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Xu Janhan\Desktop\MIK_Project\MIK_ver\建设包\分析\"/>
    </mc:Choice>
  </mc:AlternateContent>
  <xr:revisionPtr revIDLastSave="0" documentId="13_ncr:1_{C121F81E-0F72-451E-86E1-9E7BCBD4CA7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非弹匣射弹武器" sheetId="1" r:id="rId1"/>
    <sheet name="弹匣射弹武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2" l="1"/>
  <c r="B22" i="2"/>
  <c r="B17" i="2"/>
  <c r="C13" i="2"/>
  <c r="R2" i="2"/>
  <c r="N2" i="2"/>
  <c r="M2" i="2"/>
  <c r="L2" i="2"/>
  <c r="I2" i="2"/>
  <c r="B26" i="2"/>
  <c r="H1374" i="2" s="1"/>
  <c r="H2845" i="2"/>
  <c r="H1691" i="2"/>
  <c r="H1569" i="2"/>
  <c r="H1568" i="2"/>
  <c r="H1403" i="2"/>
  <c r="H1164" i="2"/>
  <c r="H1019" i="2"/>
  <c r="H1015" i="2"/>
  <c r="H996" i="2"/>
  <c r="H975" i="2"/>
  <c r="H907" i="2"/>
  <c r="H893" i="2"/>
  <c r="H892" i="2"/>
  <c r="H891" i="2"/>
  <c r="H877" i="2"/>
  <c r="H843" i="2"/>
  <c r="H832" i="2"/>
  <c r="H829" i="2"/>
  <c r="H747" i="2"/>
  <c r="H733" i="2"/>
  <c r="H732" i="2"/>
  <c r="H731" i="2"/>
  <c r="H717" i="2"/>
  <c r="H684" i="2"/>
  <c r="H667" i="2"/>
  <c r="H619" i="2"/>
  <c r="H605" i="2"/>
  <c r="H604" i="2"/>
  <c r="H603" i="2"/>
  <c r="H592" i="2"/>
  <c r="H589" i="2"/>
  <c r="H541" i="2"/>
  <c r="H523" i="2"/>
  <c r="H512" i="2"/>
  <c r="H509" i="2"/>
  <c r="H492" i="2"/>
  <c r="H491" i="2"/>
  <c r="H480" i="2"/>
  <c r="H477" i="2"/>
  <c r="H461" i="2"/>
  <c r="H428" i="2"/>
  <c r="H427" i="2"/>
  <c r="H416" i="2"/>
  <c r="H413" i="2"/>
  <c r="H400" i="2"/>
  <c r="H381" i="2"/>
  <c r="H365" i="2"/>
  <c r="H352" i="2"/>
  <c r="H349" i="2"/>
  <c r="H348" i="2"/>
  <c r="H347" i="2"/>
  <c r="H336" i="2"/>
  <c r="H333" i="2"/>
  <c r="H332" i="2"/>
  <c r="H331" i="2"/>
  <c r="H301" i="2"/>
  <c r="H299" i="2"/>
  <c r="H272" i="2"/>
  <c r="H268" i="2"/>
  <c r="H267" i="2"/>
  <c r="H256" i="2"/>
  <c r="H253" i="2"/>
  <c r="H235" i="2"/>
  <c r="H224" i="2"/>
  <c r="H221" i="2"/>
  <c r="H218" i="2"/>
  <c r="H208" i="2"/>
  <c r="H205" i="2"/>
  <c r="H204" i="2"/>
  <c r="H203" i="2"/>
  <c r="H189" i="2"/>
  <c r="H187" i="2"/>
  <c r="H186" i="2"/>
  <c r="H176" i="2"/>
  <c r="H173" i="2"/>
  <c r="H172" i="2"/>
  <c r="H171" i="2"/>
  <c r="H170" i="2"/>
  <c r="H160" i="2"/>
  <c r="H157" i="2"/>
  <c r="H156" i="2"/>
  <c r="H155" i="2"/>
  <c r="H154" i="2"/>
  <c r="H140" i="2"/>
  <c r="H138" i="2"/>
  <c r="H137" i="2"/>
  <c r="H128" i="2"/>
  <c r="H125" i="2"/>
  <c r="H124" i="2"/>
  <c r="H123" i="2"/>
  <c r="H122" i="2"/>
  <c r="H121" i="2"/>
  <c r="H112" i="2"/>
  <c r="H109" i="2"/>
  <c r="H108" i="2"/>
  <c r="H107" i="2"/>
  <c r="H105" i="2"/>
  <c r="H96" i="2"/>
  <c r="H92" i="2"/>
  <c r="H91" i="2"/>
  <c r="H90" i="2"/>
  <c r="H89" i="2"/>
  <c r="H80" i="2"/>
  <c r="H77" i="2"/>
  <c r="H76" i="2"/>
  <c r="H75" i="2"/>
  <c r="H74" i="2"/>
  <c r="H73" i="2"/>
  <c r="H64" i="2"/>
  <c r="H61" i="2"/>
  <c r="H59" i="2"/>
  <c r="H58" i="2"/>
  <c r="H48" i="2"/>
  <c r="H45" i="2"/>
  <c r="H44" i="2"/>
  <c r="H43" i="2"/>
  <c r="H42" i="2"/>
  <c r="H41" i="2"/>
  <c r="H32" i="2"/>
  <c r="H29" i="2"/>
  <c r="H28" i="2"/>
  <c r="H27" i="2"/>
  <c r="H26" i="2"/>
  <c r="H25" i="2"/>
  <c r="H13" i="2"/>
  <c r="H12" i="2"/>
  <c r="H10" i="2"/>
  <c r="H9" i="2"/>
  <c r="C7" i="2"/>
  <c r="C7" i="1"/>
  <c r="C5" i="1"/>
  <c r="J2" i="1"/>
  <c r="K2" i="1"/>
  <c r="M2" i="1" s="1"/>
  <c r="P2" i="1"/>
  <c r="B27" i="1"/>
  <c r="H1819" i="1" s="1"/>
  <c r="L2" i="1"/>
  <c r="H995" i="2" l="1"/>
  <c r="H11" i="2"/>
  <c r="H57" i="2"/>
  <c r="H93" i="2"/>
  <c r="H139" i="2"/>
  <c r="H188" i="2"/>
  <c r="H269" i="2"/>
  <c r="H397" i="2"/>
  <c r="H524" i="2"/>
  <c r="H736" i="2"/>
  <c r="H1018" i="2"/>
  <c r="H141" i="2"/>
  <c r="H192" i="2"/>
  <c r="H283" i="2"/>
  <c r="H411" i="2"/>
  <c r="H587" i="2"/>
  <c r="H748" i="2"/>
  <c r="H1083" i="2"/>
  <c r="H16" i="2"/>
  <c r="H60" i="2"/>
  <c r="H106" i="2"/>
  <c r="H144" i="2"/>
  <c r="H202" i="2"/>
  <c r="H284" i="2"/>
  <c r="H412" i="2"/>
  <c r="H588" i="2"/>
  <c r="H812" i="2"/>
  <c r="H1084" i="2"/>
  <c r="E16" i="2"/>
  <c r="H1119" i="2"/>
  <c r="H219" i="2"/>
  <c r="H285" i="2"/>
  <c r="H363" i="2"/>
  <c r="H445" i="2"/>
  <c r="H525" i="2"/>
  <c r="H640" i="2"/>
  <c r="H749" i="2"/>
  <c r="H908" i="2"/>
  <c r="H1120" i="2"/>
  <c r="H220" i="2"/>
  <c r="H288" i="2"/>
  <c r="H364" i="2"/>
  <c r="H448" i="2"/>
  <c r="H528" i="2"/>
  <c r="H651" i="2"/>
  <c r="H763" i="2"/>
  <c r="H909" i="2"/>
  <c r="H1121" i="2"/>
  <c r="H459" i="2"/>
  <c r="H539" i="2"/>
  <c r="H652" i="2"/>
  <c r="H797" i="2"/>
  <c r="H923" i="2"/>
  <c r="H1152" i="2"/>
  <c r="H300" i="2"/>
  <c r="H368" i="2"/>
  <c r="H460" i="2"/>
  <c r="H540" i="2"/>
  <c r="H653" i="2"/>
  <c r="H811" i="2"/>
  <c r="H924" i="2"/>
  <c r="H1163" i="2"/>
  <c r="H236" i="2"/>
  <c r="H304" i="2"/>
  <c r="H384" i="2"/>
  <c r="H464" i="2"/>
  <c r="H555" i="2"/>
  <c r="H668" i="2"/>
  <c r="H813" i="2"/>
  <c r="H976" i="2"/>
  <c r="H1196" i="2"/>
  <c r="H237" i="2"/>
  <c r="H317" i="2"/>
  <c r="H395" i="2"/>
  <c r="H475" i="2"/>
  <c r="H573" i="2"/>
  <c r="H669" i="2"/>
  <c r="H827" i="2"/>
  <c r="H977" i="2"/>
  <c r="H1323" i="2"/>
  <c r="H240" i="2"/>
  <c r="H320" i="2"/>
  <c r="H396" i="2"/>
  <c r="H476" i="2"/>
  <c r="H576" i="2"/>
  <c r="H683" i="2"/>
  <c r="H828" i="2"/>
  <c r="H994" i="2"/>
  <c r="H1906" i="2"/>
  <c r="H2138" i="2"/>
  <c r="H1549" i="2"/>
  <c r="H1370" i="2"/>
  <c r="H1294" i="2"/>
  <c r="H1243" i="2"/>
  <c r="H1194" i="2"/>
  <c r="H1149" i="2"/>
  <c r="H1117" i="2"/>
  <c r="H1076" i="2"/>
  <c r="H1055" i="2"/>
  <c r="H1035" i="2"/>
  <c r="H1012" i="2"/>
  <c r="H992" i="2"/>
  <c r="H973" i="2"/>
  <c r="H955" i="2"/>
  <c r="H937" i="2"/>
  <c r="H921" i="2"/>
  <c r="H905" i="2"/>
  <c r="H889" i="2"/>
  <c r="H873" i="2"/>
  <c r="H857" i="2"/>
  <c r="H841" i="2"/>
  <c r="H825" i="2"/>
  <c r="H809" i="2"/>
  <c r="H793" i="2"/>
  <c r="H777" i="2"/>
  <c r="H761" i="2"/>
  <c r="H745" i="2"/>
  <c r="H729" i="2"/>
  <c r="H713" i="2"/>
  <c r="H697" i="2"/>
  <c r="H681" i="2"/>
  <c r="H665" i="2"/>
  <c r="H649" i="2"/>
  <c r="H633" i="2"/>
  <c r="H617" i="2"/>
  <c r="H601" i="2"/>
  <c r="H585" i="2"/>
  <c r="H569" i="2"/>
  <c r="H553" i="2"/>
  <c r="H537" i="2"/>
  <c r="H521" i="2"/>
  <c r="H505" i="2"/>
  <c r="H489" i="2"/>
  <c r="H473" i="2"/>
  <c r="H457" i="2"/>
  <c r="H441" i="2"/>
  <c r="H425" i="2"/>
  <c r="H409" i="2"/>
  <c r="H393" i="2"/>
  <c r="H377" i="2"/>
  <c r="H361" i="2"/>
  <c r="H345" i="2"/>
  <c r="H329" i="2"/>
  <c r="H313" i="2"/>
  <c r="H297" i="2"/>
  <c r="H281" i="2"/>
  <c r="H265" i="2"/>
  <c r="H249" i="2"/>
  <c r="H233" i="2"/>
  <c r="H217" i="2"/>
  <c r="H201" i="2"/>
  <c r="H185" i="2"/>
  <c r="H169" i="2"/>
  <c r="H153" i="2"/>
  <c r="H2027" i="2"/>
  <c r="H1531" i="2"/>
  <c r="H1367" i="2"/>
  <c r="H1293" i="2"/>
  <c r="H1242" i="2"/>
  <c r="H1191" i="2"/>
  <c r="H1148" i="2"/>
  <c r="H1116" i="2"/>
  <c r="H1075" i="2"/>
  <c r="H1054" i="2"/>
  <c r="H1034" i="2"/>
  <c r="H1011" i="2"/>
  <c r="H991" i="2"/>
  <c r="H972" i="2"/>
  <c r="H954" i="2"/>
  <c r="H936" i="2"/>
  <c r="H920" i="2"/>
  <c r="H904" i="2"/>
  <c r="H888" i="2"/>
  <c r="H872" i="2"/>
  <c r="H856" i="2"/>
  <c r="H840" i="2"/>
  <c r="H824" i="2"/>
  <c r="H808" i="2"/>
  <c r="H792" i="2"/>
  <c r="H776" i="2"/>
  <c r="H760" i="2"/>
  <c r="H744" i="2"/>
  <c r="H728" i="2"/>
  <c r="H712" i="2"/>
  <c r="H696" i="2"/>
  <c r="H680" i="2"/>
  <c r="H664" i="2"/>
  <c r="H648" i="2"/>
  <c r="H632" i="2"/>
  <c r="H616" i="2"/>
  <c r="H600" i="2"/>
  <c r="H584" i="2"/>
  <c r="H568" i="2"/>
  <c r="H552" i="2"/>
  <c r="H536" i="2"/>
  <c r="H520" i="2"/>
  <c r="H504" i="2"/>
  <c r="H488" i="2"/>
  <c r="H472" i="2"/>
  <c r="H456" i="2"/>
  <c r="H440" i="2"/>
  <c r="H424" i="2"/>
  <c r="H408" i="2"/>
  <c r="H392" i="2"/>
  <c r="H376" i="2"/>
  <c r="H360" i="2"/>
  <c r="H344" i="2"/>
  <c r="H328" i="2"/>
  <c r="H312" i="2"/>
  <c r="H296" i="2"/>
  <c r="H280" i="2"/>
  <c r="H264" i="2"/>
  <c r="H248" i="2"/>
  <c r="H232" i="2"/>
  <c r="H216" i="2"/>
  <c r="H200" i="2"/>
  <c r="H184" i="2"/>
  <c r="H168" i="2"/>
  <c r="H152" i="2"/>
  <c r="H136" i="2"/>
  <c r="H120" i="2"/>
  <c r="H104" i="2"/>
  <c r="H88" i="2"/>
  <c r="H72" i="2"/>
  <c r="H56" i="2"/>
  <c r="H40" i="2"/>
  <c r="H24" i="2"/>
  <c r="H8" i="2"/>
  <c r="H231" i="2"/>
  <c r="H183" i="2"/>
  <c r="H151" i="2"/>
  <c r="H135" i="2"/>
  <c r="H103" i="2"/>
  <c r="H87" i="2"/>
  <c r="H55" i="2"/>
  <c r="H39" i="2"/>
  <c r="H23" i="2"/>
  <c r="H752" i="2"/>
  <c r="H2024" i="2"/>
  <c r="H1530" i="2"/>
  <c r="H1361" i="2"/>
  <c r="H1291" i="2"/>
  <c r="H1227" i="2"/>
  <c r="H1188" i="2"/>
  <c r="H1147" i="2"/>
  <c r="H1105" i="2"/>
  <c r="H1073" i="2"/>
  <c r="H1053" i="2"/>
  <c r="H1031" i="2"/>
  <c r="H1009" i="2"/>
  <c r="H990" i="2"/>
  <c r="H971" i="2"/>
  <c r="H951" i="2"/>
  <c r="H935" i="2"/>
  <c r="H919" i="2"/>
  <c r="H903" i="2"/>
  <c r="H887" i="2"/>
  <c r="H871" i="2"/>
  <c r="H855" i="2"/>
  <c r="H839" i="2"/>
  <c r="H823" i="2"/>
  <c r="H807" i="2"/>
  <c r="H791" i="2"/>
  <c r="H775" i="2"/>
  <c r="H759" i="2"/>
  <c r="H743" i="2"/>
  <c r="H727" i="2"/>
  <c r="H711" i="2"/>
  <c r="H695" i="2"/>
  <c r="H679" i="2"/>
  <c r="H663" i="2"/>
  <c r="H647" i="2"/>
  <c r="H631" i="2"/>
  <c r="H615" i="2"/>
  <c r="H599" i="2"/>
  <c r="H583" i="2"/>
  <c r="H567" i="2"/>
  <c r="H551" i="2"/>
  <c r="H535" i="2"/>
  <c r="H519" i="2"/>
  <c r="H503" i="2"/>
  <c r="H487" i="2"/>
  <c r="H471" i="2"/>
  <c r="H455" i="2"/>
  <c r="H439" i="2"/>
  <c r="H423" i="2"/>
  <c r="H407" i="2"/>
  <c r="H391" i="2"/>
  <c r="H375" i="2"/>
  <c r="H359" i="2"/>
  <c r="H343" i="2"/>
  <c r="H327" i="2"/>
  <c r="H311" i="2"/>
  <c r="H295" i="2"/>
  <c r="H279" i="2"/>
  <c r="H263" i="2"/>
  <c r="H247" i="2"/>
  <c r="H215" i="2"/>
  <c r="H199" i="2"/>
  <c r="H167" i="2"/>
  <c r="H119" i="2"/>
  <c r="H71" i="2"/>
  <c r="H7" i="2"/>
  <c r="H1958" i="2"/>
  <c r="H1515" i="2"/>
  <c r="H1359" i="2"/>
  <c r="H1290" i="2"/>
  <c r="H1226" i="2"/>
  <c r="H1187" i="2"/>
  <c r="H1146" i="2"/>
  <c r="H1103" i="2"/>
  <c r="H1072" i="2"/>
  <c r="H1052" i="2"/>
  <c r="H1029" i="2"/>
  <c r="H1008" i="2"/>
  <c r="H989" i="2"/>
  <c r="H970" i="2"/>
  <c r="H950" i="2"/>
  <c r="H934" i="2"/>
  <c r="H918" i="2"/>
  <c r="H902" i="2"/>
  <c r="H886" i="2"/>
  <c r="H870" i="2"/>
  <c r="H854" i="2"/>
  <c r="H838" i="2"/>
  <c r="H822" i="2"/>
  <c r="H806" i="2"/>
  <c r="H790" i="2"/>
  <c r="H774" i="2"/>
  <c r="H758" i="2"/>
  <c r="H742" i="2"/>
  <c r="H726" i="2"/>
  <c r="H710" i="2"/>
  <c r="H694" i="2"/>
  <c r="H678" i="2"/>
  <c r="H662" i="2"/>
  <c r="H646" i="2"/>
  <c r="H630" i="2"/>
  <c r="H614" i="2"/>
  <c r="H598" i="2"/>
  <c r="H582" i="2"/>
  <c r="H566" i="2"/>
  <c r="H550" i="2"/>
  <c r="H534" i="2"/>
  <c r="H518" i="2"/>
  <c r="H502" i="2"/>
  <c r="H486" i="2"/>
  <c r="H470" i="2"/>
  <c r="H454" i="2"/>
  <c r="H438" i="2"/>
  <c r="H422" i="2"/>
  <c r="H406" i="2"/>
  <c r="H390" i="2"/>
  <c r="H374" i="2"/>
  <c r="H358" i="2"/>
  <c r="H342" i="2"/>
  <c r="H326" i="2"/>
  <c r="H310" i="2"/>
  <c r="H294" i="2"/>
  <c r="H278" i="2"/>
  <c r="H262" i="2"/>
  <c r="H246" i="2"/>
  <c r="H230" i="2"/>
  <c r="H214" i="2"/>
  <c r="H198" i="2"/>
  <c r="H182" i="2"/>
  <c r="H166" i="2"/>
  <c r="H150" i="2"/>
  <c r="H134" i="2"/>
  <c r="H118" i="2"/>
  <c r="H102" i="2"/>
  <c r="H86" i="2"/>
  <c r="H70" i="2"/>
  <c r="H54" i="2"/>
  <c r="H38" i="2"/>
  <c r="H22" i="2"/>
  <c r="H6" i="2"/>
  <c r="H260" i="2"/>
  <c r="H180" i="2"/>
  <c r="H132" i="2"/>
  <c r="H100" i="2"/>
  <c r="H52" i="2"/>
  <c r="H20" i="2"/>
  <c r="H800" i="2"/>
  <c r="H656" i="2"/>
  <c r="H1950" i="2"/>
  <c r="H1514" i="2"/>
  <c r="H1358" i="2"/>
  <c r="H1287" i="2"/>
  <c r="H1223" i="2"/>
  <c r="H1179" i="2"/>
  <c r="H1143" i="2"/>
  <c r="H1102" i="2"/>
  <c r="H1071" i="2"/>
  <c r="H1051" i="2"/>
  <c r="H1028" i="2"/>
  <c r="H1007" i="2"/>
  <c r="H988" i="2"/>
  <c r="H967" i="2"/>
  <c r="H949" i="2"/>
  <c r="H933" i="2"/>
  <c r="H917" i="2"/>
  <c r="H901" i="2"/>
  <c r="H885" i="2"/>
  <c r="H869" i="2"/>
  <c r="H853" i="2"/>
  <c r="H837" i="2"/>
  <c r="H821" i="2"/>
  <c r="H805" i="2"/>
  <c r="H789" i="2"/>
  <c r="H773" i="2"/>
  <c r="H757" i="2"/>
  <c r="H741" i="2"/>
  <c r="H725" i="2"/>
  <c r="H709" i="2"/>
  <c r="H693" i="2"/>
  <c r="H677" i="2"/>
  <c r="H661" i="2"/>
  <c r="H645" i="2"/>
  <c r="H629" i="2"/>
  <c r="H613" i="2"/>
  <c r="H597" i="2"/>
  <c r="H581" i="2"/>
  <c r="H565" i="2"/>
  <c r="H549" i="2"/>
  <c r="H533" i="2"/>
  <c r="H517" i="2"/>
  <c r="H501" i="2"/>
  <c r="H485" i="2"/>
  <c r="H469" i="2"/>
  <c r="H453" i="2"/>
  <c r="H437" i="2"/>
  <c r="H421" i="2"/>
  <c r="H405" i="2"/>
  <c r="H389" i="2"/>
  <c r="H373" i="2"/>
  <c r="H357" i="2"/>
  <c r="H341" i="2"/>
  <c r="H325" i="2"/>
  <c r="H309" i="2"/>
  <c r="H293" i="2"/>
  <c r="H277" i="2"/>
  <c r="H261" i="2"/>
  <c r="H245" i="2"/>
  <c r="H229" i="2"/>
  <c r="H213" i="2"/>
  <c r="H197" i="2"/>
  <c r="H181" i="2"/>
  <c r="H165" i="2"/>
  <c r="H149" i="2"/>
  <c r="H133" i="2"/>
  <c r="H117" i="2"/>
  <c r="H101" i="2"/>
  <c r="H85" i="2"/>
  <c r="H69" i="2"/>
  <c r="H53" i="2"/>
  <c r="H37" i="2"/>
  <c r="H21" i="2"/>
  <c r="H5" i="2"/>
  <c r="H276" i="2"/>
  <c r="H212" i="2"/>
  <c r="H164" i="2"/>
  <c r="H116" i="2"/>
  <c r="H84" i="2"/>
  <c r="H36" i="2"/>
  <c r="H4" i="2"/>
  <c r="H784" i="2"/>
  <c r="H1756" i="2"/>
  <c r="H1435" i="2"/>
  <c r="H1355" i="2"/>
  <c r="H1281" i="2"/>
  <c r="H1220" i="2"/>
  <c r="H1175" i="2"/>
  <c r="H1140" i="2"/>
  <c r="H1101" i="2"/>
  <c r="H1070" i="2"/>
  <c r="H1050" i="2"/>
  <c r="H1027" i="2"/>
  <c r="H1006" i="2"/>
  <c r="H987" i="2"/>
  <c r="H966" i="2"/>
  <c r="H948" i="2"/>
  <c r="H932" i="2"/>
  <c r="H916" i="2"/>
  <c r="H900" i="2"/>
  <c r="H884" i="2"/>
  <c r="H868" i="2"/>
  <c r="H852" i="2"/>
  <c r="H836" i="2"/>
  <c r="H820" i="2"/>
  <c r="H804" i="2"/>
  <c r="H788" i="2"/>
  <c r="H772" i="2"/>
  <c r="H756" i="2"/>
  <c r="H740" i="2"/>
  <c r="H724" i="2"/>
  <c r="H708" i="2"/>
  <c r="H692" i="2"/>
  <c r="H676" i="2"/>
  <c r="H660" i="2"/>
  <c r="H644" i="2"/>
  <c r="H628" i="2"/>
  <c r="H612" i="2"/>
  <c r="H596" i="2"/>
  <c r="H580" i="2"/>
  <c r="H564" i="2"/>
  <c r="H548" i="2"/>
  <c r="H532" i="2"/>
  <c r="H516" i="2"/>
  <c r="H500" i="2"/>
  <c r="H484" i="2"/>
  <c r="H468" i="2"/>
  <c r="H452" i="2"/>
  <c r="H436" i="2"/>
  <c r="H420" i="2"/>
  <c r="H404" i="2"/>
  <c r="H388" i="2"/>
  <c r="H372" i="2"/>
  <c r="H356" i="2"/>
  <c r="H340" i="2"/>
  <c r="H324" i="2"/>
  <c r="H308" i="2"/>
  <c r="H292" i="2"/>
  <c r="H244" i="2"/>
  <c r="H228" i="2"/>
  <c r="H196" i="2"/>
  <c r="H148" i="2"/>
  <c r="H68" i="2"/>
  <c r="H768" i="2"/>
  <c r="H1755" i="2"/>
  <c r="H1434" i="2"/>
  <c r="H1354" i="2"/>
  <c r="H1279" i="2"/>
  <c r="H1219" i="2"/>
  <c r="H1172" i="2"/>
  <c r="H1139" i="2"/>
  <c r="H1100" i="2"/>
  <c r="H1069" i="2"/>
  <c r="H1047" i="2"/>
  <c r="H1025" i="2"/>
  <c r="H1005" i="2"/>
  <c r="H986" i="2"/>
  <c r="H965" i="2"/>
  <c r="H947" i="2"/>
  <c r="H931" i="2"/>
  <c r="H915" i="2"/>
  <c r="H899" i="2"/>
  <c r="H883" i="2"/>
  <c r="H867" i="2"/>
  <c r="H851" i="2"/>
  <c r="H835" i="2"/>
  <c r="H819" i="2"/>
  <c r="H803" i="2"/>
  <c r="H787" i="2"/>
  <c r="H771" i="2"/>
  <c r="H755" i="2"/>
  <c r="H739" i="2"/>
  <c r="H723" i="2"/>
  <c r="H707" i="2"/>
  <c r="H691" i="2"/>
  <c r="H675" i="2"/>
  <c r="H659" i="2"/>
  <c r="H643" i="2"/>
  <c r="H627" i="2"/>
  <c r="H611" i="2"/>
  <c r="H595" i="2"/>
  <c r="H579" i="2"/>
  <c r="H563" i="2"/>
  <c r="H547" i="2"/>
  <c r="H531" i="2"/>
  <c r="H515" i="2"/>
  <c r="H499" i="2"/>
  <c r="H483" i="2"/>
  <c r="H467" i="2"/>
  <c r="H451" i="2"/>
  <c r="H435" i="2"/>
  <c r="H419" i="2"/>
  <c r="H403" i="2"/>
  <c r="H387" i="2"/>
  <c r="H371" i="2"/>
  <c r="H355" i="2"/>
  <c r="H339" i="2"/>
  <c r="H323" i="2"/>
  <c r="H307" i="2"/>
  <c r="H291" i="2"/>
  <c r="H275" i="2"/>
  <c r="H259" i="2"/>
  <c r="H243" i="2"/>
  <c r="H227" i="2"/>
  <c r="H211" i="2"/>
  <c r="H195" i="2"/>
  <c r="H179" i="2"/>
  <c r="H163" i="2"/>
  <c r="H147" i="2"/>
  <c r="H131" i="2"/>
  <c r="H115" i="2"/>
  <c r="H99" i="2"/>
  <c r="H83" i="2"/>
  <c r="H67" i="2"/>
  <c r="H51" i="2"/>
  <c r="H35" i="2"/>
  <c r="H19" i="2"/>
  <c r="H3" i="2"/>
  <c r="H34" i="2"/>
  <c r="H1736" i="2"/>
  <c r="H1431" i="2"/>
  <c r="H1335" i="2"/>
  <c r="H1278" i="2"/>
  <c r="H1217" i="2"/>
  <c r="H1171" i="2"/>
  <c r="H1137" i="2"/>
  <c r="H1099" i="2"/>
  <c r="H1068" i="2"/>
  <c r="H1045" i="2"/>
  <c r="H1024" i="2"/>
  <c r="H1004" i="2"/>
  <c r="H983" i="2"/>
  <c r="H964" i="2"/>
  <c r="H946" i="2"/>
  <c r="H930" i="2"/>
  <c r="H914" i="2"/>
  <c r="H898" i="2"/>
  <c r="H882" i="2"/>
  <c r="H866" i="2"/>
  <c r="H850" i="2"/>
  <c r="H834" i="2"/>
  <c r="H818" i="2"/>
  <c r="H802" i="2"/>
  <c r="H786" i="2"/>
  <c r="H770" i="2"/>
  <c r="H754" i="2"/>
  <c r="H738" i="2"/>
  <c r="H722" i="2"/>
  <c r="H706" i="2"/>
  <c r="H690" i="2"/>
  <c r="H674" i="2"/>
  <c r="H658" i="2"/>
  <c r="H642" i="2"/>
  <c r="H626" i="2"/>
  <c r="H610" i="2"/>
  <c r="H594" i="2"/>
  <c r="H578" i="2"/>
  <c r="H562" i="2"/>
  <c r="H546" i="2"/>
  <c r="H530" i="2"/>
  <c r="H514" i="2"/>
  <c r="H498" i="2"/>
  <c r="H482" i="2"/>
  <c r="H466" i="2"/>
  <c r="H450" i="2"/>
  <c r="H434" i="2"/>
  <c r="H418" i="2"/>
  <c r="H402" i="2"/>
  <c r="H386" i="2"/>
  <c r="H370" i="2"/>
  <c r="H354" i="2"/>
  <c r="H338" i="2"/>
  <c r="H322" i="2"/>
  <c r="H306" i="2"/>
  <c r="H290" i="2"/>
  <c r="H274" i="2"/>
  <c r="H258" i="2"/>
  <c r="H242" i="2"/>
  <c r="H226" i="2"/>
  <c r="H210" i="2"/>
  <c r="H194" i="2"/>
  <c r="H178" i="2"/>
  <c r="H162" i="2"/>
  <c r="H146" i="2"/>
  <c r="H130" i="2"/>
  <c r="H114" i="2"/>
  <c r="H98" i="2"/>
  <c r="H82" i="2"/>
  <c r="H66" i="2"/>
  <c r="H50" i="2"/>
  <c r="H18" i="2"/>
  <c r="H816" i="2"/>
  <c r="H720" i="2"/>
  <c r="H704" i="2"/>
  <c r="H672" i="2"/>
  <c r="H624" i="2"/>
  <c r="H1735" i="2"/>
  <c r="H1423" i="2"/>
  <c r="H1329" i="2"/>
  <c r="H1277" i="2"/>
  <c r="H1215" i="2"/>
  <c r="H1169" i="2"/>
  <c r="H1131" i="2"/>
  <c r="H1098" i="2"/>
  <c r="H1067" i="2"/>
  <c r="H1044" i="2"/>
  <c r="H1023" i="2"/>
  <c r="H1003" i="2"/>
  <c r="H981" i="2"/>
  <c r="H963" i="2"/>
  <c r="H945" i="2"/>
  <c r="H929" i="2"/>
  <c r="H913" i="2"/>
  <c r="H897" i="2"/>
  <c r="H881" i="2"/>
  <c r="H865" i="2"/>
  <c r="H849" i="2"/>
  <c r="H833" i="2"/>
  <c r="H817" i="2"/>
  <c r="H801" i="2"/>
  <c r="H785" i="2"/>
  <c r="H769" i="2"/>
  <c r="H753" i="2"/>
  <c r="H737" i="2"/>
  <c r="H721" i="2"/>
  <c r="H705" i="2"/>
  <c r="H689" i="2"/>
  <c r="H673" i="2"/>
  <c r="H657" i="2"/>
  <c r="H641" i="2"/>
  <c r="H625" i="2"/>
  <c r="H609" i="2"/>
  <c r="H593" i="2"/>
  <c r="H577" i="2"/>
  <c r="H561" i="2"/>
  <c r="H545" i="2"/>
  <c r="H529" i="2"/>
  <c r="H513" i="2"/>
  <c r="H497" i="2"/>
  <c r="H481" i="2"/>
  <c r="H465" i="2"/>
  <c r="H449" i="2"/>
  <c r="H433" i="2"/>
  <c r="H417" i="2"/>
  <c r="H401" i="2"/>
  <c r="H385" i="2"/>
  <c r="H369" i="2"/>
  <c r="H353" i="2"/>
  <c r="H337" i="2"/>
  <c r="H321" i="2"/>
  <c r="H305" i="2"/>
  <c r="H289" i="2"/>
  <c r="H273" i="2"/>
  <c r="H257" i="2"/>
  <c r="H241" i="2"/>
  <c r="H225" i="2"/>
  <c r="H209" i="2"/>
  <c r="H193" i="2"/>
  <c r="H177" i="2"/>
  <c r="H161" i="2"/>
  <c r="H145" i="2"/>
  <c r="H129" i="2"/>
  <c r="H113" i="2"/>
  <c r="H97" i="2"/>
  <c r="H81" i="2"/>
  <c r="H65" i="2"/>
  <c r="H49" i="2"/>
  <c r="H33" i="2"/>
  <c r="H17" i="2"/>
  <c r="H1713" i="2"/>
  <c r="H1419" i="2"/>
  <c r="H1327" i="2"/>
  <c r="H1259" i="2"/>
  <c r="H1214" i="2"/>
  <c r="H1167" i="2"/>
  <c r="H1127" i="2"/>
  <c r="H1095" i="2"/>
  <c r="H1066" i="2"/>
  <c r="H1043" i="2"/>
  <c r="H1022" i="2"/>
  <c r="H1002" i="2"/>
  <c r="H980" i="2"/>
  <c r="H962" i="2"/>
  <c r="H944" i="2"/>
  <c r="H928" i="2"/>
  <c r="H912" i="2"/>
  <c r="H896" i="2"/>
  <c r="H880" i="2"/>
  <c r="H864" i="2"/>
  <c r="H848" i="2"/>
  <c r="H1712" i="2"/>
  <c r="H1418" i="2"/>
  <c r="H1326" i="2"/>
  <c r="H1258" i="2"/>
  <c r="H1213" i="2"/>
  <c r="H1166" i="2"/>
  <c r="H1124" i="2"/>
  <c r="H1092" i="2"/>
  <c r="H1063" i="2"/>
  <c r="H1041" i="2"/>
  <c r="H1021" i="2"/>
  <c r="H999" i="2"/>
  <c r="H979" i="2"/>
  <c r="H961" i="2"/>
  <c r="H943" i="2"/>
  <c r="H927" i="2"/>
  <c r="H911" i="2"/>
  <c r="H895" i="2"/>
  <c r="H879" i="2"/>
  <c r="H863" i="2"/>
  <c r="H847" i="2"/>
  <c r="H831" i="2"/>
  <c r="H815" i="2"/>
  <c r="H799" i="2"/>
  <c r="H783" i="2"/>
  <c r="H767" i="2"/>
  <c r="H751" i="2"/>
  <c r="H735" i="2"/>
  <c r="H719" i="2"/>
  <c r="H703" i="2"/>
  <c r="H687" i="2"/>
  <c r="H671" i="2"/>
  <c r="H655" i="2"/>
  <c r="H639" i="2"/>
  <c r="H623" i="2"/>
  <c r="H607" i="2"/>
  <c r="H591" i="2"/>
  <c r="H575" i="2"/>
  <c r="H559" i="2"/>
  <c r="H543" i="2"/>
  <c r="H527" i="2"/>
  <c r="H511" i="2"/>
  <c r="H495" i="2"/>
  <c r="H479" i="2"/>
  <c r="H463" i="2"/>
  <c r="H447" i="2"/>
  <c r="H431" i="2"/>
  <c r="H415" i="2"/>
  <c r="H399" i="2"/>
  <c r="H383" i="2"/>
  <c r="H367" i="2"/>
  <c r="H351" i="2"/>
  <c r="H335" i="2"/>
  <c r="H319" i="2"/>
  <c r="H303" i="2"/>
  <c r="H287" i="2"/>
  <c r="H271" i="2"/>
  <c r="H255" i="2"/>
  <c r="H239" i="2"/>
  <c r="H223" i="2"/>
  <c r="H207" i="2"/>
  <c r="H191" i="2"/>
  <c r="H175" i="2"/>
  <c r="H159" i="2"/>
  <c r="H143" i="2"/>
  <c r="H127" i="2"/>
  <c r="H111" i="2"/>
  <c r="H95" i="2"/>
  <c r="H79" i="2"/>
  <c r="H63" i="2"/>
  <c r="H47" i="2"/>
  <c r="H31" i="2"/>
  <c r="H15" i="2"/>
  <c r="H1692" i="2"/>
  <c r="H1415" i="2"/>
  <c r="H1325" i="2"/>
  <c r="H1255" i="2"/>
  <c r="H1199" i="2"/>
  <c r="H1165" i="2"/>
  <c r="H1123" i="2"/>
  <c r="H1091" i="2"/>
  <c r="H1061" i="2"/>
  <c r="H1040" i="2"/>
  <c r="H1020" i="2"/>
  <c r="H997" i="2"/>
  <c r="H978" i="2"/>
  <c r="H960" i="2"/>
  <c r="H942" i="2"/>
  <c r="H926" i="2"/>
  <c r="H910" i="2"/>
  <c r="H894" i="2"/>
  <c r="H878" i="2"/>
  <c r="H862" i="2"/>
  <c r="H846" i="2"/>
  <c r="H830" i="2"/>
  <c r="H814" i="2"/>
  <c r="H798" i="2"/>
  <c r="H782" i="2"/>
  <c r="H766" i="2"/>
  <c r="H750" i="2"/>
  <c r="H734" i="2"/>
  <c r="H718" i="2"/>
  <c r="H702" i="2"/>
  <c r="H686" i="2"/>
  <c r="H670" i="2"/>
  <c r="H654" i="2"/>
  <c r="H638" i="2"/>
  <c r="H622" i="2"/>
  <c r="H606" i="2"/>
  <c r="H590" i="2"/>
  <c r="H574" i="2"/>
  <c r="H558" i="2"/>
  <c r="H542" i="2"/>
  <c r="H526" i="2"/>
  <c r="H510" i="2"/>
  <c r="H494" i="2"/>
  <c r="H478" i="2"/>
  <c r="H462" i="2"/>
  <c r="H446" i="2"/>
  <c r="H430" i="2"/>
  <c r="H414" i="2"/>
  <c r="H398" i="2"/>
  <c r="H382" i="2"/>
  <c r="H366" i="2"/>
  <c r="H350" i="2"/>
  <c r="H334" i="2"/>
  <c r="H318" i="2"/>
  <c r="H302" i="2"/>
  <c r="H286" i="2"/>
  <c r="H270" i="2"/>
  <c r="H254" i="2"/>
  <c r="H238" i="2"/>
  <c r="H222" i="2"/>
  <c r="H206" i="2"/>
  <c r="H190" i="2"/>
  <c r="H174" i="2"/>
  <c r="H158" i="2"/>
  <c r="H142" i="2"/>
  <c r="H126" i="2"/>
  <c r="H110" i="2"/>
  <c r="H94" i="2"/>
  <c r="H78" i="2"/>
  <c r="H62" i="2"/>
  <c r="H46" i="2"/>
  <c r="H30" i="2"/>
  <c r="H14" i="2"/>
  <c r="H1407" i="2"/>
  <c r="H2142" i="2"/>
  <c r="H1550" i="2"/>
  <c r="H1371" i="2"/>
  <c r="H1311" i="2"/>
  <c r="H1245" i="2"/>
  <c r="H1195" i="2"/>
  <c r="H1150" i="2"/>
  <c r="H1118" i="2"/>
  <c r="H1079" i="2"/>
  <c r="H1056" i="2"/>
  <c r="H1036" i="2"/>
  <c r="H1013" i="2"/>
  <c r="H993" i="2"/>
  <c r="H974" i="2"/>
  <c r="H956" i="2"/>
  <c r="H938" i="2"/>
  <c r="H922" i="2"/>
  <c r="H906" i="2"/>
  <c r="H890" i="2"/>
  <c r="H874" i="2"/>
  <c r="H858" i="2"/>
  <c r="H842" i="2"/>
  <c r="H826" i="2"/>
  <c r="H810" i="2"/>
  <c r="H794" i="2"/>
  <c r="H778" i="2"/>
  <c r="H762" i="2"/>
  <c r="H746" i="2"/>
  <c r="H730" i="2"/>
  <c r="H714" i="2"/>
  <c r="H698" i="2"/>
  <c r="H682" i="2"/>
  <c r="H666" i="2"/>
  <c r="H650" i="2"/>
  <c r="H634" i="2"/>
  <c r="H618" i="2"/>
  <c r="H602" i="2"/>
  <c r="H586" i="2"/>
  <c r="H570" i="2"/>
  <c r="H554" i="2"/>
  <c r="H538" i="2"/>
  <c r="H522" i="2"/>
  <c r="H506" i="2"/>
  <c r="H490" i="2"/>
  <c r="H474" i="2"/>
  <c r="H458" i="2"/>
  <c r="H442" i="2"/>
  <c r="H426" i="2"/>
  <c r="H410" i="2"/>
  <c r="H394" i="2"/>
  <c r="H378" i="2"/>
  <c r="H362" i="2"/>
  <c r="H346" i="2"/>
  <c r="H330" i="2"/>
  <c r="H314" i="2"/>
  <c r="H298" i="2"/>
  <c r="H282" i="2"/>
  <c r="H266" i="2"/>
  <c r="H250" i="2"/>
  <c r="H234" i="2"/>
  <c r="H544" i="2"/>
  <c r="H608" i="2"/>
  <c r="H685" i="2"/>
  <c r="H764" i="2"/>
  <c r="H844" i="2"/>
  <c r="H925" i="2"/>
  <c r="H1037" i="2"/>
  <c r="H1197" i="2"/>
  <c r="H688" i="2"/>
  <c r="H765" i="2"/>
  <c r="H845" i="2"/>
  <c r="H939" i="2"/>
  <c r="H1038" i="2"/>
  <c r="H1198" i="2"/>
  <c r="H556" i="2"/>
  <c r="H620" i="2"/>
  <c r="H699" i="2"/>
  <c r="H779" i="2"/>
  <c r="H859" i="2"/>
  <c r="H940" i="2"/>
  <c r="H1039" i="2"/>
  <c r="H1246" i="2"/>
  <c r="H429" i="2"/>
  <c r="H493" i="2"/>
  <c r="H557" i="2"/>
  <c r="H621" i="2"/>
  <c r="H700" i="2"/>
  <c r="H780" i="2"/>
  <c r="H860" i="2"/>
  <c r="H941" i="2"/>
  <c r="H1057" i="2"/>
  <c r="H1247" i="2"/>
  <c r="H432" i="2"/>
  <c r="H496" i="2"/>
  <c r="H560" i="2"/>
  <c r="H635" i="2"/>
  <c r="H701" i="2"/>
  <c r="H781" i="2"/>
  <c r="H861" i="2"/>
  <c r="H957" i="2"/>
  <c r="H1059" i="2"/>
  <c r="H1249" i="2"/>
  <c r="H251" i="2"/>
  <c r="H315" i="2"/>
  <c r="H379" i="2"/>
  <c r="H443" i="2"/>
  <c r="H507" i="2"/>
  <c r="H571" i="2"/>
  <c r="H636" i="2"/>
  <c r="H715" i="2"/>
  <c r="H795" i="2"/>
  <c r="H875" i="2"/>
  <c r="H958" i="2"/>
  <c r="H1060" i="2"/>
  <c r="H1313" i="2"/>
  <c r="H252" i="2"/>
  <c r="H316" i="2"/>
  <c r="H380" i="2"/>
  <c r="H444" i="2"/>
  <c r="H508" i="2"/>
  <c r="H572" i="2"/>
  <c r="H637" i="2"/>
  <c r="H716" i="2"/>
  <c r="H796" i="2"/>
  <c r="H876" i="2"/>
  <c r="H959" i="2"/>
  <c r="H1082" i="2"/>
  <c r="H1319" i="2"/>
  <c r="P2" i="2" a="1"/>
  <c r="P2" i="2" s="1"/>
  <c r="Q2" i="2" s="1"/>
  <c r="B21" i="2"/>
  <c r="H1590" i="2"/>
  <c r="H1776" i="2"/>
  <c r="H1104" i="2"/>
  <c r="H1130" i="2"/>
  <c r="H1151" i="2"/>
  <c r="H1178" i="2"/>
  <c r="H1201" i="2"/>
  <c r="H1228" i="2"/>
  <c r="H1261" i="2"/>
  <c r="H1295" i="2"/>
  <c r="H1338" i="2"/>
  <c r="H1375" i="2"/>
  <c r="H1439" i="2"/>
  <c r="H1591" i="2"/>
  <c r="H1777" i="2"/>
  <c r="H1203" i="2"/>
  <c r="H1229" i="2"/>
  <c r="H1262" i="2"/>
  <c r="H1297" i="2"/>
  <c r="H1339" i="2"/>
  <c r="H1377" i="2"/>
  <c r="H1450" i="2"/>
  <c r="H1609" i="2"/>
  <c r="H1830" i="2"/>
  <c r="H1085" i="2"/>
  <c r="H1107" i="2"/>
  <c r="H1132" i="2"/>
  <c r="H1153" i="2"/>
  <c r="H1180" i="2"/>
  <c r="H1204" i="2"/>
  <c r="H1230" i="2"/>
  <c r="H1263" i="2"/>
  <c r="H1303" i="2"/>
  <c r="H1341" i="2"/>
  <c r="H1383" i="2"/>
  <c r="H1451" i="2"/>
  <c r="H1610" i="2"/>
  <c r="H1831" i="2"/>
  <c r="H1086" i="2"/>
  <c r="H1108" i="2"/>
  <c r="H1133" i="2"/>
  <c r="H1155" i="2"/>
  <c r="H1181" i="2"/>
  <c r="H1207" i="2"/>
  <c r="H1231" i="2"/>
  <c r="H1265" i="2"/>
  <c r="H1306" i="2"/>
  <c r="H1342" i="2"/>
  <c r="H1386" i="2"/>
  <c r="H1466" i="2"/>
  <c r="H1648" i="2"/>
  <c r="H1862" i="2"/>
  <c r="H1087" i="2"/>
  <c r="H1111" i="2"/>
  <c r="H1134" i="2"/>
  <c r="H1156" i="2"/>
  <c r="H1182" i="2"/>
  <c r="H1210" i="2"/>
  <c r="H1233" i="2"/>
  <c r="H1271" i="2"/>
  <c r="H1307" i="2"/>
  <c r="H1343" i="2"/>
  <c r="H1387" i="2"/>
  <c r="H1467" i="2"/>
  <c r="H1649" i="2"/>
  <c r="H1863" i="2"/>
  <c r="H1088" i="2"/>
  <c r="H1114" i="2"/>
  <c r="H1135" i="2"/>
  <c r="H1159" i="2"/>
  <c r="H1183" i="2"/>
  <c r="H1211" i="2"/>
  <c r="H1235" i="2"/>
  <c r="H1274" i="2"/>
  <c r="H1309" i="2"/>
  <c r="H1345" i="2"/>
  <c r="H1391" i="2"/>
  <c r="H1498" i="2"/>
  <c r="H1671" i="2"/>
  <c r="H1899" i="2"/>
  <c r="H1089" i="2"/>
  <c r="H1115" i="2"/>
  <c r="H1136" i="2"/>
  <c r="H1162" i="2"/>
  <c r="H1185" i="2"/>
  <c r="H1212" i="2"/>
  <c r="H1239" i="2"/>
  <c r="H1275" i="2"/>
  <c r="H1310" i="2"/>
  <c r="H1351" i="2"/>
  <c r="H1393" i="2"/>
  <c r="H1499" i="2"/>
  <c r="H1672" i="2"/>
  <c r="H3506" i="2"/>
  <c r="H2839" i="2"/>
  <c r="H2130" i="2"/>
  <c r="H2013" i="2"/>
  <c r="H1949" i="2"/>
  <c r="H1898" i="2"/>
  <c r="H1861" i="2"/>
  <c r="H1829" i="2"/>
  <c r="H1798" i="2"/>
  <c r="H1775" i="2"/>
  <c r="H1754" i="2"/>
  <c r="H1734" i="2"/>
  <c r="H1711" i="2"/>
  <c r="H1690" i="2"/>
  <c r="H1670" i="2"/>
  <c r="H1647" i="2"/>
  <c r="H1627" i="2"/>
  <c r="H1608" i="2"/>
  <c r="H1586" i="2"/>
  <c r="H1567" i="2"/>
  <c r="H1548" i="2"/>
  <c r="H1529" i="2"/>
  <c r="H1513" i="2"/>
  <c r="H1497" i="2"/>
  <c r="H1481" i="2"/>
  <c r="H1465" i="2"/>
  <c r="H1449" i="2"/>
  <c r="H1433" i="2"/>
  <c r="H1417" i="2"/>
  <c r="H1401" i="2"/>
  <c r="H1385" i="2"/>
  <c r="H1369" i="2"/>
  <c r="H1353" i="2"/>
  <c r="H1337" i="2"/>
  <c r="H1321" i="2"/>
  <c r="H1305" i="2"/>
  <c r="H1289" i="2"/>
  <c r="H1273" i="2"/>
  <c r="H1257" i="2"/>
  <c r="H1241" i="2"/>
  <c r="H1225" i="2"/>
  <c r="H1209" i="2"/>
  <c r="H1193" i="2"/>
  <c r="H1177" i="2"/>
  <c r="H1161" i="2"/>
  <c r="H1145" i="2"/>
  <c r="H1129" i="2"/>
  <c r="H1113" i="2"/>
  <c r="H1097" i="2"/>
  <c r="H1081" i="2"/>
  <c r="H1065" i="2"/>
  <c r="H1049" i="2"/>
  <c r="H1033" i="2"/>
  <c r="H1017" i="2"/>
  <c r="H1001" i="2"/>
  <c r="H985" i="2"/>
  <c r="H969" i="2"/>
  <c r="H953" i="2"/>
  <c r="H2515" i="2"/>
  <c r="H2126" i="2"/>
  <c r="H2012" i="2"/>
  <c r="H1948" i="2"/>
  <c r="H1897" i="2"/>
  <c r="H1860" i="2"/>
  <c r="H1826" i="2"/>
  <c r="H1794" i="2"/>
  <c r="H1774" i="2"/>
  <c r="H1753" i="2"/>
  <c r="H1730" i="2"/>
  <c r="H1710" i="2"/>
  <c r="H1689" i="2"/>
  <c r="H1666" i="2"/>
  <c r="H1646" i="2"/>
  <c r="H1626" i="2"/>
  <c r="H1607" i="2"/>
  <c r="H1585" i="2"/>
  <c r="H1566" i="2"/>
  <c r="H1547" i="2"/>
  <c r="H1528" i="2"/>
  <c r="H1512" i="2"/>
  <c r="H1496" i="2"/>
  <c r="H1480" i="2"/>
  <c r="H1464" i="2"/>
  <c r="H1448" i="2"/>
  <c r="H1432" i="2"/>
  <c r="H1416" i="2"/>
  <c r="H1400" i="2"/>
  <c r="H1384" i="2"/>
  <c r="H1368" i="2"/>
  <c r="H1352" i="2"/>
  <c r="H1336" i="2"/>
  <c r="H1320" i="2"/>
  <c r="H1304" i="2"/>
  <c r="H1288" i="2"/>
  <c r="H1272" i="2"/>
  <c r="H1256" i="2"/>
  <c r="H1240" i="2"/>
  <c r="H1224" i="2"/>
  <c r="H1208" i="2"/>
  <c r="H1192" i="2"/>
  <c r="H1176" i="2"/>
  <c r="H1160" i="2"/>
  <c r="H1144" i="2"/>
  <c r="H1128" i="2"/>
  <c r="H1112" i="2"/>
  <c r="H1096" i="2"/>
  <c r="H1080" i="2"/>
  <c r="H1064" i="2"/>
  <c r="H1048" i="2"/>
  <c r="H1032" i="2"/>
  <c r="H1016" i="2"/>
  <c r="H1000" i="2"/>
  <c r="H984" i="2"/>
  <c r="H968" i="2"/>
  <c r="H952" i="2"/>
  <c r="H2382" i="2"/>
  <c r="H2120" i="2"/>
  <c r="H2011" i="2"/>
  <c r="H1947" i="2"/>
  <c r="H1896" i="2"/>
  <c r="H1859" i="2"/>
  <c r="H1821" i="2"/>
  <c r="H1793" i="2"/>
  <c r="H1772" i="2"/>
  <c r="H1752" i="2"/>
  <c r="H1729" i="2"/>
  <c r="H1708" i="2"/>
  <c r="H1688" i="2"/>
  <c r="H1665" i="2"/>
  <c r="H1644" i="2"/>
  <c r="H1625" i="2"/>
  <c r="H1606" i="2"/>
  <c r="H1584" i="2"/>
  <c r="H1565" i="2"/>
  <c r="H1546" i="2"/>
  <c r="H1527" i="2"/>
  <c r="H1511" i="2"/>
  <c r="H1495" i="2"/>
  <c r="H1479" i="2"/>
  <c r="H1463" i="2"/>
  <c r="H1447" i="2"/>
  <c r="H2381" i="2"/>
  <c r="H2089" i="2"/>
  <c r="H1997" i="2"/>
  <c r="H1946" i="2"/>
  <c r="H1888" i="2"/>
  <c r="H1858" i="2"/>
  <c r="H1820" i="2"/>
  <c r="H1792" i="2"/>
  <c r="H1771" i="2"/>
  <c r="H1751" i="2"/>
  <c r="H1728" i="2"/>
  <c r="H1707" i="2"/>
  <c r="H1687" i="2"/>
  <c r="H1664" i="2"/>
  <c r="H1643" i="2"/>
  <c r="H1624" i="2"/>
  <c r="H1602" i="2"/>
  <c r="H1583" i="2"/>
  <c r="H1564" i="2"/>
  <c r="H1545" i="2"/>
  <c r="H1526" i="2"/>
  <c r="H1510" i="2"/>
  <c r="H1494" i="2"/>
  <c r="H1478" i="2"/>
  <c r="H1462" i="2"/>
  <c r="H1446" i="2"/>
  <c r="H1430" i="2"/>
  <c r="H1414" i="2"/>
  <c r="H1398" i="2"/>
  <c r="H1382" i="2"/>
  <c r="H1366" i="2"/>
  <c r="H1350" i="2"/>
  <c r="H1334" i="2"/>
  <c r="H1318" i="2"/>
  <c r="H1302" i="2"/>
  <c r="H1286" i="2"/>
  <c r="H1270" i="2"/>
  <c r="H1254" i="2"/>
  <c r="H1238" i="2"/>
  <c r="H1222" i="2"/>
  <c r="H1206" i="2"/>
  <c r="H1190" i="2"/>
  <c r="H1174" i="2"/>
  <c r="H1158" i="2"/>
  <c r="H1142" i="2"/>
  <c r="H1126" i="2"/>
  <c r="H1110" i="2"/>
  <c r="H1094" i="2"/>
  <c r="H1078" i="2"/>
  <c r="H1062" i="2"/>
  <c r="H1046" i="2"/>
  <c r="H1030" i="2"/>
  <c r="H1014" i="2"/>
  <c r="H998" i="2"/>
  <c r="H982" i="2"/>
  <c r="H2272" i="2"/>
  <c r="H2088" i="2"/>
  <c r="H1996" i="2"/>
  <c r="H1945" i="2"/>
  <c r="H1885" i="2"/>
  <c r="H1848" i="2"/>
  <c r="H1819" i="2"/>
  <c r="H1791" i="2"/>
  <c r="H1770" i="2"/>
  <c r="H1750" i="2"/>
  <c r="H1727" i="2"/>
  <c r="H1706" i="2"/>
  <c r="H1686" i="2"/>
  <c r="H1663" i="2"/>
  <c r="H1642" i="2"/>
  <c r="H1623" i="2"/>
  <c r="H1601" i="2"/>
  <c r="H1582" i="2"/>
  <c r="H1563" i="2"/>
  <c r="H1544" i="2"/>
  <c r="H1525" i="2"/>
  <c r="H1509" i="2"/>
  <c r="H1493" i="2"/>
  <c r="H1477" i="2"/>
  <c r="H1461" i="2"/>
  <c r="H1445" i="2"/>
  <c r="H1429" i="2"/>
  <c r="H1413" i="2"/>
  <c r="H1397" i="2"/>
  <c r="H1381" i="2"/>
  <c r="H1365" i="2"/>
  <c r="H1349" i="2"/>
  <c r="H1333" i="2"/>
  <c r="H1317" i="2"/>
  <c r="H1301" i="2"/>
  <c r="H1285" i="2"/>
  <c r="H1269" i="2"/>
  <c r="H1253" i="2"/>
  <c r="H1237" i="2"/>
  <c r="H1221" i="2"/>
  <c r="H1205" i="2"/>
  <c r="H1189" i="2"/>
  <c r="H1173" i="2"/>
  <c r="H1157" i="2"/>
  <c r="H1141" i="2"/>
  <c r="H1125" i="2"/>
  <c r="H1109" i="2"/>
  <c r="H1093" i="2"/>
  <c r="H1077" i="2"/>
  <c r="H2270" i="2"/>
  <c r="H2086" i="2"/>
  <c r="H1995" i="2"/>
  <c r="H1944" i="2"/>
  <c r="H1884" i="2"/>
  <c r="H1847" i="2"/>
  <c r="H1818" i="2"/>
  <c r="H1790" i="2"/>
  <c r="H1769" i="2"/>
  <c r="H1746" i="2"/>
  <c r="H1726" i="2"/>
  <c r="H1705" i="2"/>
  <c r="H1682" i="2"/>
  <c r="H1662" i="2"/>
  <c r="H1641" i="2"/>
  <c r="H1622" i="2"/>
  <c r="H1600" i="2"/>
  <c r="H1581" i="2"/>
  <c r="H1562" i="2"/>
  <c r="H1543" i="2"/>
  <c r="H1524" i="2"/>
  <c r="H1508" i="2"/>
  <c r="H1492" i="2"/>
  <c r="H1476" i="2"/>
  <c r="H1460" i="2"/>
  <c r="H1444" i="2"/>
  <c r="H1428" i="2"/>
  <c r="H1412" i="2"/>
  <c r="H1396" i="2"/>
  <c r="H1380" i="2"/>
  <c r="H1364" i="2"/>
  <c r="H1348" i="2"/>
  <c r="H1332" i="2"/>
  <c r="H1316" i="2"/>
  <c r="H1300" i="2"/>
  <c r="H1284" i="2"/>
  <c r="H1268" i="2"/>
  <c r="H1252" i="2"/>
  <c r="H1236" i="2"/>
  <c r="H2209" i="2"/>
  <c r="H2061" i="2"/>
  <c r="H1993" i="2"/>
  <c r="H1930" i="2"/>
  <c r="H1883" i="2"/>
  <c r="H1845" i="2"/>
  <c r="H1817" i="2"/>
  <c r="H1788" i="2"/>
  <c r="H1768" i="2"/>
  <c r="H1745" i="2"/>
  <c r="H1724" i="2"/>
  <c r="H1704" i="2"/>
  <c r="H1681" i="2"/>
  <c r="H1660" i="2"/>
  <c r="H1640" i="2"/>
  <c r="H1618" i="2"/>
  <c r="H1599" i="2"/>
  <c r="H1580" i="2"/>
  <c r="H1561" i="2"/>
  <c r="H1542" i="2"/>
  <c r="H1523" i="2"/>
  <c r="H1507" i="2"/>
  <c r="H1491" i="2"/>
  <c r="H1475" i="2"/>
  <c r="H1459" i="2"/>
  <c r="H1443" i="2"/>
  <c r="H1427" i="2"/>
  <c r="H1411" i="2"/>
  <c r="H1395" i="2"/>
  <c r="H1379" i="2"/>
  <c r="H1363" i="2"/>
  <c r="H1347" i="2"/>
  <c r="H1331" i="2"/>
  <c r="H1315" i="2"/>
  <c r="H1299" i="2"/>
  <c r="H1283" i="2"/>
  <c r="H1267" i="2"/>
  <c r="H1251" i="2"/>
  <c r="H2205" i="2"/>
  <c r="H2057" i="2"/>
  <c r="H1991" i="2"/>
  <c r="H1929" i="2"/>
  <c r="H1879" i="2"/>
  <c r="H1844" i="2"/>
  <c r="H1813" i="2"/>
  <c r="H1787" i="2"/>
  <c r="H1767" i="2"/>
  <c r="H1744" i="2"/>
  <c r="H1723" i="2"/>
  <c r="H1703" i="2"/>
  <c r="H1680" i="2"/>
  <c r="H1659" i="2"/>
  <c r="H1639" i="2"/>
  <c r="H1617" i="2"/>
  <c r="H1598" i="2"/>
  <c r="H1579" i="2"/>
  <c r="H1560" i="2"/>
  <c r="H1538" i="2"/>
  <c r="H1522" i="2"/>
  <c r="H1506" i="2"/>
  <c r="H1490" i="2"/>
  <c r="H1474" i="2"/>
  <c r="H1458" i="2"/>
  <c r="H1442" i="2"/>
  <c r="H1426" i="2"/>
  <c r="H1410" i="2"/>
  <c r="H1394" i="2"/>
  <c r="H1378" i="2"/>
  <c r="H1362" i="2"/>
  <c r="H1346" i="2"/>
  <c r="H1330" i="2"/>
  <c r="H1314" i="2"/>
  <c r="H1298" i="2"/>
  <c r="H1282" i="2"/>
  <c r="H1266" i="2"/>
  <c r="H1250" i="2"/>
  <c r="H1234" i="2"/>
  <c r="H1218" i="2"/>
  <c r="H1202" i="2"/>
  <c r="H1186" i="2"/>
  <c r="H1170" i="2"/>
  <c r="H1154" i="2"/>
  <c r="H1138" i="2"/>
  <c r="H1122" i="2"/>
  <c r="H1106" i="2"/>
  <c r="H1090" i="2"/>
  <c r="H1074" i="2"/>
  <c r="H1058" i="2"/>
  <c r="H1042" i="2"/>
  <c r="H1026" i="2"/>
  <c r="H1010" i="2"/>
  <c r="H2191" i="2"/>
  <c r="H2049" i="2"/>
  <c r="H1990" i="2"/>
  <c r="H1928" i="2"/>
  <c r="H1870" i="2"/>
  <c r="H1843" i="2"/>
  <c r="H1812" i="2"/>
  <c r="H1786" i="2"/>
  <c r="H1766" i="2"/>
  <c r="H1743" i="2"/>
  <c r="H1722" i="2"/>
  <c r="H1702" i="2"/>
  <c r="H1679" i="2"/>
  <c r="H1658" i="2"/>
  <c r="H1638" i="2"/>
  <c r="H1616" i="2"/>
  <c r="H1597" i="2"/>
  <c r="H1578" i="2"/>
  <c r="H1559" i="2"/>
  <c r="H1537" i="2"/>
  <c r="H1521" i="2"/>
  <c r="H1505" i="2"/>
  <c r="H1489" i="2"/>
  <c r="H1473" i="2"/>
  <c r="H1457" i="2"/>
  <c r="H1441" i="2"/>
  <c r="H1425" i="2"/>
  <c r="H1409" i="2"/>
  <c r="H2189" i="2"/>
  <c r="H2047" i="2"/>
  <c r="H1980" i="2"/>
  <c r="H1927" i="2"/>
  <c r="H1869" i="2"/>
  <c r="H1842" i="2"/>
  <c r="H1811" i="2"/>
  <c r="H1785" i="2"/>
  <c r="H1762" i="2"/>
  <c r="H1742" i="2"/>
  <c r="H1721" i="2"/>
  <c r="H1698" i="2"/>
  <c r="H1678" i="2"/>
  <c r="H1657" i="2"/>
  <c r="H1634" i="2"/>
  <c r="H1615" i="2"/>
  <c r="H1596" i="2"/>
  <c r="H1577" i="2"/>
  <c r="H1558" i="2"/>
  <c r="H1536" i="2"/>
  <c r="H1520" i="2"/>
  <c r="H1504" i="2"/>
  <c r="H1488" i="2"/>
  <c r="H1472" i="2"/>
  <c r="H1456" i="2"/>
  <c r="H1440" i="2"/>
  <c r="H1424" i="2"/>
  <c r="H1408" i="2"/>
  <c r="H1392" i="2"/>
  <c r="H1376" i="2"/>
  <c r="H1360" i="2"/>
  <c r="H1344" i="2"/>
  <c r="H1328" i="2"/>
  <c r="H1312" i="2"/>
  <c r="H1296" i="2"/>
  <c r="H1280" i="2"/>
  <c r="H1264" i="2"/>
  <c r="H1248" i="2"/>
  <c r="H1232" i="2"/>
  <c r="H1216" i="2"/>
  <c r="H1200" i="2"/>
  <c r="H1184" i="2"/>
  <c r="H1168" i="2"/>
  <c r="H2188" i="2"/>
  <c r="H2046" i="2"/>
  <c r="H1979" i="2"/>
  <c r="H1917" i="2"/>
  <c r="H1868" i="2"/>
  <c r="H1838" i="2"/>
  <c r="H1810" i="2"/>
  <c r="H1784" i="2"/>
  <c r="H1761" i="2"/>
  <c r="H1740" i="2"/>
  <c r="H1720" i="2"/>
  <c r="H1697" i="2"/>
  <c r="H1676" i="2"/>
  <c r="H1656" i="2"/>
  <c r="H1633" i="2"/>
  <c r="H1614" i="2"/>
  <c r="H1595" i="2"/>
  <c r="H1576" i="2"/>
  <c r="H1554" i="2"/>
  <c r="H1535" i="2"/>
  <c r="H1519" i="2"/>
  <c r="H1503" i="2"/>
  <c r="H1487" i="2"/>
  <c r="H1471" i="2"/>
  <c r="H1455" i="2"/>
  <c r="H2181" i="2"/>
  <c r="H2045" i="2"/>
  <c r="H1977" i="2"/>
  <c r="H1912" i="2"/>
  <c r="H1867" i="2"/>
  <c r="H1837" i="2"/>
  <c r="H1806" i="2"/>
  <c r="H1783" i="2"/>
  <c r="H1760" i="2"/>
  <c r="H1739" i="2"/>
  <c r="H1719" i="2"/>
  <c r="H1696" i="2"/>
  <c r="H1675" i="2"/>
  <c r="H1655" i="2"/>
  <c r="H1632" i="2"/>
  <c r="H1613" i="2"/>
  <c r="H1594" i="2"/>
  <c r="H1575" i="2"/>
  <c r="H1553" i="2"/>
  <c r="H1534" i="2"/>
  <c r="H1518" i="2"/>
  <c r="H1502" i="2"/>
  <c r="H1486" i="2"/>
  <c r="H1470" i="2"/>
  <c r="H1454" i="2"/>
  <c r="H1438" i="2"/>
  <c r="H1422" i="2"/>
  <c r="H1406" i="2"/>
  <c r="H1390" i="2"/>
  <c r="H2157" i="2"/>
  <c r="H2041" i="2"/>
  <c r="H1976" i="2"/>
  <c r="H1911" i="2"/>
  <c r="H1866" i="2"/>
  <c r="H1836" i="2"/>
  <c r="H1804" i="2"/>
  <c r="H1782" i="2"/>
  <c r="H1759" i="2"/>
  <c r="H1738" i="2"/>
  <c r="H1718" i="2"/>
  <c r="H1695" i="2"/>
  <c r="H1674" i="2"/>
  <c r="H1654" i="2"/>
  <c r="H1631" i="2"/>
  <c r="H1612" i="2"/>
  <c r="H1593" i="2"/>
  <c r="H1574" i="2"/>
  <c r="H1552" i="2"/>
  <c r="H1533" i="2"/>
  <c r="H1517" i="2"/>
  <c r="H1501" i="2"/>
  <c r="H1485" i="2"/>
  <c r="H1469" i="2"/>
  <c r="H1453" i="2"/>
  <c r="H1437" i="2"/>
  <c r="H1421" i="2"/>
  <c r="H1405" i="2"/>
  <c r="H1389" i="2"/>
  <c r="H1373" i="2"/>
  <c r="H2156" i="2"/>
  <c r="H2040" i="2"/>
  <c r="H1964" i="2"/>
  <c r="H1909" i="2"/>
  <c r="H1864" i="2"/>
  <c r="H1832" i="2"/>
  <c r="H1803" i="2"/>
  <c r="H1778" i="2"/>
  <c r="H1758" i="2"/>
  <c r="H1737" i="2"/>
  <c r="H1714" i="2"/>
  <c r="H1694" i="2"/>
  <c r="H1673" i="2"/>
  <c r="H1650" i="2"/>
  <c r="H1630" i="2"/>
  <c r="H1611" i="2"/>
  <c r="H1592" i="2"/>
  <c r="H1570" i="2"/>
  <c r="H1551" i="2"/>
  <c r="H1532" i="2"/>
  <c r="H1516" i="2"/>
  <c r="H1500" i="2"/>
  <c r="H1484" i="2"/>
  <c r="H1468" i="2"/>
  <c r="H1452" i="2"/>
  <c r="H1436" i="2"/>
  <c r="H1420" i="2"/>
  <c r="H1404" i="2"/>
  <c r="H1388" i="2"/>
  <c r="H1372" i="2"/>
  <c r="H1356" i="2"/>
  <c r="H1340" i="2"/>
  <c r="H1324" i="2"/>
  <c r="H1308" i="2"/>
  <c r="H1292" i="2"/>
  <c r="H1276" i="2"/>
  <c r="H1260" i="2"/>
  <c r="H1244" i="2"/>
  <c r="H1399" i="2"/>
  <c r="H1482" i="2"/>
  <c r="H1628" i="2"/>
  <c r="H1800" i="2"/>
  <c r="H1322" i="2"/>
  <c r="H1357" i="2"/>
  <c r="H1402" i="2"/>
  <c r="H1483" i="2"/>
  <c r="H1629" i="2"/>
  <c r="H1802" i="2"/>
  <c r="H2887" i="2"/>
  <c r="H1799" i="2"/>
  <c r="H1822" i="2"/>
  <c r="H1849" i="2"/>
  <c r="H1880" i="2"/>
  <c r="H1918" i="2"/>
  <c r="H1965" i="2"/>
  <c r="H2014" i="2"/>
  <c r="H2090" i="2"/>
  <c r="H2215" i="2"/>
  <c r="H1850" i="2"/>
  <c r="H1881" i="2"/>
  <c r="H1922" i="2"/>
  <c r="H1966" i="2"/>
  <c r="H2018" i="2"/>
  <c r="H2110" i="2"/>
  <c r="H2251" i="2"/>
  <c r="H1801" i="2"/>
  <c r="H1828" i="2"/>
  <c r="H1851" i="2"/>
  <c r="H1882" i="2"/>
  <c r="H1926" i="2"/>
  <c r="H1975" i="2"/>
  <c r="H2021" i="2"/>
  <c r="H2119" i="2"/>
  <c r="H2255" i="2"/>
  <c r="H2022" i="2"/>
  <c r="H2074" i="2"/>
  <c r="H2140" i="2"/>
  <c r="H2229" i="2"/>
  <c r="H2973" i="2"/>
  <c r="H1645" i="2"/>
  <c r="H1661" i="2"/>
  <c r="H1677" i="2"/>
  <c r="H1693" i="2"/>
  <c r="H1709" i="2"/>
  <c r="H1725" i="2"/>
  <c r="H1741" i="2"/>
  <c r="H1757" i="2"/>
  <c r="H1773" i="2"/>
  <c r="H1789" i="2"/>
  <c r="H1805" i="2"/>
  <c r="H1827" i="2"/>
  <c r="H1846" i="2"/>
  <c r="H1865" i="2"/>
  <c r="H1886" i="2"/>
  <c r="H1925" i="2"/>
  <c r="H1954" i="2"/>
  <c r="H1992" i="2"/>
  <c r="H2023" i="2"/>
  <c r="H2079" i="2"/>
  <c r="H2141" i="2"/>
  <c r="H2250" i="2"/>
  <c r="H3458" i="2"/>
  <c r="H1959" i="2"/>
  <c r="H1994" i="2"/>
  <c r="H2026" i="2"/>
  <c r="H2087" i="2"/>
  <c r="H2151" i="2"/>
  <c r="H2253" i="2"/>
  <c r="H1539" i="2"/>
  <c r="H1555" i="2"/>
  <c r="H1571" i="2"/>
  <c r="H1587" i="2"/>
  <c r="H1603" i="2"/>
  <c r="H1619" i="2"/>
  <c r="H1635" i="2"/>
  <c r="H1651" i="2"/>
  <c r="H1667" i="2"/>
  <c r="H1683" i="2"/>
  <c r="H1699" i="2"/>
  <c r="H1715" i="2"/>
  <c r="H1731" i="2"/>
  <c r="H1747" i="2"/>
  <c r="H1763" i="2"/>
  <c r="H1779" i="2"/>
  <c r="H1795" i="2"/>
  <c r="H1814" i="2"/>
  <c r="H1833" i="2"/>
  <c r="H1852" i="2"/>
  <c r="H1874" i="2"/>
  <c r="H1900" i="2"/>
  <c r="H1932" i="2"/>
  <c r="H1970" i="2"/>
  <c r="H1998" i="2"/>
  <c r="H2042" i="2"/>
  <c r="H2092" i="2"/>
  <c r="H2185" i="2"/>
  <c r="H2342" i="2"/>
  <c r="H1540" i="2"/>
  <c r="H1556" i="2"/>
  <c r="H1572" i="2"/>
  <c r="H1588" i="2"/>
  <c r="H1604" i="2"/>
  <c r="H1620" i="2"/>
  <c r="H1636" i="2"/>
  <c r="H1652" i="2"/>
  <c r="H1668" i="2"/>
  <c r="H1684" i="2"/>
  <c r="H1700" i="2"/>
  <c r="H1716" i="2"/>
  <c r="H1732" i="2"/>
  <c r="H1748" i="2"/>
  <c r="H1764" i="2"/>
  <c r="H1780" i="2"/>
  <c r="H1796" i="2"/>
  <c r="H1815" i="2"/>
  <c r="H1834" i="2"/>
  <c r="H1853" i="2"/>
  <c r="H1877" i="2"/>
  <c r="H1901" i="2"/>
  <c r="H1933" i="2"/>
  <c r="H1973" i="2"/>
  <c r="H2005" i="2"/>
  <c r="H2043" i="2"/>
  <c r="H2104" i="2"/>
  <c r="H2186" i="2"/>
  <c r="H2356" i="2"/>
  <c r="H1541" i="2"/>
  <c r="H1557" i="2"/>
  <c r="H1573" i="2"/>
  <c r="H1589" i="2"/>
  <c r="H1605" i="2"/>
  <c r="H1621" i="2"/>
  <c r="H1637" i="2"/>
  <c r="H1653" i="2"/>
  <c r="H1669" i="2"/>
  <c r="H1685" i="2"/>
  <c r="H1701" i="2"/>
  <c r="H1717" i="2"/>
  <c r="H1733" i="2"/>
  <c r="H1749" i="2"/>
  <c r="H1765" i="2"/>
  <c r="H1781" i="2"/>
  <c r="H1797" i="2"/>
  <c r="H1816" i="2"/>
  <c r="H1835" i="2"/>
  <c r="H1854" i="2"/>
  <c r="H1878" i="2"/>
  <c r="H1902" i="2"/>
  <c r="H1943" i="2"/>
  <c r="H1974" i="2"/>
  <c r="H2006" i="2"/>
  <c r="H2044" i="2"/>
  <c r="H2109" i="2"/>
  <c r="H2187" i="2"/>
  <c r="H2374" i="2"/>
  <c r="H3523" i="2"/>
  <c r="H3538" i="2"/>
  <c r="H1910" i="2"/>
  <c r="H1931" i="2"/>
  <c r="H1957" i="2"/>
  <c r="H1978" i="2"/>
  <c r="H2002" i="2"/>
  <c r="H2025" i="2"/>
  <c r="H2050" i="2"/>
  <c r="H2108" i="2"/>
  <c r="H2154" i="2"/>
  <c r="H2213" i="2"/>
  <c r="H2375" i="2"/>
  <c r="H1890" i="2"/>
  <c r="H1913" i="2"/>
  <c r="H1934" i="2"/>
  <c r="H1960" i="2"/>
  <c r="H1981" i="2"/>
  <c r="H2007" i="2"/>
  <c r="H2028" i="2"/>
  <c r="H2070" i="2"/>
  <c r="H2111" i="2"/>
  <c r="H2158" i="2"/>
  <c r="H2230" i="2"/>
  <c r="H2422" i="2"/>
  <c r="H1807" i="2"/>
  <c r="H1823" i="2"/>
  <c r="H1839" i="2"/>
  <c r="H1855" i="2"/>
  <c r="H1871" i="2"/>
  <c r="H1893" i="2"/>
  <c r="H1914" i="2"/>
  <c r="H1938" i="2"/>
  <c r="H1961" i="2"/>
  <c r="H1982" i="2"/>
  <c r="H2008" i="2"/>
  <c r="H2029" i="2"/>
  <c r="H2071" i="2"/>
  <c r="H2113" i="2"/>
  <c r="H2159" i="2"/>
  <c r="H2236" i="2"/>
  <c r="H2493" i="2"/>
  <c r="H1808" i="2"/>
  <c r="H1824" i="2"/>
  <c r="H1840" i="2"/>
  <c r="H1856" i="2"/>
  <c r="H1872" i="2"/>
  <c r="H1894" i="2"/>
  <c r="H1915" i="2"/>
  <c r="H1941" i="2"/>
  <c r="H1962" i="2"/>
  <c r="H1986" i="2"/>
  <c r="H2009" i="2"/>
  <c r="H2030" i="2"/>
  <c r="H2072" i="2"/>
  <c r="H2114" i="2"/>
  <c r="H2161" i="2"/>
  <c r="H2245" i="2"/>
  <c r="H2494" i="2"/>
  <c r="H1809" i="2"/>
  <c r="H1825" i="2"/>
  <c r="H1841" i="2"/>
  <c r="H1857" i="2"/>
  <c r="H1873" i="2"/>
  <c r="H1895" i="2"/>
  <c r="H1916" i="2"/>
  <c r="H1942" i="2"/>
  <c r="H1963" i="2"/>
  <c r="H1989" i="2"/>
  <c r="H2010" i="2"/>
  <c r="H2034" i="2"/>
  <c r="H2073" i="2"/>
  <c r="H2118" i="2"/>
  <c r="H2162" i="2"/>
  <c r="H2249" i="2"/>
  <c r="H2499" i="2"/>
  <c r="H2193" i="2"/>
  <c r="H2252" i="2"/>
  <c r="H2487" i="2"/>
  <c r="H3554" i="2"/>
  <c r="H2062" i="2"/>
  <c r="H2093" i="2"/>
  <c r="H2134" i="2"/>
  <c r="H2166" i="2"/>
  <c r="H2216" i="2"/>
  <c r="H2317" i="2"/>
  <c r="H2549" i="2"/>
  <c r="H2063" i="2"/>
  <c r="H2094" i="2"/>
  <c r="H2135" i="2"/>
  <c r="H2167" i="2"/>
  <c r="H2217" i="2"/>
  <c r="H2324" i="2"/>
  <c r="H2550" i="2"/>
  <c r="H2065" i="2"/>
  <c r="H2095" i="2"/>
  <c r="H2136" i="2"/>
  <c r="H2173" i="2"/>
  <c r="H2220" i="2"/>
  <c r="H2325" i="2"/>
  <c r="H2581" i="2"/>
  <c r="H2066" i="2"/>
  <c r="H2097" i="2"/>
  <c r="H2137" i="2"/>
  <c r="H2177" i="2"/>
  <c r="H2221" i="2"/>
  <c r="H2326" i="2"/>
  <c r="H2582" i="2"/>
  <c r="H2121" i="2"/>
  <c r="H2143" i="2"/>
  <c r="H2168" i="2"/>
  <c r="H2197" i="2"/>
  <c r="H2231" i="2"/>
  <c r="H2276" i="2"/>
  <c r="H2387" i="2"/>
  <c r="H2644" i="2"/>
  <c r="H1887" i="2"/>
  <c r="H1903" i="2"/>
  <c r="H1919" i="2"/>
  <c r="H1935" i="2"/>
  <c r="H1951" i="2"/>
  <c r="H1967" i="2"/>
  <c r="H1983" i="2"/>
  <c r="H1999" i="2"/>
  <c r="H2015" i="2"/>
  <c r="H2031" i="2"/>
  <c r="H2054" i="2"/>
  <c r="H2076" i="2"/>
  <c r="H2098" i="2"/>
  <c r="H2122" i="2"/>
  <c r="H2145" i="2"/>
  <c r="H2169" i="2"/>
  <c r="H2198" i="2"/>
  <c r="H2232" i="2"/>
  <c r="H2288" i="2"/>
  <c r="H2414" i="2"/>
  <c r="H2645" i="2"/>
  <c r="H1904" i="2"/>
  <c r="H1920" i="2"/>
  <c r="H1936" i="2"/>
  <c r="H1952" i="2"/>
  <c r="H1968" i="2"/>
  <c r="H1984" i="2"/>
  <c r="H2000" i="2"/>
  <c r="H2016" i="2"/>
  <c r="H2032" i="2"/>
  <c r="H2055" i="2"/>
  <c r="H2077" i="2"/>
  <c r="H2102" i="2"/>
  <c r="H2124" i="2"/>
  <c r="H2146" i="2"/>
  <c r="H2170" i="2"/>
  <c r="H2200" i="2"/>
  <c r="H2233" i="2"/>
  <c r="H2293" i="2"/>
  <c r="H2418" i="2"/>
  <c r="H2646" i="2"/>
  <c r="H1889" i="2"/>
  <c r="H1905" i="2"/>
  <c r="H1921" i="2"/>
  <c r="H1937" i="2"/>
  <c r="H1953" i="2"/>
  <c r="H1969" i="2"/>
  <c r="H1985" i="2"/>
  <c r="H2001" i="2"/>
  <c r="H2017" i="2"/>
  <c r="H2033" i="2"/>
  <c r="H2056" i="2"/>
  <c r="H2078" i="2"/>
  <c r="H2103" i="2"/>
  <c r="H2125" i="2"/>
  <c r="H2150" i="2"/>
  <c r="H2172" i="2"/>
  <c r="H2201" i="2"/>
  <c r="H2235" i="2"/>
  <c r="H2294" i="2"/>
  <c r="H2419" i="2"/>
  <c r="H2647" i="2"/>
  <c r="H2686" i="2"/>
  <c r="H1875" i="2"/>
  <c r="H1891" i="2"/>
  <c r="H1907" i="2"/>
  <c r="H1923" i="2"/>
  <c r="H1939" i="2"/>
  <c r="H1955" i="2"/>
  <c r="H1971" i="2"/>
  <c r="H1987" i="2"/>
  <c r="H2003" i="2"/>
  <c r="H2019" i="2"/>
  <c r="H2038" i="2"/>
  <c r="H2058" i="2"/>
  <c r="H2081" i="2"/>
  <c r="H2105" i="2"/>
  <c r="H2127" i="2"/>
  <c r="H2152" i="2"/>
  <c r="H2174" i="2"/>
  <c r="H2206" i="2"/>
  <c r="H2237" i="2"/>
  <c r="H2318" i="2"/>
  <c r="H2439" i="2"/>
  <c r="H2692" i="2"/>
  <c r="H1876" i="2"/>
  <c r="H1892" i="2"/>
  <c r="H1908" i="2"/>
  <c r="H1924" i="2"/>
  <c r="H1940" i="2"/>
  <c r="H1956" i="2"/>
  <c r="H1972" i="2"/>
  <c r="H1988" i="2"/>
  <c r="H2004" i="2"/>
  <c r="H2020" i="2"/>
  <c r="H2039" i="2"/>
  <c r="H2060" i="2"/>
  <c r="H2082" i="2"/>
  <c r="H2106" i="2"/>
  <c r="H2129" i="2"/>
  <c r="H2153" i="2"/>
  <c r="H2175" i="2"/>
  <c r="H2207" i="2"/>
  <c r="H2241" i="2"/>
  <c r="H2322" i="2"/>
  <c r="H2486" i="2"/>
  <c r="H2710" i="2"/>
  <c r="H2059" i="2"/>
  <c r="H2075" i="2"/>
  <c r="H2091" i="2"/>
  <c r="H2107" i="2"/>
  <c r="H2123" i="2"/>
  <c r="H2139" i="2"/>
  <c r="H2155" i="2"/>
  <c r="H2171" i="2"/>
  <c r="H2190" i="2"/>
  <c r="H2214" i="2"/>
  <c r="H2234" i="2"/>
  <c r="H2254" i="2"/>
  <c r="H2323" i="2"/>
  <c r="H2413" i="2"/>
  <c r="H2500" i="2"/>
  <c r="H2690" i="2"/>
  <c r="H3539" i="2"/>
  <c r="H2693" i="2"/>
  <c r="H3570" i="2"/>
  <c r="H2218" i="2"/>
  <c r="H2238" i="2"/>
  <c r="H2274" i="2"/>
  <c r="H2327" i="2"/>
  <c r="H2420" i="2"/>
  <c r="H2557" i="2"/>
  <c r="H2775" i="2"/>
  <c r="H2048" i="2"/>
  <c r="H2064" i="2"/>
  <c r="H2080" i="2"/>
  <c r="H2096" i="2"/>
  <c r="H2112" i="2"/>
  <c r="H2128" i="2"/>
  <c r="H2144" i="2"/>
  <c r="H2160" i="2"/>
  <c r="H2176" i="2"/>
  <c r="H2199" i="2"/>
  <c r="H2219" i="2"/>
  <c r="H2239" i="2"/>
  <c r="H2275" i="2"/>
  <c r="H2329" i="2"/>
  <c r="H2421" i="2"/>
  <c r="H2580" i="2"/>
  <c r="H2802" i="2"/>
  <c r="H2035" i="2"/>
  <c r="H2051" i="2"/>
  <c r="H2067" i="2"/>
  <c r="H2083" i="2"/>
  <c r="H2099" i="2"/>
  <c r="H2115" i="2"/>
  <c r="H2131" i="2"/>
  <c r="H2147" i="2"/>
  <c r="H2163" i="2"/>
  <c r="H2182" i="2"/>
  <c r="H2202" i="2"/>
  <c r="H2222" i="2"/>
  <c r="H2246" i="2"/>
  <c r="H2290" i="2"/>
  <c r="H2357" i="2"/>
  <c r="H2450" i="2"/>
  <c r="H2583" i="2"/>
  <c r="H2851" i="2"/>
  <c r="H2036" i="2"/>
  <c r="H2052" i="2"/>
  <c r="H2068" i="2"/>
  <c r="H2084" i="2"/>
  <c r="H2100" i="2"/>
  <c r="H2116" i="2"/>
  <c r="H2132" i="2"/>
  <c r="H2148" i="2"/>
  <c r="H2164" i="2"/>
  <c r="H2183" i="2"/>
  <c r="H2203" i="2"/>
  <c r="H2223" i="2"/>
  <c r="H2247" i="2"/>
  <c r="H2291" i="2"/>
  <c r="H2358" i="2"/>
  <c r="H2462" i="2"/>
  <c r="H2589" i="2"/>
  <c r="H2853" i="2"/>
  <c r="H2037" i="2"/>
  <c r="H2053" i="2"/>
  <c r="H2069" i="2"/>
  <c r="H2085" i="2"/>
  <c r="H2101" i="2"/>
  <c r="H2117" i="2"/>
  <c r="H2133" i="2"/>
  <c r="H2149" i="2"/>
  <c r="H2165" i="2"/>
  <c r="H2184" i="2"/>
  <c r="H2204" i="2"/>
  <c r="H2225" i="2"/>
  <c r="H2248" i="2"/>
  <c r="H2292" i="2"/>
  <c r="H2373" i="2"/>
  <c r="H2485" i="2"/>
  <c r="H2596" i="2"/>
  <c r="H2882" i="2"/>
  <c r="B20" i="1"/>
  <c r="H2386" i="2"/>
  <c r="H2446" i="2"/>
  <c r="H2510" i="2"/>
  <c r="H2590" i="2"/>
  <c r="H2695" i="2"/>
  <c r="H2893" i="2"/>
  <c r="H2343" i="2"/>
  <c r="H2388" i="2"/>
  <c r="H2451" i="2"/>
  <c r="H2531" i="2"/>
  <c r="H2597" i="2"/>
  <c r="H2711" i="2"/>
  <c r="H2995" i="2"/>
  <c r="H2192" i="2"/>
  <c r="H2208" i="2"/>
  <c r="H2224" i="2"/>
  <c r="H2240" i="2"/>
  <c r="H2262" i="2"/>
  <c r="H2295" i="2"/>
  <c r="H2345" i="2"/>
  <c r="H2389" i="2"/>
  <c r="H2452" i="2"/>
  <c r="H2532" i="2"/>
  <c r="H2611" i="2"/>
  <c r="H2758" i="2"/>
  <c r="H3026" i="2"/>
  <c r="H2263" i="2"/>
  <c r="H2297" i="2"/>
  <c r="H2349" i="2"/>
  <c r="H2390" i="2"/>
  <c r="H2453" i="2"/>
  <c r="H2542" i="2"/>
  <c r="H2626" i="2"/>
  <c r="H2765" i="2"/>
  <c r="H3037" i="2"/>
  <c r="H2178" i="2"/>
  <c r="H2194" i="2"/>
  <c r="H2210" i="2"/>
  <c r="H2226" i="2"/>
  <c r="H2242" i="2"/>
  <c r="H2265" i="2"/>
  <c r="H2301" i="2"/>
  <c r="H2350" i="2"/>
  <c r="H2405" i="2"/>
  <c r="H2454" i="2"/>
  <c r="H2546" i="2"/>
  <c r="H2629" i="2"/>
  <c r="H2766" i="2"/>
  <c r="H3042" i="2"/>
  <c r="H2179" i="2"/>
  <c r="H2195" i="2"/>
  <c r="H2211" i="2"/>
  <c r="H2227" i="2"/>
  <c r="H2243" i="2"/>
  <c r="H2268" i="2"/>
  <c r="H2302" i="2"/>
  <c r="H2354" i="2"/>
  <c r="H2406" i="2"/>
  <c r="H2455" i="2"/>
  <c r="H2547" i="2"/>
  <c r="H2630" i="2"/>
  <c r="H2770" i="2"/>
  <c r="H3091" i="2"/>
  <c r="J3" i="2" a="1"/>
  <c r="J3" i="2" s="1"/>
  <c r="H2180" i="2"/>
  <c r="H2196" i="2"/>
  <c r="H2212" i="2"/>
  <c r="H2228" i="2"/>
  <c r="H2244" i="2"/>
  <c r="H2269" i="2"/>
  <c r="H2313" i="2"/>
  <c r="H2355" i="2"/>
  <c r="H2407" i="2"/>
  <c r="H2461" i="2"/>
  <c r="H2548" i="2"/>
  <c r="H2643" i="2"/>
  <c r="H2771" i="2"/>
  <c r="H3155" i="2"/>
  <c r="H2701" i="2"/>
  <c r="H2774" i="2"/>
  <c r="H2886" i="2"/>
  <c r="H3043" i="2"/>
  <c r="H3555" i="2"/>
  <c r="H2514" i="2"/>
  <c r="H2551" i="2"/>
  <c r="H2610" i="2"/>
  <c r="H2653" i="2"/>
  <c r="H2717" i="2"/>
  <c r="H2806" i="2"/>
  <c r="H2898" i="2"/>
  <c r="H3170" i="2"/>
  <c r="H2654" i="2"/>
  <c r="H2718" i="2"/>
  <c r="H2807" i="2"/>
  <c r="H2899" i="2"/>
  <c r="H3171" i="2"/>
  <c r="H2256" i="2"/>
  <c r="H2277" i="2"/>
  <c r="H2306" i="2"/>
  <c r="H2333" i="2"/>
  <c r="H2359" i="2"/>
  <c r="H2391" i="2"/>
  <c r="H2423" i="2"/>
  <c r="H2467" i="2"/>
  <c r="H2516" i="2"/>
  <c r="H2558" i="2"/>
  <c r="H2612" i="2"/>
  <c r="H2658" i="2"/>
  <c r="H2723" i="2"/>
  <c r="H2813" i="2"/>
  <c r="H2901" i="2"/>
  <c r="H3186" i="2"/>
  <c r="H2257" i="2"/>
  <c r="H2278" i="2"/>
  <c r="H2307" i="2"/>
  <c r="H2334" i="2"/>
  <c r="H2365" i="2"/>
  <c r="H2397" i="2"/>
  <c r="H2429" i="2"/>
  <c r="H2468" i="2"/>
  <c r="H2517" i="2"/>
  <c r="H2563" i="2"/>
  <c r="H2613" i="2"/>
  <c r="H2660" i="2"/>
  <c r="H2739" i="2"/>
  <c r="H2818" i="2"/>
  <c r="H2917" i="2"/>
  <c r="H3187" i="2"/>
  <c r="H2258" i="2"/>
  <c r="H2279" i="2"/>
  <c r="H2308" i="2"/>
  <c r="H2338" i="2"/>
  <c r="H2366" i="2"/>
  <c r="H2398" i="2"/>
  <c r="H2430" i="2"/>
  <c r="H2478" i="2"/>
  <c r="H2518" i="2"/>
  <c r="H2564" i="2"/>
  <c r="H2614" i="2"/>
  <c r="H2662" i="2"/>
  <c r="H2750" i="2"/>
  <c r="H2819" i="2"/>
  <c r="H2949" i="2"/>
  <c r="H3219" i="2"/>
  <c r="H2259" i="2"/>
  <c r="H2281" i="2"/>
  <c r="H2309" i="2"/>
  <c r="H2339" i="2"/>
  <c r="H2370" i="2"/>
  <c r="H2402" i="2"/>
  <c r="H2435" i="2"/>
  <c r="H2482" i="2"/>
  <c r="H2519" i="2"/>
  <c r="H2574" i="2"/>
  <c r="H2615" i="2"/>
  <c r="H2676" i="2"/>
  <c r="H2754" i="2"/>
  <c r="H2830" i="2"/>
  <c r="H2950" i="2"/>
  <c r="H3282" i="2"/>
  <c r="B16" i="2"/>
  <c r="H2260" i="2"/>
  <c r="H2285" i="2"/>
  <c r="H2310" i="2"/>
  <c r="H2340" i="2"/>
  <c r="H2371" i="2"/>
  <c r="H2403" i="2"/>
  <c r="H2436" i="2"/>
  <c r="H2483" i="2"/>
  <c r="H2525" i="2"/>
  <c r="H2578" i="2"/>
  <c r="H2621" i="2"/>
  <c r="H2679" i="2"/>
  <c r="H2755" i="2"/>
  <c r="H2837" i="2"/>
  <c r="H2957" i="2"/>
  <c r="H3410" i="2"/>
  <c r="H2261" i="2"/>
  <c r="H2286" i="2"/>
  <c r="H2311" i="2"/>
  <c r="H2341" i="2"/>
  <c r="H2372" i="2"/>
  <c r="H2404" i="2"/>
  <c r="H2438" i="2"/>
  <c r="H2484" i="2"/>
  <c r="H2526" i="2"/>
  <c r="H2579" i="2"/>
  <c r="H2622" i="2"/>
  <c r="H2685" i="2"/>
  <c r="H2757" i="2"/>
  <c r="H2838" i="2"/>
  <c r="H2962" i="2"/>
  <c r="H3411" i="2"/>
  <c r="H3203" i="2"/>
  <c r="H2663" i="2"/>
  <c r="H2722" i="2"/>
  <c r="H2791" i="2"/>
  <c r="H2861" i="2"/>
  <c r="H2978" i="2"/>
  <c r="H3234" i="2"/>
  <c r="H2677" i="2"/>
  <c r="H2733" i="2"/>
  <c r="H2803" i="2"/>
  <c r="H2883" i="2"/>
  <c r="H3013" i="2"/>
  <c r="H3330" i="2"/>
  <c r="H2678" i="2"/>
  <c r="H2738" i="2"/>
  <c r="H2805" i="2"/>
  <c r="H2885" i="2"/>
  <c r="H3021" i="2"/>
  <c r="H3331" i="2"/>
  <c r="H3347" i="2"/>
  <c r="H2941" i="2"/>
  <c r="H3045" i="2"/>
  <c r="H3363" i="2"/>
  <c r="H2726" i="2"/>
  <c r="H2789" i="2"/>
  <c r="H2846" i="2"/>
  <c r="H2946" i="2"/>
  <c r="H3053" i="2"/>
  <c r="H3378" i="2"/>
  <c r="H2727" i="2"/>
  <c r="H2790" i="2"/>
  <c r="H2850" i="2"/>
  <c r="H2947" i="2"/>
  <c r="H3059" i="2"/>
  <c r="H3395" i="2"/>
  <c r="H3235" i="2"/>
  <c r="H3426" i="2"/>
  <c r="H2434" i="2"/>
  <c r="H2466" i="2"/>
  <c r="H2498" i="2"/>
  <c r="H2530" i="2"/>
  <c r="H2562" i="2"/>
  <c r="H2594" i="2"/>
  <c r="H2628" i="2"/>
  <c r="H2661" i="2"/>
  <c r="H2694" i="2"/>
  <c r="H2734" i="2"/>
  <c r="H2773" i="2"/>
  <c r="H2814" i="2"/>
  <c r="H2854" i="2"/>
  <c r="H2902" i="2"/>
  <c r="H2979" i="2"/>
  <c r="H3075" i="2"/>
  <c r="H3250" i="2"/>
  <c r="H3442" i="2"/>
  <c r="K2" i="2"/>
  <c r="K3" i="2" s="1" a="1"/>
  <c r="K3" i="2" s="1"/>
  <c r="H2855" i="2"/>
  <c r="H2909" i="2"/>
  <c r="H2989" i="2"/>
  <c r="H3090" i="2"/>
  <c r="H3267" i="2"/>
  <c r="H3443" i="2"/>
  <c r="H2437" i="2"/>
  <c r="H2469" i="2"/>
  <c r="H2501" i="2"/>
  <c r="H2533" i="2"/>
  <c r="H2565" i="2"/>
  <c r="H2598" i="2"/>
  <c r="H2631" i="2"/>
  <c r="H2669" i="2"/>
  <c r="H2702" i="2"/>
  <c r="H2741" i="2"/>
  <c r="H2781" i="2"/>
  <c r="H2821" i="2"/>
  <c r="H2862" i="2"/>
  <c r="H2925" i="2"/>
  <c r="H2997" i="2"/>
  <c r="H3106" i="2"/>
  <c r="H3298" i="2"/>
  <c r="H3459" i="2"/>
  <c r="H2470" i="2"/>
  <c r="H2502" i="2"/>
  <c r="H2534" i="2"/>
  <c r="H2566" i="2"/>
  <c r="H2599" i="2"/>
  <c r="H2637" i="2"/>
  <c r="H2670" i="2"/>
  <c r="H2706" i="2"/>
  <c r="H2742" i="2"/>
  <c r="H2782" i="2"/>
  <c r="H2822" i="2"/>
  <c r="H2866" i="2"/>
  <c r="H2931" i="2"/>
  <c r="H3005" i="2"/>
  <c r="H3107" i="2"/>
  <c r="H3299" i="2"/>
  <c r="H3474" i="2"/>
  <c r="H2471" i="2"/>
  <c r="H2503" i="2"/>
  <c r="H2535" i="2"/>
  <c r="H2567" i="2"/>
  <c r="H2605" i="2"/>
  <c r="H2638" i="2"/>
  <c r="H2674" i="2"/>
  <c r="H2707" i="2"/>
  <c r="H2743" i="2"/>
  <c r="H2786" i="2"/>
  <c r="H2823" i="2"/>
  <c r="H2871" i="2"/>
  <c r="H2933" i="2"/>
  <c r="H3010" i="2"/>
  <c r="H3122" i="2"/>
  <c r="H3314" i="2"/>
  <c r="H3475" i="2"/>
  <c r="H2445" i="2"/>
  <c r="H2477" i="2"/>
  <c r="H2509" i="2"/>
  <c r="H2541" i="2"/>
  <c r="H2573" i="2"/>
  <c r="H2606" i="2"/>
  <c r="H2642" i="2"/>
  <c r="H2675" i="2"/>
  <c r="H2709" i="2"/>
  <c r="H2749" i="2"/>
  <c r="H2787" i="2"/>
  <c r="H2829" i="2"/>
  <c r="H2878" i="2"/>
  <c r="H2934" i="2"/>
  <c r="H3011" i="2"/>
  <c r="H3154" i="2"/>
  <c r="H3315" i="2"/>
  <c r="H3491" i="2"/>
  <c r="N3" i="2" a="1"/>
  <c r="N3" i="2" s="1"/>
  <c r="O2" i="2"/>
  <c r="H3139" i="2"/>
  <c r="H3283" i="2"/>
  <c r="H3427" i="2"/>
  <c r="H3571" i="2"/>
  <c r="H3586" i="2"/>
  <c r="H3587" i="2"/>
  <c r="H2867" i="2"/>
  <c r="H2918" i="2"/>
  <c r="H2981" i="2"/>
  <c r="H3058" i="2"/>
  <c r="H3202" i="2"/>
  <c r="H3346" i="2"/>
  <c r="H3490" i="2"/>
  <c r="H2877" i="2"/>
  <c r="H2930" i="2"/>
  <c r="H2994" i="2"/>
  <c r="H3074" i="2"/>
  <c r="H3218" i="2"/>
  <c r="H3362" i="2"/>
  <c r="H3603" i="2"/>
  <c r="H3601" i="2"/>
  <c r="H3585" i="2"/>
  <c r="H3569" i="2"/>
  <c r="H3553" i="2"/>
  <c r="H3537" i="2"/>
  <c r="H3521" i="2"/>
  <c r="H3505" i="2"/>
  <c r="H3489" i="2"/>
  <c r="H3473" i="2"/>
  <c r="H3457" i="2"/>
  <c r="H3441" i="2"/>
  <c r="H3425" i="2"/>
  <c r="H3409" i="2"/>
  <c r="H3393" i="2"/>
  <c r="H3377" i="2"/>
  <c r="H3361" i="2"/>
  <c r="H3345" i="2"/>
  <c r="H3329" i="2"/>
  <c r="H3313" i="2"/>
  <c r="H3297" i="2"/>
  <c r="H3281" i="2"/>
  <c r="H3265" i="2"/>
  <c r="H3249" i="2"/>
  <c r="H3233" i="2"/>
  <c r="H3217" i="2"/>
  <c r="H3201" i="2"/>
  <c r="H3185" i="2"/>
  <c r="H3169" i="2"/>
  <c r="H3153" i="2"/>
  <c r="H3137" i="2"/>
  <c r="H3121" i="2"/>
  <c r="H3105" i="2"/>
  <c r="H3089" i="2"/>
  <c r="H3073" i="2"/>
  <c r="H3057" i="2"/>
  <c r="H3041" i="2"/>
  <c r="H3025" i="2"/>
  <c r="H3009" i="2"/>
  <c r="H2993" i="2"/>
  <c r="H2977" i="2"/>
  <c r="H2961" i="2"/>
  <c r="H2945" i="2"/>
  <c r="H2929" i="2"/>
  <c r="H2913" i="2"/>
  <c r="H2897" i="2"/>
  <c r="H2881" i="2"/>
  <c r="H2865" i="2"/>
  <c r="H2849" i="2"/>
  <c r="H2833" i="2"/>
  <c r="H2817" i="2"/>
  <c r="H2801" i="2"/>
  <c r="H2785" i="2"/>
  <c r="H2769" i="2"/>
  <c r="H2753" i="2"/>
  <c r="H2737" i="2"/>
  <c r="H2721" i="2"/>
  <c r="H2705" i="2"/>
  <c r="H2689" i="2"/>
  <c r="H2673" i="2"/>
  <c r="H2657" i="2"/>
  <c r="H2641" i="2"/>
  <c r="H2625" i="2"/>
  <c r="H2609" i="2"/>
  <c r="H2593" i="2"/>
  <c r="H2577" i="2"/>
  <c r="H2561" i="2"/>
  <c r="H2545" i="2"/>
  <c r="H2529" i="2"/>
  <c r="H2513" i="2"/>
  <c r="H2497" i="2"/>
  <c r="H2481" i="2"/>
  <c r="H2465" i="2"/>
  <c r="H2449" i="2"/>
  <c r="H2433" i="2"/>
  <c r="H2417" i="2"/>
  <c r="H2401" i="2"/>
  <c r="H2385" i="2"/>
  <c r="H2369" i="2"/>
  <c r="H2353" i="2"/>
  <c r="H2337" i="2"/>
  <c r="H2321" i="2"/>
  <c r="H2305" i="2"/>
  <c r="H2289" i="2"/>
  <c r="H2273" i="2"/>
  <c r="H3600" i="2"/>
  <c r="H3584" i="2"/>
  <c r="H3568" i="2"/>
  <c r="H3552" i="2"/>
  <c r="H3536" i="2"/>
  <c r="H3520" i="2"/>
  <c r="H3504" i="2"/>
  <c r="H3488" i="2"/>
  <c r="H3472" i="2"/>
  <c r="H3456" i="2"/>
  <c r="H3440" i="2"/>
  <c r="H3424" i="2"/>
  <c r="H3408" i="2"/>
  <c r="H3392" i="2"/>
  <c r="H3376" i="2"/>
  <c r="H3360" i="2"/>
  <c r="H3344" i="2"/>
  <c r="H3328" i="2"/>
  <c r="H3312" i="2"/>
  <c r="H3296" i="2"/>
  <c r="H3280" i="2"/>
  <c r="H3264" i="2"/>
  <c r="H3248" i="2"/>
  <c r="H3232" i="2"/>
  <c r="H3216" i="2"/>
  <c r="H3200" i="2"/>
  <c r="H3184" i="2"/>
  <c r="H3168" i="2"/>
  <c r="H3152" i="2"/>
  <c r="H3136" i="2"/>
  <c r="H3120" i="2"/>
  <c r="H3104" i="2"/>
  <c r="H3088" i="2"/>
  <c r="H3072" i="2"/>
  <c r="H3056" i="2"/>
  <c r="H3040" i="2"/>
  <c r="H3024" i="2"/>
  <c r="H3008" i="2"/>
  <c r="H2992" i="2"/>
  <c r="H2976" i="2"/>
  <c r="H2960" i="2"/>
  <c r="H2944" i="2"/>
  <c r="H2928" i="2"/>
  <c r="H2912" i="2"/>
  <c r="H2896" i="2"/>
  <c r="H2880" i="2"/>
  <c r="H2864" i="2"/>
  <c r="H2848" i="2"/>
  <c r="H2832" i="2"/>
  <c r="H2816" i="2"/>
  <c r="H2800" i="2"/>
  <c r="H2784" i="2"/>
  <c r="H2768" i="2"/>
  <c r="H2752" i="2"/>
  <c r="H2736" i="2"/>
  <c r="H2720" i="2"/>
  <c r="H2704" i="2"/>
  <c r="H2688" i="2"/>
  <c r="H2672" i="2"/>
  <c r="H2656" i="2"/>
  <c r="H2640" i="2"/>
  <c r="H2624" i="2"/>
  <c r="H2608" i="2"/>
  <c r="H2592" i="2"/>
  <c r="H2576" i="2"/>
  <c r="H2560" i="2"/>
  <c r="H2544" i="2"/>
  <c r="H2528" i="2"/>
  <c r="H2512" i="2"/>
  <c r="H2496" i="2"/>
  <c r="H2480" i="2"/>
  <c r="H2464" i="2"/>
  <c r="H2448" i="2"/>
  <c r="H2432" i="2"/>
  <c r="H2416" i="2"/>
  <c r="H2400" i="2"/>
  <c r="H2384" i="2"/>
  <c r="H2368" i="2"/>
  <c r="H2352" i="2"/>
  <c r="H2336" i="2"/>
  <c r="H2320" i="2"/>
  <c r="H2304" i="2"/>
  <c r="H3599" i="2"/>
  <c r="H3583" i="2"/>
  <c r="H3567" i="2"/>
  <c r="H3551" i="2"/>
  <c r="H3535" i="2"/>
  <c r="H3519" i="2"/>
  <c r="H3503" i="2"/>
  <c r="H3487" i="2"/>
  <c r="H3471" i="2"/>
  <c r="H3455" i="2"/>
  <c r="H3439" i="2"/>
  <c r="H3423" i="2"/>
  <c r="H3407" i="2"/>
  <c r="H3391" i="2"/>
  <c r="H3375" i="2"/>
  <c r="H3359" i="2"/>
  <c r="H3343" i="2"/>
  <c r="H3327" i="2"/>
  <c r="H3311" i="2"/>
  <c r="H3295" i="2"/>
  <c r="H3279" i="2"/>
  <c r="H3263" i="2"/>
  <c r="H3247" i="2"/>
  <c r="H3231" i="2"/>
  <c r="H3215" i="2"/>
  <c r="H3199" i="2"/>
  <c r="H3183" i="2"/>
  <c r="H3167" i="2"/>
  <c r="H3151" i="2"/>
  <c r="H3135" i="2"/>
  <c r="H3119" i="2"/>
  <c r="H3103" i="2"/>
  <c r="H3087" i="2"/>
  <c r="H3071" i="2"/>
  <c r="H3055" i="2"/>
  <c r="H3039" i="2"/>
  <c r="H3023" i="2"/>
  <c r="H3007" i="2"/>
  <c r="H2991" i="2"/>
  <c r="H2975" i="2"/>
  <c r="H2959" i="2"/>
  <c r="H2943" i="2"/>
  <c r="H2927" i="2"/>
  <c r="H2911" i="2"/>
  <c r="H2895" i="2"/>
  <c r="H2879" i="2"/>
  <c r="H2863" i="2"/>
  <c r="H2847" i="2"/>
  <c r="H2831" i="2"/>
  <c r="H2815" i="2"/>
  <c r="H2799" i="2"/>
  <c r="H2783" i="2"/>
  <c r="H2767" i="2"/>
  <c r="H2751" i="2"/>
  <c r="H2735" i="2"/>
  <c r="H2719" i="2"/>
  <c r="H2703" i="2"/>
  <c r="H2687" i="2"/>
  <c r="H2671" i="2"/>
  <c r="H2655" i="2"/>
  <c r="H2639" i="2"/>
  <c r="H2623" i="2"/>
  <c r="H2607" i="2"/>
  <c r="H2591" i="2"/>
  <c r="H2575" i="2"/>
  <c r="H2559" i="2"/>
  <c r="H2543" i="2"/>
  <c r="H2527" i="2"/>
  <c r="H2511" i="2"/>
  <c r="H2495" i="2"/>
  <c r="H2479" i="2"/>
  <c r="H2463" i="2"/>
  <c r="H2447" i="2"/>
  <c r="H2431" i="2"/>
  <c r="H2415" i="2"/>
  <c r="H2399" i="2"/>
  <c r="H2383" i="2"/>
  <c r="H2367" i="2"/>
  <c r="H2351" i="2"/>
  <c r="H2335" i="2"/>
  <c r="H2319" i="2"/>
  <c r="H2303" i="2"/>
  <c r="H2287" i="2"/>
  <c r="H2271" i="2"/>
  <c r="H3598" i="2"/>
  <c r="H3582" i="2"/>
  <c r="H3566" i="2"/>
  <c r="H3550" i="2"/>
  <c r="H3534" i="2"/>
  <c r="H3518" i="2"/>
  <c r="H3502" i="2"/>
  <c r="H3486" i="2"/>
  <c r="H3470" i="2"/>
  <c r="H3454" i="2"/>
  <c r="H3438" i="2"/>
  <c r="H3422" i="2"/>
  <c r="H3406" i="2"/>
  <c r="H3390" i="2"/>
  <c r="H3374" i="2"/>
  <c r="H3358" i="2"/>
  <c r="H3342" i="2"/>
  <c r="H3326" i="2"/>
  <c r="H3310" i="2"/>
  <c r="H3294" i="2"/>
  <c r="H3278" i="2"/>
  <c r="H3262" i="2"/>
  <c r="H3246" i="2"/>
  <c r="H3230" i="2"/>
  <c r="H3214" i="2"/>
  <c r="H3198" i="2"/>
  <c r="H3182" i="2"/>
  <c r="H3166" i="2"/>
  <c r="H3150" i="2"/>
  <c r="H3134" i="2"/>
  <c r="H3118" i="2"/>
  <c r="H3102" i="2"/>
  <c r="H3086" i="2"/>
  <c r="H3070" i="2"/>
  <c r="H3054" i="2"/>
  <c r="H3038" i="2"/>
  <c r="H3022" i="2"/>
  <c r="H3006" i="2"/>
  <c r="H2990" i="2"/>
  <c r="H2974" i="2"/>
  <c r="H2958" i="2"/>
  <c r="H2942" i="2"/>
  <c r="H2926" i="2"/>
  <c r="H2910" i="2"/>
  <c r="H2894" i="2"/>
  <c r="H3597" i="2"/>
  <c r="H3581" i="2"/>
  <c r="H3565" i="2"/>
  <c r="H3549" i="2"/>
  <c r="H3533" i="2"/>
  <c r="H3517" i="2"/>
  <c r="H3501" i="2"/>
  <c r="H3485" i="2"/>
  <c r="H3469" i="2"/>
  <c r="H3453" i="2"/>
  <c r="H3437" i="2"/>
  <c r="H3421" i="2"/>
  <c r="H3405" i="2"/>
  <c r="H3389" i="2"/>
  <c r="H3373" i="2"/>
  <c r="H3357" i="2"/>
  <c r="H3341" i="2"/>
  <c r="H3325" i="2"/>
  <c r="H3309" i="2"/>
  <c r="H3293" i="2"/>
  <c r="H3277" i="2"/>
  <c r="H3261" i="2"/>
  <c r="H3245" i="2"/>
  <c r="H3229" i="2"/>
  <c r="H3213" i="2"/>
  <c r="H3197" i="2"/>
  <c r="H3181" i="2"/>
  <c r="H3165" i="2"/>
  <c r="H3149" i="2"/>
  <c r="H3133" i="2"/>
  <c r="H3117" i="2"/>
  <c r="H3101" i="2"/>
  <c r="H3085" i="2"/>
  <c r="H3069" i="2"/>
  <c r="H3596" i="2"/>
  <c r="H3580" i="2"/>
  <c r="H3564" i="2"/>
  <c r="H3548" i="2"/>
  <c r="H3532" i="2"/>
  <c r="H3516" i="2"/>
  <c r="H3500" i="2"/>
  <c r="H3484" i="2"/>
  <c r="H3468" i="2"/>
  <c r="H3452" i="2"/>
  <c r="H3436" i="2"/>
  <c r="H3420" i="2"/>
  <c r="H3404" i="2"/>
  <c r="H3388" i="2"/>
  <c r="H3372" i="2"/>
  <c r="H3356" i="2"/>
  <c r="H3340" i="2"/>
  <c r="H3324" i="2"/>
  <c r="H3308" i="2"/>
  <c r="H3292" i="2"/>
  <c r="H3276" i="2"/>
  <c r="H3260" i="2"/>
  <c r="H3244" i="2"/>
  <c r="H3228" i="2"/>
  <c r="H3212" i="2"/>
  <c r="H3196" i="2"/>
  <c r="H3180" i="2"/>
  <c r="H3164" i="2"/>
  <c r="H3148" i="2"/>
  <c r="H3132" i="2"/>
  <c r="H3116" i="2"/>
  <c r="H3100" i="2"/>
  <c r="H3084" i="2"/>
  <c r="H3068" i="2"/>
  <c r="H3052" i="2"/>
  <c r="H3036" i="2"/>
  <c r="H3020" i="2"/>
  <c r="H3004" i="2"/>
  <c r="H2988" i="2"/>
  <c r="H2972" i="2"/>
  <c r="H2956" i="2"/>
  <c r="H2940" i="2"/>
  <c r="H2924" i="2"/>
  <c r="H2908" i="2"/>
  <c r="H2892" i="2"/>
  <c r="H2876" i="2"/>
  <c r="H2860" i="2"/>
  <c r="H2844" i="2"/>
  <c r="H2828" i="2"/>
  <c r="H2812" i="2"/>
  <c r="H2796" i="2"/>
  <c r="H2780" i="2"/>
  <c r="H2764" i="2"/>
  <c r="H2748" i="2"/>
  <c r="H2732" i="2"/>
  <c r="H2716" i="2"/>
  <c r="H2700" i="2"/>
  <c r="H2684" i="2"/>
  <c r="H2668" i="2"/>
  <c r="H2652" i="2"/>
  <c r="H2636" i="2"/>
  <c r="H2620" i="2"/>
  <c r="H2604" i="2"/>
  <c r="H2588" i="2"/>
  <c r="H2572" i="2"/>
  <c r="H2556" i="2"/>
  <c r="H2540" i="2"/>
  <c r="H2524" i="2"/>
  <c r="H2508" i="2"/>
  <c r="H2492" i="2"/>
  <c r="H2476" i="2"/>
  <c r="H2460" i="2"/>
  <c r="H2444" i="2"/>
  <c r="H2428" i="2"/>
  <c r="H2412" i="2"/>
  <c r="H2396" i="2"/>
  <c r="H2380" i="2"/>
  <c r="H2364" i="2"/>
  <c r="H2348" i="2"/>
  <c r="H2332" i="2"/>
  <c r="H2316" i="2"/>
  <c r="H2300" i="2"/>
  <c r="H2284" i="2"/>
  <c r="H3595" i="2"/>
  <c r="H3579" i="2"/>
  <c r="H3563" i="2"/>
  <c r="H3547" i="2"/>
  <c r="H3531" i="2"/>
  <c r="H3515" i="2"/>
  <c r="H3499" i="2"/>
  <c r="H3483" i="2"/>
  <c r="H3467" i="2"/>
  <c r="H3451" i="2"/>
  <c r="H3435" i="2"/>
  <c r="H3419" i="2"/>
  <c r="H3403" i="2"/>
  <c r="H3387" i="2"/>
  <c r="H3371" i="2"/>
  <c r="H3355" i="2"/>
  <c r="H3339" i="2"/>
  <c r="H3323" i="2"/>
  <c r="H3307" i="2"/>
  <c r="H3291" i="2"/>
  <c r="H3275" i="2"/>
  <c r="H3259" i="2"/>
  <c r="H3243" i="2"/>
  <c r="H3227" i="2"/>
  <c r="H3211" i="2"/>
  <c r="H3195" i="2"/>
  <c r="H3179" i="2"/>
  <c r="H3163" i="2"/>
  <c r="H3147" i="2"/>
  <c r="H3131" i="2"/>
  <c r="H3115" i="2"/>
  <c r="H3099" i="2"/>
  <c r="H3083" i="2"/>
  <c r="H3067" i="2"/>
  <c r="H3051" i="2"/>
  <c r="H3035" i="2"/>
  <c r="H3019" i="2"/>
  <c r="H3003" i="2"/>
  <c r="H2987" i="2"/>
  <c r="H2971" i="2"/>
  <c r="H2955" i="2"/>
  <c r="H2939" i="2"/>
  <c r="H2923" i="2"/>
  <c r="H2907" i="2"/>
  <c r="H2891" i="2"/>
  <c r="H2875" i="2"/>
  <c r="H2859" i="2"/>
  <c r="H2843" i="2"/>
  <c r="H2827" i="2"/>
  <c r="H2811" i="2"/>
  <c r="H2795" i="2"/>
  <c r="H2779" i="2"/>
  <c r="H2763" i="2"/>
  <c r="H2747" i="2"/>
  <c r="H2731" i="2"/>
  <c r="H2715" i="2"/>
  <c r="H2699" i="2"/>
  <c r="H2683" i="2"/>
  <c r="H2667" i="2"/>
  <c r="H2651" i="2"/>
  <c r="H2635" i="2"/>
  <c r="H2619" i="2"/>
  <c r="H2603" i="2"/>
  <c r="H2587" i="2"/>
  <c r="H2571" i="2"/>
  <c r="H2555" i="2"/>
  <c r="H2539" i="2"/>
  <c r="H2523" i="2"/>
  <c r="H2507" i="2"/>
  <c r="H2491" i="2"/>
  <c r="H2475" i="2"/>
  <c r="H2459" i="2"/>
  <c r="H2443" i="2"/>
  <c r="H2427" i="2"/>
  <c r="H2411" i="2"/>
  <c r="H2395" i="2"/>
  <c r="H2379" i="2"/>
  <c r="H2363" i="2"/>
  <c r="H2347" i="2"/>
  <c r="H2331" i="2"/>
  <c r="H2315" i="2"/>
  <c r="H2299" i="2"/>
  <c r="H2283" i="2"/>
  <c r="H2267" i="2"/>
  <c r="H3594" i="2"/>
  <c r="H3578" i="2"/>
  <c r="H3562" i="2"/>
  <c r="H3546" i="2"/>
  <c r="H3530" i="2"/>
  <c r="H3514" i="2"/>
  <c r="H3498" i="2"/>
  <c r="H3482" i="2"/>
  <c r="H3466" i="2"/>
  <c r="H3450" i="2"/>
  <c r="H3434" i="2"/>
  <c r="H3418" i="2"/>
  <c r="H3402" i="2"/>
  <c r="H3386" i="2"/>
  <c r="H3370" i="2"/>
  <c r="H3354" i="2"/>
  <c r="H3338" i="2"/>
  <c r="H3322" i="2"/>
  <c r="H3306" i="2"/>
  <c r="H3290" i="2"/>
  <c r="H3274" i="2"/>
  <c r="H3258" i="2"/>
  <c r="H3242" i="2"/>
  <c r="H3226" i="2"/>
  <c r="H3210" i="2"/>
  <c r="H3194" i="2"/>
  <c r="H3178" i="2"/>
  <c r="H3162" i="2"/>
  <c r="H3146" i="2"/>
  <c r="H3130" i="2"/>
  <c r="H3114" i="2"/>
  <c r="H3098" i="2"/>
  <c r="H3082" i="2"/>
  <c r="H3066" i="2"/>
  <c r="H3050" i="2"/>
  <c r="H3034" i="2"/>
  <c r="H3018" i="2"/>
  <c r="H3002" i="2"/>
  <c r="H2986" i="2"/>
  <c r="H2970" i="2"/>
  <c r="H2954" i="2"/>
  <c r="H2938" i="2"/>
  <c r="H2922" i="2"/>
  <c r="H2906" i="2"/>
  <c r="H2890" i="2"/>
  <c r="H2874" i="2"/>
  <c r="H2858" i="2"/>
  <c r="H2842" i="2"/>
  <c r="H2826" i="2"/>
  <c r="H2810" i="2"/>
  <c r="H2794" i="2"/>
  <c r="H2778" i="2"/>
  <c r="H2762" i="2"/>
  <c r="H2746" i="2"/>
  <c r="H2730" i="2"/>
  <c r="H2714" i="2"/>
  <c r="H2698" i="2"/>
  <c r="H2682" i="2"/>
  <c r="H2666" i="2"/>
  <c r="H2650" i="2"/>
  <c r="H2634" i="2"/>
  <c r="H2618" i="2"/>
  <c r="H2602" i="2"/>
  <c r="H2586" i="2"/>
  <c r="H2570" i="2"/>
  <c r="H2554" i="2"/>
  <c r="H2538" i="2"/>
  <c r="H2522" i="2"/>
  <c r="H2506" i="2"/>
  <c r="H2490" i="2"/>
  <c r="H2474" i="2"/>
  <c r="H2458" i="2"/>
  <c r="H2442" i="2"/>
  <c r="H2426" i="2"/>
  <c r="H2410" i="2"/>
  <c r="H2394" i="2"/>
  <c r="H2378" i="2"/>
  <c r="H2362" i="2"/>
  <c r="H2346" i="2"/>
  <c r="H2330" i="2"/>
  <c r="H2314" i="2"/>
  <c r="H2298" i="2"/>
  <c r="H2282" i="2"/>
  <c r="H2266" i="2"/>
  <c r="H3593" i="2"/>
  <c r="H3577" i="2"/>
  <c r="H3561" i="2"/>
  <c r="H3545" i="2"/>
  <c r="H3529" i="2"/>
  <c r="H3513" i="2"/>
  <c r="H3497" i="2"/>
  <c r="H3481" i="2"/>
  <c r="H3465" i="2"/>
  <c r="H3449" i="2"/>
  <c r="H3433" i="2"/>
  <c r="H3417" i="2"/>
  <c r="H3401" i="2"/>
  <c r="H3385" i="2"/>
  <c r="H3369" i="2"/>
  <c r="H3353" i="2"/>
  <c r="H3337" i="2"/>
  <c r="H3321" i="2"/>
  <c r="H3305" i="2"/>
  <c r="H3289" i="2"/>
  <c r="H3273" i="2"/>
  <c r="H3257" i="2"/>
  <c r="H3241" i="2"/>
  <c r="H3225" i="2"/>
  <c r="H3209" i="2"/>
  <c r="H3193" i="2"/>
  <c r="H3177" i="2"/>
  <c r="H3161" i="2"/>
  <c r="H3145" i="2"/>
  <c r="H3129" i="2"/>
  <c r="H3113" i="2"/>
  <c r="H3097" i="2"/>
  <c r="H3081" i="2"/>
  <c r="H3065" i="2"/>
  <c r="H3049" i="2"/>
  <c r="H3033" i="2"/>
  <c r="H3017" i="2"/>
  <c r="H3001" i="2"/>
  <c r="H2985" i="2"/>
  <c r="H2969" i="2"/>
  <c r="H2953" i="2"/>
  <c r="H2937" i="2"/>
  <c r="H2921" i="2"/>
  <c r="H2905" i="2"/>
  <c r="H2889" i="2"/>
  <c r="H2873" i="2"/>
  <c r="H2857" i="2"/>
  <c r="H2841" i="2"/>
  <c r="H2825" i="2"/>
  <c r="H2809" i="2"/>
  <c r="H2793" i="2"/>
  <c r="H2777" i="2"/>
  <c r="H2761" i="2"/>
  <c r="H2745" i="2"/>
  <c r="H2729" i="2"/>
  <c r="H2713" i="2"/>
  <c r="H2697" i="2"/>
  <c r="H2681" i="2"/>
  <c r="H2665" i="2"/>
  <c r="H2649" i="2"/>
  <c r="H2633" i="2"/>
  <c r="H2617" i="2"/>
  <c r="H2601" i="2"/>
  <c r="H2585" i="2"/>
  <c r="H2569" i="2"/>
  <c r="H2553" i="2"/>
  <c r="H2537" i="2"/>
  <c r="H2521" i="2"/>
  <c r="H2505" i="2"/>
  <c r="H2489" i="2"/>
  <c r="H2473" i="2"/>
  <c r="H2457" i="2"/>
  <c r="H2441" i="2"/>
  <c r="H2425" i="2"/>
  <c r="H2409" i="2"/>
  <c r="H2393" i="2"/>
  <c r="H2377" i="2"/>
  <c r="H2361" i="2"/>
  <c r="H3592" i="2"/>
  <c r="H3576" i="2"/>
  <c r="H3560" i="2"/>
  <c r="H3544" i="2"/>
  <c r="H3528" i="2"/>
  <c r="H3512" i="2"/>
  <c r="H3496" i="2"/>
  <c r="H3480" i="2"/>
  <c r="H3464" i="2"/>
  <c r="H3448" i="2"/>
  <c r="H3432" i="2"/>
  <c r="H3416" i="2"/>
  <c r="H3400" i="2"/>
  <c r="H3384" i="2"/>
  <c r="H3368" i="2"/>
  <c r="H3352" i="2"/>
  <c r="H3336" i="2"/>
  <c r="H3320" i="2"/>
  <c r="H3304" i="2"/>
  <c r="H3288" i="2"/>
  <c r="H3272" i="2"/>
  <c r="H3256" i="2"/>
  <c r="H3240" i="2"/>
  <c r="H3224" i="2"/>
  <c r="H3208" i="2"/>
  <c r="H3192" i="2"/>
  <c r="H3176" i="2"/>
  <c r="H3160" i="2"/>
  <c r="H3144" i="2"/>
  <c r="H3128" i="2"/>
  <c r="H3112" i="2"/>
  <c r="H3096" i="2"/>
  <c r="H3080" i="2"/>
  <c r="H3064" i="2"/>
  <c r="H3048" i="2"/>
  <c r="H3032" i="2"/>
  <c r="H3016" i="2"/>
  <c r="H3000" i="2"/>
  <c r="H2984" i="2"/>
  <c r="H2968" i="2"/>
  <c r="H2952" i="2"/>
  <c r="H2936" i="2"/>
  <c r="H2920" i="2"/>
  <c r="H2904" i="2"/>
  <c r="H2888" i="2"/>
  <c r="H2872" i="2"/>
  <c r="H2856" i="2"/>
  <c r="H2840" i="2"/>
  <c r="H2824" i="2"/>
  <c r="H2808" i="2"/>
  <c r="H2792" i="2"/>
  <c r="H2776" i="2"/>
  <c r="H2760" i="2"/>
  <c r="H2744" i="2"/>
  <c r="H2728" i="2"/>
  <c r="H2712" i="2"/>
  <c r="H2696" i="2"/>
  <c r="H2680" i="2"/>
  <c r="H2664" i="2"/>
  <c r="H2648" i="2"/>
  <c r="H2632" i="2"/>
  <c r="H2616" i="2"/>
  <c r="H2600" i="2"/>
  <c r="H2584" i="2"/>
  <c r="H2568" i="2"/>
  <c r="H2552" i="2"/>
  <c r="H2536" i="2"/>
  <c r="H2520" i="2"/>
  <c r="H2504" i="2"/>
  <c r="H2488" i="2"/>
  <c r="H2472" i="2"/>
  <c r="H2456" i="2"/>
  <c r="H2440" i="2"/>
  <c r="H2424" i="2"/>
  <c r="H2408" i="2"/>
  <c r="H2392" i="2"/>
  <c r="H2376" i="2"/>
  <c r="H2360" i="2"/>
  <c r="H2344" i="2"/>
  <c r="H2328" i="2"/>
  <c r="H2312" i="2"/>
  <c r="H2296" i="2"/>
  <c r="H2280" i="2"/>
  <c r="H2264" i="2"/>
  <c r="H3591" i="2"/>
  <c r="H3575" i="2"/>
  <c r="H3559" i="2"/>
  <c r="H3543" i="2"/>
  <c r="H3527" i="2"/>
  <c r="H3511" i="2"/>
  <c r="H3495" i="2"/>
  <c r="H3479" i="2"/>
  <c r="H3463" i="2"/>
  <c r="H3447" i="2"/>
  <c r="H3431" i="2"/>
  <c r="H3415" i="2"/>
  <c r="H3399" i="2"/>
  <c r="H3383" i="2"/>
  <c r="H3367" i="2"/>
  <c r="H3351" i="2"/>
  <c r="H3335" i="2"/>
  <c r="H3319" i="2"/>
  <c r="H3303" i="2"/>
  <c r="H3287" i="2"/>
  <c r="H3271" i="2"/>
  <c r="H3255" i="2"/>
  <c r="H3239" i="2"/>
  <c r="H3223" i="2"/>
  <c r="H3207" i="2"/>
  <c r="H3191" i="2"/>
  <c r="H3175" i="2"/>
  <c r="H3159" i="2"/>
  <c r="H3143" i="2"/>
  <c r="H3127" i="2"/>
  <c r="H3111" i="2"/>
  <c r="H3095" i="2"/>
  <c r="H3079" i="2"/>
  <c r="H3063" i="2"/>
  <c r="H3047" i="2"/>
  <c r="H3031" i="2"/>
  <c r="H3015" i="2"/>
  <c r="H2999" i="2"/>
  <c r="H2983" i="2"/>
  <c r="H2967" i="2"/>
  <c r="H2951" i="2"/>
  <c r="H2935" i="2"/>
  <c r="H2919" i="2"/>
  <c r="H2903" i="2"/>
  <c r="H3590" i="2"/>
  <c r="H3574" i="2"/>
  <c r="H3558" i="2"/>
  <c r="H3542" i="2"/>
  <c r="H3526" i="2"/>
  <c r="H3510" i="2"/>
  <c r="H3494" i="2"/>
  <c r="H3478" i="2"/>
  <c r="H3462" i="2"/>
  <c r="H3446" i="2"/>
  <c r="H3430" i="2"/>
  <c r="H3414" i="2"/>
  <c r="H3398" i="2"/>
  <c r="H3382" i="2"/>
  <c r="H3366" i="2"/>
  <c r="H3350" i="2"/>
  <c r="H3334" i="2"/>
  <c r="H3318" i="2"/>
  <c r="H3302" i="2"/>
  <c r="H3286" i="2"/>
  <c r="H3270" i="2"/>
  <c r="H3254" i="2"/>
  <c r="H3238" i="2"/>
  <c r="H3222" i="2"/>
  <c r="H3206" i="2"/>
  <c r="H3190" i="2"/>
  <c r="H3174" i="2"/>
  <c r="H3158" i="2"/>
  <c r="H3142" i="2"/>
  <c r="H3126" i="2"/>
  <c r="H3110" i="2"/>
  <c r="H3094" i="2"/>
  <c r="H3078" i="2"/>
  <c r="H3062" i="2"/>
  <c r="H3046" i="2"/>
  <c r="H3030" i="2"/>
  <c r="H3014" i="2"/>
  <c r="H2998" i="2"/>
  <c r="H2982" i="2"/>
  <c r="H2966" i="2"/>
  <c r="H3589" i="2"/>
  <c r="H3573" i="2"/>
  <c r="H3557" i="2"/>
  <c r="H3541" i="2"/>
  <c r="H3525" i="2"/>
  <c r="H3509" i="2"/>
  <c r="H3493" i="2"/>
  <c r="H3477" i="2"/>
  <c r="H3461" i="2"/>
  <c r="H3445" i="2"/>
  <c r="H3429" i="2"/>
  <c r="H3413" i="2"/>
  <c r="H3397" i="2"/>
  <c r="H3381" i="2"/>
  <c r="H3365" i="2"/>
  <c r="H3349" i="2"/>
  <c r="H3333" i="2"/>
  <c r="H3317" i="2"/>
  <c r="H3301" i="2"/>
  <c r="H3285" i="2"/>
  <c r="H3269" i="2"/>
  <c r="H3253" i="2"/>
  <c r="H3237" i="2"/>
  <c r="H3221" i="2"/>
  <c r="H3205" i="2"/>
  <c r="H3189" i="2"/>
  <c r="H3173" i="2"/>
  <c r="H3157" i="2"/>
  <c r="H3141" i="2"/>
  <c r="H3125" i="2"/>
  <c r="H3109" i="2"/>
  <c r="H3093" i="2"/>
  <c r="H3077" i="2"/>
  <c r="H3061" i="2"/>
  <c r="H3588" i="2"/>
  <c r="H3572" i="2"/>
  <c r="H3556" i="2"/>
  <c r="H3540" i="2"/>
  <c r="H3524" i="2"/>
  <c r="H3508" i="2"/>
  <c r="H3492" i="2"/>
  <c r="H3476" i="2"/>
  <c r="H3460" i="2"/>
  <c r="H3444" i="2"/>
  <c r="H3428" i="2"/>
  <c r="H3412" i="2"/>
  <c r="H3396" i="2"/>
  <c r="H3380" i="2"/>
  <c r="H3364" i="2"/>
  <c r="H3348" i="2"/>
  <c r="H3332" i="2"/>
  <c r="H3316" i="2"/>
  <c r="H3300" i="2"/>
  <c r="H3284" i="2"/>
  <c r="H3268" i="2"/>
  <c r="H3252" i="2"/>
  <c r="H3236" i="2"/>
  <c r="H3220" i="2"/>
  <c r="H3204" i="2"/>
  <c r="H3188" i="2"/>
  <c r="H3172" i="2"/>
  <c r="H3156" i="2"/>
  <c r="H3140" i="2"/>
  <c r="H3124" i="2"/>
  <c r="H3108" i="2"/>
  <c r="H3092" i="2"/>
  <c r="H3076" i="2"/>
  <c r="H3060" i="2"/>
  <c r="H3044" i="2"/>
  <c r="H3028" i="2"/>
  <c r="H3012" i="2"/>
  <c r="H2996" i="2"/>
  <c r="H2980" i="2"/>
  <c r="H2964" i="2"/>
  <c r="H2948" i="2"/>
  <c r="H2932" i="2"/>
  <c r="H2916" i="2"/>
  <c r="H2900" i="2"/>
  <c r="H2884" i="2"/>
  <c r="H2868" i="2"/>
  <c r="H2852" i="2"/>
  <c r="H2836" i="2"/>
  <c r="H2820" i="2"/>
  <c r="H2804" i="2"/>
  <c r="H2788" i="2"/>
  <c r="H2772" i="2"/>
  <c r="H2756" i="2"/>
  <c r="H2740" i="2"/>
  <c r="H2724" i="2"/>
  <c r="H2708" i="2"/>
  <c r="H2797" i="2"/>
  <c r="H2834" i="2"/>
  <c r="H2869" i="2"/>
  <c r="H2914" i="2"/>
  <c r="H2963" i="2"/>
  <c r="H3027" i="2"/>
  <c r="H3123" i="2"/>
  <c r="H3251" i="2"/>
  <c r="H3379" i="2"/>
  <c r="H3507" i="2"/>
  <c r="H2595" i="2"/>
  <c r="H2627" i="2"/>
  <c r="H2659" i="2"/>
  <c r="H2691" i="2"/>
  <c r="H2725" i="2"/>
  <c r="H2759" i="2"/>
  <c r="H2798" i="2"/>
  <c r="H2835" i="2"/>
  <c r="H2870" i="2"/>
  <c r="H2915" i="2"/>
  <c r="H2965" i="2"/>
  <c r="H3029" i="2"/>
  <c r="H3138" i="2"/>
  <c r="H3266" i="2"/>
  <c r="H3394" i="2"/>
  <c r="H3522" i="2"/>
  <c r="H3602" i="2"/>
  <c r="E13" i="1"/>
  <c r="E16" i="1"/>
  <c r="E17" i="1"/>
  <c r="E15" i="1"/>
  <c r="B15" i="1"/>
  <c r="B22" i="1" s="1"/>
  <c r="B17" i="1"/>
  <c r="B24" i="1" s="1"/>
  <c r="B16" i="1"/>
  <c r="B23" i="1" s="1"/>
  <c r="H3437" i="1"/>
  <c r="H3435" i="1"/>
  <c r="H3551" i="1"/>
  <c r="H3259" i="1"/>
  <c r="H3183" i="1"/>
  <c r="H3518" i="1"/>
  <c r="H3179" i="1"/>
  <c r="H3516" i="1"/>
  <c r="H3060" i="1"/>
  <c r="H3484" i="1"/>
  <c r="H3051" i="1"/>
  <c r="H3599" i="1"/>
  <c r="H3483" i="1"/>
  <c r="H3343" i="1"/>
  <c r="H3030" i="1"/>
  <c r="H3433" i="1"/>
  <c r="H3519" i="1"/>
  <c r="H3181" i="1"/>
  <c r="H3018" i="1"/>
  <c r="H3195" i="1"/>
  <c r="H3401" i="1"/>
  <c r="H3391" i="1"/>
  <c r="H3390" i="1"/>
  <c r="H3167" i="1"/>
  <c r="H3388" i="1"/>
  <c r="H3355" i="1"/>
  <c r="H3341" i="1"/>
  <c r="H3597" i="1"/>
  <c r="H3471" i="1"/>
  <c r="H3340" i="1"/>
  <c r="H2986" i="1"/>
  <c r="H3470" i="1"/>
  <c r="H3339" i="1"/>
  <c r="H2715" i="1"/>
  <c r="H3529" i="1"/>
  <c r="H3517" i="1"/>
  <c r="H3389" i="1"/>
  <c r="H3515" i="1"/>
  <c r="H3481" i="1"/>
  <c r="H3565" i="1"/>
  <c r="H3469" i="1"/>
  <c r="H3277" i="1"/>
  <c r="H2699" i="1"/>
  <c r="H3598" i="1"/>
  <c r="H3566" i="1"/>
  <c r="H3564" i="1"/>
  <c r="H3438" i="1"/>
  <c r="H3275" i="1"/>
  <c r="H2651" i="1"/>
  <c r="H3563" i="1"/>
  <c r="H3263" i="1"/>
  <c r="H2635" i="1"/>
  <c r="H3561" i="1"/>
  <c r="H3436" i="1"/>
  <c r="H3261" i="1"/>
  <c r="H2571" i="1"/>
  <c r="H2443" i="1"/>
  <c r="H3387" i="1"/>
  <c r="H3165" i="1"/>
  <c r="H3596" i="1"/>
  <c r="H3422" i="1"/>
  <c r="H1712" i="1"/>
  <c r="H3549" i="1"/>
  <c r="H3421" i="1"/>
  <c r="H3324" i="1"/>
  <c r="H3144" i="1"/>
  <c r="H2935" i="1"/>
  <c r="H1710" i="1"/>
  <c r="H3593" i="1"/>
  <c r="H3548" i="1"/>
  <c r="H3502" i="1"/>
  <c r="H3465" i="1"/>
  <c r="H3420" i="1"/>
  <c r="H3374" i="1"/>
  <c r="H3323" i="1"/>
  <c r="H3231" i="1"/>
  <c r="H3142" i="1"/>
  <c r="H2903" i="1"/>
  <c r="H2315" i="1"/>
  <c r="H3513" i="1"/>
  <c r="H3385" i="1"/>
  <c r="H3595" i="1"/>
  <c r="H3503" i="1"/>
  <c r="H3375" i="1"/>
  <c r="H3547" i="1"/>
  <c r="H3311" i="1"/>
  <c r="H3136" i="1"/>
  <c r="H2890" i="1"/>
  <c r="H2283" i="1"/>
  <c r="H3423" i="1"/>
  <c r="H2975" i="1"/>
  <c r="H3550" i="1"/>
  <c r="H3245" i="1"/>
  <c r="H3467" i="1"/>
  <c r="H3243" i="1"/>
  <c r="H2411" i="1"/>
  <c r="H1680" i="1"/>
  <c r="H3583" i="1"/>
  <c r="H3501" i="1"/>
  <c r="H3455" i="1"/>
  <c r="H3419" i="1"/>
  <c r="H3373" i="1"/>
  <c r="H3229" i="1"/>
  <c r="H1678" i="1"/>
  <c r="H3582" i="1"/>
  <c r="H3545" i="1"/>
  <c r="H3500" i="1"/>
  <c r="H3454" i="1"/>
  <c r="H3417" i="1"/>
  <c r="H3372" i="1"/>
  <c r="H3309" i="1"/>
  <c r="H3227" i="1"/>
  <c r="H3115" i="1"/>
  <c r="H2858" i="1"/>
  <c r="H2187" i="1"/>
  <c r="H3327" i="1"/>
  <c r="H2943" i="1"/>
  <c r="H3499" i="1"/>
  <c r="H3371" i="1"/>
  <c r="H2155" i="1"/>
  <c r="H3580" i="1"/>
  <c r="H3452" i="1"/>
  <c r="H3213" i="1"/>
  <c r="H1582" i="1"/>
  <c r="H3533" i="1"/>
  <c r="H3487" i="1"/>
  <c r="H3451" i="1"/>
  <c r="H3405" i="1"/>
  <c r="H3359" i="1"/>
  <c r="H3293" i="1"/>
  <c r="H3211" i="1"/>
  <c r="H3087" i="1"/>
  <c r="H2807" i="1"/>
  <c r="H2027" i="1"/>
  <c r="H3247" i="1"/>
  <c r="H3163" i="1"/>
  <c r="H3581" i="1"/>
  <c r="H3407" i="1"/>
  <c r="H3112" i="1"/>
  <c r="H3534" i="1"/>
  <c r="H2059" i="1"/>
  <c r="H3579" i="1"/>
  <c r="H3577" i="1"/>
  <c r="H3532" i="1"/>
  <c r="H3486" i="1"/>
  <c r="H3449" i="1"/>
  <c r="H3404" i="1"/>
  <c r="H3357" i="1"/>
  <c r="H3291" i="1"/>
  <c r="H3199" i="1"/>
  <c r="H3083" i="1"/>
  <c r="H2775" i="1"/>
  <c r="H1931" i="1"/>
  <c r="H2539" i="1"/>
  <c r="H3468" i="1"/>
  <c r="H3325" i="1"/>
  <c r="H1646" i="1"/>
  <c r="H3535" i="1"/>
  <c r="H3453" i="1"/>
  <c r="H3307" i="1"/>
  <c r="H3215" i="1"/>
  <c r="H2847" i="1"/>
  <c r="H1614" i="1"/>
  <c r="H3497" i="1"/>
  <c r="H3406" i="1"/>
  <c r="H3369" i="1"/>
  <c r="H3295" i="1"/>
  <c r="H3110" i="1"/>
  <c r="H2815" i="1"/>
  <c r="H3567" i="1"/>
  <c r="H3531" i="1"/>
  <c r="H3485" i="1"/>
  <c r="H3439" i="1"/>
  <c r="H3403" i="1"/>
  <c r="H3356" i="1"/>
  <c r="H3279" i="1"/>
  <c r="H3197" i="1"/>
  <c r="H3080" i="1"/>
  <c r="H2762" i="1"/>
  <c r="H1899" i="1"/>
  <c r="H3358" i="1"/>
  <c r="H3342" i="1"/>
  <c r="H3326" i="1"/>
  <c r="H3310" i="1"/>
  <c r="H3294" i="1"/>
  <c r="H3278" i="1"/>
  <c r="H3262" i="1"/>
  <c r="H3246" i="1"/>
  <c r="H3230" i="1"/>
  <c r="H3214" i="1"/>
  <c r="H3198" i="1"/>
  <c r="H3182" i="1"/>
  <c r="H3166" i="1"/>
  <c r="H3143" i="1"/>
  <c r="H3114" i="1"/>
  <c r="H3085" i="1"/>
  <c r="H3056" i="1"/>
  <c r="H3024" i="1"/>
  <c r="H2984" i="1"/>
  <c r="H2939" i="1"/>
  <c r="H2896" i="1"/>
  <c r="H2856" i="1"/>
  <c r="H2811" i="1"/>
  <c r="H2768" i="1"/>
  <c r="H2714" i="1"/>
  <c r="H2650" i="1"/>
  <c r="H2570" i="1"/>
  <c r="H2442" i="1"/>
  <c r="H2314" i="1"/>
  <c r="H2186" i="1"/>
  <c r="H2058" i="1"/>
  <c r="H1930" i="1"/>
  <c r="H3055" i="1"/>
  <c r="H3023" i="1"/>
  <c r="H2983" i="1"/>
  <c r="H2938" i="1"/>
  <c r="H2895" i="1"/>
  <c r="H2855" i="1"/>
  <c r="H2810" i="1"/>
  <c r="H2767" i="1"/>
  <c r="H2712" i="1"/>
  <c r="H2648" i="1"/>
  <c r="H2555" i="1"/>
  <c r="H2427" i="1"/>
  <c r="H2299" i="1"/>
  <c r="H2171" i="1"/>
  <c r="H2043" i="1"/>
  <c r="H1915" i="1"/>
  <c r="H3308" i="1"/>
  <c r="H3292" i="1"/>
  <c r="H3276" i="1"/>
  <c r="H3260" i="1"/>
  <c r="H3244" i="1"/>
  <c r="H3228" i="1"/>
  <c r="H3212" i="1"/>
  <c r="H3196" i="1"/>
  <c r="H3180" i="1"/>
  <c r="H3164" i="1"/>
  <c r="H3140" i="1"/>
  <c r="H3111" i="1"/>
  <c r="H3082" i="1"/>
  <c r="H3053" i="1"/>
  <c r="H3019" i="1"/>
  <c r="H2976" i="1"/>
  <c r="H2936" i="1"/>
  <c r="H2891" i="1"/>
  <c r="H2848" i="1"/>
  <c r="H2808" i="1"/>
  <c r="H2763" i="1"/>
  <c r="H2704" i="1"/>
  <c r="H2640" i="1"/>
  <c r="H2554" i="1"/>
  <c r="H2426" i="1"/>
  <c r="H2298" i="1"/>
  <c r="H2170" i="1"/>
  <c r="H2042" i="1"/>
  <c r="H1914" i="1"/>
  <c r="H3594" i="1"/>
  <c r="H3578" i="1"/>
  <c r="H3562" i="1"/>
  <c r="H3546" i="1"/>
  <c r="H3530" i="1"/>
  <c r="H3514" i="1"/>
  <c r="H3498" i="1"/>
  <c r="H3482" i="1"/>
  <c r="H3466" i="1"/>
  <c r="H3450" i="1"/>
  <c r="H3434" i="1"/>
  <c r="H3418" i="1"/>
  <c r="H3402" i="1"/>
  <c r="H3386" i="1"/>
  <c r="H3370" i="1"/>
  <c r="H3354" i="1"/>
  <c r="H3338" i="1"/>
  <c r="H3322" i="1"/>
  <c r="H3306" i="1"/>
  <c r="H3290" i="1"/>
  <c r="H3274" i="1"/>
  <c r="H3258" i="1"/>
  <c r="H3242" i="1"/>
  <c r="H3226" i="1"/>
  <c r="H3210" i="1"/>
  <c r="H3194" i="1"/>
  <c r="H3178" i="1"/>
  <c r="H3162" i="1"/>
  <c r="H3135" i="1"/>
  <c r="H3108" i="1"/>
  <c r="H3079" i="1"/>
  <c r="H3050" i="1"/>
  <c r="H3016" i="1"/>
  <c r="H2971" i="1"/>
  <c r="H2928" i="1"/>
  <c r="H2888" i="1"/>
  <c r="H2843" i="1"/>
  <c r="H2800" i="1"/>
  <c r="H2760" i="1"/>
  <c r="H2698" i="1"/>
  <c r="H2634" i="1"/>
  <c r="H2538" i="1"/>
  <c r="H2410" i="1"/>
  <c r="H2282" i="1"/>
  <c r="H2154" i="1"/>
  <c r="H2026" i="1"/>
  <c r="H1898" i="1"/>
  <c r="H3321" i="1"/>
  <c r="H3305" i="1"/>
  <c r="H3289" i="1"/>
  <c r="H3273" i="1"/>
  <c r="H3257" i="1"/>
  <c r="H3241" i="1"/>
  <c r="H3225" i="1"/>
  <c r="H3209" i="1"/>
  <c r="H3193" i="1"/>
  <c r="H3177" i="1"/>
  <c r="H3160" i="1"/>
  <c r="H3133" i="1"/>
  <c r="H3104" i="1"/>
  <c r="H3078" i="1"/>
  <c r="H3048" i="1"/>
  <c r="H3015" i="1"/>
  <c r="H2970" i="1"/>
  <c r="H2927" i="1"/>
  <c r="H2887" i="1"/>
  <c r="H2842" i="1"/>
  <c r="H2799" i="1"/>
  <c r="H2759" i="1"/>
  <c r="H2696" i="1"/>
  <c r="H2632" i="1"/>
  <c r="H2523" i="1"/>
  <c r="H2395" i="1"/>
  <c r="H2267" i="1"/>
  <c r="H2139" i="1"/>
  <c r="H2011" i="1"/>
  <c r="H1883" i="1"/>
  <c r="H3496" i="1"/>
  <c r="H3384" i="1"/>
  <c r="H3320" i="1"/>
  <c r="H3240" i="1"/>
  <c r="H3224" i="1"/>
  <c r="H3192" i="1"/>
  <c r="H3176" i="1"/>
  <c r="H3159" i="1"/>
  <c r="H3131" i="1"/>
  <c r="H3103" i="1"/>
  <c r="H3076" i="1"/>
  <c r="H3047" i="1"/>
  <c r="H3008" i="1"/>
  <c r="H2968" i="1"/>
  <c r="H2923" i="1"/>
  <c r="H2880" i="1"/>
  <c r="H2840" i="1"/>
  <c r="H2795" i="1"/>
  <c r="H2752" i="1"/>
  <c r="H2688" i="1"/>
  <c r="H2624" i="1"/>
  <c r="H2522" i="1"/>
  <c r="H2394" i="1"/>
  <c r="H2266" i="1"/>
  <c r="H2138" i="1"/>
  <c r="H2010" i="1"/>
  <c r="H1882" i="1"/>
  <c r="H3576" i="1"/>
  <c r="H3480" i="1"/>
  <c r="H3400" i="1"/>
  <c r="H3368" i="1"/>
  <c r="H3336" i="1"/>
  <c r="H3208" i="1"/>
  <c r="H3591" i="1"/>
  <c r="H3575" i="1"/>
  <c r="H3559" i="1"/>
  <c r="H3543" i="1"/>
  <c r="H3527" i="1"/>
  <c r="H3511" i="1"/>
  <c r="H3495" i="1"/>
  <c r="H3479" i="1"/>
  <c r="H3463" i="1"/>
  <c r="H3447" i="1"/>
  <c r="H3431" i="1"/>
  <c r="H3415" i="1"/>
  <c r="H3399" i="1"/>
  <c r="H3383" i="1"/>
  <c r="H3367" i="1"/>
  <c r="H3351" i="1"/>
  <c r="H3335" i="1"/>
  <c r="H3319" i="1"/>
  <c r="H3303" i="1"/>
  <c r="H3287" i="1"/>
  <c r="H3271" i="1"/>
  <c r="H3255" i="1"/>
  <c r="H3239" i="1"/>
  <c r="H3223" i="1"/>
  <c r="H3207" i="1"/>
  <c r="H3191" i="1"/>
  <c r="H3175" i="1"/>
  <c r="H3158" i="1"/>
  <c r="H3130" i="1"/>
  <c r="H3101" i="1"/>
  <c r="H3072" i="1"/>
  <c r="H3046" i="1"/>
  <c r="H3007" i="1"/>
  <c r="H2967" i="1"/>
  <c r="H2922" i="1"/>
  <c r="H2879" i="1"/>
  <c r="H2839" i="1"/>
  <c r="H2794" i="1"/>
  <c r="H2747" i="1"/>
  <c r="H2683" i="1"/>
  <c r="H2619" i="1"/>
  <c r="H2507" i="1"/>
  <c r="H2379" i="1"/>
  <c r="H2251" i="1"/>
  <c r="H2123" i="1"/>
  <c r="H1995" i="1"/>
  <c r="H1867" i="1"/>
  <c r="H3560" i="1"/>
  <c r="H3448" i="1"/>
  <c r="H3288" i="1"/>
  <c r="H3590" i="1"/>
  <c r="H3542" i="1"/>
  <c r="H3510" i="1"/>
  <c r="H3494" i="1"/>
  <c r="H3462" i="1"/>
  <c r="H3446" i="1"/>
  <c r="H3430" i="1"/>
  <c r="H3414" i="1"/>
  <c r="H3398" i="1"/>
  <c r="H3382" i="1"/>
  <c r="H3366" i="1"/>
  <c r="H3350" i="1"/>
  <c r="H3334" i="1"/>
  <c r="H3318" i="1"/>
  <c r="H3302" i="1"/>
  <c r="H3286" i="1"/>
  <c r="H3270" i="1"/>
  <c r="H3254" i="1"/>
  <c r="H3238" i="1"/>
  <c r="H3222" i="1"/>
  <c r="H3206" i="1"/>
  <c r="H3190" i="1"/>
  <c r="H3174" i="1"/>
  <c r="H3157" i="1"/>
  <c r="H3128" i="1"/>
  <c r="H3099" i="1"/>
  <c r="H3071" i="1"/>
  <c r="H3044" i="1"/>
  <c r="H3003" i="1"/>
  <c r="H2960" i="1"/>
  <c r="H2920" i="1"/>
  <c r="H2875" i="1"/>
  <c r="H2832" i="1"/>
  <c r="H2792" i="1"/>
  <c r="H2746" i="1"/>
  <c r="H2682" i="1"/>
  <c r="H2618" i="1"/>
  <c r="H2506" i="1"/>
  <c r="H2378" i="1"/>
  <c r="H2250" i="1"/>
  <c r="H2122" i="1"/>
  <c r="H1994" i="1"/>
  <c r="H1866" i="1"/>
  <c r="H3337" i="1"/>
  <c r="H3528" i="1"/>
  <c r="H3416" i="1"/>
  <c r="H3272" i="1"/>
  <c r="H3589" i="1"/>
  <c r="H3573" i="1"/>
  <c r="H3557" i="1"/>
  <c r="H3541" i="1"/>
  <c r="H3525" i="1"/>
  <c r="H3509" i="1"/>
  <c r="H3493" i="1"/>
  <c r="H3477" i="1"/>
  <c r="H3461" i="1"/>
  <c r="H3445" i="1"/>
  <c r="H3429" i="1"/>
  <c r="H3413" i="1"/>
  <c r="H3397" i="1"/>
  <c r="H3381" i="1"/>
  <c r="H3365" i="1"/>
  <c r="H3349" i="1"/>
  <c r="H3333" i="1"/>
  <c r="H3317" i="1"/>
  <c r="H3301" i="1"/>
  <c r="H3285" i="1"/>
  <c r="H3269" i="1"/>
  <c r="H3253" i="1"/>
  <c r="H3237" i="1"/>
  <c r="H3221" i="1"/>
  <c r="H3205" i="1"/>
  <c r="H3189" i="1"/>
  <c r="H3173" i="1"/>
  <c r="H3156" i="1"/>
  <c r="H3127" i="1"/>
  <c r="H3098" i="1"/>
  <c r="H3069" i="1"/>
  <c r="H3040" i="1"/>
  <c r="H3002" i="1"/>
  <c r="H2959" i="1"/>
  <c r="H2919" i="1"/>
  <c r="H2874" i="1"/>
  <c r="H2831" i="1"/>
  <c r="H2791" i="1"/>
  <c r="H2744" i="1"/>
  <c r="H2680" i="1"/>
  <c r="H2616" i="1"/>
  <c r="H2491" i="1"/>
  <c r="H2363" i="1"/>
  <c r="H2235" i="1"/>
  <c r="H2107" i="1"/>
  <c r="H1979" i="1"/>
  <c r="H1851" i="1"/>
  <c r="H3353" i="1"/>
  <c r="H3544" i="1"/>
  <c r="H3464" i="1"/>
  <c r="H3304" i="1"/>
  <c r="H3588" i="1"/>
  <c r="H3572" i="1"/>
  <c r="H3556" i="1"/>
  <c r="H3540" i="1"/>
  <c r="H3524" i="1"/>
  <c r="H3508" i="1"/>
  <c r="H3492" i="1"/>
  <c r="H3476" i="1"/>
  <c r="H3460" i="1"/>
  <c r="H3444" i="1"/>
  <c r="H3428" i="1"/>
  <c r="H3412" i="1"/>
  <c r="H3396" i="1"/>
  <c r="H3380" i="1"/>
  <c r="H3364" i="1"/>
  <c r="H3348" i="1"/>
  <c r="H3332" i="1"/>
  <c r="H3316" i="1"/>
  <c r="H3300" i="1"/>
  <c r="H3284" i="1"/>
  <c r="H3268" i="1"/>
  <c r="H3252" i="1"/>
  <c r="H3236" i="1"/>
  <c r="H3220" i="1"/>
  <c r="H3204" i="1"/>
  <c r="H3188" i="1"/>
  <c r="H3172" i="1"/>
  <c r="H3152" i="1"/>
  <c r="H3126" i="1"/>
  <c r="H3096" i="1"/>
  <c r="H3067" i="1"/>
  <c r="H3039" i="1"/>
  <c r="H3000" i="1"/>
  <c r="H2955" i="1"/>
  <c r="H2912" i="1"/>
  <c r="H2872" i="1"/>
  <c r="H2827" i="1"/>
  <c r="H2784" i="1"/>
  <c r="H2736" i="1"/>
  <c r="H2672" i="1"/>
  <c r="H2608" i="1"/>
  <c r="H2490" i="1"/>
  <c r="H2362" i="1"/>
  <c r="H2234" i="1"/>
  <c r="H2106" i="1"/>
  <c r="H1978" i="1"/>
  <c r="H1850" i="1"/>
  <c r="H3592" i="1"/>
  <c r="H3512" i="1"/>
  <c r="H3432" i="1"/>
  <c r="H3352" i="1"/>
  <c r="H3256" i="1"/>
  <c r="H3574" i="1"/>
  <c r="H3558" i="1"/>
  <c r="H3526" i="1"/>
  <c r="H3478" i="1"/>
  <c r="H3603" i="1"/>
  <c r="H3587" i="1"/>
  <c r="H3571" i="1"/>
  <c r="H3555" i="1"/>
  <c r="H3539" i="1"/>
  <c r="H3523" i="1"/>
  <c r="H3507" i="1"/>
  <c r="H3491" i="1"/>
  <c r="H3475" i="1"/>
  <c r="H3459" i="1"/>
  <c r="H3443" i="1"/>
  <c r="H3427" i="1"/>
  <c r="H3411" i="1"/>
  <c r="H3395" i="1"/>
  <c r="H3379" i="1"/>
  <c r="H3363" i="1"/>
  <c r="H3347" i="1"/>
  <c r="H3331" i="1"/>
  <c r="H3315" i="1"/>
  <c r="H3299" i="1"/>
  <c r="H3283" i="1"/>
  <c r="H3267" i="1"/>
  <c r="H3251" i="1"/>
  <c r="H3235" i="1"/>
  <c r="H3219" i="1"/>
  <c r="H3203" i="1"/>
  <c r="H3187" i="1"/>
  <c r="H3171" i="1"/>
  <c r="H3151" i="1"/>
  <c r="H3124" i="1"/>
  <c r="H3095" i="1"/>
  <c r="H3066" i="1"/>
  <c r="H3035" i="1"/>
  <c r="H2999" i="1"/>
  <c r="H2954" i="1"/>
  <c r="H2911" i="1"/>
  <c r="H2871" i="1"/>
  <c r="H2826" i="1"/>
  <c r="H2783" i="1"/>
  <c r="H2731" i="1"/>
  <c r="H2667" i="1"/>
  <c r="H2603" i="1"/>
  <c r="H2475" i="1"/>
  <c r="H2347" i="1"/>
  <c r="H2219" i="1"/>
  <c r="H2091" i="1"/>
  <c r="H1963" i="1"/>
  <c r="H1835" i="1"/>
  <c r="H3538" i="1"/>
  <c r="H3442" i="1"/>
  <c r="H3378" i="1"/>
  <c r="H3298" i="1"/>
  <c r="H3218" i="1"/>
  <c r="H3170" i="1"/>
  <c r="H3149" i="1"/>
  <c r="H3064" i="1"/>
  <c r="H3034" i="1"/>
  <c r="H2992" i="1"/>
  <c r="H2952" i="1"/>
  <c r="H2907" i="1"/>
  <c r="H2864" i="1"/>
  <c r="H2824" i="1"/>
  <c r="H2779" i="1"/>
  <c r="H2730" i="1"/>
  <c r="H2666" i="1"/>
  <c r="H2602" i="1"/>
  <c r="H2474" i="1"/>
  <c r="H2346" i="1"/>
  <c r="H2218" i="1"/>
  <c r="H2090" i="1"/>
  <c r="H1962" i="1"/>
  <c r="H1834" i="1"/>
  <c r="H3602" i="1"/>
  <c r="H3570" i="1"/>
  <c r="H3522" i="1"/>
  <c r="H3490" i="1"/>
  <c r="H3458" i="1"/>
  <c r="H3426" i="1"/>
  <c r="H3394" i="1"/>
  <c r="H3346" i="1"/>
  <c r="H3314" i="1"/>
  <c r="H3266" i="1"/>
  <c r="H3234" i="1"/>
  <c r="H3186" i="1"/>
  <c r="H3120" i="1"/>
  <c r="H1742" i="1"/>
  <c r="H3601" i="1"/>
  <c r="H3585" i="1"/>
  <c r="H3569" i="1"/>
  <c r="H3553" i="1"/>
  <c r="H3537" i="1"/>
  <c r="H3521" i="1"/>
  <c r="H3505" i="1"/>
  <c r="H3489" i="1"/>
  <c r="H3473" i="1"/>
  <c r="H3457" i="1"/>
  <c r="H3441" i="1"/>
  <c r="H3425" i="1"/>
  <c r="H3409" i="1"/>
  <c r="H3393" i="1"/>
  <c r="H3377" i="1"/>
  <c r="H3361" i="1"/>
  <c r="H3345" i="1"/>
  <c r="H3329" i="1"/>
  <c r="H3313" i="1"/>
  <c r="H3297" i="1"/>
  <c r="H3281" i="1"/>
  <c r="H3265" i="1"/>
  <c r="H3249" i="1"/>
  <c r="H3233" i="1"/>
  <c r="H3217" i="1"/>
  <c r="H3201" i="1"/>
  <c r="H3185" i="1"/>
  <c r="H3169" i="1"/>
  <c r="H3147" i="1"/>
  <c r="H3119" i="1"/>
  <c r="H3092" i="1"/>
  <c r="H3063" i="1"/>
  <c r="H3032" i="1"/>
  <c r="H2991" i="1"/>
  <c r="H2951" i="1"/>
  <c r="H2906" i="1"/>
  <c r="H2863" i="1"/>
  <c r="H2823" i="1"/>
  <c r="H2778" i="1"/>
  <c r="H2728" i="1"/>
  <c r="H2664" i="1"/>
  <c r="H2587" i="1"/>
  <c r="H2459" i="1"/>
  <c r="H2331" i="1"/>
  <c r="H2203" i="1"/>
  <c r="H2075" i="1"/>
  <c r="H1947" i="1"/>
  <c r="H76" i="1"/>
  <c r="H1804" i="1"/>
  <c r="H1820" i="1"/>
  <c r="H1836" i="1"/>
  <c r="H1852" i="1"/>
  <c r="H1868" i="1"/>
  <c r="H1884" i="1"/>
  <c r="H1900" i="1"/>
  <c r="H1916" i="1"/>
  <c r="H1932" i="1"/>
  <c r="H1948" i="1"/>
  <c r="H1964" i="1"/>
  <c r="H1980" i="1"/>
  <c r="H1996" i="1"/>
  <c r="H2012" i="1"/>
  <c r="H2028" i="1"/>
  <c r="H2044" i="1"/>
  <c r="H2060" i="1"/>
  <c r="H2076" i="1"/>
  <c r="H2092" i="1"/>
  <c r="H2108" i="1"/>
  <c r="H2124" i="1"/>
  <c r="H2140" i="1"/>
  <c r="H2156" i="1"/>
  <c r="H2172" i="1"/>
  <c r="H2188" i="1"/>
  <c r="H2204" i="1"/>
  <c r="H2220" i="1"/>
  <c r="H2236" i="1"/>
  <c r="H2252" i="1"/>
  <c r="H2268" i="1"/>
  <c r="H2284" i="1"/>
  <c r="H2300" i="1"/>
  <c r="H2316" i="1"/>
  <c r="H2332" i="1"/>
  <c r="H2348" i="1"/>
  <c r="H2364" i="1"/>
  <c r="H2380" i="1"/>
  <c r="H2396" i="1"/>
  <c r="H2412" i="1"/>
  <c r="H2428" i="1"/>
  <c r="H2444" i="1"/>
  <c r="H2460" i="1"/>
  <c r="H2476" i="1"/>
  <c r="H2492" i="1"/>
  <c r="H2508" i="1"/>
  <c r="H2524" i="1"/>
  <c r="H2540" i="1"/>
  <c r="H2556" i="1"/>
  <c r="H2572" i="1"/>
  <c r="H2588" i="1"/>
  <c r="H2604" i="1"/>
  <c r="H2620" i="1"/>
  <c r="H2636" i="1"/>
  <c r="H2652" i="1"/>
  <c r="H2668" i="1"/>
  <c r="H2684" i="1"/>
  <c r="H2700" i="1"/>
  <c r="H2716" i="1"/>
  <c r="H2732" i="1"/>
  <c r="H2748" i="1"/>
  <c r="H2764" i="1"/>
  <c r="H2780" i="1"/>
  <c r="H2796" i="1"/>
  <c r="H2812" i="1"/>
  <c r="H2828" i="1"/>
  <c r="H2844" i="1"/>
  <c r="H2860" i="1"/>
  <c r="H2876" i="1"/>
  <c r="H2892" i="1"/>
  <c r="H2908" i="1"/>
  <c r="H2924" i="1"/>
  <c r="H2940" i="1"/>
  <c r="H2956" i="1"/>
  <c r="H2972" i="1"/>
  <c r="H2988" i="1"/>
  <c r="H3004" i="1"/>
  <c r="H3020" i="1"/>
  <c r="H3036" i="1"/>
  <c r="H3052" i="1"/>
  <c r="H3068" i="1"/>
  <c r="H3084" i="1"/>
  <c r="H3100" i="1"/>
  <c r="H3116" i="1"/>
  <c r="H3132" i="1"/>
  <c r="H3148" i="1"/>
  <c r="H1805" i="1"/>
  <c r="H1821" i="1"/>
  <c r="H1837" i="1"/>
  <c r="H1853" i="1"/>
  <c r="H1869" i="1"/>
  <c r="H1885" i="1"/>
  <c r="H1901" i="1"/>
  <c r="H1917" i="1"/>
  <c r="H1933" i="1"/>
  <c r="H1949" i="1"/>
  <c r="H1965" i="1"/>
  <c r="H1981" i="1"/>
  <c r="H1997" i="1"/>
  <c r="H2013" i="1"/>
  <c r="H2029" i="1"/>
  <c r="H2045" i="1"/>
  <c r="H2061" i="1"/>
  <c r="H2077" i="1"/>
  <c r="H2093" i="1"/>
  <c r="H2109" i="1"/>
  <c r="H2125" i="1"/>
  <c r="H2141" i="1"/>
  <c r="H2157" i="1"/>
  <c r="H2173" i="1"/>
  <c r="H2189" i="1"/>
  <c r="H2205" i="1"/>
  <c r="H2221" i="1"/>
  <c r="H2237" i="1"/>
  <c r="H2253" i="1"/>
  <c r="H2269" i="1"/>
  <c r="H2285" i="1"/>
  <c r="H2301" i="1"/>
  <c r="H2317" i="1"/>
  <c r="H2333" i="1"/>
  <c r="H2349" i="1"/>
  <c r="H2365" i="1"/>
  <c r="H2381" i="1"/>
  <c r="H2397" i="1"/>
  <c r="H2413" i="1"/>
  <c r="H2429" i="1"/>
  <c r="H2445" i="1"/>
  <c r="H2461" i="1"/>
  <c r="H2477" i="1"/>
  <c r="H2493" i="1"/>
  <c r="H2509" i="1"/>
  <c r="H2525" i="1"/>
  <c r="H2541" i="1"/>
  <c r="H2557" i="1"/>
  <c r="H2573" i="1"/>
  <c r="H2589" i="1"/>
  <c r="H2605" i="1"/>
  <c r="H2621" i="1"/>
  <c r="H2637" i="1"/>
  <c r="H2653" i="1"/>
  <c r="H2669" i="1"/>
  <c r="H2685" i="1"/>
  <c r="H2701" i="1"/>
  <c r="H2717" i="1"/>
  <c r="H2733" i="1"/>
  <c r="H2749" i="1"/>
  <c r="H2765" i="1"/>
  <c r="H2781" i="1"/>
  <c r="H2797" i="1"/>
  <c r="H2813" i="1"/>
  <c r="H2829" i="1"/>
  <c r="H2845" i="1"/>
  <c r="H2861" i="1"/>
  <c r="H2877" i="1"/>
  <c r="H2893" i="1"/>
  <c r="H2909" i="1"/>
  <c r="H2925" i="1"/>
  <c r="H2941" i="1"/>
  <c r="H2957" i="1"/>
  <c r="H2973" i="1"/>
  <c r="H2989" i="1"/>
  <c r="H3005" i="1"/>
  <c r="H3021" i="1"/>
  <c r="H3037" i="1"/>
  <c r="H1806" i="1"/>
  <c r="H1822" i="1"/>
  <c r="H1838" i="1"/>
  <c r="H1854" i="1"/>
  <c r="H1870" i="1"/>
  <c r="H1886" i="1"/>
  <c r="H1902" i="1"/>
  <c r="H1918" i="1"/>
  <c r="H1934" i="1"/>
  <c r="H1950" i="1"/>
  <c r="H1966" i="1"/>
  <c r="H1982" i="1"/>
  <c r="H1998" i="1"/>
  <c r="H2014" i="1"/>
  <c r="H2030" i="1"/>
  <c r="H2046" i="1"/>
  <c r="H2062" i="1"/>
  <c r="H2078" i="1"/>
  <c r="H2094" i="1"/>
  <c r="H2110" i="1"/>
  <c r="H2126" i="1"/>
  <c r="H2142" i="1"/>
  <c r="H2158" i="1"/>
  <c r="H2174" i="1"/>
  <c r="H2190" i="1"/>
  <c r="H2206" i="1"/>
  <c r="H2222" i="1"/>
  <c r="H2238" i="1"/>
  <c r="H2254" i="1"/>
  <c r="H2270" i="1"/>
  <c r="H2286" i="1"/>
  <c r="H2302" i="1"/>
  <c r="H2318" i="1"/>
  <c r="H2334" i="1"/>
  <c r="H2350" i="1"/>
  <c r="H2366" i="1"/>
  <c r="H2382" i="1"/>
  <c r="H2398" i="1"/>
  <c r="H2414" i="1"/>
  <c r="H2430" i="1"/>
  <c r="H2446" i="1"/>
  <c r="H2462" i="1"/>
  <c r="H2478" i="1"/>
  <c r="H2494" i="1"/>
  <c r="H2510" i="1"/>
  <c r="H2526" i="1"/>
  <c r="H2542" i="1"/>
  <c r="H2558" i="1"/>
  <c r="H2574" i="1"/>
  <c r="H2590" i="1"/>
  <c r="H2606" i="1"/>
  <c r="H2622" i="1"/>
  <c r="H2638" i="1"/>
  <c r="H2654" i="1"/>
  <c r="H2670" i="1"/>
  <c r="H2686" i="1"/>
  <c r="H2702" i="1"/>
  <c r="H2718" i="1"/>
  <c r="H2734" i="1"/>
  <c r="H2750" i="1"/>
  <c r="H2766" i="1"/>
  <c r="H2782" i="1"/>
  <c r="H2798" i="1"/>
  <c r="H2814" i="1"/>
  <c r="H2830" i="1"/>
  <c r="H2846" i="1"/>
  <c r="H2862" i="1"/>
  <c r="H2878" i="1"/>
  <c r="H2894" i="1"/>
  <c r="H2910" i="1"/>
  <c r="H2926" i="1"/>
  <c r="H2942" i="1"/>
  <c r="H2958" i="1"/>
  <c r="H2974" i="1"/>
  <c r="H2990" i="1"/>
  <c r="H3006" i="1"/>
  <c r="H3022" i="1"/>
  <c r="H3038" i="1"/>
  <c r="H3054" i="1"/>
  <c r="H3070" i="1"/>
  <c r="H3086" i="1"/>
  <c r="H3102" i="1"/>
  <c r="H3118" i="1"/>
  <c r="H3134" i="1"/>
  <c r="H3150" i="1"/>
  <c r="H1807" i="1"/>
  <c r="H1823" i="1"/>
  <c r="H1839" i="1"/>
  <c r="H1855" i="1"/>
  <c r="H1871" i="1"/>
  <c r="H1887" i="1"/>
  <c r="H1903" i="1"/>
  <c r="H1919" i="1"/>
  <c r="H1935" i="1"/>
  <c r="H1951" i="1"/>
  <c r="H1967" i="1"/>
  <c r="H1983" i="1"/>
  <c r="H1999" i="1"/>
  <c r="H2015" i="1"/>
  <c r="H2031" i="1"/>
  <c r="H2047" i="1"/>
  <c r="H2063" i="1"/>
  <c r="H2079" i="1"/>
  <c r="H2095" i="1"/>
  <c r="H2111" i="1"/>
  <c r="H2127" i="1"/>
  <c r="H2143" i="1"/>
  <c r="H2159" i="1"/>
  <c r="H2175" i="1"/>
  <c r="H2191" i="1"/>
  <c r="H2207" i="1"/>
  <c r="H2223" i="1"/>
  <c r="H2239" i="1"/>
  <c r="H2255" i="1"/>
  <c r="H2271" i="1"/>
  <c r="H2287" i="1"/>
  <c r="H2303" i="1"/>
  <c r="H2319" i="1"/>
  <c r="H2335" i="1"/>
  <c r="H2351" i="1"/>
  <c r="H2367" i="1"/>
  <c r="H2383" i="1"/>
  <c r="H2399" i="1"/>
  <c r="H2415" i="1"/>
  <c r="H2431" i="1"/>
  <c r="H2447" i="1"/>
  <c r="H2463" i="1"/>
  <c r="H2479" i="1"/>
  <c r="H2495" i="1"/>
  <c r="H2511" i="1"/>
  <c r="H2527" i="1"/>
  <c r="H2543" i="1"/>
  <c r="H2559" i="1"/>
  <c r="H2575" i="1"/>
  <c r="H2591" i="1"/>
  <c r="H2607" i="1"/>
  <c r="H2623" i="1"/>
  <c r="H2639" i="1"/>
  <c r="H2655" i="1"/>
  <c r="H2671" i="1"/>
  <c r="H2687" i="1"/>
  <c r="H2703" i="1"/>
  <c r="H2719" i="1"/>
  <c r="H2735" i="1"/>
  <c r="H2751" i="1"/>
  <c r="H1808" i="1"/>
  <c r="H1824" i="1"/>
  <c r="H1840" i="1"/>
  <c r="H1856" i="1"/>
  <c r="H1872" i="1"/>
  <c r="H1888" i="1"/>
  <c r="H1904" i="1"/>
  <c r="H1920" i="1"/>
  <c r="H1936" i="1"/>
  <c r="H1952" i="1"/>
  <c r="H1968" i="1"/>
  <c r="H1984" i="1"/>
  <c r="H2000" i="1"/>
  <c r="H2016" i="1"/>
  <c r="H2032" i="1"/>
  <c r="H2048" i="1"/>
  <c r="H2064" i="1"/>
  <c r="H2080" i="1"/>
  <c r="H2096" i="1"/>
  <c r="H2112" i="1"/>
  <c r="H2128" i="1"/>
  <c r="H2144" i="1"/>
  <c r="H2160" i="1"/>
  <c r="H2176" i="1"/>
  <c r="H2192" i="1"/>
  <c r="H2208" i="1"/>
  <c r="H2224" i="1"/>
  <c r="H2240" i="1"/>
  <c r="H2256" i="1"/>
  <c r="H2272" i="1"/>
  <c r="H2288" i="1"/>
  <c r="H2304" i="1"/>
  <c r="H2320" i="1"/>
  <c r="H2336" i="1"/>
  <c r="H2352" i="1"/>
  <c r="H2368" i="1"/>
  <c r="H2384" i="1"/>
  <c r="H2400" i="1"/>
  <c r="H2416" i="1"/>
  <c r="H2432" i="1"/>
  <c r="H2448" i="1"/>
  <c r="H2464" i="1"/>
  <c r="H2480" i="1"/>
  <c r="H2496" i="1"/>
  <c r="H2512" i="1"/>
  <c r="H2528" i="1"/>
  <c r="H2544" i="1"/>
  <c r="H2560" i="1"/>
  <c r="H2576" i="1"/>
  <c r="H2592" i="1"/>
  <c r="H1809" i="1"/>
  <c r="H1825" i="1"/>
  <c r="H1841" i="1"/>
  <c r="H1857" i="1"/>
  <c r="H1873" i="1"/>
  <c r="H1889" i="1"/>
  <c r="H1905" i="1"/>
  <c r="H1921" i="1"/>
  <c r="H1937" i="1"/>
  <c r="H1953" i="1"/>
  <c r="H1969" i="1"/>
  <c r="H1985" i="1"/>
  <c r="H2001" i="1"/>
  <c r="H2017" i="1"/>
  <c r="H2033" i="1"/>
  <c r="H2049" i="1"/>
  <c r="H2065" i="1"/>
  <c r="H2081" i="1"/>
  <c r="H2097" i="1"/>
  <c r="H2113" i="1"/>
  <c r="H2129" i="1"/>
  <c r="H2145" i="1"/>
  <c r="H2161" i="1"/>
  <c r="H2177" i="1"/>
  <c r="H2193" i="1"/>
  <c r="H2209" i="1"/>
  <c r="H2225" i="1"/>
  <c r="H2241" i="1"/>
  <c r="H2257" i="1"/>
  <c r="H2273" i="1"/>
  <c r="H2289" i="1"/>
  <c r="H2305" i="1"/>
  <c r="H2321" i="1"/>
  <c r="H2337" i="1"/>
  <c r="H2353" i="1"/>
  <c r="H2369" i="1"/>
  <c r="H2385" i="1"/>
  <c r="H2401" i="1"/>
  <c r="H2417" i="1"/>
  <c r="H2433" i="1"/>
  <c r="H2449" i="1"/>
  <c r="H2465" i="1"/>
  <c r="H2481" i="1"/>
  <c r="H2497" i="1"/>
  <c r="H2513" i="1"/>
  <c r="H2529" i="1"/>
  <c r="H2545" i="1"/>
  <c r="H2561" i="1"/>
  <c r="H2577" i="1"/>
  <c r="H2593" i="1"/>
  <c r="H2609" i="1"/>
  <c r="H2625" i="1"/>
  <c r="H2641" i="1"/>
  <c r="H2657" i="1"/>
  <c r="H2673" i="1"/>
  <c r="H2689" i="1"/>
  <c r="H2705" i="1"/>
  <c r="H2721" i="1"/>
  <c r="H2737" i="1"/>
  <c r="H2753" i="1"/>
  <c r="H2769" i="1"/>
  <c r="H2785" i="1"/>
  <c r="H2801" i="1"/>
  <c r="H2817" i="1"/>
  <c r="H2833" i="1"/>
  <c r="H2849" i="1"/>
  <c r="H2865" i="1"/>
  <c r="H2881" i="1"/>
  <c r="H2897" i="1"/>
  <c r="H2913" i="1"/>
  <c r="H2929" i="1"/>
  <c r="H2945" i="1"/>
  <c r="H2961" i="1"/>
  <c r="H2977" i="1"/>
  <c r="H2993" i="1"/>
  <c r="H3009" i="1"/>
  <c r="H3025" i="1"/>
  <c r="H3041" i="1"/>
  <c r="H3057" i="1"/>
  <c r="H3073" i="1"/>
  <c r="H3089" i="1"/>
  <c r="H3105" i="1"/>
  <c r="H3121" i="1"/>
  <c r="H3137" i="1"/>
  <c r="H3153" i="1"/>
  <c r="H1810" i="1"/>
  <c r="H1826" i="1"/>
  <c r="H1842" i="1"/>
  <c r="H1858" i="1"/>
  <c r="H1874" i="1"/>
  <c r="H1890" i="1"/>
  <c r="H1906" i="1"/>
  <c r="H1922" i="1"/>
  <c r="H1938" i="1"/>
  <c r="H1954" i="1"/>
  <c r="H1970" i="1"/>
  <c r="H1986" i="1"/>
  <c r="H2002" i="1"/>
  <c r="H2018" i="1"/>
  <c r="H2034" i="1"/>
  <c r="H2050" i="1"/>
  <c r="H2066" i="1"/>
  <c r="H2082" i="1"/>
  <c r="H2098" i="1"/>
  <c r="H2114" i="1"/>
  <c r="H2130" i="1"/>
  <c r="H2146" i="1"/>
  <c r="H2162" i="1"/>
  <c r="H2178" i="1"/>
  <c r="H2194" i="1"/>
  <c r="H2210" i="1"/>
  <c r="H2226" i="1"/>
  <c r="H2242" i="1"/>
  <c r="H2258" i="1"/>
  <c r="H2274" i="1"/>
  <c r="H2290" i="1"/>
  <c r="H2306" i="1"/>
  <c r="H2322" i="1"/>
  <c r="H2338" i="1"/>
  <c r="H2354" i="1"/>
  <c r="H2370" i="1"/>
  <c r="H2386" i="1"/>
  <c r="H2402" i="1"/>
  <c r="H2418" i="1"/>
  <c r="H2434" i="1"/>
  <c r="H2450" i="1"/>
  <c r="H2466" i="1"/>
  <c r="H2482" i="1"/>
  <c r="H2498" i="1"/>
  <c r="H2514" i="1"/>
  <c r="H2530" i="1"/>
  <c r="H2546" i="1"/>
  <c r="H2562" i="1"/>
  <c r="H2578" i="1"/>
  <c r="H2594" i="1"/>
  <c r="H2610" i="1"/>
  <c r="H2626" i="1"/>
  <c r="H2642" i="1"/>
  <c r="H2658" i="1"/>
  <c r="H2674" i="1"/>
  <c r="H2690" i="1"/>
  <c r="H2706" i="1"/>
  <c r="H2722" i="1"/>
  <c r="H2738" i="1"/>
  <c r="H2754" i="1"/>
  <c r="H2770" i="1"/>
  <c r="H2786" i="1"/>
  <c r="H2802" i="1"/>
  <c r="H2818" i="1"/>
  <c r="H2834" i="1"/>
  <c r="H2850" i="1"/>
  <c r="H2866" i="1"/>
  <c r="H2882" i="1"/>
  <c r="H2898" i="1"/>
  <c r="H2914" i="1"/>
  <c r="H2930" i="1"/>
  <c r="H2946" i="1"/>
  <c r="H2962" i="1"/>
  <c r="H2978" i="1"/>
  <c r="H2994" i="1"/>
  <c r="H3010" i="1"/>
  <c r="H3026" i="1"/>
  <c r="H3042" i="1"/>
  <c r="H3058" i="1"/>
  <c r="H3074" i="1"/>
  <c r="H3090" i="1"/>
  <c r="H3106" i="1"/>
  <c r="H3122" i="1"/>
  <c r="H3138" i="1"/>
  <c r="H3154" i="1"/>
  <c r="H1811" i="1"/>
  <c r="H1827" i="1"/>
  <c r="H1843" i="1"/>
  <c r="H1859" i="1"/>
  <c r="H1875" i="1"/>
  <c r="H1891" i="1"/>
  <c r="H1907" i="1"/>
  <c r="H1923" i="1"/>
  <c r="H1939" i="1"/>
  <c r="H1955" i="1"/>
  <c r="H1971" i="1"/>
  <c r="H1987" i="1"/>
  <c r="H2003" i="1"/>
  <c r="H2019" i="1"/>
  <c r="H2035" i="1"/>
  <c r="H2051" i="1"/>
  <c r="H2067" i="1"/>
  <c r="H2083" i="1"/>
  <c r="H2099" i="1"/>
  <c r="H2115" i="1"/>
  <c r="H2131" i="1"/>
  <c r="H2147" i="1"/>
  <c r="H2163" i="1"/>
  <c r="H2179" i="1"/>
  <c r="H2195" i="1"/>
  <c r="H2211" i="1"/>
  <c r="H2227" i="1"/>
  <c r="H2243" i="1"/>
  <c r="H2259" i="1"/>
  <c r="H2275" i="1"/>
  <c r="H2291" i="1"/>
  <c r="H2307" i="1"/>
  <c r="H2323" i="1"/>
  <c r="H2339" i="1"/>
  <c r="H2355" i="1"/>
  <c r="H2371" i="1"/>
  <c r="H2387" i="1"/>
  <c r="H2403" i="1"/>
  <c r="H2419" i="1"/>
  <c r="H2435" i="1"/>
  <c r="H2451" i="1"/>
  <c r="H2467" i="1"/>
  <c r="H2483" i="1"/>
  <c r="H2499" i="1"/>
  <c r="H2515" i="1"/>
  <c r="H2531" i="1"/>
  <c r="H2547" i="1"/>
  <c r="H2563" i="1"/>
  <c r="H2579" i="1"/>
  <c r="H2595" i="1"/>
  <c r="H2611" i="1"/>
  <c r="H2627" i="1"/>
  <c r="H2643" i="1"/>
  <c r="H2659" i="1"/>
  <c r="H2675" i="1"/>
  <c r="H2691" i="1"/>
  <c r="H2707" i="1"/>
  <c r="H2723" i="1"/>
  <c r="H2739" i="1"/>
  <c r="H2755" i="1"/>
  <c r="H2771" i="1"/>
  <c r="H2787" i="1"/>
  <c r="H2803" i="1"/>
  <c r="H2819" i="1"/>
  <c r="H2835" i="1"/>
  <c r="H2851" i="1"/>
  <c r="H2867" i="1"/>
  <c r="H2883" i="1"/>
  <c r="H2899" i="1"/>
  <c r="H2915" i="1"/>
  <c r="H2931" i="1"/>
  <c r="H2947" i="1"/>
  <c r="H2963" i="1"/>
  <c r="H2979" i="1"/>
  <c r="H2995" i="1"/>
  <c r="H3011" i="1"/>
  <c r="H3027" i="1"/>
  <c r="H3043" i="1"/>
  <c r="H3059" i="1"/>
  <c r="H3075" i="1"/>
  <c r="H3091" i="1"/>
  <c r="H3107" i="1"/>
  <c r="H3123" i="1"/>
  <c r="H3139" i="1"/>
  <c r="H3155" i="1"/>
  <c r="H1812" i="1"/>
  <c r="H1828" i="1"/>
  <c r="H1844" i="1"/>
  <c r="H1860" i="1"/>
  <c r="H1876" i="1"/>
  <c r="H1892" i="1"/>
  <c r="H1908" i="1"/>
  <c r="H1924" i="1"/>
  <c r="H1940" i="1"/>
  <c r="H1956" i="1"/>
  <c r="H1972" i="1"/>
  <c r="H1988" i="1"/>
  <c r="H2004" i="1"/>
  <c r="H2020" i="1"/>
  <c r="H2036" i="1"/>
  <c r="H2052" i="1"/>
  <c r="H2068" i="1"/>
  <c r="H2084" i="1"/>
  <c r="H2100" i="1"/>
  <c r="H2116" i="1"/>
  <c r="H2132" i="1"/>
  <c r="H2148" i="1"/>
  <c r="H2164" i="1"/>
  <c r="H2180" i="1"/>
  <c r="H2196" i="1"/>
  <c r="H2212" i="1"/>
  <c r="H2228" i="1"/>
  <c r="H2244" i="1"/>
  <c r="H2260" i="1"/>
  <c r="H2276" i="1"/>
  <c r="H2292" i="1"/>
  <c r="H2308" i="1"/>
  <c r="H2324" i="1"/>
  <c r="H2340" i="1"/>
  <c r="H2356" i="1"/>
  <c r="H2372" i="1"/>
  <c r="H2388" i="1"/>
  <c r="H2404" i="1"/>
  <c r="H2420" i="1"/>
  <c r="H2436" i="1"/>
  <c r="H2452" i="1"/>
  <c r="H2468" i="1"/>
  <c r="H2484" i="1"/>
  <c r="H2500" i="1"/>
  <c r="H2516" i="1"/>
  <c r="H2532" i="1"/>
  <c r="H2548" i="1"/>
  <c r="H2564" i="1"/>
  <c r="H2580" i="1"/>
  <c r="H2596" i="1"/>
  <c r="H2612" i="1"/>
  <c r="H2628" i="1"/>
  <c r="H2644" i="1"/>
  <c r="H2660" i="1"/>
  <c r="H2676" i="1"/>
  <c r="H2692" i="1"/>
  <c r="H2708" i="1"/>
  <c r="H2724" i="1"/>
  <c r="H2740" i="1"/>
  <c r="H2756" i="1"/>
  <c r="H2772" i="1"/>
  <c r="H2788" i="1"/>
  <c r="H2804" i="1"/>
  <c r="H2820" i="1"/>
  <c r="H2836" i="1"/>
  <c r="H2852" i="1"/>
  <c r="H2868" i="1"/>
  <c r="H2884" i="1"/>
  <c r="H2900" i="1"/>
  <c r="H2916" i="1"/>
  <c r="H2932" i="1"/>
  <c r="H2948" i="1"/>
  <c r="H2964" i="1"/>
  <c r="H2980" i="1"/>
  <c r="H2996" i="1"/>
  <c r="H3012" i="1"/>
  <c r="H3028" i="1"/>
  <c r="H1813" i="1"/>
  <c r="H1829" i="1"/>
  <c r="H1845" i="1"/>
  <c r="H1861" i="1"/>
  <c r="H1877" i="1"/>
  <c r="H1893" i="1"/>
  <c r="H1909" i="1"/>
  <c r="H1925" i="1"/>
  <c r="H1941" i="1"/>
  <c r="H1957" i="1"/>
  <c r="H1973" i="1"/>
  <c r="H1989" i="1"/>
  <c r="H2005" i="1"/>
  <c r="H2021" i="1"/>
  <c r="H2037" i="1"/>
  <c r="H2053" i="1"/>
  <c r="H2069" i="1"/>
  <c r="H2085" i="1"/>
  <c r="H2101" i="1"/>
  <c r="H2117" i="1"/>
  <c r="H2133" i="1"/>
  <c r="H2149" i="1"/>
  <c r="H2165" i="1"/>
  <c r="H2181" i="1"/>
  <c r="H2197" i="1"/>
  <c r="H2213" i="1"/>
  <c r="H2229" i="1"/>
  <c r="H2245" i="1"/>
  <c r="H2261" i="1"/>
  <c r="H2277" i="1"/>
  <c r="H2293" i="1"/>
  <c r="H2309" i="1"/>
  <c r="H2325" i="1"/>
  <c r="H2341" i="1"/>
  <c r="H2357" i="1"/>
  <c r="H2373" i="1"/>
  <c r="H2389" i="1"/>
  <c r="H2405" i="1"/>
  <c r="H2421" i="1"/>
  <c r="H2437" i="1"/>
  <c r="H2453" i="1"/>
  <c r="H2469" i="1"/>
  <c r="H2485" i="1"/>
  <c r="H2501" i="1"/>
  <c r="H2517" i="1"/>
  <c r="H2533" i="1"/>
  <c r="H2549" i="1"/>
  <c r="H2565" i="1"/>
  <c r="H2581" i="1"/>
  <c r="H2597" i="1"/>
  <c r="H2613" i="1"/>
  <c r="H2629" i="1"/>
  <c r="H2645" i="1"/>
  <c r="H2661" i="1"/>
  <c r="H2677" i="1"/>
  <c r="H2693" i="1"/>
  <c r="H2709" i="1"/>
  <c r="H2725" i="1"/>
  <c r="H2741" i="1"/>
  <c r="H2757" i="1"/>
  <c r="H2773" i="1"/>
  <c r="H2789" i="1"/>
  <c r="H2805" i="1"/>
  <c r="H2821" i="1"/>
  <c r="H2837" i="1"/>
  <c r="H2853" i="1"/>
  <c r="H2869" i="1"/>
  <c r="H2885" i="1"/>
  <c r="H2901" i="1"/>
  <c r="H2917" i="1"/>
  <c r="H2933" i="1"/>
  <c r="H2949" i="1"/>
  <c r="H2965" i="1"/>
  <c r="H2981" i="1"/>
  <c r="H2997" i="1"/>
  <c r="H3013" i="1"/>
  <c r="H3029" i="1"/>
  <c r="H3045" i="1"/>
  <c r="H3061" i="1"/>
  <c r="H3077" i="1"/>
  <c r="H3093" i="1"/>
  <c r="H3109" i="1"/>
  <c r="H3125" i="1"/>
  <c r="H3141" i="1"/>
  <c r="H1814" i="1"/>
  <c r="H1830" i="1"/>
  <c r="H1846" i="1"/>
  <c r="H1862" i="1"/>
  <c r="H1878" i="1"/>
  <c r="H1894" i="1"/>
  <c r="H1910" i="1"/>
  <c r="H1926" i="1"/>
  <c r="H1942" i="1"/>
  <c r="H1958" i="1"/>
  <c r="H1974" i="1"/>
  <c r="H1990" i="1"/>
  <c r="H2006" i="1"/>
  <c r="H2022" i="1"/>
  <c r="H2038" i="1"/>
  <c r="H2054" i="1"/>
  <c r="H2070" i="1"/>
  <c r="H2086" i="1"/>
  <c r="H2102" i="1"/>
  <c r="H2118" i="1"/>
  <c r="H2134" i="1"/>
  <c r="H2150" i="1"/>
  <c r="H2166" i="1"/>
  <c r="H2182" i="1"/>
  <c r="H2198" i="1"/>
  <c r="H2214" i="1"/>
  <c r="H2230" i="1"/>
  <c r="H2246" i="1"/>
  <c r="H2262" i="1"/>
  <c r="H2278" i="1"/>
  <c r="H2294" i="1"/>
  <c r="H2310" i="1"/>
  <c r="H2326" i="1"/>
  <c r="H2342" i="1"/>
  <c r="H2358" i="1"/>
  <c r="H2374" i="1"/>
  <c r="H2390" i="1"/>
  <c r="H2406" i="1"/>
  <c r="H2422" i="1"/>
  <c r="H2438" i="1"/>
  <c r="H2454" i="1"/>
  <c r="H2470" i="1"/>
  <c r="H2486" i="1"/>
  <c r="H2502" i="1"/>
  <c r="H2518" i="1"/>
  <c r="H2534" i="1"/>
  <c r="H2550" i="1"/>
  <c r="H2566" i="1"/>
  <c r="H2582" i="1"/>
  <c r="H2598" i="1"/>
  <c r="H2614" i="1"/>
  <c r="H2630" i="1"/>
  <c r="H2646" i="1"/>
  <c r="H2662" i="1"/>
  <c r="H2678" i="1"/>
  <c r="H2694" i="1"/>
  <c r="H2710" i="1"/>
  <c r="H2726" i="1"/>
  <c r="H2742" i="1"/>
  <c r="H2758" i="1"/>
  <c r="H2774" i="1"/>
  <c r="H2790" i="1"/>
  <c r="H2806" i="1"/>
  <c r="H2822" i="1"/>
  <c r="H2838" i="1"/>
  <c r="H2854" i="1"/>
  <c r="H2870" i="1"/>
  <c r="H2886" i="1"/>
  <c r="H2902" i="1"/>
  <c r="H2918" i="1"/>
  <c r="H2934" i="1"/>
  <c r="H2950" i="1"/>
  <c r="H2966" i="1"/>
  <c r="H2982" i="1"/>
  <c r="H2998" i="1"/>
  <c r="H3014" i="1"/>
  <c r="H1815" i="1"/>
  <c r="H1831" i="1"/>
  <c r="H1847" i="1"/>
  <c r="H1863" i="1"/>
  <c r="H1879" i="1"/>
  <c r="H1895" i="1"/>
  <c r="H1911" i="1"/>
  <c r="H1927" i="1"/>
  <c r="H1943" i="1"/>
  <c r="H1959" i="1"/>
  <c r="H1975" i="1"/>
  <c r="H1991" i="1"/>
  <c r="H2007" i="1"/>
  <c r="H2023" i="1"/>
  <c r="H2039" i="1"/>
  <c r="H2055" i="1"/>
  <c r="H2071" i="1"/>
  <c r="H2087" i="1"/>
  <c r="H2103" i="1"/>
  <c r="H2119" i="1"/>
  <c r="H2135" i="1"/>
  <c r="H2151" i="1"/>
  <c r="H2167" i="1"/>
  <c r="H2183" i="1"/>
  <c r="H2199" i="1"/>
  <c r="H2215" i="1"/>
  <c r="H2231" i="1"/>
  <c r="H2247" i="1"/>
  <c r="H2263" i="1"/>
  <c r="H2279" i="1"/>
  <c r="H2295" i="1"/>
  <c r="H2311" i="1"/>
  <c r="H2327" i="1"/>
  <c r="H2343" i="1"/>
  <c r="H2359" i="1"/>
  <c r="H2375" i="1"/>
  <c r="H2391" i="1"/>
  <c r="H2407" i="1"/>
  <c r="H2423" i="1"/>
  <c r="H2439" i="1"/>
  <c r="H2455" i="1"/>
  <c r="H2471" i="1"/>
  <c r="H2487" i="1"/>
  <c r="H2503" i="1"/>
  <c r="H2519" i="1"/>
  <c r="H2535" i="1"/>
  <c r="H2551" i="1"/>
  <c r="H2567" i="1"/>
  <c r="H2583" i="1"/>
  <c r="H2599" i="1"/>
  <c r="H2615" i="1"/>
  <c r="H2631" i="1"/>
  <c r="H2647" i="1"/>
  <c r="H2663" i="1"/>
  <c r="H2679" i="1"/>
  <c r="H2695" i="1"/>
  <c r="H2711" i="1"/>
  <c r="H2727" i="1"/>
  <c r="H2743" i="1"/>
  <c r="H1816" i="1"/>
  <c r="H1832" i="1"/>
  <c r="H1848" i="1"/>
  <c r="H1864" i="1"/>
  <c r="H1880" i="1"/>
  <c r="H1896" i="1"/>
  <c r="H1912" i="1"/>
  <c r="H1928" i="1"/>
  <c r="H1944" i="1"/>
  <c r="H1960" i="1"/>
  <c r="H1976" i="1"/>
  <c r="H1992" i="1"/>
  <c r="H2008" i="1"/>
  <c r="H2024" i="1"/>
  <c r="H2040" i="1"/>
  <c r="H2056" i="1"/>
  <c r="H2072" i="1"/>
  <c r="H2088" i="1"/>
  <c r="H2104" i="1"/>
  <c r="H2120" i="1"/>
  <c r="H2136" i="1"/>
  <c r="H2152" i="1"/>
  <c r="H2168" i="1"/>
  <c r="H2184" i="1"/>
  <c r="H2200" i="1"/>
  <c r="H2216" i="1"/>
  <c r="H2232" i="1"/>
  <c r="H2248" i="1"/>
  <c r="H2264" i="1"/>
  <c r="H2280" i="1"/>
  <c r="H2296" i="1"/>
  <c r="H2312" i="1"/>
  <c r="H2328" i="1"/>
  <c r="H2344" i="1"/>
  <c r="H2360" i="1"/>
  <c r="H2376" i="1"/>
  <c r="H2392" i="1"/>
  <c r="H2408" i="1"/>
  <c r="H2424" i="1"/>
  <c r="H2440" i="1"/>
  <c r="H2456" i="1"/>
  <c r="H2472" i="1"/>
  <c r="H2488" i="1"/>
  <c r="H2504" i="1"/>
  <c r="H2520" i="1"/>
  <c r="H2536" i="1"/>
  <c r="H2552" i="1"/>
  <c r="H2568" i="1"/>
  <c r="H2584" i="1"/>
  <c r="H2600" i="1"/>
  <c r="H1817" i="1"/>
  <c r="H1833" i="1"/>
  <c r="H1849" i="1"/>
  <c r="H1865" i="1"/>
  <c r="H1881" i="1"/>
  <c r="H1897" i="1"/>
  <c r="H1913" i="1"/>
  <c r="H1929" i="1"/>
  <c r="H1945" i="1"/>
  <c r="H1961" i="1"/>
  <c r="H1977" i="1"/>
  <c r="H1993" i="1"/>
  <c r="H2009" i="1"/>
  <c r="H2025" i="1"/>
  <c r="H2041" i="1"/>
  <c r="H2057" i="1"/>
  <c r="H2073" i="1"/>
  <c r="H2089" i="1"/>
  <c r="H2105" i="1"/>
  <c r="H2121" i="1"/>
  <c r="H2137" i="1"/>
  <c r="H2153" i="1"/>
  <c r="H2169" i="1"/>
  <c r="H2185" i="1"/>
  <c r="H2201" i="1"/>
  <c r="H2217" i="1"/>
  <c r="H2233" i="1"/>
  <c r="H2249" i="1"/>
  <c r="H2265" i="1"/>
  <c r="H2281" i="1"/>
  <c r="H2297" i="1"/>
  <c r="H2313" i="1"/>
  <c r="H2329" i="1"/>
  <c r="H2345" i="1"/>
  <c r="H2361" i="1"/>
  <c r="H2377" i="1"/>
  <c r="H2393" i="1"/>
  <c r="H2409" i="1"/>
  <c r="H2425" i="1"/>
  <c r="H2441" i="1"/>
  <c r="H2457" i="1"/>
  <c r="H2473" i="1"/>
  <c r="H2489" i="1"/>
  <c r="H2505" i="1"/>
  <c r="H2521" i="1"/>
  <c r="H2537" i="1"/>
  <c r="H2553" i="1"/>
  <c r="H2569" i="1"/>
  <c r="H2585" i="1"/>
  <c r="H2601" i="1"/>
  <c r="H2617" i="1"/>
  <c r="H2633" i="1"/>
  <c r="H2649" i="1"/>
  <c r="H2665" i="1"/>
  <c r="H2681" i="1"/>
  <c r="H2697" i="1"/>
  <c r="H2713" i="1"/>
  <c r="H2729" i="1"/>
  <c r="H2745" i="1"/>
  <c r="H2761" i="1"/>
  <c r="H2777" i="1"/>
  <c r="H2793" i="1"/>
  <c r="H2809" i="1"/>
  <c r="H2825" i="1"/>
  <c r="H2841" i="1"/>
  <c r="H2857" i="1"/>
  <c r="H2873" i="1"/>
  <c r="H2889" i="1"/>
  <c r="H2905" i="1"/>
  <c r="H2921" i="1"/>
  <c r="H2937" i="1"/>
  <c r="H2953" i="1"/>
  <c r="H2969" i="1"/>
  <c r="H2985" i="1"/>
  <c r="H3001" i="1"/>
  <c r="H3017" i="1"/>
  <c r="H3033" i="1"/>
  <c r="H3049" i="1"/>
  <c r="H3065" i="1"/>
  <c r="H3081" i="1"/>
  <c r="H3097" i="1"/>
  <c r="H3113" i="1"/>
  <c r="H3129" i="1"/>
  <c r="H3145" i="1"/>
  <c r="H3161" i="1"/>
  <c r="H3586" i="1"/>
  <c r="H3554" i="1"/>
  <c r="H3506" i="1"/>
  <c r="H3474" i="1"/>
  <c r="H3410" i="1"/>
  <c r="H3362" i="1"/>
  <c r="H3330" i="1"/>
  <c r="H3282" i="1"/>
  <c r="H3250" i="1"/>
  <c r="H3202" i="1"/>
  <c r="H3094" i="1"/>
  <c r="H1713" i="1"/>
  <c r="H3600" i="1"/>
  <c r="H3584" i="1"/>
  <c r="H3568" i="1"/>
  <c r="H3552" i="1"/>
  <c r="H3536" i="1"/>
  <c r="H3520" i="1"/>
  <c r="H3504" i="1"/>
  <c r="H3488" i="1"/>
  <c r="H3472" i="1"/>
  <c r="H3456" i="1"/>
  <c r="H3440" i="1"/>
  <c r="H3424" i="1"/>
  <c r="H3408" i="1"/>
  <c r="H3392" i="1"/>
  <c r="H3376" i="1"/>
  <c r="H3360" i="1"/>
  <c r="H3344" i="1"/>
  <c r="H3328" i="1"/>
  <c r="H3312" i="1"/>
  <c r="H3296" i="1"/>
  <c r="H3280" i="1"/>
  <c r="H3264" i="1"/>
  <c r="H3248" i="1"/>
  <c r="H3232" i="1"/>
  <c r="H3216" i="1"/>
  <c r="H3200" i="1"/>
  <c r="H3184" i="1"/>
  <c r="H3168" i="1"/>
  <c r="H3146" i="1"/>
  <c r="H3117" i="1"/>
  <c r="H3088" i="1"/>
  <c r="H3062" i="1"/>
  <c r="H3031" i="1"/>
  <c r="H2987" i="1"/>
  <c r="H2944" i="1"/>
  <c r="H2904" i="1"/>
  <c r="H2859" i="1"/>
  <c r="H2816" i="1"/>
  <c r="H2776" i="1"/>
  <c r="H2720" i="1"/>
  <c r="H2656" i="1"/>
  <c r="H2586" i="1"/>
  <c r="H2458" i="1"/>
  <c r="H2330" i="1"/>
  <c r="H2202" i="1"/>
  <c r="H2074" i="1"/>
  <c r="H1946" i="1"/>
  <c r="H1818" i="1"/>
  <c r="H1550" i="1"/>
  <c r="H1777" i="1"/>
  <c r="H1474" i="1"/>
  <c r="H1776" i="1"/>
  <c r="H1518" i="1"/>
  <c r="H1774" i="1"/>
  <c r="H1745" i="1"/>
  <c r="H1744" i="1"/>
  <c r="H1613" i="1"/>
  <c r="H1102" i="1"/>
  <c r="H1734" i="1"/>
  <c r="H1542" i="1"/>
  <c r="H1242" i="1"/>
  <c r="H1765" i="1"/>
  <c r="H1541" i="1"/>
  <c r="H1414" i="1"/>
  <c r="H1796" i="1"/>
  <c r="H1462" i="1"/>
  <c r="H1750" i="1"/>
  <c r="H1622" i="1"/>
  <c r="H1748" i="1"/>
  <c r="H1716" i="1"/>
  <c r="H1684" i="1"/>
  <c r="H1652" i="1"/>
  <c r="H1620" i="1"/>
  <c r="H1588" i="1"/>
  <c r="H1556" i="1"/>
  <c r="H1524" i="1"/>
  <c r="H1488" i="1"/>
  <c r="H1440" i="1"/>
  <c r="H1390" i="1"/>
  <c r="H1292" i="1"/>
  <c r="H1159" i="1"/>
  <c r="H990" i="1"/>
  <c r="H714" i="1"/>
  <c r="H1265" i="1"/>
  <c r="H1709" i="1"/>
  <c r="H1549" i="1"/>
  <c r="H1243" i="1"/>
  <c r="H1766" i="1"/>
  <c r="H1510" i="1"/>
  <c r="H460" i="1"/>
  <c r="H1733" i="1"/>
  <c r="H1637" i="1"/>
  <c r="H1470" i="1"/>
  <c r="H889" i="1"/>
  <c r="H1700" i="1"/>
  <c r="H1506" i="1"/>
  <c r="H1782" i="1"/>
  <c r="H1686" i="1"/>
  <c r="H1558" i="1"/>
  <c r="H1780" i="1"/>
  <c r="H1778" i="1"/>
  <c r="H1746" i="1"/>
  <c r="H1714" i="1"/>
  <c r="H1682" i="1"/>
  <c r="H1650" i="1"/>
  <c r="H1618" i="1"/>
  <c r="H1586" i="1"/>
  <c r="H1554" i="1"/>
  <c r="H1522" i="1"/>
  <c r="H1486" i="1"/>
  <c r="H1438" i="1"/>
  <c r="H1382" i="1"/>
  <c r="H1291" i="1"/>
  <c r="H1132" i="1"/>
  <c r="H988" i="1"/>
  <c r="H666" i="1"/>
  <c r="H1681" i="1"/>
  <c r="H1649" i="1"/>
  <c r="H1617" i="1"/>
  <c r="H1585" i="1"/>
  <c r="H1553" i="1"/>
  <c r="H1521" i="1"/>
  <c r="H1478" i="1"/>
  <c r="H1430" i="1"/>
  <c r="H1378" i="1"/>
  <c r="H1271" i="1"/>
  <c r="H1130" i="1"/>
  <c r="H986" i="1"/>
  <c r="H665" i="1"/>
  <c r="H1648" i="1"/>
  <c r="H1616" i="1"/>
  <c r="H1584" i="1"/>
  <c r="H1552" i="1"/>
  <c r="H1520" i="1"/>
  <c r="H1476" i="1"/>
  <c r="H1426" i="1"/>
  <c r="H1377" i="1"/>
  <c r="H1266" i="1"/>
  <c r="H1129" i="1"/>
  <c r="H960" i="1"/>
  <c r="H617" i="1"/>
  <c r="H1376" i="1"/>
  <c r="H1104" i="1"/>
  <c r="H956" i="1"/>
  <c r="H610" i="1"/>
  <c r="H1677" i="1"/>
  <c r="H924" i="1"/>
  <c r="H1670" i="1"/>
  <c r="H1362" i="1"/>
  <c r="H1797" i="1"/>
  <c r="H1573" i="1"/>
  <c r="H1361" i="1"/>
  <c r="H1668" i="1"/>
  <c r="H1572" i="1"/>
  <c r="H1360" i="1"/>
  <c r="H888" i="1"/>
  <c r="H1730" i="1"/>
  <c r="H1602" i="1"/>
  <c r="H1458" i="1"/>
  <c r="H1072" i="1"/>
  <c r="H1793" i="1"/>
  <c r="H1729" i="1"/>
  <c r="H1665" i="1"/>
  <c r="H1537" i="1"/>
  <c r="H1408" i="1"/>
  <c r="H849" i="1"/>
  <c r="H1792" i="1"/>
  <c r="H1760" i="1"/>
  <c r="H1728" i="1"/>
  <c r="H1696" i="1"/>
  <c r="H1664" i="1"/>
  <c r="H1632" i="1"/>
  <c r="H1600" i="1"/>
  <c r="H1568" i="1"/>
  <c r="H1536" i="1"/>
  <c r="H1502" i="1"/>
  <c r="H1456" i="1"/>
  <c r="H1406" i="1"/>
  <c r="H1339" i="1"/>
  <c r="H1191" i="1"/>
  <c r="H1047" i="1"/>
  <c r="H816" i="1"/>
  <c r="N2" i="1" a="1"/>
  <c r="N2" i="1" s="1"/>
  <c r="N3" i="1" s="1" a="1"/>
  <c r="N3" i="1" s="1"/>
  <c r="H1425" i="1"/>
  <c r="H1773" i="1"/>
  <c r="H1517" i="1"/>
  <c r="H476" i="1"/>
  <c r="H1702" i="1"/>
  <c r="H1574" i="1"/>
  <c r="H1472" i="1"/>
  <c r="H1100" i="1"/>
  <c r="H1701" i="1"/>
  <c r="H1508" i="1"/>
  <c r="H220" i="1"/>
  <c r="H1732" i="1"/>
  <c r="H1636" i="1"/>
  <c r="H1410" i="1"/>
  <c r="H204" i="1"/>
  <c r="H1794" i="1"/>
  <c r="H1762" i="1"/>
  <c r="H1698" i="1"/>
  <c r="H1634" i="1"/>
  <c r="H1570" i="1"/>
  <c r="H1538" i="1"/>
  <c r="H1409" i="1"/>
  <c r="H1341" i="1"/>
  <c r="H1216" i="1"/>
  <c r="H850" i="1"/>
  <c r="H1761" i="1"/>
  <c r="H1601" i="1"/>
  <c r="H1790" i="1"/>
  <c r="H1758" i="1"/>
  <c r="H1726" i="1"/>
  <c r="H1694" i="1"/>
  <c r="H1662" i="1"/>
  <c r="H1630" i="1"/>
  <c r="H1598" i="1"/>
  <c r="H1566" i="1"/>
  <c r="H1534" i="1"/>
  <c r="H1494" i="1"/>
  <c r="H1454" i="1"/>
  <c r="H1398" i="1"/>
  <c r="H1320" i="1"/>
  <c r="H1186" i="1"/>
  <c r="H1042" i="1"/>
  <c r="H812" i="1"/>
  <c r="H1741" i="1"/>
  <c r="H1581" i="1"/>
  <c r="H1424" i="1"/>
  <c r="H1798" i="1"/>
  <c r="H1638" i="1"/>
  <c r="H1422" i="1"/>
  <c r="H1669" i="1"/>
  <c r="H1241" i="1"/>
  <c r="H1604" i="1"/>
  <c r="H1217" i="1"/>
  <c r="H1073" i="1"/>
  <c r="H1666" i="1"/>
  <c r="H1505" i="1"/>
  <c r="H1697" i="1"/>
  <c r="H1633" i="1"/>
  <c r="H1569" i="1"/>
  <c r="H1504" i="1"/>
  <c r="H1457" i="1"/>
  <c r="H1340" i="1"/>
  <c r="H1214" i="1"/>
  <c r="H1048" i="1"/>
  <c r="H1789" i="1"/>
  <c r="H1757" i="1"/>
  <c r="H1725" i="1"/>
  <c r="H1693" i="1"/>
  <c r="H1661" i="1"/>
  <c r="H1629" i="1"/>
  <c r="H1597" i="1"/>
  <c r="H1565" i="1"/>
  <c r="H1533" i="1"/>
  <c r="H1492" i="1"/>
  <c r="H1446" i="1"/>
  <c r="H1394" i="1"/>
  <c r="H1319" i="1"/>
  <c r="H1185" i="1"/>
  <c r="H1018" i="1"/>
  <c r="H769" i="1"/>
  <c r="H1473" i="1"/>
  <c r="H1017" i="1"/>
  <c r="H1645" i="1"/>
  <c r="H1374" i="1"/>
  <c r="H1606" i="1"/>
  <c r="H922" i="1"/>
  <c r="H1605" i="1"/>
  <c r="H1074" i="1"/>
  <c r="H1764" i="1"/>
  <c r="H1540" i="1"/>
  <c r="H1718" i="1"/>
  <c r="H1654" i="1"/>
  <c r="H1590" i="1"/>
  <c r="H1526" i="1"/>
  <c r="H1490" i="1"/>
  <c r="H1442" i="1"/>
  <c r="H1393" i="1"/>
  <c r="H1314" i="1"/>
  <c r="H1161" i="1"/>
  <c r="H764" i="1"/>
  <c r="H1781" i="1"/>
  <c r="H1749" i="1"/>
  <c r="H1717" i="1"/>
  <c r="H1685" i="1"/>
  <c r="H1653" i="1"/>
  <c r="H1621" i="1"/>
  <c r="H1589" i="1"/>
  <c r="H1557" i="1"/>
  <c r="H1525" i="1"/>
  <c r="H1489" i="1"/>
  <c r="H1441" i="1"/>
  <c r="H1392" i="1"/>
  <c r="H1294" i="1"/>
  <c r="H1160" i="1"/>
  <c r="H1016" i="1"/>
  <c r="H716" i="1"/>
  <c r="B13" i="1"/>
  <c r="H954" i="1"/>
  <c r="H921" i="1"/>
  <c r="H882" i="1"/>
  <c r="H848" i="1"/>
  <c r="H810" i="1"/>
  <c r="H762" i="1"/>
  <c r="H713" i="1"/>
  <c r="H658" i="1"/>
  <c r="H604" i="1"/>
  <c r="H444" i="1"/>
  <c r="H188" i="1"/>
  <c r="H1791" i="1"/>
  <c r="H1775" i="1"/>
  <c r="H1759" i="1"/>
  <c r="H1743" i="1"/>
  <c r="H1727" i="1"/>
  <c r="H1711" i="1"/>
  <c r="H1695" i="1"/>
  <c r="H1679" i="1"/>
  <c r="H1663" i="1"/>
  <c r="H1647" i="1"/>
  <c r="H1631" i="1"/>
  <c r="H1615" i="1"/>
  <c r="H1599" i="1"/>
  <c r="H1583" i="1"/>
  <c r="H1567" i="1"/>
  <c r="H1551" i="1"/>
  <c r="H1535" i="1"/>
  <c r="H1519" i="1"/>
  <c r="H1503" i="1"/>
  <c r="H1487" i="1"/>
  <c r="H1471" i="1"/>
  <c r="H1455" i="1"/>
  <c r="H1439" i="1"/>
  <c r="H1423" i="1"/>
  <c r="H1407" i="1"/>
  <c r="H1391" i="1"/>
  <c r="H1375" i="1"/>
  <c r="H1359" i="1"/>
  <c r="H1338" i="1"/>
  <c r="H1313" i="1"/>
  <c r="H1290" i="1"/>
  <c r="H1264" i="1"/>
  <c r="H1240" i="1"/>
  <c r="H1212" i="1"/>
  <c r="H1184" i="1"/>
  <c r="H1154" i="1"/>
  <c r="H1128" i="1"/>
  <c r="H1098" i="1"/>
  <c r="H1070" i="1"/>
  <c r="H1041" i="1"/>
  <c r="H1015" i="1"/>
  <c r="H985" i="1"/>
  <c r="H953" i="1"/>
  <c r="H920" i="1"/>
  <c r="H881" i="1"/>
  <c r="H844" i="1"/>
  <c r="H809" i="1"/>
  <c r="H761" i="1"/>
  <c r="H706" i="1"/>
  <c r="H657" i="1"/>
  <c r="H602" i="1"/>
  <c r="H428" i="1"/>
  <c r="H172" i="1"/>
  <c r="H1358" i="1"/>
  <c r="H1337" i="1"/>
  <c r="H1312" i="1"/>
  <c r="H1289" i="1"/>
  <c r="H1262" i="1"/>
  <c r="H1239" i="1"/>
  <c r="H1210" i="1"/>
  <c r="H1182" i="1"/>
  <c r="H1153" i="1"/>
  <c r="H1127" i="1"/>
  <c r="H1097" i="1"/>
  <c r="H1068" i="1"/>
  <c r="H1040" i="1"/>
  <c r="H1010" i="1"/>
  <c r="H984" i="1"/>
  <c r="H952" i="1"/>
  <c r="H914" i="1"/>
  <c r="H880" i="1"/>
  <c r="H842" i="1"/>
  <c r="H808" i="1"/>
  <c r="H754" i="1"/>
  <c r="H705" i="1"/>
  <c r="H652" i="1"/>
  <c r="H594" i="1"/>
  <c r="H412" i="1"/>
  <c r="H156" i="1"/>
  <c r="H1501" i="1"/>
  <c r="H1485" i="1"/>
  <c r="H1469" i="1"/>
  <c r="H1453" i="1"/>
  <c r="H1437" i="1"/>
  <c r="H1421" i="1"/>
  <c r="H1405" i="1"/>
  <c r="H1389" i="1"/>
  <c r="H1373" i="1"/>
  <c r="H1357" i="1"/>
  <c r="H1336" i="1"/>
  <c r="H1310" i="1"/>
  <c r="H1288" i="1"/>
  <c r="H1260" i="1"/>
  <c r="H1234" i="1"/>
  <c r="H1209" i="1"/>
  <c r="H1180" i="1"/>
  <c r="H1152" i="1"/>
  <c r="H1122" i="1"/>
  <c r="H1096" i="1"/>
  <c r="H1066" i="1"/>
  <c r="H1038" i="1"/>
  <c r="H1009" i="1"/>
  <c r="H983" i="1"/>
  <c r="H951" i="1"/>
  <c r="H913" i="1"/>
  <c r="H876" i="1"/>
  <c r="H841" i="1"/>
  <c r="H802" i="1"/>
  <c r="H753" i="1"/>
  <c r="H700" i="1"/>
  <c r="H650" i="1"/>
  <c r="H588" i="1"/>
  <c r="H396" i="1"/>
  <c r="H140" i="1"/>
  <c r="H1660" i="1"/>
  <c r="H1452" i="1"/>
  <c r="H1356" i="1"/>
  <c r="H1287" i="1"/>
  <c r="H1208" i="1"/>
  <c r="H1178" i="1"/>
  <c r="H1150" i="1"/>
  <c r="H1121" i="1"/>
  <c r="H1095" i="1"/>
  <c r="H1065" i="1"/>
  <c r="H1036" i="1"/>
  <c r="H1008" i="1"/>
  <c r="H978" i="1"/>
  <c r="H946" i="1"/>
  <c r="H912" i="1"/>
  <c r="H874" i="1"/>
  <c r="H840" i="1"/>
  <c r="H801" i="1"/>
  <c r="H748" i="1"/>
  <c r="H698" i="1"/>
  <c r="H649" i="1"/>
  <c r="H586" i="1"/>
  <c r="H380" i="1"/>
  <c r="H124" i="1"/>
  <c r="H1724" i="1"/>
  <c r="H1516" i="1"/>
  <c r="H1659" i="1"/>
  <c r="H1387" i="1"/>
  <c r="H1207" i="1"/>
  <c r="H1064" i="1"/>
  <c r="H977" i="1"/>
  <c r="H908" i="1"/>
  <c r="H873" i="1"/>
  <c r="H834" i="1"/>
  <c r="H796" i="1"/>
  <c r="H746" i="1"/>
  <c r="H642" i="1"/>
  <c r="H578" i="1"/>
  <c r="H364" i="1"/>
  <c r="H108" i="1"/>
  <c r="H1756" i="1"/>
  <c r="H1676" i="1"/>
  <c r="H1612" i="1"/>
  <c r="H1532" i="1"/>
  <c r="H1420" i="1"/>
  <c r="H1309" i="1"/>
  <c r="H3" i="1"/>
  <c r="H1723" i="1"/>
  <c r="H1627" i="1"/>
  <c r="H1579" i="1"/>
  <c r="H1515" i="1"/>
  <c r="H1483" i="1"/>
  <c r="H1435" i="1"/>
  <c r="H1403" i="1"/>
  <c r="H1371" i="1"/>
  <c r="H1308" i="1"/>
  <c r="H1282" i="1"/>
  <c r="H1232" i="1"/>
  <c r="H1177" i="1"/>
  <c r="H1148" i="1"/>
  <c r="H1090" i="1"/>
  <c r="H1034" i="1"/>
  <c r="H697" i="1"/>
  <c r="H1802" i="1"/>
  <c r="H1786" i="1"/>
  <c r="H1770" i="1"/>
  <c r="H1754" i="1"/>
  <c r="H1738" i="1"/>
  <c r="H1722" i="1"/>
  <c r="H1706" i="1"/>
  <c r="H1690" i="1"/>
  <c r="H1674" i="1"/>
  <c r="H1658" i="1"/>
  <c r="H1642" i="1"/>
  <c r="H1626" i="1"/>
  <c r="H1610" i="1"/>
  <c r="H1594" i="1"/>
  <c r="H1578" i="1"/>
  <c r="H1562" i="1"/>
  <c r="H1546" i="1"/>
  <c r="H1530" i="1"/>
  <c r="H1514" i="1"/>
  <c r="H1498" i="1"/>
  <c r="H1482" i="1"/>
  <c r="H1466" i="1"/>
  <c r="H1450" i="1"/>
  <c r="H1434" i="1"/>
  <c r="H1418" i="1"/>
  <c r="H1402" i="1"/>
  <c r="H1386" i="1"/>
  <c r="H1370" i="1"/>
  <c r="H1354" i="1"/>
  <c r="H1329" i="1"/>
  <c r="H1307" i="1"/>
  <c r="H1281" i="1"/>
  <c r="H1257" i="1"/>
  <c r="H1230" i="1"/>
  <c r="H1202" i="1"/>
  <c r="H1176" i="1"/>
  <c r="H1146" i="1"/>
  <c r="H1118" i="1"/>
  <c r="H1089" i="1"/>
  <c r="H1063" i="1"/>
  <c r="H1033" i="1"/>
  <c r="H1004" i="1"/>
  <c r="H976" i="1"/>
  <c r="H944" i="1"/>
  <c r="H906" i="1"/>
  <c r="H872" i="1"/>
  <c r="H833" i="1"/>
  <c r="H794" i="1"/>
  <c r="H745" i="1"/>
  <c r="H690" i="1"/>
  <c r="H641" i="1"/>
  <c r="H572" i="1"/>
  <c r="H348" i="1"/>
  <c r="H92" i="1"/>
  <c r="H1788" i="1"/>
  <c r="H1740" i="1"/>
  <c r="H1644" i="1"/>
  <c r="H1596" i="1"/>
  <c r="H1548" i="1"/>
  <c r="H1484" i="1"/>
  <c r="H1436" i="1"/>
  <c r="H1372" i="1"/>
  <c r="H1259" i="1"/>
  <c r="H1771" i="1"/>
  <c r="H1707" i="1"/>
  <c r="H1675" i="1"/>
  <c r="H1611" i="1"/>
  <c r="H1531" i="1"/>
  <c r="H1467" i="1"/>
  <c r="H1330" i="1"/>
  <c r="H945" i="1"/>
  <c r="H1801" i="1"/>
  <c r="H1785" i="1"/>
  <c r="H1769" i="1"/>
  <c r="H1753" i="1"/>
  <c r="H1737" i="1"/>
  <c r="H1721" i="1"/>
  <c r="H1705" i="1"/>
  <c r="H1689" i="1"/>
  <c r="H1673" i="1"/>
  <c r="H1657" i="1"/>
  <c r="H1641" i="1"/>
  <c r="H1625" i="1"/>
  <c r="H1609" i="1"/>
  <c r="H1593" i="1"/>
  <c r="H1577" i="1"/>
  <c r="H1561" i="1"/>
  <c r="H1545" i="1"/>
  <c r="H1529" i="1"/>
  <c r="H1513" i="1"/>
  <c r="H1497" i="1"/>
  <c r="H1481" i="1"/>
  <c r="H1465" i="1"/>
  <c r="H1449" i="1"/>
  <c r="H1433" i="1"/>
  <c r="H1417" i="1"/>
  <c r="H1401" i="1"/>
  <c r="H1385" i="1"/>
  <c r="H1369" i="1"/>
  <c r="H1353" i="1"/>
  <c r="H1328" i="1"/>
  <c r="H1306" i="1"/>
  <c r="H1280" i="1"/>
  <c r="H1256" i="1"/>
  <c r="H1228" i="1"/>
  <c r="H1201" i="1"/>
  <c r="H1175" i="1"/>
  <c r="H1145" i="1"/>
  <c r="H1116" i="1"/>
  <c r="H1088" i="1"/>
  <c r="H1058" i="1"/>
  <c r="H1032" i="1"/>
  <c r="H1002" i="1"/>
  <c r="H972" i="1"/>
  <c r="H940" i="1"/>
  <c r="H905" i="1"/>
  <c r="H866" i="1"/>
  <c r="H832" i="1"/>
  <c r="H793" i="1"/>
  <c r="H738" i="1"/>
  <c r="H689" i="1"/>
  <c r="H636" i="1"/>
  <c r="H570" i="1"/>
  <c r="H332" i="1"/>
  <c r="H13" i="1"/>
  <c r="H29" i="1"/>
  <c r="H45" i="1"/>
  <c r="H61" i="1"/>
  <c r="H77" i="1"/>
  <c r="H93" i="1"/>
  <c r="H109" i="1"/>
  <c r="H125" i="1"/>
  <c r="H141" i="1"/>
  <c r="H157" i="1"/>
  <c r="H173" i="1"/>
  <c r="H189" i="1"/>
  <c r="H205" i="1"/>
  <c r="H221" i="1"/>
  <c r="H237" i="1"/>
  <c r="H253" i="1"/>
  <c r="H269" i="1"/>
  <c r="H285" i="1"/>
  <c r="H301" i="1"/>
  <c r="H317" i="1"/>
  <c r="H333" i="1"/>
  <c r="H349" i="1"/>
  <c r="H365" i="1"/>
  <c r="H381" i="1"/>
  <c r="H397" i="1"/>
  <c r="H413" i="1"/>
  <c r="H429" i="1"/>
  <c r="H445" i="1"/>
  <c r="H461" i="1"/>
  <c r="H477" i="1"/>
  <c r="H493" i="1"/>
  <c r="H509" i="1"/>
  <c r="H525" i="1"/>
  <c r="H541" i="1"/>
  <c r="H557" i="1"/>
  <c r="H573" i="1"/>
  <c r="H589" i="1"/>
  <c r="H605" i="1"/>
  <c r="H621" i="1"/>
  <c r="H637" i="1"/>
  <c r="H653" i="1"/>
  <c r="H669" i="1"/>
  <c r="H685" i="1"/>
  <c r="H701" i="1"/>
  <c r="H717" i="1"/>
  <c r="H733" i="1"/>
  <c r="H749" i="1"/>
  <c r="H765" i="1"/>
  <c r="H781" i="1"/>
  <c r="H797" i="1"/>
  <c r="H813" i="1"/>
  <c r="H829" i="1"/>
  <c r="H845" i="1"/>
  <c r="H861" i="1"/>
  <c r="H877" i="1"/>
  <c r="H893" i="1"/>
  <c r="H909" i="1"/>
  <c r="H925" i="1"/>
  <c r="H941" i="1"/>
  <c r="H957" i="1"/>
  <c r="H973" i="1"/>
  <c r="H989" i="1"/>
  <c r="H1005" i="1"/>
  <c r="H1021" i="1"/>
  <c r="H1037" i="1"/>
  <c r="H1053" i="1"/>
  <c r="H1069" i="1"/>
  <c r="H1085" i="1"/>
  <c r="H1101" i="1"/>
  <c r="H1117" i="1"/>
  <c r="H1133" i="1"/>
  <c r="H1149" i="1"/>
  <c r="H1165" i="1"/>
  <c r="H1181" i="1"/>
  <c r="H1197" i="1"/>
  <c r="H1213" i="1"/>
  <c r="H1229" i="1"/>
  <c r="H1245" i="1"/>
  <c r="H1261" i="1"/>
  <c r="H1277" i="1"/>
  <c r="H1293" i="1"/>
  <c r="H14" i="1"/>
  <c r="H30" i="1"/>
  <c r="H46" i="1"/>
  <c r="H62" i="1"/>
  <c r="H78" i="1"/>
  <c r="H94" i="1"/>
  <c r="H110" i="1"/>
  <c r="H126" i="1"/>
  <c r="H142" i="1"/>
  <c r="H158" i="1"/>
  <c r="H174" i="1"/>
  <c r="H190" i="1"/>
  <c r="H206" i="1"/>
  <c r="H222" i="1"/>
  <c r="H238" i="1"/>
  <c r="H254" i="1"/>
  <c r="H270" i="1"/>
  <c r="H286" i="1"/>
  <c r="H302" i="1"/>
  <c r="H318" i="1"/>
  <c r="H334" i="1"/>
  <c r="H350" i="1"/>
  <c r="H366" i="1"/>
  <c r="H382" i="1"/>
  <c r="H398" i="1"/>
  <c r="H414" i="1"/>
  <c r="H430" i="1"/>
  <c r="H446" i="1"/>
  <c r="H462" i="1"/>
  <c r="H478" i="1"/>
  <c r="H494" i="1"/>
  <c r="H510" i="1"/>
  <c r="H526" i="1"/>
  <c r="H542" i="1"/>
  <c r="H558" i="1"/>
  <c r="H574" i="1"/>
  <c r="H590" i="1"/>
  <c r="H606" i="1"/>
  <c r="H622" i="1"/>
  <c r="H638" i="1"/>
  <c r="H654" i="1"/>
  <c r="H670" i="1"/>
  <c r="H686" i="1"/>
  <c r="H702" i="1"/>
  <c r="H718" i="1"/>
  <c r="H734" i="1"/>
  <c r="H750" i="1"/>
  <c r="H766" i="1"/>
  <c r="H782" i="1"/>
  <c r="H798" i="1"/>
  <c r="H814" i="1"/>
  <c r="H830" i="1"/>
  <c r="H846" i="1"/>
  <c r="H862" i="1"/>
  <c r="H878" i="1"/>
  <c r="H894" i="1"/>
  <c r="H910" i="1"/>
  <c r="H926" i="1"/>
  <c r="H942" i="1"/>
  <c r="H958" i="1"/>
  <c r="H974" i="1"/>
  <c r="H15" i="1"/>
  <c r="H31" i="1"/>
  <c r="H47" i="1"/>
  <c r="H63" i="1"/>
  <c r="H79" i="1"/>
  <c r="H95" i="1"/>
  <c r="H111" i="1"/>
  <c r="H127" i="1"/>
  <c r="H143" i="1"/>
  <c r="H159" i="1"/>
  <c r="H175" i="1"/>
  <c r="H191" i="1"/>
  <c r="H207" i="1"/>
  <c r="H223" i="1"/>
  <c r="H239" i="1"/>
  <c r="H255" i="1"/>
  <c r="H271" i="1"/>
  <c r="H287" i="1"/>
  <c r="H303" i="1"/>
  <c r="H319" i="1"/>
  <c r="H335" i="1"/>
  <c r="H351" i="1"/>
  <c r="H367" i="1"/>
  <c r="H383" i="1"/>
  <c r="H399" i="1"/>
  <c r="H415" i="1"/>
  <c r="H431" i="1"/>
  <c r="H447" i="1"/>
  <c r="H463" i="1"/>
  <c r="H479" i="1"/>
  <c r="H495" i="1"/>
  <c r="H511" i="1"/>
  <c r="H527" i="1"/>
  <c r="H543" i="1"/>
  <c r="H559" i="1"/>
  <c r="H575" i="1"/>
  <c r="H591" i="1"/>
  <c r="H607" i="1"/>
  <c r="H623" i="1"/>
  <c r="H639" i="1"/>
  <c r="H655" i="1"/>
  <c r="H671" i="1"/>
  <c r="H687" i="1"/>
  <c r="H703" i="1"/>
  <c r="H719" i="1"/>
  <c r="H735" i="1"/>
  <c r="H751" i="1"/>
  <c r="H767" i="1"/>
  <c r="H783" i="1"/>
  <c r="H799" i="1"/>
  <c r="H815" i="1"/>
  <c r="H831" i="1"/>
  <c r="H847" i="1"/>
  <c r="H863" i="1"/>
  <c r="H879" i="1"/>
  <c r="H895" i="1"/>
  <c r="H911" i="1"/>
  <c r="H927" i="1"/>
  <c r="H943" i="1"/>
  <c r="H959" i="1"/>
  <c r="H975" i="1"/>
  <c r="H991" i="1"/>
  <c r="H1007" i="1"/>
  <c r="H1023" i="1"/>
  <c r="H1039" i="1"/>
  <c r="H1055" i="1"/>
  <c r="H1071" i="1"/>
  <c r="H1087" i="1"/>
  <c r="H1103" i="1"/>
  <c r="H1119" i="1"/>
  <c r="H1135" i="1"/>
  <c r="H1151" i="1"/>
  <c r="H1167" i="1"/>
  <c r="H1183" i="1"/>
  <c r="H1199" i="1"/>
  <c r="H1215" i="1"/>
  <c r="H1231" i="1"/>
  <c r="H1247" i="1"/>
  <c r="H1263" i="1"/>
  <c r="H1279" i="1"/>
  <c r="H1295" i="1"/>
  <c r="H1311" i="1"/>
  <c r="H1327" i="1"/>
  <c r="H1343" i="1"/>
  <c r="H16" i="1"/>
  <c r="H32" i="1"/>
  <c r="H48" i="1"/>
  <c r="H64" i="1"/>
  <c r="H80" i="1"/>
  <c r="H96" i="1"/>
  <c r="H112" i="1"/>
  <c r="H128" i="1"/>
  <c r="H144" i="1"/>
  <c r="H160" i="1"/>
  <c r="H176" i="1"/>
  <c r="H192" i="1"/>
  <c r="H208" i="1"/>
  <c r="H224" i="1"/>
  <c r="H240" i="1"/>
  <c r="H256" i="1"/>
  <c r="H272" i="1"/>
  <c r="H288" i="1"/>
  <c r="H304" i="1"/>
  <c r="H320" i="1"/>
  <c r="H336" i="1"/>
  <c r="H352" i="1"/>
  <c r="H368" i="1"/>
  <c r="H384" i="1"/>
  <c r="H400" i="1"/>
  <c r="H416" i="1"/>
  <c r="H432" i="1"/>
  <c r="H448" i="1"/>
  <c r="H464" i="1"/>
  <c r="H480" i="1"/>
  <c r="H496" i="1"/>
  <c r="H512" i="1"/>
  <c r="H528" i="1"/>
  <c r="H544" i="1"/>
  <c r="H560" i="1"/>
  <c r="H576" i="1"/>
  <c r="H592" i="1"/>
  <c r="H608" i="1"/>
  <c r="H624" i="1"/>
  <c r="H640" i="1"/>
  <c r="H656" i="1"/>
  <c r="H672" i="1"/>
  <c r="H688" i="1"/>
  <c r="H704" i="1"/>
  <c r="H720" i="1"/>
  <c r="H736" i="1"/>
  <c r="H752" i="1"/>
  <c r="H768" i="1"/>
  <c r="H784" i="1"/>
  <c r="H800" i="1"/>
  <c r="H17" i="1"/>
  <c r="H33" i="1"/>
  <c r="H49" i="1"/>
  <c r="H65" i="1"/>
  <c r="H81" i="1"/>
  <c r="H97" i="1"/>
  <c r="H113" i="1"/>
  <c r="H129" i="1"/>
  <c r="H145" i="1"/>
  <c r="H161" i="1"/>
  <c r="H177" i="1"/>
  <c r="H193" i="1"/>
  <c r="H209" i="1"/>
  <c r="H225" i="1"/>
  <c r="H241" i="1"/>
  <c r="H257" i="1"/>
  <c r="H273" i="1"/>
  <c r="H289" i="1"/>
  <c r="H305" i="1"/>
  <c r="H321" i="1"/>
  <c r="H337" i="1"/>
  <c r="H353" i="1"/>
  <c r="H369" i="1"/>
  <c r="H385" i="1"/>
  <c r="H401" i="1"/>
  <c r="H417" i="1"/>
  <c r="H433" i="1"/>
  <c r="H449" i="1"/>
  <c r="H465" i="1"/>
  <c r="H481" i="1"/>
  <c r="H497" i="1"/>
  <c r="H513" i="1"/>
  <c r="H529" i="1"/>
  <c r="H545" i="1"/>
  <c r="H561" i="1"/>
  <c r="H577" i="1"/>
  <c r="H593" i="1"/>
  <c r="H609" i="1"/>
  <c r="I2" i="1"/>
  <c r="I3" i="1" s="1" a="1"/>
  <c r="I3" i="1" s="1"/>
  <c r="H18" i="1"/>
  <c r="H34" i="1"/>
  <c r="H50" i="1"/>
  <c r="H66" i="1"/>
  <c r="H82" i="1"/>
  <c r="H98" i="1"/>
  <c r="H114" i="1"/>
  <c r="H130" i="1"/>
  <c r="H146" i="1"/>
  <c r="H162" i="1"/>
  <c r="H178" i="1"/>
  <c r="H194" i="1"/>
  <c r="H210" i="1"/>
  <c r="H226" i="1"/>
  <c r="H242" i="1"/>
  <c r="H258" i="1"/>
  <c r="H274" i="1"/>
  <c r="H290" i="1"/>
  <c r="H306" i="1"/>
  <c r="H322" i="1"/>
  <c r="H338" i="1"/>
  <c r="H354" i="1"/>
  <c r="H370" i="1"/>
  <c r="H386" i="1"/>
  <c r="H402" i="1"/>
  <c r="H418" i="1"/>
  <c r="H434" i="1"/>
  <c r="H450" i="1"/>
  <c r="H466" i="1"/>
  <c r="H482" i="1"/>
  <c r="H498" i="1"/>
  <c r="H514" i="1"/>
  <c r="H530" i="1"/>
  <c r="H546" i="1"/>
  <c r="H1803" i="1"/>
  <c r="H19" i="1"/>
  <c r="H35" i="1"/>
  <c r="H51" i="1"/>
  <c r="H67" i="1"/>
  <c r="H83" i="1"/>
  <c r="H99" i="1"/>
  <c r="H115" i="1"/>
  <c r="H131" i="1"/>
  <c r="H147" i="1"/>
  <c r="H163" i="1"/>
  <c r="H179" i="1"/>
  <c r="H195" i="1"/>
  <c r="H211" i="1"/>
  <c r="H227" i="1"/>
  <c r="H243" i="1"/>
  <c r="H259" i="1"/>
  <c r="H275" i="1"/>
  <c r="H291" i="1"/>
  <c r="H307" i="1"/>
  <c r="H323" i="1"/>
  <c r="H339" i="1"/>
  <c r="H355" i="1"/>
  <c r="H371" i="1"/>
  <c r="H387" i="1"/>
  <c r="H403" i="1"/>
  <c r="H419" i="1"/>
  <c r="H435" i="1"/>
  <c r="H451" i="1"/>
  <c r="H467" i="1"/>
  <c r="H483" i="1"/>
  <c r="H499" i="1"/>
  <c r="H515" i="1"/>
  <c r="H531" i="1"/>
  <c r="H547" i="1"/>
  <c r="H563" i="1"/>
  <c r="H579" i="1"/>
  <c r="H595" i="1"/>
  <c r="H611" i="1"/>
  <c r="H627" i="1"/>
  <c r="H643" i="1"/>
  <c r="H659" i="1"/>
  <c r="H675" i="1"/>
  <c r="H691" i="1"/>
  <c r="H707" i="1"/>
  <c r="H723" i="1"/>
  <c r="H739" i="1"/>
  <c r="H755" i="1"/>
  <c r="H771" i="1"/>
  <c r="H787" i="1"/>
  <c r="H803" i="1"/>
  <c r="H819" i="1"/>
  <c r="H835" i="1"/>
  <c r="H851" i="1"/>
  <c r="H867" i="1"/>
  <c r="H883" i="1"/>
  <c r="H899" i="1"/>
  <c r="H915" i="1"/>
  <c r="H931" i="1"/>
  <c r="H947" i="1"/>
  <c r="H963" i="1"/>
  <c r="H979" i="1"/>
  <c r="H995" i="1"/>
  <c r="H1011" i="1"/>
  <c r="H1027" i="1"/>
  <c r="H1043" i="1"/>
  <c r="H1059" i="1"/>
  <c r="H1075" i="1"/>
  <c r="H1091" i="1"/>
  <c r="H1107" i="1"/>
  <c r="H1123" i="1"/>
  <c r="H1139" i="1"/>
  <c r="H1155" i="1"/>
  <c r="H1171" i="1"/>
  <c r="H1187" i="1"/>
  <c r="H1203" i="1"/>
  <c r="H1219" i="1"/>
  <c r="H1235" i="1"/>
  <c r="H1251" i="1"/>
  <c r="H1267" i="1"/>
  <c r="H1283" i="1"/>
  <c r="H1299" i="1"/>
  <c r="H1315" i="1"/>
  <c r="H1331" i="1"/>
  <c r="H1347" i="1"/>
  <c r="H4" i="1"/>
  <c r="H20" i="1"/>
  <c r="H36" i="1"/>
  <c r="H52" i="1"/>
  <c r="H68" i="1"/>
  <c r="H84" i="1"/>
  <c r="H100" i="1"/>
  <c r="H116" i="1"/>
  <c r="H132" i="1"/>
  <c r="H148" i="1"/>
  <c r="H164" i="1"/>
  <c r="H180" i="1"/>
  <c r="H196" i="1"/>
  <c r="H212" i="1"/>
  <c r="H228" i="1"/>
  <c r="H244" i="1"/>
  <c r="H260" i="1"/>
  <c r="H276" i="1"/>
  <c r="H292" i="1"/>
  <c r="H308" i="1"/>
  <c r="H324" i="1"/>
  <c r="H340" i="1"/>
  <c r="H356" i="1"/>
  <c r="H372" i="1"/>
  <c r="H388" i="1"/>
  <c r="H404" i="1"/>
  <c r="H420" i="1"/>
  <c r="H436" i="1"/>
  <c r="H452" i="1"/>
  <c r="H468" i="1"/>
  <c r="H484" i="1"/>
  <c r="H500" i="1"/>
  <c r="H516" i="1"/>
  <c r="H532" i="1"/>
  <c r="H548" i="1"/>
  <c r="H564" i="1"/>
  <c r="H580" i="1"/>
  <c r="H596" i="1"/>
  <c r="H612" i="1"/>
  <c r="H628" i="1"/>
  <c r="H644" i="1"/>
  <c r="H660" i="1"/>
  <c r="H676" i="1"/>
  <c r="H692" i="1"/>
  <c r="H708" i="1"/>
  <c r="H724" i="1"/>
  <c r="H740" i="1"/>
  <c r="H756" i="1"/>
  <c r="H772" i="1"/>
  <c r="H788" i="1"/>
  <c r="H804" i="1"/>
  <c r="H820" i="1"/>
  <c r="H836" i="1"/>
  <c r="H852" i="1"/>
  <c r="H868" i="1"/>
  <c r="H884" i="1"/>
  <c r="H900" i="1"/>
  <c r="H916" i="1"/>
  <c r="H932" i="1"/>
  <c r="H948" i="1"/>
  <c r="H964" i="1"/>
  <c r="H980" i="1"/>
  <c r="H996" i="1"/>
  <c r="H1012" i="1"/>
  <c r="H1028" i="1"/>
  <c r="H1044" i="1"/>
  <c r="H1060" i="1"/>
  <c r="H1076" i="1"/>
  <c r="H1092" i="1"/>
  <c r="H1108" i="1"/>
  <c r="H1124" i="1"/>
  <c r="H1140" i="1"/>
  <c r="H1156" i="1"/>
  <c r="H1172" i="1"/>
  <c r="H1188" i="1"/>
  <c r="H1204" i="1"/>
  <c r="H1220" i="1"/>
  <c r="H1236" i="1"/>
  <c r="H1252" i="1"/>
  <c r="H1268" i="1"/>
  <c r="H1284" i="1"/>
  <c r="H1300" i="1"/>
  <c r="H1316" i="1"/>
  <c r="H1332" i="1"/>
  <c r="H1348" i="1"/>
  <c r="H5" i="1"/>
  <c r="H21" i="1"/>
  <c r="H37" i="1"/>
  <c r="H53" i="1"/>
  <c r="H69" i="1"/>
  <c r="H85" i="1"/>
  <c r="H101" i="1"/>
  <c r="H117" i="1"/>
  <c r="H133" i="1"/>
  <c r="H149" i="1"/>
  <c r="H165" i="1"/>
  <c r="H181" i="1"/>
  <c r="H197" i="1"/>
  <c r="H213" i="1"/>
  <c r="H229" i="1"/>
  <c r="H245" i="1"/>
  <c r="H261" i="1"/>
  <c r="H277" i="1"/>
  <c r="H293" i="1"/>
  <c r="H309" i="1"/>
  <c r="H325" i="1"/>
  <c r="H341" i="1"/>
  <c r="H357" i="1"/>
  <c r="H373" i="1"/>
  <c r="H389" i="1"/>
  <c r="H405" i="1"/>
  <c r="H421" i="1"/>
  <c r="H437" i="1"/>
  <c r="H453" i="1"/>
  <c r="H469" i="1"/>
  <c r="H485" i="1"/>
  <c r="H501" i="1"/>
  <c r="H517" i="1"/>
  <c r="H533" i="1"/>
  <c r="H549" i="1"/>
  <c r="H565" i="1"/>
  <c r="H581" i="1"/>
  <c r="H597" i="1"/>
  <c r="H613" i="1"/>
  <c r="H629" i="1"/>
  <c r="H645" i="1"/>
  <c r="H661" i="1"/>
  <c r="H677" i="1"/>
  <c r="H693" i="1"/>
  <c r="H709" i="1"/>
  <c r="H725" i="1"/>
  <c r="H741" i="1"/>
  <c r="H757" i="1"/>
  <c r="H773" i="1"/>
  <c r="H789" i="1"/>
  <c r="H805" i="1"/>
  <c r="H821" i="1"/>
  <c r="H837" i="1"/>
  <c r="H853" i="1"/>
  <c r="H869" i="1"/>
  <c r="H885" i="1"/>
  <c r="H901" i="1"/>
  <c r="H917" i="1"/>
  <c r="H933" i="1"/>
  <c r="H949" i="1"/>
  <c r="H965" i="1"/>
  <c r="H981" i="1"/>
  <c r="H997" i="1"/>
  <c r="H1013" i="1"/>
  <c r="H1029" i="1"/>
  <c r="H1045" i="1"/>
  <c r="H1061" i="1"/>
  <c r="H1077" i="1"/>
  <c r="H1093" i="1"/>
  <c r="H1109" i="1"/>
  <c r="H1125" i="1"/>
  <c r="H1141" i="1"/>
  <c r="H1157" i="1"/>
  <c r="H1173" i="1"/>
  <c r="H1189" i="1"/>
  <c r="H1205" i="1"/>
  <c r="H1221" i="1"/>
  <c r="H1237" i="1"/>
  <c r="H1253" i="1"/>
  <c r="H1269" i="1"/>
  <c r="H1285" i="1"/>
  <c r="H1301" i="1"/>
  <c r="H1317" i="1"/>
  <c r="H1333" i="1"/>
  <c r="H1349" i="1"/>
  <c r="H6" i="1"/>
  <c r="H22" i="1"/>
  <c r="H38" i="1"/>
  <c r="H54" i="1"/>
  <c r="H70" i="1"/>
  <c r="H86" i="1"/>
  <c r="H102" i="1"/>
  <c r="H118" i="1"/>
  <c r="H134" i="1"/>
  <c r="H150" i="1"/>
  <c r="H166" i="1"/>
  <c r="H182" i="1"/>
  <c r="H198" i="1"/>
  <c r="H214" i="1"/>
  <c r="H230" i="1"/>
  <c r="H246" i="1"/>
  <c r="H262" i="1"/>
  <c r="H278" i="1"/>
  <c r="H294" i="1"/>
  <c r="H310" i="1"/>
  <c r="H326" i="1"/>
  <c r="H342" i="1"/>
  <c r="H358" i="1"/>
  <c r="H374" i="1"/>
  <c r="H390" i="1"/>
  <c r="H406" i="1"/>
  <c r="H422" i="1"/>
  <c r="H438" i="1"/>
  <c r="H454" i="1"/>
  <c r="H470" i="1"/>
  <c r="H486" i="1"/>
  <c r="H502" i="1"/>
  <c r="H518" i="1"/>
  <c r="H534" i="1"/>
  <c r="H550" i="1"/>
  <c r="H566" i="1"/>
  <c r="H582" i="1"/>
  <c r="H598" i="1"/>
  <c r="H614" i="1"/>
  <c r="H630" i="1"/>
  <c r="H646" i="1"/>
  <c r="H662" i="1"/>
  <c r="H678" i="1"/>
  <c r="H694" i="1"/>
  <c r="H710" i="1"/>
  <c r="H726" i="1"/>
  <c r="H742" i="1"/>
  <c r="H758" i="1"/>
  <c r="H774" i="1"/>
  <c r="H790" i="1"/>
  <c r="H806" i="1"/>
  <c r="H822" i="1"/>
  <c r="H838" i="1"/>
  <c r="H854" i="1"/>
  <c r="H870" i="1"/>
  <c r="H886" i="1"/>
  <c r="H902" i="1"/>
  <c r="H918" i="1"/>
  <c r="H934" i="1"/>
  <c r="H950" i="1"/>
  <c r="H966" i="1"/>
  <c r="H982" i="1"/>
  <c r="H998" i="1"/>
  <c r="H1014" i="1"/>
  <c r="H1030" i="1"/>
  <c r="H1046" i="1"/>
  <c r="H1062" i="1"/>
  <c r="H1078" i="1"/>
  <c r="H1094" i="1"/>
  <c r="H1110" i="1"/>
  <c r="H1126" i="1"/>
  <c r="H1142" i="1"/>
  <c r="H1158" i="1"/>
  <c r="H1174" i="1"/>
  <c r="H1190" i="1"/>
  <c r="H1206" i="1"/>
  <c r="H1222" i="1"/>
  <c r="H1238" i="1"/>
  <c r="H1254" i="1"/>
  <c r="H1270" i="1"/>
  <c r="H1286" i="1"/>
  <c r="H1302" i="1"/>
  <c r="H1318" i="1"/>
  <c r="H1334" i="1"/>
  <c r="H1350" i="1"/>
  <c r="H7" i="1"/>
  <c r="H23" i="1"/>
  <c r="H39" i="1"/>
  <c r="H55" i="1"/>
  <c r="H71" i="1"/>
  <c r="H87" i="1"/>
  <c r="H103" i="1"/>
  <c r="H119" i="1"/>
  <c r="H135" i="1"/>
  <c r="H151" i="1"/>
  <c r="H167" i="1"/>
  <c r="H183" i="1"/>
  <c r="H199" i="1"/>
  <c r="H215" i="1"/>
  <c r="H231" i="1"/>
  <c r="H247" i="1"/>
  <c r="H263" i="1"/>
  <c r="H279" i="1"/>
  <c r="H295" i="1"/>
  <c r="H311" i="1"/>
  <c r="H327" i="1"/>
  <c r="H343" i="1"/>
  <c r="H359" i="1"/>
  <c r="H375" i="1"/>
  <c r="H391" i="1"/>
  <c r="H407" i="1"/>
  <c r="H423" i="1"/>
  <c r="H439" i="1"/>
  <c r="H455" i="1"/>
  <c r="H471" i="1"/>
  <c r="H487" i="1"/>
  <c r="H503" i="1"/>
  <c r="H519" i="1"/>
  <c r="H535" i="1"/>
  <c r="H551" i="1"/>
  <c r="H567" i="1"/>
  <c r="H583" i="1"/>
  <c r="H599" i="1"/>
  <c r="H615" i="1"/>
  <c r="H631" i="1"/>
  <c r="H647" i="1"/>
  <c r="H663" i="1"/>
  <c r="H679" i="1"/>
  <c r="H695" i="1"/>
  <c r="H711" i="1"/>
  <c r="H727" i="1"/>
  <c r="H743" i="1"/>
  <c r="H759" i="1"/>
  <c r="H775" i="1"/>
  <c r="H791" i="1"/>
  <c r="H807" i="1"/>
  <c r="H823" i="1"/>
  <c r="H839" i="1"/>
  <c r="H855" i="1"/>
  <c r="H871" i="1"/>
  <c r="H887" i="1"/>
  <c r="H903" i="1"/>
  <c r="H919" i="1"/>
  <c r="H935" i="1"/>
  <c r="H8" i="1"/>
  <c r="H24" i="1"/>
  <c r="H40" i="1"/>
  <c r="H56" i="1"/>
  <c r="H72" i="1"/>
  <c r="H88" i="1"/>
  <c r="H104" i="1"/>
  <c r="H120" i="1"/>
  <c r="H136" i="1"/>
  <c r="H152" i="1"/>
  <c r="H168" i="1"/>
  <c r="H184" i="1"/>
  <c r="H200" i="1"/>
  <c r="H216" i="1"/>
  <c r="H232" i="1"/>
  <c r="H248" i="1"/>
  <c r="H264" i="1"/>
  <c r="H280" i="1"/>
  <c r="H296" i="1"/>
  <c r="H312" i="1"/>
  <c r="H328" i="1"/>
  <c r="H344" i="1"/>
  <c r="H360" i="1"/>
  <c r="H376" i="1"/>
  <c r="H392" i="1"/>
  <c r="H408" i="1"/>
  <c r="H424" i="1"/>
  <c r="H440" i="1"/>
  <c r="H456" i="1"/>
  <c r="H472" i="1"/>
  <c r="H488" i="1"/>
  <c r="H504" i="1"/>
  <c r="H520" i="1"/>
  <c r="H536" i="1"/>
  <c r="H552" i="1"/>
  <c r="H568" i="1"/>
  <c r="H584" i="1"/>
  <c r="H600" i="1"/>
  <c r="H616" i="1"/>
  <c r="H632" i="1"/>
  <c r="H648" i="1"/>
  <c r="H664" i="1"/>
  <c r="H680" i="1"/>
  <c r="H696" i="1"/>
  <c r="H712" i="1"/>
  <c r="H728" i="1"/>
  <c r="H744" i="1"/>
  <c r="H760" i="1"/>
  <c r="H776" i="1"/>
  <c r="H792" i="1"/>
  <c r="H9" i="1"/>
  <c r="H25" i="1"/>
  <c r="H41" i="1"/>
  <c r="H57" i="1"/>
  <c r="H73" i="1"/>
  <c r="H89" i="1"/>
  <c r="H105" i="1"/>
  <c r="H121" i="1"/>
  <c r="H137" i="1"/>
  <c r="H153" i="1"/>
  <c r="H169" i="1"/>
  <c r="H185" i="1"/>
  <c r="H201" i="1"/>
  <c r="H217" i="1"/>
  <c r="H233" i="1"/>
  <c r="H249" i="1"/>
  <c r="H265" i="1"/>
  <c r="H281" i="1"/>
  <c r="H297" i="1"/>
  <c r="H313" i="1"/>
  <c r="H329" i="1"/>
  <c r="H345" i="1"/>
  <c r="H361" i="1"/>
  <c r="H377" i="1"/>
  <c r="H393" i="1"/>
  <c r="H409" i="1"/>
  <c r="H425" i="1"/>
  <c r="H441" i="1"/>
  <c r="H457" i="1"/>
  <c r="H473" i="1"/>
  <c r="H489" i="1"/>
  <c r="H505" i="1"/>
  <c r="H521" i="1"/>
  <c r="H537" i="1"/>
  <c r="H553" i="1"/>
  <c r="H569" i="1"/>
  <c r="H585" i="1"/>
  <c r="H601" i="1"/>
  <c r="H10" i="1"/>
  <c r="H26" i="1"/>
  <c r="H42" i="1"/>
  <c r="H58" i="1"/>
  <c r="H74" i="1"/>
  <c r="H90" i="1"/>
  <c r="H106" i="1"/>
  <c r="H122" i="1"/>
  <c r="H138" i="1"/>
  <c r="H154" i="1"/>
  <c r="H170" i="1"/>
  <c r="H186" i="1"/>
  <c r="H202" i="1"/>
  <c r="H218" i="1"/>
  <c r="H234" i="1"/>
  <c r="H250" i="1"/>
  <c r="H266" i="1"/>
  <c r="H282" i="1"/>
  <c r="H298" i="1"/>
  <c r="H314" i="1"/>
  <c r="H330" i="1"/>
  <c r="H346" i="1"/>
  <c r="H362" i="1"/>
  <c r="H378" i="1"/>
  <c r="H394" i="1"/>
  <c r="H410" i="1"/>
  <c r="H426" i="1"/>
  <c r="H442" i="1"/>
  <c r="H458" i="1"/>
  <c r="H474" i="1"/>
  <c r="H490" i="1"/>
  <c r="H506" i="1"/>
  <c r="H522" i="1"/>
  <c r="H538" i="1"/>
  <c r="H554" i="1"/>
  <c r="H11" i="1"/>
  <c r="H27" i="1"/>
  <c r="H43" i="1"/>
  <c r="H59" i="1"/>
  <c r="H75" i="1"/>
  <c r="H91" i="1"/>
  <c r="H107" i="1"/>
  <c r="H123" i="1"/>
  <c r="H139" i="1"/>
  <c r="H155" i="1"/>
  <c r="H171" i="1"/>
  <c r="H187" i="1"/>
  <c r="H203" i="1"/>
  <c r="H219" i="1"/>
  <c r="H235" i="1"/>
  <c r="H251" i="1"/>
  <c r="H267" i="1"/>
  <c r="H283" i="1"/>
  <c r="H299" i="1"/>
  <c r="H315" i="1"/>
  <c r="H331" i="1"/>
  <c r="H347" i="1"/>
  <c r="H363" i="1"/>
  <c r="H379" i="1"/>
  <c r="H395" i="1"/>
  <c r="H411" i="1"/>
  <c r="H427" i="1"/>
  <c r="H443" i="1"/>
  <c r="H459" i="1"/>
  <c r="H475" i="1"/>
  <c r="H491" i="1"/>
  <c r="H507" i="1"/>
  <c r="H523" i="1"/>
  <c r="H539" i="1"/>
  <c r="H555" i="1"/>
  <c r="H571" i="1"/>
  <c r="H587" i="1"/>
  <c r="H603" i="1"/>
  <c r="H619" i="1"/>
  <c r="H635" i="1"/>
  <c r="H651" i="1"/>
  <c r="H667" i="1"/>
  <c r="H683" i="1"/>
  <c r="H699" i="1"/>
  <c r="H715" i="1"/>
  <c r="H731" i="1"/>
  <c r="H747" i="1"/>
  <c r="H763" i="1"/>
  <c r="H779" i="1"/>
  <c r="H795" i="1"/>
  <c r="H811" i="1"/>
  <c r="H827" i="1"/>
  <c r="H843" i="1"/>
  <c r="H859" i="1"/>
  <c r="H875" i="1"/>
  <c r="H891" i="1"/>
  <c r="H907" i="1"/>
  <c r="H923" i="1"/>
  <c r="H939" i="1"/>
  <c r="H955" i="1"/>
  <c r="H971" i="1"/>
  <c r="H987" i="1"/>
  <c r="H1003" i="1"/>
  <c r="H1019" i="1"/>
  <c r="H1035" i="1"/>
  <c r="H1051" i="1"/>
  <c r="H1067" i="1"/>
  <c r="H1083" i="1"/>
  <c r="H1099" i="1"/>
  <c r="H1115" i="1"/>
  <c r="H1131" i="1"/>
  <c r="H1147" i="1"/>
  <c r="H1163" i="1"/>
  <c r="H1179" i="1"/>
  <c r="H1195" i="1"/>
  <c r="H1211" i="1"/>
  <c r="H1692" i="1"/>
  <c r="H1580" i="1"/>
  <c r="H1468" i="1"/>
  <c r="H1388" i="1"/>
  <c r="H1233" i="1"/>
  <c r="H1787" i="1"/>
  <c r="H1739" i="1"/>
  <c r="H1691" i="1"/>
  <c r="H1643" i="1"/>
  <c r="H1595" i="1"/>
  <c r="H1547" i="1"/>
  <c r="H1499" i="1"/>
  <c r="H1451" i="1"/>
  <c r="H1419" i="1"/>
  <c r="H1355" i="1"/>
  <c r="H1258" i="1"/>
  <c r="H1006" i="1"/>
  <c r="H1800" i="1"/>
  <c r="H1784" i="1"/>
  <c r="H1768" i="1"/>
  <c r="H1752" i="1"/>
  <c r="H1736" i="1"/>
  <c r="H1720" i="1"/>
  <c r="H1704" i="1"/>
  <c r="H1688" i="1"/>
  <c r="H1672" i="1"/>
  <c r="H1656" i="1"/>
  <c r="H1640" i="1"/>
  <c r="H1624" i="1"/>
  <c r="H1608" i="1"/>
  <c r="H1592" i="1"/>
  <c r="H1576" i="1"/>
  <c r="H1560" i="1"/>
  <c r="H1544" i="1"/>
  <c r="H1528" i="1"/>
  <c r="H1512" i="1"/>
  <c r="H1496" i="1"/>
  <c r="H1480" i="1"/>
  <c r="H1464" i="1"/>
  <c r="H1448" i="1"/>
  <c r="H1432" i="1"/>
  <c r="H1416" i="1"/>
  <c r="H1400" i="1"/>
  <c r="H1384" i="1"/>
  <c r="H1368" i="1"/>
  <c r="H1352" i="1"/>
  <c r="H1326" i="1"/>
  <c r="H1305" i="1"/>
  <c r="H1278" i="1"/>
  <c r="H1255" i="1"/>
  <c r="H1227" i="1"/>
  <c r="H1200" i="1"/>
  <c r="H1170" i="1"/>
  <c r="H1144" i="1"/>
  <c r="H1114" i="1"/>
  <c r="H1086" i="1"/>
  <c r="H1057" i="1"/>
  <c r="H1031" i="1"/>
  <c r="H1001" i="1"/>
  <c r="H970" i="1"/>
  <c r="H938" i="1"/>
  <c r="H904" i="1"/>
  <c r="H865" i="1"/>
  <c r="H828" i="1"/>
  <c r="H786" i="1"/>
  <c r="H737" i="1"/>
  <c r="H684" i="1"/>
  <c r="H634" i="1"/>
  <c r="H562" i="1"/>
  <c r="H316" i="1"/>
  <c r="H60" i="1"/>
  <c r="H1772" i="1"/>
  <c r="H1708" i="1"/>
  <c r="H1628" i="1"/>
  <c r="H1564" i="1"/>
  <c r="H1500" i="1"/>
  <c r="H1404" i="1"/>
  <c r="H1335" i="1"/>
  <c r="H1755" i="1"/>
  <c r="H1563" i="1"/>
  <c r="H1120" i="1"/>
  <c r="H1799" i="1"/>
  <c r="H1783" i="1"/>
  <c r="H1767" i="1"/>
  <c r="H1751" i="1"/>
  <c r="H1735" i="1"/>
  <c r="H1719" i="1"/>
  <c r="H1703" i="1"/>
  <c r="H1687" i="1"/>
  <c r="H1671" i="1"/>
  <c r="H1655" i="1"/>
  <c r="H1639" i="1"/>
  <c r="H1623" i="1"/>
  <c r="H1607" i="1"/>
  <c r="H1591" i="1"/>
  <c r="H1575" i="1"/>
  <c r="H1559" i="1"/>
  <c r="H1543" i="1"/>
  <c r="H1527" i="1"/>
  <c r="H1511" i="1"/>
  <c r="H1495" i="1"/>
  <c r="H1479" i="1"/>
  <c r="H1463" i="1"/>
  <c r="H1447" i="1"/>
  <c r="H1431" i="1"/>
  <c r="H1415" i="1"/>
  <c r="H1399" i="1"/>
  <c r="H1383" i="1"/>
  <c r="H1367" i="1"/>
  <c r="H1351" i="1"/>
  <c r="H1325" i="1"/>
  <c r="H1304" i="1"/>
  <c r="H1276" i="1"/>
  <c r="H1250" i="1"/>
  <c r="H1226" i="1"/>
  <c r="H1198" i="1"/>
  <c r="H1169" i="1"/>
  <c r="H1143" i="1"/>
  <c r="H1113" i="1"/>
  <c r="H1084" i="1"/>
  <c r="H1056" i="1"/>
  <c r="H1026" i="1"/>
  <c r="H1000" i="1"/>
  <c r="H969" i="1"/>
  <c r="H937" i="1"/>
  <c r="H898" i="1"/>
  <c r="H864" i="1"/>
  <c r="H826" i="1"/>
  <c r="H785" i="1"/>
  <c r="H732" i="1"/>
  <c r="H682" i="1"/>
  <c r="H633" i="1"/>
  <c r="H556" i="1"/>
  <c r="H300" i="1"/>
  <c r="H44" i="1"/>
  <c r="H1366" i="1"/>
  <c r="H1346" i="1"/>
  <c r="H1324" i="1"/>
  <c r="H1303" i="1"/>
  <c r="H1275" i="1"/>
  <c r="H1249" i="1"/>
  <c r="H1225" i="1"/>
  <c r="H1196" i="1"/>
  <c r="H1168" i="1"/>
  <c r="H1138" i="1"/>
  <c r="H1112" i="1"/>
  <c r="H1082" i="1"/>
  <c r="H1054" i="1"/>
  <c r="H1025" i="1"/>
  <c r="H999" i="1"/>
  <c r="H968" i="1"/>
  <c r="H936" i="1"/>
  <c r="H897" i="1"/>
  <c r="H860" i="1"/>
  <c r="H825" i="1"/>
  <c r="H780" i="1"/>
  <c r="H730" i="1"/>
  <c r="H681" i="1"/>
  <c r="H626" i="1"/>
  <c r="H540" i="1"/>
  <c r="H284" i="1"/>
  <c r="H28" i="1"/>
  <c r="H1509" i="1"/>
  <c r="H1493" i="1"/>
  <c r="H1477" i="1"/>
  <c r="H1461" i="1"/>
  <c r="H1445" i="1"/>
  <c r="H1429" i="1"/>
  <c r="H1413" i="1"/>
  <c r="H1397" i="1"/>
  <c r="H1381" i="1"/>
  <c r="H1365" i="1"/>
  <c r="H1345" i="1"/>
  <c r="H1323" i="1"/>
  <c r="H1298" i="1"/>
  <c r="H1274" i="1"/>
  <c r="H1248" i="1"/>
  <c r="H1224" i="1"/>
  <c r="H1194" i="1"/>
  <c r="H1166" i="1"/>
  <c r="H1137" i="1"/>
  <c r="H1111" i="1"/>
  <c r="H1081" i="1"/>
  <c r="H1052" i="1"/>
  <c r="H1024" i="1"/>
  <c r="H994" i="1"/>
  <c r="H967" i="1"/>
  <c r="H930" i="1"/>
  <c r="H896" i="1"/>
  <c r="H858" i="1"/>
  <c r="H824" i="1"/>
  <c r="H778" i="1"/>
  <c r="H729" i="1"/>
  <c r="H674" i="1"/>
  <c r="H625" i="1"/>
  <c r="H524" i="1"/>
  <c r="H268" i="1"/>
  <c r="H12" i="1"/>
  <c r="H1460" i="1"/>
  <c r="H1444" i="1"/>
  <c r="H1428" i="1"/>
  <c r="H1412" i="1"/>
  <c r="H1396" i="1"/>
  <c r="H1380" i="1"/>
  <c r="H1364" i="1"/>
  <c r="H1344" i="1"/>
  <c r="H1322" i="1"/>
  <c r="H1297" i="1"/>
  <c r="H1273" i="1"/>
  <c r="H1246" i="1"/>
  <c r="H1223" i="1"/>
  <c r="H1193" i="1"/>
  <c r="H1164" i="1"/>
  <c r="H1136" i="1"/>
  <c r="H1106" i="1"/>
  <c r="H1080" i="1"/>
  <c r="H1050" i="1"/>
  <c r="H1022" i="1"/>
  <c r="H993" i="1"/>
  <c r="H962" i="1"/>
  <c r="H929" i="1"/>
  <c r="H892" i="1"/>
  <c r="H857" i="1"/>
  <c r="H818" i="1"/>
  <c r="H777" i="1"/>
  <c r="H722" i="1"/>
  <c r="H673" i="1"/>
  <c r="H620" i="1"/>
  <c r="H508" i="1"/>
  <c r="H252" i="1"/>
  <c r="H1795" i="1"/>
  <c r="H1779" i="1"/>
  <c r="H1763" i="1"/>
  <c r="H1747" i="1"/>
  <c r="H1731" i="1"/>
  <c r="H1715" i="1"/>
  <c r="H1699" i="1"/>
  <c r="H1683" i="1"/>
  <c r="H1667" i="1"/>
  <c r="H1651" i="1"/>
  <c r="H1635" i="1"/>
  <c r="H1619" i="1"/>
  <c r="H1603" i="1"/>
  <c r="H1587" i="1"/>
  <c r="H1571" i="1"/>
  <c r="H1555" i="1"/>
  <c r="H1539" i="1"/>
  <c r="H1523" i="1"/>
  <c r="H1507" i="1"/>
  <c r="H1491" i="1"/>
  <c r="H1475" i="1"/>
  <c r="H1459" i="1"/>
  <c r="H1443" i="1"/>
  <c r="H1427" i="1"/>
  <c r="H1411" i="1"/>
  <c r="H1395" i="1"/>
  <c r="H1379" i="1"/>
  <c r="H1363" i="1"/>
  <c r="H1342" i="1"/>
  <c r="H1321" i="1"/>
  <c r="H1296" i="1"/>
  <c r="H1272" i="1"/>
  <c r="H1244" i="1"/>
  <c r="H1218" i="1"/>
  <c r="H1192" i="1"/>
  <c r="H1162" i="1"/>
  <c r="H1134" i="1"/>
  <c r="H1105" i="1"/>
  <c r="H1079" i="1"/>
  <c r="H1049" i="1"/>
  <c r="H1020" i="1"/>
  <c r="H992" i="1"/>
  <c r="H961" i="1"/>
  <c r="H928" i="1"/>
  <c r="H890" i="1"/>
  <c r="H856" i="1"/>
  <c r="H817" i="1"/>
  <c r="H770" i="1"/>
  <c r="H721" i="1"/>
  <c r="H668" i="1"/>
  <c r="H618" i="1"/>
  <c r="H492" i="1"/>
  <c r="H236" i="1"/>
  <c r="L3" i="1" a="1"/>
  <c r="L3" i="1" s="1"/>
  <c r="P3" i="2" l="1" a="1"/>
  <c r="P3" i="2" s="1"/>
  <c r="T3" i="2"/>
  <c r="S3" i="2" a="1"/>
  <c r="S3" i="2" s="1"/>
  <c r="R3" i="2" a="1"/>
  <c r="R3" i="2" s="1"/>
  <c r="O2" i="1"/>
  <c r="P3" i="1" s="1" a="1"/>
  <c r="P3" i="1" s="1"/>
  <c r="J3" i="1" s="1" a="1"/>
  <c r="J3" i="1" s="1"/>
  <c r="R3" i="1" l="1"/>
  <c r="Q3" i="1"/>
  <c r="T3" i="1" s="1" a="1"/>
  <c r="T3" i="1" s="1"/>
  <c r="I4" i="1" l="1" a="1"/>
  <c r="I4" i="1" s="1"/>
  <c r="K3" i="1" a="1"/>
  <c r="K3" i="1" s="1"/>
  <c r="M3" i="1" l="1" a="1"/>
  <c r="M3" i="1" s="1"/>
  <c r="N4" i="1" s="1" a="1"/>
  <c r="N4" i="1" s="1"/>
  <c r="L4" i="1" a="1"/>
  <c r="L4" i="1" s="1"/>
  <c r="O3" i="1" l="1" a="1"/>
  <c r="O3" i="1" s="1"/>
  <c r="P4" i="1" s="1" a="1"/>
  <c r="P4" i="1" s="1"/>
  <c r="J4" i="1" s="1" a="1"/>
  <c r="J4" i="1" s="1"/>
  <c r="K4" i="1" l="1" a="1"/>
  <c r="K4" i="1" s="1"/>
  <c r="M4" i="1" s="1" a="1"/>
  <c r="M4" i="1" s="1"/>
  <c r="Q4" i="1"/>
  <c r="R4" i="1"/>
  <c r="S4" i="1" s="1"/>
  <c r="T4" i="1" l="1" a="1"/>
  <c r="T4" i="1" s="1"/>
  <c r="U4" i="1" s="1"/>
  <c r="I5" i="1" a="1"/>
  <c r="I5" i="1" s="1"/>
  <c r="N5" i="1" a="1"/>
  <c r="N5" i="1" s="1"/>
  <c r="L5" i="1" a="1"/>
  <c r="L5" i="1" s="1"/>
  <c r="O4" i="1" a="1"/>
  <c r="O4" i="1" s="1"/>
  <c r="P5" i="1" s="1" a="1"/>
  <c r="P5" i="1" s="1"/>
  <c r="J5" i="1" l="1" a="1"/>
  <c r="J5" i="1" s="1"/>
  <c r="R5" i="1"/>
  <c r="S5" i="1" s="1"/>
  <c r="Q5" i="1"/>
  <c r="T5" i="1" s="1" a="1"/>
  <c r="T5" i="1" s="1"/>
  <c r="U5" i="1" l="1"/>
  <c r="K5" i="1" a="1"/>
  <c r="K5" i="1" s="1"/>
  <c r="M5" i="1" s="1" a="1"/>
  <c r="M5" i="1" s="1"/>
  <c r="N6" i="1" l="1" a="1"/>
  <c r="N6" i="1" s="1"/>
  <c r="I6" i="1" a="1"/>
  <c r="I6" i="1" s="1"/>
  <c r="L6" i="1" l="1" a="1"/>
  <c r="L6" i="1" s="1"/>
  <c r="O5" i="1" l="1" a="1"/>
  <c r="O5" i="1" s="1"/>
  <c r="P6" i="1" s="1" a="1"/>
  <c r="P6" i="1" s="1"/>
  <c r="J6" i="1" s="1" a="1"/>
  <c r="J6" i="1" s="1"/>
  <c r="R6" i="1" l="1"/>
  <c r="S6" i="1" s="1"/>
  <c r="Q6" i="1"/>
  <c r="T6" i="1" l="1" a="1"/>
  <c r="T6" i="1" s="1"/>
  <c r="K6" i="1" a="1"/>
  <c r="K6" i="1" s="1"/>
  <c r="U6" i="1" l="1"/>
  <c r="M6" i="1" a="1"/>
  <c r="M6" i="1" s="1"/>
  <c r="N7" i="1" s="1" a="1"/>
  <c r="N7" i="1" s="1"/>
  <c r="I7" i="1" a="1"/>
  <c r="I7" i="1" s="1"/>
  <c r="L7" i="1" l="1" a="1"/>
  <c r="L7" i="1" s="1"/>
  <c r="O6" i="1" l="1" a="1"/>
  <c r="O6" i="1" s="1"/>
  <c r="P7" i="1" s="1" a="1"/>
  <c r="P7" i="1" s="1"/>
  <c r="J7" i="1" s="1" a="1"/>
  <c r="J7" i="1" s="1"/>
  <c r="R7" i="1" l="1"/>
  <c r="S7" i="1" s="1"/>
  <c r="Q7" i="1"/>
  <c r="T7" i="1" l="1" a="1"/>
  <c r="T7" i="1" s="1"/>
  <c r="K7" i="1" a="1"/>
  <c r="K7" i="1" s="1"/>
  <c r="U7" i="1" l="1"/>
  <c r="M7" i="1" a="1"/>
  <c r="M7" i="1" s="1"/>
  <c r="N8" i="1" s="1" a="1"/>
  <c r="N8" i="1" s="1"/>
  <c r="I8" i="1" a="1"/>
  <c r="I8" i="1" s="1"/>
  <c r="L8" i="1" l="1" a="1"/>
  <c r="L8" i="1" s="1"/>
  <c r="O7" i="1" l="1" a="1"/>
  <c r="O7" i="1" s="1"/>
  <c r="P8" i="1" s="1" a="1"/>
  <c r="P8" i="1" s="1"/>
  <c r="J8" i="1" s="1" a="1"/>
  <c r="J8" i="1" s="1"/>
  <c r="R8" i="1" l="1"/>
  <c r="S8" i="1" s="1"/>
  <c r="Q8" i="1"/>
  <c r="T8" i="1" l="1" a="1"/>
  <c r="T8" i="1" s="1"/>
  <c r="K8" i="1" a="1"/>
  <c r="K8" i="1" s="1"/>
  <c r="U8" i="1" l="1"/>
  <c r="M8" i="1" a="1"/>
  <c r="M8" i="1" s="1"/>
  <c r="N9" i="1" s="1" a="1"/>
  <c r="N9" i="1" s="1"/>
  <c r="I9" i="1" a="1"/>
  <c r="I9" i="1" s="1"/>
  <c r="L9" i="1" l="1" a="1"/>
  <c r="L9" i="1" s="1"/>
  <c r="O8" i="1" l="1" a="1"/>
  <c r="O8" i="1" s="1"/>
  <c r="P9" i="1" s="1" a="1"/>
  <c r="P9" i="1" s="1"/>
  <c r="J9" i="1" s="1" a="1"/>
  <c r="J9" i="1" s="1"/>
  <c r="Q9" i="1" l="1"/>
  <c r="R9" i="1"/>
  <c r="S9" i="1" s="1"/>
  <c r="T9" i="1" l="1" a="1"/>
  <c r="T9" i="1" s="1"/>
  <c r="K9" i="1" a="1"/>
  <c r="K9" i="1" s="1"/>
  <c r="U9" i="1" l="1"/>
  <c r="M9" i="1" a="1"/>
  <c r="M9" i="1" s="1"/>
  <c r="N10" i="1" s="1" a="1"/>
  <c r="N10" i="1" s="1"/>
  <c r="I10" i="1" a="1"/>
  <c r="I10" i="1" s="1"/>
  <c r="L10" i="1" l="1" a="1"/>
  <c r="L10" i="1" s="1"/>
  <c r="O9" i="1" l="1" a="1"/>
  <c r="O9" i="1" s="1"/>
  <c r="P10" i="1" s="1" a="1"/>
  <c r="P10" i="1" s="1"/>
  <c r="J10" i="1" s="1" a="1"/>
  <c r="J10" i="1" s="1"/>
  <c r="Q10" i="1" l="1"/>
  <c r="R10" i="1"/>
  <c r="S10" i="1" s="1"/>
  <c r="T10" i="1" l="1" a="1"/>
  <c r="T10" i="1" s="1"/>
  <c r="K10" i="1" a="1"/>
  <c r="K10" i="1" s="1"/>
  <c r="U10" i="1" l="1"/>
  <c r="M10" i="1" a="1"/>
  <c r="M10" i="1" s="1"/>
  <c r="N11" i="1" s="1" a="1"/>
  <c r="N11" i="1" s="1"/>
  <c r="I11" i="1" a="1"/>
  <c r="I11" i="1" s="1"/>
  <c r="L11" i="1" l="1" a="1"/>
  <c r="L11" i="1" s="1"/>
  <c r="O10" i="1" l="1" a="1"/>
  <c r="O10" i="1" s="1"/>
  <c r="Q11" i="1" s="1"/>
  <c r="R11" i="1" l="1"/>
  <c r="S11" i="1" s="1"/>
  <c r="P11" i="1" a="1"/>
  <c r="P11" i="1" s="1"/>
  <c r="J11" i="1" s="1" a="1"/>
  <c r="J11" i="1" s="1"/>
  <c r="T11" i="1" l="1" a="1"/>
  <c r="T11" i="1" s="1"/>
  <c r="K11" i="1" a="1"/>
  <c r="K11" i="1" s="1"/>
  <c r="U11" i="1" l="1"/>
  <c r="M11" i="1" a="1"/>
  <c r="M11" i="1" s="1"/>
  <c r="N12" i="1" s="1" a="1"/>
  <c r="N12" i="1" s="1"/>
  <c r="I12" i="1" a="1"/>
  <c r="I12" i="1" s="1"/>
  <c r="L12" i="1" l="1" a="1"/>
  <c r="L12" i="1" s="1"/>
  <c r="O11" i="1" l="1" a="1"/>
  <c r="O11" i="1" s="1"/>
  <c r="P12" i="1" s="1" a="1"/>
  <c r="P12" i="1" s="1"/>
  <c r="J12" i="1" s="1" a="1"/>
  <c r="J12" i="1" s="1"/>
  <c r="R12" i="1" l="1"/>
  <c r="S12" i="1" s="1"/>
  <c r="Q12" i="1"/>
  <c r="K12" i="1" a="1"/>
  <c r="K12" i="1" s="1"/>
  <c r="T12" i="1" l="1" a="1"/>
  <c r="T12" i="1" s="1"/>
  <c r="M12" i="1" a="1"/>
  <c r="M12" i="1" s="1"/>
  <c r="N13" i="1" s="1" a="1"/>
  <c r="N13" i="1" s="1"/>
  <c r="I13" i="1" a="1"/>
  <c r="I13" i="1" s="1"/>
  <c r="U12" i="1" l="1"/>
  <c r="O12" i="1" a="1"/>
  <c r="O12" i="1" s="1"/>
  <c r="L13" i="1" a="1"/>
  <c r="L13" i="1" s="1"/>
  <c r="P13" i="1" l="1" a="1"/>
  <c r="P13" i="1" s="1"/>
  <c r="J13" i="1" s="1" a="1"/>
  <c r="J13" i="1" s="1"/>
  <c r="R13" i="1"/>
  <c r="S13" i="1" s="1"/>
  <c r="Q13" i="1"/>
  <c r="T13" i="1" l="1" a="1"/>
  <c r="T13" i="1" s="1"/>
  <c r="K13" i="1" a="1"/>
  <c r="K13" i="1" s="1"/>
  <c r="U13" i="1" l="1"/>
  <c r="M13" i="1" a="1"/>
  <c r="M13" i="1" s="1"/>
  <c r="N14" i="1" s="1" a="1"/>
  <c r="N14" i="1" s="1"/>
  <c r="I14" i="1" a="1"/>
  <c r="I14" i="1" s="1"/>
  <c r="O13" i="1" l="1" a="1"/>
  <c r="O13" i="1" s="1"/>
  <c r="L14" i="1" a="1"/>
  <c r="L14" i="1" s="1"/>
  <c r="P14" i="1" l="1" a="1"/>
  <c r="P14" i="1" s="1"/>
  <c r="J14" i="1" s="1" a="1"/>
  <c r="J14" i="1" s="1"/>
  <c r="Q14" i="1"/>
  <c r="R14" i="1"/>
  <c r="S14" i="1" s="1"/>
  <c r="T14" i="1" l="1" a="1"/>
  <c r="T14" i="1" s="1"/>
  <c r="K14" i="1" a="1"/>
  <c r="K14" i="1" s="1"/>
  <c r="U14" i="1" l="1"/>
  <c r="M14" i="1" a="1"/>
  <c r="M14" i="1" s="1"/>
  <c r="N15" i="1" s="1" a="1"/>
  <c r="N15" i="1" s="1"/>
  <c r="I15" i="1" a="1"/>
  <c r="I15" i="1" s="1"/>
  <c r="L15" i="1" l="1" a="1"/>
  <c r="L15" i="1" s="1"/>
  <c r="O14" i="1" l="1" a="1"/>
  <c r="O14" i="1" s="1"/>
  <c r="Q15" i="1" s="1"/>
  <c r="R15" i="1" l="1"/>
  <c r="S15" i="1" s="1"/>
  <c r="P15" i="1" a="1"/>
  <c r="P15" i="1" s="1"/>
  <c r="J15" i="1" s="1" a="1"/>
  <c r="J15" i="1" s="1"/>
  <c r="T15" i="1" l="1" a="1"/>
  <c r="T15" i="1" s="1"/>
  <c r="K15" i="1" a="1"/>
  <c r="K15" i="1" s="1"/>
  <c r="U15" i="1" l="1"/>
  <c r="M15" i="1" a="1"/>
  <c r="M15" i="1" s="1"/>
  <c r="N16" i="1" s="1" a="1"/>
  <c r="N16" i="1" s="1"/>
  <c r="I16" i="1" a="1"/>
  <c r="I16" i="1" s="1"/>
  <c r="L16" i="1" a="1"/>
  <c r="L16" i="1" s="1"/>
  <c r="O15" i="1" l="1" a="1"/>
  <c r="O15" i="1" s="1"/>
  <c r="P16" i="1" s="1" a="1"/>
  <c r="P16" i="1" s="1"/>
  <c r="J16" i="1" s="1" a="1"/>
  <c r="J16" i="1" s="1"/>
  <c r="Q16" i="1" l="1"/>
  <c r="R16" i="1"/>
  <c r="S16" i="1" s="1"/>
  <c r="K16" i="1" a="1"/>
  <c r="K16" i="1" s="1"/>
  <c r="T16" i="1" l="1" a="1"/>
  <c r="T16" i="1" s="1"/>
  <c r="M16" i="1" a="1"/>
  <c r="M16" i="1" s="1"/>
  <c r="N17" i="1" s="1" a="1"/>
  <c r="N17" i="1" s="1"/>
  <c r="I17" i="1" a="1"/>
  <c r="I17" i="1" s="1"/>
  <c r="U16" i="1" l="1"/>
  <c r="L17" i="1" a="1"/>
  <c r="L17" i="1" s="1"/>
  <c r="O16" i="1" l="1" a="1"/>
  <c r="O16" i="1" s="1"/>
  <c r="P17" i="1" s="1" a="1"/>
  <c r="P17" i="1" s="1"/>
  <c r="J17" i="1" s="1" a="1"/>
  <c r="J17" i="1" s="1"/>
  <c r="Q17" i="1" l="1"/>
  <c r="R17" i="1"/>
  <c r="S17" i="1" s="1"/>
  <c r="K17" i="1" a="1"/>
  <c r="K17" i="1" s="1"/>
  <c r="T17" i="1" l="1" a="1"/>
  <c r="T17" i="1" s="1"/>
  <c r="M17" i="1" a="1"/>
  <c r="M17" i="1" s="1"/>
  <c r="N18" i="1" s="1" a="1"/>
  <c r="N18" i="1" s="1"/>
  <c r="I18" i="1" a="1"/>
  <c r="I18" i="1" s="1"/>
  <c r="U17" i="1" l="1"/>
  <c r="L18" i="1" a="1"/>
  <c r="L18" i="1" s="1"/>
  <c r="O17" i="1" l="1" a="1"/>
  <c r="O17" i="1" s="1"/>
  <c r="P18" i="1" s="1" a="1"/>
  <c r="P18" i="1" s="1"/>
  <c r="J18" i="1" s="1" a="1"/>
  <c r="J18" i="1" s="1"/>
  <c r="Q18" i="1" l="1"/>
  <c r="R18" i="1"/>
  <c r="S18" i="1" s="1"/>
  <c r="K18" i="1" a="1"/>
  <c r="K18" i="1" s="1"/>
  <c r="T18" i="1" l="1" a="1"/>
  <c r="T18" i="1" s="1"/>
  <c r="M18" i="1" a="1"/>
  <c r="M18" i="1" s="1"/>
  <c r="N19" i="1" s="1" a="1"/>
  <c r="N19" i="1" s="1"/>
  <c r="I19" i="1" a="1"/>
  <c r="I19" i="1" s="1"/>
  <c r="U18" i="1" l="1"/>
  <c r="L19" i="1" a="1"/>
  <c r="L19" i="1" s="1"/>
  <c r="O18" i="1" l="1" a="1"/>
  <c r="O18" i="1" s="1"/>
  <c r="R19" i="1" s="1"/>
  <c r="S19" i="1" s="1"/>
  <c r="Q19" i="1" l="1"/>
  <c r="P19" i="1" a="1"/>
  <c r="P19" i="1" s="1"/>
  <c r="J19" i="1" s="1" a="1"/>
  <c r="J19" i="1" s="1"/>
  <c r="T19" i="1" l="1" a="1"/>
  <c r="T19" i="1" s="1"/>
  <c r="K19" i="1" a="1"/>
  <c r="K19" i="1" s="1"/>
  <c r="U19" i="1" l="1"/>
  <c r="M19" i="1" a="1"/>
  <c r="M19" i="1" s="1"/>
  <c r="N20" i="1" s="1" a="1"/>
  <c r="N20" i="1" s="1"/>
  <c r="I20" i="1" a="1"/>
  <c r="I20" i="1" s="1"/>
  <c r="L20" i="1" a="1"/>
  <c r="L20" i="1" s="1"/>
  <c r="O19" i="1" l="1" a="1"/>
  <c r="O19" i="1" s="1"/>
  <c r="P20" i="1" s="1" a="1"/>
  <c r="P20" i="1" s="1"/>
  <c r="J20" i="1" s="1" a="1"/>
  <c r="J20" i="1" s="1"/>
  <c r="Q20" i="1" l="1"/>
  <c r="R20" i="1"/>
  <c r="S20" i="1" s="1"/>
  <c r="K20" i="1" a="1"/>
  <c r="K20" i="1" s="1"/>
  <c r="T20" i="1" l="1" a="1"/>
  <c r="T20" i="1" s="1"/>
  <c r="M20" i="1" a="1"/>
  <c r="M20" i="1" s="1"/>
  <c r="N21" i="1" s="1" a="1"/>
  <c r="N21" i="1" s="1"/>
  <c r="I21" i="1" a="1"/>
  <c r="I21" i="1" s="1"/>
  <c r="U20" i="1" l="1"/>
  <c r="L21" i="1" a="1"/>
  <c r="L21" i="1" s="1"/>
  <c r="O20" i="1" l="1" a="1"/>
  <c r="O20" i="1" s="1"/>
  <c r="P21" i="1" s="1" a="1"/>
  <c r="P21" i="1" s="1"/>
  <c r="J21" i="1" s="1" a="1"/>
  <c r="J21" i="1" s="1"/>
  <c r="Q21" i="1" l="1"/>
  <c r="R21" i="1"/>
  <c r="S21" i="1" s="1"/>
  <c r="K21" i="1" a="1"/>
  <c r="K21" i="1" s="1"/>
  <c r="T21" i="1" l="1" a="1"/>
  <c r="T21" i="1" s="1"/>
  <c r="M21" i="1" a="1"/>
  <c r="M21" i="1" s="1"/>
  <c r="N22" i="1" s="1" a="1"/>
  <c r="N22" i="1" s="1"/>
  <c r="I22" i="1" a="1"/>
  <c r="I22" i="1" s="1"/>
  <c r="U21" i="1" l="1"/>
  <c r="L22" i="1" a="1"/>
  <c r="L22" i="1" s="1"/>
  <c r="O21" i="1" l="1" a="1"/>
  <c r="O21" i="1" s="1"/>
  <c r="P22" i="1" s="1" a="1"/>
  <c r="P22" i="1" s="1"/>
  <c r="J22" i="1" s="1" a="1"/>
  <c r="J22" i="1" s="1"/>
  <c r="R22" i="1" l="1"/>
  <c r="S22" i="1" s="1"/>
  <c r="Q22" i="1"/>
  <c r="K22" i="1" a="1"/>
  <c r="K22" i="1" s="1"/>
  <c r="T22" i="1" l="1" a="1"/>
  <c r="T22" i="1" s="1"/>
  <c r="M22" i="1" a="1"/>
  <c r="M22" i="1" s="1"/>
  <c r="N23" i="1" s="1" a="1"/>
  <c r="N23" i="1" s="1"/>
  <c r="I23" i="1" a="1"/>
  <c r="I23" i="1" s="1"/>
  <c r="U22" i="1" l="1"/>
  <c r="L23" i="1" a="1"/>
  <c r="L23" i="1" s="1"/>
  <c r="O22" i="1" l="1" a="1"/>
  <c r="O22" i="1" s="1"/>
  <c r="P23" i="1" s="1" a="1"/>
  <c r="P23" i="1" s="1"/>
  <c r="J23" i="1" s="1" a="1"/>
  <c r="J23" i="1" s="1"/>
  <c r="Q23" i="1" l="1"/>
  <c r="R23" i="1"/>
  <c r="S23" i="1" s="1"/>
  <c r="K23" i="1" a="1"/>
  <c r="K23" i="1" s="1"/>
  <c r="T23" i="1" l="1" a="1"/>
  <c r="T23" i="1" s="1"/>
  <c r="M23" i="1" a="1"/>
  <c r="M23" i="1" s="1"/>
  <c r="N24" i="1" s="1" a="1"/>
  <c r="N24" i="1" s="1"/>
  <c r="I24" i="1" a="1"/>
  <c r="I24" i="1" s="1"/>
  <c r="U23" i="1" l="1"/>
  <c r="L24" i="1" a="1"/>
  <c r="L24" i="1" s="1"/>
  <c r="O23" i="1" l="1" a="1"/>
  <c r="O23" i="1" s="1"/>
  <c r="P24" i="1" s="1" a="1"/>
  <c r="P24" i="1" s="1"/>
  <c r="J24" i="1" s="1" a="1"/>
  <c r="J24" i="1" s="1"/>
  <c r="K24" i="1" l="1" a="1"/>
  <c r="K24" i="1" s="1"/>
  <c r="Q24" i="1"/>
  <c r="R24" i="1"/>
  <c r="S24" i="1" s="1"/>
  <c r="T24" i="1" l="1" a="1"/>
  <c r="T24" i="1" s="1"/>
  <c r="U24" i="1" s="1"/>
  <c r="M24" i="1" a="1"/>
  <c r="M24" i="1" s="1"/>
  <c r="N25" i="1" s="1" a="1"/>
  <c r="N25" i="1" s="1"/>
  <c r="I25" i="1" a="1"/>
  <c r="I25" i="1" s="1"/>
  <c r="L25" i="1" a="1"/>
  <c r="L25" i="1" s="1"/>
  <c r="O24" i="1" l="1" a="1"/>
  <c r="O24" i="1" s="1"/>
  <c r="P25" i="1" s="1" a="1"/>
  <c r="P25" i="1" s="1"/>
  <c r="J25" i="1" s="1" a="1"/>
  <c r="J25" i="1" s="1"/>
  <c r="Q25" i="1" l="1"/>
  <c r="R25" i="1"/>
  <c r="S25" i="1" s="1"/>
  <c r="K25" i="1" a="1"/>
  <c r="K25" i="1" s="1"/>
  <c r="T25" i="1" l="1" a="1"/>
  <c r="T25" i="1" s="1"/>
  <c r="M25" i="1" a="1"/>
  <c r="M25" i="1" s="1"/>
  <c r="N26" i="1" s="1" a="1"/>
  <c r="N26" i="1" s="1"/>
  <c r="I26" i="1" a="1"/>
  <c r="I26" i="1" s="1"/>
  <c r="U25" i="1" l="1"/>
  <c r="L26" i="1" a="1"/>
  <c r="L26" i="1" s="1"/>
  <c r="O25" i="1" l="1" a="1"/>
  <c r="O25" i="1" s="1"/>
  <c r="P26" i="1" s="1" a="1"/>
  <c r="P26" i="1" s="1"/>
  <c r="J26" i="1" s="1" a="1"/>
  <c r="J26" i="1" s="1"/>
  <c r="R26" i="1" l="1"/>
  <c r="S26" i="1" s="1"/>
  <c r="Q26" i="1"/>
  <c r="T26" i="1" l="1" a="1"/>
  <c r="T26" i="1" s="1"/>
  <c r="K26" i="1" a="1"/>
  <c r="K26" i="1" s="1"/>
  <c r="U26" i="1" l="1"/>
  <c r="M26" i="1" a="1"/>
  <c r="M26" i="1" s="1"/>
  <c r="N27" i="1" s="1" a="1"/>
  <c r="N27" i="1" s="1"/>
  <c r="I27" i="1" a="1"/>
  <c r="I27" i="1" s="1"/>
  <c r="L27" i="1" l="1" a="1"/>
  <c r="L27" i="1" s="1"/>
  <c r="O26" i="1" l="1" a="1"/>
  <c r="O26" i="1" s="1"/>
  <c r="P27" i="1" s="1" a="1"/>
  <c r="P27" i="1" s="1"/>
  <c r="J27" i="1" s="1" a="1"/>
  <c r="J27" i="1" s="1"/>
  <c r="Q27" i="1" l="1"/>
  <c r="R27" i="1"/>
  <c r="S27" i="1" s="1"/>
  <c r="K27" i="1" a="1"/>
  <c r="K27" i="1" s="1"/>
  <c r="T27" i="1" l="1" a="1"/>
  <c r="T27" i="1" s="1"/>
  <c r="M27" i="1" a="1"/>
  <c r="M27" i="1" s="1"/>
  <c r="N28" i="1" s="1" a="1"/>
  <c r="N28" i="1" s="1"/>
  <c r="I28" i="1" a="1"/>
  <c r="I28" i="1" s="1"/>
  <c r="U27" i="1" l="1"/>
  <c r="L28" i="1" a="1"/>
  <c r="L28" i="1" s="1"/>
  <c r="O27" i="1" l="1" a="1"/>
  <c r="O27" i="1" s="1"/>
  <c r="P28" i="1" s="1" a="1"/>
  <c r="P28" i="1" s="1"/>
  <c r="J28" i="1" s="1" a="1"/>
  <c r="J28" i="1" s="1"/>
  <c r="R28" i="1" l="1"/>
  <c r="S28" i="1" s="1"/>
  <c r="Q28" i="1"/>
  <c r="T28" i="1" l="1" a="1"/>
  <c r="T28" i="1" s="1"/>
  <c r="K28" i="1" a="1"/>
  <c r="K28" i="1" s="1"/>
  <c r="U28" i="1" l="1"/>
  <c r="M28" i="1" a="1"/>
  <c r="M28" i="1" s="1"/>
  <c r="N29" i="1" s="1" a="1"/>
  <c r="N29" i="1" s="1"/>
  <c r="I29" i="1" a="1"/>
  <c r="I29" i="1" s="1"/>
  <c r="L29" i="1" l="1" a="1"/>
  <c r="L29" i="1" s="1"/>
  <c r="O28" i="1" l="1" a="1"/>
  <c r="O28" i="1" s="1"/>
  <c r="P29" i="1" s="1" a="1"/>
  <c r="P29" i="1" s="1"/>
  <c r="J29" i="1" s="1" a="1"/>
  <c r="J29" i="1" s="1"/>
  <c r="Q29" i="1" l="1"/>
  <c r="R29" i="1"/>
  <c r="S29" i="1" s="1"/>
  <c r="K29" i="1" a="1"/>
  <c r="K29" i="1" s="1"/>
  <c r="T29" i="1" l="1" a="1"/>
  <c r="T29" i="1" s="1"/>
  <c r="M29" i="1" a="1"/>
  <c r="M29" i="1" s="1"/>
  <c r="N30" i="1" s="1" a="1"/>
  <c r="N30" i="1" s="1"/>
  <c r="I30" i="1" a="1"/>
  <c r="I30" i="1" s="1"/>
  <c r="U29" i="1" l="1"/>
  <c r="L30" i="1" a="1"/>
  <c r="L30" i="1" s="1"/>
  <c r="O29" i="1" l="1" a="1"/>
  <c r="O29" i="1" s="1"/>
  <c r="P30" i="1" s="1" a="1"/>
  <c r="P30" i="1" s="1"/>
  <c r="J30" i="1" s="1" a="1"/>
  <c r="J30" i="1" s="1"/>
  <c r="Q30" i="1" l="1"/>
  <c r="R30" i="1"/>
  <c r="S30" i="1" s="1"/>
  <c r="K30" i="1" a="1"/>
  <c r="K30" i="1" s="1"/>
  <c r="T30" i="1" l="1" a="1"/>
  <c r="T30" i="1" s="1"/>
  <c r="M30" i="1" a="1"/>
  <c r="M30" i="1" s="1"/>
  <c r="N31" i="1" s="1" a="1"/>
  <c r="N31" i="1" s="1"/>
  <c r="I31" i="1" a="1"/>
  <c r="I31" i="1" s="1"/>
  <c r="U30" i="1" l="1"/>
  <c r="L31" i="1" a="1"/>
  <c r="L31" i="1" s="1"/>
  <c r="O30" i="1" l="1" a="1"/>
  <c r="O30" i="1" s="1"/>
  <c r="P31" i="1" s="1" a="1"/>
  <c r="P31" i="1" s="1"/>
  <c r="J31" i="1" s="1" a="1"/>
  <c r="J31" i="1" s="1"/>
  <c r="R31" i="1" l="1"/>
  <c r="S31" i="1" s="1"/>
  <c r="Q31" i="1"/>
  <c r="T31" i="1" l="1" a="1"/>
  <c r="T31" i="1" s="1"/>
  <c r="K31" i="1" a="1"/>
  <c r="K31" i="1" s="1"/>
  <c r="U31" i="1" l="1"/>
  <c r="M31" i="1" a="1"/>
  <c r="M31" i="1" s="1"/>
  <c r="N32" i="1" s="1" a="1"/>
  <c r="N32" i="1" s="1"/>
  <c r="I32" i="1" a="1"/>
  <c r="I32" i="1" s="1"/>
  <c r="L32" i="1" l="1" a="1"/>
  <c r="L32" i="1" s="1"/>
  <c r="O31" i="1" l="1" a="1"/>
  <c r="O31" i="1" s="1"/>
  <c r="P32" i="1" s="1" a="1"/>
  <c r="P32" i="1" s="1"/>
  <c r="J32" i="1" s="1" a="1"/>
  <c r="J32" i="1" s="1"/>
  <c r="R32" i="1" l="1"/>
  <c r="S32" i="1" s="1"/>
  <c r="Q32" i="1"/>
  <c r="K32" i="1" a="1"/>
  <c r="K32" i="1" s="1"/>
  <c r="T32" i="1" l="1" a="1"/>
  <c r="T32" i="1" s="1"/>
  <c r="M32" i="1" a="1"/>
  <c r="M32" i="1" s="1"/>
  <c r="N33" i="1" s="1" a="1"/>
  <c r="N33" i="1" s="1"/>
  <c r="I33" i="1" a="1"/>
  <c r="I33" i="1" s="1"/>
  <c r="U32" i="1" l="1"/>
  <c r="L33" i="1" a="1"/>
  <c r="L33" i="1" s="1"/>
  <c r="O32" i="1" l="1" a="1"/>
  <c r="O32" i="1" s="1"/>
  <c r="P33" i="1" s="1" a="1"/>
  <c r="P33" i="1" s="1"/>
  <c r="J33" i="1" s="1" a="1"/>
  <c r="J33" i="1" s="1"/>
  <c r="Q33" i="1" l="1"/>
  <c r="R33" i="1"/>
  <c r="S33" i="1" s="1"/>
  <c r="K33" i="1" a="1"/>
  <c r="K33" i="1" s="1"/>
  <c r="T33" i="1" l="1" a="1"/>
  <c r="T33" i="1" s="1"/>
  <c r="M33" i="1" a="1"/>
  <c r="M33" i="1" s="1"/>
  <c r="N34" i="1" s="1" a="1"/>
  <c r="N34" i="1" s="1"/>
  <c r="I34" i="1" a="1"/>
  <c r="I34" i="1" s="1"/>
  <c r="U33" i="1" l="1"/>
  <c r="L34" i="1" a="1"/>
  <c r="L34" i="1" s="1"/>
  <c r="O33" i="1" l="1" a="1"/>
  <c r="O33" i="1" s="1"/>
  <c r="P34" i="1" s="1" a="1"/>
  <c r="P34" i="1" s="1"/>
  <c r="J34" i="1" s="1" a="1"/>
  <c r="J34" i="1" s="1"/>
  <c r="Q34" i="1" l="1"/>
  <c r="R34" i="1"/>
  <c r="S34" i="1" s="1"/>
  <c r="T34" i="1" l="1" a="1"/>
  <c r="T34" i="1" s="1"/>
  <c r="K34" i="1" a="1"/>
  <c r="K34" i="1" s="1"/>
  <c r="U34" i="1" l="1"/>
  <c r="M34" i="1" a="1"/>
  <c r="M34" i="1" s="1"/>
  <c r="N35" i="1" s="1" a="1"/>
  <c r="N35" i="1" s="1"/>
  <c r="I35" i="1" a="1"/>
  <c r="I35" i="1" s="1"/>
  <c r="L35" i="1" l="1" a="1"/>
  <c r="L35" i="1" s="1"/>
  <c r="O34" i="1" l="1" a="1"/>
  <c r="O34" i="1" s="1"/>
  <c r="P35" i="1" s="1" a="1"/>
  <c r="P35" i="1" s="1"/>
  <c r="J35" i="1" s="1" a="1"/>
  <c r="J35" i="1" s="1"/>
  <c r="Q35" i="1" l="1"/>
  <c r="R35" i="1"/>
  <c r="S35" i="1" s="1"/>
  <c r="K35" i="1" a="1"/>
  <c r="K35" i="1" s="1"/>
  <c r="T35" i="1" l="1" a="1"/>
  <c r="T35" i="1" s="1"/>
  <c r="M35" i="1" a="1"/>
  <c r="M35" i="1" s="1"/>
  <c r="N36" i="1" s="1" a="1"/>
  <c r="N36" i="1" s="1"/>
  <c r="I36" i="1" a="1"/>
  <c r="I36" i="1" s="1"/>
  <c r="U35" i="1" l="1"/>
  <c r="L36" i="1" a="1"/>
  <c r="L36" i="1" s="1"/>
  <c r="O35" i="1" l="1" a="1"/>
  <c r="O35" i="1" s="1"/>
  <c r="P36" i="1" s="1" a="1"/>
  <c r="P36" i="1" s="1"/>
  <c r="J36" i="1" s="1" a="1"/>
  <c r="J36" i="1" s="1"/>
  <c r="Q36" i="1" l="1"/>
  <c r="R36" i="1"/>
  <c r="S36" i="1" s="1"/>
  <c r="T36" i="1" l="1" a="1"/>
  <c r="T36" i="1" s="1"/>
  <c r="K36" i="1" a="1"/>
  <c r="K36" i="1" s="1"/>
  <c r="U36" i="1" l="1"/>
  <c r="M36" i="1" a="1"/>
  <c r="M36" i="1" s="1"/>
  <c r="N37" i="1" s="1" a="1"/>
  <c r="N37" i="1" s="1"/>
  <c r="I37" i="1" a="1"/>
  <c r="I37" i="1" s="1"/>
  <c r="L37" i="1" l="1" a="1"/>
  <c r="L37" i="1" s="1"/>
  <c r="O36" i="1" l="1" a="1"/>
  <c r="O36" i="1" s="1"/>
  <c r="P37" i="1" s="1" a="1"/>
  <c r="P37" i="1" s="1"/>
  <c r="J37" i="1" s="1" a="1"/>
  <c r="J37" i="1" s="1"/>
  <c r="R37" i="1" l="1"/>
  <c r="S37" i="1" s="1"/>
  <c r="Q37" i="1"/>
  <c r="T37" i="1" l="1" a="1"/>
  <c r="T37" i="1" s="1"/>
  <c r="K37" i="1" a="1"/>
  <c r="K37" i="1" s="1"/>
  <c r="U37" i="1" l="1"/>
  <c r="M37" i="1" a="1"/>
  <c r="M37" i="1" s="1"/>
  <c r="N38" i="1" s="1" a="1"/>
  <c r="N38" i="1" s="1"/>
  <c r="I38" i="1" a="1"/>
  <c r="I38" i="1" s="1"/>
  <c r="L38" i="1" l="1" a="1"/>
  <c r="L38" i="1" s="1"/>
  <c r="O37" i="1" l="1" a="1"/>
  <c r="O37" i="1" s="1"/>
  <c r="P38" i="1" s="1" a="1"/>
  <c r="P38" i="1" s="1"/>
  <c r="J38" i="1" s="1" a="1"/>
  <c r="J38" i="1" s="1"/>
  <c r="R38" i="1" l="1"/>
  <c r="S38" i="1" s="1"/>
  <c r="Q38" i="1"/>
  <c r="T38" i="1" l="1" a="1"/>
  <c r="T38" i="1" s="1"/>
  <c r="K38" i="1" a="1"/>
  <c r="K38" i="1" s="1"/>
  <c r="U38" i="1" l="1"/>
  <c r="M38" i="1" a="1"/>
  <c r="M38" i="1" s="1"/>
  <c r="N39" i="1" s="1" a="1"/>
  <c r="N39" i="1" s="1"/>
  <c r="I39" i="1" a="1"/>
  <c r="I39" i="1" s="1"/>
  <c r="L39" i="1" l="1" a="1"/>
  <c r="L39" i="1" s="1"/>
  <c r="O38" i="1" l="1" a="1"/>
  <c r="O38" i="1" s="1"/>
  <c r="P39" i="1" s="1" a="1"/>
  <c r="P39" i="1" s="1"/>
  <c r="J39" i="1" s="1" a="1"/>
  <c r="J39" i="1" s="1"/>
  <c r="R39" i="1" l="1"/>
  <c r="S39" i="1" s="1"/>
  <c r="Q39" i="1"/>
  <c r="K39" i="1" a="1"/>
  <c r="K39" i="1" s="1"/>
  <c r="T39" i="1" l="1" a="1"/>
  <c r="T39" i="1" s="1"/>
  <c r="M39" i="1" a="1"/>
  <c r="M39" i="1" s="1"/>
  <c r="N40" i="1" s="1" a="1"/>
  <c r="N40" i="1" s="1"/>
  <c r="I40" i="1" a="1"/>
  <c r="I40" i="1" s="1"/>
  <c r="U39" i="1" l="1"/>
  <c r="L40" i="1" a="1"/>
  <c r="L40" i="1" s="1"/>
  <c r="O39" i="1" l="1" a="1"/>
  <c r="O39" i="1" s="1"/>
  <c r="P40" i="1" s="1" a="1"/>
  <c r="P40" i="1" s="1"/>
  <c r="J40" i="1" s="1" a="1"/>
  <c r="J40" i="1" s="1"/>
  <c r="Q40" i="1" l="1"/>
  <c r="R40" i="1"/>
  <c r="S40" i="1" s="1"/>
  <c r="T40" i="1" l="1" a="1"/>
  <c r="T40" i="1" s="1"/>
  <c r="K40" i="1" a="1"/>
  <c r="K40" i="1" s="1"/>
  <c r="U40" i="1" l="1"/>
  <c r="M40" i="1" a="1"/>
  <c r="M40" i="1" s="1"/>
  <c r="N41" i="1" s="1" a="1"/>
  <c r="N41" i="1" s="1"/>
  <c r="I41" i="1" a="1"/>
  <c r="I41" i="1" s="1"/>
  <c r="L41" i="1" l="1" a="1"/>
  <c r="L41" i="1" s="1"/>
  <c r="O40" i="1" l="1" a="1"/>
  <c r="O40" i="1" s="1"/>
  <c r="P41" i="1" s="1" a="1"/>
  <c r="P41" i="1" s="1"/>
  <c r="J41" i="1" s="1" a="1"/>
  <c r="J41" i="1" s="1"/>
  <c r="R41" i="1" l="1"/>
  <c r="S41" i="1" s="1"/>
  <c r="Q41" i="1"/>
  <c r="T41" i="1" l="1" a="1"/>
  <c r="T41" i="1" s="1"/>
  <c r="K41" i="1" a="1"/>
  <c r="K41" i="1" s="1"/>
  <c r="U41" i="1" l="1"/>
  <c r="M41" i="1" a="1"/>
  <c r="M41" i="1" s="1"/>
  <c r="N42" i="1" s="1" a="1"/>
  <c r="N42" i="1" s="1"/>
  <c r="I42" i="1" a="1"/>
  <c r="I42" i="1" s="1"/>
  <c r="L42" i="1" l="1" a="1"/>
  <c r="L42" i="1" s="1"/>
  <c r="O41" i="1" l="1" a="1"/>
  <c r="O41" i="1" s="1"/>
  <c r="P42" i="1" s="1" a="1"/>
  <c r="P42" i="1" s="1"/>
  <c r="J42" i="1" s="1" a="1"/>
  <c r="J42" i="1" s="1"/>
  <c r="R42" i="1" l="1"/>
  <c r="S42" i="1" s="1"/>
  <c r="Q42" i="1"/>
  <c r="K42" i="1" a="1"/>
  <c r="K42" i="1" s="1"/>
  <c r="T42" i="1" l="1" a="1"/>
  <c r="T42" i="1" s="1"/>
  <c r="M42" i="1" a="1"/>
  <c r="M42" i="1" s="1"/>
  <c r="N43" i="1" s="1" a="1"/>
  <c r="N43" i="1" s="1"/>
  <c r="I43" i="1" a="1"/>
  <c r="I43" i="1" s="1"/>
  <c r="U42" i="1" l="1"/>
  <c r="L43" i="1" a="1"/>
  <c r="L43" i="1" s="1"/>
  <c r="O42" i="1" l="1" a="1"/>
  <c r="O42" i="1" s="1"/>
  <c r="P43" i="1" s="1" a="1"/>
  <c r="P43" i="1" s="1"/>
  <c r="J43" i="1" s="1" a="1"/>
  <c r="J43" i="1" s="1"/>
  <c r="Q43" i="1" l="1"/>
  <c r="R43" i="1"/>
  <c r="S43" i="1" s="1"/>
  <c r="T43" i="1" l="1" a="1"/>
  <c r="T43" i="1" s="1"/>
  <c r="K43" i="1" a="1"/>
  <c r="K43" i="1" s="1"/>
  <c r="U43" i="1" l="1"/>
  <c r="M43" i="1" a="1"/>
  <c r="M43" i="1" s="1"/>
  <c r="N44" i="1" s="1" a="1"/>
  <c r="N44" i="1" s="1"/>
  <c r="I44" i="1" a="1"/>
  <c r="I44" i="1" s="1"/>
  <c r="L44" i="1" l="1" a="1"/>
  <c r="L44" i="1" s="1"/>
  <c r="O43" i="1" l="1" a="1"/>
  <c r="O43" i="1" s="1"/>
  <c r="P44" i="1" s="1" a="1"/>
  <c r="P44" i="1" s="1"/>
  <c r="J44" i="1" s="1" a="1"/>
  <c r="J44" i="1" s="1"/>
  <c r="R44" i="1" l="1"/>
  <c r="S44" i="1" s="1"/>
  <c r="Q44" i="1"/>
  <c r="K44" i="1" a="1"/>
  <c r="K44" i="1" s="1"/>
  <c r="T44" i="1" l="1" a="1"/>
  <c r="T44" i="1" s="1"/>
  <c r="M44" i="1" a="1"/>
  <c r="M44" i="1" s="1"/>
  <c r="N45" i="1" s="1" a="1"/>
  <c r="N45" i="1" s="1"/>
  <c r="I45" i="1" a="1"/>
  <c r="I45" i="1" s="1"/>
  <c r="U44" i="1" l="1"/>
  <c r="L45" i="1" a="1"/>
  <c r="L45" i="1" s="1"/>
  <c r="O44" i="1" l="1" a="1"/>
  <c r="O44" i="1" s="1"/>
  <c r="P45" i="1" s="1" a="1"/>
  <c r="P45" i="1" s="1"/>
  <c r="J45" i="1" s="1" a="1"/>
  <c r="J45" i="1" s="1"/>
  <c r="Q45" i="1" l="1"/>
  <c r="R45" i="1"/>
  <c r="S45" i="1" s="1"/>
  <c r="T45" i="1" l="1" a="1"/>
  <c r="T45" i="1" s="1"/>
  <c r="K45" i="1" a="1"/>
  <c r="K45" i="1" s="1"/>
  <c r="U45" i="1" l="1"/>
  <c r="M45" i="1" a="1"/>
  <c r="M45" i="1" s="1"/>
  <c r="N46" i="1" s="1" a="1"/>
  <c r="N46" i="1" s="1"/>
  <c r="I46" i="1" a="1"/>
  <c r="I46" i="1" s="1"/>
  <c r="L46" i="1" l="1" a="1"/>
  <c r="L46" i="1" s="1"/>
  <c r="O45" i="1" l="1" a="1"/>
  <c r="O45" i="1" s="1"/>
  <c r="P46" i="1" s="1" a="1"/>
  <c r="P46" i="1" s="1"/>
  <c r="J46" i="1" s="1" a="1"/>
  <c r="J46" i="1" s="1"/>
  <c r="R46" i="1" l="1"/>
  <c r="S46" i="1" s="1"/>
  <c r="Q46" i="1"/>
  <c r="T46" i="1" l="1" a="1"/>
  <c r="T46" i="1" s="1"/>
  <c r="K46" i="1" a="1"/>
  <c r="K46" i="1" s="1"/>
  <c r="U46" i="1" l="1"/>
  <c r="M46" i="1" a="1"/>
  <c r="M46" i="1" s="1"/>
  <c r="N47" i="1" s="1" a="1"/>
  <c r="N47" i="1" s="1"/>
  <c r="I47" i="1" a="1"/>
  <c r="I47" i="1" s="1"/>
  <c r="L47" i="1" l="1" a="1"/>
  <c r="L47" i="1" s="1"/>
  <c r="O46" i="1" l="1" a="1"/>
  <c r="O46" i="1" s="1"/>
  <c r="P47" i="1" s="1" a="1"/>
  <c r="P47" i="1" s="1"/>
  <c r="J47" i="1" s="1" a="1"/>
  <c r="J47" i="1" s="1"/>
  <c r="R47" i="1" l="1"/>
  <c r="S47" i="1" s="1"/>
  <c r="Q47" i="1"/>
  <c r="K47" i="1" a="1"/>
  <c r="K47" i="1" s="1"/>
  <c r="T47" i="1" l="1" a="1"/>
  <c r="T47" i="1" s="1"/>
  <c r="M47" i="1" a="1"/>
  <c r="M47" i="1" s="1"/>
  <c r="N48" i="1" s="1" a="1"/>
  <c r="N48" i="1" s="1"/>
  <c r="I48" i="1" a="1"/>
  <c r="I48" i="1" s="1"/>
  <c r="U47" i="1" l="1"/>
  <c r="L48" i="1" a="1"/>
  <c r="L48" i="1" s="1"/>
  <c r="O47" i="1" l="1" a="1"/>
  <c r="O47" i="1" s="1"/>
  <c r="P48" i="1" s="1" a="1"/>
  <c r="P48" i="1" s="1"/>
  <c r="J48" i="1" s="1" a="1"/>
  <c r="J48" i="1" s="1"/>
  <c r="R48" i="1" l="1"/>
  <c r="S48" i="1" s="1"/>
  <c r="Q48" i="1"/>
  <c r="T48" i="1" l="1" a="1"/>
  <c r="T48" i="1" s="1"/>
  <c r="K48" i="1" a="1"/>
  <c r="K48" i="1" s="1"/>
  <c r="U48" i="1" l="1"/>
  <c r="M48" i="1" a="1"/>
  <c r="M48" i="1" s="1"/>
  <c r="N49" i="1" s="1" a="1"/>
  <c r="N49" i="1" s="1"/>
  <c r="I49" i="1" a="1"/>
  <c r="I49" i="1" s="1"/>
  <c r="L49" i="1" l="1" a="1"/>
  <c r="L49" i="1" s="1"/>
  <c r="O48" i="1" l="1" a="1"/>
  <c r="O48" i="1" s="1"/>
  <c r="P49" i="1" s="1" a="1"/>
  <c r="P49" i="1" s="1"/>
  <c r="J49" i="1" s="1" a="1"/>
  <c r="J49" i="1" s="1"/>
  <c r="Q49" i="1" l="1"/>
  <c r="R49" i="1"/>
  <c r="S49" i="1" s="1"/>
  <c r="K49" i="1" a="1"/>
  <c r="K49" i="1" s="1"/>
  <c r="T49" i="1" l="1" a="1"/>
  <c r="T49" i="1" s="1"/>
  <c r="M49" i="1" a="1"/>
  <c r="M49" i="1" s="1"/>
  <c r="N50" i="1" s="1" a="1"/>
  <c r="N50" i="1" s="1"/>
  <c r="I50" i="1" a="1"/>
  <c r="I50" i="1" s="1"/>
  <c r="U49" i="1" l="1"/>
  <c r="L50" i="1" a="1"/>
  <c r="L50" i="1" s="1"/>
  <c r="O49" i="1" l="1" a="1"/>
  <c r="O49" i="1" s="1"/>
  <c r="P50" i="1" s="1" a="1"/>
  <c r="P50" i="1" s="1"/>
  <c r="J50" i="1" s="1" a="1"/>
  <c r="J50" i="1" s="1"/>
  <c r="R50" i="1" l="1"/>
  <c r="S50" i="1" s="1"/>
  <c r="Q50" i="1"/>
  <c r="T50" i="1" l="1" a="1"/>
  <c r="T50" i="1" s="1"/>
  <c r="K50" i="1" a="1"/>
  <c r="K50" i="1" s="1"/>
  <c r="U50" i="1" l="1"/>
  <c r="M50" i="1" a="1"/>
  <c r="M50" i="1" s="1"/>
  <c r="N51" i="1" s="1" a="1"/>
  <c r="N51" i="1" s="1"/>
  <c r="I51" i="1" a="1"/>
  <c r="I51" i="1" s="1"/>
  <c r="L51" i="1" l="1" a="1"/>
  <c r="L51" i="1" s="1"/>
  <c r="O50" i="1" l="1" a="1"/>
  <c r="O50" i="1" s="1"/>
  <c r="P51" i="1" s="1" a="1"/>
  <c r="P51" i="1" s="1"/>
  <c r="J51" i="1" s="1" a="1"/>
  <c r="J51" i="1" s="1"/>
  <c r="R51" i="1" l="1"/>
  <c r="S51" i="1" s="1"/>
  <c r="Q51" i="1"/>
  <c r="T51" i="1" l="1" a="1"/>
  <c r="T51" i="1" s="1"/>
  <c r="K51" i="1" a="1"/>
  <c r="K51" i="1" s="1"/>
  <c r="U51" i="1" l="1"/>
  <c r="M51" i="1" a="1"/>
  <c r="M51" i="1" s="1"/>
  <c r="N52" i="1" s="1" a="1"/>
  <c r="N52" i="1" s="1"/>
  <c r="I52" i="1" a="1"/>
  <c r="I52" i="1" s="1"/>
  <c r="L52" i="1" l="1" a="1"/>
  <c r="L52" i="1" s="1"/>
  <c r="O51" i="1" l="1" a="1"/>
  <c r="O51" i="1" s="1"/>
  <c r="P52" i="1" s="1" a="1"/>
  <c r="P52" i="1" s="1"/>
  <c r="J52" i="1" s="1" a="1"/>
  <c r="J52" i="1" s="1"/>
  <c r="R52" i="1" l="1"/>
  <c r="S52" i="1" s="1"/>
  <c r="Q52" i="1"/>
  <c r="T52" i="1" l="1" a="1"/>
  <c r="T52" i="1" s="1"/>
  <c r="K52" i="1" a="1"/>
  <c r="K52" i="1" s="1"/>
  <c r="U52" i="1" l="1"/>
  <c r="M52" i="1" a="1"/>
  <c r="M52" i="1" s="1"/>
  <c r="N53" i="1" s="1" a="1"/>
  <c r="N53" i="1" s="1"/>
  <c r="I53" i="1" a="1"/>
  <c r="I53" i="1" s="1"/>
  <c r="L53" i="1" l="1" a="1"/>
  <c r="L53" i="1" s="1"/>
  <c r="O52" i="1" l="1" a="1"/>
  <c r="O52" i="1" s="1"/>
  <c r="P53" i="1" s="1" a="1"/>
  <c r="P53" i="1" s="1"/>
  <c r="J53" i="1" s="1" a="1"/>
  <c r="J53" i="1" s="1"/>
  <c r="R53" i="1" l="1"/>
  <c r="S53" i="1" s="1"/>
  <c r="Q53" i="1"/>
  <c r="T53" i="1" l="1" a="1"/>
  <c r="T53" i="1" s="1"/>
  <c r="K53" i="1" a="1"/>
  <c r="K53" i="1" s="1"/>
  <c r="U53" i="1" l="1"/>
  <c r="M53" i="1" a="1"/>
  <c r="M53" i="1" s="1"/>
  <c r="N54" i="1" s="1" a="1"/>
  <c r="N54" i="1" s="1"/>
  <c r="I54" i="1" a="1"/>
  <c r="I54" i="1" s="1"/>
  <c r="L54" i="1" l="1" a="1"/>
  <c r="L54" i="1" s="1"/>
  <c r="O53" i="1" l="1" a="1"/>
  <c r="O53" i="1" s="1"/>
  <c r="P54" i="1" s="1" a="1"/>
  <c r="P54" i="1" s="1"/>
  <c r="J54" i="1" s="1" a="1"/>
  <c r="J54" i="1" s="1"/>
  <c r="K54" i="1" l="1" a="1"/>
  <c r="K54" i="1" s="1"/>
  <c r="Q54" i="1"/>
  <c r="R54" i="1"/>
  <c r="S54" i="1" s="1"/>
  <c r="T54" i="1" l="1" a="1"/>
  <c r="T54" i="1" s="1"/>
  <c r="I55" i="1" a="1"/>
  <c r="I55" i="1" s="1"/>
  <c r="M54" i="1" a="1"/>
  <c r="M54" i="1" s="1"/>
  <c r="N55" i="1" s="1" a="1"/>
  <c r="N55" i="1" s="1"/>
  <c r="L55" i="1" a="1"/>
  <c r="L55" i="1" s="1"/>
  <c r="U54" i="1" l="1"/>
  <c r="O54" i="1" a="1"/>
  <c r="O54" i="1" s="1"/>
  <c r="P55" i="1" s="1" a="1"/>
  <c r="P55" i="1" s="1"/>
  <c r="J55" i="1" s="1" a="1"/>
  <c r="J55" i="1" s="1"/>
  <c r="Q55" i="1" l="1"/>
  <c r="R55" i="1"/>
  <c r="S55" i="1" s="1"/>
  <c r="K55" i="1" a="1"/>
  <c r="K55" i="1" s="1"/>
  <c r="T55" i="1" l="1" a="1"/>
  <c r="T55" i="1" s="1"/>
  <c r="M55" i="1" a="1"/>
  <c r="M55" i="1" s="1"/>
  <c r="N56" i="1" s="1" a="1"/>
  <c r="N56" i="1" s="1"/>
  <c r="I56" i="1" a="1"/>
  <c r="I56" i="1" s="1"/>
  <c r="U55" i="1" l="1"/>
  <c r="L56" i="1" a="1"/>
  <c r="L56" i="1" s="1"/>
  <c r="O55" i="1" l="1" a="1"/>
  <c r="O55" i="1" s="1"/>
  <c r="P56" i="1" s="1" a="1"/>
  <c r="P56" i="1" s="1"/>
  <c r="J56" i="1" s="1" a="1"/>
  <c r="J56" i="1" s="1"/>
  <c r="Q56" i="1" l="1"/>
  <c r="R56" i="1"/>
  <c r="S56" i="1" s="1"/>
  <c r="K56" i="1" a="1"/>
  <c r="K56" i="1" s="1"/>
  <c r="T56" i="1" l="1" a="1"/>
  <c r="T56" i="1" s="1"/>
  <c r="M56" i="1" a="1"/>
  <c r="M56" i="1" s="1"/>
  <c r="N57" i="1" s="1" a="1"/>
  <c r="N57" i="1" s="1"/>
  <c r="I57" i="1" a="1"/>
  <c r="I57" i="1" s="1"/>
  <c r="U56" i="1" l="1"/>
  <c r="L57" i="1" a="1"/>
  <c r="L57" i="1" s="1"/>
  <c r="O56" i="1" l="1" a="1"/>
  <c r="O56" i="1" s="1"/>
  <c r="P57" i="1" s="1" a="1"/>
  <c r="P57" i="1" s="1"/>
  <c r="J57" i="1" s="1" a="1"/>
  <c r="J57" i="1" s="1"/>
  <c r="R57" i="1" l="1"/>
  <c r="S57" i="1" s="1"/>
  <c r="Q57" i="1"/>
  <c r="T57" i="1" l="1" a="1"/>
  <c r="T57" i="1" s="1"/>
  <c r="K57" i="1" a="1"/>
  <c r="K57" i="1" s="1"/>
  <c r="U57" i="1" l="1"/>
  <c r="M57" i="1" a="1"/>
  <c r="M57" i="1" s="1"/>
  <c r="N58" i="1" s="1" a="1"/>
  <c r="N58" i="1" s="1"/>
  <c r="I58" i="1" a="1"/>
  <c r="I58" i="1" s="1"/>
  <c r="L58" i="1" l="1" a="1"/>
  <c r="L58" i="1" s="1"/>
  <c r="O57" i="1" l="1" a="1"/>
  <c r="O57" i="1" s="1"/>
  <c r="P58" i="1" s="1" a="1"/>
  <c r="P58" i="1" s="1"/>
  <c r="J58" i="1" s="1" a="1"/>
  <c r="J58" i="1" s="1"/>
  <c r="Q58" i="1" l="1"/>
  <c r="R58" i="1"/>
  <c r="S58" i="1" s="1"/>
  <c r="K58" i="1" a="1"/>
  <c r="K58" i="1" s="1"/>
  <c r="T58" i="1" l="1" a="1"/>
  <c r="T58" i="1" s="1"/>
  <c r="M58" i="1" a="1"/>
  <c r="M58" i="1" s="1"/>
  <c r="N59" i="1" s="1" a="1"/>
  <c r="N59" i="1" s="1"/>
  <c r="I59" i="1" a="1"/>
  <c r="I59" i="1" s="1"/>
  <c r="U58" i="1" l="1"/>
  <c r="L59" i="1" a="1"/>
  <c r="L59" i="1" s="1"/>
  <c r="O58" i="1" l="1" a="1"/>
  <c r="O58" i="1" s="1"/>
  <c r="P59" i="1" s="1" a="1"/>
  <c r="P59" i="1" s="1"/>
  <c r="J59" i="1" s="1" a="1"/>
  <c r="J59" i="1" s="1"/>
  <c r="R59" i="1" l="1"/>
  <c r="S59" i="1" s="1"/>
  <c r="Q59" i="1"/>
  <c r="K59" i="1" a="1"/>
  <c r="K59" i="1" s="1"/>
  <c r="T59" i="1" l="1" a="1"/>
  <c r="T59" i="1" s="1"/>
  <c r="U59" i="1" s="1"/>
  <c r="M59" i="1" a="1"/>
  <c r="M59" i="1" s="1"/>
  <c r="N60" i="1" s="1" a="1"/>
  <c r="N60" i="1" s="1"/>
  <c r="I60" i="1" a="1"/>
  <c r="I60" i="1" s="1"/>
  <c r="L60" i="1" l="1" a="1"/>
  <c r="L60" i="1" s="1"/>
  <c r="O59" i="1" l="1" a="1"/>
  <c r="O59" i="1" s="1"/>
  <c r="P60" i="1" s="1" a="1"/>
  <c r="P60" i="1" s="1"/>
  <c r="J60" i="1" s="1" a="1"/>
  <c r="J60" i="1" s="1"/>
  <c r="Q60" i="1" l="1"/>
  <c r="R60" i="1"/>
  <c r="S60" i="1" s="1"/>
  <c r="T60" i="1" l="1" a="1"/>
  <c r="T60" i="1" s="1"/>
  <c r="K60" i="1" a="1"/>
  <c r="K60" i="1" s="1"/>
  <c r="U60" i="1" l="1"/>
  <c r="M60" i="1" a="1"/>
  <c r="M60" i="1" s="1"/>
  <c r="N61" i="1" s="1" a="1"/>
  <c r="N61" i="1" s="1"/>
  <c r="I61" i="1" a="1"/>
  <c r="I61" i="1" s="1"/>
  <c r="L61" i="1" l="1" a="1"/>
  <c r="L61" i="1" s="1"/>
  <c r="O60" i="1" l="1" a="1"/>
  <c r="O60" i="1" s="1"/>
  <c r="P61" i="1" s="1" a="1"/>
  <c r="P61" i="1" s="1"/>
  <c r="J61" i="1" s="1" a="1"/>
  <c r="J61" i="1" s="1"/>
  <c r="R61" i="1" l="1"/>
  <c r="S61" i="1" s="1"/>
  <c r="Q61" i="1"/>
  <c r="T61" i="1" l="1" a="1"/>
  <c r="T61" i="1" s="1"/>
  <c r="K61" i="1" a="1"/>
  <c r="K61" i="1" s="1"/>
  <c r="U61" i="1" l="1"/>
  <c r="M61" i="1" a="1"/>
  <c r="M61" i="1" s="1"/>
  <c r="N62" i="1" s="1" a="1"/>
  <c r="N62" i="1" s="1"/>
  <c r="I62" i="1" a="1"/>
  <c r="I62" i="1" s="1"/>
  <c r="L62" i="1" l="1" a="1"/>
  <c r="L62" i="1" s="1"/>
  <c r="O61" i="1" l="1" a="1"/>
  <c r="O61" i="1" s="1"/>
  <c r="P62" i="1" s="1" a="1"/>
  <c r="P62" i="1" s="1"/>
  <c r="J62" i="1" s="1" a="1"/>
  <c r="J62" i="1" s="1"/>
  <c r="Q62" i="1" l="1"/>
  <c r="R62" i="1"/>
  <c r="S62" i="1" s="1"/>
  <c r="K62" i="1" a="1"/>
  <c r="K62" i="1" s="1"/>
  <c r="T62" i="1" l="1" a="1"/>
  <c r="T62" i="1" s="1"/>
  <c r="M62" i="1" a="1"/>
  <c r="M62" i="1" s="1"/>
  <c r="N63" i="1" s="1" a="1"/>
  <c r="N63" i="1" s="1"/>
  <c r="I63" i="1" a="1"/>
  <c r="I63" i="1" s="1"/>
  <c r="U62" i="1" l="1"/>
  <c r="L63" i="1" a="1"/>
  <c r="L63" i="1" s="1"/>
  <c r="O62" i="1" l="1" a="1"/>
  <c r="O62" i="1" s="1"/>
  <c r="P63" i="1" s="1" a="1"/>
  <c r="P63" i="1" s="1"/>
  <c r="J63" i="1" s="1" a="1"/>
  <c r="J63" i="1" s="1"/>
  <c r="Q63" i="1" l="1"/>
  <c r="R63" i="1"/>
  <c r="S63" i="1" s="1"/>
  <c r="K63" i="1" a="1"/>
  <c r="K63" i="1" s="1"/>
  <c r="T63" i="1" l="1" a="1"/>
  <c r="T63" i="1" s="1"/>
  <c r="M63" i="1" a="1"/>
  <c r="M63" i="1" s="1"/>
  <c r="N64" i="1" s="1" a="1"/>
  <c r="N64" i="1" s="1"/>
  <c r="I64" i="1" a="1"/>
  <c r="I64" i="1" s="1"/>
  <c r="U63" i="1" l="1"/>
  <c r="L64" i="1" a="1"/>
  <c r="L64" i="1" s="1"/>
  <c r="O63" i="1" l="1" a="1"/>
  <c r="O63" i="1" s="1"/>
  <c r="P64" i="1" s="1" a="1"/>
  <c r="P64" i="1" s="1"/>
  <c r="J64" i="1" s="1" a="1"/>
  <c r="J64" i="1" s="1"/>
  <c r="Q64" i="1" l="1"/>
  <c r="R64" i="1"/>
  <c r="S64" i="1" s="1"/>
  <c r="K64" i="1" a="1"/>
  <c r="K64" i="1" s="1"/>
  <c r="T64" i="1" l="1" a="1"/>
  <c r="T64" i="1" s="1"/>
  <c r="M64" i="1" a="1"/>
  <c r="M64" i="1" s="1"/>
  <c r="N65" i="1" s="1" a="1"/>
  <c r="N65" i="1" s="1"/>
  <c r="I65" i="1" a="1"/>
  <c r="I65" i="1" s="1"/>
  <c r="U64" i="1" l="1"/>
  <c r="L65" i="1" a="1"/>
  <c r="L65" i="1" s="1"/>
  <c r="O64" i="1" l="1" a="1"/>
  <c r="O64" i="1" s="1"/>
  <c r="P65" i="1" s="1" a="1"/>
  <c r="P65" i="1" s="1"/>
  <c r="J65" i="1" s="1" a="1"/>
  <c r="J65" i="1" s="1"/>
  <c r="Q65" i="1" l="1"/>
  <c r="R65" i="1"/>
  <c r="S65" i="1" s="1"/>
  <c r="T65" i="1" l="1" a="1"/>
  <c r="T65" i="1" s="1"/>
  <c r="K65" i="1" a="1"/>
  <c r="K65" i="1" s="1"/>
  <c r="U65" i="1" l="1"/>
  <c r="M65" i="1" a="1"/>
  <c r="M65" i="1" s="1"/>
  <c r="N66" i="1" s="1" a="1"/>
  <c r="N66" i="1" s="1"/>
  <c r="I66" i="1" a="1"/>
  <c r="I66" i="1" s="1"/>
  <c r="L66" i="1" l="1" a="1"/>
  <c r="L66" i="1" s="1"/>
  <c r="O65" i="1" l="1" a="1"/>
  <c r="O65" i="1" s="1"/>
  <c r="P66" i="1" s="1" a="1"/>
  <c r="P66" i="1" s="1"/>
  <c r="J66" i="1" s="1" a="1"/>
  <c r="J66" i="1" s="1"/>
  <c r="R66" i="1" l="1"/>
  <c r="S66" i="1" s="1"/>
  <c r="Q66" i="1"/>
  <c r="T66" i="1" l="1" a="1"/>
  <c r="T66" i="1" s="1"/>
  <c r="K66" i="1" a="1"/>
  <c r="K66" i="1" s="1"/>
  <c r="U66" i="1" l="1"/>
  <c r="M66" i="1" a="1"/>
  <c r="M66" i="1" s="1"/>
  <c r="N67" i="1" s="1" a="1"/>
  <c r="N67" i="1" s="1"/>
  <c r="I67" i="1" a="1"/>
  <c r="I67" i="1" s="1"/>
  <c r="L67" i="1" l="1" a="1"/>
  <c r="L67" i="1" s="1"/>
  <c r="O66" i="1" l="1" a="1"/>
  <c r="O66" i="1" s="1"/>
  <c r="P67" i="1" s="1" a="1"/>
  <c r="P67" i="1" s="1"/>
  <c r="J67" i="1" s="1" a="1"/>
  <c r="J67" i="1" s="1"/>
  <c r="Q67" i="1" l="1"/>
  <c r="R67" i="1"/>
  <c r="S67" i="1" s="1"/>
  <c r="T67" i="1" l="1" a="1"/>
  <c r="T67" i="1" s="1"/>
  <c r="K67" i="1" a="1"/>
  <c r="K67" i="1" s="1"/>
  <c r="U67" i="1" l="1"/>
  <c r="M67" i="1" a="1"/>
  <c r="M67" i="1" s="1"/>
  <c r="N68" i="1" s="1" a="1"/>
  <c r="N68" i="1" s="1"/>
  <c r="I68" i="1" a="1"/>
  <c r="I68" i="1" s="1"/>
  <c r="L68" i="1" l="1" a="1"/>
  <c r="L68" i="1" s="1"/>
  <c r="O67" i="1" l="1" a="1"/>
  <c r="O67" i="1" s="1"/>
  <c r="P68" i="1" s="1" a="1"/>
  <c r="P68" i="1" s="1"/>
  <c r="J68" i="1" s="1" a="1"/>
  <c r="J68" i="1" s="1"/>
  <c r="R68" i="1" l="1"/>
  <c r="S68" i="1" s="1"/>
  <c r="Q68" i="1"/>
  <c r="K68" i="1" a="1"/>
  <c r="K68" i="1" s="1"/>
  <c r="T68" i="1" l="1" a="1"/>
  <c r="T68" i="1" s="1"/>
  <c r="M68" i="1" a="1"/>
  <c r="M68" i="1" s="1"/>
  <c r="N69" i="1" s="1" a="1"/>
  <c r="N69" i="1" s="1"/>
  <c r="I69" i="1" a="1"/>
  <c r="I69" i="1" s="1"/>
  <c r="U68" i="1" l="1"/>
  <c r="L69" i="1" a="1"/>
  <c r="L69" i="1" s="1"/>
  <c r="O68" i="1" l="1" a="1"/>
  <c r="O68" i="1" s="1"/>
  <c r="P69" i="1" s="1" a="1"/>
  <c r="P69" i="1" s="1"/>
  <c r="J69" i="1" s="1" a="1"/>
  <c r="J69" i="1" s="1"/>
  <c r="Q69" i="1" l="1"/>
  <c r="R69" i="1"/>
  <c r="S69" i="1" s="1"/>
  <c r="T69" i="1" l="1" a="1"/>
  <c r="T69" i="1" s="1"/>
  <c r="K69" i="1" a="1"/>
  <c r="K69" i="1" s="1"/>
  <c r="U69" i="1" l="1"/>
  <c r="M69" i="1" a="1"/>
  <c r="M69" i="1" s="1"/>
  <c r="N70" i="1" s="1" a="1"/>
  <c r="N70" i="1" s="1"/>
  <c r="I70" i="1" a="1"/>
  <c r="I70" i="1" s="1"/>
  <c r="L70" i="1" l="1" a="1"/>
  <c r="L70" i="1" s="1"/>
  <c r="O69" i="1" l="1" a="1"/>
  <c r="O69" i="1" s="1"/>
  <c r="P70" i="1" s="1" a="1"/>
  <c r="P70" i="1" s="1"/>
  <c r="J70" i="1" s="1" a="1"/>
  <c r="J70" i="1" s="1"/>
  <c r="R70" i="1" l="1"/>
  <c r="S70" i="1" s="1"/>
  <c r="Q70" i="1"/>
  <c r="T70" i="1" l="1" a="1"/>
  <c r="T70" i="1" s="1"/>
  <c r="K70" i="1" a="1"/>
  <c r="K70" i="1" s="1"/>
  <c r="U70" i="1" l="1"/>
  <c r="M70" i="1" a="1"/>
  <c r="M70" i="1" s="1"/>
  <c r="N71" i="1" s="1" a="1"/>
  <c r="N71" i="1" s="1"/>
  <c r="I71" i="1" a="1"/>
  <c r="I71" i="1" s="1"/>
  <c r="L71" i="1" l="1" a="1"/>
  <c r="L71" i="1" s="1"/>
  <c r="O70" i="1" l="1" a="1"/>
  <c r="O70" i="1" s="1"/>
  <c r="P71" i="1" s="1" a="1"/>
  <c r="P71" i="1" s="1"/>
  <c r="J71" i="1" s="1" a="1"/>
  <c r="J71" i="1" s="1"/>
  <c r="Q71" i="1" l="1"/>
  <c r="R71" i="1"/>
  <c r="S71" i="1" s="1"/>
  <c r="T71" i="1" l="1" a="1"/>
  <c r="T71" i="1" s="1"/>
  <c r="K71" i="1" a="1"/>
  <c r="K71" i="1" s="1"/>
  <c r="U71" i="1" l="1"/>
  <c r="M71" i="1" a="1"/>
  <c r="M71" i="1" s="1"/>
  <c r="N72" i="1" s="1" a="1"/>
  <c r="N72" i="1" s="1"/>
  <c r="I72" i="1" a="1"/>
  <c r="I72" i="1" s="1"/>
  <c r="L72" i="1" l="1" a="1"/>
  <c r="L72" i="1" s="1"/>
  <c r="O71" i="1" l="1" a="1"/>
  <c r="O71" i="1" s="1"/>
  <c r="P72" i="1" s="1" a="1"/>
  <c r="P72" i="1" s="1"/>
  <c r="J72" i="1" s="1" a="1"/>
  <c r="J72" i="1" s="1"/>
  <c r="Q72" i="1" l="1"/>
  <c r="R72" i="1"/>
  <c r="S72" i="1" s="1"/>
  <c r="T72" i="1" l="1" a="1"/>
  <c r="T72" i="1" s="1"/>
  <c r="K72" i="1" a="1"/>
  <c r="K72" i="1" s="1"/>
  <c r="U72" i="1" l="1"/>
  <c r="M72" i="1" a="1"/>
  <c r="M72" i="1" s="1"/>
  <c r="N73" i="1" s="1" a="1"/>
  <c r="N73" i="1" s="1"/>
  <c r="I73" i="1" a="1"/>
  <c r="I73" i="1" s="1"/>
  <c r="L73" i="1" l="1" a="1"/>
  <c r="L73" i="1" s="1"/>
  <c r="O72" i="1" l="1" a="1"/>
  <c r="O72" i="1" s="1"/>
  <c r="P73" i="1" s="1" a="1"/>
  <c r="P73" i="1" s="1"/>
  <c r="J73" i="1" s="1" a="1"/>
  <c r="J73" i="1" s="1"/>
  <c r="R73" i="1" l="1"/>
  <c r="S73" i="1" s="1"/>
  <c r="Q73" i="1"/>
  <c r="T73" i="1" l="1" a="1"/>
  <c r="T73" i="1" s="1"/>
  <c r="K73" i="1" a="1"/>
  <c r="K73" i="1" s="1"/>
  <c r="U73" i="1" l="1"/>
  <c r="M73" i="1" a="1"/>
  <c r="M73" i="1" s="1"/>
  <c r="N74" i="1" s="1" a="1"/>
  <c r="N74" i="1" s="1"/>
  <c r="I74" i="1" a="1"/>
  <c r="I74" i="1" s="1"/>
  <c r="L74" i="1" l="1" a="1"/>
  <c r="L74" i="1" s="1"/>
  <c r="O73" i="1" l="1" a="1"/>
  <c r="O73" i="1" s="1"/>
  <c r="P74" i="1" s="1" a="1"/>
  <c r="P74" i="1" s="1"/>
  <c r="J74" i="1" s="1" a="1"/>
  <c r="J74" i="1" s="1"/>
  <c r="R74" i="1" l="1"/>
  <c r="S74" i="1" s="1"/>
  <c r="Q74" i="1"/>
  <c r="T74" i="1" l="1" a="1"/>
  <c r="T74" i="1" s="1"/>
  <c r="K74" i="1" a="1"/>
  <c r="K74" i="1" s="1"/>
  <c r="U74" i="1" l="1"/>
  <c r="M74" i="1" a="1"/>
  <c r="M74" i="1" s="1"/>
  <c r="N75" i="1" s="1" a="1"/>
  <c r="N75" i="1" s="1"/>
  <c r="I75" i="1" a="1"/>
  <c r="I75" i="1" s="1"/>
  <c r="L75" i="1" l="1" a="1"/>
  <c r="L75" i="1" s="1"/>
  <c r="O74" i="1" l="1" a="1"/>
  <c r="O74" i="1" s="1"/>
  <c r="P75" i="1" s="1" a="1"/>
  <c r="P75" i="1" s="1"/>
  <c r="J75" i="1" s="1" a="1"/>
  <c r="J75" i="1" s="1"/>
  <c r="R75" i="1" l="1"/>
  <c r="S75" i="1" s="1"/>
  <c r="Q75" i="1"/>
  <c r="K75" i="1" a="1"/>
  <c r="K75" i="1" s="1"/>
  <c r="T75" i="1" l="1" a="1"/>
  <c r="T75" i="1" s="1"/>
  <c r="M75" i="1" a="1"/>
  <c r="M75" i="1" s="1"/>
  <c r="N76" i="1" s="1" a="1"/>
  <c r="N76" i="1" s="1"/>
  <c r="I76" i="1" a="1"/>
  <c r="I76" i="1" s="1"/>
  <c r="U75" i="1" l="1"/>
  <c r="L76" i="1" a="1"/>
  <c r="L76" i="1" s="1"/>
  <c r="O75" i="1" l="1" a="1"/>
  <c r="O75" i="1" s="1"/>
  <c r="P76" i="1" s="1" a="1"/>
  <c r="P76" i="1" s="1"/>
  <c r="J76" i="1" s="1" a="1"/>
  <c r="J76" i="1" s="1"/>
  <c r="Q76" i="1" l="1"/>
  <c r="R76" i="1"/>
  <c r="S76" i="1" s="1"/>
  <c r="K76" i="1" a="1"/>
  <c r="K76" i="1" s="1"/>
  <c r="T76" i="1" l="1" a="1"/>
  <c r="T76" i="1" s="1"/>
  <c r="M76" i="1" a="1"/>
  <c r="M76" i="1" s="1"/>
  <c r="N77" i="1" s="1" a="1"/>
  <c r="N77" i="1" s="1"/>
  <c r="I77" i="1" a="1"/>
  <c r="I77" i="1" s="1"/>
  <c r="U76" i="1" l="1"/>
  <c r="L77" i="1" a="1"/>
  <c r="L77" i="1" s="1"/>
  <c r="O76" i="1" l="1" a="1"/>
  <c r="O76" i="1" s="1"/>
  <c r="P77" i="1" s="1" a="1"/>
  <c r="P77" i="1" s="1"/>
  <c r="J77" i="1" s="1" a="1"/>
  <c r="J77" i="1" s="1"/>
  <c r="R77" i="1" l="1"/>
  <c r="S77" i="1" s="1"/>
  <c r="Q77" i="1"/>
  <c r="T77" i="1" l="1" a="1"/>
  <c r="T77" i="1" s="1"/>
  <c r="K77" i="1" a="1"/>
  <c r="K77" i="1" s="1"/>
  <c r="U77" i="1" l="1"/>
  <c r="M77" i="1" a="1"/>
  <c r="M77" i="1" s="1"/>
  <c r="N78" i="1" s="1" a="1"/>
  <c r="N78" i="1" s="1"/>
  <c r="I78" i="1" a="1"/>
  <c r="I78" i="1" s="1"/>
  <c r="L78" i="1" l="1" a="1"/>
  <c r="L78" i="1" s="1"/>
  <c r="O77" i="1" l="1" a="1"/>
  <c r="O77" i="1" s="1"/>
  <c r="P78" i="1" s="1" a="1"/>
  <c r="P78" i="1" s="1"/>
  <c r="J78" i="1" s="1" a="1"/>
  <c r="J78" i="1" s="1"/>
  <c r="R78" i="1" l="1"/>
  <c r="S78" i="1" s="1"/>
  <c r="Q78" i="1"/>
  <c r="T78" i="1" l="1" a="1"/>
  <c r="T78" i="1" s="1"/>
  <c r="K78" i="1" a="1"/>
  <c r="K78" i="1" s="1"/>
  <c r="U78" i="1" l="1"/>
  <c r="M78" i="1" a="1"/>
  <c r="M78" i="1" s="1"/>
  <c r="N79" i="1" s="1" a="1"/>
  <c r="N79" i="1" s="1"/>
  <c r="I79" i="1" a="1"/>
  <c r="I79" i="1" s="1"/>
  <c r="L79" i="1" l="1" a="1"/>
  <c r="L79" i="1" s="1"/>
  <c r="O78" i="1" l="1" a="1"/>
  <c r="O78" i="1" s="1"/>
  <c r="P79" i="1" s="1" a="1"/>
  <c r="P79" i="1" s="1"/>
  <c r="J79" i="1" s="1" a="1"/>
  <c r="J79" i="1" s="1"/>
  <c r="R79" i="1" l="1"/>
  <c r="S79" i="1" s="1"/>
  <c r="Q79" i="1"/>
  <c r="T79" i="1" l="1" a="1"/>
  <c r="T79" i="1" s="1"/>
  <c r="K79" i="1" a="1"/>
  <c r="K79" i="1" s="1"/>
  <c r="U79" i="1" l="1"/>
  <c r="M79" i="1" a="1"/>
  <c r="M79" i="1" s="1"/>
  <c r="N80" i="1" s="1" a="1"/>
  <c r="N80" i="1" s="1"/>
  <c r="I80" i="1" a="1"/>
  <c r="I80" i="1" s="1"/>
  <c r="L80" i="1" l="1" a="1"/>
  <c r="L80" i="1" s="1"/>
  <c r="O79" i="1" l="1" a="1"/>
  <c r="O79" i="1" s="1"/>
  <c r="P80" i="1" s="1" a="1"/>
  <c r="P80" i="1" s="1"/>
  <c r="J80" i="1" s="1" a="1"/>
  <c r="J80" i="1" s="1"/>
  <c r="R80" i="1" l="1"/>
  <c r="S80" i="1" s="1"/>
  <c r="Q80" i="1"/>
  <c r="K80" i="1" a="1"/>
  <c r="K80" i="1" s="1"/>
  <c r="T80" i="1" l="1" a="1"/>
  <c r="T80" i="1" s="1"/>
  <c r="M80" i="1" a="1"/>
  <c r="M80" i="1" s="1"/>
  <c r="N81" i="1" s="1" a="1"/>
  <c r="N81" i="1" s="1"/>
  <c r="I81" i="1" a="1"/>
  <c r="I81" i="1" s="1"/>
  <c r="U80" i="1" l="1"/>
  <c r="L81" i="1" a="1"/>
  <c r="L81" i="1" s="1"/>
  <c r="O80" i="1" l="1" a="1"/>
  <c r="O80" i="1" s="1"/>
  <c r="P81" i="1" s="1" a="1"/>
  <c r="P81" i="1" s="1"/>
  <c r="J81" i="1" s="1" a="1"/>
  <c r="J81" i="1" s="1"/>
  <c r="Q81" i="1" l="1"/>
  <c r="R81" i="1"/>
  <c r="S81" i="1" s="1"/>
  <c r="K81" i="1" a="1"/>
  <c r="K81" i="1" s="1"/>
  <c r="T81" i="1" l="1" a="1"/>
  <c r="T81" i="1" s="1"/>
  <c r="M81" i="1" a="1"/>
  <c r="M81" i="1" s="1"/>
  <c r="N82" i="1" s="1" a="1"/>
  <c r="N82" i="1" s="1"/>
  <c r="I82" i="1" a="1"/>
  <c r="I82" i="1" s="1"/>
  <c r="U81" i="1" l="1"/>
  <c r="L82" i="1" a="1"/>
  <c r="L82" i="1" s="1"/>
  <c r="O81" i="1" l="1" a="1"/>
  <c r="O81" i="1" s="1"/>
  <c r="P82" i="1" s="1" a="1"/>
  <c r="P82" i="1" s="1"/>
  <c r="J82" i="1" s="1" a="1"/>
  <c r="J82" i="1" s="1"/>
  <c r="Q82" i="1" l="1"/>
  <c r="R82" i="1"/>
  <c r="S82" i="1" s="1"/>
  <c r="T82" i="1" l="1" a="1"/>
  <c r="T82" i="1" s="1"/>
  <c r="K82" i="1" a="1"/>
  <c r="K82" i="1" s="1"/>
  <c r="U82" i="1" l="1"/>
  <c r="M82" i="1" a="1"/>
  <c r="M82" i="1" s="1"/>
  <c r="N83" i="1" s="1" a="1"/>
  <c r="N83" i="1" s="1"/>
  <c r="I83" i="1" a="1"/>
  <c r="I83" i="1" s="1"/>
  <c r="L83" i="1" l="1" a="1"/>
  <c r="L83" i="1" s="1"/>
  <c r="O82" i="1" l="1" a="1"/>
  <c r="O82" i="1" s="1"/>
  <c r="P83" i="1" s="1" a="1"/>
  <c r="P83" i="1" s="1"/>
  <c r="J83" i="1" s="1" a="1"/>
  <c r="J83" i="1" s="1"/>
  <c r="Q83" i="1" l="1"/>
  <c r="R83" i="1"/>
  <c r="S83" i="1" s="1"/>
  <c r="K83" i="1" a="1"/>
  <c r="K83" i="1" s="1"/>
  <c r="T83" i="1" l="1" a="1"/>
  <c r="T83" i="1" s="1"/>
  <c r="M83" i="1" a="1"/>
  <c r="M83" i="1" s="1"/>
  <c r="N84" i="1" s="1" a="1"/>
  <c r="N84" i="1" s="1"/>
  <c r="I84" i="1" a="1"/>
  <c r="I84" i="1" s="1"/>
  <c r="U83" i="1" l="1"/>
  <c r="L84" i="1" a="1"/>
  <c r="L84" i="1" s="1"/>
  <c r="O83" i="1" l="1" a="1"/>
  <c r="O83" i="1" s="1"/>
  <c r="P84" i="1" s="1" a="1"/>
  <c r="P84" i="1" s="1"/>
  <c r="J84" i="1" s="1" a="1"/>
  <c r="J84" i="1" s="1"/>
  <c r="Q84" i="1" l="1"/>
  <c r="R84" i="1"/>
  <c r="S84" i="1" s="1"/>
  <c r="K84" i="1" a="1"/>
  <c r="K84" i="1" s="1"/>
  <c r="T84" i="1" l="1" a="1"/>
  <c r="T84" i="1" s="1"/>
  <c r="M84" i="1" a="1"/>
  <c r="M84" i="1" s="1"/>
  <c r="N85" i="1" s="1" a="1"/>
  <c r="N85" i="1" s="1"/>
  <c r="I85" i="1" a="1"/>
  <c r="I85" i="1" s="1"/>
  <c r="U84" i="1" l="1"/>
  <c r="L85" i="1" a="1"/>
  <c r="L85" i="1" s="1"/>
  <c r="O84" i="1" l="1" a="1"/>
  <c r="O84" i="1" s="1"/>
  <c r="P85" i="1" s="1" a="1"/>
  <c r="P85" i="1" s="1"/>
  <c r="J85" i="1" s="1" a="1"/>
  <c r="J85" i="1" s="1"/>
  <c r="R85" i="1" l="1"/>
  <c r="S85" i="1" s="1"/>
  <c r="Q85" i="1"/>
  <c r="K85" i="1" a="1"/>
  <c r="K85" i="1" s="1"/>
  <c r="T85" i="1" l="1" a="1"/>
  <c r="T85" i="1" s="1"/>
  <c r="M85" i="1" a="1"/>
  <c r="M85" i="1" s="1"/>
  <c r="N86" i="1" s="1" a="1"/>
  <c r="N86" i="1" s="1"/>
  <c r="I86" i="1" a="1"/>
  <c r="I86" i="1" s="1"/>
  <c r="U85" i="1" l="1"/>
  <c r="L86" i="1" a="1"/>
  <c r="L86" i="1" s="1"/>
  <c r="O85" i="1" l="1" a="1"/>
  <c r="O85" i="1" s="1"/>
  <c r="P86" i="1" s="1" a="1"/>
  <c r="P86" i="1" s="1"/>
  <c r="J86" i="1" s="1" a="1"/>
  <c r="J86" i="1" s="1"/>
  <c r="Q86" i="1" l="1"/>
  <c r="R86" i="1"/>
  <c r="S86" i="1" s="1"/>
  <c r="K86" i="1" a="1"/>
  <c r="K86" i="1" s="1"/>
  <c r="T86" i="1" l="1" a="1"/>
  <c r="T86" i="1" s="1"/>
  <c r="M86" i="1" a="1"/>
  <c r="M86" i="1" s="1"/>
  <c r="N87" i="1" s="1" a="1"/>
  <c r="N87" i="1" s="1"/>
  <c r="I87" i="1" a="1"/>
  <c r="I87" i="1" s="1"/>
  <c r="U86" i="1" l="1"/>
  <c r="L87" i="1" a="1"/>
  <c r="L87" i="1" s="1"/>
  <c r="O86" i="1" l="1" a="1"/>
  <c r="O86" i="1" s="1"/>
  <c r="P87" i="1" s="1" a="1"/>
  <c r="P87" i="1" s="1"/>
  <c r="J87" i="1" s="1" a="1"/>
  <c r="J87" i="1" s="1"/>
  <c r="R87" i="1" l="1"/>
  <c r="S87" i="1" s="1"/>
  <c r="Q87" i="1"/>
  <c r="T87" i="1" l="1" a="1"/>
  <c r="T87" i="1" s="1"/>
  <c r="K87" i="1" a="1"/>
  <c r="K87" i="1" s="1"/>
  <c r="U87" i="1" l="1"/>
  <c r="M87" i="1" a="1"/>
  <c r="M87" i="1" s="1"/>
  <c r="N88" i="1" s="1" a="1"/>
  <c r="N88" i="1" s="1"/>
  <c r="I88" i="1" a="1"/>
  <c r="I88" i="1" s="1"/>
  <c r="L88" i="1" l="1" a="1"/>
  <c r="L88" i="1" s="1"/>
  <c r="O87" i="1" l="1" a="1"/>
  <c r="O87" i="1" s="1"/>
  <c r="P88" i="1" s="1" a="1"/>
  <c r="P88" i="1" s="1"/>
  <c r="J88" i="1" s="1" a="1"/>
  <c r="J88" i="1" s="1"/>
  <c r="Q88" i="1" l="1"/>
  <c r="R88" i="1"/>
  <c r="S88" i="1" s="1"/>
  <c r="T88" i="1" l="1" a="1"/>
  <c r="T88" i="1" s="1"/>
  <c r="K88" i="1" a="1"/>
  <c r="K88" i="1" s="1"/>
  <c r="U88" i="1" l="1"/>
  <c r="M88" i="1" a="1"/>
  <c r="M88" i="1" s="1"/>
  <c r="N89" i="1" s="1" a="1"/>
  <c r="N89" i="1" s="1"/>
  <c r="I89" i="1" a="1"/>
  <c r="I89" i="1" s="1"/>
  <c r="L89" i="1" l="1" a="1"/>
  <c r="L89" i="1" s="1"/>
  <c r="O88" i="1" l="1" a="1"/>
  <c r="O88" i="1" s="1"/>
  <c r="P89" i="1" s="1" a="1"/>
  <c r="P89" i="1" s="1"/>
  <c r="J89" i="1" s="1" a="1"/>
  <c r="J89" i="1" s="1"/>
  <c r="R89" i="1" l="1"/>
  <c r="S89" i="1" s="1"/>
  <c r="Q89" i="1"/>
  <c r="K89" i="1" a="1"/>
  <c r="K89" i="1" s="1"/>
  <c r="T89" i="1" l="1" a="1"/>
  <c r="T89" i="1" s="1"/>
  <c r="M89" i="1" a="1"/>
  <c r="M89" i="1" s="1"/>
  <c r="N90" i="1" s="1" a="1"/>
  <c r="N90" i="1" s="1"/>
  <c r="I90" i="1" a="1"/>
  <c r="I90" i="1" s="1"/>
  <c r="U89" i="1" l="1"/>
  <c r="L90" i="1" a="1"/>
  <c r="L90" i="1" s="1"/>
  <c r="O89" i="1" l="1" a="1"/>
  <c r="O89" i="1" s="1"/>
  <c r="P90" i="1" s="1" a="1"/>
  <c r="P90" i="1" s="1"/>
  <c r="J90" i="1" s="1" a="1"/>
  <c r="J90" i="1" s="1"/>
  <c r="Q90" i="1" l="1"/>
  <c r="R90" i="1"/>
  <c r="S90" i="1" s="1"/>
  <c r="K90" i="1" a="1"/>
  <c r="K90" i="1" s="1"/>
  <c r="T90" i="1" l="1" a="1"/>
  <c r="T90" i="1" s="1"/>
  <c r="M90" i="1" a="1"/>
  <c r="M90" i="1" s="1"/>
  <c r="N91" i="1" s="1" a="1"/>
  <c r="N91" i="1" s="1"/>
  <c r="I91" i="1" a="1"/>
  <c r="I91" i="1" s="1"/>
  <c r="U90" i="1" l="1"/>
  <c r="L91" i="1" a="1"/>
  <c r="L91" i="1" s="1"/>
  <c r="O90" i="1" l="1" a="1"/>
  <c r="O90" i="1" s="1"/>
  <c r="P91" i="1" s="1" a="1"/>
  <c r="P91" i="1" s="1"/>
  <c r="J91" i="1" s="1" a="1"/>
  <c r="J91" i="1" s="1"/>
  <c r="R91" i="1" l="1"/>
  <c r="S91" i="1" s="1"/>
  <c r="Q91" i="1"/>
  <c r="K91" i="1" a="1"/>
  <c r="K91" i="1" s="1"/>
  <c r="T91" i="1" l="1" a="1"/>
  <c r="T91" i="1" s="1"/>
  <c r="M91" i="1" a="1"/>
  <c r="M91" i="1" s="1"/>
  <c r="N92" i="1" s="1" a="1"/>
  <c r="N92" i="1" s="1"/>
  <c r="I92" i="1" a="1"/>
  <c r="I92" i="1" s="1"/>
  <c r="U91" i="1" l="1"/>
  <c r="L92" i="1" a="1"/>
  <c r="L92" i="1" s="1"/>
  <c r="O91" i="1" l="1" a="1"/>
  <c r="O91" i="1" s="1"/>
  <c r="R92" i="1" s="1"/>
  <c r="S92" i="1" s="1"/>
  <c r="Q92" i="1" l="1"/>
  <c r="P92" i="1" a="1"/>
  <c r="P92" i="1" s="1"/>
  <c r="J92" i="1" s="1" a="1"/>
  <c r="J92" i="1" s="1"/>
  <c r="T92" i="1" l="1" a="1"/>
  <c r="T92" i="1" s="1"/>
  <c r="K92" i="1" a="1"/>
  <c r="K92" i="1" s="1"/>
  <c r="U92" i="1" l="1"/>
  <c r="M92" i="1" a="1"/>
  <c r="M92" i="1" s="1"/>
  <c r="N93" i="1" s="1" a="1"/>
  <c r="N93" i="1" s="1"/>
  <c r="I93" i="1" a="1"/>
  <c r="I93" i="1" s="1"/>
  <c r="L93" i="1" l="1" a="1"/>
  <c r="L93" i="1" s="1"/>
  <c r="O92" i="1" l="1" a="1"/>
  <c r="O92" i="1" s="1"/>
  <c r="Q93" i="1" s="1"/>
  <c r="R93" i="1" l="1"/>
  <c r="S93" i="1" s="1"/>
  <c r="P93" i="1" a="1"/>
  <c r="P93" i="1" s="1"/>
  <c r="J93" i="1" s="1" a="1"/>
  <c r="J93" i="1" s="1"/>
  <c r="T93" i="1" l="1" a="1"/>
  <c r="T93" i="1" s="1"/>
  <c r="K93" i="1" a="1"/>
  <c r="K93" i="1" s="1"/>
  <c r="U93" i="1" l="1"/>
  <c r="M93" i="1" a="1"/>
  <c r="M93" i="1" s="1"/>
  <c r="N94" i="1" s="1" a="1"/>
  <c r="N94" i="1" s="1"/>
  <c r="I94" i="1" a="1"/>
  <c r="I94" i="1" s="1"/>
  <c r="L94" i="1" a="1"/>
  <c r="L94" i="1" s="1"/>
  <c r="O93" i="1" l="1" a="1"/>
  <c r="O93" i="1" s="1"/>
  <c r="Q94" i="1" s="1"/>
  <c r="P94" i="1" l="1" a="1"/>
  <c r="P94" i="1" s="1"/>
  <c r="J94" i="1" s="1" a="1"/>
  <c r="J94" i="1" s="1"/>
  <c r="R94" i="1"/>
  <c r="S94" i="1" s="1"/>
  <c r="T94" i="1" l="1" a="1"/>
  <c r="T94" i="1" s="1"/>
  <c r="K94" i="1" a="1"/>
  <c r="K94" i="1" s="1"/>
  <c r="U94" i="1" l="1"/>
  <c r="M94" i="1" a="1"/>
  <c r="M94" i="1" s="1"/>
  <c r="N95" i="1" s="1" a="1"/>
  <c r="N95" i="1" s="1"/>
  <c r="I95" i="1" a="1"/>
  <c r="I95" i="1" s="1"/>
  <c r="L95" i="1" a="1"/>
  <c r="L95" i="1" s="1"/>
  <c r="O94" i="1" l="1" a="1"/>
  <c r="O94" i="1" s="1"/>
  <c r="R95" i="1" s="1"/>
  <c r="S95" i="1" s="1"/>
  <c r="P95" i="1" l="1" a="1"/>
  <c r="P95" i="1" s="1"/>
  <c r="J95" i="1" s="1" a="1"/>
  <c r="J95" i="1" s="1"/>
  <c r="Q95" i="1"/>
  <c r="T95" i="1" l="1" a="1"/>
  <c r="T95" i="1" s="1"/>
  <c r="K95" i="1" a="1"/>
  <c r="K95" i="1" s="1"/>
  <c r="U95" i="1" l="1"/>
  <c r="M95" i="1" a="1"/>
  <c r="M95" i="1" s="1"/>
  <c r="N96" i="1" s="1" a="1"/>
  <c r="N96" i="1" s="1"/>
  <c r="I96" i="1" a="1"/>
  <c r="I96" i="1" s="1"/>
  <c r="L96" i="1" a="1"/>
  <c r="L96" i="1" s="1"/>
  <c r="O95" i="1" l="1" a="1"/>
  <c r="O95" i="1" s="1"/>
  <c r="R96" i="1" s="1"/>
  <c r="S96" i="1" s="1"/>
  <c r="P96" i="1" l="1" a="1"/>
  <c r="P96" i="1" s="1"/>
  <c r="J96" i="1" s="1" a="1"/>
  <c r="J96" i="1" s="1"/>
  <c r="Q96" i="1"/>
  <c r="T96" i="1" l="1" a="1"/>
  <c r="T96" i="1" s="1"/>
  <c r="K96" i="1" a="1"/>
  <c r="K96" i="1" s="1"/>
  <c r="U96" i="1" l="1"/>
  <c r="I97" i="1" a="1"/>
  <c r="I97" i="1" s="1"/>
  <c r="M96" i="1" a="1"/>
  <c r="M96" i="1" s="1"/>
  <c r="N97" i="1" s="1" a="1"/>
  <c r="N97" i="1" s="1"/>
  <c r="L97" i="1" a="1"/>
  <c r="L97" i="1" s="1"/>
  <c r="O96" i="1" l="1" a="1"/>
  <c r="O96" i="1" s="1"/>
  <c r="Q97" i="1" s="1"/>
  <c r="P97" i="1" l="1" a="1"/>
  <c r="P97" i="1" s="1"/>
  <c r="J97" i="1" s="1" a="1"/>
  <c r="J97" i="1" s="1"/>
  <c r="R97" i="1"/>
  <c r="S97" i="1" s="1"/>
  <c r="T97" i="1" l="1" a="1"/>
  <c r="T97" i="1" s="1"/>
  <c r="K97" i="1" a="1"/>
  <c r="K97" i="1" s="1"/>
  <c r="U97" i="1" l="1"/>
  <c r="M97" i="1" a="1"/>
  <c r="M97" i="1" s="1"/>
  <c r="N98" i="1" s="1" a="1"/>
  <c r="N98" i="1" s="1"/>
  <c r="I98" i="1" a="1"/>
  <c r="I98" i="1" s="1"/>
  <c r="L98" i="1" a="1"/>
  <c r="L98" i="1" s="1"/>
  <c r="O97" i="1" l="1" a="1"/>
  <c r="O97" i="1" s="1"/>
  <c r="R98" i="1" s="1"/>
  <c r="S98" i="1" s="1"/>
  <c r="P98" i="1" l="1" a="1"/>
  <c r="P98" i="1" s="1"/>
  <c r="J98" i="1" s="1" a="1"/>
  <c r="J98" i="1" s="1"/>
  <c r="Q98" i="1"/>
  <c r="T98" i="1" l="1" a="1"/>
  <c r="T98" i="1" s="1"/>
  <c r="K98" i="1" a="1"/>
  <c r="K98" i="1" s="1"/>
  <c r="U98" i="1" l="1"/>
  <c r="M98" i="1" a="1"/>
  <c r="M98" i="1" s="1"/>
  <c r="N99" i="1" s="1" a="1"/>
  <c r="N99" i="1" s="1"/>
  <c r="I99" i="1" a="1"/>
  <c r="I99" i="1" s="1"/>
  <c r="L99" i="1" a="1"/>
  <c r="L99" i="1" s="1"/>
  <c r="O98" i="1" l="1" a="1"/>
  <c r="O98" i="1" s="1"/>
  <c r="Q99" i="1" s="1"/>
  <c r="P99" i="1" l="1" a="1"/>
  <c r="P99" i="1" s="1"/>
  <c r="J99" i="1" s="1" a="1"/>
  <c r="J99" i="1" s="1"/>
  <c r="R99" i="1"/>
  <c r="S99" i="1" s="1"/>
  <c r="T99" i="1" l="1" a="1"/>
  <c r="T99" i="1" s="1"/>
  <c r="K99" i="1" a="1"/>
  <c r="K99" i="1" s="1"/>
  <c r="U99" i="1" l="1"/>
  <c r="M99" i="1" a="1"/>
  <c r="M99" i="1" s="1"/>
  <c r="N100" i="1" s="1" a="1"/>
  <c r="N100" i="1" s="1"/>
  <c r="I100" i="1" a="1"/>
  <c r="I100" i="1" s="1"/>
  <c r="L100" i="1" a="1"/>
  <c r="L100" i="1" s="1"/>
  <c r="O99" i="1" l="1" a="1"/>
  <c r="O99" i="1" s="1"/>
  <c r="R100" i="1" s="1"/>
  <c r="S100" i="1" s="1"/>
  <c r="P100" i="1" l="1" a="1"/>
  <c r="P100" i="1" s="1"/>
  <c r="J100" i="1" s="1" a="1"/>
  <c r="J100" i="1" s="1"/>
  <c r="Q100" i="1"/>
  <c r="T100" i="1" l="1" a="1"/>
  <c r="T100" i="1" s="1"/>
  <c r="K100" i="1" a="1"/>
  <c r="K100" i="1" s="1"/>
  <c r="U100" i="1" l="1"/>
  <c r="M100" i="1" a="1"/>
  <c r="M100" i="1" s="1"/>
  <c r="N101" i="1" s="1" a="1"/>
  <c r="N101" i="1" s="1"/>
  <c r="I101" i="1" a="1"/>
  <c r="I101" i="1" s="1"/>
  <c r="L101" i="1" a="1"/>
  <c r="L101" i="1" s="1"/>
  <c r="O100" i="1" l="1" a="1"/>
  <c r="O100" i="1" s="1"/>
  <c r="Q101" i="1" s="1"/>
  <c r="P101" i="1" l="1" a="1"/>
  <c r="P101" i="1" s="1"/>
  <c r="J101" i="1" s="1" a="1"/>
  <c r="J101" i="1" s="1"/>
  <c r="R101" i="1"/>
  <c r="S101" i="1" s="1"/>
  <c r="T101" i="1" l="1" a="1"/>
  <c r="T101" i="1" s="1"/>
  <c r="K101" i="1" a="1"/>
  <c r="K101" i="1" s="1"/>
  <c r="U101" i="1" l="1"/>
  <c r="M101" i="1" a="1"/>
  <c r="M101" i="1" s="1"/>
  <c r="N102" i="1" s="1" a="1"/>
  <c r="N102" i="1" s="1"/>
  <c r="I102" i="1" a="1"/>
  <c r="I102" i="1" s="1"/>
  <c r="L102" i="1" a="1"/>
  <c r="L102" i="1" s="1"/>
  <c r="O101" i="1" l="1" a="1"/>
  <c r="O101" i="1" s="1"/>
  <c r="R102" i="1" s="1"/>
  <c r="S102" i="1" s="1"/>
  <c r="P102" i="1" l="1" a="1"/>
  <c r="P102" i="1" s="1"/>
  <c r="J102" i="1" s="1" a="1"/>
  <c r="J102" i="1" s="1"/>
  <c r="Q102" i="1"/>
  <c r="T102" i="1" l="1" a="1"/>
  <c r="T102" i="1" s="1"/>
  <c r="K102" i="1" a="1"/>
  <c r="K102" i="1" s="1"/>
  <c r="U102" i="1" l="1"/>
  <c r="I103" i="1" a="1"/>
  <c r="I103" i="1" s="1"/>
  <c r="M102" i="1" a="1"/>
  <c r="M102" i="1" s="1"/>
  <c r="N103" i="1" s="1" a="1"/>
  <c r="N103" i="1" s="1"/>
  <c r="L103" i="1" a="1"/>
  <c r="L103" i="1" s="1"/>
  <c r="O102" i="1" l="1" a="1"/>
  <c r="O102" i="1" s="1"/>
  <c r="Q103" i="1" s="1"/>
  <c r="P103" i="1" l="1" a="1"/>
  <c r="P103" i="1" s="1"/>
  <c r="J103" i="1" s="1" a="1"/>
  <c r="J103" i="1" s="1"/>
  <c r="R103" i="1"/>
  <c r="S103" i="1" s="1"/>
  <c r="T103" i="1" l="1" a="1"/>
  <c r="T103" i="1" s="1"/>
  <c r="K103" i="1" a="1"/>
  <c r="K103" i="1" s="1"/>
  <c r="U103" i="1" l="1"/>
  <c r="M103" i="1" a="1"/>
  <c r="M103" i="1" s="1"/>
  <c r="N104" i="1" s="1" a="1"/>
  <c r="N104" i="1" s="1"/>
  <c r="I104" i="1" a="1"/>
  <c r="I104" i="1" s="1"/>
  <c r="L104" i="1" a="1"/>
  <c r="L104" i="1" s="1"/>
  <c r="O103" i="1" l="1" a="1"/>
  <c r="O103" i="1" s="1"/>
  <c r="Q104" i="1" s="1"/>
  <c r="P104" i="1" l="1" a="1"/>
  <c r="P104" i="1" s="1"/>
  <c r="J104" i="1" s="1" a="1"/>
  <c r="J104" i="1" s="1"/>
  <c r="R104" i="1"/>
  <c r="S104" i="1" s="1"/>
  <c r="T104" i="1" l="1" a="1"/>
  <c r="T104" i="1" s="1"/>
  <c r="K104" i="1" a="1"/>
  <c r="K104" i="1" s="1"/>
  <c r="U104" i="1" l="1"/>
  <c r="M104" i="1" a="1"/>
  <c r="M104" i="1" s="1"/>
  <c r="N105" i="1" s="1" a="1"/>
  <c r="N105" i="1" s="1"/>
  <c r="I105" i="1" a="1"/>
  <c r="I105" i="1" s="1"/>
  <c r="L105" i="1" a="1"/>
  <c r="L105" i="1" s="1"/>
  <c r="O104" i="1" l="1" a="1"/>
  <c r="O104" i="1" s="1"/>
  <c r="R105" i="1" s="1"/>
  <c r="S105" i="1" s="1"/>
  <c r="P105" i="1" l="1" a="1"/>
  <c r="P105" i="1" s="1"/>
  <c r="J105" i="1" s="1" a="1"/>
  <c r="J105" i="1" s="1"/>
  <c r="Q105" i="1"/>
  <c r="T105" i="1" l="1" a="1"/>
  <c r="T105" i="1" s="1"/>
  <c r="K105" i="1" a="1"/>
  <c r="K105" i="1" s="1"/>
  <c r="U105" i="1" l="1"/>
  <c r="I106" i="1" a="1"/>
  <c r="I106" i="1" s="1"/>
  <c r="M105" i="1" a="1"/>
  <c r="M105" i="1" s="1"/>
  <c r="N106" i="1" s="1" a="1"/>
  <c r="N106" i="1" s="1"/>
  <c r="L106" i="1" a="1"/>
  <c r="L106" i="1" s="1"/>
  <c r="O105" i="1" l="1" a="1"/>
  <c r="O105" i="1" s="1"/>
  <c r="Q106" i="1" s="1"/>
  <c r="P106" i="1" l="1" a="1"/>
  <c r="P106" i="1" s="1"/>
  <c r="J106" i="1" s="1" a="1"/>
  <c r="J106" i="1" s="1"/>
  <c r="R106" i="1"/>
  <c r="S106" i="1" s="1"/>
  <c r="T106" i="1" l="1" a="1"/>
  <c r="T106" i="1" s="1"/>
  <c r="K106" i="1" a="1"/>
  <c r="K106" i="1" s="1"/>
  <c r="U106" i="1" l="1"/>
  <c r="M106" i="1" a="1"/>
  <c r="M106" i="1" s="1"/>
  <c r="N107" i="1" s="1" a="1"/>
  <c r="N107" i="1" s="1"/>
  <c r="I107" i="1" a="1"/>
  <c r="I107" i="1" s="1"/>
  <c r="L107" i="1" a="1"/>
  <c r="L107" i="1" s="1"/>
  <c r="O106" i="1" l="1" a="1"/>
  <c r="O106" i="1" s="1"/>
  <c r="R107" i="1" s="1"/>
  <c r="S107" i="1" s="1"/>
  <c r="P107" i="1" l="1" a="1"/>
  <c r="P107" i="1" s="1"/>
  <c r="J107" i="1" s="1" a="1"/>
  <c r="J107" i="1" s="1"/>
  <c r="Q107" i="1"/>
  <c r="T107" i="1" l="1" a="1"/>
  <c r="T107" i="1" s="1"/>
  <c r="K107" i="1" a="1"/>
  <c r="K107" i="1" s="1"/>
  <c r="U107" i="1" l="1"/>
  <c r="M107" i="1" a="1"/>
  <c r="M107" i="1" s="1"/>
  <c r="N108" i="1" s="1" a="1"/>
  <c r="N108" i="1" s="1"/>
  <c r="I108" i="1" a="1"/>
  <c r="I108" i="1" s="1"/>
  <c r="L108" i="1" a="1"/>
  <c r="L108" i="1" s="1"/>
  <c r="O107" i="1" l="1" a="1"/>
  <c r="O107" i="1" s="1"/>
  <c r="Q108" i="1" s="1"/>
  <c r="P108" i="1" l="1" a="1"/>
  <c r="P108" i="1" s="1"/>
  <c r="J108" i="1" s="1" a="1"/>
  <c r="J108" i="1" s="1"/>
  <c r="R108" i="1"/>
  <c r="S108" i="1" s="1"/>
  <c r="T108" i="1" l="1" a="1"/>
  <c r="T108" i="1" s="1"/>
  <c r="K108" i="1" a="1"/>
  <c r="K108" i="1" s="1"/>
  <c r="U108" i="1" l="1"/>
  <c r="M108" i="1" a="1"/>
  <c r="M108" i="1" s="1"/>
  <c r="N109" i="1" s="1" a="1"/>
  <c r="N109" i="1" s="1"/>
  <c r="I109" i="1" a="1"/>
  <c r="I109" i="1" s="1"/>
  <c r="L109" i="1" a="1"/>
  <c r="L109" i="1" s="1"/>
  <c r="O108" i="1" l="1" a="1"/>
  <c r="O108" i="1" s="1"/>
  <c r="R109" i="1" s="1"/>
  <c r="S109" i="1" s="1"/>
  <c r="P109" i="1" l="1" a="1"/>
  <c r="P109" i="1" s="1"/>
  <c r="J109" i="1" s="1" a="1"/>
  <c r="J109" i="1" s="1"/>
  <c r="Q109" i="1"/>
  <c r="T109" i="1" l="1" a="1"/>
  <c r="T109" i="1" s="1"/>
  <c r="K109" i="1" a="1"/>
  <c r="K109" i="1" s="1"/>
  <c r="U109" i="1" l="1"/>
  <c r="M109" i="1" a="1"/>
  <c r="M109" i="1" s="1"/>
  <c r="N110" i="1" s="1" a="1"/>
  <c r="N110" i="1" s="1"/>
  <c r="I110" i="1" a="1"/>
  <c r="I110" i="1" s="1"/>
  <c r="L110" i="1" a="1"/>
  <c r="L110" i="1" s="1"/>
  <c r="O109" i="1" l="1" a="1"/>
  <c r="O109" i="1" s="1"/>
  <c r="R110" i="1" s="1"/>
  <c r="S110" i="1" s="1"/>
  <c r="P110" i="1" l="1" a="1"/>
  <c r="P110" i="1" s="1"/>
  <c r="J110" i="1" s="1" a="1"/>
  <c r="J110" i="1" s="1"/>
  <c r="Q110" i="1"/>
  <c r="T110" i="1" l="1" a="1"/>
  <c r="T110" i="1" s="1"/>
  <c r="K110" i="1" a="1"/>
  <c r="K110" i="1" s="1"/>
  <c r="U110" i="1" l="1"/>
  <c r="M110" i="1" a="1"/>
  <c r="M110" i="1" s="1"/>
  <c r="N111" i="1" s="1" a="1"/>
  <c r="N111" i="1" s="1"/>
  <c r="I111" i="1" a="1"/>
  <c r="I111" i="1" s="1"/>
  <c r="L111" i="1" a="1"/>
  <c r="L111" i="1" s="1"/>
  <c r="O110" i="1" l="1" a="1"/>
  <c r="O110" i="1" s="1"/>
  <c r="Q111" i="1" s="1"/>
  <c r="P111" i="1" l="1" a="1"/>
  <c r="P111" i="1" s="1"/>
  <c r="J111" i="1" s="1" a="1"/>
  <c r="J111" i="1" s="1"/>
  <c r="R111" i="1"/>
  <c r="S111" i="1" s="1"/>
  <c r="T111" i="1" l="1" a="1"/>
  <c r="T111" i="1" s="1"/>
  <c r="K111" i="1" a="1"/>
  <c r="K111" i="1" s="1"/>
  <c r="U111" i="1" l="1"/>
  <c r="M111" i="1" a="1"/>
  <c r="M111" i="1" s="1"/>
  <c r="N112" i="1" s="1" a="1"/>
  <c r="N112" i="1" s="1"/>
  <c r="I112" i="1" a="1"/>
  <c r="I112" i="1" s="1"/>
  <c r="L112" i="1" a="1"/>
  <c r="L112" i="1" s="1"/>
  <c r="O111" i="1" l="1" a="1"/>
  <c r="O111" i="1" s="1"/>
  <c r="Q112" i="1" s="1"/>
  <c r="P112" i="1" l="1" a="1"/>
  <c r="P112" i="1" s="1"/>
  <c r="J112" i="1" s="1" a="1"/>
  <c r="J112" i="1" s="1"/>
  <c r="R112" i="1"/>
  <c r="S112" i="1" s="1"/>
  <c r="T112" i="1" l="1" a="1"/>
  <c r="T112" i="1" s="1"/>
  <c r="K112" i="1" a="1"/>
  <c r="K112" i="1" s="1"/>
  <c r="U112" i="1" l="1"/>
  <c r="M112" i="1" a="1"/>
  <c r="M112" i="1" s="1"/>
  <c r="N113" i="1" s="1" a="1"/>
  <c r="N113" i="1" s="1"/>
  <c r="I113" i="1" a="1"/>
  <c r="I113" i="1" s="1"/>
  <c r="L113" i="1" a="1"/>
  <c r="L113" i="1" s="1"/>
  <c r="O112" i="1" l="1" a="1"/>
  <c r="O112" i="1" s="1"/>
  <c r="R113" i="1" s="1"/>
  <c r="S113" i="1" s="1"/>
  <c r="P113" i="1" l="1" a="1"/>
  <c r="P113" i="1" s="1"/>
  <c r="J113" i="1" s="1" a="1"/>
  <c r="J113" i="1" s="1"/>
  <c r="Q113" i="1"/>
  <c r="T113" i="1" l="1" a="1"/>
  <c r="T113" i="1" s="1"/>
  <c r="K113" i="1" a="1"/>
  <c r="K113" i="1" s="1"/>
  <c r="U113" i="1" l="1"/>
  <c r="M113" i="1" a="1"/>
  <c r="M113" i="1" s="1"/>
  <c r="N114" i="1" s="1" a="1"/>
  <c r="N114" i="1" s="1"/>
  <c r="I114" i="1" a="1"/>
  <c r="I114" i="1" s="1"/>
  <c r="L114" i="1" a="1"/>
  <c r="L114" i="1" s="1"/>
  <c r="O113" i="1" l="1" a="1"/>
  <c r="O113" i="1" s="1"/>
  <c r="Q114" i="1" s="1"/>
  <c r="P114" i="1" l="1" a="1"/>
  <c r="P114" i="1" s="1"/>
  <c r="J114" i="1" s="1" a="1"/>
  <c r="J114" i="1" s="1"/>
  <c r="R114" i="1"/>
  <c r="S114" i="1" s="1"/>
  <c r="T114" i="1" l="1" a="1"/>
  <c r="T114" i="1" s="1"/>
  <c r="K114" i="1" a="1"/>
  <c r="K114" i="1" s="1"/>
  <c r="U114" i="1" l="1"/>
  <c r="M114" i="1" a="1"/>
  <c r="M114" i="1" s="1"/>
  <c r="N115" i="1" s="1" a="1"/>
  <c r="N115" i="1" s="1"/>
  <c r="I115" i="1" a="1"/>
  <c r="I115" i="1" s="1"/>
  <c r="L115" i="1" a="1"/>
  <c r="L115" i="1" s="1"/>
  <c r="O114" i="1" l="1" a="1"/>
  <c r="O114" i="1" s="1"/>
  <c r="R115" i="1" s="1"/>
  <c r="S115" i="1" s="1"/>
  <c r="P115" i="1" l="1" a="1"/>
  <c r="P115" i="1" s="1"/>
  <c r="J115" i="1" s="1" a="1"/>
  <c r="J115" i="1" s="1"/>
  <c r="Q115" i="1"/>
  <c r="T115" i="1" l="1" a="1"/>
  <c r="T115" i="1" s="1"/>
  <c r="K115" i="1" a="1"/>
  <c r="K115" i="1" s="1"/>
  <c r="U115" i="1" l="1"/>
  <c r="M115" i="1" a="1"/>
  <c r="M115" i="1" s="1"/>
  <c r="N116" i="1" s="1" a="1"/>
  <c r="N116" i="1" s="1"/>
  <c r="I116" i="1" a="1"/>
  <c r="I116" i="1" s="1"/>
  <c r="L116" i="1" a="1"/>
  <c r="L116" i="1" s="1"/>
  <c r="O115" i="1" l="1" a="1"/>
  <c r="O115" i="1" s="1"/>
  <c r="R116" i="1" s="1"/>
  <c r="S116" i="1" s="1"/>
  <c r="P116" i="1" l="1" a="1"/>
  <c r="P116" i="1" s="1"/>
  <c r="J116" i="1" s="1" a="1"/>
  <c r="J116" i="1" s="1"/>
  <c r="Q116" i="1"/>
  <c r="T116" i="1" l="1" a="1"/>
  <c r="T116" i="1" s="1"/>
  <c r="K116" i="1" a="1"/>
  <c r="K116" i="1" s="1"/>
  <c r="U116" i="1" l="1"/>
  <c r="M116" i="1" a="1"/>
  <c r="M116" i="1" s="1"/>
  <c r="N117" i="1" s="1" a="1"/>
  <c r="N117" i="1" s="1"/>
  <c r="I117" i="1" a="1"/>
  <c r="I117" i="1" s="1"/>
  <c r="L117" i="1" a="1"/>
  <c r="L117" i="1" s="1"/>
  <c r="O116" i="1" l="1" a="1"/>
  <c r="O116" i="1" s="1"/>
  <c r="Q117" i="1" s="1"/>
  <c r="P117" i="1" l="1" a="1"/>
  <c r="P117" i="1" s="1"/>
  <c r="J117" i="1" s="1" a="1"/>
  <c r="J117" i="1" s="1"/>
  <c r="R117" i="1"/>
  <c r="S117" i="1" s="1"/>
  <c r="T117" i="1" l="1" a="1"/>
  <c r="T117" i="1" s="1"/>
  <c r="K117" i="1" a="1"/>
  <c r="K117" i="1" s="1"/>
  <c r="U117" i="1" l="1"/>
  <c r="M117" i="1" a="1"/>
  <c r="M117" i="1" s="1"/>
  <c r="N118" i="1" s="1" a="1"/>
  <c r="N118" i="1" s="1"/>
  <c r="I118" i="1" a="1"/>
  <c r="I118" i="1" s="1"/>
  <c r="L118" i="1" a="1"/>
  <c r="L118" i="1" s="1"/>
  <c r="O117" i="1" l="1" a="1"/>
  <c r="O117" i="1" s="1"/>
  <c r="Q118" i="1" s="1"/>
  <c r="P118" i="1" l="1" a="1"/>
  <c r="P118" i="1" s="1"/>
  <c r="J118" i="1" s="1" a="1"/>
  <c r="J118" i="1" s="1"/>
  <c r="R118" i="1"/>
  <c r="S118" i="1" s="1"/>
  <c r="T118" i="1" l="1" a="1"/>
  <c r="T118" i="1" s="1"/>
  <c r="K118" i="1" a="1"/>
  <c r="K118" i="1" s="1"/>
  <c r="U118" i="1" l="1"/>
  <c r="M118" i="1" a="1"/>
  <c r="M118" i="1" s="1"/>
  <c r="N119" i="1" s="1" a="1"/>
  <c r="N119" i="1" s="1"/>
  <c r="I119" i="1" a="1"/>
  <c r="I119" i="1" s="1"/>
  <c r="L119" i="1" a="1"/>
  <c r="L119" i="1" s="1"/>
  <c r="O118" i="1" l="1" a="1"/>
  <c r="O118" i="1" s="1"/>
  <c r="R119" i="1" s="1"/>
  <c r="S119" i="1" s="1"/>
  <c r="P119" i="1" l="1" a="1"/>
  <c r="P119" i="1" s="1"/>
  <c r="J119" i="1" s="1" a="1"/>
  <c r="J119" i="1" s="1"/>
  <c r="Q119" i="1"/>
  <c r="T119" i="1" l="1" a="1"/>
  <c r="T119" i="1" s="1"/>
  <c r="K119" i="1" a="1"/>
  <c r="K119" i="1" s="1"/>
  <c r="U119" i="1" l="1"/>
  <c r="M119" i="1" a="1"/>
  <c r="M119" i="1" s="1"/>
  <c r="N120" i="1" s="1" a="1"/>
  <c r="N120" i="1" s="1"/>
  <c r="I120" i="1" a="1"/>
  <c r="I120" i="1" s="1"/>
  <c r="L120" i="1" a="1"/>
  <c r="L120" i="1" s="1"/>
  <c r="O119" i="1" l="1" a="1"/>
  <c r="O119" i="1" s="1"/>
  <c r="Q120" i="1" s="1"/>
  <c r="P120" i="1" l="1" a="1"/>
  <c r="P120" i="1" s="1"/>
  <c r="J120" i="1" s="1" a="1"/>
  <c r="J120" i="1" s="1"/>
  <c r="R120" i="1"/>
  <c r="S120" i="1" s="1"/>
  <c r="T120" i="1" l="1" a="1"/>
  <c r="T120" i="1" s="1"/>
  <c r="K120" i="1" a="1"/>
  <c r="K120" i="1" s="1"/>
  <c r="U120" i="1" l="1"/>
  <c r="M120" i="1" a="1"/>
  <c r="M120" i="1" s="1"/>
  <c r="N121" i="1" s="1" a="1"/>
  <c r="N121" i="1" s="1"/>
  <c r="I121" i="1" a="1"/>
  <c r="I121" i="1" s="1"/>
  <c r="L121" i="1" a="1"/>
  <c r="L121" i="1" s="1"/>
  <c r="O120" i="1" l="1" a="1"/>
  <c r="O120" i="1" s="1"/>
  <c r="R121" i="1" s="1"/>
  <c r="S121" i="1" s="1"/>
  <c r="P121" i="1" l="1" a="1"/>
  <c r="P121" i="1" s="1"/>
  <c r="J121" i="1" s="1" a="1"/>
  <c r="J121" i="1" s="1"/>
  <c r="Q121" i="1"/>
  <c r="T121" i="1" l="1" a="1"/>
  <c r="T121" i="1" s="1"/>
  <c r="K121" i="1" a="1"/>
  <c r="K121" i="1" s="1"/>
  <c r="U121" i="1" l="1"/>
  <c r="I122" i="1" a="1"/>
  <c r="I122" i="1" s="1"/>
  <c r="M121" i="1" a="1"/>
  <c r="M121" i="1" s="1"/>
  <c r="N122" i="1" s="1" a="1"/>
  <c r="N122" i="1" s="1"/>
  <c r="L122" i="1" a="1"/>
  <c r="L122" i="1" s="1"/>
  <c r="O121" i="1" l="1" a="1"/>
  <c r="O121" i="1" s="1"/>
  <c r="Q122" i="1" s="1"/>
  <c r="P122" i="1" l="1" a="1"/>
  <c r="P122" i="1" s="1"/>
  <c r="J122" i="1" s="1" a="1"/>
  <c r="J122" i="1" s="1"/>
  <c r="R122" i="1"/>
  <c r="S122" i="1" s="1"/>
  <c r="T122" i="1" l="1" a="1"/>
  <c r="T122" i="1" s="1"/>
  <c r="K122" i="1" a="1"/>
  <c r="K122" i="1" s="1"/>
  <c r="U122" i="1" l="1"/>
  <c r="M122" i="1" a="1"/>
  <c r="M122" i="1" s="1"/>
  <c r="N123" i="1" s="1" a="1"/>
  <c r="N123" i="1" s="1"/>
  <c r="I123" i="1" a="1"/>
  <c r="I123" i="1" s="1"/>
  <c r="L123" i="1" a="1"/>
  <c r="L123" i="1" s="1"/>
  <c r="O122" i="1" l="1" a="1"/>
  <c r="O122" i="1" s="1"/>
  <c r="Q123" i="1" s="1"/>
  <c r="P123" i="1" l="1" a="1"/>
  <c r="P123" i="1" s="1"/>
  <c r="J123" i="1" s="1" a="1"/>
  <c r="J123" i="1" s="1"/>
  <c r="R123" i="1"/>
  <c r="S123" i="1" s="1"/>
  <c r="T123" i="1" l="1" a="1"/>
  <c r="T123" i="1" s="1"/>
  <c r="K123" i="1" a="1"/>
  <c r="K123" i="1" s="1"/>
  <c r="U123" i="1" l="1"/>
  <c r="M123" i="1" a="1"/>
  <c r="M123" i="1" s="1"/>
  <c r="N124" i="1" s="1" a="1"/>
  <c r="N124" i="1" s="1"/>
  <c r="I124" i="1" a="1"/>
  <c r="I124" i="1" s="1"/>
  <c r="L124" i="1" a="1"/>
  <c r="L124" i="1" s="1"/>
  <c r="O123" i="1" l="1" a="1"/>
  <c r="O123" i="1" s="1"/>
  <c r="R124" i="1" s="1"/>
  <c r="S124" i="1" s="1"/>
  <c r="P124" i="1" l="1" a="1"/>
  <c r="P124" i="1" s="1"/>
  <c r="J124" i="1" s="1" a="1"/>
  <c r="J124" i="1" s="1"/>
  <c r="Q124" i="1"/>
  <c r="T124" i="1" l="1" a="1"/>
  <c r="T124" i="1" s="1"/>
  <c r="K124" i="1" a="1"/>
  <c r="K124" i="1" s="1"/>
  <c r="U124" i="1" l="1"/>
  <c r="M124" i="1" a="1"/>
  <c r="M124" i="1" s="1"/>
  <c r="N125" i="1" s="1" a="1"/>
  <c r="N125" i="1" s="1"/>
  <c r="I125" i="1" a="1"/>
  <c r="I125" i="1" s="1"/>
  <c r="L125" i="1" a="1"/>
  <c r="L125" i="1" s="1"/>
  <c r="O124" i="1" l="1" a="1"/>
  <c r="O124" i="1" s="1"/>
  <c r="Q125" i="1" s="1"/>
  <c r="P125" i="1" l="1" a="1"/>
  <c r="P125" i="1" s="1"/>
  <c r="J125" i="1" s="1" a="1"/>
  <c r="J125" i="1" s="1"/>
  <c r="R125" i="1"/>
  <c r="S125" i="1" s="1"/>
  <c r="T125" i="1" l="1" a="1"/>
  <c r="T125" i="1" s="1"/>
  <c r="K125" i="1" a="1"/>
  <c r="K125" i="1" s="1"/>
  <c r="U125" i="1" l="1"/>
  <c r="M125" i="1" a="1"/>
  <c r="M125" i="1" s="1"/>
  <c r="N126" i="1" s="1" a="1"/>
  <c r="N126" i="1" s="1"/>
  <c r="I126" i="1" a="1"/>
  <c r="I126" i="1" s="1"/>
  <c r="L126" i="1" a="1"/>
  <c r="L126" i="1" s="1"/>
  <c r="O125" i="1" l="1" a="1"/>
  <c r="O125" i="1" s="1"/>
  <c r="R126" i="1" s="1"/>
  <c r="S126" i="1" s="1"/>
  <c r="P126" i="1" l="1" a="1"/>
  <c r="P126" i="1" s="1"/>
  <c r="J126" i="1" s="1" a="1"/>
  <c r="J126" i="1" s="1"/>
  <c r="Q126" i="1"/>
  <c r="T126" i="1" l="1" a="1"/>
  <c r="T126" i="1" s="1"/>
  <c r="K126" i="1" a="1"/>
  <c r="K126" i="1" s="1"/>
  <c r="U126" i="1" l="1"/>
  <c r="M126" i="1" a="1"/>
  <c r="M126" i="1" s="1"/>
  <c r="N127" i="1" s="1" a="1"/>
  <c r="N127" i="1" s="1"/>
  <c r="I127" i="1" a="1"/>
  <c r="I127" i="1" s="1"/>
  <c r="L127" i="1" a="1"/>
  <c r="L127" i="1" s="1"/>
  <c r="O126" i="1" l="1" a="1"/>
  <c r="O126" i="1" s="1"/>
  <c r="R127" i="1" s="1"/>
  <c r="S127" i="1" s="1"/>
  <c r="P127" i="1" l="1" a="1"/>
  <c r="P127" i="1" s="1"/>
  <c r="J127" i="1" s="1" a="1"/>
  <c r="J127" i="1" s="1"/>
  <c r="Q127" i="1"/>
  <c r="T127" i="1" l="1" a="1"/>
  <c r="T127" i="1" s="1"/>
  <c r="K127" i="1" a="1"/>
  <c r="K127" i="1" s="1"/>
  <c r="U127" i="1" l="1"/>
  <c r="I128" i="1" a="1"/>
  <c r="I128" i="1" s="1"/>
  <c r="M127" i="1" a="1"/>
  <c r="M127" i="1" s="1"/>
  <c r="N128" i="1" s="1" a="1"/>
  <c r="N128" i="1" s="1"/>
  <c r="L128" i="1" a="1"/>
  <c r="L128" i="1" s="1"/>
  <c r="O127" i="1" l="1" a="1"/>
  <c r="O127" i="1" s="1"/>
  <c r="Q128" i="1" s="1"/>
  <c r="P128" i="1" l="1" a="1"/>
  <c r="P128" i="1" s="1"/>
  <c r="J128" i="1" s="1" a="1"/>
  <c r="J128" i="1" s="1"/>
  <c r="R128" i="1"/>
  <c r="S128" i="1" s="1"/>
  <c r="T128" i="1" l="1" a="1"/>
  <c r="T128" i="1" s="1"/>
  <c r="K128" i="1" a="1"/>
  <c r="K128" i="1" s="1"/>
  <c r="U128" i="1" l="1"/>
  <c r="M128" i="1" a="1"/>
  <c r="M128" i="1" s="1"/>
  <c r="N129" i="1" s="1" a="1"/>
  <c r="N129" i="1" s="1"/>
  <c r="I129" i="1" a="1"/>
  <c r="I129" i="1" s="1"/>
  <c r="L129" i="1" a="1"/>
  <c r="L129" i="1" s="1"/>
  <c r="O128" i="1" l="1" a="1"/>
  <c r="O128" i="1" s="1"/>
  <c r="Q129" i="1" s="1"/>
  <c r="P129" i="1" l="1" a="1"/>
  <c r="P129" i="1" s="1"/>
  <c r="J129" i="1" s="1" a="1"/>
  <c r="J129" i="1" s="1"/>
  <c r="R129" i="1"/>
  <c r="S129" i="1" s="1"/>
  <c r="T129" i="1" l="1" a="1"/>
  <c r="T129" i="1" s="1"/>
  <c r="K129" i="1" a="1"/>
  <c r="K129" i="1" s="1"/>
  <c r="U129" i="1" l="1"/>
  <c r="M129" i="1" a="1"/>
  <c r="M129" i="1" s="1"/>
  <c r="N130" i="1" s="1" a="1"/>
  <c r="N130" i="1" s="1"/>
  <c r="I130" i="1" a="1"/>
  <c r="I130" i="1" s="1"/>
  <c r="L130" i="1" a="1"/>
  <c r="L130" i="1" s="1"/>
  <c r="O129" i="1" l="1" a="1"/>
  <c r="O129" i="1" s="1"/>
  <c r="R130" i="1" s="1"/>
  <c r="S130" i="1" s="1"/>
  <c r="P130" i="1" l="1" a="1"/>
  <c r="P130" i="1" s="1"/>
  <c r="J130" i="1" s="1" a="1"/>
  <c r="J130" i="1" s="1"/>
  <c r="Q130" i="1"/>
  <c r="T130" i="1" l="1" a="1"/>
  <c r="T130" i="1" s="1"/>
  <c r="U130" i="1" s="1"/>
  <c r="K130" i="1" a="1"/>
  <c r="K130" i="1" s="1"/>
  <c r="M130" i="1" l="1" a="1"/>
  <c r="M130" i="1" s="1"/>
  <c r="N131" i="1" s="1" a="1"/>
  <c r="N131" i="1" s="1"/>
  <c r="I131" i="1" a="1"/>
  <c r="I131" i="1" s="1"/>
  <c r="L131" i="1" a="1"/>
  <c r="L131" i="1" s="1"/>
  <c r="O130" i="1" l="1" a="1"/>
  <c r="O130" i="1" s="1"/>
  <c r="R131" i="1" s="1"/>
  <c r="S131" i="1" s="1"/>
  <c r="P131" i="1" l="1" a="1"/>
  <c r="P131" i="1" s="1"/>
  <c r="J131" i="1" s="1" a="1"/>
  <c r="J131" i="1" s="1"/>
  <c r="Q131" i="1"/>
  <c r="T131" i="1" l="1" a="1"/>
  <c r="T131" i="1" s="1"/>
  <c r="K131" i="1" a="1"/>
  <c r="K131" i="1" s="1"/>
  <c r="U131" i="1" l="1"/>
  <c r="M131" i="1" a="1"/>
  <c r="M131" i="1" s="1"/>
  <c r="N132" i="1" s="1" a="1"/>
  <c r="N132" i="1" s="1"/>
  <c r="I132" i="1" a="1"/>
  <c r="I132" i="1" s="1"/>
  <c r="L132" i="1" a="1"/>
  <c r="L132" i="1" s="1"/>
  <c r="O131" i="1" l="1" a="1"/>
  <c r="O131" i="1" s="1"/>
  <c r="R132" i="1" s="1"/>
  <c r="S132" i="1" s="1"/>
  <c r="P132" i="1" l="1" a="1"/>
  <c r="P132" i="1" s="1"/>
  <c r="J132" i="1" s="1" a="1"/>
  <c r="J132" i="1" s="1"/>
  <c r="Q132" i="1"/>
  <c r="T132" i="1" l="1" a="1"/>
  <c r="T132" i="1" s="1"/>
  <c r="K132" i="1" a="1"/>
  <c r="K132" i="1" s="1"/>
  <c r="U132" i="1" l="1"/>
  <c r="I133" i="1" a="1"/>
  <c r="I133" i="1" s="1"/>
  <c r="M132" i="1" a="1"/>
  <c r="M132" i="1" s="1"/>
  <c r="N133" i="1" s="1" a="1"/>
  <c r="N133" i="1" s="1"/>
  <c r="L133" i="1" a="1"/>
  <c r="L133" i="1" s="1"/>
  <c r="O132" i="1" l="1" a="1"/>
  <c r="O132" i="1" s="1"/>
  <c r="Q133" i="1" s="1"/>
  <c r="P133" i="1" l="1" a="1"/>
  <c r="P133" i="1" s="1"/>
  <c r="J133" i="1" s="1" a="1"/>
  <c r="J133" i="1" s="1"/>
  <c r="R133" i="1"/>
  <c r="S133" i="1" s="1"/>
  <c r="T133" i="1" l="1" a="1"/>
  <c r="T133" i="1" s="1"/>
  <c r="K133" i="1" a="1"/>
  <c r="K133" i="1" s="1"/>
  <c r="U133" i="1" l="1"/>
  <c r="M133" i="1" a="1"/>
  <c r="M133" i="1" s="1"/>
  <c r="N134" i="1" s="1" a="1"/>
  <c r="N134" i="1" s="1"/>
  <c r="I134" i="1" a="1"/>
  <c r="I134" i="1" s="1"/>
  <c r="L134" i="1" a="1"/>
  <c r="L134" i="1" s="1"/>
  <c r="O133" i="1" l="1" a="1"/>
  <c r="O133" i="1" s="1"/>
  <c r="R134" i="1" s="1"/>
  <c r="S134" i="1" s="1"/>
  <c r="P134" i="1" l="1" a="1"/>
  <c r="P134" i="1" s="1"/>
  <c r="J134" i="1" s="1" a="1"/>
  <c r="J134" i="1" s="1"/>
  <c r="Q134" i="1"/>
  <c r="T134" i="1" l="1" a="1"/>
  <c r="T134" i="1" s="1"/>
  <c r="K134" i="1" a="1"/>
  <c r="K134" i="1" s="1"/>
  <c r="U134" i="1" l="1"/>
  <c r="M134" i="1" a="1"/>
  <c r="M134" i="1" s="1"/>
  <c r="N135" i="1" s="1" a="1"/>
  <c r="N135" i="1" s="1"/>
  <c r="I135" i="1" a="1"/>
  <c r="I135" i="1" s="1"/>
  <c r="L135" i="1" a="1"/>
  <c r="L135" i="1" s="1"/>
  <c r="O134" i="1" l="1" a="1"/>
  <c r="O134" i="1" s="1"/>
  <c r="R135" i="1" s="1"/>
  <c r="S135" i="1" s="1"/>
  <c r="P135" i="1" l="1" a="1"/>
  <c r="P135" i="1" s="1"/>
  <c r="J135" i="1" s="1" a="1"/>
  <c r="J135" i="1" s="1"/>
  <c r="Q135" i="1"/>
  <c r="T135" i="1" l="1" a="1"/>
  <c r="T135" i="1" s="1"/>
  <c r="K135" i="1" a="1"/>
  <c r="K135" i="1" s="1"/>
  <c r="U135" i="1" l="1"/>
  <c r="M135" i="1" a="1"/>
  <c r="M135" i="1" s="1"/>
  <c r="N136" i="1" s="1" a="1"/>
  <c r="N136" i="1" s="1"/>
  <c r="I136" i="1" a="1"/>
  <c r="I136" i="1" s="1"/>
  <c r="L136" i="1" a="1"/>
  <c r="L136" i="1" s="1"/>
  <c r="O135" i="1" l="1" a="1"/>
  <c r="O135" i="1" s="1"/>
  <c r="R136" i="1" s="1"/>
  <c r="S136" i="1" s="1"/>
  <c r="P136" i="1" l="1" a="1"/>
  <c r="P136" i="1" s="1"/>
  <c r="J136" i="1" s="1" a="1"/>
  <c r="J136" i="1" s="1"/>
  <c r="Q136" i="1"/>
  <c r="T136" i="1" l="1" a="1"/>
  <c r="T136" i="1" s="1"/>
  <c r="K136" i="1" a="1"/>
  <c r="K136" i="1" s="1"/>
  <c r="U136" i="1" l="1"/>
  <c r="M136" i="1" a="1"/>
  <c r="M136" i="1" s="1"/>
  <c r="N137" i="1" s="1" a="1"/>
  <c r="N137" i="1" s="1"/>
  <c r="I137" i="1" a="1"/>
  <c r="I137" i="1" s="1"/>
  <c r="L137" i="1" a="1"/>
  <c r="L137" i="1" s="1"/>
  <c r="O136" i="1" l="1" a="1"/>
  <c r="O136" i="1" s="1"/>
  <c r="Q137" i="1" s="1"/>
  <c r="P137" i="1" l="1" a="1"/>
  <c r="P137" i="1" s="1"/>
  <c r="J137" i="1" s="1" a="1"/>
  <c r="J137" i="1" s="1"/>
  <c r="R137" i="1"/>
  <c r="S137" i="1" s="1"/>
  <c r="T137" i="1" l="1" a="1"/>
  <c r="T137" i="1" s="1"/>
  <c r="K137" i="1" a="1"/>
  <c r="K137" i="1" s="1"/>
  <c r="U137" i="1" l="1"/>
  <c r="M137" i="1" a="1"/>
  <c r="M137" i="1" s="1"/>
  <c r="N138" i="1" s="1" a="1"/>
  <c r="N138" i="1" s="1"/>
  <c r="I138" i="1" a="1"/>
  <c r="I138" i="1" s="1"/>
  <c r="L138" i="1" a="1"/>
  <c r="L138" i="1" s="1"/>
  <c r="O137" i="1" l="1" a="1"/>
  <c r="O137" i="1" s="1"/>
  <c r="R138" i="1" s="1"/>
  <c r="S138" i="1" s="1"/>
  <c r="P138" i="1" l="1" a="1"/>
  <c r="P138" i="1" s="1"/>
  <c r="J138" i="1" s="1" a="1"/>
  <c r="J138" i="1" s="1"/>
  <c r="Q138" i="1"/>
  <c r="T138" i="1" l="1" a="1"/>
  <c r="T138" i="1" s="1"/>
  <c r="K138" i="1" a="1"/>
  <c r="K138" i="1" s="1"/>
  <c r="U138" i="1" l="1"/>
  <c r="M138" i="1" a="1"/>
  <c r="M138" i="1" s="1"/>
  <c r="N139" i="1" s="1" a="1"/>
  <c r="N139" i="1" s="1"/>
  <c r="I139" i="1" a="1"/>
  <c r="I139" i="1" s="1"/>
  <c r="L139" i="1" a="1"/>
  <c r="L139" i="1" s="1"/>
  <c r="O138" i="1" l="1" a="1"/>
  <c r="O138" i="1" s="1"/>
  <c r="R139" i="1" s="1"/>
  <c r="S139" i="1" s="1"/>
  <c r="P139" i="1" l="1" a="1"/>
  <c r="P139" i="1" s="1"/>
  <c r="J139" i="1" s="1" a="1"/>
  <c r="J139" i="1" s="1"/>
  <c r="Q139" i="1"/>
  <c r="T139" i="1" l="1" a="1"/>
  <c r="T139" i="1" s="1"/>
  <c r="K139" i="1" a="1"/>
  <c r="K139" i="1" s="1"/>
  <c r="U139" i="1" l="1"/>
  <c r="M139" i="1" a="1"/>
  <c r="M139" i="1" s="1"/>
  <c r="N140" i="1" s="1" a="1"/>
  <c r="N140" i="1" s="1"/>
  <c r="I140" i="1" a="1"/>
  <c r="I140" i="1" s="1"/>
  <c r="L140" i="1" a="1"/>
  <c r="L140" i="1" s="1"/>
  <c r="O139" i="1" l="1" a="1"/>
  <c r="O139" i="1" s="1"/>
  <c r="R140" i="1" s="1"/>
  <c r="S140" i="1" s="1"/>
  <c r="P140" i="1" l="1" a="1"/>
  <c r="P140" i="1" s="1"/>
  <c r="J140" i="1" s="1" a="1"/>
  <c r="J140" i="1" s="1"/>
  <c r="Q140" i="1"/>
  <c r="T140" i="1" l="1" a="1"/>
  <c r="T140" i="1" s="1"/>
  <c r="K140" i="1" a="1"/>
  <c r="K140" i="1" s="1"/>
  <c r="U140" i="1" l="1"/>
  <c r="M140" i="1" a="1"/>
  <c r="M140" i="1" s="1"/>
  <c r="N141" i="1" s="1" a="1"/>
  <c r="N141" i="1" s="1"/>
  <c r="I141" i="1" a="1"/>
  <c r="I141" i="1" s="1"/>
  <c r="L141" i="1" a="1"/>
  <c r="L141" i="1" s="1"/>
  <c r="O140" i="1" l="1" a="1"/>
  <c r="O140" i="1" s="1"/>
  <c r="R141" i="1" s="1"/>
  <c r="S141" i="1" s="1"/>
  <c r="P141" i="1" l="1" a="1"/>
  <c r="P141" i="1" s="1"/>
  <c r="J141" i="1" s="1" a="1"/>
  <c r="J141" i="1" s="1"/>
  <c r="Q141" i="1"/>
  <c r="T141" i="1" l="1" a="1"/>
  <c r="T141" i="1" s="1"/>
  <c r="K141" i="1" a="1"/>
  <c r="K141" i="1" s="1"/>
  <c r="U141" i="1" l="1"/>
  <c r="M141" i="1" a="1"/>
  <c r="M141" i="1" s="1"/>
  <c r="N142" i="1" s="1" a="1"/>
  <c r="N142" i="1" s="1"/>
  <c r="I142" i="1" a="1"/>
  <c r="I142" i="1" s="1"/>
  <c r="L142" i="1" a="1"/>
  <c r="L142" i="1" s="1"/>
  <c r="O141" i="1" l="1" a="1"/>
  <c r="O141" i="1" s="1"/>
  <c r="R142" i="1" s="1"/>
  <c r="S142" i="1" s="1"/>
  <c r="P142" i="1" l="1" a="1"/>
  <c r="P142" i="1" s="1"/>
  <c r="J142" i="1" s="1" a="1"/>
  <c r="J142" i="1" s="1"/>
  <c r="Q142" i="1"/>
  <c r="T142" i="1" l="1" a="1"/>
  <c r="T142" i="1" s="1"/>
  <c r="K142" i="1" a="1"/>
  <c r="K142" i="1" s="1"/>
  <c r="U142" i="1" l="1"/>
  <c r="M142" i="1" a="1"/>
  <c r="M142" i="1" s="1"/>
  <c r="N143" i="1" s="1" a="1"/>
  <c r="N143" i="1" s="1"/>
  <c r="I143" i="1" a="1"/>
  <c r="I143" i="1" s="1"/>
  <c r="L143" i="1" a="1"/>
  <c r="L143" i="1" s="1"/>
  <c r="O142" i="1" l="1" a="1"/>
  <c r="O142" i="1" s="1"/>
  <c r="R143" i="1" s="1"/>
  <c r="S143" i="1" s="1"/>
  <c r="P143" i="1" l="1" a="1"/>
  <c r="P143" i="1" s="1"/>
  <c r="J143" i="1" s="1" a="1"/>
  <c r="J143" i="1" s="1"/>
  <c r="Q143" i="1"/>
  <c r="T143" i="1" l="1" a="1"/>
  <c r="T143" i="1" s="1"/>
  <c r="K143" i="1" a="1"/>
  <c r="K143" i="1" s="1"/>
  <c r="U143" i="1" l="1"/>
  <c r="M143" i="1" a="1"/>
  <c r="M143" i="1" s="1"/>
  <c r="N144" i="1" s="1" a="1"/>
  <c r="N144" i="1" s="1"/>
  <c r="I144" i="1" a="1"/>
  <c r="I144" i="1" s="1"/>
  <c r="L144" i="1" a="1"/>
  <c r="L144" i="1" s="1"/>
  <c r="O143" i="1" l="1" a="1"/>
  <c r="O143" i="1" s="1"/>
  <c r="R144" i="1" s="1"/>
  <c r="S144" i="1" s="1"/>
  <c r="P144" i="1" l="1" a="1"/>
  <c r="P144" i="1" s="1"/>
  <c r="J144" i="1" s="1" a="1"/>
  <c r="J144" i="1" s="1"/>
  <c r="Q144" i="1"/>
  <c r="T144" i="1" l="1" a="1"/>
  <c r="T144" i="1" s="1"/>
  <c r="K144" i="1" a="1"/>
  <c r="K144" i="1" s="1"/>
  <c r="U144" i="1" l="1"/>
  <c r="I145" i="1" a="1"/>
  <c r="I145" i="1" s="1"/>
  <c r="M144" i="1" a="1"/>
  <c r="M144" i="1" s="1"/>
  <c r="N145" i="1" s="1" a="1"/>
  <c r="N145" i="1" s="1"/>
  <c r="L145" i="1" a="1"/>
  <c r="L145" i="1" s="1"/>
  <c r="O144" i="1" l="1" a="1"/>
  <c r="O144" i="1" s="1"/>
  <c r="Q145" i="1" s="1"/>
  <c r="P145" i="1" l="1" a="1"/>
  <c r="P145" i="1" s="1"/>
  <c r="J145" i="1" s="1" a="1"/>
  <c r="J145" i="1" s="1"/>
  <c r="R145" i="1"/>
  <c r="S145" i="1" s="1"/>
  <c r="T145" i="1" l="1" a="1"/>
  <c r="T145" i="1" s="1"/>
  <c r="K145" i="1" a="1"/>
  <c r="K145" i="1" s="1"/>
  <c r="U145" i="1" l="1"/>
  <c r="M145" i="1" a="1"/>
  <c r="M145" i="1" s="1"/>
  <c r="N146" i="1" s="1" a="1"/>
  <c r="N146" i="1" s="1"/>
  <c r="I146" i="1" a="1"/>
  <c r="I146" i="1" s="1"/>
  <c r="L146" i="1" a="1"/>
  <c r="L146" i="1" s="1"/>
  <c r="O145" i="1" l="1" a="1"/>
  <c r="O145" i="1" s="1"/>
  <c r="Q146" i="1" s="1"/>
  <c r="R146" i="1" l="1"/>
  <c r="S146" i="1" s="1"/>
  <c r="P146" i="1" a="1"/>
  <c r="P146" i="1" s="1"/>
  <c r="J146" i="1" s="1" a="1"/>
  <c r="J146" i="1" s="1"/>
  <c r="T146" i="1" l="1" a="1"/>
  <c r="T146" i="1" s="1"/>
  <c r="K146" i="1" a="1"/>
  <c r="K146" i="1" s="1"/>
  <c r="U146" i="1" l="1"/>
  <c r="M146" i="1" a="1"/>
  <c r="M146" i="1" s="1"/>
  <c r="N147" i="1" s="1" a="1"/>
  <c r="N147" i="1" s="1"/>
  <c r="I147" i="1" a="1"/>
  <c r="I147" i="1" s="1"/>
  <c r="L147" i="1" a="1"/>
  <c r="L147" i="1" s="1"/>
  <c r="O146" i="1" l="1" a="1"/>
  <c r="O146" i="1" s="1"/>
  <c r="R147" i="1" s="1"/>
  <c r="S147" i="1" s="1"/>
  <c r="P147" i="1" l="1" a="1"/>
  <c r="P147" i="1" s="1"/>
  <c r="J147" i="1" s="1" a="1"/>
  <c r="J147" i="1" s="1"/>
  <c r="Q147" i="1"/>
  <c r="T147" i="1" l="1" a="1"/>
  <c r="T147" i="1" s="1"/>
  <c r="K147" i="1" a="1"/>
  <c r="K147" i="1" s="1"/>
  <c r="U147" i="1" l="1"/>
  <c r="M147" i="1" a="1"/>
  <c r="M147" i="1" s="1"/>
  <c r="N148" i="1" s="1" a="1"/>
  <c r="N148" i="1" s="1"/>
  <c r="I148" i="1" a="1"/>
  <c r="I148" i="1" s="1"/>
  <c r="L148" i="1" a="1"/>
  <c r="L148" i="1" s="1"/>
  <c r="O147" i="1" l="1" a="1"/>
  <c r="O147" i="1" s="1"/>
  <c r="R148" i="1" s="1"/>
  <c r="S148" i="1" s="1"/>
  <c r="P148" i="1" l="1" a="1"/>
  <c r="P148" i="1" s="1"/>
  <c r="J148" i="1" s="1" a="1"/>
  <c r="J148" i="1" s="1"/>
  <c r="Q148" i="1"/>
  <c r="T148" i="1" l="1" a="1"/>
  <c r="T148" i="1" s="1"/>
  <c r="K148" i="1" a="1"/>
  <c r="K148" i="1" s="1"/>
  <c r="U148" i="1" l="1"/>
  <c r="I149" i="1" a="1"/>
  <c r="I149" i="1" s="1"/>
  <c r="M148" i="1" a="1"/>
  <c r="M148" i="1" s="1"/>
  <c r="N149" i="1" s="1" a="1"/>
  <c r="N149" i="1" s="1"/>
  <c r="L149" i="1" a="1"/>
  <c r="L149" i="1" s="1"/>
  <c r="O148" i="1" l="1" a="1"/>
  <c r="O148" i="1" s="1"/>
  <c r="Q149" i="1" s="1"/>
  <c r="P149" i="1" l="1" a="1"/>
  <c r="P149" i="1" s="1"/>
  <c r="J149" i="1" s="1" a="1"/>
  <c r="J149" i="1" s="1"/>
  <c r="R149" i="1"/>
  <c r="S149" i="1" s="1"/>
  <c r="T149" i="1" l="1" a="1"/>
  <c r="T149" i="1" s="1"/>
  <c r="K149" i="1" a="1"/>
  <c r="K149" i="1" s="1"/>
  <c r="U149" i="1" l="1"/>
  <c r="M149" i="1" a="1"/>
  <c r="M149" i="1" s="1"/>
  <c r="N150" i="1" s="1" a="1"/>
  <c r="N150" i="1" s="1"/>
  <c r="I150" i="1" a="1"/>
  <c r="I150" i="1" s="1"/>
  <c r="L150" i="1" a="1"/>
  <c r="L150" i="1" s="1"/>
  <c r="O149" i="1" l="1" a="1"/>
  <c r="O149" i="1" s="1"/>
  <c r="R150" i="1" s="1"/>
  <c r="S150" i="1" s="1"/>
  <c r="P150" i="1" l="1" a="1"/>
  <c r="P150" i="1" s="1"/>
  <c r="J150" i="1" s="1" a="1"/>
  <c r="J150" i="1" s="1"/>
  <c r="Q150" i="1"/>
  <c r="T150" i="1" l="1" a="1"/>
  <c r="T150" i="1" s="1"/>
  <c r="K150" i="1" a="1"/>
  <c r="K150" i="1" s="1"/>
  <c r="U150" i="1" l="1"/>
  <c r="M150" i="1" a="1"/>
  <c r="M150" i="1" s="1"/>
  <c r="N151" i="1" s="1" a="1"/>
  <c r="N151" i="1" s="1"/>
  <c r="I151" i="1" a="1"/>
  <c r="I151" i="1" s="1"/>
  <c r="L151" i="1" a="1"/>
  <c r="L151" i="1" s="1"/>
  <c r="O150" i="1" l="1" a="1"/>
  <c r="O150" i="1" s="1"/>
  <c r="Q151" i="1" s="1"/>
  <c r="P151" i="1" l="1" a="1"/>
  <c r="P151" i="1" s="1"/>
  <c r="J151" i="1" s="1" a="1"/>
  <c r="J151" i="1" s="1"/>
  <c r="R151" i="1"/>
  <c r="S151" i="1" s="1"/>
  <c r="T151" i="1" l="1" a="1"/>
  <c r="T151" i="1" s="1"/>
  <c r="K151" i="1" a="1"/>
  <c r="K151" i="1" s="1"/>
  <c r="U151" i="1" l="1"/>
  <c r="M151" i="1" a="1"/>
  <c r="M151" i="1" s="1"/>
  <c r="N152" i="1" s="1" a="1"/>
  <c r="N152" i="1" s="1"/>
  <c r="I152" i="1" a="1"/>
  <c r="I152" i="1" s="1"/>
  <c r="L152" i="1" a="1"/>
  <c r="L152" i="1" s="1"/>
  <c r="O151" i="1" l="1" a="1"/>
  <c r="O151" i="1" s="1"/>
  <c r="R152" i="1" s="1"/>
  <c r="S152" i="1" s="1"/>
  <c r="P152" i="1" l="1" a="1"/>
  <c r="P152" i="1" s="1"/>
  <c r="J152" i="1" s="1" a="1"/>
  <c r="J152" i="1" s="1"/>
  <c r="Q152" i="1"/>
  <c r="T152" i="1" l="1" a="1"/>
  <c r="T152" i="1" s="1"/>
  <c r="K152" i="1" a="1"/>
  <c r="K152" i="1" s="1"/>
  <c r="U152" i="1" l="1"/>
  <c r="M152" i="1" a="1"/>
  <c r="M152" i="1" s="1"/>
  <c r="N153" i="1" s="1" a="1"/>
  <c r="N153" i="1" s="1"/>
  <c r="I153" i="1" a="1"/>
  <c r="I153" i="1" s="1"/>
  <c r="L153" i="1" a="1"/>
  <c r="L153" i="1" s="1"/>
  <c r="O152" i="1" l="1" a="1"/>
  <c r="O152" i="1" s="1"/>
  <c r="R153" i="1" s="1"/>
  <c r="S153" i="1" s="1"/>
  <c r="P153" i="1" l="1" a="1"/>
  <c r="P153" i="1" s="1"/>
  <c r="J153" i="1" s="1" a="1"/>
  <c r="J153" i="1" s="1"/>
  <c r="Q153" i="1"/>
  <c r="T153" i="1" l="1" a="1"/>
  <c r="T153" i="1" s="1"/>
  <c r="K153" i="1" a="1"/>
  <c r="K153" i="1" s="1"/>
  <c r="U153" i="1" l="1"/>
  <c r="M153" i="1" a="1"/>
  <c r="M153" i="1" s="1"/>
  <c r="N154" i="1" s="1" a="1"/>
  <c r="N154" i="1" s="1"/>
  <c r="I154" i="1" a="1"/>
  <c r="I154" i="1" s="1"/>
  <c r="L154" i="1" a="1"/>
  <c r="L154" i="1" s="1"/>
  <c r="O153" i="1" l="1" a="1"/>
  <c r="O153" i="1" s="1"/>
  <c r="Q154" i="1" s="1"/>
  <c r="P154" i="1" l="1" a="1"/>
  <c r="P154" i="1" s="1"/>
  <c r="J154" i="1" s="1" a="1"/>
  <c r="J154" i="1" s="1"/>
  <c r="R154" i="1"/>
  <c r="S154" i="1" s="1"/>
  <c r="T154" i="1" l="1" a="1"/>
  <c r="T154" i="1" s="1"/>
  <c r="K154" i="1" a="1"/>
  <c r="K154" i="1" s="1"/>
  <c r="U154" i="1" l="1"/>
  <c r="I155" i="1" a="1"/>
  <c r="I155" i="1" s="1"/>
  <c r="M154" i="1" a="1"/>
  <c r="M154" i="1" s="1"/>
  <c r="N155" i="1" s="1" a="1"/>
  <c r="N155" i="1" s="1"/>
  <c r="L155" i="1" a="1"/>
  <c r="L155" i="1" s="1"/>
  <c r="O154" i="1" l="1" a="1"/>
  <c r="O154" i="1" s="1"/>
  <c r="Q155" i="1" s="1"/>
  <c r="P155" i="1" l="1" a="1"/>
  <c r="P155" i="1" s="1"/>
  <c r="J155" i="1" s="1" a="1"/>
  <c r="J155" i="1" s="1"/>
  <c r="R155" i="1"/>
  <c r="S155" i="1" s="1"/>
  <c r="T155" i="1" l="1" a="1"/>
  <c r="T155" i="1" s="1"/>
  <c r="K155" i="1" a="1"/>
  <c r="K155" i="1" s="1"/>
  <c r="U155" i="1" l="1"/>
  <c r="M155" i="1" a="1"/>
  <c r="M155" i="1" s="1"/>
  <c r="N156" i="1" s="1" a="1"/>
  <c r="N156" i="1" s="1"/>
  <c r="I156" i="1" a="1"/>
  <c r="I156" i="1" s="1"/>
  <c r="L156" i="1" a="1"/>
  <c r="L156" i="1" s="1"/>
  <c r="O155" i="1" l="1" a="1"/>
  <c r="O155" i="1" s="1"/>
  <c r="R156" i="1" s="1"/>
  <c r="S156" i="1" s="1"/>
  <c r="P156" i="1" l="1" a="1"/>
  <c r="P156" i="1" s="1"/>
  <c r="J156" i="1" s="1" a="1"/>
  <c r="J156" i="1" s="1"/>
  <c r="Q156" i="1"/>
  <c r="T156" i="1" l="1" a="1"/>
  <c r="T156" i="1" s="1"/>
  <c r="K156" i="1" a="1"/>
  <c r="K156" i="1" s="1"/>
  <c r="U156" i="1" l="1"/>
  <c r="M156" i="1" a="1"/>
  <c r="M156" i="1" s="1"/>
  <c r="N157" i="1" s="1" a="1"/>
  <c r="N157" i="1" s="1"/>
  <c r="I157" i="1" a="1"/>
  <c r="I157" i="1" s="1"/>
  <c r="L157" i="1" a="1"/>
  <c r="L157" i="1" s="1"/>
  <c r="O156" i="1" l="1" a="1"/>
  <c r="O156" i="1" s="1"/>
  <c r="Q157" i="1" s="1"/>
  <c r="P157" i="1" l="1" a="1"/>
  <c r="P157" i="1" s="1"/>
  <c r="J157" i="1" s="1" a="1"/>
  <c r="J157" i="1" s="1"/>
  <c r="R157" i="1"/>
  <c r="S157" i="1" s="1"/>
  <c r="T157" i="1" l="1" a="1"/>
  <c r="T157" i="1" s="1"/>
  <c r="K157" i="1" a="1"/>
  <c r="K157" i="1" s="1"/>
  <c r="U157" i="1" l="1"/>
  <c r="M157" i="1" a="1"/>
  <c r="M157" i="1" s="1"/>
  <c r="N158" i="1" s="1" a="1"/>
  <c r="N158" i="1" s="1"/>
  <c r="I158" i="1" a="1"/>
  <c r="I158" i="1" s="1"/>
  <c r="L158" i="1" a="1"/>
  <c r="L158" i="1" s="1"/>
  <c r="O157" i="1" l="1" a="1"/>
  <c r="O157" i="1" s="1"/>
  <c r="R158" i="1" s="1"/>
  <c r="S158" i="1" s="1"/>
  <c r="P158" i="1" l="1" a="1"/>
  <c r="P158" i="1" s="1"/>
  <c r="J158" i="1" s="1" a="1"/>
  <c r="J158" i="1" s="1"/>
  <c r="Q158" i="1"/>
  <c r="T158" i="1" l="1" a="1"/>
  <c r="T158" i="1" s="1"/>
  <c r="K158" i="1" a="1"/>
  <c r="K158" i="1" s="1"/>
  <c r="U158" i="1" l="1"/>
  <c r="M158" i="1" a="1"/>
  <c r="M158" i="1" s="1"/>
  <c r="N159" i="1" s="1" a="1"/>
  <c r="N159" i="1" s="1"/>
  <c r="I159" i="1" a="1"/>
  <c r="I159" i="1" s="1"/>
  <c r="L159" i="1" a="1"/>
  <c r="L159" i="1" s="1"/>
  <c r="O158" i="1" l="1" a="1"/>
  <c r="O158" i="1" s="1"/>
  <c r="Q159" i="1" s="1"/>
  <c r="P159" i="1" l="1" a="1"/>
  <c r="P159" i="1" s="1"/>
  <c r="J159" i="1" s="1" a="1"/>
  <c r="J159" i="1" s="1"/>
  <c r="R159" i="1"/>
  <c r="S159" i="1" s="1"/>
  <c r="T159" i="1" l="1" a="1"/>
  <c r="T159" i="1" s="1"/>
  <c r="K159" i="1" a="1"/>
  <c r="K159" i="1" s="1"/>
  <c r="U159" i="1" l="1"/>
  <c r="I160" i="1" a="1"/>
  <c r="I160" i="1" s="1"/>
  <c r="M159" i="1" a="1"/>
  <c r="M159" i="1" s="1"/>
  <c r="N160" i="1" s="1" a="1"/>
  <c r="N160" i="1" s="1"/>
  <c r="L160" i="1" a="1"/>
  <c r="L160" i="1" s="1"/>
  <c r="O159" i="1" l="1" a="1"/>
  <c r="O159" i="1" s="1"/>
  <c r="Q160" i="1" s="1"/>
  <c r="P160" i="1" l="1" a="1"/>
  <c r="P160" i="1" s="1"/>
  <c r="J160" i="1" s="1" a="1"/>
  <c r="J160" i="1" s="1"/>
  <c r="R160" i="1"/>
  <c r="S160" i="1" s="1"/>
  <c r="T160" i="1" l="1" a="1"/>
  <c r="T160" i="1" s="1"/>
  <c r="K160" i="1" a="1"/>
  <c r="K160" i="1" s="1"/>
  <c r="U160" i="1" l="1"/>
  <c r="I161" i="1" a="1"/>
  <c r="I161" i="1" s="1"/>
  <c r="M160" i="1" a="1"/>
  <c r="M160" i="1" s="1"/>
  <c r="N161" i="1" s="1" a="1"/>
  <c r="N161" i="1" s="1"/>
  <c r="L161" i="1" a="1"/>
  <c r="L161" i="1" s="1"/>
  <c r="O160" i="1" l="1" a="1"/>
  <c r="O160" i="1" s="1"/>
  <c r="R161" i="1" s="1"/>
  <c r="S161" i="1" s="1"/>
  <c r="Q161" i="1" l="1"/>
  <c r="P161" i="1" a="1"/>
  <c r="P161" i="1" s="1"/>
  <c r="J161" i="1" s="1" a="1"/>
  <c r="J161" i="1" s="1"/>
  <c r="T161" i="1" l="1" a="1"/>
  <c r="T161" i="1" s="1"/>
  <c r="K161" i="1" a="1"/>
  <c r="K161" i="1" s="1"/>
  <c r="U161" i="1" l="1"/>
  <c r="M161" i="1" a="1"/>
  <c r="M161" i="1" s="1"/>
  <c r="N162" i="1" s="1" a="1"/>
  <c r="N162" i="1" s="1"/>
  <c r="I162" i="1" a="1"/>
  <c r="I162" i="1" s="1"/>
  <c r="L162" i="1" a="1"/>
  <c r="L162" i="1" s="1"/>
  <c r="O161" i="1" l="1" a="1"/>
  <c r="O161" i="1" s="1"/>
  <c r="Q162" i="1" s="1"/>
  <c r="P162" i="1" l="1" a="1"/>
  <c r="P162" i="1" s="1"/>
  <c r="J162" i="1" s="1" a="1"/>
  <c r="J162" i="1" s="1"/>
  <c r="R162" i="1"/>
  <c r="S162" i="1" s="1"/>
  <c r="T162" i="1" l="1" a="1"/>
  <c r="T162" i="1" s="1"/>
  <c r="K162" i="1" a="1"/>
  <c r="K162" i="1" s="1"/>
  <c r="U162" i="1" l="1"/>
  <c r="M162" i="1" a="1"/>
  <c r="M162" i="1" s="1"/>
  <c r="N163" i="1" s="1" a="1"/>
  <c r="N163" i="1" s="1"/>
  <c r="I163" i="1" a="1"/>
  <c r="I163" i="1" s="1"/>
  <c r="L163" i="1" a="1"/>
  <c r="L163" i="1" s="1"/>
  <c r="O162" i="1" l="1" a="1"/>
  <c r="O162" i="1" s="1"/>
  <c r="Q163" i="1" s="1"/>
  <c r="P163" i="1" l="1" a="1"/>
  <c r="P163" i="1" s="1"/>
  <c r="J163" i="1" s="1" a="1"/>
  <c r="J163" i="1" s="1"/>
  <c r="R163" i="1"/>
  <c r="S163" i="1" s="1"/>
  <c r="T163" i="1" l="1" a="1"/>
  <c r="T163" i="1" s="1"/>
  <c r="K163" i="1" a="1"/>
  <c r="K163" i="1" s="1"/>
  <c r="U163" i="1" l="1"/>
  <c r="I164" i="1" a="1"/>
  <c r="I164" i="1" s="1"/>
  <c r="M163" i="1" a="1"/>
  <c r="M163" i="1" s="1"/>
  <c r="N164" i="1" s="1" a="1"/>
  <c r="N164" i="1" s="1"/>
  <c r="L164" i="1" a="1"/>
  <c r="L164" i="1" s="1"/>
  <c r="O163" i="1" l="1" a="1"/>
  <c r="O163" i="1" s="1"/>
  <c r="Q164" i="1" s="1"/>
  <c r="P164" i="1" l="1" a="1"/>
  <c r="P164" i="1" s="1"/>
  <c r="J164" i="1" s="1" a="1"/>
  <c r="J164" i="1" s="1"/>
  <c r="R164" i="1"/>
  <c r="S164" i="1" s="1"/>
  <c r="T164" i="1" l="1" a="1"/>
  <c r="T164" i="1" s="1"/>
  <c r="K164" i="1" a="1"/>
  <c r="K164" i="1" s="1"/>
  <c r="U164" i="1" l="1"/>
  <c r="M164" i="1" a="1"/>
  <c r="M164" i="1" s="1"/>
  <c r="N165" i="1" s="1" a="1"/>
  <c r="N165" i="1" s="1"/>
  <c r="I165" i="1" a="1"/>
  <c r="I165" i="1" s="1"/>
  <c r="L165" i="1" a="1"/>
  <c r="L165" i="1" s="1"/>
  <c r="O164" i="1" l="1" a="1"/>
  <c r="O164" i="1" s="1"/>
  <c r="Q165" i="1" s="1"/>
  <c r="P165" i="1" l="1" a="1"/>
  <c r="P165" i="1" s="1"/>
  <c r="J165" i="1" s="1" a="1"/>
  <c r="J165" i="1" s="1"/>
  <c r="R165" i="1"/>
  <c r="S165" i="1" s="1"/>
  <c r="T165" i="1" l="1" a="1"/>
  <c r="T165" i="1" s="1"/>
  <c r="K165" i="1" a="1"/>
  <c r="K165" i="1" s="1"/>
  <c r="U165" i="1" l="1"/>
  <c r="M165" i="1" a="1"/>
  <c r="M165" i="1" s="1"/>
  <c r="N166" i="1" s="1" a="1"/>
  <c r="N166" i="1" s="1"/>
  <c r="I166" i="1" a="1"/>
  <c r="I166" i="1" s="1"/>
  <c r="L166" i="1" a="1"/>
  <c r="L166" i="1" s="1"/>
  <c r="O165" i="1" l="1" a="1"/>
  <c r="O165" i="1" s="1"/>
  <c r="Q166" i="1" s="1"/>
  <c r="P166" i="1" l="1" a="1"/>
  <c r="P166" i="1" s="1"/>
  <c r="J166" i="1" s="1" a="1"/>
  <c r="J166" i="1" s="1"/>
  <c r="R166" i="1"/>
  <c r="S166" i="1" s="1"/>
  <c r="T166" i="1" l="1" a="1"/>
  <c r="T166" i="1" s="1"/>
  <c r="K166" i="1" a="1"/>
  <c r="K166" i="1" s="1"/>
  <c r="U166" i="1" l="1"/>
  <c r="I167" i="1" a="1"/>
  <c r="I167" i="1" s="1"/>
  <c r="M166" i="1" a="1"/>
  <c r="M166" i="1" s="1"/>
  <c r="N167" i="1" s="1" a="1"/>
  <c r="N167" i="1" s="1"/>
  <c r="L167" i="1" a="1"/>
  <c r="L167" i="1" s="1"/>
  <c r="O166" i="1" l="1" a="1"/>
  <c r="O166" i="1" s="1"/>
  <c r="R167" i="1" s="1"/>
  <c r="S167" i="1" s="1"/>
  <c r="P167" i="1" l="1" a="1"/>
  <c r="P167" i="1" s="1"/>
  <c r="J167" i="1" s="1" a="1"/>
  <c r="J167" i="1" s="1"/>
  <c r="Q167" i="1"/>
  <c r="T167" i="1" l="1" a="1"/>
  <c r="T167" i="1" s="1"/>
  <c r="K167" i="1" a="1"/>
  <c r="K167" i="1" s="1"/>
  <c r="U167" i="1" l="1"/>
  <c r="M167" i="1" a="1"/>
  <c r="M167" i="1" s="1"/>
  <c r="N168" i="1" s="1" a="1"/>
  <c r="N168" i="1" s="1"/>
  <c r="I168" i="1" a="1"/>
  <c r="I168" i="1" s="1"/>
  <c r="L168" i="1" a="1"/>
  <c r="L168" i="1" s="1"/>
  <c r="O167" i="1" l="1" a="1"/>
  <c r="O167" i="1" s="1"/>
  <c r="Q168" i="1" s="1"/>
  <c r="P168" i="1" l="1" a="1"/>
  <c r="P168" i="1" s="1"/>
  <c r="J168" i="1" s="1" a="1"/>
  <c r="J168" i="1" s="1"/>
  <c r="R168" i="1"/>
  <c r="S168" i="1" s="1"/>
  <c r="T168" i="1" l="1" a="1"/>
  <c r="T168" i="1" s="1"/>
  <c r="K168" i="1" a="1"/>
  <c r="K168" i="1" s="1"/>
  <c r="U168" i="1" l="1"/>
  <c r="I169" i="1" a="1"/>
  <c r="I169" i="1" s="1"/>
  <c r="M168" i="1" a="1"/>
  <c r="M168" i="1" s="1"/>
  <c r="N169" i="1" s="1" a="1"/>
  <c r="N169" i="1" s="1"/>
  <c r="L169" i="1" a="1"/>
  <c r="L169" i="1" s="1"/>
  <c r="O168" i="1" l="1" a="1"/>
  <c r="O168" i="1" s="1"/>
  <c r="R169" i="1" s="1"/>
  <c r="S169" i="1" s="1"/>
  <c r="P169" i="1" l="1" a="1"/>
  <c r="P169" i="1" s="1"/>
  <c r="J169" i="1" s="1" a="1"/>
  <c r="J169" i="1" s="1"/>
  <c r="Q169" i="1"/>
  <c r="T169" i="1" l="1" a="1"/>
  <c r="T169" i="1" s="1"/>
  <c r="K169" i="1" a="1"/>
  <c r="K169" i="1" s="1"/>
  <c r="U169" i="1" l="1"/>
  <c r="M169" i="1" a="1"/>
  <c r="M169" i="1" s="1"/>
  <c r="N170" i="1" s="1" a="1"/>
  <c r="N170" i="1" s="1"/>
  <c r="I170" i="1" a="1"/>
  <c r="I170" i="1" s="1"/>
  <c r="L170" i="1" a="1"/>
  <c r="L170" i="1" s="1"/>
  <c r="O169" i="1" l="1" a="1"/>
  <c r="O169" i="1" s="1"/>
  <c r="Q170" i="1" s="1"/>
  <c r="R170" i="1" l="1"/>
  <c r="S170" i="1" s="1"/>
  <c r="P170" i="1" a="1"/>
  <c r="P170" i="1" s="1"/>
  <c r="J170" i="1" s="1" a="1"/>
  <c r="J170" i="1" s="1"/>
  <c r="T170" i="1" l="1" a="1"/>
  <c r="T170" i="1" s="1"/>
  <c r="K170" i="1" a="1"/>
  <c r="K170" i="1" s="1"/>
  <c r="U170" i="1" l="1"/>
  <c r="I171" i="1" a="1"/>
  <c r="I171" i="1" s="1"/>
  <c r="M170" i="1" a="1"/>
  <c r="M170" i="1" s="1"/>
  <c r="N171" i="1" s="1" a="1"/>
  <c r="N171" i="1" s="1"/>
  <c r="L171" i="1" a="1"/>
  <c r="L171" i="1" s="1"/>
  <c r="O170" i="1" l="1" a="1"/>
  <c r="O170" i="1" s="1"/>
  <c r="Q171" i="1" s="1"/>
  <c r="P171" i="1" l="1" a="1"/>
  <c r="P171" i="1" s="1"/>
  <c r="J171" i="1" s="1" a="1"/>
  <c r="J171" i="1" s="1"/>
  <c r="R171" i="1"/>
  <c r="S171" i="1" s="1"/>
  <c r="T171" i="1" l="1" a="1"/>
  <c r="T171" i="1" s="1"/>
  <c r="K171" i="1" a="1"/>
  <c r="K171" i="1" s="1"/>
  <c r="U171" i="1" l="1"/>
  <c r="M171" i="1" a="1"/>
  <c r="M171" i="1" s="1"/>
  <c r="N172" i="1" s="1" a="1"/>
  <c r="N172" i="1" s="1"/>
  <c r="I172" i="1" a="1"/>
  <c r="I172" i="1" s="1"/>
  <c r="L172" i="1" a="1"/>
  <c r="L172" i="1" s="1"/>
  <c r="O171" i="1" l="1" a="1"/>
  <c r="O171" i="1" s="1"/>
  <c r="R172" i="1" s="1"/>
  <c r="S172" i="1" s="1"/>
  <c r="P172" i="1" l="1" a="1"/>
  <c r="P172" i="1" s="1"/>
  <c r="J172" i="1" s="1" a="1"/>
  <c r="J172" i="1" s="1"/>
  <c r="Q172" i="1"/>
  <c r="T172" i="1" l="1" a="1"/>
  <c r="T172" i="1" s="1"/>
  <c r="K172" i="1" a="1"/>
  <c r="K172" i="1" s="1"/>
  <c r="U172" i="1" l="1"/>
  <c r="I173" i="1" a="1"/>
  <c r="I173" i="1" s="1"/>
  <c r="M172" i="1" a="1"/>
  <c r="M172" i="1" s="1"/>
  <c r="N173" i="1" s="1" a="1"/>
  <c r="N173" i="1" s="1"/>
  <c r="L173" i="1" a="1"/>
  <c r="L173" i="1" s="1"/>
  <c r="O172" i="1" l="1" a="1"/>
  <c r="O172" i="1" s="1"/>
  <c r="Q173" i="1" s="1"/>
  <c r="P173" i="1" l="1" a="1"/>
  <c r="P173" i="1" s="1"/>
  <c r="J173" i="1" s="1" a="1"/>
  <c r="J173" i="1" s="1"/>
  <c r="R173" i="1"/>
  <c r="S173" i="1" s="1"/>
  <c r="T173" i="1" l="1" a="1"/>
  <c r="T173" i="1" s="1"/>
  <c r="K173" i="1" a="1"/>
  <c r="K173" i="1" s="1"/>
  <c r="U173" i="1" l="1"/>
  <c r="M173" i="1" a="1"/>
  <c r="M173" i="1" s="1"/>
  <c r="N174" i="1" s="1" a="1"/>
  <c r="N174" i="1" s="1"/>
  <c r="I174" i="1" a="1"/>
  <c r="I174" i="1" s="1"/>
  <c r="L174" i="1" a="1"/>
  <c r="L174" i="1" s="1"/>
  <c r="O173" i="1" l="1" a="1"/>
  <c r="O173" i="1" s="1"/>
  <c r="R174" i="1" s="1"/>
  <c r="S174" i="1" s="1"/>
  <c r="P174" i="1" l="1" a="1"/>
  <c r="P174" i="1" s="1"/>
  <c r="J174" i="1" s="1" a="1"/>
  <c r="J174" i="1" s="1"/>
  <c r="Q174" i="1"/>
  <c r="T174" i="1" l="1" a="1"/>
  <c r="T174" i="1" s="1"/>
  <c r="K174" i="1" a="1"/>
  <c r="K174" i="1" s="1"/>
  <c r="U174" i="1" l="1"/>
  <c r="I175" i="1" a="1"/>
  <c r="I175" i="1" s="1"/>
  <c r="M174" i="1" a="1"/>
  <c r="M174" i="1" s="1"/>
  <c r="N175" i="1" s="1" a="1"/>
  <c r="N175" i="1" s="1"/>
  <c r="L175" i="1" a="1"/>
  <c r="L175" i="1" s="1"/>
  <c r="O174" i="1" l="1" a="1"/>
  <c r="O174" i="1" s="1"/>
  <c r="Q175" i="1" s="1"/>
  <c r="P175" i="1" l="1" a="1"/>
  <c r="P175" i="1" s="1"/>
  <c r="J175" i="1" s="1" a="1"/>
  <c r="J175" i="1" s="1"/>
  <c r="R175" i="1"/>
  <c r="S175" i="1" s="1"/>
  <c r="T175" i="1" l="1" a="1"/>
  <c r="T175" i="1" s="1"/>
  <c r="K175" i="1" a="1"/>
  <c r="K175" i="1" s="1"/>
  <c r="U175" i="1" l="1"/>
  <c r="I176" i="1" a="1"/>
  <c r="I176" i="1" s="1"/>
  <c r="M175" i="1" a="1"/>
  <c r="M175" i="1" s="1"/>
  <c r="N176" i="1" s="1" a="1"/>
  <c r="N176" i="1" s="1"/>
  <c r="L176" i="1" a="1"/>
  <c r="L176" i="1" s="1"/>
  <c r="O175" i="1" l="1" a="1"/>
  <c r="O175" i="1" s="1"/>
  <c r="R176" i="1" s="1"/>
  <c r="S176" i="1" s="1"/>
  <c r="P176" i="1" l="1" a="1"/>
  <c r="P176" i="1" s="1"/>
  <c r="J176" i="1" s="1" a="1"/>
  <c r="J176" i="1" s="1"/>
  <c r="Q176" i="1"/>
  <c r="T176" i="1" l="1" a="1"/>
  <c r="T176" i="1" s="1"/>
  <c r="K176" i="1" a="1"/>
  <c r="K176" i="1" s="1"/>
  <c r="U176" i="1" l="1"/>
  <c r="I177" i="1" a="1"/>
  <c r="I177" i="1" s="1"/>
  <c r="M176" i="1" a="1"/>
  <c r="M176" i="1" s="1"/>
  <c r="N177" i="1" s="1" a="1"/>
  <c r="N177" i="1" s="1"/>
  <c r="L177" i="1" a="1"/>
  <c r="L177" i="1" s="1"/>
  <c r="O176" i="1" l="1" a="1"/>
  <c r="O176" i="1" s="1"/>
  <c r="R177" i="1" s="1"/>
  <c r="S177" i="1" s="1"/>
  <c r="P177" i="1" l="1" a="1"/>
  <c r="P177" i="1" s="1"/>
  <c r="J177" i="1" s="1" a="1"/>
  <c r="J177" i="1" s="1"/>
  <c r="Q177" i="1"/>
  <c r="T177" i="1" l="1" a="1"/>
  <c r="T177" i="1" s="1"/>
  <c r="K177" i="1" a="1"/>
  <c r="K177" i="1" s="1"/>
  <c r="U177" i="1" l="1"/>
  <c r="M177" i="1" a="1"/>
  <c r="M177" i="1" s="1"/>
  <c r="N178" i="1" s="1" a="1"/>
  <c r="N178" i="1" s="1"/>
  <c r="I178" i="1" a="1"/>
  <c r="I178" i="1" s="1"/>
  <c r="L178" i="1" a="1"/>
  <c r="L178" i="1" s="1"/>
  <c r="O177" i="1" l="1" a="1"/>
  <c r="O177" i="1" s="1"/>
  <c r="Q178" i="1" s="1"/>
  <c r="P178" i="1" l="1" a="1"/>
  <c r="P178" i="1" s="1"/>
  <c r="J178" i="1" s="1" a="1"/>
  <c r="J178" i="1" s="1"/>
  <c r="R178" i="1"/>
  <c r="S178" i="1" s="1"/>
  <c r="T178" i="1" l="1" a="1"/>
  <c r="T178" i="1" s="1"/>
  <c r="K178" i="1" a="1"/>
  <c r="K178" i="1" s="1"/>
  <c r="U178" i="1" l="1"/>
  <c r="M178" i="1" a="1"/>
  <c r="M178" i="1" s="1"/>
  <c r="N179" i="1" s="1" a="1"/>
  <c r="N179" i="1" s="1"/>
  <c r="I179" i="1" a="1"/>
  <c r="I179" i="1" s="1"/>
  <c r="L179" i="1" a="1"/>
  <c r="L179" i="1" s="1"/>
  <c r="O178" i="1" l="1" a="1"/>
  <c r="O178" i="1" s="1"/>
  <c r="R179" i="1" s="1"/>
  <c r="S179" i="1" s="1"/>
  <c r="P179" i="1" l="1" a="1"/>
  <c r="P179" i="1" s="1"/>
  <c r="J179" i="1" s="1" a="1"/>
  <c r="J179" i="1" s="1"/>
  <c r="Q179" i="1"/>
  <c r="T179" i="1" l="1" a="1"/>
  <c r="T179" i="1" s="1"/>
  <c r="K179" i="1" a="1"/>
  <c r="K179" i="1" s="1"/>
  <c r="U179" i="1" l="1"/>
  <c r="M179" i="1" a="1"/>
  <c r="M179" i="1" s="1"/>
  <c r="N180" i="1" s="1" a="1"/>
  <c r="N180" i="1" s="1"/>
  <c r="I180" i="1" a="1"/>
  <c r="I180" i="1" s="1"/>
  <c r="L180" i="1" a="1"/>
  <c r="L180" i="1" s="1"/>
  <c r="O179" i="1" l="1" a="1"/>
  <c r="O179" i="1" s="1"/>
  <c r="Q180" i="1" s="1"/>
  <c r="P180" i="1" l="1" a="1"/>
  <c r="P180" i="1" s="1"/>
  <c r="J180" i="1" s="1" a="1"/>
  <c r="J180" i="1" s="1"/>
  <c r="R180" i="1"/>
  <c r="S180" i="1" s="1"/>
  <c r="T180" i="1" l="1" a="1"/>
  <c r="T180" i="1" s="1"/>
  <c r="K180" i="1" a="1"/>
  <c r="K180" i="1" s="1"/>
  <c r="U180" i="1" l="1"/>
  <c r="M180" i="1" a="1"/>
  <c r="M180" i="1" s="1"/>
  <c r="N181" i="1" s="1" a="1"/>
  <c r="N181" i="1" s="1"/>
  <c r="I181" i="1" a="1"/>
  <c r="I181" i="1" s="1"/>
  <c r="L181" i="1" a="1"/>
  <c r="L181" i="1" s="1"/>
  <c r="O180" i="1" l="1" a="1"/>
  <c r="O180" i="1" s="1"/>
  <c r="Q181" i="1" s="1"/>
  <c r="P181" i="1" l="1" a="1"/>
  <c r="P181" i="1" s="1"/>
  <c r="J181" i="1" s="1" a="1"/>
  <c r="J181" i="1" s="1"/>
  <c r="R181" i="1"/>
  <c r="S181" i="1" s="1"/>
  <c r="T181" i="1" l="1" a="1"/>
  <c r="T181" i="1" s="1"/>
  <c r="K181" i="1" a="1"/>
  <c r="K181" i="1" s="1"/>
  <c r="U181" i="1" l="1"/>
  <c r="M181" i="1" a="1"/>
  <c r="M181" i="1" s="1"/>
  <c r="N182" i="1" s="1" a="1"/>
  <c r="N182" i="1" s="1"/>
  <c r="I182" i="1" a="1"/>
  <c r="I182" i="1" s="1"/>
  <c r="L182" i="1" a="1"/>
  <c r="L182" i="1" s="1"/>
  <c r="O181" i="1" l="1" a="1"/>
  <c r="O181" i="1" s="1"/>
  <c r="Q182" i="1" s="1"/>
  <c r="P182" i="1" l="1" a="1"/>
  <c r="P182" i="1" s="1"/>
  <c r="J182" i="1" s="1" a="1"/>
  <c r="J182" i="1" s="1"/>
  <c r="R182" i="1"/>
  <c r="S182" i="1" s="1"/>
  <c r="T182" i="1" l="1" a="1"/>
  <c r="T182" i="1" s="1"/>
  <c r="K182" i="1" a="1"/>
  <c r="K182" i="1" s="1"/>
  <c r="U182" i="1" l="1"/>
  <c r="M182" i="1" a="1"/>
  <c r="M182" i="1" s="1"/>
  <c r="N183" i="1" s="1" a="1"/>
  <c r="N183" i="1" s="1"/>
  <c r="I183" i="1" a="1"/>
  <c r="I183" i="1" s="1"/>
  <c r="L183" i="1" a="1"/>
  <c r="L183" i="1" s="1"/>
  <c r="O182" i="1" l="1" a="1"/>
  <c r="O182" i="1" s="1"/>
  <c r="Q183" i="1" s="1"/>
  <c r="P183" i="1" l="1" a="1"/>
  <c r="P183" i="1" s="1"/>
  <c r="J183" i="1" s="1" a="1"/>
  <c r="J183" i="1" s="1"/>
  <c r="R183" i="1"/>
  <c r="S183" i="1" s="1"/>
  <c r="T183" i="1" l="1" a="1"/>
  <c r="T183" i="1" s="1"/>
  <c r="K183" i="1" a="1"/>
  <c r="K183" i="1" s="1"/>
  <c r="U183" i="1" l="1"/>
  <c r="M183" i="1" a="1"/>
  <c r="M183" i="1" s="1"/>
  <c r="N184" i="1" s="1" a="1"/>
  <c r="N184" i="1" s="1"/>
  <c r="I184" i="1" a="1"/>
  <c r="I184" i="1" s="1"/>
  <c r="L184" i="1" a="1"/>
  <c r="L184" i="1" s="1"/>
  <c r="O183" i="1" l="1" a="1"/>
  <c r="O183" i="1" s="1"/>
  <c r="Q184" i="1" s="1"/>
  <c r="P184" i="1" l="1" a="1"/>
  <c r="P184" i="1" s="1"/>
  <c r="J184" i="1" s="1" a="1"/>
  <c r="J184" i="1" s="1"/>
  <c r="R184" i="1"/>
  <c r="S184" i="1" s="1"/>
  <c r="T184" i="1" l="1" a="1"/>
  <c r="T184" i="1" s="1"/>
  <c r="K184" i="1" a="1"/>
  <c r="K184" i="1" s="1"/>
  <c r="U184" i="1" l="1"/>
  <c r="M184" i="1" a="1"/>
  <c r="M184" i="1" s="1"/>
  <c r="N185" i="1" s="1" a="1"/>
  <c r="N185" i="1" s="1"/>
  <c r="I185" i="1" a="1"/>
  <c r="I185" i="1" s="1"/>
  <c r="L185" i="1" a="1"/>
  <c r="L185" i="1" s="1"/>
  <c r="O184" i="1" l="1" a="1"/>
  <c r="O184" i="1" s="1"/>
  <c r="R185" i="1" s="1"/>
  <c r="S185" i="1" s="1"/>
  <c r="P185" i="1" l="1" a="1"/>
  <c r="P185" i="1" s="1"/>
  <c r="J185" i="1" s="1" a="1"/>
  <c r="J185" i="1" s="1"/>
  <c r="Q185" i="1"/>
  <c r="T185" i="1" l="1" a="1"/>
  <c r="T185" i="1" s="1"/>
  <c r="K185" i="1" a="1"/>
  <c r="K185" i="1" s="1"/>
  <c r="U185" i="1" l="1"/>
  <c r="I186" i="1" a="1"/>
  <c r="I186" i="1" s="1"/>
  <c r="M185" i="1" a="1"/>
  <c r="M185" i="1" s="1"/>
  <c r="N186" i="1" s="1" a="1"/>
  <c r="N186" i="1" s="1"/>
  <c r="L186" i="1" a="1"/>
  <c r="L186" i="1" s="1"/>
  <c r="O185" i="1" l="1" a="1"/>
  <c r="O185" i="1" s="1"/>
  <c r="Q186" i="1" s="1"/>
  <c r="P186" i="1" l="1" a="1"/>
  <c r="P186" i="1" s="1"/>
  <c r="J186" i="1" s="1" a="1"/>
  <c r="J186" i="1" s="1"/>
  <c r="R186" i="1"/>
  <c r="S186" i="1" s="1"/>
  <c r="T186" i="1" l="1" a="1"/>
  <c r="T186" i="1" s="1"/>
  <c r="K186" i="1" a="1"/>
  <c r="K186" i="1" s="1"/>
  <c r="U186" i="1" l="1"/>
  <c r="M186" i="1" a="1"/>
  <c r="M186" i="1" s="1"/>
  <c r="N187" i="1" s="1" a="1"/>
  <c r="N187" i="1" s="1"/>
  <c r="I187" i="1" a="1"/>
  <c r="I187" i="1" s="1"/>
  <c r="L187" i="1" a="1"/>
  <c r="L187" i="1" s="1"/>
  <c r="O186" i="1" l="1" a="1"/>
  <c r="O186" i="1" s="1"/>
  <c r="Q187" i="1" s="1"/>
  <c r="P187" i="1" l="1" a="1"/>
  <c r="P187" i="1" s="1"/>
  <c r="J187" i="1" s="1" a="1"/>
  <c r="J187" i="1" s="1"/>
  <c r="R187" i="1"/>
  <c r="S187" i="1" s="1"/>
  <c r="T187" i="1" l="1" a="1"/>
  <c r="T187" i="1" s="1"/>
  <c r="K187" i="1" a="1"/>
  <c r="K187" i="1" s="1"/>
  <c r="U187" i="1" l="1"/>
  <c r="M187" i="1" a="1"/>
  <c r="M187" i="1" s="1"/>
  <c r="N188" i="1" s="1" a="1"/>
  <c r="N188" i="1" s="1"/>
  <c r="I188" i="1" a="1"/>
  <c r="I188" i="1" s="1"/>
  <c r="L188" i="1" a="1"/>
  <c r="L188" i="1" s="1"/>
  <c r="O187" i="1" l="1" a="1"/>
  <c r="O187" i="1" s="1"/>
  <c r="R188" i="1" s="1"/>
  <c r="S188" i="1" s="1"/>
  <c r="P188" i="1" l="1" a="1"/>
  <c r="P188" i="1" s="1"/>
  <c r="J188" i="1" s="1" a="1"/>
  <c r="J188" i="1" s="1"/>
  <c r="Q188" i="1"/>
  <c r="T188" i="1" l="1" a="1"/>
  <c r="T188" i="1" s="1"/>
  <c r="K188" i="1" a="1"/>
  <c r="K188" i="1" s="1"/>
  <c r="U188" i="1" l="1"/>
  <c r="M188" i="1" a="1"/>
  <c r="M188" i="1" s="1"/>
  <c r="N189" i="1" s="1" a="1"/>
  <c r="N189" i="1" s="1"/>
  <c r="I189" i="1" a="1"/>
  <c r="I189" i="1" s="1"/>
  <c r="L189" i="1" a="1"/>
  <c r="L189" i="1" s="1"/>
  <c r="O188" i="1" l="1" a="1"/>
  <c r="O188" i="1" s="1"/>
  <c r="R189" i="1" s="1"/>
  <c r="S189" i="1" s="1"/>
  <c r="P189" i="1" l="1" a="1"/>
  <c r="P189" i="1" s="1"/>
  <c r="J189" i="1" s="1" a="1"/>
  <c r="J189" i="1" s="1"/>
  <c r="Q189" i="1"/>
  <c r="T189" i="1" l="1" a="1"/>
  <c r="T189" i="1" s="1"/>
  <c r="K189" i="1" a="1"/>
  <c r="K189" i="1" s="1"/>
  <c r="U189" i="1" l="1"/>
  <c r="M189" i="1" a="1"/>
  <c r="M189" i="1" s="1"/>
  <c r="N190" i="1" s="1" a="1"/>
  <c r="N190" i="1" s="1"/>
  <c r="I190" i="1" a="1"/>
  <c r="I190" i="1" s="1"/>
  <c r="L190" i="1" a="1"/>
  <c r="L190" i="1" s="1"/>
  <c r="O189" i="1" l="1" a="1"/>
  <c r="O189" i="1" s="1"/>
  <c r="Q190" i="1" s="1"/>
  <c r="P190" i="1" l="1" a="1"/>
  <c r="P190" i="1" s="1"/>
  <c r="J190" i="1" s="1" a="1"/>
  <c r="J190" i="1" s="1"/>
  <c r="R190" i="1"/>
  <c r="S190" i="1" s="1"/>
  <c r="T190" i="1" l="1" a="1"/>
  <c r="T190" i="1" s="1"/>
  <c r="K190" i="1" a="1"/>
  <c r="K190" i="1" s="1"/>
  <c r="U190" i="1" l="1"/>
  <c r="M190" i="1" a="1"/>
  <c r="M190" i="1" s="1"/>
  <c r="N191" i="1" s="1" a="1"/>
  <c r="N191" i="1" s="1"/>
  <c r="I191" i="1" a="1"/>
  <c r="I191" i="1" s="1"/>
  <c r="L191" i="1" a="1"/>
  <c r="L191" i="1" s="1"/>
  <c r="O190" i="1" l="1" a="1"/>
  <c r="O190" i="1" s="1"/>
  <c r="R191" i="1" s="1"/>
  <c r="S191" i="1" s="1"/>
  <c r="P191" i="1" l="1" a="1"/>
  <c r="P191" i="1" s="1"/>
  <c r="J191" i="1" s="1" a="1"/>
  <c r="J191" i="1" s="1"/>
  <c r="Q191" i="1"/>
  <c r="T191" i="1" l="1" a="1"/>
  <c r="T191" i="1" s="1"/>
  <c r="K191" i="1" a="1"/>
  <c r="K191" i="1" s="1"/>
  <c r="U191" i="1" l="1"/>
  <c r="M191" i="1" a="1"/>
  <c r="M191" i="1" s="1"/>
  <c r="N192" i="1" s="1" a="1"/>
  <c r="N192" i="1" s="1"/>
  <c r="I192" i="1" a="1"/>
  <c r="I192" i="1" s="1"/>
  <c r="L192" i="1" a="1"/>
  <c r="L192" i="1" s="1"/>
  <c r="O191" i="1" l="1" a="1"/>
  <c r="O191" i="1" s="1"/>
  <c r="Q192" i="1" s="1"/>
  <c r="P192" i="1" l="1" a="1"/>
  <c r="P192" i="1" s="1"/>
  <c r="J192" i="1" s="1" a="1"/>
  <c r="J192" i="1" s="1"/>
  <c r="R192" i="1"/>
  <c r="S192" i="1" s="1"/>
  <c r="T192" i="1" l="1" a="1"/>
  <c r="T192" i="1" s="1"/>
  <c r="K192" i="1" a="1"/>
  <c r="K192" i="1" s="1"/>
  <c r="U192" i="1" l="1"/>
  <c r="M192" i="1" a="1"/>
  <c r="M192" i="1" s="1"/>
  <c r="N193" i="1" s="1" a="1"/>
  <c r="N193" i="1" s="1"/>
  <c r="I193" i="1" a="1"/>
  <c r="I193" i="1" s="1"/>
  <c r="L193" i="1" a="1"/>
  <c r="L193" i="1" s="1"/>
  <c r="O192" i="1" l="1" a="1"/>
  <c r="O192" i="1" s="1"/>
  <c r="R193" i="1" s="1"/>
  <c r="S193" i="1" s="1"/>
  <c r="P193" i="1" l="1" a="1"/>
  <c r="P193" i="1" s="1"/>
  <c r="J193" i="1" s="1" a="1"/>
  <c r="J193" i="1" s="1"/>
  <c r="Q193" i="1"/>
  <c r="T193" i="1" l="1" a="1"/>
  <c r="T193" i="1" s="1"/>
  <c r="K193" i="1" a="1"/>
  <c r="K193" i="1" s="1"/>
  <c r="U193" i="1" l="1"/>
  <c r="M193" i="1" a="1"/>
  <c r="M193" i="1" s="1"/>
  <c r="N194" i="1" s="1" a="1"/>
  <c r="N194" i="1" s="1"/>
  <c r="I194" i="1" a="1"/>
  <c r="I194" i="1" s="1"/>
  <c r="L194" i="1" a="1"/>
  <c r="L194" i="1" s="1"/>
  <c r="O193" i="1" l="1" a="1"/>
  <c r="O193" i="1" s="1"/>
  <c r="R194" i="1" s="1"/>
  <c r="S194" i="1" s="1"/>
  <c r="P194" i="1" l="1" a="1"/>
  <c r="P194" i="1" s="1"/>
  <c r="J194" i="1" s="1" a="1"/>
  <c r="J194" i="1" s="1"/>
  <c r="Q194" i="1"/>
  <c r="T194" i="1" l="1" a="1"/>
  <c r="T194" i="1" s="1"/>
  <c r="K194" i="1" a="1"/>
  <c r="K194" i="1" s="1"/>
  <c r="U194" i="1" l="1"/>
  <c r="I195" i="1" a="1"/>
  <c r="I195" i="1" s="1"/>
  <c r="M194" i="1" a="1"/>
  <c r="M194" i="1" s="1"/>
  <c r="N195" i="1" s="1" a="1"/>
  <c r="N195" i="1" s="1"/>
  <c r="L195" i="1" a="1"/>
  <c r="L195" i="1" s="1"/>
  <c r="O194" i="1" l="1" a="1"/>
  <c r="O194" i="1" s="1"/>
  <c r="R195" i="1" s="1"/>
  <c r="S195" i="1" s="1"/>
  <c r="P195" i="1" l="1" a="1"/>
  <c r="P195" i="1" s="1"/>
  <c r="J195" i="1" s="1" a="1"/>
  <c r="J195" i="1" s="1"/>
  <c r="Q195" i="1"/>
  <c r="T195" i="1" l="1" a="1"/>
  <c r="T195" i="1" s="1"/>
  <c r="K195" i="1" a="1"/>
  <c r="K195" i="1" s="1"/>
  <c r="U195" i="1" l="1"/>
  <c r="M195" i="1" a="1"/>
  <c r="M195" i="1" s="1"/>
  <c r="N196" i="1" s="1" a="1"/>
  <c r="N196" i="1" s="1"/>
  <c r="I196" i="1" a="1"/>
  <c r="I196" i="1" s="1"/>
  <c r="L196" i="1" a="1"/>
  <c r="L196" i="1" s="1"/>
  <c r="O195" i="1" l="1" a="1"/>
  <c r="O195" i="1" s="1"/>
  <c r="R196" i="1" s="1"/>
  <c r="S196" i="1" s="1"/>
  <c r="P196" i="1" l="1" a="1"/>
  <c r="P196" i="1" s="1"/>
  <c r="J196" i="1" s="1" a="1"/>
  <c r="J196" i="1" s="1"/>
  <c r="Q196" i="1"/>
  <c r="T196" i="1" l="1" a="1"/>
  <c r="T196" i="1" s="1"/>
  <c r="K196" i="1" a="1"/>
  <c r="K196" i="1" s="1"/>
  <c r="U196" i="1" l="1"/>
  <c r="I197" i="1" a="1"/>
  <c r="I197" i="1" s="1"/>
  <c r="M196" i="1" a="1"/>
  <c r="M196" i="1" s="1"/>
  <c r="N197" i="1" s="1" a="1"/>
  <c r="N197" i="1" s="1"/>
  <c r="L197" i="1" a="1"/>
  <c r="L197" i="1" s="1"/>
  <c r="O196" i="1" l="1" a="1"/>
  <c r="O196" i="1" s="1"/>
  <c r="Q197" i="1" s="1"/>
  <c r="P197" i="1" l="1" a="1"/>
  <c r="P197" i="1" s="1"/>
  <c r="J197" i="1" s="1" a="1"/>
  <c r="J197" i="1" s="1"/>
  <c r="R197" i="1"/>
  <c r="S197" i="1" s="1"/>
  <c r="T197" i="1" l="1" a="1"/>
  <c r="T197" i="1" s="1"/>
  <c r="K197" i="1" a="1"/>
  <c r="K197" i="1" s="1"/>
  <c r="U197" i="1" l="1"/>
  <c r="M197" i="1" a="1"/>
  <c r="M197" i="1" s="1"/>
  <c r="N198" i="1" s="1" a="1"/>
  <c r="N198" i="1" s="1"/>
  <c r="I198" i="1" a="1"/>
  <c r="I198" i="1" s="1"/>
  <c r="L198" i="1" a="1"/>
  <c r="L198" i="1" s="1"/>
  <c r="O197" i="1" l="1" a="1"/>
  <c r="O197" i="1" s="1"/>
  <c r="R198" i="1" s="1"/>
  <c r="S198" i="1" s="1"/>
  <c r="P198" i="1" l="1" a="1"/>
  <c r="P198" i="1" s="1"/>
  <c r="J198" i="1" s="1" a="1"/>
  <c r="J198" i="1" s="1"/>
  <c r="Q198" i="1"/>
  <c r="T198" i="1" l="1" a="1"/>
  <c r="T198" i="1" s="1"/>
  <c r="K198" i="1" a="1"/>
  <c r="K198" i="1" s="1"/>
  <c r="U198" i="1" l="1"/>
  <c r="M198" i="1" a="1"/>
  <c r="M198" i="1" s="1"/>
  <c r="N199" i="1" s="1" a="1"/>
  <c r="N199" i="1" s="1"/>
  <c r="I199" i="1" a="1"/>
  <c r="I199" i="1" s="1"/>
  <c r="L199" i="1" a="1"/>
  <c r="L199" i="1" s="1"/>
  <c r="O198" i="1" l="1" a="1"/>
  <c r="O198" i="1" s="1"/>
  <c r="Q199" i="1" s="1"/>
  <c r="P199" i="1" l="1" a="1"/>
  <c r="P199" i="1" s="1"/>
  <c r="J199" i="1" s="1" a="1"/>
  <c r="J199" i="1" s="1"/>
  <c r="R199" i="1"/>
  <c r="S199" i="1" s="1"/>
  <c r="T199" i="1" l="1" a="1"/>
  <c r="T199" i="1" s="1"/>
  <c r="K199" i="1" a="1"/>
  <c r="K199" i="1" s="1"/>
  <c r="U199" i="1" l="1"/>
  <c r="M199" i="1" a="1"/>
  <c r="M199" i="1" s="1"/>
  <c r="N200" i="1" s="1" a="1"/>
  <c r="N200" i="1" s="1"/>
  <c r="I200" i="1" a="1"/>
  <c r="I200" i="1" s="1"/>
  <c r="L200" i="1" a="1"/>
  <c r="L200" i="1" s="1"/>
  <c r="O199" i="1" l="1" a="1"/>
  <c r="O199" i="1" s="1"/>
  <c r="Q200" i="1" s="1"/>
  <c r="P200" i="1" l="1" a="1"/>
  <c r="P200" i="1" s="1"/>
  <c r="J200" i="1" s="1" a="1"/>
  <c r="J200" i="1" s="1"/>
  <c r="R200" i="1"/>
  <c r="S200" i="1" s="1"/>
  <c r="T200" i="1" l="1" a="1"/>
  <c r="T200" i="1" s="1"/>
  <c r="K200" i="1" a="1"/>
  <c r="K200" i="1" s="1"/>
  <c r="U200" i="1" l="1"/>
  <c r="M200" i="1" a="1"/>
  <c r="M200" i="1" s="1"/>
  <c r="N201" i="1" s="1" a="1"/>
  <c r="N201" i="1" s="1"/>
  <c r="I201" i="1" a="1"/>
  <c r="I201" i="1" s="1"/>
  <c r="L201" i="1" a="1"/>
  <c r="L201" i="1" s="1"/>
  <c r="O200" i="1" l="1" a="1"/>
  <c r="O200" i="1" s="1"/>
  <c r="Q201" i="1" s="1"/>
  <c r="P201" i="1" l="1" a="1"/>
  <c r="P201" i="1" s="1"/>
  <c r="J201" i="1" s="1" a="1"/>
  <c r="J201" i="1" s="1"/>
  <c r="R201" i="1"/>
  <c r="S201" i="1" s="1"/>
  <c r="T201" i="1" l="1" a="1"/>
  <c r="T201" i="1" s="1"/>
  <c r="K201" i="1" a="1"/>
  <c r="K201" i="1" s="1"/>
  <c r="U201" i="1" l="1"/>
  <c r="M201" i="1" a="1"/>
  <c r="M201" i="1" s="1"/>
  <c r="N202" i="1" s="1" a="1"/>
  <c r="N202" i="1" s="1"/>
  <c r="I202" i="1" a="1"/>
  <c r="I202" i="1" s="1"/>
  <c r="L202" i="1" a="1"/>
  <c r="L202" i="1" s="1"/>
  <c r="O201" i="1" l="1" a="1"/>
  <c r="O201" i="1" s="1"/>
  <c r="Q202" i="1" s="1"/>
  <c r="P202" i="1" l="1" a="1"/>
  <c r="P202" i="1" s="1"/>
  <c r="J202" i="1" s="1" a="1"/>
  <c r="J202" i="1" s="1"/>
  <c r="R202" i="1"/>
  <c r="S202" i="1" s="1"/>
  <c r="T202" i="1" l="1" a="1"/>
  <c r="T202" i="1" s="1"/>
  <c r="K202" i="1" a="1"/>
  <c r="K202" i="1" s="1"/>
  <c r="U202" i="1" l="1"/>
  <c r="I203" i="1" a="1"/>
  <c r="I203" i="1" s="1"/>
  <c r="M202" i="1" a="1"/>
  <c r="M202" i="1" s="1"/>
  <c r="N203" i="1" s="1" a="1"/>
  <c r="N203" i="1" s="1"/>
  <c r="L203" i="1" a="1"/>
  <c r="L203" i="1" s="1"/>
  <c r="O202" i="1" l="1" a="1"/>
  <c r="O202" i="1" s="1"/>
  <c r="Q203" i="1" s="1"/>
  <c r="P203" i="1" l="1" a="1"/>
  <c r="P203" i="1" s="1"/>
  <c r="J203" i="1" s="1" a="1"/>
  <c r="J203" i="1" s="1"/>
  <c r="R203" i="1"/>
  <c r="S203" i="1" s="1"/>
  <c r="T203" i="1" l="1" a="1"/>
  <c r="T203" i="1" s="1"/>
  <c r="K203" i="1" a="1"/>
  <c r="K203" i="1" s="1"/>
  <c r="U203" i="1" l="1"/>
  <c r="M203" i="1" a="1"/>
  <c r="M203" i="1" s="1"/>
  <c r="N204" i="1" s="1" a="1"/>
  <c r="N204" i="1" s="1"/>
  <c r="I204" i="1" a="1"/>
  <c r="I204" i="1" s="1"/>
  <c r="L204" i="1" a="1"/>
  <c r="L204" i="1" s="1"/>
  <c r="O203" i="1" l="1" a="1"/>
  <c r="O203" i="1" s="1"/>
  <c r="R204" i="1" s="1"/>
  <c r="S204" i="1" s="1"/>
  <c r="P204" i="1" l="1" a="1"/>
  <c r="P204" i="1" s="1"/>
  <c r="J204" i="1" s="1" a="1"/>
  <c r="J204" i="1" s="1"/>
  <c r="Q204" i="1"/>
  <c r="T204" i="1" l="1" a="1"/>
  <c r="T204" i="1" s="1"/>
  <c r="K204" i="1" a="1"/>
  <c r="K204" i="1" s="1"/>
  <c r="U204" i="1" l="1"/>
  <c r="M204" i="1" a="1"/>
  <c r="M204" i="1" s="1"/>
  <c r="N205" i="1" s="1" a="1"/>
  <c r="N205" i="1" s="1"/>
  <c r="I205" i="1" a="1"/>
  <c r="I205" i="1" s="1"/>
  <c r="L205" i="1" a="1"/>
  <c r="L205" i="1" s="1"/>
  <c r="O204" i="1" l="1" a="1"/>
  <c r="O204" i="1" s="1"/>
  <c r="Q205" i="1" s="1"/>
  <c r="P205" i="1" l="1" a="1"/>
  <c r="P205" i="1" s="1"/>
  <c r="J205" i="1" s="1" a="1"/>
  <c r="J205" i="1" s="1"/>
  <c r="R205" i="1"/>
  <c r="S205" i="1" s="1"/>
  <c r="T205" i="1" l="1" a="1"/>
  <c r="T205" i="1" s="1"/>
  <c r="K205" i="1" a="1"/>
  <c r="K205" i="1" s="1"/>
  <c r="U205" i="1" l="1"/>
  <c r="I206" i="1" a="1"/>
  <c r="I206" i="1" s="1"/>
  <c r="M205" i="1" a="1"/>
  <c r="M205" i="1" s="1"/>
  <c r="N206" i="1" s="1" a="1"/>
  <c r="N206" i="1" s="1"/>
  <c r="L206" i="1" a="1"/>
  <c r="L206" i="1" s="1"/>
  <c r="O205" i="1" l="1" a="1"/>
  <c r="O205" i="1" s="1"/>
  <c r="Q206" i="1" s="1"/>
  <c r="P206" i="1" l="1" a="1"/>
  <c r="P206" i="1" s="1"/>
  <c r="J206" i="1" s="1" a="1"/>
  <c r="J206" i="1" s="1"/>
  <c r="R206" i="1"/>
  <c r="S206" i="1" s="1"/>
  <c r="T206" i="1" l="1" a="1"/>
  <c r="T206" i="1" s="1"/>
  <c r="K206" i="1" a="1"/>
  <c r="K206" i="1" s="1"/>
  <c r="U206" i="1" l="1"/>
  <c r="I207" i="1" a="1"/>
  <c r="I207" i="1" s="1"/>
  <c r="M206" i="1" a="1"/>
  <c r="M206" i="1" s="1"/>
  <c r="N207" i="1" s="1" a="1"/>
  <c r="N207" i="1" s="1"/>
  <c r="L207" i="1" a="1"/>
  <c r="L207" i="1" s="1"/>
  <c r="O206" i="1" l="1" a="1"/>
  <c r="O206" i="1" s="1"/>
  <c r="Q207" i="1" s="1"/>
  <c r="P207" i="1" l="1" a="1"/>
  <c r="P207" i="1" s="1"/>
  <c r="J207" i="1" s="1" a="1"/>
  <c r="J207" i="1" s="1"/>
  <c r="R207" i="1"/>
  <c r="S207" i="1" s="1"/>
  <c r="T207" i="1" l="1" a="1"/>
  <c r="T207" i="1" s="1"/>
  <c r="K207" i="1" a="1"/>
  <c r="K207" i="1" s="1"/>
  <c r="U207" i="1" l="1"/>
  <c r="I208" i="1" a="1"/>
  <c r="I208" i="1" s="1"/>
  <c r="M207" i="1" a="1"/>
  <c r="M207" i="1" s="1"/>
  <c r="N208" i="1" s="1" a="1"/>
  <c r="N208" i="1" s="1"/>
  <c r="L208" i="1" a="1"/>
  <c r="L208" i="1" s="1"/>
  <c r="O207" i="1" l="1" a="1"/>
  <c r="O207" i="1" s="1"/>
  <c r="R208" i="1" s="1"/>
  <c r="S208" i="1" s="1"/>
  <c r="P208" i="1" l="1" a="1"/>
  <c r="P208" i="1" s="1"/>
  <c r="J208" i="1" s="1" a="1"/>
  <c r="J208" i="1" s="1"/>
  <c r="Q208" i="1"/>
  <c r="T208" i="1" l="1" a="1"/>
  <c r="T208" i="1" s="1"/>
  <c r="K208" i="1" a="1"/>
  <c r="K208" i="1" s="1"/>
  <c r="U208" i="1" l="1"/>
  <c r="I209" i="1" a="1"/>
  <c r="I209" i="1" s="1"/>
  <c r="M208" i="1" a="1"/>
  <c r="M208" i="1" s="1"/>
  <c r="N209" i="1" s="1" a="1"/>
  <c r="N209" i="1" s="1"/>
  <c r="L209" i="1" a="1"/>
  <c r="L209" i="1" s="1"/>
  <c r="O208" i="1" l="1" a="1"/>
  <c r="O208" i="1" s="1"/>
  <c r="Q209" i="1" s="1"/>
  <c r="P209" i="1" l="1" a="1"/>
  <c r="P209" i="1" s="1"/>
  <c r="J209" i="1" s="1" a="1"/>
  <c r="J209" i="1" s="1"/>
  <c r="R209" i="1"/>
  <c r="S209" i="1" s="1"/>
  <c r="T209" i="1" l="1" a="1"/>
  <c r="T209" i="1" s="1"/>
  <c r="K209" i="1" a="1"/>
  <c r="K209" i="1" s="1"/>
  <c r="U209" i="1" l="1"/>
  <c r="M209" i="1" a="1"/>
  <c r="M209" i="1" s="1"/>
  <c r="N210" i="1" s="1" a="1"/>
  <c r="N210" i="1" s="1"/>
  <c r="I210" i="1" a="1"/>
  <c r="I210" i="1" s="1"/>
  <c r="L210" i="1" a="1"/>
  <c r="L210" i="1" s="1"/>
  <c r="O209" i="1" l="1" a="1"/>
  <c r="O209" i="1" s="1"/>
  <c r="Q210" i="1" s="1"/>
  <c r="P210" i="1" l="1" a="1"/>
  <c r="P210" i="1" s="1"/>
  <c r="J210" i="1" s="1" a="1"/>
  <c r="J210" i="1" s="1"/>
  <c r="R210" i="1"/>
  <c r="S210" i="1" s="1"/>
  <c r="T210" i="1" l="1" a="1"/>
  <c r="T210" i="1" s="1"/>
  <c r="K210" i="1" a="1"/>
  <c r="K210" i="1" s="1"/>
  <c r="U210" i="1" l="1"/>
  <c r="M210" i="1" a="1"/>
  <c r="M210" i="1" s="1"/>
  <c r="N211" i="1" s="1" a="1"/>
  <c r="N211" i="1" s="1"/>
  <c r="I211" i="1" a="1"/>
  <c r="I211" i="1" s="1"/>
  <c r="L211" i="1" a="1"/>
  <c r="L211" i="1" s="1"/>
  <c r="O210" i="1" l="1" a="1"/>
  <c r="O210" i="1" s="1"/>
  <c r="Q211" i="1" s="1"/>
  <c r="P211" i="1" l="1" a="1"/>
  <c r="P211" i="1" s="1"/>
  <c r="J211" i="1" s="1" a="1"/>
  <c r="J211" i="1" s="1"/>
  <c r="R211" i="1"/>
  <c r="S211" i="1" s="1"/>
  <c r="T211" i="1" l="1" a="1"/>
  <c r="T211" i="1" s="1"/>
  <c r="K211" i="1" a="1"/>
  <c r="K211" i="1" s="1"/>
  <c r="U211" i="1" l="1"/>
  <c r="I212" i="1" a="1"/>
  <c r="I212" i="1" s="1"/>
  <c r="M211" i="1" a="1"/>
  <c r="M211" i="1" s="1"/>
  <c r="N212" i="1" s="1" a="1"/>
  <c r="N212" i="1" s="1"/>
  <c r="L212" i="1" a="1"/>
  <c r="L212" i="1" s="1"/>
  <c r="O211" i="1" l="1" a="1"/>
  <c r="O211" i="1" s="1"/>
  <c r="Q212" i="1" s="1"/>
  <c r="P212" i="1" l="1" a="1"/>
  <c r="P212" i="1" s="1"/>
  <c r="J212" i="1" s="1" a="1"/>
  <c r="J212" i="1" s="1"/>
  <c r="R212" i="1"/>
  <c r="S212" i="1" s="1"/>
  <c r="T212" i="1" l="1" a="1"/>
  <c r="T212" i="1" s="1"/>
  <c r="K212" i="1" a="1"/>
  <c r="K212" i="1" s="1"/>
  <c r="U212" i="1" l="1"/>
  <c r="M212" i="1" a="1"/>
  <c r="M212" i="1" s="1"/>
  <c r="N213" i="1" s="1" a="1"/>
  <c r="N213" i="1" s="1"/>
  <c r="I213" i="1" a="1"/>
  <c r="I213" i="1" s="1"/>
  <c r="L213" i="1" a="1"/>
  <c r="L213" i="1" s="1"/>
  <c r="O212" i="1" l="1" a="1"/>
  <c r="O212" i="1" s="1"/>
  <c r="R213" i="1" s="1"/>
  <c r="S213" i="1" s="1"/>
  <c r="P213" i="1" l="1" a="1"/>
  <c r="P213" i="1" s="1"/>
  <c r="J213" i="1" s="1" a="1"/>
  <c r="J213" i="1" s="1"/>
  <c r="Q213" i="1"/>
  <c r="T213" i="1" l="1" a="1"/>
  <c r="T213" i="1" s="1"/>
  <c r="K213" i="1" a="1"/>
  <c r="K213" i="1" s="1"/>
  <c r="U213" i="1" l="1"/>
  <c r="M213" i="1" a="1"/>
  <c r="M213" i="1" s="1"/>
  <c r="N214" i="1" s="1" a="1"/>
  <c r="N214" i="1" s="1"/>
  <c r="I214" i="1" a="1"/>
  <c r="I214" i="1" s="1"/>
  <c r="L214" i="1" a="1"/>
  <c r="L214" i="1" s="1"/>
  <c r="O213" i="1" l="1" a="1"/>
  <c r="O213" i="1" s="1"/>
  <c r="Q214" i="1" s="1"/>
  <c r="P214" i="1" l="1" a="1"/>
  <c r="P214" i="1" s="1"/>
  <c r="J214" i="1" s="1" a="1"/>
  <c r="J214" i="1" s="1"/>
  <c r="R214" i="1"/>
  <c r="S214" i="1" s="1"/>
  <c r="T214" i="1" l="1" a="1"/>
  <c r="T214" i="1" s="1"/>
  <c r="K214" i="1" a="1"/>
  <c r="K214" i="1" s="1"/>
  <c r="U214" i="1" l="1"/>
  <c r="M214" i="1" a="1"/>
  <c r="M214" i="1" s="1"/>
  <c r="N215" i="1" s="1" a="1"/>
  <c r="N215" i="1" s="1"/>
  <c r="I215" i="1" a="1"/>
  <c r="I215" i="1" s="1"/>
  <c r="L215" i="1" a="1"/>
  <c r="L215" i="1" s="1"/>
  <c r="O214" i="1" l="1" a="1"/>
  <c r="O214" i="1" s="1"/>
  <c r="Q215" i="1" s="1"/>
  <c r="P215" i="1" l="1" a="1"/>
  <c r="P215" i="1" s="1"/>
  <c r="J215" i="1" s="1" a="1"/>
  <c r="J215" i="1" s="1"/>
  <c r="R215" i="1"/>
  <c r="S215" i="1" s="1"/>
  <c r="T215" i="1" l="1" a="1"/>
  <c r="T215" i="1" s="1"/>
  <c r="K215" i="1" a="1"/>
  <c r="K215" i="1" s="1"/>
  <c r="U215" i="1" l="1"/>
  <c r="M215" i="1" a="1"/>
  <c r="M215" i="1" s="1"/>
  <c r="N216" i="1" s="1" a="1"/>
  <c r="N216" i="1" s="1"/>
  <c r="I216" i="1" a="1"/>
  <c r="I216" i="1" s="1"/>
  <c r="L216" i="1" a="1"/>
  <c r="L216" i="1" s="1"/>
  <c r="O215" i="1" l="1" a="1"/>
  <c r="O215" i="1" s="1"/>
  <c r="R216" i="1" s="1"/>
  <c r="S216" i="1" s="1"/>
  <c r="P216" i="1" l="1" a="1"/>
  <c r="P216" i="1" s="1"/>
  <c r="J216" i="1" s="1" a="1"/>
  <c r="J216" i="1" s="1"/>
  <c r="Q216" i="1"/>
  <c r="T216" i="1" l="1" a="1"/>
  <c r="T216" i="1" s="1"/>
  <c r="K216" i="1" a="1"/>
  <c r="K216" i="1" s="1"/>
  <c r="U216" i="1" l="1"/>
  <c r="M216" i="1" a="1"/>
  <c r="M216" i="1" s="1"/>
  <c r="N217" i="1" s="1" a="1"/>
  <c r="N217" i="1" s="1"/>
  <c r="I217" i="1" a="1"/>
  <c r="I217" i="1" s="1"/>
  <c r="L217" i="1" a="1"/>
  <c r="L217" i="1" s="1"/>
  <c r="O216" i="1" l="1" a="1"/>
  <c r="O216" i="1" s="1"/>
  <c r="Q217" i="1" s="1"/>
  <c r="P217" i="1" l="1" a="1"/>
  <c r="P217" i="1" s="1"/>
  <c r="J217" i="1" s="1" a="1"/>
  <c r="J217" i="1" s="1"/>
  <c r="R217" i="1"/>
  <c r="S217" i="1" s="1"/>
  <c r="T217" i="1" l="1" a="1"/>
  <c r="T217" i="1" s="1"/>
  <c r="K217" i="1" a="1"/>
  <c r="K217" i="1" s="1"/>
  <c r="U217" i="1" l="1"/>
  <c r="M217" i="1" a="1"/>
  <c r="M217" i="1" s="1"/>
  <c r="N218" i="1" s="1" a="1"/>
  <c r="N218" i="1" s="1"/>
  <c r="I218" i="1" a="1"/>
  <c r="I218" i="1" s="1"/>
  <c r="L218" i="1" a="1"/>
  <c r="L218" i="1" s="1"/>
  <c r="O217" i="1" l="1" a="1"/>
  <c r="O217" i="1" s="1"/>
  <c r="R218" i="1" s="1"/>
  <c r="S218" i="1" s="1"/>
  <c r="P218" i="1" l="1" a="1"/>
  <c r="P218" i="1" s="1"/>
  <c r="J218" i="1" s="1" a="1"/>
  <c r="J218" i="1" s="1"/>
  <c r="Q218" i="1"/>
  <c r="T218" i="1" l="1" a="1"/>
  <c r="T218" i="1" s="1"/>
  <c r="K218" i="1" a="1"/>
  <c r="K218" i="1" s="1"/>
  <c r="U218" i="1" l="1"/>
  <c r="I219" i="1" a="1"/>
  <c r="I219" i="1" s="1"/>
  <c r="M218" i="1" a="1"/>
  <c r="M218" i="1" s="1"/>
  <c r="N219" i="1" s="1" a="1"/>
  <c r="N219" i="1" s="1"/>
  <c r="L219" i="1" a="1"/>
  <c r="L219" i="1" s="1"/>
  <c r="O218" i="1" l="1" a="1"/>
  <c r="O218" i="1" s="1"/>
  <c r="Q219" i="1" s="1"/>
  <c r="P219" i="1" l="1" a="1"/>
  <c r="P219" i="1" s="1"/>
  <c r="J219" i="1" s="1" a="1"/>
  <c r="J219" i="1" s="1"/>
  <c r="R219" i="1"/>
  <c r="S219" i="1" s="1"/>
  <c r="T219" i="1" l="1" a="1"/>
  <c r="T219" i="1" s="1"/>
  <c r="K219" i="1" a="1"/>
  <c r="K219" i="1" s="1"/>
  <c r="U219" i="1" l="1"/>
  <c r="I220" i="1" a="1"/>
  <c r="I220" i="1" s="1"/>
  <c r="M219" i="1" a="1"/>
  <c r="M219" i="1" s="1"/>
  <c r="N220" i="1" s="1" a="1"/>
  <c r="N220" i="1" s="1"/>
  <c r="L220" i="1" a="1"/>
  <c r="L220" i="1" s="1"/>
  <c r="O219" i="1" l="1" a="1"/>
  <c r="O219" i="1" s="1"/>
  <c r="R220" i="1" s="1"/>
  <c r="S220" i="1" s="1"/>
  <c r="P220" i="1" l="1" a="1"/>
  <c r="P220" i="1" s="1"/>
  <c r="J220" i="1" s="1" a="1"/>
  <c r="J220" i="1" s="1"/>
  <c r="Q220" i="1"/>
  <c r="T220" i="1" l="1" a="1"/>
  <c r="T220" i="1" s="1"/>
  <c r="K220" i="1" a="1"/>
  <c r="K220" i="1" s="1"/>
  <c r="U220" i="1" l="1"/>
  <c r="M220" i="1" a="1"/>
  <c r="M220" i="1" s="1"/>
  <c r="N221" i="1" s="1" a="1"/>
  <c r="N221" i="1" s="1"/>
  <c r="I221" i="1" a="1"/>
  <c r="I221" i="1" s="1"/>
  <c r="L221" i="1" a="1"/>
  <c r="L221" i="1" s="1"/>
  <c r="O220" i="1" l="1" a="1"/>
  <c r="O220" i="1" s="1"/>
  <c r="R221" i="1" s="1"/>
  <c r="S221" i="1" s="1"/>
  <c r="P221" i="1" l="1" a="1"/>
  <c r="P221" i="1" s="1"/>
  <c r="J221" i="1" s="1" a="1"/>
  <c r="J221" i="1" s="1"/>
  <c r="Q221" i="1"/>
  <c r="T221" i="1" l="1" a="1"/>
  <c r="T221" i="1" s="1"/>
  <c r="K221" i="1" a="1"/>
  <c r="K221" i="1" s="1"/>
  <c r="U221" i="1" l="1"/>
  <c r="M221" i="1" a="1"/>
  <c r="M221" i="1" s="1"/>
  <c r="N222" i="1" s="1" a="1"/>
  <c r="N222" i="1" s="1"/>
  <c r="I222" i="1" a="1"/>
  <c r="I222" i="1" s="1"/>
  <c r="L222" i="1" a="1"/>
  <c r="L222" i="1" s="1"/>
  <c r="O221" i="1" l="1" a="1"/>
  <c r="O221" i="1" s="1"/>
  <c r="R222" i="1" s="1"/>
  <c r="S222" i="1" s="1"/>
  <c r="P222" i="1" l="1" a="1"/>
  <c r="P222" i="1" s="1"/>
  <c r="J222" i="1" s="1" a="1"/>
  <c r="J222" i="1" s="1"/>
  <c r="Q222" i="1"/>
  <c r="T222" i="1" l="1" a="1"/>
  <c r="T222" i="1" s="1"/>
  <c r="K222" i="1" a="1"/>
  <c r="K222" i="1" s="1"/>
  <c r="U222" i="1" l="1"/>
  <c r="M222" i="1" a="1"/>
  <c r="M222" i="1" s="1"/>
  <c r="N223" i="1" s="1" a="1"/>
  <c r="N223" i="1" s="1"/>
  <c r="I223" i="1" a="1"/>
  <c r="I223" i="1" s="1"/>
  <c r="L223" i="1" a="1"/>
  <c r="L223" i="1" s="1"/>
  <c r="O222" i="1" l="1" a="1"/>
  <c r="O222" i="1" s="1"/>
  <c r="R223" i="1" s="1"/>
  <c r="S223" i="1" s="1"/>
  <c r="P223" i="1" l="1" a="1"/>
  <c r="P223" i="1" s="1"/>
  <c r="J223" i="1" s="1" a="1"/>
  <c r="J223" i="1" s="1"/>
  <c r="Q223" i="1"/>
  <c r="T223" i="1" l="1" a="1"/>
  <c r="T223" i="1" s="1"/>
  <c r="K223" i="1" a="1"/>
  <c r="K223" i="1" s="1"/>
  <c r="U223" i="1" l="1"/>
  <c r="M223" i="1" a="1"/>
  <c r="M223" i="1" s="1"/>
  <c r="N224" i="1" s="1" a="1"/>
  <c r="N224" i="1" s="1"/>
  <c r="I224" i="1" a="1"/>
  <c r="I224" i="1" s="1"/>
  <c r="L224" i="1" a="1"/>
  <c r="L224" i="1" s="1"/>
  <c r="O223" i="1" l="1" a="1"/>
  <c r="O223" i="1" s="1"/>
  <c r="R224" i="1" s="1"/>
  <c r="S224" i="1" s="1"/>
  <c r="P224" i="1" l="1" a="1"/>
  <c r="P224" i="1" s="1"/>
  <c r="J224" i="1" s="1" a="1"/>
  <c r="J224" i="1" s="1"/>
  <c r="Q224" i="1"/>
  <c r="T224" i="1" l="1" a="1"/>
  <c r="T224" i="1" s="1"/>
  <c r="K224" i="1" a="1"/>
  <c r="K224" i="1" s="1"/>
  <c r="U224" i="1" l="1"/>
  <c r="I225" i="1" a="1"/>
  <c r="I225" i="1" s="1"/>
  <c r="M224" i="1" a="1"/>
  <c r="M224" i="1" s="1"/>
  <c r="N225" i="1" s="1" a="1"/>
  <c r="N225" i="1" s="1"/>
  <c r="L225" i="1" a="1"/>
  <c r="L225" i="1" s="1"/>
  <c r="O224" i="1" l="1" a="1"/>
  <c r="O224" i="1" s="1"/>
  <c r="Q225" i="1" s="1"/>
  <c r="P225" i="1" l="1" a="1"/>
  <c r="P225" i="1" s="1"/>
  <c r="J225" i="1" s="1" a="1"/>
  <c r="J225" i="1" s="1"/>
  <c r="R225" i="1"/>
  <c r="S225" i="1" s="1"/>
  <c r="T225" i="1" l="1" a="1"/>
  <c r="T225" i="1" s="1"/>
  <c r="K225" i="1" a="1"/>
  <c r="K225" i="1" s="1"/>
  <c r="U225" i="1" l="1"/>
  <c r="M225" i="1" a="1"/>
  <c r="M225" i="1" s="1"/>
  <c r="N226" i="1" s="1" a="1"/>
  <c r="N226" i="1" s="1"/>
  <c r="I226" i="1" a="1"/>
  <c r="I226" i="1" s="1"/>
  <c r="L226" i="1" a="1"/>
  <c r="L226" i="1" s="1"/>
  <c r="O225" i="1" l="1" a="1"/>
  <c r="O225" i="1" s="1"/>
  <c r="R226" i="1" s="1"/>
  <c r="S226" i="1" s="1"/>
  <c r="P226" i="1" l="1" a="1"/>
  <c r="P226" i="1" s="1"/>
  <c r="J226" i="1" s="1" a="1"/>
  <c r="J226" i="1" s="1"/>
  <c r="Q226" i="1"/>
  <c r="T226" i="1" l="1" a="1"/>
  <c r="T226" i="1" s="1"/>
  <c r="K226" i="1" a="1"/>
  <c r="K226" i="1" s="1"/>
  <c r="U226" i="1" l="1"/>
  <c r="M226" i="1" a="1"/>
  <c r="M226" i="1" s="1"/>
  <c r="N227" i="1" s="1" a="1"/>
  <c r="N227" i="1" s="1"/>
  <c r="I227" i="1" a="1"/>
  <c r="I227" i="1" s="1"/>
  <c r="L227" i="1" a="1"/>
  <c r="L227" i="1" s="1"/>
  <c r="O226" i="1" l="1" a="1"/>
  <c r="O226" i="1" s="1"/>
  <c r="R227" i="1" s="1"/>
  <c r="S227" i="1" s="1"/>
  <c r="P227" i="1" l="1" a="1"/>
  <c r="P227" i="1" s="1"/>
  <c r="J227" i="1" s="1" a="1"/>
  <c r="J227" i="1" s="1"/>
  <c r="Q227" i="1"/>
  <c r="T227" i="1" l="1" a="1"/>
  <c r="T227" i="1" s="1"/>
  <c r="K227" i="1" a="1"/>
  <c r="K227" i="1" s="1"/>
  <c r="U227" i="1" l="1"/>
  <c r="M227" i="1" a="1"/>
  <c r="M227" i="1" s="1"/>
  <c r="N228" i="1" s="1" a="1"/>
  <c r="N228" i="1" s="1"/>
  <c r="I228" i="1" a="1"/>
  <c r="I228" i="1" s="1"/>
  <c r="L228" i="1" a="1"/>
  <c r="L228" i="1" s="1"/>
  <c r="O227" i="1" l="1" a="1"/>
  <c r="O227" i="1" s="1"/>
  <c r="R228" i="1" s="1"/>
  <c r="S228" i="1" s="1"/>
  <c r="P228" i="1" l="1" a="1"/>
  <c r="P228" i="1" s="1"/>
  <c r="J228" i="1" s="1" a="1"/>
  <c r="J228" i="1" s="1"/>
  <c r="Q228" i="1"/>
  <c r="T228" i="1" l="1" a="1"/>
  <c r="T228" i="1" s="1"/>
  <c r="K228" i="1" a="1"/>
  <c r="K228" i="1" s="1"/>
  <c r="U228" i="1" l="1"/>
  <c r="M228" i="1" a="1"/>
  <c r="M228" i="1" s="1"/>
  <c r="N229" i="1" s="1" a="1"/>
  <c r="N229" i="1" s="1"/>
  <c r="I229" i="1" a="1"/>
  <c r="I229" i="1" s="1"/>
  <c r="L229" i="1" a="1"/>
  <c r="L229" i="1" s="1"/>
  <c r="O228" i="1" l="1" a="1"/>
  <c r="O228" i="1" s="1"/>
  <c r="R229" i="1" s="1"/>
  <c r="S229" i="1" s="1"/>
  <c r="P229" i="1" l="1" a="1"/>
  <c r="P229" i="1" s="1"/>
  <c r="J229" i="1" s="1" a="1"/>
  <c r="J229" i="1" s="1"/>
  <c r="Q229" i="1"/>
  <c r="T229" i="1" l="1" a="1"/>
  <c r="T229" i="1" s="1"/>
  <c r="K229" i="1" a="1"/>
  <c r="K229" i="1" s="1"/>
  <c r="U229" i="1" l="1"/>
  <c r="M229" i="1" a="1"/>
  <c r="M229" i="1" s="1"/>
  <c r="N230" i="1" s="1" a="1"/>
  <c r="N230" i="1" s="1"/>
  <c r="I230" i="1" a="1"/>
  <c r="I230" i="1" s="1"/>
  <c r="L230" i="1" a="1"/>
  <c r="L230" i="1" s="1"/>
  <c r="O229" i="1" l="1" a="1"/>
  <c r="O229" i="1" s="1"/>
  <c r="R230" i="1" s="1"/>
  <c r="S230" i="1" s="1"/>
  <c r="P230" i="1" l="1" a="1"/>
  <c r="P230" i="1" s="1"/>
  <c r="J230" i="1" s="1" a="1"/>
  <c r="J230" i="1" s="1"/>
  <c r="Q230" i="1"/>
  <c r="T230" i="1" l="1" a="1"/>
  <c r="T230" i="1" s="1"/>
  <c r="K230" i="1" a="1"/>
  <c r="K230" i="1" s="1"/>
  <c r="U230" i="1" l="1"/>
  <c r="M230" i="1" a="1"/>
  <c r="M230" i="1" s="1"/>
  <c r="N231" i="1" s="1" a="1"/>
  <c r="N231" i="1" s="1"/>
  <c r="I231" i="1" a="1"/>
  <c r="I231" i="1" s="1"/>
  <c r="L231" i="1" a="1"/>
  <c r="L231" i="1" s="1"/>
  <c r="O230" i="1" l="1" a="1"/>
  <c r="O230" i="1" s="1"/>
  <c r="R231" i="1" s="1"/>
  <c r="S231" i="1" s="1"/>
  <c r="P231" i="1" l="1" a="1"/>
  <c r="P231" i="1" s="1"/>
  <c r="J231" i="1" s="1" a="1"/>
  <c r="J231" i="1" s="1"/>
  <c r="Q231" i="1"/>
  <c r="T231" i="1" l="1" a="1"/>
  <c r="T231" i="1" s="1"/>
  <c r="K231" i="1" a="1"/>
  <c r="K231" i="1" s="1"/>
  <c r="U231" i="1" l="1"/>
  <c r="M231" i="1" a="1"/>
  <c r="M231" i="1" s="1"/>
  <c r="N232" i="1" s="1" a="1"/>
  <c r="N232" i="1" s="1"/>
  <c r="I232" i="1" a="1"/>
  <c r="I232" i="1" s="1"/>
  <c r="L232" i="1" a="1"/>
  <c r="L232" i="1" s="1"/>
  <c r="O231" i="1" l="1" a="1"/>
  <c r="O231" i="1" s="1"/>
  <c r="Q232" i="1" s="1"/>
  <c r="P232" i="1" l="1" a="1"/>
  <c r="P232" i="1" s="1"/>
  <c r="J232" i="1" s="1" a="1"/>
  <c r="J232" i="1" s="1"/>
  <c r="R232" i="1"/>
  <c r="S232" i="1" s="1"/>
  <c r="T232" i="1" l="1" a="1"/>
  <c r="T232" i="1" s="1"/>
  <c r="K232" i="1" a="1"/>
  <c r="K232" i="1" s="1"/>
  <c r="U232" i="1" l="1"/>
  <c r="M232" i="1" a="1"/>
  <c r="M232" i="1" s="1"/>
  <c r="N233" i="1" s="1" a="1"/>
  <c r="N233" i="1" s="1"/>
  <c r="I233" i="1" a="1"/>
  <c r="I233" i="1" s="1"/>
  <c r="L233" i="1" a="1"/>
  <c r="L233" i="1" s="1"/>
  <c r="O232" i="1" l="1" a="1"/>
  <c r="O232" i="1" s="1"/>
  <c r="R233" i="1" s="1"/>
  <c r="S233" i="1" s="1"/>
  <c r="P233" i="1" l="1" a="1"/>
  <c r="P233" i="1" s="1"/>
  <c r="J233" i="1" s="1" a="1"/>
  <c r="J233" i="1" s="1"/>
  <c r="Q233" i="1"/>
  <c r="T233" i="1" l="1" a="1"/>
  <c r="T233" i="1" s="1"/>
  <c r="K233" i="1" a="1"/>
  <c r="K233" i="1" s="1"/>
  <c r="U233" i="1" l="1"/>
  <c r="I234" i="1" a="1"/>
  <c r="I234" i="1" s="1"/>
  <c r="M233" i="1" a="1"/>
  <c r="M233" i="1" s="1"/>
  <c r="N234" i="1" s="1" a="1"/>
  <c r="N234" i="1" s="1"/>
  <c r="L234" i="1" a="1"/>
  <c r="L234" i="1" s="1"/>
  <c r="O233" i="1" l="1" a="1"/>
  <c r="O233" i="1" s="1"/>
  <c r="R234" i="1" s="1"/>
  <c r="S234" i="1" s="1"/>
  <c r="P234" i="1" l="1" a="1"/>
  <c r="P234" i="1" s="1"/>
  <c r="J234" i="1" s="1" a="1"/>
  <c r="J234" i="1" s="1"/>
  <c r="Q234" i="1"/>
  <c r="T234" i="1" l="1" a="1"/>
  <c r="T234" i="1" s="1"/>
  <c r="K234" i="1" a="1"/>
  <c r="K234" i="1" s="1"/>
  <c r="U234" i="1" l="1"/>
  <c r="M234" i="1" a="1"/>
  <c r="M234" i="1" s="1"/>
  <c r="N235" i="1" s="1" a="1"/>
  <c r="N235" i="1" s="1"/>
  <c r="I235" i="1" a="1"/>
  <c r="I235" i="1" s="1"/>
  <c r="L235" i="1" a="1"/>
  <c r="L235" i="1" s="1"/>
  <c r="O234" i="1" l="1" a="1"/>
  <c r="O234" i="1" s="1"/>
  <c r="Q235" i="1" s="1"/>
  <c r="P235" i="1" l="1" a="1"/>
  <c r="P235" i="1" s="1"/>
  <c r="J235" i="1" s="1" a="1"/>
  <c r="J235" i="1" s="1"/>
  <c r="R235" i="1"/>
  <c r="S235" i="1" s="1"/>
  <c r="T235" i="1" l="1" a="1"/>
  <c r="T235" i="1" s="1"/>
  <c r="K235" i="1" a="1"/>
  <c r="K235" i="1" s="1"/>
  <c r="U235" i="1" l="1"/>
  <c r="I236" i="1" a="1"/>
  <c r="I236" i="1" s="1"/>
  <c r="M235" i="1" a="1"/>
  <c r="M235" i="1" s="1"/>
  <c r="N236" i="1" s="1" a="1"/>
  <c r="N236" i="1" s="1"/>
  <c r="L236" i="1" a="1"/>
  <c r="L236" i="1" s="1"/>
  <c r="O235" i="1" l="1" a="1"/>
  <c r="O235" i="1" s="1"/>
  <c r="R236" i="1" s="1"/>
  <c r="S236" i="1" s="1"/>
  <c r="P236" i="1" l="1" a="1"/>
  <c r="P236" i="1" s="1"/>
  <c r="J236" i="1" s="1" a="1"/>
  <c r="J236" i="1" s="1"/>
  <c r="Q236" i="1"/>
  <c r="T236" i="1" l="1" a="1"/>
  <c r="T236" i="1" s="1"/>
  <c r="K236" i="1" a="1"/>
  <c r="K236" i="1" s="1"/>
  <c r="U236" i="1" l="1"/>
  <c r="I237" i="1" a="1"/>
  <c r="I237" i="1" s="1"/>
  <c r="M236" i="1" a="1"/>
  <c r="M236" i="1" s="1"/>
  <c r="N237" i="1" s="1" a="1"/>
  <c r="N237" i="1" s="1"/>
  <c r="L237" i="1" a="1"/>
  <c r="L237" i="1" s="1"/>
  <c r="O236" i="1" l="1" a="1"/>
  <c r="O236" i="1" s="1"/>
  <c r="R237" i="1" s="1"/>
  <c r="S237" i="1" s="1"/>
  <c r="P237" i="1" l="1" a="1"/>
  <c r="P237" i="1" s="1"/>
  <c r="J237" i="1" s="1" a="1"/>
  <c r="J237" i="1" s="1"/>
  <c r="Q237" i="1"/>
  <c r="T237" i="1" l="1" a="1"/>
  <c r="T237" i="1" s="1"/>
  <c r="K237" i="1" a="1"/>
  <c r="K237" i="1" s="1"/>
  <c r="U237" i="1" l="1"/>
  <c r="M237" i="1" a="1"/>
  <c r="M237" i="1" s="1"/>
  <c r="N238" i="1" s="1" a="1"/>
  <c r="N238" i="1" s="1"/>
  <c r="I238" i="1" a="1"/>
  <c r="I238" i="1" s="1"/>
  <c r="L238" i="1" a="1"/>
  <c r="L238" i="1" s="1"/>
  <c r="O237" i="1" l="1" a="1"/>
  <c r="O237" i="1" s="1"/>
  <c r="Q238" i="1" s="1"/>
  <c r="P238" i="1" l="1" a="1"/>
  <c r="P238" i="1" s="1"/>
  <c r="J238" i="1" s="1" a="1"/>
  <c r="J238" i="1" s="1"/>
  <c r="R238" i="1"/>
  <c r="S238" i="1" s="1"/>
  <c r="T238" i="1" l="1" a="1"/>
  <c r="T238" i="1" s="1"/>
  <c r="K238" i="1" a="1"/>
  <c r="K238" i="1" s="1"/>
  <c r="U238" i="1" l="1"/>
  <c r="M238" i="1" a="1"/>
  <c r="M238" i="1" s="1"/>
  <c r="N239" i="1" s="1" a="1"/>
  <c r="N239" i="1" s="1"/>
  <c r="I239" i="1" a="1"/>
  <c r="I239" i="1" s="1"/>
  <c r="L239" i="1" a="1"/>
  <c r="L239" i="1" s="1"/>
  <c r="O238" i="1" l="1" a="1"/>
  <c r="O238" i="1" s="1"/>
  <c r="Q239" i="1" s="1"/>
  <c r="P239" i="1" l="1" a="1"/>
  <c r="P239" i="1" s="1"/>
  <c r="J239" i="1" s="1" a="1"/>
  <c r="J239" i="1" s="1"/>
  <c r="R239" i="1"/>
  <c r="S239" i="1" s="1"/>
  <c r="T239" i="1" l="1" a="1"/>
  <c r="T239" i="1" s="1"/>
  <c r="K239" i="1" a="1"/>
  <c r="K239" i="1" s="1"/>
  <c r="U239" i="1" l="1"/>
  <c r="I240" i="1" a="1"/>
  <c r="I240" i="1" s="1"/>
  <c r="M239" i="1" a="1"/>
  <c r="M239" i="1" s="1"/>
  <c r="N240" i="1" s="1" a="1"/>
  <c r="N240" i="1" s="1"/>
  <c r="L240" i="1" a="1"/>
  <c r="L240" i="1" s="1"/>
  <c r="O239" i="1" l="1" a="1"/>
  <c r="O239" i="1" s="1"/>
  <c r="Q240" i="1" s="1"/>
  <c r="P240" i="1" l="1" a="1"/>
  <c r="P240" i="1" s="1"/>
  <c r="J240" i="1" s="1" a="1"/>
  <c r="J240" i="1" s="1"/>
  <c r="R240" i="1"/>
  <c r="S240" i="1" s="1"/>
  <c r="T240" i="1" l="1" a="1"/>
  <c r="T240" i="1" s="1"/>
  <c r="K240" i="1" a="1"/>
  <c r="K240" i="1" s="1"/>
  <c r="U240" i="1" l="1"/>
  <c r="M240" i="1" a="1"/>
  <c r="M240" i="1" s="1"/>
  <c r="N241" i="1" s="1" a="1"/>
  <c r="N241" i="1" s="1"/>
  <c r="I241" i="1" a="1"/>
  <c r="I241" i="1" s="1"/>
  <c r="L241" i="1" a="1"/>
  <c r="L241" i="1" s="1"/>
  <c r="O240" i="1" l="1" a="1"/>
  <c r="O240" i="1" s="1"/>
  <c r="R241" i="1" s="1"/>
  <c r="S241" i="1" s="1"/>
  <c r="P241" i="1" l="1" a="1"/>
  <c r="P241" i="1" s="1"/>
  <c r="J241" i="1" s="1" a="1"/>
  <c r="J241" i="1" s="1"/>
  <c r="Q241" i="1"/>
  <c r="T241" i="1" l="1" a="1"/>
  <c r="T241" i="1" s="1"/>
  <c r="K241" i="1" a="1"/>
  <c r="K241" i="1" s="1"/>
  <c r="U241" i="1" l="1"/>
  <c r="I242" i="1" a="1"/>
  <c r="I242" i="1" s="1"/>
  <c r="M241" i="1" a="1"/>
  <c r="M241" i="1" s="1"/>
  <c r="N242" i="1" s="1" a="1"/>
  <c r="N242" i="1" s="1"/>
  <c r="L242" i="1" a="1"/>
  <c r="L242" i="1" s="1"/>
  <c r="O241" i="1" l="1" a="1"/>
  <c r="O241" i="1" s="1"/>
  <c r="Q242" i="1" s="1"/>
  <c r="P242" i="1" l="1" a="1"/>
  <c r="P242" i="1" s="1"/>
  <c r="J242" i="1" s="1" a="1"/>
  <c r="J242" i="1" s="1"/>
  <c r="R242" i="1"/>
  <c r="S242" i="1" s="1"/>
  <c r="T242" i="1" l="1" a="1"/>
  <c r="T242" i="1" s="1"/>
  <c r="K242" i="1" a="1"/>
  <c r="K242" i="1" s="1"/>
  <c r="U242" i="1" l="1"/>
  <c r="M242" i="1" a="1"/>
  <c r="M242" i="1" s="1"/>
  <c r="N243" i="1" s="1" a="1"/>
  <c r="N243" i="1" s="1"/>
  <c r="I243" i="1" a="1"/>
  <c r="I243" i="1" s="1"/>
  <c r="L243" i="1" a="1"/>
  <c r="L243" i="1" s="1"/>
  <c r="O242" i="1" l="1" a="1"/>
  <c r="O242" i="1" s="1"/>
  <c r="Q243" i="1" s="1"/>
  <c r="P243" i="1" l="1" a="1"/>
  <c r="P243" i="1" s="1"/>
  <c r="J243" i="1" s="1" a="1"/>
  <c r="J243" i="1" s="1"/>
  <c r="R243" i="1"/>
  <c r="S243" i="1" s="1"/>
  <c r="T243" i="1" l="1" a="1"/>
  <c r="T243" i="1" s="1"/>
  <c r="K243" i="1" a="1"/>
  <c r="K243" i="1" s="1"/>
  <c r="U243" i="1" l="1"/>
  <c r="I244" i="1" a="1"/>
  <c r="I244" i="1" s="1"/>
  <c r="M243" i="1" a="1"/>
  <c r="M243" i="1" s="1"/>
  <c r="N244" i="1" s="1" a="1"/>
  <c r="N244" i="1" s="1"/>
  <c r="L244" i="1" a="1"/>
  <c r="L244" i="1" s="1"/>
  <c r="O243" i="1" l="1" a="1"/>
  <c r="O243" i="1" s="1"/>
  <c r="Q244" i="1" s="1"/>
  <c r="P244" i="1" l="1" a="1"/>
  <c r="P244" i="1" s="1"/>
  <c r="J244" i="1" s="1" a="1"/>
  <c r="J244" i="1" s="1"/>
  <c r="R244" i="1"/>
  <c r="S244" i="1" s="1"/>
  <c r="T244" i="1" l="1" a="1"/>
  <c r="T244" i="1" s="1"/>
  <c r="K244" i="1" a="1"/>
  <c r="K244" i="1" s="1"/>
  <c r="U244" i="1" l="1"/>
  <c r="M244" i="1" a="1"/>
  <c r="M244" i="1" s="1"/>
  <c r="N245" i="1" s="1" a="1"/>
  <c r="N245" i="1" s="1"/>
  <c r="I245" i="1" a="1"/>
  <c r="I245" i="1" s="1"/>
  <c r="L245" i="1" a="1"/>
  <c r="L245" i="1" s="1"/>
  <c r="O244" i="1" l="1" a="1"/>
  <c r="O244" i="1" s="1"/>
  <c r="Q245" i="1" s="1"/>
  <c r="P245" i="1" l="1" a="1"/>
  <c r="P245" i="1" s="1"/>
  <c r="J245" i="1" s="1" a="1"/>
  <c r="J245" i="1" s="1"/>
  <c r="R245" i="1"/>
  <c r="S245" i="1" s="1"/>
  <c r="T245" i="1" l="1" a="1"/>
  <c r="T245" i="1" s="1"/>
  <c r="K245" i="1" a="1"/>
  <c r="K245" i="1" s="1"/>
  <c r="U245" i="1" l="1"/>
  <c r="M245" i="1" a="1"/>
  <c r="M245" i="1" s="1"/>
  <c r="N246" i="1" s="1" a="1"/>
  <c r="N246" i="1" s="1"/>
  <c r="I246" i="1" a="1"/>
  <c r="I246" i="1" s="1"/>
  <c r="L246" i="1" a="1"/>
  <c r="L246" i="1" s="1"/>
  <c r="O245" i="1" l="1" a="1"/>
  <c r="O245" i="1" s="1"/>
  <c r="Q246" i="1" s="1"/>
  <c r="P246" i="1" l="1" a="1"/>
  <c r="P246" i="1" s="1"/>
  <c r="J246" i="1" s="1" a="1"/>
  <c r="J246" i="1" s="1"/>
  <c r="R246" i="1"/>
  <c r="S246" i="1" s="1"/>
  <c r="T246" i="1" l="1" a="1"/>
  <c r="T246" i="1" s="1"/>
  <c r="K246" i="1" a="1"/>
  <c r="K246" i="1" s="1"/>
  <c r="U246" i="1" l="1"/>
  <c r="M246" i="1" a="1"/>
  <c r="M246" i="1" s="1"/>
  <c r="N247" i="1" s="1" a="1"/>
  <c r="N247" i="1" s="1"/>
  <c r="I247" i="1" a="1"/>
  <c r="I247" i="1" s="1"/>
  <c r="L247" i="1" a="1"/>
  <c r="L247" i="1" s="1"/>
  <c r="O246" i="1" l="1" a="1"/>
  <c r="O246" i="1" s="1"/>
  <c r="Q247" i="1" s="1"/>
  <c r="P247" i="1" l="1" a="1"/>
  <c r="P247" i="1" s="1"/>
  <c r="J247" i="1" s="1" a="1"/>
  <c r="J247" i="1" s="1"/>
  <c r="R247" i="1"/>
  <c r="S247" i="1" s="1"/>
  <c r="T247" i="1" l="1" a="1"/>
  <c r="T247" i="1" s="1"/>
  <c r="K247" i="1" a="1"/>
  <c r="K247" i="1" s="1"/>
  <c r="U247" i="1" l="1"/>
  <c r="M247" i="1" a="1"/>
  <c r="M247" i="1" s="1"/>
  <c r="N248" i="1" s="1" a="1"/>
  <c r="N248" i="1" s="1"/>
  <c r="I248" i="1" a="1"/>
  <c r="I248" i="1" s="1"/>
  <c r="L248" i="1" a="1"/>
  <c r="L248" i="1" s="1"/>
  <c r="O247" i="1" l="1" a="1"/>
  <c r="O247" i="1" s="1"/>
  <c r="R248" i="1" s="1"/>
  <c r="S248" i="1" s="1"/>
  <c r="P248" i="1" l="1" a="1"/>
  <c r="P248" i="1" s="1"/>
  <c r="J248" i="1" s="1" a="1"/>
  <c r="J248" i="1" s="1"/>
  <c r="Q248" i="1"/>
  <c r="T248" i="1" l="1" a="1"/>
  <c r="T248" i="1" s="1"/>
  <c r="K248" i="1" a="1"/>
  <c r="K248" i="1" s="1"/>
  <c r="U248" i="1" l="1"/>
  <c r="I249" i="1" a="1"/>
  <c r="I249" i="1" s="1"/>
  <c r="M248" i="1" a="1"/>
  <c r="M248" i="1" s="1"/>
  <c r="N249" i="1" s="1" a="1"/>
  <c r="N249" i="1" s="1"/>
  <c r="L249" i="1" a="1"/>
  <c r="L249" i="1" s="1"/>
  <c r="O248" i="1" l="1" a="1"/>
  <c r="O248" i="1" s="1"/>
  <c r="R249" i="1" s="1"/>
  <c r="S249" i="1" s="1"/>
  <c r="P249" i="1" l="1" a="1"/>
  <c r="P249" i="1" s="1"/>
  <c r="J249" i="1" s="1" a="1"/>
  <c r="J249" i="1" s="1"/>
  <c r="Q249" i="1"/>
  <c r="T249" i="1" l="1" a="1"/>
  <c r="T249" i="1" s="1"/>
  <c r="K249" i="1" a="1"/>
  <c r="K249" i="1" s="1"/>
  <c r="U249" i="1" l="1"/>
  <c r="M249" i="1" a="1"/>
  <c r="M249" i="1" s="1"/>
  <c r="N250" i="1" s="1" a="1"/>
  <c r="N250" i="1" s="1"/>
  <c r="I250" i="1" a="1"/>
  <c r="I250" i="1" s="1"/>
  <c r="L250" i="1" a="1"/>
  <c r="L250" i="1" s="1"/>
  <c r="O249" i="1" l="1" a="1"/>
  <c r="O249" i="1" s="1"/>
  <c r="Q250" i="1" s="1"/>
  <c r="P250" i="1" l="1" a="1"/>
  <c r="P250" i="1" s="1"/>
  <c r="J250" i="1" s="1" a="1"/>
  <c r="J250" i="1" s="1"/>
  <c r="R250" i="1"/>
  <c r="S250" i="1" s="1"/>
  <c r="T250" i="1" l="1" a="1"/>
  <c r="T250" i="1" s="1"/>
  <c r="K250" i="1" a="1"/>
  <c r="K250" i="1" s="1"/>
  <c r="U250" i="1" l="1"/>
  <c r="M250" i="1" a="1"/>
  <c r="M250" i="1" s="1"/>
  <c r="N251" i="1" s="1" a="1"/>
  <c r="N251" i="1" s="1"/>
  <c r="I251" i="1" a="1"/>
  <c r="I251" i="1" s="1"/>
  <c r="L251" i="1" a="1"/>
  <c r="L251" i="1" s="1"/>
  <c r="O250" i="1" l="1" a="1"/>
  <c r="O250" i="1" s="1"/>
  <c r="Q251" i="1" s="1"/>
  <c r="P251" i="1" l="1" a="1"/>
  <c r="P251" i="1" s="1"/>
  <c r="J251" i="1" s="1" a="1"/>
  <c r="J251" i="1" s="1"/>
  <c r="R251" i="1"/>
  <c r="S251" i="1" s="1"/>
  <c r="T251" i="1" l="1" a="1"/>
  <c r="T251" i="1" s="1"/>
  <c r="K251" i="1" a="1"/>
  <c r="K251" i="1" s="1"/>
  <c r="U251" i="1" l="1"/>
  <c r="M251" i="1" a="1"/>
  <c r="M251" i="1" s="1"/>
  <c r="N252" i="1" s="1" a="1"/>
  <c r="N252" i="1" s="1"/>
  <c r="I252" i="1" a="1"/>
  <c r="I252" i="1" s="1"/>
  <c r="L252" i="1" a="1"/>
  <c r="L252" i="1" s="1"/>
  <c r="O251" i="1" l="1" a="1"/>
  <c r="O251" i="1" s="1"/>
  <c r="Q252" i="1" s="1"/>
  <c r="P252" i="1" l="1" a="1"/>
  <c r="P252" i="1" s="1"/>
  <c r="J252" i="1" s="1" a="1"/>
  <c r="J252" i="1" s="1"/>
  <c r="R252" i="1"/>
  <c r="S252" i="1" s="1"/>
  <c r="T252" i="1" l="1" a="1"/>
  <c r="T252" i="1" s="1"/>
  <c r="K252" i="1" a="1"/>
  <c r="K252" i="1" s="1"/>
  <c r="U252" i="1" l="1"/>
  <c r="I253" i="1" a="1"/>
  <c r="I253" i="1" s="1"/>
  <c r="M252" i="1" a="1"/>
  <c r="M252" i="1" s="1"/>
  <c r="N253" i="1" s="1" a="1"/>
  <c r="N253" i="1" s="1"/>
  <c r="L253" i="1" a="1"/>
  <c r="L253" i="1" s="1"/>
  <c r="O252" i="1" l="1" a="1"/>
  <c r="O252" i="1" s="1"/>
  <c r="Q253" i="1" s="1"/>
  <c r="P253" i="1" l="1" a="1"/>
  <c r="P253" i="1" s="1"/>
  <c r="J253" i="1" s="1" a="1"/>
  <c r="J253" i="1" s="1"/>
  <c r="R253" i="1"/>
  <c r="S253" i="1" s="1"/>
  <c r="T253" i="1" l="1" a="1"/>
  <c r="T253" i="1" s="1"/>
  <c r="K253" i="1" a="1"/>
  <c r="K253" i="1" s="1"/>
  <c r="U253" i="1" l="1"/>
  <c r="M253" i="1" a="1"/>
  <c r="M253" i="1" s="1"/>
  <c r="N254" i="1" s="1" a="1"/>
  <c r="N254" i="1" s="1"/>
  <c r="I254" i="1" a="1"/>
  <c r="I254" i="1" s="1"/>
  <c r="L254" i="1" a="1"/>
  <c r="L254" i="1" s="1"/>
  <c r="O253" i="1" l="1" a="1"/>
  <c r="O253" i="1" s="1"/>
  <c r="R254" i="1" s="1"/>
  <c r="S254" i="1" s="1"/>
  <c r="P254" i="1" l="1" a="1"/>
  <c r="P254" i="1" s="1"/>
  <c r="J254" i="1" s="1" a="1"/>
  <c r="J254" i="1" s="1"/>
  <c r="Q254" i="1"/>
  <c r="T254" i="1" l="1" a="1"/>
  <c r="T254" i="1" s="1"/>
  <c r="K254" i="1" a="1"/>
  <c r="K254" i="1" s="1"/>
  <c r="U254" i="1" l="1"/>
  <c r="M254" i="1" a="1"/>
  <c r="M254" i="1" s="1"/>
  <c r="N255" i="1" s="1" a="1"/>
  <c r="N255" i="1" s="1"/>
  <c r="I255" i="1" a="1"/>
  <c r="I255" i="1" s="1"/>
  <c r="L255" i="1" a="1"/>
  <c r="L255" i="1" s="1"/>
  <c r="O254" i="1" l="1" a="1"/>
  <c r="O254" i="1" s="1"/>
  <c r="R255" i="1" s="1"/>
  <c r="S255" i="1" s="1"/>
  <c r="P255" i="1" l="1" a="1"/>
  <c r="P255" i="1" s="1"/>
  <c r="J255" i="1" s="1" a="1"/>
  <c r="J255" i="1" s="1"/>
  <c r="Q255" i="1"/>
  <c r="T255" i="1" l="1" a="1"/>
  <c r="T255" i="1" s="1"/>
  <c r="K255" i="1" a="1"/>
  <c r="K255" i="1" s="1"/>
  <c r="U255" i="1" l="1"/>
  <c r="I256" i="1" a="1"/>
  <c r="I256" i="1" s="1"/>
  <c r="M255" i="1" a="1"/>
  <c r="M255" i="1" s="1"/>
  <c r="N256" i="1" s="1" a="1"/>
  <c r="N256" i="1" s="1"/>
  <c r="L256" i="1" a="1"/>
  <c r="L256" i="1" s="1"/>
  <c r="O255" i="1" l="1" a="1"/>
  <c r="O255" i="1" s="1"/>
  <c r="Q256" i="1" s="1"/>
  <c r="P256" i="1" l="1" a="1"/>
  <c r="P256" i="1" s="1"/>
  <c r="J256" i="1" s="1" a="1"/>
  <c r="J256" i="1" s="1"/>
  <c r="R256" i="1"/>
  <c r="S256" i="1" s="1"/>
  <c r="T256" i="1" l="1" a="1"/>
  <c r="T256" i="1" s="1"/>
  <c r="K256" i="1" a="1"/>
  <c r="K256" i="1" s="1"/>
  <c r="U256" i="1" l="1"/>
  <c r="M256" i="1" a="1"/>
  <c r="M256" i="1" s="1"/>
  <c r="N257" i="1" s="1" a="1"/>
  <c r="N257" i="1" s="1"/>
  <c r="I257" i="1" a="1"/>
  <c r="I257" i="1" s="1"/>
  <c r="L257" i="1" a="1"/>
  <c r="L257" i="1" s="1"/>
  <c r="O256" i="1" l="1" a="1"/>
  <c r="O256" i="1" s="1"/>
  <c r="R257" i="1" s="1"/>
  <c r="S257" i="1" s="1"/>
  <c r="P257" i="1" l="1" a="1"/>
  <c r="P257" i="1" s="1"/>
  <c r="J257" i="1" s="1" a="1"/>
  <c r="J257" i="1" s="1"/>
  <c r="Q257" i="1"/>
  <c r="T257" i="1" l="1" a="1"/>
  <c r="T257" i="1" s="1"/>
  <c r="K257" i="1" a="1"/>
  <c r="K257" i="1" s="1"/>
  <c r="U257" i="1" l="1"/>
  <c r="I258" i="1" a="1"/>
  <c r="I258" i="1" s="1"/>
  <c r="M257" i="1" a="1"/>
  <c r="M257" i="1" s="1"/>
  <c r="N258" i="1" s="1" a="1"/>
  <c r="N258" i="1" s="1"/>
  <c r="L258" i="1" a="1"/>
  <c r="L258" i="1" s="1"/>
  <c r="O257" i="1" l="1" a="1"/>
  <c r="O257" i="1" s="1"/>
  <c r="R258" i="1" s="1"/>
  <c r="S258" i="1" s="1"/>
  <c r="P258" i="1" l="1" a="1"/>
  <c r="P258" i="1" s="1"/>
  <c r="J258" i="1" s="1" a="1"/>
  <c r="J258" i="1" s="1"/>
  <c r="Q258" i="1"/>
  <c r="T258" i="1" l="1" a="1"/>
  <c r="T258" i="1" s="1"/>
  <c r="K258" i="1" a="1"/>
  <c r="K258" i="1" s="1"/>
  <c r="U258" i="1" l="1"/>
  <c r="M258" i="1" a="1"/>
  <c r="M258" i="1" s="1"/>
  <c r="N259" i="1" s="1" a="1"/>
  <c r="N259" i="1" s="1"/>
  <c r="I259" i="1" a="1"/>
  <c r="I259" i="1" s="1"/>
  <c r="L259" i="1" a="1"/>
  <c r="L259" i="1" s="1"/>
  <c r="O258" i="1" l="1" a="1"/>
  <c r="O258" i="1" s="1"/>
  <c r="Q259" i="1" s="1"/>
  <c r="P259" i="1" l="1" a="1"/>
  <c r="P259" i="1" s="1"/>
  <c r="J259" i="1" s="1" a="1"/>
  <c r="J259" i="1" s="1"/>
  <c r="R259" i="1"/>
  <c r="S259" i="1" s="1"/>
  <c r="T259" i="1" l="1" a="1"/>
  <c r="T259" i="1" s="1"/>
  <c r="K259" i="1" a="1"/>
  <c r="K259" i="1" s="1"/>
  <c r="U259" i="1" l="1"/>
  <c r="I260" i="1" a="1"/>
  <c r="I260" i="1" s="1"/>
  <c r="M259" i="1" a="1"/>
  <c r="M259" i="1" s="1"/>
  <c r="N260" i="1" s="1" a="1"/>
  <c r="N260" i="1" s="1"/>
  <c r="L260" i="1" a="1"/>
  <c r="L260" i="1" s="1"/>
  <c r="O259" i="1" l="1" a="1"/>
  <c r="O259" i="1" s="1"/>
  <c r="R260" i="1" s="1"/>
  <c r="S260" i="1" s="1"/>
  <c r="P260" i="1" l="1" a="1"/>
  <c r="P260" i="1" s="1"/>
  <c r="J260" i="1" s="1" a="1"/>
  <c r="J260" i="1" s="1"/>
  <c r="Q260" i="1"/>
  <c r="T260" i="1" l="1" a="1"/>
  <c r="T260" i="1" s="1"/>
  <c r="K260" i="1" a="1"/>
  <c r="K260" i="1" s="1"/>
  <c r="U260" i="1" l="1"/>
  <c r="I261" i="1" a="1"/>
  <c r="I261" i="1" s="1"/>
  <c r="M260" i="1" a="1"/>
  <c r="M260" i="1" s="1"/>
  <c r="N261" i="1" s="1" a="1"/>
  <c r="N261" i="1" s="1"/>
  <c r="L261" i="1" a="1"/>
  <c r="L261" i="1" s="1"/>
  <c r="O260" i="1" l="1" a="1"/>
  <c r="O260" i="1" s="1"/>
  <c r="R261" i="1" s="1"/>
  <c r="S261" i="1" s="1"/>
  <c r="P261" i="1" l="1" a="1"/>
  <c r="P261" i="1" s="1"/>
  <c r="J261" i="1" s="1" a="1"/>
  <c r="J261" i="1" s="1"/>
  <c r="Q261" i="1"/>
  <c r="T261" i="1" l="1" a="1"/>
  <c r="T261" i="1" s="1"/>
  <c r="K261" i="1" a="1"/>
  <c r="K261" i="1" s="1"/>
  <c r="U261" i="1" l="1"/>
  <c r="I262" i="1" a="1"/>
  <c r="I262" i="1" s="1"/>
  <c r="M261" i="1" a="1"/>
  <c r="M261" i="1" s="1"/>
  <c r="N262" i="1" s="1" a="1"/>
  <c r="N262" i="1" s="1"/>
  <c r="L262" i="1" a="1"/>
  <c r="L262" i="1" s="1"/>
  <c r="O261" i="1" l="1" a="1"/>
  <c r="O261" i="1" s="1"/>
  <c r="R262" i="1" s="1"/>
  <c r="S262" i="1" s="1"/>
  <c r="P262" i="1" l="1" a="1"/>
  <c r="P262" i="1" s="1"/>
  <c r="J262" i="1" s="1" a="1"/>
  <c r="J262" i="1" s="1"/>
  <c r="Q262" i="1"/>
  <c r="T262" i="1" l="1" a="1"/>
  <c r="T262" i="1" s="1"/>
  <c r="K262" i="1" a="1"/>
  <c r="K262" i="1" s="1"/>
  <c r="U262" i="1" l="1"/>
  <c r="I263" i="1" a="1"/>
  <c r="I263" i="1" s="1"/>
  <c r="M262" i="1" a="1"/>
  <c r="M262" i="1" s="1"/>
  <c r="N263" i="1" s="1" a="1"/>
  <c r="N263" i="1" s="1"/>
  <c r="L263" i="1" a="1"/>
  <c r="L263" i="1" s="1"/>
  <c r="O262" i="1" l="1" a="1"/>
  <c r="O262" i="1" s="1"/>
  <c r="Q263" i="1" s="1"/>
  <c r="P263" i="1" l="1" a="1"/>
  <c r="P263" i="1" s="1"/>
  <c r="J263" i="1" s="1" a="1"/>
  <c r="J263" i="1" s="1"/>
  <c r="R263" i="1"/>
  <c r="S263" i="1" s="1"/>
  <c r="T263" i="1" l="1" a="1"/>
  <c r="T263" i="1" s="1"/>
  <c r="K263" i="1" a="1"/>
  <c r="K263" i="1" s="1"/>
  <c r="U263" i="1" l="1"/>
  <c r="I264" i="1" a="1"/>
  <c r="I264" i="1" s="1"/>
  <c r="M263" i="1" a="1"/>
  <c r="M263" i="1" s="1"/>
  <c r="N264" i="1" s="1" a="1"/>
  <c r="N264" i="1" s="1"/>
  <c r="L264" i="1" a="1"/>
  <c r="L264" i="1" s="1"/>
  <c r="O263" i="1" l="1" a="1"/>
  <c r="O263" i="1" s="1"/>
  <c r="R264" i="1" s="1"/>
  <c r="S264" i="1" s="1"/>
  <c r="P264" i="1" l="1" a="1"/>
  <c r="P264" i="1" s="1"/>
  <c r="J264" i="1" s="1" a="1"/>
  <c r="J264" i="1" s="1"/>
  <c r="Q264" i="1"/>
  <c r="T264" i="1" l="1" a="1"/>
  <c r="T264" i="1" s="1"/>
  <c r="K264" i="1" a="1"/>
  <c r="K264" i="1" s="1"/>
  <c r="U264" i="1" l="1"/>
  <c r="I265" i="1" a="1"/>
  <c r="I265" i="1" s="1"/>
  <c r="M264" i="1" a="1"/>
  <c r="M264" i="1" s="1"/>
  <c r="N265" i="1" s="1" a="1"/>
  <c r="N265" i="1" s="1"/>
  <c r="L265" i="1" a="1"/>
  <c r="L265" i="1" s="1"/>
  <c r="O264" i="1" l="1" a="1"/>
  <c r="O264" i="1" s="1"/>
  <c r="R265" i="1" s="1"/>
  <c r="S265" i="1" s="1"/>
  <c r="P265" i="1" l="1" a="1"/>
  <c r="P265" i="1" s="1"/>
  <c r="J265" i="1" s="1" a="1"/>
  <c r="J265" i="1" s="1"/>
  <c r="Q265" i="1"/>
  <c r="T265" i="1" l="1" a="1"/>
  <c r="T265" i="1" s="1"/>
  <c r="K265" i="1" a="1"/>
  <c r="K265" i="1" s="1"/>
  <c r="U265" i="1" l="1"/>
  <c r="M265" i="1" a="1"/>
  <c r="M265" i="1" s="1"/>
  <c r="N266" i="1" s="1" a="1"/>
  <c r="N266" i="1" s="1"/>
  <c r="I266" i="1" a="1"/>
  <c r="I266" i="1" s="1"/>
  <c r="L266" i="1" a="1"/>
  <c r="L266" i="1" s="1"/>
  <c r="O265" i="1" l="1" a="1"/>
  <c r="O265" i="1" s="1"/>
  <c r="R266" i="1" s="1"/>
  <c r="S266" i="1" s="1"/>
  <c r="P266" i="1" l="1" a="1"/>
  <c r="P266" i="1" s="1"/>
  <c r="J266" i="1" s="1" a="1"/>
  <c r="J266" i="1" s="1"/>
  <c r="Q266" i="1"/>
  <c r="T266" i="1" l="1" a="1"/>
  <c r="T266" i="1" s="1"/>
  <c r="K266" i="1" a="1"/>
  <c r="K266" i="1" s="1"/>
  <c r="U266" i="1" l="1"/>
  <c r="I267" i="1" a="1"/>
  <c r="I267" i="1" s="1"/>
  <c r="M266" i="1" a="1"/>
  <c r="M266" i="1" s="1"/>
  <c r="N267" i="1" s="1" a="1"/>
  <c r="N267" i="1" s="1"/>
  <c r="L267" i="1" a="1"/>
  <c r="L267" i="1" s="1"/>
  <c r="O266" i="1" l="1" a="1"/>
  <c r="O266" i="1" s="1"/>
  <c r="R267" i="1" s="1"/>
  <c r="S267" i="1" s="1"/>
  <c r="P267" i="1" l="1" a="1"/>
  <c r="P267" i="1" s="1"/>
  <c r="J267" i="1" s="1" a="1"/>
  <c r="J267" i="1" s="1"/>
  <c r="Q267" i="1"/>
  <c r="T267" i="1" l="1" a="1"/>
  <c r="T267" i="1" s="1"/>
  <c r="K267" i="1" a="1"/>
  <c r="K267" i="1" s="1"/>
  <c r="U267" i="1" l="1"/>
  <c r="M267" i="1" a="1"/>
  <c r="M267" i="1" s="1"/>
  <c r="N268" i="1" s="1" a="1"/>
  <c r="N268" i="1" s="1"/>
  <c r="I268" i="1" a="1"/>
  <c r="I268" i="1" s="1"/>
  <c r="L268" i="1" a="1"/>
  <c r="L268" i="1" s="1"/>
  <c r="O267" i="1" l="1" a="1"/>
  <c r="O267" i="1" s="1"/>
  <c r="Q268" i="1" s="1"/>
  <c r="P268" i="1" l="1" a="1"/>
  <c r="P268" i="1" s="1"/>
  <c r="J268" i="1" s="1" a="1"/>
  <c r="J268" i="1" s="1"/>
  <c r="R268" i="1"/>
  <c r="S268" i="1" s="1"/>
  <c r="T268" i="1" l="1" a="1"/>
  <c r="T268" i="1" s="1"/>
  <c r="K268" i="1" a="1"/>
  <c r="K268" i="1" s="1"/>
  <c r="U268" i="1" l="1"/>
  <c r="M268" i="1" a="1"/>
  <c r="M268" i="1" s="1"/>
  <c r="N269" i="1" s="1" a="1"/>
  <c r="N269" i="1" s="1"/>
  <c r="I269" i="1" a="1"/>
  <c r="I269" i="1" s="1"/>
  <c r="L269" i="1" a="1"/>
  <c r="L269" i="1" s="1"/>
  <c r="O268" i="1" l="1" a="1"/>
  <c r="O268" i="1" s="1"/>
  <c r="Q269" i="1" s="1"/>
  <c r="P269" i="1" l="1" a="1"/>
  <c r="P269" i="1" s="1"/>
  <c r="J269" i="1" s="1" a="1"/>
  <c r="J269" i="1" s="1"/>
  <c r="R269" i="1"/>
  <c r="S269" i="1" s="1"/>
  <c r="T269" i="1" l="1" a="1"/>
  <c r="T269" i="1" s="1"/>
  <c r="K269" i="1" a="1"/>
  <c r="K269" i="1" s="1"/>
  <c r="U269" i="1" l="1"/>
  <c r="I270" i="1" a="1"/>
  <c r="I270" i="1" s="1"/>
  <c r="M269" i="1" a="1"/>
  <c r="M269" i="1" s="1"/>
  <c r="N270" i="1" s="1" a="1"/>
  <c r="N270" i="1" s="1"/>
  <c r="L270" i="1" a="1"/>
  <c r="L270" i="1" s="1"/>
  <c r="O269" i="1" l="1" a="1"/>
  <c r="O269" i="1" s="1"/>
  <c r="R270" i="1" s="1"/>
  <c r="S270" i="1" s="1"/>
  <c r="P270" i="1" l="1" a="1"/>
  <c r="P270" i="1" s="1"/>
  <c r="J270" i="1" s="1" a="1"/>
  <c r="J270" i="1" s="1"/>
  <c r="Q270" i="1"/>
  <c r="T270" i="1" l="1" a="1"/>
  <c r="T270" i="1" s="1"/>
  <c r="K270" i="1" a="1"/>
  <c r="K270" i="1" s="1"/>
  <c r="U270" i="1" l="1"/>
  <c r="I271" i="1" a="1"/>
  <c r="I271" i="1" s="1"/>
  <c r="M270" i="1" a="1"/>
  <c r="M270" i="1" s="1"/>
  <c r="N271" i="1" s="1" a="1"/>
  <c r="N271" i="1" s="1"/>
  <c r="L271" i="1" a="1"/>
  <c r="L271" i="1" s="1"/>
  <c r="O270" i="1" l="1" a="1"/>
  <c r="O270" i="1" s="1"/>
  <c r="Q271" i="1" s="1"/>
  <c r="P271" i="1" l="1" a="1"/>
  <c r="P271" i="1" s="1"/>
  <c r="J271" i="1" s="1" a="1"/>
  <c r="J271" i="1" s="1"/>
  <c r="R271" i="1"/>
  <c r="S271" i="1" s="1"/>
  <c r="T271" i="1" l="1" a="1"/>
  <c r="T271" i="1" s="1"/>
  <c r="K271" i="1" a="1"/>
  <c r="K271" i="1" s="1"/>
  <c r="U271" i="1" l="1"/>
  <c r="I272" i="1" a="1"/>
  <c r="I272" i="1" s="1"/>
  <c r="M271" i="1" a="1"/>
  <c r="M271" i="1" s="1"/>
  <c r="N272" i="1" s="1" a="1"/>
  <c r="N272" i="1" s="1"/>
  <c r="L272" i="1" a="1"/>
  <c r="L272" i="1" s="1"/>
  <c r="O271" i="1" l="1" a="1"/>
  <c r="O271" i="1" s="1"/>
  <c r="Q272" i="1" s="1"/>
  <c r="P272" i="1" l="1" a="1"/>
  <c r="P272" i="1" s="1"/>
  <c r="J272" i="1" s="1" a="1"/>
  <c r="J272" i="1" s="1"/>
  <c r="R272" i="1"/>
  <c r="S272" i="1" s="1"/>
  <c r="T272" i="1" l="1" a="1"/>
  <c r="T272" i="1" s="1"/>
  <c r="K272" i="1" a="1"/>
  <c r="K272" i="1" s="1"/>
  <c r="U272" i="1" l="1"/>
  <c r="M272" i="1" a="1"/>
  <c r="M272" i="1" s="1"/>
  <c r="N273" i="1" s="1" a="1"/>
  <c r="N273" i="1" s="1"/>
  <c r="I273" i="1" a="1"/>
  <c r="I273" i="1" s="1"/>
  <c r="L273" i="1" a="1"/>
  <c r="L273" i="1" s="1"/>
  <c r="O272" i="1" l="1" a="1"/>
  <c r="O272" i="1" s="1"/>
  <c r="R273" i="1" s="1"/>
  <c r="S273" i="1" s="1"/>
  <c r="P273" i="1" l="1" a="1"/>
  <c r="P273" i="1" s="1"/>
  <c r="J273" i="1" s="1" a="1"/>
  <c r="J273" i="1" s="1"/>
  <c r="Q273" i="1"/>
  <c r="T273" i="1" l="1" a="1"/>
  <c r="T273" i="1" s="1"/>
  <c r="K273" i="1" a="1"/>
  <c r="K273" i="1" s="1"/>
  <c r="U273" i="1" l="1"/>
  <c r="I274" i="1" a="1"/>
  <c r="I274" i="1" s="1"/>
  <c r="M273" i="1" a="1"/>
  <c r="M273" i="1" s="1"/>
  <c r="N274" i="1" s="1" a="1"/>
  <c r="N274" i="1" s="1"/>
  <c r="L274" i="1" a="1"/>
  <c r="L274" i="1" s="1"/>
  <c r="O273" i="1" l="1" a="1"/>
  <c r="O273" i="1" s="1"/>
  <c r="Q274" i="1" s="1"/>
  <c r="P274" i="1" l="1" a="1"/>
  <c r="P274" i="1" s="1"/>
  <c r="J274" i="1" s="1" a="1"/>
  <c r="J274" i="1" s="1"/>
  <c r="R274" i="1"/>
  <c r="S274" i="1" s="1"/>
  <c r="T274" i="1" l="1" a="1"/>
  <c r="T274" i="1" s="1"/>
  <c r="K274" i="1" a="1"/>
  <c r="K274" i="1" s="1"/>
  <c r="U274" i="1" l="1"/>
  <c r="I275" i="1" a="1"/>
  <c r="I275" i="1" s="1"/>
  <c r="M274" i="1" a="1"/>
  <c r="M274" i="1" s="1"/>
  <c r="N275" i="1" s="1" a="1"/>
  <c r="N275" i="1" s="1"/>
  <c r="L275" i="1" a="1"/>
  <c r="L275" i="1" s="1"/>
  <c r="O274" i="1" l="1" a="1"/>
  <c r="O274" i="1" s="1"/>
  <c r="R275" i="1" s="1"/>
  <c r="S275" i="1" s="1"/>
  <c r="P275" i="1" l="1" a="1"/>
  <c r="P275" i="1" s="1"/>
  <c r="J275" i="1" s="1" a="1"/>
  <c r="J275" i="1" s="1"/>
  <c r="Q275" i="1"/>
  <c r="T275" i="1" l="1" a="1"/>
  <c r="T275" i="1" s="1"/>
  <c r="K275" i="1" a="1"/>
  <c r="K275" i="1" s="1"/>
  <c r="U275" i="1" l="1"/>
  <c r="M275" i="1" a="1"/>
  <c r="M275" i="1" s="1"/>
  <c r="N276" i="1" s="1" a="1"/>
  <c r="N276" i="1" s="1"/>
  <c r="I276" i="1" a="1"/>
  <c r="I276" i="1" s="1"/>
  <c r="L276" i="1" a="1"/>
  <c r="L276" i="1" s="1"/>
  <c r="O275" i="1" l="1" a="1"/>
  <c r="O275" i="1" s="1"/>
  <c r="Q276" i="1" s="1"/>
  <c r="P276" i="1" l="1" a="1"/>
  <c r="P276" i="1" s="1"/>
  <c r="J276" i="1" s="1" a="1"/>
  <c r="J276" i="1" s="1"/>
  <c r="R276" i="1"/>
  <c r="S276" i="1" s="1"/>
  <c r="T276" i="1" l="1" a="1"/>
  <c r="T276" i="1" s="1"/>
  <c r="K276" i="1" a="1"/>
  <c r="K276" i="1" s="1"/>
  <c r="U276" i="1" l="1"/>
  <c r="M276" i="1" a="1"/>
  <c r="M276" i="1" s="1"/>
  <c r="N277" i="1" s="1" a="1"/>
  <c r="N277" i="1" s="1"/>
  <c r="I277" i="1" a="1"/>
  <c r="I277" i="1" s="1"/>
  <c r="L277" i="1" a="1"/>
  <c r="L277" i="1" s="1"/>
  <c r="O276" i="1" l="1" a="1"/>
  <c r="O276" i="1" s="1"/>
  <c r="R277" i="1" s="1"/>
  <c r="S277" i="1" s="1"/>
  <c r="P277" i="1" l="1" a="1"/>
  <c r="P277" i="1" s="1"/>
  <c r="J277" i="1" s="1" a="1"/>
  <c r="J277" i="1" s="1"/>
  <c r="Q277" i="1"/>
  <c r="T277" i="1" l="1" a="1"/>
  <c r="T277" i="1" s="1"/>
  <c r="K277" i="1" a="1"/>
  <c r="K277" i="1" s="1"/>
  <c r="U277" i="1" l="1"/>
  <c r="I278" i="1" a="1"/>
  <c r="I278" i="1" s="1"/>
  <c r="M277" i="1" a="1"/>
  <c r="M277" i="1" s="1"/>
  <c r="N278" i="1" s="1" a="1"/>
  <c r="N278" i="1" s="1"/>
  <c r="L278" i="1" a="1"/>
  <c r="L278" i="1" s="1"/>
  <c r="O277" i="1" l="1" a="1"/>
  <c r="O277" i="1" s="1"/>
  <c r="R278" i="1" s="1"/>
  <c r="S278" i="1" s="1"/>
  <c r="P278" i="1" l="1" a="1"/>
  <c r="P278" i="1" s="1"/>
  <c r="J278" i="1" s="1" a="1"/>
  <c r="J278" i="1" s="1"/>
  <c r="Q278" i="1"/>
  <c r="T278" i="1" l="1" a="1"/>
  <c r="T278" i="1" s="1"/>
  <c r="K278" i="1" a="1"/>
  <c r="K278" i="1" s="1"/>
  <c r="U278" i="1" l="1"/>
  <c r="M278" i="1" a="1"/>
  <c r="M278" i="1" s="1"/>
  <c r="N279" i="1" s="1" a="1"/>
  <c r="N279" i="1" s="1"/>
  <c r="I279" i="1" a="1"/>
  <c r="I279" i="1" s="1"/>
  <c r="L279" i="1" a="1"/>
  <c r="L279" i="1" s="1"/>
  <c r="O278" i="1" l="1" a="1"/>
  <c r="O278" i="1" s="1"/>
  <c r="R279" i="1" s="1"/>
  <c r="S279" i="1" s="1"/>
  <c r="P279" i="1" l="1" a="1"/>
  <c r="P279" i="1" s="1"/>
  <c r="J279" i="1" s="1" a="1"/>
  <c r="J279" i="1" s="1"/>
  <c r="Q279" i="1"/>
  <c r="T279" i="1" l="1" a="1"/>
  <c r="T279" i="1" s="1"/>
  <c r="K279" i="1" a="1"/>
  <c r="K279" i="1" s="1"/>
  <c r="U279" i="1" l="1"/>
  <c r="I280" i="1" a="1"/>
  <c r="I280" i="1" s="1"/>
  <c r="M279" i="1" a="1"/>
  <c r="M279" i="1" s="1"/>
  <c r="N280" i="1" s="1" a="1"/>
  <c r="N280" i="1" s="1"/>
  <c r="L280" i="1" a="1"/>
  <c r="L280" i="1" s="1"/>
  <c r="O279" i="1" l="1" a="1"/>
  <c r="O279" i="1" s="1"/>
  <c r="R280" i="1" s="1"/>
  <c r="S280" i="1" s="1"/>
  <c r="P280" i="1" l="1" a="1"/>
  <c r="P280" i="1" s="1"/>
  <c r="J280" i="1" s="1" a="1"/>
  <c r="J280" i="1" s="1"/>
  <c r="Q280" i="1"/>
  <c r="T280" i="1" l="1" a="1"/>
  <c r="T280" i="1" s="1"/>
  <c r="K280" i="1" a="1"/>
  <c r="K280" i="1" s="1"/>
  <c r="U280" i="1" l="1"/>
  <c r="M280" i="1" a="1"/>
  <c r="M280" i="1" s="1"/>
  <c r="N281" i="1" s="1" a="1"/>
  <c r="N281" i="1" s="1"/>
  <c r="I281" i="1" a="1"/>
  <c r="I281" i="1" s="1"/>
  <c r="L281" i="1" a="1"/>
  <c r="L281" i="1" s="1"/>
  <c r="O280" i="1" l="1" a="1"/>
  <c r="O280" i="1" s="1"/>
  <c r="R281" i="1" s="1"/>
  <c r="S281" i="1" s="1"/>
  <c r="P281" i="1" l="1" a="1"/>
  <c r="P281" i="1" s="1"/>
  <c r="J281" i="1" s="1" a="1"/>
  <c r="J281" i="1" s="1"/>
  <c r="Q281" i="1"/>
  <c r="T281" i="1" l="1" a="1"/>
  <c r="T281" i="1" s="1"/>
  <c r="K281" i="1" a="1"/>
  <c r="K281" i="1" s="1"/>
  <c r="U281" i="1" l="1"/>
  <c r="I282" i="1" a="1"/>
  <c r="I282" i="1" s="1"/>
  <c r="M281" i="1" a="1"/>
  <c r="M281" i="1" s="1"/>
  <c r="N282" i="1" s="1" a="1"/>
  <c r="N282" i="1" s="1"/>
  <c r="L282" i="1" a="1"/>
  <c r="L282" i="1" s="1"/>
  <c r="O281" i="1" l="1" a="1"/>
  <c r="O281" i="1" s="1"/>
  <c r="Q282" i="1" s="1"/>
  <c r="P282" i="1" l="1" a="1"/>
  <c r="P282" i="1" s="1"/>
  <c r="J282" i="1" s="1" a="1"/>
  <c r="J282" i="1" s="1"/>
  <c r="R282" i="1"/>
  <c r="S282" i="1" s="1"/>
  <c r="T282" i="1" l="1" a="1"/>
  <c r="T282" i="1" s="1"/>
  <c r="K282" i="1" a="1"/>
  <c r="K282" i="1" s="1"/>
  <c r="U282" i="1" l="1"/>
  <c r="I283" i="1" a="1"/>
  <c r="I283" i="1" s="1"/>
  <c r="M282" i="1" a="1"/>
  <c r="M282" i="1" s="1"/>
  <c r="N283" i="1" s="1" a="1"/>
  <c r="N283" i="1" s="1"/>
  <c r="L283" i="1" a="1"/>
  <c r="L283" i="1" s="1"/>
  <c r="O282" i="1" l="1" a="1"/>
  <c r="O282" i="1" s="1"/>
  <c r="R283" i="1" s="1"/>
  <c r="S283" i="1" s="1"/>
  <c r="P283" i="1" l="1" a="1"/>
  <c r="P283" i="1" s="1"/>
  <c r="J283" i="1" s="1" a="1"/>
  <c r="J283" i="1" s="1"/>
  <c r="Q283" i="1"/>
  <c r="T283" i="1" l="1" a="1"/>
  <c r="T283" i="1" s="1"/>
  <c r="K283" i="1" a="1"/>
  <c r="K283" i="1" s="1"/>
  <c r="U283" i="1" l="1"/>
  <c r="I284" i="1" a="1"/>
  <c r="I284" i="1" s="1"/>
  <c r="M283" i="1" a="1"/>
  <c r="M283" i="1" s="1"/>
  <c r="N284" i="1" s="1" a="1"/>
  <c r="N284" i="1" s="1"/>
  <c r="L284" i="1" a="1"/>
  <c r="L284" i="1" s="1"/>
  <c r="O283" i="1" l="1" a="1"/>
  <c r="O283" i="1" s="1"/>
  <c r="R284" i="1" s="1"/>
  <c r="S284" i="1" s="1"/>
  <c r="P284" i="1" l="1" a="1"/>
  <c r="P284" i="1" s="1"/>
  <c r="J284" i="1" s="1" a="1"/>
  <c r="J284" i="1" s="1"/>
  <c r="Q284" i="1"/>
  <c r="T284" i="1" l="1" a="1"/>
  <c r="T284" i="1" s="1"/>
  <c r="K284" i="1" a="1"/>
  <c r="K284" i="1" s="1"/>
  <c r="U284" i="1" l="1"/>
  <c r="M284" i="1" a="1"/>
  <c r="M284" i="1" s="1"/>
  <c r="N285" i="1" s="1" a="1"/>
  <c r="N285" i="1" s="1"/>
  <c r="I285" i="1" a="1"/>
  <c r="I285" i="1" s="1"/>
  <c r="L285" i="1" a="1"/>
  <c r="L285" i="1" s="1"/>
  <c r="O284" i="1" l="1" a="1"/>
  <c r="O284" i="1" s="1"/>
  <c r="R285" i="1" s="1"/>
  <c r="S285" i="1" s="1"/>
  <c r="P285" i="1" l="1" a="1"/>
  <c r="P285" i="1" s="1"/>
  <c r="J285" i="1" s="1" a="1"/>
  <c r="J285" i="1" s="1"/>
  <c r="Q285" i="1"/>
  <c r="T285" i="1" l="1" a="1"/>
  <c r="T285" i="1" s="1"/>
  <c r="K285" i="1" a="1"/>
  <c r="K285" i="1" s="1"/>
  <c r="U285" i="1" l="1"/>
  <c r="M285" i="1" a="1"/>
  <c r="M285" i="1" s="1"/>
  <c r="N286" i="1" s="1" a="1"/>
  <c r="N286" i="1" s="1"/>
  <c r="I286" i="1" a="1"/>
  <c r="I286" i="1" s="1"/>
  <c r="L286" i="1" a="1"/>
  <c r="L286" i="1" s="1"/>
  <c r="O285" i="1" l="1" a="1"/>
  <c r="O285" i="1" s="1"/>
  <c r="Q286" i="1" s="1"/>
  <c r="P286" i="1" l="1" a="1"/>
  <c r="P286" i="1" s="1"/>
  <c r="J286" i="1" s="1" a="1"/>
  <c r="J286" i="1" s="1"/>
  <c r="R286" i="1"/>
  <c r="S286" i="1" s="1"/>
  <c r="T286" i="1" l="1" a="1"/>
  <c r="T286" i="1" s="1"/>
  <c r="K286" i="1" a="1"/>
  <c r="K286" i="1" s="1"/>
  <c r="U286" i="1" l="1"/>
  <c r="M286" i="1" a="1"/>
  <c r="M286" i="1" s="1"/>
  <c r="N287" i="1" s="1" a="1"/>
  <c r="N287" i="1" s="1"/>
  <c r="I287" i="1" a="1"/>
  <c r="I287" i="1" s="1"/>
  <c r="L287" i="1" a="1"/>
  <c r="L287" i="1" s="1"/>
  <c r="O286" i="1" l="1" a="1"/>
  <c r="O286" i="1" s="1"/>
  <c r="R287" i="1" s="1"/>
  <c r="S287" i="1" s="1"/>
  <c r="P287" i="1" l="1" a="1"/>
  <c r="P287" i="1" s="1"/>
  <c r="J287" i="1" s="1" a="1"/>
  <c r="J287" i="1" s="1"/>
  <c r="Q287" i="1"/>
  <c r="T287" i="1" l="1" a="1"/>
  <c r="T287" i="1" s="1"/>
  <c r="K287" i="1" a="1"/>
  <c r="K287" i="1" s="1"/>
  <c r="U287" i="1" l="1"/>
  <c r="I288" i="1" a="1"/>
  <c r="I288" i="1" s="1"/>
  <c r="M287" i="1" a="1"/>
  <c r="M287" i="1" s="1"/>
  <c r="N288" i="1" s="1" a="1"/>
  <c r="N288" i="1" s="1"/>
  <c r="L288" i="1" a="1"/>
  <c r="L288" i="1" s="1"/>
  <c r="O287" i="1" l="1" a="1"/>
  <c r="O287" i="1" s="1"/>
  <c r="R288" i="1" s="1"/>
  <c r="S288" i="1" s="1"/>
  <c r="P288" i="1" l="1" a="1"/>
  <c r="P288" i="1" s="1"/>
  <c r="J288" i="1" s="1" a="1"/>
  <c r="J288" i="1" s="1"/>
  <c r="Q288" i="1"/>
  <c r="T288" i="1" l="1" a="1"/>
  <c r="T288" i="1" s="1"/>
  <c r="K288" i="1" a="1"/>
  <c r="K288" i="1" s="1"/>
  <c r="U288" i="1" l="1"/>
  <c r="I289" i="1" a="1"/>
  <c r="I289" i="1" s="1"/>
  <c r="M288" i="1" a="1"/>
  <c r="M288" i="1" s="1"/>
  <c r="N289" i="1" s="1" a="1"/>
  <c r="N289" i="1" s="1"/>
  <c r="L289" i="1" a="1"/>
  <c r="L289" i="1" s="1"/>
  <c r="O288" i="1" l="1" a="1"/>
  <c r="O288" i="1" s="1"/>
  <c r="R289" i="1" s="1"/>
  <c r="S289" i="1" s="1"/>
  <c r="P289" i="1" l="1" a="1"/>
  <c r="P289" i="1" s="1"/>
  <c r="J289" i="1" s="1" a="1"/>
  <c r="J289" i="1" s="1"/>
  <c r="Q289" i="1"/>
  <c r="T289" i="1" l="1" a="1"/>
  <c r="T289" i="1" s="1"/>
  <c r="K289" i="1" a="1"/>
  <c r="K289" i="1" s="1"/>
  <c r="U289" i="1" l="1"/>
  <c r="I290" i="1" a="1"/>
  <c r="I290" i="1" s="1"/>
  <c r="M289" i="1" a="1"/>
  <c r="M289" i="1" s="1"/>
  <c r="N290" i="1" s="1" a="1"/>
  <c r="N290" i="1" s="1"/>
  <c r="L290" i="1" a="1"/>
  <c r="L290" i="1" s="1"/>
  <c r="O289" i="1" l="1" a="1"/>
  <c r="O289" i="1" s="1"/>
  <c r="R290" i="1" s="1"/>
  <c r="S290" i="1" s="1"/>
  <c r="P290" i="1" l="1" a="1"/>
  <c r="P290" i="1" s="1"/>
  <c r="Q290" i="1"/>
  <c r="T290" i="1" l="1" a="1"/>
  <c r="T290" i="1" s="1"/>
  <c r="J290" i="1" a="1"/>
  <c r="J290" i="1" s="1"/>
  <c r="K290" i="1" s="1" a="1"/>
  <c r="K290" i="1" s="1"/>
  <c r="M290" i="1" s="1" a="1"/>
  <c r="M290" i="1" s="1"/>
  <c r="N291" i="1" s="1" a="1"/>
  <c r="N291" i="1" s="1"/>
  <c r="U290" i="1" l="1"/>
  <c r="I291" i="1" a="1"/>
  <c r="I291" i="1" s="1"/>
  <c r="L291" i="1" a="1"/>
  <c r="L291" i="1" s="1"/>
  <c r="O290" i="1" l="1" a="1"/>
  <c r="O290" i="1" s="1"/>
  <c r="R291" i="1" s="1"/>
  <c r="S291" i="1" s="1"/>
  <c r="P291" i="1" l="1" a="1"/>
  <c r="P291" i="1" s="1"/>
  <c r="J291" i="1" s="1" a="1"/>
  <c r="J291" i="1" s="1"/>
  <c r="Q291" i="1"/>
  <c r="T291" i="1" l="1" a="1"/>
  <c r="T291" i="1" s="1"/>
  <c r="K291" i="1" a="1"/>
  <c r="K291" i="1" s="1"/>
  <c r="U291" i="1" l="1"/>
  <c r="M291" i="1" a="1"/>
  <c r="M291" i="1" s="1"/>
  <c r="N292" i="1" s="1" a="1"/>
  <c r="N292" i="1" s="1"/>
  <c r="I292" i="1" a="1"/>
  <c r="I292" i="1" s="1"/>
  <c r="L292" i="1" a="1"/>
  <c r="L292" i="1" s="1"/>
  <c r="O291" i="1" l="1" a="1"/>
  <c r="O291" i="1" s="1"/>
  <c r="Q292" i="1" s="1"/>
  <c r="P292" i="1" l="1" a="1"/>
  <c r="P292" i="1" s="1"/>
  <c r="J292" i="1" s="1" a="1"/>
  <c r="J292" i="1" s="1"/>
  <c r="R292" i="1"/>
  <c r="S292" i="1" s="1"/>
  <c r="T292" i="1" l="1" a="1"/>
  <c r="T292" i="1" s="1"/>
  <c r="K292" i="1" a="1"/>
  <c r="K292" i="1" s="1"/>
  <c r="U292" i="1" l="1"/>
  <c r="I293" i="1" a="1"/>
  <c r="I293" i="1" s="1"/>
  <c r="M292" i="1" a="1"/>
  <c r="M292" i="1" s="1"/>
  <c r="N293" i="1" s="1" a="1"/>
  <c r="N293" i="1" s="1"/>
  <c r="L293" i="1" a="1"/>
  <c r="L293" i="1" s="1"/>
  <c r="O292" i="1" l="1" a="1"/>
  <c r="O292" i="1" s="1"/>
  <c r="R293" i="1" s="1"/>
  <c r="S293" i="1" s="1"/>
  <c r="P293" i="1" l="1" a="1"/>
  <c r="P293" i="1" s="1"/>
  <c r="J293" i="1" s="1" a="1"/>
  <c r="J293" i="1" s="1"/>
  <c r="Q293" i="1"/>
  <c r="T293" i="1" l="1" a="1"/>
  <c r="T293" i="1" s="1"/>
  <c r="K293" i="1" a="1"/>
  <c r="K293" i="1" s="1"/>
  <c r="U293" i="1" l="1"/>
  <c r="I294" i="1" a="1"/>
  <c r="I294" i="1" s="1"/>
  <c r="M293" i="1" a="1"/>
  <c r="M293" i="1" s="1"/>
  <c r="N294" i="1" s="1" a="1"/>
  <c r="N294" i="1" s="1"/>
  <c r="L294" i="1" a="1"/>
  <c r="L294" i="1" s="1"/>
  <c r="O293" i="1" l="1" a="1"/>
  <c r="O293" i="1" s="1"/>
  <c r="Q294" i="1" s="1"/>
  <c r="P294" i="1" l="1" a="1"/>
  <c r="P294" i="1" s="1"/>
  <c r="J294" i="1" s="1" a="1"/>
  <c r="J294" i="1" s="1"/>
  <c r="R294" i="1"/>
  <c r="S294" i="1" s="1"/>
  <c r="T294" i="1" l="1" a="1"/>
  <c r="T294" i="1" s="1"/>
  <c r="K294" i="1" a="1"/>
  <c r="K294" i="1" s="1"/>
  <c r="U294" i="1" l="1"/>
  <c r="M294" i="1" a="1"/>
  <c r="M294" i="1" s="1"/>
  <c r="N295" i="1" s="1" a="1"/>
  <c r="N295" i="1" s="1"/>
  <c r="I295" i="1" a="1"/>
  <c r="I295" i="1" s="1"/>
  <c r="L295" i="1" a="1"/>
  <c r="L295" i="1" s="1"/>
  <c r="O294" i="1" l="1" a="1"/>
  <c r="O294" i="1" s="1"/>
  <c r="Q295" i="1" s="1"/>
  <c r="P295" i="1" l="1" a="1"/>
  <c r="P295" i="1" s="1"/>
  <c r="J295" i="1" s="1" a="1"/>
  <c r="J295" i="1" s="1"/>
  <c r="R295" i="1"/>
  <c r="S295" i="1" s="1"/>
  <c r="T295" i="1" l="1" a="1"/>
  <c r="T295" i="1" s="1"/>
  <c r="K295" i="1" a="1"/>
  <c r="K295" i="1" s="1"/>
  <c r="U295" i="1" l="1"/>
  <c r="M295" i="1" a="1"/>
  <c r="M295" i="1" s="1"/>
  <c r="N296" i="1" s="1" a="1"/>
  <c r="N296" i="1" s="1"/>
  <c r="I296" i="1" a="1"/>
  <c r="I296" i="1" s="1"/>
  <c r="L296" i="1" a="1"/>
  <c r="L296" i="1" s="1"/>
  <c r="O295" i="1" l="1" a="1"/>
  <c r="O295" i="1" s="1"/>
  <c r="R296" i="1" s="1"/>
  <c r="S296" i="1" s="1"/>
  <c r="P296" i="1" l="1" a="1"/>
  <c r="P296" i="1" s="1"/>
  <c r="J296" i="1" s="1" a="1"/>
  <c r="J296" i="1" s="1"/>
  <c r="Q296" i="1"/>
  <c r="T296" i="1" l="1" a="1"/>
  <c r="T296" i="1" s="1"/>
  <c r="K296" i="1" a="1"/>
  <c r="K296" i="1" s="1"/>
  <c r="U296" i="1" l="1"/>
  <c r="M296" i="1" a="1"/>
  <c r="M296" i="1" s="1"/>
  <c r="N297" i="1" s="1" a="1"/>
  <c r="N297" i="1" s="1"/>
  <c r="I297" i="1" a="1"/>
  <c r="I297" i="1" s="1"/>
  <c r="L297" i="1" a="1"/>
  <c r="L297" i="1" s="1"/>
  <c r="O296" i="1" l="1" a="1"/>
  <c r="O296" i="1" s="1"/>
  <c r="Q297" i="1" s="1"/>
  <c r="P297" i="1" l="1" a="1"/>
  <c r="P297" i="1" s="1"/>
  <c r="J297" i="1" s="1" a="1"/>
  <c r="J297" i="1" s="1"/>
  <c r="R297" i="1"/>
  <c r="S297" i="1" s="1"/>
  <c r="T297" i="1" l="1" a="1"/>
  <c r="T297" i="1" s="1"/>
  <c r="K297" i="1" a="1"/>
  <c r="K297" i="1" s="1"/>
  <c r="U297" i="1" l="1"/>
  <c r="I298" i="1" a="1"/>
  <c r="I298" i="1" s="1"/>
  <c r="M297" i="1" a="1"/>
  <c r="M297" i="1" s="1"/>
  <c r="N298" i="1" s="1" a="1"/>
  <c r="N298" i="1" s="1"/>
  <c r="L298" i="1" a="1"/>
  <c r="L298" i="1" s="1"/>
  <c r="O297" i="1" l="1" a="1"/>
  <c r="O297" i="1" s="1"/>
  <c r="R298" i="1" s="1"/>
  <c r="S298" i="1" s="1"/>
  <c r="P298" i="1" l="1" a="1"/>
  <c r="P298" i="1" s="1"/>
  <c r="J298" i="1" s="1" a="1"/>
  <c r="J298" i="1" s="1"/>
  <c r="Q298" i="1"/>
  <c r="T298" i="1" l="1" a="1"/>
  <c r="T298" i="1" s="1"/>
  <c r="K298" i="1" a="1"/>
  <c r="K298" i="1" s="1"/>
  <c r="U298" i="1" l="1"/>
  <c r="I299" i="1" a="1"/>
  <c r="I299" i="1" s="1"/>
  <c r="M298" i="1" a="1"/>
  <c r="M298" i="1" s="1"/>
  <c r="N299" i="1" s="1" a="1"/>
  <c r="N299" i="1" s="1"/>
  <c r="L299" i="1" a="1"/>
  <c r="L299" i="1" s="1"/>
  <c r="O298" i="1" l="1" a="1"/>
  <c r="O298" i="1" s="1"/>
  <c r="R299" i="1" s="1"/>
  <c r="S299" i="1" s="1"/>
  <c r="P299" i="1" l="1" a="1"/>
  <c r="P299" i="1" s="1"/>
  <c r="J299" i="1" s="1" a="1"/>
  <c r="J299" i="1" s="1"/>
  <c r="Q299" i="1"/>
  <c r="T299" i="1" l="1" a="1"/>
  <c r="T299" i="1" s="1"/>
  <c r="K299" i="1" a="1"/>
  <c r="K299" i="1" s="1"/>
  <c r="U299" i="1" l="1"/>
  <c r="I300" i="1" a="1"/>
  <c r="I300" i="1" s="1"/>
  <c r="M299" i="1" a="1"/>
  <c r="M299" i="1" s="1"/>
  <c r="N300" i="1" s="1" a="1"/>
  <c r="N300" i="1" s="1"/>
  <c r="L300" i="1" a="1"/>
  <c r="L300" i="1" s="1"/>
  <c r="O299" i="1" l="1" a="1"/>
  <c r="O299" i="1" s="1"/>
  <c r="R300" i="1" s="1"/>
  <c r="S300" i="1" s="1"/>
  <c r="P300" i="1" l="1" a="1"/>
  <c r="P300" i="1" s="1"/>
  <c r="J300" i="1" s="1" a="1"/>
  <c r="J300" i="1" s="1"/>
  <c r="Q300" i="1"/>
  <c r="T300" i="1" l="1" a="1"/>
  <c r="T300" i="1" s="1"/>
  <c r="K300" i="1" a="1"/>
  <c r="K300" i="1" s="1"/>
  <c r="U300" i="1" l="1"/>
  <c r="M300" i="1" a="1"/>
  <c r="M300" i="1" s="1"/>
  <c r="N301" i="1" s="1" a="1"/>
  <c r="N301" i="1" s="1"/>
  <c r="I301" i="1" a="1"/>
  <c r="I301" i="1" s="1"/>
  <c r="L301" i="1" a="1"/>
  <c r="L301" i="1" s="1"/>
  <c r="O300" i="1" l="1" a="1"/>
  <c r="O300" i="1" s="1"/>
  <c r="R301" i="1" s="1"/>
  <c r="S301" i="1" s="1"/>
  <c r="P301" i="1" l="1" a="1"/>
  <c r="P301" i="1" s="1"/>
  <c r="J301" i="1" s="1" a="1"/>
  <c r="J301" i="1" s="1"/>
  <c r="Q301" i="1"/>
  <c r="T301" i="1" l="1" a="1"/>
  <c r="T301" i="1" s="1"/>
  <c r="K301" i="1" a="1"/>
  <c r="K301" i="1" s="1"/>
  <c r="U301" i="1" l="1"/>
  <c r="I302" i="1" a="1"/>
  <c r="I302" i="1" s="1"/>
  <c r="M301" i="1" a="1"/>
  <c r="M301" i="1" s="1"/>
  <c r="N302" i="1" s="1" a="1"/>
  <c r="N302" i="1" s="1"/>
  <c r="L302" i="1" a="1"/>
  <c r="L302" i="1" s="1"/>
  <c r="O301" i="1" l="1" a="1"/>
  <c r="O301" i="1" s="1"/>
  <c r="Q302" i="1" s="1"/>
  <c r="P302" i="1" l="1" a="1"/>
  <c r="P302" i="1" s="1"/>
  <c r="J302" i="1" s="1" a="1"/>
  <c r="J302" i="1" s="1"/>
  <c r="R302" i="1"/>
  <c r="S302" i="1" s="1"/>
  <c r="T302" i="1" l="1" a="1"/>
  <c r="T302" i="1" s="1"/>
  <c r="K302" i="1" a="1"/>
  <c r="K302" i="1" s="1"/>
  <c r="U302" i="1" l="1"/>
  <c r="M302" i="1" a="1"/>
  <c r="M302" i="1" s="1"/>
  <c r="N303" i="1" s="1" a="1"/>
  <c r="N303" i="1" s="1"/>
  <c r="I303" i="1" a="1"/>
  <c r="I303" i="1" s="1"/>
  <c r="L303" i="1" a="1"/>
  <c r="L303" i="1" s="1"/>
  <c r="O302" i="1" l="1" a="1"/>
  <c r="O302" i="1" s="1"/>
  <c r="R303" i="1" s="1"/>
  <c r="S303" i="1" s="1"/>
  <c r="P303" i="1" l="1" a="1"/>
  <c r="P303" i="1" s="1"/>
  <c r="J303" i="1" s="1" a="1"/>
  <c r="J303" i="1" s="1"/>
  <c r="Q303" i="1"/>
  <c r="T303" i="1" l="1" a="1"/>
  <c r="T303" i="1" s="1"/>
  <c r="K303" i="1" a="1"/>
  <c r="K303" i="1" s="1"/>
  <c r="U303" i="1" l="1"/>
  <c r="I304" i="1" a="1"/>
  <c r="I304" i="1" s="1"/>
  <c r="M303" i="1" a="1"/>
  <c r="M303" i="1" s="1"/>
  <c r="N304" i="1" s="1" a="1"/>
  <c r="N304" i="1" s="1"/>
  <c r="L304" i="1" a="1"/>
  <c r="L304" i="1" s="1"/>
  <c r="O303" i="1" l="1" a="1"/>
  <c r="O303" i="1" s="1"/>
  <c r="R304" i="1" s="1"/>
  <c r="S304" i="1" s="1"/>
  <c r="P304" i="1" l="1" a="1"/>
  <c r="P304" i="1" s="1"/>
  <c r="J304" i="1" s="1" a="1"/>
  <c r="J304" i="1" s="1"/>
  <c r="Q304" i="1"/>
  <c r="T304" i="1" l="1" a="1"/>
  <c r="T304" i="1" s="1"/>
  <c r="K304" i="1" a="1"/>
  <c r="K304" i="1" s="1"/>
  <c r="U304" i="1" l="1"/>
  <c r="I305" i="1" a="1"/>
  <c r="I305" i="1" s="1"/>
  <c r="M304" i="1" a="1"/>
  <c r="M304" i="1" s="1"/>
  <c r="N305" i="1" s="1" a="1"/>
  <c r="N305" i="1" s="1"/>
  <c r="L305" i="1" a="1"/>
  <c r="L305" i="1" s="1"/>
  <c r="O304" i="1" l="1" a="1"/>
  <c r="O304" i="1" s="1"/>
  <c r="R305" i="1" s="1"/>
  <c r="S305" i="1" s="1"/>
  <c r="P305" i="1" l="1" a="1"/>
  <c r="P305" i="1" s="1"/>
  <c r="J305" i="1" s="1" a="1"/>
  <c r="J305" i="1" s="1"/>
  <c r="Q305" i="1"/>
  <c r="T305" i="1" l="1" a="1"/>
  <c r="T305" i="1" s="1"/>
  <c r="K305" i="1" a="1"/>
  <c r="K305" i="1" s="1"/>
  <c r="U305" i="1" l="1"/>
  <c r="M305" i="1" a="1"/>
  <c r="M305" i="1" s="1"/>
  <c r="N306" i="1" s="1" a="1"/>
  <c r="N306" i="1" s="1"/>
  <c r="I306" i="1" a="1"/>
  <c r="I306" i="1" s="1"/>
  <c r="L306" i="1" a="1"/>
  <c r="L306" i="1" s="1"/>
  <c r="O305" i="1" l="1" a="1"/>
  <c r="O305" i="1" s="1"/>
  <c r="R306" i="1" s="1"/>
  <c r="S306" i="1" s="1"/>
  <c r="P306" i="1" l="1" a="1"/>
  <c r="P306" i="1" s="1"/>
  <c r="J306" i="1" s="1" a="1"/>
  <c r="J306" i="1" s="1"/>
  <c r="Q306" i="1"/>
  <c r="T306" i="1" l="1" a="1"/>
  <c r="T306" i="1" s="1"/>
  <c r="K306" i="1" a="1"/>
  <c r="K306" i="1" s="1"/>
  <c r="U306" i="1" l="1"/>
  <c r="M306" i="1" a="1"/>
  <c r="M306" i="1" s="1"/>
  <c r="N307" i="1" s="1" a="1"/>
  <c r="N307" i="1" s="1"/>
  <c r="I307" i="1" a="1"/>
  <c r="I307" i="1" s="1"/>
  <c r="L307" i="1" a="1"/>
  <c r="L307" i="1" s="1"/>
  <c r="O306" i="1" l="1" a="1"/>
  <c r="O306" i="1" s="1"/>
  <c r="R307" i="1" s="1"/>
  <c r="S307" i="1" s="1"/>
  <c r="P307" i="1" l="1" a="1"/>
  <c r="P307" i="1" s="1"/>
  <c r="J307" i="1" s="1" a="1"/>
  <c r="J307" i="1" s="1"/>
  <c r="Q307" i="1"/>
  <c r="T307" i="1" l="1" a="1"/>
  <c r="T307" i="1" s="1"/>
  <c r="K307" i="1" a="1"/>
  <c r="K307" i="1" s="1"/>
  <c r="U307" i="1" l="1"/>
  <c r="M307" i="1" a="1"/>
  <c r="M307" i="1" s="1"/>
  <c r="N308" i="1" s="1" a="1"/>
  <c r="N308" i="1" s="1"/>
  <c r="I308" i="1" a="1"/>
  <c r="I308" i="1" s="1"/>
  <c r="L308" i="1" a="1"/>
  <c r="L308" i="1" s="1"/>
  <c r="O307" i="1" l="1" a="1"/>
  <c r="O307" i="1" s="1"/>
  <c r="Q308" i="1" s="1"/>
  <c r="P308" i="1" l="1" a="1"/>
  <c r="P308" i="1" s="1"/>
  <c r="J308" i="1" s="1" a="1"/>
  <c r="J308" i="1" s="1"/>
  <c r="R308" i="1"/>
  <c r="S308" i="1" s="1"/>
  <c r="T308" i="1" l="1" a="1"/>
  <c r="T308" i="1" s="1"/>
  <c r="K308" i="1" a="1"/>
  <c r="K308" i="1" s="1"/>
  <c r="U308" i="1" l="1"/>
  <c r="M308" i="1" a="1"/>
  <c r="M308" i="1" s="1"/>
  <c r="N309" i="1" s="1" a="1"/>
  <c r="N309" i="1" s="1"/>
  <c r="I309" i="1" a="1"/>
  <c r="I309" i="1" s="1"/>
  <c r="L309" i="1" a="1"/>
  <c r="L309" i="1" s="1"/>
  <c r="O308" i="1" l="1" a="1"/>
  <c r="O308" i="1" s="1"/>
  <c r="R309" i="1" s="1"/>
  <c r="S309" i="1" s="1"/>
  <c r="P309" i="1" l="1" a="1"/>
  <c r="P309" i="1" s="1"/>
  <c r="J309" i="1" s="1" a="1"/>
  <c r="J309" i="1" s="1"/>
  <c r="Q309" i="1"/>
  <c r="T309" i="1" l="1" a="1"/>
  <c r="T309" i="1" s="1"/>
  <c r="K309" i="1" a="1"/>
  <c r="K309" i="1" s="1"/>
  <c r="U309" i="1" l="1"/>
  <c r="I310" i="1" a="1"/>
  <c r="I310" i="1" s="1"/>
  <c r="M309" i="1" a="1"/>
  <c r="M309" i="1" s="1"/>
  <c r="N310" i="1" s="1" a="1"/>
  <c r="N310" i="1" s="1"/>
  <c r="L310" i="1" a="1"/>
  <c r="L310" i="1" s="1"/>
  <c r="O309" i="1" l="1" a="1"/>
  <c r="O309" i="1" s="1"/>
  <c r="Q310" i="1" s="1"/>
  <c r="P310" i="1" l="1" a="1"/>
  <c r="P310" i="1" s="1"/>
  <c r="J310" i="1" s="1" a="1"/>
  <c r="J310" i="1" s="1"/>
  <c r="R310" i="1"/>
  <c r="S310" i="1" s="1"/>
  <c r="T310" i="1" l="1" a="1"/>
  <c r="T310" i="1" s="1"/>
  <c r="K310" i="1" a="1"/>
  <c r="K310" i="1" s="1"/>
  <c r="U310" i="1" l="1"/>
  <c r="M310" i="1" a="1"/>
  <c r="M310" i="1" s="1"/>
  <c r="N311" i="1" s="1" a="1"/>
  <c r="N311" i="1" s="1"/>
  <c r="I311" i="1" a="1"/>
  <c r="I311" i="1" s="1"/>
  <c r="L311" i="1" a="1"/>
  <c r="L311" i="1" s="1"/>
  <c r="O310" i="1" l="1" a="1"/>
  <c r="O310" i="1" s="1"/>
  <c r="Q311" i="1" s="1"/>
  <c r="P311" i="1" l="1" a="1"/>
  <c r="P311" i="1" s="1"/>
  <c r="J311" i="1" s="1" a="1"/>
  <c r="J311" i="1" s="1"/>
  <c r="R311" i="1"/>
  <c r="S311" i="1" s="1"/>
  <c r="T311" i="1" l="1" a="1"/>
  <c r="T311" i="1" s="1"/>
  <c r="K311" i="1" a="1"/>
  <c r="K311" i="1" s="1"/>
  <c r="U311" i="1" l="1"/>
  <c r="M311" i="1" a="1"/>
  <c r="M311" i="1" s="1"/>
  <c r="N312" i="1" s="1" a="1"/>
  <c r="N312" i="1" s="1"/>
  <c r="I312" i="1" a="1"/>
  <c r="I312" i="1" s="1"/>
  <c r="L312" i="1" a="1"/>
  <c r="L312" i="1" s="1"/>
  <c r="O311" i="1" l="1" a="1"/>
  <c r="O311" i="1" s="1"/>
  <c r="R312" i="1" s="1"/>
  <c r="S312" i="1" s="1"/>
  <c r="P312" i="1" l="1" a="1"/>
  <c r="P312" i="1" s="1"/>
  <c r="J312" i="1" s="1" a="1"/>
  <c r="J312" i="1" s="1"/>
  <c r="Q312" i="1"/>
  <c r="T312" i="1" l="1" a="1"/>
  <c r="T312" i="1" s="1"/>
  <c r="K312" i="1" a="1"/>
  <c r="K312" i="1" s="1"/>
  <c r="U312" i="1" l="1"/>
  <c r="M312" i="1" a="1"/>
  <c r="M312" i="1" s="1"/>
  <c r="N313" i="1" s="1" a="1"/>
  <c r="N313" i="1" s="1"/>
  <c r="I313" i="1" a="1"/>
  <c r="I313" i="1" s="1"/>
  <c r="L313" i="1" a="1"/>
  <c r="L313" i="1" s="1"/>
  <c r="O312" i="1" l="1" a="1"/>
  <c r="O312" i="1" s="1"/>
  <c r="R313" i="1" s="1"/>
  <c r="S313" i="1" s="1"/>
  <c r="P313" i="1" l="1" a="1"/>
  <c r="P313" i="1" s="1"/>
  <c r="J313" i="1" s="1" a="1"/>
  <c r="J313" i="1" s="1"/>
  <c r="Q313" i="1"/>
  <c r="T313" i="1" l="1" a="1"/>
  <c r="T313" i="1" s="1"/>
  <c r="K313" i="1" a="1"/>
  <c r="K313" i="1" s="1"/>
  <c r="U313" i="1" l="1"/>
  <c r="I314" i="1" a="1"/>
  <c r="I314" i="1" s="1"/>
  <c r="M313" i="1" a="1"/>
  <c r="M313" i="1" s="1"/>
  <c r="N314" i="1" s="1" a="1"/>
  <c r="N314" i="1" s="1"/>
  <c r="L314" i="1" a="1"/>
  <c r="L314" i="1" s="1"/>
  <c r="O313" i="1" l="1" a="1"/>
  <c r="O313" i="1" s="1"/>
  <c r="Q314" i="1" s="1"/>
  <c r="P314" i="1" l="1" a="1"/>
  <c r="P314" i="1" s="1"/>
  <c r="J314" i="1" s="1" a="1"/>
  <c r="J314" i="1" s="1"/>
  <c r="R314" i="1"/>
  <c r="S314" i="1" s="1"/>
  <c r="T314" i="1" l="1" a="1"/>
  <c r="T314" i="1" s="1"/>
  <c r="K314" i="1" a="1"/>
  <c r="K314" i="1" s="1"/>
  <c r="U314" i="1" l="1"/>
  <c r="M314" i="1" a="1"/>
  <c r="M314" i="1" s="1"/>
  <c r="N315" i="1" s="1" a="1"/>
  <c r="N315" i="1" s="1"/>
  <c r="I315" i="1" a="1"/>
  <c r="I315" i="1" s="1"/>
  <c r="L315" i="1" a="1"/>
  <c r="L315" i="1" s="1"/>
  <c r="O314" i="1" l="1" a="1"/>
  <c r="O314" i="1" s="1"/>
  <c r="R315" i="1" s="1"/>
  <c r="S315" i="1" s="1"/>
  <c r="P315" i="1" l="1" a="1"/>
  <c r="P315" i="1" s="1"/>
  <c r="J315" i="1" s="1" a="1"/>
  <c r="J315" i="1" s="1"/>
  <c r="Q315" i="1"/>
  <c r="T315" i="1" l="1" a="1"/>
  <c r="T315" i="1" s="1"/>
  <c r="K315" i="1" a="1"/>
  <c r="K315" i="1" s="1"/>
  <c r="U315" i="1" l="1"/>
  <c r="M315" i="1" a="1"/>
  <c r="M315" i="1" s="1"/>
  <c r="N316" i="1" s="1" a="1"/>
  <c r="N316" i="1" s="1"/>
  <c r="I316" i="1" a="1"/>
  <c r="I316" i="1" s="1"/>
  <c r="L316" i="1" a="1"/>
  <c r="L316" i="1" s="1"/>
  <c r="O315" i="1" l="1" a="1"/>
  <c r="O315" i="1" s="1"/>
  <c r="R316" i="1" s="1"/>
  <c r="S316" i="1" s="1"/>
  <c r="P316" i="1" l="1" a="1"/>
  <c r="P316" i="1" s="1"/>
  <c r="J316" i="1" s="1" a="1"/>
  <c r="J316" i="1" s="1"/>
  <c r="Q316" i="1"/>
  <c r="T316" i="1" l="1" a="1"/>
  <c r="T316" i="1" s="1"/>
  <c r="K316" i="1" a="1"/>
  <c r="K316" i="1" s="1"/>
  <c r="U316" i="1" l="1"/>
  <c r="M316" i="1" a="1"/>
  <c r="M316" i="1" s="1"/>
  <c r="N317" i="1" s="1" a="1"/>
  <c r="N317" i="1" s="1"/>
  <c r="I317" i="1" a="1"/>
  <c r="I317" i="1" s="1"/>
  <c r="L317" i="1" a="1"/>
  <c r="L317" i="1" s="1"/>
  <c r="O316" i="1" l="1" a="1"/>
  <c r="O316" i="1" s="1"/>
  <c r="Q317" i="1" s="1"/>
  <c r="P317" i="1" l="1" a="1"/>
  <c r="P317" i="1" s="1"/>
  <c r="J317" i="1" s="1" a="1"/>
  <c r="J317" i="1" s="1"/>
  <c r="R317" i="1"/>
  <c r="S317" i="1" s="1"/>
  <c r="T317" i="1" l="1" a="1"/>
  <c r="T317" i="1" s="1"/>
  <c r="K317" i="1" a="1"/>
  <c r="K317" i="1" s="1"/>
  <c r="U317" i="1" l="1"/>
  <c r="M317" i="1" a="1"/>
  <c r="M317" i="1" s="1"/>
  <c r="N318" i="1" s="1" a="1"/>
  <c r="N318" i="1" s="1"/>
  <c r="I318" i="1" a="1"/>
  <c r="I318" i="1" s="1"/>
  <c r="L318" i="1" a="1"/>
  <c r="L318" i="1" s="1"/>
  <c r="O317" i="1" l="1" a="1"/>
  <c r="O317" i="1" s="1"/>
  <c r="Q318" i="1" s="1"/>
  <c r="P318" i="1" l="1" a="1"/>
  <c r="P318" i="1" s="1"/>
  <c r="J318" i="1" s="1" a="1"/>
  <c r="J318" i="1" s="1"/>
  <c r="R318" i="1"/>
  <c r="S318" i="1" s="1"/>
  <c r="T318" i="1" l="1" a="1"/>
  <c r="T318" i="1" s="1"/>
  <c r="K318" i="1" a="1"/>
  <c r="K318" i="1" s="1"/>
  <c r="U318" i="1" l="1"/>
  <c r="M318" i="1" a="1"/>
  <c r="M318" i="1" s="1"/>
  <c r="N319" i="1" s="1" a="1"/>
  <c r="N319" i="1" s="1"/>
  <c r="I319" i="1" a="1"/>
  <c r="I319" i="1" s="1"/>
  <c r="L319" i="1" a="1"/>
  <c r="L319" i="1" s="1"/>
  <c r="O318" i="1" l="1" a="1"/>
  <c r="O318" i="1" s="1"/>
  <c r="R319" i="1" s="1"/>
  <c r="S319" i="1" s="1"/>
  <c r="P319" i="1" l="1" a="1"/>
  <c r="P319" i="1" s="1"/>
  <c r="J319" i="1" s="1" a="1"/>
  <c r="J319" i="1" s="1"/>
  <c r="Q319" i="1"/>
  <c r="T319" i="1" l="1" a="1"/>
  <c r="T319" i="1" s="1"/>
  <c r="K319" i="1" a="1"/>
  <c r="K319" i="1" s="1"/>
  <c r="U319" i="1" l="1"/>
  <c r="I320" i="1" a="1"/>
  <c r="I320" i="1" s="1"/>
  <c r="M319" i="1" a="1"/>
  <c r="M319" i="1" s="1"/>
  <c r="N320" i="1" s="1" a="1"/>
  <c r="N320" i="1" s="1"/>
  <c r="L320" i="1" a="1"/>
  <c r="L320" i="1" s="1"/>
  <c r="O319" i="1" l="1" a="1"/>
  <c r="O319" i="1" s="1"/>
  <c r="Q320" i="1" s="1"/>
  <c r="P320" i="1" l="1" a="1"/>
  <c r="P320" i="1" s="1"/>
  <c r="J320" i="1" s="1" a="1"/>
  <c r="J320" i="1" s="1"/>
  <c r="R320" i="1"/>
  <c r="S320" i="1" s="1"/>
  <c r="T320" i="1" l="1" a="1"/>
  <c r="T320" i="1" s="1"/>
  <c r="K320" i="1" a="1"/>
  <c r="K320" i="1" s="1"/>
  <c r="U320" i="1" l="1"/>
  <c r="M320" i="1" a="1"/>
  <c r="M320" i="1" s="1"/>
  <c r="N321" i="1" s="1" a="1"/>
  <c r="N321" i="1" s="1"/>
  <c r="I321" i="1" a="1"/>
  <c r="I321" i="1" s="1"/>
  <c r="L321" i="1" a="1"/>
  <c r="L321" i="1" s="1"/>
  <c r="O320" i="1" l="1" a="1"/>
  <c r="O320" i="1" s="1"/>
  <c r="Q321" i="1" s="1"/>
  <c r="P321" i="1" l="1" a="1"/>
  <c r="P321" i="1" s="1"/>
  <c r="J321" i="1" s="1" a="1"/>
  <c r="J321" i="1" s="1"/>
  <c r="R321" i="1"/>
  <c r="S321" i="1" s="1"/>
  <c r="T321" i="1" l="1" a="1"/>
  <c r="T321" i="1" s="1"/>
  <c r="K321" i="1" a="1"/>
  <c r="K321" i="1" s="1"/>
  <c r="U321" i="1" l="1"/>
  <c r="M321" i="1" a="1"/>
  <c r="M321" i="1" s="1"/>
  <c r="N322" i="1" s="1" a="1"/>
  <c r="N322" i="1" s="1"/>
  <c r="I322" i="1" a="1"/>
  <c r="I322" i="1" s="1"/>
  <c r="L322" i="1" a="1"/>
  <c r="L322" i="1" s="1"/>
  <c r="O321" i="1" l="1" a="1"/>
  <c r="O321" i="1" s="1"/>
  <c r="R322" i="1" s="1"/>
  <c r="S322" i="1" s="1"/>
  <c r="P322" i="1" l="1" a="1"/>
  <c r="P322" i="1" s="1"/>
  <c r="J322" i="1" s="1" a="1"/>
  <c r="J322" i="1" s="1"/>
  <c r="Q322" i="1"/>
  <c r="T322" i="1" l="1" a="1"/>
  <c r="T322" i="1" s="1"/>
  <c r="K322" i="1" a="1"/>
  <c r="K322" i="1" s="1"/>
  <c r="U322" i="1" l="1"/>
  <c r="I323" i="1" a="1"/>
  <c r="I323" i="1" s="1"/>
  <c r="M322" i="1" a="1"/>
  <c r="M322" i="1" s="1"/>
  <c r="N323" i="1" s="1" a="1"/>
  <c r="N323" i="1" s="1"/>
  <c r="L323" i="1" a="1"/>
  <c r="L323" i="1" s="1"/>
  <c r="O322" i="1" l="1" a="1"/>
  <c r="O322" i="1" s="1"/>
  <c r="Q323" i="1" s="1"/>
  <c r="P323" i="1" l="1" a="1"/>
  <c r="P323" i="1" s="1"/>
  <c r="J323" i="1" s="1" a="1"/>
  <c r="J323" i="1" s="1"/>
  <c r="R323" i="1"/>
  <c r="S323" i="1" s="1"/>
  <c r="T323" i="1" l="1" a="1"/>
  <c r="T323" i="1" s="1"/>
  <c r="K323" i="1" a="1"/>
  <c r="K323" i="1" s="1"/>
  <c r="U323" i="1" l="1"/>
  <c r="M323" i="1" a="1"/>
  <c r="M323" i="1" s="1"/>
  <c r="N324" i="1" s="1" a="1"/>
  <c r="N324" i="1" s="1"/>
  <c r="I324" i="1" a="1"/>
  <c r="I324" i="1" s="1"/>
  <c r="L324" i="1" a="1"/>
  <c r="L324" i="1" s="1"/>
  <c r="O323" i="1" l="1" a="1"/>
  <c r="O323" i="1" s="1"/>
  <c r="Q324" i="1" s="1"/>
  <c r="P324" i="1" l="1" a="1"/>
  <c r="P324" i="1" s="1"/>
  <c r="J324" i="1" s="1" a="1"/>
  <c r="J324" i="1" s="1"/>
  <c r="R324" i="1"/>
  <c r="S324" i="1" s="1"/>
  <c r="T324" i="1" l="1" a="1"/>
  <c r="T324" i="1" s="1"/>
  <c r="K324" i="1" a="1"/>
  <c r="K324" i="1" s="1"/>
  <c r="U324" i="1" l="1"/>
  <c r="M324" i="1" a="1"/>
  <c r="M324" i="1" s="1"/>
  <c r="N325" i="1" s="1" a="1"/>
  <c r="N325" i="1" s="1"/>
  <c r="I325" i="1" a="1"/>
  <c r="I325" i="1" s="1"/>
  <c r="L325" i="1" a="1"/>
  <c r="L325" i="1" s="1"/>
  <c r="O324" i="1" l="1" a="1"/>
  <c r="O324" i="1" s="1"/>
  <c r="R325" i="1" s="1"/>
  <c r="S325" i="1" s="1"/>
  <c r="P325" i="1" l="1" a="1"/>
  <c r="P325" i="1" s="1"/>
  <c r="J325" i="1" s="1" a="1"/>
  <c r="J325" i="1" s="1"/>
  <c r="Q325" i="1"/>
  <c r="T325" i="1" l="1" a="1"/>
  <c r="T325" i="1" s="1"/>
  <c r="K325" i="1" a="1"/>
  <c r="K325" i="1" s="1"/>
  <c r="U325" i="1" l="1"/>
  <c r="M325" i="1" a="1"/>
  <c r="M325" i="1" s="1"/>
  <c r="N326" i="1" s="1" a="1"/>
  <c r="N326" i="1" s="1"/>
  <c r="I326" i="1" a="1"/>
  <c r="I326" i="1" s="1"/>
  <c r="L326" i="1" a="1"/>
  <c r="L326" i="1" s="1"/>
  <c r="O325" i="1" l="1" a="1"/>
  <c r="O325" i="1" s="1"/>
  <c r="R326" i="1" s="1"/>
  <c r="S326" i="1" s="1"/>
  <c r="P326" i="1" l="1" a="1"/>
  <c r="P326" i="1" s="1"/>
  <c r="J326" i="1" s="1" a="1"/>
  <c r="J326" i="1" s="1"/>
  <c r="Q326" i="1"/>
  <c r="T326" i="1" l="1" a="1"/>
  <c r="T326" i="1" s="1"/>
  <c r="K326" i="1" a="1"/>
  <c r="K326" i="1" s="1"/>
  <c r="U326" i="1" l="1"/>
  <c r="I327" i="1" a="1"/>
  <c r="I327" i="1" s="1"/>
  <c r="M326" i="1" a="1"/>
  <c r="M326" i="1" s="1"/>
  <c r="N327" i="1" s="1" a="1"/>
  <c r="N327" i="1" s="1"/>
  <c r="L327" i="1" a="1"/>
  <c r="L327" i="1" s="1"/>
  <c r="O326" i="1" l="1" a="1"/>
  <c r="O326" i="1" s="1"/>
  <c r="Q327" i="1" s="1"/>
  <c r="P327" i="1" l="1" a="1"/>
  <c r="P327" i="1" s="1"/>
  <c r="J327" i="1" s="1" a="1"/>
  <c r="J327" i="1" s="1"/>
  <c r="R327" i="1"/>
  <c r="S327" i="1" s="1"/>
  <c r="T327" i="1" l="1" a="1"/>
  <c r="T327" i="1" s="1"/>
  <c r="K327" i="1" a="1"/>
  <c r="K327" i="1" s="1"/>
  <c r="U327" i="1" l="1"/>
  <c r="I328" i="1" a="1"/>
  <c r="I328" i="1" s="1"/>
  <c r="M327" i="1" a="1"/>
  <c r="M327" i="1" s="1"/>
  <c r="N328" i="1" s="1" a="1"/>
  <c r="N328" i="1" s="1"/>
  <c r="L328" i="1" a="1"/>
  <c r="L328" i="1" s="1"/>
  <c r="O327" i="1" l="1" a="1"/>
  <c r="O327" i="1" s="1"/>
  <c r="R328" i="1" s="1"/>
  <c r="S328" i="1" s="1"/>
  <c r="P328" i="1" l="1" a="1"/>
  <c r="P328" i="1" s="1"/>
  <c r="J328" i="1" s="1" a="1"/>
  <c r="J328" i="1" s="1"/>
  <c r="Q328" i="1"/>
  <c r="T328" i="1" l="1" a="1"/>
  <c r="T328" i="1" s="1"/>
  <c r="K328" i="1" a="1"/>
  <c r="K328" i="1" s="1"/>
  <c r="U328" i="1" l="1"/>
  <c r="M328" i="1" a="1"/>
  <c r="M328" i="1" s="1"/>
  <c r="N329" i="1" s="1" a="1"/>
  <c r="N329" i="1" s="1"/>
  <c r="I329" i="1" a="1"/>
  <c r="I329" i="1" s="1"/>
  <c r="L329" i="1" a="1"/>
  <c r="L329" i="1" s="1"/>
  <c r="O328" i="1" l="1" a="1"/>
  <c r="O328" i="1" s="1"/>
  <c r="Q329" i="1" s="1"/>
  <c r="P329" i="1" l="1" a="1"/>
  <c r="P329" i="1" s="1"/>
  <c r="J329" i="1" s="1" a="1"/>
  <c r="J329" i="1" s="1"/>
  <c r="R329" i="1"/>
  <c r="S329" i="1" s="1"/>
  <c r="T329" i="1" l="1" a="1"/>
  <c r="T329" i="1" s="1"/>
  <c r="K329" i="1" a="1"/>
  <c r="K329" i="1" s="1"/>
  <c r="U329" i="1" l="1"/>
  <c r="I330" i="1" a="1"/>
  <c r="I330" i="1" s="1"/>
  <c r="M329" i="1" a="1"/>
  <c r="M329" i="1" s="1"/>
  <c r="N330" i="1" s="1" a="1"/>
  <c r="N330" i="1" s="1"/>
  <c r="L330" i="1" a="1"/>
  <c r="L330" i="1" s="1"/>
  <c r="O329" i="1" l="1" a="1"/>
  <c r="O329" i="1" s="1"/>
  <c r="Q330" i="1" s="1"/>
  <c r="R330" i="1" l="1"/>
  <c r="S330" i="1" s="1"/>
  <c r="P330" i="1" a="1"/>
  <c r="P330" i="1" s="1"/>
  <c r="J330" i="1" s="1" a="1"/>
  <c r="J330" i="1" s="1"/>
  <c r="T330" i="1" l="1" a="1"/>
  <c r="T330" i="1" s="1"/>
  <c r="K330" i="1" a="1"/>
  <c r="K330" i="1" s="1"/>
  <c r="U330" i="1" l="1"/>
  <c r="I331" i="1" a="1"/>
  <c r="I331" i="1" s="1"/>
  <c r="M330" i="1" a="1"/>
  <c r="M330" i="1" s="1"/>
  <c r="N331" i="1" s="1" a="1"/>
  <c r="N331" i="1" s="1"/>
  <c r="L331" i="1" a="1"/>
  <c r="L331" i="1" s="1"/>
  <c r="O330" i="1" l="1" a="1"/>
  <c r="O330" i="1" s="1"/>
  <c r="R331" i="1" s="1"/>
  <c r="S331" i="1" s="1"/>
  <c r="P331" i="1" l="1" a="1"/>
  <c r="P331" i="1" s="1"/>
  <c r="J331" i="1" s="1" a="1"/>
  <c r="J331" i="1" s="1"/>
  <c r="Q331" i="1"/>
  <c r="T331" i="1" l="1" a="1"/>
  <c r="T331" i="1" s="1"/>
  <c r="K331" i="1" a="1"/>
  <c r="K331" i="1" s="1"/>
  <c r="U331" i="1" l="1"/>
  <c r="M331" i="1" a="1"/>
  <c r="M331" i="1" s="1"/>
  <c r="N332" i="1" s="1" a="1"/>
  <c r="N332" i="1" s="1"/>
  <c r="I332" i="1" a="1"/>
  <c r="I332" i="1" s="1"/>
  <c r="L332" i="1" a="1"/>
  <c r="L332" i="1" s="1"/>
  <c r="O331" i="1" l="1" a="1"/>
  <c r="O331" i="1" s="1"/>
  <c r="R332" i="1" s="1"/>
  <c r="S332" i="1" s="1"/>
  <c r="P332" i="1" l="1" a="1"/>
  <c r="P332" i="1" s="1"/>
  <c r="J332" i="1" s="1" a="1"/>
  <c r="J332" i="1" s="1"/>
  <c r="Q332" i="1"/>
  <c r="T332" i="1" l="1" a="1"/>
  <c r="T332" i="1" s="1"/>
  <c r="K332" i="1" a="1"/>
  <c r="K332" i="1" s="1"/>
  <c r="U332" i="1" l="1"/>
  <c r="I333" i="1" a="1"/>
  <c r="I333" i="1" s="1"/>
  <c r="M332" i="1" a="1"/>
  <c r="M332" i="1" s="1"/>
  <c r="N333" i="1" s="1" a="1"/>
  <c r="N333" i="1" s="1"/>
  <c r="L333" i="1" a="1"/>
  <c r="L333" i="1" s="1"/>
  <c r="O332" i="1" l="1" a="1"/>
  <c r="O332" i="1" s="1"/>
  <c r="Q333" i="1" s="1"/>
  <c r="P333" i="1" l="1" a="1"/>
  <c r="P333" i="1" s="1"/>
  <c r="J333" i="1" s="1" a="1"/>
  <c r="J333" i="1" s="1"/>
  <c r="R333" i="1"/>
  <c r="S333" i="1" s="1"/>
  <c r="T333" i="1" l="1" a="1"/>
  <c r="T333" i="1" s="1"/>
  <c r="K333" i="1" a="1"/>
  <c r="K333" i="1" s="1"/>
  <c r="U333" i="1" l="1"/>
  <c r="I334" i="1" a="1"/>
  <c r="I334" i="1" s="1"/>
  <c r="M333" i="1" a="1"/>
  <c r="M333" i="1" s="1"/>
  <c r="N334" i="1" s="1" a="1"/>
  <c r="N334" i="1" s="1"/>
  <c r="L334" i="1" a="1"/>
  <c r="L334" i="1" s="1"/>
  <c r="O333" i="1" l="1" a="1"/>
  <c r="O333" i="1" s="1"/>
  <c r="R334" i="1" s="1"/>
  <c r="S334" i="1" s="1"/>
  <c r="P334" i="1" l="1" a="1"/>
  <c r="P334" i="1" s="1"/>
  <c r="J334" i="1" s="1" a="1"/>
  <c r="J334" i="1" s="1"/>
  <c r="Q334" i="1"/>
  <c r="T334" i="1" l="1" a="1"/>
  <c r="T334" i="1" s="1"/>
  <c r="K334" i="1" a="1"/>
  <c r="K334" i="1" s="1"/>
  <c r="U334" i="1" l="1"/>
  <c r="M334" i="1" a="1"/>
  <c r="M334" i="1" s="1"/>
  <c r="N335" i="1" s="1" a="1"/>
  <c r="N335" i="1" s="1"/>
  <c r="I335" i="1" a="1"/>
  <c r="I335" i="1" s="1"/>
  <c r="L335" i="1" a="1"/>
  <c r="L335" i="1" s="1"/>
  <c r="O334" i="1" l="1" a="1"/>
  <c r="O334" i="1" s="1"/>
  <c r="R335" i="1" s="1"/>
  <c r="S335" i="1" s="1"/>
  <c r="P335" i="1" l="1" a="1"/>
  <c r="P335" i="1" s="1"/>
  <c r="J335" i="1" s="1" a="1"/>
  <c r="J335" i="1" s="1"/>
  <c r="Q335" i="1"/>
  <c r="T335" i="1" l="1" a="1"/>
  <c r="T335" i="1" s="1"/>
  <c r="K335" i="1" a="1"/>
  <c r="K335" i="1" s="1"/>
  <c r="U335" i="1" l="1"/>
  <c r="M335" i="1" a="1"/>
  <c r="M335" i="1" s="1"/>
  <c r="N336" i="1" s="1" a="1"/>
  <c r="N336" i="1" s="1"/>
  <c r="I336" i="1" a="1"/>
  <c r="I336" i="1" s="1"/>
  <c r="L336" i="1" a="1"/>
  <c r="L336" i="1" s="1"/>
  <c r="O335" i="1" l="1" a="1"/>
  <c r="O335" i="1" s="1"/>
  <c r="R336" i="1" s="1"/>
  <c r="S336" i="1" s="1"/>
  <c r="P336" i="1" l="1" a="1"/>
  <c r="P336" i="1" s="1"/>
  <c r="J336" i="1" s="1" a="1"/>
  <c r="J336" i="1" s="1"/>
  <c r="Q336" i="1"/>
  <c r="T336" i="1" l="1" a="1"/>
  <c r="T336" i="1" s="1"/>
  <c r="K336" i="1" a="1"/>
  <c r="K336" i="1" s="1"/>
  <c r="U336" i="1" l="1"/>
  <c r="M336" i="1" a="1"/>
  <c r="M336" i="1" s="1"/>
  <c r="N337" i="1" s="1" a="1"/>
  <c r="N337" i="1" s="1"/>
  <c r="I337" i="1" a="1"/>
  <c r="I337" i="1" s="1"/>
  <c r="L337" i="1" a="1"/>
  <c r="L337" i="1" s="1"/>
  <c r="O336" i="1" l="1" a="1"/>
  <c r="O336" i="1" s="1"/>
  <c r="Q337" i="1" s="1"/>
  <c r="P337" i="1" l="1" a="1"/>
  <c r="P337" i="1" s="1"/>
  <c r="J337" i="1" s="1" a="1"/>
  <c r="J337" i="1" s="1"/>
  <c r="R337" i="1"/>
  <c r="S337" i="1" s="1"/>
  <c r="T337" i="1" l="1" a="1"/>
  <c r="T337" i="1" s="1"/>
  <c r="K337" i="1" a="1"/>
  <c r="K337" i="1" s="1"/>
  <c r="U337" i="1" l="1"/>
  <c r="M337" i="1" a="1"/>
  <c r="M337" i="1" s="1"/>
  <c r="N338" i="1" s="1" a="1"/>
  <c r="N338" i="1" s="1"/>
  <c r="I338" i="1" a="1"/>
  <c r="I338" i="1" s="1"/>
  <c r="L338" i="1" a="1"/>
  <c r="L338" i="1" s="1"/>
  <c r="O337" i="1" l="1" a="1"/>
  <c r="O337" i="1" s="1"/>
  <c r="R338" i="1" s="1"/>
  <c r="S338" i="1" s="1"/>
  <c r="P338" i="1" l="1" a="1"/>
  <c r="P338" i="1" s="1"/>
  <c r="J338" i="1" s="1" a="1"/>
  <c r="J338" i="1" s="1"/>
  <c r="Q338" i="1"/>
  <c r="T338" i="1" l="1" a="1"/>
  <c r="T338" i="1" s="1"/>
  <c r="K338" i="1" a="1"/>
  <c r="K338" i="1" s="1"/>
  <c r="U338" i="1" l="1"/>
  <c r="M338" i="1" a="1"/>
  <c r="M338" i="1" s="1"/>
  <c r="N339" i="1" s="1" a="1"/>
  <c r="N339" i="1" s="1"/>
  <c r="I339" i="1" a="1"/>
  <c r="I339" i="1" s="1"/>
  <c r="L339" i="1" a="1"/>
  <c r="L339" i="1" s="1"/>
  <c r="O338" i="1" l="1" a="1"/>
  <c r="O338" i="1" s="1"/>
  <c r="R339" i="1" s="1"/>
  <c r="S339" i="1" s="1"/>
  <c r="P339" i="1" l="1" a="1"/>
  <c r="P339" i="1" s="1"/>
  <c r="J339" i="1" s="1" a="1"/>
  <c r="J339" i="1" s="1"/>
  <c r="Q339" i="1"/>
  <c r="T339" i="1" l="1" a="1"/>
  <c r="T339" i="1" s="1"/>
  <c r="K339" i="1" a="1"/>
  <c r="K339" i="1" s="1"/>
  <c r="U339" i="1" l="1"/>
  <c r="I340" i="1" a="1"/>
  <c r="I340" i="1" s="1"/>
  <c r="M339" i="1" a="1"/>
  <c r="M339" i="1" s="1"/>
  <c r="N340" i="1" s="1" a="1"/>
  <c r="N340" i="1" s="1"/>
  <c r="L340" i="1" a="1"/>
  <c r="L340" i="1" s="1"/>
  <c r="O339" i="1" l="1" a="1"/>
  <c r="O339" i="1" s="1"/>
  <c r="R340" i="1" s="1"/>
  <c r="S340" i="1" s="1"/>
  <c r="P340" i="1" l="1" a="1"/>
  <c r="P340" i="1" s="1"/>
  <c r="J340" i="1" s="1" a="1"/>
  <c r="J340" i="1" s="1"/>
  <c r="Q340" i="1"/>
  <c r="T340" i="1" l="1" a="1"/>
  <c r="T340" i="1" s="1"/>
  <c r="K340" i="1" a="1"/>
  <c r="K340" i="1" s="1"/>
  <c r="U340" i="1" l="1"/>
  <c r="M340" i="1" a="1"/>
  <c r="M340" i="1" s="1"/>
  <c r="N341" i="1" s="1" a="1"/>
  <c r="N341" i="1" s="1"/>
  <c r="I341" i="1" a="1"/>
  <c r="I341" i="1" s="1"/>
  <c r="L341" i="1" a="1"/>
  <c r="L341" i="1" s="1"/>
  <c r="O340" i="1" l="1" a="1"/>
  <c r="O340" i="1" s="1"/>
  <c r="R341" i="1" s="1"/>
  <c r="S341" i="1" s="1"/>
  <c r="P341" i="1" l="1" a="1"/>
  <c r="P341" i="1" s="1"/>
  <c r="J341" i="1" s="1" a="1"/>
  <c r="J341" i="1" s="1"/>
  <c r="Q341" i="1"/>
  <c r="T341" i="1" l="1" a="1"/>
  <c r="T341" i="1" s="1"/>
  <c r="K341" i="1" a="1"/>
  <c r="K341" i="1" s="1"/>
  <c r="U341" i="1" l="1"/>
  <c r="M341" i="1" a="1"/>
  <c r="M341" i="1" s="1"/>
  <c r="N342" i="1" s="1" a="1"/>
  <c r="N342" i="1" s="1"/>
  <c r="I342" i="1" a="1"/>
  <c r="I342" i="1" s="1"/>
  <c r="L342" i="1" a="1"/>
  <c r="L342" i="1" s="1"/>
  <c r="O341" i="1" l="1" a="1"/>
  <c r="O341" i="1" s="1"/>
  <c r="R342" i="1" s="1"/>
  <c r="S342" i="1" s="1"/>
  <c r="P342" i="1" l="1" a="1"/>
  <c r="P342" i="1" s="1"/>
  <c r="Q342" i="1"/>
  <c r="T342" i="1" l="1" a="1"/>
  <c r="T342" i="1" s="1"/>
  <c r="J342" i="1" a="1"/>
  <c r="J342" i="1" s="1"/>
  <c r="K342" i="1" s="1" a="1"/>
  <c r="K342" i="1" s="1"/>
  <c r="M342" i="1" s="1" a="1"/>
  <c r="M342" i="1" s="1"/>
  <c r="N343" i="1" s="1" a="1"/>
  <c r="N343" i="1" s="1"/>
  <c r="U342" i="1" l="1"/>
  <c r="I343" i="1" a="1"/>
  <c r="I343" i="1" s="1"/>
  <c r="L343" i="1" a="1"/>
  <c r="L343" i="1" s="1"/>
  <c r="O342" i="1" l="1" a="1"/>
  <c r="O342" i="1" s="1"/>
  <c r="Q343" i="1" s="1"/>
  <c r="P343" i="1" l="1" a="1"/>
  <c r="P343" i="1" s="1"/>
  <c r="J343" i="1" s="1" a="1"/>
  <c r="J343" i="1" s="1"/>
  <c r="R343" i="1"/>
  <c r="S343" i="1" s="1"/>
  <c r="T343" i="1" l="1" a="1"/>
  <c r="T343" i="1" s="1"/>
  <c r="K343" i="1" a="1"/>
  <c r="K343" i="1" s="1"/>
  <c r="U343" i="1" l="1"/>
  <c r="I344" i="1" a="1"/>
  <c r="I344" i="1" s="1"/>
  <c r="M343" i="1" a="1"/>
  <c r="M343" i="1" s="1"/>
  <c r="N344" i="1" s="1" a="1"/>
  <c r="N344" i="1" s="1"/>
  <c r="L344" i="1" a="1"/>
  <c r="L344" i="1" s="1"/>
  <c r="O343" i="1" l="1" a="1"/>
  <c r="O343" i="1" s="1"/>
  <c r="R344" i="1" s="1"/>
  <c r="S344" i="1" s="1"/>
  <c r="P344" i="1" l="1" a="1"/>
  <c r="P344" i="1" s="1"/>
  <c r="J344" i="1" s="1" a="1"/>
  <c r="J344" i="1" s="1"/>
  <c r="Q344" i="1"/>
  <c r="T344" i="1" l="1" a="1"/>
  <c r="T344" i="1" s="1"/>
  <c r="K344" i="1" a="1"/>
  <c r="K344" i="1" s="1"/>
  <c r="U344" i="1" l="1"/>
  <c r="M344" i="1" a="1"/>
  <c r="M344" i="1" s="1"/>
  <c r="N345" i="1" s="1" a="1"/>
  <c r="N345" i="1" s="1"/>
  <c r="I345" i="1" a="1"/>
  <c r="I345" i="1" s="1"/>
  <c r="L345" i="1" a="1"/>
  <c r="L345" i="1" s="1"/>
  <c r="O344" i="1" l="1" a="1"/>
  <c r="O344" i="1" s="1"/>
  <c r="Q345" i="1" s="1"/>
  <c r="P345" i="1" l="1" a="1"/>
  <c r="P345" i="1" s="1"/>
  <c r="J345" i="1" s="1" a="1"/>
  <c r="J345" i="1" s="1"/>
  <c r="R345" i="1"/>
  <c r="S345" i="1" s="1"/>
  <c r="T345" i="1" l="1" a="1"/>
  <c r="T345" i="1" s="1"/>
  <c r="K345" i="1" a="1"/>
  <c r="K345" i="1" s="1"/>
  <c r="U345" i="1" l="1"/>
  <c r="M345" i="1" a="1"/>
  <c r="M345" i="1" s="1"/>
  <c r="N346" i="1" s="1" a="1"/>
  <c r="N346" i="1" s="1"/>
  <c r="I346" i="1" a="1"/>
  <c r="I346" i="1" s="1"/>
  <c r="L346" i="1" a="1"/>
  <c r="L346" i="1" s="1"/>
  <c r="O345" i="1" l="1" a="1"/>
  <c r="O345" i="1" s="1"/>
  <c r="R346" i="1" s="1"/>
  <c r="S346" i="1" s="1"/>
  <c r="P346" i="1" l="1" a="1"/>
  <c r="P346" i="1" s="1"/>
  <c r="J346" i="1" s="1" a="1"/>
  <c r="J346" i="1" s="1"/>
  <c r="Q346" i="1"/>
  <c r="T346" i="1" l="1" a="1"/>
  <c r="T346" i="1" s="1"/>
  <c r="K346" i="1" a="1"/>
  <c r="K346" i="1" s="1"/>
  <c r="U346" i="1" l="1"/>
  <c r="M346" i="1" a="1"/>
  <c r="M346" i="1" s="1"/>
  <c r="N347" i="1" s="1" a="1"/>
  <c r="N347" i="1" s="1"/>
  <c r="I347" i="1" a="1"/>
  <c r="I347" i="1" s="1"/>
  <c r="L347" i="1" a="1"/>
  <c r="L347" i="1" s="1"/>
  <c r="O346" i="1" l="1" a="1"/>
  <c r="O346" i="1" s="1"/>
  <c r="Q347" i="1" s="1"/>
  <c r="P347" i="1" l="1" a="1"/>
  <c r="P347" i="1" s="1"/>
  <c r="J347" i="1" s="1" a="1"/>
  <c r="J347" i="1" s="1"/>
  <c r="R347" i="1"/>
  <c r="S347" i="1" s="1"/>
  <c r="T347" i="1" l="1" a="1"/>
  <c r="T347" i="1" s="1"/>
  <c r="K347" i="1" a="1"/>
  <c r="K347" i="1" s="1"/>
  <c r="U347" i="1" l="1"/>
  <c r="M347" i="1" a="1"/>
  <c r="M347" i="1" s="1"/>
  <c r="N348" i="1" s="1" a="1"/>
  <c r="N348" i="1" s="1"/>
  <c r="I348" i="1" a="1"/>
  <c r="I348" i="1" s="1"/>
  <c r="L348" i="1" a="1"/>
  <c r="L348" i="1" s="1"/>
  <c r="O347" i="1" l="1" a="1"/>
  <c r="O347" i="1" s="1"/>
  <c r="R348" i="1" s="1"/>
  <c r="S348" i="1" s="1"/>
  <c r="P348" i="1" l="1" a="1"/>
  <c r="P348" i="1" s="1"/>
  <c r="J348" i="1" s="1" a="1"/>
  <c r="J348" i="1" s="1"/>
  <c r="Q348" i="1"/>
  <c r="T348" i="1" l="1" a="1"/>
  <c r="T348" i="1" s="1"/>
  <c r="K348" i="1" a="1"/>
  <c r="K348" i="1" s="1"/>
  <c r="U348" i="1" l="1"/>
  <c r="I349" i="1" a="1"/>
  <c r="I349" i="1" s="1"/>
  <c r="M348" i="1" a="1"/>
  <c r="M348" i="1" s="1"/>
  <c r="N349" i="1" s="1" a="1"/>
  <c r="N349" i="1" s="1"/>
  <c r="L349" i="1" a="1"/>
  <c r="L349" i="1" s="1"/>
  <c r="O348" i="1" l="1" a="1"/>
  <c r="O348" i="1" s="1"/>
  <c r="R349" i="1" s="1"/>
  <c r="S349" i="1" s="1"/>
  <c r="P349" i="1" l="1" a="1"/>
  <c r="P349" i="1" s="1"/>
  <c r="J349" i="1" s="1" a="1"/>
  <c r="J349" i="1" s="1"/>
  <c r="Q349" i="1"/>
  <c r="T349" i="1" l="1" a="1"/>
  <c r="T349" i="1" s="1"/>
  <c r="K349" i="1" a="1"/>
  <c r="K349" i="1" s="1"/>
  <c r="U349" i="1" l="1"/>
  <c r="M349" i="1" a="1"/>
  <c r="M349" i="1" s="1"/>
  <c r="N350" i="1" s="1" a="1"/>
  <c r="N350" i="1" s="1"/>
  <c r="I350" i="1" a="1"/>
  <c r="I350" i="1" s="1"/>
  <c r="L350" i="1" a="1"/>
  <c r="L350" i="1" s="1"/>
  <c r="O349" i="1" l="1" a="1"/>
  <c r="O349" i="1" s="1"/>
  <c r="Q350" i="1" s="1"/>
  <c r="P350" i="1" l="1" a="1"/>
  <c r="P350" i="1" s="1"/>
  <c r="J350" i="1" s="1" a="1"/>
  <c r="J350" i="1" s="1"/>
  <c r="R350" i="1"/>
  <c r="S350" i="1" s="1"/>
  <c r="T350" i="1" l="1" a="1"/>
  <c r="T350" i="1" s="1"/>
  <c r="K350" i="1" a="1"/>
  <c r="K350" i="1" s="1"/>
  <c r="U350" i="1" l="1"/>
  <c r="M350" i="1" a="1"/>
  <c r="M350" i="1" s="1"/>
  <c r="N351" i="1" s="1" a="1"/>
  <c r="N351" i="1" s="1"/>
  <c r="I351" i="1" a="1"/>
  <c r="I351" i="1" s="1"/>
  <c r="L351" i="1" a="1"/>
  <c r="L351" i="1" s="1"/>
  <c r="O350" i="1" l="1" a="1"/>
  <c r="O350" i="1" s="1"/>
  <c r="R351" i="1" s="1"/>
  <c r="S351" i="1" s="1"/>
  <c r="Q351" i="1" l="1"/>
  <c r="P351" i="1" a="1"/>
  <c r="P351" i="1" s="1"/>
  <c r="J351" i="1" s="1" a="1"/>
  <c r="J351" i="1" s="1"/>
  <c r="T351" i="1" l="1" a="1"/>
  <c r="T351" i="1" s="1"/>
  <c r="K351" i="1" a="1"/>
  <c r="K351" i="1" s="1"/>
  <c r="U351" i="1" l="1"/>
  <c r="M351" i="1" a="1"/>
  <c r="M351" i="1" s="1"/>
  <c r="N352" i="1" s="1" a="1"/>
  <c r="N352" i="1" s="1"/>
  <c r="I352" i="1" a="1"/>
  <c r="I352" i="1" s="1"/>
  <c r="L352" i="1" a="1"/>
  <c r="L352" i="1" s="1"/>
  <c r="O351" i="1" l="1" a="1"/>
  <c r="O351" i="1" s="1"/>
  <c r="Q352" i="1" s="1"/>
  <c r="P352" i="1" l="1" a="1"/>
  <c r="P352" i="1" s="1"/>
  <c r="J352" i="1" s="1" a="1"/>
  <c r="J352" i="1" s="1"/>
  <c r="R352" i="1"/>
  <c r="S352" i="1" s="1"/>
  <c r="T352" i="1" l="1" a="1"/>
  <c r="T352" i="1" s="1"/>
  <c r="K352" i="1" a="1"/>
  <c r="K352" i="1" s="1"/>
  <c r="U352" i="1" l="1"/>
  <c r="I353" i="1" a="1"/>
  <c r="I353" i="1" s="1"/>
  <c r="M352" i="1" a="1"/>
  <c r="M352" i="1" s="1"/>
  <c r="N353" i="1" s="1" a="1"/>
  <c r="N353" i="1" s="1"/>
  <c r="L353" i="1" a="1"/>
  <c r="L353" i="1" s="1"/>
  <c r="O352" i="1" l="1" a="1"/>
  <c r="O352" i="1" s="1"/>
  <c r="R353" i="1" s="1"/>
  <c r="S353" i="1" s="1"/>
  <c r="P353" i="1" l="1" a="1"/>
  <c r="P353" i="1" s="1"/>
  <c r="J353" i="1" s="1" a="1"/>
  <c r="J353" i="1" s="1"/>
  <c r="Q353" i="1"/>
  <c r="T353" i="1" l="1" a="1"/>
  <c r="T353" i="1" s="1"/>
  <c r="K353" i="1" a="1"/>
  <c r="K353" i="1" s="1"/>
  <c r="U353" i="1" l="1"/>
  <c r="I354" i="1" a="1"/>
  <c r="I354" i="1" s="1"/>
  <c r="M353" i="1" a="1"/>
  <c r="M353" i="1" s="1"/>
  <c r="N354" i="1" s="1" a="1"/>
  <c r="N354" i="1" s="1"/>
  <c r="L354" i="1" a="1"/>
  <c r="L354" i="1" s="1"/>
  <c r="O353" i="1" l="1" a="1"/>
  <c r="O353" i="1" s="1"/>
  <c r="R354" i="1" s="1"/>
  <c r="S354" i="1" s="1"/>
  <c r="P354" i="1" l="1" a="1"/>
  <c r="P354" i="1" s="1"/>
  <c r="J354" i="1" s="1" a="1"/>
  <c r="J354" i="1" s="1"/>
  <c r="Q354" i="1"/>
  <c r="T354" i="1" l="1" a="1"/>
  <c r="T354" i="1" s="1"/>
  <c r="K354" i="1" a="1"/>
  <c r="K354" i="1" s="1"/>
  <c r="U354" i="1" l="1"/>
  <c r="M354" i="1" a="1"/>
  <c r="M354" i="1" s="1"/>
  <c r="N355" i="1" s="1" a="1"/>
  <c r="N355" i="1" s="1"/>
  <c r="I355" i="1" a="1"/>
  <c r="I355" i="1" s="1"/>
  <c r="L355" i="1" a="1"/>
  <c r="L355" i="1" s="1"/>
  <c r="O354" i="1" l="1" a="1"/>
  <c r="O354" i="1" s="1"/>
  <c r="Q355" i="1" s="1"/>
  <c r="P355" i="1" l="1" a="1"/>
  <c r="P355" i="1" s="1"/>
  <c r="J355" i="1" s="1" a="1"/>
  <c r="J355" i="1" s="1"/>
  <c r="R355" i="1"/>
  <c r="S355" i="1" s="1"/>
  <c r="T355" i="1" l="1" a="1"/>
  <c r="T355" i="1" s="1"/>
  <c r="K355" i="1" a="1"/>
  <c r="K355" i="1" s="1"/>
  <c r="U355" i="1" l="1"/>
  <c r="M355" i="1" a="1"/>
  <c r="M355" i="1" s="1"/>
  <c r="N356" i="1" s="1" a="1"/>
  <c r="N356" i="1" s="1"/>
  <c r="I356" i="1" a="1"/>
  <c r="I356" i="1" s="1"/>
  <c r="L356" i="1" a="1"/>
  <c r="L356" i="1" s="1"/>
  <c r="O355" i="1" l="1" a="1"/>
  <c r="O355" i="1" s="1"/>
  <c r="Q356" i="1" s="1"/>
  <c r="P356" i="1" l="1" a="1"/>
  <c r="P356" i="1" s="1"/>
  <c r="J356" i="1" s="1" a="1"/>
  <c r="J356" i="1" s="1"/>
  <c r="R356" i="1"/>
  <c r="S356" i="1" s="1"/>
  <c r="T356" i="1" l="1" a="1"/>
  <c r="T356" i="1" s="1"/>
  <c r="K356" i="1" a="1"/>
  <c r="K356" i="1" s="1"/>
  <c r="U356" i="1" l="1"/>
  <c r="M356" i="1" a="1"/>
  <c r="M356" i="1" s="1"/>
  <c r="N357" i="1" s="1" a="1"/>
  <c r="N357" i="1" s="1"/>
  <c r="I357" i="1" a="1"/>
  <c r="I357" i="1" s="1"/>
  <c r="L357" i="1" a="1"/>
  <c r="L357" i="1" s="1"/>
  <c r="O356" i="1" l="1" a="1"/>
  <c r="O356" i="1" s="1"/>
  <c r="R357" i="1" s="1"/>
  <c r="S357" i="1" s="1"/>
  <c r="P357" i="1" l="1" a="1"/>
  <c r="P357" i="1" s="1"/>
  <c r="J357" i="1" s="1" a="1"/>
  <c r="J357" i="1" s="1"/>
  <c r="Q357" i="1"/>
  <c r="T357" i="1" l="1" a="1"/>
  <c r="T357" i="1" s="1"/>
  <c r="K357" i="1" a="1"/>
  <c r="K357" i="1" s="1"/>
  <c r="U357" i="1" l="1"/>
  <c r="M357" i="1" a="1"/>
  <c r="M357" i="1" s="1"/>
  <c r="N358" i="1" s="1" a="1"/>
  <c r="N358" i="1" s="1"/>
  <c r="I358" i="1" a="1"/>
  <c r="I358" i="1" s="1"/>
  <c r="L358" i="1" a="1"/>
  <c r="L358" i="1" s="1"/>
  <c r="O357" i="1" l="1" a="1"/>
  <c r="O357" i="1" s="1"/>
  <c r="Q358" i="1" s="1"/>
  <c r="P358" i="1" l="1" a="1"/>
  <c r="P358" i="1" s="1"/>
  <c r="J358" i="1" s="1" a="1"/>
  <c r="J358" i="1" s="1"/>
  <c r="R358" i="1"/>
  <c r="S358" i="1" s="1"/>
  <c r="T358" i="1" l="1" a="1"/>
  <c r="T358" i="1" s="1"/>
  <c r="K358" i="1" a="1"/>
  <c r="K358" i="1" s="1"/>
  <c r="U358" i="1" l="1"/>
  <c r="M358" i="1" a="1"/>
  <c r="M358" i="1" s="1"/>
  <c r="N359" i="1" s="1" a="1"/>
  <c r="N359" i="1" s="1"/>
  <c r="I359" i="1" a="1"/>
  <c r="I359" i="1" s="1"/>
  <c r="L359" i="1" a="1"/>
  <c r="L359" i="1" s="1"/>
  <c r="O358" i="1" l="1" a="1"/>
  <c r="O358" i="1" s="1"/>
  <c r="R359" i="1" s="1"/>
  <c r="S359" i="1" s="1"/>
  <c r="P359" i="1" l="1" a="1"/>
  <c r="P359" i="1" s="1"/>
  <c r="J359" i="1" s="1" a="1"/>
  <c r="J359" i="1" s="1"/>
  <c r="Q359" i="1"/>
  <c r="T359" i="1" l="1" a="1"/>
  <c r="T359" i="1" s="1"/>
  <c r="K359" i="1" a="1"/>
  <c r="K359" i="1" s="1"/>
  <c r="U359" i="1" l="1"/>
  <c r="M359" i="1" a="1"/>
  <c r="M359" i="1" s="1"/>
  <c r="N360" i="1" s="1" a="1"/>
  <c r="N360" i="1" s="1"/>
  <c r="I360" i="1" a="1"/>
  <c r="I360" i="1" s="1"/>
  <c r="L360" i="1" a="1"/>
  <c r="L360" i="1" s="1"/>
  <c r="O359" i="1" l="1" a="1"/>
  <c r="O359" i="1" s="1"/>
  <c r="Q360" i="1" s="1"/>
  <c r="P360" i="1" l="1" a="1"/>
  <c r="P360" i="1" s="1"/>
  <c r="J360" i="1" s="1" a="1"/>
  <c r="J360" i="1" s="1"/>
  <c r="R360" i="1"/>
  <c r="S360" i="1" s="1"/>
  <c r="T360" i="1" l="1" a="1"/>
  <c r="T360" i="1" s="1"/>
  <c r="K360" i="1" a="1"/>
  <c r="K360" i="1" s="1"/>
  <c r="U360" i="1" l="1"/>
  <c r="M360" i="1" a="1"/>
  <c r="M360" i="1" s="1"/>
  <c r="N361" i="1" s="1" a="1"/>
  <c r="N361" i="1" s="1"/>
  <c r="I361" i="1" a="1"/>
  <c r="I361" i="1" s="1"/>
  <c r="L361" i="1" a="1"/>
  <c r="L361" i="1" s="1"/>
  <c r="O360" i="1" l="1" a="1"/>
  <c r="O360" i="1" s="1"/>
  <c r="R361" i="1" s="1"/>
  <c r="S361" i="1" s="1"/>
  <c r="P361" i="1" l="1" a="1"/>
  <c r="P361" i="1" s="1"/>
  <c r="J361" i="1" s="1" a="1"/>
  <c r="J361" i="1" s="1"/>
  <c r="Q361" i="1"/>
  <c r="T361" i="1" l="1" a="1"/>
  <c r="T361" i="1" s="1"/>
  <c r="K361" i="1" a="1"/>
  <c r="K361" i="1" s="1"/>
  <c r="U361" i="1" l="1"/>
  <c r="M361" i="1" a="1"/>
  <c r="M361" i="1" s="1"/>
  <c r="N362" i="1" s="1" a="1"/>
  <c r="N362" i="1" s="1"/>
  <c r="I362" i="1" a="1"/>
  <c r="I362" i="1" s="1"/>
  <c r="L362" i="1" a="1"/>
  <c r="L362" i="1" s="1"/>
  <c r="O361" i="1" l="1" a="1"/>
  <c r="O361" i="1" s="1"/>
  <c r="Q362" i="1" s="1"/>
  <c r="P362" i="1" l="1" a="1"/>
  <c r="P362" i="1" s="1"/>
  <c r="J362" i="1" s="1" a="1"/>
  <c r="J362" i="1" s="1"/>
  <c r="R362" i="1"/>
  <c r="S362" i="1" s="1"/>
  <c r="T362" i="1" l="1" a="1"/>
  <c r="T362" i="1" s="1"/>
  <c r="K362" i="1" a="1"/>
  <c r="K362" i="1" s="1"/>
  <c r="U362" i="1" l="1"/>
  <c r="I363" i="1" a="1"/>
  <c r="I363" i="1" s="1"/>
  <c r="M362" i="1" a="1"/>
  <c r="M362" i="1" s="1"/>
  <c r="N363" i="1" s="1" a="1"/>
  <c r="N363" i="1" s="1"/>
  <c r="L363" i="1" a="1"/>
  <c r="L363" i="1" s="1"/>
  <c r="O362" i="1" l="1" a="1"/>
  <c r="O362" i="1" s="1"/>
  <c r="Q363" i="1" s="1"/>
  <c r="P363" i="1" l="1" a="1"/>
  <c r="P363" i="1" s="1"/>
  <c r="J363" i="1" s="1" a="1"/>
  <c r="J363" i="1" s="1"/>
  <c r="R363" i="1"/>
  <c r="S363" i="1" s="1"/>
  <c r="T363" i="1" l="1" a="1"/>
  <c r="T363" i="1" s="1"/>
  <c r="K363" i="1" a="1"/>
  <c r="K363" i="1" s="1"/>
  <c r="U363" i="1" l="1"/>
  <c r="M363" i="1" a="1"/>
  <c r="M363" i="1" s="1"/>
  <c r="N364" i="1" s="1" a="1"/>
  <c r="N364" i="1" s="1"/>
  <c r="I364" i="1" a="1"/>
  <c r="I364" i="1" s="1"/>
  <c r="L364" i="1" a="1"/>
  <c r="L364" i="1" s="1"/>
  <c r="O363" i="1" l="1" a="1"/>
  <c r="O363" i="1" s="1"/>
  <c r="Q364" i="1" s="1"/>
  <c r="P364" i="1" l="1" a="1"/>
  <c r="P364" i="1" s="1"/>
  <c r="J364" i="1" s="1" a="1"/>
  <c r="J364" i="1" s="1"/>
  <c r="R364" i="1"/>
  <c r="S364" i="1" s="1"/>
  <c r="T364" i="1" l="1" a="1"/>
  <c r="T364" i="1" s="1"/>
  <c r="K364" i="1" a="1"/>
  <c r="K364" i="1" s="1"/>
  <c r="U364" i="1" l="1"/>
  <c r="M364" i="1" a="1"/>
  <c r="M364" i="1" s="1"/>
  <c r="N365" i="1" s="1" a="1"/>
  <c r="N365" i="1" s="1"/>
  <c r="I365" i="1" a="1"/>
  <c r="I365" i="1" s="1"/>
  <c r="L365" i="1" a="1"/>
  <c r="L365" i="1" s="1"/>
  <c r="O364" i="1" l="1" a="1"/>
  <c r="O364" i="1" s="1"/>
  <c r="R365" i="1" s="1"/>
  <c r="S365" i="1" s="1"/>
  <c r="P365" i="1" l="1" a="1"/>
  <c r="P365" i="1" s="1"/>
  <c r="J365" i="1" s="1" a="1"/>
  <c r="J365" i="1" s="1"/>
  <c r="Q365" i="1"/>
  <c r="T365" i="1" l="1" a="1"/>
  <c r="T365" i="1" s="1"/>
  <c r="K365" i="1" a="1"/>
  <c r="K365" i="1" s="1"/>
  <c r="U365" i="1" l="1"/>
  <c r="I366" i="1" a="1"/>
  <c r="I366" i="1" s="1"/>
  <c r="M365" i="1" a="1"/>
  <c r="M365" i="1" s="1"/>
  <c r="N366" i="1" s="1" a="1"/>
  <c r="N366" i="1" s="1"/>
  <c r="L366" i="1" a="1"/>
  <c r="L366" i="1" s="1"/>
  <c r="O365" i="1" l="1" a="1"/>
  <c r="O365" i="1" s="1"/>
  <c r="Q366" i="1" s="1"/>
  <c r="P366" i="1" l="1" a="1"/>
  <c r="P366" i="1" s="1"/>
  <c r="J366" i="1" s="1" a="1"/>
  <c r="J366" i="1" s="1"/>
  <c r="R366" i="1"/>
  <c r="S366" i="1" s="1"/>
  <c r="T366" i="1" l="1" a="1"/>
  <c r="T366" i="1" s="1"/>
  <c r="K366" i="1" a="1"/>
  <c r="K366" i="1" s="1"/>
  <c r="U366" i="1" l="1"/>
  <c r="M366" i="1" a="1"/>
  <c r="M366" i="1" s="1"/>
  <c r="N367" i="1" s="1" a="1"/>
  <c r="N367" i="1" s="1"/>
  <c r="I367" i="1" a="1"/>
  <c r="I367" i="1" s="1"/>
  <c r="L367" i="1" a="1"/>
  <c r="L367" i="1" s="1"/>
  <c r="O366" i="1" l="1" a="1"/>
  <c r="O366" i="1" s="1"/>
  <c r="Q367" i="1" s="1"/>
  <c r="P367" i="1" l="1" a="1"/>
  <c r="P367" i="1" s="1"/>
  <c r="J367" i="1" s="1" a="1"/>
  <c r="J367" i="1" s="1"/>
  <c r="R367" i="1"/>
  <c r="S367" i="1" s="1"/>
  <c r="T367" i="1" l="1" a="1"/>
  <c r="T367" i="1" s="1"/>
  <c r="K367" i="1" a="1"/>
  <c r="K367" i="1" s="1"/>
  <c r="U367" i="1" l="1"/>
  <c r="I368" i="1" a="1"/>
  <c r="I368" i="1" s="1"/>
  <c r="M367" i="1" a="1"/>
  <c r="M367" i="1" s="1"/>
  <c r="N368" i="1" s="1" a="1"/>
  <c r="N368" i="1" s="1"/>
  <c r="L368" i="1" a="1"/>
  <c r="L368" i="1" s="1"/>
  <c r="O367" i="1" l="1" a="1"/>
  <c r="O367" i="1" s="1"/>
  <c r="R368" i="1" s="1"/>
  <c r="S368" i="1" s="1"/>
  <c r="P368" i="1" l="1" a="1"/>
  <c r="P368" i="1" s="1"/>
  <c r="J368" i="1" s="1" a="1"/>
  <c r="J368" i="1" s="1"/>
  <c r="Q368" i="1"/>
  <c r="T368" i="1" l="1" a="1"/>
  <c r="T368" i="1" s="1"/>
  <c r="K368" i="1" a="1"/>
  <c r="K368" i="1" s="1"/>
  <c r="U368" i="1" l="1"/>
  <c r="I369" i="1" a="1"/>
  <c r="I369" i="1" s="1"/>
  <c r="M368" i="1" a="1"/>
  <c r="M368" i="1" s="1"/>
  <c r="N369" i="1" s="1" a="1"/>
  <c r="N369" i="1" s="1"/>
  <c r="L369" i="1" a="1"/>
  <c r="L369" i="1" s="1"/>
  <c r="O368" i="1" l="1" a="1"/>
  <c r="O368" i="1" s="1"/>
  <c r="R369" i="1" s="1"/>
  <c r="S369" i="1" s="1"/>
  <c r="P369" i="1" l="1" a="1"/>
  <c r="P369" i="1" s="1"/>
  <c r="J369" i="1" s="1" a="1"/>
  <c r="J369" i="1" s="1"/>
  <c r="Q369" i="1"/>
  <c r="T369" i="1" l="1" a="1"/>
  <c r="T369" i="1" s="1"/>
  <c r="K369" i="1" a="1"/>
  <c r="K369" i="1" s="1"/>
  <c r="U369" i="1" l="1"/>
  <c r="M369" i="1" a="1"/>
  <c r="M369" i="1" s="1"/>
  <c r="N370" i="1" s="1" a="1"/>
  <c r="N370" i="1" s="1"/>
  <c r="I370" i="1" a="1"/>
  <c r="I370" i="1" s="1"/>
  <c r="L370" i="1" a="1"/>
  <c r="L370" i="1" s="1"/>
  <c r="O369" i="1" l="1" a="1"/>
  <c r="O369" i="1" s="1"/>
  <c r="Q370" i="1" s="1"/>
  <c r="P370" i="1" l="1" a="1"/>
  <c r="P370" i="1" s="1"/>
  <c r="J370" i="1" s="1" a="1"/>
  <c r="J370" i="1" s="1"/>
  <c r="R370" i="1"/>
  <c r="S370" i="1" s="1"/>
  <c r="T370" i="1" l="1" a="1"/>
  <c r="T370" i="1" s="1"/>
  <c r="K370" i="1" a="1"/>
  <c r="K370" i="1" s="1"/>
  <c r="U370" i="1" l="1"/>
  <c r="M370" i="1" a="1"/>
  <c r="M370" i="1" s="1"/>
  <c r="N371" i="1" s="1" a="1"/>
  <c r="N371" i="1" s="1"/>
  <c r="I371" i="1" a="1"/>
  <c r="I371" i="1" s="1"/>
  <c r="L371" i="1" a="1"/>
  <c r="L371" i="1" s="1"/>
  <c r="O370" i="1" l="1" a="1"/>
  <c r="O370" i="1" s="1"/>
  <c r="Q371" i="1" s="1"/>
  <c r="P371" i="1" l="1" a="1"/>
  <c r="P371" i="1" s="1"/>
  <c r="J371" i="1" s="1" a="1"/>
  <c r="J371" i="1" s="1"/>
  <c r="R371" i="1"/>
  <c r="S371" i="1" s="1"/>
  <c r="T371" i="1" l="1" a="1"/>
  <c r="T371" i="1" s="1"/>
  <c r="K371" i="1" a="1"/>
  <c r="K371" i="1" s="1"/>
  <c r="U371" i="1" l="1"/>
  <c r="M371" i="1" a="1"/>
  <c r="M371" i="1" s="1"/>
  <c r="N372" i="1" s="1" a="1"/>
  <c r="N372" i="1" s="1"/>
  <c r="I372" i="1" a="1"/>
  <c r="I372" i="1" s="1"/>
  <c r="L372" i="1" a="1"/>
  <c r="L372" i="1" s="1"/>
  <c r="O371" i="1" l="1" a="1"/>
  <c r="O371" i="1" s="1"/>
  <c r="R372" i="1" s="1"/>
  <c r="S372" i="1" s="1"/>
  <c r="P372" i="1" l="1" a="1"/>
  <c r="P372" i="1" s="1"/>
  <c r="J372" i="1" s="1" a="1"/>
  <c r="J372" i="1" s="1"/>
  <c r="Q372" i="1"/>
  <c r="T372" i="1" l="1" a="1"/>
  <c r="T372" i="1" s="1"/>
  <c r="K372" i="1" a="1"/>
  <c r="K372" i="1" s="1"/>
  <c r="U372" i="1" l="1"/>
  <c r="M372" i="1" a="1"/>
  <c r="M372" i="1" s="1"/>
  <c r="N373" i="1" s="1" a="1"/>
  <c r="N373" i="1" s="1"/>
  <c r="I373" i="1" a="1"/>
  <c r="I373" i="1" s="1"/>
  <c r="L373" i="1" a="1"/>
  <c r="L373" i="1" s="1"/>
  <c r="O372" i="1" l="1" a="1"/>
  <c r="O372" i="1" s="1"/>
  <c r="Q373" i="1" s="1"/>
  <c r="P373" i="1" l="1" a="1"/>
  <c r="P373" i="1" s="1"/>
  <c r="J373" i="1" s="1" a="1"/>
  <c r="J373" i="1" s="1"/>
  <c r="R373" i="1"/>
  <c r="S373" i="1" s="1"/>
  <c r="T373" i="1" l="1" a="1"/>
  <c r="T373" i="1" s="1"/>
  <c r="K373" i="1" a="1"/>
  <c r="K373" i="1" s="1"/>
  <c r="U373" i="1" l="1"/>
  <c r="I374" i="1" a="1"/>
  <c r="I374" i="1" s="1"/>
  <c r="M373" i="1" a="1"/>
  <c r="M373" i="1" s="1"/>
  <c r="N374" i="1" s="1" a="1"/>
  <c r="N374" i="1" s="1"/>
  <c r="L374" i="1" a="1"/>
  <c r="L374" i="1" s="1"/>
  <c r="O373" i="1" l="1" a="1"/>
  <c r="O373" i="1" s="1"/>
  <c r="R374" i="1" s="1"/>
  <c r="S374" i="1" s="1"/>
  <c r="P374" i="1" l="1" a="1"/>
  <c r="P374" i="1" s="1"/>
  <c r="J374" i="1" s="1" a="1"/>
  <c r="J374" i="1" s="1"/>
  <c r="Q374" i="1"/>
  <c r="T374" i="1" l="1" a="1"/>
  <c r="T374" i="1" s="1"/>
  <c r="K374" i="1" a="1"/>
  <c r="K374" i="1" s="1"/>
  <c r="U374" i="1" l="1"/>
  <c r="I375" i="1" a="1"/>
  <c r="I375" i="1" s="1"/>
  <c r="M374" i="1" a="1"/>
  <c r="M374" i="1" s="1"/>
  <c r="N375" i="1" s="1" a="1"/>
  <c r="N375" i="1" s="1"/>
  <c r="L375" i="1" a="1"/>
  <c r="L375" i="1" s="1"/>
  <c r="O374" i="1" l="1" a="1"/>
  <c r="O374" i="1" s="1"/>
  <c r="Q375" i="1" s="1"/>
  <c r="P375" i="1" l="1" a="1"/>
  <c r="P375" i="1" s="1"/>
  <c r="J375" i="1" s="1" a="1"/>
  <c r="J375" i="1" s="1"/>
  <c r="R375" i="1"/>
  <c r="S375" i="1" s="1"/>
  <c r="T375" i="1" l="1" a="1"/>
  <c r="T375" i="1" s="1"/>
  <c r="K375" i="1" a="1"/>
  <c r="K375" i="1" s="1"/>
  <c r="U375" i="1" l="1"/>
  <c r="I376" i="1" a="1"/>
  <c r="I376" i="1" s="1"/>
  <c r="M375" i="1" a="1"/>
  <c r="M375" i="1" s="1"/>
  <c r="N376" i="1" s="1" a="1"/>
  <c r="N376" i="1" s="1"/>
  <c r="L376" i="1" a="1"/>
  <c r="L376" i="1" s="1"/>
  <c r="O375" i="1" l="1" a="1"/>
  <c r="O375" i="1" s="1"/>
  <c r="Q376" i="1" s="1"/>
  <c r="P376" i="1" l="1" a="1"/>
  <c r="P376" i="1" s="1"/>
  <c r="J376" i="1" s="1" a="1"/>
  <c r="J376" i="1" s="1"/>
  <c r="R376" i="1"/>
  <c r="S376" i="1" s="1"/>
  <c r="T376" i="1" l="1" a="1"/>
  <c r="T376" i="1" s="1"/>
  <c r="K376" i="1" a="1"/>
  <c r="K376" i="1" s="1"/>
  <c r="U376" i="1" l="1"/>
  <c r="I377" i="1" a="1"/>
  <c r="I377" i="1" s="1"/>
  <c r="M376" i="1" a="1"/>
  <c r="M376" i="1" s="1"/>
  <c r="N377" i="1" s="1" a="1"/>
  <c r="N377" i="1" s="1"/>
  <c r="L377" i="1" a="1"/>
  <c r="L377" i="1" s="1"/>
  <c r="O376" i="1" l="1" a="1"/>
  <c r="O376" i="1" s="1"/>
  <c r="Q377" i="1" s="1"/>
  <c r="P377" i="1" l="1" a="1"/>
  <c r="P377" i="1" s="1"/>
  <c r="J377" i="1" s="1" a="1"/>
  <c r="J377" i="1" s="1"/>
  <c r="R377" i="1"/>
  <c r="S377" i="1" s="1"/>
  <c r="T377" i="1" l="1" a="1"/>
  <c r="T377" i="1" s="1"/>
  <c r="K377" i="1" a="1"/>
  <c r="K377" i="1" s="1"/>
  <c r="U377" i="1" l="1"/>
  <c r="M377" i="1" a="1"/>
  <c r="M377" i="1" s="1"/>
  <c r="N378" i="1" s="1" a="1"/>
  <c r="N378" i="1" s="1"/>
  <c r="I378" i="1" a="1"/>
  <c r="I378" i="1" s="1"/>
  <c r="L378" i="1" a="1"/>
  <c r="L378" i="1" s="1"/>
  <c r="O377" i="1" l="1" a="1"/>
  <c r="O377" i="1" s="1"/>
  <c r="Q378" i="1" s="1"/>
  <c r="P378" i="1" l="1" a="1"/>
  <c r="P378" i="1" s="1"/>
  <c r="J378" i="1" s="1" a="1"/>
  <c r="J378" i="1" s="1"/>
  <c r="R378" i="1"/>
  <c r="S378" i="1" s="1"/>
  <c r="T378" i="1" l="1" a="1"/>
  <c r="T378" i="1" s="1"/>
  <c r="K378" i="1" a="1"/>
  <c r="K378" i="1" s="1"/>
  <c r="U378" i="1" l="1"/>
  <c r="M378" i="1" a="1"/>
  <c r="M378" i="1" s="1"/>
  <c r="N379" i="1" s="1" a="1"/>
  <c r="N379" i="1" s="1"/>
  <c r="I379" i="1" a="1"/>
  <c r="I379" i="1" s="1"/>
  <c r="L379" i="1" a="1"/>
  <c r="L379" i="1" s="1"/>
  <c r="O378" i="1" l="1" a="1"/>
  <c r="O378" i="1" s="1"/>
  <c r="R379" i="1" s="1"/>
  <c r="S379" i="1" s="1"/>
  <c r="P379" i="1" l="1" a="1"/>
  <c r="P379" i="1" s="1"/>
  <c r="J379" i="1" s="1" a="1"/>
  <c r="J379" i="1" s="1"/>
  <c r="Q379" i="1"/>
  <c r="T379" i="1" l="1" a="1"/>
  <c r="T379" i="1" s="1"/>
  <c r="K379" i="1" a="1"/>
  <c r="K379" i="1" s="1"/>
  <c r="U379" i="1" l="1"/>
  <c r="I380" i="1" a="1"/>
  <c r="I380" i="1" s="1"/>
  <c r="M379" i="1" a="1"/>
  <c r="M379" i="1" s="1"/>
  <c r="N380" i="1" s="1" a="1"/>
  <c r="N380" i="1" s="1"/>
  <c r="L380" i="1" a="1"/>
  <c r="L380" i="1" s="1"/>
  <c r="O379" i="1" l="1" a="1"/>
  <c r="O379" i="1" s="1"/>
  <c r="Q380" i="1" s="1"/>
  <c r="P380" i="1" l="1" a="1"/>
  <c r="P380" i="1" s="1"/>
  <c r="J380" i="1" s="1" a="1"/>
  <c r="J380" i="1" s="1"/>
  <c r="R380" i="1"/>
  <c r="S380" i="1" s="1"/>
  <c r="T380" i="1" l="1" a="1"/>
  <c r="T380" i="1" s="1"/>
  <c r="K380" i="1" a="1"/>
  <c r="K380" i="1" s="1"/>
  <c r="U380" i="1" l="1"/>
  <c r="M380" i="1" a="1"/>
  <c r="M380" i="1" s="1"/>
  <c r="N381" i="1" s="1" a="1"/>
  <c r="N381" i="1" s="1"/>
  <c r="I381" i="1" a="1"/>
  <c r="I381" i="1" s="1"/>
  <c r="L381" i="1" a="1"/>
  <c r="L381" i="1" s="1"/>
  <c r="O380" i="1" l="1" a="1"/>
  <c r="O380" i="1" s="1"/>
  <c r="Q381" i="1" s="1"/>
  <c r="P381" i="1" l="1" a="1"/>
  <c r="P381" i="1" s="1"/>
  <c r="J381" i="1" s="1" a="1"/>
  <c r="J381" i="1" s="1"/>
  <c r="R381" i="1"/>
  <c r="S381" i="1" s="1"/>
  <c r="T381" i="1" l="1" a="1"/>
  <c r="T381" i="1" s="1"/>
  <c r="K381" i="1" a="1"/>
  <c r="K381" i="1" s="1"/>
  <c r="U381" i="1" l="1"/>
  <c r="M381" i="1" a="1"/>
  <c r="M381" i="1" s="1"/>
  <c r="N382" i="1" s="1" a="1"/>
  <c r="N382" i="1" s="1"/>
  <c r="I382" i="1" a="1"/>
  <c r="I382" i="1" s="1"/>
  <c r="L382" i="1" a="1"/>
  <c r="L382" i="1" s="1"/>
  <c r="O381" i="1" l="1" a="1"/>
  <c r="O381" i="1" s="1"/>
  <c r="Q382" i="1" s="1"/>
  <c r="P382" i="1" l="1" a="1"/>
  <c r="P382" i="1" s="1"/>
  <c r="J382" i="1" s="1" a="1"/>
  <c r="J382" i="1" s="1"/>
  <c r="R382" i="1"/>
  <c r="S382" i="1" s="1"/>
  <c r="T382" i="1" l="1" a="1"/>
  <c r="T382" i="1" s="1"/>
  <c r="K382" i="1" a="1"/>
  <c r="K382" i="1" s="1"/>
  <c r="U382" i="1" l="1"/>
  <c r="I383" i="1" a="1"/>
  <c r="I383" i="1" s="1"/>
  <c r="M382" i="1" a="1"/>
  <c r="M382" i="1" s="1"/>
  <c r="N383" i="1" s="1" a="1"/>
  <c r="N383" i="1" s="1"/>
  <c r="L383" i="1" a="1"/>
  <c r="L383" i="1" s="1"/>
  <c r="O382" i="1" l="1" a="1"/>
  <c r="O382" i="1" s="1"/>
  <c r="R383" i="1" s="1"/>
  <c r="S383" i="1" s="1"/>
  <c r="P383" i="1" l="1" a="1"/>
  <c r="P383" i="1" s="1"/>
  <c r="J383" i="1" s="1" a="1"/>
  <c r="J383" i="1" s="1"/>
  <c r="Q383" i="1"/>
  <c r="T383" i="1" l="1" a="1"/>
  <c r="T383" i="1" s="1"/>
  <c r="K383" i="1" a="1"/>
  <c r="K383" i="1" s="1"/>
  <c r="U383" i="1" l="1"/>
  <c r="I384" i="1" a="1"/>
  <c r="I384" i="1" s="1"/>
  <c r="M383" i="1" a="1"/>
  <c r="M383" i="1" s="1"/>
  <c r="N384" i="1" s="1" a="1"/>
  <c r="N384" i="1" s="1"/>
  <c r="L384" i="1" a="1"/>
  <c r="L384" i="1" s="1"/>
  <c r="O383" i="1" l="1" a="1"/>
  <c r="O383" i="1" s="1"/>
  <c r="R384" i="1" s="1"/>
  <c r="S384" i="1" s="1"/>
  <c r="P384" i="1" l="1" a="1"/>
  <c r="P384" i="1" s="1"/>
  <c r="J384" i="1" s="1" a="1"/>
  <c r="J384" i="1" s="1"/>
  <c r="Q384" i="1"/>
  <c r="T384" i="1" l="1" a="1"/>
  <c r="T384" i="1" s="1"/>
  <c r="K384" i="1" a="1"/>
  <c r="K384" i="1" s="1"/>
  <c r="U384" i="1" l="1"/>
  <c r="I385" i="1" a="1"/>
  <c r="I385" i="1" s="1"/>
  <c r="M384" i="1" a="1"/>
  <c r="M384" i="1" s="1"/>
  <c r="N385" i="1" s="1" a="1"/>
  <c r="N385" i="1" s="1"/>
  <c r="L385" i="1" a="1"/>
  <c r="L385" i="1" s="1"/>
  <c r="O384" i="1" l="1" a="1"/>
  <c r="O384" i="1" s="1"/>
  <c r="P385" i="1" s="1" a="1"/>
  <c r="P385" i="1" s="1"/>
  <c r="J385" i="1" s="1" a="1"/>
  <c r="J385" i="1" s="1"/>
  <c r="R385" i="1" l="1"/>
  <c r="S385" i="1" s="1"/>
  <c r="Q385" i="1"/>
  <c r="K385" i="1" a="1"/>
  <c r="K385" i="1" s="1"/>
  <c r="T385" i="1" l="1" a="1"/>
  <c r="T385" i="1" s="1"/>
  <c r="M385" i="1" a="1"/>
  <c r="M385" i="1" s="1"/>
  <c r="N386" i="1" s="1" a="1"/>
  <c r="N386" i="1" s="1"/>
  <c r="I386" i="1" a="1"/>
  <c r="I386" i="1" s="1"/>
  <c r="U385" i="1" l="1"/>
  <c r="L386" i="1" a="1"/>
  <c r="L386" i="1" s="1"/>
  <c r="O385" i="1" l="1" a="1"/>
  <c r="O385" i="1" s="1"/>
  <c r="P386" i="1" s="1" a="1"/>
  <c r="P386" i="1" s="1"/>
  <c r="J386" i="1" s="1" a="1"/>
  <c r="J386" i="1" s="1"/>
  <c r="R386" i="1" l="1"/>
  <c r="S386" i="1" s="1"/>
  <c r="Q386" i="1"/>
  <c r="K386" i="1" a="1"/>
  <c r="K386" i="1" s="1"/>
  <c r="T386" i="1" l="1" a="1"/>
  <c r="T386" i="1" s="1"/>
  <c r="M386" i="1" a="1"/>
  <c r="M386" i="1" s="1"/>
  <c r="N387" i="1" s="1" a="1"/>
  <c r="N387" i="1" s="1"/>
  <c r="I387" i="1" a="1"/>
  <c r="I387" i="1" s="1"/>
  <c r="U386" i="1" l="1"/>
  <c r="L387" i="1" a="1"/>
  <c r="L387" i="1" s="1"/>
  <c r="O386" i="1" l="1" a="1"/>
  <c r="O386" i="1" s="1"/>
  <c r="P387" i="1" s="1" a="1"/>
  <c r="P387" i="1" s="1"/>
  <c r="J387" i="1" s="1" a="1"/>
  <c r="J387" i="1" s="1"/>
  <c r="R387" i="1" l="1"/>
  <c r="S387" i="1" s="1"/>
  <c r="Q387" i="1"/>
  <c r="K387" i="1" a="1"/>
  <c r="K387" i="1" s="1"/>
  <c r="T387" i="1" l="1" a="1"/>
  <c r="T387" i="1" s="1"/>
  <c r="M387" i="1" a="1"/>
  <c r="M387" i="1" s="1"/>
  <c r="N388" i="1" s="1" a="1"/>
  <c r="N388" i="1" s="1"/>
  <c r="I388" i="1" a="1"/>
  <c r="I388" i="1" s="1"/>
  <c r="U387" i="1" l="1"/>
  <c r="L388" i="1" a="1"/>
  <c r="L388" i="1" s="1"/>
  <c r="O387" i="1" l="1" a="1"/>
  <c r="O387" i="1" s="1"/>
  <c r="Q388" i="1" s="1"/>
  <c r="R388" i="1" l="1"/>
  <c r="S388" i="1" s="1"/>
  <c r="P388" i="1" a="1"/>
  <c r="P388" i="1" s="1"/>
  <c r="J388" i="1" s="1" a="1"/>
  <c r="J388" i="1" s="1"/>
  <c r="T388" i="1" l="1" a="1"/>
  <c r="T388" i="1" s="1"/>
  <c r="K388" i="1" a="1"/>
  <c r="K388" i="1" s="1"/>
  <c r="U388" i="1" l="1"/>
  <c r="I389" i="1" a="1"/>
  <c r="I389" i="1" s="1"/>
  <c r="M388" i="1" a="1"/>
  <c r="M388" i="1" s="1"/>
  <c r="N389" i="1" s="1" a="1"/>
  <c r="N389" i="1" s="1"/>
  <c r="L389" i="1" a="1"/>
  <c r="L389" i="1" s="1"/>
  <c r="O388" i="1" l="1" a="1"/>
  <c r="O388" i="1" s="1"/>
  <c r="P389" i="1" s="1" a="1"/>
  <c r="P389" i="1" s="1"/>
  <c r="J389" i="1" s="1" a="1"/>
  <c r="J389" i="1" s="1"/>
  <c r="R389" i="1" l="1"/>
  <c r="S389" i="1" s="1"/>
  <c r="Q389" i="1"/>
  <c r="K389" i="1" a="1"/>
  <c r="K389" i="1" s="1"/>
  <c r="T389" i="1" l="1" a="1"/>
  <c r="T389" i="1" s="1"/>
  <c r="M389" i="1" a="1"/>
  <c r="M389" i="1" s="1"/>
  <c r="N390" i="1" s="1" a="1"/>
  <c r="N390" i="1" s="1"/>
  <c r="I390" i="1" a="1"/>
  <c r="I390" i="1" s="1"/>
  <c r="U389" i="1" l="1"/>
  <c r="L390" i="1" a="1"/>
  <c r="L390" i="1" s="1"/>
  <c r="O389" i="1" l="1" a="1"/>
  <c r="O389" i="1" s="1"/>
  <c r="P390" i="1" s="1" a="1"/>
  <c r="P390" i="1" s="1"/>
  <c r="J390" i="1" s="1" a="1"/>
  <c r="J390" i="1" s="1"/>
  <c r="R390" i="1" l="1"/>
  <c r="S390" i="1" s="1"/>
  <c r="Q390" i="1"/>
  <c r="K390" i="1" a="1"/>
  <c r="K390" i="1" s="1"/>
  <c r="T390" i="1" l="1" a="1"/>
  <c r="T390" i="1" s="1"/>
  <c r="M390" i="1" a="1"/>
  <c r="M390" i="1" s="1"/>
  <c r="N391" i="1" s="1" a="1"/>
  <c r="N391" i="1" s="1"/>
  <c r="I391" i="1" a="1"/>
  <c r="I391" i="1" s="1"/>
  <c r="U390" i="1" l="1"/>
  <c r="L391" i="1" a="1"/>
  <c r="L391" i="1" s="1"/>
  <c r="O390" i="1" a="1"/>
  <c r="O390" i="1" s="1"/>
  <c r="P391" i="1" l="1" a="1"/>
  <c r="P391" i="1" s="1"/>
  <c r="J391" i="1" s="1" a="1"/>
  <c r="J391" i="1" s="1"/>
  <c r="Q391" i="1"/>
  <c r="R391" i="1"/>
  <c r="S391" i="1" s="1"/>
  <c r="T391" i="1" l="1" a="1"/>
  <c r="T391" i="1" s="1"/>
  <c r="K391" i="1" a="1"/>
  <c r="K391" i="1" s="1"/>
  <c r="U391" i="1" l="1"/>
  <c r="M391" i="1" a="1"/>
  <c r="M391" i="1" s="1"/>
  <c r="N392" i="1" s="1" a="1"/>
  <c r="N392" i="1" s="1"/>
  <c r="I392" i="1" a="1"/>
  <c r="I392" i="1" s="1"/>
  <c r="L392" i="1" l="1" a="1"/>
  <c r="L392" i="1" s="1"/>
  <c r="O391" i="1" l="1" a="1"/>
  <c r="O391" i="1" s="1"/>
  <c r="Q392" i="1" s="1"/>
  <c r="R392" i="1" l="1"/>
  <c r="S392" i="1" s="1"/>
  <c r="P392" i="1" a="1"/>
  <c r="P392" i="1" s="1"/>
  <c r="J392" i="1" s="1" a="1"/>
  <c r="J392" i="1" s="1"/>
  <c r="T392" i="1" l="1" a="1"/>
  <c r="T392" i="1" s="1"/>
  <c r="K392" i="1" a="1"/>
  <c r="K392" i="1" s="1"/>
  <c r="U392" i="1" l="1"/>
  <c r="M392" i="1" a="1"/>
  <c r="M392" i="1" s="1"/>
  <c r="N393" i="1" s="1" a="1"/>
  <c r="N393" i="1" s="1"/>
  <c r="I393" i="1" a="1"/>
  <c r="I393" i="1" s="1"/>
  <c r="L393" i="1" a="1"/>
  <c r="L393" i="1" s="1"/>
  <c r="O392" i="1" l="1" a="1"/>
  <c r="O392" i="1" s="1"/>
  <c r="P393" i="1" s="1" a="1"/>
  <c r="P393" i="1" s="1"/>
  <c r="J393" i="1" s="1" a="1"/>
  <c r="J393" i="1" s="1"/>
  <c r="R393" i="1" l="1"/>
  <c r="S393" i="1" s="1"/>
  <c r="Q393" i="1"/>
  <c r="K393" i="1" a="1"/>
  <c r="K393" i="1" s="1"/>
  <c r="T393" i="1" l="1" a="1"/>
  <c r="T393" i="1" s="1"/>
  <c r="M393" i="1" a="1"/>
  <c r="M393" i="1" s="1"/>
  <c r="N394" i="1" s="1" a="1"/>
  <c r="N394" i="1" s="1"/>
  <c r="I394" i="1" a="1"/>
  <c r="I394" i="1" s="1"/>
  <c r="U393" i="1" l="1"/>
  <c r="L394" i="1" a="1"/>
  <c r="L394" i="1" s="1"/>
  <c r="O393" i="1" l="1" a="1"/>
  <c r="O393" i="1" s="1"/>
  <c r="P394" i="1" s="1" a="1"/>
  <c r="P394" i="1" s="1"/>
  <c r="J394" i="1" s="1" a="1"/>
  <c r="J394" i="1" s="1"/>
  <c r="Q394" i="1" l="1"/>
  <c r="R394" i="1"/>
  <c r="S394" i="1" s="1"/>
  <c r="K394" i="1" a="1"/>
  <c r="K394" i="1" s="1"/>
  <c r="T394" i="1" l="1" a="1"/>
  <c r="T394" i="1" s="1"/>
  <c r="M394" i="1" a="1"/>
  <c r="M394" i="1" s="1"/>
  <c r="N395" i="1" s="1" a="1"/>
  <c r="N395" i="1" s="1"/>
  <c r="I395" i="1" a="1"/>
  <c r="I395" i="1" s="1"/>
  <c r="U394" i="1" l="1"/>
  <c r="L395" i="1" a="1"/>
  <c r="L395" i="1" s="1"/>
  <c r="O394" i="1" l="1" a="1"/>
  <c r="O394" i="1" s="1"/>
  <c r="R395" i="1" s="1"/>
  <c r="S395" i="1" s="1"/>
  <c r="P395" i="1" l="1" a="1"/>
  <c r="P395" i="1" s="1"/>
  <c r="J395" i="1" s="1" a="1"/>
  <c r="J395" i="1" s="1"/>
  <c r="Q395" i="1"/>
  <c r="T395" i="1" l="1" a="1"/>
  <c r="T395" i="1" s="1"/>
  <c r="K395" i="1" a="1"/>
  <c r="K395" i="1" s="1"/>
  <c r="U395" i="1" l="1"/>
  <c r="M395" i="1" a="1"/>
  <c r="M395" i="1" s="1"/>
  <c r="N396" i="1" s="1" a="1"/>
  <c r="N396" i="1" s="1"/>
  <c r="I396" i="1" a="1"/>
  <c r="I396" i="1" s="1"/>
  <c r="L396" i="1" a="1"/>
  <c r="L396" i="1" s="1"/>
  <c r="O395" i="1" l="1" a="1"/>
  <c r="O395" i="1" s="1"/>
  <c r="P396" i="1" s="1" a="1"/>
  <c r="P396" i="1" s="1"/>
  <c r="J396" i="1" s="1" a="1"/>
  <c r="J396" i="1" s="1"/>
  <c r="R396" i="1" l="1"/>
  <c r="S396" i="1" s="1"/>
  <c r="Q396" i="1"/>
  <c r="K396" i="1" a="1"/>
  <c r="K396" i="1" s="1"/>
  <c r="T396" i="1" l="1" a="1"/>
  <c r="T396" i="1" s="1"/>
  <c r="M396" i="1" a="1"/>
  <c r="M396" i="1" s="1"/>
  <c r="N397" i="1" s="1" a="1"/>
  <c r="N397" i="1" s="1"/>
  <c r="I397" i="1" a="1"/>
  <c r="I397" i="1" s="1"/>
  <c r="U396" i="1" l="1"/>
  <c r="L397" i="1" a="1"/>
  <c r="L397" i="1" s="1"/>
  <c r="O396" i="1" l="1" a="1"/>
  <c r="O396" i="1" s="1"/>
  <c r="P397" i="1" s="1" a="1"/>
  <c r="P397" i="1" s="1"/>
  <c r="J397" i="1" s="1" a="1"/>
  <c r="J397" i="1" s="1"/>
  <c r="Q397" i="1" l="1"/>
  <c r="R397" i="1"/>
  <c r="S397" i="1" s="1"/>
  <c r="K397" i="1" a="1"/>
  <c r="K397" i="1" s="1"/>
  <c r="T397" i="1" l="1" a="1"/>
  <c r="T397" i="1" s="1"/>
  <c r="M397" i="1" a="1"/>
  <c r="M397" i="1" s="1"/>
  <c r="N398" i="1" s="1" a="1"/>
  <c r="N398" i="1" s="1"/>
  <c r="I398" i="1" a="1"/>
  <c r="I398" i="1" s="1"/>
  <c r="U397" i="1" l="1"/>
  <c r="L398" i="1" a="1"/>
  <c r="L398" i="1" s="1"/>
  <c r="O397" i="1" l="1" a="1"/>
  <c r="O397" i="1" s="1"/>
  <c r="P398" i="1" s="1" a="1"/>
  <c r="P398" i="1" s="1"/>
  <c r="J398" i="1" s="1" a="1"/>
  <c r="J398" i="1" s="1"/>
  <c r="R398" i="1" l="1"/>
  <c r="S398" i="1" s="1"/>
  <c r="Q398" i="1"/>
  <c r="K398" i="1" a="1"/>
  <c r="K398" i="1" s="1"/>
  <c r="T398" i="1" l="1" a="1"/>
  <c r="T398" i="1" s="1"/>
  <c r="M398" i="1" a="1"/>
  <c r="M398" i="1" s="1"/>
  <c r="N399" i="1" s="1" a="1"/>
  <c r="N399" i="1" s="1"/>
  <c r="I399" i="1" a="1"/>
  <c r="I399" i="1" s="1"/>
  <c r="U398" i="1" l="1"/>
  <c r="L399" i="1" a="1"/>
  <c r="L399" i="1" s="1"/>
  <c r="O398" i="1" l="1" a="1"/>
  <c r="O398" i="1" s="1"/>
  <c r="P399" i="1" s="1" a="1"/>
  <c r="P399" i="1" s="1"/>
  <c r="J399" i="1" s="1" a="1"/>
  <c r="J399" i="1" s="1"/>
  <c r="Q399" i="1" l="1"/>
  <c r="R399" i="1"/>
  <c r="S399" i="1" s="1"/>
  <c r="K399" i="1" a="1"/>
  <c r="K399" i="1" s="1"/>
  <c r="T399" i="1" l="1" a="1"/>
  <c r="T399" i="1" s="1"/>
  <c r="M399" i="1" a="1"/>
  <c r="M399" i="1" s="1"/>
  <c r="N400" i="1" s="1" a="1"/>
  <c r="N400" i="1" s="1"/>
  <c r="I400" i="1" a="1"/>
  <c r="I400" i="1" s="1"/>
  <c r="U399" i="1" l="1"/>
  <c r="L400" i="1" a="1"/>
  <c r="L400" i="1" s="1"/>
  <c r="O399" i="1" l="1" a="1"/>
  <c r="O399" i="1" s="1"/>
  <c r="Q400" i="1" s="1"/>
  <c r="P400" i="1" l="1" a="1"/>
  <c r="P400" i="1" s="1"/>
  <c r="J400" i="1" s="1" a="1"/>
  <c r="J400" i="1" s="1"/>
  <c r="R400" i="1"/>
  <c r="S400" i="1" s="1"/>
  <c r="T400" i="1" l="1" a="1"/>
  <c r="T400" i="1" s="1"/>
  <c r="K400" i="1" a="1"/>
  <c r="K400" i="1" s="1"/>
  <c r="U400" i="1" l="1"/>
  <c r="I401" i="1" a="1"/>
  <c r="I401" i="1" s="1"/>
  <c r="M400" i="1" a="1"/>
  <c r="M400" i="1" s="1"/>
  <c r="N401" i="1" s="1" a="1"/>
  <c r="N401" i="1" s="1"/>
  <c r="L401" i="1" a="1"/>
  <c r="L401" i="1" s="1"/>
  <c r="O400" i="1" l="1" a="1"/>
  <c r="O400" i="1" s="1"/>
  <c r="Q401" i="1" s="1"/>
  <c r="P401" i="1" l="1" a="1"/>
  <c r="P401" i="1" s="1"/>
  <c r="J401" i="1" s="1" a="1"/>
  <c r="J401" i="1" s="1"/>
  <c r="R401" i="1"/>
  <c r="S401" i="1" s="1"/>
  <c r="T401" i="1" l="1" a="1"/>
  <c r="T401" i="1" s="1"/>
  <c r="K401" i="1" a="1"/>
  <c r="K401" i="1" s="1"/>
  <c r="U401" i="1" l="1"/>
  <c r="M401" i="1" a="1"/>
  <c r="M401" i="1" s="1"/>
  <c r="N402" i="1" s="1" a="1"/>
  <c r="N402" i="1" s="1"/>
  <c r="I402" i="1" a="1"/>
  <c r="I402" i="1" s="1"/>
  <c r="L402" i="1" a="1"/>
  <c r="L402" i="1" s="1"/>
  <c r="O401" i="1" l="1" a="1"/>
  <c r="O401" i="1" s="1"/>
  <c r="Q402" i="1" s="1"/>
  <c r="P402" i="1" l="1" a="1"/>
  <c r="P402" i="1" s="1"/>
  <c r="J402" i="1" s="1" a="1"/>
  <c r="J402" i="1" s="1"/>
  <c r="R402" i="1"/>
  <c r="S402" i="1" s="1"/>
  <c r="T402" i="1" l="1" a="1"/>
  <c r="T402" i="1" s="1"/>
  <c r="K402" i="1" a="1"/>
  <c r="K402" i="1" s="1"/>
  <c r="U402" i="1" l="1"/>
  <c r="M402" i="1" a="1"/>
  <c r="M402" i="1" s="1"/>
  <c r="N403" i="1" s="1" a="1"/>
  <c r="N403" i="1" s="1"/>
  <c r="I403" i="1" a="1"/>
  <c r="I403" i="1" s="1"/>
  <c r="L403" i="1" a="1"/>
  <c r="L403" i="1" s="1"/>
  <c r="O402" i="1" l="1" a="1"/>
  <c r="O402" i="1" s="1"/>
  <c r="Q403" i="1" s="1"/>
  <c r="P403" i="1" l="1" a="1"/>
  <c r="P403" i="1" s="1"/>
  <c r="J403" i="1" s="1" a="1"/>
  <c r="J403" i="1" s="1"/>
  <c r="R403" i="1"/>
  <c r="S403" i="1" s="1"/>
  <c r="T403" i="1" l="1" a="1"/>
  <c r="T403" i="1" s="1"/>
  <c r="K403" i="1" a="1"/>
  <c r="K403" i="1" s="1"/>
  <c r="U403" i="1" l="1"/>
  <c r="M403" i="1" a="1"/>
  <c r="M403" i="1" s="1"/>
  <c r="N404" i="1" s="1" a="1"/>
  <c r="N404" i="1" s="1"/>
  <c r="I404" i="1" a="1"/>
  <c r="I404" i="1" s="1"/>
  <c r="L404" i="1" a="1"/>
  <c r="L404" i="1" s="1"/>
  <c r="O403" i="1" l="1" a="1"/>
  <c r="O403" i="1" s="1"/>
  <c r="Q404" i="1" s="1"/>
  <c r="R404" i="1" l="1"/>
  <c r="S404" i="1" s="1"/>
  <c r="P404" i="1" a="1"/>
  <c r="P404" i="1" s="1"/>
  <c r="J404" i="1" s="1" a="1"/>
  <c r="J404" i="1" s="1"/>
  <c r="T404" i="1" l="1" a="1"/>
  <c r="T404" i="1" s="1"/>
  <c r="K404" i="1" a="1"/>
  <c r="K404" i="1" s="1"/>
  <c r="U404" i="1" l="1"/>
  <c r="M404" i="1" a="1"/>
  <c r="M404" i="1" s="1"/>
  <c r="N405" i="1" s="1" a="1"/>
  <c r="N405" i="1" s="1"/>
  <c r="I405" i="1" a="1"/>
  <c r="I405" i="1" s="1"/>
  <c r="L405" i="1" a="1"/>
  <c r="L405" i="1" s="1"/>
  <c r="O404" i="1" l="1" a="1"/>
  <c r="O404" i="1" s="1"/>
  <c r="Q405" i="1" s="1"/>
  <c r="P405" i="1" l="1" a="1"/>
  <c r="P405" i="1" s="1"/>
  <c r="J405" i="1" s="1" a="1"/>
  <c r="J405" i="1" s="1"/>
  <c r="R405" i="1"/>
  <c r="S405" i="1" s="1"/>
  <c r="T405" i="1" l="1" a="1"/>
  <c r="T405" i="1" s="1"/>
  <c r="K405" i="1" a="1"/>
  <c r="K405" i="1" s="1"/>
  <c r="U405" i="1" l="1"/>
  <c r="M405" i="1" a="1"/>
  <c r="M405" i="1" s="1"/>
  <c r="N406" i="1" s="1" a="1"/>
  <c r="N406" i="1" s="1"/>
  <c r="I406" i="1" a="1"/>
  <c r="I406" i="1" s="1"/>
  <c r="L406" i="1" a="1"/>
  <c r="L406" i="1" s="1"/>
  <c r="O405" i="1" l="1" a="1"/>
  <c r="O405" i="1" s="1"/>
  <c r="R406" i="1" s="1"/>
  <c r="S406" i="1" s="1"/>
  <c r="P406" i="1" l="1" a="1"/>
  <c r="P406" i="1" s="1"/>
  <c r="J406" i="1" s="1" a="1"/>
  <c r="J406" i="1" s="1"/>
  <c r="Q406" i="1"/>
  <c r="T406" i="1" l="1" a="1"/>
  <c r="T406" i="1" s="1"/>
  <c r="K406" i="1" a="1"/>
  <c r="K406" i="1" s="1"/>
  <c r="U406" i="1" l="1"/>
  <c r="I407" i="1" a="1"/>
  <c r="I407" i="1" s="1"/>
  <c r="M406" i="1" a="1"/>
  <c r="M406" i="1" s="1"/>
  <c r="N407" i="1" s="1" a="1"/>
  <c r="N407" i="1" s="1"/>
  <c r="L407" i="1" a="1"/>
  <c r="L407" i="1" s="1"/>
  <c r="O406" i="1" l="1" a="1"/>
  <c r="O406" i="1" s="1"/>
  <c r="R407" i="1" s="1"/>
  <c r="S407" i="1" s="1"/>
  <c r="P407" i="1" l="1" a="1"/>
  <c r="P407" i="1" s="1"/>
  <c r="J407" i="1" s="1" a="1"/>
  <c r="J407" i="1" s="1"/>
  <c r="Q407" i="1"/>
  <c r="T407" i="1" l="1" a="1"/>
  <c r="T407" i="1" s="1"/>
  <c r="K407" i="1" a="1"/>
  <c r="K407" i="1" s="1"/>
  <c r="U407" i="1" l="1"/>
  <c r="I408" i="1" a="1"/>
  <c r="I408" i="1" s="1"/>
  <c r="M407" i="1" a="1"/>
  <c r="M407" i="1" s="1"/>
  <c r="N408" i="1" s="1" a="1"/>
  <c r="N408" i="1" s="1"/>
  <c r="L408" i="1" a="1"/>
  <c r="L408" i="1" s="1"/>
  <c r="O407" i="1" l="1" a="1"/>
  <c r="O407" i="1" s="1"/>
  <c r="R408" i="1" s="1"/>
  <c r="S408" i="1" s="1"/>
  <c r="P408" i="1" l="1" a="1"/>
  <c r="P408" i="1" s="1"/>
  <c r="J408" i="1" s="1" a="1"/>
  <c r="J408" i="1" s="1"/>
  <c r="Q408" i="1"/>
  <c r="T408" i="1" l="1" a="1"/>
  <c r="T408" i="1" s="1"/>
  <c r="K408" i="1" a="1"/>
  <c r="K408" i="1" s="1"/>
  <c r="U408" i="1" l="1"/>
  <c r="M408" i="1" a="1"/>
  <c r="M408" i="1" s="1"/>
  <c r="N409" i="1" s="1" a="1"/>
  <c r="N409" i="1" s="1"/>
  <c r="I409" i="1" a="1"/>
  <c r="I409" i="1" s="1"/>
  <c r="L409" i="1" a="1"/>
  <c r="L409" i="1" s="1"/>
  <c r="O408" i="1" l="1" a="1"/>
  <c r="O408" i="1" s="1"/>
  <c r="Q409" i="1" s="1"/>
  <c r="P409" i="1" l="1" a="1"/>
  <c r="P409" i="1" s="1"/>
  <c r="J409" i="1" s="1" a="1"/>
  <c r="J409" i="1" s="1"/>
  <c r="R409" i="1"/>
  <c r="S409" i="1" s="1"/>
  <c r="T409" i="1" l="1" a="1"/>
  <c r="T409" i="1" s="1"/>
  <c r="K409" i="1" a="1"/>
  <c r="K409" i="1" s="1"/>
  <c r="U409" i="1" l="1"/>
  <c r="I410" i="1" a="1"/>
  <c r="I410" i="1" s="1"/>
  <c r="M409" i="1" a="1"/>
  <c r="M409" i="1" s="1"/>
  <c r="N410" i="1" s="1" a="1"/>
  <c r="N410" i="1" s="1"/>
  <c r="L410" i="1" a="1"/>
  <c r="L410" i="1" s="1"/>
  <c r="O409" i="1" l="1" a="1"/>
  <c r="O409" i="1" s="1"/>
  <c r="R410" i="1" s="1"/>
  <c r="S410" i="1" s="1"/>
  <c r="P410" i="1" l="1" a="1"/>
  <c r="P410" i="1" s="1"/>
  <c r="J410" i="1" s="1" a="1"/>
  <c r="J410" i="1" s="1"/>
  <c r="Q410" i="1"/>
  <c r="T410" i="1" l="1" a="1"/>
  <c r="T410" i="1" s="1"/>
  <c r="K410" i="1" a="1"/>
  <c r="K410" i="1" s="1"/>
  <c r="U410" i="1" l="1"/>
  <c r="M410" i="1" a="1"/>
  <c r="M410" i="1" s="1"/>
  <c r="N411" i="1" s="1" a="1"/>
  <c r="N411" i="1" s="1"/>
  <c r="I411" i="1" a="1"/>
  <c r="I411" i="1" s="1"/>
  <c r="L411" i="1" a="1"/>
  <c r="L411" i="1" s="1"/>
  <c r="O410" i="1" l="1" a="1"/>
  <c r="O410" i="1" s="1"/>
  <c r="R411" i="1" s="1"/>
  <c r="S411" i="1" s="1"/>
  <c r="P411" i="1" l="1" a="1"/>
  <c r="P411" i="1" s="1"/>
  <c r="J411" i="1" s="1" a="1"/>
  <c r="J411" i="1" s="1"/>
  <c r="Q411" i="1"/>
  <c r="T411" i="1" l="1" a="1"/>
  <c r="T411" i="1" s="1"/>
  <c r="K411" i="1" a="1"/>
  <c r="K411" i="1" s="1"/>
  <c r="U411" i="1" l="1"/>
  <c r="I412" i="1" a="1"/>
  <c r="I412" i="1" s="1"/>
  <c r="M411" i="1" a="1"/>
  <c r="M411" i="1" s="1"/>
  <c r="N412" i="1" s="1" a="1"/>
  <c r="N412" i="1" s="1"/>
  <c r="L412" i="1" a="1"/>
  <c r="L412" i="1" s="1"/>
  <c r="O411" i="1" l="1" a="1"/>
  <c r="O411" i="1" s="1"/>
  <c r="Q412" i="1" s="1"/>
  <c r="P412" i="1" l="1" a="1"/>
  <c r="P412" i="1" s="1"/>
  <c r="J412" i="1" s="1" a="1"/>
  <c r="J412" i="1" s="1"/>
  <c r="R412" i="1"/>
  <c r="S412" i="1" s="1"/>
  <c r="T412" i="1" l="1" a="1"/>
  <c r="T412" i="1" s="1"/>
  <c r="K412" i="1" a="1"/>
  <c r="K412" i="1" s="1"/>
  <c r="U412" i="1" l="1"/>
  <c r="M412" i="1" a="1"/>
  <c r="M412" i="1" s="1"/>
  <c r="N413" i="1" s="1" a="1"/>
  <c r="N413" i="1" s="1"/>
  <c r="I413" i="1" a="1"/>
  <c r="I413" i="1" s="1"/>
  <c r="L413" i="1" a="1"/>
  <c r="L413" i="1" s="1"/>
  <c r="O412" i="1" l="1" a="1"/>
  <c r="O412" i="1" s="1"/>
  <c r="Q413" i="1" s="1"/>
  <c r="P413" i="1" l="1" a="1"/>
  <c r="P413" i="1" s="1"/>
  <c r="J413" i="1" s="1" a="1"/>
  <c r="J413" i="1" s="1"/>
  <c r="R413" i="1"/>
  <c r="S413" i="1" s="1"/>
  <c r="T413" i="1" l="1" a="1"/>
  <c r="T413" i="1" s="1"/>
  <c r="K413" i="1" a="1"/>
  <c r="K413" i="1" s="1"/>
  <c r="U413" i="1" l="1"/>
  <c r="M413" i="1" a="1"/>
  <c r="M413" i="1" s="1"/>
  <c r="N414" i="1" s="1" a="1"/>
  <c r="N414" i="1" s="1"/>
  <c r="I414" i="1" a="1"/>
  <c r="I414" i="1" s="1"/>
  <c r="L414" i="1" a="1"/>
  <c r="L414" i="1" s="1"/>
  <c r="O413" i="1" l="1" a="1"/>
  <c r="O413" i="1" s="1"/>
  <c r="Q414" i="1" s="1"/>
  <c r="P414" i="1" l="1" a="1"/>
  <c r="P414" i="1" s="1"/>
  <c r="J414" i="1" s="1" a="1"/>
  <c r="J414" i="1" s="1"/>
  <c r="R414" i="1"/>
  <c r="S414" i="1" s="1"/>
  <c r="T414" i="1" l="1" a="1"/>
  <c r="T414" i="1" s="1"/>
  <c r="K414" i="1" a="1"/>
  <c r="K414" i="1" s="1"/>
  <c r="U414" i="1" l="1"/>
  <c r="I415" i="1" a="1"/>
  <c r="I415" i="1" s="1"/>
  <c r="M414" i="1" a="1"/>
  <c r="M414" i="1" s="1"/>
  <c r="N415" i="1" s="1" a="1"/>
  <c r="N415" i="1" s="1"/>
  <c r="L415" i="1" a="1"/>
  <c r="L415" i="1" s="1"/>
  <c r="O414" i="1" l="1" a="1"/>
  <c r="O414" i="1" s="1"/>
  <c r="R415" i="1" s="1"/>
  <c r="S415" i="1" s="1"/>
  <c r="P415" i="1" l="1" a="1"/>
  <c r="P415" i="1" s="1"/>
  <c r="J415" i="1" s="1" a="1"/>
  <c r="J415" i="1" s="1"/>
  <c r="Q415" i="1"/>
  <c r="T415" i="1" l="1" a="1"/>
  <c r="T415" i="1" s="1"/>
  <c r="K415" i="1" a="1"/>
  <c r="K415" i="1" s="1"/>
  <c r="U415" i="1" l="1"/>
  <c r="I416" i="1" a="1"/>
  <c r="I416" i="1" s="1"/>
  <c r="M415" i="1" a="1"/>
  <c r="M415" i="1" s="1"/>
  <c r="N416" i="1" s="1" a="1"/>
  <c r="N416" i="1" s="1"/>
  <c r="L416" i="1" a="1"/>
  <c r="L416" i="1" s="1"/>
  <c r="O415" i="1" l="1" a="1"/>
  <c r="O415" i="1" s="1"/>
  <c r="Q416" i="1" s="1"/>
  <c r="P416" i="1" l="1" a="1"/>
  <c r="P416" i="1" s="1"/>
  <c r="J416" i="1" s="1" a="1"/>
  <c r="J416" i="1" s="1"/>
  <c r="R416" i="1"/>
  <c r="S416" i="1" s="1"/>
  <c r="T416" i="1" l="1" a="1"/>
  <c r="T416" i="1" s="1"/>
  <c r="K416" i="1" a="1"/>
  <c r="K416" i="1" s="1"/>
  <c r="U416" i="1" l="1"/>
  <c r="M416" i="1" a="1"/>
  <c r="M416" i="1" s="1"/>
  <c r="N417" i="1" s="1" a="1"/>
  <c r="N417" i="1" s="1"/>
  <c r="I417" i="1" a="1"/>
  <c r="I417" i="1" s="1"/>
  <c r="L417" i="1" a="1"/>
  <c r="L417" i="1" s="1"/>
  <c r="O416" i="1" l="1" a="1"/>
  <c r="O416" i="1" s="1"/>
  <c r="Q417" i="1" s="1"/>
  <c r="P417" i="1" l="1" a="1"/>
  <c r="P417" i="1" s="1"/>
  <c r="J417" i="1" s="1" a="1"/>
  <c r="J417" i="1" s="1"/>
  <c r="R417" i="1"/>
  <c r="S417" i="1" s="1"/>
  <c r="T417" i="1" l="1" a="1"/>
  <c r="T417" i="1" s="1"/>
  <c r="K417" i="1" a="1"/>
  <c r="K417" i="1" s="1"/>
  <c r="U417" i="1" l="1"/>
  <c r="M417" i="1" a="1"/>
  <c r="M417" i="1" s="1"/>
  <c r="N418" i="1" s="1" a="1"/>
  <c r="N418" i="1" s="1"/>
  <c r="I418" i="1" a="1"/>
  <c r="I418" i="1" s="1"/>
  <c r="L418" i="1" a="1"/>
  <c r="L418" i="1" s="1"/>
  <c r="O417" i="1" l="1" a="1"/>
  <c r="O417" i="1" s="1"/>
  <c r="R418" i="1" s="1"/>
  <c r="S418" i="1" s="1"/>
  <c r="P418" i="1" l="1" a="1"/>
  <c r="P418" i="1" s="1"/>
  <c r="J418" i="1" s="1" a="1"/>
  <c r="J418" i="1" s="1"/>
  <c r="Q418" i="1"/>
  <c r="T418" i="1" l="1" a="1"/>
  <c r="T418" i="1" s="1"/>
  <c r="K418" i="1" a="1"/>
  <c r="K418" i="1" s="1"/>
  <c r="U418" i="1" l="1"/>
  <c r="M418" i="1" a="1"/>
  <c r="M418" i="1" s="1"/>
  <c r="N419" i="1" s="1" a="1"/>
  <c r="N419" i="1" s="1"/>
  <c r="I419" i="1" a="1"/>
  <c r="I419" i="1" s="1"/>
  <c r="L419" i="1" a="1"/>
  <c r="L419" i="1" s="1"/>
  <c r="O418" i="1" l="1" a="1"/>
  <c r="O418" i="1" s="1"/>
  <c r="R419" i="1" s="1"/>
  <c r="S419" i="1" s="1"/>
  <c r="P419" i="1" l="1" a="1"/>
  <c r="P419" i="1" s="1"/>
  <c r="J419" i="1" s="1" a="1"/>
  <c r="J419" i="1" s="1"/>
  <c r="Q419" i="1"/>
  <c r="T419" i="1" l="1" a="1"/>
  <c r="T419" i="1" s="1"/>
  <c r="K419" i="1" a="1"/>
  <c r="K419" i="1" s="1"/>
  <c r="U419" i="1" l="1"/>
  <c r="M419" i="1" a="1"/>
  <c r="M419" i="1" s="1"/>
  <c r="N420" i="1" s="1" a="1"/>
  <c r="N420" i="1" s="1"/>
  <c r="I420" i="1" a="1"/>
  <c r="I420" i="1" s="1"/>
  <c r="L420" i="1" a="1"/>
  <c r="L420" i="1" s="1"/>
  <c r="O419" i="1" l="1" a="1"/>
  <c r="O419" i="1" s="1"/>
  <c r="Q420" i="1" s="1"/>
  <c r="P420" i="1" l="1" a="1"/>
  <c r="P420" i="1" s="1"/>
  <c r="J420" i="1" s="1" a="1"/>
  <c r="J420" i="1" s="1"/>
  <c r="R420" i="1"/>
  <c r="S420" i="1" s="1"/>
  <c r="T420" i="1" l="1" a="1"/>
  <c r="T420" i="1" s="1"/>
  <c r="K420" i="1" a="1"/>
  <c r="K420" i="1" s="1"/>
  <c r="U420" i="1" l="1"/>
  <c r="M420" i="1" a="1"/>
  <c r="M420" i="1" s="1"/>
  <c r="N421" i="1" s="1" a="1"/>
  <c r="N421" i="1" s="1"/>
  <c r="I421" i="1" a="1"/>
  <c r="I421" i="1" s="1"/>
  <c r="L421" i="1" a="1"/>
  <c r="L421" i="1" s="1"/>
  <c r="O420" i="1" l="1" a="1"/>
  <c r="O420" i="1" s="1"/>
  <c r="R421" i="1" s="1"/>
  <c r="S421" i="1" s="1"/>
  <c r="P421" i="1" l="1" a="1"/>
  <c r="P421" i="1" s="1"/>
  <c r="J421" i="1" s="1" a="1"/>
  <c r="J421" i="1" s="1"/>
  <c r="Q421" i="1"/>
  <c r="T421" i="1" l="1" a="1"/>
  <c r="T421" i="1" s="1"/>
  <c r="K421" i="1" a="1"/>
  <c r="K421" i="1" s="1"/>
  <c r="U421" i="1" l="1"/>
  <c r="M421" i="1" a="1"/>
  <c r="M421" i="1" s="1"/>
  <c r="N422" i="1" s="1" a="1"/>
  <c r="N422" i="1" s="1"/>
  <c r="I422" i="1" a="1"/>
  <c r="I422" i="1" s="1"/>
  <c r="L422" i="1" a="1"/>
  <c r="L422" i="1" s="1"/>
  <c r="O421" i="1" l="1" a="1"/>
  <c r="O421" i="1" s="1"/>
  <c r="Q422" i="1" s="1"/>
  <c r="P422" i="1" l="1" a="1"/>
  <c r="P422" i="1" s="1"/>
  <c r="J422" i="1" s="1" a="1"/>
  <c r="J422" i="1" s="1"/>
  <c r="R422" i="1"/>
  <c r="S422" i="1" s="1"/>
  <c r="T422" i="1" l="1" a="1"/>
  <c r="T422" i="1" s="1"/>
  <c r="K422" i="1" a="1"/>
  <c r="K422" i="1" s="1"/>
  <c r="U422" i="1" l="1"/>
  <c r="I423" i="1" a="1"/>
  <c r="I423" i="1" s="1"/>
  <c r="M422" i="1" a="1"/>
  <c r="M422" i="1" s="1"/>
  <c r="N423" i="1" s="1" a="1"/>
  <c r="N423" i="1" s="1"/>
  <c r="L423" i="1" a="1"/>
  <c r="L423" i="1" s="1"/>
  <c r="O422" i="1" l="1" a="1"/>
  <c r="O422" i="1" s="1"/>
  <c r="Q423" i="1" s="1"/>
  <c r="P423" i="1" l="1" a="1"/>
  <c r="P423" i="1" s="1"/>
  <c r="J423" i="1" s="1" a="1"/>
  <c r="J423" i="1" s="1"/>
  <c r="R423" i="1"/>
  <c r="S423" i="1" s="1"/>
  <c r="T423" i="1" l="1" a="1"/>
  <c r="T423" i="1" s="1"/>
  <c r="K423" i="1" a="1"/>
  <c r="K423" i="1" s="1"/>
  <c r="U423" i="1" l="1"/>
  <c r="M423" i="1" a="1"/>
  <c r="M423" i="1" s="1"/>
  <c r="N424" i="1" s="1" a="1"/>
  <c r="N424" i="1" s="1"/>
  <c r="I424" i="1" a="1"/>
  <c r="I424" i="1" s="1"/>
  <c r="L424" i="1" a="1"/>
  <c r="L424" i="1" s="1"/>
  <c r="O423" i="1" l="1" a="1"/>
  <c r="O423" i="1" s="1"/>
  <c r="R424" i="1" s="1"/>
  <c r="S424" i="1" s="1"/>
  <c r="P424" i="1" l="1" a="1"/>
  <c r="P424" i="1" s="1"/>
  <c r="J424" i="1" s="1" a="1"/>
  <c r="J424" i="1" s="1"/>
  <c r="Q424" i="1"/>
  <c r="T424" i="1" l="1" a="1"/>
  <c r="T424" i="1" s="1"/>
  <c r="K424" i="1" a="1"/>
  <c r="K424" i="1" s="1"/>
  <c r="U424" i="1" l="1"/>
  <c r="I425" i="1" a="1"/>
  <c r="I425" i="1" s="1"/>
  <c r="M424" i="1" a="1"/>
  <c r="M424" i="1" s="1"/>
  <c r="N425" i="1" s="1" a="1"/>
  <c r="N425" i="1" s="1"/>
  <c r="L425" i="1" a="1"/>
  <c r="L425" i="1" s="1"/>
  <c r="O424" i="1" l="1" a="1"/>
  <c r="O424" i="1" s="1"/>
  <c r="Q425" i="1" s="1"/>
  <c r="P425" i="1" l="1" a="1"/>
  <c r="P425" i="1" s="1"/>
  <c r="T425" i="1" s="1" a="1"/>
  <c r="T425" i="1" s="1"/>
  <c r="R425" i="1"/>
  <c r="S425" i="1" s="1"/>
  <c r="U425" i="1" l="1"/>
  <c r="J425" i="1" a="1"/>
  <c r="J425" i="1" s="1"/>
  <c r="K425" i="1" s="1" a="1"/>
  <c r="K425" i="1" s="1"/>
  <c r="M425" i="1" s="1" a="1"/>
  <c r="M425" i="1" s="1"/>
  <c r="N426" i="1" s="1" a="1"/>
  <c r="N426" i="1" s="1"/>
  <c r="I426" i="1" l="1" a="1"/>
  <c r="I426" i="1" s="1"/>
  <c r="L426" i="1" a="1"/>
  <c r="L426" i="1" s="1"/>
  <c r="O425" i="1" l="1" a="1"/>
  <c r="O425" i="1" s="1"/>
  <c r="Q426" i="1" s="1"/>
  <c r="P426" i="1" l="1" a="1"/>
  <c r="P426" i="1" s="1"/>
  <c r="J426" i="1" s="1" a="1"/>
  <c r="J426" i="1" s="1"/>
  <c r="R426" i="1"/>
  <c r="S426" i="1" s="1"/>
  <c r="T426" i="1" l="1" a="1"/>
  <c r="T426" i="1" s="1"/>
  <c r="K426" i="1" a="1"/>
  <c r="K426" i="1" s="1"/>
  <c r="U426" i="1" l="1"/>
  <c r="I427" i="1" a="1"/>
  <c r="I427" i="1" s="1"/>
  <c r="M426" i="1" a="1"/>
  <c r="M426" i="1" s="1"/>
  <c r="N427" i="1" s="1" a="1"/>
  <c r="N427" i="1" s="1"/>
  <c r="L427" i="1" a="1"/>
  <c r="L427" i="1" s="1"/>
  <c r="O426" i="1" l="1" a="1"/>
  <c r="O426" i="1" s="1"/>
  <c r="Q427" i="1" s="1"/>
  <c r="P427" i="1" l="1" a="1"/>
  <c r="P427" i="1" s="1"/>
  <c r="J427" i="1" s="1" a="1"/>
  <c r="J427" i="1" s="1"/>
  <c r="R427" i="1"/>
  <c r="S427" i="1" s="1"/>
  <c r="T427" i="1" l="1" a="1"/>
  <c r="T427" i="1" s="1"/>
  <c r="K427" i="1" a="1"/>
  <c r="K427" i="1" s="1"/>
  <c r="U427" i="1" l="1"/>
  <c r="I428" i="1" a="1"/>
  <c r="I428" i="1" s="1"/>
  <c r="M427" i="1" a="1"/>
  <c r="M427" i="1" s="1"/>
  <c r="N428" i="1" s="1" a="1"/>
  <c r="N428" i="1" s="1"/>
  <c r="L428" i="1" a="1"/>
  <c r="L428" i="1" s="1"/>
  <c r="O427" i="1" l="1" a="1"/>
  <c r="O427" i="1" s="1"/>
  <c r="Q428" i="1" s="1"/>
  <c r="P428" i="1" l="1" a="1"/>
  <c r="P428" i="1" s="1"/>
  <c r="J428" i="1" s="1" a="1"/>
  <c r="J428" i="1" s="1"/>
  <c r="R428" i="1"/>
  <c r="S428" i="1" s="1"/>
  <c r="T428" i="1" l="1" a="1"/>
  <c r="T428" i="1" s="1"/>
  <c r="K428" i="1" a="1"/>
  <c r="K428" i="1" s="1"/>
  <c r="U428" i="1" l="1"/>
  <c r="M428" i="1" a="1"/>
  <c r="M428" i="1" s="1"/>
  <c r="N429" i="1" s="1" a="1"/>
  <c r="N429" i="1" s="1"/>
  <c r="I429" i="1" a="1"/>
  <c r="I429" i="1" s="1"/>
  <c r="L429" i="1" a="1"/>
  <c r="L429" i="1" s="1"/>
  <c r="O428" i="1" l="1" a="1"/>
  <c r="O428" i="1" s="1"/>
  <c r="Q429" i="1" s="1"/>
  <c r="P429" i="1" l="1" a="1"/>
  <c r="P429" i="1" s="1"/>
  <c r="T429" i="1" s="1" a="1"/>
  <c r="T429" i="1" s="1"/>
  <c r="R429" i="1"/>
  <c r="S429" i="1" s="1"/>
  <c r="U429" i="1" l="1"/>
  <c r="J429" i="1" a="1"/>
  <c r="J429" i="1" s="1"/>
  <c r="K429" i="1" s="1" a="1"/>
  <c r="K429" i="1" s="1"/>
  <c r="M429" i="1" s="1" a="1"/>
  <c r="M429" i="1" s="1"/>
  <c r="N430" i="1" s="1" a="1"/>
  <c r="N430" i="1" s="1"/>
  <c r="I430" i="1" l="1" a="1"/>
  <c r="I430" i="1" s="1"/>
  <c r="L430" i="1" a="1"/>
  <c r="L430" i="1" s="1"/>
  <c r="O429" i="1" l="1" a="1"/>
  <c r="O429" i="1" s="1"/>
  <c r="R430" i="1" s="1"/>
  <c r="S430" i="1" s="1"/>
  <c r="P430" i="1" l="1" a="1"/>
  <c r="P430" i="1" s="1"/>
  <c r="J430" i="1" s="1" a="1"/>
  <c r="J430" i="1" s="1"/>
  <c r="Q430" i="1"/>
  <c r="T430" i="1" l="1" a="1"/>
  <c r="T430" i="1" s="1"/>
  <c r="K430" i="1" a="1"/>
  <c r="K430" i="1" s="1"/>
  <c r="U430" i="1" l="1"/>
  <c r="M430" i="1" a="1"/>
  <c r="M430" i="1" s="1"/>
  <c r="N431" i="1" s="1" a="1"/>
  <c r="N431" i="1" s="1"/>
  <c r="I431" i="1" a="1"/>
  <c r="I431" i="1" s="1"/>
  <c r="L431" i="1" a="1"/>
  <c r="L431" i="1" s="1"/>
  <c r="O430" i="1" l="1" a="1"/>
  <c r="O430" i="1" s="1"/>
  <c r="R431" i="1" s="1"/>
  <c r="S431" i="1" s="1"/>
  <c r="P431" i="1" l="1" a="1"/>
  <c r="P431" i="1" s="1"/>
  <c r="J431" i="1" s="1" a="1"/>
  <c r="J431" i="1" s="1"/>
  <c r="Q431" i="1"/>
  <c r="T431" i="1" l="1" a="1"/>
  <c r="T431" i="1" s="1"/>
  <c r="K431" i="1" a="1"/>
  <c r="K431" i="1" s="1"/>
  <c r="U431" i="1" l="1"/>
  <c r="I432" i="1" a="1"/>
  <c r="I432" i="1" s="1"/>
  <c r="M431" i="1" a="1"/>
  <c r="M431" i="1" s="1"/>
  <c r="N432" i="1" s="1" a="1"/>
  <c r="N432" i="1" s="1"/>
  <c r="L432" i="1" a="1"/>
  <c r="L432" i="1" s="1"/>
  <c r="O431" i="1" l="1" a="1"/>
  <c r="O431" i="1" s="1"/>
  <c r="R432" i="1" s="1"/>
  <c r="S432" i="1" s="1"/>
  <c r="P432" i="1" l="1" a="1"/>
  <c r="P432" i="1" s="1"/>
  <c r="J432" i="1" s="1" a="1"/>
  <c r="J432" i="1" s="1"/>
  <c r="Q432" i="1"/>
  <c r="T432" i="1" l="1" a="1"/>
  <c r="T432" i="1" s="1"/>
  <c r="K432" i="1" a="1"/>
  <c r="K432" i="1" s="1"/>
  <c r="U432" i="1" l="1"/>
  <c r="I433" i="1" a="1"/>
  <c r="I433" i="1" s="1"/>
  <c r="M432" i="1" a="1"/>
  <c r="M432" i="1" s="1"/>
  <c r="N433" i="1" s="1" a="1"/>
  <c r="N433" i="1" s="1"/>
  <c r="L433" i="1" a="1"/>
  <c r="L433" i="1" s="1"/>
  <c r="O432" i="1" l="1" a="1"/>
  <c r="O432" i="1" s="1"/>
  <c r="P433" i="1" s="1" a="1"/>
  <c r="P433" i="1" s="1"/>
  <c r="J433" i="1" s="1" a="1"/>
  <c r="J433" i="1" s="1"/>
  <c r="Q433" i="1" l="1"/>
  <c r="R433" i="1"/>
  <c r="S433" i="1" s="1"/>
  <c r="K433" i="1" a="1"/>
  <c r="K433" i="1" s="1"/>
  <c r="T433" i="1" l="1" a="1"/>
  <c r="T433" i="1" s="1"/>
  <c r="M433" i="1" a="1"/>
  <c r="M433" i="1" s="1"/>
  <c r="N434" i="1" s="1" a="1"/>
  <c r="N434" i="1" s="1"/>
  <c r="I434" i="1" a="1"/>
  <c r="I434" i="1" s="1"/>
  <c r="U433" i="1" l="1"/>
  <c r="L434" i="1" a="1"/>
  <c r="L434" i="1" s="1"/>
  <c r="O433" i="1" l="1" a="1"/>
  <c r="O433" i="1" s="1"/>
  <c r="P434" i="1" s="1" a="1"/>
  <c r="P434" i="1" s="1"/>
  <c r="J434" i="1" s="1" a="1"/>
  <c r="J434" i="1" s="1"/>
  <c r="Q434" i="1" l="1"/>
  <c r="R434" i="1"/>
  <c r="S434" i="1" s="1"/>
  <c r="K434" i="1" a="1"/>
  <c r="K434" i="1" s="1"/>
  <c r="T434" i="1" l="1" a="1"/>
  <c r="T434" i="1" s="1"/>
  <c r="M434" i="1" a="1"/>
  <c r="M434" i="1" s="1"/>
  <c r="N435" i="1" s="1" a="1"/>
  <c r="N435" i="1" s="1"/>
  <c r="I435" i="1" a="1"/>
  <c r="I435" i="1" s="1"/>
  <c r="U434" i="1" l="1"/>
  <c r="L435" i="1" a="1"/>
  <c r="L435" i="1" s="1"/>
  <c r="O434" i="1" l="1" a="1"/>
  <c r="O434" i="1" s="1"/>
  <c r="P435" i="1" s="1" a="1"/>
  <c r="P435" i="1" s="1"/>
  <c r="J435" i="1" s="1" a="1"/>
  <c r="J435" i="1" s="1"/>
  <c r="R435" i="1" l="1"/>
  <c r="S435" i="1" s="1"/>
  <c r="Q435" i="1"/>
  <c r="K435" i="1" a="1"/>
  <c r="K435" i="1" s="1"/>
  <c r="T435" i="1" l="1" a="1"/>
  <c r="T435" i="1" s="1"/>
  <c r="M435" i="1" a="1"/>
  <c r="M435" i="1" s="1"/>
  <c r="N436" i="1" s="1" a="1"/>
  <c r="N436" i="1" s="1"/>
  <c r="I436" i="1" a="1"/>
  <c r="I436" i="1" s="1"/>
  <c r="U435" i="1" l="1"/>
  <c r="L436" i="1" a="1"/>
  <c r="L436" i="1" s="1"/>
  <c r="O435" i="1" l="1" a="1"/>
  <c r="O435" i="1" s="1"/>
  <c r="P436" i="1" s="1" a="1"/>
  <c r="P436" i="1" s="1"/>
  <c r="J436" i="1" s="1" a="1"/>
  <c r="J436" i="1" s="1"/>
  <c r="Q436" i="1" l="1"/>
  <c r="R436" i="1"/>
  <c r="S436" i="1" s="1"/>
  <c r="K436" i="1" a="1"/>
  <c r="K436" i="1" s="1"/>
  <c r="T436" i="1" l="1" a="1"/>
  <c r="T436" i="1" s="1"/>
  <c r="M436" i="1" a="1"/>
  <c r="M436" i="1" s="1"/>
  <c r="N437" i="1" s="1" a="1"/>
  <c r="N437" i="1" s="1"/>
  <c r="I437" i="1" a="1"/>
  <c r="I437" i="1" s="1"/>
  <c r="U436" i="1" l="1"/>
  <c r="L437" i="1" a="1"/>
  <c r="L437" i="1" s="1"/>
  <c r="O436" i="1" l="1" a="1"/>
  <c r="O436" i="1" s="1"/>
  <c r="P437" i="1" s="1" a="1"/>
  <c r="P437" i="1" s="1"/>
  <c r="J437" i="1" s="1" a="1"/>
  <c r="J437" i="1" s="1"/>
  <c r="Q437" i="1" l="1"/>
  <c r="R437" i="1"/>
  <c r="S437" i="1" s="1"/>
  <c r="K437" i="1" a="1"/>
  <c r="K437" i="1" s="1"/>
  <c r="T437" i="1" l="1" a="1"/>
  <c r="T437" i="1" s="1"/>
  <c r="M437" i="1" a="1"/>
  <c r="M437" i="1" s="1"/>
  <c r="N438" i="1" s="1" a="1"/>
  <c r="N438" i="1" s="1"/>
  <c r="I438" i="1" a="1"/>
  <c r="I438" i="1" s="1"/>
  <c r="U437" i="1" l="1"/>
  <c r="L438" i="1" a="1"/>
  <c r="L438" i="1" s="1"/>
  <c r="O437" i="1" l="1" a="1"/>
  <c r="O437" i="1" s="1"/>
  <c r="R438" i="1" s="1"/>
  <c r="S438" i="1" s="1"/>
  <c r="Q438" i="1" l="1"/>
  <c r="P438" i="1" a="1"/>
  <c r="P438" i="1" s="1"/>
  <c r="J438" i="1" s="1" a="1"/>
  <c r="J438" i="1" s="1"/>
  <c r="T438" i="1" l="1" a="1"/>
  <c r="T438" i="1" s="1"/>
  <c r="K438" i="1" a="1"/>
  <c r="K438" i="1" s="1"/>
  <c r="U438" i="1" l="1"/>
  <c r="I439" i="1" a="1"/>
  <c r="I439" i="1" s="1"/>
  <c r="M438" i="1" a="1"/>
  <c r="M438" i="1" s="1"/>
  <c r="N439" i="1" s="1" a="1"/>
  <c r="N439" i="1" s="1"/>
  <c r="L439" i="1" a="1"/>
  <c r="L439" i="1" s="1"/>
  <c r="O438" i="1" l="1" a="1"/>
  <c r="O438" i="1" s="1"/>
  <c r="P439" i="1" s="1" a="1"/>
  <c r="P439" i="1" s="1"/>
  <c r="J439" i="1" s="1" a="1"/>
  <c r="J439" i="1" s="1"/>
  <c r="Q439" i="1" l="1"/>
  <c r="R439" i="1"/>
  <c r="S439" i="1" s="1"/>
  <c r="K439" i="1" a="1"/>
  <c r="K439" i="1" s="1"/>
  <c r="T439" i="1" l="1" a="1"/>
  <c r="T439" i="1" s="1"/>
  <c r="M439" i="1" a="1"/>
  <c r="M439" i="1" s="1"/>
  <c r="N440" i="1" s="1" a="1"/>
  <c r="N440" i="1" s="1"/>
  <c r="I440" i="1" a="1"/>
  <c r="I440" i="1" s="1"/>
  <c r="U439" i="1" l="1"/>
  <c r="L440" i="1" a="1"/>
  <c r="L440" i="1" s="1"/>
  <c r="O439" i="1" l="1" a="1"/>
  <c r="O439" i="1" s="1"/>
  <c r="P440" i="1" s="1" a="1"/>
  <c r="P440" i="1" s="1"/>
  <c r="J440" i="1" s="1" a="1"/>
  <c r="J440" i="1" s="1"/>
  <c r="Q440" i="1" l="1"/>
  <c r="R440" i="1"/>
  <c r="S440" i="1" s="1"/>
  <c r="K440" i="1" a="1"/>
  <c r="K440" i="1" s="1"/>
  <c r="T440" i="1" l="1" a="1"/>
  <c r="T440" i="1" s="1"/>
  <c r="M440" i="1" a="1"/>
  <c r="M440" i="1" s="1"/>
  <c r="N441" i="1" s="1" a="1"/>
  <c r="N441" i="1" s="1"/>
  <c r="I441" i="1" a="1"/>
  <c r="I441" i="1" s="1"/>
  <c r="U440" i="1" l="1"/>
  <c r="L441" i="1" a="1"/>
  <c r="L441" i="1" s="1"/>
  <c r="O440" i="1" l="1" a="1"/>
  <c r="O440" i="1" s="1"/>
  <c r="P441" i="1" s="1" a="1"/>
  <c r="P441" i="1" s="1"/>
  <c r="J441" i="1" s="1" a="1"/>
  <c r="J441" i="1" s="1"/>
  <c r="R441" i="1" l="1"/>
  <c r="S441" i="1" s="1"/>
  <c r="Q441" i="1"/>
  <c r="K441" i="1" a="1"/>
  <c r="K441" i="1" s="1"/>
  <c r="T441" i="1" l="1" a="1"/>
  <c r="T441" i="1" s="1"/>
  <c r="M441" i="1" a="1"/>
  <c r="M441" i="1" s="1"/>
  <c r="N442" i="1" s="1" a="1"/>
  <c r="N442" i="1" s="1"/>
  <c r="I442" i="1" a="1"/>
  <c r="I442" i="1" s="1"/>
  <c r="U441" i="1" l="1"/>
  <c r="L442" i="1" a="1"/>
  <c r="L442" i="1" s="1"/>
  <c r="O441" i="1" l="1" a="1"/>
  <c r="O441" i="1" s="1"/>
  <c r="P442" i="1" s="1" a="1"/>
  <c r="P442" i="1" s="1"/>
  <c r="J442" i="1" s="1" a="1"/>
  <c r="J442" i="1" s="1"/>
  <c r="K442" i="1" l="1" a="1"/>
  <c r="K442" i="1" s="1"/>
  <c r="R442" i="1"/>
  <c r="S442" i="1" s="1"/>
  <c r="Q442" i="1"/>
  <c r="T442" i="1" l="1" a="1"/>
  <c r="T442" i="1" s="1"/>
  <c r="I443" i="1" a="1"/>
  <c r="I443" i="1" s="1"/>
  <c r="M442" i="1" a="1"/>
  <c r="M442" i="1" s="1"/>
  <c r="N443" i="1" s="1" a="1"/>
  <c r="N443" i="1" s="1"/>
  <c r="L443" i="1" a="1"/>
  <c r="L443" i="1" s="1"/>
  <c r="U442" i="1" l="1"/>
  <c r="O442" i="1" a="1"/>
  <c r="O442" i="1" s="1"/>
  <c r="P443" i="1" s="1" a="1"/>
  <c r="P443" i="1" s="1"/>
  <c r="J443" i="1" s="1" a="1"/>
  <c r="J443" i="1" s="1"/>
  <c r="Q443" i="1" l="1"/>
  <c r="R443" i="1"/>
  <c r="S443" i="1" s="1"/>
  <c r="K443" i="1" a="1"/>
  <c r="K443" i="1" s="1"/>
  <c r="T443" i="1" l="1" a="1"/>
  <c r="T443" i="1" s="1"/>
  <c r="M443" i="1" a="1"/>
  <c r="M443" i="1" s="1"/>
  <c r="N444" i="1" s="1" a="1"/>
  <c r="N444" i="1" s="1"/>
  <c r="I444" i="1" a="1"/>
  <c r="I444" i="1" s="1"/>
  <c r="U443" i="1" l="1"/>
  <c r="L444" i="1" a="1"/>
  <c r="L444" i="1" s="1"/>
  <c r="O443" i="1" l="1" a="1"/>
  <c r="O443" i="1" s="1"/>
  <c r="P444" i="1" s="1" a="1"/>
  <c r="P444" i="1" s="1"/>
  <c r="J444" i="1" s="1" a="1"/>
  <c r="J444" i="1" s="1"/>
  <c r="R444" i="1" l="1"/>
  <c r="S444" i="1" s="1"/>
  <c r="Q444" i="1"/>
  <c r="K444" i="1" a="1"/>
  <c r="K444" i="1" s="1"/>
  <c r="T444" i="1" l="1" a="1"/>
  <c r="T444" i="1" s="1"/>
  <c r="M444" i="1" a="1"/>
  <c r="M444" i="1" s="1"/>
  <c r="N445" i="1" s="1" a="1"/>
  <c r="N445" i="1" s="1"/>
  <c r="I445" i="1" a="1"/>
  <c r="I445" i="1" s="1"/>
  <c r="U444" i="1" l="1"/>
  <c r="L445" i="1" a="1"/>
  <c r="L445" i="1" s="1"/>
  <c r="O444" i="1" l="1" a="1"/>
  <c r="O444" i="1" s="1"/>
  <c r="P445" i="1" s="1" a="1"/>
  <c r="P445" i="1" s="1"/>
  <c r="J445" i="1" s="1" a="1"/>
  <c r="J445" i="1" s="1"/>
  <c r="Q445" i="1" l="1"/>
  <c r="R445" i="1"/>
  <c r="S445" i="1" s="1"/>
  <c r="K445" i="1" a="1"/>
  <c r="K445" i="1" s="1"/>
  <c r="T445" i="1" l="1" a="1"/>
  <c r="T445" i="1" s="1"/>
  <c r="M445" i="1" a="1"/>
  <c r="M445" i="1" s="1"/>
  <c r="N446" i="1" s="1" a="1"/>
  <c r="N446" i="1" s="1"/>
  <c r="I446" i="1" a="1"/>
  <c r="I446" i="1" s="1"/>
  <c r="U445" i="1" l="1"/>
  <c r="L446" i="1" a="1"/>
  <c r="L446" i="1" s="1"/>
  <c r="O445" i="1" l="1" a="1"/>
  <c r="O445" i="1" s="1"/>
  <c r="P446" i="1" s="1" a="1"/>
  <c r="P446" i="1" s="1"/>
  <c r="J446" i="1" s="1" a="1"/>
  <c r="J446" i="1" s="1"/>
  <c r="Q446" i="1" l="1"/>
  <c r="R446" i="1"/>
  <c r="S446" i="1" s="1"/>
  <c r="T446" i="1" l="1" a="1"/>
  <c r="T446" i="1" s="1"/>
  <c r="K446" i="1" a="1"/>
  <c r="K446" i="1" s="1"/>
  <c r="U446" i="1" l="1"/>
  <c r="M446" i="1" a="1"/>
  <c r="M446" i="1" s="1"/>
  <c r="N447" i="1" s="1" a="1"/>
  <c r="N447" i="1" s="1"/>
  <c r="I447" i="1" a="1"/>
  <c r="I447" i="1" s="1"/>
  <c r="L447" i="1" l="1" a="1"/>
  <c r="L447" i="1" s="1"/>
  <c r="O446" i="1" l="1" a="1"/>
  <c r="O446" i="1" s="1"/>
  <c r="P447" i="1" s="1" a="1"/>
  <c r="P447" i="1" s="1"/>
  <c r="J447" i="1" s="1" a="1"/>
  <c r="J447" i="1" s="1"/>
  <c r="R447" i="1" l="1"/>
  <c r="S447" i="1" s="1"/>
  <c r="Q447" i="1"/>
  <c r="K447" i="1" a="1"/>
  <c r="K447" i="1" s="1"/>
  <c r="T447" i="1" l="1" a="1"/>
  <c r="T447" i="1" s="1"/>
  <c r="M447" i="1" a="1"/>
  <c r="M447" i="1" s="1"/>
  <c r="N448" i="1" s="1" a="1"/>
  <c r="N448" i="1" s="1"/>
  <c r="I448" i="1" a="1"/>
  <c r="I448" i="1" s="1"/>
  <c r="U447" i="1" l="1"/>
  <c r="L448" i="1" a="1"/>
  <c r="L448" i="1" s="1"/>
  <c r="O447" i="1" l="1" a="1"/>
  <c r="O447" i="1" s="1"/>
  <c r="P448" i="1" s="1" a="1"/>
  <c r="P448" i="1" s="1"/>
  <c r="J448" i="1" s="1" a="1"/>
  <c r="J448" i="1" s="1"/>
  <c r="Q448" i="1" l="1"/>
  <c r="R448" i="1"/>
  <c r="S448" i="1" s="1"/>
  <c r="T448" i="1" l="1" a="1"/>
  <c r="T448" i="1" s="1"/>
  <c r="K448" i="1" a="1"/>
  <c r="K448" i="1" s="1"/>
  <c r="U448" i="1" l="1"/>
  <c r="M448" i="1" a="1"/>
  <c r="M448" i="1" s="1"/>
  <c r="N449" i="1" s="1" a="1"/>
  <c r="N449" i="1" s="1"/>
  <c r="I449" i="1" a="1"/>
  <c r="I449" i="1" s="1"/>
  <c r="L449" i="1" l="1" a="1"/>
  <c r="L449" i="1" s="1"/>
  <c r="O448" i="1" l="1" a="1"/>
  <c r="O448" i="1" s="1"/>
  <c r="P449" i="1" s="1" a="1"/>
  <c r="P449" i="1" s="1"/>
  <c r="J449" i="1" s="1" a="1"/>
  <c r="J449" i="1" s="1"/>
  <c r="Q449" i="1" l="1"/>
  <c r="R449" i="1"/>
  <c r="S449" i="1" s="1"/>
  <c r="T449" i="1" l="1" a="1"/>
  <c r="T449" i="1" s="1"/>
  <c r="K449" i="1" a="1"/>
  <c r="K449" i="1" s="1"/>
  <c r="U449" i="1" l="1"/>
  <c r="M449" i="1" a="1"/>
  <c r="M449" i="1" s="1"/>
  <c r="N450" i="1" s="1" a="1"/>
  <c r="N450" i="1" s="1"/>
  <c r="I450" i="1" a="1"/>
  <c r="I450" i="1" s="1"/>
  <c r="L450" i="1" l="1" a="1"/>
  <c r="L450" i="1" s="1"/>
  <c r="O449" i="1" l="1" a="1"/>
  <c r="O449" i="1" s="1"/>
  <c r="P450" i="1" s="1" a="1"/>
  <c r="P450" i="1" s="1"/>
  <c r="J450" i="1" s="1" a="1"/>
  <c r="J450" i="1" s="1"/>
  <c r="R450" i="1" l="1"/>
  <c r="S450" i="1" s="1"/>
  <c r="Q450" i="1"/>
  <c r="K450" i="1" a="1"/>
  <c r="K450" i="1" s="1"/>
  <c r="T450" i="1" l="1" a="1"/>
  <c r="T450" i="1" s="1"/>
  <c r="M450" i="1" a="1"/>
  <c r="M450" i="1" s="1"/>
  <c r="N451" i="1" s="1" a="1"/>
  <c r="N451" i="1" s="1"/>
  <c r="I451" i="1" a="1"/>
  <c r="I451" i="1" s="1"/>
  <c r="U450" i="1" l="1"/>
  <c r="L451" i="1" a="1"/>
  <c r="L451" i="1" s="1"/>
  <c r="O450" i="1" l="1" a="1"/>
  <c r="O450" i="1" s="1"/>
  <c r="P451" i="1" s="1" a="1"/>
  <c r="P451" i="1" s="1"/>
  <c r="J451" i="1" s="1" a="1"/>
  <c r="J451" i="1" s="1"/>
  <c r="R451" i="1" l="1"/>
  <c r="S451" i="1" s="1"/>
  <c r="Q451" i="1"/>
  <c r="K451" i="1" a="1"/>
  <c r="K451" i="1" s="1"/>
  <c r="T451" i="1" l="1" a="1"/>
  <c r="T451" i="1" s="1"/>
  <c r="M451" i="1" a="1"/>
  <c r="M451" i="1" s="1"/>
  <c r="N452" i="1" s="1" a="1"/>
  <c r="N452" i="1" s="1"/>
  <c r="I452" i="1" a="1"/>
  <c r="I452" i="1" s="1"/>
  <c r="U451" i="1" l="1"/>
  <c r="L452" i="1" a="1"/>
  <c r="L452" i="1" s="1"/>
  <c r="O451" i="1" l="1" a="1"/>
  <c r="O451" i="1" s="1"/>
  <c r="P452" i="1" s="1" a="1"/>
  <c r="P452" i="1" s="1"/>
  <c r="J452" i="1" s="1" a="1"/>
  <c r="J452" i="1" s="1"/>
  <c r="Q452" i="1" l="1"/>
  <c r="R452" i="1"/>
  <c r="S452" i="1" s="1"/>
  <c r="T452" i="1" l="1" a="1"/>
  <c r="T452" i="1" s="1"/>
  <c r="K452" i="1" a="1"/>
  <c r="K452" i="1" s="1"/>
  <c r="U452" i="1" l="1"/>
  <c r="M452" i="1" a="1"/>
  <c r="M452" i="1" s="1"/>
  <c r="N453" i="1" s="1" a="1"/>
  <c r="N453" i="1" s="1"/>
  <c r="I453" i="1" a="1"/>
  <c r="I453" i="1" s="1"/>
  <c r="L453" i="1" l="1" a="1"/>
  <c r="L453" i="1" s="1"/>
  <c r="O452" i="1" l="1" a="1"/>
  <c r="O452" i="1" s="1"/>
  <c r="P453" i="1" s="1" a="1"/>
  <c r="P453" i="1" s="1"/>
  <c r="J453" i="1" s="1" a="1"/>
  <c r="J453" i="1" s="1"/>
  <c r="R453" i="1" l="1"/>
  <c r="S453" i="1" s="1"/>
  <c r="Q453" i="1"/>
  <c r="K453" i="1" a="1"/>
  <c r="K453" i="1" s="1"/>
  <c r="T453" i="1" l="1" a="1"/>
  <c r="T453" i="1" s="1"/>
  <c r="M453" i="1" a="1"/>
  <c r="M453" i="1" s="1"/>
  <c r="N454" i="1" s="1" a="1"/>
  <c r="N454" i="1" s="1"/>
  <c r="I454" i="1" a="1"/>
  <c r="I454" i="1" s="1"/>
  <c r="U453" i="1" l="1"/>
  <c r="L454" i="1" a="1"/>
  <c r="L454" i="1" s="1"/>
  <c r="O453" i="1" l="1" a="1"/>
  <c r="O453" i="1" s="1"/>
  <c r="P454" i="1" s="1" a="1"/>
  <c r="P454" i="1" s="1"/>
  <c r="J454" i="1" s="1" a="1"/>
  <c r="J454" i="1" s="1"/>
  <c r="R454" i="1" l="1"/>
  <c r="S454" i="1" s="1"/>
  <c r="Q454" i="1"/>
  <c r="T454" i="1" l="1" a="1"/>
  <c r="T454" i="1" s="1"/>
  <c r="K454" i="1" a="1"/>
  <c r="K454" i="1" s="1"/>
  <c r="U454" i="1" l="1"/>
  <c r="M454" i="1" a="1"/>
  <c r="M454" i="1" s="1"/>
  <c r="N455" i="1" s="1" a="1"/>
  <c r="N455" i="1" s="1"/>
  <c r="I455" i="1" a="1"/>
  <c r="I455" i="1" s="1"/>
  <c r="L455" i="1" l="1" a="1"/>
  <c r="L455" i="1" s="1"/>
  <c r="O454" i="1" l="1" a="1"/>
  <c r="O454" i="1" s="1"/>
  <c r="P455" i="1" s="1" a="1"/>
  <c r="P455" i="1" s="1"/>
  <c r="J455" i="1" s="1" a="1"/>
  <c r="J455" i="1" s="1"/>
  <c r="R455" i="1" l="1"/>
  <c r="S455" i="1" s="1"/>
  <c r="Q455" i="1"/>
  <c r="K455" i="1" a="1"/>
  <c r="K455" i="1" s="1"/>
  <c r="T455" i="1" l="1" a="1"/>
  <c r="T455" i="1" s="1"/>
  <c r="M455" i="1" a="1"/>
  <c r="M455" i="1" s="1"/>
  <c r="N456" i="1" s="1" a="1"/>
  <c r="N456" i="1" s="1"/>
  <c r="I456" i="1" a="1"/>
  <c r="I456" i="1" s="1"/>
  <c r="U455" i="1" l="1"/>
  <c r="L456" i="1" a="1"/>
  <c r="L456" i="1" s="1"/>
  <c r="O455" i="1" l="1" a="1"/>
  <c r="O455" i="1" s="1"/>
  <c r="P456" i="1" s="1" a="1"/>
  <c r="P456" i="1" s="1"/>
  <c r="J456" i="1" s="1" a="1"/>
  <c r="J456" i="1" s="1"/>
  <c r="Q456" i="1" l="1"/>
  <c r="R456" i="1"/>
  <c r="S456" i="1" s="1"/>
  <c r="T456" i="1" l="1" a="1"/>
  <c r="T456" i="1" s="1"/>
  <c r="K456" i="1" a="1"/>
  <c r="K456" i="1" s="1"/>
  <c r="U456" i="1" l="1"/>
  <c r="M456" i="1" a="1"/>
  <c r="M456" i="1" s="1"/>
  <c r="N457" i="1" s="1" a="1"/>
  <c r="N457" i="1" s="1"/>
  <c r="I457" i="1" a="1"/>
  <c r="I457" i="1" s="1"/>
  <c r="L457" i="1" l="1" a="1"/>
  <c r="L457" i="1" s="1"/>
  <c r="O456" i="1" l="1" a="1"/>
  <c r="O456" i="1" s="1"/>
  <c r="P457" i="1" s="1" a="1"/>
  <c r="P457" i="1" s="1"/>
  <c r="J457" i="1" s="1" a="1"/>
  <c r="J457" i="1" s="1"/>
  <c r="R457" i="1" l="1"/>
  <c r="S457" i="1" s="1"/>
  <c r="Q457" i="1"/>
  <c r="K457" i="1" a="1"/>
  <c r="K457" i="1" s="1"/>
  <c r="T457" i="1" l="1" a="1"/>
  <c r="T457" i="1" s="1"/>
  <c r="M457" i="1" a="1"/>
  <c r="M457" i="1" s="1"/>
  <c r="N458" i="1" s="1" a="1"/>
  <c r="N458" i="1" s="1"/>
  <c r="I458" i="1" a="1"/>
  <c r="I458" i="1" s="1"/>
  <c r="U457" i="1" l="1"/>
  <c r="L458" i="1" a="1"/>
  <c r="L458" i="1" s="1"/>
  <c r="O457" i="1" l="1" a="1"/>
  <c r="O457" i="1" s="1"/>
  <c r="P458" i="1" s="1" a="1"/>
  <c r="P458" i="1" s="1"/>
  <c r="J458" i="1" s="1" a="1"/>
  <c r="J458" i="1" s="1"/>
  <c r="R458" i="1" l="1"/>
  <c r="S458" i="1" s="1"/>
  <c r="Q458" i="1"/>
  <c r="T458" i="1" l="1" a="1"/>
  <c r="T458" i="1" s="1"/>
  <c r="K458" i="1" a="1"/>
  <c r="K458" i="1" s="1"/>
  <c r="U458" i="1" l="1"/>
  <c r="M458" i="1" a="1"/>
  <c r="M458" i="1" s="1"/>
  <c r="N459" i="1" s="1" a="1"/>
  <c r="N459" i="1" s="1"/>
  <c r="I459" i="1" a="1"/>
  <c r="I459" i="1" s="1"/>
  <c r="L459" i="1" l="1" a="1"/>
  <c r="L459" i="1" s="1"/>
  <c r="O458" i="1" l="1" a="1"/>
  <c r="O458" i="1" s="1"/>
  <c r="P459" i="1" s="1" a="1"/>
  <c r="P459" i="1" s="1"/>
  <c r="J459" i="1" s="1" a="1"/>
  <c r="J459" i="1" s="1"/>
  <c r="R459" i="1" l="1"/>
  <c r="S459" i="1" s="1"/>
  <c r="Q459" i="1"/>
  <c r="K459" i="1" a="1"/>
  <c r="K459" i="1" s="1"/>
  <c r="T459" i="1" l="1" a="1"/>
  <c r="T459" i="1" s="1"/>
  <c r="M459" i="1" a="1"/>
  <c r="M459" i="1" s="1"/>
  <c r="N460" i="1" s="1" a="1"/>
  <c r="N460" i="1" s="1"/>
  <c r="I460" i="1" a="1"/>
  <c r="I460" i="1" s="1"/>
  <c r="U459" i="1" l="1"/>
  <c r="L460" i="1" a="1"/>
  <c r="L460" i="1" s="1"/>
  <c r="O459" i="1" l="1" a="1"/>
  <c r="O459" i="1" s="1"/>
  <c r="P460" i="1" s="1" a="1"/>
  <c r="P460" i="1" s="1"/>
  <c r="J460" i="1" s="1" a="1"/>
  <c r="J460" i="1" s="1"/>
  <c r="R460" i="1" l="1"/>
  <c r="S460" i="1" s="1"/>
  <c r="Q460" i="1"/>
  <c r="T460" i="1" l="1" a="1"/>
  <c r="T460" i="1" s="1"/>
  <c r="K460" i="1" a="1"/>
  <c r="K460" i="1" s="1"/>
  <c r="U460" i="1" l="1"/>
  <c r="M460" i="1" a="1"/>
  <c r="M460" i="1" s="1"/>
  <c r="N461" i="1" s="1" a="1"/>
  <c r="N461" i="1" s="1"/>
  <c r="I461" i="1" a="1"/>
  <c r="I461" i="1" s="1"/>
  <c r="L461" i="1" l="1" a="1"/>
  <c r="L461" i="1" s="1"/>
  <c r="O460" i="1" l="1" a="1"/>
  <c r="O460" i="1" s="1"/>
  <c r="Q461" i="1" s="1"/>
  <c r="R461" i="1" l="1"/>
  <c r="S461" i="1" s="1"/>
  <c r="P461" i="1" a="1"/>
  <c r="P461" i="1" s="1"/>
  <c r="J461" i="1" s="1" a="1"/>
  <c r="J461" i="1" s="1"/>
  <c r="T461" i="1" l="1" a="1"/>
  <c r="T461" i="1" s="1"/>
  <c r="K461" i="1" a="1"/>
  <c r="K461" i="1" s="1"/>
  <c r="U461" i="1" l="1"/>
  <c r="M461" i="1" a="1"/>
  <c r="M461" i="1" s="1"/>
  <c r="N462" i="1" s="1" a="1"/>
  <c r="N462" i="1" s="1"/>
  <c r="I462" i="1" a="1"/>
  <c r="I462" i="1" s="1"/>
  <c r="L462" i="1" a="1"/>
  <c r="L462" i="1" s="1"/>
  <c r="O461" i="1" l="1" a="1"/>
  <c r="O461" i="1" s="1"/>
  <c r="P462" i="1" s="1" a="1"/>
  <c r="P462" i="1" s="1"/>
  <c r="J462" i="1" s="1" a="1"/>
  <c r="J462" i="1" s="1"/>
  <c r="R462" i="1" l="1"/>
  <c r="S462" i="1" s="1"/>
  <c r="Q462" i="1"/>
  <c r="T462" i="1" l="1" a="1"/>
  <c r="T462" i="1" s="1"/>
  <c r="K462" i="1" a="1"/>
  <c r="K462" i="1" s="1"/>
  <c r="U462" i="1" l="1"/>
  <c r="M462" i="1" a="1"/>
  <c r="M462" i="1" s="1"/>
  <c r="N463" i="1" s="1" a="1"/>
  <c r="N463" i="1" s="1"/>
  <c r="I463" i="1" a="1"/>
  <c r="I463" i="1" s="1"/>
  <c r="L463" i="1" l="1" a="1"/>
  <c r="L463" i="1" s="1"/>
  <c r="O462" i="1" l="1" a="1"/>
  <c r="O462" i="1" s="1"/>
  <c r="P463" i="1" s="1" a="1"/>
  <c r="P463" i="1" s="1"/>
  <c r="J463" i="1" s="1" a="1"/>
  <c r="J463" i="1" s="1"/>
  <c r="R463" i="1" l="1"/>
  <c r="S463" i="1" s="1"/>
  <c r="Q463" i="1"/>
  <c r="K463" i="1" a="1"/>
  <c r="K463" i="1" s="1"/>
  <c r="T463" i="1" l="1" a="1"/>
  <c r="T463" i="1" s="1"/>
  <c r="M463" i="1" a="1"/>
  <c r="M463" i="1" s="1"/>
  <c r="N464" i="1" s="1" a="1"/>
  <c r="N464" i="1" s="1"/>
  <c r="I464" i="1" a="1"/>
  <c r="I464" i="1" s="1"/>
  <c r="U463" i="1" l="1"/>
  <c r="L464" i="1" a="1"/>
  <c r="L464" i="1" s="1"/>
  <c r="O463" i="1" l="1" a="1"/>
  <c r="O463" i="1" s="1"/>
  <c r="P464" i="1" s="1" a="1"/>
  <c r="P464" i="1" s="1"/>
  <c r="J464" i="1" s="1" a="1"/>
  <c r="J464" i="1" s="1"/>
  <c r="Q464" i="1" l="1"/>
  <c r="R464" i="1"/>
  <c r="S464" i="1" s="1"/>
  <c r="K464" i="1" a="1"/>
  <c r="K464" i="1" s="1"/>
  <c r="T464" i="1" l="1" a="1"/>
  <c r="T464" i="1" s="1"/>
  <c r="M464" i="1" a="1"/>
  <c r="M464" i="1" s="1"/>
  <c r="N465" i="1" s="1" a="1"/>
  <c r="N465" i="1" s="1"/>
  <c r="I465" i="1" a="1"/>
  <c r="I465" i="1" s="1"/>
  <c r="U464" i="1" l="1"/>
  <c r="L465" i="1" a="1"/>
  <c r="L465" i="1" s="1"/>
  <c r="O464" i="1" l="1" a="1"/>
  <c r="O464" i="1" s="1"/>
  <c r="P465" i="1" s="1" a="1"/>
  <c r="P465" i="1" s="1"/>
  <c r="J465" i="1" s="1" a="1"/>
  <c r="J465" i="1" s="1"/>
  <c r="R465" i="1" l="1"/>
  <c r="S465" i="1" s="1"/>
  <c r="Q465" i="1"/>
  <c r="K465" i="1" a="1"/>
  <c r="K465" i="1" s="1"/>
  <c r="T465" i="1" l="1" a="1"/>
  <c r="T465" i="1" s="1"/>
  <c r="M465" i="1" a="1"/>
  <c r="M465" i="1" s="1"/>
  <c r="N466" i="1" s="1" a="1"/>
  <c r="N466" i="1" s="1"/>
  <c r="I466" i="1" a="1"/>
  <c r="I466" i="1" s="1"/>
  <c r="U465" i="1" l="1"/>
  <c r="L466" i="1" a="1"/>
  <c r="L466" i="1" s="1"/>
  <c r="O465" i="1" l="1" a="1"/>
  <c r="O465" i="1" s="1"/>
  <c r="P466" i="1" s="1" a="1"/>
  <c r="P466" i="1" s="1"/>
  <c r="J466" i="1" s="1" a="1"/>
  <c r="J466" i="1" s="1"/>
  <c r="Q466" i="1" l="1"/>
  <c r="R466" i="1"/>
  <c r="S466" i="1" s="1"/>
  <c r="K466" i="1" a="1"/>
  <c r="K466" i="1" s="1"/>
  <c r="T466" i="1" l="1" a="1"/>
  <c r="T466" i="1" s="1"/>
  <c r="M466" i="1" a="1"/>
  <c r="M466" i="1" s="1"/>
  <c r="N467" i="1" s="1" a="1"/>
  <c r="N467" i="1" s="1"/>
  <c r="I467" i="1" a="1"/>
  <c r="I467" i="1" s="1"/>
  <c r="U466" i="1" l="1"/>
  <c r="L467" i="1" a="1"/>
  <c r="L467" i="1" s="1"/>
  <c r="O466" i="1" l="1" a="1"/>
  <c r="O466" i="1" s="1"/>
  <c r="P467" i="1" s="1" a="1"/>
  <c r="P467" i="1" s="1"/>
  <c r="J467" i="1" s="1" a="1"/>
  <c r="J467" i="1" s="1"/>
  <c r="R467" i="1" l="1"/>
  <c r="S467" i="1" s="1"/>
  <c r="Q467" i="1"/>
  <c r="K467" i="1" a="1"/>
  <c r="K467" i="1" s="1"/>
  <c r="T467" i="1" l="1" a="1"/>
  <c r="T467" i="1" s="1"/>
  <c r="M467" i="1" a="1"/>
  <c r="M467" i="1" s="1"/>
  <c r="N468" i="1" s="1" a="1"/>
  <c r="N468" i="1" s="1"/>
  <c r="I468" i="1" a="1"/>
  <c r="I468" i="1" s="1"/>
  <c r="U467" i="1" l="1"/>
  <c r="L468" i="1" a="1"/>
  <c r="L468" i="1" s="1"/>
  <c r="O467" i="1" l="1" a="1"/>
  <c r="O467" i="1" s="1"/>
  <c r="P468" i="1" s="1" a="1"/>
  <c r="P468" i="1" s="1"/>
  <c r="J468" i="1" s="1" a="1"/>
  <c r="J468" i="1" s="1"/>
  <c r="R468" i="1" l="1"/>
  <c r="S468" i="1" s="1"/>
  <c r="Q468" i="1"/>
  <c r="T468" i="1" l="1" a="1"/>
  <c r="T468" i="1" s="1"/>
  <c r="K468" i="1" a="1"/>
  <c r="K468" i="1" s="1"/>
  <c r="U468" i="1" l="1"/>
  <c r="M468" i="1" a="1"/>
  <c r="M468" i="1" s="1"/>
  <c r="N469" i="1" s="1" a="1"/>
  <c r="N469" i="1" s="1"/>
  <c r="I469" i="1" a="1"/>
  <c r="I469" i="1" s="1"/>
  <c r="L469" i="1" l="1" a="1"/>
  <c r="L469" i="1" s="1"/>
  <c r="O468" i="1" l="1" a="1"/>
  <c r="O468" i="1" s="1"/>
  <c r="P469" i="1" s="1" a="1"/>
  <c r="P469" i="1" s="1"/>
  <c r="J469" i="1" s="1" a="1"/>
  <c r="J469" i="1" s="1"/>
  <c r="Q469" i="1" l="1"/>
  <c r="R469" i="1"/>
  <c r="S469" i="1" s="1"/>
  <c r="T469" i="1" l="1" a="1"/>
  <c r="T469" i="1" s="1"/>
  <c r="U469" i="1" s="1"/>
  <c r="K469" i="1" a="1"/>
  <c r="K469" i="1" s="1"/>
  <c r="M469" i="1" l="1" a="1"/>
  <c r="M469" i="1" s="1"/>
  <c r="N470" i="1" s="1" a="1"/>
  <c r="N470" i="1" s="1"/>
  <c r="I470" i="1" a="1"/>
  <c r="I470" i="1" s="1"/>
  <c r="L470" i="1" l="1" a="1"/>
  <c r="L470" i="1" s="1"/>
  <c r="O469" i="1" l="1" a="1"/>
  <c r="O469" i="1" s="1"/>
  <c r="P470" i="1" s="1" a="1"/>
  <c r="P470" i="1" s="1"/>
  <c r="J470" i="1" s="1" a="1"/>
  <c r="J470" i="1" s="1"/>
  <c r="Q470" i="1" l="1"/>
  <c r="R470" i="1"/>
  <c r="S470" i="1" s="1"/>
  <c r="T470" i="1" l="1" a="1"/>
  <c r="T470" i="1" s="1"/>
  <c r="K470" i="1" a="1"/>
  <c r="K470" i="1" s="1"/>
  <c r="U470" i="1" l="1"/>
  <c r="M470" i="1" a="1"/>
  <c r="M470" i="1" s="1"/>
  <c r="N471" i="1" s="1" a="1"/>
  <c r="N471" i="1" s="1"/>
  <c r="I471" i="1" a="1"/>
  <c r="I471" i="1" s="1"/>
  <c r="L471" i="1" l="1" a="1"/>
  <c r="L471" i="1" s="1"/>
  <c r="O470" i="1" l="1" a="1"/>
  <c r="O470" i="1" s="1"/>
  <c r="P471" i="1" s="1" a="1"/>
  <c r="P471" i="1" s="1"/>
  <c r="J471" i="1" s="1" a="1"/>
  <c r="J471" i="1" s="1"/>
  <c r="Q471" i="1" l="1"/>
  <c r="R471" i="1"/>
  <c r="S471" i="1" s="1"/>
  <c r="K471" i="1" a="1"/>
  <c r="K471" i="1" s="1"/>
  <c r="T471" i="1" l="1" a="1"/>
  <c r="T471" i="1" s="1"/>
  <c r="M471" i="1" a="1"/>
  <c r="M471" i="1" s="1"/>
  <c r="N472" i="1" s="1" a="1"/>
  <c r="N472" i="1" s="1"/>
  <c r="I472" i="1" a="1"/>
  <c r="I472" i="1" s="1"/>
  <c r="U471" i="1" l="1"/>
  <c r="L472" i="1" a="1"/>
  <c r="L472" i="1" s="1"/>
  <c r="O471" i="1" l="1" a="1"/>
  <c r="O471" i="1" s="1"/>
  <c r="P472" i="1" s="1" a="1"/>
  <c r="P472" i="1" s="1"/>
  <c r="J472" i="1" s="1" a="1"/>
  <c r="J472" i="1" s="1"/>
  <c r="R472" i="1" l="1"/>
  <c r="S472" i="1" s="1"/>
  <c r="Q472" i="1"/>
  <c r="K472" i="1" a="1"/>
  <c r="K472" i="1" s="1"/>
  <c r="T472" i="1" l="1" a="1"/>
  <c r="T472" i="1" s="1"/>
  <c r="M472" i="1" a="1"/>
  <c r="M472" i="1" s="1"/>
  <c r="N473" i="1" s="1" a="1"/>
  <c r="N473" i="1" s="1"/>
  <c r="I473" i="1" a="1"/>
  <c r="I473" i="1" s="1"/>
  <c r="U472" i="1" l="1"/>
  <c r="L473" i="1" a="1"/>
  <c r="L473" i="1" s="1"/>
  <c r="O472" i="1" l="1" a="1"/>
  <c r="O472" i="1" s="1"/>
  <c r="P473" i="1" s="1" a="1"/>
  <c r="P473" i="1" s="1"/>
  <c r="J473" i="1" s="1" a="1"/>
  <c r="J473" i="1" s="1"/>
  <c r="Q473" i="1" l="1"/>
  <c r="R473" i="1"/>
  <c r="S473" i="1" s="1"/>
  <c r="K473" i="1" a="1"/>
  <c r="K473" i="1" s="1"/>
  <c r="T473" i="1" l="1" a="1"/>
  <c r="T473" i="1" s="1"/>
  <c r="M473" i="1" a="1"/>
  <c r="M473" i="1" s="1"/>
  <c r="N474" i="1" s="1" a="1"/>
  <c r="N474" i="1" s="1"/>
  <c r="I474" i="1" a="1"/>
  <c r="I474" i="1" s="1"/>
  <c r="U473" i="1" l="1"/>
  <c r="L474" i="1" a="1"/>
  <c r="L474" i="1" s="1"/>
  <c r="O473" i="1" l="1" a="1"/>
  <c r="O473" i="1" s="1"/>
  <c r="P474" i="1" s="1" a="1"/>
  <c r="P474" i="1" s="1"/>
  <c r="J474" i="1" s="1" a="1"/>
  <c r="J474" i="1" s="1"/>
  <c r="Q474" i="1" l="1"/>
  <c r="R474" i="1"/>
  <c r="S474" i="1" s="1"/>
  <c r="K474" i="1" a="1"/>
  <c r="K474" i="1" s="1"/>
  <c r="T474" i="1" l="1" a="1"/>
  <c r="T474" i="1" s="1"/>
  <c r="M474" i="1" a="1"/>
  <c r="M474" i="1" s="1"/>
  <c r="N475" i="1" s="1" a="1"/>
  <c r="N475" i="1" s="1"/>
  <c r="I475" i="1" a="1"/>
  <c r="I475" i="1" s="1"/>
  <c r="U474" i="1" l="1"/>
  <c r="L475" i="1" a="1"/>
  <c r="L475" i="1" s="1"/>
  <c r="O474" i="1" l="1" a="1"/>
  <c r="O474" i="1" s="1"/>
  <c r="P475" i="1" s="1" a="1"/>
  <c r="P475" i="1" s="1"/>
  <c r="J475" i="1" s="1" a="1"/>
  <c r="J475" i="1" s="1"/>
  <c r="Q475" i="1" l="1"/>
  <c r="R475" i="1"/>
  <c r="S475" i="1" s="1"/>
  <c r="T475" i="1" l="1" a="1"/>
  <c r="T475" i="1" s="1"/>
  <c r="K475" i="1" a="1"/>
  <c r="K475" i="1" s="1"/>
  <c r="U475" i="1" l="1"/>
  <c r="M475" i="1" a="1"/>
  <c r="M475" i="1" s="1"/>
  <c r="N476" i="1" s="1" a="1"/>
  <c r="N476" i="1" s="1"/>
  <c r="I476" i="1" a="1"/>
  <c r="I476" i="1" s="1"/>
  <c r="L476" i="1" l="1" a="1"/>
  <c r="L476" i="1" s="1"/>
  <c r="O475" i="1" l="1" a="1"/>
  <c r="O475" i="1" s="1"/>
  <c r="P476" i="1" s="1" a="1"/>
  <c r="P476" i="1" s="1"/>
  <c r="J476" i="1" s="1" a="1"/>
  <c r="J476" i="1" s="1"/>
  <c r="R476" i="1" l="1"/>
  <c r="S476" i="1" s="1"/>
  <c r="Q476" i="1"/>
  <c r="T476" i="1" l="1" a="1"/>
  <c r="T476" i="1" s="1"/>
  <c r="K476" i="1" a="1"/>
  <c r="K476" i="1" s="1"/>
  <c r="U476" i="1" l="1"/>
  <c r="M476" i="1" a="1"/>
  <c r="M476" i="1" s="1"/>
  <c r="N477" i="1" s="1" a="1"/>
  <c r="N477" i="1" s="1"/>
  <c r="I477" i="1" a="1"/>
  <c r="I477" i="1" s="1"/>
  <c r="L477" i="1" l="1" a="1"/>
  <c r="L477" i="1" s="1"/>
  <c r="O476" i="1" l="1" a="1"/>
  <c r="O476" i="1" s="1"/>
  <c r="P477" i="1" s="1" a="1"/>
  <c r="P477" i="1" s="1"/>
  <c r="J477" i="1" s="1" a="1"/>
  <c r="J477" i="1" s="1"/>
  <c r="Q477" i="1" l="1"/>
  <c r="R477" i="1"/>
  <c r="S477" i="1" s="1"/>
  <c r="K477" i="1" a="1"/>
  <c r="K477" i="1" s="1"/>
  <c r="T477" i="1" l="1" a="1"/>
  <c r="T477" i="1" s="1"/>
  <c r="M477" i="1" a="1"/>
  <c r="M477" i="1" s="1"/>
  <c r="N478" i="1" s="1" a="1"/>
  <c r="N478" i="1" s="1"/>
  <c r="I478" i="1" a="1"/>
  <c r="I478" i="1" s="1"/>
  <c r="U477" i="1" l="1"/>
  <c r="L478" i="1" a="1"/>
  <c r="L478" i="1" s="1"/>
  <c r="O477" i="1" l="1" a="1"/>
  <c r="O477" i="1" s="1"/>
  <c r="P478" i="1" s="1" a="1"/>
  <c r="P478" i="1" s="1"/>
  <c r="J478" i="1" s="1" a="1"/>
  <c r="J478" i="1" s="1"/>
  <c r="Q478" i="1" l="1"/>
  <c r="R478" i="1"/>
  <c r="S478" i="1" s="1"/>
  <c r="T478" i="1" l="1" a="1"/>
  <c r="T478" i="1" s="1"/>
  <c r="K478" i="1" a="1"/>
  <c r="K478" i="1" s="1"/>
  <c r="U478" i="1" l="1"/>
  <c r="M478" i="1" a="1"/>
  <c r="M478" i="1" s="1"/>
  <c r="N479" i="1" s="1" a="1"/>
  <c r="N479" i="1" s="1"/>
  <c r="I479" i="1" a="1"/>
  <c r="I479" i="1" s="1"/>
  <c r="L479" i="1" l="1" a="1"/>
  <c r="L479" i="1" s="1"/>
  <c r="O478" i="1" l="1" a="1"/>
  <c r="O478" i="1" s="1"/>
  <c r="P479" i="1" s="1" a="1"/>
  <c r="P479" i="1" s="1"/>
  <c r="J479" i="1" s="1" a="1"/>
  <c r="J479" i="1" s="1"/>
  <c r="R479" i="1" l="1"/>
  <c r="S479" i="1" s="1"/>
  <c r="Q479" i="1"/>
  <c r="K479" i="1" a="1"/>
  <c r="K479" i="1" s="1"/>
  <c r="T479" i="1" l="1" a="1"/>
  <c r="T479" i="1" s="1"/>
  <c r="M479" i="1" a="1"/>
  <c r="M479" i="1" s="1"/>
  <c r="N480" i="1" s="1" a="1"/>
  <c r="N480" i="1" s="1"/>
  <c r="I480" i="1" a="1"/>
  <c r="I480" i="1" s="1"/>
  <c r="U479" i="1" l="1"/>
  <c r="L480" i="1" a="1"/>
  <c r="L480" i="1" s="1"/>
  <c r="O479" i="1" l="1" a="1"/>
  <c r="O479" i="1" s="1"/>
  <c r="P480" i="1" s="1" a="1"/>
  <c r="P480" i="1" s="1"/>
  <c r="J480" i="1" s="1" a="1"/>
  <c r="J480" i="1" s="1"/>
  <c r="Q480" i="1" l="1"/>
  <c r="R480" i="1"/>
  <c r="S480" i="1" s="1"/>
  <c r="T480" i="1" l="1" a="1"/>
  <c r="T480" i="1" s="1"/>
  <c r="K480" i="1" a="1"/>
  <c r="K480" i="1" s="1"/>
  <c r="U480" i="1" l="1"/>
  <c r="M480" i="1" a="1"/>
  <c r="M480" i="1" s="1"/>
  <c r="N481" i="1" s="1" a="1"/>
  <c r="N481" i="1" s="1"/>
  <c r="I481" i="1" a="1"/>
  <c r="I481" i="1" s="1"/>
  <c r="L481" i="1" l="1" a="1"/>
  <c r="L481" i="1" s="1"/>
  <c r="O480" i="1" l="1" a="1"/>
  <c r="O480" i="1" s="1"/>
  <c r="P481" i="1" s="1" a="1"/>
  <c r="P481" i="1" s="1"/>
  <c r="J481" i="1" s="1" a="1"/>
  <c r="J481" i="1" s="1"/>
  <c r="Q481" i="1" l="1"/>
  <c r="R481" i="1"/>
  <c r="S481" i="1" s="1"/>
  <c r="T481" i="1" l="1" a="1"/>
  <c r="T481" i="1" s="1"/>
  <c r="K481" i="1" a="1"/>
  <c r="K481" i="1" s="1"/>
  <c r="U481" i="1" l="1"/>
  <c r="M481" i="1" a="1"/>
  <c r="M481" i="1" s="1"/>
  <c r="N482" i="1" s="1" a="1"/>
  <c r="N482" i="1" s="1"/>
  <c r="I482" i="1" a="1"/>
  <c r="I482" i="1" s="1"/>
  <c r="L482" i="1" l="1" a="1"/>
  <c r="L482" i="1" s="1"/>
  <c r="O481" i="1" l="1" a="1"/>
  <c r="O481" i="1" s="1"/>
  <c r="P482" i="1" s="1" a="1"/>
  <c r="P482" i="1" s="1"/>
  <c r="J482" i="1" s="1" a="1"/>
  <c r="J482" i="1" s="1"/>
  <c r="Q482" i="1" l="1"/>
  <c r="R482" i="1"/>
  <c r="S482" i="1" s="1"/>
  <c r="T482" i="1" l="1" a="1"/>
  <c r="T482" i="1" s="1"/>
  <c r="K482" i="1" a="1"/>
  <c r="K482" i="1" s="1"/>
  <c r="U482" i="1" l="1"/>
  <c r="M482" i="1" a="1"/>
  <c r="M482" i="1" s="1"/>
  <c r="N483" i="1" s="1" a="1"/>
  <c r="N483" i="1" s="1"/>
  <c r="I483" i="1" a="1"/>
  <c r="I483" i="1" s="1"/>
  <c r="L483" i="1" l="1" a="1"/>
  <c r="L483" i="1" s="1"/>
  <c r="O482" i="1" l="1" a="1"/>
  <c r="O482" i="1" s="1"/>
  <c r="P483" i="1" s="1" a="1"/>
  <c r="P483" i="1" s="1"/>
  <c r="J483" i="1" s="1" a="1"/>
  <c r="J483" i="1" s="1"/>
  <c r="R483" i="1" l="1"/>
  <c r="S483" i="1" s="1"/>
  <c r="Q483" i="1"/>
  <c r="K483" i="1" a="1"/>
  <c r="K483" i="1" s="1"/>
  <c r="T483" i="1" l="1" a="1"/>
  <c r="T483" i="1" s="1"/>
  <c r="M483" i="1" a="1"/>
  <c r="M483" i="1" s="1"/>
  <c r="N484" i="1" s="1" a="1"/>
  <c r="N484" i="1" s="1"/>
  <c r="I484" i="1" a="1"/>
  <c r="I484" i="1" s="1"/>
  <c r="U483" i="1" l="1"/>
  <c r="L484" i="1" a="1"/>
  <c r="L484" i="1" s="1"/>
  <c r="O483" i="1" l="1" a="1"/>
  <c r="O483" i="1" s="1"/>
  <c r="P484" i="1" s="1" a="1"/>
  <c r="P484" i="1" s="1"/>
  <c r="J484" i="1" s="1" a="1"/>
  <c r="J484" i="1" s="1"/>
  <c r="Q484" i="1" l="1"/>
  <c r="R484" i="1"/>
  <c r="S484" i="1" s="1"/>
  <c r="T484" i="1" l="1" a="1"/>
  <c r="T484" i="1" s="1"/>
  <c r="K484" i="1" a="1"/>
  <c r="K484" i="1" s="1"/>
  <c r="U484" i="1" l="1"/>
  <c r="M484" i="1" a="1"/>
  <c r="M484" i="1" s="1"/>
  <c r="N485" i="1" s="1" a="1"/>
  <c r="N485" i="1" s="1"/>
  <c r="I485" i="1" a="1"/>
  <c r="I485" i="1" s="1"/>
  <c r="L485" i="1" l="1" a="1"/>
  <c r="L485" i="1" s="1"/>
  <c r="O484" i="1" l="1" a="1"/>
  <c r="O484" i="1" s="1"/>
  <c r="P485" i="1" s="1" a="1"/>
  <c r="P485" i="1" s="1"/>
  <c r="J485" i="1" s="1" a="1"/>
  <c r="J485" i="1" s="1"/>
  <c r="R485" i="1" l="1"/>
  <c r="S485" i="1" s="1"/>
  <c r="Q485" i="1"/>
  <c r="K485" i="1" a="1"/>
  <c r="K485" i="1" s="1"/>
  <c r="T485" i="1" l="1" a="1"/>
  <c r="T485" i="1" s="1"/>
  <c r="M485" i="1" a="1"/>
  <c r="M485" i="1" s="1"/>
  <c r="N486" i="1" s="1" a="1"/>
  <c r="N486" i="1" s="1"/>
  <c r="I486" i="1" a="1"/>
  <c r="I486" i="1" s="1"/>
  <c r="U485" i="1" l="1"/>
  <c r="L486" i="1" a="1"/>
  <c r="L486" i="1" s="1"/>
  <c r="O485" i="1" l="1" a="1"/>
  <c r="O485" i="1" s="1"/>
  <c r="P486" i="1" s="1" a="1"/>
  <c r="P486" i="1" s="1"/>
  <c r="J486" i="1" s="1" a="1"/>
  <c r="J486" i="1" s="1"/>
  <c r="R486" i="1" l="1"/>
  <c r="S486" i="1" s="1"/>
  <c r="Q486" i="1"/>
  <c r="T486" i="1" l="1" a="1"/>
  <c r="T486" i="1" s="1"/>
  <c r="K486" i="1" a="1"/>
  <c r="K486" i="1" s="1"/>
  <c r="U486" i="1" l="1"/>
  <c r="M486" i="1" a="1"/>
  <c r="M486" i="1" s="1"/>
  <c r="N487" i="1" s="1" a="1"/>
  <c r="N487" i="1" s="1"/>
  <c r="I487" i="1" a="1"/>
  <c r="I487" i="1" s="1"/>
  <c r="L487" i="1" l="1" a="1"/>
  <c r="L487" i="1" s="1"/>
  <c r="O486" i="1" l="1" a="1"/>
  <c r="O486" i="1" s="1"/>
  <c r="P487" i="1" s="1" a="1"/>
  <c r="P487" i="1" s="1"/>
  <c r="J487" i="1" s="1" a="1"/>
  <c r="J487" i="1" s="1"/>
  <c r="R487" i="1" l="1"/>
  <c r="S487" i="1" s="1"/>
  <c r="Q487" i="1"/>
  <c r="T487" i="1" l="1" a="1"/>
  <c r="T487" i="1" s="1"/>
  <c r="K487" i="1" a="1"/>
  <c r="K487" i="1" s="1"/>
  <c r="U487" i="1" l="1"/>
  <c r="M487" i="1" a="1"/>
  <c r="M487" i="1" s="1"/>
  <c r="N488" i="1" s="1" a="1"/>
  <c r="N488" i="1" s="1"/>
  <c r="I488" i="1" a="1"/>
  <c r="I488" i="1" s="1"/>
  <c r="L488" i="1" l="1" a="1"/>
  <c r="L488" i="1" s="1"/>
  <c r="O487" i="1" l="1" a="1"/>
  <c r="O487" i="1" s="1"/>
  <c r="P488" i="1" s="1" a="1"/>
  <c r="P488" i="1" s="1"/>
  <c r="J488" i="1" s="1" a="1"/>
  <c r="J488" i="1" s="1"/>
  <c r="Q488" i="1" l="1"/>
  <c r="R488" i="1"/>
  <c r="S488" i="1" s="1"/>
  <c r="K488" i="1" a="1"/>
  <c r="K488" i="1" s="1"/>
  <c r="T488" i="1" l="1" a="1"/>
  <c r="T488" i="1" s="1"/>
  <c r="M488" i="1" a="1"/>
  <c r="M488" i="1" s="1"/>
  <c r="N489" i="1" s="1" a="1"/>
  <c r="N489" i="1" s="1"/>
  <c r="I489" i="1" a="1"/>
  <c r="I489" i="1" s="1"/>
  <c r="U488" i="1" l="1"/>
  <c r="L489" i="1" a="1"/>
  <c r="L489" i="1" s="1"/>
  <c r="O488" i="1" l="1" a="1"/>
  <c r="O488" i="1" s="1"/>
  <c r="P489" i="1" s="1" a="1"/>
  <c r="P489" i="1" s="1"/>
  <c r="J489" i="1" s="1" a="1"/>
  <c r="J489" i="1" s="1"/>
  <c r="Q489" i="1" l="1"/>
  <c r="R489" i="1"/>
  <c r="S489" i="1" s="1"/>
  <c r="K489" i="1" a="1"/>
  <c r="K489" i="1" s="1"/>
  <c r="T489" i="1" l="1" a="1"/>
  <c r="T489" i="1" s="1"/>
  <c r="M489" i="1" a="1"/>
  <c r="M489" i="1" s="1"/>
  <c r="N490" i="1" s="1" a="1"/>
  <c r="N490" i="1" s="1"/>
  <c r="I490" i="1" a="1"/>
  <c r="I490" i="1" s="1"/>
  <c r="U489" i="1" l="1"/>
  <c r="L490" i="1" a="1"/>
  <c r="L490" i="1" s="1"/>
  <c r="O489" i="1" l="1" a="1"/>
  <c r="O489" i="1" s="1"/>
  <c r="P490" i="1" s="1" a="1"/>
  <c r="P490" i="1" s="1"/>
  <c r="J490" i="1" s="1" a="1"/>
  <c r="J490" i="1" s="1"/>
  <c r="R490" i="1" l="1"/>
  <c r="S490" i="1" s="1"/>
  <c r="Q490" i="1"/>
  <c r="K490" i="1" a="1"/>
  <c r="K490" i="1" s="1"/>
  <c r="T490" i="1" l="1" a="1"/>
  <c r="T490" i="1" s="1"/>
  <c r="M490" i="1" a="1"/>
  <c r="M490" i="1" s="1"/>
  <c r="N491" i="1" s="1" a="1"/>
  <c r="N491" i="1" s="1"/>
  <c r="I491" i="1" a="1"/>
  <c r="I491" i="1" s="1"/>
  <c r="U490" i="1" l="1"/>
  <c r="L491" i="1" a="1"/>
  <c r="L491" i="1" s="1"/>
  <c r="O490" i="1" l="1" a="1"/>
  <c r="O490" i="1" s="1"/>
  <c r="P491" i="1" s="1" a="1"/>
  <c r="P491" i="1" s="1"/>
  <c r="J491" i="1" s="1" a="1"/>
  <c r="J491" i="1" s="1"/>
  <c r="R491" i="1" l="1"/>
  <c r="S491" i="1" s="1"/>
  <c r="Q491" i="1"/>
  <c r="T491" i="1" l="1" a="1"/>
  <c r="T491" i="1" s="1"/>
  <c r="K491" i="1" a="1"/>
  <c r="K491" i="1" s="1"/>
  <c r="U491" i="1" l="1"/>
  <c r="M491" i="1" a="1"/>
  <c r="M491" i="1" s="1"/>
  <c r="N492" i="1" s="1" a="1"/>
  <c r="N492" i="1" s="1"/>
  <c r="I492" i="1" a="1"/>
  <c r="I492" i="1" s="1"/>
  <c r="L492" i="1" l="1" a="1"/>
  <c r="L492" i="1" s="1"/>
  <c r="O491" i="1" l="1" a="1"/>
  <c r="O491" i="1" s="1"/>
  <c r="P492" i="1" s="1" a="1"/>
  <c r="P492" i="1" s="1"/>
  <c r="J492" i="1" s="1" a="1"/>
  <c r="J492" i="1" s="1"/>
  <c r="R492" i="1" l="1"/>
  <c r="S492" i="1" s="1"/>
  <c r="Q492" i="1"/>
  <c r="T492" i="1" l="1" a="1"/>
  <c r="T492" i="1" s="1"/>
  <c r="K492" i="1" a="1"/>
  <c r="K492" i="1" s="1"/>
  <c r="U492" i="1" l="1"/>
  <c r="M492" i="1" a="1"/>
  <c r="M492" i="1" s="1"/>
  <c r="N493" i="1" s="1" a="1"/>
  <c r="N493" i="1" s="1"/>
  <c r="I493" i="1" a="1"/>
  <c r="I493" i="1" s="1"/>
  <c r="L493" i="1" l="1" a="1"/>
  <c r="L493" i="1" s="1"/>
  <c r="O492" i="1" l="1" a="1"/>
  <c r="O492" i="1" s="1"/>
  <c r="P493" i="1" s="1" a="1"/>
  <c r="P493" i="1" s="1"/>
  <c r="J493" i="1" s="1" a="1"/>
  <c r="J493" i="1" s="1"/>
  <c r="R493" i="1" l="1"/>
  <c r="S493" i="1" s="1"/>
  <c r="Q493" i="1"/>
  <c r="T493" i="1" l="1" a="1"/>
  <c r="T493" i="1" s="1"/>
  <c r="U493" i="1" s="1"/>
  <c r="K493" i="1" a="1"/>
  <c r="K493" i="1" s="1"/>
  <c r="M493" i="1" l="1" a="1"/>
  <c r="M493" i="1" s="1"/>
  <c r="N494" i="1" s="1" a="1"/>
  <c r="N494" i="1" s="1"/>
  <c r="I494" i="1" a="1"/>
  <c r="I494" i="1" s="1"/>
  <c r="L494" i="1" l="1" a="1"/>
  <c r="L494" i="1" s="1"/>
  <c r="O493" i="1" l="1" a="1"/>
  <c r="O493" i="1" s="1"/>
  <c r="P494" i="1" s="1" a="1"/>
  <c r="P494" i="1" s="1"/>
  <c r="J494" i="1" s="1" a="1"/>
  <c r="J494" i="1" s="1"/>
  <c r="R494" i="1" l="1"/>
  <c r="S494" i="1" s="1"/>
  <c r="Q494" i="1"/>
  <c r="K494" i="1" a="1"/>
  <c r="K494" i="1" s="1"/>
  <c r="T494" i="1" l="1" a="1"/>
  <c r="T494" i="1" s="1"/>
  <c r="M494" i="1" a="1"/>
  <c r="M494" i="1" s="1"/>
  <c r="N495" i="1" s="1" a="1"/>
  <c r="N495" i="1" s="1"/>
  <c r="I495" i="1" a="1"/>
  <c r="I495" i="1" s="1"/>
  <c r="U494" i="1" l="1"/>
  <c r="L495" i="1" a="1"/>
  <c r="L495" i="1" s="1"/>
  <c r="O494" i="1" l="1" a="1"/>
  <c r="O494" i="1" s="1"/>
  <c r="P495" i="1" s="1" a="1"/>
  <c r="P495" i="1" s="1"/>
  <c r="J495" i="1" s="1" a="1"/>
  <c r="J495" i="1" s="1"/>
  <c r="R495" i="1" l="1"/>
  <c r="S495" i="1" s="1"/>
  <c r="Q495" i="1"/>
  <c r="T495" i="1" l="1" a="1"/>
  <c r="T495" i="1" s="1"/>
  <c r="K495" i="1" a="1"/>
  <c r="K495" i="1" s="1"/>
  <c r="U495" i="1" l="1"/>
  <c r="M495" i="1" a="1"/>
  <c r="M495" i="1" s="1"/>
  <c r="N496" i="1" s="1" a="1"/>
  <c r="N496" i="1" s="1"/>
  <c r="I496" i="1" a="1"/>
  <c r="I496" i="1" s="1"/>
  <c r="L496" i="1" l="1" a="1"/>
  <c r="L496" i="1" s="1"/>
  <c r="O495" i="1" l="1" a="1"/>
  <c r="O495" i="1" s="1"/>
  <c r="P496" i="1" s="1" a="1"/>
  <c r="P496" i="1" s="1"/>
  <c r="J496" i="1" s="1" a="1"/>
  <c r="J496" i="1" s="1"/>
  <c r="R496" i="1" l="1"/>
  <c r="S496" i="1" s="1"/>
  <c r="Q496" i="1"/>
  <c r="K496" i="1" a="1"/>
  <c r="K496" i="1" s="1"/>
  <c r="T496" i="1" l="1" a="1"/>
  <c r="T496" i="1" s="1"/>
  <c r="M496" i="1" a="1"/>
  <c r="M496" i="1" s="1"/>
  <c r="N497" i="1" s="1" a="1"/>
  <c r="N497" i="1" s="1"/>
  <c r="I497" i="1" a="1"/>
  <c r="I497" i="1" s="1"/>
  <c r="U496" i="1" l="1"/>
  <c r="L497" i="1" a="1"/>
  <c r="L497" i="1" s="1"/>
  <c r="O496" i="1" l="1" a="1"/>
  <c r="O496" i="1" s="1"/>
  <c r="P497" i="1" s="1" a="1"/>
  <c r="P497" i="1" s="1"/>
  <c r="J497" i="1" s="1" a="1"/>
  <c r="J497" i="1" s="1"/>
  <c r="Q497" i="1" l="1"/>
  <c r="R497" i="1"/>
  <c r="S497" i="1" s="1"/>
  <c r="T497" i="1" l="1" a="1"/>
  <c r="T497" i="1" s="1"/>
  <c r="K497" i="1" a="1"/>
  <c r="K497" i="1" s="1"/>
  <c r="U497" i="1" l="1"/>
  <c r="M497" i="1" a="1"/>
  <c r="M497" i="1" s="1"/>
  <c r="N498" i="1" s="1" a="1"/>
  <c r="N498" i="1" s="1"/>
  <c r="I498" i="1" a="1"/>
  <c r="I498" i="1" s="1"/>
  <c r="L498" i="1" l="1" a="1"/>
  <c r="L498" i="1" s="1"/>
  <c r="O497" i="1" l="1" a="1"/>
  <c r="O497" i="1" s="1"/>
  <c r="P498" i="1" s="1" a="1"/>
  <c r="P498" i="1" s="1"/>
  <c r="J498" i="1" s="1" a="1"/>
  <c r="J498" i="1" s="1"/>
  <c r="R498" i="1" l="1"/>
  <c r="S498" i="1" s="1"/>
  <c r="Q498" i="1"/>
  <c r="K498" i="1" a="1"/>
  <c r="K498" i="1" s="1"/>
  <c r="T498" i="1" l="1" a="1"/>
  <c r="T498" i="1" s="1"/>
  <c r="M498" i="1" a="1"/>
  <c r="M498" i="1" s="1"/>
  <c r="N499" i="1" s="1" a="1"/>
  <c r="N499" i="1" s="1"/>
  <c r="I499" i="1" a="1"/>
  <c r="I499" i="1" s="1"/>
  <c r="U498" i="1" l="1"/>
  <c r="L499" i="1" a="1"/>
  <c r="L499" i="1" s="1"/>
  <c r="O498" i="1" l="1" a="1"/>
  <c r="O498" i="1" s="1"/>
  <c r="P499" i="1" s="1" a="1"/>
  <c r="P499" i="1" s="1"/>
  <c r="J499" i="1" s="1" a="1"/>
  <c r="J499" i="1" s="1"/>
  <c r="Q499" i="1" l="1"/>
  <c r="R499" i="1"/>
  <c r="S499" i="1" s="1"/>
  <c r="K499" i="1" a="1"/>
  <c r="K499" i="1" s="1"/>
  <c r="T499" i="1" l="1" a="1"/>
  <c r="T499" i="1" s="1"/>
  <c r="M499" i="1" a="1"/>
  <c r="M499" i="1" s="1"/>
  <c r="N500" i="1" s="1" a="1"/>
  <c r="N500" i="1" s="1"/>
  <c r="I500" i="1" a="1"/>
  <c r="I500" i="1" s="1"/>
  <c r="U499" i="1" l="1"/>
  <c r="L500" i="1" a="1"/>
  <c r="L500" i="1" s="1"/>
  <c r="O499" i="1" l="1" a="1"/>
  <c r="O499" i="1" s="1"/>
  <c r="P500" i="1" s="1" a="1"/>
  <c r="P500" i="1" s="1"/>
  <c r="J500" i="1" s="1" a="1"/>
  <c r="J500" i="1" s="1"/>
  <c r="R500" i="1" l="1"/>
  <c r="S500" i="1" s="1"/>
  <c r="Q500" i="1"/>
  <c r="T500" i="1" l="1" a="1"/>
  <c r="T500" i="1" s="1"/>
  <c r="K500" i="1" a="1"/>
  <c r="K500" i="1" s="1"/>
  <c r="U500" i="1" l="1"/>
  <c r="M500" i="1" a="1"/>
  <c r="M500" i="1" s="1"/>
  <c r="N501" i="1" s="1" a="1"/>
  <c r="N501" i="1" s="1"/>
  <c r="I501" i="1" a="1"/>
  <c r="I501" i="1" s="1"/>
  <c r="L501" i="1" l="1" a="1"/>
  <c r="L501" i="1" s="1"/>
  <c r="O500" i="1" l="1" a="1"/>
  <c r="O500" i="1" s="1"/>
  <c r="P501" i="1" s="1" a="1"/>
  <c r="P501" i="1" s="1"/>
  <c r="J501" i="1" s="1" a="1"/>
  <c r="J501" i="1" s="1"/>
  <c r="Q501" i="1" l="1"/>
  <c r="R501" i="1"/>
  <c r="S501" i="1" s="1"/>
  <c r="T501" i="1" l="1" a="1"/>
  <c r="T501" i="1" s="1"/>
  <c r="K501" i="1" a="1"/>
  <c r="K501" i="1" s="1"/>
  <c r="U501" i="1" l="1"/>
  <c r="M501" i="1" a="1"/>
  <c r="M501" i="1" s="1"/>
  <c r="N502" i="1" s="1" a="1"/>
  <c r="N502" i="1" s="1"/>
  <c r="I502" i="1" a="1"/>
  <c r="I502" i="1" s="1"/>
  <c r="L502" i="1" l="1" a="1"/>
  <c r="L502" i="1" s="1"/>
  <c r="O501" i="1" l="1" a="1"/>
  <c r="O501" i="1" s="1"/>
  <c r="P502" i="1" s="1" a="1"/>
  <c r="P502" i="1" s="1"/>
  <c r="J502" i="1" s="1" a="1"/>
  <c r="J502" i="1" s="1"/>
  <c r="R502" i="1" l="1"/>
  <c r="S502" i="1" s="1"/>
  <c r="Q502" i="1"/>
  <c r="K502" i="1" a="1"/>
  <c r="K502" i="1" s="1"/>
  <c r="T502" i="1" l="1" a="1"/>
  <c r="T502" i="1" s="1"/>
  <c r="M502" i="1" a="1"/>
  <c r="M502" i="1" s="1"/>
  <c r="N503" i="1" s="1" a="1"/>
  <c r="N503" i="1" s="1"/>
  <c r="I503" i="1" a="1"/>
  <c r="I503" i="1" s="1"/>
  <c r="U502" i="1" l="1"/>
  <c r="L503" i="1" a="1"/>
  <c r="L503" i="1" s="1"/>
  <c r="O502" i="1" l="1" a="1"/>
  <c r="O502" i="1" s="1"/>
  <c r="P503" i="1" s="1" a="1"/>
  <c r="P503" i="1" s="1"/>
  <c r="J503" i="1" s="1" a="1"/>
  <c r="J503" i="1" s="1"/>
  <c r="Q503" i="1" l="1"/>
  <c r="R503" i="1"/>
  <c r="S503" i="1" s="1"/>
  <c r="T503" i="1" l="1" a="1"/>
  <c r="T503" i="1" s="1"/>
  <c r="K503" i="1" a="1"/>
  <c r="K503" i="1" s="1"/>
  <c r="U503" i="1" l="1"/>
  <c r="M503" i="1" a="1"/>
  <c r="M503" i="1" s="1"/>
  <c r="N504" i="1" s="1" a="1"/>
  <c r="N504" i="1" s="1"/>
  <c r="I504" i="1" a="1"/>
  <c r="I504" i="1" s="1"/>
  <c r="L504" i="1" l="1" a="1"/>
  <c r="L504" i="1" s="1"/>
  <c r="O503" i="1" l="1" a="1"/>
  <c r="O503" i="1" s="1"/>
  <c r="P504" i="1" s="1" a="1"/>
  <c r="P504" i="1" s="1"/>
  <c r="J504" i="1" s="1" a="1"/>
  <c r="J504" i="1" s="1"/>
  <c r="R504" i="1" l="1"/>
  <c r="S504" i="1" s="1"/>
  <c r="Q504" i="1"/>
  <c r="T504" i="1" l="1" a="1"/>
  <c r="T504" i="1" s="1"/>
  <c r="K504" i="1" a="1"/>
  <c r="K504" i="1" s="1"/>
  <c r="U504" i="1" l="1"/>
  <c r="M504" i="1" a="1"/>
  <c r="M504" i="1" s="1"/>
  <c r="N505" i="1" s="1" a="1"/>
  <c r="N505" i="1" s="1"/>
  <c r="I505" i="1" a="1"/>
  <c r="I505" i="1" s="1"/>
  <c r="L505" i="1" l="1" a="1"/>
  <c r="L505" i="1" s="1"/>
  <c r="O504" i="1" l="1" a="1"/>
  <c r="O504" i="1" s="1"/>
  <c r="P505" i="1" s="1" a="1"/>
  <c r="P505" i="1" s="1"/>
  <c r="J505" i="1" s="1" a="1"/>
  <c r="J505" i="1" s="1"/>
  <c r="R505" i="1" l="1"/>
  <c r="S505" i="1" s="1"/>
  <c r="Q505" i="1"/>
  <c r="T505" i="1" l="1" a="1"/>
  <c r="T505" i="1" s="1"/>
  <c r="K505" i="1" a="1"/>
  <c r="K505" i="1" s="1"/>
  <c r="U505" i="1" l="1"/>
  <c r="M505" i="1" a="1"/>
  <c r="M505" i="1" s="1"/>
  <c r="N506" i="1" s="1" a="1"/>
  <c r="N506" i="1" s="1"/>
  <c r="I506" i="1" a="1"/>
  <c r="I506" i="1" s="1"/>
  <c r="L506" i="1" l="1" a="1"/>
  <c r="L506" i="1" s="1"/>
  <c r="O505" i="1" l="1" a="1"/>
  <c r="O505" i="1" s="1"/>
  <c r="P506" i="1" s="1" a="1"/>
  <c r="P506" i="1" s="1"/>
  <c r="J506" i="1" s="1" a="1"/>
  <c r="J506" i="1" s="1"/>
  <c r="Q506" i="1" l="1"/>
  <c r="R506" i="1"/>
  <c r="S506" i="1" s="1"/>
  <c r="K506" i="1" a="1"/>
  <c r="K506" i="1" s="1"/>
  <c r="T506" i="1" l="1" a="1"/>
  <c r="T506" i="1" s="1"/>
  <c r="M506" i="1" a="1"/>
  <c r="M506" i="1" s="1"/>
  <c r="N507" i="1" s="1" a="1"/>
  <c r="N507" i="1" s="1"/>
  <c r="I507" i="1" a="1"/>
  <c r="I507" i="1" s="1"/>
  <c r="U506" i="1" l="1"/>
  <c r="L507" i="1" a="1"/>
  <c r="L507" i="1" s="1"/>
  <c r="O506" i="1" l="1" a="1"/>
  <c r="O506" i="1" s="1"/>
  <c r="P507" i="1" s="1" a="1"/>
  <c r="P507" i="1" s="1"/>
  <c r="J507" i="1" s="1" a="1"/>
  <c r="J507" i="1" s="1"/>
  <c r="Q507" i="1" l="1"/>
  <c r="R507" i="1"/>
  <c r="S507" i="1" s="1"/>
  <c r="K507" i="1" a="1"/>
  <c r="K507" i="1" s="1"/>
  <c r="T507" i="1" l="1" a="1"/>
  <c r="T507" i="1" s="1"/>
  <c r="M507" i="1" a="1"/>
  <c r="M507" i="1" s="1"/>
  <c r="N508" i="1" s="1" a="1"/>
  <c r="N508" i="1" s="1"/>
  <c r="I508" i="1" a="1"/>
  <c r="I508" i="1" s="1"/>
  <c r="U507" i="1" l="1"/>
  <c r="L508" i="1" a="1"/>
  <c r="L508" i="1" s="1"/>
  <c r="O507" i="1" l="1" a="1"/>
  <c r="O507" i="1" s="1"/>
  <c r="P508" i="1" s="1" a="1"/>
  <c r="P508" i="1" s="1"/>
  <c r="J508" i="1" s="1" a="1"/>
  <c r="J508" i="1" s="1"/>
  <c r="R508" i="1" l="1"/>
  <c r="S508" i="1" s="1"/>
  <c r="Q508" i="1"/>
  <c r="K508" i="1" a="1"/>
  <c r="K508" i="1" s="1"/>
  <c r="T508" i="1" l="1" a="1"/>
  <c r="T508" i="1" s="1"/>
  <c r="M508" i="1" a="1"/>
  <c r="M508" i="1" s="1"/>
  <c r="N509" i="1" s="1" a="1"/>
  <c r="N509" i="1" s="1"/>
  <c r="I509" i="1" a="1"/>
  <c r="I509" i="1" s="1"/>
  <c r="U508" i="1" l="1"/>
  <c r="L509" i="1" a="1"/>
  <c r="L509" i="1" s="1"/>
  <c r="O508" i="1" l="1" a="1"/>
  <c r="O508" i="1" s="1"/>
  <c r="P509" i="1" s="1" a="1"/>
  <c r="P509" i="1" s="1"/>
  <c r="J509" i="1" s="1" a="1"/>
  <c r="J509" i="1" s="1"/>
  <c r="R509" i="1" l="1"/>
  <c r="S509" i="1" s="1"/>
  <c r="Q509" i="1"/>
  <c r="T509" i="1" l="1" a="1"/>
  <c r="T509" i="1" s="1"/>
  <c r="K509" i="1" a="1"/>
  <c r="K509" i="1" s="1"/>
  <c r="U509" i="1" l="1"/>
  <c r="M509" i="1" a="1"/>
  <c r="M509" i="1" s="1"/>
  <c r="N510" i="1" s="1" a="1"/>
  <c r="N510" i="1" s="1"/>
  <c r="I510" i="1" a="1"/>
  <c r="I510" i="1" s="1"/>
  <c r="L510" i="1" l="1" a="1"/>
  <c r="L510" i="1" s="1"/>
  <c r="O509" i="1" l="1" a="1"/>
  <c r="O509" i="1" s="1"/>
  <c r="P510" i="1" s="1" a="1"/>
  <c r="P510" i="1" s="1"/>
  <c r="J510" i="1" s="1" a="1"/>
  <c r="J510" i="1" s="1"/>
  <c r="R510" i="1" l="1"/>
  <c r="S510" i="1" s="1"/>
  <c r="Q510" i="1"/>
  <c r="K510" i="1" a="1"/>
  <c r="K510" i="1" s="1"/>
  <c r="T510" i="1" l="1" a="1"/>
  <c r="T510" i="1" s="1"/>
  <c r="M510" i="1" a="1"/>
  <c r="M510" i="1" s="1"/>
  <c r="N511" i="1" s="1" a="1"/>
  <c r="N511" i="1" s="1"/>
  <c r="I511" i="1" a="1"/>
  <c r="I511" i="1" s="1"/>
  <c r="U510" i="1" l="1"/>
  <c r="L511" i="1" a="1"/>
  <c r="L511" i="1" s="1"/>
  <c r="O510" i="1" l="1" a="1"/>
  <c r="O510" i="1" s="1"/>
  <c r="P511" i="1" s="1" a="1"/>
  <c r="P511" i="1" s="1"/>
  <c r="J511" i="1" s="1" a="1"/>
  <c r="J511" i="1" s="1"/>
  <c r="R511" i="1" l="1"/>
  <c r="S511" i="1" s="1"/>
  <c r="Q511" i="1"/>
  <c r="T511" i="1" l="1" a="1"/>
  <c r="T511" i="1" s="1"/>
  <c r="K511" i="1" a="1"/>
  <c r="K511" i="1" s="1"/>
  <c r="U511" i="1" l="1"/>
  <c r="M511" i="1" a="1"/>
  <c r="M511" i="1" s="1"/>
  <c r="N512" i="1" s="1" a="1"/>
  <c r="N512" i="1" s="1"/>
  <c r="I512" i="1" a="1"/>
  <c r="I512" i="1" s="1"/>
  <c r="L512" i="1" l="1" a="1"/>
  <c r="L512" i="1" s="1"/>
  <c r="O511" i="1" l="1" a="1"/>
  <c r="O511" i="1" s="1"/>
  <c r="P512" i="1" s="1" a="1"/>
  <c r="P512" i="1" s="1"/>
  <c r="J512" i="1" s="1" a="1"/>
  <c r="J512" i="1" s="1"/>
  <c r="Q512" i="1" l="1"/>
  <c r="R512" i="1"/>
  <c r="S512" i="1" s="1"/>
  <c r="K512" i="1" a="1"/>
  <c r="K512" i="1" s="1"/>
  <c r="T512" i="1" l="1" a="1"/>
  <c r="T512" i="1" s="1"/>
  <c r="M512" i="1" a="1"/>
  <c r="M512" i="1" s="1"/>
  <c r="N513" i="1" s="1" a="1"/>
  <c r="N513" i="1" s="1"/>
  <c r="I513" i="1" a="1"/>
  <c r="I513" i="1" s="1"/>
  <c r="U512" i="1" l="1"/>
  <c r="L513" i="1" a="1"/>
  <c r="L513" i="1" s="1"/>
  <c r="O512" i="1" l="1" a="1"/>
  <c r="O512" i="1" s="1"/>
  <c r="P513" i="1" s="1" a="1"/>
  <c r="P513" i="1" s="1"/>
  <c r="J513" i="1" s="1" a="1"/>
  <c r="J513" i="1" s="1"/>
  <c r="R513" i="1" l="1"/>
  <c r="S513" i="1" s="1"/>
  <c r="Q513" i="1"/>
  <c r="K513" i="1" a="1"/>
  <c r="K513" i="1" s="1"/>
  <c r="T513" i="1" l="1" a="1"/>
  <c r="T513" i="1" s="1"/>
  <c r="M513" i="1" a="1"/>
  <c r="M513" i="1" s="1"/>
  <c r="N514" i="1" s="1" a="1"/>
  <c r="N514" i="1" s="1"/>
  <c r="I514" i="1" a="1"/>
  <c r="I514" i="1" s="1"/>
  <c r="U513" i="1" l="1"/>
  <c r="L514" i="1" a="1"/>
  <c r="L514" i="1" s="1"/>
  <c r="O513" i="1" l="1" a="1"/>
  <c r="O513" i="1" s="1"/>
  <c r="P514" i="1" s="1" a="1"/>
  <c r="P514" i="1" s="1"/>
  <c r="J514" i="1" s="1" a="1"/>
  <c r="J514" i="1" s="1"/>
  <c r="R514" i="1" l="1"/>
  <c r="S514" i="1" s="1"/>
  <c r="Q514" i="1"/>
  <c r="T514" i="1" l="1" a="1"/>
  <c r="T514" i="1" s="1"/>
  <c r="K514" i="1" a="1"/>
  <c r="K514" i="1" s="1"/>
  <c r="U514" i="1" l="1"/>
  <c r="M514" i="1" a="1"/>
  <c r="M514" i="1" s="1"/>
  <c r="N515" i="1" s="1" a="1"/>
  <c r="N515" i="1" s="1"/>
  <c r="I515" i="1" a="1"/>
  <c r="I515" i="1" s="1"/>
  <c r="L515" i="1" l="1" a="1"/>
  <c r="L515" i="1" s="1"/>
  <c r="O514" i="1" l="1" a="1"/>
  <c r="O514" i="1" s="1"/>
  <c r="P515" i="1" s="1" a="1"/>
  <c r="P515" i="1" s="1"/>
  <c r="J515" i="1" s="1" a="1"/>
  <c r="J515" i="1" s="1"/>
  <c r="R515" i="1" l="1"/>
  <c r="S515" i="1" s="1"/>
  <c r="Q515" i="1"/>
  <c r="K515" i="1" a="1"/>
  <c r="K515" i="1" s="1"/>
  <c r="T515" i="1" l="1" a="1"/>
  <c r="T515" i="1" s="1"/>
  <c r="M515" i="1" a="1"/>
  <c r="M515" i="1" s="1"/>
  <c r="N516" i="1" s="1" a="1"/>
  <c r="N516" i="1" s="1"/>
  <c r="I516" i="1" a="1"/>
  <c r="I516" i="1" s="1"/>
  <c r="U515" i="1" l="1"/>
  <c r="L516" i="1" a="1"/>
  <c r="L516" i="1" s="1"/>
  <c r="O515" i="1" l="1" a="1"/>
  <c r="O515" i="1" s="1"/>
  <c r="P516" i="1" s="1" a="1"/>
  <c r="P516" i="1" s="1"/>
  <c r="J516" i="1" s="1" a="1"/>
  <c r="J516" i="1" s="1"/>
  <c r="Q516" i="1" l="1"/>
  <c r="R516" i="1"/>
  <c r="S516" i="1" s="1"/>
  <c r="K516" i="1" a="1"/>
  <c r="K516" i="1" s="1"/>
  <c r="T516" i="1" l="1" a="1"/>
  <c r="T516" i="1" s="1"/>
  <c r="M516" i="1" a="1"/>
  <c r="M516" i="1" s="1"/>
  <c r="N517" i="1" s="1" a="1"/>
  <c r="N517" i="1" s="1"/>
  <c r="I517" i="1" a="1"/>
  <c r="I517" i="1" s="1"/>
  <c r="U516" i="1" l="1"/>
  <c r="L517" i="1" a="1"/>
  <c r="L517" i="1" s="1"/>
  <c r="O516" i="1" l="1" a="1"/>
  <c r="O516" i="1" s="1"/>
  <c r="P517" i="1" s="1" a="1"/>
  <c r="P517" i="1" s="1"/>
  <c r="J517" i="1" s="1" a="1"/>
  <c r="J517" i="1" s="1"/>
  <c r="R517" i="1" l="1"/>
  <c r="S517" i="1" s="1"/>
  <c r="Q517" i="1"/>
  <c r="T517" i="1" l="1" a="1"/>
  <c r="T517" i="1" s="1"/>
  <c r="K517" i="1" a="1"/>
  <c r="K517" i="1" s="1"/>
  <c r="U517" i="1" l="1"/>
  <c r="M517" i="1" a="1"/>
  <c r="M517" i="1" s="1"/>
  <c r="N518" i="1" s="1" a="1"/>
  <c r="N518" i="1" s="1"/>
  <c r="I518" i="1" a="1"/>
  <c r="I518" i="1" s="1"/>
  <c r="L518" i="1" l="1" a="1"/>
  <c r="L518" i="1" s="1"/>
  <c r="O517" i="1" l="1" a="1"/>
  <c r="O517" i="1" s="1"/>
  <c r="P518" i="1" s="1" a="1"/>
  <c r="P518" i="1" s="1"/>
  <c r="J518" i="1" s="1" a="1"/>
  <c r="J518" i="1" s="1"/>
  <c r="Q518" i="1" l="1"/>
  <c r="R518" i="1"/>
  <c r="S518" i="1" s="1"/>
  <c r="K518" i="1" a="1"/>
  <c r="K518" i="1" s="1"/>
  <c r="T518" i="1" l="1" a="1"/>
  <c r="T518" i="1" s="1"/>
  <c r="M518" i="1" a="1"/>
  <c r="M518" i="1" s="1"/>
  <c r="N519" i="1" s="1" a="1"/>
  <c r="N519" i="1" s="1"/>
  <c r="I519" i="1" a="1"/>
  <c r="I519" i="1" s="1"/>
  <c r="U518" i="1" l="1"/>
  <c r="L519" i="1" a="1"/>
  <c r="L519" i="1" s="1"/>
  <c r="O518" i="1" l="1" a="1"/>
  <c r="O518" i="1" s="1"/>
  <c r="P519" i="1" s="1" a="1"/>
  <c r="P519" i="1" s="1"/>
  <c r="J519" i="1" s="1" a="1"/>
  <c r="J519" i="1" s="1"/>
  <c r="Q519" i="1" l="1"/>
  <c r="R519" i="1"/>
  <c r="S519" i="1" s="1"/>
  <c r="K519" i="1" a="1"/>
  <c r="K519" i="1" s="1"/>
  <c r="T519" i="1" l="1" a="1"/>
  <c r="T519" i="1" s="1"/>
  <c r="M519" i="1" a="1"/>
  <c r="M519" i="1" s="1"/>
  <c r="N520" i="1" s="1" a="1"/>
  <c r="N520" i="1" s="1"/>
  <c r="I520" i="1" a="1"/>
  <c r="I520" i="1" s="1"/>
  <c r="U519" i="1" l="1"/>
  <c r="L520" i="1" a="1"/>
  <c r="L520" i="1" s="1"/>
  <c r="O519" i="1" l="1" a="1"/>
  <c r="O519" i="1" s="1"/>
  <c r="P520" i="1" s="1" a="1"/>
  <c r="P520" i="1" s="1"/>
  <c r="J520" i="1" s="1" a="1"/>
  <c r="J520" i="1" s="1"/>
  <c r="Q520" i="1" l="1"/>
  <c r="R520" i="1"/>
  <c r="S520" i="1" s="1"/>
  <c r="K520" i="1" a="1"/>
  <c r="K520" i="1" s="1"/>
  <c r="T520" i="1" l="1" a="1"/>
  <c r="T520" i="1" s="1"/>
  <c r="M520" i="1" a="1"/>
  <c r="M520" i="1" s="1"/>
  <c r="N521" i="1" s="1" a="1"/>
  <c r="N521" i="1" s="1"/>
  <c r="I521" i="1" a="1"/>
  <c r="I521" i="1" s="1"/>
  <c r="U520" i="1" l="1"/>
  <c r="L521" i="1" a="1"/>
  <c r="L521" i="1" s="1"/>
  <c r="O520" i="1" l="1" a="1"/>
  <c r="O520" i="1" s="1"/>
  <c r="P521" i="1" s="1" a="1"/>
  <c r="P521" i="1" s="1"/>
  <c r="J521" i="1" s="1" a="1"/>
  <c r="J521" i="1" s="1"/>
  <c r="Q521" i="1" l="1"/>
  <c r="R521" i="1"/>
  <c r="S521" i="1" s="1"/>
  <c r="T521" i="1" l="1" a="1"/>
  <c r="T521" i="1" s="1"/>
  <c r="K521" i="1" a="1"/>
  <c r="K521" i="1" s="1"/>
  <c r="U521" i="1" l="1"/>
  <c r="M521" i="1" a="1"/>
  <c r="M521" i="1" s="1"/>
  <c r="N522" i="1" s="1" a="1"/>
  <c r="N522" i="1" s="1"/>
  <c r="I522" i="1" a="1"/>
  <c r="I522" i="1" s="1"/>
  <c r="L522" i="1" l="1" a="1"/>
  <c r="L522" i="1" s="1"/>
  <c r="O521" i="1" l="1" a="1"/>
  <c r="O521" i="1" s="1"/>
  <c r="P522" i="1" s="1" a="1"/>
  <c r="P522" i="1" s="1"/>
  <c r="J522" i="1" s="1" a="1"/>
  <c r="J522" i="1" s="1"/>
  <c r="R522" i="1" l="1"/>
  <c r="S522" i="1" s="1"/>
  <c r="Q522" i="1"/>
  <c r="T522" i="1" l="1" a="1"/>
  <c r="T522" i="1" s="1"/>
  <c r="K522" i="1" a="1"/>
  <c r="K522" i="1" s="1"/>
  <c r="U522" i="1" l="1"/>
  <c r="M522" i="1" a="1"/>
  <c r="M522" i="1" s="1"/>
  <c r="N523" i="1" s="1" a="1"/>
  <c r="N523" i="1" s="1"/>
  <c r="I523" i="1" a="1"/>
  <c r="I523" i="1" s="1"/>
  <c r="L523" i="1" l="1" a="1"/>
  <c r="L523" i="1" s="1"/>
  <c r="O522" i="1" l="1" a="1"/>
  <c r="O522" i="1" s="1"/>
  <c r="P523" i="1" s="1" a="1"/>
  <c r="P523" i="1" s="1"/>
  <c r="J523" i="1" s="1" a="1"/>
  <c r="J523" i="1" s="1"/>
  <c r="R523" i="1" l="1"/>
  <c r="S523" i="1" s="1"/>
  <c r="Q523" i="1"/>
  <c r="T523" i="1" l="1" a="1"/>
  <c r="T523" i="1" s="1"/>
  <c r="K523" i="1" a="1"/>
  <c r="K523" i="1" s="1"/>
  <c r="U523" i="1" l="1"/>
  <c r="M523" i="1" a="1"/>
  <c r="M523" i="1" s="1"/>
  <c r="N524" i="1" s="1" a="1"/>
  <c r="N524" i="1" s="1"/>
  <c r="I524" i="1" a="1"/>
  <c r="I524" i="1" s="1"/>
  <c r="L524" i="1" l="1" a="1"/>
  <c r="L524" i="1" s="1"/>
  <c r="O523" i="1" l="1" a="1"/>
  <c r="O523" i="1" s="1"/>
  <c r="P524" i="1" s="1" a="1"/>
  <c r="P524" i="1" s="1"/>
  <c r="J524" i="1" s="1" a="1"/>
  <c r="J524" i="1" s="1"/>
  <c r="Q524" i="1" l="1"/>
  <c r="R524" i="1"/>
  <c r="S524" i="1" s="1"/>
  <c r="T524" i="1" l="1" a="1"/>
  <c r="T524" i="1" s="1"/>
  <c r="K524" i="1" a="1"/>
  <c r="K524" i="1" s="1"/>
  <c r="U524" i="1" l="1"/>
  <c r="M524" i="1" a="1"/>
  <c r="M524" i="1" s="1"/>
  <c r="N525" i="1" s="1" a="1"/>
  <c r="N525" i="1" s="1"/>
  <c r="I525" i="1" a="1"/>
  <c r="I525" i="1" s="1"/>
  <c r="L525" i="1" l="1" a="1"/>
  <c r="L525" i="1" s="1"/>
  <c r="O524" i="1" l="1" a="1"/>
  <c r="O524" i="1" s="1"/>
  <c r="P525" i="1" s="1" a="1"/>
  <c r="P525" i="1" s="1"/>
  <c r="J525" i="1" s="1" a="1"/>
  <c r="J525" i="1" s="1"/>
  <c r="R525" i="1" l="1"/>
  <c r="S525" i="1" s="1"/>
  <c r="Q525" i="1"/>
  <c r="K525" i="1" a="1"/>
  <c r="K525" i="1" s="1"/>
  <c r="T525" i="1" l="1" a="1"/>
  <c r="T525" i="1" s="1"/>
  <c r="M525" i="1" a="1"/>
  <c r="M525" i="1" s="1"/>
  <c r="N526" i="1" s="1" a="1"/>
  <c r="N526" i="1" s="1"/>
  <c r="I526" i="1" a="1"/>
  <c r="I526" i="1" s="1"/>
  <c r="U525" i="1" l="1"/>
  <c r="L526" i="1" a="1"/>
  <c r="L526" i="1" s="1"/>
  <c r="O525" i="1" l="1" a="1"/>
  <c r="O525" i="1" s="1"/>
  <c r="P526" i="1" s="1" a="1"/>
  <c r="P526" i="1" s="1"/>
  <c r="J526" i="1" s="1" a="1"/>
  <c r="J526" i="1" s="1"/>
  <c r="R526" i="1" l="1"/>
  <c r="S526" i="1" s="1"/>
  <c r="Q526" i="1"/>
  <c r="T526" i="1" l="1" a="1"/>
  <c r="T526" i="1" s="1"/>
  <c r="K526" i="1" a="1"/>
  <c r="K526" i="1" s="1"/>
  <c r="U526" i="1" l="1"/>
  <c r="M526" i="1" a="1"/>
  <c r="M526" i="1" s="1"/>
  <c r="N527" i="1" s="1" a="1"/>
  <c r="N527" i="1" s="1"/>
  <c r="I527" i="1" a="1"/>
  <c r="I527" i="1" s="1"/>
  <c r="L527" i="1" l="1" a="1"/>
  <c r="L527" i="1" s="1"/>
  <c r="O526" i="1" l="1" a="1"/>
  <c r="O526" i="1" s="1"/>
  <c r="P527" i="1" s="1" a="1"/>
  <c r="P527" i="1" s="1"/>
  <c r="J527" i="1" s="1" a="1"/>
  <c r="J527" i="1" s="1"/>
  <c r="R527" i="1" l="1"/>
  <c r="S527" i="1" s="1"/>
  <c r="Q527" i="1"/>
  <c r="T527" i="1" l="1" a="1"/>
  <c r="T527" i="1" s="1"/>
  <c r="K527" i="1" a="1"/>
  <c r="K527" i="1" s="1"/>
  <c r="U527" i="1" l="1"/>
  <c r="M527" i="1" a="1"/>
  <c r="M527" i="1" s="1"/>
  <c r="N528" i="1" s="1" a="1"/>
  <c r="N528" i="1" s="1"/>
  <c r="I528" i="1" a="1"/>
  <c r="I528" i="1" s="1"/>
  <c r="L528" i="1" l="1" a="1"/>
  <c r="L528" i="1" s="1"/>
  <c r="O527" i="1" l="1" a="1"/>
  <c r="O527" i="1" s="1"/>
  <c r="Q528" i="1" s="1"/>
  <c r="R528" i="1" l="1"/>
  <c r="S528" i="1" s="1"/>
  <c r="P528" i="1" a="1"/>
  <c r="P528" i="1" s="1"/>
  <c r="J528" i="1" s="1" a="1"/>
  <c r="J528" i="1" s="1"/>
  <c r="T528" i="1" l="1" a="1"/>
  <c r="T528" i="1" s="1"/>
  <c r="K528" i="1" a="1"/>
  <c r="K528" i="1" s="1"/>
  <c r="U528" i="1" l="1"/>
  <c r="I529" i="1" a="1"/>
  <c r="I529" i="1" s="1"/>
  <c r="M528" i="1" a="1"/>
  <c r="M528" i="1" s="1"/>
  <c r="N529" i="1" s="1" a="1"/>
  <c r="N529" i="1" s="1"/>
  <c r="L529" i="1" a="1"/>
  <c r="L529" i="1" s="1"/>
  <c r="O528" i="1" l="1" a="1"/>
  <c r="O528" i="1" s="1"/>
  <c r="P529" i="1" s="1" a="1"/>
  <c r="P529" i="1" s="1"/>
  <c r="J529" i="1" s="1" a="1"/>
  <c r="J529" i="1" s="1"/>
  <c r="Q529" i="1" l="1"/>
  <c r="R529" i="1"/>
  <c r="S529" i="1" s="1"/>
  <c r="K529" i="1" a="1"/>
  <c r="K529" i="1" s="1"/>
  <c r="T529" i="1" l="1" a="1"/>
  <c r="T529" i="1" s="1"/>
  <c r="M529" i="1" a="1"/>
  <c r="M529" i="1" s="1"/>
  <c r="N530" i="1" s="1" a="1"/>
  <c r="N530" i="1" s="1"/>
  <c r="I530" i="1" a="1"/>
  <c r="I530" i="1" s="1"/>
  <c r="U529" i="1" l="1"/>
  <c r="L530" i="1" a="1"/>
  <c r="L530" i="1" s="1"/>
  <c r="O529" i="1" l="1" a="1"/>
  <c r="O529" i="1" s="1"/>
  <c r="P530" i="1" s="1" a="1"/>
  <c r="P530" i="1" s="1"/>
  <c r="J530" i="1" s="1" a="1"/>
  <c r="J530" i="1" s="1"/>
  <c r="Q530" i="1" l="1"/>
  <c r="R530" i="1"/>
  <c r="S530" i="1" s="1"/>
  <c r="K530" i="1" a="1"/>
  <c r="K530" i="1" s="1"/>
  <c r="T530" i="1" l="1" a="1"/>
  <c r="T530" i="1" s="1"/>
  <c r="M530" i="1" a="1"/>
  <c r="M530" i="1" s="1"/>
  <c r="N531" i="1" s="1" a="1"/>
  <c r="N531" i="1" s="1"/>
  <c r="I531" i="1" a="1"/>
  <c r="I531" i="1" s="1"/>
  <c r="U530" i="1" l="1"/>
  <c r="L531" i="1" a="1"/>
  <c r="L531" i="1" s="1"/>
  <c r="O530" i="1" l="1" a="1"/>
  <c r="O530" i="1" s="1"/>
  <c r="P531" i="1" s="1" a="1"/>
  <c r="P531" i="1" s="1"/>
  <c r="J531" i="1" s="1" a="1"/>
  <c r="J531" i="1" s="1"/>
  <c r="R531" i="1" l="1"/>
  <c r="S531" i="1" s="1"/>
  <c r="Q531" i="1"/>
  <c r="T531" i="1" l="1" a="1"/>
  <c r="T531" i="1" s="1"/>
  <c r="K531" i="1" a="1"/>
  <c r="K531" i="1" s="1"/>
  <c r="U531" i="1" l="1"/>
  <c r="M531" i="1" a="1"/>
  <c r="M531" i="1" s="1"/>
  <c r="N532" i="1" s="1" a="1"/>
  <c r="N532" i="1" s="1"/>
  <c r="I532" i="1" a="1"/>
  <c r="I532" i="1" s="1"/>
  <c r="L532" i="1" l="1" a="1"/>
  <c r="L532" i="1" s="1"/>
  <c r="O531" i="1" l="1" a="1"/>
  <c r="O531" i="1" s="1"/>
  <c r="P532" i="1" s="1" a="1"/>
  <c r="P532" i="1" s="1"/>
  <c r="J532" i="1" s="1" a="1"/>
  <c r="J532" i="1" s="1"/>
  <c r="R532" i="1" l="1"/>
  <c r="S532" i="1" s="1"/>
  <c r="Q532" i="1"/>
  <c r="K532" i="1" a="1"/>
  <c r="K532" i="1" s="1"/>
  <c r="T532" i="1" l="1" a="1"/>
  <c r="T532" i="1" s="1"/>
  <c r="M532" i="1" a="1"/>
  <c r="M532" i="1" s="1"/>
  <c r="N533" i="1" s="1" a="1"/>
  <c r="N533" i="1" s="1"/>
  <c r="I533" i="1" a="1"/>
  <c r="I533" i="1" s="1"/>
  <c r="U532" i="1" l="1"/>
  <c r="L533" i="1" a="1"/>
  <c r="L533" i="1" s="1"/>
  <c r="O532" i="1" l="1" a="1"/>
  <c r="O532" i="1" s="1"/>
  <c r="P533" i="1" s="1" a="1"/>
  <c r="P533" i="1" s="1"/>
  <c r="J533" i="1" s="1" a="1"/>
  <c r="J533" i="1" s="1"/>
  <c r="Q533" i="1" l="1"/>
  <c r="R533" i="1"/>
  <c r="S533" i="1" s="1"/>
  <c r="K533" i="1" a="1"/>
  <c r="K533" i="1" s="1"/>
  <c r="T533" i="1" l="1" a="1"/>
  <c r="T533" i="1" s="1"/>
  <c r="M533" i="1" a="1"/>
  <c r="M533" i="1" s="1"/>
  <c r="N534" i="1" s="1" a="1"/>
  <c r="N534" i="1" s="1"/>
  <c r="I534" i="1" a="1"/>
  <c r="I534" i="1" s="1"/>
  <c r="U533" i="1" l="1"/>
  <c r="L534" i="1" a="1"/>
  <c r="L534" i="1" s="1"/>
  <c r="O533" i="1" l="1" a="1"/>
  <c r="O533" i="1" s="1"/>
  <c r="P534" i="1" s="1" a="1"/>
  <c r="P534" i="1" s="1"/>
  <c r="J534" i="1" s="1" a="1"/>
  <c r="J534" i="1" s="1"/>
  <c r="R534" i="1" l="1"/>
  <c r="S534" i="1" s="1"/>
  <c r="Q534" i="1"/>
  <c r="K534" i="1" a="1"/>
  <c r="K534" i="1" s="1"/>
  <c r="T534" i="1" l="1" a="1"/>
  <c r="T534" i="1" s="1"/>
  <c r="M534" i="1" a="1"/>
  <c r="M534" i="1" s="1"/>
  <c r="N535" i="1" s="1" a="1"/>
  <c r="N535" i="1" s="1"/>
  <c r="I535" i="1" a="1"/>
  <c r="I535" i="1" s="1"/>
  <c r="U534" i="1" l="1"/>
  <c r="L535" i="1" a="1"/>
  <c r="L535" i="1" s="1"/>
  <c r="O534" i="1" l="1" a="1"/>
  <c r="O534" i="1" s="1"/>
  <c r="P535" i="1" s="1" a="1"/>
  <c r="P535" i="1" s="1"/>
  <c r="J535" i="1" s="1" a="1"/>
  <c r="J535" i="1" s="1"/>
  <c r="R535" i="1" l="1"/>
  <c r="S535" i="1" s="1"/>
  <c r="Q535" i="1"/>
  <c r="K535" i="1" a="1"/>
  <c r="K535" i="1" s="1"/>
  <c r="T535" i="1" l="1" a="1"/>
  <c r="T535" i="1" s="1"/>
  <c r="M535" i="1" a="1"/>
  <c r="M535" i="1" s="1"/>
  <c r="N536" i="1" s="1" a="1"/>
  <c r="N536" i="1" s="1"/>
  <c r="I536" i="1" a="1"/>
  <c r="I536" i="1" s="1"/>
  <c r="U535" i="1" l="1"/>
  <c r="L536" i="1" a="1"/>
  <c r="L536" i="1" s="1"/>
  <c r="O535" i="1" l="1" a="1"/>
  <c r="O535" i="1" s="1"/>
  <c r="P536" i="1" s="1" a="1"/>
  <c r="P536" i="1" s="1"/>
  <c r="J536" i="1" s="1" a="1"/>
  <c r="J536" i="1" s="1"/>
  <c r="R536" i="1" l="1"/>
  <c r="S536" i="1" s="1"/>
  <c r="Q536" i="1"/>
  <c r="K536" i="1" a="1"/>
  <c r="K536" i="1" s="1"/>
  <c r="T536" i="1" l="1" a="1"/>
  <c r="T536" i="1" s="1"/>
  <c r="M536" i="1" a="1"/>
  <c r="M536" i="1" s="1"/>
  <c r="N537" i="1" s="1" a="1"/>
  <c r="N537" i="1" s="1"/>
  <c r="I537" i="1" a="1"/>
  <c r="I537" i="1" s="1"/>
  <c r="U536" i="1" l="1"/>
  <c r="L537" i="1" a="1"/>
  <c r="L537" i="1" s="1"/>
  <c r="O536" i="1" l="1" a="1"/>
  <c r="O536" i="1" s="1"/>
  <c r="P537" i="1" s="1" a="1"/>
  <c r="P537" i="1" s="1"/>
  <c r="J537" i="1" s="1" a="1"/>
  <c r="J537" i="1" s="1"/>
  <c r="Q537" i="1" l="1"/>
  <c r="R537" i="1"/>
  <c r="S537" i="1" s="1"/>
  <c r="T537" i="1" l="1" a="1"/>
  <c r="T537" i="1" s="1"/>
  <c r="K537" i="1" a="1"/>
  <c r="K537" i="1" s="1"/>
  <c r="U537" i="1" l="1"/>
  <c r="M537" i="1" a="1"/>
  <c r="M537" i="1" s="1"/>
  <c r="N538" i="1" s="1" a="1"/>
  <c r="N538" i="1" s="1"/>
  <c r="I538" i="1" a="1"/>
  <c r="I538" i="1" s="1"/>
  <c r="L538" i="1" l="1" a="1"/>
  <c r="L538" i="1" s="1"/>
  <c r="O537" i="1" l="1" a="1"/>
  <c r="O537" i="1" s="1"/>
  <c r="P538" i="1" s="1" a="1"/>
  <c r="P538" i="1" s="1"/>
  <c r="J538" i="1" s="1" a="1"/>
  <c r="J538" i="1" s="1"/>
  <c r="R538" i="1" l="1"/>
  <c r="S538" i="1" s="1"/>
  <c r="Q538" i="1"/>
  <c r="K538" i="1" a="1"/>
  <c r="K538" i="1" s="1"/>
  <c r="T538" i="1" l="1" a="1"/>
  <c r="T538" i="1" s="1"/>
  <c r="M538" i="1" a="1"/>
  <c r="M538" i="1" s="1"/>
  <c r="N539" i="1" s="1" a="1"/>
  <c r="N539" i="1" s="1"/>
  <c r="I539" i="1" a="1"/>
  <c r="I539" i="1" s="1"/>
  <c r="U538" i="1" l="1"/>
  <c r="L539" i="1" a="1"/>
  <c r="L539" i="1" s="1"/>
  <c r="O538" i="1" l="1" a="1"/>
  <c r="O538" i="1" s="1"/>
  <c r="P539" i="1" s="1" a="1"/>
  <c r="P539" i="1" s="1"/>
  <c r="J539" i="1" s="1" a="1"/>
  <c r="J539" i="1" s="1"/>
  <c r="R539" i="1" l="1"/>
  <c r="S539" i="1" s="1"/>
  <c r="Q539" i="1"/>
  <c r="T539" i="1" l="1" a="1"/>
  <c r="T539" i="1" s="1"/>
  <c r="K539" i="1" a="1"/>
  <c r="K539" i="1" s="1"/>
  <c r="U539" i="1" l="1"/>
  <c r="M539" i="1" a="1"/>
  <c r="M539" i="1" s="1"/>
  <c r="N540" i="1" s="1" a="1"/>
  <c r="N540" i="1" s="1"/>
  <c r="I540" i="1" a="1"/>
  <c r="I540" i="1" s="1"/>
  <c r="L540" i="1" l="1" a="1"/>
  <c r="L540" i="1" s="1"/>
  <c r="O539" i="1" l="1" a="1"/>
  <c r="O539" i="1" s="1"/>
  <c r="P540" i="1" s="1" a="1"/>
  <c r="P540" i="1" s="1"/>
  <c r="J540" i="1" s="1" a="1"/>
  <c r="J540" i="1" s="1"/>
  <c r="R540" i="1" l="1"/>
  <c r="S540" i="1" s="1"/>
  <c r="Q540" i="1"/>
  <c r="K540" i="1" a="1"/>
  <c r="K540" i="1" s="1"/>
  <c r="T540" i="1" l="1" a="1"/>
  <c r="T540" i="1" s="1"/>
  <c r="M540" i="1" a="1"/>
  <c r="M540" i="1" s="1"/>
  <c r="N541" i="1" s="1" a="1"/>
  <c r="N541" i="1" s="1"/>
  <c r="I541" i="1" a="1"/>
  <c r="I541" i="1" s="1"/>
  <c r="U540" i="1" l="1"/>
  <c r="L541" i="1" a="1"/>
  <c r="L541" i="1" s="1"/>
  <c r="O540" i="1" l="1" a="1"/>
  <c r="O540" i="1" s="1"/>
  <c r="P541" i="1" s="1" a="1"/>
  <c r="P541" i="1" s="1"/>
  <c r="J541" i="1" s="1" a="1"/>
  <c r="J541" i="1" s="1"/>
  <c r="Q541" i="1" l="1"/>
  <c r="R541" i="1"/>
  <c r="S541" i="1" s="1"/>
  <c r="T541" i="1" l="1" a="1"/>
  <c r="T541" i="1" s="1"/>
  <c r="K541" i="1" a="1"/>
  <c r="K541" i="1" s="1"/>
  <c r="U541" i="1" l="1"/>
  <c r="M541" i="1" a="1"/>
  <c r="M541" i="1" s="1"/>
  <c r="N542" i="1" s="1" a="1"/>
  <c r="N542" i="1" s="1"/>
  <c r="I542" i="1" a="1"/>
  <c r="I542" i="1" s="1"/>
  <c r="L542" i="1" l="1" a="1"/>
  <c r="L542" i="1" s="1"/>
  <c r="O541" i="1" l="1" a="1"/>
  <c r="O541" i="1" s="1"/>
  <c r="P542" i="1" s="1" a="1"/>
  <c r="P542" i="1" s="1"/>
  <c r="J542" i="1" s="1" a="1"/>
  <c r="J542" i="1" s="1"/>
  <c r="R542" i="1" l="1"/>
  <c r="S542" i="1" s="1"/>
  <c r="Q542" i="1"/>
  <c r="K542" i="1" a="1"/>
  <c r="K542" i="1" s="1"/>
  <c r="T542" i="1" l="1" a="1"/>
  <c r="T542" i="1" s="1"/>
  <c r="M542" i="1" a="1"/>
  <c r="M542" i="1" s="1"/>
  <c r="N543" i="1" s="1" a="1"/>
  <c r="N543" i="1" s="1"/>
  <c r="I543" i="1" a="1"/>
  <c r="I543" i="1" s="1"/>
  <c r="U542" i="1" l="1"/>
  <c r="L543" i="1" a="1"/>
  <c r="L543" i="1" s="1"/>
  <c r="O542" i="1" l="1" a="1"/>
  <c r="O542" i="1" s="1"/>
  <c r="P543" i="1" s="1" a="1"/>
  <c r="P543" i="1" s="1"/>
  <c r="J543" i="1" s="1" a="1"/>
  <c r="J543" i="1" s="1"/>
  <c r="Q543" i="1" l="1"/>
  <c r="R543" i="1"/>
  <c r="S543" i="1" s="1"/>
  <c r="T543" i="1" l="1" a="1"/>
  <c r="T543" i="1" s="1"/>
  <c r="K543" i="1" a="1"/>
  <c r="K543" i="1" s="1"/>
  <c r="U543" i="1" l="1"/>
  <c r="M543" i="1" a="1"/>
  <c r="M543" i="1" s="1"/>
  <c r="N544" i="1" s="1" a="1"/>
  <c r="N544" i="1" s="1"/>
  <c r="I544" i="1" a="1"/>
  <c r="I544" i="1" s="1"/>
  <c r="L544" i="1" l="1" a="1"/>
  <c r="L544" i="1" s="1"/>
  <c r="O543" i="1" l="1" a="1"/>
  <c r="O543" i="1" s="1"/>
  <c r="P544" i="1" s="1" a="1"/>
  <c r="P544" i="1" s="1"/>
  <c r="J544" i="1" s="1" a="1"/>
  <c r="J544" i="1" s="1"/>
  <c r="R544" i="1" l="1"/>
  <c r="S544" i="1" s="1"/>
  <c r="Q544" i="1"/>
  <c r="T544" i="1" l="1" a="1"/>
  <c r="T544" i="1" s="1"/>
  <c r="K544" i="1" a="1"/>
  <c r="K544" i="1" s="1"/>
  <c r="U544" i="1" l="1"/>
  <c r="M544" i="1" a="1"/>
  <c r="M544" i="1" s="1"/>
  <c r="N545" i="1" s="1" a="1"/>
  <c r="N545" i="1" s="1"/>
  <c r="I545" i="1" a="1"/>
  <c r="I545" i="1" s="1"/>
  <c r="L545" i="1" l="1" a="1"/>
  <c r="L545" i="1" s="1"/>
  <c r="O544" i="1" l="1" a="1"/>
  <c r="O544" i="1" s="1"/>
  <c r="P545" i="1" s="1" a="1"/>
  <c r="P545" i="1" s="1"/>
  <c r="J545" i="1" s="1" a="1"/>
  <c r="J545" i="1" s="1"/>
  <c r="R545" i="1" l="1"/>
  <c r="S545" i="1" s="1"/>
  <c r="Q545" i="1"/>
  <c r="K545" i="1" a="1"/>
  <c r="K545" i="1" s="1"/>
  <c r="T545" i="1" l="1" a="1"/>
  <c r="T545" i="1" s="1"/>
  <c r="M545" i="1" a="1"/>
  <c r="M545" i="1" s="1"/>
  <c r="N546" i="1" s="1" a="1"/>
  <c r="N546" i="1" s="1"/>
  <c r="I546" i="1" a="1"/>
  <c r="I546" i="1" s="1"/>
  <c r="U545" i="1" l="1"/>
  <c r="L546" i="1" a="1"/>
  <c r="L546" i="1" s="1"/>
  <c r="O545" i="1" l="1" a="1"/>
  <c r="O545" i="1" s="1"/>
  <c r="P546" i="1" s="1" a="1"/>
  <c r="P546" i="1" s="1"/>
  <c r="J546" i="1" s="1" a="1"/>
  <c r="J546" i="1" s="1"/>
  <c r="Q546" i="1" l="1"/>
  <c r="R546" i="1"/>
  <c r="S546" i="1" s="1"/>
  <c r="T546" i="1" l="1" a="1"/>
  <c r="T546" i="1" s="1"/>
  <c r="K546" i="1" a="1"/>
  <c r="K546" i="1" s="1"/>
  <c r="U546" i="1" l="1"/>
  <c r="M546" i="1" a="1"/>
  <c r="M546" i="1" s="1"/>
  <c r="N547" i="1" s="1" a="1"/>
  <c r="N547" i="1" s="1"/>
  <c r="I547" i="1" a="1"/>
  <c r="I547" i="1" s="1"/>
  <c r="L547" i="1" l="1" a="1"/>
  <c r="L547" i="1" s="1"/>
  <c r="O546" i="1" l="1" a="1"/>
  <c r="O546" i="1" s="1"/>
  <c r="P547" i="1" s="1" a="1"/>
  <c r="P547" i="1" s="1"/>
  <c r="J547" i="1" s="1" a="1"/>
  <c r="J547" i="1" s="1"/>
  <c r="R547" i="1" l="1"/>
  <c r="S547" i="1" s="1"/>
  <c r="Q547" i="1"/>
  <c r="T547" i="1" l="1" a="1"/>
  <c r="T547" i="1" s="1"/>
  <c r="K547" i="1" a="1"/>
  <c r="K547" i="1" s="1"/>
  <c r="U547" i="1" l="1"/>
  <c r="M547" i="1" a="1"/>
  <c r="M547" i="1" s="1"/>
  <c r="N548" i="1" s="1" a="1"/>
  <c r="N548" i="1" s="1"/>
  <c r="I548" i="1" a="1"/>
  <c r="I548" i="1" s="1"/>
  <c r="L548" i="1" l="1" a="1"/>
  <c r="L548" i="1" s="1"/>
  <c r="O547" i="1" l="1" a="1"/>
  <c r="O547" i="1" s="1"/>
  <c r="P548" i="1" s="1" a="1"/>
  <c r="P548" i="1" s="1"/>
  <c r="J548" i="1" s="1" a="1"/>
  <c r="J548" i="1" s="1"/>
  <c r="Q548" i="1" l="1"/>
  <c r="R548" i="1"/>
  <c r="S548" i="1" s="1"/>
  <c r="T548" i="1" l="1" a="1"/>
  <c r="T548" i="1" s="1"/>
  <c r="K548" i="1" a="1"/>
  <c r="K548" i="1" s="1"/>
  <c r="U548" i="1" l="1"/>
  <c r="M548" i="1" a="1"/>
  <c r="M548" i="1" s="1"/>
  <c r="N549" i="1" s="1" a="1"/>
  <c r="N549" i="1" s="1"/>
  <c r="I549" i="1" a="1"/>
  <c r="I549" i="1" s="1"/>
  <c r="L549" i="1" l="1" a="1"/>
  <c r="L549" i="1" s="1"/>
  <c r="O548" i="1" l="1" a="1"/>
  <c r="O548" i="1" s="1"/>
  <c r="Q549" i="1" s="1"/>
  <c r="R549" i="1" l="1"/>
  <c r="S549" i="1" s="1"/>
  <c r="P549" i="1" a="1"/>
  <c r="P549" i="1" s="1"/>
  <c r="J549" i="1" s="1" a="1"/>
  <c r="J549" i="1" s="1"/>
  <c r="T549" i="1" l="1" a="1"/>
  <c r="T549" i="1" s="1"/>
  <c r="K549" i="1" a="1"/>
  <c r="K549" i="1" s="1"/>
  <c r="M549" i="1" s="1" a="1"/>
  <c r="M549" i="1" s="1"/>
  <c r="U549" i="1" l="1"/>
  <c r="I550" i="1" a="1"/>
  <c r="I550" i="1" s="1"/>
  <c r="N550" i="1" a="1"/>
  <c r="N550" i="1" s="1"/>
  <c r="L550" i="1" a="1"/>
  <c r="L550" i="1" s="1"/>
  <c r="O549" i="1" l="1" a="1"/>
  <c r="O549" i="1" s="1"/>
  <c r="P550" i="1" s="1" a="1"/>
  <c r="P550" i="1" s="1"/>
  <c r="J550" i="1" l="1" a="1"/>
  <c r="J550" i="1" s="1"/>
  <c r="K550" i="1" s="1" a="1"/>
  <c r="K550" i="1" s="1"/>
  <c r="M550" i="1" s="1" a="1"/>
  <c r="M550" i="1" s="1"/>
  <c r="N551" i="1" s="1" a="1"/>
  <c r="N551" i="1" s="1"/>
  <c r="Q550" i="1"/>
  <c r="R550" i="1"/>
  <c r="S550" i="1" s="1"/>
  <c r="T550" i="1" l="1" a="1"/>
  <c r="T550" i="1" s="1"/>
  <c r="I551" i="1" a="1"/>
  <c r="I551" i="1" s="1"/>
  <c r="L551" i="1" a="1"/>
  <c r="L551" i="1" s="1"/>
  <c r="U550" i="1" l="1"/>
  <c r="O550" i="1" a="1"/>
  <c r="O550" i="1" s="1"/>
  <c r="P551" i="1" s="1" a="1"/>
  <c r="P551" i="1" s="1"/>
  <c r="J551" i="1" s="1" a="1"/>
  <c r="J551" i="1" s="1"/>
  <c r="R551" i="1" l="1"/>
  <c r="S551" i="1" s="1"/>
  <c r="Q551" i="1"/>
  <c r="K551" i="1" a="1"/>
  <c r="K551" i="1" s="1"/>
  <c r="T551" i="1" l="1" a="1"/>
  <c r="T551" i="1" s="1"/>
  <c r="M551" i="1" a="1"/>
  <c r="M551" i="1" s="1"/>
  <c r="N552" i="1" s="1" a="1"/>
  <c r="N552" i="1" s="1"/>
  <c r="I552" i="1" a="1"/>
  <c r="I552" i="1" s="1"/>
  <c r="U551" i="1" l="1"/>
  <c r="L552" i="1" a="1"/>
  <c r="L552" i="1" s="1"/>
  <c r="O551" i="1" l="1" a="1"/>
  <c r="O551" i="1" s="1"/>
  <c r="P552" i="1" s="1" a="1"/>
  <c r="P552" i="1" s="1"/>
  <c r="J552" i="1" s="1" a="1"/>
  <c r="J552" i="1" s="1"/>
  <c r="R552" i="1" l="1"/>
  <c r="S552" i="1" s="1"/>
  <c r="Q552" i="1"/>
  <c r="T552" i="1" l="1" a="1"/>
  <c r="T552" i="1" s="1"/>
  <c r="K552" i="1" a="1"/>
  <c r="K552" i="1" s="1"/>
  <c r="U552" i="1" l="1"/>
  <c r="M552" i="1" a="1"/>
  <c r="M552" i="1" s="1"/>
  <c r="N553" i="1" s="1" a="1"/>
  <c r="N553" i="1" s="1"/>
  <c r="I553" i="1" a="1"/>
  <c r="I553" i="1" s="1"/>
  <c r="L553" i="1" l="1" a="1"/>
  <c r="L553" i="1" s="1"/>
  <c r="O552" i="1" l="1" a="1"/>
  <c r="O552" i="1" s="1"/>
  <c r="P553" i="1" s="1" a="1"/>
  <c r="P553" i="1" s="1"/>
  <c r="J553" i="1" s="1" a="1"/>
  <c r="J553" i="1" s="1"/>
  <c r="Q553" i="1" l="1"/>
  <c r="R553" i="1"/>
  <c r="S553" i="1" s="1"/>
  <c r="K553" i="1" a="1"/>
  <c r="K553" i="1" s="1"/>
  <c r="T553" i="1" l="1" a="1"/>
  <c r="T553" i="1" s="1"/>
  <c r="M553" i="1" a="1"/>
  <c r="M553" i="1" s="1"/>
  <c r="N554" i="1" s="1" a="1"/>
  <c r="N554" i="1" s="1"/>
  <c r="I554" i="1" a="1"/>
  <c r="I554" i="1" s="1"/>
  <c r="U553" i="1" l="1"/>
  <c r="L554" i="1" a="1"/>
  <c r="L554" i="1" s="1"/>
  <c r="O553" i="1" l="1" a="1"/>
  <c r="O553" i="1" s="1"/>
  <c r="P554" i="1" s="1" a="1"/>
  <c r="P554" i="1" s="1"/>
  <c r="J554" i="1" s="1" a="1"/>
  <c r="J554" i="1" s="1"/>
  <c r="R554" i="1" l="1"/>
  <c r="S554" i="1" s="1"/>
  <c r="Q554" i="1"/>
  <c r="T554" i="1" l="1" a="1"/>
  <c r="T554" i="1" s="1"/>
  <c r="K554" i="1" a="1"/>
  <c r="K554" i="1" s="1"/>
  <c r="U554" i="1" l="1"/>
  <c r="M554" i="1" a="1"/>
  <c r="M554" i="1" s="1"/>
  <c r="N555" i="1" s="1" a="1"/>
  <c r="N555" i="1" s="1"/>
  <c r="I555" i="1" a="1"/>
  <c r="I555" i="1" s="1"/>
  <c r="L555" i="1" l="1" a="1"/>
  <c r="L555" i="1" s="1"/>
  <c r="O554" i="1" l="1" a="1"/>
  <c r="O554" i="1" s="1"/>
  <c r="P555" i="1" s="1" a="1"/>
  <c r="P555" i="1" s="1"/>
  <c r="J555" i="1" s="1" a="1"/>
  <c r="J555" i="1" s="1"/>
  <c r="R555" i="1" l="1"/>
  <c r="S555" i="1" s="1"/>
  <c r="Q555" i="1"/>
  <c r="K555" i="1" a="1"/>
  <c r="K555" i="1" s="1"/>
  <c r="T555" i="1" l="1" a="1"/>
  <c r="T555" i="1" s="1"/>
  <c r="M555" i="1" a="1"/>
  <c r="M555" i="1" s="1"/>
  <c r="N556" i="1" s="1" a="1"/>
  <c r="N556" i="1" s="1"/>
  <c r="I556" i="1" a="1"/>
  <c r="I556" i="1" s="1"/>
  <c r="U555" i="1" l="1"/>
  <c r="L556" i="1" a="1"/>
  <c r="L556" i="1" s="1"/>
  <c r="O555" i="1" l="1" a="1"/>
  <c r="O555" i="1" s="1"/>
  <c r="P556" i="1" s="1" a="1"/>
  <c r="P556" i="1" s="1"/>
  <c r="J556" i="1" s="1" a="1"/>
  <c r="J556" i="1" s="1"/>
  <c r="R556" i="1" l="1"/>
  <c r="S556" i="1" s="1"/>
  <c r="Q556" i="1"/>
  <c r="T556" i="1" l="1" a="1"/>
  <c r="T556" i="1" s="1"/>
  <c r="K556" i="1" a="1"/>
  <c r="K556" i="1" s="1"/>
  <c r="U556" i="1" l="1"/>
  <c r="M556" i="1" a="1"/>
  <c r="M556" i="1" s="1"/>
  <c r="N557" i="1" s="1" a="1"/>
  <c r="N557" i="1" s="1"/>
  <c r="I557" i="1" a="1"/>
  <c r="I557" i="1" s="1"/>
  <c r="L557" i="1" l="1" a="1"/>
  <c r="L557" i="1" s="1"/>
  <c r="O556" i="1" l="1" a="1"/>
  <c r="O556" i="1" s="1"/>
  <c r="P557" i="1" s="1" a="1"/>
  <c r="P557" i="1" s="1"/>
  <c r="J557" i="1" s="1" a="1"/>
  <c r="J557" i="1" s="1"/>
  <c r="Q557" i="1" l="1"/>
  <c r="R557" i="1"/>
  <c r="S557" i="1" s="1"/>
  <c r="K557" i="1" a="1"/>
  <c r="K557" i="1" s="1"/>
  <c r="T557" i="1" l="1" a="1"/>
  <c r="T557" i="1" s="1"/>
  <c r="M557" i="1" a="1"/>
  <c r="M557" i="1" s="1"/>
  <c r="N558" i="1" s="1" a="1"/>
  <c r="N558" i="1" s="1"/>
  <c r="I558" i="1" a="1"/>
  <c r="I558" i="1" s="1"/>
  <c r="U557" i="1" l="1"/>
  <c r="L558" i="1" a="1"/>
  <c r="L558" i="1" s="1"/>
  <c r="O557" i="1" l="1" a="1"/>
  <c r="O557" i="1" s="1"/>
  <c r="P558" i="1" s="1" a="1"/>
  <c r="P558" i="1" s="1"/>
  <c r="J558" i="1" s="1" a="1"/>
  <c r="J558" i="1" s="1"/>
  <c r="R558" i="1" l="1"/>
  <c r="S558" i="1" s="1"/>
  <c r="Q558" i="1"/>
  <c r="K558" i="1" a="1"/>
  <c r="K558" i="1" s="1"/>
  <c r="T558" i="1" l="1" a="1"/>
  <c r="T558" i="1" s="1"/>
  <c r="M558" i="1" a="1"/>
  <c r="M558" i="1" s="1"/>
  <c r="N559" i="1" s="1" a="1"/>
  <c r="N559" i="1" s="1"/>
  <c r="I559" i="1" a="1"/>
  <c r="I559" i="1" s="1"/>
  <c r="U558" i="1" l="1"/>
  <c r="L559" i="1" a="1"/>
  <c r="L559" i="1" s="1"/>
  <c r="O558" i="1" l="1" a="1"/>
  <c r="O558" i="1" s="1"/>
  <c r="P559" i="1" s="1" a="1"/>
  <c r="P559" i="1" s="1"/>
  <c r="J559" i="1" s="1" a="1"/>
  <c r="J559" i="1" s="1"/>
  <c r="R559" i="1" l="1"/>
  <c r="S559" i="1" s="1"/>
  <c r="Q559" i="1"/>
  <c r="K559" i="1" a="1"/>
  <c r="K559" i="1" s="1"/>
  <c r="T559" i="1" l="1" a="1"/>
  <c r="T559" i="1" s="1"/>
  <c r="M559" i="1" a="1"/>
  <c r="M559" i="1" s="1"/>
  <c r="N560" i="1" s="1" a="1"/>
  <c r="N560" i="1" s="1"/>
  <c r="I560" i="1" a="1"/>
  <c r="I560" i="1" s="1"/>
  <c r="U559" i="1" l="1"/>
  <c r="L560" i="1" a="1"/>
  <c r="L560" i="1" s="1"/>
  <c r="O559" i="1" l="1" a="1"/>
  <c r="O559" i="1" s="1"/>
  <c r="P560" i="1" s="1" a="1"/>
  <c r="P560" i="1" s="1"/>
  <c r="J560" i="1" s="1" a="1"/>
  <c r="J560" i="1" s="1"/>
  <c r="R560" i="1" l="1"/>
  <c r="S560" i="1" s="1"/>
  <c r="Q560" i="1"/>
  <c r="K560" i="1" a="1"/>
  <c r="K560" i="1" s="1"/>
  <c r="T560" i="1" l="1" a="1"/>
  <c r="T560" i="1" s="1"/>
  <c r="M560" i="1" a="1"/>
  <c r="M560" i="1" s="1"/>
  <c r="N561" i="1" s="1" a="1"/>
  <c r="N561" i="1" s="1"/>
  <c r="I561" i="1" a="1"/>
  <c r="I561" i="1" s="1"/>
  <c r="U560" i="1" l="1"/>
  <c r="L561" i="1" a="1"/>
  <c r="L561" i="1" s="1"/>
  <c r="O560" i="1" l="1" a="1"/>
  <c r="O560" i="1" s="1"/>
  <c r="R561" i="1" s="1"/>
  <c r="S561" i="1" s="1"/>
  <c r="Q561" i="1" l="1"/>
  <c r="P561" i="1" a="1"/>
  <c r="P561" i="1" s="1"/>
  <c r="J561" i="1" s="1" a="1"/>
  <c r="J561" i="1" s="1"/>
  <c r="T561" i="1" l="1" a="1"/>
  <c r="T561" i="1" s="1"/>
  <c r="I562" i="1" a="1"/>
  <c r="I562" i="1" s="1"/>
  <c r="K561" i="1" a="1"/>
  <c r="K561" i="1" s="1"/>
  <c r="U561" i="1" l="1"/>
  <c r="M561" i="1" a="1"/>
  <c r="M561" i="1" s="1"/>
  <c r="N562" i="1" s="1" a="1"/>
  <c r="N562" i="1" s="1"/>
  <c r="L562" i="1" a="1"/>
  <c r="L562" i="1" s="1"/>
  <c r="O561" i="1" l="1" a="1"/>
  <c r="O561" i="1" s="1"/>
  <c r="Q562" i="1" s="1"/>
  <c r="P562" i="1" l="1" a="1"/>
  <c r="P562" i="1" s="1"/>
  <c r="J562" i="1" s="1" a="1"/>
  <c r="J562" i="1" s="1"/>
  <c r="R562" i="1"/>
  <c r="S562" i="1" s="1"/>
  <c r="T562" i="1" l="1" a="1"/>
  <c r="T562" i="1" s="1"/>
  <c r="K562" i="1" a="1"/>
  <c r="K562" i="1" s="1"/>
  <c r="M562" i="1" s="1" a="1"/>
  <c r="M562" i="1" s="1"/>
  <c r="U562" i="1" l="1"/>
  <c r="I563" i="1" a="1"/>
  <c r="I563" i="1" s="1"/>
  <c r="N563" i="1" a="1"/>
  <c r="N563" i="1" s="1"/>
  <c r="L563" i="1" a="1"/>
  <c r="L563" i="1" s="1"/>
  <c r="O562" i="1" a="1"/>
  <c r="O562" i="1" s="1"/>
  <c r="P563" i="1" s="1" a="1"/>
  <c r="P563" i="1" s="1"/>
  <c r="J563" i="1" l="1" a="1"/>
  <c r="J563" i="1" s="1"/>
  <c r="K563" i="1" s="1" a="1"/>
  <c r="K563" i="1" s="1"/>
  <c r="R563" i="1"/>
  <c r="S563" i="1" s="1"/>
  <c r="Q563" i="1"/>
  <c r="T563" i="1" l="1" a="1"/>
  <c r="T563" i="1" s="1"/>
  <c r="M563" i="1" a="1"/>
  <c r="M563" i="1" s="1"/>
  <c r="N564" i="1" s="1" a="1"/>
  <c r="N564" i="1" s="1"/>
  <c r="I564" i="1" a="1"/>
  <c r="I564" i="1" s="1"/>
  <c r="U563" i="1" l="1"/>
  <c r="L564" i="1" a="1"/>
  <c r="L564" i="1" s="1"/>
  <c r="O563" i="1" l="1" a="1"/>
  <c r="O563" i="1" s="1"/>
  <c r="P564" i="1" s="1" a="1"/>
  <c r="P564" i="1" s="1"/>
  <c r="J564" i="1" s="1" a="1"/>
  <c r="J564" i="1" s="1"/>
  <c r="R564" i="1" l="1"/>
  <c r="S564" i="1" s="1"/>
  <c r="Q564" i="1"/>
  <c r="K564" i="1" a="1"/>
  <c r="K564" i="1" s="1"/>
  <c r="T564" i="1" l="1" a="1"/>
  <c r="T564" i="1" s="1"/>
  <c r="U564" i="1" s="1"/>
  <c r="M564" i="1" a="1"/>
  <c r="M564" i="1" s="1"/>
  <c r="N565" i="1" s="1" a="1"/>
  <c r="N565" i="1" s="1"/>
  <c r="I565" i="1" a="1"/>
  <c r="I565" i="1" s="1"/>
  <c r="L565" i="1" l="1" a="1"/>
  <c r="L565" i="1" s="1"/>
  <c r="O564" i="1" l="1" a="1"/>
  <c r="O564" i="1" s="1"/>
  <c r="P565" i="1" s="1" a="1"/>
  <c r="P565" i="1" s="1"/>
  <c r="J565" i="1" s="1" a="1"/>
  <c r="J565" i="1" s="1"/>
  <c r="R565" i="1" l="1"/>
  <c r="S565" i="1" s="1"/>
  <c r="Q565" i="1"/>
  <c r="T565" i="1" l="1" a="1"/>
  <c r="T565" i="1" s="1"/>
  <c r="K565" i="1" a="1"/>
  <c r="K565" i="1" s="1"/>
  <c r="U565" i="1" l="1"/>
  <c r="M565" i="1" a="1"/>
  <c r="M565" i="1" s="1"/>
  <c r="N566" i="1" s="1" a="1"/>
  <c r="N566" i="1" s="1"/>
  <c r="I566" i="1" a="1"/>
  <c r="I566" i="1" s="1"/>
  <c r="L566" i="1" l="1" a="1"/>
  <c r="L566" i="1" s="1"/>
  <c r="O565" i="1" l="1" a="1"/>
  <c r="O565" i="1" s="1"/>
  <c r="P566" i="1" s="1" a="1"/>
  <c r="P566" i="1" s="1"/>
  <c r="J566" i="1" s="1" a="1"/>
  <c r="J566" i="1" s="1"/>
  <c r="R566" i="1" l="1"/>
  <c r="S566" i="1" s="1"/>
  <c r="Q566" i="1"/>
  <c r="K566" i="1" a="1"/>
  <c r="K566" i="1" s="1"/>
  <c r="T566" i="1" l="1" a="1"/>
  <c r="T566" i="1" s="1"/>
  <c r="M566" i="1" a="1"/>
  <c r="M566" i="1" s="1"/>
  <c r="N567" i="1" s="1" a="1"/>
  <c r="N567" i="1" s="1"/>
  <c r="I567" i="1" a="1"/>
  <c r="I567" i="1" s="1"/>
  <c r="U566" i="1" l="1"/>
  <c r="L567" i="1" a="1"/>
  <c r="L567" i="1" s="1"/>
  <c r="O566" i="1" l="1" a="1"/>
  <c r="O566" i="1" s="1"/>
  <c r="P567" i="1" s="1" a="1"/>
  <c r="P567" i="1" s="1"/>
  <c r="J567" i="1" s="1" a="1"/>
  <c r="J567" i="1" s="1"/>
  <c r="Q567" i="1" l="1"/>
  <c r="R567" i="1"/>
  <c r="S567" i="1" s="1"/>
  <c r="T567" i="1" l="1" a="1"/>
  <c r="T567" i="1" s="1"/>
  <c r="K567" i="1" a="1"/>
  <c r="K567" i="1" s="1"/>
  <c r="U567" i="1" l="1"/>
  <c r="M567" i="1" a="1"/>
  <c r="M567" i="1" s="1"/>
  <c r="N568" i="1" s="1" a="1"/>
  <c r="N568" i="1" s="1"/>
  <c r="I568" i="1" a="1"/>
  <c r="I568" i="1" s="1"/>
  <c r="L568" i="1" l="1" a="1"/>
  <c r="L568" i="1" s="1"/>
  <c r="O567" i="1" l="1" a="1"/>
  <c r="O567" i="1" s="1"/>
  <c r="P568" i="1" s="1" a="1"/>
  <c r="P568" i="1" s="1"/>
  <c r="J568" i="1" s="1" a="1"/>
  <c r="J568" i="1" s="1"/>
  <c r="Q568" i="1" l="1"/>
  <c r="R568" i="1"/>
  <c r="S568" i="1" s="1"/>
  <c r="T568" i="1" l="1" a="1"/>
  <c r="T568" i="1" s="1"/>
  <c r="K568" i="1" a="1"/>
  <c r="K568" i="1" s="1"/>
  <c r="U568" i="1" l="1"/>
  <c r="M568" i="1" a="1"/>
  <c r="M568" i="1" s="1"/>
  <c r="N569" i="1" s="1" a="1"/>
  <c r="N569" i="1" s="1"/>
  <c r="I569" i="1" a="1"/>
  <c r="I569" i="1" s="1"/>
  <c r="L569" i="1" l="1" a="1"/>
  <c r="L569" i="1" s="1"/>
  <c r="O568" i="1" l="1" a="1"/>
  <c r="O568" i="1" s="1"/>
  <c r="P569" i="1" s="1" a="1"/>
  <c r="P569" i="1" s="1"/>
  <c r="J569" i="1" s="1" a="1"/>
  <c r="J569" i="1" s="1"/>
  <c r="Q569" i="1" l="1"/>
  <c r="R569" i="1"/>
  <c r="S569" i="1" s="1"/>
  <c r="T569" i="1" l="1" a="1"/>
  <c r="T569" i="1" s="1"/>
  <c r="K569" i="1" a="1"/>
  <c r="K569" i="1" s="1"/>
  <c r="U569" i="1" l="1"/>
  <c r="M569" i="1" a="1"/>
  <c r="M569" i="1" s="1"/>
  <c r="N570" i="1" s="1" a="1"/>
  <c r="N570" i="1" s="1"/>
  <c r="I570" i="1" a="1"/>
  <c r="I570" i="1" s="1"/>
  <c r="L570" i="1" l="1" a="1"/>
  <c r="L570" i="1" s="1"/>
  <c r="O569" i="1" l="1" a="1"/>
  <c r="O569" i="1" s="1"/>
  <c r="P570" i="1" s="1" a="1"/>
  <c r="P570" i="1" s="1"/>
  <c r="J570" i="1" s="1" a="1"/>
  <c r="J570" i="1" s="1"/>
  <c r="Q570" i="1" l="1"/>
  <c r="R570" i="1"/>
  <c r="S570" i="1" s="1"/>
  <c r="T570" i="1" l="1" a="1"/>
  <c r="T570" i="1" s="1"/>
  <c r="K570" i="1" a="1"/>
  <c r="K570" i="1" s="1"/>
  <c r="U570" i="1" l="1"/>
  <c r="M570" i="1" a="1"/>
  <c r="M570" i="1" s="1"/>
  <c r="N571" i="1" s="1" a="1"/>
  <c r="N571" i="1" s="1"/>
  <c r="I571" i="1" a="1"/>
  <c r="I571" i="1" s="1"/>
  <c r="L571" i="1" l="1" a="1"/>
  <c r="L571" i="1" s="1"/>
  <c r="O570" i="1" l="1" a="1"/>
  <c r="O570" i="1" s="1"/>
  <c r="P571" i="1" s="1" a="1"/>
  <c r="P571" i="1" s="1"/>
  <c r="J571" i="1" s="1" a="1"/>
  <c r="J571" i="1" s="1"/>
  <c r="R571" i="1" l="1"/>
  <c r="S571" i="1" s="1"/>
  <c r="Q571" i="1"/>
  <c r="T571" i="1" l="1" a="1"/>
  <c r="T571" i="1" s="1"/>
  <c r="K571" i="1" a="1"/>
  <c r="K571" i="1" s="1"/>
  <c r="U571" i="1" l="1"/>
  <c r="M571" i="1" a="1"/>
  <c r="M571" i="1" s="1"/>
  <c r="N572" i="1" s="1" a="1"/>
  <c r="N572" i="1" s="1"/>
  <c r="I572" i="1" a="1"/>
  <c r="I572" i="1" s="1"/>
  <c r="L572" i="1" l="1" a="1"/>
  <c r="L572" i="1" s="1"/>
  <c r="O571" i="1" l="1" a="1"/>
  <c r="O571" i="1" s="1"/>
  <c r="P572" i="1" s="1" a="1"/>
  <c r="P572" i="1" s="1"/>
  <c r="J572" i="1" s="1" a="1"/>
  <c r="J572" i="1" s="1"/>
  <c r="R572" i="1" l="1"/>
  <c r="S572" i="1" s="1"/>
  <c r="Q572" i="1"/>
  <c r="T572" i="1" l="1" a="1"/>
  <c r="T572" i="1" s="1"/>
  <c r="K572" i="1" a="1"/>
  <c r="K572" i="1" s="1"/>
  <c r="U572" i="1" l="1"/>
  <c r="M572" i="1" a="1"/>
  <c r="M572" i="1" s="1"/>
  <c r="N573" i="1" s="1" a="1"/>
  <c r="N573" i="1" s="1"/>
  <c r="I573" i="1" a="1"/>
  <c r="I573" i="1" s="1"/>
  <c r="L573" i="1" l="1" a="1"/>
  <c r="L573" i="1" s="1"/>
  <c r="O572" i="1" l="1" a="1"/>
  <c r="O572" i="1" s="1"/>
  <c r="P573" i="1" s="1" a="1"/>
  <c r="P573" i="1" s="1"/>
  <c r="J573" i="1" s="1" a="1"/>
  <c r="J573" i="1" s="1"/>
  <c r="R573" i="1" l="1"/>
  <c r="S573" i="1" s="1"/>
  <c r="Q573" i="1"/>
  <c r="T573" i="1" l="1" a="1"/>
  <c r="T573" i="1" s="1"/>
  <c r="K573" i="1" a="1"/>
  <c r="K573" i="1" s="1"/>
  <c r="U573" i="1" l="1"/>
  <c r="M573" i="1" a="1"/>
  <c r="M573" i="1" s="1"/>
  <c r="N574" i="1" s="1" a="1"/>
  <c r="N574" i="1" s="1"/>
  <c r="I574" i="1" a="1"/>
  <c r="I574" i="1" s="1"/>
  <c r="L574" i="1" l="1" a="1"/>
  <c r="L574" i="1" s="1"/>
  <c r="O573" i="1" l="1" a="1"/>
  <c r="O573" i="1" s="1"/>
  <c r="P574" i="1" s="1" a="1"/>
  <c r="P574" i="1" s="1"/>
  <c r="J574" i="1" s="1" a="1"/>
  <c r="J574" i="1" s="1"/>
  <c r="Q574" i="1" l="1"/>
  <c r="R574" i="1"/>
  <c r="S574" i="1" s="1"/>
  <c r="T574" i="1" l="1" a="1"/>
  <c r="T574" i="1" s="1"/>
  <c r="K574" i="1" a="1"/>
  <c r="K574" i="1" s="1"/>
  <c r="U574" i="1" l="1"/>
  <c r="M574" i="1" a="1"/>
  <c r="M574" i="1" s="1"/>
  <c r="N575" i="1" s="1" a="1"/>
  <c r="N575" i="1" s="1"/>
  <c r="I575" i="1" a="1"/>
  <c r="I575" i="1" s="1"/>
  <c r="L575" i="1" l="1" a="1"/>
  <c r="L575" i="1" s="1"/>
  <c r="O574" i="1" l="1" a="1"/>
  <c r="O574" i="1" s="1"/>
  <c r="P575" i="1" s="1" a="1"/>
  <c r="P575" i="1" s="1"/>
  <c r="J575" i="1" s="1" a="1"/>
  <c r="J575" i="1" s="1"/>
  <c r="R575" i="1" l="1"/>
  <c r="S575" i="1" s="1"/>
  <c r="Q575" i="1"/>
  <c r="T575" i="1" l="1" a="1"/>
  <c r="T575" i="1" s="1"/>
  <c r="K575" i="1" a="1"/>
  <c r="K575" i="1" s="1"/>
  <c r="U575" i="1" l="1"/>
  <c r="M575" i="1" a="1"/>
  <c r="M575" i="1" s="1"/>
  <c r="N576" i="1" s="1" a="1"/>
  <c r="N576" i="1" s="1"/>
  <c r="I576" i="1" a="1"/>
  <c r="I576" i="1" s="1"/>
  <c r="L576" i="1" l="1" a="1"/>
  <c r="L576" i="1" s="1"/>
  <c r="O575" i="1" l="1" a="1"/>
  <c r="O575" i="1" s="1"/>
  <c r="P576" i="1" s="1" a="1"/>
  <c r="P576" i="1" s="1"/>
  <c r="J576" i="1" s="1" a="1"/>
  <c r="J576" i="1" s="1"/>
  <c r="Q576" i="1" l="1"/>
  <c r="R576" i="1"/>
  <c r="S576" i="1" s="1"/>
  <c r="K576" i="1" a="1"/>
  <c r="K576" i="1" s="1"/>
  <c r="T576" i="1" l="1" a="1"/>
  <c r="T576" i="1" s="1"/>
  <c r="M576" i="1" a="1"/>
  <c r="M576" i="1" s="1"/>
  <c r="N577" i="1" s="1" a="1"/>
  <c r="N577" i="1" s="1"/>
  <c r="I577" i="1" a="1"/>
  <c r="I577" i="1" s="1"/>
  <c r="U576" i="1" l="1"/>
  <c r="L577" i="1" a="1"/>
  <c r="L577" i="1" s="1"/>
  <c r="O576" i="1" l="1" a="1"/>
  <c r="O576" i="1" s="1"/>
  <c r="P577" i="1" s="1" a="1"/>
  <c r="P577" i="1" s="1"/>
  <c r="J577" i="1" s="1" a="1"/>
  <c r="J577" i="1" s="1"/>
  <c r="Q577" i="1" l="1"/>
  <c r="R577" i="1"/>
  <c r="S577" i="1" s="1"/>
  <c r="T577" i="1" l="1" a="1"/>
  <c r="T577" i="1" s="1"/>
  <c r="K577" i="1" a="1"/>
  <c r="K577" i="1" s="1"/>
  <c r="U577" i="1" l="1"/>
  <c r="M577" i="1" a="1"/>
  <c r="M577" i="1" s="1"/>
  <c r="N578" i="1" s="1" a="1"/>
  <c r="N578" i="1" s="1"/>
  <c r="I578" i="1" a="1"/>
  <c r="I578" i="1" s="1"/>
  <c r="L578" i="1" l="1" a="1"/>
  <c r="L578" i="1" s="1"/>
  <c r="O577" i="1" l="1" a="1"/>
  <c r="O577" i="1" s="1"/>
  <c r="P578" i="1" s="1" a="1"/>
  <c r="P578" i="1" s="1"/>
  <c r="J578" i="1" s="1" a="1"/>
  <c r="J578" i="1" s="1"/>
  <c r="Q578" i="1" l="1"/>
  <c r="R578" i="1"/>
  <c r="S578" i="1" s="1"/>
  <c r="T578" i="1" l="1" a="1"/>
  <c r="T578" i="1" s="1"/>
  <c r="K578" i="1" a="1"/>
  <c r="K578" i="1" s="1"/>
  <c r="U578" i="1" l="1"/>
  <c r="M578" i="1" a="1"/>
  <c r="M578" i="1" s="1"/>
  <c r="N579" i="1" s="1" a="1"/>
  <c r="N579" i="1" s="1"/>
  <c r="I579" i="1" a="1"/>
  <c r="I579" i="1" s="1"/>
  <c r="L579" i="1" l="1" a="1"/>
  <c r="L579" i="1" s="1"/>
  <c r="O578" i="1" l="1" a="1"/>
  <c r="O578" i="1" s="1"/>
  <c r="P579" i="1" s="1" a="1"/>
  <c r="P579" i="1" s="1"/>
  <c r="J579" i="1" s="1" a="1"/>
  <c r="J579" i="1" s="1"/>
  <c r="Q579" i="1" l="1"/>
  <c r="R579" i="1"/>
  <c r="S579" i="1" s="1"/>
  <c r="T579" i="1" l="1" a="1"/>
  <c r="T579" i="1" s="1"/>
  <c r="K579" i="1" a="1"/>
  <c r="K579" i="1" s="1"/>
  <c r="U579" i="1" l="1"/>
  <c r="M579" i="1" a="1"/>
  <c r="M579" i="1" s="1"/>
  <c r="N580" i="1" s="1" a="1"/>
  <c r="N580" i="1" s="1"/>
  <c r="I580" i="1" a="1"/>
  <c r="I580" i="1" s="1"/>
  <c r="L580" i="1" l="1" a="1"/>
  <c r="L580" i="1" s="1"/>
  <c r="O579" i="1" l="1" a="1"/>
  <c r="O579" i="1" s="1"/>
  <c r="P580" i="1" s="1" a="1"/>
  <c r="P580" i="1" s="1"/>
  <c r="J580" i="1" s="1" a="1"/>
  <c r="J580" i="1" s="1"/>
  <c r="R580" i="1" l="1"/>
  <c r="S580" i="1" s="1"/>
  <c r="Q580" i="1"/>
  <c r="T580" i="1" l="1" a="1"/>
  <c r="T580" i="1" s="1"/>
  <c r="K580" i="1" a="1"/>
  <c r="K580" i="1" s="1"/>
  <c r="U580" i="1" l="1"/>
  <c r="M580" i="1" a="1"/>
  <c r="M580" i="1" s="1"/>
  <c r="N581" i="1" s="1" a="1"/>
  <c r="N581" i="1" s="1"/>
  <c r="I581" i="1" a="1"/>
  <c r="I581" i="1" s="1"/>
  <c r="L581" i="1" l="1" a="1"/>
  <c r="L581" i="1" s="1"/>
  <c r="O580" i="1" l="1" a="1"/>
  <c r="O580" i="1" s="1"/>
  <c r="P581" i="1" s="1" a="1"/>
  <c r="P581" i="1" s="1"/>
  <c r="J581" i="1" s="1" a="1"/>
  <c r="J581" i="1" s="1"/>
  <c r="R581" i="1" l="1"/>
  <c r="S581" i="1" s="1"/>
  <c r="Q581" i="1"/>
  <c r="K581" i="1" a="1"/>
  <c r="K581" i="1" s="1"/>
  <c r="T581" i="1" l="1" a="1"/>
  <c r="T581" i="1" s="1"/>
  <c r="M581" i="1" a="1"/>
  <c r="M581" i="1" s="1"/>
  <c r="N582" i="1" s="1" a="1"/>
  <c r="N582" i="1" s="1"/>
  <c r="I582" i="1" a="1"/>
  <c r="I582" i="1" s="1"/>
  <c r="U581" i="1" l="1"/>
  <c r="L582" i="1" a="1"/>
  <c r="L582" i="1" s="1"/>
  <c r="O581" i="1" l="1" a="1"/>
  <c r="O581" i="1" s="1"/>
  <c r="P582" i="1" s="1" a="1"/>
  <c r="P582" i="1" s="1"/>
  <c r="J582" i="1" s="1" a="1"/>
  <c r="J582" i="1" s="1"/>
  <c r="Q582" i="1" l="1"/>
  <c r="R582" i="1"/>
  <c r="S582" i="1" s="1"/>
  <c r="T582" i="1" l="1" a="1"/>
  <c r="T582" i="1" s="1"/>
  <c r="K582" i="1" a="1"/>
  <c r="K582" i="1" s="1"/>
  <c r="U582" i="1" l="1"/>
  <c r="M582" i="1" a="1"/>
  <c r="M582" i="1" s="1"/>
  <c r="N583" i="1" s="1" a="1"/>
  <c r="N583" i="1" s="1"/>
  <c r="I583" i="1" a="1"/>
  <c r="I583" i="1" s="1"/>
  <c r="L583" i="1" l="1" a="1"/>
  <c r="L583" i="1" s="1"/>
  <c r="O582" i="1" l="1" a="1"/>
  <c r="O582" i="1" s="1"/>
  <c r="P583" i="1" s="1" a="1"/>
  <c r="P583" i="1" s="1"/>
  <c r="J583" i="1" s="1" a="1"/>
  <c r="J583" i="1" s="1"/>
  <c r="Q583" i="1" l="1"/>
  <c r="R583" i="1"/>
  <c r="S583" i="1" s="1"/>
  <c r="T583" i="1" l="1" a="1"/>
  <c r="T583" i="1" s="1"/>
  <c r="K583" i="1" a="1"/>
  <c r="K583" i="1" s="1"/>
  <c r="U583" i="1" l="1"/>
  <c r="M583" i="1" a="1"/>
  <c r="M583" i="1" s="1"/>
  <c r="N584" i="1" s="1" a="1"/>
  <c r="N584" i="1" s="1"/>
  <c r="I584" i="1" a="1"/>
  <c r="I584" i="1" s="1"/>
  <c r="L584" i="1" l="1" a="1"/>
  <c r="L584" i="1" s="1"/>
  <c r="O583" i="1" l="1" a="1"/>
  <c r="O583" i="1" s="1"/>
  <c r="P584" i="1" s="1" a="1"/>
  <c r="P584" i="1" s="1"/>
  <c r="J584" i="1" s="1" a="1"/>
  <c r="J584" i="1" s="1"/>
  <c r="Q584" i="1" l="1"/>
  <c r="R584" i="1"/>
  <c r="S584" i="1" s="1"/>
  <c r="K584" i="1" a="1"/>
  <c r="K584" i="1" s="1"/>
  <c r="T584" i="1" l="1" a="1"/>
  <c r="T584" i="1" s="1"/>
  <c r="M584" i="1" a="1"/>
  <c r="M584" i="1" s="1"/>
  <c r="N585" i="1" s="1" a="1"/>
  <c r="N585" i="1" s="1"/>
  <c r="I585" i="1" a="1"/>
  <c r="I585" i="1" s="1"/>
  <c r="U584" i="1" l="1"/>
  <c r="L585" i="1" a="1"/>
  <c r="L585" i="1" s="1"/>
  <c r="O584" i="1" l="1" a="1"/>
  <c r="O584" i="1" s="1"/>
  <c r="P585" i="1" s="1" a="1"/>
  <c r="P585" i="1" s="1"/>
  <c r="J585" i="1" s="1" a="1"/>
  <c r="J585" i="1" s="1"/>
  <c r="Q585" i="1" l="1"/>
  <c r="R585" i="1"/>
  <c r="S585" i="1" s="1"/>
  <c r="T585" i="1" l="1" a="1"/>
  <c r="T585" i="1" s="1"/>
  <c r="K585" i="1" a="1"/>
  <c r="K585" i="1" s="1"/>
  <c r="U585" i="1" l="1"/>
  <c r="M585" i="1" a="1"/>
  <c r="M585" i="1" s="1"/>
  <c r="N586" i="1" s="1" a="1"/>
  <c r="N586" i="1" s="1"/>
  <c r="I586" i="1" a="1"/>
  <c r="I586" i="1" s="1"/>
  <c r="L586" i="1" l="1" a="1"/>
  <c r="L586" i="1" s="1"/>
  <c r="O585" i="1" l="1" a="1"/>
  <c r="O585" i="1" s="1"/>
  <c r="P586" i="1" s="1" a="1"/>
  <c r="P586" i="1" s="1"/>
  <c r="J586" i="1" s="1" a="1"/>
  <c r="J586" i="1" s="1"/>
  <c r="Q586" i="1" l="1"/>
  <c r="R586" i="1"/>
  <c r="S586" i="1" s="1"/>
  <c r="K586" i="1" a="1"/>
  <c r="K586" i="1" s="1"/>
  <c r="T586" i="1" l="1" a="1"/>
  <c r="T586" i="1" s="1"/>
  <c r="M586" i="1" a="1"/>
  <c r="M586" i="1" s="1"/>
  <c r="N587" i="1" s="1" a="1"/>
  <c r="N587" i="1" s="1"/>
  <c r="I587" i="1" a="1"/>
  <c r="I587" i="1" s="1"/>
  <c r="U586" i="1" l="1"/>
  <c r="L587" i="1" a="1"/>
  <c r="L587" i="1" s="1"/>
  <c r="O586" i="1" l="1" a="1"/>
  <c r="O586" i="1" s="1"/>
  <c r="P587" i="1" s="1" a="1"/>
  <c r="P587" i="1" s="1"/>
  <c r="J587" i="1" s="1" a="1"/>
  <c r="J587" i="1" s="1"/>
  <c r="Q587" i="1" l="1"/>
  <c r="R587" i="1"/>
  <c r="S587" i="1" s="1"/>
  <c r="T587" i="1" l="1" a="1"/>
  <c r="T587" i="1" s="1"/>
  <c r="K587" i="1" a="1"/>
  <c r="K587" i="1" s="1"/>
  <c r="U587" i="1" l="1"/>
  <c r="M587" i="1" a="1"/>
  <c r="M587" i="1" s="1"/>
  <c r="N588" i="1" s="1" a="1"/>
  <c r="N588" i="1" s="1"/>
  <c r="I588" i="1" a="1"/>
  <c r="I588" i="1" s="1"/>
  <c r="L588" i="1" l="1" a="1"/>
  <c r="L588" i="1" s="1"/>
  <c r="O587" i="1" l="1" a="1"/>
  <c r="O587" i="1" s="1"/>
  <c r="P588" i="1" s="1" a="1"/>
  <c r="P588" i="1" s="1"/>
  <c r="J588" i="1" s="1" a="1"/>
  <c r="J588" i="1" s="1"/>
  <c r="R588" i="1" l="1"/>
  <c r="S588" i="1" s="1"/>
  <c r="Q588" i="1"/>
  <c r="K588" i="1" a="1"/>
  <c r="K588" i="1" s="1"/>
  <c r="T588" i="1" l="1" a="1"/>
  <c r="T588" i="1" s="1"/>
  <c r="M588" i="1" a="1"/>
  <c r="M588" i="1" s="1"/>
  <c r="N589" i="1" s="1" a="1"/>
  <c r="N589" i="1" s="1"/>
  <c r="I589" i="1" a="1"/>
  <c r="I589" i="1" s="1"/>
  <c r="U588" i="1" l="1"/>
  <c r="L589" i="1" a="1"/>
  <c r="L589" i="1" s="1"/>
  <c r="O588" i="1" l="1" a="1"/>
  <c r="O588" i="1" s="1"/>
  <c r="P589" i="1" s="1" a="1"/>
  <c r="P589" i="1" s="1"/>
  <c r="J589" i="1" s="1" a="1"/>
  <c r="J589" i="1" s="1"/>
  <c r="R589" i="1" l="1"/>
  <c r="S589" i="1" s="1"/>
  <c r="Q589" i="1"/>
  <c r="K589" i="1" a="1"/>
  <c r="K589" i="1" s="1"/>
  <c r="T589" i="1" l="1" a="1"/>
  <c r="T589" i="1" s="1"/>
  <c r="M589" i="1" a="1"/>
  <c r="M589" i="1" s="1"/>
  <c r="N590" i="1" s="1" a="1"/>
  <c r="N590" i="1" s="1"/>
  <c r="I590" i="1" a="1"/>
  <c r="I590" i="1" s="1"/>
  <c r="U589" i="1" l="1"/>
  <c r="L590" i="1" a="1"/>
  <c r="L590" i="1" s="1"/>
  <c r="O589" i="1" l="1" a="1"/>
  <c r="O589" i="1" s="1"/>
  <c r="P590" i="1" s="1" a="1"/>
  <c r="P590" i="1" s="1"/>
  <c r="J590" i="1" s="1" a="1"/>
  <c r="J590" i="1" s="1"/>
  <c r="R590" i="1" l="1"/>
  <c r="S590" i="1" s="1"/>
  <c r="Q590" i="1"/>
  <c r="K590" i="1" a="1"/>
  <c r="K590" i="1" s="1"/>
  <c r="T590" i="1" l="1" a="1"/>
  <c r="T590" i="1" s="1"/>
  <c r="M590" i="1" a="1"/>
  <c r="M590" i="1" s="1"/>
  <c r="N591" i="1" s="1" a="1"/>
  <c r="N591" i="1" s="1"/>
  <c r="I591" i="1" a="1"/>
  <c r="I591" i="1" s="1"/>
  <c r="U590" i="1" l="1"/>
  <c r="L591" i="1" a="1"/>
  <c r="L591" i="1" s="1"/>
  <c r="O590" i="1" l="1" a="1"/>
  <c r="O590" i="1" s="1"/>
  <c r="P591" i="1" s="1" a="1"/>
  <c r="P591" i="1" s="1"/>
  <c r="J591" i="1" s="1" a="1"/>
  <c r="J591" i="1" s="1"/>
  <c r="Q591" i="1" l="1"/>
  <c r="R591" i="1"/>
  <c r="S591" i="1" s="1"/>
  <c r="K591" i="1" a="1"/>
  <c r="K591" i="1" s="1"/>
  <c r="T591" i="1" l="1" a="1"/>
  <c r="T591" i="1" s="1"/>
  <c r="M591" i="1" a="1"/>
  <c r="M591" i="1" s="1"/>
  <c r="N592" i="1" s="1" a="1"/>
  <c r="N592" i="1" s="1"/>
  <c r="I592" i="1" a="1"/>
  <c r="I592" i="1" s="1"/>
  <c r="U591" i="1" l="1"/>
  <c r="L592" i="1" a="1"/>
  <c r="L592" i="1" s="1"/>
  <c r="O591" i="1" l="1" a="1"/>
  <c r="O591" i="1" s="1"/>
  <c r="P592" i="1" s="1" a="1"/>
  <c r="P592" i="1" s="1"/>
  <c r="J592" i="1" s="1" a="1"/>
  <c r="J592" i="1" s="1"/>
  <c r="Q592" i="1" l="1"/>
  <c r="R592" i="1"/>
  <c r="S592" i="1" s="1"/>
  <c r="K592" i="1" a="1"/>
  <c r="K592" i="1" s="1"/>
  <c r="T592" i="1" l="1" a="1"/>
  <c r="T592" i="1" s="1"/>
  <c r="M592" i="1" a="1"/>
  <c r="M592" i="1" s="1"/>
  <c r="N593" i="1" s="1" a="1"/>
  <c r="N593" i="1" s="1"/>
  <c r="I593" i="1" a="1"/>
  <c r="I593" i="1" s="1"/>
  <c r="U592" i="1" l="1"/>
  <c r="L593" i="1" a="1"/>
  <c r="L593" i="1" s="1"/>
  <c r="O592" i="1" l="1" a="1"/>
  <c r="O592" i="1" s="1"/>
  <c r="P593" i="1" s="1" a="1"/>
  <c r="P593" i="1" s="1"/>
  <c r="J593" i="1" s="1" a="1"/>
  <c r="J593" i="1" s="1"/>
  <c r="Q593" i="1" l="1"/>
  <c r="R593" i="1"/>
  <c r="S593" i="1" s="1"/>
  <c r="T593" i="1" l="1" a="1"/>
  <c r="T593" i="1" s="1"/>
  <c r="K593" i="1" a="1"/>
  <c r="K593" i="1" s="1"/>
  <c r="U593" i="1" l="1"/>
  <c r="M593" i="1" a="1"/>
  <c r="M593" i="1" s="1"/>
  <c r="N594" i="1" s="1" a="1"/>
  <c r="N594" i="1" s="1"/>
  <c r="I594" i="1" a="1"/>
  <c r="I594" i="1" s="1"/>
  <c r="L594" i="1" l="1" a="1"/>
  <c r="L594" i="1" s="1"/>
  <c r="O593" i="1" l="1" a="1"/>
  <c r="O593" i="1" s="1"/>
  <c r="P594" i="1" s="1" a="1"/>
  <c r="P594" i="1" s="1"/>
  <c r="J594" i="1" s="1" a="1"/>
  <c r="J594" i="1" s="1"/>
  <c r="Q594" i="1" l="1"/>
  <c r="R594" i="1"/>
  <c r="S594" i="1" s="1"/>
  <c r="T594" i="1" l="1" a="1"/>
  <c r="T594" i="1" s="1"/>
  <c r="K594" i="1" a="1"/>
  <c r="K594" i="1" s="1"/>
  <c r="U594" i="1" l="1"/>
  <c r="M594" i="1" a="1"/>
  <c r="M594" i="1" s="1"/>
  <c r="N595" i="1" s="1" a="1"/>
  <c r="N595" i="1" s="1"/>
  <c r="I595" i="1" a="1"/>
  <c r="I595" i="1" s="1"/>
  <c r="L595" i="1" l="1" a="1"/>
  <c r="L595" i="1" s="1"/>
  <c r="O594" i="1" l="1" a="1"/>
  <c r="O594" i="1" s="1"/>
  <c r="P595" i="1" s="1" a="1"/>
  <c r="P595" i="1" s="1"/>
  <c r="J595" i="1" s="1" a="1"/>
  <c r="J595" i="1" s="1"/>
  <c r="Q595" i="1" l="1"/>
  <c r="R595" i="1"/>
  <c r="S595" i="1" s="1"/>
  <c r="T595" i="1" l="1" a="1"/>
  <c r="T595" i="1" s="1"/>
  <c r="K595" i="1" a="1"/>
  <c r="K595" i="1" s="1"/>
  <c r="U595" i="1" l="1"/>
  <c r="M595" i="1" a="1"/>
  <c r="M595" i="1" s="1"/>
  <c r="N596" i="1" s="1" a="1"/>
  <c r="N596" i="1" s="1"/>
  <c r="I596" i="1" a="1"/>
  <c r="I596" i="1" s="1"/>
  <c r="L596" i="1" l="1" a="1"/>
  <c r="L596" i="1" s="1"/>
  <c r="O595" i="1" l="1" a="1"/>
  <c r="O595" i="1" s="1"/>
  <c r="P596" i="1" s="1" a="1"/>
  <c r="P596" i="1" s="1"/>
  <c r="J596" i="1" s="1" a="1"/>
  <c r="J596" i="1" s="1"/>
  <c r="R596" i="1" l="1"/>
  <c r="S596" i="1" s="1"/>
  <c r="Q596" i="1"/>
  <c r="T596" i="1" l="1" a="1"/>
  <c r="T596" i="1" s="1"/>
  <c r="K596" i="1" a="1"/>
  <c r="K596" i="1" s="1"/>
  <c r="U596" i="1" l="1"/>
  <c r="M596" i="1" a="1"/>
  <c r="M596" i="1" s="1"/>
  <c r="N597" i="1" s="1" a="1"/>
  <c r="N597" i="1" s="1"/>
  <c r="I597" i="1" a="1"/>
  <c r="I597" i="1" s="1"/>
  <c r="L597" i="1" l="1" a="1"/>
  <c r="L597" i="1" s="1"/>
  <c r="O596" i="1" l="1" a="1"/>
  <c r="O596" i="1" s="1"/>
  <c r="P597" i="1" s="1" a="1"/>
  <c r="P597" i="1" s="1"/>
  <c r="J597" i="1" s="1" a="1"/>
  <c r="J597" i="1" s="1"/>
  <c r="R597" i="1" l="1"/>
  <c r="S597" i="1" s="1"/>
  <c r="Q597" i="1"/>
  <c r="T597" i="1" l="1" a="1"/>
  <c r="T597" i="1" s="1"/>
  <c r="K597" i="1" a="1"/>
  <c r="K597" i="1" s="1"/>
  <c r="U597" i="1" l="1"/>
  <c r="M597" i="1" a="1"/>
  <c r="M597" i="1" s="1"/>
  <c r="N598" i="1" s="1" a="1"/>
  <c r="N598" i="1" s="1"/>
  <c r="I598" i="1" a="1"/>
  <c r="I598" i="1" s="1"/>
  <c r="L598" i="1" l="1" a="1"/>
  <c r="L598" i="1" s="1"/>
  <c r="O597" i="1" l="1" a="1"/>
  <c r="O597" i="1" s="1"/>
  <c r="P598" i="1" s="1" a="1"/>
  <c r="P598" i="1" s="1"/>
  <c r="J598" i="1" s="1" a="1"/>
  <c r="J598" i="1" s="1"/>
  <c r="R598" i="1" l="1"/>
  <c r="S598" i="1" s="1"/>
  <c r="Q598" i="1"/>
  <c r="K598" i="1" a="1"/>
  <c r="K598" i="1" s="1"/>
  <c r="T598" i="1" l="1" a="1"/>
  <c r="T598" i="1" s="1"/>
  <c r="M598" i="1" a="1"/>
  <c r="M598" i="1" s="1"/>
  <c r="N599" i="1" s="1" a="1"/>
  <c r="N599" i="1" s="1"/>
  <c r="I599" i="1" a="1"/>
  <c r="I599" i="1" s="1"/>
  <c r="U598" i="1" l="1"/>
  <c r="L599" i="1" a="1"/>
  <c r="L599" i="1" s="1"/>
  <c r="O598" i="1" l="1" a="1"/>
  <c r="O598" i="1" s="1"/>
  <c r="P599" i="1" s="1" a="1"/>
  <c r="P599" i="1" s="1"/>
  <c r="J599" i="1" s="1" a="1"/>
  <c r="J599" i="1" s="1"/>
  <c r="Q599" i="1" l="1"/>
  <c r="R599" i="1"/>
  <c r="S599" i="1" s="1"/>
  <c r="T599" i="1" l="1" a="1"/>
  <c r="T599" i="1" s="1"/>
  <c r="K599" i="1" a="1"/>
  <c r="K599" i="1" s="1"/>
  <c r="U599" i="1" l="1"/>
  <c r="M599" i="1" a="1"/>
  <c r="M599" i="1" s="1"/>
  <c r="N600" i="1" s="1" a="1"/>
  <c r="N600" i="1" s="1"/>
  <c r="I600" i="1" a="1"/>
  <c r="I600" i="1" s="1"/>
  <c r="L600" i="1" l="1" a="1"/>
  <c r="L600" i="1" s="1"/>
  <c r="O599" i="1" l="1" a="1"/>
  <c r="O599" i="1" s="1"/>
  <c r="P600" i="1" s="1" a="1"/>
  <c r="P600" i="1" s="1"/>
  <c r="J600" i="1" s="1" a="1"/>
  <c r="J600" i="1" s="1"/>
  <c r="Q600" i="1" l="1"/>
  <c r="R600" i="1"/>
  <c r="S600" i="1" s="1"/>
  <c r="K600" i="1" a="1"/>
  <c r="K600" i="1" s="1"/>
  <c r="T600" i="1" l="1" a="1"/>
  <c r="T600" i="1" s="1"/>
  <c r="M600" i="1" a="1"/>
  <c r="M600" i="1" s="1"/>
  <c r="N601" i="1" s="1" a="1"/>
  <c r="N601" i="1" s="1"/>
  <c r="I601" i="1" a="1"/>
  <c r="I601" i="1" s="1"/>
  <c r="U600" i="1" l="1"/>
  <c r="L601" i="1" a="1"/>
  <c r="L601" i="1" s="1"/>
  <c r="O600" i="1" l="1" a="1"/>
  <c r="O600" i="1" s="1"/>
  <c r="P601" i="1" s="1" a="1"/>
  <c r="P601" i="1" s="1"/>
  <c r="J601" i="1" s="1" a="1"/>
  <c r="J601" i="1" s="1"/>
  <c r="Q601" i="1" l="1"/>
  <c r="R601" i="1"/>
  <c r="S601" i="1" s="1"/>
  <c r="T601" i="1" l="1" a="1"/>
  <c r="T601" i="1" s="1"/>
  <c r="K601" i="1" a="1"/>
  <c r="K601" i="1" s="1"/>
  <c r="U601" i="1" l="1"/>
  <c r="M601" i="1" a="1"/>
  <c r="M601" i="1" s="1"/>
  <c r="N602" i="1" s="1" a="1"/>
  <c r="N602" i="1" s="1"/>
  <c r="I602" i="1" a="1"/>
  <c r="I602" i="1" s="1"/>
  <c r="L602" i="1" l="1" a="1"/>
  <c r="L602" i="1" s="1"/>
  <c r="O601" i="1" l="1" a="1"/>
  <c r="O601" i="1" s="1"/>
  <c r="P602" i="1" s="1" a="1"/>
  <c r="P602" i="1" s="1"/>
  <c r="J602" i="1" s="1" a="1"/>
  <c r="J602" i="1" s="1"/>
  <c r="R602" i="1" l="1"/>
  <c r="S602" i="1" s="1"/>
  <c r="Q602" i="1"/>
  <c r="K602" i="1" a="1"/>
  <c r="K602" i="1" s="1"/>
  <c r="T602" i="1" l="1" a="1"/>
  <c r="T602" i="1" s="1"/>
  <c r="M602" i="1" a="1"/>
  <c r="M602" i="1" s="1"/>
  <c r="N603" i="1" s="1" a="1"/>
  <c r="N603" i="1" s="1"/>
  <c r="I603" i="1" a="1"/>
  <c r="I603" i="1" s="1"/>
  <c r="U602" i="1" l="1"/>
  <c r="L603" i="1" a="1"/>
  <c r="L603" i="1" s="1"/>
  <c r="O602" i="1" l="1" a="1"/>
  <c r="O602" i="1" s="1"/>
  <c r="P603" i="1" s="1" a="1"/>
  <c r="P603" i="1" s="1"/>
  <c r="J603" i="1" s="1" a="1"/>
  <c r="J603" i="1" s="1"/>
  <c r="R603" i="1" l="1"/>
  <c r="S603" i="1" s="1"/>
  <c r="Q603" i="1"/>
  <c r="T603" i="1" l="1" a="1"/>
  <c r="T603" i="1" s="1"/>
  <c r="K603" i="1" a="1"/>
  <c r="K603" i="1" s="1"/>
  <c r="U603" i="1" l="1"/>
  <c r="M603" i="1" a="1"/>
  <c r="M603" i="1" s="1"/>
  <c r="N604" i="1" s="1" a="1"/>
  <c r="N604" i="1" s="1"/>
  <c r="I604" i="1" a="1"/>
  <c r="I604" i="1" s="1"/>
  <c r="L604" i="1" l="1" a="1"/>
  <c r="L604" i="1" s="1"/>
  <c r="O603" i="1" l="1" a="1"/>
  <c r="O603" i="1" s="1"/>
  <c r="P604" i="1" s="1" a="1"/>
  <c r="P604" i="1" s="1"/>
  <c r="J604" i="1" s="1" a="1"/>
  <c r="J604" i="1" s="1"/>
  <c r="Q604" i="1" l="1"/>
  <c r="R604" i="1"/>
  <c r="S604" i="1" s="1"/>
  <c r="T604" i="1" l="1" a="1"/>
  <c r="T604" i="1" s="1"/>
  <c r="K604" i="1" a="1"/>
  <c r="K604" i="1" s="1"/>
  <c r="U604" i="1" l="1"/>
  <c r="M604" i="1" a="1"/>
  <c r="M604" i="1" s="1"/>
  <c r="N605" i="1" s="1" a="1"/>
  <c r="N605" i="1" s="1"/>
  <c r="I605" i="1" a="1"/>
  <c r="I605" i="1" s="1"/>
  <c r="L605" i="1" l="1" a="1"/>
  <c r="L605" i="1" s="1"/>
  <c r="O604" i="1" l="1" a="1"/>
  <c r="O604" i="1" s="1"/>
  <c r="P605" i="1" s="1" a="1"/>
  <c r="P605" i="1" s="1"/>
  <c r="J605" i="1" s="1" a="1"/>
  <c r="J605" i="1" s="1"/>
  <c r="Q605" i="1" l="1"/>
  <c r="R605" i="1"/>
  <c r="S605" i="1" s="1"/>
  <c r="K605" i="1" a="1"/>
  <c r="K605" i="1" s="1"/>
  <c r="T605" i="1" l="1" a="1"/>
  <c r="T605" i="1" s="1"/>
  <c r="M605" i="1" a="1"/>
  <c r="M605" i="1" s="1"/>
  <c r="N606" i="1" s="1" a="1"/>
  <c r="N606" i="1" s="1"/>
  <c r="I606" i="1" a="1"/>
  <c r="I606" i="1" s="1"/>
  <c r="U605" i="1" l="1"/>
  <c r="L606" i="1" a="1"/>
  <c r="L606" i="1" s="1"/>
  <c r="O605" i="1" l="1" a="1"/>
  <c r="O605" i="1" s="1"/>
  <c r="P606" i="1" s="1" a="1"/>
  <c r="P606" i="1" s="1"/>
  <c r="J606" i="1" s="1" a="1"/>
  <c r="J606" i="1" s="1"/>
  <c r="Q606" i="1" l="1"/>
  <c r="R606" i="1"/>
  <c r="S606" i="1" s="1"/>
  <c r="K606" i="1" a="1"/>
  <c r="K606" i="1" s="1"/>
  <c r="T606" i="1" l="1" a="1"/>
  <c r="T606" i="1" s="1"/>
  <c r="M606" i="1" a="1"/>
  <c r="M606" i="1" s="1"/>
  <c r="N607" i="1" s="1" a="1"/>
  <c r="N607" i="1" s="1"/>
  <c r="I607" i="1" a="1"/>
  <c r="I607" i="1" s="1"/>
  <c r="U606" i="1" l="1"/>
  <c r="L607" i="1" a="1"/>
  <c r="L607" i="1" s="1"/>
  <c r="O606" i="1" l="1" a="1"/>
  <c r="O606" i="1" s="1"/>
  <c r="P607" i="1" s="1" a="1"/>
  <c r="P607" i="1" s="1"/>
  <c r="J607" i="1" s="1" a="1"/>
  <c r="J607" i="1" s="1"/>
  <c r="Q607" i="1" l="1"/>
  <c r="R607" i="1"/>
  <c r="S607" i="1" s="1"/>
  <c r="K607" i="1" a="1"/>
  <c r="K607" i="1" s="1"/>
  <c r="T607" i="1" l="1" a="1"/>
  <c r="T607" i="1" s="1"/>
  <c r="M607" i="1" a="1"/>
  <c r="M607" i="1" s="1"/>
  <c r="N608" i="1" s="1" a="1"/>
  <c r="N608" i="1" s="1"/>
  <c r="I608" i="1" a="1"/>
  <c r="I608" i="1" s="1"/>
  <c r="U607" i="1" l="1"/>
  <c r="L608" i="1" a="1"/>
  <c r="L608" i="1" s="1"/>
  <c r="O607" i="1" l="1" a="1"/>
  <c r="O607" i="1" s="1"/>
  <c r="P608" i="1" s="1" a="1"/>
  <c r="P608" i="1" s="1"/>
  <c r="J608" i="1" s="1" a="1"/>
  <c r="J608" i="1" s="1"/>
  <c r="R608" i="1" l="1"/>
  <c r="S608" i="1" s="1"/>
  <c r="Q608" i="1"/>
  <c r="K608" i="1" a="1"/>
  <c r="K608" i="1" s="1"/>
  <c r="T608" i="1" l="1" a="1"/>
  <c r="T608" i="1" s="1"/>
  <c r="M608" i="1" a="1"/>
  <c r="M608" i="1" s="1"/>
  <c r="N609" i="1" s="1" a="1"/>
  <c r="N609" i="1" s="1"/>
  <c r="I609" i="1" a="1"/>
  <c r="I609" i="1" s="1"/>
  <c r="U608" i="1" l="1"/>
  <c r="L609" i="1" a="1"/>
  <c r="L609" i="1" s="1"/>
  <c r="O608" i="1" l="1" a="1"/>
  <c r="O608" i="1" s="1"/>
  <c r="P609" i="1" s="1" a="1"/>
  <c r="P609" i="1" s="1"/>
  <c r="J609" i="1" s="1" a="1"/>
  <c r="J609" i="1" s="1"/>
  <c r="R609" i="1" l="1"/>
  <c r="S609" i="1" s="1"/>
  <c r="Q609" i="1"/>
  <c r="K609" i="1" a="1"/>
  <c r="K609" i="1" s="1"/>
  <c r="T609" i="1" l="1" a="1"/>
  <c r="T609" i="1" s="1"/>
  <c r="M609" i="1" a="1"/>
  <c r="M609" i="1" s="1"/>
  <c r="N610" i="1" s="1" a="1"/>
  <c r="N610" i="1" s="1"/>
  <c r="I610" i="1" a="1"/>
  <c r="I610" i="1" s="1"/>
  <c r="U609" i="1" l="1"/>
  <c r="L610" i="1" a="1"/>
  <c r="L610" i="1" s="1"/>
  <c r="O609" i="1" l="1" a="1"/>
  <c r="O609" i="1" s="1"/>
  <c r="P610" i="1" s="1" a="1"/>
  <c r="P610" i="1" s="1"/>
  <c r="J610" i="1" s="1" a="1"/>
  <c r="J610" i="1" s="1"/>
  <c r="Q610" i="1" l="1"/>
  <c r="R610" i="1"/>
  <c r="S610" i="1" s="1"/>
  <c r="K610" i="1" a="1"/>
  <c r="K610" i="1" s="1"/>
  <c r="T610" i="1" l="1" a="1"/>
  <c r="T610" i="1" s="1"/>
  <c r="M610" i="1" a="1"/>
  <c r="M610" i="1" s="1"/>
  <c r="N611" i="1" s="1" a="1"/>
  <c r="N611" i="1" s="1"/>
  <c r="I611" i="1" a="1"/>
  <c r="I611" i="1" s="1"/>
  <c r="U610" i="1" l="1"/>
  <c r="L611" i="1" a="1"/>
  <c r="L611" i="1" s="1"/>
  <c r="O610" i="1" l="1" a="1"/>
  <c r="O610" i="1" s="1"/>
  <c r="P611" i="1" s="1" a="1"/>
  <c r="P611" i="1" s="1"/>
  <c r="J611" i="1" s="1" a="1"/>
  <c r="J611" i="1" s="1"/>
  <c r="R611" i="1" l="1"/>
  <c r="S611" i="1" s="1"/>
  <c r="Q611" i="1"/>
  <c r="T611" i="1" l="1" a="1"/>
  <c r="T611" i="1" s="1"/>
  <c r="K611" i="1" a="1"/>
  <c r="K611" i="1" s="1"/>
  <c r="U611" i="1" l="1"/>
  <c r="M611" i="1" a="1"/>
  <c r="M611" i="1" s="1"/>
  <c r="N612" i="1" s="1" a="1"/>
  <c r="N612" i="1" s="1"/>
  <c r="I612" i="1" a="1"/>
  <c r="I612" i="1" s="1"/>
  <c r="L612" i="1" l="1" a="1"/>
  <c r="L612" i="1" s="1"/>
  <c r="O611" i="1" l="1" a="1"/>
  <c r="O611" i="1" s="1"/>
  <c r="P612" i="1" s="1" a="1"/>
  <c r="P612" i="1" s="1"/>
  <c r="J612" i="1" s="1" a="1"/>
  <c r="J612" i="1" s="1"/>
  <c r="R612" i="1" l="1"/>
  <c r="S612" i="1" s="1"/>
  <c r="Q612" i="1"/>
  <c r="T612" i="1" l="1" a="1"/>
  <c r="T612" i="1" s="1"/>
  <c r="K612" i="1" a="1"/>
  <c r="K612" i="1" s="1"/>
  <c r="U612" i="1" l="1"/>
  <c r="M612" i="1" a="1"/>
  <c r="M612" i="1" s="1"/>
  <c r="N613" i="1" s="1" a="1"/>
  <c r="N613" i="1" s="1"/>
  <c r="I613" i="1" a="1"/>
  <c r="I613" i="1" s="1"/>
  <c r="L613" i="1" l="1" a="1"/>
  <c r="L613" i="1" s="1"/>
  <c r="O612" i="1" l="1" a="1"/>
  <c r="O612" i="1" s="1"/>
  <c r="P613" i="1" s="1" a="1"/>
  <c r="P613" i="1" s="1"/>
  <c r="J613" i="1" s="1" a="1"/>
  <c r="J613" i="1" s="1"/>
  <c r="R613" i="1" l="1"/>
  <c r="S613" i="1" s="1"/>
  <c r="Q613" i="1"/>
  <c r="K613" i="1" a="1"/>
  <c r="K613" i="1" s="1"/>
  <c r="T613" i="1" l="1" a="1"/>
  <c r="T613" i="1" s="1"/>
  <c r="U613" i="1" s="1"/>
  <c r="M613" i="1" a="1"/>
  <c r="M613" i="1" s="1"/>
  <c r="N614" i="1" s="1" a="1"/>
  <c r="N614" i="1" s="1"/>
  <c r="I614" i="1" a="1"/>
  <c r="I614" i="1" s="1"/>
  <c r="L614" i="1" l="1" a="1"/>
  <c r="L614" i="1" s="1"/>
  <c r="O613" i="1" l="1" a="1"/>
  <c r="O613" i="1" s="1"/>
  <c r="P614" i="1" s="1" a="1"/>
  <c r="P614" i="1" s="1"/>
  <c r="J614" i="1" s="1" a="1"/>
  <c r="J614" i="1" s="1"/>
  <c r="Q614" i="1" l="1"/>
  <c r="R614" i="1"/>
  <c r="S614" i="1" s="1"/>
  <c r="K614" i="1" a="1"/>
  <c r="K614" i="1" s="1"/>
  <c r="T614" i="1" l="1" a="1"/>
  <c r="T614" i="1" s="1"/>
  <c r="M614" i="1" a="1"/>
  <c r="M614" i="1" s="1"/>
  <c r="N615" i="1" s="1" a="1"/>
  <c r="N615" i="1" s="1"/>
  <c r="I615" i="1" a="1"/>
  <c r="I615" i="1" s="1"/>
  <c r="U614" i="1" l="1"/>
  <c r="L615" i="1" a="1"/>
  <c r="L615" i="1" s="1"/>
  <c r="O614" i="1" l="1" a="1"/>
  <c r="O614" i="1" s="1"/>
  <c r="P615" i="1" s="1" a="1"/>
  <c r="P615" i="1" s="1"/>
  <c r="J615" i="1" s="1" a="1"/>
  <c r="J615" i="1" s="1"/>
  <c r="Q615" i="1" l="1"/>
  <c r="R615" i="1"/>
  <c r="S615" i="1" s="1"/>
  <c r="T615" i="1" l="1" a="1"/>
  <c r="T615" i="1" s="1"/>
  <c r="K615" i="1" a="1"/>
  <c r="K615" i="1" s="1"/>
  <c r="U615" i="1" l="1"/>
  <c r="M615" i="1" a="1"/>
  <c r="M615" i="1" s="1"/>
  <c r="N616" i="1" s="1" a="1"/>
  <c r="N616" i="1" s="1"/>
  <c r="I616" i="1" a="1"/>
  <c r="I616" i="1" s="1"/>
  <c r="L616" i="1" l="1" a="1"/>
  <c r="L616" i="1" s="1"/>
  <c r="O615" i="1" l="1" a="1"/>
  <c r="O615" i="1" s="1"/>
  <c r="P616" i="1" s="1" a="1"/>
  <c r="P616" i="1" s="1"/>
  <c r="J616" i="1" s="1" a="1"/>
  <c r="J616" i="1" s="1"/>
  <c r="Q616" i="1" l="1"/>
  <c r="R616" i="1"/>
  <c r="S616" i="1" s="1"/>
  <c r="T616" i="1" l="1" a="1"/>
  <c r="T616" i="1" s="1"/>
  <c r="K616" i="1" a="1"/>
  <c r="K616" i="1" s="1"/>
  <c r="U616" i="1" l="1"/>
  <c r="M616" i="1" a="1"/>
  <c r="M616" i="1" s="1"/>
  <c r="N617" i="1" s="1" a="1"/>
  <c r="N617" i="1" s="1"/>
  <c r="I617" i="1" a="1"/>
  <c r="I617" i="1" s="1"/>
  <c r="L617" i="1" l="1" a="1"/>
  <c r="L617" i="1" s="1"/>
  <c r="O616" i="1" l="1" a="1"/>
  <c r="O616" i="1" s="1"/>
  <c r="P617" i="1" s="1" a="1"/>
  <c r="P617" i="1" s="1"/>
  <c r="J617" i="1" s="1" a="1"/>
  <c r="J617" i="1" s="1"/>
  <c r="Q617" i="1" l="1"/>
  <c r="R617" i="1"/>
  <c r="S617" i="1" s="1"/>
  <c r="K617" i="1" a="1"/>
  <c r="K617" i="1" s="1"/>
  <c r="T617" i="1" l="1" a="1"/>
  <c r="T617" i="1" s="1"/>
  <c r="M617" i="1" a="1"/>
  <c r="M617" i="1" s="1"/>
  <c r="N618" i="1" s="1" a="1"/>
  <c r="N618" i="1" s="1"/>
  <c r="I618" i="1" a="1"/>
  <c r="I618" i="1" s="1"/>
  <c r="U617" i="1" l="1"/>
  <c r="L618" i="1" a="1"/>
  <c r="L618" i="1" s="1"/>
  <c r="O617" i="1" l="1" a="1"/>
  <c r="O617" i="1" s="1"/>
  <c r="P618" i="1" s="1" a="1"/>
  <c r="P618" i="1" s="1"/>
  <c r="J618" i="1" s="1" a="1"/>
  <c r="J618" i="1" s="1"/>
  <c r="Q618" i="1" l="1"/>
  <c r="R618" i="1"/>
  <c r="S618" i="1" s="1"/>
  <c r="K618" i="1" a="1"/>
  <c r="K618" i="1" s="1"/>
  <c r="T618" i="1" l="1" a="1"/>
  <c r="T618" i="1" s="1"/>
  <c r="M618" i="1" a="1"/>
  <c r="M618" i="1" s="1"/>
  <c r="N619" i="1" s="1" a="1"/>
  <c r="N619" i="1" s="1"/>
  <c r="I619" i="1" a="1"/>
  <c r="I619" i="1" s="1"/>
  <c r="U618" i="1" l="1"/>
  <c r="L619" i="1" a="1"/>
  <c r="L619" i="1" s="1"/>
  <c r="O618" i="1" l="1" a="1"/>
  <c r="O618" i="1" s="1"/>
  <c r="P619" i="1" s="1" a="1"/>
  <c r="P619" i="1" s="1"/>
  <c r="J619" i="1" s="1" a="1"/>
  <c r="J619" i="1" s="1"/>
  <c r="Q619" i="1" l="1"/>
  <c r="R619" i="1"/>
  <c r="S619" i="1" s="1"/>
  <c r="K619" i="1" a="1"/>
  <c r="K619" i="1" s="1"/>
  <c r="T619" i="1" l="1" a="1"/>
  <c r="T619" i="1" s="1"/>
  <c r="M619" i="1" a="1"/>
  <c r="M619" i="1" s="1"/>
  <c r="N620" i="1" s="1" a="1"/>
  <c r="N620" i="1" s="1"/>
  <c r="I620" i="1" a="1"/>
  <c r="I620" i="1" s="1"/>
  <c r="U619" i="1" l="1"/>
  <c r="L620" i="1" a="1"/>
  <c r="L620" i="1" s="1"/>
  <c r="O619" i="1" l="1" a="1"/>
  <c r="O619" i="1" s="1"/>
  <c r="P620" i="1" s="1" a="1"/>
  <c r="P620" i="1" s="1"/>
  <c r="J620" i="1" s="1" a="1"/>
  <c r="J620" i="1" s="1"/>
  <c r="R620" i="1" l="1"/>
  <c r="S620" i="1" s="1"/>
  <c r="Q620" i="1"/>
  <c r="T620" i="1" l="1" a="1"/>
  <c r="T620" i="1" s="1"/>
  <c r="K620" i="1" a="1"/>
  <c r="K620" i="1" s="1"/>
  <c r="U620" i="1" l="1"/>
  <c r="M620" i="1" a="1"/>
  <c r="M620" i="1" s="1"/>
  <c r="N621" i="1" s="1" a="1"/>
  <c r="N621" i="1" s="1"/>
  <c r="I621" i="1" a="1"/>
  <c r="I621" i="1" s="1"/>
  <c r="L621" i="1" l="1" a="1"/>
  <c r="L621" i="1" s="1"/>
  <c r="O620" i="1" l="1" a="1"/>
  <c r="O620" i="1" s="1"/>
  <c r="P621" i="1" s="1" a="1"/>
  <c r="P621" i="1" s="1"/>
  <c r="J621" i="1" s="1" a="1"/>
  <c r="J621" i="1" s="1"/>
  <c r="Q621" i="1" l="1"/>
  <c r="R621" i="1"/>
  <c r="S621" i="1" s="1"/>
  <c r="K621" i="1" a="1"/>
  <c r="K621" i="1" s="1"/>
  <c r="T621" i="1" l="1" a="1"/>
  <c r="T621" i="1" s="1"/>
  <c r="M621" i="1" a="1"/>
  <c r="M621" i="1" s="1"/>
  <c r="N622" i="1" s="1" a="1"/>
  <c r="N622" i="1" s="1"/>
  <c r="I622" i="1" a="1"/>
  <c r="I622" i="1" s="1"/>
  <c r="U621" i="1" l="1"/>
  <c r="L622" i="1" a="1"/>
  <c r="L622" i="1" s="1"/>
  <c r="O621" i="1" l="1" a="1"/>
  <c r="O621" i="1" s="1"/>
  <c r="P622" i="1" s="1" a="1"/>
  <c r="P622" i="1" s="1"/>
  <c r="J622" i="1" s="1" a="1"/>
  <c r="J622" i="1" s="1"/>
  <c r="R622" i="1" l="1"/>
  <c r="S622" i="1" s="1"/>
  <c r="Q622" i="1"/>
  <c r="T622" i="1" l="1" a="1"/>
  <c r="T622" i="1" s="1"/>
  <c r="K622" i="1" a="1"/>
  <c r="K622" i="1" s="1"/>
  <c r="U622" i="1" l="1"/>
  <c r="M622" i="1" a="1"/>
  <c r="M622" i="1" s="1"/>
  <c r="N623" i="1" s="1" a="1"/>
  <c r="N623" i="1" s="1"/>
  <c r="I623" i="1" a="1"/>
  <c r="I623" i="1" s="1"/>
  <c r="L623" i="1" l="1" a="1"/>
  <c r="L623" i="1" s="1"/>
  <c r="O622" i="1" l="1" a="1"/>
  <c r="O622" i="1" s="1"/>
  <c r="P623" i="1" s="1" a="1"/>
  <c r="P623" i="1" s="1"/>
  <c r="J623" i="1" s="1" a="1"/>
  <c r="J623" i="1" s="1"/>
  <c r="Q623" i="1" l="1"/>
  <c r="R623" i="1"/>
  <c r="S623" i="1" s="1"/>
  <c r="K623" i="1" a="1"/>
  <c r="K623" i="1" s="1"/>
  <c r="T623" i="1" l="1" a="1"/>
  <c r="T623" i="1" s="1"/>
  <c r="M623" i="1" a="1"/>
  <c r="M623" i="1" s="1"/>
  <c r="N624" i="1" s="1" a="1"/>
  <c r="N624" i="1" s="1"/>
  <c r="I624" i="1" a="1"/>
  <c r="I624" i="1" s="1"/>
  <c r="U623" i="1" l="1"/>
  <c r="L624" i="1" a="1"/>
  <c r="L624" i="1" s="1"/>
  <c r="O623" i="1" l="1" a="1"/>
  <c r="O623" i="1" s="1"/>
  <c r="P624" i="1" s="1" a="1"/>
  <c r="P624" i="1" s="1"/>
  <c r="J624" i="1" s="1" a="1"/>
  <c r="J624" i="1" s="1"/>
  <c r="R624" i="1" l="1"/>
  <c r="S624" i="1" s="1"/>
  <c r="Q624" i="1"/>
  <c r="T624" i="1" l="1" a="1"/>
  <c r="T624" i="1" s="1"/>
  <c r="K624" i="1" a="1"/>
  <c r="K624" i="1" s="1"/>
  <c r="U624" i="1" l="1"/>
  <c r="M624" i="1" a="1"/>
  <c r="M624" i="1" s="1"/>
  <c r="N625" i="1" s="1" a="1"/>
  <c r="N625" i="1" s="1"/>
  <c r="I625" i="1" a="1"/>
  <c r="I625" i="1" s="1"/>
  <c r="L625" i="1" l="1" a="1"/>
  <c r="L625" i="1" s="1"/>
  <c r="O624" i="1" l="1" a="1"/>
  <c r="O624" i="1" s="1"/>
  <c r="P625" i="1" s="1" a="1"/>
  <c r="P625" i="1" s="1"/>
  <c r="J625" i="1" s="1" a="1"/>
  <c r="J625" i="1" s="1"/>
  <c r="R625" i="1" l="1"/>
  <c r="S625" i="1" s="1"/>
  <c r="Q625" i="1"/>
  <c r="K625" i="1" a="1"/>
  <c r="K625" i="1" s="1"/>
  <c r="T625" i="1" l="1" a="1"/>
  <c r="T625" i="1" s="1"/>
  <c r="M625" i="1" a="1"/>
  <c r="M625" i="1" s="1"/>
  <c r="N626" i="1" s="1" a="1"/>
  <c r="N626" i="1" s="1"/>
  <c r="I626" i="1" a="1"/>
  <c r="I626" i="1" s="1"/>
  <c r="U625" i="1" l="1"/>
  <c r="L626" i="1" a="1"/>
  <c r="L626" i="1" s="1"/>
  <c r="O625" i="1" l="1" a="1"/>
  <c r="O625" i="1" s="1"/>
  <c r="P626" i="1" s="1" a="1"/>
  <c r="P626" i="1" s="1"/>
  <c r="J626" i="1" s="1" a="1"/>
  <c r="J626" i="1" s="1"/>
  <c r="Q626" i="1" l="1"/>
  <c r="R626" i="1"/>
  <c r="S626" i="1" s="1"/>
  <c r="T626" i="1" l="1" a="1"/>
  <c r="T626" i="1" s="1"/>
  <c r="K626" i="1" a="1"/>
  <c r="K626" i="1" s="1"/>
  <c r="U626" i="1" l="1"/>
  <c r="M626" i="1" a="1"/>
  <c r="M626" i="1" s="1"/>
  <c r="N627" i="1" s="1" a="1"/>
  <c r="N627" i="1" s="1"/>
  <c r="I627" i="1" a="1"/>
  <c r="I627" i="1" s="1"/>
  <c r="L627" i="1" l="1" a="1"/>
  <c r="L627" i="1" s="1"/>
  <c r="O626" i="1" l="1" a="1"/>
  <c r="O626" i="1" s="1"/>
  <c r="P627" i="1" s="1" a="1"/>
  <c r="P627" i="1" s="1"/>
  <c r="J627" i="1" s="1" a="1"/>
  <c r="J627" i="1" s="1"/>
  <c r="Q627" i="1" l="1"/>
  <c r="R627" i="1"/>
  <c r="S627" i="1" s="1"/>
  <c r="K627" i="1" a="1"/>
  <c r="K627" i="1" s="1"/>
  <c r="T627" i="1" l="1" a="1"/>
  <c r="T627" i="1" s="1"/>
  <c r="M627" i="1" a="1"/>
  <c r="M627" i="1" s="1"/>
  <c r="N628" i="1" s="1" a="1"/>
  <c r="N628" i="1" s="1"/>
  <c r="I628" i="1" a="1"/>
  <c r="I628" i="1" s="1"/>
  <c r="U627" i="1" l="1"/>
  <c r="L628" i="1" a="1"/>
  <c r="L628" i="1" s="1"/>
  <c r="O627" i="1" l="1" a="1"/>
  <c r="O627" i="1" s="1"/>
  <c r="P628" i="1" s="1" a="1"/>
  <c r="P628" i="1" s="1"/>
  <c r="J628" i="1" s="1" a="1"/>
  <c r="J628" i="1" s="1"/>
  <c r="Q628" i="1" l="1"/>
  <c r="R628" i="1"/>
  <c r="S628" i="1" s="1"/>
  <c r="T628" i="1" l="1" a="1"/>
  <c r="T628" i="1" s="1"/>
  <c r="K628" i="1" a="1"/>
  <c r="K628" i="1" s="1"/>
  <c r="U628" i="1" l="1"/>
  <c r="M628" i="1" a="1"/>
  <c r="M628" i="1" s="1"/>
  <c r="N629" i="1" s="1" a="1"/>
  <c r="N629" i="1" s="1"/>
  <c r="I629" i="1" a="1"/>
  <c r="I629" i="1" s="1"/>
  <c r="L629" i="1" l="1" a="1"/>
  <c r="L629" i="1" s="1"/>
  <c r="O628" i="1" l="1" a="1"/>
  <c r="O628" i="1" s="1"/>
  <c r="P629" i="1" s="1" a="1"/>
  <c r="P629" i="1" s="1"/>
  <c r="J629" i="1" s="1" a="1"/>
  <c r="J629" i="1" s="1"/>
  <c r="R629" i="1" l="1"/>
  <c r="S629" i="1" s="1"/>
  <c r="Q629" i="1"/>
  <c r="K629" i="1" a="1"/>
  <c r="K629" i="1" s="1"/>
  <c r="T629" i="1" l="1" a="1"/>
  <c r="T629" i="1" s="1"/>
  <c r="M629" i="1" a="1"/>
  <c r="M629" i="1" s="1"/>
  <c r="N630" i="1" s="1" a="1"/>
  <c r="N630" i="1" s="1"/>
  <c r="I630" i="1" a="1"/>
  <c r="I630" i="1" s="1"/>
  <c r="U629" i="1" l="1"/>
  <c r="L630" i="1" a="1"/>
  <c r="L630" i="1" s="1"/>
  <c r="O629" i="1" l="1" a="1"/>
  <c r="O629" i="1" s="1"/>
  <c r="P630" i="1" s="1" a="1"/>
  <c r="P630" i="1" s="1"/>
  <c r="J630" i="1" s="1" a="1"/>
  <c r="J630" i="1" s="1"/>
  <c r="R630" i="1" l="1"/>
  <c r="S630" i="1" s="1"/>
  <c r="Q630" i="1"/>
  <c r="K630" i="1" a="1"/>
  <c r="K630" i="1" s="1"/>
  <c r="T630" i="1" l="1" a="1"/>
  <c r="T630" i="1" s="1"/>
  <c r="M630" i="1" a="1"/>
  <c r="M630" i="1" s="1"/>
  <c r="N631" i="1" s="1" a="1"/>
  <c r="N631" i="1" s="1"/>
  <c r="I631" i="1" a="1"/>
  <c r="I631" i="1" s="1"/>
  <c r="U630" i="1" l="1"/>
  <c r="L631" i="1" a="1"/>
  <c r="L631" i="1" s="1"/>
  <c r="O630" i="1" l="1" a="1"/>
  <c r="O630" i="1" s="1"/>
  <c r="P631" i="1" s="1" a="1"/>
  <c r="P631" i="1" s="1"/>
  <c r="J631" i="1" s="1" a="1"/>
  <c r="J631" i="1" s="1"/>
  <c r="R631" i="1" l="1"/>
  <c r="S631" i="1" s="1"/>
  <c r="Q631" i="1"/>
  <c r="K631" i="1" a="1"/>
  <c r="K631" i="1" s="1"/>
  <c r="T631" i="1" l="1" a="1"/>
  <c r="T631" i="1" s="1"/>
  <c r="M631" i="1" a="1"/>
  <c r="M631" i="1" s="1"/>
  <c r="N632" i="1" s="1" a="1"/>
  <c r="N632" i="1" s="1"/>
  <c r="I632" i="1" a="1"/>
  <c r="I632" i="1" s="1"/>
  <c r="U631" i="1" l="1"/>
  <c r="L632" i="1" a="1"/>
  <c r="L632" i="1" s="1"/>
  <c r="O631" i="1" l="1" a="1"/>
  <c r="O631" i="1" s="1"/>
  <c r="P632" i="1" s="1" a="1"/>
  <c r="P632" i="1" s="1"/>
  <c r="J632" i="1" s="1" a="1"/>
  <c r="J632" i="1" s="1"/>
  <c r="R632" i="1" l="1"/>
  <c r="S632" i="1" s="1"/>
  <c r="Q632" i="1"/>
  <c r="K632" i="1" a="1"/>
  <c r="K632" i="1" s="1"/>
  <c r="T632" i="1" l="1" a="1"/>
  <c r="T632" i="1" s="1"/>
  <c r="M632" i="1" a="1"/>
  <c r="M632" i="1" s="1"/>
  <c r="N633" i="1" s="1" a="1"/>
  <c r="N633" i="1" s="1"/>
  <c r="I633" i="1" a="1"/>
  <c r="I633" i="1" s="1"/>
  <c r="U632" i="1" l="1"/>
  <c r="L633" i="1" a="1"/>
  <c r="L633" i="1" s="1"/>
  <c r="O632" i="1" l="1" a="1"/>
  <c r="O632" i="1" s="1"/>
  <c r="P633" i="1" s="1" a="1"/>
  <c r="P633" i="1" s="1"/>
  <c r="J633" i="1" s="1" a="1"/>
  <c r="J633" i="1" s="1"/>
  <c r="R633" i="1" l="1"/>
  <c r="S633" i="1" s="1"/>
  <c r="Q633" i="1"/>
  <c r="K633" i="1" a="1"/>
  <c r="K633" i="1" s="1"/>
  <c r="T633" i="1" l="1" a="1"/>
  <c r="T633" i="1" s="1"/>
  <c r="M633" i="1" a="1"/>
  <c r="M633" i="1" s="1"/>
  <c r="N634" i="1" s="1" a="1"/>
  <c r="N634" i="1" s="1"/>
  <c r="I634" i="1" a="1"/>
  <c r="I634" i="1" s="1"/>
  <c r="U633" i="1" l="1"/>
  <c r="L634" i="1" a="1"/>
  <c r="L634" i="1" s="1"/>
  <c r="O633" i="1" l="1" a="1"/>
  <c r="O633" i="1" s="1"/>
  <c r="P634" i="1" s="1" a="1"/>
  <c r="P634" i="1" s="1"/>
  <c r="J634" i="1" s="1" a="1"/>
  <c r="J634" i="1" s="1"/>
  <c r="Q634" i="1" l="1"/>
  <c r="R634" i="1"/>
  <c r="S634" i="1" s="1"/>
  <c r="T634" i="1" l="1" a="1"/>
  <c r="T634" i="1" s="1"/>
  <c r="K634" i="1" a="1"/>
  <c r="K634" i="1" s="1"/>
  <c r="U634" i="1" l="1"/>
  <c r="M634" i="1" a="1"/>
  <c r="M634" i="1" s="1"/>
  <c r="N635" i="1" s="1" a="1"/>
  <c r="N635" i="1" s="1"/>
  <c r="I635" i="1" a="1"/>
  <c r="I635" i="1" s="1"/>
  <c r="L635" i="1" l="1" a="1"/>
  <c r="L635" i="1" s="1"/>
  <c r="O634" i="1" l="1" a="1"/>
  <c r="O634" i="1" s="1"/>
  <c r="P635" i="1" s="1" a="1"/>
  <c r="P635" i="1" s="1"/>
  <c r="J635" i="1" s="1" a="1"/>
  <c r="J635" i="1" s="1"/>
  <c r="R635" i="1" l="1"/>
  <c r="S635" i="1" s="1"/>
  <c r="Q635" i="1"/>
  <c r="T635" i="1" l="1" a="1"/>
  <c r="T635" i="1" s="1"/>
  <c r="K635" i="1" a="1"/>
  <c r="K635" i="1" s="1"/>
  <c r="U635" i="1" l="1"/>
  <c r="M635" i="1" a="1"/>
  <c r="M635" i="1" s="1"/>
  <c r="N636" i="1" s="1" a="1"/>
  <c r="N636" i="1" s="1"/>
  <c r="I636" i="1" a="1"/>
  <c r="I636" i="1" s="1"/>
  <c r="L636" i="1" l="1" a="1"/>
  <c r="L636" i="1" s="1"/>
  <c r="O635" i="1" l="1" a="1"/>
  <c r="O635" i="1" s="1"/>
  <c r="P636" i="1" s="1" a="1"/>
  <c r="P636" i="1" s="1"/>
  <c r="J636" i="1" s="1" a="1"/>
  <c r="J636" i="1" s="1"/>
  <c r="R636" i="1" l="1"/>
  <c r="S636" i="1" s="1"/>
  <c r="Q636" i="1"/>
  <c r="K636" i="1" a="1"/>
  <c r="K636" i="1" s="1"/>
  <c r="T636" i="1" l="1" a="1"/>
  <c r="T636" i="1" s="1"/>
  <c r="M636" i="1" a="1"/>
  <c r="M636" i="1" s="1"/>
  <c r="N637" i="1" s="1" a="1"/>
  <c r="N637" i="1" s="1"/>
  <c r="I637" i="1" a="1"/>
  <c r="I637" i="1" s="1"/>
  <c r="U636" i="1" l="1"/>
  <c r="L637" i="1" a="1"/>
  <c r="L637" i="1" s="1"/>
  <c r="O636" i="1" l="1" a="1"/>
  <c r="O636" i="1" s="1"/>
  <c r="P637" i="1" s="1" a="1"/>
  <c r="P637" i="1" s="1"/>
  <c r="J637" i="1" s="1" a="1"/>
  <c r="J637" i="1" s="1"/>
  <c r="R637" i="1" l="1"/>
  <c r="S637" i="1" s="1"/>
  <c r="Q637" i="1"/>
  <c r="T637" i="1" l="1" a="1"/>
  <c r="T637" i="1" s="1"/>
  <c r="K637" i="1" a="1"/>
  <c r="K637" i="1" s="1"/>
  <c r="U637" i="1" l="1"/>
  <c r="M637" i="1" a="1"/>
  <c r="M637" i="1" s="1"/>
  <c r="N638" i="1" s="1" a="1"/>
  <c r="N638" i="1" s="1"/>
  <c r="I638" i="1" a="1"/>
  <c r="I638" i="1" s="1"/>
  <c r="L638" i="1" l="1" a="1"/>
  <c r="L638" i="1" s="1"/>
  <c r="O637" i="1" l="1" a="1"/>
  <c r="O637" i="1" s="1"/>
  <c r="P638" i="1" s="1" a="1"/>
  <c r="P638" i="1" s="1"/>
  <c r="J638" i="1" s="1" a="1"/>
  <c r="J638" i="1" s="1"/>
  <c r="Q638" i="1" l="1"/>
  <c r="R638" i="1"/>
  <c r="S638" i="1" s="1"/>
  <c r="K638" i="1" a="1"/>
  <c r="K638" i="1" s="1"/>
  <c r="T638" i="1" l="1" a="1"/>
  <c r="T638" i="1" s="1"/>
  <c r="M638" i="1" a="1"/>
  <c r="M638" i="1" s="1"/>
  <c r="N639" i="1" s="1" a="1"/>
  <c r="N639" i="1" s="1"/>
  <c r="I639" i="1" a="1"/>
  <c r="I639" i="1" s="1"/>
  <c r="U638" i="1" l="1"/>
  <c r="L639" i="1" a="1"/>
  <c r="L639" i="1" s="1"/>
  <c r="O638" i="1" l="1" a="1"/>
  <c r="O638" i="1" s="1"/>
  <c r="P639" i="1" s="1" a="1"/>
  <c r="P639" i="1" s="1"/>
  <c r="J639" i="1" s="1" a="1"/>
  <c r="J639" i="1" s="1"/>
  <c r="R639" i="1" l="1"/>
  <c r="S639" i="1" s="1"/>
  <c r="Q639" i="1"/>
  <c r="T639" i="1" l="1" a="1"/>
  <c r="T639" i="1" s="1"/>
  <c r="K639" i="1" a="1"/>
  <c r="K639" i="1" s="1"/>
  <c r="U639" i="1" l="1"/>
  <c r="M639" i="1" a="1"/>
  <c r="M639" i="1" s="1"/>
  <c r="N640" i="1" s="1" a="1"/>
  <c r="N640" i="1" s="1"/>
  <c r="I640" i="1" a="1"/>
  <c r="I640" i="1" s="1"/>
  <c r="L640" i="1" l="1" a="1"/>
  <c r="L640" i="1" s="1"/>
  <c r="O639" i="1" l="1" a="1"/>
  <c r="O639" i="1" s="1"/>
  <c r="P640" i="1" s="1" a="1"/>
  <c r="P640" i="1" s="1"/>
  <c r="J640" i="1" s="1" a="1"/>
  <c r="J640" i="1" s="1"/>
  <c r="Q640" i="1" l="1"/>
  <c r="R640" i="1"/>
  <c r="S640" i="1" s="1"/>
  <c r="T640" i="1" l="1" a="1"/>
  <c r="T640" i="1" s="1"/>
  <c r="K640" i="1" a="1"/>
  <c r="K640" i="1" s="1"/>
  <c r="U640" i="1" l="1"/>
  <c r="M640" i="1" a="1"/>
  <c r="M640" i="1" s="1"/>
  <c r="N641" i="1" s="1" a="1"/>
  <c r="N641" i="1" s="1"/>
  <c r="I641" i="1" a="1"/>
  <c r="I641" i="1" s="1"/>
  <c r="L641" i="1" l="1" a="1"/>
  <c r="L641" i="1" s="1"/>
  <c r="O640" i="1" l="1" a="1"/>
  <c r="O640" i="1" s="1"/>
  <c r="P641" i="1" s="1" a="1"/>
  <c r="P641" i="1" s="1"/>
  <c r="J641" i="1" s="1" a="1"/>
  <c r="J641" i="1" s="1"/>
  <c r="R641" i="1" l="1"/>
  <c r="S641" i="1" s="1"/>
  <c r="Q641" i="1"/>
  <c r="K641" i="1" a="1"/>
  <c r="K641" i="1" s="1"/>
  <c r="T641" i="1" l="1" a="1"/>
  <c r="T641" i="1" s="1"/>
  <c r="M641" i="1" a="1"/>
  <c r="M641" i="1" s="1"/>
  <c r="N642" i="1" s="1" a="1"/>
  <c r="N642" i="1" s="1"/>
  <c r="I642" i="1" a="1"/>
  <c r="I642" i="1" s="1"/>
  <c r="U641" i="1" l="1"/>
  <c r="L642" i="1" a="1"/>
  <c r="L642" i="1" s="1"/>
  <c r="O641" i="1" l="1" a="1"/>
  <c r="O641" i="1" s="1"/>
  <c r="P642" i="1" s="1" a="1"/>
  <c r="P642" i="1" s="1"/>
  <c r="J642" i="1" s="1" a="1"/>
  <c r="J642" i="1" s="1"/>
  <c r="R642" i="1" l="1"/>
  <c r="S642" i="1" s="1"/>
  <c r="Q642" i="1"/>
  <c r="K642" i="1" a="1"/>
  <c r="K642" i="1" s="1"/>
  <c r="T642" i="1" l="1" a="1"/>
  <c r="T642" i="1" s="1"/>
  <c r="M642" i="1" a="1"/>
  <c r="M642" i="1" s="1"/>
  <c r="N643" i="1" s="1" a="1"/>
  <c r="N643" i="1" s="1"/>
  <c r="I643" i="1" a="1"/>
  <c r="I643" i="1" s="1"/>
  <c r="U642" i="1" l="1"/>
  <c r="L643" i="1" a="1"/>
  <c r="L643" i="1" s="1"/>
  <c r="O642" i="1" l="1" a="1"/>
  <c r="O642" i="1" s="1"/>
  <c r="P643" i="1" s="1" a="1"/>
  <c r="P643" i="1" s="1"/>
  <c r="J643" i="1" s="1" a="1"/>
  <c r="J643" i="1" s="1"/>
  <c r="Q643" i="1" l="1"/>
  <c r="R643" i="1"/>
  <c r="S643" i="1" s="1"/>
  <c r="T643" i="1" l="1" a="1"/>
  <c r="T643" i="1" s="1"/>
  <c r="K643" i="1" a="1"/>
  <c r="K643" i="1" s="1"/>
  <c r="U643" i="1" l="1"/>
  <c r="M643" i="1" a="1"/>
  <c r="M643" i="1" s="1"/>
  <c r="N644" i="1" s="1" a="1"/>
  <c r="N644" i="1" s="1"/>
  <c r="I644" i="1" a="1"/>
  <c r="I644" i="1" s="1"/>
  <c r="L644" i="1" l="1" a="1"/>
  <c r="L644" i="1" s="1"/>
  <c r="O643" i="1" l="1" a="1"/>
  <c r="O643" i="1" s="1"/>
  <c r="P644" i="1" s="1" a="1"/>
  <c r="P644" i="1" s="1"/>
  <c r="J644" i="1" s="1" a="1"/>
  <c r="J644" i="1" s="1"/>
  <c r="R644" i="1" l="1"/>
  <c r="S644" i="1" s="1"/>
  <c r="Q644" i="1"/>
  <c r="K644" i="1" a="1"/>
  <c r="K644" i="1" s="1"/>
  <c r="T644" i="1" l="1" a="1"/>
  <c r="T644" i="1" s="1"/>
  <c r="M644" i="1" a="1"/>
  <c r="M644" i="1" s="1"/>
  <c r="N645" i="1" s="1" a="1"/>
  <c r="N645" i="1" s="1"/>
  <c r="I645" i="1" a="1"/>
  <c r="I645" i="1" s="1"/>
  <c r="U644" i="1" l="1"/>
  <c r="L645" i="1" a="1"/>
  <c r="L645" i="1" s="1"/>
  <c r="O644" i="1" l="1" a="1"/>
  <c r="O644" i="1" s="1"/>
  <c r="P645" i="1" s="1" a="1"/>
  <c r="P645" i="1" s="1"/>
  <c r="J645" i="1" s="1" a="1"/>
  <c r="J645" i="1" s="1"/>
  <c r="Q645" i="1" l="1"/>
  <c r="R645" i="1"/>
  <c r="S645" i="1" s="1"/>
  <c r="T645" i="1" l="1" a="1"/>
  <c r="T645" i="1" s="1"/>
  <c r="K645" i="1" a="1"/>
  <c r="K645" i="1" s="1"/>
  <c r="U645" i="1" l="1"/>
  <c r="M645" i="1" a="1"/>
  <c r="M645" i="1" s="1"/>
  <c r="N646" i="1" s="1" a="1"/>
  <c r="N646" i="1" s="1"/>
  <c r="I646" i="1" a="1"/>
  <c r="I646" i="1" s="1"/>
  <c r="L646" i="1" l="1" a="1"/>
  <c r="L646" i="1" s="1"/>
  <c r="O645" i="1" l="1" a="1"/>
  <c r="O645" i="1" s="1"/>
  <c r="P646" i="1" s="1" a="1"/>
  <c r="P646" i="1" s="1"/>
  <c r="J646" i="1" s="1" a="1"/>
  <c r="J646" i="1" s="1"/>
  <c r="R646" i="1" l="1"/>
  <c r="S646" i="1" s="1"/>
  <c r="Q646" i="1"/>
  <c r="T646" i="1" l="1" a="1"/>
  <c r="T646" i="1" s="1"/>
  <c r="K646" i="1" a="1"/>
  <c r="K646" i="1" s="1"/>
  <c r="U646" i="1" l="1"/>
  <c r="M646" i="1" a="1"/>
  <c r="M646" i="1" s="1"/>
  <c r="N647" i="1" s="1" a="1"/>
  <c r="N647" i="1" s="1"/>
  <c r="I647" i="1" a="1"/>
  <c r="I647" i="1" s="1"/>
  <c r="L647" i="1" l="1" a="1"/>
  <c r="L647" i="1" s="1"/>
  <c r="O646" i="1" l="1" a="1"/>
  <c r="O646" i="1" s="1"/>
  <c r="P647" i="1" s="1" a="1"/>
  <c r="P647" i="1" s="1"/>
  <c r="J647" i="1" s="1" a="1"/>
  <c r="J647" i="1" s="1"/>
  <c r="Q647" i="1" l="1"/>
  <c r="R647" i="1"/>
  <c r="S647" i="1" s="1"/>
  <c r="T647" i="1" l="1" a="1"/>
  <c r="T647" i="1" s="1"/>
  <c r="K647" i="1" a="1"/>
  <c r="K647" i="1" s="1"/>
  <c r="U647" i="1" l="1"/>
  <c r="M647" i="1" a="1"/>
  <c r="M647" i="1" s="1"/>
  <c r="N648" i="1" s="1" a="1"/>
  <c r="N648" i="1" s="1"/>
  <c r="I648" i="1" a="1"/>
  <c r="I648" i="1" s="1"/>
  <c r="L648" i="1" l="1" a="1"/>
  <c r="L648" i="1" s="1"/>
  <c r="O647" i="1" l="1" a="1"/>
  <c r="O647" i="1" s="1"/>
  <c r="P648" i="1" s="1" a="1"/>
  <c r="P648" i="1" s="1"/>
  <c r="J648" i="1" s="1" a="1"/>
  <c r="J648" i="1" s="1"/>
  <c r="R648" i="1" l="1"/>
  <c r="S648" i="1" s="1"/>
  <c r="Q648" i="1"/>
  <c r="K648" i="1" a="1"/>
  <c r="K648" i="1" s="1"/>
  <c r="T648" i="1" l="1" a="1"/>
  <c r="T648" i="1" s="1"/>
  <c r="M648" i="1" a="1"/>
  <c r="M648" i="1" s="1"/>
  <c r="N649" i="1" s="1" a="1"/>
  <c r="N649" i="1" s="1"/>
  <c r="I649" i="1" a="1"/>
  <c r="I649" i="1" s="1"/>
  <c r="U648" i="1" l="1"/>
  <c r="L649" i="1" a="1"/>
  <c r="L649" i="1" s="1"/>
  <c r="O648" i="1" l="1" a="1"/>
  <c r="O648" i="1" s="1"/>
  <c r="P649" i="1" s="1" a="1"/>
  <c r="P649" i="1" s="1"/>
  <c r="J649" i="1" s="1" a="1"/>
  <c r="J649" i="1" s="1"/>
  <c r="Q649" i="1" l="1"/>
  <c r="R649" i="1"/>
  <c r="S649" i="1" s="1"/>
  <c r="K649" i="1" a="1"/>
  <c r="K649" i="1" s="1"/>
  <c r="T649" i="1" l="1" a="1"/>
  <c r="T649" i="1" s="1"/>
  <c r="M649" i="1" a="1"/>
  <c r="M649" i="1" s="1"/>
  <c r="N650" i="1" s="1" a="1"/>
  <c r="N650" i="1" s="1"/>
  <c r="I650" i="1" a="1"/>
  <c r="I650" i="1" s="1"/>
  <c r="U649" i="1" l="1"/>
  <c r="L650" i="1" a="1"/>
  <c r="L650" i="1" s="1"/>
  <c r="O649" i="1" l="1" a="1"/>
  <c r="O649" i="1" s="1"/>
  <c r="P650" i="1" s="1" a="1"/>
  <c r="P650" i="1" s="1"/>
  <c r="J650" i="1" s="1" a="1"/>
  <c r="J650" i="1" s="1"/>
  <c r="Q650" i="1" l="1"/>
  <c r="R650" i="1"/>
  <c r="S650" i="1" s="1"/>
  <c r="K650" i="1" a="1"/>
  <c r="K650" i="1" s="1"/>
  <c r="T650" i="1" l="1" a="1"/>
  <c r="T650" i="1" s="1"/>
  <c r="M650" i="1" a="1"/>
  <c r="M650" i="1" s="1"/>
  <c r="N651" i="1" s="1" a="1"/>
  <c r="N651" i="1" s="1"/>
  <c r="I651" i="1" a="1"/>
  <c r="I651" i="1" s="1"/>
  <c r="U650" i="1" l="1"/>
  <c r="L651" i="1" a="1"/>
  <c r="L651" i="1" s="1"/>
  <c r="O650" i="1" l="1" a="1"/>
  <c r="O650" i="1" s="1"/>
  <c r="P651" i="1" s="1" a="1"/>
  <c r="P651" i="1" s="1"/>
  <c r="J651" i="1" s="1" a="1"/>
  <c r="J651" i="1" s="1"/>
  <c r="R651" i="1" l="1"/>
  <c r="S651" i="1" s="1"/>
  <c r="Q651" i="1"/>
  <c r="K651" i="1" a="1"/>
  <c r="K651" i="1" s="1"/>
  <c r="T651" i="1" l="1" a="1"/>
  <c r="T651" i="1" s="1"/>
  <c r="M651" i="1" a="1"/>
  <c r="M651" i="1" s="1"/>
  <c r="N652" i="1" s="1" a="1"/>
  <c r="N652" i="1" s="1"/>
  <c r="I652" i="1" a="1"/>
  <c r="I652" i="1" s="1"/>
  <c r="U651" i="1" l="1"/>
  <c r="L652" i="1" a="1"/>
  <c r="L652" i="1" s="1"/>
  <c r="O651" i="1" l="1" a="1"/>
  <c r="O651" i="1" s="1"/>
  <c r="P652" i="1" s="1" a="1"/>
  <c r="P652" i="1" s="1"/>
  <c r="J652" i="1" s="1" a="1"/>
  <c r="J652" i="1" s="1"/>
  <c r="Q652" i="1" l="1"/>
  <c r="R652" i="1"/>
  <c r="S652" i="1" s="1"/>
  <c r="K652" i="1" a="1"/>
  <c r="K652" i="1" s="1"/>
  <c r="T652" i="1" l="1" a="1"/>
  <c r="T652" i="1" s="1"/>
  <c r="M652" i="1" a="1"/>
  <c r="M652" i="1" s="1"/>
  <c r="N653" i="1" s="1" a="1"/>
  <c r="N653" i="1" s="1"/>
  <c r="I653" i="1" a="1"/>
  <c r="I653" i="1" s="1"/>
  <c r="U652" i="1" l="1"/>
  <c r="L653" i="1" a="1"/>
  <c r="L653" i="1" s="1"/>
  <c r="O652" i="1" l="1" a="1"/>
  <c r="O652" i="1" s="1"/>
  <c r="P653" i="1" s="1" a="1"/>
  <c r="P653" i="1" s="1"/>
  <c r="J653" i="1" s="1" a="1"/>
  <c r="J653" i="1" s="1"/>
  <c r="Q653" i="1" l="1"/>
  <c r="R653" i="1"/>
  <c r="S653" i="1" s="1"/>
  <c r="T653" i="1" l="1" a="1"/>
  <c r="T653" i="1" s="1"/>
  <c r="K653" i="1" a="1"/>
  <c r="K653" i="1" s="1"/>
  <c r="U653" i="1" l="1"/>
  <c r="M653" i="1" a="1"/>
  <c r="M653" i="1" s="1"/>
  <c r="N654" i="1" s="1" a="1"/>
  <c r="N654" i="1" s="1"/>
  <c r="I654" i="1" a="1"/>
  <c r="I654" i="1" s="1"/>
  <c r="L654" i="1" l="1" a="1"/>
  <c r="L654" i="1" s="1"/>
  <c r="O653" i="1" l="1" a="1"/>
  <c r="O653" i="1" s="1"/>
  <c r="P654" i="1" s="1" a="1"/>
  <c r="P654" i="1" s="1"/>
  <c r="J654" i="1" s="1" a="1"/>
  <c r="J654" i="1" s="1"/>
  <c r="R654" i="1" l="1"/>
  <c r="S654" i="1" s="1"/>
  <c r="Q654" i="1"/>
  <c r="T654" i="1" l="1" a="1"/>
  <c r="T654" i="1" s="1"/>
  <c r="K654" i="1" a="1"/>
  <c r="K654" i="1" s="1"/>
  <c r="U654" i="1" l="1"/>
  <c r="M654" i="1" a="1"/>
  <c r="M654" i="1" s="1"/>
  <c r="N655" i="1" s="1" a="1"/>
  <c r="N655" i="1" s="1"/>
  <c r="I655" i="1" a="1"/>
  <c r="I655" i="1" s="1"/>
  <c r="L655" i="1" l="1" a="1"/>
  <c r="L655" i="1" s="1"/>
  <c r="O654" i="1" l="1" a="1"/>
  <c r="O654" i="1" s="1"/>
  <c r="P655" i="1" s="1" a="1"/>
  <c r="P655" i="1" s="1"/>
  <c r="J655" i="1" s="1" a="1"/>
  <c r="J655" i="1" s="1"/>
  <c r="R655" i="1" l="1"/>
  <c r="S655" i="1" s="1"/>
  <c r="Q655" i="1"/>
  <c r="T655" i="1" l="1" a="1"/>
  <c r="T655" i="1" s="1"/>
  <c r="K655" i="1" a="1"/>
  <c r="K655" i="1" s="1"/>
  <c r="U655" i="1" l="1"/>
  <c r="M655" i="1" a="1"/>
  <c r="M655" i="1" s="1"/>
  <c r="N656" i="1" s="1" a="1"/>
  <c r="N656" i="1" s="1"/>
  <c r="I656" i="1" a="1"/>
  <c r="I656" i="1" s="1"/>
  <c r="L656" i="1" l="1" a="1"/>
  <c r="L656" i="1" s="1"/>
  <c r="O655" i="1" l="1" a="1"/>
  <c r="O655" i="1" s="1"/>
  <c r="P656" i="1" s="1" a="1"/>
  <c r="P656" i="1" s="1"/>
  <c r="J656" i="1" s="1" a="1"/>
  <c r="J656" i="1" s="1"/>
  <c r="Q656" i="1" l="1"/>
  <c r="R656" i="1"/>
  <c r="S656" i="1" s="1"/>
  <c r="K656" i="1" a="1"/>
  <c r="K656" i="1" s="1"/>
  <c r="T656" i="1" l="1" a="1"/>
  <c r="T656" i="1" s="1"/>
  <c r="M656" i="1" a="1"/>
  <c r="M656" i="1" s="1"/>
  <c r="N657" i="1" s="1" a="1"/>
  <c r="N657" i="1" s="1"/>
  <c r="I657" i="1" a="1"/>
  <c r="I657" i="1" s="1"/>
  <c r="U656" i="1" l="1"/>
  <c r="L657" i="1" a="1"/>
  <c r="L657" i="1" s="1"/>
  <c r="O656" i="1" l="1" a="1"/>
  <c r="O656" i="1" s="1"/>
  <c r="P657" i="1" s="1" a="1"/>
  <c r="P657" i="1" s="1"/>
  <c r="J657" i="1" s="1" a="1"/>
  <c r="J657" i="1" s="1"/>
  <c r="R657" i="1" l="1"/>
  <c r="S657" i="1" s="1"/>
  <c r="Q657" i="1"/>
  <c r="T657" i="1" l="1" a="1"/>
  <c r="T657" i="1" s="1"/>
  <c r="K657" i="1" a="1"/>
  <c r="K657" i="1" s="1"/>
  <c r="U657" i="1" l="1"/>
  <c r="M657" i="1" a="1"/>
  <c r="M657" i="1" s="1"/>
  <c r="N658" i="1" s="1" a="1"/>
  <c r="N658" i="1" s="1"/>
  <c r="I658" i="1" a="1"/>
  <c r="I658" i="1" s="1"/>
  <c r="L658" i="1" l="1" a="1"/>
  <c r="L658" i="1" s="1"/>
  <c r="O657" i="1" l="1" a="1"/>
  <c r="O657" i="1" s="1"/>
  <c r="P658" i="1" s="1" a="1"/>
  <c r="P658" i="1" s="1"/>
  <c r="J658" i="1" s="1" a="1"/>
  <c r="J658" i="1" s="1"/>
  <c r="Q658" i="1" l="1"/>
  <c r="R658" i="1"/>
  <c r="S658" i="1" s="1"/>
  <c r="T658" i="1" l="1" a="1"/>
  <c r="T658" i="1" s="1"/>
  <c r="K658" i="1" a="1"/>
  <c r="K658" i="1" s="1"/>
  <c r="U658" i="1" l="1"/>
  <c r="M658" i="1" a="1"/>
  <c r="M658" i="1" s="1"/>
  <c r="N659" i="1" s="1" a="1"/>
  <c r="N659" i="1" s="1"/>
  <c r="I659" i="1" a="1"/>
  <c r="I659" i="1" s="1"/>
  <c r="L659" i="1" l="1" a="1"/>
  <c r="L659" i="1" s="1"/>
  <c r="O658" i="1" l="1" a="1"/>
  <c r="O658" i="1" s="1"/>
  <c r="P659" i="1" s="1" a="1"/>
  <c r="P659" i="1" s="1"/>
  <c r="J659" i="1" s="1" a="1"/>
  <c r="J659" i="1" s="1"/>
  <c r="R659" i="1" l="1"/>
  <c r="S659" i="1" s="1"/>
  <c r="Q659" i="1"/>
  <c r="K659" i="1" a="1"/>
  <c r="K659" i="1" s="1"/>
  <c r="T659" i="1" l="1" a="1"/>
  <c r="T659" i="1" s="1"/>
  <c r="M659" i="1" a="1"/>
  <c r="M659" i="1" s="1"/>
  <c r="N660" i="1" s="1" a="1"/>
  <c r="N660" i="1" s="1"/>
  <c r="I660" i="1" a="1"/>
  <c r="I660" i="1" s="1"/>
  <c r="U659" i="1" l="1"/>
  <c r="L660" i="1" a="1"/>
  <c r="L660" i="1" s="1"/>
  <c r="O659" i="1" l="1" a="1"/>
  <c r="O659" i="1" s="1"/>
  <c r="P660" i="1" s="1" a="1"/>
  <c r="P660" i="1" s="1"/>
  <c r="J660" i="1" s="1" a="1"/>
  <c r="J660" i="1" s="1"/>
  <c r="Q660" i="1" l="1"/>
  <c r="R660" i="1"/>
  <c r="S660" i="1" s="1"/>
  <c r="T660" i="1" l="1" a="1"/>
  <c r="T660" i="1" s="1"/>
  <c r="K660" i="1" a="1"/>
  <c r="K660" i="1" s="1"/>
  <c r="U660" i="1" l="1"/>
  <c r="M660" i="1" a="1"/>
  <c r="M660" i="1" s="1"/>
  <c r="N661" i="1" s="1" a="1"/>
  <c r="N661" i="1" s="1"/>
  <c r="I661" i="1" a="1"/>
  <c r="I661" i="1" s="1"/>
  <c r="L661" i="1" l="1" a="1"/>
  <c r="L661" i="1" s="1"/>
  <c r="O660" i="1" l="1" a="1"/>
  <c r="O660" i="1" s="1"/>
  <c r="P661" i="1" s="1" a="1"/>
  <c r="P661" i="1" s="1"/>
  <c r="J661" i="1" s="1" a="1"/>
  <c r="J661" i="1" s="1"/>
  <c r="Q661" i="1" l="1"/>
  <c r="R661" i="1"/>
  <c r="S661" i="1" s="1"/>
  <c r="K661" i="1" a="1"/>
  <c r="K661" i="1" s="1"/>
  <c r="T661" i="1" l="1" a="1"/>
  <c r="T661" i="1" s="1"/>
  <c r="M661" i="1" a="1"/>
  <c r="M661" i="1" s="1"/>
  <c r="N662" i="1" s="1" a="1"/>
  <c r="N662" i="1" s="1"/>
  <c r="I662" i="1" a="1"/>
  <c r="I662" i="1" s="1"/>
  <c r="U661" i="1" l="1"/>
  <c r="L662" i="1" a="1"/>
  <c r="L662" i="1" s="1"/>
  <c r="O661" i="1" l="1" a="1"/>
  <c r="O661" i="1" s="1"/>
  <c r="P662" i="1" s="1" a="1"/>
  <c r="P662" i="1" s="1"/>
  <c r="J662" i="1" s="1" a="1"/>
  <c r="J662" i="1" s="1"/>
  <c r="R662" i="1" l="1"/>
  <c r="S662" i="1" s="1"/>
  <c r="Q662" i="1"/>
  <c r="K662" i="1" a="1"/>
  <c r="K662" i="1" s="1"/>
  <c r="T662" i="1" l="1" a="1"/>
  <c r="T662" i="1" s="1"/>
  <c r="M662" i="1" a="1"/>
  <c r="M662" i="1" s="1"/>
  <c r="N663" i="1" s="1" a="1"/>
  <c r="N663" i="1" s="1"/>
  <c r="I663" i="1" a="1"/>
  <c r="I663" i="1" s="1"/>
  <c r="U662" i="1" l="1"/>
  <c r="L663" i="1" a="1"/>
  <c r="L663" i="1" s="1"/>
  <c r="O662" i="1" l="1" a="1"/>
  <c r="O662" i="1" s="1"/>
  <c r="P663" i="1" s="1" a="1"/>
  <c r="P663" i="1" s="1"/>
  <c r="J663" i="1" s="1" a="1"/>
  <c r="J663" i="1" s="1"/>
  <c r="R663" i="1" l="1"/>
  <c r="S663" i="1" s="1"/>
  <c r="Q663" i="1"/>
  <c r="T663" i="1" l="1" a="1"/>
  <c r="T663" i="1" s="1"/>
  <c r="K663" i="1" a="1"/>
  <c r="K663" i="1" s="1"/>
  <c r="U663" i="1" l="1"/>
  <c r="M663" i="1" a="1"/>
  <c r="M663" i="1" s="1"/>
  <c r="N664" i="1" s="1" a="1"/>
  <c r="N664" i="1" s="1"/>
  <c r="I664" i="1" a="1"/>
  <c r="I664" i="1" s="1"/>
  <c r="L664" i="1" l="1" a="1"/>
  <c r="L664" i="1" s="1"/>
  <c r="O663" i="1" l="1" a="1"/>
  <c r="O663" i="1" s="1"/>
  <c r="P664" i="1" s="1" a="1"/>
  <c r="P664" i="1" s="1"/>
  <c r="J664" i="1" s="1" a="1"/>
  <c r="J664" i="1" s="1"/>
  <c r="Q664" i="1" l="1"/>
  <c r="R664" i="1"/>
  <c r="S664" i="1" s="1"/>
  <c r="T664" i="1" l="1" a="1"/>
  <c r="T664" i="1" s="1"/>
  <c r="K664" i="1" a="1"/>
  <c r="K664" i="1" s="1"/>
  <c r="U664" i="1" l="1"/>
  <c r="M664" i="1" a="1"/>
  <c r="M664" i="1" s="1"/>
  <c r="N665" i="1" s="1" a="1"/>
  <c r="N665" i="1" s="1"/>
  <c r="I665" i="1" a="1"/>
  <c r="I665" i="1" s="1"/>
  <c r="L665" i="1" l="1" a="1"/>
  <c r="L665" i="1" s="1"/>
  <c r="O664" i="1" l="1" a="1"/>
  <c r="O664" i="1" s="1"/>
  <c r="P665" i="1" s="1" a="1"/>
  <c r="P665" i="1" s="1"/>
  <c r="J665" i="1" s="1" a="1"/>
  <c r="J665" i="1" s="1"/>
  <c r="R665" i="1" l="1"/>
  <c r="S665" i="1" s="1"/>
  <c r="Q665" i="1"/>
  <c r="K665" i="1" a="1"/>
  <c r="K665" i="1" s="1"/>
  <c r="T665" i="1" l="1" a="1"/>
  <c r="T665" i="1" s="1"/>
  <c r="M665" i="1" a="1"/>
  <c r="M665" i="1" s="1"/>
  <c r="N666" i="1" s="1" a="1"/>
  <c r="N666" i="1" s="1"/>
  <c r="I666" i="1" a="1"/>
  <c r="I666" i="1" s="1"/>
  <c r="U665" i="1" l="1"/>
  <c r="L666" i="1" a="1"/>
  <c r="L666" i="1" s="1"/>
  <c r="O665" i="1" l="1" a="1"/>
  <c r="O665" i="1" s="1"/>
  <c r="P666" i="1" s="1" a="1"/>
  <c r="P666" i="1" s="1"/>
  <c r="J666" i="1" s="1" a="1"/>
  <c r="J666" i="1" s="1"/>
  <c r="R666" i="1" l="1"/>
  <c r="S666" i="1" s="1"/>
  <c r="Q666" i="1"/>
  <c r="K666" i="1" a="1"/>
  <c r="K666" i="1" s="1"/>
  <c r="T666" i="1" l="1" a="1"/>
  <c r="T666" i="1" s="1"/>
  <c r="M666" i="1" a="1"/>
  <c r="M666" i="1" s="1"/>
  <c r="N667" i="1" s="1" a="1"/>
  <c r="N667" i="1" s="1"/>
  <c r="I667" i="1" a="1"/>
  <c r="I667" i="1" s="1"/>
  <c r="U666" i="1" l="1"/>
  <c r="L667" i="1" a="1"/>
  <c r="L667" i="1" s="1"/>
  <c r="O666" i="1" l="1" a="1"/>
  <c r="O666" i="1" s="1"/>
  <c r="P667" i="1" s="1" a="1"/>
  <c r="P667" i="1" s="1"/>
  <c r="J667" i="1" s="1" a="1"/>
  <c r="J667" i="1" s="1"/>
  <c r="Q667" i="1" l="1"/>
  <c r="R667" i="1"/>
  <c r="S667" i="1" s="1"/>
  <c r="T667" i="1" l="1" a="1"/>
  <c r="T667" i="1" s="1"/>
  <c r="K667" i="1" a="1"/>
  <c r="K667" i="1" s="1"/>
  <c r="U667" i="1" l="1"/>
  <c r="M667" i="1" a="1"/>
  <c r="M667" i="1" s="1"/>
  <c r="N668" i="1" s="1" a="1"/>
  <c r="N668" i="1" s="1"/>
  <c r="I668" i="1" a="1"/>
  <c r="I668" i="1" s="1"/>
  <c r="L668" i="1" l="1" a="1"/>
  <c r="L668" i="1" s="1"/>
  <c r="O667" i="1" l="1" a="1"/>
  <c r="O667" i="1" s="1"/>
  <c r="P668" i="1" s="1" a="1"/>
  <c r="P668" i="1" s="1"/>
  <c r="J668" i="1" s="1" a="1"/>
  <c r="J668" i="1" s="1"/>
  <c r="R668" i="1" l="1"/>
  <c r="S668" i="1" s="1"/>
  <c r="Q668" i="1"/>
  <c r="K668" i="1" a="1"/>
  <c r="K668" i="1" s="1"/>
  <c r="T668" i="1" l="1" a="1"/>
  <c r="T668" i="1" s="1"/>
  <c r="M668" i="1" a="1"/>
  <c r="M668" i="1" s="1"/>
  <c r="N669" i="1" s="1" a="1"/>
  <c r="N669" i="1" s="1"/>
  <c r="I669" i="1" a="1"/>
  <c r="I669" i="1" s="1"/>
  <c r="U668" i="1" l="1"/>
  <c r="L669" i="1" a="1"/>
  <c r="L669" i="1" s="1"/>
  <c r="O668" i="1" l="1" a="1"/>
  <c r="O668" i="1" s="1"/>
  <c r="P669" i="1" s="1" a="1"/>
  <c r="P669" i="1" s="1"/>
  <c r="J669" i="1" s="1" a="1"/>
  <c r="J669" i="1" s="1"/>
  <c r="Q669" i="1" l="1"/>
  <c r="R669" i="1"/>
  <c r="S669" i="1" s="1"/>
  <c r="K669" i="1" a="1"/>
  <c r="K669" i="1" s="1"/>
  <c r="T669" i="1" l="1" a="1"/>
  <c r="T669" i="1" s="1"/>
  <c r="M669" i="1" a="1"/>
  <c r="M669" i="1" s="1"/>
  <c r="N670" i="1" s="1" a="1"/>
  <c r="N670" i="1" s="1"/>
  <c r="I670" i="1" a="1"/>
  <c r="I670" i="1" s="1"/>
  <c r="U669" i="1" l="1"/>
  <c r="L670" i="1" a="1"/>
  <c r="L670" i="1" s="1"/>
  <c r="O669" i="1" l="1" a="1"/>
  <c r="O669" i="1" s="1"/>
  <c r="P670" i="1" s="1" a="1"/>
  <c r="P670" i="1" s="1"/>
  <c r="J670" i="1" s="1" a="1"/>
  <c r="J670" i="1" s="1"/>
  <c r="Q670" i="1" l="1"/>
  <c r="R670" i="1"/>
  <c r="S670" i="1" s="1"/>
  <c r="T670" i="1" l="1" a="1"/>
  <c r="T670" i="1" s="1"/>
  <c r="K670" i="1" a="1"/>
  <c r="K670" i="1" s="1"/>
  <c r="U670" i="1" l="1"/>
  <c r="M670" i="1" a="1"/>
  <c r="M670" i="1" s="1"/>
  <c r="N671" i="1" s="1" a="1"/>
  <c r="N671" i="1" s="1"/>
  <c r="I671" i="1" a="1"/>
  <c r="I671" i="1" s="1"/>
  <c r="L671" i="1" l="1" a="1"/>
  <c r="L671" i="1" s="1"/>
  <c r="O670" i="1" l="1" a="1"/>
  <c r="O670" i="1" s="1"/>
  <c r="P671" i="1" s="1" a="1"/>
  <c r="P671" i="1" s="1"/>
  <c r="J671" i="1" s="1" a="1"/>
  <c r="J671" i="1" s="1"/>
  <c r="Q671" i="1" l="1"/>
  <c r="R671" i="1"/>
  <c r="S671" i="1" s="1"/>
  <c r="K671" i="1" a="1"/>
  <c r="K671" i="1" s="1"/>
  <c r="T671" i="1" l="1" a="1"/>
  <c r="T671" i="1" s="1"/>
  <c r="M671" i="1" a="1"/>
  <c r="M671" i="1" s="1"/>
  <c r="N672" i="1" s="1" a="1"/>
  <c r="N672" i="1" s="1"/>
  <c r="I672" i="1" a="1"/>
  <c r="I672" i="1" s="1"/>
  <c r="U671" i="1" l="1"/>
  <c r="L672" i="1" a="1"/>
  <c r="L672" i="1" s="1"/>
  <c r="O671" i="1" l="1" a="1"/>
  <c r="O671" i="1" s="1"/>
  <c r="P672" i="1" s="1" a="1"/>
  <c r="P672" i="1" s="1"/>
  <c r="J672" i="1" s="1" a="1"/>
  <c r="J672" i="1" s="1"/>
  <c r="Q672" i="1" l="1"/>
  <c r="R672" i="1"/>
  <c r="S672" i="1" s="1"/>
  <c r="T672" i="1" l="1" a="1"/>
  <c r="T672" i="1" s="1"/>
  <c r="K672" i="1" a="1"/>
  <c r="K672" i="1" s="1"/>
  <c r="U672" i="1" l="1"/>
  <c r="M672" i="1" a="1"/>
  <c r="M672" i="1" s="1"/>
  <c r="N673" i="1" s="1" a="1"/>
  <c r="N673" i="1" s="1"/>
  <c r="I673" i="1" a="1"/>
  <c r="I673" i="1" s="1"/>
  <c r="L673" i="1" l="1" a="1"/>
  <c r="L673" i="1" s="1"/>
  <c r="O672" i="1" l="1" a="1"/>
  <c r="O672" i="1" s="1"/>
  <c r="P673" i="1" s="1" a="1"/>
  <c r="P673" i="1" s="1"/>
  <c r="J673" i="1" s="1" a="1"/>
  <c r="J673" i="1" s="1"/>
  <c r="Q673" i="1" l="1"/>
  <c r="R673" i="1"/>
  <c r="S673" i="1" s="1"/>
  <c r="T673" i="1" l="1" a="1"/>
  <c r="T673" i="1" s="1"/>
  <c r="K673" i="1" a="1"/>
  <c r="K673" i="1" s="1"/>
  <c r="U673" i="1" l="1"/>
  <c r="M673" i="1" a="1"/>
  <c r="M673" i="1" s="1"/>
  <c r="N674" i="1" s="1" a="1"/>
  <c r="N674" i="1" s="1"/>
  <c r="I674" i="1" a="1"/>
  <c r="I674" i="1" s="1"/>
  <c r="L674" i="1" l="1" a="1"/>
  <c r="L674" i="1" s="1"/>
  <c r="O673" i="1" l="1" a="1"/>
  <c r="O673" i="1" s="1"/>
  <c r="P674" i="1" s="1" a="1"/>
  <c r="P674" i="1" s="1"/>
  <c r="J674" i="1" s="1" a="1"/>
  <c r="J674" i="1" s="1"/>
  <c r="R674" i="1" l="1"/>
  <c r="S674" i="1" s="1"/>
  <c r="Q674" i="1"/>
  <c r="T674" i="1" l="1" a="1"/>
  <c r="T674" i="1" s="1"/>
  <c r="K674" i="1" a="1"/>
  <c r="K674" i="1" s="1"/>
  <c r="U674" i="1" l="1"/>
  <c r="M674" i="1" a="1"/>
  <c r="M674" i="1" s="1"/>
  <c r="N675" i="1" s="1" a="1"/>
  <c r="N675" i="1" s="1"/>
  <c r="I675" i="1" a="1"/>
  <c r="I675" i="1" s="1"/>
  <c r="L675" i="1" l="1" a="1"/>
  <c r="L675" i="1" s="1"/>
  <c r="O674" i="1" l="1" a="1"/>
  <c r="O674" i="1" s="1"/>
  <c r="P675" i="1" s="1" a="1"/>
  <c r="P675" i="1" s="1"/>
  <c r="J675" i="1" s="1" a="1"/>
  <c r="J675" i="1" s="1"/>
  <c r="R675" i="1" l="1"/>
  <c r="S675" i="1" s="1"/>
  <c r="Q675" i="1"/>
  <c r="K675" i="1" a="1"/>
  <c r="K675" i="1" s="1"/>
  <c r="T675" i="1" l="1" a="1"/>
  <c r="T675" i="1" s="1"/>
  <c r="M675" i="1" a="1"/>
  <c r="M675" i="1" s="1"/>
  <c r="N676" i="1" s="1" a="1"/>
  <c r="N676" i="1" s="1"/>
  <c r="I676" i="1" a="1"/>
  <c r="I676" i="1" s="1"/>
  <c r="U675" i="1" l="1"/>
  <c r="L676" i="1" a="1"/>
  <c r="L676" i="1" s="1"/>
  <c r="O675" i="1" l="1" a="1"/>
  <c r="O675" i="1" s="1"/>
  <c r="P676" i="1" s="1" a="1"/>
  <c r="P676" i="1" s="1"/>
  <c r="J676" i="1" s="1" a="1"/>
  <c r="J676" i="1" s="1"/>
  <c r="R676" i="1" l="1"/>
  <c r="S676" i="1" s="1"/>
  <c r="Q676" i="1"/>
  <c r="K676" i="1" a="1"/>
  <c r="K676" i="1" s="1"/>
  <c r="T676" i="1" l="1" a="1"/>
  <c r="T676" i="1" s="1"/>
  <c r="M676" i="1" a="1"/>
  <c r="M676" i="1" s="1"/>
  <c r="N677" i="1" s="1" a="1"/>
  <c r="N677" i="1" s="1"/>
  <c r="I677" i="1" a="1"/>
  <c r="I677" i="1" s="1"/>
  <c r="U676" i="1" l="1"/>
  <c r="L677" i="1" a="1"/>
  <c r="L677" i="1" s="1"/>
  <c r="O676" i="1" l="1" a="1"/>
  <c r="O676" i="1" s="1"/>
  <c r="P677" i="1" s="1" a="1"/>
  <c r="P677" i="1" s="1"/>
  <c r="J677" i="1" s="1" a="1"/>
  <c r="J677" i="1" s="1"/>
  <c r="Q677" i="1" l="1"/>
  <c r="R677" i="1"/>
  <c r="S677" i="1" s="1"/>
  <c r="K677" i="1" a="1"/>
  <c r="K677" i="1" s="1"/>
  <c r="T677" i="1" l="1" a="1"/>
  <c r="T677" i="1" s="1"/>
  <c r="M677" i="1" a="1"/>
  <c r="M677" i="1" s="1"/>
  <c r="N678" i="1" s="1" a="1"/>
  <c r="N678" i="1" s="1"/>
  <c r="I678" i="1" a="1"/>
  <c r="I678" i="1" s="1"/>
  <c r="U677" i="1" l="1"/>
  <c r="L678" i="1" a="1"/>
  <c r="L678" i="1" s="1"/>
  <c r="O677" i="1" l="1" a="1"/>
  <c r="O677" i="1" s="1"/>
  <c r="P678" i="1" s="1" a="1"/>
  <c r="P678" i="1" s="1"/>
  <c r="J678" i="1" s="1" a="1"/>
  <c r="J678" i="1" s="1"/>
  <c r="Q678" i="1" l="1"/>
  <c r="R678" i="1"/>
  <c r="S678" i="1" s="1"/>
  <c r="T678" i="1" l="1" a="1"/>
  <c r="T678" i="1" s="1"/>
  <c r="K678" i="1" a="1"/>
  <c r="K678" i="1" s="1"/>
  <c r="U678" i="1" l="1"/>
  <c r="M678" i="1" a="1"/>
  <c r="M678" i="1" s="1"/>
  <c r="N679" i="1" s="1" a="1"/>
  <c r="N679" i="1" s="1"/>
  <c r="I679" i="1" a="1"/>
  <c r="I679" i="1" s="1"/>
  <c r="L679" i="1" l="1" a="1"/>
  <c r="L679" i="1" s="1"/>
  <c r="O678" i="1" l="1" a="1"/>
  <c r="O678" i="1" s="1"/>
  <c r="P679" i="1" s="1" a="1"/>
  <c r="P679" i="1" s="1"/>
  <c r="J679" i="1" s="1" a="1"/>
  <c r="J679" i="1" s="1"/>
  <c r="Q679" i="1" l="1"/>
  <c r="R679" i="1"/>
  <c r="S679" i="1" s="1"/>
  <c r="K679" i="1" a="1"/>
  <c r="K679" i="1" s="1"/>
  <c r="T679" i="1" l="1" a="1"/>
  <c r="T679" i="1" s="1"/>
  <c r="M679" i="1" a="1"/>
  <c r="M679" i="1" s="1"/>
  <c r="N680" i="1" s="1" a="1"/>
  <c r="N680" i="1" s="1"/>
  <c r="I680" i="1" a="1"/>
  <c r="I680" i="1" s="1"/>
  <c r="U679" i="1" l="1"/>
  <c r="L680" i="1" a="1"/>
  <c r="L680" i="1" s="1"/>
  <c r="O679" i="1" l="1" a="1"/>
  <c r="O679" i="1" s="1"/>
  <c r="P680" i="1" s="1" a="1"/>
  <c r="P680" i="1" s="1"/>
  <c r="J680" i="1" s="1" a="1"/>
  <c r="J680" i="1" s="1"/>
  <c r="R680" i="1" l="1"/>
  <c r="S680" i="1" s="1"/>
  <c r="Q680" i="1"/>
  <c r="T680" i="1" l="1" a="1"/>
  <c r="T680" i="1" s="1"/>
  <c r="K680" i="1" a="1"/>
  <c r="K680" i="1" s="1"/>
  <c r="U680" i="1" l="1"/>
  <c r="M680" i="1" a="1"/>
  <c r="M680" i="1" s="1"/>
  <c r="N681" i="1" s="1" a="1"/>
  <c r="N681" i="1" s="1"/>
  <c r="I681" i="1" a="1"/>
  <c r="I681" i="1" s="1"/>
  <c r="L681" i="1" l="1" a="1"/>
  <c r="L681" i="1" s="1"/>
  <c r="O680" i="1" l="1" a="1"/>
  <c r="O680" i="1" s="1"/>
  <c r="P681" i="1" s="1" a="1"/>
  <c r="P681" i="1" s="1"/>
  <c r="J681" i="1" s="1" a="1"/>
  <c r="J681" i="1" s="1"/>
  <c r="R681" i="1" l="1"/>
  <c r="S681" i="1" s="1"/>
  <c r="Q681" i="1"/>
  <c r="K681" i="1" a="1"/>
  <c r="K681" i="1" s="1"/>
  <c r="T681" i="1" l="1" a="1"/>
  <c r="T681" i="1" s="1"/>
  <c r="M681" i="1" a="1"/>
  <c r="M681" i="1" s="1"/>
  <c r="N682" i="1" s="1" a="1"/>
  <c r="N682" i="1" s="1"/>
  <c r="I682" i="1" a="1"/>
  <c r="I682" i="1" s="1"/>
  <c r="U681" i="1" l="1"/>
  <c r="L682" i="1" a="1"/>
  <c r="L682" i="1" s="1"/>
  <c r="O681" i="1" l="1" a="1"/>
  <c r="O681" i="1" s="1"/>
  <c r="P682" i="1" s="1" a="1"/>
  <c r="P682" i="1" s="1"/>
  <c r="J682" i="1" s="1" a="1"/>
  <c r="J682" i="1" s="1"/>
  <c r="R682" i="1" l="1"/>
  <c r="S682" i="1" s="1"/>
  <c r="Q682" i="1"/>
  <c r="K682" i="1" a="1"/>
  <c r="K682" i="1" s="1"/>
  <c r="T682" i="1" l="1" a="1"/>
  <c r="T682" i="1" s="1"/>
  <c r="M682" i="1" a="1"/>
  <c r="M682" i="1" s="1"/>
  <c r="N683" i="1" s="1" a="1"/>
  <c r="N683" i="1" s="1"/>
  <c r="I683" i="1" a="1"/>
  <c r="I683" i="1" s="1"/>
  <c r="U682" i="1" l="1"/>
  <c r="L683" i="1" a="1"/>
  <c r="L683" i="1" s="1"/>
  <c r="O682" i="1" l="1" a="1"/>
  <c r="O682" i="1" s="1"/>
  <c r="P683" i="1" s="1" a="1"/>
  <c r="P683" i="1" s="1"/>
  <c r="J683" i="1" s="1" a="1"/>
  <c r="J683" i="1" s="1"/>
  <c r="Q683" i="1" l="1"/>
  <c r="R683" i="1"/>
  <c r="S683" i="1" s="1"/>
  <c r="K683" i="1" a="1"/>
  <c r="K683" i="1" s="1"/>
  <c r="T683" i="1" l="1" a="1"/>
  <c r="T683" i="1" s="1"/>
  <c r="M683" i="1" a="1"/>
  <c r="M683" i="1" s="1"/>
  <c r="N684" i="1" s="1" a="1"/>
  <c r="N684" i="1" s="1"/>
  <c r="I684" i="1" a="1"/>
  <c r="I684" i="1" s="1"/>
  <c r="U683" i="1" l="1"/>
  <c r="L684" i="1" a="1"/>
  <c r="L684" i="1" s="1"/>
  <c r="O683" i="1" l="1" a="1"/>
  <c r="O683" i="1" s="1"/>
  <c r="P684" i="1" s="1" a="1"/>
  <c r="P684" i="1" s="1"/>
  <c r="J684" i="1" s="1" a="1"/>
  <c r="J684" i="1" s="1"/>
  <c r="R684" i="1" l="1"/>
  <c r="S684" i="1" s="1"/>
  <c r="Q684" i="1"/>
  <c r="K684" i="1" a="1"/>
  <c r="K684" i="1" s="1"/>
  <c r="T684" i="1" l="1" a="1"/>
  <c r="T684" i="1" s="1"/>
  <c r="M684" i="1" a="1"/>
  <c r="M684" i="1" s="1"/>
  <c r="N685" i="1" s="1" a="1"/>
  <c r="N685" i="1" s="1"/>
  <c r="I685" i="1" a="1"/>
  <c r="I685" i="1" s="1"/>
  <c r="U684" i="1" l="1"/>
  <c r="L685" i="1" a="1"/>
  <c r="L685" i="1" s="1"/>
  <c r="O684" i="1" l="1" a="1"/>
  <c r="O684" i="1" s="1"/>
  <c r="P685" i="1" s="1" a="1"/>
  <c r="P685" i="1" s="1"/>
  <c r="J685" i="1" s="1" a="1"/>
  <c r="J685" i="1" s="1"/>
  <c r="Q685" i="1" l="1"/>
  <c r="R685" i="1"/>
  <c r="S685" i="1" s="1"/>
  <c r="K685" i="1" a="1"/>
  <c r="K685" i="1" s="1"/>
  <c r="T685" i="1" l="1" a="1"/>
  <c r="T685" i="1" s="1"/>
  <c r="M685" i="1" a="1"/>
  <c r="M685" i="1" s="1"/>
  <c r="N686" i="1" s="1" a="1"/>
  <c r="N686" i="1" s="1"/>
  <c r="I686" i="1" a="1"/>
  <c r="I686" i="1" s="1"/>
  <c r="U685" i="1" l="1"/>
  <c r="L686" i="1" a="1"/>
  <c r="L686" i="1" s="1"/>
  <c r="O685" i="1" l="1" a="1"/>
  <c r="O685" i="1" s="1"/>
  <c r="P686" i="1" s="1" a="1"/>
  <c r="P686" i="1" s="1"/>
  <c r="J686" i="1" s="1" a="1"/>
  <c r="J686" i="1" s="1"/>
  <c r="R686" i="1" l="1"/>
  <c r="S686" i="1" s="1"/>
  <c r="Q686" i="1"/>
  <c r="K686" i="1" a="1"/>
  <c r="K686" i="1" s="1"/>
  <c r="T686" i="1" l="1" a="1"/>
  <c r="T686" i="1" s="1"/>
  <c r="M686" i="1" a="1"/>
  <c r="M686" i="1" s="1"/>
  <c r="N687" i="1" s="1" a="1"/>
  <c r="N687" i="1" s="1"/>
  <c r="I687" i="1" a="1"/>
  <c r="I687" i="1" s="1"/>
  <c r="U686" i="1" l="1"/>
  <c r="L687" i="1" a="1"/>
  <c r="L687" i="1" s="1"/>
  <c r="O686" i="1" l="1" a="1"/>
  <c r="O686" i="1" s="1"/>
  <c r="P687" i="1" s="1" a="1"/>
  <c r="P687" i="1" s="1"/>
  <c r="J687" i="1" s="1" a="1"/>
  <c r="J687" i="1" s="1"/>
  <c r="R687" i="1" l="1"/>
  <c r="S687" i="1" s="1"/>
  <c r="Q687" i="1"/>
  <c r="K687" i="1" a="1"/>
  <c r="K687" i="1" s="1"/>
  <c r="T687" i="1" l="1" a="1"/>
  <c r="T687" i="1" s="1"/>
  <c r="M687" i="1" a="1"/>
  <c r="M687" i="1" s="1"/>
  <c r="N688" i="1" s="1" a="1"/>
  <c r="N688" i="1" s="1"/>
  <c r="I688" i="1" a="1"/>
  <c r="I688" i="1" s="1"/>
  <c r="U687" i="1" l="1"/>
  <c r="L688" i="1" a="1"/>
  <c r="L688" i="1" s="1"/>
  <c r="O687" i="1" l="1" a="1"/>
  <c r="O687" i="1" s="1"/>
  <c r="P688" i="1" s="1" a="1"/>
  <c r="P688" i="1" s="1"/>
  <c r="J688" i="1" s="1" a="1"/>
  <c r="J688" i="1" s="1"/>
  <c r="Q688" i="1" l="1"/>
  <c r="R688" i="1"/>
  <c r="S688" i="1" s="1"/>
  <c r="T688" i="1" l="1" a="1"/>
  <c r="T688" i="1" s="1"/>
  <c r="K688" i="1" a="1"/>
  <c r="K688" i="1" s="1"/>
  <c r="U688" i="1" l="1"/>
  <c r="M688" i="1" a="1"/>
  <c r="M688" i="1" s="1"/>
  <c r="N689" i="1" s="1" a="1"/>
  <c r="N689" i="1" s="1"/>
  <c r="I689" i="1" a="1"/>
  <c r="I689" i="1" s="1"/>
  <c r="L689" i="1" l="1" a="1"/>
  <c r="L689" i="1" s="1"/>
  <c r="O688" i="1" l="1" a="1"/>
  <c r="O688" i="1" s="1"/>
  <c r="P689" i="1" s="1" a="1"/>
  <c r="P689" i="1" s="1"/>
  <c r="J689" i="1" s="1" a="1"/>
  <c r="J689" i="1" s="1"/>
  <c r="Q689" i="1" l="1"/>
  <c r="R689" i="1"/>
  <c r="S689" i="1" s="1"/>
  <c r="T689" i="1" l="1" a="1"/>
  <c r="T689" i="1" s="1"/>
  <c r="K689" i="1" a="1"/>
  <c r="K689" i="1" s="1"/>
  <c r="U689" i="1" l="1"/>
  <c r="M689" i="1" a="1"/>
  <c r="M689" i="1" s="1"/>
  <c r="N690" i="1" s="1" a="1"/>
  <c r="N690" i="1" s="1"/>
  <c r="I690" i="1" a="1"/>
  <c r="I690" i="1" s="1"/>
  <c r="L690" i="1" l="1" a="1"/>
  <c r="L690" i="1" s="1"/>
  <c r="O689" i="1" l="1" a="1"/>
  <c r="O689" i="1" s="1"/>
  <c r="P690" i="1" s="1" a="1"/>
  <c r="P690" i="1" s="1"/>
  <c r="J690" i="1" s="1" a="1"/>
  <c r="J690" i="1" s="1"/>
  <c r="R690" i="1" l="1"/>
  <c r="S690" i="1" s="1"/>
  <c r="Q690" i="1"/>
  <c r="K690" i="1" a="1"/>
  <c r="K690" i="1" s="1"/>
  <c r="T690" i="1" l="1" a="1"/>
  <c r="T690" i="1" s="1"/>
  <c r="M690" i="1" a="1"/>
  <c r="M690" i="1" s="1"/>
  <c r="N691" i="1" s="1" a="1"/>
  <c r="N691" i="1" s="1"/>
  <c r="I691" i="1" a="1"/>
  <c r="I691" i="1" s="1"/>
  <c r="U690" i="1" l="1"/>
  <c r="L691" i="1" a="1"/>
  <c r="L691" i="1" s="1"/>
  <c r="O690" i="1" l="1" a="1"/>
  <c r="O690" i="1" s="1"/>
  <c r="P691" i="1" s="1" a="1"/>
  <c r="P691" i="1" s="1"/>
  <c r="J691" i="1" s="1" a="1"/>
  <c r="J691" i="1" s="1"/>
  <c r="R691" i="1" l="1"/>
  <c r="S691" i="1" s="1"/>
  <c r="Q691" i="1"/>
  <c r="T691" i="1" l="1" a="1"/>
  <c r="T691" i="1" s="1"/>
  <c r="K691" i="1" a="1"/>
  <c r="K691" i="1" s="1"/>
  <c r="U691" i="1" l="1"/>
  <c r="M691" i="1" a="1"/>
  <c r="M691" i="1" s="1"/>
  <c r="N692" i="1" s="1" a="1"/>
  <c r="N692" i="1" s="1"/>
  <c r="I692" i="1" a="1"/>
  <c r="I692" i="1" s="1"/>
  <c r="L692" i="1" l="1" a="1"/>
  <c r="L692" i="1" s="1"/>
  <c r="O691" i="1" l="1" a="1"/>
  <c r="O691" i="1" s="1"/>
  <c r="P692" i="1" s="1" a="1"/>
  <c r="P692" i="1" s="1"/>
  <c r="J692" i="1" s="1" a="1"/>
  <c r="J692" i="1" s="1"/>
  <c r="Q692" i="1" l="1"/>
  <c r="R692" i="1"/>
  <c r="S692" i="1" s="1"/>
  <c r="K692" i="1" a="1"/>
  <c r="K692" i="1" s="1"/>
  <c r="T692" i="1" l="1" a="1"/>
  <c r="T692" i="1" s="1"/>
  <c r="M692" i="1" a="1"/>
  <c r="M692" i="1" s="1"/>
  <c r="N693" i="1" s="1" a="1"/>
  <c r="N693" i="1" s="1"/>
  <c r="I693" i="1" a="1"/>
  <c r="I693" i="1" s="1"/>
  <c r="U692" i="1" l="1"/>
  <c r="L693" i="1" a="1"/>
  <c r="L693" i="1" s="1"/>
  <c r="O692" i="1" l="1" a="1"/>
  <c r="O692" i="1" s="1"/>
  <c r="P693" i="1" s="1" a="1"/>
  <c r="P693" i="1" s="1"/>
  <c r="J693" i="1" s="1" a="1"/>
  <c r="J693" i="1" s="1"/>
  <c r="R693" i="1" l="1"/>
  <c r="S693" i="1" s="1"/>
  <c r="Q693" i="1"/>
  <c r="K693" i="1" a="1"/>
  <c r="K693" i="1" s="1"/>
  <c r="T693" i="1" l="1" a="1"/>
  <c r="T693" i="1" s="1"/>
  <c r="M693" i="1" a="1"/>
  <c r="M693" i="1" s="1"/>
  <c r="N694" i="1" s="1" a="1"/>
  <c r="N694" i="1" s="1"/>
  <c r="I694" i="1" a="1"/>
  <c r="I694" i="1" s="1"/>
  <c r="U693" i="1" l="1"/>
  <c r="L694" i="1" a="1"/>
  <c r="L694" i="1" s="1"/>
  <c r="O693" i="1" l="1" a="1"/>
  <c r="O693" i="1" s="1"/>
  <c r="P694" i="1" s="1" a="1"/>
  <c r="P694" i="1" s="1"/>
  <c r="J694" i="1" s="1" a="1"/>
  <c r="J694" i="1" s="1"/>
  <c r="R694" i="1" l="1"/>
  <c r="S694" i="1" s="1"/>
  <c r="Q694" i="1"/>
  <c r="T694" i="1" l="1" a="1"/>
  <c r="T694" i="1" s="1"/>
  <c r="K694" i="1" a="1"/>
  <c r="K694" i="1" s="1"/>
  <c r="U694" i="1" l="1"/>
  <c r="M694" i="1" a="1"/>
  <c r="M694" i="1" s="1"/>
  <c r="N695" i="1" s="1" a="1"/>
  <c r="N695" i="1" s="1"/>
  <c r="I695" i="1" a="1"/>
  <c r="I695" i="1" s="1"/>
  <c r="L695" i="1" l="1" a="1"/>
  <c r="L695" i="1" s="1"/>
  <c r="O694" i="1" l="1" a="1"/>
  <c r="O694" i="1" s="1"/>
  <c r="P695" i="1" s="1" a="1"/>
  <c r="P695" i="1" s="1"/>
  <c r="J695" i="1" s="1" a="1"/>
  <c r="J695" i="1" s="1"/>
  <c r="Q695" i="1" l="1"/>
  <c r="R695" i="1"/>
  <c r="S695" i="1" s="1"/>
  <c r="T695" i="1" l="1" a="1"/>
  <c r="T695" i="1" s="1"/>
  <c r="K695" i="1" a="1"/>
  <c r="K695" i="1" s="1"/>
  <c r="U695" i="1" l="1"/>
  <c r="M695" i="1" a="1"/>
  <c r="M695" i="1" s="1"/>
  <c r="N696" i="1" s="1" a="1"/>
  <c r="N696" i="1" s="1"/>
  <c r="I696" i="1" a="1"/>
  <c r="I696" i="1" s="1"/>
  <c r="L696" i="1" l="1" a="1"/>
  <c r="L696" i="1" s="1"/>
  <c r="O695" i="1" l="1" a="1"/>
  <c r="O695" i="1" s="1"/>
  <c r="P696" i="1" s="1" a="1"/>
  <c r="P696" i="1" s="1"/>
  <c r="J696" i="1" s="1" a="1"/>
  <c r="J696" i="1" s="1"/>
  <c r="R696" i="1" l="1"/>
  <c r="S696" i="1" s="1"/>
  <c r="Q696" i="1"/>
  <c r="K696" i="1" a="1"/>
  <c r="K696" i="1" s="1"/>
  <c r="T696" i="1" l="1" a="1"/>
  <c r="T696" i="1" s="1"/>
  <c r="M696" i="1" a="1"/>
  <c r="M696" i="1" s="1"/>
  <c r="N697" i="1" s="1" a="1"/>
  <c r="N697" i="1" s="1"/>
  <c r="I697" i="1" a="1"/>
  <c r="I697" i="1" s="1"/>
  <c r="U696" i="1" l="1"/>
  <c r="L697" i="1" a="1"/>
  <c r="L697" i="1" s="1"/>
  <c r="O696" i="1" l="1" a="1"/>
  <c r="O696" i="1" s="1"/>
  <c r="P697" i="1" s="1" a="1"/>
  <c r="P697" i="1" s="1"/>
  <c r="J697" i="1" s="1" a="1"/>
  <c r="J697" i="1" s="1"/>
  <c r="Q697" i="1" l="1"/>
  <c r="R697" i="1"/>
  <c r="S697" i="1" s="1"/>
  <c r="T697" i="1" l="1" a="1"/>
  <c r="T697" i="1" s="1"/>
  <c r="K697" i="1" a="1"/>
  <c r="K697" i="1" s="1"/>
  <c r="U697" i="1" l="1"/>
  <c r="M697" i="1" a="1"/>
  <c r="M697" i="1" s="1"/>
  <c r="N698" i="1" s="1" a="1"/>
  <c r="N698" i="1" s="1"/>
  <c r="I698" i="1" a="1"/>
  <c r="I698" i="1" s="1"/>
  <c r="L698" i="1" l="1" a="1"/>
  <c r="L698" i="1" s="1"/>
  <c r="O697" i="1" l="1" a="1"/>
  <c r="O697" i="1" s="1"/>
  <c r="P698" i="1" s="1" a="1"/>
  <c r="P698" i="1" s="1"/>
  <c r="J698" i="1" s="1" a="1"/>
  <c r="J698" i="1" s="1"/>
  <c r="Q698" i="1" l="1"/>
  <c r="R698" i="1"/>
  <c r="S698" i="1" s="1"/>
  <c r="T698" i="1" l="1" a="1"/>
  <c r="T698" i="1" s="1"/>
  <c r="K698" i="1" a="1"/>
  <c r="K698" i="1" s="1"/>
  <c r="U698" i="1" l="1"/>
  <c r="M698" i="1" a="1"/>
  <c r="M698" i="1" s="1"/>
  <c r="N699" i="1" s="1" a="1"/>
  <c r="N699" i="1" s="1"/>
  <c r="I699" i="1" a="1"/>
  <c r="I699" i="1" s="1"/>
  <c r="L699" i="1" l="1" a="1"/>
  <c r="L699" i="1" s="1"/>
  <c r="O698" i="1" l="1" a="1"/>
  <c r="O698" i="1" s="1"/>
  <c r="P699" i="1" s="1" a="1"/>
  <c r="P699" i="1" s="1"/>
  <c r="J699" i="1" s="1" a="1"/>
  <c r="J699" i="1" s="1"/>
  <c r="Q699" i="1" l="1"/>
  <c r="R699" i="1"/>
  <c r="S699" i="1" s="1"/>
  <c r="K699" i="1" a="1"/>
  <c r="K699" i="1" s="1"/>
  <c r="T699" i="1" l="1" a="1"/>
  <c r="T699" i="1" s="1"/>
  <c r="M699" i="1" a="1"/>
  <c r="M699" i="1" s="1"/>
  <c r="N700" i="1" s="1" a="1"/>
  <c r="N700" i="1" s="1"/>
  <c r="I700" i="1" a="1"/>
  <c r="I700" i="1" s="1"/>
  <c r="U699" i="1" l="1"/>
  <c r="L700" i="1" a="1"/>
  <c r="L700" i="1" s="1"/>
  <c r="O699" i="1" l="1" a="1"/>
  <c r="O699" i="1" s="1"/>
  <c r="P700" i="1" s="1" a="1"/>
  <c r="P700" i="1" s="1"/>
  <c r="J700" i="1" s="1" a="1"/>
  <c r="J700" i="1" s="1"/>
  <c r="Q700" i="1" l="1"/>
  <c r="R700" i="1"/>
  <c r="S700" i="1" s="1"/>
  <c r="K700" i="1" a="1"/>
  <c r="K700" i="1" s="1"/>
  <c r="T700" i="1" l="1" a="1"/>
  <c r="T700" i="1" s="1"/>
  <c r="M700" i="1" a="1"/>
  <c r="M700" i="1" s="1"/>
  <c r="N701" i="1" s="1" a="1"/>
  <c r="N701" i="1" s="1"/>
  <c r="I701" i="1" a="1"/>
  <c r="I701" i="1" s="1"/>
  <c r="U700" i="1" l="1"/>
  <c r="L701" i="1" a="1"/>
  <c r="L701" i="1" s="1"/>
  <c r="O700" i="1" l="1" a="1"/>
  <c r="O700" i="1" s="1"/>
  <c r="P701" i="1" s="1" a="1"/>
  <c r="P701" i="1" s="1"/>
  <c r="J701" i="1" s="1" a="1"/>
  <c r="J701" i="1" s="1"/>
  <c r="R701" i="1" l="1"/>
  <c r="S701" i="1" s="1"/>
  <c r="Q701" i="1"/>
  <c r="T701" i="1" l="1" a="1"/>
  <c r="T701" i="1" s="1"/>
  <c r="K701" i="1" a="1"/>
  <c r="K701" i="1" s="1"/>
  <c r="U701" i="1" l="1"/>
  <c r="M701" i="1" a="1"/>
  <c r="M701" i="1" s="1"/>
  <c r="N702" i="1" s="1" a="1"/>
  <c r="N702" i="1" s="1"/>
  <c r="I702" i="1" a="1"/>
  <c r="I702" i="1" s="1"/>
  <c r="L702" i="1" l="1" a="1"/>
  <c r="L702" i="1" s="1"/>
  <c r="O701" i="1" l="1" a="1"/>
  <c r="O701" i="1" s="1"/>
  <c r="P702" i="1" s="1" a="1"/>
  <c r="P702" i="1" s="1"/>
  <c r="J702" i="1" s="1" a="1"/>
  <c r="J702" i="1" s="1"/>
  <c r="R702" i="1" l="1"/>
  <c r="S702" i="1" s="1"/>
  <c r="Q702" i="1"/>
  <c r="K702" i="1" a="1"/>
  <c r="K702" i="1" s="1"/>
  <c r="T702" i="1" l="1" a="1"/>
  <c r="T702" i="1" s="1"/>
  <c r="M702" i="1" a="1"/>
  <c r="M702" i="1" s="1"/>
  <c r="N703" i="1" s="1" a="1"/>
  <c r="N703" i="1" s="1"/>
  <c r="I703" i="1" a="1"/>
  <c r="I703" i="1" s="1"/>
  <c r="U702" i="1" l="1"/>
  <c r="L703" i="1" a="1"/>
  <c r="L703" i="1" s="1"/>
  <c r="O702" i="1" l="1" a="1"/>
  <c r="O702" i="1" s="1"/>
  <c r="P703" i="1" s="1" a="1"/>
  <c r="P703" i="1" s="1"/>
  <c r="J703" i="1" s="1" a="1"/>
  <c r="J703" i="1" s="1"/>
  <c r="R703" i="1" l="1"/>
  <c r="S703" i="1" s="1"/>
  <c r="Q703" i="1"/>
  <c r="T703" i="1" l="1" a="1"/>
  <c r="T703" i="1" s="1"/>
  <c r="K703" i="1" a="1"/>
  <c r="K703" i="1" s="1"/>
  <c r="U703" i="1" l="1"/>
  <c r="M703" i="1" a="1"/>
  <c r="M703" i="1" s="1"/>
  <c r="N704" i="1" s="1" a="1"/>
  <c r="N704" i="1" s="1"/>
  <c r="I704" i="1" a="1"/>
  <c r="I704" i="1" s="1"/>
  <c r="L704" i="1" l="1" a="1"/>
  <c r="L704" i="1" s="1"/>
  <c r="O703" i="1" l="1" a="1"/>
  <c r="O703" i="1" s="1"/>
  <c r="P704" i="1" s="1" a="1"/>
  <c r="P704" i="1" s="1"/>
  <c r="J704" i="1" s="1" a="1"/>
  <c r="J704" i="1" s="1"/>
  <c r="Q704" i="1" l="1"/>
  <c r="R704" i="1"/>
  <c r="S704" i="1" s="1"/>
  <c r="T704" i="1" l="1" a="1"/>
  <c r="T704" i="1" s="1"/>
  <c r="K704" i="1" a="1"/>
  <c r="K704" i="1" s="1"/>
  <c r="U704" i="1" l="1"/>
  <c r="M704" i="1" a="1"/>
  <c r="M704" i="1" s="1"/>
  <c r="N705" i="1" s="1" a="1"/>
  <c r="N705" i="1" s="1"/>
  <c r="I705" i="1" a="1"/>
  <c r="I705" i="1" s="1"/>
  <c r="L705" i="1" l="1" a="1"/>
  <c r="L705" i="1" s="1"/>
  <c r="O704" i="1" l="1" a="1"/>
  <c r="O704" i="1" s="1"/>
  <c r="P705" i="1" s="1" a="1"/>
  <c r="P705" i="1" s="1"/>
  <c r="J705" i="1" s="1" a="1"/>
  <c r="J705" i="1" s="1"/>
  <c r="R705" i="1" l="1"/>
  <c r="S705" i="1" s="1"/>
  <c r="Q705" i="1"/>
  <c r="K705" i="1" a="1"/>
  <c r="K705" i="1" s="1"/>
  <c r="T705" i="1" l="1" a="1"/>
  <c r="T705" i="1" s="1"/>
  <c r="M705" i="1" a="1"/>
  <c r="M705" i="1" s="1"/>
  <c r="N706" i="1" s="1" a="1"/>
  <c r="N706" i="1" s="1"/>
  <c r="I706" i="1" a="1"/>
  <c r="I706" i="1" s="1"/>
  <c r="U705" i="1" l="1"/>
  <c r="L706" i="1" a="1"/>
  <c r="L706" i="1" s="1"/>
  <c r="O705" i="1" l="1" a="1"/>
  <c r="O705" i="1" s="1"/>
  <c r="P706" i="1" s="1" a="1"/>
  <c r="P706" i="1" s="1"/>
  <c r="J706" i="1" s="1" a="1"/>
  <c r="J706" i="1" s="1"/>
  <c r="Q706" i="1" l="1"/>
  <c r="R706" i="1"/>
  <c r="S706" i="1" s="1"/>
  <c r="K706" i="1" a="1"/>
  <c r="K706" i="1" s="1"/>
  <c r="T706" i="1" l="1" a="1"/>
  <c r="T706" i="1" s="1"/>
  <c r="M706" i="1" a="1"/>
  <c r="M706" i="1" s="1"/>
  <c r="N707" i="1" s="1" a="1"/>
  <c r="N707" i="1" s="1"/>
  <c r="I707" i="1" a="1"/>
  <c r="I707" i="1" s="1"/>
  <c r="U706" i="1" l="1"/>
  <c r="L707" i="1" a="1"/>
  <c r="L707" i="1" s="1"/>
  <c r="O706" i="1" l="1" a="1"/>
  <c r="O706" i="1" s="1"/>
  <c r="P707" i="1" s="1" a="1"/>
  <c r="P707" i="1" s="1"/>
  <c r="J707" i="1" s="1" a="1"/>
  <c r="J707" i="1" s="1"/>
  <c r="Q707" i="1" l="1"/>
  <c r="R707" i="1"/>
  <c r="S707" i="1" s="1"/>
  <c r="T707" i="1" l="1" a="1"/>
  <c r="T707" i="1" s="1"/>
  <c r="K707" i="1" a="1"/>
  <c r="K707" i="1" s="1"/>
  <c r="U707" i="1" l="1"/>
  <c r="M707" i="1" a="1"/>
  <c r="M707" i="1" s="1"/>
  <c r="N708" i="1" s="1" a="1"/>
  <c r="N708" i="1" s="1"/>
  <c r="I708" i="1" a="1"/>
  <c r="I708" i="1" s="1"/>
  <c r="L708" i="1" l="1" a="1"/>
  <c r="L708" i="1" s="1"/>
  <c r="O707" i="1" l="1" a="1"/>
  <c r="O707" i="1" s="1"/>
  <c r="P708" i="1" s="1" a="1"/>
  <c r="P708" i="1" s="1"/>
  <c r="J708" i="1" s="1" a="1"/>
  <c r="J708" i="1" s="1"/>
  <c r="Q708" i="1" l="1"/>
  <c r="R708" i="1"/>
  <c r="S708" i="1" s="1"/>
  <c r="K708" i="1" a="1"/>
  <c r="K708" i="1" s="1"/>
  <c r="T708" i="1" l="1" a="1"/>
  <c r="T708" i="1" s="1"/>
  <c r="M708" i="1" a="1"/>
  <c r="M708" i="1" s="1"/>
  <c r="N709" i="1" s="1" a="1"/>
  <c r="N709" i="1" s="1"/>
  <c r="I709" i="1" a="1"/>
  <c r="I709" i="1" s="1"/>
  <c r="U708" i="1" l="1"/>
  <c r="L709" i="1" a="1"/>
  <c r="L709" i="1" s="1"/>
  <c r="O708" i="1" l="1" a="1"/>
  <c r="O708" i="1" s="1"/>
  <c r="P709" i="1" s="1" a="1"/>
  <c r="P709" i="1" s="1"/>
  <c r="J709" i="1" s="1" a="1"/>
  <c r="J709" i="1" s="1"/>
  <c r="Q709" i="1" l="1"/>
  <c r="R709" i="1"/>
  <c r="S709" i="1" s="1"/>
  <c r="T709" i="1" l="1" a="1"/>
  <c r="T709" i="1" s="1"/>
  <c r="K709" i="1" a="1"/>
  <c r="K709" i="1" s="1"/>
  <c r="U709" i="1" l="1"/>
  <c r="M709" i="1" a="1"/>
  <c r="M709" i="1" s="1"/>
  <c r="N710" i="1" s="1" a="1"/>
  <c r="N710" i="1" s="1"/>
  <c r="I710" i="1" a="1"/>
  <c r="I710" i="1" s="1"/>
  <c r="L710" i="1" l="1" a="1"/>
  <c r="L710" i="1" s="1"/>
  <c r="O709" i="1" l="1" a="1"/>
  <c r="O709" i="1" s="1"/>
  <c r="P710" i="1" s="1" a="1"/>
  <c r="P710" i="1" s="1"/>
  <c r="J710" i="1" s="1" a="1"/>
  <c r="J710" i="1" s="1"/>
  <c r="Q710" i="1" l="1"/>
  <c r="R710" i="1"/>
  <c r="S710" i="1" s="1"/>
  <c r="K710" i="1" a="1"/>
  <c r="K710" i="1" s="1"/>
  <c r="T710" i="1" l="1" a="1"/>
  <c r="T710" i="1" s="1"/>
  <c r="M710" i="1" a="1"/>
  <c r="M710" i="1" s="1"/>
  <c r="N711" i="1" s="1" a="1"/>
  <c r="N711" i="1" s="1"/>
  <c r="I711" i="1" a="1"/>
  <c r="I711" i="1" s="1"/>
  <c r="U710" i="1" l="1"/>
  <c r="L711" i="1" a="1"/>
  <c r="L711" i="1" s="1"/>
  <c r="O710" i="1" l="1" a="1"/>
  <c r="O710" i="1" s="1"/>
  <c r="P711" i="1" s="1" a="1"/>
  <c r="P711" i="1" s="1"/>
  <c r="J711" i="1" s="1" a="1"/>
  <c r="J711" i="1" s="1"/>
  <c r="Q711" i="1" l="1"/>
  <c r="R711" i="1"/>
  <c r="S711" i="1" s="1"/>
  <c r="T711" i="1" l="1" a="1"/>
  <c r="T711" i="1" s="1"/>
  <c r="K711" i="1" a="1"/>
  <c r="K711" i="1" s="1"/>
  <c r="U711" i="1" l="1"/>
  <c r="M711" i="1" a="1"/>
  <c r="M711" i="1" s="1"/>
  <c r="N712" i="1" s="1" a="1"/>
  <c r="N712" i="1" s="1"/>
  <c r="I712" i="1" a="1"/>
  <c r="I712" i="1" s="1"/>
  <c r="L712" i="1" l="1" a="1"/>
  <c r="L712" i="1" s="1"/>
  <c r="O711" i="1" l="1" a="1"/>
  <c r="O711" i="1" s="1"/>
  <c r="P712" i="1" s="1" a="1"/>
  <c r="P712" i="1" s="1"/>
  <c r="J712" i="1" s="1" a="1"/>
  <c r="J712" i="1" s="1"/>
  <c r="Q712" i="1" l="1"/>
  <c r="R712" i="1"/>
  <c r="S712" i="1" s="1"/>
  <c r="T712" i="1" l="1" a="1"/>
  <c r="T712" i="1" s="1"/>
  <c r="K712" i="1" a="1"/>
  <c r="K712" i="1" s="1"/>
  <c r="U712" i="1" l="1"/>
  <c r="M712" i="1" a="1"/>
  <c r="M712" i="1" s="1"/>
  <c r="N713" i="1" s="1" a="1"/>
  <c r="N713" i="1" s="1"/>
  <c r="I713" i="1" a="1"/>
  <c r="I713" i="1" s="1"/>
  <c r="L713" i="1" l="1" a="1"/>
  <c r="L713" i="1" s="1"/>
  <c r="O712" i="1" l="1" a="1"/>
  <c r="O712" i="1" s="1"/>
  <c r="P713" i="1" s="1" a="1"/>
  <c r="P713" i="1" s="1"/>
  <c r="J713" i="1" s="1" a="1"/>
  <c r="J713" i="1" s="1"/>
  <c r="R713" i="1" l="1"/>
  <c r="S713" i="1" s="1"/>
  <c r="Q713" i="1"/>
  <c r="T713" i="1" l="1" a="1"/>
  <c r="T713" i="1" s="1"/>
  <c r="K713" i="1" a="1"/>
  <c r="K713" i="1" s="1"/>
  <c r="U713" i="1" l="1"/>
  <c r="M713" i="1" a="1"/>
  <c r="M713" i="1" s="1"/>
  <c r="N714" i="1" s="1" a="1"/>
  <c r="N714" i="1" s="1"/>
  <c r="I714" i="1" a="1"/>
  <c r="I714" i="1" s="1"/>
  <c r="L714" i="1" l="1" a="1"/>
  <c r="L714" i="1" s="1"/>
  <c r="O713" i="1" l="1" a="1"/>
  <c r="O713" i="1" s="1"/>
  <c r="P714" i="1" s="1" a="1"/>
  <c r="P714" i="1" s="1"/>
  <c r="J714" i="1" s="1" a="1"/>
  <c r="J714" i="1" s="1"/>
  <c r="R714" i="1" l="1"/>
  <c r="S714" i="1" s="1"/>
  <c r="Q714" i="1"/>
  <c r="T714" i="1" l="1" a="1"/>
  <c r="T714" i="1" s="1"/>
  <c r="K714" i="1" a="1"/>
  <c r="K714" i="1" s="1"/>
  <c r="U714" i="1" l="1"/>
  <c r="M714" i="1" a="1"/>
  <c r="M714" i="1" s="1"/>
  <c r="N715" i="1" s="1" a="1"/>
  <c r="N715" i="1" s="1"/>
  <c r="I715" i="1" a="1"/>
  <c r="I715" i="1" s="1"/>
  <c r="L715" i="1" l="1" a="1"/>
  <c r="L715" i="1" s="1"/>
  <c r="O714" i="1" l="1" a="1"/>
  <c r="O714" i="1" s="1"/>
  <c r="P715" i="1" s="1" a="1"/>
  <c r="P715" i="1" s="1"/>
  <c r="J715" i="1" s="1" a="1"/>
  <c r="J715" i="1" s="1"/>
  <c r="R715" i="1" l="1"/>
  <c r="S715" i="1" s="1"/>
  <c r="Q715" i="1"/>
  <c r="T715" i="1" l="1" a="1"/>
  <c r="T715" i="1" s="1"/>
  <c r="K715" i="1" a="1"/>
  <c r="K715" i="1" s="1"/>
  <c r="U715" i="1" l="1"/>
  <c r="M715" i="1" a="1"/>
  <c r="M715" i="1" s="1"/>
  <c r="N716" i="1" s="1" a="1"/>
  <c r="N716" i="1" s="1"/>
  <c r="I716" i="1" a="1"/>
  <c r="I716" i="1" s="1"/>
  <c r="L716" i="1" l="1" a="1"/>
  <c r="L716" i="1" s="1"/>
  <c r="O715" i="1" l="1" a="1"/>
  <c r="O715" i="1" s="1"/>
  <c r="P716" i="1" s="1" a="1"/>
  <c r="P716" i="1" s="1"/>
  <c r="J716" i="1" s="1" a="1"/>
  <c r="J716" i="1" s="1"/>
  <c r="R716" i="1" l="1"/>
  <c r="S716" i="1" s="1"/>
  <c r="Q716" i="1"/>
  <c r="K716" i="1" a="1"/>
  <c r="K716" i="1" s="1"/>
  <c r="T716" i="1" l="1" a="1"/>
  <c r="T716" i="1" s="1"/>
  <c r="M716" i="1" a="1"/>
  <c r="M716" i="1" s="1"/>
  <c r="N717" i="1" s="1" a="1"/>
  <c r="N717" i="1" s="1"/>
  <c r="I717" i="1" a="1"/>
  <c r="I717" i="1" s="1"/>
  <c r="U716" i="1" l="1"/>
  <c r="L717" i="1" a="1"/>
  <c r="L717" i="1" s="1"/>
  <c r="O716" i="1" l="1" a="1"/>
  <c r="O716" i="1" s="1"/>
  <c r="P717" i="1" s="1" a="1"/>
  <c r="P717" i="1" s="1"/>
  <c r="J717" i="1" s="1" a="1"/>
  <c r="J717" i="1" s="1"/>
  <c r="Q717" i="1" l="1"/>
  <c r="R717" i="1"/>
  <c r="S717" i="1" s="1"/>
  <c r="T717" i="1" l="1" a="1"/>
  <c r="T717" i="1" s="1"/>
  <c r="K717" i="1" a="1"/>
  <c r="K717" i="1" s="1"/>
  <c r="U717" i="1" l="1"/>
  <c r="M717" i="1" a="1"/>
  <c r="M717" i="1" s="1"/>
  <c r="N718" i="1" s="1" a="1"/>
  <c r="N718" i="1" s="1"/>
  <c r="I718" i="1" a="1"/>
  <c r="I718" i="1" s="1"/>
  <c r="L718" i="1" l="1" a="1"/>
  <c r="L718" i="1" s="1"/>
  <c r="O717" i="1" l="1" a="1"/>
  <c r="O717" i="1" s="1"/>
  <c r="P718" i="1" s="1" a="1"/>
  <c r="P718" i="1" s="1"/>
  <c r="J718" i="1" s="1" a="1"/>
  <c r="J718" i="1" s="1"/>
  <c r="R718" i="1" l="1"/>
  <c r="S718" i="1" s="1"/>
  <c r="Q718" i="1"/>
  <c r="T718" i="1" l="1" a="1"/>
  <c r="T718" i="1" s="1"/>
  <c r="K718" i="1" a="1"/>
  <c r="K718" i="1" s="1"/>
  <c r="U718" i="1" l="1"/>
  <c r="M718" i="1" a="1"/>
  <c r="M718" i="1" s="1"/>
  <c r="N719" i="1" s="1" a="1"/>
  <c r="N719" i="1" s="1"/>
  <c r="I719" i="1" a="1"/>
  <c r="I719" i="1" s="1"/>
  <c r="L719" i="1" l="1" a="1"/>
  <c r="L719" i="1" s="1"/>
  <c r="O718" i="1" l="1" a="1"/>
  <c r="O718" i="1" s="1"/>
  <c r="P719" i="1" s="1" a="1"/>
  <c r="P719" i="1" s="1"/>
  <c r="J719" i="1" s="1" a="1"/>
  <c r="J719" i="1" s="1"/>
  <c r="Q719" i="1" l="1"/>
  <c r="R719" i="1"/>
  <c r="S719" i="1" s="1"/>
  <c r="T719" i="1" l="1" a="1"/>
  <c r="T719" i="1" s="1"/>
  <c r="K719" i="1" a="1"/>
  <c r="K719" i="1" s="1"/>
  <c r="U719" i="1" l="1"/>
  <c r="M719" i="1" a="1"/>
  <c r="M719" i="1" s="1"/>
  <c r="N720" i="1" s="1" a="1"/>
  <c r="N720" i="1" s="1"/>
  <c r="I720" i="1" a="1"/>
  <c r="I720" i="1" s="1"/>
  <c r="L720" i="1" l="1" a="1"/>
  <c r="L720" i="1" s="1"/>
  <c r="O719" i="1" l="1" a="1"/>
  <c r="O719" i="1" s="1"/>
  <c r="Q720" i="1" s="1"/>
  <c r="R720" i="1" l="1"/>
  <c r="S720" i="1" s="1"/>
  <c r="P720" i="1" a="1"/>
  <c r="P720" i="1" s="1"/>
  <c r="J720" i="1" s="1" a="1"/>
  <c r="J720" i="1" s="1"/>
  <c r="T720" i="1" l="1" a="1"/>
  <c r="T720" i="1" s="1"/>
  <c r="K720" i="1" a="1"/>
  <c r="K720" i="1" s="1"/>
  <c r="U720" i="1" l="1"/>
  <c r="I721" i="1" a="1"/>
  <c r="I721" i="1" s="1"/>
  <c r="M720" i="1" a="1"/>
  <c r="M720" i="1" s="1"/>
  <c r="N721" i="1" s="1" a="1"/>
  <c r="N721" i="1" s="1"/>
  <c r="L721" i="1" a="1"/>
  <c r="L721" i="1" s="1"/>
  <c r="O720" i="1" l="1" a="1"/>
  <c r="O720" i="1" s="1"/>
  <c r="P721" i="1" s="1" a="1"/>
  <c r="P721" i="1" s="1"/>
  <c r="J721" i="1" s="1" a="1"/>
  <c r="J721" i="1" s="1"/>
  <c r="Q721" i="1" l="1"/>
  <c r="R721" i="1"/>
  <c r="S721" i="1" s="1"/>
  <c r="K721" i="1" a="1"/>
  <c r="K721" i="1" s="1"/>
  <c r="T721" i="1" l="1" a="1"/>
  <c r="T721" i="1" s="1"/>
  <c r="M721" i="1" a="1"/>
  <c r="M721" i="1" s="1"/>
  <c r="N722" i="1" s="1" a="1"/>
  <c r="N722" i="1" s="1"/>
  <c r="I722" i="1" a="1"/>
  <c r="I722" i="1" s="1"/>
  <c r="U721" i="1" l="1"/>
  <c r="L722" i="1" a="1"/>
  <c r="L722" i="1" s="1"/>
  <c r="O721" i="1" l="1" a="1"/>
  <c r="O721" i="1" s="1"/>
  <c r="R722" i="1" s="1"/>
  <c r="S722" i="1" s="1"/>
  <c r="Q722" i="1" l="1"/>
  <c r="P722" i="1" a="1"/>
  <c r="P722" i="1" s="1"/>
  <c r="J722" i="1" s="1" a="1"/>
  <c r="J722" i="1" s="1"/>
  <c r="T722" i="1" l="1" a="1"/>
  <c r="T722" i="1" s="1"/>
  <c r="K722" i="1" a="1"/>
  <c r="K722" i="1" s="1"/>
  <c r="U722" i="1" l="1"/>
  <c r="I723" i="1" a="1"/>
  <c r="I723" i="1" s="1"/>
  <c r="M722" i="1" a="1"/>
  <c r="M722" i="1" s="1"/>
  <c r="N723" i="1" s="1" a="1"/>
  <c r="N723" i="1" s="1"/>
  <c r="L723" i="1" a="1"/>
  <c r="L723" i="1" s="1"/>
  <c r="O722" i="1" l="1" a="1"/>
  <c r="O722" i="1" s="1"/>
  <c r="P723" i="1" s="1" a="1"/>
  <c r="P723" i="1" s="1"/>
  <c r="J723" i="1" s="1" a="1"/>
  <c r="J723" i="1" s="1"/>
  <c r="Q723" i="1" l="1"/>
  <c r="R723" i="1"/>
  <c r="S723" i="1" s="1"/>
  <c r="T723" i="1" l="1" a="1"/>
  <c r="T723" i="1" s="1"/>
  <c r="K723" i="1" a="1"/>
  <c r="K723" i="1" s="1"/>
  <c r="U723" i="1" l="1"/>
  <c r="M723" i="1" a="1"/>
  <c r="M723" i="1" s="1"/>
  <c r="N724" i="1" s="1" a="1"/>
  <c r="N724" i="1" s="1"/>
  <c r="I724" i="1" a="1"/>
  <c r="I724" i="1" s="1"/>
  <c r="L724" i="1" l="1" a="1"/>
  <c r="L724" i="1" s="1"/>
  <c r="O723" i="1" l="1" a="1"/>
  <c r="O723" i="1" s="1"/>
  <c r="P724" i="1" s="1" a="1"/>
  <c r="P724" i="1" s="1"/>
  <c r="J724" i="1" s="1" a="1"/>
  <c r="J724" i="1" s="1"/>
  <c r="Q724" i="1" l="1"/>
  <c r="R724" i="1"/>
  <c r="S724" i="1" s="1"/>
  <c r="K724" i="1" a="1"/>
  <c r="K724" i="1" s="1"/>
  <c r="T724" i="1" l="1" a="1"/>
  <c r="T724" i="1" s="1"/>
  <c r="M724" i="1" a="1"/>
  <c r="M724" i="1" s="1"/>
  <c r="N725" i="1" s="1" a="1"/>
  <c r="N725" i="1" s="1"/>
  <c r="I725" i="1" a="1"/>
  <c r="I725" i="1" s="1"/>
  <c r="U724" i="1" l="1"/>
  <c r="L725" i="1" a="1"/>
  <c r="L725" i="1" s="1"/>
  <c r="O724" i="1" l="1" a="1"/>
  <c r="O724" i="1" s="1"/>
  <c r="P725" i="1" s="1" a="1"/>
  <c r="P725" i="1" s="1"/>
  <c r="J725" i="1" s="1" a="1"/>
  <c r="J725" i="1" s="1"/>
  <c r="Q725" i="1" l="1"/>
  <c r="R725" i="1"/>
  <c r="S725" i="1" s="1"/>
  <c r="K725" i="1" a="1"/>
  <c r="K725" i="1" s="1"/>
  <c r="T725" i="1" l="1" a="1"/>
  <c r="T725" i="1" s="1"/>
  <c r="M725" i="1" a="1"/>
  <c r="M725" i="1" s="1"/>
  <c r="N726" i="1" s="1" a="1"/>
  <c r="N726" i="1" s="1"/>
  <c r="I726" i="1" a="1"/>
  <c r="I726" i="1" s="1"/>
  <c r="U725" i="1" l="1"/>
  <c r="L726" i="1" a="1"/>
  <c r="L726" i="1" s="1"/>
  <c r="O725" i="1" l="1" a="1"/>
  <c r="O725" i="1" s="1"/>
  <c r="P726" i="1" s="1" a="1"/>
  <c r="P726" i="1" s="1"/>
  <c r="J726" i="1" s="1" a="1"/>
  <c r="J726" i="1" s="1"/>
  <c r="R726" i="1" l="1"/>
  <c r="S726" i="1" s="1"/>
  <c r="Q726" i="1"/>
  <c r="T726" i="1" l="1" a="1"/>
  <c r="T726" i="1" s="1"/>
  <c r="K726" i="1" a="1"/>
  <c r="K726" i="1" s="1"/>
  <c r="U726" i="1" l="1"/>
  <c r="M726" i="1" a="1"/>
  <c r="M726" i="1" s="1"/>
  <c r="N727" i="1" s="1" a="1"/>
  <c r="N727" i="1" s="1"/>
  <c r="I727" i="1" a="1"/>
  <c r="I727" i="1" s="1"/>
  <c r="L727" i="1" l="1" a="1"/>
  <c r="L727" i="1" s="1"/>
  <c r="O726" i="1" l="1" a="1"/>
  <c r="O726" i="1" s="1"/>
  <c r="P727" i="1" s="1" a="1"/>
  <c r="P727" i="1" s="1"/>
  <c r="J727" i="1" s="1" a="1"/>
  <c r="J727" i="1" s="1"/>
  <c r="Q727" i="1" l="1"/>
  <c r="R727" i="1"/>
  <c r="S727" i="1" s="1"/>
  <c r="K727" i="1" a="1"/>
  <c r="K727" i="1" s="1"/>
  <c r="T727" i="1" l="1" a="1"/>
  <c r="T727" i="1" s="1"/>
  <c r="M727" i="1" a="1"/>
  <c r="M727" i="1" s="1"/>
  <c r="N728" i="1" s="1" a="1"/>
  <c r="N728" i="1" s="1"/>
  <c r="I728" i="1" a="1"/>
  <c r="I728" i="1" s="1"/>
  <c r="U727" i="1" l="1"/>
  <c r="L728" i="1" a="1"/>
  <c r="L728" i="1" s="1"/>
  <c r="O727" i="1" l="1" a="1"/>
  <c r="O727" i="1" s="1"/>
  <c r="P728" i="1" s="1" a="1"/>
  <c r="P728" i="1" s="1"/>
  <c r="J728" i="1" s="1" a="1"/>
  <c r="J728" i="1" s="1"/>
  <c r="Q728" i="1" l="1"/>
  <c r="R728" i="1"/>
  <c r="S728" i="1" s="1"/>
  <c r="T728" i="1" l="1" a="1"/>
  <c r="T728" i="1" s="1"/>
  <c r="K728" i="1" a="1"/>
  <c r="K728" i="1" s="1"/>
  <c r="U728" i="1" l="1"/>
  <c r="M728" i="1" a="1"/>
  <c r="M728" i="1" s="1"/>
  <c r="N729" i="1" s="1" a="1"/>
  <c r="N729" i="1" s="1"/>
  <c r="I729" i="1" a="1"/>
  <c r="I729" i="1" s="1"/>
  <c r="L729" i="1" l="1" a="1"/>
  <c r="L729" i="1" s="1"/>
  <c r="O728" i="1" l="1" a="1"/>
  <c r="O728" i="1" s="1"/>
  <c r="P729" i="1" s="1" a="1"/>
  <c r="P729" i="1" s="1"/>
  <c r="J729" i="1" s="1" a="1"/>
  <c r="J729" i="1" s="1"/>
  <c r="R729" i="1" l="1"/>
  <c r="S729" i="1" s="1"/>
  <c r="Q729" i="1"/>
  <c r="K729" i="1" a="1"/>
  <c r="K729" i="1" s="1"/>
  <c r="T729" i="1" l="1" a="1"/>
  <c r="T729" i="1" s="1"/>
  <c r="M729" i="1" a="1"/>
  <c r="M729" i="1" s="1"/>
  <c r="N730" i="1" s="1" a="1"/>
  <c r="N730" i="1" s="1"/>
  <c r="I730" i="1" a="1"/>
  <c r="I730" i="1" s="1"/>
  <c r="U729" i="1" l="1"/>
  <c r="L730" i="1" a="1"/>
  <c r="L730" i="1" s="1"/>
  <c r="O729" i="1" l="1" a="1"/>
  <c r="O729" i="1" s="1"/>
  <c r="P730" i="1" s="1" a="1"/>
  <c r="P730" i="1" s="1"/>
  <c r="J730" i="1" s="1" a="1"/>
  <c r="J730" i="1" s="1"/>
  <c r="Q730" i="1" l="1"/>
  <c r="R730" i="1"/>
  <c r="S730" i="1" s="1"/>
  <c r="K730" i="1" a="1"/>
  <c r="K730" i="1" s="1"/>
  <c r="T730" i="1" l="1" a="1"/>
  <c r="T730" i="1" s="1"/>
  <c r="M730" i="1" a="1"/>
  <c r="M730" i="1" s="1"/>
  <c r="N731" i="1" s="1" a="1"/>
  <c r="N731" i="1" s="1"/>
  <c r="I731" i="1" a="1"/>
  <c r="I731" i="1" s="1"/>
  <c r="U730" i="1" l="1"/>
  <c r="L731" i="1" a="1"/>
  <c r="L731" i="1" s="1"/>
  <c r="O730" i="1" l="1" a="1"/>
  <c r="O730" i="1" s="1"/>
  <c r="P731" i="1" s="1" a="1"/>
  <c r="P731" i="1" s="1"/>
  <c r="J731" i="1" s="1" a="1"/>
  <c r="J731" i="1" s="1"/>
  <c r="R731" i="1" l="1"/>
  <c r="S731" i="1" s="1"/>
  <c r="Q731" i="1"/>
  <c r="K731" i="1" a="1"/>
  <c r="K731" i="1" s="1"/>
  <c r="T731" i="1" l="1" a="1"/>
  <c r="T731" i="1" s="1"/>
  <c r="U731" i="1" s="1"/>
  <c r="M731" i="1" a="1"/>
  <c r="M731" i="1" s="1"/>
  <c r="N732" i="1" s="1" a="1"/>
  <c r="N732" i="1" s="1"/>
  <c r="I732" i="1" a="1"/>
  <c r="I732" i="1" s="1"/>
  <c r="L732" i="1" l="1" a="1"/>
  <c r="L732" i="1" s="1"/>
  <c r="O731" i="1" l="1" a="1"/>
  <c r="O731" i="1" s="1"/>
  <c r="P732" i="1" s="1" a="1"/>
  <c r="P732" i="1" s="1"/>
  <c r="J732" i="1" s="1" a="1"/>
  <c r="J732" i="1" s="1"/>
  <c r="Q732" i="1" l="1"/>
  <c r="R732" i="1"/>
  <c r="S732" i="1" s="1"/>
  <c r="K732" i="1" a="1"/>
  <c r="K732" i="1" s="1"/>
  <c r="T732" i="1" l="1" a="1"/>
  <c r="T732" i="1" s="1"/>
  <c r="M732" i="1" a="1"/>
  <c r="M732" i="1" s="1"/>
  <c r="N733" i="1" s="1" a="1"/>
  <c r="N733" i="1" s="1"/>
  <c r="I733" i="1" a="1"/>
  <c r="I733" i="1" s="1"/>
  <c r="U732" i="1" l="1"/>
  <c r="L733" i="1" a="1"/>
  <c r="L733" i="1" s="1"/>
  <c r="O732" i="1" l="1" a="1"/>
  <c r="O732" i="1" s="1"/>
  <c r="P733" i="1" s="1" a="1"/>
  <c r="P733" i="1" s="1"/>
  <c r="J733" i="1" s="1" a="1"/>
  <c r="J733" i="1" s="1"/>
  <c r="R733" i="1" l="1"/>
  <c r="S733" i="1" s="1"/>
  <c r="Q733" i="1"/>
  <c r="K733" i="1" a="1"/>
  <c r="K733" i="1" s="1"/>
  <c r="T733" i="1" l="1" a="1"/>
  <c r="T733" i="1" s="1"/>
  <c r="M733" i="1" a="1"/>
  <c r="M733" i="1" s="1"/>
  <c r="N734" i="1" s="1" a="1"/>
  <c r="N734" i="1" s="1"/>
  <c r="I734" i="1" a="1"/>
  <c r="I734" i="1" s="1"/>
  <c r="U733" i="1" l="1"/>
  <c r="L734" i="1" a="1"/>
  <c r="L734" i="1" s="1"/>
  <c r="O733" i="1" l="1" a="1"/>
  <c r="O733" i="1" s="1"/>
  <c r="P734" i="1" s="1" a="1"/>
  <c r="P734" i="1" s="1"/>
  <c r="J734" i="1" s="1" a="1"/>
  <c r="J734" i="1" s="1"/>
  <c r="R734" i="1" l="1"/>
  <c r="S734" i="1" s="1"/>
  <c r="Q734" i="1"/>
  <c r="K734" i="1" a="1"/>
  <c r="K734" i="1" s="1"/>
  <c r="T734" i="1" l="1" a="1"/>
  <c r="T734" i="1" s="1"/>
  <c r="M734" i="1" a="1"/>
  <c r="M734" i="1" s="1"/>
  <c r="N735" i="1" s="1" a="1"/>
  <c r="N735" i="1" s="1"/>
  <c r="I735" i="1" a="1"/>
  <c r="I735" i="1" s="1"/>
  <c r="U734" i="1" l="1"/>
  <c r="L735" i="1" a="1"/>
  <c r="L735" i="1" s="1"/>
  <c r="O734" i="1" l="1" a="1"/>
  <c r="O734" i="1" s="1"/>
  <c r="P735" i="1" s="1" a="1"/>
  <c r="P735" i="1" s="1"/>
  <c r="J735" i="1" s="1" a="1"/>
  <c r="J735" i="1" s="1"/>
  <c r="Q735" i="1" l="1"/>
  <c r="R735" i="1"/>
  <c r="S735" i="1" s="1"/>
  <c r="K735" i="1" a="1"/>
  <c r="K735" i="1" s="1"/>
  <c r="T735" i="1" l="1" a="1"/>
  <c r="T735" i="1" s="1"/>
  <c r="M735" i="1" a="1"/>
  <c r="M735" i="1" s="1"/>
  <c r="N736" i="1" s="1" a="1"/>
  <c r="N736" i="1" s="1"/>
  <c r="I736" i="1" a="1"/>
  <c r="I736" i="1" s="1"/>
  <c r="U735" i="1" l="1"/>
  <c r="L736" i="1" a="1"/>
  <c r="L736" i="1" s="1"/>
  <c r="O735" i="1" l="1" a="1"/>
  <c r="O735" i="1" s="1"/>
  <c r="P736" i="1" s="1" a="1"/>
  <c r="P736" i="1" s="1"/>
  <c r="J736" i="1" s="1" a="1"/>
  <c r="J736" i="1" s="1"/>
  <c r="Q736" i="1" l="1"/>
  <c r="R736" i="1"/>
  <c r="S736" i="1" s="1"/>
  <c r="T736" i="1" l="1" a="1"/>
  <c r="T736" i="1" s="1"/>
  <c r="K736" i="1" a="1"/>
  <c r="K736" i="1" s="1"/>
  <c r="U736" i="1" l="1"/>
  <c r="M736" i="1" a="1"/>
  <c r="M736" i="1" s="1"/>
  <c r="N737" i="1" s="1" a="1"/>
  <c r="N737" i="1" s="1"/>
  <c r="I737" i="1" a="1"/>
  <c r="I737" i="1" s="1"/>
  <c r="L737" i="1" l="1" a="1"/>
  <c r="L737" i="1" s="1"/>
  <c r="O736" i="1" l="1" a="1"/>
  <c r="O736" i="1" s="1"/>
  <c r="P737" i="1" s="1" a="1"/>
  <c r="P737" i="1" s="1"/>
  <c r="J737" i="1" s="1" a="1"/>
  <c r="J737" i="1" s="1"/>
  <c r="Q737" i="1" l="1"/>
  <c r="R737" i="1"/>
  <c r="S737" i="1" s="1"/>
  <c r="T737" i="1" l="1" a="1"/>
  <c r="T737" i="1" s="1"/>
  <c r="K737" i="1" a="1"/>
  <c r="K737" i="1" s="1"/>
  <c r="U737" i="1" l="1"/>
  <c r="M737" i="1" a="1"/>
  <c r="M737" i="1" s="1"/>
  <c r="N738" i="1" s="1" a="1"/>
  <c r="N738" i="1" s="1"/>
  <c r="I738" i="1" a="1"/>
  <c r="I738" i="1" s="1"/>
  <c r="L738" i="1" l="1" a="1"/>
  <c r="L738" i="1" s="1"/>
  <c r="O737" i="1" l="1" a="1"/>
  <c r="O737" i="1" s="1"/>
  <c r="P738" i="1" s="1" a="1"/>
  <c r="P738" i="1" s="1"/>
  <c r="J738" i="1" s="1" a="1"/>
  <c r="J738" i="1" s="1"/>
  <c r="Q738" i="1" l="1"/>
  <c r="R738" i="1"/>
  <c r="S738" i="1" s="1"/>
  <c r="K738" i="1" a="1"/>
  <c r="K738" i="1" s="1"/>
  <c r="T738" i="1" l="1" a="1"/>
  <c r="T738" i="1" s="1"/>
  <c r="M738" i="1" a="1"/>
  <c r="M738" i="1" s="1"/>
  <c r="N739" i="1" s="1" a="1"/>
  <c r="N739" i="1" s="1"/>
  <c r="I739" i="1" a="1"/>
  <c r="I739" i="1" s="1"/>
  <c r="U738" i="1" l="1"/>
  <c r="L739" i="1" a="1"/>
  <c r="L739" i="1" s="1"/>
  <c r="O738" i="1" l="1" a="1"/>
  <c r="O738" i="1" s="1"/>
  <c r="P739" i="1" s="1" a="1"/>
  <c r="P739" i="1" s="1"/>
  <c r="J739" i="1" s="1" a="1"/>
  <c r="J739" i="1" s="1"/>
  <c r="R739" i="1" l="1"/>
  <c r="S739" i="1" s="1"/>
  <c r="Q739" i="1"/>
  <c r="T739" i="1" l="1" a="1"/>
  <c r="T739" i="1" s="1"/>
  <c r="K739" i="1" a="1"/>
  <c r="K739" i="1" s="1"/>
  <c r="U739" i="1" l="1"/>
  <c r="M739" i="1" a="1"/>
  <c r="M739" i="1" s="1"/>
  <c r="N740" i="1" s="1" a="1"/>
  <c r="N740" i="1" s="1"/>
  <c r="I740" i="1" a="1"/>
  <c r="I740" i="1" s="1"/>
  <c r="L740" i="1" l="1" a="1"/>
  <c r="L740" i="1" s="1"/>
  <c r="O739" i="1" l="1" a="1"/>
  <c r="O739" i="1" s="1"/>
  <c r="P740" i="1" s="1" a="1"/>
  <c r="P740" i="1" s="1"/>
  <c r="J740" i="1" s="1" a="1"/>
  <c r="J740" i="1" s="1"/>
  <c r="Q740" i="1" l="1"/>
  <c r="R740" i="1"/>
  <c r="S740" i="1" s="1"/>
  <c r="K740" i="1" a="1"/>
  <c r="K740" i="1" s="1"/>
  <c r="T740" i="1" l="1" a="1"/>
  <c r="T740" i="1" s="1"/>
  <c r="M740" i="1" a="1"/>
  <c r="M740" i="1" s="1"/>
  <c r="N741" i="1" s="1" a="1"/>
  <c r="N741" i="1" s="1"/>
  <c r="I741" i="1" a="1"/>
  <c r="I741" i="1" s="1"/>
  <c r="U740" i="1" l="1"/>
  <c r="L741" i="1" a="1"/>
  <c r="L741" i="1" s="1"/>
  <c r="O740" i="1" l="1" a="1"/>
  <c r="O740" i="1" s="1"/>
  <c r="P741" i="1" s="1" a="1"/>
  <c r="P741" i="1" s="1"/>
  <c r="J741" i="1" s="1" a="1"/>
  <c r="J741" i="1" s="1"/>
  <c r="Q741" i="1" l="1"/>
  <c r="R741" i="1"/>
  <c r="S741" i="1" s="1"/>
  <c r="K741" i="1" a="1"/>
  <c r="K741" i="1" s="1"/>
  <c r="T741" i="1" l="1" a="1"/>
  <c r="T741" i="1" s="1"/>
  <c r="M741" i="1" a="1"/>
  <c r="M741" i="1" s="1"/>
  <c r="N742" i="1" s="1" a="1"/>
  <c r="N742" i="1" s="1"/>
  <c r="I742" i="1" a="1"/>
  <c r="I742" i="1" s="1"/>
  <c r="U741" i="1" l="1"/>
  <c r="L742" i="1" a="1"/>
  <c r="L742" i="1" s="1"/>
  <c r="O741" i="1" l="1" a="1"/>
  <c r="O741" i="1" s="1"/>
  <c r="P742" i="1" s="1" a="1"/>
  <c r="P742" i="1" s="1"/>
  <c r="J742" i="1" s="1" a="1"/>
  <c r="J742" i="1" s="1"/>
  <c r="Q742" i="1" l="1"/>
  <c r="R742" i="1"/>
  <c r="S742" i="1" s="1"/>
  <c r="T742" i="1" l="1" a="1"/>
  <c r="T742" i="1" s="1"/>
  <c r="K742" i="1" a="1"/>
  <c r="K742" i="1" s="1"/>
  <c r="U742" i="1" l="1"/>
  <c r="M742" i="1" a="1"/>
  <c r="M742" i="1" s="1"/>
  <c r="N743" i="1" s="1" a="1"/>
  <c r="N743" i="1" s="1"/>
  <c r="I743" i="1" a="1"/>
  <c r="I743" i="1" s="1"/>
  <c r="L743" i="1" l="1" a="1"/>
  <c r="L743" i="1" s="1"/>
  <c r="O742" i="1" l="1" a="1"/>
  <c r="O742" i="1" s="1"/>
  <c r="P743" i="1" s="1" a="1"/>
  <c r="P743" i="1" s="1"/>
  <c r="J743" i="1" s="1" a="1"/>
  <c r="J743" i="1" s="1"/>
  <c r="R743" i="1" l="1"/>
  <c r="S743" i="1" s="1"/>
  <c r="Q743" i="1"/>
  <c r="K743" i="1" a="1"/>
  <c r="K743" i="1" s="1"/>
  <c r="T743" i="1" l="1" a="1"/>
  <c r="T743" i="1" s="1"/>
  <c r="M743" i="1" a="1"/>
  <c r="M743" i="1" s="1"/>
  <c r="N744" i="1" s="1" a="1"/>
  <c r="N744" i="1" s="1"/>
  <c r="I744" i="1" a="1"/>
  <c r="I744" i="1" s="1"/>
  <c r="U743" i="1" l="1"/>
  <c r="L744" i="1" a="1"/>
  <c r="L744" i="1" s="1"/>
  <c r="O743" i="1" l="1" a="1"/>
  <c r="O743" i="1" s="1"/>
  <c r="P744" i="1" s="1" a="1"/>
  <c r="P744" i="1" s="1"/>
  <c r="J744" i="1" s="1" a="1"/>
  <c r="J744" i="1" s="1"/>
  <c r="R744" i="1" l="1"/>
  <c r="S744" i="1" s="1"/>
  <c r="Q744" i="1"/>
  <c r="T744" i="1" l="1" a="1"/>
  <c r="T744" i="1" s="1"/>
  <c r="K744" i="1" a="1"/>
  <c r="K744" i="1" s="1"/>
  <c r="U744" i="1" l="1"/>
  <c r="M744" i="1" a="1"/>
  <c r="M744" i="1" s="1"/>
  <c r="N745" i="1" s="1" a="1"/>
  <c r="N745" i="1" s="1"/>
  <c r="I745" i="1" a="1"/>
  <c r="I745" i="1" s="1"/>
  <c r="L745" i="1" l="1" a="1"/>
  <c r="L745" i="1" s="1"/>
  <c r="O744" i="1" l="1" a="1"/>
  <c r="O744" i="1" s="1"/>
  <c r="P745" i="1" s="1" a="1"/>
  <c r="P745" i="1" s="1"/>
  <c r="J745" i="1" s="1" a="1"/>
  <c r="J745" i="1" s="1"/>
  <c r="Q745" i="1" l="1"/>
  <c r="R745" i="1"/>
  <c r="S745" i="1" s="1"/>
  <c r="T745" i="1" l="1" a="1"/>
  <c r="T745" i="1" s="1"/>
  <c r="K745" i="1" a="1"/>
  <c r="K745" i="1" s="1"/>
  <c r="U745" i="1" l="1"/>
  <c r="M745" i="1" a="1"/>
  <c r="M745" i="1" s="1"/>
  <c r="N746" i="1" s="1" a="1"/>
  <c r="N746" i="1" s="1"/>
  <c r="I746" i="1" a="1"/>
  <c r="I746" i="1" s="1"/>
  <c r="L746" i="1" l="1" a="1"/>
  <c r="L746" i="1" s="1"/>
  <c r="O745" i="1" l="1" a="1"/>
  <c r="O745" i="1" s="1"/>
  <c r="P746" i="1" s="1" a="1"/>
  <c r="P746" i="1" s="1"/>
  <c r="J746" i="1" s="1" a="1"/>
  <c r="J746" i="1" s="1"/>
  <c r="Q746" i="1" l="1"/>
  <c r="R746" i="1"/>
  <c r="S746" i="1" s="1"/>
  <c r="K746" i="1" a="1"/>
  <c r="K746" i="1" s="1"/>
  <c r="T746" i="1" l="1" a="1"/>
  <c r="T746" i="1" s="1"/>
  <c r="M746" i="1" a="1"/>
  <c r="M746" i="1" s="1"/>
  <c r="N747" i="1" s="1" a="1"/>
  <c r="N747" i="1" s="1"/>
  <c r="I747" i="1" a="1"/>
  <c r="I747" i="1" s="1"/>
  <c r="U746" i="1" l="1"/>
  <c r="L747" i="1" a="1"/>
  <c r="L747" i="1" s="1"/>
  <c r="O746" i="1" l="1" a="1"/>
  <c r="O746" i="1" s="1"/>
  <c r="P747" i="1" s="1" a="1"/>
  <c r="P747" i="1" s="1"/>
  <c r="J747" i="1" s="1" a="1"/>
  <c r="J747" i="1" s="1"/>
  <c r="Q747" i="1" l="1"/>
  <c r="R747" i="1"/>
  <c r="S747" i="1" s="1"/>
  <c r="T747" i="1" l="1" a="1"/>
  <c r="T747" i="1" s="1"/>
  <c r="K747" i="1" a="1"/>
  <c r="K747" i="1" s="1"/>
  <c r="U747" i="1" l="1"/>
  <c r="M747" i="1" a="1"/>
  <c r="M747" i="1" s="1"/>
  <c r="N748" i="1" s="1" a="1"/>
  <c r="N748" i="1" s="1"/>
  <c r="I748" i="1" a="1"/>
  <c r="I748" i="1" s="1"/>
  <c r="L748" i="1" l="1" a="1"/>
  <c r="L748" i="1" s="1"/>
  <c r="O747" i="1" l="1" a="1"/>
  <c r="O747" i="1" s="1"/>
  <c r="P748" i="1" s="1" a="1"/>
  <c r="P748" i="1" s="1"/>
  <c r="J748" i="1" s="1" a="1"/>
  <c r="J748" i="1" s="1"/>
  <c r="R748" i="1" l="1"/>
  <c r="S748" i="1" s="1"/>
  <c r="Q748" i="1"/>
  <c r="T748" i="1" l="1" a="1"/>
  <c r="T748" i="1" s="1"/>
  <c r="K748" i="1" a="1"/>
  <c r="K748" i="1" s="1"/>
  <c r="U748" i="1" l="1"/>
  <c r="M748" i="1" a="1"/>
  <c r="M748" i="1" s="1"/>
  <c r="N749" i="1" s="1" a="1"/>
  <c r="N749" i="1" s="1"/>
  <c r="I749" i="1" a="1"/>
  <c r="I749" i="1" s="1"/>
  <c r="L749" i="1" l="1" a="1"/>
  <c r="L749" i="1" s="1"/>
  <c r="O748" i="1" l="1" a="1"/>
  <c r="O748" i="1" s="1"/>
  <c r="P749" i="1" s="1" a="1"/>
  <c r="P749" i="1" s="1"/>
  <c r="J749" i="1" s="1" a="1"/>
  <c r="J749" i="1" s="1"/>
  <c r="R749" i="1" l="1"/>
  <c r="S749" i="1" s="1"/>
  <c r="Q749" i="1"/>
  <c r="T749" i="1" l="1" a="1"/>
  <c r="T749" i="1" s="1"/>
  <c r="K749" i="1" a="1"/>
  <c r="K749" i="1" s="1"/>
  <c r="U749" i="1" l="1"/>
  <c r="M749" i="1" a="1"/>
  <c r="M749" i="1" s="1"/>
  <c r="N750" i="1" s="1" a="1"/>
  <c r="N750" i="1" s="1"/>
  <c r="I750" i="1" a="1"/>
  <c r="I750" i="1" s="1"/>
  <c r="L750" i="1" l="1" a="1"/>
  <c r="L750" i="1" s="1"/>
  <c r="O749" i="1" l="1" a="1"/>
  <c r="O749" i="1" s="1"/>
  <c r="P750" i="1" s="1" a="1"/>
  <c r="P750" i="1" s="1"/>
  <c r="J750" i="1" s="1" a="1"/>
  <c r="J750" i="1" s="1"/>
  <c r="R750" i="1" l="1"/>
  <c r="S750" i="1" s="1"/>
  <c r="Q750" i="1"/>
  <c r="T750" i="1" l="1" a="1"/>
  <c r="T750" i="1" s="1"/>
  <c r="K750" i="1" a="1"/>
  <c r="K750" i="1" s="1"/>
  <c r="U750" i="1" l="1"/>
  <c r="M750" i="1" a="1"/>
  <c r="M750" i="1" s="1"/>
  <c r="N751" i="1" s="1" a="1"/>
  <c r="N751" i="1" s="1"/>
  <c r="I751" i="1" a="1"/>
  <c r="I751" i="1" s="1"/>
  <c r="L751" i="1" l="1" a="1"/>
  <c r="L751" i="1" s="1"/>
  <c r="O750" i="1" l="1" a="1"/>
  <c r="O750" i="1" s="1"/>
  <c r="P751" i="1" s="1" a="1"/>
  <c r="P751" i="1" s="1"/>
  <c r="J751" i="1" s="1" a="1"/>
  <c r="J751" i="1" s="1"/>
  <c r="Q751" i="1" l="1"/>
  <c r="R751" i="1"/>
  <c r="S751" i="1" s="1"/>
  <c r="K751" i="1" a="1"/>
  <c r="K751" i="1" s="1"/>
  <c r="T751" i="1" l="1" a="1"/>
  <c r="T751" i="1" s="1"/>
  <c r="M751" i="1" a="1"/>
  <c r="M751" i="1" s="1"/>
  <c r="N752" i="1" s="1" a="1"/>
  <c r="N752" i="1" s="1"/>
  <c r="I752" i="1" a="1"/>
  <c r="I752" i="1" s="1"/>
  <c r="U751" i="1" l="1"/>
  <c r="L752" i="1" a="1"/>
  <c r="L752" i="1" s="1"/>
  <c r="O751" i="1" l="1" a="1"/>
  <c r="O751" i="1" s="1"/>
  <c r="P752" i="1" s="1" a="1"/>
  <c r="P752" i="1" s="1"/>
  <c r="J752" i="1" s="1" a="1"/>
  <c r="J752" i="1" s="1"/>
  <c r="R752" i="1" l="1"/>
  <c r="S752" i="1" s="1"/>
  <c r="Q752" i="1"/>
  <c r="T752" i="1" l="1" a="1"/>
  <c r="T752" i="1" s="1"/>
  <c r="K752" i="1" a="1"/>
  <c r="K752" i="1" s="1"/>
  <c r="U752" i="1" l="1"/>
  <c r="M752" i="1" a="1"/>
  <c r="M752" i="1" s="1"/>
  <c r="N753" i="1" s="1" a="1"/>
  <c r="N753" i="1" s="1"/>
  <c r="I753" i="1" a="1"/>
  <c r="I753" i="1" s="1"/>
  <c r="L753" i="1" l="1" a="1"/>
  <c r="L753" i="1" s="1"/>
  <c r="O752" i="1" l="1" a="1"/>
  <c r="O752" i="1" s="1"/>
  <c r="P753" i="1" s="1" a="1"/>
  <c r="P753" i="1" s="1"/>
  <c r="J753" i="1" s="1" a="1"/>
  <c r="J753" i="1" s="1"/>
  <c r="R753" i="1" l="1"/>
  <c r="S753" i="1" s="1"/>
  <c r="Q753" i="1"/>
  <c r="T753" i="1" l="1" a="1"/>
  <c r="T753" i="1" s="1"/>
  <c r="K753" i="1" a="1"/>
  <c r="K753" i="1" s="1"/>
  <c r="U753" i="1" l="1"/>
  <c r="M753" i="1" a="1"/>
  <c r="M753" i="1" s="1"/>
  <c r="N754" i="1" s="1" a="1"/>
  <c r="N754" i="1" s="1"/>
  <c r="I754" i="1" a="1"/>
  <c r="I754" i="1" s="1"/>
  <c r="L754" i="1" l="1" a="1"/>
  <c r="L754" i="1" s="1"/>
  <c r="O753" i="1" l="1" a="1"/>
  <c r="O753" i="1" s="1"/>
  <c r="P754" i="1" s="1" a="1"/>
  <c r="P754" i="1" s="1"/>
  <c r="J754" i="1" s="1" a="1"/>
  <c r="J754" i="1" s="1"/>
  <c r="R754" i="1" l="1"/>
  <c r="S754" i="1" s="1"/>
  <c r="Q754" i="1"/>
  <c r="K754" i="1" a="1"/>
  <c r="K754" i="1" s="1"/>
  <c r="T754" i="1" l="1" a="1"/>
  <c r="T754" i="1" s="1"/>
  <c r="M754" i="1" a="1"/>
  <c r="M754" i="1" s="1"/>
  <c r="N755" i="1" s="1" a="1"/>
  <c r="N755" i="1" s="1"/>
  <c r="I755" i="1" a="1"/>
  <c r="I755" i="1" s="1"/>
  <c r="U754" i="1" l="1"/>
  <c r="L755" i="1" a="1"/>
  <c r="L755" i="1" s="1"/>
  <c r="O754" i="1" l="1" a="1"/>
  <c r="O754" i="1" s="1"/>
  <c r="P755" i="1" s="1" a="1"/>
  <c r="P755" i="1" s="1"/>
  <c r="J755" i="1" s="1" a="1"/>
  <c r="J755" i="1" s="1"/>
  <c r="Q755" i="1" l="1"/>
  <c r="R755" i="1"/>
  <c r="S755" i="1" s="1"/>
  <c r="T755" i="1" l="1" a="1"/>
  <c r="T755" i="1" s="1"/>
  <c r="K755" i="1" a="1"/>
  <c r="K755" i="1" s="1"/>
  <c r="U755" i="1" l="1"/>
  <c r="M755" i="1" a="1"/>
  <c r="M755" i="1" s="1"/>
  <c r="N756" i="1" s="1" a="1"/>
  <c r="N756" i="1" s="1"/>
  <c r="I756" i="1" a="1"/>
  <c r="I756" i="1" s="1"/>
  <c r="L756" i="1" l="1" a="1"/>
  <c r="L756" i="1" s="1"/>
  <c r="O755" i="1" l="1" a="1"/>
  <c r="O755" i="1" s="1"/>
  <c r="P756" i="1" s="1" a="1"/>
  <c r="P756" i="1" s="1"/>
  <c r="J756" i="1" s="1" a="1"/>
  <c r="J756" i="1" s="1"/>
  <c r="R756" i="1" l="1"/>
  <c r="S756" i="1" s="1"/>
  <c r="Q756" i="1"/>
  <c r="K756" i="1" a="1"/>
  <c r="K756" i="1" s="1"/>
  <c r="T756" i="1" l="1" a="1"/>
  <c r="T756" i="1" s="1"/>
  <c r="M756" i="1" a="1"/>
  <c r="M756" i="1" s="1"/>
  <c r="N757" i="1" s="1" a="1"/>
  <c r="N757" i="1" s="1"/>
  <c r="I757" i="1" a="1"/>
  <c r="I757" i="1" s="1"/>
  <c r="U756" i="1" l="1"/>
  <c r="L757" i="1" a="1"/>
  <c r="L757" i="1" s="1"/>
  <c r="O756" i="1" l="1" a="1"/>
  <c r="O756" i="1" s="1"/>
  <c r="P757" i="1" s="1" a="1"/>
  <c r="P757" i="1" s="1"/>
  <c r="J757" i="1" s="1" a="1"/>
  <c r="J757" i="1" s="1"/>
  <c r="Q757" i="1" l="1"/>
  <c r="R757" i="1"/>
  <c r="S757" i="1" s="1"/>
  <c r="K757" i="1" a="1"/>
  <c r="K757" i="1" s="1"/>
  <c r="T757" i="1" l="1" a="1"/>
  <c r="T757" i="1" s="1"/>
  <c r="M757" i="1" a="1"/>
  <c r="M757" i="1" s="1"/>
  <c r="N758" i="1" s="1" a="1"/>
  <c r="N758" i="1" s="1"/>
  <c r="I758" i="1" a="1"/>
  <c r="I758" i="1" s="1"/>
  <c r="U757" i="1" l="1"/>
  <c r="L758" i="1" a="1"/>
  <c r="L758" i="1" s="1"/>
  <c r="O757" i="1" l="1" a="1"/>
  <c r="O757" i="1" s="1"/>
  <c r="P758" i="1" s="1" a="1"/>
  <c r="P758" i="1" s="1"/>
  <c r="J758" i="1" s="1" a="1"/>
  <c r="J758" i="1" s="1"/>
  <c r="Q758" i="1" l="1"/>
  <c r="R758" i="1"/>
  <c r="S758" i="1" s="1"/>
  <c r="K758" i="1" a="1"/>
  <c r="K758" i="1" s="1"/>
  <c r="T758" i="1" l="1" a="1"/>
  <c r="T758" i="1" s="1"/>
  <c r="M758" i="1" a="1"/>
  <c r="M758" i="1" s="1"/>
  <c r="N759" i="1" s="1" a="1"/>
  <c r="N759" i="1" s="1"/>
  <c r="I759" i="1" a="1"/>
  <c r="I759" i="1" s="1"/>
  <c r="U758" i="1" l="1"/>
  <c r="L759" i="1" a="1"/>
  <c r="L759" i="1" s="1"/>
  <c r="O758" i="1" l="1" a="1"/>
  <c r="O758" i="1" s="1"/>
  <c r="P759" i="1" s="1" a="1"/>
  <c r="P759" i="1" s="1"/>
  <c r="J759" i="1" s="1" a="1"/>
  <c r="J759" i="1" s="1"/>
  <c r="Q759" i="1" l="1"/>
  <c r="R759" i="1"/>
  <c r="S759" i="1" s="1"/>
  <c r="K759" i="1" a="1"/>
  <c r="K759" i="1" s="1"/>
  <c r="T759" i="1" l="1" a="1"/>
  <c r="T759" i="1" s="1"/>
  <c r="M759" i="1" a="1"/>
  <c r="M759" i="1" s="1"/>
  <c r="N760" i="1" s="1" a="1"/>
  <c r="N760" i="1" s="1"/>
  <c r="I760" i="1" a="1"/>
  <c r="I760" i="1" s="1"/>
  <c r="U759" i="1" l="1"/>
  <c r="L760" i="1" a="1"/>
  <c r="L760" i="1" s="1"/>
  <c r="O759" i="1" l="1" a="1"/>
  <c r="O759" i="1" s="1"/>
  <c r="P760" i="1" s="1" a="1"/>
  <c r="P760" i="1" s="1"/>
  <c r="J760" i="1" s="1" a="1"/>
  <c r="J760" i="1" s="1"/>
  <c r="Q760" i="1" l="1"/>
  <c r="R760" i="1"/>
  <c r="S760" i="1" s="1"/>
  <c r="K760" i="1" a="1"/>
  <c r="K760" i="1" s="1"/>
  <c r="T760" i="1" l="1" a="1"/>
  <c r="T760" i="1" s="1"/>
  <c r="M760" i="1" a="1"/>
  <c r="M760" i="1" s="1"/>
  <c r="N761" i="1" s="1" a="1"/>
  <c r="N761" i="1" s="1"/>
  <c r="I761" i="1" a="1"/>
  <c r="I761" i="1" s="1"/>
  <c r="U760" i="1" l="1"/>
  <c r="L761" i="1" a="1"/>
  <c r="L761" i="1" s="1"/>
  <c r="O760" i="1" l="1" a="1"/>
  <c r="O760" i="1" s="1"/>
  <c r="P761" i="1" s="1" a="1"/>
  <c r="P761" i="1" s="1"/>
  <c r="J761" i="1" s="1" a="1"/>
  <c r="J761" i="1" s="1"/>
  <c r="Q761" i="1" l="1"/>
  <c r="R761" i="1"/>
  <c r="S761" i="1" s="1"/>
  <c r="K761" i="1" a="1"/>
  <c r="K761" i="1" s="1"/>
  <c r="T761" i="1" l="1" a="1"/>
  <c r="T761" i="1" s="1"/>
  <c r="M761" i="1" a="1"/>
  <c r="M761" i="1" s="1"/>
  <c r="N762" i="1" s="1" a="1"/>
  <c r="N762" i="1" s="1"/>
  <c r="I762" i="1" a="1"/>
  <c r="I762" i="1" s="1"/>
  <c r="U761" i="1" l="1"/>
  <c r="L762" i="1" a="1"/>
  <c r="L762" i="1" s="1"/>
  <c r="O761" i="1" l="1" a="1"/>
  <c r="O761" i="1" s="1"/>
  <c r="P762" i="1" s="1" a="1"/>
  <c r="P762" i="1" s="1"/>
  <c r="J762" i="1" s="1" a="1"/>
  <c r="J762" i="1" s="1"/>
  <c r="Q762" i="1" l="1"/>
  <c r="R762" i="1"/>
  <c r="S762" i="1" s="1"/>
  <c r="K762" i="1" a="1"/>
  <c r="K762" i="1" s="1"/>
  <c r="T762" i="1" l="1" a="1"/>
  <c r="T762" i="1" s="1"/>
  <c r="M762" i="1" a="1"/>
  <c r="M762" i="1" s="1"/>
  <c r="N763" i="1" s="1" a="1"/>
  <c r="N763" i="1" s="1"/>
  <c r="I763" i="1" a="1"/>
  <c r="I763" i="1" s="1"/>
  <c r="U762" i="1" l="1"/>
  <c r="L763" i="1" a="1"/>
  <c r="L763" i="1" s="1"/>
  <c r="O762" i="1" l="1" a="1"/>
  <c r="O762" i="1" s="1"/>
  <c r="P763" i="1" s="1" a="1"/>
  <c r="P763" i="1" s="1"/>
  <c r="J763" i="1" s="1" a="1"/>
  <c r="J763" i="1" s="1"/>
  <c r="Q763" i="1" l="1"/>
  <c r="R763" i="1"/>
  <c r="S763" i="1" s="1"/>
  <c r="K763" i="1" a="1"/>
  <c r="K763" i="1" s="1"/>
  <c r="T763" i="1" l="1" a="1"/>
  <c r="T763" i="1" s="1"/>
  <c r="M763" i="1" a="1"/>
  <c r="M763" i="1" s="1"/>
  <c r="N764" i="1" s="1" a="1"/>
  <c r="N764" i="1" s="1"/>
  <c r="I764" i="1" a="1"/>
  <c r="I764" i="1" s="1"/>
  <c r="U763" i="1" l="1"/>
  <c r="L764" i="1" a="1"/>
  <c r="L764" i="1" s="1"/>
  <c r="O763" i="1" l="1" a="1"/>
  <c r="O763" i="1" s="1"/>
  <c r="Q764" i="1" s="1"/>
  <c r="R764" i="1" l="1"/>
  <c r="S764" i="1" s="1"/>
  <c r="P764" i="1" a="1"/>
  <c r="P764" i="1" s="1"/>
  <c r="J764" i="1" s="1" a="1"/>
  <c r="J764" i="1" s="1"/>
  <c r="T764" i="1" l="1" a="1"/>
  <c r="T764" i="1" s="1"/>
  <c r="K764" i="1" a="1"/>
  <c r="K764" i="1" s="1"/>
  <c r="U764" i="1" l="1"/>
  <c r="I765" i="1" a="1"/>
  <c r="I765" i="1" s="1"/>
  <c r="M764" i="1" a="1"/>
  <c r="M764" i="1" s="1"/>
  <c r="N765" i="1" s="1" a="1"/>
  <c r="N765" i="1" s="1"/>
  <c r="L765" i="1" a="1"/>
  <c r="L765" i="1" s="1"/>
  <c r="O764" i="1" l="1" a="1"/>
  <c r="O764" i="1" s="1"/>
  <c r="P765" i="1" s="1" a="1"/>
  <c r="P765" i="1" s="1"/>
  <c r="J765" i="1" s="1" a="1"/>
  <c r="J765" i="1" s="1"/>
  <c r="Q765" i="1" l="1"/>
  <c r="R765" i="1"/>
  <c r="S765" i="1" s="1"/>
  <c r="T765" i="1" l="1" a="1"/>
  <c r="T765" i="1" s="1"/>
  <c r="K765" i="1" a="1"/>
  <c r="K765" i="1" s="1"/>
  <c r="U765" i="1" l="1"/>
  <c r="M765" i="1" a="1"/>
  <c r="M765" i="1" s="1"/>
  <c r="N766" i="1" s="1" a="1"/>
  <c r="N766" i="1" s="1"/>
  <c r="I766" i="1" a="1"/>
  <c r="I766" i="1" s="1"/>
  <c r="L766" i="1" l="1" a="1"/>
  <c r="L766" i="1" s="1"/>
  <c r="O765" i="1" l="1" a="1"/>
  <c r="O765" i="1" s="1"/>
  <c r="P766" i="1" s="1" a="1"/>
  <c r="P766" i="1" s="1"/>
  <c r="J766" i="1" s="1" a="1"/>
  <c r="J766" i="1" s="1"/>
  <c r="Q766" i="1" l="1"/>
  <c r="R766" i="1"/>
  <c r="S766" i="1" s="1"/>
  <c r="K766" i="1" a="1"/>
  <c r="K766" i="1" s="1"/>
  <c r="T766" i="1" l="1" a="1"/>
  <c r="T766" i="1" s="1"/>
  <c r="M766" i="1" a="1"/>
  <c r="M766" i="1" s="1"/>
  <c r="N767" i="1" s="1" a="1"/>
  <c r="N767" i="1" s="1"/>
  <c r="I767" i="1" a="1"/>
  <c r="I767" i="1" s="1"/>
  <c r="U766" i="1" l="1"/>
  <c r="L767" i="1" a="1"/>
  <c r="L767" i="1" s="1"/>
  <c r="O766" i="1" l="1" a="1"/>
  <c r="O766" i="1" s="1"/>
  <c r="P767" i="1" s="1" a="1"/>
  <c r="P767" i="1" s="1"/>
  <c r="J767" i="1" s="1" a="1"/>
  <c r="J767" i="1" s="1"/>
  <c r="R767" i="1" l="1"/>
  <c r="S767" i="1" s="1"/>
  <c r="Q767" i="1"/>
  <c r="T767" i="1" l="1" a="1"/>
  <c r="T767" i="1" s="1"/>
  <c r="K767" i="1" a="1"/>
  <c r="K767" i="1" s="1"/>
  <c r="U767" i="1" l="1"/>
  <c r="M767" i="1" a="1"/>
  <c r="M767" i="1" s="1"/>
  <c r="N768" i="1" s="1" a="1"/>
  <c r="N768" i="1" s="1"/>
  <c r="I768" i="1" a="1"/>
  <c r="I768" i="1" s="1"/>
  <c r="L768" i="1" l="1" a="1"/>
  <c r="L768" i="1" s="1"/>
  <c r="O767" i="1" l="1" a="1"/>
  <c r="O767" i="1" s="1"/>
  <c r="P768" i="1" s="1" a="1"/>
  <c r="P768" i="1" s="1"/>
  <c r="J768" i="1" s="1" a="1"/>
  <c r="J768" i="1" s="1"/>
  <c r="R768" i="1" l="1"/>
  <c r="S768" i="1" s="1"/>
  <c r="Q768" i="1"/>
  <c r="K768" i="1" a="1"/>
  <c r="K768" i="1" s="1"/>
  <c r="T768" i="1" l="1" a="1"/>
  <c r="T768" i="1" s="1"/>
  <c r="M768" i="1" a="1"/>
  <c r="M768" i="1" s="1"/>
  <c r="N769" i="1" s="1" a="1"/>
  <c r="N769" i="1" s="1"/>
  <c r="I769" i="1" a="1"/>
  <c r="I769" i="1" s="1"/>
  <c r="U768" i="1" l="1"/>
  <c r="L769" i="1" a="1"/>
  <c r="L769" i="1" s="1"/>
  <c r="O768" i="1" l="1" a="1"/>
  <c r="O768" i="1" s="1"/>
  <c r="P769" i="1" s="1" a="1"/>
  <c r="P769" i="1" s="1"/>
  <c r="J769" i="1" s="1" a="1"/>
  <c r="J769" i="1" s="1"/>
  <c r="R769" i="1" l="1"/>
  <c r="S769" i="1" s="1"/>
  <c r="Q769" i="1"/>
  <c r="T769" i="1" l="1" a="1"/>
  <c r="T769" i="1" s="1"/>
  <c r="K769" i="1" a="1"/>
  <c r="K769" i="1" s="1"/>
  <c r="U769" i="1" l="1"/>
  <c r="M769" i="1" a="1"/>
  <c r="M769" i="1" s="1"/>
  <c r="N770" i="1" s="1" a="1"/>
  <c r="N770" i="1" s="1"/>
  <c r="I770" i="1" a="1"/>
  <c r="I770" i="1" s="1"/>
  <c r="L770" i="1" l="1" a="1"/>
  <c r="L770" i="1" s="1"/>
  <c r="O769" i="1" l="1" a="1"/>
  <c r="O769" i="1" s="1"/>
  <c r="P770" i="1" s="1" a="1"/>
  <c r="P770" i="1" s="1"/>
  <c r="J770" i="1" s="1" a="1"/>
  <c r="J770" i="1" s="1"/>
  <c r="R770" i="1" l="1"/>
  <c r="S770" i="1" s="1"/>
  <c r="Q770" i="1"/>
  <c r="T770" i="1" l="1" a="1"/>
  <c r="T770" i="1" s="1"/>
  <c r="K770" i="1" a="1"/>
  <c r="K770" i="1" s="1"/>
  <c r="U770" i="1" l="1"/>
  <c r="M770" i="1" a="1"/>
  <c r="M770" i="1" s="1"/>
  <c r="N771" i="1" s="1" a="1"/>
  <c r="N771" i="1" s="1"/>
  <c r="I771" i="1" a="1"/>
  <c r="I771" i="1" s="1"/>
  <c r="L771" i="1" l="1" a="1"/>
  <c r="L771" i="1" s="1"/>
  <c r="O770" i="1" l="1" a="1"/>
  <c r="O770" i="1" s="1"/>
  <c r="P771" i="1" s="1" a="1"/>
  <c r="P771" i="1" s="1"/>
  <c r="J771" i="1" s="1" a="1"/>
  <c r="J771" i="1" s="1"/>
  <c r="Q771" i="1" l="1"/>
  <c r="R771" i="1"/>
  <c r="S771" i="1" s="1"/>
  <c r="K771" i="1" a="1"/>
  <c r="K771" i="1" s="1"/>
  <c r="T771" i="1" l="1" a="1"/>
  <c r="T771" i="1" s="1"/>
  <c r="M771" i="1" a="1"/>
  <c r="M771" i="1" s="1"/>
  <c r="N772" i="1" s="1" a="1"/>
  <c r="N772" i="1" s="1"/>
  <c r="I772" i="1" a="1"/>
  <c r="I772" i="1" s="1"/>
  <c r="U771" i="1" l="1"/>
  <c r="L772" i="1" a="1"/>
  <c r="L772" i="1" s="1"/>
  <c r="O771" i="1" l="1" a="1"/>
  <c r="O771" i="1" s="1"/>
  <c r="P772" i="1" s="1" a="1"/>
  <c r="P772" i="1" s="1"/>
  <c r="J772" i="1" s="1" a="1"/>
  <c r="J772" i="1" s="1"/>
  <c r="R772" i="1" l="1"/>
  <c r="S772" i="1" s="1"/>
  <c r="Q772" i="1"/>
  <c r="T772" i="1" l="1" a="1"/>
  <c r="T772" i="1" s="1"/>
  <c r="K772" i="1" a="1"/>
  <c r="K772" i="1" s="1"/>
  <c r="U772" i="1" l="1"/>
  <c r="M772" i="1" a="1"/>
  <c r="M772" i="1" s="1"/>
  <c r="N773" i="1" s="1" a="1"/>
  <c r="N773" i="1" s="1"/>
  <c r="I773" i="1" a="1"/>
  <c r="I773" i="1" s="1"/>
  <c r="L773" i="1" l="1" a="1"/>
  <c r="L773" i="1" s="1"/>
  <c r="O772" i="1" l="1" a="1"/>
  <c r="O772" i="1" s="1"/>
  <c r="P773" i="1" s="1" a="1"/>
  <c r="P773" i="1" s="1"/>
  <c r="J773" i="1" s="1" a="1"/>
  <c r="J773" i="1" s="1"/>
  <c r="R773" i="1" l="1"/>
  <c r="S773" i="1" s="1"/>
  <c r="Q773" i="1"/>
  <c r="K773" i="1" a="1"/>
  <c r="K773" i="1" s="1"/>
  <c r="T773" i="1" l="1" a="1"/>
  <c r="T773" i="1" s="1"/>
  <c r="M773" i="1" a="1"/>
  <c r="M773" i="1" s="1"/>
  <c r="N774" i="1" s="1" a="1"/>
  <c r="N774" i="1" s="1"/>
  <c r="I774" i="1" a="1"/>
  <c r="I774" i="1" s="1"/>
  <c r="U773" i="1" l="1"/>
  <c r="L774" i="1" a="1"/>
  <c r="L774" i="1" s="1"/>
  <c r="O773" i="1" l="1" a="1"/>
  <c r="O773" i="1" s="1"/>
  <c r="P774" i="1" s="1" a="1"/>
  <c r="P774" i="1" s="1"/>
  <c r="J774" i="1" s="1" a="1"/>
  <c r="J774" i="1" s="1"/>
  <c r="R774" i="1" l="1"/>
  <c r="S774" i="1" s="1"/>
  <c r="Q774" i="1"/>
  <c r="T774" i="1" l="1" a="1"/>
  <c r="T774" i="1" s="1"/>
  <c r="K774" i="1" a="1"/>
  <c r="K774" i="1" s="1"/>
  <c r="U774" i="1" l="1"/>
  <c r="M774" i="1" a="1"/>
  <c r="M774" i="1" s="1"/>
  <c r="N775" i="1" s="1" a="1"/>
  <c r="N775" i="1" s="1"/>
  <c r="I775" i="1" a="1"/>
  <c r="I775" i="1" s="1"/>
  <c r="L775" i="1" l="1" a="1"/>
  <c r="L775" i="1" s="1"/>
  <c r="O774" i="1" l="1" a="1"/>
  <c r="O774" i="1" s="1"/>
  <c r="P775" i="1" s="1" a="1"/>
  <c r="P775" i="1" s="1"/>
  <c r="J775" i="1" s="1" a="1"/>
  <c r="J775" i="1" s="1"/>
  <c r="Q775" i="1" l="1"/>
  <c r="R775" i="1"/>
  <c r="S775" i="1" s="1"/>
  <c r="T775" i="1" l="1" a="1"/>
  <c r="T775" i="1" s="1"/>
  <c r="K775" i="1" a="1"/>
  <c r="K775" i="1" s="1"/>
  <c r="U775" i="1" l="1"/>
  <c r="M775" i="1" a="1"/>
  <c r="M775" i="1" s="1"/>
  <c r="N776" i="1" s="1" a="1"/>
  <c r="N776" i="1" s="1"/>
  <c r="I776" i="1" a="1"/>
  <c r="I776" i="1" s="1"/>
  <c r="L776" i="1" l="1" a="1"/>
  <c r="L776" i="1" s="1"/>
  <c r="O775" i="1" l="1" a="1"/>
  <c r="O775" i="1" s="1"/>
  <c r="P776" i="1" s="1" a="1"/>
  <c r="P776" i="1" s="1"/>
  <c r="J776" i="1" s="1" a="1"/>
  <c r="J776" i="1" s="1"/>
  <c r="R776" i="1" l="1"/>
  <c r="S776" i="1" s="1"/>
  <c r="Q776" i="1"/>
  <c r="T776" i="1" l="1" a="1"/>
  <c r="T776" i="1" s="1"/>
  <c r="K776" i="1" a="1"/>
  <c r="K776" i="1" s="1"/>
  <c r="U776" i="1" l="1"/>
  <c r="M776" i="1" a="1"/>
  <c r="M776" i="1" s="1"/>
  <c r="N777" i="1" s="1" a="1"/>
  <c r="N777" i="1" s="1"/>
  <c r="I777" i="1" a="1"/>
  <c r="I777" i="1" s="1"/>
  <c r="L777" i="1" l="1" a="1"/>
  <c r="L777" i="1" s="1"/>
  <c r="O776" i="1" l="1" a="1"/>
  <c r="O776" i="1" s="1"/>
  <c r="P777" i="1" s="1" a="1"/>
  <c r="P777" i="1" s="1"/>
  <c r="J777" i="1" s="1" a="1"/>
  <c r="J777" i="1" s="1"/>
  <c r="Q777" i="1" l="1"/>
  <c r="R777" i="1"/>
  <c r="S777" i="1" s="1"/>
  <c r="T777" i="1" l="1" a="1"/>
  <c r="T777" i="1" s="1"/>
  <c r="K777" i="1" a="1"/>
  <c r="K777" i="1" s="1"/>
  <c r="U777" i="1" l="1"/>
  <c r="M777" i="1" a="1"/>
  <c r="M777" i="1" s="1"/>
  <c r="N778" i="1" s="1" a="1"/>
  <c r="N778" i="1" s="1"/>
  <c r="I778" i="1" a="1"/>
  <c r="I778" i="1" s="1"/>
  <c r="L778" i="1" l="1" a="1"/>
  <c r="L778" i="1" s="1"/>
  <c r="O777" i="1" l="1" a="1"/>
  <c r="O777" i="1" s="1"/>
  <c r="P778" i="1" s="1" a="1"/>
  <c r="P778" i="1" s="1"/>
  <c r="J778" i="1" s="1" a="1"/>
  <c r="J778" i="1" s="1"/>
  <c r="Q778" i="1" l="1"/>
  <c r="R778" i="1"/>
  <c r="S778" i="1" s="1"/>
  <c r="T778" i="1" l="1" a="1"/>
  <c r="T778" i="1" s="1"/>
  <c r="K778" i="1" a="1"/>
  <c r="K778" i="1" s="1"/>
  <c r="U778" i="1" l="1"/>
  <c r="M778" i="1" a="1"/>
  <c r="M778" i="1" s="1"/>
  <c r="N779" i="1" s="1" a="1"/>
  <c r="N779" i="1" s="1"/>
  <c r="I779" i="1" a="1"/>
  <c r="I779" i="1" s="1"/>
  <c r="L779" i="1" l="1" a="1"/>
  <c r="L779" i="1" s="1"/>
  <c r="O778" i="1" l="1" a="1"/>
  <c r="O778" i="1" s="1"/>
  <c r="P779" i="1" s="1" a="1"/>
  <c r="P779" i="1" s="1"/>
  <c r="J779" i="1" s="1" a="1"/>
  <c r="J779" i="1" s="1"/>
  <c r="R779" i="1" l="1"/>
  <c r="S779" i="1" s="1"/>
  <c r="Q779" i="1"/>
  <c r="K779" i="1" a="1"/>
  <c r="K779" i="1" s="1"/>
  <c r="T779" i="1" l="1" a="1"/>
  <c r="T779" i="1" s="1"/>
  <c r="M779" i="1" a="1"/>
  <c r="M779" i="1" s="1"/>
  <c r="N780" i="1" s="1" a="1"/>
  <c r="N780" i="1" s="1"/>
  <c r="I780" i="1" a="1"/>
  <c r="I780" i="1" s="1"/>
  <c r="U779" i="1" l="1"/>
  <c r="L780" i="1" a="1"/>
  <c r="L780" i="1" s="1"/>
  <c r="O779" i="1" l="1" a="1"/>
  <c r="O779" i="1" s="1"/>
  <c r="P780" i="1" s="1" a="1"/>
  <c r="P780" i="1" s="1"/>
  <c r="J780" i="1" s="1" a="1"/>
  <c r="J780" i="1" s="1"/>
  <c r="R780" i="1" l="1"/>
  <c r="S780" i="1" s="1"/>
  <c r="Q780" i="1"/>
  <c r="T780" i="1" l="1" a="1"/>
  <c r="T780" i="1" s="1"/>
  <c r="K780" i="1" a="1"/>
  <c r="K780" i="1" s="1"/>
  <c r="U780" i="1" l="1"/>
  <c r="M780" i="1" a="1"/>
  <c r="M780" i="1" s="1"/>
  <c r="N781" i="1" s="1" a="1"/>
  <c r="N781" i="1" s="1"/>
  <c r="I781" i="1" a="1"/>
  <c r="I781" i="1" s="1"/>
  <c r="L781" i="1" l="1" a="1"/>
  <c r="L781" i="1" s="1"/>
  <c r="O780" i="1" l="1" a="1"/>
  <c r="O780" i="1" s="1"/>
  <c r="P781" i="1" s="1" a="1"/>
  <c r="P781" i="1" s="1"/>
  <c r="J781" i="1" s="1" a="1"/>
  <c r="J781" i="1" s="1"/>
  <c r="R781" i="1" l="1"/>
  <c r="S781" i="1" s="1"/>
  <c r="Q781" i="1"/>
  <c r="T781" i="1" l="1" a="1"/>
  <c r="T781" i="1" s="1"/>
  <c r="K781" i="1" a="1"/>
  <c r="K781" i="1" s="1"/>
  <c r="U781" i="1" l="1"/>
  <c r="M781" i="1" a="1"/>
  <c r="M781" i="1" s="1"/>
  <c r="N782" i="1" s="1" a="1"/>
  <c r="N782" i="1" s="1"/>
  <c r="I782" i="1" a="1"/>
  <c r="I782" i="1" s="1"/>
  <c r="L782" i="1" l="1" a="1"/>
  <c r="L782" i="1" s="1"/>
  <c r="O781" i="1" l="1" a="1"/>
  <c r="O781" i="1" s="1"/>
  <c r="P782" i="1" s="1" a="1"/>
  <c r="P782" i="1" s="1"/>
  <c r="J782" i="1" s="1" a="1"/>
  <c r="J782" i="1" s="1"/>
  <c r="R782" i="1" l="1"/>
  <c r="S782" i="1" s="1"/>
  <c r="Q782" i="1"/>
  <c r="K782" i="1" a="1"/>
  <c r="K782" i="1" s="1"/>
  <c r="T782" i="1" l="1" a="1"/>
  <c r="T782" i="1" s="1"/>
  <c r="M782" i="1" a="1"/>
  <c r="M782" i="1" s="1"/>
  <c r="N783" i="1" s="1" a="1"/>
  <c r="N783" i="1" s="1"/>
  <c r="I783" i="1" a="1"/>
  <c r="I783" i="1" s="1"/>
  <c r="U782" i="1" l="1"/>
  <c r="L783" i="1" a="1"/>
  <c r="L783" i="1" s="1"/>
  <c r="O782" i="1" l="1" a="1"/>
  <c r="O782" i="1" s="1"/>
  <c r="P783" i="1" s="1" a="1"/>
  <c r="P783" i="1" s="1"/>
  <c r="J783" i="1" s="1" a="1"/>
  <c r="J783" i="1" s="1"/>
  <c r="Q783" i="1" l="1"/>
  <c r="R783" i="1"/>
  <c r="S783" i="1" s="1"/>
  <c r="T783" i="1" l="1" a="1"/>
  <c r="T783" i="1" s="1"/>
  <c r="K783" i="1" a="1"/>
  <c r="K783" i="1" s="1"/>
  <c r="U783" i="1" l="1"/>
  <c r="M783" i="1" a="1"/>
  <c r="M783" i="1" s="1"/>
  <c r="N784" i="1" s="1" a="1"/>
  <c r="N784" i="1" s="1"/>
  <c r="I784" i="1" a="1"/>
  <c r="I784" i="1" s="1"/>
  <c r="L784" i="1" l="1" a="1"/>
  <c r="L784" i="1" s="1"/>
  <c r="O783" i="1" l="1" a="1"/>
  <c r="O783" i="1" s="1"/>
  <c r="P784" i="1" s="1" a="1"/>
  <c r="P784" i="1" s="1"/>
  <c r="J784" i="1" s="1" a="1"/>
  <c r="J784" i="1" s="1"/>
  <c r="Q784" i="1" l="1"/>
  <c r="R784" i="1"/>
  <c r="S784" i="1" s="1"/>
  <c r="K784" i="1" a="1"/>
  <c r="K784" i="1" s="1"/>
  <c r="T784" i="1" l="1" a="1"/>
  <c r="T784" i="1" s="1"/>
  <c r="M784" i="1" a="1"/>
  <c r="M784" i="1" s="1"/>
  <c r="N785" i="1" s="1" a="1"/>
  <c r="N785" i="1" s="1"/>
  <c r="I785" i="1" a="1"/>
  <c r="I785" i="1" s="1"/>
  <c r="U784" i="1" l="1"/>
  <c r="L785" i="1" a="1"/>
  <c r="L785" i="1" s="1"/>
  <c r="O784" i="1" l="1" a="1"/>
  <c r="O784" i="1" s="1"/>
  <c r="P785" i="1" s="1" a="1"/>
  <c r="P785" i="1" s="1"/>
  <c r="J785" i="1" s="1" a="1"/>
  <c r="J785" i="1" s="1"/>
  <c r="Q785" i="1" l="1"/>
  <c r="R785" i="1"/>
  <c r="S785" i="1" s="1"/>
  <c r="T785" i="1" l="1" a="1"/>
  <c r="T785" i="1" s="1"/>
  <c r="K785" i="1" a="1"/>
  <c r="K785" i="1" s="1"/>
  <c r="U785" i="1" l="1"/>
  <c r="M785" i="1" a="1"/>
  <c r="M785" i="1" s="1"/>
  <c r="N786" i="1" s="1" a="1"/>
  <c r="N786" i="1" s="1"/>
  <c r="I786" i="1" a="1"/>
  <c r="I786" i="1" s="1"/>
  <c r="L786" i="1" l="1" a="1"/>
  <c r="L786" i="1" s="1"/>
  <c r="O785" i="1" l="1" a="1"/>
  <c r="O785" i="1" s="1"/>
  <c r="P786" i="1" s="1" a="1"/>
  <c r="P786" i="1" s="1"/>
  <c r="J786" i="1" s="1" a="1"/>
  <c r="J786" i="1" s="1"/>
  <c r="Q786" i="1" l="1"/>
  <c r="R786" i="1"/>
  <c r="S786" i="1" s="1"/>
  <c r="T786" i="1" l="1" a="1"/>
  <c r="T786" i="1" s="1"/>
  <c r="K786" i="1" a="1"/>
  <c r="K786" i="1" s="1"/>
  <c r="U786" i="1" l="1"/>
  <c r="M786" i="1" a="1"/>
  <c r="M786" i="1" s="1"/>
  <c r="N787" i="1" s="1" a="1"/>
  <c r="N787" i="1" s="1"/>
  <c r="I787" i="1" a="1"/>
  <c r="I787" i="1" s="1"/>
  <c r="L787" i="1" l="1" a="1"/>
  <c r="L787" i="1" s="1"/>
  <c r="O786" i="1" l="1" a="1"/>
  <c r="O786" i="1" s="1"/>
  <c r="P787" i="1" s="1" a="1"/>
  <c r="P787" i="1" s="1"/>
  <c r="J787" i="1" s="1" a="1"/>
  <c r="J787" i="1" s="1"/>
  <c r="R787" i="1" l="1"/>
  <c r="S787" i="1" s="1"/>
  <c r="Q787" i="1"/>
  <c r="K787" i="1" a="1"/>
  <c r="K787" i="1" s="1"/>
  <c r="T787" i="1" l="1" a="1"/>
  <c r="T787" i="1" s="1"/>
  <c r="M787" i="1" a="1"/>
  <c r="M787" i="1" s="1"/>
  <c r="N788" i="1" s="1" a="1"/>
  <c r="N788" i="1" s="1"/>
  <c r="I788" i="1" a="1"/>
  <c r="I788" i="1" s="1"/>
  <c r="U787" i="1" l="1"/>
  <c r="L788" i="1" a="1"/>
  <c r="L788" i="1" s="1"/>
  <c r="O787" i="1" l="1" a="1"/>
  <c r="O787" i="1" s="1"/>
  <c r="P788" i="1" s="1" a="1"/>
  <c r="P788" i="1" s="1"/>
  <c r="J788" i="1" s="1" a="1"/>
  <c r="J788" i="1" s="1"/>
  <c r="Q788" i="1" l="1"/>
  <c r="R788" i="1"/>
  <c r="S788" i="1" s="1"/>
  <c r="K788" i="1" a="1"/>
  <c r="K788" i="1" s="1"/>
  <c r="T788" i="1" l="1" a="1"/>
  <c r="T788" i="1" s="1"/>
  <c r="M788" i="1" a="1"/>
  <c r="M788" i="1" s="1"/>
  <c r="N789" i="1" s="1" a="1"/>
  <c r="N789" i="1" s="1"/>
  <c r="I789" i="1" a="1"/>
  <c r="I789" i="1" s="1"/>
  <c r="U788" i="1" l="1"/>
  <c r="L789" i="1" a="1"/>
  <c r="L789" i="1" s="1"/>
  <c r="O788" i="1" l="1" a="1"/>
  <c r="O788" i="1" s="1"/>
  <c r="P789" i="1" s="1" a="1"/>
  <c r="P789" i="1" s="1"/>
  <c r="J789" i="1" s="1" a="1"/>
  <c r="J789" i="1" s="1"/>
  <c r="R789" i="1" l="1"/>
  <c r="S789" i="1" s="1"/>
  <c r="Q789" i="1"/>
  <c r="T789" i="1" l="1" a="1"/>
  <c r="T789" i="1" s="1"/>
  <c r="K789" i="1" a="1"/>
  <c r="K789" i="1" s="1"/>
  <c r="U789" i="1" l="1"/>
  <c r="M789" i="1" a="1"/>
  <c r="M789" i="1" s="1"/>
  <c r="N790" i="1" s="1" a="1"/>
  <c r="N790" i="1" s="1"/>
  <c r="I790" i="1" a="1"/>
  <c r="I790" i="1" s="1"/>
  <c r="L790" i="1" l="1" a="1"/>
  <c r="L790" i="1" s="1"/>
  <c r="O789" i="1" l="1" a="1"/>
  <c r="O789" i="1" s="1"/>
  <c r="P790" i="1" s="1" a="1"/>
  <c r="P790" i="1" s="1"/>
  <c r="J790" i="1" s="1" a="1"/>
  <c r="J790" i="1" s="1"/>
  <c r="Q790" i="1" l="1"/>
  <c r="R790" i="1"/>
  <c r="S790" i="1" s="1"/>
  <c r="T790" i="1" l="1" a="1"/>
  <c r="T790" i="1" s="1"/>
  <c r="K790" i="1" a="1"/>
  <c r="K790" i="1" s="1"/>
  <c r="U790" i="1" l="1"/>
  <c r="M790" i="1" a="1"/>
  <c r="M790" i="1" s="1"/>
  <c r="N791" i="1" s="1" a="1"/>
  <c r="N791" i="1" s="1"/>
  <c r="I791" i="1" a="1"/>
  <c r="I791" i="1" s="1"/>
  <c r="L791" i="1" l="1" a="1"/>
  <c r="L791" i="1" s="1"/>
  <c r="O790" i="1" l="1" a="1"/>
  <c r="O790" i="1" s="1"/>
  <c r="P791" i="1" s="1" a="1"/>
  <c r="P791" i="1" s="1"/>
  <c r="J791" i="1" s="1" a="1"/>
  <c r="J791" i="1" s="1"/>
  <c r="Q791" i="1" l="1"/>
  <c r="R791" i="1"/>
  <c r="S791" i="1" s="1"/>
  <c r="T791" i="1" l="1" a="1"/>
  <c r="T791" i="1" s="1"/>
  <c r="K791" i="1" a="1"/>
  <c r="K791" i="1" s="1"/>
  <c r="U791" i="1" l="1"/>
  <c r="M791" i="1" a="1"/>
  <c r="M791" i="1" s="1"/>
  <c r="N792" i="1" s="1" a="1"/>
  <c r="N792" i="1" s="1"/>
  <c r="I792" i="1" a="1"/>
  <c r="I792" i="1" s="1"/>
  <c r="L792" i="1" l="1" a="1"/>
  <c r="L792" i="1" s="1"/>
  <c r="O791" i="1" l="1" a="1"/>
  <c r="O791" i="1" s="1"/>
  <c r="P792" i="1" s="1" a="1"/>
  <c r="P792" i="1" s="1"/>
  <c r="J792" i="1" s="1" a="1"/>
  <c r="J792" i="1" s="1"/>
  <c r="R792" i="1" l="1"/>
  <c r="S792" i="1" s="1"/>
  <c r="Q792" i="1"/>
  <c r="K792" i="1" a="1"/>
  <c r="K792" i="1" s="1"/>
  <c r="T792" i="1" l="1" a="1"/>
  <c r="T792" i="1" s="1"/>
  <c r="M792" i="1" a="1"/>
  <c r="M792" i="1" s="1"/>
  <c r="N793" i="1" s="1" a="1"/>
  <c r="N793" i="1" s="1"/>
  <c r="I793" i="1" a="1"/>
  <c r="I793" i="1" s="1"/>
  <c r="U792" i="1" l="1"/>
  <c r="L793" i="1" a="1"/>
  <c r="L793" i="1" s="1"/>
  <c r="O792" i="1" l="1" a="1"/>
  <c r="O792" i="1" s="1"/>
  <c r="P793" i="1" s="1" a="1"/>
  <c r="P793" i="1" s="1"/>
  <c r="J793" i="1" s="1" a="1"/>
  <c r="J793" i="1" s="1"/>
  <c r="Q793" i="1" l="1"/>
  <c r="R793" i="1"/>
  <c r="S793" i="1" s="1"/>
  <c r="K793" i="1" a="1"/>
  <c r="K793" i="1" s="1"/>
  <c r="T793" i="1" l="1" a="1"/>
  <c r="T793" i="1" s="1"/>
  <c r="M793" i="1" a="1"/>
  <c r="M793" i="1" s="1"/>
  <c r="N794" i="1" s="1" a="1"/>
  <c r="N794" i="1" s="1"/>
  <c r="I794" i="1" a="1"/>
  <c r="I794" i="1" s="1"/>
  <c r="U793" i="1" l="1"/>
  <c r="L794" i="1" a="1"/>
  <c r="L794" i="1" s="1"/>
  <c r="O793" i="1" l="1" a="1"/>
  <c r="O793" i="1" s="1"/>
  <c r="P794" i="1" s="1" a="1"/>
  <c r="P794" i="1" s="1"/>
  <c r="J794" i="1" s="1" a="1"/>
  <c r="J794" i="1" s="1"/>
  <c r="R794" i="1" l="1"/>
  <c r="S794" i="1" s="1"/>
  <c r="Q794" i="1"/>
  <c r="T794" i="1" l="1" a="1"/>
  <c r="T794" i="1" s="1"/>
  <c r="K794" i="1" a="1"/>
  <c r="K794" i="1" s="1"/>
  <c r="U794" i="1" l="1"/>
  <c r="M794" i="1" a="1"/>
  <c r="M794" i="1" s="1"/>
  <c r="N795" i="1" s="1" a="1"/>
  <c r="N795" i="1" s="1"/>
  <c r="I795" i="1" a="1"/>
  <c r="I795" i="1" s="1"/>
  <c r="L795" i="1" l="1" a="1"/>
  <c r="L795" i="1" s="1"/>
  <c r="O794" i="1" l="1" a="1"/>
  <c r="O794" i="1" s="1"/>
  <c r="R795" i="1" s="1"/>
  <c r="S795" i="1" s="1"/>
  <c r="Q795" i="1" l="1"/>
  <c r="P795" i="1" a="1"/>
  <c r="P795" i="1" s="1"/>
  <c r="J795" i="1" s="1" a="1"/>
  <c r="J795" i="1" s="1"/>
  <c r="T795" i="1" l="1" a="1"/>
  <c r="T795" i="1" s="1"/>
  <c r="I796" i="1" a="1"/>
  <c r="I796" i="1" s="1"/>
  <c r="K795" i="1" a="1"/>
  <c r="K795" i="1" s="1"/>
  <c r="U795" i="1" l="1"/>
  <c r="M795" i="1" a="1"/>
  <c r="M795" i="1" s="1"/>
  <c r="N796" i="1" s="1" a="1"/>
  <c r="N796" i="1" s="1"/>
  <c r="L796" i="1" a="1"/>
  <c r="L796" i="1" s="1"/>
  <c r="O795" i="1" l="1" a="1"/>
  <c r="O795" i="1" s="1"/>
  <c r="R796" i="1" s="1"/>
  <c r="S796" i="1" s="1"/>
  <c r="P796" i="1" l="1" a="1"/>
  <c r="P796" i="1" s="1"/>
  <c r="J796" i="1" s="1" a="1"/>
  <c r="J796" i="1" s="1"/>
  <c r="Q796" i="1"/>
  <c r="T796" i="1" l="1" a="1"/>
  <c r="T796" i="1" s="1"/>
  <c r="K796" i="1" a="1"/>
  <c r="K796" i="1" s="1"/>
  <c r="M796" i="1" s="1" a="1"/>
  <c r="M796" i="1" s="1"/>
  <c r="U796" i="1" l="1"/>
  <c r="N797" i="1" a="1"/>
  <c r="N797" i="1" s="1"/>
  <c r="L797" i="1" a="1"/>
  <c r="L797" i="1" s="1"/>
  <c r="I797" i="1" a="1"/>
  <c r="I797" i="1" s="1"/>
  <c r="O796" i="1" a="1"/>
  <c r="O796" i="1" s="1"/>
  <c r="P797" i="1" s="1" a="1"/>
  <c r="P797" i="1" s="1"/>
  <c r="J797" i="1" l="1" a="1"/>
  <c r="J797" i="1" s="1"/>
  <c r="Q797" i="1"/>
  <c r="R797" i="1"/>
  <c r="S797" i="1" s="1"/>
  <c r="T797" i="1" l="1" a="1"/>
  <c r="T797" i="1" s="1"/>
  <c r="K797" i="1" a="1"/>
  <c r="K797" i="1" s="1"/>
  <c r="U797" i="1" l="1"/>
  <c r="M797" i="1" a="1"/>
  <c r="M797" i="1" s="1"/>
  <c r="N798" i="1" s="1" a="1"/>
  <c r="N798" i="1" s="1"/>
  <c r="I798" i="1" a="1"/>
  <c r="I798" i="1" s="1"/>
  <c r="L798" i="1" l="1" a="1"/>
  <c r="L798" i="1" s="1"/>
  <c r="O797" i="1" l="1" a="1"/>
  <c r="O797" i="1" s="1"/>
  <c r="P798" i="1" s="1" a="1"/>
  <c r="P798" i="1" s="1"/>
  <c r="J798" i="1" s="1" a="1"/>
  <c r="J798" i="1" s="1"/>
  <c r="Q798" i="1" l="1"/>
  <c r="R798" i="1"/>
  <c r="S798" i="1" s="1"/>
  <c r="K798" i="1" a="1"/>
  <c r="K798" i="1" s="1"/>
  <c r="T798" i="1" l="1" a="1"/>
  <c r="T798" i="1" s="1"/>
  <c r="M798" i="1" a="1"/>
  <c r="M798" i="1" s="1"/>
  <c r="N799" i="1" s="1" a="1"/>
  <c r="N799" i="1" s="1"/>
  <c r="I799" i="1" a="1"/>
  <c r="I799" i="1" s="1"/>
  <c r="U798" i="1" l="1"/>
  <c r="L799" i="1" a="1"/>
  <c r="L799" i="1" s="1"/>
  <c r="O798" i="1" l="1" a="1"/>
  <c r="O798" i="1" s="1"/>
  <c r="P799" i="1" s="1" a="1"/>
  <c r="P799" i="1" s="1"/>
  <c r="J799" i="1" s="1" a="1"/>
  <c r="J799" i="1" s="1"/>
  <c r="R799" i="1" l="1"/>
  <c r="S799" i="1" s="1"/>
  <c r="Q799" i="1"/>
  <c r="K799" i="1" a="1"/>
  <c r="K799" i="1" s="1"/>
  <c r="T799" i="1" l="1" a="1"/>
  <c r="T799" i="1" s="1"/>
  <c r="M799" i="1" a="1"/>
  <c r="M799" i="1" s="1"/>
  <c r="N800" i="1" s="1" a="1"/>
  <c r="N800" i="1" s="1"/>
  <c r="I800" i="1" a="1"/>
  <c r="I800" i="1" s="1"/>
  <c r="U799" i="1" l="1"/>
  <c r="L800" i="1" a="1"/>
  <c r="L800" i="1" s="1"/>
  <c r="O799" i="1" l="1" a="1"/>
  <c r="O799" i="1" s="1"/>
  <c r="P800" i="1" s="1" a="1"/>
  <c r="P800" i="1" s="1"/>
  <c r="J800" i="1" s="1" a="1"/>
  <c r="J800" i="1" s="1"/>
  <c r="R800" i="1" l="1"/>
  <c r="S800" i="1" s="1"/>
  <c r="Q800" i="1"/>
  <c r="K800" i="1" a="1"/>
  <c r="K800" i="1" s="1"/>
  <c r="T800" i="1" l="1" a="1"/>
  <c r="T800" i="1" s="1"/>
  <c r="M800" i="1" a="1"/>
  <c r="M800" i="1" s="1"/>
  <c r="N801" i="1" s="1" a="1"/>
  <c r="N801" i="1" s="1"/>
  <c r="I801" i="1" a="1"/>
  <c r="I801" i="1" s="1"/>
  <c r="U800" i="1" l="1"/>
  <c r="L801" i="1" a="1"/>
  <c r="L801" i="1" s="1"/>
  <c r="O800" i="1" l="1" a="1"/>
  <c r="O800" i="1" s="1"/>
  <c r="P801" i="1" s="1" a="1"/>
  <c r="P801" i="1" s="1"/>
  <c r="J801" i="1" s="1" a="1"/>
  <c r="J801" i="1" s="1"/>
  <c r="Q801" i="1" l="1"/>
  <c r="R801" i="1"/>
  <c r="S801" i="1" s="1"/>
  <c r="T801" i="1" l="1" a="1"/>
  <c r="T801" i="1" s="1"/>
  <c r="K801" i="1" a="1"/>
  <c r="K801" i="1" s="1"/>
  <c r="U801" i="1" l="1"/>
  <c r="M801" i="1" a="1"/>
  <c r="M801" i="1" s="1"/>
  <c r="N802" i="1" s="1" a="1"/>
  <c r="N802" i="1" s="1"/>
  <c r="I802" i="1" a="1"/>
  <c r="I802" i="1" s="1"/>
  <c r="L802" i="1" l="1" a="1"/>
  <c r="L802" i="1" s="1"/>
  <c r="O801" i="1" l="1" a="1"/>
  <c r="O801" i="1" s="1"/>
  <c r="P802" i="1" s="1" a="1"/>
  <c r="P802" i="1" s="1"/>
  <c r="J802" i="1" s="1" a="1"/>
  <c r="J802" i="1" s="1"/>
  <c r="Q802" i="1" l="1"/>
  <c r="R802" i="1"/>
  <c r="S802" i="1" s="1"/>
  <c r="T802" i="1" l="1" a="1"/>
  <c r="T802" i="1" s="1"/>
  <c r="K802" i="1" a="1"/>
  <c r="K802" i="1" s="1"/>
  <c r="U802" i="1" l="1"/>
  <c r="M802" i="1" a="1"/>
  <c r="M802" i="1" s="1"/>
  <c r="N803" i="1" s="1" a="1"/>
  <c r="N803" i="1" s="1"/>
  <c r="I803" i="1" a="1"/>
  <c r="I803" i="1" s="1"/>
  <c r="L803" i="1" l="1" a="1"/>
  <c r="L803" i="1" s="1"/>
  <c r="O802" i="1" l="1" a="1"/>
  <c r="O802" i="1" s="1"/>
  <c r="P803" i="1" s="1" a="1"/>
  <c r="P803" i="1" s="1"/>
  <c r="J803" i="1" s="1" a="1"/>
  <c r="J803" i="1" s="1"/>
  <c r="R803" i="1" l="1"/>
  <c r="S803" i="1" s="1"/>
  <c r="Q803" i="1"/>
  <c r="K803" i="1" a="1"/>
  <c r="K803" i="1" s="1"/>
  <c r="T803" i="1" l="1" a="1"/>
  <c r="T803" i="1" s="1"/>
  <c r="M803" i="1" a="1"/>
  <c r="M803" i="1" s="1"/>
  <c r="N804" i="1" s="1" a="1"/>
  <c r="N804" i="1" s="1"/>
  <c r="I804" i="1" a="1"/>
  <c r="I804" i="1" s="1"/>
  <c r="U803" i="1" l="1"/>
  <c r="L804" i="1" a="1"/>
  <c r="L804" i="1" s="1"/>
  <c r="O803" i="1" l="1" a="1"/>
  <c r="O803" i="1" s="1"/>
  <c r="P804" i="1" s="1" a="1"/>
  <c r="P804" i="1" s="1"/>
  <c r="J804" i="1" s="1" a="1"/>
  <c r="J804" i="1" s="1"/>
  <c r="Q804" i="1" l="1"/>
  <c r="R804" i="1"/>
  <c r="S804" i="1" s="1"/>
  <c r="T804" i="1" l="1" a="1"/>
  <c r="T804" i="1" s="1"/>
  <c r="K804" i="1" a="1"/>
  <c r="K804" i="1" s="1"/>
  <c r="U804" i="1" l="1"/>
  <c r="M804" i="1" a="1"/>
  <c r="M804" i="1" s="1"/>
  <c r="N805" i="1" s="1" a="1"/>
  <c r="N805" i="1" s="1"/>
  <c r="I805" i="1" a="1"/>
  <c r="I805" i="1" s="1"/>
  <c r="L805" i="1" l="1" a="1"/>
  <c r="L805" i="1" s="1"/>
  <c r="O804" i="1" l="1" a="1"/>
  <c r="O804" i="1" s="1"/>
  <c r="P805" i="1" s="1" a="1"/>
  <c r="P805" i="1" s="1"/>
  <c r="J805" i="1" s="1" a="1"/>
  <c r="J805" i="1" s="1"/>
  <c r="Q805" i="1" l="1"/>
  <c r="R805" i="1"/>
  <c r="S805" i="1" s="1"/>
  <c r="K805" i="1" a="1"/>
  <c r="K805" i="1" s="1"/>
  <c r="T805" i="1" l="1" a="1"/>
  <c r="T805" i="1" s="1"/>
  <c r="M805" i="1" a="1"/>
  <c r="M805" i="1" s="1"/>
  <c r="N806" i="1" s="1" a="1"/>
  <c r="N806" i="1" s="1"/>
  <c r="I806" i="1" a="1"/>
  <c r="I806" i="1" s="1"/>
  <c r="U805" i="1" l="1"/>
  <c r="L806" i="1" a="1"/>
  <c r="L806" i="1" s="1"/>
  <c r="O805" i="1" l="1" a="1"/>
  <c r="O805" i="1" s="1"/>
  <c r="P806" i="1" s="1" a="1"/>
  <c r="P806" i="1" s="1"/>
  <c r="J806" i="1" s="1" a="1"/>
  <c r="J806" i="1" s="1"/>
  <c r="Q806" i="1" l="1"/>
  <c r="R806" i="1"/>
  <c r="S806" i="1" s="1"/>
  <c r="T806" i="1" l="1" a="1"/>
  <c r="T806" i="1" s="1"/>
  <c r="K806" i="1" a="1"/>
  <c r="K806" i="1" s="1"/>
  <c r="U806" i="1" l="1"/>
  <c r="M806" i="1" a="1"/>
  <c r="M806" i="1" s="1"/>
  <c r="N807" i="1" s="1" a="1"/>
  <c r="N807" i="1" s="1"/>
  <c r="I807" i="1" a="1"/>
  <c r="I807" i="1" s="1"/>
  <c r="L807" i="1" l="1" a="1"/>
  <c r="L807" i="1" s="1"/>
  <c r="O806" i="1" l="1" a="1"/>
  <c r="O806" i="1" s="1"/>
  <c r="P807" i="1" s="1" a="1"/>
  <c r="P807" i="1" s="1"/>
  <c r="J807" i="1" s="1" a="1"/>
  <c r="J807" i="1" s="1"/>
  <c r="Q807" i="1" l="1"/>
  <c r="R807" i="1"/>
  <c r="S807" i="1" s="1"/>
  <c r="T807" i="1" l="1" a="1"/>
  <c r="T807" i="1" s="1"/>
  <c r="K807" i="1" a="1"/>
  <c r="K807" i="1" s="1"/>
  <c r="U807" i="1" l="1"/>
  <c r="M807" i="1" a="1"/>
  <c r="M807" i="1" s="1"/>
  <c r="N808" i="1" s="1" a="1"/>
  <c r="N808" i="1" s="1"/>
  <c r="I808" i="1" a="1"/>
  <c r="I808" i="1" s="1"/>
  <c r="L808" i="1" l="1" a="1"/>
  <c r="L808" i="1" s="1"/>
  <c r="O807" i="1" l="1" a="1"/>
  <c r="O807" i="1" s="1"/>
  <c r="P808" i="1" s="1" a="1"/>
  <c r="P808" i="1" s="1"/>
  <c r="J808" i="1" s="1" a="1"/>
  <c r="J808" i="1" s="1"/>
  <c r="R808" i="1" l="1"/>
  <c r="S808" i="1" s="1"/>
  <c r="Q808" i="1"/>
  <c r="T808" i="1" l="1" a="1"/>
  <c r="T808" i="1" s="1"/>
  <c r="K808" i="1" a="1"/>
  <c r="K808" i="1" s="1"/>
  <c r="U808" i="1" l="1"/>
  <c r="M808" i="1" a="1"/>
  <c r="M808" i="1" s="1"/>
  <c r="N809" i="1" s="1" a="1"/>
  <c r="N809" i="1" s="1"/>
  <c r="I809" i="1" a="1"/>
  <c r="I809" i="1" s="1"/>
  <c r="L809" i="1" l="1" a="1"/>
  <c r="L809" i="1" s="1"/>
  <c r="O808" i="1" l="1" a="1"/>
  <c r="O808" i="1" s="1"/>
  <c r="P809" i="1" s="1" a="1"/>
  <c r="P809" i="1" s="1"/>
  <c r="J809" i="1" s="1" a="1"/>
  <c r="J809" i="1" s="1"/>
  <c r="Q809" i="1" l="1"/>
  <c r="R809" i="1"/>
  <c r="S809" i="1" s="1"/>
  <c r="K809" i="1" a="1"/>
  <c r="K809" i="1" s="1"/>
  <c r="T809" i="1" l="1" a="1"/>
  <c r="T809" i="1" s="1"/>
  <c r="M809" i="1" a="1"/>
  <c r="M809" i="1" s="1"/>
  <c r="N810" i="1" s="1" a="1"/>
  <c r="N810" i="1" s="1"/>
  <c r="I810" i="1" a="1"/>
  <c r="I810" i="1" s="1"/>
  <c r="U809" i="1" l="1"/>
  <c r="L810" i="1" a="1"/>
  <c r="L810" i="1" s="1"/>
  <c r="O809" i="1" l="1" a="1"/>
  <c r="O809" i="1" s="1"/>
  <c r="P810" i="1" s="1" a="1"/>
  <c r="P810" i="1" s="1"/>
  <c r="J810" i="1" s="1" a="1"/>
  <c r="J810" i="1" s="1"/>
  <c r="Q810" i="1" l="1"/>
  <c r="R810" i="1"/>
  <c r="S810" i="1" s="1"/>
  <c r="K810" i="1" a="1"/>
  <c r="K810" i="1" s="1"/>
  <c r="T810" i="1" l="1" a="1"/>
  <c r="T810" i="1" s="1"/>
  <c r="M810" i="1" a="1"/>
  <c r="M810" i="1" s="1"/>
  <c r="N811" i="1" s="1" a="1"/>
  <c r="N811" i="1" s="1"/>
  <c r="I811" i="1" a="1"/>
  <c r="I811" i="1" s="1"/>
  <c r="U810" i="1" l="1"/>
  <c r="L811" i="1" a="1"/>
  <c r="L811" i="1" s="1"/>
  <c r="O810" i="1" l="1" a="1"/>
  <c r="O810" i="1" s="1"/>
  <c r="P811" i="1" s="1" a="1"/>
  <c r="P811" i="1" s="1"/>
  <c r="J811" i="1" s="1" a="1"/>
  <c r="J811" i="1" s="1"/>
  <c r="Q811" i="1" l="1"/>
  <c r="R811" i="1"/>
  <c r="S811" i="1" s="1"/>
  <c r="K811" i="1" a="1"/>
  <c r="K811" i="1" s="1"/>
  <c r="T811" i="1" l="1" a="1"/>
  <c r="T811" i="1" s="1"/>
  <c r="M811" i="1" a="1"/>
  <c r="M811" i="1" s="1"/>
  <c r="N812" i="1" s="1" a="1"/>
  <c r="N812" i="1" s="1"/>
  <c r="I812" i="1" a="1"/>
  <c r="I812" i="1" s="1"/>
  <c r="U811" i="1" l="1"/>
  <c r="L812" i="1" a="1"/>
  <c r="L812" i="1" s="1"/>
  <c r="O811" i="1" l="1" a="1"/>
  <c r="O811" i="1" s="1"/>
  <c r="P812" i="1" s="1" a="1"/>
  <c r="P812" i="1" s="1"/>
  <c r="J812" i="1" s="1" a="1"/>
  <c r="J812" i="1" s="1"/>
  <c r="Q812" i="1" l="1"/>
  <c r="R812" i="1"/>
  <c r="S812" i="1" s="1"/>
  <c r="K812" i="1" a="1"/>
  <c r="K812" i="1" s="1"/>
  <c r="T812" i="1" l="1" a="1"/>
  <c r="T812" i="1" s="1"/>
  <c r="M812" i="1" a="1"/>
  <c r="M812" i="1" s="1"/>
  <c r="N813" i="1" s="1" a="1"/>
  <c r="N813" i="1" s="1"/>
  <c r="I813" i="1" a="1"/>
  <c r="I813" i="1" s="1"/>
  <c r="U812" i="1" l="1"/>
  <c r="L813" i="1" a="1"/>
  <c r="L813" i="1" s="1"/>
  <c r="O812" i="1" l="1" a="1"/>
  <c r="O812" i="1" s="1"/>
  <c r="P813" i="1" s="1" a="1"/>
  <c r="P813" i="1" s="1"/>
  <c r="J813" i="1" s="1" a="1"/>
  <c r="J813" i="1" s="1"/>
  <c r="Q813" i="1" l="1"/>
  <c r="R813" i="1"/>
  <c r="S813" i="1" s="1"/>
  <c r="T813" i="1" l="1" a="1"/>
  <c r="T813" i="1" s="1"/>
  <c r="K813" i="1" a="1"/>
  <c r="K813" i="1" s="1"/>
  <c r="U813" i="1" l="1"/>
  <c r="M813" i="1" a="1"/>
  <c r="M813" i="1" s="1"/>
  <c r="N814" i="1" s="1" a="1"/>
  <c r="N814" i="1" s="1"/>
  <c r="I814" i="1" a="1"/>
  <c r="I814" i="1" s="1"/>
  <c r="L814" i="1" l="1" a="1"/>
  <c r="L814" i="1" s="1"/>
  <c r="O813" i="1" l="1" a="1"/>
  <c r="O813" i="1" s="1"/>
  <c r="P814" i="1" s="1" a="1"/>
  <c r="P814" i="1" s="1"/>
  <c r="J814" i="1" s="1" a="1"/>
  <c r="J814" i="1" s="1"/>
  <c r="R814" i="1" l="1"/>
  <c r="S814" i="1" s="1"/>
  <c r="Q814" i="1"/>
  <c r="K814" i="1" a="1"/>
  <c r="K814" i="1" s="1"/>
  <c r="T814" i="1" l="1" a="1"/>
  <c r="T814" i="1" s="1"/>
  <c r="M814" i="1" a="1"/>
  <c r="M814" i="1" s="1"/>
  <c r="N815" i="1" s="1" a="1"/>
  <c r="N815" i="1" s="1"/>
  <c r="I815" i="1" a="1"/>
  <c r="I815" i="1" s="1"/>
  <c r="U814" i="1" l="1"/>
  <c r="L815" i="1" a="1"/>
  <c r="L815" i="1" s="1"/>
  <c r="O814" i="1" l="1" a="1"/>
  <c r="O814" i="1" s="1"/>
  <c r="P815" i="1" s="1" a="1"/>
  <c r="P815" i="1" s="1"/>
  <c r="J815" i="1" s="1" a="1"/>
  <c r="J815" i="1" s="1"/>
  <c r="Q815" i="1" l="1"/>
  <c r="R815" i="1"/>
  <c r="S815" i="1" s="1"/>
  <c r="T815" i="1" l="1" a="1"/>
  <c r="T815" i="1" s="1"/>
  <c r="K815" i="1" a="1"/>
  <c r="K815" i="1" s="1"/>
  <c r="U815" i="1" l="1"/>
  <c r="M815" i="1" a="1"/>
  <c r="M815" i="1" s="1"/>
  <c r="N816" i="1" s="1" a="1"/>
  <c r="N816" i="1" s="1"/>
  <c r="I816" i="1" a="1"/>
  <c r="I816" i="1" s="1"/>
  <c r="L816" i="1" l="1" a="1"/>
  <c r="L816" i="1" s="1"/>
  <c r="O815" i="1" l="1" a="1"/>
  <c r="O815" i="1" s="1"/>
  <c r="P816" i="1" s="1" a="1"/>
  <c r="P816" i="1" s="1"/>
  <c r="J816" i="1" s="1" a="1"/>
  <c r="J816" i="1" s="1"/>
  <c r="R816" i="1" l="1"/>
  <c r="S816" i="1" s="1"/>
  <c r="Q816" i="1"/>
  <c r="T816" i="1" l="1" a="1"/>
  <c r="T816" i="1" s="1"/>
  <c r="K816" i="1" a="1"/>
  <c r="K816" i="1" s="1"/>
  <c r="U816" i="1" l="1"/>
  <c r="M816" i="1" a="1"/>
  <c r="M816" i="1" s="1"/>
  <c r="N817" i="1" s="1" a="1"/>
  <c r="N817" i="1" s="1"/>
  <c r="I817" i="1" a="1"/>
  <c r="I817" i="1" s="1"/>
  <c r="L817" i="1" l="1" a="1"/>
  <c r="L817" i="1" s="1"/>
  <c r="O816" i="1" l="1" a="1"/>
  <c r="O816" i="1" s="1"/>
  <c r="P817" i="1" s="1" a="1"/>
  <c r="P817" i="1" s="1"/>
  <c r="J817" i="1" s="1" a="1"/>
  <c r="J817" i="1" s="1"/>
  <c r="R817" i="1" l="1"/>
  <c r="S817" i="1" s="1"/>
  <c r="Q817" i="1"/>
  <c r="T817" i="1" l="1" a="1"/>
  <c r="T817" i="1" s="1"/>
  <c r="K817" i="1" a="1"/>
  <c r="K817" i="1" s="1"/>
  <c r="U817" i="1" l="1"/>
  <c r="M817" i="1" a="1"/>
  <c r="M817" i="1" s="1"/>
  <c r="N818" i="1" s="1" a="1"/>
  <c r="N818" i="1" s="1"/>
  <c r="I818" i="1" a="1"/>
  <c r="I818" i="1" s="1"/>
  <c r="L818" i="1" l="1" a="1"/>
  <c r="L818" i="1" s="1"/>
  <c r="O817" i="1" l="1" a="1"/>
  <c r="O817" i="1" s="1"/>
  <c r="P818" i="1" s="1" a="1"/>
  <c r="P818" i="1" s="1"/>
  <c r="J818" i="1" s="1" a="1"/>
  <c r="J818" i="1" s="1"/>
  <c r="R818" i="1" l="1"/>
  <c r="S818" i="1" s="1"/>
  <c r="Q818" i="1"/>
  <c r="T818" i="1" l="1" a="1"/>
  <c r="T818" i="1" s="1"/>
  <c r="K818" i="1" a="1"/>
  <c r="K818" i="1" s="1"/>
  <c r="U818" i="1" l="1"/>
  <c r="M818" i="1" a="1"/>
  <c r="M818" i="1" s="1"/>
  <c r="N819" i="1" s="1" a="1"/>
  <c r="N819" i="1" s="1"/>
  <c r="I819" i="1" a="1"/>
  <c r="I819" i="1" s="1"/>
  <c r="L819" i="1" l="1" a="1"/>
  <c r="L819" i="1" s="1"/>
  <c r="O818" i="1" l="1" a="1"/>
  <c r="O818" i="1" s="1"/>
  <c r="P819" i="1" s="1" a="1"/>
  <c r="P819" i="1" s="1"/>
  <c r="J819" i="1" s="1" a="1"/>
  <c r="J819" i="1" s="1"/>
  <c r="Q819" i="1" l="1"/>
  <c r="R819" i="1"/>
  <c r="S819" i="1" s="1"/>
  <c r="T819" i="1" l="1" a="1"/>
  <c r="T819" i="1" s="1"/>
  <c r="K819" i="1" a="1"/>
  <c r="K819" i="1" s="1"/>
  <c r="U819" i="1" l="1"/>
  <c r="M819" i="1" a="1"/>
  <c r="M819" i="1" s="1"/>
  <c r="N820" i="1" s="1" a="1"/>
  <c r="N820" i="1" s="1"/>
  <c r="I820" i="1" a="1"/>
  <c r="I820" i="1" s="1"/>
  <c r="L820" i="1" l="1" a="1"/>
  <c r="L820" i="1" s="1"/>
  <c r="O819" i="1" l="1" a="1"/>
  <c r="O819" i="1" s="1"/>
  <c r="P820" i="1" s="1" a="1"/>
  <c r="P820" i="1" s="1"/>
  <c r="J820" i="1" s="1" a="1"/>
  <c r="J820" i="1" s="1"/>
  <c r="Q820" i="1" l="1"/>
  <c r="R820" i="1"/>
  <c r="S820" i="1" s="1"/>
  <c r="T820" i="1" l="1" a="1"/>
  <c r="T820" i="1" s="1"/>
  <c r="K820" i="1" a="1"/>
  <c r="K820" i="1" s="1"/>
  <c r="U820" i="1" l="1"/>
  <c r="M820" i="1" a="1"/>
  <c r="M820" i="1" s="1"/>
  <c r="N821" i="1" s="1" a="1"/>
  <c r="N821" i="1" s="1"/>
  <c r="I821" i="1" a="1"/>
  <c r="I821" i="1" s="1"/>
  <c r="L821" i="1" l="1" a="1"/>
  <c r="L821" i="1" s="1"/>
  <c r="O820" i="1" l="1" a="1"/>
  <c r="O820" i="1" s="1"/>
  <c r="P821" i="1" s="1" a="1"/>
  <c r="P821" i="1" s="1"/>
  <c r="J821" i="1" s="1" a="1"/>
  <c r="J821" i="1" s="1"/>
  <c r="R821" i="1" l="1"/>
  <c r="S821" i="1" s="1"/>
  <c r="Q821" i="1"/>
  <c r="K821" i="1" a="1"/>
  <c r="K821" i="1" s="1"/>
  <c r="T821" i="1" l="1" a="1"/>
  <c r="T821" i="1" s="1"/>
  <c r="M821" i="1" a="1"/>
  <c r="M821" i="1" s="1"/>
  <c r="N822" i="1" s="1" a="1"/>
  <c r="N822" i="1" s="1"/>
  <c r="I822" i="1" a="1"/>
  <c r="I822" i="1" s="1"/>
  <c r="U821" i="1" l="1"/>
  <c r="L822" i="1" a="1"/>
  <c r="L822" i="1" s="1"/>
  <c r="O821" i="1" l="1" a="1"/>
  <c r="O821" i="1" s="1"/>
  <c r="P822" i="1" s="1" a="1"/>
  <c r="P822" i="1" s="1"/>
  <c r="J822" i="1" s="1" a="1"/>
  <c r="J822" i="1" s="1"/>
  <c r="Q822" i="1" l="1"/>
  <c r="R822" i="1"/>
  <c r="S822" i="1" s="1"/>
  <c r="K822" i="1" a="1"/>
  <c r="K822" i="1" s="1"/>
  <c r="T822" i="1" l="1" a="1"/>
  <c r="T822" i="1" s="1"/>
  <c r="M822" i="1" a="1"/>
  <c r="M822" i="1" s="1"/>
  <c r="N823" i="1" s="1" a="1"/>
  <c r="N823" i="1" s="1"/>
  <c r="I823" i="1" a="1"/>
  <c r="I823" i="1" s="1"/>
  <c r="U822" i="1" l="1"/>
  <c r="L823" i="1" a="1"/>
  <c r="L823" i="1" s="1"/>
  <c r="O822" i="1" l="1" a="1"/>
  <c r="O822" i="1" s="1"/>
  <c r="P823" i="1" s="1" a="1"/>
  <c r="P823" i="1" s="1"/>
  <c r="J823" i="1" s="1" a="1"/>
  <c r="J823" i="1" s="1"/>
  <c r="Q823" i="1" l="1"/>
  <c r="R823" i="1"/>
  <c r="S823" i="1" s="1"/>
  <c r="T823" i="1" l="1" a="1"/>
  <c r="T823" i="1" s="1"/>
  <c r="K823" i="1" a="1"/>
  <c r="K823" i="1" s="1"/>
  <c r="U823" i="1" l="1"/>
  <c r="M823" i="1" a="1"/>
  <c r="M823" i="1" s="1"/>
  <c r="N824" i="1" s="1" a="1"/>
  <c r="N824" i="1" s="1"/>
  <c r="I824" i="1" a="1"/>
  <c r="I824" i="1" s="1"/>
  <c r="L824" i="1" l="1" a="1"/>
  <c r="L824" i="1" s="1"/>
  <c r="O823" i="1" l="1" a="1"/>
  <c r="O823" i="1" s="1"/>
  <c r="P824" i="1" s="1" a="1"/>
  <c r="P824" i="1" s="1"/>
  <c r="J824" i="1" s="1" a="1"/>
  <c r="J824" i="1" s="1"/>
  <c r="R824" i="1" l="1"/>
  <c r="S824" i="1" s="1"/>
  <c r="Q824" i="1"/>
  <c r="K824" i="1" a="1"/>
  <c r="K824" i="1" s="1"/>
  <c r="T824" i="1" l="1" a="1"/>
  <c r="T824" i="1" s="1"/>
  <c r="M824" i="1" a="1"/>
  <c r="M824" i="1" s="1"/>
  <c r="N825" i="1" s="1" a="1"/>
  <c r="N825" i="1" s="1"/>
  <c r="I825" i="1" a="1"/>
  <c r="I825" i="1" s="1"/>
  <c r="U824" i="1" l="1"/>
  <c r="L825" i="1" a="1"/>
  <c r="L825" i="1" s="1"/>
  <c r="O824" i="1" l="1" a="1"/>
  <c r="O824" i="1" s="1"/>
  <c r="P825" i="1" s="1" a="1"/>
  <c r="P825" i="1" s="1"/>
  <c r="J825" i="1" s="1" a="1"/>
  <c r="J825" i="1" s="1"/>
  <c r="R825" i="1" l="1"/>
  <c r="S825" i="1" s="1"/>
  <c r="Q825" i="1"/>
  <c r="K825" i="1" a="1"/>
  <c r="K825" i="1" s="1"/>
  <c r="T825" i="1" l="1" a="1"/>
  <c r="T825" i="1" s="1"/>
  <c r="M825" i="1" a="1"/>
  <c r="M825" i="1" s="1"/>
  <c r="N826" i="1" s="1" a="1"/>
  <c r="N826" i="1" s="1"/>
  <c r="I826" i="1" a="1"/>
  <c r="I826" i="1" s="1"/>
  <c r="U825" i="1" l="1"/>
  <c r="L826" i="1" a="1"/>
  <c r="L826" i="1" s="1"/>
  <c r="O825" i="1" l="1" a="1"/>
  <c r="O825" i="1" s="1"/>
  <c r="P826" i="1" s="1" a="1"/>
  <c r="P826" i="1" s="1"/>
  <c r="J826" i="1" s="1" a="1"/>
  <c r="J826" i="1" s="1"/>
  <c r="Q826" i="1" l="1"/>
  <c r="R826" i="1"/>
  <c r="S826" i="1" s="1"/>
  <c r="T826" i="1" l="1" a="1"/>
  <c r="T826" i="1" s="1"/>
  <c r="K826" i="1" a="1"/>
  <c r="K826" i="1" s="1"/>
  <c r="U826" i="1" l="1"/>
  <c r="M826" i="1" a="1"/>
  <c r="M826" i="1" s="1"/>
  <c r="N827" i="1" s="1" a="1"/>
  <c r="N827" i="1" s="1"/>
  <c r="I827" i="1" a="1"/>
  <c r="I827" i="1" s="1"/>
  <c r="L827" i="1" l="1" a="1"/>
  <c r="L827" i="1" s="1"/>
  <c r="O826" i="1" l="1" a="1"/>
  <c r="O826" i="1" s="1"/>
  <c r="P827" i="1" s="1" a="1"/>
  <c r="P827" i="1" s="1"/>
  <c r="J827" i="1" s="1" a="1"/>
  <c r="J827" i="1" s="1"/>
  <c r="Q827" i="1" l="1"/>
  <c r="R827" i="1"/>
  <c r="S827" i="1" s="1"/>
  <c r="K827" i="1" a="1"/>
  <c r="K827" i="1" s="1"/>
  <c r="T827" i="1" l="1" a="1"/>
  <c r="T827" i="1" s="1"/>
  <c r="M827" i="1" a="1"/>
  <c r="M827" i="1" s="1"/>
  <c r="N828" i="1" s="1" a="1"/>
  <c r="N828" i="1" s="1"/>
  <c r="I828" i="1" a="1"/>
  <c r="I828" i="1" s="1"/>
  <c r="U827" i="1" l="1"/>
  <c r="L828" i="1" a="1"/>
  <c r="L828" i="1" s="1"/>
  <c r="O827" i="1" l="1" a="1"/>
  <c r="O827" i="1" s="1"/>
  <c r="P828" i="1" s="1" a="1"/>
  <c r="P828" i="1" s="1"/>
  <c r="J828" i="1" s="1" a="1"/>
  <c r="J828" i="1" s="1"/>
  <c r="R828" i="1" l="1"/>
  <c r="S828" i="1" s="1"/>
  <c r="Q828" i="1"/>
  <c r="T828" i="1" l="1" a="1"/>
  <c r="T828" i="1" s="1"/>
  <c r="K828" i="1" a="1"/>
  <c r="K828" i="1" s="1"/>
  <c r="U828" i="1" l="1"/>
  <c r="M828" i="1" a="1"/>
  <c r="M828" i="1" s="1"/>
  <c r="N829" i="1" s="1" a="1"/>
  <c r="N829" i="1" s="1"/>
  <c r="I829" i="1" a="1"/>
  <c r="I829" i="1" s="1"/>
  <c r="L829" i="1" l="1" a="1"/>
  <c r="L829" i="1" s="1"/>
  <c r="O828" i="1" l="1" a="1"/>
  <c r="O828" i="1" s="1"/>
  <c r="P829" i="1" s="1" a="1"/>
  <c r="P829" i="1" s="1"/>
  <c r="J829" i="1" s="1" a="1"/>
  <c r="J829" i="1" s="1"/>
  <c r="R829" i="1" l="1"/>
  <c r="S829" i="1" s="1"/>
  <c r="Q829" i="1"/>
  <c r="T829" i="1" l="1" a="1"/>
  <c r="T829" i="1" s="1"/>
  <c r="K829" i="1" a="1"/>
  <c r="K829" i="1" s="1"/>
  <c r="U829" i="1" l="1"/>
  <c r="M829" i="1" a="1"/>
  <c r="M829" i="1" s="1"/>
  <c r="N830" i="1" s="1" a="1"/>
  <c r="N830" i="1" s="1"/>
  <c r="I830" i="1" a="1"/>
  <c r="I830" i="1" s="1"/>
  <c r="L830" i="1" l="1" a="1"/>
  <c r="L830" i="1" s="1"/>
  <c r="O829" i="1" l="1" a="1"/>
  <c r="O829" i="1" s="1"/>
  <c r="P830" i="1" s="1" a="1"/>
  <c r="P830" i="1" s="1"/>
  <c r="J830" i="1" s="1" a="1"/>
  <c r="J830" i="1" s="1"/>
  <c r="R830" i="1" l="1"/>
  <c r="S830" i="1" s="1"/>
  <c r="Q830" i="1"/>
  <c r="T830" i="1" l="1" a="1"/>
  <c r="T830" i="1" s="1"/>
  <c r="K830" i="1" a="1"/>
  <c r="K830" i="1" s="1"/>
  <c r="U830" i="1" l="1"/>
  <c r="M830" i="1" a="1"/>
  <c r="M830" i="1" s="1"/>
  <c r="N831" i="1" s="1" a="1"/>
  <c r="N831" i="1" s="1"/>
  <c r="I831" i="1" a="1"/>
  <c r="I831" i="1" s="1"/>
  <c r="L831" i="1" l="1" a="1"/>
  <c r="L831" i="1" s="1"/>
  <c r="O830" i="1" l="1" a="1"/>
  <c r="O830" i="1" s="1"/>
  <c r="P831" i="1" s="1" a="1"/>
  <c r="P831" i="1" s="1"/>
  <c r="J831" i="1" s="1" a="1"/>
  <c r="J831" i="1" s="1"/>
  <c r="Q831" i="1" l="1"/>
  <c r="R831" i="1"/>
  <c r="S831" i="1" s="1"/>
  <c r="K831" i="1" a="1"/>
  <c r="K831" i="1" s="1"/>
  <c r="T831" i="1" l="1" a="1"/>
  <c r="T831" i="1" s="1"/>
  <c r="M831" i="1" a="1"/>
  <c r="M831" i="1" s="1"/>
  <c r="N832" i="1" s="1" a="1"/>
  <c r="N832" i="1" s="1"/>
  <c r="I832" i="1" a="1"/>
  <c r="I832" i="1" s="1"/>
  <c r="U831" i="1" l="1"/>
  <c r="L832" i="1" a="1"/>
  <c r="L832" i="1" s="1"/>
  <c r="O831" i="1" l="1" a="1"/>
  <c r="O831" i="1" s="1"/>
  <c r="P832" i="1" s="1" a="1"/>
  <c r="P832" i="1" s="1"/>
  <c r="J832" i="1" s="1" a="1"/>
  <c r="J832" i="1" s="1"/>
  <c r="Q832" i="1" l="1"/>
  <c r="R832" i="1"/>
  <c r="S832" i="1" s="1"/>
  <c r="T832" i="1" l="1" a="1"/>
  <c r="T832" i="1" s="1"/>
  <c r="K832" i="1" a="1"/>
  <c r="K832" i="1" s="1"/>
  <c r="U832" i="1" l="1"/>
  <c r="M832" i="1" a="1"/>
  <c r="M832" i="1" s="1"/>
  <c r="N833" i="1" s="1" a="1"/>
  <c r="N833" i="1" s="1"/>
  <c r="I833" i="1" a="1"/>
  <c r="I833" i="1" s="1"/>
  <c r="L833" i="1" l="1" a="1"/>
  <c r="L833" i="1" s="1"/>
  <c r="O832" i="1" l="1" a="1"/>
  <c r="O832" i="1" s="1"/>
  <c r="P833" i="1" s="1" a="1"/>
  <c r="P833" i="1" s="1"/>
  <c r="J833" i="1" s="1" a="1"/>
  <c r="J833" i="1" s="1"/>
  <c r="R833" i="1" l="1"/>
  <c r="S833" i="1" s="1"/>
  <c r="Q833" i="1"/>
  <c r="T833" i="1" l="1" a="1"/>
  <c r="T833" i="1" s="1"/>
  <c r="K833" i="1" a="1"/>
  <c r="K833" i="1" s="1"/>
  <c r="U833" i="1" l="1"/>
  <c r="M833" i="1" a="1"/>
  <c r="M833" i="1" s="1"/>
  <c r="N834" i="1" s="1" a="1"/>
  <c r="N834" i="1" s="1"/>
  <c r="I834" i="1" a="1"/>
  <c r="I834" i="1" s="1"/>
  <c r="L834" i="1" l="1" a="1"/>
  <c r="L834" i="1" s="1"/>
  <c r="O833" i="1" l="1" a="1"/>
  <c r="O833" i="1" s="1"/>
  <c r="P834" i="1" s="1" a="1"/>
  <c r="P834" i="1" s="1"/>
  <c r="J834" i="1" s="1" a="1"/>
  <c r="J834" i="1" s="1"/>
  <c r="R834" i="1" l="1"/>
  <c r="S834" i="1" s="1"/>
  <c r="Q834" i="1"/>
  <c r="K834" i="1" a="1"/>
  <c r="K834" i="1" s="1"/>
  <c r="T834" i="1" l="1" a="1"/>
  <c r="T834" i="1" s="1"/>
  <c r="M834" i="1" a="1"/>
  <c r="M834" i="1" s="1"/>
  <c r="N835" i="1" s="1" a="1"/>
  <c r="N835" i="1" s="1"/>
  <c r="I835" i="1" a="1"/>
  <c r="I835" i="1" s="1"/>
  <c r="U834" i="1" l="1"/>
  <c r="L835" i="1" a="1"/>
  <c r="L835" i="1" s="1"/>
  <c r="O834" i="1" l="1" a="1"/>
  <c r="O834" i="1" s="1"/>
  <c r="P835" i="1" s="1" a="1"/>
  <c r="P835" i="1" s="1"/>
  <c r="J835" i="1" s="1" a="1"/>
  <c r="J835" i="1" s="1"/>
  <c r="Q835" i="1" l="1"/>
  <c r="R835" i="1"/>
  <c r="S835" i="1" s="1"/>
  <c r="T835" i="1" l="1" a="1"/>
  <c r="T835" i="1" s="1"/>
  <c r="K835" i="1" a="1"/>
  <c r="K835" i="1" s="1"/>
  <c r="U835" i="1" l="1"/>
  <c r="M835" i="1" a="1"/>
  <c r="M835" i="1" s="1"/>
  <c r="N836" i="1" s="1" a="1"/>
  <c r="N836" i="1" s="1"/>
  <c r="I836" i="1" a="1"/>
  <c r="I836" i="1" s="1"/>
  <c r="L836" i="1" l="1" a="1"/>
  <c r="L836" i="1" s="1"/>
  <c r="O835" i="1" l="1" a="1"/>
  <c r="O835" i="1" s="1"/>
  <c r="P836" i="1" s="1" a="1"/>
  <c r="P836" i="1" s="1"/>
  <c r="J836" i="1" s="1" a="1"/>
  <c r="J836" i="1" s="1"/>
  <c r="R836" i="1" l="1"/>
  <c r="S836" i="1" s="1"/>
  <c r="Q836" i="1"/>
  <c r="T836" i="1" l="1" a="1"/>
  <c r="T836" i="1" s="1"/>
  <c r="K836" i="1" a="1"/>
  <c r="K836" i="1" s="1"/>
  <c r="U836" i="1" l="1"/>
  <c r="M836" i="1" a="1"/>
  <c r="M836" i="1" s="1"/>
  <c r="N837" i="1" s="1" a="1"/>
  <c r="N837" i="1" s="1"/>
  <c r="I837" i="1" a="1"/>
  <c r="I837" i="1" s="1"/>
  <c r="L837" i="1" l="1" a="1"/>
  <c r="L837" i="1" s="1"/>
  <c r="O836" i="1" l="1" a="1"/>
  <c r="O836" i="1" s="1"/>
  <c r="P837" i="1" s="1" a="1"/>
  <c r="P837" i="1" s="1"/>
  <c r="J837" i="1" s="1" a="1"/>
  <c r="J837" i="1" s="1"/>
  <c r="Q837" i="1" l="1"/>
  <c r="R837" i="1"/>
  <c r="S837" i="1" s="1"/>
  <c r="K837" i="1" a="1"/>
  <c r="K837" i="1" s="1"/>
  <c r="T837" i="1" l="1" a="1"/>
  <c r="T837" i="1" s="1"/>
  <c r="M837" i="1" a="1"/>
  <c r="M837" i="1" s="1"/>
  <c r="N838" i="1" s="1" a="1"/>
  <c r="N838" i="1" s="1"/>
  <c r="I838" i="1" a="1"/>
  <c r="I838" i="1" s="1"/>
  <c r="U837" i="1" l="1"/>
  <c r="L838" i="1" a="1"/>
  <c r="L838" i="1" s="1"/>
  <c r="O837" i="1" l="1" a="1"/>
  <c r="O837" i="1" s="1"/>
  <c r="P838" i="1" s="1" a="1"/>
  <c r="P838" i="1" s="1"/>
  <c r="J838" i="1" s="1" a="1"/>
  <c r="J838" i="1" s="1"/>
  <c r="R838" i="1" l="1"/>
  <c r="S838" i="1" s="1"/>
  <c r="Q838" i="1"/>
  <c r="K838" i="1" a="1"/>
  <c r="K838" i="1" s="1"/>
  <c r="T838" i="1" l="1" a="1"/>
  <c r="T838" i="1" s="1"/>
  <c r="M838" i="1" a="1"/>
  <c r="M838" i="1" s="1"/>
  <c r="N839" i="1" s="1" a="1"/>
  <c r="N839" i="1" s="1"/>
  <c r="I839" i="1" a="1"/>
  <c r="I839" i="1" s="1"/>
  <c r="U838" i="1" l="1"/>
  <c r="L839" i="1" a="1"/>
  <c r="L839" i="1" s="1"/>
  <c r="O838" i="1" l="1" a="1"/>
  <c r="O838" i="1" s="1"/>
  <c r="P839" i="1" s="1" a="1"/>
  <c r="P839" i="1" s="1"/>
  <c r="J839" i="1" s="1" a="1"/>
  <c r="J839" i="1" s="1"/>
  <c r="R839" i="1" l="1"/>
  <c r="S839" i="1" s="1"/>
  <c r="Q839" i="1"/>
  <c r="T839" i="1" l="1" a="1"/>
  <c r="T839" i="1" s="1"/>
  <c r="K839" i="1" a="1"/>
  <c r="K839" i="1" s="1"/>
  <c r="U839" i="1" l="1"/>
  <c r="M839" i="1" a="1"/>
  <c r="M839" i="1" s="1"/>
  <c r="N840" i="1" s="1" a="1"/>
  <c r="N840" i="1" s="1"/>
  <c r="I840" i="1" a="1"/>
  <c r="I840" i="1" s="1"/>
  <c r="L840" i="1" l="1" a="1"/>
  <c r="L840" i="1" s="1"/>
  <c r="O839" i="1" l="1" a="1"/>
  <c r="O839" i="1" s="1"/>
  <c r="P840" i="1" s="1" a="1"/>
  <c r="P840" i="1" s="1"/>
  <c r="J840" i="1" s="1" a="1"/>
  <c r="J840" i="1" s="1"/>
  <c r="R840" i="1" l="1"/>
  <c r="S840" i="1" s="1"/>
  <c r="Q840" i="1"/>
  <c r="T840" i="1" l="1" a="1"/>
  <c r="T840" i="1" s="1"/>
  <c r="K840" i="1" a="1"/>
  <c r="K840" i="1" s="1"/>
  <c r="U840" i="1" l="1"/>
  <c r="M840" i="1" a="1"/>
  <c r="M840" i="1" s="1"/>
  <c r="N841" i="1" s="1" a="1"/>
  <c r="N841" i="1" s="1"/>
  <c r="I841" i="1" a="1"/>
  <c r="I841" i="1" s="1"/>
  <c r="L841" i="1" l="1" a="1"/>
  <c r="L841" i="1" s="1"/>
  <c r="O840" i="1" l="1" a="1"/>
  <c r="O840" i="1" s="1"/>
  <c r="P841" i="1" s="1" a="1"/>
  <c r="P841" i="1" s="1"/>
  <c r="J841" i="1" s="1" a="1"/>
  <c r="J841" i="1" s="1"/>
  <c r="R841" i="1" l="1"/>
  <c r="S841" i="1" s="1"/>
  <c r="Q841" i="1"/>
  <c r="K841" i="1" a="1"/>
  <c r="K841" i="1" s="1"/>
  <c r="T841" i="1" l="1" a="1"/>
  <c r="T841" i="1" s="1"/>
  <c r="M841" i="1" a="1"/>
  <c r="M841" i="1" s="1"/>
  <c r="N842" i="1" s="1" a="1"/>
  <c r="N842" i="1" s="1"/>
  <c r="I842" i="1" a="1"/>
  <c r="I842" i="1" s="1"/>
  <c r="U841" i="1" l="1"/>
  <c r="L842" i="1" a="1"/>
  <c r="L842" i="1" s="1"/>
  <c r="O841" i="1" l="1" a="1"/>
  <c r="O841" i="1" s="1"/>
  <c r="P842" i="1" s="1" a="1"/>
  <c r="P842" i="1" s="1"/>
  <c r="J842" i="1" s="1" a="1"/>
  <c r="J842" i="1" s="1"/>
  <c r="Q842" i="1" l="1"/>
  <c r="R842" i="1"/>
  <c r="S842" i="1" s="1"/>
  <c r="T842" i="1" l="1" a="1"/>
  <c r="T842" i="1" s="1"/>
  <c r="K842" i="1" a="1"/>
  <c r="K842" i="1" s="1"/>
  <c r="U842" i="1" l="1"/>
  <c r="M842" i="1" a="1"/>
  <c r="M842" i="1" s="1"/>
  <c r="N843" i="1" s="1" a="1"/>
  <c r="N843" i="1" s="1"/>
  <c r="I843" i="1" a="1"/>
  <c r="I843" i="1" s="1"/>
  <c r="L843" i="1" l="1" a="1"/>
  <c r="L843" i="1" s="1"/>
  <c r="O842" i="1" l="1" a="1"/>
  <c r="O842" i="1" s="1"/>
  <c r="P843" i="1" s="1" a="1"/>
  <c r="P843" i="1" s="1"/>
  <c r="J843" i="1" s="1" a="1"/>
  <c r="J843" i="1" s="1"/>
  <c r="R843" i="1" l="1"/>
  <c r="S843" i="1" s="1"/>
  <c r="Q843" i="1"/>
  <c r="K843" i="1" a="1"/>
  <c r="K843" i="1" s="1"/>
  <c r="T843" i="1" l="1" a="1"/>
  <c r="T843" i="1" s="1"/>
  <c r="M843" i="1" a="1"/>
  <c r="M843" i="1" s="1"/>
  <c r="N844" i="1" s="1" a="1"/>
  <c r="N844" i="1" s="1"/>
  <c r="I844" i="1" a="1"/>
  <c r="I844" i="1" s="1"/>
  <c r="U843" i="1" l="1"/>
  <c r="L844" i="1" a="1"/>
  <c r="L844" i="1" s="1"/>
  <c r="O843" i="1" l="1" a="1"/>
  <c r="O843" i="1" s="1"/>
  <c r="P844" i="1" s="1" a="1"/>
  <c r="P844" i="1" s="1"/>
  <c r="J844" i="1" s="1" a="1"/>
  <c r="J844" i="1" s="1"/>
  <c r="R844" i="1" l="1"/>
  <c r="S844" i="1" s="1"/>
  <c r="Q844" i="1"/>
  <c r="K844" i="1" a="1"/>
  <c r="K844" i="1" s="1"/>
  <c r="T844" i="1" l="1" a="1"/>
  <c r="T844" i="1" s="1"/>
  <c r="M844" i="1" a="1"/>
  <c r="M844" i="1" s="1"/>
  <c r="N845" i="1" s="1" a="1"/>
  <c r="N845" i="1" s="1"/>
  <c r="I845" i="1" a="1"/>
  <c r="I845" i="1" s="1"/>
  <c r="U844" i="1" l="1"/>
  <c r="L845" i="1" a="1"/>
  <c r="L845" i="1" s="1"/>
  <c r="O844" i="1" l="1" a="1"/>
  <c r="O844" i="1" s="1"/>
  <c r="P845" i="1" s="1" a="1"/>
  <c r="P845" i="1" s="1"/>
  <c r="J845" i="1" s="1" a="1"/>
  <c r="J845" i="1" s="1"/>
  <c r="R845" i="1" l="1"/>
  <c r="S845" i="1" s="1"/>
  <c r="Q845" i="1"/>
  <c r="K845" i="1" a="1"/>
  <c r="K845" i="1" s="1"/>
  <c r="T845" i="1" l="1" a="1"/>
  <c r="T845" i="1" s="1"/>
  <c r="M845" i="1" a="1"/>
  <c r="M845" i="1" s="1"/>
  <c r="N846" i="1" s="1" a="1"/>
  <c r="N846" i="1" s="1"/>
  <c r="I846" i="1" a="1"/>
  <c r="I846" i="1" s="1"/>
  <c r="U845" i="1" l="1"/>
  <c r="L846" i="1" a="1"/>
  <c r="L846" i="1" s="1"/>
  <c r="O845" i="1" l="1" a="1"/>
  <c r="O845" i="1" s="1"/>
  <c r="P846" i="1" s="1" a="1"/>
  <c r="P846" i="1" s="1"/>
  <c r="J846" i="1" s="1" a="1"/>
  <c r="J846" i="1" s="1"/>
  <c r="Q846" i="1" l="1"/>
  <c r="R846" i="1"/>
  <c r="S846" i="1" s="1"/>
  <c r="K846" i="1" a="1"/>
  <c r="K846" i="1" s="1"/>
  <c r="T846" i="1" l="1" a="1"/>
  <c r="T846" i="1" s="1"/>
  <c r="M846" i="1" a="1"/>
  <c r="M846" i="1" s="1"/>
  <c r="N847" i="1" s="1" a="1"/>
  <c r="N847" i="1" s="1"/>
  <c r="I847" i="1" a="1"/>
  <c r="I847" i="1" s="1"/>
  <c r="U846" i="1" l="1"/>
  <c r="L847" i="1" a="1"/>
  <c r="L847" i="1" s="1"/>
  <c r="O846" i="1" l="1" a="1"/>
  <c r="O846" i="1" s="1"/>
  <c r="P847" i="1" s="1" a="1"/>
  <c r="P847" i="1" s="1"/>
  <c r="J847" i="1" s="1" a="1"/>
  <c r="J847" i="1" s="1"/>
  <c r="R847" i="1" l="1"/>
  <c r="S847" i="1" s="1"/>
  <c r="Q847" i="1"/>
  <c r="K847" i="1" a="1"/>
  <c r="K847" i="1" s="1"/>
  <c r="T847" i="1" l="1" a="1"/>
  <c r="T847" i="1" s="1"/>
  <c r="M847" i="1" a="1"/>
  <c r="M847" i="1" s="1"/>
  <c r="N848" i="1" s="1" a="1"/>
  <c r="N848" i="1" s="1"/>
  <c r="I848" i="1" a="1"/>
  <c r="I848" i="1" s="1"/>
  <c r="U847" i="1" l="1"/>
  <c r="L848" i="1" a="1"/>
  <c r="L848" i="1" s="1"/>
  <c r="O847" i="1" l="1" a="1"/>
  <c r="O847" i="1" s="1"/>
  <c r="P848" i="1" s="1" a="1"/>
  <c r="P848" i="1" s="1"/>
  <c r="J848" i="1" s="1" a="1"/>
  <c r="J848" i="1" s="1"/>
  <c r="R848" i="1" l="1"/>
  <c r="S848" i="1" s="1"/>
  <c r="Q848" i="1"/>
  <c r="K848" i="1" a="1"/>
  <c r="K848" i="1" s="1"/>
  <c r="T848" i="1" l="1" a="1"/>
  <c r="T848" i="1" s="1"/>
  <c r="M848" i="1" a="1"/>
  <c r="M848" i="1" s="1"/>
  <c r="N849" i="1" s="1" a="1"/>
  <c r="N849" i="1" s="1"/>
  <c r="I849" i="1" a="1"/>
  <c r="I849" i="1" s="1"/>
  <c r="U848" i="1" l="1"/>
  <c r="L849" i="1" a="1"/>
  <c r="L849" i="1" s="1"/>
  <c r="O848" i="1" l="1" a="1"/>
  <c r="O848" i="1" s="1"/>
  <c r="P849" i="1" s="1" a="1"/>
  <c r="P849" i="1" s="1"/>
  <c r="J849" i="1" s="1" a="1"/>
  <c r="J849" i="1" s="1"/>
  <c r="Q849" i="1" l="1"/>
  <c r="R849" i="1"/>
  <c r="S849" i="1" s="1"/>
  <c r="T849" i="1" l="1" a="1"/>
  <c r="T849" i="1" s="1"/>
  <c r="K849" i="1" a="1"/>
  <c r="K849" i="1" s="1"/>
  <c r="U849" i="1" l="1"/>
  <c r="M849" i="1" a="1"/>
  <c r="M849" i="1" s="1"/>
  <c r="N850" i="1" s="1" a="1"/>
  <c r="N850" i="1" s="1"/>
  <c r="I850" i="1" a="1"/>
  <c r="I850" i="1" s="1"/>
  <c r="L850" i="1" l="1" a="1"/>
  <c r="L850" i="1" s="1"/>
  <c r="O849" i="1" l="1" a="1"/>
  <c r="O849" i="1" s="1"/>
  <c r="P850" i="1" s="1" a="1"/>
  <c r="P850" i="1" s="1"/>
  <c r="J850" i="1" s="1" a="1"/>
  <c r="J850" i="1" s="1"/>
  <c r="Q850" i="1" l="1"/>
  <c r="R850" i="1"/>
  <c r="S850" i="1" s="1"/>
  <c r="T850" i="1" l="1" a="1"/>
  <c r="T850" i="1" s="1"/>
  <c r="K850" i="1" a="1"/>
  <c r="K850" i="1" s="1"/>
  <c r="U850" i="1" l="1"/>
  <c r="M850" i="1" a="1"/>
  <c r="M850" i="1" s="1"/>
  <c r="N851" i="1" s="1" a="1"/>
  <c r="N851" i="1" s="1"/>
  <c r="I851" i="1" a="1"/>
  <c r="I851" i="1" s="1"/>
  <c r="L851" i="1" l="1" a="1"/>
  <c r="L851" i="1" s="1"/>
  <c r="O850" i="1" l="1" a="1"/>
  <c r="O850" i="1" s="1"/>
  <c r="P851" i="1" s="1" a="1"/>
  <c r="P851" i="1" s="1"/>
  <c r="J851" i="1" s="1" a="1"/>
  <c r="J851" i="1" s="1"/>
  <c r="R851" i="1" l="1"/>
  <c r="S851" i="1" s="1"/>
  <c r="Q851" i="1"/>
  <c r="T851" i="1" l="1" a="1"/>
  <c r="T851" i="1" s="1"/>
  <c r="K851" i="1" a="1"/>
  <c r="K851" i="1" s="1"/>
  <c r="U851" i="1" l="1"/>
  <c r="M851" i="1" a="1"/>
  <c r="M851" i="1" s="1"/>
  <c r="N852" i="1" s="1" a="1"/>
  <c r="N852" i="1" s="1"/>
  <c r="I852" i="1" a="1"/>
  <c r="I852" i="1" s="1"/>
  <c r="L852" i="1" l="1" a="1"/>
  <c r="L852" i="1" s="1"/>
  <c r="O851" i="1" l="1" a="1"/>
  <c r="O851" i="1" s="1"/>
  <c r="P852" i="1" s="1" a="1"/>
  <c r="P852" i="1" s="1"/>
  <c r="J852" i="1" s="1" a="1"/>
  <c r="J852" i="1" s="1"/>
  <c r="Q852" i="1" l="1"/>
  <c r="R852" i="1"/>
  <c r="S852" i="1" s="1"/>
  <c r="T852" i="1" l="1" a="1"/>
  <c r="T852" i="1" s="1"/>
  <c r="K852" i="1" a="1"/>
  <c r="K852" i="1" s="1"/>
  <c r="U852" i="1" l="1"/>
  <c r="M852" i="1" a="1"/>
  <c r="M852" i="1" s="1"/>
  <c r="N853" i="1" s="1" a="1"/>
  <c r="N853" i="1" s="1"/>
  <c r="I853" i="1" a="1"/>
  <c r="I853" i="1" s="1"/>
  <c r="L853" i="1" l="1" a="1"/>
  <c r="L853" i="1" s="1"/>
  <c r="O852" i="1" l="1" a="1"/>
  <c r="O852" i="1" s="1"/>
  <c r="P853" i="1" s="1" a="1"/>
  <c r="P853" i="1" s="1"/>
  <c r="J853" i="1" s="1" a="1"/>
  <c r="J853" i="1" s="1"/>
  <c r="Q853" i="1" l="1"/>
  <c r="R853" i="1"/>
  <c r="S853" i="1" s="1"/>
  <c r="T853" i="1" l="1" a="1"/>
  <c r="T853" i="1" s="1"/>
  <c r="K853" i="1" a="1"/>
  <c r="K853" i="1" s="1"/>
  <c r="U853" i="1" l="1"/>
  <c r="M853" i="1" a="1"/>
  <c r="M853" i="1" s="1"/>
  <c r="N854" i="1" s="1" a="1"/>
  <c r="N854" i="1" s="1"/>
  <c r="I854" i="1" a="1"/>
  <c r="I854" i="1" s="1"/>
  <c r="L854" i="1" l="1" a="1"/>
  <c r="L854" i="1" s="1"/>
  <c r="O853" i="1" l="1" a="1"/>
  <c r="O853" i="1" s="1"/>
  <c r="P854" i="1" s="1" a="1"/>
  <c r="P854" i="1" s="1"/>
  <c r="J854" i="1" s="1" a="1"/>
  <c r="J854" i="1" s="1"/>
  <c r="R854" i="1" l="1"/>
  <c r="S854" i="1" s="1"/>
  <c r="Q854" i="1"/>
  <c r="K854" i="1" a="1"/>
  <c r="K854" i="1" s="1"/>
  <c r="T854" i="1" l="1" a="1"/>
  <c r="T854" i="1" s="1"/>
  <c r="M854" i="1" a="1"/>
  <c r="M854" i="1" s="1"/>
  <c r="N855" i="1" s="1" a="1"/>
  <c r="N855" i="1" s="1"/>
  <c r="I855" i="1" a="1"/>
  <c r="I855" i="1" s="1"/>
  <c r="U854" i="1" l="1"/>
  <c r="L855" i="1" a="1"/>
  <c r="L855" i="1" s="1"/>
  <c r="O854" i="1" l="1" a="1"/>
  <c r="O854" i="1" s="1"/>
  <c r="P855" i="1" s="1" a="1"/>
  <c r="P855" i="1" s="1"/>
  <c r="J855" i="1" s="1" a="1"/>
  <c r="J855" i="1" s="1"/>
  <c r="Q855" i="1" l="1"/>
  <c r="R855" i="1"/>
  <c r="S855" i="1" s="1"/>
  <c r="K855" i="1" a="1"/>
  <c r="K855" i="1" s="1"/>
  <c r="T855" i="1" l="1" a="1"/>
  <c r="T855" i="1" s="1"/>
  <c r="M855" i="1" a="1"/>
  <c r="M855" i="1" s="1"/>
  <c r="N856" i="1" s="1" a="1"/>
  <c r="N856" i="1" s="1"/>
  <c r="I856" i="1" a="1"/>
  <c r="I856" i="1" s="1"/>
  <c r="U855" i="1" l="1"/>
  <c r="L856" i="1" a="1"/>
  <c r="L856" i="1" s="1"/>
  <c r="O855" i="1" l="1" a="1"/>
  <c r="O855" i="1" s="1"/>
  <c r="R856" i="1" s="1"/>
  <c r="S856" i="1" s="1"/>
  <c r="Q856" i="1" l="1"/>
  <c r="P856" i="1" a="1"/>
  <c r="P856" i="1" s="1"/>
  <c r="J856" i="1" s="1" a="1"/>
  <c r="J856" i="1" s="1"/>
  <c r="T856" i="1" l="1" a="1"/>
  <c r="T856" i="1" s="1"/>
  <c r="I857" i="1" a="1"/>
  <c r="I857" i="1" s="1"/>
  <c r="K856" i="1" a="1"/>
  <c r="K856" i="1" s="1"/>
  <c r="U856" i="1" l="1"/>
  <c r="M856" i="1" a="1"/>
  <c r="M856" i="1" s="1"/>
  <c r="N857" i="1" s="1" a="1"/>
  <c r="N857" i="1" s="1"/>
  <c r="L857" i="1" a="1"/>
  <c r="L857" i="1" s="1"/>
  <c r="O856" i="1" l="1" a="1"/>
  <c r="O856" i="1" s="1"/>
  <c r="P857" i="1" s="1" a="1"/>
  <c r="P857" i="1" s="1"/>
  <c r="J857" i="1" s="1" a="1"/>
  <c r="J857" i="1" s="1"/>
  <c r="Q857" i="1" l="1"/>
  <c r="R857" i="1"/>
  <c r="S857" i="1" s="1"/>
  <c r="K857" i="1" a="1"/>
  <c r="K857" i="1" s="1"/>
  <c r="T857" i="1" l="1" a="1"/>
  <c r="T857" i="1" s="1"/>
  <c r="M857" i="1" a="1"/>
  <c r="M857" i="1" s="1"/>
  <c r="N858" i="1" s="1" a="1"/>
  <c r="N858" i="1" s="1"/>
  <c r="I858" i="1" a="1"/>
  <c r="I858" i="1" s="1"/>
  <c r="U857" i="1" l="1"/>
  <c r="L858" i="1" a="1"/>
  <c r="L858" i="1" s="1"/>
  <c r="O857" i="1" l="1" a="1"/>
  <c r="O857" i="1" s="1"/>
  <c r="P858" i="1" s="1" a="1"/>
  <c r="P858" i="1" s="1"/>
  <c r="J858" i="1" s="1" a="1"/>
  <c r="J858" i="1" s="1"/>
  <c r="Q858" i="1" l="1"/>
  <c r="R858" i="1"/>
  <c r="S858" i="1" s="1"/>
  <c r="K858" i="1" a="1"/>
  <c r="K858" i="1" s="1"/>
  <c r="T858" i="1" l="1" a="1"/>
  <c r="T858" i="1" s="1"/>
  <c r="M858" i="1" a="1"/>
  <c r="M858" i="1" s="1"/>
  <c r="N859" i="1" s="1" a="1"/>
  <c r="N859" i="1" s="1"/>
  <c r="I859" i="1" a="1"/>
  <c r="I859" i="1" s="1"/>
  <c r="U858" i="1" l="1"/>
  <c r="L859" i="1" a="1"/>
  <c r="L859" i="1" s="1"/>
  <c r="O858" i="1" l="1" a="1"/>
  <c r="O858" i="1" s="1"/>
  <c r="P859" i="1" s="1" a="1"/>
  <c r="P859" i="1" s="1"/>
  <c r="J859" i="1" s="1" a="1"/>
  <c r="J859" i="1" s="1"/>
  <c r="R859" i="1" l="1"/>
  <c r="S859" i="1" s="1"/>
  <c r="Q859" i="1"/>
  <c r="T859" i="1" l="1" a="1"/>
  <c r="T859" i="1" s="1"/>
  <c r="K859" i="1" a="1"/>
  <c r="K859" i="1" s="1"/>
  <c r="U859" i="1" l="1"/>
  <c r="M859" i="1" a="1"/>
  <c r="M859" i="1" s="1"/>
  <c r="N860" i="1" s="1" a="1"/>
  <c r="N860" i="1" s="1"/>
  <c r="I860" i="1" a="1"/>
  <c r="I860" i="1" s="1"/>
  <c r="L860" i="1" l="1" a="1"/>
  <c r="L860" i="1" s="1"/>
  <c r="O859" i="1" l="1" a="1"/>
  <c r="O859" i="1" s="1"/>
  <c r="P860" i="1" s="1" a="1"/>
  <c r="P860" i="1" s="1"/>
  <c r="J860" i="1" s="1" a="1"/>
  <c r="J860" i="1" s="1"/>
  <c r="Q860" i="1" l="1"/>
  <c r="R860" i="1"/>
  <c r="S860" i="1" s="1"/>
  <c r="K860" i="1" a="1"/>
  <c r="K860" i="1" s="1"/>
  <c r="T860" i="1" l="1" a="1"/>
  <c r="T860" i="1" s="1"/>
  <c r="M860" i="1" a="1"/>
  <c r="M860" i="1" s="1"/>
  <c r="N861" i="1" s="1" a="1"/>
  <c r="N861" i="1" s="1"/>
  <c r="I861" i="1" a="1"/>
  <c r="I861" i="1" s="1"/>
  <c r="U860" i="1" l="1"/>
  <c r="L861" i="1" a="1"/>
  <c r="L861" i="1" s="1"/>
  <c r="O860" i="1" l="1" a="1"/>
  <c r="O860" i="1" s="1"/>
  <c r="P861" i="1" s="1" a="1"/>
  <c r="P861" i="1" s="1"/>
  <c r="J861" i="1" s="1" a="1"/>
  <c r="J861" i="1" s="1"/>
  <c r="R861" i="1" l="1"/>
  <c r="S861" i="1" s="1"/>
  <c r="Q861" i="1"/>
  <c r="K861" i="1" a="1"/>
  <c r="K861" i="1" s="1"/>
  <c r="T861" i="1" l="1" a="1"/>
  <c r="T861" i="1" s="1"/>
  <c r="M861" i="1" a="1"/>
  <c r="M861" i="1" s="1"/>
  <c r="N862" i="1" s="1" a="1"/>
  <c r="N862" i="1" s="1"/>
  <c r="I862" i="1" a="1"/>
  <c r="I862" i="1" s="1"/>
  <c r="U861" i="1" l="1"/>
  <c r="L862" i="1" a="1"/>
  <c r="L862" i="1" s="1"/>
  <c r="O861" i="1" l="1" a="1"/>
  <c r="O861" i="1" s="1"/>
  <c r="P862" i="1" s="1" a="1"/>
  <c r="P862" i="1" s="1"/>
  <c r="J862" i="1" s="1" a="1"/>
  <c r="J862" i="1" s="1"/>
  <c r="R862" i="1" l="1"/>
  <c r="S862" i="1" s="1"/>
  <c r="Q862" i="1"/>
  <c r="T862" i="1" l="1" a="1"/>
  <c r="T862" i="1" s="1"/>
  <c r="K862" i="1" a="1"/>
  <c r="K862" i="1" s="1"/>
  <c r="U862" i="1" l="1"/>
  <c r="M862" i="1" a="1"/>
  <c r="M862" i="1" s="1"/>
  <c r="N863" i="1" s="1" a="1"/>
  <c r="N863" i="1" s="1"/>
  <c r="I863" i="1" a="1"/>
  <c r="I863" i="1" s="1"/>
  <c r="L863" i="1" l="1" a="1"/>
  <c r="L863" i="1" s="1"/>
  <c r="O862" i="1" l="1" a="1"/>
  <c r="O862" i="1" s="1"/>
  <c r="P863" i="1" s="1" a="1"/>
  <c r="P863" i="1" s="1"/>
  <c r="J863" i="1" s="1" a="1"/>
  <c r="J863" i="1" s="1"/>
  <c r="R863" i="1" l="1"/>
  <c r="S863" i="1" s="1"/>
  <c r="Q863" i="1"/>
  <c r="T863" i="1" l="1" a="1"/>
  <c r="T863" i="1" s="1"/>
  <c r="K863" i="1" a="1"/>
  <c r="K863" i="1" s="1"/>
  <c r="U863" i="1" l="1"/>
  <c r="M863" i="1" a="1"/>
  <c r="M863" i="1" s="1"/>
  <c r="N864" i="1" s="1" a="1"/>
  <c r="N864" i="1" s="1"/>
  <c r="I864" i="1" a="1"/>
  <c r="I864" i="1" s="1"/>
  <c r="L864" i="1" l="1" a="1"/>
  <c r="L864" i="1" s="1"/>
  <c r="O863" i="1" l="1" a="1"/>
  <c r="O863" i="1" s="1"/>
  <c r="P864" i="1" s="1" a="1"/>
  <c r="P864" i="1" s="1"/>
  <c r="J864" i="1" s="1" a="1"/>
  <c r="J864" i="1" s="1"/>
  <c r="Q864" i="1" l="1"/>
  <c r="R864" i="1"/>
  <c r="S864" i="1" s="1"/>
  <c r="K864" i="1" a="1"/>
  <c r="K864" i="1" s="1"/>
  <c r="T864" i="1" l="1" a="1"/>
  <c r="T864" i="1" s="1"/>
  <c r="M864" i="1" a="1"/>
  <c r="M864" i="1" s="1"/>
  <c r="N865" i="1" s="1" a="1"/>
  <c r="N865" i="1" s="1"/>
  <c r="I865" i="1" a="1"/>
  <c r="I865" i="1" s="1"/>
  <c r="U864" i="1" l="1"/>
  <c r="L865" i="1" a="1"/>
  <c r="L865" i="1" s="1"/>
  <c r="O864" i="1" l="1" a="1"/>
  <c r="O864" i="1" s="1"/>
  <c r="P865" i="1" s="1" a="1"/>
  <c r="P865" i="1" s="1"/>
  <c r="J865" i="1" s="1" a="1"/>
  <c r="J865" i="1" s="1"/>
  <c r="Q865" i="1" l="1"/>
  <c r="R865" i="1"/>
  <c r="S865" i="1" s="1"/>
  <c r="K865" i="1" a="1"/>
  <c r="K865" i="1" s="1"/>
  <c r="T865" i="1" l="1" a="1"/>
  <c r="T865" i="1" s="1"/>
  <c r="M865" i="1" a="1"/>
  <c r="M865" i="1" s="1"/>
  <c r="N866" i="1" s="1" a="1"/>
  <c r="N866" i="1" s="1"/>
  <c r="I866" i="1" a="1"/>
  <c r="I866" i="1" s="1"/>
  <c r="U865" i="1" l="1"/>
  <c r="L866" i="1" a="1"/>
  <c r="L866" i="1" s="1"/>
  <c r="O865" i="1" l="1" a="1"/>
  <c r="O865" i="1" s="1"/>
  <c r="P866" i="1" s="1" a="1"/>
  <c r="P866" i="1" s="1"/>
  <c r="J866" i="1" s="1" a="1"/>
  <c r="J866" i="1" s="1"/>
  <c r="Q866" i="1" l="1"/>
  <c r="R866" i="1"/>
  <c r="S866" i="1" s="1"/>
  <c r="T866" i="1" l="1" a="1"/>
  <c r="T866" i="1" s="1"/>
  <c r="K866" i="1" a="1"/>
  <c r="K866" i="1" s="1"/>
  <c r="U866" i="1" l="1"/>
  <c r="M866" i="1" a="1"/>
  <c r="M866" i="1" s="1"/>
  <c r="N867" i="1" s="1" a="1"/>
  <c r="N867" i="1" s="1"/>
  <c r="I867" i="1" a="1"/>
  <c r="I867" i="1" s="1"/>
  <c r="L867" i="1" l="1" a="1"/>
  <c r="L867" i="1" s="1"/>
  <c r="O866" i="1" l="1" a="1"/>
  <c r="O866" i="1" s="1"/>
  <c r="P867" i="1" s="1" a="1"/>
  <c r="P867" i="1" s="1"/>
  <c r="J867" i="1" s="1" a="1"/>
  <c r="J867" i="1" s="1"/>
  <c r="Q867" i="1" l="1"/>
  <c r="R867" i="1"/>
  <c r="S867" i="1" s="1"/>
  <c r="K867" i="1" a="1"/>
  <c r="K867" i="1" s="1"/>
  <c r="T867" i="1" l="1" a="1"/>
  <c r="T867" i="1" s="1"/>
  <c r="M867" i="1" a="1"/>
  <c r="M867" i="1" s="1"/>
  <c r="N868" i="1" s="1" a="1"/>
  <c r="N868" i="1" s="1"/>
  <c r="I868" i="1" a="1"/>
  <c r="I868" i="1" s="1"/>
  <c r="U867" i="1" l="1"/>
  <c r="L868" i="1" a="1"/>
  <c r="L868" i="1" s="1"/>
  <c r="O867" i="1" l="1" a="1"/>
  <c r="O867" i="1" s="1"/>
  <c r="P868" i="1" s="1" a="1"/>
  <c r="P868" i="1" s="1"/>
  <c r="J868" i="1" s="1" a="1"/>
  <c r="J868" i="1" s="1"/>
  <c r="Q868" i="1" l="1"/>
  <c r="R868" i="1"/>
  <c r="S868" i="1" s="1"/>
  <c r="K868" i="1" a="1"/>
  <c r="K868" i="1" s="1"/>
  <c r="T868" i="1" l="1" a="1"/>
  <c r="T868" i="1" s="1"/>
  <c r="M868" i="1" a="1"/>
  <c r="M868" i="1" s="1"/>
  <c r="N869" i="1" s="1" a="1"/>
  <c r="N869" i="1" s="1"/>
  <c r="I869" i="1" a="1"/>
  <c r="I869" i="1" s="1"/>
  <c r="U868" i="1" l="1"/>
  <c r="L869" i="1" a="1"/>
  <c r="L869" i="1" s="1"/>
  <c r="O868" i="1" l="1" a="1"/>
  <c r="O868" i="1" s="1"/>
  <c r="P869" i="1" s="1" a="1"/>
  <c r="P869" i="1" s="1"/>
  <c r="J869" i="1" s="1" a="1"/>
  <c r="J869" i="1" s="1"/>
  <c r="Q869" i="1" l="1"/>
  <c r="R869" i="1"/>
  <c r="S869" i="1" s="1"/>
  <c r="K869" i="1" a="1"/>
  <c r="K869" i="1" s="1"/>
  <c r="T869" i="1" l="1" a="1"/>
  <c r="T869" i="1" s="1"/>
  <c r="M869" i="1" a="1"/>
  <c r="M869" i="1" s="1"/>
  <c r="N870" i="1" s="1" a="1"/>
  <c r="N870" i="1" s="1"/>
  <c r="I870" i="1" a="1"/>
  <c r="I870" i="1" s="1"/>
  <c r="U869" i="1" l="1"/>
  <c r="L870" i="1" a="1"/>
  <c r="L870" i="1" s="1"/>
  <c r="O869" i="1" l="1" a="1"/>
  <c r="O869" i="1" s="1"/>
  <c r="P870" i="1" s="1" a="1"/>
  <c r="P870" i="1" s="1"/>
  <c r="J870" i="1" s="1" a="1"/>
  <c r="J870" i="1" s="1"/>
  <c r="R870" i="1" l="1"/>
  <c r="S870" i="1" s="1"/>
  <c r="Q870" i="1"/>
  <c r="T870" i="1" l="1" a="1"/>
  <c r="T870" i="1" s="1"/>
  <c r="K870" i="1" a="1"/>
  <c r="K870" i="1" s="1"/>
  <c r="U870" i="1" l="1"/>
  <c r="M870" i="1" a="1"/>
  <c r="M870" i="1" s="1"/>
  <c r="N871" i="1" s="1" a="1"/>
  <c r="N871" i="1" s="1"/>
  <c r="I871" i="1" a="1"/>
  <c r="I871" i="1" s="1"/>
  <c r="L871" i="1" l="1" a="1"/>
  <c r="L871" i="1" s="1"/>
  <c r="O870" i="1" l="1" a="1"/>
  <c r="O870" i="1" s="1"/>
  <c r="P871" i="1" s="1" a="1"/>
  <c r="P871" i="1" s="1"/>
  <c r="J871" i="1" s="1" a="1"/>
  <c r="J871" i="1" s="1"/>
  <c r="R871" i="1" l="1"/>
  <c r="S871" i="1" s="1"/>
  <c r="Q871" i="1"/>
  <c r="T871" i="1" l="1" a="1"/>
  <c r="T871" i="1" s="1"/>
  <c r="K871" i="1" a="1"/>
  <c r="K871" i="1" s="1"/>
  <c r="U871" i="1" l="1"/>
  <c r="M871" i="1" a="1"/>
  <c r="M871" i="1" s="1"/>
  <c r="N872" i="1" s="1" a="1"/>
  <c r="N872" i="1" s="1"/>
  <c r="I872" i="1" a="1"/>
  <c r="I872" i="1" s="1"/>
  <c r="L872" i="1" l="1" a="1"/>
  <c r="L872" i="1" s="1"/>
  <c r="O871" i="1" l="1" a="1"/>
  <c r="O871" i="1" s="1"/>
  <c r="P872" i="1" s="1" a="1"/>
  <c r="P872" i="1" s="1"/>
  <c r="J872" i="1" s="1" a="1"/>
  <c r="J872" i="1" s="1"/>
  <c r="R872" i="1" l="1"/>
  <c r="S872" i="1" s="1"/>
  <c r="Q872" i="1"/>
  <c r="K872" i="1" a="1"/>
  <c r="K872" i="1" s="1"/>
  <c r="T872" i="1" l="1" a="1"/>
  <c r="T872" i="1" s="1"/>
  <c r="M872" i="1" a="1"/>
  <c r="M872" i="1" s="1"/>
  <c r="N873" i="1" s="1" a="1"/>
  <c r="N873" i="1" s="1"/>
  <c r="I873" i="1" a="1"/>
  <c r="I873" i="1" s="1"/>
  <c r="U872" i="1" l="1"/>
  <c r="L873" i="1" a="1"/>
  <c r="L873" i="1" s="1"/>
  <c r="O872" i="1" l="1" a="1"/>
  <c r="O872" i="1" s="1"/>
  <c r="P873" i="1" s="1" a="1"/>
  <c r="P873" i="1" s="1"/>
  <c r="J873" i="1" s="1" a="1"/>
  <c r="J873" i="1" s="1"/>
  <c r="Q873" i="1" l="1"/>
  <c r="R873" i="1"/>
  <c r="S873" i="1" s="1"/>
  <c r="T873" i="1" l="1" a="1"/>
  <c r="T873" i="1" s="1"/>
  <c r="K873" i="1" a="1"/>
  <c r="K873" i="1" s="1"/>
  <c r="U873" i="1" l="1"/>
  <c r="M873" i="1" a="1"/>
  <c r="M873" i="1" s="1"/>
  <c r="N874" i="1" s="1" a="1"/>
  <c r="N874" i="1" s="1"/>
  <c r="I874" i="1" a="1"/>
  <c r="I874" i="1" s="1"/>
  <c r="L874" i="1" l="1" a="1"/>
  <c r="L874" i="1" s="1"/>
  <c r="O873" i="1" l="1" a="1"/>
  <c r="O873" i="1" s="1"/>
  <c r="P874" i="1" s="1" a="1"/>
  <c r="P874" i="1" s="1"/>
  <c r="J874" i="1" s="1" a="1"/>
  <c r="J874" i="1" s="1"/>
  <c r="Q874" i="1" l="1"/>
  <c r="R874" i="1"/>
  <c r="S874" i="1" s="1"/>
  <c r="T874" i="1" l="1" a="1"/>
  <c r="T874" i="1" s="1"/>
  <c r="K874" i="1" a="1"/>
  <c r="K874" i="1" s="1"/>
  <c r="U874" i="1" l="1"/>
  <c r="M874" i="1" a="1"/>
  <c r="M874" i="1" s="1"/>
  <c r="N875" i="1" s="1" a="1"/>
  <c r="N875" i="1" s="1"/>
  <c r="I875" i="1" a="1"/>
  <c r="I875" i="1" s="1"/>
  <c r="L875" i="1" l="1" a="1"/>
  <c r="L875" i="1" s="1"/>
  <c r="O874" i="1" l="1" a="1"/>
  <c r="O874" i="1" s="1"/>
  <c r="P875" i="1" s="1" a="1"/>
  <c r="P875" i="1" s="1"/>
  <c r="J875" i="1" s="1" a="1"/>
  <c r="J875" i="1" s="1"/>
  <c r="R875" i="1" l="1"/>
  <c r="S875" i="1" s="1"/>
  <c r="Q875" i="1"/>
  <c r="K875" i="1" a="1"/>
  <c r="K875" i="1" s="1"/>
  <c r="T875" i="1" l="1" a="1"/>
  <c r="T875" i="1" s="1"/>
  <c r="M875" i="1" a="1"/>
  <c r="M875" i="1" s="1"/>
  <c r="N876" i="1" s="1" a="1"/>
  <c r="N876" i="1" s="1"/>
  <c r="I876" i="1" a="1"/>
  <c r="I876" i="1" s="1"/>
  <c r="U875" i="1" l="1"/>
  <c r="L876" i="1" a="1"/>
  <c r="L876" i="1" s="1"/>
  <c r="O875" i="1" l="1" a="1"/>
  <c r="O875" i="1" s="1"/>
  <c r="P876" i="1" s="1" a="1"/>
  <c r="P876" i="1" s="1"/>
  <c r="J876" i="1" s="1" a="1"/>
  <c r="J876" i="1" s="1"/>
  <c r="R876" i="1" l="1"/>
  <c r="S876" i="1" s="1"/>
  <c r="Q876" i="1"/>
  <c r="K876" i="1" a="1"/>
  <c r="K876" i="1" s="1"/>
  <c r="T876" i="1" l="1" a="1"/>
  <c r="T876" i="1" s="1"/>
  <c r="M876" i="1" a="1"/>
  <c r="M876" i="1" s="1"/>
  <c r="N877" i="1" s="1" a="1"/>
  <c r="N877" i="1" s="1"/>
  <c r="I877" i="1" a="1"/>
  <c r="I877" i="1" s="1"/>
  <c r="U876" i="1" l="1"/>
  <c r="L877" i="1" a="1"/>
  <c r="L877" i="1" s="1"/>
  <c r="O876" i="1" l="1" a="1"/>
  <c r="O876" i="1" s="1"/>
  <c r="P877" i="1" s="1" a="1"/>
  <c r="P877" i="1" s="1"/>
  <c r="J877" i="1" s="1" a="1"/>
  <c r="J877" i="1" s="1"/>
  <c r="Q877" i="1" l="1"/>
  <c r="R877" i="1"/>
  <c r="S877" i="1" s="1"/>
  <c r="K877" i="1" a="1"/>
  <c r="K877" i="1" s="1"/>
  <c r="T877" i="1" l="1" a="1"/>
  <c r="T877" i="1" s="1"/>
  <c r="M877" i="1" a="1"/>
  <c r="M877" i="1" s="1"/>
  <c r="N878" i="1" s="1" a="1"/>
  <c r="N878" i="1" s="1"/>
  <c r="I878" i="1" a="1"/>
  <c r="I878" i="1" s="1"/>
  <c r="U877" i="1" l="1"/>
  <c r="L878" i="1" a="1"/>
  <c r="L878" i="1" s="1"/>
  <c r="O877" i="1" l="1" a="1"/>
  <c r="O877" i="1" s="1"/>
  <c r="P878" i="1" s="1" a="1"/>
  <c r="P878" i="1" s="1"/>
  <c r="J878" i="1" s="1" a="1"/>
  <c r="J878" i="1" s="1"/>
  <c r="Q878" i="1" l="1"/>
  <c r="R878" i="1"/>
  <c r="S878" i="1" s="1"/>
  <c r="K878" i="1" a="1"/>
  <c r="K878" i="1" s="1"/>
  <c r="T878" i="1" l="1" a="1"/>
  <c r="T878" i="1" s="1"/>
  <c r="M878" i="1" a="1"/>
  <c r="M878" i="1" s="1"/>
  <c r="N879" i="1" s="1" a="1"/>
  <c r="N879" i="1" s="1"/>
  <c r="I879" i="1" a="1"/>
  <c r="I879" i="1" s="1"/>
  <c r="U878" i="1" l="1"/>
  <c r="L879" i="1" a="1"/>
  <c r="L879" i="1" s="1"/>
  <c r="O878" i="1" l="1" a="1"/>
  <c r="O878" i="1" s="1"/>
  <c r="P879" i="1" s="1" a="1"/>
  <c r="P879" i="1" s="1"/>
  <c r="J879" i="1" s="1" a="1"/>
  <c r="J879" i="1" s="1"/>
  <c r="R879" i="1" l="1"/>
  <c r="S879" i="1" s="1"/>
  <c r="Q879" i="1"/>
  <c r="T879" i="1" l="1" a="1"/>
  <c r="T879" i="1" s="1"/>
  <c r="K879" i="1" a="1"/>
  <c r="K879" i="1" s="1"/>
  <c r="U879" i="1" l="1"/>
  <c r="M879" i="1" a="1"/>
  <c r="M879" i="1" s="1"/>
  <c r="N880" i="1" s="1" a="1"/>
  <c r="N880" i="1" s="1"/>
  <c r="I880" i="1" a="1"/>
  <c r="I880" i="1" s="1"/>
  <c r="L880" i="1" l="1" a="1"/>
  <c r="L880" i="1" s="1"/>
  <c r="O879" i="1" l="1" a="1"/>
  <c r="O879" i="1" s="1"/>
  <c r="P880" i="1" s="1" a="1"/>
  <c r="P880" i="1" s="1"/>
  <c r="J880" i="1" s="1" a="1"/>
  <c r="J880" i="1" s="1"/>
  <c r="Q880" i="1" l="1"/>
  <c r="R880" i="1"/>
  <c r="S880" i="1" s="1"/>
  <c r="T880" i="1" l="1" a="1"/>
  <c r="T880" i="1" s="1"/>
  <c r="K880" i="1" a="1"/>
  <c r="K880" i="1" s="1"/>
  <c r="U880" i="1" l="1"/>
  <c r="M880" i="1" a="1"/>
  <c r="M880" i="1" s="1"/>
  <c r="N881" i="1" s="1" a="1"/>
  <c r="N881" i="1" s="1"/>
  <c r="I881" i="1" a="1"/>
  <c r="I881" i="1" s="1"/>
  <c r="L881" i="1" l="1" a="1"/>
  <c r="L881" i="1" s="1"/>
  <c r="O880" i="1" l="1" a="1"/>
  <c r="O880" i="1" s="1"/>
  <c r="P881" i="1" s="1" a="1"/>
  <c r="P881" i="1" s="1"/>
  <c r="J881" i="1" s="1" a="1"/>
  <c r="J881" i="1" s="1"/>
  <c r="Q881" i="1" l="1"/>
  <c r="R881" i="1"/>
  <c r="S881" i="1" s="1"/>
  <c r="K881" i="1" a="1"/>
  <c r="K881" i="1" s="1"/>
  <c r="T881" i="1" l="1" a="1"/>
  <c r="T881" i="1" s="1"/>
  <c r="M881" i="1" a="1"/>
  <c r="M881" i="1" s="1"/>
  <c r="N882" i="1" s="1" a="1"/>
  <c r="N882" i="1" s="1"/>
  <c r="I882" i="1" a="1"/>
  <c r="I882" i="1" s="1"/>
  <c r="U881" i="1" l="1"/>
  <c r="L882" i="1" a="1"/>
  <c r="L882" i="1" s="1"/>
  <c r="O881" i="1" l="1" a="1"/>
  <c r="O881" i="1" s="1"/>
  <c r="P882" i="1" s="1" a="1"/>
  <c r="P882" i="1" s="1"/>
  <c r="J882" i="1" s="1" a="1"/>
  <c r="J882" i="1" s="1"/>
  <c r="Q882" i="1" l="1"/>
  <c r="R882" i="1"/>
  <c r="S882" i="1" s="1"/>
  <c r="K882" i="1" a="1"/>
  <c r="K882" i="1" s="1"/>
  <c r="T882" i="1" l="1" a="1"/>
  <c r="T882" i="1" s="1"/>
  <c r="M882" i="1" a="1"/>
  <c r="M882" i="1" s="1"/>
  <c r="N883" i="1" s="1" a="1"/>
  <c r="N883" i="1" s="1"/>
  <c r="I883" i="1" a="1"/>
  <c r="I883" i="1" s="1"/>
  <c r="U882" i="1" l="1"/>
  <c r="L883" i="1" a="1"/>
  <c r="L883" i="1" s="1"/>
  <c r="O882" i="1" l="1" a="1"/>
  <c r="O882" i="1" s="1"/>
  <c r="P883" i="1" s="1" a="1"/>
  <c r="P883" i="1" s="1"/>
  <c r="J883" i="1" s="1" a="1"/>
  <c r="J883" i="1" s="1"/>
  <c r="R883" i="1" l="1"/>
  <c r="S883" i="1" s="1"/>
  <c r="Q883" i="1"/>
  <c r="T883" i="1" l="1" a="1"/>
  <c r="T883" i="1" s="1"/>
  <c r="K883" i="1" a="1"/>
  <c r="K883" i="1" s="1"/>
  <c r="U883" i="1" l="1"/>
  <c r="M883" i="1" a="1"/>
  <c r="M883" i="1" s="1"/>
  <c r="N884" i="1" s="1" a="1"/>
  <c r="N884" i="1" s="1"/>
  <c r="I884" i="1" a="1"/>
  <c r="I884" i="1" s="1"/>
  <c r="L884" i="1" l="1" a="1"/>
  <c r="L884" i="1" s="1"/>
  <c r="O883" i="1" l="1" a="1"/>
  <c r="O883" i="1" s="1"/>
  <c r="P884" i="1" s="1" a="1"/>
  <c r="P884" i="1" s="1"/>
  <c r="J884" i="1" s="1" a="1"/>
  <c r="J884" i="1" s="1"/>
  <c r="R884" i="1" l="1"/>
  <c r="S884" i="1" s="1"/>
  <c r="Q884" i="1"/>
  <c r="K884" i="1" a="1"/>
  <c r="K884" i="1" s="1"/>
  <c r="T884" i="1" l="1" a="1"/>
  <c r="T884" i="1" s="1"/>
  <c r="M884" i="1" a="1"/>
  <c r="M884" i="1" s="1"/>
  <c r="N885" i="1" s="1" a="1"/>
  <c r="N885" i="1" s="1"/>
  <c r="I885" i="1" a="1"/>
  <c r="I885" i="1" s="1"/>
  <c r="U884" i="1" l="1"/>
  <c r="L885" i="1" a="1"/>
  <c r="L885" i="1" s="1"/>
  <c r="O884" i="1" l="1" a="1"/>
  <c r="O884" i="1" s="1"/>
  <c r="P885" i="1" s="1" a="1"/>
  <c r="P885" i="1" s="1"/>
  <c r="J885" i="1" s="1" a="1"/>
  <c r="J885" i="1" s="1"/>
  <c r="Q885" i="1" l="1"/>
  <c r="R885" i="1"/>
  <c r="S885" i="1" s="1"/>
  <c r="K885" i="1" a="1"/>
  <c r="K885" i="1" s="1"/>
  <c r="T885" i="1" l="1" a="1"/>
  <c r="T885" i="1" s="1"/>
  <c r="M885" i="1" a="1"/>
  <c r="M885" i="1" s="1"/>
  <c r="N886" i="1" s="1" a="1"/>
  <c r="N886" i="1" s="1"/>
  <c r="I886" i="1" a="1"/>
  <c r="I886" i="1" s="1"/>
  <c r="U885" i="1" l="1"/>
  <c r="L886" i="1" a="1"/>
  <c r="L886" i="1" s="1"/>
  <c r="O885" i="1" l="1" a="1"/>
  <c r="O885" i="1" s="1"/>
  <c r="P886" i="1" s="1" a="1"/>
  <c r="P886" i="1" s="1"/>
  <c r="J886" i="1" s="1" a="1"/>
  <c r="J886" i="1" s="1"/>
  <c r="Q886" i="1" l="1"/>
  <c r="R886" i="1"/>
  <c r="S886" i="1" s="1"/>
  <c r="K886" i="1" a="1"/>
  <c r="K886" i="1" s="1"/>
  <c r="T886" i="1" l="1" a="1"/>
  <c r="T886" i="1" s="1"/>
  <c r="M886" i="1" a="1"/>
  <c r="M886" i="1" s="1"/>
  <c r="N887" i="1" s="1" a="1"/>
  <c r="N887" i="1" s="1"/>
  <c r="I887" i="1" a="1"/>
  <c r="I887" i="1" s="1"/>
  <c r="U886" i="1" l="1"/>
  <c r="L887" i="1" a="1"/>
  <c r="L887" i="1" s="1"/>
  <c r="O886" i="1" l="1" a="1"/>
  <c r="O886" i="1" s="1"/>
  <c r="P887" i="1" s="1" a="1"/>
  <c r="P887" i="1" s="1"/>
  <c r="J887" i="1" s="1" a="1"/>
  <c r="J887" i="1" s="1"/>
  <c r="R887" i="1" l="1"/>
  <c r="S887" i="1" s="1"/>
  <c r="Q887" i="1"/>
  <c r="K887" i="1" a="1"/>
  <c r="K887" i="1" s="1"/>
  <c r="T887" i="1" l="1" a="1"/>
  <c r="T887" i="1" s="1"/>
  <c r="M887" i="1" a="1"/>
  <c r="M887" i="1" s="1"/>
  <c r="N888" i="1" s="1" a="1"/>
  <c r="N888" i="1" s="1"/>
  <c r="I888" i="1" a="1"/>
  <c r="I888" i="1" s="1"/>
  <c r="U887" i="1" l="1"/>
  <c r="L888" i="1" a="1"/>
  <c r="L888" i="1" s="1"/>
  <c r="O887" i="1" l="1" a="1"/>
  <c r="O887" i="1" s="1"/>
  <c r="P888" i="1" s="1" a="1"/>
  <c r="P888" i="1" s="1"/>
  <c r="J888" i="1" s="1" a="1"/>
  <c r="J888" i="1" s="1"/>
  <c r="Q888" i="1" l="1"/>
  <c r="R888" i="1"/>
  <c r="S888" i="1" s="1"/>
  <c r="K888" i="1" a="1"/>
  <c r="K888" i="1" s="1"/>
  <c r="T888" i="1" l="1" a="1"/>
  <c r="T888" i="1" s="1"/>
  <c r="M888" i="1" a="1"/>
  <c r="M888" i="1" s="1"/>
  <c r="N889" i="1" s="1" a="1"/>
  <c r="N889" i="1" s="1"/>
  <c r="I889" i="1" a="1"/>
  <c r="I889" i="1" s="1"/>
  <c r="U888" i="1" l="1"/>
  <c r="L889" i="1" a="1"/>
  <c r="L889" i="1" s="1"/>
  <c r="O888" i="1" l="1" a="1"/>
  <c r="O888" i="1" s="1"/>
  <c r="P889" i="1" s="1" a="1"/>
  <c r="P889" i="1" s="1"/>
  <c r="J889" i="1" s="1" a="1"/>
  <c r="J889" i="1" s="1"/>
  <c r="Q889" i="1" l="1"/>
  <c r="R889" i="1"/>
  <c r="S889" i="1" s="1"/>
  <c r="T889" i="1" l="1" a="1"/>
  <c r="T889" i="1" s="1"/>
  <c r="K889" i="1" a="1"/>
  <c r="K889" i="1" s="1"/>
  <c r="U889" i="1" l="1"/>
  <c r="M889" i="1" a="1"/>
  <c r="M889" i="1" s="1"/>
  <c r="N890" i="1" s="1" a="1"/>
  <c r="N890" i="1" s="1"/>
  <c r="I890" i="1" a="1"/>
  <c r="I890" i="1" s="1"/>
  <c r="L890" i="1" l="1" a="1"/>
  <c r="L890" i="1" s="1"/>
  <c r="O889" i="1" l="1" a="1"/>
  <c r="O889" i="1" s="1"/>
  <c r="P890" i="1" s="1" a="1"/>
  <c r="P890" i="1" s="1"/>
  <c r="J890" i="1" s="1" a="1"/>
  <c r="J890" i="1" s="1"/>
  <c r="Q890" i="1" l="1"/>
  <c r="R890" i="1"/>
  <c r="S890" i="1" s="1"/>
  <c r="K890" i="1" a="1"/>
  <c r="K890" i="1" s="1"/>
  <c r="T890" i="1" l="1" a="1"/>
  <c r="T890" i="1" s="1"/>
  <c r="M890" i="1" a="1"/>
  <c r="M890" i="1" s="1"/>
  <c r="N891" i="1" s="1" a="1"/>
  <c r="N891" i="1" s="1"/>
  <c r="I891" i="1" a="1"/>
  <c r="I891" i="1" s="1"/>
  <c r="U890" i="1" l="1"/>
  <c r="L891" i="1" a="1"/>
  <c r="L891" i="1" s="1"/>
  <c r="O890" i="1" l="1" a="1"/>
  <c r="O890" i="1" s="1"/>
  <c r="P891" i="1" s="1" a="1"/>
  <c r="P891" i="1" s="1"/>
  <c r="J891" i="1" s="1" a="1"/>
  <c r="J891" i="1" s="1"/>
  <c r="Q891" i="1" l="1"/>
  <c r="R891" i="1"/>
  <c r="S891" i="1" s="1"/>
  <c r="T891" i="1" l="1" a="1"/>
  <c r="T891" i="1" s="1"/>
  <c r="K891" i="1" a="1"/>
  <c r="K891" i="1" s="1"/>
  <c r="U891" i="1" l="1"/>
  <c r="M891" i="1" a="1"/>
  <c r="M891" i="1" s="1"/>
  <c r="N892" i="1" s="1" a="1"/>
  <c r="N892" i="1" s="1"/>
  <c r="I892" i="1" a="1"/>
  <c r="I892" i="1" s="1"/>
  <c r="L892" i="1" l="1" a="1"/>
  <c r="L892" i="1" s="1"/>
  <c r="O891" i="1" l="1" a="1"/>
  <c r="O891" i="1" s="1"/>
  <c r="P892" i="1" s="1" a="1"/>
  <c r="P892" i="1" s="1"/>
  <c r="J892" i="1" s="1" a="1"/>
  <c r="J892" i="1" s="1"/>
  <c r="Q892" i="1" l="1"/>
  <c r="R892" i="1"/>
  <c r="S892" i="1" s="1"/>
  <c r="K892" i="1" a="1"/>
  <c r="K892" i="1" s="1"/>
  <c r="T892" i="1" l="1" a="1"/>
  <c r="T892" i="1" s="1"/>
  <c r="M892" i="1" a="1"/>
  <c r="M892" i="1" s="1"/>
  <c r="N893" i="1" s="1" a="1"/>
  <c r="N893" i="1" s="1"/>
  <c r="I893" i="1" a="1"/>
  <c r="I893" i="1" s="1"/>
  <c r="U892" i="1" l="1"/>
  <c r="L893" i="1" a="1"/>
  <c r="L893" i="1" s="1"/>
  <c r="O892" i="1" l="1" a="1"/>
  <c r="O892" i="1" s="1"/>
  <c r="R893" i="1" s="1"/>
  <c r="S893" i="1" s="1"/>
  <c r="Q893" i="1" l="1"/>
  <c r="P893" i="1" a="1"/>
  <c r="P893" i="1" s="1"/>
  <c r="J893" i="1" s="1" a="1"/>
  <c r="J893" i="1" s="1"/>
  <c r="T893" i="1" l="1" a="1"/>
  <c r="T893" i="1" s="1"/>
  <c r="K893" i="1" a="1"/>
  <c r="K893" i="1" s="1"/>
  <c r="U893" i="1" l="1"/>
  <c r="M893" i="1" a="1"/>
  <c r="M893" i="1" s="1"/>
  <c r="N894" i="1" s="1" a="1"/>
  <c r="N894" i="1" s="1"/>
  <c r="I894" i="1" a="1"/>
  <c r="I894" i="1" s="1"/>
  <c r="L894" i="1" a="1"/>
  <c r="L894" i="1" s="1"/>
  <c r="O893" i="1" l="1" a="1"/>
  <c r="O893" i="1" s="1"/>
  <c r="P894" i="1" s="1" a="1"/>
  <c r="P894" i="1" s="1"/>
  <c r="J894" i="1" s="1" a="1"/>
  <c r="J894" i="1" s="1"/>
  <c r="R894" i="1" l="1"/>
  <c r="S894" i="1" s="1"/>
  <c r="Q894" i="1"/>
  <c r="K894" i="1" a="1"/>
  <c r="K894" i="1" s="1"/>
  <c r="T894" i="1" l="1" a="1"/>
  <c r="T894" i="1" s="1"/>
  <c r="M894" i="1" a="1"/>
  <c r="M894" i="1" s="1"/>
  <c r="N895" i="1" s="1" a="1"/>
  <c r="N895" i="1" s="1"/>
  <c r="I895" i="1" a="1"/>
  <c r="I895" i="1" s="1"/>
  <c r="U894" i="1" l="1"/>
  <c r="L895" i="1" a="1"/>
  <c r="L895" i="1" s="1"/>
  <c r="O894" i="1" l="1" a="1"/>
  <c r="O894" i="1" s="1"/>
  <c r="P895" i="1" s="1" a="1"/>
  <c r="P895" i="1" s="1"/>
  <c r="J895" i="1" s="1" a="1"/>
  <c r="J895" i="1" s="1"/>
  <c r="Q895" i="1" l="1"/>
  <c r="R895" i="1"/>
  <c r="S895" i="1" s="1"/>
  <c r="T895" i="1" l="1" a="1"/>
  <c r="T895" i="1" s="1"/>
  <c r="K895" i="1" a="1"/>
  <c r="K895" i="1" s="1"/>
  <c r="U895" i="1" l="1"/>
  <c r="M895" i="1" a="1"/>
  <c r="M895" i="1" s="1"/>
  <c r="N896" i="1" s="1" a="1"/>
  <c r="N896" i="1" s="1"/>
  <c r="I896" i="1" a="1"/>
  <c r="I896" i="1" s="1"/>
  <c r="L896" i="1" l="1" a="1"/>
  <c r="L896" i="1" s="1"/>
  <c r="O895" i="1" l="1" a="1"/>
  <c r="O895" i="1" s="1"/>
  <c r="P896" i="1" s="1" a="1"/>
  <c r="P896" i="1" s="1"/>
  <c r="J896" i="1" s="1" a="1"/>
  <c r="J896" i="1" s="1"/>
  <c r="R896" i="1" l="1"/>
  <c r="S896" i="1" s="1"/>
  <c r="Q896" i="1"/>
  <c r="K896" i="1" a="1"/>
  <c r="K896" i="1" s="1"/>
  <c r="T896" i="1" l="1" a="1"/>
  <c r="T896" i="1" s="1"/>
  <c r="M896" i="1" a="1"/>
  <c r="M896" i="1" s="1"/>
  <c r="N897" i="1" s="1" a="1"/>
  <c r="N897" i="1" s="1"/>
  <c r="I897" i="1" a="1"/>
  <c r="I897" i="1" s="1"/>
  <c r="U896" i="1" l="1"/>
  <c r="L897" i="1" a="1"/>
  <c r="L897" i="1" s="1"/>
  <c r="O896" i="1" l="1" a="1"/>
  <c r="O896" i="1" s="1"/>
  <c r="P897" i="1" s="1" a="1"/>
  <c r="P897" i="1" s="1"/>
  <c r="J897" i="1" s="1" a="1"/>
  <c r="J897" i="1" s="1"/>
  <c r="R897" i="1" l="1"/>
  <c r="S897" i="1" s="1"/>
  <c r="Q897" i="1"/>
  <c r="K897" i="1" a="1"/>
  <c r="K897" i="1" s="1"/>
  <c r="T897" i="1" l="1" a="1"/>
  <c r="T897" i="1" s="1"/>
  <c r="M897" i="1" a="1"/>
  <c r="M897" i="1" s="1"/>
  <c r="N898" i="1" s="1" a="1"/>
  <c r="N898" i="1" s="1"/>
  <c r="I898" i="1" a="1"/>
  <c r="I898" i="1" s="1"/>
  <c r="U897" i="1" l="1"/>
  <c r="L898" i="1" a="1"/>
  <c r="L898" i="1" s="1"/>
  <c r="O897" i="1" l="1" a="1"/>
  <c r="O897" i="1" s="1"/>
  <c r="P898" i="1" s="1" a="1"/>
  <c r="P898" i="1" s="1"/>
  <c r="J898" i="1" s="1" a="1"/>
  <c r="J898" i="1" s="1"/>
  <c r="Q898" i="1" l="1"/>
  <c r="R898" i="1"/>
  <c r="S898" i="1" s="1"/>
  <c r="T898" i="1" l="1" a="1"/>
  <c r="T898" i="1" s="1"/>
  <c r="U898" i="1" s="1"/>
  <c r="K898" i="1" a="1"/>
  <c r="K898" i="1" s="1"/>
  <c r="M898" i="1" l="1" a="1"/>
  <c r="M898" i="1" s="1"/>
  <c r="N899" i="1" s="1" a="1"/>
  <c r="N899" i="1" s="1"/>
  <c r="I899" i="1" a="1"/>
  <c r="I899" i="1" s="1"/>
  <c r="L899" i="1" l="1" a="1"/>
  <c r="L899" i="1" s="1"/>
  <c r="O898" i="1" l="1" a="1"/>
  <c r="O898" i="1" s="1"/>
  <c r="P899" i="1" s="1" a="1"/>
  <c r="P899" i="1" s="1"/>
  <c r="J899" i="1" s="1" a="1"/>
  <c r="J899" i="1" s="1"/>
  <c r="R899" i="1" l="1"/>
  <c r="S899" i="1" s="1"/>
  <c r="Q899" i="1"/>
  <c r="T899" i="1" l="1" a="1"/>
  <c r="T899" i="1" s="1"/>
  <c r="K899" i="1" a="1"/>
  <c r="K899" i="1" s="1"/>
  <c r="U899" i="1" l="1"/>
  <c r="M899" i="1" a="1"/>
  <c r="M899" i="1" s="1"/>
  <c r="N900" i="1" s="1" a="1"/>
  <c r="N900" i="1" s="1"/>
  <c r="I900" i="1" a="1"/>
  <c r="I900" i="1" s="1"/>
  <c r="L900" i="1" l="1" a="1"/>
  <c r="L900" i="1" s="1"/>
  <c r="O899" i="1" l="1" a="1"/>
  <c r="O899" i="1" s="1"/>
  <c r="P900" i="1" s="1" a="1"/>
  <c r="P900" i="1" s="1"/>
  <c r="J900" i="1" s="1" a="1"/>
  <c r="J900" i="1" s="1"/>
  <c r="Q900" i="1" l="1"/>
  <c r="R900" i="1"/>
  <c r="S900" i="1" s="1"/>
  <c r="T900" i="1" l="1" a="1"/>
  <c r="T900" i="1" s="1"/>
  <c r="K900" i="1" a="1"/>
  <c r="K900" i="1" s="1"/>
  <c r="U900" i="1" l="1"/>
  <c r="M900" i="1" a="1"/>
  <c r="M900" i="1" s="1"/>
  <c r="N901" i="1" s="1" a="1"/>
  <c r="N901" i="1" s="1"/>
  <c r="I901" i="1" a="1"/>
  <c r="I901" i="1" s="1"/>
  <c r="L901" i="1" l="1" a="1"/>
  <c r="L901" i="1" s="1"/>
  <c r="O900" i="1" l="1" a="1"/>
  <c r="O900" i="1" s="1"/>
  <c r="P901" i="1" s="1" a="1"/>
  <c r="P901" i="1" s="1"/>
  <c r="J901" i="1" s="1" a="1"/>
  <c r="J901" i="1" s="1"/>
  <c r="Q901" i="1" l="1"/>
  <c r="R901" i="1"/>
  <c r="S901" i="1" s="1"/>
  <c r="T901" i="1" l="1" a="1"/>
  <c r="T901" i="1" s="1"/>
  <c r="K901" i="1" a="1"/>
  <c r="K901" i="1" s="1"/>
  <c r="U901" i="1" l="1"/>
  <c r="M901" i="1" a="1"/>
  <c r="M901" i="1" s="1"/>
  <c r="N902" i="1" s="1" a="1"/>
  <c r="N902" i="1" s="1"/>
  <c r="I902" i="1" a="1"/>
  <c r="I902" i="1" s="1"/>
  <c r="L902" i="1" l="1" a="1"/>
  <c r="L902" i="1" s="1"/>
  <c r="O901" i="1" l="1" a="1"/>
  <c r="O901" i="1" s="1"/>
  <c r="P902" i="1" s="1" a="1"/>
  <c r="P902" i="1" s="1"/>
  <c r="J902" i="1" s="1" a="1"/>
  <c r="J902" i="1" s="1"/>
  <c r="R902" i="1" l="1"/>
  <c r="S902" i="1" s="1"/>
  <c r="Q902" i="1"/>
  <c r="T902" i="1" l="1" a="1"/>
  <c r="T902" i="1" s="1"/>
  <c r="K902" i="1" a="1"/>
  <c r="K902" i="1" s="1"/>
  <c r="U902" i="1" l="1"/>
  <c r="M902" i="1" a="1"/>
  <c r="M902" i="1" s="1"/>
  <c r="N903" i="1" s="1" a="1"/>
  <c r="N903" i="1" s="1"/>
  <c r="I903" i="1" a="1"/>
  <c r="I903" i="1" s="1"/>
  <c r="L903" i="1" l="1" a="1"/>
  <c r="L903" i="1" s="1"/>
  <c r="O902" i="1" l="1" a="1"/>
  <c r="O902" i="1" s="1"/>
  <c r="P903" i="1" s="1" a="1"/>
  <c r="P903" i="1" s="1"/>
  <c r="J903" i="1" s="1" a="1"/>
  <c r="J903" i="1" s="1"/>
  <c r="R903" i="1" l="1"/>
  <c r="S903" i="1" s="1"/>
  <c r="Q903" i="1"/>
  <c r="T903" i="1" l="1" a="1"/>
  <c r="T903" i="1" s="1"/>
  <c r="K903" i="1" a="1"/>
  <c r="K903" i="1" s="1"/>
  <c r="U903" i="1" l="1"/>
  <c r="M903" i="1" a="1"/>
  <c r="M903" i="1" s="1"/>
  <c r="N904" i="1" s="1" a="1"/>
  <c r="N904" i="1" s="1"/>
  <c r="I904" i="1" a="1"/>
  <c r="I904" i="1" s="1"/>
  <c r="L904" i="1" l="1" a="1"/>
  <c r="L904" i="1" s="1"/>
  <c r="O903" i="1" l="1" a="1"/>
  <c r="O903" i="1" s="1"/>
  <c r="P904" i="1" s="1" a="1"/>
  <c r="P904" i="1" s="1"/>
  <c r="J904" i="1" s="1" a="1"/>
  <c r="J904" i="1" s="1"/>
  <c r="R904" i="1" l="1"/>
  <c r="S904" i="1" s="1"/>
  <c r="Q904" i="1"/>
  <c r="T904" i="1" l="1" a="1"/>
  <c r="T904" i="1" s="1"/>
  <c r="K904" i="1" a="1"/>
  <c r="K904" i="1" s="1"/>
  <c r="U904" i="1" l="1"/>
  <c r="M904" i="1" a="1"/>
  <c r="M904" i="1" s="1"/>
  <c r="N905" i="1" s="1" a="1"/>
  <c r="N905" i="1" s="1"/>
  <c r="I905" i="1" a="1"/>
  <c r="I905" i="1" s="1"/>
  <c r="L905" i="1" l="1" a="1"/>
  <c r="L905" i="1" s="1"/>
  <c r="O904" i="1" l="1" a="1"/>
  <c r="O904" i="1" s="1"/>
  <c r="P905" i="1" s="1" a="1"/>
  <c r="P905" i="1" s="1"/>
  <c r="J905" i="1" s="1" a="1"/>
  <c r="J905" i="1" s="1"/>
  <c r="Q905" i="1" l="1"/>
  <c r="R905" i="1"/>
  <c r="S905" i="1" s="1"/>
  <c r="K905" i="1" a="1"/>
  <c r="K905" i="1" s="1"/>
  <c r="T905" i="1" l="1" a="1"/>
  <c r="T905" i="1" s="1"/>
  <c r="M905" i="1" a="1"/>
  <c r="M905" i="1" s="1"/>
  <c r="N906" i="1" s="1" a="1"/>
  <c r="N906" i="1" s="1"/>
  <c r="I906" i="1" a="1"/>
  <c r="I906" i="1" s="1"/>
  <c r="U905" i="1" l="1"/>
  <c r="L906" i="1" a="1"/>
  <c r="L906" i="1" s="1"/>
  <c r="O905" i="1" l="1" a="1"/>
  <c r="O905" i="1" s="1"/>
  <c r="P906" i="1" s="1" a="1"/>
  <c r="P906" i="1" s="1"/>
  <c r="J906" i="1" s="1" a="1"/>
  <c r="J906" i="1" s="1"/>
  <c r="R906" i="1" l="1"/>
  <c r="S906" i="1" s="1"/>
  <c r="Q906" i="1"/>
  <c r="T906" i="1" l="1" a="1"/>
  <c r="T906" i="1" s="1"/>
  <c r="K906" i="1" a="1"/>
  <c r="K906" i="1" s="1"/>
  <c r="U906" i="1" l="1"/>
  <c r="M906" i="1" a="1"/>
  <c r="M906" i="1" s="1"/>
  <c r="N907" i="1" s="1" a="1"/>
  <c r="N907" i="1" s="1"/>
  <c r="I907" i="1" a="1"/>
  <c r="I907" i="1" s="1"/>
  <c r="L907" i="1" l="1" a="1"/>
  <c r="L907" i="1" s="1"/>
  <c r="O906" i="1" l="1" a="1"/>
  <c r="O906" i="1" s="1"/>
  <c r="P907" i="1" s="1" a="1"/>
  <c r="P907" i="1" s="1"/>
  <c r="J907" i="1" s="1" a="1"/>
  <c r="J907" i="1" s="1"/>
  <c r="Q907" i="1" l="1"/>
  <c r="R907" i="1"/>
  <c r="S907" i="1" s="1"/>
  <c r="K907" i="1" a="1"/>
  <c r="K907" i="1" s="1"/>
  <c r="T907" i="1" l="1" a="1"/>
  <c r="T907" i="1" s="1"/>
  <c r="M907" i="1" a="1"/>
  <c r="M907" i="1" s="1"/>
  <c r="N908" i="1" s="1" a="1"/>
  <c r="N908" i="1" s="1"/>
  <c r="I908" i="1" a="1"/>
  <c r="I908" i="1" s="1"/>
  <c r="U907" i="1" l="1"/>
  <c r="L908" i="1" a="1"/>
  <c r="L908" i="1" s="1"/>
  <c r="O907" i="1" l="1" a="1"/>
  <c r="O907" i="1" s="1"/>
  <c r="P908" i="1" s="1" a="1"/>
  <c r="P908" i="1" s="1"/>
  <c r="J908" i="1" s="1" a="1"/>
  <c r="J908" i="1" s="1"/>
  <c r="Q908" i="1" l="1"/>
  <c r="R908" i="1"/>
  <c r="S908" i="1" s="1"/>
  <c r="K908" i="1" a="1"/>
  <c r="K908" i="1" s="1"/>
  <c r="T908" i="1" l="1" a="1"/>
  <c r="T908" i="1" s="1"/>
  <c r="M908" i="1" a="1"/>
  <c r="M908" i="1" s="1"/>
  <c r="N909" i="1" s="1" a="1"/>
  <c r="N909" i="1" s="1"/>
  <c r="I909" i="1" a="1"/>
  <c r="I909" i="1" s="1"/>
  <c r="U908" i="1" l="1"/>
  <c r="L909" i="1" a="1"/>
  <c r="L909" i="1" s="1"/>
  <c r="O908" i="1" l="1" a="1"/>
  <c r="O908" i="1" s="1"/>
  <c r="P909" i="1" s="1" a="1"/>
  <c r="P909" i="1" s="1"/>
  <c r="J909" i="1" s="1" a="1"/>
  <c r="J909" i="1" s="1"/>
  <c r="Q909" i="1" l="1"/>
  <c r="R909" i="1"/>
  <c r="S909" i="1" s="1"/>
  <c r="T909" i="1" l="1" a="1"/>
  <c r="T909" i="1" s="1"/>
  <c r="K909" i="1" a="1"/>
  <c r="K909" i="1" s="1"/>
  <c r="U909" i="1" l="1"/>
  <c r="M909" i="1" a="1"/>
  <c r="M909" i="1" s="1"/>
  <c r="N910" i="1" s="1" a="1"/>
  <c r="N910" i="1" s="1"/>
  <c r="I910" i="1" a="1"/>
  <c r="I910" i="1" s="1"/>
  <c r="L910" i="1" l="1" a="1"/>
  <c r="L910" i="1" s="1"/>
  <c r="O909" i="1" l="1" a="1"/>
  <c r="O909" i="1" s="1"/>
  <c r="P910" i="1" s="1" a="1"/>
  <c r="P910" i="1" s="1"/>
  <c r="J910" i="1" s="1" a="1"/>
  <c r="J910" i="1" s="1"/>
  <c r="R910" i="1" l="1"/>
  <c r="S910" i="1" s="1"/>
  <c r="Q910" i="1"/>
  <c r="K910" i="1" a="1"/>
  <c r="K910" i="1" s="1"/>
  <c r="T910" i="1" l="1" a="1"/>
  <c r="T910" i="1" s="1"/>
  <c r="M910" i="1" a="1"/>
  <c r="M910" i="1" s="1"/>
  <c r="N911" i="1" s="1" a="1"/>
  <c r="N911" i="1" s="1"/>
  <c r="I911" i="1" a="1"/>
  <c r="I911" i="1" s="1"/>
  <c r="U910" i="1" l="1"/>
  <c r="L911" i="1" a="1"/>
  <c r="L911" i="1" s="1"/>
  <c r="O910" i="1" l="1" a="1"/>
  <c r="O910" i="1" s="1"/>
  <c r="P911" i="1" s="1" a="1"/>
  <c r="P911" i="1" s="1"/>
  <c r="J911" i="1" s="1" a="1"/>
  <c r="J911" i="1" s="1"/>
  <c r="R911" i="1" l="1"/>
  <c r="S911" i="1" s="1"/>
  <c r="Q911" i="1"/>
  <c r="K911" i="1" a="1"/>
  <c r="K911" i="1" s="1"/>
  <c r="T911" i="1" l="1" a="1"/>
  <c r="T911" i="1" s="1"/>
  <c r="M911" i="1" a="1"/>
  <c r="M911" i="1" s="1"/>
  <c r="N912" i="1" s="1" a="1"/>
  <c r="N912" i="1" s="1"/>
  <c r="I912" i="1" a="1"/>
  <c r="I912" i="1" s="1"/>
  <c r="U911" i="1" l="1"/>
  <c r="L912" i="1" a="1"/>
  <c r="L912" i="1" s="1"/>
  <c r="O911" i="1" l="1" a="1"/>
  <c r="O911" i="1" s="1"/>
  <c r="P912" i="1" s="1" a="1"/>
  <c r="P912" i="1" s="1"/>
  <c r="J912" i="1" s="1" a="1"/>
  <c r="J912" i="1" s="1"/>
  <c r="Q912" i="1" l="1"/>
  <c r="R912" i="1"/>
  <c r="S912" i="1" s="1"/>
  <c r="T912" i="1" l="1" a="1"/>
  <c r="T912" i="1" s="1"/>
  <c r="K912" i="1" a="1"/>
  <c r="K912" i="1" s="1"/>
  <c r="U912" i="1" l="1"/>
  <c r="M912" i="1" a="1"/>
  <c r="M912" i="1" s="1"/>
  <c r="N913" i="1" s="1" a="1"/>
  <c r="N913" i="1" s="1"/>
  <c r="I913" i="1" a="1"/>
  <c r="I913" i="1" s="1"/>
  <c r="L913" i="1" l="1" a="1"/>
  <c r="L913" i="1" s="1"/>
  <c r="O912" i="1" l="1" a="1"/>
  <c r="O912" i="1" s="1"/>
  <c r="P913" i="1" s="1" a="1"/>
  <c r="P913" i="1" s="1"/>
  <c r="J913" i="1" s="1" a="1"/>
  <c r="J913" i="1" s="1"/>
  <c r="Q913" i="1" l="1"/>
  <c r="R913" i="1"/>
  <c r="S913" i="1" s="1"/>
  <c r="T913" i="1" l="1" a="1"/>
  <c r="T913" i="1" s="1"/>
  <c r="K913" i="1" a="1"/>
  <c r="K913" i="1" s="1"/>
  <c r="U913" i="1" l="1"/>
  <c r="M913" i="1" a="1"/>
  <c r="M913" i="1" s="1"/>
  <c r="N914" i="1" s="1" a="1"/>
  <c r="N914" i="1" s="1"/>
  <c r="I914" i="1" a="1"/>
  <c r="I914" i="1" s="1"/>
  <c r="L914" i="1" l="1" a="1"/>
  <c r="L914" i="1" s="1"/>
  <c r="O913" i="1" l="1" a="1"/>
  <c r="O913" i="1" s="1"/>
  <c r="P914" i="1" s="1" a="1"/>
  <c r="P914" i="1" s="1"/>
  <c r="J914" i="1" s="1" a="1"/>
  <c r="J914" i="1" s="1"/>
  <c r="Q914" i="1" l="1"/>
  <c r="R914" i="1"/>
  <c r="S914" i="1" s="1"/>
  <c r="K914" i="1" a="1"/>
  <c r="K914" i="1" s="1"/>
  <c r="T914" i="1" l="1" a="1"/>
  <c r="T914" i="1" s="1"/>
  <c r="M914" i="1" a="1"/>
  <c r="M914" i="1" s="1"/>
  <c r="N915" i="1" s="1" a="1"/>
  <c r="N915" i="1" s="1"/>
  <c r="I915" i="1" a="1"/>
  <c r="I915" i="1" s="1"/>
  <c r="U914" i="1" l="1"/>
  <c r="L915" i="1" a="1"/>
  <c r="L915" i="1" s="1"/>
  <c r="O914" i="1" l="1" a="1"/>
  <c r="O914" i="1" s="1"/>
  <c r="P915" i="1" s="1" a="1"/>
  <c r="P915" i="1" s="1"/>
  <c r="J915" i="1" s="1" a="1"/>
  <c r="J915" i="1" s="1"/>
  <c r="Q915" i="1" l="1"/>
  <c r="R915" i="1"/>
  <c r="S915" i="1" s="1"/>
  <c r="K915" i="1" a="1"/>
  <c r="K915" i="1" s="1"/>
  <c r="T915" i="1" l="1" a="1"/>
  <c r="T915" i="1" s="1"/>
  <c r="M915" i="1" a="1"/>
  <c r="M915" i="1" s="1"/>
  <c r="N916" i="1" s="1" a="1"/>
  <c r="N916" i="1" s="1"/>
  <c r="I916" i="1" a="1"/>
  <c r="I916" i="1" s="1"/>
  <c r="U915" i="1" l="1"/>
  <c r="L916" i="1" a="1"/>
  <c r="L916" i="1" s="1"/>
  <c r="O915" i="1" l="1" a="1"/>
  <c r="O915" i="1" s="1"/>
  <c r="P916" i="1" s="1" a="1"/>
  <c r="P916" i="1" s="1"/>
  <c r="J916" i="1" s="1" a="1"/>
  <c r="J916" i="1" s="1"/>
  <c r="Q916" i="1" l="1"/>
  <c r="R916" i="1"/>
  <c r="S916" i="1" s="1"/>
  <c r="K916" i="1" a="1"/>
  <c r="K916" i="1" s="1"/>
  <c r="T916" i="1" l="1" a="1"/>
  <c r="T916" i="1" s="1"/>
  <c r="M916" i="1" a="1"/>
  <c r="M916" i="1" s="1"/>
  <c r="N917" i="1" s="1" a="1"/>
  <c r="N917" i="1" s="1"/>
  <c r="I917" i="1" a="1"/>
  <c r="I917" i="1" s="1"/>
  <c r="U916" i="1" l="1"/>
  <c r="L917" i="1" a="1"/>
  <c r="L917" i="1" s="1"/>
  <c r="O916" i="1" l="1" a="1"/>
  <c r="O916" i="1" s="1"/>
  <c r="P917" i="1" s="1" a="1"/>
  <c r="P917" i="1" s="1"/>
  <c r="J917" i="1" s="1" a="1"/>
  <c r="J917" i="1" s="1"/>
  <c r="Q917" i="1" l="1"/>
  <c r="R917" i="1"/>
  <c r="S917" i="1" s="1"/>
  <c r="K917" i="1" a="1"/>
  <c r="K917" i="1" s="1"/>
  <c r="T917" i="1" l="1" a="1"/>
  <c r="T917" i="1" s="1"/>
  <c r="M917" i="1" a="1"/>
  <c r="M917" i="1" s="1"/>
  <c r="N918" i="1" s="1" a="1"/>
  <c r="N918" i="1" s="1"/>
  <c r="I918" i="1" a="1"/>
  <c r="I918" i="1" s="1"/>
  <c r="U917" i="1" l="1"/>
  <c r="L918" i="1" a="1"/>
  <c r="L918" i="1" s="1"/>
  <c r="O917" i="1" l="1" a="1"/>
  <c r="O917" i="1" s="1"/>
  <c r="P918" i="1" s="1" a="1"/>
  <c r="P918" i="1" s="1"/>
  <c r="J918" i="1" s="1" a="1"/>
  <c r="J918" i="1" s="1"/>
  <c r="Q918" i="1" l="1"/>
  <c r="R918" i="1"/>
  <c r="S918" i="1" s="1"/>
  <c r="K918" i="1" a="1"/>
  <c r="K918" i="1" s="1"/>
  <c r="T918" i="1" l="1" a="1"/>
  <c r="T918" i="1" s="1"/>
  <c r="M918" i="1" a="1"/>
  <c r="M918" i="1" s="1"/>
  <c r="N919" i="1" s="1" a="1"/>
  <c r="N919" i="1" s="1"/>
  <c r="I919" i="1" a="1"/>
  <c r="I919" i="1" s="1"/>
  <c r="U918" i="1" l="1"/>
  <c r="L919" i="1" a="1"/>
  <c r="L919" i="1" s="1"/>
  <c r="O918" i="1" l="1" a="1"/>
  <c r="O918" i="1" s="1"/>
  <c r="P919" i="1" s="1" a="1"/>
  <c r="P919" i="1" s="1"/>
  <c r="J919" i="1" s="1" a="1"/>
  <c r="J919" i="1" s="1"/>
  <c r="R919" i="1" l="1"/>
  <c r="S919" i="1" s="1"/>
  <c r="Q919" i="1"/>
  <c r="K919" i="1" a="1"/>
  <c r="K919" i="1" s="1"/>
  <c r="T919" i="1" l="1" a="1"/>
  <c r="T919" i="1" s="1"/>
  <c r="M919" i="1" a="1"/>
  <c r="M919" i="1" s="1"/>
  <c r="N920" i="1" s="1" a="1"/>
  <c r="N920" i="1" s="1"/>
  <c r="I920" i="1" a="1"/>
  <c r="I920" i="1" s="1"/>
  <c r="U919" i="1" l="1"/>
  <c r="L920" i="1" a="1"/>
  <c r="L920" i="1" s="1"/>
  <c r="O919" i="1" l="1" a="1"/>
  <c r="O919" i="1" s="1"/>
  <c r="P920" i="1" s="1" a="1"/>
  <c r="P920" i="1" s="1"/>
  <c r="J920" i="1" s="1" a="1"/>
  <c r="J920" i="1" s="1"/>
  <c r="Q920" i="1" l="1"/>
  <c r="R920" i="1"/>
  <c r="S920" i="1" s="1"/>
  <c r="K920" i="1" a="1"/>
  <c r="K920" i="1" s="1"/>
  <c r="T920" i="1" l="1" a="1"/>
  <c r="T920" i="1" s="1"/>
  <c r="M920" i="1" a="1"/>
  <c r="M920" i="1" s="1"/>
  <c r="N921" i="1" s="1" a="1"/>
  <c r="N921" i="1" s="1"/>
  <c r="I921" i="1" a="1"/>
  <c r="I921" i="1" s="1"/>
  <c r="U920" i="1" l="1"/>
  <c r="L921" i="1" a="1"/>
  <c r="L921" i="1" s="1"/>
  <c r="O920" i="1" l="1" a="1"/>
  <c r="O920" i="1" s="1"/>
  <c r="P921" i="1" s="1" a="1"/>
  <c r="P921" i="1" s="1"/>
  <c r="J921" i="1" s="1" a="1"/>
  <c r="J921" i="1" s="1"/>
  <c r="R921" i="1" l="1"/>
  <c r="S921" i="1" s="1"/>
  <c r="Q921" i="1"/>
  <c r="K921" i="1" a="1"/>
  <c r="K921" i="1" s="1"/>
  <c r="T921" i="1" l="1" a="1"/>
  <c r="T921" i="1" s="1"/>
  <c r="M921" i="1" a="1"/>
  <c r="M921" i="1" s="1"/>
  <c r="N922" i="1" s="1" a="1"/>
  <c r="N922" i="1" s="1"/>
  <c r="I922" i="1" a="1"/>
  <c r="I922" i="1" s="1"/>
  <c r="U921" i="1" l="1"/>
  <c r="L922" i="1" a="1"/>
  <c r="L922" i="1" s="1"/>
  <c r="O921" i="1" l="1" a="1"/>
  <c r="O921" i="1" s="1"/>
  <c r="P922" i="1" s="1" a="1"/>
  <c r="P922" i="1" s="1"/>
  <c r="J922" i="1" s="1" a="1"/>
  <c r="J922" i="1" s="1"/>
  <c r="R922" i="1" l="1"/>
  <c r="S922" i="1" s="1"/>
  <c r="Q922" i="1"/>
  <c r="K922" i="1" a="1"/>
  <c r="K922" i="1" s="1"/>
  <c r="T922" i="1" l="1" a="1"/>
  <c r="T922" i="1" s="1"/>
  <c r="M922" i="1" a="1"/>
  <c r="M922" i="1" s="1"/>
  <c r="N923" i="1" s="1" a="1"/>
  <c r="N923" i="1" s="1"/>
  <c r="I923" i="1" a="1"/>
  <c r="I923" i="1" s="1"/>
  <c r="U922" i="1" l="1"/>
  <c r="L923" i="1" a="1"/>
  <c r="L923" i="1" s="1"/>
  <c r="O922" i="1" l="1" a="1"/>
  <c r="O922" i="1" s="1"/>
  <c r="P923" i="1" s="1" a="1"/>
  <c r="P923" i="1" s="1"/>
  <c r="J923" i="1" s="1" a="1"/>
  <c r="J923" i="1" s="1"/>
  <c r="R923" i="1" l="1"/>
  <c r="S923" i="1" s="1"/>
  <c r="Q923" i="1"/>
  <c r="K923" i="1" a="1"/>
  <c r="K923" i="1" s="1"/>
  <c r="T923" i="1" l="1" a="1"/>
  <c r="T923" i="1" s="1"/>
  <c r="M923" i="1" a="1"/>
  <c r="M923" i="1" s="1"/>
  <c r="N924" i="1" s="1" a="1"/>
  <c r="N924" i="1" s="1"/>
  <c r="I924" i="1" a="1"/>
  <c r="I924" i="1" s="1"/>
  <c r="U923" i="1" l="1"/>
  <c r="L924" i="1" a="1"/>
  <c r="L924" i="1" s="1"/>
  <c r="O923" i="1" l="1" a="1"/>
  <c r="O923" i="1" s="1"/>
  <c r="P924" i="1" s="1" a="1"/>
  <c r="P924" i="1" s="1"/>
  <c r="J924" i="1" s="1" a="1"/>
  <c r="J924" i="1" s="1"/>
  <c r="R924" i="1" l="1"/>
  <c r="S924" i="1" s="1"/>
  <c r="Q924" i="1"/>
  <c r="T924" i="1" l="1" a="1"/>
  <c r="T924" i="1" s="1"/>
  <c r="K924" i="1" a="1"/>
  <c r="K924" i="1" s="1"/>
  <c r="U924" i="1" l="1"/>
  <c r="M924" i="1" a="1"/>
  <c r="M924" i="1" s="1"/>
  <c r="N925" i="1" s="1" a="1"/>
  <c r="N925" i="1" s="1"/>
  <c r="I925" i="1" a="1"/>
  <c r="I925" i="1" s="1"/>
  <c r="L925" i="1" l="1" a="1"/>
  <c r="L925" i="1" s="1"/>
  <c r="O924" i="1" l="1" a="1"/>
  <c r="O924" i="1" s="1"/>
  <c r="P925" i="1" s="1" a="1"/>
  <c r="P925" i="1" s="1"/>
  <c r="J925" i="1" s="1" a="1"/>
  <c r="J925" i="1" s="1"/>
  <c r="Q925" i="1" l="1"/>
  <c r="R925" i="1"/>
  <c r="S925" i="1" s="1"/>
  <c r="K925" i="1" a="1"/>
  <c r="K925" i="1" s="1"/>
  <c r="T925" i="1" l="1" a="1"/>
  <c r="T925" i="1" s="1"/>
  <c r="M925" i="1" a="1"/>
  <c r="M925" i="1" s="1"/>
  <c r="N926" i="1" s="1" a="1"/>
  <c r="N926" i="1" s="1"/>
  <c r="I926" i="1" a="1"/>
  <c r="I926" i="1" s="1"/>
  <c r="U925" i="1" l="1"/>
  <c r="L926" i="1" a="1"/>
  <c r="L926" i="1" s="1"/>
  <c r="O925" i="1" l="1" a="1"/>
  <c r="O925" i="1" s="1"/>
  <c r="P926" i="1" s="1" a="1"/>
  <c r="P926" i="1" s="1"/>
  <c r="J926" i="1" s="1" a="1"/>
  <c r="J926" i="1" s="1"/>
  <c r="Q926" i="1" l="1"/>
  <c r="R926" i="1"/>
  <c r="S926" i="1" s="1"/>
  <c r="T926" i="1" l="1" a="1"/>
  <c r="T926" i="1" s="1"/>
  <c r="K926" i="1" a="1"/>
  <c r="K926" i="1" s="1"/>
  <c r="U926" i="1" l="1"/>
  <c r="M926" i="1" a="1"/>
  <c r="M926" i="1" s="1"/>
  <c r="N927" i="1" s="1" a="1"/>
  <c r="N927" i="1" s="1"/>
  <c r="I927" i="1" a="1"/>
  <c r="I927" i="1" s="1"/>
  <c r="L927" i="1" l="1" a="1"/>
  <c r="L927" i="1" s="1"/>
  <c r="O926" i="1" l="1" a="1"/>
  <c r="O926" i="1" s="1"/>
  <c r="P927" i="1" s="1" a="1"/>
  <c r="P927" i="1" s="1"/>
  <c r="J927" i="1" s="1" a="1"/>
  <c r="J927" i="1" s="1"/>
  <c r="Q927" i="1" l="1"/>
  <c r="R927" i="1"/>
  <c r="S927" i="1" s="1"/>
  <c r="K927" i="1" a="1"/>
  <c r="K927" i="1" s="1"/>
  <c r="T927" i="1" l="1" a="1"/>
  <c r="T927" i="1" s="1"/>
  <c r="M927" i="1" a="1"/>
  <c r="M927" i="1" s="1"/>
  <c r="N928" i="1" s="1" a="1"/>
  <c r="N928" i="1" s="1"/>
  <c r="I928" i="1" a="1"/>
  <c r="I928" i="1" s="1"/>
  <c r="U927" i="1" l="1"/>
  <c r="L928" i="1" a="1"/>
  <c r="L928" i="1" s="1"/>
  <c r="O927" i="1" l="1" a="1"/>
  <c r="O927" i="1" s="1"/>
  <c r="P928" i="1" s="1" a="1"/>
  <c r="P928" i="1" s="1"/>
  <c r="J928" i="1" s="1" a="1"/>
  <c r="J928" i="1" s="1"/>
  <c r="R928" i="1" l="1"/>
  <c r="S928" i="1" s="1"/>
  <c r="Q928" i="1"/>
  <c r="K928" i="1" a="1"/>
  <c r="K928" i="1" s="1"/>
  <c r="T928" i="1" l="1" a="1"/>
  <c r="T928" i="1" s="1"/>
  <c r="M928" i="1" a="1"/>
  <c r="M928" i="1" s="1"/>
  <c r="N929" i="1" s="1" a="1"/>
  <c r="N929" i="1" s="1"/>
  <c r="I929" i="1" a="1"/>
  <c r="I929" i="1" s="1"/>
  <c r="U928" i="1" l="1"/>
  <c r="L929" i="1" a="1"/>
  <c r="L929" i="1" s="1"/>
  <c r="O928" i="1" l="1" a="1"/>
  <c r="O928" i="1" s="1"/>
  <c r="P929" i="1" s="1" a="1"/>
  <c r="P929" i="1" s="1"/>
  <c r="J929" i="1" s="1" a="1"/>
  <c r="J929" i="1" s="1"/>
  <c r="Q929" i="1" l="1"/>
  <c r="R929" i="1"/>
  <c r="S929" i="1" s="1"/>
  <c r="K929" i="1" a="1"/>
  <c r="K929" i="1" s="1"/>
  <c r="T929" i="1" l="1" a="1"/>
  <c r="T929" i="1" s="1"/>
  <c r="M929" i="1" a="1"/>
  <c r="M929" i="1" s="1"/>
  <c r="N930" i="1" s="1" a="1"/>
  <c r="N930" i="1" s="1"/>
  <c r="I930" i="1" a="1"/>
  <c r="I930" i="1" s="1"/>
  <c r="U929" i="1" l="1"/>
  <c r="L930" i="1" a="1"/>
  <c r="L930" i="1" s="1"/>
  <c r="O929" i="1" l="1" a="1"/>
  <c r="O929" i="1" s="1"/>
  <c r="P930" i="1" s="1" a="1"/>
  <c r="P930" i="1" s="1"/>
  <c r="J930" i="1" s="1" a="1"/>
  <c r="J930" i="1" s="1"/>
  <c r="R930" i="1" l="1"/>
  <c r="S930" i="1" s="1"/>
  <c r="Q930" i="1"/>
  <c r="K930" i="1" a="1"/>
  <c r="K930" i="1" s="1"/>
  <c r="T930" i="1" l="1" a="1"/>
  <c r="T930" i="1" s="1"/>
  <c r="M930" i="1" a="1"/>
  <c r="M930" i="1" s="1"/>
  <c r="N931" i="1" s="1" a="1"/>
  <c r="N931" i="1" s="1"/>
  <c r="I931" i="1" a="1"/>
  <c r="I931" i="1" s="1"/>
  <c r="U930" i="1" l="1"/>
  <c r="L931" i="1" a="1"/>
  <c r="L931" i="1" s="1"/>
  <c r="O930" i="1" l="1" a="1"/>
  <c r="O930" i="1" s="1"/>
  <c r="P931" i="1" s="1" a="1"/>
  <c r="P931" i="1" s="1"/>
  <c r="J931" i="1" s="1" a="1"/>
  <c r="J931" i="1" s="1"/>
  <c r="R931" i="1" l="1"/>
  <c r="S931" i="1" s="1"/>
  <c r="Q931" i="1"/>
  <c r="T931" i="1" l="1" a="1"/>
  <c r="T931" i="1" s="1"/>
  <c r="K931" i="1" a="1"/>
  <c r="K931" i="1" s="1"/>
  <c r="U931" i="1" l="1"/>
  <c r="M931" i="1" a="1"/>
  <c r="M931" i="1" s="1"/>
  <c r="N932" i="1" s="1" a="1"/>
  <c r="N932" i="1" s="1"/>
  <c r="I932" i="1" a="1"/>
  <c r="I932" i="1" s="1"/>
  <c r="L932" i="1" l="1" a="1"/>
  <c r="L932" i="1" s="1"/>
  <c r="O931" i="1" l="1" a="1"/>
  <c r="O931" i="1" s="1"/>
  <c r="P932" i="1" s="1" a="1"/>
  <c r="P932" i="1" s="1"/>
  <c r="J932" i="1" s="1" a="1"/>
  <c r="J932" i="1" s="1"/>
  <c r="R932" i="1" l="1"/>
  <c r="S932" i="1" s="1"/>
  <c r="Q932" i="1"/>
  <c r="K932" i="1" a="1"/>
  <c r="K932" i="1" s="1"/>
  <c r="T932" i="1" l="1" a="1"/>
  <c r="T932" i="1" s="1"/>
  <c r="M932" i="1" a="1"/>
  <c r="M932" i="1" s="1"/>
  <c r="N933" i="1" s="1" a="1"/>
  <c r="N933" i="1" s="1"/>
  <c r="I933" i="1" a="1"/>
  <c r="I933" i="1" s="1"/>
  <c r="U932" i="1" l="1"/>
  <c r="L933" i="1" a="1"/>
  <c r="L933" i="1" s="1"/>
  <c r="O932" i="1" l="1" a="1"/>
  <c r="O932" i="1" s="1"/>
  <c r="P933" i="1" s="1" a="1"/>
  <c r="P933" i="1" s="1"/>
  <c r="J933" i="1" s="1" a="1"/>
  <c r="J933" i="1" s="1"/>
  <c r="R933" i="1" l="1"/>
  <c r="S933" i="1" s="1"/>
  <c r="Q933" i="1"/>
  <c r="T933" i="1" l="1" a="1"/>
  <c r="T933" i="1" s="1"/>
  <c r="K933" i="1" a="1"/>
  <c r="K933" i="1" s="1"/>
  <c r="U933" i="1" l="1"/>
  <c r="M933" i="1" a="1"/>
  <c r="M933" i="1" s="1"/>
  <c r="N934" i="1" s="1" a="1"/>
  <c r="N934" i="1" s="1"/>
  <c r="I934" i="1" a="1"/>
  <c r="I934" i="1" s="1"/>
  <c r="L934" i="1" l="1" a="1"/>
  <c r="L934" i="1" s="1"/>
  <c r="O933" i="1" l="1" a="1"/>
  <c r="O933" i="1" s="1"/>
  <c r="P934" i="1" s="1" a="1"/>
  <c r="P934" i="1" s="1"/>
  <c r="J934" i="1" s="1" a="1"/>
  <c r="J934" i="1" s="1"/>
  <c r="R934" i="1" l="1"/>
  <c r="S934" i="1" s="1"/>
  <c r="Q934" i="1"/>
  <c r="T934" i="1" l="1" a="1"/>
  <c r="T934" i="1" s="1"/>
  <c r="K934" i="1" a="1"/>
  <c r="K934" i="1" s="1"/>
  <c r="U934" i="1" l="1"/>
  <c r="M934" i="1" a="1"/>
  <c r="M934" i="1" s="1"/>
  <c r="N935" i="1" s="1" a="1"/>
  <c r="N935" i="1" s="1"/>
  <c r="I935" i="1" a="1"/>
  <c r="I935" i="1" s="1"/>
  <c r="L935" i="1" l="1" a="1"/>
  <c r="L935" i="1" s="1"/>
  <c r="O934" i="1" l="1" a="1"/>
  <c r="O934" i="1" s="1"/>
  <c r="P935" i="1" s="1" a="1"/>
  <c r="P935" i="1" s="1"/>
  <c r="J935" i="1" s="1" a="1"/>
  <c r="J935" i="1" s="1"/>
  <c r="Q935" i="1" l="1"/>
  <c r="R935" i="1"/>
  <c r="S935" i="1" s="1"/>
  <c r="K935" i="1" a="1"/>
  <c r="K935" i="1" s="1"/>
  <c r="T935" i="1" l="1" a="1"/>
  <c r="T935" i="1" s="1"/>
  <c r="M935" i="1" a="1"/>
  <c r="M935" i="1" s="1"/>
  <c r="N936" i="1" s="1" a="1"/>
  <c r="N936" i="1" s="1"/>
  <c r="I936" i="1" a="1"/>
  <c r="I936" i="1" s="1"/>
  <c r="U935" i="1" l="1"/>
  <c r="L936" i="1" a="1"/>
  <c r="L936" i="1" s="1"/>
  <c r="O935" i="1" l="1" a="1"/>
  <c r="O935" i="1" s="1"/>
  <c r="P936" i="1" s="1" a="1"/>
  <c r="P936" i="1" s="1"/>
  <c r="J936" i="1" s="1" a="1"/>
  <c r="J936" i="1" s="1"/>
  <c r="Q936" i="1" l="1"/>
  <c r="R936" i="1"/>
  <c r="S936" i="1" s="1"/>
  <c r="T936" i="1" l="1" a="1"/>
  <c r="T936" i="1" s="1"/>
  <c r="K936" i="1" a="1"/>
  <c r="K936" i="1" s="1"/>
  <c r="U936" i="1" l="1"/>
  <c r="M936" i="1" a="1"/>
  <c r="M936" i="1" s="1"/>
  <c r="N937" i="1" s="1" a="1"/>
  <c r="N937" i="1" s="1"/>
  <c r="I937" i="1" a="1"/>
  <c r="I937" i="1" s="1"/>
  <c r="L937" i="1" l="1" a="1"/>
  <c r="L937" i="1" s="1"/>
  <c r="O936" i="1" l="1" a="1"/>
  <c r="O936" i="1" s="1"/>
  <c r="P937" i="1" s="1" a="1"/>
  <c r="P937" i="1" s="1"/>
  <c r="J937" i="1" s="1" a="1"/>
  <c r="J937" i="1" s="1"/>
  <c r="Q937" i="1" l="1"/>
  <c r="R937" i="1"/>
  <c r="S937" i="1" s="1"/>
  <c r="T937" i="1" l="1" a="1"/>
  <c r="T937" i="1" s="1"/>
  <c r="K937" i="1" a="1"/>
  <c r="K937" i="1" s="1"/>
  <c r="U937" i="1" l="1"/>
  <c r="M937" i="1" a="1"/>
  <c r="M937" i="1" s="1"/>
  <c r="N938" i="1" s="1" a="1"/>
  <c r="N938" i="1" s="1"/>
  <c r="I938" i="1" a="1"/>
  <c r="I938" i="1" s="1"/>
  <c r="L938" i="1" l="1" a="1"/>
  <c r="L938" i="1" s="1"/>
  <c r="O937" i="1" l="1" a="1"/>
  <c r="O937" i="1" s="1"/>
  <c r="P938" i="1" s="1" a="1"/>
  <c r="P938" i="1" s="1"/>
  <c r="J938" i="1" s="1" a="1"/>
  <c r="J938" i="1" s="1"/>
  <c r="Q938" i="1" l="1"/>
  <c r="R938" i="1"/>
  <c r="S938" i="1" s="1"/>
  <c r="K938" i="1" a="1"/>
  <c r="K938" i="1" s="1"/>
  <c r="T938" i="1" l="1" a="1"/>
  <c r="T938" i="1" s="1"/>
  <c r="M938" i="1" a="1"/>
  <c r="M938" i="1" s="1"/>
  <c r="N939" i="1" s="1" a="1"/>
  <c r="N939" i="1" s="1"/>
  <c r="I939" i="1" a="1"/>
  <c r="I939" i="1" s="1"/>
  <c r="U938" i="1" l="1"/>
  <c r="L939" i="1" a="1"/>
  <c r="L939" i="1" s="1"/>
  <c r="O938" i="1" l="1" a="1"/>
  <c r="O938" i="1" s="1"/>
  <c r="P939" i="1" s="1" a="1"/>
  <c r="P939" i="1" s="1"/>
  <c r="J939" i="1" s="1" a="1"/>
  <c r="J939" i="1" s="1"/>
  <c r="R939" i="1" l="1"/>
  <c r="S939" i="1" s="1"/>
  <c r="Q939" i="1"/>
  <c r="K939" i="1" a="1"/>
  <c r="K939" i="1" s="1"/>
  <c r="T939" i="1" l="1" a="1"/>
  <c r="T939" i="1" s="1"/>
  <c r="M939" i="1" a="1"/>
  <c r="M939" i="1" s="1"/>
  <c r="N940" i="1" s="1" a="1"/>
  <c r="N940" i="1" s="1"/>
  <c r="I940" i="1" a="1"/>
  <c r="I940" i="1" s="1"/>
  <c r="U939" i="1" l="1"/>
  <c r="L940" i="1" a="1"/>
  <c r="L940" i="1" s="1"/>
  <c r="O939" i="1" l="1" a="1"/>
  <c r="O939" i="1" s="1"/>
  <c r="P940" i="1" s="1" a="1"/>
  <c r="P940" i="1" s="1"/>
  <c r="J940" i="1" s="1" a="1"/>
  <c r="J940" i="1" s="1"/>
  <c r="Q940" i="1" l="1"/>
  <c r="R940" i="1"/>
  <c r="S940" i="1" s="1"/>
  <c r="T940" i="1" l="1" a="1"/>
  <c r="T940" i="1" s="1"/>
  <c r="K940" i="1" a="1"/>
  <c r="K940" i="1" s="1"/>
  <c r="U940" i="1" l="1"/>
  <c r="M940" i="1" a="1"/>
  <c r="M940" i="1" s="1"/>
  <c r="N941" i="1" s="1" a="1"/>
  <c r="N941" i="1" s="1"/>
  <c r="I941" i="1" a="1"/>
  <c r="I941" i="1" s="1"/>
  <c r="L941" i="1" l="1" a="1"/>
  <c r="L941" i="1" s="1"/>
  <c r="O940" i="1" l="1" a="1"/>
  <c r="O940" i="1" s="1"/>
  <c r="P941" i="1" s="1" a="1"/>
  <c r="P941" i="1" s="1"/>
  <c r="J941" i="1" s="1" a="1"/>
  <c r="J941" i="1" s="1"/>
  <c r="R941" i="1" l="1"/>
  <c r="S941" i="1" s="1"/>
  <c r="Q941" i="1"/>
  <c r="T941" i="1" l="1" a="1"/>
  <c r="T941" i="1" s="1"/>
  <c r="K941" i="1" a="1"/>
  <c r="K941" i="1" s="1"/>
  <c r="U941" i="1" l="1"/>
  <c r="M941" i="1" a="1"/>
  <c r="M941" i="1" s="1"/>
  <c r="N942" i="1" s="1" a="1"/>
  <c r="N942" i="1" s="1"/>
  <c r="I942" i="1" a="1"/>
  <c r="I942" i="1" s="1"/>
  <c r="L942" i="1" l="1" a="1"/>
  <c r="L942" i="1" s="1"/>
  <c r="O941" i="1" l="1" a="1"/>
  <c r="O941" i="1" s="1"/>
  <c r="P942" i="1" s="1" a="1"/>
  <c r="P942" i="1" s="1"/>
  <c r="J942" i="1" s="1" a="1"/>
  <c r="J942" i="1" s="1"/>
  <c r="Q942" i="1" l="1"/>
  <c r="R942" i="1"/>
  <c r="S942" i="1" s="1"/>
  <c r="T942" i="1" l="1" a="1"/>
  <c r="T942" i="1" s="1"/>
  <c r="K942" i="1" a="1"/>
  <c r="K942" i="1" s="1"/>
  <c r="U942" i="1" l="1"/>
  <c r="M942" i="1" a="1"/>
  <c r="M942" i="1" s="1"/>
  <c r="N943" i="1" s="1" a="1"/>
  <c r="N943" i="1" s="1"/>
  <c r="I943" i="1" a="1"/>
  <c r="I943" i="1" s="1"/>
  <c r="L943" i="1" l="1" a="1"/>
  <c r="L943" i="1" s="1"/>
  <c r="O942" i="1" l="1" a="1"/>
  <c r="O942" i="1" s="1"/>
  <c r="P943" i="1" s="1" a="1"/>
  <c r="P943" i="1" s="1"/>
  <c r="J943" i="1" s="1" a="1"/>
  <c r="J943" i="1" s="1"/>
  <c r="R943" i="1" l="1"/>
  <c r="S943" i="1" s="1"/>
  <c r="Q943" i="1"/>
  <c r="T943" i="1" l="1" a="1"/>
  <c r="T943" i="1" s="1"/>
  <c r="K943" i="1" a="1"/>
  <c r="K943" i="1" s="1"/>
  <c r="U943" i="1" l="1"/>
  <c r="M943" i="1" a="1"/>
  <c r="M943" i="1" s="1"/>
  <c r="N944" i="1" s="1" a="1"/>
  <c r="N944" i="1" s="1"/>
  <c r="I944" i="1" a="1"/>
  <c r="I944" i="1" s="1"/>
  <c r="L944" i="1" l="1" a="1"/>
  <c r="L944" i="1" s="1"/>
  <c r="O943" i="1" l="1" a="1"/>
  <c r="O943" i="1" s="1"/>
  <c r="P944" i="1" s="1" a="1"/>
  <c r="P944" i="1" s="1"/>
  <c r="J944" i="1" s="1" a="1"/>
  <c r="J944" i="1" s="1"/>
  <c r="R944" i="1" l="1"/>
  <c r="S944" i="1" s="1"/>
  <c r="Q944" i="1"/>
  <c r="T944" i="1" l="1" a="1"/>
  <c r="T944" i="1" s="1"/>
  <c r="K944" i="1" a="1"/>
  <c r="K944" i="1" s="1"/>
  <c r="U944" i="1" l="1"/>
  <c r="M944" i="1" a="1"/>
  <c r="M944" i="1" s="1"/>
  <c r="N945" i="1" s="1" a="1"/>
  <c r="N945" i="1" s="1"/>
  <c r="I945" i="1" a="1"/>
  <c r="I945" i="1" s="1"/>
  <c r="L945" i="1" l="1" a="1"/>
  <c r="L945" i="1" s="1"/>
  <c r="O944" i="1" l="1" a="1"/>
  <c r="O944" i="1" s="1"/>
  <c r="P945" i="1" s="1" a="1"/>
  <c r="P945" i="1" s="1"/>
  <c r="J945" i="1" s="1" a="1"/>
  <c r="J945" i="1" s="1"/>
  <c r="Q945" i="1" l="1"/>
  <c r="R945" i="1"/>
  <c r="S945" i="1" s="1"/>
  <c r="T945" i="1" l="1" a="1"/>
  <c r="T945" i="1" s="1"/>
  <c r="K945" i="1" a="1"/>
  <c r="K945" i="1" s="1"/>
  <c r="U945" i="1" l="1"/>
  <c r="M945" i="1" a="1"/>
  <c r="M945" i="1" s="1"/>
  <c r="N946" i="1" s="1" a="1"/>
  <c r="N946" i="1" s="1"/>
  <c r="I946" i="1" a="1"/>
  <c r="I946" i="1" s="1"/>
  <c r="L946" i="1" l="1" a="1"/>
  <c r="L946" i="1" s="1"/>
  <c r="O945" i="1" l="1" a="1"/>
  <c r="O945" i="1" s="1"/>
  <c r="P946" i="1" s="1" a="1"/>
  <c r="P946" i="1" s="1"/>
  <c r="J946" i="1" s="1" a="1"/>
  <c r="J946" i="1" s="1"/>
  <c r="R946" i="1" l="1"/>
  <c r="S946" i="1" s="1"/>
  <c r="Q946" i="1"/>
  <c r="T946" i="1" l="1" a="1"/>
  <c r="T946" i="1" s="1"/>
  <c r="K946" i="1" a="1"/>
  <c r="K946" i="1" s="1"/>
  <c r="U946" i="1" l="1"/>
  <c r="M946" i="1" a="1"/>
  <c r="M946" i="1" s="1"/>
  <c r="N947" i="1" s="1" a="1"/>
  <c r="N947" i="1" s="1"/>
  <c r="I947" i="1" a="1"/>
  <c r="I947" i="1" s="1"/>
  <c r="L947" i="1" l="1" a="1"/>
  <c r="L947" i="1" s="1"/>
  <c r="O946" i="1" l="1" a="1"/>
  <c r="O946" i="1" s="1"/>
  <c r="P947" i="1" s="1" a="1"/>
  <c r="P947" i="1" s="1"/>
  <c r="J947" i="1" s="1" a="1"/>
  <c r="J947" i="1" s="1"/>
  <c r="R947" i="1" l="1"/>
  <c r="S947" i="1" s="1"/>
  <c r="Q947" i="1"/>
  <c r="K947" i="1" a="1"/>
  <c r="K947" i="1" s="1"/>
  <c r="T947" i="1" l="1" a="1"/>
  <c r="T947" i="1" s="1"/>
  <c r="M947" i="1" a="1"/>
  <c r="M947" i="1" s="1"/>
  <c r="N948" i="1" s="1" a="1"/>
  <c r="N948" i="1" s="1"/>
  <c r="I948" i="1" a="1"/>
  <c r="I948" i="1" s="1"/>
  <c r="U947" i="1" l="1"/>
  <c r="L948" i="1" a="1"/>
  <c r="L948" i="1" s="1"/>
  <c r="O947" i="1" l="1" a="1"/>
  <c r="O947" i="1" s="1"/>
  <c r="P948" i="1" s="1" a="1"/>
  <c r="P948" i="1" s="1"/>
  <c r="J948" i="1" s="1" a="1"/>
  <c r="J948" i="1" s="1"/>
  <c r="Q948" i="1" l="1"/>
  <c r="R948" i="1"/>
  <c r="S948" i="1" s="1"/>
  <c r="K948" i="1" a="1"/>
  <c r="K948" i="1" s="1"/>
  <c r="T948" i="1" l="1" a="1"/>
  <c r="T948" i="1" s="1"/>
  <c r="M948" i="1" a="1"/>
  <c r="M948" i="1" s="1"/>
  <c r="N949" i="1" s="1" a="1"/>
  <c r="N949" i="1" s="1"/>
  <c r="I949" i="1" a="1"/>
  <c r="I949" i="1" s="1"/>
  <c r="U948" i="1" l="1"/>
  <c r="L949" i="1" a="1"/>
  <c r="L949" i="1" s="1"/>
  <c r="O948" i="1" l="1" a="1"/>
  <c r="O948" i="1" s="1"/>
  <c r="P949" i="1" s="1" a="1"/>
  <c r="P949" i="1" s="1"/>
  <c r="J949" i="1" s="1" a="1"/>
  <c r="J949" i="1" s="1"/>
  <c r="Q949" i="1" l="1"/>
  <c r="R949" i="1"/>
  <c r="S949" i="1" s="1"/>
  <c r="T949" i="1" l="1" a="1"/>
  <c r="T949" i="1" s="1"/>
  <c r="K949" i="1" a="1"/>
  <c r="K949" i="1" s="1"/>
  <c r="U949" i="1" l="1"/>
  <c r="M949" i="1" a="1"/>
  <c r="M949" i="1" s="1"/>
  <c r="N950" i="1" s="1" a="1"/>
  <c r="N950" i="1" s="1"/>
  <c r="I950" i="1" a="1"/>
  <c r="I950" i="1" s="1"/>
  <c r="L950" i="1" l="1" a="1"/>
  <c r="L950" i="1" s="1"/>
  <c r="O949" i="1" l="1" a="1"/>
  <c r="O949" i="1" s="1"/>
  <c r="P950" i="1" s="1" a="1"/>
  <c r="P950" i="1" s="1"/>
  <c r="J950" i="1" s="1" a="1"/>
  <c r="J950" i="1" s="1"/>
  <c r="R950" i="1" l="1"/>
  <c r="S950" i="1" s="1"/>
  <c r="Q950" i="1"/>
  <c r="K950" i="1" a="1"/>
  <c r="K950" i="1" s="1"/>
  <c r="T950" i="1" l="1" a="1"/>
  <c r="T950" i="1" s="1"/>
  <c r="M950" i="1" a="1"/>
  <c r="M950" i="1" s="1"/>
  <c r="N951" i="1" s="1" a="1"/>
  <c r="N951" i="1" s="1"/>
  <c r="I951" i="1" a="1"/>
  <c r="I951" i="1" s="1"/>
  <c r="U950" i="1" l="1"/>
  <c r="L951" i="1" a="1"/>
  <c r="L951" i="1" s="1"/>
  <c r="O950" i="1" l="1" a="1"/>
  <c r="O950" i="1" s="1"/>
  <c r="P951" i="1" s="1" a="1"/>
  <c r="P951" i="1" s="1"/>
  <c r="J951" i="1" s="1" a="1"/>
  <c r="J951" i="1" s="1"/>
  <c r="R951" i="1" l="1"/>
  <c r="S951" i="1" s="1"/>
  <c r="Q951" i="1"/>
  <c r="K951" i="1" a="1"/>
  <c r="K951" i="1" s="1"/>
  <c r="T951" i="1" l="1" a="1"/>
  <c r="T951" i="1" s="1"/>
  <c r="M951" i="1" a="1"/>
  <c r="M951" i="1" s="1"/>
  <c r="N952" i="1" s="1" a="1"/>
  <c r="N952" i="1" s="1"/>
  <c r="I952" i="1" a="1"/>
  <c r="I952" i="1" s="1"/>
  <c r="U951" i="1" l="1"/>
  <c r="L952" i="1" a="1"/>
  <c r="L952" i="1" s="1"/>
  <c r="O951" i="1" l="1" a="1"/>
  <c r="O951" i="1" s="1"/>
  <c r="P952" i="1" s="1" a="1"/>
  <c r="P952" i="1" s="1"/>
  <c r="J952" i="1" s="1" a="1"/>
  <c r="J952" i="1" s="1"/>
  <c r="Q952" i="1" l="1"/>
  <c r="R952" i="1"/>
  <c r="S952" i="1" s="1"/>
  <c r="T952" i="1" l="1" a="1"/>
  <c r="T952" i="1" s="1"/>
  <c r="K952" i="1" a="1"/>
  <c r="K952" i="1" s="1"/>
  <c r="U952" i="1" l="1"/>
  <c r="M952" i="1" a="1"/>
  <c r="M952" i="1" s="1"/>
  <c r="N953" i="1" s="1" a="1"/>
  <c r="N953" i="1" s="1"/>
  <c r="I953" i="1" a="1"/>
  <c r="I953" i="1" s="1"/>
  <c r="L953" i="1" l="1" a="1"/>
  <c r="L953" i="1" s="1"/>
  <c r="O952" i="1" l="1" a="1"/>
  <c r="O952" i="1" s="1"/>
  <c r="P953" i="1" s="1" a="1"/>
  <c r="P953" i="1" s="1"/>
  <c r="J953" i="1" s="1" a="1"/>
  <c r="J953" i="1" s="1"/>
  <c r="R953" i="1" l="1"/>
  <c r="S953" i="1" s="1"/>
  <c r="Q953" i="1"/>
  <c r="K953" i="1" a="1"/>
  <c r="K953" i="1" s="1"/>
  <c r="T953" i="1" l="1" a="1"/>
  <c r="T953" i="1" s="1"/>
  <c r="M953" i="1" a="1"/>
  <c r="M953" i="1" s="1"/>
  <c r="N954" i="1" s="1" a="1"/>
  <c r="N954" i="1" s="1"/>
  <c r="I954" i="1" a="1"/>
  <c r="I954" i="1" s="1"/>
  <c r="U953" i="1" l="1"/>
  <c r="L954" i="1" a="1"/>
  <c r="L954" i="1" s="1"/>
  <c r="O953" i="1" l="1" a="1"/>
  <c r="O953" i="1" s="1"/>
  <c r="P954" i="1" s="1" a="1"/>
  <c r="P954" i="1" s="1"/>
  <c r="J954" i="1" s="1" a="1"/>
  <c r="J954" i="1" s="1"/>
  <c r="R954" i="1" l="1"/>
  <c r="S954" i="1" s="1"/>
  <c r="Q954" i="1"/>
  <c r="T954" i="1" l="1" a="1"/>
  <c r="T954" i="1" s="1"/>
  <c r="K954" i="1" a="1"/>
  <c r="K954" i="1" s="1"/>
  <c r="U954" i="1" l="1"/>
  <c r="M954" i="1" a="1"/>
  <c r="M954" i="1" s="1"/>
  <c r="N955" i="1" s="1" a="1"/>
  <c r="N955" i="1" s="1"/>
  <c r="I955" i="1" a="1"/>
  <c r="I955" i="1" s="1"/>
  <c r="L955" i="1" l="1" a="1"/>
  <c r="L955" i="1" s="1"/>
  <c r="O954" i="1" l="1" a="1"/>
  <c r="O954" i="1" s="1"/>
  <c r="P955" i="1" s="1" a="1"/>
  <c r="P955" i="1" s="1"/>
  <c r="J955" i="1" s="1" a="1"/>
  <c r="J955" i="1" s="1"/>
  <c r="Q955" i="1" l="1"/>
  <c r="R955" i="1"/>
  <c r="S955" i="1" s="1"/>
  <c r="T955" i="1" l="1" a="1"/>
  <c r="T955" i="1" s="1"/>
  <c r="K955" i="1" a="1"/>
  <c r="K955" i="1" s="1"/>
  <c r="U955" i="1" l="1"/>
  <c r="M955" i="1" a="1"/>
  <c r="M955" i="1" s="1"/>
  <c r="N956" i="1" s="1" a="1"/>
  <c r="N956" i="1" s="1"/>
  <c r="I956" i="1" a="1"/>
  <c r="I956" i="1" s="1"/>
  <c r="L956" i="1" l="1" a="1"/>
  <c r="L956" i="1" s="1"/>
  <c r="O955" i="1" l="1" a="1"/>
  <c r="O955" i="1" s="1"/>
  <c r="P956" i="1" s="1" a="1"/>
  <c r="P956" i="1" s="1"/>
  <c r="J956" i="1" s="1" a="1"/>
  <c r="J956" i="1" s="1"/>
  <c r="R956" i="1" l="1"/>
  <c r="S956" i="1" s="1"/>
  <c r="Q956" i="1"/>
  <c r="K956" i="1" a="1"/>
  <c r="K956" i="1" s="1"/>
  <c r="T956" i="1" l="1" a="1"/>
  <c r="T956" i="1" s="1"/>
  <c r="M956" i="1" a="1"/>
  <c r="M956" i="1" s="1"/>
  <c r="N957" i="1" s="1" a="1"/>
  <c r="N957" i="1" s="1"/>
  <c r="I957" i="1" a="1"/>
  <c r="I957" i="1" s="1"/>
  <c r="U956" i="1" l="1"/>
  <c r="L957" i="1" a="1"/>
  <c r="L957" i="1" s="1"/>
  <c r="O956" i="1" l="1" a="1"/>
  <c r="O956" i="1" s="1"/>
  <c r="P957" i="1" s="1" a="1"/>
  <c r="P957" i="1" s="1"/>
  <c r="J957" i="1" s="1" a="1"/>
  <c r="J957" i="1" s="1"/>
  <c r="Q957" i="1" l="1"/>
  <c r="R957" i="1"/>
  <c r="S957" i="1" s="1"/>
  <c r="K957" i="1" a="1"/>
  <c r="K957" i="1" s="1"/>
  <c r="T957" i="1" l="1" a="1"/>
  <c r="T957" i="1" s="1"/>
  <c r="M957" i="1" a="1"/>
  <c r="M957" i="1" s="1"/>
  <c r="N958" i="1" s="1" a="1"/>
  <c r="N958" i="1" s="1"/>
  <c r="I958" i="1" a="1"/>
  <c r="I958" i="1" s="1"/>
  <c r="U957" i="1" l="1"/>
  <c r="L958" i="1" a="1"/>
  <c r="L958" i="1" s="1"/>
  <c r="O957" i="1" l="1" a="1"/>
  <c r="O957" i="1" s="1"/>
  <c r="P958" i="1" s="1" a="1"/>
  <c r="P958" i="1" s="1"/>
  <c r="J958" i="1" s="1" a="1"/>
  <c r="J958" i="1" s="1"/>
  <c r="R958" i="1" l="1"/>
  <c r="S958" i="1" s="1"/>
  <c r="Q958" i="1"/>
  <c r="T958" i="1" l="1" a="1"/>
  <c r="T958" i="1" s="1"/>
  <c r="K958" i="1" a="1"/>
  <c r="K958" i="1" s="1"/>
  <c r="U958" i="1" l="1"/>
  <c r="M958" i="1" a="1"/>
  <c r="M958" i="1" s="1"/>
  <c r="N959" i="1" s="1" a="1"/>
  <c r="N959" i="1" s="1"/>
  <c r="I959" i="1" a="1"/>
  <c r="I959" i="1" s="1"/>
  <c r="L959" i="1" l="1" a="1"/>
  <c r="L959" i="1" s="1"/>
  <c r="O958" i="1" l="1" a="1"/>
  <c r="O958" i="1" s="1"/>
  <c r="P959" i="1" s="1" a="1"/>
  <c r="P959" i="1" s="1"/>
  <c r="J959" i="1" s="1" a="1"/>
  <c r="J959" i="1" s="1"/>
  <c r="Q959" i="1" l="1"/>
  <c r="R959" i="1"/>
  <c r="S959" i="1" s="1"/>
  <c r="T959" i="1" l="1" a="1"/>
  <c r="T959" i="1" s="1"/>
  <c r="K959" i="1" a="1"/>
  <c r="K959" i="1" s="1"/>
  <c r="U959" i="1" l="1"/>
  <c r="M959" i="1" a="1"/>
  <c r="M959" i="1" s="1"/>
  <c r="N960" i="1" s="1" a="1"/>
  <c r="N960" i="1" s="1"/>
  <c r="I960" i="1" a="1"/>
  <c r="I960" i="1" s="1"/>
  <c r="L960" i="1" l="1" a="1"/>
  <c r="L960" i="1" s="1"/>
  <c r="O959" i="1" l="1" a="1"/>
  <c r="O959" i="1" s="1"/>
  <c r="P960" i="1" s="1" a="1"/>
  <c r="P960" i="1" s="1"/>
  <c r="J960" i="1" s="1" a="1"/>
  <c r="J960" i="1" s="1"/>
  <c r="Q960" i="1" l="1"/>
  <c r="R960" i="1"/>
  <c r="S960" i="1" s="1"/>
  <c r="T960" i="1" l="1" a="1"/>
  <c r="T960" i="1" s="1"/>
  <c r="K960" i="1" a="1"/>
  <c r="K960" i="1" s="1"/>
  <c r="U960" i="1" l="1"/>
  <c r="M960" i="1" a="1"/>
  <c r="M960" i="1" s="1"/>
  <c r="N961" i="1" s="1" a="1"/>
  <c r="N961" i="1" s="1"/>
  <c r="I961" i="1" a="1"/>
  <c r="I961" i="1" s="1"/>
  <c r="L961" i="1" l="1" a="1"/>
  <c r="L961" i="1" s="1"/>
  <c r="O960" i="1" l="1" a="1"/>
  <c r="O960" i="1" s="1"/>
  <c r="P961" i="1" s="1" a="1"/>
  <c r="P961" i="1" s="1"/>
  <c r="J961" i="1" s="1" a="1"/>
  <c r="J961" i="1" s="1"/>
  <c r="R961" i="1" l="1"/>
  <c r="S961" i="1" s="1"/>
  <c r="Q961" i="1"/>
  <c r="K961" i="1" a="1"/>
  <c r="K961" i="1" s="1"/>
  <c r="T961" i="1" l="1" a="1"/>
  <c r="T961" i="1" s="1"/>
  <c r="M961" i="1" a="1"/>
  <c r="M961" i="1" s="1"/>
  <c r="N962" i="1" s="1" a="1"/>
  <c r="N962" i="1" s="1"/>
  <c r="I962" i="1" a="1"/>
  <c r="I962" i="1" s="1"/>
  <c r="U961" i="1" l="1"/>
  <c r="L962" i="1" a="1"/>
  <c r="L962" i="1" s="1"/>
  <c r="O961" i="1" l="1" a="1"/>
  <c r="O961" i="1" s="1"/>
  <c r="P962" i="1" s="1" a="1"/>
  <c r="P962" i="1" s="1"/>
  <c r="J962" i="1" s="1" a="1"/>
  <c r="J962" i="1" s="1"/>
  <c r="Q962" i="1" l="1"/>
  <c r="R962" i="1"/>
  <c r="S962" i="1" s="1"/>
  <c r="T962" i="1" l="1" a="1"/>
  <c r="T962" i="1" s="1"/>
  <c r="K962" i="1" a="1"/>
  <c r="K962" i="1" s="1"/>
  <c r="U962" i="1" l="1"/>
  <c r="M962" i="1" a="1"/>
  <c r="M962" i="1" s="1"/>
  <c r="N963" i="1" s="1" a="1"/>
  <c r="N963" i="1" s="1"/>
  <c r="I963" i="1" a="1"/>
  <c r="I963" i="1" s="1"/>
  <c r="L963" i="1" l="1" a="1"/>
  <c r="L963" i="1" s="1"/>
  <c r="O962" i="1" l="1" a="1"/>
  <c r="O962" i="1" s="1"/>
  <c r="P963" i="1" s="1" a="1"/>
  <c r="P963" i="1" s="1"/>
  <c r="J963" i="1" s="1" a="1"/>
  <c r="J963" i="1" s="1"/>
  <c r="Q963" i="1" l="1"/>
  <c r="R963" i="1"/>
  <c r="S963" i="1" s="1"/>
  <c r="K963" i="1" a="1"/>
  <c r="K963" i="1" s="1"/>
  <c r="T963" i="1" l="1" a="1"/>
  <c r="T963" i="1" s="1"/>
  <c r="M963" i="1" a="1"/>
  <c r="M963" i="1" s="1"/>
  <c r="N964" i="1" s="1" a="1"/>
  <c r="N964" i="1" s="1"/>
  <c r="I964" i="1" a="1"/>
  <c r="I964" i="1" s="1"/>
  <c r="U963" i="1" l="1"/>
  <c r="L964" i="1" a="1"/>
  <c r="L964" i="1" s="1"/>
  <c r="O963" i="1" l="1" a="1"/>
  <c r="O963" i="1" s="1"/>
  <c r="P964" i="1" s="1" a="1"/>
  <c r="P964" i="1" s="1"/>
  <c r="J964" i="1" s="1" a="1"/>
  <c r="J964" i="1" s="1"/>
  <c r="Q964" i="1" l="1"/>
  <c r="R964" i="1"/>
  <c r="S964" i="1" s="1"/>
  <c r="K964" i="1" a="1"/>
  <c r="K964" i="1" s="1"/>
  <c r="T964" i="1" l="1" a="1"/>
  <c r="T964" i="1" s="1"/>
  <c r="M964" i="1" a="1"/>
  <c r="M964" i="1" s="1"/>
  <c r="N965" i="1" s="1" a="1"/>
  <c r="N965" i="1" s="1"/>
  <c r="I965" i="1" a="1"/>
  <c r="I965" i="1" s="1"/>
  <c r="U964" i="1" l="1"/>
  <c r="L965" i="1" a="1"/>
  <c r="L965" i="1" s="1"/>
  <c r="O964" i="1" l="1" a="1"/>
  <c r="O964" i="1" s="1"/>
  <c r="P965" i="1" s="1" a="1"/>
  <c r="P965" i="1" s="1"/>
  <c r="J965" i="1" s="1" a="1"/>
  <c r="J965" i="1" s="1"/>
  <c r="Q965" i="1" l="1"/>
  <c r="R965" i="1"/>
  <c r="S965" i="1" s="1"/>
  <c r="K965" i="1" a="1"/>
  <c r="K965" i="1" s="1"/>
  <c r="T965" i="1" l="1" a="1"/>
  <c r="T965" i="1" s="1"/>
  <c r="M965" i="1" a="1"/>
  <c r="M965" i="1" s="1"/>
  <c r="N966" i="1" s="1" a="1"/>
  <c r="N966" i="1" s="1"/>
  <c r="I966" i="1" a="1"/>
  <c r="I966" i="1" s="1"/>
  <c r="U965" i="1" l="1"/>
  <c r="L966" i="1" a="1"/>
  <c r="L966" i="1" s="1"/>
  <c r="O965" i="1" l="1" a="1"/>
  <c r="O965" i="1" s="1"/>
  <c r="P966" i="1" s="1" a="1"/>
  <c r="P966" i="1" s="1"/>
  <c r="J966" i="1" s="1" a="1"/>
  <c r="J966" i="1" s="1"/>
  <c r="R966" i="1" l="1"/>
  <c r="S966" i="1" s="1"/>
  <c r="Q966" i="1"/>
  <c r="K966" i="1" a="1"/>
  <c r="K966" i="1" s="1"/>
  <c r="T966" i="1" l="1" a="1"/>
  <c r="T966" i="1" s="1"/>
  <c r="M966" i="1" a="1"/>
  <c r="M966" i="1" s="1"/>
  <c r="N967" i="1" s="1" a="1"/>
  <c r="N967" i="1" s="1"/>
  <c r="I967" i="1" a="1"/>
  <c r="I967" i="1" s="1"/>
  <c r="U966" i="1" l="1"/>
  <c r="L967" i="1" a="1"/>
  <c r="L967" i="1" s="1"/>
  <c r="O966" i="1" l="1" a="1"/>
  <c r="O966" i="1" s="1"/>
  <c r="P967" i="1" s="1" a="1"/>
  <c r="P967" i="1" s="1"/>
  <c r="J967" i="1" s="1" a="1"/>
  <c r="J967" i="1" s="1"/>
  <c r="R967" i="1" l="1"/>
  <c r="S967" i="1" s="1"/>
  <c r="Q967" i="1"/>
  <c r="K967" i="1" a="1"/>
  <c r="K967" i="1" s="1"/>
  <c r="T967" i="1" l="1" a="1"/>
  <c r="T967" i="1" s="1"/>
  <c r="M967" i="1" a="1"/>
  <c r="M967" i="1" s="1"/>
  <c r="N968" i="1" s="1" a="1"/>
  <c r="N968" i="1" s="1"/>
  <c r="I968" i="1" a="1"/>
  <c r="I968" i="1" s="1"/>
  <c r="U967" i="1" l="1"/>
  <c r="L968" i="1" a="1"/>
  <c r="L968" i="1" s="1"/>
  <c r="O967" i="1" l="1" a="1"/>
  <c r="O967" i="1" s="1"/>
  <c r="R968" i="1" s="1"/>
  <c r="S968" i="1" s="1"/>
  <c r="P968" i="1" l="1" a="1"/>
  <c r="P968" i="1" s="1"/>
  <c r="J968" i="1" s="1" a="1"/>
  <c r="J968" i="1" s="1"/>
  <c r="Q968" i="1"/>
  <c r="T968" i="1" l="1" a="1"/>
  <c r="T968" i="1" s="1"/>
  <c r="K968" i="1" a="1"/>
  <c r="K968" i="1" s="1"/>
  <c r="U968" i="1" l="1"/>
  <c r="I969" i="1" a="1"/>
  <c r="I969" i="1" s="1"/>
  <c r="M968" i="1" a="1"/>
  <c r="M968" i="1" s="1"/>
  <c r="N969" i="1" s="1" a="1"/>
  <c r="N969" i="1" s="1"/>
  <c r="L969" i="1" a="1"/>
  <c r="L969" i="1" s="1"/>
  <c r="O968" i="1" l="1" a="1"/>
  <c r="O968" i="1" s="1"/>
  <c r="P969" i="1" s="1" a="1"/>
  <c r="P969" i="1" s="1"/>
  <c r="J969" i="1" s="1" a="1"/>
  <c r="J969" i="1" s="1"/>
  <c r="R969" i="1" l="1"/>
  <c r="S969" i="1" s="1"/>
  <c r="Q969" i="1"/>
  <c r="T969" i="1" l="1" a="1"/>
  <c r="T969" i="1" s="1"/>
  <c r="K969" i="1" a="1"/>
  <c r="K969" i="1" s="1"/>
  <c r="U969" i="1" l="1"/>
  <c r="M969" i="1" a="1"/>
  <c r="M969" i="1" s="1"/>
  <c r="N970" i="1" s="1" a="1"/>
  <c r="N970" i="1" s="1"/>
  <c r="I970" i="1" a="1"/>
  <c r="I970" i="1" s="1"/>
  <c r="L970" i="1" l="1" a="1"/>
  <c r="L970" i="1" s="1"/>
  <c r="O969" i="1" l="1" a="1"/>
  <c r="O969" i="1" s="1"/>
  <c r="P970" i="1" s="1" a="1"/>
  <c r="P970" i="1" s="1"/>
  <c r="J970" i="1" s="1" a="1"/>
  <c r="J970" i="1" s="1"/>
  <c r="Q970" i="1" l="1"/>
  <c r="R970" i="1"/>
  <c r="S970" i="1" s="1"/>
  <c r="K970" i="1" a="1"/>
  <c r="K970" i="1" s="1"/>
  <c r="T970" i="1" l="1" a="1"/>
  <c r="T970" i="1" s="1"/>
  <c r="U970" i="1" s="1"/>
  <c r="M970" i="1" a="1"/>
  <c r="M970" i="1" s="1"/>
  <c r="N971" i="1" s="1" a="1"/>
  <c r="N971" i="1" s="1"/>
  <c r="I971" i="1" a="1"/>
  <c r="I971" i="1" s="1"/>
  <c r="L971" i="1" l="1" a="1"/>
  <c r="L971" i="1" s="1"/>
  <c r="O970" i="1" l="1" a="1"/>
  <c r="O970" i="1" s="1"/>
  <c r="P971" i="1" s="1" a="1"/>
  <c r="P971" i="1" s="1"/>
  <c r="J971" i="1" s="1" a="1"/>
  <c r="J971" i="1" s="1"/>
  <c r="Q971" i="1" l="1"/>
  <c r="R971" i="1"/>
  <c r="S971" i="1" s="1"/>
  <c r="K971" i="1" a="1"/>
  <c r="K971" i="1" s="1"/>
  <c r="T971" i="1" l="1" a="1"/>
  <c r="T971" i="1" s="1"/>
  <c r="U971" i="1" s="1"/>
  <c r="M971" i="1" a="1"/>
  <c r="M971" i="1" s="1"/>
  <c r="N972" i="1" s="1" a="1"/>
  <c r="N972" i="1" s="1"/>
  <c r="I972" i="1" a="1"/>
  <c r="I972" i="1" s="1"/>
  <c r="L972" i="1" l="1" a="1"/>
  <c r="L972" i="1" s="1"/>
  <c r="O971" i="1" l="1" a="1"/>
  <c r="O971" i="1" s="1"/>
  <c r="P972" i="1" s="1" a="1"/>
  <c r="P972" i="1" s="1"/>
  <c r="J972" i="1" s="1" a="1"/>
  <c r="J972" i="1" s="1"/>
  <c r="Q972" i="1" l="1"/>
  <c r="R972" i="1"/>
  <c r="S972" i="1" s="1"/>
  <c r="K972" i="1" a="1"/>
  <c r="K972" i="1" s="1"/>
  <c r="T972" i="1" l="1" a="1"/>
  <c r="T972" i="1" s="1"/>
  <c r="M972" i="1" a="1"/>
  <c r="M972" i="1" s="1"/>
  <c r="N973" i="1" s="1" a="1"/>
  <c r="N973" i="1" s="1"/>
  <c r="I973" i="1" a="1"/>
  <c r="I973" i="1" s="1"/>
  <c r="U972" i="1" l="1"/>
  <c r="L973" i="1" a="1"/>
  <c r="L973" i="1" s="1"/>
  <c r="O972" i="1" l="1" a="1"/>
  <c r="O972" i="1" s="1"/>
  <c r="P973" i="1" s="1" a="1"/>
  <c r="P973" i="1" s="1"/>
  <c r="J973" i="1" s="1" a="1"/>
  <c r="J973" i="1" s="1"/>
  <c r="Q973" i="1" l="1"/>
  <c r="R973" i="1"/>
  <c r="S973" i="1" s="1"/>
  <c r="K973" i="1" a="1"/>
  <c r="K973" i="1" s="1"/>
  <c r="T973" i="1" l="1" a="1"/>
  <c r="T973" i="1" s="1"/>
  <c r="M973" i="1" a="1"/>
  <c r="M973" i="1" s="1"/>
  <c r="N974" i="1" s="1" a="1"/>
  <c r="N974" i="1" s="1"/>
  <c r="I974" i="1" a="1"/>
  <c r="I974" i="1" s="1"/>
  <c r="U973" i="1" l="1"/>
  <c r="L974" i="1" a="1"/>
  <c r="L974" i="1" s="1"/>
  <c r="O973" i="1" l="1" a="1"/>
  <c r="O973" i="1" s="1"/>
  <c r="P974" i="1" s="1" a="1"/>
  <c r="P974" i="1" s="1"/>
  <c r="J974" i="1" s="1" a="1"/>
  <c r="J974" i="1" s="1"/>
  <c r="R974" i="1" l="1"/>
  <c r="S974" i="1" s="1"/>
  <c r="Q974" i="1"/>
  <c r="T974" i="1" l="1" a="1"/>
  <c r="T974" i="1" s="1"/>
  <c r="K974" i="1" a="1"/>
  <c r="K974" i="1" s="1"/>
  <c r="U974" i="1" l="1"/>
  <c r="M974" i="1" a="1"/>
  <c r="M974" i="1" s="1"/>
  <c r="N975" i="1" s="1" a="1"/>
  <c r="N975" i="1" s="1"/>
  <c r="I975" i="1" a="1"/>
  <c r="I975" i="1" s="1"/>
  <c r="L975" i="1" l="1" a="1"/>
  <c r="L975" i="1" s="1"/>
  <c r="O974" i="1" l="1" a="1"/>
  <c r="O974" i="1" s="1"/>
  <c r="P975" i="1" s="1" a="1"/>
  <c r="P975" i="1" s="1"/>
  <c r="J975" i="1" s="1" a="1"/>
  <c r="J975" i="1" s="1"/>
  <c r="Q975" i="1" l="1"/>
  <c r="R975" i="1"/>
  <c r="S975" i="1" s="1"/>
  <c r="K975" i="1" a="1"/>
  <c r="K975" i="1" s="1"/>
  <c r="T975" i="1" l="1" a="1"/>
  <c r="T975" i="1" s="1"/>
  <c r="M975" i="1" a="1"/>
  <c r="M975" i="1" s="1"/>
  <c r="N976" i="1" s="1" a="1"/>
  <c r="N976" i="1" s="1"/>
  <c r="I976" i="1" a="1"/>
  <c r="I976" i="1" s="1"/>
  <c r="U975" i="1" l="1"/>
  <c r="L976" i="1" a="1"/>
  <c r="L976" i="1" s="1"/>
  <c r="O975" i="1" l="1" a="1"/>
  <c r="O975" i="1" s="1"/>
  <c r="P976" i="1" s="1" a="1"/>
  <c r="P976" i="1" s="1"/>
  <c r="J976" i="1" s="1" a="1"/>
  <c r="J976" i="1" s="1"/>
  <c r="Q976" i="1" l="1"/>
  <c r="R976" i="1"/>
  <c r="S976" i="1" s="1"/>
  <c r="K976" i="1" a="1"/>
  <c r="K976" i="1" s="1"/>
  <c r="T976" i="1" l="1" a="1"/>
  <c r="T976" i="1" s="1"/>
  <c r="M976" i="1" a="1"/>
  <c r="M976" i="1" s="1"/>
  <c r="N977" i="1" s="1" a="1"/>
  <c r="N977" i="1" s="1"/>
  <c r="I977" i="1" a="1"/>
  <c r="I977" i="1" s="1"/>
  <c r="U976" i="1" l="1"/>
  <c r="L977" i="1" a="1"/>
  <c r="L977" i="1" s="1"/>
  <c r="O976" i="1" l="1" a="1"/>
  <c r="O976" i="1" s="1"/>
  <c r="P977" i="1" s="1" a="1"/>
  <c r="P977" i="1" s="1"/>
  <c r="J977" i="1" s="1" a="1"/>
  <c r="J977" i="1" s="1"/>
  <c r="R977" i="1" l="1"/>
  <c r="S977" i="1" s="1"/>
  <c r="Q977" i="1"/>
  <c r="K977" i="1" a="1"/>
  <c r="K977" i="1" s="1"/>
  <c r="T977" i="1" l="1" a="1"/>
  <c r="T977" i="1" s="1"/>
  <c r="M977" i="1" a="1"/>
  <c r="M977" i="1" s="1"/>
  <c r="N978" i="1" s="1" a="1"/>
  <c r="N978" i="1" s="1"/>
  <c r="I978" i="1" a="1"/>
  <c r="I978" i="1" s="1"/>
  <c r="U977" i="1" l="1"/>
  <c r="L978" i="1" a="1"/>
  <c r="L978" i="1" s="1"/>
  <c r="O977" i="1" l="1" a="1"/>
  <c r="O977" i="1" s="1"/>
  <c r="P978" i="1" s="1" a="1"/>
  <c r="P978" i="1" s="1"/>
  <c r="J978" i="1" s="1" a="1"/>
  <c r="J978" i="1" s="1"/>
  <c r="R978" i="1" l="1"/>
  <c r="S978" i="1" s="1"/>
  <c r="Q978" i="1"/>
  <c r="T978" i="1" l="1" a="1"/>
  <c r="T978" i="1" s="1"/>
  <c r="U978" i="1" s="1"/>
  <c r="K978" i="1" a="1"/>
  <c r="K978" i="1" s="1"/>
  <c r="M978" i="1" l="1" a="1"/>
  <c r="M978" i="1" s="1"/>
  <c r="N979" i="1" s="1" a="1"/>
  <c r="N979" i="1" s="1"/>
  <c r="I979" i="1" a="1"/>
  <c r="I979" i="1" s="1"/>
  <c r="L979" i="1" l="1" a="1"/>
  <c r="L979" i="1" s="1"/>
  <c r="O978" i="1" l="1" a="1"/>
  <c r="O978" i="1" s="1"/>
  <c r="P979" i="1" s="1" a="1"/>
  <c r="P979" i="1" s="1"/>
  <c r="J979" i="1" s="1" a="1"/>
  <c r="J979" i="1" s="1"/>
  <c r="R979" i="1" l="1"/>
  <c r="S979" i="1" s="1"/>
  <c r="Q979" i="1"/>
  <c r="T979" i="1" l="1" a="1"/>
  <c r="T979" i="1" s="1"/>
  <c r="K979" i="1" a="1"/>
  <c r="K979" i="1" s="1"/>
  <c r="U979" i="1" l="1"/>
  <c r="M979" i="1" a="1"/>
  <c r="M979" i="1" s="1"/>
  <c r="N980" i="1" s="1" a="1"/>
  <c r="N980" i="1" s="1"/>
  <c r="I980" i="1" a="1"/>
  <c r="I980" i="1" s="1"/>
  <c r="L980" i="1" l="1" a="1"/>
  <c r="L980" i="1" s="1"/>
  <c r="O979" i="1" l="1" a="1"/>
  <c r="O979" i="1" s="1"/>
  <c r="P980" i="1" s="1" a="1"/>
  <c r="P980" i="1" s="1"/>
  <c r="J980" i="1" s="1" a="1"/>
  <c r="J980" i="1" s="1"/>
  <c r="Q980" i="1" l="1"/>
  <c r="R980" i="1"/>
  <c r="S980" i="1" s="1"/>
  <c r="K980" i="1" a="1"/>
  <c r="K980" i="1" s="1"/>
  <c r="T980" i="1" l="1" a="1"/>
  <c r="T980" i="1" s="1"/>
  <c r="M980" i="1" a="1"/>
  <c r="M980" i="1" s="1"/>
  <c r="N981" i="1" s="1" a="1"/>
  <c r="N981" i="1" s="1"/>
  <c r="I981" i="1" a="1"/>
  <c r="I981" i="1" s="1"/>
  <c r="U980" i="1" l="1"/>
  <c r="L981" i="1" a="1"/>
  <c r="L981" i="1" s="1"/>
  <c r="O980" i="1" l="1" a="1"/>
  <c r="O980" i="1" s="1"/>
  <c r="P981" i="1" s="1" a="1"/>
  <c r="P981" i="1" s="1"/>
  <c r="J981" i="1" s="1" a="1"/>
  <c r="J981" i="1" s="1"/>
  <c r="Q981" i="1" l="1"/>
  <c r="R981" i="1"/>
  <c r="S981" i="1" s="1"/>
  <c r="T981" i="1" l="1" a="1"/>
  <c r="T981" i="1" s="1"/>
  <c r="U981" i="1" s="1"/>
  <c r="K981" i="1" a="1"/>
  <c r="K981" i="1" s="1"/>
  <c r="M981" i="1" l="1" a="1"/>
  <c r="M981" i="1" s="1"/>
  <c r="N982" i="1" s="1" a="1"/>
  <c r="N982" i="1" s="1"/>
  <c r="I982" i="1" a="1"/>
  <c r="I982" i="1" s="1"/>
  <c r="L982" i="1" l="1" a="1"/>
  <c r="L982" i="1" s="1"/>
  <c r="O981" i="1" l="1" a="1"/>
  <c r="O981" i="1" s="1"/>
  <c r="P982" i="1" s="1" a="1"/>
  <c r="P982" i="1" s="1"/>
  <c r="J982" i="1" s="1" a="1"/>
  <c r="J982" i="1" s="1"/>
  <c r="Q982" i="1" l="1"/>
  <c r="R982" i="1"/>
  <c r="S982" i="1" s="1"/>
  <c r="K982" i="1" a="1"/>
  <c r="K982" i="1" s="1"/>
  <c r="T982" i="1" l="1" a="1"/>
  <c r="T982" i="1" s="1"/>
  <c r="M982" i="1" a="1"/>
  <c r="M982" i="1" s="1"/>
  <c r="N983" i="1" s="1" a="1"/>
  <c r="N983" i="1" s="1"/>
  <c r="I983" i="1" a="1"/>
  <c r="I983" i="1" s="1"/>
  <c r="U982" i="1" l="1"/>
  <c r="L983" i="1" a="1"/>
  <c r="L983" i="1" s="1"/>
  <c r="O982" i="1" l="1" a="1"/>
  <c r="O982" i="1" s="1"/>
  <c r="P983" i="1" s="1" a="1"/>
  <c r="P983" i="1" s="1"/>
  <c r="J983" i="1" s="1" a="1"/>
  <c r="J983" i="1" s="1"/>
  <c r="Q983" i="1" l="1"/>
  <c r="R983" i="1"/>
  <c r="S983" i="1" s="1"/>
  <c r="T983" i="1" l="1" a="1"/>
  <c r="T983" i="1" s="1"/>
  <c r="U983" i="1" s="1"/>
  <c r="K983" i="1" a="1"/>
  <c r="K983" i="1" s="1"/>
  <c r="M983" i="1" l="1" a="1"/>
  <c r="M983" i="1" s="1"/>
  <c r="N984" i="1" s="1" a="1"/>
  <c r="N984" i="1" s="1"/>
  <c r="I984" i="1" a="1"/>
  <c r="I984" i="1" s="1"/>
  <c r="L984" i="1" l="1" a="1"/>
  <c r="L984" i="1" s="1"/>
  <c r="O983" i="1" l="1" a="1"/>
  <c r="O983" i="1" s="1"/>
  <c r="P984" i="1" s="1" a="1"/>
  <c r="P984" i="1" s="1"/>
  <c r="J984" i="1" s="1" a="1"/>
  <c r="J984" i="1" s="1"/>
  <c r="Q984" i="1" l="1"/>
  <c r="R984" i="1"/>
  <c r="S984" i="1" s="1"/>
  <c r="K984" i="1" a="1"/>
  <c r="K984" i="1" s="1"/>
  <c r="T984" i="1" l="1" a="1"/>
  <c r="T984" i="1" s="1"/>
  <c r="M984" i="1" a="1"/>
  <c r="M984" i="1" s="1"/>
  <c r="N985" i="1" s="1" a="1"/>
  <c r="N985" i="1" s="1"/>
  <c r="I985" i="1" a="1"/>
  <c r="I985" i="1" s="1"/>
  <c r="U984" i="1" l="1"/>
  <c r="L985" i="1" a="1"/>
  <c r="L985" i="1" s="1"/>
  <c r="O984" i="1" l="1" a="1"/>
  <c r="O984" i="1" s="1"/>
  <c r="P985" i="1" s="1" a="1"/>
  <c r="P985" i="1" s="1"/>
  <c r="J985" i="1" s="1" a="1"/>
  <c r="J985" i="1" s="1"/>
  <c r="R985" i="1" l="1"/>
  <c r="S985" i="1" s="1"/>
  <c r="Q985" i="1"/>
  <c r="T985" i="1" l="1" a="1"/>
  <c r="T985" i="1" s="1"/>
  <c r="U985" i="1" s="1"/>
  <c r="K985" i="1" a="1"/>
  <c r="K985" i="1" s="1"/>
  <c r="M985" i="1" l="1" a="1"/>
  <c r="M985" i="1" s="1"/>
  <c r="N986" i="1" s="1" a="1"/>
  <c r="N986" i="1" s="1"/>
  <c r="I986" i="1" a="1"/>
  <c r="I986" i="1" s="1"/>
  <c r="L986" i="1" l="1" a="1"/>
  <c r="L986" i="1" s="1"/>
  <c r="O985" i="1" l="1" a="1"/>
  <c r="O985" i="1" s="1"/>
  <c r="P986" i="1" s="1" a="1"/>
  <c r="P986" i="1" s="1"/>
  <c r="J986" i="1" s="1" a="1"/>
  <c r="J986" i="1" s="1"/>
  <c r="Q986" i="1" l="1"/>
  <c r="R986" i="1"/>
  <c r="S986" i="1" s="1"/>
  <c r="T986" i="1" l="1" a="1"/>
  <c r="T986" i="1" s="1"/>
  <c r="K986" i="1" a="1"/>
  <c r="K986" i="1" s="1"/>
  <c r="U986" i="1" l="1"/>
  <c r="M986" i="1" a="1"/>
  <c r="M986" i="1" s="1"/>
  <c r="N987" i="1" s="1" a="1"/>
  <c r="N987" i="1" s="1"/>
  <c r="I987" i="1" a="1"/>
  <c r="I987" i="1" s="1"/>
  <c r="L987" i="1" l="1" a="1"/>
  <c r="L987" i="1" s="1"/>
  <c r="O986" i="1" l="1" a="1"/>
  <c r="O986" i="1" s="1"/>
  <c r="P987" i="1" s="1" a="1"/>
  <c r="P987" i="1" s="1"/>
  <c r="J987" i="1" s="1" a="1"/>
  <c r="J987" i="1" s="1"/>
  <c r="Q987" i="1" l="1"/>
  <c r="R987" i="1"/>
  <c r="S987" i="1" s="1"/>
  <c r="K987" i="1" a="1"/>
  <c r="K987" i="1" s="1"/>
  <c r="T987" i="1" l="1" a="1"/>
  <c r="T987" i="1" s="1"/>
  <c r="M987" i="1" a="1"/>
  <c r="M987" i="1" s="1"/>
  <c r="N988" i="1" s="1" a="1"/>
  <c r="N988" i="1" s="1"/>
  <c r="I988" i="1" a="1"/>
  <c r="I988" i="1" s="1"/>
  <c r="U987" i="1" l="1"/>
  <c r="L988" i="1" a="1"/>
  <c r="L988" i="1" s="1"/>
  <c r="O987" i="1" l="1" a="1"/>
  <c r="O987" i="1" s="1"/>
  <c r="P988" i="1" s="1" a="1"/>
  <c r="P988" i="1" s="1"/>
  <c r="J988" i="1" s="1" a="1"/>
  <c r="J988" i="1" s="1"/>
  <c r="R988" i="1" l="1"/>
  <c r="S988" i="1" s="1"/>
  <c r="Q988" i="1"/>
  <c r="T988" i="1" l="1" a="1"/>
  <c r="T988" i="1" s="1"/>
  <c r="K988" i="1" a="1"/>
  <c r="K988" i="1" s="1"/>
  <c r="U988" i="1" l="1"/>
  <c r="M988" i="1" a="1"/>
  <c r="M988" i="1" s="1"/>
  <c r="N989" i="1" s="1" a="1"/>
  <c r="N989" i="1" s="1"/>
  <c r="I989" i="1" a="1"/>
  <c r="I989" i="1" s="1"/>
  <c r="L989" i="1" l="1" a="1"/>
  <c r="L989" i="1" s="1"/>
  <c r="O988" i="1" l="1" a="1"/>
  <c r="O988" i="1" s="1"/>
  <c r="P989" i="1" s="1" a="1"/>
  <c r="P989" i="1" s="1"/>
  <c r="J989" i="1" s="1" a="1"/>
  <c r="J989" i="1" s="1"/>
  <c r="R989" i="1" l="1"/>
  <c r="S989" i="1" s="1"/>
  <c r="Q989" i="1"/>
  <c r="K989" i="1" a="1"/>
  <c r="K989" i="1" s="1"/>
  <c r="T989" i="1" l="1" a="1"/>
  <c r="T989" i="1" s="1"/>
  <c r="M989" i="1" a="1"/>
  <c r="M989" i="1" s="1"/>
  <c r="N990" i="1" s="1" a="1"/>
  <c r="N990" i="1" s="1"/>
  <c r="I990" i="1" a="1"/>
  <c r="I990" i="1" s="1"/>
  <c r="U989" i="1" l="1"/>
  <c r="L990" i="1" a="1"/>
  <c r="L990" i="1" s="1"/>
  <c r="O989" i="1" l="1" a="1"/>
  <c r="O989" i="1" s="1"/>
  <c r="P990" i="1" s="1" a="1"/>
  <c r="P990" i="1" s="1"/>
  <c r="J990" i="1" s="1" a="1"/>
  <c r="J990" i="1" s="1"/>
  <c r="Q990" i="1" l="1"/>
  <c r="R990" i="1"/>
  <c r="S990" i="1" s="1"/>
  <c r="K990" i="1" a="1"/>
  <c r="K990" i="1" s="1"/>
  <c r="T990" i="1" l="1" a="1"/>
  <c r="T990" i="1" s="1"/>
  <c r="M990" i="1" a="1"/>
  <c r="M990" i="1" s="1"/>
  <c r="N991" i="1" s="1" a="1"/>
  <c r="N991" i="1" s="1"/>
  <c r="I991" i="1" a="1"/>
  <c r="I991" i="1" s="1"/>
  <c r="U990" i="1" l="1"/>
  <c r="L991" i="1" a="1"/>
  <c r="L991" i="1" s="1"/>
  <c r="O990" i="1" l="1" a="1"/>
  <c r="O990" i="1" s="1"/>
  <c r="P991" i="1" s="1" a="1"/>
  <c r="P991" i="1" s="1"/>
  <c r="J991" i="1" s="1" a="1"/>
  <c r="J991" i="1" s="1"/>
  <c r="R991" i="1" l="1"/>
  <c r="S991" i="1" s="1"/>
  <c r="Q991" i="1"/>
  <c r="K991" i="1" a="1"/>
  <c r="K991" i="1" s="1"/>
  <c r="T991" i="1" l="1" a="1"/>
  <c r="T991" i="1" s="1"/>
  <c r="M991" i="1" a="1"/>
  <c r="M991" i="1" s="1"/>
  <c r="N992" i="1" s="1" a="1"/>
  <c r="N992" i="1" s="1"/>
  <c r="I992" i="1" a="1"/>
  <c r="I992" i="1" s="1"/>
  <c r="U991" i="1" l="1"/>
  <c r="L992" i="1" a="1"/>
  <c r="L992" i="1" s="1"/>
  <c r="O991" i="1" l="1" a="1"/>
  <c r="O991" i="1" s="1"/>
  <c r="R992" i="1" s="1"/>
  <c r="S992" i="1" s="1"/>
  <c r="P992" i="1" l="1" a="1"/>
  <c r="P992" i="1" s="1"/>
  <c r="J992" i="1" s="1" a="1"/>
  <c r="J992" i="1" s="1"/>
  <c r="Q992" i="1"/>
  <c r="T992" i="1" l="1" a="1"/>
  <c r="T992" i="1" s="1"/>
  <c r="K992" i="1" a="1"/>
  <c r="K992" i="1" s="1"/>
  <c r="U992" i="1" l="1"/>
  <c r="I993" i="1" a="1"/>
  <c r="I993" i="1" s="1"/>
  <c r="M992" i="1" a="1"/>
  <c r="M992" i="1" s="1"/>
  <c r="N993" i="1" s="1" a="1"/>
  <c r="N993" i="1" s="1"/>
  <c r="L993" i="1" a="1"/>
  <c r="L993" i="1" s="1"/>
  <c r="O992" i="1" l="1" a="1"/>
  <c r="O992" i="1" s="1"/>
  <c r="P993" i="1" s="1" a="1"/>
  <c r="P993" i="1" s="1"/>
  <c r="J993" i="1" s="1" a="1"/>
  <c r="J993" i="1" s="1"/>
  <c r="Q993" i="1" l="1"/>
  <c r="R993" i="1"/>
  <c r="S993" i="1" s="1"/>
  <c r="K993" i="1" a="1"/>
  <c r="K993" i="1" s="1"/>
  <c r="T993" i="1" l="1" a="1"/>
  <c r="T993" i="1" s="1"/>
  <c r="M993" i="1" a="1"/>
  <c r="M993" i="1" s="1"/>
  <c r="N994" i="1" s="1" a="1"/>
  <c r="N994" i="1" s="1"/>
  <c r="I994" i="1" a="1"/>
  <c r="I994" i="1" s="1"/>
  <c r="U993" i="1" l="1"/>
  <c r="L994" i="1" a="1"/>
  <c r="L994" i="1" s="1"/>
  <c r="O993" i="1" l="1" a="1"/>
  <c r="O993" i="1" s="1"/>
  <c r="P994" i="1" s="1" a="1"/>
  <c r="P994" i="1" s="1"/>
  <c r="J994" i="1" s="1" a="1"/>
  <c r="J994" i="1" s="1"/>
  <c r="Q994" i="1" l="1"/>
  <c r="R994" i="1"/>
  <c r="S994" i="1" s="1"/>
  <c r="K994" i="1" a="1"/>
  <c r="K994" i="1" s="1"/>
  <c r="T994" i="1" l="1" a="1"/>
  <c r="T994" i="1" s="1"/>
  <c r="M994" i="1" a="1"/>
  <c r="M994" i="1" s="1"/>
  <c r="N995" i="1" s="1" a="1"/>
  <c r="N995" i="1" s="1"/>
  <c r="I995" i="1" a="1"/>
  <c r="I995" i="1" s="1"/>
  <c r="U994" i="1" l="1"/>
  <c r="L995" i="1" a="1"/>
  <c r="L995" i="1" s="1"/>
  <c r="O994" i="1" l="1" a="1"/>
  <c r="O994" i="1" s="1"/>
  <c r="P995" i="1" s="1" a="1"/>
  <c r="P995" i="1" s="1"/>
  <c r="J995" i="1" s="1" a="1"/>
  <c r="J995" i="1" s="1"/>
  <c r="Q995" i="1" l="1"/>
  <c r="R995" i="1"/>
  <c r="S995" i="1" s="1"/>
  <c r="T995" i="1" l="1" a="1"/>
  <c r="T995" i="1" s="1"/>
  <c r="K995" i="1" a="1"/>
  <c r="K995" i="1" s="1"/>
  <c r="U995" i="1" l="1"/>
  <c r="M995" i="1" a="1"/>
  <c r="M995" i="1" s="1"/>
  <c r="N996" i="1" s="1" a="1"/>
  <c r="N996" i="1" s="1"/>
  <c r="I996" i="1" a="1"/>
  <c r="I996" i="1" s="1"/>
  <c r="L996" i="1" l="1" a="1"/>
  <c r="L996" i="1" s="1"/>
  <c r="O995" i="1" l="1" a="1"/>
  <c r="O995" i="1" s="1"/>
  <c r="P996" i="1" s="1" a="1"/>
  <c r="P996" i="1" s="1"/>
  <c r="J996" i="1" s="1" a="1"/>
  <c r="J996" i="1" s="1"/>
  <c r="R996" i="1" l="1"/>
  <c r="S996" i="1" s="1"/>
  <c r="Q996" i="1"/>
  <c r="T996" i="1" l="1" a="1"/>
  <c r="T996" i="1" s="1"/>
  <c r="K996" i="1" a="1"/>
  <c r="K996" i="1" s="1"/>
  <c r="U996" i="1" l="1"/>
  <c r="M996" i="1" a="1"/>
  <c r="M996" i="1" s="1"/>
  <c r="N997" i="1" s="1" a="1"/>
  <c r="N997" i="1" s="1"/>
  <c r="I997" i="1" a="1"/>
  <c r="I997" i="1" s="1"/>
  <c r="L997" i="1" l="1" a="1"/>
  <c r="L997" i="1" s="1"/>
  <c r="O996" i="1" l="1" a="1"/>
  <c r="O996" i="1" s="1"/>
  <c r="P997" i="1" s="1" a="1"/>
  <c r="P997" i="1" s="1"/>
  <c r="J997" i="1" s="1" a="1"/>
  <c r="J997" i="1" s="1"/>
  <c r="Q997" i="1" l="1"/>
  <c r="R997" i="1"/>
  <c r="S997" i="1" s="1"/>
  <c r="T997" i="1" l="1" a="1"/>
  <c r="T997" i="1" s="1"/>
  <c r="K997" i="1" a="1"/>
  <c r="K997" i="1" s="1"/>
  <c r="U997" i="1" l="1"/>
  <c r="M997" i="1" a="1"/>
  <c r="M997" i="1" s="1"/>
  <c r="N998" i="1" s="1" a="1"/>
  <c r="N998" i="1" s="1"/>
  <c r="I998" i="1" a="1"/>
  <c r="I998" i="1" s="1"/>
  <c r="L998" i="1" l="1" a="1"/>
  <c r="L998" i="1" s="1"/>
  <c r="O997" i="1" l="1" a="1"/>
  <c r="O997" i="1" s="1"/>
  <c r="P998" i="1" s="1" a="1"/>
  <c r="P998" i="1" s="1"/>
  <c r="J998" i="1" s="1" a="1"/>
  <c r="J998" i="1" s="1"/>
  <c r="Q998" i="1" l="1"/>
  <c r="R998" i="1"/>
  <c r="S998" i="1" s="1"/>
  <c r="T998" i="1" l="1" a="1"/>
  <c r="T998" i="1" s="1"/>
  <c r="K998" i="1" a="1"/>
  <c r="K998" i="1" s="1"/>
  <c r="U998" i="1" l="1"/>
  <c r="M998" i="1" a="1"/>
  <c r="M998" i="1" s="1"/>
  <c r="N999" i="1" s="1" a="1"/>
  <c r="N999" i="1" s="1"/>
  <c r="I999" i="1" a="1"/>
  <c r="I999" i="1" s="1"/>
  <c r="L999" i="1" l="1" a="1"/>
  <c r="L999" i="1" s="1"/>
  <c r="O998" i="1" l="1" a="1"/>
  <c r="O998" i="1" s="1"/>
  <c r="P999" i="1" s="1" a="1"/>
  <c r="P999" i="1" s="1"/>
  <c r="J999" i="1" s="1" a="1"/>
  <c r="J999" i="1" s="1"/>
  <c r="Q999" i="1" l="1"/>
  <c r="R999" i="1"/>
  <c r="S999" i="1" s="1"/>
  <c r="T999" i="1" l="1" a="1"/>
  <c r="T999" i="1" s="1"/>
  <c r="K999" i="1" a="1"/>
  <c r="K999" i="1" s="1"/>
  <c r="U999" i="1" l="1"/>
  <c r="M999" i="1" a="1"/>
  <c r="M999" i="1" s="1"/>
  <c r="N1000" i="1" s="1" a="1"/>
  <c r="N1000" i="1" s="1"/>
  <c r="I1000" i="1" a="1"/>
  <c r="I1000" i="1" s="1"/>
  <c r="L1000" i="1" l="1" a="1"/>
  <c r="L1000" i="1" s="1"/>
  <c r="O999" i="1" l="1" a="1"/>
  <c r="O999" i="1" s="1"/>
  <c r="P1000" i="1" s="1" a="1"/>
  <c r="P1000" i="1" s="1"/>
  <c r="J1000" i="1" s="1" a="1"/>
  <c r="J1000" i="1" s="1"/>
  <c r="Q1000" i="1" l="1"/>
  <c r="R1000" i="1"/>
  <c r="S1000" i="1" s="1"/>
  <c r="K1000" i="1" a="1"/>
  <c r="K1000" i="1" s="1"/>
  <c r="T1000" i="1" l="1" a="1"/>
  <c r="T1000" i="1" s="1"/>
  <c r="M1000" i="1" a="1"/>
  <c r="M1000" i="1" s="1"/>
  <c r="N1001" i="1" s="1" a="1"/>
  <c r="N1001" i="1" s="1"/>
  <c r="I1001" i="1" a="1"/>
  <c r="I1001" i="1" s="1"/>
  <c r="U1000" i="1" l="1"/>
  <c r="L1001" i="1" a="1"/>
  <c r="L1001" i="1" s="1"/>
  <c r="O1000" i="1" l="1" a="1"/>
  <c r="O1000" i="1" s="1"/>
  <c r="P1001" i="1" s="1" a="1"/>
  <c r="P1001" i="1" s="1"/>
  <c r="J1001" i="1" s="1" a="1"/>
  <c r="J1001" i="1" s="1"/>
  <c r="Q1001" i="1" l="1"/>
  <c r="R1001" i="1"/>
  <c r="S1001" i="1" s="1"/>
  <c r="K1001" i="1" a="1"/>
  <c r="K1001" i="1" s="1"/>
  <c r="T1001" i="1" l="1" a="1"/>
  <c r="T1001" i="1" s="1"/>
  <c r="M1001" i="1" a="1"/>
  <c r="M1001" i="1" s="1"/>
  <c r="N1002" i="1" s="1" a="1"/>
  <c r="N1002" i="1" s="1"/>
  <c r="I1002" i="1" a="1"/>
  <c r="I1002" i="1" s="1"/>
  <c r="U1001" i="1" l="1"/>
  <c r="L1002" i="1" a="1"/>
  <c r="L1002" i="1" s="1"/>
  <c r="O1001" i="1" l="1" a="1"/>
  <c r="O1001" i="1" s="1"/>
  <c r="Q1002" i="1" s="1"/>
  <c r="R1002" i="1" l="1"/>
  <c r="S1002" i="1" s="1"/>
  <c r="P1002" i="1" a="1"/>
  <c r="P1002" i="1" s="1"/>
  <c r="J1002" i="1" s="1" a="1"/>
  <c r="J1002" i="1" s="1"/>
  <c r="T1002" i="1" l="1" a="1"/>
  <c r="T1002" i="1" s="1"/>
  <c r="K1002" i="1" a="1"/>
  <c r="K1002" i="1" s="1"/>
  <c r="U1002" i="1" l="1"/>
  <c r="M1002" i="1" a="1"/>
  <c r="M1002" i="1" s="1"/>
  <c r="N1003" i="1" s="1" a="1"/>
  <c r="N1003" i="1" s="1"/>
  <c r="I1003" i="1" a="1"/>
  <c r="I1003" i="1" s="1"/>
  <c r="L1003" i="1" a="1"/>
  <c r="L1003" i="1" s="1"/>
  <c r="O1002" i="1" l="1" a="1"/>
  <c r="O1002" i="1" s="1"/>
  <c r="P1003" i="1" s="1" a="1"/>
  <c r="P1003" i="1" s="1"/>
  <c r="J1003" i="1" s="1" a="1"/>
  <c r="J1003" i="1" s="1"/>
  <c r="R1003" i="1" l="1"/>
  <c r="S1003" i="1" s="1"/>
  <c r="Q1003" i="1"/>
  <c r="K1003" i="1" a="1"/>
  <c r="K1003" i="1" s="1"/>
  <c r="T1003" i="1" l="1" a="1"/>
  <c r="T1003" i="1" s="1"/>
  <c r="M1003" i="1" a="1"/>
  <c r="M1003" i="1" s="1"/>
  <c r="N1004" i="1" s="1" a="1"/>
  <c r="N1004" i="1" s="1"/>
  <c r="I1004" i="1" a="1"/>
  <c r="I1004" i="1" s="1"/>
  <c r="U1003" i="1" l="1"/>
  <c r="L1004" i="1" a="1"/>
  <c r="L1004" i="1" s="1"/>
  <c r="O1003" i="1" l="1" a="1"/>
  <c r="O1003" i="1" s="1"/>
  <c r="P1004" i="1" s="1" a="1"/>
  <c r="P1004" i="1" s="1"/>
  <c r="J1004" i="1" s="1" a="1"/>
  <c r="J1004" i="1" s="1"/>
  <c r="R1004" i="1" l="1"/>
  <c r="S1004" i="1" s="1"/>
  <c r="Q1004" i="1"/>
  <c r="K1004" i="1" a="1"/>
  <c r="K1004" i="1" s="1"/>
  <c r="T1004" i="1" l="1" a="1"/>
  <c r="T1004" i="1" s="1"/>
  <c r="M1004" i="1" a="1"/>
  <c r="M1004" i="1" s="1"/>
  <c r="N1005" i="1" s="1" a="1"/>
  <c r="N1005" i="1" s="1"/>
  <c r="I1005" i="1" a="1"/>
  <c r="I1005" i="1" s="1"/>
  <c r="U1004" i="1" l="1"/>
  <c r="L1005" i="1" a="1"/>
  <c r="L1005" i="1" s="1"/>
  <c r="O1004" i="1" l="1" a="1"/>
  <c r="O1004" i="1" s="1"/>
  <c r="P1005" i="1" s="1" a="1"/>
  <c r="P1005" i="1" s="1"/>
  <c r="J1005" i="1" s="1" a="1"/>
  <c r="J1005" i="1" s="1"/>
  <c r="Q1005" i="1" l="1"/>
  <c r="R1005" i="1"/>
  <c r="S1005" i="1" s="1"/>
  <c r="K1005" i="1" a="1"/>
  <c r="K1005" i="1" s="1"/>
  <c r="T1005" i="1" l="1" a="1"/>
  <c r="T1005" i="1" s="1"/>
  <c r="M1005" i="1" a="1"/>
  <c r="M1005" i="1" s="1"/>
  <c r="N1006" i="1" s="1" a="1"/>
  <c r="N1006" i="1" s="1"/>
  <c r="I1006" i="1" a="1"/>
  <c r="I1006" i="1" s="1"/>
  <c r="U1005" i="1" l="1"/>
  <c r="L1006" i="1" a="1"/>
  <c r="L1006" i="1" s="1"/>
  <c r="O1005" i="1" l="1" a="1"/>
  <c r="O1005" i="1" s="1"/>
  <c r="P1006" i="1" s="1" a="1"/>
  <c r="P1006" i="1" s="1"/>
  <c r="J1006" i="1" s="1" a="1"/>
  <c r="J1006" i="1" s="1"/>
  <c r="Q1006" i="1" l="1"/>
  <c r="R1006" i="1"/>
  <c r="S1006" i="1" s="1"/>
  <c r="T1006" i="1" l="1" a="1"/>
  <c r="T1006" i="1" s="1"/>
  <c r="K1006" i="1" a="1"/>
  <c r="K1006" i="1" s="1"/>
  <c r="U1006" i="1" l="1"/>
  <c r="M1006" i="1" a="1"/>
  <c r="M1006" i="1" s="1"/>
  <c r="N1007" i="1" s="1" a="1"/>
  <c r="N1007" i="1" s="1"/>
  <c r="I1007" i="1" a="1"/>
  <c r="I1007" i="1" s="1"/>
  <c r="L1007" i="1" l="1" a="1"/>
  <c r="L1007" i="1" s="1"/>
  <c r="O1006" i="1" l="1" a="1"/>
  <c r="O1006" i="1" s="1"/>
  <c r="P1007" i="1" s="1" a="1"/>
  <c r="P1007" i="1" s="1"/>
  <c r="J1007" i="1" s="1" a="1"/>
  <c r="J1007" i="1" s="1"/>
  <c r="R1007" i="1" l="1"/>
  <c r="S1007" i="1" s="1"/>
  <c r="Q1007" i="1"/>
  <c r="K1007" i="1" a="1"/>
  <c r="K1007" i="1" s="1"/>
  <c r="T1007" i="1" l="1" a="1"/>
  <c r="T1007" i="1" s="1"/>
  <c r="M1007" i="1" a="1"/>
  <c r="M1007" i="1" s="1"/>
  <c r="N1008" i="1" s="1" a="1"/>
  <c r="N1008" i="1" s="1"/>
  <c r="I1008" i="1" a="1"/>
  <c r="I1008" i="1" s="1"/>
  <c r="U1007" i="1" l="1"/>
  <c r="L1008" i="1" a="1"/>
  <c r="L1008" i="1" s="1"/>
  <c r="O1007" i="1" l="1" a="1"/>
  <c r="O1007" i="1" s="1"/>
  <c r="P1008" i="1" s="1" a="1"/>
  <c r="P1008" i="1" s="1"/>
  <c r="J1008" i="1" s="1" a="1"/>
  <c r="J1008" i="1" s="1"/>
  <c r="Q1008" i="1" l="1"/>
  <c r="R1008" i="1"/>
  <c r="S1008" i="1" s="1"/>
  <c r="K1008" i="1" a="1"/>
  <c r="K1008" i="1" s="1"/>
  <c r="T1008" i="1" l="1" a="1"/>
  <c r="T1008" i="1" s="1"/>
  <c r="M1008" i="1" a="1"/>
  <c r="M1008" i="1" s="1"/>
  <c r="N1009" i="1" s="1" a="1"/>
  <c r="N1009" i="1" s="1"/>
  <c r="I1009" i="1" a="1"/>
  <c r="I1009" i="1" s="1"/>
  <c r="U1008" i="1" l="1"/>
  <c r="L1009" i="1" a="1"/>
  <c r="L1009" i="1" s="1"/>
  <c r="O1008" i="1" l="1" a="1"/>
  <c r="O1008" i="1" s="1"/>
  <c r="Q1009" i="1" s="1"/>
  <c r="R1009" i="1" l="1"/>
  <c r="S1009" i="1" s="1"/>
  <c r="P1009" i="1" a="1"/>
  <c r="P1009" i="1" s="1"/>
  <c r="J1009" i="1" s="1" a="1"/>
  <c r="J1009" i="1" s="1"/>
  <c r="T1009" i="1" l="1" a="1"/>
  <c r="T1009" i="1" s="1"/>
  <c r="K1009" i="1" a="1"/>
  <c r="K1009" i="1" s="1"/>
  <c r="U1009" i="1" l="1"/>
  <c r="I1010" i="1" a="1"/>
  <c r="I1010" i="1" s="1"/>
  <c r="M1009" i="1" a="1"/>
  <c r="M1009" i="1" s="1"/>
  <c r="N1010" i="1" s="1" a="1"/>
  <c r="N1010" i="1" s="1"/>
  <c r="L1010" i="1" a="1"/>
  <c r="L1010" i="1" s="1"/>
  <c r="O1009" i="1" l="1" a="1"/>
  <c r="O1009" i="1" s="1"/>
  <c r="P1010" i="1" s="1" a="1"/>
  <c r="P1010" i="1" s="1"/>
  <c r="J1010" i="1" s="1" a="1"/>
  <c r="J1010" i="1" s="1"/>
  <c r="Q1010" i="1" l="1"/>
  <c r="R1010" i="1"/>
  <c r="S1010" i="1" s="1"/>
  <c r="T1010" i="1" l="1" a="1"/>
  <c r="T1010" i="1" s="1"/>
  <c r="U1010" i="1" s="1"/>
  <c r="K1010" i="1" a="1"/>
  <c r="K1010" i="1" s="1"/>
  <c r="M1010" i="1" l="1" a="1"/>
  <c r="M1010" i="1" s="1"/>
  <c r="N1011" i="1" s="1" a="1"/>
  <c r="N1011" i="1" s="1"/>
  <c r="I1011" i="1" a="1"/>
  <c r="I1011" i="1" s="1"/>
  <c r="L1011" i="1" l="1" a="1"/>
  <c r="L1011" i="1" s="1"/>
  <c r="O1010" i="1" l="1" a="1"/>
  <c r="O1010" i="1" s="1"/>
  <c r="P1011" i="1" s="1" a="1"/>
  <c r="P1011" i="1" s="1"/>
  <c r="J1011" i="1" s="1" a="1"/>
  <c r="J1011" i="1" s="1"/>
  <c r="R1011" i="1" l="1"/>
  <c r="S1011" i="1" s="1"/>
  <c r="Q1011" i="1"/>
  <c r="T1011" i="1" l="1" a="1"/>
  <c r="T1011" i="1" s="1"/>
  <c r="K1011" i="1" a="1"/>
  <c r="K1011" i="1" s="1"/>
  <c r="U1011" i="1" l="1"/>
  <c r="M1011" i="1" a="1"/>
  <c r="M1011" i="1" s="1"/>
  <c r="N1012" i="1" s="1" a="1"/>
  <c r="N1012" i="1" s="1"/>
  <c r="I1012" i="1" a="1"/>
  <c r="I1012" i="1" s="1"/>
  <c r="L1012" i="1" l="1" a="1"/>
  <c r="L1012" i="1" s="1"/>
  <c r="O1011" i="1" l="1" a="1"/>
  <c r="O1011" i="1" s="1"/>
  <c r="P1012" i="1" s="1" a="1"/>
  <c r="P1012" i="1" s="1"/>
  <c r="J1012" i="1" s="1" a="1"/>
  <c r="J1012" i="1" s="1"/>
  <c r="R1012" i="1" l="1"/>
  <c r="S1012" i="1" s="1"/>
  <c r="Q1012" i="1"/>
  <c r="K1012" i="1" a="1"/>
  <c r="K1012" i="1" s="1"/>
  <c r="T1012" i="1" l="1" a="1"/>
  <c r="T1012" i="1" s="1"/>
  <c r="M1012" i="1" a="1"/>
  <c r="M1012" i="1" s="1"/>
  <c r="N1013" i="1" s="1" a="1"/>
  <c r="N1013" i="1" s="1"/>
  <c r="I1013" i="1" a="1"/>
  <c r="I1013" i="1" s="1"/>
  <c r="U1012" i="1" l="1"/>
  <c r="L1013" i="1" a="1"/>
  <c r="L1013" i="1" s="1"/>
  <c r="O1012" i="1" l="1" a="1"/>
  <c r="O1012" i="1" s="1"/>
  <c r="P1013" i="1" s="1" a="1"/>
  <c r="P1013" i="1" s="1"/>
  <c r="J1013" i="1" s="1" a="1"/>
  <c r="J1013" i="1" s="1"/>
  <c r="R1013" i="1" l="1"/>
  <c r="S1013" i="1" s="1"/>
  <c r="Q1013" i="1"/>
  <c r="T1013" i="1" l="1" a="1"/>
  <c r="T1013" i="1" s="1"/>
  <c r="K1013" i="1" a="1"/>
  <c r="K1013" i="1" s="1"/>
  <c r="U1013" i="1" l="1"/>
  <c r="M1013" i="1" a="1"/>
  <c r="M1013" i="1" s="1"/>
  <c r="N1014" i="1" s="1" a="1"/>
  <c r="N1014" i="1" s="1"/>
  <c r="I1014" i="1" a="1"/>
  <c r="I1014" i="1" s="1"/>
  <c r="L1014" i="1" l="1" a="1"/>
  <c r="L1014" i="1" s="1"/>
  <c r="O1013" i="1" l="1" a="1"/>
  <c r="O1013" i="1" s="1"/>
  <c r="P1014" i="1" s="1" a="1"/>
  <c r="P1014" i="1" s="1"/>
  <c r="J1014" i="1" s="1" a="1"/>
  <c r="J1014" i="1" s="1"/>
  <c r="R1014" i="1" l="1"/>
  <c r="S1014" i="1" s="1"/>
  <c r="Q1014" i="1"/>
  <c r="T1014" i="1" l="1" a="1"/>
  <c r="T1014" i="1" s="1"/>
  <c r="K1014" i="1" a="1"/>
  <c r="K1014" i="1" s="1"/>
  <c r="U1014" i="1" l="1"/>
  <c r="M1014" i="1" a="1"/>
  <c r="M1014" i="1" s="1"/>
  <c r="N1015" i="1" s="1" a="1"/>
  <c r="N1015" i="1" s="1"/>
  <c r="I1015" i="1" a="1"/>
  <c r="I1015" i="1" s="1"/>
  <c r="L1015" i="1" l="1" a="1"/>
  <c r="L1015" i="1" s="1"/>
  <c r="O1014" i="1" l="1" a="1"/>
  <c r="O1014" i="1" s="1"/>
  <c r="P1015" i="1" s="1" a="1"/>
  <c r="P1015" i="1" s="1"/>
  <c r="J1015" i="1" s="1" a="1"/>
  <c r="J1015" i="1" s="1"/>
  <c r="R1015" i="1" l="1"/>
  <c r="S1015" i="1" s="1"/>
  <c r="Q1015" i="1"/>
  <c r="T1015" i="1" l="1" a="1"/>
  <c r="T1015" i="1" s="1"/>
  <c r="K1015" i="1" a="1"/>
  <c r="K1015" i="1" s="1"/>
  <c r="U1015" i="1" l="1"/>
  <c r="M1015" i="1" a="1"/>
  <c r="M1015" i="1" s="1"/>
  <c r="N1016" i="1" s="1" a="1"/>
  <c r="N1016" i="1" s="1"/>
  <c r="I1016" i="1" a="1"/>
  <c r="I1016" i="1" s="1"/>
  <c r="L1016" i="1" l="1" a="1"/>
  <c r="L1016" i="1" s="1"/>
  <c r="O1015" i="1" l="1" a="1"/>
  <c r="O1015" i="1" s="1"/>
  <c r="P1016" i="1" s="1" a="1"/>
  <c r="P1016" i="1" s="1"/>
  <c r="J1016" i="1" s="1" a="1"/>
  <c r="J1016" i="1" s="1"/>
  <c r="Q1016" i="1" l="1"/>
  <c r="R1016" i="1"/>
  <c r="S1016" i="1" s="1"/>
  <c r="T1016" i="1" l="1" a="1"/>
  <c r="T1016" i="1" s="1"/>
  <c r="K1016" i="1" a="1"/>
  <c r="K1016" i="1" s="1"/>
  <c r="U1016" i="1" l="1"/>
  <c r="M1016" i="1" a="1"/>
  <c r="M1016" i="1" s="1"/>
  <c r="N1017" i="1" s="1" a="1"/>
  <c r="N1017" i="1" s="1"/>
  <c r="I1017" i="1" a="1"/>
  <c r="I1017" i="1" s="1"/>
  <c r="L1017" i="1" l="1" a="1"/>
  <c r="L1017" i="1" s="1"/>
  <c r="O1016" i="1" l="1" a="1"/>
  <c r="O1016" i="1" s="1"/>
  <c r="P1017" i="1" s="1" a="1"/>
  <c r="P1017" i="1" s="1"/>
  <c r="J1017" i="1" s="1" a="1"/>
  <c r="J1017" i="1" s="1"/>
  <c r="Q1017" i="1" l="1"/>
  <c r="R1017" i="1"/>
  <c r="S1017" i="1" s="1"/>
  <c r="K1017" i="1" a="1"/>
  <c r="K1017" i="1" s="1"/>
  <c r="T1017" i="1" l="1" a="1"/>
  <c r="T1017" i="1" s="1"/>
  <c r="M1017" i="1" a="1"/>
  <c r="M1017" i="1" s="1"/>
  <c r="N1018" i="1" s="1" a="1"/>
  <c r="N1018" i="1" s="1"/>
  <c r="I1018" i="1" a="1"/>
  <c r="I1018" i="1" s="1"/>
  <c r="U1017" i="1" l="1"/>
  <c r="L1018" i="1" a="1"/>
  <c r="L1018" i="1" s="1"/>
  <c r="O1017" i="1" l="1" a="1"/>
  <c r="O1017" i="1" s="1"/>
  <c r="P1018" i="1" s="1" a="1"/>
  <c r="P1018" i="1" s="1"/>
  <c r="J1018" i="1" s="1" a="1"/>
  <c r="J1018" i="1" s="1"/>
  <c r="R1018" i="1" l="1"/>
  <c r="S1018" i="1" s="1"/>
  <c r="Q1018" i="1"/>
  <c r="K1018" i="1" a="1"/>
  <c r="K1018" i="1" s="1"/>
  <c r="T1018" i="1" l="1" a="1"/>
  <c r="T1018" i="1" s="1"/>
  <c r="M1018" i="1" a="1"/>
  <c r="M1018" i="1" s="1"/>
  <c r="N1019" i="1" s="1" a="1"/>
  <c r="N1019" i="1" s="1"/>
  <c r="I1019" i="1" a="1"/>
  <c r="I1019" i="1" s="1"/>
  <c r="U1018" i="1" l="1"/>
  <c r="L1019" i="1" a="1"/>
  <c r="L1019" i="1" s="1"/>
  <c r="O1018" i="1" l="1" a="1"/>
  <c r="O1018" i="1" s="1"/>
  <c r="P1019" i="1" s="1" a="1"/>
  <c r="P1019" i="1" s="1"/>
  <c r="J1019" i="1" s="1" a="1"/>
  <c r="J1019" i="1" s="1"/>
  <c r="R1019" i="1" l="1"/>
  <c r="S1019" i="1" s="1"/>
  <c r="Q1019" i="1"/>
  <c r="K1019" i="1" a="1"/>
  <c r="K1019" i="1" s="1"/>
  <c r="T1019" i="1" l="1" a="1"/>
  <c r="T1019" i="1" s="1"/>
  <c r="M1019" i="1" a="1"/>
  <c r="M1019" i="1" s="1"/>
  <c r="N1020" i="1" s="1" a="1"/>
  <c r="N1020" i="1" s="1"/>
  <c r="I1020" i="1" a="1"/>
  <c r="I1020" i="1" s="1"/>
  <c r="U1019" i="1" l="1"/>
  <c r="L1020" i="1" a="1"/>
  <c r="L1020" i="1" s="1"/>
  <c r="O1019" i="1" l="1" a="1"/>
  <c r="O1019" i="1" s="1"/>
  <c r="P1020" i="1" s="1" a="1"/>
  <c r="P1020" i="1" s="1"/>
  <c r="J1020" i="1" s="1" a="1"/>
  <c r="J1020" i="1" s="1"/>
  <c r="Q1020" i="1" l="1"/>
  <c r="R1020" i="1"/>
  <c r="S1020" i="1" s="1"/>
  <c r="K1020" i="1" a="1"/>
  <c r="K1020" i="1" s="1"/>
  <c r="T1020" i="1" l="1" a="1"/>
  <c r="T1020" i="1" s="1"/>
  <c r="U1020" i="1" s="1"/>
  <c r="M1020" i="1" a="1"/>
  <c r="M1020" i="1" s="1"/>
  <c r="N1021" i="1" s="1" a="1"/>
  <c r="N1021" i="1" s="1"/>
  <c r="I1021" i="1" a="1"/>
  <c r="I1021" i="1" s="1"/>
  <c r="L1021" i="1" l="1" a="1"/>
  <c r="L1021" i="1" s="1"/>
  <c r="O1020" i="1" l="1" a="1"/>
  <c r="O1020" i="1" s="1"/>
  <c r="P1021" i="1" s="1" a="1"/>
  <c r="P1021" i="1" s="1"/>
  <c r="J1021" i="1" s="1" a="1"/>
  <c r="J1021" i="1" s="1"/>
  <c r="R1021" i="1" l="1"/>
  <c r="S1021" i="1" s="1"/>
  <c r="Q1021" i="1"/>
  <c r="T1021" i="1" l="1" a="1"/>
  <c r="T1021" i="1" s="1"/>
  <c r="U1021" i="1" s="1"/>
  <c r="K1021" i="1" a="1"/>
  <c r="K1021" i="1" s="1"/>
  <c r="M1021" i="1" l="1" a="1"/>
  <c r="M1021" i="1" s="1"/>
  <c r="N1022" i="1" s="1" a="1"/>
  <c r="N1022" i="1" s="1"/>
  <c r="I1022" i="1" a="1"/>
  <c r="I1022" i="1" s="1"/>
  <c r="L1022" i="1" l="1" a="1"/>
  <c r="L1022" i="1" s="1"/>
  <c r="O1021" i="1" l="1" a="1"/>
  <c r="O1021" i="1" s="1"/>
  <c r="P1022" i="1" s="1" a="1"/>
  <c r="P1022" i="1" s="1"/>
  <c r="J1022" i="1" s="1" a="1"/>
  <c r="J1022" i="1" s="1"/>
  <c r="R1022" i="1" l="1"/>
  <c r="S1022" i="1" s="1"/>
  <c r="Q1022" i="1"/>
  <c r="K1022" i="1" a="1"/>
  <c r="K1022" i="1" s="1"/>
  <c r="T1022" i="1" l="1" a="1"/>
  <c r="T1022" i="1" s="1"/>
  <c r="M1022" i="1" a="1"/>
  <c r="M1022" i="1" s="1"/>
  <c r="N1023" i="1" s="1" a="1"/>
  <c r="N1023" i="1" s="1"/>
  <c r="I1023" i="1" a="1"/>
  <c r="I1023" i="1" s="1"/>
  <c r="U1022" i="1" l="1"/>
  <c r="L1023" i="1" a="1"/>
  <c r="L1023" i="1" s="1"/>
  <c r="O1022" i="1" l="1" a="1"/>
  <c r="O1022" i="1" s="1"/>
  <c r="P1023" i="1" s="1" a="1"/>
  <c r="P1023" i="1" s="1"/>
  <c r="J1023" i="1" s="1" a="1"/>
  <c r="J1023" i="1" s="1"/>
  <c r="R1023" i="1" l="1"/>
  <c r="S1023" i="1" s="1"/>
  <c r="Q1023" i="1"/>
  <c r="T1023" i="1" l="1" a="1"/>
  <c r="T1023" i="1" s="1"/>
  <c r="U1023" i="1" s="1"/>
  <c r="K1023" i="1" a="1"/>
  <c r="K1023" i="1" s="1"/>
  <c r="M1023" i="1" l="1" a="1"/>
  <c r="M1023" i="1" s="1"/>
  <c r="N1024" i="1" s="1" a="1"/>
  <c r="N1024" i="1" s="1"/>
  <c r="I1024" i="1" a="1"/>
  <c r="I1024" i="1" s="1"/>
  <c r="L1024" i="1" l="1" a="1"/>
  <c r="L1024" i="1" s="1"/>
  <c r="O1023" i="1" l="1" a="1"/>
  <c r="O1023" i="1" s="1"/>
  <c r="P1024" i="1" s="1" a="1"/>
  <c r="P1024" i="1" s="1"/>
  <c r="J1024" i="1" s="1" a="1"/>
  <c r="J1024" i="1" s="1"/>
  <c r="Q1024" i="1" l="1"/>
  <c r="R1024" i="1"/>
  <c r="S1024" i="1" s="1"/>
  <c r="K1024" i="1" a="1"/>
  <c r="K1024" i="1" s="1"/>
  <c r="T1024" i="1" l="1" a="1"/>
  <c r="T1024" i="1" s="1"/>
  <c r="M1024" i="1" a="1"/>
  <c r="M1024" i="1" s="1"/>
  <c r="N1025" i="1" s="1" a="1"/>
  <c r="N1025" i="1" s="1"/>
  <c r="I1025" i="1" a="1"/>
  <c r="I1025" i="1" s="1"/>
  <c r="U1024" i="1" l="1"/>
  <c r="L1025" i="1" a="1"/>
  <c r="L1025" i="1" s="1"/>
  <c r="O1024" i="1" l="1" a="1"/>
  <c r="O1024" i="1" s="1"/>
  <c r="P1025" i="1" s="1" a="1"/>
  <c r="P1025" i="1" s="1"/>
  <c r="J1025" i="1" s="1" a="1"/>
  <c r="J1025" i="1" s="1"/>
  <c r="Q1025" i="1" l="1"/>
  <c r="R1025" i="1"/>
  <c r="S1025" i="1" s="1"/>
  <c r="K1025" i="1" a="1"/>
  <c r="K1025" i="1" s="1"/>
  <c r="T1025" i="1" l="1" a="1"/>
  <c r="T1025" i="1" s="1"/>
  <c r="U1025" i="1" s="1"/>
  <c r="M1025" i="1" a="1"/>
  <c r="M1025" i="1" s="1"/>
  <c r="N1026" i="1" s="1" a="1"/>
  <c r="N1026" i="1" s="1"/>
  <c r="I1026" i="1" a="1"/>
  <c r="I1026" i="1" s="1"/>
  <c r="L1026" i="1" l="1" a="1"/>
  <c r="L1026" i="1" s="1"/>
  <c r="O1025" i="1" l="1" a="1"/>
  <c r="O1025" i="1" s="1"/>
  <c r="P1026" i="1" s="1" a="1"/>
  <c r="P1026" i="1" s="1"/>
  <c r="J1026" i="1" s="1" a="1"/>
  <c r="J1026" i="1" s="1"/>
  <c r="Q1026" i="1" l="1"/>
  <c r="R1026" i="1"/>
  <c r="S1026" i="1" s="1"/>
  <c r="K1026" i="1" a="1"/>
  <c r="K1026" i="1" s="1"/>
  <c r="T1026" i="1" l="1" a="1"/>
  <c r="T1026" i="1" s="1"/>
  <c r="M1026" i="1" a="1"/>
  <c r="M1026" i="1" s="1"/>
  <c r="N1027" i="1" s="1" a="1"/>
  <c r="N1027" i="1" s="1"/>
  <c r="I1027" i="1" a="1"/>
  <c r="I1027" i="1" s="1"/>
  <c r="U1026" i="1" l="1"/>
  <c r="L1027" i="1" a="1"/>
  <c r="L1027" i="1" s="1"/>
  <c r="O1026" i="1" l="1" a="1"/>
  <c r="O1026" i="1" s="1"/>
  <c r="P1027" i="1" s="1" a="1"/>
  <c r="P1027" i="1" s="1"/>
  <c r="J1027" i="1" s="1" a="1"/>
  <c r="J1027" i="1" s="1"/>
  <c r="R1027" i="1" l="1"/>
  <c r="S1027" i="1" s="1"/>
  <c r="Q1027" i="1"/>
  <c r="K1027" i="1" a="1"/>
  <c r="K1027" i="1" s="1"/>
  <c r="T1027" i="1" l="1" a="1"/>
  <c r="T1027" i="1" s="1"/>
  <c r="M1027" i="1" a="1"/>
  <c r="M1027" i="1" s="1"/>
  <c r="N1028" i="1" s="1" a="1"/>
  <c r="N1028" i="1" s="1"/>
  <c r="I1028" i="1" a="1"/>
  <c r="I1028" i="1" s="1"/>
  <c r="U1027" i="1" l="1"/>
  <c r="L1028" i="1" a="1"/>
  <c r="L1028" i="1" s="1"/>
  <c r="O1027" i="1" l="1" a="1"/>
  <c r="O1027" i="1" s="1"/>
  <c r="P1028" i="1" s="1" a="1"/>
  <c r="P1028" i="1" s="1"/>
  <c r="J1028" i="1" s="1" a="1"/>
  <c r="J1028" i="1" s="1"/>
  <c r="R1028" i="1" l="1"/>
  <c r="S1028" i="1" s="1"/>
  <c r="Q1028" i="1"/>
  <c r="T1028" i="1" l="1" a="1"/>
  <c r="T1028" i="1" s="1"/>
  <c r="K1028" i="1" a="1"/>
  <c r="K1028" i="1" s="1"/>
  <c r="U1028" i="1" l="1"/>
  <c r="M1028" i="1" a="1"/>
  <c r="M1028" i="1" s="1"/>
  <c r="N1029" i="1" s="1" a="1"/>
  <c r="N1029" i="1" s="1"/>
  <c r="I1029" i="1" a="1"/>
  <c r="I1029" i="1" s="1"/>
  <c r="L1029" i="1" l="1" a="1"/>
  <c r="L1029" i="1" s="1"/>
  <c r="O1028" i="1" l="1" a="1"/>
  <c r="O1028" i="1" s="1"/>
  <c r="P1029" i="1" s="1" a="1"/>
  <c r="P1029" i="1" s="1"/>
  <c r="J1029" i="1" s="1" a="1"/>
  <c r="J1029" i="1" s="1"/>
  <c r="R1029" i="1" l="1"/>
  <c r="S1029" i="1" s="1"/>
  <c r="Q1029" i="1"/>
  <c r="K1029" i="1" a="1"/>
  <c r="K1029" i="1" s="1"/>
  <c r="T1029" i="1" l="1" a="1"/>
  <c r="T1029" i="1" s="1"/>
  <c r="M1029" i="1" a="1"/>
  <c r="M1029" i="1" s="1"/>
  <c r="N1030" i="1" s="1" a="1"/>
  <c r="N1030" i="1" s="1"/>
  <c r="I1030" i="1" a="1"/>
  <c r="I1030" i="1" s="1"/>
  <c r="U1029" i="1" l="1"/>
  <c r="L1030" i="1" a="1"/>
  <c r="L1030" i="1" s="1"/>
  <c r="O1029" i="1" l="1" a="1"/>
  <c r="O1029" i="1" s="1"/>
  <c r="P1030" i="1" s="1" a="1"/>
  <c r="P1030" i="1" s="1"/>
  <c r="J1030" i="1" s="1" a="1"/>
  <c r="J1030" i="1" s="1"/>
  <c r="Q1030" i="1" l="1"/>
  <c r="R1030" i="1"/>
  <c r="S1030" i="1" s="1"/>
  <c r="K1030" i="1" a="1"/>
  <c r="K1030" i="1" s="1"/>
  <c r="T1030" i="1" l="1" a="1"/>
  <c r="T1030" i="1" s="1"/>
  <c r="M1030" i="1" a="1"/>
  <c r="M1030" i="1" s="1"/>
  <c r="N1031" i="1" s="1" a="1"/>
  <c r="N1031" i="1" s="1"/>
  <c r="I1031" i="1" a="1"/>
  <c r="I1031" i="1" s="1"/>
  <c r="U1030" i="1" l="1"/>
  <c r="L1031" i="1" a="1"/>
  <c r="L1031" i="1" s="1"/>
  <c r="O1030" i="1" l="1" a="1"/>
  <c r="O1030" i="1" s="1"/>
  <c r="P1031" i="1" s="1" a="1"/>
  <c r="P1031" i="1" s="1"/>
  <c r="J1031" i="1" s="1" a="1"/>
  <c r="J1031" i="1" s="1"/>
  <c r="R1031" i="1" l="1"/>
  <c r="S1031" i="1" s="1"/>
  <c r="Q1031" i="1"/>
  <c r="K1031" i="1" a="1"/>
  <c r="K1031" i="1" s="1"/>
  <c r="T1031" i="1" l="1" a="1"/>
  <c r="T1031" i="1" s="1"/>
  <c r="M1031" i="1" a="1"/>
  <c r="M1031" i="1" s="1"/>
  <c r="N1032" i="1" s="1" a="1"/>
  <c r="N1032" i="1" s="1"/>
  <c r="I1032" i="1" a="1"/>
  <c r="I1032" i="1" s="1"/>
  <c r="U1031" i="1" l="1"/>
  <c r="L1032" i="1" a="1"/>
  <c r="L1032" i="1" s="1"/>
  <c r="O1031" i="1" l="1" a="1"/>
  <c r="O1031" i="1" s="1"/>
  <c r="P1032" i="1" s="1" a="1"/>
  <c r="P1032" i="1" s="1"/>
  <c r="J1032" i="1" s="1" a="1"/>
  <c r="J1032" i="1" s="1"/>
  <c r="R1032" i="1" l="1"/>
  <c r="S1032" i="1" s="1"/>
  <c r="Q1032" i="1"/>
  <c r="T1032" i="1" l="1" a="1"/>
  <c r="T1032" i="1" s="1"/>
  <c r="K1032" i="1" a="1"/>
  <c r="K1032" i="1" s="1"/>
  <c r="U1032" i="1" l="1"/>
  <c r="M1032" i="1" a="1"/>
  <c r="M1032" i="1" s="1"/>
  <c r="N1033" i="1" s="1" a="1"/>
  <c r="N1033" i="1" s="1"/>
  <c r="I1033" i="1" a="1"/>
  <c r="I1033" i="1" s="1"/>
  <c r="L1033" i="1" l="1" a="1"/>
  <c r="L1033" i="1" s="1"/>
  <c r="O1032" i="1" l="1" a="1"/>
  <c r="O1032" i="1" s="1"/>
  <c r="P1033" i="1" s="1" a="1"/>
  <c r="P1033" i="1" s="1"/>
  <c r="J1033" i="1" s="1" a="1"/>
  <c r="J1033" i="1" s="1"/>
  <c r="Q1033" i="1" l="1"/>
  <c r="R1033" i="1"/>
  <c r="S1033" i="1" s="1"/>
  <c r="T1033" i="1" l="1" a="1"/>
  <c r="T1033" i="1" s="1"/>
  <c r="K1033" i="1" a="1"/>
  <c r="K1033" i="1" s="1"/>
  <c r="U1033" i="1" l="1"/>
  <c r="M1033" i="1" a="1"/>
  <c r="M1033" i="1" s="1"/>
  <c r="N1034" i="1" s="1" a="1"/>
  <c r="N1034" i="1" s="1"/>
  <c r="I1034" i="1" a="1"/>
  <c r="I1034" i="1" s="1"/>
  <c r="L1034" i="1" l="1" a="1"/>
  <c r="L1034" i="1" s="1"/>
  <c r="O1033" i="1" l="1" a="1"/>
  <c r="O1033" i="1" s="1"/>
  <c r="P1034" i="1" s="1" a="1"/>
  <c r="P1034" i="1" s="1"/>
  <c r="J1034" i="1" s="1" a="1"/>
  <c r="J1034" i="1" s="1"/>
  <c r="R1034" i="1" l="1"/>
  <c r="S1034" i="1" s="1"/>
  <c r="Q1034" i="1"/>
  <c r="T1034" i="1" l="1" a="1"/>
  <c r="T1034" i="1" s="1"/>
  <c r="K1034" i="1" a="1"/>
  <c r="K1034" i="1" s="1"/>
  <c r="U1034" i="1" l="1"/>
  <c r="M1034" i="1" a="1"/>
  <c r="M1034" i="1" s="1"/>
  <c r="N1035" i="1" s="1" a="1"/>
  <c r="N1035" i="1" s="1"/>
  <c r="I1035" i="1" a="1"/>
  <c r="I1035" i="1" s="1"/>
  <c r="L1035" i="1" l="1" a="1"/>
  <c r="L1035" i="1" s="1"/>
  <c r="O1034" i="1" l="1" a="1"/>
  <c r="O1034" i="1" s="1"/>
  <c r="P1035" i="1" s="1" a="1"/>
  <c r="P1035" i="1" s="1"/>
  <c r="J1035" i="1" s="1" a="1"/>
  <c r="J1035" i="1" s="1"/>
  <c r="Q1035" i="1" l="1"/>
  <c r="R1035" i="1"/>
  <c r="S1035" i="1" s="1"/>
  <c r="T1035" i="1" l="1" a="1"/>
  <c r="T1035" i="1" s="1"/>
  <c r="K1035" i="1" a="1"/>
  <c r="K1035" i="1" s="1"/>
  <c r="U1035" i="1" l="1"/>
  <c r="M1035" i="1" a="1"/>
  <c r="M1035" i="1" s="1"/>
  <c r="N1036" i="1" s="1" a="1"/>
  <c r="N1036" i="1" s="1"/>
  <c r="I1036" i="1" a="1"/>
  <c r="I1036" i="1" s="1"/>
  <c r="L1036" i="1" l="1" a="1"/>
  <c r="L1036" i="1" s="1"/>
  <c r="O1035" i="1" l="1" a="1"/>
  <c r="O1035" i="1" s="1"/>
  <c r="P1036" i="1" s="1" a="1"/>
  <c r="P1036" i="1" s="1"/>
  <c r="J1036" i="1" s="1" a="1"/>
  <c r="J1036" i="1" s="1"/>
  <c r="Q1036" i="1" l="1"/>
  <c r="R1036" i="1"/>
  <c r="S1036" i="1" s="1"/>
  <c r="T1036" i="1" l="1" a="1"/>
  <c r="T1036" i="1" s="1"/>
  <c r="K1036" i="1" a="1"/>
  <c r="K1036" i="1" s="1"/>
  <c r="U1036" i="1" l="1"/>
  <c r="M1036" i="1" a="1"/>
  <c r="M1036" i="1" s="1"/>
  <c r="N1037" i="1" s="1" a="1"/>
  <c r="N1037" i="1" s="1"/>
  <c r="I1037" i="1" a="1"/>
  <c r="I1037" i="1" s="1"/>
  <c r="L1037" i="1" l="1" a="1"/>
  <c r="L1037" i="1" s="1"/>
  <c r="O1036" i="1" l="1" a="1"/>
  <c r="O1036" i="1" s="1"/>
  <c r="P1037" i="1" s="1" a="1"/>
  <c r="P1037" i="1" s="1"/>
  <c r="J1037" i="1" s="1" a="1"/>
  <c r="J1037" i="1" s="1"/>
  <c r="Q1037" i="1" l="1"/>
  <c r="R1037" i="1"/>
  <c r="S1037" i="1" s="1"/>
  <c r="T1037" i="1" l="1" a="1"/>
  <c r="T1037" i="1" s="1"/>
  <c r="K1037" i="1" a="1"/>
  <c r="K1037" i="1" s="1"/>
  <c r="U1037" i="1" l="1"/>
  <c r="M1037" i="1" a="1"/>
  <c r="M1037" i="1" s="1"/>
  <c r="N1038" i="1" s="1" a="1"/>
  <c r="N1038" i="1" s="1"/>
  <c r="I1038" i="1" a="1"/>
  <c r="I1038" i="1" s="1"/>
  <c r="L1038" i="1" l="1" a="1"/>
  <c r="L1038" i="1" s="1"/>
  <c r="O1037" i="1" l="1" a="1"/>
  <c r="O1037" i="1" s="1"/>
  <c r="P1038" i="1" s="1" a="1"/>
  <c r="P1038" i="1" s="1"/>
  <c r="J1038" i="1" s="1" a="1"/>
  <c r="J1038" i="1" s="1"/>
  <c r="R1038" i="1" l="1"/>
  <c r="S1038" i="1" s="1"/>
  <c r="Q1038" i="1"/>
  <c r="T1038" i="1" l="1" a="1"/>
  <c r="T1038" i="1" s="1"/>
  <c r="K1038" i="1" a="1"/>
  <c r="K1038" i="1" s="1"/>
  <c r="U1038" i="1" l="1"/>
  <c r="M1038" i="1" a="1"/>
  <c r="M1038" i="1" s="1"/>
  <c r="N1039" i="1" s="1" a="1"/>
  <c r="N1039" i="1" s="1"/>
  <c r="I1039" i="1" a="1"/>
  <c r="I1039" i="1" s="1"/>
  <c r="L1039" i="1" l="1" a="1"/>
  <c r="L1039" i="1" s="1"/>
  <c r="O1038" i="1" l="1" a="1"/>
  <c r="O1038" i="1" s="1"/>
  <c r="P1039" i="1" s="1" a="1"/>
  <c r="P1039" i="1" s="1"/>
  <c r="J1039" i="1" s="1" a="1"/>
  <c r="J1039" i="1" s="1"/>
  <c r="R1039" i="1" l="1"/>
  <c r="S1039" i="1" s="1"/>
  <c r="Q1039" i="1"/>
  <c r="T1039" i="1" l="1" a="1"/>
  <c r="T1039" i="1" s="1"/>
  <c r="K1039" i="1" a="1"/>
  <c r="K1039" i="1" s="1"/>
  <c r="U1039" i="1" l="1"/>
  <c r="M1039" i="1" a="1"/>
  <c r="M1039" i="1" s="1"/>
  <c r="N1040" i="1" s="1" a="1"/>
  <c r="N1040" i="1" s="1"/>
  <c r="I1040" i="1" a="1"/>
  <c r="I1040" i="1" s="1"/>
  <c r="L1040" i="1" l="1" a="1"/>
  <c r="L1040" i="1" s="1"/>
  <c r="O1039" i="1" l="1" a="1"/>
  <c r="O1039" i="1" s="1"/>
  <c r="P1040" i="1" s="1" a="1"/>
  <c r="P1040" i="1" s="1"/>
  <c r="J1040" i="1" s="1" a="1"/>
  <c r="J1040" i="1" s="1"/>
  <c r="R1040" i="1" l="1"/>
  <c r="S1040" i="1" s="1"/>
  <c r="Q1040" i="1"/>
  <c r="T1040" i="1" l="1" a="1"/>
  <c r="T1040" i="1" s="1"/>
  <c r="K1040" i="1" a="1"/>
  <c r="K1040" i="1" s="1"/>
  <c r="U1040" i="1" l="1"/>
  <c r="M1040" i="1" a="1"/>
  <c r="M1040" i="1" s="1"/>
  <c r="N1041" i="1" s="1" a="1"/>
  <c r="N1041" i="1" s="1"/>
  <c r="I1041" i="1" a="1"/>
  <c r="I1041" i="1" s="1"/>
  <c r="L1041" i="1" l="1" a="1"/>
  <c r="L1041" i="1" s="1"/>
  <c r="O1040" i="1" l="1" a="1"/>
  <c r="O1040" i="1" s="1"/>
  <c r="P1041" i="1" s="1" a="1"/>
  <c r="P1041" i="1" s="1"/>
  <c r="J1041" i="1" s="1" a="1"/>
  <c r="J1041" i="1" s="1"/>
  <c r="R1041" i="1" l="1"/>
  <c r="S1041" i="1" s="1"/>
  <c r="Q1041" i="1"/>
  <c r="K1041" i="1" a="1"/>
  <c r="K1041" i="1" s="1"/>
  <c r="T1041" i="1" l="1" a="1"/>
  <c r="T1041" i="1" s="1"/>
  <c r="M1041" i="1" a="1"/>
  <c r="M1041" i="1" s="1"/>
  <c r="N1042" i="1" s="1" a="1"/>
  <c r="N1042" i="1" s="1"/>
  <c r="I1042" i="1" a="1"/>
  <c r="I1042" i="1" s="1"/>
  <c r="U1041" i="1" l="1"/>
  <c r="L1042" i="1" a="1"/>
  <c r="L1042" i="1" s="1"/>
  <c r="O1041" i="1" l="1" a="1"/>
  <c r="O1041" i="1" s="1"/>
  <c r="P1042" i="1" s="1" a="1"/>
  <c r="P1042" i="1" s="1"/>
  <c r="J1042" i="1" s="1" a="1"/>
  <c r="J1042" i="1" s="1"/>
  <c r="Q1042" i="1" l="1"/>
  <c r="R1042" i="1"/>
  <c r="S1042" i="1" s="1"/>
  <c r="K1042" i="1" a="1"/>
  <c r="K1042" i="1" s="1"/>
  <c r="T1042" i="1" l="1" a="1"/>
  <c r="T1042" i="1" s="1"/>
  <c r="M1042" i="1" a="1"/>
  <c r="M1042" i="1" s="1"/>
  <c r="N1043" i="1" s="1" a="1"/>
  <c r="N1043" i="1" s="1"/>
  <c r="I1043" i="1" a="1"/>
  <c r="I1043" i="1" s="1"/>
  <c r="U1042" i="1" l="1"/>
  <c r="L1043" i="1" a="1"/>
  <c r="L1043" i="1" s="1"/>
  <c r="O1042" i="1" l="1" a="1"/>
  <c r="O1042" i="1" s="1"/>
  <c r="P1043" i="1" s="1" a="1"/>
  <c r="P1043" i="1" s="1"/>
  <c r="J1043" i="1" s="1" a="1"/>
  <c r="J1043" i="1" s="1"/>
  <c r="Q1043" i="1" l="1"/>
  <c r="R1043" i="1"/>
  <c r="S1043" i="1" s="1"/>
  <c r="K1043" i="1" a="1"/>
  <c r="K1043" i="1" s="1"/>
  <c r="T1043" i="1" l="1" a="1"/>
  <c r="T1043" i="1" s="1"/>
  <c r="M1043" i="1" a="1"/>
  <c r="M1043" i="1" s="1"/>
  <c r="N1044" i="1" s="1" a="1"/>
  <c r="N1044" i="1" s="1"/>
  <c r="I1044" i="1" a="1"/>
  <c r="I1044" i="1" s="1"/>
  <c r="U1043" i="1" l="1"/>
  <c r="L1044" i="1" a="1"/>
  <c r="L1044" i="1" s="1"/>
  <c r="O1043" i="1" l="1" a="1"/>
  <c r="O1043" i="1" s="1"/>
  <c r="P1044" i="1" s="1" a="1"/>
  <c r="P1044" i="1" s="1"/>
  <c r="J1044" i="1" s="1" a="1"/>
  <c r="J1044" i="1" s="1"/>
  <c r="Q1044" i="1" l="1"/>
  <c r="R1044" i="1"/>
  <c r="S1044" i="1" s="1"/>
  <c r="T1044" i="1" l="1" a="1"/>
  <c r="T1044" i="1" s="1"/>
  <c r="K1044" i="1" a="1"/>
  <c r="K1044" i="1" s="1"/>
  <c r="U1044" i="1" l="1"/>
  <c r="M1044" i="1" a="1"/>
  <c r="M1044" i="1" s="1"/>
  <c r="N1045" i="1" s="1" a="1"/>
  <c r="N1045" i="1" s="1"/>
  <c r="I1045" i="1" a="1"/>
  <c r="I1045" i="1" s="1"/>
  <c r="L1045" i="1" l="1" a="1"/>
  <c r="L1045" i="1" s="1"/>
  <c r="O1044" i="1" l="1" a="1"/>
  <c r="O1044" i="1" s="1"/>
  <c r="P1045" i="1" s="1" a="1"/>
  <c r="P1045" i="1" s="1"/>
  <c r="J1045" i="1" s="1" a="1"/>
  <c r="J1045" i="1" s="1"/>
  <c r="Q1045" i="1" l="1"/>
  <c r="R1045" i="1"/>
  <c r="S1045" i="1" s="1"/>
  <c r="K1045" i="1" a="1"/>
  <c r="K1045" i="1" s="1"/>
  <c r="T1045" i="1" l="1" a="1"/>
  <c r="T1045" i="1" s="1"/>
  <c r="M1045" i="1" a="1"/>
  <c r="M1045" i="1" s="1"/>
  <c r="N1046" i="1" s="1" a="1"/>
  <c r="N1046" i="1" s="1"/>
  <c r="I1046" i="1" a="1"/>
  <c r="I1046" i="1" s="1"/>
  <c r="U1045" i="1" l="1"/>
  <c r="L1046" i="1" a="1"/>
  <c r="L1046" i="1" s="1"/>
  <c r="O1045" i="1" l="1" a="1"/>
  <c r="O1045" i="1" s="1"/>
  <c r="P1046" i="1" s="1" a="1"/>
  <c r="P1046" i="1" s="1"/>
  <c r="J1046" i="1" s="1" a="1"/>
  <c r="J1046" i="1" s="1"/>
  <c r="Q1046" i="1" l="1"/>
  <c r="R1046" i="1"/>
  <c r="S1046" i="1" s="1"/>
  <c r="T1046" i="1" l="1" a="1"/>
  <c r="T1046" i="1" s="1"/>
  <c r="K1046" i="1" a="1"/>
  <c r="K1046" i="1" s="1"/>
  <c r="U1046" i="1" l="1"/>
  <c r="M1046" i="1" a="1"/>
  <c r="M1046" i="1" s="1"/>
  <c r="N1047" i="1" s="1" a="1"/>
  <c r="N1047" i="1" s="1"/>
  <c r="I1047" i="1" a="1"/>
  <c r="I1047" i="1" s="1"/>
  <c r="L1047" i="1" l="1" a="1"/>
  <c r="L1047" i="1" s="1"/>
  <c r="O1046" i="1" l="1" a="1"/>
  <c r="O1046" i="1" s="1"/>
  <c r="P1047" i="1" s="1" a="1"/>
  <c r="P1047" i="1" s="1"/>
  <c r="J1047" i="1" s="1" a="1"/>
  <c r="J1047" i="1" s="1"/>
  <c r="R1047" i="1" l="1"/>
  <c r="S1047" i="1" s="1"/>
  <c r="Q1047" i="1"/>
  <c r="T1047" i="1" l="1" a="1"/>
  <c r="T1047" i="1" s="1"/>
  <c r="K1047" i="1" a="1"/>
  <c r="K1047" i="1" s="1"/>
  <c r="U1047" i="1" l="1"/>
  <c r="M1047" i="1" a="1"/>
  <c r="M1047" i="1" s="1"/>
  <c r="N1048" i="1" s="1" a="1"/>
  <c r="N1048" i="1" s="1"/>
  <c r="I1048" i="1" a="1"/>
  <c r="I1048" i="1" s="1"/>
  <c r="L1048" i="1" l="1" a="1"/>
  <c r="L1048" i="1" s="1"/>
  <c r="O1047" i="1" l="1" a="1"/>
  <c r="O1047" i="1" s="1"/>
  <c r="P1048" i="1" s="1" a="1"/>
  <c r="P1048" i="1" s="1"/>
  <c r="J1048" i="1" s="1" a="1"/>
  <c r="J1048" i="1" s="1"/>
  <c r="R1048" i="1" l="1"/>
  <c r="S1048" i="1" s="1"/>
  <c r="Q1048" i="1"/>
  <c r="K1048" i="1" a="1"/>
  <c r="K1048" i="1" s="1"/>
  <c r="T1048" i="1" l="1" a="1"/>
  <c r="T1048" i="1" s="1"/>
  <c r="M1048" i="1" a="1"/>
  <c r="M1048" i="1" s="1"/>
  <c r="N1049" i="1" s="1" a="1"/>
  <c r="N1049" i="1" s="1"/>
  <c r="I1049" i="1" a="1"/>
  <c r="I1049" i="1" s="1"/>
  <c r="U1048" i="1" l="1"/>
  <c r="L1049" i="1" a="1"/>
  <c r="L1049" i="1" s="1"/>
  <c r="O1048" i="1" l="1" a="1"/>
  <c r="O1048" i="1" s="1"/>
  <c r="P1049" i="1" s="1" a="1"/>
  <c r="P1049" i="1" s="1"/>
  <c r="J1049" i="1" s="1" a="1"/>
  <c r="J1049" i="1" s="1"/>
  <c r="Q1049" i="1" l="1"/>
  <c r="R1049" i="1"/>
  <c r="S1049" i="1" s="1"/>
  <c r="K1049" i="1" a="1"/>
  <c r="K1049" i="1" s="1"/>
  <c r="T1049" i="1" l="1" a="1"/>
  <c r="T1049" i="1" s="1"/>
  <c r="M1049" i="1" a="1"/>
  <c r="M1049" i="1" s="1"/>
  <c r="N1050" i="1" s="1" a="1"/>
  <c r="N1050" i="1" s="1"/>
  <c r="I1050" i="1" a="1"/>
  <c r="I1050" i="1" s="1"/>
  <c r="U1049" i="1" l="1"/>
  <c r="L1050" i="1" a="1"/>
  <c r="L1050" i="1" s="1"/>
  <c r="O1049" i="1" l="1" a="1"/>
  <c r="O1049" i="1" s="1"/>
  <c r="P1050" i="1" s="1" a="1"/>
  <c r="P1050" i="1" s="1"/>
  <c r="J1050" i="1" s="1" a="1"/>
  <c r="J1050" i="1" s="1"/>
  <c r="Q1050" i="1" l="1"/>
  <c r="R1050" i="1"/>
  <c r="S1050" i="1" s="1"/>
  <c r="T1050" i="1" l="1" a="1"/>
  <c r="T1050" i="1" s="1"/>
  <c r="K1050" i="1" a="1"/>
  <c r="K1050" i="1" s="1"/>
  <c r="U1050" i="1" l="1"/>
  <c r="M1050" i="1" a="1"/>
  <c r="M1050" i="1" s="1"/>
  <c r="N1051" i="1" s="1" a="1"/>
  <c r="N1051" i="1" s="1"/>
  <c r="I1051" i="1" a="1"/>
  <c r="I1051" i="1" s="1"/>
  <c r="L1051" i="1" l="1" a="1"/>
  <c r="L1051" i="1" s="1"/>
  <c r="O1050" i="1" l="1" a="1"/>
  <c r="O1050" i="1" s="1"/>
  <c r="P1051" i="1" s="1" a="1"/>
  <c r="P1051" i="1" s="1"/>
  <c r="J1051" i="1" s="1" a="1"/>
  <c r="J1051" i="1" s="1"/>
  <c r="R1051" i="1" l="1"/>
  <c r="S1051" i="1" s="1"/>
  <c r="Q1051" i="1"/>
  <c r="K1051" i="1" a="1"/>
  <c r="K1051" i="1" s="1"/>
  <c r="T1051" i="1" l="1" a="1"/>
  <c r="T1051" i="1" s="1"/>
  <c r="M1051" i="1" a="1"/>
  <c r="M1051" i="1" s="1"/>
  <c r="N1052" i="1" s="1" a="1"/>
  <c r="N1052" i="1" s="1"/>
  <c r="I1052" i="1" a="1"/>
  <c r="I1052" i="1" s="1"/>
  <c r="U1051" i="1" l="1"/>
  <c r="L1052" i="1" a="1"/>
  <c r="L1052" i="1" s="1"/>
  <c r="O1051" i="1" l="1" a="1"/>
  <c r="O1051" i="1" s="1"/>
  <c r="P1052" i="1" s="1" a="1"/>
  <c r="P1052" i="1" s="1"/>
  <c r="J1052" i="1" s="1" a="1"/>
  <c r="J1052" i="1" s="1"/>
  <c r="R1052" i="1" l="1"/>
  <c r="S1052" i="1" s="1"/>
  <c r="Q1052" i="1"/>
  <c r="K1052" i="1" a="1"/>
  <c r="K1052" i="1" s="1"/>
  <c r="T1052" i="1" l="1" a="1"/>
  <c r="T1052" i="1" s="1"/>
  <c r="M1052" i="1" a="1"/>
  <c r="M1052" i="1" s="1"/>
  <c r="N1053" i="1" s="1" a="1"/>
  <c r="N1053" i="1" s="1"/>
  <c r="I1053" i="1" a="1"/>
  <c r="I1053" i="1" s="1"/>
  <c r="U1052" i="1" l="1"/>
  <c r="L1053" i="1" a="1"/>
  <c r="L1053" i="1" s="1"/>
  <c r="O1052" i="1" l="1" a="1"/>
  <c r="O1052" i="1" s="1"/>
  <c r="P1053" i="1" s="1" a="1"/>
  <c r="P1053" i="1" s="1"/>
  <c r="J1053" i="1" s="1" a="1"/>
  <c r="J1053" i="1" s="1"/>
  <c r="R1053" i="1" l="1"/>
  <c r="S1053" i="1" s="1"/>
  <c r="Q1053" i="1"/>
  <c r="T1053" i="1" l="1" a="1"/>
  <c r="T1053" i="1" s="1"/>
  <c r="K1053" i="1" a="1"/>
  <c r="K1053" i="1" s="1"/>
  <c r="U1053" i="1" l="1"/>
  <c r="M1053" i="1" a="1"/>
  <c r="M1053" i="1" s="1"/>
  <c r="N1054" i="1" s="1" a="1"/>
  <c r="N1054" i="1" s="1"/>
  <c r="I1054" i="1" a="1"/>
  <c r="I1054" i="1" s="1"/>
  <c r="L1054" i="1" l="1" a="1"/>
  <c r="L1054" i="1" s="1"/>
  <c r="O1053" i="1" l="1" a="1"/>
  <c r="O1053" i="1" s="1"/>
  <c r="P1054" i="1" s="1" a="1"/>
  <c r="P1054" i="1" s="1"/>
  <c r="J1054" i="1" s="1" a="1"/>
  <c r="J1054" i="1" s="1"/>
  <c r="R1054" i="1" l="1"/>
  <c r="S1054" i="1" s="1"/>
  <c r="Q1054" i="1"/>
  <c r="T1054" i="1" l="1" a="1"/>
  <c r="T1054" i="1" s="1"/>
  <c r="K1054" i="1" a="1"/>
  <c r="K1054" i="1" s="1"/>
  <c r="U1054" i="1" l="1"/>
  <c r="M1054" i="1" a="1"/>
  <c r="M1054" i="1" s="1"/>
  <c r="N1055" i="1" s="1" a="1"/>
  <c r="N1055" i="1" s="1"/>
  <c r="I1055" i="1" a="1"/>
  <c r="I1055" i="1" s="1"/>
  <c r="L1055" i="1" l="1" a="1"/>
  <c r="L1055" i="1" s="1"/>
  <c r="O1054" i="1" l="1" a="1"/>
  <c r="O1054" i="1" s="1"/>
  <c r="P1055" i="1" s="1" a="1"/>
  <c r="P1055" i="1" s="1"/>
  <c r="J1055" i="1" s="1" a="1"/>
  <c r="J1055" i="1" s="1"/>
  <c r="Q1055" i="1" l="1"/>
  <c r="R1055" i="1"/>
  <c r="S1055" i="1" s="1"/>
  <c r="K1055" i="1" a="1"/>
  <c r="K1055" i="1" s="1"/>
  <c r="T1055" i="1" l="1" a="1"/>
  <c r="T1055" i="1" s="1"/>
  <c r="M1055" i="1" a="1"/>
  <c r="M1055" i="1" s="1"/>
  <c r="N1056" i="1" s="1" a="1"/>
  <c r="N1056" i="1" s="1"/>
  <c r="I1056" i="1" a="1"/>
  <c r="I1056" i="1" s="1"/>
  <c r="U1055" i="1" l="1"/>
  <c r="L1056" i="1" a="1"/>
  <c r="L1056" i="1" s="1"/>
  <c r="O1055" i="1" l="1" a="1"/>
  <c r="O1055" i="1" s="1"/>
  <c r="P1056" i="1" s="1" a="1"/>
  <c r="P1056" i="1" s="1"/>
  <c r="J1056" i="1" s="1" a="1"/>
  <c r="J1056" i="1" s="1"/>
  <c r="R1056" i="1" l="1"/>
  <c r="S1056" i="1" s="1"/>
  <c r="Q1056" i="1"/>
  <c r="T1056" i="1" l="1" a="1"/>
  <c r="T1056" i="1" s="1"/>
  <c r="K1056" i="1" a="1"/>
  <c r="K1056" i="1" s="1"/>
  <c r="U1056" i="1" l="1"/>
  <c r="M1056" i="1" a="1"/>
  <c r="M1056" i="1" s="1"/>
  <c r="N1057" i="1" s="1" a="1"/>
  <c r="N1057" i="1" s="1"/>
  <c r="I1057" i="1" a="1"/>
  <c r="I1057" i="1" s="1"/>
  <c r="L1057" i="1" l="1" a="1"/>
  <c r="L1057" i="1" s="1"/>
  <c r="O1056" i="1" l="1" a="1"/>
  <c r="O1056" i="1" s="1"/>
  <c r="P1057" i="1" s="1" a="1"/>
  <c r="P1057" i="1" s="1"/>
  <c r="J1057" i="1" s="1" a="1"/>
  <c r="J1057" i="1" s="1"/>
  <c r="Q1057" i="1" l="1"/>
  <c r="R1057" i="1"/>
  <c r="S1057" i="1" s="1"/>
  <c r="T1057" i="1" l="1" a="1"/>
  <c r="T1057" i="1" s="1"/>
  <c r="K1057" i="1" a="1"/>
  <c r="K1057" i="1" s="1"/>
  <c r="U1057" i="1" l="1"/>
  <c r="M1057" i="1" a="1"/>
  <c r="M1057" i="1" s="1"/>
  <c r="N1058" i="1" s="1" a="1"/>
  <c r="N1058" i="1" s="1"/>
  <c r="I1058" i="1" a="1"/>
  <c r="I1058" i="1" s="1"/>
  <c r="L1058" i="1" l="1" a="1"/>
  <c r="L1058" i="1" s="1"/>
  <c r="O1057" i="1" l="1" a="1"/>
  <c r="O1057" i="1" s="1"/>
  <c r="R1058" i="1" s="1"/>
  <c r="S1058" i="1" s="1"/>
  <c r="Q1058" i="1" l="1"/>
  <c r="P1058" i="1" a="1"/>
  <c r="P1058" i="1" s="1"/>
  <c r="J1058" i="1" s="1" a="1"/>
  <c r="J1058" i="1" s="1"/>
  <c r="T1058" i="1" l="1" a="1"/>
  <c r="T1058" i="1" s="1"/>
  <c r="I1059" i="1" a="1"/>
  <c r="I1059" i="1" s="1"/>
  <c r="K1058" i="1" a="1"/>
  <c r="K1058" i="1" s="1"/>
  <c r="U1058" i="1" l="1"/>
  <c r="M1058" i="1" a="1"/>
  <c r="M1058" i="1" s="1"/>
  <c r="N1059" i="1" s="1" a="1"/>
  <c r="N1059" i="1" s="1"/>
  <c r="L1059" i="1" a="1"/>
  <c r="L1059" i="1" s="1"/>
  <c r="O1058" i="1" l="1" a="1"/>
  <c r="O1058" i="1" s="1"/>
  <c r="P1059" i="1" s="1" a="1"/>
  <c r="P1059" i="1" s="1"/>
  <c r="J1059" i="1" s="1" a="1"/>
  <c r="J1059" i="1" s="1"/>
  <c r="R1059" i="1" l="1"/>
  <c r="S1059" i="1" s="1"/>
  <c r="Q1059" i="1"/>
  <c r="K1059" i="1" a="1"/>
  <c r="K1059" i="1" s="1"/>
  <c r="T1059" i="1" l="1" a="1"/>
  <c r="T1059" i="1" s="1"/>
  <c r="M1059" i="1" a="1"/>
  <c r="M1059" i="1" s="1"/>
  <c r="N1060" i="1" s="1" a="1"/>
  <c r="N1060" i="1" s="1"/>
  <c r="I1060" i="1" a="1"/>
  <c r="I1060" i="1" s="1"/>
  <c r="U1059" i="1" l="1"/>
  <c r="L1060" i="1" a="1"/>
  <c r="L1060" i="1" s="1"/>
  <c r="O1059" i="1" l="1" a="1"/>
  <c r="O1059" i="1" s="1"/>
  <c r="P1060" i="1" s="1" a="1"/>
  <c r="P1060" i="1" s="1"/>
  <c r="J1060" i="1" s="1" a="1"/>
  <c r="J1060" i="1" s="1"/>
  <c r="R1060" i="1" l="1"/>
  <c r="S1060" i="1" s="1"/>
  <c r="Q1060" i="1"/>
  <c r="K1060" i="1" a="1"/>
  <c r="K1060" i="1" s="1"/>
  <c r="T1060" i="1" l="1" a="1"/>
  <c r="T1060" i="1" s="1"/>
  <c r="M1060" i="1" a="1"/>
  <c r="M1060" i="1" s="1"/>
  <c r="N1061" i="1" s="1" a="1"/>
  <c r="N1061" i="1" s="1"/>
  <c r="I1061" i="1" a="1"/>
  <c r="I1061" i="1" s="1"/>
  <c r="U1060" i="1" l="1"/>
  <c r="L1061" i="1" a="1"/>
  <c r="L1061" i="1" s="1"/>
  <c r="O1060" i="1" l="1" a="1"/>
  <c r="O1060" i="1" s="1"/>
  <c r="P1061" i="1" s="1" a="1"/>
  <c r="P1061" i="1" s="1"/>
  <c r="J1061" i="1" s="1" a="1"/>
  <c r="J1061" i="1" s="1"/>
  <c r="R1061" i="1" l="1"/>
  <c r="S1061" i="1" s="1"/>
  <c r="Q1061" i="1"/>
  <c r="K1061" i="1" a="1"/>
  <c r="K1061" i="1" s="1"/>
  <c r="T1061" i="1" l="1" a="1"/>
  <c r="T1061" i="1" s="1"/>
  <c r="M1061" i="1" a="1"/>
  <c r="M1061" i="1" s="1"/>
  <c r="N1062" i="1" s="1" a="1"/>
  <c r="N1062" i="1" s="1"/>
  <c r="I1062" i="1" a="1"/>
  <c r="I1062" i="1" s="1"/>
  <c r="U1061" i="1" l="1"/>
  <c r="L1062" i="1" a="1"/>
  <c r="L1062" i="1" s="1"/>
  <c r="O1061" i="1" l="1" a="1"/>
  <c r="O1061" i="1" s="1"/>
  <c r="P1062" i="1" s="1" a="1"/>
  <c r="P1062" i="1" s="1"/>
  <c r="J1062" i="1" s="1" a="1"/>
  <c r="J1062" i="1" s="1"/>
  <c r="Q1062" i="1" l="1"/>
  <c r="R1062" i="1"/>
  <c r="S1062" i="1" s="1"/>
  <c r="K1062" i="1" a="1"/>
  <c r="K1062" i="1" s="1"/>
  <c r="T1062" i="1" l="1" a="1"/>
  <c r="T1062" i="1" s="1"/>
  <c r="M1062" i="1" a="1"/>
  <c r="M1062" i="1" s="1"/>
  <c r="N1063" i="1" s="1" a="1"/>
  <c r="N1063" i="1" s="1"/>
  <c r="I1063" i="1" a="1"/>
  <c r="I1063" i="1" s="1"/>
  <c r="U1062" i="1" l="1"/>
  <c r="L1063" i="1" a="1"/>
  <c r="L1063" i="1" s="1"/>
  <c r="O1062" i="1" l="1" a="1"/>
  <c r="O1062" i="1" s="1"/>
  <c r="P1063" i="1" s="1" a="1"/>
  <c r="P1063" i="1" s="1"/>
  <c r="J1063" i="1" s="1" a="1"/>
  <c r="J1063" i="1" s="1"/>
  <c r="R1063" i="1" l="1"/>
  <c r="S1063" i="1" s="1"/>
  <c r="Q1063" i="1"/>
  <c r="T1063" i="1" l="1" a="1"/>
  <c r="T1063" i="1" s="1"/>
  <c r="U1063" i="1" s="1"/>
  <c r="K1063" i="1" a="1"/>
  <c r="K1063" i="1" s="1"/>
  <c r="M1063" i="1" l="1" a="1"/>
  <c r="M1063" i="1" s="1"/>
  <c r="N1064" i="1" s="1" a="1"/>
  <c r="N1064" i="1" s="1"/>
  <c r="I1064" i="1" a="1"/>
  <c r="I1064" i="1" s="1"/>
  <c r="L1064" i="1" l="1" a="1"/>
  <c r="L1064" i="1" s="1"/>
  <c r="O1063" i="1" l="1" a="1"/>
  <c r="O1063" i="1" s="1"/>
  <c r="P1064" i="1" s="1" a="1"/>
  <c r="P1064" i="1" s="1"/>
  <c r="J1064" i="1" s="1" a="1"/>
  <c r="J1064" i="1" s="1"/>
  <c r="Q1064" i="1" l="1"/>
  <c r="R1064" i="1"/>
  <c r="S1064" i="1" s="1"/>
  <c r="T1064" i="1" l="1" a="1"/>
  <c r="T1064" i="1" s="1"/>
  <c r="K1064" i="1" a="1"/>
  <c r="K1064" i="1" s="1"/>
  <c r="U1064" i="1" l="1"/>
  <c r="M1064" i="1" a="1"/>
  <c r="M1064" i="1" s="1"/>
  <c r="N1065" i="1" s="1" a="1"/>
  <c r="N1065" i="1" s="1"/>
  <c r="I1065" i="1" a="1"/>
  <c r="I1065" i="1" s="1"/>
  <c r="L1065" i="1" l="1" a="1"/>
  <c r="L1065" i="1" s="1"/>
  <c r="O1064" i="1" l="1" a="1"/>
  <c r="O1064" i="1" s="1"/>
  <c r="P1065" i="1" s="1" a="1"/>
  <c r="P1065" i="1" s="1"/>
  <c r="J1065" i="1" s="1" a="1"/>
  <c r="J1065" i="1" s="1"/>
  <c r="Q1065" i="1" l="1"/>
  <c r="R1065" i="1"/>
  <c r="S1065" i="1" s="1"/>
  <c r="T1065" i="1" l="1" a="1"/>
  <c r="T1065" i="1" s="1"/>
  <c r="K1065" i="1" a="1"/>
  <c r="K1065" i="1" s="1"/>
  <c r="U1065" i="1" l="1"/>
  <c r="M1065" i="1" a="1"/>
  <c r="M1065" i="1" s="1"/>
  <c r="N1066" i="1" s="1" a="1"/>
  <c r="N1066" i="1" s="1"/>
  <c r="I1066" i="1" a="1"/>
  <c r="I1066" i="1" s="1"/>
  <c r="L1066" i="1" l="1" a="1"/>
  <c r="L1066" i="1" s="1"/>
  <c r="O1065" i="1" l="1" a="1"/>
  <c r="O1065" i="1" s="1"/>
  <c r="P1066" i="1" s="1" a="1"/>
  <c r="P1066" i="1" s="1"/>
  <c r="J1066" i="1" s="1" a="1"/>
  <c r="J1066" i="1" s="1"/>
  <c r="R1066" i="1" l="1"/>
  <c r="S1066" i="1" s="1"/>
  <c r="Q1066" i="1"/>
  <c r="T1066" i="1" l="1" a="1"/>
  <c r="T1066" i="1" s="1"/>
  <c r="K1066" i="1" a="1"/>
  <c r="K1066" i="1" s="1"/>
  <c r="U1066" i="1" l="1"/>
  <c r="M1066" i="1" a="1"/>
  <c r="M1066" i="1" s="1"/>
  <c r="N1067" i="1" s="1" a="1"/>
  <c r="N1067" i="1" s="1"/>
  <c r="I1067" i="1" a="1"/>
  <c r="I1067" i="1" s="1"/>
  <c r="L1067" i="1" l="1" a="1"/>
  <c r="L1067" i="1" s="1"/>
  <c r="O1066" i="1" l="1" a="1"/>
  <c r="O1066" i="1" s="1"/>
  <c r="P1067" i="1" s="1" a="1"/>
  <c r="P1067" i="1" s="1"/>
  <c r="J1067" i="1" s="1" a="1"/>
  <c r="J1067" i="1" s="1"/>
  <c r="Q1067" i="1" l="1"/>
  <c r="R1067" i="1"/>
  <c r="S1067" i="1" s="1"/>
  <c r="K1067" i="1" a="1"/>
  <c r="K1067" i="1" s="1"/>
  <c r="T1067" i="1" l="1" a="1"/>
  <c r="T1067" i="1" s="1"/>
  <c r="M1067" i="1" a="1"/>
  <c r="M1067" i="1" s="1"/>
  <c r="N1068" i="1" s="1" a="1"/>
  <c r="N1068" i="1" s="1"/>
  <c r="I1068" i="1" a="1"/>
  <c r="I1068" i="1" s="1"/>
  <c r="U1067" i="1" l="1"/>
  <c r="L1068" i="1" a="1"/>
  <c r="L1068" i="1" s="1"/>
  <c r="O1067" i="1" l="1" a="1"/>
  <c r="O1067" i="1" s="1"/>
  <c r="P1068" i="1" s="1" a="1"/>
  <c r="P1068" i="1" s="1"/>
  <c r="J1068" i="1" s="1" a="1"/>
  <c r="J1068" i="1" s="1"/>
  <c r="Q1068" i="1" l="1"/>
  <c r="R1068" i="1"/>
  <c r="S1068" i="1" s="1"/>
  <c r="K1068" i="1" a="1"/>
  <c r="K1068" i="1" s="1"/>
  <c r="T1068" i="1" l="1" a="1"/>
  <c r="T1068" i="1" s="1"/>
  <c r="M1068" i="1" a="1"/>
  <c r="M1068" i="1" s="1"/>
  <c r="N1069" i="1" s="1" a="1"/>
  <c r="N1069" i="1" s="1"/>
  <c r="I1069" i="1" a="1"/>
  <c r="I1069" i="1" s="1"/>
  <c r="U1068" i="1" l="1"/>
  <c r="L1069" i="1" a="1"/>
  <c r="L1069" i="1" s="1"/>
  <c r="O1068" i="1" l="1" a="1"/>
  <c r="O1068" i="1" s="1"/>
  <c r="P1069" i="1" s="1" a="1"/>
  <c r="P1069" i="1" s="1"/>
  <c r="J1069" i="1" s="1" a="1"/>
  <c r="J1069" i="1" s="1"/>
  <c r="Q1069" i="1" l="1"/>
  <c r="R1069" i="1"/>
  <c r="S1069" i="1" s="1"/>
  <c r="T1069" i="1" l="1" a="1"/>
  <c r="T1069" i="1" s="1"/>
  <c r="K1069" i="1" a="1"/>
  <c r="K1069" i="1" s="1"/>
  <c r="U1069" i="1" l="1"/>
  <c r="M1069" i="1" a="1"/>
  <c r="M1069" i="1" s="1"/>
  <c r="N1070" i="1" s="1" a="1"/>
  <c r="N1070" i="1" s="1"/>
  <c r="I1070" i="1" a="1"/>
  <c r="I1070" i="1" s="1"/>
  <c r="L1070" i="1" l="1" a="1"/>
  <c r="L1070" i="1" s="1"/>
  <c r="O1069" i="1" l="1" a="1"/>
  <c r="O1069" i="1" s="1"/>
  <c r="R1070" i="1" s="1"/>
  <c r="S1070" i="1" s="1"/>
  <c r="Q1070" i="1" l="1"/>
  <c r="P1070" i="1" a="1"/>
  <c r="P1070" i="1" s="1"/>
  <c r="J1070" i="1" s="1" a="1"/>
  <c r="J1070" i="1" s="1"/>
  <c r="T1070" i="1" l="1" a="1"/>
  <c r="T1070" i="1" s="1"/>
  <c r="K1070" i="1" a="1"/>
  <c r="K1070" i="1" s="1"/>
  <c r="U1070" i="1" l="1"/>
  <c r="I1071" i="1" a="1"/>
  <c r="I1071" i="1" s="1"/>
  <c r="M1070" i="1" a="1"/>
  <c r="M1070" i="1" s="1"/>
  <c r="N1071" i="1" s="1" a="1"/>
  <c r="N1071" i="1" s="1"/>
  <c r="L1071" i="1" a="1"/>
  <c r="L1071" i="1" s="1"/>
  <c r="O1070" i="1" l="1" a="1"/>
  <c r="O1070" i="1" s="1"/>
  <c r="P1071" i="1" s="1" a="1"/>
  <c r="P1071" i="1" s="1"/>
  <c r="J1071" i="1" s="1" a="1"/>
  <c r="J1071" i="1" s="1"/>
  <c r="R1071" i="1" l="1"/>
  <c r="S1071" i="1" s="1"/>
  <c r="Q1071" i="1"/>
  <c r="T1071" i="1" l="1" a="1"/>
  <c r="T1071" i="1" s="1"/>
  <c r="K1071" i="1" a="1"/>
  <c r="K1071" i="1" s="1"/>
  <c r="U1071" i="1" l="1"/>
  <c r="M1071" i="1" a="1"/>
  <c r="M1071" i="1" s="1"/>
  <c r="N1072" i="1" s="1" a="1"/>
  <c r="N1072" i="1" s="1"/>
  <c r="I1072" i="1" a="1"/>
  <c r="I1072" i="1" s="1"/>
  <c r="L1072" i="1" l="1" a="1"/>
  <c r="L1072" i="1" s="1"/>
  <c r="O1071" i="1" l="1" a="1"/>
  <c r="O1071" i="1" s="1"/>
  <c r="P1072" i="1" s="1" a="1"/>
  <c r="P1072" i="1" s="1"/>
  <c r="J1072" i="1" s="1" a="1"/>
  <c r="J1072" i="1" s="1"/>
  <c r="R1072" i="1" l="1"/>
  <c r="S1072" i="1" s="1"/>
  <c r="Q1072" i="1"/>
  <c r="T1072" i="1" l="1" a="1"/>
  <c r="T1072" i="1" s="1"/>
  <c r="K1072" i="1" a="1"/>
  <c r="K1072" i="1" s="1"/>
  <c r="U1072" i="1" l="1"/>
  <c r="M1072" i="1" a="1"/>
  <c r="M1072" i="1" s="1"/>
  <c r="N1073" i="1" s="1" a="1"/>
  <c r="N1073" i="1" s="1"/>
  <c r="I1073" i="1" a="1"/>
  <c r="I1073" i="1" s="1"/>
  <c r="L1073" i="1" l="1" a="1"/>
  <c r="L1073" i="1" s="1"/>
  <c r="O1072" i="1" l="1" a="1"/>
  <c r="O1072" i="1" s="1"/>
  <c r="P1073" i="1" s="1" a="1"/>
  <c r="P1073" i="1" s="1"/>
  <c r="J1073" i="1" s="1" a="1"/>
  <c r="J1073" i="1" s="1"/>
  <c r="R1073" i="1" l="1"/>
  <c r="S1073" i="1" s="1"/>
  <c r="Q1073" i="1"/>
  <c r="K1073" i="1" a="1"/>
  <c r="K1073" i="1" s="1"/>
  <c r="T1073" i="1" l="1" a="1"/>
  <c r="T1073" i="1" s="1"/>
  <c r="M1073" i="1" a="1"/>
  <c r="M1073" i="1" s="1"/>
  <c r="N1074" i="1" s="1" a="1"/>
  <c r="N1074" i="1" s="1"/>
  <c r="I1074" i="1" a="1"/>
  <c r="I1074" i="1" s="1"/>
  <c r="U1073" i="1" l="1"/>
  <c r="L1074" i="1" a="1"/>
  <c r="L1074" i="1" s="1"/>
  <c r="O1073" i="1" l="1" a="1"/>
  <c r="O1073" i="1" s="1"/>
  <c r="P1074" i="1" s="1" a="1"/>
  <c r="P1074" i="1" s="1"/>
  <c r="J1074" i="1" s="1" a="1"/>
  <c r="J1074" i="1" s="1"/>
  <c r="R1074" i="1" l="1"/>
  <c r="S1074" i="1" s="1"/>
  <c r="Q1074" i="1"/>
  <c r="T1074" i="1" l="1" a="1"/>
  <c r="T1074" i="1" s="1"/>
  <c r="K1074" i="1" a="1"/>
  <c r="K1074" i="1" s="1"/>
  <c r="U1074" i="1" l="1"/>
  <c r="M1074" i="1" a="1"/>
  <c r="M1074" i="1" s="1"/>
  <c r="N1075" i="1" s="1" a="1"/>
  <c r="N1075" i="1" s="1"/>
  <c r="I1075" i="1" a="1"/>
  <c r="I1075" i="1" s="1"/>
  <c r="L1075" i="1" l="1" a="1"/>
  <c r="L1075" i="1" s="1"/>
  <c r="O1074" i="1" l="1" a="1"/>
  <c r="O1074" i="1" s="1"/>
  <c r="P1075" i="1" s="1" a="1"/>
  <c r="P1075" i="1" s="1"/>
  <c r="J1075" i="1" s="1" a="1"/>
  <c r="J1075" i="1" s="1"/>
  <c r="R1075" i="1" l="1"/>
  <c r="S1075" i="1" s="1"/>
  <c r="Q1075" i="1"/>
  <c r="K1075" i="1" a="1"/>
  <c r="K1075" i="1" s="1"/>
  <c r="T1075" i="1" l="1" a="1"/>
  <c r="T1075" i="1" s="1"/>
  <c r="M1075" i="1" a="1"/>
  <c r="M1075" i="1" s="1"/>
  <c r="N1076" i="1" s="1" a="1"/>
  <c r="N1076" i="1" s="1"/>
  <c r="I1076" i="1" a="1"/>
  <c r="I1076" i="1" s="1"/>
  <c r="U1075" i="1" l="1"/>
  <c r="L1076" i="1" a="1"/>
  <c r="L1076" i="1" s="1"/>
  <c r="O1075" i="1" l="1" a="1"/>
  <c r="O1075" i="1" s="1"/>
  <c r="P1076" i="1" s="1" a="1"/>
  <c r="P1076" i="1" s="1"/>
  <c r="J1076" i="1" s="1" a="1"/>
  <c r="J1076" i="1" s="1"/>
  <c r="R1076" i="1" l="1"/>
  <c r="S1076" i="1" s="1"/>
  <c r="Q1076" i="1"/>
  <c r="T1076" i="1" l="1" a="1"/>
  <c r="T1076" i="1" s="1"/>
  <c r="K1076" i="1" a="1"/>
  <c r="K1076" i="1" s="1"/>
  <c r="U1076" i="1" l="1"/>
  <c r="M1076" i="1" a="1"/>
  <c r="M1076" i="1" s="1"/>
  <c r="N1077" i="1" s="1" a="1"/>
  <c r="N1077" i="1" s="1"/>
  <c r="I1077" i="1" a="1"/>
  <c r="I1077" i="1" s="1"/>
  <c r="L1077" i="1" l="1" a="1"/>
  <c r="L1077" i="1" s="1"/>
  <c r="O1076" i="1" l="1" a="1"/>
  <c r="O1076" i="1" s="1"/>
  <c r="P1077" i="1" s="1" a="1"/>
  <c r="P1077" i="1" s="1"/>
  <c r="J1077" i="1" s="1" a="1"/>
  <c r="J1077" i="1" s="1"/>
  <c r="R1077" i="1" l="1"/>
  <c r="S1077" i="1" s="1"/>
  <c r="Q1077" i="1"/>
  <c r="T1077" i="1" l="1" a="1"/>
  <c r="T1077" i="1" s="1"/>
  <c r="K1077" i="1" a="1"/>
  <c r="K1077" i="1" s="1"/>
  <c r="U1077" i="1" l="1"/>
  <c r="M1077" i="1" a="1"/>
  <c r="M1077" i="1" s="1"/>
  <c r="N1078" i="1" s="1" a="1"/>
  <c r="N1078" i="1" s="1"/>
  <c r="I1078" i="1" a="1"/>
  <c r="I1078" i="1" s="1"/>
  <c r="L1078" i="1" l="1" a="1"/>
  <c r="L1078" i="1" s="1"/>
  <c r="O1077" i="1" l="1" a="1"/>
  <c r="O1077" i="1" s="1"/>
  <c r="P1078" i="1" s="1" a="1"/>
  <c r="P1078" i="1" s="1"/>
  <c r="J1078" i="1" s="1" a="1"/>
  <c r="J1078" i="1" s="1"/>
  <c r="R1078" i="1" l="1"/>
  <c r="S1078" i="1" s="1"/>
  <c r="Q1078" i="1"/>
  <c r="T1078" i="1" l="1" a="1"/>
  <c r="T1078" i="1" s="1"/>
  <c r="K1078" i="1" a="1"/>
  <c r="K1078" i="1" s="1"/>
  <c r="U1078" i="1" l="1"/>
  <c r="M1078" i="1" a="1"/>
  <c r="M1078" i="1" s="1"/>
  <c r="N1079" i="1" s="1" a="1"/>
  <c r="N1079" i="1" s="1"/>
  <c r="I1079" i="1" a="1"/>
  <c r="I1079" i="1" s="1"/>
  <c r="L1079" i="1" l="1" a="1"/>
  <c r="L1079" i="1" s="1"/>
  <c r="O1078" i="1" l="1" a="1"/>
  <c r="O1078" i="1" s="1"/>
  <c r="P1079" i="1" s="1" a="1"/>
  <c r="P1079" i="1" s="1"/>
  <c r="J1079" i="1" s="1" a="1"/>
  <c r="J1079" i="1" s="1"/>
  <c r="R1079" i="1" l="1"/>
  <c r="S1079" i="1" s="1"/>
  <c r="Q1079" i="1"/>
  <c r="T1079" i="1" l="1" a="1"/>
  <c r="T1079" i="1" s="1"/>
  <c r="K1079" i="1" a="1"/>
  <c r="K1079" i="1" s="1"/>
  <c r="U1079" i="1" l="1"/>
  <c r="M1079" i="1" a="1"/>
  <c r="M1079" i="1" s="1"/>
  <c r="N1080" i="1" s="1" a="1"/>
  <c r="N1080" i="1" s="1"/>
  <c r="I1080" i="1" a="1"/>
  <c r="I1080" i="1" s="1"/>
  <c r="L1080" i="1" l="1" a="1"/>
  <c r="L1080" i="1" s="1"/>
  <c r="O1079" i="1" l="1" a="1"/>
  <c r="O1079" i="1" s="1"/>
  <c r="P1080" i="1" s="1" a="1"/>
  <c r="P1080" i="1" s="1"/>
  <c r="J1080" i="1" s="1" a="1"/>
  <c r="J1080" i="1" s="1"/>
  <c r="Q1080" i="1" l="1"/>
  <c r="R1080" i="1"/>
  <c r="S1080" i="1" s="1"/>
  <c r="T1080" i="1" l="1" a="1"/>
  <c r="T1080" i="1" s="1"/>
  <c r="K1080" i="1" a="1"/>
  <c r="K1080" i="1" s="1"/>
  <c r="U1080" i="1" l="1"/>
  <c r="M1080" i="1" a="1"/>
  <c r="M1080" i="1" s="1"/>
  <c r="N1081" i="1" s="1" a="1"/>
  <c r="N1081" i="1" s="1"/>
  <c r="I1081" i="1" a="1"/>
  <c r="I1081" i="1" s="1"/>
  <c r="L1081" i="1" l="1" a="1"/>
  <c r="L1081" i="1" s="1"/>
  <c r="O1080" i="1" l="1" a="1"/>
  <c r="O1080" i="1" s="1"/>
  <c r="P1081" i="1" s="1" a="1"/>
  <c r="P1081" i="1" s="1"/>
  <c r="J1081" i="1" s="1" a="1"/>
  <c r="J1081" i="1" s="1"/>
  <c r="R1081" i="1" l="1"/>
  <c r="S1081" i="1" s="1"/>
  <c r="Q1081" i="1"/>
  <c r="T1081" i="1" l="1" a="1"/>
  <c r="T1081" i="1" s="1"/>
  <c r="K1081" i="1" a="1"/>
  <c r="K1081" i="1" s="1"/>
  <c r="U1081" i="1" l="1"/>
  <c r="M1081" i="1" a="1"/>
  <c r="M1081" i="1" s="1"/>
  <c r="N1082" i="1" s="1" a="1"/>
  <c r="N1082" i="1" s="1"/>
  <c r="I1082" i="1" a="1"/>
  <c r="I1082" i="1" s="1"/>
  <c r="L1082" i="1" l="1" a="1"/>
  <c r="L1082" i="1" s="1"/>
  <c r="O1081" i="1" l="1" a="1"/>
  <c r="O1081" i="1" s="1"/>
  <c r="P1082" i="1" s="1" a="1"/>
  <c r="P1082" i="1" s="1"/>
  <c r="J1082" i="1" s="1" a="1"/>
  <c r="J1082" i="1" s="1"/>
  <c r="R1082" i="1" l="1"/>
  <c r="S1082" i="1" s="1"/>
  <c r="Q1082" i="1"/>
  <c r="K1082" i="1" a="1"/>
  <c r="K1082" i="1" s="1"/>
  <c r="T1082" i="1" l="1" a="1"/>
  <c r="T1082" i="1" s="1"/>
  <c r="M1082" i="1" a="1"/>
  <c r="M1082" i="1" s="1"/>
  <c r="N1083" i="1" s="1" a="1"/>
  <c r="N1083" i="1" s="1"/>
  <c r="I1083" i="1" a="1"/>
  <c r="I1083" i="1" s="1"/>
  <c r="U1082" i="1" l="1"/>
  <c r="L1083" i="1" a="1"/>
  <c r="L1083" i="1" s="1"/>
  <c r="O1082" i="1" l="1" a="1"/>
  <c r="O1082" i="1" s="1"/>
  <c r="P1083" i="1" s="1" a="1"/>
  <c r="P1083" i="1" s="1"/>
  <c r="J1083" i="1" s="1" a="1"/>
  <c r="J1083" i="1" s="1"/>
  <c r="Q1083" i="1" l="1"/>
  <c r="R1083" i="1"/>
  <c r="S1083" i="1" s="1"/>
  <c r="T1083" i="1" l="1" a="1"/>
  <c r="T1083" i="1" s="1"/>
  <c r="K1083" i="1" a="1"/>
  <c r="K1083" i="1" s="1"/>
  <c r="U1083" i="1" l="1"/>
  <c r="M1083" i="1" a="1"/>
  <c r="M1083" i="1" s="1"/>
  <c r="N1084" i="1" s="1" a="1"/>
  <c r="N1084" i="1" s="1"/>
  <c r="I1084" i="1" a="1"/>
  <c r="I1084" i="1" s="1"/>
  <c r="L1084" i="1" l="1" a="1"/>
  <c r="L1084" i="1" s="1"/>
  <c r="O1083" i="1" l="1" a="1"/>
  <c r="O1083" i="1" s="1"/>
  <c r="P1084" i="1" s="1" a="1"/>
  <c r="P1084" i="1" s="1"/>
  <c r="J1084" i="1" s="1" a="1"/>
  <c r="J1084" i="1" s="1"/>
  <c r="R1084" i="1" l="1"/>
  <c r="S1084" i="1" s="1"/>
  <c r="Q1084" i="1"/>
  <c r="K1084" i="1" a="1"/>
  <c r="K1084" i="1" s="1"/>
  <c r="T1084" i="1" l="1" a="1"/>
  <c r="T1084" i="1" s="1"/>
  <c r="M1084" i="1" a="1"/>
  <c r="M1084" i="1" s="1"/>
  <c r="N1085" i="1" s="1" a="1"/>
  <c r="N1085" i="1" s="1"/>
  <c r="I1085" i="1" a="1"/>
  <c r="I1085" i="1" s="1"/>
  <c r="U1084" i="1" l="1"/>
  <c r="L1085" i="1" a="1"/>
  <c r="L1085" i="1" s="1"/>
  <c r="O1084" i="1" l="1" a="1"/>
  <c r="O1084" i="1" s="1"/>
  <c r="P1085" i="1" s="1" a="1"/>
  <c r="P1085" i="1" s="1"/>
  <c r="J1085" i="1" s="1" a="1"/>
  <c r="J1085" i="1" s="1"/>
  <c r="R1085" i="1" l="1"/>
  <c r="S1085" i="1" s="1"/>
  <c r="Q1085" i="1"/>
  <c r="K1085" i="1" a="1"/>
  <c r="K1085" i="1" s="1"/>
  <c r="T1085" i="1" l="1" a="1"/>
  <c r="T1085" i="1" s="1"/>
  <c r="M1085" i="1" a="1"/>
  <c r="M1085" i="1" s="1"/>
  <c r="N1086" i="1" s="1" a="1"/>
  <c r="N1086" i="1" s="1"/>
  <c r="I1086" i="1" a="1"/>
  <c r="I1086" i="1" s="1"/>
  <c r="U1085" i="1" l="1"/>
  <c r="L1086" i="1" a="1"/>
  <c r="L1086" i="1" s="1"/>
  <c r="O1085" i="1" l="1" a="1"/>
  <c r="O1085" i="1" s="1"/>
  <c r="P1086" i="1" s="1" a="1"/>
  <c r="P1086" i="1" s="1"/>
  <c r="J1086" i="1" s="1" a="1"/>
  <c r="J1086" i="1" s="1"/>
  <c r="Q1086" i="1" l="1"/>
  <c r="R1086" i="1"/>
  <c r="S1086" i="1" s="1"/>
  <c r="K1086" i="1" a="1"/>
  <c r="K1086" i="1" s="1"/>
  <c r="T1086" i="1" l="1" a="1"/>
  <c r="T1086" i="1" s="1"/>
  <c r="M1086" i="1" a="1"/>
  <c r="M1086" i="1" s="1"/>
  <c r="N1087" i="1" s="1" a="1"/>
  <c r="N1087" i="1" s="1"/>
  <c r="I1087" i="1" a="1"/>
  <c r="I1087" i="1" s="1"/>
  <c r="U1086" i="1" l="1"/>
  <c r="L1087" i="1" a="1"/>
  <c r="L1087" i="1" s="1"/>
  <c r="O1086" i="1" l="1" a="1"/>
  <c r="O1086" i="1" s="1"/>
  <c r="P1087" i="1" s="1" a="1"/>
  <c r="P1087" i="1" s="1"/>
  <c r="J1087" i="1" s="1" a="1"/>
  <c r="J1087" i="1" s="1"/>
  <c r="R1087" i="1" l="1"/>
  <c r="S1087" i="1" s="1"/>
  <c r="Q1087" i="1"/>
  <c r="K1087" i="1" a="1"/>
  <c r="K1087" i="1" s="1"/>
  <c r="T1087" i="1" l="1" a="1"/>
  <c r="T1087" i="1" s="1"/>
  <c r="M1087" i="1" a="1"/>
  <c r="M1087" i="1" s="1"/>
  <c r="N1088" i="1" s="1" a="1"/>
  <c r="N1088" i="1" s="1"/>
  <c r="I1088" i="1" a="1"/>
  <c r="I1088" i="1" s="1"/>
  <c r="U1087" i="1" l="1"/>
  <c r="L1088" i="1" a="1"/>
  <c r="L1088" i="1" s="1"/>
  <c r="O1087" i="1" l="1" a="1"/>
  <c r="O1087" i="1" s="1"/>
  <c r="P1088" i="1" s="1" a="1"/>
  <c r="P1088" i="1" s="1"/>
  <c r="J1088" i="1" s="1" a="1"/>
  <c r="J1088" i="1" s="1"/>
  <c r="R1088" i="1" l="1"/>
  <c r="S1088" i="1" s="1"/>
  <c r="Q1088" i="1"/>
  <c r="T1088" i="1" l="1" a="1"/>
  <c r="T1088" i="1" s="1"/>
  <c r="K1088" i="1" a="1"/>
  <c r="K1088" i="1" s="1"/>
  <c r="U1088" i="1" l="1"/>
  <c r="M1088" i="1" a="1"/>
  <c r="M1088" i="1" s="1"/>
  <c r="N1089" i="1" s="1" a="1"/>
  <c r="N1089" i="1" s="1"/>
  <c r="I1089" i="1" a="1"/>
  <c r="I1089" i="1" s="1"/>
  <c r="L1089" i="1" l="1" a="1"/>
  <c r="L1089" i="1" s="1"/>
  <c r="O1088" i="1" l="1" a="1"/>
  <c r="O1088" i="1" s="1"/>
  <c r="P1089" i="1" s="1" a="1"/>
  <c r="P1089" i="1" s="1"/>
  <c r="J1089" i="1" s="1" a="1"/>
  <c r="J1089" i="1" s="1"/>
  <c r="R1089" i="1" l="1"/>
  <c r="S1089" i="1" s="1"/>
  <c r="Q1089" i="1"/>
  <c r="T1089" i="1" l="1" a="1"/>
  <c r="T1089" i="1" s="1"/>
  <c r="K1089" i="1" a="1"/>
  <c r="K1089" i="1" s="1"/>
  <c r="U1089" i="1" l="1"/>
  <c r="M1089" i="1" a="1"/>
  <c r="M1089" i="1" s="1"/>
  <c r="N1090" i="1" s="1" a="1"/>
  <c r="N1090" i="1" s="1"/>
  <c r="I1090" i="1" a="1"/>
  <c r="I1090" i="1" s="1"/>
  <c r="L1090" i="1" l="1" a="1"/>
  <c r="L1090" i="1" s="1"/>
  <c r="O1089" i="1" l="1" a="1"/>
  <c r="O1089" i="1" s="1"/>
  <c r="P1090" i="1" s="1" a="1"/>
  <c r="P1090" i="1" s="1"/>
  <c r="J1090" i="1" s="1" a="1"/>
  <c r="J1090" i="1" s="1"/>
  <c r="Q1090" i="1" l="1"/>
  <c r="R1090" i="1"/>
  <c r="S1090" i="1" s="1"/>
  <c r="T1090" i="1" l="1" a="1"/>
  <c r="T1090" i="1" s="1"/>
  <c r="K1090" i="1" a="1"/>
  <c r="K1090" i="1" s="1"/>
  <c r="U1090" i="1" l="1"/>
  <c r="M1090" i="1" a="1"/>
  <c r="M1090" i="1" s="1"/>
  <c r="N1091" i="1" s="1" a="1"/>
  <c r="N1091" i="1" s="1"/>
  <c r="I1091" i="1" a="1"/>
  <c r="I1091" i="1" s="1"/>
  <c r="L1091" i="1" l="1" a="1"/>
  <c r="L1091" i="1" s="1"/>
  <c r="O1090" i="1" l="1" a="1"/>
  <c r="O1090" i="1" s="1"/>
  <c r="P1091" i="1" s="1" a="1"/>
  <c r="P1091" i="1" s="1"/>
  <c r="J1091" i="1" s="1" a="1"/>
  <c r="J1091" i="1" s="1"/>
  <c r="Q1091" i="1" l="1"/>
  <c r="R1091" i="1"/>
  <c r="S1091" i="1" s="1"/>
  <c r="T1091" i="1" l="1" a="1"/>
  <c r="T1091" i="1" s="1"/>
  <c r="K1091" i="1" a="1"/>
  <c r="K1091" i="1" s="1"/>
  <c r="U1091" i="1" l="1"/>
  <c r="M1091" i="1" a="1"/>
  <c r="M1091" i="1" s="1"/>
  <c r="N1092" i="1" s="1" a="1"/>
  <c r="N1092" i="1" s="1"/>
  <c r="I1092" i="1" a="1"/>
  <c r="I1092" i="1" s="1"/>
  <c r="L1092" i="1" l="1" a="1"/>
  <c r="L1092" i="1" s="1"/>
  <c r="O1091" i="1" l="1" a="1"/>
  <c r="O1091" i="1" s="1"/>
  <c r="P1092" i="1" s="1" a="1"/>
  <c r="P1092" i="1" s="1"/>
  <c r="J1092" i="1" s="1" a="1"/>
  <c r="J1092" i="1" s="1"/>
  <c r="Q1092" i="1" l="1"/>
  <c r="R1092" i="1"/>
  <c r="S1092" i="1" s="1"/>
  <c r="K1092" i="1" a="1"/>
  <c r="K1092" i="1" s="1"/>
  <c r="T1092" i="1" l="1" a="1"/>
  <c r="T1092" i="1" s="1"/>
  <c r="M1092" i="1" a="1"/>
  <c r="M1092" i="1" s="1"/>
  <c r="N1093" i="1" s="1" a="1"/>
  <c r="N1093" i="1" s="1"/>
  <c r="I1093" i="1" a="1"/>
  <c r="I1093" i="1" s="1"/>
  <c r="U1092" i="1" l="1"/>
  <c r="L1093" i="1" a="1"/>
  <c r="L1093" i="1" s="1"/>
  <c r="O1092" i="1" l="1" a="1"/>
  <c r="O1092" i="1" s="1"/>
  <c r="P1093" i="1" s="1" a="1"/>
  <c r="P1093" i="1" s="1"/>
  <c r="J1093" i="1" s="1" a="1"/>
  <c r="J1093" i="1" s="1"/>
  <c r="Q1093" i="1" l="1"/>
  <c r="R1093" i="1"/>
  <c r="S1093" i="1" s="1"/>
  <c r="K1093" i="1" a="1"/>
  <c r="K1093" i="1" s="1"/>
  <c r="T1093" i="1" l="1" a="1"/>
  <c r="T1093" i="1" s="1"/>
  <c r="M1093" i="1" a="1"/>
  <c r="M1093" i="1" s="1"/>
  <c r="N1094" i="1" s="1" a="1"/>
  <c r="N1094" i="1" s="1"/>
  <c r="I1094" i="1" a="1"/>
  <c r="I1094" i="1" s="1"/>
  <c r="U1093" i="1" l="1"/>
  <c r="L1094" i="1" a="1"/>
  <c r="L1094" i="1" s="1"/>
  <c r="O1093" i="1" l="1" a="1"/>
  <c r="O1093" i="1" s="1"/>
  <c r="P1094" i="1" s="1" a="1"/>
  <c r="P1094" i="1" s="1"/>
  <c r="J1094" i="1" s="1" a="1"/>
  <c r="J1094" i="1" s="1"/>
  <c r="Q1094" i="1" l="1"/>
  <c r="R1094" i="1"/>
  <c r="S1094" i="1" s="1"/>
  <c r="K1094" i="1" a="1"/>
  <c r="K1094" i="1" s="1"/>
  <c r="T1094" i="1" l="1" a="1"/>
  <c r="T1094" i="1" s="1"/>
  <c r="M1094" i="1" a="1"/>
  <c r="M1094" i="1" s="1"/>
  <c r="N1095" i="1" s="1" a="1"/>
  <c r="N1095" i="1" s="1"/>
  <c r="I1095" i="1" a="1"/>
  <c r="I1095" i="1" s="1"/>
  <c r="U1094" i="1" l="1"/>
  <c r="L1095" i="1" a="1"/>
  <c r="L1095" i="1" s="1"/>
  <c r="O1094" i="1" l="1" a="1"/>
  <c r="O1094" i="1" s="1"/>
  <c r="P1095" i="1" s="1" a="1"/>
  <c r="P1095" i="1" s="1"/>
  <c r="J1095" i="1" s="1" a="1"/>
  <c r="J1095" i="1" s="1"/>
  <c r="Q1095" i="1" l="1"/>
  <c r="R1095" i="1"/>
  <c r="S1095" i="1" s="1"/>
  <c r="T1095" i="1" l="1" a="1"/>
  <c r="T1095" i="1" s="1"/>
  <c r="K1095" i="1" a="1"/>
  <c r="K1095" i="1" s="1"/>
  <c r="U1095" i="1" l="1"/>
  <c r="M1095" i="1" a="1"/>
  <c r="M1095" i="1" s="1"/>
  <c r="N1096" i="1" s="1" a="1"/>
  <c r="N1096" i="1" s="1"/>
  <c r="I1096" i="1" a="1"/>
  <c r="I1096" i="1" s="1"/>
  <c r="L1096" i="1" l="1" a="1"/>
  <c r="L1096" i="1" s="1"/>
  <c r="O1095" i="1" l="1" a="1"/>
  <c r="O1095" i="1" s="1"/>
  <c r="P1096" i="1" s="1" a="1"/>
  <c r="P1096" i="1" s="1"/>
  <c r="J1096" i="1" s="1" a="1"/>
  <c r="J1096" i="1" s="1"/>
  <c r="Q1096" i="1" l="1"/>
  <c r="R1096" i="1"/>
  <c r="S1096" i="1" s="1"/>
  <c r="T1096" i="1" l="1" a="1"/>
  <c r="T1096" i="1" s="1"/>
  <c r="K1096" i="1" a="1"/>
  <c r="K1096" i="1" s="1"/>
  <c r="U1096" i="1" l="1"/>
  <c r="M1096" i="1" a="1"/>
  <c r="M1096" i="1" s="1"/>
  <c r="N1097" i="1" s="1" a="1"/>
  <c r="N1097" i="1" s="1"/>
  <c r="I1097" i="1" a="1"/>
  <c r="I1097" i="1" s="1"/>
  <c r="L1097" i="1" l="1" a="1"/>
  <c r="L1097" i="1" s="1"/>
  <c r="O1096" i="1" l="1" a="1"/>
  <c r="O1096" i="1" s="1"/>
  <c r="P1097" i="1" s="1" a="1"/>
  <c r="P1097" i="1" s="1"/>
  <c r="J1097" i="1" s="1" a="1"/>
  <c r="J1097" i="1" s="1"/>
  <c r="Q1097" i="1" l="1"/>
  <c r="R1097" i="1"/>
  <c r="S1097" i="1" s="1"/>
  <c r="K1097" i="1" a="1"/>
  <c r="K1097" i="1" s="1"/>
  <c r="T1097" i="1" l="1" a="1"/>
  <c r="T1097" i="1" s="1"/>
  <c r="M1097" i="1" a="1"/>
  <c r="M1097" i="1" s="1"/>
  <c r="N1098" i="1" s="1" a="1"/>
  <c r="N1098" i="1" s="1"/>
  <c r="I1098" i="1" a="1"/>
  <c r="I1098" i="1" s="1"/>
  <c r="U1097" i="1" l="1"/>
  <c r="L1098" i="1" a="1"/>
  <c r="L1098" i="1" s="1"/>
  <c r="O1097" i="1" l="1" a="1"/>
  <c r="O1097" i="1" s="1"/>
  <c r="P1098" i="1" s="1" a="1"/>
  <c r="P1098" i="1" s="1"/>
  <c r="J1098" i="1" s="1" a="1"/>
  <c r="J1098" i="1" s="1"/>
  <c r="Q1098" i="1" l="1"/>
  <c r="R1098" i="1"/>
  <c r="S1098" i="1" s="1"/>
  <c r="K1098" i="1" a="1"/>
  <c r="K1098" i="1" s="1"/>
  <c r="T1098" i="1" l="1" a="1"/>
  <c r="T1098" i="1" s="1"/>
  <c r="M1098" i="1" a="1"/>
  <c r="M1098" i="1" s="1"/>
  <c r="N1099" i="1" s="1" a="1"/>
  <c r="N1099" i="1" s="1"/>
  <c r="I1099" i="1" a="1"/>
  <c r="I1099" i="1" s="1"/>
  <c r="U1098" i="1" l="1"/>
  <c r="L1099" i="1" a="1"/>
  <c r="L1099" i="1" s="1"/>
  <c r="O1098" i="1" l="1" a="1"/>
  <c r="O1098" i="1" s="1"/>
  <c r="P1099" i="1" s="1" a="1"/>
  <c r="P1099" i="1" s="1"/>
  <c r="J1099" i="1" s="1" a="1"/>
  <c r="J1099" i="1" s="1"/>
  <c r="R1099" i="1" l="1"/>
  <c r="S1099" i="1" s="1"/>
  <c r="Q1099" i="1"/>
  <c r="T1099" i="1" l="1" a="1"/>
  <c r="T1099" i="1" s="1"/>
  <c r="K1099" i="1" a="1"/>
  <c r="K1099" i="1" s="1"/>
  <c r="U1099" i="1" l="1"/>
  <c r="M1099" i="1" a="1"/>
  <c r="M1099" i="1" s="1"/>
  <c r="N1100" i="1" s="1" a="1"/>
  <c r="N1100" i="1" s="1"/>
  <c r="I1100" i="1" a="1"/>
  <c r="I1100" i="1" s="1"/>
  <c r="L1100" i="1" l="1" a="1"/>
  <c r="L1100" i="1" s="1"/>
  <c r="O1099" i="1" l="1" a="1"/>
  <c r="O1099" i="1" s="1"/>
  <c r="P1100" i="1" s="1" a="1"/>
  <c r="P1100" i="1" s="1"/>
  <c r="J1100" i="1" s="1" a="1"/>
  <c r="J1100" i="1" s="1"/>
  <c r="R1100" i="1" l="1"/>
  <c r="S1100" i="1" s="1"/>
  <c r="Q1100" i="1"/>
  <c r="T1100" i="1" l="1" a="1"/>
  <c r="T1100" i="1" s="1"/>
  <c r="K1100" i="1" a="1"/>
  <c r="K1100" i="1" s="1"/>
  <c r="U1100" i="1" l="1"/>
  <c r="M1100" i="1" a="1"/>
  <c r="M1100" i="1" s="1"/>
  <c r="N1101" i="1" s="1" a="1"/>
  <c r="N1101" i="1" s="1"/>
  <c r="I1101" i="1" a="1"/>
  <c r="I1101" i="1" s="1"/>
  <c r="L1101" i="1" l="1" a="1"/>
  <c r="L1101" i="1" s="1"/>
  <c r="O1100" i="1" l="1" a="1"/>
  <c r="O1100" i="1" s="1"/>
  <c r="P1101" i="1" s="1" a="1"/>
  <c r="P1101" i="1" s="1"/>
  <c r="J1101" i="1" s="1" a="1"/>
  <c r="J1101" i="1" s="1"/>
  <c r="Q1101" i="1" l="1"/>
  <c r="R1101" i="1"/>
  <c r="S1101" i="1" s="1"/>
  <c r="K1101" i="1" a="1"/>
  <c r="K1101" i="1" s="1"/>
  <c r="T1101" i="1" l="1" a="1"/>
  <c r="T1101" i="1" s="1"/>
  <c r="M1101" i="1" a="1"/>
  <c r="M1101" i="1" s="1"/>
  <c r="N1102" i="1" s="1" a="1"/>
  <c r="N1102" i="1" s="1"/>
  <c r="I1102" i="1" a="1"/>
  <c r="I1102" i="1" s="1"/>
  <c r="U1101" i="1" l="1"/>
  <c r="L1102" i="1" a="1"/>
  <c r="L1102" i="1" s="1"/>
  <c r="O1101" i="1" l="1" a="1"/>
  <c r="O1101" i="1" s="1"/>
  <c r="P1102" i="1" s="1" a="1"/>
  <c r="P1102" i="1" s="1"/>
  <c r="J1102" i="1" s="1" a="1"/>
  <c r="J1102" i="1" s="1"/>
  <c r="Q1102" i="1" l="1"/>
  <c r="R1102" i="1"/>
  <c r="S1102" i="1" s="1"/>
  <c r="K1102" i="1" a="1"/>
  <c r="K1102" i="1" s="1"/>
  <c r="T1102" i="1" l="1" a="1"/>
  <c r="T1102" i="1" s="1"/>
  <c r="M1102" i="1" a="1"/>
  <c r="M1102" i="1" s="1"/>
  <c r="N1103" i="1" s="1" a="1"/>
  <c r="N1103" i="1" s="1"/>
  <c r="I1103" i="1" a="1"/>
  <c r="I1103" i="1" s="1"/>
  <c r="U1102" i="1" l="1"/>
  <c r="L1103" i="1" a="1"/>
  <c r="L1103" i="1" s="1"/>
  <c r="O1102" i="1" l="1" a="1"/>
  <c r="O1102" i="1" s="1"/>
  <c r="P1103" i="1" s="1" a="1"/>
  <c r="P1103" i="1" s="1"/>
  <c r="J1103" i="1" s="1" a="1"/>
  <c r="J1103" i="1" s="1"/>
  <c r="Q1103" i="1" l="1"/>
  <c r="R1103" i="1"/>
  <c r="S1103" i="1" s="1"/>
  <c r="K1103" i="1" a="1"/>
  <c r="K1103" i="1" s="1"/>
  <c r="T1103" i="1" l="1" a="1"/>
  <c r="T1103" i="1" s="1"/>
  <c r="M1103" i="1" a="1"/>
  <c r="M1103" i="1" s="1"/>
  <c r="N1104" i="1" s="1" a="1"/>
  <c r="N1104" i="1" s="1"/>
  <c r="I1104" i="1" a="1"/>
  <c r="I1104" i="1" s="1"/>
  <c r="U1103" i="1" l="1"/>
  <c r="L1104" i="1" a="1"/>
  <c r="L1104" i="1" s="1"/>
  <c r="O1103" i="1" l="1" a="1"/>
  <c r="O1103" i="1" s="1"/>
  <c r="P1104" i="1" s="1" a="1"/>
  <c r="P1104" i="1" s="1"/>
  <c r="J1104" i="1" s="1" a="1"/>
  <c r="J1104" i="1" s="1"/>
  <c r="Q1104" i="1" l="1"/>
  <c r="R1104" i="1"/>
  <c r="S1104" i="1" s="1"/>
  <c r="T1104" i="1" l="1" a="1"/>
  <c r="T1104" i="1" s="1"/>
  <c r="K1104" i="1" a="1"/>
  <c r="K1104" i="1" s="1"/>
  <c r="U1104" i="1" l="1"/>
  <c r="M1104" i="1" a="1"/>
  <c r="M1104" i="1" s="1"/>
  <c r="N1105" i="1" s="1" a="1"/>
  <c r="N1105" i="1" s="1"/>
  <c r="I1105" i="1" a="1"/>
  <c r="I1105" i="1" s="1"/>
  <c r="L1105" i="1" l="1" a="1"/>
  <c r="L1105" i="1" s="1"/>
  <c r="O1104" i="1" l="1" a="1"/>
  <c r="O1104" i="1" s="1"/>
  <c r="P1105" i="1" s="1" a="1"/>
  <c r="P1105" i="1" s="1"/>
  <c r="J1105" i="1" s="1" a="1"/>
  <c r="J1105" i="1" s="1"/>
  <c r="R1105" i="1" l="1"/>
  <c r="S1105" i="1" s="1"/>
  <c r="Q1105" i="1"/>
  <c r="K1105" i="1" a="1"/>
  <c r="K1105" i="1" s="1"/>
  <c r="T1105" i="1" l="1" a="1"/>
  <c r="T1105" i="1" s="1"/>
  <c r="M1105" i="1" a="1"/>
  <c r="M1105" i="1" s="1"/>
  <c r="N1106" i="1" s="1" a="1"/>
  <c r="N1106" i="1" s="1"/>
  <c r="I1106" i="1" a="1"/>
  <c r="I1106" i="1" s="1"/>
  <c r="U1105" i="1" l="1"/>
  <c r="L1106" i="1" a="1"/>
  <c r="L1106" i="1" s="1"/>
  <c r="O1105" i="1" l="1" a="1"/>
  <c r="O1105" i="1" s="1"/>
  <c r="P1106" i="1" s="1" a="1"/>
  <c r="P1106" i="1" s="1"/>
  <c r="J1106" i="1" s="1" a="1"/>
  <c r="J1106" i="1" s="1"/>
  <c r="R1106" i="1" l="1"/>
  <c r="S1106" i="1" s="1"/>
  <c r="Q1106" i="1"/>
  <c r="K1106" i="1" a="1"/>
  <c r="K1106" i="1" s="1"/>
  <c r="T1106" i="1" l="1" a="1"/>
  <c r="T1106" i="1" s="1"/>
  <c r="M1106" i="1" a="1"/>
  <c r="M1106" i="1" s="1"/>
  <c r="N1107" i="1" s="1" a="1"/>
  <c r="N1107" i="1" s="1"/>
  <c r="I1107" i="1" a="1"/>
  <c r="I1107" i="1" s="1"/>
  <c r="U1106" i="1" l="1"/>
  <c r="L1107" i="1" a="1"/>
  <c r="L1107" i="1" s="1"/>
  <c r="O1106" i="1" l="1" a="1"/>
  <c r="O1106" i="1" s="1"/>
  <c r="P1107" i="1" s="1" a="1"/>
  <c r="P1107" i="1" s="1"/>
  <c r="J1107" i="1" s="1" a="1"/>
  <c r="J1107" i="1" s="1"/>
  <c r="R1107" i="1" l="1"/>
  <c r="S1107" i="1" s="1"/>
  <c r="Q1107" i="1"/>
  <c r="K1107" i="1" a="1"/>
  <c r="K1107" i="1" s="1"/>
  <c r="T1107" i="1" l="1" a="1"/>
  <c r="T1107" i="1" s="1"/>
  <c r="M1107" i="1" a="1"/>
  <c r="M1107" i="1" s="1"/>
  <c r="N1108" i="1" s="1" a="1"/>
  <c r="N1108" i="1" s="1"/>
  <c r="I1108" i="1" a="1"/>
  <c r="I1108" i="1" s="1"/>
  <c r="U1107" i="1" l="1"/>
  <c r="L1108" i="1" a="1"/>
  <c r="L1108" i="1" s="1"/>
  <c r="O1107" i="1" l="1" a="1"/>
  <c r="O1107" i="1" s="1"/>
  <c r="P1108" i="1" s="1" a="1"/>
  <c r="P1108" i="1" s="1"/>
  <c r="J1108" i="1" s="1" a="1"/>
  <c r="J1108" i="1" s="1"/>
  <c r="R1108" i="1" l="1"/>
  <c r="S1108" i="1" s="1"/>
  <c r="Q1108" i="1"/>
  <c r="K1108" i="1" a="1"/>
  <c r="K1108" i="1" s="1"/>
  <c r="T1108" i="1" l="1" a="1"/>
  <c r="T1108" i="1" s="1"/>
  <c r="M1108" i="1" a="1"/>
  <c r="M1108" i="1" s="1"/>
  <c r="N1109" i="1" s="1" a="1"/>
  <c r="N1109" i="1" s="1"/>
  <c r="I1109" i="1" a="1"/>
  <c r="I1109" i="1" s="1"/>
  <c r="U1108" i="1" l="1"/>
  <c r="L1109" i="1" a="1"/>
  <c r="L1109" i="1" s="1"/>
  <c r="O1108" i="1" l="1" a="1"/>
  <c r="O1108" i="1" s="1"/>
  <c r="P1109" i="1" s="1" a="1"/>
  <c r="P1109" i="1" s="1"/>
  <c r="J1109" i="1" s="1" a="1"/>
  <c r="J1109" i="1" s="1"/>
  <c r="Q1109" i="1" l="1"/>
  <c r="R1109" i="1"/>
  <c r="S1109" i="1" s="1"/>
  <c r="K1109" i="1" a="1"/>
  <c r="K1109" i="1" s="1"/>
  <c r="T1109" i="1" l="1" a="1"/>
  <c r="T1109" i="1" s="1"/>
  <c r="M1109" i="1" a="1"/>
  <c r="M1109" i="1" s="1"/>
  <c r="N1110" i="1" s="1" a="1"/>
  <c r="N1110" i="1" s="1"/>
  <c r="I1110" i="1" a="1"/>
  <c r="I1110" i="1" s="1"/>
  <c r="U1109" i="1" l="1"/>
  <c r="L1110" i="1" a="1"/>
  <c r="L1110" i="1" s="1"/>
  <c r="O1109" i="1" l="1" a="1"/>
  <c r="O1109" i="1" s="1"/>
  <c r="P1110" i="1" s="1" a="1"/>
  <c r="P1110" i="1" s="1"/>
  <c r="J1110" i="1" s="1" a="1"/>
  <c r="J1110" i="1" s="1"/>
  <c r="R1110" i="1" l="1"/>
  <c r="S1110" i="1" s="1"/>
  <c r="Q1110" i="1"/>
  <c r="T1110" i="1" l="1" a="1"/>
  <c r="T1110" i="1" s="1"/>
  <c r="K1110" i="1" a="1"/>
  <c r="K1110" i="1" s="1"/>
  <c r="U1110" i="1" l="1"/>
  <c r="M1110" i="1" a="1"/>
  <c r="M1110" i="1" s="1"/>
  <c r="N1111" i="1" s="1" a="1"/>
  <c r="N1111" i="1" s="1"/>
  <c r="I1111" i="1" a="1"/>
  <c r="I1111" i="1" s="1"/>
  <c r="L1111" i="1" l="1" a="1"/>
  <c r="L1111" i="1" s="1"/>
  <c r="O1110" i="1" l="1" a="1"/>
  <c r="O1110" i="1" s="1"/>
  <c r="P1111" i="1" s="1" a="1"/>
  <c r="P1111" i="1" s="1"/>
  <c r="J1111" i="1" s="1" a="1"/>
  <c r="J1111" i="1" s="1"/>
  <c r="Q1111" i="1" l="1"/>
  <c r="R1111" i="1"/>
  <c r="S1111" i="1" s="1"/>
  <c r="T1111" i="1" l="1" a="1"/>
  <c r="T1111" i="1" s="1"/>
  <c r="K1111" i="1" a="1"/>
  <c r="K1111" i="1" s="1"/>
  <c r="U1111" i="1" l="1"/>
  <c r="M1111" i="1" a="1"/>
  <c r="M1111" i="1" s="1"/>
  <c r="N1112" i="1" s="1" a="1"/>
  <c r="N1112" i="1" s="1"/>
  <c r="I1112" i="1" a="1"/>
  <c r="I1112" i="1" s="1"/>
  <c r="L1112" i="1" l="1" a="1"/>
  <c r="L1112" i="1" s="1"/>
  <c r="O1111" i="1" l="1" a="1"/>
  <c r="O1111" i="1" s="1"/>
  <c r="P1112" i="1" s="1" a="1"/>
  <c r="P1112" i="1" s="1"/>
  <c r="J1112" i="1" s="1" a="1"/>
  <c r="J1112" i="1" s="1"/>
  <c r="Q1112" i="1" l="1"/>
  <c r="R1112" i="1"/>
  <c r="S1112" i="1" s="1"/>
  <c r="T1112" i="1" l="1" a="1"/>
  <c r="T1112" i="1" s="1"/>
  <c r="K1112" i="1" a="1"/>
  <c r="K1112" i="1" s="1"/>
  <c r="U1112" i="1" l="1"/>
  <c r="M1112" i="1" a="1"/>
  <c r="M1112" i="1" s="1"/>
  <c r="N1113" i="1" s="1" a="1"/>
  <c r="N1113" i="1" s="1"/>
  <c r="I1113" i="1" a="1"/>
  <c r="I1113" i="1" s="1"/>
  <c r="L1113" i="1" l="1" a="1"/>
  <c r="L1113" i="1" s="1"/>
  <c r="O1112" i="1" l="1" a="1"/>
  <c r="O1112" i="1" s="1"/>
  <c r="P1113" i="1" s="1" a="1"/>
  <c r="P1113" i="1" s="1"/>
  <c r="J1113" i="1" s="1" a="1"/>
  <c r="J1113" i="1" s="1"/>
  <c r="Q1113" i="1" l="1"/>
  <c r="R1113" i="1"/>
  <c r="S1113" i="1" s="1"/>
  <c r="T1113" i="1" l="1" a="1"/>
  <c r="T1113" i="1" s="1"/>
  <c r="K1113" i="1" a="1"/>
  <c r="K1113" i="1" s="1"/>
  <c r="U1113" i="1" l="1"/>
  <c r="M1113" i="1" a="1"/>
  <c r="M1113" i="1" s="1"/>
  <c r="N1114" i="1" s="1" a="1"/>
  <c r="N1114" i="1" s="1"/>
  <c r="I1114" i="1" a="1"/>
  <c r="I1114" i="1" s="1"/>
  <c r="L1114" i="1" l="1" a="1"/>
  <c r="L1114" i="1" s="1"/>
  <c r="O1113" i="1" l="1" a="1"/>
  <c r="O1113" i="1" s="1"/>
  <c r="R1114" i="1" s="1"/>
  <c r="S1114" i="1" s="1"/>
  <c r="Q1114" i="1" l="1"/>
  <c r="P1114" i="1" a="1"/>
  <c r="P1114" i="1" s="1"/>
  <c r="J1114" i="1" s="1" a="1"/>
  <c r="J1114" i="1" s="1"/>
  <c r="T1114" i="1" l="1" a="1"/>
  <c r="T1114" i="1" s="1"/>
  <c r="K1114" i="1" a="1"/>
  <c r="K1114" i="1" s="1"/>
  <c r="U1114" i="1" l="1"/>
  <c r="I1115" i="1" a="1"/>
  <c r="I1115" i="1" s="1"/>
  <c r="M1114" i="1" a="1"/>
  <c r="M1114" i="1" s="1"/>
  <c r="N1115" i="1" s="1" a="1"/>
  <c r="N1115" i="1" s="1"/>
  <c r="L1115" i="1" a="1"/>
  <c r="L1115" i="1" s="1"/>
  <c r="O1114" i="1" l="1" a="1"/>
  <c r="O1114" i="1" s="1"/>
  <c r="P1115" i="1" s="1" a="1"/>
  <c r="P1115" i="1" s="1"/>
  <c r="J1115" i="1" s="1" a="1"/>
  <c r="J1115" i="1" s="1"/>
  <c r="Q1115" i="1" l="1"/>
  <c r="R1115" i="1"/>
  <c r="S1115" i="1" s="1"/>
  <c r="T1115" i="1" l="1" a="1"/>
  <c r="T1115" i="1" s="1"/>
  <c r="K1115" i="1" a="1"/>
  <c r="K1115" i="1" s="1"/>
  <c r="U1115" i="1" l="1"/>
  <c r="M1115" i="1" a="1"/>
  <c r="M1115" i="1" s="1"/>
  <c r="N1116" i="1" s="1" a="1"/>
  <c r="N1116" i="1" s="1"/>
  <c r="I1116" i="1" a="1"/>
  <c r="I1116" i="1" s="1"/>
  <c r="L1116" i="1" l="1" a="1"/>
  <c r="L1116" i="1" s="1"/>
  <c r="O1115" i="1" l="1" a="1"/>
  <c r="O1115" i="1" s="1"/>
  <c r="P1116" i="1" s="1" a="1"/>
  <c r="P1116" i="1" s="1"/>
  <c r="J1116" i="1" s="1" a="1"/>
  <c r="J1116" i="1" s="1"/>
  <c r="Q1116" i="1" l="1"/>
  <c r="R1116" i="1"/>
  <c r="S1116" i="1" s="1"/>
  <c r="K1116" i="1" a="1"/>
  <c r="K1116" i="1" s="1"/>
  <c r="T1116" i="1" l="1" a="1"/>
  <c r="T1116" i="1" s="1"/>
  <c r="M1116" i="1" a="1"/>
  <c r="M1116" i="1" s="1"/>
  <c r="N1117" i="1" s="1" a="1"/>
  <c r="N1117" i="1" s="1"/>
  <c r="I1117" i="1" a="1"/>
  <c r="I1117" i="1" s="1"/>
  <c r="U1116" i="1" l="1"/>
  <c r="L1117" i="1" a="1"/>
  <c r="L1117" i="1" s="1"/>
  <c r="O1116" i="1" l="1" a="1"/>
  <c r="O1116" i="1" s="1"/>
  <c r="P1117" i="1" s="1" a="1"/>
  <c r="P1117" i="1" s="1"/>
  <c r="J1117" i="1" s="1" a="1"/>
  <c r="J1117" i="1" s="1"/>
  <c r="Q1117" i="1" l="1"/>
  <c r="R1117" i="1"/>
  <c r="S1117" i="1" s="1"/>
  <c r="K1117" i="1" a="1"/>
  <c r="K1117" i="1" s="1"/>
  <c r="T1117" i="1" l="1" a="1"/>
  <c r="T1117" i="1" s="1"/>
  <c r="M1117" i="1" a="1"/>
  <c r="M1117" i="1" s="1"/>
  <c r="N1118" i="1" s="1" a="1"/>
  <c r="N1118" i="1" s="1"/>
  <c r="I1118" i="1" a="1"/>
  <c r="I1118" i="1" s="1"/>
  <c r="U1117" i="1" l="1"/>
  <c r="L1118" i="1" a="1"/>
  <c r="L1118" i="1" s="1"/>
  <c r="O1117" i="1" l="1" a="1"/>
  <c r="O1117" i="1" s="1"/>
  <c r="P1118" i="1" s="1" a="1"/>
  <c r="P1118" i="1" s="1"/>
  <c r="J1118" i="1" s="1" a="1"/>
  <c r="J1118" i="1" s="1"/>
  <c r="Q1118" i="1" l="1"/>
  <c r="R1118" i="1"/>
  <c r="S1118" i="1" s="1"/>
  <c r="T1118" i="1" l="1" a="1"/>
  <c r="T1118" i="1" s="1"/>
  <c r="K1118" i="1" a="1"/>
  <c r="K1118" i="1" s="1"/>
  <c r="U1118" i="1" l="1"/>
  <c r="M1118" i="1" a="1"/>
  <c r="M1118" i="1" s="1"/>
  <c r="N1119" i="1" s="1" a="1"/>
  <c r="N1119" i="1" s="1"/>
  <c r="I1119" i="1" a="1"/>
  <c r="I1119" i="1" s="1"/>
  <c r="L1119" i="1" l="1" a="1"/>
  <c r="L1119" i="1" s="1"/>
  <c r="O1118" i="1" l="1" a="1"/>
  <c r="O1118" i="1" s="1"/>
  <c r="P1119" i="1" s="1" a="1"/>
  <c r="P1119" i="1" s="1"/>
  <c r="J1119" i="1" s="1" a="1"/>
  <c r="J1119" i="1" s="1"/>
  <c r="R1119" i="1" l="1"/>
  <c r="S1119" i="1" s="1"/>
  <c r="Q1119" i="1"/>
  <c r="K1119" i="1" a="1"/>
  <c r="K1119" i="1" s="1"/>
  <c r="T1119" i="1" l="1" a="1"/>
  <c r="T1119" i="1" s="1"/>
  <c r="M1119" i="1" a="1"/>
  <c r="M1119" i="1" s="1"/>
  <c r="N1120" i="1" s="1" a="1"/>
  <c r="N1120" i="1" s="1"/>
  <c r="I1120" i="1" a="1"/>
  <c r="I1120" i="1" s="1"/>
  <c r="U1119" i="1" l="1"/>
  <c r="L1120" i="1" a="1"/>
  <c r="L1120" i="1" s="1"/>
  <c r="O1119" i="1" l="1" a="1"/>
  <c r="O1119" i="1" s="1"/>
  <c r="P1120" i="1" s="1" a="1"/>
  <c r="P1120" i="1" s="1"/>
  <c r="J1120" i="1" s="1" a="1"/>
  <c r="J1120" i="1" s="1"/>
  <c r="R1120" i="1" l="1"/>
  <c r="S1120" i="1" s="1"/>
  <c r="Q1120" i="1"/>
  <c r="K1120" i="1" a="1"/>
  <c r="K1120" i="1" s="1"/>
  <c r="T1120" i="1" l="1" a="1"/>
  <c r="T1120" i="1" s="1"/>
  <c r="M1120" i="1" a="1"/>
  <c r="M1120" i="1" s="1"/>
  <c r="N1121" i="1" s="1" a="1"/>
  <c r="N1121" i="1" s="1"/>
  <c r="I1121" i="1" a="1"/>
  <c r="I1121" i="1" s="1"/>
  <c r="U1120" i="1" l="1"/>
  <c r="L1121" i="1" a="1"/>
  <c r="L1121" i="1" s="1"/>
  <c r="O1120" i="1" l="1" a="1"/>
  <c r="O1120" i="1" s="1"/>
  <c r="P1121" i="1" s="1" a="1"/>
  <c r="P1121" i="1" s="1"/>
  <c r="J1121" i="1" s="1" a="1"/>
  <c r="J1121" i="1" s="1"/>
  <c r="R1121" i="1" l="1"/>
  <c r="S1121" i="1" s="1"/>
  <c r="Q1121" i="1"/>
  <c r="T1121" i="1" l="1" a="1"/>
  <c r="T1121" i="1" s="1"/>
  <c r="K1121" i="1" a="1"/>
  <c r="K1121" i="1" s="1"/>
  <c r="U1121" i="1" l="1"/>
  <c r="M1121" i="1" a="1"/>
  <c r="M1121" i="1" s="1"/>
  <c r="N1122" i="1" s="1" a="1"/>
  <c r="N1122" i="1" s="1"/>
  <c r="I1122" i="1" a="1"/>
  <c r="I1122" i="1" s="1"/>
  <c r="L1122" i="1" l="1" a="1"/>
  <c r="L1122" i="1" s="1"/>
  <c r="O1121" i="1" l="1" a="1"/>
  <c r="O1121" i="1" s="1"/>
  <c r="P1122" i="1" s="1" a="1"/>
  <c r="P1122" i="1" s="1"/>
  <c r="J1122" i="1" s="1" a="1"/>
  <c r="J1122" i="1" s="1"/>
  <c r="R1122" i="1" l="1"/>
  <c r="S1122" i="1" s="1"/>
  <c r="Q1122" i="1"/>
  <c r="T1122" i="1" l="1" a="1"/>
  <c r="T1122" i="1" s="1"/>
  <c r="K1122" i="1" a="1"/>
  <c r="K1122" i="1" s="1"/>
  <c r="U1122" i="1" l="1"/>
  <c r="M1122" i="1" a="1"/>
  <c r="M1122" i="1" s="1"/>
  <c r="N1123" i="1" s="1" a="1"/>
  <c r="N1123" i="1" s="1"/>
  <c r="I1123" i="1" a="1"/>
  <c r="I1123" i="1" s="1"/>
  <c r="L1123" i="1" l="1" a="1"/>
  <c r="L1123" i="1" s="1"/>
  <c r="O1122" i="1" l="1" a="1"/>
  <c r="O1122" i="1" s="1"/>
  <c r="P1123" i="1" s="1" a="1"/>
  <c r="P1123" i="1" s="1"/>
  <c r="J1123" i="1" s="1" a="1"/>
  <c r="J1123" i="1" s="1"/>
  <c r="R1123" i="1" l="1"/>
  <c r="S1123" i="1" s="1"/>
  <c r="Q1123" i="1"/>
  <c r="K1123" i="1" a="1"/>
  <c r="K1123" i="1" s="1"/>
  <c r="T1123" i="1" l="1" a="1"/>
  <c r="T1123" i="1" s="1"/>
  <c r="M1123" i="1" a="1"/>
  <c r="M1123" i="1" s="1"/>
  <c r="N1124" i="1" s="1" a="1"/>
  <c r="N1124" i="1" s="1"/>
  <c r="I1124" i="1" a="1"/>
  <c r="I1124" i="1" s="1"/>
  <c r="U1123" i="1" l="1"/>
  <c r="L1124" i="1" a="1"/>
  <c r="L1124" i="1" s="1"/>
  <c r="O1123" i="1" l="1" a="1"/>
  <c r="O1123" i="1" s="1"/>
  <c r="P1124" i="1" s="1" a="1"/>
  <c r="P1124" i="1" s="1"/>
  <c r="J1124" i="1" s="1" a="1"/>
  <c r="J1124" i="1" s="1"/>
  <c r="R1124" i="1" l="1"/>
  <c r="S1124" i="1" s="1"/>
  <c r="Q1124" i="1"/>
  <c r="K1124" i="1" a="1"/>
  <c r="K1124" i="1" s="1"/>
  <c r="T1124" i="1" l="1" a="1"/>
  <c r="T1124" i="1" s="1"/>
  <c r="M1124" i="1" a="1"/>
  <c r="M1124" i="1" s="1"/>
  <c r="N1125" i="1" s="1" a="1"/>
  <c r="N1125" i="1" s="1"/>
  <c r="I1125" i="1" a="1"/>
  <c r="I1125" i="1" s="1"/>
  <c r="U1124" i="1" l="1"/>
  <c r="L1125" i="1" a="1"/>
  <c r="L1125" i="1" s="1"/>
  <c r="O1124" i="1" l="1" a="1"/>
  <c r="O1124" i="1" s="1"/>
  <c r="P1125" i="1" s="1" a="1"/>
  <c r="P1125" i="1" s="1"/>
  <c r="J1125" i="1" s="1" a="1"/>
  <c r="J1125" i="1" s="1"/>
  <c r="Q1125" i="1" l="1"/>
  <c r="R1125" i="1"/>
  <c r="S1125" i="1" s="1"/>
  <c r="T1125" i="1" l="1" a="1"/>
  <c r="T1125" i="1" s="1"/>
  <c r="K1125" i="1" a="1"/>
  <c r="K1125" i="1" s="1"/>
  <c r="U1125" i="1" l="1"/>
  <c r="M1125" i="1" a="1"/>
  <c r="M1125" i="1" s="1"/>
  <c r="N1126" i="1" s="1" a="1"/>
  <c r="N1126" i="1" s="1"/>
  <c r="I1126" i="1" a="1"/>
  <c r="I1126" i="1" s="1"/>
  <c r="L1126" i="1" l="1" a="1"/>
  <c r="L1126" i="1" s="1"/>
  <c r="O1125" i="1" l="1" a="1"/>
  <c r="O1125" i="1" s="1"/>
  <c r="P1126" i="1" s="1" a="1"/>
  <c r="P1126" i="1" s="1"/>
  <c r="J1126" i="1" s="1" a="1"/>
  <c r="J1126" i="1" s="1"/>
  <c r="Q1126" i="1" l="1"/>
  <c r="R1126" i="1"/>
  <c r="S1126" i="1" s="1"/>
  <c r="T1126" i="1" l="1" a="1"/>
  <c r="T1126" i="1" s="1"/>
  <c r="K1126" i="1" a="1"/>
  <c r="K1126" i="1" s="1"/>
  <c r="U1126" i="1" l="1"/>
  <c r="M1126" i="1" a="1"/>
  <c r="M1126" i="1" s="1"/>
  <c r="N1127" i="1" s="1" a="1"/>
  <c r="N1127" i="1" s="1"/>
  <c r="I1127" i="1" a="1"/>
  <c r="I1127" i="1" s="1"/>
  <c r="L1127" i="1" l="1" a="1"/>
  <c r="L1127" i="1" s="1"/>
  <c r="O1126" i="1" l="1" a="1"/>
  <c r="O1126" i="1" s="1"/>
  <c r="P1127" i="1" s="1" a="1"/>
  <c r="P1127" i="1" s="1"/>
  <c r="J1127" i="1" s="1" a="1"/>
  <c r="J1127" i="1" s="1"/>
  <c r="R1127" i="1" l="1"/>
  <c r="S1127" i="1" s="1"/>
  <c r="Q1127" i="1"/>
  <c r="T1127" i="1" l="1" a="1"/>
  <c r="T1127" i="1" s="1"/>
  <c r="K1127" i="1" a="1"/>
  <c r="K1127" i="1" s="1"/>
  <c r="U1127" i="1" l="1"/>
  <c r="M1127" i="1" a="1"/>
  <c r="M1127" i="1" s="1"/>
  <c r="N1128" i="1" s="1" a="1"/>
  <c r="N1128" i="1" s="1"/>
  <c r="I1128" i="1" a="1"/>
  <c r="I1128" i="1" s="1"/>
  <c r="L1128" i="1" l="1" a="1"/>
  <c r="L1128" i="1" s="1"/>
  <c r="O1127" i="1" l="1" a="1"/>
  <c r="O1127" i="1" s="1"/>
  <c r="P1128" i="1" s="1" a="1"/>
  <c r="P1128" i="1" s="1"/>
  <c r="J1128" i="1" s="1" a="1"/>
  <c r="J1128" i="1" s="1"/>
  <c r="Q1128" i="1" l="1"/>
  <c r="R1128" i="1"/>
  <c r="S1128" i="1" s="1"/>
  <c r="K1128" i="1" a="1"/>
  <c r="K1128" i="1" s="1"/>
  <c r="T1128" i="1" l="1" a="1"/>
  <c r="T1128" i="1" s="1"/>
  <c r="M1128" i="1" a="1"/>
  <c r="M1128" i="1" s="1"/>
  <c r="N1129" i="1" s="1" a="1"/>
  <c r="N1129" i="1" s="1"/>
  <c r="I1129" i="1" a="1"/>
  <c r="I1129" i="1" s="1"/>
  <c r="U1128" i="1" l="1"/>
  <c r="L1129" i="1" a="1"/>
  <c r="L1129" i="1" s="1"/>
  <c r="O1128" i="1" l="1" a="1"/>
  <c r="O1128" i="1" s="1"/>
  <c r="P1129" i="1" s="1" a="1"/>
  <c r="P1129" i="1" s="1"/>
  <c r="J1129" i="1" s="1" a="1"/>
  <c r="J1129" i="1" s="1"/>
  <c r="R1129" i="1" l="1"/>
  <c r="S1129" i="1" s="1"/>
  <c r="Q1129" i="1"/>
  <c r="K1129" i="1" a="1"/>
  <c r="K1129" i="1" s="1"/>
  <c r="T1129" i="1" l="1" a="1"/>
  <c r="T1129" i="1" s="1"/>
  <c r="M1129" i="1" a="1"/>
  <c r="M1129" i="1" s="1"/>
  <c r="N1130" i="1" s="1" a="1"/>
  <c r="N1130" i="1" s="1"/>
  <c r="I1130" i="1" a="1"/>
  <c r="I1130" i="1" s="1"/>
  <c r="U1129" i="1" l="1"/>
  <c r="L1130" i="1" a="1"/>
  <c r="L1130" i="1" s="1"/>
  <c r="O1129" i="1" l="1" a="1"/>
  <c r="O1129" i="1" s="1"/>
  <c r="P1130" i="1" s="1" a="1"/>
  <c r="P1130" i="1" s="1"/>
  <c r="J1130" i="1" s="1" a="1"/>
  <c r="J1130" i="1" s="1"/>
  <c r="Q1130" i="1" l="1"/>
  <c r="R1130" i="1"/>
  <c r="S1130" i="1" s="1"/>
  <c r="T1130" i="1" l="1" a="1"/>
  <c r="T1130" i="1" s="1"/>
  <c r="K1130" i="1" a="1"/>
  <c r="K1130" i="1" s="1"/>
  <c r="U1130" i="1" l="1"/>
  <c r="M1130" i="1" a="1"/>
  <c r="M1130" i="1" s="1"/>
  <c r="N1131" i="1" s="1" a="1"/>
  <c r="N1131" i="1" s="1"/>
  <c r="I1131" i="1" a="1"/>
  <c r="I1131" i="1" s="1"/>
  <c r="L1131" i="1" l="1" a="1"/>
  <c r="L1131" i="1" s="1"/>
  <c r="O1130" i="1" l="1" a="1"/>
  <c r="O1130" i="1" s="1"/>
  <c r="P1131" i="1" s="1" a="1"/>
  <c r="P1131" i="1" s="1"/>
  <c r="J1131" i="1" s="1" a="1"/>
  <c r="J1131" i="1" s="1"/>
  <c r="R1131" i="1" l="1"/>
  <c r="S1131" i="1" s="1"/>
  <c r="Q1131" i="1"/>
  <c r="T1131" i="1" l="1" a="1"/>
  <c r="T1131" i="1" s="1"/>
  <c r="K1131" i="1" a="1"/>
  <c r="K1131" i="1" s="1"/>
  <c r="U1131" i="1" l="1"/>
  <c r="M1131" i="1" a="1"/>
  <c r="M1131" i="1" s="1"/>
  <c r="N1132" i="1" s="1" a="1"/>
  <c r="N1132" i="1" s="1"/>
  <c r="I1132" i="1" a="1"/>
  <c r="I1132" i="1" s="1"/>
  <c r="L1132" i="1" l="1" a="1"/>
  <c r="L1132" i="1" s="1"/>
  <c r="O1131" i="1" l="1" a="1"/>
  <c r="O1131" i="1" s="1"/>
  <c r="P1132" i="1" s="1" a="1"/>
  <c r="P1132" i="1" s="1"/>
  <c r="J1132" i="1" s="1" a="1"/>
  <c r="J1132" i="1" s="1"/>
  <c r="R1132" i="1" l="1"/>
  <c r="S1132" i="1" s="1"/>
  <c r="Q1132" i="1"/>
  <c r="T1132" i="1" l="1" a="1"/>
  <c r="T1132" i="1" s="1"/>
  <c r="K1132" i="1" a="1"/>
  <c r="K1132" i="1" s="1"/>
  <c r="U1132" i="1" l="1"/>
  <c r="M1132" i="1" a="1"/>
  <c r="M1132" i="1" s="1"/>
  <c r="N1133" i="1" s="1" a="1"/>
  <c r="N1133" i="1" s="1"/>
  <c r="I1133" i="1" a="1"/>
  <c r="I1133" i="1" s="1"/>
  <c r="L1133" i="1" l="1" a="1"/>
  <c r="L1133" i="1" s="1"/>
  <c r="O1132" i="1" l="1" a="1"/>
  <c r="O1132" i="1" s="1"/>
  <c r="P1133" i="1" s="1" a="1"/>
  <c r="P1133" i="1" s="1"/>
  <c r="J1133" i="1" s="1" a="1"/>
  <c r="J1133" i="1" s="1"/>
  <c r="R1133" i="1" l="1"/>
  <c r="S1133" i="1" s="1"/>
  <c r="Q1133" i="1"/>
  <c r="T1133" i="1" l="1" a="1"/>
  <c r="T1133" i="1" s="1"/>
  <c r="K1133" i="1" a="1"/>
  <c r="K1133" i="1" s="1"/>
  <c r="U1133" i="1" l="1"/>
  <c r="M1133" i="1" a="1"/>
  <c r="M1133" i="1" s="1"/>
  <c r="N1134" i="1" s="1" a="1"/>
  <c r="N1134" i="1" s="1"/>
  <c r="I1134" i="1" a="1"/>
  <c r="I1134" i="1" s="1"/>
  <c r="L1134" i="1" l="1" a="1"/>
  <c r="L1134" i="1" s="1"/>
  <c r="O1133" i="1" l="1" a="1"/>
  <c r="O1133" i="1" s="1"/>
  <c r="P1134" i="1" s="1" a="1"/>
  <c r="P1134" i="1" s="1"/>
  <c r="J1134" i="1" s="1" a="1"/>
  <c r="J1134" i="1" s="1"/>
  <c r="R1134" i="1" l="1"/>
  <c r="S1134" i="1" s="1"/>
  <c r="Q1134" i="1"/>
  <c r="T1134" i="1" l="1" a="1"/>
  <c r="T1134" i="1" s="1"/>
  <c r="K1134" i="1" a="1"/>
  <c r="K1134" i="1" s="1"/>
  <c r="U1134" i="1" l="1"/>
  <c r="M1134" i="1" a="1"/>
  <c r="M1134" i="1" s="1"/>
  <c r="N1135" i="1" s="1" a="1"/>
  <c r="N1135" i="1" s="1"/>
  <c r="I1135" i="1" a="1"/>
  <c r="I1135" i="1" s="1"/>
  <c r="L1135" i="1" l="1" a="1"/>
  <c r="L1135" i="1" s="1"/>
  <c r="O1134" i="1" l="1" a="1"/>
  <c r="O1134" i="1" s="1"/>
  <c r="P1135" i="1" s="1" a="1"/>
  <c r="P1135" i="1" s="1"/>
  <c r="J1135" i="1" s="1" a="1"/>
  <c r="J1135" i="1" s="1"/>
  <c r="Q1135" i="1" l="1"/>
  <c r="R1135" i="1"/>
  <c r="S1135" i="1" s="1"/>
  <c r="K1135" i="1" a="1"/>
  <c r="K1135" i="1" s="1"/>
  <c r="T1135" i="1" l="1" a="1"/>
  <c r="T1135" i="1" s="1"/>
  <c r="M1135" i="1" a="1"/>
  <c r="M1135" i="1" s="1"/>
  <c r="N1136" i="1" s="1" a="1"/>
  <c r="N1136" i="1" s="1"/>
  <c r="I1136" i="1" a="1"/>
  <c r="I1136" i="1" s="1"/>
  <c r="U1135" i="1" l="1"/>
  <c r="L1136" i="1" a="1"/>
  <c r="L1136" i="1" s="1"/>
  <c r="O1135" i="1" l="1" a="1"/>
  <c r="O1135" i="1" s="1"/>
  <c r="P1136" i="1" s="1" a="1"/>
  <c r="P1136" i="1" s="1"/>
  <c r="J1136" i="1" s="1" a="1"/>
  <c r="J1136" i="1" s="1"/>
  <c r="Q1136" i="1" l="1"/>
  <c r="R1136" i="1"/>
  <c r="S1136" i="1" s="1"/>
  <c r="T1136" i="1" l="1" a="1"/>
  <c r="T1136" i="1" s="1"/>
  <c r="K1136" i="1" a="1"/>
  <c r="K1136" i="1" s="1"/>
  <c r="U1136" i="1" l="1"/>
  <c r="M1136" i="1" a="1"/>
  <c r="M1136" i="1" s="1"/>
  <c r="N1137" i="1" s="1" a="1"/>
  <c r="N1137" i="1" s="1"/>
  <c r="I1137" i="1" a="1"/>
  <c r="I1137" i="1" s="1"/>
  <c r="L1137" i="1" l="1" a="1"/>
  <c r="L1137" i="1" s="1"/>
  <c r="O1136" i="1" l="1" a="1"/>
  <c r="O1136" i="1" s="1"/>
  <c r="P1137" i="1" s="1" a="1"/>
  <c r="P1137" i="1" s="1"/>
  <c r="J1137" i="1" s="1" a="1"/>
  <c r="J1137" i="1" s="1"/>
  <c r="Q1137" i="1" l="1"/>
  <c r="R1137" i="1"/>
  <c r="S1137" i="1" s="1"/>
  <c r="T1137" i="1" l="1" a="1"/>
  <c r="T1137" i="1" s="1"/>
  <c r="K1137" i="1" a="1"/>
  <c r="K1137" i="1" s="1"/>
  <c r="U1137" i="1" l="1"/>
  <c r="M1137" i="1" a="1"/>
  <c r="M1137" i="1" s="1"/>
  <c r="N1138" i="1" s="1" a="1"/>
  <c r="N1138" i="1" s="1"/>
  <c r="I1138" i="1" a="1"/>
  <c r="I1138" i="1" s="1"/>
  <c r="L1138" i="1" l="1" a="1"/>
  <c r="L1138" i="1" s="1"/>
  <c r="O1137" i="1" l="1" a="1"/>
  <c r="O1137" i="1" s="1"/>
  <c r="P1138" i="1" s="1" a="1"/>
  <c r="P1138" i="1" s="1"/>
  <c r="J1138" i="1" s="1" a="1"/>
  <c r="J1138" i="1" s="1"/>
  <c r="R1138" i="1" l="1"/>
  <c r="S1138" i="1" s="1"/>
  <c r="Q1138" i="1"/>
  <c r="K1138" i="1" a="1"/>
  <c r="K1138" i="1" s="1"/>
  <c r="T1138" i="1" l="1" a="1"/>
  <c r="T1138" i="1" s="1"/>
  <c r="M1138" i="1" a="1"/>
  <c r="M1138" i="1" s="1"/>
  <c r="N1139" i="1" s="1" a="1"/>
  <c r="N1139" i="1" s="1"/>
  <c r="I1139" i="1" a="1"/>
  <c r="I1139" i="1" s="1"/>
  <c r="U1138" i="1" l="1"/>
  <c r="L1139" i="1" a="1"/>
  <c r="L1139" i="1" s="1"/>
  <c r="O1138" i="1" l="1" a="1"/>
  <c r="O1138" i="1" s="1"/>
  <c r="P1139" i="1" s="1" a="1"/>
  <c r="P1139" i="1" s="1"/>
  <c r="J1139" i="1" s="1" a="1"/>
  <c r="J1139" i="1" s="1"/>
  <c r="Q1139" i="1" l="1"/>
  <c r="R1139" i="1"/>
  <c r="S1139" i="1" s="1"/>
  <c r="K1139" i="1" a="1"/>
  <c r="K1139" i="1" s="1"/>
  <c r="T1139" i="1" l="1" a="1"/>
  <c r="T1139" i="1" s="1"/>
  <c r="M1139" i="1" a="1"/>
  <c r="M1139" i="1" s="1"/>
  <c r="N1140" i="1" s="1" a="1"/>
  <c r="N1140" i="1" s="1"/>
  <c r="I1140" i="1" a="1"/>
  <c r="I1140" i="1" s="1"/>
  <c r="U1139" i="1" l="1"/>
  <c r="L1140" i="1" a="1"/>
  <c r="L1140" i="1" s="1"/>
  <c r="O1139" i="1" l="1" a="1"/>
  <c r="O1139" i="1" s="1"/>
  <c r="P1140" i="1" s="1" a="1"/>
  <c r="P1140" i="1" s="1"/>
  <c r="J1140" i="1" s="1" a="1"/>
  <c r="J1140" i="1" s="1"/>
  <c r="R1140" i="1" l="1"/>
  <c r="S1140" i="1" s="1"/>
  <c r="Q1140" i="1"/>
  <c r="T1140" i="1" l="1" a="1"/>
  <c r="T1140" i="1" s="1"/>
  <c r="K1140" i="1" a="1"/>
  <c r="K1140" i="1" s="1"/>
  <c r="U1140" i="1" l="1"/>
  <c r="M1140" i="1" a="1"/>
  <c r="M1140" i="1" s="1"/>
  <c r="N1141" i="1" s="1" a="1"/>
  <c r="N1141" i="1" s="1"/>
  <c r="I1141" i="1" a="1"/>
  <c r="I1141" i="1" s="1"/>
  <c r="L1141" i="1" l="1" a="1"/>
  <c r="L1141" i="1" s="1"/>
  <c r="O1140" i="1" l="1" a="1"/>
  <c r="O1140" i="1" s="1"/>
  <c r="P1141" i="1" s="1" a="1"/>
  <c r="P1141" i="1" s="1"/>
  <c r="J1141" i="1" s="1" a="1"/>
  <c r="J1141" i="1" s="1"/>
  <c r="Q1141" i="1" l="1"/>
  <c r="R1141" i="1"/>
  <c r="S1141" i="1" s="1"/>
  <c r="K1141" i="1" a="1"/>
  <c r="K1141" i="1" s="1"/>
  <c r="T1141" i="1" l="1" a="1"/>
  <c r="T1141" i="1" s="1"/>
  <c r="M1141" i="1" a="1"/>
  <c r="M1141" i="1" s="1"/>
  <c r="N1142" i="1" s="1" a="1"/>
  <c r="N1142" i="1" s="1"/>
  <c r="I1142" i="1" a="1"/>
  <c r="I1142" i="1" s="1"/>
  <c r="U1141" i="1" l="1"/>
  <c r="L1142" i="1" a="1"/>
  <c r="L1142" i="1" s="1"/>
  <c r="O1141" i="1" l="1" a="1"/>
  <c r="O1141" i="1" s="1"/>
  <c r="P1142" i="1" s="1" a="1"/>
  <c r="P1142" i="1" s="1"/>
  <c r="J1142" i="1" s="1" a="1"/>
  <c r="J1142" i="1" s="1"/>
  <c r="R1142" i="1" l="1"/>
  <c r="S1142" i="1" s="1"/>
  <c r="Q1142" i="1"/>
  <c r="K1142" i="1" a="1"/>
  <c r="K1142" i="1" s="1"/>
  <c r="T1142" i="1" l="1" a="1"/>
  <c r="T1142" i="1" s="1"/>
  <c r="M1142" i="1" a="1"/>
  <c r="M1142" i="1" s="1"/>
  <c r="N1143" i="1" s="1" a="1"/>
  <c r="N1143" i="1" s="1"/>
  <c r="I1143" i="1" a="1"/>
  <c r="I1143" i="1" s="1"/>
  <c r="U1142" i="1" l="1"/>
  <c r="L1143" i="1" a="1"/>
  <c r="L1143" i="1" s="1"/>
  <c r="O1142" i="1" l="1" a="1"/>
  <c r="O1142" i="1" s="1"/>
  <c r="P1143" i="1" s="1" a="1"/>
  <c r="P1143" i="1" s="1"/>
  <c r="J1143" i="1" s="1" a="1"/>
  <c r="J1143" i="1" s="1"/>
  <c r="R1143" i="1" l="1"/>
  <c r="S1143" i="1" s="1"/>
  <c r="Q1143" i="1"/>
  <c r="T1143" i="1" l="1" a="1"/>
  <c r="T1143" i="1" s="1"/>
  <c r="K1143" i="1" a="1"/>
  <c r="K1143" i="1" s="1"/>
  <c r="U1143" i="1" l="1"/>
  <c r="M1143" i="1" a="1"/>
  <c r="M1143" i="1" s="1"/>
  <c r="N1144" i="1" s="1" a="1"/>
  <c r="N1144" i="1" s="1"/>
  <c r="I1144" i="1" a="1"/>
  <c r="I1144" i="1" s="1"/>
  <c r="L1144" i="1" l="1" a="1"/>
  <c r="L1144" i="1" s="1"/>
  <c r="O1143" i="1" l="1" a="1"/>
  <c r="O1143" i="1" s="1"/>
  <c r="P1144" i="1" s="1" a="1"/>
  <c r="P1144" i="1" s="1"/>
  <c r="J1144" i="1" s="1" a="1"/>
  <c r="J1144" i="1" s="1"/>
  <c r="R1144" i="1" l="1"/>
  <c r="S1144" i="1" s="1"/>
  <c r="Q1144" i="1"/>
  <c r="K1144" i="1" a="1"/>
  <c r="K1144" i="1" s="1"/>
  <c r="T1144" i="1" l="1" a="1"/>
  <c r="T1144" i="1" s="1"/>
  <c r="M1144" i="1" a="1"/>
  <c r="M1144" i="1" s="1"/>
  <c r="N1145" i="1" s="1" a="1"/>
  <c r="N1145" i="1" s="1"/>
  <c r="I1145" i="1" a="1"/>
  <c r="I1145" i="1" s="1"/>
  <c r="U1144" i="1" l="1"/>
  <c r="L1145" i="1" a="1"/>
  <c r="L1145" i="1" s="1"/>
  <c r="O1144" i="1" l="1" a="1"/>
  <c r="O1144" i="1" s="1"/>
  <c r="P1145" i="1" s="1" a="1"/>
  <c r="P1145" i="1" s="1"/>
  <c r="J1145" i="1" s="1" a="1"/>
  <c r="J1145" i="1" s="1"/>
  <c r="Q1145" i="1" l="1"/>
  <c r="R1145" i="1"/>
  <c r="S1145" i="1" s="1"/>
  <c r="K1145" i="1" a="1"/>
  <c r="K1145" i="1" s="1"/>
  <c r="T1145" i="1" l="1" a="1"/>
  <c r="T1145" i="1" s="1"/>
  <c r="M1145" i="1" a="1"/>
  <c r="M1145" i="1" s="1"/>
  <c r="N1146" i="1" s="1" a="1"/>
  <c r="N1146" i="1" s="1"/>
  <c r="I1146" i="1" a="1"/>
  <c r="I1146" i="1" s="1"/>
  <c r="U1145" i="1" l="1"/>
  <c r="L1146" i="1" a="1"/>
  <c r="L1146" i="1" s="1"/>
  <c r="O1145" i="1" l="1" a="1"/>
  <c r="O1145" i="1" s="1"/>
  <c r="P1146" i="1" s="1" a="1"/>
  <c r="P1146" i="1" s="1"/>
  <c r="J1146" i="1" s="1" a="1"/>
  <c r="J1146" i="1" s="1"/>
  <c r="Q1146" i="1" l="1"/>
  <c r="R1146" i="1"/>
  <c r="S1146" i="1" s="1"/>
  <c r="T1146" i="1" l="1" a="1"/>
  <c r="T1146" i="1" s="1"/>
  <c r="K1146" i="1" a="1"/>
  <c r="K1146" i="1" s="1"/>
  <c r="U1146" i="1" l="1"/>
  <c r="M1146" i="1" a="1"/>
  <c r="M1146" i="1" s="1"/>
  <c r="N1147" i="1" s="1" a="1"/>
  <c r="N1147" i="1" s="1"/>
  <c r="I1147" i="1" a="1"/>
  <c r="I1147" i="1" s="1"/>
  <c r="L1147" i="1" l="1" a="1"/>
  <c r="L1147" i="1" s="1"/>
  <c r="O1146" i="1" l="1" a="1"/>
  <c r="O1146" i="1" s="1"/>
  <c r="P1147" i="1" s="1" a="1"/>
  <c r="P1147" i="1" s="1"/>
  <c r="J1147" i="1" s="1" a="1"/>
  <c r="J1147" i="1" s="1"/>
  <c r="R1147" i="1" l="1"/>
  <c r="S1147" i="1" s="1"/>
  <c r="Q1147" i="1"/>
  <c r="K1147" i="1" a="1"/>
  <c r="K1147" i="1" s="1"/>
  <c r="T1147" i="1" l="1" a="1"/>
  <c r="T1147" i="1" s="1"/>
  <c r="M1147" i="1" a="1"/>
  <c r="M1147" i="1" s="1"/>
  <c r="N1148" i="1" s="1" a="1"/>
  <c r="N1148" i="1" s="1"/>
  <c r="I1148" i="1" a="1"/>
  <c r="I1148" i="1" s="1"/>
  <c r="U1147" i="1" l="1"/>
  <c r="L1148" i="1" a="1"/>
  <c r="L1148" i="1" s="1"/>
  <c r="O1147" i="1" l="1" a="1"/>
  <c r="O1147" i="1" s="1"/>
  <c r="P1148" i="1" s="1" a="1"/>
  <c r="P1148" i="1" s="1"/>
  <c r="J1148" i="1" s="1" a="1"/>
  <c r="J1148" i="1" s="1"/>
  <c r="R1148" i="1" l="1"/>
  <c r="S1148" i="1" s="1"/>
  <c r="Q1148" i="1"/>
  <c r="K1148" i="1" a="1"/>
  <c r="K1148" i="1" s="1"/>
  <c r="T1148" i="1" l="1" a="1"/>
  <c r="T1148" i="1" s="1"/>
  <c r="M1148" i="1" a="1"/>
  <c r="M1148" i="1" s="1"/>
  <c r="N1149" i="1" s="1" a="1"/>
  <c r="N1149" i="1" s="1"/>
  <c r="I1149" i="1" a="1"/>
  <c r="I1149" i="1" s="1"/>
  <c r="U1148" i="1" l="1"/>
  <c r="L1149" i="1" a="1"/>
  <c r="L1149" i="1" s="1"/>
  <c r="O1148" i="1" l="1" a="1"/>
  <c r="O1148" i="1" s="1"/>
  <c r="P1149" i="1" s="1" a="1"/>
  <c r="P1149" i="1" s="1"/>
  <c r="J1149" i="1" s="1" a="1"/>
  <c r="J1149" i="1" s="1"/>
  <c r="R1149" i="1" l="1"/>
  <c r="S1149" i="1" s="1"/>
  <c r="Q1149" i="1"/>
  <c r="K1149" i="1" a="1"/>
  <c r="K1149" i="1" s="1"/>
  <c r="T1149" i="1" l="1" a="1"/>
  <c r="T1149" i="1" s="1"/>
  <c r="M1149" i="1" a="1"/>
  <c r="M1149" i="1" s="1"/>
  <c r="N1150" i="1" s="1" a="1"/>
  <c r="N1150" i="1" s="1"/>
  <c r="I1150" i="1" a="1"/>
  <c r="I1150" i="1" s="1"/>
  <c r="U1149" i="1" l="1"/>
  <c r="L1150" i="1" a="1"/>
  <c r="L1150" i="1" s="1"/>
  <c r="O1149" i="1" l="1" a="1"/>
  <c r="O1149" i="1" s="1"/>
  <c r="P1150" i="1" s="1" a="1"/>
  <c r="P1150" i="1" s="1"/>
  <c r="J1150" i="1" s="1" a="1"/>
  <c r="J1150" i="1" s="1"/>
  <c r="R1150" i="1" l="1"/>
  <c r="S1150" i="1" s="1"/>
  <c r="Q1150" i="1"/>
  <c r="K1150" i="1" a="1"/>
  <c r="K1150" i="1" s="1"/>
  <c r="T1150" i="1" l="1" a="1"/>
  <c r="T1150" i="1" s="1"/>
  <c r="M1150" i="1" a="1"/>
  <c r="M1150" i="1" s="1"/>
  <c r="N1151" i="1" s="1" a="1"/>
  <c r="N1151" i="1" s="1"/>
  <c r="I1151" i="1" a="1"/>
  <c r="I1151" i="1" s="1"/>
  <c r="U1150" i="1" l="1"/>
  <c r="L1151" i="1" a="1"/>
  <c r="L1151" i="1" s="1"/>
  <c r="O1150" i="1" l="1" a="1"/>
  <c r="O1150" i="1" s="1"/>
  <c r="P1151" i="1" s="1" a="1"/>
  <c r="P1151" i="1" s="1"/>
  <c r="J1151" i="1" s="1" a="1"/>
  <c r="J1151" i="1" s="1"/>
  <c r="R1151" i="1" l="1"/>
  <c r="S1151" i="1" s="1"/>
  <c r="Q1151" i="1"/>
  <c r="T1151" i="1" l="1" a="1"/>
  <c r="T1151" i="1" s="1"/>
  <c r="K1151" i="1" a="1"/>
  <c r="K1151" i="1" s="1"/>
  <c r="U1151" i="1" l="1"/>
  <c r="M1151" i="1" a="1"/>
  <c r="M1151" i="1" s="1"/>
  <c r="N1152" i="1" s="1" a="1"/>
  <c r="N1152" i="1" s="1"/>
  <c r="I1152" i="1" a="1"/>
  <c r="I1152" i="1" s="1"/>
  <c r="L1152" i="1" l="1" a="1"/>
  <c r="L1152" i="1" s="1"/>
  <c r="O1151" i="1" l="1" a="1"/>
  <c r="O1151" i="1" s="1"/>
  <c r="P1152" i="1" s="1" a="1"/>
  <c r="P1152" i="1" s="1"/>
  <c r="J1152" i="1" s="1" a="1"/>
  <c r="J1152" i="1" s="1"/>
  <c r="Q1152" i="1" l="1"/>
  <c r="R1152" i="1"/>
  <c r="S1152" i="1" s="1"/>
  <c r="T1152" i="1" l="1" a="1"/>
  <c r="T1152" i="1" s="1"/>
  <c r="K1152" i="1" a="1"/>
  <c r="K1152" i="1" s="1"/>
  <c r="U1152" i="1" l="1"/>
  <c r="M1152" i="1" a="1"/>
  <c r="M1152" i="1" s="1"/>
  <c r="N1153" i="1" s="1" a="1"/>
  <c r="N1153" i="1" s="1"/>
  <c r="I1153" i="1" a="1"/>
  <c r="I1153" i="1" s="1"/>
  <c r="L1153" i="1" l="1" a="1"/>
  <c r="L1153" i="1" s="1"/>
  <c r="O1152" i="1" l="1" a="1"/>
  <c r="O1152" i="1" s="1"/>
  <c r="P1153" i="1" s="1" a="1"/>
  <c r="P1153" i="1" s="1"/>
  <c r="J1153" i="1" s="1" a="1"/>
  <c r="J1153" i="1" s="1"/>
  <c r="R1153" i="1" l="1"/>
  <c r="S1153" i="1" s="1"/>
  <c r="Q1153" i="1"/>
  <c r="T1153" i="1" l="1" a="1"/>
  <c r="T1153" i="1" s="1"/>
  <c r="K1153" i="1" a="1"/>
  <c r="K1153" i="1" s="1"/>
  <c r="U1153" i="1" l="1"/>
  <c r="M1153" i="1" a="1"/>
  <c r="M1153" i="1" s="1"/>
  <c r="N1154" i="1" s="1" a="1"/>
  <c r="N1154" i="1" s="1"/>
  <c r="I1154" i="1" a="1"/>
  <c r="I1154" i="1" s="1"/>
  <c r="L1154" i="1" l="1" a="1"/>
  <c r="L1154" i="1" s="1"/>
  <c r="O1153" i="1" l="1" a="1"/>
  <c r="O1153" i="1" s="1"/>
  <c r="P1154" i="1" s="1" a="1"/>
  <c r="P1154" i="1" s="1"/>
  <c r="J1154" i="1" s="1" a="1"/>
  <c r="J1154" i="1" s="1"/>
  <c r="R1154" i="1" l="1"/>
  <c r="S1154" i="1" s="1"/>
  <c r="Q1154" i="1"/>
  <c r="T1154" i="1" l="1" a="1"/>
  <c r="T1154" i="1" s="1"/>
  <c r="K1154" i="1" a="1"/>
  <c r="K1154" i="1" s="1"/>
  <c r="U1154" i="1" l="1"/>
  <c r="M1154" i="1" a="1"/>
  <c r="M1154" i="1" s="1"/>
  <c r="N1155" i="1" s="1" a="1"/>
  <c r="N1155" i="1" s="1"/>
  <c r="I1155" i="1" a="1"/>
  <c r="I1155" i="1" s="1"/>
  <c r="L1155" i="1" l="1" a="1"/>
  <c r="L1155" i="1" s="1"/>
  <c r="O1154" i="1" l="1" a="1"/>
  <c r="O1154" i="1" s="1"/>
  <c r="P1155" i="1" s="1" a="1"/>
  <c r="P1155" i="1" s="1"/>
  <c r="J1155" i="1" s="1" a="1"/>
  <c r="J1155" i="1" s="1"/>
  <c r="R1155" i="1" l="1"/>
  <c r="S1155" i="1" s="1"/>
  <c r="Q1155" i="1"/>
  <c r="K1155" i="1" a="1"/>
  <c r="K1155" i="1" s="1"/>
  <c r="T1155" i="1" l="1" a="1"/>
  <c r="T1155" i="1" s="1"/>
  <c r="M1155" i="1" a="1"/>
  <c r="M1155" i="1" s="1"/>
  <c r="N1156" i="1" s="1" a="1"/>
  <c r="N1156" i="1" s="1"/>
  <c r="I1156" i="1" a="1"/>
  <c r="I1156" i="1" s="1"/>
  <c r="U1155" i="1" l="1"/>
  <c r="L1156" i="1" a="1"/>
  <c r="L1156" i="1" s="1"/>
  <c r="O1155" i="1" l="1" a="1"/>
  <c r="O1155" i="1" s="1"/>
  <c r="P1156" i="1" s="1" a="1"/>
  <c r="P1156" i="1" s="1"/>
  <c r="J1156" i="1" s="1" a="1"/>
  <c r="J1156" i="1" s="1"/>
  <c r="R1156" i="1" l="1"/>
  <c r="S1156" i="1" s="1"/>
  <c r="Q1156" i="1"/>
  <c r="T1156" i="1" l="1" a="1"/>
  <c r="T1156" i="1" s="1"/>
  <c r="K1156" i="1" a="1"/>
  <c r="K1156" i="1" s="1"/>
  <c r="U1156" i="1" l="1"/>
  <c r="M1156" i="1" a="1"/>
  <c r="M1156" i="1" s="1"/>
  <c r="N1157" i="1" s="1" a="1"/>
  <c r="N1157" i="1" s="1"/>
  <c r="I1157" i="1" a="1"/>
  <c r="I1157" i="1" s="1"/>
  <c r="L1157" i="1" l="1" a="1"/>
  <c r="L1157" i="1" s="1"/>
  <c r="O1156" i="1" l="1" a="1"/>
  <c r="O1156" i="1" s="1"/>
  <c r="P1157" i="1" s="1" a="1"/>
  <c r="P1157" i="1" s="1"/>
  <c r="J1157" i="1" s="1" a="1"/>
  <c r="J1157" i="1" s="1"/>
  <c r="R1157" i="1" l="1"/>
  <c r="S1157" i="1" s="1"/>
  <c r="Q1157" i="1"/>
  <c r="T1157" i="1" l="1" a="1"/>
  <c r="T1157" i="1" s="1"/>
  <c r="K1157" i="1" a="1"/>
  <c r="K1157" i="1" s="1"/>
  <c r="U1157" i="1" l="1"/>
  <c r="M1157" i="1" a="1"/>
  <c r="M1157" i="1" s="1"/>
  <c r="N1158" i="1" s="1" a="1"/>
  <c r="N1158" i="1" s="1"/>
  <c r="I1158" i="1" a="1"/>
  <c r="I1158" i="1" s="1"/>
  <c r="L1158" i="1" l="1" a="1"/>
  <c r="L1158" i="1" s="1"/>
  <c r="O1157" i="1" l="1" a="1"/>
  <c r="O1157" i="1" s="1"/>
  <c r="P1158" i="1" s="1" a="1"/>
  <c r="P1158" i="1" s="1"/>
  <c r="J1158" i="1" s="1" a="1"/>
  <c r="J1158" i="1" s="1"/>
  <c r="R1158" i="1" l="1"/>
  <c r="S1158" i="1" s="1"/>
  <c r="Q1158" i="1"/>
  <c r="K1158" i="1" a="1"/>
  <c r="K1158" i="1" s="1"/>
  <c r="T1158" i="1" l="1" a="1"/>
  <c r="T1158" i="1" s="1"/>
  <c r="M1158" i="1" a="1"/>
  <c r="M1158" i="1" s="1"/>
  <c r="N1159" i="1" s="1" a="1"/>
  <c r="N1159" i="1" s="1"/>
  <c r="I1159" i="1" a="1"/>
  <c r="I1159" i="1" s="1"/>
  <c r="U1158" i="1" l="1"/>
  <c r="L1159" i="1" a="1"/>
  <c r="L1159" i="1" s="1"/>
  <c r="O1158" i="1" l="1" a="1"/>
  <c r="O1158" i="1" s="1"/>
  <c r="P1159" i="1" s="1" a="1"/>
  <c r="P1159" i="1" s="1"/>
  <c r="J1159" i="1" s="1" a="1"/>
  <c r="J1159" i="1" s="1"/>
  <c r="Q1159" i="1" l="1"/>
  <c r="R1159" i="1"/>
  <c r="S1159" i="1" s="1"/>
  <c r="K1159" i="1" a="1"/>
  <c r="K1159" i="1" s="1"/>
  <c r="T1159" i="1" l="1" a="1"/>
  <c r="T1159" i="1" s="1"/>
  <c r="M1159" i="1" a="1"/>
  <c r="M1159" i="1" s="1"/>
  <c r="N1160" i="1" s="1" a="1"/>
  <c r="N1160" i="1" s="1"/>
  <c r="I1160" i="1" a="1"/>
  <c r="I1160" i="1" s="1"/>
  <c r="U1159" i="1" l="1"/>
  <c r="L1160" i="1" a="1"/>
  <c r="L1160" i="1" s="1"/>
  <c r="O1159" i="1" l="1" a="1"/>
  <c r="O1159" i="1" s="1"/>
  <c r="P1160" i="1" s="1" a="1"/>
  <c r="P1160" i="1" s="1"/>
  <c r="J1160" i="1" s="1" a="1"/>
  <c r="J1160" i="1" s="1"/>
  <c r="Q1160" i="1" l="1"/>
  <c r="R1160" i="1"/>
  <c r="S1160" i="1" s="1"/>
  <c r="K1160" i="1" a="1"/>
  <c r="K1160" i="1" s="1"/>
  <c r="T1160" i="1" l="1" a="1"/>
  <c r="T1160" i="1" s="1"/>
  <c r="M1160" i="1" a="1"/>
  <c r="M1160" i="1" s="1"/>
  <c r="N1161" i="1" s="1" a="1"/>
  <c r="N1161" i="1" s="1"/>
  <c r="I1161" i="1" a="1"/>
  <c r="I1161" i="1" s="1"/>
  <c r="U1160" i="1" l="1"/>
  <c r="L1161" i="1" a="1"/>
  <c r="L1161" i="1" s="1"/>
  <c r="O1160" i="1" l="1" a="1"/>
  <c r="O1160" i="1" s="1"/>
  <c r="P1161" i="1" s="1" a="1"/>
  <c r="P1161" i="1" s="1"/>
  <c r="J1161" i="1" s="1" a="1"/>
  <c r="J1161" i="1" s="1"/>
  <c r="R1161" i="1" l="1"/>
  <c r="S1161" i="1" s="1"/>
  <c r="Q1161" i="1"/>
  <c r="K1161" i="1" a="1"/>
  <c r="K1161" i="1" s="1"/>
  <c r="T1161" i="1" l="1" a="1"/>
  <c r="T1161" i="1" s="1"/>
  <c r="M1161" i="1" a="1"/>
  <c r="M1161" i="1" s="1"/>
  <c r="N1162" i="1" s="1" a="1"/>
  <c r="N1162" i="1" s="1"/>
  <c r="I1162" i="1" a="1"/>
  <c r="I1162" i="1" s="1"/>
  <c r="U1161" i="1" l="1"/>
  <c r="L1162" i="1" a="1"/>
  <c r="L1162" i="1" s="1"/>
  <c r="O1161" i="1" l="1" a="1"/>
  <c r="O1161" i="1" s="1"/>
  <c r="P1162" i="1" s="1" a="1"/>
  <c r="P1162" i="1" s="1"/>
  <c r="J1162" i="1" s="1" a="1"/>
  <c r="J1162" i="1" s="1"/>
  <c r="Q1162" i="1" l="1"/>
  <c r="R1162" i="1"/>
  <c r="S1162" i="1" s="1"/>
  <c r="K1162" i="1" a="1"/>
  <c r="K1162" i="1" s="1"/>
  <c r="T1162" i="1" l="1" a="1"/>
  <c r="T1162" i="1" s="1"/>
  <c r="M1162" i="1" a="1"/>
  <c r="M1162" i="1" s="1"/>
  <c r="N1163" i="1" s="1" a="1"/>
  <c r="N1163" i="1" s="1"/>
  <c r="I1163" i="1" a="1"/>
  <c r="I1163" i="1" s="1"/>
  <c r="U1162" i="1" l="1"/>
  <c r="L1163" i="1" a="1"/>
  <c r="L1163" i="1" s="1"/>
  <c r="O1162" i="1" l="1" a="1"/>
  <c r="O1162" i="1" s="1"/>
  <c r="P1163" i="1" s="1" a="1"/>
  <c r="P1163" i="1" s="1"/>
  <c r="J1163" i="1" s="1" a="1"/>
  <c r="J1163" i="1" s="1"/>
  <c r="R1163" i="1" l="1"/>
  <c r="S1163" i="1" s="1"/>
  <c r="Q1163" i="1"/>
  <c r="K1163" i="1" a="1"/>
  <c r="K1163" i="1" s="1"/>
  <c r="T1163" i="1" l="1" a="1"/>
  <c r="T1163" i="1" s="1"/>
  <c r="M1163" i="1" a="1"/>
  <c r="M1163" i="1" s="1"/>
  <c r="N1164" i="1" s="1" a="1"/>
  <c r="N1164" i="1" s="1"/>
  <c r="I1164" i="1" a="1"/>
  <c r="I1164" i="1" s="1"/>
  <c r="U1163" i="1" l="1"/>
  <c r="L1164" i="1" a="1"/>
  <c r="L1164" i="1" s="1"/>
  <c r="O1163" i="1" l="1" a="1"/>
  <c r="O1163" i="1" s="1"/>
  <c r="P1164" i="1" s="1" a="1"/>
  <c r="P1164" i="1" s="1"/>
  <c r="J1164" i="1" s="1" a="1"/>
  <c r="J1164" i="1" s="1"/>
  <c r="Q1164" i="1" l="1"/>
  <c r="R1164" i="1"/>
  <c r="S1164" i="1" s="1"/>
  <c r="T1164" i="1" l="1" a="1"/>
  <c r="T1164" i="1" s="1"/>
  <c r="K1164" i="1" a="1"/>
  <c r="K1164" i="1" s="1"/>
  <c r="U1164" i="1" l="1"/>
  <c r="M1164" i="1" a="1"/>
  <c r="M1164" i="1" s="1"/>
  <c r="N1165" i="1" s="1" a="1"/>
  <c r="N1165" i="1" s="1"/>
  <c r="I1165" i="1" a="1"/>
  <c r="I1165" i="1" s="1"/>
  <c r="L1165" i="1" l="1" a="1"/>
  <c r="L1165" i="1" s="1"/>
  <c r="O1164" i="1" l="1" a="1"/>
  <c r="O1164" i="1" s="1"/>
  <c r="P1165" i="1" s="1" a="1"/>
  <c r="P1165" i="1" s="1"/>
  <c r="J1165" i="1" s="1" a="1"/>
  <c r="J1165" i="1" s="1"/>
  <c r="Q1165" i="1" l="1"/>
  <c r="R1165" i="1"/>
  <c r="S1165" i="1" s="1"/>
  <c r="K1165" i="1" a="1"/>
  <c r="K1165" i="1" s="1"/>
  <c r="T1165" i="1" l="1" a="1"/>
  <c r="T1165" i="1" s="1"/>
  <c r="M1165" i="1" a="1"/>
  <c r="M1165" i="1" s="1"/>
  <c r="N1166" i="1" s="1" a="1"/>
  <c r="N1166" i="1" s="1"/>
  <c r="I1166" i="1" a="1"/>
  <c r="I1166" i="1" s="1"/>
  <c r="U1165" i="1" l="1"/>
  <c r="L1166" i="1" a="1"/>
  <c r="L1166" i="1" s="1"/>
  <c r="O1165" i="1" l="1" a="1"/>
  <c r="O1165" i="1" s="1"/>
  <c r="P1166" i="1" s="1" a="1"/>
  <c r="P1166" i="1" s="1"/>
  <c r="J1166" i="1" s="1" a="1"/>
  <c r="J1166" i="1" s="1"/>
  <c r="Q1166" i="1" l="1"/>
  <c r="R1166" i="1"/>
  <c r="S1166" i="1" s="1"/>
  <c r="K1166" i="1" a="1"/>
  <c r="K1166" i="1" s="1"/>
  <c r="T1166" i="1" l="1" a="1"/>
  <c r="T1166" i="1" s="1"/>
  <c r="M1166" i="1" a="1"/>
  <c r="M1166" i="1" s="1"/>
  <c r="N1167" i="1" s="1" a="1"/>
  <c r="N1167" i="1" s="1"/>
  <c r="I1167" i="1" a="1"/>
  <c r="I1167" i="1" s="1"/>
  <c r="U1166" i="1" l="1"/>
  <c r="L1167" i="1" a="1"/>
  <c r="L1167" i="1" s="1"/>
  <c r="O1166" i="1" l="1" a="1"/>
  <c r="O1166" i="1" s="1"/>
  <c r="Q1167" i="1" s="1"/>
  <c r="R1167" i="1" l="1"/>
  <c r="S1167" i="1" s="1"/>
  <c r="P1167" i="1" a="1"/>
  <c r="P1167" i="1" s="1"/>
  <c r="J1167" i="1" s="1" a="1"/>
  <c r="J1167" i="1" s="1"/>
  <c r="T1167" i="1" l="1" a="1"/>
  <c r="T1167" i="1" s="1"/>
  <c r="K1167" i="1" a="1"/>
  <c r="K1167" i="1" s="1"/>
  <c r="U1167" i="1" l="1"/>
  <c r="I1168" i="1" a="1"/>
  <c r="I1168" i="1" s="1"/>
  <c r="M1167" i="1" a="1"/>
  <c r="M1167" i="1" s="1"/>
  <c r="N1168" i="1" s="1" a="1"/>
  <c r="N1168" i="1" s="1"/>
  <c r="L1168" i="1" a="1"/>
  <c r="L1168" i="1" s="1"/>
  <c r="O1167" i="1" l="1" a="1"/>
  <c r="O1167" i="1" s="1"/>
  <c r="P1168" i="1" s="1" a="1"/>
  <c r="P1168" i="1" s="1"/>
  <c r="J1168" i="1" s="1" a="1"/>
  <c r="J1168" i="1" s="1"/>
  <c r="R1168" i="1" l="1"/>
  <c r="S1168" i="1" s="1"/>
  <c r="Q1168" i="1"/>
  <c r="K1168" i="1" a="1"/>
  <c r="K1168" i="1" s="1"/>
  <c r="T1168" i="1" l="1" a="1"/>
  <c r="T1168" i="1" s="1"/>
  <c r="M1168" i="1" a="1"/>
  <c r="M1168" i="1" s="1"/>
  <c r="N1169" i="1" s="1" a="1"/>
  <c r="N1169" i="1" s="1"/>
  <c r="I1169" i="1" a="1"/>
  <c r="I1169" i="1" s="1"/>
  <c r="U1168" i="1" l="1"/>
  <c r="L1169" i="1" a="1"/>
  <c r="L1169" i="1" s="1"/>
  <c r="O1168" i="1" l="1" a="1"/>
  <c r="O1168" i="1" s="1"/>
  <c r="P1169" i="1" s="1" a="1"/>
  <c r="P1169" i="1" s="1"/>
  <c r="J1169" i="1" s="1" a="1"/>
  <c r="J1169" i="1" s="1"/>
  <c r="Q1169" i="1" l="1"/>
  <c r="R1169" i="1"/>
  <c r="S1169" i="1" s="1"/>
  <c r="T1169" i="1" l="1" a="1"/>
  <c r="T1169" i="1" s="1"/>
  <c r="K1169" i="1" a="1"/>
  <c r="K1169" i="1" s="1"/>
  <c r="U1169" i="1" l="1"/>
  <c r="M1169" i="1" a="1"/>
  <c r="M1169" i="1" s="1"/>
  <c r="N1170" i="1" s="1" a="1"/>
  <c r="N1170" i="1" s="1"/>
  <c r="I1170" i="1" a="1"/>
  <c r="I1170" i="1" s="1"/>
  <c r="L1170" i="1" l="1" a="1"/>
  <c r="L1170" i="1" s="1"/>
  <c r="O1169" i="1" l="1" a="1"/>
  <c r="O1169" i="1" s="1"/>
  <c r="P1170" i="1" s="1" a="1"/>
  <c r="P1170" i="1" s="1"/>
  <c r="J1170" i="1" s="1" a="1"/>
  <c r="J1170" i="1" s="1"/>
  <c r="Q1170" i="1" l="1"/>
  <c r="R1170" i="1"/>
  <c r="S1170" i="1" s="1"/>
  <c r="T1170" i="1" l="1" a="1"/>
  <c r="T1170" i="1" s="1"/>
  <c r="K1170" i="1" a="1"/>
  <c r="K1170" i="1" s="1"/>
  <c r="U1170" i="1" l="1"/>
  <c r="M1170" i="1" a="1"/>
  <c r="M1170" i="1" s="1"/>
  <c r="N1171" i="1" s="1" a="1"/>
  <c r="N1171" i="1" s="1"/>
  <c r="I1171" i="1" a="1"/>
  <c r="I1171" i="1" s="1"/>
  <c r="L1171" i="1" l="1" a="1"/>
  <c r="L1171" i="1" s="1"/>
  <c r="O1170" i="1" l="1" a="1"/>
  <c r="O1170" i="1" s="1"/>
  <c r="P1171" i="1" s="1" a="1"/>
  <c r="P1171" i="1" s="1"/>
  <c r="J1171" i="1" s="1" a="1"/>
  <c r="J1171" i="1" s="1"/>
  <c r="Q1171" i="1" l="1"/>
  <c r="R1171" i="1"/>
  <c r="S1171" i="1" s="1"/>
  <c r="T1171" i="1" l="1" a="1"/>
  <c r="T1171" i="1" s="1"/>
  <c r="K1171" i="1" a="1"/>
  <c r="K1171" i="1" s="1"/>
  <c r="U1171" i="1" l="1"/>
  <c r="M1171" i="1" a="1"/>
  <c r="M1171" i="1" s="1"/>
  <c r="N1172" i="1" s="1" a="1"/>
  <c r="N1172" i="1" s="1"/>
  <c r="I1172" i="1" a="1"/>
  <c r="I1172" i="1" s="1"/>
  <c r="L1172" i="1" l="1" a="1"/>
  <c r="L1172" i="1" s="1"/>
  <c r="O1171" i="1" l="1" a="1"/>
  <c r="O1171" i="1" s="1"/>
  <c r="P1172" i="1" s="1" a="1"/>
  <c r="P1172" i="1" s="1"/>
  <c r="J1172" i="1" s="1" a="1"/>
  <c r="J1172" i="1" s="1"/>
  <c r="R1172" i="1" l="1"/>
  <c r="S1172" i="1" s="1"/>
  <c r="Q1172" i="1"/>
  <c r="K1172" i="1" a="1"/>
  <c r="K1172" i="1" s="1"/>
  <c r="T1172" i="1" l="1" a="1"/>
  <c r="T1172" i="1" s="1"/>
  <c r="M1172" i="1" a="1"/>
  <c r="M1172" i="1" s="1"/>
  <c r="N1173" i="1" s="1" a="1"/>
  <c r="N1173" i="1" s="1"/>
  <c r="I1173" i="1" a="1"/>
  <c r="I1173" i="1" s="1"/>
  <c r="U1172" i="1" l="1"/>
  <c r="L1173" i="1" a="1"/>
  <c r="L1173" i="1" s="1"/>
  <c r="O1172" i="1" l="1" a="1"/>
  <c r="O1172" i="1" s="1"/>
  <c r="P1173" i="1" s="1" a="1"/>
  <c r="P1173" i="1" s="1"/>
  <c r="J1173" i="1" s="1" a="1"/>
  <c r="J1173" i="1" s="1"/>
  <c r="R1173" i="1" l="1"/>
  <c r="S1173" i="1" s="1"/>
  <c r="Q1173" i="1"/>
  <c r="K1173" i="1" a="1"/>
  <c r="K1173" i="1" s="1"/>
  <c r="T1173" i="1" l="1" a="1"/>
  <c r="T1173" i="1" s="1"/>
  <c r="M1173" i="1" a="1"/>
  <c r="M1173" i="1" s="1"/>
  <c r="N1174" i="1" s="1" a="1"/>
  <c r="N1174" i="1" s="1"/>
  <c r="I1174" i="1" a="1"/>
  <c r="I1174" i="1" s="1"/>
  <c r="U1173" i="1" l="1"/>
  <c r="L1174" i="1" a="1"/>
  <c r="L1174" i="1" s="1"/>
  <c r="O1173" i="1" l="1" a="1"/>
  <c r="O1173" i="1" s="1"/>
  <c r="P1174" i="1" s="1" a="1"/>
  <c r="P1174" i="1" s="1"/>
  <c r="J1174" i="1" s="1" a="1"/>
  <c r="J1174" i="1" s="1"/>
  <c r="R1174" i="1" l="1"/>
  <c r="S1174" i="1" s="1"/>
  <c r="Q1174" i="1"/>
  <c r="K1174" i="1" a="1"/>
  <c r="K1174" i="1" s="1"/>
  <c r="T1174" i="1" l="1" a="1"/>
  <c r="T1174" i="1" s="1"/>
  <c r="M1174" i="1" a="1"/>
  <c r="M1174" i="1" s="1"/>
  <c r="N1175" i="1" s="1" a="1"/>
  <c r="N1175" i="1" s="1"/>
  <c r="I1175" i="1" a="1"/>
  <c r="I1175" i="1" s="1"/>
  <c r="U1174" i="1" l="1"/>
  <c r="L1175" i="1" a="1"/>
  <c r="L1175" i="1" s="1"/>
  <c r="O1174" i="1" l="1" a="1"/>
  <c r="O1174" i="1" s="1"/>
  <c r="P1175" i="1" s="1" a="1"/>
  <c r="P1175" i="1" s="1"/>
  <c r="J1175" i="1" s="1" a="1"/>
  <c r="J1175" i="1" s="1"/>
  <c r="R1175" i="1" l="1"/>
  <c r="S1175" i="1" s="1"/>
  <c r="Q1175" i="1"/>
  <c r="K1175" i="1" a="1"/>
  <c r="K1175" i="1" s="1"/>
  <c r="T1175" i="1" l="1" a="1"/>
  <c r="T1175" i="1" s="1"/>
  <c r="M1175" i="1" a="1"/>
  <c r="M1175" i="1" s="1"/>
  <c r="N1176" i="1" s="1" a="1"/>
  <c r="N1176" i="1" s="1"/>
  <c r="I1176" i="1" a="1"/>
  <c r="I1176" i="1" s="1"/>
  <c r="U1175" i="1" l="1"/>
  <c r="L1176" i="1" a="1"/>
  <c r="L1176" i="1" s="1"/>
  <c r="O1175" i="1" l="1" a="1"/>
  <c r="O1175" i="1" s="1"/>
  <c r="P1176" i="1" s="1" a="1"/>
  <c r="P1176" i="1" s="1"/>
  <c r="J1176" i="1" s="1" a="1"/>
  <c r="J1176" i="1" s="1"/>
  <c r="R1176" i="1" l="1"/>
  <c r="S1176" i="1" s="1"/>
  <c r="Q1176" i="1"/>
  <c r="T1176" i="1" l="1" a="1"/>
  <c r="T1176" i="1" s="1"/>
  <c r="K1176" i="1" a="1"/>
  <c r="K1176" i="1" s="1"/>
  <c r="U1176" i="1" l="1"/>
  <c r="M1176" i="1" a="1"/>
  <c r="M1176" i="1" s="1"/>
  <c r="N1177" i="1" s="1" a="1"/>
  <c r="N1177" i="1" s="1"/>
  <c r="I1177" i="1" a="1"/>
  <c r="I1177" i="1" s="1"/>
  <c r="L1177" i="1" l="1" a="1"/>
  <c r="L1177" i="1" s="1"/>
  <c r="O1176" i="1" l="1" a="1"/>
  <c r="O1176" i="1" s="1"/>
  <c r="P1177" i="1" s="1" a="1"/>
  <c r="P1177" i="1" s="1"/>
  <c r="J1177" i="1" s="1" a="1"/>
  <c r="J1177" i="1" s="1"/>
  <c r="Q1177" i="1" l="1"/>
  <c r="R1177" i="1"/>
  <c r="S1177" i="1" s="1"/>
  <c r="K1177" i="1" a="1"/>
  <c r="K1177" i="1" s="1"/>
  <c r="T1177" i="1" l="1" a="1"/>
  <c r="T1177" i="1" s="1"/>
  <c r="M1177" i="1" a="1"/>
  <c r="M1177" i="1" s="1"/>
  <c r="N1178" i="1" s="1" a="1"/>
  <c r="N1178" i="1" s="1"/>
  <c r="I1178" i="1" a="1"/>
  <c r="I1178" i="1" s="1"/>
  <c r="U1177" i="1" l="1"/>
  <c r="L1178" i="1" a="1"/>
  <c r="L1178" i="1" s="1"/>
  <c r="O1177" i="1" l="1" a="1"/>
  <c r="O1177" i="1" s="1"/>
  <c r="P1178" i="1" s="1" a="1"/>
  <c r="P1178" i="1" s="1"/>
  <c r="J1178" i="1" s="1" a="1"/>
  <c r="J1178" i="1" s="1"/>
  <c r="Q1178" i="1" l="1"/>
  <c r="R1178" i="1"/>
  <c r="S1178" i="1" s="1"/>
  <c r="T1178" i="1" l="1" a="1"/>
  <c r="T1178" i="1" s="1"/>
  <c r="K1178" i="1" a="1"/>
  <c r="K1178" i="1" s="1"/>
  <c r="U1178" i="1" l="1"/>
  <c r="M1178" i="1" a="1"/>
  <c r="M1178" i="1" s="1"/>
  <c r="N1179" i="1" s="1" a="1"/>
  <c r="N1179" i="1" s="1"/>
  <c r="I1179" i="1" a="1"/>
  <c r="I1179" i="1" s="1"/>
  <c r="L1179" i="1" l="1" a="1"/>
  <c r="L1179" i="1" s="1"/>
  <c r="O1178" i="1" l="1" a="1"/>
  <c r="O1178" i="1" s="1"/>
  <c r="P1179" i="1" s="1" a="1"/>
  <c r="P1179" i="1" s="1"/>
  <c r="J1179" i="1" s="1" a="1"/>
  <c r="J1179" i="1" s="1"/>
  <c r="R1179" i="1" l="1"/>
  <c r="S1179" i="1" s="1"/>
  <c r="Q1179" i="1"/>
  <c r="T1179" i="1" l="1" a="1"/>
  <c r="T1179" i="1" s="1"/>
  <c r="K1179" i="1" a="1"/>
  <c r="K1179" i="1" s="1"/>
  <c r="U1179" i="1" l="1"/>
  <c r="M1179" i="1" a="1"/>
  <c r="M1179" i="1" s="1"/>
  <c r="N1180" i="1" s="1" a="1"/>
  <c r="N1180" i="1" s="1"/>
  <c r="I1180" i="1" a="1"/>
  <c r="I1180" i="1" s="1"/>
  <c r="L1180" i="1" l="1" a="1"/>
  <c r="L1180" i="1" s="1"/>
  <c r="O1179" i="1" l="1" a="1"/>
  <c r="O1179" i="1" s="1"/>
  <c r="P1180" i="1" s="1" a="1"/>
  <c r="P1180" i="1" s="1"/>
  <c r="J1180" i="1" s="1" a="1"/>
  <c r="J1180" i="1" s="1"/>
  <c r="Q1180" i="1" l="1"/>
  <c r="R1180" i="1"/>
  <c r="S1180" i="1" s="1"/>
  <c r="T1180" i="1" l="1" a="1"/>
  <c r="T1180" i="1" s="1"/>
  <c r="K1180" i="1" a="1"/>
  <c r="K1180" i="1" s="1"/>
  <c r="U1180" i="1" l="1"/>
  <c r="M1180" i="1" a="1"/>
  <c r="M1180" i="1" s="1"/>
  <c r="N1181" i="1" s="1" a="1"/>
  <c r="N1181" i="1" s="1"/>
  <c r="I1181" i="1" a="1"/>
  <c r="I1181" i="1" s="1"/>
  <c r="L1181" i="1" l="1" a="1"/>
  <c r="L1181" i="1" s="1"/>
  <c r="O1180" i="1" l="1" a="1"/>
  <c r="O1180" i="1" s="1"/>
  <c r="P1181" i="1" s="1" a="1"/>
  <c r="P1181" i="1" s="1"/>
  <c r="J1181" i="1" s="1" a="1"/>
  <c r="J1181" i="1" s="1"/>
  <c r="Q1181" i="1" l="1"/>
  <c r="R1181" i="1"/>
  <c r="S1181" i="1" s="1"/>
  <c r="T1181" i="1" l="1" a="1"/>
  <c r="T1181" i="1" s="1"/>
  <c r="K1181" i="1" a="1"/>
  <c r="K1181" i="1" s="1"/>
  <c r="U1181" i="1" l="1"/>
  <c r="M1181" i="1" a="1"/>
  <c r="M1181" i="1" s="1"/>
  <c r="N1182" i="1" s="1" a="1"/>
  <c r="N1182" i="1" s="1"/>
  <c r="I1182" i="1" a="1"/>
  <c r="I1182" i="1" s="1"/>
  <c r="L1182" i="1" l="1" a="1"/>
  <c r="L1182" i="1" s="1"/>
  <c r="O1181" i="1" l="1" a="1"/>
  <c r="O1181" i="1" s="1"/>
  <c r="P1182" i="1" s="1" a="1"/>
  <c r="P1182" i="1" s="1"/>
  <c r="J1182" i="1" s="1" a="1"/>
  <c r="J1182" i="1" s="1"/>
  <c r="Q1182" i="1" l="1"/>
  <c r="R1182" i="1"/>
  <c r="S1182" i="1" s="1"/>
  <c r="T1182" i="1" l="1" a="1"/>
  <c r="T1182" i="1" s="1"/>
  <c r="K1182" i="1" a="1"/>
  <c r="K1182" i="1" s="1"/>
  <c r="U1182" i="1" l="1"/>
  <c r="M1182" i="1" a="1"/>
  <c r="M1182" i="1" s="1"/>
  <c r="N1183" i="1" s="1" a="1"/>
  <c r="N1183" i="1" s="1"/>
  <c r="I1183" i="1" a="1"/>
  <c r="I1183" i="1" s="1"/>
  <c r="L1183" i="1" l="1" a="1"/>
  <c r="L1183" i="1" s="1"/>
  <c r="O1182" i="1" l="1" a="1"/>
  <c r="O1182" i="1" s="1"/>
  <c r="P1183" i="1" s="1" a="1"/>
  <c r="P1183" i="1" s="1"/>
  <c r="J1183" i="1" s="1" a="1"/>
  <c r="J1183" i="1" s="1"/>
  <c r="R1183" i="1" l="1"/>
  <c r="S1183" i="1" s="1"/>
  <c r="Q1183" i="1"/>
  <c r="T1183" i="1" l="1" a="1"/>
  <c r="T1183" i="1" s="1"/>
  <c r="K1183" i="1" a="1"/>
  <c r="K1183" i="1" s="1"/>
  <c r="U1183" i="1" l="1"/>
  <c r="M1183" i="1" a="1"/>
  <c r="M1183" i="1" s="1"/>
  <c r="N1184" i="1" s="1" a="1"/>
  <c r="N1184" i="1" s="1"/>
  <c r="I1184" i="1" a="1"/>
  <c r="I1184" i="1" s="1"/>
  <c r="L1184" i="1" l="1" a="1"/>
  <c r="L1184" i="1" s="1"/>
  <c r="O1183" i="1" l="1" a="1"/>
  <c r="O1183" i="1" s="1"/>
  <c r="P1184" i="1" s="1" a="1"/>
  <c r="P1184" i="1" s="1"/>
  <c r="J1184" i="1" s="1" a="1"/>
  <c r="J1184" i="1" s="1"/>
  <c r="R1184" i="1" l="1"/>
  <c r="S1184" i="1" s="1"/>
  <c r="Q1184" i="1"/>
  <c r="K1184" i="1" a="1"/>
  <c r="K1184" i="1" s="1"/>
  <c r="T1184" i="1" l="1" a="1"/>
  <c r="T1184" i="1" s="1"/>
  <c r="U1184" i="1" s="1"/>
  <c r="M1184" i="1" a="1"/>
  <c r="M1184" i="1" s="1"/>
  <c r="N1185" i="1" s="1" a="1"/>
  <c r="N1185" i="1" s="1"/>
  <c r="I1185" i="1" a="1"/>
  <c r="I1185" i="1" s="1"/>
  <c r="L1185" i="1" l="1" a="1"/>
  <c r="L1185" i="1" s="1"/>
  <c r="O1184" i="1" l="1" a="1"/>
  <c r="O1184" i="1" s="1"/>
  <c r="P1185" i="1" s="1" a="1"/>
  <c r="P1185" i="1" s="1"/>
  <c r="J1185" i="1" s="1" a="1"/>
  <c r="J1185" i="1" s="1"/>
  <c r="R1185" i="1" l="1"/>
  <c r="S1185" i="1" s="1"/>
  <c r="Q1185" i="1"/>
  <c r="K1185" i="1" a="1"/>
  <c r="K1185" i="1" s="1"/>
  <c r="T1185" i="1" l="1" a="1"/>
  <c r="T1185" i="1" s="1"/>
  <c r="M1185" i="1" a="1"/>
  <c r="M1185" i="1" s="1"/>
  <c r="N1186" i="1" s="1" a="1"/>
  <c r="N1186" i="1" s="1"/>
  <c r="I1186" i="1" a="1"/>
  <c r="I1186" i="1" s="1"/>
  <c r="U1185" i="1" l="1"/>
  <c r="L1186" i="1" a="1"/>
  <c r="L1186" i="1" s="1"/>
  <c r="O1185" i="1" l="1" a="1"/>
  <c r="O1185" i="1" s="1"/>
  <c r="P1186" i="1" s="1" a="1"/>
  <c r="P1186" i="1" s="1"/>
  <c r="J1186" i="1" s="1" a="1"/>
  <c r="J1186" i="1" s="1"/>
  <c r="Q1186" i="1" l="1"/>
  <c r="R1186" i="1"/>
  <c r="S1186" i="1" s="1"/>
  <c r="T1186" i="1" l="1" a="1"/>
  <c r="T1186" i="1" s="1"/>
  <c r="K1186" i="1" a="1"/>
  <c r="K1186" i="1" s="1"/>
  <c r="U1186" i="1" l="1"/>
  <c r="M1186" i="1" a="1"/>
  <c r="M1186" i="1" s="1"/>
  <c r="N1187" i="1" s="1" a="1"/>
  <c r="N1187" i="1" s="1"/>
  <c r="I1187" i="1" a="1"/>
  <c r="I1187" i="1" s="1"/>
  <c r="L1187" i="1" l="1" a="1"/>
  <c r="L1187" i="1" s="1"/>
  <c r="O1186" i="1" l="1" a="1"/>
  <c r="O1186" i="1" s="1"/>
  <c r="P1187" i="1" s="1" a="1"/>
  <c r="P1187" i="1" s="1"/>
  <c r="J1187" i="1" s="1" a="1"/>
  <c r="J1187" i="1" s="1"/>
  <c r="Q1187" i="1" l="1"/>
  <c r="R1187" i="1"/>
  <c r="S1187" i="1" s="1"/>
  <c r="T1187" i="1" l="1" a="1"/>
  <c r="T1187" i="1" s="1"/>
  <c r="K1187" i="1" a="1"/>
  <c r="K1187" i="1" s="1"/>
  <c r="U1187" i="1" l="1"/>
  <c r="M1187" i="1" a="1"/>
  <c r="M1187" i="1" s="1"/>
  <c r="N1188" i="1" s="1" a="1"/>
  <c r="N1188" i="1" s="1"/>
  <c r="I1188" i="1" a="1"/>
  <c r="I1188" i="1" s="1"/>
  <c r="L1188" i="1" l="1" a="1"/>
  <c r="L1188" i="1" s="1"/>
  <c r="O1187" i="1" l="1" a="1"/>
  <c r="O1187" i="1" s="1"/>
  <c r="P1188" i="1" s="1" a="1"/>
  <c r="P1188" i="1" s="1"/>
  <c r="J1188" i="1" s="1" a="1"/>
  <c r="J1188" i="1" s="1"/>
  <c r="R1188" i="1" l="1"/>
  <c r="S1188" i="1" s="1"/>
  <c r="Q1188" i="1"/>
  <c r="T1188" i="1" l="1" a="1"/>
  <c r="T1188" i="1" s="1"/>
  <c r="K1188" i="1" a="1"/>
  <c r="K1188" i="1" s="1"/>
  <c r="U1188" i="1" l="1"/>
  <c r="M1188" i="1" a="1"/>
  <c r="M1188" i="1" s="1"/>
  <c r="N1189" i="1" s="1" a="1"/>
  <c r="N1189" i="1" s="1"/>
  <c r="I1189" i="1" a="1"/>
  <c r="I1189" i="1" s="1"/>
  <c r="L1189" i="1" l="1" a="1"/>
  <c r="L1189" i="1" s="1"/>
  <c r="O1188" i="1" l="1" a="1"/>
  <c r="O1188" i="1" s="1"/>
  <c r="P1189" i="1" s="1" a="1"/>
  <c r="P1189" i="1" s="1"/>
  <c r="J1189" i="1" s="1" a="1"/>
  <c r="J1189" i="1" s="1"/>
  <c r="Q1189" i="1" l="1"/>
  <c r="R1189" i="1"/>
  <c r="S1189" i="1" s="1"/>
  <c r="K1189" i="1" a="1"/>
  <c r="K1189" i="1" s="1"/>
  <c r="T1189" i="1" l="1" a="1"/>
  <c r="T1189" i="1" s="1"/>
  <c r="M1189" i="1" a="1"/>
  <c r="M1189" i="1" s="1"/>
  <c r="N1190" i="1" s="1" a="1"/>
  <c r="N1190" i="1" s="1"/>
  <c r="I1190" i="1" a="1"/>
  <c r="I1190" i="1" s="1"/>
  <c r="U1189" i="1" l="1"/>
  <c r="L1190" i="1" a="1"/>
  <c r="L1190" i="1" s="1"/>
  <c r="O1189" i="1" l="1" a="1"/>
  <c r="O1189" i="1" s="1"/>
  <c r="P1190" i="1" s="1" a="1"/>
  <c r="P1190" i="1" s="1"/>
  <c r="J1190" i="1" s="1" a="1"/>
  <c r="J1190" i="1" s="1"/>
  <c r="R1190" i="1" l="1"/>
  <c r="S1190" i="1" s="1"/>
  <c r="Q1190" i="1"/>
  <c r="T1190" i="1" l="1" a="1"/>
  <c r="T1190" i="1" s="1"/>
  <c r="K1190" i="1" a="1"/>
  <c r="K1190" i="1" s="1"/>
  <c r="U1190" i="1" l="1"/>
  <c r="M1190" i="1" a="1"/>
  <c r="M1190" i="1" s="1"/>
  <c r="N1191" i="1" s="1" a="1"/>
  <c r="N1191" i="1" s="1"/>
  <c r="I1191" i="1" a="1"/>
  <c r="I1191" i="1" s="1"/>
  <c r="L1191" i="1" l="1" a="1"/>
  <c r="L1191" i="1" s="1"/>
  <c r="O1190" i="1" l="1" a="1"/>
  <c r="O1190" i="1" s="1"/>
  <c r="P1191" i="1" s="1" a="1"/>
  <c r="P1191" i="1" s="1"/>
  <c r="J1191" i="1" s="1" a="1"/>
  <c r="J1191" i="1" s="1"/>
  <c r="Q1191" i="1" l="1"/>
  <c r="R1191" i="1"/>
  <c r="S1191" i="1" s="1"/>
  <c r="K1191" i="1" a="1"/>
  <c r="K1191" i="1" s="1"/>
  <c r="T1191" i="1" l="1" a="1"/>
  <c r="T1191" i="1" s="1"/>
  <c r="M1191" i="1" a="1"/>
  <c r="M1191" i="1" s="1"/>
  <c r="N1192" i="1" s="1" a="1"/>
  <c r="N1192" i="1" s="1"/>
  <c r="I1192" i="1" a="1"/>
  <c r="I1192" i="1" s="1"/>
  <c r="U1191" i="1" l="1"/>
  <c r="L1192" i="1" a="1"/>
  <c r="L1192" i="1" s="1"/>
  <c r="O1191" i="1" l="1" a="1"/>
  <c r="O1191" i="1" s="1"/>
  <c r="P1192" i="1" s="1" a="1"/>
  <c r="P1192" i="1" s="1"/>
  <c r="J1192" i="1" s="1" a="1"/>
  <c r="J1192" i="1" s="1"/>
  <c r="R1192" i="1" l="1"/>
  <c r="S1192" i="1" s="1"/>
  <c r="Q1192" i="1"/>
  <c r="T1192" i="1" l="1" a="1"/>
  <c r="T1192" i="1" s="1"/>
  <c r="K1192" i="1" a="1"/>
  <c r="K1192" i="1" s="1"/>
  <c r="U1192" i="1" l="1"/>
  <c r="M1192" i="1" a="1"/>
  <c r="M1192" i="1" s="1"/>
  <c r="N1193" i="1" s="1" a="1"/>
  <c r="N1193" i="1" s="1"/>
  <c r="I1193" i="1" a="1"/>
  <c r="I1193" i="1" s="1"/>
  <c r="L1193" i="1" l="1" a="1"/>
  <c r="L1193" i="1" s="1"/>
  <c r="O1192" i="1" l="1" a="1"/>
  <c r="O1192" i="1" s="1"/>
  <c r="P1193" i="1" s="1" a="1"/>
  <c r="P1193" i="1" s="1"/>
  <c r="J1193" i="1" s="1" a="1"/>
  <c r="J1193" i="1" s="1"/>
  <c r="Q1193" i="1" l="1"/>
  <c r="R1193" i="1"/>
  <c r="S1193" i="1" s="1"/>
  <c r="T1193" i="1" l="1" a="1"/>
  <c r="T1193" i="1" s="1"/>
  <c r="K1193" i="1" a="1"/>
  <c r="K1193" i="1" s="1"/>
  <c r="U1193" i="1" l="1"/>
  <c r="M1193" i="1" a="1"/>
  <c r="M1193" i="1" s="1"/>
  <c r="N1194" i="1" s="1" a="1"/>
  <c r="N1194" i="1" s="1"/>
  <c r="I1194" i="1" a="1"/>
  <c r="I1194" i="1" s="1"/>
  <c r="L1194" i="1" l="1" a="1"/>
  <c r="L1194" i="1" s="1"/>
  <c r="O1193" i="1" l="1" a="1"/>
  <c r="O1193" i="1" s="1"/>
  <c r="P1194" i="1" s="1" a="1"/>
  <c r="P1194" i="1" s="1"/>
  <c r="J1194" i="1" s="1" a="1"/>
  <c r="J1194" i="1" s="1"/>
  <c r="Q1194" i="1" l="1"/>
  <c r="R1194" i="1"/>
  <c r="S1194" i="1" s="1"/>
  <c r="T1194" i="1" l="1" a="1"/>
  <c r="T1194" i="1" s="1"/>
  <c r="K1194" i="1" a="1"/>
  <c r="K1194" i="1" s="1"/>
  <c r="U1194" i="1" l="1"/>
  <c r="M1194" i="1" a="1"/>
  <c r="M1194" i="1" s="1"/>
  <c r="N1195" i="1" s="1" a="1"/>
  <c r="N1195" i="1" s="1"/>
  <c r="I1195" i="1" a="1"/>
  <c r="I1195" i="1" s="1"/>
  <c r="L1195" i="1" l="1" a="1"/>
  <c r="L1195" i="1" s="1"/>
  <c r="O1194" i="1" l="1" a="1"/>
  <c r="O1194" i="1" s="1"/>
  <c r="P1195" i="1" s="1" a="1"/>
  <c r="P1195" i="1" s="1"/>
  <c r="J1195" i="1" s="1" a="1"/>
  <c r="J1195" i="1" s="1"/>
  <c r="R1195" i="1" l="1"/>
  <c r="S1195" i="1" s="1"/>
  <c r="Q1195" i="1"/>
  <c r="T1195" i="1" l="1" a="1"/>
  <c r="T1195" i="1" s="1"/>
  <c r="K1195" i="1" a="1"/>
  <c r="K1195" i="1" s="1"/>
  <c r="U1195" i="1" l="1"/>
  <c r="M1195" i="1" a="1"/>
  <c r="M1195" i="1" s="1"/>
  <c r="N1196" i="1" s="1" a="1"/>
  <c r="N1196" i="1" s="1"/>
  <c r="I1196" i="1" a="1"/>
  <c r="I1196" i="1" s="1"/>
  <c r="L1196" i="1" l="1" a="1"/>
  <c r="L1196" i="1" s="1"/>
  <c r="O1195" i="1" l="1" a="1"/>
  <c r="O1195" i="1" s="1"/>
  <c r="P1196" i="1" s="1" a="1"/>
  <c r="P1196" i="1" s="1"/>
  <c r="J1196" i="1" s="1" a="1"/>
  <c r="J1196" i="1" s="1"/>
  <c r="Q1196" i="1" l="1"/>
  <c r="R1196" i="1"/>
  <c r="S1196" i="1" s="1"/>
  <c r="T1196" i="1" l="1" a="1"/>
  <c r="T1196" i="1" s="1"/>
  <c r="K1196" i="1" a="1"/>
  <c r="K1196" i="1" s="1"/>
  <c r="U1196" i="1" l="1"/>
  <c r="M1196" i="1" a="1"/>
  <c r="M1196" i="1" s="1"/>
  <c r="N1197" i="1" s="1" a="1"/>
  <c r="N1197" i="1" s="1"/>
  <c r="I1197" i="1" a="1"/>
  <c r="I1197" i="1" s="1"/>
  <c r="L1197" i="1" l="1" a="1"/>
  <c r="L1197" i="1" s="1"/>
  <c r="O1196" i="1" l="1" a="1"/>
  <c r="O1196" i="1" s="1"/>
  <c r="P1197" i="1" s="1" a="1"/>
  <c r="P1197" i="1" s="1"/>
  <c r="J1197" i="1" s="1" a="1"/>
  <c r="J1197" i="1" s="1"/>
  <c r="Q1197" i="1" l="1"/>
  <c r="R1197" i="1"/>
  <c r="S1197" i="1" s="1"/>
  <c r="K1197" i="1" a="1"/>
  <c r="K1197" i="1" s="1"/>
  <c r="T1197" i="1" l="1" a="1"/>
  <c r="T1197" i="1" s="1"/>
  <c r="M1197" i="1" a="1"/>
  <c r="M1197" i="1" s="1"/>
  <c r="N1198" i="1" s="1" a="1"/>
  <c r="N1198" i="1" s="1"/>
  <c r="I1198" i="1" a="1"/>
  <c r="I1198" i="1" s="1"/>
  <c r="U1197" i="1" l="1"/>
  <c r="L1198" i="1" a="1"/>
  <c r="L1198" i="1" s="1"/>
  <c r="O1197" i="1" l="1" a="1"/>
  <c r="O1197" i="1" s="1"/>
  <c r="P1198" i="1" s="1" a="1"/>
  <c r="P1198" i="1" s="1"/>
  <c r="J1198" i="1" s="1" a="1"/>
  <c r="J1198" i="1" s="1"/>
  <c r="Q1198" i="1" l="1"/>
  <c r="R1198" i="1"/>
  <c r="S1198" i="1" s="1"/>
  <c r="K1198" i="1" a="1"/>
  <c r="K1198" i="1" s="1"/>
  <c r="T1198" i="1" l="1" a="1"/>
  <c r="T1198" i="1" s="1"/>
  <c r="M1198" i="1" a="1"/>
  <c r="M1198" i="1" s="1"/>
  <c r="N1199" i="1" s="1" a="1"/>
  <c r="N1199" i="1" s="1"/>
  <c r="I1199" i="1" a="1"/>
  <c r="I1199" i="1" s="1"/>
  <c r="U1198" i="1" l="1"/>
  <c r="L1199" i="1" a="1"/>
  <c r="L1199" i="1" s="1"/>
  <c r="O1198" i="1" l="1" a="1"/>
  <c r="O1198" i="1" s="1"/>
  <c r="P1199" i="1" s="1" a="1"/>
  <c r="P1199" i="1" s="1"/>
  <c r="J1199" i="1" s="1" a="1"/>
  <c r="J1199" i="1" s="1"/>
  <c r="R1199" i="1" l="1"/>
  <c r="S1199" i="1" s="1"/>
  <c r="Q1199" i="1"/>
  <c r="T1199" i="1" l="1" a="1"/>
  <c r="T1199" i="1" s="1"/>
  <c r="K1199" i="1" a="1"/>
  <c r="K1199" i="1" s="1"/>
  <c r="U1199" i="1" l="1"/>
  <c r="M1199" i="1" a="1"/>
  <c r="M1199" i="1" s="1"/>
  <c r="N1200" i="1" s="1" a="1"/>
  <c r="N1200" i="1" s="1"/>
  <c r="I1200" i="1" a="1"/>
  <c r="I1200" i="1" s="1"/>
  <c r="L1200" i="1" l="1" a="1"/>
  <c r="L1200" i="1" s="1"/>
  <c r="O1199" i="1" l="1" a="1"/>
  <c r="O1199" i="1" s="1"/>
  <c r="P1200" i="1" s="1" a="1"/>
  <c r="P1200" i="1" s="1"/>
  <c r="J1200" i="1" s="1" a="1"/>
  <c r="J1200" i="1" s="1"/>
  <c r="R1200" i="1" l="1"/>
  <c r="S1200" i="1" s="1"/>
  <c r="Q1200" i="1"/>
  <c r="K1200" i="1" a="1"/>
  <c r="K1200" i="1" s="1"/>
  <c r="T1200" i="1" l="1" a="1"/>
  <c r="T1200" i="1" s="1"/>
  <c r="M1200" i="1" a="1"/>
  <c r="M1200" i="1" s="1"/>
  <c r="N1201" i="1" s="1" a="1"/>
  <c r="N1201" i="1" s="1"/>
  <c r="I1201" i="1" a="1"/>
  <c r="I1201" i="1" s="1"/>
  <c r="U1200" i="1" l="1"/>
  <c r="L1201" i="1" a="1"/>
  <c r="L1201" i="1" s="1"/>
  <c r="O1200" i="1" l="1" a="1"/>
  <c r="O1200" i="1" s="1"/>
  <c r="P1201" i="1" s="1" a="1"/>
  <c r="P1201" i="1" s="1"/>
  <c r="J1201" i="1" s="1" a="1"/>
  <c r="J1201" i="1" s="1"/>
  <c r="Q1201" i="1" l="1"/>
  <c r="R1201" i="1"/>
  <c r="S1201" i="1" s="1"/>
  <c r="T1201" i="1" l="1" a="1"/>
  <c r="T1201" i="1" s="1"/>
  <c r="K1201" i="1" a="1"/>
  <c r="K1201" i="1" s="1"/>
  <c r="U1201" i="1" l="1"/>
  <c r="M1201" i="1" a="1"/>
  <c r="M1201" i="1" s="1"/>
  <c r="N1202" i="1" s="1" a="1"/>
  <c r="N1202" i="1" s="1"/>
  <c r="I1202" i="1" a="1"/>
  <c r="I1202" i="1" s="1"/>
  <c r="L1202" i="1" l="1" a="1"/>
  <c r="L1202" i="1" s="1"/>
  <c r="O1201" i="1" l="1" a="1"/>
  <c r="O1201" i="1" s="1"/>
  <c r="P1202" i="1" s="1" a="1"/>
  <c r="P1202" i="1" s="1"/>
  <c r="J1202" i="1" s="1" a="1"/>
  <c r="J1202" i="1" s="1"/>
  <c r="Q1202" i="1" l="1"/>
  <c r="R1202" i="1"/>
  <c r="S1202" i="1" s="1"/>
  <c r="K1202" i="1" a="1"/>
  <c r="K1202" i="1" s="1"/>
  <c r="T1202" i="1" l="1" a="1"/>
  <c r="T1202" i="1" s="1"/>
  <c r="M1202" i="1" a="1"/>
  <c r="M1202" i="1" s="1"/>
  <c r="N1203" i="1" s="1" a="1"/>
  <c r="N1203" i="1" s="1"/>
  <c r="I1203" i="1" a="1"/>
  <c r="I1203" i="1" s="1"/>
  <c r="U1202" i="1" l="1"/>
  <c r="L1203" i="1" a="1"/>
  <c r="L1203" i="1" s="1"/>
  <c r="O1202" i="1" l="1" a="1"/>
  <c r="O1202" i="1" s="1"/>
  <c r="P1203" i="1" s="1" a="1"/>
  <c r="P1203" i="1" s="1"/>
  <c r="J1203" i="1" s="1" a="1"/>
  <c r="J1203" i="1" s="1"/>
  <c r="Q1203" i="1" l="1"/>
  <c r="R1203" i="1"/>
  <c r="S1203" i="1" s="1"/>
  <c r="T1203" i="1" l="1" a="1"/>
  <c r="T1203" i="1" s="1"/>
  <c r="K1203" i="1" a="1"/>
  <c r="K1203" i="1" s="1"/>
  <c r="U1203" i="1" l="1"/>
  <c r="M1203" i="1" a="1"/>
  <c r="M1203" i="1" s="1"/>
  <c r="N1204" i="1" s="1" a="1"/>
  <c r="N1204" i="1" s="1"/>
  <c r="I1204" i="1" a="1"/>
  <c r="I1204" i="1" s="1"/>
  <c r="L1204" i="1" l="1" a="1"/>
  <c r="L1204" i="1" s="1"/>
  <c r="O1203" i="1" l="1" a="1"/>
  <c r="O1203" i="1" s="1"/>
  <c r="P1204" i="1" s="1" a="1"/>
  <c r="P1204" i="1" s="1"/>
  <c r="J1204" i="1" s="1" a="1"/>
  <c r="J1204" i="1" s="1"/>
  <c r="Q1204" i="1" l="1"/>
  <c r="R1204" i="1"/>
  <c r="S1204" i="1" s="1"/>
  <c r="K1204" i="1" a="1"/>
  <c r="K1204" i="1" s="1"/>
  <c r="T1204" i="1" l="1" a="1"/>
  <c r="T1204" i="1" s="1"/>
  <c r="M1204" i="1" a="1"/>
  <c r="M1204" i="1" s="1"/>
  <c r="N1205" i="1" s="1" a="1"/>
  <c r="N1205" i="1" s="1"/>
  <c r="I1205" i="1" a="1"/>
  <c r="I1205" i="1" s="1"/>
  <c r="U1204" i="1" l="1"/>
  <c r="L1205" i="1" a="1"/>
  <c r="L1205" i="1" s="1"/>
  <c r="O1204" i="1" l="1" a="1"/>
  <c r="O1204" i="1" s="1"/>
  <c r="P1205" i="1" s="1" a="1"/>
  <c r="P1205" i="1" s="1"/>
  <c r="J1205" i="1" s="1" a="1"/>
  <c r="J1205" i="1" s="1"/>
  <c r="R1205" i="1" l="1"/>
  <c r="S1205" i="1" s="1"/>
  <c r="Q1205" i="1"/>
  <c r="T1205" i="1" l="1" a="1"/>
  <c r="T1205" i="1" s="1"/>
  <c r="K1205" i="1" a="1"/>
  <c r="K1205" i="1" s="1"/>
  <c r="U1205" i="1" l="1"/>
  <c r="M1205" i="1" a="1"/>
  <c r="M1205" i="1" s="1"/>
  <c r="N1206" i="1" s="1" a="1"/>
  <c r="N1206" i="1" s="1"/>
  <c r="I1206" i="1" a="1"/>
  <c r="I1206" i="1" s="1"/>
  <c r="L1206" i="1" l="1" a="1"/>
  <c r="L1206" i="1" s="1"/>
  <c r="O1205" i="1" l="1" a="1"/>
  <c r="O1205" i="1" s="1"/>
  <c r="P1206" i="1" s="1" a="1"/>
  <c r="P1206" i="1" s="1"/>
  <c r="J1206" i="1" s="1" a="1"/>
  <c r="J1206" i="1" s="1"/>
  <c r="Q1206" i="1" l="1"/>
  <c r="R1206" i="1"/>
  <c r="S1206" i="1" s="1"/>
  <c r="K1206" i="1" a="1"/>
  <c r="K1206" i="1" s="1"/>
  <c r="T1206" i="1" l="1" a="1"/>
  <c r="T1206" i="1" s="1"/>
  <c r="M1206" i="1" a="1"/>
  <c r="M1206" i="1" s="1"/>
  <c r="N1207" i="1" s="1" a="1"/>
  <c r="N1207" i="1" s="1"/>
  <c r="I1207" i="1" a="1"/>
  <c r="I1207" i="1" s="1"/>
  <c r="U1206" i="1" l="1"/>
  <c r="L1207" i="1" a="1"/>
  <c r="L1207" i="1" s="1"/>
  <c r="O1206" i="1" l="1" a="1"/>
  <c r="O1206" i="1" s="1"/>
  <c r="P1207" i="1" s="1" a="1"/>
  <c r="P1207" i="1" s="1"/>
  <c r="J1207" i="1" s="1" a="1"/>
  <c r="J1207" i="1" s="1"/>
  <c r="Q1207" i="1" l="1"/>
  <c r="R1207" i="1"/>
  <c r="S1207" i="1" s="1"/>
  <c r="T1207" i="1" l="1" a="1"/>
  <c r="T1207" i="1" s="1"/>
  <c r="U1207" i="1" s="1"/>
  <c r="K1207" i="1" a="1"/>
  <c r="K1207" i="1" s="1"/>
  <c r="M1207" i="1" l="1" a="1"/>
  <c r="M1207" i="1" s="1"/>
  <c r="N1208" i="1" s="1" a="1"/>
  <c r="N1208" i="1" s="1"/>
  <c r="I1208" i="1" a="1"/>
  <c r="I1208" i="1" s="1"/>
  <c r="L1208" i="1" l="1" a="1"/>
  <c r="L1208" i="1" s="1"/>
  <c r="O1207" i="1" l="1" a="1"/>
  <c r="O1207" i="1" s="1"/>
  <c r="P1208" i="1" s="1" a="1"/>
  <c r="P1208" i="1" s="1"/>
  <c r="J1208" i="1" s="1" a="1"/>
  <c r="J1208" i="1" s="1"/>
  <c r="R1208" i="1" l="1"/>
  <c r="S1208" i="1" s="1"/>
  <c r="Q1208" i="1"/>
  <c r="K1208" i="1" a="1"/>
  <c r="K1208" i="1" s="1"/>
  <c r="T1208" i="1" l="1" a="1"/>
  <c r="T1208" i="1" s="1"/>
  <c r="M1208" i="1" a="1"/>
  <c r="M1208" i="1" s="1"/>
  <c r="N1209" i="1" s="1" a="1"/>
  <c r="N1209" i="1" s="1"/>
  <c r="I1209" i="1" a="1"/>
  <c r="I1209" i="1" s="1"/>
  <c r="U1208" i="1" l="1"/>
  <c r="L1209" i="1" a="1"/>
  <c r="L1209" i="1" s="1"/>
  <c r="O1208" i="1" l="1" a="1"/>
  <c r="O1208" i="1" s="1"/>
  <c r="P1209" i="1" s="1" a="1"/>
  <c r="P1209" i="1" s="1"/>
  <c r="J1209" i="1" s="1" a="1"/>
  <c r="J1209" i="1" s="1"/>
  <c r="R1209" i="1" l="1"/>
  <c r="S1209" i="1" s="1"/>
  <c r="Q1209" i="1"/>
  <c r="T1209" i="1" l="1" a="1"/>
  <c r="T1209" i="1" s="1"/>
  <c r="K1209" i="1" a="1"/>
  <c r="K1209" i="1" s="1"/>
  <c r="U1209" i="1" l="1"/>
  <c r="M1209" i="1" a="1"/>
  <c r="M1209" i="1" s="1"/>
  <c r="N1210" i="1" s="1" a="1"/>
  <c r="N1210" i="1" s="1"/>
  <c r="I1210" i="1" a="1"/>
  <c r="I1210" i="1" s="1"/>
  <c r="L1210" i="1" l="1" a="1"/>
  <c r="L1210" i="1" s="1"/>
  <c r="O1209" i="1" l="1" a="1"/>
  <c r="O1209" i="1" s="1"/>
  <c r="P1210" i="1" s="1" a="1"/>
  <c r="P1210" i="1" s="1"/>
  <c r="J1210" i="1" s="1" a="1"/>
  <c r="J1210" i="1" s="1"/>
  <c r="R1210" i="1" l="1"/>
  <c r="S1210" i="1" s="1"/>
  <c r="Q1210" i="1"/>
  <c r="K1210" i="1" a="1"/>
  <c r="K1210" i="1" s="1"/>
  <c r="T1210" i="1" l="1" a="1"/>
  <c r="T1210" i="1" s="1"/>
  <c r="M1210" i="1" a="1"/>
  <c r="M1210" i="1" s="1"/>
  <c r="N1211" i="1" s="1" a="1"/>
  <c r="N1211" i="1" s="1"/>
  <c r="I1211" i="1" a="1"/>
  <c r="I1211" i="1" s="1"/>
  <c r="U1210" i="1" l="1"/>
  <c r="L1211" i="1" a="1"/>
  <c r="L1211" i="1" s="1"/>
  <c r="O1210" i="1" l="1" a="1"/>
  <c r="O1210" i="1" s="1"/>
  <c r="P1211" i="1" s="1" a="1"/>
  <c r="P1211" i="1" s="1"/>
  <c r="J1211" i="1" s="1" a="1"/>
  <c r="J1211" i="1" s="1"/>
  <c r="Q1211" i="1" l="1"/>
  <c r="R1211" i="1"/>
  <c r="S1211" i="1" s="1"/>
  <c r="K1211" i="1" a="1"/>
  <c r="K1211" i="1" s="1"/>
  <c r="T1211" i="1" l="1" a="1"/>
  <c r="T1211" i="1" s="1"/>
  <c r="U1211" i="1" s="1"/>
  <c r="M1211" i="1" a="1"/>
  <c r="M1211" i="1" s="1"/>
  <c r="N1212" i="1" s="1" a="1"/>
  <c r="N1212" i="1" s="1"/>
  <c r="I1212" i="1" a="1"/>
  <c r="I1212" i="1" s="1"/>
  <c r="L1212" i="1" l="1" a="1"/>
  <c r="L1212" i="1" s="1"/>
  <c r="O1211" i="1" l="1" a="1"/>
  <c r="O1211" i="1" s="1"/>
  <c r="P1212" i="1" s="1" a="1"/>
  <c r="P1212" i="1" s="1"/>
  <c r="J1212" i="1" s="1" a="1"/>
  <c r="J1212" i="1" s="1"/>
  <c r="Q1212" i="1" l="1"/>
  <c r="R1212" i="1"/>
  <c r="S1212" i="1" s="1"/>
  <c r="T1212" i="1" l="1" a="1"/>
  <c r="T1212" i="1" s="1"/>
  <c r="K1212" i="1" a="1"/>
  <c r="K1212" i="1" s="1"/>
  <c r="U1212" i="1" l="1"/>
  <c r="M1212" i="1" a="1"/>
  <c r="M1212" i="1" s="1"/>
  <c r="N1213" i="1" s="1" a="1"/>
  <c r="N1213" i="1" s="1"/>
  <c r="I1213" i="1" a="1"/>
  <c r="I1213" i="1" s="1"/>
  <c r="L1213" i="1" l="1" a="1"/>
  <c r="L1213" i="1" s="1"/>
  <c r="O1212" i="1" l="1" a="1"/>
  <c r="O1212" i="1" s="1"/>
  <c r="P1213" i="1" s="1" a="1"/>
  <c r="P1213" i="1" s="1"/>
  <c r="J1213" i="1" s="1" a="1"/>
  <c r="J1213" i="1" s="1"/>
  <c r="R1213" i="1" l="1"/>
  <c r="S1213" i="1" s="1"/>
  <c r="Q1213" i="1"/>
  <c r="K1213" i="1" a="1"/>
  <c r="K1213" i="1" s="1"/>
  <c r="T1213" i="1" l="1" a="1"/>
  <c r="T1213" i="1" s="1"/>
  <c r="U1213" i="1" s="1"/>
  <c r="M1213" i="1" a="1"/>
  <c r="M1213" i="1" s="1"/>
  <c r="N1214" i="1" s="1" a="1"/>
  <c r="N1214" i="1" s="1"/>
  <c r="I1214" i="1" a="1"/>
  <c r="I1214" i="1" s="1"/>
  <c r="L1214" i="1" l="1" a="1"/>
  <c r="L1214" i="1" s="1"/>
  <c r="O1213" i="1" l="1" a="1"/>
  <c r="O1213" i="1" s="1"/>
  <c r="P1214" i="1" s="1" a="1"/>
  <c r="P1214" i="1" s="1"/>
  <c r="J1214" i="1" s="1" a="1"/>
  <c r="J1214" i="1" s="1"/>
  <c r="R1214" i="1" l="1"/>
  <c r="S1214" i="1" s="1"/>
  <c r="Q1214" i="1"/>
  <c r="K1214" i="1" a="1"/>
  <c r="K1214" i="1" s="1"/>
  <c r="T1214" i="1" l="1" a="1"/>
  <c r="T1214" i="1" s="1"/>
  <c r="M1214" i="1" a="1"/>
  <c r="M1214" i="1" s="1"/>
  <c r="N1215" i="1" s="1" a="1"/>
  <c r="N1215" i="1" s="1"/>
  <c r="I1215" i="1" a="1"/>
  <c r="I1215" i="1" s="1"/>
  <c r="U1214" i="1" l="1"/>
  <c r="L1215" i="1" a="1"/>
  <c r="L1215" i="1" s="1"/>
  <c r="O1214" i="1" l="1" a="1"/>
  <c r="O1214" i="1" s="1"/>
  <c r="P1215" i="1" s="1" a="1"/>
  <c r="P1215" i="1" s="1"/>
  <c r="J1215" i="1" s="1" a="1"/>
  <c r="J1215" i="1" s="1"/>
  <c r="R1215" i="1" l="1"/>
  <c r="S1215" i="1" s="1"/>
  <c r="Q1215" i="1"/>
  <c r="T1215" i="1" l="1" a="1"/>
  <c r="T1215" i="1" s="1"/>
  <c r="K1215" i="1" a="1"/>
  <c r="K1215" i="1" s="1"/>
  <c r="U1215" i="1" l="1"/>
  <c r="M1215" i="1" a="1"/>
  <c r="M1215" i="1" s="1"/>
  <c r="N1216" i="1" s="1" a="1"/>
  <c r="N1216" i="1" s="1"/>
  <c r="I1216" i="1" a="1"/>
  <c r="I1216" i="1" s="1"/>
  <c r="L1216" i="1" l="1" a="1"/>
  <c r="L1216" i="1" s="1"/>
  <c r="O1215" i="1" l="1" a="1"/>
  <c r="O1215" i="1" s="1"/>
  <c r="P1216" i="1" s="1" a="1"/>
  <c r="P1216" i="1" s="1"/>
  <c r="J1216" i="1" s="1" a="1"/>
  <c r="J1216" i="1" s="1"/>
  <c r="Q1216" i="1" l="1"/>
  <c r="R1216" i="1"/>
  <c r="S1216" i="1" s="1"/>
  <c r="K1216" i="1" a="1"/>
  <c r="K1216" i="1" s="1"/>
  <c r="T1216" i="1" l="1" a="1"/>
  <c r="T1216" i="1" s="1"/>
  <c r="M1216" i="1" a="1"/>
  <c r="M1216" i="1" s="1"/>
  <c r="N1217" i="1" s="1" a="1"/>
  <c r="N1217" i="1" s="1"/>
  <c r="I1217" i="1" a="1"/>
  <c r="I1217" i="1" s="1"/>
  <c r="U1216" i="1" l="1"/>
  <c r="L1217" i="1" a="1"/>
  <c r="L1217" i="1" s="1"/>
  <c r="O1216" i="1" l="1" a="1"/>
  <c r="O1216" i="1" s="1"/>
  <c r="P1217" i="1" s="1" a="1"/>
  <c r="P1217" i="1" s="1"/>
  <c r="J1217" i="1" s="1" a="1"/>
  <c r="J1217" i="1" s="1"/>
  <c r="Q1217" i="1" l="1"/>
  <c r="R1217" i="1"/>
  <c r="S1217" i="1" s="1"/>
  <c r="K1217" i="1" a="1"/>
  <c r="K1217" i="1" s="1"/>
  <c r="T1217" i="1" l="1" a="1"/>
  <c r="T1217" i="1" s="1"/>
  <c r="M1217" i="1" a="1"/>
  <c r="M1217" i="1" s="1"/>
  <c r="N1218" i="1" s="1" a="1"/>
  <c r="N1218" i="1" s="1"/>
  <c r="I1218" i="1" a="1"/>
  <c r="I1218" i="1" s="1"/>
  <c r="U1217" i="1" l="1"/>
  <c r="L1218" i="1" a="1"/>
  <c r="L1218" i="1" s="1"/>
  <c r="O1217" i="1" l="1" a="1"/>
  <c r="O1217" i="1" s="1"/>
  <c r="P1218" i="1" s="1" a="1"/>
  <c r="P1218" i="1" s="1"/>
  <c r="J1218" i="1" s="1" a="1"/>
  <c r="J1218" i="1" s="1"/>
  <c r="Q1218" i="1" l="1"/>
  <c r="R1218" i="1"/>
  <c r="S1218" i="1" s="1"/>
  <c r="K1218" i="1" a="1"/>
  <c r="K1218" i="1" s="1"/>
  <c r="T1218" i="1" l="1" a="1"/>
  <c r="T1218" i="1" s="1"/>
  <c r="M1218" i="1" a="1"/>
  <c r="M1218" i="1" s="1"/>
  <c r="N1219" i="1" s="1" a="1"/>
  <c r="N1219" i="1" s="1"/>
  <c r="I1219" i="1" a="1"/>
  <c r="I1219" i="1" s="1"/>
  <c r="U1218" i="1" l="1"/>
  <c r="L1219" i="1" a="1"/>
  <c r="L1219" i="1" s="1"/>
  <c r="O1218" i="1" l="1" a="1"/>
  <c r="O1218" i="1" s="1"/>
  <c r="P1219" i="1" s="1" a="1"/>
  <c r="P1219" i="1" s="1"/>
  <c r="J1219" i="1" s="1" a="1"/>
  <c r="J1219" i="1" s="1"/>
  <c r="R1219" i="1" l="1"/>
  <c r="S1219" i="1" s="1"/>
  <c r="Q1219" i="1"/>
  <c r="T1219" i="1" l="1" a="1"/>
  <c r="T1219" i="1" s="1"/>
  <c r="K1219" i="1" a="1"/>
  <c r="K1219" i="1" s="1"/>
  <c r="U1219" i="1" l="1"/>
  <c r="M1219" i="1" a="1"/>
  <c r="M1219" i="1" s="1"/>
  <c r="N1220" i="1" s="1" a="1"/>
  <c r="N1220" i="1" s="1"/>
  <c r="I1220" i="1" a="1"/>
  <c r="I1220" i="1" s="1"/>
  <c r="L1220" i="1" l="1" a="1"/>
  <c r="L1220" i="1" s="1"/>
  <c r="O1219" i="1" l="1" a="1"/>
  <c r="O1219" i="1" s="1"/>
  <c r="P1220" i="1" s="1" a="1"/>
  <c r="P1220" i="1" s="1"/>
  <c r="J1220" i="1" s="1" a="1"/>
  <c r="J1220" i="1" s="1"/>
  <c r="R1220" i="1" l="1"/>
  <c r="S1220" i="1" s="1"/>
  <c r="Q1220" i="1"/>
  <c r="T1220" i="1" l="1" a="1"/>
  <c r="T1220" i="1" s="1"/>
  <c r="K1220" i="1" a="1"/>
  <c r="K1220" i="1" s="1"/>
  <c r="U1220" i="1" l="1"/>
  <c r="M1220" i="1" a="1"/>
  <c r="M1220" i="1" s="1"/>
  <c r="N1221" i="1" s="1" a="1"/>
  <c r="N1221" i="1" s="1"/>
  <c r="I1221" i="1" a="1"/>
  <c r="I1221" i="1" s="1"/>
  <c r="L1221" i="1" l="1" a="1"/>
  <c r="L1221" i="1" s="1"/>
  <c r="O1220" i="1" l="1" a="1"/>
  <c r="O1220" i="1" s="1"/>
  <c r="P1221" i="1" s="1" a="1"/>
  <c r="P1221" i="1" s="1"/>
  <c r="J1221" i="1" s="1" a="1"/>
  <c r="J1221" i="1" s="1"/>
  <c r="R1221" i="1" l="1"/>
  <c r="S1221" i="1" s="1"/>
  <c r="Q1221" i="1"/>
  <c r="K1221" i="1" a="1"/>
  <c r="K1221" i="1" s="1"/>
  <c r="T1221" i="1" l="1" a="1"/>
  <c r="T1221" i="1" s="1"/>
  <c r="M1221" i="1" a="1"/>
  <c r="M1221" i="1" s="1"/>
  <c r="N1222" i="1" s="1" a="1"/>
  <c r="N1222" i="1" s="1"/>
  <c r="I1222" i="1" a="1"/>
  <c r="I1222" i="1" s="1"/>
  <c r="U1221" i="1" l="1"/>
  <c r="L1222" i="1" a="1"/>
  <c r="L1222" i="1" s="1"/>
  <c r="O1221" i="1" l="1" a="1"/>
  <c r="O1221" i="1" s="1"/>
  <c r="P1222" i="1" s="1" a="1"/>
  <c r="P1222" i="1" s="1"/>
  <c r="J1222" i="1" s="1" a="1"/>
  <c r="J1222" i="1" s="1"/>
  <c r="Q1222" i="1" l="1"/>
  <c r="R1222" i="1"/>
  <c r="S1222" i="1" s="1"/>
  <c r="K1222" i="1" a="1"/>
  <c r="K1222" i="1" s="1"/>
  <c r="T1222" i="1" l="1" a="1"/>
  <c r="T1222" i="1" s="1"/>
  <c r="M1222" i="1" a="1"/>
  <c r="M1222" i="1" s="1"/>
  <c r="N1223" i="1" s="1" a="1"/>
  <c r="N1223" i="1" s="1"/>
  <c r="I1223" i="1" a="1"/>
  <c r="I1223" i="1" s="1"/>
  <c r="U1222" i="1" l="1"/>
  <c r="L1223" i="1" a="1"/>
  <c r="L1223" i="1" s="1"/>
  <c r="O1222" i="1" l="1" a="1"/>
  <c r="O1222" i="1" s="1"/>
  <c r="P1223" i="1" s="1" a="1"/>
  <c r="P1223" i="1" s="1"/>
  <c r="J1223" i="1" s="1" a="1"/>
  <c r="J1223" i="1" s="1"/>
  <c r="Q1223" i="1" l="1"/>
  <c r="R1223" i="1"/>
  <c r="S1223" i="1" s="1"/>
  <c r="T1223" i="1" l="1" a="1"/>
  <c r="T1223" i="1" s="1"/>
  <c r="K1223" i="1" a="1"/>
  <c r="K1223" i="1" s="1"/>
  <c r="U1223" i="1" l="1"/>
  <c r="M1223" i="1" a="1"/>
  <c r="M1223" i="1" s="1"/>
  <c r="N1224" i="1" s="1" a="1"/>
  <c r="N1224" i="1" s="1"/>
  <c r="I1224" i="1" a="1"/>
  <c r="I1224" i="1" s="1"/>
  <c r="L1224" i="1" l="1" a="1"/>
  <c r="L1224" i="1" s="1"/>
  <c r="O1223" i="1" l="1" a="1"/>
  <c r="O1223" i="1" s="1"/>
  <c r="P1224" i="1" s="1" a="1"/>
  <c r="P1224" i="1" s="1"/>
  <c r="J1224" i="1" s="1" a="1"/>
  <c r="J1224" i="1" s="1"/>
  <c r="Q1224" i="1" l="1"/>
  <c r="R1224" i="1"/>
  <c r="S1224" i="1" s="1"/>
  <c r="K1224" i="1" a="1"/>
  <c r="K1224" i="1" s="1"/>
  <c r="T1224" i="1" l="1" a="1"/>
  <c r="T1224" i="1" s="1"/>
  <c r="M1224" i="1" a="1"/>
  <c r="M1224" i="1" s="1"/>
  <c r="N1225" i="1" s="1" a="1"/>
  <c r="N1225" i="1" s="1"/>
  <c r="I1225" i="1" a="1"/>
  <c r="I1225" i="1" s="1"/>
  <c r="U1224" i="1" l="1"/>
  <c r="L1225" i="1" a="1"/>
  <c r="L1225" i="1" s="1"/>
  <c r="O1224" i="1" l="1" a="1"/>
  <c r="O1224" i="1" s="1"/>
  <c r="P1225" i="1" s="1" a="1"/>
  <c r="P1225" i="1" s="1"/>
  <c r="J1225" i="1" s="1" a="1"/>
  <c r="J1225" i="1" s="1"/>
  <c r="R1225" i="1" l="1"/>
  <c r="S1225" i="1" s="1"/>
  <c r="Q1225" i="1"/>
  <c r="K1225" i="1" a="1"/>
  <c r="K1225" i="1" s="1"/>
  <c r="T1225" i="1" l="1" a="1"/>
  <c r="T1225" i="1" s="1"/>
  <c r="M1225" i="1" a="1"/>
  <c r="M1225" i="1" s="1"/>
  <c r="N1226" i="1" s="1" a="1"/>
  <c r="N1226" i="1" s="1"/>
  <c r="I1226" i="1" a="1"/>
  <c r="I1226" i="1" s="1"/>
  <c r="U1225" i="1" l="1"/>
  <c r="L1226" i="1" a="1"/>
  <c r="L1226" i="1" s="1"/>
  <c r="O1225" i="1" l="1" a="1"/>
  <c r="O1225" i="1" s="1"/>
  <c r="P1226" i="1" s="1" a="1"/>
  <c r="P1226" i="1" s="1"/>
  <c r="J1226" i="1" s="1" a="1"/>
  <c r="J1226" i="1" s="1"/>
  <c r="R1226" i="1" l="1"/>
  <c r="S1226" i="1" s="1"/>
  <c r="Q1226" i="1"/>
  <c r="K1226" i="1" a="1"/>
  <c r="K1226" i="1" s="1"/>
  <c r="T1226" i="1" l="1" a="1"/>
  <c r="T1226" i="1" s="1"/>
  <c r="M1226" i="1" a="1"/>
  <c r="M1226" i="1" s="1"/>
  <c r="N1227" i="1" s="1" a="1"/>
  <c r="N1227" i="1" s="1"/>
  <c r="I1227" i="1" a="1"/>
  <c r="I1227" i="1" s="1"/>
  <c r="U1226" i="1" l="1"/>
  <c r="L1227" i="1" a="1"/>
  <c r="L1227" i="1" s="1"/>
  <c r="O1226" i="1" l="1" a="1"/>
  <c r="O1226" i="1" s="1"/>
  <c r="P1227" i="1" s="1" a="1"/>
  <c r="P1227" i="1" s="1"/>
  <c r="J1227" i="1" s="1" a="1"/>
  <c r="J1227" i="1" s="1"/>
  <c r="Q1227" i="1" l="1"/>
  <c r="R1227" i="1"/>
  <c r="S1227" i="1" s="1"/>
  <c r="T1227" i="1" l="1" a="1"/>
  <c r="T1227" i="1" s="1"/>
  <c r="K1227" i="1" a="1"/>
  <c r="K1227" i="1" s="1"/>
  <c r="U1227" i="1" l="1"/>
  <c r="M1227" i="1" a="1"/>
  <c r="M1227" i="1" s="1"/>
  <c r="N1228" i="1" s="1" a="1"/>
  <c r="N1228" i="1" s="1"/>
  <c r="I1228" i="1" a="1"/>
  <c r="I1228" i="1" s="1"/>
  <c r="L1228" i="1" l="1" a="1"/>
  <c r="L1228" i="1" s="1"/>
  <c r="O1227" i="1" l="1" a="1"/>
  <c r="O1227" i="1" s="1"/>
  <c r="Q1228" i="1" s="1"/>
  <c r="R1228" i="1" l="1"/>
  <c r="S1228" i="1" s="1"/>
  <c r="P1228" i="1" a="1"/>
  <c r="P1228" i="1" s="1"/>
  <c r="J1228" i="1" s="1" a="1"/>
  <c r="J1228" i="1" s="1"/>
  <c r="T1228" i="1" l="1" a="1"/>
  <c r="T1228" i="1" s="1"/>
  <c r="K1228" i="1" a="1"/>
  <c r="K1228" i="1" s="1"/>
  <c r="U1228" i="1" l="1"/>
  <c r="M1228" i="1" a="1"/>
  <c r="M1228" i="1" s="1"/>
  <c r="N1229" i="1" s="1" a="1"/>
  <c r="N1229" i="1" s="1"/>
  <c r="I1229" i="1" a="1"/>
  <c r="I1229" i="1" s="1"/>
  <c r="L1229" i="1" a="1"/>
  <c r="L1229" i="1" s="1"/>
  <c r="O1228" i="1" l="1" a="1"/>
  <c r="O1228" i="1" s="1"/>
  <c r="P1229" i="1" s="1" a="1"/>
  <c r="P1229" i="1" s="1"/>
  <c r="J1229" i="1" s="1" a="1"/>
  <c r="J1229" i="1" s="1"/>
  <c r="R1229" i="1" l="1"/>
  <c r="S1229" i="1" s="1"/>
  <c r="Q1229" i="1"/>
  <c r="K1229" i="1" a="1"/>
  <c r="K1229" i="1" s="1"/>
  <c r="T1229" i="1" l="1" a="1"/>
  <c r="T1229" i="1" s="1"/>
  <c r="M1229" i="1" a="1"/>
  <c r="M1229" i="1" s="1"/>
  <c r="N1230" i="1" s="1" a="1"/>
  <c r="N1230" i="1" s="1"/>
  <c r="I1230" i="1" a="1"/>
  <c r="I1230" i="1" s="1"/>
  <c r="U1229" i="1" l="1"/>
  <c r="L1230" i="1" a="1"/>
  <c r="L1230" i="1" s="1"/>
  <c r="O1229" i="1" l="1" a="1"/>
  <c r="O1229" i="1" s="1"/>
  <c r="P1230" i="1" s="1" a="1"/>
  <c r="P1230" i="1" s="1"/>
  <c r="J1230" i="1" s="1" a="1"/>
  <c r="J1230" i="1" s="1"/>
  <c r="R1230" i="1" l="1"/>
  <c r="S1230" i="1" s="1"/>
  <c r="Q1230" i="1"/>
  <c r="K1230" i="1" a="1"/>
  <c r="K1230" i="1" s="1"/>
  <c r="T1230" i="1" l="1" a="1"/>
  <c r="T1230" i="1" s="1"/>
  <c r="M1230" i="1" a="1"/>
  <c r="M1230" i="1" s="1"/>
  <c r="N1231" i="1" s="1" a="1"/>
  <c r="N1231" i="1" s="1"/>
  <c r="I1231" i="1" a="1"/>
  <c r="I1231" i="1" s="1"/>
  <c r="U1230" i="1" l="1"/>
  <c r="L1231" i="1" a="1"/>
  <c r="L1231" i="1" s="1"/>
  <c r="O1230" i="1" l="1" a="1"/>
  <c r="O1230" i="1" s="1"/>
  <c r="P1231" i="1" s="1" a="1"/>
  <c r="P1231" i="1" s="1"/>
  <c r="J1231" i="1" s="1" a="1"/>
  <c r="J1231" i="1" s="1"/>
  <c r="Q1231" i="1" l="1"/>
  <c r="R1231" i="1"/>
  <c r="S1231" i="1" s="1"/>
  <c r="K1231" i="1" a="1"/>
  <c r="K1231" i="1" s="1"/>
  <c r="T1231" i="1" l="1" a="1"/>
  <c r="T1231" i="1" s="1"/>
  <c r="M1231" i="1" a="1"/>
  <c r="M1231" i="1" s="1"/>
  <c r="N1232" i="1" s="1" a="1"/>
  <c r="N1232" i="1" s="1"/>
  <c r="I1232" i="1" a="1"/>
  <c r="I1232" i="1" s="1"/>
  <c r="U1231" i="1" l="1"/>
  <c r="L1232" i="1" a="1"/>
  <c r="L1232" i="1" s="1"/>
  <c r="O1231" i="1" l="1" a="1"/>
  <c r="O1231" i="1" s="1"/>
  <c r="P1232" i="1" s="1" a="1"/>
  <c r="P1232" i="1" s="1"/>
  <c r="J1232" i="1" s="1" a="1"/>
  <c r="J1232" i="1" s="1"/>
  <c r="Q1232" i="1" l="1"/>
  <c r="R1232" i="1"/>
  <c r="S1232" i="1" s="1"/>
  <c r="K1232" i="1" a="1"/>
  <c r="K1232" i="1" s="1"/>
  <c r="T1232" i="1" l="1" a="1"/>
  <c r="T1232" i="1" s="1"/>
  <c r="M1232" i="1" a="1"/>
  <c r="M1232" i="1" s="1"/>
  <c r="N1233" i="1" s="1" a="1"/>
  <c r="N1233" i="1" s="1"/>
  <c r="I1233" i="1" a="1"/>
  <c r="I1233" i="1" s="1"/>
  <c r="U1232" i="1" l="1"/>
  <c r="L1233" i="1" a="1"/>
  <c r="L1233" i="1" s="1"/>
  <c r="O1232" i="1" l="1" a="1"/>
  <c r="O1232" i="1" s="1"/>
  <c r="P1233" i="1" s="1" a="1"/>
  <c r="P1233" i="1" s="1"/>
  <c r="J1233" i="1" s="1" a="1"/>
  <c r="J1233" i="1" s="1"/>
  <c r="R1233" i="1" l="1"/>
  <c r="S1233" i="1" s="1"/>
  <c r="Q1233" i="1"/>
  <c r="K1233" i="1" a="1"/>
  <c r="K1233" i="1" s="1"/>
  <c r="T1233" i="1" l="1" a="1"/>
  <c r="T1233" i="1" s="1"/>
  <c r="M1233" i="1" a="1"/>
  <c r="M1233" i="1" s="1"/>
  <c r="N1234" i="1" s="1" a="1"/>
  <c r="N1234" i="1" s="1"/>
  <c r="I1234" i="1" a="1"/>
  <c r="I1234" i="1" s="1"/>
  <c r="U1233" i="1" l="1"/>
  <c r="L1234" i="1" a="1"/>
  <c r="L1234" i="1" s="1"/>
  <c r="O1233" i="1" l="1" a="1"/>
  <c r="O1233" i="1" s="1"/>
  <c r="P1234" i="1" s="1" a="1"/>
  <c r="P1234" i="1" s="1"/>
  <c r="J1234" i="1" s="1" a="1"/>
  <c r="J1234" i="1" s="1"/>
  <c r="R1234" i="1" l="1"/>
  <c r="S1234" i="1" s="1"/>
  <c r="Q1234" i="1"/>
  <c r="K1234" i="1" a="1"/>
  <c r="K1234" i="1" s="1"/>
  <c r="T1234" i="1" l="1" a="1"/>
  <c r="T1234" i="1" s="1"/>
  <c r="M1234" i="1" a="1"/>
  <c r="M1234" i="1" s="1"/>
  <c r="N1235" i="1" s="1" a="1"/>
  <c r="N1235" i="1" s="1"/>
  <c r="I1235" i="1" a="1"/>
  <c r="I1235" i="1" s="1"/>
  <c r="U1234" i="1" l="1"/>
  <c r="L1235" i="1" a="1"/>
  <c r="L1235" i="1" s="1"/>
  <c r="O1234" i="1" l="1" a="1"/>
  <c r="O1234" i="1" s="1"/>
  <c r="P1235" i="1" s="1" a="1"/>
  <c r="P1235" i="1" s="1"/>
  <c r="J1235" i="1" s="1" a="1"/>
  <c r="J1235" i="1" s="1"/>
  <c r="Q1235" i="1" l="1"/>
  <c r="R1235" i="1"/>
  <c r="S1235" i="1" s="1"/>
  <c r="T1235" i="1" l="1" a="1"/>
  <c r="T1235" i="1" s="1"/>
  <c r="K1235" i="1" a="1"/>
  <c r="K1235" i="1" s="1"/>
  <c r="U1235" i="1" l="1"/>
  <c r="M1235" i="1" a="1"/>
  <c r="M1235" i="1" s="1"/>
  <c r="N1236" i="1" s="1" a="1"/>
  <c r="N1236" i="1" s="1"/>
  <c r="I1236" i="1" a="1"/>
  <c r="I1236" i="1" s="1"/>
  <c r="L1236" i="1" l="1" a="1"/>
  <c r="L1236" i="1" s="1"/>
  <c r="O1235" i="1" l="1" a="1"/>
  <c r="O1235" i="1" s="1"/>
  <c r="P1236" i="1" s="1" a="1"/>
  <c r="P1236" i="1" s="1"/>
  <c r="J1236" i="1" s="1" a="1"/>
  <c r="J1236" i="1" s="1"/>
  <c r="Q1236" i="1" l="1"/>
  <c r="R1236" i="1"/>
  <c r="S1236" i="1" s="1"/>
  <c r="K1236" i="1" a="1"/>
  <c r="K1236" i="1" s="1"/>
  <c r="T1236" i="1" l="1" a="1"/>
  <c r="T1236" i="1" s="1"/>
  <c r="M1236" i="1" a="1"/>
  <c r="M1236" i="1" s="1"/>
  <c r="N1237" i="1" s="1" a="1"/>
  <c r="N1237" i="1" s="1"/>
  <c r="I1237" i="1" a="1"/>
  <c r="I1237" i="1" s="1"/>
  <c r="U1236" i="1" l="1"/>
  <c r="L1237" i="1" a="1"/>
  <c r="L1237" i="1" s="1"/>
  <c r="O1236" i="1" l="1" a="1"/>
  <c r="O1236" i="1" s="1"/>
  <c r="P1237" i="1" s="1" a="1"/>
  <c r="P1237" i="1" s="1"/>
  <c r="J1237" i="1" s="1" a="1"/>
  <c r="J1237" i="1" s="1"/>
  <c r="R1237" i="1" l="1"/>
  <c r="S1237" i="1" s="1"/>
  <c r="Q1237" i="1"/>
  <c r="K1237" i="1" a="1"/>
  <c r="K1237" i="1" s="1"/>
  <c r="T1237" i="1" l="1" a="1"/>
  <c r="T1237" i="1" s="1"/>
  <c r="M1237" i="1" a="1"/>
  <c r="M1237" i="1" s="1"/>
  <c r="N1238" i="1" s="1" a="1"/>
  <c r="N1238" i="1" s="1"/>
  <c r="I1238" i="1" a="1"/>
  <c r="I1238" i="1" s="1"/>
  <c r="U1237" i="1" l="1"/>
  <c r="L1238" i="1" a="1"/>
  <c r="L1238" i="1" s="1"/>
  <c r="O1237" i="1" l="1" a="1"/>
  <c r="O1237" i="1" s="1"/>
  <c r="P1238" i="1" s="1" a="1"/>
  <c r="P1238" i="1" s="1"/>
  <c r="J1238" i="1" s="1" a="1"/>
  <c r="J1238" i="1" s="1"/>
  <c r="R1238" i="1" l="1"/>
  <c r="S1238" i="1" s="1"/>
  <c r="Q1238" i="1"/>
  <c r="T1238" i="1" l="1" a="1"/>
  <c r="T1238" i="1" s="1"/>
  <c r="K1238" i="1" a="1"/>
  <c r="K1238" i="1" s="1"/>
  <c r="U1238" i="1" l="1"/>
  <c r="M1238" i="1" a="1"/>
  <c r="M1238" i="1" s="1"/>
  <c r="N1239" i="1" s="1" a="1"/>
  <c r="N1239" i="1" s="1"/>
  <c r="I1239" i="1" a="1"/>
  <c r="I1239" i="1" s="1"/>
  <c r="L1239" i="1" l="1" a="1"/>
  <c r="L1239" i="1" s="1"/>
  <c r="O1238" i="1" l="1" a="1"/>
  <c r="O1238" i="1" s="1"/>
  <c r="P1239" i="1" s="1" a="1"/>
  <c r="P1239" i="1" s="1"/>
  <c r="J1239" i="1" s="1" a="1"/>
  <c r="J1239" i="1" s="1"/>
  <c r="R1239" i="1" l="1"/>
  <c r="S1239" i="1" s="1"/>
  <c r="Q1239" i="1"/>
  <c r="T1239" i="1" l="1" a="1"/>
  <c r="T1239" i="1" s="1"/>
  <c r="K1239" i="1" a="1"/>
  <c r="K1239" i="1" s="1"/>
  <c r="U1239" i="1" l="1"/>
  <c r="M1239" i="1" a="1"/>
  <c r="M1239" i="1" s="1"/>
  <c r="N1240" i="1" s="1" a="1"/>
  <c r="N1240" i="1" s="1"/>
  <c r="I1240" i="1" a="1"/>
  <c r="I1240" i="1" s="1"/>
  <c r="L1240" i="1" l="1" a="1"/>
  <c r="L1240" i="1" s="1"/>
  <c r="O1239" i="1" l="1" a="1"/>
  <c r="O1239" i="1" s="1"/>
  <c r="P1240" i="1" s="1" a="1"/>
  <c r="P1240" i="1" s="1"/>
  <c r="J1240" i="1" s="1" a="1"/>
  <c r="J1240" i="1" s="1"/>
  <c r="Q1240" i="1" l="1"/>
  <c r="R1240" i="1"/>
  <c r="S1240" i="1" s="1"/>
  <c r="T1240" i="1" l="1" a="1"/>
  <c r="T1240" i="1" s="1"/>
  <c r="K1240" i="1" a="1"/>
  <c r="K1240" i="1" s="1"/>
  <c r="U1240" i="1" l="1"/>
  <c r="M1240" i="1" a="1"/>
  <c r="M1240" i="1" s="1"/>
  <c r="N1241" i="1" s="1" a="1"/>
  <c r="N1241" i="1" s="1"/>
  <c r="I1241" i="1" a="1"/>
  <c r="I1241" i="1" s="1"/>
  <c r="L1241" i="1" l="1" a="1"/>
  <c r="L1241" i="1" s="1"/>
  <c r="O1240" i="1" l="1" a="1"/>
  <c r="O1240" i="1" s="1"/>
  <c r="P1241" i="1" s="1" a="1"/>
  <c r="P1241" i="1" s="1"/>
  <c r="J1241" i="1" s="1" a="1"/>
  <c r="J1241" i="1" s="1"/>
  <c r="Q1241" i="1" l="1"/>
  <c r="R1241" i="1"/>
  <c r="S1241" i="1" s="1"/>
  <c r="T1241" i="1" l="1" a="1"/>
  <c r="T1241" i="1" s="1"/>
  <c r="K1241" i="1" a="1"/>
  <c r="K1241" i="1" s="1"/>
  <c r="U1241" i="1" l="1"/>
  <c r="M1241" i="1" a="1"/>
  <c r="M1241" i="1" s="1"/>
  <c r="N1242" i="1" s="1" a="1"/>
  <c r="N1242" i="1" s="1"/>
  <c r="I1242" i="1" a="1"/>
  <c r="I1242" i="1" s="1"/>
  <c r="L1242" i="1" l="1" a="1"/>
  <c r="L1242" i="1" s="1"/>
  <c r="O1241" i="1" l="1" a="1"/>
  <c r="O1241" i="1" s="1"/>
  <c r="P1242" i="1" s="1" a="1"/>
  <c r="P1242" i="1" s="1"/>
  <c r="J1242" i="1" s="1" a="1"/>
  <c r="J1242" i="1" s="1"/>
  <c r="Q1242" i="1" l="1"/>
  <c r="R1242" i="1"/>
  <c r="S1242" i="1" s="1"/>
  <c r="T1242" i="1" l="1" a="1"/>
  <c r="T1242" i="1" s="1"/>
  <c r="K1242" i="1" a="1"/>
  <c r="K1242" i="1" s="1"/>
  <c r="U1242" i="1" l="1"/>
  <c r="M1242" i="1" a="1"/>
  <c r="M1242" i="1" s="1"/>
  <c r="N1243" i="1" s="1" a="1"/>
  <c r="N1243" i="1" s="1"/>
  <c r="I1243" i="1" a="1"/>
  <c r="I1243" i="1" s="1"/>
  <c r="L1243" i="1" l="1" a="1"/>
  <c r="L1243" i="1" s="1"/>
  <c r="O1242" i="1" l="1" a="1"/>
  <c r="O1242" i="1" s="1"/>
  <c r="P1243" i="1" s="1" a="1"/>
  <c r="P1243" i="1" s="1"/>
  <c r="J1243" i="1" s="1" a="1"/>
  <c r="J1243" i="1" s="1"/>
  <c r="R1243" i="1" l="1"/>
  <c r="S1243" i="1" s="1"/>
  <c r="Q1243" i="1"/>
  <c r="K1243" i="1" a="1"/>
  <c r="K1243" i="1" s="1"/>
  <c r="T1243" i="1" l="1" a="1"/>
  <c r="T1243" i="1" s="1"/>
  <c r="M1243" i="1" a="1"/>
  <c r="M1243" i="1" s="1"/>
  <c r="N1244" i="1" s="1" a="1"/>
  <c r="N1244" i="1" s="1"/>
  <c r="I1244" i="1" a="1"/>
  <c r="I1244" i="1" s="1"/>
  <c r="U1243" i="1" l="1"/>
  <c r="L1244" i="1" a="1"/>
  <c r="L1244" i="1" s="1"/>
  <c r="O1243" i="1" l="1" a="1"/>
  <c r="O1243" i="1" s="1"/>
  <c r="P1244" i="1" s="1" a="1"/>
  <c r="P1244" i="1" s="1"/>
  <c r="J1244" i="1" s="1" a="1"/>
  <c r="J1244" i="1" s="1"/>
  <c r="Q1244" i="1" l="1"/>
  <c r="R1244" i="1"/>
  <c r="S1244" i="1" s="1"/>
  <c r="T1244" i="1" l="1" a="1"/>
  <c r="T1244" i="1" s="1"/>
  <c r="K1244" i="1" a="1"/>
  <c r="K1244" i="1" s="1"/>
  <c r="U1244" i="1" l="1"/>
  <c r="M1244" i="1" a="1"/>
  <c r="M1244" i="1" s="1"/>
  <c r="N1245" i="1" s="1" a="1"/>
  <c r="N1245" i="1" s="1"/>
  <c r="I1245" i="1" a="1"/>
  <c r="I1245" i="1" s="1"/>
  <c r="L1245" i="1" l="1" a="1"/>
  <c r="L1245" i="1" s="1"/>
  <c r="O1244" i="1" l="1" a="1"/>
  <c r="O1244" i="1" s="1"/>
  <c r="P1245" i="1" s="1" a="1"/>
  <c r="P1245" i="1" s="1"/>
  <c r="J1245" i="1" s="1" a="1"/>
  <c r="J1245" i="1" s="1"/>
  <c r="Q1245" i="1" l="1"/>
  <c r="R1245" i="1"/>
  <c r="S1245" i="1" s="1"/>
  <c r="T1245" i="1" l="1" a="1"/>
  <c r="T1245" i="1" s="1"/>
  <c r="K1245" i="1" a="1"/>
  <c r="K1245" i="1" s="1"/>
  <c r="U1245" i="1" l="1"/>
  <c r="M1245" i="1" a="1"/>
  <c r="M1245" i="1" s="1"/>
  <c r="N1246" i="1" s="1" a="1"/>
  <c r="N1246" i="1" s="1"/>
  <c r="I1246" i="1" a="1"/>
  <c r="I1246" i="1" s="1"/>
  <c r="L1246" i="1" l="1" a="1"/>
  <c r="L1246" i="1" s="1"/>
  <c r="O1245" i="1" l="1" a="1"/>
  <c r="O1245" i="1" s="1"/>
  <c r="P1246" i="1" s="1" a="1"/>
  <c r="P1246" i="1" s="1"/>
  <c r="J1246" i="1" s="1" a="1"/>
  <c r="J1246" i="1" s="1"/>
  <c r="R1246" i="1" l="1"/>
  <c r="S1246" i="1" s="1"/>
  <c r="Q1246" i="1"/>
  <c r="K1246" i="1" a="1"/>
  <c r="K1246" i="1" s="1"/>
  <c r="T1246" i="1" l="1" a="1"/>
  <c r="T1246" i="1" s="1"/>
  <c r="M1246" i="1" a="1"/>
  <c r="M1246" i="1" s="1"/>
  <c r="N1247" i="1" s="1" a="1"/>
  <c r="N1247" i="1" s="1"/>
  <c r="I1247" i="1" a="1"/>
  <c r="I1247" i="1" s="1"/>
  <c r="U1246" i="1" l="1"/>
  <c r="L1247" i="1" a="1"/>
  <c r="L1247" i="1" s="1"/>
  <c r="O1246" i="1" l="1" a="1"/>
  <c r="O1246" i="1" s="1"/>
  <c r="P1247" i="1" s="1" a="1"/>
  <c r="P1247" i="1" s="1"/>
  <c r="J1247" i="1" s="1" a="1"/>
  <c r="J1247" i="1" s="1"/>
  <c r="R1247" i="1" l="1"/>
  <c r="S1247" i="1" s="1"/>
  <c r="Q1247" i="1"/>
  <c r="T1247" i="1" l="1" a="1"/>
  <c r="T1247" i="1" s="1"/>
  <c r="K1247" i="1" a="1"/>
  <c r="K1247" i="1" s="1"/>
  <c r="U1247" i="1" l="1"/>
  <c r="M1247" i="1" a="1"/>
  <c r="M1247" i="1" s="1"/>
  <c r="N1248" i="1" s="1" a="1"/>
  <c r="N1248" i="1" s="1"/>
  <c r="I1248" i="1" a="1"/>
  <c r="I1248" i="1" s="1"/>
  <c r="L1248" i="1" l="1" a="1"/>
  <c r="L1248" i="1" s="1"/>
  <c r="O1247" i="1" l="1" a="1"/>
  <c r="O1247" i="1" s="1"/>
  <c r="P1248" i="1" s="1" a="1"/>
  <c r="P1248" i="1" s="1"/>
  <c r="J1248" i="1" s="1" a="1"/>
  <c r="J1248" i="1" s="1"/>
  <c r="Q1248" i="1" l="1"/>
  <c r="R1248" i="1"/>
  <c r="S1248" i="1" s="1"/>
  <c r="K1248" i="1" a="1"/>
  <c r="K1248" i="1" s="1"/>
  <c r="T1248" i="1" l="1" a="1"/>
  <c r="T1248" i="1" s="1"/>
  <c r="M1248" i="1" a="1"/>
  <c r="M1248" i="1" s="1"/>
  <c r="N1249" i="1" s="1" a="1"/>
  <c r="N1249" i="1" s="1"/>
  <c r="I1249" i="1" a="1"/>
  <c r="I1249" i="1" s="1"/>
  <c r="U1248" i="1" l="1"/>
  <c r="L1249" i="1" a="1"/>
  <c r="L1249" i="1" s="1"/>
  <c r="O1248" i="1" l="1" a="1"/>
  <c r="O1248" i="1" s="1"/>
  <c r="P1249" i="1" s="1" a="1"/>
  <c r="P1249" i="1" s="1"/>
  <c r="J1249" i="1" s="1" a="1"/>
  <c r="J1249" i="1" s="1"/>
  <c r="Q1249" i="1" l="1"/>
  <c r="R1249" i="1"/>
  <c r="S1249" i="1" s="1"/>
  <c r="K1249" i="1" a="1"/>
  <c r="K1249" i="1" s="1"/>
  <c r="T1249" i="1" l="1" a="1"/>
  <c r="T1249" i="1" s="1"/>
  <c r="M1249" i="1" a="1"/>
  <c r="M1249" i="1" s="1"/>
  <c r="N1250" i="1" s="1" a="1"/>
  <c r="N1250" i="1" s="1"/>
  <c r="I1250" i="1" a="1"/>
  <c r="I1250" i="1" s="1"/>
  <c r="U1249" i="1" l="1"/>
  <c r="L1250" i="1" a="1"/>
  <c r="L1250" i="1" s="1"/>
  <c r="O1249" i="1" l="1" a="1"/>
  <c r="O1249" i="1" s="1"/>
  <c r="P1250" i="1" s="1" a="1"/>
  <c r="P1250" i="1" s="1"/>
  <c r="J1250" i="1" s="1" a="1"/>
  <c r="J1250" i="1" s="1"/>
  <c r="Q1250" i="1" l="1"/>
  <c r="R1250" i="1"/>
  <c r="S1250" i="1" s="1"/>
  <c r="K1250" i="1" a="1"/>
  <c r="K1250" i="1" s="1"/>
  <c r="T1250" i="1" l="1" a="1"/>
  <c r="T1250" i="1" s="1"/>
  <c r="M1250" i="1" a="1"/>
  <c r="M1250" i="1" s="1"/>
  <c r="N1251" i="1" s="1" a="1"/>
  <c r="N1251" i="1" s="1"/>
  <c r="I1251" i="1" a="1"/>
  <c r="I1251" i="1" s="1"/>
  <c r="U1250" i="1" l="1"/>
  <c r="L1251" i="1" a="1"/>
  <c r="L1251" i="1" s="1"/>
  <c r="O1250" i="1" l="1" a="1"/>
  <c r="O1250" i="1" s="1"/>
  <c r="P1251" i="1" s="1" a="1"/>
  <c r="P1251" i="1" s="1"/>
  <c r="J1251" i="1" s="1" a="1"/>
  <c r="J1251" i="1" s="1"/>
  <c r="Q1251" i="1" l="1"/>
  <c r="R1251" i="1"/>
  <c r="S1251" i="1" s="1"/>
  <c r="T1251" i="1" l="1" a="1"/>
  <c r="T1251" i="1" s="1"/>
  <c r="K1251" i="1" a="1"/>
  <c r="K1251" i="1" s="1"/>
  <c r="U1251" i="1" l="1"/>
  <c r="M1251" i="1" a="1"/>
  <c r="M1251" i="1" s="1"/>
  <c r="N1252" i="1" s="1" a="1"/>
  <c r="N1252" i="1" s="1"/>
  <c r="I1252" i="1" a="1"/>
  <c r="I1252" i="1" s="1"/>
  <c r="L1252" i="1" l="1" a="1"/>
  <c r="L1252" i="1" s="1"/>
  <c r="O1251" i="1" l="1" a="1"/>
  <c r="O1251" i="1" s="1"/>
  <c r="P1252" i="1" s="1" a="1"/>
  <c r="P1252" i="1" s="1"/>
  <c r="J1252" i="1" s="1" a="1"/>
  <c r="J1252" i="1" s="1"/>
  <c r="Q1252" i="1" l="1"/>
  <c r="R1252" i="1"/>
  <c r="S1252" i="1" s="1"/>
  <c r="T1252" i="1" l="1" a="1"/>
  <c r="T1252" i="1" s="1"/>
  <c r="K1252" i="1" a="1"/>
  <c r="K1252" i="1" s="1"/>
  <c r="U1252" i="1" l="1"/>
  <c r="M1252" i="1" a="1"/>
  <c r="M1252" i="1" s="1"/>
  <c r="N1253" i="1" s="1" a="1"/>
  <c r="N1253" i="1" s="1"/>
  <c r="I1253" i="1" a="1"/>
  <c r="I1253" i="1" s="1"/>
  <c r="L1253" i="1" l="1" a="1"/>
  <c r="L1253" i="1" s="1"/>
  <c r="O1252" i="1" l="1" a="1"/>
  <c r="O1252" i="1" s="1"/>
  <c r="P1253" i="1" s="1" a="1"/>
  <c r="P1253" i="1" s="1"/>
  <c r="J1253" i="1" s="1" a="1"/>
  <c r="J1253" i="1" s="1"/>
  <c r="Q1253" i="1" l="1"/>
  <c r="R1253" i="1"/>
  <c r="S1253" i="1" s="1"/>
  <c r="T1253" i="1" l="1" a="1"/>
  <c r="T1253" i="1" s="1"/>
  <c r="K1253" i="1" a="1"/>
  <c r="K1253" i="1" s="1"/>
  <c r="U1253" i="1" l="1"/>
  <c r="M1253" i="1" a="1"/>
  <c r="M1253" i="1" s="1"/>
  <c r="N1254" i="1" s="1" a="1"/>
  <c r="N1254" i="1" s="1"/>
  <c r="I1254" i="1" a="1"/>
  <c r="I1254" i="1" s="1"/>
  <c r="L1254" i="1" l="1" a="1"/>
  <c r="L1254" i="1" s="1"/>
  <c r="O1253" i="1" l="1" a="1"/>
  <c r="O1253" i="1" s="1"/>
  <c r="P1254" i="1" s="1" a="1"/>
  <c r="P1254" i="1" s="1"/>
  <c r="J1254" i="1" s="1" a="1"/>
  <c r="J1254" i="1" s="1"/>
  <c r="R1254" i="1" l="1"/>
  <c r="S1254" i="1" s="1"/>
  <c r="Q1254" i="1"/>
  <c r="K1254" i="1" a="1"/>
  <c r="K1254" i="1" s="1"/>
  <c r="T1254" i="1" l="1" a="1"/>
  <c r="T1254" i="1" s="1"/>
  <c r="M1254" i="1" a="1"/>
  <c r="M1254" i="1" s="1"/>
  <c r="N1255" i="1" s="1" a="1"/>
  <c r="N1255" i="1" s="1"/>
  <c r="I1255" i="1" a="1"/>
  <c r="I1255" i="1" s="1"/>
  <c r="U1254" i="1" l="1"/>
  <c r="L1255" i="1" a="1"/>
  <c r="L1255" i="1" s="1"/>
  <c r="O1254" i="1" l="1" a="1"/>
  <c r="O1254" i="1" s="1"/>
  <c r="P1255" i="1" s="1" a="1"/>
  <c r="P1255" i="1" s="1"/>
  <c r="J1255" i="1" s="1" a="1"/>
  <c r="J1255" i="1" s="1"/>
  <c r="Q1255" i="1" l="1"/>
  <c r="R1255" i="1"/>
  <c r="S1255" i="1" s="1"/>
  <c r="T1255" i="1" l="1" a="1"/>
  <c r="T1255" i="1" s="1"/>
  <c r="K1255" i="1" a="1"/>
  <c r="K1255" i="1" s="1"/>
  <c r="U1255" i="1" l="1"/>
  <c r="M1255" i="1" a="1"/>
  <c r="M1255" i="1" s="1"/>
  <c r="N1256" i="1" s="1" a="1"/>
  <c r="N1256" i="1" s="1"/>
  <c r="I1256" i="1" a="1"/>
  <c r="I1256" i="1" s="1"/>
  <c r="L1256" i="1" l="1" a="1"/>
  <c r="L1256" i="1" s="1"/>
  <c r="O1255" i="1" l="1" a="1"/>
  <c r="O1255" i="1" s="1"/>
  <c r="P1256" i="1" s="1" a="1"/>
  <c r="P1256" i="1" s="1"/>
  <c r="J1256" i="1" s="1" a="1"/>
  <c r="J1256" i="1" s="1"/>
  <c r="R1256" i="1" l="1"/>
  <c r="S1256" i="1" s="1"/>
  <c r="Q1256" i="1"/>
  <c r="K1256" i="1" a="1"/>
  <c r="K1256" i="1" s="1"/>
  <c r="T1256" i="1" l="1" a="1"/>
  <c r="T1256" i="1" s="1"/>
  <c r="M1256" i="1" a="1"/>
  <c r="M1256" i="1" s="1"/>
  <c r="N1257" i="1" s="1" a="1"/>
  <c r="N1257" i="1" s="1"/>
  <c r="I1257" i="1" a="1"/>
  <c r="I1257" i="1" s="1"/>
  <c r="U1256" i="1" l="1"/>
  <c r="L1257" i="1" a="1"/>
  <c r="L1257" i="1" s="1"/>
  <c r="O1256" i="1" l="1" a="1"/>
  <c r="O1256" i="1" s="1"/>
  <c r="P1257" i="1" s="1" a="1"/>
  <c r="P1257" i="1" s="1"/>
  <c r="J1257" i="1" s="1" a="1"/>
  <c r="J1257" i="1" s="1"/>
  <c r="Q1257" i="1" l="1"/>
  <c r="R1257" i="1"/>
  <c r="S1257" i="1" s="1"/>
  <c r="T1257" i="1" l="1" a="1"/>
  <c r="T1257" i="1" s="1"/>
  <c r="K1257" i="1" a="1"/>
  <c r="K1257" i="1" s="1"/>
  <c r="U1257" i="1" l="1"/>
  <c r="M1257" i="1" a="1"/>
  <c r="M1257" i="1" s="1"/>
  <c r="N1258" i="1" s="1" a="1"/>
  <c r="N1258" i="1" s="1"/>
  <c r="I1258" i="1" a="1"/>
  <c r="I1258" i="1" s="1"/>
  <c r="L1258" i="1" l="1" a="1"/>
  <c r="L1258" i="1" s="1"/>
  <c r="O1257" i="1" l="1" a="1"/>
  <c r="O1257" i="1" s="1"/>
  <c r="P1258" i="1" s="1" a="1"/>
  <c r="P1258" i="1" s="1"/>
  <c r="J1258" i="1" s="1" a="1"/>
  <c r="J1258" i="1" s="1"/>
  <c r="Q1258" i="1" l="1"/>
  <c r="R1258" i="1"/>
  <c r="S1258" i="1" s="1"/>
  <c r="T1258" i="1" l="1" a="1"/>
  <c r="T1258" i="1" s="1"/>
  <c r="K1258" i="1" a="1"/>
  <c r="K1258" i="1" s="1"/>
  <c r="U1258" i="1" l="1"/>
  <c r="M1258" i="1" a="1"/>
  <c r="M1258" i="1" s="1"/>
  <c r="N1259" i="1" s="1" a="1"/>
  <c r="N1259" i="1" s="1"/>
  <c r="I1259" i="1" a="1"/>
  <c r="I1259" i="1" s="1"/>
  <c r="L1259" i="1" l="1" a="1"/>
  <c r="L1259" i="1" s="1"/>
  <c r="O1258" i="1" l="1" a="1"/>
  <c r="O1258" i="1" s="1"/>
  <c r="P1259" i="1" s="1" a="1"/>
  <c r="P1259" i="1" s="1"/>
  <c r="J1259" i="1" s="1" a="1"/>
  <c r="J1259" i="1" s="1"/>
  <c r="R1259" i="1" l="1"/>
  <c r="S1259" i="1" s="1"/>
  <c r="Q1259" i="1"/>
  <c r="T1259" i="1" l="1" a="1"/>
  <c r="T1259" i="1" s="1"/>
  <c r="K1259" i="1" a="1"/>
  <c r="K1259" i="1" s="1"/>
  <c r="U1259" i="1" l="1"/>
  <c r="M1259" i="1" a="1"/>
  <c r="M1259" i="1" s="1"/>
  <c r="N1260" i="1" s="1" a="1"/>
  <c r="N1260" i="1" s="1"/>
  <c r="I1260" i="1" a="1"/>
  <c r="I1260" i="1" s="1"/>
  <c r="L1260" i="1" l="1" a="1"/>
  <c r="L1260" i="1" s="1"/>
  <c r="O1259" i="1" l="1" a="1"/>
  <c r="O1259" i="1" s="1"/>
  <c r="P1260" i="1" s="1" a="1"/>
  <c r="P1260" i="1" s="1"/>
  <c r="J1260" i="1" s="1" a="1"/>
  <c r="J1260" i="1" s="1"/>
  <c r="R1260" i="1" l="1"/>
  <c r="S1260" i="1" s="1"/>
  <c r="Q1260" i="1"/>
  <c r="T1260" i="1" l="1" a="1"/>
  <c r="T1260" i="1" s="1"/>
  <c r="K1260" i="1" a="1"/>
  <c r="K1260" i="1" s="1"/>
  <c r="U1260" i="1" l="1"/>
  <c r="M1260" i="1" a="1"/>
  <c r="M1260" i="1" s="1"/>
  <c r="N1261" i="1" s="1" a="1"/>
  <c r="N1261" i="1" s="1"/>
  <c r="I1261" i="1" a="1"/>
  <c r="I1261" i="1" s="1"/>
  <c r="L1261" i="1" l="1" a="1"/>
  <c r="L1261" i="1" s="1"/>
  <c r="O1260" i="1" l="1" a="1"/>
  <c r="O1260" i="1" s="1"/>
  <c r="P1261" i="1" s="1" a="1"/>
  <c r="P1261" i="1" s="1"/>
  <c r="J1261" i="1" s="1" a="1"/>
  <c r="J1261" i="1" s="1"/>
  <c r="Q1261" i="1" l="1"/>
  <c r="R1261" i="1"/>
  <c r="S1261" i="1" s="1"/>
  <c r="T1261" i="1" l="1" a="1"/>
  <c r="T1261" i="1" s="1"/>
  <c r="K1261" i="1" a="1"/>
  <c r="K1261" i="1" s="1"/>
  <c r="U1261" i="1" l="1"/>
  <c r="M1261" i="1" a="1"/>
  <c r="M1261" i="1" s="1"/>
  <c r="N1262" i="1" s="1" a="1"/>
  <c r="N1262" i="1" s="1"/>
  <c r="I1262" i="1" a="1"/>
  <c r="I1262" i="1" s="1"/>
  <c r="L1262" i="1" l="1" a="1"/>
  <c r="L1262" i="1" s="1"/>
  <c r="O1261" i="1" l="1" a="1"/>
  <c r="O1261" i="1" s="1"/>
  <c r="P1262" i="1" s="1" a="1"/>
  <c r="P1262" i="1" s="1"/>
  <c r="J1262" i="1" s="1" a="1"/>
  <c r="J1262" i="1" s="1"/>
  <c r="Q1262" i="1" l="1"/>
  <c r="R1262" i="1"/>
  <c r="S1262" i="1" s="1"/>
  <c r="K1262" i="1" a="1"/>
  <c r="K1262" i="1" s="1"/>
  <c r="T1262" i="1" l="1" a="1"/>
  <c r="T1262" i="1" s="1"/>
  <c r="M1262" i="1" a="1"/>
  <c r="M1262" i="1" s="1"/>
  <c r="N1263" i="1" s="1" a="1"/>
  <c r="N1263" i="1" s="1"/>
  <c r="I1263" i="1" a="1"/>
  <c r="I1263" i="1" s="1"/>
  <c r="U1262" i="1" l="1"/>
  <c r="L1263" i="1" a="1"/>
  <c r="L1263" i="1" s="1"/>
  <c r="O1262" i="1" l="1" a="1"/>
  <c r="O1262" i="1" s="1"/>
  <c r="P1263" i="1" s="1" a="1"/>
  <c r="P1263" i="1" s="1"/>
  <c r="J1263" i="1" s="1" a="1"/>
  <c r="J1263" i="1" s="1"/>
  <c r="Q1263" i="1" l="1"/>
  <c r="R1263" i="1"/>
  <c r="S1263" i="1" s="1"/>
  <c r="K1263" i="1" a="1"/>
  <c r="K1263" i="1" s="1"/>
  <c r="T1263" i="1" l="1" a="1"/>
  <c r="T1263" i="1" s="1"/>
  <c r="M1263" i="1" a="1"/>
  <c r="M1263" i="1" s="1"/>
  <c r="N1264" i="1" s="1" a="1"/>
  <c r="N1264" i="1" s="1"/>
  <c r="I1264" i="1" a="1"/>
  <c r="I1264" i="1" s="1"/>
  <c r="U1263" i="1" l="1"/>
  <c r="L1264" i="1" a="1"/>
  <c r="L1264" i="1" s="1"/>
  <c r="O1263" i="1" l="1" a="1"/>
  <c r="O1263" i="1" s="1"/>
  <c r="P1264" i="1" s="1" a="1"/>
  <c r="P1264" i="1" s="1"/>
  <c r="J1264" i="1" s="1" a="1"/>
  <c r="J1264" i="1" s="1"/>
  <c r="Q1264" i="1" l="1"/>
  <c r="R1264" i="1"/>
  <c r="S1264" i="1" s="1"/>
  <c r="T1264" i="1" l="1" a="1"/>
  <c r="T1264" i="1" s="1"/>
  <c r="K1264" i="1" a="1"/>
  <c r="K1264" i="1" s="1"/>
  <c r="U1264" i="1" l="1"/>
  <c r="M1264" i="1" a="1"/>
  <c r="M1264" i="1" s="1"/>
  <c r="N1265" i="1" s="1" a="1"/>
  <c r="N1265" i="1" s="1"/>
  <c r="I1265" i="1" a="1"/>
  <c r="I1265" i="1" s="1"/>
  <c r="L1265" i="1" l="1" a="1"/>
  <c r="L1265" i="1" s="1"/>
  <c r="O1264" i="1" l="1" a="1"/>
  <c r="O1264" i="1" s="1"/>
  <c r="P1265" i="1" s="1" a="1"/>
  <c r="P1265" i="1" s="1"/>
  <c r="J1265" i="1" s="1" a="1"/>
  <c r="J1265" i="1" s="1"/>
  <c r="Q1265" i="1" l="1"/>
  <c r="R1265" i="1"/>
  <c r="S1265" i="1" s="1"/>
  <c r="K1265" i="1" a="1"/>
  <c r="K1265" i="1" s="1"/>
  <c r="T1265" i="1" l="1" a="1"/>
  <c r="T1265" i="1" s="1"/>
  <c r="M1265" i="1" a="1"/>
  <c r="M1265" i="1" s="1"/>
  <c r="N1266" i="1" s="1" a="1"/>
  <c r="N1266" i="1" s="1"/>
  <c r="I1266" i="1" a="1"/>
  <c r="I1266" i="1" s="1"/>
  <c r="U1265" i="1" l="1"/>
  <c r="L1266" i="1" a="1"/>
  <c r="L1266" i="1" s="1"/>
  <c r="O1265" i="1" l="1" a="1"/>
  <c r="O1265" i="1" s="1"/>
  <c r="P1266" i="1" s="1" a="1"/>
  <c r="P1266" i="1" s="1"/>
  <c r="J1266" i="1" s="1" a="1"/>
  <c r="J1266" i="1" s="1"/>
  <c r="Q1266" i="1" l="1"/>
  <c r="R1266" i="1"/>
  <c r="S1266" i="1" s="1"/>
  <c r="T1266" i="1" l="1" a="1"/>
  <c r="T1266" i="1" s="1"/>
  <c r="K1266" i="1" a="1"/>
  <c r="K1266" i="1" s="1"/>
  <c r="U1266" i="1" l="1"/>
  <c r="M1266" i="1" a="1"/>
  <c r="M1266" i="1" s="1"/>
  <c r="N1267" i="1" s="1" a="1"/>
  <c r="N1267" i="1" s="1"/>
  <c r="I1267" i="1" a="1"/>
  <c r="I1267" i="1" s="1"/>
  <c r="L1267" i="1" l="1" a="1"/>
  <c r="L1267" i="1" s="1"/>
  <c r="O1266" i="1" l="1" a="1"/>
  <c r="O1266" i="1" s="1"/>
  <c r="P1267" i="1" s="1" a="1"/>
  <c r="P1267" i="1" s="1"/>
  <c r="J1267" i="1" s="1" a="1"/>
  <c r="J1267" i="1" s="1"/>
  <c r="Q1267" i="1" l="1"/>
  <c r="R1267" i="1"/>
  <c r="S1267" i="1" s="1"/>
  <c r="K1267" i="1" a="1"/>
  <c r="K1267" i="1" s="1"/>
  <c r="T1267" i="1" l="1" a="1"/>
  <c r="T1267" i="1" s="1"/>
  <c r="M1267" i="1" a="1"/>
  <c r="M1267" i="1" s="1"/>
  <c r="N1268" i="1" s="1" a="1"/>
  <c r="N1268" i="1" s="1"/>
  <c r="I1268" i="1" a="1"/>
  <c r="I1268" i="1" s="1"/>
  <c r="U1267" i="1" l="1"/>
  <c r="L1268" i="1" a="1"/>
  <c r="L1268" i="1" s="1"/>
  <c r="O1267" i="1" l="1" a="1"/>
  <c r="O1267" i="1" s="1"/>
  <c r="P1268" i="1" s="1" a="1"/>
  <c r="P1268" i="1" s="1"/>
  <c r="J1268" i="1" s="1" a="1"/>
  <c r="J1268" i="1" s="1"/>
  <c r="Q1268" i="1" l="1"/>
  <c r="R1268" i="1"/>
  <c r="S1268" i="1" s="1"/>
  <c r="T1268" i="1" l="1" a="1"/>
  <c r="T1268" i="1" s="1"/>
  <c r="K1268" i="1" a="1"/>
  <c r="K1268" i="1" s="1"/>
  <c r="U1268" i="1" l="1"/>
  <c r="M1268" i="1" a="1"/>
  <c r="M1268" i="1" s="1"/>
  <c r="N1269" i="1" s="1" a="1"/>
  <c r="N1269" i="1" s="1"/>
  <c r="I1269" i="1" a="1"/>
  <c r="I1269" i="1" s="1"/>
  <c r="L1269" i="1" l="1" a="1"/>
  <c r="L1269" i="1" s="1"/>
  <c r="O1268" i="1" l="1" a="1"/>
  <c r="O1268" i="1" s="1"/>
  <c r="P1269" i="1" s="1" a="1"/>
  <c r="P1269" i="1" s="1"/>
  <c r="J1269" i="1" s="1" a="1"/>
  <c r="J1269" i="1" s="1"/>
  <c r="Q1269" i="1" l="1"/>
  <c r="R1269" i="1"/>
  <c r="S1269" i="1" s="1"/>
  <c r="T1269" i="1" l="1" a="1"/>
  <c r="T1269" i="1" s="1"/>
  <c r="K1269" i="1" a="1"/>
  <c r="K1269" i="1" s="1"/>
  <c r="U1269" i="1" l="1"/>
  <c r="M1269" i="1" a="1"/>
  <c r="M1269" i="1" s="1"/>
  <c r="N1270" i="1" s="1" a="1"/>
  <c r="N1270" i="1" s="1"/>
  <c r="I1270" i="1" a="1"/>
  <c r="I1270" i="1" s="1"/>
  <c r="L1270" i="1" l="1" a="1"/>
  <c r="L1270" i="1" s="1"/>
  <c r="O1269" i="1" l="1" a="1"/>
  <c r="O1269" i="1" s="1"/>
  <c r="P1270" i="1" s="1" a="1"/>
  <c r="P1270" i="1" s="1"/>
  <c r="J1270" i="1" s="1" a="1"/>
  <c r="J1270" i="1" s="1"/>
  <c r="Q1270" i="1" l="1"/>
  <c r="R1270" i="1"/>
  <c r="S1270" i="1" s="1"/>
  <c r="K1270" i="1" a="1"/>
  <c r="K1270" i="1" s="1"/>
  <c r="T1270" i="1" l="1" a="1"/>
  <c r="T1270" i="1" s="1"/>
  <c r="M1270" i="1" a="1"/>
  <c r="M1270" i="1" s="1"/>
  <c r="N1271" i="1" s="1" a="1"/>
  <c r="N1271" i="1" s="1"/>
  <c r="I1271" i="1" a="1"/>
  <c r="I1271" i="1" s="1"/>
  <c r="U1270" i="1" l="1"/>
  <c r="L1271" i="1" a="1"/>
  <c r="L1271" i="1" s="1"/>
  <c r="O1270" i="1" l="1" a="1"/>
  <c r="O1270" i="1" s="1"/>
  <c r="P1271" i="1" s="1" a="1"/>
  <c r="P1271" i="1" s="1"/>
  <c r="J1271" i="1" s="1" a="1"/>
  <c r="J1271" i="1" s="1"/>
  <c r="R1271" i="1" l="1"/>
  <c r="S1271" i="1" s="1"/>
  <c r="Q1271" i="1"/>
  <c r="T1271" i="1" l="1" a="1"/>
  <c r="T1271" i="1" s="1"/>
  <c r="K1271" i="1" a="1"/>
  <c r="K1271" i="1" s="1"/>
  <c r="U1271" i="1" l="1"/>
  <c r="M1271" i="1" a="1"/>
  <c r="M1271" i="1" s="1"/>
  <c r="N1272" i="1" s="1" a="1"/>
  <c r="N1272" i="1" s="1"/>
  <c r="I1272" i="1" a="1"/>
  <c r="I1272" i="1" s="1"/>
  <c r="L1272" i="1" l="1" a="1"/>
  <c r="L1272" i="1" s="1"/>
  <c r="O1271" i="1" l="1" a="1"/>
  <c r="O1271" i="1" s="1"/>
  <c r="P1272" i="1" s="1" a="1"/>
  <c r="P1272" i="1" s="1"/>
  <c r="J1272" i="1" s="1" a="1"/>
  <c r="J1272" i="1" s="1"/>
  <c r="R1272" i="1" l="1"/>
  <c r="S1272" i="1" s="1"/>
  <c r="Q1272" i="1"/>
  <c r="T1272" i="1" l="1" a="1"/>
  <c r="T1272" i="1" s="1"/>
  <c r="K1272" i="1" a="1"/>
  <c r="K1272" i="1" s="1"/>
  <c r="U1272" i="1" l="1"/>
  <c r="M1272" i="1" a="1"/>
  <c r="M1272" i="1" s="1"/>
  <c r="N1273" i="1" s="1" a="1"/>
  <c r="N1273" i="1" s="1"/>
  <c r="I1273" i="1" a="1"/>
  <c r="I1273" i="1" s="1"/>
  <c r="L1273" i="1" l="1" a="1"/>
  <c r="L1273" i="1" s="1"/>
  <c r="O1272" i="1" l="1" a="1"/>
  <c r="O1272" i="1" s="1"/>
  <c r="P1273" i="1" s="1" a="1"/>
  <c r="P1273" i="1" s="1"/>
  <c r="J1273" i="1" s="1" a="1"/>
  <c r="J1273" i="1" s="1"/>
  <c r="Q1273" i="1" l="1"/>
  <c r="R1273" i="1"/>
  <c r="S1273" i="1" s="1"/>
  <c r="K1273" i="1" a="1"/>
  <c r="K1273" i="1" s="1"/>
  <c r="T1273" i="1" l="1" a="1"/>
  <c r="T1273" i="1" s="1"/>
  <c r="M1273" i="1" a="1"/>
  <c r="M1273" i="1" s="1"/>
  <c r="N1274" i="1" s="1" a="1"/>
  <c r="N1274" i="1" s="1"/>
  <c r="I1274" i="1" a="1"/>
  <c r="I1274" i="1" s="1"/>
  <c r="U1273" i="1" l="1"/>
  <c r="L1274" i="1" a="1"/>
  <c r="L1274" i="1" s="1"/>
  <c r="O1273" i="1" l="1" a="1"/>
  <c r="O1273" i="1" s="1"/>
  <c r="P1274" i="1" s="1" a="1"/>
  <c r="P1274" i="1" s="1"/>
  <c r="J1274" i="1" s="1" a="1"/>
  <c r="J1274" i="1" s="1"/>
  <c r="Q1274" i="1" l="1"/>
  <c r="R1274" i="1"/>
  <c r="S1274" i="1" s="1"/>
  <c r="K1274" i="1" a="1"/>
  <c r="K1274" i="1" s="1"/>
  <c r="T1274" i="1" l="1" a="1"/>
  <c r="T1274" i="1" s="1"/>
  <c r="M1274" i="1" a="1"/>
  <c r="M1274" i="1" s="1"/>
  <c r="N1275" i="1" s="1" a="1"/>
  <c r="N1275" i="1" s="1"/>
  <c r="I1275" i="1" a="1"/>
  <c r="I1275" i="1" s="1"/>
  <c r="U1274" i="1" l="1"/>
  <c r="L1275" i="1" a="1"/>
  <c r="L1275" i="1" s="1"/>
  <c r="O1274" i="1" l="1" a="1"/>
  <c r="O1274" i="1" s="1"/>
  <c r="P1275" i="1" s="1" a="1"/>
  <c r="P1275" i="1" s="1"/>
  <c r="J1275" i="1" s="1" a="1"/>
  <c r="J1275" i="1" s="1"/>
  <c r="Q1275" i="1" l="1"/>
  <c r="R1275" i="1"/>
  <c r="S1275" i="1" s="1"/>
  <c r="K1275" i="1" a="1"/>
  <c r="K1275" i="1" s="1"/>
  <c r="T1275" i="1" l="1" a="1"/>
  <c r="T1275" i="1" s="1"/>
  <c r="M1275" i="1" a="1"/>
  <c r="M1275" i="1" s="1"/>
  <c r="N1276" i="1" s="1" a="1"/>
  <c r="N1276" i="1" s="1"/>
  <c r="I1276" i="1" a="1"/>
  <c r="I1276" i="1" s="1"/>
  <c r="U1275" i="1" l="1"/>
  <c r="L1276" i="1" a="1"/>
  <c r="L1276" i="1" s="1"/>
  <c r="O1275" i="1" l="1" a="1"/>
  <c r="O1275" i="1" s="1"/>
  <c r="P1276" i="1" s="1" a="1"/>
  <c r="P1276" i="1" s="1"/>
  <c r="J1276" i="1" s="1" a="1"/>
  <c r="J1276" i="1" s="1"/>
  <c r="R1276" i="1" l="1"/>
  <c r="S1276" i="1" s="1"/>
  <c r="Q1276" i="1"/>
  <c r="T1276" i="1" l="1" a="1"/>
  <c r="T1276" i="1" s="1"/>
  <c r="K1276" i="1" a="1"/>
  <c r="K1276" i="1" s="1"/>
  <c r="U1276" i="1" l="1"/>
  <c r="M1276" i="1" a="1"/>
  <c r="M1276" i="1" s="1"/>
  <c r="N1277" i="1" s="1" a="1"/>
  <c r="N1277" i="1" s="1"/>
  <c r="I1277" i="1" a="1"/>
  <c r="I1277" i="1" s="1"/>
  <c r="L1277" i="1" l="1" a="1"/>
  <c r="L1277" i="1" s="1"/>
  <c r="O1276" i="1" l="1" a="1"/>
  <c r="O1276" i="1" s="1"/>
  <c r="P1277" i="1" s="1" a="1"/>
  <c r="P1277" i="1" s="1"/>
  <c r="J1277" i="1" s="1" a="1"/>
  <c r="J1277" i="1" s="1"/>
  <c r="Q1277" i="1" l="1"/>
  <c r="R1277" i="1"/>
  <c r="S1277" i="1" s="1"/>
  <c r="K1277" i="1" a="1"/>
  <c r="K1277" i="1" s="1"/>
  <c r="T1277" i="1" l="1" a="1"/>
  <c r="T1277" i="1" s="1"/>
  <c r="M1277" i="1" a="1"/>
  <c r="M1277" i="1" s="1"/>
  <c r="N1278" i="1" s="1" a="1"/>
  <c r="N1278" i="1" s="1"/>
  <c r="I1278" i="1" a="1"/>
  <c r="I1278" i="1" s="1"/>
  <c r="U1277" i="1" l="1"/>
  <c r="L1278" i="1" a="1"/>
  <c r="L1278" i="1" s="1"/>
  <c r="O1277" i="1" l="1" a="1"/>
  <c r="O1277" i="1" s="1"/>
  <c r="P1278" i="1" s="1" a="1"/>
  <c r="P1278" i="1" s="1"/>
  <c r="J1278" i="1" s="1" a="1"/>
  <c r="J1278" i="1" s="1"/>
  <c r="Q1278" i="1" l="1"/>
  <c r="R1278" i="1"/>
  <c r="S1278" i="1" s="1"/>
  <c r="T1278" i="1" l="1" a="1"/>
  <c r="T1278" i="1" s="1"/>
  <c r="K1278" i="1" a="1"/>
  <c r="K1278" i="1" s="1"/>
  <c r="U1278" i="1" l="1"/>
  <c r="M1278" i="1" a="1"/>
  <c r="M1278" i="1" s="1"/>
  <c r="N1279" i="1" s="1" a="1"/>
  <c r="N1279" i="1" s="1"/>
  <c r="I1279" i="1" a="1"/>
  <c r="I1279" i="1" s="1"/>
  <c r="L1279" i="1" l="1" a="1"/>
  <c r="L1279" i="1" s="1"/>
  <c r="O1278" i="1" l="1" a="1"/>
  <c r="O1278" i="1" s="1"/>
  <c r="P1279" i="1" s="1" a="1"/>
  <c r="P1279" i="1" s="1"/>
  <c r="J1279" i="1" s="1" a="1"/>
  <c r="J1279" i="1" s="1"/>
  <c r="Q1279" i="1" l="1"/>
  <c r="R1279" i="1"/>
  <c r="S1279" i="1" s="1"/>
  <c r="T1279" i="1" l="1" a="1"/>
  <c r="T1279" i="1" s="1"/>
  <c r="K1279" i="1" a="1"/>
  <c r="K1279" i="1" s="1"/>
  <c r="U1279" i="1" l="1"/>
  <c r="M1279" i="1" a="1"/>
  <c r="M1279" i="1" s="1"/>
  <c r="N1280" i="1" s="1" a="1"/>
  <c r="N1280" i="1" s="1"/>
  <c r="I1280" i="1" a="1"/>
  <c r="I1280" i="1" s="1"/>
  <c r="L1280" i="1" l="1" a="1"/>
  <c r="L1280" i="1" s="1"/>
  <c r="O1279" i="1" l="1" a="1"/>
  <c r="O1279" i="1" s="1"/>
  <c r="P1280" i="1" s="1" a="1"/>
  <c r="P1280" i="1" s="1"/>
  <c r="J1280" i="1" s="1" a="1"/>
  <c r="J1280" i="1" s="1"/>
  <c r="R1280" i="1" l="1"/>
  <c r="S1280" i="1" s="1"/>
  <c r="Q1280" i="1"/>
  <c r="K1280" i="1" a="1"/>
  <c r="K1280" i="1" s="1"/>
  <c r="T1280" i="1" l="1" a="1"/>
  <c r="T1280" i="1" s="1"/>
  <c r="M1280" i="1" a="1"/>
  <c r="M1280" i="1" s="1"/>
  <c r="N1281" i="1" s="1" a="1"/>
  <c r="N1281" i="1" s="1"/>
  <c r="I1281" i="1" a="1"/>
  <c r="I1281" i="1" s="1"/>
  <c r="U1280" i="1" l="1"/>
  <c r="L1281" i="1" a="1"/>
  <c r="L1281" i="1" s="1"/>
  <c r="O1280" i="1" l="1" a="1"/>
  <c r="O1280" i="1" s="1"/>
  <c r="P1281" i="1" s="1" a="1"/>
  <c r="P1281" i="1" s="1"/>
  <c r="J1281" i="1" s="1" a="1"/>
  <c r="J1281" i="1" s="1"/>
  <c r="R1281" i="1" l="1"/>
  <c r="S1281" i="1" s="1"/>
  <c r="Q1281" i="1"/>
  <c r="T1281" i="1" l="1" a="1"/>
  <c r="T1281" i="1" s="1"/>
  <c r="K1281" i="1" a="1"/>
  <c r="K1281" i="1" s="1"/>
  <c r="U1281" i="1" l="1"/>
  <c r="M1281" i="1" a="1"/>
  <c r="M1281" i="1" s="1"/>
  <c r="N1282" i="1" s="1" a="1"/>
  <c r="N1282" i="1" s="1"/>
  <c r="I1282" i="1" a="1"/>
  <c r="I1282" i="1" s="1"/>
  <c r="L1282" i="1" l="1" a="1"/>
  <c r="L1282" i="1" s="1"/>
  <c r="O1281" i="1" l="1" a="1"/>
  <c r="O1281" i="1" s="1"/>
  <c r="P1282" i="1" s="1" a="1"/>
  <c r="P1282" i="1" s="1"/>
  <c r="J1282" i="1" s="1" a="1"/>
  <c r="J1282" i="1" s="1"/>
  <c r="R1282" i="1" l="1"/>
  <c r="S1282" i="1" s="1"/>
  <c r="Q1282" i="1"/>
  <c r="T1282" i="1" l="1" a="1"/>
  <c r="T1282" i="1" s="1"/>
  <c r="K1282" i="1" a="1"/>
  <c r="K1282" i="1" s="1"/>
  <c r="U1282" i="1" l="1"/>
  <c r="M1282" i="1" a="1"/>
  <c r="M1282" i="1" s="1"/>
  <c r="N1283" i="1" s="1" a="1"/>
  <c r="N1283" i="1" s="1"/>
  <c r="I1283" i="1" a="1"/>
  <c r="I1283" i="1" s="1"/>
  <c r="L1283" i="1" l="1" a="1"/>
  <c r="L1283" i="1" s="1"/>
  <c r="O1282" i="1" l="1" a="1"/>
  <c r="O1282" i="1" s="1"/>
  <c r="P1283" i="1" s="1" a="1"/>
  <c r="P1283" i="1" s="1"/>
  <c r="J1283" i="1" s="1" a="1"/>
  <c r="J1283" i="1" s="1"/>
  <c r="R1283" i="1" l="1"/>
  <c r="S1283" i="1" s="1"/>
  <c r="Q1283" i="1"/>
  <c r="T1283" i="1" l="1" a="1"/>
  <c r="T1283" i="1" s="1"/>
  <c r="K1283" i="1" a="1"/>
  <c r="K1283" i="1" s="1"/>
  <c r="U1283" i="1" l="1"/>
  <c r="M1283" i="1" a="1"/>
  <c r="M1283" i="1" s="1"/>
  <c r="N1284" i="1" s="1" a="1"/>
  <c r="N1284" i="1" s="1"/>
  <c r="I1284" i="1" a="1"/>
  <c r="I1284" i="1" s="1"/>
  <c r="L1284" i="1" l="1" a="1"/>
  <c r="L1284" i="1" s="1"/>
  <c r="O1283" i="1" l="1" a="1"/>
  <c r="O1283" i="1" s="1"/>
  <c r="P1284" i="1" s="1" a="1"/>
  <c r="P1284" i="1" s="1"/>
  <c r="J1284" i="1" s="1" a="1"/>
  <c r="J1284" i="1" s="1"/>
  <c r="Q1284" i="1" l="1"/>
  <c r="R1284" i="1"/>
  <c r="S1284" i="1" s="1"/>
  <c r="T1284" i="1" l="1" a="1"/>
  <c r="T1284" i="1" s="1"/>
  <c r="K1284" i="1" a="1"/>
  <c r="K1284" i="1" s="1"/>
  <c r="U1284" i="1" l="1"/>
  <c r="M1284" i="1" a="1"/>
  <c r="M1284" i="1" s="1"/>
  <c r="N1285" i="1" s="1" a="1"/>
  <c r="N1285" i="1" s="1"/>
  <c r="I1285" i="1" a="1"/>
  <c r="I1285" i="1" s="1"/>
  <c r="L1285" i="1" l="1" a="1"/>
  <c r="L1285" i="1" s="1"/>
  <c r="O1284" i="1" l="1" a="1"/>
  <c r="O1284" i="1" s="1"/>
  <c r="P1285" i="1" s="1" a="1"/>
  <c r="P1285" i="1" s="1"/>
  <c r="J1285" i="1" s="1" a="1"/>
  <c r="J1285" i="1" s="1"/>
  <c r="Q1285" i="1" l="1"/>
  <c r="R1285" i="1"/>
  <c r="S1285" i="1" s="1"/>
  <c r="T1285" i="1" l="1" a="1"/>
  <c r="T1285" i="1" s="1"/>
  <c r="K1285" i="1" a="1"/>
  <c r="K1285" i="1" s="1"/>
  <c r="U1285" i="1" l="1"/>
  <c r="M1285" i="1" a="1"/>
  <c r="M1285" i="1" s="1"/>
  <c r="N1286" i="1" s="1" a="1"/>
  <c r="N1286" i="1" s="1"/>
  <c r="I1286" i="1" a="1"/>
  <c r="I1286" i="1" s="1"/>
  <c r="L1286" i="1" l="1" a="1"/>
  <c r="L1286" i="1" s="1"/>
  <c r="O1285" i="1" l="1" a="1"/>
  <c r="O1285" i="1" s="1"/>
  <c r="P1286" i="1" s="1" a="1"/>
  <c r="P1286" i="1" s="1"/>
  <c r="J1286" i="1" s="1" a="1"/>
  <c r="J1286" i="1" s="1"/>
  <c r="R1286" i="1" l="1"/>
  <c r="S1286" i="1" s="1"/>
  <c r="Q1286" i="1"/>
  <c r="K1286" i="1" a="1"/>
  <c r="K1286" i="1" s="1"/>
  <c r="T1286" i="1" l="1" a="1"/>
  <c r="T1286" i="1" s="1"/>
  <c r="M1286" i="1" a="1"/>
  <c r="M1286" i="1" s="1"/>
  <c r="N1287" i="1" s="1" a="1"/>
  <c r="N1287" i="1" s="1"/>
  <c r="I1287" i="1" a="1"/>
  <c r="I1287" i="1" s="1"/>
  <c r="U1286" i="1" l="1"/>
  <c r="L1287" i="1" a="1"/>
  <c r="L1287" i="1" s="1"/>
  <c r="O1286" i="1" l="1" a="1"/>
  <c r="O1286" i="1" s="1"/>
  <c r="P1287" i="1" s="1" a="1"/>
  <c r="P1287" i="1" s="1"/>
  <c r="J1287" i="1" s="1" a="1"/>
  <c r="J1287" i="1" s="1"/>
  <c r="R1287" i="1" l="1"/>
  <c r="S1287" i="1" s="1"/>
  <c r="Q1287" i="1"/>
  <c r="T1287" i="1" l="1" a="1"/>
  <c r="T1287" i="1" s="1"/>
  <c r="K1287" i="1" a="1"/>
  <c r="K1287" i="1" s="1"/>
  <c r="U1287" i="1" l="1"/>
  <c r="M1287" i="1" a="1"/>
  <c r="M1287" i="1" s="1"/>
  <c r="N1288" i="1" s="1" a="1"/>
  <c r="N1288" i="1" s="1"/>
  <c r="I1288" i="1" a="1"/>
  <c r="I1288" i="1" s="1"/>
  <c r="L1288" i="1" l="1" a="1"/>
  <c r="L1288" i="1" s="1"/>
  <c r="O1287" i="1" l="1" a="1"/>
  <c r="O1287" i="1" s="1"/>
  <c r="P1288" i="1" s="1" a="1"/>
  <c r="P1288" i="1" s="1"/>
  <c r="J1288" i="1" s="1" a="1"/>
  <c r="J1288" i="1" s="1"/>
  <c r="R1288" i="1" l="1"/>
  <c r="S1288" i="1" s="1"/>
  <c r="Q1288" i="1"/>
  <c r="K1288" i="1" a="1"/>
  <c r="K1288" i="1" s="1"/>
  <c r="T1288" i="1" l="1" a="1"/>
  <c r="T1288" i="1" s="1"/>
  <c r="M1288" i="1" a="1"/>
  <c r="M1288" i="1" s="1"/>
  <c r="N1289" i="1" s="1" a="1"/>
  <c r="N1289" i="1" s="1"/>
  <c r="I1289" i="1" a="1"/>
  <c r="I1289" i="1" s="1"/>
  <c r="U1288" i="1" l="1"/>
  <c r="L1289" i="1" a="1"/>
  <c r="L1289" i="1" s="1"/>
  <c r="O1288" i="1" l="1" a="1"/>
  <c r="O1288" i="1" s="1"/>
  <c r="P1289" i="1" s="1" a="1"/>
  <c r="P1289" i="1" s="1"/>
  <c r="J1289" i="1" s="1" a="1"/>
  <c r="J1289" i="1" s="1"/>
  <c r="R1289" i="1" l="1"/>
  <c r="S1289" i="1" s="1"/>
  <c r="Q1289" i="1"/>
  <c r="K1289" i="1" a="1"/>
  <c r="K1289" i="1" s="1"/>
  <c r="T1289" i="1" l="1" a="1"/>
  <c r="T1289" i="1" s="1"/>
  <c r="M1289" i="1" a="1"/>
  <c r="M1289" i="1" s="1"/>
  <c r="N1290" i="1" s="1" a="1"/>
  <c r="N1290" i="1" s="1"/>
  <c r="I1290" i="1" a="1"/>
  <c r="I1290" i="1" s="1"/>
  <c r="U1289" i="1" l="1"/>
  <c r="L1290" i="1" a="1"/>
  <c r="L1290" i="1" s="1"/>
  <c r="O1289" i="1" l="1" a="1"/>
  <c r="O1289" i="1" s="1"/>
  <c r="P1290" i="1" s="1" a="1"/>
  <c r="P1290" i="1" s="1"/>
  <c r="J1290" i="1" s="1" a="1"/>
  <c r="J1290" i="1" s="1"/>
  <c r="Q1290" i="1" l="1"/>
  <c r="R1290" i="1"/>
  <c r="S1290" i="1" s="1"/>
  <c r="T1290" i="1" l="1" a="1"/>
  <c r="T1290" i="1" s="1"/>
  <c r="K1290" i="1" a="1"/>
  <c r="K1290" i="1" s="1"/>
  <c r="U1290" i="1" l="1"/>
  <c r="M1290" i="1" a="1"/>
  <c r="M1290" i="1" s="1"/>
  <c r="N1291" i="1" s="1" a="1"/>
  <c r="N1291" i="1" s="1"/>
  <c r="I1291" i="1" a="1"/>
  <c r="I1291" i="1" s="1"/>
  <c r="L1291" i="1" l="1" a="1"/>
  <c r="L1291" i="1" s="1"/>
  <c r="O1290" i="1" l="1" a="1"/>
  <c r="O1290" i="1" s="1"/>
  <c r="P1291" i="1" s="1" a="1"/>
  <c r="P1291" i="1" s="1"/>
  <c r="J1291" i="1" s="1" a="1"/>
  <c r="J1291" i="1" s="1"/>
  <c r="Q1291" i="1" l="1"/>
  <c r="R1291" i="1"/>
  <c r="S1291" i="1" s="1"/>
  <c r="T1291" i="1" l="1" a="1"/>
  <c r="T1291" i="1" s="1"/>
  <c r="K1291" i="1" a="1"/>
  <c r="K1291" i="1" s="1"/>
  <c r="U1291" i="1" l="1"/>
  <c r="M1291" i="1" a="1"/>
  <c r="M1291" i="1" s="1"/>
  <c r="N1292" i="1" s="1" a="1"/>
  <c r="N1292" i="1" s="1"/>
  <c r="I1292" i="1" a="1"/>
  <c r="I1292" i="1" s="1"/>
  <c r="L1292" i="1" l="1" a="1"/>
  <c r="L1292" i="1" s="1"/>
  <c r="O1291" i="1" l="1" a="1"/>
  <c r="O1291" i="1" s="1"/>
  <c r="P1292" i="1" s="1" a="1"/>
  <c r="P1292" i="1" s="1"/>
  <c r="J1292" i="1" s="1" a="1"/>
  <c r="J1292" i="1" s="1"/>
  <c r="R1292" i="1" l="1"/>
  <c r="S1292" i="1" s="1"/>
  <c r="Q1292" i="1"/>
  <c r="T1292" i="1" l="1" a="1"/>
  <c r="T1292" i="1" s="1"/>
  <c r="K1292" i="1" a="1"/>
  <c r="K1292" i="1" s="1"/>
  <c r="U1292" i="1" l="1"/>
  <c r="M1292" i="1" a="1"/>
  <c r="M1292" i="1" s="1"/>
  <c r="N1293" i="1" s="1" a="1"/>
  <c r="N1293" i="1" s="1"/>
  <c r="I1293" i="1" a="1"/>
  <c r="I1293" i="1" s="1"/>
  <c r="L1293" i="1" l="1" a="1"/>
  <c r="L1293" i="1" s="1"/>
  <c r="O1292" i="1" l="1" a="1"/>
  <c r="O1292" i="1" s="1"/>
  <c r="P1293" i="1" s="1" a="1"/>
  <c r="P1293" i="1" s="1"/>
  <c r="J1293" i="1" s="1" a="1"/>
  <c r="J1293" i="1" s="1"/>
  <c r="R1293" i="1" l="1"/>
  <c r="S1293" i="1" s="1"/>
  <c r="Q1293" i="1"/>
  <c r="T1293" i="1" l="1" a="1"/>
  <c r="T1293" i="1" s="1"/>
  <c r="K1293" i="1" a="1"/>
  <c r="K1293" i="1" s="1"/>
  <c r="U1293" i="1" l="1"/>
  <c r="M1293" i="1" a="1"/>
  <c r="M1293" i="1" s="1"/>
  <c r="N1294" i="1" s="1" a="1"/>
  <c r="N1294" i="1" s="1"/>
  <c r="I1294" i="1" a="1"/>
  <c r="I1294" i="1" s="1"/>
  <c r="L1294" i="1" l="1" a="1"/>
  <c r="L1294" i="1" s="1"/>
  <c r="O1293" i="1" l="1" a="1"/>
  <c r="O1293" i="1" s="1"/>
  <c r="P1294" i="1" s="1" a="1"/>
  <c r="P1294" i="1" s="1"/>
  <c r="J1294" i="1" s="1" a="1"/>
  <c r="J1294" i="1" s="1"/>
  <c r="Q1294" i="1" l="1"/>
  <c r="R1294" i="1"/>
  <c r="S1294" i="1" s="1"/>
  <c r="T1294" i="1" l="1" a="1"/>
  <c r="T1294" i="1" s="1"/>
  <c r="K1294" i="1" a="1"/>
  <c r="K1294" i="1" s="1"/>
  <c r="U1294" i="1" l="1"/>
  <c r="M1294" i="1" a="1"/>
  <c r="M1294" i="1" s="1"/>
  <c r="N1295" i="1" s="1" a="1"/>
  <c r="N1295" i="1" s="1"/>
  <c r="I1295" i="1" a="1"/>
  <c r="I1295" i="1" s="1"/>
  <c r="L1295" i="1" l="1" a="1"/>
  <c r="L1295" i="1" s="1"/>
  <c r="O1294" i="1" l="1" a="1"/>
  <c r="O1294" i="1" s="1"/>
  <c r="P1295" i="1" s="1" a="1"/>
  <c r="P1295" i="1" s="1"/>
  <c r="J1295" i="1" s="1" a="1"/>
  <c r="J1295" i="1" s="1"/>
  <c r="R1295" i="1" l="1"/>
  <c r="S1295" i="1" s="1"/>
  <c r="Q1295" i="1"/>
  <c r="K1295" i="1" a="1"/>
  <c r="K1295" i="1" s="1"/>
  <c r="T1295" i="1" l="1" a="1"/>
  <c r="T1295" i="1" s="1"/>
  <c r="M1295" i="1" a="1"/>
  <c r="M1295" i="1" s="1"/>
  <c r="N1296" i="1" s="1" a="1"/>
  <c r="N1296" i="1" s="1"/>
  <c r="I1296" i="1" a="1"/>
  <c r="I1296" i="1" s="1"/>
  <c r="U1295" i="1" l="1"/>
  <c r="L1296" i="1" a="1"/>
  <c r="L1296" i="1" s="1"/>
  <c r="O1295" i="1" l="1" a="1"/>
  <c r="O1295" i="1" s="1"/>
  <c r="P1296" i="1" s="1" a="1"/>
  <c r="P1296" i="1" s="1"/>
  <c r="J1296" i="1" s="1" a="1"/>
  <c r="J1296" i="1" s="1"/>
  <c r="Q1296" i="1" l="1"/>
  <c r="R1296" i="1"/>
  <c r="S1296" i="1" s="1"/>
  <c r="T1296" i="1" l="1" a="1"/>
  <c r="T1296" i="1" s="1"/>
  <c r="K1296" i="1" a="1"/>
  <c r="K1296" i="1" s="1"/>
  <c r="U1296" i="1" l="1"/>
  <c r="M1296" i="1" a="1"/>
  <c r="M1296" i="1" s="1"/>
  <c r="N1297" i="1" s="1" a="1"/>
  <c r="N1297" i="1" s="1"/>
  <c r="I1297" i="1" a="1"/>
  <c r="I1297" i="1" s="1"/>
  <c r="L1297" i="1" l="1" a="1"/>
  <c r="L1297" i="1" s="1"/>
  <c r="O1296" i="1" l="1" a="1"/>
  <c r="O1296" i="1" s="1"/>
  <c r="P1297" i="1" s="1" a="1"/>
  <c r="P1297" i="1" s="1"/>
  <c r="J1297" i="1" s="1" a="1"/>
  <c r="J1297" i="1" s="1"/>
  <c r="Q1297" i="1" l="1"/>
  <c r="R1297" i="1"/>
  <c r="S1297" i="1" s="1"/>
  <c r="K1297" i="1" a="1"/>
  <c r="K1297" i="1" s="1"/>
  <c r="T1297" i="1" l="1" a="1"/>
  <c r="T1297" i="1" s="1"/>
  <c r="M1297" i="1" a="1"/>
  <c r="M1297" i="1" s="1"/>
  <c r="N1298" i="1" s="1" a="1"/>
  <c r="N1298" i="1" s="1"/>
  <c r="I1298" i="1" a="1"/>
  <c r="I1298" i="1" s="1"/>
  <c r="U1297" i="1" l="1"/>
  <c r="L1298" i="1" a="1"/>
  <c r="L1298" i="1" s="1"/>
  <c r="O1297" i="1" l="1" a="1"/>
  <c r="O1297" i="1" s="1"/>
  <c r="P1298" i="1" s="1" a="1"/>
  <c r="P1298" i="1" s="1"/>
  <c r="J1298" i="1" s="1" a="1"/>
  <c r="J1298" i="1" s="1"/>
  <c r="Q1298" i="1" l="1"/>
  <c r="R1298" i="1"/>
  <c r="S1298" i="1" s="1"/>
  <c r="K1298" i="1" a="1"/>
  <c r="K1298" i="1" s="1"/>
  <c r="T1298" i="1" l="1" a="1"/>
  <c r="T1298" i="1" s="1"/>
  <c r="M1298" i="1" a="1"/>
  <c r="M1298" i="1" s="1"/>
  <c r="N1299" i="1" s="1" a="1"/>
  <c r="N1299" i="1" s="1"/>
  <c r="I1299" i="1" a="1"/>
  <c r="I1299" i="1" s="1"/>
  <c r="U1298" i="1" l="1"/>
  <c r="L1299" i="1" a="1"/>
  <c r="L1299" i="1" s="1"/>
  <c r="O1298" i="1" l="1" a="1"/>
  <c r="O1298" i="1" s="1"/>
  <c r="P1299" i="1" s="1" a="1"/>
  <c r="P1299" i="1" s="1"/>
  <c r="J1299" i="1" s="1" a="1"/>
  <c r="J1299" i="1" s="1"/>
  <c r="Q1299" i="1" l="1"/>
  <c r="R1299" i="1"/>
  <c r="S1299" i="1" s="1"/>
  <c r="K1299" i="1" a="1"/>
  <c r="K1299" i="1" s="1"/>
  <c r="T1299" i="1" l="1" a="1"/>
  <c r="T1299" i="1" s="1"/>
  <c r="M1299" i="1" a="1"/>
  <c r="M1299" i="1" s="1"/>
  <c r="N1300" i="1" s="1" a="1"/>
  <c r="N1300" i="1" s="1"/>
  <c r="I1300" i="1" a="1"/>
  <c r="I1300" i="1" s="1"/>
  <c r="U1299" i="1" l="1"/>
  <c r="L1300" i="1" a="1"/>
  <c r="L1300" i="1" s="1"/>
  <c r="O1299" i="1" l="1" a="1"/>
  <c r="O1299" i="1" s="1"/>
  <c r="P1300" i="1" s="1" a="1"/>
  <c r="P1300" i="1" s="1"/>
  <c r="J1300" i="1" s="1" a="1"/>
  <c r="J1300" i="1" s="1"/>
  <c r="R1300" i="1" l="1"/>
  <c r="S1300" i="1" s="1"/>
  <c r="Q1300" i="1"/>
  <c r="T1300" i="1" l="1" a="1"/>
  <c r="T1300" i="1" s="1"/>
  <c r="K1300" i="1" a="1"/>
  <c r="K1300" i="1" s="1"/>
  <c r="U1300" i="1" l="1"/>
  <c r="M1300" i="1" a="1"/>
  <c r="M1300" i="1" s="1"/>
  <c r="N1301" i="1" s="1" a="1"/>
  <c r="N1301" i="1" s="1"/>
  <c r="I1301" i="1" a="1"/>
  <c r="I1301" i="1" s="1"/>
  <c r="L1301" i="1" l="1" a="1"/>
  <c r="L1301" i="1" s="1"/>
  <c r="O1300" i="1" l="1" a="1"/>
  <c r="O1300" i="1" s="1"/>
  <c r="P1301" i="1" s="1" a="1"/>
  <c r="P1301" i="1" s="1"/>
  <c r="J1301" i="1" s="1" a="1"/>
  <c r="J1301" i="1" s="1"/>
  <c r="Q1301" i="1" l="1"/>
  <c r="R1301" i="1"/>
  <c r="S1301" i="1" s="1"/>
  <c r="K1301" i="1" a="1"/>
  <c r="K1301" i="1" s="1"/>
  <c r="T1301" i="1" l="1" a="1"/>
  <c r="T1301" i="1" s="1"/>
  <c r="M1301" i="1" a="1"/>
  <c r="M1301" i="1" s="1"/>
  <c r="N1302" i="1" s="1" a="1"/>
  <c r="N1302" i="1" s="1"/>
  <c r="I1302" i="1" a="1"/>
  <c r="I1302" i="1" s="1"/>
  <c r="U1301" i="1" l="1"/>
  <c r="L1302" i="1" a="1"/>
  <c r="L1302" i="1" s="1"/>
  <c r="O1301" i="1" l="1" a="1"/>
  <c r="O1301" i="1" s="1"/>
  <c r="P1302" i="1" s="1" a="1"/>
  <c r="P1302" i="1" s="1"/>
  <c r="J1302" i="1" s="1" a="1"/>
  <c r="J1302" i="1" s="1"/>
  <c r="R1302" i="1" l="1"/>
  <c r="S1302" i="1" s="1"/>
  <c r="Q1302" i="1"/>
  <c r="T1302" i="1" l="1" a="1"/>
  <c r="T1302" i="1" s="1"/>
  <c r="K1302" i="1" a="1"/>
  <c r="K1302" i="1" s="1"/>
  <c r="U1302" i="1" l="1"/>
  <c r="M1302" i="1" a="1"/>
  <c r="M1302" i="1" s="1"/>
  <c r="N1303" i="1" s="1" a="1"/>
  <c r="N1303" i="1" s="1"/>
  <c r="I1303" i="1" a="1"/>
  <c r="I1303" i="1" s="1"/>
  <c r="L1303" i="1" l="1" a="1"/>
  <c r="L1303" i="1" s="1"/>
  <c r="O1302" i="1" l="1" a="1"/>
  <c r="O1302" i="1" s="1"/>
  <c r="P1303" i="1" s="1" a="1"/>
  <c r="P1303" i="1" s="1"/>
  <c r="J1303" i="1" s="1" a="1"/>
  <c r="J1303" i="1" s="1"/>
  <c r="Q1303" i="1" l="1"/>
  <c r="R1303" i="1"/>
  <c r="S1303" i="1" s="1"/>
  <c r="T1303" i="1" l="1" a="1"/>
  <c r="T1303" i="1" s="1"/>
  <c r="K1303" i="1" a="1"/>
  <c r="K1303" i="1" s="1"/>
  <c r="U1303" i="1" l="1"/>
  <c r="M1303" i="1" a="1"/>
  <c r="M1303" i="1" s="1"/>
  <c r="N1304" i="1" s="1" a="1"/>
  <c r="N1304" i="1" s="1"/>
  <c r="I1304" i="1" a="1"/>
  <c r="I1304" i="1" s="1"/>
  <c r="L1304" i="1" l="1" a="1"/>
  <c r="L1304" i="1" s="1"/>
  <c r="O1303" i="1" l="1" a="1"/>
  <c r="O1303" i="1" s="1"/>
  <c r="P1304" i="1" s="1" a="1"/>
  <c r="P1304" i="1" s="1"/>
  <c r="J1304" i="1" s="1" a="1"/>
  <c r="J1304" i="1" s="1"/>
  <c r="R1304" i="1" l="1"/>
  <c r="S1304" i="1" s="1"/>
  <c r="Q1304" i="1"/>
  <c r="K1304" i="1" a="1"/>
  <c r="K1304" i="1" s="1"/>
  <c r="T1304" i="1" l="1" a="1"/>
  <c r="T1304" i="1" s="1"/>
  <c r="M1304" i="1" a="1"/>
  <c r="M1304" i="1" s="1"/>
  <c r="N1305" i="1" s="1" a="1"/>
  <c r="N1305" i="1" s="1"/>
  <c r="I1305" i="1" a="1"/>
  <c r="I1305" i="1" s="1"/>
  <c r="U1304" i="1" l="1"/>
  <c r="L1305" i="1" a="1"/>
  <c r="L1305" i="1" s="1"/>
  <c r="O1304" i="1" l="1" a="1"/>
  <c r="O1304" i="1" s="1"/>
  <c r="P1305" i="1" s="1" a="1"/>
  <c r="P1305" i="1" s="1"/>
  <c r="J1305" i="1" s="1" a="1"/>
  <c r="J1305" i="1" s="1"/>
  <c r="Q1305" i="1" l="1"/>
  <c r="R1305" i="1"/>
  <c r="S1305" i="1" s="1"/>
  <c r="T1305" i="1" l="1" a="1"/>
  <c r="T1305" i="1" s="1"/>
  <c r="K1305" i="1" a="1"/>
  <c r="K1305" i="1" s="1"/>
  <c r="U1305" i="1" l="1"/>
  <c r="M1305" i="1" a="1"/>
  <c r="M1305" i="1" s="1"/>
  <c r="N1306" i="1" s="1" a="1"/>
  <c r="N1306" i="1" s="1"/>
  <c r="I1306" i="1" a="1"/>
  <c r="I1306" i="1" s="1"/>
  <c r="L1306" i="1" l="1" a="1"/>
  <c r="L1306" i="1" s="1"/>
  <c r="O1305" i="1" l="1" a="1"/>
  <c r="O1305" i="1" s="1"/>
  <c r="P1306" i="1" s="1" a="1"/>
  <c r="P1306" i="1" s="1"/>
  <c r="J1306" i="1" s="1" a="1"/>
  <c r="J1306" i="1" s="1"/>
  <c r="R1306" i="1" l="1"/>
  <c r="S1306" i="1" s="1"/>
  <c r="Q1306" i="1"/>
  <c r="K1306" i="1" a="1"/>
  <c r="K1306" i="1" s="1"/>
  <c r="T1306" i="1" l="1" a="1"/>
  <c r="T1306" i="1" s="1"/>
  <c r="M1306" i="1" a="1"/>
  <c r="M1306" i="1" s="1"/>
  <c r="N1307" i="1" s="1" a="1"/>
  <c r="N1307" i="1" s="1"/>
  <c r="I1307" i="1" a="1"/>
  <c r="I1307" i="1" s="1"/>
  <c r="U1306" i="1" l="1"/>
  <c r="L1307" i="1" a="1"/>
  <c r="L1307" i="1" s="1"/>
  <c r="O1306" i="1" l="1" a="1"/>
  <c r="O1306" i="1" s="1"/>
  <c r="P1307" i="1" s="1" a="1"/>
  <c r="P1307" i="1" s="1"/>
  <c r="J1307" i="1" s="1" a="1"/>
  <c r="J1307" i="1" s="1"/>
  <c r="Q1307" i="1" l="1"/>
  <c r="R1307" i="1"/>
  <c r="S1307" i="1" s="1"/>
  <c r="K1307" i="1" a="1"/>
  <c r="K1307" i="1" s="1"/>
  <c r="T1307" i="1" l="1" a="1"/>
  <c r="T1307" i="1" s="1"/>
  <c r="M1307" i="1" a="1"/>
  <c r="M1307" i="1" s="1"/>
  <c r="N1308" i="1" s="1" a="1"/>
  <c r="N1308" i="1" s="1"/>
  <c r="I1308" i="1" a="1"/>
  <c r="I1308" i="1" s="1"/>
  <c r="U1307" i="1" l="1"/>
  <c r="L1308" i="1" a="1"/>
  <c r="L1308" i="1" s="1"/>
  <c r="O1307" i="1" l="1" a="1"/>
  <c r="O1307" i="1" s="1"/>
  <c r="P1308" i="1" s="1" a="1"/>
  <c r="P1308" i="1" s="1"/>
  <c r="J1308" i="1" s="1" a="1"/>
  <c r="J1308" i="1" s="1"/>
  <c r="Q1308" i="1" l="1"/>
  <c r="R1308" i="1"/>
  <c r="S1308" i="1" s="1"/>
  <c r="T1308" i="1" l="1" a="1"/>
  <c r="T1308" i="1" s="1"/>
  <c r="K1308" i="1" a="1"/>
  <c r="K1308" i="1" s="1"/>
  <c r="U1308" i="1" l="1"/>
  <c r="M1308" i="1" a="1"/>
  <c r="M1308" i="1" s="1"/>
  <c r="N1309" i="1" s="1" a="1"/>
  <c r="N1309" i="1" s="1"/>
  <c r="I1309" i="1" a="1"/>
  <c r="I1309" i="1" s="1"/>
  <c r="L1309" i="1" l="1" a="1"/>
  <c r="L1309" i="1" s="1"/>
  <c r="O1308" i="1" l="1" a="1"/>
  <c r="O1308" i="1" s="1"/>
  <c r="P1309" i="1" s="1" a="1"/>
  <c r="P1309" i="1" s="1"/>
  <c r="J1309" i="1" s="1" a="1"/>
  <c r="J1309" i="1" s="1"/>
  <c r="R1309" i="1" l="1"/>
  <c r="S1309" i="1" s="1"/>
  <c r="Q1309" i="1"/>
  <c r="K1309" i="1" a="1"/>
  <c r="K1309" i="1" s="1"/>
  <c r="T1309" i="1" l="1" a="1"/>
  <c r="T1309" i="1" s="1"/>
  <c r="M1309" i="1" a="1"/>
  <c r="M1309" i="1" s="1"/>
  <c r="N1310" i="1" s="1" a="1"/>
  <c r="N1310" i="1" s="1"/>
  <c r="I1310" i="1" a="1"/>
  <c r="I1310" i="1" s="1"/>
  <c r="U1309" i="1" l="1"/>
  <c r="L1310" i="1" a="1"/>
  <c r="L1310" i="1" s="1"/>
  <c r="O1309" i="1" l="1" a="1"/>
  <c r="O1309" i="1" s="1"/>
  <c r="P1310" i="1" s="1" a="1"/>
  <c r="P1310" i="1" s="1"/>
  <c r="J1310" i="1" s="1" a="1"/>
  <c r="J1310" i="1" s="1"/>
  <c r="Q1310" i="1" l="1"/>
  <c r="R1310" i="1"/>
  <c r="S1310" i="1" s="1"/>
  <c r="T1310" i="1" l="1" a="1"/>
  <c r="T1310" i="1" s="1"/>
  <c r="K1310" i="1" a="1"/>
  <c r="K1310" i="1" s="1"/>
  <c r="U1310" i="1" l="1"/>
  <c r="M1310" i="1" a="1"/>
  <c r="M1310" i="1" s="1"/>
  <c r="N1311" i="1" s="1" a="1"/>
  <c r="N1311" i="1" s="1"/>
  <c r="I1311" i="1" a="1"/>
  <c r="I1311" i="1" s="1"/>
  <c r="L1311" i="1" l="1" a="1"/>
  <c r="L1311" i="1" s="1"/>
  <c r="O1310" i="1" l="1" a="1"/>
  <c r="O1310" i="1" s="1"/>
  <c r="P1311" i="1" s="1" a="1"/>
  <c r="P1311" i="1" s="1"/>
  <c r="J1311" i="1" s="1" a="1"/>
  <c r="J1311" i="1" s="1"/>
  <c r="Q1311" i="1" l="1"/>
  <c r="R1311" i="1"/>
  <c r="S1311" i="1" s="1"/>
  <c r="T1311" i="1" l="1" a="1"/>
  <c r="T1311" i="1" s="1"/>
  <c r="K1311" i="1" a="1"/>
  <c r="K1311" i="1" s="1"/>
  <c r="U1311" i="1" l="1"/>
  <c r="M1311" i="1" a="1"/>
  <c r="M1311" i="1" s="1"/>
  <c r="N1312" i="1" s="1" a="1"/>
  <c r="N1312" i="1" s="1"/>
  <c r="I1312" i="1" a="1"/>
  <c r="I1312" i="1" s="1"/>
  <c r="L1312" i="1" l="1" a="1"/>
  <c r="L1312" i="1" s="1"/>
  <c r="O1311" i="1" l="1" a="1"/>
  <c r="O1311" i="1" s="1"/>
  <c r="P1312" i="1" s="1" a="1"/>
  <c r="P1312" i="1" s="1"/>
  <c r="J1312" i="1" s="1" a="1"/>
  <c r="J1312" i="1" s="1"/>
  <c r="R1312" i="1" l="1"/>
  <c r="S1312" i="1" s="1"/>
  <c r="Q1312" i="1"/>
  <c r="K1312" i="1" a="1"/>
  <c r="K1312" i="1" s="1"/>
  <c r="T1312" i="1" l="1" a="1"/>
  <c r="T1312" i="1" s="1"/>
  <c r="M1312" i="1" a="1"/>
  <c r="M1312" i="1" s="1"/>
  <c r="N1313" i="1" s="1" a="1"/>
  <c r="N1313" i="1" s="1"/>
  <c r="I1313" i="1" a="1"/>
  <c r="I1313" i="1" s="1"/>
  <c r="U1312" i="1" l="1"/>
  <c r="L1313" i="1" a="1"/>
  <c r="L1313" i="1" s="1"/>
  <c r="O1312" i="1" l="1" a="1"/>
  <c r="O1312" i="1" s="1"/>
  <c r="P1313" i="1" s="1" a="1"/>
  <c r="P1313" i="1" s="1"/>
  <c r="J1313" i="1" s="1" a="1"/>
  <c r="J1313" i="1" s="1"/>
  <c r="R1313" i="1" l="1"/>
  <c r="S1313" i="1" s="1"/>
  <c r="Q1313" i="1"/>
  <c r="K1313" i="1" a="1"/>
  <c r="K1313" i="1" s="1"/>
  <c r="T1313" i="1" l="1" a="1"/>
  <c r="T1313" i="1" s="1"/>
  <c r="M1313" i="1" a="1"/>
  <c r="M1313" i="1" s="1"/>
  <c r="N1314" i="1" s="1" a="1"/>
  <c r="N1314" i="1" s="1"/>
  <c r="I1314" i="1" a="1"/>
  <c r="I1314" i="1" s="1"/>
  <c r="U1313" i="1" l="1"/>
  <c r="L1314" i="1" a="1"/>
  <c r="L1314" i="1" s="1"/>
  <c r="O1313" i="1" l="1" a="1"/>
  <c r="O1313" i="1" s="1"/>
  <c r="P1314" i="1" s="1" a="1"/>
  <c r="P1314" i="1" s="1"/>
  <c r="J1314" i="1" s="1" a="1"/>
  <c r="J1314" i="1" s="1"/>
  <c r="Q1314" i="1" l="1"/>
  <c r="R1314" i="1"/>
  <c r="S1314" i="1" s="1"/>
  <c r="K1314" i="1" a="1"/>
  <c r="K1314" i="1" s="1"/>
  <c r="T1314" i="1" l="1" a="1"/>
  <c r="T1314" i="1" s="1"/>
  <c r="M1314" i="1" a="1"/>
  <c r="M1314" i="1" s="1"/>
  <c r="N1315" i="1" s="1" a="1"/>
  <c r="N1315" i="1" s="1"/>
  <c r="I1315" i="1" a="1"/>
  <c r="I1315" i="1" s="1"/>
  <c r="U1314" i="1" l="1"/>
  <c r="L1315" i="1" a="1"/>
  <c r="L1315" i="1" s="1"/>
  <c r="O1314" i="1" l="1" a="1"/>
  <c r="O1314" i="1" s="1"/>
  <c r="P1315" i="1" s="1" a="1"/>
  <c r="P1315" i="1" s="1"/>
  <c r="J1315" i="1" s="1" a="1"/>
  <c r="J1315" i="1" s="1"/>
  <c r="R1315" i="1" l="1"/>
  <c r="S1315" i="1" s="1"/>
  <c r="Q1315" i="1"/>
  <c r="K1315" i="1" a="1"/>
  <c r="K1315" i="1" s="1"/>
  <c r="T1315" i="1" l="1" a="1"/>
  <c r="T1315" i="1" s="1"/>
  <c r="M1315" i="1" a="1"/>
  <c r="M1315" i="1" s="1"/>
  <c r="N1316" i="1" s="1" a="1"/>
  <c r="N1316" i="1" s="1"/>
  <c r="I1316" i="1" a="1"/>
  <c r="I1316" i="1" s="1"/>
  <c r="U1315" i="1" l="1"/>
  <c r="L1316" i="1" a="1"/>
  <c r="L1316" i="1" s="1"/>
  <c r="O1315" i="1" l="1" a="1"/>
  <c r="O1315" i="1" s="1"/>
  <c r="P1316" i="1" s="1" a="1"/>
  <c r="P1316" i="1" s="1"/>
  <c r="J1316" i="1" s="1" a="1"/>
  <c r="J1316" i="1" s="1"/>
  <c r="Q1316" i="1" l="1"/>
  <c r="R1316" i="1"/>
  <c r="S1316" i="1" s="1"/>
  <c r="K1316" i="1" a="1"/>
  <c r="K1316" i="1" s="1"/>
  <c r="T1316" i="1" l="1" a="1"/>
  <c r="T1316" i="1" s="1"/>
  <c r="M1316" i="1" a="1"/>
  <c r="M1316" i="1" s="1"/>
  <c r="N1317" i="1" s="1" a="1"/>
  <c r="N1317" i="1" s="1"/>
  <c r="I1317" i="1" a="1"/>
  <c r="I1317" i="1" s="1"/>
  <c r="U1316" i="1" l="1"/>
  <c r="L1317" i="1" a="1"/>
  <c r="L1317" i="1" s="1"/>
  <c r="O1316" i="1" l="1" a="1"/>
  <c r="O1316" i="1" s="1"/>
  <c r="P1317" i="1" s="1" a="1"/>
  <c r="P1317" i="1" s="1"/>
  <c r="J1317" i="1" s="1" a="1"/>
  <c r="J1317" i="1" s="1"/>
  <c r="R1317" i="1" l="1"/>
  <c r="S1317" i="1" s="1"/>
  <c r="Q1317" i="1"/>
  <c r="T1317" i="1" l="1" a="1"/>
  <c r="T1317" i="1" s="1"/>
  <c r="K1317" i="1" a="1"/>
  <c r="K1317" i="1" s="1"/>
  <c r="U1317" i="1" l="1"/>
  <c r="M1317" i="1" a="1"/>
  <c r="M1317" i="1" s="1"/>
  <c r="N1318" i="1" s="1" a="1"/>
  <c r="N1318" i="1" s="1"/>
  <c r="I1318" i="1" a="1"/>
  <c r="I1318" i="1" s="1"/>
  <c r="L1318" i="1" l="1" a="1"/>
  <c r="L1318" i="1" s="1"/>
  <c r="O1317" i="1" l="1" a="1"/>
  <c r="O1317" i="1" s="1"/>
  <c r="P1318" i="1" s="1" a="1"/>
  <c r="P1318" i="1" s="1"/>
  <c r="J1318" i="1" s="1" a="1"/>
  <c r="J1318" i="1" s="1"/>
  <c r="Q1318" i="1" l="1"/>
  <c r="R1318" i="1"/>
  <c r="S1318" i="1" s="1"/>
  <c r="K1318" i="1" a="1"/>
  <c r="K1318" i="1" s="1"/>
  <c r="T1318" i="1" l="1" a="1"/>
  <c r="T1318" i="1" s="1"/>
  <c r="M1318" i="1" a="1"/>
  <c r="M1318" i="1" s="1"/>
  <c r="N1319" i="1" s="1" a="1"/>
  <c r="N1319" i="1" s="1"/>
  <c r="I1319" i="1" a="1"/>
  <c r="I1319" i="1" s="1"/>
  <c r="U1318" i="1" l="1"/>
  <c r="L1319" i="1" a="1"/>
  <c r="L1319" i="1" s="1"/>
  <c r="O1318" i="1" l="1" a="1"/>
  <c r="O1318" i="1" s="1"/>
  <c r="P1319" i="1" s="1" a="1"/>
  <c r="P1319" i="1" s="1"/>
  <c r="J1319" i="1" s="1" a="1"/>
  <c r="J1319" i="1" s="1"/>
  <c r="R1319" i="1" l="1"/>
  <c r="S1319" i="1" s="1"/>
  <c r="Q1319" i="1"/>
  <c r="T1319" i="1" l="1" a="1"/>
  <c r="T1319" i="1" s="1"/>
  <c r="K1319" i="1" a="1"/>
  <c r="K1319" i="1" s="1"/>
  <c r="U1319" i="1" l="1"/>
  <c r="M1319" i="1" a="1"/>
  <c r="M1319" i="1" s="1"/>
  <c r="N1320" i="1" s="1" a="1"/>
  <c r="N1320" i="1" s="1"/>
  <c r="I1320" i="1" a="1"/>
  <c r="I1320" i="1" s="1"/>
  <c r="L1320" i="1" l="1" a="1"/>
  <c r="L1320" i="1" s="1"/>
  <c r="O1319" i="1" l="1" a="1"/>
  <c r="O1319" i="1" s="1"/>
  <c r="P1320" i="1" s="1" a="1"/>
  <c r="P1320" i="1" s="1"/>
  <c r="J1320" i="1" s="1" a="1"/>
  <c r="J1320" i="1" s="1"/>
  <c r="Q1320" i="1" l="1"/>
  <c r="R1320" i="1"/>
  <c r="S1320" i="1" s="1"/>
  <c r="K1320" i="1" a="1"/>
  <c r="K1320" i="1" s="1"/>
  <c r="T1320" i="1" l="1" a="1"/>
  <c r="T1320" i="1" s="1"/>
  <c r="M1320" i="1" a="1"/>
  <c r="M1320" i="1" s="1"/>
  <c r="N1321" i="1" s="1" a="1"/>
  <c r="N1321" i="1" s="1"/>
  <c r="I1321" i="1" a="1"/>
  <c r="I1321" i="1" s="1"/>
  <c r="U1320" i="1" l="1"/>
  <c r="L1321" i="1" a="1"/>
  <c r="L1321" i="1" s="1"/>
  <c r="O1320" i="1" l="1" a="1"/>
  <c r="O1320" i="1" s="1"/>
  <c r="P1321" i="1" s="1" a="1"/>
  <c r="P1321" i="1" s="1"/>
  <c r="J1321" i="1" s="1" a="1"/>
  <c r="J1321" i="1" s="1"/>
  <c r="R1321" i="1" l="1"/>
  <c r="S1321" i="1" s="1"/>
  <c r="Q1321" i="1"/>
  <c r="K1321" i="1" a="1"/>
  <c r="K1321" i="1" s="1"/>
  <c r="T1321" i="1" l="1" a="1"/>
  <c r="T1321" i="1" s="1"/>
  <c r="M1321" i="1" a="1"/>
  <c r="M1321" i="1" s="1"/>
  <c r="N1322" i="1" s="1" a="1"/>
  <c r="N1322" i="1" s="1"/>
  <c r="I1322" i="1" a="1"/>
  <c r="I1322" i="1" s="1"/>
  <c r="U1321" i="1" l="1"/>
  <c r="L1322" i="1" a="1"/>
  <c r="L1322" i="1" s="1"/>
  <c r="O1321" i="1" l="1" a="1"/>
  <c r="O1321" i="1" s="1"/>
  <c r="P1322" i="1" s="1" a="1"/>
  <c r="P1322" i="1" s="1"/>
  <c r="J1322" i="1" s="1" a="1"/>
  <c r="J1322" i="1" s="1"/>
  <c r="Q1322" i="1" l="1"/>
  <c r="R1322" i="1"/>
  <c r="S1322" i="1" s="1"/>
  <c r="K1322" i="1" a="1"/>
  <c r="K1322" i="1" s="1"/>
  <c r="T1322" i="1" l="1" a="1"/>
  <c r="T1322" i="1" s="1"/>
  <c r="M1322" i="1" a="1"/>
  <c r="M1322" i="1" s="1"/>
  <c r="N1323" i="1" s="1" a="1"/>
  <c r="N1323" i="1" s="1"/>
  <c r="I1323" i="1" a="1"/>
  <c r="I1323" i="1" s="1"/>
  <c r="U1322" i="1" l="1"/>
  <c r="L1323" i="1" a="1"/>
  <c r="L1323" i="1" s="1"/>
  <c r="O1322" i="1" l="1" a="1"/>
  <c r="O1322" i="1" s="1"/>
  <c r="P1323" i="1" s="1" a="1"/>
  <c r="P1323" i="1" s="1"/>
  <c r="J1323" i="1" s="1" a="1"/>
  <c r="J1323" i="1" s="1"/>
  <c r="Q1323" i="1" l="1"/>
  <c r="R1323" i="1"/>
  <c r="S1323" i="1" s="1"/>
  <c r="T1323" i="1" l="1" a="1"/>
  <c r="T1323" i="1" s="1"/>
  <c r="K1323" i="1" a="1"/>
  <c r="K1323" i="1" s="1"/>
  <c r="U1323" i="1" l="1"/>
  <c r="M1323" i="1" a="1"/>
  <c r="M1323" i="1" s="1"/>
  <c r="N1324" i="1" s="1" a="1"/>
  <c r="N1324" i="1" s="1"/>
  <c r="I1324" i="1" a="1"/>
  <c r="I1324" i="1" s="1"/>
  <c r="L1324" i="1" l="1" a="1"/>
  <c r="L1324" i="1" s="1"/>
  <c r="O1323" i="1" l="1" a="1"/>
  <c r="O1323" i="1" s="1"/>
  <c r="P1324" i="1" s="1" a="1"/>
  <c r="P1324" i="1" s="1"/>
  <c r="J1324" i="1" s="1" a="1"/>
  <c r="J1324" i="1" s="1"/>
  <c r="R1324" i="1" l="1"/>
  <c r="S1324" i="1" s="1"/>
  <c r="Q1324" i="1"/>
  <c r="K1324" i="1" a="1"/>
  <c r="K1324" i="1" s="1"/>
  <c r="T1324" i="1" l="1" a="1"/>
  <c r="T1324" i="1" s="1"/>
  <c r="M1324" i="1" a="1"/>
  <c r="M1324" i="1" s="1"/>
  <c r="N1325" i="1" s="1" a="1"/>
  <c r="N1325" i="1" s="1"/>
  <c r="I1325" i="1" a="1"/>
  <c r="I1325" i="1" s="1"/>
  <c r="U1324" i="1" l="1"/>
  <c r="L1325" i="1" a="1"/>
  <c r="L1325" i="1" s="1"/>
  <c r="O1324" i="1" l="1" a="1"/>
  <c r="O1324" i="1" s="1"/>
  <c r="P1325" i="1" s="1" a="1"/>
  <c r="P1325" i="1" s="1"/>
  <c r="J1325" i="1" s="1" a="1"/>
  <c r="J1325" i="1" s="1"/>
  <c r="R1325" i="1" l="1"/>
  <c r="S1325" i="1" s="1"/>
  <c r="Q1325" i="1"/>
  <c r="K1325" i="1" a="1"/>
  <c r="K1325" i="1" s="1"/>
  <c r="T1325" i="1" l="1" a="1"/>
  <c r="T1325" i="1" s="1"/>
  <c r="M1325" i="1" a="1"/>
  <c r="M1325" i="1" s="1"/>
  <c r="N1326" i="1" s="1" a="1"/>
  <c r="N1326" i="1" s="1"/>
  <c r="I1326" i="1" a="1"/>
  <c r="I1326" i="1" s="1"/>
  <c r="U1325" i="1" l="1"/>
  <c r="L1326" i="1" a="1"/>
  <c r="L1326" i="1" s="1"/>
  <c r="O1325" i="1" l="1" a="1"/>
  <c r="O1325" i="1" s="1"/>
  <c r="P1326" i="1" s="1" a="1"/>
  <c r="P1326" i="1" s="1"/>
  <c r="J1326" i="1" s="1" a="1"/>
  <c r="J1326" i="1" s="1"/>
  <c r="Q1326" i="1" l="1"/>
  <c r="R1326" i="1"/>
  <c r="S1326" i="1" s="1"/>
  <c r="K1326" i="1" a="1"/>
  <c r="K1326" i="1" s="1"/>
  <c r="T1326" i="1" l="1" a="1"/>
  <c r="T1326" i="1" s="1"/>
  <c r="M1326" i="1" a="1"/>
  <c r="M1326" i="1" s="1"/>
  <c r="N1327" i="1" s="1" a="1"/>
  <c r="N1327" i="1" s="1"/>
  <c r="I1327" i="1" a="1"/>
  <c r="I1327" i="1" s="1"/>
  <c r="U1326" i="1" l="1"/>
  <c r="L1327" i="1" a="1"/>
  <c r="L1327" i="1" s="1"/>
  <c r="O1326" i="1" l="1" a="1"/>
  <c r="O1326" i="1" s="1"/>
  <c r="P1327" i="1" s="1" a="1"/>
  <c r="P1327" i="1" s="1"/>
  <c r="J1327" i="1" s="1" a="1"/>
  <c r="J1327" i="1" s="1"/>
  <c r="Q1327" i="1" l="1"/>
  <c r="R1327" i="1"/>
  <c r="S1327" i="1" s="1"/>
  <c r="T1327" i="1" l="1" a="1"/>
  <c r="T1327" i="1" s="1"/>
  <c r="K1327" i="1" a="1"/>
  <c r="K1327" i="1" s="1"/>
  <c r="U1327" i="1" l="1"/>
  <c r="M1327" i="1" a="1"/>
  <c r="M1327" i="1" s="1"/>
  <c r="N1328" i="1" s="1" a="1"/>
  <c r="N1328" i="1" s="1"/>
  <c r="I1328" i="1" a="1"/>
  <c r="I1328" i="1" s="1"/>
  <c r="L1328" i="1" l="1" a="1"/>
  <c r="L1328" i="1" s="1"/>
  <c r="O1327" i="1" l="1" a="1"/>
  <c r="O1327" i="1" s="1"/>
  <c r="P1328" i="1" s="1" a="1"/>
  <c r="P1328" i="1" s="1"/>
  <c r="J1328" i="1" s="1" a="1"/>
  <c r="J1328" i="1" s="1"/>
  <c r="R1328" i="1" l="1"/>
  <c r="S1328" i="1" s="1"/>
  <c r="Q1328" i="1"/>
  <c r="K1328" i="1" a="1"/>
  <c r="K1328" i="1" s="1"/>
  <c r="T1328" i="1" l="1" a="1"/>
  <c r="T1328" i="1" s="1"/>
  <c r="M1328" i="1" a="1"/>
  <c r="M1328" i="1" s="1"/>
  <c r="N1329" i="1" s="1" a="1"/>
  <c r="N1329" i="1" s="1"/>
  <c r="I1329" i="1" a="1"/>
  <c r="I1329" i="1" s="1"/>
  <c r="U1328" i="1" l="1"/>
  <c r="L1329" i="1" a="1"/>
  <c r="L1329" i="1" s="1"/>
  <c r="O1328" i="1" l="1" a="1"/>
  <c r="O1328" i="1" s="1"/>
  <c r="P1329" i="1" s="1" a="1"/>
  <c r="P1329" i="1" s="1"/>
  <c r="J1329" i="1" s="1" a="1"/>
  <c r="J1329" i="1" s="1"/>
  <c r="R1329" i="1" l="1"/>
  <c r="S1329" i="1" s="1"/>
  <c r="Q1329" i="1"/>
  <c r="K1329" i="1" a="1"/>
  <c r="K1329" i="1" s="1"/>
  <c r="T1329" i="1" l="1" a="1"/>
  <c r="T1329" i="1" s="1"/>
  <c r="M1329" i="1" a="1"/>
  <c r="M1329" i="1" s="1"/>
  <c r="N1330" i="1" s="1" a="1"/>
  <c r="N1330" i="1" s="1"/>
  <c r="I1330" i="1" a="1"/>
  <c r="I1330" i="1" s="1"/>
  <c r="U1329" i="1" l="1"/>
  <c r="L1330" i="1" a="1"/>
  <c r="L1330" i="1" s="1"/>
  <c r="O1329" i="1" l="1" a="1"/>
  <c r="O1329" i="1" s="1"/>
  <c r="P1330" i="1" s="1" a="1"/>
  <c r="P1330" i="1" s="1"/>
  <c r="J1330" i="1" s="1" a="1"/>
  <c r="J1330" i="1" s="1"/>
  <c r="Q1330" i="1" l="1"/>
  <c r="R1330" i="1"/>
  <c r="S1330" i="1" s="1"/>
  <c r="K1330" i="1" a="1"/>
  <c r="K1330" i="1" s="1"/>
  <c r="T1330" i="1" l="1" a="1"/>
  <c r="T1330" i="1" s="1"/>
  <c r="M1330" i="1" a="1"/>
  <c r="M1330" i="1" s="1"/>
  <c r="N1331" i="1" s="1" a="1"/>
  <c r="N1331" i="1" s="1"/>
  <c r="I1331" i="1" a="1"/>
  <c r="I1331" i="1" s="1"/>
  <c r="U1330" i="1" l="1"/>
  <c r="L1331" i="1" a="1"/>
  <c r="L1331" i="1" s="1"/>
  <c r="O1330" i="1" l="1" a="1"/>
  <c r="O1330" i="1" s="1"/>
  <c r="P1331" i="1" s="1" a="1"/>
  <c r="P1331" i="1" s="1"/>
  <c r="J1331" i="1" s="1" a="1"/>
  <c r="J1331" i="1" s="1"/>
  <c r="Q1331" i="1" l="1"/>
  <c r="R1331" i="1"/>
  <c r="S1331" i="1" s="1"/>
  <c r="T1331" i="1" l="1" a="1"/>
  <c r="T1331" i="1" s="1"/>
  <c r="K1331" i="1" a="1"/>
  <c r="K1331" i="1" s="1"/>
  <c r="U1331" i="1" l="1"/>
  <c r="M1331" i="1" a="1"/>
  <c r="M1331" i="1" s="1"/>
  <c r="N1332" i="1" s="1" a="1"/>
  <c r="N1332" i="1" s="1"/>
  <c r="I1332" i="1" a="1"/>
  <c r="I1332" i="1" s="1"/>
  <c r="L1332" i="1" l="1" a="1"/>
  <c r="L1332" i="1" s="1"/>
  <c r="O1331" i="1" l="1" a="1"/>
  <c r="O1331" i="1" s="1"/>
  <c r="P1332" i="1" s="1" a="1"/>
  <c r="P1332" i="1" s="1"/>
  <c r="J1332" i="1" s="1" a="1"/>
  <c r="J1332" i="1" s="1"/>
  <c r="Q1332" i="1" l="1"/>
  <c r="R1332" i="1"/>
  <c r="S1332" i="1" s="1"/>
  <c r="T1332" i="1" l="1" a="1"/>
  <c r="T1332" i="1" s="1"/>
  <c r="K1332" i="1" a="1"/>
  <c r="K1332" i="1" s="1"/>
  <c r="U1332" i="1" l="1"/>
  <c r="M1332" i="1" a="1"/>
  <c r="M1332" i="1" s="1"/>
  <c r="N1333" i="1" s="1" a="1"/>
  <c r="N1333" i="1" s="1"/>
  <c r="I1333" i="1" a="1"/>
  <c r="I1333" i="1" s="1"/>
  <c r="L1333" i="1" l="1" a="1"/>
  <c r="L1333" i="1" s="1"/>
  <c r="O1332" i="1" l="1" a="1"/>
  <c r="O1332" i="1" s="1"/>
  <c r="P1333" i="1" s="1" a="1"/>
  <c r="P1333" i="1" s="1"/>
  <c r="J1333" i="1" s="1" a="1"/>
  <c r="J1333" i="1" s="1"/>
  <c r="R1333" i="1" l="1"/>
  <c r="S1333" i="1" s="1"/>
  <c r="Q1333" i="1"/>
  <c r="T1333" i="1" l="1" a="1"/>
  <c r="T1333" i="1" s="1"/>
  <c r="K1333" i="1" a="1"/>
  <c r="K1333" i="1" s="1"/>
  <c r="U1333" i="1" l="1"/>
  <c r="M1333" i="1" a="1"/>
  <c r="M1333" i="1" s="1"/>
  <c r="N1334" i="1" s="1" a="1"/>
  <c r="N1334" i="1" s="1"/>
  <c r="I1334" i="1" a="1"/>
  <c r="I1334" i="1" s="1"/>
  <c r="L1334" i="1" l="1" a="1"/>
  <c r="L1334" i="1" s="1"/>
  <c r="O1333" i="1" l="1" a="1"/>
  <c r="O1333" i="1" s="1"/>
  <c r="P1334" i="1" s="1" a="1"/>
  <c r="P1334" i="1" s="1"/>
  <c r="J1334" i="1" s="1" a="1"/>
  <c r="J1334" i="1" s="1"/>
  <c r="Q1334" i="1" l="1"/>
  <c r="R1334" i="1"/>
  <c r="S1334" i="1" s="1"/>
  <c r="T1334" i="1" l="1" a="1"/>
  <c r="T1334" i="1" s="1"/>
  <c r="K1334" i="1" a="1"/>
  <c r="K1334" i="1" s="1"/>
  <c r="U1334" i="1" l="1"/>
  <c r="M1334" i="1" a="1"/>
  <c r="M1334" i="1" s="1"/>
  <c r="N1335" i="1" s="1" a="1"/>
  <c r="N1335" i="1" s="1"/>
  <c r="I1335" i="1" a="1"/>
  <c r="I1335" i="1" s="1"/>
  <c r="L1335" i="1" l="1" a="1"/>
  <c r="L1335" i="1" s="1"/>
  <c r="O1334" i="1" l="1" a="1"/>
  <c r="O1334" i="1" s="1"/>
  <c r="P1335" i="1" s="1" a="1"/>
  <c r="P1335" i="1" s="1"/>
  <c r="J1335" i="1" s="1" a="1"/>
  <c r="J1335" i="1" s="1"/>
  <c r="Q1335" i="1" l="1"/>
  <c r="R1335" i="1"/>
  <c r="S1335" i="1" s="1"/>
  <c r="K1335" i="1" a="1"/>
  <c r="K1335" i="1" s="1"/>
  <c r="T1335" i="1" l="1" a="1"/>
  <c r="T1335" i="1" s="1"/>
  <c r="M1335" i="1" a="1"/>
  <c r="M1335" i="1" s="1"/>
  <c r="N1336" i="1" s="1" a="1"/>
  <c r="N1336" i="1" s="1"/>
  <c r="I1336" i="1" a="1"/>
  <c r="I1336" i="1" s="1"/>
  <c r="U1335" i="1" l="1"/>
  <c r="L1336" i="1" a="1"/>
  <c r="L1336" i="1" s="1"/>
  <c r="O1335" i="1" l="1" a="1"/>
  <c r="O1335" i="1" s="1"/>
  <c r="P1336" i="1" s="1" a="1"/>
  <c r="P1336" i="1" s="1"/>
  <c r="J1336" i="1" s="1" a="1"/>
  <c r="J1336" i="1" s="1"/>
  <c r="Q1336" i="1" l="1"/>
  <c r="R1336" i="1"/>
  <c r="S1336" i="1" s="1"/>
  <c r="K1336" i="1" a="1"/>
  <c r="K1336" i="1" s="1"/>
  <c r="T1336" i="1" l="1" a="1"/>
  <c r="T1336" i="1" s="1"/>
  <c r="M1336" i="1" a="1"/>
  <c r="M1336" i="1" s="1"/>
  <c r="N1337" i="1" s="1" a="1"/>
  <c r="N1337" i="1" s="1"/>
  <c r="I1337" i="1" a="1"/>
  <c r="I1337" i="1" s="1"/>
  <c r="U1336" i="1" l="1"/>
  <c r="L1337" i="1" a="1"/>
  <c r="L1337" i="1" s="1"/>
  <c r="O1336" i="1" l="1" a="1"/>
  <c r="O1336" i="1" s="1"/>
  <c r="P1337" i="1" s="1" a="1"/>
  <c r="P1337" i="1" s="1"/>
  <c r="J1337" i="1" s="1" a="1"/>
  <c r="J1337" i="1" s="1"/>
  <c r="Q1337" i="1" l="1"/>
  <c r="R1337" i="1"/>
  <c r="S1337" i="1" s="1"/>
  <c r="T1337" i="1" l="1" a="1"/>
  <c r="T1337" i="1" s="1"/>
  <c r="K1337" i="1" a="1"/>
  <c r="K1337" i="1" s="1"/>
  <c r="U1337" i="1" l="1"/>
  <c r="M1337" i="1" a="1"/>
  <c r="M1337" i="1" s="1"/>
  <c r="N1338" i="1" s="1" a="1"/>
  <c r="N1338" i="1" s="1"/>
  <c r="I1338" i="1" a="1"/>
  <c r="I1338" i="1" s="1"/>
  <c r="L1338" i="1" l="1" a="1"/>
  <c r="L1338" i="1" s="1"/>
  <c r="O1337" i="1" l="1" a="1"/>
  <c r="O1337" i="1" s="1"/>
  <c r="P1338" i="1" s="1" a="1"/>
  <c r="P1338" i="1" s="1"/>
  <c r="J1338" i="1" s="1" a="1"/>
  <c r="J1338" i="1" s="1"/>
  <c r="R1338" i="1" l="1"/>
  <c r="S1338" i="1" s="1"/>
  <c r="Q1338" i="1"/>
  <c r="K1338" i="1" a="1"/>
  <c r="K1338" i="1" s="1"/>
  <c r="T1338" i="1" l="1" a="1"/>
  <c r="T1338" i="1" s="1"/>
  <c r="M1338" i="1" a="1"/>
  <c r="M1338" i="1" s="1"/>
  <c r="N1339" i="1" s="1" a="1"/>
  <c r="N1339" i="1" s="1"/>
  <c r="I1339" i="1" a="1"/>
  <c r="I1339" i="1" s="1"/>
  <c r="U1338" i="1" l="1"/>
  <c r="L1339" i="1" a="1"/>
  <c r="L1339" i="1" s="1"/>
  <c r="O1338" i="1" l="1" a="1"/>
  <c r="O1338" i="1" s="1"/>
  <c r="P1339" i="1" s="1" a="1"/>
  <c r="P1339" i="1" s="1"/>
  <c r="J1339" i="1" s="1" a="1"/>
  <c r="J1339" i="1" s="1"/>
  <c r="Q1339" i="1" l="1"/>
  <c r="R1339" i="1"/>
  <c r="S1339" i="1" s="1"/>
  <c r="T1339" i="1" l="1" a="1"/>
  <c r="T1339" i="1" s="1"/>
  <c r="K1339" i="1" a="1"/>
  <c r="K1339" i="1" s="1"/>
  <c r="U1339" i="1" l="1"/>
  <c r="M1339" i="1" a="1"/>
  <c r="M1339" i="1" s="1"/>
  <c r="N1340" i="1" s="1" a="1"/>
  <c r="N1340" i="1" s="1"/>
  <c r="I1340" i="1" a="1"/>
  <c r="I1340" i="1" s="1"/>
  <c r="L1340" i="1" l="1" a="1"/>
  <c r="L1340" i="1" s="1"/>
  <c r="O1339" i="1" l="1" a="1"/>
  <c r="O1339" i="1" s="1"/>
  <c r="P1340" i="1" s="1" a="1"/>
  <c r="P1340" i="1" s="1"/>
  <c r="J1340" i="1" s="1" a="1"/>
  <c r="J1340" i="1" s="1"/>
  <c r="Q1340" i="1" l="1"/>
  <c r="R1340" i="1"/>
  <c r="S1340" i="1" s="1"/>
  <c r="K1340" i="1" a="1"/>
  <c r="K1340" i="1" s="1"/>
  <c r="T1340" i="1" l="1" a="1"/>
  <c r="T1340" i="1" s="1"/>
  <c r="M1340" i="1" a="1"/>
  <c r="M1340" i="1" s="1"/>
  <c r="N1341" i="1" s="1" a="1"/>
  <c r="N1341" i="1" s="1"/>
  <c r="I1341" i="1" a="1"/>
  <c r="I1341" i="1" s="1"/>
  <c r="U1340" i="1" l="1"/>
  <c r="L1341" i="1" a="1"/>
  <c r="L1341" i="1" s="1"/>
  <c r="O1340" i="1" l="1" a="1"/>
  <c r="O1340" i="1" s="1"/>
  <c r="P1341" i="1" s="1" a="1"/>
  <c r="P1341" i="1" s="1"/>
  <c r="J1341" i="1" s="1" a="1"/>
  <c r="J1341" i="1" s="1"/>
  <c r="Q1341" i="1" l="1"/>
  <c r="R1341" i="1"/>
  <c r="S1341" i="1" s="1"/>
  <c r="T1341" i="1" l="1" a="1"/>
  <c r="T1341" i="1" s="1"/>
  <c r="K1341" i="1" a="1"/>
  <c r="K1341" i="1" s="1"/>
  <c r="U1341" i="1" l="1"/>
  <c r="M1341" i="1" a="1"/>
  <c r="M1341" i="1" s="1"/>
  <c r="N1342" i="1" s="1" a="1"/>
  <c r="N1342" i="1" s="1"/>
  <c r="I1342" i="1" a="1"/>
  <c r="I1342" i="1" s="1"/>
  <c r="L1342" i="1" l="1" a="1"/>
  <c r="L1342" i="1" s="1"/>
  <c r="O1341" i="1" l="1" a="1"/>
  <c r="O1341" i="1" s="1"/>
  <c r="P1342" i="1" s="1" a="1"/>
  <c r="P1342" i="1" s="1"/>
  <c r="J1342" i="1" s="1" a="1"/>
  <c r="J1342" i="1" s="1"/>
  <c r="Q1342" i="1" l="1"/>
  <c r="R1342" i="1"/>
  <c r="S1342" i="1" s="1"/>
  <c r="K1342" i="1" a="1"/>
  <c r="K1342" i="1" s="1"/>
  <c r="T1342" i="1" l="1" a="1"/>
  <c r="T1342" i="1" s="1"/>
  <c r="M1342" i="1" a="1"/>
  <c r="M1342" i="1" s="1"/>
  <c r="N1343" i="1" s="1" a="1"/>
  <c r="N1343" i="1" s="1"/>
  <c r="I1343" i="1" a="1"/>
  <c r="I1343" i="1" s="1"/>
  <c r="U1342" i="1" l="1"/>
  <c r="L1343" i="1" a="1"/>
  <c r="L1343" i="1" s="1"/>
  <c r="O1342" i="1" l="1" a="1"/>
  <c r="O1342" i="1" s="1"/>
  <c r="P1343" i="1" s="1" a="1"/>
  <c r="P1343" i="1" s="1"/>
  <c r="J1343" i="1" s="1" a="1"/>
  <c r="J1343" i="1" s="1"/>
  <c r="R1343" i="1" l="1"/>
  <c r="S1343" i="1" s="1"/>
  <c r="Q1343" i="1"/>
  <c r="T1343" i="1" l="1" a="1"/>
  <c r="T1343" i="1" s="1"/>
  <c r="K1343" i="1" a="1"/>
  <c r="K1343" i="1" s="1"/>
  <c r="U1343" i="1" l="1"/>
  <c r="M1343" i="1" a="1"/>
  <c r="M1343" i="1" s="1"/>
  <c r="N1344" i="1" s="1" a="1"/>
  <c r="N1344" i="1" s="1"/>
  <c r="I1344" i="1" a="1"/>
  <c r="I1344" i="1" s="1"/>
  <c r="L1344" i="1" l="1" a="1"/>
  <c r="L1344" i="1" s="1"/>
  <c r="O1343" i="1" l="1" a="1"/>
  <c r="O1343" i="1" s="1"/>
  <c r="P1344" i="1" s="1" a="1"/>
  <c r="P1344" i="1" s="1"/>
  <c r="J1344" i="1" s="1" a="1"/>
  <c r="J1344" i="1" s="1"/>
  <c r="Q1344" i="1" l="1"/>
  <c r="R1344" i="1"/>
  <c r="S1344" i="1" s="1"/>
  <c r="K1344" i="1" a="1"/>
  <c r="K1344" i="1" s="1"/>
  <c r="T1344" i="1" l="1" a="1"/>
  <c r="T1344" i="1" s="1"/>
  <c r="M1344" i="1" a="1"/>
  <c r="M1344" i="1" s="1"/>
  <c r="N1345" i="1" s="1" a="1"/>
  <c r="N1345" i="1" s="1"/>
  <c r="I1345" i="1" a="1"/>
  <c r="I1345" i="1" s="1"/>
  <c r="U1344" i="1" l="1"/>
  <c r="L1345" i="1" a="1"/>
  <c r="L1345" i="1" s="1"/>
  <c r="O1344" i="1" l="1" a="1"/>
  <c r="O1344" i="1" s="1"/>
  <c r="P1345" i="1" s="1" a="1"/>
  <c r="P1345" i="1" s="1"/>
  <c r="J1345" i="1" s="1" a="1"/>
  <c r="J1345" i="1" s="1"/>
  <c r="R1345" i="1" l="1"/>
  <c r="S1345" i="1" s="1"/>
  <c r="Q1345" i="1"/>
  <c r="T1345" i="1" l="1" a="1"/>
  <c r="T1345" i="1" s="1"/>
  <c r="K1345" i="1" a="1"/>
  <c r="K1345" i="1" s="1"/>
  <c r="U1345" i="1" l="1"/>
  <c r="M1345" i="1" a="1"/>
  <c r="M1345" i="1" s="1"/>
  <c r="N1346" i="1" s="1" a="1"/>
  <c r="N1346" i="1" s="1"/>
  <c r="I1346" i="1" a="1"/>
  <c r="I1346" i="1" s="1"/>
  <c r="L1346" i="1" l="1" a="1"/>
  <c r="L1346" i="1" s="1"/>
  <c r="O1345" i="1" l="1" a="1"/>
  <c r="O1345" i="1" s="1"/>
  <c r="P1346" i="1" s="1" a="1"/>
  <c r="P1346" i="1" s="1"/>
  <c r="J1346" i="1" s="1" a="1"/>
  <c r="J1346" i="1" s="1"/>
  <c r="Q1346" i="1" l="1"/>
  <c r="R1346" i="1"/>
  <c r="S1346" i="1" s="1"/>
  <c r="T1346" i="1" l="1" a="1"/>
  <c r="T1346" i="1" s="1"/>
  <c r="K1346" i="1" a="1"/>
  <c r="K1346" i="1" s="1"/>
  <c r="U1346" i="1" l="1"/>
  <c r="M1346" i="1" a="1"/>
  <c r="M1346" i="1" s="1"/>
  <c r="N1347" i="1" s="1" a="1"/>
  <c r="N1347" i="1" s="1"/>
  <c r="I1347" i="1" a="1"/>
  <c r="I1347" i="1" s="1"/>
  <c r="L1347" i="1" l="1" a="1"/>
  <c r="L1347" i="1" s="1"/>
  <c r="O1346" i="1" l="1" a="1"/>
  <c r="O1346" i="1" s="1"/>
  <c r="P1347" i="1" s="1" a="1"/>
  <c r="P1347" i="1" s="1"/>
  <c r="J1347" i="1" s="1" a="1"/>
  <c r="J1347" i="1" s="1"/>
  <c r="Q1347" i="1" l="1"/>
  <c r="R1347" i="1"/>
  <c r="S1347" i="1" s="1"/>
  <c r="T1347" i="1" l="1" a="1"/>
  <c r="T1347" i="1" s="1"/>
  <c r="K1347" i="1" a="1"/>
  <c r="K1347" i="1" s="1"/>
  <c r="U1347" i="1" l="1"/>
  <c r="M1347" i="1" a="1"/>
  <c r="M1347" i="1" s="1"/>
  <c r="N1348" i="1" s="1" a="1"/>
  <c r="N1348" i="1" s="1"/>
  <c r="I1348" i="1" a="1"/>
  <c r="I1348" i="1" s="1"/>
  <c r="L1348" i="1" l="1" a="1"/>
  <c r="L1348" i="1" s="1"/>
  <c r="O1347" i="1" l="1" a="1"/>
  <c r="O1347" i="1" s="1"/>
  <c r="P1348" i="1" s="1" a="1"/>
  <c r="P1348" i="1" s="1"/>
  <c r="J1348" i="1" s="1" a="1"/>
  <c r="J1348" i="1" s="1"/>
  <c r="R1348" i="1" l="1"/>
  <c r="S1348" i="1" s="1"/>
  <c r="Q1348" i="1"/>
  <c r="K1348" i="1" a="1"/>
  <c r="K1348" i="1" s="1"/>
  <c r="T1348" i="1" l="1" a="1"/>
  <c r="T1348" i="1" s="1"/>
  <c r="M1348" i="1" a="1"/>
  <c r="M1348" i="1" s="1"/>
  <c r="N1349" i="1" s="1" a="1"/>
  <c r="N1349" i="1" s="1"/>
  <c r="I1349" i="1" a="1"/>
  <c r="I1349" i="1" s="1"/>
  <c r="U1348" i="1" l="1"/>
  <c r="L1349" i="1" a="1"/>
  <c r="L1349" i="1" s="1"/>
  <c r="O1348" i="1" l="1" a="1"/>
  <c r="O1348" i="1" s="1"/>
  <c r="P1349" i="1" s="1" a="1"/>
  <c r="P1349" i="1" s="1"/>
  <c r="J1349" i="1" s="1" a="1"/>
  <c r="J1349" i="1" s="1"/>
  <c r="R1349" i="1" l="1"/>
  <c r="S1349" i="1" s="1"/>
  <c r="Q1349" i="1"/>
  <c r="T1349" i="1" l="1" a="1"/>
  <c r="T1349" i="1" s="1"/>
  <c r="K1349" i="1" a="1"/>
  <c r="K1349" i="1" s="1"/>
  <c r="U1349" i="1" l="1"/>
  <c r="M1349" i="1" a="1"/>
  <c r="M1349" i="1" s="1"/>
  <c r="N1350" i="1" s="1" a="1"/>
  <c r="N1350" i="1" s="1"/>
  <c r="I1350" i="1" a="1"/>
  <c r="I1350" i="1" s="1"/>
  <c r="L1350" i="1" l="1" a="1"/>
  <c r="L1350" i="1" s="1"/>
  <c r="O1349" i="1" l="1" a="1"/>
  <c r="O1349" i="1" s="1"/>
  <c r="P1350" i="1" s="1" a="1"/>
  <c r="P1350" i="1" s="1"/>
  <c r="J1350" i="1" s="1" a="1"/>
  <c r="J1350" i="1" s="1"/>
  <c r="R1350" i="1" l="1"/>
  <c r="S1350" i="1" s="1"/>
  <c r="Q1350" i="1"/>
  <c r="K1350" i="1" a="1"/>
  <c r="K1350" i="1" s="1"/>
  <c r="T1350" i="1" l="1" a="1"/>
  <c r="T1350" i="1" s="1"/>
  <c r="M1350" i="1" a="1"/>
  <c r="M1350" i="1" s="1"/>
  <c r="N1351" i="1" s="1" a="1"/>
  <c r="N1351" i="1" s="1"/>
  <c r="I1351" i="1" a="1"/>
  <c r="I1351" i="1" s="1"/>
  <c r="U1350" i="1" l="1"/>
  <c r="L1351" i="1" a="1"/>
  <c r="L1351" i="1" s="1"/>
  <c r="O1350" i="1" l="1" a="1"/>
  <c r="O1350" i="1" s="1"/>
  <c r="P1351" i="1" s="1" a="1"/>
  <c r="P1351" i="1" s="1"/>
  <c r="J1351" i="1" s="1" a="1"/>
  <c r="J1351" i="1" s="1"/>
  <c r="Q1351" i="1" l="1"/>
  <c r="R1351" i="1"/>
  <c r="S1351" i="1" s="1"/>
  <c r="T1351" i="1" l="1" a="1"/>
  <c r="T1351" i="1" s="1"/>
  <c r="K1351" i="1" a="1"/>
  <c r="K1351" i="1" s="1"/>
  <c r="U1351" i="1" l="1"/>
  <c r="M1351" i="1" a="1"/>
  <c r="M1351" i="1" s="1"/>
  <c r="N1352" i="1" s="1" a="1"/>
  <c r="N1352" i="1" s="1"/>
  <c r="I1352" i="1" a="1"/>
  <c r="I1352" i="1" s="1"/>
  <c r="L1352" i="1" l="1" a="1"/>
  <c r="L1352" i="1" s="1"/>
  <c r="O1351" i="1" l="1" a="1"/>
  <c r="O1351" i="1" s="1"/>
  <c r="P1352" i="1" s="1" a="1"/>
  <c r="P1352" i="1" s="1"/>
  <c r="J1352" i="1" s="1" a="1"/>
  <c r="J1352" i="1" s="1"/>
  <c r="R1352" i="1" l="1"/>
  <c r="S1352" i="1" s="1"/>
  <c r="Q1352" i="1"/>
  <c r="T1352" i="1" l="1" a="1"/>
  <c r="T1352" i="1" s="1"/>
  <c r="K1352" i="1" a="1"/>
  <c r="K1352" i="1" s="1"/>
  <c r="U1352" i="1" l="1"/>
  <c r="M1352" i="1" a="1"/>
  <c r="M1352" i="1" s="1"/>
  <c r="N1353" i="1" s="1" a="1"/>
  <c r="N1353" i="1" s="1"/>
  <c r="I1353" i="1" a="1"/>
  <c r="I1353" i="1" s="1"/>
  <c r="L1353" i="1" l="1" a="1"/>
  <c r="L1353" i="1" s="1"/>
  <c r="O1352" i="1" l="1" a="1"/>
  <c r="O1352" i="1" s="1"/>
  <c r="P1353" i="1" s="1" a="1"/>
  <c r="P1353" i="1" s="1"/>
  <c r="J1353" i="1" s="1" a="1"/>
  <c r="J1353" i="1" s="1"/>
  <c r="Q1353" i="1" l="1"/>
  <c r="R1353" i="1"/>
  <c r="S1353" i="1" s="1"/>
  <c r="T1353" i="1" l="1" a="1"/>
  <c r="T1353" i="1" s="1"/>
  <c r="K1353" i="1" a="1"/>
  <c r="K1353" i="1" s="1"/>
  <c r="U1353" i="1" l="1"/>
  <c r="M1353" i="1" a="1"/>
  <c r="M1353" i="1" s="1"/>
  <c r="N1354" i="1" s="1" a="1"/>
  <c r="N1354" i="1" s="1"/>
  <c r="I1354" i="1" a="1"/>
  <c r="I1354" i="1" s="1"/>
  <c r="L1354" i="1" l="1" a="1"/>
  <c r="L1354" i="1" s="1"/>
  <c r="O1353" i="1" l="1" a="1"/>
  <c r="O1353" i="1" s="1"/>
  <c r="P1354" i="1" s="1" a="1"/>
  <c r="P1354" i="1" s="1"/>
  <c r="J1354" i="1" s="1" a="1"/>
  <c r="J1354" i="1" s="1"/>
  <c r="R1354" i="1" l="1"/>
  <c r="S1354" i="1" s="1"/>
  <c r="Q1354" i="1"/>
  <c r="K1354" i="1" a="1"/>
  <c r="K1354" i="1" s="1"/>
  <c r="T1354" i="1" l="1" a="1"/>
  <c r="T1354" i="1" s="1"/>
  <c r="M1354" i="1" a="1"/>
  <c r="M1354" i="1" s="1"/>
  <c r="N1355" i="1" s="1" a="1"/>
  <c r="N1355" i="1" s="1"/>
  <c r="I1355" i="1" a="1"/>
  <c r="I1355" i="1" s="1"/>
  <c r="U1354" i="1" l="1"/>
  <c r="L1355" i="1" a="1"/>
  <c r="L1355" i="1" s="1"/>
  <c r="O1354" i="1" l="1" a="1"/>
  <c r="O1354" i="1" s="1"/>
  <c r="P1355" i="1" s="1" a="1"/>
  <c r="P1355" i="1" s="1"/>
  <c r="J1355" i="1" s="1" a="1"/>
  <c r="J1355" i="1" s="1"/>
  <c r="Q1355" i="1" l="1"/>
  <c r="R1355" i="1"/>
  <c r="S1355" i="1" s="1"/>
  <c r="K1355" i="1" a="1"/>
  <c r="K1355" i="1" s="1"/>
  <c r="T1355" i="1" l="1" a="1"/>
  <c r="T1355" i="1" s="1"/>
  <c r="M1355" i="1" a="1"/>
  <c r="M1355" i="1" s="1"/>
  <c r="N1356" i="1" s="1" a="1"/>
  <c r="N1356" i="1" s="1"/>
  <c r="I1356" i="1" a="1"/>
  <c r="I1356" i="1" s="1"/>
  <c r="U1355" i="1" l="1"/>
  <c r="L1356" i="1" a="1"/>
  <c r="L1356" i="1" s="1"/>
  <c r="O1355" i="1" l="1" a="1"/>
  <c r="O1355" i="1" s="1"/>
  <c r="P1356" i="1" s="1" a="1"/>
  <c r="P1356" i="1" s="1"/>
  <c r="J1356" i="1" s="1" a="1"/>
  <c r="J1356" i="1" s="1"/>
  <c r="Q1356" i="1" l="1"/>
  <c r="R1356" i="1"/>
  <c r="S1356" i="1" s="1"/>
  <c r="T1356" i="1" l="1" a="1"/>
  <c r="T1356" i="1" s="1"/>
  <c r="K1356" i="1" a="1"/>
  <c r="K1356" i="1" s="1"/>
  <c r="U1356" i="1" l="1"/>
  <c r="M1356" i="1" a="1"/>
  <c r="M1356" i="1" s="1"/>
  <c r="N1357" i="1" s="1" a="1"/>
  <c r="N1357" i="1" s="1"/>
  <c r="I1357" i="1" a="1"/>
  <c r="I1357" i="1" s="1"/>
  <c r="L1357" i="1" l="1" a="1"/>
  <c r="L1357" i="1" s="1"/>
  <c r="O1356" i="1" l="1" a="1"/>
  <c r="O1356" i="1" s="1"/>
  <c r="P1357" i="1" s="1" a="1"/>
  <c r="P1357" i="1" s="1"/>
  <c r="J1357" i="1" s="1" a="1"/>
  <c r="J1357" i="1" s="1"/>
  <c r="R1357" i="1" l="1"/>
  <c r="S1357" i="1" s="1"/>
  <c r="Q1357" i="1"/>
  <c r="T1357" i="1" l="1" a="1"/>
  <c r="T1357" i="1" s="1"/>
  <c r="K1357" i="1" a="1"/>
  <c r="K1357" i="1" s="1"/>
  <c r="U1357" i="1" l="1"/>
  <c r="M1357" i="1" a="1"/>
  <c r="M1357" i="1" s="1"/>
  <c r="N1358" i="1" s="1" a="1"/>
  <c r="N1358" i="1" s="1"/>
  <c r="I1358" i="1" a="1"/>
  <c r="I1358" i="1" s="1"/>
  <c r="L1358" i="1" l="1" a="1"/>
  <c r="L1358" i="1" s="1"/>
  <c r="O1357" i="1" l="1" a="1"/>
  <c r="O1357" i="1" s="1"/>
  <c r="P1358" i="1" s="1" a="1"/>
  <c r="P1358" i="1" s="1"/>
  <c r="J1358" i="1" s="1" a="1"/>
  <c r="J1358" i="1" s="1"/>
  <c r="R1358" i="1" l="1"/>
  <c r="S1358" i="1" s="1"/>
  <c r="Q1358" i="1"/>
  <c r="K1358" i="1" a="1"/>
  <c r="K1358" i="1" s="1"/>
  <c r="T1358" i="1" l="1" a="1"/>
  <c r="T1358" i="1" s="1"/>
  <c r="M1358" i="1" a="1"/>
  <c r="M1358" i="1" s="1"/>
  <c r="N1359" i="1" s="1" a="1"/>
  <c r="N1359" i="1" s="1"/>
  <c r="I1359" i="1" a="1"/>
  <c r="I1359" i="1" s="1"/>
  <c r="U1358" i="1" l="1"/>
  <c r="L1359" i="1" a="1"/>
  <c r="L1359" i="1" s="1"/>
  <c r="O1358" i="1" l="1" a="1"/>
  <c r="O1358" i="1" s="1"/>
  <c r="P1359" i="1" s="1" a="1"/>
  <c r="P1359" i="1" s="1"/>
  <c r="J1359" i="1" s="1" a="1"/>
  <c r="J1359" i="1" s="1"/>
  <c r="R1359" i="1" l="1"/>
  <c r="S1359" i="1" s="1"/>
  <c r="Q1359" i="1"/>
  <c r="K1359" i="1" a="1"/>
  <c r="K1359" i="1" s="1"/>
  <c r="T1359" i="1" l="1" a="1"/>
  <c r="T1359" i="1" s="1"/>
  <c r="M1359" i="1" a="1"/>
  <c r="M1359" i="1" s="1"/>
  <c r="N1360" i="1" s="1" a="1"/>
  <c r="N1360" i="1" s="1"/>
  <c r="I1360" i="1" a="1"/>
  <c r="I1360" i="1" s="1"/>
  <c r="U1359" i="1" l="1"/>
  <c r="L1360" i="1" a="1"/>
  <c r="L1360" i="1" s="1"/>
  <c r="O1359" i="1" l="1" a="1"/>
  <c r="O1359" i="1" s="1"/>
  <c r="P1360" i="1" s="1" a="1"/>
  <c r="P1360" i="1" s="1"/>
  <c r="J1360" i="1" s="1" a="1"/>
  <c r="J1360" i="1" s="1"/>
  <c r="R1360" i="1" l="1"/>
  <c r="S1360" i="1" s="1"/>
  <c r="Q1360" i="1"/>
  <c r="K1360" i="1" a="1"/>
  <c r="K1360" i="1" s="1"/>
  <c r="T1360" i="1" l="1" a="1"/>
  <c r="T1360" i="1" s="1"/>
  <c r="M1360" i="1" a="1"/>
  <c r="M1360" i="1" s="1"/>
  <c r="N1361" i="1" s="1" a="1"/>
  <c r="N1361" i="1" s="1"/>
  <c r="I1361" i="1" a="1"/>
  <c r="I1361" i="1" s="1"/>
  <c r="U1360" i="1" l="1"/>
  <c r="L1361" i="1" a="1"/>
  <c r="L1361" i="1" s="1"/>
  <c r="O1360" i="1" l="1" a="1"/>
  <c r="O1360" i="1" s="1"/>
  <c r="P1361" i="1" s="1" a="1"/>
  <c r="P1361" i="1" s="1"/>
  <c r="J1361" i="1" s="1" a="1"/>
  <c r="J1361" i="1" s="1"/>
  <c r="R1361" i="1" l="1"/>
  <c r="S1361" i="1" s="1"/>
  <c r="Q1361" i="1"/>
  <c r="T1361" i="1" l="1" a="1"/>
  <c r="T1361" i="1" s="1"/>
  <c r="K1361" i="1" a="1"/>
  <c r="K1361" i="1" s="1"/>
  <c r="U1361" i="1" l="1"/>
  <c r="M1361" i="1" a="1"/>
  <c r="M1361" i="1" s="1"/>
  <c r="N1362" i="1" s="1" a="1"/>
  <c r="N1362" i="1" s="1"/>
  <c r="I1362" i="1" a="1"/>
  <c r="I1362" i="1" s="1"/>
  <c r="L1362" i="1" l="1" a="1"/>
  <c r="L1362" i="1" s="1"/>
  <c r="O1361" i="1" l="1" a="1"/>
  <c r="O1361" i="1" s="1"/>
  <c r="P1362" i="1" s="1" a="1"/>
  <c r="P1362" i="1" s="1"/>
  <c r="J1362" i="1" s="1" a="1"/>
  <c r="J1362" i="1" s="1"/>
  <c r="R1362" i="1" l="1"/>
  <c r="S1362" i="1" s="1"/>
  <c r="Q1362" i="1"/>
  <c r="T1362" i="1" l="1" a="1"/>
  <c r="T1362" i="1" s="1"/>
  <c r="K1362" i="1" a="1"/>
  <c r="K1362" i="1" s="1"/>
  <c r="U1362" i="1" l="1"/>
  <c r="M1362" i="1" a="1"/>
  <c r="M1362" i="1" s="1"/>
  <c r="N1363" i="1" s="1" a="1"/>
  <c r="N1363" i="1" s="1"/>
  <c r="I1363" i="1" a="1"/>
  <c r="I1363" i="1" s="1"/>
  <c r="L1363" i="1" l="1" a="1"/>
  <c r="L1363" i="1" s="1"/>
  <c r="O1362" i="1" l="1" a="1"/>
  <c r="O1362" i="1" s="1"/>
  <c r="P1363" i="1" s="1" a="1"/>
  <c r="P1363" i="1" s="1"/>
  <c r="J1363" i="1" s="1" a="1"/>
  <c r="J1363" i="1" s="1"/>
  <c r="R1363" i="1" l="1"/>
  <c r="S1363" i="1" s="1"/>
  <c r="Q1363" i="1"/>
  <c r="K1363" i="1" a="1"/>
  <c r="K1363" i="1" s="1"/>
  <c r="T1363" i="1" l="1" a="1"/>
  <c r="T1363" i="1" s="1"/>
  <c r="M1363" i="1" a="1"/>
  <c r="M1363" i="1" s="1"/>
  <c r="N1364" i="1" s="1" a="1"/>
  <c r="N1364" i="1" s="1"/>
  <c r="I1364" i="1" a="1"/>
  <c r="I1364" i="1" s="1"/>
  <c r="U1363" i="1" l="1"/>
  <c r="L1364" i="1" a="1"/>
  <c r="L1364" i="1" s="1"/>
  <c r="O1363" i="1" l="1" a="1"/>
  <c r="O1363" i="1" s="1"/>
  <c r="P1364" i="1" s="1" a="1"/>
  <c r="P1364" i="1" s="1"/>
  <c r="J1364" i="1" s="1" a="1"/>
  <c r="J1364" i="1" s="1"/>
  <c r="Q1364" i="1" l="1"/>
  <c r="R1364" i="1"/>
  <c r="S1364" i="1" s="1"/>
  <c r="K1364" i="1" a="1"/>
  <c r="K1364" i="1" s="1"/>
  <c r="T1364" i="1" l="1" a="1"/>
  <c r="T1364" i="1" s="1"/>
  <c r="M1364" i="1" a="1"/>
  <c r="M1364" i="1" s="1"/>
  <c r="N1365" i="1" s="1" a="1"/>
  <c r="N1365" i="1" s="1"/>
  <c r="I1365" i="1" a="1"/>
  <c r="I1365" i="1" s="1"/>
  <c r="U1364" i="1" l="1"/>
  <c r="L1365" i="1" a="1"/>
  <c r="L1365" i="1" s="1"/>
  <c r="O1364" i="1" l="1" a="1"/>
  <c r="O1364" i="1" s="1"/>
  <c r="P1365" i="1" s="1" a="1"/>
  <c r="P1365" i="1" s="1"/>
  <c r="J1365" i="1" s="1" a="1"/>
  <c r="J1365" i="1" s="1"/>
  <c r="R1365" i="1" l="1"/>
  <c r="S1365" i="1" s="1"/>
  <c r="Q1365" i="1"/>
  <c r="T1365" i="1" l="1" a="1"/>
  <c r="T1365" i="1" s="1"/>
  <c r="K1365" i="1" a="1"/>
  <c r="K1365" i="1" s="1"/>
  <c r="U1365" i="1" l="1"/>
  <c r="M1365" i="1" a="1"/>
  <c r="M1365" i="1" s="1"/>
  <c r="N1366" i="1" s="1" a="1"/>
  <c r="N1366" i="1" s="1"/>
  <c r="I1366" i="1" a="1"/>
  <c r="I1366" i="1" s="1"/>
  <c r="L1366" i="1" l="1" a="1"/>
  <c r="L1366" i="1" s="1"/>
  <c r="O1365" i="1" l="1" a="1"/>
  <c r="O1365" i="1" s="1"/>
  <c r="P1366" i="1" s="1" a="1"/>
  <c r="P1366" i="1" s="1"/>
  <c r="J1366" i="1" s="1" a="1"/>
  <c r="J1366" i="1" s="1"/>
  <c r="R1366" i="1" l="1"/>
  <c r="S1366" i="1" s="1"/>
  <c r="Q1366" i="1"/>
  <c r="K1366" i="1" a="1"/>
  <c r="K1366" i="1" s="1"/>
  <c r="T1366" i="1" l="1" a="1"/>
  <c r="T1366" i="1" s="1"/>
  <c r="M1366" i="1" a="1"/>
  <c r="M1366" i="1" s="1"/>
  <c r="N1367" i="1" s="1" a="1"/>
  <c r="N1367" i="1" s="1"/>
  <c r="I1367" i="1" a="1"/>
  <c r="I1367" i="1" s="1"/>
  <c r="U1366" i="1" l="1"/>
  <c r="L1367" i="1" a="1"/>
  <c r="L1367" i="1" s="1"/>
  <c r="O1366" i="1" l="1" a="1"/>
  <c r="O1366" i="1" s="1"/>
  <c r="P1367" i="1" s="1" a="1"/>
  <c r="P1367" i="1" s="1"/>
  <c r="J1367" i="1" s="1" a="1"/>
  <c r="J1367" i="1" s="1"/>
  <c r="Q1367" i="1" l="1"/>
  <c r="R1367" i="1"/>
  <c r="S1367" i="1" s="1"/>
  <c r="T1367" i="1" l="1" a="1"/>
  <c r="T1367" i="1" s="1"/>
  <c r="K1367" i="1" a="1"/>
  <c r="K1367" i="1" s="1"/>
  <c r="U1367" i="1" l="1"/>
  <c r="M1367" i="1" a="1"/>
  <c r="M1367" i="1" s="1"/>
  <c r="N1368" i="1" s="1" a="1"/>
  <c r="N1368" i="1" s="1"/>
  <c r="I1368" i="1" a="1"/>
  <c r="I1368" i="1" s="1"/>
  <c r="L1368" i="1" l="1" a="1"/>
  <c r="L1368" i="1" s="1"/>
  <c r="O1367" i="1" l="1" a="1"/>
  <c r="O1367" i="1" s="1"/>
  <c r="P1368" i="1" s="1" a="1"/>
  <c r="P1368" i="1" s="1"/>
  <c r="J1368" i="1" s="1" a="1"/>
  <c r="J1368" i="1" s="1"/>
  <c r="R1368" i="1" l="1"/>
  <c r="S1368" i="1" s="1"/>
  <c r="Q1368" i="1"/>
  <c r="T1368" i="1" l="1" a="1"/>
  <c r="T1368" i="1" s="1"/>
  <c r="K1368" i="1" a="1"/>
  <c r="K1368" i="1" s="1"/>
  <c r="U1368" i="1" l="1"/>
  <c r="M1368" i="1" a="1"/>
  <c r="M1368" i="1" s="1"/>
  <c r="N1369" i="1" s="1" a="1"/>
  <c r="N1369" i="1" s="1"/>
  <c r="I1369" i="1" a="1"/>
  <c r="I1369" i="1" s="1"/>
  <c r="L1369" i="1" l="1" a="1"/>
  <c r="L1369" i="1" s="1"/>
  <c r="O1368" i="1" l="1" a="1"/>
  <c r="O1368" i="1" s="1"/>
  <c r="P1369" i="1" s="1" a="1"/>
  <c r="P1369" i="1" s="1"/>
  <c r="J1369" i="1" s="1" a="1"/>
  <c r="J1369" i="1" s="1"/>
  <c r="Q1369" i="1" l="1"/>
  <c r="R1369" i="1"/>
  <c r="S1369" i="1" s="1"/>
  <c r="K1369" i="1" a="1"/>
  <c r="K1369" i="1" s="1"/>
  <c r="T1369" i="1" l="1" a="1"/>
  <c r="T1369" i="1" s="1"/>
  <c r="M1369" i="1" a="1"/>
  <c r="M1369" i="1" s="1"/>
  <c r="N1370" i="1" s="1" a="1"/>
  <c r="N1370" i="1" s="1"/>
  <c r="I1370" i="1" a="1"/>
  <c r="I1370" i="1" s="1"/>
  <c r="U1369" i="1" l="1"/>
  <c r="L1370" i="1" a="1"/>
  <c r="L1370" i="1" s="1"/>
  <c r="O1369" i="1" l="1" a="1"/>
  <c r="O1369" i="1" s="1"/>
  <c r="P1370" i="1" s="1" a="1"/>
  <c r="P1370" i="1" s="1"/>
  <c r="J1370" i="1" s="1" a="1"/>
  <c r="J1370" i="1" s="1"/>
  <c r="R1370" i="1" l="1"/>
  <c r="S1370" i="1" s="1"/>
  <c r="Q1370" i="1"/>
  <c r="K1370" i="1" a="1"/>
  <c r="K1370" i="1" s="1"/>
  <c r="T1370" i="1" l="1" a="1"/>
  <c r="T1370" i="1" s="1"/>
  <c r="M1370" i="1" a="1"/>
  <c r="M1370" i="1" s="1"/>
  <c r="N1371" i="1" s="1" a="1"/>
  <c r="N1371" i="1" s="1"/>
  <c r="I1371" i="1" a="1"/>
  <c r="I1371" i="1" s="1"/>
  <c r="U1370" i="1" l="1"/>
  <c r="L1371" i="1" a="1"/>
  <c r="L1371" i="1" s="1"/>
  <c r="O1370" i="1" l="1" a="1"/>
  <c r="O1370" i="1" s="1"/>
  <c r="P1371" i="1" s="1" a="1"/>
  <c r="P1371" i="1" s="1"/>
  <c r="J1371" i="1" s="1" a="1"/>
  <c r="J1371" i="1" s="1"/>
  <c r="Q1371" i="1" l="1"/>
  <c r="R1371" i="1"/>
  <c r="S1371" i="1" s="1"/>
  <c r="T1371" i="1" l="1" a="1"/>
  <c r="T1371" i="1" s="1"/>
  <c r="K1371" i="1" a="1"/>
  <c r="K1371" i="1" s="1"/>
  <c r="U1371" i="1" l="1"/>
  <c r="M1371" i="1" a="1"/>
  <c r="M1371" i="1" s="1"/>
  <c r="N1372" i="1" s="1" a="1"/>
  <c r="N1372" i="1" s="1"/>
  <c r="I1372" i="1" a="1"/>
  <c r="I1372" i="1" s="1"/>
  <c r="L1372" i="1" l="1" a="1"/>
  <c r="L1372" i="1" s="1"/>
  <c r="O1371" i="1" l="1" a="1"/>
  <c r="O1371" i="1" s="1"/>
  <c r="P1372" i="1" s="1" a="1"/>
  <c r="P1372" i="1" s="1"/>
  <c r="J1372" i="1" s="1" a="1"/>
  <c r="J1372" i="1" s="1"/>
  <c r="R1372" i="1" l="1"/>
  <c r="S1372" i="1" s="1"/>
  <c r="Q1372" i="1"/>
  <c r="T1372" i="1" l="1" a="1"/>
  <c r="T1372" i="1" s="1"/>
  <c r="K1372" i="1" a="1"/>
  <c r="K1372" i="1" s="1"/>
  <c r="U1372" i="1" l="1"/>
  <c r="M1372" i="1" a="1"/>
  <c r="M1372" i="1" s="1"/>
  <c r="N1373" i="1" s="1" a="1"/>
  <c r="N1373" i="1" s="1"/>
  <c r="I1373" i="1" a="1"/>
  <c r="I1373" i="1" s="1"/>
  <c r="L1373" i="1" l="1" a="1"/>
  <c r="L1373" i="1" s="1"/>
  <c r="O1372" i="1" l="1" a="1"/>
  <c r="O1372" i="1" s="1"/>
  <c r="P1373" i="1" s="1" a="1"/>
  <c r="P1373" i="1" s="1"/>
  <c r="J1373" i="1" s="1" a="1"/>
  <c r="J1373" i="1" s="1"/>
  <c r="R1373" i="1" l="1"/>
  <c r="S1373" i="1" s="1"/>
  <c r="Q1373" i="1"/>
  <c r="T1373" i="1" l="1" a="1"/>
  <c r="T1373" i="1" s="1"/>
  <c r="K1373" i="1" a="1"/>
  <c r="K1373" i="1" s="1"/>
  <c r="U1373" i="1" l="1"/>
  <c r="M1373" i="1" a="1"/>
  <c r="M1373" i="1" s="1"/>
  <c r="N1374" i="1" s="1" a="1"/>
  <c r="N1374" i="1" s="1"/>
  <c r="I1374" i="1" a="1"/>
  <c r="I1374" i="1" s="1"/>
  <c r="L1374" i="1" l="1" a="1"/>
  <c r="L1374" i="1" s="1"/>
  <c r="O1373" i="1" l="1" a="1"/>
  <c r="O1373" i="1" s="1"/>
  <c r="P1374" i="1" s="1" a="1"/>
  <c r="P1374" i="1" s="1"/>
  <c r="J1374" i="1" s="1" a="1"/>
  <c r="J1374" i="1" s="1"/>
  <c r="Q1374" i="1" l="1"/>
  <c r="R1374" i="1"/>
  <c r="S1374" i="1" s="1"/>
  <c r="T1374" i="1" l="1" a="1"/>
  <c r="T1374" i="1" s="1"/>
  <c r="U1374" i="1" s="1"/>
  <c r="K1374" i="1" a="1"/>
  <c r="K1374" i="1" s="1"/>
  <c r="M1374" i="1" l="1" a="1"/>
  <c r="M1374" i="1" s="1"/>
  <c r="N1375" i="1" s="1" a="1"/>
  <c r="N1375" i="1" s="1"/>
  <c r="I1375" i="1" a="1"/>
  <c r="I1375" i="1" s="1"/>
  <c r="L1375" i="1" l="1" a="1"/>
  <c r="L1375" i="1" s="1"/>
  <c r="O1374" i="1" l="1" a="1"/>
  <c r="O1374" i="1" s="1"/>
  <c r="P1375" i="1" s="1" a="1"/>
  <c r="P1375" i="1" s="1"/>
  <c r="J1375" i="1" s="1" a="1"/>
  <c r="J1375" i="1" s="1"/>
  <c r="R1375" i="1" l="1"/>
  <c r="S1375" i="1" s="1"/>
  <c r="Q1375" i="1"/>
  <c r="T1375" i="1" l="1" a="1"/>
  <c r="T1375" i="1" s="1"/>
  <c r="K1375" i="1" a="1"/>
  <c r="K1375" i="1" s="1"/>
  <c r="U1375" i="1" l="1"/>
  <c r="M1375" i="1" a="1"/>
  <c r="M1375" i="1" s="1"/>
  <c r="N1376" i="1" s="1" a="1"/>
  <c r="N1376" i="1" s="1"/>
  <c r="I1376" i="1" a="1"/>
  <c r="I1376" i="1" s="1"/>
  <c r="L1376" i="1" l="1" a="1"/>
  <c r="L1376" i="1" s="1"/>
  <c r="O1375" i="1" l="1" a="1"/>
  <c r="O1375" i="1" s="1"/>
  <c r="P1376" i="1" s="1" a="1"/>
  <c r="P1376" i="1" s="1"/>
  <c r="J1376" i="1" s="1" a="1"/>
  <c r="J1376" i="1" s="1"/>
  <c r="Q1376" i="1" l="1"/>
  <c r="R1376" i="1"/>
  <c r="S1376" i="1" s="1"/>
  <c r="K1376" i="1" a="1"/>
  <c r="K1376" i="1" s="1"/>
  <c r="T1376" i="1" l="1" a="1"/>
  <c r="T1376" i="1" s="1"/>
  <c r="M1376" i="1" a="1"/>
  <c r="M1376" i="1" s="1"/>
  <c r="N1377" i="1" s="1" a="1"/>
  <c r="N1377" i="1" s="1"/>
  <c r="I1377" i="1" a="1"/>
  <c r="I1377" i="1" s="1"/>
  <c r="U1376" i="1" l="1"/>
  <c r="L1377" i="1" a="1"/>
  <c r="L1377" i="1" s="1"/>
  <c r="O1376" i="1" l="1" a="1"/>
  <c r="O1376" i="1" s="1"/>
  <c r="P1377" i="1" s="1" a="1"/>
  <c r="P1377" i="1" s="1"/>
  <c r="J1377" i="1" s="1" a="1"/>
  <c r="J1377" i="1" s="1"/>
  <c r="R1377" i="1" l="1"/>
  <c r="S1377" i="1" s="1"/>
  <c r="Q1377" i="1"/>
  <c r="K1377" i="1" a="1"/>
  <c r="K1377" i="1" s="1"/>
  <c r="T1377" i="1" l="1" a="1"/>
  <c r="T1377" i="1" s="1"/>
  <c r="M1377" i="1" a="1"/>
  <c r="M1377" i="1" s="1"/>
  <c r="N1378" i="1" s="1" a="1"/>
  <c r="N1378" i="1" s="1"/>
  <c r="I1378" i="1" a="1"/>
  <c r="I1378" i="1" s="1"/>
  <c r="U1377" i="1" l="1"/>
  <c r="L1378" i="1" a="1"/>
  <c r="L1378" i="1" s="1"/>
  <c r="O1377" i="1" l="1" a="1"/>
  <c r="O1377" i="1" s="1"/>
  <c r="P1378" i="1" s="1" a="1"/>
  <c r="P1378" i="1" s="1"/>
  <c r="J1378" i="1" s="1" a="1"/>
  <c r="J1378" i="1" s="1"/>
  <c r="Q1378" i="1" l="1"/>
  <c r="R1378" i="1"/>
  <c r="S1378" i="1" s="1"/>
  <c r="T1378" i="1" l="1" a="1"/>
  <c r="T1378" i="1" s="1"/>
  <c r="K1378" i="1" a="1"/>
  <c r="K1378" i="1" s="1"/>
  <c r="U1378" i="1" l="1"/>
  <c r="M1378" i="1" a="1"/>
  <c r="M1378" i="1" s="1"/>
  <c r="N1379" i="1" s="1" a="1"/>
  <c r="N1379" i="1" s="1"/>
  <c r="I1379" i="1" a="1"/>
  <c r="I1379" i="1" s="1"/>
  <c r="L1379" i="1" l="1" a="1"/>
  <c r="L1379" i="1" s="1"/>
  <c r="O1378" i="1" l="1" a="1"/>
  <c r="O1378" i="1" s="1"/>
  <c r="P1379" i="1" s="1" a="1"/>
  <c r="P1379" i="1" s="1"/>
  <c r="J1379" i="1" s="1" a="1"/>
  <c r="J1379" i="1" s="1"/>
  <c r="R1379" i="1" l="1"/>
  <c r="S1379" i="1" s="1"/>
  <c r="Q1379" i="1"/>
  <c r="K1379" i="1" a="1"/>
  <c r="K1379" i="1" s="1"/>
  <c r="T1379" i="1" l="1" a="1"/>
  <c r="T1379" i="1" s="1"/>
  <c r="M1379" i="1" a="1"/>
  <c r="M1379" i="1" s="1"/>
  <c r="N1380" i="1" s="1" a="1"/>
  <c r="N1380" i="1" s="1"/>
  <c r="I1380" i="1" a="1"/>
  <c r="I1380" i="1" s="1"/>
  <c r="U1379" i="1" l="1"/>
  <c r="L1380" i="1" a="1"/>
  <c r="L1380" i="1" s="1"/>
  <c r="O1379" i="1" l="1" a="1"/>
  <c r="O1379" i="1" s="1"/>
  <c r="P1380" i="1" s="1" a="1"/>
  <c r="P1380" i="1" s="1"/>
  <c r="J1380" i="1" s="1" a="1"/>
  <c r="J1380" i="1" s="1"/>
  <c r="Q1380" i="1" l="1"/>
  <c r="R1380" i="1"/>
  <c r="S1380" i="1" s="1"/>
  <c r="K1380" i="1" a="1"/>
  <c r="K1380" i="1" s="1"/>
  <c r="T1380" i="1" l="1" a="1"/>
  <c r="T1380" i="1" s="1"/>
  <c r="M1380" i="1" a="1"/>
  <c r="M1380" i="1" s="1"/>
  <c r="N1381" i="1" s="1" a="1"/>
  <c r="N1381" i="1" s="1"/>
  <c r="I1381" i="1" a="1"/>
  <c r="I1381" i="1" s="1"/>
  <c r="U1380" i="1" l="1"/>
  <c r="L1381" i="1" a="1"/>
  <c r="L1381" i="1" s="1"/>
  <c r="O1380" i="1" l="1" a="1"/>
  <c r="O1380" i="1" s="1"/>
  <c r="P1381" i="1" s="1" a="1"/>
  <c r="P1381" i="1" s="1"/>
  <c r="J1381" i="1" s="1" a="1"/>
  <c r="J1381" i="1" s="1"/>
  <c r="Q1381" i="1" l="1"/>
  <c r="R1381" i="1"/>
  <c r="S1381" i="1" s="1"/>
  <c r="K1381" i="1" a="1"/>
  <c r="K1381" i="1" s="1"/>
  <c r="T1381" i="1" l="1" a="1"/>
  <c r="T1381" i="1" s="1"/>
  <c r="M1381" i="1" a="1"/>
  <c r="M1381" i="1" s="1"/>
  <c r="N1382" i="1" s="1" a="1"/>
  <c r="N1382" i="1" s="1"/>
  <c r="I1382" i="1" a="1"/>
  <c r="I1382" i="1" s="1"/>
  <c r="U1381" i="1" l="1"/>
  <c r="L1382" i="1" a="1"/>
  <c r="L1382" i="1" s="1"/>
  <c r="O1381" i="1" l="1" a="1"/>
  <c r="O1381" i="1" s="1"/>
  <c r="P1382" i="1" s="1" a="1"/>
  <c r="P1382" i="1" s="1"/>
  <c r="J1382" i="1" s="1" a="1"/>
  <c r="J1382" i="1" s="1"/>
  <c r="R1382" i="1" l="1"/>
  <c r="S1382" i="1" s="1"/>
  <c r="Q1382" i="1"/>
  <c r="K1382" i="1" a="1"/>
  <c r="K1382" i="1" s="1"/>
  <c r="T1382" i="1" l="1" a="1"/>
  <c r="T1382" i="1" s="1"/>
  <c r="M1382" i="1" a="1"/>
  <c r="M1382" i="1" s="1"/>
  <c r="N1383" i="1" s="1" a="1"/>
  <c r="N1383" i="1" s="1"/>
  <c r="I1383" i="1" a="1"/>
  <c r="I1383" i="1" s="1"/>
  <c r="U1382" i="1" l="1"/>
  <c r="L1383" i="1" a="1"/>
  <c r="L1383" i="1" s="1"/>
  <c r="O1382" i="1" l="1" a="1"/>
  <c r="O1382" i="1" s="1"/>
  <c r="P1383" i="1" s="1" a="1"/>
  <c r="P1383" i="1" s="1"/>
  <c r="J1383" i="1" s="1" a="1"/>
  <c r="J1383" i="1" s="1"/>
  <c r="R1383" i="1" l="1"/>
  <c r="S1383" i="1" s="1"/>
  <c r="Q1383" i="1"/>
  <c r="K1383" i="1" a="1"/>
  <c r="K1383" i="1" s="1"/>
  <c r="T1383" i="1" l="1" a="1"/>
  <c r="T1383" i="1" s="1"/>
  <c r="M1383" i="1" a="1"/>
  <c r="M1383" i="1" s="1"/>
  <c r="N1384" i="1" s="1" a="1"/>
  <c r="N1384" i="1" s="1"/>
  <c r="I1384" i="1" a="1"/>
  <c r="I1384" i="1" s="1"/>
  <c r="U1383" i="1" l="1"/>
  <c r="L1384" i="1" a="1"/>
  <c r="L1384" i="1" s="1"/>
  <c r="O1383" i="1" l="1" a="1"/>
  <c r="O1383" i="1" s="1"/>
  <c r="P1384" i="1" s="1" a="1"/>
  <c r="P1384" i="1" s="1"/>
  <c r="J1384" i="1" s="1" a="1"/>
  <c r="J1384" i="1" s="1"/>
  <c r="R1384" i="1" l="1"/>
  <c r="S1384" i="1" s="1"/>
  <c r="Q1384" i="1"/>
  <c r="K1384" i="1" a="1"/>
  <c r="K1384" i="1" s="1"/>
  <c r="T1384" i="1" l="1" a="1"/>
  <c r="T1384" i="1" s="1"/>
  <c r="M1384" i="1" a="1"/>
  <c r="M1384" i="1" s="1"/>
  <c r="N1385" i="1" s="1" a="1"/>
  <c r="N1385" i="1" s="1"/>
  <c r="I1385" i="1" a="1"/>
  <c r="I1385" i="1" s="1"/>
  <c r="U1384" i="1" l="1"/>
  <c r="L1385" i="1" a="1"/>
  <c r="L1385" i="1" s="1"/>
  <c r="O1384" i="1" l="1" a="1"/>
  <c r="O1384" i="1" s="1"/>
  <c r="P1385" i="1" s="1" a="1"/>
  <c r="P1385" i="1" s="1"/>
  <c r="J1385" i="1" s="1" a="1"/>
  <c r="J1385" i="1" s="1"/>
  <c r="Q1385" i="1" l="1"/>
  <c r="R1385" i="1"/>
  <c r="S1385" i="1" s="1"/>
  <c r="T1385" i="1" l="1" a="1"/>
  <c r="T1385" i="1" s="1"/>
  <c r="K1385" i="1" a="1"/>
  <c r="K1385" i="1" s="1"/>
  <c r="U1385" i="1" l="1"/>
  <c r="M1385" i="1" a="1"/>
  <c r="M1385" i="1" s="1"/>
  <c r="N1386" i="1" s="1" a="1"/>
  <c r="N1386" i="1" s="1"/>
  <c r="I1386" i="1" a="1"/>
  <c r="I1386" i="1" s="1"/>
  <c r="L1386" i="1" l="1" a="1"/>
  <c r="L1386" i="1" s="1"/>
  <c r="O1385" i="1" l="1" a="1"/>
  <c r="O1385" i="1" s="1"/>
  <c r="P1386" i="1" s="1" a="1"/>
  <c r="P1386" i="1" s="1"/>
  <c r="J1386" i="1" s="1" a="1"/>
  <c r="J1386" i="1" s="1"/>
  <c r="Q1386" i="1" l="1"/>
  <c r="R1386" i="1"/>
  <c r="S1386" i="1" s="1"/>
  <c r="T1386" i="1" l="1" a="1"/>
  <c r="T1386" i="1" s="1"/>
  <c r="K1386" i="1" a="1"/>
  <c r="K1386" i="1" s="1"/>
  <c r="U1386" i="1" l="1"/>
  <c r="M1386" i="1" a="1"/>
  <c r="M1386" i="1" s="1"/>
  <c r="N1387" i="1" s="1" a="1"/>
  <c r="N1387" i="1" s="1"/>
  <c r="I1387" i="1" a="1"/>
  <c r="I1387" i="1" s="1"/>
  <c r="L1387" i="1" l="1" a="1"/>
  <c r="L1387" i="1" s="1"/>
  <c r="O1386" i="1" l="1" a="1"/>
  <c r="O1386" i="1" s="1"/>
  <c r="P1387" i="1" s="1" a="1"/>
  <c r="P1387" i="1" s="1"/>
  <c r="J1387" i="1" s="1" a="1"/>
  <c r="J1387" i="1" s="1"/>
  <c r="Q1387" i="1" l="1"/>
  <c r="R1387" i="1"/>
  <c r="S1387" i="1" s="1"/>
  <c r="K1387" i="1" a="1"/>
  <c r="K1387" i="1" s="1"/>
  <c r="T1387" i="1" l="1" a="1"/>
  <c r="T1387" i="1" s="1"/>
  <c r="M1387" i="1" a="1"/>
  <c r="M1387" i="1" s="1"/>
  <c r="N1388" i="1" s="1" a="1"/>
  <c r="N1388" i="1" s="1"/>
  <c r="I1388" i="1" a="1"/>
  <c r="I1388" i="1" s="1"/>
  <c r="U1387" i="1" l="1"/>
  <c r="L1388" i="1" a="1"/>
  <c r="L1388" i="1" s="1"/>
  <c r="O1387" i="1" l="1" a="1"/>
  <c r="O1387" i="1" s="1"/>
  <c r="P1388" i="1" s="1" a="1"/>
  <c r="P1388" i="1" s="1"/>
  <c r="J1388" i="1" s="1" a="1"/>
  <c r="J1388" i="1" s="1"/>
  <c r="Q1388" i="1" l="1"/>
  <c r="R1388" i="1"/>
  <c r="S1388" i="1" s="1"/>
  <c r="K1388" i="1" a="1"/>
  <c r="K1388" i="1" s="1"/>
  <c r="T1388" i="1" l="1" a="1"/>
  <c r="T1388" i="1" s="1"/>
  <c r="M1388" i="1" a="1"/>
  <c r="M1388" i="1" s="1"/>
  <c r="N1389" i="1" s="1" a="1"/>
  <c r="N1389" i="1" s="1"/>
  <c r="I1389" i="1" a="1"/>
  <c r="I1389" i="1" s="1"/>
  <c r="U1388" i="1" l="1"/>
  <c r="L1389" i="1" a="1"/>
  <c r="L1389" i="1" s="1"/>
  <c r="O1388" i="1" l="1" a="1"/>
  <c r="O1388" i="1" s="1"/>
  <c r="P1389" i="1" s="1" a="1"/>
  <c r="P1389" i="1" s="1"/>
  <c r="J1389" i="1" s="1" a="1"/>
  <c r="J1389" i="1" s="1"/>
  <c r="R1389" i="1" l="1"/>
  <c r="S1389" i="1" s="1"/>
  <c r="Q1389" i="1"/>
  <c r="K1389" i="1" a="1"/>
  <c r="K1389" i="1" s="1"/>
  <c r="T1389" i="1" l="1" a="1"/>
  <c r="T1389" i="1" s="1"/>
  <c r="M1389" i="1" a="1"/>
  <c r="M1389" i="1" s="1"/>
  <c r="N1390" i="1" s="1" a="1"/>
  <c r="N1390" i="1" s="1"/>
  <c r="I1390" i="1" a="1"/>
  <c r="I1390" i="1" s="1"/>
  <c r="U1389" i="1" l="1"/>
  <c r="L1390" i="1" a="1"/>
  <c r="L1390" i="1" s="1"/>
  <c r="O1389" i="1" l="1" a="1"/>
  <c r="O1389" i="1" s="1"/>
  <c r="P1390" i="1" s="1" a="1"/>
  <c r="P1390" i="1" s="1"/>
  <c r="J1390" i="1" s="1" a="1"/>
  <c r="J1390" i="1" s="1"/>
  <c r="Q1390" i="1" l="1"/>
  <c r="R1390" i="1"/>
  <c r="S1390" i="1" s="1"/>
  <c r="K1390" i="1" a="1"/>
  <c r="K1390" i="1" s="1"/>
  <c r="T1390" i="1" l="1" a="1"/>
  <c r="T1390" i="1" s="1"/>
  <c r="M1390" i="1" a="1"/>
  <c r="M1390" i="1" s="1"/>
  <c r="N1391" i="1" s="1" a="1"/>
  <c r="N1391" i="1" s="1"/>
  <c r="I1391" i="1" a="1"/>
  <c r="I1391" i="1" s="1"/>
  <c r="U1390" i="1" l="1"/>
  <c r="L1391" i="1" a="1"/>
  <c r="L1391" i="1" s="1"/>
  <c r="O1390" i="1" l="1" a="1"/>
  <c r="O1390" i="1" s="1"/>
  <c r="P1391" i="1" s="1" a="1"/>
  <c r="P1391" i="1" s="1"/>
  <c r="J1391" i="1" s="1" a="1"/>
  <c r="J1391" i="1" s="1"/>
  <c r="R1391" i="1" l="1"/>
  <c r="S1391" i="1" s="1"/>
  <c r="Q1391" i="1"/>
  <c r="K1391" i="1" a="1"/>
  <c r="K1391" i="1" s="1"/>
  <c r="T1391" i="1" l="1" a="1"/>
  <c r="T1391" i="1" s="1"/>
  <c r="M1391" i="1" a="1"/>
  <c r="M1391" i="1" s="1"/>
  <c r="N1392" i="1" s="1" a="1"/>
  <c r="N1392" i="1" s="1"/>
  <c r="I1392" i="1" a="1"/>
  <c r="I1392" i="1" s="1"/>
  <c r="U1391" i="1" l="1"/>
  <c r="L1392" i="1" a="1"/>
  <c r="L1392" i="1" s="1"/>
  <c r="O1391" i="1" l="1" a="1"/>
  <c r="O1391" i="1" s="1"/>
  <c r="P1392" i="1" s="1" a="1"/>
  <c r="P1392" i="1" s="1"/>
  <c r="J1392" i="1" s="1" a="1"/>
  <c r="J1392" i="1" s="1"/>
  <c r="R1392" i="1" l="1"/>
  <c r="S1392" i="1" s="1"/>
  <c r="Q1392" i="1"/>
  <c r="T1392" i="1" l="1" a="1"/>
  <c r="T1392" i="1" s="1"/>
  <c r="K1392" i="1" a="1"/>
  <c r="K1392" i="1" s="1"/>
  <c r="U1392" i="1" l="1"/>
  <c r="M1392" i="1" a="1"/>
  <c r="M1392" i="1" s="1"/>
  <c r="N1393" i="1" s="1" a="1"/>
  <c r="N1393" i="1" s="1"/>
  <c r="I1393" i="1" a="1"/>
  <c r="I1393" i="1" s="1"/>
  <c r="L1393" i="1" l="1" a="1"/>
  <c r="L1393" i="1" s="1"/>
  <c r="O1392" i="1" l="1" a="1"/>
  <c r="O1392" i="1" s="1"/>
  <c r="P1393" i="1" s="1" a="1"/>
  <c r="P1393" i="1" s="1"/>
  <c r="J1393" i="1" s="1" a="1"/>
  <c r="J1393" i="1" s="1"/>
  <c r="Q1393" i="1" l="1"/>
  <c r="R1393" i="1"/>
  <c r="S1393" i="1" s="1"/>
  <c r="K1393" i="1" a="1"/>
  <c r="K1393" i="1" s="1"/>
  <c r="T1393" i="1" l="1" a="1"/>
  <c r="T1393" i="1" s="1"/>
  <c r="M1393" i="1" a="1"/>
  <c r="M1393" i="1" s="1"/>
  <c r="N1394" i="1" s="1" a="1"/>
  <c r="N1394" i="1" s="1"/>
  <c r="I1394" i="1" a="1"/>
  <c r="I1394" i="1" s="1"/>
  <c r="U1393" i="1" l="1"/>
  <c r="L1394" i="1" a="1"/>
  <c r="L1394" i="1" s="1"/>
  <c r="O1393" i="1" l="1" a="1"/>
  <c r="O1393" i="1" s="1"/>
  <c r="P1394" i="1" s="1" a="1"/>
  <c r="P1394" i="1" s="1"/>
  <c r="J1394" i="1" s="1" a="1"/>
  <c r="J1394" i="1" s="1"/>
  <c r="R1394" i="1" l="1"/>
  <c r="S1394" i="1" s="1"/>
  <c r="Q1394" i="1"/>
  <c r="K1394" i="1" a="1"/>
  <c r="K1394" i="1" s="1"/>
  <c r="T1394" i="1" l="1" a="1"/>
  <c r="T1394" i="1" s="1"/>
  <c r="M1394" i="1" a="1"/>
  <c r="M1394" i="1" s="1"/>
  <c r="N1395" i="1" s="1" a="1"/>
  <c r="N1395" i="1" s="1"/>
  <c r="I1395" i="1" a="1"/>
  <c r="I1395" i="1" s="1"/>
  <c r="U1394" i="1" l="1"/>
  <c r="L1395" i="1" a="1"/>
  <c r="L1395" i="1" s="1"/>
  <c r="O1394" i="1" l="1" a="1"/>
  <c r="O1394" i="1" s="1"/>
  <c r="P1395" i="1" s="1" a="1"/>
  <c r="P1395" i="1" s="1"/>
  <c r="J1395" i="1" s="1" a="1"/>
  <c r="J1395" i="1" s="1"/>
  <c r="R1395" i="1" l="1"/>
  <c r="S1395" i="1" s="1"/>
  <c r="Q1395" i="1"/>
  <c r="K1395" i="1" a="1"/>
  <c r="K1395" i="1" s="1"/>
  <c r="T1395" i="1" l="1" a="1"/>
  <c r="T1395" i="1" s="1"/>
  <c r="M1395" i="1" a="1"/>
  <c r="M1395" i="1" s="1"/>
  <c r="N1396" i="1" s="1" a="1"/>
  <c r="N1396" i="1" s="1"/>
  <c r="I1396" i="1" a="1"/>
  <c r="I1396" i="1" s="1"/>
  <c r="U1395" i="1" l="1"/>
  <c r="L1396" i="1" a="1"/>
  <c r="L1396" i="1" s="1"/>
  <c r="O1395" i="1" l="1" a="1"/>
  <c r="O1395" i="1" s="1"/>
  <c r="P1396" i="1" s="1" a="1"/>
  <c r="P1396" i="1" s="1"/>
  <c r="J1396" i="1" s="1" a="1"/>
  <c r="J1396" i="1" s="1"/>
  <c r="R1396" i="1" l="1"/>
  <c r="S1396" i="1" s="1"/>
  <c r="Q1396" i="1"/>
  <c r="T1396" i="1" l="1" a="1"/>
  <c r="T1396" i="1" s="1"/>
  <c r="K1396" i="1" a="1"/>
  <c r="K1396" i="1" s="1"/>
  <c r="U1396" i="1" l="1"/>
  <c r="M1396" i="1" a="1"/>
  <c r="M1396" i="1" s="1"/>
  <c r="N1397" i="1" s="1" a="1"/>
  <c r="N1397" i="1" s="1"/>
  <c r="I1397" i="1" a="1"/>
  <c r="I1397" i="1" s="1"/>
  <c r="L1397" i="1" l="1" a="1"/>
  <c r="L1397" i="1" s="1"/>
  <c r="O1396" i="1" l="1" a="1"/>
  <c r="O1396" i="1" s="1"/>
  <c r="P1397" i="1" s="1" a="1"/>
  <c r="P1397" i="1" s="1"/>
  <c r="J1397" i="1" s="1" a="1"/>
  <c r="J1397" i="1" s="1"/>
  <c r="R1397" i="1" l="1"/>
  <c r="S1397" i="1" s="1"/>
  <c r="Q1397" i="1"/>
  <c r="T1397" i="1" l="1" a="1"/>
  <c r="T1397" i="1" s="1"/>
  <c r="K1397" i="1" a="1"/>
  <c r="K1397" i="1" s="1"/>
  <c r="U1397" i="1" l="1"/>
  <c r="M1397" i="1" a="1"/>
  <c r="M1397" i="1" s="1"/>
  <c r="N1398" i="1" s="1" a="1"/>
  <c r="N1398" i="1" s="1"/>
  <c r="I1398" i="1" a="1"/>
  <c r="I1398" i="1" s="1"/>
  <c r="L1398" i="1" l="1" a="1"/>
  <c r="L1398" i="1" s="1"/>
  <c r="O1397" i="1" l="1" a="1"/>
  <c r="O1397" i="1" s="1"/>
  <c r="P1398" i="1" s="1" a="1"/>
  <c r="P1398" i="1" s="1"/>
  <c r="J1398" i="1" s="1" a="1"/>
  <c r="J1398" i="1" s="1"/>
  <c r="Q1398" i="1" l="1"/>
  <c r="R1398" i="1"/>
  <c r="S1398" i="1" s="1"/>
  <c r="T1398" i="1" l="1" a="1"/>
  <c r="T1398" i="1" s="1"/>
  <c r="K1398" i="1" a="1"/>
  <c r="K1398" i="1" s="1"/>
  <c r="U1398" i="1" l="1"/>
  <c r="M1398" i="1" a="1"/>
  <c r="M1398" i="1" s="1"/>
  <c r="N1399" i="1" s="1" a="1"/>
  <c r="N1399" i="1" s="1"/>
  <c r="I1399" i="1" a="1"/>
  <c r="I1399" i="1" s="1"/>
  <c r="L1399" i="1" l="1" a="1"/>
  <c r="L1399" i="1" s="1"/>
  <c r="O1398" i="1" l="1" a="1"/>
  <c r="O1398" i="1" s="1"/>
  <c r="P1399" i="1" s="1" a="1"/>
  <c r="P1399" i="1" s="1"/>
  <c r="J1399" i="1" s="1" a="1"/>
  <c r="J1399" i="1" s="1"/>
  <c r="Q1399" i="1" l="1"/>
  <c r="R1399" i="1"/>
  <c r="S1399" i="1" s="1"/>
  <c r="T1399" i="1" l="1" a="1"/>
  <c r="T1399" i="1" s="1"/>
  <c r="K1399" i="1" a="1"/>
  <c r="K1399" i="1" s="1"/>
  <c r="U1399" i="1" l="1"/>
  <c r="M1399" i="1" a="1"/>
  <c r="M1399" i="1" s="1"/>
  <c r="N1400" i="1" s="1" a="1"/>
  <c r="N1400" i="1" s="1"/>
  <c r="I1400" i="1" a="1"/>
  <c r="I1400" i="1" s="1"/>
  <c r="L1400" i="1" l="1" a="1"/>
  <c r="L1400" i="1" s="1"/>
  <c r="O1399" i="1" l="1" a="1"/>
  <c r="O1399" i="1" s="1"/>
  <c r="P1400" i="1" s="1" a="1"/>
  <c r="P1400" i="1" s="1"/>
  <c r="J1400" i="1" s="1" a="1"/>
  <c r="J1400" i="1" s="1"/>
  <c r="Q1400" i="1" l="1"/>
  <c r="R1400" i="1"/>
  <c r="S1400" i="1" s="1"/>
  <c r="K1400" i="1" a="1"/>
  <c r="K1400" i="1" s="1"/>
  <c r="T1400" i="1" l="1" a="1"/>
  <c r="T1400" i="1" s="1"/>
  <c r="M1400" i="1" a="1"/>
  <c r="M1400" i="1" s="1"/>
  <c r="N1401" i="1" s="1" a="1"/>
  <c r="N1401" i="1" s="1"/>
  <c r="I1401" i="1" a="1"/>
  <c r="I1401" i="1" s="1"/>
  <c r="U1400" i="1" l="1"/>
  <c r="L1401" i="1" a="1"/>
  <c r="L1401" i="1" s="1"/>
  <c r="O1400" i="1" l="1" a="1"/>
  <c r="O1400" i="1" s="1"/>
  <c r="P1401" i="1" s="1" a="1"/>
  <c r="P1401" i="1" s="1"/>
  <c r="J1401" i="1" s="1" a="1"/>
  <c r="J1401" i="1" s="1"/>
  <c r="Q1401" i="1" l="1"/>
  <c r="R1401" i="1"/>
  <c r="S1401" i="1" s="1"/>
  <c r="K1401" i="1" a="1"/>
  <c r="K1401" i="1" s="1"/>
  <c r="T1401" i="1" l="1" a="1"/>
  <c r="T1401" i="1" s="1"/>
  <c r="M1401" i="1" a="1"/>
  <c r="M1401" i="1" s="1"/>
  <c r="N1402" i="1" s="1" a="1"/>
  <c r="N1402" i="1" s="1"/>
  <c r="I1402" i="1" a="1"/>
  <c r="I1402" i="1" s="1"/>
  <c r="U1401" i="1" l="1"/>
  <c r="L1402" i="1" a="1"/>
  <c r="L1402" i="1" s="1"/>
  <c r="O1401" i="1" l="1" a="1"/>
  <c r="O1401" i="1" s="1"/>
  <c r="P1402" i="1" s="1" a="1"/>
  <c r="P1402" i="1" s="1"/>
  <c r="J1402" i="1" s="1" a="1"/>
  <c r="J1402" i="1" s="1"/>
  <c r="R1402" i="1" l="1"/>
  <c r="S1402" i="1" s="1"/>
  <c r="Q1402" i="1"/>
  <c r="K1402" i="1" a="1"/>
  <c r="K1402" i="1" s="1"/>
  <c r="T1402" i="1" l="1" a="1"/>
  <c r="T1402" i="1" s="1"/>
  <c r="M1402" i="1" a="1"/>
  <c r="M1402" i="1" s="1"/>
  <c r="N1403" i="1" s="1" a="1"/>
  <c r="N1403" i="1" s="1"/>
  <c r="I1403" i="1" a="1"/>
  <c r="I1403" i="1" s="1"/>
  <c r="U1402" i="1" l="1"/>
  <c r="L1403" i="1" a="1"/>
  <c r="L1403" i="1" s="1"/>
  <c r="O1402" i="1" l="1" a="1"/>
  <c r="O1402" i="1" s="1"/>
  <c r="P1403" i="1" s="1" a="1"/>
  <c r="P1403" i="1" s="1"/>
  <c r="J1403" i="1" s="1" a="1"/>
  <c r="J1403" i="1" s="1"/>
  <c r="Q1403" i="1" l="1"/>
  <c r="R1403" i="1"/>
  <c r="S1403" i="1" s="1"/>
  <c r="T1403" i="1" l="1" a="1"/>
  <c r="T1403" i="1" s="1"/>
  <c r="K1403" i="1" a="1"/>
  <c r="K1403" i="1" s="1"/>
  <c r="U1403" i="1" l="1"/>
  <c r="M1403" i="1" a="1"/>
  <c r="M1403" i="1" s="1"/>
  <c r="N1404" i="1" s="1" a="1"/>
  <c r="N1404" i="1" s="1"/>
  <c r="I1404" i="1" a="1"/>
  <c r="I1404" i="1" s="1"/>
  <c r="L1404" i="1" l="1" a="1"/>
  <c r="L1404" i="1" s="1"/>
  <c r="O1403" i="1" l="1" a="1"/>
  <c r="O1403" i="1" s="1"/>
  <c r="P1404" i="1" s="1" a="1"/>
  <c r="P1404" i="1" s="1"/>
  <c r="J1404" i="1" s="1" a="1"/>
  <c r="J1404" i="1" s="1"/>
  <c r="Q1404" i="1" l="1"/>
  <c r="R1404" i="1"/>
  <c r="S1404" i="1" s="1"/>
  <c r="T1404" i="1" l="1" a="1"/>
  <c r="T1404" i="1" s="1"/>
  <c r="K1404" i="1" a="1"/>
  <c r="K1404" i="1" s="1"/>
  <c r="U1404" i="1" l="1"/>
  <c r="M1404" i="1" a="1"/>
  <c r="M1404" i="1" s="1"/>
  <c r="N1405" i="1" s="1" a="1"/>
  <c r="N1405" i="1" s="1"/>
  <c r="I1405" i="1" a="1"/>
  <c r="I1405" i="1" s="1"/>
  <c r="L1405" i="1" l="1" a="1"/>
  <c r="L1405" i="1" s="1"/>
  <c r="O1404" i="1" l="1" a="1"/>
  <c r="O1404" i="1" s="1"/>
  <c r="P1405" i="1" s="1" a="1"/>
  <c r="P1405" i="1" s="1"/>
  <c r="J1405" i="1" s="1" a="1"/>
  <c r="J1405" i="1" s="1"/>
  <c r="Q1405" i="1" l="1"/>
  <c r="R1405" i="1"/>
  <c r="S1405" i="1" s="1"/>
  <c r="K1405" i="1" a="1"/>
  <c r="K1405" i="1" s="1"/>
  <c r="T1405" i="1" l="1" a="1"/>
  <c r="T1405" i="1" s="1"/>
  <c r="M1405" i="1" a="1"/>
  <c r="M1405" i="1" s="1"/>
  <c r="N1406" i="1" s="1" a="1"/>
  <c r="N1406" i="1" s="1"/>
  <c r="I1406" i="1" a="1"/>
  <c r="I1406" i="1" s="1"/>
  <c r="U1405" i="1" l="1"/>
  <c r="L1406" i="1" a="1"/>
  <c r="L1406" i="1" s="1"/>
  <c r="O1405" i="1" l="1" a="1"/>
  <c r="O1405" i="1" s="1"/>
  <c r="P1406" i="1" s="1" a="1"/>
  <c r="P1406" i="1" s="1"/>
  <c r="J1406" i="1" s="1" a="1"/>
  <c r="J1406" i="1" s="1"/>
  <c r="R1406" i="1" l="1"/>
  <c r="S1406" i="1" s="1"/>
  <c r="Q1406" i="1"/>
  <c r="K1406" i="1" a="1"/>
  <c r="K1406" i="1" s="1"/>
  <c r="T1406" i="1" l="1" a="1"/>
  <c r="T1406" i="1" s="1"/>
  <c r="M1406" i="1" a="1"/>
  <c r="M1406" i="1" s="1"/>
  <c r="N1407" i="1" s="1" a="1"/>
  <c r="N1407" i="1" s="1"/>
  <c r="I1407" i="1" a="1"/>
  <c r="I1407" i="1" s="1"/>
  <c r="U1406" i="1" l="1"/>
  <c r="L1407" i="1" a="1"/>
  <c r="L1407" i="1" s="1"/>
  <c r="O1406" i="1" l="1" a="1"/>
  <c r="O1406" i="1" s="1"/>
  <c r="P1407" i="1" s="1" a="1"/>
  <c r="P1407" i="1" s="1"/>
  <c r="J1407" i="1" s="1" a="1"/>
  <c r="J1407" i="1" s="1"/>
  <c r="Q1407" i="1" l="1"/>
  <c r="R1407" i="1"/>
  <c r="S1407" i="1" s="1"/>
  <c r="K1407" i="1" a="1"/>
  <c r="K1407" i="1" s="1"/>
  <c r="T1407" i="1" l="1" a="1"/>
  <c r="T1407" i="1" s="1"/>
  <c r="M1407" i="1" a="1"/>
  <c r="M1407" i="1" s="1"/>
  <c r="N1408" i="1" s="1" a="1"/>
  <c r="N1408" i="1" s="1"/>
  <c r="I1408" i="1" a="1"/>
  <c r="I1408" i="1" s="1"/>
  <c r="U1407" i="1" l="1"/>
  <c r="L1408" i="1" a="1"/>
  <c r="L1408" i="1" s="1"/>
  <c r="O1407" i="1" l="1" a="1"/>
  <c r="O1407" i="1" s="1"/>
  <c r="P1408" i="1" s="1" a="1"/>
  <c r="P1408" i="1" s="1"/>
  <c r="J1408" i="1" s="1" a="1"/>
  <c r="J1408" i="1" s="1"/>
  <c r="Q1408" i="1" l="1"/>
  <c r="R1408" i="1"/>
  <c r="S1408" i="1" s="1"/>
  <c r="K1408" i="1" a="1"/>
  <c r="K1408" i="1" s="1"/>
  <c r="T1408" i="1" l="1" a="1"/>
  <c r="T1408" i="1" s="1"/>
  <c r="M1408" i="1" a="1"/>
  <c r="M1408" i="1" s="1"/>
  <c r="N1409" i="1" s="1" a="1"/>
  <c r="N1409" i="1" s="1"/>
  <c r="I1409" i="1" a="1"/>
  <c r="I1409" i="1" s="1"/>
  <c r="U1408" i="1" l="1"/>
  <c r="L1409" i="1" a="1"/>
  <c r="L1409" i="1" s="1"/>
  <c r="O1408" i="1" l="1" a="1"/>
  <c r="O1408" i="1" s="1"/>
  <c r="P1409" i="1" s="1" a="1"/>
  <c r="P1409" i="1" s="1"/>
  <c r="J1409" i="1" s="1" a="1"/>
  <c r="J1409" i="1" s="1"/>
  <c r="Q1409" i="1" l="1"/>
  <c r="R1409" i="1"/>
  <c r="S1409" i="1" s="1"/>
  <c r="K1409" i="1" a="1"/>
  <c r="K1409" i="1" s="1"/>
  <c r="T1409" i="1" l="1" a="1"/>
  <c r="T1409" i="1" s="1"/>
  <c r="M1409" i="1" a="1"/>
  <c r="M1409" i="1" s="1"/>
  <c r="N1410" i="1" s="1" a="1"/>
  <c r="N1410" i="1" s="1"/>
  <c r="I1410" i="1" a="1"/>
  <c r="I1410" i="1" s="1"/>
  <c r="U1409" i="1" l="1"/>
  <c r="L1410" i="1" a="1"/>
  <c r="L1410" i="1" s="1"/>
  <c r="O1409" i="1" l="1" a="1"/>
  <c r="O1409" i="1" s="1"/>
  <c r="P1410" i="1" s="1" a="1"/>
  <c r="P1410" i="1" s="1"/>
  <c r="J1410" i="1" s="1" a="1"/>
  <c r="J1410" i="1" s="1"/>
  <c r="Q1410" i="1" l="1"/>
  <c r="R1410" i="1"/>
  <c r="S1410" i="1" s="1"/>
  <c r="K1410" i="1" a="1"/>
  <c r="K1410" i="1" s="1"/>
  <c r="T1410" i="1" l="1" a="1"/>
  <c r="T1410" i="1" s="1"/>
  <c r="M1410" i="1" a="1"/>
  <c r="M1410" i="1" s="1"/>
  <c r="N1411" i="1" s="1" a="1"/>
  <c r="N1411" i="1" s="1"/>
  <c r="I1411" i="1" a="1"/>
  <c r="I1411" i="1" s="1"/>
  <c r="U1410" i="1" l="1"/>
  <c r="L1411" i="1" a="1"/>
  <c r="L1411" i="1" s="1"/>
  <c r="O1410" i="1" l="1" a="1"/>
  <c r="O1410" i="1" s="1"/>
  <c r="P1411" i="1" s="1" a="1"/>
  <c r="P1411" i="1" s="1"/>
  <c r="J1411" i="1" s="1" a="1"/>
  <c r="J1411" i="1" s="1"/>
  <c r="Q1411" i="1" l="1"/>
  <c r="R1411" i="1"/>
  <c r="S1411" i="1" s="1"/>
  <c r="T1411" i="1" l="1" a="1"/>
  <c r="T1411" i="1" s="1"/>
  <c r="K1411" i="1" a="1"/>
  <c r="K1411" i="1" s="1"/>
  <c r="U1411" i="1" l="1"/>
  <c r="M1411" i="1" a="1"/>
  <c r="M1411" i="1" s="1"/>
  <c r="N1412" i="1" s="1" a="1"/>
  <c r="N1412" i="1" s="1"/>
  <c r="I1412" i="1" a="1"/>
  <c r="I1412" i="1" s="1"/>
  <c r="L1412" i="1" l="1" a="1"/>
  <c r="L1412" i="1" s="1"/>
  <c r="O1411" i="1" l="1" a="1"/>
  <c r="O1411" i="1" s="1"/>
  <c r="P1412" i="1" s="1" a="1"/>
  <c r="P1412" i="1" s="1"/>
  <c r="J1412" i="1" s="1" a="1"/>
  <c r="J1412" i="1" s="1"/>
  <c r="Q1412" i="1" l="1"/>
  <c r="R1412" i="1"/>
  <c r="S1412" i="1" s="1"/>
  <c r="T1412" i="1" l="1" a="1"/>
  <c r="T1412" i="1" s="1"/>
  <c r="K1412" i="1" a="1"/>
  <c r="K1412" i="1" s="1"/>
  <c r="U1412" i="1" l="1"/>
  <c r="M1412" i="1" a="1"/>
  <c r="M1412" i="1" s="1"/>
  <c r="N1413" i="1" s="1" a="1"/>
  <c r="N1413" i="1" s="1"/>
  <c r="I1413" i="1" a="1"/>
  <c r="I1413" i="1" s="1"/>
  <c r="L1413" i="1" l="1" a="1"/>
  <c r="L1413" i="1" s="1"/>
  <c r="O1412" i="1" l="1" a="1"/>
  <c r="O1412" i="1" s="1"/>
  <c r="P1413" i="1" s="1" a="1"/>
  <c r="P1413" i="1" s="1"/>
  <c r="J1413" i="1" s="1" a="1"/>
  <c r="J1413" i="1" s="1"/>
  <c r="Q1413" i="1" l="1"/>
  <c r="R1413" i="1"/>
  <c r="S1413" i="1" s="1"/>
  <c r="T1413" i="1" l="1" a="1"/>
  <c r="T1413" i="1" s="1"/>
  <c r="K1413" i="1" a="1"/>
  <c r="K1413" i="1" s="1"/>
  <c r="U1413" i="1" l="1"/>
  <c r="M1413" i="1" a="1"/>
  <c r="M1413" i="1" s="1"/>
  <c r="N1414" i="1" s="1" a="1"/>
  <c r="N1414" i="1" s="1"/>
  <c r="I1414" i="1" a="1"/>
  <c r="I1414" i="1" s="1"/>
  <c r="L1414" i="1" l="1" a="1"/>
  <c r="L1414" i="1" s="1"/>
  <c r="O1413" i="1" l="1" a="1"/>
  <c r="O1413" i="1" s="1"/>
  <c r="P1414" i="1" s="1" a="1"/>
  <c r="P1414" i="1" s="1"/>
  <c r="J1414" i="1" s="1" a="1"/>
  <c r="J1414" i="1" s="1"/>
  <c r="Q1414" i="1" l="1"/>
  <c r="R1414" i="1"/>
  <c r="S1414" i="1" s="1"/>
  <c r="K1414" i="1" a="1"/>
  <c r="K1414" i="1" s="1"/>
  <c r="T1414" i="1" l="1" a="1"/>
  <c r="T1414" i="1" s="1"/>
  <c r="M1414" i="1" a="1"/>
  <c r="M1414" i="1" s="1"/>
  <c r="N1415" i="1" s="1" a="1"/>
  <c r="N1415" i="1" s="1"/>
  <c r="I1415" i="1" a="1"/>
  <c r="I1415" i="1" s="1"/>
  <c r="U1414" i="1" l="1"/>
  <c r="L1415" i="1" a="1"/>
  <c r="L1415" i="1" s="1"/>
  <c r="O1414" i="1" l="1" a="1"/>
  <c r="O1414" i="1" s="1"/>
  <c r="P1415" i="1" s="1" a="1"/>
  <c r="P1415" i="1" s="1"/>
  <c r="J1415" i="1" s="1" a="1"/>
  <c r="J1415" i="1" s="1"/>
  <c r="R1415" i="1" l="1"/>
  <c r="S1415" i="1" s="1"/>
  <c r="Q1415" i="1"/>
  <c r="K1415" i="1" a="1"/>
  <c r="K1415" i="1" s="1"/>
  <c r="T1415" i="1" l="1" a="1"/>
  <c r="T1415" i="1" s="1"/>
  <c r="M1415" i="1" a="1"/>
  <c r="M1415" i="1" s="1"/>
  <c r="N1416" i="1" s="1" a="1"/>
  <c r="N1416" i="1" s="1"/>
  <c r="I1416" i="1" a="1"/>
  <c r="I1416" i="1" s="1"/>
  <c r="U1415" i="1" l="1"/>
  <c r="L1416" i="1" a="1"/>
  <c r="L1416" i="1" s="1"/>
  <c r="O1415" i="1" l="1" a="1"/>
  <c r="O1415" i="1" s="1"/>
  <c r="P1416" i="1" s="1" a="1"/>
  <c r="P1416" i="1" s="1"/>
  <c r="J1416" i="1" s="1" a="1"/>
  <c r="J1416" i="1" s="1"/>
  <c r="R1416" i="1" l="1"/>
  <c r="S1416" i="1" s="1"/>
  <c r="Q1416" i="1"/>
  <c r="T1416" i="1" l="1" a="1"/>
  <c r="T1416" i="1" s="1"/>
  <c r="K1416" i="1" a="1"/>
  <c r="K1416" i="1" s="1"/>
  <c r="U1416" i="1" l="1"/>
  <c r="M1416" i="1" a="1"/>
  <c r="M1416" i="1" s="1"/>
  <c r="N1417" i="1" s="1" a="1"/>
  <c r="N1417" i="1" s="1"/>
  <c r="I1417" i="1" a="1"/>
  <c r="I1417" i="1" s="1"/>
  <c r="L1417" i="1" l="1" a="1"/>
  <c r="L1417" i="1" s="1"/>
  <c r="O1416" i="1" l="1" a="1"/>
  <c r="O1416" i="1" s="1"/>
  <c r="P1417" i="1" s="1" a="1"/>
  <c r="P1417" i="1" s="1"/>
  <c r="J1417" i="1" s="1" a="1"/>
  <c r="J1417" i="1" s="1"/>
  <c r="R1417" i="1" l="1"/>
  <c r="S1417" i="1" s="1"/>
  <c r="Q1417" i="1"/>
  <c r="K1417" i="1" a="1"/>
  <c r="K1417" i="1" s="1"/>
  <c r="T1417" i="1" l="1" a="1"/>
  <c r="T1417" i="1" s="1"/>
  <c r="M1417" i="1" a="1"/>
  <c r="M1417" i="1" s="1"/>
  <c r="N1418" i="1" s="1" a="1"/>
  <c r="N1418" i="1" s="1"/>
  <c r="I1418" i="1" a="1"/>
  <c r="I1418" i="1" s="1"/>
  <c r="U1417" i="1" l="1"/>
  <c r="L1418" i="1" a="1"/>
  <c r="L1418" i="1" s="1"/>
  <c r="O1417" i="1" l="1" a="1"/>
  <c r="O1417" i="1" s="1"/>
  <c r="P1418" i="1" s="1" a="1"/>
  <c r="P1418" i="1" s="1"/>
  <c r="J1418" i="1" s="1" a="1"/>
  <c r="J1418" i="1" s="1"/>
  <c r="R1418" i="1" l="1"/>
  <c r="S1418" i="1" s="1"/>
  <c r="Q1418" i="1"/>
  <c r="T1418" i="1" l="1" a="1"/>
  <c r="T1418" i="1" s="1"/>
  <c r="K1418" i="1" a="1"/>
  <c r="K1418" i="1" s="1"/>
  <c r="U1418" i="1" l="1"/>
  <c r="M1418" i="1" a="1"/>
  <c r="M1418" i="1" s="1"/>
  <c r="N1419" i="1" s="1" a="1"/>
  <c r="N1419" i="1" s="1"/>
  <c r="I1419" i="1" a="1"/>
  <c r="I1419" i="1" s="1"/>
  <c r="L1419" i="1" l="1" a="1"/>
  <c r="L1419" i="1" s="1"/>
  <c r="O1418" i="1" l="1" a="1"/>
  <c r="O1418" i="1" s="1"/>
  <c r="P1419" i="1" s="1" a="1"/>
  <c r="P1419" i="1" s="1"/>
  <c r="J1419" i="1" s="1" a="1"/>
  <c r="J1419" i="1" s="1"/>
  <c r="Q1419" i="1" l="1"/>
  <c r="R1419" i="1"/>
  <c r="S1419" i="1" s="1"/>
  <c r="T1419" i="1" l="1" a="1"/>
  <c r="T1419" i="1" s="1"/>
  <c r="K1419" i="1" a="1"/>
  <c r="K1419" i="1" s="1"/>
  <c r="U1419" i="1" l="1"/>
  <c r="M1419" i="1" a="1"/>
  <c r="M1419" i="1" s="1"/>
  <c r="N1420" i="1" s="1" a="1"/>
  <c r="N1420" i="1" s="1"/>
  <c r="I1420" i="1" a="1"/>
  <c r="I1420" i="1" s="1"/>
  <c r="L1420" i="1" l="1" a="1"/>
  <c r="L1420" i="1" s="1"/>
  <c r="O1419" i="1" l="1" a="1"/>
  <c r="O1419" i="1" s="1"/>
  <c r="P1420" i="1" s="1" a="1"/>
  <c r="P1420" i="1" s="1"/>
  <c r="J1420" i="1" s="1" a="1"/>
  <c r="J1420" i="1" s="1"/>
  <c r="Q1420" i="1" l="1"/>
  <c r="R1420" i="1"/>
  <c r="S1420" i="1" s="1"/>
  <c r="K1420" i="1" a="1"/>
  <c r="K1420" i="1" s="1"/>
  <c r="T1420" i="1" l="1" a="1"/>
  <c r="T1420" i="1" s="1"/>
  <c r="M1420" i="1" a="1"/>
  <c r="M1420" i="1" s="1"/>
  <c r="N1421" i="1" s="1" a="1"/>
  <c r="N1421" i="1" s="1"/>
  <c r="I1421" i="1" a="1"/>
  <c r="I1421" i="1" s="1"/>
  <c r="U1420" i="1" l="1"/>
  <c r="L1421" i="1" a="1"/>
  <c r="L1421" i="1" s="1"/>
  <c r="O1420" i="1" l="1" a="1"/>
  <c r="O1420" i="1" s="1"/>
  <c r="P1421" i="1" s="1" a="1"/>
  <c r="P1421" i="1" s="1"/>
  <c r="J1421" i="1" s="1" a="1"/>
  <c r="J1421" i="1" s="1"/>
  <c r="Q1421" i="1" l="1"/>
  <c r="R1421" i="1"/>
  <c r="S1421" i="1" s="1"/>
  <c r="K1421" i="1" a="1"/>
  <c r="K1421" i="1" s="1"/>
  <c r="T1421" i="1" l="1" a="1"/>
  <c r="T1421" i="1" s="1"/>
  <c r="M1421" i="1" a="1"/>
  <c r="M1421" i="1" s="1"/>
  <c r="N1422" i="1" s="1" a="1"/>
  <c r="N1422" i="1" s="1"/>
  <c r="I1422" i="1" a="1"/>
  <c r="I1422" i="1" s="1"/>
  <c r="U1421" i="1" l="1"/>
  <c r="L1422" i="1" a="1"/>
  <c r="L1422" i="1" s="1"/>
  <c r="O1421" i="1" l="1" a="1"/>
  <c r="O1421" i="1" s="1"/>
  <c r="P1422" i="1" s="1" a="1"/>
  <c r="P1422" i="1" s="1"/>
  <c r="J1422" i="1" s="1" a="1"/>
  <c r="J1422" i="1" s="1"/>
  <c r="Q1422" i="1" l="1"/>
  <c r="R1422" i="1"/>
  <c r="S1422" i="1" s="1"/>
  <c r="T1422" i="1" l="1" a="1"/>
  <c r="T1422" i="1" s="1"/>
  <c r="K1422" i="1" a="1"/>
  <c r="K1422" i="1" s="1"/>
  <c r="U1422" i="1" l="1"/>
  <c r="M1422" i="1" a="1"/>
  <c r="M1422" i="1" s="1"/>
  <c r="N1423" i="1" s="1" a="1"/>
  <c r="N1423" i="1" s="1"/>
  <c r="I1423" i="1" a="1"/>
  <c r="I1423" i="1" s="1"/>
  <c r="L1423" i="1" l="1" a="1"/>
  <c r="L1423" i="1" s="1"/>
  <c r="O1422" i="1" l="1" a="1"/>
  <c r="O1422" i="1" s="1"/>
  <c r="P1423" i="1" s="1" a="1"/>
  <c r="P1423" i="1" s="1"/>
  <c r="J1423" i="1" s="1" a="1"/>
  <c r="J1423" i="1" s="1"/>
  <c r="Q1423" i="1" l="1"/>
  <c r="R1423" i="1"/>
  <c r="S1423" i="1" s="1"/>
  <c r="T1423" i="1" l="1" a="1"/>
  <c r="T1423" i="1" s="1"/>
  <c r="K1423" i="1" a="1"/>
  <c r="K1423" i="1" s="1"/>
  <c r="U1423" i="1" l="1"/>
  <c r="M1423" i="1" a="1"/>
  <c r="M1423" i="1" s="1"/>
  <c r="N1424" i="1" s="1" a="1"/>
  <c r="N1424" i="1" s="1"/>
  <c r="I1424" i="1" a="1"/>
  <c r="I1424" i="1" s="1"/>
  <c r="L1424" i="1" l="1" a="1"/>
  <c r="L1424" i="1" s="1"/>
  <c r="O1423" i="1" l="1" a="1"/>
  <c r="O1423" i="1" s="1"/>
  <c r="P1424" i="1" s="1" a="1"/>
  <c r="P1424" i="1" s="1"/>
  <c r="J1424" i="1" s="1" a="1"/>
  <c r="J1424" i="1" s="1"/>
  <c r="Q1424" i="1" l="1"/>
  <c r="R1424" i="1"/>
  <c r="S1424" i="1" s="1"/>
  <c r="K1424" i="1" a="1"/>
  <c r="K1424" i="1" s="1"/>
  <c r="T1424" i="1" l="1" a="1"/>
  <c r="T1424" i="1" s="1"/>
  <c r="M1424" i="1" a="1"/>
  <c r="M1424" i="1" s="1"/>
  <c r="N1425" i="1" s="1" a="1"/>
  <c r="N1425" i="1" s="1"/>
  <c r="I1425" i="1" a="1"/>
  <c r="I1425" i="1" s="1"/>
  <c r="U1424" i="1" l="1"/>
  <c r="L1425" i="1" a="1"/>
  <c r="L1425" i="1" s="1"/>
  <c r="O1424" i="1" l="1" a="1"/>
  <c r="O1424" i="1" s="1"/>
  <c r="P1425" i="1" s="1" a="1"/>
  <c r="P1425" i="1" s="1"/>
  <c r="J1425" i="1" s="1" a="1"/>
  <c r="J1425" i="1" s="1"/>
  <c r="R1425" i="1" l="1"/>
  <c r="S1425" i="1" s="1"/>
  <c r="Q1425" i="1"/>
  <c r="T1425" i="1" l="1" a="1"/>
  <c r="T1425" i="1" s="1"/>
  <c r="K1425" i="1" a="1"/>
  <c r="K1425" i="1" s="1"/>
  <c r="U1425" i="1" l="1"/>
  <c r="M1425" i="1" a="1"/>
  <c r="M1425" i="1" s="1"/>
  <c r="N1426" i="1" s="1" a="1"/>
  <c r="N1426" i="1" s="1"/>
  <c r="I1426" i="1" a="1"/>
  <c r="I1426" i="1" s="1"/>
  <c r="L1426" i="1" l="1" a="1"/>
  <c r="L1426" i="1" s="1"/>
  <c r="O1425" i="1" l="1" a="1"/>
  <c r="O1425" i="1" s="1"/>
  <c r="P1426" i="1" s="1" a="1"/>
  <c r="P1426" i="1" s="1"/>
  <c r="J1426" i="1" s="1" a="1"/>
  <c r="J1426" i="1" s="1"/>
  <c r="Q1426" i="1" l="1"/>
  <c r="R1426" i="1"/>
  <c r="S1426" i="1" s="1"/>
  <c r="K1426" i="1" a="1"/>
  <c r="K1426" i="1" s="1"/>
  <c r="T1426" i="1" l="1" a="1"/>
  <c r="T1426" i="1" s="1"/>
  <c r="M1426" i="1" a="1"/>
  <c r="M1426" i="1" s="1"/>
  <c r="N1427" i="1" s="1" a="1"/>
  <c r="N1427" i="1" s="1"/>
  <c r="I1427" i="1" a="1"/>
  <c r="I1427" i="1" s="1"/>
  <c r="U1426" i="1" l="1"/>
  <c r="L1427" i="1" a="1"/>
  <c r="L1427" i="1" s="1"/>
  <c r="O1426" i="1" l="1" a="1"/>
  <c r="O1426" i="1" s="1"/>
  <c r="P1427" i="1" s="1" a="1"/>
  <c r="P1427" i="1" s="1"/>
  <c r="J1427" i="1" s="1" a="1"/>
  <c r="J1427" i="1" s="1"/>
  <c r="Q1427" i="1" l="1"/>
  <c r="R1427" i="1"/>
  <c r="S1427" i="1" s="1"/>
  <c r="T1427" i="1" l="1" a="1"/>
  <c r="T1427" i="1" s="1"/>
  <c r="K1427" i="1" a="1"/>
  <c r="K1427" i="1" s="1"/>
  <c r="U1427" i="1" l="1"/>
  <c r="M1427" i="1" a="1"/>
  <c r="M1427" i="1" s="1"/>
  <c r="N1428" i="1" s="1" a="1"/>
  <c r="N1428" i="1" s="1"/>
  <c r="I1428" i="1" a="1"/>
  <c r="I1428" i="1" s="1"/>
  <c r="L1428" i="1" l="1" a="1"/>
  <c r="L1428" i="1" s="1"/>
  <c r="O1427" i="1" l="1" a="1"/>
  <c r="O1427" i="1" s="1"/>
  <c r="P1428" i="1" s="1" a="1"/>
  <c r="P1428" i="1" s="1"/>
  <c r="J1428" i="1" s="1" a="1"/>
  <c r="J1428" i="1" s="1"/>
  <c r="R1428" i="1" l="1"/>
  <c r="S1428" i="1" s="1"/>
  <c r="Q1428" i="1"/>
  <c r="T1428" i="1" l="1" a="1"/>
  <c r="T1428" i="1" s="1"/>
  <c r="K1428" i="1" a="1"/>
  <c r="K1428" i="1" s="1"/>
  <c r="U1428" i="1" l="1"/>
  <c r="M1428" i="1" a="1"/>
  <c r="M1428" i="1" s="1"/>
  <c r="N1429" i="1" s="1" a="1"/>
  <c r="N1429" i="1" s="1"/>
  <c r="I1429" i="1" a="1"/>
  <c r="I1429" i="1" s="1"/>
  <c r="L1429" i="1" l="1" a="1"/>
  <c r="L1429" i="1" s="1"/>
  <c r="O1428" i="1" l="1" a="1"/>
  <c r="O1428" i="1" s="1"/>
  <c r="P1429" i="1" s="1" a="1"/>
  <c r="P1429" i="1" s="1"/>
  <c r="J1429" i="1" s="1" a="1"/>
  <c r="J1429" i="1" s="1"/>
  <c r="R1429" i="1" l="1"/>
  <c r="S1429" i="1" s="1"/>
  <c r="Q1429" i="1"/>
  <c r="K1429" i="1" a="1"/>
  <c r="K1429" i="1" s="1"/>
  <c r="T1429" i="1" l="1" a="1"/>
  <c r="T1429" i="1" s="1"/>
  <c r="M1429" i="1" a="1"/>
  <c r="M1429" i="1" s="1"/>
  <c r="N1430" i="1" s="1" a="1"/>
  <c r="N1430" i="1" s="1"/>
  <c r="I1430" i="1" a="1"/>
  <c r="I1430" i="1" s="1"/>
  <c r="U1429" i="1" l="1"/>
  <c r="L1430" i="1" a="1"/>
  <c r="L1430" i="1" s="1"/>
  <c r="O1429" i="1" l="1" a="1"/>
  <c r="O1429" i="1" s="1"/>
  <c r="P1430" i="1" s="1" a="1"/>
  <c r="P1430" i="1" s="1"/>
  <c r="J1430" i="1" s="1" a="1"/>
  <c r="J1430" i="1" s="1"/>
  <c r="Q1430" i="1" l="1"/>
  <c r="R1430" i="1"/>
  <c r="S1430" i="1" s="1"/>
  <c r="K1430" i="1" a="1"/>
  <c r="K1430" i="1" s="1"/>
  <c r="T1430" i="1" l="1" a="1"/>
  <c r="T1430" i="1" s="1"/>
  <c r="M1430" i="1" a="1"/>
  <c r="M1430" i="1" s="1"/>
  <c r="N1431" i="1" s="1" a="1"/>
  <c r="N1431" i="1" s="1"/>
  <c r="I1431" i="1" a="1"/>
  <c r="I1431" i="1" s="1"/>
  <c r="U1430" i="1" l="1"/>
  <c r="L1431" i="1" a="1"/>
  <c r="L1431" i="1" s="1"/>
  <c r="O1430" i="1" l="1" a="1"/>
  <c r="O1430" i="1" s="1"/>
  <c r="P1431" i="1" s="1" a="1"/>
  <c r="P1431" i="1" s="1"/>
  <c r="J1431" i="1" s="1" a="1"/>
  <c r="J1431" i="1" s="1"/>
  <c r="R1431" i="1" l="1"/>
  <c r="S1431" i="1" s="1"/>
  <c r="Q1431" i="1"/>
  <c r="K1431" i="1" a="1"/>
  <c r="K1431" i="1" s="1"/>
  <c r="T1431" i="1" l="1" a="1"/>
  <c r="T1431" i="1" s="1"/>
  <c r="M1431" i="1" a="1"/>
  <c r="M1431" i="1" s="1"/>
  <c r="N1432" i="1" s="1" a="1"/>
  <c r="N1432" i="1" s="1"/>
  <c r="I1432" i="1" a="1"/>
  <c r="I1432" i="1" s="1"/>
  <c r="U1431" i="1" l="1"/>
  <c r="L1432" i="1" a="1"/>
  <c r="L1432" i="1" s="1"/>
  <c r="O1431" i="1" l="1" a="1"/>
  <c r="O1431" i="1" s="1"/>
  <c r="P1432" i="1" s="1" a="1"/>
  <c r="P1432" i="1" s="1"/>
  <c r="J1432" i="1" s="1" a="1"/>
  <c r="J1432" i="1" s="1"/>
  <c r="Q1432" i="1" l="1"/>
  <c r="R1432" i="1"/>
  <c r="S1432" i="1" s="1"/>
  <c r="T1432" i="1" l="1" a="1"/>
  <c r="T1432" i="1" s="1"/>
  <c r="K1432" i="1" a="1"/>
  <c r="K1432" i="1" s="1"/>
  <c r="U1432" i="1" l="1"/>
  <c r="M1432" i="1" a="1"/>
  <c r="M1432" i="1" s="1"/>
  <c r="N1433" i="1" s="1" a="1"/>
  <c r="N1433" i="1" s="1"/>
  <c r="I1433" i="1" a="1"/>
  <c r="I1433" i="1" s="1"/>
  <c r="L1433" i="1" l="1" a="1"/>
  <c r="L1433" i="1" s="1"/>
  <c r="O1432" i="1" l="1" a="1"/>
  <c r="O1432" i="1" s="1"/>
  <c r="P1433" i="1" s="1" a="1"/>
  <c r="P1433" i="1" s="1"/>
  <c r="J1433" i="1" s="1" a="1"/>
  <c r="J1433" i="1" s="1"/>
  <c r="Q1433" i="1" l="1"/>
  <c r="R1433" i="1"/>
  <c r="S1433" i="1" s="1"/>
  <c r="K1433" i="1" a="1"/>
  <c r="K1433" i="1" s="1"/>
  <c r="T1433" i="1" l="1" a="1"/>
  <c r="T1433" i="1" s="1"/>
  <c r="M1433" i="1" a="1"/>
  <c r="M1433" i="1" s="1"/>
  <c r="N1434" i="1" s="1" a="1"/>
  <c r="N1434" i="1" s="1"/>
  <c r="I1434" i="1" a="1"/>
  <c r="I1434" i="1" s="1"/>
  <c r="U1433" i="1" l="1"/>
  <c r="L1434" i="1" a="1"/>
  <c r="L1434" i="1" s="1"/>
  <c r="O1433" i="1" l="1" a="1"/>
  <c r="O1433" i="1" s="1"/>
  <c r="P1434" i="1" s="1" a="1"/>
  <c r="P1434" i="1" s="1"/>
  <c r="J1434" i="1" s="1" a="1"/>
  <c r="J1434" i="1" s="1"/>
  <c r="R1434" i="1" l="1"/>
  <c r="S1434" i="1" s="1"/>
  <c r="Q1434" i="1"/>
  <c r="K1434" i="1" a="1"/>
  <c r="K1434" i="1" s="1"/>
  <c r="T1434" i="1" l="1" a="1"/>
  <c r="T1434" i="1" s="1"/>
  <c r="M1434" i="1" a="1"/>
  <c r="M1434" i="1" s="1"/>
  <c r="N1435" i="1" s="1" a="1"/>
  <c r="N1435" i="1" s="1"/>
  <c r="I1435" i="1" a="1"/>
  <c r="I1435" i="1" s="1"/>
  <c r="U1434" i="1" l="1"/>
  <c r="L1435" i="1" a="1"/>
  <c r="L1435" i="1" s="1"/>
  <c r="O1434" i="1" l="1" a="1"/>
  <c r="O1434" i="1" s="1"/>
  <c r="P1435" i="1" s="1" a="1"/>
  <c r="P1435" i="1" s="1"/>
  <c r="J1435" i="1" s="1" a="1"/>
  <c r="J1435" i="1" s="1"/>
  <c r="R1435" i="1" l="1"/>
  <c r="S1435" i="1" s="1"/>
  <c r="Q1435" i="1"/>
  <c r="T1435" i="1" l="1" a="1"/>
  <c r="T1435" i="1" s="1"/>
  <c r="K1435" i="1" a="1"/>
  <c r="K1435" i="1" s="1"/>
  <c r="U1435" i="1" l="1"/>
  <c r="M1435" i="1" a="1"/>
  <c r="M1435" i="1" s="1"/>
  <c r="N1436" i="1" s="1" a="1"/>
  <c r="N1436" i="1" s="1"/>
  <c r="I1436" i="1" a="1"/>
  <c r="I1436" i="1" s="1"/>
  <c r="L1436" i="1" l="1" a="1"/>
  <c r="L1436" i="1" s="1"/>
  <c r="O1435" i="1" l="1" a="1"/>
  <c r="O1435" i="1" s="1"/>
  <c r="P1436" i="1" s="1" a="1"/>
  <c r="P1436" i="1" s="1"/>
  <c r="J1436" i="1" s="1" a="1"/>
  <c r="J1436" i="1" s="1"/>
  <c r="R1436" i="1" l="1"/>
  <c r="S1436" i="1" s="1"/>
  <c r="Q1436" i="1"/>
  <c r="T1436" i="1" l="1" a="1"/>
  <c r="T1436" i="1" s="1"/>
  <c r="K1436" i="1" a="1"/>
  <c r="K1436" i="1" s="1"/>
  <c r="U1436" i="1" l="1"/>
  <c r="M1436" i="1" a="1"/>
  <c r="M1436" i="1" s="1"/>
  <c r="N1437" i="1" s="1" a="1"/>
  <c r="N1437" i="1" s="1"/>
  <c r="I1437" i="1" a="1"/>
  <c r="I1437" i="1" s="1"/>
  <c r="L1437" i="1" l="1" a="1"/>
  <c r="L1437" i="1" s="1"/>
  <c r="O1436" i="1" l="1" a="1"/>
  <c r="O1436" i="1" s="1"/>
  <c r="P1437" i="1" s="1" a="1"/>
  <c r="P1437" i="1" s="1"/>
  <c r="J1437" i="1" s="1" a="1"/>
  <c r="J1437" i="1" s="1"/>
  <c r="R1437" i="1" l="1"/>
  <c r="S1437" i="1" s="1"/>
  <c r="Q1437" i="1"/>
  <c r="K1437" i="1" a="1"/>
  <c r="K1437" i="1" s="1"/>
  <c r="T1437" i="1" l="1" a="1"/>
  <c r="T1437" i="1" s="1"/>
  <c r="M1437" i="1" a="1"/>
  <c r="M1437" i="1" s="1"/>
  <c r="N1438" i="1" s="1" a="1"/>
  <c r="N1438" i="1" s="1"/>
  <c r="I1438" i="1" a="1"/>
  <c r="I1438" i="1" s="1"/>
  <c r="U1437" i="1" l="1"/>
  <c r="L1438" i="1" a="1"/>
  <c r="L1438" i="1" s="1"/>
  <c r="O1437" i="1" l="1" a="1"/>
  <c r="O1437" i="1" s="1"/>
  <c r="P1438" i="1" s="1" a="1"/>
  <c r="P1438" i="1" s="1"/>
  <c r="J1438" i="1" s="1" a="1"/>
  <c r="J1438" i="1" s="1"/>
  <c r="R1438" i="1" l="1"/>
  <c r="S1438" i="1" s="1"/>
  <c r="Q1438" i="1"/>
  <c r="T1438" i="1" l="1" a="1"/>
  <c r="T1438" i="1" s="1"/>
  <c r="K1438" i="1" a="1"/>
  <c r="K1438" i="1" s="1"/>
  <c r="U1438" i="1" l="1"/>
  <c r="M1438" i="1" a="1"/>
  <c r="M1438" i="1" s="1"/>
  <c r="N1439" i="1" s="1" a="1"/>
  <c r="N1439" i="1" s="1"/>
  <c r="I1439" i="1" a="1"/>
  <c r="I1439" i="1" s="1"/>
  <c r="L1439" i="1" l="1" a="1"/>
  <c r="L1439" i="1" s="1"/>
  <c r="O1438" i="1" l="1" a="1"/>
  <c r="O1438" i="1" s="1"/>
  <c r="P1439" i="1" s="1" a="1"/>
  <c r="P1439" i="1" s="1"/>
  <c r="J1439" i="1" s="1" a="1"/>
  <c r="J1439" i="1" s="1"/>
  <c r="R1439" i="1" l="1"/>
  <c r="S1439" i="1" s="1"/>
  <c r="Q1439" i="1"/>
  <c r="T1439" i="1" l="1" a="1"/>
  <c r="T1439" i="1" s="1"/>
  <c r="K1439" i="1" a="1"/>
  <c r="K1439" i="1" s="1"/>
  <c r="U1439" i="1" l="1"/>
  <c r="M1439" i="1" a="1"/>
  <c r="M1439" i="1" s="1"/>
  <c r="N1440" i="1" s="1" a="1"/>
  <c r="N1440" i="1" s="1"/>
  <c r="I1440" i="1" a="1"/>
  <c r="I1440" i="1" s="1"/>
  <c r="L1440" i="1" l="1" a="1"/>
  <c r="L1440" i="1" s="1"/>
  <c r="O1439" i="1" l="1" a="1"/>
  <c r="O1439" i="1" s="1"/>
  <c r="P1440" i="1" s="1" a="1"/>
  <c r="P1440" i="1" s="1"/>
  <c r="J1440" i="1" s="1" a="1"/>
  <c r="J1440" i="1" s="1"/>
  <c r="Q1440" i="1" l="1"/>
  <c r="R1440" i="1"/>
  <c r="S1440" i="1" s="1"/>
  <c r="K1440" i="1" a="1"/>
  <c r="K1440" i="1" s="1"/>
  <c r="T1440" i="1" l="1" a="1"/>
  <c r="T1440" i="1" s="1"/>
  <c r="M1440" i="1" a="1"/>
  <c r="M1440" i="1" s="1"/>
  <c r="N1441" i="1" s="1" a="1"/>
  <c r="N1441" i="1" s="1"/>
  <c r="I1441" i="1" a="1"/>
  <c r="I1441" i="1" s="1"/>
  <c r="U1440" i="1" l="1"/>
  <c r="L1441" i="1" a="1"/>
  <c r="L1441" i="1" s="1"/>
  <c r="O1440" i="1" l="1" a="1"/>
  <c r="O1440" i="1" s="1"/>
  <c r="P1441" i="1" s="1" a="1"/>
  <c r="P1441" i="1" s="1"/>
  <c r="J1441" i="1" s="1" a="1"/>
  <c r="J1441" i="1" s="1"/>
  <c r="Q1441" i="1" l="1"/>
  <c r="R1441" i="1"/>
  <c r="S1441" i="1" s="1"/>
  <c r="K1441" i="1" a="1"/>
  <c r="K1441" i="1" s="1"/>
  <c r="T1441" i="1" l="1" a="1"/>
  <c r="T1441" i="1" s="1"/>
  <c r="M1441" i="1" a="1"/>
  <c r="M1441" i="1" s="1"/>
  <c r="N1442" i="1" s="1" a="1"/>
  <c r="N1442" i="1" s="1"/>
  <c r="I1442" i="1" a="1"/>
  <c r="I1442" i="1" s="1"/>
  <c r="U1441" i="1" l="1"/>
  <c r="L1442" i="1" a="1"/>
  <c r="L1442" i="1" s="1"/>
  <c r="O1441" i="1" l="1" a="1"/>
  <c r="O1441" i="1" s="1"/>
  <c r="P1442" i="1" s="1" a="1"/>
  <c r="P1442" i="1" s="1"/>
  <c r="J1442" i="1" s="1" a="1"/>
  <c r="J1442" i="1" s="1"/>
  <c r="Q1442" i="1" l="1"/>
  <c r="R1442" i="1"/>
  <c r="S1442" i="1" s="1"/>
  <c r="K1442" i="1" a="1"/>
  <c r="K1442" i="1" s="1"/>
  <c r="T1442" i="1" l="1" a="1"/>
  <c r="T1442" i="1" s="1"/>
  <c r="M1442" i="1" a="1"/>
  <c r="M1442" i="1" s="1"/>
  <c r="N1443" i="1" s="1" a="1"/>
  <c r="N1443" i="1" s="1"/>
  <c r="I1443" i="1" a="1"/>
  <c r="I1443" i="1" s="1"/>
  <c r="U1442" i="1" l="1"/>
  <c r="L1443" i="1" a="1"/>
  <c r="L1443" i="1" s="1"/>
  <c r="O1442" i="1" l="1" a="1"/>
  <c r="O1442" i="1" s="1"/>
  <c r="P1443" i="1" s="1" a="1"/>
  <c r="P1443" i="1" s="1"/>
  <c r="J1443" i="1" s="1" a="1"/>
  <c r="J1443" i="1" s="1"/>
  <c r="R1443" i="1" l="1"/>
  <c r="S1443" i="1" s="1"/>
  <c r="Q1443" i="1"/>
  <c r="K1443" i="1" a="1"/>
  <c r="K1443" i="1" s="1"/>
  <c r="T1443" i="1" l="1" a="1"/>
  <c r="T1443" i="1" s="1"/>
  <c r="M1443" i="1" a="1"/>
  <c r="M1443" i="1" s="1"/>
  <c r="N1444" i="1" s="1" a="1"/>
  <c r="N1444" i="1" s="1"/>
  <c r="I1444" i="1" a="1"/>
  <c r="I1444" i="1" s="1"/>
  <c r="U1443" i="1" l="1"/>
  <c r="L1444" i="1" a="1"/>
  <c r="L1444" i="1" s="1"/>
  <c r="O1443" i="1" l="1" a="1"/>
  <c r="O1443" i="1" s="1"/>
  <c r="P1444" i="1" s="1" a="1"/>
  <c r="P1444" i="1" s="1"/>
  <c r="J1444" i="1" s="1" a="1"/>
  <c r="J1444" i="1" s="1"/>
  <c r="R1444" i="1" l="1"/>
  <c r="S1444" i="1" s="1"/>
  <c r="Q1444" i="1"/>
  <c r="K1444" i="1" a="1"/>
  <c r="K1444" i="1" s="1"/>
  <c r="T1444" i="1" l="1" a="1"/>
  <c r="T1444" i="1" s="1"/>
  <c r="M1444" i="1" a="1"/>
  <c r="M1444" i="1" s="1"/>
  <c r="N1445" i="1" s="1" a="1"/>
  <c r="N1445" i="1" s="1"/>
  <c r="I1445" i="1" a="1"/>
  <c r="I1445" i="1" s="1"/>
  <c r="U1444" i="1" l="1"/>
  <c r="L1445" i="1" a="1"/>
  <c r="L1445" i="1" s="1"/>
  <c r="O1444" i="1" l="1" a="1"/>
  <c r="O1444" i="1" s="1"/>
  <c r="P1445" i="1" s="1" a="1"/>
  <c r="P1445" i="1" s="1"/>
  <c r="J1445" i="1" s="1" a="1"/>
  <c r="J1445" i="1" s="1"/>
  <c r="Q1445" i="1" l="1"/>
  <c r="R1445" i="1"/>
  <c r="S1445" i="1" s="1"/>
  <c r="K1445" i="1" a="1"/>
  <c r="K1445" i="1" s="1"/>
  <c r="T1445" i="1" l="1" a="1"/>
  <c r="T1445" i="1" s="1"/>
  <c r="M1445" i="1" a="1"/>
  <c r="M1445" i="1" s="1"/>
  <c r="N1446" i="1" s="1" a="1"/>
  <c r="N1446" i="1" s="1"/>
  <c r="I1446" i="1" a="1"/>
  <c r="I1446" i="1" s="1"/>
  <c r="U1445" i="1" l="1"/>
  <c r="L1446" i="1" a="1"/>
  <c r="L1446" i="1" s="1"/>
  <c r="O1445" i="1" l="1" a="1"/>
  <c r="O1445" i="1" s="1"/>
  <c r="P1446" i="1" s="1" a="1"/>
  <c r="P1446" i="1" s="1"/>
  <c r="J1446" i="1" s="1" a="1"/>
  <c r="J1446" i="1" s="1"/>
  <c r="R1446" i="1" l="1"/>
  <c r="S1446" i="1" s="1"/>
  <c r="Q1446" i="1"/>
  <c r="T1446" i="1" l="1" a="1"/>
  <c r="T1446" i="1" s="1"/>
  <c r="K1446" i="1" a="1"/>
  <c r="K1446" i="1" s="1"/>
  <c r="U1446" i="1" l="1"/>
  <c r="M1446" i="1" a="1"/>
  <c r="M1446" i="1" s="1"/>
  <c r="N1447" i="1" s="1" a="1"/>
  <c r="N1447" i="1" s="1"/>
  <c r="I1447" i="1" a="1"/>
  <c r="I1447" i="1" s="1"/>
  <c r="L1447" i="1" l="1" a="1"/>
  <c r="L1447" i="1" s="1"/>
  <c r="O1446" i="1" l="1" a="1"/>
  <c r="O1446" i="1" s="1"/>
  <c r="P1447" i="1" s="1" a="1"/>
  <c r="P1447" i="1" s="1"/>
  <c r="J1447" i="1" s="1" a="1"/>
  <c r="J1447" i="1" s="1"/>
  <c r="Q1447" i="1" l="1"/>
  <c r="R1447" i="1"/>
  <c r="S1447" i="1" s="1"/>
  <c r="K1447" i="1" a="1"/>
  <c r="K1447" i="1" s="1"/>
  <c r="T1447" i="1" l="1" a="1"/>
  <c r="T1447" i="1" s="1"/>
  <c r="M1447" i="1" a="1"/>
  <c r="M1447" i="1" s="1"/>
  <c r="N1448" i="1" s="1" a="1"/>
  <c r="N1448" i="1" s="1"/>
  <c r="I1448" i="1" a="1"/>
  <c r="I1448" i="1" s="1"/>
  <c r="U1447" i="1" l="1"/>
  <c r="L1448" i="1" a="1"/>
  <c r="L1448" i="1" s="1"/>
  <c r="O1447" i="1" l="1" a="1"/>
  <c r="O1447" i="1" s="1"/>
  <c r="P1448" i="1" s="1" a="1"/>
  <c r="P1448" i="1" s="1"/>
  <c r="J1448" i="1" s="1" a="1"/>
  <c r="J1448" i="1" s="1"/>
  <c r="Q1448" i="1" l="1"/>
  <c r="R1448" i="1"/>
  <c r="S1448" i="1" s="1"/>
  <c r="K1448" i="1" a="1"/>
  <c r="K1448" i="1" s="1"/>
  <c r="T1448" i="1" l="1" a="1"/>
  <c r="T1448" i="1" s="1"/>
  <c r="M1448" i="1" a="1"/>
  <c r="M1448" i="1" s="1"/>
  <c r="N1449" i="1" s="1" a="1"/>
  <c r="N1449" i="1" s="1"/>
  <c r="I1449" i="1" a="1"/>
  <c r="I1449" i="1" s="1"/>
  <c r="U1448" i="1" l="1"/>
  <c r="L1449" i="1" a="1"/>
  <c r="L1449" i="1" s="1"/>
  <c r="O1448" i="1" l="1" a="1"/>
  <c r="O1448" i="1" s="1"/>
  <c r="P1449" i="1" s="1" a="1"/>
  <c r="P1449" i="1" s="1"/>
  <c r="J1449" i="1" s="1" a="1"/>
  <c r="J1449" i="1" s="1"/>
  <c r="Q1449" i="1" l="1"/>
  <c r="R1449" i="1"/>
  <c r="S1449" i="1" s="1"/>
  <c r="K1449" i="1" a="1"/>
  <c r="K1449" i="1" s="1"/>
  <c r="T1449" i="1" l="1" a="1"/>
  <c r="T1449" i="1" s="1"/>
  <c r="M1449" i="1" a="1"/>
  <c r="M1449" i="1" s="1"/>
  <c r="N1450" i="1" s="1" a="1"/>
  <c r="N1450" i="1" s="1"/>
  <c r="I1450" i="1" a="1"/>
  <c r="I1450" i="1" s="1"/>
  <c r="U1449" i="1" l="1"/>
  <c r="L1450" i="1" a="1"/>
  <c r="L1450" i="1" s="1"/>
  <c r="O1449" i="1" l="1" a="1"/>
  <c r="O1449" i="1" s="1"/>
  <c r="P1450" i="1" s="1" a="1"/>
  <c r="P1450" i="1" s="1"/>
  <c r="J1450" i="1" s="1" a="1"/>
  <c r="J1450" i="1" s="1"/>
  <c r="R1450" i="1" l="1"/>
  <c r="S1450" i="1" s="1"/>
  <c r="Q1450" i="1"/>
  <c r="K1450" i="1" a="1"/>
  <c r="K1450" i="1" s="1"/>
  <c r="T1450" i="1" l="1" a="1"/>
  <c r="T1450" i="1" s="1"/>
  <c r="M1450" i="1" a="1"/>
  <c r="M1450" i="1" s="1"/>
  <c r="N1451" i="1" s="1" a="1"/>
  <c r="N1451" i="1" s="1"/>
  <c r="I1451" i="1" a="1"/>
  <c r="I1451" i="1" s="1"/>
  <c r="U1450" i="1" l="1"/>
  <c r="L1451" i="1" a="1"/>
  <c r="L1451" i="1" s="1"/>
  <c r="O1450" i="1" l="1" a="1"/>
  <c r="O1450" i="1" s="1"/>
  <c r="P1451" i="1" s="1" a="1"/>
  <c r="P1451" i="1" s="1"/>
  <c r="J1451" i="1" s="1" a="1"/>
  <c r="J1451" i="1" s="1"/>
  <c r="R1451" i="1" l="1"/>
  <c r="S1451" i="1" s="1"/>
  <c r="Q1451" i="1"/>
  <c r="T1451" i="1" l="1" a="1"/>
  <c r="T1451" i="1" s="1"/>
  <c r="K1451" i="1" a="1"/>
  <c r="K1451" i="1" s="1"/>
  <c r="U1451" i="1" l="1"/>
  <c r="M1451" i="1" a="1"/>
  <c r="M1451" i="1" s="1"/>
  <c r="N1452" i="1" s="1" a="1"/>
  <c r="N1452" i="1" s="1"/>
  <c r="I1452" i="1" a="1"/>
  <c r="I1452" i="1" s="1"/>
  <c r="L1452" i="1" l="1" a="1"/>
  <c r="L1452" i="1" s="1"/>
  <c r="O1451" i="1" l="1" a="1"/>
  <c r="O1451" i="1" s="1"/>
  <c r="P1452" i="1" s="1" a="1"/>
  <c r="P1452" i="1" s="1"/>
  <c r="J1452" i="1" s="1" a="1"/>
  <c r="J1452" i="1" s="1"/>
  <c r="R1452" i="1" l="1"/>
  <c r="S1452" i="1" s="1"/>
  <c r="Q1452" i="1"/>
  <c r="K1452" i="1" a="1"/>
  <c r="K1452" i="1" s="1"/>
  <c r="T1452" i="1" l="1" a="1"/>
  <c r="T1452" i="1" s="1"/>
  <c r="M1452" i="1" a="1"/>
  <c r="M1452" i="1" s="1"/>
  <c r="N1453" i="1" s="1" a="1"/>
  <c r="N1453" i="1" s="1"/>
  <c r="I1453" i="1" a="1"/>
  <c r="I1453" i="1" s="1"/>
  <c r="U1452" i="1" l="1"/>
  <c r="L1453" i="1" a="1"/>
  <c r="L1453" i="1" s="1"/>
  <c r="O1452" i="1" l="1" a="1"/>
  <c r="O1452" i="1" s="1"/>
  <c r="P1453" i="1" s="1" a="1"/>
  <c r="P1453" i="1" s="1"/>
  <c r="J1453" i="1" s="1" a="1"/>
  <c r="J1453" i="1" s="1"/>
  <c r="Q1453" i="1" l="1"/>
  <c r="R1453" i="1"/>
  <c r="S1453" i="1" s="1"/>
  <c r="T1453" i="1" l="1" a="1"/>
  <c r="T1453" i="1" s="1"/>
  <c r="K1453" i="1" a="1"/>
  <c r="K1453" i="1" s="1"/>
  <c r="U1453" i="1" l="1"/>
  <c r="M1453" i="1" a="1"/>
  <c r="M1453" i="1" s="1"/>
  <c r="N1454" i="1" s="1" a="1"/>
  <c r="N1454" i="1" s="1"/>
  <c r="I1454" i="1" a="1"/>
  <c r="I1454" i="1" s="1"/>
  <c r="L1454" i="1" l="1" a="1"/>
  <c r="L1454" i="1" s="1"/>
  <c r="O1453" i="1" l="1" a="1"/>
  <c r="O1453" i="1" s="1"/>
  <c r="P1454" i="1" s="1" a="1"/>
  <c r="P1454" i="1" s="1"/>
  <c r="J1454" i="1" s="1" a="1"/>
  <c r="J1454" i="1" s="1"/>
  <c r="R1454" i="1" l="1"/>
  <c r="S1454" i="1" s="1"/>
  <c r="Q1454" i="1"/>
  <c r="K1454" i="1" a="1"/>
  <c r="K1454" i="1" s="1"/>
  <c r="T1454" i="1" l="1" a="1"/>
  <c r="T1454" i="1" s="1"/>
  <c r="M1454" i="1" a="1"/>
  <c r="M1454" i="1" s="1"/>
  <c r="N1455" i="1" s="1" a="1"/>
  <c r="N1455" i="1" s="1"/>
  <c r="I1455" i="1" a="1"/>
  <c r="I1455" i="1" s="1"/>
  <c r="U1454" i="1" l="1"/>
  <c r="L1455" i="1" a="1"/>
  <c r="L1455" i="1" s="1"/>
  <c r="O1454" i="1" l="1" a="1"/>
  <c r="O1454" i="1" s="1"/>
  <c r="P1455" i="1" s="1" a="1"/>
  <c r="P1455" i="1" s="1"/>
  <c r="J1455" i="1" s="1" a="1"/>
  <c r="J1455" i="1" s="1"/>
  <c r="Q1455" i="1" l="1"/>
  <c r="R1455" i="1"/>
  <c r="S1455" i="1" s="1"/>
  <c r="K1455" i="1" a="1"/>
  <c r="K1455" i="1" s="1"/>
  <c r="T1455" i="1" l="1" a="1"/>
  <c r="T1455" i="1" s="1"/>
  <c r="M1455" i="1" a="1"/>
  <c r="M1455" i="1" s="1"/>
  <c r="N1456" i="1" s="1" a="1"/>
  <c r="N1456" i="1" s="1"/>
  <c r="I1456" i="1" a="1"/>
  <c r="I1456" i="1" s="1"/>
  <c r="U1455" i="1" l="1"/>
  <c r="L1456" i="1" a="1"/>
  <c r="L1456" i="1" s="1"/>
  <c r="O1455" i="1" l="1" a="1"/>
  <c r="O1455" i="1" s="1"/>
  <c r="Q1456" i="1" s="1"/>
  <c r="R1456" i="1" l="1"/>
  <c r="S1456" i="1" s="1"/>
  <c r="P1456" i="1" a="1"/>
  <c r="P1456" i="1" s="1"/>
  <c r="J1456" i="1" s="1" a="1"/>
  <c r="J1456" i="1" s="1"/>
  <c r="T1456" i="1" l="1" a="1"/>
  <c r="T1456" i="1" s="1"/>
  <c r="K1456" i="1" a="1"/>
  <c r="K1456" i="1" s="1"/>
  <c r="U1456" i="1" l="1"/>
  <c r="I1457" i="1" a="1"/>
  <c r="I1457" i="1" s="1"/>
  <c r="M1456" i="1" a="1"/>
  <c r="M1456" i="1" s="1"/>
  <c r="N1457" i="1" s="1" a="1"/>
  <c r="N1457" i="1" s="1"/>
  <c r="L1457" i="1" a="1"/>
  <c r="L1457" i="1" s="1"/>
  <c r="O1456" i="1" l="1" a="1"/>
  <c r="O1456" i="1" s="1"/>
  <c r="P1457" i="1" s="1" a="1"/>
  <c r="P1457" i="1" s="1"/>
  <c r="J1457" i="1" s="1" a="1"/>
  <c r="J1457" i="1" s="1"/>
  <c r="Q1457" i="1" l="1"/>
  <c r="R1457" i="1"/>
  <c r="S1457" i="1" s="1"/>
  <c r="T1457" i="1" l="1" a="1"/>
  <c r="T1457" i="1" s="1"/>
  <c r="K1457" i="1" a="1"/>
  <c r="K1457" i="1" s="1"/>
  <c r="U1457" i="1" l="1"/>
  <c r="M1457" i="1" a="1"/>
  <c r="M1457" i="1" s="1"/>
  <c r="N1458" i="1" s="1" a="1"/>
  <c r="N1458" i="1" s="1"/>
  <c r="I1458" i="1" a="1"/>
  <c r="I1458" i="1" s="1"/>
  <c r="L1458" i="1" l="1" a="1"/>
  <c r="L1458" i="1" s="1"/>
  <c r="O1457" i="1" l="1" a="1"/>
  <c r="O1457" i="1" s="1"/>
  <c r="P1458" i="1" s="1" a="1"/>
  <c r="P1458" i="1" s="1"/>
  <c r="J1458" i="1" s="1" a="1"/>
  <c r="J1458" i="1" s="1"/>
  <c r="Q1458" i="1" l="1"/>
  <c r="R1458" i="1"/>
  <c r="S1458" i="1" s="1"/>
  <c r="T1458" i="1" l="1" a="1"/>
  <c r="T1458" i="1" s="1"/>
  <c r="K1458" i="1" a="1"/>
  <c r="K1458" i="1" s="1"/>
  <c r="U1458" i="1" l="1"/>
  <c r="M1458" i="1" a="1"/>
  <c r="M1458" i="1" s="1"/>
  <c r="N1459" i="1" s="1" a="1"/>
  <c r="N1459" i="1" s="1"/>
  <c r="I1459" i="1" a="1"/>
  <c r="I1459" i="1" s="1"/>
  <c r="L1459" i="1" l="1" a="1"/>
  <c r="L1459" i="1" s="1"/>
  <c r="O1458" i="1" l="1" a="1"/>
  <c r="O1458" i="1" s="1"/>
  <c r="P1459" i="1" s="1" a="1"/>
  <c r="P1459" i="1" s="1"/>
  <c r="J1459" i="1" s="1" a="1"/>
  <c r="J1459" i="1" s="1"/>
  <c r="Q1459" i="1" l="1"/>
  <c r="R1459" i="1"/>
  <c r="S1459" i="1" s="1"/>
  <c r="T1459" i="1" l="1" a="1"/>
  <c r="T1459" i="1" s="1"/>
  <c r="K1459" i="1" a="1"/>
  <c r="K1459" i="1" s="1"/>
  <c r="U1459" i="1" l="1"/>
  <c r="M1459" i="1" a="1"/>
  <c r="M1459" i="1" s="1"/>
  <c r="N1460" i="1" s="1" a="1"/>
  <c r="N1460" i="1" s="1"/>
  <c r="I1460" i="1" a="1"/>
  <c r="I1460" i="1" s="1"/>
  <c r="L1460" i="1" l="1" a="1"/>
  <c r="L1460" i="1" s="1"/>
  <c r="O1459" i="1" l="1" a="1"/>
  <c r="O1459" i="1" s="1"/>
  <c r="P1460" i="1" s="1" a="1"/>
  <c r="P1460" i="1" s="1"/>
  <c r="J1460" i="1" s="1" a="1"/>
  <c r="J1460" i="1" s="1"/>
  <c r="R1460" i="1" l="1"/>
  <c r="S1460" i="1" s="1"/>
  <c r="Q1460" i="1"/>
  <c r="K1460" i="1" a="1"/>
  <c r="K1460" i="1" s="1"/>
  <c r="T1460" i="1" l="1" a="1"/>
  <c r="T1460" i="1" s="1"/>
  <c r="M1460" i="1" a="1"/>
  <c r="M1460" i="1" s="1"/>
  <c r="N1461" i="1" s="1" a="1"/>
  <c r="N1461" i="1" s="1"/>
  <c r="I1461" i="1" a="1"/>
  <c r="I1461" i="1" s="1"/>
  <c r="U1460" i="1" l="1"/>
  <c r="L1461" i="1" a="1"/>
  <c r="L1461" i="1" s="1"/>
  <c r="O1460" i="1" l="1" a="1"/>
  <c r="O1460" i="1" s="1"/>
  <c r="P1461" i="1" s="1" a="1"/>
  <c r="P1461" i="1" s="1"/>
  <c r="J1461" i="1" s="1" a="1"/>
  <c r="J1461" i="1" s="1"/>
  <c r="Q1461" i="1" l="1"/>
  <c r="R1461" i="1"/>
  <c r="S1461" i="1" s="1"/>
  <c r="K1461" i="1" a="1"/>
  <c r="K1461" i="1" s="1"/>
  <c r="T1461" i="1" l="1" a="1"/>
  <c r="T1461" i="1" s="1"/>
  <c r="M1461" i="1" a="1"/>
  <c r="M1461" i="1" s="1"/>
  <c r="N1462" i="1" s="1" a="1"/>
  <c r="N1462" i="1" s="1"/>
  <c r="I1462" i="1" a="1"/>
  <c r="I1462" i="1" s="1"/>
  <c r="U1461" i="1" l="1"/>
  <c r="L1462" i="1" a="1"/>
  <c r="L1462" i="1" s="1"/>
  <c r="O1461" i="1" l="1" a="1"/>
  <c r="O1461" i="1" s="1"/>
  <c r="P1462" i="1" s="1" a="1"/>
  <c r="P1462" i="1" s="1"/>
  <c r="J1462" i="1" s="1" a="1"/>
  <c r="J1462" i="1" s="1"/>
  <c r="R1462" i="1" l="1"/>
  <c r="S1462" i="1" s="1"/>
  <c r="Q1462" i="1"/>
  <c r="K1462" i="1" a="1"/>
  <c r="K1462" i="1" s="1"/>
  <c r="T1462" i="1" l="1" a="1"/>
  <c r="T1462" i="1" s="1"/>
  <c r="M1462" i="1" a="1"/>
  <c r="M1462" i="1" s="1"/>
  <c r="N1463" i="1" s="1" a="1"/>
  <c r="N1463" i="1" s="1"/>
  <c r="I1463" i="1" a="1"/>
  <c r="I1463" i="1" s="1"/>
  <c r="U1462" i="1" l="1"/>
  <c r="L1463" i="1" a="1"/>
  <c r="L1463" i="1" s="1"/>
  <c r="O1462" i="1" l="1" a="1"/>
  <c r="O1462" i="1" s="1"/>
  <c r="P1463" i="1" s="1" a="1"/>
  <c r="P1463" i="1" s="1"/>
  <c r="J1463" i="1" s="1" a="1"/>
  <c r="J1463" i="1" s="1"/>
  <c r="Q1463" i="1" l="1"/>
  <c r="R1463" i="1"/>
  <c r="S1463" i="1" s="1"/>
  <c r="T1463" i="1" l="1" a="1"/>
  <c r="T1463" i="1" s="1"/>
  <c r="K1463" i="1" a="1"/>
  <c r="K1463" i="1" s="1"/>
  <c r="U1463" i="1" l="1"/>
  <c r="M1463" i="1" a="1"/>
  <c r="M1463" i="1" s="1"/>
  <c r="N1464" i="1" s="1" a="1"/>
  <c r="N1464" i="1" s="1"/>
  <c r="I1464" i="1" a="1"/>
  <c r="I1464" i="1" s="1"/>
  <c r="L1464" i="1" l="1" a="1"/>
  <c r="L1464" i="1" s="1"/>
  <c r="O1463" i="1" l="1" a="1"/>
  <c r="O1463" i="1" s="1"/>
  <c r="P1464" i="1" s="1" a="1"/>
  <c r="P1464" i="1" s="1"/>
  <c r="J1464" i="1" s="1" a="1"/>
  <c r="J1464" i="1" s="1"/>
  <c r="Q1464" i="1" l="1"/>
  <c r="R1464" i="1"/>
  <c r="S1464" i="1" s="1"/>
  <c r="T1464" i="1" l="1" a="1"/>
  <c r="T1464" i="1" s="1"/>
  <c r="K1464" i="1" a="1"/>
  <c r="K1464" i="1" s="1"/>
  <c r="U1464" i="1" l="1"/>
  <c r="M1464" i="1" a="1"/>
  <c r="M1464" i="1" s="1"/>
  <c r="N1465" i="1" s="1" a="1"/>
  <c r="N1465" i="1" s="1"/>
  <c r="I1465" i="1" a="1"/>
  <c r="I1465" i="1" s="1"/>
  <c r="L1465" i="1" l="1" a="1"/>
  <c r="L1465" i="1" s="1"/>
  <c r="O1464" i="1" l="1" a="1"/>
  <c r="O1464" i="1" s="1"/>
  <c r="P1465" i="1" s="1" a="1"/>
  <c r="P1465" i="1" s="1"/>
  <c r="J1465" i="1" s="1" a="1"/>
  <c r="J1465" i="1" s="1"/>
  <c r="R1465" i="1" l="1"/>
  <c r="S1465" i="1" s="1"/>
  <c r="Q1465" i="1"/>
  <c r="T1465" i="1" l="1" a="1"/>
  <c r="T1465" i="1" s="1"/>
  <c r="K1465" i="1" a="1"/>
  <c r="K1465" i="1" s="1"/>
  <c r="U1465" i="1" l="1"/>
  <c r="M1465" i="1" a="1"/>
  <c r="M1465" i="1" s="1"/>
  <c r="N1466" i="1" s="1" a="1"/>
  <c r="N1466" i="1" s="1"/>
  <c r="I1466" i="1" a="1"/>
  <c r="I1466" i="1" s="1"/>
  <c r="L1466" i="1" l="1" a="1"/>
  <c r="L1466" i="1" s="1"/>
  <c r="O1465" i="1" l="1" a="1"/>
  <c r="O1465" i="1" s="1"/>
  <c r="P1466" i="1" s="1" a="1"/>
  <c r="P1466" i="1" s="1"/>
  <c r="J1466" i="1" s="1" a="1"/>
  <c r="J1466" i="1" s="1"/>
  <c r="Q1466" i="1" l="1"/>
  <c r="R1466" i="1"/>
  <c r="S1466" i="1" s="1"/>
  <c r="K1466" i="1" a="1"/>
  <c r="K1466" i="1" s="1"/>
  <c r="T1466" i="1" l="1" a="1"/>
  <c r="T1466" i="1" s="1"/>
  <c r="M1466" i="1" a="1"/>
  <c r="M1466" i="1" s="1"/>
  <c r="N1467" i="1" s="1" a="1"/>
  <c r="N1467" i="1" s="1"/>
  <c r="I1467" i="1" a="1"/>
  <c r="I1467" i="1" s="1"/>
  <c r="U1466" i="1" l="1"/>
  <c r="L1467" i="1" a="1"/>
  <c r="L1467" i="1" s="1"/>
  <c r="O1466" i="1" l="1" a="1"/>
  <c r="O1466" i="1" s="1"/>
  <c r="P1467" i="1" s="1" a="1"/>
  <c r="P1467" i="1" s="1"/>
  <c r="J1467" i="1" s="1" a="1"/>
  <c r="J1467" i="1" s="1"/>
  <c r="R1467" i="1" l="1"/>
  <c r="S1467" i="1" s="1"/>
  <c r="Q1467" i="1"/>
  <c r="T1467" i="1" l="1" a="1"/>
  <c r="T1467" i="1" s="1"/>
  <c r="K1467" i="1" a="1"/>
  <c r="K1467" i="1" s="1"/>
  <c r="U1467" i="1" l="1"/>
  <c r="M1467" i="1" a="1"/>
  <c r="M1467" i="1" s="1"/>
  <c r="N1468" i="1" s="1" a="1"/>
  <c r="N1468" i="1" s="1"/>
  <c r="I1468" i="1" a="1"/>
  <c r="I1468" i="1" s="1"/>
  <c r="L1468" i="1" l="1" a="1"/>
  <c r="L1468" i="1" s="1"/>
  <c r="O1467" i="1" l="1" a="1"/>
  <c r="O1467" i="1" s="1"/>
  <c r="P1468" i="1" s="1" a="1"/>
  <c r="P1468" i="1" s="1"/>
  <c r="J1468" i="1" s="1" a="1"/>
  <c r="J1468" i="1" s="1"/>
  <c r="Q1468" i="1" l="1"/>
  <c r="R1468" i="1"/>
  <c r="S1468" i="1" s="1"/>
  <c r="T1468" i="1" l="1" a="1"/>
  <c r="T1468" i="1" s="1"/>
  <c r="K1468" i="1" a="1"/>
  <c r="K1468" i="1" s="1"/>
  <c r="U1468" i="1" l="1"/>
  <c r="M1468" i="1" a="1"/>
  <c r="M1468" i="1" s="1"/>
  <c r="N1469" i="1" s="1" a="1"/>
  <c r="N1469" i="1" s="1"/>
  <c r="I1469" i="1" a="1"/>
  <c r="I1469" i="1" s="1"/>
  <c r="L1469" i="1" l="1" a="1"/>
  <c r="L1469" i="1" s="1"/>
  <c r="O1468" i="1" l="1" a="1"/>
  <c r="O1468" i="1" s="1"/>
  <c r="P1469" i="1" s="1" a="1"/>
  <c r="P1469" i="1" s="1"/>
  <c r="J1469" i="1" s="1" a="1"/>
  <c r="J1469" i="1" s="1"/>
  <c r="R1469" i="1" l="1"/>
  <c r="S1469" i="1" s="1"/>
  <c r="Q1469" i="1"/>
  <c r="T1469" i="1" l="1" a="1"/>
  <c r="T1469" i="1" s="1"/>
  <c r="K1469" i="1" a="1"/>
  <c r="K1469" i="1" s="1"/>
  <c r="U1469" i="1" l="1"/>
  <c r="M1469" i="1" a="1"/>
  <c r="M1469" i="1" s="1"/>
  <c r="N1470" i="1" s="1" a="1"/>
  <c r="N1470" i="1" s="1"/>
  <c r="I1470" i="1" a="1"/>
  <c r="I1470" i="1" s="1"/>
  <c r="L1470" i="1" l="1" a="1"/>
  <c r="L1470" i="1" s="1"/>
  <c r="O1469" i="1" l="1" a="1"/>
  <c r="O1469" i="1" s="1"/>
  <c r="P1470" i="1" s="1" a="1"/>
  <c r="P1470" i="1" s="1"/>
  <c r="J1470" i="1" s="1" a="1"/>
  <c r="J1470" i="1" s="1"/>
  <c r="R1470" i="1" l="1"/>
  <c r="S1470" i="1" s="1"/>
  <c r="Q1470" i="1"/>
  <c r="T1470" i="1" l="1" a="1"/>
  <c r="T1470" i="1" s="1"/>
  <c r="K1470" i="1" a="1"/>
  <c r="K1470" i="1" s="1"/>
  <c r="U1470" i="1" l="1"/>
  <c r="M1470" i="1" a="1"/>
  <c r="M1470" i="1" s="1"/>
  <c r="N1471" i="1" s="1" a="1"/>
  <c r="N1471" i="1" s="1"/>
  <c r="I1471" i="1" a="1"/>
  <c r="I1471" i="1" s="1"/>
  <c r="L1471" i="1" l="1" a="1"/>
  <c r="L1471" i="1" s="1"/>
  <c r="O1470" i="1" l="1" a="1"/>
  <c r="O1470" i="1" s="1"/>
  <c r="P1471" i="1" s="1" a="1"/>
  <c r="P1471" i="1" s="1"/>
  <c r="J1471" i="1" s="1" a="1"/>
  <c r="J1471" i="1" s="1"/>
  <c r="Q1471" i="1" l="1"/>
  <c r="R1471" i="1"/>
  <c r="S1471" i="1" s="1"/>
  <c r="K1471" i="1" a="1"/>
  <c r="K1471" i="1" s="1"/>
  <c r="T1471" i="1" l="1" a="1"/>
  <c r="T1471" i="1" s="1"/>
  <c r="M1471" i="1" a="1"/>
  <c r="M1471" i="1" s="1"/>
  <c r="N1472" i="1" s="1" a="1"/>
  <c r="N1472" i="1" s="1"/>
  <c r="I1472" i="1" a="1"/>
  <c r="I1472" i="1" s="1"/>
  <c r="U1471" i="1" l="1"/>
  <c r="L1472" i="1" a="1"/>
  <c r="L1472" i="1" s="1"/>
  <c r="O1471" i="1" l="1" a="1"/>
  <c r="O1471" i="1" s="1"/>
  <c r="P1472" i="1" s="1" a="1"/>
  <c r="P1472" i="1" s="1"/>
  <c r="J1472" i="1" s="1" a="1"/>
  <c r="J1472" i="1" s="1"/>
  <c r="R1472" i="1" l="1"/>
  <c r="S1472" i="1" s="1"/>
  <c r="Q1472" i="1"/>
  <c r="K1472" i="1" a="1"/>
  <c r="K1472" i="1" s="1"/>
  <c r="T1472" i="1" l="1" a="1"/>
  <c r="T1472" i="1" s="1"/>
  <c r="M1472" i="1" a="1"/>
  <c r="M1472" i="1" s="1"/>
  <c r="N1473" i="1" s="1" a="1"/>
  <c r="N1473" i="1" s="1"/>
  <c r="I1473" i="1" a="1"/>
  <c r="I1473" i="1" s="1"/>
  <c r="U1472" i="1" l="1"/>
  <c r="L1473" i="1" a="1"/>
  <c r="L1473" i="1" s="1"/>
  <c r="O1472" i="1" l="1" a="1"/>
  <c r="O1472" i="1" s="1"/>
  <c r="P1473" i="1" s="1" a="1"/>
  <c r="P1473" i="1" s="1"/>
  <c r="J1473" i="1" s="1" a="1"/>
  <c r="J1473" i="1" s="1"/>
  <c r="Q1473" i="1" l="1"/>
  <c r="R1473" i="1"/>
  <c r="S1473" i="1" s="1"/>
  <c r="K1473" i="1" a="1"/>
  <c r="K1473" i="1" s="1"/>
  <c r="T1473" i="1" l="1" a="1"/>
  <c r="T1473" i="1" s="1"/>
  <c r="M1473" i="1" a="1"/>
  <c r="M1473" i="1" s="1"/>
  <c r="N1474" i="1" s="1" a="1"/>
  <c r="N1474" i="1" s="1"/>
  <c r="I1474" i="1" a="1"/>
  <c r="I1474" i="1" s="1"/>
  <c r="U1473" i="1" l="1"/>
  <c r="L1474" i="1" a="1"/>
  <c r="L1474" i="1" s="1"/>
  <c r="O1473" i="1" l="1" a="1"/>
  <c r="O1473" i="1" s="1"/>
  <c r="P1474" i="1" s="1" a="1"/>
  <c r="P1474" i="1" s="1"/>
  <c r="J1474" i="1" s="1" a="1"/>
  <c r="J1474" i="1" s="1"/>
  <c r="Q1474" i="1" l="1"/>
  <c r="R1474" i="1"/>
  <c r="S1474" i="1" s="1"/>
  <c r="T1474" i="1" l="1" a="1"/>
  <c r="T1474" i="1" s="1"/>
  <c r="K1474" i="1" a="1"/>
  <c r="K1474" i="1" s="1"/>
  <c r="U1474" i="1" l="1"/>
  <c r="M1474" i="1" a="1"/>
  <c r="M1474" i="1" s="1"/>
  <c r="N1475" i="1" s="1" a="1"/>
  <c r="N1475" i="1" s="1"/>
  <c r="I1475" i="1" a="1"/>
  <c r="I1475" i="1" s="1"/>
  <c r="L1475" i="1" l="1" a="1"/>
  <c r="L1475" i="1" s="1"/>
  <c r="O1474" i="1" l="1" a="1"/>
  <c r="O1474" i="1" s="1"/>
  <c r="P1475" i="1" s="1" a="1"/>
  <c r="P1475" i="1" s="1"/>
  <c r="J1475" i="1" s="1" a="1"/>
  <c r="J1475" i="1" s="1"/>
  <c r="R1475" i="1" l="1"/>
  <c r="S1475" i="1" s="1"/>
  <c r="Q1475" i="1"/>
  <c r="K1475" i="1" a="1"/>
  <c r="K1475" i="1" s="1"/>
  <c r="T1475" i="1" l="1" a="1"/>
  <c r="T1475" i="1" s="1"/>
  <c r="M1475" i="1" a="1"/>
  <c r="M1475" i="1" s="1"/>
  <c r="N1476" i="1" s="1" a="1"/>
  <c r="N1476" i="1" s="1"/>
  <c r="I1476" i="1" a="1"/>
  <c r="I1476" i="1" s="1"/>
  <c r="U1475" i="1" l="1"/>
  <c r="L1476" i="1" a="1"/>
  <c r="L1476" i="1" s="1"/>
  <c r="O1475" i="1" l="1" a="1"/>
  <c r="O1475" i="1" s="1"/>
  <c r="P1476" i="1" s="1" a="1"/>
  <c r="P1476" i="1" s="1"/>
  <c r="J1476" i="1" s="1" a="1"/>
  <c r="J1476" i="1" s="1"/>
  <c r="Q1476" i="1" l="1"/>
  <c r="R1476" i="1"/>
  <c r="S1476" i="1" s="1"/>
  <c r="K1476" i="1" a="1"/>
  <c r="K1476" i="1" s="1"/>
  <c r="T1476" i="1" l="1" a="1"/>
  <c r="T1476" i="1" s="1"/>
  <c r="M1476" i="1" a="1"/>
  <c r="M1476" i="1" s="1"/>
  <c r="N1477" i="1" s="1" a="1"/>
  <c r="N1477" i="1" s="1"/>
  <c r="I1477" i="1" a="1"/>
  <c r="I1477" i="1" s="1"/>
  <c r="U1476" i="1" l="1"/>
  <c r="L1477" i="1" a="1"/>
  <c r="L1477" i="1" s="1"/>
  <c r="O1476" i="1" l="1" a="1"/>
  <c r="O1476" i="1" s="1"/>
  <c r="P1477" i="1" s="1" a="1"/>
  <c r="P1477" i="1" s="1"/>
  <c r="J1477" i="1" s="1" a="1"/>
  <c r="J1477" i="1" s="1"/>
  <c r="R1477" i="1" l="1"/>
  <c r="S1477" i="1" s="1"/>
  <c r="Q1477" i="1"/>
  <c r="K1477" i="1" a="1"/>
  <c r="K1477" i="1" s="1"/>
  <c r="T1477" i="1" l="1" a="1"/>
  <c r="T1477" i="1" s="1"/>
  <c r="M1477" i="1" a="1"/>
  <c r="M1477" i="1" s="1"/>
  <c r="N1478" i="1" s="1" a="1"/>
  <c r="N1478" i="1" s="1"/>
  <c r="I1478" i="1" a="1"/>
  <c r="I1478" i="1" s="1"/>
  <c r="U1477" i="1" l="1"/>
  <c r="L1478" i="1" a="1"/>
  <c r="L1478" i="1" s="1"/>
  <c r="O1477" i="1" l="1" a="1"/>
  <c r="O1477" i="1" s="1"/>
  <c r="P1478" i="1" s="1" a="1"/>
  <c r="P1478" i="1" s="1"/>
  <c r="J1478" i="1" s="1" a="1"/>
  <c r="J1478" i="1" s="1"/>
  <c r="Q1478" i="1" l="1"/>
  <c r="R1478" i="1"/>
  <c r="S1478" i="1" s="1"/>
  <c r="K1478" i="1" a="1"/>
  <c r="K1478" i="1" s="1"/>
  <c r="T1478" i="1" l="1" a="1"/>
  <c r="T1478" i="1" s="1"/>
  <c r="M1478" i="1" a="1"/>
  <c r="M1478" i="1" s="1"/>
  <c r="N1479" i="1" s="1" a="1"/>
  <c r="N1479" i="1" s="1"/>
  <c r="I1479" i="1" a="1"/>
  <c r="I1479" i="1" s="1"/>
  <c r="U1478" i="1" l="1"/>
  <c r="L1479" i="1" a="1"/>
  <c r="L1479" i="1" s="1"/>
  <c r="O1478" i="1" l="1" a="1"/>
  <c r="O1478" i="1" s="1"/>
  <c r="P1479" i="1" s="1" a="1"/>
  <c r="P1479" i="1" s="1"/>
  <c r="J1479" i="1" s="1" a="1"/>
  <c r="J1479" i="1" s="1"/>
  <c r="Q1479" i="1" l="1"/>
  <c r="R1479" i="1"/>
  <c r="S1479" i="1" s="1"/>
  <c r="T1479" i="1" l="1" a="1"/>
  <c r="T1479" i="1" s="1"/>
  <c r="K1479" i="1" a="1"/>
  <c r="K1479" i="1" s="1"/>
  <c r="U1479" i="1" l="1"/>
  <c r="M1479" i="1" a="1"/>
  <c r="M1479" i="1" s="1"/>
  <c r="N1480" i="1" s="1" a="1"/>
  <c r="N1480" i="1" s="1"/>
  <c r="I1480" i="1" a="1"/>
  <c r="I1480" i="1" s="1"/>
  <c r="L1480" i="1" l="1" a="1"/>
  <c r="L1480" i="1" s="1"/>
  <c r="O1479" i="1" l="1" a="1"/>
  <c r="O1479" i="1" s="1"/>
  <c r="P1480" i="1" s="1" a="1"/>
  <c r="P1480" i="1" s="1"/>
  <c r="J1480" i="1" s="1" a="1"/>
  <c r="J1480" i="1" s="1"/>
  <c r="Q1480" i="1" l="1"/>
  <c r="R1480" i="1"/>
  <c r="S1480" i="1" s="1"/>
  <c r="T1480" i="1" l="1" a="1"/>
  <c r="T1480" i="1" s="1"/>
  <c r="K1480" i="1" a="1"/>
  <c r="K1480" i="1" s="1"/>
  <c r="U1480" i="1" l="1"/>
  <c r="M1480" i="1" a="1"/>
  <c r="M1480" i="1" s="1"/>
  <c r="N1481" i="1" s="1" a="1"/>
  <c r="N1481" i="1" s="1"/>
  <c r="I1481" i="1" a="1"/>
  <c r="I1481" i="1" s="1"/>
  <c r="L1481" i="1" l="1" a="1"/>
  <c r="L1481" i="1" s="1"/>
  <c r="O1480" i="1" l="1" a="1"/>
  <c r="O1480" i="1" s="1"/>
  <c r="P1481" i="1" s="1" a="1"/>
  <c r="P1481" i="1" s="1"/>
  <c r="J1481" i="1" s="1" a="1"/>
  <c r="J1481" i="1" s="1"/>
  <c r="Q1481" i="1" l="1"/>
  <c r="R1481" i="1"/>
  <c r="S1481" i="1" s="1"/>
  <c r="T1481" i="1" l="1" a="1"/>
  <c r="T1481" i="1" s="1"/>
  <c r="K1481" i="1" a="1"/>
  <c r="K1481" i="1" s="1"/>
  <c r="U1481" i="1" l="1"/>
  <c r="M1481" i="1" a="1"/>
  <c r="M1481" i="1" s="1"/>
  <c r="N1482" i="1" s="1" a="1"/>
  <c r="N1482" i="1" s="1"/>
  <c r="I1482" i="1" a="1"/>
  <c r="I1482" i="1" s="1"/>
  <c r="L1482" i="1" l="1" a="1"/>
  <c r="L1482" i="1" s="1"/>
  <c r="O1481" i="1" l="1" a="1"/>
  <c r="O1481" i="1" s="1"/>
  <c r="P1482" i="1" s="1" a="1"/>
  <c r="P1482" i="1" s="1"/>
  <c r="J1482" i="1" s="1" a="1"/>
  <c r="J1482" i="1" s="1"/>
  <c r="Q1482" i="1" l="1"/>
  <c r="R1482" i="1"/>
  <c r="S1482" i="1" s="1"/>
  <c r="T1482" i="1" l="1" a="1"/>
  <c r="T1482" i="1" s="1"/>
  <c r="K1482" i="1" a="1"/>
  <c r="K1482" i="1" s="1"/>
  <c r="U1482" i="1" l="1"/>
  <c r="M1482" i="1" a="1"/>
  <c r="M1482" i="1" s="1"/>
  <c r="N1483" i="1" s="1" a="1"/>
  <c r="N1483" i="1" s="1"/>
  <c r="I1483" i="1" a="1"/>
  <c r="I1483" i="1" s="1"/>
  <c r="L1483" i="1" l="1" a="1"/>
  <c r="L1483" i="1" s="1"/>
  <c r="O1482" i="1" l="1" a="1"/>
  <c r="O1482" i="1" s="1"/>
  <c r="P1483" i="1" s="1" a="1"/>
  <c r="P1483" i="1" s="1"/>
  <c r="J1483" i="1" s="1" a="1"/>
  <c r="J1483" i="1" s="1"/>
  <c r="R1483" i="1" l="1"/>
  <c r="S1483" i="1" s="1"/>
  <c r="Q1483" i="1"/>
  <c r="T1483" i="1" l="1" a="1"/>
  <c r="T1483" i="1" s="1"/>
  <c r="K1483" i="1" a="1"/>
  <c r="K1483" i="1" s="1"/>
  <c r="U1483" i="1" l="1"/>
  <c r="M1483" i="1" a="1"/>
  <c r="M1483" i="1" s="1"/>
  <c r="N1484" i="1" s="1" a="1"/>
  <c r="N1484" i="1" s="1"/>
  <c r="I1484" i="1" a="1"/>
  <c r="I1484" i="1" s="1"/>
  <c r="L1484" i="1" l="1" a="1"/>
  <c r="L1484" i="1" s="1"/>
  <c r="O1483" i="1" l="1" a="1"/>
  <c r="O1483" i="1" s="1"/>
  <c r="P1484" i="1" s="1" a="1"/>
  <c r="P1484" i="1" s="1"/>
  <c r="J1484" i="1" s="1" a="1"/>
  <c r="J1484" i="1" s="1"/>
  <c r="Q1484" i="1" l="1"/>
  <c r="R1484" i="1"/>
  <c r="S1484" i="1" s="1"/>
  <c r="K1484" i="1" a="1"/>
  <c r="K1484" i="1" s="1"/>
  <c r="T1484" i="1" l="1" a="1"/>
  <c r="T1484" i="1" s="1"/>
  <c r="M1484" i="1" a="1"/>
  <c r="M1484" i="1" s="1"/>
  <c r="N1485" i="1" s="1" a="1"/>
  <c r="N1485" i="1" s="1"/>
  <c r="I1485" i="1" a="1"/>
  <c r="I1485" i="1" s="1"/>
  <c r="U1484" i="1" l="1"/>
  <c r="L1485" i="1" a="1"/>
  <c r="L1485" i="1" s="1"/>
  <c r="O1484" i="1" l="1" a="1"/>
  <c r="O1484" i="1" s="1"/>
  <c r="P1485" i="1" s="1" a="1"/>
  <c r="P1485" i="1" s="1"/>
  <c r="J1485" i="1" s="1" a="1"/>
  <c r="J1485" i="1" s="1"/>
  <c r="R1485" i="1" l="1"/>
  <c r="S1485" i="1" s="1"/>
  <c r="Q1485" i="1"/>
  <c r="K1485" i="1" a="1"/>
  <c r="K1485" i="1" s="1"/>
  <c r="T1485" i="1" l="1" a="1"/>
  <c r="T1485" i="1" s="1"/>
  <c r="M1485" i="1" a="1"/>
  <c r="M1485" i="1" s="1"/>
  <c r="N1486" i="1" s="1" a="1"/>
  <c r="N1486" i="1" s="1"/>
  <c r="I1486" i="1" a="1"/>
  <c r="I1486" i="1" s="1"/>
  <c r="U1485" i="1" l="1"/>
  <c r="L1486" i="1" a="1"/>
  <c r="L1486" i="1" s="1"/>
  <c r="O1485" i="1" l="1" a="1"/>
  <c r="O1485" i="1" s="1"/>
  <c r="P1486" i="1" s="1" a="1"/>
  <c r="P1486" i="1" s="1"/>
  <c r="J1486" i="1" s="1" a="1"/>
  <c r="J1486" i="1" s="1"/>
  <c r="R1486" i="1" l="1"/>
  <c r="S1486" i="1" s="1"/>
  <c r="Q1486" i="1"/>
  <c r="K1486" i="1" a="1"/>
  <c r="K1486" i="1" s="1"/>
  <c r="T1486" i="1" l="1" a="1"/>
  <c r="T1486" i="1" s="1"/>
  <c r="M1486" i="1" a="1"/>
  <c r="M1486" i="1" s="1"/>
  <c r="N1487" i="1" s="1" a="1"/>
  <c r="N1487" i="1" s="1"/>
  <c r="I1487" i="1" a="1"/>
  <c r="I1487" i="1" s="1"/>
  <c r="U1486" i="1" l="1"/>
  <c r="L1487" i="1" a="1"/>
  <c r="L1487" i="1" s="1"/>
  <c r="O1486" i="1" l="1" a="1"/>
  <c r="O1486" i="1" s="1"/>
  <c r="P1487" i="1" s="1" a="1"/>
  <c r="P1487" i="1" s="1"/>
  <c r="J1487" i="1" s="1" a="1"/>
  <c r="J1487" i="1" s="1"/>
  <c r="R1487" i="1" l="1"/>
  <c r="S1487" i="1" s="1"/>
  <c r="Q1487" i="1"/>
  <c r="K1487" i="1" a="1"/>
  <c r="K1487" i="1" s="1"/>
  <c r="T1487" i="1" l="1" a="1"/>
  <c r="T1487" i="1" s="1"/>
  <c r="M1487" i="1" a="1"/>
  <c r="M1487" i="1" s="1"/>
  <c r="N1488" i="1" s="1" a="1"/>
  <c r="N1488" i="1" s="1"/>
  <c r="I1488" i="1" a="1"/>
  <c r="I1488" i="1" s="1"/>
  <c r="U1487" i="1" l="1"/>
  <c r="L1488" i="1" a="1"/>
  <c r="L1488" i="1" s="1"/>
  <c r="O1487" i="1" l="1" a="1"/>
  <c r="O1487" i="1" s="1"/>
  <c r="P1488" i="1" s="1" a="1"/>
  <c r="P1488" i="1" s="1"/>
  <c r="J1488" i="1" s="1" a="1"/>
  <c r="J1488" i="1" s="1"/>
  <c r="Q1488" i="1" l="1"/>
  <c r="R1488" i="1"/>
  <c r="S1488" i="1" s="1"/>
  <c r="K1488" i="1" a="1"/>
  <c r="K1488" i="1" s="1"/>
  <c r="T1488" i="1" l="1" a="1"/>
  <c r="T1488" i="1" s="1"/>
  <c r="M1488" i="1" a="1"/>
  <c r="M1488" i="1" s="1"/>
  <c r="N1489" i="1" s="1" a="1"/>
  <c r="N1489" i="1" s="1"/>
  <c r="I1489" i="1" a="1"/>
  <c r="I1489" i="1" s="1"/>
  <c r="U1488" i="1" l="1"/>
  <c r="L1489" i="1" a="1"/>
  <c r="L1489" i="1" s="1"/>
  <c r="O1488" i="1" l="1" a="1"/>
  <c r="O1488" i="1" s="1"/>
  <c r="P1489" i="1" s="1" a="1"/>
  <c r="P1489" i="1" s="1"/>
  <c r="J1489" i="1" s="1" a="1"/>
  <c r="J1489" i="1" s="1"/>
  <c r="Q1489" i="1" l="1"/>
  <c r="R1489" i="1"/>
  <c r="S1489" i="1" s="1"/>
  <c r="K1489" i="1" a="1"/>
  <c r="K1489" i="1" s="1"/>
  <c r="T1489" i="1" l="1" a="1"/>
  <c r="T1489" i="1" s="1"/>
  <c r="M1489" i="1" a="1"/>
  <c r="M1489" i="1" s="1"/>
  <c r="N1490" i="1" s="1" a="1"/>
  <c r="N1490" i="1" s="1"/>
  <c r="I1490" i="1" a="1"/>
  <c r="I1490" i="1" s="1"/>
  <c r="U1489" i="1" l="1"/>
  <c r="L1490" i="1" a="1"/>
  <c r="L1490" i="1" s="1"/>
  <c r="O1489" i="1" l="1" a="1"/>
  <c r="O1489" i="1" s="1"/>
  <c r="P1490" i="1" s="1" a="1"/>
  <c r="P1490" i="1" s="1"/>
  <c r="J1490" i="1" s="1" a="1"/>
  <c r="J1490" i="1" s="1"/>
  <c r="R1490" i="1" l="1"/>
  <c r="S1490" i="1" s="1"/>
  <c r="Q1490" i="1"/>
  <c r="K1490" i="1" a="1"/>
  <c r="K1490" i="1" s="1"/>
  <c r="T1490" i="1" l="1" a="1"/>
  <c r="T1490" i="1" s="1"/>
  <c r="M1490" i="1" a="1"/>
  <c r="M1490" i="1" s="1"/>
  <c r="N1491" i="1" s="1" a="1"/>
  <c r="N1491" i="1" s="1"/>
  <c r="I1491" i="1" a="1"/>
  <c r="I1491" i="1" s="1"/>
  <c r="U1490" i="1" l="1"/>
  <c r="L1491" i="1" a="1"/>
  <c r="L1491" i="1" s="1"/>
  <c r="O1490" i="1" l="1" a="1"/>
  <c r="O1490" i="1" s="1"/>
  <c r="P1491" i="1" s="1" a="1"/>
  <c r="P1491" i="1" s="1"/>
  <c r="J1491" i="1" s="1" a="1"/>
  <c r="J1491" i="1" s="1"/>
  <c r="Q1491" i="1" l="1"/>
  <c r="R1491" i="1"/>
  <c r="S1491" i="1" s="1"/>
  <c r="T1491" i="1" l="1" a="1"/>
  <c r="T1491" i="1" s="1"/>
  <c r="K1491" i="1" a="1"/>
  <c r="K1491" i="1" s="1"/>
  <c r="U1491" i="1" l="1"/>
  <c r="M1491" i="1" a="1"/>
  <c r="M1491" i="1" s="1"/>
  <c r="N1492" i="1" s="1" a="1"/>
  <c r="N1492" i="1" s="1"/>
  <c r="I1492" i="1" a="1"/>
  <c r="I1492" i="1" s="1"/>
  <c r="L1492" i="1" l="1" a="1"/>
  <c r="L1492" i="1" s="1"/>
  <c r="O1491" i="1" l="1" a="1"/>
  <c r="O1491" i="1" s="1"/>
  <c r="P1492" i="1" s="1" a="1"/>
  <c r="P1492" i="1" s="1"/>
  <c r="J1492" i="1" s="1" a="1"/>
  <c r="J1492" i="1" s="1"/>
  <c r="Q1492" i="1" l="1"/>
  <c r="R1492" i="1"/>
  <c r="S1492" i="1" s="1"/>
  <c r="T1492" i="1" l="1" a="1"/>
  <c r="T1492" i="1" s="1"/>
  <c r="K1492" i="1" a="1"/>
  <c r="K1492" i="1" s="1"/>
  <c r="U1492" i="1" l="1"/>
  <c r="M1492" i="1" a="1"/>
  <c r="M1492" i="1" s="1"/>
  <c r="N1493" i="1" s="1" a="1"/>
  <c r="N1493" i="1" s="1"/>
  <c r="I1493" i="1" a="1"/>
  <c r="I1493" i="1" s="1"/>
  <c r="L1493" i="1" l="1" a="1"/>
  <c r="L1493" i="1" s="1"/>
  <c r="O1492" i="1" l="1" a="1"/>
  <c r="O1492" i="1" s="1"/>
  <c r="P1493" i="1" s="1" a="1"/>
  <c r="P1493" i="1" s="1"/>
  <c r="J1493" i="1" s="1" a="1"/>
  <c r="J1493" i="1" s="1"/>
  <c r="Q1493" i="1" l="1"/>
  <c r="R1493" i="1"/>
  <c r="S1493" i="1" s="1"/>
  <c r="K1493" i="1" a="1"/>
  <c r="K1493" i="1" s="1"/>
  <c r="T1493" i="1" l="1" a="1"/>
  <c r="T1493" i="1" s="1"/>
  <c r="M1493" i="1" a="1"/>
  <c r="M1493" i="1" s="1"/>
  <c r="N1494" i="1" s="1" a="1"/>
  <c r="N1494" i="1" s="1"/>
  <c r="I1494" i="1" a="1"/>
  <c r="I1494" i="1" s="1"/>
  <c r="U1493" i="1" l="1"/>
  <c r="L1494" i="1" a="1"/>
  <c r="L1494" i="1" s="1"/>
  <c r="O1493" i="1" l="1" a="1"/>
  <c r="O1493" i="1" s="1"/>
  <c r="P1494" i="1" s="1" a="1"/>
  <c r="P1494" i="1" s="1"/>
  <c r="J1494" i="1" s="1" a="1"/>
  <c r="J1494" i="1" s="1"/>
  <c r="Q1494" i="1" l="1"/>
  <c r="R1494" i="1"/>
  <c r="S1494" i="1" s="1"/>
  <c r="T1494" i="1" l="1" a="1"/>
  <c r="T1494" i="1" s="1"/>
  <c r="K1494" i="1" a="1"/>
  <c r="K1494" i="1" s="1"/>
  <c r="U1494" i="1" l="1"/>
  <c r="M1494" i="1" a="1"/>
  <c r="M1494" i="1" s="1"/>
  <c r="N1495" i="1" s="1" a="1"/>
  <c r="N1495" i="1" s="1"/>
  <c r="I1495" i="1" a="1"/>
  <c r="I1495" i="1" s="1"/>
  <c r="L1495" i="1" l="1" a="1"/>
  <c r="L1495" i="1" s="1"/>
  <c r="O1494" i="1" l="1" a="1"/>
  <c r="O1494" i="1" s="1"/>
  <c r="P1495" i="1" s="1" a="1"/>
  <c r="P1495" i="1" s="1"/>
  <c r="J1495" i="1" s="1" a="1"/>
  <c r="J1495" i="1" s="1"/>
  <c r="R1495" i="1" l="1"/>
  <c r="S1495" i="1" s="1"/>
  <c r="Q1495" i="1"/>
  <c r="T1495" i="1" l="1" a="1"/>
  <c r="T1495" i="1" s="1"/>
  <c r="K1495" i="1" a="1"/>
  <c r="K1495" i="1" s="1"/>
  <c r="U1495" i="1" l="1"/>
  <c r="M1495" i="1" a="1"/>
  <c r="M1495" i="1" s="1"/>
  <c r="N1496" i="1" s="1" a="1"/>
  <c r="N1496" i="1" s="1"/>
  <c r="I1496" i="1" a="1"/>
  <c r="I1496" i="1" s="1"/>
  <c r="L1496" i="1" l="1" a="1"/>
  <c r="L1496" i="1" s="1"/>
  <c r="O1495" i="1" l="1" a="1"/>
  <c r="O1495" i="1" s="1"/>
  <c r="P1496" i="1" s="1" a="1"/>
  <c r="P1496" i="1" s="1"/>
  <c r="J1496" i="1" s="1" a="1"/>
  <c r="J1496" i="1" s="1"/>
  <c r="R1496" i="1" l="1"/>
  <c r="S1496" i="1" s="1"/>
  <c r="Q1496" i="1"/>
  <c r="K1496" i="1" a="1"/>
  <c r="K1496" i="1" s="1"/>
  <c r="T1496" i="1" l="1" a="1"/>
  <c r="T1496" i="1" s="1"/>
  <c r="M1496" i="1" a="1"/>
  <c r="M1496" i="1" s="1"/>
  <c r="N1497" i="1" s="1" a="1"/>
  <c r="N1497" i="1" s="1"/>
  <c r="I1497" i="1" a="1"/>
  <c r="I1497" i="1" s="1"/>
  <c r="U1496" i="1" l="1"/>
  <c r="L1497" i="1" a="1"/>
  <c r="L1497" i="1" s="1"/>
  <c r="O1496" i="1" l="1" a="1"/>
  <c r="O1496" i="1" s="1"/>
  <c r="P1497" i="1" s="1" a="1"/>
  <c r="P1497" i="1" s="1"/>
  <c r="J1497" i="1" s="1" a="1"/>
  <c r="J1497" i="1" s="1"/>
  <c r="Q1497" i="1" l="1"/>
  <c r="R1497" i="1"/>
  <c r="S1497" i="1" s="1"/>
  <c r="T1497" i="1" l="1" a="1"/>
  <c r="T1497" i="1" s="1"/>
  <c r="K1497" i="1" a="1"/>
  <c r="K1497" i="1" s="1"/>
  <c r="U1497" i="1" l="1"/>
  <c r="M1497" i="1" a="1"/>
  <c r="M1497" i="1" s="1"/>
  <c r="N1498" i="1" s="1" a="1"/>
  <c r="N1498" i="1" s="1"/>
  <c r="I1498" i="1" a="1"/>
  <c r="I1498" i="1" s="1"/>
  <c r="L1498" i="1" l="1" a="1"/>
  <c r="L1498" i="1" s="1"/>
  <c r="O1497" i="1" l="1" a="1"/>
  <c r="O1497" i="1" s="1"/>
  <c r="P1498" i="1" s="1" a="1"/>
  <c r="P1498" i="1" s="1"/>
  <c r="J1498" i="1" s="1" a="1"/>
  <c r="J1498" i="1" s="1"/>
  <c r="Q1498" i="1" l="1"/>
  <c r="R1498" i="1"/>
  <c r="S1498" i="1" s="1"/>
  <c r="T1498" i="1" l="1" a="1"/>
  <c r="T1498" i="1" s="1"/>
  <c r="K1498" i="1" a="1"/>
  <c r="K1498" i="1" s="1"/>
  <c r="U1498" i="1" l="1"/>
  <c r="M1498" i="1" a="1"/>
  <c r="M1498" i="1" s="1"/>
  <c r="N1499" i="1" s="1" a="1"/>
  <c r="N1499" i="1" s="1"/>
  <c r="I1499" i="1" a="1"/>
  <c r="I1499" i="1" s="1"/>
  <c r="L1499" i="1" l="1" a="1"/>
  <c r="L1499" i="1" s="1"/>
  <c r="O1498" i="1" l="1" a="1"/>
  <c r="O1498" i="1" s="1"/>
  <c r="P1499" i="1" s="1" a="1"/>
  <c r="P1499" i="1" s="1"/>
  <c r="J1499" i="1" s="1" a="1"/>
  <c r="J1499" i="1" s="1"/>
  <c r="Q1499" i="1" l="1"/>
  <c r="R1499" i="1"/>
  <c r="S1499" i="1" s="1"/>
  <c r="K1499" i="1" a="1"/>
  <c r="K1499" i="1" s="1"/>
  <c r="T1499" i="1" l="1" a="1"/>
  <c r="T1499" i="1" s="1"/>
  <c r="M1499" i="1" a="1"/>
  <c r="M1499" i="1" s="1"/>
  <c r="N1500" i="1" s="1" a="1"/>
  <c r="N1500" i="1" s="1"/>
  <c r="I1500" i="1" a="1"/>
  <c r="I1500" i="1" s="1"/>
  <c r="U1499" i="1" l="1"/>
  <c r="L1500" i="1" a="1"/>
  <c r="L1500" i="1" s="1"/>
  <c r="O1499" i="1" l="1" a="1"/>
  <c r="O1499" i="1" s="1"/>
  <c r="P1500" i="1" s="1" a="1"/>
  <c r="P1500" i="1" s="1"/>
  <c r="J1500" i="1" s="1" a="1"/>
  <c r="J1500" i="1" s="1"/>
  <c r="R1500" i="1" l="1"/>
  <c r="S1500" i="1" s="1"/>
  <c r="Q1500" i="1"/>
  <c r="K1500" i="1" a="1"/>
  <c r="K1500" i="1" s="1"/>
  <c r="T1500" i="1" l="1" a="1"/>
  <c r="T1500" i="1" s="1"/>
  <c r="M1500" i="1" a="1"/>
  <c r="M1500" i="1" s="1"/>
  <c r="N1501" i="1" s="1" a="1"/>
  <c r="N1501" i="1" s="1"/>
  <c r="I1501" i="1" a="1"/>
  <c r="I1501" i="1" s="1"/>
  <c r="U1500" i="1" l="1"/>
  <c r="L1501" i="1" a="1"/>
  <c r="L1501" i="1" s="1"/>
  <c r="O1500" i="1" l="1" a="1"/>
  <c r="O1500" i="1" s="1"/>
  <c r="P1501" i="1" s="1" a="1"/>
  <c r="P1501" i="1" s="1"/>
  <c r="J1501" i="1" s="1" a="1"/>
  <c r="J1501" i="1" s="1"/>
  <c r="Q1501" i="1" l="1"/>
  <c r="R1501" i="1"/>
  <c r="S1501" i="1" s="1"/>
  <c r="K1501" i="1" a="1"/>
  <c r="K1501" i="1" s="1"/>
  <c r="T1501" i="1" l="1" a="1"/>
  <c r="T1501" i="1" s="1"/>
  <c r="M1501" i="1" a="1"/>
  <c r="M1501" i="1" s="1"/>
  <c r="N1502" i="1" s="1" a="1"/>
  <c r="N1502" i="1" s="1"/>
  <c r="I1502" i="1" a="1"/>
  <c r="I1502" i="1" s="1"/>
  <c r="U1501" i="1" l="1"/>
  <c r="L1502" i="1" a="1"/>
  <c r="L1502" i="1" s="1"/>
  <c r="O1501" i="1" l="1" a="1"/>
  <c r="O1501" i="1" s="1"/>
  <c r="P1502" i="1" s="1" a="1"/>
  <c r="P1502" i="1" s="1"/>
  <c r="J1502" i="1" s="1" a="1"/>
  <c r="J1502" i="1" s="1"/>
  <c r="R1502" i="1" l="1"/>
  <c r="S1502" i="1" s="1"/>
  <c r="Q1502" i="1"/>
  <c r="K1502" i="1" a="1"/>
  <c r="K1502" i="1" s="1"/>
  <c r="T1502" i="1" l="1" a="1"/>
  <c r="T1502" i="1" s="1"/>
  <c r="M1502" i="1" a="1"/>
  <c r="M1502" i="1" s="1"/>
  <c r="N1503" i="1" s="1" a="1"/>
  <c r="N1503" i="1" s="1"/>
  <c r="I1503" i="1" a="1"/>
  <c r="I1503" i="1" s="1"/>
  <c r="U1502" i="1" l="1"/>
  <c r="L1503" i="1" a="1"/>
  <c r="L1503" i="1" s="1"/>
  <c r="O1502" i="1" l="1" a="1"/>
  <c r="O1502" i="1" s="1"/>
  <c r="P1503" i="1" s="1" a="1"/>
  <c r="P1503" i="1" s="1"/>
  <c r="J1503" i="1" s="1" a="1"/>
  <c r="J1503" i="1" s="1"/>
  <c r="Q1503" i="1" l="1"/>
  <c r="R1503" i="1"/>
  <c r="S1503" i="1" s="1"/>
  <c r="K1503" i="1" a="1"/>
  <c r="K1503" i="1" s="1"/>
  <c r="T1503" i="1" l="1" a="1"/>
  <c r="T1503" i="1" s="1"/>
  <c r="M1503" i="1" a="1"/>
  <c r="M1503" i="1" s="1"/>
  <c r="N1504" i="1" s="1" a="1"/>
  <c r="N1504" i="1" s="1"/>
  <c r="I1504" i="1" a="1"/>
  <c r="I1504" i="1" s="1"/>
  <c r="U1503" i="1" l="1"/>
  <c r="L1504" i="1" a="1"/>
  <c r="L1504" i="1" s="1"/>
  <c r="O1503" i="1" l="1" a="1"/>
  <c r="O1503" i="1" s="1"/>
  <c r="P1504" i="1" s="1" a="1"/>
  <c r="P1504" i="1" s="1"/>
  <c r="J1504" i="1" s="1" a="1"/>
  <c r="J1504" i="1" s="1"/>
  <c r="Q1504" i="1" l="1"/>
  <c r="R1504" i="1"/>
  <c r="S1504" i="1" s="1"/>
  <c r="T1504" i="1" l="1" a="1"/>
  <c r="T1504" i="1" s="1"/>
  <c r="K1504" i="1" a="1"/>
  <c r="K1504" i="1" s="1"/>
  <c r="U1504" i="1" l="1"/>
  <c r="M1504" i="1" a="1"/>
  <c r="M1504" i="1" s="1"/>
  <c r="N1505" i="1" s="1" a="1"/>
  <c r="N1505" i="1" s="1"/>
  <c r="I1505" i="1" a="1"/>
  <c r="I1505" i="1" s="1"/>
  <c r="L1505" i="1" l="1" a="1"/>
  <c r="L1505" i="1" s="1"/>
  <c r="O1504" i="1" l="1" a="1"/>
  <c r="O1504" i="1" s="1"/>
  <c r="P1505" i="1" s="1" a="1"/>
  <c r="P1505" i="1" s="1"/>
  <c r="J1505" i="1" s="1" a="1"/>
  <c r="J1505" i="1" s="1"/>
  <c r="R1505" i="1" l="1"/>
  <c r="S1505" i="1" s="1"/>
  <c r="Q1505" i="1"/>
  <c r="T1505" i="1" l="1" a="1"/>
  <c r="T1505" i="1" s="1"/>
  <c r="K1505" i="1" a="1"/>
  <c r="K1505" i="1" s="1"/>
  <c r="U1505" i="1" l="1"/>
  <c r="M1505" i="1" a="1"/>
  <c r="M1505" i="1" s="1"/>
  <c r="N1506" i="1" s="1" a="1"/>
  <c r="N1506" i="1" s="1"/>
  <c r="I1506" i="1" a="1"/>
  <c r="I1506" i="1" s="1"/>
  <c r="L1506" i="1" l="1" a="1"/>
  <c r="L1506" i="1" s="1"/>
  <c r="O1505" i="1" l="1" a="1"/>
  <c r="O1505" i="1" s="1"/>
  <c r="P1506" i="1" s="1" a="1"/>
  <c r="P1506" i="1" s="1"/>
  <c r="J1506" i="1" s="1" a="1"/>
  <c r="J1506" i="1" s="1"/>
  <c r="R1506" i="1" l="1"/>
  <c r="S1506" i="1" s="1"/>
  <c r="Q1506" i="1"/>
  <c r="T1506" i="1" l="1" a="1"/>
  <c r="T1506" i="1" s="1"/>
  <c r="K1506" i="1" a="1"/>
  <c r="K1506" i="1" s="1"/>
  <c r="U1506" i="1" l="1"/>
  <c r="M1506" i="1" a="1"/>
  <c r="M1506" i="1" s="1"/>
  <c r="N1507" i="1" s="1" a="1"/>
  <c r="N1507" i="1" s="1"/>
  <c r="I1507" i="1" a="1"/>
  <c r="I1507" i="1" s="1"/>
  <c r="L1507" i="1" l="1" a="1"/>
  <c r="L1507" i="1" s="1"/>
  <c r="O1506" i="1" l="1" a="1"/>
  <c r="O1506" i="1" s="1"/>
  <c r="P1507" i="1" s="1" a="1"/>
  <c r="P1507" i="1" s="1"/>
  <c r="J1507" i="1" s="1" a="1"/>
  <c r="J1507" i="1" s="1"/>
  <c r="R1507" i="1" l="1"/>
  <c r="S1507" i="1" s="1"/>
  <c r="Q1507" i="1"/>
  <c r="T1507" i="1" l="1" a="1"/>
  <c r="T1507" i="1" s="1"/>
  <c r="U1507" i="1" s="1"/>
  <c r="K1507" i="1" a="1"/>
  <c r="K1507" i="1" s="1"/>
  <c r="M1507" i="1" l="1" a="1"/>
  <c r="M1507" i="1" s="1"/>
  <c r="N1508" i="1" s="1" a="1"/>
  <c r="N1508" i="1" s="1"/>
  <c r="I1508" i="1" a="1"/>
  <c r="I1508" i="1" s="1"/>
  <c r="L1508" i="1" l="1" a="1"/>
  <c r="L1508" i="1" s="1"/>
  <c r="O1507" i="1" l="1" a="1"/>
  <c r="O1507" i="1" s="1"/>
  <c r="P1508" i="1" s="1" a="1"/>
  <c r="P1508" i="1" s="1"/>
  <c r="J1508" i="1" s="1" a="1"/>
  <c r="J1508" i="1" s="1"/>
  <c r="Q1508" i="1" l="1"/>
  <c r="R1508" i="1"/>
  <c r="S1508" i="1" s="1"/>
  <c r="T1508" i="1" l="1" a="1"/>
  <c r="T1508" i="1" s="1"/>
  <c r="K1508" i="1" a="1"/>
  <c r="K1508" i="1" s="1"/>
  <c r="U1508" i="1" l="1"/>
  <c r="M1508" i="1" a="1"/>
  <c r="M1508" i="1" s="1"/>
  <c r="N1509" i="1" s="1" a="1"/>
  <c r="N1509" i="1" s="1"/>
  <c r="I1509" i="1" a="1"/>
  <c r="I1509" i="1" s="1"/>
  <c r="L1509" i="1" l="1" a="1"/>
  <c r="L1509" i="1" s="1"/>
  <c r="O1508" i="1" l="1" a="1"/>
  <c r="O1508" i="1" s="1"/>
  <c r="P1509" i="1" s="1" a="1"/>
  <c r="P1509" i="1" s="1"/>
  <c r="J1509" i="1" s="1" a="1"/>
  <c r="J1509" i="1" s="1"/>
  <c r="Q1509" i="1" l="1"/>
  <c r="R1509" i="1"/>
  <c r="S1509" i="1" s="1"/>
  <c r="T1509" i="1" l="1" a="1"/>
  <c r="T1509" i="1" s="1"/>
  <c r="K1509" i="1" a="1"/>
  <c r="K1509" i="1" s="1"/>
  <c r="U1509" i="1" l="1"/>
  <c r="M1509" i="1" a="1"/>
  <c r="M1509" i="1" s="1"/>
  <c r="N1510" i="1" s="1" a="1"/>
  <c r="N1510" i="1" s="1"/>
  <c r="I1510" i="1" a="1"/>
  <c r="I1510" i="1" s="1"/>
  <c r="L1510" i="1" l="1" a="1"/>
  <c r="L1510" i="1" s="1"/>
  <c r="O1509" i="1" l="1" a="1"/>
  <c r="O1509" i="1" s="1"/>
  <c r="P1510" i="1" s="1" a="1"/>
  <c r="P1510" i="1" s="1"/>
  <c r="J1510" i="1" s="1" a="1"/>
  <c r="J1510" i="1" s="1"/>
  <c r="Q1510" i="1" l="1"/>
  <c r="R1510" i="1"/>
  <c r="S1510" i="1" s="1"/>
  <c r="T1510" i="1" l="1" a="1"/>
  <c r="T1510" i="1" s="1"/>
  <c r="K1510" i="1" a="1"/>
  <c r="K1510" i="1" s="1"/>
  <c r="U1510" i="1" l="1"/>
  <c r="M1510" i="1" a="1"/>
  <c r="M1510" i="1" s="1"/>
  <c r="N1511" i="1" s="1" a="1"/>
  <c r="N1511" i="1" s="1"/>
  <c r="I1511" i="1" a="1"/>
  <c r="I1511" i="1" s="1"/>
  <c r="L1511" i="1" l="1" a="1"/>
  <c r="L1511" i="1" s="1"/>
  <c r="O1510" i="1" l="1" a="1"/>
  <c r="O1510" i="1" s="1"/>
  <c r="P1511" i="1" s="1" a="1"/>
  <c r="P1511" i="1" s="1"/>
  <c r="J1511" i="1" s="1" a="1"/>
  <c r="J1511" i="1" s="1"/>
  <c r="R1511" i="1" l="1"/>
  <c r="S1511" i="1" s="1"/>
  <c r="Q1511" i="1"/>
  <c r="K1511" i="1" a="1"/>
  <c r="K1511" i="1" s="1"/>
  <c r="T1511" i="1" l="1" a="1"/>
  <c r="T1511" i="1" s="1"/>
  <c r="M1511" i="1" a="1"/>
  <c r="M1511" i="1" s="1"/>
  <c r="N1512" i="1" s="1" a="1"/>
  <c r="N1512" i="1" s="1"/>
  <c r="I1512" i="1" a="1"/>
  <c r="I1512" i="1" s="1"/>
  <c r="U1511" i="1" l="1"/>
  <c r="L1512" i="1" a="1"/>
  <c r="L1512" i="1" s="1"/>
  <c r="O1511" i="1" l="1" a="1"/>
  <c r="O1511" i="1" s="1"/>
  <c r="P1512" i="1" s="1" a="1"/>
  <c r="P1512" i="1" s="1"/>
  <c r="J1512" i="1" s="1" a="1"/>
  <c r="J1512" i="1" s="1"/>
  <c r="R1512" i="1" l="1"/>
  <c r="S1512" i="1" s="1"/>
  <c r="Q1512" i="1"/>
  <c r="T1512" i="1" l="1" a="1"/>
  <c r="T1512" i="1" s="1"/>
  <c r="K1512" i="1" a="1"/>
  <c r="K1512" i="1" s="1"/>
  <c r="U1512" i="1" l="1"/>
  <c r="M1512" i="1" a="1"/>
  <c r="M1512" i="1" s="1"/>
  <c r="N1513" i="1" s="1" a="1"/>
  <c r="N1513" i="1" s="1"/>
  <c r="I1513" i="1" a="1"/>
  <c r="I1513" i="1" s="1"/>
  <c r="L1513" i="1" l="1" a="1"/>
  <c r="L1513" i="1" s="1"/>
  <c r="O1512" i="1" l="1" a="1"/>
  <c r="O1512" i="1" s="1"/>
  <c r="P1513" i="1" s="1" a="1"/>
  <c r="P1513" i="1" s="1"/>
  <c r="J1513" i="1" s="1" a="1"/>
  <c r="J1513" i="1" s="1"/>
  <c r="R1513" i="1" l="1"/>
  <c r="S1513" i="1" s="1"/>
  <c r="Q1513" i="1"/>
  <c r="T1513" i="1" l="1" a="1"/>
  <c r="T1513" i="1" s="1"/>
  <c r="K1513" i="1" a="1"/>
  <c r="K1513" i="1" s="1"/>
  <c r="U1513" i="1" l="1"/>
  <c r="M1513" i="1" a="1"/>
  <c r="M1513" i="1" s="1"/>
  <c r="N1514" i="1" s="1" a="1"/>
  <c r="N1514" i="1" s="1"/>
  <c r="I1514" i="1" a="1"/>
  <c r="I1514" i="1" s="1"/>
  <c r="L1514" i="1" l="1" a="1"/>
  <c r="L1514" i="1" s="1"/>
  <c r="O1513" i="1" l="1" a="1"/>
  <c r="O1513" i="1" s="1"/>
  <c r="P1514" i="1" s="1" a="1"/>
  <c r="P1514" i="1" s="1"/>
  <c r="J1514" i="1" s="1" a="1"/>
  <c r="J1514" i="1" s="1"/>
  <c r="Q1514" i="1" l="1"/>
  <c r="R1514" i="1"/>
  <c r="S1514" i="1" s="1"/>
  <c r="T1514" i="1" l="1" a="1"/>
  <c r="T1514" i="1" s="1"/>
  <c r="K1514" i="1" a="1"/>
  <c r="K1514" i="1" s="1"/>
  <c r="U1514" i="1" l="1"/>
  <c r="M1514" i="1" a="1"/>
  <c r="M1514" i="1" s="1"/>
  <c r="N1515" i="1" s="1" a="1"/>
  <c r="N1515" i="1" s="1"/>
  <c r="I1515" i="1" a="1"/>
  <c r="I1515" i="1" s="1"/>
  <c r="L1515" i="1" l="1" a="1"/>
  <c r="L1515" i="1" s="1"/>
  <c r="O1514" i="1" l="1" a="1"/>
  <c r="O1514" i="1" s="1"/>
  <c r="P1515" i="1" s="1" a="1"/>
  <c r="P1515" i="1" s="1"/>
  <c r="J1515" i="1" s="1" a="1"/>
  <c r="J1515" i="1" s="1"/>
  <c r="R1515" i="1" l="1"/>
  <c r="S1515" i="1" s="1"/>
  <c r="Q1515" i="1"/>
  <c r="K1515" i="1" a="1"/>
  <c r="K1515" i="1" s="1"/>
  <c r="T1515" i="1" l="1" a="1"/>
  <c r="T1515" i="1" s="1"/>
  <c r="M1515" i="1" a="1"/>
  <c r="M1515" i="1" s="1"/>
  <c r="N1516" i="1" s="1" a="1"/>
  <c r="N1516" i="1" s="1"/>
  <c r="I1516" i="1" a="1"/>
  <c r="I1516" i="1" s="1"/>
  <c r="U1515" i="1" l="1"/>
  <c r="L1516" i="1" a="1"/>
  <c r="L1516" i="1" s="1"/>
  <c r="O1515" i="1" l="1" a="1"/>
  <c r="O1515" i="1" s="1"/>
  <c r="P1516" i="1" s="1" a="1"/>
  <c r="P1516" i="1" s="1"/>
  <c r="J1516" i="1" s="1" a="1"/>
  <c r="J1516" i="1" s="1"/>
  <c r="Q1516" i="1" l="1"/>
  <c r="R1516" i="1"/>
  <c r="S1516" i="1" s="1"/>
  <c r="K1516" i="1" a="1"/>
  <c r="K1516" i="1" s="1"/>
  <c r="T1516" i="1" l="1" a="1"/>
  <c r="T1516" i="1" s="1"/>
  <c r="M1516" i="1" a="1"/>
  <c r="M1516" i="1" s="1"/>
  <c r="N1517" i="1" s="1" a="1"/>
  <c r="N1517" i="1" s="1"/>
  <c r="I1517" i="1" a="1"/>
  <c r="I1517" i="1" s="1"/>
  <c r="U1516" i="1" l="1"/>
  <c r="L1517" i="1" a="1"/>
  <c r="L1517" i="1" s="1"/>
  <c r="O1516" i="1" l="1" a="1"/>
  <c r="O1516" i="1" s="1"/>
  <c r="P1517" i="1" s="1" a="1"/>
  <c r="P1517" i="1" s="1"/>
  <c r="J1517" i="1" s="1" a="1"/>
  <c r="J1517" i="1" s="1"/>
  <c r="R1517" i="1" l="1"/>
  <c r="S1517" i="1" s="1"/>
  <c r="Q1517" i="1"/>
  <c r="T1517" i="1" l="1" a="1"/>
  <c r="T1517" i="1" s="1"/>
  <c r="K1517" i="1" a="1"/>
  <c r="K1517" i="1" s="1"/>
  <c r="U1517" i="1" l="1"/>
  <c r="M1517" i="1" a="1"/>
  <c r="M1517" i="1" s="1"/>
  <c r="N1518" i="1" s="1" a="1"/>
  <c r="N1518" i="1" s="1"/>
  <c r="I1518" i="1" a="1"/>
  <c r="I1518" i="1" s="1"/>
  <c r="L1518" i="1" l="1" a="1"/>
  <c r="L1518" i="1" s="1"/>
  <c r="O1517" i="1" l="1" a="1"/>
  <c r="O1517" i="1" s="1"/>
  <c r="P1518" i="1" s="1" a="1"/>
  <c r="P1518" i="1" s="1"/>
  <c r="J1518" i="1" s="1" a="1"/>
  <c r="J1518" i="1" s="1"/>
  <c r="Q1518" i="1" l="1"/>
  <c r="R1518" i="1"/>
  <c r="S1518" i="1" s="1"/>
  <c r="K1518" i="1" a="1"/>
  <c r="K1518" i="1" s="1"/>
  <c r="T1518" i="1" l="1" a="1"/>
  <c r="T1518" i="1" s="1"/>
  <c r="M1518" i="1" a="1"/>
  <c r="M1518" i="1" s="1"/>
  <c r="N1519" i="1" s="1" a="1"/>
  <c r="N1519" i="1" s="1"/>
  <c r="I1519" i="1" a="1"/>
  <c r="I1519" i="1" s="1"/>
  <c r="U1518" i="1" l="1"/>
  <c r="L1519" i="1" a="1"/>
  <c r="L1519" i="1" s="1"/>
  <c r="O1518" i="1" l="1" a="1"/>
  <c r="O1518" i="1" s="1"/>
  <c r="P1519" i="1" s="1" a="1"/>
  <c r="P1519" i="1" s="1"/>
  <c r="J1519" i="1" s="1" a="1"/>
  <c r="J1519" i="1" s="1"/>
  <c r="Q1519" i="1" l="1"/>
  <c r="R1519" i="1"/>
  <c r="S1519" i="1" s="1"/>
  <c r="K1519" i="1" a="1"/>
  <c r="K1519" i="1" s="1"/>
  <c r="T1519" i="1" l="1" a="1"/>
  <c r="T1519" i="1" s="1"/>
  <c r="M1519" i="1" a="1"/>
  <c r="M1519" i="1" s="1"/>
  <c r="N1520" i="1" s="1" a="1"/>
  <c r="N1520" i="1" s="1"/>
  <c r="I1520" i="1" a="1"/>
  <c r="I1520" i="1" s="1"/>
  <c r="U1519" i="1" l="1"/>
  <c r="L1520" i="1" a="1"/>
  <c r="L1520" i="1" s="1"/>
  <c r="O1519" i="1" l="1" a="1"/>
  <c r="O1519" i="1" s="1"/>
  <c r="P1520" i="1" s="1" a="1"/>
  <c r="P1520" i="1" s="1"/>
  <c r="J1520" i="1" s="1" a="1"/>
  <c r="J1520" i="1" s="1"/>
  <c r="Q1520" i="1" l="1"/>
  <c r="R1520" i="1"/>
  <c r="S1520" i="1" s="1"/>
  <c r="K1520" i="1" a="1"/>
  <c r="K1520" i="1" s="1"/>
  <c r="T1520" i="1" l="1" a="1"/>
  <c r="T1520" i="1" s="1"/>
  <c r="M1520" i="1" a="1"/>
  <c r="M1520" i="1" s="1"/>
  <c r="N1521" i="1" s="1" a="1"/>
  <c r="N1521" i="1" s="1"/>
  <c r="I1521" i="1" a="1"/>
  <c r="I1521" i="1" s="1"/>
  <c r="U1520" i="1" l="1"/>
  <c r="L1521" i="1" a="1"/>
  <c r="L1521" i="1" s="1"/>
  <c r="O1520" i="1" l="1" a="1"/>
  <c r="O1520" i="1" s="1"/>
  <c r="P1521" i="1" s="1" a="1"/>
  <c r="P1521" i="1" s="1"/>
  <c r="J1521" i="1" s="1" a="1"/>
  <c r="J1521" i="1" s="1"/>
  <c r="Q1521" i="1" l="1"/>
  <c r="R1521" i="1"/>
  <c r="S1521" i="1" s="1"/>
  <c r="T1521" i="1" l="1" a="1"/>
  <c r="T1521" i="1" s="1"/>
  <c r="K1521" i="1" a="1"/>
  <c r="K1521" i="1" s="1"/>
  <c r="U1521" i="1" l="1"/>
  <c r="M1521" i="1" a="1"/>
  <c r="M1521" i="1" s="1"/>
  <c r="N1522" i="1" s="1" a="1"/>
  <c r="N1522" i="1" s="1"/>
  <c r="I1522" i="1" a="1"/>
  <c r="I1522" i="1" s="1"/>
  <c r="L1522" i="1" l="1" a="1"/>
  <c r="L1522" i="1" s="1"/>
  <c r="O1521" i="1" l="1" a="1"/>
  <c r="O1521" i="1" s="1"/>
  <c r="P1522" i="1" s="1" a="1"/>
  <c r="P1522" i="1" s="1"/>
  <c r="J1522" i="1" s="1" a="1"/>
  <c r="J1522" i="1" s="1"/>
  <c r="Q1522" i="1" l="1"/>
  <c r="R1522" i="1"/>
  <c r="S1522" i="1" s="1"/>
  <c r="K1522" i="1" a="1"/>
  <c r="K1522" i="1" s="1"/>
  <c r="T1522" i="1" l="1" a="1"/>
  <c r="T1522" i="1" s="1"/>
  <c r="M1522" i="1" a="1"/>
  <c r="M1522" i="1" s="1"/>
  <c r="N1523" i="1" s="1" a="1"/>
  <c r="N1523" i="1" s="1"/>
  <c r="I1523" i="1" a="1"/>
  <c r="I1523" i="1" s="1"/>
  <c r="U1522" i="1" l="1"/>
  <c r="L1523" i="1" a="1"/>
  <c r="L1523" i="1" s="1"/>
  <c r="O1522" i="1" l="1" a="1"/>
  <c r="O1522" i="1" s="1"/>
  <c r="P1523" i="1" s="1" a="1"/>
  <c r="P1523" i="1" s="1"/>
  <c r="J1523" i="1" s="1" a="1"/>
  <c r="J1523" i="1" s="1"/>
  <c r="R1523" i="1" l="1"/>
  <c r="S1523" i="1" s="1"/>
  <c r="Q1523" i="1"/>
  <c r="K1523" i="1" a="1"/>
  <c r="K1523" i="1" s="1"/>
  <c r="T1523" i="1" l="1" a="1"/>
  <c r="T1523" i="1" s="1"/>
  <c r="M1523" i="1" a="1"/>
  <c r="M1523" i="1" s="1"/>
  <c r="N1524" i="1" s="1" a="1"/>
  <c r="N1524" i="1" s="1"/>
  <c r="I1524" i="1" a="1"/>
  <c r="I1524" i="1" s="1"/>
  <c r="U1523" i="1" l="1"/>
  <c r="L1524" i="1" a="1"/>
  <c r="L1524" i="1" s="1"/>
  <c r="O1523" i="1" l="1" a="1"/>
  <c r="O1523" i="1" s="1"/>
  <c r="P1524" i="1" s="1" a="1"/>
  <c r="P1524" i="1" s="1"/>
  <c r="J1524" i="1" s="1" a="1"/>
  <c r="J1524" i="1" s="1"/>
  <c r="R1524" i="1" l="1"/>
  <c r="S1524" i="1" s="1"/>
  <c r="Q1524" i="1"/>
  <c r="K1524" i="1" a="1"/>
  <c r="K1524" i="1" s="1"/>
  <c r="T1524" i="1" l="1" a="1"/>
  <c r="T1524" i="1" s="1"/>
  <c r="M1524" i="1" a="1"/>
  <c r="M1524" i="1" s="1"/>
  <c r="N1525" i="1" s="1" a="1"/>
  <c r="N1525" i="1" s="1"/>
  <c r="I1525" i="1" a="1"/>
  <c r="I1525" i="1" s="1"/>
  <c r="U1524" i="1" l="1"/>
  <c r="L1525" i="1" a="1"/>
  <c r="L1525" i="1" s="1"/>
  <c r="O1524" i="1" l="1" a="1"/>
  <c r="O1524" i="1" s="1"/>
  <c r="P1525" i="1" s="1" a="1"/>
  <c r="P1525" i="1" s="1"/>
  <c r="J1525" i="1" s="1" a="1"/>
  <c r="J1525" i="1" s="1"/>
  <c r="Q1525" i="1" l="1"/>
  <c r="R1525" i="1"/>
  <c r="S1525" i="1" s="1"/>
  <c r="K1525" i="1" a="1"/>
  <c r="K1525" i="1" s="1"/>
  <c r="T1525" i="1" l="1" a="1"/>
  <c r="T1525" i="1" s="1"/>
  <c r="M1525" i="1" a="1"/>
  <c r="M1525" i="1" s="1"/>
  <c r="N1526" i="1" s="1" a="1"/>
  <c r="N1526" i="1" s="1"/>
  <c r="I1526" i="1" a="1"/>
  <c r="I1526" i="1" s="1"/>
  <c r="U1525" i="1" l="1"/>
  <c r="L1526" i="1" a="1"/>
  <c r="L1526" i="1" s="1"/>
  <c r="O1525" i="1" l="1" a="1"/>
  <c r="O1525" i="1" s="1"/>
  <c r="P1526" i="1" s="1" a="1"/>
  <c r="P1526" i="1" s="1"/>
  <c r="J1526" i="1" s="1" a="1"/>
  <c r="J1526" i="1" s="1"/>
  <c r="Q1526" i="1" l="1"/>
  <c r="R1526" i="1"/>
  <c r="S1526" i="1" s="1"/>
  <c r="T1526" i="1" l="1" a="1"/>
  <c r="T1526" i="1" s="1"/>
  <c r="K1526" i="1" a="1"/>
  <c r="K1526" i="1" s="1"/>
  <c r="U1526" i="1" l="1"/>
  <c r="M1526" i="1" a="1"/>
  <c r="M1526" i="1" s="1"/>
  <c r="N1527" i="1" s="1" a="1"/>
  <c r="N1527" i="1" s="1"/>
  <c r="I1527" i="1" a="1"/>
  <c r="I1527" i="1" s="1"/>
  <c r="L1527" i="1" l="1" a="1"/>
  <c r="L1527" i="1" s="1"/>
  <c r="O1526" i="1" l="1" a="1"/>
  <c r="O1526" i="1" s="1"/>
  <c r="R1527" i="1" s="1"/>
  <c r="S1527" i="1" s="1"/>
  <c r="Q1527" i="1" l="1"/>
  <c r="P1527" i="1" a="1"/>
  <c r="P1527" i="1" s="1"/>
  <c r="J1527" i="1" s="1" a="1"/>
  <c r="J1527" i="1" s="1"/>
  <c r="T1527" i="1" l="1" a="1"/>
  <c r="T1527" i="1" s="1"/>
  <c r="K1527" i="1" a="1"/>
  <c r="K1527" i="1" s="1"/>
  <c r="U1527" i="1" l="1"/>
  <c r="M1527" i="1" a="1"/>
  <c r="M1527" i="1" s="1"/>
  <c r="N1528" i="1" s="1" a="1"/>
  <c r="N1528" i="1" s="1"/>
  <c r="I1528" i="1" a="1"/>
  <c r="I1528" i="1" s="1"/>
  <c r="L1528" i="1" a="1"/>
  <c r="L1528" i="1" s="1"/>
  <c r="O1527" i="1" l="1" a="1"/>
  <c r="O1527" i="1" s="1"/>
  <c r="P1528" i="1" s="1" a="1"/>
  <c r="P1528" i="1" s="1"/>
  <c r="J1528" i="1" s="1" a="1"/>
  <c r="J1528" i="1" s="1"/>
  <c r="R1528" i="1" l="1"/>
  <c r="S1528" i="1" s="1"/>
  <c r="Q1528" i="1"/>
  <c r="K1528" i="1" a="1"/>
  <c r="K1528" i="1" s="1"/>
  <c r="T1528" i="1" l="1" a="1"/>
  <c r="T1528" i="1" s="1"/>
  <c r="M1528" i="1" a="1"/>
  <c r="M1528" i="1" s="1"/>
  <c r="N1529" i="1" s="1" a="1"/>
  <c r="N1529" i="1" s="1"/>
  <c r="I1529" i="1" a="1"/>
  <c r="I1529" i="1" s="1"/>
  <c r="U1528" i="1" l="1"/>
  <c r="L1529" i="1" a="1"/>
  <c r="L1529" i="1" s="1"/>
  <c r="O1528" i="1" l="1" a="1"/>
  <c r="O1528" i="1" s="1"/>
  <c r="P1529" i="1" s="1" a="1"/>
  <c r="P1529" i="1" s="1"/>
  <c r="J1529" i="1" s="1" a="1"/>
  <c r="J1529" i="1" s="1"/>
  <c r="Q1529" i="1" l="1"/>
  <c r="R1529" i="1"/>
  <c r="S1529" i="1" s="1"/>
  <c r="T1529" i="1" l="1" a="1"/>
  <c r="T1529" i="1" s="1"/>
  <c r="K1529" i="1" a="1"/>
  <c r="K1529" i="1" s="1"/>
  <c r="U1529" i="1" l="1"/>
  <c r="M1529" i="1" a="1"/>
  <c r="M1529" i="1" s="1"/>
  <c r="N1530" i="1" s="1" a="1"/>
  <c r="N1530" i="1" s="1"/>
  <c r="I1530" i="1" a="1"/>
  <c r="I1530" i="1" s="1"/>
  <c r="L1530" i="1" l="1" a="1"/>
  <c r="L1530" i="1" s="1"/>
  <c r="O1529" i="1" l="1" a="1"/>
  <c r="O1529" i="1" s="1"/>
  <c r="P1530" i="1" s="1" a="1"/>
  <c r="P1530" i="1" s="1"/>
  <c r="J1530" i="1" s="1" a="1"/>
  <c r="J1530" i="1" s="1"/>
  <c r="R1530" i="1" l="1"/>
  <c r="S1530" i="1" s="1"/>
  <c r="Q1530" i="1"/>
  <c r="K1530" i="1" a="1"/>
  <c r="K1530" i="1" s="1"/>
  <c r="T1530" i="1" l="1" a="1"/>
  <c r="T1530" i="1" s="1"/>
  <c r="M1530" i="1" a="1"/>
  <c r="M1530" i="1" s="1"/>
  <c r="N1531" i="1" s="1" a="1"/>
  <c r="N1531" i="1" s="1"/>
  <c r="I1531" i="1" a="1"/>
  <c r="I1531" i="1" s="1"/>
  <c r="U1530" i="1" l="1"/>
  <c r="L1531" i="1" a="1"/>
  <c r="L1531" i="1" s="1"/>
  <c r="O1530" i="1" l="1" a="1"/>
  <c r="O1530" i="1" s="1"/>
  <c r="P1531" i="1" s="1" a="1"/>
  <c r="P1531" i="1" s="1"/>
  <c r="J1531" i="1" s="1" a="1"/>
  <c r="J1531" i="1" s="1"/>
  <c r="Q1531" i="1" l="1"/>
  <c r="R1531" i="1"/>
  <c r="S1531" i="1" s="1"/>
  <c r="K1531" i="1" a="1"/>
  <c r="K1531" i="1" s="1"/>
  <c r="T1531" i="1" l="1" a="1"/>
  <c r="T1531" i="1" s="1"/>
  <c r="M1531" i="1" a="1"/>
  <c r="M1531" i="1" s="1"/>
  <c r="N1532" i="1" s="1" a="1"/>
  <c r="N1532" i="1" s="1"/>
  <c r="I1532" i="1" a="1"/>
  <c r="I1532" i="1" s="1"/>
  <c r="U1531" i="1" l="1"/>
  <c r="L1532" i="1" a="1"/>
  <c r="L1532" i="1" s="1"/>
  <c r="O1531" i="1" l="1" a="1"/>
  <c r="O1531" i="1" s="1"/>
  <c r="P1532" i="1" s="1" a="1"/>
  <c r="P1532" i="1" s="1"/>
  <c r="J1532" i="1" s="1" a="1"/>
  <c r="J1532" i="1" s="1"/>
  <c r="Q1532" i="1" l="1"/>
  <c r="R1532" i="1"/>
  <c r="S1532" i="1" s="1"/>
  <c r="T1532" i="1" l="1" a="1"/>
  <c r="T1532" i="1" s="1"/>
  <c r="K1532" i="1" a="1"/>
  <c r="K1532" i="1" s="1"/>
  <c r="U1532" i="1" l="1"/>
  <c r="M1532" i="1" a="1"/>
  <c r="M1532" i="1" s="1"/>
  <c r="N1533" i="1" s="1" a="1"/>
  <c r="N1533" i="1" s="1"/>
  <c r="I1533" i="1" a="1"/>
  <c r="I1533" i="1" s="1"/>
  <c r="L1533" i="1" l="1" a="1"/>
  <c r="L1533" i="1" s="1"/>
  <c r="O1532" i="1" l="1" a="1"/>
  <c r="O1532" i="1" s="1"/>
  <c r="P1533" i="1" s="1" a="1"/>
  <c r="P1533" i="1" s="1"/>
  <c r="J1533" i="1" s="1" a="1"/>
  <c r="J1533" i="1" s="1"/>
  <c r="R1533" i="1" l="1"/>
  <c r="S1533" i="1" s="1"/>
  <c r="Q1533" i="1"/>
  <c r="K1533" i="1" a="1"/>
  <c r="K1533" i="1" s="1"/>
  <c r="T1533" i="1" l="1" a="1"/>
  <c r="T1533" i="1" s="1"/>
  <c r="M1533" i="1" a="1"/>
  <c r="M1533" i="1" s="1"/>
  <c r="N1534" i="1" s="1" a="1"/>
  <c r="N1534" i="1" s="1"/>
  <c r="I1534" i="1" a="1"/>
  <c r="I1534" i="1" s="1"/>
  <c r="U1533" i="1" l="1"/>
  <c r="L1534" i="1" a="1"/>
  <c r="L1534" i="1" s="1"/>
  <c r="O1533" i="1" l="1" a="1"/>
  <c r="O1533" i="1" s="1"/>
  <c r="P1534" i="1" s="1" a="1"/>
  <c r="P1534" i="1" s="1"/>
  <c r="J1534" i="1" s="1" a="1"/>
  <c r="J1534" i="1" s="1"/>
  <c r="Q1534" i="1" l="1"/>
  <c r="R1534" i="1"/>
  <c r="S1534" i="1" s="1"/>
  <c r="K1534" i="1" a="1"/>
  <c r="K1534" i="1" s="1"/>
  <c r="T1534" i="1" l="1" a="1"/>
  <c r="T1534" i="1" s="1"/>
  <c r="M1534" i="1" a="1"/>
  <c r="M1534" i="1" s="1"/>
  <c r="N1535" i="1" s="1" a="1"/>
  <c r="N1535" i="1" s="1"/>
  <c r="I1535" i="1" a="1"/>
  <c r="I1535" i="1" s="1"/>
  <c r="U1534" i="1" l="1"/>
  <c r="L1535" i="1" a="1"/>
  <c r="L1535" i="1" s="1"/>
  <c r="O1534" i="1" l="1" a="1"/>
  <c r="O1534" i="1" s="1"/>
  <c r="P1535" i="1" s="1" a="1"/>
  <c r="P1535" i="1" s="1"/>
  <c r="J1535" i="1" s="1" a="1"/>
  <c r="J1535" i="1" s="1"/>
  <c r="Q1535" i="1" l="1"/>
  <c r="R1535" i="1"/>
  <c r="S1535" i="1" s="1"/>
  <c r="T1535" i="1" l="1" a="1"/>
  <c r="T1535" i="1" s="1"/>
  <c r="K1535" i="1" a="1"/>
  <c r="K1535" i="1" s="1"/>
  <c r="U1535" i="1" l="1"/>
  <c r="M1535" i="1" a="1"/>
  <c r="M1535" i="1" s="1"/>
  <c r="N1536" i="1" s="1" a="1"/>
  <c r="N1536" i="1" s="1"/>
  <c r="I1536" i="1" a="1"/>
  <c r="I1536" i="1" s="1"/>
  <c r="L1536" i="1" l="1" a="1"/>
  <c r="L1536" i="1" s="1"/>
  <c r="O1535" i="1" l="1" a="1"/>
  <c r="O1535" i="1" s="1"/>
  <c r="P1536" i="1" s="1" a="1"/>
  <c r="P1536" i="1" s="1"/>
  <c r="J1536" i="1" s="1" a="1"/>
  <c r="J1536" i="1" s="1"/>
  <c r="R1536" i="1" l="1"/>
  <c r="S1536" i="1" s="1"/>
  <c r="Q1536" i="1"/>
  <c r="K1536" i="1" a="1"/>
  <c r="K1536" i="1" s="1"/>
  <c r="T1536" i="1" l="1" a="1"/>
  <c r="T1536" i="1" s="1"/>
  <c r="M1536" i="1" a="1"/>
  <c r="M1536" i="1" s="1"/>
  <c r="N1537" i="1" s="1" a="1"/>
  <c r="N1537" i="1" s="1"/>
  <c r="I1537" i="1" a="1"/>
  <c r="I1537" i="1" s="1"/>
  <c r="U1536" i="1" l="1"/>
  <c r="L1537" i="1" a="1"/>
  <c r="L1537" i="1" s="1"/>
  <c r="O1536" i="1" l="1" a="1"/>
  <c r="O1536" i="1" s="1"/>
  <c r="P1537" i="1" s="1" a="1"/>
  <c r="P1537" i="1" s="1"/>
  <c r="J1537" i="1" s="1" a="1"/>
  <c r="J1537" i="1" s="1"/>
  <c r="Q1537" i="1" l="1"/>
  <c r="R1537" i="1"/>
  <c r="S1537" i="1" s="1"/>
  <c r="K1537" i="1" a="1"/>
  <c r="K1537" i="1" s="1"/>
  <c r="T1537" i="1" l="1" a="1"/>
  <c r="T1537" i="1" s="1"/>
  <c r="M1537" i="1" a="1"/>
  <c r="M1537" i="1" s="1"/>
  <c r="N1538" i="1" s="1" a="1"/>
  <c r="N1538" i="1" s="1"/>
  <c r="I1538" i="1" a="1"/>
  <c r="I1538" i="1" s="1"/>
  <c r="U1537" i="1" l="1"/>
  <c r="L1538" i="1" a="1"/>
  <c r="L1538" i="1" s="1"/>
  <c r="O1537" i="1" l="1" a="1"/>
  <c r="O1537" i="1" s="1"/>
  <c r="P1538" i="1" s="1" a="1"/>
  <c r="P1538" i="1" s="1"/>
  <c r="J1538" i="1" s="1" a="1"/>
  <c r="J1538" i="1" s="1"/>
  <c r="R1538" i="1" l="1"/>
  <c r="S1538" i="1" s="1"/>
  <c r="Q1538" i="1"/>
  <c r="K1538" i="1" a="1"/>
  <c r="K1538" i="1" s="1"/>
  <c r="T1538" i="1" l="1" a="1"/>
  <c r="T1538" i="1" s="1"/>
  <c r="M1538" i="1" a="1"/>
  <c r="M1538" i="1" s="1"/>
  <c r="N1539" i="1" s="1" a="1"/>
  <c r="N1539" i="1" s="1"/>
  <c r="I1539" i="1" a="1"/>
  <c r="I1539" i="1" s="1"/>
  <c r="U1538" i="1" l="1"/>
  <c r="L1539" i="1" a="1"/>
  <c r="L1539" i="1" s="1"/>
  <c r="O1538" i="1" l="1" a="1"/>
  <c r="O1538" i="1" s="1"/>
  <c r="P1539" i="1" s="1" a="1"/>
  <c r="P1539" i="1" s="1"/>
  <c r="J1539" i="1" s="1" a="1"/>
  <c r="J1539" i="1" s="1"/>
  <c r="Q1539" i="1" l="1"/>
  <c r="R1539" i="1"/>
  <c r="S1539" i="1" s="1"/>
  <c r="T1539" i="1" l="1" a="1"/>
  <c r="T1539" i="1" s="1"/>
  <c r="K1539" i="1" a="1"/>
  <c r="K1539" i="1" s="1"/>
  <c r="U1539" i="1" l="1"/>
  <c r="M1539" i="1" a="1"/>
  <c r="M1539" i="1" s="1"/>
  <c r="N1540" i="1" s="1" a="1"/>
  <c r="N1540" i="1" s="1"/>
  <c r="I1540" i="1" a="1"/>
  <c r="I1540" i="1" s="1"/>
  <c r="L1540" i="1" l="1" a="1"/>
  <c r="L1540" i="1" s="1"/>
  <c r="O1539" i="1" l="1" a="1"/>
  <c r="O1539" i="1" s="1"/>
  <c r="P1540" i="1" s="1" a="1"/>
  <c r="P1540" i="1" s="1"/>
  <c r="J1540" i="1" s="1" a="1"/>
  <c r="J1540" i="1" s="1"/>
  <c r="Q1540" i="1" l="1"/>
  <c r="R1540" i="1"/>
  <c r="S1540" i="1" s="1"/>
  <c r="T1540" i="1" l="1" a="1"/>
  <c r="T1540" i="1" s="1"/>
  <c r="K1540" i="1" a="1"/>
  <c r="K1540" i="1" s="1"/>
  <c r="U1540" i="1" l="1"/>
  <c r="M1540" i="1" a="1"/>
  <c r="M1540" i="1" s="1"/>
  <c r="N1541" i="1" s="1" a="1"/>
  <c r="N1541" i="1" s="1"/>
  <c r="I1541" i="1" a="1"/>
  <c r="I1541" i="1" s="1"/>
  <c r="L1541" i="1" l="1" a="1"/>
  <c r="L1541" i="1" s="1"/>
  <c r="O1540" i="1" l="1" a="1"/>
  <c r="O1540" i="1" s="1"/>
  <c r="P1541" i="1" s="1" a="1"/>
  <c r="P1541" i="1" s="1"/>
  <c r="J1541" i="1" s="1" a="1"/>
  <c r="J1541" i="1" s="1"/>
  <c r="R1541" i="1" l="1"/>
  <c r="S1541" i="1" s="1"/>
  <c r="Q1541" i="1"/>
  <c r="K1541" i="1" a="1"/>
  <c r="K1541" i="1" s="1"/>
  <c r="T1541" i="1" l="1" a="1"/>
  <c r="T1541" i="1" s="1"/>
  <c r="M1541" i="1" a="1"/>
  <c r="M1541" i="1" s="1"/>
  <c r="N1542" i="1" s="1" a="1"/>
  <c r="N1542" i="1" s="1"/>
  <c r="I1542" i="1" a="1"/>
  <c r="I1542" i="1" s="1"/>
  <c r="U1541" i="1" l="1"/>
  <c r="L1542" i="1" a="1"/>
  <c r="L1542" i="1" s="1"/>
  <c r="O1541" i="1" l="1" a="1"/>
  <c r="O1541" i="1" s="1"/>
  <c r="P1542" i="1" s="1" a="1"/>
  <c r="P1542" i="1" s="1"/>
  <c r="J1542" i="1" s="1" a="1"/>
  <c r="J1542" i="1" s="1"/>
  <c r="Q1542" i="1" l="1"/>
  <c r="R1542" i="1"/>
  <c r="S1542" i="1" s="1"/>
  <c r="K1542" i="1" a="1"/>
  <c r="K1542" i="1" s="1"/>
  <c r="T1542" i="1" l="1" a="1"/>
  <c r="T1542" i="1" s="1"/>
  <c r="M1542" i="1" a="1"/>
  <c r="M1542" i="1" s="1"/>
  <c r="N1543" i="1" s="1" a="1"/>
  <c r="N1543" i="1" s="1"/>
  <c r="I1543" i="1" a="1"/>
  <c r="I1543" i="1" s="1"/>
  <c r="U1542" i="1" l="1"/>
  <c r="L1543" i="1" a="1"/>
  <c r="L1543" i="1" s="1"/>
  <c r="O1542" i="1" l="1" a="1"/>
  <c r="O1542" i="1" s="1"/>
  <c r="P1543" i="1" s="1" a="1"/>
  <c r="P1543" i="1" s="1"/>
  <c r="J1543" i="1" s="1" a="1"/>
  <c r="J1543" i="1" s="1"/>
  <c r="R1543" i="1" l="1"/>
  <c r="S1543" i="1" s="1"/>
  <c r="Q1543" i="1"/>
  <c r="T1543" i="1" l="1" a="1"/>
  <c r="T1543" i="1" s="1"/>
  <c r="K1543" i="1" a="1"/>
  <c r="K1543" i="1" s="1"/>
  <c r="U1543" i="1" l="1"/>
  <c r="M1543" i="1" a="1"/>
  <c r="M1543" i="1" s="1"/>
  <c r="N1544" i="1" s="1" a="1"/>
  <c r="N1544" i="1" s="1"/>
  <c r="I1544" i="1" a="1"/>
  <c r="I1544" i="1" s="1"/>
  <c r="L1544" i="1" l="1" a="1"/>
  <c r="L1544" i="1" s="1"/>
  <c r="O1543" i="1" l="1" a="1"/>
  <c r="O1543" i="1" s="1"/>
  <c r="P1544" i="1" s="1" a="1"/>
  <c r="P1544" i="1" s="1"/>
  <c r="J1544" i="1" s="1" a="1"/>
  <c r="J1544" i="1" s="1"/>
  <c r="R1544" i="1" l="1"/>
  <c r="S1544" i="1" s="1"/>
  <c r="Q1544" i="1"/>
  <c r="T1544" i="1" l="1" a="1"/>
  <c r="T1544" i="1" s="1"/>
  <c r="K1544" i="1" a="1"/>
  <c r="K1544" i="1" s="1"/>
  <c r="U1544" i="1" l="1"/>
  <c r="M1544" i="1" a="1"/>
  <c r="M1544" i="1" s="1"/>
  <c r="N1545" i="1" s="1" a="1"/>
  <c r="N1545" i="1" s="1"/>
  <c r="I1545" i="1" a="1"/>
  <c r="I1545" i="1" s="1"/>
  <c r="L1545" i="1" l="1" a="1"/>
  <c r="L1545" i="1" s="1"/>
  <c r="O1544" i="1" l="1" a="1"/>
  <c r="O1544" i="1" s="1"/>
  <c r="P1545" i="1" s="1" a="1"/>
  <c r="P1545" i="1" s="1"/>
  <c r="J1545" i="1" s="1" a="1"/>
  <c r="J1545" i="1" s="1"/>
  <c r="R1545" i="1" l="1"/>
  <c r="S1545" i="1" s="1"/>
  <c r="Q1545" i="1"/>
  <c r="T1545" i="1" l="1" a="1"/>
  <c r="T1545" i="1" s="1"/>
  <c r="K1545" i="1" a="1"/>
  <c r="K1545" i="1" s="1"/>
  <c r="U1545" i="1" l="1"/>
  <c r="M1545" i="1" a="1"/>
  <c r="M1545" i="1" s="1"/>
  <c r="N1546" i="1" s="1" a="1"/>
  <c r="N1546" i="1" s="1"/>
  <c r="I1546" i="1" a="1"/>
  <c r="I1546" i="1" s="1"/>
  <c r="L1546" i="1" l="1" a="1"/>
  <c r="L1546" i="1" s="1"/>
  <c r="O1545" i="1" l="1" a="1"/>
  <c r="O1545" i="1" s="1"/>
  <c r="P1546" i="1" s="1" a="1"/>
  <c r="P1546" i="1" s="1"/>
  <c r="J1546" i="1" s="1" a="1"/>
  <c r="J1546" i="1" s="1"/>
  <c r="Q1546" i="1" l="1"/>
  <c r="R1546" i="1"/>
  <c r="S1546" i="1" s="1"/>
  <c r="K1546" i="1" a="1"/>
  <c r="K1546" i="1" s="1"/>
  <c r="T1546" i="1" l="1" a="1"/>
  <c r="T1546" i="1" s="1"/>
  <c r="M1546" i="1" a="1"/>
  <c r="M1546" i="1" s="1"/>
  <c r="N1547" i="1" s="1" a="1"/>
  <c r="N1547" i="1" s="1"/>
  <c r="I1547" i="1" a="1"/>
  <c r="I1547" i="1" s="1"/>
  <c r="U1546" i="1" l="1"/>
  <c r="L1547" i="1" a="1"/>
  <c r="L1547" i="1" s="1"/>
  <c r="O1546" i="1" l="1" a="1"/>
  <c r="O1546" i="1" s="1"/>
  <c r="P1547" i="1" s="1" a="1"/>
  <c r="P1547" i="1" s="1"/>
  <c r="J1547" i="1" s="1" a="1"/>
  <c r="J1547" i="1" s="1"/>
  <c r="Q1547" i="1" l="1"/>
  <c r="R1547" i="1"/>
  <c r="S1547" i="1" s="1"/>
  <c r="T1547" i="1" l="1" a="1"/>
  <c r="T1547" i="1" s="1"/>
  <c r="K1547" i="1" a="1"/>
  <c r="K1547" i="1" s="1"/>
  <c r="U1547" i="1" l="1"/>
  <c r="M1547" i="1" a="1"/>
  <c r="M1547" i="1" s="1"/>
  <c r="N1548" i="1" s="1" a="1"/>
  <c r="N1548" i="1" s="1"/>
  <c r="I1548" i="1" a="1"/>
  <c r="I1548" i="1" s="1"/>
  <c r="L1548" i="1" l="1" a="1"/>
  <c r="L1548" i="1" s="1"/>
  <c r="O1547" i="1" l="1" a="1"/>
  <c r="O1547" i="1" s="1"/>
  <c r="P1548" i="1" s="1" a="1"/>
  <c r="P1548" i="1" s="1"/>
  <c r="J1548" i="1" s="1" a="1"/>
  <c r="J1548" i="1" s="1"/>
  <c r="R1548" i="1" l="1"/>
  <c r="S1548" i="1" s="1"/>
  <c r="Q1548" i="1"/>
  <c r="T1548" i="1" l="1" a="1"/>
  <c r="T1548" i="1" s="1"/>
  <c r="K1548" i="1" a="1"/>
  <c r="K1548" i="1" s="1"/>
  <c r="U1548" i="1" l="1"/>
  <c r="M1548" i="1" a="1"/>
  <c r="M1548" i="1" s="1"/>
  <c r="N1549" i="1" s="1" a="1"/>
  <c r="N1549" i="1" s="1"/>
  <c r="I1549" i="1" a="1"/>
  <c r="I1549" i="1" s="1"/>
  <c r="L1549" i="1" l="1" a="1"/>
  <c r="L1549" i="1" s="1"/>
  <c r="O1548" i="1" l="1" a="1"/>
  <c r="O1548" i="1" s="1"/>
  <c r="P1549" i="1" s="1" a="1"/>
  <c r="P1549" i="1" s="1"/>
  <c r="J1549" i="1" s="1" a="1"/>
  <c r="J1549" i="1" s="1"/>
  <c r="Q1549" i="1" l="1"/>
  <c r="R1549" i="1"/>
  <c r="S1549" i="1" s="1"/>
  <c r="T1549" i="1" l="1" a="1"/>
  <c r="T1549" i="1" s="1"/>
  <c r="K1549" i="1" a="1"/>
  <c r="K1549" i="1" s="1"/>
  <c r="U1549" i="1" l="1"/>
  <c r="M1549" i="1" a="1"/>
  <c r="M1549" i="1" s="1"/>
  <c r="N1550" i="1" s="1" a="1"/>
  <c r="N1550" i="1" s="1"/>
  <c r="I1550" i="1" a="1"/>
  <c r="I1550" i="1" s="1"/>
  <c r="L1550" i="1" l="1" a="1"/>
  <c r="L1550" i="1" s="1"/>
  <c r="O1549" i="1" l="1" a="1"/>
  <c r="O1549" i="1" s="1"/>
  <c r="P1550" i="1" s="1" a="1"/>
  <c r="P1550" i="1" s="1"/>
  <c r="J1550" i="1" s="1" a="1"/>
  <c r="J1550" i="1" s="1"/>
  <c r="R1550" i="1" l="1"/>
  <c r="S1550" i="1" s="1"/>
  <c r="Q1550" i="1"/>
  <c r="K1550" i="1" a="1"/>
  <c r="K1550" i="1" s="1"/>
  <c r="T1550" i="1" l="1" a="1"/>
  <c r="T1550" i="1" s="1"/>
  <c r="M1550" i="1" a="1"/>
  <c r="M1550" i="1" s="1"/>
  <c r="N1551" i="1" s="1" a="1"/>
  <c r="N1551" i="1" s="1"/>
  <c r="I1551" i="1" a="1"/>
  <c r="I1551" i="1" s="1"/>
  <c r="U1550" i="1" l="1"/>
  <c r="L1551" i="1" a="1"/>
  <c r="L1551" i="1" s="1"/>
  <c r="O1550" i="1" l="1" a="1"/>
  <c r="O1550" i="1" s="1"/>
  <c r="P1551" i="1" s="1" a="1"/>
  <c r="P1551" i="1" s="1"/>
  <c r="J1551" i="1" s="1" a="1"/>
  <c r="J1551" i="1" s="1"/>
  <c r="Q1551" i="1" l="1"/>
  <c r="R1551" i="1"/>
  <c r="S1551" i="1" s="1"/>
  <c r="K1551" i="1" a="1"/>
  <c r="K1551" i="1" s="1"/>
  <c r="T1551" i="1" l="1" a="1"/>
  <c r="T1551" i="1" s="1"/>
  <c r="M1551" i="1" a="1"/>
  <c r="M1551" i="1" s="1"/>
  <c r="N1552" i="1" s="1" a="1"/>
  <c r="N1552" i="1" s="1"/>
  <c r="I1552" i="1" a="1"/>
  <c r="I1552" i="1" s="1"/>
  <c r="U1551" i="1" l="1"/>
  <c r="L1552" i="1" a="1"/>
  <c r="L1552" i="1" s="1"/>
  <c r="O1551" i="1" l="1" a="1"/>
  <c r="O1551" i="1" s="1"/>
  <c r="P1552" i="1" s="1" a="1"/>
  <c r="P1552" i="1" s="1"/>
  <c r="J1552" i="1" s="1" a="1"/>
  <c r="J1552" i="1" s="1"/>
  <c r="Q1552" i="1" l="1"/>
  <c r="R1552" i="1"/>
  <c r="S1552" i="1" s="1"/>
  <c r="K1552" i="1" a="1"/>
  <c r="K1552" i="1" s="1"/>
  <c r="T1552" i="1" l="1" a="1"/>
  <c r="T1552" i="1" s="1"/>
  <c r="M1552" i="1" a="1"/>
  <c r="M1552" i="1" s="1"/>
  <c r="N1553" i="1" s="1" a="1"/>
  <c r="N1553" i="1" s="1"/>
  <c r="I1553" i="1" a="1"/>
  <c r="I1553" i="1" s="1"/>
  <c r="U1552" i="1" l="1"/>
  <c r="L1553" i="1" a="1"/>
  <c r="L1553" i="1" s="1"/>
  <c r="O1552" i="1" l="1" a="1"/>
  <c r="O1552" i="1" s="1"/>
  <c r="P1553" i="1" s="1" a="1"/>
  <c r="P1553" i="1" s="1"/>
  <c r="J1553" i="1" s="1" a="1"/>
  <c r="J1553" i="1" s="1"/>
  <c r="R1553" i="1" l="1"/>
  <c r="S1553" i="1" s="1"/>
  <c r="Q1553" i="1"/>
  <c r="K1553" i="1" a="1"/>
  <c r="K1553" i="1" s="1"/>
  <c r="T1553" i="1" l="1" a="1"/>
  <c r="T1553" i="1" s="1"/>
  <c r="M1553" i="1" a="1"/>
  <c r="M1553" i="1" s="1"/>
  <c r="N1554" i="1" s="1" a="1"/>
  <c r="N1554" i="1" s="1"/>
  <c r="I1554" i="1" a="1"/>
  <c r="I1554" i="1" s="1"/>
  <c r="U1553" i="1" l="1"/>
  <c r="L1554" i="1" a="1"/>
  <c r="L1554" i="1" s="1"/>
  <c r="O1553" i="1" l="1" a="1"/>
  <c r="O1553" i="1" s="1"/>
  <c r="P1554" i="1" s="1" a="1"/>
  <c r="P1554" i="1" s="1"/>
  <c r="J1554" i="1" s="1" a="1"/>
  <c r="J1554" i="1" s="1"/>
  <c r="R1554" i="1" l="1"/>
  <c r="S1554" i="1" s="1"/>
  <c r="Q1554" i="1"/>
  <c r="T1554" i="1" l="1" a="1"/>
  <c r="T1554" i="1" s="1"/>
  <c r="K1554" i="1" a="1"/>
  <c r="K1554" i="1" s="1"/>
  <c r="U1554" i="1" l="1"/>
  <c r="M1554" i="1" a="1"/>
  <c r="M1554" i="1" s="1"/>
  <c r="N1555" i="1" s="1" a="1"/>
  <c r="N1555" i="1" s="1"/>
  <c r="I1555" i="1" a="1"/>
  <c r="I1555" i="1" s="1"/>
  <c r="L1555" i="1" l="1" a="1"/>
  <c r="L1555" i="1" s="1"/>
  <c r="O1554" i="1" l="1" a="1"/>
  <c r="O1554" i="1" s="1"/>
  <c r="P1555" i="1" s="1" a="1"/>
  <c r="P1555" i="1" s="1"/>
  <c r="J1555" i="1" s="1" a="1"/>
  <c r="J1555" i="1" s="1"/>
  <c r="Q1555" i="1" l="1"/>
  <c r="R1555" i="1"/>
  <c r="S1555" i="1" s="1"/>
  <c r="T1555" i="1" l="1" a="1"/>
  <c r="T1555" i="1" s="1"/>
  <c r="K1555" i="1" a="1"/>
  <c r="K1555" i="1" s="1"/>
  <c r="U1555" i="1" l="1"/>
  <c r="M1555" i="1" a="1"/>
  <c r="M1555" i="1" s="1"/>
  <c r="N1556" i="1" s="1" a="1"/>
  <c r="N1556" i="1" s="1"/>
  <c r="I1556" i="1" a="1"/>
  <c r="I1556" i="1" s="1"/>
  <c r="L1556" i="1" l="1" a="1"/>
  <c r="L1556" i="1" s="1"/>
  <c r="O1555" i="1" l="1" a="1"/>
  <c r="O1555" i="1" s="1"/>
  <c r="P1556" i="1" s="1" a="1"/>
  <c r="P1556" i="1" s="1"/>
  <c r="J1556" i="1" s="1" a="1"/>
  <c r="J1556" i="1" s="1"/>
  <c r="R1556" i="1" l="1"/>
  <c r="S1556" i="1" s="1"/>
  <c r="Q1556" i="1"/>
  <c r="K1556" i="1" a="1"/>
  <c r="K1556" i="1" s="1"/>
  <c r="T1556" i="1" l="1" a="1"/>
  <c r="T1556" i="1" s="1"/>
  <c r="M1556" i="1" a="1"/>
  <c r="M1556" i="1" s="1"/>
  <c r="N1557" i="1" s="1" a="1"/>
  <c r="N1557" i="1" s="1"/>
  <c r="I1557" i="1" a="1"/>
  <c r="I1557" i="1" s="1"/>
  <c r="U1556" i="1" l="1"/>
  <c r="L1557" i="1" a="1"/>
  <c r="L1557" i="1" s="1"/>
  <c r="O1556" i="1" l="1" a="1"/>
  <c r="O1556" i="1" s="1"/>
  <c r="P1557" i="1" s="1" a="1"/>
  <c r="P1557" i="1" s="1"/>
  <c r="J1557" i="1" s="1" a="1"/>
  <c r="J1557" i="1" s="1"/>
  <c r="Q1557" i="1" l="1"/>
  <c r="R1557" i="1"/>
  <c r="S1557" i="1" s="1"/>
  <c r="T1557" i="1" l="1" a="1"/>
  <c r="T1557" i="1" s="1"/>
  <c r="K1557" i="1" a="1"/>
  <c r="K1557" i="1" s="1"/>
  <c r="U1557" i="1" l="1"/>
  <c r="M1557" i="1" a="1"/>
  <c r="M1557" i="1" s="1"/>
  <c r="N1558" i="1" s="1" a="1"/>
  <c r="N1558" i="1" s="1"/>
  <c r="I1558" i="1" a="1"/>
  <c r="I1558" i="1" s="1"/>
  <c r="L1558" i="1" l="1" a="1"/>
  <c r="L1558" i="1" s="1"/>
  <c r="O1557" i="1" l="1" a="1"/>
  <c r="O1557" i="1" s="1"/>
  <c r="P1558" i="1" s="1" a="1"/>
  <c r="P1558" i="1" s="1"/>
  <c r="J1558" i="1" s="1" a="1"/>
  <c r="J1558" i="1" s="1"/>
  <c r="Q1558" i="1" l="1"/>
  <c r="R1558" i="1"/>
  <c r="S1558" i="1" s="1"/>
  <c r="K1558" i="1" a="1"/>
  <c r="K1558" i="1" s="1"/>
  <c r="T1558" i="1" l="1" a="1"/>
  <c r="T1558" i="1" s="1"/>
  <c r="M1558" i="1" a="1"/>
  <c r="M1558" i="1" s="1"/>
  <c r="N1559" i="1" s="1" a="1"/>
  <c r="N1559" i="1" s="1"/>
  <c r="I1559" i="1" a="1"/>
  <c r="I1559" i="1" s="1"/>
  <c r="U1558" i="1" l="1"/>
  <c r="L1559" i="1" a="1"/>
  <c r="L1559" i="1" s="1"/>
  <c r="O1558" i="1" l="1" a="1"/>
  <c r="O1558" i="1" s="1"/>
  <c r="P1559" i="1" s="1" a="1"/>
  <c r="P1559" i="1" s="1"/>
  <c r="J1559" i="1" s="1" a="1"/>
  <c r="J1559" i="1" s="1"/>
  <c r="R1559" i="1" l="1"/>
  <c r="S1559" i="1" s="1"/>
  <c r="Q1559" i="1"/>
  <c r="K1559" i="1" a="1"/>
  <c r="K1559" i="1" s="1"/>
  <c r="T1559" i="1" l="1" a="1"/>
  <c r="T1559" i="1" s="1"/>
  <c r="M1559" i="1" a="1"/>
  <c r="M1559" i="1" s="1"/>
  <c r="N1560" i="1" s="1" a="1"/>
  <c r="N1560" i="1" s="1"/>
  <c r="I1560" i="1" a="1"/>
  <c r="I1560" i="1" s="1"/>
  <c r="U1559" i="1" l="1"/>
  <c r="L1560" i="1" a="1"/>
  <c r="L1560" i="1" s="1"/>
  <c r="O1559" i="1" l="1" a="1"/>
  <c r="O1559" i="1" s="1"/>
  <c r="P1560" i="1" s="1" a="1"/>
  <c r="P1560" i="1" s="1"/>
  <c r="J1560" i="1" s="1" a="1"/>
  <c r="J1560" i="1" s="1"/>
  <c r="Q1560" i="1" l="1"/>
  <c r="R1560" i="1"/>
  <c r="S1560" i="1" s="1"/>
  <c r="T1560" i="1" l="1" a="1"/>
  <c r="T1560" i="1" s="1"/>
  <c r="K1560" i="1" a="1"/>
  <c r="K1560" i="1" s="1"/>
  <c r="U1560" i="1" l="1"/>
  <c r="M1560" i="1" a="1"/>
  <c r="M1560" i="1" s="1"/>
  <c r="N1561" i="1" s="1" a="1"/>
  <c r="N1561" i="1" s="1"/>
  <c r="I1561" i="1" a="1"/>
  <c r="I1561" i="1" s="1"/>
  <c r="L1561" i="1" l="1" a="1"/>
  <c r="L1561" i="1" s="1"/>
  <c r="O1560" i="1" l="1" a="1"/>
  <c r="O1560" i="1" s="1"/>
  <c r="P1561" i="1" s="1" a="1"/>
  <c r="P1561" i="1" s="1"/>
  <c r="J1561" i="1" s="1" a="1"/>
  <c r="J1561" i="1" s="1"/>
  <c r="Q1561" i="1" l="1"/>
  <c r="R1561" i="1"/>
  <c r="S1561" i="1" s="1"/>
  <c r="K1561" i="1" a="1"/>
  <c r="K1561" i="1" s="1"/>
  <c r="T1561" i="1" l="1" a="1"/>
  <c r="T1561" i="1" s="1"/>
  <c r="M1561" i="1" a="1"/>
  <c r="M1561" i="1" s="1"/>
  <c r="N1562" i="1" s="1" a="1"/>
  <c r="N1562" i="1" s="1"/>
  <c r="I1562" i="1" a="1"/>
  <c r="I1562" i="1" s="1"/>
  <c r="U1561" i="1" l="1"/>
  <c r="L1562" i="1" a="1"/>
  <c r="L1562" i="1" s="1"/>
  <c r="O1561" i="1" l="1" a="1"/>
  <c r="O1561" i="1" s="1"/>
  <c r="P1562" i="1" s="1" a="1"/>
  <c r="P1562" i="1" s="1"/>
  <c r="J1562" i="1" s="1" a="1"/>
  <c r="J1562" i="1" s="1"/>
  <c r="R1562" i="1" l="1"/>
  <c r="S1562" i="1" s="1"/>
  <c r="Q1562" i="1"/>
  <c r="T1562" i="1" l="1" a="1"/>
  <c r="T1562" i="1" s="1"/>
  <c r="K1562" i="1" a="1"/>
  <c r="K1562" i="1" s="1"/>
  <c r="U1562" i="1" l="1"/>
  <c r="M1562" i="1" a="1"/>
  <c r="M1562" i="1" s="1"/>
  <c r="N1563" i="1" s="1" a="1"/>
  <c r="N1563" i="1" s="1"/>
  <c r="I1563" i="1" a="1"/>
  <c r="I1563" i="1" s="1"/>
  <c r="L1563" i="1" l="1" a="1"/>
  <c r="L1563" i="1" s="1"/>
  <c r="O1562" i="1" l="1" a="1"/>
  <c r="O1562" i="1" s="1"/>
  <c r="P1563" i="1" s="1" a="1"/>
  <c r="P1563" i="1" s="1"/>
  <c r="J1563" i="1" s="1" a="1"/>
  <c r="J1563" i="1" s="1"/>
  <c r="R1563" i="1" l="1"/>
  <c r="S1563" i="1" s="1"/>
  <c r="Q1563" i="1"/>
  <c r="K1563" i="1" a="1"/>
  <c r="K1563" i="1" s="1"/>
  <c r="T1563" i="1" l="1" a="1"/>
  <c r="T1563" i="1" s="1"/>
  <c r="M1563" i="1" a="1"/>
  <c r="M1563" i="1" s="1"/>
  <c r="N1564" i="1" s="1" a="1"/>
  <c r="N1564" i="1" s="1"/>
  <c r="I1564" i="1" a="1"/>
  <c r="I1564" i="1" s="1"/>
  <c r="U1563" i="1" l="1"/>
  <c r="L1564" i="1" a="1"/>
  <c r="L1564" i="1" s="1"/>
  <c r="O1563" i="1" l="1" a="1"/>
  <c r="O1563" i="1" s="1"/>
  <c r="P1564" i="1" s="1" a="1"/>
  <c r="P1564" i="1" s="1"/>
  <c r="J1564" i="1" s="1" a="1"/>
  <c r="J1564" i="1" s="1"/>
  <c r="R1564" i="1" l="1"/>
  <c r="S1564" i="1" s="1"/>
  <c r="Q1564" i="1"/>
  <c r="K1564" i="1" a="1"/>
  <c r="K1564" i="1" s="1"/>
  <c r="T1564" i="1" l="1" a="1"/>
  <c r="T1564" i="1" s="1"/>
  <c r="M1564" i="1" a="1"/>
  <c r="M1564" i="1" s="1"/>
  <c r="N1565" i="1" s="1" a="1"/>
  <c r="N1565" i="1" s="1"/>
  <c r="I1565" i="1" a="1"/>
  <c r="I1565" i="1" s="1"/>
  <c r="U1564" i="1" l="1"/>
  <c r="L1565" i="1" a="1"/>
  <c r="L1565" i="1" s="1"/>
  <c r="O1564" i="1" l="1" a="1"/>
  <c r="O1564" i="1" s="1"/>
  <c r="P1565" i="1" s="1" a="1"/>
  <c r="P1565" i="1" s="1"/>
  <c r="J1565" i="1" s="1" a="1"/>
  <c r="J1565" i="1" s="1"/>
  <c r="R1565" i="1" l="1"/>
  <c r="S1565" i="1" s="1"/>
  <c r="Q1565" i="1"/>
  <c r="T1565" i="1" l="1" a="1"/>
  <c r="T1565" i="1" s="1"/>
  <c r="K1565" i="1" a="1"/>
  <c r="K1565" i="1" s="1"/>
  <c r="U1565" i="1" l="1"/>
  <c r="M1565" i="1" a="1"/>
  <c r="M1565" i="1" s="1"/>
  <c r="N1566" i="1" s="1" a="1"/>
  <c r="N1566" i="1" s="1"/>
  <c r="I1566" i="1" a="1"/>
  <c r="I1566" i="1" s="1"/>
  <c r="L1566" i="1" l="1" a="1"/>
  <c r="L1566" i="1" s="1"/>
  <c r="O1565" i="1" l="1" a="1"/>
  <c r="O1565" i="1" s="1"/>
  <c r="P1566" i="1" s="1" a="1"/>
  <c r="P1566" i="1" s="1"/>
  <c r="J1566" i="1" s="1" a="1"/>
  <c r="J1566" i="1" s="1"/>
  <c r="R1566" i="1" l="1"/>
  <c r="S1566" i="1" s="1"/>
  <c r="Q1566" i="1"/>
  <c r="K1566" i="1" a="1"/>
  <c r="K1566" i="1" s="1"/>
  <c r="T1566" i="1" l="1" a="1"/>
  <c r="T1566" i="1" s="1"/>
  <c r="M1566" i="1" a="1"/>
  <c r="M1566" i="1" s="1"/>
  <c r="N1567" i="1" s="1" a="1"/>
  <c r="N1567" i="1" s="1"/>
  <c r="I1567" i="1" a="1"/>
  <c r="I1567" i="1" s="1"/>
  <c r="U1566" i="1" l="1"/>
  <c r="L1567" i="1" a="1"/>
  <c r="L1567" i="1" s="1"/>
  <c r="O1566" i="1" l="1" a="1"/>
  <c r="O1566" i="1" s="1"/>
  <c r="P1567" i="1" s="1" a="1"/>
  <c r="P1567" i="1" s="1"/>
  <c r="J1567" i="1" s="1" a="1"/>
  <c r="J1567" i="1" s="1"/>
  <c r="R1567" i="1" l="1"/>
  <c r="S1567" i="1" s="1"/>
  <c r="Q1567" i="1"/>
  <c r="K1567" i="1" a="1"/>
  <c r="K1567" i="1" s="1"/>
  <c r="T1567" i="1" l="1" a="1"/>
  <c r="T1567" i="1" s="1"/>
  <c r="M1567" i="1" a="1"/>
  <c r="M1567" i="1" s="1"/>
  <c r="N1568" i="1" s="1" a="1"/>
  <c r="N1568" i="1" s="1"/>
  <c r="I1568" i="1" a="1"/>
  <c r="I1568" i="1" s="1"/>
  <c r="U1567" i="1" l="1"/>
  <c r="L1568" i="1" a="1"/>
  <c r="L1568" i="1" s="1"/>
  <c r="O1567" i="1" l="1" a="1"/>
  <c r="O1567" i="1" s="1"/>
  <c r="P1568" i="1" s="1" a="1"/>
  <c r="P1568" i="1" s="1"/>
  <c r="J1568" i="1" s="1" a="1"/>
  <c r="J1568" i="1" s="1"/>
  <c r="R1568" i="1" l="1"/>
  <c r="S1568" i="1" s="1"/>
  <c r="Q1568" i="1"/>
  <c r="K1568" i="1" a="1"/>
  <c r="K1568" i="1" s="1"/>
  <c r="T1568" i="1" l="1" a="1"/>
  <c r="T1568" i="1" s="1"/>
  <c r="M1568" i="1" a="1"/>
  <c r="M1568" i="1" s="1"/>
  <c r="N1569" i="1" s="1" a="1"/>
  <c r="N1569" i="1" s="1"/>
  <c r="I1569" i="1" a="1"/>
  <c r="I1569" i="1" s="1"/>
  <c r="U1568" i="1" l="1"/>
  <c r="L1569" i="1" a="1"/>
  <c r="L1569" i="1" s="1"/>
  <c r="O1568" i="1" l="1" a="1"/>
  <c r="O1568" i="1" s="1"/>
  <c r="P1569" i="1" s="1" a="1"/>
  <c r="P1569" i="1" s="1"/>
  <c r="J1569" i="1" s="1" a="1"/>
  <c r="J1569" i="1" s="1"/>
  <c r="Q1569" i="1" l="1"/>
  <c r="R1569" i="1"/>
  <c r="S1569" i="1" s="1"/>
  <c r="T1569" i="1" l="1" a="1"/>
  <c r="T1569" i="1" s="1"/>
  <c r="K1569" i="1" a="1"/>
  <c r="K1569" i="1" s="1"/>
  <c r="U1569" i="1" l="1"/>
  <c r="M1569" i="1" a="1"/>
  <c r="M1569" i="1" s="1"/>
  <c r="N1570" i="1" s="1" a="1"/>
  <c r="N1570" i="1" s="1"/>
  <c r="I1570" i="1" a="1"/>
  <c r="I1570" i="1" s="1"/>
  <c r="L1570" i="1" l="1" a="1"/>
  <c r="L1570" i="1" s="1"/>
  <c r="O1569" i="1" l="1" a="1"/>
  <c r="O1569" i="1" s="1"/>
  <c r="P1570" i="1" s="1" a="1"/>
  <c r="P1570" i="1" s="1"/>
  <c r="J1570" i="1" s="1" a="1"/>
  <c r="J1570" i="1" s="1"/>
  <c r="Q1570" i="1" l="1"/>
  <c r="R1570" i="1"/>
  <c r="S1570" i="1" s="1"/>
  <c r="K1570" i="1" a="1"/>
  <c r="K1570" i="1" s="1"/>
  <c r="T1570" i="1" l="1" a="1"/>
  <c r="T1570" i="1" s="1"/>
  <c r="M1570" i="1" a="1"/>
  <c r="M1570" i="1" s="1"/>
  <c r="N1571" i="1" s="1" a="1"/>
  <c r="N1571" i="1" s="1"/>
  <c r="I1571" i="1" a="1"/>
  <c r="I1571" i="1" s="1"/>
  <c r="U1570" i="1" l="1"/>
  <c r="L1571" i="1" a="1"/>
  <c r="L1571" i="1" s="1"/>
  <c r="O1570" i="1" l="1" a="1"/>
  <c r="O1570" i="1" s="1"/>
  <c r="P1571" i="1" s="1" a="1"/>
  <c r="P1571" i="1" s="1"/>
  <c r="J1571" i="1" s="1" a="1"/>
  <c r="J1571" i="1" s="1"/>
  <c r="Q1571" i="1" l="1"/>
  <c r="R1571" i="1"/>
  <c r="S1571" i="1" s="1"/>
  <c r="K1571" i="1" a="1"/>
  <c r="K1571" i="1" s="1"/>
  <c r="T1571" i="1" l="1" a="1"/>
  <c r="T1571" i="1" s="1"/>
  <c r="M1571" i="1" a="1"/>
  <c r="M1571" i="1" s="1"/>
  <c r="N1572" i="1" s="1" a="1"/>
  <c r="N1572" i="1" s="1"/>
  <c r="I1572" i="1" a="1"/>
  <c r="I1572" i="1" s="1"/>
  <c r="U1571" i="1" l="1"/>
  <c r="L1572" i="1" a="1"/>
  <c r="L1572" i="1" s="1"/>
  <c r="O1571" i="1" l="1" a="1"/>
  <c r="O1571" i="1" s="1"/>
  <c r="P1572" i="1" s="1" a="1"/>
  <c r="P1572" i="1" s="1"/>
  <c r="J1572" i="1" s="1" a="1"/>
  <c r="J1572" i="1" s="1"/>
  <c r="Q1572" i="1" l="1"/>
  <c r="R1572" i="1"/>
  <c r="S1572" i="1" s="1"/>
  <c r="T1572" i="1" l="1" a="1"/>
  <c r="T1572" i="1" s="1"/>
  <c r="K1572" i="1" a="1"/>
  <c r="K1572" i="1" s="1"/>
  <c r="U1572" i="1" l="1"/>
  <c r="M1572" i="1" a="1"/>
  <c r="M1572" i="1" s="1"/>
  <c r="N1573" i="1" s="1" a="1"/>
  <c r="N1573" i="1" s="1"/>
  <c r="I1573" i="1" a="1"/>
  <c r="I1573" i="1" s="1"/>
  <c r="L1573" i="1" l="1" a="1"/>
  <c r="L1573" i="1" s="1"/>
  <c r="O1572" i="1" l="1" a="1"/>
  <c r="O1572" i="1" s="1"/>
  <c r="P1573" i="1" s="1" a="1"/>
  <c r="P1573" i="1" s="1"/>
  <c r="J1573" i="1" s="1" a="1"/>
  <c r="J1573" i="1" s="1"/>
  <c r="Q1573" i="1" l="1"/>
  <c r="R1573" i="1"/>
  <c r="S1573" i="1" s="1"/>
  <c r="K1573" i="1" a="1"/>
  <c r="K1573" i="1" s="1"/>
  <c r="T1573" i="1" l="1" a="1"/>
  <c r="T1573" i="1" s="1"/>
  <c r="M1573" i="1" a="1"/>
  <c r="M1573" i="1" s="1"/>
  <c r="N1574" i="1" s="1" a="1"/>
  <c r="N1574" i="1" s="1"/>
  <c r="I1574" i="1" a="1"/>
  <c r="I1574" i="1" s="1"/>
  <c r="U1573" i="1" l="1"/>
  <c r="L1574" i="1" a="1"/>
  <c r="L1574" i="1" s="1"/>
  <c r="O1573" i="1" l="1" a="1"/>
  <c r="O1573" i="1" s="1"/>
  <c r="P1574" i="1" s="1" a="1"/>
  <c r="P1574" i="1" s="1"/>
  <c r="J1574" i="1" s="1" a="1"/>
  <c r="J1574" i="1" s="1"/>
  <c r="Q1574" i="1" l="1"/>
  <c r="R1574" i="1"/>
  <c r="S1574" i="1" s="1"/>
  <c r="K1574" i="1" a="1"/>
  <c r="K1574" i="1" s="1"/>
  <c r="T1574" i="1" l="1" a="1"/>
  <c r="T1574" i="1" s="1"/>
  <c r="M1574" i="1" a="1"/>
  <c r="M1574" i="1" s="1"/>
  <c r="N1575" i="1" s="1" a="1"/>
  <c r="N1575" i="1" s="1"/>
  <c r="I1575" i="1" a="1"/>
  <c r="I1575" i="1" s="1"/>
  <c r="U1574" i="1" l="1"/>
  <c r="L1575" i="1" a="1"/>
  <c r="L1575" i="1" s="1"/>
  <c r="O1574" i="1" l="1" a="1"/>
  <c r="O1574" i="1" s="1"/>
  <c r="P1575" i="1" s="1" a="1"/>
  <c r="P1575" i="1" s="1"/>
  <c r="J1575" i="1" s="1" a="1"/>
  <c r="J1575" i="1" s="1"/>
  <c r="R1575" i="1" l="1"/>
  <c r="S1575" i="1" s="1"/>
  <c r="Q1575" i="1"/>
  <c r="K1575" i="1" a="1"/>
  <c r="K1575" i="1" s="1"/>
  <c r="T1575" i="1" l="1" a="1"/>
  <c r="T1575" i="1" s="1"/>
  <c r="M1575" i="1" a="1"/>
  <c r="M1575" i="1" s="1"/>
  <c r="N1576" i="1" s="1" a="1"/>
  <c r="N1576" i="1" s="1"/>
  <c r="I1576" i="1" a="1"/>
  <c r="I1576" i="1" s="1"/>
  <c r="U1575" i="1" l="1"/>
  <c r="L1576" i="1" a="1"/>
  <c r="L1576" i="1" s="1"/>
  <c r="O1575" i="1" l="1" a="1"/>
  <c r="O1575" i="1" s="1"/>
  <c r="P1576" i="1" s="1" a="1"/>
  <c r="P1576" i="1" s="1"/>
  <c r="J1576" i="1" s="1" a="1"/>
  <c r="J1576" i="1" s="1"/>
  <c r="R1576" i="1" l="1"/>
  <c r="S1576" i="1" s="1"/>
  <c r="Q1576" i="1"/>
  <c r="K1576" i="1" a="1"/>
  <c r="K1576" i="1" s="1"/>
  <c r="T1576" i="1" l="1" a="1"/>
  <c r="T1576" i="1" s="1"/>
  <c r="M1576" i="1" a="1"/>
  <c r="M1576" i="1" s="1"/>
  <c r="N1577" i="1" s="1" a="1"/>
  <c r="N1577" i="1" s="1"/>
  <c r="I1577" i="1" a="1"/>
  <c r="I1577" i="1" s="1"/>
  <c r="U1576" i="1" l="1"/>
  <c r="L1577" i="1" a="1"/>
  <c r="L1577" i="1" s="1"/>
  <c r="O1576" i="1" l="1" a="1"/>
  <c r="O1576" i="1" s="1"/>
  <c r="P1577" i="1" s="1" a="1"/>
  <c r="P1577" i="1" s="1"/>
  <c r="J1577" i="1" s="1" a="1"/>
  <c r="J1577" i="1" s="1"/>
  <c r="R1577" i="1" l="1"/>
  <c r="S1577" i="1" s="1"/>
  <c r="Q1577" i="1"/>
  <c r="T1577" i="1" l="1" a="1"/>
  <c r="T1577" i="1" s="1"/>
  <c r="K1577" i="1" a="1"/>
  <c r="K1577" i="1" s="1"/>
  <c r="U1577" i="1" l="1"/>
  <c r="M1577" i="1" a="1"/>
  <c r="M1577" i="1" s="1"/>
  <c r="N1578" i="1" s="1" a="1"/>
  <c r="N1578" i="1" s="1"/>
  <c r="I1578" i="1" a="1"/>
  <c r="I1578" i="1" s="1"/>
  <c r="L1578" i="1" l="1" a="1"/>
  <c r="L1578" i="1" s="1"/>
  <c r="O1577" i="1" l="1" a="1"/>
  <c r="O1577" i="1" s="1"/>
  <c r="P1578" i="1" s="1" a="1"/>
  <c r="P1578" i="1" s="1"/>
  <c r="J1578" i="1" s="1" a="1"/>
  <c r="J1578" i="1" s="1"/>
  <c r="Q1578" i="1" l="1"/>
  <c r="R1578" i="1"/>
  <c r="S1578" i="1" s="1"/>
  <c r="K1578" i="1" a="1"/>
  <c r="K1578" i="1" s="1"/>
  <c r="T1578" i="1" l="1" a="1"/>
  <c r="T1578" i="1" s="1"/>
  <c r="M1578" i="1" a="1"/>
  <c r="M1578" i="1" s="1"/>
  <c r="N1579" i="1" s="1" a="1"/>
  <c r="N1579" i="1" s="1"/>
  <c r="I1579" i="1" a="1"/>
  <c r="I1579" i="1" s="1"/>
  <c r="U1578" i="1" l="1"/>
  <c r="L1579" i="1" a="1"/>
  <c r="L1579" i="1" s="1"/>
  <c r="O1578" i="1" l="1" a="1"/>
  <c r="O1578" i="1" s="1"/>
  <c r="P1579" i="1" s="1" a="1"/>
  <c r="P1579" i="1" s="1"/>
  <c r="J1579" i="1" s="1" a="1"/>
  <c r="J1579" i="1" s="1"/>
  <c r="R1579" i="1" l="1"/>
  <c r="S1579" i="1" s="1"/>
  <c r="Q1579" i="1"/>
  <c r="T1579" i="1" l="1" a="1"/>
  <c r="T1579" i="1" s="1"/>
  <c r="K1579" i="1" a="1"/>
  <c r="K1579" i="1" s="1"/>
  <c r="U1579" i="1" l="1"/>
  <c r="M1579" i="1" a="1"/>
  <c r="M1579" i="1" s="1"/>
  <c r="N1580" i="1" s="1" a="1"/>
  <c r="N1580" i="1" s="1"/>
  <c r="I1580" i="1" a="1"/>
  <c r="I1580" i="1" s="1"/>
  <c r="L1580" i="1" l="1" a="1"/>
  <c r="L1580" i="1" s="1"/>
  <c r="O1579" i="1" l="1" a="1"/>
  <c r="O1579" i="1" s="1"/>
  <c r="P1580" i="1" s="1" a="1"/>
  <c r="P1580" i="1" s="1"/>
  <c r="J1580" i="1" s="1" a="1"/>
  <c r="J1580" i="1" s="1"/>
  <c r="R1580" i="1" l="1"/>
  <c r="S1580" i="1" s="1"/>
  <c r="Q1580" i="1"/>
  <c r="K1580" i="1" a="1"/>
  <c r="K1580" i="1" s="1"/>
  <c r="T1580" i="1" l="1" a="1"/>
  <c r="T1580" i="1" s="1"/>
  <c r="M1580" i="1" a="1"/>
  <c r="M1580" i="1" s="1"/>
  <c r="N1581" i="1" s="1" a="1"/>
  <c r="N1581" i="1" s="1"/>
  <c r="I1581" i="1" a="1"/>
  <c r="I1581" i="1" s="1"/>
  <c r="U1580" i="1" l="1"/>
  <c r="L1581" i="1" a="1"/>
  <c r="L1581" i="1" s="1"/>
  <c r="O1580" i="1" l="1" a="1"/>
  <c r="O1580" i="1" s="1"/>
  <c r="P1581" i="1" s="1" a="1"/>
  <c r="P1581" i="1" s="1"/>
  <c r="J1581" i="1" s="1" a="1"/>
  <c r="J1581" i="1" s="1"/>
  <c r="Q1581" i="1" l="1"/>
  <c r="R1581" i="1"/>
  <c r="S1581" i="1" s="1"/>
  <c r="T1581" i="1" l="1" a="1"/>
  <c r="T1581" i="1" s="1"/>
  <c r="K1581" i="1" a="1"/>
  <c r="K1581" i="1" s="1"/>
  <c r="U1581" i="1" l="1"/>
  <c r="M1581" i="1" a="1"/>
  <c r="M1581" i="1" s="1"/>
  <c r="N1582" i="1" s="1" a="1"/>
  <c r="N1582" i="1" s="1"/>
  <c r="I1582" i="1" a="1"/>
  <c r="I1582" i="1" s="1"/>
  <c r="L1582" i="1" l="1" a="1"/>
  <c r="L1582" i="1" s="1"/>
  <c r="O1581" i="1" l="1" a="1"/>
  <c r="O1581" i="1" s="1"/>
  <c r="P1582" i="1" s="1" a="1"/>
  <c r="P1582" i="1" s="1"/>
  <c r="J1582" i="1" s="1" a="1"/>
  <c r="J1582" i="1" s="1"/>
  <c r="R1582" i="1" l="1"/>
  <c r="S1582" i="1" s="1"/>
  <c r="Q1582" i="1"/>
  <c r="T1582" i="1" l="1" a="1"/>
  <c r="T1582" i="1" s="1"/>
  <c r="K1582" i="1" a="1"/>
  <c r="K1582" i="1" s="1"/>
  <c r="U1582" i="1" l="1"/>
  <c r="M1582" i="1" a="1"/>
  <c r="M1582" i="1" s="1"/>
  <c r="N1583" i="1" s="1" a="1"/>
  <c r="N1583" i="1" s="1"/>
  <c r="I1583" i="1" a="1"/>
  <c r="I1583" i="1" s="1"/>
  <c r="L1583" i="1" l="1" a="1"/>
  <c r="L1583" i="1" s="1"/>
  <c r="O1582" i="1" l="1" a="1"/>
  <c r="O1582" i="1" s="1"/>
  <c r="P1583" i="1" s="1" a="1"/>
  <c r="P1583" i="1" s="1"/>
  <c r="J1583" i="1" s="1" a="1"/>
  <c r="J1583" i="1" s="1"/>
  <c r="R1583" i="1" l="1"/>
  <c r="S1583" i="1" s="1"/>
  <c r="Q1583" i="1"/>
  <c r="T1583" i="1" l="1" a="1"/>
  <c r="T1583" i="1" s="1"/>
  <c r="K1583" i="1" a="1"/>
  <c r="K1583" i="1" s="1"/>
  <c r="U1583" i="1" l="1"/>
  <c r="M1583" i="1" a="1"/>
  <c r="M1583" i="1" s="1"/>
  <c r="N1584" i="1" s="1" a="1"/>
  <c r="N1584" i="1" s="1"/>
  <c r="I1584" i="1" a="1"/>
  <c r="I1584" i="1" s="1"/>
  <c r="L1584" i="1" l="1" a="1"/>
  <c r="L1584" i="1" s="1"/>
  <c r="O1583" i="1" l="1" a="1"/>
  <c r="O1583" i="1" s="1"/>
  <c r="P1584" i="1" s="1" a="1"/>
  <c r="P1584" i="1" s="1"/>
  <c r="J1584" i="1" s="1" a="1"/>
  <c r="J1584" i="1" s="1"/>
  <c r="Q1584" i="1" l="1"/>
  <c r="R1584" i="1"/>
  <c r="S1584" i="1" s="1"/>
  <c r="K1584" i="1" a="1"/>
  <c r="K1584" i="1" s="1"/>
  <c r="T1584" i="1" l="1" a="1"/>
  <c r="T1584" i="1" s="1"/>
  <c r="M1584" i="1" a="1"/>
  <c r="M1584" i="1" s="1"/>
  <c r="N1585" i="1" s="1" a="1"/>
  <c r="N1585" i="1" s="1"/>
  <c r="I1585" i="1" a="1"/>
  <c r="I1585" i="1" s="1"/>
  <c r="U1584" i="1" l="1"/>
  <c r="L1585" i="1" a="1"/>
  <c r="L1585" i="1" s="1"/>
  <c r="O1584" i="1" l="1" a="1"/>
  <c r="O1584" i="1" s="1"/>
  <c r="P1585" i="1" s="1" a="1"/>
  <c r="P1585" i="1" s="1"/>
  <c r="J1585" i="1" s="1" a="1"/>
  <c r="J1585" i="1" s="1"/>
  <c r="Q1585" i="1" l="1"/>
  <c r="R1585" i="1"/>
  <c r="S1585" i="1" s="1"/>
  <c r="T1585" i="1" l="1" a="1"/>
  <c r="T1585" i="1" s="1"/>
  <c r="K1585" i="1" a="1"/>
  <c r="K1585" i="1" s="1"/>
  <c r="U1585" i="1" l="1"/>
  <c r="M1585" i="1" a="1"/>
  <c r="M1585" i="1" s="1"/>
  <c r="N1586" i="1" s="1" a="1"/>
  <c r="N1586" i="1" s="1"/>
  <c r="I1586" i="1" a="1"/>
  <c r="I1586" i="1" s="1"/>
  <c r="L1586" i="1" l="1" a="1"/>
  <c r="L1586" i="1" s="1"/>
  <c r="O1585" i="1" l="1" a="1"/>
  <c r="O1585" i="1" s="1"/>
  <c r="P1586" i="1" s="1" a="1"/>
  <c r="P1586" i="1" s="1"/>
  <c r="J1586" i="1" s="1" a="1"/>
  <c r="J1586" i="1" s="1"/>
  <c r="R1586" i="1" l="1"/>
  <c r="S1586" i="1" s="1"/>
  <c r="Q1586" i="1"/>
  <c r="T1586" i="1" l="1" a="1"/>
  <c r="T1586" i="1" s="1"/>
  <c r="K1586" i="1" a="1"/>
  <c r="K1586" i="1" s="1"/>
  <c r="U1586" i="1" l="1"/>
  <c r="M1586" i="1" a="1"/>
  <c r="M1586" i="1" s="1"/>
  <c r="N1587" i="1" s="1" a="1"/>
  <c r="N1587" i="1" s="1"/>
  <c r="I1587" i="1" a="1"/>
  <c r="I1587" i="1" s="1"/>
  <c r="L1587" i="1" l="1" a="1"/>
  <c r="L1587" i="1" s="1"/>
  <c r="O1586" i="1" l="1" a="1"/>
  <c r="O1586" i="1" s="1"/>
  <c r="P1587" i="1" s="1" a="1"/>
  <c r="P1587" i="1" s="1"/>
  <c r="J1587" i="1" s="1" a="1"/>
  <c r="J1587" i="1" s="1"/>
  <c r="Q1587" i="1" l="1"/>
  <c r="R1587" i="1"/>
  <c r="S1587" i="1" s="1"/>
  <c r="K1587" i="1" a="1"/>
  <c r="K1587" i="1" s="1"/>
  <c r="T1587" i="1" l="1" a="1"/>
  <c r="T1587" i="1" s="1"/>
  <c r="M1587" i="1" a="1"/>
  <c r="M1587" i="1" s="1"/>
  <c r="N1588" i="1" s="1" a="1"/>
  <c r="N1588" i="1" s="1"/>
  <c r="I1588" i="1" a="1"/>
  <c r="I1588" i="1" s="1"/>
  <c r="U1587" i="1" l="1"/>
  <c r="L1588" i="1" a="1"/>
  <c r="L1588" i="1" s="1"/>
  <c r="O1587" i="1" l="1" a="1"/>
  <c r="O1587" i="1" s="1"/>
  <c r="P1588" i="1" s="1" a="1"/>
  <c r="P1588" i="1" s="1"/>
  <c r="J1588" i="1" s="1" a="1"/>
  <c r="J1588" i="1" s="1"/>
  <c r="R1588" i="1" l="1"/>
  <c r="S1588" i="1" s="1"/>
  <c r="Q1588" i="1"/>
  <c r="K1588" i="1" a="1"/>
  <c r="K1588" i="1" s="1"/>
  <c r="T1588" i="1" l="1" a="1"/>
  <c r="T1588" i="1" s="1"/>
  <c r="M1588" i="1" a="1"/>
  <c r="M1588" i="1" s="1"/>
  <c r="N1589" i="1" s="1" a="1"/>
  <c r="N1589" i="1" s="1"/>
  <c r="I1589" i="1" a="1"/>
  <c r="I1589" i="1" s="1"/>
  <c r="U1588" i="1" l="1"/>
  <c r="L1589" i="1" a="1"/>
  <c r="L1589" i="1" s="1"/>
  <c r="O1588" i="1" l="1" a="1"/>
  <c r="O1588" i="1" s="1"/>
  <c r="P1589" i="1" s="1" a="1"/>
  <c r="P1589" i="1" s="1"/>
  <c r="J1589" i="1" s="1" a="1"/>
  <c r="J1589" i="1" s="1"/>
  <c r="Q1589" i="1" l="1"/>
  <c r="R1589" i="1"/>
  <c r="S1589" i="1" s="1"/>
  <c r="T1589" i="1" l="1" a="1"/>
  <c r="T1589" i="1" s="1"/>
  <c r="K1589" i="1" a="1"/>
  <c r="K1589" i="1" s="1"/>
  <c r="U1589" i="1" l="1"/>
  <c r="M1589" i="1" a="1"/>
  <c r="M1589" i="1" s="1"/>
  <c r="N1590" i="1" s="1" a="1"/>
  <c r="N1590" i="1" s="1"/>
  <c r="I1590" i="1" a="1"/>
  <c r="I1590" i="1" s="1"/>
  <c r="L1590" i="1" l="1" a="1"/>
  <c r="L1590" i="1" s="1"/>
  <c r="O1589" i="1" l="1" a="1"/>
  <c r="O1589" i="1" s="1"/>
  <c r="P1590" i="1" s="1" a="1"/>
  <c r="P1590" i="1" s="1"/>
  <c r="J1590" i="1" s="1" a="1"/>
  <c r="J1590" i="1" s="1"/>
  <c r="R1590" i="1" l="1"/>
  <c r="S1590" i="1" s="1"/>
  <c r="Q1590" i="1"/>
  <c r="K1590" i="1" a="1"/>
  <c r="K1590" i="1" s="1"/>
  <c r="T1590" i="1" l="1" a="1"/>
  <c r="T1590" i="1" s="1"/>
  <c r="M1590" i="1" a="1"/>
  <c r="M1590" i="1" s="1"/>
  <c r="N1591" i="1" s="1" a="1"/>
  <c r="N1591" i="1" s="1"/>
  <c r="I1591" i="1" a="1"/>
  <c r="I1591" i="1" s="1"/>
  <c r="U1590" i="1" l="1"/>
  <c r="L1591" i="1" a="1"/>
  <c r="L1591" i="1" s="1"/>
  <c r="O1590" i="1" l="1" a="1"/>
  <c r="O1590" i="1" s="1"/>
  <c r="P1591" i="1" s="1" a="1"/>
  <c r="P1591" i="1" s="1"/>
  <c r="J1591" i="1" s="1" a="1"/>
  <c r="J1591" i="1" s="1"/>
  <c r="Q1591" i="1" l="1"/>
  <c r="R1591" i="1"/>
  <c r="S1591" i="1" s="1"/>
  <c r="T1591" i="1" l="1" a="1"/>
  <c r="T1591" i="1" s="1"/>
  <c r="K1591" i="1" a="1"/>
  <c r="K1591" i="1" s="1"/>
  <c r="U1591" i="1" l="1"/>
  <c r="M1591" i="1" a="1"/>
  <c r="M1591" i="1" s="1"/>
  <c r="N1592" i="1" s="1" a="1"/>
  <c r="N1592" i="1" s="1"/>
  <c r="I1592" i="1" a="1"/>
  <c r="I1592" i="1" s="1"/>
  <c r="L1592" i="1" l="1" a="1"/>
  <c r="L1592" i="1" s="1"/>
  <c r="O1591" i="1" l="1" a="1"/>
  <c r="O1591" i="1" s="1"/>
  <c r="P1592" i="1" s="1" a="1"/>
  <c r="P1592" i="1" s="1"/>
  <c r="J1592" i="1" s="1" a="1"/>
  <c r="J1592" i="1" s="1"/>
  <c r="Q1592" i="1" l="1"/>
  <c r="R1592" i="1"/>
  <c r="S1592" i="1" s="1"/>
  <c r="T1592" i="1" l="1" a="1"/>
  <c r="T1592" i="1" s="1"/>
  <c r="K1592" i="1" a="1"/>
  <c r="K1592" i="1" s="1"/>
  <c r="U1592" i="1" l="1"/>
  <c r="M1592" i="1" a="1"/>
  <c r="M1592" i="1" s="1"/>
  <c r="N1593" i="1" s="1" a="1"/>
  <c r="N1593" i="1" s="1"/>
  <c r="I1593" i="1" a="1"/>
  <c r="I1593" i="1" s="1"/>
  <c r="L1593" i="1" l="1" a="1"/>
  <c r="L1593" i="1" s="1"/>
  <c r="O1592" i="1" l="1" a="1"/>
  <c r="O1592" i="1" s="1"/>
  <c r="P1593" i="1" s="1" a="1"/>
  <c r="P1593" i="1" s="1"/>
  <c r="J1593" i="1" s="1" a="1"/>
  <c r="J1593" i="1" s="1"/>
  <c r="Q1593" i="1" l="1"/>
  <c r="R1593" i="1"/>
  <c r="S1593" i="1" s="1"/>
  <c r="K1593" i="1" a="1"/>
  <c r="K1593" i="1" s="1"/>
  <c r="T1593" i="1" l="1" a="1"/>
  <c r="T1593" i="1" s="1"/>
  <c r="M1593" i="1" a="1"/>
  <c r="M1593" i="1" s="1"/>
  <c r="N1594" i="1" s="1" a="1"/>
  <c r="N1594" i="1" s="1"/>
  <c r="I1594" i="1" a="1"/>
  <c r="I1594" i="1" s="1"/>
  <c r="U1593" i="1" l="1"/>
  <c r="L1594" i="1" a="1"/>
  <c r="L1594" i="1" s="1"/>
  <c r="O1593" i="1" l="1" a="1"/>
  <c r="O1593" i="1" s="1"/>
  <c r="P1594" i="1" s="1" a="1"/>
  <c r="P1594" i="1" s="1"/>
  <c r="J1594" i="1" s="1" a="1"/>
  <c r="J1594" i="1" s="1"/>
  <c r="Q1594" i="1" l="1"/>
  <c r="R1594" i="1"/>
  <c r="S1594" i="1" s="1"/>
  <c r="T1594" i="1" l="1" a="1"/>
  <c r="T1594" i="1" s="1"/>
  <c r="K1594" i="1" a="1"/>
  <c r="K1594" i="1" s="1"/>
  <c r="U1594" i="1" l="1"/>
  <c r="M1594" i="1" a="1"/>
  <c r="M1594" i="1" s="1"/>
  <c r="N1595" i="1" s="1" a="1"/>
  <c r="N1595" i="1" s="1"/>
  <c r="I1595" i="1" a="1"/>
  <c r="I1595" i="1" s="1"/>
  <c r="L1595" i="1" l="1" a="1"/>
  <c r="L1595" i="1" s="1"/>
  <c r="O1594" i="1" l="1" a="1"/>
  <c r="O1594" i="1" s="1"/>
  <c r="P1595" i="1" s="1" a="1"/>
  <c r="P1595" i="1" s="1"/>
  <c r="J1595" i="1" s="1" a="1"/>
  <c r="J1595" i="1" s="1"/>
  <c r="R1595" i="1" l="1"/>
  <c r="S1595" i="1" s="1"/>
  <c r="Q1595" i="1"/>
  <c r="T1595" i="1" l="1" a="1"/>
  <c r="T1595" i="1" s="1"/>
  <c r="K1595" i="1" a="1"/>
  <c r="K1595" i="1" s="1"/>
  <c r="U1595" i="1" l="1"/>
  <c r="M1595" i="1" a="1"/>
  <c r="M1595" i="1" s="1"/>
  <c r="N1596" i="1" s="1" a="1"/>
  <c r="N1596" i="1" s="1"/>
  <c r="I1596" i="1" a="1"/>
  <c r="I1596" i="1" s="1"/>
  <c r="L1596" i="1" l="1" a="1"/>
  <c r="L1596" i="1" s="1"/>
  <c r="O1595" i="1" l="1" a="1"/>
  <c r="O1595" i="1" s="1"/>
  <c r="P1596" i="1" s="1" a="1"/>
  <c r="P1596" i="1" s="1"/>
  <c r="J1596" i="1" s="1" a="1"/>
  <c r="J1596" i="1" s="1"/>
  <c r="Q1596" i="1" l="1"/>
  <c r="R1596" i="1"/>
  <c r="S1596" i="1" s="1"/>
  <c r="K1596" i="1" a="1"/>
  <c r="K1596" i="1" s="1"/>
  <c r="T1596" i="1" l="1" a="1"/>
  <c r="T1596" i="1" s="1"/>
  <c r="M1596" i="1" a="1"/>
  <c r="M1596" i="1" s="1"/>
  <c r="N1597" i="1" s="1" a="1"/>
  <c r="N1597" i="1" s="1"/>
  <c r="I1597" i="1" a="1"/>
  <c r="I1597" i="1" s="1"/>
  <c r="U1596" i="1" l="1"/>
  <c r="L1597" i="1" a="1"/>
  <c r="L1597" i="1" s="1"/>
  <c r="O1596" i="1" l="1" a="1"/>
  <c r="O1596" i="1" s="1"/>
  <c r="P1597" i="1" s="1" a="1"/>
  <c r="P1597" i="1" s="1"/>
  <c r="J1597" i="1" s="1" a="1"/>
  <c r="J1597" i="1" s="1"/>
  <c r="Q1597" i="1" l="1"/>
  <c r="R1597" i="1"/>
  <c r="S1597" i="1" s="1"/>
  <c r="K1597" i="1" a="1"/>
  <c r="K1597" i="1" s="1"/>
  <c r="T1597" i="1" l="1" a="1"/>
  <c r="T1597" i="1" s="1"/>
  <c r="M1597" i="1" a="1"/>
  <c r="M1597" i="1" s="1"/>
  <c r="N1598" i="1" s="1" a="1"/>
  <c r="N1598" i="1" s="1"/>
  <c r="I1598" i="1" a="1"/>
  <c r="I1598" i="1" s="1"/>
  <c r="U1597" i="1" l="1"/>
  <c r="L1598" i="1" a="1"/>
  <c r="L1598" i="1" s="1"/>
  <c r="O1597" i="1" l="1" a="1"/>
  <c r="O1597" i="1" s="1"/>
  <c r="P1598" i="1" s="1" a="1"/>
  <c r="P1598" i="1" s="1"/>
  <c r="J1598" i="1" s="1" a="1"/>
  <c r="J1598" i="1" s="1"/>
  <c r="Q1598" i="1" l="1"/>
  <c r="R1598" i="1"/>
  <c r="S1598" i="1" s="1"/>
  <c r="T1598" i="1" l="1" a="1"/>
  <c r="T1598" i="1" s="1"/>
  <c r="K1598" i="1" a="1"/>
  <c r="K1598" i="1" s="1"/>
  <c r="U1598" i="1" l="1"/>
  <c r="M1598" i="1" a="1"/>
  <c r="M1598" i="1" s="1"/>
  <c r="N1599" i="1" s="1" a="1"/>
  <c r="N1599" i="1" s="1"/>
  <c r="I1599" i="1" a="1"/>
  <c r="I1599" i="1" s="1"/>
  <c r="L1599" i="1" l="1" a="1"/>
  <c r="L1599" i="1" s="1"/>
  <c r="O1598" i="1" l="1" a="1"/>
  <c r="O1598" i="1" s="1"/>
  <c r="P1599" i="1" s="1" a="1"/>
  <c r="P1599" i="1" s="1"/>
  <c r="J1599" i="1" s="1" a="1"/>
  <c r="J1599" i="1" s="1"/>
  <c r="Q1599" i="1" l="1"/>
  <c r="R1599" i="1"/>
  <c r="S1599" i="1" s="1"/>
  <c r="T1599" i="1" l="1" a="1"/>
  <c r="T1599" i="1" s="1"/>
  <c r="K1599" i="1" a="1"/>
  <c r="K1599" i="1" s="1"/>
  <c r="U1599" i="1" l="1"/>
  <c r="M1599" i="1" a="1"/>
  <c r="M1599" i="1" s="1"/>
  <c r="N1600" i="1" s="1" a="1"/>
  <c r="N1600" i="1" s="1"/>
  <c r="I1600" i="1" a="1"/>
  <c r="I1600" i="1" s="1"/>
  <c r="L1600" i="1" l="1" a="1"/>
  <c r="L1600" i="1" s="1"/>
  <c r="O1599" i="1" l="1" a="1"/>
  <c r="O1599" i="1" s="1"/>
  <c r="P1600" i="1" s="1" a="1"/>
  <c r="P1600" i="1" s="1"/>
  <c r="J1600" i="1" s="1" a="1"/>
  <c r="J1600" i="1" s="1"/>
  <c r="R1600" i="1" l="1"/>
  <c r="S1600" i="1" s="1"/>
  <c r="Q1600" i="1"/>
  <c r="T1600" i="1" l="1" a="1"/>
  <c r="T1600" i="1" s="1"/>
  <c r="K1600" i="1" a="1"/>
  <c r="K1600" i="1" s="1"/>
  <c r="U1600" i="1" l="1"/>
  <c r="M1600" i="1" a="1"/>
  <c r="M1600" i="1" s="1"/>
  <c r="N1601" i="1" s="1" a="1"/>
  <c r="N1601" i="1" s="1"/>
  <c r="I1601" i="1" a="1"/>
  <c r="I1601" i="1" s="1"/>
  <c r="L1601" i="1" l="1" a="1"/>
  <c r="L1601" i="1" s="1"/>
  <c r="O1600" i="1" l="1" a="1"/>
  <c r="O1600" i="1" s="1"/>
  <c r="P1601" i="1" s="1" a="1"/>
  <c r="P1601" i="1" s="1"/>
  <c r="J1601" i="1" s="1" a="1"/>
  <c r="J1601" i="1" s="1"/>
  <c r="R1601" i="1" l="1"/>
  <c r="S1601" i="1" s="1"/>
  <c r="Q1601" i="1"/>
  <c r="K1601" i="1" a="1"/>
  <c r="K1601" i="1" s="1"/>
  <c r="T1601" i="1" l="1" a="1"/>
  <c r="T1601" i="1" s="1"/>
  <c r="M1601" i="1" a="1"/>
  <c r="M1601" i="1" s="1"/>
  <c r="N1602" i="1" s="1" a="1"/>
  <c r="N1602" i="1" s="1"/>
  <c r="I1602" i="1" a="1"/>
  <c r="I1602" i="1" s="1"/>
  <c r="U1601" i="1" l="1"/>
  <c r="L1602" i="1" a="1"/>
  <c r="L1602" i="1" s="1"/>
  <c r="O1601" i="1" l="1" a="1"/>
  <c r="O1601" i="1" s="1"/>
  <c r="P1602" i="1" s="1" a="1"/>
  <c r="P1602" i="1" s="1"/>
  <c r="J1602" i="1" s="1" a="1"/>
  <c r="J1602" i="1" s="1"/>
  <c r="R1602" i="1" l="1"/>
  <c r="S1602" i="1" s="1"/>
  <c r="Q1602" i="1"/>
  <c r="T1602" i="1" l="1" a="1"/>
  <c r="T1602" i="1" s="1"/>
  <c r="K1602" i="1" a="1"/>
  <c r="K1602" i="1" s="1"/>
  <c r="U1602" i="1" l="1"/>
  <c r="M1602" i="1" a="1"/>
  <c r="M1602" i="1" s="1"/>
  <c r="N1603" i="1" s="1" a="1"/>
  <c r="N1603" i="1" s="1"/>
  <c r="I1603" i="1" a="1"/>
  <c r="I1603" i="1" s="1"/>
  <c r="L1603" i="1" l="1" a="1"/>
  <c r="L1603" i="1" s="1"/>
  <c r="O1602" i="1" l="1" a="1"/>
  <c r="O1602" i="1" s="1"/>
  <c r="P1603" i="1" s="1" a="1"/>
  <c r="P1603" i="1" s="1"/>
  <c r="J1603" i="1" s="1" a="1"/>
  <c r="J1603" i="1" s="1"/>
  <c r="R1603" i="1" l="1"/>
  <c r="S1603" i="1" s="1"/>
  <c r="Q1603" i="1"/>
  <c r="K1603" i="1" a="1"/>
  <c r="K1603" i="1" s="1"/>
  <c r="T1603" i="1" l="1" a="1"/>
  <c r="T1603" i="1" s="1"/>
  <c r="M1603" i="1" a="1"/>
  <c r="M1603" i="1" s="1"/>
  <c r="N1604" i="1" s="1" a="1"/>
  <c r="N1604" i="1" s="1"/>
  <c r="I1604" i="1" a="1"/>
  <c r="I1604" i="1" s="1"/>
  <c r="U1603" i="1" l="1"/>
  <c r="L1604" i="1" a="1"/>
  <c r="L1604" i="1" s="1"/>
  <c r="O1603" i="1" l="1" a="1"/>
  <c r="O1603" i="1" s="1"/>
  <c r="P1604" i="1" s="1" a="1"/>
  <c r="P1604" i="1" s="1"/>
  <c r="J1604" i="1" s="1" a="1"/>
  <c r="J1604" i="1" s="1"/>
  <c r="R1604" i="1" l="1"/>
  <c r="S1604" i="1" s="1"/>
  <c r="Q1604" i="1"/>
  <c r="T1604" i="1" l="1" a="1"/>
  <c r="T1604" i="1" s="1"/>
  <c r="K1604" i="1" a="1"/>
  <c r="K1604" i="1" s="1"/>
  <c r="U1604" i="1" l="1"/>
  <c r="M1604" i="1" a="1"/>
  <c r="M1604" i="1" s="1"/>
  <c r="N1605" i="1" s="1" a="1"/>
  <c r="N1605" i="1" s="1"/>
  <c r="I1605" i="1" a="1"/>
  <c r="I1605" i="1" s="1"/>
  <c r="L1605" i="1" l="1" a="1"/>
  <c r="L1605" i="1" s="1"/>
  <c r="O1604" i="1" l="1" a="1"/>
  <c r="O1604" i="1" s="1"/>
  <c r="P1605" i="1" s="1" a="1"/>
  <c r="P1605" i="1" s="1"/>
  <c r="J1605" i="1" s="1" a="1"/>
  <c r="J1605" i="1" s="1"/>
  <c r="R1605" i="1" l="1"/>
  <c r="S1605" i="1" s="1"/>
  <c r="Q1605" i="1"/>
  <c r="T1605" i="1" l="1" a="1"/>
  <c r="T1605" i="1" s="1"/>
  <c r="K1605" i="1" a="1"/>
  <c r="K1605" i="1" s="1"/>
  <c r="U1605" i="1" l="1"/>
  <c r="M1605" i="1" a="1"/>
  <c r="M1605" i="1" s="1"/>
  <c r="N1606" i="1" s="1" a="1"/>
  <c r="N1606" i="1" s="1"/>
  <c r="I1606" i="1" a="1"/>
  <c r="I1606" i="1" s="1"/>
  <c r="L1606" i="1" l="1" a="1"/>
  <c r="L1606" i="1" s="1"/>
  <c r="O1605" i="1" l="1" a="1"/>
  <c r="O1605" i="1" s="1"/>
  <c r="P1606" i="1" s="1" a="1"/>
  <c r="P1606" i="1" s="1"/>
  <c r="J1606" i="1" s="1" a="1"/>
  <c r="J1606" i="1" s="1"/>
  <c r="R1606" i="1" l="1"/>
  <c r="S1606" i="1" s="1"/>
  <c r="Q1606" i="1"/>
  <c r="T1606" i="1" l="1" a="1"/>
  <c r="T1606" i="1" s="1"/>
  <c r="K1606" i="1" a="1"/>
  <c r="K1606" i="1" s="1"/>
  <c r="U1606" i="1" l="1"/>
  <c r="M1606" i="1" a="1"/>
  <c r="M1606" i="1" s="1"/>
  <c r="N1607" i="1" s="1" a="1"/>
  <c r="N1607" i="1" s="1"/>
  <c r="I1607" i="1" a="1"/>
  <c r="I1607" i="1" s="1"/>
  <c r="L1607" i="1" l="1" a="1"/>
  <c r="L1607" i="1" s="1"/>
  <c r="O1606" i="1" l="1" a="1"/>
  <c r="O1606" i="1" s="1"/>
  <c r="P1607" i="1" s="1" a="1"/>
  <c r="P1607" i="1" s="1"/>
  <c r="J1607" i="1" s="1" a="1"/>
  <c r="J1607" i="1" s="1"/>
  <c r="Q1607" i="1" l="1"/>
  <c r="R1607" i="1"/>
  <c r="S1607" i="1" s="1"/>
  <c r="T1607" i="1" l="1" a="1"/>
  <c r="T1607" i="1" s="1"/>
  <c r="U1607" i="1" s="1"/>
  <c r="K1607" i="1" a="1"/>
  <c r="K1607" i="1" s="1"/>
  <c r="M1607" i="1" l="1" a="1"/>
  <c r="M1607" i="1" s="1"/>
  <c r="N1608" i="1" s="1" a="1"/>
  <c r="N1608" i="1" s="1"/>
  <c r="I1608" i="1" a="1"/>
  <c r="I1608" i="1" s="1"/>
  <c r="L1608" i="1" l="1" a="1"/>
  <c r="L1608" i="1" s="1"/>
  <c r="O1607" i="1" l="1" a="1"/>
  <c r="O1607" i="1" s="1"/>
  <c r="P1608" i="1" s="1" a="1"/>
  <c r="P1608" i="1" s="1"/>
  <c r="J1608" i="1" s="1" a="1"/>
  <c r="J1608" i="1" s="1"/>
  <c r="Q1608" i="1" l="1"/>
  <c r="R1608" i="1"/>
  <c r="S1608" i="1" s="1"/>
  <c r="K1608" i="1" a="1"/>
  <c r="K1608" i="1" s="1"/>
  <c r="T1608" i="1" l="1" a="1"/>
  <c r="T1608" i="1" s="1"/>
  <c r="M1608" i="1" a="1"/>
  <c r="M1608" i="1" s="1"/>
  <c r="N1609" i="1" s="1" a="1"/>
  <c r="N1609" i="1" s="1"/>
  <c r="I1609" i="1" a="1"/>
  <c r="I1609" i="1" s="1"/>
  <c r="U1608" i="1" l="1"/>
  <c r="L1609" i="1" a="1"/>
  <c r="L1609" i="1" s="1"/>
  <c r="O1608" i="1" l="1" a="1"/>
  <c r="O1608" i="1" s="1"/>
  <c r="P1609" i="1" s="1" a="1"/>
  <c r="P1609" i="1" s="1"/>
  <c r="J1609" i="1" s="1" a="1"/>
  <c r="J1609" i="1" s="1"/>
  <c r="Q1609" i="1" l="1"/>
  <c r="R1609" i="1"/>
  <c r="S1609" i="1" s="1"/>
  <c r="T1609" i="1" l="1" a="1"/>
  <c r="T1609" i="1" s="1"/>
  <c r="K1609" i="1" a="1"/>
  <c r="K1609" i="1" s="1"/>
  <c r="U1609" i="1" l="1"/>
  <c r="M1609" i="1" a="1"/>
  <c r="M1609" i="1" s="1"/>
  <c r="N1610" i="1" s="1" a="1"/>
  <c r="N1610" i="1" s="1"/>
  <c r="I1610" i="1" a="1"/>
  <c r="I1610" i="1" s="1"/>
  <c r="L1610" i="1" l="1" a="1"/>
  <c r="L1610" i="1" s="1"/>
  <c r="O1609" i="1" l="1" a="1"/>
  <c r="O1609" i="1" s="1"/>
  <c r="P1610" i="1" s="1" a="1"/>
  <c r="P1610" i="1" s="1"/>
  <c r="J1610" i="1" s="1" a="1"/>
  <c r="J1610" i="1" s="1"/>
  <c r="Q1610" i="1" l="1"/>
  <c r="R1610" i="1"/>
  <c r="S1610" i="1" s="1"/>
  <c r="K1610" i="1" a="1"/>
  <c r="K1610" i="1" s="1"/>
  <c r="T1610" i="1" l="1" a="1"/>
  <c r="T1610" i="1" s="1"/>
  <c r="M1610" i="1" a="1"/>
  <c r="M1610" i="1" s="1"/>
  <c r="N1611" i="1" s="1" a="1"/>
  <c r="N1611" i="1" s="1"/>
  <c r="I1611" i="1" a="1"/>
  <c r="I1611" i="1" s="1"/>
  <c r="U1610" i="1" l="1"/>
  <c r="L1611" i="1" a="1"/>
  <c r="L1611" i="1" s="1"/>
  <c r="O1610" i="1" l="1" a="1"/>
  <c r="O1610" i="1" s="1"/>
  <c r="P1611" i="1" s="1" a="1"/>
  <c r="P1611" i="1" s="1"/>
  <c r="J1611" i="1" s="1" a="1"/>
  <c r="J1611" i="1" s="1"/>
  <c r="Q1611" i="1" l="1"/>
  <c r="R1611" i="1"/>
  <c r="S1611" i="1" s="1"/>
  <c r="T1611" i="1" l="1" a="1"/>
  <c r="T1611" i="1" s="1"/>
  <c r="K1611" i="1" a="1"/>
  <c r="K1611" i="1" s="1"/>
  <c r="U1611" i="1" l="1"/>
  <c r="M1611" i="1" a="1"/>
  <c r="M1611" i="1" s="1"/>
  <c r="N1612" i="1" s="1" a="1"/>
  <c r="N1612" i="1" s="1"/>
  <c r="I1612" i="1" a="1"/>
  <c r="I1612" i="1" s="1"/>
  <c r="L1612" i="1" l="1" a="1"/>
  <c r="L1612" i="1" s="1"/>
  <c r="O1611" i="1" l="1" a="1"/>
  <c r="O1611" i="1" s="1"/>
  <c r="P1612" i="1" s="1" a="1"/>
  <c r="P1612" i="1" s="1"/>
  <c r="J1612" i="1" s="1" a="1"/>
  <c r="J1612" i="1" s="1"/>
  <c r="Q1612" i="1" l="1"/>
  <c r="R1612" i="1"/>
  <c r="S1612" i="1" s="1"/>
  <c r="T1612" i="1" l="1" a="1"/>
  <c r="T1612" i="1" s="1"/>
  <c r="K1612" i="1" a="1"/>
  <c r="K1612" i="1" s="1"/>
  <c r="U1612" i="1" l="1"/>
  <c r="M1612" i="1" a="1"/>
  <c r="M1612" i="1" s="1"/>
  <c r="N1613" i="1" s="1" a="1"/>
  <c r="N1613" i="1" s="1"/>
  <c r="I1613" i="1" a="1"/>
  <c r="I1613" i="1" s="1"/>
  <c r="L1613" i="1" l="1" a="1"/>
  <c r="L1613" i="1" s="1"/>
  <c r="O1612" i="1" l="1" a="1"/>
  <c r="O1612" i="1" s="1"/>
  <c r="P1613" i="1" s="1" a="1"/>
  <c r="P1613" i="1" s="1"/>
  <c r="J1613" i="1" s="1" a="1"/>
  <c r="J1613" i="1" s="1"/>
  <c r="R1613" i="1" l="1"/>
  <c r="S1613" i="1" s="1"/>
  <c r="Q1613" i="1"/>
  <c r="K1613" i="1" a="1"/>
  <c r="K1613" i="1" s="1"/>
  <c r="T1613" i="1" l="1" a="1"/>
  <c r="T1613" i="1" s="1"/>
  <c r="M1613" i="1" a="1"/>
  <c r="M1613" i="1" s="1"/>
  <c r="N1614" i="1" s="1" a="1"/>
  <c r="N1614" i="1" s="1"/>
  <c r="I1614" i="1" a="1"/>
  <c r="I1614" i="1" s="1"/>
  <c r="U1613" i="1" l="1"/>
  <c r="L1614" i="1" a="1"/>
  <c r="L1614" i="1" s="1"/>
  <c r="O1613" i="1" l="1" a="1"/>
  <c r="O1613" i="1" s="1"/>
  <c r="P1614" i="1" s="1" a="1"/>
  <c r="P1614" i="1" s="1"/>
  <c r="J1614" i="1" s="1" a="1"/>
  <c r="J1614" i="1" s="1"/>
  <c r="Q1614" i="1" l="1"/>
  <c r="R1614" i="1"/>
  <c r="S1614" i="1" s="1"/>
  <c r="T1614" i="1" l="1" a="1"/>
  <c r="T1614" i="1" s="1"/>
  <c r="K1614" i="1" a="1"/>
  <c r="K1614" i="1" s="1"/>
  <c r="U1614" i="1" l="1"/>
  <c r="M1614" i="1" a="1"/>
  <c r="M1614" i="1" s="1"/>
  <c r="N1615" i="1" s="1" a="1"/>
  <c r="N1615" i="1" s="1"/>
  <c r="I1615" i="1" a="1"/>
  <c r="I1615" i="1" s="1"/>
  <c r="L1615" i="1" l="1" a="1"/>
  <c r="L1615" i="1" s="1"/>
  <c r="O1614" i="1" l="1" a="1"/>
  <c r="O1614" i="1" s="1"/>
  <c r="P1615" i="1" s="1" a="1"/>
  <c r="P1615" i="1" s="1"/>
  <c r="J1615" i="1" s="1" a="1"/>
  <c r="J1615" i="1" s="1"/>
  <c r="R1615" i="1" l="1"/>
  <c r="S1615" i="1" s="1"/>
  <c r="Q1615" i="1"/>
  <c r="T1615" i="1" l="1" a="1"/>
  <c r="T1615" i="1" s="1"/>
  <c r="K1615" i="1" a="1"/>
  <c r="K1615" i="1" s="1"/>
  <c r="U1615" i="1" l="1"/>
  <c r="M1615" i="1" a="1"/>
  <c r="M1615" i="1" s="1"/>
  <c r="N1616" i="1" s="1" a="1"/>
  <c r="N1616" i="1" s="1"/>
  <c r="I1616" i="1" a="1"/>
  <c r="I1616" i="1" s="1"/>
  <c r="L1616" i="1" l="1" a="1"/>
  <c r="L1616" i="1" s="1"/>
  <c r="O1615" i="1" l="1" a="1"/>
  <c r="O1615" i="1" s="1"/>
  <c r="P1616" i="1" s="1" a="1"/>
  <c r="P1616" i="1" s="1"/>
  <c r="J1616" i="1" s="1" a="1"/>
  <c r="J1616" i="1" s="1"/>
  <c r="Q1616" i="1" l="1"/>
  <c r="R1616" i="1"/>
  <c r="S1616" i="1" s="1"/>
  <c r="T1616" i="1" l="1" a="1"/>
  <c r="T1616" i="1" s="1"/>
  <c r="K1616" i="1" a="1"/>
  <c r="K1616" i="1" s="1"/>
  <c r="U1616" i="1" l="1"/>
  <c r="M1616" i="1" a="1"/>
  <c r="M1616" i="1" s="1"/>
  <c r="N1617" i="1" s="1" a="1"/>
  <c r="N1617" i="1" s="1"/>
  <c r="I1617" i="1" a="1"/>
  <c r="I1617" i="1" s="1"/>
  <c r="L1617" i="1" l="1" a="1"/>
  <c r="L1617" i="1" s="1"/>
  <c r="O1616" i="1" l="1" a="1"/>
  <c r="O1616" i="1" s="1"/>
  <c r="P1617" i="1" s="1" a="1"/>
  <c r="P1617" i="1" s="1"/>
  <c r="J1617" i="1" s="1" a="1"/>
  <c r="J1617" i="1" s="1"/>
  <c r="Q1617" i="1" l="1"/>
  <c r="R1617" i="1"/>
  <c r="S1617" i="1" s="1"/>
  <c r="K1617" i="1" a="1"/>
  <c r="K1617" i="1" s="1"/>
  <c r="T1617" i="1" l="1" a="1"/>
  <c r="T1617" i="1" s="1"/>
  <c r="M1617" i="1" a="1"/>
  <c r="M1617" i="1" s="1"/>
  <c r="N1618" i="1" s="1" a="1"/>
  <c r="N1618" i="1" s="1"/>
  <c r="I1618" i="1" a="1"/>
  <c r="I1618" i="1" s="1"/>
  <c r="U1617" i="1" l="1"/>
  <c r="L1618" i="1" a="1"/>
  <c r="L1618" i="1" s="1"/>
  <c r="O1617" i="1" l="1" a="1"/>
  <c r="O1617" i="1" s="1"/>
  <c r="P1618" i="1" s="1" a="1"/>
  <c r="P1618" i="1" s="1"/>
  <c r="J1618" i="1" s="1" a="1"/>
  <c r="J1618" i="1" s="1"/>
  <c r="Q1618" i="1" l="1"/>
  <c r="R1618" i="1"/>
  <c r="S1618" i="1" s="1"/>
  <c r="T1618" i="1" l="1" a="1"/>
  <c r="T1618" i="1" s="1"/>
  <c r="K1618" i="1" a="1"/>
  <c r="K1618" i="1" s="1"/>
  <c r="U1618" i="1" l="1"/>
  <c r="M1618" i="1" a="1"/>
  <c r="M1618" i="1" s="1"/>
  <c r="N1619" i="1" s="1" a="1"/>
  <c r="N1619" i="1" s="1"/>
  <c r="I1619" i="1" a="1"/>
  <c r="I1619" i="1" s="1"/>
  <c r="L1619" i="1" l="1" a="1"/>
  <c r="L1619" i="1" s="1"/>
  <c r="O1618" i="1" l="1" a="1"/>
  <c r="O1618" i="1" s="1"/>
  <c r="P1619" i="1" s="1" a="1"/>
  <c r="P1619" i="1" s="1"/>
  <c r="J1619" i="1" s="1" a="1"/>
  <c r="J1619" i="1" s="1"/>
  <c r="Q1619" i="1" l="1"/>
  <c r="R1619" i="1"/>
  <c r="S1619" i="1" s="1"/>
  <c r="T1619" i="1" l="1" a="1"/>
  <c r="T1619" i="1" s="1"/>
  <c r="K1619" i="1" a="1"/>
  <c r="K1619" i="1" s="1"/>
  <c r="U1619" i="1" l="1"/>
  <c r="M1619" i="1" a="1"/>
  <c r="M1619" i="1" s="1"/>
  <c r="N1620" i="1" s="1" a="1"/>
  <c r="N1620" i="1" s="1"/>
  <c r="I1620" i="1" a="1"/>
  <c r="I1620" i="1" s="1"/>
  <c r="L1620" i="1" l="1" a="1"/>
  <c r="L1620" i="1" s="1"/>
  <c r="O1619" i="1" l="1" a="1"/>
  <c r="O1619" i="1" s="1"/>
  <c r="P1620" i="1" s="1" a="1"/>
  <c r="P1620" i="1" s="1"/>
  <c r="J1620" i="1" s="1" a="1"/>
  <c r="J1620" i="1" s="1"/>
  <c r="R1620" i="1" l="1"/>
  <c r="S1620" i="1" s="1"/>
  <c r="Q1620" i="1"/>
  <c r="K1620" i="1" a="1"/>
  <c r="K1620" i="1" s="1"/>
  <c r="T1620" i="1" l="1" a="1"/>
  <c r="T1620" i="1" s="1"/>
  <c r="M1620" i="1" a="1"/>
  <c r="M1620" i="1" s="1"/>
  <c r="N1621" i="1" s="1" a="1"/>
  <c r="N1621" i="1" s="1"/>
  <c r="I1621" i="1" a="1"/>
  <c r="I1621" i="1" s="1"/>
  <c r="U1620" i="1" l="1"/>
  <c r="L1621" i="1" a="1"/>
  <c r="L1621" i="1" s="1"/>
  <c r="O1620" i="1" l="1" a="1"/>
  <c r="O1620" i="1" s="1"/>
  <c r="P1621" i="1" s="1" a="1"/>
  <c r="P1621" i="1" s="1"/>
  <c r="J1621" i="1" s="1" a="1"/>
  <c r="J1621" i="1" s="1"/>
  <c r="R1621" i="1" l="1"/>
  <c r="S1621" i="1" s="1"/>
  <c r="Q1621" i="1"/>
  <c r="T1621" i="1" l="1" a="1"/>
  <c r="T1621" i="1" s="1"/>
  <c r="K1621" i="1" a="1"/>
  <c r="K1621" i="1" s="1"/>
  <c r="U1621" i="1" l="1"/>
  <c r="M1621" i="1" a="1"/>
  <c r="M1621" i="1" s="1"/>
  <c r="N1622" i="1" s="1" a="1"/>
  <c r="N1622" i="1" s="1"/>
  <c r="I1622" i="1" a="1"/>
  <c r="I1622" i="1" s="1"/>
  <c r="L1622" i="1" l="1" a="1"/>
  <c r="L1622" i="1" s="1"/>
  <c r="O1621" i="1" l="1" a="1"/>
  <c r="O1621" i="1" s="1"/>
  <c r="P1622" i="1" s="1" a="1"/>
  <c r="P1622" i="1" s="1"/>
  <c r="J1622" i="1" s="1" a="1"/>
  <c r="J1622" i="1" s="1"/>
  <c r="R1622" i="1" l="1"/>
  <c r="S1622" i="1" s="1"/>
  <c r="Q1622" i="1"/>
  <c r="T1622" i="1" l="1" a="1"/>
  <c r="T1622" i="1" s="1"/>
  <c r="K1622" i="1" a="1"/>
  <c r="K1622" i="1" s="1"/>
  <c r="U1622" i="1" l="1"/>
  <c r="M1622" i="1" a="1"/>
  <c r="M1622" i="1" s="1"/>
  <c r="N1623" i="1" s="1" a="1"/>
  <c r="N1623" i="1" s="1"/>
  <c r="I1623" i="1" a="1"/>
  <c r="I1623" i="1" s="1"/>
  <c r="L1623" i="1" l="1" a="1"/>
  <c r="L1623" i="1" s="1"/>
  <c r="O1622" i="1" l="1" a="1"/>
  <c r="O1622" i="1" s="1"/>
  <c r="P1623" i="1" s="1" a="1"/>
  <c r="P1623" i="1" s="1"/>
  <c r="J1623" i="1" s="1" a="1"/>
  <c r="J1623" i="1" s="1"/>
  <c r="Q1623" i="1" l="1"/>
  <c r="R1623" i="1"/>
  <c r="S1623" i="1" s="1"/>
  <c r="K1623" i="1" a="1"/>
  <c r="K1623" i="1" s="1"/>
  <c r="T1623" i="1" l="1" a="1"/>
  <c r="T1623" i="1" s="1"/>
  <c r="M1623" i="1" a="1"/>
  <c r="M1623" i="1" s="1"/>
  <c r="N1624" i="1" s="1" a="1"/>
  <c r="N1624" i="1" s="1"/>
  <c r="I1624" i="1" a="1"/>
  <c r="I1624" i="1" s="1"/>
  <c r="U1623" i="1" l="1"/>
  <c r="L1624" i="1" a="1"/>
  <c r="L1624" i="1" s="1"/>
  <c r="O1623" i="1" l="1" a="1"/>
  <c r="O1623" i="1" s="1"/>
  <c r="P1624" i="1" s="1" a="1"/>
  <c r="P1624" i="1" s="1"/>
  <c r="J1624" i="1" s="1" a="1"/>
  <c r="J1624" i="1" s="1"/>
  <c r="R1624" i="1" l="1"/>
  <c r="S1624" i="1" s="1"/>
  <c r="Q1624" i="1"/>
  <c r="T1624" i="1" l="1" a="1"/>
  <c r="T1624" i="1" s="1"/>
  <c r="K1624" i="1" a="1"/>
  <c r="K1624" i="1" s="1"/>
  <c r="U1624" i="1" l="1"/>
  <c r="M1624" i="1" a="1"/>
  <c r="M1624" i="1" s="1"/>
  <c r="N1625" i="1" s="1" a="1"/>
  <c r="N1625" i="1" s="1"/>
  <c r="I1625" i="1" a="1"/>
  <c r="I1625" i="1" s="1"/>
  <c r="L1625" i="1" l="1" a="1"/>
  <c r="L1625" i="1" s="1"/>
  <c r="O1624" i="1" l="1" a="1"/>
  <c r="O1624" i="1" s="1"/>
  <c r="P1625" i="1" s="1" a="1"/>
  <c r="P1625" i="1" s="1"/>
  <c r="J1625" i="1" s="1" a="1"/>
  <c r="J1625" i="1" s="1"/>
  <c r="Q1625" i="1" l="1"/>
  <c r="R1625" i="1"/>
  <c r="S1625" i="1" s="1"/>
  <c r="K1625" i="1" a="1"/>
  <c r="K1625" i="1" s="1"/>
  <c r="T1625" i="1" l="1" a="1"/>
  <c r="T1625" i="1" s="1"/>
  <c r="M1625" i="1" a="1"/>
  <c r="M1625" i="1" s="1"/>
  <c r="N1626" i="1" s="1" a="1"/>
  <c r="N1626" i="1" s="1"/>
  <c r="I1626" i="1" a="1"/>
  <c r="I1626" i="1" s="1"/>
  <c r="U1625" i="1" l="1"/>
  <c r="L1626" i="1" a="1"/>
  <c r="L1626" i="1" s="1"/>
  <c r="O1625" i="1" l="1" a="1"/>
  <c r="O1625" i="1" s="1"/>
  <c r="P1626" i="1" s="1" a="1"/>
  <c r="P1626" i="1" s="1"/>
  <c r="J1626" i="1" s="1" a="1"/>
  <c r="J1626" i="1" s="1"/>
  <c r="Q1626" i="1" l="1"/>
  <c r="R1626" i="1"/>
  <c r="S1626" i="1" s="1"/>
  <c r="K1626" i="1" a="1"/>
  <c r="K1626" i="1" s="1"/>
  <c r="T1626" i="1" l="1" a="1"/>
  <c r="T1626" i="1" s="1"/>
  <c r="M1626" i="1" a="1"/>
  <c r="M1626" i="1" s="1"/>
  <c r="N1627" i="1" s="1" a="1"/>
  <c r="N1627" i="1" s="1"/>
  <c r="I1627" i="1" a="1"/>
  <c r="I1627" i="1" s="1"/>
  <c r="U1626" i="1" l="1"/>
  <c r="L1627" i="1" a="1"/>
  <c r="L1627" i="1" s="1"/>
  <c r="O1626" i="1" l="1" a="1"/>
  <c r="O1626" i="1" s="1"/>
  <c r="Q1627" i="1" s="1"/>
  <c r="R1627" i="1" l="1"/>
  <c r="S1627" i="1" s="1"/>
  <c r="P1627" i="1" a="1"/>
  <c r="P1627" i="1" s="1"/>
  <c r="J1627" i="1" s="1" a="1"/>
  <c r="J1627" i="1" s="1"/>
  <c r="T1627" i="1" l="1" a="1"/>
  <c r="T1627" i="1" s="1"/>
  <c r="I1628" i="1" a="1"/>
  <c r="I1628" i="1" s="1"/>
  <c r="K1627" i="1" a="1"/>
  <c r="K1627" i="1" s="1"/>
  <c r="U1627" i="1" l="1"/>
  <c r="M1627" i="1" a="1"/>
  <c r="M1627" i="1" s="1"/>
  <c r="N1628" i="1" s="1" a="1"/>
  <c r="N1628" i="1" s="1"/>
  <c r="L1628" i="1" a="1"/>
  <c r="L1628" i="1" s="1"/>
  <c r="O1627" i="1" l="1" a="1"/>
  <c r="O1627" i="1" s="1"/>
  <c r="P1628" i="1" s="1" a="1"/>
  <c r="P1628" i="1" s="1"/>
  <c r="J1628" i="1" s="1" a="1"/>
  <c r="J1628" i="1" s="1"/>
  <c r="Q1628" i="1" l="1"/>
  <c r="R1628" i="1"/>
  <c r="S1628" i="1" s="1"/>
  <c r="K1628" i="1" a="1"/>
  <c r="K1628" i="1" s="1"/>
  <c r="T1628" i="1" l="1" a="1"/>
  <c r="T1628" i="1" s="1"/>
  <c r="M1628" i="1" a="1"/>
  <c r="M1628" i="1" s="1"/>
  <c r="N1629" i="1" s="1" a="1"/>
  <c r="N1629" i="1" s="1"/>
  <c r="I1629" i="1" a="1"/>
  <c r="I1629" i="1" s="1"/>
  <c r="U1628" i="1" l="1"/>
  <c r="L1629" i="1" a="1"/>
  <c r="L1629" i="1" s="1"/>
  <c r="O1628" i="1" l="1" a="1"/>
  <c r="O1628" i="1" s="1"/>
  <c r="P1629" i="1" s="1" a="1"/>
  <c r="P1629" i="1" s="1"/>
  <c r="J1629" i="1" s="1" a="1"/>
  <c r="J1629" i="1" s="1"/>
  <c r="R1629" i="1" l="1"/>
  <c r="S1629" i="1" s="1"/>
  <c r="Q1629" i="1"/>
  <c r="T1629" i="1" l="1" a="1"/>
  <c r="T1629" i="1" s="1"/>
  <c r="K1629" i="1" a="1"/>
  <c r="K1629" i="1" s="1"/>
  <c r="U1629" i="1" l="1"/>
  <c r="M1629" i="1" a="1"/>
  <c r="M1629" i="1" s="1"/>
  <c r="N1630" i="1" s="1" a="1"/>
  <c r="N1630" i="1" s="1"/>
  <c r="I1630" i="1" a="1"/>
  <c r="I1630" i="1" s="1"/>
  <c r="L1630" i="1" l="1" a="1"/>
  <c r="L1630" i="1" s="1"/>
  <c r="O1629" i="1" l="1" a="1"/>
  <c r="O1629" i="1" s="1"/>
  <c r="P1630" i="1" s="1" a="1"/>
  <c r="P1630" i="1" s="1"/>
  <c r="J1630" i="1" s="1" a="1"/>
  <c r="J1630" i="1" s="1"/>
  <c r="R1630" i="1" l="1"/>
  <c r="S1630" i="1" s="1"/>
  <c r="Q1630" i="1"/>
  <c r="T1630" i="1" l="1" a="1"/>
  <c r="T1630" i="1" s="1"/>
  <c r="K1630" i="1" a="1"/>
  <c r="K1630" i="1" s="1"/>
  <c r="U1630" i="1" l="1"/>
  <c r="M1630" i="1" a="1"/>
  <c r="M1630" i="1" s="1"/>
  <c r="N1631" i="1" s="1" a="1"/>
  <c r="N1631" i="1" s="1"/>
  <c r="I1631" i="1" a="1"/>
  <c r="I1631" i="1" s="1"/>
  <c r="L1631" i="1" l="1" a="1"/>
  <c r="L1631" i="1" s="1"/>
  <c r="O1630" i="1" l="1" a="1"/>
  <c r="O1630" i="1" s="1"/>
  <c r="P1631" i="1" s="1" a="1"/>
  <c r="P1631" i="1" s="1"/>
  <c r="J1631" i="1" s="1" a="1"/>
  <c r="J1631" i="1" s="1"/>
  <c r="R1631" i="1" l="1"/>
  <c r="S1631" i="1" s="1"/>
  <c r="Q1631" i="1"/>
  <c r="T1631" i="1" l="1" a="1"/>
  <c r="T1631" i="1" s="1"/>
  <c r="K1631" i="1" a="1"/>
  <c r="K1631" i="1" s="1"/>
  <c r="U1631" i="1" l="1"/>
  <c r="M1631" i="1" a="1"/>
  <c r="M1631" i="1" s="1"/>
  <c r="N1632" i="1" s="1" a="1"/>
  <c r="N1632" i="1" s="1"/>
  <c r="I1632" i="1" a="1"/>
  <c r="I1632" i="1" s="1"/>
  <c r="L1632" i="1" l="1" a="1"/>
  <c r="L1632" i="1" s="1"/>
  <c r="O1631" i="1" l="1" a="1"/>
  <c r="O1631" i="1" s="1"/>
  <c r="P1632" i="1" s="1" a="1"/>
  <c r="P1632" i="1" s="1"/>
  <c r="J1632" i="1" s="1" a="1"/>
  <c r="J1632" i="1" s="1"/>
  <c r="Q1632" i="1" l="1"/>
  <c r="R1632" i="1"/>
  <c r="S1632" i="1" s="1"/>
  <c r="T1632" i="1" l="1" a="1"/>
  <c r="T1632" i="1" s="1"/>
  <c r="K1632" i="1" a="1"/>
  <c r="K1632" i="1" s="1"/>
  <c r="U1632" i="1" l="1"/>
  <c r="M1632" i="1" a="1"/>
  <c r="M1632" i="1" s="1"/>
  <c r="N1633" i="1" s="1" a="1"/>
  <c r="N1633" i="1" s="1"/>
  <c r="I1633" i="1" a="1"/>
  <c r="I1633" i="1" s="1"/>
  <c r="L1633" i="1" l="1" a="1"/>
  <c r="L1633" i="1" s="1"/>
  <c r="O1632" i="1" l="1" a="1"/>
  <c r="O1632" i="1" s="1"/>
  <c r="P1633" i="1" s="1" a="1"/>
  <c r="P1633" i="1" s="1"/>
  <c r="J1633" i="1" s="1" a="1"/>
  <c r="J1633" i="1" s="1"/>
  <c r="Q1633" i="1" l="1"/>
  <c r="R1633" i="1"/>
  <c r="S1633" i="1" s="1"/>
  <c r="T1633" i="1" l="1" a="1"/>
  <c r="T1633" i="1" s="1"/>
  <c r="K1633" i="1" a="1"/>
  <c r="K1633" i="1" s="1"/>
  <c r="U1633" i="1" l="1"/>
  <c r="M1633" i="1" a="1"/>
  <c r="M1633" i="1" s="1"/>
  <c r="N1634" i="1" s="1" a="1"/>
  <c r="N1634" i="1" s="1"/>
  <c r="I1634" i="1" a="1"/>
  <c r="I1634" i="1" s="1"/>
  <c r="L1634" i="1" l="1" a="1"/>
  <c r="L1634" i="1" s="1"/>
  <c r="O1633" i="1" l="1" a="1"/>
  <c r="O1633" i="1" s="1"/>
  <c r="P1634" i="1" s="1" a="1"/>
  <c r="P1634" i="1" s="1"/>
  <c r="J1634" i="1" s="1" a="1"/>
  <c r="J1634" i="1" s="1"/>
  <c r="R1634" i="1" l="1"/>
  <c r="S1634" i="1" s="1"/>
  <c r="Q1634" i="1"/>
  <c r="K1634" i="1" a="1"/>
  <c r="K1634" i="1" s="1"/>
  <c r="T1634" i="1" l="1" a="1"/>
  <c r="T1634" i="1" s="1"/>
  <c r="M1634" i="1" a="1"/>
  <c r="M1634" i="1" s="1"/>
  <c r="N1635" i="1" s="1" a="1"/>
  <c r="N1635" i="1" s="1"/>
  <c r="I1635" i="1" a="1"/>
  <c r="I1635" i="1" s="1"/>
  <c r="U1634" i="1" l="1"/>
  <c r="L1635" i="1" a="1"/>
  <c r="L1635" i="1" s="1"/>
  <c r="O1634" i="1" l="1" a="1"/>
  <c r="O1634" i="1" s="1"/>
  <c r="Q1635" i="1" s="1"/>
  <c r="R1635" i="1" l="1"/>
  <c r="S1635" i="1" s="1"/>
  <c r="P1635" i="1" a="1"/>
  <c r="P1635" i="1" s="1"/>
  <c r="J1635" i="1" s="1" a="1"/>
  <c r="J1635" i="1" s="1"/>
  <c r="T1635" i="1" l="1" a="1"/>
  <c r="T1635" i="1" s="1"/>
  <c r="K1635" i="1" a="1"/>
  <c r="K1635" i="1" s="1"/>
  <c r="M1635" i="1" s="1" a="1"/>
  <c r="M1635" i="1" s="1"/>
  <c r="U1635" i="1" l="1"/>
  <c r="N1636" i="1" a="1"/>
  <c r="N1636" i="1" s="1"/>
  <c r="L1636" i="1" a="1"/>
  <c r="L1636" i="1" s="1"/>
  <c r="I1636" i="1" a="1"/>
  <c r="I1636" i="1" s="1"/>
  <c r="O1635" i="1" a="1"/>
  <c r="O1635" i="1" s="1"/>
  <c r="P1636" i="1" s="1" a="1"/>
  <c r="P1636" i="1" s="1"/>
  <c r="J1636" i="1" l="1" a="1"/>
  <c r="J1636" i="1" s="1"/>
  <c r="K1636" i="1" s="1" a="1"/>
  <c r="K1636" i="1" s="1"/>
  <c r="Q1636" i="1"/>
  <c r="R1636" i="1"/>
  <c r="S1636" i="1" s="1"/>
  <c r="T1636" i="1" l="1" a="1"/>
  <c r="T1636" i="1" s="1"/>
  <c r="M1636" i="1" a="1"/>
  <c r="M1636" i="1" s="1"/>
  <c r="N1637" i="1" s="1" a="1"/>
  <c r="N1637" i="1" s="1"/>
  <c r="I1637" i="1" a="1"/>
  <c r="I1637" i="1" s="1"/>
  <c r="U1636" i="1" l="1"/>
  <c r="L1637" i="1" a="1"/>
  <c r="L1637" i="1" s="1"/>
  <c r="O1636" i="1" l="1" a="1"/>
  <c r="O1636" i="1" s="1"/>
  <c r="P1637" i="1" s="1" a="1"/>
  <c r="P1637" i="1" s="1"/>
  <c r="J1637" i="1" s="1" a="1"/>
  <c r="J1637" i="1" s="1"/>
  <c r="Q1637" i="1" l="1"/>
  <c r="R1637" i="1"/>
  <c r="S1637" i="1" s="1"/>
  <c r="K1637" i="1" a="1"/>
  <c r="K1637" i="1" s="1"/>
  <c r="T1637" i="1" l="1" a="1"/>
  <c r="T1637" i="1" s="1"/>
  <c r="M1637" i="1" a="1"/>
  <c r="M1637" i="1" s="1"/>
  <c r="N1638" i="1" s="1" a="1"/>
  <c r="N1638" i="1" s="1"/>
  <c r="I1638" i="1" a="1"/>
  <c r="I1638" i="1" s="1"/>
  <c r="U1637" i="1" l="1"/>
  <c r="L1638" i="1" a="1"/>
  <c r="L1638" i="1" s="1"/>
  <c r="O1637" i="1" l="1" a="1"/>
  <c r="O1637" i="1" s="1"/>
  <c r="P1638" i="1" s="1" a="1"/>
  <c r="P1638" i="1" s="1"/>
  <c r="J1638" i="1" s="1" a="1"/>
  <c r="J1638" i="1" s="1"/>
  <c r="Q1638" i="1" l="1"/>
  <c r="R1638" i="1"/>
  <c r="S1638" i="1" s="1"/>
  <c r="K1638" i="1" a="1"/>
  <c r="K1638" i="1" s="1"/>
  <c r="T1638" i="1" l="1" a="1"/>
  <c r="T1638" i="1" s="1"/>
  <c r="M1638" i="1" a="1"/>
  <c r="M1638" i="1" s="1"/>
  <c r="N1639" i="1" s="1" a="1"/>
  <c r="N1639" i="1" s="1"/>
  <c r="I1639" i="1" a="1"/>
  <c r="I1639" i="1" s="1"/>
  <c r="U1638" i="1" l="1"/>
  <c r="L1639" i="1" a="1"/>
  <c r="L1639" i="1" s="1"/>
  <c r="O1638" i="1" l="1" a="1"/>
  <c r="O1638" i="1" s="1"/>
  <c r="Q1639" i="1" s="1"/>
  <c r="R1639" i="1" l="1"/>
  <c r="S1639" i="1" s="1"/>
  <c r="P1639" i="1" a="1"/>
  <c r="P1639" i="1" s="1"/>
  <c r="J1639" i="1" s="1" a="1"/>
  <c r="J1639" i="1" s="1"/>
  <c r="T1639" i="1" l="1" a="1"/>
  <c r="T1639" i="1" s="1"/>
  <c r="K1639" i="1" a="1"/>
  <c r="K1639" i="1" s="1"/>
  <c r="U1639" i="1" l="1"/>
  <c r="M1639" i="1" a="1"/>
  <c r="M1639" i="1" s="1"/>
  <c r="N1640" i="1" s="1" a="1"/>
  <c r="N1640" i="1" s="1"/>
  <c r="I1640" i="1" a="1"/>
  <c r="I1640" i="1" s="1"/>
  <c r="L1640" i="1" a="1"/>
  <c r="L1640" i="1" s="1"/>
  <c r="O1639" i="1" l="1" a="1"/>
  <c r="O1639" i="1" s="1"/>
  <c r="P1640" i="1" s="1" a="1"/>
  <c r="P1640" i="1" s="1"/>
  <c r="J1640" i="1" s="1" a="1"/>
  <c r="J1640" i="1" s="1"/>
  <c r="R1640" i="1" l="1"/>
  <c r="S1640" i="1" s="1"/>
  <c r="Q1640" i="1"/>
  <c r="T1640" i="1" l="1" a="1"/>
  <c r="T1640" i="1" s="1"/>
  <c r="K1640" i="1" a="1"/>
  <c r="K1640" i="1" s="1"/>
  <c r="U1640" i="1" l="1"/>
  <c r="M1640" i="1" a="1"/>
  <c r="M1640" i="1" s="1"/>
  <c r="N1641" i="1" s="1" a="1"/>
  <c r="N1641" i="1" s="1"/>
  <c r="I1641" i="1" a="1"/>
  <c r="I1641" i="1" s="1"/>
  <c r="L1641" i="1" l="1" a="1"/>
  <c r="L1641" i="1" s="1"/>
  <c r="O1640" i="1" l="1" a="1"/>
  <c r="O1640" i="1" s="1"/>
  <c r="P1641" i="1" s="1" a="1"/>
  <c r="P1641" i="1" s="1"/>
  <c r="J1641" i="1" s="1" a="1"/>
  <c r="J1641" i="1" s="1"/>
  <c r="Q1641" i="1" l="1"/>
  <c r="R1641" i="1"/>
  <c r="S1641" i="1" s="1"/>
  <c r="K1641" i="1" a="1"/>
  <c r="K1641" i="1" s="1"/>
  <c r="T1641" i="1" l="1" a="1"/>
  <c r="T1641" i="1" s="1"/>
  <c r="M1641" i="1" a="1"/>
  <c r="M1641" i="1" s="1"/>
  <c r="N1642" i="1" s="1" a="1"/>
  <c r="N1642" i="1" s="1"/>
  <c r="I1642" i="1" a="1"/>
  <c r="I1642" i="1" s="1"/>
  <c r="U1641" i="1" l="1"/>
  <c r="L1642" i="1" a="1"/>
  <c r="L1642" i="1" s="1"/>
  <c r="O1641" i="1" l="1" a="1"/>
  <c r="O1641" i="1" s="1"/>
  <c r="P1642" i="1" s="1" a="1"/>
  <c r="P1642" i="1" s="1"/>
  <c r="J1642" i="1" s="1" a="1"/>
  <c r="J1642" i="1" s="1"/>
  <c r="R1642" i="1" l="1"/>
  <c r="S1642" i="1" s="1"/>
  <c r="Q1642" i="1"/>
  <c r="K1642" i="1" a="1"/>
  <c r="K1642" i="1" s="1"/>
  <c r="T1642" i="1" l="1" a="1"/>
  <c r="T1642" i="1" s="1"/>
  <c r="M1642" i="1" a="1"/>
  <c r="M1642" i="1" s="1"/>
  <c r="N1643" i="1" s="1" a="1"/>
  <c r="N1643" i="1" s="1"/>
  <c r="I1643" i="1" a="1"/>
  <c r="I1643" i="1" s="1"/>
  <c r="U1642" i="1" l="1"/>
  <c r="L1643" i="1" a="1"/>
  <c r="L1643" i="1" s="1"/>
  <c r="O1642" i="1" l="1" a="1"/>
  <c r="O1642" i="1" s="1"/>
  <c r="P1643" i="1" s="1" a="1"/>
  <c r="P1643" i="1" s="1"/>
  <c r="J1643" i="1" s="1" a="1"/>
  <c r="J1643" i="1" s="1"/>
  <c r="R1643" i="1" l="1"/>
  <c r="S1643" i="1" s="1"/>
  <c r="Q1643" i="1"/>
  <c r="K1643" i="1" a="1"/>
  <c r="K1643" i="1" s="1"/>
  <c r="T1643" i="1" l="1" a="1"/>
  <c r="T1643" i="1" s="1"/>
  <c r="M1643" i="1" a="1"/>
  <c r="M1643" i="1" s="1"/>
  <c r="N1644" i="1" s="1" a="1"/>
  <c r="N1644" i="1" s="1"/>
  <c r="I1644" i="1" a="1"/>
  <c r="I1644" i="1" s="1"/>
  <c r="U1643" i="1" l="1"/>
  <c r="L1644" i="1" a="1"/>
  <c r="L1644" i="1" s="1"/>
  <c r="O1643" i="1" l="1" a="1"/>
  <c r="O1643" i="1" s="1"/>
  <c r="P1644" i="1" s="1" a="1"/>
  <c r="P1644" i="1" s="1"/>
  <c r="J1644" i="1" s="1" a="1"/>
  <c r="J1644" i="1" s="1"/>
  <c r="Q1644" i="1" l="1"/>
  <c r="R1644" i="1"/>
  <c r="S1644" i="1" s="1"/>
  <c r="K1644" i="1" a="1"/>
  <c r="K1644" i="1" s="1"/>
  <c r="T1644" i="1" l="1" a="1"/>
  <c r="T1644" i="1" s="1"/>
  <c r="M1644" i="1" a="1"/>
  <c r="M1644" i="1" s="1"/>
  <c r="N1645" i="1" s="1" a="1"/>
  <c r="N1645" i="1" s="1"/>
  <c r="I1645" i="1" a="1"/>
  <c r="I1645" i="1" s="1"/>
  <c r="U1644" i="1" l="1"/>
  <c r="L1645" i="1" a="1"/>
  <c r="L1645" i="1" s="1"/>
  <c r="O1644" i="1" l="1" a="1"/>
  <c r="O1644" i="1" s="1"/>
  <c r="P1645" i="1" s="1" a="1"/>
  <c r="P1645" i="1" s="1"/>
  <c r="J1645" i="1" s="1" a="1"/>
  <c r="J1645" i="1" s="1"/>
  <c r="R1645" i="1" l="1"/>
  <c r="S1645" i="1" s="1"/>
  <c r="Q1645" i="1"/>
  <c r="T1645" i="1" l="1" a="1"/>
  <c r="T1645" i="1" s="1"/>
  <c r="K1645" i="1" a="1"/>
  <c r="K1645" i="1" s="1"/>
  <c r="U1645" i="1" l="1"/>
  <c r="M1645" i="1" a="1"/>
  <c r="M1645" i="1" s="1"/>
  <c r="N1646" i="1" s="1" a="1"/>
  <c r="N1646" i="1" s="1"/>
  <c r="I1646" i="1" a="1"/>
  <c r="I1646" i="1" s="1"/>
  <c r="L1646" i="1" l="1" a="1"/>
  <c r="L1646" i="1" s="1"/>
  <c r="O1645" i="1" l="1" a="1"/>
  <c r="O1645" i="1" s="1"/>
  <c r="P1646" i="1" s="1" a="1"/>
  <c r="P1646" i="1" s="1"/>
  <c r="J1646" i="1" s="1" a="1"/>
  <c r="J1646" i="1" s="1"/>
  <c r="Q1646" i="1" l="1"/>
  <c r="R1646" i="1"/>
  <c r="S1646" i="1" s="1"/>
  <c r="T1646" i="1" l="1" a="1"/>
  <c r="T1646" i="1" s="1"/>
  <c r="K1646" i="1" a="1"/>
  <c r="K1646" i="1" s="1"/>
  <c r="U1646" i="1" l="1"/>
  <c r="M1646" i="1" a="1"/>
  <c r="M1646" i="1" s="1"/>
  <c r="N1647" i="1" s="1" a="1"/>
  <c r="N1647" i="1" s="1"/>
  <c r="I1647" i="1" a="1"/>
  <c r="I1647" i="1" s="1"/>
  <c r="L1647" i="1" l="1" a="1"/>
  <c r="L1647" i="1" s="1"/>
  <c r="O1646" i="1" l="1" a="1"/>
  <c r="O1646" i="1" s="1"/>
  <c r="P1647" i="1" s="1" a="1"/>
  <c r="P1647" i="1" s="1"/>
  <c r="J1647" i="1" s="1" a="1"/>
  <c r="J1647" i="1" s="1"/>
  <c r="R1647" i="1" l="1"/>
  <c r="S1647" i="1" s="1"/>
  <c r="Q1647" i="1"/>
  <c r="K1647" i="1" a="1"/>
  <c r="K1647" i="1" s="1"/>
  <c r="T1647" i="1" l="1" a="1"/>
  <c r="T1647" i="1" s="1"/>
  <c r="M1647" i="1" a="1"/>
  <c r="M1647" i="1" s="1"/>
  <c r="N1648" i="1" s="1" a="1"/>
  <c r="N1648" i="1" s="1"/>
  <c r="I1648" i="1" a="1"/>
  <c r="I1648" i="1" s="1"/>
  <c r="U1647" i="1" l="1"/>
  <c r="L1648" i="1" a="1"/>
  <c r="L1648" i="1" s="1"/>
  <c r="O1647" i="1" l="1" a="1"/>
  <c r="O1647" i="1" s="1"/>
  <c r="P1648" i="1" s="1" a="1"/>
  <c r="P1648" i="1" s="1"/>
  <c r="J1648" i="1" s="1" a="1"/>
  <c r="J1648" i="1" s="1"/>
  <c r="Q1648" i="1" l="1"/>
  <c r="R1648" i="1"/>
  <c r="S1648" i="1" s="1"/>
  <c r="K1648" i="1" a="1"/>
  <c r="K1648" i="1" s="1"/>
  <c r="T1648" i="1" l="1" a="1"/>
  <c r="T1648" i="1" s="1"/>
  <c r="M1648" i="1" a="1"/>
  <c r="M1648" i="1" s="1"/>
  <c r="N1649" i="1" s="1" a="1"/>
  <c r="N1649" i="1" s="1"/>
  <c r="I1649" i="1" a="1"/>
  <c r="I1649" i="1" s="1"/>
  <c r="U1648" i="1" l="1"/>
  <c r="L1649" i="1" a="1"/>
  <c r="L1649" i="1" s="1"/>
  <c r="O1648" i="1" l="1" a="1"/>
  <c r="O1648" i="1" s="1"/>
  <c r="P1649" i="1" s="1" a="1"/>
  <c r="P1649" i="1" s="1"/>
  <c r="J1649" i="1" s="1" a="1"/>
  <c r="J1649" i="1" s="1"/>
  <c r="R1649" i="1" l="1"/>
  <c r="S1649" i="1" s="1"/>
  <c r="Q1649" i="1"/>
  <c r="K1649" i="1" a="1"/>
  <c r="K1649" i="1" s="1"/>
  <c r="T1649" i="1" l="1" a="1"/>
  <c r="T1649" i="1" s="1"/>
  <c r="M1649" i="1" a="1"/>
  <c r="M1649" i="1" s="1"/>
  <c r="N1650" i="1" s="1" a="1"/>
  <c r="N1650" i="1" s="1"/>
  <c r="I1650" i="1" a="1"/>
  <c r="I1650" i="1" s="1"/>
  <c r="U1649" i="1" l="1"/>
  <c r="L1650" i="1" a="1"/>
  <c r="L1650" i="1" s="1"/>
  <c r="O1649" i="1" l="1" a="1"/>
  <c r="O1649" i="1" s="1"/>
  <c r="Q1650" i="1" s="1"/>
  <c r="P1650" i="1" l="1" a="1"/>
  <c r="P1650" i="1" s="1"/>
  <c r="J1650" i="1" s="1" a="1"/>
  <c r="J1650" i="1" s="1"/>
  <c r="R1650" i="1"/>
  <c r="S1650" i="1" s="1"/>
  <c r="T1650" i="1" l="1" a="1"/>
  <c r="T1650" i="1" s="1"/>
  <c r="K1650" i="1" a="1"/>
  <c r="K1650" i="1" s="1"/>
  <c r="U1650" i="1" l="1"/>
  <c r="I1651" i="1" a="1"/>
  <c r="I1651" i="1" s="1"/>
  <c r="M1650" i="1" a="1"/>
  <c r="M1650" i="1" s="1"/>
  <c r="N1651" i="1" s="1" a="1"/>
  <c r="N1651" i="1" s="1"/>
  <c r="L1651" i="1" a="1"/>
  <c r="L1651" i="1" s="1"/>
  <c r="O1650" i="1" l="1" a="1"/>
  <c r="O1650" i="1" s="1"/>
  <c r="P1651" i="1" s="1" a="1"/>
  <c r="P1651" i="1" s="1"/>
  <c r="J1651" i="1" s="1" a="1"/>
  <c r="J1651" i="1" s="1"/>
  <c r="R1651" i="1" l="1"/>
  <c r="S1651" i="1" s="1"/>
  <c r="Q1651" i="1"/>
  <c r="T1651" i="1" l="1" a="1"/>
  <c r="T1651" i="1" s="1"/>
  <c r="K1651" i="1" a="1"/>
  <c r="K1651" i="1" s="1"/>
  <c r="U1651" i="1" l="1"/>
  <c r="M1651" i="1" a="1"/>
  <c r="M1651" i="1" s="1"/>
  <c r="N1652" i="1" s="1" a="1"/>
  <c r="N1652" i="1" s="1"/>
  <c r="I1652" i="1" a="1"/>
  <c r="I1652" i="1" s="1"/>
  <c r="L1652" i="1" l="1" a="1"/>
  <c r="L1652" i="1" s="1"/>
  <c r="O1651" i="1" l="1" a="1"/>
  <c r="O1651" i="1" s="1"/>
  <c r="P1652" i="1" s="1" a="1"/>
  <c r="P1652" i="1" s="1"/>
  <c r="J1652" i="1" s="1" a="1"/>
  <c r="J1652" i="1" s="1"/>
  <c r="Q1652" i="1" l="1"/>
  <c r="R1652" i="1"/>
  <c r="S1652" i="1" s="1"/>
  <c r="K1652" i="1" a="1"/>
  <c r="K1652" i="1" s="1"/>
  <c r="T1652" i="1" l="1" a="1"/>
  <c r="T1652" i="1" s="1"/>
  <c r="M1652" i="1" a="1"/>
  <c r="M1652" i="1" s="1"/>
  <c r="N1653" i="1" s="1" a="1"/>
  <c r="N1653" i="1" s="1"/>
  <c r="I1653" i="1" a="1"/>
  <c r="I1653" i="1" s="1"/>
  <c r="U1652" i="1" l="1"/>
  <c r="L1653" i="1" a="1"/>
  <c r="L1653" i="1" s="1"/>
  <c r="O1652" i="1" l="1" a="1"/>
  <c r="O1652" i="1" s="1"/>
  <c r="P1653" i="1" s="1" a="1"/>
  <c r="P1653" i="1" s="1"/>
  <c r="J1653" i="1" s="1" a="1"/>
  <c r="J1653" i="1" s="1"/>
  <c r="R1653" i="1" l="1"/>
  <c r="S1653" i="1" s="1"/>
  <c r="Q1653" i="1"/>
  <c r="T1653" i="1" l="1" a="1"/>
  <c r="T1653" i="1" s="1"/>
  <c r="K1653" i="1" a="1"/>
  <c r="K1653" i="1" s="1"/>
  <c r="U1653" i="1" l="1"/>
  <c r="M1653" i="1" a="1"/>
  <c r="M1653" i="1" s="1"/>
  <c r="N1654" i="1" s="1" a="1"/>
  <c r="N1654" i="1" s="1"/>
  <c r="I1654" i="1" a="1"/>
  <c r="I1654" i="1" s="1"/>
  <c r="L1654" i="1" l="1" a="1"/>
  <c r="L1654" i="1" s="1"/>
  <c r="O1653" i="1" l="1" a="1"/>
  <c r="O1653" i="1" s="1"/>
  <c r="P1654" i="1" s="1" a="1"/>
  <c r="P1654" i="1" s="1"/>
  <c r="J1654" i="1" s="1" a="1"/>
  <c r="J1654" i="1" s="1"/>
  <c r="R1654" i="1" l="1"/>
  <c r="S1654" i="1" s="1"/>
  <c r="Q1654" i="1"/>
  <c r="T1654" i="1" l="1" a="1"/>
  <c r="T1654" i="1" s="1"/>
  <c r="K1654" i="1" a="1"/>
  <c r="K1654" i="1" s="1"/>
  <c r="U1654" i="1" l="1"/>
  <c r="M1654" i="1" a="1"/>
  <c r="M1654" i="1" s="1"/>
  <c r="N1655" i="1" s="1" a="1"/>
  <c r="N1655" i="1" s="1"/>
  <c r="I1655" i="1" a="1"/>
  <c r="I1655" i="1" s="1"/>
  <c r="L1655" i="1" l="1" a="1"/>
  <c r="L1655" i="1" s="1"/>
  <c r="O1654" i="1" l="1" a="1"/>
  <c r="O1654" i="1" s="1"/>
  <c r="P1655" i="1" s="1" a="1"/>
  <c r="P1655" i="1" s="1"/>
  <c r="J1655" i="1" s="1" a="1"/>
  <c r="J1655" i="1" s="1"/>
  <c r="Q1655" i="1" l="1"/>
  <c r="R1655" i="1"/>
  <c r="S1655" i="1" s="1"/>
  <c r="K1655" i="1" a="1"/>
  <c r="K1655" i="1" s="1"/>
  <c r="T1655" i="1" l="1" a="1"/>
  <c r="T1655" i="1" s="1"/>
  <c r="M1655" i="1" a="1"/>
  <c r="M1655" i="1" s="1"/>
  <c r="N1656" i="1" s="1" a="1"/>
  <c r="N1656" i="1" s="1"/>
  <c r="I1656" i="1" a="1"/>
  <c r="I1656" i="1" s="1"/>
  <c r="U1655" i="1" l="1"/>
  <c r="L1656" i="1" a="1"/>
  <c r="L1656" i="1" s="1"/>
  <c r="O1655" i="1" l="1" a="1"/>
  <c r="O1655" i="1" s="1"/>
  <c r="P1656" i="1" s="1" a="1"/>
  <c r="P1656" i="1" s="1"/>
  <c r="J1656" i="1" s="1" a="1"/>
  <c r="J1656" i="1" s="1"/>
  <c r="R1656" i="1" l="1"/>
  <c r="S1656" i="1" s="1"/>
  <c r="Q1656" i="1"/>
  <c r="K1656" i="1" a="1"/>
  <c r="K1656" i="1" s="1"/>
  <c r="T1656" i="1" l="1" a="1"/>
  <c r="T1656" i="1" s="1"/>
  <c r="M1656" i="1" a="1"/>
  <c r="M1656" i="1" s="1"/>
  <c r="N1657" i="1" s="1" a="1"/>
  <c r="N1657" i="1" s="1"/>
  <c r="I1657" i="1" a="1"/>
  <c r="I1657" i="1" s="1"/>
  <c r="U1656" i="1" l="1"/>
  <c r="L1657" i="1" a="1"/>
  <c r="L1657" i="1" s="1"/>
  <c r="O1656" i="1" l="1" a="1"/>
  <c r="O1656" i="1" s="1"/>
  <c r="P1657" i="1" s="1" a="1"/>
  <c r="P1657" i="1" s="1"/>
  <c r="J1657" i="1" s="1" a="1"/>
  <c r="J1657" i="1" s="1"/>
  <c r="Q1657" i="1" l="1"/>
  <c r="R1657" i="1"/>
  <c r="S1657" i="1" s="1"/>
  <c r="K1657" i="1" a="1"/>
  <c r="K1657" i="1" s="1"/>
  <c r="T1657" i="1" l="1" a="1"/>
  <c r="T1657" i="1" s="1"/>
  <c r="M1657" i="1" a="1"/>
  <c r="M1657" i="1" s="1"/>
  <c r="N1658" i="1" s="1" a="1"/>
  <c r="N1658" i="1" s="1"/>
  <c r="I1658" i="1" a="1"/>
  <c r="I1658" i="1" s="1"/>
  <c r="U1657" i="1" l="1"/>
  <c r="L1658" i="1" a="1"/>
  <c r="L1658" i="1" s="1"/>
  <c r="O1657" i="1" l="1" a="1"/>
  <c r="O1657" i="1" s="1"/>
  <c r="P1658" i="1" s="1" a="1"/>
  <c r="P1658" i="1" s="1"/>
  <c r="J1658" i="1" s="1" a="1"/>
  <c r="J1658" i="1" s="1"/>
  <c r="R1658" i="1" l="1"/>
  <c r="S1658" i="1" s="1"/>
  <c r="Q1658" i="1"/>
  <c r="K1658" i="1" a="1"/>
  <c r="K1658" i="1" s="1"/>
  <c r="T1658" i="1" l="1" a="1"/>
  <c r="T1658" i="1" s="1"/>
  <c r="M1658" i="1" a="1"/>
  <c r="M1658" i="1" s="1"/>
  <c r="N1659" i="1" s="1" a="1"/>
  <c r="N1659" i="1" s="1"/>
  <c r="I1659" i="1" a="1"/>
  <c r="I1659" i="1" s="1"/>
  <c r="U1658" i="1" l="1"/>
  <c r="L1659" i="1" a="1"/>
  <c r="L1659" i="1" s="1"/>
  <c r="O1658" i="1" l="1" a="1"/>
  <c r="O1658" i="1" s="1"/>
  <c r="P1659" i="1" s="1" a="1"/>
  <c r="P1659" i="1" s="1"/>
  <c r="J1659" i="1" s="1" a="1"/>
  <c r="J1659" i="1" s="1"/>
  <c r="Q1659" i="1" l="1"/>
  <c r="R1659" i="1"/>
  <c r="S1659" i="1" s="1"/>
  <c r="K1659" i="1" a="1"/>
  <c r="K1659" i="1" s="1"/>
  <c r="T1659" i="1" l="1" a="1"/>
  <c r="T1659" i="1" s="1"/>
  <c r="M1659" i="1" a="1"/>
  <c r="M1659" i="1" s="1"/>
  <c r="N1660" i="1" s="1" a="1"/>
  <c r="N1660" i="1" s="1"/>
  <c r="I1660" i="1" a="1"/>
  <c r="I1660" i="1" s="1"/>
  <c r="U1659" i="1" l="1"/>
  <c r="L1660" i="1" a="1"/>
  <c r="L1660" i="1" s="1"/>
  <c r="O1659" i="1" l="1" a="1"/>
  <c r="O1659" i="1" s="1"/>
  <c r="P1660" i="1" s="1" a="1"/>
  <c r="P1660" i="1" s="1"/>
  <c r="J1660" i="1" s="1" a="1"/>
  <c r="J1660" i="1" s="1"/>
  <c r="R1660" i="1" l="1"/>
  <c r="S1660" i="1" s="1"/>
  <c r="Q1660" i="1"/>
  <c r="T1660" i="1" l="1" a="1"/>
  <c r="T1660" i="1" s="1"/>
  <c r="K1660" i="1" a="1"/>
  <c r="K1660" i="1" s="1"/>
  <c r="U1660" i="1" l="1"/>
  <c r="M1660" i="1" a="1"/>
  <c r="M1660" i="1" s="1"/>
  <c r="N1661" i="1" s="1" a="1"/>
  <c r="N1661" i="1" s="1"/>
  <c r="I1661" i="1" a="1"/>
  <c r="I1661" i="1" s="1"/>
  <c r="L1661" i="1" l="1" a="1"/>
  <c r="L1661" i="1" s="1"/>
  <c r="O1660" i="1" l="1" a="1"/>
  <c r="O1660" i="1" s="1"/>
  <c r="P1661" i="1" s="1" a="1"/>
  <c r="P1661" i="1" s="1"/>
  <c r="J1661" i="1" s="1" a="1"/>
  <c r="J1661" i="1" s="1"/>
  <c r="Q1661" i="1" l="1"/>
  <c r="R1661" i="1"/>
  <c r="S1661" i="1" s="1"/>
  <c r="K1661" i="1" a="1"/>
  <c r="K1661" i="1" s="1"/>
  <c r="T1661" i="1" l="1" a="1"/>
  <c r="T1661" i="1" s="1"/>
  <c r="M1661" i="1" a="1"/>
  <c r="M1661" i="1" s="1"/>
  <c r="N1662" i="1" s="1" a="1"/>
  <c r="N1662" i="1" s="1"/>
  <c r="I1662" i="1" a="1"/>
  <c r="I1662" i="1" s="1"/>
  <c r="U1661" i="1" l="1"/>
  <c r="L1662" i="1" a="1"/>
  <c r="L1662" i="1" s="1"/>
  <c r="O1661" i="1" l="1" a="1"/>
  <c r="O1661" i="1" s="1"/>
  <c r="P1662" i="1" s="1" a="1"/>
  <c r="P1662" i="1" s="1"/>
  <c r="J1662" i="1" s="1" a="1"/>
  <c r="J1662" i="1" s="1"/>
  <c r="R1662" i="1" l="1"/>
  <c r="S1662" i="1" s="1"/>
  <c r="Q1662" i="1"/>
  <c r="T1662" i="1" l="1" a="1"/>
  <c r="T1662" i="1" s="1"/>
  <c r="K1662" i="1" a="1"/>
  <c r="K1662" i="1" s="1"/>
  <c r="U1662" i="1" l="1"/>
  <c r="M1662" i="1" a="1"/>
  <c r="M1662" i="1" s="1"/>
  <c r="N1663" i="1" s="1" a="1"/>
  <c r="N1663" i="1" s="1"/>
  <c r="I1663" i="1" a="1"/>
  <c r="I1663" i="1" s="1"/>
  <c r="L1663" i="1" l="1" a="1"/>
  <c r="L1663" i="1" s="1"/>
  <c r="O1662" i="1" l="1" a="1"/>
  <c r="O1662" i="1" s="1"/>
  <c r="P1663" i="1" s="1" a="1"/>
  <c r="P1663" i="1" s="1"/>
  <c r="J1663" i="1" s="1" a="1"/>
  <c r="J1663" i="1" s="1"/>
  <c r="Q1663" i="1" l="1"/>
  <c r="R1663" i="1"/>
  <c r="S1663" i="1" s="1"/>
  <c r="T1663" i="1" l="1" a="1"/>
  <c r="T1663" i="1" s="1"/>
  <c r="U1663" i="1" s="1"/>
  <c r="K1663" i="1" a="1"/>
  <c r="K1663" i="1" s="1"/>
  <c r="M1663" i="1" l="1" a="1"/>
  <c r="M1663" i="1" s="1"/>
  <c r="N1664" i="1" s="1" a="1"/>
  <c r="N1664" i="1" s="1"/>
  <c r="I1664" i="1" a="1"/>
  <c r="I1664" i="1" s="1"/>
  <c r="L1664" i="1" l="1" a="1"/>
  <c r="L1664" i="1" s="1"/>
  <c r="O1663" i="1" l="1" a="1"/>
  <c r="O1663" i="1" s="1"/>
  <c r="P1664" i="1" s="1" a="1"/>
  <c r="P1664" i="1" s="1"/>
  <c r="J1664" i="1" s="1" a="1"/>
  <c r="J1664" i="1" s="1"/>
  <c r="Q1664" i="1" l="1"/>
  <c r="R1664" i="1"/>
  <c r="S1664" i="1" s="1"/>
  <c r="T1664" i="1" l="1" a="1"/>
  <c r="T1664" i="1" s="1"/>
  <c r="K1664" i="1" a="1"/>
  <c r="K1664" i="1" s="1"/>
  <c r="U1664" i="1" l="1"/>
  <c r="M1664" i="1" a="1"/>
  <c r="M1664" i="1" s="1"/>
  <c r="N1665" i="1" s="1" a="1"/>
  <c r="N1665" i="1" s="1"/>
  <c r="I1665" i="1" a="1"/>
  <c r="I1665" i="1" s="1"/>
  <c r="L1665" i="1" l="1" a="1"/>
  <c r="L1665" i="1" s="1"/>
  <c r="O1664" i="1" l="1" a="1"/>
  <c r="O1664" i="1" s="1"/>
  <c r="P1665" i="1" s="1" a="1"/>
  <c r="P1665" i="1" s="1"/>
  <c r="J1665" i="1" s="1" a="1"/>
  <c r="J1665" i="1" s="1"/>
  <c r="Q1665" i="1" l="1"/>
  <c r="R1665" i="1"/>
  <c r="S1665" i="1" s="1"/>
  <c r="K1665" i="1" a="1"/>
  <c r="K1665" i="1" s="1"/>
  <c r="T1665" i="1" l="1" a="1"/>
  <c r="T1665" i="1" s="1"/>
  <c r="M1665" i="1" a="1"/>
  <c r="M1665" i="1" s="1"/>
  <c r="N1666" i="1" s="1" a="1"/>
  <c r="N1666" i="1" s="1"/>
  <c r="I1666" i="1" a="1"/>
  <c r="I1666" i="1" s="1"/>
  <c r="U1665" i="1" l="1"/>
  <c r="L1666" i="1" a="1"/>
  <c r="L1666" i="1" s="1"/>
  <c r="O1665" i="1" l="1" a="1"/>
  <c r="O1665" i="1" s="1"/>
  <c r="P1666" i="1" s="1" a="1"/>
  <c r="P1666" i="1" s="1"/>
  <c r="J1666" i="1" s="1" a="1"/>
  <c r="J1666" i="1" s="1"/>
  <c r="R1666" i="1" l="1"/>
  <c r="S1666" i="1" s="1"/>
  <c r="Q1666" i="1"/>
  <c r="K1666" i="1" a="1"/>
  <c r="K1666" i="1" s="1"/>
  <c r="T1666" i="1" l="1" a="1"/>
  <c r="T1666" i="1" s="1"/>
  <c r="M1666" i="1" a="1"/>
  <c r="M1666" i="1" s="1"/>
  <c r="N1667" i="1" s="1" a="1"/>
  <c r="N1667" i="1" s="1"/>
  <c r="I1667" i="1" a="1"/>
  <c r="I1667" i="1" s="1"/>
  <c r="U1666" i="1" l="1"/>
  <c r="L1667" i="1" a="1"/>
  <c r="L1667" i="1" s="1"/>
  <c r="O1666" i="1" l="1" a="1"/>
  <c r="O1666" i="1" s="1"/>
  <c r="P1667" i="1" s="1" a="1"/>
  <c r="P1667" i="1" s="1"/>
  <c r="J1667" i="1" s="1" a="1"/>
  <c r="J1667" i="1" s="1"/>
  <c r="R1667" i="1" l="1"/>
  <c r="S1667" i="1" s="1"/>
  <c r="Q1667" i="1"/>
  <c r="T1667" i="1" l="1" a="1"/>
  <c r="T1667" i="1" s="1"/>
  <c r="K1667" i="1" a="1"/>
  <c r="K1667" i="1" s="1"/>
  <c r="U1667" i="1" l="1"/>
  <c r="M1667" i="1" a="1"/>
  <c r="M1667" i="1" s="1"/>
  <c r="N1668" i="1" s="1" a="1"/>
  <c r="N1668" i="1" s="1"/>
  <c r="I1668" i="1" a="1"/>
  <c r="I1668" i="1" s="1"/>
  <c r="L1668" i="1" l="1" a="1"/>
  <c r="L1668" i="1" s="1"/>
  <c r="O1667" i="1" l="1" a="1"/>
  <c r="O1667" i="1" s="1"/>
  <c r="P1668" i="1" s="1" a="1"/>
  <c r="P1668" i="1" s="1"/>
  <c r="J1668" i="1" s="1" a="1"/>
  <c r="J1668" i="1" s="1"/>
  <c r="R1668" i="1" l="1"/>
  <c r="S1668" i="1" s="1"/>
  <c r="Q1668" i="1"/>
  <c r="K1668" i="1" a="1"/>
  <c r="K1668" i="1" s="1"/>
  <c r="T1668" i="1" l="1" a="1"/>
  <c r="T1668" i="1" s="1"/>
  <c r="M1668" i="1" a="1"/>
  <c r="M1668" i="1" s="1"/>
  <c r="N1669" i="1" s="1" a="1"/>
  <c r="N1669" i="1" s="1"/>
  <c r="I1669" i="1" a="1"/>
  <c r="I1669" i="1" s="1"/>
  <c r="U1668" i="1" l="1"/>
  <c r="L1669" i="1" a="1"/>
  <c r="L1669" i="1" s="1"/>
  <c r="O1668" i="1" l="1" a="1"/>
  <c r="O1668" i="1" s="1"/>
  <c r="P1669" i="1" s="1" a="1"/>
  <c r="P1669" i="1" s="1"/>
  <c r="J1669" i="1" s="1" a="1"/>
  <c r="J1669" i="1" s="1"/>
  <c r="R1669" i="1" l="1"/>
  <c r="S1669" i="1" s="1"/>
  <c r="Q1669" i="1"/>
  <c r="K1669" i="1" a="1"/>
  <c r="K1669" i="1" s="1"/>
  <c r="T1669" i="1" l="1" a="1"/>
  <c r="T1669" i="1" s="1"/>
  <c r="M1669" i="1" a="1"/>
  <c r="M1669" i="1" s="1"/>
  <c r="N1670" i="1" s="1" a="1"/>
  <c r="N1670" i="1" s="1"/>
  <c r="I1670" i="1" a="1"/>
  <c r="I1670" i="1" s="1"/>
  <c r="U1669" i="1" l="1"/>
  <c r="L1670" i="1" a="1"/>
  <c r="L1670" i="1" s="1"/>
  <c r="O1669" i="1" l="1" a="1"/>
  <c r="O1669" i="1" s="1"/>
  <c r="P1670" i="1" s="1" a="1"/>
  <c r="P1670" i="1" s="1"/>
  <c r="J1670" i="1" s="1" a="1"/>
  <c r="J1670" i="1" s="1"/>
  <c r="Q1670" i="1" l="1"/>
  <c r="R1670" i="1"/>
  <c r="S1670" i="1" s="1"/>
  <c r="T1670" i="1" l="1" a="1"/>
  <c r="T1670" i="1" s="1"/>
  <c r="K1670" i="1" a="1"/>
  <c r="K1670" i="1" s="1"/>
  <c r="U1670" i="1" l="1"/>
  <c r="M1670" i="1" a="1"/>
  <c r="M1670" i="1" s="1"/>
  <c r="N1671" i="1" s="1" a="1"/>
  <c r="N1671" i="1" s="1"/>
  <c r="I1671" i="1" a="1"/>
  <c r="I1671" i="1" s="1"/>
  <c r="L1671" i="1" l="1" a="1"/>
  <c r="L1671" i="1" s="1"/>
  <c r="O1670" i="1" l="1" a="1"/>
  <c r="O1670" i="1" s="1"/>
  <c r="P1671" i="1" s="1" a="1"/>
  <c r="P1671" i="1" s="1"/>
  <c r="J1671" i="1" s="1" a="1"/>
  <c r="J1671" i="1" s="1"/>
  <c r="Q1671" i="1" l="1"/>
  <c r="R1671" i="1"/>
  <c r="S1671" i="1" s="1"/>
  <c r="K1671" i="1" a="1"/>
  <c r="K1671" i="1" s="1"/>
  <c r="T1671" i="1" l="1" a="1"/>
  <c r="T1671" i="1" s="1"/>
  <c r="M1671" i="1" a="1"/>
  <c r="M1671" i="1" s="1"/>
  <c r="N1672" i="1" s="1" a="1"/>
  <c r="N1672" i="1" s="1"/>
  <c r="I1672" i="1" a="1"/>
  <c r="I1672" i="1" s="1"/>
  <c r="U1671" i="1" l="1"/>
  <c r="L1672" i="1" a="1"/>
  <c r="L1672" i="1" s="1"/>
  <c r="O1671" i="1" l="1" a="1"/>
  <c r="O1671" i="1" s="1"/>
  <c r="P1672" i="1" s="1" a="1"/>
  <c r="P1672" i="1" s="1"/>
  <c r="J1672" i="1" s="1" a="1"/>
  <c r="J1672" i="1" s="1"/>
  <c r="Q1672" i="1" l="1"/>
  <c r="R1672" i="1"/>
  <c r="S1672" i="1" s="1"/>
  <c r="K1672" i="1" a="1"/>
  <c r="K1672" i="1" s="1"/>
  <c r="T1672" i="1" l="1" a="1"/>
  <c r="T1672" i="1" s="1"/>
  <c r="M1672" i="1" a="1"/>
  <c r="M1672" i="1" s="1"/>
  <c r="N1673" i="1" s="1" a="1"/>
  <c r="N1673" i="1" s="1"/>
  <c r="I1673" i="1" a="1"/>
  <c r="I1673" i="1" s="1"/>
  <c r="U1672" i="1" l="1"/>
  <c r="L1673" i="1" a="1"/>
  <c r="L1673" i="1" s="1"/>
  <c r="O1672" i="1" l="1" a="1"/>
  <c r="O1672" i="1" s="1"/>
  <c r="P1673" i="1" s="1" a="1"/>
  <c r="P1673" i="1" s="1"/>
  <c r="J1673" i="1" s="1" a="1"/>
  <c r="J1673" i="1" s="1"/>
  <c r="R1673" i="1" l="1"/>
  <c r="S1673" i="1" s="1"/>
  <c r="Q1673" i="1"/>
  <c r="T1673" i="1" l="1" a="1"/>
  <c r="T1673" i="1" s="1"/>
  <c r="K1673" i="1" a="1"/>
  <c r="K1673" i="1" s="1"/>
  <c r="U1673" i="1" l="1"/>
  <c r="M1673" i="1" a="1"/>
  <c r="M1673" i="1" s="1"/>
  <c r="N1674" i="1" s="1" a="1"/>
  <c r="N1674" i="1" s="1"/>
  <c r="I1674" i="1" a="1"/>
  <c r="I1674" i="1" s="1"/>
  <c r="L1674" i="1" l="1" a="1"/>
  <c r="L1674" i="1" s="1"/>
  <c r="O1673" i="1" l="1" a="1"/>
  <c r="O1673" i="1" s="1"/>
  <c r="P1674" i="1" s="1" a="1"/>
  <c r="P1674" i="1" s="1"/>
  <c r="J1674" i="1" s="1" a="1"/>
  <c r="J1674" i="1" s="1"/>
  <c r="R1674" i="1" l="1"/>
  <c r="S1674" i="1" s="1"/>
  <c r="Q1674" i="1"/>
  <c r="K1674" i="1" a="1"/>
  <c r="K1674" i="1" s="1"/>
  <c r="T1674" i="1" l="1" a="1"/>
  <c r="T1674" i="1" s="1"/>
  <c r="M1674" i="1" a="1"/>
  <c r="M1674" i="1" s="1"/>
  <c r="N1675" i="1" s="1" a="1"/>
  <c r="N1675" i="1" s="1"/>
  <c r="I1675" i="1" a="1"/>
  <c r="I1675" i="1" s="1"/>
  <c r="U1674" i="1" l="1"/>
  <c r="L1675" i="1" a="1"/>
  <c r="L1675" i="1" s="1"/>
  <c r="O1674" i="1" l="1" a="1"/>
  <c r="O1674" i="1" s="1"/>
  <c r="P1675" i="1" s="1" a="1"/>
  <c r="P1675" i="1" s="1"/>
  <c r="J1675" i="1" s="1" a="1"/>
  <c r="J1675" i="1" s="1"/>
  <c r="Q1675" i="1" l="1"/>
  <c r="R1675" i="1"/>
  <c r="S1675" i="1" s="1"/>
  <c r="K1675" i="1" a="1"/>
  <c r="K1675" i="1" s="1"/>
  <c r="T1675" i="1" l="1" a="1"/>
  <c r="T1675" i="1" s="1"/>
  <c r="M1675" i="1" a="1"/>
  <c r="M1675" i="1" s="1"/>
  <c r="N1676" i="1" s="1" a="1"/>
  <c r="N1676" i="1" s="1"/>
  <c r="I1676" i="1" a="1"/>
  <c r="I1676" i="1" s="1"/>
  <c r="U1675" i="1" l="1"/>
  <c r="L1676" i="1" a="1"/>
  <c r="L1676" i="1" s="1"/>
  <c r="O1675" i="1" l="1" a="1"/>
  <c r="O1675" i="1" s="1"/>
  <c r="P1676" i="1" s="1" a="1"/>
  <c r="P1676" i="1" s="1"/>
  <c r="J1676" i="1" s="1" a="1"/>
  <c r="J1676" i="1" s="1"/>
  <c r="Q1676" i="1" l="1"/>
  <c r="R1676" i="1"/>
  <c r="S1676" i="1" s="1"/>
  <c r="T1676" i="1" l="1" a="1"/>
  <c r="T1676" i="1" s="1"/>
  <c r="K1676" i="1" a="1"/>
  <c r="K1676" i="1" s="1"/>
  <c r="U1676" i="1" l="1"/>
  <c r="M1676" i="1" a="1"/>
  <c r="M1676" i="1" s="1"/>
  <c r="N1677" i="1" s="1" a="1"/>
  <c r="N1677" i="1" s="1"/>
  <c r="I1677" i="1" a="1"/>
  <c r="I1677" i="1" s="1"/>
  <c r="L1677" i="1" l="1" a="1"/>
  <c r="L1677" i="1" s="1"/>
  <c r="O1676" i="1" l="1" a="1"/>
  <c r="O1676" i="1" s="1"/>
  <c r="P1677" i="1" s="1" a="1"/>
  <c r="P1677" i="1" s="1"/>
  <c r="J1677" i="1" s="1" a="1"/>
  <c r="J1677" i="1" s="1"/>
  <c r="Q1677" i="1" l="1"/>
  <c r="R1677" i="1"/>
  <c r="S1677" i="1" s="1"/>
  <c r="T1677" i="1" l="1" a="1"/>
  <c r="T1677" i="1" s="1"/>
  <c r="K1677" i="1" a="1"/>
  <c r="K1677" i="1" s="1"/>
  <c r="U1677" i="1" l="1"/>
  <c r="M1677" i="1" a="1"/>
  <c r="M1677" i="1" s="1"/>
  <c r="N1678" i="1" s="1" a="1"/>
  <c r="N1678" i="1" s="1"/>
  <c r="I1678" i="1" a="1"/>
  <c r="I1678" i="1" s="1"/>
  <c r="L1678" i="1" l="1" a="1"/>
  <c r="L1678" i="1" s="1"/>
  <c r="O1677" i="1" l="1" a="1"/>
  <c r="O1677" i="1" s="1"/>
  <c r="P1678" i="1" s="1" a="1"/>
  <c r="P1678" i="1" s="1"/>
  <c r="J1678" i="1" s="1" a="1"/>
  <c r="J1678" i="1" s="1"/>
  <c r="R1678" i="1" l="1"/>
  <c r="S1678" i="1" s="1"/>
  <c r="Q1678" i="1"/>
  <c r="K1678" i="1" a="1"/>
  <c r="K1678" i="1" s="1"/>
  <c r="T1678" i="1" l="1" a="1"/>
  <c r="T1678" i="1" s="1"/>
  <c r="M1678" i="1" a="1"/>
  <c r="M1678" i="1" s="1"/>
  <c r="N1679" i="1" s="1" a="1"/>
  <c r="N1679" i="1" s="1"/>
  <c r="I1679" i="1" a="1"/>
  <c r="I1679" i="1" s="1"/>
  <c r="U1678" i="1" l="1"/>
  <c r="L1679" i="1" a="1"/>
  <c r="L1679" i="1" s="1"/>
  <c r="O1678" i="1" l="1" a="1"/>
  <c r="O1678" i="1" s="1"/>
  <c r="P1679" i="1" s="1" a="1"/>
  <c r="P1679" i="1" s="1"/>
  <c r="J1679" i="1" s="1" a="1"/>
  <c r="J1679" i="1" s="1"/>
  <c r="Q1679" i="1" l="1"/>
  <c r="R1679" i="1"/>
  <c r="S1679" i="1" s="1"/>
  <c r="T1679" i="1" l="1" a="1"/>
  <c r="T1679" i="1" s="1"/>
  <c r="K1679" i="1" a="1"/>
  <c r="K1679" i="1" s="1"/>
  <c r="U1679" i="1" l="1"/>
  <c r="M1679" i="1" a="1"/>
  <c r="M1679" i="1" s="1"/>
  <c r="N1680" i="1" s="1" a="1"/>
  <c r="N1680" i="1" s="1"/>
  <c r="I1680" i="1" a="1"/>
  <c r="I1680" i="1" s="1"/>
  <c r="L1680" i="1" l="1" a="1"/>
  <c r="L1680" i="1" s="1"/>
  <c r="O1679" i="1" l="1" a="1"/>
  <c r="O1679" i="1" s="1"/>
  <c r="P1680" i="1" s="1" a="1"/>
  <c r="P1680" i="1" s="1"/>
  <c r="J1680" i="1" s="1" a="1"/>
  <c r="J1680" i="1" s="1"/>
  <c r="Q1680" i="1" l="1"/>
  <c r="R1680" i="1"/>
  <c r="S1680" i="1" s="1"/>
  <c r="T1680" i="1" l="1" a="1"/>
  <c r="T1680" i="1" s="1"/>
  <c r="K1680" i="1" a="1"/>
  <c r="K1680" i="1" s="1"/>
  <c r="U1680" i="1" l="1"/>
  <c r="M1680" i="1" a="1"/>
  <c r="M1680" i="1" s="1"/>
  <c r="N1681" i="1" s="1" a="1"/>
  <c r="N1681" i="1" s="1"/>
  <c r="I1681" i="1" a="1"/>
  <c r="I1681" i="1" s="1"/>
  <c r="L1681" i="1" l="1" a="1"/>
  <c r="L1681" i="1" s="1"/>
  <c r="O1680" i="1" l="1" a="1"/>
  <c r="O1680" i="1" s="1"/>
  <c r="P1681" i="1" s="1" a="1"/>
  <c r="P1681" i="1" s="1"/>
  <c r="J1681" i="1" s="1" a="1"/>
  <c r="J1681" i="1" s="1"/>
  <c r="R1681" i="1" l="1"/>
  <c r="S1681" i="1" s="1"/>
  <c r="Q1681" i="1"/>
  <c r="K1681" i="1" a="1"/>
  <c r="K1681" i="1" s="1"/>
  <c r="T1681" i="1" l="1" a="1"/>
  <c r="T1681" i="1" s="1"/>
  <c r="M1681" i="1" a="1"/>
  <c r="M1681" i="1" s="1"/>
  <c r="N1682" i="1" s="1" a="1"/>
  <c r="N1682" i="1" s="1"/>
  <c r="I1682" i="1" a="1"/>
  <c r="I1682" i="1" s="1"/>
  <c r="U1681" i="1" l="1"/>
  <c r="L1682" i="1" a="1"/>
  <c r="L1682" i="1" s="1"/>
  <c r="O1681" i="1" l="1" a="1"/>
  <c r="O1681" i="1" s="1"/>
  <c r="P1682" i="1" s="1" a="1"/>
  <c r="P1682" i="1" s="1"/>
  <c r="J1682" i="1" s="1" a="1"/>
  <c r="J1682" i="1" s="1"/>
  <c r="Q1682" i="1" l="1"/>
  <c r="R1682" i="1"/>
  <c r="S1682" i="1" s="1"/>
  <c r="K1682" i="1" a="1"/>
  <c r="K1682" i="1" s="1"/>
  <c r="T1682" i="1" l="1" a="1"/>
  <c r="T1682" i="1" s="1"/>
  <c r="M1682" i="1" a="1"/>
  <c r="M1682" i="1" s="1"/>
  <c r="N1683" i="1" s="1" a="1"/>
  <c r="N1683" i="1" s="1"/>
  <c r="I1683" i="1" a="1"/>
  <c r="I1683" i="1" s="1"/>
  <c r="U1682" i="1" l="1"/>
  <c r="L1683" i="1" a="1"/>
  <c r="L1683" i="1" s="1"/>
  <c r="O1682" i="1" l="1" a="1"/>
  <c r="O1682" i="1" s="1"/>
  <c r="P1683" i="1" s="1" a="1"/>
  <c r="P1683" i="1" s="1"/>
  <c r="J1683" i="1" s="1" a="1"/>
  <c r="J1683" i="1" s="1"/>
  <c r="R1683" i="1" l="1"/>
  <c r="S1683" i="1" s="1"/>
  <c r="Q1683" i="1"/>
  <c r="K1683" i="1" a="1"/>
  <c r="K1683" i="1" s="1"/>
  <c r="T1683" i="1" l="1" a="1"/>
  <c r="T1683" i="1" s="1"/>
  <c r="M1683" i="1" a="1"/>
  <c r="M1683" i="1" s="1"/>
  <c r="N1684" i="1" s="1" a="1"/>
  <c r="N1684" i="1" s="1"/>
  <c r="I1684" i="1" a="1"/>
  <c r="I1684" i="1" s="1"/>
  <c r="U1683" i="1" l="1"/>
  <c r="L1684" i="1" a="1"/>
  <c r="L1684" i="1" s="1"/>
  <c r="O1683" i="1" l="1" a="1"/>
  <c r="O1683" i="1" s="1"/>
  <c r="P1684" i="1" s="1" a="1"/>
  <c r="P1684" i="1" s="1"/>
  <c r="J1684" i="1" s="1" a="1"/>
  <c r="J1684" i="1" s="1"/>
  <c r="Q1684" i="1" l="1"/>
  <c r="R1684" i="1"/>
  <c r="S1684" i="1" s="1"/>
  <c r="T1684" i="1" l="1" a="1"/>
  <c r="T1684" i="1" s="1"/>
  <c r="K1684" i="1" a="1"/>
  <c r="K1684" i="1" s="1"/>
  <c r="U1684" i="1" l="1"/>
  <c r="M1684" i="1" a="1"/>
  <c r="M1684" i="1" s="1"/>
  <c r="N1685" i="1" s="1" a="1"/>
  <c r="N1685" i="1" s="1"/>
  <c r="I1685" i="1" a="1"/>
  <c r="I1685" i="1" s="1"/>
  <c r="L1685" i="1" l="1" a="1"/>
  <c r="L1685" i="1" s="1"/>
  <c r="O1684" i="1" l="1" a="1"/>
  <c r="O1684" i="1" s="1"/>
  <c r="P1685" i="1" s="1" a="1"/>
  <c r="P1685" i="1" s="1"/>
  <c r="J1685" i="1" s="1" a="1"/>
  <c r="J1685" i="1" s="1"/>
  <c r="Q1685" i="1" l="1"/>
  <c r="R1685" i="1"/>
  <c r="S1685" i="1" s="1"/>
  <c r="K1685" i="1" a="1"/>
  <c r="K1685" i="1" s="1"/>
  <c r="T1685" i="1" l="1" a="1"/>
  <c r="T1685" i="1" s="1"/>
  <c r="M1685" i="1" a="1"/>
  <c r="M1685" i="1" s="1"/>
  <c r="N1686" i="1" s="1" a="1"/>
  <c r="N1686" i="1" s="1"/>
  <c r="I1686" i="1" a="1"/>
  <c r="I1686" i="1" s="1"/>
  <c r="U1685" i="1" l="1"/>
  <c r="L1686" i="1" a="1"/>
  <c r="L1686" i="1" s="1"/>
  <c r="O1685" i="1" l="1" a="1"/>
  <c r="O1685" i="1" s="1"/>
  <c r="P1686" i="1" s="1" a="1"/>
  <c r="P1686" i="1" s="1"/>
  <c r="J1686" i="1" s="1" a="1"/>
  <c r="J1686" i="1" s="1"/>
  <c r="R1686" i="1" l="1"/>
  <c r="S1686" i="1" s="1"/>
  <c r="Q1686" i="1"/>
  <c r="K1686" i="1" a="1"/>
  <c r="K1686" i="1" s="1"/>
  <c r="T1686" i="1" l="1" a="1"/>
  <c r="T1686" i="1" s="1"/>
  <c r="M1686" i="1" a="1"/>
  <c r="M1686" i="1" s="1"/>
  <c r="N1687" i="1" s="1" a="1"/>
  <c r="N1687" i="1" s="1"/>
  <c r="I1687" i="1" a="1"/>
  <c r="I1687" i="1" s="1"/>
  <c r="U1686" i="1" l="1"/>
  <c r="L1687" i="1" a="1"/>
  <c r="L1687" i="1" s="1"/>
  <c r="O1686" i="1" l="1" a="1"/>
  <c r="O1686" i="1" s="1"/>
  <c r="P1687" i="1" s="1" a="1"/>
  <c r="P1687" i="1" s="1"/>
  <c r="J1687" i="1" s="1" a="1"/>
  <c r="J1687" i="1" s="1"/>
  <c r="R1687" i="1" l="1"/>
  <c r="S1687" i="1" s="1"/>
  <c r="Q1687" i="1"/>
  <c r="K1687" i="1" a="1"/>
  <c r="K1687" i="1" s="1"/>
  <c r="T1687" i="1" l="1" a="1"/>
  <c r="T1687" i="1" s="1"/>
  <c r="M1687" i="1" a="1"/>
  <c r="M1687" i="1" s="1"/>
  <c r="N1688" i="1" s="1" a="1"/>
  <c r="N1688" i="1" s="1"/>
  <c r="I1688" i="1" a="1"/>
  <c r="I1688" i="1" s="1"/>
  <c r="U1687" i="1" l="1"/>
  <c r="L1688" i="1" a="1"/>
  <c r="L1688" i="1" s="1"/>
  <c r="O1687" i="1" l="1" a="1"/>
  <c r="O1687" i="1" s="1"/>
  <c r="P1688" i="1" s="1" a="1"/>
  <c r="P1688" i="1" s="1"/>
  <c r="J1688" i="1" s="1" a="1"/>
  <c r="J1688" i="1" s="1"/>
  <c r="R1688" i="1" l="1"/>
  <c r="S1688" i="1" s="1"/>
  <c r="Q1688" i="1"/>
  <c r="T1688" i="1" l="1" a="1"/>
  <c r="T1688" i="1" s="1"/>
  <c r="K1688" i="1" a="1"/>
  <c r="K1688" i="1" s="1"/>
  <c r="U1688" i="1" l="1"/>
  <c r="M1688" i="1" a="1"/>
  <c r="M1688" i="1" s="1"/>
  <c r="N1689" i="1" s="1" a="1"/>
  <c r="N1689" i="1" s="1"/>
  <c r="I1689" i="1" a="1"/>
  <c r="I1689" i="1" s="1"/>
  <c r="L1689" i="1" l="1" a="1"/>
  <c r="L1689" i="1" s="1"/>
  <c r="O1688" i="1" l="1" a="1"/>
  <c r="O1688" i="1" s="1"/>
  <c r="P1689" i="1" s="1" a="1"/>
  <c r="P1689" i="1" s="1"/>
  <c r="J1689" i="1" s="1" a="1"/>
  <c r="J1689" i="1" s="1"/>
  <c r="R1689" i="1" l="1"/>
  <c r="S1689" i="1" s="1"/>
  <c r="Q1689" i="1"/>
  <c r="T1689" i="1" l="1" a="1"/>
  <c r="T1689" i="1" s="1"/>
  <c r="K1689" i="1" a="1"/>
  <c r="K1689" i="1" s="1"/>
  <c r="U1689" i="1" l="1"/>
  <c r="M1689" i="1" a="1"/>
  <c r="M1689" i="1" s="1"/>
  <c r="N1690" i="1" s="1" a="1"/>
  <c r="N1690" i="1" s="1"/>
  <c r="I1690" i="1" a="1"/>
  <c r="I1690" i="1" s="1"/>
  <c r="L1690" i="1" l="1" a="1"/>
  <c r="L1690" i="1" s="1"/>
  <c r="O1689" i="1" l="1" a="1"/>
  <c r="O1689" i="1" s="1"/>
  <c r="P1690" i="1" s="1" a="1"/>
  <c r="P1690" i="1" s="1"/>
  <c r="J1690" i="1" s="1" a="1"/>
  <c r="J1690" i="1" s="1"/>
  <c r="R1690" i="1" l="1"/>
  <c r="S1690" i="1" s="1"/>
  <c r="Q1690" i="1"/>
  <c r="K1690" i="1" a="1"/>
  <c r="K1690" i="1" s="1"/>
  <c r="T1690" i="1" l="1" a="1"/>
  <c r="T1690" i="1" s="1"/>
  <c r="M1690" i="1" a="1"/>
  <c r="M1690" i="1" s="1"/>
  <c r="N1691" i="1" s="1" a="1"/>
  <c r="N1691" i="1" s="1"/>
  <c r="I1691" i="1" a="1"/>
  <c r="I1691" i="1" s="1"/>
  <c r="U1690" i="1" l="1"/>
  <c r="L1691" i="1" a="1"/>
  <c r="L1691" i="1" s="1"/>
  <c r="O1690" i="1" l="1" a="1"/>
  <c r="O1690" i="1" s="1"/>
  <c r="P1691" i="1" s="1" a="1"/>
  <c r="P1691" i="1" s="1"/>
  <c r="J1691" i="1" s="1" a="1"/>
  <c r="J1691" i="1" s="1"/>
  <c r="Q1691" i="1" l="1"/>
  <c r="R1691" i="1"/>
  <c r="S1691" i="1" s="1"/>
  <c r="K1691" i="1" a="1"/>
  <c r="K1691" i="1" s="1"/>
  <c r="T1691" i="1" l="1" a="1"/>
  <c r="T1691" i="1" s="1"/>
  <c r="M1691" i="1" a="1"/>
  <c r="M1691" i="1" s="1"/>
  <c r="N1692" i="1" s="1" a="1"/>
  <c r="N1692" i="1" s="1"/>
  <c r="I1692" i="1" a="1"/>
  <c r="I1692" i="1" s="1"/>
  <c r="U1691" i="1" l="1"/>
  <c r="L1692" i="1" a="1"/>
  <c r="L1692" i="1" s="1"/>
  <c r="O1691" i="1" l="1" a="1"/>
  <c r="O1691" i="1" s="1"/>
  <c r="P1692" i="1" s="1" a="1"/>
  <c r="P1692" i="1" s="1"/>
  <c r="J1692" i="1" s="1" a="1"/>
  <c r="J1692" i="1" s="1"/>
  <c r="Q1692" i="1" l="1"/>
  <c r="R1692" i="1"/>
  <c r="S1692" i="1" s="1"/>
  <c r="T1692" i="1" l="1" a="1"/>
  <c r="T1692" i="1" s="1"/>
  <c r="K1692" i="1" a="1"/>
  <c r="K1692" i="1" s="1"/>
  <c r="U1692" i="1" l="1"/>
  <c r="M1692" i="1" a="1"/>
  <c r="M1692" i="1" s="1"/>
  <c r="N1693" i="1" s="1" a="1"/>
  <c r="N1693" i="1" s="1"/>
  <c r="I1693" i="1" a="1"/>
  <c r="I1693" i="1" s="1"/>
  <c r="L1693" i="1" l="1" a="1"/>
  <c r="L1693" i="1" s="1"/>
  <c r="O1692" i="1" l="1" a="1"/>
  <c r="O1692" i="1" s="1"/>
  <c r="P1693" i="1" s="1" a="1"/>
  <c r="P1693" i="1" s="1"/>
  <c r="J1693" i="1" s="1" a="1"/>
  <c r="J1693" i="1" s="1"/>
  <c r="Q1693" i="1" l="1"/>
  <c r="R1693" i="1"/>
  <c r="S1693" i="1" s="1"/>
  <c r="K1693" i="1" a="1"/>
  <c r="K1693" i="1" s="1"/>
  <c r="T1693" i="1" l="1" a="1"/>
  <c r="T1693" i="1" s="1"/>
  <c r="M1693" i="1" a="1"/>
  <c r="M1693" i="1" s="1"/>
  <c r="N1694" i="1" s="1" a="1"/>
  <c r="N1694" i="1" s="1"/>
  <c r="I1694" i="1" a="1"/>
  <c r="I1694" i="1" s="1"/>
  <c r="U1693" i="1" l="1"/>
  <c r="L1694" i="1" a="1"/>
  <c r="L1694" i="1" s="1"/>
  <c r="O1693" i="1" l="1" a="1"/>
  <c r="O1693" i="1" s="1"/>
  <c r="P1694" i="1" s="1" a="1"/>
  <c r="P1694" i="1" s="1"/>
  <c r="J1694" i="1" s="1" a="1"/>
  <c r="J1694" i="1" s="1"/>
  <c r="R1694" i="1" l="1"/>
  <c r="S1694" i="1" s="1"/>
  <c r="Q1694" i="1"/>
  <c r="K1694" i="1" a="1"/>
  <c r="K1694" i="1" s="1"/>
  <c r="T1694" i="1" l="1" a="1"/>
  <c r="T1694" i="1" s="1"/>
  <c r="M1694" i="1" a="1"/>
  <c r="M1694" i="1" s="1"/>
  <c r="N1695" i="1" s="1" a="1"/>
  <c r="N1695" i="1" s="1"/>
  <c r="I1695" i="1" a="1"/>
  <c r="I1695" i="1" s="1"/>
  <c r="U1694" i="1" l="1"/>
  <c r="L1695" i="1" a="1"/>
  <c r="L1695" i="1" s="1"/>
  <c r="O1694" i="1" l="1" a="1"/>
  <c r="O1694" i="1" s="1"/>
  <c r="P1695" i="1" s="1" a="1"/>
  <c r="P1695" i="1" s="1"/>
  <c r="J1695" i="1" s="1" a="1"/>
  <c r="J1695" i="1" s="1"/>
  <c r="R1695" i="1" l="1"/>
  <c r="S1695" i="1" s="1"/>
  <c r="Q1695" i="1"/>
  <c r="K1695" i="1" a="1"/>
  <c r="K1695" i="1" s="1"/>
  <c r="T1695" i="1" l="1" a="1"/>
  <c r="T1695" i="1" s="1"/>
  <c r="M1695" i="1" a="1"/>
  <c r="M1695" i="1" s="1"/>
  <c r="N1696" i="1" s="1" a="1"/>
  <c r="N1696" i="1" s="1"/>
  <c r="I1696" i="1" a="1"/>
  <c r="I1696" i="1" s="1"/>
  <c r="U1695" i="1" l="1"/>
  <c r="L1696" i="1" a="1"/>
  <c r="L1696" i="1" s="1"/>
  <c r="O1695" i="1" l="1" a="1"/>
  <c r="O1695" i="1" s="1"/>
  <c r="P1696" i="1" s="1" a="1"/>
  <c r="P1696" i="1" s="1"/>
  <c r="J1696" i="1" s="1" a="1"/>
  <c r="J1696" i="1" s="1"/>
  <c r="Q1696" i="1" l="1"/>
  <c r="R1696" i="1"/>
  <c r="S1696" i="1" s="1"/>
  <c r="K1696" i="1" a="1"/>
  <c r="K1696" i="1" s="1"/>
  <c r="T1696" i="1" l="1" a="1"/>
  <c r="T1696" i="1" s="1"/>
  <c r="M1696" i="1" a="1"/>
  <c r="M1696" i="1" s="1"/>
  <c r="N1697" i="1" s="1" a="1"/>
  <c r="N1697" i="1" s="1"/>
  <c r="I1697" i="1" a="1"/>
  <c r="I1697" i="1" s="1"/>
  <c r="U1696" i="1" l="1"/>
  <c r="L1697" i="1" a="1"/>
  <c r="L1697" i="1" s="1"/>
  <c r="O1696" i="1" l="1" a="1"/>
  <c r="O1696" i="1" s="1"/>
  <c r="P1697" i="1" s="1" a="1"/>
  <c r="P1697" i="1" s="1"/>
  <c r="J1697" i="1" s="1" a="1"/>
  <c r="J1697" i="1" s="1"/>
  <c r="Q1697" i="1" l="1"/>
  <c r="R1697" i="1"/>
  <c r="S1697" i="1" s="1"/>
  <c r="K1697" i="1" a="1"/>
  <c r="K1697" i="1" s="1"/>
  <c r="T1697" i="1" l="1" a="1"/>
  <c r="T1697" i="1" s="1"/>
  <c r="M1697" i="1" a="1"/>
  <c r="M1697" i="1" s="1"/>
  <c r="N1698" i="1" s="1" a="1"/>
  <c r="N1698" i="1" s="1"/>
  <c r="I1698" i="1" a="1"/>
  <c r="I1698" i="1" s="1"/>
  <c r="U1697" i="1" l="1"/>
  <c r="L1698" i="1" a="1"/>
  <c r="L1698" i="1" s="1"/>
  <c r="O1697" i="1" l="1" a="1"/>
  <c r="O1697" i="1" s="1"/>
  <c r="P1698" i="1" s="1" a="1"/>
  <c r="P1698" i="1" s="1"/>
  <c r="J1698" i="1" s="1" a="1"/>
  <c r="J1698" i="1" s="1"/>
  <c r="Q1698" i="1" l="1"/>
  <c r="R1698" i="1"/>
  <c r="S1698" i="1" s="1"/>
  <c r="T1698" i="1" l="1" a="1"/>
  <c r="T1698" i="1" s="1"/>
  <c r="K1698" i="1" a="1"/>
  <c r="K1698" i="1" s="1"/>
  <c r="U1698" i="1" l="1"/>
  <c r="M1698" i="1" a="1"/>
  <c r="M1698" i="1" s="1"/>
  <c r="N1699" i="1" s="1" a="1"/>
  <c r="N1699" i="1" s="1"/>
  <c r="I1699" i="1" a="1"/>
  <c r="I1699" i="1" s="1"/>
  <c r="L1699" i="1" l="1" a="1"/>
  <c r="L1699" i="1" s="1"/>
  <c r="O1698" i="1" l="1" a="1"/>
  <c r="O1698" i="1" s="1"/>
  <c r="P1699" i="1" s="1" a="1"/>
  <c r="P1699" i="1" s="1"/>
  <c r="J1699" i="1" s="1" a="1"/>
  <c r="J1699" i="1" s="1"/>
  <c r="Q1699" i="1" l="1"/>
  <c r="R1699" i="1"/>
  <c r="S1699" i="1" s="1"/>
  <c r="T1699" i="1" l="1" a="1"/>
  <c r="T1699" i="1" s="1"/>
  <c r="K1699" i="1" a="1"/>
  <c r="K1699" i="1" s="1"/>
  <c r="U1699" i="1" l="1"/>
  <c r="M1699" i="1" a="1"/>
  <c r="M1699" i="1" s="1"/>
  <c r="N1700" i="1" s="1" a="1"/>
  <c r="N1700" i="1" s="1"/>
  <c r="I1700" i="1" a="1"/>
  <c r="I1700" i="1" s="1"/>
  <c r="L1700" i="1" l="1" a="1"/>
  <c r="L1700" i="1" s="1"/>
  <c r="O1699" i="1" l="1" a="1"/>
  <c r="O1699" i="1" s="1"/>
  <c r="P1700" i="1" s="1" a="1"/>
  <c r="P1700" i="1" s="1"/>
  <c r="J1700" i="1" s="1" a="1"/>
  <c r="J1700" i="1" s="1"/>
  <c r="Q1700" i="1" l="1"/>
  <c r="R1700" i="1"/>
  <c r="S1700" i="1" s="1"/>
  <c r="K1700" i="1" a="1"/>
  <c r="K1700" i="1" s="1"/>
  <c r="T1700" i="1" l="1" a="1"/>
  <c r="T1700" i="1" s="1"/>
  <c r="M1700" i="1" a="1"/>
  <c r="M1700" i="1" s="1"/>
  <c r="N1701" i="1" s="1" a="1"/>
  <c r="N1701" i="1" s="1"/>
  <c r="I1701" i="1" a="1"/>
  <c r="I1701" i="1" s="1"/>
  <c r="U1700" i="1" l="1"/>
  <c r="L1701" i="1" a="1"/>
  <c r="L1701" i="1" s="1"/>
  <c r="O1700" i="1" l="1" a="1"/>
  <c r="O1700" i="1" s="1"/>
  <c r="P1701" i="1" s="1" a="1"/>
  <c r="P1701" i="1" s="1"/>
  <c r="J1701" i="1" s="1" a="1"/>
  <c r="J1701" i="1" s="1"/>
  <c r="Q1701" i="1" l="1"/>
  <c r="R1701" i="1"/>
  <c r="S1701" i="1" s="1"/>
  <c r="K1701" i="1" a="1"/>
  <c r="K1701" i="1" s="1"/>
  <c r="T1701" i="1" l="1" a="1"/>
  <c r="T1701" i="1" s="1"/>
  <c r="M1701" i="1" a="1"/>
  <c r="M1701" i="1" s="1"/>
  <c r="N1702" i="1" s="1" a="1"/>
  <c r="N1702" i="1" s="1"/>
  <c r="I1702" i="1" a="1"/>
  <c r="I1702" i="1" s="1"/>
  <c r="U1701" i="1" l="1"/>
  <c r="L1702" i="1" a="1"/>
  <c r="L1702" i="1" s="1"/>
  <c r="O1701" i="1" l="1" a="1"/>
  <c r="O1701" i="1" s="1"/>
  <c r="P1702" i="1" s="1" a="1"/>
  <c r="P1702" i="1" s="1"/>
  <c r="J1702" i="1" s="1" a="1"/>
  <c r="J1702" i="1" s="1"/>
  <c r="Q1702" i="1" l="1"/>
  <c r="R1702" i="1"/>
  <c r="S1702" i="1" s="1"/>
  <c r="T1702" i="1" l="1" a="1"/>
  <c r="T1702" i="1" s="1"/>
  <c r="K1702" i="1" a="1"/>
  <c r="K1702" i="1" s="1"/>
  <c r="U1702" i="1" l="1"/>
  <c r="M1702" i="1" a="1"/>
  <c r="M1702" i="1" s="1"/>
  <c r="N1703" i="1" s="1" a="1"/>
  <c r="N1703" i="1" s="1"/>
  <c r="I1703" i="1" a="1"/>
  <c r="I1703" i="1" s="1"/>
  <c r="L1703" i="1" l="1" a="1"/>
  <c r="L1703" i="1" s="1"/>
  <c r="O1702" i="1" l="1" a="1"/>
  <c r="O1702" i="1" s="1"/>
  <c r="P1703" i="1" s="1" a="1"/>
  <c r="P1703" i="1" s="1"/>
  <c r="J1703" i="1" s="1" a="1"/>
  <c r="J1703" i="1" s="1"/>
  <c r="Q1703" i="1" l="1"/>
  <c r="R1703" i="1"/>
  <c r="S1703" i="1" s="1"/>
  <c r="T1703" i="1" l="1" a="1"/>
  <c r="T1703" i="1" s="1"/>
  <c r="K1703" i="1" a="1"/>
  <c r="K1703" i="1" s="1"/>
  <c r="U1703" i="1" l="1"/>
  <c r="M1703" i="1" a="1"/>
  <c r="M1703" i="1" s="1"/>
  <c r="N1704" i="1" s="1" a="1"/>
  <c r="N1704" i="1" s="1"/>
  <c r="I1704" i="1" a="1"/>
  <c r="I1704" i="1" s="1"/>
  <c r="L1704" i="1" l="1" a="1"/>
  <c r="L1704" i="1" s="1"/>
  <c r="O1703" i="1" l="1" a="1"/>
  <c r="O1703" i="1" s="1"/>
  <c r="P1704" i="1" s="1" a="1"/>
  <c r="P1704" i="1" s="1"/>
  <c r="J1704" i="1" s="1" a="1"/>
  <c r="J1704" i="1" s="1"/>
  <c r="R1704" i="1" l="1"/>
  <c r="S1704" i="1" s="1"/>
  <c r="Q1704" i="1"/>
  <c r="K1704" i="1" a="1"/>
  <c r="K1704" i="1" s="1"/>
  <c r="T1704" i="1" l="1" a="1"/>
  <c r="T1704" i="1" s="1"/>
  <c r="M1704" i="1" a="1"/>
  <c r="M1704" i="1" s="1"/>
  <c r="N1705" i="1" s="1" a="1"/>
  <c r="N1705" i="1" s="1"/>
  <c r="I1705" i="1" a="1"/>
  <c r="I1705" i="1" s="1"/>
  <c r="U1704" i="1" l="1"/>
  <c r="L1705" i="1" a="1"/>
  <c r="L1705" i="1" s="1"/>
  <c r="O1704" i="1" l="1" a="1"/>
  <c r="O1704" i="1" s="1"/>
  <c r="P1705" i="1" s="1" a="1"/>
  <c r="P1705" i="1" s="1"/>
  <c r="J1705" i="1" s="1" a="1"/>
  <c r="J1705" i="1" s="1"/>
  <c r="Q1705" i="1" l="1"/>
  <c r="R1705" i="1"/>
  <c r="S1705" i="1" s="1"/>
  <c r="T1705" i="1" l="1" a="1"/>
  <c r="T1705" i="1" s="1"/>
  <c r="K1705" i="1" a="1"/>
  <c r="K1705" i="1" s="1"/>
  <c r="U1705" i="1" l="1"/>
  <c r="M1705" i="1" a="1"/>
  <c r="M1705" i="1" s="1"/>
  <c r="N1706" i="1" s="1" a="1"/>
  <c r="N1706" i="1" s="1"/>
  <c r="I1706" i="1" a="1"/>
  <c r="I1706" i="1" s="1"/>
  <c r="L1706" i="1" l="1" a="1"/>
  <c r="L1706" i="1" s="1"/>
  <c r="O1705" i="1" l="1" a="1"/>
  <c r="O1705" i="1" s="1"/>
  <c r="P1706" i="1" s="1" a="1"/>
  <c r="P1706" i="1" s="1"/>
  <c r="J1706" i="1" s="1" a="1"/>
  <c r="J1706" i="1" s="1"/>
  <c r="Q1706" i="1" l="1"/>
  <c r="R1706" i="1"/>
  <c r="S1706" i="1" s="1"/>
  <c r="K1706" i="1" a="1"/>
  <c r="K1706" i="1" s="1"/>
  <c r="T1706" i="1" l="1" a="1"/>
  <c r="T1706" i="1" s="1"/>
  <c r="M1706" i="1" a="1"/>
  <c r="M1706" i="1" s="1"/>
  <c r="N1707" i="1" s="1" a="1"/>
  <c r="N1707" i="1" s="1"/>
  <c r="I1707" i="1" a="1"/>
  <c r="I1707" i="1" s="1"/>
  <c r="U1706" i="1" l="1"/>
  <c r="L1707" i="1" a="1"/>
  <c r="L1707" i="1" s="1"/>
  <c r="O1706" i="1" l="1" a="1"/>
  <c r="O1706" i="1" s="1"/>
  <c r="P1707" i="1" s="1" a="1"/>
  <c r="P1707" i="1" s="1"/>
  <c r="J1707" i="1" s="1" a="1"/>
  <c r="J1707" i="1" s="1"/>
  <c r="R1707" i="1" l="1"/>
  <c r="S1707" i="1" s="1"/>
  <c r="Q1707" i="1"/>
  <c r="T1707" i="1" l="1" a="1"/>
  <c r="T1707" i="1" s="1"/>
  <c r="K1707" i="1" a="1"/>
  <c r="K1707" i="1" s="1"/>
  <c r="U1707" i="1" l="1"/>
  <c r="M1707" i="1" a="1"/>
  <c r="M1707" i="1" s="1"/>
  <c r="N1708" i="1" s="1" a="1"/>
  <c r="N1708" i="1" s="1"/>
  <c r="I1708" i="1" a="1"/>
  <c r="I1708" i="1" s="1"/>
  <c r="L1708" i="1" l="1" a="1"/>
  <c r="L1708" i="1" s="1"/>
  <c r="O1707" i="1" l="1" a="1"/>
  <c r="O1707" i="1" s="1"/>
  <c r="P1708" i="1" s="1" a="1"/>
  <c r="P1708" i="1" s="1"/>
  <c r="J1708" i="1" s="1" a="1"/>
  <c r="J1708" i="1" s="1"/>
  <c r="Q1708" i="1" l="1"/>
  <c r="R1708" i="1"/>
  <c r="S1708" i="1" s="1"/>
  <c r="K1708" i="1" a="1"/>
  <c r="K1708" i="1" s="1"/>
  <c r="T1708" i="1" l="1" a="1"/>
  <c r="T1708" i="1" s="1"/>
  <c r="M1708" i="1" a="1"/>
  <c r="M1708" i="1" s="1"/>
  <c r="N1709" i="1" s="1" a="1"/>
  <c r="N1709" i="1" s="1"/>
  <c r="I1709" i="1" a="1"/>
  <c r="I1709" i="1" s="1"/>
  <c r="U1708" i="1" l="1"/>
  <c r="L1709" i="1" a="1"/>
  <c r="L1709" i="1" s="1"/>
  <c r="O1708" i="1" l="1" a="1"/>
  <c r="O1708" i="1" s="1"/>
  <c r="P1709" i="1" s="1" a="1"/>
  <c r="P1709" i="1" s="1"/>
  <c r="J1709" i="1" s="1" a="1"/>
  <c r="J1709" i="1" s="1"/>
  <c r="Q1709" i="1" l="1"/>
  <c r="R1709" i="1"/>
  <c r="S1709" i="1" s="1"/>
  <c r="T1709" i="1" l="1" a="1"/>
  <c r="T1709" i="1" s="1"/>
  <c r="K1709" i="1" a="1"/>
  <c r="K1709" i="1" s="1"/>
  <c r="U1709" i="1" l="1"/>
  <c r="M1709" i="1" a="1"/>
  <c r="M1709" i="1" s="1"/>
  <c r="N1710" i="1" s="1" a="1"/>
  <c r="N1710" i="1" s="1"/>
  <c r="I1710" i="1" a="1"/>
  <c r="I1710" i="1" s="1"/>
  <c r="L1710" i="1" l="1" a="1"/>
  <c r="L1710" i="1" s="1"/>
  <c r="O1709" i="1" l="1" a="1"/>
  <c r="O1709" i="1" s="1"/>
  <c r="P1710" i="1" s="1" a="1"/>
  <c r="P1710" i="1" s="1"/>
  <c r="J1710" i="1" s="1" a="1"/>
  <c r="J1710" i="1" s="1"/>
  <c r="Q1710" i="1" l="1"/>
  <c r="R1710" i="1"/>
  <c r="S1710" i="1" s="1"/>
  <c r="T1710" i="1" l="1" a="1"/>
  <c r="T1710" i="1" s="1"/>
  <c r="K1710" i="1" a="1"/>
  <c r="K1710" i="1" s="1"/>
  <c r="U1710" i="1" l="1"/>
  <c r="M1710" i="1" a="1"/>
  <c r="M1710" i="1" s="1"/>
  <c r="N1711" i="1" s="1" a="1"/>
  <c r="N1711" i="1" s="1"/>
  <c r="I1711" i="1" a="1"/>
  <c r="I1711" i="1" s="1"/>
  <c r="L1711" i="1" l="1" a="1"/>
  <c r="L1711" i="1" s="1"/>
  <c r="O1710" i="1" l="1" a="1"/>
  <c r="O1710" i="1" s="1"/>
  <c r="P1711" i="1" s="1" a="1"/>
  <c r="P1711" i="1" s="1"/>
  <c r="J1711" i="1" s="1" a="1"/>
  <c r="J1711" i="1" s="1"/>
  <c r="R1711" i="1" l="1"/>
  <c r="S1711" i="1" s="1"/>
  <c r="Q1711" i="1"/>
  <c r="T1711" i="1" l="1" a="1"/>
  <c r="T1711" i="1" s="1"/>
  <c r="K1711" i="1" a="1"/>
  <c r="K1711" i="1" s="1"/>
  <c r="U1711" i="1" l="1"/>
  <c r="M1711" i="1" a="1"/>
  <c r="M1711" i="1" s="1"/>
  <c r="N1712" i="1" s="1" a="1"/>
  <c r="N1712" i="1" s="1"/>
  <c r="I1712" i="1" a="1"/>
  <c r="I1712" i="1" s="1"/>
  <c r="L1712" i="1" l="1" a="1"/>
  <c r="L1712" i="1" s="1"/>
  <c r="O1711" i="1" l="1" a="1"/>
  <c r="O1711" i="1" s="1"/>
  <c r="P1712" i="1" s="1" a="1"/>
  <c r="P1712" i="1" s="1"/>
  <c r="J1712" i="1" s="1" a="1"/>
  <c r="J1712" i="1" s="1"/>
  <c r="Q1712" i="1" l="1"/>
  <c r="R1712" i="1"/>
  <c r="S1712" i="1" s="1"/>
  <c r="K1712" i="1" a="1"/>
  <c r="K1712" i="1" s="1"/>
  <c r="T1712" i="1" l="1" a="1"/>
  <c r="T1712" i="1" s="1"/>
  <c r="M1712" i="1" a="1"/>
  <c r="M1712" i="1" s="1"/>
  <c r="N1713" i="1" s="1" a="1"/>
  <c r="N1713" i="1" s="1"/>
  <c r="I1713" i="1" a="1"/>
  <c r="I1713" i="1" s="1"/>
  <c r="U1712" i="1" l="1"/>
  <c r="L1713" i="1" a="1"/>
  <c r="L1713" i="1" s="1"/>
  <c r="O1712" i="1" l="1" a="1"/>
  <c r="O1712" i="1" s="1"/>
  <c r="P1713" i="1" s="1" a="1"/>
  <c r="P1713" i="1" s="1"/>
  <c r="J1713" i="1" s="1" a="1"/>
  <c r="J1713" i="1" s="1"/>
  <c r="R1713" i="1" l="1"/>
  <c r="S1713" i="1" s="1"/>
  <c r="Q1713" i="1"/>
  <c r="K1713" i="1" a="1"/>
  <c r="K1713" i="1" s="1"/>
  <c r="T1713" i="1" l="1" a="1"/>
  <c r="T1713" i="1" s="1"/>
  <c r="M1713" i="1" a="1"/>
  <c r="M1713" i="1" s="1"/>
  <c r="N1714" i="1" s="1" a="1"/>
  <c r="N1714" i="1" s="1"/>
  <c r="I1714" i="1" a="1"/>
  <c r="I1714" i="1" s="1"/>
  <c r="U1713" i="1" l="1"/>
  <c r="L1714" i="1" a="1"/>
  <c r="L1714" i="1" s="1"/>
  <c r="O1713" i="1" l="1" a="1"/>
  <c r="O1713" i="1" s="1"/>
  <c r="P1714" i="1" s="1" a="1"/>
  <c r="P1714" i="1" s="1"/>
  <c r="J1714" i="1" s="1" a="1"/>
  <c r="J1714" i="1" s="1"/>
  <c r="Q1714" i="1" l="1"/>
  <c r="R1714" i="1"/>
  <c r="S1714" i="1" s="1"/>
  <c r="K1714" i="1" a="1"/>
  <c r="K1714" i="1" s="1"/>
  <c r="T1714" i="1" l="1" a="1"/>
  <c r="T1714" i="1" s="1"/>
  <c r="M1714" i="1" a="1"/>
  <c r="M1714" i="1" s="1"/>
  <c r="N1715" i="1" s="1" a="1"/>
  <c r="N1715" i="1" s="1"/>
  <c r="I1715" i="1" a="1"/>
  <c r="I1715" i="1" s="1"/>
  <c r="U1714" i="1" l="1"/>
  <c r="L1715" i="1" a="1"/>
  <c r="L1715" i="1" s="1"/>
  <c r="O1714" i="1" l="1" a="1"/>
  <c r="O1714" i="1" s="1"/>
  <c r="P1715" i="1" s="1" a="1"/>
  <c r="P1715" i="1" s="1"/>
  <c r="J1715" i="1" s="1" a="1"/>
  <c r="J1715" i="1" s="1"/>
  <c r="R1715" i="1" l="1"/>
  <c r="S1715" i="1" s="1"/>
  <c r="Q1715" i="1"/>
  <c r="K1715" i="1" a="1"/>
  <c r="K1715" i="1" s="1"/>
  <c r="T1715" i="1" l="1" a="1"/>
  <c r="T1715" i="1" s="1"/>
  <c r="M1715" i="1" a="1"/>
  <c r="M1715" i="1" s="1"/>
  <c r="N1716" i="1" s="1" a="1"/>
  <c r="N1716" i="1" s="1"/>
  <c r="I1716" i="1" a="1"/>
  <c r="I1716" i="1" s="1"/>
  <c r="U1715" i="1" l="1"/>
  <c r="L1716" i="1" a="1"/>
  <c r="L1716" i="1" s="1"/>
  <c r="O1715" i="1" l="1" a="1"/>
  <c r="O1715" i="1" s="1"/>
  <c r="P1716" i="1" s="1" a="1"/>
  <c r="P1716" i="1" s="1"/>
  <c r="J1716" i="1" s="1" a="1"/>
  <c r="J1716" i="1" s="1"/>
  <c r="R1716" i="1" l="1"/>
  <c r="S1716" i="1" s="1"/>
  <c r="Q1716" i="1"/>
  <c r="K1716" i="1" a="1"/>
  <c r="K1716" i="1" s="1"/>
  <c r="T1716" i="1" l="1" a="1"/>
  <c r="T1716" i="1" s="1"/>
  <c r="M1716" i="1" a="1"/>
  <c r="M1716" i="1" s="1"/>
  <c r="N1717" i="1" s="1" a="1"/>
  <c r="N1717" i="1" s="1"/>
  <c r="I1717" i="1" a="1"/>
  <c r="I1717" i="1" s="1"/>
  <c r="U1716" i="1" l="1"/>
  <c r="L1717" i="1" a="1"/>
  <c r="L1717" i="1" s="1"/>
  <c r="O1716" i="1" l="1" a="1"/>
  <c r="O1716" i="1" s="1"/>
  <c r="P1717" i="1" s="1" a="1"/>
  <c r="P1717" i="1" s="1"/>
  <c r="J1717" i="1" s="1" a="1"/>
  <c r="J1717" i="1" s="1"/>
  <c r="R1717" i="1" l="1"/>
  <c r="S1717" i="1" s="1"/>
  <c r="Q1717" i="1"/>
  <c r="K1717" i="1" a="1"/>
  <c r="K1717" i="1" s="1"/>
  <c r="T1717" i="1" l="1" a="1"/>
  <c r="T1717" i="1" s="1"/>
  <c r="M1717" i="1" a="1"/>
  <c r="M1717" i="1" s="1"/>
  <c r="N1718" i="1" s="1" a="1"/>
  <c r="N1718" i="1" s="1"/>
  <c r="I1718" i="1" a="1"/>
  <c r="I1718" i="1" s="1"/>
  <c r="U1717" i="1" l="1"/>
  <c r="L1718" i="1" a="1"/>
  <c r="L1718" i="1" s="1"/>
  <c r="O1717" i="1" l="1" a="1"/>
  <c r="O1717" i="1" s="1"/>
  <c r="P1718" i="1" s="1" a="1"/>
  <c r="P1718" i="1" s="1"/>
  <c r="J1718" i="1" s="1" a="1"/>
  <c r="J1718" i="1" s="1"/>
  <c r="Q1718" i="1" l="1"/>
  <c r="R1718" i="1"/>
  <c r="S1718" i="1" s="1"/>
  <c r="K1718" i="1" a="1"/>
  <c r="K1718" i="1" s="1"/>
  <c r="T1718" i="1" l="1" a="1"/>
  <c r="T1718" i="1" s="1"/>
  <c r="M1718" i="1" a="1"/>
  <c r="M1718" i="1" s="1"/>
  <c r="N1719" i="1" s="1" a="1"/>
  <c r="N1719" i="1" s="1"/>
  <c r="I1719" i="1" a="1"/>
  <c r="I1719" i="1" s="1"/>
  <c r="U1718" i="1" l="1"/>
  <c r="L1719" i="1" a="1"/>
  <c r="L1719" i="1" s="1"/>
  <c r="O1718" i="1" l="1" a="1"/>
  <c r="O1718" i="1" s="1"/>
  <c r="P1719" i="1" s="1" a="1"/>
  <c r="P1719" i="1" s="1"/>
  <c r="J1719" i="1" s="1" a="1"/>
  <c r="J1719" i="1" s="1"/>
  <c r="Q1719" i="1" l="1"/>
  <c r="R1719" i="1"/>
  <c r="S1719" i="1" s="1"/>
  <c r="K1719" i="1" a="1"/>
  <c r="K1719" i="1" s="1"/>
  <c r="T1719" i="1" l="1" a="1"/>
  <c r="T1719" i="1" s="1"/>
  <c r="M1719" i="1" a="1"/>
  <c r="M1719" i="1" s="1"/>
  <c r="N1720" i="1" s="1" a="1"/>
  <c r="N1720" i="1" s="1"/>
  <c r="I1720" i="1" a="1"/>
  <c r="I1720" i="1" s="1"/>
  <c r="U1719" i="1" l="1"/>
  <c r="L1720" i="1" a="1"/>
  <c r="L1720" i="1" s="1"/>
  <c r="O1719" i="1" l="1" a="1"/>
  <c r="O1719" i="1" s="1"/>
  <c r="P1720" i="1" s="1" a="1"/>
  <c r="P1720" i="1" s="1"/>
  <c r="J1720" i="1" s="1" a="1"/>
  <c r="J1720" i="1" s="1"/>
  <c r="R1720" i="1" l="1"/>
  <c r="S1720" i="1" s="1"/>
  <c r="Q1720" i="1"/>
  <c r="K1720" i="1" a="1"/>
  <c r="K1720" i="1" s="1"/>
  <c r="T1720" i="1" l="1" a="1"/>
  <c r="T1720" i="1" s="1"/>
  <c r="M1720" i="1" a="1"/>
  <c r="M1720" i="1" s="1"/>
  <c r="N1721" i="1" s="1" a="1"/>
  <c r="N1721" i="1" s="1"/>
  <c r="I1721" i="1" a="1"/>
  <c r="I1721" i="1" s="1"/>
  <c r="U1720" i="1" l="1"/>
  <c r="L1721" i="1" a="1"/>
  <c r="L1721" i="1" s="1"/>
  <c r="O1720" i="1" l="1" a="1"/>
  <c r="O1720" i="1" s="1"/>
  <c r="P1721" i="1" s="1" a="1"/>
  <c r="P1721" i="1" s="1"/>
  <c r="J1721" i="1" s="1" a="1"/>
  <c r="J1721" i="1" s="1"/>
  <c r="Q1721" i="1" l="1"/>
  <c r="R1721" i="1"/>
  <c r="S1721" i="1" s="1"/>
  <c r="T1721" i="1" l="1" a="1"/>
  <c r="T1721" i="1" s="1"/>
  <c r="K1721" i="1" a="1"/>
  <c r="K1721" i="1" s="1"/>
  <c r="U1721" i="1" l="1"/>
  <c r="M1721" i="1" a="1"/>
  <c r="M1721" i="1" s="1"/>
  <c r="N1722" i="1" s="1" a="1"/>
  <c r="N1722" i="1" s="1"/>
  <c r="I1722" i="1" a="1"/>
  <c r="I1722" i="1" s="1"/>
  <c r="L1722" i="1" l="1" a="1"/>
  <c r="L1722" i="1" s="1"/>
  <c r="O1721" i="1" l="1" a="1"/>
  <c r="O1721" i="1" s="1"/>
  <c r="P1722" i="1" s="1" a="1"/>
  <c r="P1722" i="1" s="1"/>
  <c r="J1722" i="1" s="1" a="1"/>
  <c r="J1722" i="1" s="1"/>
  <c r="Q1722" i="1" l="1"/>
  <c r="R1722" i="1"/>
  <c r="S1722" i="1" s="1"/>
  <c r="K1722" i="1" a="1"/>
  <c r="K1722" i="1" s="1"/>
  <c r="T1722" i="1" l="1" a="1"/>
  <c r="T1722" i="1" s="1"/>
  <c r="M1722" i="1" a="1"/>
  <c r="M1722" i="1" s="1"/>
  <c r="N1723" i="1" s="1" a="1"/>
  <c r="N1723" i="1" s="1"/>
  <c r="I1723" i="1" a="1"/>
  <c r="I1723" i="1" s="1"/>
  <c r="U1722" i="1" l="1"/>
  <c r="L1723" i="1" a="1"/>
  <c r="L1723" i="1" s="1"/>
  <c r="O1722" i="1" l="1" a="1"/>
  <c r="O1722" i="1" s="1"/>
  <c r="P1723" i="1" s="1" a="1"/>
  <c r="P1723" i="1" s="1"/>
  <c r="J1723" i="1" s="1" a="1"/>
  <c r="J1723" i="1" s="1"/>
  <c r="Q1723" i="1" l="1"/>
  <c r="R1723" i="1"/>
  <c r="S1723" i="1" s="1"/>
  <c r="K1723" i="1" a="1"/>
  <c r="K1723" i="1" s="1"/>
  <c r="T1723" i="1" l="1" a="1"/>
  <c r="T1723" i="1" s="1"/>
  <c r="M1723" i="1" a="1"/>
  <c r="M1723" i="1" s="1"/>
  <c r="N1724" i="1" s="1" a="1"/>
  <c r="N1724" i="1" s="1"/>
  <c r="I1724" i="1" a="1"/>
  <c r="I1724" i="1" s="1"/>
  <c r="U1723" i="1" l="1"/>
  <c r="L1724" i="1" a="1"/>
  <c r="L1724" i="1" s="1"/>
  <c r="O1723" i="1" l="1" a="1"/>
  <c r="O1723" i="1" s="1"/>
  <c r="P1724" i="1" s="1" a="1"/>
  <c r="P1724" i="1" s="1"/>
  <c r="J1724" i="1" s="1" a="1"/>
  <c r="J1724" i="1" s="1"/>
  <c r="R1724" i="1" l="1"/>
  <c r="S1724" i="1" s="1"/>
  <c r="Q1724" i="1"/>
  <c r="T1724" i="1" l="1" a="1"/>
  <c r="T1724" i="1" s="1"/>
  <c r="K1724" i="1" a="1"/>
  <c r="K1724" i="1" s="1"/>
  <c r="U1724" i="1" l="1"/>
  <c r="M1724" i="1" a="1"/>
  <c r="M1724" i="1" s="1"/>
  <c r="N1725" i="1" s="1" a="1"/>
  <c r="N1725" i="1" s="1"/>
  <c r="I1725" i="1" a="1"/>
  <c r="I1725" i="1" s="1"/>
  <c r="L1725" i="1" l="1" a="1"/>
  <c r="L1725" i="1" s="1"/>
  <c r="O1724" i="1" l="1" a="1"/>
  <c r="O1724" i="1" s="1"/>
  <c r="P1725" i="1" s="1" a="1"/>
  <c r="P1725" i="1" s="1"/>
  <c r="J1725" i="1" s="1" a="1"/>
  <c r="J1725" i="1" s="1"/>
  <c r="Q1725" i="1" l="1"/>
  <c r="R1725" i="1"/>
  <c r="S1725" i="1" s="1"/>
  <c r="K1725" i="1" a="1"/>
  <c r="K1725" i="1" s="1"/>
  <c r="T1725" i="1" l="1" a="1"/>
  <c r="T1725" i="1" s="1"/>
  <c r="M1725" i="1" a="1"/>
  <c r="M1725" i="1" s="1"/>
  <c r="N1726" i="1" s="1" a="1"/>
  <c r="N1726" i="1" s="1"/>
  <c r="I1726" i="1" a="1"/>
  <c r="I1726" i="1" s="1"/>
  <c r="U1725" i="1" l="1"/>
  <c r="L1726" i="1" a="1"/>
  <c r="L1726" i="1" s="1"/>
  <c r="O1725" i="1" l="1" a="1"/>
  <c r="O1725" i="1" s="1"/>
  <c r="P1726" i="1" s="1" a="1"/>
  <c r="P1726" i="1" s="1"/>
  <c r="J1726" i="1" s="1" a="1"/>
  <c r="J1726" i="1" s="1"/>
  <c r="R1726" i="1" l="1"/>
  <c r="S1726" i="1" s="1"/>
  <c r="Q1726" i="1"/>
  <c r="T1726" i="1" l="1" a="1"/>
  <c r="T1726" i="1" s="1"/>
  <c r="K1726" i="1" a="1"/>
  <c r="K1726" i="1" s="1"/>
  <c r="U1726" i="1" l="1"/>
  <c r="M1726" i="1" a="1"/>
  <c r="M1726" i="1" s="1"/>
  <c r="N1727" i="1" s="1" a="1"/>
  <c r="N1727" i="1" s="1"/>
  <c r="I1727" i="1" a="1"/>
  <c r="I1727" i="1" s="1"/>
  <c r="L1727" i="1" l="1" a="1"/>
  <c r="L1727" i="1" s="1"/>
  <c r="O1726" i="1" l="1" a="1"/>
  <c r="O1726" i="1" s="1"/>
  <c r="P1727" i="1" s="1" a="1"/>
  <c r="P1727" i="1" s="1"/>
  <c r="J1727" i="1" s="1" a="1"/>
  <c r="J1727" i="1" s="1"/>
  <c r="Q1727" i="1" l="1"/>
  <c r="R1727" i="1"/>
  <c r="S1727" i="1" s="1"/>
  <c r="T1727" i="1" l="1" a="1"/>
  <c r="T1727" i="1" s="1"/>
  <c r="K1727" i="1" a="1"/>
  <c r="K1727" i="1" s="1"/>
  <c r="U1727" i="1" l="1"/>
  <c r="M1727" i="1" a="1"/>
  <c r="M1727" i="1" s="1"/>
  <c r="N1728" i="1" s="1" a="1"/>
  <c r="N1728" i="1" s="1"/>
  <c r="I1728" i="1" a="1"/>
  <c r="I1728" i="1" s="1"/>
  <c r="L1728" i="1" l="1" a="1"/>
  <c r="L1728" i="1" s="1"/>
  <c r="O1727" i="1" l="1" a="1"/>
  <c r="O1727" i="1" s="1"/>
  <c r="P1728" i="1" s="1" a="1"/>
  <c r="P1728" i="1" s="1"/>
  <c r="J1728" i="1" s="1" a="1"/>
  <c r="J1728" i="1" s="1"/>
  <c r="R1728" i="1" l="1"/>
  <c r="S1728" i="1" s="1"/>
  <c r="Q1728" i="1"/>
  <c r="K1728" i="1" a="1"/>
  <c r="K1728" i="1" s="1"/>
  <c r="T1728" i="1" l="1" a="1"/>
  <c r="T1728" i="1" s="1"/>
  <c r="M1728" i="1" a="1"/>
  <c r="M1728" i="1" s="1"/>
  <c r="N1729" i="1" s="1" a="1"/>
  <c r="N1729" i="1" s="1"/>
  <c r="I1729" i="1" a="1"/>
  <c r="I1729" i="1" s="1"/>
  <c r="U1728" i="1" l="1"/>
  <c r="L1729" i="1" a="1"/>
  <c r="L1729" i="1" s="1"/>
  <c r="O1728" i="1" l="1" a="1"/>
  <c r="O1728" i="1" s="1"/>
  <c r="P1729" i="1" s="1" a="1"/>
  <c r="P1729" i="1" s="1"/>
  <c r="J1729" i="1" s="1" a="1"/>
  <c r="J1729" i="1" s="1"/>
  <c r="R1729" i="1" l="1"/>
  <c r="S1729" i="1" s="1"/>
  <c r="Q1729" i="1"/>
  <c r="T1729" i="1" l="1" a="1"/>
  <c r="T1729" i="1" s="1"/>
  <c r="K1729" i="1" a="1"/>
  <c r="K1729" i="1" s="1"/>
  <c r="U1729" i="1" l="1"/>
  <c r="M1729" i="1" a="1"/>
  <c r="M1729" i="1" s="1"/>
  <c r="N1730" i="1" s="1" a="1"/>
  <c r="N1730" i="1" s="1"/>
  <c r="I1730" i="1" a="1"/>
  <c r="I1730" i="1" s="1"/>
  <c r="L1730" i="1" l="1" a="1"/>
  <c r="L1730" i="1" s="1"/>
  <c r="O1729" i="1" l="1" a="1"/>
  <c r="O1729" i="1" s="1"/>
  <c r="P1730" i="1" s="1" a="1"/>
  <c r="P1730" i="1" s="1"/>
  <c r="J1730" i="1" s="1" a="1"/>
  <c r="J1730" i="1" s="1"/>
  <c r="Q1730" i="1" l="1"/>
  <c r="R1730" i="1"/>
  <c r="S1730" i="1" s="1"/>
  <c r="T1730" i="1" l="1" a="1"/>
  <c r="T1730" i="1" s="1"/>
  <c r="K1730" i="1" a="1"/>
  <c r="K1730" i="1" s="1"/>
  <c r="U1730" i="1" l="1"/>
  <c r="M1730" i="1" a="1"/>
  <c r="M1730" i="1" s="1"/>
  <c r="N1731" i="1" s="1" a="1"/>
  <c r="N1731" i="1" s="1"/>
  <c r="I1731" i="1" a="1"/>
  <c r="I1731" i="1" s="1"/>
  <c r="L1731" i="1" l="1" a="1"/>
  <c r="L1731" i="1" s="1"/>
  <c r="O1730" i="1" l="1" a="1"/>
  <c r="O1730" i="1" s="1"/>
  <c r="P1731" i="1" s="1" a="1"/>
  <c r="P1731" i="1" s="1"/>
  <c r="J1731" i="1" s="1" a="1"/>
  <c r="J1731" i="1" s="1"/>
  <c r="R1731" i="1" l="1"/>
  <c r="S1731" i="1" s="1"/>
  <c r="Q1731" i="1"/>
  <c r="T1731" i="1" l="1" a="1"/>
  <c r="T1731" i="1" s="1"/>
  <c r="K1731" i="1" a="1"/>
  <c r="K1731" i="1" s="1"/>
  <c r="U1731" i="1" l="1"/>
  <c r="M1731" i="1" a="1"/>
  <c r="M1731" i="1" s="1"/>
  <c r="N1732" i="1" s="1" a="1"/>
  <c r="N1732" i="1" s="1"/>
  <c r="I1732" i="1" a="1"/>
  <c r="I1732" i="1" s="1"/>
  <c r="L1732" i="1" l="1" a="1"/>
  <c r="L1732" i="1" s="1"/>
  <c r="O1731" i="1" l="1" a="1"/>
  <c r="O1731" i="1" s="1"/>
  <c r="P1732" i="1" s="1" a="1"/>
  <c r="P1732" i="1" s="1"/>
  <c r="J1732" i="1" s="1" a="1"/>
  <c r="J1732" i="1" s="1"/>
  <c r="R1732" i="1" l="1"/>
  <c r="S1732" i="1" s="1"/>
  <c r="Q1732" i="1"/>
  <c r="K1732" i="1" a="1"/>
  <c r="K1732" i="1" s="1"/>
  <c r="T1732" i="1" l="1" a="1"/>
  <c r="T1732" i="1" s="1"/>
  <c r="M1732" i="1" a="1"/>
  <c r="M1732" i="1" s="1"/>
  <c r="N1733" i="1" s="1" a="1"/>
  <c r="N1733" i="1" s="1"/>
  <c r="I1733" i="1" a="1"/>
  <c r="I1733" i="1" s="1"/>
  <c r="U1732" i="1" l="1"/>
  <c r="L1733" i="1" a="1"/>
  <c r="L1733" i="1" s="1"/>
  <c r="O1732" i="1" l="1" a="1"/>
  <c r="O1732" i="1" s="1"/>
  <c r="P1733" i="1" s="1" a="1"/>
  <c r="P1733" i="1" s="1"/>
  <c r="J1733" i="1" s="1" a="1"/>
  <c r="J1733" i="1" s="1"/>
  <c r="R1733" i="1" l="1"/>
  <c r="S1733" i="1" s="1"/>
  <c r="Q1733" i="1"/>
  <c r="K1733" i="1" a="1"/>
  <c r="K1733" i="1" s="1"/>
  <c r="T1733" i="1" l="1" a="1"/>
  <c r="T1733" i="1" s="1"/>
  <c r="M1733" i="1" a="1"/>
  <c r="M1733" i="1" s="1"/>
  <c r="N1734" i="1" s="1" a="1"/>
  <c r="N1734" i="1" s="1"/>
  <c r="I1734" i="1" a="1"/>
  <c r="I1734" i="1" s="1"/>
  <c r="U1733" i="1" l="1"/>
  <c r="L1734" i="1" a="1"/>
  <c r="L1734" i="1" s="1"/>
  <c r="O1733" i="1" l="1" a="1"/>
  <c r="O1733" i="1" s="1"/>
  <c r="P1734" i="1" s="1" a="1"/>
  <c r="P1734" i="1" s="1"/>
  <c r="J1734" i="1" s="1" a="1"/>
  <c r="J1734" i="1" s="1"/>
  <c r="Q1734" i="1" l="1"/>
  <c r="R1734" i="1"/>
  <c r="S1734" i="1" s="1"/>
  <c r="T1734" i="1" l="1" a="1"/>
  <c r="T1734" i="1" s="1"/>
  <c r="K1734" i="1" a="1"/>
  <c r="K1734" i="1" s="1"/>
  <c r="U1734" i="1" l="1"/>
  <c r="M1734" i="1" a="1"/>
  <c r="M1734" i="1" s="1"/>
  <c r="N1735" i="1" s="1" a="1"/>
  <c r="N1735" i="1" s="1"/>
  <c r="I1735" i="1" a="1"/>
  <c r="I1735" i="1" s="1"/>
  <c r="L1735" i="1" l="1" a="1"/>
  <c r="L1735" i="1" s="1"/>
  <c r="O1734" i="1" l="1" a="1"/>
  <c r="O1734" i="1" s="1"/>
  <c r="P1735" i="1" s="1" a="1"/>
  <c r="P1735" i="1" s="1"/>
  <c r="J1735" i="1" s="1" a="1"/>
  <c r="J1735" i="1" s="1"/>
  <c r="R1735" i="1" l="1"/>
  <c r="S1735" i="1" s="1"/>
  <c r="Q1735" i="1"/>
  <c r="K1735" i="1" a="1"/>
  <c r="K1735" i="1" s="1"/>
  <c r="T1735" i="1" l="1" a="1"/>
  <c r="T1735" i="1" s="1"/>
  <c r="M1735" i="1" a="1"/>
  <c r="M1735" i="1" s="1"/>
  <c r="N1736" i="1" s="1" a="1"/>
  <c r="N1736" i="1" s="1"/>
  <c r="I1736" i="1" a="1"/>
  <c r="I1736" i="1" s="1"/>
  <c r="U1735" i="1" l="1"/>
  <c r="L1736" i="1" a="1"/>
  <c r="L1736" i="1" s="1"/>
  <c r="O1735" i="1" l="1" a="1"/>
  <c r="O1735" i="1" s="1"/>
  <c r="P1736" i="1" s="1" a="1"/>
  <c r="P1736" i="1" s="1"/>
  <c r="J1736" i="1" s="1" a="1"/>
  <c r="J1736" i="1" s="1"/>
  <c r="Q1736" i="1" l="1"/>
  <c r="R1736" i="1"/>
  <c r="S1736" i="1" s="1"/>
  <c r="T1736" i="1" l="1" a="1"/>
  <c r="T1736" i="1" s="1"/>
  <c r="K1736" i="1" a="1"/>
  <c r="K1736" i="1" s="1"/>
  <c r="U1736" i="1" l="1"/>
  <c r="M1736" i="1" a="1"/>
  <c r="M1736" i="1" s="1"/>
  <c r="N1737" i="1" s="1" a="1"/>
  <c r="N1737" i="1" s="1"/>
  <c r="I1737" i="1" a="1"/>
  <c r="I1737" i="1" s="1"/>
  <c r="L1737" i="1" l="1" a="1"/>
  <c r="L1737" i="1" s="1"/>
  <c r="O1736" i="1" l="1" a="1"/>
  <c r="O1736" i="1" s="1"/>
  <c r="P1737" i="1" s="1" a="1"/>
  <c r="P1737" i="1" s="1"/>
  <c r="J1737" i="1" s="1" a="1"/>
  <c r="J1737" i="1" s="1"/>
  <c r="R1737" i="1" l="1"/>
  <c r="S1737" i="1" s="1"/>
  <c r="Q1737" i="1"/>
  <c r="T1737" i="1" l="1" a="1"/>
  <c r="T1737" i="1" s="1"/>
  <c r="K1737" i="1" a="1"/>
  <c r="K1737" i="1" s="1"/>
  <c r="U1737" i="1" l="1"/>
  <c r="M1737" i="1" a="1"/>
  <c r="M1737" i="1" s="1"/>
  <c r="N1738" i="1" s="1" a="1"/>
  <c r="N1738" i="1" s="1"/>
  <c r="I1738" i="1" a="1"/>
  <c r="I1738" i="1" s="1"/>
  <c r="L1738" i="1" l="1" a="1"/>
  <c r="L1738" i="1" s="1"/>
  <c r="O1737" i="1" l="1" a="1"/>
  <c r="O1737" i="1" s="1"/>
  <c r="P1738" i="1" s="1" a="1"/>
  <c r="P1738" i="1" s="1"/>
  <c r="J1738" i="1" s="1" a="1"/>
  <c r="J1738" i="1" s="1"/>
  <c r="Q1738" i="1" l="1"/>
  <c r="R1738" i="1"/>
  <c r="S1738" i="1" s="1"/>
  <c r="K1738" i="1" a="1"/>
  <c r="K1738" i="1" s="1"/>
  <c r="T1738" i="1" l="1" a="1"/>
  <c r="T1738" i="1" s="1"/>
  <c r="M1738" i="1" a="1"/>
  <c r="M1738" i="1" s="1"/>
  <c r="N1739" i="1" s="1" a="1"/>
  <c r="N1739" i="1" s="1"/>
  <c r="I1739" i="1" a="1"/>
  <c r="I1739" i="1" s="1"/>
  <c r="U1738" i="1" l="1"/>
  <c r="L1739" i="1" a="1"/>
  <c r="L1739" i="1" s="1"/>
  <c r="O1738" i="1" l="1" a="1"/>
  <c r="O1738" i="1" s="1"/>
  <c r="P1739" i="1" s="1" a="1"/>
  <c r="P1739" i="1" s="1"/>
  <c r="J1739" i="1" s="1" a="1"/>
  <c r="J1739" i="1" s="1"/>
  <c r="Q1739" i="1" l="1"/>
  <c r="R1739" i="1"/>
  <c r="S1739" i="1" s="1"/>
  <c r="K1739" i="1" a="1"/>
  <c r="K1739" i="1" s="1"/>
  <c r="T1739" i="1" l="1" a="1"/>
  <c r="T1739" i="1" s="1"/>
  <c r="M1739" i="1" a="1"/>
  <c r="M1739" i="1" s="1"/>
  <c r="N1740" i="1" s="1" a="1"/>
  <c r="N1740" i="1" s="1"/>
  <c r="I1740" i="1" a="1"/>
  <c r="I1740" i="1" s="1"/>
  <c r="U1739" i="1" l="1"/>
  <c r="L1740" i="1" a="1"/>
  <c r="L1740" i="1" s="1"/>
  <c r="O1739" i="1" l="1" a="1"/>
  <c r="O1739" i="1" s="1"/>
  <c r="P1740" i="1" s="1" a="1"/>
  <c r="P1740" i="1" s="1"/>
  <c r="J1740" i="1" s="1" a="1"/>
  <c r="J1740" i="1" s="1"/>
  <c r="R1740" i="1" l="1"/>
  <c r="S1740" i="1" s="1"/>
  <c r="Q1740" i="1"/>
  <c r="K1740" i="1" a="1"/>
  <c r="K1740" i="1" s="1"/>
  <c r="T1740" i="1" l="1" a="1"/>
  <c r="T1740" i="1" s="1"/>
  <c r="M1740" i="1" a="1"/>
  <c r="M1740" i="1" s="1"/>
  <c r="N1741" i="1" s="1" a="1"/>
  <c r="N1741" i="1" s="1"/>
  <c r="I1741" i="1" a="1"/>
  <c r="I1741" i="1" s="1"/>
  <c r="U1740" i="1" l="1"/>
  <c r="L1741" i="1" a="1"/>
  <c r="L1741" i="1" s="1"/>
  <c r="O1740" i="1" l="1" a="1"/>
  <c r="O1740" i="1" s="1"/>
  <c r="P1741" i="1" s="1" a="1"/>
  <c r="P1741" i="1" s="1"/>
  <c r="J1741" i="1" s="1" a="1"/>
  <c r="J1741" i="1" s="1"/>
  <c r="Q1741" i="1" l="1"/>
  <c r="R1741" i="1"/>
  <c r="S1741" i="1" s="1"/>
  <c r="T1741" i="1" l="1" a="1"/>
  <c r="T1741" i="1" s="1"/>
  <c r="K1741" i="1" a="1"/>
  <c r="K1741" i="1" s="1"/>
  <c r="U1741" i="1" l="1"/>
  <c r="M1741" i="1" a="1"/>
  <c r="M1741" i="1" s="1"/>
  <c r="N1742" i="1" s="1" a="1"/>
  <c r="N1742" i="1" s="1"/>
  <c r="I1742" i="1" a="1"/>
  <c r="I1742" i="1" s="1"/>
  <c r="L1742" i="1" l="1" a="1"/>
  <c r="L1742" i="1" s="1"/>
  <c r="O1741" i="1" l="1" a="1"/>
  <c r="O1741" i="1" s="1"/>
  <c r="P1742" i="1" s="1" a="1"/>
  <c r="P1742" i="1" s="1"/>
  <c r="J1742" i="1" s="1" a="1"/>
  <c r="J1742" i="1" s="1"/>
  <c r="Q1742" i="1" l="1"/>
  <c r="R1742" i="1"/>
  <c r="S1742" i="1" s="1"/>
  <c r="T1742" i="1" l="1" a="1"/>
  <c r="T1742" i="1" s="1"/>
  <c r="K1742" i="1" a="1"/>
  <c r="K1742" i="1" s="1"/>
  <c r="U1742" i="1" l="1"/>
  <c r="M1742" i="1" a="1"/>
  <c r="M1742" i="1" s="1"/>
  <c r="N1743" i="1" s="1" a="1"/>
  <c r="N1743" i="1" s="1"/>
  <c r="I1743" i="1" a="1"/>
  <c r="I1743" i="1" s="1"/>
  <c r="L1743" i="1" l="1" a="1"/>
  <c r="L1743" i="1" s="1"/>
  <c r="O1742" i="1" l="1" a="1"/>
  <c r="O1742" i="1" s="1"/>
  <c r="P1743" i="1" s="1" a="1"/>
  <c r="P1743" i="1" s="1"/>
  <c r="J1743" i="1" s="1" a="1"/>
  <c r="J1743" i="1" s="1"/>
  <c r="R1743" i="1" l="1"/>
  <c r="S1743" i="1" s="1"/>
  <c r="Q1743" i="1"/>
  <c r="K1743" i="1" a="1"/>
  <c r="K1743" i="1" s="1"/>
  <c r="T1743" i="1" l="1" a="1"/>
  <c r="T1743" i="1" s="1"/>
  <c r="M1743" i="1" a="1"/>
  <c r="M1743" i="1" s="1"/>
  <c r="N1744" i="1" s="1" a="1"/>
  <c r="N1744" i="1" s="1"/>
  <c r="I1744" i="1" a="1"/>
  <c r="I1744" i="1" s="1"/>
  <c r="U1743" i="1" l="1"/>
  <c r="L1744" i="1" a="1"/>
  <c r="L1744" i="1" s="1"/>
  <c r="O1743" i="1" l="1" a="1"/>
  <c r="O1743" i="1" s="1"/>
  <c r="P1744" i="1" s="1" a="1"/>
  <c r="P1744" i="1" s="1"/>
  <c r="J1744" i="1" s="1" a="1"/>
  <c r="J1744" i="1" s="1"/>
  <c r="R1744" i="1" l="1"/>
  <c r="S1744" i="1" s="1"/>
  <c r="Q1744" i="1"/>
  <c r="T1744" i="1" l="1" a="1"/>
  <c r="T1744" i="1" s="1"/>
  <c r="K1744" i="1" a="1"/>
  <c r="K1744" i="1" s="1"/>
  <c r="U1744" i="1" l="1"/>
  <c r="M1744" i="1" a="1"/>
  <c r="M1744" i="1" s="1"/>
  <c r="N1745" i="1" s="1" a="1"/>
  <c r="N1745" i="1" s="1"/>
  <c r="I1745" i="1" a="1"/>
  <c r="I1745" i="1" s="1"/>
  <c r="L1745" i="1" l="1" a="1"/>
  <c r="L1745" i="1" s="1"/>
  <c r="O1744" i="1" l="1" a="1"/>
  <c r="O1744" i="1" s="1"/>
  <c r="P1745" i="1" s="1" a="1"/>
  <c r="P1745" i="1" s="1"/>
  <c r="J1745" i="1" s="1" a="1"/>
  <c r="J1745" i="1" s="1"/>
  <c r="Q1745" i="1" l="1"/>
  <c r="R1745" i="1"/>
  <c r="S1745" i="1" s="1"/>
  <c r="T1745" i="1" l="1" a="1"/>
  <c r="T1745" i="1" s="1"/>
  <c r="K1745" i="1" a="1"/>
  <c r="K1745" i="1" s="1"/>
  <c r="U1745" i="1" l="1"/>
  <c r="M1745" i="1" a="1"/>
  <c r="M1745" i="1" s="1"/>
  <c r="N1746" i="1" s="1" a="1"/>
  <c r="N1746" i="1" s="1"/>
  <c r="I1746" i="1" a="1"/>
  <c r="I1746" i="1" s="1"/>
  <c r="L1746" i="1" l="1" a="1"/>
  <c r="L1746" i="1" s="1"/>
  <c r="O1745" i="1" l="1" a="1"/>
  <c r="O1745" i="1" s="1"/>
  <c r="P1746" i="1" s="1" a="1"/>
  <c r="P1746" i="1" s="1"/>
  <c r="J1746" i="1" s="1" a="1"/>
  <c r="J1746" i="1" s="1"/>
  <c r="Q1746" i="1" l="1"/>
  <c r="R1746" i="1"/>
  <c r="S1746" i="1" s="1"/>
  <c r="T1746" i="1" l="1" a="1"/>
  <c r="T1746" i="1" s="1"/>
  <c r="K1746" i="1" a="1"/>
  <c r="K1746" i="1" s="1"/>
  <c r="U1746" i="1" l="1"/>
  <c r="M1746" i="1" a="1"/>
  <c r="M1746" i="1" s="1"/>
  <c r="N1747" i="1" s="1" a="1"/>
  <c r="N1747" i="1" s="1"/>
  <c r="I1747" i="1" a="1"/>
  <c r="I1747" i="1" s="1"/>
  <c r="L1747" i="1" l="1" a="1"/>
  <c r="L1747" i="1" s="1"/>
  <c r="O1746" i="1" l="1" a="1"/>
  <c r="O1746" i="1" s="1"/>
  <c r="P1747" i="1" s="1" a="1"/>
  <c r="P1747" i="1" s="1"/>
  <c r="J1747" i="1" s="1" a="1"/>
  <c r="J1747" i="1" s="1"/>
  <c r="Q1747" i="1" l="1"/>
  <c r="R1747" i="1"/>
  <c r="S1747" i="1" s="1"/>
  <c r="K1747" i="1" a="1"/>
  <c r="K1747" i="1" s="1"/>
  <c r="T1747" i="1" l="1" a="1"/>
  <c r="T1747" i="1" s="1"/>
  <c r="M1747" i="1" a="1"/>
  <c r="M1747" i="1" s="1"/>
  <c r="N1748" i="1" s="1" a="1"/>
  <c r="N1748" i="1" s="1"/>
  <c r="I1748" i="1" a="1"/>
  <c r="I1748" i="1" s="1"/>
  <c r="U1747" i="1" l="1"/>
  <c r="L1748" i="1" a="1"/>
  <c r="L1748" i="1" s="1"/>
  <c r="O1747" i="1" l="1" a="1"/>
  <c r="O1747" i="1" s="1"/>
  <c r="P1748" i="1" s="1" a="1"/>
  <c r="P1748" i="1" s="1"/>
  <c r="J1748" i="1" s="1" a="1"/>
  <c r="J1748" i="1" s="1"/>
  <c r="Q1748" i="1" l="1"/>
  <c r="R1748" i="1"/>
  <c r="S1748" i="1" s="1"/>
  <c r="K1748" i="1" a="1"/>
  <c r="K1748" i="1" s="1"/>
  <c r="T1748" i="1" l="1" a="1"/>
  <c r="T1748" i="1" s="1"/>
  <c r="M1748" i="1" a="1"/>
  <c r="M1748" i="1" s="1"/>
  <c r="N1749" i="1" s="1" a="1"/>
  <c r="N1749" i="1" s="1"/>
  <c r="I1749" i="1" a="1"/>
  <c r="I1749" i="1" s="1"/>
  <c r="U1748" i="1" l="1"/>
  <c r="L1749" i="1" a="1"/>
  <c r="L1749" i="1" s="1"/>
  <c r="O1748" i="1" l="1" a="1"/>
  <c r="O1748" i="1" s="1"/>
  <c r="P1749" i="1" s="1" a="1"/>
  <c r="P1749" i="1" s="1"/>
  <c r="J1749" i="1" s="1" a="1"/>
  <c r="J1749" i="1" s="1"/>
  <c r="R1749" i="1" l="1"/>
  <c r="S1749" i="1" s="1"/>
  <c r="Q1749" i="1"/>
  <c r="T1749" i="1" l="1" a="1"/>
  <c r="T1749" i="1" s="1"/>
  <c r="K1749" i="1" a="1"/>
  <c r="K1749" i="1" s="1"/>
  <c r="U1749" i="1" l="1"/>
  <c r="M1749" i="1" a="1"/>
  <c r="M1749" i="1" s="1"/>
  <c r="N1750" i="1" s="1" a="1"/>
  <c r="N1750" i="1" s="1"/>
  <c r="I1750" i="1" a="1"/>
  <c r="I1750" i="1" s="1"/>
  <c r="L1750" i="1" l="1" a="1"/>
  <c r="L1750" i="1" s="1"/>
  <c r="O1749" i="1" l="1" a="1"/>
  <c r="O1749" i="1" s="1"/>
  <c r="P1750" i="1" s="1" a="1"/>
  <c r="P1750" i="1" s="1"/>
  <c r="J1750" i="1" s="1" a="1"/>
  <c r="J1750" i="1" s="1"/>
  <c r="Q1750" i="1" l="1"/>
  <c r="R1750" i="1"/>
  <c r="S1750" i="1" s="1"/>
  <c r="K1750" i="1" a="1"/>
  <c r="K1750" i="1" s="1"/>
  <c r="T1750" i="1" l="1" a="1"/>
  <c r="T1750" i="1" s="1"/>
  <c r="M1750" i="1" a="1"/>
  <c r="M1750" i="1" s="1"/>
  <c r="N1751" i="1" s="1" a="1"/>
  <c r="N1751" i="1" s="1"/>
  <c r="I1751" i="1" a="1"/>
  <c r="I1751" i="1" s="1"/>
  <c r="U1750" i="1" l="1"/>
  <c r="L1751" i="1" a="1"/>
  <c r="L1751" i="1" s="1"/>
  <c r="O1750" i="1" l="1" a="1"/>
  <c r="O1750" i="1" s="1"/>
  <c r="P1751" i="1" s="1" a="1"/>
  <c r="P1751" i="1" s="1"/>
  <c r="J1751" i="1" s="1" a="1"/>
  <c r="J1751" i="1" s="1"/>
  <c r="Q1751" i="1" l="1"/>
  <c r="R1751" i="1"/>
  <c r="S1751" i="1" s="1"/>
  <c r="K1751" i="1" a="1"/>
  <c r="K1751" i="1" s="1"/>
  <c r="T1751" i="1" l="1" a="1"/>
  <c r="T1751" i="1" s="1"/>
  <c r="M1751" i="1" a="1"/>
  <c r="M1751" i="1" s="1"/>
  <c r="N1752" i="1" s="1" a="1"/>
  <c r="N1752" i="1" s="1"/>
  <c r="I1752" i="1" a="1"/>
  <c r="I1752" i="1" s="1"/>
  <c r="U1751" i="1" l="1"/>
  <c r="L1752" i="1" a="1"/>
  <c r="L1752" i="1" s="1"/>
  <c r="O1751" i="1" l="1" a="1"/>
  <c r="O1751" i="1" s="1"/>
  <c r="P1752" i="1" s="1" a="1"/>
  <c r="P1752" i="1" s="1"/>
  <c r="J1752" i="1" s="1" a="1"/>
  <c r="J1752" i="1" s="1"/>
  <c r="R1752" i="1" l="1"/>
  <c r="S1752" i="1" s="1"/>
  <c r="Q1752" i="1"/>
  <c r="K1752" i="1" a="1"/>
  <c r="K1752" i="1" s="1"/>
  <c r="T1752" i="1" l="1" a="1"/>
  <c r="T1752" i="1" s="1"/>
  <c r="M1752" i="1" a="1"/>
  <c r="M1752" i="1" s="1"/>
  <c r="N1753" i="1" s="1" a="1"/>
  <c r="N1753" i="1" s="1"/>
  <c r="I1753" i="1" a="1"/>
  <c r="I1753" i="1" s="1"/>
  <c r="U1752" i="1" l="1"/>
  <c r="L1753" i="1" a="1"/>
  <c r="L1753" i="1" s="1"/>
  <c r="O1752" i="1" l="1" a="1"/>
  <c r="O1752" i="1" s="1"/>
  <c r="P1753" i="1" s="1" a="1"/>
  <c r="P1753" i="1" s="1"/>
  <c r="J1753" i="1" s="1" a="1"/>
  <c r="J1753" i="1" s="1"/>
  <c r="Q1753" i="1" l="1"/>
  <c r="R1753" i="1"/>
  <c r="S1753" i="1" s="1"/>
  <c r="K1753" i="1" a="1"/>
  <c r="K1753" i="1" s="1"/>
  <c r="T1753" i="1" l="1" a="1"/>
  <c r="T1753" i="1" s="1"/>
  <c r="M1753" i="1" a="1"/>
  <c r="M1753" i="1" s="1"/>
  <c r="N1754" i="1" s="1" a="1"/>
  <c r="N1754" i="1" s="1"/>
  <c r="I1754" i="1" a="1"/>
  <c r="I1754" i="1" s="1"/>
  <c r="U1753" i="1" l="1"/>
  <c r="L1754" i="1" a="1"/>
  <c r="L1754" i="1" s="1"/>
  <c r="O1753" i="1" l="1" a="1"/>
  <c r="O1753" i="1" s="1"/>
  <c r="P1754" i="1" s="1" a="1"/>
  <c r="P1754" i="1" s="1"/>
  <c r="J1754" i="1" s="1" a="1"/>
  <c r="J1754" i="1" s="1"/>
  <c r="R1754" i="1" l="1"/>
  <c r="S1754" i="1" s="1"/>
  <c r="Q1754" i="1"/>
  <c r="K1754" i="1" a="1"/>
  <c r="K1754" i="1" s="1"/>
  <c r="T1754" i="1" l="1" a="1"/>
  <c r="T1754" i="1" s="1"/>
  <c r="M1754" i="1" a="1"/>
  <c r="M1754" i="1" s="1"/>
  <c r="N1755" i="1" s="1" a="1"/>
  <c r="N1755" i="1" s="1"/>
  <c r="I1755" i="1" a="1"/>
  <c r="I1755" i="1" s="1"/>
  <c r="U1754" i="1" l="1"/>
  <c r="L1755" i="1" a="1"/>
  <c r="L1755" i="1" s="1"/>
  <c r="O1754" i="1" l="1" a="1"/>
  <c r="O1754" i="1" s="1"/>
  <c r="P1755" i="1" s="1" a="1"/>
  <c r="P1755" i="1" s="1"/>
  <c r="J1755" i="1" s="1" a="1"/>
  <c r="J1755" i="1" s="1"/>
  <c r="R1755" i="1" l="1"/>
  <c r="S1755" i="1" s="1"/>
  <c r="Q1755" i="1"/>
  <c r="K1755" i="1" a="1"/>
  <c r="K1755" i="1" s="1"/>
  <c r="T1755" i="1" l="1" a="1"/>
  <c r="T1755" i="1" s="1"/>
  <c r="U1755" i="1" s="1"/>
  <c r="M1755" i="1" a="1"/>
  <c r="M1755" i="1" s="1"/>
  <c r="N1756" i="1" s="1" a="1"/>
  <c r="N1756" i="1" s="1"/>
  <c r="I1756" i="1" a="1"/>
  <c r="I1756" i="1" s="1"/>
  <c r="L1756" i="1" l="1" a="1"/>
  <c r="L1756" i="1" s="1"/>
  <c r="O1755" i="1" l="1" a="1"/>
  <c r="O1755" i="1" s="1"/>
  <c r="P1756" i="1" s="1" a="1"/>
  <c r="P1756" i="1" s="1"/>
  <c r="J1756" i="1" s="1" a="1"/>
  <c r="J1756" i="1" s="1"/>
  <c r="Q1756" i="1" l="1"/>
  <c r="R1756" i="1"/>
  <c r="S1756" i="1" s="1"/>
  <c r="K1756" i="1" a="1"/>
  <c r="K1756" i="1" s="1"/>
  <c r="T1756" i="1" l="1" a="1"/>
  <c r="T1756" i="1" s="1"/>
  <c r="M1756" i="1" a="1"/>
  <c r="M1756" i="1" s="1"/>
  <c r="N1757" i="1" s="1" a="1"/>
  <c r="N1757" i="1" s="1"/>
  <c r="I1757" i="1" a="1"/>
  <c r="I1757" i="1" s="1"/>
  <c r="U1756" i="1" l="1"/>
  <c r="L1757" i="1" a="1"/>
  <c r="L1757" i="1" s="1"/>
  <c r="O1756" i="1" l="1" a="1"/>
  <c r="O1756" i="1" s="1"/>
  <c r="P1757" i="1" s="1" a="1"/>
  <c r="P1757" i="1" s="1"/>
  <c r="J1757" i="1" s="1" a="1"/>
  <c r="J1757" i="1" s="1"/>
  <c r="R1757" i="1" l="1"/>
  <c r="S1757" i="1" s="1"/>
  <c r="Q1757" i="1"/>
  <c r="T1757" i="1" l="1" a="1"/>
  <c r="T1757" i="1" s="1"/>
  <c r="K1757" i="1" a="1"/>
  <c r="K1757" i="1" s="1"/>
  <c r="U1757" i="1" l="1"/>
  <c r="M1757" i="1" a="1"/>
  <c r="M1757" i="1" s="1"/>
  <c r="N1758" i="1" s="1" a="1"/>
  <c r="N1758" i="1" s="1"/>
  <c r="I1758" i="1" a="1"/>
  <c r="I1758" i="1" s="1"/>
  <c r="L1758" i="1" l="1" a="1"/>
  <c r="L1758" i="1" s="1"/>
  <c r="O1757" i="1" l="1" a="1"/>
  <c r="O1757" i="1" s="1"/>
  <c r="P1758" i="1" s="1" a="1"/>
  <c r="P1758" i="1" s="1"/>
  <c r="J1758" i="1" s="1" a="1"/>
  <c r="J1758" i="1" s="1"/>
  <c r="Q1758" i="1" l="1"/>
  <c r="R1758" i="1"/>
  <c r="S1758" i="1" s="1"/>
  <c r="K1758" i="1" a="1"/>
  <c r="K1758" i="1" s="1"/>
  <c r="T1758" i="1" l="1" a="1"/>
  <c r="T1758" i="1" s="1"/>
  <c r="M1758" i="1" a="1"/>
  <c r="M1758" i="1" s="1"/>
  <c r="N1759" i="1" s="1" a="1"/>
  <c r="N1759" i="1" s="1"/>
  <c r="I1759" i="1" a="1"/>
  <c r="I1759" i="1" s="1"/>
  <c r="U1758" i="1" l="1"/>
  <c r="L1759" i="1" a="1"/>
  <c r="L1759" i="1" s="1"/>
  <c r="O1758" i="1" l="1" a="1"/>
  <c r="O1758" i="1" s="1"/>
  <c r="P1759" i="1" s="1" a="1"/>
  <c r="P1759" i="1" s="1"/>
  <c r="J1759" i="1" s="1" a="1"/>
  <c r="J1759" i="1" s="1"/>
  <c r="Q1759" i="1" l="1"/>
  <c r="R1759" i="1"/>
  <c r="S1759" i="1" s="1"/>
  <c r="T1759" i="1" l="1" a="1"/>
  <c r="T1759" i="1" s="1"/>
  <c r="K1759" i="1" a="1"/>
  <c r="K1759" i="1" s="1"/>
  <c r="U1759" i="1" l="1"/>
  <c r="M1759" i="1" a="1"/>
  <c r="M1759" i="1" s="1"/>
  <c r="N1760" i="1" s="1" a="1"/>
  <c r="N1760" i="1" s="1"/>
  <c r="I1760" i="1" a="1"/>
  <c r="I1760" i="1" s="1"/>
  <c r="L1760" i="1" l="1" a="1"/>
  <c r="L1760" i="1" s="1"/>
  <c r="O1759" i="1" l="1" a="1"/>
  <c r="O1759" i="1" s="1"/>
  <c r="P1760" i="1" s="1" a="1"/>
  <c r="P1760" i="1" s="1"/>
  <c r="J1760" i="1" s="1" a="1"/>
  <c r="J1760" i="1" s="1"/>
  <c r="R1760" i="1" l="1"/>
  <c r="S1760" i="1" s="1"/>
  <c r="Q1760" i="1"/>
  <c r="T1760" i="1" l="1" a="1"/>
  <c r="T1760" i="1" s="1"/>
  <c r="K1760" i="1" a="1"/>
  <c r="K1760" i="1" s="1"/>
  <c r="U1760" i="1" l="1"/>
  <c r="M1760" i="1" a="1"/>
  <c r="M1760" i="1" s="1"/>
  <c r="N1761" i="1" s="1" a="1"/>
  <c r="N1761" i="1" s="1"/>
  <c r="I1761" i="1" a="1"/>
  <c r="I1761" i="1" s="1"/>
  <c r="L1761" i="1" l="1" a="1"/>
  <c r="L1761" i="1" s="1"/>
  <c r="O1760" i="1" l="1" a="1"/>
  <c r="O1760" i="1" s="1"/>
  <c r="P1761" i="1" s="1" a="1"/>
  <c r="P1761" i="1" s="1"/>
  <c r="J1761" i="1" s="1" a="1"/>
  <c r="J1761" i="1" s="1"/>
  <c r="R1761" i="1" l="1"/>
  <c r="S1761" i="1" s="1"/>
  <c r="Q1761" i="1"/>
  <c r="T1761" i="1" l="1" a="1"/>
  <c r="T1761" i="1" s="1"/>
  <c r="K1761" i="1" a="1"/>
  <c r="K1761" i="1" s="1"/>
  <c r="U1761" i="1" l="1"/>
  <c r="M1761" i="1" a="1"/>
  <c r="M1761" i="1" s="1"/>
  <c r="N1762" i="1" s="1" a="1"/>
  <c r="N1762" i="1" s="1"/>
  <c r="I1762" i="1" a="1"/>
  <c r="I1762" i="1" s="1"/>
  <c r="L1762" i="1" l="1" a="1"/>
  <c r="L1762" i="1" s="1"/>
  <c r="O1761" i="1" l="1" a="1"/>
  <c r="O1761" i="1" s="1"/>
  <c r="P1762" i="1" s="1" a="1"/>
  <c r="P1762" i="1" s="1"/>
  <c r="J1762" i="1" s="1" a="1"/>
  <c r="J1762" i="1" s="1"/>
  <c r="R1762" i="1" l="1"/>
  <c r="S1762" i="1" s="1"/>
  <c r="Q1762" i="1"/>
  <c r="K1762" i="1" a="1"/>
  <c r="K1762" i="1" s="1"/>
  <c r="T1762" i="1" l="1" a="1"/>
  <c r="T1762" i="1" s="1"/>
  <c r="M1762" i="1" a="1"/>
  <c r="M1762" i="1" s="1"/>
  <c r="N1763" i="1" s="1" a="1"/>
  <c r="N1763" i="1" s="1"/>
  <c r="I1763" i="1" a="1"/>
  <c r="I1763" i="1" s="1"/>
  <c r="U1762" i="1" l="1"/>
  <c r="L1763" i="1" a="1"/>
  <c r="L1763" i="1" s="1"/>
  <c r="O1762" i="1" l="1" a="1"/>
  <c r="O1762" i="1" s="1"/>
  <c r="P1763" i="1" s="1" a="1"/>
  <c r="P1763" i="1" s="1"/>
  <c r="J1763" i="1" s="1" a="1"/>
  <c r="J1763" i="1" s="1"/>
  <c r="Q1763" i="1" l="1"/>
  <c r="R1763" i="1"/>
  <c r="S1763" i="1" s="1"/>
  <c r="K1763" i="1" a="1"/>
  <c r="K1763" i="1" s="1"/>
  <c r="T1763" i="1" l="1" a="1"/>
  <c r="T1763" i="1" s="1"/>
  <c r="M1763" i="1" a="1"/>
  <c r="M1763" i="1" s="1"/>
  <c r="N1764" i="1" s="1" a="1"/>
  <c r="N1764" i="1" s="1"/>
  <c r="I1764" i="1" a="1"/>
  <c r="I1764" i="1" s="1"/>
  <c r="U1763" i="1" l="1"/>
  <c r="L1764" i="1" a="1"/>
  <c r="L1764" i="1" s="1"/>
  <c r="O1763" i="1" l="1" a="1"/>
  <c r="O1763" i="1" s="1"/>
  <c r="P1764" i="1" s="1" a="1"/>
  <c r="P1764" i="1" s="1"/>
  <c r="J1764" i="1" s="1" a="1"/>
  <c r="J1764" i="1" s="1"/>
  <c r="Q1764" i="1" l="1"/>
  <c r="R1764" i="1"/>
  <c r="S1764" i="1" s="1"/>
  <c r="T1764" i="1" l="1" a="1"/>
  <c r="T1764" i="1" s="1"/>
  <c r="K1764" i="1" a="1"/>
  <c r="K1764" i="1" s="1"/>
  <c r="U1764" i="1" l="1"/>
  <c r="M1764" i="1" a="1"/>
  <c r="M1764" i="1" s="1"/>
  <c r="N1765" i="1" s="1" a="1"/>
  <c r="N1765" i="1" s="1"/>
  <c r="I1765" i="1" a="1"/>
  <c r="I1765" i="1" s="1"/>
  <c r="L1765" i="1" l="1" a="1"/>
  <c r="L1765" i="1" s="1"/>
  <c r="O1764" i="1" l="1" a="1"/>
  <c r="O1764" i="1" s="1"/>
  <c r="P1765" i="1" s="1" a="1"/>
  <c r="P1765" i="1" s="1"/>
  <c r="J1765" i="1" s="1" a="1"/>
  <c r="J1765" i="1" s="1"/>
  <c r="R1765" i="1" l="1"/>
  <c r="S1765" i="1" s="1"/>
  <c r="Q1765" i="1"/>
  <c r="T1765" i="1" l="1" a="1"/>
  <c r="T1765" i="1" s="1"/>
  <c r="K1765" i="1" a="1"/>
  <c r="K1765" i="1" s="1"/>
  <c r="U1765" i="1" l="1"/>
  <c r="M1765" i="1" a="1"/>
  <c r="M1765" i="1" s="1"/>
  <c r="N1766" i="1" s="1" a="1"/>
  <c r="N1766" i="1" s="1"/>
  <c r="I1766" i="1" a="1"/>
  <c r="I1766" i="1" s="1"/>
  <c r="L1766" i="1" l="1" a="1"/>
  <c r="L1766" i="1" s="1"/>
  <c r="O1765" i="1" l="1" a="1"/>
  <c r="O1765" i="1" s="1"/>
  <c r="P1766" i="1" s="1" a="1"/>
  <c r="P1766" i="1" s="1"/>
  <c r="J1766" i="1" s="1" a="1"/>
  <c r="J1766" i="1" s="1"/>
  <c r="R1766" i="1" l="1"/>
  <c r="S1766" i="1" s="1"/>
  <c r="Q1766" i="1"/>
  <c r="K1766" i="1" a="1"/>
  <c r="K1766" i="1" s="1"/>
  <c r="T1766" i="1" l="1" a="1"/>
  <c r="T1766" i="1" s="1"/>
  <c r="M1766" i="1" a="1"/>
  <c r="M1766" i="1" s="1"/>
  <c r="N1767" i="1" s="1" a="1"/>
  <c r="N1767" i="1" s="1"/>
  <c r="I1767" i="1" a="1"/>
  <c r="I1767" i="1" s="1"/>
  <c r="U1766" i="1" l="1"/>
  <c r="L1767" i="1" a="1"/>
  <c r="L1767" i="1" s="1"/>
  <c r="O1766" i="1" l="1" a="1"/>
  <c r="O1766" i="1" s="1"/>
  <c r="P1767" i="1" s="1" a="1"/>
  <c r="P1767" i="1" s="1"/>
  <c r="J1767" i="1" s="1" a="1"/>
  <c r="J1767" i="1" s="1"/>
  <c r="Q1767" i="1" l="1"/>
  <c r="R1767" i="1"/>
  <c r="S1767" i="1" s="1"/>
  <c r="K1767" i="1" a="1"/>
  <c r="K1767" i="1" s="1"/>
  <c r="T1767" i="1" l="1" a="1"/>
  <c r="T1767" i="1" s="1"/>
  <c r="M1767" i="1" a="1"/>
  <c r="M1767" i="1" s="1"/>
  <c r="N1768" i="1" s="1" a="1"/>
  <c r="N1768" i="1" s="1"/>
  <c r="I1768" i="1" a="1"/>
  <c r="I1768" i="1" s="1"/>
  <c r="U1767" i="1" l="1"/>
  <c r="L1768" i="1" a="1"/>
  <c r="L1768" i="1" s="1"/>
  <c r="O1767" i="1" l="1" a="1"/>
  <c r="O1767" i="1" s="1"/>
  <c r="P1768" i="1" s="1" a="1"/>
  <c r="P1768" i="1" s="1"/>
  <c r="J1768" i="1" s="1" a="1"/>
  <c r="J1768" i="1" s="1"/>
  <c r="Q1768" i="1" l="1"/>
  <c r="R1768" i="1"/>
  <c r="S1768" i="1" s="1"/>
  <c r="K1768" i="1" a="1"/>
  <c r="K1768" i="1" s="1"/>
  <c r="T1768" i="1" l="1" a="1"/>
  <c r="T1768" i="1" s="1"/>
  <c r="U1768" i="1" s="1"/>
  <c r="M1768" i="1" a="1"/>
  <c r="M1768" i="1" s="1"/>
  <c r="N1769" i="1" s="1" a="1"/>
  <c r="N1769" i="1" s="1"/>
  <c r="I1769" i="1" a="1"/>
  <c r="I1769" i="1" s="1"/>
  <c r="L1769" i="1" l="1" a="1"/>
  <c r="L1769" i="1" s="1"/>
  <c r="O1768" i="1" l="1" a="1"/>
  <c r="O1768" i="1" s="1"/>
  <c r="P1769" i="1" s="1" a="1"/>
  <c r="P1769" i="1" s="1"/>
  <c r="J1769" i="1" s="1" a="1"/>
  <c r="J1769" i="1" s="1"/>
  <c r="Q1769" i="1" l="1"/>
  <c r="R1769" i="1"/>
  <c r="S1769" i="1" s="1"/>
  <c r="K1769" i="1" a="1"/>
  <c r="K1769" i="1" s="1"/>
  <c r="T1769" i="1" l="1" a="1"/>
  <c r="T1769" i="1" s="1"/>
  <c r="M1769" i="1" a="1"/>
  <c r="M1769" i="1" s="1"/>
  <c r="N1770" i="1" s="1" a="1"/>
  <c r="N1770" i="1" s="1"/>
  <c r="I1770" i="1" a="1"/>
  <c r="I1770" i="1" s="1"/>
  <c r="U1769" i="1" l="1"/>
  <c r="L1770" i="1" a="1"/>
  <c r="L1770" i="1" s="1"/>
  <c r="O1769" i="1" l="1" a="1"/>
  <c r="O1769" i="1" s="1"/>
  <c r="P1770" i="1" s="1" a="1"/>
  <c r="P1770" i="1" s="1"/>
  <c r="J1770" i="1" s="1" a="1"/>
  <c r="J1770" i="1" s="1"/>
  <c r="R1770" i="1" l="1"/>
  <c r="S1770" i="1" s="1"/>
  <c r="Q1770" i="1"/>
  <c r="T1770" i="1" l="1" a="1"/>
  <c r="T1770" i="1" s="1"/>
  <c r="K1770" i="1" a="1"/>
  <c r="K1770" i="1" s="1"/>
  <c r="U1770" i="1" l="1"/>
  <c r="M1770" i="1" a="1"/>
  <c r="M1770" i="1" s="1"/>
  <c r="N1771" i="1" s="1" a="1"/>
  <c r="N1771" i="1" s="1"/>
  <c r="I1771" i="1" a="1"/>
  <c r="I1771" i="1" s="1"/>
  <c r="L1771" i="1" l="1" a="1"/>
  <c r="L1771" i="1" s="1"/>
  <c r="O1770" i="1" l="1" a="1"/>
  <c r="O1770" i="1" s="1"/>
  <c r="P1771" i="1" s="1" a="1"/>
  <c r="P1771" i="1" s="1"/>
  <c r="J1771" i="1" s="1" a="1"/>
  <c r="J1771" i="1" s="1"/>
  <c r="Q1771" i="1" l="1"/>
  <c r="R1771" i="1"/>
  <c r="S1771" i="1" s="1"/>
  <c r="K1771" i="1" a="1"/>
  <c r="K1771" i="1" s="1"/>
  <c r="T1771" i="1" l="1" a="1"/>
  <c r="T1771" i="1" s="1"/>
  <c r="M1771" i="1" a="1"/>
  <c r="M1771" i="1" s="1"/>
  <c r="N1772" i="1" s="1" a="1"/>
  <c r="N1772" i="1" s="1"/>
  <c r="I1772" i="1" a="1"/>
  <c r="I1772" i="1" s="1"/>
  <c r="U1771" i="1" l="1"/>
  <c r="L1772" i="1" a="1"/>
  <c r="L1772" i="1" s="1"/>
  <c r="O1771" i="1" l="1" a="1"/>
  <c r="O1771" i="1" s="1"/>
  <c r="P1772" i="1" s="1" a="1"/>
  <c r="P1772" i="1" s="1"/>
  <c r="J1772" i="1" s="1" a="1"/>
  <c r="J1772" i="1" s="1"/>
  <c r="Q1772" i="1" l="1"/>
  <c r="R1772" i="1"/>
  <c r="S1772" i="1" s="1"/>
  <c r="T1772" i="1" l="1" a="1"/>
  <c r="T1772" i="1" s="1"/>
  <c r="K1772" i="1" a="1"/>
  <c r="K1772" i="1" s="1"/>
  <c r="U1772" i="1" l="1"/>
  <c r="M1772" i="1" a="1"/>
  <c r="M1772" i="1" s="1"/>
  <c r="N1773" i="1" s="1" a="1"/>
  <c r="N1773" i="1" s="1"/>
  <c r="I1773" i="1" a="1"/>
  <c r="I1773" i="1" s="1"/>
  <c r="L1773" i="1" l="1" a="1"/>
  <c r="L1773" i="1" s="1"/>
  <c r="O1772" i="1" l="1" a="1"/>
  <c r="O1772" i="1" s="1"/>
  <c r="P1773" i="1" s="1" a="1"/>
  <c r="P1773" i="1" s="1"/>
  <c r="J1773" i="1" s="1" a="1"/>
  <c r="J1773" i="1" s="1"/>
  <c r="Q1773" i="1" l="1"/>
  <c r="R1773" i="1"/>
  <c r="S1773" i="1" s="1"/>
  <c r="K1773" i="1" a="1"/>
  <c r="K1773" i="1" s="1"/>
  <c r="T1773" i="1" l="1" a="1"/>
  <c r="T1773" i="1" s="1"/>
  <c r="M1773" i="1" a="1"/>
  <c r="M1773" i="1" s="1"/>
  <c r="N1774" i="1" s="1" a="1"/>
  <c r="N1774" i="1" s="1"/>
  <c r="I1774" i="1" a="1"/>
  <c r="I1774" i="1" s="1"/>
  <c r="U1773" i="1" l="1"/>
  <c r="L1774" i="1" a="1"/>
  <c r="L1774" i="1" s="1"/>
  <c r="O1773" i="1" l="1" a="1"/>
  <c r="O1773" i="1" s="1"/>
  <c r="P1774" i="1" s="1" a="1"/>
  <c r="P1774" i="1" s="1"/>
  <c r="J1774" i="1" s="1" a="1"/>
  <c r="J1774" i="1" s="1"/>
  <c r="R1774" i="1" l="1"/>
  <c r="S1774" i="1" s="1"/>
  <c r="Q1774" i="1"/>
  <c r="K1774" i="1" a="1"/>
  <c r="K1774" i="1" s="1"/>
  <c r="T1774" i="1" l="1" a="1"/>
  <c r="T1774" i="1" s="1"/>
  <c r="M1774" i="1" a="1"/>
  <c r="M1774" i="1" s="1"/>
  <c r="N1775" i="1" s="1" a="1"/>
  <c r="N1775" i="1" s="1"/>
  <c r="I1775" i="1" a="1"/>
  <c r="I1775" i="1" s="1"/>
  <c r="U1774" i="1" l="1"/>
  <c r="L1775" i="1" a="1"/>
  <c r="L1775" i="1" s="1"/>
  <c r="O1774" i="1" l="1" a="1"/>
  <c r="O1774" i="1" s="1"/>
  <c r="P1775" i="1" s="1" a="1"/>
  <c r="P1775" i="1" s="1"/>
  <c r="J1775" i="1" s="1" a="1"/>
  <c r="J1775" i="1" s="1"/>
  <c r="R1775" i="1" l="1"/>
  <c r="S1775" i="1" s="1"/>
  <c r="Q1775" i="1"/>
  <c r="T1775" i="1" l="1" a="1"/>
  <c r="T1775" i="1" s="1"/>
  <c r="K1775" i="1" a="1"/>
  <c r="K1775" i="1" s="1"/>
  <c r="U1775" i="1" l="1"/>
  <c r="M1775" i="1" a="1"/>
  <c r="M1775" i="1" s="1"/>
  <c r="N1776" i="1" s="1" a="1"/>
  <c r="N1776" i="1" s="1"/>
  <c r="I1776" i="1" a="1"/>
  <c r="I1776" i="1" s="1"/>
  <c r="L1776" i="1" l="1" a="1"/>
  <c r="L1776" i="1" s="1"/>
  <c r="O1775" i="1" l="1" a="1"/>
  <c r="O1775" i="1" s="1"/>
  <c r="P1776" i="1" s="1" a="1"/>
  <c r="P1776" i="1" s="1"/>
  <c r="J1776" i="1" s="1" a="1"/>
  <c r="J1776" i="1" s="1"/>
  <c r="R1776" i="1" l="1"/>
  <c r="S1776" i="1" s="1"/>
  <c r="Q1776" i="1"/>
  <c r="T1776" i="1" l="1" a="1"/>
  <c r="T1776" i="1" s="1"/>
  <c r="K1776" i="1" a="1"/>
  <c r="K1776" i="1" s="1"/>
  <c r="U1776" i="1" l="1"/>
  <c r="M1776" i="1" a="1"/>
  <c r="M1776" i="1" s="1"/>
  <c r="N1777" i="1" s="1" a="1"/>
  <c r="N1777" i="1" s="1"/>
  <c r="I1777" i="1" a="1"/>
  <c r="I1777" i="1" s="1"/>
  <c r="L1777" i="1" l="1" a="1"/>
  <c r="L1777" i="1" s="1"/>
  <c r="O1776" i="1" l="1" a="1"/>
  <c r="O1776" i="1" s="1"/>
  <c r="P1777" i="1" s="1" a="1"/>
  <c r="P1777" i="1" s="1"/>
  <c r="J1777" i="1" s="1" a="1"/>
  <c r="J1777" i="1" s="1"/>
  <c r="R1777" i="1" l="1"/>
  <c r="S1777" i="1" s="1"/>
  <c r="Q1777" i="1"/>
  <c r="T1777" i="1" l="1" a="1"/>
  <c r="T1777" i="1" s="1"/>
  <c r="K1777" i="1" a="1"/>
  <c r="K1777" i="1" s="1"/>
  <c r="U1777" i="1" l="1"/>
  <c r="M1777" i="1" a="1"/>
  <c r="M1777" i="1" s="1"/>
  <c r="N1778" i="1" s="1" a="1"/>
  <c r="N1778" i="1" s="1"/>
  <c r="I1778" i="1" a="1"/>
  <c r="I1778" i="1" s="1"/>
  <c r="L1778" i="1" l="1" a="1"/>
  <c r="L1778" i="1" s="1"/>
  <c r="O1777" i="1" l="1" a="1"/>
  <c r="O1777" i="1" s="1"/>
  <c r="P1778" i="1" s="1" a="1"/>
  <c r="P1778" i="1" s="1"/>
  <c r="J1778" i="1" s="1" a="1"/>
  <c r="J1778" i="1" s="1"/>
  <c r="R1778" i="1" l="1"/>
  <c r="S1778" i="1" s="1"/>
  <c r="Q1778" i="1"/>
  <c r="K1778" i="1" a="1"/>
  <c r="K1778" i="1" s="1"/>
  <c r="T1778" i="1" l="1" a="1"/>
  <c r="T1778" i="1" s="1"/>
  <c r="M1778" i="1" a="1"/>
  <c r="M1778" i="1" s="1"/>
  <c r="N1779" i="1" s="1" a="1"/>
  <c r="N1779" i="1" s="1"/>
  <c r="I1779" i="1" a="1"/>
  <c r="I1779" i="1" s="1"/>
  <c r="U1778" i="1" l="1"/>
  <c r="L1779" i="1" a="1"/>
  <c r="L1779" i="1" s="1"/>
  <c r="O1778" i="1" l="1" a="1"/>
  <c r="O1778" i="1" s="1"/>
  <c r="P1779" i="1" s="1" a="1"/>
  <c r="P1779" i="1" s="1"/>
  <c r="J1779" i="1" s="1" a="1"/>
  <c r="J1779" i="1" s="1"/>
  <c r="R1779" i="1" l="1"/>
  <c r="S1779" i="1" s="1"/>
  <c r="Q1779" i="1"/>
  <c r="T1779" i="1" l="1" a="1"/>
  <c r="T1779" i="1" s="1"/>
  <c r="K1779" i="1" a="1"/>
  <c r="K1779" i="1" s="1"/>
  <c r="U1779" i="1" l="1"/>
  <c r="M1779" i="1" a="1"/>
  <c r="M1779" i="1" s="1"/>
  <c r="N1780" i="1" s="1" a="1"/>
  <c r="N1780" i="1" s="1"/>
  <c r="I1780" i="1" a="1"/>
  <c r="I1780" i="1" s="1"/>
  <c r="L1780" i="1" l="1" a="1"/>
  <c r="L1780" i="1" s="1"/>
  <c r="O1779" i="1" l="1" a="1"/>
  <c r="O1779" i="1" s="1"/>
  <c r="P1780" i="1" s="1" a="1"/>
  <c r="P1780" i="1" s="1"/>
  <c r="J1780" i="1" s="1" a="1"/>
  <c r="J1780" i="1" s="1"/>
  <c r="R1780" i="1" l="1"/>
  <c r="S1780" i="1" s="1"/>
  <c r="Q1780" i="1"/>
  <c r="T1780" i="1" l="1" a="1"/>
  <c r="T1780" i="1" s="1"/>
  <c r="K1780" i="1" a="1"/>
  <c r="K1780" i="1" s="1"/>
  <c r="U1780" i="1" l="1"/>
  <c r="M1780" i="1" a="1"/>
  <c r="M1780" i="1" s="1"/>
  <c r="N1781" i="1" s="1" a="1"/>
  <c r="N1781" i="1" s="1"/>
  <c r="I1781" i="1" a="1"/>
  <c r="I1781" i="1" s="1"/>
  <c r="L1781" i="1" l="1" a="1"/>
  <c r="L1781" i="1" s="1"/>
  <c r="O1780" i="1" l="1" a="1"/>
  <c r="O1780" i="1" s="1"/>
  <c r="P1781" i="1" s="1" a="1"/>
  <c r="P1781" i="1" s="1"/>
  <c r="J1781" i="1" s="1" a="1"/>
  <c r="J1781" i="1" s="1"/>
  <c r="R1781" i="1" l="1"/>
  <c r="S1781" i="1" s="1"/>
  <c r="Q1781" i="1"/>
  <c r="K1781" i="1" a="1"/>
  <c r="K1781" i="1" s="1"/>
  <c r="T1781" i="1" l="1" a="1"/>
  <c r="T1781" i="1" s="1"/>
  <c r="M1781" i="1" a="1"/>
  <c r="M1781" i="1" s="1"/>
  <c r="N1782" i="1" s="1" a="1"/>
  <c r="N1782" i="1" s="1"/>
  <c r="I1782" i="1" a="1"/>
  <c r="I1782" i="1" s="1"/>
  <c r="U1781" i="1" l="1"/>
  <c r="L1782" i="1" a="1"/>
  <c r="L1782" i="1" s="1"/>
  <c r="O1781" i="1" l="1" a="1"/>
  <c r="O1781" i="1" s="1"/>
  <c r="P1782" i="1" s="1" a="1"/>
  <c r="P1782" i="1" s="1"/>
  <c r="J1782" i="1" s="1" a="1"/>
  <c r="J1782" i="1" s="1"/>
  <c r="R1782" i="1" l="1"/>
  <c r="S1782" i="1" s="1"/>
  <c r="Q1782" i="1"/>
  <c r="K1782" i="1" a="1"/>
  <c r="K1782" i="1" s="1"/>
  <c r="T1782" i="1" l="1" a="1"/>
  <c r="T1782" i="1" s="1"/>
  <c r="M1782" i="1" a="1"/>
  <c r="M1782" i="1" s="1"/>
  <c r="N1783" i="1" s="1" a="1"/>
  <c r="N1783" i="1" s="1"/>
  <c r="I1783" i="1" a="1"/>
  <c r="I1783" i="1" s="1"/>
  <c r="U1782" i="1" l="1"/>
  <c r="L1783" i="1" a="1"/>
  <c r="L1783" i="1" s="1"/>
  <c r="O1782" i="1" l="1" a="1"/>
  <c r="O1782" i="1" s="1"/>
  <c r="P1783" i="1" s="1" a="1"/>
  <c r="P1783" i="1" s="1"/>
  <c r="J1783" i="1" s="1" a="1"/>
  <c r="J1783" i="1" s="1"/>
  <c r="R1783" i="1" l="1"/>
  <c r="S1783" i="1" s="1"/>
  <c r="Q1783" i="1"/>
  <c r="T1783" i="1" l="1" a="1"/>
  <c r="T1783" i="1" s="1"/>
  <c r="K1783" i="1" a="1"/>
  <c r="K1783" i="1" s="1"/>
  <c r="U1783" i="1" l="1"/>
  <c r="M1783" i="1" a="1"/>
  <c r="M1783" i="1" s="1"/>
  <c r="N1784" i="1" s="1" a="1"/>
  <c r="N1784" i="1" s="1"/>
  <c r="I1784" i="1" a="1"/>
  <c r="I1784" i="1" s="1"/>
  <c r="L1784" i="1" l="1" a="1"/>
  <c r="L1784" i="1" s="1"/>
  <c r="O1783" i="1" l="1" a="1"/>
  <c r="O1783" i="1" s="1"/>
  <c r="P1784" i="1" s="1" a="1"/>
  <c r="P1784" i="1" s="1"/>
  <c r="J1784" i="1" s="1" a="1"/>
  <c r="J1784" i="1" s="1"/>
  <c r="Q1784" i="1" l="1"/>
  <c r="R1784" i="1"/>
  <c r="S1784" i="1" s="1"/>
  <c r="K1784" i="1" a="1"/>
  <c r="K1784" i="1" s="1"/>
  <c r="T1784" i="1" l="1" a="1"/>
  <c r="T1784" i="1" s="1"/>
  <c r="M1784" i="1" a="1"/>
  <c r="M1784" i="1" s="1"/>
  <c r="N1785" i="1" s="1" a="1"/>
  <c r="N1785" i="1" s="1"/>
  <c r="I1785" i="1" a="1"/>
  <c r="I1785" i="1" s="1"/>
  <c r="U1784" i="1" l="1"/>
  <c r="L1785" i="1" a="1"/>
  <c r="L1785" i="1" s="1"/>
  <c r="O1784" i="1" l="1" a="1"/>
  <c r="O1784" i="1" s="1"/>
  <c r="P1785" i="1" s="1" a="1"/>
  <c r="P1785" i="1" s="1"/>
  <c r="J1785" i="1" s="1" a="1"/>
  <c r="J1785" i="1" s="1"/>
  <c r="Q1785" i="1" l="1"/>
  <c r="R1785" i="1"/>
  <c r="S1785" i="1" s="1"/>
  <c r="T1785" i="1" l="1" a="1"/>
  <c r="T1785" i="1" s="1"/>
  <c r="K1785" i="1" a="1"/>
  <c r="K1785" i="1" s="1"/>
  <c r="U1785" i="1" l="1"/>
  <c r="M1785" i="1" a="1"/>
  <c r="M1785" i="1" s="1"/>
  <c r="N1786" i="1" s="1" a="1"/>
  <c r="N1786" i="1" s="1"/>
  <c r="I1786" i="1" a="1"/>
  <c r="I1786" i="1" s="1"/>
  <c r="L1786" i="1" l="1" a="1"/>
  <c r="L1786" i="1" s="1"/>
  <c r="O1785" i="1" l="1" a="1"/>
  <c r="O1785" i="1" s="1"/>
  <c r="P1786" i="1" s="1" a="1"/>
  <c r="P1786" i="1" s="1"/>
  <c r="J1786" i="1" s="1" a="1"/>
  <c r="J1786" i="1" s="1"/>
  <c r="Q1786" i="1" l="1"/>
  <c r="R1786" i="1"/>
  <c r="S1786" i="1" s="1"/>
  <c r="K1786" i="1" a="1"/>
  <c r="K1786" i="1" s="1"/>
  <c r="T1786" i="1" l="1" a="1"/>
  <c r="T1786" i="1" s="1"/>
  <c r="M1786" i="1" a="1"/>
  <c r="M1786" i="1" s="1"/>
  <c r="N1787" i="1" s="1" a="1"/>
  <c r="N1787" i="1" s="1"/>
  <c r="I1787" i="1" a="1"/>
  <c r="I1787" i="1" s="1"/>
  <c r="U1786" i="1" l="1"/>
  <c r="L1787" i="1" a="1"/>
  <c r="L1787" i="1" s="1"/>
  <c r="O1786" i="1" l="1" a="1"/>
  <c r="O1786" i="1" s="1"/>
  <c r="P1787" i="1" s="1" a="1"/>
  <c r="P1787" i="1" s="1"/>
  <c r="J1787" i="1" s="1" a="1"/>
  <c r="J1787" i="1" s="1"/>
  <c r="Q1787" i="1" l="1"/>
  <c r="R1787" i="1"/>
  <c r="S1787" i="1" s="1"/>
  <c r="K1787" i="1" a="1"/>
  <c r="K1787" i="1" s="1"/>
  <c r="T1787" i="1" l="1" a="1"/>
  <c r="T1787" i="1" s="1"/>
  <c r="M1787" i="1" a="1"/>
  <c r="M1787" i="1" s="1"/>
  <c r="N1788" i="1" s="1" a="1"/>
  <c r="N1788" i="1" s="1"/>
  <c r="I1788" i="1" a="1"/>
  <c r="I1788" i="1" s="1"/>
  <c r="U1787" i="1" l="1"/>
  <c r="L1788" i="1" a="1"/>
  <c r="L1788" i="1" s="1"/>
  <c r="O1787" i="1" l="1" a="1"/>
  <c r="O1787" i="1" s="1"/>
  <c r="P1788" i="1" s="1" a="1"/>
  <c r="P1788" i="1" s="1"/>
  <c r="J1788" i="1" s="1" a="1"/>
  <c r="J1788" i="1" s="1"/>
  <c r="R1788" i="1" l="1"/>
  <c r="S1788" i="1" s="1"/>
  <c r="Q1788" i="1"/>
  <c r="K1788" i="1" a="1"/>
  <c r="K1788" i="1" s="1"/>
  <c r="T1788" i="1" l="1" a="1"/>
  <c r="T1788" i="1" s="1"/>
  <c r="M1788" i="1" a="1"/>
  <c r="M1788" i="1" s="1"/>
  <c r="N1789" i="1" s="1" a="1"/>
  <c r="N1789" i="1" s="1"/>
  <c r="I1789" i="1" a="1"/>
  <c r="I1789" i="1" s="1"/>
  <c r="U1788" i="1" l="1"/>
  <c r="L1789" i="1" a="1"/>
  <c r="L1789" i="1" s="1"/>
  <c r="O1788" i="1" l="1" a="1"/>
  <c r="O1788" i="1" s="1"/>
  <c r="P1789" i="1" s="1" a="1"/>
  <c r="P1789" i="1" s="1"/>
  <c r="J1789" i="1" s="1" a="1"/>
  <c r="J1789" i="1" s="1"/>
  <c r="R1789" i="1" l="1"/>
  <c r="S1789" i="1" s="1"/>
  <c r="Q1789" i="1"/>
  <c r="K1789" i="1" a="1"/>
  <c r="K1789" i="1" s="1"/>
  <c r="T1789" i="1" l="1" a="1"/>
  <c r="T1789" i="1" s="1"/>
  <c r="M1789" i="1" a="1"/>
  <c r="M1789" i="1" s="1"/>
  <c r="N1790" i="1" s="1" a="1"/>
  <c r="N1790" i="1" s="1"/>
  <c r="I1790" i="1" a="1"/>
  <c r="I1790" i="1" s="1"/>
  <c r="U1789" i="1" l="1"/>
  <c r="L1790" i="1" a="1"/>
  <c r="L1790" i="1" s="1"/>
  <c r="O1789" i="1" l="1" a="1"/>
  <c r="O1789" i="1" s="1"/>
  <c r="P1790" i="1" s="1" a="1"/>
  <c r="P1790" i="1" s="1"/>
  <c r="J1790" i="1" s="1" a="1"/>
  <c r="J1790" i="1" s="1"/>
  <c r="Q1790" i="1" l="1"/>
  <c r="R1790" i="1"/>
  <c r="S1790" i="1" s="1"/>
  <c r="K1790" i="1" a="1"/>
  <c r="K1790" i="1" s="1"/>
  <c r="T1790" i="1" l="1" a="1"/>
  <c r="T1790" i="1" s="1"/>
  <c r="M1790" i="1" a="1"/>
  <c r="M1790" i="1" s="1"/>
  <c r="N1791" i="1" s="1" a="1"/>
  <c r="N1791" i="1" s="1"/>
  <c r="I1791" i="1" a="1"/>
  <c r="I1791" i="1" s="1"/>
  <c r="U1790" i="1" l="1"/>
  <c r="L1791" i="1" a="1"/>
  <c r="L1791" i="1" s="1"/>
  <c r="O1790" i="1" l="1" a="1"/>
  <c r="O1790" i="1" s="1"/>
  <c r="P1791" i="1" s="1" a="1"/>
  <c r="P1791" i="1" s="1"/>
  <c r="J1791" i="1" s="1" a="1"/>
  <c r="J1791" i="1" s="1"/>
  <c r="Q1791" i="1" l="1"/>
  <c r="R1791" i="1"/>
  <c r="S1791" i="1" s="1"/>
  <c r="K1791" i="1" a="1"/>
  <c r="K1791" i="1" s="1"/>
  <c r="T1791" i="1" l="1" a="1"/>
  <c r="T1791" i="1" s="1"/>
  <c r="M1791" i="1" a="1"/>
  <c r="M1791" i="1" s="1"/>
  <c r="N1792" i="1" s="1" a="1"/>
  <c r="N1792" i="1" s="1"/>
  <c r="I1792" i="1" a="1"/>
  <c r="I1792" i="1" s="1"/>
  <c r="U1791" i="1" l="1"/>
  <c r="L1792" i="1" a="1"/>
  <c r="L1792" i="1" s="1"/>
  <c r="O1791" i="1" l="1" a="1"/>
  <c r="O1791" i="1" s="1"/>
  <c r="P1792" i="1" s="1" a="1"/>
  <c r="P1792" i="1" s="1"/>
  <c r="J1792" i="1" s="1" a="1"/>
  <c r="J1792" i="1" s="1"/>
  <c r="Q1792" i="1" l="1"/>
  <c r="R1792" i="1"/>
  <c r="S1792" i="1" s="1"/>
  <c r="K1792" i="1" a="1"/>
  <c r="K1792" i="1" s="1"/>
  <c r="T1792" i="1" l="1" a="1"/>
  <c r="T1792" i="1" s="1"/>
  <c r="M1792" i="1" a="1"/>
  <c r="M1792" i="1" s="1"/>
  <c r="N1793" i="1" s="1" a="1"/>
  <c r="N1793" i="1" s="1"/>
  <c r="I1793" i="1" a="1"/>
  <c r="I1793" i="1" s="1"/>
  <c r="U1792" i="1" l="1"/>
  <c r="L1793" i="1" a="1"/>
  <c r="L1793" i="1" s="1"/>
  <c r="O1792" i="1" l="1" a="1"/>
  <c r="O1792" i="1" s="1"/>
  <c r="P1793" i="1" s="1" a="1"/>
  <c r="P1793" i="1" s="1"/>
  <c r="J1793" i="1" s="1" a="1"/>
  <c r="J1793" i="1" s="1"/>
  <c r="Q1793" i="1" l="1"/>
  <c r="R1793" i="1"/>
  <c r="S1793" i="1" s="1"/>
  <c r="T1793" i="1" l="1" a="1"/>
  <c r="T1793" i="1" s="1"/>
  <c r="K1793" i="1" a="1"/>
  <c r="K1793" i="1" s="1"/>
  <c r="U1793" i="1" l="1"/>
  <c r="M1793" i="1" a="1"/>
  <c r="M1793" i="1" s="1"/>
  <c r="N1794" i="1" s="1" a="1"/>
  <c r="N1794" i="1" s="1"/>
  <c r="I1794" i="1" a="1"/>
  <c r="I1794" i="1" s="1"/>
  <c r="L1794" i="1" l="1" a="1"/>
  <c r="L1794" i="1" s="1"/>
  <c r="O1793" i="1" l="1" a="1"/>
  <c r="O1793" i="1" s="1"/>
  <c r="P1794" i="1" s="1" a="1"/>
  <c r="P1794" i="1" s="1"/>
  <c r="J1794" i="1" s="1" a="1"/>
  <c r="J1794" i="1" s="1"/>
  <c r="R1794" i="1" l="1"/>
  <c r="S1794" i="1" s="1"/>
  <c r="Q1794" i="1"/>
  <c r="T1794" i="1" l="1" a="1"/>
  <c r="T1794" i="1" s="1"/>
  <c r="K1794" i="1" a="1"/>
  <c r="K1794" i="1" s="1"/>
  <c r="U1794" i="1" l="1"/>
  <c r="M1794" i="1" a="1"/>
  <c r="M1794" i="1" s="1"/>
  <c r="N1795" i="1" s="1" a="1"/>
  <c r="N1795" i="1" s="1"/>
  <c r="I1795" i="1" a="1"/>
  <c r="I1795" i="1" s="1"/>
  <c r="L1795" i="1" l="1" a="1"/>
  <c r="L1795" i="1" s="1"/>
  <c r="O1794" i="1" l="1" a="1"/>
  <c r="O1794" i="1" s="1"/>
  <c r="P1795" i="1" s="1" a="1"/>
  <c r="P1795" i="1" s="1"/>
  <c r="J1795" i="1" s="1" a="1"/>
  <c r="J1795" i="1" s="1"/>
  <c r="R1795" i="1" l="1"/>
  <c r="S1795" i="1" s="1"/>
  <c r="Q1795" i="1"/>
  <c r="T1795" i="1" l="1" a="1"/>
  <c r="T1795" i="1" s="1"/>
  <c r="K1795" i="1" a="1"/>
  <c r="K1795" i="1" s="1"/>
  <c r="U1795" i="1" l="1"/>
  <c r="M1795" i="1" a="1"/>
  <c r="M1795" i="1" s="1"/>
  <c r="N1796" i="1" s="1" a="1"/>
  <c r="N1796" i="1" s="1"/>
  <c r="I1796" i="1" a="1"/>
  <c r="I1796" i="1" s="1"/>
  <c r="L1796" i="1" l="1" a="1"/>
  <c r="L1796" i="1" s="1"/>
  <c r="O1795" i="1" l="1" a="1"/>
  <c r="O1795" i="1" s="1"/>
  <c r="P1796" i="1" s="1" a="1"/>
  <c r="P1796" i="1" s="1"/>
  <c r="J1796" i="1" s="1" a="1"/>
  <c r="J1796" i="1" s="1"/>
  <c r="Q1796" i="1" l="1"/>
  <c r="R1796" i="1"/>
  <c r="S1796" i="1" s="1"/>
  <c r="K1796" i="1" a="1"/>
  <c r="K1796" i="1" s="1"/>
  <c r="T1796" i="1" l="1" a="1"/>
  <c r="T1796" i="1" s="1"/>
  <c r="M1796" i="1" a="1"/>
  <c r="M1796" i="1" s="1"/>
  <c r="N1797" i="1" s="1" a="1"/>
  <c r="N1797" i="1" s="1"/>
  <c r="I1797" i="1" a="1"/>
  <c r="I1797" i="1" s="1"/>
  <c r="U1796" i="1" l="1"/>
  <c r="L1797" i="1" a="1"/>
  <c r="L1797" i="1" s="1"/>
  <c r="O1796" i="1" l="1" a="1"/>
  <c r="O1796" i="1" s="1"/>
  <c r="P1797" i="1" s="1" a="1"/>
  <c r="P1797" i="1" s="1"/>
  <c r="J1797" i="1" s="1" a="1"/>
  <c r="J1797" i="1" s="1"/>
  <c r="Q1797" i="1" l="1"/>
  <c r="R1797" i="1"/>
  <c r="S1797" i="1" s="1"/>
  <c r="K1797" i="1" a="1"/>
  <c r="K1797" i="1" s="1"/>
  <c r="T1797" i="1" l="1" a="1"/>
  <c r="T1797" i="1" s="1"/>
  <c r="M1797" i="1" a="1"/>
  <c r="M1797" i="1" s="1"/>
  <c r="N1798" i="1" s="1" a="1"/>
  <c r="N1798" i="1" s="1"/>
  <c r="I1798" i="1" a="1"/>
  <c r="I1798" i="1" s="1"/>
  <c r="U1797" i="1" l="1"/>
  <c r="L1798" i="1" a="1"/>
  <c r="L1798" i="1" s="1"/>
  <c r="O1797" i="1" l="1" a="1"/>
  <c r="O1797" i="1" s="1"/>
  <c r="P1798" i="1" s="1" a="1"/>
  <c r="P1798" i="1" s="1"/>
  <c r="J1798" i="1" s="1" a="1"/>
  <c r="J1798" i="1" s="1"/>
  <c r="R1798" i="1" l="1"/>
  <c r="S1798" i="1" s="1"/>
  <c r="Q1798" i="1"/>
  <c r="K1798" i="1" a="1"/>
  <c r="K1798" i="1" s="1"/>
  <c r="T1798" i="1" l="1" a="1"/>
  <c r="T1798" i="1" s="1"/>
  <c r="M1798" i="1" a="1"/>
  <c r="M1798" i="1" s="1"/>
  <c r="N1799" i="1" s="1" a="1"/>
  <c r="N1799" i="1" s="1"/>
  <c r="I1799" i="1" a="1"/>
  <c r="I1799" i="1" s="1"/>
  <c r="U1798" i="1" l="1"/>
  <c r="L1799" i="1" a="1"/>
  <c r="L1799" i="1" s="1"/>
  <c r="O1798" i="1" l="1" a="1"/>
  <c r="O1798" i="1" s="1"/>
  <c r="P1799" i="1" s="1" a="1"/>
  <c r="P1799" i="1" s="1"/>
  <c r="J1799" i="1" s="1" a="1"/>
  <c r="J1799" i="1" s="1"/>
  <c r="Q1799" i="1" l="1"/>
  <c r="R1799" i="1"/>
  <c r="S1799" i="1" s="1"/>
  <c r="T1799" i="1" l="1" a="1"/>
  <c r="T1799" i="1" s="1"/>
  <c r="K1799" i="1" a="1"/>
  <c r="K1799" i="1" s="1"/>
  <c r="U1799" i="1" l="1"/>
  <c r="M1799" i="1" a="1"/>
  <c r="M1799" i="1" s="1"/>
  <c r="N1800" i="1" s="1" a="1"/>
  <c r="N1800" i="1" s="1"/>
  <c r="I1800" i="1" a="1"/>
  <c r="I1800" i="1" s="1"/>
  <c r="L1800" i="1" l="1" a="1"/>
  <c r="L1800" i="1" s="1"/>
  <c r="O1799" i="1" l="1" a="1"/>
  <c r="O1799" i="1" s="1"/>
  <c r="P1800" i="1" s="1" a="1"/>
  <c r="P1800" i="1" s="1"/>
  <c r="J1800" i="1" s="1" a="1"/>
  <c r="J1800" i="1" s="1"/>
  <c r="R1800" i="1" l="1"/>
  <c r="S1800" i="1" s="1"/>
  <c r="Q1800" i="1"/>
  <c r="T1800" i="1" l="1" a="1"/>
  <c r="T1800" i="1" s="1"/>
  <c r="K1800" i="1" a="1"/>
  <c r="K1800" i="1" s="1"/>
  <c r="U1800" i="1" l="1"/>
  <c r="M1800" i="1" a="1"/>
  <c r="M1800" i="1" s="1"/>
  <c r="N1801" i="1" s="1" a="1"/>
  <c r="N1801" i="1" s="1"/>
  <c r="I1801" i="1" a="1"/>
  <c r="I1801" i="1" s="1"/>
  <c r="L1801" i="1" l="1" a="1"/>
  <c r="L1801" i="1" s="1"/>
  <c r="O1800" i="1" l="1" a="1"/>
  <c r="O1800" i="1" s="1"/>
  <c r="P1801" i="1" s="1" a="1"/>
  <c r="P1801" i="1" s="1"/>
  <c r="J1801" i="1" s="1" a="1"/>
  <c r="J1801" i="1" s="1"/>
  <c r="R1801" i="1" l="1"/>
  <c r="S1801" i="1" s="1"/>
  <c r="Q1801" i="1"/>
  <c r="T1801" i="1" l="1" a="1"/>
  <c r="T1801" i="1" s="1"/>
  <c r="K1801" i="1" a="1"/>
  <c r="K1801" i="1" s="1"/>
  <c r="U1801" i="1" l="1"/>
  <c r="M1801" i="1" a="1"/>
  <c r="M1801" i="1" s="1"/>
  <c r="N1802" i="1" s="1" a="1"/>
  <c r="N1802" i="1" s="1"/>
  <c r="I1802" i="1" a="1"/>
  <c r="I1802" i="1" s="1"/>
  <c r="L1802" i="1" l="1" a="1"/>
  <c r="L1802" i="1" s="1"/>
  <c r="O1801" i="1" l="1" a="1"/>
  <c r="O1801" i="1" s="1"/>
  <c r="P1802" i="1" s="1" a="1"/>
  <c r="P1802" i="1" s="1"/>
  <c r="J1802" i="1" s="1" a="1"/>
  <c r="J1802" i="1" s="1"/>
  <c r="R1802" i="1" l="1"/>
  <c r="S1802" i="1" s="1"/>
  <c r="Q1802" i="1"/>
  <c r="T1802" i="1" l="1" a="1"/>
  <c r="T1802" i="1" s="1"/>
  <c r="K1802" i="1" a="1"/>
  <c r="K1802" i="1" s="1"/>
  <c r="U1802" i="1" l="1"/>
  <c r="M1802" i="1" a="1"/>
  <c r="M1802" i="1" s="1"/>
  <c r="N1803" i="1" s="1" a="1"/>
  <c r="N1803" i="1" s="1"/>
  <c r="I1803" i="1" a="1"/>
  <c r="I1803" i="1" s="1"/>
  <c r="L1803" i="1" l="1" a="1"/>
  <c r="L1803" i="1" s="1"/>
  <c r="O1802" i="1" l="1" a="1"/>
  <c r="O1802" i="1" s="1"/>
  <c r="P1803" i="1" s="1" a="1"/>
  <c r="P1803" i="1" s="1"/>
  <c r="J1803" i="1" s="1" a="1"/>
  <c r="J1803" i="1" s="1"/>
  <c r="I1804" i="1" l="1" a="1"/>
  <c r="I1804" i="1" s="1"/>
  <c r="R1803" i="1"/>
  <c r="S1803" i="1" s="1"/>
  <c r="Q1803" i="1"/>
  <c r="T1803" i="1" l="1" a="1"/>
  <c r="T1803" i="1" s="1"/>
  <c r="K1803" i="1" a="1"/>
  <c r="K1803" i="1" s="1"/>
  <c r="M1803" i="1" s="1" a="1"/>
  <c r="M1803" i="1" s="1"/>
  <c r="N1804" i="1" s="1" a="1"/>
  <c r="N1804" i="1" s="1"/>
  <c r="U1803" i="1" l="1"/>
  <c r="L1804" i="1" a="1"/>
  <c r="L1804" i="1" s="1"/>
  <c r="O1803" i="1" a="1"/>
  <c r="O1803" i="1" s="1"/>
  <c r="Q1804" i="1" s="1"/>
  <c r="P1804" i="1" l="1" a="1"/>
  <c r="P1804" i="1" s="1"/>
  <c r="J1804" i="1" s="1" a="1"/>
  <c r="J1804" i="1" s="1"/>
  <c r="R1804" i="1"/>
  <c r="S1804" i="1" s="1"/>
  <c r="T1804" i="1" l="1" a="1"/>
  <c r="T1804" i="1" s="1"/>
  <c r="K1804" i="1" a="1"/>
  <c r="K1804" i="1" s="1"/>
  <c r="I1805" i="1" a="1"/>
  <c r="I1805" i="1" s="1"/>
  <c r="U1804" i="1" l="1"/>
  <c r="M1804" i="1" a="1"/>
  <c r="M1804" i="1" s="1"/>
  <c r="N1805" i="1" s="1" a="1"/>
  <c r="N1805" i="1" s="1"/>
  <c r="L1805" i="1" a="1"/>
  <c r="L1805" i="1" s="1"/>
  <c r="O1804" i="1" l="1" a="1"/>
  <c r="O1804" i="1" s="1"/>
  <c r="Q1805" i="1" s="1"/>
  <c r="P1805" i="1" l="1" a="1"/>
  <c r="P1805" i="1" s="1"/>
  <c r="J1805" i="1" s="1" a="1"/>
  <c r="J1805" i="1" s="1"/>
  <c r="R1805" i="1"/>
  <c r="S1805" i="1" s="1"/>
  <c r="T1805" i="1" l="1" a="1"/>
  <c r="T1805" i="1" s="1"/>
  <c r="I1806" i="1" a="1"/>
  <c r="I1806" i="1" s="1"/>
  <c r="K1805" i="1" a="1"/>
  <c r="K1805" i="1" s="1"/>
  <c r="U1805" i="1" l="1"/>
  <c r="M1805" i="1" a="1"/>
  <c r="M1805" i="1" s="1"/>
  <c r="N1806" i="1" s="1" a="1"/>
  <c r="N1806" i="1" s="1"/>
  <c r="L1806" i="1" a="1"/>
  <c r="L1806" i="1" s="1"/>
  <c r="O1805" i="1" l="1" a="1"/>
  <c r="O1805" i="1" s="1"/>
  <c r="Q1806" i="1" s="1"/>
  <c r="P1806" i="1" l="1" a="1"/>
  <c r="P1806" i="1" s="1"/>
  <c r="J1806" i="1" s="1" a="1"/>
  <c r="J1806" i="1" s="1"/>
  <c r="R1806" i="1"/>
  <c r="S1806" i="1" s="1"/>
  <c r="T1806" i="1" l="1" a="1"/>
  <c r="T1806" i="1" s="1"/>
  <c r="I1807" i="1" a="1"/>
  <c r="I1807" i="1" s="1"/>
  <c r="K1806" i="1" a="1"/>
  <c r="K1806" i="1" s="1"/>
  <c r="U1806" i="1" l="1"/>
  <c r="M1806" i="1" a="1"/>
  <c r="M1806" i="1" s="1"/>
  <c r="N1807" i="1" s="1" a="1"/>
  <c r="N1807" i="1" s="1"/>
  <c r="L1807" i="1" a="1"/>
  <c r="L1807" i="1" s="1"/>
  <c r="O1806" i="1" l="1" a="1"/>
  <c r="O1806" i="1" s="1"/>
  <c r="Q1807" i="1" s="1"/>
  <c r="P1807" i="1" l="1" a="1"/>
  <c r="P1807" i="1" s="1"/>
  <c r="J1807" i="1" s="1" a="1"/>
  <c r="J1807" i="1" s="1"/>
  <c r="R1807" i="1"/>
  <c r="S1807" i="1" s="1"/>
  <c r="T1807" i="1" l="1" a="1"/>
  <c r="T1807" i="1" s="1"/>
  <c r="I1808" i="1" a="1"/>
  <c r="I1808" i="1" s="1"/>
  <c r="K1807" i="1" a="1"/>
  <c r="K1807" i="1" s="1"/>
  <c r="U1807" i="1" l="1"/>
  <c r="M1807" i="1" a="1"/>
  <c r="M1807" i="1" s="1"/>
  <c r="N1808" i="1" s="1" a="1"/>
  <c r="N1808" i="1" s="1"/>
  <c r="L1808" i="1" a="1"/>
  <c r="L1808" i="1" s="1"/>
  <c r="O1807" i="1" l="1" a="1"/>
  <c r="O1807" i="1" s="1"/>
  <c r="Q1808" i="1" s="1"/>
  <c r="P1808" i="1" l="1" a="1"/>
  <c r="P1808" i="1" s="1"/>
  <c r="J1808" i="1" s="1" a="1"/>
  <c r="J1808" i="1" s="1"/>
  <c r="R1808" i="1"/>
  <c r="S1808" i="1" s="1"/>
  <c r="T1808" i="1" l="1" a="1"/>
  <c r="T1808" i="1" s="1"/>
  <c r="I1809" i="1" a="1"/>
  <c r="I1809" i="1" s="1"/>
  <c r="K1808" i="1" a="1"/>
  <c r="K1808" i="1" s="1"/>
  <c r="U1808" i="1" l="1"/>
  <c r="M1808" i="1" a="1"/>
  <c r="M1808" i="1" s="1"/>
  <c r="N1809" i="1" s="1" a="1"/>
  <c r="N1809" i="1" s="1"/>
  <c r="L1809" i="1" a="1"/>
  <c r="L1809" i="1" s="1"/>
  <c r="O1808" i="1" l="1" a="1"/>
  <c r="O1808" i="1" s="1"/>
  <c r="Q1809" i="1" l="1"/>
  <c r="R1809" i="1"/>
  <c r="S1809" i="1" s="1"/>
  <c r="P1809" i="1" a="1"/>
  <c r="P1809" i="1" s="1"/>
  <c r="J1809" i="1" s="1" a="1"/>
  <c r="J1809" i="1" s="1"/>
  <c r="T1809" i="1" l="1" a="1"/>
  <c r="T1809" i="1" s="1"/>
  <c r="I1810" i="1" a="1"/>
  <c r="I1810" i="1" s="1"/>
  <c r="K1809" i="1" a="1"/>
  <c r="K1809" i="1" s="1"/>
  <c r="U1809" i="1" l="1"/>
  <c r="M1809" i="1" a="1"/>
  <c r="M1809" i="1" s="1"/>
  <c r="N1810" i="1" s="1" a="1"/>
  <c r="N1810" i="1" s="1"/>
  <c r="L1810" i="1" a="1"/>
  <c r="L1810" i="1" s="1"/>
  <c r="O1809" i="1" l="1" a="1"/>
  <c r="O1809" i="1" s="1"/>
  <c r="Q1810" i="1" s="1"/>
  <c r="P1810" i="1" l="1" a="1"/>
  <c r="P1810" i="1" s="1"/>
  <c r="J1810" i="1" s="1" a="1"/>
  <c r="J1810" i="1" s="1"/>
  <c r="R1810" i="1"/>
  <c r="S1810" i="1" s="1"/>
  <c r="T1810" i="1" l="1" a="1"/>
  <c r="T1810" i="1" s="1"/>
  <c r="I1811" i="1" a="1"/>
  <c r="I1811" i="1" s="1"/>
  <c r="K1810" i="1" a="1"/>
  <c r="K1810" i="1" s="1"/>
  <c r="U1810" i="1" l="1"/>
  <c r="M1810" i="1" a="1"/>
  <c r="M1810" i="1" s="1"/>
  <c r="N1811" i="1" s="1" a="1"/>
  <c r="N1811" i="1" s="1"/>
  <c r="L1811" i="1" a="1"/>
  <c r="L1811" i="1" s="1"/>
  <c r="O1810" i="1" l="1" a="1"/>
  <c r="O1810" i="1" s="1"/>
  <c r="Q1811" i="1" s="1"/>
  <c r="P1811" i="1" l="1" a="1"/>
  <c r="P1811" i="1" s="1"/>
  <c r="J1811" i="1" s="1" a="1"/>
  <c r="J1811" i="1" s="1"/>
  <c r="I1812" i="1" s="1" a="1"/>
  <c r="I1812" i="1" s="1"/>
  <c r="R1811" i="1"/>
  <c r="S1811" i="1" s="1"/>
  <c r="T1811" i="1" l="1" a="1"/>
  <c r="T1811" i="1" s="1"/>
  <c r="K1811" i="1" a="1"/>
  <c r="K1811" i="1" s="1"/>
  <c r="M1811" i="1" s="1" a="1"/>
  <c r="M1811" i="1" s="1"/>
  <c r="N1812" i="1" s="1" a="1"/>
  <c r="N1812" i="1" s="1"/>
  <c r="U1811" i="1" l="1"/>
  <c r="L1812" i="1" a="1"/>
  <c r="L1812" i="1" s="1"/>
  <c r="O1811" i="1" a="1"/>
  <c r="O1811" i="1" s="1"/>
  <c r="Q1812" i="1" s="1"/>
  <c r="P1812" i="1" l="1" a="1"/>
  <c r="P1812" i="1" s="1"/>
  <c r="J1812" i="1" s="1" a="1"/>
  <c r="J1812" i="1" s="1"/>
  <c r="R1812" i="1"/>
  <c r="S1812" i="1" s="1"/>
  <c r="T1812" i="1" l="1" a="1"/>
  <c r="T1812" i="1" s="1"/>
  <c r="I1813" i="1" a="1"/>
  <c r="I1813" i="1" s="1"/>
  <c r="K1812" i="1" a="1"/>
  <c r="K1812" i="1" s="1"/>
  <c r="U1812" i="1" l="1"/>
  <c r="M1812" i="1" a="1"/>
  <c r="M1812" i="1" s="1"/>
  <c r="N1813" i="1" s="1" a="1"/>
  <c r="N1813" i="1" s="1"/>
  <c r="L1813" i="1" a="1"/>
  <c r="L1813" i="1" s="1"/>
  <c r="O1812" i="1" l="1" a="1"/>
  <c r="O1812" i="1" s="1"/>
  <c r="Q1813" i="1" s="1"/>
  <c r="P1813" i="1" l="1" a="1"/>
  <c r="P1813" i="1" s="1"/>
  <c r="J1813" i="1" s="1" a="1"/>
  <c r="J1813" i="1" s="1"/>
  <c r="I1814" i="1" s="1" a="1"/>
  <c r="I1814" i="1" s="1"/>
  <c r="R1813" i="1"/>
  <c r="S1813" i="1" s="1"/>
  <c r="T1813" i="1" l="1" a="1"/>
  <c r="T1813" i="1" s="1"/>
  <c r="K1813" i="1" a="1"/>
  <c r="K1813" i="1" s="1"/>
  <c r="M1813" i="1" s="1" a="1"/>
  <c r="M1813" i="1" s="1"/>
  <c r="N1814" i="1" s="1" a="1"/>
  <c r="N1814" i="1" s="1"/>
  <c r="U1813" i="1" l="1"/>
  <c r="L1814" i="1" a="1"/>
  <c r="L1814" i="1" s="1"/>
  <c r="O1813" i="1" a="1"/>
  <c r="O1813" i="1" s="1"/>
  <c r="Q1814" i="1" s="1"/>
  <c r="P1814" i="1" l="1" a="1"/>
  <c r="P1814" i="1" s="1"/>
  <c r="J1814" i="1" s="1" a="1"/>
  <c r="J1814" i="1" s="1"/>
  <c r="R1814" i="1"/>
  <c r="S1814" i="1" s="1"/>
  <c r="T1814" i="1" l="1" a="1"/>
  <c r="T1814" i="1" s="1"/>
  <c r="I1815" i="1" a="1"/>
  <c r="I1815" i="1" s="1"/>
  <c r="K1814" i="1" a="1"/>
  <c r="K1814" i="1" s="1"/>
  <c r="U1814" i="1" l="1"/>
  <c r="M1814" i="1" a="1"/>
  <c r="M1814" i="1" s="1"/>
  <c r="N1815" i="1" s="1" a="1"/>
  <c r="N1815" i="1" s="1"/>
  <c r="L1815" i="1" a="1"/>
  <c r="L1815" i="1" s="1"/>
  <c r="O1814" i="1" l="1" a="1"/>
  <c r="O1814" i="1" s="1"/>
  <c r="Q1815" i="1" s="1"/>
  <c r="P1815" i="1" l="1" a="1"/>
  <c r="P1815" i="1" s="1"/>
  <c r="J1815" i="1" s="1" a="1"/>
  <c r="J1815" i="1" s="1"/>
  <c r="R1815" i="1"/>
  <c r="S1815" i="1" s="1"/>
  <c r="T1815" i="1" l="1" a="1"/>
  <c r="T1815" i="1" s="1"/>
  <c r="I1816" i="1" a="1"/>
  <c r="I1816" i="1" s="1"/>
  <c r="K1815" i="1" a="1"/>
  <c r="K1815" i="1" s="1"/>
  <c r="U1815" i="1" l="1"/>
  <c r="M1815" i="1" a="1"/>
  <c r="M1815" i="1" s="1"/>
  <c r="N1816" i="1" s="1" a="1"/>
  <c r="N1816" i="1" s="1"/>
  <c r="L1816" i="1" a="1"/>
  <c r="L1816" i="1" s="1"/>
  <c r="O1815" i="1" l="1" a="1"/>
  <c r="O1815" i="1" s="1"/>
  <c r="Q1816" i="1" s="1"/>
  <c r="P1816" i="1" l="1" a="1"/>
  <c r="P1816" i="1" s="1"/>
  <c r="J1816" i="1" s="1" a="1"/>
  <c r="J1816" i="1" s="1"/>
  <c r="I1817" i="1" s="1" a="1"/>
  <c r="I1817" i="1" s="1"/>
  <c r="R1816" i="1"/>
  <c r="S1816" i="1" s="1"/>
  <c r="K1816" i="1" l="1" a="1"/>
  <c r="K1816" i="1" s="1"/>
  <c r="L1817" i="1" s="1" a="1"/>
  <c r="L1817" i="1" s="1"/>
  <c r="T1816" i="1" a="1"/>
  <c r="T1816" i="1" s="1"/>
  <c r="U1816" i="1" s="1"/>
  <c r="M1816" i="1" l="1" a="1"/>
  <c r="M1816" i="1" s="1"/>
  <c r="N1817" i="1" s="1" a="1"/>
  <c r="N1817" i="1" s="1"/>
  <c r="O1816" i="1" l="1" a="1"/>
  <c r="O1816" i="1" s="1"/>
  <c r="Q1817" i="1" s="1"/>
  <c r="P1817" i="1" l="1" a="1"/>
  <c r="P1817" i="1" s="1"/>
  <c r="J1817" i="1" s="1" a="1"/>
  <c r="J1817" i="1" s="1"/>
  <c r="R1817" i="1"/>
  <c r="S1817" i="1" s="1"/>
  <c r="I1818" i="1" a="1"/>
  <c r="I1818" i="1" s="1"/>
  <c r="K1817" i="1" a="1"/>
  <c r="K1817" i="1" s="1"/>
  <c r="T1817" i="1" l="1" a="1"/>
  <c r="T1817" i="1" s="1"/>
  <c r="U1817" i="1" s="1"/>
  <c r="M1817" i="1" a="1"/>
  <c r="M1817" i="1" s="1"/>
  <c r="N1818" i="1" s="1" a="1"/>
  <c r="N1818" i="1" s="1"/>
  <c r="L1818" i="1" a="1"/>
  <c r="L1818" i="1" s="1"/>
  <c r="O1817" i="1" l="1" a="1"/>
  <c r="O1817" i="1" s="1"/>
  <c r="R1818" i="1" s="1"/>
  <c r="S1818" i="1" s="1"/>
  <c r="P1818" i="1" l="1" a="1"/>
  <c r="P1818" i="1" s="1"/>
  <c r="J1818" i="1" s="1" a="1"/>
  <c r="J1818" i="1" s="1"/>
  <c r="Q1818" i="1"/>
  <c r="T1818" i="1" l="1" a="1"/>
  <c r="T1818" i="1" s="1"/>
  <c r="I1819" i="1" a="1"/>
  <c r="I1819" i="1" s="1"/>
  <c r="K1818" i="1" a="1"/>
  <c r="K1818" i="1" s="1"/>
  <c r="U1818" i="1" l="1"/>
  <c r="M1818" i="1" a="1"/>
  <c r="M1818" i="1" s="1"/>
  <c r="N1819" i="1" s="1" a="1"/>
  <c r="N1819" i="1" s="1"/>
  <c r="L1819" i="1" a="1"/>
  <c r="L1819" i="1" s="1"/>
  <c r="O1818" i="1" l="1" a="1"/>
  <c r="O1818" i="1" s="1"/>
  <c r="Q1819" i="1" s="1"/>
  <c r="P1819" i="1" l="1" a="1"/>
  <c r="P1819" i="1" s="1"/>
  <c r="J1819" i="1" s="1" a="1"/>
  <c r="J1819" i="1" s="1"/>
  <c r="I1820" i="1" s="1" a="1"/>
  <c r="I1820" i="1" s="1"/>
  <c r="R1819" i="1"/>
  <c r="S1819" i="1" s="1"/>
  <c r="T1819" i="1" l="1" a="1"/>
  <c r="T1819" i="1" s="1"/>
  <c r="K1819" i="1" a="1"/>
  <c r="K1819" i="1" s="1"/>
  <c r="M1819" i="1" s="1" a="1"/>
  <c r="M1819" i="1" s="1"/>
  <c r="N1820" i="1" s="1" a="1"/>
  <c r="N1820" i="1" s="1"/>
  <c r="U1819" i="1" l="1"/>
  <c r="L1820" i="1" a="1"/>
  <c r="L1820" i="1" s="1"/>
  <c r="O1819" i="1" a="1"/>
  <c r="O1819" i="1" s="1"/>
  <c r="Q1820" i="1" s="1"/>
  <c r="P1820" i="1" l="1" a="1"/>
  <c r="P1820" i="1" s="1"/>
  <c r="J1820" i="1" s="1" a="1"/>
  <c r="J1820" i="1" s="1"/>
  <c r="R1820" i="1"/>
  <c r="S1820" i="1" s="1"/>
  <c r="T1820" i="1" l="1" a="1"/>
  <c r="T1820" i="1" s="1"/>
  <c r="I1821" i="1" a="1"/>
  <c r="I1821" i="1" s="1"/>
  <c r="K1820" i="1" a="1"/>
  <c r="K1820" i="1" s="1"/>
  <c r="U1820" i="1" l="1"/>
  <c r="M1820" i="1" a="1"/>
  <c r="M1820" i="1" s="1"/>
  <c r="N1821" i="1" s="1" a="1"/>
  <c r="N1821" i="1" s="1"/>
  <c r="L1821" i="1" a="1"/>
  <c r="L1821" i="1" s="1"/>
  <c r="O1820" i="1" l="1" a="1"/>
  <c r="O1820" i="1" s="1"/>
  <c r="Q1821" i="1" s="1"/>
  <c r="P1821" i="1" l="1" a="1"/>
  <c r="P1821" i="1" s="1"/>
  <c r="J1821" i="1" s="1" a="1"/>
  <c r="J1821" i="1" s="1"/>
  <c r="I1822" i="1" s="1" a="1"/>
  <c r="I1822" i="1" s="1"/>
  <c r="R1821" i="1"/>
  <c r="S1821" i="1" s="1"/>
  <c r="K1821" i="1" l="1" a="1"/>
  <c r="K1821" i="1" s="1"/>
  <c r="M1821" i="1" s="1" a="1"/>
  <c r="M1821" i="1" s="1"/>
  <c r="N1822" i="1" s="1" a="1"/>
  <c r="N1822" i="1" s="1"/>
  <c r="T1821" i="1" a="1"/>
  <c r="T1821" i="1" s="1"/>
  <c r="U1821" i="1" s="1"/>
  <c r="L1822" i="1" l="1" a="1"/>
  <c r="L1822" i="1" s="1"/>
  <c r="O1821" i="1" a="1"/>
  <c r="O1821" i="1" s="1"/>
  <c r="Q1822" i="1" s="1"/>
  <c r="P1822" i="1" l="1" a="1"/>
  <c r="P1822" i="1" s="1"/>
  <c r="J1822" i="1" s="1" a="1"/>
  <c r="J1822" i="1" s="1"/>
  <c r="R1822" i="1"/>
  <c r="S1822" i="1" s="1"/>
  <c r="T1822" i="1" l="1" a="1"/>
  <c r="T1822" i="1" s="1"/>
  <c r="I1823" i="1" a="1"/>
  <c r="I1823" i="1" s="1"/>
  <c r="K1822" i="1" a="1"/>
  <c r="K1822" i="1" s="1"/>
  <c r="U1822" i="1" l="1"/>
  <c r="M1822" i="1" a="1"/>
  <c r="M1822" i="1" s="1"/>
  <c r="N1823" i="1" s="1" a="1"/>
  <c r="N1823" i="1" s="1"/>
  <c r="L1823" i="1" a="1"/>
  <c r="L1823" i="1" s="1"/>
  <c r="O1822" i="1" l="1" a="1"/>
  <c r="O1822" i="1" s="1"/>
  <c r="Q1823" i="1" s="1"/>
  <c r="P1823" i="1" l="1" a="1"/>
  <c r="P1823" i="1" s="1"/>
  <c r="J1823" i="1" s="1" a="1"/>
  <c r="J1823" i="1" s="1"/>
  <c r="I1824" i="1" s="1" a="1"/>
  <c r="I1824" i="1" s="1"/>
  <c r="R1823" i="1"/>
  <c r="S1823" i="1" s="1"/>
  <c r="T1823" i="1" l="1" a="1"/>
  <c r="T1823" i="1" s="1"/>
  <c r="K1823" i="1" a="1"/>
  <c r="K1823" i="1" s="1"/>
  <c r="M1823" i="1" s="1" a="1"/>
  <c r="M1823" i="1" s="1"/>
  <c r="N1824" i="1" s="1" a="1"/>
  <c r="N1824" i="1" s="1"/>
  <c r="U1823" i="1" l="1"/>
  <c r="L1824" i="1" a="1"/>
  <c r="L1824" i="1" s="1"/>
  <c r="O1823" i="1" a="1"/>
  <c r="O1823" i="1" s="1"/>
  <c r="Q1824" i="1" s="1"/>
  <c r="P1824" i="1" l="1" a="1"/>
  <c r="P1824" i="1" s="1"/>
  <c r="J1824" i="1" s="1" a="1"/>
  <c r="J1824" i="1" s="1"/>
  <c r="R1824" i="1"/>
  <c r="S1824" i="1" s="1"/>
  <c r="T1824" i="1" l="1" a="1"/>
  <c r="T1824" i="1" s="1"/>
  <c r="I1825" i="1" a="1"/>
  <c r="I1825" i="1" s="1"/>
  <c r="K1824" i="1" a="1"/>
  <c r="K1824" i="1" s="1"/>
  <c r="U1824" i="1" l="1"/>
  <c r="M1824" i="1" a="1"/>
  <c r="M1824" i="1" s="1"/>
  <c r="N1825" i="1" s="1" a="1"/>
  <c r="N1825" i="1" s="1"/>
  <c r="L1825" i="1" a="1"/>
  <c r="L1825" i="1" s="1"/>
  <c r="O1824" i="1" l="1" a="1"/>
  <c r="O1824" i="1" s="1"/>
  <c r="Q1825" i="1" s="1"/>
  <c r="P1825" i="1" l="1" a="1"/>
  <c r="P1825" i="1" s="1"/>
  <c r="J1825" i="1" s="1" a="1"/>
  <c r="J1825" i="1" s="1"/>
  <c r="R1825" i="1"/>
  <c r="S1825" i="1" s="1"/>
  <c r="T1825" i="1" l="1" a="1"/>
  <c r="T1825" i="1" s="1"/>
  <c r="I1826" i="1" a="1"/>
  <c r="I1826" i="1" s="1"/>
  <c r="K1825" i="1" a="1"/>
  <c r="K1825" i="1" s="1"/>
  <c r="U1825" i="1" l="1"/>
  <c r="M1825" i="1" a="1"/>
  <c r="M1825" i="1" s="1"/>
  <c r="N1826" i="1" s="1" a="1"/>
  <c r="N1826" i="1" s="1"/>
  <c r="L1826" i="1" a="1"/>
  <c r="L1826" i="1" s="1"/>
  <c r="O1825" i="1" l="1" a="1"/>
  <c r="O1825" i="1" s="1"/>
  <c r="Q1826" i="1" s="1"/>
  <c r="P1826" i="1" l="1" a="1"/>
  <c r="P1826" i="1" s="1"/>
  <c r="J1826" i="1" s="1" a="1"/>
  <c r="J1826" i="1" s="1"/>
  <c r="R1826" i="1"/>
  <c r="S1826" i="1" s="1"/>
  <c r="T1826" i="1" l="1" a="1"/>
  <c r="T1826" i="1" s="1"/>
  <c r="I1827" i="1" a="1"/>
  <c r="I1827" i="1" s="1"/>
  <c r="K1826" i="1" a="1"/>
  <c r="K1826" i="1" s="1"/>
  <c r="U1826" i="1" l="1"/>
  <c r="M1826" i="1" a="1"/>
  <c r="M1826" i="1" s="1"/>
  <c r="N1827" i="1" s="1" a="1"/>
  <c r="N1827" i="1" s="1"/>
  <c r="L1827" i="1" a="1"/>
  <c r="L1827" i="1" s="1"/>
  <c r="O1826" i="1" l="1" a="1"/>
  <c r="O1826" i="1" s="1"/>
  <c r="Q1827" i="1" s="1"/>
  <c r="P1827" i="1" l="1" a="1"/>
  <c r="P1827" i="1" s="1"/>
  <c r="J1827" i="1" s="1" a="1"/>
  <c r="J1827" i="1" s="1"/>
  <c r="R1827" i="1"/>
  <c r="S1827" i="1" s="1"/>
  <c r="T1827" i="1" l="1" a="1"/>
  <c r="T1827" i="1" s="1"/>
  <c r="I1828" i="1" a="1"/>
  <c r="I1828" i="1" s="1"/>
  <c r="K1827" i="1" a="1"/>
  <c r="K1827" i="1" s="1"/>
  <c r="U1827" i="1" l="1"/>
  <c r="M1827" i="1" a="1"/>
  <c r="M1827" i="1" s="1"/>
  <c r="N1828" i="1" s="1" a="1"/>
  <c r="N1828" i="1" s="1"/>
  <c r="L1828" i="1" a="1"/>
  <c r="L1828" i="1" s="1"/>
  <c r="O1827" i="1" l="1" a="1"/>
  <c r="O1827" i="1" s="1"/>
  <c r="Q1828" i="1" s="1"/>
  <c r="P1828" i="1" l="1" a="1"/>
  <c r="P1828" i="1" s="1"/>
  <c r="J1828" i="1" s="1" a="1"/>
  <c r="J1828" i="1" s="1"/>
  <c r="R1828" i="1"/>
  <c r="S1828" i="1" s="1"/>
  <c r="T1828" i="1" l="1" a="1"/>
  <c r="T1828" i="1" s="1"/>
  <c r="I1829" i="1" a="1"/>
  <c r="I1829" i="1" s="1"/>
  <c r="K1828" i="1" a="1"/>
  <c r="K1828" i="1" s="1"/>
  <c r="U1828" i="1" l="1"/>
  <c r="M1828" i="1" a="1"/>
  <c r="M1828" i="1" s="1"/>
  <c r="N1829" i="1" s="1" a="1"/>
  <c r="N1829" i="1" s="1"/>
  <c r="L1829" i="1" a="1"/>
  <c r="L1829" i="1" s="1"/>
  <c r="O1828" i="1" l="1" a="1"/>
  <c r="O1828" i="1" s="1"/>
  <c r="Q1829" i="1" s="1"/>
  <c r="P1829" i="1" l="1" a="1"/>
  <c r="P1829" i="1" s="1"/>
  <c r="J1829" i="1" s="1" a="1"/>
  <c r="J1829" i="1" s="1"/>
  <c r="R1829" i="1"/>
  <c r="S1829" i="1" s="1"/>
  <c r="T1829" i="1" l="1" a="1"/>
  <c r="T1829" i="1" s="1"/>
  <c r="I1830" i="1" a="1"/>
  <c r="I1830" i="1" s="1"/>
  <c r="K1829" i="1" a="1"/>
  <c r="K1829" i="1" s="1"/>
  <c r="U1829" i="1" l="1"/>
  <c r="M1829" i="1" a="1"/>
  <c r="M1829" i="1" s="1"/>
  <c r="N1830" i="1" s="1" a="1"/>
  <c r="N1830" i="1" s="1"/>
  <c r="L1830" i="1" a="1"/>
  <c r="L1830" i="1" s="1"/>
  <c r="O1829" i="1" l="1" a="1"/>
  <c r="O1829" i="1" s="1"/>
  <c r="Q1830" i="1" s="1"/>
  <c r="P1830" i="1" l="1" a="1"/>
  <c r="P1830" i="1" s="1"/>
  <c r="J1830" i="1" s="1" a="1"/>
  <c r="J1830" i="1" s="1"/>
  <c r="R1830" i="1"/>
  <c r="S1830" i="1" s="1"/>
  <c r="T1830" i="1" l="1" a="1"/>
  <c r="T1830" i="1" s="1"/>
  <c r="I1831" i="1" a="1"/>
  <c r="I1831" i="1" s="1"/>
  <c r="K1830" i="1" a="1"/>
  <c r="K1830" i="1" s="1"/>
  <c r="U1830" i="1" l="1"/>
  <c r="M1830" i="1" a="1"/>
  <c r="M1830" i="1" s="1"/>
  <c r="N1831" i="1" s="1" a="1"/>
  <c r="N1831" i="1" s="1"/>
  <c r="L1831" i="1" a="1"/>
  <c r="L1831" i="1" s="1"/>
  <c r="O1830" i="1" l="1" a="1"/>
  <c r="O1830" i="1" s="1"/>
  <c r="Q1831" i="1" s="1"/>
  <c r="P1831" i="1" l="1" a="1"/>
  <c r="P1831" i="1" s="1"/>
  <c r="J1831" i="1" s="1" a="1"/>
  <c r="J1831" i="1" s="1"/>
  <c r="R1831" i="1"/>
  <c r="S1831" i="1" s="1"/>
  <c r="T1831" i="1" l="1" a="1"/>
  <c r="T1831" i="1" s="1"/>
  <c r="I1832" i="1" a="1"/>
  <c r="I1832" i="1" s="1"/>
  <c r="K1831" i="1" a="1"/>
  <c r="K1831" i="1" s="1"/>
  <c r="U1831" i="1" l="1"/>
  <c r="M1831" i="1" a="1"/>
  <c r="M1831" i="1" s="1"/>
  <c r="N1832" i="1" s="1" a="1"/>
  <c r="N1832" i="1" s="1"/>
  <c r="L1832" i="1" a="1"/>
  <c r="L1832" i="1" s="1"/>
  <c r="O1831" i="1" l="1" a="1"/>
  <c r="O1831" i="1" s="1"/>
  <c r="Q1832" i="1" s="1"/>
  <c r="P1832" i="1" l="1" a="1"/>
  <c r="P1832" i="1" s="1"/>
  <c r="J1832" i="1" s="1" a="1"/>
  <c r="J1832" i="1" s="1"/>
  <c r="R1832" i="1"/>
  <c r="S1832" i="1" s="1"/>
  <c r="T1832" i="1" l="1" a="1"/>
  <c r="T1832" i="1" s="1"/>
  <c r="I1833" i="1" a="1"/>
  <c r="I1833" i="1" s="1"/>
  <c r="K1832" i="1" a="1"/>
  <c r="K1832" i="1" s="1"/>
  <c r="U1832" i="1" l="1"/>
  <c r="M1832" i="1" a="1"/>
  <c r="M1832" i="1" s="1"/>
  <c r="N1833" i="1" s="1" a="1"/>
  <c r="N1833" i="1" s="1"/>
  <c r="L1833" i="1" a="1"/>
  <c r="L1833" i="1" s="1"/>
  <c r="O1832" i="1" l="1" a="1"/>
  <c r="O1832" i="1" s="1"/>
  <c r="R1833" i="1" s="1"/>
  <c r="S1833" i="1" s="1"/>
  <c r="P1833" i="1" l="1" a="1"/>
  <c r="P1833" i="1" s="1"/>
  <c r="J1833" i="1" s="1" a="1"/>
  <c r="J1833" i="1" s="1"/>
  <c r="I1834" i="1" s="1" a="1"/>
  <c r="I1834" i="1" s="1"/>
  <c r="Q1833" i="1"/>
  <c r="K1833" i="1" l="1" a="1"/>
  <c r="K1833" i="1" s="1"/>
  <c r="L1834" i="1" s="1" a="1"/>
  <c r="L1834" i="1" s="1"/>
  <c r="T1833" i="1" a="1"/>
  <c r="T1833" i="1" s="1"/>
  <c r="M1833" i="1" l="1" a="1"/>
  <c r="M1833" i="1" s="1"/>
  <c r="N1834" i="1" s="1" a="1"/>
  <c r="N1834" i="1" s="1"/>
  <c r="U1833" i="1"/>
  <c r="O1833" i="1" a="1"/>
  <c r="O1833" i="1" s="1"/>
  <c r="Q1834" i="1" s="1"/>
  <c r="P1834" i="1" l="1" a="1"/>
  <c r="P1834" i="1" s="1"/>
  <c r="J1834" i="1" s="1" a="1"/>
  <c r="J1834" i="1" s="1"/>
  <c r="R1834" i="1"/>
  <c r="S1834" i="1" s="1"/>
  <c r="T1834" i="1" l="1" a="1"/>
  <c r="T1834" i="1" s="1"/>
  <c r="I1835" i="1" a="1"/>
  <c r="I1835" i="1" s="1"/>
  <c r="K1834" i="1" a="1"/>
  <c r="K1834" i="1" s="1"/>
  <c r="U1834" i="1" l="1"/>
  <c r="M1834" i="1" a="1"/>
  <c r="M1834" i="1" s="1"/>
  <c r="N1835" i="1" s="1" a="1"/>
  <c r="N1835" i="1" s="1"/>
  <c r="L1835" i="1" a="1"/>
  <c r="L1835" i="1" s="1"/>
  <c r="O1834" i="1" l="1" a="1"/>
  <c r="O1834" i="1" s="1"/>
  <c r="Q1835" i="1" s="1"/>
  <c r="P1835" i="1" l="1" a="1"/>
  <c r="P1835" i="1" s="1"/>
  <c r="J1835" i="1" s="1" a="1"/>
  <c r="J1835" i="1" s="1"/>
  <c r="R1835" i="1"/>
  <c r="S1835" i="1" s="1"/>
  <c r="T1835" i="1" l="1" a="1"/>
  <c r="T1835" i="1" s="1"/>
  <c r="I1836" i="1" a="1"/>
  <c r="I1836" i="1" s="1"/>
  <c r="K1835" i="1" a="1"/>
  <c r="K1835" i="1" s="1"/>
  <c r="U1835" i="1" l="1"/>
  <c r="M1835" i="1" a="1"/>
  <c r="M1835" i="1" s="1"/>
  <c r="N1836" i="1" s="1" a="1"/>
  <c r="N1836" i="1" s="1"/>
  <c r="L1836" i="1" a="1"/>
  <c r="L1836" i="1" s="1"/>
  <c r="O1835" i="1" l="1" a="1"/>
  <c r="O1835" i="1" s="1"/>
  <c r="Q1836" i="1" s="1"/>
  <c r="P1836" i="1" l="1" a="1"/>
  <c r="P1836" i="1" s="1"/>
  <c r="J1836" i="1" s="1" a="1"/>
  <c r="J1836" i="1" s="1"/>
  <c r="R1836" i="1"/>
  <c r="S1836" i="1" s="1"/>
  <c r="T1836" i="1" l="1" a="1"/>
  <c r="T1836" i="1" s="1"/>
  <c r="I1837" i="1" a="1"/>
  <c r="I1837" i="1" s="1"/>
  <c r="K1836" i="1" a="1"/>
  <c r="K1836" i="1" s="1"/>
  <c r="U1836" i="1" l="1"/>
  <c r="M1836" i="1" a="1"/>
  <c r="M1836" i="1" s="1"/>
  <c r="N1837" i="1" s="1" a="1"/>
  <c r="N1837" i="1" s="1"/>
  <c r="L1837" i="1" a="1"/>
  <c r="L1837" i="1" s="1"/>
  <c r="O1836" i="1" l="1" a="1"/>
  <c r="O1836" i="1" s="1"/>
  <c r="Q1837" i="1" s="1"/>
  <c r="P1837" i="1" l="1" a="1"/>
  <c r="P1837" i="1" s="1"/>
  <c r="J1837" i="1" s="1" a="1"/>
  <c r="J1837" i="1" s="1"/>
  <c r="R1837" i="1"/>
  <c r="S1837" i="1" s="1"/>
  <c r="T1837" i="1" l="1" a="1"/>
  <c r="T1837" i="1" s="1"/>
  <c r="I1838" i="1" a="1"/>
  <c r="I1838" i="1" s="1"/>
  <c r="K1837" i="1" a="1"/>
  <c r="K1837" i="1" s="1"/>
  <c r="U1837" i="1" l="1"/>
  <c r="M1837" i="1" a="1"/>
  <c r="M1837" i="1" s="1"/>
  <c r="N1838" i="1" s="1" a="1"/>
  <c r="N1838" i="1" s="1"/>
  <c r="L1838" i="1" a="1"/>
  <c r="L1838" i="1" s="1"/>
  <c r="O1837" i="1" l="1" a="1"/>
  <c r="O1837" i="1" s="1"/>
  <c r="Q1838" i="1" s="1"/>
  <c r="P1838" i="1" l="1" a="1"/>
  <c r="P1838" i="1" s="1"/>
  <c r="J1838" i="1" s="1" a="1"/>
  <c r="J1838" i="1" s="1"/>
  <c r="R1838" i="1"/>
  <c r="S1838" i="1" s="1"/>
  <c r="T1838" i="1" l="1" a="1"/>
  <c r="T1838" i="1" s="1"/>
  <c r="I1839" i="1" a="1"/>
  <c r="I1839" i="1" s="1"/>
  <c r="K1838" i="1" a="1"/>
  <c r="K1838" i="1" s="1"/>
  <c r="U1838" i="1" l="1"/>
  <c r="M1838" i="1" a="1"/>
  <c r="M1838" i="1" s="1"/>
  <c r="N1839" i="1" s="1" a="1"/>
  <c r="N1839" i="1" s="1"/>
  <c r="L1839" i="1" a="1"/>
  <c r="L1839" i="1" s="1"/>
  <c r="O1838" i="1" l="1" a="1"/>
  <c r="O1838" i="1" s="1"/>
  <c r="Q1839" i="1" s="1"/>
  <c r="P1839" i="1" l="1" a="1"/>
  <c r="P1839" i="1" s="1"/>
  <c r="J1839" i="1" s="1" a="1"/>
  <c r="J1839" i="1" s="1"/>
  <c r="R1839" i="1"/>
  <c r="S1839" i="1" s="1"/>
  <c r="T1839" i="1" l="1" a="1"/>
  <c r="T1839" i="1" s="1"/>
  <c r="I1840" i="1" a="1"/>
  <c r="I1840" i="1" s="1"/>
  <c r="K1839" i="1" a="1"/>
  <c r="K1839" i="1" s="1"/>
  <c r="U1839" i="1" l="1"/>
  <c r="M1839" i="1" a="1"/>
  <c r="M1839" i="1" s="1"/>
  <c r="N1840" i="1" s="1" a="1"/>
  <c r="N1840" i="1" s="1"/>
  <c r="L1840" i="1" a="1"/>
  <c r="L1840" i="1" s="1"/>
  <c r="O1839" i="1" l="1" a="1"/>
  <c r="O1839" i="1" s="1"/>
  <c r="Q1840" i="1" s="1"/>
  <c r="P1840" i="1" l="1" a="1"/>
  <c r="P1840" i="1" s="1"/>
  <c r="J1840" i="1" s="1" a="1"/>
  <c r="J1840" i="1" s="1"/>
  <c r="R1840" i="1"/>
  <c r="S1840" i="1" s="1"/>
  <c r="T1840" i="1" l="1" a="1"/>
  <c r="T1840" i="1" s="1"/>
  <c r="I1841" i="1" a="1"/>
  <c r="I1841" i="1" s="1"/>
  <c r="K1840" i="1" a="1"/>
  <c r="K1840" i="1" s="1"/>
  <c r="U1840" i="1" l="1"/>
  <c r="M1840" i="1" a="1"/>
  <c r="M1840" i="1" s="1"/>
  <c r="N1841" i="1" s="1" a="1"/>
  <c r="N1841" i="1" s="1"/>
  <c r="L1841" i="1" a="1"/>
  <c r="L1841" i="1" s="1"/>
  <c r="O1840" i="1" l="1" a="1"/>
  <c r="O1840" i="1" s="1"/>
  <c r="Q1841" i="1" s="1"/>
  <c r="P1841" i="1" l="1" a="1"/>
  <c r="P1841" i="1" s="1"/>
  <c r="J1841" i="1" s="1" a="1"/>
  <c r="J1841" i="1" s="1"/>
  <c r="I1842" i="1" s="1" a="1"/>
  <c r="I1842" i="1" s="1"/>
  <c r="R1841" i="1"/>
  <c r="S1841" i="1" s="1"/>
  <c r="T1841" i="1" l="1" a="1"/>
  <c r="T1841" i="1" s="1"/>
  <c r="K1841" i="1" a="1"/>
  <c r="K1841" i="1" s="1"/>
  <c r="M1841" i="1" s="1" a="1"/>
  <c r="M1841" i="1" s="1"/>
  <c r="N1842" i="1" s="1" a="1"/>
  <c r="N1842" i="1" s="1"/>
  <c r="U1841" i="1" l="1"/>
  <c r="L1842" i="1" a="1"/>
  <c r="L1842" i="1" s="1"/>
  <c r="O1841" i="1" a="1"/>
  <c r="O1841" i="1" s="1"/>
  <c r="Q1842" i="1" s="1"/>
  <c r="P1842" i="1" l="1" a="1"/>
  <c r="P1842" i="1" s="1"/>
  <c r="J1842" i="1" s="1" a="1"/>
  <c r="J1842" i="1" s="1"/>
  <c r="R1842" i="1"/>
  <c r="S1842" i="1" s="1"/>
  <c r="T1842" i="1" l="1" a="1"/>
  <c r="T1842" i="1" s="1"/>
  <c r="I1843" i="1" a="1"/>
  <c r="I1843" i="1" s="1"/>
  <c r="K1842" i="1" a="1"/>
  <c r="K1842" i="1" s="1"/>
  <c r="U1842" i="1" l="1"/>
  <c r="M1842" i="1" a="1"/>
  <c r="M1842" i="1" s="1"/>
  <c r="N1843" i="1" s="1" a="1"/>
  <c r="N1843" i="1" s="1"/>
  <c r="L1843" i="1" a="1"/>
  <c r="L1843" i="1" s="1"/>
  <c r="O1842" i="1" l="1" a="1"/>
  <c r="O1842" i="1" s="1"/>
  <c r="Q1843" i="1" s="1"/>
  <c r="P1843" i="1" l="1" a="1"/>
  <c r="P1843" i="1" s="1"/>
  <c r="J1843" i="1" s="1" a="1"/>
  <c r="J1843" i="1" s="1"/>
  <c r="R1843" i="1"/>
  <c r="S1843" i="1" s="1"/>
  <c r="T1843" i="1" l="1" a="1"/>
  <c r="T1843" i="1" s="1"/>
  <c r="I1844" i="1" a="1"/>
  <c r="I1844" i="1" s="1"/>
  <c r="K1843" i="1" a="1"/>
  <c r="K1843" i="1" s="1"/>
  <c r="U1843" i="1" l="1"/>
  <c r="M1843" i="1" a="1"/>
  <c r="M1843" i="1" s="1"/>
  <c r="N1844" i="1" s="1" a="1"/>
  <c r="N1844" i="1" s="1"/>
  <c r="L1844" i="1" a="1"/>
  <c r="L1844" i="1" s="1"/>
  <c r="O1843" i="1" l="1" a="1"/>
  <c r="O1843" i="1" s="1"/>
  <c r="Q1844" i="1" s="1"/>
  <c r="P1844" i="1" l="1" a="1"/>
  <c r="P1844" i="1" s="1"/>
  <c r="J1844" i="1" s="1" a="1"/>
  <c r="J1844" i="1" s="1"/>
  <c r="R1844" i="1"/>
  <c r="S1844" i="1" s="1"/>
  <c r="T1844" i="1" l="1" a="1"/>
  <c r="T1844" i="1" s="1"/>
  <c r="I1845" i="1" a="1"/>
  <c r="I1845" i="1" s="1"/>
  <c r="K1844" i="1" a="1"/>
  <c r="K1844" i="1" s="1"/>
  <c r="U1844" i="1" l="1"/>
  <c r="M1844" i="1" a="1"/>
  <c r="M1844" i="1" s="1"/>
  <c r="N1845" i="1" s="1" a="1"/>
  <c r="N1845" i="1" s="1"/>
  <c r="L1845" i="1" a="1"/>
  <c r="L1845" i="1" s="1"/>
  <c r="O1844" i="1" l="1" a="1"/>
  <c r="O1844" i="1" s="1"/>
  <c r="Q1845" i="1" s="1"/>
  <c r="P1845" i="1" l="1" a="1"/>
  <c r="P1845" i="1" s="1"/>
  <c r="J1845" i="1" s="1" a="1"/>
  <c r="J1845" i="1" s="1"/>
  <c r="K1845" i="1" s="1" a="1"/>
  <c r="K1845" i="1" s="1"/>
  <c r="R1845" i="1"/>
  <c r="S1845" i="1" s="1"/>
  <c r="I1846" i="1" l="1" a="1"/>
  <c r="I1846" i="1" s="1"/>
  <c r="T1845" i="1" a="1"/>
  <c r="T1845" i="1" s="1"/>
  <c r="L1846" i="1" a="1"/>
  <c r="L1846" i="1" s="1"/>
  <c r="M1845" i="1" a="1"/>
  <c r="M1845" i="1" s="1"/>
  <c r="N1846" i="1" s="1" a="1"/>
  <c r="N1846" i="1" s="1"/>
  <c r="U1845" i="1" l="1"/>
  <c r="O1845" i="1" a="1"/>
  <c r="O1845" i="1" s="1"/>
  <c r="Q1846" i="1" l="1"/>
  <c r="R1846" i="1"/>
  <c r="S1846" i="1" s="1"/>
  <c r="P1846" i="1" a="1"/>
  <c r="P1846" i="1" s="1"/>
  <c r="J1846" i="1" s="1" a="1"/>
  <c r="J1846" i="1" s="1"/>
  <c r="T1846" i="1" l="1" a="1"/>
  <c r="T1846" i="1" s="1"/>
  <c r="I1847" i="1" a="1"/>
  <c r="I1847" i="1" s="1"/>
  <c r="K1846" i="1" a="1"/>
  <c r="K1846" i="1" s="1"/>
  <c r="U1846" i="1" l="1"/>
  <c r="M1846" i="1" a="1"/>
  <c r="M1846" i="1" s="1"/>
  <c r="N1847" i="1" s="1" a="1"/>
  <c r="N1847" i="1" s="1"/>
  <c r="L1847" i="1" a="1"/>
  <c r="L1847" i="1" s="1"/>
  <c r="O1846" i="1" l="1" a="1"/>
  <c r="O1846" i="1" s="1"/>
  <c r="Q1847" i="1" s="1"/>
  <c r="P1847" i="1" l="1" a="1"/>
  <c r="P1847" i="1" s="1"/>
  <c r="J1847" i="1" s="1" a="1"/>
  <c r="J1847" i="1" s="1"/>
  <c r="R1847" i="1"/>
  <c r="S1847" i="1" s="1"/>
  <c r="T1847" i="1" l="1" a="1"/>
  <c r="T1847" i="1" s="1"/>
  <c r="I1848" i="1" a="1"/>
  <c r="I1848" i="1" s="1"/>
  <c r="K1847" i="1" a="1"/>
  <c r="K1847" i="1" s="1"/>
  <c r="U1847" i="1" l="1"/>
  <c r="M1847" i="1" a="1"/>
  <c r="M1847" i="1" s="1"/>
  <c r="N1848" i="1" s="1" a="1"/>
  <c r="N1848" i="1" s="1"/>
  <c r="L1848" i="1" a="1"/>
  <c r="L1848" i="1" s="1"/>
  <c r="O1847" i="1" l="1" a="1"/>
  <c r="O1847" i="1" s="1"/>
  <c r="Q1848" i="1" s="1"/>
  <c r="P1848" i="1" l="1" a="1"/>
  <c r="P1848" i="1" s="1"/>
  <c r="J1848" i="1" s="1" a="1"/>
  <c r="J1848" i="1" s="1"/>
  <c r="R1848" i="1"/>
  <c r="S1848" i="1" s="1"/>
  <c r="T1848" i="1" l="1" a="1"/>
  <c r="T1848" i="1" s="1"/>
  <c r="I1849" i="1" a="1"/>
  <c r="I1849" i="1" s="1"/>
  <c r="K1848" i="1" a="1"/>
  <c r="K1848" i="1" s="1"/>
  <c r="U1848" i="1" l="1"/>
  <c r="M1848" i="1" a="1"/>
  <c r="M1848" i="1" s="1"/>
  <c r="N1849" i="1" s="1" a="1"/>
  <c r="N1849" i="1" s="1"/>
  <c r="L1849" i="1" a="1"/>
  <c r="L1849" i="1" s="1"/>
  <c r="O1848" i="1" l="1" a="1"/>
  <c r="O1848" i="1" s="1"/>
  <c r="Q1849" i="1" s="1"/>
  <c r="P1849" i="1" l="1" a="1"/>
  <c r="P1849" i="1" s="1"/>
  <c r="J1849" i="1" s="1" a="1"/>
  <c r="J1849" i="1" s="1"/>
  <c r="R1849" i="1"/>
  <c r="S1849" i="1" s="1"/>
  <c r="T1849" i="1" l="1" a="1"/>
  <c r="T1849" i="1" s="1"/>
  <c r="I1850" i="1" a="1"/>
  <c r="I1850" i="1" s="1"/>
  <c r="K1849" i="1" a="1"/>
  <c r="K1849" i="1" s="1"/>
  <c r="U1849" i="1" l="1"/>
  <c r="M1849" i="1" a="1"/>
  <c r="M1849" i="1" s="1"/>
  <c r="N1850" i="1" s="1" a="1"/>
  <c r="N1850" i="1" s="1"/>
  <c r="L1850" i="1" a="1"/>
  <c r="L1850" i="1" s="1"/>
  <c r="O1849" i="1" l="1" a="1"/>
  <c r="O1849" i="1" s="1"/>
  <c r="Q1850" i="1" s="1"/>
  <c r="P1850" i="1" l="1" a="1"/>
  <c r="P1850" i="1" s="1"/>
  <c r="J1850" i="1" s="1" a="1"/>
  <c r="J1850" i="1" s="1"/>
  <c r="R1850" i="1"/>
  <c r="S1850" i="1" s="1"/>
  <c r="T1850" i="1" l="1" a="1"/>
  <c r="T1850" i="1" s="1"/>
  <c r="I1851" i="1" a="1"/>
  <c r="I1851" i="1" s="1"/>
  <c r="K1850" i="1" a="1"/>
  <c r="K1850" i="1" s="1"/>
  <c r="U1850" i="1" l="1"/>
  <c r="M1850" i="1" a="1"/>
  <c r="M1850" i="1" s="1"/>
  <c r="N1851" i="1" s="1" a="1"/>
  <c r="N1851" i="1" s="1"/>
  <c r="L1851" i="1" a="1"/>
  <c r="L1851" i="1" s="1"/>
  <c r="O1850" i="1" l="1" a="1"/>
  <c r="O1850" i="1" s="1"/>
  <c r="Q1851" i="1" s="1"/>
  <c r="P1851" i="1" l="1" a="1"/>
  <c r="P1851" i="1" s="1"/>
  <c r="J1851" i="1" s="1" a="1"/>
  <c r="J1851" i="1" s="1"/>
  <c r="R1851" i="1"/>
  <c r="S1851" i="1" s="1"/>
  <c r="T1851" i="1" l="1" a="1"/>
  <c r="T1851" i="1" s="1"/>
  <c r="I1852" i="1" a="1"/>
  <c r="I1852" i="1" s="1"/>
  <c r="K1851" i="1" a="1"/>
  <c r="K1851" i="1" s="1"/>
  <c r="U1851" i="1" l="1"/>
  <c r="M1851" i="1" a="1"/>
  <c r="M1851" i="1" s="1"/>
  <c r="N1852" i="1" s="1" a="1"/>
  <c r="N1852" i="1" s="1"/>
  <c r="L1852" i="1" a="1"/>
  <c r="L1852" i="1" s="1"/>
  <c r="O1851" i="1" l="1" a="1"/>
  <c r="O1851" i="1" s="1"/>
  <c r="Q1852" i="1" s="1"/>
  <c r="P1852" i="1" l="1" a="1"/>
  <c r="P1852" i="1" s="1"/>
  <c r="J1852" i="1" s="1" a="1"/>
  <c r="J1852" i="1" s="1"/>
  <c r="R1852" i="1"/>
  <c r="S1852" i="1" s="1"/>
  <c r="T1852" i="1" l="1" a="1"/>
  <c r="T1852" i="1" s="1"/>
  <c r="I1853" i="1" a="1"/>
  <c r="I1853" i="1" s="1"/>
  <c r="K1852" i="1" a="1"/>
  <c r="K1852" i="1" s="1"/>
  <c r="U1852" i="1" l="1"/>
  <c r="M1852" i="1" a="1"/>
  <c r="M1852" i="1" s="1"/>
  <c r="N1853" i="1" s="1" a="1"/>
  <c r="N1853" i="1" s="1"/>
  <c r="L1853" i="1" a="1"/>
  <c r="L1853" i="1" s="1"/>
  <c r="O1852" i="1" l="1" a="1"/>
  <c r="O1852" i="1" s="1"/>
  <c r="Q1853" i="1" s="1"/>
  <c r="P1853" i="1" l="1" a="1"/>
  <c r="P1853" i="1" s="1"/>
  <c r="J1853" i="1" s="1" a="1"/>
  <c r="J1853" i="1" s="1"/>
  <c r="R1853" i="1"/>
  <c r="S1853" i="1" s="1"/>
  <c r="T1853" i="1" l="1" a="1"/>
  <c r="T1853" i="1" s="1"/>
  <c r="I1854" i="1" a="1"/>
  <c r="I1854" i="1" s="1"/>
  <c r="K1853" i="1" a="1"/>
  <c r="K1853" i="1" s="1"/>
  <c r="U1853" i="1" l="1"/>
  <c r="M1853" i="1" a="1"/>
  <c r="M1853" i="1" s="1"/>
  <c r="N1854" i="1" s="1" a="1"/>
  <c r="N1854" i="1" s="1"/>
  <c r="L1854" i="1" a="1"/>
  <c r="L1854" i="1" s="1"/>
  <c r="O1853" i="1" l="1" a="1"/>
  <c r="O1853" i="1" s="1"/>
  <c r="Q1854" i="1" s="1"/>
  <c r="P1854" i="1" l="1" a="1"/>
  <c r="P1854" i="1" s="1"/>
  <c r="J1854" i="1" s="1" a="1"/>
  <c r="J1854" i="1" s="1"/>
  <c r="R1854" i="1"/>
  <c r="S1854" i="1" s="1"/>
  <c r="T1854" i="1" l="1" a="1"/>
  <c r="T1854" i="1" s="1"/>
  <c r="I1855" i="1" a="1"/>
  <c r="I1855" i="1" s="1"/>
  <c r="K1854" i="1" a="1"/>
  <c r="K1854" i="1" s="1"/>
  <c r="U1854" i="1" l="1"/>
  <c r="M1854" i="1" a="1"/>
  <c r="M1854" i="1" s="1"/>
  <c r="N1855" i="1" s="1" a="1"/>
  <c r="N1855" i="1" s="1"/>
  <c r="L1855" i="1" a="1"/>
  <c r="L1855" i="1" s="1"/>
  <c r="O1854" i="1" l="1" a="1"/>
  <c r="O1854" i="1" s="1"/>
  <c r="Q1855" i="1" s="1"/>
  <c r="P1855" i="1" l="1" a="1"/>
  <c r="P1855" i="1" s="1"/>
  <c r="J1855" i="1" s="1" a="1"/>
  <c r="J1855" i="1" s="1"/>
  <c r="R1855" i="1"/>
  <c r="S1855" i="1" s="1"/>
  <c r="T1855" i="1" l="1" a="1"/>
  <c r="T1855" i="1" s="1"/>
  <c r="I1856" i="1" a="1"/>
  <c r="I1856" i="1" s="1"/>
  <c r="K1855" i="1" a="1"/>
  <c r="K1855" i="1" s="1"/>
  <c r="U1855" i="1" l="1"/>
  <c r="M1855" i="1" a="1"/>
  <c r="M1855" i="1" s="1"/>
  <c r="N1856" i="1" s="1" a="1"/>
  <c r="N1856" i="1" s="1"/>
  <c r="L1856" i="1" a="1"/>
  <c r="L1856" i="1" s="1"/>
  <c r="O1855" i="1" l="1" a="1"/>
  <c r="O1855" i="1" s="1"/>
  <c r="Q1856" i="1" s="1"/>
  <c r="P1856" i="1" l="1" a="1"/>
  <c r="P1856" i="1" s="1"/>
  <c r="J1856" i="1" s="1" a="1"/>
  <c r="J1856" i="1" s="1"/>
  <c r="R1856" i="1"/>
  <c r="S1856" i="1" s="1"/>
  <c r="T1856" i="1" l="1" a="1"/>
  <c r="T1856" i="1" s="1"/>
  <c r="I1857" i="1" a="1"/>
  <c r="I1857" i="1" s="1"/>
  <c r="K1856" i="1" a="1"/>
  <c r="K1856" i="1" s="1"/>
  <c r="U1856" i="1" l="1"/>
  <c r="M1856" i="1" a="1"/>
  <c r="M1856" i="1" s="1"/>
  <c r="N1857" i="1" s="1" a="1"/>
  <c r="N1857" i="1" s="1"/>
  <c r="L1857" i="1" a="1"/>
  <c r="L1857" i="1" s="1"/>
  <c r="O1856" i="1" l="1" a="1"/>
  <c r="O1856" i="1" s="1"/>
  <c r="Q1857" i="1" s="1"/>
  <c r="P1857" i="1" l="1" a="1"/>
  <c r="P1857" i="1" s="1"/>
  <c r="J1857" i="1" s="1" a="1"/>
  <c r="J1857" i="1" s="1"/>
  <c r="I1858" i="1" s="1" a="1"/>
  <c r="I1858" i="1" s="1"/>
  <c r="R1857" i="1"/>
  <c r="S1857" i="1" s="1"/>
  <c r="T1857" i="1" l="1" a="1"/>
  <c r="T1857" i="1" s="1"/>
  <c r="K1857" i="1" a="1"/>
  <c r="K1857" i="1" s="1"/>
  <c r="M1857" i="1" s="1" a="1"/>
  <c r="M1857" i="1" s="1"/>
  <c r="N1858" i="1" s="1" a="1"/>
  <c r="N1858" i="1" s="1"/>
  <c r="U1857" i="1" l="1"/>
  <c r="L1858" i="1" a="1"/>
  <c r="L1858" i="1" s="1"/>
  <c r="O1857" i="1" a="1"/>
  <c r="O1857" i="1" s="1"/>
  <c r="Q1858" i="1" s="1"/>
  <c r="R1858" i="1" l="1"/>
  <c r="S1858" i="1" s="1"/>
  <c r="P1858" i="1" a="1"/>
  <c r="P1858" i="1" s="1"/>
  <c r="J1858" i="1" s="1" a="1"/>
  <c r="J1858" i="1" s="1"/>
  <c r="T1858" i="1" l="1" a="1"/>
  <c r="T1858" i="1" s="1"/>
  <c r="I1859" i="1" a="1"/>
  <c r="I1859" i="1" s="1"/>
  <c r="K1858" i="1" a="1"/>
  <c r="K1858" i="1" s="1"/>
  <c r="U1858" i="1" l="1"/>
  <c r="M1858" i="1" a="1"/>
  <c r="M1858" i="1" s="1"/>
  <c r="N1859" i="1" s="1" a="1"/>
  <c r="N1859" i="1" s="1"/>
  <c r="L1859" i="1" a="1"/>
  <c r="L1859" i="1" s="1"/>
  <c r="O1858" i="1" l="1" a="1"/>
  <c r="O1858" i="1" s="1"/>
  <c r="Q1859" i="1" s="1"/>
  <c r="P1859" i="1" l="1" a="1"/>
  <c r="P1859" i="1" s="1"/>
  <c r="J1859" i="1" s="1" a="1"/>
  <c r="J1859" i="1" s="1"/>
  <c r="R1859" i="1"/>
  <c r="S1859" i="1" s="1"/>
  <c r="T1859" i="1" l="1" a="1"/>
  <c r="T1859" i="1" s="1"/>
  <c r="I1860" i="1" a="1"/>
  <c r="I1860" i="1" s="1"/>
  <c r="K1859" i="1" a="1"/>
  <c r="K1859" i="1" s="1"/>
  <c r="U1859" i="1" l="1"/>
  <c r="M1859" i="1" a="1"/>
  <c r="M1859" i="1" s="1"/>
  <c r="N1860" i="1" s="1" a="1"/>
  <c r="N1860" i="1" s="1"/>
  <c r="L1860" i="1" a="1"/>
  <c r="L1860" i="1" s="1"/>
  <c r="O1859" i="1" l="1" a="1"/>
  <c r="O1859" i="1" s="1"/>
  <c r="Q1860" i="1" s="1"/>
  <c r="P1860" i="1" l="1" a="1"/>
  <c r="P1860" i="1" s="1"/>
  <c r="J1860" i="1" s="1" a="1"/>
  <c r="J1860" i="1" s="1"/>
  <c r="R1860" i="1"/>
  <c r="S1860" i="1" s="1"/>
  <c r="T1860" i="1" l="1" a="1"/>
  <c r="T1860" i="1" s="1"/>
  <c r="I1861" i="1" a="1"/>
  <c r="I1861" i="1" s="1"/>
  <c r="K1860" i="1" a="1"/>
  <c r="K1860" i="1" s="1"/>
  <c r="U1860" i="1" l="1"/>
  <c r="M1860" i="1" a="1"/>
  <c r="M1860" i="1" s="1"/>
  <c r="N1861" i="1" s="1" a="1"/>
  <c r="N1861" i="1" s="1"/>
  <c r="L1861" i="1" a="1"/>
  <c r="L1861" i="1" s="1"/>
  <c r="O1860" i="1" l="1" a="1"/>
  <c r="O1860" i="1" s="1"/>
  <c r="Q1861" i="1" s="1"/>
  <c r="P1861" i="1" l="1" a="1"/>
  <c r="P1861" i="1" s="1"/>
  <c r="J1861" i="1" s="1" a="1"/>
  <c r="J1861" i="1" s="1"/>
  <c r="I1862" i="1" s="1" a="1"/>
  <c r="I1862" i="1" s="1"/>
  <c r="R1861" i="1"/>
  <c r="S1861" i="1" s="1"/>
  <c r="T1861" i="1" l="1" a="1"/>
  <c r="T1861" i="1" s="1"/>
  <c r="K1861" i="1" a="1"/>
  <c r="K1861" i="1" s="1"/>
  <c r="M1861" i="1" s="1" a="1"/>
  <c r="M1861" i="1" s="1"/>
  <c r="N1862" i="1" s="1" a="1"/>
  <c r="N1862" i="1" s="1"/>
  <c r="U1861" i="1" l="1"/>
  <c r="O1861" i="1" a="1"/>
  <c r="O1861" i="1" s="1"/>
  <c r="Q1862" i="1" s="1"/>
  <c r="L1862" i="1" a="1"/>
  <c r="L1862" i="1" s="1"/>
  <c r="P1862" i="1" a="1"/>
  <c r="P1862" i="1" s="1"/>
  <c r="J1862" i="1" s="1" a="1"/>
  <c r="J1862" i="1" s="1"/>
  <c r="R1862" i="1" l="1"/>
  <c r="S1862" i="1" s="1"/>
  <c r="T1862" i="1" a="1"/>
  <c r="T1862" i="1" s="1"/>
  <c r="I1863" i="1" a="1"/>
  <c r="I1863" i="1" s="1"/>
  <c r="K1862" i="1" a="1"/>
  <c r="K1862" i="1" s="1"/>
  <c r="U1862" i="1" l="1"/>
  <c r="M1862" i="1" a="1"/>
  <c r="M1862" i="1" s="1"/>
  <c r="N1863" i="1" s="1" a="1"/>
  <c r="N1863" i="1" s="1"/>
  <c r="L1863" i="1" a="1"/>
  <c r="L1863" i="1" s="1"/>
  <c r="O1862" i="1" l="1" a="1"/>
  <c r="O1862" i="1" s="1"/>
  <c r="Q1863" i="1" s="1"/>
  <c r="P1863" i="1" l="1" a="1"/>
  <c r="P1863" i="1" s="1"/>
  <c r="J1863" i="1" s="1" a="1"/>
  <c r="J1863" i="1" s="1"/>
  <c r="R1863" i="1"/>
  <c r="S1863" i="1" s="1"/>
  <c r="T1863" i="1" l="1" a="1"/>
  <c r="T1863" i="1" s="1"/>
  <c r="I1864" i="1" a="1"/>
  <c r="I1864" i="1" s="1"/>
  <c r="K1863" i="1" a="1"/>
  <c r="K1863" i="1" s="1"/>
  <c r="U1863" i="1" l="1"/>
  <c r="M1863" i="1" a="1"/>
  <c r="M1863" i="1" s="1"/>
  <c r="N1864" i="1" s="1" a="1"/>
  <c r="N1864" i="1" s="1"/>
  <c r="L1864" i="1" a="1"/>
  <c r="L1864" i="1" s="1"/>
  <c r="O1863" i="1" l="1" a="1"/>
  <c r="O1863" i="1" s="1"/>
  <c r="Q1864" i="1" s="1"/>
  <c r="P1864" i="1" l="1" a="1"/>
  <c r="P1864" i="1" s="1"/>
  <c r="J1864" i="1" s="1" a="1"/>
  <c r="J1864" i="1" s="1"/>
  <c r="R1864" i="1"/>
  <c r="S1864" i="1" s="1"/>
  <c r="T1864" i="1" l="1" a="1"/>
  <c r="T1864" i="1" s="1"/>
  <c r="I1865" i="1" a="1"/>
  <c r="I1865" i="1" s="1"/>
  <c r="K1864" i="1" a="1"/>
  <c r="K1864" i="1" s="1"/>
  <c r="U1864" i="1" l="1"/>
  <c r="M1864" i="1" a="1"/>
  <c r="M1864" i="1" s="1"/>
  <c r="N1865" i="1" s="1" a="1"/>
  <c r="N1865" i="1" s="1"/>
  <c r="L1865" i="1" a="1"/>
  <c r="L1865" i="1" s="1"/>
  <c r="O1864" i="1" l="1" a="1"/>
  <c r="O1864" i="1" s="1"/>
  <c r="Q1865" i="1" s="1"/>
  <c r="P1865" i="1" l="1" a="1"/>
  <c r="P1865" i="1" s="1"/>
  <c r="J1865" i="1" s="1" a="1"/>
  <c r="J1865" i="1" s="1"/>
  <c r="R1865" i="1"/>
  <c r="S1865" i="1" s="1"/>
  <c r="T1865" i="1" l="1" a="1"/>
  <c r="T1865" i="1" s="1"/>
  <c r="I1866" i="1" a="1"/>
  <c r="I1866" i="1" s="1"/>
  <c r="K1865" i="1" a="1"/>
  <c r="K1865" i="1" s="1"/>
  <c r="U1865" i="1" l="1"/>
  <c r="M1865" i="1" a="1"/>
  <c r="M1865" i="1" s="1"/>
  <c r="N1866" i="1" s="1" a="1"/>
  <c r="N1866" i="1" s="1"/>
  <c r="L1866" i="1" a="1"/>
  <c r="L1866" i="1" s="1"/>
  <c r="O1865" i="1" l="1" a="1"/>
  <c r="O1865" i="1" s="1"/>
  <c r="Q1866" i="1" s="1"/>
  <c r="P1866" i="1" l="1" a="1"/>
  <c r="P1866" i="1" s="1"/>
  <c r="J1866" i="1" s="1" a="1"/>
  <c r="J1866" i="1" s="1"/>
  <c r="R1866" i="1"/>
  <c r="S1866" i="1" s="1"/>
  <c r="T1866" i="1" l="1" a="1"/>
  <c r="T1866" i="1" s="1"/>
  <c r="I1867" i="1" a="1"/>
  <c r="I1867" i="1" s="1"/>
  <c r="K1866" i="1" a="1"/>
  <c r="K1866" i="1" s="1"/>
  <c r="U1866" i="1" l="1"/>
  <c r="M1866" i="1" a="1"/>
  <c r="M1866" i="1" s="1"/>
  <c r="N1867" i="1" s="1" a="1"/>
  <c r="N1867" i="1" s="1"/>
  <c r="L1867" i="1" a="1"/>
  <c r="L1867" i="1" s="1"/>
  <c r="O1866" i="1" l="1" a="1"/>
  <c r="O1866" i="1" s="1"/>
  <c r="Q1867" i="1" s="1"/>
  <c r="P1867" i="1" l="1" a="1"/>
  <c r="P1867" i="1" s="1"/>
  <c r="J1867" i="1" s="1" a="1"/>
  <c r="J1867" i="1" s="1"/>
  <c r="R1867" i="1"/>
  <c r="S1867" i="1" s="1"/>
  <c r="T1867" i="1" l="1" a="1"/>
  <c r="T1867" i="1" s="1"/>
  <c r="I1868" i="1" a="1"/>
  <c r="I1868" i="1" s="1"/>
  <c r="K1867" i="1" a="1"/>
  <c r="K1867" i="1" s="1"/>
  <c r="U1867" i="1" l="1"/>
  <c r="M1867" i="1" a="1"/>
  <c r="M1867" i="1" s="1"/>
  <c r="N1868" i="1" s="1" a="1"/>
  <c r="N1868" i="1" s="1"/>
  <c r="L1868" i="1" a="1"/>
  <c r="L1868" i="1" s="1"/>
  <c r="O1867" i="1" l="1" a="1"/>
  <c r="O1867" i="1" s="1"/>
  <c r="Q1868" i="1" s="1"/>
  <c r="P1868" i="1" l="1" a="1"/>
  <c r="P1868" i="1" s="1"/>
  <c r="J1868" i="1" s="1" a="1"/>
  <c r="J1868" i="1" s="1"/>
  <c r="R1868" i="1"/>
  <c r="S1868" i="1" s="1"/>
  <c r="T1868" i="1" l="1" a="1"/>
  <c r="T1868" i="1" s="1"/>
  <c r="I1869" i="1" a="1"/>
  <c r="I1869" i="1" s="1"/>
  <c r="K1868" i="1" a="1"/>
  <c r="K1868" i="1" s="1"/>
  <c r="U1868" i="1" l="1"/>
  <c r="M1868" i="1" a="1"/>
  <c r="M1868" i="1" s="1"/>
  <c r="N1869" i="1" s="1" a="1"/>
  <c r="N1869" i="1" s="1"/>
  <c r="L1869" i="1" a="1"/>
  <c r="L1869" i="1" s="1"/>
  <c r="O1868" i="1" l="1" a="1"/>
  <c r="O1868" i="1" s="1"/>
  <c r="Q1869" i="1" s="1"/>
  <c r="P1869" i="1" l="1" a="1"/>
  <c r="P1869" i="1" s="1"/>
  <c r="J1869" i="1" s="1" a="1"/>
  <c r="J1869" i="1" s="1"/>
  <c r="R1869" i="1"/>
  <c r="S1869" i="1" s="1"/>
  <c r="T1869" i="1" l="1" a="1"/>
  <c r="T1869" i="1" s="1"/>
  <c r="I1870" i="1" a="1"/>
  <c r="I1870" i="1" s="1"/>
  <c r="K1869" i="1" a="1"/>
  <c r="K1869" i="1" s="1"/>
  <c r="U1869" i="1" l="1"/>
  <c r="M1869" i="1" a="1"/>
  <c r="M1869" i="1" s="1"/>
  <c r="N1870" i="1" s="1" a="1"/>
  <c r="N1870" i="1" s="1"/>
  <c r="L1870" i="1" a="1"/>
  <c r="L1870" i="1" s="1"/>
  <c r="O1869" i="1" l="1" a="1"/>
  <c r="O1869" i="1" s="1"/>
  <c r="Q1870" i="1" s="1"/>
  <c r="P1870" i="1" l="1" a="1"/>
  <c r="P1870" i="1" s="1"/>
  <c r="J1870" i="1" s="1" a="1"/>
  <c r="J1870" i="1" s="1"/>
  <c r="R1870" i="1"/>
  <c r="S1870" i="1" s="1"/>
  <c r="T1870" i="1" l="1" a="1"/>
  <c r="T1870" i="1" s="1"/>
  <c r="I1871" i="1" a="1"/>
  <c r="I1871" i="1" s="1"/>
  <c r="K1870" i="1" a="1"/>
  <c r="K1870" i="1" s="1"/>
  <c r="U1870" i="1" l="1"/>
  <c r="M1870" i="1" a="1"/>
  <c r="M1870" i="1" s="1"/>
  <c r="N1871" i="1" s="1" a="1"/>
  <c r="N1871" i="1" s="1"/>
  <c r="L1871" i="1" a="1"/>
  <c r="L1871" i="1" s="1"/>
  <c r="O1870" i="1" l="1" a="1"/>
  <c r="O1870" i="1" s="1"/>
  <c r="Q1871" i="1" s="1"/>
  <c r="P1871" i="1" l="1" a="1"/>
  <c r="P1871" i="1" s="1"/>
  <c r="J1871" i="1" s="1" a="1"/>
  <c r="J1871" i="1" s="1"/>
  <c r="R1871" i="1"/>
  <c r="S1871" i="1" s="1"/>
  <c r="T1871" i="1" l="1" a="1"/>
  <c r="T1871" i="1" s="1"/>
  <c r="I1872" i="1" a="1"/>
  <c r="I1872" i="1" s="1"/>
  <c r="K1871" i="1" a="1"/>
  <c r="K1871" i="1" s="1"/>
  <c r="U1871" i="1" l="1"/>
  <c r="M1871" i="1" a="1"/>
  <c r="M1871" i="1" s="1"/>
  <c r="N1872" i="1" s="1" a="1"/>
  <c r="N1872" i="1" s="1"/>
  <c r="L1872" i="1" a="1"/>
  <c r="L1872" i="1" s="1"/>
  <c r="O1871" i="1" l="1" a="1"/>
  <c r="O1871" i="1" s="1"/>
  <c r="Q1872" i="1" s="1"/>
  <c r="P1872" i="1" l="1" a="1"/>
  <c r="P1872" i="1" s="1"/>
  <c r="J1872" i="1" s="1" a="1"/>
  <c r="J1872" i="1" s="1"/>
  <c r="R1872" i="1"/>
  <c r="S1872" i="1" s="1"/>
  <c r="T1872" i="1" l="1" a="1"/>
  <c r="T1872" i="1" s="1"/>
  <c r="I1873" i="1" a="1"/>
  <c r="I1873" i="1" s="1"/>
  <c r="K1872" i="1" a="1"/>
  <c r="K1872" i="1" s="1"/>
  <c r="U1872" i="1" l="1"/>
  <c r="M1872" i="1" a="1"/>
  <c r="M1872" i="1" s="1"/>
  <c r="N1873" i="1" s="1" a="1"/>
  <c r="N1873" i="1" s="1"/>
  <c r="L1873" i="1" a="1"/>
  <c r="L1873" i="1" s="1"/>
  <c r="O1872" i="1" l="1" a="1"/>
  <c r="O1872" i="1" s="1"/>
  <c r="Q1873" i="1" s="1"/>
  <c r="P1873" i="1" l="1" a="1"/>
  <c r="P1873" i="1" s="1"/>
  <c r="J1873" i="1" s="1" a="1"/>
  <c r="J1873" i="1" s="1"/>
  <c r="R1873" i="1"/>
  <c r="S1873" i="1" s="1"/>
  <c r="T1873" i="1" l="1" a="1"/>
  <c r="T1873" i="1" s="1"/>
  <c r="I1874" i="1" a="1"/>
  <c r="I1874" i="1" s="1"/>
  <c r="K1873" i="1" a="1"/>
  <c r="K1873" i="1" s="1"/>
  <c r="U1873" i="1" l="1"/>
  <c r="M1873" i="1" a="1"/>
  <c r="M1873" i="1" s="1"/>
  <c r="N1874" i="1" s="1" a="1"/>
  <c r="N1874" i="1" s="1"/>
  <c r="L1874" i="1" a="1"/>
  <c r="L1874" i="1" s="1"/>
  <c r="O1873" i="1" l="1" a="1"/>
  <c r="O1873" i="1" s="1"/>
  <c r="Q1874" i="1" s="1"/>
  <c r="P1874" i="1" l="1" a="1"/>
  <c r="P1874" i="1" s="1"/>
  <c r="J1874" i="1" s="1" a="1"/>
  <c r="J1874" i="1" s="1"/>
  <c r="R1874" i="1"/>
  <c r="S1874" i="1" s="1"/>
  <c r="T1874" i="1" l="1" a="1"/>
  <c r="T1874" i="1" s="1"/>
  <c r="I1875" i="1" a="1"/>
  <c r="I1875" i="1" s="1"/>
  <c r="K1874" i="1" a="1"/>
  <c r="K1874" i="1" s="1"/>
  <c r="U1874" i="1" l="1"/>
  <c r="M1874" i="1" a="1"/>
  <c r="M1874" i="1" s="1"/>
  <c r="N1875" i="1" s="1" a="1"/>
  <c r="N1875" i="1" s="1"/>
  <c r="L1875" i="1" a="1"/>
  <c r="L1875" i="1" s="1"/>
  <c r="O1874" i="1" l="1" a="1"/>
  <c r="O1874" i="1" s="1"/>
  <c r="Q1875" i="1" s="1"/>
  <c r="P1875" i="1" l="1" a="1"/>
  <c r="P1875" i="1" s="1"/>
  <c r="J1875" i="1" s="1" a="1"/>
  <c r="J1875" i="1" s="1"/>
  <c r="R1875" i="1"/>
  <c r="S1875" i="1" s="1"/>
  <c r="T1875" i="1" l="1" a="1"/>
  <c r="T1875" i="1" s="1"/>
  <c r="I1876" i="1" a="1"/>
  <c r="I1876" i="1" s="1"/>
  <c r="K1875" i="1" a="1"/>
  <c r="K1875" i="1" s="1"/>
  <c r="U1875" i="1" l="1"/>
  <c r="M1875" i="1" a="1"/>
  <c r="M1875" i="1" s="1"/>
  <c r="N1876" i="1" s="1" a="1"/>
  <c r="N1876" i="1" s="1"/>
  <c r="L1876" i="1" a="1"/>
  <c r="L1876" i="1" s="1"/>
  <c r="O1875" i="1" l="1" a="1"/>
  <c r="O1875" i="1" s="1"/>
  <c r="Q1876" i="1" s="1"/>
  <c r="P1876" i="1" l="1" a="1"/>
  <c r="P1876" i="1" s="1"/>
  <c r="J1876" i="1" s="1" a="1"/>
  <c r="J1876" i="1" s="1"/>
  <c r="R1876" i="1"/>
  <c r="S1876" i="1" s="1"/>
  <c r="T1876" i="1" l="1" a="1"/>
  <c r="T1876" i="1" s="1"/>
  <c r="I1877" i="1" a="1"/>
  <c r="I1877" i="1" s="1"/>
  <c r="K1876" i="1" a="1"/>
  <c r="K1876" i="1" s="1"/>
  <c r="U1876" i="1" l="1"/>
  <c r="M1876" i="1" a="1"/>
  <c r="M1876" i="1" s="1"/>
  <c r="N1877" i="1" s="1" a="1"/>
  <c r="N1877" i="1" s="1"/>
  <c r="L1877" i="1" a="1"/>
  <c r="L1877" i="1" s="1"/>
  <c r="O1876" i="1" l="1" a="1"/>
  <c r="O1876" i="1" s="1"/>
  <c r="Q1877" i="1" s="1"/>
  <c r="P1877" i="1" l="1" a="1"/>
  <c r="P1877" i="1" s="1"/>
  <c r="J1877" i="1" s="1" a="1"/>
  <c r="J1877" i="1" s="1"/>
  <c r="R1877" i="1"/>
  <c r="S1877" i="1" s="1"/>
  <c r="T1877" i="1" l="1" a="1"/>
  <c r="T1877" i="1" s="1"/>
  <c r="I1878" i="1" a="1"/>
  <c r="I1878" i="1" s="1"/>
  <c r="K1877" i="1" a="1"/>
  <c r="K1877" i="1" s="1"/>
  <c r="U1877" i="1" l="1"/>
  <c r="M1877" i="1" a="1"/>
  <c r="M1877" i="1" s="1"/>
  <c r="N1878" i="1" s="1" a="1"/>
  <c r="N1878" i="1" s="1"/>
  <c r="L1878" i="1" a="1"/>
  <c r="L1878" i="1" s="1"/>
  <c r="O1877" i="1" l="1" a="1"/>
  <c r="O1877" i="1" s="1"/>
  <c r="Q1878" i="1" s="1"/>
  <c r="P1878" i="1" l="1" a="1"/>
  <c r="P1878" i="1" s="1"/>
  <c r="J1878" i="1" s="1" a="1"/>
  <c r="J1878" i="1" s="1"/>
  <c r="R1878" i="1"/>
  <c r="S1878" i="1" s="1"/>
  <c r="T1878" i="1" l="1" a="1"/>
  <c r="T1878" i="1" s="1"/>
  <c r="I1879" i="1" a="1"/>
  <c r="I1879" i="1" s="1"/>
  <c r="K1878" i="1" a="1"/>
  <c r="K1878" i="1" s="1"/>
  <c r="U1878" i="1" l="1"/>
  <c r="M1878" i="1" a="1"/>
  <c r="M1878" i="1" s="1"/>
  <c r="N1879" i="1" s="1" a="1"/>
  <c r="N1879" i="1" s="1"/>
  <c r="L1879" i="1" a="1"/>
  <c r="L1879" i="1" s="1"/>
  <c r="O1878" i="1" l="1" a="1"/>
  <c r="O1878" i="1" s="1"/>
  <c r="Q1879" i="1" s="1"/>
  <c r="P1879" i="1" l="1" a="1"/>
  <c r="P1879" i="1" s="1"/>
  <c r="J1879" i="1" s="1" a="1"/>
  <c r="J1879" i="1" s="1"/>
  <c r="R1879" i="1"/>
  <c r="S1879" i="1" s="1"/>
  <c r="T1879" i="1" l="1" a="1"/>
  <c r="T1879" i="1" s="1"/>
  <c r="I1880" i="1" a="1"/>
  <c r="I1880" i="1" s="1"/>
  <c r="K1879" i="1" a="1"/>
  <c r="K1879" i="1" s="1"/>
  <c r="U1879" i="1" l="1"/>
  <c r="M1879" i="1" a="1"/>
  <c r="M1879" i="1" s="1"/>
  <c r="N1880" i="1" s="1" a="1"/>
  <c r="N1880" i="1" s="1"/>
  <c r="L1880" i="1" a="1"/>
  <c r="L1880" i="1" s="1"/>
  <c r="O1879" i="1" l="1" a="1"/>
  <c r="O1879" i="1" s="1"/>
  <c r="Q1880" i="1" s="1"/>
  <c r="P1880" i="1" l="1" a="1"/>
  <c r="P1880" i="1" s="1"/>
  <c r="J1880" i="1" s="1" a="1"/>
  <c r="J1880" i="1" s="1"/>
  <c r="R1880" i="1"/>
  <c r="S1880" i="1" s="1"/>
  <c r="T1880" i="1" l="1" a="1"/>
  <c r="T1880" i="1" s="1"/>
  <c r="I1881" i="1" a="1"/>
  <c r="I1881" i="1" s="1"/>
  <c r="K1880" i="1" a="1"/>
  <c r="K1880" i="1" s="1"/>
  <c r="U1880" i="1" l="1"/>
  <c r="M1880" i="1" a="1"/>
  <c r="M1880" i="1" s="1"/>
  <c r="N1881" i="1" s="1" a="1"/>
  <c r="N1881" i="1" s="1"/>
  <c r="L1881" i="1" a="1"/>
  <c r="L1881" i="1" s="1"/>
  <c r="O1880" i="1" l="1" a="1"/>
  <c r="O1880" i="1" s="1"/>
  <c r="Q1881" i="1" s="1"/>
  <c r="P1881" i="1" l="1" a="1"/>
  <c r="P1881" i="1" s="1"/>
  <c r="J1881" i="1" s="1" a="1"/>
  <c r="J1881" i="1" s="1"/>
  <c r="R1881" i="1"/>
  <c r="S1881" i="1" s="1"/>
  <c r="T1881" i="1" l="1" a="1"/>
  <c r="T1881" i="1" s="1"/>
  <c r="I1882" i="1" a="1"/>
  <c r="I1882" i="1" s="1"/>
  <c r="K1881" i="1" a="1"/>
  <c r="K1881" i="1" s="1"/>
  <c r="U1881" i="1" l="1"/>
  <c r="M1881" i="1" a="1"/>
  <c r="M1881" i="1" s="1"/>
  <c r="N1882" i="1" s="1" a="1"/>
  <c r="N1882" i="1" s="1"/>
  <c r="L1882" i="1" a="1"/>
  <c r="L1882" i="1" s="1"/>
  <c r="O1881" i="1" l="1" a="1"/>
  <c r="O1881" i="1" s="1"/>
  <c r="Q1882" i="1" s="1"/>
  <c r="P1882" i="1" l="1" a="1"/>
  <c r="P1882" i="1" s="1"/>
  <c r="J1882" i="1" s="1" a="1"/>
  <c r="J1882" i="1" s="1"/>
  <c r="I1883" i="1" s="1" a="1"/>
  <c r="I1883" i="1" s="1"/>
  <c r="R1882" i="1"/>
  <c r="S1882" i="1" s="1"/>
  <c r="T1882" i="1" l="1" a="1"/>
  <c r="T1882" i="1" s="1"/>
  <c r="K1882" i="1" a="1"/>
  <c r="K1882" i="1" s="1"/>
  <c r="M1882" i="1" s="1" a="1"/>
  <c r="M1882" i="1" s="1"/>
  <c r="N1883" i="1" s="1" a="1"/>
  <c r="N1883" i="1" s="1"/>
  <c r="U1882" i="1" l="1"/>
  <c r="L1883" i="1" a="1"/>
  <c r="L1883" i="1" s="1"/>
  <c r="O1882" i="1" a="1"/>
  <c r="O1882" i="1" s="1"/>
  <c r="Q1883" i="1" s="1"/>
  <c r="P1883" i="1" l="1" a="1"/>
  <c r="P1883" i="1" s="1"/>
  <c r="J1883" i="1" s="1" a="1"/>
  <c r="J1883" i="1" s="1"/>
  <c r="R1883" i="1"/>
  <c r="S1883" i="1" s="1"/>
  <c r="T1883" i="1" l="1" a="1"/>
  <c r="T1883" i="1" s="1"/>
  <c r="I1884" i="1" a="1"/>
  <c r="I1884" i="1" s="1"/>
  <c r="K1883" i="1" a="1"/>
  <c r="K1883" i="1" s="1"/>
  <c r="U1883" i="1" l="1"/>
  <c r="M1883" i="1" a="1"/>
  <c r="M1883" i="1" s="1"/>
  <c r="N1884" i="1" s="1" a="1"/>
  <c r="N1884" i="1" s="1"/>
  <c r="L1884" i="1" a="1"/>
  <c r="L1884" i="1" s="1"/>
  <c r="O1883" i="1" l="1" a="1"/>
  <c r="O1883" i="1" s="1"/>
  <c r="Q1884" i="1" s="1"/>
  <c r="P1884" i="1" l="1" a="1"/>
  <c r="P1884" i="1" s="1"/>
  <c r="J1884" i="1" s="1" a="1"/>
  <c r="J1884" i="1" s="1"/>
  <c r="I1885" i="1" s="1" a="1"/>
  <c r="I1885" i="1" s="1"/>
  <c r="R1884" i="1"/>
  <c r="S1884" i="1" s="1"/>
  <c r="T1884" i="1" l="1" a="1"/>
  <c r="T1884" i="1" s="1"/>
  <c r="K1884" i="1" a="1"/>
  <c r="K1884" i="1" s="1"/>
  <c r="M1884" i="1" s="1" a="1"/>
  <c r="M1884" i="1" s="1"/>
  <c r="N1885" i="1" s="1" a="1"/>
  <c r="N1885" i="1" s="1"/>
  <c r="U1884" i="1" l="1"/>
  <c r="L1885" i="1" a="1"/>
  <c r="L1885" i="1" s="1"/>
  <c r="O1884" i="1" a="1"/>
  <c r="O1884" i="1" s="1"/>
  <c r="Q1885" i="1" s="1"/>
  <c r="P1885" i="1" l="1" a="1"/>
  <c r="P1885" i="1" s="1"/>
  <c r="J1885" i="1" s="1" a="1"/>
  <c r="J1885" i="1" s="1"/>
  <c r="R1885" i="1"/>
  <c r="S1885" i="1" s="1"/>
  <c r="T1885" i="1" l="1" a="1"/>
  <c r="T1885" i="1" s="1"/>
  <c r="I1886" i="1" a="1"/>
  <c r="I1886" i="1" s="1"/>
  <c r="K1885" i="1" a="1"/>
  <c r="K1885" i="1" s="1"/>
  <c r="U1885" i="1" l="1"/>
  <c r="M1885" i="1" a="1"/>
  <c r="M1885" i="1" s="1"/>
  <c r="N1886" i="1" s="1" a="1"/>
  <c r="N1886" i="1" s="1"/>
  <c r="L1886" i="1" a="1"/>
  <c r="L1886" i="1" s="1"/>
  <c r="O1885" i="1" a="1"/>
  <c r="O1885" i="1" s="1"/>
  <c r="Q1886" i="1" l="1"/>
  <c r="R1886" i="1"/>
  <c r="S1886" i="1" s="1"/>
  <c r="P1886" i="1" a="1"/>
  <c r="P1886" i="1" s="1"/>
  <c r="J1886" i="1" s="1" a="1"/>
  <c r="J1886" i="1" s="1"/>
  <c r="T1886" i="1" l="1" a="1"/>
  <c r="T1886" i="1" s="1"/>
  <c r="I1887" i="1" a="1"/>
  <c r="I1887" i="1" s="1"/>
  <c r="K1886" i="1" a="1"/>
  <c r="K1886" i="1" s="1"/>
  <c r="U1886" i="1" l="1"/>
  <c r="M1886" i="1" a="1"/>
  <c r="M1886" i="1" s="1"/>
  <c r="N1887" i="1" s="1" a="1"/>
  <c r="N1887" i="1" s="1"/>
  <c r="L1887" i="1" a="1"/>
  <c r="L1887" i="1" s="1"/>
  <c r="O1886" i="1" l="1" a="1"/>
  <c r="O1886" i="1" s="1"/>
  <c r="Q1887" i="1" s="1"/>
  <c r="P1887" i="1" l="1" a="1"/>
  <c r="P1887" i="1" s="1"/>
  <c r="J1887" i="1" s="1" a="1"/>
  <c r="J1887" i="1" s="1"/>
  <c r="R1887" i="1"/>
  <c r="S1887" i="1" s="1"/>
  <c r="T1887" i="1" l="1" a="1"/>
  <c r="T1887" i="1" s="1"/>
  <c r="I1888" i="1" a="1"/>
  <c r="I1888" i="1" s="1"/>
  <c r="K1887" i="1" a="1"/>
  <c r="K1887" i="1" s="1"/>
  <c r="U1887" i="1" l="1"/>
  <c r="M1887" i="1" a="1"/>
  <c r="M1887" i="1" s="1"/>
  <c r="N1888" i="1" s="1" a="1"/>
  <c r="N1888" i="1" s="1"/>
  <c r="L1888" i="1" a="1"/>
  <c r="L1888" i="1" s="1"/>
  <c r="O1887" i="1" l="1" a="1"/>
  <c r="O1887" i="1" s="1"/>
  <c r="Q1888" i="1" s="1"/>
  <c r="R1888" i="1" l="1"/>
  <c r="S1888" i="1" s="1"/>
  <c r="P1888" i="1" a="1"/>
  <c r="P1888" i="1" s="1"/>
  <c r="J1888" i="1" s="1" a="1"/>
  <c r="J1888" i="1" s="1"/>
  <c r="I1889" i="1" s="1" a="1"/>
  <c r="I1889" i="1" s="1"/>
  <c r="T1888" i="1" l="1" a="1"/>
  <c r="T1888" i="1" s="1"/>
  <c r="K1888" i="1" a="1"/>
  <c r="K1888" i="1" s="1"/>
  <c r="M1888" i="1" s="1" a="1"/>
  <c r="M1888" i="1" s="1"/>
  <c r="N1889" i="1" s="1" a="1"/>
  <c r="N1889" i="1" s="1"/>
  <c r="L1889" i="1" l="1" a="1"/>
  <c r="L1889" i="1" s="1"/>
  <c r="U1888" i="1"/>
  <c r="O1888" i="1" a="1"/>
  <c r="O1888" i="1" s="1"/>
  <c r="Q1889" i="1" l="1"/>
  <c r="R1889" i="1"/>
  <c r="S1889" i="1" s="1"/>
  <c r="P1889" i="1" a="1"/>
  <c r="P1889" i="1" s="1"/>
  <c r="J1889" i="1" s="1" a="1"/>
  <c r="J1889" i="1" s="1"/>
  <c r="T1889" i="1" l="1" a="1"/>
  <c r="T1889" i="1" s="1"/>
  <c r="I1890" i="1" a="1"/>
  <c r="I1890" i="1" s="1"/>
  <c r="K1889" i="1" a="1"/>
  <c r="K1889" i="1" s="1"/>
  <c r="U1889" i="1" l="1"/>
  <c r="M1889" i="1" a="1"/>
  <c r="M1889" i="1" s="1"/>
  <c r="N1890" i="1" s="1" a="1"/>
  <c r="N1890" i="1" s="1"/>
  <c r="L1890" i="1" a="1"/>
  <c r="L1890" i="1" s="1"/>
  <c r="O1889" i="1" l="1" a="1"/>
  <c r="O1889" i="1" s="1"/>
  <c r="Q1890" i="1" s="1"/>
  <c r="P1890" i="1" l="1" a="1"/>
  <c r="P1890" i="1" s="1"/>
  <c r="J1890" i="1" s="1" a="1"/>
  <c r="J1890" i="1" s="1"/>
  <c r="R1890" i="1"/>
  <c r="S1890" i="1" s="1"/>
  <c r="T1890" i="1" l="1" a="1"/>
  <c r="T1890" i="1" s="1"/>
  <c r="I1891" i="1" a="1"/>
  <c r="I1891" i="1" s="1"/>
  <c r="K1890" i="1" a="1"/>
  <c r="K1890" i="1" s="1"/>
  <c r="U1890" i="1" l="1"/>
  <c r="M1890" i="1" a="1"/>
  <c r="M1890" i="1" s="1"/>
  <c r="N1891" i="1" s="1" a="1"/>
  <c r="N1891" i="1" s="1"/>
  <c r="L1891" i="1" a="1"/>
  <c r="L1891" i="1" s="1"/>
  <c r="O1890" i="1" l="1" a="1"/>
  <c r="O1890" i="1" s="1"/>
  <c r="Q1891" i="1" s="1"/>
  <c r="P1891" i="1" l="1" a="1"/>
  <c r="P1891" i="1" s="1"/>
  <c r="J1891" i="1" s="1" a="1"/>
  <c r="J1891" i="1" s="1"/>
  <c r="I1892" i="1" s="1" a="1"/>
  <c r="I1892" i="1" s="1"/>
  <c r="R1891" i="1"/>
  <c r="S1891" i="1" s="1"/>
  <c r="K1891" i="1" l="1" a="1"/>
  <c r="K1891" i="1" s="1"/>
  <c r="M1891" i="1" s="1" a="1"/>
  <c r="M1891" i="1" s="1"/>
  <c r="N1892" i="1" s="1" a="1"/>
  <c r="N1892" i="1" s="1"/>
  <c r="T1891" i="1" a="1"/>
  <c r="T1891" i="1" s="1"/>
  <c r="L1892" i="1" l="1" a="1"/>
  <c r="L1892" i="1" s="1"/>
  <c r="U1891" i="1"/>
  <c r="O1891" i="1" a="1"/>
  <c r="O1891" i="1" s="1"/>
  <c r="Q1892" i="1" s="1"/>
  <c r="P1892" i="1" l="1" a="1"/>
  <c r="P1892" i="1" s="1"/>
  <c r="J1892" i="1" s="1" a="1"/>
  <c r="J1892" i="1" s="1"/>
  <c r="R1892" i="1"/>
  <c r="S1892" i="1" s="1"/>
  <c r="T1892" i="1" l="1" a="1"/>
  <c r="T1892" i="1" s="1"/>
  <c r="I1893" i="1" a="1"/>
  <c r="I1893" i="1" s="1"/>
  <c r="K1892" i="1" a="1"/>
  <c r="K1892" i="1" s="1"/>
  <c r="U1892" i="1" l="1"/>
  <c r="M1892" i="1" a="1"/>
  <c r="M1892" i="1" s="1"/>
  <c r="N1893" i="1" s="1" a="1"/>
  <c r="N1893" i="1" s="1"/>
  <c r="L1893" i="1" a="1"/>
  <c r="L1893" i="1" s="1"/>
  <c r="O1892" i="1" l="1" a="1"/>
  <c r="O1892" i="1" s="1"/>
  <c r="Q1893" i="1" s="1"/>
  <c r="P1893" i="1" l="1" a="1"/>
  <c r="P1893" i="1" s="1"/>
  <c r="J1893" i="1" s="1" a="1"/>
  <c r="J1893" i="1" s="1"/>
  <c r="I1894" i="1" s="1" a="1"/>
  <c r="I1894" i="1" s="1"/>
  <c r="R1893" i="1"/>
  <c r="S1893" i="1" s="1"/>
  <c r="T1893" i="1" l="1" a="1"/>
  <c r="T1893" i="1" s="1"/>
  <c r="K1893" i="1" a="1"/>
  <c r="K1893" i="1" s="1"/>
  <c r="M1893" i="1" s="1" a="1"/>
  <c r="M1893" i="1" s="1"/>
  <c r="N1894" i="1" s="1" a="1"/>
  <c r="N1894" i="1" s="1"/>
  <c r="U1893" i="1" l="1"/>
  <c r="L1894" i="1" a="1"/>
  <c r="L1894" i="1" s="1"/>
  <c r="O1893" i="1" a="1"/>
  <c r="O1893" i="1" s="1"/>
  <c r="Q1894" i="1" s="1"/>
  <c r="P1894" i="1" l="1" a="1"/>
  <c r="P1894" i="1" s="1"/>
  <c r="J1894" i="1" s="1" a="1"/>
  <c r="J1894" i="1" s="1"/>
  <c r="R1894" i="1"/>
  <c r="S1894" i="1" s="1"/>
  <c r="T1894" i="1" l="1" a="1"/>
  <c r="T1894" i="1" s="1"/>
  <c r="I1895" i="1" a="1"/>
  <c r="I1895" i="1" s="1"/>
  <c r="K1894" i="1" a="1"/>
  <c r="K1894" i="1" s="1"/>
  <c r="U1894" i="1" l="1"/>
  <c r="M1894" i="1" a="1"/>
  <c r="M1894" i="1" s="1"/>
  <c r="N1895" i="1" s="1" a="1"/>
  <c r="N1895" i="1" s="1"/>
  <c r="L1895" i="1" a="1"/>
  <c r="L1895" i="1" s="1"/>
  <c r="O1894" i="1" l="1" a="1"/>
  <c r="O1894" i="1" s="1"/>
  <c r="Q1895" i="1" s="1"/>
  <c r="P1895" i="1" l="1" a="1"/>
  <c r="P1895" i="1" s="1"/>
  <c r="J1895" i="1" s="1" a="1"/>
  <c r="J1895" i="1" s="1"/>
  <c r="I1896" i="1" s="1" a="1"/>
  <c r="I1896" i="1" s="1"/>
  <c r="R1895" i="1"/>
  <c r="S1895" i="1" s="1"/>
  <c r="K1895" i="1" l="1" a="1"/>
  <c r="K1895" i="1" s="1"/>
  <c r="M1895" i="1" s="1" a="1"/>
  <c r="M1895" i="1" s="1"/>
  <c r="N1896" i="1" s="1" a="1"/>
  <c r="N1896" i="1" s="1"/>
  <c r="T1895" i="1" a="1"/>
  <c r="T1895" i="1" s="1"/>
  <c r="U1895" i="1" s="1"/>
  <c r="L1896" i="1" l="1" a="1"/>
  <c r="L1896" i="1" s="1"/>
  <c r="O1895" i="1" a="1"/>
  <c r="O1895" i="1" s="1"/>
  <c r="Q1896" i="1" s="1"/>
  <c r="P1896" i="1" l="1" a="1"/>
  <c r="P1896" i="1" s="1"/>
  <c r="J1896" i="1" s="1" a="1"/>
  <c r="J1896" i="1" s="1"/>
  <c r="R1896" i="1"/>
  <c r="S1896" i="1" s="1"/>
  <c r="T1896" i="1" l="1" a="1"/>
  <c r="T1896" i="1" s="1"/>
  <c r="I1897" i="1" a="1"/>
  <c r="I1897" i="1" s="1"/>
  <c r="K1896" i="1" a="1"/>
  <c r="K1896" i="1" s="1"/>
  <c r="U1896" i="1" l="1"/>
  <c r="M1896" i="1" a="1"/>
  <c r="M1896" i="1" s="1"/>
  <c r="N1897" i="1" s="1" a="1"/>
  <c r="N1897" i="1" s="1"/>
  <c r="L1897" i="1" a="1"/>
  <c r="L1897" i="1" s="1"/>
  <c r="O1896" i="1" l="1" a="1"/>
  <c r="O1896" i="1" s="1"/>
  <c r="Q1897" i="1" s="1"/>
  <c r="P1897" i="1" l="1" a="1"/>
  <c r="P1897" i="1" s="1"/>
  <c r="J1897" i="1" s="1" a="1"/>
  <c r="J1897" i="1" s="1"/>
  <c r="I1898" i="1" s="1" a="1"/>
  <c r="I1898" i="1" s="1"/>
  <c r="R1897" i="1"/>
  <c r="S1897" i="1" s="1"/>
  <c r="K1897" i="1" l="1" a="1"/>
  <c r="K1897" i="1" s="1"/>
  <c r="M1897" i="1" s="1" a="1"/>
  <c r="M1897" i="1" s="1"/>
  <c r="N1898" i="1" s="1" a="1"/>
  <c r="N1898" i="1" s="1"/>
  <c r="T1897" i="1" a="1"/>
  <c r="T1897" i="1" s="1"/>
  <c r="U1897" i="1" s="1"/>
  <c r="L1898" i="1" l="1" a="1"/>
  <c r="L1898" i="1" s="1"/>
  <c r="O1897" i="1" a="1"/>
  <c r="O1897" i="1" s="1"/>
  <c r="Q1898" i="1" s="1"/>
  <c r="P1898" i="1" l="1" a="1"/>
  <c r="P1898" i="1" s="1"/>
  <c r="J1898" i="1" s="1" a="1"/>
  <c r="J1898" i="1" s="1"/>
  <c r="I1899" i="1" s="1" a="1"/>
  <c r="I1899" i="1" s="1"/>
  <c r="R1898" i="1"/>
  <c r="S1898" i="1" s="1"/>
  <c r="K1898" i="1" l="1" a="1"/>
  <c r="K1898" i="1" s="1"/>
  <c r="M1898" i="1" s="1" a="1"/>
  <c r="M1898" i="1" s="1"/>
  <c r="N1899" i="1" s="1" a="1"/>
  <c r="N1899" i="1" s="1"/>
  <c r="T1898" i="1" a="1"/>
  <c r="T1898" i="1" s="1"/>
  <c r="L1899" i="1" l="1" a="1"/>
  <c r="L1899" i="1" s="1"/>
  <c r="U1898" i="1"/>
  <c r="O1898" i="1" a="1"/>
  <c r="O1898" i="1" s="1"/>
  <c r="Q1899" i="1" s="1"/>
  <c r="P1899" i="1" l="1" a="1"/>
  <c r="P1899" i="1" s="1"/>
  <c r="J1899" i="1" s="1" a="1"/>
  <c r="J1899" i="1" s="1"/>
  <c r="R1899" i="1"/>
  <c r="S1899" i="1" s="1"/>
  <c r="T1899" i="1" l="1" a="1"/>
  <c r="T1899" i="1" s="1"/>
  <c r="I1900" i="1" a="1"/>
  <c r="I1900" i="1" s="1"/>
  <c r="K1899" i="1" a="1"/>
  <c r="K1899" i="1" s="1"/>
  <c r="U1899" i="1" l="1"/>
  <c r="M1899" i="1" a="1"/>
  <c r="M1899" i="1" s="1"/>
  <c r="N1900" i="1" s="1" a="1"/>
  <c r="N1900" i="1" s="1"/>
  <c r="L1900" i="1" a="1"/>
  <c r="L1900" i="1" s="1"/>
  <c r="O1899" i="1" l="1" a="1"/>
  <c r="O1899" i="1" s="1"/>
  <c r="Q1900" i="1" s="1"/>
  <c r="P1900" i="1" l="1" a="1"/>
  <c r="P1900" i="1" s="1"/>
  <c r="J1900" i="1" s="1" a="1"/>
  <c r="J1900" i="1" s="1"/>
  <c r="R1900" i="1"/>
  <c r="S1900" i="1" s="1"/>
  <c r="T1900" i="1" l="1" a="1"/>
  <c r="T1900" i="1" s="1"/>
  <c r="I1901" i="1" a="1"/>
  <c r="I1901" i="1" s="1"/>
  <c r="K1900" i="1" a="1"/>
  <c r="K1900" i="1" s="1"/>
  <c r="U1900" i="1" l="1"/>
  <c r="M1900" i="1" a="1"/>
  <c r="M1900" i="1" s="1"/>
  <c r="N1901" i="1" s="1" a="1"/>
  <c r="N1901" i="1" s="1"/>
  <c r="L1901" i="1" a="1"/>
  <c r="L1901" i="1" s="1"/>
  <c r="O1900" i="1" l="1" a="1"/>
  <c r="O1900" i="1" s="1"/>
  <c r="Q1901" i="1" s="1"/>
  <c r="P1901" i="1" l="1" a="1"/>
  <c r="P1901" i="1" s="1"/>
  <c r="J1901" i="1" s="1" a="1"/>
  <c r="J1901" i="1" s="1"/>
  <c r="R1901" i="1"/>
  <c r="S1901" i="1" s="1"/>
  <c r="T1901" i="1" l="1" a="1"/>
  <c r="T1901" i="1" s="1"/>
  <c r="I1902" i="1" a="1"/>
  <c r="I1902" i="1" s="1"/>
  <c r="K1901" i="1" a="1"/>
  <c r="K1901" i="1" s="1"/>
  <c r="U1901" i="1" l="1"/>
  <c r="M1901" i="1" a="1"/>
  <c r="M1901" i="1" s="1"/>
  <c r="N1902" i="1" s="1" a="1"/>
  <c r="N1902" i="1" s="1"/>
  <c r="L1902" i="1" a="1"/>
  <c r="L1902" i="1" s="1"/>
  <c r="O1901" i="1" l="1" a="1"/>
  <c r="O1901" i="1" s="1"/>
  <c r="Q1902" i="1" s="1"/>
  <c r="P1902" i="1" l="1" a="1"/>
  <c r="P1902" i="1" s="1"/>
  <c r="J1902" i="1" s="1" a="1"/>
  <c r="J1902" i="1" s="1"/>
  <c r="I1903" i="1" s="1" a="1"/>
  <c r="I1903" i="1" s="1"/>
  <c r="R1902" i="1"/>
  <c r="S1902" i="1" s="1"/>
  <c r="T1902" i="1" l="1" a="1"/>
  <c r="T1902" i="1" s="1"/>
  <c r="K1902" i="1" a="1"/>
  <c r="K1902" i="1" s="1"/>
  <c r="M1902" i="1" s="1" a="1"/>
  <c r="M1902" i="1" s="1"/>
  <c r="N1903" i="1" s="1" a="1"/>
  <c r="N1903" i="1" s="1"/>
  <c r="U1902" i="1" l="1"/>
  <c r="L1903" i="1" a="1"/>
  <c r="L1903" i="1" s="1"/>
  <c r="O1902" i="1" a="1"/>
  <c r="O1902" i="1" s="1"/>
  <c r="Q1903" i="1" s="1"/>
  <c r="P1903" i="1" l="1" a="1"/>
  <c r="P1903" i="1" s="1"/>
  <c r="J1903" i="1" s="1" a="1"/>
  <c r="J1903" i="1" s="1"/>
  <c r="R1903" i="1"/>
  <c r="S1903" i="1" s="1"/>
  <c r="T1903" i="1" l="1" a="1"/>
  <c r="T1903" i="1" s="1"/>
  <c r="I1904" i="1" a="1"/>
  <c r="I1904" i="1" s="1"/>
  <c r="K1903" i="1" a="1"/>
  <c r="K1903" i="1" s="1"/>
  <c r="U1903" i="1" l="1"/>
  <c r="M1903" i="1" a="1"/>
  <c r="M1903" i="1" s="1"/>
  <c r="N1904" i="1" s="1" a="1"/>
  <c r="N1904" i="1" s="1"/>
  <c r="L1904" i="1" a="1"/>
  <c r="L1904" i="1" s="1"/>
  <c r="O1903" i="1" l="1" a="1"/>
  <c r="O1903" i="1" s="1"/>
  <c r="R1904" i="1" s="1"/>
  <c r="S1904" i="1" s="1"/>
  <c r="P1904" i="1" l="1" a="1"/>
  <c r="P1904" i="1" s="1"/>
  <c r="J1904" i="1" s="1" a="1"/>
  <c r="J1904" i="1" s="1"/>
  <c r="K1904" i="1" s="1" a="1"/>
  <c r="K1904" i="1" s="1"/>
  <c r="Q1904" i="1"/>
  <c r="T1904" i="1" l="1" a="1"/>
  <c r="T1904" i="1" s="1"/>
  <c r="I1905" i="1" a="1"/>
  <c r="I1905" i="1" s="1"/>
  <c r="M1904" i="1" a="1"/>
  <c r="M1904" i="1" s="1"/>
  <c r="N1905" i="1" s="1" a="1"/>
  <c r="N1905" i="1" s="1"/>
  <c r="L1905" i="1" a="1"/>
  <c r="L1905" i="1" s="1"/>
  <c r="U1904" i="1" l="1"/>
  <c r="O1904" i="1" a="1"/>
  <c r="O1904" i="1" s="1"/>
  <c r="Q1905" i="1" s="1"/>
  <c r="P1905" i="1" l="1" a="1"/>
  <c r="P1905" i="1" s="1"/>
  <c r="J1905" i="1" s="1" a="1"/>
  <c r="J1905" i="1" s="1"/>
  <c r="R1905" i="1"/>
  <c r="S1905" i="1" s="1"/>
  <c r="T1905" i="1" l="1" a="1"/>
  <c r="T1905" i="1" s="1"/>
  <c r="I1906" i="1" a="1"/>
  <c r="I1906" i="1" s="1"/>
  <c r="K1905" i="1" a="1"/>
  <c r="K1905" i="1" s="1"/>
  <c r="U1905" i="1" l="1"/>
  <c r="M1905" i="1" a="1"/>
  <c r="M1905" i="1" s="1"/>
  <c r="N1906" i="1" s="1" a="1"/>
  <c r="N1906" i="1" s="1"/>
  <c r="L1906" i="1" a="1"/>
  <c r="L1906" i="1" s="1"/>
  <c r="O1905" i="1" l="1" a="1"/>
  <c r="O1905" i="1" s="1"/>
  <c r="Q1906" i="1" s="1"/>
  <c r="P1906" i="1" l="1" a="1"/>
  <c r="P1906" i="1" s="1"/>
  <c r="J1906" i="1" s="1" a="1"/>
  <c r="J1906" i="1" s="1"/>
  <c r="R1906" i="1"/>
  <c r="S1906" i="1" s="1"/>
  <c r="T1906" i="1" l="1" a="1"/>
  <c r="T1906" i="1" s="1"/>
  <c r="I1907" i="1" a="1"/>
  <c r="I1907" i="1" s="1"/>
  <c r="K1906" i="1" a="1"/>
  <c r="K1906" i="1" s="1"/>
  <c r="U1906" i="1" l="1"/>
  <c r="M1906" i="1" a="1"/>
  <c r="M1906" i="1" s="1"/>
  <c r="N1907" i="1" s="1" a="1"/>
  <c r="N1907" i="1" s="1"/>
  <c r="L1907" i="1" a="1"/>
  <c r="L1907" i="1" s="1"/>
  <c r="O1906" i="1" l="1" a="1"/>
  <c r="O1906" i="1" s="1"/>
  <c r="Q1907" i="1" s="1"/>
  <c r="P1907" i="1" l="1" a="1"/>
  <c r="P1907" i="1" s="1"/>
  <c r="J1907" i="1" s="1" a="1"/>
  <c r="J1907" i="1" s="1"/>
  <c r="R1907" i="1"/>
  <c r="S1907" i="1" s="1"/>
  <c r="T1907" i="1" l="1" a="1"/>
  <c r="T1907" i="1" s="1"/>
  <c r="I1908" i="1" a="1"/>
  <c r="I1908" i="1" s="1"/>
  <c r="K1907" i="1" a="1"/>
  <c r="K1907" i="1" s="1"/>
  <c r="U1907" i="1" l="1"/>
  <c r="M1907" i="1" a="1"/>
  <c r="M1907" i="1" s="1"/>
  <c r="N1908" i="1" s="1" a="1"/>
  <c r="N1908" i="1" s="1"/>
  <c r="L1908" i="1" a="1"/>
  <c r="L1908" i="1" s="1"/>
  <c r="O1907" i="1" l="1" a="1"/>
  <c r="O1907" i="1" s="1"/>
  <c r="Q1908" i="1" s="1"/>
  <c r="P1908" i="1" l="1" a="1"/>
  <c r="P1908" i="1" s="1"/>
  <c r="J1908" i="1" s="1" a="1"/>
  <c r="J1908" i="1" s="1"/>
  <c r="R1908" i="1"/>
  <c r="S1908" i="1" s="1"/>
  <c r="T1908" i="1" l="1" a="1"/>
  <c r="T1908" i="1" s="1"/>
  <c r="I1909" i="1" a="1"/>
  <c r="I1909" i="1" s="1"/>
  <c r="K1908" i="1" a="1"/>
  <c r="K1908" i="1" s="1"/>
  <c r="U1908" i="1" l="1"/>
  <c r="M1908" i="1" a="1"/>
  <c r="M1908" i="1" s="1"/>
  <c r="N1909" i="1" s="1" a="1"/>
  <c r="N1909" i="1" s="1"/>
  <c r="L1909" i="1" a="1"/>
  <c r="L1909" i="1" s="1"/>
  <c r="O1908" i="1" l="1" a="1"/>
  <c r="O1908" i="1" s="1"/>
  <c r="Q1909" i="1" s="1"/>
  <c r="P1909" i="1" l="1" a="1"/>
  <c r="P1909" i="1" s="1"/>
  <c r="J1909" i="1" s="1" a="1"/>
  <c r="J1909" i="1" s="1"/>
  <c r="I1910" i="1" s="1" a="1"/>
  <c r="I1910" i="1" s="1"/>
  <c r="R1909" i="1"/>
  <c r="S1909" i="1" s="1"/>
  <c r="K1909" i="1" l="1" a="1"/>
  <c r="K1909" i="1" s="1"/>
  <c r="M1909" i="1" s="1" a="1"/>
  <c r="M1909" i="1" s="1"/>
  <c r="N1910" i="1" s="1" a="1"/>
  <c r="N1910" i="1" s="1"/>
  <c r="T1909" i="1" a="1"/>
  <c r="T1909" i="1" s="1"/>
  <c r="U1909" i="1" s="1"/>
  <c r="L1910" i="1" l="1" a="1"/>
  <c r="L1910" i="1" s="1"/>
  <c r="O1909" i="1" a="1"/>
  <c r="O1909" i="1" s="1"/>
  <c r="Q1910" i="1" l="1"/>
  <c r="R1910" i="1"/>
  <c r="S1910" i="1" s="1"/>
  <c r="P1910" i="1" a="1"/>
  <c r="P1910" i="1" s="1"/>
  <c r="J1910" i="1" s="1" a="1"/>
  <c r="J1910" i="1" s="1"/>
  <c r="T1910" i="1" l="1" a="1"/>
  <c r="T1910" i="1" s="1"/>
  <c r="I1911" i="1" a="1"/>
  <c r="I1911" i="1" s="1"/>
  <c r="K1910" i="1" a="1"/>
  <c r="K1910" i="1" s="1"/>
  <c r="U1910" i="1" l="1"/>
  <c r="M1910" i="1" a="1"/>
  <c r="M1910" i="1" s="1"/>
  <c r="N1911" i="1" s="1" a="1"/>
  <c r="N1911" i="1" s="1"/>
  <c r="L1911" i="1" a="1"/>
  <c r="L1911" i="1" s="1"/>
  <c r="O1910" i="1" l="1" a="1"/>
  <c r="O1910" i="1" s="1"/>
  <c r="Q1911" i="1" s="1"/>
  <c r="P1911" i="1" l="1" a="1"/>
  <c r="P1911" i="1" s="1"/>
  <c r="J1911" i="1" s="1" a="1"/>
  <c r="J1911" i="1" s="1"/>
  <c r="R1911" i="1"/>
  <c r="S1911" i="1" s="1"/>
  <c r="T1911" i="1" l="1" a="1"/>
  <c r="T1911" i="1" s="1"/>
  <c r="I1912" i="1" a="1"/>
  <c r="I1912" i="1" s="1"/>
  <c r="K1911" i="1" a="1"/>
  <c r="K1911" i="1" s="1"/>
  <c r="U1911" i="1" l="1"/>
  <c r="M1911" i="1" a="1"/>
  <c r="M1911" i="1" s="1"/>
  <c r="N1912" i="1" s="1" a="1"/>
  <c r="N1912" i="1" s="1"/>
  <c r="L1912" i="1" a="1"/>
  <c r="L1912" i="1" s="1"/>
  <c r="O1911" i="1" l="1" a="1"/>
  <c r="O1911" i="1" s="1"/>
  <c r="Q1912" i="1" s="1"/>
  <c r="P1912" i="1" l="1" a="1"/>
  <c r="P1912" i="1" s="1"/>
  <c r="J1912" i="1" s="1" a="1"/>
  <c r="J1912" i="1" s="1"/>
  <c r="R1912" i="1"/>
  <c r="S1912" i="1" s="1"/>
  <c r="T1912" i="1" l="1" a="1"/>
  <c r="T1912" i="1" s="1"/>
  <c r="I1913" i="1" a="1"/>
  <c r="I1913" i="1" s="1"/>
  <c r="K1912" i="1" a="1"/>
  <c r="K1912" i="1" s="1"/>
  <c r="U1912" i="1" l="1"/>
  <c r="M1912" i="1" a="1"/>
  <c r="M1912" i="1" s="1"/>
  <c r="N1913" i="1" s="1" a="1"/>
  <c r="N1913" i="1" s="1"/>
  <c r="L1913" i="1" a="1"/>
  <c r="L1913" i="1" s="1"/>
  <c r="O1912" i="1" l="1" a="1"/>
  <c r="O1912" i="1" s="1"/>
  <c r="Q1913" i="1" s="1"/>
  <c r="P1913" i="1" l="1" a="1"/>
  <c r="P1913" i="1" s="1"/>
  <c r="J1913" i="1" s="1" a="1"/>
  <c r="J1913" i="1" s="1"/>
  <c r="R1913" i="1"/>
  <c r="S1913" i="1" s="1"/>
  <c r="T1913" i="1" l="1" a="1"/>
  <c r="T1913" i="1" s="1"/>
  <c r="I1914" i="1" a="1"/>
  <c r="I1914" i="1" s="1"/>
  <c r="K1913" i="1" a="1"/>
  <c r="K1913" i="1" s="1"/>
  <c r="U1913" i="1" l="1"/>
  <c r="M1913" i="1" a="1"/>
  <c r="M1913" i="1" s="1"/>
  <c r="N1914" i="1" s="1" a="1"/>
  <c r="N1914" i="1" s="1"/>
  <c r="L1914" i="1" a="1"/>
  <c r="L1914" i="1" s="1"/>
  <c r="O1913" i="1" l="1" a="1"/>
  <c r="O1913" i="1" s="1"/>
  <c r="Q1914" i="1" s="1"/>
  <c r="P1914" i="1" l="1" a="1"/>
  <c r="P1914" i="1" s="1"/>
  <c r="J1914" i="1" s="1" a="1"/>
  <c r="J1914" i="1" s="1"/>
  <c r="R1914" i="1"/>
  <c r="S1914" i="1" s="1"/>
  <c r="T1914" i="1" l="1" a="1"/>
  <c r="T1914" i="1" s="1"/>
  <c r="I1915" i="1" a="1"/>
  <c r="I1915" i="1" s="1"/>
  <c r="K1914" i="1" a="1"/>
  <c r="K1914" i="1" s="1"/>
  <c r="U1914" i="1" l="1"/>
  <c r="M1914" i="1" a="1"/>
  <c r="M1914" i="1" s="1"/>
  <c r="N1915" i="1" s="1" a="1"/>
  <c r="N1915" i="1" s="1"/>
  <c r="L1915" i="1" a="1"/>
  <c r="L1915" i="1" s="1"/>
  <c r="O1914" i="1" l="1" a="1"/>
  <c r="O1914" i="1" s="1"/>
  <c r="Q1915" i="1" s="1"/>
  <c r="P1915" i="1" l="1" a="1"/>
  <c r="P1915" i="1" s="1"/>
  <c r="J1915" i="1" s="1" a="1"/>
  <c r="J1915" i="1" s="1"/>
  <c r="I1916" i="1" s="1" a="1"/>
  <c r="I1916" i="1" s="1"/>
  <c r="R1915" i="1"/>
  <c r="S1915" i="1" s="1"/>
  <c r="K1915" i="1" l="1" a="1"/>
  <c r="K1915" i="1" s="1"/>
  <c r="M1915" i="1" s="1" a="1"/>
  <c r="M1915" i="1" s="1"/>
  <c r="N1916" i="1" s="1" a="1"/>
  <c r="N1916" i="1" s="1"/>
  <c r="T1915" i="1" a="1"/>
  <c r="T1915" i="1" s="1"/>
  <c r="L1916" i="1" l="1" a="1"/>
  <c r="L1916" i="1" s="1"/>
  <c r="U1915" i="1"/>
  <c r="O1915" i="1" a="1"/>
  <c r="O1915" i="1" s="1"/>
  <c r="Q1916" i="1" s="1"/>
  <c r="P1916" i="1" l="1" a="1"/>
  <c r="P1916" i="1" s="1"/>
  <c r="J1916" i="1" s="1" a="1"/>
  <c r="J1916" i="1" s="1"/>
  <c r="R1916" i="1"/>
  <c r="S1916" i="1" s="1"/>
  <c r="T1916" i="1" l="1" a="1"/>
  <c r="T1916" i="1" s="1"/>
  <c r="I1917" i="1" a="1"/>
  <c r="I1917" i="1" s="1"/>
  <c r="K1916" i="1" a="1"/>
  <c r="K1916" i="1" s="1"/>
  <c r="U1916" i="1" l="1"/>
  <c r="M1916" i="1" a="1"/>
  <c r="M1916" i="1" s="1"/>
  <c r="N1917" i="1" s="1" a="1"/>
  <c r="N1917" i="1" s="1"/>
  <c r="L1917" i="1" a="1"/>
  <c r="L1917" i="1" s="1"/>
  <c r="O1916" i="1" l="1" a="1"/>
  <c r="O1916" i="1" s="1"/>
  <c r="Q1917" i="1" s="1"/>
  <c r="P1917" i="1" l="1" a="1"/>
  <c r="P1917" i="1" s="1"/>
  <c r="J1917" i="1" s="1" a="1"/>
  <c r="J1917" i="1" s="1"/>
  <c r="R1917" i="1"/>
  <c r="S1917" i="1" s="1"/>
  <c r="T1917" i="1" l="1" a="1"/>
  <c r="T1917" i="1" s="1"/>
  <c r="I1918" i="1" a="1"/>
  <c r="I1918" i="1" s="1"/>
  <c r="K1917" i="1" a="1"/>
  <c r="K1917" i="1" s="1"/>
  <c r="U1917" i="1" l="1"/>
  <c r="M1917" i="1" a="1"/>
  <c r="M1917" i="1" s="1"/>
  <c r="N1918" i="1" s="1" a="1"/>
  <c r="N1918" i="1" s="1"/>
  <c r="L1918" i="1" a="1"/>
  <c r="L1918" i="1" s="1"/>
  <c r="O1917" i="1" l="1" a="1"/>
  <c r="O1917" i="1" s="1"/>
  <c r="Q1918" i="1" s="1"/>
  <c r="P1918" i="1" l="1" a="1"/>
  <c r="P1918" i="1" s="1"/>
  <c r="J1918" i="1" s="1" a="1"/>
  <c r="J1918" i="1" s="1"/>
  <c r="R1918" i="1"/>
  <c r="S1918" i="1" s="1"/>
  <c r="T1918" i="1" l="1" a="1"/>
  <c r="T1918" i="1" s="1"/>
  <c r="I1919" i="1" a="1"/>
  <c r="I1919" i="1" s="1"/>
  <c r="K1918" i="1" a="1"/>
  <c r="K1918" i="1" s="1"/>
  <c r="U1918" i="1" l="1"/>
  <c r="M1918" i="1" a="1"/>
  <c r="M1918" i="1" s="1"/>
  <c r="N1919" i="1" s="1" a="1"/>
  <c r="N1919" i="1" s="1"/>
  <c r="L1919" i="1" a="1"/>
  <c r="L1919" i="1" s="1"/>
  <c r="O1918" i="1" l="1" a="1"/>
  <c r="O1918" i="1" s="1"/>
  <c r="Q1919" i="1" l="1"/>
  <c r="R1919" i="1"/>
  <c r="S1919" i="1" s="1"/>
  <c r="P1919" i="1" a="1"/>
  <c r="P1919" i="1" s="1"/>
  <c r="J1919" i="1" s="1" a="1"/>
  <c r="J1919" i="1" s="1"/>
  <c r="T1919" i="1" l="1" a="1"/>
  <c r="T1919" i="1" s="1"/>
  <c r="I1920" i="1" a="1"/>
  <c r="I1920" i="1" s="1"/>
  <c r="K1919" i="1" a="1"/>
  <c r="K1919" i="1" s="1"/>
  <c r="U1919" i="1" l="1"/>
  <c r="M1919" i="1" a="1"/>
  <c r="M1919" i="1" s="1"/>
  <c r="N1920" i="1" s="1" a="1"/>
  <c r="N1920" i="1" s="1"/>
  <c r="L1920" i="1" a="1"/>
  <c r="L1920" i="1" s="1"/>
  <c r="O1919" i="1" l="1" a="1"/>
  <c r="O1919" i="1" s="1"/>
  <c r="Q1920" i="1" s="1"/>
  <c r="P1920" i="1" l="1" a="1"/>
  <c r="P1920" i="1" s="1"/>
  <c r="J1920" i="1" s="1" a="1"/>
  <c r="J1920" i="1" s="1"/>
  <c r="R1920" i="1"/>
  <c r="S1920" i="1" s="1"/>
  <c r="T1920" i="1" l="1" a="1"/>
  <c r="T1920" i="1" s="1"/>
  <c r="I1921" i="1" a="1"/>
  <c r="I1921" i="1" s="1"/>
  <c r="K1920" i="1" a="1"/>
  <c r="K1920" i="1" s="1"/>
  <c r="U1920" i="1" l="1"/>
  <c r="M1920" i="1" a="1"/>
  <c r="M1920" i="1" s="1"/>
  <c r="N1921" i="1" s="1" a="1"/>
  <c r="N1921" i="1" s="1"/>
  <c r="L1921" i="1" a="1"/>
  <c r="L1921" i="1" s="1"/>
  <c r="O1920" i="1" l="1" a="1"/>
  <c r="O1920" i="1" s="1"/>
  <c r="Q1921" i="1" s="1"/>
  <c r="P1921" i="1" l="1" a="1"/>
  <c r="P1921" i="1" s="1"/>
  <c r="J1921" i="1" s="1" a="1"/>
  <c r="J1921" i="1" s="1"/>
  <c r="R1921" i="1"/>
  <c r="S1921" i="1" s="1"/>
  <c r="T1921" i="1" l="1" a="1"/>
  <c r="T1921" i="1" s="1"/>
  <c r="I1922" i="1" a="1"/>
  <c r="I1922" i="1" s="1"/>
  <c r="K1921" i="1" a="1"/>
  <c r="K1921" i="1" s="1"/>
  <c r="U1921" i="1" l="1"/>
  <c r="M1921" i="1" a="1"/>
  <c r="M1921" i="1" s="1"/>
  <c r="N1922" i="1" s="1" a="1"/>
  <c r="N1922" i="1" s="1"/>
  <c r="L1922" i="1" a="1"/>
  <c r="L1922" i="1" s="1"/>
  <c r="O1921" i="1" l="1" a="1"/>
  <c r="O1921" i="1" s="1"/>
  <c r="Q1922" i="1" s="1"/>
  <c r="P1922" i="1" l="1" a="1"/>
  <c r="P1922" i="1" s="1"/>
  <c r="J1922" i="1" s="1" a="1"/>
  <c r="J1922" i="1" s="1"/>
  <c r="R1922" i="1"/>
  <c r="S1922" i="1" s="1"/>
  <c r="T1922" i="1" l="1" a="1"/>
  <c r="T1922" i="1" s="1"/>
  <c r="I1923" i="1" a="1"/>
  <c r="I1923" i="1" s="1"/>
  <c r="K1922" i="1" a="1"/>
  <c r="K1922" i="1" s="1"/>
  <c r="U1922" i="1" l="1"/>
  <c r="M1922" i="1" a="1"/>
  <c r="M1922" i="1" s="1"/>
  <c r="N1923" i="1" s="1" a="1"/>
  <c r="N1923" i="1" s="1"/>
  <c r="L1923" i="1" a="1"/>
  <c r="L1923" i="1" s="1"/>
  <c r="O1922" i="1" l="1" a="1"/>
  <c r="O1922" i="1" s="1"/>
  <c r="Q1923" i="1" s="1"/>
  <c r="P1923" i="1" l="1" a="1"/>
  <c r="P1923" i="1" s="1"/>
  <c r="J1923" i="1" s="1" a="1"/>
  <c r="J1923" i="1" s="1"/>
  <c r="R1923" i="1"/>
  <c r="S1923" i="1" s="1"/>
  <c r="T1923" i="1" l="1" a="1"/>
  <c r="T1923" i="1" s="1"/>
  <c r="I1924" i="1" a="1"/>
  <c r="I1924" i="1" s="1"/>
  <c r="K1923" i="1" a="1"/>
  <c r="K1923" i="1" s="1"/>
  <c r="U1923" i="1" l="1"/>
  <c r="M1923" i="1" a="1"/>
  <c r="M1923" i="1" s="1"/>
  <c r="N1924" i="1" s="1" a="1"/>
  <c r="N1924" i="1" s="1"/>
  <c r="L1924" i="1" a="1"/>
  <c r="L1924" i="1" s="1"/>
  <c r="O1923" i="1" l="1" a="1"/>
  <c r="O1923" i="1" s="1"/>
  <c r="Q1924" i="1" s="1"/>
  <c r="P1924" i="1" l="1" a="1"/>
  <c r="P1924" i="1" s="1"/>
  <c r="J1924" i="1" s="1" a="1"/>
  <c r="J1924" i="1" s="1"/>
  <c r="R1924" i="1"/>
  <c r="S1924" i="1" s="1"/>
  <c r="T1924" i="1" l="1" a="1"/>
  <c r="T1924" i="1" s="1"/>
  <c r="I1925" i="1" a="1"/>
  <c r="I1925" i="1" s="1"/>
  <c r="K1924" i="1" a="1"/>
  <c r="K1924" i="1" s="1"/>
  <c r="U1924" i="1" l="1"/>
  <c r="M1924" i="1" a="1"/>
  <c r="M1924" i="1" s="1"/>
  <c r="N1925" i="1" s="1" a="1"/>
  <c r="N1925" i="1" s="1"/>
  <c r="L1925" i="1" a="1"/>
  <c r="L1925" i="1" s="1"/>
  <c r="O1924" i="1" l="1" a="1"/>
  <c r="O1924" i="1" s="1"/>
  <c r="Q1925" i="1" s="1"/>
  <c r="P1925" i="1" l="1" a="1"/>
  <c r="P1925" i="1" s="1"/>
  <c r="J1925" i="1" s="1" a="1"/>
  <c r="J1925" i="1" s="1"/>
  <c r="R1925" i="1"/>
  <c r="S1925" i="1" s="1"/>
  <c r="T1925" i="1" l="1" a="1"/>
  <c r="T1925" i="1" s="1"/>
  <c r="I1926" i="1" a="1"/>
  <c r="I1926" i="1" s="1"/>
  <c r="K1925" i="1" a="1"/>
  <c r="K1925" i="1" s="1"/>
  <c r="U1925" i="1" l="1"/>
  <c r="M1925" i="1" a="1"/>
  <c r="M1925" i="1" s="1"/>
  <c r="N1926" i="1" s="1" a="1"/>
  <c r="N1926" i="1" s="1"/>
  <c r="L1926" i="1" a="1"/>
  <c r="L1926" i="1" s="1"/>
  <c r="O1925" i="1" l="1" a="1"/>
  <c r="O1925" i="1" s="1"/>
  <c r="Q1926" i="1" s="1"/>
  <c r="P1926" i="1" l="1" a="1"/>
  <c r="P1926" i="1" s="1"/>
  <c r="J1926" i="1" s="1" a="1"/>
  <c r="J1926" i="1" s="1"/>
  <c r="R1926" i="1"/>
  <c r="S1926" i="1" s="1"/>
  <c r="T1926" i="1" l="1" a="1"/>
  <c r="T1926" i="1" s="1"/>
  <c r="I1927" i="1" a="1"/>
  <c r="I1927" i="1" s="1"/>
  <c r="K1926" i="1" a="1"/>
  <c r="K1926" i="1" s="1"/>
  <c r="U1926" i="1" l="1"/>
  <c r="M1926" i="1" a="1"/>
  <c r="M1926" i="1" s="1"/>
  <c r="N1927" i="1" s="1" a="1"/>
  <c r="N1927" i="1" s="1"/>
  <c r="L1927" i="1" a="1"/>
  <c r="L1927" i="1" s="1"/>
  <c r="O1926" i="1" l="1" a="1"/>
  <c r="O1926" i="1" s="1"/>
  <c r="Q1927" i="1" s="1"/>
  <c r="P1927" i="1" l="1" a="1"/>
  <c r="P1927" i="1" s="1"/>
  <c r="J1927" i="1" s="1" a="1"/>
  <c r="J1927" i="1" s="1"/>
  <c r="R1927" i="1"/>
  <c r="S1927" i="1" s="1"/>
  <c r="T1927" i="1" l="1" a="1"/>
  <c r="T1927" i="1" s="1"/>
  <c r="I1928" i="1" a="1"/>
  <c r="I1928" i="1" s="1"/>
  <c r="K1927" i="1" a="1"/>
  <c r="K1927" i="1" s="1"/>
  <c r="U1927" i="1" l="1"/>
  <c r="M1927" i="1" a="1"/>
  <c r="M1927" i="1" s="1"/>
  <c r="N1928" i="1" s="1" a="1"/>
  <c r="N1928" i="1" s="1"/>
  <c r="L1928" i="1" a="1"/>
  <c r="L1928" i="1" s="1"/>
  <c r="O1927" i="1" l="1" a="1"/>
  <c r="O1927" i="1" s="1"/>
  <c r="Q1928" i="1" s="1"/>
  <c r="P1928" i="1" l="1" a="1"/>
  <c r="P1928" i="1" s="1"/>
  <c r="J1928" i="1" s="1" a="1"/>
  <c r="J1928" i="1" s="1"/>
  <c r="I1929" i="1" s="1" a="1"/>
  <c r="I1929" i="1" s="1"/>
  <c r="R1928" i="1"/>
  <c r="S1928" i="1" s="1"/>
  <c r="T1928" i="1" l="1" a="1"/>
  <c r="T1928" i="1" s="1"/>
  <c r="K1928" i="1" a="1"/>
  <c r="K1928" i="1" s="1"/>
  <c r="M1928" i="1" s="1" a="1"/>
  <c r="M1928" i="1" s="1"/>
  <c r="N1929" i="1" s="1" a="1"/>
  <c r="N1929" i="1" s="1"/>
  <c r="U1928" i="1" l="1"/>
  <c r="L1929" i="1" a="1"/>
  <c r="L1929" i="1" s="1"/>
  <c r="O1928" i="1" a="1"/>
  <c r="O1928" i="1" s="1"/>
  <c r="Q1929" i="1" s="1"/>
  <c r="P1929" i="1" l="1" a="1"/>
  <c r="P1929" i="1" s="1"/>
  <c r="J1929" i="1" s="1" a="1"/>
  <c r="J1929" i="1" s="1"/>
  <c r="R1929" i="1"/>
  <c r="S1929" i="1" s="1"/>
  <c r="T1929" i="1" l="1" a="1"/>
  <c r="T1929" i="1" s="1"/>
  <c r="I1930" i="1" a="1"/>
  <c r="I1930" i="1" s="1"/>
  <c r="K1929" i="1" a="1"/>
  <c r="K1929" i="1" s="1"/>
  <c r="U1929" i="1" l="1"/>
  <c r="M1929" i="1" a="1"/>
  <c r="M1929" i="1" s="1"/>
  <c r="N1930" i="1" s="1" a="1"/>
  <c r="N1930" i="1" s="1"/>
  <c r="L1930" i="1" a="1"/>
  <c r="L1930" i="1" s="1"/>
  <c r="O1929" i="1" l="1" a="1"/>
  <c r="O1929" i="1" s="1"/>
  <c r="R1930" i="1" s="1"/>
  <c r="S1930" i="1" s="1"/>
  <c r="P1930" i="1" l="1" a="1"/>
  <c r="P1930" i="1" s="1"/>
  <c r="J1930" i="1" s="1" a="1"/>
  <c r="J1930" i="1" s="1"/>
  <c r="Q1930" i="1"/>
  <c r="T1930" i="1" l="1" a="1"/>
  <c r="T1930" i="1" s="1"/>
  <c r="I1931" i="1" a="1"/>
  <c r="I1931" i="1" s="1"/>
  <c r="K1930" i="1" a="1"/>
  <c r="K1930" i="1" s="1"/>
  <c r="U1930" i="1" l="1"/>
  <c r="L1931" i="1" a="1"/>
  <c r="L1931" i="1" s="1"/>
  <c r="M1930" i="1" a="1"/>
  <c r="M1930" i="1" s="1"/>
  <c r="N1931" i="1" s="1" a="1"/>
  <c r="N1931" i="1" s="1"/>
  <c r="O1930" i="1" l="1" a="1"/>
  <c r="O1930" i="1" s="1"/>
  <c r="Q1931" i="1" l="1"/>
  <c r="R1931" i="1"/>
  <c r="S1931" i="1" s="1"/>
  <c r="P1931" i="1" a="1"/>
  <c r="P1931" i="1" s="1"/>
  <c r="J1931" i="1" s="1" a="1"/>
  <c r="J1931" i="1" s="1"/>
  <c r="T1931" i="1" l="1" a="1"/>
  <c r="T1931" i="1" s="1"/>
  <c r="I1932" i="1" a="1"/>
  <c r="I1932" i="1" s="1"/>
  <c r="K1931" i="1" a="1"/>
  <c r="K1931" i="1" s="1"/>
  <c r="U1931" i="1" l="1"/>
  <c r="M1931" i="1" a="1"/>
  <c r="M1931" i="1" s="1"/>
  <c r="N1932" i="1" s="1" a="1"/>
  <c r="N1932" i="1" s="1"/>
  <c r="L1932" i="1" a="1"/>
  <c r="L1932" i="1" s="1"/>
  <c r="O1931" i="1" l="1" a="1"/>
  <c r="O1931" i="1" s="1"/>
  <c r="R1932" i="1" s="1"/>
  <c r="S1932" i="1" s="1"/>
  <c r="P1932" i="1" l="1" a="1"/>
  <c r="P1932" i="1" s="1"/>
  <c r="J1932" i="1" s="1" a="1"/>
  <c r="J1932" i="1" s="1"/>
  <c r="Q1932" i="1"/>
  <c r="T1932" i="1" l="1" a="1"/>
  <c r="T1932" i="1" s="1"/>
  <c r="I1933" i="1" a="1"/>
  <c r="I1933" i="1" s="1"/>
  <c r="K1932" i="1" a="1"/>
  <c r="K1932" i="1" s="1"/>
  <c r="U1932" i="1" l="1"/>
  <c r="L1933" i="1" a="1"/>
  <c r="L1933" i="1" s="1"/>
  <c r="M1932" i="1" a="1"/>
  <c r="M1932" i="1" s="1"/>
  <c r="N1933" i="1" s="1" a="1"/>
  <c r="N1933" i="1" s="1"/>
  <c r="O1932" i="1" l="1" a="1"/>
  <c r="O1932" i="1" s="1"/>
  <c r="Q1933" i="1" l="1"/>
  <c r="R1933" i="1"/>
  <c r="S1933" i="1" s="1"/>
  <c r="P1933" i="1" a="1"/>
  <c r="P1933" i="1" s="1"/>
  <c r="J1933" i="1" s="1" a="1"/>
  <c r="J1933" i="1" s="1"/>
  <c r="T1933" i="1" l="1" a="1"/>
  <c r="T1933" i="1" s="1"/>
  <c r="I1934" i="1" a="1"/>
  <c r="I1934" i="1" s="1"/>
  <c r="K1933" i="1" a="1"/>
  <c r="K1933" i="1" s="1"/>
  <c r="U1933" i="1" l="1"/>
  <c r="M1933" i="1" a="1"/>
  <c r="M1933" i="1" s="1"/>
  <c r="N1934" i="1" s="1" a="1"/>
  <c r="N1934" i="1" s="1"/>
  <c r="L1934" i="1" a="1"/>
  <c r="L1934" i="1" s="1"/>
  <c r="O1933" i="1" l="1" a="1"/>
  <c r="O1933" i="1" s="1"/>
  <c r="Q1934" i="1" s="1"/>
  <c r="P1934" i="1" l="1" a="1"/>
  <c r="P1934" i="1" s="1"/>
  <c r="J1934" i="1" s="1" a="1"/>
  <c r="J1934" i="1" s="1"/>
  <c r="K1934" i="1" s="1" a="1"/>
  <c r="K1934" i="1" s="1"/>
  <c r="R1934" i="1"/>
  <c r="S1934" i="1" s="1"/>
  <c r="I1935" i="1" l="1" a="1"/>
  <c r="I1935" i="1" s="1"/>
  <c r="T1934" i="1" a="1"/>
  <c r="T1934" i="1" s="1"/>
  <c r="U1934" i="1" s="1"/>
  <c r="M1934" i="1" a="1"/>
  <c r="M1934" i="1" s="1"/>
  <c r="N1935" i="1" s="1" a="1"/>
  <c r="N1935" i="1" s="1"/>
  <c r="L1935" i="1" a="1"/>
  <c r="L1935" i="1" s="1"/>
  <c r="O1934" i="1" l="1" a="1"/>
  <c r="O1934" i="1" s="1"/>
  <c r="Q1935" i="1" s="1"/>
  <c r="P1935" i="1" l="1" a="1"/>
  <c r="P1935" i="1" s="1"/>
  <c r="J1935" i="1" s="1" a="1"/>
  <c r="J1935" i="1" s="1"/>
  <c r="R1935" i="1"/>
  <c r="S1935" i="1" s="1"/>
  <c r="T1935" i="1" l="1" a="1"/>
  <c r="T1935" i="1" s="1"/>
  <c r="I1936" i="1" a="1"/>
  <c r="I1936" i="1" s="1"/>
  <c r="K1935" i="1" a="1"/>
  <c r="K1935" i="1" s="1"/>
  <c r="U1935" i="1" l="1"/>
  <c r="M1935" i="1" a="1"/>
  <c r="M1935" i="1" s="1"/>
  <c r="N1936" i="1" s="1" a="1"/>
  <c r="N1936" i="1" s="1"/>
  <c r="L1936" i="1" a="1"/>
  <c r="L1936" i="1" s="1"/>
  <c r="O1935" i="1" l="1" a="1"/>
  <c r="O1935" i="1" s="1"/>
  <c r="Q1936" i="1" s="1"/>
  <c r="P1936" i="1" l="1" a="1"/>
  <c r="P1936" i="1" s="1"/>
  <c r="J1936" i="1" s="1" a="1"/>
  <c r="J1936" i="1" s="1"/>
  <c r="R1936" i="1"/>
  <c r="S1936" i="1" s="1"/>
  <c r="T1936" i="1" l="1" a="1"/>
  <c r="T1936" i="1" s="1"/>
  <c r="I1937" i="1" a="1"/>
  <c r="I1937" i="1" s="1"/>
  <c r="K1936" i="1" a="1"/>
  <c r="K1936" i="1" s="1"/>
  <c r="U1936" i="1" l="1"/>
  <c r="M1936" i="1" a="1"/>
  <c r="M1936" i="1" s="1"/>
  <c r="N1937" i="1" s="1" a="1"/>
  <c r="N1937" i="1" s="1"/>
  <c r="L1937" i="1" a="1"/>
  <c r="L1937" i="1" s="1"/>
  <c r="O1936" i="1" l="1" a="1"/>
  <c r="O1936" i="1" s="1"/>
  <c r="Q1937" i="1" s="1"/>
  <c r="P1937" i="1" l="1" a="1"/>
  <c r="P1937" i="1" s="1"/>
  <c r="J1937" i="1" s="1" a="1"/>
  <c r="J1937" i="1" s="1"/>
  <c r="R1937" i="1"/>
  <c r="S1937" i="1" s="1"/>
  <c r="T1937" i="1" l="1" a="1"/>
  <c r="T1937" i="1" s="1"/>
  <c r="I1938" i="1" a="1"/>
  <c r="I1938" i="1" s="1"/>
  <c r="K1937" i="1" a="1"/>
  <c r="K1937" i="1" s="1"/>
  <c r="U1937" i="1" l="1"/>
  <c r="M1937" i="1" a="1"/>
  <c r="M1937" i="1" s="1"/>
  <c r="N1938" i="1" s="1" a="1"/>
  <c r="N1938" i="1" s="1"/>
  <c r="L1938" i="1" a="1"/>
  <c r="L1938" i="1" s="1"/>
  <c r="O1937" i="1" l="1" a="1"/>
  <c r="O1937" i="1" s="1"/>
  <c r="Q1938" i="1" s="1"/>
  <c r="P1938" i="1" l="1" a="1"/>
  <c r="P1938" i="1" s="1"/>
  <c r="J1938" i="1" s="1" a="1"/>
  <c r="J1938" i="1" s="1"/>
  <c r="R1938" i="1"/>
  <c r="S1938" i="1" s="1"/>
  <c r="T1938" i="1" l="1" a="1"/>
  <c r="T1938" i="1" s="1"/>
  <c r="I1939" i="1" a="1"/>
  <c r="I1939" i="1" s="1"/>
  <c r="K1938" i="1" a="1"/>
  <c r="K1938" i="1" s="1"/>
  <c r="U1938" i="1" l="1"/>
  <c r="M1938" i="1" a="1"/>
  <c r="M1938" i="1" s="1"/>
  <c r="N1939" i="1" s="1" a="1"/>
  <c r="N1939" i="1" s="1"/>
  <c r="L1939" i="1" a="1"/>
  <c r="L1939" i="1" s="1"/>
  <c r="O1938" i="1" l="1" a="1"/>
  <c r="O1938" i="1" s="1"/>
  <c r="Q1939" i="1" s="1"/>
  <c r="P1939" i="1" l="1" a="1"/>
  <c r="P1939" i="1" s="1"/>
  <c r="J1939" i="1" s="1" a="1"/>
  <c r="J1939" i="1" s="1"/>
  <c r="I1940" i="1" s="1" a="1"/>
  <c r="I1940" i="1" s="1"/>
  <c r="R1939" i="1"/>
  <c r="S1939" i="1" s="1"/>
  <c r="K1939" i="1" l="1" a="1"/>
  <c r="K1939" i="1" s="1"/>
  <c r="M1939" i="1" s="1" a="1"/>
  <c r="M1939" i="1" s="1"/>
  <c r="N1940" i="1" s="1" a="1"/>
  <c r="N1940" i="1" s="1"/>
  <c r="T1939" i="1" a="1"/>
  <c r="T1939" i="1" s="1"/>
  <c r="L1940" i="1" l="1" a="1"/>
  <c r="L1940" i="1" s="1"/>
  <c r="U1939" i="1"/>
  <c r="O1939" i="1" a="1"/>
  <c r="O1939" i="1" s="1"/>
  <c r="Q1940" i="1" s="1"/>
  <c r="P1940" i="1" l="1" a="1"/>
  <c r="P1940" i="1" s="1"/>
  <c r="J1940" i="1" s="1" a="1"/>
  <c r="J1940" i="1" s="1"/>
  <c r="R1940" i="1"/>
  <c r="S1940" i="1" s="1"/>
  <c r="T1940" i="1" l="1" a="1"/>
  <c r="T1940" i="1" s="1"/>
  <c r="I1941" i="1" a="1"/>
  <c r="I1941" i="1" s="1"/>
  <c r="K1940" i="1" a="1"/>
  <c r="K1940" i="1" s="1"/>
  <c r="U1940" i="1" l="1"/>
  <c r="M1940" i="1" a="1"/>
  <c r="M1940" i="1" s="1"/>
  <c r="N1941" i="1" s="1" a="1"/>
  <c r="N1941" i="1" s="1"/>
  <c r="L1941" i="1" a="1"/>
  <c r="L1941" i="1" s="1"/>
  <c r="O1940" i="1" l="1" a="1"/>
  <c r="O1940" i="1" s="1"/>
  <c r="Q1941" i="1" s="1"/>
  <c r="P1941" i="1" l="1" a="1"/>
  <c r="P1941" i="1" s="1"/>
  <c r="J1941" i="1" s="1" a="1"/>
  <c r="J1941" i="1" s="1"/>
  <c r="R1941" i="1"/>
  <c r="S1941" i="1" s="1"/>
  <c r="T1941" i="1" l="1" a="1"/>
  <c r="T1941" i="1" s="1"/>
  <c r="I1942" i="1" a="1"/>
  <c r="I1942" i="1" s="1"/>
  <c r="K1941" i="1" a="1"/>
  <c r="K1941" i="1" s="1"/>
  <c r="U1941" i="1" l="1"/>
  <c r="M1941" i="1" a="1"/>
  <c r="M1941" i="1" s="1"/>
  <c r="N1942" i="1" s="1" a="1"/>
  <c r="N1942" i="1" s="1"/>
  <c r="L1942" i="1" a="1"/>
  <c r="L1942" i="1" s="1"/>
  <c r="O1941" i="1" l="1" a="1"/>
  <c r="O1941" i="1" s="1"/>
  <c r="Q1942" i="1" s="1"/>
  <c r="P1942" i="1" l="1" a="1"/>
  <c r="P1942" i="1" s="1"/>
  <c r="J1942" i="1" s="1" a="1"/>
  <c r="J1942" i="1" s="1"/>
  <c r="R1942" i="1"/>
  <c r="S1942" i="1" s="1"/>
  <c r="T1942" i="1" l="1" a="1"/>
  <c r="T1942" i="1" s="1"/>
  <c r="I1943" i="1" a="1"/>
  <c r="I1943" i="1" s="1"/>
  <c r="K1942" i="1" a="1"/>
  <c r="K1942" i="1" s="1"/>
  <c r="U1942" i="1" l="1"/>
  <c r="M1942" i="1" a="1"/>
  <c r="M1942" i="1" s="1"/>
  <c r="N1943" i="1" s="1" a="1"/>
  <c r="N1943" i="1" s="1"/>
  <c r="L1943" i="1" a="1"/>
  <c r="L1943" i="1" s="1"/>
  <c r="O1942" i="1" l="1" a="1"/>
  <c r="O1942" i="1" s="1"/>
  <c r="Q1943" i="1" s="1"/>
  <c r="P1943" i="1" l="1" a="1"/>
  <c r="P1943" i="1" s="1"/>
  <c r="J1943" i="1" s="1" a="1"/>
  <c r="J1943" i="1" s="1"/>
  <c r="R1943" i="1"/>
  <c r="S1943" i="1" s="1"/>
  <c r="T1943" i="1" l="1" a="1"/>
  <c r="T1943" i="1" s="1"/>
  <c r="I1944" i="1" a="1"/>
  <c r="I1944" i="1" s="1"/>
  <c r="K1943" i="1" a="1"/>
  <c r="K1943" i="1" s="1"/>
  <c r="U1943" i="1" l="1"/>
  <c r="M1943" i="1" a="1"/>
  <c r="M1943" i="1" s="1"/>
  <c r="N1944" i="1" s="1" a="1"/>
  <c r="N1944" i="1" s="1"/>
  <c r="L1944" i="1" a="1"/>
  <c r="L1944" i="1" s="1"/>
  <c r="O1943" i="1" l="1" a="1"/>
  <c r="O1943" i="1" s="1"/>
  <c r="Q1944" i="1" s="1"/>
  <c r="P1944" i="1" l="1" a="1"/>
  <c r="P1944" i="1" s="1"/>
  <c r="J1944" i="1" s="1" a="1"/>
  <c r="J1944" i="1" s="1"/>
  <c r="R1944" i="1"/>
  <c r="S1944" i="1" s="1"/>
  <c r="T1944" i="1" l="1" a="1"/>
  <c r="T1944" i="1" s="1"/>
  <c r="I1945" i="1" a="1"/>
  <c r="I1945" i="1" s="1"/>
  <c r="K1944" i="1" a="1"/>
  <c r="K1944" i="1" s="1"/>
  <c r="U1944" i="1" l="1"/>
  <c r="M1944" i="1" a="1"/>
  <c r="M1944" i="1" s="1"/>
  <c r="N1945" i="1" s="1" a="1"/>
  <c r="N1945" i="1" s="1"/>
  <c r="L1945" i="1" a="1"/>
  <c r="L1945" i="1" s="1"/>
  <c r="O1944" i="1" l="1" a="1"/>
  <c r="O1944" i="1" s="1"/>
  <c r="Q1945" i="1" s="1"/>
  <c r="P1945" i="1" l="1" a="1"/>
  <c r="P1945" i="1" s="1"/>
  <c r="J1945" i="1" s="1" a="1"/>
  <c r="J1945" i="1" s="1"/>
  <c r="R1945" i="1"/>
  <c r="S1945" i="1" s="1"/>
  <c r="T1945" i="1" l="1" a="1"/>
  <c r="T1945" i="1" s="1"/>
  <c r="I1946" i="1" a="1"/>
  <c r="I1946" i="1" s="1"/>
  <c r="K1945" i="1" a="1"/>
  <c r="K1945" i="1" s="1"/>
  <c r="U1945" i="1" l="1"/>
  <c r="M1945" i="1" a="1"/>
  <c r="M1945" i="1" s="1"/>
  <c r="N1946" i="1" s="1" a="1"/>
  <c r="N1946" i="1" s="1"/>
  <c r="L1946" i="1" a="1"/>
  <c r="L1946" i="1" s="1"/>
  <c r="O1945" i="1" l="1" a="1"/>
  <c r="O1945" i="1" s="1"/>
  <c r="Q1946" i="1" s="1"/>
  <c r="P1946" i="1" l="1" a="1"/>
  <c r="P1946" i="1" s="1"/>
  <c r="J1946" i="1" s="1" a="1"/>
  <c r="J1946" i="1" s="1"/>
  <c r="R1946" i="1"/>
  <c r="S1946" i="1" s="1"/>
  <c r="T1946" i="1" l="1" a="1"/>
  <c r="T1946" i="1" s="1"/>
  <c r="I1947" i="1" a="1"/>
  <c r="I1947" i="1" s="1"/>
  <c r="K1946" i="1" a="1"/>
  <c r="K1946" i="1" s="1"/>
  <c r="U1946" i="1" l="1"/>
  <c r="M1946" i="1" a="1"/>
  <c r="M1946" i="1" s="1"/>
  <c r="N1947" i="1" s="1" a="1"/>
  <c r="N1947" i="1" s="1"/>
  <c r="L1947" i="1" a="1"/>
  <c r="L1947" i="1" s="1"/>
  <c r="O1946" i="1" l="1" a="1"/>
  <c r="O1946" i="1" s="1"/>
  <c r="Q1947" i="1" s="1"/>
  <c r="P1947" i="1" l="1" a="1"/>
  <c r="P1947" i="1" s="1"/>
  <c r="J1947" i="1" s="1" a="1"/>
  <c r="J1947" i="1" s="1"/>
  <c r="R1947" i="1"/>
  <c r="S1947" i="1" s="1"/>
  <c r="T1947" i="1" l="1" a="1"/>
  <c r="T1947" i="1" s="1"/>
  <c r="I1948" i="1" a="1"/>
  <c r="I1948" i="1" s="1"/>
  <c r="K1947" i="1" a="1"/>
  <c r="K1947" i="1" s="1"/>
  <c r="U1947" i="1" l="1"/>
  <c r="M1947" i="1" a="1"/>
  <c r="M1947" i="1" s="1"/>
  <c r="N1948" i="1" s="1" a="1"/>
  <c r="N1948" i="1" s="1"/>
  <c r="L1948" i="1" a="1"/>
  <c r="L1948" i="1" s="1"/>
  <c r="O1947" i="1" l="1" a="1"/>
  <c r="O1947" i="1" s="1"/>
  <c r="Q1948" i="1" s="1"/>
  <c r="P1948" i="1" l="1" a="1"/>
  <c r="P1948" i="1" s="1"/>
  <c r="J1948" i="1" s="1" a="1"/>
  <c r="J1948" i="1" s="1"/>
  <c r="R1948" i="1"/>
  <c r="S1948" i="1" s="1"/>
  <c r="T1948" i="1" l="1" a="1"/>
  <c r="T1948" i="1" s="1"/>
  <c r="I1949" i="1" a="1"/>
  <c r="I1949" i="1" s="1"/>
  <c r="K1948" i="1" a="1"/>
  <c r="K1948" i="1" s="1"/>
  <c r="U1948" i="1" l="1"/>
  <c r="M1948" i="1" a="1"/>
  <c r="M1948" i="1" s="1"/>
  <c r="N1949" i="1" s="1" a="1"/>
  <c r="N1949" i="1" s="1"/>
  <c r="L1949" i="1" a="1"/>
  <c r="L1949" i="1" s="1"/>
  <c r="O1948" i="1" l="1" a="1"/>
  <c r="O1948" i="1" s="1"/>
  <c r="Q1949" i="1" s="1"/>
  <c r="P1949" i="1" l="1" a="1"/>
  <c r="P1949" i="1" s="1"/>
  <c r="J1949" i="1" s="1" a="1"/>
  <c r="J1949" i="1" s="1"/>
  <c r="R1949" i="1"/>
  <c r="S1949" i="1" s="1"/>
  <c r="T1949" i="1" l="1" a="1"/>
  <c r="T1949" i="1" s="1"/>
  <c r="I1950" i="1" a="1"/>
  <c r="I1950" i="1" s="1"/>
  <c r="K1949" i="1" a="1"/>
  <c r="K1949" i="1" s="1"/>
  <c r="U1949" i="1" l="1"/>
  <c r="M1949" i="1" a="1"/>
  <c r="M1949" i="1" s="1"/>
  <c r="N1950" i="1" s="1" a="1"/>
  <c r="N1950" i="1" s="1"/>
  <c r="L1950" i="1" a="1"/>
  <c r="L1950" i="1" s="1"/>
  <c r="O1949" i="1" l="1" a="1"/>
  <c r="O1949" i="1" s="1"/>
  <c r="Q1950" i="1" s="1"/>
  <c r="P1950" i="1" l="1" a="1"/>
  <c r="P1950" i="1" s="1"/>
  <c r="J1950" i="1" s="1" a="1"/>
  <c r="J1950" i="1" s="1"/>
  <c r="I1951" i="1" s="1" a="1"/>
  <c r="I1951" i="1" s="1"/>
  <c r="R1950" i="1"/>
  <c r="S1950" i="1" s="1"/>
  <c r="T1950" i="1" l="1" a="1"/>
  <c r="T1950" i="1" s="1"/>
  <c r="K1950" i="1" a="1"/>
  <c r="K1950" i="1" s="1"/>
  <c r="M1950" i="1" s="1" a="1"/>
  <c r="M1950" i="1" s="1"/>
  <c r="N1951" i="1" s="1" a="1"/>
  <c r="N1951" i="1" s="1"/>
  <c r="U1950" i="1" l="1"/>
  <c r="L1951" i="1" a="1"/>
  <c r="L1951" i="1" s="1"/>
  <c r="O1950" i="1" a="1"/>
  <c r="O1950" i="1" s="1"/>
  <c r="Q1951" i="1" s="1"/>
  <c r="P1951" i="1" l="1" a="1"/>
  <c r="P1951" i="1" s="1"/>
  <c r="J1951" i="1" s="1" a="1"/>
  <c r="J1951" i="1" s="1"/>
  <c r="R1951" i="1"/>
  <c r="S1951" i="1" s="1"/>
  <c r="T1951" i="1" l="1" a="1"/>
  <c r="T1951" i="1" s="1"/>
  <c r="I1952" i="1" a="1"/>
  <c r="I1952" i="1" s="1"/>
  <c r="K1951" i="1" a="1"/>
  <c r="K1951" i="1" s="1"/>
  <c r="U1951" i="1" l="1"/>
  <c r="M1951" i="1" a="1"/>
  <c r="M1951" i="1" s="1"/>
  <c r="N1952" i="1" s="1" a="1"/>
  <c r="N1952" i="1" s="1"/>
  <c r="L1952" i="1" a="1"/>
  <c r="L1952" i="1" s="1"/>
  <c r="O1951" i="1" l="1" a="1"/>
  <c r="O1951" i="1" s="1"/>
  <c r="Q1952" i="1" s="1"/>
  <c r="P1952" i="1" l="1" a="1"/>
  <c r="P1952" i="1" s="1"/>
  <c r="J1952" i="1" s="1" a="1"/>
  <c r="J1952" i="1" s="1"/>
  <c r="R1952" i="1"/>
  <c r="S1952" i="1" s="1"/>
  <c r="T1952" i="1" l="1" a="1"/>
  <c r="T1952" i="1" s="1"/>
  <c r="I1953" i="1" a="1"/>
  <c r="I1953" i="1" s="1"/>
  <c r="K1952" i="1" a="1"/>
  <c r="K1952" i="1" s="1"/>
  <c r="U1952" i="1" l="1"/>
  <c r="M1952" i="1" a="1"/>
  <c r="M1952" i="1" s="1"/>
  <c r="N1953" i="1" s="1" a="1"/>
  <c r="N1953" i="1" s="1"/>
  <c r="L1953" i="1" a="1"/>
  <c r="L1953" i="1" s="1"/>
  <c r="O1952" i="1" l="1" a="1"/>
  <c r="O1952" i="1" s="1"/>
  <c r="Q1953" i="1" s="1"/>
  <c r="P1953" i="1" l="1" a="1"/>
  <c r="P1953" i="1" s="1"/>
  <c r="J1953" i="1" s="1" a="1"/>
  <c r="J1953" i="1" s="1"/>
  <c r="R1953" i="1"/>
  <c r="S1953" i="1" s="1"/>
  <c r="T1953" i="1" l="1" a="1"/>
  <c r="T1953" i="1" s="1"/>
  <c r="I1954" i="1" a="1"/>
  <c r="I1954" i="1" s="1"/>
  <c r="K1953" i="1" a="1"/>
  <c r="K1953" i="1" s="1"/>
  <c r="U1953" i="1" l="1"/>
  <c r="M1953" i="1" a="1"/>
  <c r="M1953" i="1" s="1"/>
  <c r="N1954" i="1" s="1" a="1"/>
  <c r="N1954" i="1" s="1"/>
  <c r="L1954" i="1" a="1"/>
  <c r="L1954" i="1" s="1"/>
  <c r="O1953" i="1" l="1" a="1"/>
  <c r="O1953" i="1" s="1"/>
  <c r="Q1954" i="1" s="1"/>
  <c r="P1954" i="1" l="1" a="1"/>
  <c r="P1954" i="1" s="1"/>
  <c r="J1954" i="1" s="1" a="1"/>
  <c r="J1954" i="1" s="1"/>
  <c r="I1955" i="1" s="1" a="1"/>
  <c r="I1955" i="1" s="1"/>
  <c r="R1954" i="1"/>
  <c r="S1954" i="1" s="1"/>
  <c r="T1954" i="1" l="1" a="1"/>
  <c r="T1954" i="1" s="1"/>
  <c r="K1954" i="1" a="1"/>
  <c r="K1954" i="1" s="1"/>
  <c r="M1954" i="1" s="1" a="1"/>
  <c r="M1954" i="1" s="1"/>
  <c r="N1955" i="1" s="1" a="1"/>
  <c r="N1955" i="1" s="1"/>
  <c r="U1954" i="1" l="1"/>
  <c r="L1955" i="1" a="1"/>
  <c r="L1955" i="1" s="1"/>
  <c r="O1954" i="1" a="1"/>
  <c r="O1954" i="1" s="1"/>
  <c r="Q1955" i="1" s="1"/>
  <c r="P1955" i="1" l="1" a="1"/>
  <c r="P1955" i="1" s="1"/>
  <c r="J1955" i="1" s="1" a="1"/>
  <c r="J1955" i="1" s="1"/>
  <c r="R1955" i="1"/>
  <c r="S1955" i="1" s="1"/>
  <c r="T1955" i="1" l="1" a="1"/>
  <c r="T1955" i="1" s="1"/>
  <c r="I1956" i="1" a="1"/>
  <c r="I1956" i="1" s="1"/>
  <c r="K1955" i="1" a="1"/>
  <c r="K1955" i="1" s="1"/>
  <c r="U1955" i="1" l="1"/>
  <c r="M1955" i="1" a="1"/>
  <c r="M1955" i="1" s="1"/>
  <c r="N1956" i="1" s="1" a="1"/>
  <c r="N1956" i="1" s="1"/>
  <c r="L1956" i="1" a="1"/>
  <c r="L1956" i="1" s="1"/>
  <c r="O1955" i="1" l="1" a="1"/>
  <c r="O1955" i="1" s="1"/>
  <c r="Q1956" i="1" s="1"/>
  <c r="P1956" i="1" l="1" a="1"/>
  <c r="P1956" i="1" s="1"/>
  <c r="J1956" i="1" s="1" a="1"/>
  <c r="J1956" i="1" s="1"/>
  <c r="R1956" i="1"/>
  <c r="S1956" i="1" s="1"/>
  <c r="T1956" i="1" l="1" a="1"/>
  <c r="T1956" i="1" s="1"/>
  <c r="I1957" i="1" a="1"/>
  <c r="I1957" i="1" s="1"/>
  <c r="K1956" i="1" a="1"/>
  <c r="K1956" i="1" s="1"/>
  <c r="U1956" i="1" l="1"/>
  <c r="M1956" i="1" a="1"/>
  <c r="M1956" i="1" s="1"/>
  <c r="N1957" i="1" s="1" a="1"/>
  <c r="N1957" i="1" s="1"/>
  <c r="L1957" i="1" a="1"/>
  <c r="L1957" i="1" s="1"/>
  <c r="O1956" i="1" l="1" a="1"/>
  <c r="O1956" i="1" s="1"/>
  <c r="Q1957" i="1" s="1"/>
  <c r="R1957" i="1" l="1"/>
  <c r="S1957" i="1" s="1"/>
  <c r="P1957" i="1" a="1"/>
  <c r="P1957" i="1" s="1"/>
  <c r="J1957" i="1" s="1" a="1"/>
  <c r="J1957" i="1" s="1"/>
  <c r="T1957" i="1" l="1" a="1"/>
  <c r="T1957" i="1" s="1"/>
  <c r="I1958" i="1" a="1"/>
  <c r="I1958" i="1" s="1"/>
  <c r="K1957" i="1" a="1"/>
  <c r="K1957" i="1" s="1"/>
  <c r="U1957" i="1" l="1"/>
  <c r="M1957" i="1" a="1"/>
  <c r="M1957" i="1" s="1"/>
  <c r="N1958" i="1" s="1" a="1"/>
  <c r="N1958" i="1" s="1"/>
  <c r="L1958" i="1" a="1"/>
  <c r="L1958" i="1" s="1"/>
  <c r="O1957" i="1" l="1" a="1"/>
  <c r="O1957" i="1" s="1"/>
  <c r="Q1958" i="1" s="1"/>
  <c r="P1958" i="1" l="1" a="1"/>
  <c r="P1958" i="1" s="1"/>
  <c r="J1958" i="1" s="1" a="1"/>
  <c r="J1958" i="1" s="1"/>
  <c r="R1958" i="1"/>
  <c r="S1958" i="1" s="1"/>
  <c r="T1958" i="1" l="1" a="1"/>
  <c r="T1958" i="1" s="1"/>
  <c r="I1959" i="1" a="1"/>
  <c r="I1959" i="1" s="1"/>
  <c r="K1958" i="1" a="1"/>
  <c r="K1958" i="1" s="1"/>
  <c r="U1958" i="1" l="1"/>
  <c r="M1958" i="1" a="1"/>
  <c r="M1958" i="1" s="1"/>
  <c r="N1959" i="1" s="1" a="1"/>
  <c r="N1959" i="1" s="1"/>
  <c r="L1959" i="1" a="1"/>
  <c r="L1959" i="1" s="1"/>
  <c r="O1958" i="1" l="1" a="1"/>
  <c r="O1958" i="1" s="1"/>
  <c r="Q1959" i="1" s="1"/>
  <c r="P1959" i="1" l="1" a="1"/>
  <c r="P1959" i="1" s="1"/>
  <c r="J1959" i="1" s="1" a="1"/>
  <c r="J1959" i="1" s="1"/>
  <c r="R1959" i="1"/>
  <c r="S1959" i="1" s="1"/>
  <c r="T1959" i="1" l="1" a="1"/>
  <c r="T1959" i="1" s="1"/>
  <c r="I1960" i="1" a="1"/>
  <c r="I1960" i="1" s="1"/>
  <c r="K1959" i="1" a="1"/>
  <c r="K1959" i="1" s="1"/>
  <c r="U1959" i="1" l="1"/>
  <c r="M1959" i="1" a="1"/>
  <c r="M1959" i="1" s="1"/>
  <c r="N1960" i="1" s="1" a="1"/>
  <c r="N1960" i="1" s="1"/>
  <c r="L1960" i="1" a="1"/>
  <c r="L1960" i="1" s="1"/>
  <c r="O1959" i="1" l="1" a="1"/>
  <c r="O1959" i="1" s="1"/>
  <c r="Q1960" i="1" s="1"/>
  <c r="P1960" i="1" l="1" a="1"/>
  <c r="P1960" i="1" s="1"/>
  <c r="J1960" i="1" s="1" a="1"/>
  <c r="J1960" i="1" s="1"/>
  <c r="R1960" i="1"/>
  <c r="S1960" i="1" s="1"/>
  <c r="T1960" i="1" l="1" a="1"/>
  <c r="T1960" i="1" s="1"/>
  <c r="I1961" i="1" a="1"/>
  <c r="I1961" i="1" s="1"/>
  <c r="K1960" i="1" a="1"/>
  <c r="K1960" i="1" s="1"/>
  <c r="U1960" i="1" l="1"/>
  <c r="M1960" i="1" a="1"/>
  <c r="M1960" i="1" s="1"/>
  <c r="N1961" i="1" s="1" a="1"/>
  <c r="N1961" i="1" s="1"/>
  <c r="L1961" i="1" a="1"/>
  <c r="L1961" i="1" s="1"/>
  <c r="O1960" i="1" l="1" a="1"/>
  <c r="O1960" i="1" s="1"/>
  <c r="Q1961" i="1" s="1"/>
  <c r="P1961" i="1" l="1" a="1"/>
  <c r="P1961" i="1" s="1"/>
  <c r="J1961" i="1" s="1" a="1"/>
  <c r="J1961" i="1" s="1"/>
  <c r="R1961" i="1"/>
  <c r="S1961" i="1" s="1"/>
  <c r="T1961" i="1" l="1" a="1"/>
  <c r="T1961" i="1" s="1"/>
  <c r="I1962" i="1" a="1"/>
  <c r="I1962" i="1" s="1"/>
  <c r="K1961" i="1" a="1"/>
  <c r="K1961" i="1" s="1"/>
  <c r="U1961" i="1" l="1"/>
  <c r="M1961" i="1" a="1"/>
  <c r="M1961" i="1" s="1"/>
  <c r="N1962" i="1" s="1" a="1"/>
  <c r="N1962" i="1" s="1"/>
  <c r="L1962" i="1" a="1"/>
  <c r="L1962" i="1" s="1"/>
  <c r="O1961" i="1" l="1" a="1"/>
  <c r="O1961" i="1" s="1"/>
  <c r="Q1962" i="1" s="1"/>
  <c r="P1962" i="1" l="1" a="1"/>
  <c r="P1962" i="1" s="1"/>
  <c r="J1962" i="1" s="1" a="1"/>
  <c r="J1962" i="1" s="1"/>
  <c r="R1962" i="1"/>
  <c r="S1962" i="1" s="1"/>
  <c r="T1962" i="1" l="1" a="1"/>
  <c r="T1962" i="1" s="1"/>
  <c r="I1963" i="1" a="1"/>
  <c r="I1963" i="1" s="1"/>
  <c r="K1962" i="1" a="1"/>
  <c r="K1962" i="1" s="1"/>
  <c r="U1962" i="1" l="1"/>
  <c r="M1962" i="1" a="1"/>
  <c r="M1962" i="1" s="1"/>
  <c r="N1963" i="1" s="1" a="1"/>
  <c r="N1963" i="1" s="1"/>
  <c r="L1963" i="1" a="1"/>
  <c r="L1963" i="1" s="1"/>
  <c r="O1962" i="1" l="1" a="1"/>
  <c r="O1962" i="1" s="1"/>
  <c r="Q1963" i="1" s="1"/>
  <c r="P1963" i="1" l="1" a="1"/>
  <c r="P1963" i="1" s="1"/>
  <c r="J1963" i="1" s="1" a="1"/>
  <c r="J1963" i="1" s="1"/>
  <c r="R1963" i="1"/>
  <c r="S1963" i="1" s="1"/>
  <c r="T1963" i="1" l="1" a="1"/>
  <c r="T1963" i="1" s="1"/>
  <c r="I1964" i="1" a="1"/>
  <c r="I1964" i="1" s="1"/>
  <c r="K1963" i="1" a="1"/>
  <c r="K1963" i="1" s="1"/>
  <c r="U1963" i="1" l="1"/>
  <c r="M1963" i="1" a="1"/>
  <c r="M1963" i="1" s="1"/>
  <c r="N1964" i="1" s="1" a="1"/>
  <c r="N1964" i="1" s="1"/>
  <c r="L1964" i="1" a="1"/>
  <c r="L1964" i="1" s="1"/>
  <c r="O1963" i="1" l="1" a="1"/>
  <c r="O1963" i="1" s="1"/>
  <c r="Q1964" i="1" s="1"/>
  <c r="P1964" i="1" l="1" a="1"/>
  <c r="P1964" i="1" s="1"/>
  <c r="J1964" i="1" s="1" a="1"/>
  <c r="J1964" i="1" s="1"/>
  <c r="I1965" i="1" s="1" a="1"/>
  <c r="I1965" i="1" s="1"/>
  <c r="R1964" i="1"/>
  <c r="S1964" i="1" s="1"/>
  <c r="K1964" i="1" l="1" a="1"/>
  <c r="K1964" i="1" s="1"/>
  <c r="M1964" i="1" s="1" a="1"/>
  <c r="M1964" i="1" s="1"/>
  <c r="N1965" i="1" s="1" a="1"/>
  <c r="N1965" i="1" s="1"/>
  <c r="T1964" i="1" a="1"/>
  <c r="T1964" i="1" s="1"/>
  <c r="L1965" i="1" l="1" a="1"/>
  <c r="L1965" i="1" s="1"/>
  <c r="U1964" i="1"/>
  <c r="O1964" i="1" a="1"/>
  <c r="O1964" i="1" s="1"/>
  <c r="Q1965" i="1" s="1"/>
  <c r="P1965" i="1" l="1" a="1"/>
  <c r="P1965" i="1" s="1"/>
  <c r="J1965" i="1" s="1" a="1"/>
  <c r="J1965" i="1" s="1"/>
  <c r="R1965" i="1"/>
  <c r="S1965" i="1" s="1"/>
  <c r="T1965" i="1" l="1" a="1"/>
  <c r="T1965" i="1" s="1"/>
  <c r="I1966" i="1" a="1"/>
  <c r="I1966" i="1" s="1"/>
  <c r="K1965" i="1" a="1"/>
  <c r="K1965" i="1" s="1"/>
  <c r="U1965" i="1" l="1"/>
  <c r="M1965" i="1" a="1"/>
  <c r="M1965" i="1" s="1"/>
  <c r="N1966" i="1" s="1" a="1"/>
  <c r="N1966" i="1" s="1"/>
  <c r="L1966" i="1" a="1"/>
  <c r="L1966" i="1" s="1"/>
  <c r="O1965" i="1" l="1" a="1"/>
  <c r="O1965" i="1" s="1"/>
  <c r="Q1966" i="1" s="1"/>
  <c r="P1966" i="1" l="1" a="1"/>
  <c r="P1966" i="1" s="1"/>
  <c r="J1966" i="1" s="1" a="1"/>
  <c r="J1966" i="1" s="1"/>
  <c r="R1966" i="1"/>
  <c r="S1966" i="1" s="1"/>
  <c r="T1966" i="1" l="1" a="1"/>
  <c r="T1966" i="1" s="1"/>
  <c r="I1967" i="1" a="1"/>
  <c r="I1967" i="1" s="1"/>
  <c r="K1966" i="1" a="1"/>
  <c r="K1966" i="1" s="1"/>
  <c r="U1966" i="1" l="1"/>
  <c r="M1966" i="1" a="1"/>
  <c r="M1966" i="1" s="1"/>
  <c r="N1967" i="1" s="1" a="1"/>
  <c r="N1967" i="1" s="1"/>
  <c r="L1967" i="1" a="1"/>
  <c r="L1967" i="1" s="1"/>
  <c r="O1966" i="1" l="1" a="1"/>
  <c r="O1966" i="1" s="1"/>
  <c r="Q1967" i="1" s="1"/>
  <c r="P1967" i="1" l="1" a="1"/>
  <c r="P1967" i="1" s="1"/>
  <c r="J1967" i="1" s="1" a="1"/>
  <c r="J1967" i="1" s="1"/>
  <c r="R1967" i="1"/>
  <c r="S1967" i="1" s="1"/>
  <c r="T1967" i="1" l="1" a="1"/>
  <c r="T1967" i="1" s="1"/>
  <c r="I1968" i="1" a="1"/>
  <c r="I1968" i="1" s="1"/>
  <c r="K1967" i="1" a="1"/>
  <c r="K1967" i="1" s="1"/>
  <c r="U1967" i="1" l="1"/>
  <c r="M1967" i="1" a="1"/>
  <c r="M1967" i="1" s="1"/>
  <c r="N1968" i="1" s="1" a="1"/>
  <c r="N1968" i="1" s="1"/>
  <c r="L1968" i="1" a="1"/>
  <c r="L1968" i="1" s="1"/>
  <c r="O1967" i="1" l="1" a="1"/>
  <c r="O1967" i="1" s="1"/>
  <c r="Q1968" i="1" s="1"/>
  <c r="P1968" i="1" l="1" a="1"/>
  <c r="P1968" i="1" s="1"/>
  <c r="J1968" i="1" s="1" a="1"/>
  <c r="J1968" i="1" s="1"/>
  <c r="R1968" i="1"/>
  <c r="S1968" i="1" s="1"/>
  <c r="T1968" i="1" l="1" a="1"/>
  <c r="T1968" i="1" s="1"/>
  <c r="I1969" i="1" a="1"/>
  <c r="I1969" i="1" s="1"/>
  <c r="K1968" i="1" a="1"/>
  <c r="K1968" i="1" s="1"/>
  <c r="U1968" i="1" l="1"/>
  <c r="M1968" i="1" a="1"/>
  <c r="M1968" i="1" s="1"/>
  <c r="N1969" i="1" s="1" a="1"/>
  <c r="N1969" i="1" s="1"/>
  <c r="L1969" i="1" a="1"/>
  <c r="L1969" i="1" s="1"/>
  <c r="O1968" i="1" l="1" a="1"/>
  <c r="O1968" i="1" s="1"/>
  <c r="Q1969" i="1" s="1"/>
  <c r="P1969" i="1" l="1" a="1"/>
  <c r="P1969" i="1" s="1"/>
  <c r="J1969" i="1" s="1" a="1"/>
  <c r="J1969" i="1" s="1"/>
  <c r="R1969" i="1"/>
  <c r="S1969" i="1" s="1"/>
  <c r="T1969" i="1" l="1" a="1"/>
  <c r="T1969" i="1" s="1"/>
  <c r="I1970" i="1" a="1"/>
  <c r="I1970" i="1" s="1"/>
  <c r="K1969" i="1" a="1"/>
  <c r="K1969" i="1" s="1"/>
  <c r="U1969" i="1" l="1"/>
  <c r="M1969" i="1" a="1"/>
  <c r="M1969" i="1" s="1"/>
  <c r="N1970" i="1" s="1" a="1"/>
  <c r="N1970" i="1" s="1"/>
  <c r="L1970" i="1" a="1"/>
  <c r="L1970" i="1" s="1"/>
  <c r="O1969" i="1" l="1" a="1"/>
  <c r="O1969" i="1" s="1"/>
  <c r="Q1970" i="1" s="1"/>
  <c r="P1970" i="1" l="1" a="1"/>
  <c r="P1970" i="1" s="1"/>
  <c r="J1970" i="1" s="1" a="1"/>
  <c r="J1970" i="1" s="1"/>
  <c r="R1970" i="1"/>
  <c r="S1970" i="1" s="1"/>
  <c r="T1970" i="1" l="1" a="1"/>
  <c r="T1970" i="1" s="1"/>
  <c r="I1971" i="1" a="1"/>
  <c r="I1971" i="1" s="1"/>
  <c r="K1970" i="1" a="1"/>
  <c r="K1970" i="1" s="1"/>
  <c r="U1970" i="1" l="1"/>
  <c r="M1970" i="1" a="1"/>
  <c r="M1970" i="1" s="1"/>
  <c r="N1971" i="1" s="1" a="1"/>
  <c r="N1971" i="1" s="1"/>
  <c r="L1971" i="1" a="1"/>
  <c r="L1971" i="1" s="1"/>
  <c r="O1970" i="1" l="1" a="1"/>
  <c r="O1970" i="1" s="1"/>
  <c r="Q1971" i="1" s="1"/>
  <c r="P1971" i="1" l="1" a="1"/>
  <c r="P1971" i="1" s="1"/>
  <c r="J1971" i="1" s="1" a="1"/>
  <c r="J1971" i="1" s="1"/>
  <c r="R1971" i="1"/>
  <c r="S1971" i="1" s="1"/>
  <c r="T1971" i="1" l="1" a="1"/>
  <c r="T1971" i="1" s="1"/>
  <c r="I1972" i="1" a="1"/>
  <c r="I1972" i="1" s="1"/>
  <c r="K1971" i="1" a="1"/>
  <c r="K1971" i="1" s="1"/>
  <c r="U1971" i="1" l="1"/>
  <c r="M1971" i="1" a="1"/>
  <c r="M1971" i="1" s="1"/>
  <c r="N1972" i="1" s="1" a="1"/>
  <c r="N1972" i="1" s="1"/>
  <c r="L1972" i="1" a="1"/>
  <c r="L1972" i="1" s="1"/>
  <c r="O1971" i="1" l="1" a="1"/>
  <c r="O1971" i="1" s="1"/>
  <c r="Q1972" i="1" s="1"/>
  <c r="P1972" i="1" l="1" a="1"/>
  <c r="P1972" i="1" s="1"/>
  <c r="J1972" i="1" s="1" a="1"/>
  <c r="J1972" i="1" s="1"/>
  <c r="I1973" i="1" s="1" a="1"/>
  <c r="I1973" i="1" s="1"/>
  <c r="R1972" i="1"/>
  <c r="S1972" i="1" s="1"/>
  <c r="T1972" i="1" l="1" a="1"/>
  <c r="T1972" i="1" s="1"/>
  <c r="K1972" i="1" a="1"/>
  <c r="K1972" i="1" s="1"/>
  <c r="M1972" i="1" s="1" a="1"/>
  <c r="M1972" i="1" s="1"/>
  <c r="N1973" i="1" s="1" a="1"/>
  <c r="N1973" i="1" s="1"/>
  <c r="U1972" i="1" l="1"/>
  <c r="L1973" i="1" a="1"/>
  <c r="L1973" i="1" s="1"/>
  <c r="O1972" i="1" a="1"/>
  <c r="O1972" i="1" s="1"/>
  <c r="Q1973" i="1" s="1"/>
  <c r="P1973" i="1" l="1" a="1"/>
  <c r="P1973" i="1" s="1"/>
  <c r="J1973" i="1" s="1" a="1"/>
  <c r="J1973" i="1" s="1"/>
  <c r="R1973" i="1"/>
  <c r="S1973" i="1" s="1"/>
  <c r="T1973" i="1" l="1" a="1"/>
  <c r="T1973" i="1" s="1"/>
  <c r="I1974" i="1" a="1"/>
  <c r="I1974" i="1" s="1"/>
  <c r="K1973" i="1" a="1"/>
  <c r="K1973" i="1" s="1"/>
  <c r="U1973" i="1" l="1"/>
  <c r="M1973" i="1" a="1"/>
  <c r="M1973" i="1" s="1"/>
  <c r="N1974" i="1" s="1" a="1"/>
  <c r="N1974" i="1" s="1"/>
  <c r="L1974" i="1" a="1"/>
  <c r="L1974" i="1" s="1"/>
  <c r="O1973" i="1" l="1" a="1"/>
  <c r="O1973" i="1" s="1"/>
  <c r="Q1974" i="1" s="1"/>
  <c r="P1974" i="1" l="1" a="1"/>
  <c r="P1974" i="1" s="1"/>
  <c r="J1974" i="1" s="1" a="1"/>
  <c r="J1974" i="1" s="1"/>
  <c r="I1975" i="1" s="1" a="1"/>
  <c r="I1975" i="1" s="1"/>
  <c r="R1974" i="1"/>
  <c r="S1974" i="1" s="1"/>
  <c r="K1974" i="1" l="1" a="1"/>
  <c r="K1974" i="1" s="1"/>
  <c r="M1974" i="1" s="1" a="1"/>
  <c r="M1974" i="1" s="1"/>
  <c r="N1975" i="1" s="1" a="1"/>
  <c r="N1975" i="1" s="1"/>
  <c r="T1974" i="1" a="1"/>
  <c r="T1974" i="1" s="1"/>
  <c r="L1975" i="1" l="1" a="1"/>
  <c r="L1975" i="1" s="1"/>
  <c r="U1974" i="1"/>
  <c r="O1974" i="1" a="1"/>
  <c r="O1974" i="1" s="1"/>
  <c r="Q1975" i="1" s="1"/>
  <c r="P1975" i="1" l="1" a="1"/>
  <c r="P1975" i="1" s="1"/>
  <c r="J1975" i="1" s="1" a="1"/>
  <c r="J1975" i="1" s="1"/>
  <c r="R1975" i="1"/>
  <c r="S1975" i="1" s="1"/>
  <c r="T1975" i="1" l="1" a="1"/>
  <c r="T1975" i="1" s="1"/>
  <c r="I1976" i="1" a="1"/>
  <c r="I1976" i="1" s="1"/>
  <c r="K1975" i="1" a="1"/>
  <c r="K1975" i="1" s="1"/>
  <c r="U1975" i="1" l="1"/>
  <c r="M1975" i="1" a="1"/>
  <c r="M1975" i="1" s="1"/>
  <c r="N1976" i="1" s="1" a="1"/>
  <c r="N1976" i="1" s="1"/>
  <c r="L1976" i="1" a="1"/>
  <c r="L1976" i="1" s="1"/>
  <c r="O1975" i="1" l="1" a="1"/>
  <c r="O1975" i="1" s="1"/>
  <c r="Q1976" i="1" s="1"/>
  <c r="P1976" i="1" l="1" a="1"/>
  <c r="P1976" i="1" s="1"/>
  <c r="J1976" i="1" s="1" a="1"/>
  <c r="J1976" i="1" s="1"/>
  <c r="R1976" i="1"/>
  <c r="S1976" i="1" s="1"/>
  <c r="T1976" i="1" l="1" a="1"/>
  <c r="T1976" i="1" s="1"/>
  <c r="I1977" i="1" a="1"/>
  <c r="I1977" i="1" s="1"/>
  <c r="K1976" i="1" a="1"/>
  <c r="K1976" i="1" s="1"/>
  <c r="U1976" i="1" l="1"/>
  <c r="M1976" i="1" a="1"/>
  <c r="M1976" i="1" s="1"/>
  <c r="N1977" i="1" s="1" a="1"/>
  <c r="N1977" i="1" s="1"/>
  <c r="L1977" i="1" a="1"/>
  <c r="L1977" i="1" s="1"/>
  <c r="O1976" i="1" l="1" a="1"/>
  <c r="O1976" i="1" s="1"/>
  <c r="Q1977" i="1" s="1"/>
  <c r="P1977" i="1" l="1" a="1"/>
  <c r="P1977" i="1" s="1"/>
  <c r="J1977" i="1" s="1" a="1"/>
  <c r="J1977" i="1" s="1"/>
  <c r="R1977" i="1"/>
  <c r="S1977" i="1" s="1"/>
  <c r="T1977" i="1" l="1" a="1"/>
  <c r="T1977" i="1" s="1"/>
  <c r="I1978" i="1" a="1"/>
  <c r="I1978" i="1" s="1"/>
  <c r="K1977" i="1" a="1"/>
  <c r="K1977" i="1" s="1"/>
  <c r="U1977" i="1" l="1"/>
  <c r="M1977" i="1" a="1"/>
  <c r="M1977" i="1" s="1"/>
  <c r="N1978" i="1" s="1" a="1"/>
  <c r="N1978" i="1" s="1"/>
  <c r="L1978" i="1" a="1"/>
  <c r="L1978" i="1" s="1"/>
  <c r="O1977" i="1" l="1" a="1"/>
  <c r="O1977" i="1" s="1"/>
  <c r="Q1978" i="1" l="1"/>
  <c r="R1978" i="1"/>
  <c r="S1978" i="1" s="1"/>
  <c r="P1978" i="1" a="1"/>
  <c r="P1978" i="1" s="1"/>
  <c r="J1978" i="1" s="1" a="1"/>
  <c r="J1978" i="1" s="1"/>
  <c r="T1978" i="1" l="1" a="1"/>
  <c r="T1978" i="1" s="1"/>
  <c r="I1979" i="1" a="1"/>
  <c r="I1979" i="1" s="1"/>
  <c r="K1978" i="1" a="1"/>
  <c r="K1978" i="1" s="1"/>
  <c r="U1978" i="1" l="1"/>
  <c r="M1978" i="1" a="1"/>
  <c r="M1978" i="1" s="1"/>
  <c r="N1979" i="1" s="1" a="1"/>
  <c r="N1979" i="1" s="1"/>
  <c r="L1979" i="1" a="1"/>
  <c r="L1979" i="1" s="1"/>
  <c r="O1978" i="1" l="1" a="1"/>
  <c r="O1978" i="1" s="1"/>
  <c r="Q1979" i="1" l="1"/>
  <c r="R1979" i="1"/>
  <c r="S1979" i="1" s="1"/>
  <c r="P1979" i="1" a="1"/>
  <c r="P1979" i="1" s="1"/>
  <c r="J1979" i="1" s="1" a="1"/>
  <c r="J1979" i="1" s="1"/>
  <c r="T1979" i="1" l="1" a="1"/>
  <c r="T1979" i="1" s="1"/>
  <c r="I1980" i="1" a="1"/>
  <c r="I1980" i="1" s="1"/>
  <c r="K1979" i="1" a="1"/>
  <c r="K1979" i="1" s="1"/>
  <c r="U1979" i="1" l="1"/>
  <c r="M1979" i="1" a="1"/>
  <c r="M1979" i="1" s="1"/>
  <c r="N1980" i="1" s="1" a="1"/>
  <c r="N1980" i="1" s="1"/>
  <c r="L1980" i="1" a="1"/>
  <c r="L1980" i="1" s="1"/>
  <c r="O1979" i="1" l="1" a="1"/>
  <c r="O1979" i="1" s="1"/>
  <c r="Q1980" i="1" s="1"/>
  <c r="P1980" i="1" l="1" a="1"/>
  <c r="P1980" i="1" s="1"/>
  <c r="J1980" i="1" s="1" a="1"/>
  <c r="J1980" i="1" s="1"/>
  <c r="R1980" i="1"/>
  <c r="S1980" i="1" s="1"/>
  <c r="T1980" i="1" l="1" a="1"/>
  <c r="T1980" i="1" s="1"/>
  <c r="I1981" i="1" a="1"/>
  <c r="I1981" i="1" s="1"/>
  <c r="K1980" i="1" a="1"/>
  <c r="K1980" i="1" s="1"/>
  <c r="U1980" i="1" l="1"/>
  <c r="M1980" i="1" a="1"/>
  <c r="M1980" i="1" s="1"/>
  <c r="N1981" i="1" s="1" a="1"/>
  <c r="N1981" i="1" s="1"/>
  <c r="L1981" i="1" a="1"/>
  <c r="L1981" i="1" s="1"/>
  <c r="O1980" i="1" l="1" a="1"/>
  <c r="O1980" i="1" s="1"/>
  <c r="Q1981" i="1" s="1"/>
  <c r="P1981" i="1" l="1" a="1"/>
  <c r="P1981" i="1" s="1"/>
  <c r="J1981" i="1" s="1" a="1"/>
  <c r="J1981" i="1" s="1"/>
  <c r="R1981" i="1"/>
  <c r="S1981" i="1" s="1"/>
  <c r="T1981" i="1" l="1" a="1"/>
  <c r="T1981" i="1" s="1"/>
  <c r="I1982" i="1" a="1"/>
  <c r="I1982" i="1" s="1"/>
  <c r="K1981" i="1" a="1"/>
  <c r="K1981" i="1" s="1"/>
  <c r="U1981" i="1" l="1"/>
  <c r="M1981" i="1" a="1"/>
  <c r="M1981" i="1" s="1"/>
  <c r="N1982" i="1" s="1" a="1"/>
  <c r="N1982" i="1" s="1"/>
  <c r="L1982" i="1" a="1"/>
  <c r="L1982" i="1" s="1"/>
  <c r="O1981" i="1" l="1" a="1"/>
  <c r="O1981" i="1" s="1"/>
  <c r="Q1982" i="1" s="1"/>
  <c r="P1982" i="1" l="1" a="1"/>
  <c r="P1982" i="1" s="1"/>
  <c r="J1982" i="1" s="1" a="1"/>
  <c r="J1982" i="1" s="1"/>
  <c r="I1983" i="1" s="1" a="1"/>
  <c r="I1983" i="1" s="1"/>
  <c r="R1982" i="1"/>
  <c r="S1982" i="1" s="1"/>
  <c r="T1982" i="1" l="1" a="1"/>
  <c r="T1982" i="1" s="1"/>
  <c r="K1982" i="1" a="1"/>
  <c r="K1982" i="1" s="1"/>
  <c r="M1982" i="1" s="1" a="1"/>
  <c r="M1982" i="1" s="1"/>
  <c r="N1983" i="1" s="1" a="1"/>
  <c r="N1983" i="1" s="1"/>
  <c r="U1982" i="1" l="1"/>
  <c r="L1983" i="1" a="1"/>
  <c r="L1983" i="1" s="1"/>
  <c r="O1982" i="1" a="1"/>
  <c r="O1982" i="1" s="1"/>
  <c r="Q1983" i="1" s="1"/>
  <c r="P1983" i="1" l="1" a="1"/>
  <c r="P1983" i="1" s="1"/>
  <c r="J1983" i="1" s="1" a="1"/>
  <c r="J1983" i="1" s="1"/>
  <c r="I1984" i="1" s="1" a="1"/>
  <c r="I1984" i="1" s="1"/>
  <c r="R1983" i="1"/>
  <c r="S1983" i="1" s="1"/>
  <c r="T1983" i="1" l="1" a="1"/>
  <c r="T1983" i="1" s="1"/>
  <c r="K1983" i="1" a="1"/>
  <c r="K1983" i="1" s="1"/>
  <c r="M1983" i="1" s="1" a="1"/>
  <c r="M1983" i="1" s="1"/>
  <c r="N1984" i="1" s="1" a="1"/>
  <c r="N1984" i="1" s="1"/>
  <c r="U1983" i="1" l="1"/>
  <c r="L1984" i="1" a="1"/>
  <c r="L1984" i="1" s="1"/>
  <c r="O1983" i="1" a="1"/>
  <c r="O1983" i="1" s="1"/>
  <c r="Q1984" i="1" s="1"/>
  <c r="P1984" i="1" l="1" a="1"/>
  <c r="P1984" i="1" s="1"/>
  <c r="J1984" i="1" s="1" a="1"/>
  <c r="J1984" i="1" s="1"/>
  <c r="R1984" i="1"/>
  <c r="S1984" i="1" s="1"/>
  <c r="T1984" i="1" l="1" a="1"/>
  <c r="T1984" i="1" s="1"/>
  <c r="I1985" i="1" a="1"/>
  <c r="I1985" i="1" s="1"/>
  <c r="K1984" i="1" a="1"/>
  <c r="K1984" i="1" s="1"/>
  <c r="U1984" i="1" l="1"/>
  <c r="M1984" i="1" a="1"/>
  <c r="M1984" i="1" s="1"/>
  <c r="N1985" i="1" s="1" a="1"/>
  <c r="N1985" i="1" s="1"/>
  <c r="L1985" i="1" a="1"/>
  <c r="L1985" i="1" s="1"/>
  <c r="O1984" i="1" l="1" a="1"/>
  <c r="O1984" i="1" s="1"/>
  <c r="Q1985" i="1" s="1"/>
  <c r="P1985" i="1" l="1" a="1"/>
  <c r="P1985" i="1" s="1"/>
  <c r="J1985" i="1" s="1" a="1"/>
  <c r="J1985" i="1" s="1"/>
  <c r="R1985" i="1"/>
  <c r="S1985" i="1" s="1"/>
  <c r="T1985" i="1" l="1" a="1"/>
  <c r="T1985" i="1" s="1"/>
  <c r="I1986" i="1" a="1"/>
  <c r="I1986" i="1" s="1"/>
  <c r="K1985" i="1" a="1"/>
  <c r="K1985" i="1" s="1"/>
  <c r="U1985" i="1" l="1"/>
  <c r="M1985" i="1" a="1"/>
  <c r="M1985" i="1" s="1"/>
  <c r="N1986" i="1" s="1" a="1"/>
  <c r="N1986" i="1" s="1"/>
  <c r="L1986" i="1" a="1"/>
  <c r="L1986" i="1" s="1"/>
  <c r="O1985" i="1" l="1" a="1"/>
  <c r="O1985" i="1" s="1"/>
  <c r="Q1986" i="1" s="1"/>
  <c r="P1986" i="1" l="1" a="1"/>
  <c r="P1986" i="1" s="1"/>
  <c r="J1986" i="1" s="1" a="1"/>
  <c r="J1986" i="1" s="1"/>
  <c r="R1986" i="1"/>
  <c r="S1986" i="1" s="1"/>
  <c r="T1986" i="1" l="1" a="1"/>
  <c r="T1986" i="1" s="1"/>
  <c r="I1987" i="1" a="1"/>
  <c r="I1987" i="1" s="1"/>
  <c r="K1986" i="1" a="1"/>
  <c r="K1986" i="1" s="1"/>
  <c r="U1986" i="1" l="1"/>
  <c r="M1986" i="1" a="1"/>
  <c r="M1986" i="1" s="1"/>
  <c r="N1987" i="1" s="1" a="1"/>
  <c r="N1987" i="1" s="1"/>
  <c r="L1987" i="1" a="1"/>
  <c r="L1987" i="1" s="1"/>
  <c r="O1986" i="1" l="1" a="1"/>
  <c r="O1986" i="1" s="1"/>
  <c r="Q1987" i="1" s="1"/>
  <c r="P1987" i="1" l="1" a="1"/>
  <c r="P1987" i="1" s="1"/>
  <c r="J1987" i="1" s="1" a="1"/>
  <c r="J1987" i="1" s="1"/>
  <c r="R1987" i="1"/>
  <c r="S1987" i="1" s="1"/>
  <c r="T1987" i="1" l="1" a="1"/>
  <c r="T1987" i="1" s="1"/>
  <c r="I1988" i="1" a="1"/>
  <c r="I1988" i="1" s="1"/>
  <c r="K1987" i="1" a="1"/>
  <c r="K1987" i="1" s="1"/>
  <c r="U1987" i="1" l="1"/>
  <c r="M1987" i="1" a="1"/>
  <c r="M1987" i="1" s="1"/>
  <c r="N1988" i="1" s="1" a="1"/>
  <c r="N1988" i="1" s="1"/>
  <c r="L1988" i="1" a="1"/>
  <c r="L1988" i="1" s="1"/>
  <c r="O1987" i="1" l="1" a="1"/>
  <c r="O1987" i="1" s="1"/>
  <c r="R1988" i="1" s="1"/>
  <c r="S1988" i="1" s="1"/>
  <c r="P1988" i="1" l="1" a="1"/>
  <c r="P1988" i="1" s="1"/>
  <c r="J1988" i="1" s="1" a="1"/>
  <c r="J1988" i="1" s="1"/>
  <c r="K1988" i="1" s="1" a="1"/>
  <c r="K1988" i="1" s="1"/>
  <c r="Q1988" i="1"/>
  <c r="T1988" i="1" l="1" a="1"/>
  <c r="T1988" i="1" s="1"/>
  <c r="I1989" i="1" a="1"/>
  <c r="I1989" i="1" s="1"/>
  <c r="M1988" i="1" a="1"/>
  <c r="M1988" i="1" s="1"/>
  <c r="N1989" i="1" s="1" a="1"/>
  <c r="N1989" i="1" s="1"/>
  <c r="L1989" i="1" a="1"/>
  <c r="L1989" i="1" s="1"/>
  <c r="U1988" i="1" l="1"/>
  <c r="O1988" i="1" a="1"/>
  <c r="O1988" i="1" s="1"/>
  <c r="Q1989" i="1" s="1"/>
  <c r="P1989" i="1" l="1" a="1"/>
  <c r="P1989" i="1" s="1"/>
  <c r="J1989" i="1" s="1" a="1"/>
  <c r="J1989" i="1" s="1"/>
  <c r="R1989" i="1"/>
  <c r="S1989" i="1" s="1"/>
  <c r="T1989" i="1" l="1" a="1"/>
  <c r="T1989" i="1" s="1"/>
  <c r="I1990" i="1" a="1"/>
  <c r="I1990" i="1" s="1"/>
  <c r="K1989" i="1" a="1"/>
  <c r="K1989" i="1" s="1"/>
  <c r="U1989" i="1" l="1"/>
  <c r="M1989" i="1" a="1"/>
  <c r="M1989" i="1" s="1"/>
  <c r="N1990" i="1" s="1" a="1"/>
  <c r="N1990" i="1" s="1"/>
  <c r="L1990" i="1" a="1"/>
  <c r="L1990" i="1" s="1"/>
  <c r="O1989" i="1" a="1"/>
  <c r="O1989" i="1" s="1"/>
  <c r="Q1990" i="1" l="1"/>
  <c r="R1990" i="1"/>
  <c r="S1990" i="1" s="1"/>
  <c r="P1990" i="1" a="1"/>
  <c r="P1990" i="1" s="1"/>
  <c r="J1990" i="1" s="1" a="1"/>
  <c r="J1990" i="1" s="1"/>
  <c r="T1990" i="1" l="1" a="1"/>
  <c r="T1990" i="1" s="1"/>
  <c r="I1991" i="1" a="1"/>
  <c r="I1991" i="1" s="1"/>
  <c r="K1990" i="1" a="1"/>
  <c r="K1990" i="1" s="1"/>
  <c r="U1990" i="1" l="1"/>
  <c r="M1990" i="1" a="1"/>
  <c r="M1990" i="1" s="1"/>
  <c r="N1991" i="1" s="1" a="1"/>
  <c r="N1991" i="1" s="1"/>
  <c r="L1991" i="1" a="1"/>
  <c r="L1991" i="1" s="1"/>
  <c r="O1990" i="1" l="1" a="1"/>
  <c r="O1990" i="1" s="1"/>
  <c r="Q1991" i="1" s="1"/>
  <c r="P1991" i="1" l="1" a="1"/>
  <c r="P1991" i="1" s="1"/>
  <c r="J1991" i="1" s="1" a="1"/>
  <c r="J1991" i="1" s="1"/>
  <c r="R1991" i="1"/>
  <c r="S1991" i="1" s="1"/>
  <c r="T1991" i="1" l="1" a="1"/>
  <c r="T1991" i="1" s="1"/>
  <c r="I1992" i="1" a="1"/>
  <c r="I1992" i="1" s="1"/>
  <c r="K1991" i="1" a="1"/>
  <c r="K1991" i="1" s="1"/>
  <c r="U1991" i="1" l="1"/>
  <c r="M1991" i="1" a="1"/>
  <c r="M1991" i="1" s="1"/>
  <c r="N1992" i="1" s="1" a="1"/>
  <c r="N1992" i="1" s="1"/>
  <c r="L1992" i="1" a="1"/>
  <c r="L1992" i="1" s="1"/>
  <c r="O1991" i="1" l="1" a="1"/>
  <c r="O1991" i="1" s="1"/>
  <c r="R1992" i="1" s="1"/>
  <c r="S1992" i="1" s="1"/>
  <c r="P1992" i="1" l="1" a="1"/>
  <c r="P1992" i="1" s="1"/>
  <c r="J1992" i="1" s="1" a="1"/>
  <c r="J1992" i="1" s="1"/>
  <c r="Q1992" i="1"/>
  <c r="T1992" i="1" l="1" a="1"/>
  <c r="T1992" i="1" s="1"/>
  <c r="I1993" i="1" a="1"/>
  <c r="I1993" i="1" s="1"/>
  <c r="K1992" i="1" a="1"/>
  <c r="K1992" i="1" s="1"/>
  <c r="U1992" i="1" l="1"/>
  <c r="L1993" i="1" a="1"/>
  <c r="L1993" i="1" s="1"/>
  <c r="M1992" i="1" a="1"/>
  <c r="M1992" i="1" s="1"/>
  <c r="N1993" i="1" s="1" a="1"/>
  <c r="N1993" i="1" s="1"/>
  <c r="O1992" i="1" l="1" a="1"/>
  <c r="O1992" i="1" s="1"/>
  <c r="Q1993" i="1" l="1"/>
  <c r="R1993" i="1"/>
  <c r="S1993" i="1" s="1"/>
  <c r="P1993" i="1" a="1"/>
  <c r="P1993" i="1" s="1"/>
  <c r="J1993" i="1" s="1" a="1"/>
  <c r="J1993" i="1" s="1"/>
  <c r="T1993" i="1" l="1" a="1"/>
  <c r="T1993" i="1" s="1"/>
  <c r="I1994" i="1" a="1"/>
  <c r="I1994" i="1" s="1"/>
  <c r="K1993" i="1" a="1"/>
  <c r="K1993" i="1" s="1"/>
  <c r="U1993" i="1" l="1"/>
  <c r="M1993" i="1" a="1"/>
  <c r="M1993" i="1" s="1"/>
  <c r="N1994" i="1" s="1" a="1"/>
  <c r="N1994" i="1" s="1"/>
  <c r="L1994" i="1" a="1"/>
  <c r="L1994" i="1" s="1"/>
  <c r="O1993" i="1" l="1" a="1"/>
  <c r="O1993" i="1" s="1"/>
  <c r="R1994" i="1" s="1"/>
  <c r="S1994" i="1" s="1"/>
  <c r="Q1994" i="1" l="1"/>
  <c r="P1994" i="1" a="1"/>
  <c r="P1994" i="1" s="1"/>
  <c r="J1994" i="1" s="1" a="1"/>
  <c r="J1994" i="1" s="1"/>
  <c r="T1994" i="1" l="1" a="1"/>
  <c r="T1994" i="1" s="1"/>
  <c r="I1995" i="1" a="1"/>
  <c r="I1995" i="1" s="1"/>
  <c r="K1994" i="1" a="1"/>
  <c r="K1994" i="1" s="1"/>
  <c r="U1994" i="1" l="1"/>
  <c r="L1995" i="1" a="1"/>
  <c r="L1995" i="1" s="1"/>
  <c r="M1994" i="1" a="1"/>
  <c r="M1994" i="1" s="1"/>
  <c r="N1995" i="1" s="1" a="1"/>
  <c r="N1995" i="1" s="1"/>
  <c r="O1994" i="1" l="1" a="1"/>
  <c r="O1994" i="1" s="1"/>
  <c r="Q1995" i="1" l="1"/>
  <c r="R1995" i="1"/>
  <c r="S1995" i="1" s="1"/>
  <c r="P1995" i="1" a="1"/>
  <c r="P1995" i="1" s="1"/>
  <c r="J1995" i="1" s="1" a="1"/>
  <c r="J1995" i="1" s="1"/>
  <c r="T1995" i="1" l="1" a="1"/>
  <c r="T1995" i="1" s="1"/>
  <c r="I1996" i="1" a="1"/>
  <c r="I1996" i="1" s="1"/>
  <c r="K1995" i="1" a="1"/>
  <c r="K1995" i="1" s="1"/>
  <c r="U1995" i="1" l="1"/>
  <c r="M1995" i="1" a="1"/>
  <c r="M1995" i="1" s="1"/>
  <c r="N1996" i="1" s="1" a="1"/>
  <c r="N1996" i="1" s="1"/>
  <c r="L1996" i="1" a="1"/>
  <c r="L1996" i="1" s="1"/>
  <c r="O1995" i="1" l="1" a="1"/>
  <c r="O1995" i="1" s="1"/>
  <c r="Q1996" i="1" l="1"/>
  <c r="R1996" i="1"/>
  <c r="S1996" i="1" s="1"/>
  <c r="P1996" i="1" a="1"/>
  <c r="P1996" i="1" s="1"/>
  <c r="J1996" i="1" s="1" a="1"/>
  <c r="J1996" i="1" s="1"/>
  <c r="T1996" i="1" l="1" a="1"/>
  <c r="T1996" i="1" s="1"/>
  <c r="I1997" i="1" a="1"/>
  <c r="I1997" i="1" s="1"/>
  <c r="K1996" i="1" a="1"/>
  <c r="K1996" i="1" s="1"/>
  <c r="U1996" i="1" l="1"/>
  <c r="M1996" i="1" a="1"/>
  <c r="M1996" i="1" s="1"/>
  <c r="N1997" i="1" s="1" a="1"/>
  <c r="N1997" i="1" s="1"/>
  <c r="L1997" i="1" a="1"/>
  <c r="L1997" i="1" s="1"/>
  <c r="O1996" i="1" l="1" a="1"/>
  <c r="O1996" i="1" s="1"/>
  <c r="R1997" i="1" s="1"/>
  <c r="S1997" i="1" s="1"/>
  <c r="P1997" i="1" l="1" a="1"/>
  <c r="P1997" i="1" s="1"/>
  <c r="J1997" i="1" s="1" a="1"/>
  <c r="J1997" i="1" s="1"/>
  <c r="Q1997" i="1"/>
  <c r="T1997" i="1" l="1" a="1"/>
  <c r="T1997" i="1" s="1"/>
  <c r="I1998" i="1" a="1"/>
  <c r="I1998" i="1" s="1"/>
  <c r="K1997" i="1" a="1"/>
  <c r="K1997" i="1" s="1"/>
  <c r="U1997" i="1" l="1"/>
  <c r="M1997" i="1" a="1"/>
  <c r="M1997" i="1" s="1"/>
  <c r="N1998" i="1" s="1" a="1"/>
  <c r="N1998" i="1" s="1"/>
  <c r="L1998" i="1" a="1"/>
  <c r="L1998" i="1" s="1"/>
  <c r="O1997" i="1" l="1" a="1"/>
  <c r="O1997" i="1" s="1"/>
  <c r="Q1998" i="1" s="1"/>
  <c r="P1998" i="1" l="1" a="1"/>
  <c r="P1998" i="1" s="1"/>
  <c r="J1998" i="1" s="1" a="1"/>
  <c r="J1998" i="1" s="1"/>
  <c r="I1999" i="1" s="1" a="1"/>
  <c r="I1999" i="1" s="1"/>
  <c r="R1998" i="1"/>
  <c r="S1998" i="1" s="1"/>
  <c r="T1998" i="1" l="1" a="1"/>
  <c r="T1998" i="1" s="1"/>
  <c r="K1998" i="1" a="1"/>
  <c r="K1998" i="1" s="1"/>
  <c r="L1999" i="1" s="1" a="1"/>
  <c r="L1999" i="1" s="1"/>
  <c r="U1998" i="1" l="1"/>
  <c r="M1998" i="1" a="1"/>
  <c r="M1998" i="1" s="1"/>
  <c r="N1999" i="1" s="1" a="1"/>
  <c r="N1999" i="1" s="1"/>
  <c r="O1998" i="1" l="1" a="1"/>
  <c r="O1998" i="1" s="1"/>
  <c r="Q1999" i="1" s="1"/>
  <c r="P1999" i="1" l="1" a="1"/>
  <c r="P1999" i="1" s="1"/>
  <c r="J1999" i="1" s="1" a="1"/>
  <c r="J1999" i="1" s="1"/>
  <c r="I2000" i="1" s="1" a="1"/>
  <c r="I2000" i="1" s="1"/>
  <c r="R1999" i="1"/>
  <c r="S1999" i="1" s="1"/>
  <c r="T1999" i="1" l="1" a="1"/>
  <c r="T1999" i="1" s="1"/>
  <c r="K1999" i="1" a="1"/>
  <c r="K1999" i="1" s="1"/>
  <c r="M1999" i="1" s="1" a="1"/>
  <c r="M1999" i="1" s="1"/>
  <c r="N2000" i="1" s="1" a="1"/>
  <c r="N2000" i="1" s="1"/>
  <c r="U1999" i="1" l="1"/>
  <c r="L2000" i="1" a="1"/>
  <c r="L2000" i="1" s="1"/>
  <c r="O1999" i="1" a="1"/>
  <c r="O1999" i="1" s="1"/>
  <c r="Q2000" i="1" s="1"/>
  <c r="P2000" i="1" l="1" a="1"/>
  <c r="P2000" i="1" s="1"/>
  <c r="J2000" i="1" s="1" a="1"/>
  <c r="J2000" i="1" s="1"/>
  <c r="I2001" i="1" s="1" a="1"/>
  <c r="I2001" i="1" s="1"/>
  <c r="R2000" i="1"/>
  <c r="S2000" i="1" s="1"/>
  <c r="T2000" i="1" l="1" a="1"/>
  <c r="T2000" i="1" s="1"/>
  <c r="K2000" i="1" a="1"/>
  <c r="K2000" i="1" s="1"/>
  <c r="M2000" i="1" s="1" a="1"/>
  <c r="M2000" i="1" s="1"/>
  <c r="N2001" i="1" s="1" a="1"/>
  <c r="N2001" i="1" s="1"/>
  <c r="U2000" i="1" l="1"/>
  <c r="L2001" i="1" a="1"/>
  <c r="L2001" i="1" s="1"/>
  <c r="O2000" i="1" a="1"/>
  <c r="O2000" i="1" s="1"/>
  <c r="Q2001" i="1" s="1"/>
  <c r="P2001" i="1" l="1" a="1"/>
  <c r="P2001" i="1" s="1"/>
  <c r="J2001" i="1" s="1" a="1"/>
  <c r="J2001" i="1" s="1"/>
  <c r="R2001" i="1"/>
  <c r="S2001" i="1" s="1"/>
  <c r="T2001" i="1" l="1" a="1"/>
  <c r="T2001" i="1" s="1"/>
  <c r="I2002" i="1" a="1"/>
  <c r="I2002" i="1" s="1"/>
  <c r="K2001" i="1" a="1"/>
  <c r="K2001" i="1" s="1"/>
  <c r="U2001" i="1" l="1"/>
  <c r="M2001" i="1" a="1"/>
  <c r="M2001" i="1" s="1"/>
  <c r="N2002" i="1" s="1" a="1"/>
  <c r="N2002" i="1" s="1"/>
  <c r="L2002" i="1" a="1"/>
  <c r="L2002" i="1" s="1"/>
  <c r="O2001" i="1" l="1" a="1"/>
  <c r="O2001" i="1" s="1"/>
  <c r="Q2002" i="1" s="1"/>
  <c r="P2002" i="1" l="1" a="1"/>
  <c r="P2002" i="1" s="1"/>
  <c r="J2002" i="1" s="1" a="1"/>
  <c r="J2002" i="1" s="1"/>
  <c r="R2002" i="1"/>
  <c r="S2002" i="1" s="1"/>
  <c r="T2002" i="1" l="1" a="1"/>
  <c r="T2002" i="1" s="1"/>
  <c r="I2003" i="1" a="1"/>
  <c r="I2003" i="1" s="1"/>
  <c r="K2002" i="1" a="1"/>
  <c r="K2002" i="1" s="1"/>
  <c r="U2002" i="1" l="1"/>
  <c r="L2003" i="1" a="1"/>
  <c r="L2003" i="1" s="1"/>
  <c r="M2002" i="1" a="1"/>
  <c r="M2002" i="1" s="1"/>
  <c r="N2003" i="1" s="1" a="1"/>
  <c r="N2003" i="1" s="1"/>
  <c r="O2002" i="1" l="1" a="1"/>
  <c r="O2002" i="1" s="1"/>
  <c r="Q2003" i="1" s="1"/>
  <c r="P2003" i="1" l="1" a="1"/>
  <c r="P2003" i="1" s="1"/>
  <c r="J2003" i="1" s="1" a="1"/>
  <c r="J2003" i="1" s="1"/>
  <c r="R2003" i="1"/>
  <c r="S2003" i="1" s="1"/>
  <c r="T2003" i="1" l="1" a="1"/>
  <c r="T2003" i="1" s="1"/>
  <c r="I2004" i="1" a="1"/>
  <c r="I2004" i="1" s="1"/>
  <c r="K2003" i="1" a="1"/>
  <c r="K2003" i="1" s="1"/>
  <c r="U2003" i="1" l="1"/>
  <c r="M2003" i="1" a="1"/>
  <c r="M2003" i="1" s="1"/>
  <c r="N2004" i="1" s="1" a="1"/>
  <c r="N2004" i="1" s="1"/>
  <c r="L2004" i="1" a="1"/>
  <c r="L2004" i="1" s="1"/>
  <c r="O2003" i="1" l="1" a="1"/>
  <c r="O2003" i="1" s="1"/>
  <c r="Q2004" i="1" s="1"/>
  <c r="P2004" i="1" l="1" a="1"/>
  <c r="P2004" i="1" s="1"/>
  <c r="J2004" i="1" s="1" a="1"/>
  <c r="J2004" i="1" s="1"/>
  <c r="I2005" i="1" s="1" a="1"/>
  <c r="I2005" i="1" s="1"/>
  <c r="R2004" i="1"/>
  <c r="S2004" i="1" s="1"/>
  <c r="T2004" i="1" l="1" a="1"/>
  <c r="T2004" i="1" s="1"/>
  <c r="K2004" i="1" a="1"/>
  <c r="K2004" i="1" s="1"/>
  <c r="M2004" i="1" s="1" a="1"/>
  <c r="M2004" i="1" s="1"/>
  <c r="N2005" i="1" s="1" a="1"/>
  <c r="N2005" i="1" s="1"/>
  <c r="U2004" i="1" l="1"/>
  <c r="L2005" i="1" a="1"/>
  <c r="L2005" i="1" s="1"/>
  <c r="O2004" i="1" a="1"/>
  <c r="O2004" i="1" s="1"/>
  <c r="Q2005" i="1" s="1"/>
  <c r="P2005" i="1" l="1" a="1"/>
  <c r="P2005" i="1" s="1"/>
  <c r="J2005" i="1" s="1" a="1"/>
  <c r="J2005" i="1" s="1"/>
  <c r="I2006" i="1" s="1" a="1"/>
  <c r="I2006" i="1" s="1"/>
  <c r="R2005" i="1"/>
  <c r="S2005" i="1" s="1"/>
  <c r="T2005" i="1" l="1" a="1"/>
  <c r="T2005" i="1" s="1"/>
  <c r="K2005" i="1" a="1"/>
  <c r="K2005" i="1" s="1"/>
  <c r="M2005" i="1" s="1" a="1"/>
  <c r="M2005" i="1" s="1"/>
  <c r="N2006" i="1" s="1" a="1"/>
  <c r="N2006" i="1" s="1"/>
  <c r="U2005" i="1" l="1"/>
  <c r="L2006" i="1" a="1"/>
  <c r="L2006" i="1" s="1"/>
  <c r="O2005" i="1" a="1"/>
  <c r="O2005" i="1" s="1"/>
  <c r="Q2006" i="1" s="1"/>
  <c r="P2006" i="1" l="1" a="1"/>
  <c r="P2006" i="1" s="1"/>
  <c r="J2006" i="1" s="1" a="1"/>
  <c r="J2006" i="1" s="1"/>
  <c r="I2007" i="1" s="1" a="1"/>
  <c r="I2007" i="1" s="1"/>
  <c r="R2006" i="1"/>
  <c r="S2006" i="1" s="1"/>
  <c r="T2006" i="1" l="1" a="1"/>
  <c r="T2006" i="1" s="1"/>
  <c r="K2006" i="1" a="1"/>
  <c r="K2006" i="1" s="1"/>
  <c r="L2007" i="1" s="1" a="1"/>
  <c r="L2007" i="1" s="1"/>
  <c r="U2006" i="1" l="1"/>
  <c r="M2006" i="1" a="1"/>
  <c r="M2006" i="1" s="1"/>
  <c r="N2007" i="1" s="1" a="1"/>
  <c r="N2007" i="1" s="1"/>
  <c r="O2006" i="1" l="1" a="1"/>
  <c r="O2006" i="1" s="1"/>
  <c r="Q2007" i="1" s="1"/>
  <c r="R2007" i="1" l="1"/>
  <c r="S2007" i="1" s="1"/>
  <c r="P2007" i="1" a="1"/>
  <c r="P2007" i="1" s="1"/>
  <c r="J2007" i="1" s="1" a="1"/>
  <c r="J2007" i="1" s="1"/>
  <c r="I2008" i="1" s="1" a="1"/>
  <c r="I2008" i="1" s="1"/>
  <c r="T2007" i="1" l="1" a="1"/>
  <c r="T2007" i="1" s="1"/>
  <c r="K2007" i="1" a="1"/>
  <c r="K2007" i="1" s="1"/>
  <c r="M2007" i="1" s="1" a="1"/>
  <c r="M2007" i="1" s="1"/>
  <c r="N2008" i="1" s="1" a="1"/>
  <c r="N2008" i="1" s="1"/>
  <c r="U2007" i="1" l="1"/>
  <c r="L2008" i="1" a="1"/>
  <c r="L2008" i="1" s="1"/>
  <c r="O2007" i="1" a="1"/>
  <c r="O2007" i="1" s="1"/>
  <c r="Q2008" i="1" s="1"/>
  <c r="P2008" i="1" l="1" a="1"/>
  <c r="P2008" i="1" s="1"/>
  <c r="J2008" i="1" s="1" a="1"/>
  <c r="J2008" i="1" s="1"/>
  <c r="R2008" i="1"/>
  <c r="S2008" i="1" s="1"/>
  <c r="T2008" i="1" l="1" a="1"/>
  <c r="T2008" i="1" s="1"/>
  <c r="I2009" i="1" a="1"/>
  <c r="I2009" i="1" s="1"/>
  <c r="K2008" i="1" a="1"/>
  <c r="K2008" i="1" s="1"/>
  <c r="U2008" i="1" l="1"/>
  <c r="M2008" i="1" a="1"/>
  <c r="M2008" i="1" s="1"/>
  <c r="N2009" i="1" s="1" a="1"/>
  <c r="N2009" i="1" s="1"/>
  <c r="L2009" i="1" a="1"/>
  <c r="L2009" i="1" s="1"/>
  <c r="O2008" i="1" l="1" a="1"/>
  <c r="O2008" i="1" s="1"/>
  <c r="Q2009" i="1" s="1"/>
  <c r="P2009" i="1" l="1" a="1"/>
  <c r="P2009" i="1" s="1"/>
  <c r="J2009" i="1" s="1" a="1"/>
  <c r="J2009" i="1" s="1"/>
  <c r="I2010" i="1" s="1" a="1"/>
  <c r="I2010" i="1" s="1"/>
  <c r="R2009" i="1"/>
  <c r="S2009" i="1" s="1"/>
  <c r="T2009" i="1" l="1" a="1"/>
  <c r="T2009" i="1" s="1"/>
  <c r="K2009" i="1" a="1"/>
  <c r="K2009" i="1" s="1"/>
  <c r="M2009" i="1" s="1" a="1"/>
  <c r="M2009" i="1" s="1"/>
  <c r="U2009" i="1" l="1"/>
  <c r="L2010" i="1" a="1"/>
  <c r="L2010" i="1" s="1"/>
  <c r="N2010" i="1" a="1"/>
  <c r="N2010" i="1" s="1"/>
  <c r="O2009" i="1" a="1"/>
  <c r="O2009" i="1" s="1"/>
  <c r="Q2010" i="1" s="1"/>
  <c r="P2010" i="1" l="1" a="1"/>
  <c r="P2010" i="1" s="1"/>
  <c r="J2010" i="1" s="1" a="1"/>
  <c r="J2010" i="1" s="1"/>
  <c r="I2011" i="1" s="1" a="1"/>
  <c r="I2011" i="1" s="1"/>
  <c r="R2010" i="1"/>
  <c r="S2010" i="1" s="1"/>
  <c r="T2010" i="1" l="1" a="1"/>
  <c r="T2010" i="1" s="1"/>
  <c r="K2010" i="1" a="1"/>
  <c r="K2010" i="1" s="1"/>
  <c r="L2011" i="1" s="1" a="1"/>
  <c r="L2011" i="1" s="1"/>
  <c r="U2010" i="1" l="1"/>
  <c r="M2010" i="1" a="1"/>
  <c r="M2010" i="1" s="1"/>
  <c r="N2011" i="1" s="1" a="1"/>
  <c r="N2011" i="1" s="1"/>
  <c r="O2010" i="1" l="1" a="1"/>
  <c r="O2010" i="1" s="1"/>
  <c r="Q2011" i="1" s="1"/>
  <c r="R2011" i="1" l="1"/>
  <c r="S2011" i="1" s="1"/>
  <c r="P2011" i="1" a="1"/>
  <c r="P2011" i="1" s="1"/>
  <c r="J2011" i="1" s="1" a="1"/>
  <c r="J2011" i="1" s="1"/>
  <c r="I2012" i="1" s="1" a="1"/>
  <c r="I2012" i="1" s="1"/>
  <c r="K2011" i="1" l="1" a="1"/>
  <c r="K2011" i="1" s="1"/>
  <c r="M2011" i="1" s="1" a="1"/>
  <c r="M2011" i="1" s="1"/>
  <c r="N2012" i="1" s="1" a="1"/>
  <c r="N2012" i="1" s="1"/>
  <c r="T2011" i="1" a="1"/>
  <c r="T2011" i="1" s="1"/>
  <c r="L2012" i="1" l="1" a="1"/>
  <c r="L2012" i="1" s="1"/>
  <c r="O2011" i="1" a="1"/>
  <c r="O2011" i="1" s="1"/>
  <c r="Q2012" i="1" s="1"/>
  <c r="U2011" i="1"/>
  <c r="P2012" i="1" l="1" a="1"/>
  <c r="P2012" i="1" s="1"/>
  <c r="J2012" i="1" s="1" a="1"/>
  <c r="J2012" i="1" s="1"/>
  <c r="K2012" i="1" s="1" a="1"/>
  <c r="K2012" i="1" s="1"/>
  <c r="R2012" i="1"/>
  <c r="S2012" i="1" s="1"/>
  <c r="I2013" i="1" l="1" a="1"/>
  <c r="I2013" i="1" s="1"/>
  <c r="T2012" i="1" a="1"/>
  <c r="T2012" i="1" s="1"/>
  <c r="U2012" i="1" s="1"/>
  <c r="M2012" i="1" a="1"/>
  <c r="M2012" i="1" s="1"/>
  <c r="N2013" i="1" s="1" a="1"/>
  <c r="N2013" i="1" s="1"/>
  <c r="L2013" i="1" a="1"/>
  <c r="L2013" i="1" s="1"/>
  <c r="O2012" i="1" l="1" a="1"/>
  <c r="O2012" i="1" s="1"/>
  <c r="Q2013" i="1" s="1"/>
  <c r="P2013" i="1" l="1" a="1"/>
  <c r="P2013" i="1" s="1"/>
  <c r="J2013" i="1" s="1" a="1"/>
  <c r="J2013" i="1" s="1"/>
  <c r="R2013" i="1"/>
  <c r="S2013" i="1" s="1"/>
  <c r="T2013" i="1" l="1" a="1"/>
  <c r="T2013" i="1" s="1"/>
  <c r="I2014" i="1" a="1"/>
  <c r="I2014" i="1" s="1"/>
  <c r="K2013" i="1" a="1"/>
  <c r="K2013" i="1" s="1"/>
  <c r="U2013" i="1" l="1"/>
  <c r="M2013" i="1" a="1"/>
  <c r="M2013" i="1" s="1"/>
  <c r="N2014" i="1" s="1" a="1"/>
  <c r="N2014" i="1" s="1"/>
  <c r="L2014" i="1" a="1"/>
  <c r="L2014" i="1" s="1"/>
  <c r="O2013" i="1" l="1" a="1"/>
  <c r="O2013" i="1" s="1"/>
  <c r="Q2014" i="1" s="1"/>
  <c r="P2014" i="1" l="1" a="1"/>
  <c r="P2014" i="1" s="1"/>
  <c r="J2014" i="1" s="1" a="1"/>
  <c r="J2014" i="1" s="1"/>
  <c r="R2014" i="1"/>
  <c r="S2014" i="1" s="1"/>
  <c r="T2014" i="1" l="1" a="1"/>
  <c r="T2014" i="1" s="1"/>
  <c r="I2015" i="1" a="1"/>
  <c r="I2015" i="1" s="1"/>
  <c r="K2014" i="1" a="1"/>
  <c r="K2014" i="1" s="1"/>
  <c r="U2014" i="1" l="1"/>
  <c r="L2015" i="1" a="1"/>
  <c r="L2015" i="1" s="1"/>
  <c r="M2014" i="1" a="1"/>
  <c r="M2014" i="1" s="1"/>
  <c r="N2015" i="1" s="1" a="1"/>
  <c r="N2015" i="1" s="1"/>
  <c r="O2014" i="1" l="1" a="1"/>
  <c r="O2014" i="1" s="1"/>
  <c r="Q2015" i="1" s="1"/>
  <c r="P2015" i="1" l="1" a="1"/>
  <c r="P2015" i="1" s="1"/>
  <c r="J2015" i="1" s="1" a="1"/>
  <c r="J2015" i="1" s="1"/>
  <c r="R2015" i="1"/>
  <c r="S2015" i="1" s="1"/>
  <c r="T2015" i="1" l="1" a="1"/>
  <c r="T2015" i="1" s="1"/>
  <c r="I2016" i="1" a="1"/>
  <c r="I2016" i="1" s="1"/>
  <c r="K2015" i="1" a="1"/>
  <c r="K2015" i="1" s="1"/>
  <c r="U2015" i="1" l="1"/>
  <c r="M2015" i="1" a="1"/>
  <c r="M2015" i="1" s="1"/>
  <c r="N2016" i="1" s="1" a="1"/>
  <c r="N2016" i="1" s="1"/>
  <c r="L2016" i="1" a="1"/>
  <c r="L2016" i="1" s="1"/>
  <c r="O2015" i="1" l="1" a="1"/>
  <c r="O2015" i="1" s="1"/>
  <c r="Q2016" i="1" s="1"/>
  <c r="P2016" i="1" l="1" a="1"/>
  <c r="P2016" i="1" s="1"/>
  <c r="J2016" i="1" s="1" a="1"/>
  <c r="J2016" i="1" s="1"/>
  <c r="R2016" i="1"/>
  <c r="S2016" i="1" s="1"/>
  <c r="T2016" i="1" l="1" a="1"/>
  <c r="T2016" i="1" s="1"/>
  <c r="I2017" i="1" a="1"/>
  <c r="I2017" i="1" s="1"/>
  <c r="K2016" i="1" a="1"/>
  <c r="K2016" i="1" s="1"/>
  <c r="U2016" i="1" l="1"/>
  <c r="M2016" i="1" a="1"/>
  <c r="M2016" i="1" s="1"/>
  <c r="N2017" i="1" s="1" a="1"/>
  <c r="N2017" i="1" s="1"/>
  <c r="L2017" i="1" a="1"/>
  <c r="L2017" i="1" s="1"/>
  <c r="O2016" i="1" l="1" a="1"/>
  <c r="O2016" i="1" s="1"/>
  <c r="Q2017" i="1" s="1"/>
  <c r="P2017" i="1" l="1" a="1"/>
  <c r="P2017" i="1" s="1"/>
  <c r="J2017" i="1" s="1" a="1"/>
  <c r="J2017" i="1" s="1"/>
  <c r="R2017" i="1"/>
  <c r="S2017" i="1" s="1"/>
  <c r="T2017" i="1" l="1" a="1"/>
  <c r="T2017" i="1" s="1"/>
  <c r="I2018" i="1" a="1"/>
  <c r="I2018" i="1" s="1"/>
  <c r="K2017" i="1" a="1"/>
  <c r="K2017" i="1" s="1"/>
  <c r="U2017" i="1" l="1"/>
  <c r="M2017" i="1" a="1"/>
  <c r="M2017" i="1" s="1"/>
  <c r="N2018" i="1" s="1" a="1"/>
  <c r="N2018" i="1" s="1"/>
  <c r="L2018" i="1" a="1"/>
  <c r="L2018" i="1" s="1"/>
  <c r="O2017" i="1" l="1" a="1"/>
  <c r="O2017" i="1" s="1"/>
  <c r="R2018" i="1" s="1"/>
  <c r="S2018" i="1" s="1"/>
  <c r="P2018" i="1" l="1" a="1"/>
  <c r="P2018" i="1" s="1"/>
  <c r="J2018" i="1" s="1" a="1"/>
  <c r="J2018" i="1" s="1"/>
  <c r="Q2018" i="1"/>
  <c r="T2018" i="1" l="1" a="1"/>
  <c r="T2018" i="1" s="1"/>
  <c r="I2019" i="1" a="1"/>
  <c r="I2019" i="1" s="1"/>
  <c r="K2018" i="1" a="1"/>
  <c r="K2018" i="1" s="1"/>
  <c r="U2018" i="1" l="1"/>
  <c r="L2019" i="1" a="1"/>
  <c r="L2019" i="1" s="1"/>
  <c r="M2018" i="1" a="1"/>
  <c r="M2018" i="1" s="1"/>
  <c r="N2019" i="1" s="1" a="1"/>
  <c r="N2019" i="1" s="1"/>
  <c r="O2018" i="1" l="1" a="1"/>
  <c r="O2018" i="1" s="1"/>
  <c r="R2019" i="1" l="1"/>
  <c r="S2019" i="1" s="1"/>
  <c r="Q2019" i="1"/>
  <c r="P2019" i="1" a="1"/>
  <c r="P2019" i="1" s="1"/>
  <c r="J2019" i="1" s="1" a="1"/>
  <c r="J2019" i="1" s="1"/>
  <c r="T2019" i="1" l="1" a="1"/>
  <c r="T2019" i="1" s="1"/>
  <c r="I2020" i="1" a="1"/>
  <c r="I2020" i="1" s="1"/>
  <c r="K2019" i="1" a="1"/>
  <c r="K2019" i="1" s="1"/>
  <c r="U2019" i="1" l="1"/>
  <c r="M2019" i="1" a="1"/>
  <c r="M2019" i="1" s="1"/>
  <c r="N2020" i="1" s="1" a="1"/>
  <c r="N2020" i="1" s="1"/>
  <c r="L2020" i="1" a="1"/>
  <c r="L2020" i="1" s="1"/>
  <c r="O2019" i="1" l="1" a="1"/>
  <c r="O2019" i="1" s="1"/>
  <c r="Q2020" i="1" s="1"/>
  <c r="P2020" i="1" l="1" a="1"/>
  <c r="P2020" i="1" s="1"/>
  <c r="J2020" i="1" s="1" a="1"/>
  <c r="J2020" i="1" s="1"/>
  <c r="R2020" i="1"/>
  <c r="S2020" i="1" s="1"/>
  <c r="T2020" i="1" l="1" a="1"/>
  <c r="T2020" i="1" s="1"/>
  <c r="I2021" i="1" a="1"/>
  <c r="I2021" i="1" s="1"/>
  <c r="K2020" i="1" a="1"/>
  <c r="K2020" i="1" s="1"/>
  <c r="U2020" i="1" l="1"/>
  <c r="M2020" i="1" a="1"/>
  <c r="M2020" i="1" s="1"/>
  <c r="N2021" i="1" s="1" a="1"/>
  <c r="N2021" i="1" s="1"/>
  <c r="L2021" i="1" a="1"/>
  <c r="L2021" i="1" s="1"/>
  <c r="O2020" i="1" l="1" a="1"/>
  <c r="O2020" i="1" s="1"/>
  <c r="Q2021" i="1" s="1"/>
  <c r="P2021" i="1" l="1" a="1"/>
  <c r="P2021" i="1" s="1"/>
  <c r="J2021" i="1" s="1" a="1"/>
  <c r="J2021" i="1" s="1"/>
  <c r="R2021" i="1"/>
  <c r="S2021" i="1" s="1"/>
  <c r="T2021" i="1" l="1" a="1"/>
  <c r="T2021" i="1" s="1"/>
  <c r="I2022" i="1" a="1"/>
  <c r="I2022" i="1" s="1"/>
  <c r="K2021" i="1" a="1"/>
  <c r="K2021" i="1" s="1"/>
  <c r="U2021" i="1" l="1"/>
  <c r="M2021" i="1" a="1"/>
  <c r="M2021" i="1" s="1"/>
  <c r="N2022" i="1" s="1" a="1"/>
  <c r="N2022" i="1" s="1"/>
  <c r="L2022" i="1" a="1"/>
  <c r="L2022" i="1" s="1"/>
  <c r="O2021" i="1" l="1" a="1"/>
  <c r="O2021" i="1" s="1"/>
  <c r="Q2022" i="1" s="1"/>
  <c r="P2022" i="1" l="1" a="1"/>
  <c r="P2022" i="1" s="1"/>
  <c r="J2022" i="1" s="1" a="1"/>
  <c r="J2022" i="1" s="1"/>
  <c r="R2022" i="1"/>
  <c r="S2022" i="1" s="1"/>
  <c r="T2022" i="1" l="1" a="1"/>
  <c r="T2022" i="1" s="1"/>
  <c r="I2023" i="1" a="1"/>
  <c r="I2023" i="1" s="1"/>
  <c r="K2022" i="1" a="1"/>
  <c r="K2022" i="1" s="1"/>
  <c r="U2022" i="1" l="1"/>
  <c r="L2023" i="1" a="1"/>
  <c r="L2023" i="1" s="1"/>
  <c r="M2022" i="1" a="1"/>
  <c r="M2022" i="1" s="1"/>
  <c r="N2023" i="1" s="1" a="1"/>
  <c r="N2023" i="1" s="1"/>
  <c r="O2022" i="1" l="1" a="1"/>
  <c r="O2022" i="1" s="1"/>
  <c r="Q2023" i="1" l="1"/>
  <c r="R2023" i="1"/>
  <c r="S2023" i="1" s="1"/>
  <c r="P2023" i="1" a="1"/>
  <c r="P2023" i="1" s="1"/>
  <c r="J2023" i="1" s="1" a="1"/>
  <c r="J2023" i="1" s="1"/>
  <c r="T2023" i="1" l="1" a="1"/>
  <c r="T2023" i="1" s="1"/>
  <c r="I2024" i="1" a="1"/>
  <c r="I2024" i="1" s="1"/>
  <c r="K2023" i="1" a="1"/>
  <c r="K2023" i="1" s="1"/>
  <c r="U2023" i="1" l="1"/>
  <c r="M2023" i="1" a="1"/>
  <c r="M2023" i="1" s="1"/>
  <c r="N2024" i="1" s="1" a="1"/>
  <c r="N2024" i="1" s="1"/>
  <c r="L2024" i="1" a="1"/>
  <c r="L2024" i="1" s="1"/>
  <c r="O2023" i="1" l="1" a="1"/>
  <c r="O2023" i="1" s="1"/>
  <c r="Q2024" i="1" s="1"/>
  <c r="P2024" i="1" l="1" a="1"/>
  <c r="P2024" i="1" s="1"/>
  <c r="J2024" i="1" s="1" a="1"/>
  <c r="J2024" i="1" s="1"/>
  <c r="R2024" i="1"/>
  <c r="S2024" i="1" s="1"/>
  <c r="T2024" i="1" l="1" a="1"/>
  <c r="T2024" i="1" s="1"/>
  <c r="I2025" i="1" a="1"/>
  <c r="I2025" i="1" s="1"/>
  <c r="K2024" i="1" a="1"/>
  <c r="K2024" i="1" s="1"/>
  <c r="U2024" i="1" l="1"/>
  <c r="M2024" i="1" a="1"/>
  <c r="M2024" i="1" s="1"/>
  <c r="N2025" i="1" s="1" a="1"/>
  <c r="N2025" i="1" s="1"/>
  <c r="L2025" i="1" a="1"/>
  <c r="L2025" i="1" s="1"/>
  <c r="O2024" i="1" l="1" a="1"/>
  <c r="O2024" i="1" s="1"/>
  <c r="Q2025" i="1" s="1"/>
  <c r="P2025" i="1" l="1" a="1"/>
  <c r="P2025" i="1" s="1"/>
  <c r="J2025" i="1" s="1" a="1"/>
  <c r="J2025" i="1" s="1"/>
  <c r="R2025" i="1"/>
  <c r="S2025" i="1" s="1"/>
  <c r="T2025" i="1" l="1" a="1"/>
  <c r="T2025" i="1" s="1"/>
  <c r="I2026" i="1" a="1"/>
  <c r="I2026" i="1" s="1"/>
  <c r="K2025" i="1" a="1"/>
  <c r="K2025" i="1" s="1"/>
  <c r="U2025" i="1" l="1"/>
  <c r="M2025" i="1" a="1"/>
  <c r="M2025" i="1" s="1"/>
  <c r="N2026" i="1" s="1" a="1"/>
  <c r="N2026" i="1" s="1"/>
  <c r="L2026" i="1" a="1"/>
  <c r="L2026" i="1" s="1"/>
  <c r="O2025" i="1" l="1" a="1"/>
  <c r="O2025" i="1" s="1"/>
  <c r="Q2026" i="1" s="1"/>
  <c r="P2026" i="1" l="1" a="1"/>
  <c r="P2026" i="1" s="1"/>
  <c r="J2026" i="1" s="1" a="1"/>
  <c r="J2026" i="1" s="1"/>
  <c r="R2026" i="1"/>
  <c r="S2026" i="1" s="1"/>
  <c r="T2026" i="1" l="1" a="1"/>
  <c r="T2026" i="1" s="1"/>
  <c r="I2027" i="1" a="1"/>
  <c r="I2027" i="1" s="1"/>
  <c r="K2026" i="1" a="1"/>
  <c r="K2026" i="1" s="1"/>
  <c r="U2026" i="1" l="1"/>
  <c r="L2027" i="1" a="1"/>
  <c r="L2027" i="1" s="1"/>
  <c r="M2026" i="1" a="1"/>
  <c r="M2026" i="1" s="1"/>
  <c r="N2027" i="1" s="1" a="1"/>
  <c r="N2027" i="1" s="1"/>
  <c r="O2026" i="1" l="1" a="1"/>
  <c r="O2026" i="1" s="1"/>
  <c r="Q2027" i="1" l="1"/>
  <c r="R2027" i="1"/>
  <c r="S2027" i="1" s="1"/>
  <c r="P2027" i="1" a="1"/>
  <c r="P2027" i="1" s="1"/>
  <c r="J2027" i="1" s="1" a="1"/>
  <c r="J2027" i="1" s="1"/>
  <c r="T2027" i="1" l="1" a="1"/>
  <c r="T2027" i="1" s="1"/>
  <c r="I2028" i="1" a="1"/>
  <c r="I2028" i="1" s="1"/>
  <c r="K2027" i="1" a="1"/>
  <c r="K2027" i="1" s="1"/>
  <c r="U2027" i="1" l="1"/>
  <c r="M2027" i="1" a="1"/>
  <c r="M2027" i="1" s="1"/>
  <c r="N2028" i="1" s="1" a="1"/>
  <c r="N2028" i="1" s="1"/>
  <c r="L2028" i="1" a="1"/>
  <c r="L2028" i="1" s="1"/>
  <c r="O2027" i="1" l="1" a="1"/>
  <c r="O2027" i="1" s="1"/>
  <c r="Q2028" i="1" s="1"/>
  <c r="P2028" i="1" l="1" a="1"/>
  <c r="P2028" i="1" s="1"/>
  <c r="J2028" i="1" s="1" a="1"/>
  <c r="J2028" i="1" s="1"/>
  <c r="R2028" i="1"/>
  <c r="S2028" i="1" s="1"/>
  <c r="T2028" i="1" l="1" a="1"/>
  <c r="T2028" i="1" s="1"/>
  <c r="I2029" i="1" a="1"/>
  <c r="I2029" i="1" s="1"/>
  <c r="K2028" i="1" a="1"/>
  <c r="K2028" i="1" s="1"/>
  <c r="U2028" i="1" l="1"/>
  <c r="M2028" i="1" a="1"/>
  <c r="M2028" i="1" s="1"/>
  <c r="N2029" i="1" s="1" a="1"/>
  <c r="N2029" i="1" s="1"/>
  <c r="L2029" i="1" a="1"/>
  <c r="L2029" i="1" s="1"/>
  <c r="O2028" i="1" l="1" a="1"/>
  <c r="O2028" i="1" s="1"/>
  <c r="Q2029" i="1" s="1"/>
  <c r="P2029" i="1" l="1" a="1"/>
  <c r="P2029" i="1" s="1"/>
  <c r="J2029" i="1" s="1" a="1"/>
  <c r="J2029" i="1" s="1"/>
  <c r="R2029" i="1"/>
  <c r="S2029" i="1" s="1"/>
  <c r="T2029" i="1" l="1" a="1"/>
  <c r="T2029" i="1" s="1"/>
  <c r="I2030" i="1" a="1"/>
  <c r="I2030" i="1" s="1"/>
  <c r="K2029" i="1" a="1"/>
  <c r="K2029" i="1" s="1"/>
  <c r="U2029" i="1" l="1"/>
  <c r="M2029" i="1" a="1"/>
  <c r="M2029" i="1" s="1"/>
  <c r="N2030" i="1" s="1" a="1"/>
  <c r="N2030" i="1" s="1"/>
  <c r="L2030" i="1" a="1"/>
  <c r="L2030" i="1" s="1"/>
  <c r="O2029" i="1" l="1" a="1"/>
  <c r="O2029" i="1" s="1"/>
  <c r="Q2030" i="1" s="1"/>
  <c r="P2030" i="1" l="1" a="1"/>
  <c r="P2030" i="1" s="1"/>
  <c r="J2030" i="1" s="1" a="1"/>
  <c r="J2030" i="1" s="1"/>
  <c r="I2031" i="1" s="1" a="1"/>
  <c r="I2031" i="1" s="1"/>
  <c r="R2030" i="1"/>
  <c r="S2030" i="1" s="1"/>
  <c r="K2030" i="1" l="1" a="1"/>
  <c r="K2030" i="1" s="1"/>
  <c r="M2030" i="1" s="1" a="1"/>
  <c r="M2030" i="1" s="1"/>
  <c r="N2031" i="1" s="1" a="1"/>
  <c r="N2031" i="1" s="1"/>
  <c r="T2030" i="1" a="1"/>
  <c r="T2030" i="1" s="1"/>
  <c r="L2031" i="1" l="1" a="1"/>
  <c r="L2031" i="1" s="1"/>
  <c r="U2030" i="1"/>
  <c r="O2030" i="1" a="1"/>
  <c r="O2030" i="1" s="1"/>
  <c r="Q2031" i="1" l="1"/>
  <c r="R2031" i="1"/>
  <c r="S2031" i="1" s="1"/>
  <c r="P2031" i="1" a="1"/>
  <c r="P2031" i="1" s="1"/>
  <c r="J2031" i="1" s="1" a="1"/>
  <c r="J2031" i="1" s="1"/>
  <c r="T2031" i="1" l="1" a="1"/>
  <c r="T2031" i="1" s="1"/>
  <c r="I2032" i="1" a="1"/>
  <c r="I2032" i="1" s="1"/>
  <c r="K2031" i="1" a="1"/>
  <c r="K2031" i="1" s="1"/>
  <c r="U2031" i="1" l="1"/>
  <c r="M2031" i="1" a="1"/>
  <c r="M2031" i="1" s="1"/>
  <c r="N2032" i="1" s="1" a="1"/>
  <c r="N2032" i="1" s="1"/>
  <c r="L2032" i="1" a="1"/>
  <c r="L2032" i="1" s="1"/>
  <c r="O2031" i="1" l="1" a="1"/>
  <c r="O2031" i="1" s="1"/>
  <c r="Q2032" i="1" s="1"/>
  <c r="P2032" i="1" l="1" a="1"/>
  <c r="P2032" i="1" s="1"/>
  <c r="J2032" i="1" s="1" a="1"/>
  <c r="J2032" i="1" s="1"/>
  <c r="R2032" i="1"/>
  <c r="S2032" i="1" s="1"/>
  <c r="T2032" i="1" l="1" a="1"/>
  <c r="T2032" i="1" s="1"/>
  <c r="I2033" i="1" a="1"/>
  <c r="I2033" i="1" s="1"/>
  <c r="K2032" i="1" a="1"/>
  <c r="K2032" i="1" s="1"/>
  <c r="U2032" i="1" l="1"/>
  <c r="M2032" i="1" a="1"/>
  <c r="M2032" i="1" s="1"/>
  <c r="N2033" i="1" s="1" a="1"/>
  <c r="N2033" i="1" s="1"/>
  <c r="L2033" i="1" a="1"/>
  <c r="L2033" i="1" s="1"/>
  <c r="O2032" i="1" l="1" a="1"/>
  <c r="O2032" i="1" s="1"/>
  <c r="Q2033" i="1" s="1"/>
  <c r="P2033" i="1" l="1" a="1"/>
  <c r="P2033" i="1" s="1"/>
  <c r="J2033" i="1" s="1" a="1"/>
  <c r="J2033" i="1" s="1"/>
  <c r="R2033" i="1"/>
  <c r="S2033" i="1" s="1"/>
  <c r="T2033" i="1" l="1" a="1"/>
  <c r="T2033" i="1" s="1"/>
  <c r="I2034" i="1" a="1"/>
  <c r="I2034" i="1" s="1"/>
  <c r="K2033" i="1" a="1"/>
  <c r="K2033" i="1" s="1"/>
  <c r="U2033" i="1" l="1"/>
  <c r="M2033" i="1" a="1"/>
  <c r="M2033" i="1" s="1"/>
  <c r="N2034" i="1" s="1" a="1"/>
  <c r="N2034" i="1" s="1"/>
  <c r="L2034" i="1" a="1"/>
  <c r="L2034" i="1" s="1"/>
  <c r="O2033" i="1" l="1" a="1"/>
  <c r="O2033" i="1" s="1"/>
  <c r="Q2034" i="1" s="1"/>
  <c r="P2034" i="1" l="1" a="1"/>
  <c r="P2034" i="1" s="1"/>
  <c r="J2034" i="1" s="1" a="1"/>
  <c r="J2034" i="1" s="1"/>
  <c r="R2034" i="1"/>
  <c r="S2034" i="1" s="1"/>
  <c r="T2034" i="1" l="1" a="1"/>
  <c r="T2034" i="1" s="1"/>
  <c r="I2035" i="1" a="1"/>
  <c r="I2035" i="1" s="1"/>
  <c r="K2034" i="1" a="1"/>
  <c r="K2034" i="1" s="1"/>
  <c r="U2034" i="1" l="1"/>
  <c r="M2034" i="1" a="1"/>
  <c r="M2034" i="1" s="1"/>
  <c r="N2035" i="1" s="1" a="1"/>
  <c r="N2035" i="1" s="1"/>
  <c r="L2035" i="1" a="1"/>
  <c r="L2035" i="1" s="1"/>
  <c r="O2034" i="1" l="1" a="1"/>
  <c r="O2034" i="1" s="1"/>
  <c r="Q2035" i="1" s="1"/>
  <c r="P2035" i="1" l="1" a="1"/>
  <c r="P2035" i="1" s="1"/>
  <c r="J2035" i="1" s="1" a="1"/>
  <c r="J2035" i="1" s="1"/>
  <c r="R2035" i="1"/>
  <c r="S2035" i="1" s="1"/>
  <c r="T2035" i="1" l="1" a="1"/>
  <c r="T2035" i="1" s="1"/>
  <c r="I2036" i="1" a="1"/>
  <c r="I2036" i="1" s="1"/>
  <c r="K2035" i="1" a="1"/>
  <c r="K2035" i="1" s="1"/>
  <c r="U2035" i="1" l="1"/>
  <c r="M2035" i="1" a="1"/>
  <c r="M2035" i="1" s="1"/>
  <c r="N2036" i="1" s="1" a="1"/>
  <c r="N2036" i="1" s="1"/>
  <c r="L2036" i="1" a="1"/>
  <c r="L2036" i="1" s="1"/>
  <c r="O2035" i="1" l="1" a="1"/>
  <c r="O2035" i="1" s="1"/>
  <c r="Q2036" i="1" s="1"/>
  <c r="P2036" i="1" l="1" a="1"/>
  <c r="P2036" i="1" s="1"/>
  <c r="J2036" i="1" s="1" a="1"/>
  <c r="J2036" i="1" s="1"/>
  <c r="I2037" i="1" s="1" a="1"/>
  <c r="I2037" i="1" s="1"/>
  <c r="R2036" i="1"/>
  <c r="S2036" i="1" s="1"/>
  <c r="T2036" i="1" l="1" a="1"/>
  <c r="T2036" i="1" s="1"/>
  <c r="K2036" i="1" a="1"/>
  <c r="K2036" i="1" s="1"/>
  <c r="M2036" i="1" s="1" a="1"/>
  <c r="M2036" i="1" s="1"/>
  <c r="U2036" i="1" l="1"/>
  <c r="N2037" i="1" a="1"/>
  <c r="N2037" i="1" s="1"/>
  <c r="O2036" i="1" a="1"/>
  <c r="O2036" i="1" s="1"/>
  <c r="Q2037" i="1" s="1"/>
  <c r="L2037" i="1" a="1"/>
  <c r="L2037" i="1" s="1"/>
  <c r="P2037" i="1" l="1" a="1"/>
  <c r="P2037" i="1" s="1"/>
  <c r="J2037" i="1" s="1" a="1"/>
  <c r="J2037" i="1" s="1"/>
  <c r="K2037" i="1" s="1" a="1"/>
  <c r="K2037" i="1" s="1"/>
  <c r="R2037" i="1"/>
  <c r="S2037" i="1" s="1"/>
  <c r="T2037" i="1" l="1" a="1"/>
  <c r="T2037" i="1" s="1"/>
  <c r="I2038" i="1" a="1"/>
  <c r="I2038" i="1" s="1"/>
  <c r="M2037" i="1" a="1"/>
  <c r="M2037" i="1" s="1"/>
  <c r="N2038" i="1" s="1" a="1"/>
  <c r="N2038" i="1" s="1"/>
  <c r="L2038" i="1" a="1"/>
  <c r="L2038" i="1" s="1"/>
  <c r="U2037" i="1" l="1"/>
  <c r="O2037" i="1" a="1"/>
  <c r="O2037" i="1" s="1"/>
  <c r="R2038" i="1" s="1"/>
  <c r="S2038" i="1" s="1"/>
  <c r="P2038" i="1" l="1" a="1"/>
  <c r="P2038" i="1" s="1"/>
  <c r="J2038" i="1" s="1" a="1"/>
  <c r="J2038" i="1" s="1"/>
  <c r="Q2038" i="1"/>
  <c r="T2038" i="1" l="1" a="1"/>
  <c r="T2038" i="1" s="1"/>
  <c r="I2039" i="1" a="1"/>
  <c r="I2039" i="1" s="1"/>
  <c r="K2038" i="1" a="1"/>
  <c r="K2038" i="1" s="1"/>
  <c r="U2038" i="1" l="1"/>
  <c r="L2039" i="1" a="1"/>
  <c r="L2039" i="1" s="1"/>
  <c r="M2038" i="1" a="1"/>
  <c r="M2038" i="1" s="1"/>
  <c r="N2039" i="1" s="1" a="1"/>
  <c r="N2039" i="1" s="1"/>
  <c r="O2038" i="1" l="1" a="1"/>
  <c r="O2038" i="1" s="1"/>
  <c r="Q2039" i="1" l="1"/>
  <c r="R2039" i="1"/>
  <c r="S2039" i="1" s="1"/>
  <c r="P2039" i="1" a="1"/>
  <c r="P2039" i="1" s="1"/>
  <c r="J2039" i="1" s="1" a="1"/>
  <c r="J2039" i="1" s="1"/>
  <c r="T2039" i="1" l="1" a="1"/>
  <c r="T2039" i="1" s="1"/>
  <c r="I2040" i="1" a="1"/>
  <c r="I2040" i="1" s="1"/>
  <c r="K2039" i="1" a="1"/>
  <c r="K2039" i="1" s="1"/>
  <c r="U2039" i="1" l="1"/>
  <c r="M2039" i="1" a="1"/>
  <c r="M2039" i="1" s="1"/>
  <c r="N2040" i="1" s="1" a="1"/>
  <c r="N2040" i="1" s="1"/>
  <c r="L2040" i="1" a="1"/>
  <c r="L2040" i="1" s="1"/>
  <c r="O2039" i="1" l="1" a="1"/>
  <c r="O2039" i="1" s="1"/>
  <c r="R2040" i="1" s="1"/>
  <c r="S2040" i="1" s="1"/>
  <c r="P2040" i="1" l="1" a="1"/>
  <c r="P2040" i="1" s="1"/>
  <c r="J2040" i="1" s="1" a="1"/>
  <c r="J2040" i="1" s="1"/>
  <c r="Q2040" i="1"/>
  <c r="T2040" i="1" l="1" a="1"/>
  <c r="T2040" i="1" s="1"/>
  <c r="I2041" i="1" a="1"/>
  <c r="I2041" i="1" s="1"/>
  <c r="K2040" i="1" a="1"/>
  <c r="K2040" i="1" s="1"/>
  <c r="U2040" i="1" l="1"/>
  <c r="M2040" i="1" a="1"/>
  <c r="M2040" i="1" s="1"/>
  <c r="N2041" i="1" s="1" a="1"/>
  <c r="N2041" i="1" s="1"/>
  <c r="L2041" i="1" a="1"/>
  <c r="L2041" i="1" s="1"/>
  <c r="O2040" i="1" l="1" a="1"/>
  <c r="O2040" i="1" s="1"/>
  <c r="Q2041" i="1" s="1"/>
  <c r="P2041" i="1" l="1" a="1"/>
  <c r="P2041" i="1" s="1"/>
  <c r="J2041" i="1" s="1" a="1"/>
  <c r="J2041" i="1" s="1"/>
  <c r="R2041" i="1"/>
  <c r="S2041" i="1" s="1"/>
  <c r="T2041" i="1" l="1" a="1"/>
  <c r="T2041" i="1" s="1"/>
  <c r="I2042" i="1" a="1"/>
  <c r="I2042" i="1" s="1"/>
  <c r="K2041" i="1" a="1"/>
  <c r="K2041" i="1" s="1"/>
  <c r="U2041" i="1" l="1"/>
  <c r="M2041" i="1" a="1"/>
  <c r="M2041" i="1" s="1"/>
  <c r="N2042" i="1" s="1" a="1"/>
  <c r="N2042" i="1" s="1"/>
  <c r="L2042" i="1" a="1"/>
  <c r="L2042" i="1" s="1"/>
  <c r="O2041" i="1" l="1" a="1"/>
  <c r="O2041" i="1" s="1"/>
  <c r="Q2042" i="1" s="1"/>
  <c r="P2042" i="1" l="1" a="1"/>
  <c r="P2042" i="1" s="1"/>
  <c r="J2042" i="1" s="1" a="1"/>
  <c r="J2042" i="1" s="1"/>
  <c r="R2042" i="1"/>
  <c r="S2042" i="1" s="1"/>
  <c r="T2042" i="1" l="1" a="1"/>
  <c r="T2042" i="1" s="1"/>
  <c r="I2043" i="1" a="1"/>
  <c r="I2043" i="1" s="1"/>
  <c r="K2042" i="1" a="1"/>
  <c r="K2042" i="1" s="1"/>
  <c r="U2042" i="1" l="1"/>
  <c r="L2043" i="1" a="1"/>
  <c r="L2043" i="1" s="1"/>
  <c r="M2042" i="1" a="1"/>
  <c r="M2042" i="1" s="1"/>
  <c r="N2043" i="1" s="1" a="1"/>
  <c r="N2043" i="1" s="1"/>
  <c r="O2042" i="1" l="1" a="1"/>
  <c r="O2042" i="1" s="1"/>
  <c r="Q2043" i="1" s="1"/>
  <c r="P2043" i="1" l="1" a="1"/>
  <c r="P2043" i="1" s="1"/>
  <c r="J2043" i="1" s="1" a="1"/>
  <c r="J2043" i="1" s="1"/>
  <c r="R2043" i="1"/>
  <c r="S2043" i="1" s="1"/>
  <c r="T2043" i="1" l="1" a="1"/>
  <c r="T2043" i="1" s="1"/>
  <c r="I2044" i="1" a="1"/>
  <c r="I2044" i="1" s="1"/>
  <c r="K2043" i="1" a="1"/>
  <c r="K2043" i="1" s="1"/>
  <c r="U2043" i="1" l="1"/>
  <c r="M2043" i="1" a="1"/>
  <c r="M2043" i="1" s="1"/>
  <c r="N2044" i="1" s="1" a="1"/>
  <c r="N2044" i="1" s="1"/>
  <c r="L2044" i="1" a="1"/>
  <c r="L2044" i="1" s="1"/>
  <c r="O2043" i="1" l="1" a="1"/>
  <c r="O2043" i="1" s="1"/>
  <c r="Q2044" i="1" s="1"/>
  <c r="P2044" i="1" l="1" a="1"/>
  <c r="P2044" i="1" s="1"/>
  <c r="J2044" i="1" s="1" a="1"/>
  <c r="J2044" i="1" s="1"/>
  <c r="R2044" i="1"/>
  <c r="S2044" i="1" s="1"/>
  <c r="T2044" i="1" l="1" a="1"/>
  <c r="T2044" i="1" s="1"/>
  <c r="I2045" i="1" a="1"/>
  <c r="I2045" i="1" s="1"/>
  <c r="K2044" i="1" a="1"/>
  <c r="K2044" i="1" s="1"/>
  <c r="U2044" i="1" l="1"/>
  <c r="M2044" i="1" a="1"/>
  <c r="M2044" i="1" s="1"/>
  <c r="N2045" i="1" s="1" a="1"/>
  <c r="N2045" i="1" s="1"/>
  <c r="L2045" i="1" a="1"/>
  <c r="L2045" i="1" s="1"/>
  <c r="O2044" i="1" l="1" a="1"/>
  <c r="O2044" i="1" s="1"/>
  <c r="Q2045" i="1" s="1"/>
  <c r="P2045" i="1" l="1" a="1"/>
  <c r="P2045" i="1" s="1"/>
  <c r="J2045" i="1" s="1" a="1"/>
  <c r="J2045" i="1" s="1"/>
  <c r="R2045" i="1"/>
  <c r="S2045" i="1" s="1"/>
  <c r="T2045" i="1" l="1" a="1"/>
  <c r="T2045" i="1" s="1"/>
  <c r="I2046" i="1" a="1"/>
  <c r="I2046" i="1" s="1"/>
  <c r="K2045" i="1" a="1"/>
  <c r="K2045" i="1" s="1"/>
  <c r="U2045" i="1" l="1"/>
  <c r="M2045" i="1" a="1"/>
  <c r="M2045" i="1" s="1"/>
  <c r="N2046" i="1" s="1" a="1"/>
  <c r="N2046" i="1" s="1"/>
  <c r="L2046" i="1" a="1"/>
  <c r="L2046" i="1" s="1"/>
  <c r="O2045" i="1" l="1" a="1"/>
  <c r="O2045" i="1" s="1"/>
  <c r="Q2046" i="1" s="1"/>
  <c r="P2046" i="1" l="1" a="1"/>
  <c r="P2046" i="1" s="1"/>
  <c r="J2046" i="1" s="1" a="1"/>
  <c r="J2046" i="1" s="1"/>
  <c r="R2046" i="1"/>
  <c r="S2046" i="1" s="1"/>
  <c r="T2046" i="1" l="1" a="1"/>
  <c r="T2046" i="1" s="1"/>
  <c r="I2047" i="1" a="1"/>
  <c r="I2047" i="1" s="1"/>
  <c r="K2046" i="1" a="1"/>
  <c r="K2046" i="1" s="1"/>
  <c r="U2046" i="1" l="1"/>
  <c r="L2047" i="1" a="1"/>
  <c r="L2047" i="1" s="1"/>
  <c r="M2046" i="1" a="1"/>
  <c r="M2046" i="1" s="1"/>
  <c r="N2047" i="1" s="1" a="1"/>
  <c r="N2047" i="1" s="1"/>
  <c r="O2046" i="1" l="1" a="1"/>
  <c r="O2046" i="1" s="1"/>
  <c r="Q2047" i="1" l="1"/>
  <c r="R2047" i="1"/>
  <c r="S2047" i="1" s="1"/>
  <c r="P2047" i="1" a="1"/>
  <c r="P2047" i="1" s="1"/>
  <c r="J2047" i="1" s="1" a="1"/>
  <c r="J2047" i="1" s="1"/>
  <c r="T2047" i="1" l="1" a="1"/>
  <c r="T2047" i="1" s="1"/>
  <c r="I2048" i="1" a="1"/>
  <c r="I2048" i="1" s="1"/>
  <c r="K2047" i="1" a="1"/>
  <c r="K2047" i="1" s="1"/>
  <c r="U2047" i="1" l="1"/>
  <c r="M2047" i="1" a="1"/>
  <c r="M2047" i="1" s="1"/>
  <c r="N2048" i="1" s="1" a="1"/>
  <c r="N2048" i="1" s="1"/>
  <c r="L2048" i="1" a="1"/>
  <c r="L2048" i="1" s="1"/>
  <c r="O2047" i="1" l="1" a="1"/>
  <c r="O2047" i="1" s="1"/>
  <c r="Q2048" i="1" s="1"/>
  <c r="P2048" i="1" l="1" a="1"/>
  <c r="P2048" i="1" s="1"/>
  <c r="J2048" i="1" s="1" a="1"/>
  <c r="J2048" i="1" s="1"/>
  <c r="I2049" i="1" s="1" a="1"/>
  <c r="I2049" i="1" s="1"/>
  <c r="R2048" i="1"/>
  <c r="S2048" i="1" s="1"/>
  <c r="T2048" i="1" l="1" a="1"/>
  <c r="T2048" i="1" s="1"/>
  <c r="K2048" i="1" a="1"/>
  <c r="K2048" i="1" s="1"/>
  <c r="M2048" i="1" s="1" a="1"/>
  <c r="M2048" i="1" s="1"/>
  <c r="N2049" i="1" s="1" a="1"/>
  <c r="N2049" i="1" s="1"/>
  <c r="U2048" i="1" l="1"/>
  <c r="L2049" i="1" a="1"/>
  <c r="L2049" i="1" s="1"/>
  <c r="O2048" i="1" a="1"/>
  <c r="O2048" i="1" s="1"/>
  <c r="Q2049" i="1" s="1"/>
  <c r="P2049" i="1" l="1" a="1"/>
  <c r="P2049" i="1" s="1"/>
  <c r="J2049" i="1" s="1" a="1"/>
  <c r="J2049" i="1" s="1"/>
  <c r="R2049" i="1"/>
  <c r="S2049" i="1" s="1"/>
  <c r="T2049" i="1" l="1" a="1"/>
  <c r="T2049" i="1" s="1"/>
  <c r="I2050" i="1" a="1"/>
  <c r="I2050" i="1" s="1"/>
  <c r="K2049" i="1" a="1"/>
  <c r="K2049" i="1" s="1"/>
  <c r="U2049" i="1" l="1"/>
  <c r="M2049" i="1" a="1"/>
  <c r="M2049" i="1" s="1"/>
  <c r="N2050" i="1" s="1" a="1"/>
  <c r="N2050" i="1" s="1"/>
  <c r="L2050" i="1" a="1"/>
  <c r="L2050" i="1" s="1"/>
  <c r="O2049" i="1" l="1" a="1"/>
  <c r="O2049" i="1" s="1"/>
  <c r="Q2050" i="1" s="1"/>
  <c r="P2050" i="1" l="1" a="1"/>
  <c r="P2050" i="1" s="1"/>
  <c r="J2050" i="1" s="1" a="1"/>
  <c r="J2050" i="1" s="1"/>
  <c r="R2050" i="1"/>
  <c r="S2050" i="1" s="1"/>
  <c r="T2050" i="1" l="1" a="1"/>
  <c r="T2050" i="1" s="1"/>
  <c r="I2051" i="1" a="1"/>
  <c r="I2051" i="1" s="1"/>
  <c r="K2050" i="1" a="1"/>
  <c r="K2050" i="1" s="1"/>
  <c r="U2050" i="1" l="1"/>
  <c r="L2051" i="1" a="1"/>
  <c r="L2051" i="1" s="1"/>
  <c r="M2050" i="1" a="1"/>
  <c r="M2050" i="1" s="1"/>
  <c r="N2051" i="1" s="1" a="1"/>
  <c r="N2051" i="1" s="1"/>
  <c r="O2050" i="1" l="1" a="1"/>
  <c r="O2050" i="1" s="1"/>
  <c r="Q2051" i="1" s="1"/>
  <c r="P2051" i="1" l="1" a="1"/>
  <c r="P2051" i="1" s="1"/>
  <c r="J2051" i="1" s="1" a="1"/>
  <c r="J2051" i="1" s="1"/>
  <c r="R2051" i="1"/>
  <c r="S2051" i="1" s="1"/>
  <c r="T2051" i="1" l="1" a="1"/>
  <c r="T2051" i="1" s="1"/>
  <c r="I2052" i="1" a="1"/>
  <c r="I2052" i="1" s="1"/>
  <c r="K2051" i="1" a="1"/>
  <c r="K2051" i="1" s="1"/>
  <c r="U2051" i="1" l="1"/>
  <c r="L2052" i="1" a="1"/>
  <c r="L2052" i="1" s="1"/>
  <c r="M2051" i="1" a="1"/>
  <c r="M2051" i="1" s="1"/>
  <c r="N2052" i="1" s="1" a="1"/>
  <c r="N2052" i="1" s="1"/>
  <c r="O2051" i="1" l="1" a="1"/>
  <c r="O2051" i="1" s="1"/>
  <c r="Q2052" i="1" l="1"/>
  <c r="R2052" i="1"/>
  <c r="S2052" i="1" s="1"/>
  <c r="P2052" i="1" a="1"/>
  <c r="P2052" i="1" s="1"/>
  <c r="J2052" i="1" s="1" a="1"/>
  <c r="J2052" i="1" s="1"/>
  <c r="T2052" i="1" l="1" a="1"/>
  <c r="T2052" i="1" s="1"/>
  <c r="I2053" i="1" a="1"/>
  <c r="I2053" i="1" s="1"/>
  <c r="K2052" i="1" a="1"/>
  <c r="K2052" i="1" s="1"/>
  <c r="U2052" i="1" l="1"/>
  <c r="L2053" i="1" a="1"/>
  <c r="L2053" i="1" s="1"/>
  <c r="M2052" i="1" a="1"/>
  <c r="M2052" i="1" s="1"/>
  <c r="N2053" i="1" s="1" a="1"/>
  <c r="N2053" i="1" s="1"/>
  <c r="O2052" i="1" l="1" a="1"/>
  <c r="O2052" i="1" s="1"/>
  <c r="Q2053" i="1" l="1"/>
  <c r="R2053" i="1"/>
  <c r="S2053" i="1" s="1"/>
  <c r="P2053" i="1" a="1"/>
  <c r="P2053" i="1" s="1"/>
  <c r="J2053" i="1" s="1" a="1"/>
  <c r="J2053" i="1" s="1"/>
  <c r="T2053" i="1" l="1" a="1"/>
  <c r="T2053" i="1" s="1"/>
  <c r="I2054" i="1" a="1"/>
  <c r="I2054" i="1" s="1"/>
  <c r="K2053" i="1" a="1"/>
  <c r="K2053" i="1" s="1"/>
  <c r="U2053" i="1" l="1"/>
  <c r="M2053" i="1" a="1"/>
  <c r="M2053" i="1" s="1"/>
  <c r="N2054" i="1" s="1" a="1"/>
  <c r="N2054" i="1" s="1"/>
  <c r="L2054" i="1" a="1"/>
  <c r="L2054" i="1" s="1"/>
  <c r="O2053" i="1" l="1" a="1"/>
  <c r="O2053" i="1" s="1"/>
  <c r="R2054" i="1" s="1"/>
  <c r="S2054" i="1" s="1"/>
  <c r="P2054" i="1" l="1" a="1"/>
  <c r="P2054" i="1" s="1"/>
  <c r="J2054" i="1" s="1" a="1"/>
  <c r="J2054" i="1" s="1"/>
  <c r="Q2054" i="1"/>
  <c r="T2054" i="1" l="1" a="1"/>
  <c r="T2054" i="1" s="1"/>
  <c r="I2055" i="1" a="1"/>
  <c r="I2055" i="1" s="1"/>
  <c r="K2054" i="1" a="1"/>
  <c r="K2054" i="1" s="1"/>
  <c r="U2054" i="1" l="1"/>
  <c r="L2055" i="1" a="1"/>
  <c r="L2055" i="1" s="1"/>
  <c r="M2054" i="1" a="1"/>
  <c r="M2054" i="1" s="1"/>
  <c r="N2055" i="1" s="1" a="1"/>
  <c r="N2055" i="1" s="1"/>
  <c r="O2054" i="1" l="1" a="1"/>
  <c r="O2054" i="1" s="1"/>
  <c r="Q2055" i="1" l="1"/>
  <c r="R2055" i="1"/>
  <c r="S2055" i="1" s="1"/>
  <c r="P2055" i="1" a="1"/>
  <c r="P2055" i="1" s="1"/>
  <c r="J2055" i="1" s="1" a="1"/>
  <c r="J2055" i="1" s="1"/>
  <c r="T2055" i="1" l="1" a="1"/>
  <c r="T2055" i="1" s="1"/>
  <c r="I2056" i="1" a="1"/>
  <c r="I2056" i="1" s="1"/>
  <c r="K2055" i="1" a="1"/>
  <c r="K2055" i="1" s="1"/>
  <c r="U2055" i="1" l="1"/>
  <c r="M2055" i="1" a="1"/>
  <c r="M2055" i="1" s="1"/>
  <c r="N2056" i="1" s="1" a="1"/>
  <c r="N2056" i="1" s="1"/>
  <c r="L2056" i="1" a="1"/>
  <c r="L2056" i="1" s="1"/>
  <c r="O2055" i="1" l="1" a="1"/>
  <c r="O2055" i="1" s="1"/>
  <c r="Q2056" i="1" s="1"/>
  <c r="P2056" i="1" l="1" a="1"/>
  <c r="P2056" i="1" s="1"/>
  <c r="J2056" i="1" s="1" a="1"/>
  <c r="J2056" i="1" s="1"/>
  <c r="R2056" i="1"/>
  <c r="S2056" i="1" s="1"/>
  <c r="T2056" i="1" l="1" a="1"/>
  <c r="T2056" i="1" s="1"/>
  <c r="I2057" i="1" a="1"/>
  <c r="I2057" i="1" s="1"/>
  <c r="K2056" i="1" a="1"/>
  <c r="K2056" i="1" s="1"/>
  <c r="U2056" i="1" l="1"/>
  <c r="L2057" i="1" a="1"/>
  <c r="L2057" i="1" s="1"/>
  <c r="M2056" i="1" a="1"/>
  <c r="M2056" i="1" s="1"/>
  <c r="N2057" i="1" s="1" a="1"/>
  <c r="N2057" i="1" s="1"/>
  <c r="O2056" i="1" l="1" a="1"/>
  <c r="O2056" i="1" s="1"/>
  <c r="Q2057" i="1" s="1"/>
  <c r="P2057" i="1" l="1" a="1"/>
  <c r="P2057" i="1" s="1"/>
  <c r="J2057" i="1" s="1" a="1"/>
  <c r="J2057" i="1" s="1"/>
  <c r="R2057" i="1"/>
  <c r="S2057" i="1" s="1"/>
  <c r="T2057" i="1" l="1" a="1"/>
  <c r="T2057" i="1" s="1"/>
  <c r="I2058" i="1" a="1"/>
  <c r="I2058" i="1" s="1"/>
  <c r="K2057" i="1" a="1"/>
  <c r="K2057" i="1" s="1"/>
  <c r="U2057" i="1" l="1"/>
  <c r="M2057" i="1" a="1"/>
  <c r="M2057" i="1" s="1"/>
  <c r="N2058" i="1" s="1" a="1"/>
  <c r="N2058" i="1" s="1"/>
  <c r="L2058" i="1" a="1"/>
  <c r="L2058" i="1" s="1"/>
  <c r="O2057" i="1" l="1" a="1"/>
  <c r="O2057" i="1" s="1"/>
  <c r="Q2058" i="1" s="1"/>
  <c r="P2058" i="1" l="1" a="1"/>
  <c r="P2058" i="1" s="1"/>
  <c r="J2058" i="1" s="1" a="1"/>
  <c r="J2058" i="1" s="1"/>
  <c r="R2058" i="1"/>
  <c r="S2058" i="1" s="1"/>
  <c r="T2058" i="1" l="1" a="1"/>
  <c r="T2058" i="1" s="1"/>
  <c r="I2059" i="1" a="1"/>
  <c r="I2059" i="1" s="1"/>
  <c r="K2058" i="1" a="1"/>
  <c r="K2058" i="1" s="1"/>
  <c r="U2058" i="1" l="1"/>
  <c r="M2058" i="1" a="1"/>
  <c r="M2058" i="1" s="1"/>
  <c r="N2059" i="1" s="1" a="1"/>
  <c r="N2059" i="1" s="1"/>
  <c r="L2059" i="1" a="1"/>
  <c r="L2059" i="1" s="1"/>
  <c r="O2058" i="1" l="1" a="1"/>
  <c r="O2058" i="1" s="1"/>
  <c r="Q2059" i="1" s="1"/>
  <c r="P2059" i="1" l="1" a="1"/>
  <c r="P2059" i="1" s="1"/>
  <c r="J2059" i="1" s="1" a="1"/>
  <c r="J2059" i="1" s="1"/>
  <c r="I2060" i="1" s="1" a="1"/>
  <c r="I2060" i="1" s="1"/>
  <c r="R2059" i="1"/>
  <c r="S2059" i="1" s="1"/>
  <c r="T2059" i="1" l="1" a="1"/>
  <c r="T2059" i="1" s="1"/>
  <c r="K2059" i="1" a="1"/>
  <c r="K2059" i="1" s="1"/>
  <c r="M2059" i="1" s="1" a="1"/>
  <c r="M2059" i="1" s="1"/>
  <c r="N2060" i="1" s="1" a="1"/>
  <c r="N2060" i="1" s="1"/>
  <c r="U2059" i="1" l="1"/>
  <c r="L2060" i="1" a="1"/>
  <c r="L2060" i="1" s="1"/>
  <c r="O2059" i="1" a="1"/>
  <c r="O2059" i="1" s="1"/>
  <c r="Q2060" i="1" s="1"/>
  <c r="P2060" i="1" l="1" a="1"/>
  <c r="P2060" i="1" s="1"/>
  <c r="J2060" i="1" s="1" a="1"/>
  <c r="J2060" i="1" s="1"/>
  <c r="K2060" i="1" s="1" a="1"/>
  <c r="K2060" i="1" s="1"/>
  <c r="R2060" i="1"/>
  <c r="S2060" i="1" s="1"/>
  <c r="T2060" i="1" l="1" a="1"/>
  <c r="T2060" i="1" s="1"/>
  <c r="I2061" i="1" a="1"/>
  <c r="I2061" i="1" s="1"/>
  <c r="M2060" i="1" a="1"/>
  <c r="M2060" i="1" s="1"/>
  <c r="N2061" i="1" s="1" a="1"/>
  <c r="N2061" i="1" s="1"/>
  <c r="L2061" i="1" a="1"/>
  <c r="L2061" i="1" s="1"/>
  <c r="U2060" i="1" l="1"/>
  <c r="O2060" i="1" a="1"/>
  <c r="O2060" i="1" s="1"/>
  <c r="Q2061" i="1" s="1"/>
  <c r="P2061" i="1" l="1" a="1"/>
  <c r="P2061" i="1" s="1"/>
  <c r="J2061" i="1" s="1" a="1"/>
  <c r="J2061" i="1" s="1"/>
  <c r="R2061" i="1"/>
  <c r="S2061" i="1" s="1"/>
  <c r="T2061" i="1" l="1" a="1"/>
  <c r="T2061" i="1" s="1"/>
  <c r="I2062" i="1" a="1"/>
  <c r="I2062" i="1" s="1"/>
  <c r="K2061" i="1" a="1"/>
  <c r="K2061" i="1" s="1"/>
  <c r="U2061" i="1" l="1"/>
  <c r="M2061" i="1" a="1"/>
  <c r="M2061" i="1" s="1"/>
  <c r="N2062" i="1" s="1" a="1"/>
  <c r="N2062" i="1" s="1"/>
  <c r="L2062" i="1" a="1"/>
  <c r="L2062" i="1" s="1"/>
  <c r="O2061" i="1" l="1" a="1"/>
  <c r="O2061" i="1" s="1"/>
  <c r="Q2062" i="1" l="1"/>
  <c r="R2062" i="1"/>
  <c r="S2062" i="1" s="1"/>
  <c r="P2062" i="1" a="1"/>
  <c r="P2062" i="1" s="1"/>
  <c r="J2062" i="1" s="1" a="1"/>
  <c r="J2062" i="1" s="1"/>
  <c r="T2062" i="1" l="1" a="1"/>
  <c r="T2062" i="1" s="1"/>
  <c r="I2063" i="1" a="1"/>
  <c r="I2063" i="1" s="1"/>
  <c r="K2062" i="1" a="1"/>
  <c r="K2062" i="1" s="1"/>
  <c r="U2062" i="1" l="1"/>
  <c r="M2062" i="1" a="1"/>
  <c r="M2062" i="1" s="1"/>
  <c r="N2063" i="1" s="1" a="1"/>
  <c r="N2063" i="1" s="1"/>
  <c r="L2063" i="1" a="1"/>
  <c r="L2063" i="1" s="1"/>
  <c r="O2062" i="1" l="1" a="1"/>
  <c r="O2062" i="1" s="1"/>
  <c r="Q2063" i="1" s="1"/>
  <c r="P2063" i="1" l="1" a="1"/>
  <c r="P2063" i="1" s="1"/>
  <c r="J2063" i="1" s="1" a="1"/>
  <c r="J2063" i="1" s="1"/>
  <c r="R2063" i="1"/>
  <c r="S2063" i="1" s="1"/>
  <c r="T2063" i="1" l="1" a="1"/>
  <c r="T2063" i="1" s="1"/>
  <c r="I2064" i="1" a="1"/>
  <c r="I2064" i="1" s="1"/>
  <c r="K2063" i="1" a="1"/>
  <c r="K2063" i="1" s="1"/>
  <c r="U2063" i="1" l="1"/>
  <c r="M2063" i="1" a="1"/>
  <c r="M2063" i="1" s="1"/>
  <c r="N2064" i="1" s="1" a="1"/>
  <c r="N2064" i="1" s="1"/>
  <c r="L2064" i="1" a="1"/>
  <c r="L2064" i="1" s="1"/>
  <c r="O2063" i="1" l="1" a="1"/>
  <c r="O2063" i="1" s="1"/>
  <c r="Q2064" i="1" s="1"/>
  <c r="P2064" i="1" l="1" a="1"/>
  <c r="P2064" i="1" s="1"/>
  <c r="J2064" i="1" s="1" a="1"/>
  <c r="J2064" i="1" s="1"/>
  <c r="R2064" i="1"/>
  <c r="S2064" i="1" s="1"/>
  <c r="T2064" i="1" l="1" a="1"/>
  <c r="T2064" i="1" s="1"/>
  <c r="I2065" i="1" a="1"/>
  <c r="I2065" i="1" s="1"/>
  <c r="K2064" i="1" a="1"/>
  <c r="K2064" i="1" s="1"/>
  <c r="U2064" i="1" l="1"/>
  <c r="M2064" i="1" a="1"/>
  <c r="M2064" i="1" s="1"/>
  <c r="N2065" i="1" s="1" a="1"/>
  <c r="N2065" i="1" s="1"/>
  <c r="L2065" i="1" a="1"/>
  <c r="L2065" i="1" s="1"/>
  <c r="O2064" i="1" l="1" a="1"/>
  <c r="O2064" i="1" s="1"/>
  <c r="Q2065" i="1" s="1"/>
  <c r="P2065" i="1" l="1" a="1"/>
  <c r="P2065" i="1" s="1"/>
  <c r="J2065" i="1" s="1" a="1"/>
  <c r="J2065" i="1" s="1"/>
  <c r="K2065" i="1" s="1" a="1"/>
  <c r="K2065" i="1" s="1"/>
  <c r="R2065" i="1"/>
  <c r="S2065" i="1" s="1"/>
  <c r="T2065" i="1" l="1" a="1"/>
  <c r="T2065" i="1" s="1"/>
  <c r="I2066" i="1" a="1"/>
  <c r="I2066" i="1" s="1"/>
  <c r="M2065" i="1" a="1"/>
  <c r="M2065" i="1" s="1"/>
  <c r="N2066" i="1" s="1" a="1"/>
  <c r="N2066" i="1" s="1"/>
  <c r="L2066" i="1" a="1"/>
  <c r="L2066" i="1" s="1"/>
  <c r="U2065" i="1" l="1"/>
  <c r="O2065" i="1" a="1"/>
  <c r="O2065" i="1" s="1"/>
  <c r="Q2066" i="1" s="1"/>
  <c r="P2066" i="1" l="1" a="1"/>
  <c r="P2066" i="1" s="1"/>
  <c r="J2066" i="1" s="1" a="1"/>
  <c r="J2066" i="1" s="1"/>
  <c r="R2066" i="1"/>
  <c r="S2066" i="1" s="1"/>
  <c r="T2066" i="1" l="1" a="1"/>
  <c r="T2066" i="1" s="1"/>
  <c r="I2067" i="1" a="1"/>
  <c r="I2067" i="1" s="1"/>
  <c r="K2066" i="1" a="1"/>
  <c r="K2066" i="1" s="1"/>
  <c r="U2066" i="1" l="1"/>
  <c r="M2066" i="1" a="1"/>
  <c r="M2066" i="1" s="1"/>
  <c r="N2067" i="1" s="1" a="1"/>
  <c r="N2067" i="1" s="1"/>
  <c r="L2067" i="1" a="1"/>
  <c r="L2067" i="1" s="1"/>
  <c r="O2066" i="1" l="1" a="1"/>
  <c r="O2066" i="1" s="1"/>
  <c r="Q2067" i="1" s="1"/>
  <c r="P2067" i="1" l="1" a="1"/>
  <c r="P2067" i="1" s="1"/>
  <c r="J2067" i="1" s="1" a="1"/>
  <c r="J2067" i="1" s="1"/>
  <c r="I2068" i="1" s="1" a="1"/>
  <c r="I2068" i="1" s="1"/>
  <c r="R2067" i="1"/>
  <c r="S2067" i="1" s="1"/>
  <c r="T2067" i="1" l="1" a="1"/>
  <c r="T2067" i="1" s="1"/>
  <c r="K2067" i="1" a="1"/>
  <c r="K2067" i="1" s="1"/>
  <c r="M2067" i="1" s="1" a="1"/>
  <c r="M2067" i="1" s="1"/>
  <c r="N2068" i="1" s="1" a="1"/>
  <c r="N2068" i="1" s="1"/>
  <c r="U2067" i="1" l="1"/>
  <c r="L2068" i="1" a="1"/>
  <c r="L2068" i="1" s="1"/>
  <c r="O2067" i="1" a="1"/>
  <c r="O2067" i="1" s="1"/>
  <c r="Q2068" i="1" s="1"/>
  <c r="P2068" i="1" l="1" a="1"/>
  <c r="P2068" i="1" s="1"/>
  <c r="J2068" i="1" s="1" a="1"/>
  <c r="J2068" i="1" s="1"/>
  <c r="R2068" i="1"/>
  <c r="S2068" i="1" s="1"/>
  <c r="T2068" i="1" l="1" a="1"/>
  <c r="T2068" i="1" s="1"/>
  <c r="I2069" i="1" a="1"/>
  <c r="I2069" i="1" s="1"/>
  <c r="K2068" i="1" a="1"/>
  <c r="K2068" i="1" s="1"/>
  <c r="U2068" i="1" l="1"/>
  <c r="M2068" i="1" a="1"/>
  <c r="M2068" i="1" s="1"/>
  <c r="N2069" i="1" s="1" a="1"/>
  <c r="N2069" i="1" s="1"/>
  <c r="L2069" i="1" a="1"/>
  <c r="L2069" i="1" s="1"/>
  <c r="O2068" i="1" l="1" a="1"/>
  <c r="O2068" i="1" s="1"/>
  <c r="Q2069" i="1" s="1"/>
  <c r="P2069" i="1" l="1" a="1"/>
  <c r="P2069" i="1" s="1"/>
  <c r="J2069" i="1" s="1" a="1"/>
  <c r="J2069" i="1" s="1"/>
  <c r="R2069" i="1"/>
  <c r="S2069" i="1" s="1"/>
  <c r="T2069" i="1" l="1" a="1"/>
  <c r="T2069" i="1" s="1"/>
  <c r="I2070" i="1" a="1"/>
  <c r="I2070" i="1" s="1"/>
  <c r="K2069" i="1" a="1"/>
  <c r="K2069" i="1" s="1"/>
  <c r="U2069" i="1" l="1"/>
  <c r="M2069" i="1" a="1"/>
  <c r="M2069" i="1" s="1"/>
  <c r="N2070" i="1" s="1" a="1"/>
  <c r="N2070" i="1" s="1"/>
  <c r="L2070" i="1" a="1"/>
  <c r="L2070" i="1" s="1"/>
  <c r="O2069" i="1" l="1" a="1"/>
  <c r="O2069" i="1" s="1"/>
  <c r="Q2070" i="1" s="1"/>
  <c r="P2070" i="1" l="1" a="1"/>
  <c r="P2070" i="1" s="1"/>
  <c r="J2070" i="1" s="1" a="1"/>
  <c r="J2070" i="1" s="1"/>
  <c r="R2070" i="1"/>
  <c r="S2070" i="1" s="1"/>
  <c r="T2070" i="1" l="1" a="1"/>
  <c r="T2070" i="1" s="1"/>
  <c r="I2071" i="1" a="1"/>
  <c r="I2071" i="1" s="1"/>
  <c r="K2070" i="1" a="1"/>
  <c r="K2070" i="1" s="1"/>
  <c r="U2070" i="1" l="1"/>
  <c r="M2070" i="1" a="1"/>
  <c r="M2070" i="1" s="1"/>
  <c r="N2071" i="1" s="1" a="1"/>
  <c r="N2071" i="1" s="1"/>
  <c r="L2071" i="1" a="1"/>
  <c r="L2071" i="1" s="1"/>
  <c r="O2070" i="1" l="1" a="1"/>
  <c r="O2070" i="1" s="1"/>
  <c r="Q2071" i="1" s="1"/>
  <c r="P2071" i="1" l="1" a="1"/>
  <c r="P2071" i="1" s="1"/>
  <c r="J2071" i="1" s="1" a="1"/>
  <c r="J2071" i="1" s="1"/>
  <c r="R2071" i="1"/>
  <c r="S2071" i="1" s="1"/>
  <c r="T2071" i="1" l="1" a="1"/>
  <c r="T2071" i="1" s="1"/>
  <c r="I2072" i="1" a="1"/>
  <c r="I2072" i="1" s="1"/>
  <c r="K2071" i="1" a="1"/>
  <c r="K2071" i="1" s="1"/>
  <c r="U2071" i="1" l="1"/>
  <c r="M2071" i="1" a="1"/>
  <c r="M2071" i="1" s="1"/>
  <c r="N2072" i="1" s="1" a="1"/>
  <c r="N2072" i="1" s="1"/>
  <c r="L2072" i="1" a="1"/>
  <c r="L2072" i="1" s="1"/>
  <c r="O2071" i="1" l="1" a="1"/>
  <c r="O2071" i="1" s="1"/>
  <c r="Q2072" i="1" s="1"/>
  <c r="R2072" i="1" l="1"/>
  <c r="S2072" i="1" s="1"/>
  <c r="P2072" i="1" a="1"/>
  <c r="P2072" i="1" s="1"/>
  <c r="J2072" i="1" s="1" a="1"/>
  <c r="J2072" i="1" s="1"/>
  <c r="T2072" i="1" l="1" a="1"/>
  <c r="T2072" i="1" s="1"/>
  <c r="I2073" i="1" a="1"/>
  <c r="I2073" i="1" s="1"/>
  <c r="K2072" i="1" a="1"/>
  <c r="K2072" i="1" s="1"/>
  <c r="U2072" i="1" l="1"/>
  <c r="M2072" i="1" a="1"/>
  <c r="M2072" i="1" s="1"/>
  <c r="N2073" i="1" s="1" a="1"/>
  <c r="N2073" i="1" s="1"/>
  <c r="L2073" i="1" a="1"/>
  <c r="L2073" i="1" s="1"/>
  <c r="O2072" i="1" l="1" a="1"/>
  <c r="O2072" i="1" s="1"/>
  <c r="Q2073" i="1" s="1"/>
  <c r="P2073" i="1" l="1" a="1"/>
  <c r="P2073" i="1" s="1"/>
  <c r="J2073" i="1" s="1" a="1"/>
  <c r="J2073" i="1" s="1"/>
  <c r="I2074" i="1" s="1" a="1"/>
  <c r="I2074" i="1" s="1"/>
  <c r="R2073" i="1"/>
  <c r="S2073" i="1" s="1"/>
  <c r="T2073" i="1" l="1" a="1"/>
  <c r="T2073" i="1" s="1"/>
  <c r="K2073" i="1" a="1"/>
  <c r="K2073" i="1" s="1"/>
  <c r="M2073" i="1" s="1" a="1"/>
  <c r="M2073" i="1" s="1"/>
  <c r="N2074" i="1" s="1" a="1"/>
  <c r="N2074" i="1" s="1"/>
  <c r="U2073" i="1" l="1"/>
  <c r="L2074" i="1" a="1"/>
  <c r="L2074" i="1" s="1"/>
  <c r="O2073" i="1" a="1"/>
  <c r="O2073" i="1" s="1"/>
  <c r="Q2074" i="1" s="1"/>
  <c r="P2074" i="1" l="1" a="1"/>
  <c r="P2074" i="1" s="1"/>
  <c r="J2074" i="1" s="1" a="1"/>
  <c r="J2074" i="1" s="1"/>
  <c r="R2074" i="1"/>
  <c r="S2074" i="1" s="1"/>
  <c r="T2074" i="1" l="1" a="1"/>
  <c r="T2074" i="1" s="1"/>
  <c r="I2075" i="1" a="1"/>
  <c r="I2075" i="1" s="1"/>
  <c r="K2074" i="1" a="1"/>
  <c r="K2074" i="1" s="1"/>
  <c r="U2074" i="1" l="1"/>
  <c r="M2074" i="1" a="1"/>
  <c r="M2074" i="1" s="1"/>
  <c r="N2075" i="1" s="1" a="1"/>
  <c r="N2075" i="1" s="1"/>
  <c r="L2075" i="1" a="1"/>
  <c r="L2075" i="1" s="1"/>
  <c r="O2074" i="1" l="1" a="1"/>
  <c r="O2074" i="1" s="1"/>
  <c r="Q2075" i="1" s="1"/>
  <c r="P2075" i="1" l="1" a="1"/>
  <c r="P2075" i="1" s="1"/>
  <c r="J2075" i="1" s="1" a="1"/>
  <c r="J2075" i="1" s="1"/>
  <c r="R2075" i="1"/>
  <c r="S2075" i="1" s="1"/>
  <c r="T2075" i="1" l="1" a="1"/>
  <c r="T2075" i="1" s="1"/>
  <c r="I2076" i="1" a="1"/>
  <c r="I2076" i="1" s="1"/>
  <c r="K2075" i="1" a="1"/>
  <c r="K2075" i="1" s="1"/>
  <c r="U2075" i="1" l="1"/>
  <c r="M2075" i="1" a="1"/>
  <c r="M2075" i="1" s="1"/>
  <c r="N2076" i="1" s="1" a="1"/>
  <c r="N2076" i="1" s="1"/>
  <c r="L2076" i="1" a="1"/>
  <c r="L2076" i="1" s="1"/>
  <c r="O2075" i="1" l="1" a="1"/>
  <c r="O2075" i="1" s="1"/>
  <c r="Q2076" i="1" s="1"/>
  <c r="P2076" i="1" l="1" a="1"/>
  <c r="P2076" i="1" s="1"/>
  <c r="J2076" i="1" s="1" a="1"/>
  <c r="J2076" i="1" s="1"/>
  <c r="R2076" i="1"/>
  <c r="S2076" i="1" s="1"/>
  <c r="T2076" i="1" l="1" a="1"/>
  <c r="T2076" i="1" s="1"/>
  <c r="I2077" i="1" a="1"/>
  <c r="I2077" i="1" s="1"/>
  <c r="K2076" i="1" a="1"/>
  <c r="K2076" i="1" s="1"/>
  <c r="U2076" i="1" l="1"/>
  <c r="M2076" i="1" a="1"/>
  <c r="M2076" i="1" s="1"/>
  <c r="N2077" i="1" s="1" a="1"/>
  <c r="N2077" i="1" s="1"/>
  <c r="L2077" i="1" a="1"/>
  <c r="L2077" i="1" s="1"/>
  <c r="O2076" i="1" l="1" a="1"/>
  <c r="O2076" i="1" s="1"/>
  <c r="Q2077" i="1" s="1"/>
  <c r="P2077" i="1" l="1" a="1"/>
  <c r="P2077" i="1" s="1"/>
  <c r="J2077" i="1" s="1" a="1"/>
  <c r="J2077" i="1" s="1"/>
  <c r="R2077" i="1"/>
  <c r="S2077" i="1" s="1"/>
  <c r="T2077" i="1" l="1" a="1"/>
  <c r="T2077" i="1" s="1"/>
  <c r="I2078" i="1" a="1"/>
  <c r="I2078" i="1" s="1"/>
  <c r="K2077" i="1" a="1"/>
  <c r="K2077" i="1" s="1"/>
  <c r="U2077" i="1" l="1"/>
  <c r="M2077" i="1" a="1"/>
  <c r="M2077" i="1" s="1"/>
  <c r="N2078" i="1" s="1" a="1"/>
  <c r="N2078" i="1" s="1"/>
  <c r="L2078" i="1" a="1"/>
  <c r="L2078" i="1" s="1"/>
  <c r="O2077" i="1" l="1" a="1"/>
  <c r="O2077" i="1" s="1"/>
  <c r="Q2078" i="1" s="1"/>
  <c r="P2078" i="1" l="1" a="1"/>
  <c r="P2078" i="1" s="1"/>
  <c r="J2078" i="1" s="1" a="1"/>
  <c r="J2078" i="1" s="1"/>
  <c r="R2078" i="1"/>
  <c r="S2078" i="1" s="1"/>
  <c r="T2078" i="1" l="1" a="1"/>
  <c r="T2078" i="1" s="1"/>
  <c r="I2079" i="1" a="1"/>
  <c r="I2079" i="1" s="1"/>
  <c r="K2078" i="1" a="1"/>
  <c r="K2078" i="1" s="1"/>
  <c r="U2078" i="1" l="1"/>
  <c r="M2078" i="1" a="1"/>
  <c r="M2078" i="1" s="1"/>
  <c r="N2079" i="1" s="1" a="1"/>
  <c r="N2079" i="1" s="1"/>
  <c r="L2079" i="1" a="1"/>
  <c r="L2079" i="1" s="1"/>
  <c r="O2078" i="1" l="1" a="1"/>
  <c r="O2078" i="1" s="1"/>
  <c r="Q2079" i="1" s="1"/>
  <c r="P2079" i="1" l="1" a="1"/>
  <c r="P2079" i="1" s="1"/>
  <c r="J2079" i="1" s="1" a="1"/>
  <c r="J2079" i="1" s="1"/>
  <c r="R2079" i="1"/>
  <c r="S2079" i="1" s="1"/>
  <c r="T2079" i="1" l="1" a="1"/>
  <c r="T2079" i="1" s="1"/>
  <c r="I2080" i="1" a="1"/>
  <c r="I2080" i="1" s="1"/>
  <c r="K2079" i="1" a="1"/>
  <c r="K2079" i="1" s="1"/>
  <c r="U2079" i="1" l="1"/>
  <c r="M2079" i="1" a="1"/>
  <c r="M2079" i="1" s="1"/>
  <c r="N2080" i="1" s="1" a="1"/>
  <c r="N2080" i="1" s="1"/>
  <c r="L2080" i="1" a="1"/>
  <c r="L2080" i="1" s="1"/>
  <c r="O2079" i="1" l="1" a="1"/>
  <c r="O2079" i="1" s="1"/>
  <c r="Q2080" i="1" s="1"/>
  <c r="P2080" i="1" l="1" a="1"/>
  <c r="P2080" i="1" s="1"/>
  <c r="J2080" i="1" s="1" a="1"/>
  <c r="J2080" i="1" s="1"/>
  <c r="R2080" i="1"/>
  <c r="S2080" i="1" s="1"/>
  <c r="T2080" i="1" l="1" a="1"/>
  <c r="T2080" i="1" s="1"/>
  <c r="I2081" i="1" a="1"/>
  <c r="I2081" i="1" s="1"/>
  <c r="K2080" i="1" a="1"/>
  <c r="K2080" i="1" s="1"/>
  <c r="U2080" i="1" l="1"/>
  <c r="M2080" i="1" a="1"/>
  <c r="M2080" i="1" s="1"/>
  <c r="N2081" i="1" s="1" a="1"/>
  <c r="N2081" i="1" s="1"/>
  <c r="L2081" i="1" a="1"/>
  <c r="L2081" i="1" s="1"/>
  <c r="O2080" i="1" l="1" a="1"/>
  <c r="O2080" i="1" s="1"/>
  <c r="Q2081" i="1" s="1"/>
  <c r="P2081" i="1" l="1" a="1"/>
  <c r="P2081" i="1" s="1"/>
  <c r="J2081" i="1" s="1" a="1"/>
  <c r="J2081" i="1" s="1"/>
  <c r="R2081" i="1"/>
  <c r="S2081" i="1" s="1"/>
  <c r="T2081" i="1" l="1" a="1"/>
  <c r="T2081" i="1" s="1"/>
  <c r="I2082" i="1" a="1"/>
  <c r="I2082" i="1" s="1"/>
  <c r="K2081" i="1" a="1"/>
  <c r="K2081" i="1" s="1"/>
  <c r="U2081" i="1" l="1"/>
  <c r="M2081" i="1" a="1"/>
  <c r="M2081" i="1" s="1"/>
  <c r="N2082" i="1" s="1" a="1"/>
  <c r="N2082" i="1" s="1"/>
  <c r="L2082" i="1" a="1"/>
  <c r="L2082" i="1" s="1"/>
  <c r="O2081" i="1" l="1" a="1"/>
  <c r="O2081" i="1" s="1"/>
  <c r="Q2082" i="1" s="1"/>
  <c r="P2082" i="1" l="1" a="1"/>
  <c r="P2082" i="1" s="1"/>
  <c r="J2082" i="1" s="1" a="1"/>
  <c r="J2082" i="1" s="1"/>
  <c r="R2082" i="1"/>
  <c r="S2082" i="1" s="1"/>
  <c r="T2082" i="1" l="1" a="1"/>
  <c r="T2082" i="1" s="1"/>
  <c r="I2083" i="1" a="1"/>
  <c r="I2083" i="1" s="1"/>
  <c r="K2082" i="1" a="1"/>
  <c r="K2082" i="1" s="1"/>
  <c r="U2082" i="1" l="1"/>
  <c r="M2082" i="1" a="1"/>
  <c r="M2082" i="1" s="1"/>
  <c r="N2083" i="1" s="1" a="1"/>
  <c r="N2083" i="1" s="1"/>
  <c r="L2083" i="1" a="1"/>
  <c r="L2083" i="1" s="1"/>
  <c r="O2082" i="1" l="1" a="1"/>
  <c r="O2082" i="1" s="1"/>
  <c r="Q2083" i="1" s="1"/>
  <c r="P2083" i="1" l="1" a="1"/>
  <c r="P2083" i="1" s="1"/>
  <c r="J2083" i="1" s="1" a="1"/>
  <c r="J2083" i="1" s="1"/>
  <c r="I2084" i="1" s="1" a="1"/>
  <c r="I2084" i="1" s="1"/>
  <c r="R2083" i="1"/>
  <c r="S2083" i="1" s="1"/>
  <c r="K2083" i="1" l="1" a="1"/>
  <c r="K2083" i="1" s="1"/>
  <c r="L2084" i="1" s="1" a="1"/>
  <c r="L2084" i="1" s="1"/>
  <c r="T2083" i="1" a="1"/>
  <c r="T2083" i="1" s="1"/>
  <c r="U2083" i="1" s="1"/>
  <c r="M2083" i="1" l="1" a="1"/>
  <c r="M2083" i="1" s="1"/>
  <c r="N2084" i="1" s="1" a="1"/>
  <c r="N2084" i="1" s="1"/>
  <c r="O2083" i="1" a="1"/>
  <c r="O2083" i="1" s="1"/>
  <c r="Q2084" i="1" s="1"/>
  <c r="P2084" i="1" l="1" a="1"/>
  <c r="P2084" i="1" s="1"/>
  <c r="J2084" i="1" s="1" a="1"/>
  <c r="J2084" i="1" s="1"/>
  <c r="I2085" i="1" s="1" a="1"/>
  <c r="I2085" i="1" s="1"/>
  <c r="R2084" i="1"/>
  <c r="S2084" i="1" s="1"/>
  <c r="T2084" i="1" l="1" a="1"/>
  <c r="T2084" i="1" s="1"/>
  <c r="K2084" i="1" a="1"/>
  <c r="K2084" i="1" s="1"/>
  <c r="M2084" i="1" s="1" a="1"/>
  <c r="M2084" i="1" s="1"/>
  <c r="N2085" i="1" s="1" a="1"/>
  <c r="N2085" i="1" s="1"/>
  <c r="U2084" i="1" l="1"/>
  <c r="L2085" i="1" a="1"/>
  <c r="L2085" i="1" s="1"/>
  <c r="O2084" i="1" a="1"/>
  <c r="O2084" i="1" s="1"/>
  <c r="Q2085" i="1" s="1"/>
  <c r="P2085" i="1" l="1" a="1"/>
  <c r="P2085" i="1" s="1"/>
  <c r="J2085" i="1" s="1" a="1"/>
  <c r="J2085" i="1" s="1"/>
  <c r="R2085" i="1"/>
  <c r="S2085" i="1" s="1"/>
  <c r="T2085" i="1" l="1" a="1"/>
  <c r="T2085" i="1" s="1"/>
  <c r="I2086" i="1" a="1"/>
  <c r="I2086" i="1" s="1"/>
  <c r="K2085" i="1" a="1"/>
  <c r="K2085" i="1" s="1"/>
  <c r="U2085" i="1" l="1"/>
  <c r="M2085" i="1" a="1"/>
  <c r="M2085" i="1" s="1"/>
  <c r="N2086" i="1" s="1" a="1"/>
  <c r="N2086" i="1" s="1"/>
  <c r="L2086" i="1" a="1"/>
  <c r="L2086" i="1" s="1"/>
  <c r="O2085" i="1" l="1" a="1"/>
  <c r="O2085" i="1" s="1"/>
  <c r="Q2086" i="1" s="1"/>
  <c r="P2086" i="1" l="1" a="1"/>
  <c r="P2086" i="1" s="1"/>
  <c r="J2086" i="1" s="1" a="1"/>
  <c r="J2086" i="1" s="1"/>
  <c r="R2086" i="1"/>
  <c r="S2086" i="1" s="1"/>
  <c r="T2086" i="1" l="1" a="1"/>
  <c r="T2086" i="1" s="1"/>
  <c r="I2087" i="1" a="1"/>
  <c r="I2087" i="1" s="1"/>
  <c r="K2086" i="1" a="1"/>
  <c r="K2086" i="1" s="1"/>
  <c r="U2086" i="1" l="1"/>
  <c r="M2086" i="1" a="1"/>
  <c r="M2086" i="1" s="1"/>
  <c r="N2087" i="1" s="1" a="1"/>
  <c r="N2087" i="1" s="1"/>
  <c r="L2087" i="1" a="1"/>
  <c r="L2087" i="1" s="1"/>
  <c r="O2086" i="1" l="1" a="1"/>
  <c r="O2086" i="1" s="1"/>
  <c r="Q2087" i="1" s="1"/>
  <c r="P2087" i="1" l="1" a="1"/>
  <c r="P2087" i="1" s="1"/>
  <c r="J2087" i="1" s="1" a="1"/>
  <c r="J2087" i="1" s="1"/>
  <c r="R2087" i="1"/>
  <c r="S2087" i="1" s="1"/>
  <c r="T2087" i="1" l="1" a="1"/>
  <c r="T2087" i="1" s="1"/>
  <c r="I2088" i="1" a="1"/>
  <c r="I2088" i="1" s="1"/>
  <c r="K2087" i="1" a="1"/>
  <c r="K2087" i="1" s="1"/>
  <c r="U2087" i="1" l="1"/>
  <c r="M2087" i="1" a="1"/>
  <c r="M2087" i="1" s="1"/>
  <c r="N2088" i="1" s="1" a="1"/>
  <c r="N2088" i="1" s="1"/>
  <c r="L2088" i="1" a="1"/>
  <c r="L2088" i="1" s="1"/>
  <c r="O2087" i="1" l="1" a="1"/>
  <c r="O2087" i="1" s="1"/>
  <c r="Q2088" i="1" s="1"/>
  <c r="P2088" i="1" l="1" a="1"/>
  <c r="P2088" i="1" s="1"/>
  <c r="J2088" i="1" s="1" a="1"/>
  <c r="J2088" i="1" s="1"/>
  <c r="R2088" i="1"/>
  <c r="S2088" i="1" s="1"/>
  <c r="T2088" i="1" l="1" a="1"/>
  <c r="T2088" i="1" s="1"/>
  <c r="I2089" i="1" a="1"/>
  <c r="I2089" i="1" s="1"/>
  <c r="K2088" i="1" a="1"/>
  <c r="K2088" i="1" s="1"/>
  <c r="U2088" i="1" l="1"/>
  <c r="M2088" i="1" a="1"/>
  <c r="M2088" i="1" s="1"/>
  <c r="N2089" i="1" s="1" a="1"/>
  <c r="N2089" i="1" s="1"/>
  <c r="L2089" i="1" a="1"/>
  <c r="L2089" i="1" s="1"/>
  <c r="O2088" i="1" l="1" a="1"/>
  <c r="O2088" i="1" s="1"/>
  <c r="Q2089" i="1" s="1"/>
  <c r="P2089" i="1" l="1" a="1"/>
  <c r="P2089" i="1" s="1"/>
  <c r="J2089" i="1" s="1" a="1"/>
  <c r="J2089" i="1" s="1"/>
  <c r="R2089" i="1"/>
  <c r="S2089" i="1" s="1"/>
  <c r="T2089" i="1" l="1" a="1"/>
  <c r="T2089" i="1" s="1"/>
  <c r="I2090" i="1" a="1"/>
  <c r="I2090" i="1" s="1"/>
  <c r="K2089" i="1" a="1"/>
  <c r="K2089" i="1" s="1"/>
  <c r="U2089" i="1" l="1"/>
  <c r="M2089" i="1" a="1"/>
  <c r="M2089" i="1" s="1"/>
  <c r="N2090" i="1" s="1" a="1"/>
  <c r="N2090" i="1" s="1"/>
  <c r="L2090" i="1" a="1"/>
  <c r="L2090" i="1" s="1"/>
  <c r="O2089" i="1" l="1" a="1"/>
  <c r="O2089" i="1" s="1"/>
  <c r="Q2090" i="1" l="1"/>
  <c r="R2090" i="1"/>
  <c r="S2090" i="1" s="1"/>
  <c r="P2090" i="1" a="1"/>
  <c r="P2090" i="1" s="1"/>
  <c r="J2090" i="1" s="1" a="1"/>
  <c r="J2090" i="1" s="1"/>
  <c r="T2090" i="1" l="1" a="1"/>
  <c r="T2090" i="1" s="1"/>
  <c r="I2091" i="1" a="1"/>
  <c r="I2091" i="1" s="1"/>
  <c r="K2090" i="1" a="1"/>
  <c r="K2090" i="1" s="1"/>
  <c r="U2090" i="1" l="1"/>
  <c r="M2090" i="1" a="1"/>
  <c r="M2090" i="1" s="1"/>
  <c r="N2091" i="1" s="1" a="1"/>
  <c r="N2091" i="1" s="1"/>
  <c r="L2091" i="1" a="1"/>
  <c r="L2091" i="1" s="1"/>
  <c r="O2090" i="1" l="1" a="1"/>
  <c r="O2090" i="1" s="1"/>
  <c r="Q2091" i="1" s="1"/>
  <c r="P2091" i="1" l="1" a="1"/>
  <c r="P2091" i="1" s="1"/>
  <c r="J2091" i="1" s="1" a="1"/>
  <c r="J2091" i="1" s="1"/>
  <c r="I2092" i="1" s="1" a="1"/>
  <c r="I2092" i="1" s="1"/>
  <c r="R2091" i="1"/>
  <c r="S2091" i="1" s="1"/>
  <c r="T2091" i="1" l="1" a="1"/>
  <c r="T2091" i="1" s="1"/>
  <c r="K2091" i="1" a="1"/>
  <c r="K2091" i="1" s="1"/>
  <c r="M2091" i="1" s="1" a="1"/>
  <c r="M2091" i="1" s="1"/>
  <c r="N2092" i="1" s="1" a="1"/>
  <c r="N2092" i="1" s="1"/>
  <c r="U2091" i="1" l="1"/>
  <c r="L2092" i="1" a="1"/>
  <c r="L2092" i="1" s="1"/>
  <c r="O2091" i="1" a="1"/>
  <c r="O2091" i="1" s="1"/>
  <c r="Q2092" i="1" s="1"/>
  <c r="P2092" i="1" l="1" a="1"/>
  <c r="P2092" i="1" s="1"/>
  <c r="J2092" i="1" s="1" a="1"/>
  <c r="J2092" i="1" s="1"/>
  <c r="R2092" i="1"/>
  <c r="S2092" i="1" s="1"/>
  <c r="T2092" i="1" l="1" a="1"/>
  <c r="T2092" i="1" s="1"/>
  <c r="I2093" i="1" a="1"/>
  <c r="I2093" i="1" s="1"/>
  <c r="K2092" i="1" a="1"/>
  <c r="K2092" i="1" s="1"/>
  <c r="U2092" i="1" l="1"/>
  <c r="M2092" i="1" a="1"/>
  <c r="M2092" i="1" s="1"/>
  <c r="N2093" i="1" s="1" a="1"/>
  <c r="N2093" i="1" s="1"/>
  <c r="L2093" i="1" a="1"/>
  <c r="L2093" i="1" s="1"/>
  <c r="O2092" i="1" l="1" a="1"/>
  <c r="O2092" i="1" s="1"/>
  <c r="Q2093" i="1" s="1"/>
  <c r="P2093" i="1" l="1" a="1"/>
  <c r="P2093" i="1" s="1"/>
  <c r="J2093" i="1" s="1" a="1"/>
  <c r="J2093" i="1" s="1"/>
  <c r="R2093" i="1"/>
  <c r="S2093" i="1" s="1"/>
  <c r="T2093" i="1" l="1" a="1"/>
  <c r="T2093" i="1" s="1"/>
  <c r="I2094" i="1" a="1"/>
  <c r="I2094" i="1" s="1"/>
  <c r="K2093" i="1" a="1"/>
  <c r="K2093" i="1" s="1"/>
  <c r="U2093" i="1" l="1"/>
  <c r="M2093" i="1" a="1"/>
  <c r="M2093" i="1" s="1"/>
  <c r="N2094" i="1" s="1" a="1"/>
  <c r="N2094" i="1" s="1"/>
  <c r="L2094" i="1" a="1"/>
  <c r="L2094" i="1" s="1"/>
  <c r="O2093" i="1" l="1" a="1"/>
  <c r="O2093" i="1" s="1"/>
  <c r="Q2094" i="1" s="1"/>
  <c r="P2094" i="1" l="1" a="1"/>
  <c r="P2094" i="1" s="1"/>
  <c r="J2094" i="1" s="1" a="1"/>
  <c r="J2094" i="1" s="1"/>
  <c r="R2094" i="1"/>
  <c r="S2094" i="1" s="1"/>
  <c r="T2094" i="1" l="1" a="1"/>
  <c r="T2094" i="1" s="1"/>
  <c r="I2095" i="1" a="1"/>
  <c r="I2095" i="1" s="1"/>
  <c r="K2094" i="1" a="1"/>
  <c r="K2094" i="1" s="1"/>
  <c r="U2094" i="1" l="1"/>
  <c r="M2094" i="1" a="1"/>
  <c r="M2094" i="1" s="1"/>
  <c r="N2095" i="1" s="1" a="1"/>
  <c r="N2095" i="1" s="1"/>
  <c r="L2095" i="1" a="1"/>
  <c r="L2095" i="1" s="1"/>
  <c r="O2094" i="1" l="1" a="1"/>
  <c r="O2094" i="1" s="1"/>
  <c r="Q2095" i="1" s="1"/>
  <c r="P2095" i="1" l="1" a="1"/>
  <c r="P2095" i="1" s="1"/>
  <c r="J2095" i="1" s="1" a="1"/>
  <c r="J2095" i="1" s="1"/>
  <c r="I2096" i="1" s="1" a="1"/>
  <c r="I2096" i="1" s="1"/>
  <c r="R2095" i="1"/>
  <c r="S2095" i="1" s="1"/>
  <c r="K2095" i="1" l="1" a="1"/>
  <c r="K2095" i="1" s="1"/>
  <c r="M2095" i="1" s="1" a="1"/>
  <c r="M2095" i="1" s="1"/>
  <c r="N2096" i="1" s="1" a="1"/>
  <c r="N2096" i="1" s="1"/>
  <c r="T2095" i="1" a="1"/>
  <c r="T2095" i="1" s="1"/>
  <c r="L2096" i="1" l="1" a="1"/>
  <c r="L2096" i="1" s="1"/>
  <c r="U2095" i="1"/>
  <c r="O2095" i="1" a="1"/>
  <c r="O2095" i="1" s="1"/>
  <c r="Q2096" i="1" s="1"/>
  <c r="P2096" i="1" l="1" a="1"/>
  <c r="P2096" i="1" s="1"/>
  <c r="J2096" i="1" s="1" a="1"/>
  <c r="J2096" i="1" s="1"/>
  <c r="R2096" i="1"/>
  <c r="S2096" i="1" s="1"/>
  <c r="T2096" i="1" l="1" a="1"/>
  <c r="T2096" i="1" s="1"/>
  <c r="I2097" i="1" a="1"/>
  <c r="I2097" i="1" s="1"/>
  <c r="K2096" i="1" a="1"/>
  <c r="K2096" i="1" s="1"/>
  <c r="U2096" i="1" l="1"/>
  <c r="M2096" i="1" a="1"/>
  <c r="M2096" i="1" s="1"/>
  <c r="N2097" i="1" s="1" a="1"/>
  <c r="N2097" i="1" s="1"/>
  <c r="L2097" i="1" a="1"/>
  <c r="L2097" i="1" s="1"/>
  <c r="O2096" i="1" l="1" a="1"/>
  <c r="O2096" i="1" s="1"/>
  <c r="Q2097" i="1" s="1"/>
  <c r="P2097" i="1" l="1" a="1"/>
  <c r="P2097" i="1" s="1"/>
  <c r="J2097" i="1" s="1" a="1"/>
  <c r="J2097" i="1" s="1"/>
  <c r="K2097" i="1" s="1" a="1"/>
  <c r="K2097" i="1" s="1"/>
  <c r="R2097" i="1"/>
  <c r="S2097" i="1" s="1"/>
  <c r="T2097" i="1" l="1" a="1"/>
  <c r="T2097" i="1" s="1"/>
  <c r="I2098" i="1" a="1"/>
  <c r="I2098" i="1" s="1"/>
  <c r="M2097" i="1" a="1"/>
  <c r="M2097" i="1" s="1"/>
  <c r="N2098" i="1" s="1" a="1"/>
  <c r="N2098" i="1" s="1"/>
  <c r="L2098" i="1" a="1"/>
  <c r="L2098" i="1" s="1"/>
  <c r="U2097" i="1" l="1"/>
  <c r="O2097" i="1" a="1"/>
  <c r="O2097" i="1" s="1"/>
  <c r="Q2098" i="1" s="1"/>
  <c r="P2098" i="1" l="1" a="1"/>
  <c r="P2098" i="1" s="1"/>
  <c r="J2098" i="1" s="1" a="1"/>
  <c r="J2098" i="1" s="1"/>
  <c r="R2098" i="1"/>
  <c r="S2098" i="1" s="1"/>
  <c r="T2098" i="1" l="1" a="1"/>
  <c r="T2098" i="1" s="1"/>
  <c r="I2099" i="1" a="1"/>
  <c r="I2099" i="1" s="1"/>
  <c r="K2098" i="1" a="1"/>
  <c r="K2098" i="1" s="1"/>
  <c r="U2098" i="1" l="1"/>
  <c r="M2098" i="1" a="1"/>
  <c r="M2098" i="1" s="1"/>
  <c r="N2099" i="1" s="1" a="1"/>
  <c r="N2099" i="1" s="1"/>
  <c r="L2099" i="1" a="1"/>
  <c r="L2099" i="1" s="1"/>
  <c r="O2098" i="1" l="1" a="1"/>
  <c r="O2098" i="1" s="1"/>
  <c r="Q2099" i="1" s="1"/>
  <c r="P2099" i="1" l="1" a="1"/>
  <c r="P2099" i="1" s="1"/>
  <c r="J2099" i="1" s="1" a="1"/>
  <c r="J2099" i="1" s="1"/>
  <c r="I2100" i="1" s="1" a="1"/>
  <c r="I2100" i="1" s="1"/>
  <c r="R2099" i="1"/>
  <c r="S2099" i="1" s="1"/>
  <c r="T2099" i="1" l="1" a="1"/>
  <c r="T2099" i="1" s="1"/>
  <c r="K2099" i="1" a="1"/>
  <c r="K2099" i="1" s="1"/>
  <c r="M2099" i="1" s="1" a="1"/>
  <c r="M2099" i="1" s="1"/>
  <c r="N2100" i="1" s="1" a="1"/>
  <c r="N2100" i="1" s="1"/>
  <c r="U2099" i="1" l="1"/>
  <c r="L2100" i="1" a="1"/>
  <c r="L2100" i="1" s="1"/>
  <c r="O2099" i="1" a="1"/>
  <c r="O2099" i="1" s="1"/>
  <c r="Q2100" i="1" s="1"/>
  <c r="P2100" i="1" l="1" a="1"/>
  <c r="P2100" i="1" s="1"/>
  <c r="J2100" i="1" s="1" a="1"/>
  <c r="J2100" i="1" s="1"/>
  <c r="R2100" i="1"/>
  <c r="S2100" i="1" s="1"/>
  <c r="T2100" i="1" l="1" a="1"/>
  <c r="T2100" i="1" s="1"/>
  <c r="I2101" i="1" a="1"/>
  <c r="I2101" i="1" s="1"/>
  <c r="K2100" i="1" a="1"/>
  <c r="K2100" i="1" s="1"/>
  <c r="U2100" i="1" l="1"/>
  <c r="M2100" i="1" a="1"/>
  <c r="M2100" i="1" s="1"/>
  <c r="N2101" i="1" s="1" a="1"/>
  <c r="N2101" i="1" s="1"/>
  <c r="L2101" i="1" a="1"/>
  <c r="L2101" i="1" s="1"/>
  <c r="O2100" i="1" l="1" a="1"/>
  <c r="O2100" i="1" s="1"/>
  <c r="Q2101" i="1" s="1"/>
  <c r="P2101" i="1" l="1" a="1"/>
  <c r="P2101" i="1" s="1"/>
  <c r="J2101" i="1" s="1" a="1"/>
  <c r="J2101" i="1" s="1"/>
  <c r="I2102" i="1" s="1" a="1"/>
  <c r="I2102" i="1" s="1"/>
  <c r="R2101" i="1"/>
  <c r="S2101" i="1" s="1"/>
  <c r="K2101" i="1" l="1" a="1"/>
  <c r="K2101" i="1" s="1"/>
  <c r="L2102" i="1" s="1" a="1"/>
  <c r="L2102" i="1" s="1"/>
  <c r="T2101" i="1" a="1"/>
  <c r="T2101" i="1" s="1"/>
  <c r="M2101" i="1" l="1" a="1"/>
  <c r="M2101" i="1" s="1"/>
  <c r="N2102" i="1" s="1" a="1"/>
  <c r="N2102" i="1" s="1"/>
  <c r="U2101" i="1"/>
  <c r="O2101" i="1" l="1" a="1"/>
  <c r="O2101" i="1" s="1"/>
  <c r="Q2102" i="1" s="1"/>
  <c r="R2102" i="1" l="1"/>
  <c r="S2102" i="1" s="1"/>
  <c r="P2102" i="1" a="1"/>
  <c r="P2102" i="1" s="1"/>
  <c r="J2102" i="1" s="1" a="1"/>
  <c r="J2102" i="1" s="1"/>
  <c r="I2103" i="1" s="1" a="1"/>
  <c r="I2103" i="1" s="1"/>
  <c r="K2102" i="1" l="1" a="1"/>
  <c r="K2102" i="1" s="1"/>
  <c r="L2103" i="1" s="1" a="1"/>
  <c r="L2103" i="1" s="1"/>
  <c r="T2102" i="1" a="1"/>
  <c r="T2102" i="1" s="1"/>
  <c r="U2102" i="1" s="1"/>
  <c r="M2102" i="1" l="1" a="1"/>
  <c r="M2102" i="1" s="1"/>
  <c r="N2103" i="1" s="1" a="1"/>
  <c r="N2103" i="1" s="1"/>
  <c r="O2102" i="1" l="1" a="1"/>
  <c r="O2102" i="1" s="1"/>
  <c r="Q2103" i="1" s="1"/>
  <c r="R2103" i="1" l="1"/>
  <c r="S2103" i="1" s="1"/>
  <c r="P2103" i="1" a="1"/>
  <c r="P2103" i="1" s="1"/>
  <c r="J2103" i="1" s="1" a="1"/>
  <c r="J2103" i="1" s="1"/>
  <c r="I2104" i="1" s="1" a="1"/>
  <c r="I2104" i="1" s="1"/>
  <c r="K2103" i="1" l="1" a="1"/>
  <c r="K2103" i="1" s="1"/>
  <c r="T2103" i="1" a="1"/>
  <c r="T2103" i="1" s="1"/>
  <c r="U2103" i="1" s="1"/>
  <c r="M2103" i="1" a="1"/>
  <c r="M2103" i="1" s="1"/>
  <c r="N2104" i="1" s="1" a="1"/>
  <c r="N2104" i="1" s="1"/>
  <c r="L2104" i="1" a="1"/>
  <c r="L2104" i="1" s="1"/>
  <c r="O2103" i="1" l="1" a="1"/>
  <c r="O2103" i="1" s="1"/>
  <c r="Q2104" i="1" s="1"/>
  <c r="P2104" i="1" l="1" a="1"/>
  <c r="P2104" i="1" s="1"/>
  <c r="J2104" i="1" s="1" a="1"/>
  <c r="J2104" i="1" s="1"/>
  <c r="R2104" i="1"/>
  <c r="S2104" i="1" s="1"/>
  <c r="T2104" i="1" l="1" a="1"/>
  <c r="T2104" i="1" s="1"/>
  <c r="I2105" i="1" a="1"/>
  <c r="I2105" i="1" s="1"/>
  <c r="K2104" i="1" a="1"/>
  <c r="K2104" i="1" s="1"/>
  <c r="U2104" i="1" l="1"/>
  <c r="M2104" i="1" a="1"/>
  <c r="M2104" i="1" s="1"/>
  <c r="N2105" i="1" s="1" a="1"/>
  <c r="N2105" i="1" s="1"/>
  <c r="L2105" i="1" a="1"/>
  <c r="L2105" i="1" s="1"/>
  <c r="O2104" i="1" l="1" a="1"/>
  <c r="O2104" i="1" s="1"/>
  <c r="Q2105" i="1" s="1"/>
  <c r="P2105" i="1" l="1" a="1"/>
  <c r="P2105" i="1" s="1"/>
  <c r="J2105" i="1" s="1" a="1"/>
  <c r="J2105" i="1" s="1"/>
  <c r="R2105" i="1"/>
  <c r="S2105" i="1" s="1"/>
  <c r="T2105" i="1" l="1" a="1"/>
  <c r="T2105" i="1" s="1"/>
  <c r="I2106" i="1" a="1"/>
  <c r="I2106" i="1" s="1"/>
  <c r="K2105" i="1" a="1"/>
  <c r="K2105" i="1" s="1"/>
  <c r="U2105" i="1" l="1"/>
  <c r="M2105" i="1" a="1"/>
  <c r="M2105" i="1" s="1"/>
  <c r="N2106" i="1" s="1" a="1"/>
  <c r="N2106" i="1" s="1"/>
  <c r="L2106" i="1" a="1"/>
  <c r="L2106" i="1" s="1"/>
  <c r="O2105" i="1" l="1" a="1"/>
  <c r="O2105" i="1" s="1"/>
  <c r="Q2106" i="1" s="1"/>
  <c r="P2106" i="1" l="1" a="1"/>
  <c r="P2106" i="1" s="1"/>
  <c r="J2106" i="1" s="1" a="1"/>
  <c r="J2106" i="1" s="1"/>
  <c r="R2106" i="1"/>
  <c r="S2106" i="1" s="1"/>
  <c r="T2106" i="1" l="1" a="1"/>
  <c r="T2106" i="1" s="1"/>
  <c r="I2107" i="1" a="1"/>
  <c r="I2107" i="1" s="1"/>
  <c r="K2106" i="1" a="1"/>
  <c r="K2106" i="1" s="1"/>
  <c r="U2106" i="1" l="1"/>
  <c r="M2106" i="1" a="1"/>
  <c r="M2106" i="1" s="1"/>
  <c r="N2107" i="1" s="1" a="1"/>
  <c r="N2107" i="1" s="1"/>
  <c r="L2107" i="1" a="1"/>
  <c r="L2107" i="1" s="1"/>
  <c r="O2106" i="1" l="1" a="1"/>
  <c r="O2106" i="1" s="1"/>
  <c r="Q2107" i="1" s="1"/>
  <c r="P2107" i="1" l="1" a="1"/>
  <c r="P2107" i="1" s="1"/>
  <c r="J2107" i="1" s="1" a="1"/>
  <c r="J2107" i="1" s="1"/>
  <c r="R2107" i="1"/>
  <c r="S2107" i="1" s="1"/>
  <c r="T2107" i="1" l="1" a="1"/>
  <c r="T2107" i="1" s="1"/>
  <c r="I2108" i="1" a="1"/>
  <c r="I2108" i="1" s="1"/>
  <c r="K2107" i="1" a="1"/>
  <c r="K2107" i="1" s="1"/>
  <c r="U2107" i="1" l="1"/>
  <c r="M2107" i="1" a="1"/>
  <c r="M2107" i="1" s="1"/>
  <c r="N2108" i="1" s="1" a="1"/>
  <c r="N2108" i="1" s="1"/>
  <c r="L2108" i="1" a="1"/>
  <c r="L2108" i="1" s="1"/>
  <c r="O2107" i="1" l="1" a="1"/>
  <c r="O2107" i="1" s="1"/>
  <c r="Q2108" i="1" s="1"/>
  <c r="P2108" i="1" l="1" a="1"/>
  <c r="P2108" i="1" s="1"/>
  <c r="J2108" i="1" s="1" a="1"/>
  <c r="J2108" i="1" s="1"/>
  <c r="R2108" i="1"/>
  <c r="S2108" i="1" s="1"/>
  <c r="T2108" i="1" l="1" a="1"/>
  <c r="T2108" i="1" s="1"/>
  <c r="I2109" i="1" a="1"/>
  <c r="I2109" i="1" s="1"/>
  <c r="K2108" i="1" a="1"/>
  <c r="K2108" i="1" s="1"/>
  <c r="U2108" i="1" l="1"/>
  <c r="M2108" i="1" a="1"/>
  <c r="M2108" i="1" s="1"/>
  <c r="N2109" i="1" s="1" a="1"/>
  <c r="N2109" i="1" s="1"/>
  <c r="L2109" i="1" a="1"/>
  <c r="L2109" i="1" s="1"/>
  <c r="O2108" i="1" l="1" a="1"/>
  <c r="O2108" i="1" s="1"/>
  <c r="Q2109" i="1" s="1"/>
  <c r="P2109" i="1" l="1" a="1"/>
  <c r="P2109" i="1" s="1"/>
  <c r="J2109" i="1" s="1" a="1"/>
  <c r="J2109" i="1" s="1"/>
  <c r="R2109" i="1"/>
  <c r="S2109" i="1" s="1"/>
  <c r="T2109" i="1" l="1" a="1"/>
  <c r="T2109" i="1" s="1"/>
  <c r="I2110" i="1" a="1"/>
  <c r="I2110" i="1" s="1"/>
  <c r="K2109" i="1" a="1"/>
  <c r="K2109" i="1" s="1"/>
  <c r="U2109" i="1" l="1"/>
  <c r="M2109" i="1" a="1"/>
  <c r="M2109" i="1" s="1"/>
  <c r="N2110" i="1" s="1" a="1"/>
  <c r="N2110" i="1" s="1"/>
  <c r="L2110" i="1" a="1"/>
  <c r="L2110" i="1" s="1"/>
  <c r="O2109" i="1" l="1" a="1"/>
  <c r="O2109" i="1" s="1"/>
  <c r="Q2110" i="1" s="1"/>
  <c r="P2110" i="1" l="1" a="1"/>
  <c r="P2110" i="1" s="1"/>
  <c r="J2110" i="1" s="1" a="1"/>
  <c r="J2110" i="1" s="1"/>
  <c r="R2110" i="1"/>
  <c r="S2110" i="1" s="1"/>
  <c r="T2110" i="1" l="1" a="1"/>
  <c r="T2110" i="1" s="1"/>
  <c r="I2111" i="1" a="1"/>
  <c r="I2111" i="1" s="1"/>
  <c r="K2110" i="1" a="1"/>
  <c r="K2110" i="1" s="1"/>
  <c r="U2110" i="1" l="1"/>
  <c r="M2110" i="1" a="1"/>
  <c r="M2110" i="1" s="1"/>
  <c r="N2111" i="1" s="1" a="1"/>
  <c r="N2111" i="1" s="1"/>
  <c r="L2111" i="1" a="1"/>
  <c r="L2111" i="1" s="1"/>
  <c r="O2110" i="1" l="1" a="1"/>
  <c r="O2110" i="1" s="1"/>
  <c r="Q2111" i="1" s="1"/>
  <c r="P2111" i="1" l="1" a="1"/>
  <c r="P2111" i="1" s="1"/>
  <c r="J2111" i="1" s="1" a="1"/>
  <c r="J2111" i="1" s="1"/>
  <c r="R2111" i="1"/>
  <c r="S2111" i="1" s="1"/>
  <c r="T2111" i="1" l="1" a="1"/>
  <c r="T2111" i="1" s="1"/>
  <c r="I2112" i="1" a="1"/>
  <c r="I2112" i="1" s="1"/>
  <c r="K2111" i="1" a="1"/>
  <c r="K2111" i="1" s="1"/>
  <c r="U2111" i="1" l="1"/>
  <c r="M2111" i="1" a="1"/>
  <c r="M2111" i="1" s="1"/>
  <c r="N2112" i="1" s="1" a="1"/>
  <c r="N2112" i="1" s="1"/>
  <c r="L2112" i="1" a="1"/>
  <c r="L2112" i="1" s="1"/>
  <c r="O2111" i="1" l="1" a="1"/>
  <c r="O2111" i="1" s="1"/>
  <c r="Q2112" i="1" s="1"/>
  <c r="P2112" i="1" l="1" a="1"/>
  <c r="P2112" i="1" s="1"/>
  <c r="J2112" i="1" s="1" a="1"/>
  <c r="J2112" i="1" s="1"/>
  <c r="R2112" i="1"/>
  <c r="S2112" i="1" s="1"/>
  <c r="T2112" i="1" l="1" a="1"/>
  <c r="T2112" i="1" s="1"/>
  <c r="I2113" i="1" a="1"/>
  <c r="I2113" i="1" s="1"/>
  <c r="K2112" i="1" a="1"/>
  <c r="K2112" i="1" s="1"/>
  <c r="U2112" i="1" l="1"/>
  <c r="M2112" i="1" a="1"/>
  <c r="M2112" i="1" s="1"/>
  <c r="N2113" i="1" s="1" a="1"/>
  <c r="N2113" i="1" s="1"/>
  <c r="L2113" i="1" a="1"/>
  <c r="L2113" i="1" s="1"/>
  <c r="O2112" i="1" l="1" a="1"/>
  <c r="O2112" i="1" s="1"/>
  <c r="R2113" i="1" s="1"/>
  <c r="S2113" i="1" s="1"/>
  <c r="P2113" i="1" l="1" a="1"/>
  <c r="P2113" i="1" s="1"/>
  <c r="J2113" i="1" s="1" a="1"/>
  <c r="J2113" i="1" s="1"/>
  <c r="Q2113" i="1"/>
  <c r="T2113" i="1" l="1" a="1"/>
  <c r="T2113" i="1" s="1"/>
  <c r="I2114" i="1" a="1"/>
  <c r="I2114" i="1" s="1"/>
  <c r="K2113" i="1" a="1"/>
  <c r="K2113" i="1" s="1"/>
  <c r="U2113" i="1" l="1"/>
  <c r="M2113" i="1" a="1"/>
  <c r="M2113" i="1" s="1"/>
  <c r="N2114" i="1" s="1" a="1"/>
  <c r="N2114" i="1" s="1"/>
  <c r="L2114" i="1" a="1"/>
  <c r="L2114" i="1" s="1"/>
  <c r="O2113" i="1" l="1" a="1"/>
  <c r="O2113" i="1" s="1"/>
  <c r="Q2114" i="1" s="1"/>
  <c r="P2114" i="1" l="1" a="1"/>
  <c r="P2114" i="1" s="1"/>
  <c r="J2114" i="1" s="1" a="1"/>
  <c r="J2114" i="1" s="1"/>
  <c r="R2114" i="1"/>
  <c r="S2114" i="1" s="1"/>
  <c r="T2114" i="1" l="1" a="1"/>
  <c r="T2114" i="1" s="1"/>
  <c r="I2115" i="1" a="1"/>
  <c r="I2115" i="1" s="1"/>
  <c r="K2114" i="1" a="1"/>
  <c r="K2114" i="1" s="1"/>
  <c r="U2114" i="1" l="1"/>
  <c r="M2114" i="1" a="1"/>
  <c r="M2114" i="1" s="1"/>
  <c r="N2115" i="1" s="1" a="1"/>
  <c r="N2115" i="1" s="1"/>
  <c r="L2115" i="1" a="1"/>
  <c r="L2115" i="1" s="1"/>
  <c r="O2114" i="1" l="1" a="1"/>
  <c r="O2114" i="1" s="1"/>
  <c r="Q2115" i="1" s="1"/>
  <c r="P2115" i="1" l="1" a="1"/>
  <c r="P2115" i="1" s="1"/>
  <c r="J2115" i="1" s="1" a="1"/>
  <c r="J2115" i="1" s="1"/>
  <c r="R2115" i="1"/>
  <c r="S2115" i="1" s="1"/>
  <c r="T2115" i="1" l="1" a="1"/>
  <c r="T2115" i="1" s="1"/>
  <c r="I2116" i="1" a="1"/>
  <c r="I2116" i="1" s="1"/>
  <c r="K2115" i="1" a="1"/>
  <c r="K2115" i="1" s="1"/>
  <c r="U2115" i="1" l="1"/>
  <c r="M2115" i="1" a="1"/>
  <c r="M2115" i="1" s="1"/>
  <c r="N2116" i="1" s="1" a="1"/>
  <c r="N2116" i="1" s="1"/>
  <c r="L2116" i="1" a="1"/>
  <c r="L2116" i="1" s="1"/>
  <c r="O2115" i="1" l="1" a="1"/>
  <c r="O2115" i="1" s="1"/>
  <c r="Q2116" i="1" s="1"/>
  <c r="P2116" i="1" l="1" a="1"/>
  <c r="P2116" i="1" s="1"/>
  <c r="J2116" i="1" s="1" a="1"/>
  <c r="J2116" i="1" s="1"/>
  <c r="R2116" i="1"/>
  <c r="S2116" i="1" s="1"/>
  <c r="T2116" i="1" l="1" a="1"/>
  <c r="T2116" i="1" s="1"/>
  <c r="I2117" i="1" a="1"/>
  <c r="I2117" i="1" s="1"/>
  <c r="K2116" i="1" a="1"/>
  <c r="K2116" i="1" s="1"/>
  <c r="U2116" i="1" l="1"/>
  <c r="M2116" i="1" a="1"/>
  <c r="M2116" i="1" s="1"/>
  <c r="N2117" i="1" s="1" a="1"/>
  <c r="N2117" i="1" s="1"/>
  <c r="L2117" i="1" a="1"/>
  <c r="L2117" i="1" s="1"/>
  <c r="O2116" i="1" l="1" a="1"/>
  <c r="O2116" i="1" s="1"/>
  <c r="Q2117" i="1" s="1"/>
  <c r="P2117" i="1" l="1" a="1"/>
  <c r="P2117" i="1" s="1"/>
  <c r="J2117" i="1" s="1" a="1"/>
  <c r="J2117" i="1" s="1"/>
  <c r="R2117" i="1"/>
  <c r="S2117" i="1" s="1"/>
  <c r="T2117" i="1" l="1" a="1"/>
  <c r="T2117" i="1" s="1"/>
  <c r="I2118" i="1" a="1"/>
  <c r="I2118" i="1" s="1"/>
  <c r="K2117" i="1" a="1"/>
  <c r="K2117" i="1" s="1"/>
  <c r="U2117" i="1" l="1"/>
  <c r="M2117" i="1" a="1"/>
  <c r="M2117" i="1" s="1"/>
  <c r="N2118" i="1" s="1" a="1"/>
  <c r="N2118" i="1" s="1"/>
  <c r="L2118" i="1" a="1"/>
  <c r="L2118" i="1" s="1"/>
  <c r="O2117" i="1" l="1" a="1"/>
  <c r="O2117" i="1" s="1"/>
  <c r="Q2118" i="1" s="1"/>
  <c r="P2118" i="1" l="1" a="1"/>
  <c r="P2118" i="1" s="1"/>
  <c r="J2118" i="1" s="1" a="1"/>
  <c r="J2118" i="1" s="1"/>
  <c r="R2118" i="1"/>
  <c r="S2118" i="1" s="1"/>
  <c r="T2118" i="1" l="1" a="1"/>
  <c r="T2118" i="1" s="1"/>
  <c r="I2119" i="1" a="1"/>
  <c r="I2119" i="1" s="1"/>
  <c r="K2118" i="1" a="1"/>
  <c r="K2118" i="1" s="1"/>
  <c r="U2118" i="1" l="1"/>
  <c r="M2118" i="1" a="1"/>
  <c r="M2118" i="1" s="1"/>
  <c r="N2119" i="1" s="1" a="1"/>
  <c r="N2119" i="1" s="1"/>
  <c r="L2119" i="1" a="1"/>
  <c r="L2119" i="1" s="1"/>
  <c r="O2118" i="1" l="1" a="1"/>
  <c r="O2118" i="1" s="1"/>
  <c r="R2119" i="1" s="1"/>
  <c r="S2119" i="1" s="1"/>
  <c r="P2119" i="1" l="1" a="1"/>
  <c r="P2119" i="1" s="1"/>
  <c r="J2119" i="1" s="1" a="1"/>
  <c r="J2119" i="1" s="1"/>
  <c r="Q2119" i="1"/>
  <c r="T2119" i="1" l="1" a="1"/>
  <c r="T2119" i="1" s="1"/>
  <c r="I2120" i="1" a="1"/>
  <c r="I2120" i="1" s="1"/>
  <c r="K2119" i="1" a="1"/>
  <c r="K2119" i="1" s="1"/>
  <c r="U2119" i="1" l="1"/>
  <c r="L2120" i="1" a="1"/>
  <c r="L2120" i="1" s="1"/>
  <c r="M2119" i="1" a="1"/>
  <c r="M2119" i="1" s="1"/>
  <c r="N2120" i="1" s="1" a="1"/>
  <c r="N2120" i="1" s="1"/>
  <c r="O2119" i="1" l="1" a="1"/>
  <c r="O2119" i="1" s="1"/>
  <c r="Q2120" i="1" l="1"/>
  <c r="R2120" i="1"/>
  <c r="S2120" i="1" s="1"/>
  <c r="P2120" i="1" a="1"/>
  <c r="P2120" i="1" s="1"/>
  <c r="J2120" i="1" s="1" a="1"/>
  <c r="J2120" i="1" s="1"/>
  <c r="T2120" i="1" l="1" a="1"/>
  <c r="T2120" i="1" s="1"/>
  <c r="I2121" i="1" a="1"/>
  <c r="I2121" i="1" s="1"/>
  <c r="K2120" i="1" a="1"/>
  <c r="K2120" i="1" s="1"/>
  <c r="U2120" i="1" l="1"/>
  <c r="M2120" i="1" a="1"/>
  <c r="M2120" i="1" s="1"/>
  <c r="N2121" i="1" s="1" a="1"/>
  <c r="N2121" i="1" s="1"/>
  <c r="L2121" i="1" a="1"/>
  <c r="L2121" i="1" s="1"/>
  <c r="O2120" i="1" l="1" a="1"/>
  <c r="O2120" i="1" s="1"/>
  <c r="Q2121" i="1" s="1"/>
  <c r="P2121" i="1" l="1" a="1"/>
  <c r="P2121" i="1" s="1"/>
  <c r="J2121" i="1" s="1" a="1"/>
  <c r="J2121" i="1" s="1"/>
  <c r="R2121" i="1"/>
  <c r="S2121" i="1" s="1"/>
  <c r="T2121" i="1" l="1" a="1"/>
  <c r="T2121" i="1" s="1"/>
  <c r="I2122" i="1" a="1"/>
  <c r="I2122" i="1" s="1"/>
  <c r="K2121" i="1" a="1"/>
  <c r="K2121" i="1" s="1"/>
  <c r="U2121" i="1" l="1"/>
  <c r="L2122" i="1" a="1"/>
  <c r="L2122" i="1" s="1"/>
  <c r="M2121" i="1" a="1"/>
  <c r="M2121" i="1" s="1"/>
  <c r="N2122" i="1" s="1" a="1"/>
  <c r="N2122" i="1" s="1"/>
  <c r="O2121" i="1" l="1" a="1"/>
  <c r="O2121" i="1" s="1"/>
  <c r="Q2122" i="1" l="1"/>
  <c r="R2122" i="1"/>
  <c r="S2122" i="1" s="1"/>
  <c r="P2122" i="1" a="1"/>
  <c r="P2122" i="1" s="1"/>
  <c r="J2122" i="1" s="1" a="1"/>
  <c r="J2122" i="1" s="1"/>
  <c r="T2122" i="1" l="1" a="1"/>
  <c r="T2122" i="1" s="1"/>
  <c r="I2123" i="1" a="1"/>
  <c r="I2123" i="1" s="1"/>
  <c r="K2122" i="1" a="1"/>
  <c r="K2122" i="1" s="1"/>
  <c r="U2122" i="1" l="1"/>
  <c r="M2122" i="1" a="1"/>
  <c r="M2122" i="1" s="1"/>
  <c r="N2123" i="1" s="1" a="1"/>
  <c r="N2123" i="1" s="1"/>
  <c r="L2123" i="1" a="1"/>
  <c r="L2123" i="1" s="1"/>
  <c r="O2122" i="1" l="1" a="1"/>
  <c r="O2122" i="1" s="1"/>
  <c r="Q2123" i="1" s="1"/>
  <c r="P2123" i="1" l="1" a="1"/>
  <c r="P2123" i="1" s="1"/>
  <c r="J2123" i="1" s="1" a="1"/>
  <c r="J2123" i="1" s="1"/>
  <c r="I2124" i="1" s="1" a="1"/>
  <c r="I2124" i="1" s="1"/>
  <c r="R2123" i="1"/>
  <c r="S2123" i="1" s="1"/>
  <c r="T2123" i="1" l="1" a="1"/>
  <c r="T2123" i="1" s="1"/>
  <c r="K2123" i="1" a="1"/>
  <c r="K2123" i="1" s="1"/>
  <c r="M2123" i="1" s="1" a="1"/>
  <c r="M2123" i="1" s="1"/>
  <c r="N2124" i="1" s="1" a="1"/>
  <c r="N2124" i="1" s="1"/>
  <c r="U2123" i="1" l="1"/>
  <c r="L2124" i="1" a="1"/>
  <c r="L2124" i="1" s="1"/>
  <c r="O2123" i="1" a="1"/>
  <c r="O2123" i="1" s="1"/>
  <c r="Q2124" i="1" s="1"/>
  <c r="P2124" i="1" l="1" a="1"/>
  <c r="P2124" i="1" s="1"/>
  <c r="J2124" i="1" s="1" a="1"/>
  <c r="J2124" i="1" s="1"/>
  <c r="R2124" i="1"/>
  <c r="S2124" i="1" s="1"/>
  <c r="T2124" i="1" l="1" a="1"/>
  <c r="T2124" i="1" s="1"/>
  <c r="I2125" i="1" a="1"/>
  <c r="I2125" i="1" s="1"/>
  <c r="K2124" i="1" a="1"/>
  <c r="K2124" i="1" s="1"/>
  <c r="U2124" i="1" l="1"/>
  <c r="M2124" i="1" a="1"/>
  <c r="M2124" i="1" s="1"/>
  <c r="N2125" i="1" s="1" a="1"/>
  <c r="N2125" i="1" s="1"/>
  <c r="L2125" i="1" a="1"/>
  <c r="L2125" i="1" s="1"/>
  <c r="O2124" i="1" l="1" a="1"/>
  <c r="O2124" i="1" s="1"/>
  <c r="R2125" i="1" s="1"/>
  <c r="S2125" i="1" s="1"/>
  <c r="P2125" i="1" l="1" a="1"/>
  <c r="P2125" i="1" s="1"/>
  <c r="J2125" i="1" s="1" a="1"/>
  <c r="J2125" i="1" s="1"/>
  <c r="I2126" i="1" s="1" a="1"/>
  <c r="I2126" i="1" s="1"/>
  <c r="Q2125" i="1"/>
  <c r="T2125" i="1" l="1" a="1"/>
  <c r="T2125" i="1" s="1"/>
  <c r="K2125" i="1" a="1"/>
  <c r="K2125" i="1" s="1"/>
  <c r="L2126" i="1" s="1" a="1"/>
  <c r="L2126" i="1" s="1"/>
  <c r="U2125" i="1" l="1"/>
  <c r="M2125" i="1" a="1"/>
  <c r="M2125" i="1" s="1"/>
  <c r="N2126" i="1" s="1" a="1"/>
  <c r="N2126" i="1" s="1"/>
  <c r="O2125" i="1" l="1" a="1"/>
  <c r="O2125" i="1" s="1"/>
  <c r="Q2126" i="1" s="1"/>
  <c r="P2126" i="1" l="1" a="1"/>
  <c r="P2126" i="1" s="1"/>
  <c r="J2126" i="1" s="1" a="1"/>
  <c r="J2126" i="1" s="1"/>
  <c r="I2127" i="1" s="1" a="1"/>
  <c r="I2127" i="1" s="1"/>
  <c r="R2126" i="1"/>
  <c r="S2126" i="1" s="1"/>
  <c r="K2126" i="1" l="1" a="1"/>
  <c r="K2126" i="1" s="1"/>
  <c r="T2126" i="1" a="1"/>
  <c r="T2126" i="1" s="1"/>
  <c r="U2126" i="1" s="1"/>
  <c r="M2126" i="1" a="1"/>
  <c r="M2126" i="1" s="1"/>
  <c r="N2127" i="1" s="1" a="1"/>
  <c r="N2127" i="1" s="1"/>
  <c r="L2127" i="1" a="1"/>
  <c r="L2127" i="1" s="1"/>
  <c r="O2126" i="1" l="1" a="1"/>
  <c r="O2126" i="1" s="1"/>
  <c r="Q2127" i="1" s="1"/>
  <c r="P2127" i="1" l="1" a="1"/>
  <c r="P2127" i="1" s="1"/>
  <c r="J2127" i="1" s="1" a="1"/>
  <c r="J2127" i="1" s="1"/>
  <c r="R2127" i="1"/>
  <c r="S2127" i="1" s="1"/>
  <c r="T2127" i="1" l="1" a="1"/>
  <c r="T2127" i="1" s="1"/>
  <c r="I2128" i="1" a="1"/>
  <c r="I2128" i="1" s="1"/>
  <c r="K2127" i="1" a="1"/>
  <c r="K2127" i="1" s="1"/>
  <c r="U2127" i="1" l="1"/>
  <c r="M2127" i="1" a="1"/>
  <c r="M2127" i="1" s="1"/>
  <c r="N2128" i="1" s="1" a="1"/>
  <c r="N2128" i="1" s="1"/>
  <c r="L2128" i="1" a="1"/>
  <c r="L2128" i="1" s="1"/>
  <c r="O2127" i="1" l="1" a="1"/>
  <c r="O2127" i="1" s="1"/>
  <c r="Q2128" i="1" s="1"/>
  <c r="P2128" i="1" l="1" a="1"/>
  <c r="P2128" i="1" s="1"/>
  <c r="J2128" i="1" s="1" a="1"/>
  <c r="J2128" i="1" s="1"/>
  <c r="R2128" i="1"/>
  <c r="S2128" i="1" s="1"/>
  <c r="T2128" i="1" l="1" a="1"/>
  <c r="T2128" i="1" s="1"/>
  <c r="I2129" i="1" a="1"/>
  <c r="I2129" i="1" s="1"/>
  <c r="K2128" i="1" a="1"/>
  <c r="K2128" i="1" s="1"/>
  <c r="U2128" i="1" l="1"/>
  <c r="L2129" i="1" a="1"/>
  <c r="L2129" i="1" s="1"/>
  <c r="M2128" i="1" a="1"/>
  <c r="M2128" i="1" s="1"/>
  <c r="N2129" i="1" s="1" a="1"/>
  <c r="N2129" i="1" s="1"/>
  <c r="O2128" i="1" l="1" a="1"/>
  <c r="O2128" i="1" s="1"/>
  <c r="R2129" i="1" s="1"/>
  <c r="S2129" i="1" s="1"/>
  <c r="P2129" i="1" l="1" a="1"/>
  <c r="P2129" i="1" s="1"/>
  <c r="J2129" i="1" s="1" a="1"/>
  <c r="J2129" i="1" s="1"/>
  <c r="Q2129" i="1"/>
  <c r="T2129" i="1" l="1" a="1"/>
  <c r="T2129" i="1" s="1"/>
  <c r="I2130" i="1" a="1"/>
  <c r="I2130" i="1" s="1"/>
  <c r="K2129" i="1" a="1"/>
  <c r="K2129" i="1" s="1"/>
  <c r="U2129" i="1" l="1"/>
  <c r="M2129" i="1" a="1"/>
  <c r="M2129" i="1" s="1"/>
  <c r="N2130" i="1" s="1" a="1"/>
  <c r="N2130" i="1" s="1"/>
  <c r="L2130" i="1" a="1"/>
  <c r="L2130" i="1" s="1"/>
  <c r="O2129" i="1" l="1" a="1"/>
  <c r="O2129" i="1" s="1"/>
  <c r="R2130" i="1" s="1"/>
  <c r="S2130" i="1" s="1"/>
  <c r="P2130" i="1" l="1" a="1"/>
  <c r="P2130" i="1" s="1"/>
  <c r="J2130" i="1" s="1" a="1"/>
  <c r="J2130" i="1" s="1"/>
  <c r="Q2130" i="1"/>
  <c r="T2130" i="1" l="1" a="1"/>
  <c r="T2130" i="1" s="1"/>
  <c r="I2131" i="1" a="1"/>
  <c r="I2131" i="1" s="1"/>
  <c r="K2130" i="1" a="1"/>
  <c r="K2130" i="1" s="1"/>
  <c r="U2130" i="1" l="1"/>
  <c r="M2130" i="1" a="1"/>
  <c r="M2130" i="1" s="1"/>
  <c r="N2131" i="1" s="1" a="1"/>
  <c r="N2131" i="1" s="1"/>
  <c r="L2131" i="1" a="1"/>
  <c r="L2131" i="1" s="1"/>
  <c r="O2130" i="1" l="1" a="1"/>
  <c r="O2130" i="1" s="1"/>
  <c r="Q2131" i="1" s="1"/>
  <c r="P2131" i="1" l="1" a="1"/>
  <c r="P2131" i="1" s="1"/>
  <c r="J2131" i="1" s="1" a="1"/>
  <c r="J2131" i="1" s="1"/>
  <c r="R2131" i="1"/>
  <c r="S2131" i="1" s="1"/>
  <c r="T2131" i="1" l="1" a="1"/>
  <c r="T2131" i="1" s="1"/>
  <c r="I2132" i="1" a="1"/>
  <c r="I2132" i="1" s="1"/>
  <c r="K2131" i="1" a="1"/>
  <c r="K2131" i="1" s="1"/>
  <c r="U2131" i="1" l="1"/>
  <c r="L2132" i="1" a="1"/>
  <c r="L2132" i="1" s="1"/>
  <c r="M2131" i="1" a="1"/>
  <c r="M2131" i="1" s="1"/>
  <c r="N2132" i="1" s="1" a="1"/>
  <c r="N2132" i="1" s="1"/>
  <c r="O2131" i="1" l="1" a="1"/>
  <c r="O2131" i="1" s="1"/>
  <c r="R2132" i="1" l="1"/>
  <c r="S2132" i="1" s="1"/>
  <c r="Q2132" i="1"/>
  <c r="P2132" i="1" a="1"/>
  <c r="P2132" i="1" s="1"/>
  <c r="J2132" i="1" s="1" a="1"/>
  <c r="J2132" i="1" s="1"/>
  <c r="T2132" i="1" l="1" a="1"/>
  <c r="T2132" i="1" s="1"/>
  <c r="I2133" i="1" a="1"/>
  <c r="I2133" i="1" s="1"/>
  <c r="K2132" i="1" a="1"/>
  <c r="K2132" i="1" s="1"/>
  <c r="U2132" i="1" l="1"/>
  <c r="L2133" i="1" a="1"/>
  <c r="L2133" i="1" s="1"/>
  <c r="M2132" i="1" a="1"/>
  <c r="M2132" i="1" s="1"/>
  <c r="N2133" i="1" s="1" a="1"/>
  <c r="N2133" i="1" s="1"/>
  <c r="O2132" i="1" l="1" a="1"/>
  <c r="O2132" i="1" s="1"/>
  <c r="R2133" i="1" l="1"/>
  <c r="S2133" i="1" s="1"/>
  <c r="Q2133" i="1"/>
  <c r="P2133" i="1" a="1"/>
  <c r="P2133" i="1" s="1"/>
  <c r="J2133" i="1" s="1" a="1"/>
  <c r="J2133" i="1" s="1"/>
  <c r="T2133" i="1" l="1" a="1"/>
  <c r="T2133" i="1" s="1"/>
  <c r="I2134" i="1" a="1"/>
  <c r="I2134" i="1" s="1"/>
  <c r="K2133" i="1" a="1"/>
  <c r="K2133" i="1" s="1"/>
  <c r="U2133" i="1" l="1"/>
  <c r="M2133" i="1" a="1"/>
  <c r="M2133" i="1" s="1"/>
  <c r="N2134" i="1" s="1" a="1"/>
  <c r="N2134" i="1" s="1"/>
  <c r="L2134" i="1" a="1"/>
  <c r="L2134" i="1" s="1"/>
  <c r="O2133" i="1" l="1" a="1"/>
  <c r="O2133" i="1" s="1"/>
  <c r="Q2134" i="1" s="1"/>
  <c r="P2134" i="1" l="1" a="1"/>
  <c r="P2134" i="1" s="1"/>
  <c r="J2134" i="1" s="1" a="1"/>
  <c r="J2134" i="1" s="1"/>
  <c r="R2134" i="1"/>
  <c r="S2134" i="1" s="1"/>
  <c r="T2134" i="1" l="1" a="1"/>
  <c r="T2134" i="1" s="1"/>
  <c r="I2135" i="1" a="1"/>
  <c r="I2135" i="1" s="1"/>
  <c r="K2134" i="1" a="1"/>
  <c r="K2134" i="1" s="1"/>
  <c r="U2134" i="1" l="1"/>
  <c r="M2134" i="1" a="1"/>
  <c r="M2134" i="1" s="1"/>
  <c r="N2135" i="1" s="1" a="1"/>
  <c r="N2135" i="1" s="1"/>
  <c r="L2135" i="1" a="1"/>
  <c r="L2135" i="1" s="1"/>
  <c r="O2134" i="1" l="1" a="1"/>
  <c r="O2134" i="1" s="1"/>
  <c r="Q2135" i="1" s="1"/>
  <c r="P2135" i="1" l="1" a="1"/>
  <c r="P2135" i="1" s="1"/>
  <c r="J2135" i="1" s="1" a="1"/>
  <c r="J2135" i="1" s="1"/>
  <c r="I2136" i="1" s="1" a="1"/>
  <c r="I2136" i="1" s="1"/>
  <c r="R2135" i="1"/>
  <c r="S2135" i="1" s="1"/>
  <c r="T2135" i="1" l="1" a="1"/>
  <c r="T2135" i="1" s="1"/>
  <c r="K2135" i="1" a="1"/>
  <c r="K2135" i="1" s="1"/>
  <c r="M2135" i="1" s="1" a="1"/>
  <c r="M2135" i="1" s="1"/>
  <c r="N2136" i="1" s="1" a="1"/>
  <c r="N2136" i="1" s="1"/>
  <c r="U2135" i="1" l="1"/>
  <c r="L2136" i="1" a="1"/>
  <c r="L2136" i="1" s="1"/>
  <c r="O2135" i="1" a="1"/>
  <c r="O2135" i="1" s="1"/>
  <c r="Q2136" i="1" s="1"/>
  <c r="P2136" i="1" l="1" a="1"/>
  <c r="P2136" i="1" s="1"/>
  <c r="J2136" i="1" s="1" a="1"/>
  <c r="J2136" i="1" s="1"/>
  <c r="K2136" i="1" s="1" a="1"/>
  <c r="K2136" i="1" s="1"/>
  <c r="R2136" i="1"/>
  <c r="S2136" i="1" s="1"/>
  <c r="T2136" i="1" l="1" a="1"/>
  <c r="T2136" i="1" s="1"/>
  <c r="I2137" i="1" a="1"/>
  <c r="I2137" i="1" s="1"/>
  <c r="M2136" i="1" a="1"/>
  <c r="M2136" i="1" s="1"/>
  <c r="N2137" i="1" s="1" a="1"/>
  <c r="N2137" i="1" s="1"/>
  <c r="L2137" i="1" a="1"/>
  <c r="L2137" i="1" s="1"/>
  <c r="U2136" i="1" l="1"/>
  <c r="O2136" i="1" a="1"/>
  <c r="O2136" i="1" s="1"/>
  <c r="Q2137" i="1" s="1"/>
  <c r="P2137" i="1" l="1" a="1"/>
  <c r="P2137" i="1" s="1"/>
  <c r="J2137" i="1" s="1" a="1"/>
  <c r="J2137" i="1" s="1"/>
  <c r="I2138" i="1" s="1" a="1"/>
  <c r="I2138" i="1" s="1"/>
  <c r="R2137" i="1"/>
  <c r="S2137" i="1" s="1"/>
  <c r="T2137" i="1" l="1" a="1"/>
  <c r="T2137" i="1" s="1"/>
  <c r="K2137" i="1" a="1"/>
  <c r="K2137" i="1" s="1"/>
  <c r="M2137" i="1" s="1" a="1"/>
  <c r="M2137" i="1" s="1"/>
  <c r="N2138" i="1" s="1" a="1"/>
  <c r="N2138" i="1" s="1"/>
  <c r="U2137" i="1" l="1"/>
  <c r="L2138" i="1" a="1"/>
  <c r="L2138" i="1" s="1"/>
  <c r="O2137" i="1" a="1"/>
  <c r="O2137" i="1" s="1"/>
  <c r="Q2138" i="1" s="1"/>
  <c r="P2138" i="1" l="1" a="1"/>
  <c r="P2138" i="1" s="1"/>
  <c r="J2138" i="1" s="1" a="1"/>
  <c r="J2138" i="1" s="1"/>
  <c r="R2138" i="1"/>
  <c r="S2138" i="1" s="1"/>
  <c r="T2138" i="1" l="1" a="1"/>
  <c r="T2138" i="1" s="1"/>
  <c r="I2139" i="1" a="1"/>
  <c r="I2139" i="1" s="1"/>
  <c r="K2138" i="1" a="1"/>
  <c r="K2138" i="1" s="1"/>
  <c r="U2138" i="1" l="1"/>
  <c r="M2138" i="1" a="1"/>
  <c r="M2138" i="1" s="1"/>
  <c r="N2139" i="1" s="1" a="1"/>
  <c r="N2139" i="1" s="1"/>
  <c r="L2139" i="1" a="1"/>
  <c r="L2139" i="1" s="1"/>
  <c r="O2138" i="1" l="1" a="1"/>
  <c r="O2138" i="1" s="1"/>
  <c r="Q2139" i="1" s="1"/>
  <c r="P2139" i="1" l="1" a="1"/>
  <c r="P2139" i="1" s="1"/>
  <c r="J2139" i="1" s="1" a="1"/>
  <c r="J2139" i="1" s="1"/>
  <c r="R2139" i="1"/>
  <c r="S2139" i="1" s="1"/>
  <c r="T2139" i="1" l="1" a="1"/>
  <c r="T2139" i="1" s="1"/>
  <c r="I2140" i="1" a="1"/>
  <c r="I2140" i="1" s="1"/>
  <c r="K2139" i="1" a="1"/>
  <c r="K2139" i="1" s="1"/>
  <c r="U2139" i="1" l="1"/>
  <c r="M2139" i="1" a="1"/>
  <c r="M2139" i="1" s="1"/>
  <c r="N2140" i="1" s="1" a="1"/>
  <c r="N2140" i="1" s="1"/>
  <c r="L2140" i="1" a="1"/>
  <c r="L2140" i="1" s="1"/>
  <c r="O2139" i="1" l="1" a="1"/>
  <c r="O2139" i="1" s="1"/>
  <c r="Q2140" i="1" s="1"/>
  <c r="P2140" i="1" l="1" a="1"/>
  <c r="P2140" i="1" s="1"/>
  <c r="J2140" i="1" s="1" a="1"/>
  <c r="J2140" i="1" s="1"/>
  <c r="R2140" i="1"/>
  <c r="S2140" i="1" s="1"/>
  <c r="T2140" i="1" l="1" a="1"/>
  <c r="T2140" i="1" s="1"/>
  <c r="I2141" i="1" a="1"/>
  <c r="I2141" i="1" s="1"/>
  <c r="K2140" i="1" a="1"/>
  <c r="K2140" i="1" s="1"/>
  <c r="U2140" i="1" l="1"/>
  <c r="M2140" i="1" a="1"/>
  <c r="M2140" i="1" s="1"/>
  <c r="N2141" i="1" s="1" a="1"/>
  <c r="N2141" i="1" s="1"/>
  <c r="L2141" i="1" a="1"/>
  <c r="L2141" i="1" s="1"/>
  <c r="O2140" i="1" l="1" a="1"/>
  <c r="O2140" i="1" s="1"/>
  <c r="Q2141" i="1" s="1"/>
  <c r="P2141" i="1" l="1" a="1"/>
  <c r="P2141" i="1" s="1"/>
  <c r="J2141" i="1" s="1" a="1"/>
  <c r="J2141" i="1" s="1"/>
  <c r="R2141" i="1"/>
  <c r="S2141" i="1" s="1"/>
  <c r="T2141" i="1" l="1" a="1"/>
  <c r="T2141" i="1" s="1"/>
  <c r="I2142" i="1" a="1"/>
  <c r="I2142" i="1" s="1"/>
  <c r="K2141" i="1" a="1"/>
  <c r="K2141" i="1" s="1"/>
  <c r="U2141" i="1" l="1"/>
  <c r="M2141" i="1" a="1"/>
  <c r="M2141" i="1" s="1"/>
  <c r="N2142" i="1" s="1" a="1"/>
  <c r="N2142" i="1" s="1"/>
  <c r="L2142" i="1" a="1"/>
  <c r="L2142" i="1" s="1"/>
  <c r="O2141" i="1" l="1" a="1"/>
  <c r="O2141" i="1" s="1"/>
  <c r="Q2142" i="1" s="1"/>
  <c r="P2142" i="1" l="1" a="1"/>
  <c r="P2142" i="1" s="1"/>
  <c r="J2142" i="1" s="1" a="1"/>
  <c r="J2142" i="1" s="1"/>
  <c r="R2142" i="1"/>
  <c r="S2142" i="1" s="1"/>
  <c r="T2142" i="1" l="1" a="1"/>
  <c r="T2142" i="1" s="1"/>
  <c r="I2143" i="1" a="1"/>
  <c r="I2143" i="1" s="1"/>
  <c r="K2142" i="1" a="1"/>
  <c r="K2142" i="1" s="1"/>
  <c r="U2142" i="1" l="1"/>
  <c r="M2142" i="1" a="1"/>
  <c r="M2142" i="1" s="1"/>
  <c r="N2143" i="1" s="1" a="1"/>
  <c r="N2143" i="1" s="1"/>
  <c r="L2143" i="1" a="1"/>
  <c r="L2143" i="1" s="1"/>
  <c r="O2142" i="1" l="1" a="1"/>
  <c r="O2142" i="1" s="1"/>
  <c r="Q2143" i="1" s="1"/>
  <c r="P2143" i="1" l="1" a="1"/>
  <c r="P2143" i="1" s="1"/>
  <c r="J2143" i="1" s="1" a="1"/>
  <c r="J2143" i="1" s="1"/>
  <c r="R2143" i="1"/>
  <c r="S2143" i="1" s="1"/>
  <c r="T2143" i="1" l="1" a="1"/>
  <c r="T2143" i="1" s="1"/>
  <c r="I2144" i="1" a="1"/>
  <c r="I2144" i="1" s="1"/>
  <c r="K2143" i="1" a="1"/>
  <c r="K2143" i="1" s="1"/>
  <c r="U2143" i="1" l="1"/>
  <c r="M2143" i="1" a="1"/>
  <c r="M2143" i="1" s="1"/>
  <c r="N2144" i="1" s="1" a="1"/>
  <c r="N2144" i="1" s="1"/>
  <c r="L2144" i="1" a="1"/>
  <c r="L2144" i="1" s="1"/>
  <c r="O2143" i="1" l="1" a="1"/>
  <c r="O2143" i="1" s="1"/>
  <c r="Q2144" i="1" s="1"/>
  <c r="P2144" i="1" l="1" a="1"/>
  <c r="P2144" i="1" s="1"/>
  <c r="J2144" i="1" s="1" a="1"/>
  <c r="J2144" i="1" s="1"/>
  <c r="R2144" i="1"/>
  <c r="S2144" i="1" s="1"/>
  <c r="T2144" i="1" l="1" a="1"/>
  <c r="T2144" i="1" s="1"/>
  <c r="I2145" i="1" a="1"/>
  <c r="I2145" i="1" s="1"/>
  <c r="K2144" i="1" a="1"/>
  <c r="K2144" i="1" s="1"/>
  <c r="U2144" i="1" l="1"/>
  <c r="M2144" i="1" a="1"/>
  <c r="M2144" i="1" s="1"/>
  <c r="N2145" i="1" s="1" a="1"/>
  <c r="N2145" i="1" s="1"/>
  <c r="L2145" i="1" a="1"/>
  <c r="L2145" i="1" s="1"/>
  <c r="O2144" i="1" l="1" a="1"/>
  <c r="O2144" i="1" s="1"/>
  <c r="Q2145" i="1" l="1"/>
  <c r="R2145" i="1"/>
  <c r="S2145" i="1" s="1"/>
  <c r="P2145" i="1" a="1"/>
  <c r="P2145" i="1" s="1"/>
  <c r="J2145" i="1" s="1" a="1"/>
  <c r="J2145" i="1" s="1"/>
  <c r="T2145" i="1" l="1" a="1"/>
  <c r="T2145" i="1" s="1"/>
  <c r="I2146" i="1" a="1"/>
  <c r="I2146" i="1" s="1"/>
  <c r="K2145" i="1" a="1"/>
  <c r="K2145" i="1" s="1"/>
  <c r="U2145" i="1" l="1"/>
  <c r="M2145" i="1" a="1"/>
  <c r="M2145" i="1" s="1"/>
  <c r="N2146" i="1" s="1" a="1"/>
  <c r="N2146" i="1" s="1"/>
  <c r="L2146" i="1" a="1"/>
  <c r="L2146" i="1" s="1"/>
  <c r="O2145" i="1" l="1" a="1"/>
  <c r="O2145" i="1" s="1"/>
  <c r="Q2146" i="1" s="1"/>
  <c r="P2146" i="1" l="1" a="1"/>
  <c r="P2146" i="1" s="1"/>
  <c r="J2146" i="1" s="1" a="1"/>
  <c r="J2146" i="1" s="1"/>
  <c r="K2146" i="1" s="1" a="1"/>
  <c r="K2146" i="1" s="1"/>
  <c r="R2146" i="1"/>
  <c r="S2146" i="1" s="1"/>
  <c r="I2147" i="1" l="1" a="1"/>
  <c r="I2147" i="1" s="1"/>
  <c r="T2146" i="1" a="1"/>
  <c r="T2146" i="1" s="1"/>
  <c r="U2146" i="1" s="1"/>
  <c r="M2146" i="1" a="1"/>
  <c r="M2146" i="1" s="1"/>
  <c r="N2147" i="1" s="1" a="1"/>
  <c r="N2147" i="1" s="1"/>
  <c r="L2147" i="1" a="1"/>
  <c r="L2147" i="1" s="1"/>
  <c r="O2146" i="1" l="1" a="1"/>
  <c r="O2146" i="1" s="1"/>
  <c r="Q2147" i="1" s="1"/>
  <c r="P2147" i="1" l="1" a="1"/>
  <c r="P2147" i="1" s="1"/>
  <c r="J2147" i="1" s="1" a="1"/>
  <c r="J2147" i="1" s="1"/>
  <c r="R2147" i="1"/>
  <c r="S2147" i="1" s="1"/>
  <c r="T2147" i="1" l="1" a="1"/>
  <c r="T2147" i="1" s="1"/>
  <c r="I2148" i="1" a="1"/>
  <c r="I2148" i="1" s="1"/>
  <c r="K2147" i="1" a="1"/>
  <c r="K2147" i="1" s="1"/>
  <c r="U2147" i="1" l="1"/>
  <c r="M2147" i="1" a="1"/>
  <c r="M2147" i="1" s="1"/>
  <c r="N2148" i="1" s="1" a="1"/>
  <c r="N2148" i="1" s="1"/>
  <c r="L2148" i="1" a="1"/>
  <c r="L2148" i="1" s="1"/>
  <c r="O2147" i="1" l="1" a="1"/>
  <c r="O2147" i="1" s="1"/>
  <c r="Q2148" i="1" s="1"/>
  <c r="P2148" i="1" l="1" a="1"/>
  <c r="P2148" i="1" s="1"/>
  <c r="J2148" i="1" s="1" a="1"/>
  <c r="J2148" i="1" s="1"/>
  <c r="R2148" i="1"/>
  <c r="S2148" i="1" s="1"/>
  <c r="T2148" i="1" l="1" a="1"/>
  <c r="T2148" i="1" s="1"/>
  <c r="I2149" i="1" a="1"/>
  <c r="I2149" i="1" s="1"/>
  <c r="K2148" i="1" a="1"/>
  <c r="K2148" i="1" s="1"/>
  <c r="U2148" i="1" l="1"/>
  <c r="M2148" i="1" a="1"/>
  <c r="M2148" i="1" s="1"/>
  <c r="N2149" i="1" s="1" a="1"/>
  <c r="N2149" i="1" s="1"/>
  <c r="L2149" i="1" a="1"/>
  <c r="L2149" i="1" s="1"/>
  <c r="O2148" i="1" l="1" a="1"/>
  <c r="O2148" i="1" s="1"/>
  <c r="Q2149" i="1" s="1"/>
  <c r="P2149" i="1" l="1" a="1"/>
  <c r="P2149" i="1" s="1"/>
  <c r="J2149" i="1" s="1" a="1"/>
  <c r="J2149" i="1" s="1"/>
  <c r="R2149" i="1"/>
  <c r="S2149" i="1" s="1"/>
  <c r="T2149" i="1" l="1" a="1"/>
  <c r="T2149" i="1" s="1"/>
  <c r="I2150" i="1" a="1"/>
  <c r="I2150" i="1" s="1"/>
  <c r="K2149" i="1" a="1"/>
  <c r="K2149" i="1" s="1"/>
  <c r="U2149" i="1" l="1"/>
  <c r="M2149" i="1" a="1"/>
  <c r="M2149" i="1" s="1"/>
  <c r="N2150" i="1" s="1" a="1"/>
  <c r="N2150" i="1" s="1"/>
  <c r="L2150" i="1" a="1"/>
  <c r="L2150" i="1" s="1"/>
  <c r="O2149" i="1" l="1" a="1"/>
  <c r="O2149" i="1" s="1"/>
  <c r="Q2150" i="1" s="1"/>
  <c r="P2150" i="1" l="1" a="1"/>
  <c r="P2150" i="1" s="1"/>
  <c r="J2150" i="1" s="1" a="1"/>
  <c r="J2150" i="1" s="1"/>
  <c r="R2150" i="1"/>
  <c r="S2150" i="1" s="1"/>
  <c r="T2150" i="1" l="1" a="1"/>
  <c r="T2150" i="1" s="1"/>
  <c r="I2151" i="1" a="1"/>
  <c r="I2151" i="1" s="1"/>
  <c r="K2150" i="1" a="1"/>
  <c r="K2150" i="1" s="1"/>
  <c r="U2150" i="1" l="1"/>
  <c r="M2150" i="1" a="1"/>
  <c r="M2150" i="1" s="1"/>
  <c r="N2151" i="1" s="1" a="1"/>
  <c r="N2151" i="1" s="1"/>
  <c r="L2151" i="1" a="1"/>
  <c r="L2151" i="1" s="1"/>
  <c r="O2150" i="1" l="1" a="1"/>
  <c r="O2150" i="1" s="1"/>
  <c r="Q2151" i="1" s="1"/>
  <c r="P2151" i="1" l="1" a="1"/>
  <c r="P2151" i="1" s="1"/>
  <c r="J2151" i="1" s="1" a="1"/>
  <c r="J2151" i="1" s="1"/>
  <c r="R2151" i="1"/>
  <c r="S2151" i="1" s="1"/>
  <c r="T2151" i="1" l="1" a="1"/>
  <c r="T2151" i="1" s="1"/>
  <c r="I2152" i="1" a="1"/>
  <c r="I2152" i="1" s="1"/>
  <c r="K2151" i="1" a="1"/>
  <c r="K2151" i="1" s="1"/>
  <c r="U2151" i="1" l="1"/>
  <c r="M2151" i="1" a="1"/>
  <c r="M2151" i="1" s="1"/>
  <c r="N2152" i="1" s="1" a="1"/>
  <c r="N2152" i="1" s="1"/>
  <c r="L2152" i="1" a="1"/>
  <c r="L2152" i="1" s="1"/>
  <c r="O2151" i="1" l="1" a="1"/>
  <c r="O2151" i="1" s="1"/>
  <c r="Q2152" i="1" s="1"/>
  <c r="P2152" i="1" l="1" a="1"/>
  <c r="P2152" i="1" s="1"/>
  <c r="J2152" i="1" s="1" a="1"/>
  <c r="J2152" i="1" s="1"/>
  <c r="I2153" i="1" s="1" a="1"/>
  <c r="I2153" i="1" s="1"/>
  <c r="R2152" i="1"/>
  <c r="S2152" i="1" s="1"/>
  <c r="K2152" i="1" l="1" a="1"/>
  <c r="K2152" i="1" s="1"/>
  <c r="L2153" i="1" s="1" a="1"/>
  <c r="L2153" i="1" s="1"/>
  <c r="T2152" i="1" a="1"/>
  <c r="T2152" i="1" s="1"/>
  <c r="M2152" i="1" l="1" a="1"/>
  <c r="M2152" i="1" s="1"/>
  <c r="N2153" i="1" s="1" a="1"/>
  <c r="N2153" i="1" s="1"/>
  <c r="U2152" i="1"/>
  <c r="O2152" i="1" l="1" a="1"/>
  <c r="O2152" i="1" s="1"/>
  <c r="Q2153" i="1" s="1"/>
  <c r="R2153" i="1" l="1"/>
  <c r="S2153" i="1" s="1"/>
  <c r="P2153" i="1" a="1"/>
  <c r="P2153" i="1" s="1"/>
  <c r="J2153" i="1" s="1" a="1"/>
  <c r="J2153" i="1" s="1"/>
  <c r="I2154" i="1" s="1" a="1"/>
  <c r="I2154" i="1" s="1"/>
  <c r="K2153" i="1" a="1"/>
  <c r="K2153" i="1" s="1"/>
  <c r="T2153" i="1" l="1" a="1"/>
  <c r="T2153" i="1" s="1"/>
  <c r="U2153" i="1" s="1"/>
  <c r="M2153" i="1" a="1"/>
  <c r="M2153" i="1" s="1"/>
  <c r="N2154" i="1" s="1" a="1"/>
  <c r="N2154" i="1" s="1"/>
  <c r="L2154" i="1" a="1"/>
  <c r="L2154" i="1" s="1"/>
  <c r="O2153" i="1" l="1" a="1"/>
  <c r="O2153" i="1" s="1"/>
  <c r="Q2154" i="1" s="1"/>
  <c r="P2154" i="1" l="1" a="1"/>
  <c r="P2154" i="1" s="1"/>
  <c r="J2154" i="1" s="1" a="1"/>
  <c r="J2154" i="1" s="1"/>
  <c r="R2154" i="1"/>
  <c r="S2154" i="1" s="1"/>
  <c r="T2154" i="1" l="1" a="1"/>
  <c r="T2154" i="1" s="1"/>
  <c r="I2155" i="1" a="1"/>
  <c r="I2155" i="1" s="1"/>
  <c r="K2154" i="1" a="1"/>
  <c r="K2154" i="1" s="1"/>
  <c r="U2154" i="1" l="1"/>
  <c r="M2154" i="1" a="1"/>
  <c r="M2154" i="1" s="1"/>
  <c r="N2155" i="1" s="1" a="1"/>
  <c r="N2155" i="1" s="1"/>
  <c r="L2155" i="1" a="1"/>
  <c r="L2155" i="1" s="1"/>
  <c r="O2154" i="1" l="1" a="1"/>
  <c r="O2154" i="1" s="1"/>
  <c r="Q2155" i="1" s="1"/>
  <c r="P2155" i="1" l="1" a="1"/>
  <c r="P2155" i="1" s="1"/>
  <c r="J2155" i="1" s="1" a="1"/>
  <c r="J2155" i="1" s="1"/>
  <c r="R2155" i="1"/>
  <c r="S2155" i="1" s="1"/>
  <c r="T2155" i="1" l="1" a="1"/>
  <c r="T2155" i="1" s="1"/>
  <c r="I2156" i="1" a="1"/>
  <c r="I2156" i="1" s="1"/>
  <c r="K2155" i="1" a="1"/>
  <c r="K2155" i="1" s="1"/>
  <c r="U2155" i="1" l="1"/>
  <c r="M2155" i="1" a="1"/>
  <c r="M2155" i="1" s="1"/>
  <c r="N2156" i="1" s="1" a="1"/>
  <c r="N2156" i="1" s="1"/>
  <c r="L2156" i="1" a="1"/>
  <c r="L2156" i="1" s="1"/>
  <c r="O2155" i="1" l="1" a="1"/>
  <c r="O2155" i="1" s="1"/>
  <c r="Q2156" i="1" s="1"/>
  <c r="P2156" i="1" l="1" a="1"/>
  <c r="P2156" i="1" s="1"/>
  <c r="J2156" i="1" s="1" a="1"/>
  <c r="J2156" i="1" s="1"/>
  <c r="I2157" i="1" s="1" a="1"/>
  <c r="I2157" i="1" s="1"/>
  <c r="R2156" i="1"/>
  <c r="S2156" i="1" s="1"/>
  <c r="T2156" i="1" l="1" a="1"/>
  <c r="T2156" i="1" s="1"/>
  <c r="K2156" i="1" a="1"/>
  <c r="K2156" i="1" s="1"/>
  <c r="M2156" i="1" s="1" a="1"/>
  <c r="M2156" i="1" s="1"/>
  <c r="N2157" i="1" s="1" a="1"/>
  <c r="N2157" i="1" s="1"/>
  <c r="U2156" i="1" l="1"/>
  <c r="L2157" i="1" a="1"/>
  <c r="L2157" i="1" s="1"/>
  <c r="O2156" i="1" a="1"/>
  <c r="O2156" i="1" s="1"/>
  <c r="Q2157" i="1" s="1"/>
  <c r="P2157" i="1" l="1" a="1"/>
  <c r="P2157" i="1" s="1"/>
  <c r="J2157" i="1" s="1" a="1"/>
  <c r="J2157" i="1" s="1"/>
  <c r="I2158" i="1" s="1" a="1"/>
  <c r="I2158" i="1" s="1"/>
  <c r="R2157" i="1"/>
  <c r="S2157" i="1" s="1"/>
  <c r="T2157" i="1" l="1" a="1"/>
  <c r="T2157" i="1" s="1"/>
  <c r="K2157" i="1" a="1"/>
  <c r="K2157" i="1" s="1"/>
  <c r="M2157" i="1" s="1" a="1"/>
  <c r="M2157" i="1" s="1"/>
  <c r="N2158" i="1" s="1" a="1"/>
  <c r="N2158" i="1" s="1"/>
  <c r="U2157" i="1" l="1"/>
  <c r="L2158" i="1" a="1"/>
  <c r="L2158" i="1" s="1"/>
  <c r="O2157" i="1" a="1"/>
  <c r="O2157" i="1" s="1"/>
  <c r="Q2158" i="1" s="1"/>
  <c r="P2158" i="1" l="1" a="1"/>
  <c r="P2158" i="1" s="1"/>
  <c r="J2158" i="1" s="1" a="1"/>
  <c r="J2158" i="1" s="1"/>
  <c r="R2158" i="1"/>
  <c r="S2158" i="1" s="1"/>
  <c r="T2158" i="1" l="1" a="1"/>
  <c r="T2158" i="1" s="1"/>
  <c r="I2159" i="1" a="1"/>
  <c r="I2159" i="1" s="1"/>
  <c r="K2158" i="1" a="1"/>
  <c r="K2158" i="1" s="1"/>
  <c r="U2158" i="1" l="1"/>
  <c r="M2158" i="1" a="1"/>
  <c r="M2158" i="1" s="1"/>
  <c r="N2159" i="1" s="1" a="1"/>
  <c r="N2159" i="1" s="1"/>
  <c r="L2159" i="1" a="1"/>
  <c r="L2159" i="1" s="1"/>
  <c r="O2158" i="1" l="1" a="1"/>
  <c r="O2158" i="1" s="1"/>
  <c r="Q2159" i="1" s="1"/>
  <c r="P2159" i="1" l="1" a="1"/>
  <c r="P2159" i="1" s="1"/>
  <c r="J2159" i="1" s="1" a="1"/>
  <c r="J2159" i="1" s="1"/>
  <c r="I2160" i="1" s="1" a="1"/>
  <c r="I2160" i="1" s="1"/>
  <c r="R2159" i="1"/>
  <c r="S2159" i="1" s="1"/>
  <c r="T2159" i="1" l="1" a="1"/>
  <c r="T2159" i="1" s="1"/>
  <c r="K2159" i="1" a="1"/>
  <c r="K2159" i="1" s="1"/>
  <c r="M2159" i="1" s="1" a="1"/>
  <c r="M2159" i="1" s="1"/>
  <c r="N2160" i="1" s="1" a="1"/>
  <c r="N2160" i="1" s="1"/>
  <c r="U2159" i="1" l="1"/>
  <c r="L2160" i="1" a="1"/>
  <c r="L2160" i="1" s="1"/>
  <c r="O2159" i="1" a="1"/>
  <c r="O2159" i="1" s="1"/>
  <c r="Q2160" i="1" s="1"/>
  <c r="P2160" i="1" l="1" a="1"/>
  <c r="P2160" i="1" s="1"/>
  <c r="J2160" i="1" s="1" a="1"/>
  <c r="J2160" i="1" s="1"/>
  <c r="R2160" i="1"/>
  <c r="S2160" i="1" s="1"/>
  <c r="T2160" i="1" l="1" a="1"/>
  <c r="T2160" i="1" s="1"/>
  <c r="I2161" i="1" a="1"/>
  <c r="I2161" i="1" s="1"/>
  <c r="K2160" i="1" a="1"/>
  <c r="K2160" i="1" s="1"/>
  <c r="U2160" i="1" l="1"/>
  <c r="M2160" i="1" a="1"/>
  <c r="M2160" i="1" s="1"/>
  <c r="N2161" i="1" s="1" a="1"/>
  <c r="N2161" i="1" s="1"/>
  <c r="L2161" i="1" a="1"/>
  <c r="L2161" i="1" s="1"/>
  <c r="O2160" i="1" l="1" a="1"/>
  <c r="O2160" i="1" s="1"/>
  <c r="Q2161" i="1" s="1"/>
  <c r="P2161" i="1" l="1" a="1"/>
  <c r="P2161" i="1" s="1"/>
  <c r="J2161" i="1" s="1" a="1"/>
  <c r="J2161" i="1" s="1"/>
  <c r="I2162" i="1" s="1" a="1"/>
  <c r="I2162" i="1" s="1"/>
  <c r="R2161" i="1"/>
  <c r="S2161" i="1" s="1"/>
  <c r="K2161" i="1" l="1" a="1"/>
  <c r="K2161" i="1" s="1"/>
  <c r="L2162" i="1" s="1" a="1"/>
  <c r="L2162" i="1" s="1"/>
  <c r="T2161" i="1" a="1"/>
  <c r="T2161" i="1" s="1"/>
  <c r="M2161" i="1" l="1" a="1"/>
  <c r="M2161" i="1" s="1"/>
  <c r="N2162" i="1" s="1" a="1"/>
  <c r="N2162" i="1" s="1"/>
  <c r="U2161" i="1"/>
  <c r="O2161" i="1" l="1" a="1"/>
  <c r="O2161" i="1" s="1"/>
  <c r="Q2162" i="1" s="1"/>
  <c r="R2162" i="1" l="1"/>
  <c r="S2162" i="1" s="1"/>
  <c r="P2162" i="1" a="1"/>
  <c r="P2162" i="1" s="1"/>
  <c r="J2162" i="1" s="1" a="1"/>
  <c r="J2162" i="1" s="1"/>
  <c r="I2163" i="1" s="1" a="1"/>
  <c r="I2163" i="1" s="1"/>
  <c r="K2162" i="1" l="1" a="1"/>
  <c r="K2162" i="1" s="1"/>
  <c r="M2162" i="1" s="1" a="1"/>
  <c r="M2162" i="1" s="1"/>
  <c r="N2163" i="1" s="1" a="1"/>
  <c r="N2163" i="1" s="1"/>
  <c r="T2162" i="1" a="1"/>
  <c r="T2162" i="1" s="1"/>
  <c r="U2162" i="1" s="1"/>
  <c r="O2162" i="1" l="1" a="1"/>
  <c r="O2162" i="1" s="1"/>
  <c r="Q2163" i="1" s="1"/>
  <c r="L2163" i="1" a="1"/>
  <c r="L2163" i="1" s="1"/>
  <c r="R2163" i="1" l="1"/>
  <c r="S2163" i="1" s="1"/>
  <c r="P2163" i="1" a="1"/>
  <c r="P2163" i="1" s="1"/>
  <c r="J2163" i="1" s="1" a="1"/>
  <c r="J2163" i="1" s="1"/>
  <c r="I2164" i="1" s="1" a="1"/>
  <c r="I2164" i="1" s="1"/>
  <c r="K2163" i="1" l="1" a="1"/>
  <c r="K2163" i="1" s="1"/>
  <c r="L2164" i="1" s="1" a="1"/>
  <c r="L2164" i="1" s="1"/>
  <c r="T2163" i="1" a="1"/>
  <c r="T2163" i="1" s="1"/>
  <c r="U2163" i="1" s="1"/>
  <c r="M2163" i="1" l="1" a="1"/>
  <c r="M2163" i="1" s="1"/>
  <c r="N2164" i="1" s="1" a="1"/>
  <c r="N2164" i="1" s="1"/>
  <c r="O2163" i="1" a="1"/>
  <c r="O2163" i="1" s="1"/>
  <c r="Q2164" i="1" l="1"/>
  <c r="R2164" i="1"/>
  <c r="S2164" i="1" s="1"/>
  <c r="P2164" i="1" a="1"/>
  <c r="P2164" i="1" s="1"/>
  <c r="J2164" i="1" s="1" a="1"/>
  <c r="J2164" i="1" s="1"/>
  <c r="T2164" i="1" l="1" a="1"/>
  <c r="T2164" i="1" s="1"/>
  <c r="I2165" i="1" a="1"/>
  <c r="I2165" i="1" s="1"/>
  <c r="K2164" i="1" a="1"/>
  <c r="K2164" i="1" s="1"/>
  <c r="U2164" i="1" l="1"/>
  <c r="M2164" i="1" a="1"/>
  <c r="M2164" i="1" s="1"/>
  <c r="N2165" i="1" s="1" a="1"/>
  <c r="N2165" i="1" s="1"/>
  <c r="L2165" i="1" a="1"/>
  <c r="L2165" i="1" s="1"/>
  <c r="O2164" i="1" l="1" a="1"/>
  <c r="O2164" i="1" s="1"/>
  <c r="Q2165" i="1" s="1"/>
  <c r="P2165" i="1" l="1" a="1"/>
  <c r="P2165" i="1" s="1"/>
  <c r="J2165" i="1" s="1" a="1"/>
  <c r="J2165" i="1" s="1"/>
  <c r="I2166" i="1" s="1" a="1"/>
  <c r="I2166" i="1" s="1"/>
  <c r="R2165" i="1"/>
  <c r="S2165" i="1" s="1"/>
  <c r="T2165" i="1" l="1" a="1"/>
  <c r="T2165" i="1" s="1"/>
  <c r="K2165" i="1" a="1"/>
  <c r="K2165" i="1" s="1"/>
  <c r="M2165" i="1" s="1" a="1"/>
  <c r="M2165" i="1" s="1"/>
  <c r="N2166" i="1" s="1" a="1"/>
  <c r="N2166" i="1" s="1"/>
  <c r="U2165" i="1" l="1"/>
  <c r="L2166" i="1" a="1"/>
  <c r="L2166" i="1" s="1"/>
  <c r="O2165" i="1" a="1"/>
  <c r="O2165" i="1" s="1"/>
  <c r="Q2166" i="1" s="1"/>
  <c r="P2166" i="1" l="1" a="1"/>
  <c r="P2166" i="1" s="1"/>
  <c r="J2166" i="1" s="1" a="1"/>
  <c r="J2166" i="1" s="1"/>
  <c r="I2167" i="1" s="1" a="1"/>
  <c r="I2167" i="1" s="1"/>
  <c r="R2166" i="1"/>
  <c r="S2166" i="1" s="1"/>
  <c r="T2166" i="1" l="1" a="1"/>
  <c r="T2166" i="1" s="1"/>
  <c r="K2166" i="1" a="1"/>
  <c r="K2166" i="1" s="1"/>
  <c r="M2166" i="1" s="1" a="1"/>
  <c r="M2166" i="1" s="1"/>
  <c r="N2167" i="1" s="1" a="1"/>
  <c r="N2167" i="1" s="1"/>
  <c r="U2166" i="1" l="1"/>
  <c r="L2167" i="1" a="1"/>
  <c r="L2167" i="1" s="1"/>
  <c r="O2166" i="1" a="1"/>
  <c r="O2166" i="1" s="1"/>
  <c r="Q2167" i="1" s="1"/>
  <c r="P2167" i="1" l="1" a="1"/>
  <c r="P2167" i="1" s="1"/>
  <c r="J2167" i="1" s="1" a="1"/>
  <c r="J2167" i="1" s="1"/>
  <c r="R2167" i="1"/>
  <c r="S2167" i="1" s="1"/>
  <c r="T2167" i="1" l="1" a="1"/>
  <c r="T2167" i="1" s="1"/>
  <c r="I2168" i="1" a="1"/>
  <c r="I2168" i="1" s="1"/>
  <c r="K2167" i="1" a="1"/>
  <c r="K2167" i="1" s="1"/>
  <c r="U2167" i="1" l="1"/>
  <c r="M2167" i="1" a="1"/>
  <c r="M2167" i="1" s="1"/>
  <c r="N2168" i="1" s="1" a="1"/>
  <c r="N2168" i="1" s="1"/>
  <c r="L2168" i="1" a="1"/>
  <c r="L2168" i="1" s="1"/>
  <c r="O2167" i="1" l="1" a="1"/>
  <c r="O2167" i="1" s="1"/>
  <c r="Q2168" i="1" s="1"/>
  <c r="P2168" i="1" l="1" a="1"/>
  <c r="P2168" i="1" s="1"/>
  <c r="J2168" i="1" s="1" a="1"/>
  <c r="J2168" i="1" s="1"/>
  <c r="I2169" i="1" s="1" a="1"/>
  <c r="I2169" i="1" s="1"/>
  <c r="R2168" i="1"/>
  <c r="S2168" i="1" s="1"/>
  <c r="T2168" i="1" l="1" a="1"/>
  <c r="T2168" i="1" s="1"/>
  <c r="K2168" i="1" a="1"/>
  <c r="K2168" i="1" s="1"/>
  <c r="M2168" i="1" s="1" a="1"/>
  <c r="M2168" i="1" s="1"/>
  <c r="N2169" i="1" s="1" a="1"/>
  <c r="N2169" i="1" s="1"/>
  <c r="U2168" i="1" l="1"/>
  <c r="L2169" i="1" a="1"/>
  <c r="L2169" i="1" s="1"/>
  <c r="O2168" i="1" a="1"/>
  <c r="O2168" i="1" s="1"/>
  <c r="Q2169" i="1" s="1"/>
  <c r="P2169" i="1" l="1" a="1"/>
  <c r="P2169" i="1" s="1"/>
  <c r="J2169" i="1" s="1" a="1"/>
  <c r="J2169" i="1" s="1"/>
  <c r="R2169" i="1"/>
  <c r="S2169" i="1" s="1"/>
  <c r="T2169" i="1" l="1" a="1"/>
  <c r="T2169" i="1" s="1"/>
  <c r="I2170" i="1" a="1"/>
  <c r="I2170" i="1" s="1"/>
  <c r="K2169" i="1" a="1"/>
  <c r="K2169" i="1" s="1"/>
  <c r="U2169" i="1" l="1"/>
  <c r="M2169" i="1" a="1"/>
  <c r="M2169" i="1" s="1"/>
  <c r="N2170" i="1" s="1" a="1"/>
  <c r="N2170" i="1" s="1"/>
  <c r="L2170" i="1" a="1"/>
  <c r="L2170" i="1" s="1"/>
  <c r="O2169" i="1" l="1" a="1"/>
  <c r="O2169" i="1" s="1"/>
  <c r="Q2170" i="1" s="1"/>
  <c r="P2170" i="1" l="1" a="1"/>
  <c r="P2170" i="1" s="1"/>
  <c r="J2170" i="1" s="1" a="1"/>
  <c r="J2170" i="1" s="1"/>
  <c r="R2170" i="1"/>
  <c r="S2170" i="1" s="1"/>
  <c r="T2170" i="1" l="1" a="1"/>
  <c r="T2170" i="1" s="1"/>
  <c r="I2171" i="1" a="1"/>
  <c r="I2171" i="1" s="1"/>
  <c r="K2170" i="1" a="1"/>
  <c r="K2170" i="1" s="1"/>
  <c r="U2170" i="1" l="1"/>
  <c r="M2170" i="1" a="1"/>
  <c r="M2170" i="1" s="1"/>
  <c r="N2171" i="1" s="1" a="1"/>
  <c r="N2171" i="1" s="1"/>
  <c r="L2171" i="1" a="1"/>
  <c r="L2171" i="1" s="1"/>
  <c r="O2170" i="1" l="1" a="1"/>
  <c r="O2170" i="1" s="1"/>
  <c r="Q2171" i="1" s="1"/>
  <c r="P2171" i="1" l="1" a="1"/>
  <c r="P2171" i="1" s="1"/>
  <c r="J2171" i="1" s="1" a="1"/>
  <c r="J2171" i="1" s="1"/>
  <c r="R2171" i="1"/>
  <c r="S2171" i="1" s="1"/>
  <c r="T2171" i="1" l="1" a="1"/>
  <c r="T2171" i="1" s="1"/>
  <c r="I2172" i="1" a="1"/>
  <c r="I2172" i="1" s="1"/>
  <c r="K2171" i="1" a="1"/>
  <c r="K2171" i="1" s="1"/>
  <c r="U2171" i="1" l="1"/>
  <c r="L2172" i="1" a="1"/>
  <c r="L2172" i="1" s="1"/>
  <c r="M2171" i="1" a="1"/>
  <c r="M2171" i="1" s="1"/>
  <c r="N2172" i="1" s="1" a="1"/>
  <c r="N2172" i="1" s="1"/>
  <c r="O2171" i="1" l="1" a="1"/>
  <c r="O2171" i="1" s="1"/>
  <c r="R2172" i="1" s="1"/>
  <c r="S2172" i="1" s="1"/>
  <c r="P2172" i="1" l="1" a="1"/>
  <c r="P2172" i="1" s="1"/>
  <c r="J2172" i="1" s="1" a="1"/>
  <c r="J2172" i="1" s="1"/>
  <c r="Q2172" i="1"/>
  <c r="T2172" i="1" l="1" a="1"/>
  <c r="T2172" i="1" s="1"/>
  <c r="I2173" i="1" a="1"/>
  <c r="I2173" i="1" s="1"/>
  <c r="K2172" i="1" a="1"/>
  <c r="K2172" i="1" s="1"/>
  <c r="U2172" i="1" l="1"/>
  <c r="M2172" i="1" a="1"/>
  <c r="M2172" i="1" s="1"/>
  <c r="N2173" i="1" s="1" a="1"/>
  <c r="N2173" i="1" s="1"/>
  <c r="L2173" i="1" a="1"/>
  <c r="L2173" i="1" s="1"/>
  <c r="O2172" i="1" l="1" a="1"/>
  <c r="O2172" i="1" s="1"/>
  <c r="R2173" i="1" s="1"/>
  <c r="S2173" i="1" s="1"/>
  <c r="P2173" i="1" l="1" a="1"/>
  <c r="P2173" i="1" s="1"/>
  <c r="J2173" i="1" s="1" a="1"/>
  <c r="J2173" i="1" s="1"/>
  <c r="Q2173" i="1"/>
  <c r="T2173" i="1" l="1" a="1"/>
  <c r="T2173" i="1" s="1"/>
  <c r="I2174" i="1" a="1"/>
  <c r="I2174" i="1" s="1"/>
  <c r="K2173" i="1" a="1"/>
  <c r="K2173" i="1" s="1"/>
  <c r="U2173" i="1" l="1"/>
  <c r="M2173" i="1" a="1"/>
  <c r="M2173" i="1" s="1"/>
  <c r="N2174" i="1" s="1" a="1"/>
  <c r="N2174" i="1" s="1"/>
  <c r="L2174" i="1" a="1"/>
  <c r="L2174" i="1" s="1"/>
  <c r="O2173" i="1" l="1" a="1"/>
  <c r="O2173" i="1" s="1"/>
  <c r="Q2174" i="1" l="1"/>
  <c r="R2174" i="1"/>
  <c r="S2174" i="1" s="1"/>
  <c r="P2174" i="1" a="1"/>
  <c r="P2174" i="1" s="1"/>
  <c r="J2174" i="1" s="1" a="1"/>
  <c r="J2174" i="1" s="1"/>
  <c r="T2174" i="1" l="1" a="1"/>
  <c r="T2174" i="1" s="1"/>
  <c r="I2175" i="1" a="1"/>
  <c r="I2175" i="1" s="1"/>
  <c r="K2174" i="1" a="1"/>
  <c r="K2174" i="1" s="1"/>
  <c r="U2174" i="1" l="1"/>
  <c r="M2174" i="1" a="1"/>
  <c r="M2174" i="1" s="1"/>
  <c r="N2175" i="1" s="1" a="1"/>
  <c r="N2175" i="1" s="1"/>
  <c r="L2175" i="1" a="1"/>
  <c r="L2175" i="1" s="1"/>
  <c r="O2174" i="1" l="1" a="1"/>
  <c r="O2174" i="1" s="1"/>
  <c r="Q2175" i="1" s="1"/>
  <c r="P2175" i="1" l="1" a="1"/>
  <c r="P2175" i="1" s="1"/>
  <c r="J2175" i="1" s="1" a="1"/>
  <c r="J2175" i="1" s="1"/>
  <c r="R2175" i="1"/>
  <c r="S2175" i="1" s="1"/>
  <c r="T2175" i="1" l="1" a="1"/>
  <c r="T2175" i="1" s="1"/>
  <c r="I2176" i="1" a="1"/>
  <c r="I2176" i="1" s="1"/>
  <c r="K2175" i="1" a="1"/>
  <c r="K2175" i="1" s="1"/>
  <c r="U2175" i="1" l="1"/>
  <c r="L2176" i="1" a="1"/>
  <c r="L2176" i="1" s="1"/>
  <c r="M2175" i="1" a="1"/>
  <c r="M2175" i="1" s="1"/>
  <c r="N2176" i="1" s="1" a="1"/>
  <c r="N2176" i="1" s="1"/>
  <c r="O2175" i="1" l="1" a="1"/>
  <c r="O2175" i="1" s="1"/>
  <c r="Q2176" i="1" l="1"/>
  <c r="R2176" i="1"/>
  <c r="S2176" i="1" s="1"/>
  <c r="P2176" i="1" a="1"/>
  <c r="P2176" i="1" s="1"/>
  <c r="J2176" i="1" s="1" a="1"/>
  <c r="J2176" i="1" s="1"/>
  <c r="T2176" i="1" l="1" a="1"/>
  <c r="T2176" i="1" s="1"/>
  <c r="I2177" i="1" a="1"/>
  <c r="I2177" i="1" s="1"/>
  <c r="K2176" i="1" a="1"/>
  <c r="K2176" i="1" s="1"/>
  <c r="U2176" i="1" l="1"/>
  <c r="M2176" i="1" a="1"/>
  <c r="M2176" i="1" s="1"/>
  <c r="N2177" i="1" s="1" a="1"/>
  <c r="N2177" i="1" s="1"/>
  <c r="L2177" i="1" a="1"/>
  <c r="L2177" i="1" s="1"/>
  <c r="O2176" i="1" l="1" a="1"/>
  <c r="O2176" i="1" s="1"/>
  <c r="R2177" i="1" l="1"/>
  <c r="S2177" i="1" s="1"/>
  <c r="Q2177" i="1"/>
  <c r="P2177" i="1" a="1"/>
  <c r="P2177" i="1" s="1"/>
  <c r="J2177" i="1" s="1" a="1"/>
  <c r="J2177" i="1" s="1"/>
  <c r="T2177" i="1" l="1" a="1"/>
  <c r="T2177" i="1" s="1"/>
  <c r="I2178" i="1" a="1"/>
  <c r="I2178" i="1" s="1"/>
  <c r="K2177" i="1" a="1"/>
  <c r="K2177" i="1" s="1"/>
  <c r="U2177" i="1" l="1"/>
  <c r="M2177" i="1" a="1"/>
  <c r="M2177" i="1" s="1"/>
  <c r="N2178" i="1" s="1" a="1"/>
  <c r="N2178" i="1" s="1"/>
  <c r="L2178" i="1" a="1"/>
  <c r="L2178" i="1" s="1"/>
  <c r="O2177" i="1" l="1" a="1"/>
  <c r="O2177" i="1" s="1"/>
  <c r="Q2178" i="1" s="1"/>
  <c r="P2178" i="1" l="1" a="1"/>
  <c r="P2178" i="1" s="1"/>
  <c r="J2178" i="1" s="1" a="1"/>
  <c r="J2178" i="1" s="1"/>
  <c r="I2179" i="1" s="1" a="1"/>
  <c r="I2179" i="1" s="1"/>
  <c r="R2178" i="1"/>
  <c r="S2178" i="1" s="1"/>
  <c r="T2178" i="1" l="1" a="1"/>
  <c r="T2178" i="1" s="1"/>
  <c r="K2178" i="1" a="1"/>
  <c r="K2178" i="1" s="1"/>
  <c r="M2178" i="1" s="1" a="1"/>
  <c r="M2178" i="1" s="1"/>
  <c r="N2179" i="1" s="1" a="1"/>
  <c r="N2179" i="1" s="1"/>
  <c r="L2179" i="1" l="1" a="1"/>
  <c r="L2179" i="1" s="1"/>
  <c r="U2178" i="1"/>
  <c r="O2178" i="1" a="1"/>
  <c r="O2178" i="1" s="1"/>
  <c r="Q2179" i="1" l="1"/>
  <c r="R2179" i="1"/>
  <c r="S2179" i="1" s="1"/>
  <c r="P2179" i="1" a="1"/>
  <c r="P2179" i="1" s="1"/>
  <c r="J2179" i="1" s="1" a="1"/>
  <c r="J2179" i="1" s="1"/>
  <c r="T2179" i="1" l="1" a="1"/>
  <c r="T2179" i="1" s="1"/>
  <c r="I2180" i="1" a="1"/>
  <c r="I2180" i="1" s="1"/>
  <c r="K2179" i="1" a="1"/>
  <c r="K2179" i="1" s="1"/>
  <c r="U2179" i="1" l="1"/>
  <c r="L2180" i="1" a="1"/>
  <c r="L2180" i="1" s="1"/>
  <c r="M2179" i="1" a="1"/>
  <c r="M2179" i="1" s="1"/>
  <c r="N2180" i="1" s="1" a="1"/>
  <c r="N2180" i="1" s="1"/>
  <c r="O2179" i="1" l="1" a="1"/>
  <c r="O2179" i="1" s="1"/>
  <c r="Q2180" i="1" l="1"/>
  <c r="R2180" i="1"/>
  <c r="S2180" i="1" s="1"/>
  <c r="P2180" i="1" a="1"/>
  <c r="P2180" i="1" s="1"/>
  <c r="J2180" i="1" s="1" a="1"/>
  <c r="J2180" i="1" s="1"/>
  <c r="T2180" i="1" l="1" a="1"/>
  <c r="T2180" i="1" s="1"/>
  <c r="I2181" i="1" a="1"/>
  <c r="I2181" i="1" s="1"/>
  <c r="K2180" i="1" a="1"/>
  <c r="K2180" i="1" s="1"/>
  <c r="U2180" i="1" l="1"/>
  <c r="M2180" i="1" a="1"/>
  <c r="M2180" i="1" s="1"/>
  <c r="N2181" i="1" s="1" a="1"/>
  <c r="N2181" i="1" s="1"/>
  <c r="L2181" i="1" a="1"/>
  <c r="L2181" i="1" s="1"/>
  <c r="O2180" i="1" l="1" a="1"/>
  <c r="O2180" i="1" s="1"/>
  <c r="R2181" i="1" s="1"/>
  <c r="S2181" i="1" s="1"/>
  <c r="P2181" i="1" l="1" a="1"/>
  <c r="P2181" i="1" s="1"/>
  <c r="J2181" i="1" s="1" a="1"/>
  <c r="J2181" i="1" s="1"/>
  <c r="I2182" i="1" s="1" a="1"/>
  <c r="I2182" i="1" s="1"/>
  <c r="Q2181" i="1"/>
  <c r="T2181" i="1" l="1" a="1"/>
  <c r="T2181" i="1" s="1"/>
  <c r="K2181" i="1" a="1"/>
  <c r="K2181" i="1" s="1"/>
  <c r="M2181" i="1" s="1" a="1"/>
  <c r="M2181" i="1" s="1"/>
  <c r="N2182" i="1" s="1" a="1"/>
  <c r="N2182" i="1" s="1"/>
  <c r="L2182" i="1" l="1" a="1"/>
  <c r="L2182" i="1" s="1"/>
  <c r="U2181" i="1"/>
  <c r="O2181" i="1" a="1"/>
  <c r="O2181" i="1" s="1"/>
  <c r="Q2182" i="1" s="1"/>
  <c r="P2182" i="1" l="1" a="1"/>
  <c r="P2182" i="1" s="1"/>
  <c r="J2182" i="1" s="1" a="1"/>
  <c r="J2182" i="1" s="1"/>
  <c r="R2182" i="1"/>
  <c r="S2182" i="1" s="1"/>
  <c r="T2182" i="1" l="1" a="1"/>
  <c r="T2182" i="1" s="1"/>
  <c r="I2183" i="1" a="1"/>
  <c r="I2183" i="1" s="1"/>
  <c r="K2182" i="1" a="1"/>
  <c r="K2182" i="1" s="1"/>
  <c r="U2182" i="1" l="1"/>
  <c r="M2182" i="1" a="1"/>
  <c r="M2182" i="1" s="1"/>
  <c r="N2183" i="1" s="1" a="1"/>
  <c r="N2183" i="1" s="1"/>
  <c r="L2183" i="1" a="1"/>
  <c r="L2183" i="1" s="1"/>
  <c r="O2182" i="1" l="1" a="1"/>
  <c r="O2182" i="1" s="1"/>
  <c r="Q2183" i="1" s="1"/>
  <c r="P2183" i="1" l="1" a="1"/>
  <c r="P2183" i="1" s="1"/>
  <c r="J2183" i="1" s="1" a="1"/>
  <c r="J2183" i="1" s="1"/>
  <c r="R2183" i="1"/>
  <c r="S2183" i="1" s="1"/>
  <c r="T2183" i="1" l="1" a="1"/>
  <c r="T2183" i="1" s="1"/>
  <c r="I2184" i="1" a="1"/>
  <c r="I2184" i="1" s="1"/>
  <c r="K2183" i="1" a="1"/>
  <c r="K2183" i="1" s="1"/>
  <c r="U2183" i="1" l="1"/>
  <c r="L2184" i="1" a="1"/>
  <c r="L2184" i="1" s="1"/>
  <c r="M2183" i="1" a="1"/>
  <c r="M2183" i="1" s="1"/>
  <c r="N2184" i="1" s="1" a="1"/>
  <c r="N2184" i="1" s="1"/>
  <c r="O2183" i="1" l="1" a="1"/>
  <c r="O2183" i="1" s="1"/>
  <c r="Q2184" i="1" s="1"/>
  <c r="P2184" i="1" l="1" a="1"/>
  <c r="P2184" i="1" s="1"/>
  <c r="J2184" i="1" s="1" a="1"/>
  <c r="J2184" i="1" s="1"/>
  <c r="R2184" i="1"/>
  <c r="S2184" i="1" s="1"/>
  <c r="T2184" i="1" l="1" a="1"/>
  <c r="T2184" i="1" s="1"/>
  <c r="I2185" i="1" a="1"/>
  <c r="I2185" i="1" s="1"/>
  <c r="K2184" i="1" a="1"/>
  <c r="K2184" i="1" s="1"/>
  <c r="U2184" i="1" l="1"/>
  <c r="M2184" i="1" a="1"/>
  <c r="M2184" i="1" s="1"/>
  <c r="N2185" i="1" s="1" a="1"/>
  <c r="N2185" i="1" s="1"/>
  <c r="L2185" i="1" a="1"/>
  <c r="L2185" i="1" s="1"/>
  <c r="O2184" i="1" l="1" a="1"/>
  <c r="O2184" i="1" s="1"/>
  <c r="R2185" i="1" s="1"/>
  <c r="S2185" i="1" s="1"/>
  <c r="P2185" i="1" l="1" a="1"/>
  <c r="P2185" i="1" s="1"/>
  <c r="J2185" i="1" s="1" a="1"/>
  <c r="J2185" i="1" s="1"/>
  <c r="Q2185" i="1"/>
  <c r="T2185" i="1" l="1" a="1"/>
  <c r="T2185" i="1" s="1"/>
  <c r="I2186" i="1" a="1"/>
  <c r="I2186" i="1" s="1"/>
  <c r="K2185" i="1" a="1"/>
  <c r="K2185" i="1" s="1"/>
  <c r="U2185" i="1" l="1"/>
  <c r="L2186" i="1" a="1"/>
  <c r="L2186" i="1" s="1"/>
  <c r="M2185" i="1" a="1"/>
  <c r="M2185" i="1" s="1"/>
  <c r="N2186" i="1" s="1" a="1"/>
  <c r="N2186" i="1" s="1"/>
  <c r="O2185" i="1" l="1" a="1"/>
  <c r="O2185" i="1" s="1"/>
  <c r="Q2186" i="1" s="1"/>
  <c r="P2186" i="1" l="1" a="1"/>
  <c r="P2186" i="1" s="1"/>
  <c r="J2186" i="1" s="1" a="1"/>
  <c r="J2186" i="1" s="1"/>
  <c r="R2186" i="1"/>
  <c r="S2186" i="1" s="1"/>
  <c r="T2186" i="1" l="1" a="1"/>
  <c r="T2186" i="1" s="1"/>
  <c r="I2187" i="1" a="1"/>
  <c r="I2187" i="1" s="1"/>
  <c r="K2186" i="1" a="1"/>
  <c r="K2186" i="1" s="1"/>
  <c r="U2186" i="1" l="1"/>
  <c r="M2186" i="1" a="1"/>
  <c r="M2186" i="1" s="1"/>
  <c r="N2187" i="1" s="1" a="1"/>
  <c r="N2187" i="1" s="1"/>
  <c r="L2187" i="1" a="1"/>
  <c r="L2187" i="1" s="1"/>
  <c r="O2186" i="1" l="1" a="1"/>
  <c r="O2186" i="1" s="1"/>
  <c r="R2187" i="1" s="1"/>
  <c r="S2187" i="1" s="1"/>
  <c r="P2187" i="1" l="1" a="1"/>
  <c r="P2187" i="1" s="1"/>
  <c r="J2187" i="1" s="1" a="1"/>
  <c r="J2187" i="1" s="1"/>
  <c r="I2188" i="1" s="1" a="1"/>
  <c r="I2188" i="1" s="1"/>
  <c r="Q2187" i="1"/>
  <c r="T2187" i="1" l="1" a="1"/>
  <c r="T2187" i="1" s="1"/>
  <c r="K2187" i="1" a="1"/>
  <c r="K2187" i="1" s="1"/>
  <c r="M2187" i="1" s="1" a="1"/>
  <c r="M2187" i="1" s="1"/>
  <c r="N2188" i="1" s="1" a="1"/>
  <c r="N2188" i="1" s="1"/>
  <c r="U2187" i="1" l="1"/>
  <c r="L2188" i="1" a="1"/>
  <c r="L2188" i="1" s="1"/>
  <c r="O2187" i="1" a="1"/>
  <c r="O2187" i="1" s="1"/>
  <c r="Q2188" i="1" s="1"/>
  <c r="P2188" i="1" l="1" a="1"/>
  <c r="P2188" i="1" s="1"/>
  <c r="J2188" i="1" s="1" a="1"/>
  <c r="J2188" i="1" s="1"/>
  <c r="R2188" i="1"/>
  <c r="S2188" i="1" s="1"/>
  <c r="T2188" i="1" l="1" a="1"/>
  <c r="T2188" i="1" s="1"/>
  <c r="I2189" i="1" a="1"/>
  <c r="I2189" i="1" s="1"/>
  <c r="K2188" i="1" a="1"/>
  <c r="K2188" i="1" s="1"/>
  <c r="U2188" i="1" l="1"/>
  <c r="M2188" i="1" a="1"/>
  <c r="M2188" i="1" s="1"/>
  <c r="N2189" i="1" s="1" a="1"/>
  <c r="N2189" i="1" s="1"/>
  <c r="L2189" i="1" a="1"/>
  <c r="L2189" i="1" s="1"/>
  <c r="O2188" i="1" l="1" a="1"/>
  <c r="O2188" i="1" s="1"/>
  <c r="R2189" i="1" s="1"/>
  <c r="S2189" i="1" s="1"/>
  <c r="P2189" i="1" l="1" a="1"/>
  <c r="P2189" i="1" s="1"/>
  <c r="J2189" i="1" s="1" a="1"/>
  <c r="J2189" i="1" s="1"/>
  <c r="Q2189" i="1"/>
  <c r="T2189" i="1" l="1" a="1"/>
  <c r="T2189" i="1" s="1"/>
  <c r="I2190" i="1" a="1"/>
  <c r="I2190" i="1" s="1"/>
  <c r="K2189" i="1" a="1"/>
  <c r="K2189" i="1" s="1"/>
  <c r="U2189" i="1" l="1"/>
  <c r="L2190" i="1" a="1"/>
  <c r="L2190" i="1" s="1"/>
  <c r="M2189" i="1" a="1"/>
  <c r="M2189" i="1" s="1"/>
  <c r="N2190" i="1" s="1" a="1"/>
  <c r="N2190" i="1" s="1"/>
  <c r="O2189" i="1" l="1" a="1"/>
  <c r="O2189" i="1" s="1"/>
  <c r="Q2190" i="1" l="1"/>
  <c r="R2190" i="1"/>
  <c r="S2190" i="1" s="1"/>
  <c r="P2190" i="1" a="1"/>
  <c r="P2190" i="1" s="1"/>
  <c r="J2190" i="1" s="1" a="1"/>
  <c r="J2190" i="1" s="1"/>
  <c r="T2190" i="1" l="1" a="1"/>
  <c r="T2190" i="1" s="1"/>
  <c r="I2191" i="1" a="1"/>
  <c r="I2191" i="1" s="1"/>
  <c r="K2190" i="1" a="1"/>
  <c r="K2190" i="1" s="1"/>
  <c r="U2190" i="1" l="1"/>
  <c r="M2190" i="1" a="1"/>
  <c r="M2190" i="1" s="1"/>
  <c r="N2191" i="1" s="1" a="1"/>
  <c r="N2191" i="1" s="1"/>
  <c r="L2191" i="1" a="1"/>
  <c r="L2191" i="1" s="1"/>
  <c r="O2190" i="1" l="1" a="1"/>
  <c r="O2190" i="1" s="1"/>
  <c r="R2191" i="1" s="1"/>
  <c r="S2191" i="1" s="1"/>
  <c r="P2191" i="1" l="1" a="1"/>
  <c r="P2191" i="1" s="1"/>
  <c r="J2191" i="1" s="1" a="1"/>
  <c r="J2191" i="1" s="1"/>
  <c r="Q2191" i="1"/>
  <c r="T2191" i="1" l="1" a="1"/>
  <c r="T2191" i="1" s="1"/>
  <c r="I2192" i="1" a="1"/>
  <c r="I2192" i="1" s="1"/>
  <c r="K2191" i="1" a="1"/>
  <c r="K2191" i="1" s="1"/>
  <c r="U2191" i="1" l="1"/>
  <c r="L2192" i="1" a="1"/>
  <c r="L2192" i="1" s="1"/>
  <c r="M2191" i="1" a="1"/>
  <c r="M2191" i="1" s="1"/>
  <c r="N2192" i="1" s="1" a="1"/>
  <c r="N2192" i="1" s="1"/>
  <c r="O2191" i="1" l="1" a="1"/>
  <c r="O2191" i="1" s="1"/>
  <c r="Q2192" i="1" l="1"/>
  <c r="R2192" i="1"/>
  <c r="S2192" i="1" s="1"/>
  <c r="P2192" i="1" a="1"/>
  <c r="P2192" i="1" s="1"/>
  <c r="J2192" i="1" s="1" a="1"/>
  <c r="J2192" i="1" s="1"/>
  <c r="T2192" i="1" l="1" a="1"/>
  <c r="T2192" i="1" s="1"/>
  <c r="I2193" i="1" a="1"/>
  <c r="I2193" i="1" s="1"/>
  <c r="K2192" i="1" a="1"/>
  <c r="K2192" i="1" s="1"/>
  <c r="U2192" i="1" l="1"/>
  <c r="M2192" i="1" a="1"/>
  <c r="M2192" i="1" s="1"/>
  <c r="N2193" i="1" s="1" a="1"/>
  <c r="N2193" i="1" s="1"/>
  <c r="L2193" i="1" a="1"/>
  <c r="L2193" i="1" s="1"/>
  <c r="O2192" i="1" l="1" a="1"/>
  <c r="O2192" i="1" s="1"/>
  <c r="R2193" i="1" s="1"/>
  <c r="S2193" i="1" s="1"/>
  <c r="P2193" i="1" l="1" a="1"/>
  <c r="P2193" i="1" s="1"/>
  <c r="J2193" i="1" s="1" a="1"/>
  <c r="J2193" i="1" s="1"/>
  <c r="I2194" i="1" s="1" a="1"/>
  <c r="I2194" i="1" s="1"/>
  <c r="Q2193" i="1"/>
  <c r="T2193" i="1" l="1" a="1"/>
  <c r="T2193" i="1" s="1"/>
  <c r="K2193" i="1" a="1"/>
  <c r="K2193" i="1" s="1"/>
  <c r="L2194" i="1" s="1" a="1"/>
  <c r="L2194" i="1" s="1"/>
  <c r="U2193" i="1" l="1"/>
  <c r="M2193" i="1" a="1"/>
  <c r="M2193" i="1" s="1"/>
  <c r="N2194" i="1" s="1" a="1"/>
  <c r="N2194" i="1" s="1"/>
  <c r="O2193" i="1" l="1" a="1"/>
  <c r="O2193" i="1" s="1"/>
  <c r="Q2194" i="1" s="1"/>
  <c r="P2194" i="1" l="1" a="1"/>
  <c r="P2194" i="1" s="1"/>
  <c r="J2194" i="1" s="1" a="1"/>
  <c r="J2194" i="1" s="1"/>
  <c r="I2195" i="1" s="1" a="1"/>
  <c r="I2195" i="1" s="1"/>
  <c r="R2194" i="1"/>
  <c r="S2194" i="1" s="1"/>
  <c r="K2194" i="1" l="1" a="1"/>
  <c r="K2194" i="1" s="1"/>
  <c r="M2194" i="1" s="1" a="1"/>
  <c r="M2194" i="1" s="1"/>
  <c r="N2195" i="1" s="1" a="1"/>
  <c r="N2195" i="1" s="1"/>
  <c r="T2194" i="1" a="1"/>
  <c r="T2194" i="1" s="1"/>
  <c r="L2195" i="1" l="1" a="1"/>
  <c r="L2195" i="1" s="1"/>
  <c r="U2194" i="1"/>
  <c r="O2194" i="1" a="1"/>
  <c r="O2194" i="1" s="1"/>
  <c r="R2195" i="1" s="1"/>
  <c r="S2195" i="1" s="1"/>
  <c r="P2195" i="1" l="1" a="1"/>
  <c r="P2195" i="1" s="1"/>
  <c r="J2195" i="1" s="1" a="1"/>
  <c r="J2195" i="1" s="1"/>
  <c r="I2196" i="1" s="1" a="1"/>
  <c r="I2196" i="1" s="1"/>
  <c r="Q2195" i="1"/>
  <c r="T2195" i="1" l="1" a="1"/>
  <c r="T2195" i="1" s="1"/>
  <c r="K2195" i="1" a="1"/>
  <c r="K2195" i="1" s="1"/>
  <c r="M2195" i="1" s="1" a="1"/>
  <c r="M2195" i="1" s="1"/>
  <c r="N2196" i="1" s="1" a="1"/>
  <c r="N2196" i="1" s="1"/>
  <c r="U2195" i="1" l="1"/>
  <c r="L2196" i="1" a="1"/>
  <c r="L2196" i="1" s="1"/>
  <c r="O2195" i="1" a="1"/>
  <c r="O2195" i="1" s="1"/>
  <c r="Q2196" i="1" s="1"/>
  <c r="P2196" i="1" l="1" a="1"/>
  <c r="P2196" i="1" s="1"/>
  <c r="J2196" i="1" s="1" a="1"/>
  <c r="J2196" i="1" s="1"/>
  <c r="R2196" i="1"/>
  <c r="S2196" i="1" s="1"/>
  <c r="T2196" i="1" l="1" a="1"/>
  <c r="T2196" i="1" s="1"/>
  <c r="I2197" i="1" a="1"/>
  <c r="I2197" i="1" s="1"/>
  <c r="K2196" i="1" a="1"/>
  <c r="K2196" i="1" s="1"/>
  <c r="U2196" i="1" l="1"/>
  <c r="M2196" i="1" a="1"/>
  <c r="M2196" i="1" s="1"/>
  <c r="N2197" i="1" s="1" a="1"/>
  <c r="N2197" i="1" s="1"/>
  <c r="L2197" i="1" a="1"/>
  <c r="L2197" i="1" s="1"/>
  <c r="O2196" i="1" l="1" a="1"/>
  <c r="O2196" i="1" s="1"/>
  <c r="R2197" i="1" l="1"/>
  <c r="S2197" i="1" s="1"/>
  <c r="Q2197" i="1"/>
  <c r="P2197" i="1" a="1"/>
  <c r="P2197" i="1" s="1"/>
  <c r="J2197" i="1" s="1" a="1"/>
  <c r="J2197" i="1" s="1"/>
  <c r="T2197" i="1" l="1" a="1"/>
  <c r="T2197" i="1" s="1"/>
  <c r="I2198" i="1" a="1"/>
  <c r="I2198" i="1" s="1"/>
  <c r="K2197" i="1" a="1"/>
  <c r="K2197" i="1" s="1"/>
  <c r="U2197" i="1" l="1"/>
  <c r="L2198" i="1" a="1"/>
  <c r="L2198" i="1" s="1"/>
  <c r="M2197" i="1" a="1"/>
  <c r="M2197" i="1" s="1"/>
  <c r="N2198" i="1" s="1" a="1"/>
  <c r="N2198" i="1" s="1"/>
  <c r="O2197" i="1" l="1" a="1"/>
  <c r="O2197" i="1" s="1"/>
  <c r="Q2198" i="1" l="1"/>
  <c r="R2198" i="1"/>
  <c r="S2198" i="1" s="1"/>
  <c r="P2198" i="1" a="1"/>
  <c r="P2198" i="1" s="1"/>
  <c r="J2198" i="1" s="1" a="1"/>
  <c r="J2198" i="1" s="1"/>
  <c r="T2198" i="1" l="1" a="1"/>
  <c r="T2198" i="1" s="1"/>
  <c r="I2199" i="1" a="1"/>
  <c r="I2199" i="1" s="1"/>
  <c r="K2198" i="1" a="1"/>
  <c r="K2198" i="1" s="1"/>
  <c r="U2198" i="1" l="1"/>
  <c r="M2198" i="1" a="1"/>
  <c r="M2198" i="1" s="1"/>
  <c r="N2199" i="1" s="1" a="1"/>
  <c r="N2199" i="1" s="1"/>
  <c r="L2199" i="1" a="1"/>
  <c r="L2199" i="1" s="1"/>
  <c r="O2198" i="1" l="1" a="1"/>
  <c r="O2198" i="1" s="1"/>
  <c r="R2199" i="1" s="1"/>
  <c r="S2199" i="1" s="1"/>
  <c r="P2199" i="1" l="1" a="1"/>
  <c r="P2199" i="1" s="1"/>
  <c r="J2199" i="1" s="1" a="1"/>
  <c r="J2199" i="1" s="1"/>
  <c r="I2200" i="1" s="1" a="1"/>
  <c r="I2200" i="1" s="1"/>
  <c r="Q2199" i="1"/>
  <c r="K2199" i="1" l="1" a="1"/>
  <c r="K2199" i="1" s="1"/>
  <c r="M2199" i="1" s="1" a="1"/>
  <c r="M2199" i="1" s="1"/>
  <c r="N2200" i="1" s="1" a="1"/>
  <c r="N2200" i="1" s="1"/>
  <c r="T2199" i="1" a="1"/>
  <c r="T2199" i="1" s="1"/>
  <c r="L2200" i="1" l="1" a="1"/>
  <c r="L2200" i="1" s="1"/>
  <c r="U2199" i="1"/>
  <c r="O2199" i="1" a="1"/>
  <c r="O2199" i="1" s="1"/>
  <c r="Q2200" i="1" s="1"/>
  <c r="P2200" i="1" l="1" a="1"/>
  <c r="P2200" i="1" s="1"/>
  <c r="J2200" i="1" s="1" a="1"/>
  <c r="J2200" i="1" s="1"/>
  <c r="R2200" i="1"/>
  <c r="S2200" i="1" s="1"/>
  <c r="T2200" i="1" l="1" a="1"/>
  <c r="T2200" i="1" s="1"/>
  <c r="I2201" i="1" a="1"/>
  <c r="I2201" i="1" s="1"/>
  <c r="K2200" i="1" a="1"/>
  <c r="K2200" i="1" s="1"/>
  <c r="U2200" i="1" l="1"/>
  <c r="M2200" i="1" a="1"/>
  <c r="M2200" i="1" s="1"/>
  <c r="N2201" i="1" s="1" a="1"/>
  <c r="N2201" i="1" s="1"/>
  <c r="L2201" i="1" a="1"/>
  <c r="L2201" i="1" s="1"/>
  <c r="O2200" i="1" l="1" a="1"/>
  <c r="O2200" i="1" s="1"/>
  <c r="R2201" i="1" s="1"/>
  <c r="S2201" i="1" s="1"/>
  <c r="P2201" i="1" l="1" a="1"/>
  <c r="P2201" i="1" s="1"/>
  <c r="J2201" i="1" s="1" a="1"/>
  <c r="J2201" i="1" s="1"/>
  <c r="Q2201" i="1"/>
  <c r="T2201" i="1" l="1" a="1"/>
  <c r="T2201" i="1" s="1"/>
  <c r="I2202" i="1" a="1"/>
  <c r="I2202" i="1" s="1"/>
  <c r="K2201" i="1" a="1"/>
  <c r="K2201" i="1" s="1"/>
  <c r="U2201" i="1" l="1"/>
  <c r="L2202" i="1" a="1"/>
  <c r="L2202" i="1" s="1"/>
  <c r="M2201" i="1" a="1"/>
  <c r="M2201" i="1" s="1"/>
  <c r="N2202" i="1" s="1" a="1"/>
  <c r="N2202" i="1" s="1"/>
  <c r="O2201" i="1" l="1" a="1"/>
  <c r="O2201" i="1" s="1"/>
  <c r="R2202" i="1" l="1"/>
  <c r="S2202" i="1" s="1"/>
  <c r="Q2202" i="1"/>
  <c r="P2202" i="1" a="1"/>
  <c r="P2202" i="1" s="1"/>
  <c r="J2202" i="1" s="1" a="1"/>
  <c r="J2202" i="1" s="1"/>
  <c r="T2202" i="1" l="1" a="1"/>
  <c r="T2202" i="1" s="1"/>
  <c r="I2203" i="1" a="1"/>
  <c r="I2203" i="1" s="1"/>
  <c r="K2202" i="1" a="1"/>
  <c r="K2202" i="1" s="1"/>
  <c r="U2202" i="1" l="1"/>
  <c r="M2202" i="1" a="1"/>
  <c r="M2202" i="1" s="1"/>
  <c r="N2203" i="1" s="1" a="1"/>
  <c r="N2203" i="1" s="1"/>
  <c r="L2203" i="1" a="1"/>
  <c r="L2203" i="1" s="1"/>
  <c r="O2202" i="1" l="1" a="1"/>
  <c r="O2202" i="1" s="1"/>
  <c r="R2203" i="1" s="1"/>
  <c r="S2203" i="1" s="1"/>
  <c r="P2203" i="1" l="1" a="1"/>
  <c r="P2203" i="1" s="1"/>
  <c r="J2203" i="1" s="1" a="1"/>
  <c r="J2203" i="1" s="1"/>
  <c r="Q2203" i="1"/>
  <c r="T2203" i="1" l="1" a="1"/>
  <c r="T2203" i="1" s="1"/>
  <c r="I2204" i="1" a="1"/>
  <c r="I2204" i="1" s="1"/>
  <c r="K2203" i="1" a="1"/>
  <c r="K2203" i="1" s="1"/>
  <c r="U2203" i="1" l="1"/>
  <c r="M2203" i="1" a="1"/>
  <c r="M2203" i="1" s="1"/>
  <c r="N2204" i="1" s="1" a="1"/>
  <c r="N2204" i="1" s="1"/>
  <c r="L2204" i="1" a="1"/>
  <c r="L2204" i="1" s="1"/>
  <c r="O2203" i="1" l="1" a="1"/>
  <c r="O2203" i="1" s="1"/>
  <c r="R2204" i="1" l="1"/>
  <c r="S2204" i="1" s="1"/>
  <c r="Q2204" i="1"/>
  <c r="P2204" i="1" a="1"/>
  <c r="P2204" i="1" s="1"/>
  <c r="J2204" i="1" s="1" a="1"/>
  <c r="J2204" i="1" s="1"/>
  <c r="T2204" i="1" l="1" a="1"/>
  <c r="T2204" i="1" s="1"/>
  <c r="I2205" i="1" a="1"/>
  <c r="I2205" i="1" s="1"/>
  <c r="K2204" i="1" a="1"/>
  <c r="K2204" i="1" s="1"/>
  <c r="U2204" i="1" l="1"/>
  <c r="L2205" i="1" a="1"/>
  <c r="L2205" i="1" s="1"/>
  <c r="M2204" i="1" a="1"/>
  <c r="M2204" i="1" s="1"/>
  <c r="N2205" i="1" s="1" a="1"/>
  <c r="N2205" i="1" s="1"/>
  <c r="O2204" i="1" l="1" a="1"/>
  <c r="O2204" i="1" s="1"/>
  <c r="Q2205" i="1" l="1"/>
  <c r="R2205" i="1"/>
  <c r="S2205" i="1" s="1"/>
  <c r="P2205" i="1" a="1"/>
  <c r="P2205" i="1" s="1"/>
  <c r="J2205" i="1" s="1" a="1"/>
  <c r="J2205" i="1" s="1"/>
  <c r="T2205" i="1" l="1" a="1"/>
  <c r="T2205" i="1" s="1"/>
  <c r="I2206" i="1" a="1"/>
  <c r="I2206" i="1" s="1"/>
  <c r="K2205" i="1" a="1"/>
  <c r="K2205" i="1" s="1"/>
  <c r="U2205" i="1" l="1"/>
  <c r="L2206" i="1" a="1"/>
  <c r="L2206" i="1" s="1"/>
  <c r="M2205" i="1" a="1"/>
  <c r="M2205" i="1" s="1"/>
  <c r="N2206" i="1" s="1" a="1"/>
  <c r="N2206" i="1" s="1"/>
  <c r="O2205" i="1" l="1" a="1"/>
  <c r="O2205" i="1" s="1"/>
  <c r="R2206" i="1" l="1"/>
  <c r="S2206" i="1" s="1"/>
  <c r="Q2206" i="1"/>
  <c r="P2206" i="1" a="1"/>
  <c r="P2206" i="1" s="1"/>
  <c r="J2206" i="1" s="1" a="1"/>
  <c r="J2206" i="1" s="1"/>
  <c r="T2206" i="1" l="1" a="1"/>
  <c r="T2206" i="1" s="1"/>
  <c r="I2207" i="1" a="1"/>
  <c r="I2207" i="1" s="1"/>
  <c r="K2206" i="1" a="1"/>
  <c r="K2206" i="1" s="1"/>
  <c r="U2206" i="1" l="1"/>
  <c r="L2207" i="1" a="1"/>
  <c r="L2207" i="1" s="1"/>
  <c r="M2206" i="1" a="1"/>
  <c r="M2206" i="1" s="1"/>
  <c r="N2207" i="1" s="1" a="1"/>
  <c r="N2207" i="1" s="1"/>
  <c r="O2206" i="1" l="1" a="1"/>
  <c r="O2206" i="1" s="1"/>
  <c r="R2207" i="1" l="1"/>
  <c r="S2207" i="1" s="1"/>
  <c r="Q2207" i="1"/>
  <c r="P2207" i="1" a="1"/>
  <c r="P2207" i="1" s="1"/>
  <c r="J2207" i="1" s="1" a="1"/>
  <c r="J2207" i="1" s="1"/>
  <c r="T2207" i="1" l="1" a="1"/>
  <c r="T2207" i="1" s="1"/>
  <c r="I2208" i="1" a="1"/>
  <c r="I2208" i="1" s="1"/>
  <c r="K2207" i="1" a="1"/>
  <c r="K2207" i="1" s="1"/>
  <c r="U2207" i="1" l="1"/>
  <c r="L2208" i="1" a="1"/>
  <c r="L2208" i="1" s="1"/>
  <c r="M2207" i="1" a="1"/>
  <c r="M2207" i="1" s="1"/>
  <c r="N2208" i="1" s="1" a="1"/>
  <c r="N2208" i="1" s="1"/>
  <c r="O2207" i="1" l="1" a="1"/>
  <c r="O2207" i="1" s="1"/>
  <c r="R2208" i="1" l="1"/>
  <c r="S2208" i="1" s="1"/>
  <c r="Q2208" i="1"/>
  <c r="P2208" i="1" a="1"/>
  <c r="P2208" i="1" s="1"/>
  <c r="J2208" i="1" s="1" a="1"/>
  <c r="J2208" i="1" s="1"/>
  <c r="T2208" i="1" l="1" a="1"/>
  <c r="T2208" i="1" s="1"/>
  <c r="I2209" i="1" a="1"/>
  <c r="I2209" i="1" s="1"/>
  <c r="K2208" i="1" a="1"/>
  <c r="K2208" i="1" s="1"/>
  <c r="U2208" i="1" l="1"/>
  <c r="M2208" i="1" a="1"/>
  <c r="M2208" i="1" s="1"/>
  <c r="N2209" i="1" s="1" a="1"/>
  <c r="N2209" i="1" s="1"/>
  <c r="L2209" i="1" a="1"/>
  <c r="L2209" i="1" s="1"/>
  <c r="O2208" i="1" l="1" a="1"/>
  <c r="O2208" i="1" s="1"/>
  <c r="R2209" i="1" s="1"/>
  <c r="S2209" i="1" s="1"/>
  <c r="P2209" i="1" l="1" a="1"/>
  <c r="P2209" i="1" s="1"/>
  <c r="J2209" i="1" s="1" a="1"/>
  <c r="J2209" i="1" s="1"/>
  <c r="Q2209" i="1"/>
  <c r="T2209" i="1" l="1" a="1"/>
  <c r="T2209" i="1" s="1"/>
  <c r="I2210" i="1" a="1"/>
  <c r="I2210" i="1" s="1"/>
  <c r="K2209" i="1" a="1"/>
  <c r="K2209" i="1" s="1"/>
  <c r="U2209" i="1" l="1"/>
  <c r="L2210" i="1" a="1"/>
  <c r="L2210" i="1" s="1"/>
  <c r="M2209" i="1" a="1"/>
  <c r="M2209" i="1" s="1"/>
  <c r="N2210" i="1" s="1" a="1"/>
  <c r="N2210" i="1" s="1"/>
  <c r="O2209" i="1" l="1" a="1"/>
  <c r="O2209" i="1" s="1"/>
  <c r="Q2210" i="1" l="1"/>
  <c r="R2210" i="1"/>
  <c r="S2210" i="1" s="1"/>
  <c r="P2210" i="1" a="1"/>
  <c r="P2210" i="1" s="1"/>
  <c r="J2210" i="1" s="1" a="1"/>
  <c r="J2210" i="1" s="1"/>
  <c r="T2210" i="1" l="1" a="1"/>
  <c r="T2210" i="1" s="1"/>
  <c r="I2211" i="1" a="1"/>
  <c r="I2211" i="1" s="1"/>
  <c r="K2210" i="1" a="1"/>
  <c r="K2210" i="1" s="1"/>
  <c r="U2210" i="1" l="1"/>
  <c r="M2210" i="1" a="1"/>
  <c r="M2210" i="1" s="1"/>
  <c r="N2211" i="1" s="1" a="1"/>
  <c r="N2211" i="1" s="1"/>
  <c r="L2211" i="1" a="1"/>
  <c r="L2211" i="1" s="1"/>
  <c r="O2210" i="1" l="1" a="1"/>
  <c r="O2210" i="1" s="1"/>
  <c r="Q2211" i="1" s="1"/>
  <c r="P2211" i="1" l="1" a="1"/>
  <c r="P2211" i="1" s="1"/>
  <c r="J2211" i="1" s="1" a="1"/>
  <c r="J2211" i="1" s="1"/>
  <c r="I2212" i="1" s="1" a="1"/>
  <c r="I2212" i="1" s="1"/>
  <c r="R2211" i="1"/>
  <c r="S2211" i="1" s="1"/>
  <c r="K2211" i="1" l="1" a="1"/>
  <c r="K2211" i="1" s="1"/>
  <c r="M2211" i="1" s="1" a="1"/>
  <c r="M2211" i="1" s="1"/>
  <c r="N2212" i="1" s="1" a="1"/>
  <c r="N2212" i="1" s="1"/>
  <c r="T2211" i="1" a="1"/>
  <c r="T2211" i="1" s="1"/>
  <c r="L2212" i="1" l="1" a="1"/>
  <c r="L2212" i="1" s="1"/>
  <c r="U2211" i="1"/>
  <c r="O2211" i="1" a="1"/>
  <c r="O2211" i="1" s="1"/>
  <c r="Q2212" i="1" s="1"/>
  <c r="P2212" i="1" l="1" a="1"/>
  <c r="P2212" i="1" s="1"/>
  <c r="J2212" i="1" s="1" a="1"/>
  <c r="J2212" i="1" s="1"/>
  <c r="R2212" i="1"/>
  <c r="S2212" i="1" s="1"/>
  <c r="T2212" i="1" l="1" a="1"/>
  <c r="T2212" i="1" s="1"/>
  <c r="I2213" i="1" a="1"/>
  <c r="I2213" i="1" s="1"/>
  <c r="K2212" i="1" a="1"/>
  <c r="K2212" i="1" s="1"/>
  <c r="U2212" i="1" l="1"/>
  <c r="M2212" i="1" a="1"/>
  <c r="M2212" i="1" s="1"/>
  <c r="N2213" i="1" s="1" a="1"/>
  <c r="N2213" i="1" s="1"/>
  <c r="L2213" i="1" a="1"/>
  <c r="L2213" i="1" s="1"/>
  <c r="O2212" i="1" l="1" a="1"/>
  <c r="O2212" i="1" s="1"/>
  <c r="Q2213" i="1" s="1"/>
  <c r="P2213" i="1" l="1" a="1"/>
  <c r="P2213" i="1" s="1"/>
  <c r="J2213" i="1" s="1" a="1"/>
  <c r="J2213" i="1" s="1"/>
  <c r="R2213" i="1"/>
  <c r="S2213" i="1" s="1"/>
  <c r="T2213" i="1" l="1" a="1"/>
  <c r="T2213" i="1" s="1"/>
  <c r="I2214" i="1" a="1"/>
  <c r="I2214" i="1" s="1"/>
  <c r="K2213" i="1" a="1"/>
  <c r="K2213" i="1" s="1"/>
  <c r="U2213" i="1" l="1"/>
  <c r="L2214" i="1" a="1"/>
  <c r="L2214" i="1" s="1"/>
  <c r="M2213" i="1" a="1"/>
  <c r="M2213" i="1" s="1"/>
  <c r="N2214" i="1" s="1" a="1"/>
  <c r="N2214" i="1" s="1"/>
  <c r="O2213" i="1" l="1" a="1"/>
  <c r="O2213" i="1" s="1"/>
  <c r="Q2214" i="1" s="1"/>
  <c r="P2214" i="1" l="1" a="1"/>
  <c r="P2214" i="1" s="1"/>
  <c r="J2214" i="1" s="1" a="1"/>
  <c r="J2214" i="1" s="1"/>
  <c r="R2214" i="1"/>
  <c r="S2214" i="1" s="1"/>
  <c r="T2214" i="1" l="1" a="1"/>
  <c r="T2214" i="1" s="1"/>
  <c r="I2215" i="1" a="1"/>
  <c r="I2215" i="1" s="1"/>
  <c r="K2214" i="1" a="1"/>
  <c r="K2214" i="1" s="1"/>
  <c r="U2214" i="1" l="1"/>
  <c r="M2214" i="1" a="1"/>
  <c r="M2214" i="1" s="1"/>
  <c r="N2215" i="1" s="1" a="1"/>
  <c r="N2215" i="1" s="1"/>
  <c r="L2215" i="1" a="1"/>
  <c r="L2215" i="1" s="1"/>
  <c r="O2214" i="1" l="1" a="1"/>
  <c r="O2214" i="1" s="1"/>
  <c r="Q2215" i="1" s="1"/>
  <c r="P2215" i="1" l="1" a="1"/>
  <c r="P2215" i="1" s="1"/>
  <c r="J2215" i="1" s="1" a="1"/>
  <c r="J2215" i="1" s="1"/>
  <c r="R2215" i="1"/>
  <c r="S2215" i="1" s="1"/>
  <c r="T2215" i="1" l="1" a="1"/>
  <c r="T2215" i="1" s="1"/>
  <c r="I2216" i="1" a="1"/>
  <c r="I2216" i="1" s="1"/>
  <c r="K2215" i="1" a="1"/>
  <c r="K2215" i="1" s="1"/>
  <c r="U2215" i="1" l="1"/>
  <c r="M2215" i="1" a="1"/>
  <c r="M2215" i="1" s="1"/>
  <c r="N2216" i="1" s="1" a="1"/>
  <c r="N2216" i="1" s="1"/>
  <c r="L2216" i="1" a="1"/>
  <c r="L2216" i="1" s="1"/>
  <c r="O2215" i="1" l="1" a="1"/>
  <c r="O2215" i="1" s="1"/>
  <c r="Q2216" i="1" s="1"/>
  <c r="P2216" i="1" l="1" a="1"/>
  <c r="P2216" i="1" s="1"/>
  <c r="J2216" i="1" s="1" a="1"/>
  <c r="J2216" i="1" s="1"/>
  <c r="I2217" i="1" s="1" a="1"/>
  <c r="I2217" i="1" s="1"/>
  <c r="R2216" i="1"/>
  <c r="S2216" i="1" s="1"/>
  <c r="K2216" i="1" l="1" a="1"/>
  <c r="K2216" i="1" s="1"/>
  <c r="M2216" i="1" s="1" a="1"/>
  <c r="M2216" i="1" s="1"/>
  <c r="N2217" i="1" s="1" a="1"/>
  <c r="N2217" i="1" s="1"/>
  <c r="T2216" i="1" a="1"/>
  <c r="T2216" i="1" s="1"/>
  <c r="L2217" i="1" l="1" a="1"/>
  <c r="L2217" i="1" s="1"/>
  <c r="U2216" i="1"/>
  <c r="O2216" i="1" a="1"/>
  <c r="O2216" i="1" s="1"/>
  <c r="Q2217" i="1" s="1"/>
  <c r="P2217" i="1" l="1" a="1"/>
  <c r="P2217" i="1" s="1"/>
  <c r="J2217" i="1" s="1" a="1"/>
  <c r="J2217" i="1" s="1"/>
  <c r="I2218" i="1" s="1" a="1"/>
  <c r="I2218" i="1" s="1"/>
  <c r="R2217" i="1"/>
  <c r="S2217" i="1" s="1"/>
  <c r="T2217" i="1" l="1" a="1"/>
  <c r="T2217" i="1" s="1"/>
  <c r="K2217" i="1" a="1"/>
  <c r="K2217" i="1" s="1"/>
  <c r="L2218" i="1" s="1" a="1"/>
  <c r="L2218" i="1" s="1"/>
  <c r="U2217" i="1" l="1"/>
  <c r="M2217" i="1" a="1"/>
  <c r="M2217" i="1" s="1"/>
  <c r="N2218" i="1" s="1" a="1"/>
  <c r="N2218" i="1" s="1"/>
  <c r="O2217" i="1" l="1" a="1"/>
  <c r="O2217" i="1" s="1"/>
  <c r="Q2218" i="1" s="1"/>
  <c r="R2218" i="1" l="1"/>
  <c r="S2218" i="1" s="1"/>
  <c r="P2218" i="1" a="1"/>
  <c r="P2218" i="1" s="1"/>
  <c r="J2218" i="1" s="1" a="1"/>
  <c r="J2218" i="1" s="1"/>
  <c r="I2219" i="1" s="1" a="1"/>
  <c r="I2219" i="1" s="1"/>
  <c r="T2218" i="1" l="1" a="1"/>
  <c r="T2218" i="1" s="1"/>
  <c r="K2218" i="1" a="1"/>
  <c r="K2218" i="1" s="1"/>
  <c r="M2218" i="1" s="1" a="1"/>
  <c r="M2218" i="1" s="1"/>
  <c r="N2219" i="1" s="1" a="1"/>
  <c r="N2219" i="1" s="1"/>
  <c r="U2218" i="1" l="1"/>
  <c r="L2219" i="1" a="1"/>
  <c r="L2219" i="1" s="1"/>
  <c r="O2218" i="1" a="1"/>
  <c r="O2218" i="1" s="1"/>
  <c r="Q2219" i="1" s="1"/>
  <c r="P2219" i="1" l="1" a="1"/>
  <c r="P2219" i="1" s="1"/>
  <c r="J2219" i="1" s="1" a="1"/>
  <c r="J2219" i="1" s="1"/>
  <c r="R2219" i="1"/>
  <c r="S2219" i="1" s="1"/>
  <c r="T2219" i="1" l="1" a="1"/>
  <c r="T2219" i="1" s="1"/>
  <c r="I2220" i="1" a="1"/>
  <c r="I2220" i="1" s="1"/>
  <c r="K2219" i="1" a="1"/>
  <c r="K2219" i="1" s="1"/>
  <c r="U2219" i="1" l="1"/>
  <c r="M2219" i="1" a="1"/>
  <c r="M2219" i="1" s="1"/>
  <c r="N2220" i="1" s="1" a="1"/>
  <c r="N2220" i="1" s="1"/>
  <c r="L2220" i="1" a="1"/>
  <c r="L2220" i="1" s="1"/>
  <c r="O2219" i="1" l="1" a="1"/>
  <c r="O2219" i="1" s="1"/>
  <c r="Q2220" i="1" s="1"/>
  <c r="P2220" i="1" l="1" a="1"/>
  <c r="P2220" i="1" s="1"/>
  <c r="J2220" i="1" s="1" a="1"/>
  <c r="J2220" i="1" s="1"/>
  <c r="R2220" i="1"/>
  <c r="S2220" i="1" s="1"/>
  <c r="T2220" i="1" l="1" a="1"/>
  <c r="T2220" i="1" s="1"/>
  <c r="I2221" i="1" a="1"/>
  <c r="I2221" i="1" s="1"/>
  <c r="K2220" i="1" a="1"/>
  <c r="K2220" i="1" s="1"/>
  <c r="U2220" i="1" l="1"/>
  <c r="M2220" i="1" a="1"/>
  <c r="M2220" i="1" s="1"/>
  <c r="N2221" i="1" s="1" a="1"/>
  <c r="N2221" i="1" s="1"/>
  <c r="L2221" i="1" a="1"/>
  <c r="L2221" i="1" s="1"/>
  <c r="O2220" i="1" l="1" a="1"/>
  <c r="O2220" i="1" s="1"/>
  <c r="Q2221" i="1" s="1"/>
  <c r="P2221" i="1" l="1" a="1"/>
  <c r="P2221" i="1" s="1"/>
  <c r="J2221" i="1" s="1" a="1"/>
  <c r="J2221" i="1" s="1"/>
  <c r="R2221" i="1"/>
  <c r="S2221" i="1" s="1"/>
  <c r="T2221" i="1" l="1" a="1"/>
  <c r="T2221" i="1" s="1"/>
  <c r="I2222" i="1" a="1"/>
  <c r="I2222" i="1" s="1"/>
  <c r="K2221" i="1" a="1"/>
  <c r="K2221" i="1" s="1"/>
  <c r="U2221" i="1" l="1"/>
  <c r="L2222" i="1" a="1"/>
  <c r="L2222" i="1" s="1"/>
  <c r="M2221" i="1" a="1"/>
  <c r="M2221" i="1" s="1"/>
  <c r="N2222" i="1" s="1" a="1"/>
  <c r="N2222" i="1" s="1"/>
  <c r="O2221" i="1" l="1" a="1"/>
  <c r="O2221" i="1" s="1"/>
  <c r="Q2222" i="1" l="1"/>
  <c r="R2222" i="1"/>
  <c r="S2222" i="1" s="1"/>
  <c r="P2222" i="1" a="1"/>
  <c r="P2222" i="1" s="1"/>
  <c r="J2222" i="1" s="1" a="1"/>
  <c r="J2222" i="1" s="1"/>
  <c r="T2222" i="1" l="1" a="1"/>
  <c r="T2222" i="1" s="1"/>
  <c r="I2223" i="1" a="1"/>
  <c r="I2223" i="1" s="1"/>
  <c r="K2222" i="1" a="1"/>
  <c r="K2222" i="1" s="1"/>
  <c r="U2222" i="1" l="1"/>
  <c r="M2222" i="1" a="1"/>
  <c r="M2222" i="1" s="1"/>
  <c r="N2223" i="1" s="1" a="1"/>
  <c r="N2223" i="1" s="1"/>
  <c r="L2223" i="1" a="1"/>
  <c r="L2223" i="1" s="1"/>
  <c r="O2222" i="1" l="1" a="1"/>
  <c r="O2222" i="1" s="1"/>
  <c r="Q2223" i="1" s="1"/>
  <c r="P2223" i="1" l="1" a="1"/>
  <c r="P2223" i="1" s="1"/>
  <c r="J2223" i="1" s="1" a="1"/>
  <c r="J2223" i="1" s="1"/>
  <c r="R2223" i="1"/>
  <c r="S2223" i="1" s="1"/>
  <c r="T2223" i="1" l="1" a="1"/>
  <c r="T2223" i="1" s="1"/>
  <c r="I2224" i="1" a="1"/>
  <c r="I2224" i="1" s="1"/>
  <c r="K2223" i="1" a="1"/>
  <c r="K2223" i="1" s="1"/>
  <c r="U2223" i="1" l="1"/>
  <c r="M2223" i="1" a="1"/>
  <c r="M2223" i="1" s="1"/>
  <c r="N2224" i="1" s="1" a="1"/>
  <c r="N2224" i="1" s="1"/>
  <c r="L2224" i="1" a="1"/>
  <c r="L2224" i="1" s="1"/>
  <c r="O2223" i="1" l="1" a="1"/>
  <c r="O2223" i="1" s="1"/>
  <c r="Q2224" i="1" s="1"/>
  <c r="P2224" i="1" l="1" a="1"/>
  <c r="P2224" i="1" s="1"/>
  <c r="J2224" i="1" s="1" a="1"/>
  <c r="J2224" i="1" s="1"/>
  <c r="R2224" i="1"/>
  <c r="S2224" i="1" s="1"/>
  <c r="T2224" i="1" l="1" a="1"/>
  <c r="T2224" i="1" s="1"/>
  <c r="I2225" i="1" a="1"/>
  <c r="I2225" i="1" s="1"/>
  <c r="K2224" i="1" a="1"/>
  <c r="K2224" i="1" s="1"/>
  <c r="U2224" i="1" l="1"/>
  <c r="M2224" i="1" a="1"/>
  <c r="M2224" i="1" s="1"/>
  <c r="N2225" i="1" s="1" a="1"/>
  <c r="N2225" i="1" s="1"/>
  <c r="L2225" i="1" a="1"/>
  <c r="L2225" i="1" s="1"/>
  <c r="O2224" i="1" l="1" a="1"/>
  <c r="O2224" i="1" s="1"/>
  <c r="Q2225" i="1" s="1"/>
  <c r="P2225" i="1" l="1" a="1"/>
  <c r="P2225" i="1" s="1"/>
  <c r="J2225" i="1" s="1" a="1"/>
  <c r="J2225" i="1" s="1"/>
  <c r="R2225" i="1"/>
  <c r="S2225" i="1" s="1"/>
  <c r="T2225" i="1" l="1" a="1"/>
  <c r="T2225" i="1" s="1"/>
  <c r="I2226" i="1" a="1"/>
  <c r="I2226" i="1" s="1"/>
  <c r="K2225" i="1" a="1"/>
  <c r="K2225" i="1" s="1"/>
  <c r="U2225" i="1" l="1"/>
  <c r="L2226" i="1" a="1"/>
  <c r="L2226" i="1" s="1"/>
  <c r="M2225" i="1" a="1"/>
  <c r="M2225" i="1" s="1"/>
  <c r="N2226" i="1" s="1" a="1"/>
  <c r="N2226" i="1" s="1"/>
  <c r="O2225" i="1" l="1" a="1"/>
  <c r="O2225" i="1" s="1"/>
  <c r="Q2226" i="1" l="1"/>
  <c r="R2226" i="1"/>
  <c r="S2226" i="1" s="1"/>
  <c r="P2226" i="1" a="1"/>
  <c r="P2226" i="1" s="1"/>
  <c r="J2226" i="1" s="1" a="1"/>
  <c r="J2226" i="1" s="1"/>
  <c r="T2226" i="1" l="1" a="1"/>
  <c r="T2226" i="1" s="1"/>
  <c r="I2227" i="1" a="1"/>
  <c r="I2227" i="1" s="1"/>
  <c r="K2226" i="1" a="1"/>
  <c r="K2226" i="1" s="1"/>
  <c r="U2226" i="1" l="1"/>
  <c r="M2226" i="1" a="1"/>
  <c r="M2226" i="1" s="1"/>
  <c r="N2227" i="1" s="1" a="1"/>
  <c r="N2227" i="1" s="1"/>
  <c r="L2227" i="1" a="1"/>
  <c r="L2227" i="1" s="1"/>
  <c r="O2226" i="1" l="1" a="1"/>
  <c r="O2226" i="1" s="1"/>
  <c r="Q2227" i="1" s="1"/>
  <c r="P2227" i="1" l="1" a="1"/>
  <c r="P2227" i="1" s="1"/>
  <c r="J2227" i="1" s="1" a="1"/>
  <c r="J2227" i="1" s="1"/>
  <c r="I2228" i="1" s="1" a="1"/>
  <c r="I2228" i="1" s="1"/>
  <c r="R2227" i="1"/>
  <c r="S2227" i="1" s="1"/>
  <c r="T2227" i="1" l="1" a="1"/>
  <c r="T2227" i="1" s="1"/>
  <c r="K2227" i="1" a="1"/>
  <c r="K2227" i="1" s="1"/>
  <c r="M2227" i="1" s="1" a="1"/>
  <c r="M2227" i="1" s="1"/>
  <c r="N2228" i="1" s="1" a="1"/>
  <c r="N2228" i="1" s="1"/>
  <c r="U2227" i="1" l="1"/>
  <c r="L2228" i="1" a="1"/>
  <c r="L2228" i="1" s="1"/>
  <c r="O2227" i="1" a="1"/>
  <c r="O2227" i="1" s="1"/>
  <c r="Q2228" i="1" s="1"/>
  <c r="P2228" i="1" l="1" a="1"/>
  <c r="P2228" i="1" s="1"/>
  <c r="J2228" i="1" s="1" a="1"/>
  <c r="J2228" i="1" s="1"/>
  <c r="R2228" i="1"/>
  <c r="S2228" i="1" s="1"/>
  <c r="T2228" i="1" l="1" a="1"/>
  <c r="T2228" i="1" s="1"/>
  <c r="I2229" i="1" a="1"/>
  <c r="I2229" i="1" s="1"/>
  <c r="K2228" i="1" a="1"/>
  <c r="K2228" i="1" s="1"/>
  <c r="U2228" i="1" l="1"/>
  <c r="M2228" i="1" a="1"/>
  <c r="M2228" i="1" s="1"/>
  <c r="N2229" i="1" s="1" a="1"/>
  <c r="N2229" i="1" s="1"/>
  <c r="L2229" i="1" a="1"/>
  <c r="L2229" i="1" s="1"/>
  <c r="O2228" i="1" l="1" a="1"/>
  <c r="O2228" i="1" s="1"/>
  <c r="Q2229" i="1" s="1"/>
  <c r="P2229" i="1" l="1" a="1"/>
  <c r="P2229" i="1" s="1"/>
  <c r="J2229" i="1" s="1" a="1"/>
  <c r="J2229" i="1" s="1"/>
  <c r="R2229" i="1"/>
  <c r="S2229" i="1" s="1"/>
  <c r="T2229" i="1" l="1" a="1"/>
  <c r="T2229" i="1" s="1"/>
  <c r="I2230" i="1" a="1"/>
  <c r="I2230" i="1" s="1"/>
  <c r="K2229" i="1" a="1"/>
  <c r="K2229" i="1" s="1"/>
  <c r="U2229" i="1" l="1"/>
  <c r="L2230" i="1" a="1"/>
  <c r="L2230" i="1" s="1"/>
  <c r="M2229" i="1" a="1"/>
  <c r="M2229" i="1" s="1"/>
  <c r="N2230" i="1" s="1" a="1"/>
  <c r="N2230" i="1" s="1"/>
  <c r="O2229" i="1" l="1" a="1"/>
  <c r="O2229" i="1" s="1"/>
  <c r="Q2230" i="1" l="1"/>
  <c r="R2230" i="1"/>
  <c r="S2230" i="1" s="1"/>
  <c r="P2230" i="1" a="1"/>
  <c r="P2230" i="1" s="1"/>
  <c r="J2230" i="1" s="1" a="1"/>
  <c r="J2230" i="1" s="1"/>
  <c r="T2230" i="1" l="1" a="1"/>
  <c r="T2230" i="1" s="1"/>
  <c r="I2231" i="1" a="1"/>
  <c r="I2231" i="1" s="1"/>
  <c r="K2230" i="1" a="1"/>
  <c r="K2230" i="1" s="1"/>
  <c r="U2230" i="1" l="1"/>
  <c r="M2230" i="1" a="1"/>
  <c r="M2230" i="1" s="1"/>
  <c r="N2231" i="1" s="1" a="1"/>
  <c r="N2231" i="1" s="1"/>
  <c r="L2231" i="1" a="1"/>
  <c r="L2231" i="1" s="1"/>
  <c r="O2230" i="1" l="1" a="1"/>
  <c r="O2230" i="1" s="1"/>
  <c r="Q2231" i="1" s="1"/>
  <c r="P2231" i="1" l="1" a="1"/>
  <c r="P2231" i="1" s="1"/>
  <c r="J2231" i="1" s="1" a="1"/>
  <c r="J2231" i="1" s="1"/>
  <c r="R2231" i="1"/>
  <c r="S2231" i="1" s="1"/>
  <c r="T2231" i="1" l="1" a="1"/>
  <c r="T2231" i="1" s="1"/>
  <c r="I2232" i="1" a="1"/>
  <c r="I2232" i="1" s="1"/>
  <c r="K2231" i="1" a="1"/>
  <c r="K2231" i="1" s="1"/>
  <c r="U2231" i="1" l="1"/>
  <c r="M2231" i="1" a="1"/>
  <c r="M2231" i="1" s="1"/>
  <c r="N2232" i="1" s="1" a="1"/>
  <c r="N2232" i="1" s="1"/>
  <c r="L2232" i="1" a="1"/>
  <c r="L2232" i="1" s="1"/>
  <c r="O2231" i="1" l="1" a="1"/>
  <c r="O2231" i="1" s="1"/>
  <c r="Q2232" i="1" s="1"/>
  <c r="P2232" i="1" l="1" a="1"/>
  <c r="P2232" i="1" s="1"/>
  <c r="J2232" i="1" s="1" a="1"/>
  <c r="J2232" i="1" s="1"/>
  <c r="R2232" i="1"/>
  <c r="S2232" i="1" s="1"/>
  <c r="T2232" i="1" l="1" a="1"/>
  <c r="T2232" i="1" s="1"/>
  <c r="I2233" i="1" a="1"/>
  <c r="I2233" i="1" s="1"/>
  <c r="K2232" i="1" a="1"/>
  <c r="K2232" i="1" s="1"/>
  <c r="U2232" i="1" l="1"/>
  <c r="M2232" i="1" a="1"/>
  <c r="M2232" i="1" s="1"/>
  <c r="N2233" i="1" s="1" a="1"/>
  <c r="N2233" i="1" s="1"/>
  <c r="L2233" i="1" a="1"/>
  <c r="L2233" i="1" s="1"/>
  <c r="O2232" i="1" l="1" a="1"/>
  <c r="O2232" i="1" s="1"/>
  <c r="Q2233" i="1" s="1"/>
  <c r="P2233" i="1" l="1" a="1"/>
  <c r="P2233" i="1" s="1"/>
  <c r="J2233" i="1" s="1" a="1"/>
  <c r="J2233" i="1" s="1"/>
  <c r="R2233" i="1"/>
  <c r="S2233" i="1" s="1"/>
  <c r="T2233" i="1" l="1" a="1"/>
  <c r="T2233" i="1" s="1"/>
  <c r="I2234" i="1" a="1"/>
  <c r="I2234" i="1" s="1"/>
  <c r="K2233" i="1" a="1"/>
  <c r="K2233" i="1" s="1"/>
  <c r="U2233" i="1" l="1"/>
  <c r="L2234" i="1" a="1"/>
  <c r="L2234" i="1" s="1"/>
  <c r="M2233" i="1" a="1"/>
  <c r="M2233" i="1" s="1"/>
  <c r="N2234" i="1" s="1" a="1"/>
  <c r="N2234" i="1" s="1"/>
  <c r="O2233" i="1" l="1" a="1"/>
  <c r="O2233" i="1" s="1"/>
  <c r="Q2234" i="1" l="1"/>
  <c r="R2234" i="1"/>
  <c r="S2234" i="1" s="1"/>
  <c r="P2234" i="1" a="1"/>
  <c r="P2234" i="1" s="1"/>
  <c r="J2234" i="1" s="1" a="1"/>
  <c r="J2234" i="1" s="1"/>
  <c r="T2234" i="1" l="1" a="1"/>
  <c r="T2234" i="1" s="1"/>
  <c r="I2235" i="1" a="1"/>
  <c r="I2235" i="1" s="1"/>
  <c r="K2234" i="1" a="1"/>
  <c r="K2234" i="1" s="1"/>
  <c r="U2234" i="1" l="1"/>
  <c r="M2234" i="1" a="1"/>
  <c r="M2234" i="1" s="1"/>
  <c r="N2235" i="1" s="1" a="1"/>
  <c r="N2235" i="1" s="1"/>
  <c r="L2235" i="1" a="1"/>
  <c r="L2235" i="1" s="1"/>
  <c r="O2234" i="1" l="1" a="1"/>
  <c r="O2234" i="1" s="1"/>
  <c r="Q2235" i="1" s="1"/>
  <c r="P2235" i="1" l="1" a="1"/>
  <c r="P2235" i="1" s="1"/>
  <c r="J2235" i="1" s="1" a="1"/>
  <c r="J2235" i="1" s="1"/>
  <c r="R2235" i="1"/>
  <c r="S2235" i="1" s="1"/>
  <c r="T2235" i="1" l="1" a="1"/>
  <c r="T2235" i="1" s="1"/>
  <c r="I2236" i="1" a="1"/>
  <c r="I2236" i="1" s="1"/>
  <c r="K2235" i="1" a="1"/>
  <c r="K2235" i="1" s="1"/>
  <c r="U2235" i="1" l="1"/>
  <c r="M2235" i="1" a="1"/>
  <c r="M2235" i="1" s="1"/>
  <c r="N2236" i="1" s="1" a="1"/>
  <c r="N2236" i="1" s="1"/>
  <c r="L2236" i="1" a="1"/>
  <c r="L2236" i="1" s="1"/>
  <c r="O2235" i="1" l="1" a="1"/>
  <c r="O2235" i="1" s="1"/>
  <c r="Q2236" i="1" s="1"/>
  <c r="P2236" i="1" l="1" a="1"/>
  <c r="P2236" i="1" s="1"/>
  <c r="J2236" i="1" s="1" a="1"/>
  <c r="J2236" i="1" s="1"/>
  <c r="R2236" i="1"/>
  <c r="S2236" i="1" s="1"/>
  <c r="T2236" i="1" l="1" a="1"/>
  <c r="T2236" i="1" s="1"/>
  <c r="I2237" i="1" a="1"/>
  <c r="I2237" i="1" s="1"/>
  <c r="K2236" i="1" a="1"/>
  <c r="K2236" i="1" s="1"/>
  <c r="U2236" i="1" l="1"/>
  <c r="M2236" i="1" a="1"/>
  <c r="M2236" i="1" s="1"/>
  <c r="N2237" i="1" s="1" a="1"/>
  <c r="N2237" i="1" s="1"/>
  <c r="L2237" i="1" a="1"/>
  <c r="L2237" i="1" s="1"/>
  <c r="O2236" i="1" l="1" a="1"/>
  <c r="O2236" i="1" s="1"/>
  <c r="Q2237" i="1" s="1"/>
  <c r="P2237" i="1" l="1" a="1"/>
  <c r="P2237" i="1" s="1"/>
  <c r="J2237" i="1" s="1" a="1"/>
  <c r="J2237" i="1" s="1"/>
  <c r="R2237" i="1"/>
  <c r="S2237" i="1" s="1"/>
  <c r="T2237" i="1" l="1" a="1"/>
  <c r="T2237" i="1" s="1"/>
  <c r="I2238" i="1" a="1"/>
  <c r="I2238" i="1" s="1"/>
  <c r="K2237" i="1" a="1"/>
  <c r="K2237" i="1" s="1"/>
  <c r="U2237" i="1" l="1"/>
  <c r="L2238" i="1" a="1"/>
  <c r="L2238" i="1" s="1"/>
  <c r="M2237" i="1" a="1"/>
  <c r="M2237" i="1" s="1"/>
  <c r="N2238" i="1" s="1" a="1"/>
  <c r="N2238" i="1" s="1"/>
  <c r="O2237" i="1" l="1" a="1"/>
  <c r="O2237" i="1" s="1"/>
  <c r="Q2238" i="1" l="1"/>
  <c r="R2238" i="1"/>
  <c r="S2238" i="1" s="1"/>
  <c r="P2238" i="1" a="1"/>
  <c r="P2238" i="1" s="1"/>
  <c r="J2238" i="1" s="1" a="1"/>
  <c r="J2238" i="1" s="1"/>
  <c r="T2238" i="1" l="1" a="1"/>
  <c r="T2238" i="1" s="1"/>
  <c r="I2239" i="1" a="1"/>
  <c r="I2239" i="1" s="1"/>
  <c r="K2238" i="1" a="1"/>
  <c r="K2238" i="1" s="1"/>
  <c r="U2238" i="1" l="1"/>
  <c r="M2238" i="1" a="1"/>
  <c r="M2238" i="1" s="1"/>
  <c r="N2239" i="1" s="1" a="1"/>
  <c r="N2239" i="1" s="1"/>
  <c r="L2239" i="1" a="1"/>
  <c r="L2239" i="1" s="1"/>
  <c r="O2238" i="1" l="1" a="1"/>
  <c r="O2238" i="1" s="1"/>
  <c r="Q2239" i="1" s="1"/>
  <c r="P2239" i="1" l="1" a="1"/>
  <c r="P2239" i="1" s="1"/>
  <c r="J2239" i="1" s="1" a="1"/>
  <c r="J2239" i="1" s="1"/>
  <c r="R2239" i="1"/>
  <c r="S2239" i="1" s="1"/>
  <c r="T2239" i="1" l="1" a="1"/>
  <c r="T2239" i="1" s="1"/>
  <c r="I2240" i="1" a="1"/>
  <c r="I2240" i="1" s="1"/>
  <c r="K2239" i="1" a="1"/>
  <c r="K2239" i="1" s="1"/>
  <c r="U2239" i="1" l="1"/>
  <c r="M2239" i="1" a="1"/>
  <c r="M2239" i="1" s="1"/>
  <c r="N2240" i="1" s="1" a="1"/>
  <c r="N2240" i="1" s="1"/>
  <c r="L2240" i="1" a="1"/>
  <c r="L2240" i="1" s="1"/>
  <c r="O2239" i="1" l="1" a="1"/>
  <c r="O2239" i="1" s="1"/>
  <c r="Q2240" i="1" s="1"/>
  <c r="P2240" i="1" l="1" a="1"/>
  <c r="P2240" i="1" s="1"/>
  <c r="J2240" i="1" s="1" a="1"/>
  <c r="J2240" i="1" s="1"/>
  <c r="I2241" i="1" s="1" a="1"/>
  <c r="I2241" i="1" s="1"/>
  <c r="R2240" i="1"/>
  <c r="S2240" i="1" s="1"/>
  <c r="T2240" i="1" l="1" a="1"/>
  <c r="T2240" i="1" s="1"/>
  <c r="K2240" i="1" a="1"/>
  <c r="K2240" i="1" s="1"/>
  <c r="M2240" i="1" s="1" a="1"/>
  <c r="M2240" i="1" s="1"/>
  <c r="N2241" i="1" s="1" a="1"/>
  <c r="N2241" i="1" s="1"/>
  <c r="U2240" i="1" l="1"/>
  <c r="L2241" i="1" a="1"/>
  <c r="L2241" i="1" s="1"/>
  <c r="O2240" i="1" a="1"/>
  <c r="O2240" i="1" s="1"/>
  <c r="Q2241" i="1" s="1"/>
  <c r="P2241" i="1" l="1" a="1"/>
  <c r="P2241" i="1" s="1"/>
  <c r="J2241" i="1" s="1" a="1"/>
  <c r="J2241" i="1" s="1"/>
  <c r="R2241" i="1"/>
  <c r="S2241" i="1" s="1"/>
  <c r="T2241" i="1" l="1" a="1"/>
  <c r="T2241" i="1" s="1"/>
  <c r="I2242" i="1" a="1"/>
  <c r="I2242" i="1" s="1"/>
  <c r="K2241" i="1" a="1"/>
  <c r="K2241" i="1" s="1"/>
  <c r="U2241" i="1" l="1"/>
  <c r="L2242" i="1" a="1"/>
  <c r="L2242" i="1" s="1"/>
  <c r="M2241" i="1" a="1"/>
  <c r="M2241" i="1" s="1"/>
  <c r="N2242" i="1" s="1" a="1"/>
  <c r="N2242" i="1" s="1"/>
  <c r="O2241" i="1" l="1" a="1"/>
  <c r="O2241" i="1" s="1"/>
  <c r="Q2242" i="1" l="1"/>
  <c r="R2242" i="1"/>
  <c r="S2242" i="1" s="1"/>
  <c r="P2242" i="1" a="1"/>
  <c r="P2242" i="1" s="1"/>
  <c r="J2242" i="1" s="1" a="1"/>
  <c r="J2242" i="1" s="1"/>
  <c r="T2242" i="1" l="1" a="1"/>
  <c r="T2242" i="1" s="1"/>
  <c r="I2243" i="1" a="1"/>
  <c r="I2243" i="1" s="1"/>
  <c r="K2242" i="1" a="1"/>
  <c r="K2242" i="1" s="1"/>
  <c r="U2242" i="1" l="1"/>
  <c r="M2242" i="1" a="1"/>
  <c r="M2242" i="1" s="1"/>
  <c r="N2243" i="1" s="1" a="1"/>
  <c r="N2243" i="1" s="1"/>
  <c r="L2243" i="1" a="1"/>
  <c r="L2243" i="1" s="1"/>
  <c r="O2242" i="1" l="1" a="1"/>
  <c r="O2242" i="1" s="1"/>
  <c r="Q2243" i="1" s="1"/>
  <c r="P2243" i="1" l="1" a="1"/>
  <c r="P2243" i="1" s="1"/>
  <c r="J2243" i="1" s="1" a="1"/>
  <c r="J2243" i="1" s="1"/>
  <c r="I2244" i="1" s="1" a="1"/>
  <c r="I2244" i="1" s="1"/>
  <c r="R2243" i="1"/>
  <c r="S2243" i="1" s="1"/>
  <c r="T2243" i="1" l="1" a="1"/>
  <c r="T2243" i="1" s="1"/>
  <c r="K2243" i="1" a="1"/>
  <c r="K2243" i="1" s="1"/>
  <c r="M2243" i="1" s="1" a="1"/>
  <c r="M2243" i="1" s="1"/>
  <c r="N2244" i="1" s="1" a="1"/>
  <c r="N2244" i="1" s="1"/>
  <c r="U2243" i="1" l="1"/>
  <c r="L2244" i="1" a="1"/>
  <c r="L2244" i="1" s="1"/>
  <c r="O2243" i="1" a="1"/>
  <c r="O2243" i="1" s="1"/>
  <c r="Q2244" i="1" s="1"/>
  <c r="P2244" i="1" l="1" a="1"/>
  <c r="P2244" i="1" s="1"/>
  <c r="J2244" i="1" s="1" a="1"/>
  <c r="J2244" i="1" s="1"/>
  <c r="I2245" i="1" s="1" a="1"/>
  <c r="I2245" i="1" s="1"/>
  <c r="R2244" i="1"/>
  <c r="S2244" i="1" s="1"/>
  <c r="K2244" i="1" l="1" a="1"/>
  <c r="K2244" i="1" s="1"/>
  <c r="M2244" i="1" s="1" a="1"/>
  <c r="M2244" i="1" s="1"/>
  <c r="N2245" i="1" s="1" a="1"/>
  <c r="N2245" i="1" s="1"/>
  <c r="T2244" i="1" a="1"/>
  <c r="T2244" i="1" s="1"/>
  <c r="L2245" i="1" l="1" a="1"/>
  <c r="L2245" i="1" s="1"/>
  <c r="U2244" i="1"/>
  <c r="O2244" i="1" a="1"/>
  <c r="O2244" i="1" s="1"/>
  <c r="Q2245" i="1" s="1"/>
  <c r="P2245" i="1" l="1" a="1"/>
  <c r="P2245" i="1" s="1"/>
  <c r="J2245" i="1" s="1" a="1"/>
  <c r="J2245" i="1" s="1"/>
  <c r="R2245" i="1"/>
  <c r="S2245" i="1" s="1"/>
  <c r="T2245" i="1" l="1" a="1"/>
  <c r="T2245" i="1" s="1"/>
  <c r="I2246" i="1" a="1"/>
  <c r="I2246" i="1" s="1"/>
  <c r="K2245" i="1" a="1"/>
  <c r="K2245" i="1" s="1"/>
  <c r="U2245" i="1" l="1"/>
  <c r="L2246" i="1" a="1"/>
  <c r="L2246" i="1" s="1"/>
  <c r="M2245" i="1" a="1"/>
  <c r="M2245" i="1" s="1"/>
  <c r="N2246" i="1" s="1" a="1"/>
  <c r="N2246" i="1" s="1"/>
  <c r="O2245" i="1" l="1" a="1"/>
  <c r="O2245" i="1" s="1"/>
  <c r="Q2246" i="1" l="1"/>
  <c r="R2246" i="1"/>
  <c r="S2246" i="1" s="1"/>
  <c r="P2246" i="1" a="1"/>
  <c r="P2246" i="1" s="1"/>
  <c r="J2246" i="1" s="1" a="1"/>
  <c r="J2246" i="1" s="1"/>
  <c r="T2246" i="1" l="1" a="1"/>
  <c r="T2246" i="1" s="1"/>
  <c r="I2247" i="1" a="1"/>
  <c r="I2247" i="1" s="1"/>
  <c r="K2246" i="1" a="1"/>
  <c r="K2246" i="1" s="1"/>
  <c r="U2246" i="1" l="1"/>
  <c r="M2246" i="1" a="1"/>
  <c r="M2246" i="1" s="1"/>
  <c r="N2247" i="1" s="1" a="1"/>
  <c r="N2247" i="1" s="1"/>
  <c r="L2247" i="1" a="1"/>
  <c r="L2247" i="1" s="1"/>
  <c r="O2246" i="1" l="1" a="1"/>
  <c r="O2246" i="1" s="1"/>
  <c r="Q2247" i="1" s="1"/>
  <c r="P2247" i="1" l="1" a="1"/>
  <c r="P2247" i="1" s="1"/>
  <c r="J2247" i="1" s="1" a="1"/>
  <c r="J2247" i="1" s="1"/>
  <c r="I2248" i="1" s="1" a="1"/>
  <c r="I2248" i="1" s="1"/>
  <c r="R2247" i="1"/>
  <c r="S2247" i="1" s="1"/>
  <c r="K2247" i="1" l="1" a="1"/>
  <c r="K2247" i="1" s="1"/>
  <c r="M2247" i="1" s="1" a="1"/>
  <c r="M2247" i="1" s="1"/>
  <c r="N2248" i="1" s="1" a="1"/>
  <c r="N2248" i="1" s="1"/>
  <c r="T2247" i="1" a="1"/>
  <c r="T2247" i="1" s="1"/>
  <c r="L2248" i="1" l="1" a="1"/>
  <c r="L2248" i="1" s="1"/>
  <c r="U2247" i="1"/>
  <c r="O2247" i="1" a="1"/>
  <c r="O2247" i="1" s="1"/>
  <c r="Q2248" i="1" s="1"/>
  <c r="P2248" i="1" l="1" a="1"/>
  <c r="P2248" i="1" s="1"/>
  <c r="J2248" i="1" s="1" a="1"/>
  <c r="J2248" i="1" s="1"/>
  <c r="I2249" i="1" s="1" a="1"/>
  <c r="I2249" i="1" s="1"/>
  <c r="R2248" i="1"/>
  <c r="S2248" i="1" s="1"/>
  <c r="T2248" i="1" l="1" a="1"/>
  <c r="T2248" i="1" s="1"/>
  <c r="K2248" i="1" a="1"/>
  <c r="K2248" i="1" s="1"/>
  <c r="M2248" i="1" s="1" a="1"/>
  <c r="M2248" i="1" s="1"/>
  <c r="N2249" i="1" s="1" a="1"/>
  <c r="N2249" i="1" s="1"/>
  <c r="U2248" i="1" l="1"/>
  <c r="L2249" i="1" a="1"/>
  <c r="L2249" i="1" s="1"/>
  <c r="O2248" i="1" a="1"/>
  <c r="O2248" i="1" s="1"/>
  <c r="Q2249" i="1" s="1"/>
  <c r="P2249" i="1" l="1" a="1"/>
  <c r="P2249" i="1" s="1"/>
  <c r="J2249" i="1" s="1" a="1"/>
  <c r="J2249" i="1" s="1"/>
  <c r="R2249" i="1"/>
  <c r="S2249" i="1" s="1"/>
  <c r="T2249" i="1" l="1" a="1"/>
  <c r="T2249" i="1" s="1"/>
  <c r="I2250" i="1" a="1"/>
  <c r="I2250" i="1" s="1"/>
  <c r="K2249" i="1" a="1"/>
  <c r="K2249" i="1" s="1"/>
  <c r="U2249" i="1" l="1"/>
  <c r="L2250" i="1" a="1"/>
  <c r="L2250" i="1" s="1"/>
  <c r="M2249" i="1" a="1"/>
  <c r="M2249" i="1" s="1"/>
  <c r="N2250" i="1" s="1" a="1"/>
  <c r="N2250" i="1" s="1"/>
  <c r="O2249" i="1" l="1" a="1"/>
  <c r="O2249" i="1" s="1"/>
  <c r="Q2250" i="1" l="1"/>
  <c r="R2250" i="1"/>
  <c r="S2250" i="1" s="1"/>
  <c r="P2250" i="1" a="1"/>
  <c r="P2250" i="1" s="1"/>
  <c r="J2250" i="1" s="1" a="1"/>
  <c r="J2250" i="1" s="1"/>
  <c r="T2250" i="1" l="1" a="1"/>
  <c r="T2250" i="1" s="1"/>
  <c r="I2251" i="1" a="1"/>
  <c r="I2251" i="1" s="1"/>
  <c r="K2250" i="1" a="1"/>
  <c r="K2250" i="1" s="1"/>
  <c r="U2250" i="1" l="1"/>
  <c r="M2250" i="1" a="1"/>
  <c r="M2250" i="1" s="1"/>
  <c r="N2251" i="1" s="1" a="1"/>
  <c r="N2251" i="1" s="1"/>
  <c r="L2251" i="1" a="1"/>
  <c r="L2251" i="1" s="1"/>
  <c r="O2250" i="1" l="1" a="1"/>
  <c r="O2250" i="1" s="1"/>
  <c r="Q2251" i="1" s="1"/>
  <c r="P2251" i="1" l="1" a="1"/>
  <c r="P2251" i="1" s="1"/>
  <c r="J2251" i="1" s="1" a="1"/>
  <c r="J2251" i="1" s="1"/>
  <c r="R2251" i="1"/>
  <c r="S2251" i="1" s="1"/>
  <c r="T2251" i="1" l="1" a="1"/>
  <c r="T2251" i="1" s="1"/>
  <c r="I2252" i="1" a="1"/>
  <c r="I2252" i="1" s="1"/>
  <c r="K2251" i="1" a="1"/>
  <c r="K2251" i="1" s="1"/>
  <c r="U2251" i="1" l="1"/>
  <c r="M2251" i="1" a="1"/>
  <c r="M2251" i="1" s="1"/>
  <c r="N2252" i="1" s="1" a="1"/>
  <c r="N2252" i="1" s="1"/>
  <c r="L2252" i="1" a="1"/>
  <c r="L2252" i="1" s="1"/>
  <c r="O2251" i="1" l="1" a="1"/>
  <c r="O2251" i="1" s="1"/>
  <c r="R2252" i="1" s="1"/>
  <c r="S2252" i="1" s="1"/>
  <c r="P2252" i="1" l="1" a="1"/>
  <c r="P2252" i="1" s="1"/>
  <c r="J2252" i="1" s="1" a="1"/>
  <c r="J2252" i="1" s="1"/>
  <c r="Q2252" i="1"/>
  <c r="T2252" i="1" l="1" a="1"/>
  <c r="T2252" i="1" s="1"/>
  <c r="I2253" i="1" a="1"/>
  <c r="I2253" i="1" s="1"/>
  <c r="K2252" i="1" a="1"/>
  <c r="K2252" i="1" s="1"/>
  <c r="U2252" i="1" l="1"/>
  <c r="M2252" i="1" a="1"/>
  <c r="M2252" i="1" s="1"/>
  <c r="N2253" i="1" s="1" a="1"/>
  <c r="N2253" i="1" s="1"/>
  <c r="L2253" i="1" a="1"/>
  <c r="L2253" i="1" s="1"/>
  <c r="O2252" i="1" l="1" a="1"/>
  <c r="O2252" i="1" s="1"/>
  <c r="Q2253" i="1" s="1"/>
  <c r="P2253" i="1" l="1" a="1"/>
  <c r="P2253" i="1" s="1"/>
  <c r="J2253" i="1" s="1" a="1"/>
  <c r="J2253" i="1" s="1"/>
  <c r="R2253" i="1"/>
  <c r="S2253" i="1" s="1"/>
  <c r="T2253" i="1" l="1" a="1"/>
  <c r="T2253" i="1" s="1"/>
  <c r="I2254" i="1" a="1"/>
  <c r="I2254" i="1" s="1"/>
  <c r="K2253" i="1" a="1"/>
  <c r="K2253" i="1" s="1"/>
  <c r="U2253" i="1" l="1"/>
  <c r="L2254" i="1" a="1"/>
  <c r="L2254" i="1" s="1"/>
  <c r="M2253" i="1" a="1"/>
  <c r="M2253" i="1" s="1"/>
  <c r="N2254" i="1" s="1" a="1"/>
  <c r="N2254" i="1" s="1"/>
  <c r="O2253" i="1" l="1" a="1"/>
  <c r="O2253" i="1" s="1"/>
  <c r="Q2254" i="1" l="1"/>
  <c r="R2254" i="1"/>
  <c r="S2254" i="1" s="1"/>
  <c r="P2254" i="1" a="1"/>
  <c r="P2254" i="1" s="1"/>
  <c r="J2254" i="1" s="1" a="1"/>
  <c r="J2254" i="1" s="1"/>
  <c r="T2254" i="1" l="1" a="1"/>
  <c r="T2254" i="1" s="1"/>
  <c r="I2255" i="1" a="1"/>
  <c r="I2255" i="1" s="1"/>
  <c r="K2254" i="1" a="1"/>
  <c r="K2254" i="1" s="1"/>
  <c r="U2254" i="1" l="1"/>
  <c r="M2254" i="1" a="1"/>
  <c r="M2254" i="1" s="1"/>
  <c r="N2255" i="1" s="1" a="1"/>
  <c r="N2255" i="1" s="1"/>
  <c r="L2255" i="1" a="1"/>
  <c r="L2255" i="1" s="1"/>
  <c r="O2254" i="1" l="1" a="1"/>
  <c r="O2254" i="1" s="1"/>
  <c r="Q2255" i="1" s="1"/>
  <c r="R2255" i="1"/>
  <c r="S2255" i="1" s="1"/>
  <c r="P2255" i="1" a="1"/>
  <c r="P2255" i="1" s="1"/>
  <c r="J2255" i="1" s="1" a="1"/>
  <c r="J2255" i="1" s="1"/>
  <c r="T2255" i="1" l="1" a="1"/>
  <c r="T2255" i="1" s="1"/>
  <c r="I2256" i="1" a="1"/>
  <c r="I2256" i="1" s="1"/>
  <c r="K2255" i="1" a="1"/>
  <c r="K2255" i="1" s="1"/>
  <c r="U2255" i="1" l="1"/>
  <c r="M2255" i="1" a="1"/>
  <c r="M2255" i="1" s="1"/>
  <c r="N2256" i="1" s="1" a="1"/>
  <c r="N2256" i="1" s="1"/>
  <c r="L2256" i="1" a="1"/>
  <c r="L2256" i="1" s="1"/>
  <c r="O2255" i="1" l="1" a="1"/>
  <c r="O2255" i="1" s="1"/>
  <c r="Q2256" i="1" s="1"/>
  <c r="P2256" i="1" l="1" a="1"/>
  <c r="P2256" i="1" s="1"/>
  <c r="J2256" i="1" s="1" a="1"/>
  <c r="J2256" i="1" s="1"/>
  <c r="I2257" i="1" s="1" a="1"/>
  <c r="I2257" i="1" s="1"/>
  <c r="R2256" i="1"/>
  <c r="S2256" i="1" s="1"/>
  <c r="T2256" i="1" l="1" a="1"/>
  <c r="T2256" i="1" s="1"/>
  <c r="K2256" i="1" a="1"/>
  <c r="K2256" i="1" s="1"/>
  <c r="M2256" i="1" s="1" a="1"/>
  <c r="M2256" i="1" s="1"/>
  <c r="N2257" i="1" s="1" a="1"/>
  <c r="N2257" i="1" s="1"/>
  <c r="U2256" i="1" l="1"/>
  <c r="L2257" i="1" a="1"/>
  <c r="L2257" i="1" s="1"/>
  <c r="O2256" i="1" a="1"/>
  <c r="O2256" i="1" s="1"/>
  <c r="Q2257" i="1" s="1"/>
  <c r="P2257" i="1" l="1" a="1"/>
  <c r="P2257" i="1" s="1"/>
  <c r="J2257" i="1" s="1" a="1"/>
  <c r="J2257" i="1" s="1"/>
  <c r="I2258" i="1" s="1" a="1"/>
  <c r="I2258" i="1" s="1"/>
  <c r="R2257" i="1"/>
  <c r="S2257" i="1" s="1"/>
  <c r="T2257" i="1" l="1" a="1"/>
  <c r="T2257" i="1" s="1"/>
  <c r="K2257" i="1" a="1"/>
  <c r="K2257" i="1" s="1"/>
  <c r="L2258" i="1" s="1" a="1"/>
  <c r="L2258" i="1" s="1"/>
  <c r="M2257" i="1" l="1" a="1"/>
  <c r="M2257" i="1" s="1"/>
  <c r="N2258" i="1" s="1" a="1"/>
  <c r="N2258" i="1" s="1"/>
  <c r="U2257" i="1"/>
  <c r="O2257" i="1" l="1" a="1"/>
  <c r="O2257" i="1" s="1"/>
  <c r="Q2258" i="1" s="1"/>
  <c r="R2258" i="1" l="1"/>
  <c r="S2258" i="1" s="1"/>
  <c r="P2258" i="1" a="1"/>
  <c r="P2258" i="1" s="1"/>
  <c r="J2258" i="1" s="1" a="1"/>
  <c r="J2258" i="1" s="1"/>
  <c r="I2259" i="1" s="1" a="1"/>
  <c r="I2259" i="1" s="1"/>
  <c r="K2258" i="1" l="1" a="1"/>
  <c r="K2258" i="1" s="1"/>
  <c r="M2258" i="1" s="1" a="1"/>
  <c r="M2258" i="1" s="1"/>
  <c r="N2259" i="1" s="1" a="1"/>
  <c r="N2259" i="1" s="1"/>
  <c r="T2258" i="1" a="1"/>
  <c r="T2258" i="1" s="1"/>
  <c r="U2258" i="1" s="1"/>
  <c r="L2259" i="1" l="1" a="1"/>
  <c r="L2259" i="1" s="1"/>
  <c r="O2258" i="1" a="1"/>
  <c r="O2258" i="1" s="1"/>
  <c r="Q2259" i="1" s="1"/>
  <c r="P2259" i="1" l="1" a="1"/>
  <c r="P2259" i="1" s="1"/>
  <c r="J2259" i="1" s="1" a="1"/>
  <c r="J2259" i="1" s="1"/>
  <c r="R2259" i="1"/>
  <c r="S2259" i="1" s="1"/>
  <c r="T2259" i="1" l="1" a="1"/>
  <c r="T2259" i="1" s="1"/>
  <c r="I2260" i="1" a="1"/>
  <c r="I2260" i="1" s="1"/>
  <c r="K2259" i="1" a="1"/>
  <c r="K2259" i="1" s="1"/>
  <c r="U2259" i="1" l="1"/>
  <c r="M2259" i="1" a="1"/>
  <c r="M2259" i="1" s="1"/>
  <c r="N2260" i="1" s="1" a="1"/>
  <c r="N2260" i="1" s="1"/>
  <c r="L2260" i="1" a="1"/>
  <c r="L2260" i="1" s="1"/>
  <c r="O2259" i="1" l="1" a="1"/>
  <c r="O2259" i="1" s="1"/>
  <c r="Q2260" i="1" s="1"/>
  <c r="P2260" i="1" l="1" a="1"/>
  <c r="P2260" i="1" s="1"/>
  <c r="J2260" i="1" s="1" a="1"/>
  <c r="J2260" i="1" s="1"/>
  <c r="R2260" i="1"/>
  <c r="S2260" i="1" s="1"/>
  <c r="T2260" i="1" l="1" a="1"/>
  <c r="T2260" i="1" s="1"/>
  <c r="I2261" i="1" a="1"/>
  <c r="I2261" i="1" s="1"/>
  <c r="K2260" i="1" a="1"/>
  <c r="K2260" i="1" s="1"/>
  <c r="U2260" i="1" l="1"/>
  <c r="M2260" i="1" a="1"/>
  <c r="M2260" i="1" s="1"/>
  <c r="N2261" i="1" s="1" a="1"/>
  <c r="N2261" i="1" s="1"/>
  <c r="L2261" i="1" a="1"/>
  <c r="L2261" i="1" s="1"/>
  <c r="O2260" i="1" l="1" a="1"/>
  <c r="O2260" i="1" s="1"/>
  <c r="R2261" i="1" l="1"/>
  <c r="S2261" i="1" s="1"/>
  <c r="Q2261" i="1"/>
  <c r="P2261" i="1" a="1"/>
  <c r="P2261" i="1" s="1"/>
  <c r="J2261" i="1" s="1" a="1"/>
  <c r="J2261" i="1" s="1"/>
  <c r="T2261" i="1" l="1" a="1"/>
  <c r="T2261" i="1" s="1"/>
  <c r="I2262" i="1" a="1"/>
  <c r="I2262" i="1" s="1"/>
  <c r="K2261" i="1" a="1"/>
  <c r="K2261" i="1" s="1"/>
  <c r="U2261" i="1" l="1"/>
  <c r="L2262" i="1" a="1"/>
  <c r="L2262" i="1" s="1"/>
  <c r="M2261" i="1" a="1"/>
  <c r="M2261" i="1" s="1"/>
  <c r="N2262" i="1" s="1" a="1"/>
  <c r="N2262" i="1" s="1"/>
  <c r="O2261" i="1" l="1" a="1"/>
  <c r="O2261" i="1" s="1"/>
  <c r="Q2262" i="1" s="1"/>
  <c r="P2262" i="1" l="1" a="1"/>
  <c r="P2262" i="1" s="1"/>
  <c r="J2262" i="1" s="1" a="1"/>
  <c r="J2262" i="1" s="1"/>
  <c r="R2262" i="1"/>
  <c r="S2262" i="1" s="1"/>
  <c r="T2262" i="1" l="1" a="1"/>
  <c r="T2262" i="1" s="1"/>
  <c r="I2263" i="1" a="1"/>
  <c r="I2263" i="1" s="1"/>
  <c r="K2262" i="1" a="1"/>
  <c r="K2262" i="1" s="1"/>
  <c r="U2262" i="1" l="1"/>
  <c r="M2262" i="1" a="1"/>
  <c r="M2262" i="1" s="1"/>
  <c r="N2263" i="1" s="1" a="1"/>
  <c r="N2263" i="1" s="1"/>
  <c r="L2263" i="1" a="1"/>
  <c r="L2263" i="1" s="1"/>
  <c r="O2262" i="1" l="1" a="1"/>
  <c r="O2262" i="1" s="1"/>
  <c r="Q2263" i="1" s="1"/>
  <c r="P2263" i="1" l="1" a="1"/>
  <c r="P2263" i="1" s="1"/>
  <c r="J2263" i="1" s="1" a="1"/>
  <c r="J2263" i="1" s="1"/>
  <c r="R2263" i="1"/>
  <c r="S2263" i="1" s="1"/>
  <c r="T2263" i="1" l="1" a="1"/>
  <c r="T2263" i="1" s="1"/>
  <c r="I2264" i="1" a="1"/>
  <c r="I2264" i="1" s="1"/>
  <c r="K2263" i="1" a="1"/>
  <c r="K2263" i="1" s="1"/>
  <c r="U2263" i="1" l="1"/>
  <c r="L2264" i="1" a="1"/>
  <c r="L2264" i="1" s="1"/>
  <c r="M2263" i="1" a="1"/>
  <c r="M2263" i="1" s="1"/>
  <c r="N2264" i="1" s="1" a="1"/>
  <c r="N2264" i="1" s="1"/>
  <c r="O2263" i="1" l="1" a="1"/>
  <c r="O2263" i="1" s="1"/>
  <c r="Q2264" i="1" l="1"/>
  <c r="R2264" i="1"/>
  <c r="S2264" i="1" s="1"/>
  <c r="P2264" i="1" a="1"/>
  <c r="P2264" i="1" s="1"/>
  <c r="J2264" i="1" s="1" a="1"/>
  <c r="J2264" i="1" s="1"/>
  <c r="T2264" i="1" l="1" a="1"/>
  <c r="T2264" i="1" s="1"/>
  <c r="I2265" i="1" a="1"/>
  <c r="I2265" i="1" s="1"/>
  <c r="K2264" i="1" a="1"/>
  <c r="K2264" i="1" s="1"/>
  <c r="U2264" i="1" l="1"/>
  <c r="L2265" i="1" a="1"/>
  <c r="L2265" i="1" s="1"/>
  <c r="M2264" i="1" a="1"/>
  <c r="M2264" i="1" s="1"/>
  <c r="N2265" i="1" s="1" a="1"/>
  <c r="N2265" i="1" s="1"/>
  <c r="O2264" i="1" l="1" a="1"/>
  <c r="O2264" i="1" s="1"/>
  <c r="R2265" i="1" l="1"/>
  <c r="S2265" i="1" s="1"/>
  <c r="Q2265" i="1"/>
  <c r="P2265" i="1" a="1"/>
  <c r="P2265" i="1" s="1"/>
  <c r="J2265" i="1" s="1" a="1"/>
  <c r="J2265" i="1" s="1"/>
  <c r="T2265" i="1" l="1" a="1"/>
  <c r="T2265" i="1" s="1"/>
  <c r="I2266" i="1" a="1"/>
  <c r="I2266" i="1" s="1"/>
  <c r="K2265" i="1" a="1"/>
  <c r="K2265" i="1" s="1"/>
  <c r="U2265" i="1" l="1"/>
  <c r="L2266" i="1" a="1"/>
  <c r="L2266" i="1" s="1"/>
  <c r="M2265" i="1" a="1"/>
  <c r="M2265" i="1" s="1"/>
  <c r="N2266" i="1" s="1" a="1"/>
  <c r="N2266" i="1" s="1"/>
  <c r="O2265" i="1" l="1" a="1"/>
  <c r="O2265" i="1" s="1"/>
  <c r="R2266" i="1" l="1"/>
  <c r="S2266" i="1" s="1"/>
  <c r="Q2266" i="1"/>
  <c r="P2266" i="1" a="1"/>
  <c r="P2266" i="1" s="1"/>
  <c r="J2266" i="1" s="1" a="1"/>
  <c r="J2266" i="1" s="1"/>
  <c r="T2266" i="1" l="1" a="1"/>
  <c r="T2266" i="1" s="1"/>
  <c r="I2267" i="1" a="1"/>
  <c r="I2267" i="1" s="1"/>
  <c r="K2266" i="1" a="1"/>
  <c r="K2266" i="1" s="1"/>
  <c r="U2266" i="1" l="1"/>
  <c r="M2266" i="1" a="1"/>
  <c r="M2266" i="1" s="1"/>
  <c r="N2267" i="1" s="1" a="1"/>
  <c r="N2267" i="1" s="1"/>
  <c r="L2267" i="1" a="1"/>
  <c r="L2267" i="1" s="1"/>
  <c r="O2266" i="1" l="1" a="1"/>
  <c r="O2266" i="1" s="1"/>
  <c r="Q2267" i="1" s="1"/>
  <c r="P2267" i="1" l="1" a="1"/>
  <c r="P2267" i="1" s="1"/>
  <c r="J2267" i="1" s="1" a="1"/>
  <c r="J2267" i="1" s="1"/>
  <c r="R2267" i="1"/>
  <c r="S2267" i="1" s="1"/>
  <c r="T2267" i="1" l="1" a="1"/>
  <c r="T2267" i="1" s="1"/>
  <c r="I2268" i="1" a="1"/>
  <c r="I2268" i="1" s="1"/>
  <c r="K2267" i="1" a="1"/>
  <c r="K2267" i="1" s="1"/>
  <c r="U2267" i="1" l="1"/>
  <c r="L2268" i="1" a="1"/>
  <c r="L2268" i="1" s="1"/>
  <c r="M2267" i="1" a="1"/>
  <c r="M2267" i="1" s="1"/>
  <c r="N2268" i="1" s="1" a="1"/>
  <c r="N2268" i="1" s="1"/>
  <c r="O2267" i="1" l="1" a="1"/>
  <c r="O2267" i="1" s="1"/>
  <c r="Q2268" i="1" s="1"/>
  <c r="P2268" i="1" l="1" a="1"/>
  <c r="P2268" i="1" s="1"/>
  <c r="J2268" i="1" s="1" a="1"/>
  <c r="J2268" i="1" s="1"/>
  <c r="R2268" i="1"/>
  <c r="S2268" i="1" s="1"/>
  <c r="T2268" i="1" l="1" a="1"/>
  <c r="T2268" i="1" s="1"/>
  <c r="I2269" i="1" a="1"/>
  <c r="I2269" i="1" s="1"/>
  <c r="K2268" i="1" a="1"/>
  <c r="K2268" i="1" s="1"/>
  <c r="U2268" i="1" l="1"/>
  <c r="L2269" i="1" a="1"/>
  <c r="L2269" i="1" s="1"/>
  <c r="M2268" i="1" a="1"/>
  <c r="M2268" i="1" s="1"/>
  <c r="N2269" i="1" s="1" a="1"/>
  <c r="N2269" i="1" s="1"/>
  <c r="O2268" i="1" l="1" a="1"/>
  <c r="O2268" i="1" s="1"/>
  <c r="R2269" i="1" l="1"/>
  <c r="S2269" i="1" s="1"/>
  <c r="Q2269" i="1"/>
  <c r="P2269" i="1" a="1"/>
  <c r="P2269" i="1" s="1"/>
  <c r="J2269" i="1" s="1" a="1"/>
  <c r="J2269" i="1" s="1"/>
  <c r="T2269" i="1" l="1" a="1"/>
  <c r="T2269" i="1" s="1"/>
  <c r="I2270" i="1" a="1"/>
  <c r="I2270" i="1" s="1"/>
  <c r="K2269" i="1" a="1"/>
  <c r="K2269" i="1" s="1"/>
  <c r="U2269" i="1" l="1"/>
  <c r="L2270" i="1" a="1"/>
  <c r="L2270" i="1" s="1"/>
  <c r="M2269" i="1" a="1"/>
  <c r="M2269" i="1" s="1"/>
  <c r="N2270" i="1" s="1" a="1"/>
  <c r="N2270" i="1" s="1"/>
  <c r="O2269" i="1" l="1" a="1"/>
  <c r="O2269" i="1" s="1"/>
  <c r="R2270" i="1" l="1"/>
  <c r="S2270" i="1" s="1"/>
  <c r="Q2270" i="1"/>
  <c r="P2270" i="1" a="1"/>
  <c r="P2270" i="1" s="1"/>
  <c r="J2270" i="1" s="1" a="1"/>
  <c r="J2270" i="1" s="1"/>
  <c r="T2270" i="1" l="1" a="1"/>
  <c r="T2270" i="1" s="1"/>
  <c r="I2271" i="1" a="1"/>
  <c r="I2271" i="1" s="1"/>
  <c r="K2270" i="1" a="1"/>
  <c r="K2270" i="1" s="1"/>
  <c r="U2270" i="1" l="1"/>
  <c r="M2270" i="1" a="1"/>
  <c r="M2270" i="1" s="1"/>
  <c r="N2271" i="1" s="1" a="1"/>
  <c r="N2271" i="1" s="1"/>
  <c r="L2271" i="1" a="1"/>
  <c r="L2271" i="1" s="1"/>
  <c r="O2270" i="1" l="1" a="1"/>
  <c r="O2270" i="1" s="1"/>
  <c r="Q2271" i="1" s="1"/>
  <c r="P2271" i="1" l="1" a="1"/>
  <c r="P2271" i="1" s="1"/>
  <c r="J2271" i="1" s="1" a="1"/>
  <c r="J2271" i="1" s="1"/>
  <c r="R2271" i="1"/>
  <c r="S2271" i="1" s="1"/>
  <c r="T2271" i="1" l="1" a="1"/>
  <c r="T2271" i="1" s="1"/>
  <c r="I2272" i="1" a="1"/>
  <c r="I2272" i="1" s="1"/>
  <c r="K2271" i="1" a="1"/>
  <c r="K2271" i="1" s="1"/>
  <c r="U2271" i="1" l="1"/>
  <c r="L2272" i="1" a="1"/>
  <c r="L2272" i="1" s="1"/>
  <c r="M2271" i="1" a="1"/>
  <c r="M2271" i="1" s="1"/>
  <c r="N2272" i="1" s="1" a="1"/>
  <c r="N2272" i="1" s="1"/>
  <c r="O2271" i="1" l="1" a="1"/>
  <c r="O2271" i="1" s="1"/>
  <c r="Q2272" i="1" s="1"/>
  <c r="R2272" i="1" l="1"/>
  <c r="S2272" i="1" s="1"/>
  <c r="P2272" i="1" a="1"/>
  <c r="P2272" i="1" s="1"/>
  <c r="J2272" i="1" s="1" a="1"/>
  <c r="J2272" i="1" s="1"/>
  <c r="T2272" i="1" l="1" a="1"/>
  <c r="T2272" i="1" s="1"/>
  <c r="I2273" i="1" a="1"/>
  <c r="I2273" i="1" s="1"/>
  <c r="K2272" i="1" a="1"/>
  <c r="K2272" i="1" s="1"/>
  <c r="U2272" i="1" l="1"/>
  <c r="L2273" i="1" a="1"/>
  <c r="L2273" i="1" s="1"/>
  <c r="M2272" i="1" a="1"/>
  <c r="M2272" i="1" s="1"/>
  <c r="N2273" i="1" s="1" a="1"/>
  <c r="N2273" i="1" s="1"/>
  <c r="O2272" i="1" l="1" a="1"/>
  <c r="O2272" i="1" s="1"/>
  <c r="R2273" i="1" l="1"/>
  <c r="S2273" i="1" s="1"/>
  <c r="Q2273" i="1"/>
  <c r="P2273" i="1" a="1"/>
  <c r="P2273" i="1" s="1"/>
  <c r="J2273" i="1" s="1" a="1"/>
  <c r="J2273" i="1" s="1"/>
  <c r="T2273" i="1" l="1" a="1"/>
  <c r="T2273" i="1" s="1"/>
  <c r="I2274" i="1" a="1"/>
  <c r="I2274" i="1" s="1"/>
  <c r="K2273" i="1" a="1"/>
  <c r="K2273" i="1" s="1"/>
  <c r="U2273" i="1" l="1"/>
  <c r="L2274" i="1" a="1"/>
  <c r="L2274" i="1" s="1"/>
  <c r="M2273" i="1" a="1"/>
  <c r="M2273" i="1" s="1"/>
  <c r="N2274" i="1" s="1" a="1"/>
  <c r="N2274" i="1" s="1"/>
  <c r="O2273" i="1" l="1" a="1"/>
  <c r="O2273" i="1" s="1"/>
  <c r="R2274" i="1" l="1"/>
  <c r="S2274" i="1" s="1"/>
  <c r="Q2274" i="1"/>
  <c r="P2274" i="1" a="1"/>
  <c r="P2274" i="1" s="1"/>
  <c r="J2274" i="1" s="1" a="1"/>
  <c r="J2274" i="1" s="1"/>
  <c r="T2274" i="1" l="1" a="1"/>
  <c r="T2274" i="1" s="1"/>
  <c r="I2275" i="1" a="1"/>
  <c r="I2275" i="1" s="1"/>
  <c r="K2274" i="1" a="1"/>
  <c r="K2274" i="1" s="1"/>
  <c r="U2274" i="1" l="1"/>
  <c r="M2274" i="1" a="1"/>
  <c r="M2274" i="1" s="1"/>
  <c r="N2275" i="1" s="1" a="1"/>
  <c r="N2275" i="1" s="1"/>
  <c r="L2275" i="1" a="1"/>
  <c r="L2275" i="1" s="1"/>
  <c r="O2274" i="1" l="1" a="1"/>
  <c r="O2274" i="1" s="1"/>
  <c r="Q2275" i="1" s="1"/>
  <c r="P2275" i="1" l="1" a="1"/>
  <c r="P2275" i="1" s="1"/>
  <c r="J2275" i="1" s="1" a="1"/>
  <c r="J2275" i="1" s="1"/>
  <c r="R2275" i="1"/>
  <c r="S2275" i="1" s="1"/>
  <c r="T2275" i="1" l="1" a="1"/>
  <c r="T2275" i="1" s="1"/>
  <c r="I2276" i="1" a="1"/>
  <c r="I2276" i="1" s="1"/>
  <c r="K2275" i="1" a="1"/>
  <c r="K2275" i="1" s="1"/>
  <c r="U2275" i="1" l="1"/>
  <c r="L2276" i="1" a="1"/>
  <c r="L2276" i="1" s="1"/>
  <c r="M2275" i="1" a="1"/>
  <c r="M2275" i="1" s="1"/>
  <c r="N2276" i="1" s="1" a="1"/>
  <c r="N2276" i="1" s="1"/>
  <c r="O2275" i="1" l="1" a="1"/>
  <c r="O2275" i="1" s="1"/>
  <c r="Q2276" i="1" l="1"/>
  <c r="R2276" i="1"/>
  <c r="S2276" i="1" s="1"/>
  <c r="P2276" i="1" a="1"/>
  <c r="P2276" i="1" s="1"/>
  <c r="J2276" i="1" s="1" a="1"/>
  <c r="J2276" i="1" s="1"/>
  <c r="T2276" i="1" l="1" a="1"/>
  <c r="T2276" i="1" s="1"/>
  <c r="I2277" i="1" a="1"/>
  <c r="I2277" i="1" s="1"/>
  <c r="K2276" i="1" a="1"/>
  <c r="K2276" i="1" s="1"/>
  <c r="U2276" i="1" l="1"/>
  <c r="M2276" i="1" a="1"/>
  <c r="M2276" i="1" s="1"/>
  <c r="N2277" i="1" s="1" a="1"/>
  <c r="N2277" i="1" s="1"/>
  <c r="L2277" i="1" a="1"/>
  <c r="L2277" i="1" s="1"/>
  <c r="O2276" i="1" l="1" a="1"/>
  <c r="O2276" i="1" s="1"/>
  <c r="R2277" i="1" s="1"/>
  <c r="S2277" i="1" s="1"/>
  <c r="P2277" i="1" l="1" a="1"/>
  <c r="P2277" i="1" s="1"/>
  <c r="J2277" i="1" s="1" a="1"/>
  <c r="J2277" i="1" s="1"/>
  <c r="Q2277" i="1"/>
  <c r="T2277" i="1" l="1" a="1"/>
  <c r="T2277" i="1" s="1"/>
  <c r="I2278" i="1" a="1"/>
  <c r="I2278" i="1" s="1"/>
  <c r="K2277" i="1" a="1"/>
  <c r="K2277" i="1" s="1"/>
  <c r="U2277" i="1" l="1"/>
  <c r="L2278" i="1" a="1"/>
  <c r="L2278" i="1" s="1"/>
  <c r="M2277" i="1" a="1"/>
  <c r="M2277" i="1" s="1"/>
  <c r="N2278" i="1" s="1" a="1"/>
  <c r="N2278" i="1" s="1"/>
  <c r="O2277" i="1" l="1" a="1"/>
  <c r="O2277" i="1" s="1"/>
  <c r="R2278" i="1" l="1"/>
  <c r="S2278" i="1" s="1"/>
  <c r="Q2278" i="1"/>
  <c r="P2278" i="1" a="1"/>
  <c r="P2278" i="1" s="1"/>
  <c r="J2278" i="1" s="1" a="1"/>
  <c r="J2278" i="1" s="1"/>
  <c r="T2278" i="1" l="1" a="1"/>
  <c r="T2278" i="1" s="1"/>
  <c r="I2279" i="1" a="1"/>
  <c r="I2279" i="1" s="1"/>
  <c r="K2278" i="1" a="1"/>
  <c r="K2278" i="1" s="1"/>
  <c r="U2278" i="1" l="1"/>
  <c r="M2278" i="1" a="1"/>
  <c r="M2278" i="1" s="1"/>
  <c r="N2279" i="1" s="1" a="1"/>
  <c r="N2279" i="1" s="1"/>
  <c r="L2279" i="1" a="1"/>
  <c r="L2279" i="1" s="1"/>
  <c r="O2278" i="1" l="1" a="1"/>
  <c r="O2278" i="1" s="1"/>
  <c r="Q2279" i="1" s="1"/>
  <c r="P2279" i="1" l="1" a="1"/>
  <c r="P2279" i="1" s="1"/>
  <c r="J2279" i="1" s="1" a="1"/>
  <c r="J2279" i="1" s="1"/>
  <c r="R2279" i="1"/>
  <c r="S2279" i="1" s="1"/>
  <c r="T2279" i="1" l="1" a="1"/>
  <c r="T2279" i="1" s="1"/>
  <c r="I2280" i="1" a="1"/>
  <c r="I2280" i="1" s="1"/>
  <c r="K2279" i="1" a="1"/>
  <c r="K2279" i="1" s="1"/>
  <c r="U2279" i="1" l="1"/>
  <c r="L2280" i="1" a="1"/>
  <c r="L2280" i="1" s="1"/>
  <c r="M2279" i="1" a="1"/>
  <c r="M2279" i="1" s="1"/>
  <c r="N2280" i="1" s="1" a="1"/>
  <c r="N2280" i="1" s="1"/>
  <c r="O2279" i="1" l="1" a="1"/>
  <c r="O2279" i="1" s="1"/>
  <c r="Q2280" i="1" l="1"/>
  <c r="R2280" i="1"/>
  <c r="S2280" i="1" s="1"/>
  <c r="P2280" i="1" a="1"/>
  <c r="P2280" i="1" s="1"/>
  <c r="J2280" i="1" s="1" a="1"/>
  <c r="J2280" i="1" s="1"/>
  <c r="T2280" i="1" l="1" a="1"/>
  <c r="T2280" i="1" s="1"/>
  <c r="I2281" i="1" a="1"/>
  <c r="I2281" i="1" s="1"/>
  <c r="K2280" i="1" a="1"/>
  <c r="K2280" i="1" s="1"/>
  <c r="U2280" i="1" l="1"/>
  <c r="L2281" i="1" a="1"/>
  <c r="L2281" i="1" s="1"/>
  <c r="M2280" i="1" a="1"/>
  <c r="M2280" i="1" s="1"/>
  <c r="N2281" i="1" s="1" a="1"/>
  <c r="N2281" i="1" s="1"/>
  <c r="O2280" i="1" l="1" a="1"/>
  <c r="O2280" i="1" s="1"/>
  <c r="R2281" i="1" l="1"/>
  <c r="S2281" i="1" s="1"/>
  <c r="Q2281" i="1"/>
  <c r="P2281" i="1" a="1"/>
  <c r="P2281" i="1" s="1"/>
  <c r="J2281" i="1" s="1" a="1"/>
  <c r="J2281" i="1" s="1"/>
  <c r="T2281" i="1" l="1" a="1"/>
  <c r="T2281" i="1" s="1"/>
  <c r="I2282" i="1" a="1"/>
  <c r="I2282" i="1" s="1"/>
  <c r="K2281" i="1" a="1"/>
  <c r="K2281" i="1" s="1"/>
  <c r="U2281" i="1" l="1"/>
  <c r="L2282" i="1" a="1"/>
  <c r="L2282" i="1" s="1"/>
  <c r="M2281" i="1" a="1"/>
  <c r="M2281" i="1" s="1"/>
  <c r="N2282" i="1" s="1" a="1"/>
  <c r="N2282" i="1" s="1"/>
  <c r="O2281" i="1" l="1" a="1"/>
  <c r="O2281" i="1" s="1"/>
  <c r="R2282" i="1" l="1"/>
  <c r="S2282" i="1" s="1"/>
  <c r="Q2282" i="1"/>
  <c r="P2282" i="1" a="1"/>
  <c r="P2282" i="1" s="1"/>
  <c r="J2282" i="1" s="1" a="1"/>
  <c r="J2282" i="1" s="1"/>
  <c r="T2282" i="1" l="1" a="1"/>
  <c r="T2282" i="1" s="1"/>
  <c r="I2283" i="1" a="1"/>
  <c r="I2283" i="1" s="1"/>
  <c r="K2282" i="1" a="1"/>
  <c r="K2282" i="1" s="1"/>
  <c r="U2282" i="1" l="1"/>
  <c r="M2282" i="1" a="1"/>
  <c r="M2282" i="1" s="1"/>
  <c r="N2283" i="1" s="1" a="1"/>
  <c r="N2283" i="1" s="1"/>
  <c r="L2283" i="1" a="1"/>
  <c r="L2283" i="1" s="1"/>
  <c r="O2282" i="1" l="1" a="1"/>
  <c r="O2282" i="1" s="1"/>
  <c r="Q2283" i="1" s="1"/>
  <c r="P2283" i="1" l="1" a="1"/>
  <c r="P2283" i="1" s="1"/>
  <c r="J2283" i="1" s="1" a="1"/>
  <c r="J2283" i="1" s="1"/>
  <c r="R2283" i="1"/>
  <c r="S2283" i="1" s="1"/>
  <c r="T2283" i="1" l="1" a="1"/>
  <c r="T2283" i="1" s="1"/>
  <c r="I2284" i="1" a="1"/>
  <c r="I2284" i="1" s="1"/>
  <c r="K2283" i="1" a="1"/>
  <c r="K2283" i="1" s="1"/>
  <c r="U2283" i="1" l="1"/>
  <c r="L2284" i="1" a="1"/>
  <c r="L2284" i="1" s="1"/>
  <c r="M2283" i="1" a="1"/>
  <c r="M2283" i="1" s="1"/>
  <c r="N2284" i="1" s="1" a="1"/>
  <c r="N2284" i="1" s="1"/>
  <c r="O2283" i="1" l="1" a="1"/>
  <c r="O2283" i="1" s="1"/>
  <c r="R2284" i="1" l="1"/>
  <c r="S2284" i="1" s="1"/>
  <c r="Q2284" i="1"/>
  <c r="P2284" i="1" a="1"/>
  <c r="P2284" i="1" s="1"/>
  <c r="J2284" i="1" s="1" a="1"/>
  <c r="J2284" i="1" s="1"/>
  <c r="T2284" i="1" l="1" a="1"/>
  <c r="T2284" i="1" s="1"/>
  <c r="I2285" i="1" a="1"/>
  <c r="I2285" i="1" s="1"/>
  <c r="K2284" i="1" a="1"/>
  <c r="K2284" i="1" s="1"/>
  <c r="U2284" i="1" l="1"/>
  <c r="M2284" i="1" a="1"/>
  <c r="M2284" i="1" s="1"/>
  <c r="N2285" i="1" s="1" a="1"/>
  <c r="N2285" i="1" s="1"/>
  <c r="L2285" i="1" a="1"/>
  <c r="L2285" i="1" s="1"/>
  <c r="O2284" i="1" l="1" a="1"/>
  <c r="O2284" i="1" s="1"/>
  <c r="R2285" i="1" s="1"/>
  <c r="S2285" i="1" s="1"/>
  <c r="P2285" i="1" l="1" a="1"/>
  <c r="P2285" i="1" s="1"/>
  <c r="J2285" i="1" s="1" a="1"/>
  <c r="J2285" i="1" s="1"/>
  <c r="Q2285" i="1"/>
  <c r="T2285" i="1" l="1" a="1"/>
  <c r="T2285" i="1" s="1"/>
  <c r="I2286" i="1" a="1"/>
  <c r="I2286" i="1" s="1"/>
  <c r="K2285" i="1" a="1"/>
  <c r="K2285" i="1" s="1"/>
  <c r="U2285" i="1" l="1"/>
  <c r="M2285" i="1" a="1"/>
  <c r="M2285" i="1" s="1"/>
  <c r="N2286" i="1" s="1" a="1"/>
  <c r="N2286" i="1" s="1"/>
  <c r="L2286" i="1" a="1"/>
  <c r="L2286" i="1" s="1"/>
  <c r="O2285" i="1" l="1" a="1"/>
  <c r="O2285" i="1" s="1"/>
  <c r="R2286" i="1" l="1"/>
  <c r="S2286" i="1" s="1"/>
  <c r="Q2286" i="1"/>
  <c r="P2286" i="1" a="1"/>
  <c r="P2286" i="1" s="1"/>
  <c r="J2286" i="1" s="1" a="1"/>
  <c r="J2286" i="1" s="1"/>
  <c r="T2286" i="1" l="1" a="1"/>
  <c r="T2286" i="1" s="1"/>
  <c r="I2287" i="1" a="1"/>
  <c r="I2287" i="1" s="1"/>
  <c r="K2286" i="1" a="1"/>
  <c r="K2286" i="1" s="1"/>
  <c r="U2286" i="1" l="1"/>
  <c r="M2286" i="1" a="1"/>
  <c r="M2286" i="1" s="1"/>
  <c r="N2287" i="1" s="1" a="1"/>
  <c r="N2287" i="1" s="1"/>
  <c r="L2287" i="1" a="1"/>
  <c r="L2287" i="1" s="1"/>
  <c r="O2286" i="1" l="1" a="1"/>
  <c r="O2286" i="1" s="1"/>
  <c r="Q2287" i="1" l="1"/>
  <c r="R2287" i="1"/>
  <c r="S2287" i="1" s="1"/>
  <c r="P2287" i="1" a="1"/>
  <c r="P2287" i="1" s="1"/>
  <c r="J2287" i="1" s="1" a="1"/>
  <c r="J2287" i="1" s="1"/>
  <c r="T2287" i="1" l="1" a="1"/>
  <c r="T2287" i="1" s="1"/>
  <c r="I2288" i="1" a="1"/>
  <c r="I2288" i="1" s="1"/>
  <c r="K2287" i="1" a="1"/>
  <c r="K2287" i="1" s="1"/>
  <c r="U2287" i="1" l="1"/>
  <c r="L2288" i="1" a="1"/>
  <c r="L2288" i="1" s="1"/>
  <c r="M2287" i="1" a="1"/>
  <c r="M2287" i="1" s="1"/>
  <c r="N2288" i="1" s="1" a="1"/>
  <c r="N2288" i="1" s="1"/>
  <c r="O2287" i="1" l="1" a="1"/>
  <c r="O2287" i="1" s="1"/>
  <c r="R2288" i="1" l="1"/>
  <c r="S2288" i="1" s="1"/>
  <c r="Q2288" i="1"/>
  <c r="P2288" i="1" a="1"/>
  <c r="P2288" i="1" s="1"/>
  <c r="J2288" i="1" s="1" a="1"/>
  <c r="J2288" i="1" s="1"/>
  <c r="T2288" i="1" l="1" a="1"/>
  <c r="T2288" i="1" s="1"/>
  <c r="I2289" i="1" a="1"/>
  <c r="I2289" i="1" s="1"/>
  <c r="K2288" i="1" a="1"/>
  <c r="K2288" i="1" s="1"/>
  <c r="U2288" i="1" l="1"/>
  <c r="L2289" i="1" a="1"/>
  <c r="L2289" i="1" s="1"/>
  <c r="M2288" i="1" a="1"/>
  <c r="M2288" i="1" s="1"/>
  <c r="N2289" i="1" s="1" a="1"/>
  <c r="N2289" i="1" s="1"/>
  <c r="O2288" i="1" l="1" a="1"/>
  <c r="O2288" i="1" s="1"/>
  <c r="R2289" i="1" s="1"/>
  <c r="S2289" i="1" s="1"/>
  <c r="P2289" i="1" l="1" a="1"/>
  <c r="P2289" i="1" s="1"/>
  <c r="J2289" i="1" s="1" a="1"/>
  <c r="J2289" i="1" s="1"/>
  <c r="Q2289" i="1"/>
  <c r="T2289" i="1" l="1" a="1"/>
  <c r="T2289" i="1" s="1"/>
  <c r="I2290" i="1" a="1"/>
  <c r="I2290" i="1" s="1"/>
  <c r="K2289" i="1" a="1"/>
  <c r="K2289" i="1" s="1"/>
  <c r="U2289" i="1" l="1"/>
  <c r="L2290" i="1" a="1"/>
  <c r="L2290" i="1" s="1"/>
  <c r="M2289" i="1" a="1"/>
  <c r="M2289" i="1" s="1"/>
  <c r="N2290" i="1" s="1" a="1"/>
  <c r="N2290" i="1" s="1"/>
  <c r="O2289" i="1" l="1" a="1"/>
  <c r="O2289" i="1" s="1"/>
  <c r="R2290" i="1" s="1"/>
  <c r="S2290" i="1" s="1"/>
  <c r="P2290" i="1" l="1" a="1"/>
  <c r="P2290" i="1" s="1"/>
  <c r="J2290" i="1" s="1" a="1"/>
  <c r="J2290" i="1" s="1"/>
  <c r="Q2290" i="1"/>
  <c r="T2290" i="1" l="1" a="1"/>
  <c r="T2290" i="1" s="1"/>
  <c r="I2291" i="1" a="1"/>
  <c r="I2291" i="1" s="1"/>
  <c r="K2290" i="1" a="1"/>
  <c r="K2290" i="1" s="1"/>
  <c r="U2290" i="1" l="1"/>
  <c r="L2291" i="1" a="1"/>
  <c r="L2291" i="1" s="1"/>
  <c r="M2290" i="1" a="1"/>
  <c r="M2290" i="1" s="1"/>
  <c r="N2291" i="1" s="1" a="1"/>
  <c r="N2291" i="1" s="1"/>
  <c r="O2290" i="1" l="1" a="1"/>
  <c r="O2290" i="1" s="1"/>
  <c r="Q2291" i="1" l="1"/>
  <c r="R2291" i="1"/>
  <c r="S2291" i="1" s="1"/>
  <c r="P2291" i="1" a="1"/>
  <c r="P2291" i="1" s="1"/>
  <c r="J2291" i="1" s="1" a="1"/>
  <c r="J2291" i="1" s="1"/>
  <c r="T2291" i="1" l="1" a="1"/>
  <c r="T2291" i="1" s="1"/>
  <c r="I2292" i="1" a="1"/>
  <c r="I2292" i="1" s="1"/>
  <c r="K2291" i="1" a="1"/>
  <c r="K2291" i="1" s="1"/>
  <c r="U2291" i="1" l="1"/>
  <c r="L2292" i="1" a="1"/>
  <c r="L2292" i="1" s="1"/>
  <c r="M2291" i="1" a="1"/>
  <c r="M2291" i="1" s="1"/>
  <c r="N2292" i="1" s="1" a="1"/>
  <c r="N2292" i="1" s="1"/>
  <c r="O2291" i="1" l="1" a="1"/>
  <c r="O2291" i="1" s="1"/>
  <c r="R2292" i="1" s="1"/>
  <c r="S2292" i="1" s="1"/>
  <c r="P2292" i="1" l="1" a="1"/>
  <c r="P2292" i="1" s="1"/>
  <c r="J2292" i="1" s="1" a="1"/>
  <c r="J2292" i="1" s="1"/>
  <c r="Q2292" i="1"/>
  <c r="T2292" i="1" l="1" a="1"/>
  <c r="T2292" i="1" s="1"/>
  <c r="I2293" i="1" a="1"/>
  <c r="I2293" i="1" s="1"/>
  <c r="K2292" i="1" a="1"/>
  <c r="K2292" i="1" s="1"/>
  <c r="U2292" i="1" l="1"/>
  <c r="L2293" i="1" a="1"/>
  <c r="L2293" i="1" s="1"/>
  <c r="M2292" i="1" a="1"/>
  <c r="M2292" i="1" s="1"/>
  <c r="N2293" i="1" s="1" a="1"/>
  <c r="N2293" i="1" s="1"/>
  <c r="O2292" i="1" l="1" a="1"/>
  <c r="O2292" i="1" s="1"/>
  <c r="R2293" i="1" l="1"/>
  <c r="S2293" i="1" s="1"/>
  <c r="Q2293" i="1"/>
  <c r="P2293" i="1" a="1"/>
  <c r="P2293" i="1" s="1"/>
  <c r="J2293" i="1" s="1" a="1"/>
  <c r="J2293" i="1" s="1"/>
  <c r="T2293" i="1" l="1" a="1"/>
  <c r="T2293" i="1" s="1"/>
  <c r="I2294" i="1" a="1"/>
  <c r="I2294" i="1" s="1"/>
  <c r="K2293" i="1" a="1"/>
  <c r="K2293" i="1" s="1"/>
  <c r="U2293" i="1" l="1"/>
  <c r="L2294" i="1" a="1"/>
  <c r="L2294" i="1" s="1"/>
  <c r="M2293" i="1" a="1"/>
  <c r="M2293" i="1" s="1"/>
  <c r="N2294" i="1" s="1" a="1"/>
  <c r="N2294" i="1" s="1"/>
  <c r="O2293" i="1" l="1" a="1"/>
  <c r="O2293" i="1" s="1"/>
  <c r="R2294" i="1" l="1"/>
  <c r="S2294" i="1" s="1"/>
  <c r="Q2294" i="1"/>
  <c r="P2294" i="1" a="1"/>
  <c r="P2294" i="1" s="1"/>
  <c r="J2294" i="1" s="1" a="1"/>
  <c r="J2294" i="1" s="1"/>
  <c r="T2294" i="1" l="1" a="1"/>
  <c r="T2294" i="1" s="1"/>
  <c r="I2295" i="1" a="1"/>
  <c r="I2295" i="1" s="1"/>
  <c r="K2294" i="1" a="1"/>
  <c r="K2294" i="1" s="1"/>
  <c r="U2294" i="1" l="1"/>
  <c r="M2294" i="1" a="1"/>
  <c r="M2294" i="1" s="1"/>
  <c r="N2295" i="1" s="1" a="1"/>
  <c r="N2295" i="1" s="1"/>
  <c r="L2295" i="1" a="1"/>
  <c r="L2295" i="1" s="1"/>
  <c r="O2294" i="1" l="1" a="1"/>
  <c r="O2294" i="1" s="1"/>
  <c r="Q2295" i="1" s="1"/>
  <c r="P2295" i="1" l="1" a="1"/>
  <c r="P2295" i="1" s="1"/>
  <c r="J2295" i="1" s="1" a="1"/>
  <c r="J2295" i="1" s="1"/>
  <c r="I2296" i="1" s="1" a="1"/>
  <c r="I2296" i="1" s="1"/>
  <c r="R2295" i="1"/>
  <c r="S2295" i="1" s="1"/>
  <c r="T2295" i="1" l="1" a="1"/>
  <c r="T2295" i="1" s="1"/>
  <c r="K2295" i="1" a="1"/>
  <c r="K2295" i="1" s="1"/>
  <c r="M2295" i="1" s="1" a="1"/>
  <c r="M2295" i="1" s="1"/>
  <c r="N2296" i="1" s="1" a="1"/>
  <c r="N2296" i="1" s="1"/>
  <c r="U2295" i="1" l="1"/>
  <c r="L2296" i="1" a="1"/>
  <c r="L2296" i="1" s="1"/>
  <c r="O2295" i="1" a="1"/>
  <c r="O2295" i="1" s="1"/>
  <c r="R2296" i="1" s="1"/>
  <c r="S2296" i="1" s="1"/>
  <c r="P2296" i="1" l="1" a="1"/>
  <c r="P2296" i="1" s="1"/>
  <c r="J2296" i="1" s="1" a="1"/>
  <c r="J2296" i="1" s="1"/>
  <c r="Q2296" i="1"/>
  <c r="T2296" i="1" l="1" a="1"/>
  <c r="T2296" i="1" s="1"/>
  <c r="I2297" i="1" a="1"/>
  <c r="I2297" i="1" s="1"/>
  <c r="K2296" i="1" a="1"/>
  <c r="K2296" i="1" s="1"/>
  <c r="U2296" i="1" l="1"/>
  <c r="L2297" i="1" a="1"/>
  <c r="L2297" i="1" s="1"/>
  <c r="M2296" i="1" a="1"/>
  <c r="M2296" i="1" s="1"/>
  <c r="N2297" i="1" s="1" a="1"/>
  <c r="N2297" i="1" s="1"/>
  <c r="O2296" i="1" l="1" a="1"/>
  <c r="O2296" i="1" s="1"/>
  <c r="R2297" i="1" l="1"/>
  <c r="S2297" i="1" s="1"/>
  <c r="Q2297" i="1"/>
  <c r="P2297" i="1" a="1"/>
  <c r="P2297" i="1" s="1"/>
  <c r="J2297" i="1" s="1" a="1"/>
  <c r="J2297" i="1" s="1"/>
  <c r="T2297" i="1" l="1" a="1"/>
  <c r="T2297" i="1" s="1"/>
  <c r="I2298" i="1" a="1"/>
  <c r="I2298" i="1" s="1"/>
  <c r="K2297" i="1" a="1"/>
  <c r="K2297" i="1" s="1"/>
  <c r="U2297" i="1" l="1"/>
  <c r="L2298" i="1" a="1"/>
  <c r="L2298" i="1" s="1"/>
  <c r="M2297" i="1" a="1"/>
  <c r="M2297" i="1" s="1"/>
  <c r="N2298" i="1" s="1" a="1"/>
  <c r="N2298" i="1" s="1"/>
  <c r="O2297" i="1" l="1" a="1"/>
  <c r="O2297" i="1" s="1"/>
  <c r="R2298" i="1" l="1"/>
  <c r="S2298" i="1" s="1"/>
  <c r="Q2298" i="1"/>
  <c r="P2298" i="1" a="1"/>
  <c r="P2298" i="1" s="1"/>
  <c r="J2298" i="1" s="1" a="1"/>
  <c r="J2298" i="1" s="1"/>
  <c r="T2298" i="1" l="1" a="1"/>
  <c r="T2298" i="1" s="1"/>
  <c r="I2299" i="1" a="1"/>
  <c r="I2299" i="1" s="1"/>
  <c r="K2298" i="1" a="1"/>
  <c r="K2298" i="1" s="1"/>
  <c r="U2298" i="1" l="1"/>
  <c r="L2299" i="1" a="1"/>
  <c r="L2299" i="1" s="1"/>
  <c r="M2298" i="1" a="1"/>
  <c r="M2298" i="1" s="1"/>
  <c r="N2299" i="1" s="1" a="1"/>
  <c r="N2299" i="1" s="1"/>
  <c r="O2298" i="1" l="1" a="1"/>
  <c r="O2298" i="1" s="1"/>
  <c r="Q2299" i="1" l="1"/>
  <c r="R2299" i="1"/>
  <c r="S2299" i="1" s="1"/>
  <c r="P2299" i="1" a="1"/>
  <c r="P2299" i="1" s="1"/>
  <c r="J2299" i="1" s="1" a="1"/>
  <c r="J2299" i="1" s="1"/>
  <c r="T2299" i="1" l="1" a="1"/>
  <c r="T2299" i="1" s="1"/>
  <c r="I2300" i="1" a="1"/>
  <c r="I2300" i="1" s="1"/>
  <c r="K2299" i="1" a="1"/>
  <c r="K2299" i="1" s="1"/>
  <c r="U2299" i="1" l="1"/>
  <c r="L2300" i="1" a="1"/>
  <c r="L2300" i="1" s="1"/>
  <c r="M2299" i="1" a="1"/>
  <c r="M2299" i="1" s="1"/>
  <c r="N2300" i="1" s="1" a="1"/>
  <c r="N2300" i="1" s="1"/>
  <c r="O2299" i="1" l="1" a="1"/>
  <c r="O2299" i="1" s="1"/>
  <c r="R2300" i="1" l="1"/>
  <c r="S2300" i="1" s="1"/>
  <c r="Q2300" i="1"/>
  <c r="P2300" i="1" a="1"/>
  <c r="P2300" i="1" s="1"/>
  <c r="J2300" i="1" s="1" a="1"/>
  <c r="J2300" i="1" s="1"/>
  <c r="T2300" i="1" l="1" a="1"/>
  <c r="T2300" i="1" s="1"/>
  <c r="I2301" i="1" a="1"/>
  <c r="I2301" i="1" s="1"/>
  <c r="K2300" i="1" a="1"/>
  <c r="K2300" i="1" s="1"/>
  <c r="U2300" i="1" l="1"/>
  <c r="L2301" i="1" a="1"/>
  <c r="L2301" i="1" s="1"/>
  <c r="M2300" i="1" a="1"/>
  <c r="M2300" i="1" s="1"/>
  <c r="N2301" i="1" s="1" a="1"/>
  <c r="N2301" i="1" s="1"/>
  <c r="O2300" i="1" l="1" a="1"/>
  <c r="O2300" i="1" s="1"/>
  <c r="R2301" i="1" l="1"/>
  <c r="S2301" i="1" s="1"/>
  <c r="Q2301" i="1"/>
  <c r="P2301" i="1" a="1"/>
  <c r="P2301" i="1" s="1"/>
  <c r="J2301" i="1" s="1" a="1"/>
  <c r="J2301" i="1" s="1"/>
  <c r="T2301" i="1" l="1" a="1"/>
  <c r="T2301" i="1" s="1"/>
  <c r="I2302" i="1" a="1"/>
  <c r="I2302" i="1" s="1"/>
  <c r="K2301" i="1" a="1"/>
  <c r="K2301" i="1" s="1"/>
  <c r="U2301" i="1" l="1"/>
  <c r="L2302" i="1" a="1"/>
  <c r="L2302" i="1" s="1"/>
  <c r="M2301" i="1" a="1"/>
  <c r="M2301" i="1" s="1"/>
  <c r="N2302" i="1" s="1" a="1"/>
  <c r="N2302" i="1" s="1"/>
  <c r="O2301" i="1" l="1" a="1"/>
  <c r="O2301" i="1" s="1"/>
  <c r="R2302" i="1" l="1"/>
  <c r="S2302" i="1" s="1"/>
  <c r="Q2302" i="1"/>
  <c r="P2302" i="1" a="1"/>
  <c r="P2302" i="1" s="1"/>
  <c r="J2302" i="1" s="1" a="1"/>
  <c r="J2302" i="1" s="1"/>
  <c r="T2302" i="1" l="1" a="1"/>
  <c r="T2302" i="1" s="1"/>
  <c r="I2303" i="1" a="1"/>
  <c r="I2303" i="1" s="1"/>
  <c r="K2302" i="1" a="1"/>
  <c r="K2302" i="1" s="1"/>
  <c r="U2302" i="1" l="1"/>
  <c r="L2303" i="1" a="1"/>
  <c r="L2303" i="1" s="1"/>
  <c r="M2302" i="1" a="1"/>
  <c r="M2302" i="1" s="1"/>
  <c r="N2303" i="1" s="1" a="1"/>
  <c r="N2303" i="1" s="1"/>
  <c r="O2302" i="1" l="1" a="1"/>
  <c r="O2302" i="1" s="1"/>
  <c r="Q2303" i="1" l="1"/>
  <c r="R2303" i="1"/>
  <c r="S2303" i="1" s="1"/>
  <c r="P2303" i="1" a="1"/>
  <c r="P2303" i="1" s="1"/>
  <c r="J2303" i="1" s="1" a="1"/>
  <c r="J2303" i="1" s="1"/>
  <c r="T2303" i="1" l="1" a="1"/>
  <c r="T2303" i="1" s="1"/>
  <c r="I2304" i="1" a="1"/>
  <c r="I2304" i="1" s="1"/>
  <c r="K2303" i="1" a="1"/>
  <c r="K2303" i="1" s="1"/>
  <c r="U2303" i="1" l="1"/>
  <c r="M2303" i="1" a="1"/>
  <c r="M2303" i="1" s="1"/>
  <c r="N2304" i="1" s="1" a="1"/>
  <c r="N2304" i="1" s="1"/>
  <c r="L2304" i="1" a="1"/>
  <c r="L2304" i="1" s="1"/>
  <c r="O2303" i="1" l="1" a="1"/>
  <c r="O2303" i="1" s="1"/>
  <c r="R2304" i="1" s="1"/>
  <c r="S2304" i="1" s="1"/>
  <c r="P2304" i="1" l="1" a="1"/>
  <c r="P2304" i="1" s="1"/>
  <c r="J2304" i="1" s="1" a="1"/>
  <c r="J2304" i="1" s="1"/>
  <c r="Q2304" i="1"/>
  <c r="T2304" i="1" l="1" a="1"/>
  <c r="T2304" i="1" s="1"/>
  <c r="I2305" i="1" a="1"/>
  <c r="I2305" i="1" s="1"/>
  <c r="K2304" i="1" a="1"/>
  <c r="K2304" i="1" s="1"/>
  <c r="U2304" i="1" l="1"/>
  <c r="M2304" i="1" a="1"/>
  <c r="M2304" i="1" s="1"/>
  <c r="N2305" i="1" s="1" a="1"/>
  <c r="N2305" i="1" s="1"/>
  <c r="L2305" i="1" a="1"/>
  <c r="L2305" i="1" s="1"/>
  <c r="O2304" i="1" l="1" a="1"/>
  <c r="O2304" i="1" s="1"/>
  <c r="R2305" i="1" s="1"/>
  <c r="S2305" i="1" s="1"/>
  <c r="P2305" i="1" l="1" a="1"/>
  <c r="P2305" i="1" s="1"/>
  <c r="J2305" i="1" s="1" a="1"/>
  <c r="J2305" i="1" s="1"/>
  <c r="I2306" i="1" s="1" a="1"/>
  <c r="I2306" i="1" s="1"/>
  <c r="Q2305" i="1"/>
  <c r="T2305" i="1" l="1" a="1"/>
  <c r="T2305" i="1" s="1"/>
  <c r="K2305" i="1" a="1"/>
  <c r="K2305" i="1" s="1"/>
  <c r="L2306" i="1" s="1" a="1"/>
  <c r="L2306" i="1" s="1"/>
  <c r="U2305" i="1" l="1"/>
  <c r="M2305" i="1" a="1"/>
  <c r="M2305" i="1" s="1"/>
  <c r="N2306" i="1" s="1" a="1"/>
  <c r="N2306" i="1" s="1"/>
  <c r="O2305" i="1" l="1" a="1"/>
  <c r="O2305" i="1" s="1"/>
  <c r="R2306" i="1" s="1"/>
  <c r="S2306" i="1" s="1"/>
  <c r="Q2306" i="1" l="1"/>
  <c r="P2306" i="1" a="1"/>
  <c r="P2306" i="1" s="1"/>
  <c r="J2306" i="1" s="1" a="1"/>
  <c r="J2306" i="1" s="1"/>
  <c r="I2307" i="1" s="1" a="1"/>
  <c r="I2307" i="1" s="1"/>
  <c r="K2306" i="1" l="1" a="1"/>
  <c r="K2306" i="1" s="1"/>
  <c r="M2306" i="1" s="1" a="1"/>
  <c r="M2306" i="1" s="1"/>
  <c r="N2307" i="1" s="1" a="1"/>
  <c r="N2307" i="1" s="1"/>
  <c r="T2306" i="1" a="1"/>
  <c r="T2306" i="1" s="1"/>
  <c r="U2306" i="1" s="1"/>
  <c r="L2307" i="1" l="1" a="1"/>
  <c r="L2307" i="1" s="1"/>
  <c r="O2306" i="1" a="1"/>
  <c r="O2306" i="1" s="1"/>
  <c r="Q2307" i="1" l="1"/>
  <c r="R2307" i="1"/>
  <c r="S2307" i="1" s="1"/>
  <c r="P2307" i="1" a="1"/>
  <c r="P2307" i="1" s="1"/>
  <c r="J2307" i="1" s="1" a="1"/>
  <c r="J2307" i="1" s="1"/>
  <c r="T2307" i="1" l="1" a="1"/>
  <c r="T2307" i="1" s="1"/>
  <c r="I2308" i="1" a="1"/>
  <c r="I2308" i="1" s="1"/>
  <c r="K2307" i="1" a="1"/>
  <c r="K2307" i="1" s="1"/>
  <c r="U2307" i="1" l="1"/>
  <c r="M2307" i="1" a="1"/>
  <c r="M2307" i="1" s="1"/>
  <c r="N2308" i="1" s="1" a="1"/>
  <c r="N2308" i="1" s="1"/>
  <c r="L2308" i="1" a="1"/>
  <c r="L2308" i="1" s="1"/>
  <c r="O2307" i="1" l="1" a="1"/>
  <c r="O2307" i="1" s="1"/>
  <c r="Q2308" i="1" s="1"/>
  <c r="P2308" i="1" l="1" a="1"/>
  <c r="P2308" i="1" s="1"/>
  <c r="J2308" i="1" s="1" a="1"/>
  <c r="J2308" i="1" s="1"/>
  <c r="I2309" i="1" s="1" a="1"/>
  <c r="I2309" i="1" s="1"/>
  <c r="R2308" i="1"/>
  <c r="S2308" i="1" s="1"/>
  <c r="T2308" i="1" l="1" a="1"/>
  <c r="T2308" i="1" s="1"/>
  <c r="K2308" i="1" a="1"/>
  <c r="K2308" i="1" s="1"/>
  <c r="M2308" i="1" s="1" a="1"/>
  <c r="M2308" i="1" s="1"/>
  <c r="N2309" i="1" s="1" a="1"/>
  <c r="N2309" i="1" s="1"/>
  <c r="U2308" i="1" l="1"/>
  <c r="L2309" i="1" a="1"/>
  <c r="L2309" i="1" s="1"/>
  <c r="O2308" i="1" a="1"/>
  <c r="O2308" i="1" s="1"/>
  <c r="Q2309" i="1" s="1"/>
  <c r="P2309" i="1" l="1" a="1"/>
  <c r="P2309" i="1" s="1"/>
  <c r="J2309" i="1" s="1" a="1"/>
  <c r="J2309" i="1" s="1"/>
  <c r="R2309" i="1"/>
  <c r="S2309" i="1" s="1"/>
  <c r="T2309" i="1" l="1" a="1"/>
  <c r="T2309" i="1" s="1"/>
  <c r="I2310" i="1" a="1"/>
  <c r="I2310" i="1" s="1"/>
  <c r="K2309" i="1" a="1"/>
  <c r="K2309" i="1" s="1"/>
  <c r="U2309" i="1" l="1"/>
  <c r="M2309" i="1" a="1"/>
  <c r="M2309" i="1" s="1"/>
  <c r="N2310" i="1" s="1" a="1"/>
  <c r="N2310" i="1" s="1"/>
  <c r="L2310" i="1" a="1"/>
  <c r="L2310" i="1" s="1"/>
  <c r="O2309" i="1" l="1" a="1"/>
  <c r="O2309" i="1" s="1"/>
  <c r="Q2310" i="1" s="1"/>
  <c r="P2310" i="1" l="1" a="1"/>
  <c r="P2310" i="1" s="1"/>
  <c r="J2310" i="1" s="1" a="1"/>
  <c r="J2310" i="1" s="1"/>
  <c r="R2310" i="1"/>
  <c r="S2310" i="1" s="1"/>
  <c r="T2310" i="1" l="1" a="1"/>
  <c r="T2310" i="1" s="1"/>
  <c r="I2311" i="1" a="1"/>
  <c r="I2311" i="1" s="1"/>
  <c r="K2310" i="1" a="1"/>
  <c r="K2310" i="1" s="1"/>
  <c r="U2310" i="1" l="1"/>
  <c r="M2310" i="1" a="1"/>
  <c r="M2310" i="1" s="1"/>
  <c r="N2311" i="1" s="1" a="1"/>
  <c r="N2311" i="1" s="1"/>
  <c r="L2311" i="1" a="1"/>
  <c r="L2311" i="1" s="1"/>
  <c r="O2310" i="1" l="1" a="1"/>
  <c r="O2310" i="1" s="1"/>
  <c r="Q2311" i="1" s="1"/>
  <c r="P2311" i="1" l="1" a="1"/>
  <c r="P2311" i="1" s="1"/>
  <c r="J2311" i="1" s="1" a="1"/>
  <c r="J2311" i="1" s="1"/>
  <c r="R2311" i="1"/>
  <c r="S2311" i="1" s="1"/>
  <c r="T2311" i="1" l="1" a="1"/>
  <c r="T2311" i="1" s="1"/>
  <c r="I2312" i="1" a="1"/>
  <c r="I2312" i="1" s="1"/>
  <c r="K2311" i="1" a="1"/>
  <c r="K2311" i="1" s="1"/>
  <c r="U2311" i="1" l="1"/>
  <c r="M2311" i="1" a="1"/>
  <c r="M2311" i="1" s="1"/>
  <c r="N2312" i="1" s="1" a="1"/>
  <c r="N2312" i="1" s="1"/>
  <c r="L2312" i="1" a="1"/>
  <c r="L2312" i="1" s="1"/>
  <c r="O2311" i="1" l="1" a="1"/>
  <c r="O2311" i="1" s="1"/>
  <c r="Q2312" i="1" s="1"/>
  <c r="P2312" i="1" l="1" a="1"/>
  <c r="P2312" i="1" s="1"/>
  <c r="J2312" i="1" s="1" a="1"/>
  <c r="J2312" i="1" s="1"/>
  <c r="R2312" i="1"/>
  <c r="S2312" i="1" s="1"/>
  <c r="T2312" i="1" l="1" a="1"/>
  <c r="T2312" i="1" s="1"/>
  <c r="I2313" i="1" a="1"/>
  <c r="I2313" i="1" s="1"/>
  <c r="K2312" i="1" a="1"/>
  <c r="K2312" i="1" s="1"/>
  <c r="U2312" i="1" l="1"/>
  <c r="M2312" i="1" a="1"/>
  <c r="M2312" i="1" s="1"/>
  <c r="N2313" i="1" s="1" a="1"/>
  <c r="N2313" i="1" s="1"/>
  <c r="L2313" i="1" a="1"/>
  <c r="L2313" i="1" s="1"/>
  <c r="O2312" i="1" l="1" a="1"/>
  <c r="O2312" i="1" s="1"/>
  <c r="Q2313" i="1" s="1"/>
  <c r="P2313" i="1" l="1" a="1"/>
  <c r="P2313" i="1" s="1"/>
  <c r="J2313" i="1" s="1" a="1"/>
  <c r="J2313" i="1" s="1"/>
  <c r="I2314" i="1" s="1" a="1"/>
  <c r="I2314" i="1" s="1"/>
  <c r="R2313" i="1"/>
  <c r="S2313" i="1" s="1"/>
  <c r="K2313" i="1" l="1" a="1"/>
  <c r="K2313" i="1" s="1"/>
  <c r="M2313" i="1" s="1" a="1"/>
  <c r="M2313" i="1" s="1"/>
  <c r="N2314" i="1" s="1" a="1"/>
  <c r="N2314" i="1" s="1"/>
  <c r="T2313" i="1" a="1"/>
  <c r="T2313" i="1" s="1"/>
  <c r="U2313" i="1" s="1"/>
  <c r="L2314" i="1" l="1" a="1"/>
  <c r="L2314" i="1" s="1"/>
  <c r="O2313" i="1" a="1"/>
  <c r="O2313" i="1" s="1"/>
  <c r="Q2314" i="1" s="1"/>
  <c r="P2314" i="1" l="1" a="1"/>
  <c r="P2314" i="1" s="1"/>
  <c r="J2314" i="1" s="1" a="1"/>
  <c r="J2314" i="1" s="1"/>
  <c r="R2314" i="1"/>
  <c r="S2314" i="1" s="1"/>
  <c r="T2314" i="1" l="1" a="1"/>
  <c r="T2314" i="1" s="1"/>
  <c r="I2315" i="1" a="1"/>
  <c r="I2315" i="1" s="1"/>
  <c r="K2314" i="1" a="1"/>
  <c r="K2314" i="1" s="1"/>
  <c r="U2314" i="1" l="1"/>
  <c r="M2314" i="1" a="1"/>
  <c r="M2314" i="1" s="1"/>
  <c r="N2315" i="1" s="1" a="1"/>
  <c r="N2315" i="1" s="1"/>
  <c r="L2315" i="1" a="1"/>
  <c r="L2315" i="1" s="1"/>
  <c r="O2314" i="1" l="1" a="1"/>
  <c r="O2314" i="1" s="1"/>
  <c r="R2315" i="1" s="1"/>
  <c r="S2315" i="1" s="1"/>
  <c r="P2315" i="1" l="1" a="1"/>
  <c r="P2315" i="1" s="1"/>
  <c r="J2315" i="1" s="1" a="1"/>
  <c r="J2315" i="1" s="1"/>
  <c r="K2315" i="1" s="1" a="1"/>
  <c r="K2315" i="1" s="1"/>
  <c r="Q2315" i="1"/>
  <c r="T2315" i="1" l="1" a="1"/>
  <c r="T2315" i="1" s="1"/>
  <c r="I2316" i="1" a="1"/>
  <c r="I2316" i="1" s="1"/>
  <c r="M2315" i="1" a="1"/>
  <c r="M2315" i="1" s="1"/>
  <c r="N2316" i="1" s="1" a="1"/>
  <c r="N2316" i="1" s="1"/>
  <c r="L2316" i="1" a="1"/>
  <c r="L2316" i="1" s="1"/>
  <c r="U2315" i="1" l="1"/>
  <c r="O2315" i="1" a="1"/>
  <c r="O2315" i="1" s="1"/>
  <c r="Q2316" i="1" s="1"/>
  <c r="P2316" i="1" l="1" a="1"/>
  <c r="P2316" i="1" s="1"/>
  <c r="J2316" i="1" s="1" a="1"/>
  <c r="J2316" i="1" s="1"/>
  <c r="R2316" i="1"/>
  <c r="S2316" i="1" s="1"/>
  <c r="T2316" i="1" l="1" a="1"/>
  <c r="T2316" i="1" s="1"/>
  <c r="I2317" i="1" a="1"/>
  <c r="I2317" i="1" s="1"/>
  <c r="K2316" i="1" a="1"/>
  <c r="K2316" i="1" s="1"/>
  <c r="U2316" i="1" l="1"/>
  <c r="M2316" i="1" a="1"/>
  <c r="M2316" i="1" s="1"/>
  <c r="N2317" i="1" s="1" a="1"/>
  <c r="N2317" i="1" s="1"/>
  <c r="L2317" i="1" a="1"/>
  <c r="L2317" i="1" s="1"/>
  <c r="O2316" i="1" l="1" a="1"/>
  <c r="O2316" i="1" s="1"/>
  <c r="Q2317" i="1" s="1"/>
  <c r="P2317" i="1" l="1" a="1"/>
  <c r="P2317" i="1" s="1"/>
  <c r="J2317" i="1" s="1" a="1"/>
  <c r="J2317" i="1" s="1"/>
  <c r="I2318" i="1" s="1" a="1"/>
  <c r="I2318" i="1" s="1"/>
  <c r="R2317" i="1"/>
  <c r="S2317" i="1" s="1"/>
  <c r="T2317" i="1" l="1" a="1"/>
  <c r="T2317" i="1" s="1"/>
  <c r="K2317" i="1" a="1"/>
  <c r="K2317" i="1" s="1"/>
  <c r="M2317" i="1" s="1" a="1"/>
  <c r="M2317" i="1" s="1"/>
  <c r="N2318" i="1" s="1" a="1"/>
  <c r="N2318" i="1" s="1"/>
  <c r="U2317" i="1" l="1"/>
  <c r="L2318" i="1" a="1"/>
  <c r="L2318" i="1" s="1"/>
  <c r="O2317" i="1" a="1"/>
  <c r="O2317" i="1" s="1"/>
  <c r="Q2318" i="1" s="1"/>
  <c r="P2318" i="1" l="1" a="1"/>
  <c r="P2318" i="1" s="1"/>
  <c r="J2318" i="1" s="1" a="1"/>
  <c r="J2318" i="1" s="1"/>
  <c r="R2318" i="1"/>
  <c r="S2318" i="1" s="1"/>
  <c r="T2318" i="1" l="1" a="1"/>
  <c r="T2318" i="1" s="1"/>
  <c r="I2319" i="1" a="1"/>
  <c r="I2319" i="1" s="1"/>
  <c r="K2318" i="1" a="1"/>
  <c r="K2318" i="1" s="1"/>
  <c r="U2318" i="1" l="1"/>
  <c r="M2318" i="1" a="1"/>
  <c r="M2318" i="1" s="1"/>
  <c r="N2319" i="1" s="1" a="1"/>
  <c r="N2319" i="1" s="1"/>
  <c r="L2319" i="1" a="1"/>
  <c r="L2319" i="1" s="1"/>
  <c r="O2318" i="1" l="1" a="1"/>
  <c r="O2318" i="1" s="1"/>
  <c r="Q2319" i="1" s="1"/>
  <c r="P2319" i="1" l="1" a="1"/>
  <c r="P2319" i="1" s="1"/>
  <c r="J2319" i="1" s="1" a="1"/>
  <c r="J2319" i="1" s="1"/>
  <c r="R2319" i="1"/>
  <c r="S2319" i="1" s="1"/>
  <c r="T2319" i="1" l="1" a="1"/>
  <c r="T2319" i="1" s="1"/>
  <c r="I2320" i="1" a="1"/>
  <c r="I2320" i="1" s="1"/>
  <c r="K2319" i="1" a="1"/>
  <c r="K2319" i="1" s="1"/>
  <c r="U2319" i="1" l="1"/>
  <c r="M2319" i="1" a="1"/>
  <c r="M2319" i="1" s="1"/>
  <c r="N2320" i="1" s="1" a="1"/>
  <c r="N2320" i="1" s="1"/>
  <c r="L2320" i="1" a="1"/>
  <c r="L2320" i="1" s="1"/>
  <c r="O2319" i="1" l="1" a="1"/>
  <c r="O2319" i="1" s="1"/>
  <c r="Q2320" i="1" s="1"/>
  <c r="P2320" i="1" l="1" a="1"/>
  <c r="P2320" i="1" s="1"/>
  <c r="J2320" i="1" s="1" a="1"/>
  <c r="J2320" i="1" s="1"/>
  <c r="R2320" i="1"/>
  <c r="S2320" i="1" s="1"/>
  <c r="T2320" i="1" l="1" a="1"/>
  <c r="T2320" i="1" s="1"/>
  <c r="I2321" i="1" a="1"/>
  <c r="I2321" i="1" s="1"/>
  <c r="K2320" i="1" a="1"/>
  <c r="K2320" i="1" s="1"/>
  <c r="U2320" i="1" l="1"/>
  <c r="M2320" i="1" a="1"/>
  <c r="M2320" i="1" s="1"/>
  <c r="N2321" i="1" s="1" a="1"/>
  <c r="N2321" i="1" s="1"/>
  <c r="L2321" i="1" a="1"/>
  <c r="L2321" i="1" s="1"/>
  <c r="O2320" i="1" l="1" a="1"/>
  <c r="O2320" i="1" s="1"/>
  <c r="Q2321" i="1" s="1"/>
  <c r="P2321" i="1" l="1" a="1"/>
  <c r="P2321" i="1" s="1"/>
  <c r="J2321" i="1" s="1" a="1"/>
  <c r="J2321" i="1" s="1"/>
  <c r="R2321" i="1"/>
  <c r="S2321" i="1" s="1"/>
  <c r="T2321" i="1" l="1" a="1"/>
  <c r="T2321" i="1" s="1"/>
  <c r="I2322" i="1" a="1"/>
  <c r="I2322" i="1" s="1"/>
  <c r="K2321" i="1" a="1"/>
  <c r="K2321" i="1" s="1"/>
  <c r="U2321" i="1" l="1"/>
  <c r="M2321" i="1" a="1"/>
  <c r="M2321" i="1" s="1"/>
  <c r="N2322" i="1" s="1" a="1"/>
  <c r="N2322" i="1" s="1"/>
  <c r="L2322" i="1" a="1"/>
  <c r="L2322" i="1" s="1"/>
  <c r="O2321" i="1" l="1" a="1"/>
  <c r="O2321" i="1" s="1"/>
  <c r="Q2322" i="1" s="1"/>
  <c r="P2322" i="1" l="1" a="1"/>
  <c r="P2322" i="1" s="1"/>
  <c r="J2322" i="1" s="1" a="1"/>
  <c r="J2322" i="1" s="1"/>
  <c r="R2322" i="1"/>
  <c r="S2322" i="1" s="1"/>
  <c r="T2322" i="1" l="1" a="1"/>
  <c r="T2322" i="1" s="1"/>
  <c r="I2323" i="1" a="1"/>
  <c r="I2323" i="1" s="1"/>
  <c r="K2322" i="1" a="1"/>
  <c r="K2322" i="1" s="1"/>
  <c r="U2322" i="1" l="1"/>
  <c r="M2322" i="1" a="1"/>
  <c r="M2322" i="1" s="1"/>
  <c r="N2323" i="1" s="1" a="1"/>
  <c r="N2323" i="1" s="1"/>
  <c r="L2323" i="1" a="1"/>
  <c r="L2323" i="1" s="1"/>
  <c r="O2322" i="1" l="1" a="1"/>
  <c r="O2322" i="1" s="1"/>
  <c r="Q2323" i="1" s="1"/>
  <c r="P2323" i="1" l="1" a="1"/>
  <c r="P2323" i="1" s="1"/>
  <c r="J2323" i="1" s="1" a="1"/>
  <c r="J2323" i="1" s="1"/>
  <c r="R2323" i="1"/>
  <c r="S2323" i="1" s="1"/>
  <c r="T2323" i="1" l="1" a="1"/>
  <c r="T2323" i="1" s="1"/>
  <c r="I2324" i="1" a="1"/>
  <c r="I2324" i="1" s="1"/>
  <c r="K2323" i="1" a="1"/>
  <c r="K2323" i="1" s="1"/>
  <c r="U2323" i="1" l="1"/>
  <c r="M2323" i="1" a="1"/>
  <c r="M2323" i="1" s="1"/>
  <c r="N2324" i="1" s="1" a="1"/>
  <c r="N2324" i="1" s="1"/>
  <c r="L2324" i="1" a="1"/>
  <c r="L2324" i="1" s="1"/>
  <c r="O2323" i="1" l="1" a="1"/>
  <c r="O2323" i="1" s="1"/>
  <c r="Q2324" i="1" s="1"/>
  <c r="P2324" i="1" l="1" a="1"/>
  <c r="P2324" i="1" s="1"/>
  <c r="J2324" i="1" s="1" a="1"/>
  <c r="J2324" i="1" s="1"/>
  <c r="R2324" i="1"/>
  <c r="S2324" i="1" s="1"/>
  <c r="T2324" i="1" l="1" a="1"/>
  <c r="T2324" i="1" s="1"/>
  <c r="I2325" i="1" a="1"/>
  <c r="I2325" i="1" s="1"/>
  <c r="K2324" i="1" a="1"/>
  <c r="K2324" i="1" s="1"/>
  <c r="U2324" i="1" l="1"/>
  <c r="M2324" i="1" a="1"/>
  <c r="M2324" i="1" s="1"/>
  <c r="N2325" i="1" s="1" a="1"/>
  <c r="N2325" i="1" s="1"/>
  <c r="L2325" i="1" a="1"/>
  <c r="L2325" i="1" s="1"/>
  <c r="O2324" i="1" l="1" a="1"/>
  <c r="O2324" i="1" s="1"/>
  <c r="Q2325" i="1" s="1"/>
  <c r="P2325" i="1" l="1" a="1"/>
  <c r="P2325" i="1" s="1"/>
  <c r="J2325" i="1" s="1" a="1"/>
  <c r="J2325" i="1" s="1"/>
  <c r="I2326" i="1" s="1" a="1"/>
  <c r="I2326" i="1" s="1"/>
  <c r="R2325" i="1"/>
  <c r="S2325" i="1" s="1"/>
  <c r="K2325" i="1" l="1" a="1"/>
  <c r="K2325" i="1" s="1"/>
  <c r="M2325" i="1" s="1" a="1"/>
  <c r="M2325" i="1" s="1"/>
  <c r="N2326" i="1" s="1" a="1"/>
  <c r="N2326" i="1" s="1"/>
  <c r="T2325" i="1" a="1"/>
  <c r="T2325" i="1" s="1"/>
  <c r="L2326" i="1" l="1" a="1"/>
  <c r="L2326" i="1" s="1"/>
  <c r="U2325" i="1"/>
  <c r="O2325" i="1" a="1"/>
  <c r="O2325" i="1" s="1"/>
  <c r="Q2326" i="1" s="1"/>
  <c r="P2326" i="1" l="1" a="1"/>
  <c r="P2326" i="1" s="1"/>
  <c r="J2326" i="1" s="1" a="1"/>
  <c r="J2326" i="1" s="1"/>
  <c r="R2326" i="1"/>
  <c r="S2326" i="1" s="1"/>
  <c r="T2326" i="1" l="1" a="1"/>
  <c r="T2326" i="1" s="1"/>
  <c r="I2327" i="1" a="1"/>
  <c r="I2327" i="1" s="1"/>
  <c r="K2326" i="1" a="1"/>
  <c r="K2326" i="1" s="1"/>
  <c r="U2326" i="1" l="1"/>
  <c r="M2326" i="1" a="1"/>
  <c r="M2326" i="1" s="1"/>
  <c r="N2327" i="1" s="1" a="1"/>
  <c r="N2327" i="1" s="1"/>
  <c r="L2327" i="1" a="1"/>
  <c r="L2327" i="1" s="1"/>
  <c r="O2326" i="1" l="1" a="1"/>
  <c r="O2326" i="1" s="1"/>
  <c r="Q2327" i="1" s="1"/>
  <c r="P2327" i="1" l="1" a="1"/>
  <c r="P2327" i="1" s="1"/>
  <c r="J2327" i="1" s="1" a="1"/>
  <c r="J2327" i="1" s="1"/>
  <c r="R2327" i="1"/>
  <c r="S2327" i="1" s="1"/>
  <c r="T2327" i="1" l="1" a="1"/>
  <c r="T2327" i="1" s="1"/>
  <c r="I2328" i="1" a="1"/>
  <c r="I2328" i="1" s="1"/>
  <c r="K2327" i="1" a="1"/>
  <c r="K2327" i="1" s="1"/>
  <c r="U2327" i="1" l="1"/>
  <c r="M2327" i="1" a="1"/>
  <c r="M2327" i="1" s="1"/>
  <c r="N2328" i="1" s="1" a="1"/>
  <c r="N2328" i="1" s="1"/>
  <c r="L2328" i="1" a="1"/>
  <c r="L2328" i="1" s="1"/>
  <c r="O2327" i="1" l="1" a="1"/>
  <c r="O2327" i="1" s="1"/>
  <c r="Q2328" i="1" s="1"/>
  <c r="P2328" i="1" l="1" a="1"/>
  <c r="P2328" i="1" s="1"/>
  <c r="J2328" i="1" s="1" a="1"/>
  <c r="J2328" i="1" s="1"/>
  <c r="R2328" i="1"/>
  <c r="S2328" i="1" s="1"/>
  <c r="T2328" i="1" l="1" a="1"/>
  <c r="T2328" i="1" s="1"/>
  <c r="I2329" i="1" a="1"/>
  <c r="I2329" i="1" s="1"/>
  <c r="K2328" i="1" a="1"/>
  <c r="K2328" i="1" s="1"/>
  <c r="U2328" i="1" l="1"/>
  <c r="M2328" i="1" a="1"/>
  <c r="M2328" i="1" s="1"/>
  <c r="N2329" i="1" s="1" a="1"/>
  <c r="N2329" i="1" s="1"/>
  <c r="L2329" i="1" a="1"/>
  <c r="L2329" i="1" s="1"/>
  <c r="O2328" i="1" l="1" a="1"/>
  <c r="O2328" i="1" s="1"/>
  <c r="Q2329" i="1" s="1"/>
  <c r="P2329" i="1" l="1" a="1"/>
  <c r="P2329" i="1" s="1"/>
  <c r="J2329" i="1" s="1" a="1"/>
  <c r="J2329" i="1" s="1"/>
  <c r="I2330" i="1" s="1" a="1"/>
  <c r="I2330" i="1" s="1"/>
  <c r="R2329" i="1"/>
  <c r="S2329" i="1" s="1"/>
  <c r="T2329" i="1" l="1" a="1"/>
  <c r="T2329" i="1" s="1"/>
  <c r="K2329" i="1" a="1"/>
  <c r="K2329" i="1" s="1"/>
  <c r="M2329" i="1" s="1" a="1"/>
  <c r="M2329" i="1" s="1"/>
  <c r="N2330" i="1" s="1" a="1"/>
  <c r="N2330" i="1" s="1"/>
  <c r="U2329" i="1" l="1"/>
  <c r="L2330" i="1" a="1"/>
  <c r="L2330" i="1" s="1"/>
  <c r="O2329" i="1" a="1"/>
  <c r="O2329" i="1" s="1"/>
  <c r="Q2330" i="1" s="1"/>
  <c r="P2330" i="1" l="1" a="1"/>
  <c r="P2330" i="1" s="1"/>
  <c r="J2330" i="1" s="1" a="1"/>
  <c r="J2330" i="1" s="1"/>
  <c r="R2330" i="1"/>
  <c r="S2330" i="1" s="1"/>
  <c r="T2330" i="1" l="1" a="1"/>
  <c r="T2330" i="1" s="1"/>
  <c r="I2331" i="1" a="1"/>
  <c r="I2331" i="1" s="1"/>
  <c r="K2330" i="1" a="1"/>
  <c r="K2330" i="1" s="1"/>
  <c r="U2330" i="1" l="1"/>
  <c r="M2330" i="1" a="1"/>
  <c r="M2330" i="1" s="1"/>
  <c r="N2331" i="1" s="1" a="1"/>
  <c r="N2331" i="1" s="1"/>
  <c r="L2331" i="1" a="1"/>
  <c r="L2331" i="1" s="1"/>
  <c r="O2330" i="1" l="1" a="1"/>
  <c r="O2330" i="1" s="1"/>
  <c r="Q2331" i="1" s="1"/>
  <c r="P2331" i="1" l="1" a="1"/>
  <c r="P2331" i="1" s="1"/>
  <c r="J2331" i="1" s="1" a="1"/>
  <c r="J2331" i="1" s="1"/>
  <c r="I2332" i="1" s="1" a="1"/>
  <c r="I2332" i="1" s="1"/>
  <c r="R2331" i="1"/>
  <c r="S2331" i="1" s="1"/>
  <c r="K2331" i="1" l="1" a="1"/>
  <c r="K2331" i="1" s="1"/>
  <c r="M2331" i="1" s="1" a="1"/>
  <c r="M2331" i="1" s="1"/>
  <c r="N2332" i="1" s="1" a="1"/>
  <c r="N2332" i="1" s="1"/>
  <c r="T2331" i="1" a="1"/>
  <c r="T2331" i="1" s="1"/>
  <c r="L2332" i="1" l="1" a="1"/>
  <c r="L2332" i="1" s="1"/>
  <c r="U2331" i="1"/>
  <c r="O2331" i="1" a="1"/>
  <c r="O2331" i="1" s="1"/>
  <c r="Q2332" i="1" s="1"/>
  <c r="P2332" i="1" l="1" a="1"/>
  <c r="P2332" i="1" s="1"/>
  <c r="J2332" i="1" s="1" a="1"/>
  <c r="J2332" i="1" s="1"/>
  <c r="R2332" i="1"/>
  <c r="S2332" i="1" s="1"/>
  <c r="T2332" i="1" l="1" a="1"/>
  <c r="T2332" i="1" s="1"/>
  <c r="I2333" i="1" a="1"/>
  <c r="I2333" i="1" s="1"/>
  <c r="K2332" i="1" a="1"/>
  <c r="K2332" i="1" s="1"/>
  <c r="U2332" i="1" l="1"/>
  <c r="M2332" i="1" a="1"/>
  <c r="M2332" i="1" s="1"/>
  <c r="N2333" i="1" s="1" a="1"/>
  <c r="N2333" i="1" s="1"/>
  <c r="L2333" i="1" a="1"/>
  <c r="L2333" i="1" s="1"/>
  <c r="O2332" i="1" l="1" a="1"/>
  <c r="O2332" i="1" s="1"/>
  <c r="Q2333" i="1" s="1"/>
  <c r="P2333" i="1" l="1" a="1"/>
  <c r="P2333" i="1" s="1"/>
  <c r="J2333" i="1" s="1" a="1"/>
  <c r="J2333" i="1" s="1"/>
  <c r="R2333" i="1"/>
  <c r="S2333" i="1" s="1"/>
  <c r="T2333" i="1" l="1" a="1"/>
  <c r="T2333" i="1" s="1"/>
  <c r="I2334" i="1" a="1"/>
  <c r="I2334" i="1" s="1"/>
  <c r="K2333" i="1" a="1"/>
  <c r="K2333" i="1" s="1"/>
  <c r="U2333" i="1" l="1"/>
  <c r="M2333" i="1" a="1"/>
  <c r="M2333" i="1" s="1"/>
  <c r="N2334" i="1" s="1" a="1"/>
  <c r="N2334" i="1" s="1"/>
  <c r="L2334" i="1" a="1"/>
  <c r="L2334" i="1" s="1"/>
  <c r="O2333" i="1" l="1" a="1"/>
  <c r="O2333" i="1" s="1"/>
  <c r="Q2334" i="1" s="1"/>
  <c r="P2334" i="1" l="1" a="1"/>
  <c r="P2334" i="1" s="1"/>
  <c r="J2334" i="1" s="1" a="1"/>
  <c r="J2334" i="1" s="1"/>
  <c r="R2334" i="1"/>
  <c r="S2334" i="1" s="1"/>
  <c r="T2334" i="1" l="1" a="1"/>
  <c r="T2334" i="1" s="1"/>
  <c r="I2335" i="1" a="1"/>
  <c r="I2335" i="1" s="1"/>
  <c r="K2334" i="1" a="1"/>
  <c r="K2334" i="1" s="1"/>
  <c r="U2334" i="1" l="1"/>
  <c r="M2334" i="1" a="1"/>
  <c r="M2334" i="1" s="1"/>
  <c r="N2335" i="1" s="1" a="1"/>
  <c r="N2335" i="1" s="1"/>
  <c r="L2335" i="1" a="1"/>
  <c r="L2335" i="1" s="1"/>
  <c r="O2334" i="1" l="1" a="1"/>
  <c r="O2334" i="1" s="1"/>
  <c r="Q2335" i="1" s="1"/>
  <c r="P2335" i="1" l="1" a="1"/>
  <c r="P2335" i="1" s="1"/>
  <c r="J2335" i="1" s="1" a="1"/>
  <c r="J2335" i="1" s="1"/>
  <c r="R2335" i="1"/>
  <c r="S2335" i="1" s="1"/>
  <c r="T2335" i="1" l="1" a="1"/>
  <c r="T2335" i="1" s="1"/>
  <c r="I2336" i="1" a="1"/>
  <c r="I2336" i="1" s="1"/>
  <c r="K2335" i="1" a="1"/>
  <c r="K2335" i="1" s="1"/>
  <c r="U2335" i="1" l="1"/>
  <c r="M2335" i="1" a="1"/>
  <c r="M2335" i="1" s="1"/>
  <c r="N2336" i="1" s="1" a="1"/>
  <c r="N2336" i="1" s="1"/>
  <c r="L2336" i="1" a="1"/>
  <c r="L2336" i="1" s="1"/>
  <c r="O2335" i="1" l="1" a="1"/>
  <c r="O2335" i="1" s="1"/>
  <c r="Q2336" i="1" s="1"/>
  <c r="P2336" i="1" l="1" a="1"/>
  <c r="P2336" i="1" s="1"/>
  <c r="J2336" i="1" s="1" a="1"/>
  <c r="J2336" i="1" s="1"/>
  <c r="R2336" i="1"/>
  <c r="S2336" i="1" s="1"/>
  <c r="T2336" i="1" l="1" a="1"/>
  <c r="T2336" i="1" s="1"/>
  <c r="I2337" i="1" a="1"/>
  <c r="I2337" i="1" s="1"/>
  <c r="K2336" i="1" a="1"/>
  <c r="K2336" i="1" s="1"/>
  <c r="U2336" i="1" l="1"/>
  <c r="M2336" i="1" a="1"/>
  <c r="M2336" i="1" s="1"/>
  <c r="N2337" i="1" s="1" a="1"/>
  <c r="N2337" i="1" s="1"/>
  <c r="L2337" i="1" a="1"/>
  <c r="L2337" i="1" s="1"/>
  <c r="O2336" i="1" l="1" a="1"/>
  <c r="O2336" i="1" s="1"/>
  <c r="Q2337" i="1" s="1"/>
  <c r="P2337" i="1" l="1" a="1"/>
  <c r="P2337" i="1" s="1"/>
  <c r="J2337" i="1" s="1" a="1"/>
  <c r="J2337" i="1" s="1"/>
  <c r="R2337" i="1"/>
  <c r="S2337" i="1" s="1"/>
  <c r="T2337" i="1" l="1" a="1"/>
  <c r="T2337" i="1" s="1"/>
  <c r="I2338" i="1" a="1"/>
  <c r="I2338" i="1" s="1"/>
  <c r="K2337" i="1" a="1"/>
  <c r="K2337" i="1" s="1"/>
  <c r="U2337" i="1" l="1"/>
  <c r="M2337" i="1" a="1"/>
  <c r="M2337" i="1" s="1"/>
  <c r="N2338" i="1" s="1" a="1"/>
  <c r="N2338" i="1" s="1"/>
  <c r="L2338" i="1" a="1"/>
  <c r="L2338" i="1" s="1"/>
  <c r="O2337" i="1" l="1" a="1"/>
  <c r="O2337" i="1" s="1"/>
  <c r="Q2338" i="1" s="1"/>
  <c r="P2338" i="1" l="1" a="1"/>
  <c r="P2338" i="1" s="1"/>
  <c r="J2338" i="1" s="1" a="1"/>
  <c r="J2338" i="1" s="1"/>
  <c r="R2338" i="1"/>
  <c r="S2338" i="1" s="1"/>
  <c r="T2338" i="1" l="1" a="1"/>
  <c r="T2338" i="1" s="1"/>
  <c r="I2339" i="1" a="1"/>
  <c r="I2339" i="1" s="1"/>
  <c r="K2338" i="1" a="1"/>
  <c r="K2338" i="1" s="1"/>
  <c r="U2338" i="1" l="1"/>
  <c r="M2338" i="1" a="1"/>
  <c r="M2338" i="1" s="1"/>
  <c r="N2339" i="1" s="1" a="1"/>
  <c r="N2339" i="1" s="1"/>
  <c r="L2339" i="1" a="1"/>
  <c r="L2339" i="1" s="1"/>
  <c r="O2338" i="1" l="1" a="1"/>
  <c r="O2338" i="1" s="1"/>
  <c r="Q2339" i="1" s="1"/>
  <c r="P2339" i="1" l="1" a="1"/>
  <c r="P2339" i="1" s="1"/>
  <c r="J2339" i="1" s="1" a="1"/>
  <c r="J2339" i="1" s="1"/>
  <c r="R2339" i="1"/>
  <c r="S2339" i="1" s="1"/>
  <c r="T2339" i="1" l="1" a="1"/>
  <c r="T2339" i="1" s="1"/>
  <c r="I2340" i="1" a="1"/>
  <c r="I2340" i="1" s="1"/>
  <c r="K2339" i="1" a="1"/>
  <c r="K2339" i="1" s="1"/>
  <c r="U2339" i="1" l="1"/>
  <c r="M2339" i="1" a="1"/>
  <c r="M2339" i="1" s="1"/>
  <c r="N2340" i="1" s="1" a="1"/>
  <c r="N2340" i="1" s="1"/>
  <c r="L2340" i="1" a="1"/>
  <c r="L2340" i="1" s="1"/>
  <c r="O2339" i="1" l="1" a="1"/>
  <c r="O2339" i="1" s="1"/>
  <c r="Q2340" i="1" s="1"/>
  <c r="P2340" i="1" l="1" a="1"/>
  <c r="P2340" i="1" s="1"/>
  <c r="J2340" i="1" s="1" a="1"/>
  <c r="J2340" i="1" s="1"/>
  <c r="R2340" i="1"/>
  <c r="S2340" i="1" s="1"/>
  <c r="T2340" i="1" l="1" a="1"/>
  <c r="T2340" i="1" s="1"/>
  <c r="I2341" i="1" a="1"/>
  <c r="I2341" i="1" s="1"/>
  <c r="K2340" i="1" a="1"/>
  <c r="K2340" i="1" s="1"/>
  <c r="U2340" i="1" l="1"/>
  <c r="L2341" i="1" a="1"/>
  <c r="L2341" i="1" s="1"/>
  <c r="M2340" i="1" a="1"/>
  <c r="M2340" i="1" s="1"/>
  <c r="N2341" i="1" s="1" a="1"/>
  <c r="N2341" i="1" s="1"/>
  <c r="O2340" i="1" l="1" a="1"/>
  <c r="O2340" i="1" s="1"/>
  <c r="Q2341" i="1" l="1"/>
  <c r="R2341" i="1"/>
  <c r="S2341" i="1" s="1"/>
  <c r="P2341" i="1" a="1"/>
  <c r="P2341" i="1" s="1"/>
  <c r="J2341" i="1" s="1" a="1"/>
  <c r="J2341" i="1" s="1"/>
  <c r="T2341" i="1" l="1" a="1"/>
  <c r="T2341" i="1" s="1"/>
  <c r="U2341" i="1" s="1"/>
  <c r="I2342" i="1" a="1"/>
  <c r="I2342" i="1" s="1"/>
  <c r="K2341" i="1" a="1"/>
  <c r="K2341" i="1" s="1"/>
  <c r="M2341" i="1" l="1" a="1"/>
  <c r="M2341" i="1" s="1"/>
  <c r="N2342" i="1" s="1" a="1"/>
  <c r="N2342" i="1" s="1"/>
  <c r="L2342" i="1" a="1"/>
  <c r="L2342" i="1" s="1"/>
  <c r="O2341" i="1" l="1" a="1"/>
  <c r="O2341" i="1" s="1"/>
  <c r="R2342" i="1" s="1"/>
  <c r="S2342" i="1" s="1"/>
  <c r="P2342" i="1" l="1" a="1"/>
  <c r="P2342" i="1" s="1"/>
  <c r="J2342" i="1" s="1" a="1"/>
  <c r="J2342" i="1" s="1"/>
  <c r="Q2342" i="1"/>
  <c r="T2342" i="1" l="1" a="1"/>
  <c r="T2342" i="1" s="1"/>
  <c r="I2343" i="1" a="1"/>
  <c r="I2343" i="1" s="1"/>
  <c r="K2342" i="1" a="1"/>
  <c r="K2342" i="1" s="1"/>
  <c r="U2342" i="1" l="1"/>
  <c r="M2342" i="1" a="1"/>
  <c r="M2342" i="1" s="1"/>
  <c r="N2343" i="1" s="1" a="1"/>
  <c r="N2343" i="1" s="1"/>
  <c r="L2343" i="1" a="1"/>
  <c r="L2343" i="1" s="1"/>
  <c r="O2342" i="1" l="1" a="1"/>
  <c r="O2342" i="1" s="1"/>
  <c r="Q2343" i="1" s="1"/>
  <c r="P2343" i="1" l="1" a="1"/>
  <c r="P2343" i="1" s="1"/>
  <c r="J2343" i="1" s="1" a="1"/>
  <c r="J2343" i="1" s="1"/>
  <c r="R2343" i="1"/>
  <c r="S2343" i="1" s="1"/>
  <c r="T2343" i="1" l="1" a="1"/>
  <c r="T2343" i="1" s="1"/>
  <c r="I2344" i="1" a="1"/>
  <c r="I2344" i="1" s="1"/>
  <c r="K2343" i="1" a="1"/>
  <c r="K2343" i="1" s="1"/>
  <c r="U2343" i="1" l="1"/>
  <c r="M2343" i="1" a="1"/>
  <c r="M2343" i="1" s="1"/>
  <c r="N2344" i="1" s="1" a="1"/>
  <c r="N2344" i="1" s="1"/>
  <c r="L2344" i="1" a="1"/>
  <c r="L2344" i="1" s="1"/>
  <c r="O2343" i="1" l="1" a="1"/>
  <c r="O2343" i="1" s="1"/>
  <c r="R2344" i="1" s="1"/>
  <c r="S2344" i="1" s="1"/>
  <c r="P2344" i="1" l="1" a="1"/>
  <c r="P2344" i="1" s="1"/>
  <c r="J2344" i="1" s="1" a="1"/>
  <c r="J2344" i="1" s="1"/>
  <c r="I2345" i="1" s="1" a="1"/>
  <c r="I2345" i="1" s="1"/>
  <c r="Q2344" i="1"/>
  <c r="T2344" i="1" l="1" a="1"/>
  <c r="T2344" i="1" s="1"/>
  <c r="K2344" i="1" a="1"/>
  <c r="K2344" i="1" s="1"/>
  <c r="L2345" i="1" s="1" a="1"/>
  <c r="L2345" i="1" s="1"/>
  <c r="U2344" i="1" l="1"/>
  <c r="M2344" i="1" a="1"/>
  <c r="M2344" i="1" s="1"/>
  <c r="N2345" i="1" s="1" a="1"/>
  <c r="N2345" i="1" s="1"/>
  <c r="O2344" i="1" l="1" a="1"/>
  <c r="O2344" i="1" s="1"/>
  <c r="Q2345" i="1" s="1"/>
  <c r="P2345" i="1" l="1" a="1"/>
  <c r="P2345" i="1" s="1"/>
  <c r="J2345" i="1" s="1" a="1"/>
  <c r="J2345" i="1" s="1"/>
  <c r="I2346" i="1" s="1" a="1"/>
  <c r="I2346" i="1" s="1"/>
  <c r="R2345" i="1"/>
  <c r="S2345" i="1" s="1"/>
  <c r="T2345" i="1" l="1" a="1"/>
  <c r="T2345" i="1" s="1"/>
  <c r="K2345" i="1" a="1"/>
  <c r="K2345" i="1" s="1"/>
  <c r="M2345" i="1" s="1" a="1"/>
  <c r="M2345" i="1" s="1"/>
  <c r="N2346" i="1" s="1" a="1"/>
  <c r="N2346" i="1" s="1"/>
  <c r="U2345" i="1" l="1"/>
  <c r="L2346" i="1" a="1"/>
  <c r="L2346" i="1" s="1"/>
  <c r="O2345" i="1" a="1"/>
  <c r="O2345" i="1" s="1"/>
  <c r="R2346" i="1" s="1"/>
  <c r="S2346" i="1" s="1"/>
  <c r="P2346" i="1" l="1" a="1"/>
  <c r="P2346" i="1" s="1"/>
  <c r="J2346" i="1" s="1" a="1"/>
  <c r="J2346" i="1" s="1"/>
  <c r="Q2346" i="1"/>
  <c r="T2346" i="1" l="1" a="1"/>
  <c r="T2346" i="1" s="1"/>
  <c r="I2347" i="1" a="1"/>
  <c r="I2347" i="1" s="1"/>
  <c r="K2346" i="1" a="1"/>
  <c r="K2346" i="1" s="1"/>
  <c r="U2346" i="1" l="1"/>
  <c r="L2347" i="1" a="1"/>
  <c r="L2347" i="1" s="1"/>
  <c r="M2346" i="1" a="1"/>
  <c r="M2346" i="1" s="1"/>
  <c r="N2347" i="1" s="1" a="1"/>
  <c r="N2347" i="1" s="1"/>
  <c r="O2346" i="1" l="1" a="1"/>
  <c r="O2346" i="1" s="1"/>
  <c r="Q2347" i="1" l="1"/>
  <c r="R2347" i="1"/>
  <c r="S2347" i="1" s="1"/>
  <c r="P2347" i="1" a="1"/>
  <c r="P2347" i="1" s="1"/>
  <c r="J2347" i="1" s="1" a="1"/>
  <c r="J2347" i="1" s="1"/>
  <c r="T2347" i="1" l="1" a="1"/>
  <c r="T2347" i="1" s="1"/>
  <c r="I2348" i="1" a="1"/>
  <c r="I2348" i="1" s="1"/>
  <c r="K2347" i="1" a="1"/>
  <c r="K2347" i="1" s="1"/>
  <c r="U2347" i="1" l="1"/>
  <c r="M2347" i="1" a="1"/>
  <c r="M2347" i="1" s="1"/>
  <c r="N2348" i="1" s="1" a="1"/>
  <c r="N2348" i="1" s="1"/>
  <c r="L2348" i="1" a="1"/>
  <c r="L2348" i="1" s="1"/>
  <c r="O2347" i="1" l="1" a="1"/>
  <c r="O2347" i="1" s="1"/>
  <c r="R2348" i="1" s="1"/>
  <c r="S2348" i="1" s="1"/>
  <c r="P2348" i="1" l="1" a="1"/>
  <c r="P2348" i="1" s="1"/>
  <c r="J2348" i="1" s="1" a="1"/>
  <c r="J2348" i="1" s="1"/>
  <c r="I2349" i="1" s="1" a="1"/>
  <c r="I2349" i="1" s="1"/>
  <c r="Q2348" i="1"/>
  <c r="T2348" i="1" l="1" a="1"/>
  <c r="T2348" i="1" s="1"/>
  <c r="K2348" i="1" a="1"/>
  <c r="K2348" i="1" s="1"/>
  <c r="M2348" i="1" s="1" a="1"/>
  <c r="M2348" i="1" s="1"/>
  <c r="N2349" i="1" s="1" a="1"/>
  <c r="N2349" i="1" s="1"/>
  <c r="L2349" i="1" l="1" a="1"/>
  <c r="L2349" i="1" s="1"/>
  <c r="U2348" i="1"/>
  <c r="O2348" i="1" a="1"/>
  <c r="O2348" i="1" s="1"/>
  <c r="Q2349" i="1" s="1"/>
  <c r="P2349" i="1" l="1" a="1"/>
  <c r="P2349" i="1" s="1"/>
  <c r="J2349" i="1" s="1" a="1"/>
  <c r="J2349" i="1" s="1"/>
  <c r="I2350" i="1" s="1" a="1"/>
  <c r="I2350" i="1" s="1"/>
  <c r="R2349" i="1"/>
  <c r="S2349" i="1" s="1"/>
  <c r="T2349" i="1" l="1" a="1"/>
  <c r="T2349" i="1" s="1"/>
  <c r="K2349" i="1" a="1"/>
  <c r="K2349" i="1" s="1"/>
  <c r="M2349" i="1" s="1" a="1"/>
  <c r="M2349" i="1" s="1"/>
  <c r="N2350" i="1" s="1" a="1"/>
  <c r="N2350" i="1" s="1"/>
  <c r="U2349" i="1" l="1"/>
  <c r="L2350" i="1" a="1"/>
  <c r="L2350" i="1" s="1"/>
  <c r="O2349" i="1" a="1"/>
  <c r="O2349" i="1" s="1"/>
  <c r="R2350" i="1" s="1"/>
  <c r="S2350" i="1" s="1"/>
  <c r="P2350" i="1" l="1" a="1"/>
  <c r="P2350" i="1" s="1"/>
  <c r="J2350" i="1" s="1" a="1"/>
  <c r="J2350" i="1" s="1"/>
  <c r="Q2350" i="1"/>
  <c r="T2350" i="1" l="1" a="1"/>
  <c r="T2350" i="1" s="1"/>
  <c r="I2351" i="1" a="1"/>
  <c r="I2351" i="1" s="1"/>
  <c r="K2350" i="1" a="1"/>
  <c r="K2350" i="1" s="1"/>
  <c r="U2350" i="1" l="1"/>
  <c r="L2351" i="1" a="1"/>
  <c r="L2351" i="1" s="1"/>
  <c r="M2350" i="1" a="1"/>
  <c r="M2350" i="1" s="1"/>
  <c r="N2351" i="1" s="1" a="1"/>
  <c r="N2351" i="1" s="1"/>
  <c r="O2350" i="1" l="1" a="1"/>
  <c r="O2350" i="1" s="1"/>
  <c r="Q2351" i="1" l="1"/>
  <c r="R2351" i="1"/>
  <c r="S2351" i="1" s="1"/>
  <c r="P2351" i="1" a="1"/>
  <c r="P2351" i="1" s="1"/>
  <c r="J2351" i="1" s="1" a="1"/>
  <c r="J2351" i="1" s="1"/>
  <c r="T2351" i="1" l="1" a="1"/>
  <c r="T2351" i="1" s="1"/>
  <c r="I2352" i="1" a="1"/>
  <c r="I2352" i="1" s="1"/>
  <c r="K2351" i="1" a="1"/>
  <c r="K2351" i="1" s="1"/>
  <c r="U2351" i="1" l="1"/>
  <c r="M2351" i="1" a="1"/>
  <c r="M2351" i="1" s="1"/>
  <c r="N2352" i="1" s="1" a="1"/>
  <c r="N2352" i="1" s="1"/>
  <c r="L2352" i="1" a="1"/>
  <c r="L2352" i="1" s="1"/>
  <c r="O2351" i="1" l="1" a="1"/>
  <c r="O2351" i="1" s="1"/>
  <c r="R2352" i="1" s="1"/>
  <c r="S2352" i="1" s="1"/>
  <c r="P2352" i="1" l="1" a="1"/>
  <c r="P2352" i="1" s="1"/>
  <c r="J2352" i="1" s="1" a="1"/>
  <c r="J2352" i="1" s="1"/>
  <c r="Q2352" i="1"/>
  <c r="T2352" i="1" l="1" a="1"/>
  <c r="T2352" i="1" s="1"/>
  <c r="I2353" i="1" a="1"/>
  <c r="I2353" i="1" s="1"/>
  <c r="K2352" i="1" a="1"/>
  <c r="K2352" i="1" s="1"/>
  <c r="U2352" i="1" l="1"/>
  <c r="M2352" i="1" a="1"/>
  <c r="M2352" i="1" s="1"/>
  <c r="N2353" i="1" s="1" a="1"/>
  <c r="N2353" i="1" s="1"/>
  <c r="L2353" i="1" a="1"/>
  <c r="L2353" i="1" s="1"/>
  <c r="O2352" i="1" l="1" a="1"/>
  <c r="O2352" i="1" s="1"/>
  <c r="Q2353" i="1" s="1"/>
  <c r="P2353" i="1" l="1" a="1"/>
  <c r="P2353" i="1" s="1"/>
  <c r="J2353" i="1" s="1" a="1"/>
  <c r="J2353" i="1" s="1"/>
  <c r="R2353" i="1"/>
  <c r="S2353" i="1" s="1"/>
  <c r="T2353" i="1" l="1" a="1"/>
  <c r="T2353" i="1" s="1"/>
  <c r="I2354" i="1" a="1"/>
  <c r="I2354" i="1" s="1"/>
  <c r="K2353" i="1" a="1"/>
  <c r="K2353" i="1" s="1"/>
  <c r="U2353" i="1" l="1"/>
  <c r="M2353" i="1" a="1"/>
  <c r="M2353" i="1" s="1"/>
  <c r="N2354" i="1" s="1" a="1"/>
  <c r="N2354" i="1" s="1"/>
  <c r="L2354" i="1" a="1"/>
  <c r="L2354" i="1" s="1"/>
  <c r="O2353" i="1" l="1" a="1"/>
  <c r="O2353" i="1" s="1"/>
  <c r="R2354" i="1" s="1"/>
  <c r="S2354" i="1" s="1"/>
  <c r="P2354" i="1" l="1" a="1"/>
  <c r="P2354" i="1" s="1"/>
  <c r="J2354" i="1" s="1" a="1"/>
  <c r="J2354" i="1" s="1"/>
  <c r="I2355" i="1" s="1" a="1"/>
  <c r="I2355" i="1" s="1"/>
  <c r="Q2354" i="1"/>
  <c r="K2354" i="1" a="1"/>
  <c r="K2354" i="1" s="1"/>
  <c r="T2354" i="1" l="1" a="1"/>
  <c r="T2354" i="1" s="1"/>
  <c r="U2354" i="1" s="1"/>
  <c r="L2355" i="1" a="1"/>
  <c r="L2355" i="1" s="1"/>
  <c r="M2354" i="1" a="1"/>
  <c r="M2354" i="1" s="1"/>
  <c r="N2355" i="1" s="1" a="1"/>
  <c r="N2355" i="1" s="1"/>
  <c r="O2354" i="1" l="1" a="1"/>
  <c r="O2354" i="1" s="1"/>
  <c r="Q2355" i="1" s="1"/>
  <c r="P2355" i="1" l="1" a="1"/>
  <c r="P2355" i="1" s="1"/>
  <c r="J2355" i="1" s="1" a="1"/>
  <c r="J2355" i="1" s="1"/>
  <c r="R2355" i="1"/>
  <c r="S2355" i="1" s="1"/>
  <c r="T2355" i="1" l="1" a="1"/>
  <c r="T2355" i="1" s="1"/>
  <c r="I2356" i="1" a="1"/>
  <c r="I2356" i="1" s="1"/>
  <c r="K2355" i="1" a="1"/>
  <c r="K2355" i="1" s="1"/>
  <c r="U2355" i="1" l="1"/>
  <c r="M2355" i="1" a="1"/>
  <c r="M2355" i="1" s="1"/>
  <c r="N2356" i="1" s="1" a="1"/>
  <c r="N2356" i="1" s="1"/>
  <c r="L2356" i="1" a="1"/>
  <c r="L2356" i="1" s="1"/>
  <c r="O2355" i="1" l="1" a="1"/>
  <c r="O2355" i="1" s="1"/>
  <c r="R2356" i="1" s="1"/>
  <c r="S2356" i="1" s="1"/>
  <c r="P2356" i="1" l="1" a="1"/>
  <c r="P2356" i="1" s="1"/>
  <c r="J2356" i="1" s="1" a="1"/>
  <c r="J2356" i="1" s="1"/>
  <c r="Q2356" i="1"/>
  <c r="T2356" i="1" l="1" a="1"/>
  <c r="T2356" i="1" s="1"/>
  <c r="I2357" i="1" a="1"/>
  <c r="I2357" i="1" s="1"/>
  <c r="K2356" i="1" a="1"/>
  <c r="K2356" i="1" s="1"/>
  <c r="U2356" i="1" l="1"/>
  <c r="L2357" i="1" a="1"/>
  <c r="L2357" i="1" s="1"/>
  <c r="M2356" i="1" a="1"/>
  <c r="M2356" i="1" s="1"/>
  <c r="N2357" i="1" s="1" a="1"/>
  <c r="N2357" i="1" s="1"/>
  <c r="O2356" i="1" l="1" a="1"/>
  <c r="O2356" i="1" s="1"/>
  <c r="Q2357" i="1" l="1"/>
  <c r="R2357" i="1"/>
  <c r="S2357" i="1" s="1"/>
  <c r="P2357" i="1" a="1"/>
  <c r="P2357" i="1" s="1"/>
  <c r="J2357" i="1" s="1" a="1"/>
  <c r="J2357" i="1" s="1"/>
  <c r="T2357" i="1" l="1" a="1"/>
  <c r="T2357" i="1" s="1"/>
  <c r="I2358" i="1" a="1"/>
  <c r="I2358" i="1" s="1"/>
  <c r="K2357" i="1" a="1"/>
  <c r="K2357" i="1" s="1"/>
  <c r="U2357" i="1" l="1"/>
  <c r="M2357" i="1" a="1"/>
  <c r="M2357" i="1" s="1"/>
  <c r="N2358" i="1" s="1" a="1"/>
  <c r="N2358" i="1" s="1"/>
  <c r="L2358" i="1" a="1"/>
  <c r="L2358" i="1" s="1"/>
  <c r="O2357" i="1" l="1" a="1"/>
  <c r="O2357" i="1" s="1"/>
  <c r="R2358" i="1" s="1"/>
  <c r="S2358" i="1" s="1"/>
  <c r="P2358" i="1" l="1" a="1"/>
  <c r="P2358" i="1" s="1"/>
  <c r="J2358" i="1" s="1" a="1"/>
  <c r="J2358" i="1" s="1"/>
  <c r="Q2358" i="1"/>
  <c r="T2358" i="1" l="1" a="1"/>
  <c r="T2358" i="1" s="1"/>
  <c r="I2359" i="1" a="1"/>
  <c r="I2359" i="1" s="1"/>
  <c r="K2358" i="1" a="1"/>
  <c r="K2358" i="1" s="1"/>
  <c r="U2358" i="1" l="1"/>
  <c r="L2359" i="1" a="1"/>
  <c r="L2359" i="1" s="1"/>
  <c r="M2358" i="1" a="1"/>
  <c r="M2358" i="1" s="1"/>
  <c r="N2359" i="1" s="1" a="1"/>
  <c r="N2359" i="1" s="1"/>
  <c r="O2358" i="1" l="1" a="1"/>
  <c r="O2358" i="1" s="1"/>
  <c r="Q2359" i="1" l="1"/>
  <c r="R2359" i="1"/>
  <c r="S2359" i="1" s="1"/>
  <c r="P2359" i="1" a="1"/>
  <c r="P2359" i="1" s="1"/>
  <c r="J2359" i="1" s="1" a="1"/>
  <c r="J2359" i="1" s="1"/>
  <c r="T2359" i="1" l="1" a="1"/>
  <c r="T2359" i="1" s="1"/>
  <c r="I2360" i="1" a="1"/>
  <c r="I2360" i="1" s="1"/>
  <c r="K2359" i="1" a="1"/>
  <c r="K2359" i="1" s="1"/>
  <c r="U2359" i="1" l="1"/>
  <c r="M2359" i="1" a="1"/>
  <c r="M2359" i="1" s="1"/>
  <c r="N2360" i="1" s="1" a="1"/>
  <c r="N2360" i="1" s="1"/>
  <c r="L2360" i="1" a="1"/>
  <c r="L2360" i="1" s="1"/>
  <c r="O2359" i="1" l="1" a="1"/>
  <c r="O2359" i="1" s="1"/>
  <c r="R2360" i="1" s="1"/>
  <c r="S2360" i="1" s="1"/>
  <c r="P2360" i="1" l="1" a="1"/>
  <c r="P2360" i="1" s="1"/>
  <c r="J2360" i="1" s="1" a="1"/>
  <c r="J2360" i="1" s="1"/>
  <c r="Q2360" i="1"/>
  <c r="T2360" i="1" l="1" a="1"/>
  <c r="T2360" i="1" s="1"/>
  <c r="I2361" i="1" a="1"/>
  <c r="I2361" i="1" s="1"/>
  <c r="K2360" i="1" a="1"/>
  <c r="K2360" i="1" s="1"/>
  <c r="U2360" i="1" l="1"/>
  <c r="M2360" i="1" a="1"/>
  <c r="M2360" i="1" s="1"/>
  <c r="N2361" i="1" s="1" a="1"/>
  <c r="N2361" i="1" s="1"/>
  <c r="L2361" i="1" a="1"/>
  <c r="L2361" i="1" s="1"/>
  <c r="O2360" i="1" l="1" a="1"/>
  <c r="O2360" i="1" s="1"/>
  <c r="Q2361" i="1" s="1"/>
  <c r="P2361" i="1" l="1" a="1"/>
  <c r="P2361" i="1" s="1"/>
  <c r="J2361" i="1" s="1" a="1"/>
  <c r="J2361" i="1" s="1"/>
  <c r="R2361" i="1"/>
  <c r="S2361" i="1" s="1"/>
  <c r="T2361" i="1" l="1" a="1"/>
  <c r="T2361" i="1" s="1"/>
  <c r="I2362" i="1" a="1"/>
  <c r="I2362" i="1" s="1"/>
  <c r="K2361" i="1" a="1"/>
  <c r="K2361" i="1" s="1"/>
  <c r="U2361" i="1" l="1"/>
  <c r="M2361" i="1" a="1"/>
  <c r="M2361" i="1" s="1"/>
  <c r="N2362" i="1" s="1" a="1"/>
  <c r="N2362" i="1" s="1"/>
  <c r="L2362" i="1" a="1"/>
  <c r="L2362" i="1" s="1"/>
  <c r="O2361" i="1" l="1" a="1"/>
  <c r="O2361" i="1" s="1"/>
  <c r="R2362" i="1" s="1"/>
  <c r="S2362" i="1" s="1"/>
  <c r="P2362" i="1" l="1" a="1"/>
  <c r="P2362" i="1" s="1"/>
  <c r="J2362" i="1" s="1" a="1"/>
  <c r="J2362" i="1" s="1"/>
  <c r="Q2362" i="1"/>
  <c r="T2362" i="1" l="1" a="1"/>
  <c r="T2362" i="1" s="1"/>
  <c r="I2363" i="1" a="1"/>
  <c r="I2363" i="1" s="1"/>
  <c r="K2362" i="1" a="1"/>
  <c r="K2362" i="1" s="1"/>
  <c r="U2362" i="1" l="1"/>
  <c r="L2363" i="1" a="1"/>
  <c r="L2363" i="1" s="1"/>
  <c r="M2362" i="1" a="1"/>
  <c r="M2362" i="1" s="1"/>
  <c r="N2363" i="1" s="1" a="1"/>
  <c r="N2363" i="1" s="1"/>
  <c r="O2362" i="1" l="1" a="1"/>
  <c r="O2362" i="1" s="1"/>
  <c r="Q2363" i="1" l="1"/>
  <c r="R2363" i="1"/>
  <c r="S2363" i="1" s="1"/>
  <c r="P2363" i="1" a="1"/>
  <c r="P2363" i="1" s="1"/>
  <c r="J2363" i="1" s="1" a="1"/>
  <c r="J2363" i="1" s="1"/>
  <c r="T2363" i="1" l="1" a="1"/>
  <c r="T2363" i="1" s="1"/>
  <c r="I2364" i="1" a="1"/>
  <c r="I2364" i="1" s="1"/>
  <c r="K2363" i="1" a="1"/>
  <c r="K2363" i="1" s="1"/>
  <c r="U2363" i="1" l="1"/>
  <c r="M2363" i="1" a="1"/>
  <c r="M2363" i="1" s="1"/>
  <c r="N2364" i="1" s="1" a="1"/>
  <c r="N2364" i="1" s="1"/>
  <c r="L2364" i="1" a="1"/>
  <c r="L2364" i="1" s="1"/>
  <c r="O2363" i="1" l="1" a="1"/>
  <c r="O2363" i="1" s="1"/>
  <c r="R2364" i="1" s="1"/>
  <c r="S2364" i="1" s="1"/>
  <c r="P2364" i="1" l="1" a="1"/>
  <c r="P2364" i="1" s="1"/>
  <c r="J2364" i="1" s="1" a="1"/>
  <c r="J2364" i="1" s="1"/>
  <c r="Q2364" i="1"/>
  <c r="T2364" i="1" l="1" a="1"/>
  <c r="T2364" i="1" s="1"/>
  <c r="I2365" i="1" a="1"/>
  <c r="I2365" i="1" s="1"/>
  <c r="K2364" i="1" a="1"/>
  <c r="K2364" i="1" s="1"/>
  <c r="U2364" i="1" l="1"/>
  <c r="M2364" i="1" a="1"/>
  <c r="M2364" i="1" s="1"/>
  <c r="N2365" i="1" s="1" a="1"/>
  <c r="N2365" i="1" s="1"/>
  <c r="L2365" i="1" a="1"/>
  <c r="L2365" i="1" s="1"/>
  <c r="O2364" i="1" l="1" a="1"/>
  <c r="O2364" i="1" s="1"/>
  <c r="Q2365" i="1" s="1"/>
  <c r="P2365" i="1" l="1" a="1"/>
  <c r="P2365" i="1" s="1"/>
  <c r="J2365" i="1" s="1" a="1"/>
  <c r="J2365" i="1" s="1"/>
  <c r="R2365" i="1"/>
  <c r="S2365" i="1" s="1"/>
  <c r="T2365" i="1" l="1" a="1"/>
  <c r="T2365" i="1" s="1"/>
  <c r="I2366" i="1" a="1"/>
  <c r="I2366" i="1" s="1"/>
  <c r="K2365" i="1" a="1"/>
  <c r="K2365" i="1" s="1"/>
  <c r="U2365" i="1" l="1"/>
  <c r="M2365" i="1" a="1"/>
  <c r="M2365" i="1" s="1"/>
  <c r="N2366" i="1" s="1" a="1"/>
  <c r="N2366" i="1" s="1"/>
  <c r="L2366" i="1" a="1"/>
  <c r="L2366" i="1" s="1"/>
  <c r="O2365" i="1" l="1" a="1"/>
  <c r="O2365" i="1" s="1"/>
  <c r="R2366" i="1" s="1"/>
  <c r="S2366" i="1" s="1"/>
  <c r="P2366" i="1" l="1" a="1"/>
  <c r="P2366" i="1" s="1"/>
  <c r="J2366" i="1" s="1" a="1"/>
  <c r="J2366" i="1" s="1"/>
  <c r="I2367" i="1" s="1" a="1"/>
  <c r="I2367" i="1" s="1"/>
  <c r="Q2366" i="1"/>
  <c r="T2366" i="1" l="1" a="1"/>
  <c r="T2366" i="1" s="1"/>
  <c r="K2366" i="1" a="1"/>
  <c r="K2366" i="1" s="1"/>
  <c r="L2367" i="1" s="1" a="1"/>
  <c r="L2367" i="1" s="1"/>
  <c r="U2366" i="1" l="1"/>
  <c r="M2366" i="1" a="1"/>
  <c r="M2366" i="1" s="1"/>
  <c r="N2367" i="1" s="1" a="1"/>
  <c r="N2367" i="1" s="1"/>
  <c r="O2366" i="1" l="1" a="1"/>
  <c r="O2366" i="1" s="1"/>
  <c r="Q2367" i="1" s="1"/>
  <c r="P2367" i="1" l="1" a="1"/>
  <c r="P2367" i="1" s="1"/>
  <c r="J2367" i="1" s="1" a="1"/>
  <c r="J2367" i="1" s="1"/>
  <c r="K2367" i="1" s="1" a="1"/>
  <c r="K2367" i="1" s="1"/>
  <c r="R2367" i="1"/>
  <c r="S2367" i="1" s="1"/>
  <c r="I2368" i="1" l="1" a="1"/>
  <c r="I2368" i="1" s="1"/>
  <c r="T2367" i="1" a="1"/>
  <c r="T2367" i="1" s="1"/>
  <c r="U2367" i="1" s="1"/>
  <c r="M2367" i="1" a="1"/>
  <c r="M2367" i="1" s="1"/>
  <c r="N2368" i="1" s="1" a="1"/>
  <c r="N2368" i="1" s="1"/>
  <c r="L2368" i="1" a="1"/>
  <c r="L2368" i="1" s="1"/>
  <c r="O2367" i="1" l="1" a="1"/>
  <c r="O2367" i="1" s="1"/>
  <c r="R2368" i="1" s="1"/>
  <c r="S2368" i="1" s="1"/>
  <c r="P2368" i="1" l="1" a="1"/>
  <c r="P2368" i="1" s="1"/>
  <c r="J2368" i="1" s="1" a="1"/>
  <c r="J2368" i="1" s="1"/>
  <c r="Q2368" i="1"/>
  <c r="T2368" i="1" l="1" a="1"/>
  <c r="T2368" i="1" s="1"/>
  <c r="I2369" i="1" a="1"/>
  <c r="I2369" i="1" s="1"/>
  <c r="K2368" i="1" a="1"/>
  <c r="K2368" i="1" s="1"/>
  <c r="U2368" i="1" l="1"/>
  <c r="M2368" i="1" a="1"/>
  <c r="M2368" i="1" s="1"/>
  <c r="N2369" i="1" s="1" a="1"/>
  <c r="N2369" i="1" s="1"/>
  <c r="L2369" i="1" a="1"/>
  <c r="L2369" i="1" s="1"/>
  <c r="O2368" i="1" l="1" a="1"/>
  <c r="O2368" i="1" s="1"/>
  <c r="Q2369" i="1" s="1"/>
  <c r="P2369" i="1" l="1" a="1"/>
  <c r="P2369" i="1" s="1"/>
  <c r="J2369" i="1" s="1" a="1"/>
  <c r="J2369" i="1" s="1"/>
  <c r="R2369" i="1"/>
  <c r="S2369" i="1" s="1"/>
  <c r="T2369" i="1" l="1" a="1"/>
  <c r="T2369" i="1" s="1"/>
  <c r="I2370" i="1" a="1"/>
  <c r="I2370" i="1" s="1"/>
  <c r="K2369" i="1" a="1"/>
  <c r="K2369" i="1" s="1"/>
  <c r="U2369" i="1" l="1"/>
  <c r="M2369" i="1" a="1"/>
  <c r="M2369" i="1" s="1"/>
  <c r="N2370" i="1" s="1" a="1"/>
  <c r="N2370" i="1" s="1"/>
  <c r="L2370" i="1" a="1"/>
  <c r="L2370" i="1" s="1"/>
  <c r="O2369" i="1" l="1" a="1"/>
  <c r="O2369" i="1" s="1"/>
  <c r="R2370" i="1" s="1"/>
  <c r="S2370" i="1" s="1"/>
  <c r="P2370" i="1" l="1" a="1"/>
  <c r="P2370" i="1" s="1"/>
  <c r="J2370" i="1" s="1" a="1"/>
  <c r="J2370" i="1" s="1"/>
  <c r="Q2370" i="1"/>
  <c r="T2370" i="1" l="1" a="1"/>
  <c r="T2370" i="1" s="1"/>
  <c r="I2371" i="1" a="1"/>
  <c r="I2371" i="1" s="1"/>
  <c r="K2370" i="1" a="1"/>
  <c r="K2370" i="1" s="1"/>
  <c r="U2370" i="1" l="1"/>
  <c r="L2371" i="1" a="1"/>
  <c r="L2371" i="1" s="1"/>
  <c r="M2370" i="1" a="1"/>
  <c r="M2370" i="1" s="1"/>
  <c r="N2371" i="1" s="1" a="1"/>
  <c r="N2371" i="1" s="1"/>
  <c r="O2370" i="1" l="1" a="1"/>
  <c r="O2370" i="1" s="1"/>
  <c r="Q2371" i="1" l="1"/>
  <c r="R2371" i="1"/>
  <c r="S2371" i="1" s="1"/>
  <c r="P2371" i="1" a="1"/>
  <c r="P2371" i="1" s="1"/>
  <c r="J2371" i="1" s="1" a="1"/>
  <c r="J2371" i="1" s="1"/>
  <c r="T2371" i="1" l="1" a="1"/>
  <c r="T2371" i="1" s="1"/>
  <c r="I2372" i="1" a="1"/>
  <c r="I2372" i="1" s="1"/>
  <c r="K2371" i="1" a="1"/>
  <c r="K2371" i="1" s="1"/>
  <c r="U2371" i="1" l="1"/>
  <c r="M2371" i="1" a="1"/>
  <c r="M2371" i="1" s="1"/>
  <c r="N2372" i="1" s="1" a="1"/>
  <c r="N2372" i="1" s="1"/>
  <c r="L2372" i="1" a="1"/>
  <c r="L2372" i="1" s="1"/>
  <c r="O2371" i="1" l="1" a="1"/>
  <c r="O2371" i="1" s="1"/>
  <c r="R2372" i="1" s="1"/>
  <c r="S2372" i="1" s="1"/>
  <c r="P2372" i="1" l="1" a="1"/>
  <c r="P2372" i="1" s="1"/>
  <c r="J2372" i="1" s="1" a="1"/>
  <c r="J2372" i="1" s="1"/>
  <c r="Q2372" i="1"/>
  <c r="T2372" i="1" l="1" a="1"/>
  <c r="T2372" i="1" s="1"/>
  <c r="I2373" i="1" a="1"/>
  <c r="I2373" i="1" s="1"/>
  <c r="K2372" i="1" a="1"/>
  <c r="K2372" i="1" s="1"/>
  <c r="U2372" i="1" l="1"/>
  <c r="L2373" i="1" a="1"/>
  <c r="L2373" i="1" s="1"/>
  <c r="M2372" i="1" a="1"/>
  <c r="M2372" i="1" s="1"/>
  <c r="N2373" i="1" s="1" a="1"/>
  <c r="N2373" i="1" s="1"/>
  <c r="O2372" i="1" l="1" a="1"/>
  <c r="O2372" i="1" s="1"/>
  <c r="R2373" i="1" l="1"/>
  <c r="S2373" i="1" s="1"/>
  <c r="Q2373" i="1"/>
  <c r="P2373" i="1" a="1"/>
  <c r="P2373" i="1" s="1"/>
  <c r="J2373" i="1" s="1" a="1"/>
  <c r="J2373" i="1" s="1"/>
  <c r="T2373" i="1" l="1" a="1"/>
  <c r="T2373" i="1" s="1"/>
  <c r="I2374" i="1" a="1"/>
  <c r="I2374" i="1" s="1"/>
  <c r="K2373" i="1" a="1"/>
  <c r="K2373" i="1" s="1"/>
  <c r="U2373" i="1" l="1"/>
  <c r="M2373" i="1" a="1"/>
  <c r="M2373" i="1" s="1"/>
  <c r="N2374" i="1" s="1" a="1"/>
  <c r="N2374" i="1" s="1"/>
  <c r="L2374" i="1" a="1"/>
  <c r="L2374" i="1" s="1"/>
  <c r="O2373" i="1" l="1" a="1"/>
  <c r="O2373" i="1" s="1"/>
  <c r="R2374" i="1" s="1"/>
  <c r="S2374" i="1" s="1"/>
  <c r="P2374" i="1" l="1" a="1"/>
  <c r="P2374" i="1" s="1"/>
  <c r="J2374" i="1" s="1" a="1"/>
  <c r="J2374" i="1" s="1"/>
  <c r="Q2374" i="1"/>
  <c r="T2374" i="1" l="1" a="1"/>
  <c r="T2374" i="1" s="1"/>
  <c r="I2375" i="1" a="1"/>
  <c r="I2375" i="1" s="1"/>
  <c r="K2374" i="1" a="1"/>
  <c r="K2374" i="1" s="1"/>
  <c r="U2374" i="1" l="1"/>
  <c r="L2375" i="1" a="1"/>
  <c r="L2375" i="1" s="1"/>
  <c r="M2374" i="1" a="1"/>
  <c r="M2374" i="1" s="1"/>
  <c r="N2375" i="1" s="1" a="1"/>
  <c r="N2375" i="1" s="1"/>
  <c r="O2374" i="1" l="1" a="1"/>
  <c r="O2374" i="1" s="1"/>
  <c r="R2375" i="1" l="1"/>
  <c r="S2375" i="1" s="1"/>
  <c r="Q2375" i="1"/>
  <c r="P2375" i="1" a="1"/>
  <c r="P2375" i="1" s="1"/>
  <c r="J2375" i="1" s="1" a="1"/>
  <c r="J2375" i="1" s="1"/>
  <c r="T2375" i="1" l="1" a="1"/>
  <c r="T2375" i="1" s="1"/>
  <c r="I2376" i="1" a="1"/>
  <c r="I2376" i="1" s="1"/>
  <c r="K2375" i="1" a="1"/>
  <c r="K2375" i="1" s="1"/>
  <c r="U2375" i="1" l="1"/>
  <c r="L2376" i="1" a="1"/>
  <c r="L2376" i="1" s="1"/>
  <c r="M2375" i="1" a="1"/>
  <c r="M2375" i="1" s="1"/>
  <c r="N2376" i="1" s="1" a="1"/>
  <c r="N2376" i="1" s="1"/>
  <c r="O2375" i="1" l="1" a="1"/>
  <c r="O2375" i="1" s="1"/>
  <c r="R2376" i="1" s="1"/>
  <c r="S2376" i="1" s="1"/>
  <c r="P2376" i="1" l="1" a="1"/>
  <c r="P2376" i="1" s="1"/>
  <c r="J2376" i="1" s="1" a="1"/>
  <c r="J2376" i="1" s="1"/>
  <c r="Q2376" i="1"/>
  <c r="T2376" i="1" l="1" a="1"/>
  <c r="T2376" i="1" s="1"/>
  <c r="I2377" i="1" a="1"/>
  <c r="I2377" i="1" s="1"/>
  <c r="K2376" i="1" a="1"/>
  <c r="K2376" i="1" s="1"/>
  <c r="U2376" i="1" l="1"/>
  <c r="L2377" i="1" a="1"/>
  <c r="L2377" i="1" s="1"/>
  <c r="M2376" i="1" a="1"/>
  <c r="M2376" i="1" s="1"/>
  <c r="N2377" i="1" s="1" a="1"/>
  <c r="N2377" i="1" s="1"/>
  <c r="O2376" i="1" l="1" a="1"/>
  <c r="O2376" i="1" s="1"/>
  <c r="R2377" i="1" l="1"/>
  <c r="S2377" i="1" s="1"/>
  <c r="Q2377" i="1"/>
  <c r="P2377" i="1" a="1"/>
  <c r="P2377" i="1" s="1"/>
  <c r="J2377" i="1" s="1" a="1"/>
  <c r="J2377" i="1" s="1"/>
  <c r="T2377" i="1" l="1" a="1"/>
  <c r="T2377" i="1" s="1"/>
  <c r="I2378" i="1" a="1"/>
  <c r="I2378" i="1" s="1"/>
  <c r="K2377" i="1" a="1"/>
  <c r="K2377" i="1" s="1"/>
  <c r="U2377" i="1" l="1"/>
  <c r="M2377" i="1" a="1"/>
  <c r="M2377" i="1" s="1"/>
  <c r="N2378" i="1" s="1" a="1"/>
  <c r="N2378" i="1" s="1"/>
  <c r="L2378" i="1" a="1"/>
  <c r="L2378" i="1" s="1"/>
  <c r="O2377" i="1" l="1" a="1"/>
  <c r="O2377" i="1" s="1"/>
  <c r="R2378" i="1" s="1"/>
  <c r="S2378" i="1" s="1"/>
  <c r="P2378" i="1" l="1" a="1"/>
  <c r="P2378" i="1" s="1"/>
  <c r="J2378" i="1" s="1" a="1"/>
  <c r="J2378" i="1" s="1"/>
  <c r="Q2378" i="1"/>
  <c r="T2378" i="1" l="1" a="1"/>
  <c r="T2378" i="1" s="1"/>
  <c r="I2379" i="1" a="1"/>
  <c r="I2379" i="1" s="1"/>
  <c r="K2378" i="1" a="1"/>
  <c r="K2378" i="1" s="1"/>
  <c r="U2378" i="1" l="1"/>
  <c r="L2379" i="1" a="1"/>
  <c r="L2379" i="1" s="1"/>
  <c r="M2378" i="1" a="1"/>
  <c r="M2378" i="1" s="1"/>
  <c r="N2379" i="1" s="1" a="1"/>
  <c r="N2379" i="1" s="1"/>
  <c r="O2378" i="1" l="1" a="1"/>
  <c r="O2378" i="1" s="1"/>
  <c r="R2379" i="1" l="1"/>
  <c r="S2379" i="1" s="1"/>
  <c r="Q2379" i="1"/>
  <c r="P2379" i="1" a="1"/>
  <c r="P2379" i="1" s="1"/>
  <c r="J2379" i="1" s="1" a="1"/>
  <c r="J2379" i="1" s="1"/>
  <c r="T2379" i="1" l="1" a="1"/>
  <c r="T2379" i="1" s="1"/>
  <c r="I2380" i="1" a="1"/>
  <c r="I2380" i="1" s="1"/>
  <c r="K2379" i="1" a="1"/>
  <c r="K2379" i="1" s="1"/>
  <c r="U2379" i="1" l="1"/>
  <c r="L2380" i="1" a="1"/>
  <c r="L2380" i="1" s="1"/>
  <c r="M2379" i="1" a="1"/>
  <c r="M2379" i="1" s="1"/>
  <c r="N2380" i="1" s="1" a="1"/>
  <c r="N2380" i="1" s="1"/>
  <c r="O2379" i="1" l="1" a="1"/>
  <c r="O2379" i="1" s="1"/>
  <c r="R2380" i="1" l="1"/>
  <c r="S2380" i="1" s="1"/>
  <c r="Q2380" i="1"/>
  <c r="P2380" i="1" a="1"/>
  <c r="P2380" i="1" s="1"/>
  <c r="J2380" i="1" s="1" a="1"/>
  <c r="J2380" i="1" s="1"/>
  <c r="T2380" i="1" l="1" a="1"/>
  <c r="T2380" i="1" s="1"/>
  <c r="I2381" i="1" a="1"/>
  <c r="I2381" i="1" s="1"/>
  <c r="K2380" i="1" a="1"/>
  <c r="K2380" i="1" s="1"/>
  <c r="U2380" i="1" l="1"/>
  <c r="L2381" i="1" a="1"/>
  <c r="L2381" i="1" s="1"/>
  <c r="M2380" i="1" a="1"/>
  <c r="M2380" i="1" s="1"/>
  <c r="N2381" i="1" s="1" a="1"/>
  <c r="N2381" i="1" s="1"/>
  <c r="O2380" i="1" l="1" a="1"/>
  <c r="O2380" i="1" s="1"/>
  <c r="R2381" i="1" s="1"/>
  <c r="S2381" i="1" s="1"/>
  <c r="P2381" i="1" l="1" a="1"/>
  <c r="P2381" i="1" s="1"/>
  <c r="J2381" i="1" s="1" a="1"/>
  <c r="J2381" i="1" s="1"/>
  <c r="Q2381" i="1"/>
  <c r="T2381" i="1" l="1" a="1"/>
  <c r="T2381" i="1" s="1"/>
  <c r="I2382" i="1" a="1"/>
  <c r="I2382" i="1" s="1"/>
  <c r="K2381" i="1" a="1"/>
  <c r="K2381" i="1" s="1"/>
  <c r="U2381" i="1" l="1"/>
  <c r="M2381" i="1" a="1"/>
  <c r="M2381" i="1" s="1"/>
  <c r="N2382" i="1" s="1" a="1"/>
  <c r="N2382" i="1" s="1"/>
  <c r="L2382" i="1" a="1"/>
  <c r="L2382" i="1" s="1"/>
  <c r="O2381" i="1" l="1" a="1"/>
  <c r="O2381" i="1" s="1"/>
  <c r="R2382" i="1" s="1"/>
  <c r="S2382" i="1" s="1"/>
  <c r="P2382" i="1" l="1" a="1"/>
  <c r="P2382" i="1" s="1"/>
  <c r="J2382" i="1" s="1" a="1"/>
  <c r="J2382" i="1" s="1"/>
  <c r="Q2382" i="1"/>
  <c r="T2382" i="1" l="1" a="1"/>
  <c r="T2382" i="1" s="1"/>
  <c r="I2383" i="1" a="1"/>
  <c r="I2383" i="1" s="1"/>
  <c r="K2382" i="1" a="1"/>
  <c r="K2382" i="1" s="1"/>
  <c r="U2382" i="1" l="1"/>
  <c r="M2382" i="1" a="1"/>
  <c r="M2382" i="1" s="1"/>
  <c r="N2383" i="1" s="1" a="1"/>
  <c r="N2383" i="1" s="1"/>
  <c r="L2383" i="1" a="1"/>
  <c r="L2383" i="1" s="1"/>
  <c r="O2382" i="1" l="1" a="1"/>
  <c r="O2382" i="1" s="1"/>
  <c r="R2383" i="1" s="1"/>
  <c r="S2383" i="1" s="1"/>
  <c r="P2383" i="1" l="1" a="1"/>
  <c r="P2383" i="1" s="1"/>
  <c r="J2383" i="1" s="1" a="1"/>
  <c r="J2383" i="1" s="1"/>
  <c r="K2383" i="1" s="1" a="1"/>
  <c r="K2383" i="1" s="1"/>
  <c r="Q2383" i="1"/>
  <c r="I2384" i="1" l="1" a="1"/>
  <c r="I2384" i="1" s="1"/>
  <c r="T2383" i="1" a="1"/>
  <c r="T2383" i="1" s="1"/>
  <c r="U2383" i="1" s="1"/>
  <c r="L2384" i="1" a="1"/>
  <c r="L2384" i="1" s="1"/>
  <c r="M2383" i="1" a="1"/>
  <c r="M2383" i="1" s="1"/>
  <c r="N2384" i="1" s="1" a="1"/>
  <c r="N2384" i="1" s="1"/>
  <c r="O2383" i="1" l="1" a="1"/>
  <c r="O2383" i="1" s="1"/>
  <c r="R2384" i="1" s="1"/>
  <c r="S2384" i="1" s="1"/>
  <c r="P2384" i="1" l="1" a="1"/>
  <c r="P2384" i="1" s="1"/>
  <c r="J2384" i="1" s="1" a="1"/>
  <c r="J2384" i="1" s="1"/>
  <c r="Q2384" i="1"/>
  <c r="T2384" i="1" l="1" a="1"/>
  <c r="T2384" i="1" s="1"/>
  <c r="I2385" i="1" a="1"/>
  <c r="I2385" i="1" s="1"/>
  <c r="K2384" i="1" a="1"/>
  <c r="K2384" i="1" s="1"/>
  <c r="U2384" i="1" l="1"/>
  <c r="L2385" i="1" a="1"/>
  <c r="L2385" i="1" s="1"/>
  <c r="M2384" i="1" a="1"/>
  <c r="M2384" i="1" s="1"/>
  <c r="N2385" i="1" s="1" a="1"/>
  <c r="N2385" i="1" s="1"/>
  <c r="O2384" i="1" l="1" a="1"/>
  <c r="O2384" i="1" s="1"/>
  <c r="R2385" i="1" s="1"/>
  <c r="S2385" i="1" s="1"/>
  <c r="P2385" i="1" l="1" a="1"/>
  <c r="P2385" i="1" s="1"/>
  <c r="J2385" i="1" s="1" a="1"/>
  <c r="J2385" i="1" s="1"/>
  <c r="Q2385" i="1"/>
  <c r="T2385" i="1" l="1" a="1"/>
  <c r="T2385" i="1" s="1"/>
  <c r="I2386" i="1" a="1"/>
  <c r="I2386" i="1" s="1"/>
  <c r="K2385" i="1" a="1"/>
  <c r="K2385" i="1" s="1"/>
  <c r="U2385" i="1" l="1"/>
  <c r="L2386" i="1" a="1"/>
  <c r="L2386" i="1" s="1"/>
  <c r="M2385" i="1" a="1"/>
  <c r="M2385" i="1" s="1"/>
  <c r="N2386" i="1" s="1" a="1"/>
  <c r="N2386" i="1" s="1"/>
  <c r="O2385" i="1" l="1" a="1"/>
  <c r="O2385" i="1" s="1"/>
  <c r="R2386" i="1" s="1"/>
  <c r="S2386" i="1" s="1"/>
  <c r="P2386" i="1" l="1" a="1"/>
  <c r="P2386" i="1" s="1"/>
  <c r="J2386" i="1" s="1" a="1"/>
  <c r="J2386" i="1" s="1"/>
  <c r="Q2386" i="1"/>
  <c r="T2386" i="1" l="1" a="1"/>
  <c r="T2386" i="1" s="1"/>
  <c r="I2387" i="1" a="1"/>
  <c r="I2387" i="1" s="1"/>
  <c r="K2386" i="1" a="1"/>
  <c r="K2386" i="1" s="1"/>
  <c r="U2386" i="1" l="1"/>
  <c r="L2387" i="1" a="1"/>
  <c r="L2387" i="1" s="1"/>
  <c r="M2386" i="1" a="1"/>
  <c r="M2386" i="1" s="1"/>
  <c r="N2387" i="1" s="1" a="1"/>
  <c r="N2387" i="1" s="1"/>
  <c r="O2386" i="1" l="1" a="1"/>
  <c r="O2386" i="1" s="1"/>
  <c r="R2387" i="1" l="1"/>
  <c r="S2387" i="1" s="1"/>
  <c r="Q2387" i="1"/>
  <c r="P2387" i="1" a="1"/>
  <c r="P2387" i="1" s="1"/>
  <c r="J2387" i="1" s="1" a="1"/>
  <c r="J2387" i="1" s="1"/>
  <c r="T2387" i="1" l="1" a="1"/>
  <c r="T2387" i="1" s="1"/>
  <c r="I2388" i="1" a="1"/>
  <c r="I2388" i="1" s="1"/>
  <c r="K2387" i="1" a="1"/>
  <c r="K2387" i="1" s="1"/>
  <c r="U2387" i="1" l="1"/>
  <c r="M2387" i="1" a="1"/>
  <c r="M2387" i="1" s="1"/>
  <c r="N2388" i="1" s="1" a="1"/>
  <c r="N2388" i="1" s="1"/>
  <c r="L2388" i="1" a="1"/>
  <c r="L2388" i="1" s="1"/>
  <c r="O2387" i="1" l="1" a="1"/>
  <c r="O2387" i="1" s="1"/>
  <c r="Q2388" i="1" s="1"/>
  <c r="P2388" i="1" l="1" a="1"/>
  <c r="P2388" i="1" s="1"/>
  <c r="J2388" i="1" s="1" a="1"/>
  <c r="J2388" i="1" s="1"/>
  <c r="R2388" i="1"/>
  <c r="S2388" i="1" s="1"/>
  <c r="T2388" i="1" l="1" a="1"/>
  <c r="T2388" i="1" s="1"/>
  <c r="I2389" i="1" a="1"/>
  <c r="I2389" i="1" s="1"/>
  <c r="K2388" i="1" a="1"/>
  <c r="K2388" i="1" s="1"/>
  <c r="U2388" i="1" l="1"/>
  <c r="L2389" i="1" a="1"/>
  <c r="L2389" i="1" s="1"/>
  <c r="M2388" i="1" a="1"/>
  <c r="M2388" i="1" s="1"/>
  <c r="N2389" i="1" s="1" a="1"/>
  <c r="N2389" i="1" s="1"/>
  <c r="O2388" i="1" l="1" a="1"/>
  <c r="O2388" i="1" s="1"/>
  <c r="R2389" i="1" s="1"/>
  <c r="S2389" i="1" s="1"/>
  <c r="P2389" i="1" l="1" a="1"/>
  <c r="P2389" i="1" s="1"/>
  <c r="J2389" i="1" s="1" a="1"/>
  <c r="J2389" i="1" s="1"/>
  <c r="Q2389" i="1"/>
  <c r="T2389" i="1" l="1" a="1"/>
  <c r="T2389" i="1" s="1"/>
  <c r="I2390" i="1" a="1"/>
  <c r="I2390" i="1" s="1"/>
  <c r="K2389" i="1" a="1"/>
  <c r="K2389" i="1" s="1"/>
  <c r="U2389" i="1" l="1"/>
  <c r="L2390" i="1" a="1"/>
  <c r="L2390" i="1" s="1"/>
  <c r="M2389" i="1" a="1"/>
  <c r="M2389" i="1" s="1"/>
  <c r="N2390" i="1" s="1" a="1"/>
  <c r="N2390" i="1" s="1"/>
  <c r="O2389" i="1" l="1" a="1"/>
  <c r="O2389" i="1" s="1"/>
  <c r="R2390" i="1" l="1"/>
  <c r="S2390" i="1" s="1"/>
  <c r="Q2390" i="1"/>
  <c r="P2390" i="1" a="1"/>
  <c r="P2390" i="1" s="1"/>
  <c r="J2390" i="1" s="1" a="1"/>
  <c r="J2390" i="1" s="1"/>
  <c r="T2390" i="1" l="1" a="1"/>
  <c r="T2390" i="1" s="1"/>
  <c r="I2391" i="1" a="1"/>
  <c r="I2391" i="1" s="1"/>
  <c r="K2390" i="1" a="1"/>
  <c r="K2390" i="1" s="1"/>
  <c r="U2390" i="1" l="1"/>
  <c r="L2391" i="1" a="1"/>
  <c r="L2391" i="1" s="1"/>
  <c r="M2390" i="1" a="1"/>
  <c r="M2390" i="1" s="1"/>
  <c r="N2391" i="1" s="1" a="1"/>
  <c r="N2391" i="1" s="1"/>
  <c r="O2390" i="1" l="1" a="1"/>
  <c r="O2390" i="1" s="1"/>
  <c r="R2391" i="1" l="1"/>
  <c r="S2391" i="1" s="1"/>
  <c r="Q2391" i="1"/>
  <c r="P2391" i="1" a="1"/>
  <c r="P2391" i="1" s="1"/>
  <c r="J2391" i="1" s="1" a="1"/>
  <c r="J2391" i="1" s="1"/>
  <c r="T2391" i="1" l="1" a="1"/>
  <c r="T2391" i="1" s="1"/>
  <c r="I2392" i="1" a="1"/>
  <c r="I2392" i="1" s="1"/>
  <c r="K2391" i="1" a="1"/>
  <c r="K2391" i="1" s="1"/>
  <c r="U2391" i="1" l="1"/>
  <c r="L2392" i="1" a="1"/>
  <c r="L2392" i="1" s="1"/>
  <c r="M2391" i="1" a="1"/>
  <c r="M2391" i="1" s="1"/>
  <c r="N2392" i="1" s="1" a="1"/>
  <c r="N2392" i="1" s="1"/>
  <c r="O2391" i="1" l="1" a="1"/>
  <c r="O2391" i="1" s="1"/>
  <c r="Q2392" i="1" l="1"/>
  <c r="R2392" i="1"/>
  <c r="S2392" i="1" s="1"/>
  <c r="P2392" i="1" a="1"/>
  <c r="P2392" i="1" s="1"/>
  <c r="J2392" i="1" s="1" a="1"/>
  <c r="J2392" i="1" s="1"/>
  <c r="T2392" i="1" l="1" a="1"/>
  <c r="T2392" i="1" s="1"/>
  <c r="I2393" i="1" a="1"/>
  <c r="I2393" i="1" s="1"/>
  <c r="K2392" i="1" a="1"/>
  <c r="K2392" i="1" s="1"/>
  <c r="U2392" i="1" l="1"/>
  <c r="L2393" i="1" a="1"/>
  <c r="L2393" i="1" s="1"/>
  <c r="M2392" i="1" a="1"/>
  <c r="M2392" i="1" s="1"/>
  <c r="N2393" i="1" s="1" a="1"/>
  <c r="N2393" i="1" s="1"/>
  <c r="O2392" i="1" l="1" a="1"/>
  <c r="O2392" i="1" s="1"/>
  <c r="R2393" i="1" l="1"/>
  <c r="S2393" i="1" s="1"/>
  <c r="Q2393" i="1"/>
  <c r="P2393" i="1" a="1"/>
  <c r="P2393" i="1" s="1"/>
  <c r="J2393" i="1" s="1" a="1"/>
  <c r="J2393" i="1" s="1"/>
  <c r="T2393" i="1" l="1" a="1"/>
  <c r="T2393" i="1" s="1"/>
  <c r="I2394" i="1" a="1"/>
  <c r="I2394" i="1" s="1"/>
  <c r="K2393" i="1" a="1"/>
  <c r="K2393" i="1" s="1"/>
  <c r="U2393" i="1" l="1"/>
  <c r="L2394" i="1" a="1"/>
  <c r="L2394" i="1" s="1"/>
  <c r="M2393" i="1" a="1"/>
  <c r="M2393" i="1" s="1"/>
  <c r="N2394" i="1" s="1" a="1"/>
  <c r="N2394" i="1" s="1"/>
  <c r="O2393" i="1" l="1" a="1"/>
  <c r="O2393" i="1" s="1"/>
  <c r="R2394" i="1" l="1"/>
  <c r="S2394" i="1" s="1"/>
  <c r="Q2394" i="1"/>
  <c r="P2394" i="1" a="1"/>
  <c r="P2394" i="1" s="1"/>
  <c r="J2394" i="1" s="1" a="1"/>
  <c r="J2394" i="1" s="1"/>
  <c r="T2394" i="1" l="1" a="1"/>
  <c r="T2394" i="1" s="1"/>
  <c r="I2395" i="1" a="1"/>
  <c r="I2395" i="1" s="1"/>
  <c r="K2394" i="1" a="1"/>
  <c r="K2394" i="1" s="1"/>
  <c r="U2394" i="1" l="1"/>
  <c r="L2395" i="1" a="1"/>
  <c r="L2395" i="1" s="1"/>
  <c r="M2394" i="1" a="1"/>
  <c r="M2394" i="1" s="1"/>
  <c r="N2395" i="1" s="1" a="1"/>
  <c r="N2395" i="1" s="1"/>
  <c r="O2394" i="1" l="1" a="1"/>
  <c r="O2394" i="1" s="1"/>
  <c r="R2395" i="1" l="1"/>
  <c r="S2395" i="1" s="1"/>
  <c r="Q2395" i="1"/>
  <c r="P2395" i="1" a="1"/>
  <c r="P2395" i="1" s="1"/>
  <c r="J2395" i="1" s="1" a="1"/>
  <c r="J2395" i="1" s="1"/>
  <c r="T2395" i="1" l="1" a="1"/>
  <c r="T2395" i="1" s="1"/>
  <c r="I2396" i="1" a="1"/>
  <c r="I2396" i="1" s="1"/>
  <c r="K2395" i="1" a="1"/>
  <c r="K2395" i="1" s="1"/>
  <c r="U2395" i="1" l="1"/>
  <c r="L2396" i="1" a="1"/>
  <c r="L2396" i="1" s="1"/>
  <c r="M2395" i="1" a="1"/>
  <c r="M2395" i="1" s="1"/>
  <c r="N2396" i="1" s="1" a="1"/>
  <c r="N2396" i="1" s="1"/>
  <c r="O2395" i="1" l="1" a="1"/>
  <c r="O2395" i="1" s="1"/>
  <c r="Q2396" i="1" l="1"/>
  <c r="R2396" i="1"/>
  <c r="S2396" i="1" s="1"/>
  <c r="P2396" i="1" a="1"/>
  <c r="P2396" i="1" s="1"/>
  <c r="J2396" i="1" s="1" a="1"/>
  <c r="J2396" i="1" s="1"/>
  <c r="T2396" i="1" l="1" a="1"/>
  <c r="T2396" i="1" s="1"/>
  <c r="I2397" i="1" a="1"/>
  <c r="I2397" i="1" s="1"/>
  <c r="K2396" i="1" a="1"/>
  <c r="K2396" i="1" s="1"/>
  <c r="U2396" i="1" l="1"/>
  <c r="M2396" i="1" a="1"/>
  <c r="M2396" i="1" s="1"/>
  <c r="N2397" i="1" s="1" a="1"/>
  <c r="N2397" i="1" s="1"/>
  <c r="L2397" i="1" a="1"/>
  <c r="L2397" i="1" s="1"/>
  <c r="O2396" i="1" l="1" a="1"/>
  <c r="O2396" i="1" s="1"/>
  <c r="R2397" i="1" s="1"/>
  <c r="S2397" i="1" s="1"/>
  <c r="P2397" i="1" l="1" a="1"/>
  <c r="P2397" i="1" s="1"/>
  <c r="J2397" i="1" s="1" a="1"/>
  <c r="J2397" i="1" s="1"/>
  <c r="I2398" i="1" s="1" a="1"/>
  <c r="I2398" i="1" s="1"/>
  <c r="Q2397" i="1"/>
  <c r="T2397" i="1" l="1" a="1"/>
  <c r="T2397" i="1" s="1"/>
  <c r="K2397" i="1" a="1"/>
  <c r="K2397" i="1" s="1"/>
  <c r="M2397" i="1" s="1" a="1"/>
  <c r="M2397" i="1" s="1"/>
  <c r="N2398" i="1" s="1" a="1"/>
  <c r="N2398" i="1" s="1"/>
  <c r="U2397" i="1" l="1"/>
  <c r="L2398" i="1" a="1"/>
  <c r="L2398" i="1" s="1"/>
  <c r="O2397" i="1" a="1"/>
  <c r="O2397" i="1" s="1"/>
  <c r="Q2398" i="1" s="1"/>
  <c r="P2398" i="1" l="1" a="1"/>
  <c r="P2398" i="1" s="1"/>
  <c r="J2398" i="1" s="1" a="1"/>
  <c r="J2398" i="1" s="1"/>
  <c r="R2398" i="1"/>
  <c r="S2398" i="1" s="1"/>
  <c r="T2398" i="1" l="1" a="1"/>
  <c r="T2398" i="1" s="1"/>
  <c r="I2399" i="1" a="1"/>
  <c r="I2399" i="1" s="1"/>
  <c r="K2398" i="1" a="1"/>
  <c r="K2398" i="1" s="1"/>
  <c r="U2398" i="1" l="1"/>
  <c r="M2398" i="1" a="1"/>
  <c r="M2398" i="1" s="1"/>
  <c r="N2399" i="1" s="1" a="1"/>
  <c r="N2399" i="1" s="1"/>
  <c r="L2399" i="1" a="1"/>
  <c r="L2399" i="1" s="1"/>
  <c r="O2398" i="1" l="1" a="1"/>
  <c r="O2398" i="1" s="1"/>
  <c r="R2399" i="1" s="1"/>
  <c r="S2399" i="1" s="1"/>
  <c r="P2399" i="1" l="1" a="1"/>
  <c r="P2399" i="1" s="1"/>
  <c r="J2399" i="1" s="1" a="1"/>
  <c r="J2399" i="1" s="1"/>
  <c r="I2400" i="1" s="1" a="1"/>
  <c r="I2400" i="1" s="1"/>
  <c r="Q2399" i="1"/>
  <c r="K2399" i="1" l="1" a="1"/>
  <c r="K2399" i="1" s="1"/>
  <c r="M2399" i="1" s="1" a="1"/>
  <c r="M2399" i="1" s="1"/>
  <c r="N2400" i="1" s="1" a="1"/>
  <c r="N2400" i="1" s="1"/>
  <c r="T2399" i="1" a="1"/>
  <c r="T2399" i="1" s="1"/>
  <c r="L2400" i="1" l="1" a="1"/>
  <c r="L2400" i="1" s="1"/>
  <c r="U2399" i="1"/>
  <c r="O2399" i="1" a="1"/>
  <c r="O2399" i="1" s="1"/>
  <c r="Q2400" i="1" s="1"/>
  <c r="R2400" i="1" l="1"/>
  <c r="S2400" i="1" s="1"/>
  <c r="P2400" i="1" a="1"/>
  <c r="P2400" i="1" s="1"/>
  <c r="J2400" i="1" s="1" a="1"/>
  <c r="J2400" i="1" s="1"/>
  <c r="T2400" i="1" l="1" a="1"/>
  <c r="T2400" i="1" s="1"/>
  <c r="I2401" i="1" a="1"/>
  <c r="I2401" i="1" s="1"/>
  <c r="K2400" i="1" a="1"/>
  <c r="K2400" i="1" s="1"/>
  <c r="U2400" i="1" l="1"/>
  <c r="L2401" i="1" a="1"/>
  <c r="L2401" i="1" s="1"/>
  <c r="M2400" i="1" a="1"/>
  <c r="M2400" i="1" s="1"/>
  <c r="N2401" i="1" s="1" a="1"/>
  <c r="N2401" i="1" s="1"/>
  <c r="O2400" i="1" l="1" a="1"/>
  <c r="O2400" i="1" s="1"/>
  <c r="R2401" i="1" l="1"/>
  <c r="S2401" i="1" s="1"/>
  <c r="Q2401" i="1"/>
  <c r="P2401" i="1" a="1"/>
  <c r="P2401" i="1" s="1"/>
  <c r="J2401" i="1" s="1" a="1"/>
  <c r="J2401" i="1" s="1"/>
  <c r="T2401" i="1" l="1" a="1"/>
  <c r="T2401" i="1" s="1"/>
  <c r="I2402" i="1" a="1"/>
  <c r="I2402" i="1" s="1"/>
  <c r="K2401" i="1" a="1"/>
  <c r="K2401" i="1" s="1"/>
  <c r="U2401" i="1" l="1"/>
  <c r="M2401" i="1" a="1"/>
  <c r="M2401" i="1" s="1"/>
  <c r="N2402" i="1" s="1" a="1"/>
  <c r="N2402" i="1" s="1"/>
  <c r="L2402" i="1" a="1"/>
  <c r="L2402" i="1" s="1"/>
  <c r="O2401" i="1" l="1" a="1"/>
  <c r="O2401" i="1" s="1"/>
  <c r="Q2402" i="1" s="1"/>
  <c r="P2402" i="1" l="1" a="1"/>
  <c r="P2402" i="1" s="1"/>
  <c r="J2402" i="1" s="1" a="1"/>
  <c r="J2402" i="1" s="1"/>
  <c r="R2402" i="1"/>
  <c r="S2402" i="1" s="1"/>
  <c r="T2402" i="1" l="1" a="1"/>
  <c r="T2402" i="1" s="1"/>
  <c r="I2403" i="1" a="1"/>
  <c r="I2403" i="1" s="1"/>
  <c r="K2402" i="1" a="1"/>
  <c r="K2402" i="1" s="1"/>
  <c r="U2402" i="1" l="1"/>
  <c r="M2402" i="1" a="1"/>
  <c r="M2402" i="1" s="1"/>
  <c r="N2403" i="1" s="1" a="1"/>
  <c r="N2403" i="1" s="1"/>
  <c r="L2403" i="1" a="1"/>
  <c r="L2403" i="1" s="1"/>
  <c r="O2402" i="1" l="1" a="1"/>
  <c r="O2402" i="1" s="1"/>
  <c r="Q2403" i="1" s="1"/>
  <c r="P2403" i="1" l="1" a="1"/>
  <c r="P2403" i="1" s="1"/>
  <c r="J2403" i="1" s="1" a="1"/>
  <c r="J2403" i="1" s="1"/>
  <c r="R2403" i="1"/>
  <c r="S2403" i="1" s="1"/>
  <c r="T2403" i="1" l="1" a="1"/>
  <c r="T2403" i="1" s="1"/>
  <c r="I2404" i="1" a="1"/>
  <c r="I2404" i="1" s="1"/>
  <c r="K2403" i="1" a="1"/>
  <c r="K2403" i="1" s="1"/>
  <c r="U2403" i="1" l="1"/>
  <c r="L2404" i="1" a="1"/>
  <c r="L2404" i="1" s="1"/>
  <c r="M2403" i="1" a="1"/>
  <c r="M2403" i="1" s="1"/>
  <c r="N2404" i="1" s="1" a="1"/>
  <c r="N2404" i="1" s="1"/>
  <c r="O2403" i="1" l="1" a="1"/>
  <c r="O2403" i="1" s="1"/>
  <c r="Q2404" i="1" l="1"/>
  <c r="R2404" i="1"/>
  <c r="S2404" i="1" s="1"/>
  <c r="P2404" i="1" a="1"/>
  <c r="P2404" i="1" s="1"/>
  <c r="J2404" i="1" s="1" a="1"/>
  <c r="J2404" i="1" s="1"/>
  <c r="T2404" i="1" l="1" a="1"/>
  <c r="T2404" i="1" s="1"/>
  <c r="I2405" i="1" a="1"/>
  <c r="I2405" i="1" s="1"/>
  <c r="K2404" i="1" a="1"/>
  <c r="K2404" i="1" s="1"/>
  <c r="U2404" i="1" l="1"/>
  <c r="L2405" i="1" a="1"/>
  <c r="L2405" i="1" s="1"/>
  <c r="M2404" i="1" a="1"/>
  <c r="M2404" i="1" s="1"/>
  <c r="N2405" i="1" s="1" a="1"/>
  <c r="N2405" i="1" s="1"/>
  <c r="O2404" i="1" l="1" a="1"/>
  <c r="O2404" i="1" s="1"/>
  <c r="R2405" i="1" s="1"/>
  <c r="S2405" i="1" s="1"/>
  <c r="P2405" i="1" l="1" a="1"/>
  <c r="P2405" i="1" s="1"/>
  <c r="J2405" i="1" s="1" a="1"/>
  <c r="J2405" i="1" s="1"/>
  <c r="Q2405" i="1"/>
  <c r="T2405" i="1" l="1" a="1"/>
  <c r="T2405" i="1" s="1"/>
  <c r="I2406" i="1" a="1"/>
  <c r="I2406" i="1" s="1"/>
  <c r="K2405" i="1" a="1"/>
  <c r="K2405" i="1" s="1"/>
  <c r="U2405" i="1" l="1"/>
  <c r="L2406" i="1" a="1"/>
  <c r="L2406" i="1" s="1"/>
  <c r="M2405" i="1" a="1"/>
  <c r="M2405" i="1" s="1"/>
  <c r="N2406" i="1" s="1" a="1"/>
  <c r="N2406" i="1" s="1"/>
  <c r="O2405" i="1" l="1" a="1"/>
  <c r="O2405" i="1" s="1"/>
  <c r="Q2406" i="1" s="1"/>
  <c r="P2406" i="1" l="1" a="1"/>
  <c r="P2406" i="1" s="1"/>
  <c r="J2406" i="1" s="1" a="1"/>
  <c r="J2406" i="1" s="1"/>
  <c r="R2406" i="1"/>
  <c r="S2406" i="1" s="1"/>
  <c r="T2406" i="1" l="1" a="1"/>
  <c r="T2406" i="1" s="1"/>
  <c r="I2407" i="1" a="1"/>
  <c r="I2407" i="1" s="1"/>
  <c r="K2406" i="1" a="1"/>
  <c r="K2406" i="1" s="1"/>
  <c r="U2406" i="1" l="1"/>
  <c r="M2406" i="1" a="1"/>
  <c r="M2406" i="1" s="1"/>
  <c r="N2407" i="1" s="1" a="1"/>
  <c r="N2407" i="1" s="1"/>
  <c r="L2407" i="1" a="1"/>
  <c r="L2407" i="1" s="1"/>
  <c r="O2406" i="1" l="1" a="1"/>
  <c r="O2406" i="1" s="1"/>
  <c r="R2407" i="1" s="1"/>
  <c r="S2407" i="1" s="1"/>
  <c r="P2407" i="1" l="1" a="1"/>
  <c r="P2407" i="1" s="1"/>
  <c r="J2407" i="1" s="1" a="1"/>
  <c r="J2407" i="1" s="1"/>
  <c r="I2408" i="1" s="1" a="1"/>
  <c r="I2408" i="1" s="1"/>
  <c r="Q2407" i="1"/>
  <c r="T2407" i="1" l="1" a="1"/>
  <c r="T2407" i="1" s="1"/>
  <c r="K2407" i="1" a="1"/>
  <c r="K2407" i="1" s="1"/>
  <c r="L2408" i="1" s="1" a="1"/>
  <c r="L2408" i="1" s="1"/>
  <c r="U2407" i="1" l="1"/>
  <c r="M2407" i="1" a="1"/>
  <c r="M2407" i="1" s="1"/>
  <c r="N2408" i="1" s="1" a="1"/>
  <c r="N2408" i="1" s="1"/>
  <c r="O2407" i="1" l="1" a="1"/>
  <c r="O2407" i="1" s="1"/>
  <c r="Q2408" i="1" s="1"/>
  <c r="P2408" i="1" l="1" a="1"/>
  <c r="P2408" i="1" s="1"/>
  <c r="J2408" i="1" s="1" a="1"/>
  <c r="J2408" i="1" s="1"/>
  <c r="I2409" i="1" s="1" a="1"/>
  <c r="I2409" i="1" s="1"/>
  <c r="R2408" i="1"/>
  <c r="S2408" i="1" s="1"/>
  <c r="K2408" i="1" l="1" a="1"/>
  <c r="K2408" i="1" s="1"/>
  <c r="M2408" i="1" s="1" a="1"/>
  <c r="M2408" i="1" s="1"/>
  <c r="N2409" i="1" s="1" a="1"/>
  <c r="N2409" i="1" s="1"/>
  <c r="T2408" i="1" a="1"/>
  <c r="T2408" i="1" s="1"/>
  <c r="U2408" i="1" s="1"/>
  <c r="L2409" i="1" l="1" a="1"/>
  <c r="L2409" i="1" s="1"/>
  <c r="O2408" i="1" a="1"/>
  <c r="O2408" i="1" s="1"/>
  <c r="R2409" i="1" s="1"/>
  <c r="S2409" i="1" s="1"/>
  <c r="P2409" i="1" l="1" a="1"/>
  <c r="P2409" i="1" s="1"/>
  <c r="J2409" i="1" s="1" a="1"/>
  <c r="J2409" i="1" s="1"/>
  <c r="Q2409" i="1"/>
  <c r="T2409" i="1" l="1" a="1"/>
  <c r="T2409" i="1" s="1"/>
  <c r="I2410" i="1" a="1"/>
  <c r="I2410" i="1" s="1"/>
  <c r="K2409" i="1" a="1"/>
  <c r="K2409" i="1" s="1"/>
  <c r="U2409" i="1" l="1"/>
  <c r="M2409" i="1" a="1"/>
  <c r="M2409" i="1" s="1"/>
  <c r="N2410" i="1" s="1" a="1"/>
  <c r="N2410" i="1" s="1"/>
  <c r="L2410" i="1" a="1"/>
  <c r="L2410" i="1" s="1"/>
  <c r="O2409" i="1" l="1" a="1"/>
  <c r="O2409" i="1" s="1"/>
  <c r="Q2410" i="1" s="1"/>
  <c r="P2410" i="1" l="1" a="1"/>
  <c r="P2410" i="1" s="1"/>
  <c r="J2410" i="1" s="1" a="1"/>
  <c r="J2410" i="1" s="1"/>
  <c r="R2410" i="1"/>
  <c r="S2410" i="1" s="1"/>
  <c r="T2410" i="1" l="1" a="1"/>
  <c r="T2410" i="1" s="1"/>
  <c r="I2411" i="1" a="1"/>
  <c r="I2411" i="1" s="1"/>
  <c r="K2410" i="1" a="1"/>
  <c r="K2410" i="1" s="1"/>
  <c r="U2410" i="1" l="1"/>
  <c r="M2410" i="1" a="1"/>
  <c r="M2410" i="1" s="1"/>
  <c r="N2411" i="1" s="1" a="1"/>
  <c r="N2411" i="1" s="1"/>
  <c r="L2411" i="1" a="1"/>
  <c r="L2411" i="1" s="1"/>
  <c r="O2410" i="1" l="1" a="1"/>
  <c r="O2410" i="1" s="1"/>
  <c r="Q2411" i="1" s="1"/>
  <c r="P2411" i="1" l="1" a="1"/>
  <c r="P2411" i="1" s="1"/>
  <c r="J2411" i="1" s="1" a="1"/>
  <c r="J2411" i="1" s="1"/>
  <c r="R2411" i="1"/>
  <c r="S2411" i="1" s="1"/>
  <c r="T2411" i="1" l="1" a="1"/>
  <c r="T2411" i="1" s="1"/>
  <c r="I2412" i="1" a="1"/>
  <c r="I2412" i="1" s="1"/>
  <c r="K2411" i="1" a="1"/>
  <c r="K2411" i="1" s="1"/>
  <c r="U2411" i="1" l="1"/>
  <c r="L2412" i="1" a="1"/>
  <c r="L2412" i="1" s="1"/>
  <c r="M2411" i="1" a="1"/>
  <c r="M2411" i="1" s="1"/>
  <c r="N2412" i="1" s="1" a="1"/>
  <c r="N2412" i="1" s="1"/>
  <c r="O2411" i="1" l="1" a="1"/>
  <c r="O2411" i="1" s="1"/>
  <c r="Q2412" i="1" l="1"/>
  <c r="R2412" i="1"/>
  <c r="S2412" i="1" s="1"/>
  <c r="P2412" i="1" a="1"/>
  <c r="P2412" i="1" s="1"/>
  <c r="J2412" i="1" s="1" a="1"/>
  <c r="J2412" i="1" s="1"/>
  <c r="T2412" i="1" l="1" a="1"/>
  <c r="T2412" i="1" s="1"/>
  <c r="I2413" i="1" a="1"/>
  <c r="I2413" i="1" s="1"/>
  <c r="K2412" i="1" a="1"/>
  <c r="K2412" i="1" s="1"/>
  <c r="U2412" i="1" l="1"/>
  <c r="M2412" i="1" a="1"/>
  <c r="M2412" i="1" s="1"/>
  <c r="N2413" i="1" s="1" a="1"/>
  <c r="N2413" i="1" s="1"/>
  <c r="L2413" i="1" a="1"/>
  <c r="L2413" i="1" s="1"/>
  <c r="O2412" i="1" l="1" a="1"/>
  <c r="O2412" i="1" s="1"/>
  <c r="R2413" i="1" s="1"/>
  <c r="S2413" i="1" s="1"/>
  <c r="P2413" i="1" l="1" a="1"/>
  <c r="P2413" i="1" s="1"/>
  <c r="J2413" i="1" s="1" a="1"/>
  <c r="J2413" i="1" s="1"/>
  <c r="I2414" i="1" s="1" a="1"/>
  <c r="I2414" i="1" s="1"/>
  <c r="Q2413" i="1"/>
  <c r="T2413" i="1" l="1" a="1"/>
  <c r="T2413" i="1" s="1"/>
  <c r="K2413" i="1" a="1"/>
  <c r="K2413" i="1" s="1"/>
  <c r="M2413" i="1" s="1" a="1"/>
  <c r="M2413" i="1" s="1"/>
  <c r="N2414" i="1" s="1" a="1"/>
  <c r="N2414" i="1" s="1"/>
  <c r="U2413" i="1" l="1"/>
  <c r="L2414" i="1" a="1"/>
  <c r="L2414" i="1" s="1"/>
  <c r="O2413" i="1" a="1"/>
  <c r="O2413" i="1" s="1"/>
  <c r="Q2414" i="1" s="1"/>
  <c r="P2414" i="1" l="1" a="1"/>
  <c r="P2414" i="1" s="1"/>
  <c r="J2414" i="1" s="1" a="1"/>
  <c r="J2414" i="1" s="1"/>
  <c r="R2414" i="1"/>
  <c r="S2414" i="1" s="1"/>
  <c r="T2414" i="1" l="1" a="1"/>
  <c r="T2414" i="1" s="1"/>
  <c r="I2415" i="1" a="1"/>
  <c r="I2415" i="1" s="1"/>
  <c r="K2414" i="1" a="1"/>
  <c r="K2414" i="1" s="1"/>
  <c r="U2414" i="1" l="1"/>
  <c r="M2414" i="1" a="1"/>
  <c r="M2414" i="1" s="1"/>
  <c r="N2415" i="1" s="1" a="1"/>
  <c r="N2415" i="1" s="1"/>
  <c r="L2415" i="1" a="1"/>
  <c r="L2415" i="1" s="1"/>
  <c r="O2414" i="1" l="1" a="1"/>
  <c r="O2414" i="1" s="1"/>
  <c r="Q2415" i="1" s="1"/>
  <c r="P2415" i="1" l="1" a="1"/>
  <c r="P2415" i="1" s="1"/>
  <c r="J2415" i="1" s="1" a="1"/>
  <c r="J2415" i="1" s="1"/>
  <c r="R2415" i="1"/>
  <c r="S2415" i="1" s="1"/>
  <c r="T2415" i="1" l="1" a="1"/>
  <c r="T2415" i="1" s="1"/>
  <c r="I2416" i="1" a="1"/>
  <c r="I2416" i="1" s="1"/>
  <c r="K2415" i="1" a="1"/>
  <c r="K2415" i="1" s="1"/>
  <c r="U2415" i="1" l="1"/>
  <c r="L2416" i="1" a="1"/>
  <c r="L2416" i="1" s="1"/>
  <c r="M2415" i="1" a="1"/>
  <c r="M2415" i="1" s="1"/>
  <c r="N2416" i="1" s="1" a="1"/>
  <c r="N2416" i="1" s="1"/>
  <c r="O2415" i="1" l="1" a="1"/>
  <c r="O2415" i="1" s="1"/>
  <c r="Q2416" i="1" l="1"/>
  <c r="R2416" i="1"/>
  <c r="S2416" i="1" s="1"/>
  <c r="P2416" i="1" a="1"/>
  <c r="P2416" i="1" s="1"/>
  <c r="J2416" i="1" s="1" a="1"/>
  <c r="J2416" i="1" s="1"/>
  <c r="T2416" i="1" l="1" a="1"/>
  <c r="T2416" i="1" s="1"/>
  <c r="I2417" i="1" a="1"/>
  <c r="I2417" i="1" s="1"/>
  <c r="K2416" i="1" a="1"/>
  <c r="K2416" i="1" s="1"/>
  <c r="U2416" i="1" l="1"/>
  <c r="M2416" i="1" a="1"/>
  <c r="M2416" i="1" s="1"/>
  <c r="N2417" i="1" s="1" a="1"/>
  <c r="N2417" i="1" s="1"/>
  <c r="L2417" i="1" a="1"/>
  <c r="L2417" i="1" s="1"/>
  <c r="O2416" i="1" l="1" a="1"/>
  <c r="O2416" i="1" s="1"/>
  <c r="R2417" i="1" s="1"/>
  <c r="S2417" i="1" s="1"/>
  <c r="P2417" i="1" l="1" a="1"/>
  <c r="P2417" i="1" s="1"/>
  <c r="J2417" i="1" s="1" a="1"/>
  <c r="J2417" i="1" s="1"/>
  <c r="Q2417" i="1"/>
  <c r="T2417" i="1" l="1" a="1"/>
  <c r="T2417" i="1" s="1"/>
  <c r="I2418" i="1" a="1"/>
  <c r="I2418" i="1" s="1"/>
  <c r="K2417" i="1" a="1"/>
  <c r="K2417" i="1" s="1"/>
  <c r="U2417" i="1" l="1"/>
  <c r="M2417" i="1" a="1"/>
  <c r="M2417" i="1" s="1"/>
  <c r="N2418" i="1" s="1" a="1"/>
  <c r="N2418" i="1" s="1"/>
  <c r="L2418" i="1" a="1"/>
  <c r="L2418" i="1" s="1"/>
  <c r="O2417" i="1" l="1" a="1"/>
  <c r="O2417" i="1" s="1"/>
  <c r="Q2418" i="1" l="1"/>
  <c r="R2418" i="1"/>
  <c r="S2418" i="1" s="1"/>
  <c r="P2418" i="1" a="1"/>
  <c r="P2418" i="1" s="1"/>
  <c r="J2418" i="1" s="1" a="1"/>
  <c r="J2418" i="1" s="1"/>
  <c r="T2418" i="1" l="1" a="1"/>
  <c r="T2418" i="1" s="1"/>
  <c r="I2419" i="1" a="1"/>
  <c r="I2419" i="1" s="1"/>
  <c r="K2418" i="1" a="1"/>
  <c r="K2418" i="1" s="1"/>
  <c r="U2418" i="1" l="1"/>
  <c r="M2418" i="1" a="1"/>
  <c r="M2418" i="1" s="1"/>
  <c r="N2419" i="1" s="1" a="1"/>
  <c r="N2419" i="1" s="1"/>
  <c r="L2419" i="1" a="1"/>
  <c r="L2419" i="1" s="1"/>
  <c r="O2418" i="1" l="1" a="1"/>
  <c r="O2418" i="1" s="1"/>
  <c r="Q2419" i="1" s="1"/>
  <c r="P2419" i="1" l="1" a="1"/>
  <c r="P2419" i="1" s="1"/>
  <c r="J2419" i="1" s="1" a="1"/>
  <c r="J2419" i="1" s="1"/>
  <c r="R2419" i="1"/>
  <c r="S2419" i="1" s="1"/>
  <c r="T2419" i="1" l="1" a="1"/>
  <c r="T2419" i="1" s="1"/>
  <c r="I2420" i="1" a="1"/>
  <c r="I2420" i="1" s="1"/>
  <c r="K2419" i="1" a="1"/>
  <c r="K2419" i="1" s="1"/>
  <c r="U2419" i="1" l="1"/>
  <c r="L2420" i="1" a="1"/>
  <c r="L2420" i="1" s="1"/>
  <c r="M2419" i="1" a="1"/>
  <c r="M2419" i="1" s="1"/>
  <c r="N2420" i="1" s="1" a="1"/>
  <c r="N2420" i="1" s="1"/>
  <c r="O2419" i="1" l="1" a="1"/>
  <c r="O2419" i="1" s="1"/>
  <c r="Q2420" i="1" s="1"/>
  <c r="P2420" i="1" l="1" a="1"/>
  <c r="P2420" i="1" s="1"/>
  <c r="J2420" i="1" s="1" a="1"/>
  <c r="J2420" i="1" s="1"/>
  <c r="R2420" i="1"/>
  <c r="S2420" i="1" s="1"/>
  <c r="T2420" i="1" l="1" a="1"/>
  <c r="T2420" i="1" s="1"/>
  <c r="I2421" i="1" a="1"/>
  <c r="I2421" i="1" s="1"/>
  <c r="K2420" i="1" a="1"/>
  <c r="K2420" i="1" s="1"/>
  <c r="U2420" i="1" l="1"/>
  <c r="M2420" i="1" a="1"/>
  <c r="M2420" i="1" s="1"/>
  <c r="N2421" i="1" s="1" a="1"/>
  <c r="N2421" i="1" s="1"/>
  <c r="L2421" i="1" a="1"/>
  <c r="L2421" i="1" s="1"/>
  <c r="O2420" i="1" l="1" a="1"/>
  <c r="O2420" i="1" s="1"/>
  <c r="R2421" i="1" s="1"/>
  <c r="S2421" i="1" s="1"/>
  <c r="P2421" i="1" l="1" a="1"/>
  <c r="P2421" i="1" s="1"/>
  <c r="J2421" i="1" s="1" a="1"/>
  <c r="J2421" i="1" s="1"/>
  <c r="Q2421" i="1"/>
  <c r="T2421" i="1" l="1" a="1"/>
  <c r="T2421" i="1" s="1"/>
  <c r="I2422" i="1" a="1"/>
  <c r="I2422" i="1" s="1"/>
  <c r="K2421" i="1" a="1"/>
  <c r="K2421" i="1" s="1"/>
  <c r="U2421" i="1" l="1"/>
  <c r="M2421" i="1" a="1"/>
  <c r="M2421" i="1" s="1"/>
  <c r="N2422" i="1" s="1" a="1"/>
  <c r="N2422" i="1" s="1"/>
  <c r="L2422" i="1" a="1"/>
  <c r="L2422" i="1" s="1"/>
  <c r="O2421" i="1" l="1" a="1"/>
  <c r="O2421" i="1" s="1"/>
  <c r="Q2422" i="1" s="1"/>
  <c r="P2422" i="1" l="1" a="1"/>
  <c r="P2422" i="1" s="1"/>
  <c r="J2422" i="1" s="1" a="1"/>
  <c r="J2422" i="1" s="1"/>
  <c r="R2422" i="1"/>
  <c r="S2422" i="1" s="1"/>
  <c r="T2422" i="1" l="1" a="1"/>
  <c r="T2422" i="1" s="1"/>
  <c r="I2423" i="1" a="1"/>
  <c r="I2423" i="1" s="1"/>
  <c r="K2422" i="1" a="1"/>
  <c r="K2422" i="1" s="1"/>
  <c r="U2422" i="1" l="1"/>
  <c r="M2422" i="1" a="1"/>
  <c r="M2422" i="1" s="1"/>
  <c r="N2423" i="1" s="1" a="1"/>
  <c r="N2423" i="1" s="1"/>
  <c r="L2423" i="1" a="1"/>
  <c r="L2423" i="1" s="1"/>
  <c r="O2422" i="1" l="1" a="1"/>
  <c r="O2422" i="1" s="1"/>
  <c r="Q2423" i="1" s="1"/>
  <c r="P2423" i="1" l="1" a="1"/>
  <c r="P2423" i="1" s="1"/>
  <c r="J2423" i="1" s="1" a="1"/>
  <c r="J2423" i="1" s="1"/>
  <c r="R2423" i="1"/>
  <c r="S2423" i="1" s="1"/>
  <c r="T2423" i="1" l="1" a="1"/>
  <c r="T2423" i="1" s="1"/>
  <c r="I2424" i="1" a="1"/>
  <c r="I2424" i="1" s="1"/>
  <c r="K2423" i="1" a="1"/>
  <c r="K2423" i="1" s="1"/>
  <c r="U2423" i="1" l="1"/>
  <c r="L2424" i="1" a="1"/>
  <c r="L2424" i="1" s="1"/>
  <c r="M2423" i="1" a="1"/>
  <c r="M2423" i="1" s="1"/>
  <c r="N2424" i="1" s="1" a="1"/>
  <c r="N2424" i="1" s="1"/>
  <c r="O2423" i="1" l="1" a="1"/>
  <c r="O2423" i="1" s="1"/>
  <c r="Q2424" i="1" l="1"/>
  <c r="R2424" i="1"/>
  <c r="S2424" i="1" s="1"/>
  <c r="P2424" i="1" a="1"/>
  <c r="P2424" i="1" s="1"/>
  <c r="J2424" i="1" s="1" a="1"/>
  <c r="J2424" i="1" s="1"/>
  <c r="T2424" i="1" l="1" a="1"/>
  <c r="T2424" i="1" s="1"/>
  <c r="I2425" i="1" a="1"/>
  <c r="I2425" i="1" s="1"/>
  <c r="K2424" i="1" a="1"/>
  <c r="K2424" i="1" s="1"/>
  <c r="U2424" i="1" l="1"/>
  <c r="M2424" i="1" a="1"/>
  <c r="M2424" i="1" s="1"/>
  <c r="N2425" i="1" s="1" a="1"/>
  <c r="N2425" i="1" s="1"/>
  <c r="L2425" i="1" a="1"/>
  <c r="L2425" i="1" s="1"/>
  <c r="O2424" i="1" l="1" a="1"/>
  <c r="O2424" i="1" s="1"/>
  <c r="R2425" i="1" s="1"/>
  <c r="S2425" i="1" s="1"/>
  <c r="P2425" i="1" l="1" a="1"/>
  <c r="P2425" i="1" s="1"/>
  <c r="J2425" i="1" s="1" a="1"/>
  <c r="J2425" i="1" s="1"/>
  <c r="Q2425" i="1"/>
  <c r="T2425" i="1" l="1" a="1"/>
  <c r="T2425" i="1" s="1"/>
  <c r="I2426" i="1" a="1"/>
  <c r="I2426" i="1" s="1"/>
  <c r="K2425" i="1" a="1"/>
  <c r="K2425" i="1" s="1"/>
  <c r="U2425" i="1" l="1"/>
  <c r="M2425" i="1" a="1"/>
  <c r="M2425" i="1" s="1"/>
  <c r="N2426" i="1" s="1" a="1"/>
  <c r="N2426" i="1" s="1"/>
  <c r="L2426" i="1" a="1"/>
  <c r="L2426" i="1" s="1"/>
  <c r="O2425" i="1" l="1" a="1"/>
  <c r="O2425" i="1" s="1"/>
  <c r="Q2426" i="1" s="1"/>
  <c r="P2426" i="1" l="1" a="1"/>
  <c r="P2426" i="1" s="1"/>
  <c r="J2426" i="1" s="1" a="1"/>
  <c r="J2426" i="1" s="1"/>
  <c r="I2427" i="1" s="1" a="1"/>
  <c r="I2427" i="1" s="1"/>
  <c r="R2426" i="1"/>
  <c r="S2426" i="1" s="1"/>
  <c r="T2426" i="1" l="1" a="1"/>
  <c r="T2426" i="1" s="1"/>
  <c r="K2426" i="1" a="1"/>
  <c r="K2426" i="1" s="1"/>
  <c r="M2426" i="1" s="1" a="1"/>
  <c r="M2426" i="1" s="1"/>
  <c r="N2427" i="1" s="1" a="1"/>
  <c r="N2427" i="1" s="1"/>
  <c r="U2426" i="1" l="1"/>
  <c r="L2427" i="1" a="1"/>
  <c r="L2427" i="1" s="1"/>
  <c r="O2426" i="1" a="1"/>
  <c r="O2426" i="1" s="1"/>
  <c r="Q2427" i="1" s="1"/>
  <c r="P2427" i="1" l="1" a="1"/>
  <c r="P2427" i="1" s="1"/>
  <c r="J2427" i="1" s="1" a="1"/>
  <c r="J2427" i="1" s="1"/>
  <c r="R2427" i="1"/>
  <c r="S2427" i="1" s="1"/>
  <c r="T2427" i="1" l="1" a="1"/>
  <c r="T2427" i="1" s="1"/>
  <c r="I2428" i="1" a="1"/>
  <c r="I2428" i="1" s="1"/>
  <c r="K2427" i="1" a="1"/>
  <c r="K2427" i="1" s="1"/>
  <c r="U2427" i="1" l="1"/>
  <c r="L2428" i="1" a="1"/>
  <c r="L2428" i="1" s="1"/>
  <c r="M2427" i="1" a="1"/>
  <c r="M2427" i="1" s="1"/>
  <c r="N2428" i="1" s="1" a="1"/>
  <c r="N2428" i="1" s="1"/>
  <c r="O2427" i="1" l="1" a="1"/>
  <c r="O2427" i="1" s="1"/>
  <c r="Q2428" i="1" l="1"/>
  <c r="R2428" i="1"/>
  <c r="S2428" i="1" s="1"/>
  <c r="P2428" i="1" a="1"/>
  <c r="P2428" i="1" s="1"/>
  <c r="J2428" i="1" s="1" a="1"/>
  <c r="J2428" i="1" s="1"/>
  <c r="T2428" i="1" l="1" a="1"/>
  <c r="T2428" i="1" s="1"/>
  <c r="I2429" i="1" a="1"/>
  <c r="I2429" i="1" s="1"/>
  <c r="K2428" i="1" a="1"/>
  <c r="K2428" i="1" s="1"/>
  <c r="U2428" i="1" l="1"/>
  <c r="M2428" i="1" a="1"/>
  <c r="M2428" i="1" s="1"/>
  <c r="N2429" i="1" s="1" a="1"/>
  <c r="N2429" i="1" s="1"/>
  <c r="L2429" i="1" a="1"/>
  <c r="L2429" i="1" s="1"/>
  <c r="O2428" i="1" l="1" a="1"/>
  <c r="O2428" i="1" s="1"/>
  <c r="R2429" i="1" s="1"/>
  <c r="S2429" i="1" s="1"/>
  <c r="P2429" i="1" l="1" a="1"/>
  <c r="P2429" i="1" s="1"/>
  <c r="J2429" i="1" s="1" a="1"/>
  <c r="J2429" i="1" s="1"/>
  <c r="Q2429" i="1"/>
  <c r="T2429" i="1" l="1" a="1"/>
  <c r="T2429" i="1" s="1"/>
  <c r="I2430" i="1" a="1"/>
  <c r="I2430" i="1" s="1"/>
  <c r="K2429" i="1" a="1"/>
  <c r="K2429" i="1" s="1"/>
  <c r="U2429" i="1" l="1"/>
  <c r="M2429" i="1" a="1"/>
  <c r="M2429" i="1" s="1"/>
  <c r="N2430" i="1" s="1" a="1"/>
  <c r="N2430" i="1" s="1"/>
  <c r="L2430" i="1" a="1"/>
  <c r="L2430" i="1" s="1"/>
  <c r="O2429" i="1" l="1" a="1"/>
  <c r="O2429" i="1" s="1"/>
  <c r="Q2430" i="1" s="1"/>
  <c r="P2430" i="1" l="1" a="1"/>
  <c r="P2430" i="1" s="1"/>
  <c r="J2430" i="1" s="1" a="1"/>
  <c r="J2430" i="1" s="1"/>
  <c r="R2430" i="1"/>
  <c r="S2430" i="1" s="1"/>
  <c r="T2430" i="1" l="1" a="1"/>
  <c r="T2430" i="1" s="1"/>
  <c r="I2431" i="1" a="1"/>
  <c r="I2431" i="1" s="1"/>
  <c r="K2430" i="1" a="1"/>
  <c r="K2430" i="1" s="1"/>
  <c r="U2430" i="1" l="1"/>
  <c r="M2430" i="1" a="1"/>
  <c r="M2430" i="1" s="1"/>
  <c r="N2431" i="1" s="1" a="1"/>
  <c r="N2431" i="1" s="1"/>
  <c r="L2431" i="1" a="1"/>
  <c r="L2431" i="1" s="1"/>
  <c r="O2430" i="1" l="1" a="1"/>
  <c r="O2430" i="1" s="1"/>
  <c r="Q2431" i="1" s="1"/>
  <c r="P2431" i="1" l="1" a="1"/>
  <c r="P2431" i="1" s="1"/>
  <c r="J2431" i="1" s="1" a="1"/>
  <c r="J2431" i="1" s="1"/>
  <c r="R2431" i="1"/>
  <c r="S2431" i="1" s="1"/>
  <c r="T2431" i="1" l="1" a="1"/>
  <c r="T2431" i="1" s="1"/>
  <c r="I2432" i="1" a="1"/>
  <c r="I2432" i="1" s="1"/>
  <c r="K2431" i="1" a="1"/>
  <c r="K2431" i="1" s="1"/>
  <c r="U2431" i="1" l="1"/>
  <c r="L2432" i="1" a="1"/>
  <c r="L2432" i="1" s="1"/>
  <c r="M2431" i="1" a="1"/>
  <c r="M2431" i="1" s="1"/>
  <c r="N2432" i="1" s="1" a="1"/>
  <c r="N2432" i="1" s="1"/>
  <c r="O2431" i="1" l="1" a="1"/>
  <c r="O2431" i="1" s="1"/>
  <c r="Q2432" i="1" l="1"/>
  <c r="R2432" i="1"/>
  <c r="S2432" i="1" s="1"/>
  <c r="P2432" i="1" a="1"/>
  <c r="P2432" i="1" s="1"/>
  <c r="J2432" i="1" s="1" a="1"/>
  <c r="J2432" i="1" s="1"/>
  <c r="T2432" i="1" l="1" a="1"/>
  <c r="T2432" i="1" s="1"/>
  <c r="I2433" i="1" a="1"/>
  <c r="I2433" i="1" s="1"/>
  <c r="K2432" i="1" a="1"/>
  <c r="K2432" i="1" s="1"/>
  <c r="U2432" i="1" l="1"/>
  <c r="M2432" i="1" a="1"/>
  <c r="M2432" i="1" s="1"/>
  <c r="N2433" i="1" s="1" a="1"/>
  <c r="N2433" i="1" s="1"/>
  <c r="L2433" i="1" a="1"/>
  <c r="L2433" i="1" s="1"/>
  <c r="O2432" i="1" l="1" a="1"/>
  <c r="O2432" i="1" s="1"/>
  <c r="R2433" i="1" s="1"/>
  <c r="S2433" i="1" s="1"/>
  <c r="P2433" i="1" l="1" a="1"/>
  <c r="P2433" i="1" s="1"/>
  <c r="J2433" i="1" s="1" a="1"/>
  <c r="J2433" i="1" s="1"/>
  <c r="I2434" i="1" s="1" a="1"/>
  <c r="I2434" i="1" s="1"/>
  <c r="Q2433" i="1"/>
  <c r="T2433" i="1" l="1" a="1"/>
  <c r="T2433" i="1" s="1"/>
  <c r="K2433" i="1" a="1"/>
  <c r="K2433" i="1" s="1"/>
  <c r="M2433" i="1" s="1" a="1"/>
  <c r="M2433" i="1" s="1"/>
  <c r="N2434" i="1" s="1" a="1"/>
  <c r="N2434" i="1" s="1"/>
  <c r="U2433" i="1" l="1"/>
  <c r="L2434" i="1" a="1"/>
  <c r="L2434" i="1" s="1"/>
  <c r="O2433" i="1" a="1"/>
  <c r="O2433" i="1" s="1"/>
  <c r="Q2434" i="1" s="1"/>
  <c r="P2434" i="1" l="1" a="1"/>
  <c r="P2434" i="1" s="1"/>
  <c r="J2434" i="1" s="1" a="1"/>
  <c r="J2434" i="1" s="1"/>
  <c r="I2435" i="1" s="1" a="1"/>
  <c r="I2435" i="1" s="1"/>
  <c r="R2434" i="1"/>
  <c r="S2434" i="1" s="1"/>
  <c r="K2434" i="1" l="1" a="1"/>
  <c r="K2434" i="1" s="1"/>
  <c r="M2434" i="1" s="1" a="1"/>
  <c r="M2434" i="1" s="1"/>
  <c r="N2435" i="1" s="1" a="1"/>
  <c r="N2435" i="1" s="1"/>
  <c r="T2434" i="1" a="1"/>
  <c r="T2434" i="1" s="1"/>
  <c r="L2435" i="1" l="1" a="1"/>
  <c r="L2435" i="1" s="1"/>
  <c r="U2434" i="1"/>
  <c r="O2434" i="1" a="1"/>
  <c r="O2434" i="1" s="1"/>
  <c r="Q2435" i="1" s="1"/>
  <c r="P2435" i="1" l="1" a="1"/>
  <c r="P2435" i="1" s="1"/>
  <c r="J2435" i="1" s="1" a="1"/>
  <c r="J2435" i="1" s="1"/>
  <c r="R2435" i="1"/>
  <c r="S2435" i="1" s="1"/>
  <c r="T2435" i="1" l="1" a="1"/>
  <c r="T2435" i="1" s="1"/>
  <c r="I2436" i="1" a="1"/>
  <c r="I2436" i="1" s="1"/>
  <c r="K2435" i="1" a="1"/>
  <c r="K2435" i="1" s="1"/>
  <c r="U2435" i="1" l="1"/>
  <c r="L2436" i="1" a="1"/>
  <c r="L2436" i="1" s="1"/>
  <c r="M2435" i="1" a="1"/>
  <c r="M2435" i="1" s="1"/>
  <c r="N2436" i="1" s="1" a="1"/>
  <c r="N2436" i="1" s="1"/>
  <c r="O2435" i="1" l="1" a="1"/>
  <c r="O2435" i="1" s="1"/>
  <c r="Q2436" i="1" l="1"/>
  <c r="R2436" i="1"/>
  <c r="S2436" i="1" s="1"/>
  <c r="P2436" i="1" a="1"/>
  <c r="P2436" i="1" s="1"/>
  <c r="J2436" i="1" s="1" a="1"/>
  <c r="J2436" i="1" s="1"/>
  <c r="T2436" i="1" l="1" a="1"/>
  <c r="T2436" i="1" s="1"/>
  <c r="I2437" i="1" a="1"/>
  <c r="I2437" i="1" s="1"/>
  <c r="K2436" i="1" a="1"/>
  <c r="K2436" i="1" s="1"/>
  <c r="U2436" i="1" l="1"/>
  <c r="M2436" i="1" a="1"/>
  <c r="M2436" i="1" s="1"/>
  <c r="N2437" i="1" s="1" a="1"/>
  <c r="N2437" i="1" s="1"/>
  <c r="L2437" i="1" a="1"/>
  <c r="L2437" i="1" s="1"/>
  <c r="O2436" i="1" l="1" a="1"/>
  <c r="O2436" i="1" s="1"/>
  <c r="R2437" i="1" s="1"/>
  <c r="S2437" i="1" s="1"/>
  <c r="P2437" i="1" l="1" a="1"/>
  <c r="P2437" i="1" s="1"/>
  <c r="J2437" i="1" s="1" a="1"/>
  <c r="J2437" i="1" s="1"/>
  <c r="Q2437" i="1"/>
  <c r="T2437" i="1" l="1" a="1"/>
  <c r="T2437" i="1" s="1"/>
  <c r="I2438" i="1" a="1"/>
  <c r="I2438" i="1" s="1"/>
  <c r="K2437" i="1" a="1"/>
  <c r="K2437" i="1" s="1"/>
  <c r="U2437" i="1" l="1"/>
  <c r="M2437" i="1" a="1"/>
  <c r="M2437" i="1" s="1"/>
  <c r="N2438" i="1" s="1" a="1"/>
  <c r="N2438" i="1" s="1"/>
  <c r="L2438" i="1" a="1"/>
  <c r="L2438" i="1" s="1"/>
  <c r="O2437" i="1" l="1" a="1"/>
  <c r="O2437" i="1" s="1"/>
  <c r="Q2438" i="1" s="1"/>
  <c r="P2438" i="1" l="1" a="1"/>
  <c r="P2438" i="1" s="1"/>
  <c r="J2438" i="1" s="1" a="1"/>
  <c r="J2438" i="1" s="1"/>
  <c r="R2438" i="1"/>
  <c r="S2438" i="1" s="1"/>
  <c r="T2438" i="1" l="1" a="1"/>
  <c r="T2438" i="1" s="1"/>
  <c r="I2439" i="1" a="1"/>
  <c r="I2439" i="1" s="1"/>
  <c r="K2438" i="1" a="1"/>
  <c r="K2438" i="1" s="1"/>
  <c r="U2438" i="1" l="1"/>
  <c r="M2438" i="1" a="1"/>
  <c r="M2438" i="1" s="1"/>
  <c r="N2439" i="1" s="1" a="1"/>
  <c r="N2439" i="1" s="1"/>
  <c r="L2439" i="1" a="1"/>
  <c r="L2439" i="1" s="1"/>
  <c r="O2438" i="1" l="1" a="1"/>
  <c r="O2438" i="1" s="1"/>
  <c r="Q2439" i="1" s="1"/>
  <c r="P2439" i="1" l="1" a="1"/>
  <c r="P2439" i="1" s="1"/>
  <c r="J2439" i="1" s="1" a="1"/>
  <c r="J2439" i="1" s="1"/>
  <c r="R2439" i="1"/>
  <c r="S2439" i="1" s="1"/>
  <c r="T2439" i="1" l="1" a="1"/>
  <c r="T2439" i="1" s="1"/>
  <c r="I2440" i="1" a="1"/>
  <c r="I2440" i="1" s="1"/>
  <c r="K2439" i="1" a="1"/>
  <c r="K2439" i="1" s="1"/>
  <c r="U2439" i="1" l="1"/>
  <c r="L2440" i="1" a="1"/>
  <c r="L2440" i="1" s="1"/>
  <c r="M2439" i="1" a="1"/>
  <c r="M2439" i="1" s="1"/>
  <c r="N2440" i="1" s="1" a="1"/>
  <c r="N2440" i="1" s="1"/>
  <c r="O2439" i="1" l="1" a="1"/>
  <c r="O2439" i="1" s="1"/>
  <c r="Q2440" i="1" l="1"/>
  <c r="R2440" i="1"/>
  <c r="S2440" i="1" s="1"/>
  <c r="P2440" i="1" a="1"/>
  <c r="P2440" i="1" s="1"/>
  <c r="J2440" i="1" s="1" a="1"/>
  <c r="J2440" i="1" s="1"/>
  <c r="T2440" i="1" l="1" a="1"/>
  <c r="T2440" i="1" s="1"/>
  <c r="I2441" i="1" a="1"/>
  <c r="I2441" i="1" s="1"/>
  <c r="K2440" i="1" a="1"/>
  <c r="K2440" i="1" s="1"/>
  <c r="U2440" i="1" l="1"/>
  <c r="M2440" i="1" a="1"/>
  <c r="M2440" i="1" s="1"/>
  <c r="N2441" i="1" s="1" a="1"/>
  <c r="N2441" i="1" s="1"/>
  <c r="L2441" i="1" a="1"/>
  <c r="L2441" i="1" s="1"/>
  <c r="O2440" i="1" l="1" a="1"/>
  <c r="O2440" i="1" s="1"/>
  <c r="R2441" i="1" s="1"/>
  <c r="S2441" i="1" s="1"/>
  <c r="P2441" i="1" l="1" a="1"/>
  <c r="P2441" i="1" s="1"/>
  <c r="J2441" i="1" s="1" a="1"/>
  <c r="J2441" i="1" s="1"/>
  <c r="Q2441" i="1"/>
  <c r="T2441" i="1" l="1" a="1"/>
  <c r="T2441" i="1" s="1"/>
  <c r="I2442" i="1" a="1"/>
  <c r="I2442" i="1" s="1"/>
  <c r="K2441" i="1" a="1"/>
  <c r="K2441" i="1" s="1"/>
  <c r="U2441" i="1" l="1"/>
  <c r="M2441" i="1" a="1"/>
  <c r="M2441" i="1" s="1"/>
  <c r="N2442" i="1" s="1" a="1"/>
  <c r="N2442" i="1" s="1"/>
  <c r="L2442" i="1" a="1"/>
  <c r="L2442" i="1" s="1"/>
  <c r="O2441" i="1" l="1" a="1"/>
  <c r="O2441" i="1" s="1"/>
  <c r="Q2442" i="1" s="1"/>
  <c r="P2442" i="1" l="1" a="1"/>
  <c r="P2442" i="1" s="1"/>
  <c r="J2442" i="1" s="1" a="1"/>
  <c r="J2442" i="1" s="1"/>
  <c r="R2442" i="1"/>
  <c r="S2442" i="1" s="1"/>
  <c r="T2442" i="1" l="1" a="1"/>
  <c r="T2442" i="1" s="1"/>
  <c r="I2443" i="1" a="1"/>
  <c r="I2443" i="1" s="1"/>
  <c r="K2442" i="1" a="1"/>
  <c r="K2442" i="1" s="1"/>
  <c r="U2442" i="1" l="1"/>
  <c r="M2442" i="1" a="1"/>
  <c r="M2442" i="1" s="1"/>
  <c r="N2443" i="1" s="1" a="1"/>
  <c r="N2443" i="1" s="1"/>
  <c r="L2443" i="1" a="1"/>
  <c r="L2443" i="1" s="1"/>
  <c r="O2442" i="1" l="1" a="1"/>
  <c r="O2442" i="1" s="1"/>
  <c r="Q2443" i="1" s="1"/>
  <c r="P2443" i="1" l="1" a="1"/>
  <c r="P2443" i="1" s="1"/>
  <c r="J2443" i="1" s="1" a="1"/>
  <c r="J2443" i="1" s="1"/>
  <c r="R2443" i="1"/>
  <c r="S2443" i="1" s="1"/>
  <c r="T2443" i="1" l="1" a="1"/>
  <c r="T2443" i="1" s="1"/>
  <c r="I2444" i="1" a="1"/>
  <c r="I2444" i="1" s="1"/>
  <c r="K2443" i="1" a="1"/>
  <c r="K2443" i="1" s="1"/>
  <c r="U2443" i="1" l="1"/>
  <c r="L2444" i="1" a="1"/>
  <c r="L2444" i="1" s="1"/>
  <c r="M2443" i="1" a="1"/>
  <c r="M2443" i="1" s="1"/>
  <c r="N2444" i="1" s="1" a="1"/>
  <c r="N2444" i="1" s="1"/>
  <c r="O2443" i="1" l="1" a="1"/>
  <c r="O2443" i="1" s="1"/>
  <c r="Q2444" i="1" l="1"/>
  <c r="R2444" i="1"/>
  <c r="S2444" i="1" s="1"/>
  <c r="P2444" i="1" a="1"/>
  <c r="P2444" i="1" s="1"/>
  <c r="J2444" i="1" s="1" a="1"/>
  <c r="J2444" i="1" s="1"/>
  <c r="T2444" i="1" l="1" a="1"/>
  <c r="T2444" i="1" s="1"/>
  <c r="I2445" i="1" a="1"/>
  <c r="I2445" i="1" s="1"/>
  <c r="K2444" i="1" a="1"/>
  <c r="K2444" i="1" s="1"/>
  <c r="U2444" i="1" l="1"/>
  <c r="M2444" i="1" a="1"/>
  <c r="M2444" i="1" s="1"/>
  <c r="N2445" i="1" s="1" a="1"/>
  <c r="N2445" i="1" s="1"/>
  <c r="L2445" i="1" a="1"/>
  <c r="L2445" i="1" s="1"/>
  <c r="O2444" i="1" l="1" a="1"/>
  <c r="O2444" i="1" s="1"/>
  <c r="R2445" i="1" s="1"/>
  <c r="S2445" i="1" s="1"/>
  <c r="P2445" i="1" l="1" a="1"/>
  <c r="P2445" i="1" s="1"/>
  <c r="J2445" i="1" s="1" a="1"/>
  <c r="J2445" i="1" s="1"/>
  <c r="Q2445" i="1"/>
  <c r="T2445" i="1" l="1" a="1"/>
  <c r="T2445" i="1" s="1"/>
  <c r="I2446" i="1" a="1"/>
  <c r="I2446" i="1" s="1"/>
  <c r="K2445" i="1" a="1"/>
  <c r="K2445" i="1" s="1"/>
  <c r="U2445" i="1" l="1"/>
  <c r="M2445" i="1" a="1"/>
  <c r="M2445" i="1" s="1"/>
  <c r="N2446" i="1" s="1" a="1"/>
  <c r="N2446" i="1" s="1"/>
  <c r="L2446" i="1" a="1"/>
  <c r="L2446" i="1" s="1"/>
  <c r="O2445" i="1" l="1" a="1"/>
  <c r="O2445" i="1" s="1"/>
  <c r="Q2446" i="1" s="1"/>
  <c r="P2446" i="1" l="1" a="1"/>
  <c r="P2446" i="1" s="1"/>
  <c r="J2446" i="1" s="1" a="1"/>
  <c r="J2446" i="1" s="1"/>
  <c r="R2446" i="1"/>
  <c r="S2446" i="1" s="1"/>
  <c r="T2446" i="1" l="1" a="1"/>
  <c r="T2446" i="1" s="1"/>
  <c r="I2447" i="1" a="1"/>
  <c r="I2447" i="1" s="1"/>
  <c r="K2446" i="1" a="1"/>
  <c r="K2446" i="1" s="1"/>
  <c r="U2446" i="1" l="1"/>
  <c r="M2446" i="1" a="1"/>
  <c r="M2446" i="1" s="1"/>
  <c r="N2447" i="1" s="1" a="1"/>
  <c r="N2447" i="1" s="1"/>
  <c r="L2447" i="1" a="1"/>
  <c r="L2447" i="1" s="1"/>
  <c r="O2446" i="1" l="1" a="1"/>
  <c r="O2446" i="1" s="1"/>
  <c r="Q2447" i="1" s="1"/>
  <c r="P2447" i="1" l="1" a="1"/>
  <c r="P2447" i="1" s="1"/>
  <c r="J2447" i="1" s="1" a="1"/>
  <c r="J2447" i="1" s="1"/>
  <c r="R2447" i="1"/>
  <c r="S2447" i="1" s="1"/>
  <c r="T2447" i="1" l="1" a="1"/>
  <c r="T2447" i="1" s="1"/>
  <c r="I2448" i="1" a="1"/>
  <c r="I2448" i="1" s="1"/>
  <c r="K2447" i="1" a="1"/>
  <c r="K2447" i="1" s="1"/>
  <c r="U2447" i="1" l="1"/>
  <c r="L2448" i="1" a="1"/>
  <c r="L2448" i="1" s="1"/>
  <c r="M2447" i="1" a="1"/>
  <c r="M2447" i="1" s="1"/>
  <c r="N2448" i="1" s="1" a="1"/>
  <c r="N2448" i="1" s="1"/>
  <c r="O2447" i="1" l="1" a="1"/>
  <c r="O2447" i="1" s="1"/>
  <c r="R2448" i="1" s="1"/>
  <c r="S2448" i="1" s="1"/>
  <c r="P2448" i="1" l="1" a="1"/>
  <c r="P2448" i="1" s="1"/>
  <c r="J2448" i="1" s="1" a="1"/>
  <c r="J2448" i="1" s="1"/>
  <c r="Q2448" i="1"/>
  <c r="T2448" i="1" l="1" a="1"/>
  <c r="T2448" i="1" s="1"/>
  <c r="I2449" i="1" a="1"/>
  <c r="I2449" i="1" s="1"/>
  <c r="K2448" i="1" a="1"/>
  <c r="K2448" i="1" s="1"/>
  <c r="U2448" i="1" l="1"/>
  <c r="M2448" i="1" a="1"/>
  <c r="M2448" i="1" s="1"/>
  <c r="N2449" i="1" s="1" a="1"/>
  <c r="N2449" i="1" s="1"/>
  <c r="L2449" i="1" a="1"/>
  <c r="L2449" i="1" s="1"/>
  <c r="O2448" i="1" l="1" a="1"/>
  <c r="O2448" i="1" s="1"/>
  <c r="R2449" i="1" s="1"/>
  <c r="S2449" i="1" s="1"/>
  <c r="P2449" i="1" l="1" a="1"/>
  <c r="P2449" i="1" s="1"/>
  <c r="J2449" i="1" s="1" a="1"/>
  <c r="J2449" i="1" s="1"/>
  <c r="Q2449" i="1"/>
  <c r="T2449" i="1" l="1" a="1"/>
  <c r="T2449" i="1" s="1"/>
  <c r="I2450" i="1" a="1"/>
  <c r="I2450" i="1" s="1"/>
  <c r="K2449" i="1" a="1"/>
  <c r="K2449" i="1" s="1"/>
  <c r="U2449" i="1" l="1"/>
  <c r="M2449" i="1" a="1"/>
  <c r="M2449" i="1" s="1"/>
  <c r="N2450" i="1" s="1" a="1"/>
  <c r="N2450" i="1" s="1"/>
  <c r="L2450" i="1" a="1"/>
  <c r="L2450" i="1" s="1"/>
  <c r="O2449" i="1" l="1" a="1"/>
  <c r="O2449" i="1" s="1"/>
  <c r="Q2450" i="1" s="1"/>
  <c r="P2450" i="1" l="1" a="1"/>
  <c r="P2450" i="1" s="1"/>
  <c r="J2450" i="1" s="1" a="1"/>
  <c r="J2450" i="1" s="1"/>
  <c r="R2450" i="1"/>
  <c r="S2450" i="1" s="1"/>
  <c r="T2450" i="1" l="1" a="1"/>
  <c r="T2450" i="1" s="1"/>
  <c r="I2451" i="1" a="1"/>
  <c r="I2451" i="1" s="1"/>
  <c r="K2450" i="1" a="1"/>
  <c r="K2450" i="1" s="1"/>
  <c r="U2450" i="1" l="1"/>
  <c r="L2451" i="1" a="1"/>
  <c r="L2451" i="1" s="1"/>
  <c r="M2450" i="1" a="1"/>
  <c r="M2450" i="1" s="1"/>
  <c r="N2451" i="1" s="1" a="1"/>
  <c r="N2451" i="1" s="1"/>
  <c r="O2450" i="1" l="1" a="1"/>
  <c r="O2450" i="1" s="1"/>
  <c r="Q2451" i="1" l="1"/>
  <c r="R2451" i="1"/>
  <c r="S2451" i="1" s="1"/>
  <c r="P2451" i="1" a="1"/>
  <c r="P2451" i="1" s="1"/>
  <c r="J2451" i="1" s="1" a="1"/>
  <c r="J2451" i="1" s="1"/>
  <c r="T2451" i="1" l="1" a="1"/>
  <c r="T2451" i="1" s="1"/>
  <c r="I2452" i="1" a="1"/>
  <c r="I2452" i="1" s="1"/>
  <c r="K2451" i="1" a="1"/>
  <c r="K2451" i="1" s="1"/>
  <c r="U2451" i="1" l="1"/>
  <c r="L2452" i="1" a="1"/>
  <c r="L2452" i="1" s="1"/>
  <c r="M2451" i="1" a="1"/>
  <c r="M2451" i="1" s="1"/>
  <c r="N2452" i="1" s="1" a="1"/>
  <c r="N2452" i="1" s="1"/>
  <c r="O2451" i="1" l="1" a="1"/>
  <c r="O2451" i="1" s="1"/>
  <c r="R2452" i="1" l="1"/>
  <c r="S2452" i="1" s="1"/>
  <c r="Q2452" i="1"/>
  <c r="P2452" i="1" a="1"/>
  <c r="P2452" i="1" s="1"/>
  <c r="J2452" i="1" s="1" a="1"/>
  <c r="J2452" i="1" s="1"/>
  <c r="T2452" i="1" l="1" a="1"/>
  <c r="T2452" i="1" s="1"/>
  <c r="I2453" i="1" a="1"/>
  <c r="I2453" i="1" s="1"/>
  <c r="K2452" i="1" a="1"/>
  <c r="K2452" i="1" s="1"/>
  <c r="U2452" i="1" l="1"/>
  <c r="M2452" i="1" a="1"/>
  <c r="M2452" i="1" s="1"/>
  <c r="N2453" i="1" s="1" a="1"/>
  <c r="N2453" i="1" s="1"/>
  <c r="L2453" i="1" a="1"/>
  <c r="L2453" i="1" s="1"/>
  <c r="O2452" i="1" l="1" a="1"/>
  <c r="O2452" i="1" s="1"/>
  <c r="R2453" i="1" s="1"/>
  <c r="S2453" i="1" s="1"/>
  <c r="P2453" i="1" l="1" a="1"/>
  <c r="P2453" i="1" s="1"/>
  <c r="J2453" i="1" s="1" a="1"/>
  <c r="J2453" i="1" s="1"/>
  <c r="Q2453" i="1"/>
  <c r="T2453" i="1" l="1" a="1"/>
  <c r="T2453" i="1" s="1"/>
  <c r="I2454" i="1" a="1"/>
  <c r="I2454" i="1" s="1"/>
  <c r="K2453" i="1" a="1"/>
  <c r="K2453" i="1" s="1"/>
  <c r="U2453" i="1" l="1"/>
  <c r="M2453" i="1" a="1"/>
  <c r="M2453" i="1" s="1"/>
  <c r="N2454" i="1" s="1" a="1"/>
  <c r="N2454" i="1" s="1"/>
  <c r="L2454" i="1" a="1"/>
  <c r="L2454" i="1" s="1"/>
  <c r="O2453" i="1" l="1" a="1"/>
  <c r="O2453" i="1" s="1"/>
  <c r="Q2454" i="1" s="1"/>
  <c r="P2454" i="1" l="1" a="1"/>
  <c r="P2454" i="1" s="1"/>
  <c r="J2454" i="1" s="1" a="1"/>
  <c r="J2454" i="1" s="1"/>
  <c r="R2454" i="1"/>
  <c r="S2454" i="1" s="1"/>
  <c r="T2454" i="1" l="1" a="1"/>
  <c r="T2454" i="1" s="1"/>
  <c r="I2455" i="1" a="1"/>
  <c r="I2455" i="1" s="1"/>
  <c r="K2454" i="1" a="1"/>
  <c r="K2454" i="1" s="1"/>
  <c r="U2454" i="1" l="1"/>
  <c r="M2454" i="1" a="1"/>
  <c r="M2454" i="1" s="1"/>
  <c r="N2455" i="1" s="1" a="1"/>
  <c r="N2455" i="1" s="1"/>
  <c r="L2455" i="1" a="1"/>
  <c r="L2455" i="1" s="1"/>
  <c r="O2454" i="1" l="1" a="1"/>
  <c r="O2454" i="1" s="1"/>
  <c r="Q2455" i="1" s="1"/>
  <c r="P2455" i="1" l="1" a="1"/>
  <c r="P2455" i="1" s="1"/>
  <c r="J2455" i="1" s="1" a="1"/>
  <c r="J2455" i="1" s="1"/>
  <c r="R2455" i="1"/>
  <c r="S2455" i="1" s="1"/>
  <c r="T2455" i="1" l="1" a="1"/>
  <c r="T2455" i="1" s="1"/>
  <c r="I2456" i="1" a="1"/>
  <c r="I2456" i="1" s="1"/>
  <c r="K2455" i="1" a="1"/>
  <c r="K2455" i="1" s="1"/>
  <c r="U2455" i="1" l="1"/>
  <c r="L2456" i="1" a="1"/>
  <c r="L2456" i="1" s="1"/>
  <c r="M2455" i="1" a="1"/>
  <c r="M2455" i="1" s="1"/>
  <c r="N2456" i="1" s="1" a="1"/>
  <c r="N2456" i="1" s="1"/>
  <c r="O2455" i="1" l="1" a="1"/>
  <c r="O2455" i="1" s="1"/>
  <c r="R2456" i="1" l="1"/>
  <c r="S2456" i="1" s="1"/>
  <c r="Q2456" i="1"/>
  <c r="P2456" i="1" a="1"/>
  <c r="P2456" i="1" s="1"/>
  <c r="J2456" i="1" s="1" a="1"/>
  <c r="J2456" i="1" s="1"/>
  <c r="T2456" i="1" l="1" a="1"/>
  <c r="T2456" i="1" s="1"/>
  <c r="I2457" i="1" a="1"/>
  <c r="I2457" i="1" s="1"/>
  <c r="K2456" i="1" a="1"/>
  <c r="K2456" i="1" s="1"/>
  <c r="U2456" i="1" l="1"/>
  <c r="M2456" i="1" a="1"/>
  <c r="M2456" i="1" s="1"/>
  <c r="N2457" i="1" s="1" a="1"/>
  <c r="N2457" i="1" s="1"/>
  <c r="L2457" i="1" a="1"/>
  <c r="L2457" i="1" s="1"/>
  <c r="O2456" i="1" l="1" a="1"/>
  <c r="O2456" i="1" s="1"/>
  <c r="R2457" i="1" s="1"/>
  <c r="S2457" i="1" s="1"/>
  <c r="P2457" i="1" l="1" a="1"/>
  <c r="P2457" i="1" s="1"/>
  <c r="J2457" i="1" s="1" a="1"/>
  <c r="J2457" i="1" s="1"/>
  <c r="Q2457" i="1"/>
  <c r="T2457" i="1" l="1" a="1"/>
  <c r="T2457" i="1" s="1"/>
  <c r="I2458" i="1" a="1"/>
  <c r="I2458" i="1" s="1"/>
  <c r="K2457" i="1" a="1"/>
  <c r="K2457" i="1" s="1"/>
  <c r="U2457" i="1" l="1"/>
  <c r="M2457" i="1" a="1"/>
  <c r="M2457" i="1" s="1"/>
  <c r="N2458" i="1" s="1" a="1"/>
  <c r="N2458" i="1" s="1"/>
  <c r="L2458" i="1" a="1"/>
  <c r="L2458" i="1" s="1"/>
  <c r="O2457" i="1" l="1" a="1"/>
  <c r="O2457" i="1" s="1"/>
  <c r="Q2458" i="1" s="1"/>
  <c r="P2458" i="1" l="1" a="1"/>
  <c r="P2458" i="1" s="1"/>
  <c r="J2458" i="1" s="1" a="1"/>
  <c r="J2458" i="1" s="1"/>
  <c r="R2458" i="1"/>
  <c r="S2458" i="1" s="1"/>
  <c r="T2458" i="1" l="1" a="1"/>
  <c r="T2458" i="1" s="1"/>
  <c r="I2459" i="1" a="1"/>
  <c r="I2459" i="1" s="1"/>
  <c r="K2458" i="1" a="1"/>
  <c r="K2458" i="1" s="1"/>
  <c r="U2458" i="1" l="1"/>
  <c r="L2459" i="1" a="1"/>
  <c r="L2459" i="1" s="1"/>
  <c r="M2458" i="1" a="1"/>
  <c r="M2458" i="1" s="1"/>
  <c r="N2459" i="1" s="1" a="1"/>
  <c r="N2459" i="1" s="1"/>
  <c r="O2458" i="1" l="1" a="1"/>
  <c r="O2458" i="1" s="1"/>
  <c r="Q2459" i="1" l="1"/>
  <c r="R2459" i="1"/>
  <c r="S2459" i="1" s="1"/>
  <c r="P2459" i="1" a="1"/>
  <c r="P2459" i="1" s="1"/>
  <c r="J2459" i="1" s="1" a="1"/>
  <c r="J2459" i="1" s="1"/>
  <c r="T2459" i="1" l="1" a="1"/>
  <c r="T2459" i="1" s="1"/>
  <c r="I2460" i="1" a="1"/>
  <c r="I2460" i="1" s="1"/>
  <c r="K2459" i="1" a="1"/>
  <c r="K2459" i="1" s="1"/>
  <c r="U2459" i="1" l="1"/>
  <c r="L2460" i="1" a="1"/>
  <c r="L2460" i="1" s="1"/>
  <c r="M2459" i="1" a="1"/>
  <c r="M2459" i="1" s="1"/>
  <c r="N2460" i="1" s="1" a="1"/>
  <c r="N2460" i="1" s="1"/>
  <c r="O2459" i="1" l="1" a="1"/>
  <c r="O2459" i="1" s="1"/>
  <c r="R2460" i="1" l="1"/>
  <c r="S2460" i="1" s="1"/>
  <c r="Q2460" i="1"/>
  <c r="P2460" i="1" a="1"/>
  <c r="P2460" i="1" s="1"/>
  <c r="J2460" i="1" s="1" a="1"/>
  <c r="J2460" i="1" s="1"/>
  <c r="T2460" i="1" l="1" a="1"/>
  <c r="T2460" i="1" s="1"/>
  <c r="I2461" i="1" a="1"/>
  <c r="I2461" i="1" s="1"/>
  <c r="K2460" i="1" a="1"/>
  <c r="K2460" i="1" s="1"/>
  <c r="U2460" i="1" l="1"/>
  <c r="M2460" i="1" a="1"/>
  <c r="M2460" i="1" s="1"/>
  <c r="N2461" i="1" s="1" a="1"/>
  <c r="N2461" i="1" s="1"/>
  <c r="L2461" i="1" a="1"/>
  <c r="L2461" i="1" s="1"/>
  <c r="O2460" i="1" l="1" a="1"/>
  <c r="O2460" i="1" s="1"/>
  <c r="R2461" i="1" s="1"/>
  <c r="S2461" i="1" s="1"/>
  <c r="P2461" i="1" l="1" a="1"/>
  <c r="P2461" i="1" s="1"/>
  <c r="J2461" i="1" s="1" a="1"/>
  <c r="J2461" i="1" s="1"/>
  <c r="Q2461" i="1"/>
  <c r="T2461" i="1" l="1" a="1"/>
  <c r="T2461" i="1" s="1"/>
  <c r="I2462" i="1" a="1"/>
  <c r="I2462" i="1" s="1"/>
  <c r="K2461" i="1" a="1"/>
  <c r="K2461" i="1" s="1"/>
  <c r="U2461" i="1" l="1"/>
  <c r="M2461" i="1" a="1"/>
  <c r="M2461" i="1" s="1"/>
  <c r="N2462" i="1" s="1" a="1"/>
  <c r="N2462" i="1" s="1"/>
  <c r="L2462" i="1" a="1"/>
  <c r="L2462" i="1" s="1"/>
  <c r="O2461" i="1" l="1" a="1"/>
  <c r="O2461" i="1" s="1"/>
  <c r="Q2462" i="1" s="1"/>
  <c r="P2462" i="1" l="1" a="1"/>
  <c r="P2462" i="1" s="1"/>
  <c r="J2462" i="1" s="1" a="1"/>
  <c r="J2462" i="1" s="1"/>
  <c r="R2462" i="1"/>
  <c r="S2462" i="1" s="1"/>
  <c r="T2462" i="1" l="1" a="1"/>
  <c r="T2462" i="1" s="1"/>
  <c r="I2463" i="1" a="1"/>
  <c r="I2463" i="1" s="1"/>
  <c r="K2462" i="1" a="1"/>
  <c r="K2462" i="1" s="1"/>
  <c r="U2462" i="1" l="1"/>
  <c r="M2462" i="1" a="1"/>
  <c r="M2462" i="1" s="1"/>
  <c r="N2463" i="1" s="1" a="1"/>
  <c r="N2463" i="1" s="1"/>
  <c r="L2463" i="1" a="1"/>
  <c r="L2463" i="1" s="1"/>
  <c r="O2462" i="1" l="1" a="1"/>
  <c r="O2462" i="1" s="1"/>
  <c r="Q2463" i="1" s="1"/>
  <c r="P2463" i="1" l="1" a="1"/>
  <c r="P2463" i="1" s="1"/>
  <c r="J2463" i="1" s="1" a="1"/>
  <c r="J2463" i="1" s="1"/>
  <c r="R2463" i="1"/>
  <c r="S2463" i="1" s="1"/>
  <c r="T2463" i="1" l="1" a="1"/>
  <c r="T2463" i="1" s="1"/>
  <c r="I2464" i="1" a="1"/>
  <c r="I2464" i="1" s="1"/>
  <c r="K2463" i="1" a="1"/>
  <c r="K2463" i="1" s="1"/>
  <c r="U2463" i="1" l="1"/>
  <c r="L2464" i="1" a="1"/>
  <c r="L2464" i="1" s="1"/>
  <c r="M2463" i="1" a="1"/>
  <c r="M2463" i="1" s="1"/>
  <c r="N2464" i="1" s="1" a="1"/>
  <c r="N2464" i="1" s="1"/>
  <c r="O2463" i="1" l="1" a="1"/>
  <c r="O2463" i="1" s="1"/>
  <c r="R2464" i="1" l="1"/>
  <c r="S2464" i="1" s="1"/>
  <c r="Q2464" i="1"/>
  <c r="P2464" i="1" a="1"/>
  <c r="P2464" i="1" s="1"/>
  <c r="J2464" i="1" s="1" a="1"/>
  <c r="J2464" i="1" s="1"/>
  <c r="T2464" i="1" l="1" a="1"/>
  <c r="T2464" i="1" s="1"/>
  <c r="I2465" i="1" a="1"/>
  <c r="I2465" i="1" s="1"/>
  <c r="K2464" i="1" a="1"/>
  <c r="K2464" i="1" s="1"/>
  <c r="U2464" i="1" l="1"/>
  <c r="M2464" i="1" a="1"/>
  <c r="M2464" i="1" s="1"/>
  <c r="N2465" i="1" s="1" a="1"/>
  <c r="N2465" i="1" s="1"/>
  <c r="L2465" i="1" a="1"/>
  <c r="L2465" i="1" s="1"/>
  <c r="O2464" i="1" l="1" a="1"/>
  <c r="O2464" i="1" s="1"/>
  <c r="R2465" i="1" s="1"/>
  <c r="S2465" i="1" s="1"/>
  <c r="P2465" i="1" l="1" a="1"/>
  <c r="P2465" i="1" s="1"/>
  <c r="J2465" i="1" s="1" a="1"/>
  <c r="J2465" i="1" s="1"/>
  <c r="Q2465" i="1"/>
  <c r="T2465" i="1" l="1" a="1"/>
  <c r="T2465" i="1" s="1"/>
  <c r="I2466" i="1" a="1"/>
  <c r="I2466" i="1" s="1"/>
  <c r="K2465" i="1" a="1"/>
  <c r="K2465" i="1" s="1"/>
  <c r="U2465" i="1" l="1"/>
  <c r="L2466" i="1" a="1"/>
  <c r="L2466" i="1" s="1"/>
  <c r="M2465" i="1" a="1"/>
  <c r="M2465" i="1" s="1"/>
  <c r="N2466" i="1" s="1" a="1"/>
  <c r="N2466" i="1" s="1"/>
  <c r="O2465" i="1" l="1" a="1"/>
  <c r="O2465" i="1" s="1"/>
  <c r="Q2466" i="1" l="1"/>
  <c r="R2466" i="1"/>
  <c r="S2466" i="1" s="1"/>
  <c r="P2466" i="1" a="1"/>
  <c r="P2466" i="1" s="1"/>
  <c r="J2466" i="1" s="1" a="1"/>
  <c r="J2466" i="1" s="1"/>
  <c r="T2466" i="1" l="1" a="1"/>
  <c r="T2466" i="1" s="1"/>
  <c r="I2467" i="1" a="1"/>
  <c r="I2467" i="1" s="1"/>
  <c r="K2466" i="1" a="1"/>
  <c r="K2466" i="1" s="1"/>
  <c r="U2466" i="1" l="1"/>
  <c r="M2466" i="1" a="1"/>
  <c r="M2466" i="1" s="1"/>
  <c r="N2467" i="1" s="1" a="1"/>
  <c r="N2467" i="1" s="1"/>
  <c r="L2467" i="1" a="1"/>
  <c r="L2467" i="1" s="1"/>
  <c r="O2466" i="1" l="1" a="1"/>
  <c r="O2466" i="1" s="1"/>
  <c r="R2467" i="1" s="1"/>
  <c r="S2467" i="1" s="1"/>
  <c r="P2467" i="1" l="1" a="1"/>
  <c r="P2467" i="1" s="1"/>
  <c r="J2467" i="1" s="1" a="1"/>
  <c r="J2467" i="1" s="1"/>
  <c r="Q2467" i="1"/>
  <c r="T2467" i="1" l="1" a="1"/>
  <c r="T2467" i="1" s="1"/>
  <c r="I2468" i="1" a="1"/>
  <c r="I2468" i="1" s="1"/>
  <c r="K2467" i="1" a="1"/>
  <c r="K2467" i="1" s="1"/>
  <c r="U2467" i="1" l="1"/>
  <c r="L2468" i="1" a="1"/>
  <c r="L2468" i="1" s="1"/>
  <c r="M2467" i="1" a="1"/>
  <c r="M2467" i="1" s="1"/>
  <c r="N2468" i="1" s="1" a="1"/>
  <c r="N2468" i="1" s="1"/>
  <c r="O2467" i="1" l="1" a="1"/>
  <c r="O2467" i="1" s="1"/>
  <c r="Q2468" i="1" l="1"/>
  <c r="R2468" i="1"/>
  <c r="S2468" i="1" s="1"/>
  <c r="P2468" i="1" a="1"/>
  <c r="P2468" i="1" s="1"/>
  <c r="J2468" i="1" s="1" a="1"/>
  <c r="J2468" i="1" s="1"/>
  <c r="T2468" i="1" l="1" a="1"/>
  <c r="T2468" i="1" s="1"/>
  <c r="I2469" i="1" a="1"/>
  <c r="I2469" i="1" s="1"/>
  <c r="K2468" i="1" a="1"/>
  <c r="K2468" i="1" s="1"/>
  <c r="U2468" i="1" l="1"/>
  <c r="M2468" i="1" a="1"/>
  <c r="M2468" i="1" s="1"/>
  <c r="N2469" i="1" s="1" a="1"/>
  <c r="N2469" i="1" s="1"/>
  <c r="L2469" i="1" a="1"/>
  <c r="L2469" i="1" s="1"/>
  <c r="O2468" i="1" l="1" a="1"/>
  <c r="O2468" i="1" s="1"/>
  <c r="R2469" i="1" l="1"/>
  <c r="S2469" i="1" s="1"/>
  <c r="Q2469" i="1"/>
  <c r="P2469" i="1" a="1"/>
  <c r="P2469" i="1" s="1"/>
  <c r="J2469" i="1" s="1" a="1"/>
  <c r="J2469" i="1" s="1"/>
  <c r="T2469" i="1" l="1" a="1"/>
  <c r="T2469" i="1" s="1"/>
  <c r="I2470" i="1" a="1"/>
  <c r="I2470" i="1" s="1"/>
  <c r="K2469" i="1" a="1"/>
  <c r="K2469" i="1" s="1"/>
  <c r="U2469" i="1" l="1"/>
  <c r="L2470" i="1" a="1"/>
  <c r="L2470" i="1" s="1"/>
  <c r="M2469" i="1" a="1"/>
  <c r="M2469" i="1" s="1"/>
  <c r="N2470" i="1" s="1" a="1"/>
  <c r="N2470" i="1" s="1"/>
  <c r="O2469" i="1" l="1" a="1"/>
  <c r="O2469" i="1" s="1"/>
  <c r="Q2470" i="1" l="1"/>
  <c r="R2470" i="1"/>
  <c r="S2470" i="1" s="1"/>
  <c r="P2470" i="1" a="1"/>
  <c r="P2470" i="1" s="1"/>
  <c r="J2470" i="1" s="1" a="1"/>
  <c r="J2470" i="1" s="1"/>
  <c r="T2470" i="1" l="1" a="1"/>
  <c r="T2470" i="1" s="1"/>
  <c r="I2471" i="1" a="1"/>
  <c r="I2471" i="1" s="1"/>
  <c r="K2470" i="1" a="1"/>
  <c r="K2470" i="1" s="1"/>
  <c r="U2470" i="1" l="1"/>
  <c r="M2470" i="1" a="1"/>
  <c r="M2470" i="1" s="1"/>
  <c r="N2471" i="1" s="1" a="1"/>
  <c r="N2471" i="1" s="1"/>
  <c r="L2471" i="1" a="1"/>
  <c r="L2471" i="1" s="1"/>
  <c r="O2470" i="1" l="1" a="1"/>
  <c r="O2470" i="1" s="1"/>
  <c r="R2471" i="1" l="1"/>
  <c r="S2471" i="1" s="1"/>
  <c r="Q2471" i="1"/>
  <c r="P2471" i="1" a="1"/>
  <c r="P2471" i="1" s="1"/>
  <c r="J2471" i="1" s="1" a="1"/>
  <c r="J2471" i="1" s="1"/>
  <c r="T2471" i="1" l="1" a="1"/>
  <c r="T2471" i="1" s="1"/>
  <c r="I2472" i="1" a="1"/>
  <c r="I2472" i="1" s="1"/>
  <c r="K2471" i="1" a="1"/>
  <c r="K2471" i="1" s="1"/>
  <c r="U2471" i="1" l="1"/>
  <c r="L2472" i="1" a="1"/>
  <c r="L2472" i="1" s="1"/>
  <c r="M2471" i="1" a="1"/>
  <c r="M2471" i="1" s="1"/>
  <c r="N2472" i="1" s="1" a="1"/>
  <c r="N2472" i="1" s="1"/>
  <c r="O2471" i="1" l="1" a="1"/>
  <c r="O2471" i="1" s="1"/>
  <c r="Q2472" i="1" l="1"/>
  <c r="R2472" i="1"/>
  <c r="S2472" i="1" s="1"/>
  <c r="P2472" i="1" a="1"/>
  <c r="P2472" i="1" s="1"/>
  <c r="J2472" i="1" s="1" a="1"/>
  <c r="J2472" i="1" s="1"/>
  <c r="T2472" i="1" l="1" a="1"/>
  <c r="T2472" i="1" s="1"/>
  <c r="I2473" i="1" a="1"/>
  <c r="I2473" i="1" s="1"/>
  <c r="K2472" i="1" a="1"/>
  <c r="K2472" i="1" s="1"/>
  <c r="U2472" i="1" l="1"/>
  <c r="M2472" i="1" a="1"/>
  <c r="M2472" i="1" s="1"/>
  <c r="N2473" i="1" s="1" a="1"/>
  <c r="N2473" i="1" s="1"/>
  <c r="L2473" i="1" a="1"/>
  <c r="L2473" i="1" s="1"/>
  <c r="O2472" i="1" l="1" a="1"/>
  <c r="O2472" i="1" s="1"/>
  <c r="R2473" i="1" s="1"/>
  <c r="S2473" i="1" s="1"/>
  <c r="P2473" i="1" l="1" a="1"/>
  <c r="P2473" i="1" s="1"/>
  <c r="J2473" i="1" s="1" a="1"/>
  <c r="J2473" i="1" s="1"/>
  <c r="Q2473" i="1"/>
  <c r="T2473" i="1" l="1" a="1"/>
  <c r="T2473" i="1" s="1"/>
  <c r="I2474" i="1" a="1"/>
  <c r="I2474" i="1" s="1"/>
  <c r="K2473" i="1" a="1"/>
  <c r="K2473" i="1" s="1"/>
  <c r="U2473" i="1" l="1"/>
  <c r="L2474" i="1" a="1"/>
  <c r="L2474" i="1" s="1"/>
  <c r="M2473" i="1" a="1"/>
  <c r="M2473" i="1" s="1"/>
  <c r="N2474" i="1" s="1" a="1"/>
  <c r="N2474" i="1" s="1"/>
  <c r="O2473" i="1" l="1" a="1"/>
  <c r="O2473" i="1" s="1"/>
  <c r="Q2474" i="1" l="1"/>
  <c r="R2474" i="1"/>
  <c r="S2474" i="1" s="1"/>
  <c r="P2474" i="1" a="1"/>
  <c r="P2474" i="1" s="1"/>
  <c r="J2474" i="1" s="1" a="1"/>
  <c r="J2474" i="1" s="1"/>
  <c r="T2474" i="1" l="1" a="1"/>
  <c r="T2474" i="1" s="1"/>
  <c r="I2475" i="1" a="1"/>
  <c r="I2475" i="1" s="1"/>
  <c r="K2474" i="1" a="1"/>
  <c r="K2474" i="1" s="1"/>
  <c r="U2474" i="1" l="1"/>
  <c r="M2474" i="1" a="1"/>
  <c r="M2474" i="1" s="1"/>
  <c r="N2475" i="1" s="1" a="1"/>
  <c r="N2475" i="1" s="1"/>
  <c r="L2475" i="1" a="1"/>
  <c r="L2475" i="1" s="1"/>
  <c r="O2474" i="1" l="1" a="1"/>
  <c r="O2474" i="1" s="1"/>
  <c r="R2475" i="1" l="1"/>
  <c r="S2475" i="1" s="1"/>
  <c r="Q2475" i="1"/>
  <c r="P2475" i="1" a="1"/>
  <c r="P2475" i="1" s="1"/>
  <c r="J2475" i="1" s="1" a="1"/>
  <c r="J2475" i="1" s="1"/>
  <c r="T2475" i="1" l="1" a="1"/>
  <c r="T2475" i="1" s="1"/>
  <c r="I2476" i="1" a="1"/>
  <c r="I2476" i="1" s="1"/>
  <c r="K2475" i="1" a="1"/>
  <c r="K2475" i="1" s="1"/>
  <c r="U2475" i="1" l="1"/>
  <c r="L2476" i="1" a="1"/>
  <c r="L2476" i="1" s="1"/>
  <c r="M2475" i="1" a="1"/>
  <c r="M2475" i="1" s="1"/>
  <c r="N2476" i="1" s="1" a="1"/>
  <c r="N2476" i="1" s="1"/>
  <c r="O2475" i="1" l="1" a="1"/>
  <c r="O2475" i="1" s="1"/>
  <c r="Q2476" i="1" l="1"/>
  <c r="R2476" i="1"/>
  <c r="S2476" i="1" s="1"/>
  <c r="P2476" i="1" a="1"/>
  <c r="P2476" i="1" s="1"/>
  <c r="J2476" i="1" s="1" a="1"/>
  <c r="J2476" i="1" s="1"/>
  <c r="T2476" i="1" l="1" a="1"/>
  <c r="T2476" i="1" s="1"/>
  <c r="I2477" i="1" a="1"/>
  <c r="I2477" i="1" s="1"/>
  <c r="K2476" i="1" a="1"/>
  <c r="K2476" i="1" s="1"/>
  <c r="U2476" i="1" l="1"/>
  <c r="M2476" i="1" a="1"/>
  <c r="M2476" i="1" s="1"/>
  <c r="N2477" i="1" s="1" a="1"/>
  <c r="N2477" i="1" s="1"/>
  <c r="L2477" i="1" a="1"/>
  <c r="L2477" i="1" s="1"/>
  <c r="O2476" i="1" l="1" a="1"/>
  <c r="O2476" i="1" s="1"/>
  <c r="R2477" i="1" s="1"/>
  <c r="S2477" i="1" s="1"/>
  <c r="P2477" i="1" l="1" a="1"/>
  <c r="P2477" i="1" s="1"/>
  <c r="J2477" i="1" s="1" a="1"/>
  <c r="J2477" i="1" s="1"/>
  <c r="I2478" i="1" s="1" a="1"/>
  <c r="I2478" i="1" s="1"/>
  <c r="Q2477" i="1"/>
  <c r="T2477" i="1" l="1" a="1"/>
  <c r="T2477" i="1" s="1"/>
  <c r="K2477" i="1" a="1"/>
  <c r="K2477" i="1" s="1"/>
  <c r="L2478" i="1" s="1" a="1"/>
  <c r="L2478" i="1" s="1"/>
  <c r="U2477" i="1" l="1"/>
  <c r="M2477" i="1" a="1"/>
  <c r="M2477" i="1" s="1"/>
  <c r="N2478" i="1" s="1" a="1"/>
  <c r="N2478" i="1" s="1"/>
  <c r="O2477" i="1" l="1" a="1"/>
  <c r="O2477" i="1" s="1"/>
  <c r="R2478" i="1" s="1"/>
  <c r="S2478" i="1" s="1"/>
  <c r="P2478" i="1" l="1" a="1"/>
  <c r="P2478" i="1" s="1"/>
  <c r="J2478" i="1" s="1" a="1"/>
  <c r="J2478" i="1" s="1"/>
  <c r="K2478" i="1" s="1" a="1"/>
  <c r="K2478" i="1" s="1"/>
  <c r="Q2478" i="1"/>
  <c r="I2479" i="1" l="1" a="1"/>
  <c r="I2479" i="1" s="1"/>
  <c r="T2478" i="1" a="1"/>
  <c r="T2478" i="1" s="1"/>
  <c r="U2478" i="1" s="1"/>
  <c r="L2479" i="1" a="1"/>
  <c r="L2479" i="1" s="1"/>
  <c r="M2478" i="1" a="1"/>
  <c r="M2478" i="1" s="1"/>
  <c r="N2479" i="1" s="1" a="1"/>
  <c r="N2479" i="1" s="1"/>
  <c r="O2478" i="1" l="1" a="1"/>
  <c r="O2478" i="1" s="1"/>
  <c r="R2479" i="1" l="1"/>
  <c r="S2479" i="1" s="1"/>
  <c r="Q2479" i="1"/>
  <c r="P2479" i="1" a="1"/>
  <c r="P2479" i="1" s="1"/>
  <c r="J2479" i="1" s="1" a="1"/>
  <c r="J2479" i="1" s="1"/>
  <c r="T2479" i="1" l="1" a="1"/>
  <c r="T2479" i="1" s="1"/>
  <c r="I2480" i="1" a="1"/>
  <c r="I2480" i="1" s="1"/>
  <c r="K2479" i="1" a="1"/>
  <c r="K2479" i="1" s="1"/>
  <c r="U2479" i="1" l="1"/>
  <c r="L2480" i="1" a="1"/>
  <c r="L2480" i="1" s="1"/>
  <c r="M2479" i="1" a="1"/>
  <c r="M2479" i="1" s="1"/>
  <c r="N2480" i="1" s="1" a="1"/>
  <c r="N2480" i="1" s="1"/>
  <c r="O2479" i="1" l="1" a="1"/>
  <c r="O2479" i="1" s="1"/>
  <c r="Q2480" i="1" s="1"/>
  <c r="P2480" i="1" l="1" a="1"/>
  <c r="P2480" i="1" s="1"/>
  <c r="J2480" i="1" s="1" a="1"/>
  <c r="J2480" i="1" s="1"/>
  <c r="R2480" i="1"/>
  <c r="S2480" i="1" s="1"/>
  <c r="T2480" i="1" l="1" a="1"/>
  <c r="T2480" i="1" s="1"/>
  <c r="I2481" i="1" a="1"/>
  <c r="I2481" i="1" s="1"/>
  <c r="K2480" i="1" a="1"/>
  <c r="K2480" i="1" s="1"/>
  <c r="U2480" i="1" l="1"/>
  <c r="L2481" i="1" a="1"/>
  <c r="L2481" i="1" s="1"/>
  <c r="M2480" i="1" a="1"/>
  <c r="M2480" i="1" s="1"/>
  <c r="N2481" i="1" s="1" a="1"/>
  <c r="N2481" i="1" s="1"/>
  <c r="O2480" i="1" l="1" a="1"/>
  <c r="O2480" i="1" s="1"/>
  <c r="R2481" i="1" l="1"/>
  <c r="S2481" i="1" s="1"/>
  <c r="Q2481" i="1"/>
  <c r="P2481" i="1" a="1"/>
  <c r="P2481" i="1" s="1"/>
  <c r="J2481" i="1" s="1" a="1"/>
  <c r="J2481" i="1" s="1"/>
  <c r="T2481" i="1" l="1" a="1"/>
  <c r="T2481" i="1" s="1"/>
  <c r="I2482" i="1" a="1"/>
  <c r="I2482" i="1" s="1"/>
  <c r="K2481" i="1" a="1"/>
  <c r="K2481" i="1" s="1"/>
  <c r="U2481" i="1" l="1"/>
  <c r="L2482" i="1" a="1"/>
  <c r="L2482" i="1" s="1"/>
  <c r="M2481" i="1" a="1"/>
  <c r="M2481" i="1" s="1"/>
  <c r="N2482" i="1" s="1" a="1"/>
  <c r="N2482" i="1" s="1"/>
  <c r="O2481" i="1" l="1" a="1"/>
  <c r="O2481" i="1" s="1"/>
  <c r="R2482" i="1" l="1"/>
  <c r="S2482" i="1" s="1"/>
  <c r="Q2482" i="1"/>
  <c r="P2482" i="1" a="1"/>
  <c r="P2482" i="1" s="1"/>
  <c r="J2482" i="1" s="1" a="1"/>
  <c r="J2482" i="1" s="1"/>
  <c r="T2482" i="1" l="1" a="1"/>
  <c r="T2482" i="1" s="1"/>
  <c r="I2483" i="1" a="1"/>
  <c r="I2483" i="1" s="1"/>
  <c r="K2482" i="1" a="1"/>
  <c r="K2482" i="1" s="1"/>
  <c r="U2482" i="1" l="1"/>
  <c r="L2483" i="1" a="1"/>
  <c r="L2483" i="1" s="1"/>
  <c r="M2482" i="1" a="1"/>
  <c r="M2482" i="1" s="1"/>
  <c r="N2483" i="1" s="1" a="1"/>
  <c r="N2483" i="1" s="1"/>
  <c r="O2482" i="1" l="1" a="1"/>
  <c r="O2482" i="1" s="1"/>
  <c r="R2483" i="1" l="1"/>
  <c r="S2483" i="1" s="1"/>
  <c r="Q2483" i="1"/>
  <c r="P2483" i="1" a="1"/>
  <c r="P2483" i="1" s="1"/>
  <c r="J2483" i="1" s="1" a="1"/>
  <c r="J2483" i="1" s="1"/>
  <c r="T2483" i="1" l="1" a="1"/>
  <c r="T2483" i="1" s="1"/>
  <c r="I2484" i="1" a="1"/>
  <c r="I2484" i="1" s="1"/>
  <c r="K2483" i="1" a="1"/>
  <c r="K2483" i="1" s="1"/>
  <c r="U2483" i="1" l="1"/>
  <c r="L2484" i="1" a="1"/>
  <c r="L2484" i="1" s="1"/>
  <c r="M2483" i="1" a="1"/>
  <c r="M2483" i="1" s="1"/>
  <c r="N2484" i="1" s="1" a="1"/>
  <c r="N2484" i="1" s="1"/>
  <c r="O2483" i="1" l="1" a="1"/>
  <c r="O2483" i="1" s="1"/>
  <c r="Q2484" i="1" l="1"/>
  <c r="R2484" i="1"/>
  <c r="S2484" i="1" s="1"/>
  <c r="P2484" i="1" a="1"/>
  <c r="P2484" i="1" s="1"/>
  <c r="J2484" i="1" s="1" a="1"/>
  <c r="J2484" i="1" s="1"/>
  <c r="T2484" i="1" l="1" a="1"/>
  <c r="T2484" i="1" s="1"/>
  <c r="I2485" i="1" a="1"/>
  <c r="I2485" i="1" s="1"/>
  <c r="K2484" i="1" a="1"/>
  <c r="K2484" i="1" s="1"/>
  <c r="U2484" i="1" l="1"/>
  <c r="M2484" i="1" a="1"/>
  <c r="M2484" i="1" s="1"/>
  <c r="N2485" i="1" s="1" a="1"/>
  <c r="N2485" i="1" s="1"/>
  <c r="L2485" i="1" a="1"/>
  <c r="L2485" i="1" s="1"/>
  <c r="O2484" i="1" l="1" a="1"/>
  <c r="O2484" i="1" s="1"/>
  <c r="R2485" i="1" s="1"/>
  <c r="S2485" i="1" s="1"/>
  <c r="P2485" i="1" l="1" a="1"/>
  <c r="P2485" i="1" s="1"/>
  <c r="J2485" i="1" s="1" a="1"/>
  <c r="J2485" i="1" s="1"/>
  <c r="Q2485" i="1"/>
  <c r="T2485" i="1" l="1" a="1"/>
  <c r="T2485" i="1" s="1"/>
  <c r="I2486" i="1" a="1"/>
  <c r="I2486" i="1" s="1"/>
  <c r="K2485" i="1" a="1"/>
  <c r="K2485" i="1" s="1"/>
  <c r="U2485" i="1" l="1"/>
  <c r="M2485" i="1" a="1"/>
  <c r="M2485" i="1" s="1"/>
  <c r="N2486" i="1" s="1" a="1"/>
  <c r="N2486" i="1" s="1"/>
  <c r="L2486" i="1" a="1"/>
  <c r="L2486" i="1" s="1"/>
  <c r="O2485" i="1" l="1" a="1"/>
  <c r="O2485" i="1" s="1"/>
  <c r="Q2486" i="1" s="1"/>
  <c r="P2486" i="1" l="1" a="1"/>
  <c r="P2486" i="1" s="1"/>
  <c r="J2486" i="1" s="1" a="1"/>
  <c r="J2486" i="1" s="1"/>
  <c r="R2486" i="1"/>
  <c r="S2486" i="1" s="1"/>
  <c r="T2486" i="1" l="1" a="1"/>
  <c r="T2486" i="1" s="1"/>
  <c r="I2487" i="1" a="1"/>
  <c r="I2487" i="1" s="1"/>
  <c r="K2486" i="1" a="1"/>
  <c r="K2486" i="1" s="1"/>
  <c r="U2486" i="1" l="1"/>
  <c r="L2487" i="1" a="1"/>
  <c r="L2487" i="1" s="1"/>
  <c r="M2486" i="1" a="1"/>
  <c r="M2486" i="1" s="1"/>
  <c r="N2487" i="1" s="1" a="1"/>
  <c r="N2487" i="1" s="1"/>
  <c r="O2486" i="1" l="1" a="1"/>
  <c r="O2486" i="1" s="1"/>
  <c r="R2487" i="1" l="1"/>
  <c r="S2487" i="1" s="1"/>
  <c r="Q2487" i="1"/>
  <c r="P2487" i="1" a="1"/>
  <c r="P2487" i="1" s="1"/>
  <c r="J2487" i="1" s="1" a="1"/>
  <c r="J2487" i="1" s="1"/>
  <c r="T2487" i="1" l="1" a="1"/>
  <c r="T2487" i="1" s="1"/>
  <c r="I2488" i="1" a="1"/>
  <c r="I2488" i="1" s="1"/>
  <c r="K2487" i="1" a="1"/>
  <c r="K2487" i="1" s="1"/>
  <c r="U2487" i="1" l="1"/>
  <c r="L2488" i="1" a="1"/>
  <c r="L2488" i="1" s="1"/>
  <c r="M2487" i="1" a="1"/>
  <c r="M2487" i="1" s="1"/>
  <c r="N2488" i="1" s="1" a="1"/>
  <c r="N2488" i="1" s="1"/>
  <c r="O2487" i="1" l="1" a="1"/>
  <c r="O2487" i="1" s="1"/>
  <c r="Q2488" i="1" l="1"/>
  <c r="R2488" i="1"/>
  <c r="S2488" i="1" s="1"/>
  <c r="P2488" i="1" a="1"/>
  <c r="P2488" i="1" s="1"/>
  <c r="J2488" i="1" s="1" a="1"/>
  <c r="J2488" i="1" s="1"/>
  <c r="T2488" i="1" l="1" a="1"/>
  <c r="T2488" i="1" s="1"/>
  <c r="I2489" i="1" a="1"/>
  <c r="I2489" i="1" s="1"/>
  <c r="K2488" i="1" a="1"/>
  <c r="K2488" i="1" s="1"/>
  <c r="U2488" i="1" l="1"/>
  <c r="L2489" i="1" a="1"/>
  <c r="L2489" i="1" s="1"/>
  <c r="M2488" i="1" a="1"/>
  <c r="M2488" i="1" s="1"/>
  <c r="N2489" i="1" s="1" a="1"/>
  <c r="N2489" i="1" s="1"/>
  <c r="O2488" i="1" l="1" a="1"/>
  <c r="O2488" i="1" s="1"/>
  <c r="R2489" i="1" l="1"/>
  <c r="S2489" i="1" s="1"/>
  <c r="Q2489" i="1"/>
  <c r="P2489" i="1" a="1"/>
  <c r="P2489" i="1" s="1"/>
  <c r="J2489" i="1" s="1" a="1"/>
  <c r="J2489" i="1" s="1"/>
  <c r="T2489" i="1" l="1" a="1"/>
  <c r="T2489" i="1" s="1"/>
  <c r="I2490" i="1" a="1"/>
  <c r="I2490" i="1" s="1"/>
  <c r="K2489" i="1" a="1"/>
  <c r="K2489" i="1" s="1"/>
  <c r="U2489" i="1" l="1"/>
  <c r="L2490" i="1" a="1"/>
  <c r="L2490" i="1" s="1"/>
  <c r="M2489" i="1" a="1"/>
  <c r="M2489" i="1" s="1"/>
  <c r="N2490" i="1" s="1" a="1"/>
  <c r="N2490" i="1" s="1"/>
  <c r="O2489" i="1" l="1" a="1"/>
  <c r="O2489" i="1" s="1"/>
  <c r="Q2490" i="1" l="1"/>
  <c r="R2490" i="1"/>
  <c r="S2490" i="1" s="1"/>
  <c r="P2490" i="1" a="1"/>
  <c r="P2490" i="1" s="1"/>
  <c r="J2490" i="1" s="1" a="1"/>
  <c r="J2490" i="1" s="1"/>
  <c r="T2490" i="1" l="1" a="1"/>
  <c r="T2490" i="1" s="1"/>
  <c r="I2491" i="1" a="1"/>
  <c r="I2491" i="1" s="1"/>
  <c r="K2490" i="1" a="1"/>
  <c r="K2490" i="1" s="1"/>
  <c r="U2490" i="1" l="1"/>
  <c r="L2491" i="1" a="1"/>
  <c r="L2491" i="1" s="1"/>
  <c r="M2490" i="1" a="1"/>
  <c r="M2490" i="1" s="1"/>
  <c r="N2491" i="1" s="1" a="1"/>
  <c r="N2491" i="1" s="1"/>
  <c r="O2490" i="1" l="1" a="1"/>
  <c r="O2490" i="1" s="1"/>
  <c r="R2491" i="1" l="1"/>
  <c r="S2491" i="1" s="1"/>
  <c r="Q2491" i="1"/>
  <c r="P2491" i="1" a="1"/>
  <c r="P2491" i="1" s="1"/>
  <c r="J2491" i="1" s="1" a="1"/>
  <c r="J2491" i="1" s="1"/>
  <c r="T2491" i="1" l="1" a="1"/>
  <c r="T2491" i="1" s="1"/>
  <c r="I2492" i="1" a="1"/>
  <c r="I2492" i="1" s="1"/>
  <c r="K2491" i="1" a="1"/>
  <c r="K2491" i="1" s="1"/>
  <c r="U2491" i="1" l="1"/>
  <c r="L2492" i="1" a="1"/>
  <c r="L2492" i="1" s="1"/>
  <c r="M2491" i="1" a="1"/>
  <c r="M2491" i="1" s="1"/>
  <c r="N2492" i="1" s="1" a="1"/>
  <c r="N2492" i="1" s="1"/>
  <c r="O2491" i="1" l="1" a="1"/>
  <c r="O2491" i="1" s="1"/>
  <c r="Q2492" i="1" l="1"/>
  <c r="R2492" i="1"/>
  <c r="S2492" i="1" s="1"/>
  <c r="P2492" i="1" a="1"/>
  <c r="P2492" i="1" s="1"/>
  <c r="J2492" i="1" s="1" a="1"/>
  <c r="J2492" i="1" s="1"/>
  <c r="T2492" i="1" l="1" a="1"/>
  <c r="T2492" i="1" s="1"/>
  <c r="I2493" i="1" a="1"/>
  <c r="I2493" i="1" s="1"/>
  <c r="K2492" i="1" a="1"/>
  <c r="K2492" i="1" s="1"/>
  <c r="U2492" i="1" l="1"/>
  <c r="L2493" i="1" a="1"/>
  <c r="L2493" i="1" s="1"/>
  <c r="M2492" i="1" a="1"/>
  <c r="M2492" i="1" s="1"/>
  <c r="N2493" i="1" s="1" a="1"/>
  <c r="N2493" i="1" s="1"/>
  <c r="O2492" i="1" l="1" a="1"/>
  <c r="O2492" i="1" s="1"/>
  <c r="R2493" i="1" l="1"/>
  <c r="S2493" i="1" s="1"/>
  <c r="Q2493" i="1"/>
  <c r="P2493" i="1" a="1"/>
  <c r="P2493" i="1" s="1"/>
  <c r="J2493" i="1" s="1" a="1"/>
  <c r="J2493" i="1" s="1"/>
  <c r="T2493" i="1" l="1" a="1"/>
  <c r="T2493" i="1" s="1"/>
  <c r="I2494" i="1" a="1"/>
  <c r="I2494" i="1" s="1"/>
  <c r="K2493" i="1" a="1"/>
  <c r="K2493" i="1" s="1"/>
  <c r="U2493" i="1" l="1"/>
  <c r="L2494" i="1" a="1"/>
  <c r="L2494" i="1" s="1"/>
  <c r="M2493" i="1" a="1"/>
  <c r="M2493" i="1" s="1"/>
  <c r="N2494" i="1" s="1" a="1"/>
  <c r="N2494" i="1" s="1"/>
  <c r="O2493" i="1" l="1" a="1"/>
  <c r="O2493" i="1" s="1"/>
  <c r="Q2494" i="1" l="1"/>
  <c r="R2494" i="1"/>
  <c r="S2494" i="1" s="1"/>
  <c r="P2494" i="1" a="1"/>
  <c r="P2494" i="1" s="1"/>
  <c r="J2494" i="1" s="1" a="1"/>
  <c r="J2494" i="1" s="1"/>
  <c r="T2494" i="1" l="1" a="1"/>
  <c r="T2494" i="1" s="1"/>
  <c r="I2495" i="1" a="1"/>
  <c r="I2495" i="1" s="1"/>
  <c r="K2494" i="1" a="1"/>
  <c r="K2494" i="1" s="1"/>
  <c r="U2494" i="1" l="1"/>
  <c r="L2495" i="1" a="1"/>
  <c r="L2495" i="1" s="1"/>
  <c r="M2494" i="1" a="1"/>
  <c r="M2494" i="1" s="1"/>
  <c r="N2495" i="1" s="1" a="1"/>
  <c r="N2495" i="1" s="1"/>
  <c r="O2494" i="1" l="1" a="1"/>
  <c r="O2494" i="1" s="1"/>
  <c r="R2495" i="1" l="1"/>
  <c r="S2495" i="1" s="1"/>
  <c r="Q2495" i="1"/>
  <c r="P2495" i="1" a="1"/>
  <c r="P2495" i="1" s="1"/>
  <c r="J2495" i="1" s="1" a="1"/>
  <c r="J2495" i="1" s="1"/>
  <c r="T2495" i="1" l="1" a="1"/>
  <c r="T2495" i="1" s="1"/>
  <c r="I2496" i="1" a="1"/>
  <c r="I2496" i="1" s="1"/>
  <c r="K2495" i="1" a="1"/>
  <c r="K2495" i="1" s="1"/>
  <c r="U2495" i="1" l="1"/>
  <c r="L2496" i="1" a="1"/>
  <c r="L2496" i="1" s="1"/>
  <c r="M2495" i="1" a="1"/>
  <c r="M2495" i="1" s="1"/>
  <c r="N2496" i="1" s="1" a="1"/>
  <c r="N2496" i="1" s="1"/>
  <c r="O2495" i="1" l="1" a="1"/>
  <c r="O2495" i="1" s="1"/>
  <c r="Q2496" i="1" l="1"/>
  <c r="R2496" i="1"/>
  <c r="S2496" i="1" s="1"/>
  <c r="P2496" i="1" a="1"/>
  <c r="P2496" i="1" s="1"/>
  <c r="J2496" i="1" s="1" a="1"/>
  <c r="J2496" i="1" s="1"/>
  <c r="T2496" i="1" l="1" a="1"/>
  <c r="T2496" i="1" s="1"/>
  <c r="I2497" i="1" a="1"/>
  <c r="I2497" i="1" s="1"/>
  <c r="K2496" i="1" a="1"/>
  <c r="K2496" i="1" s="1"/>
  <c r="U2496" i="1" l="1"/>
  <c r="L2497" i="1" a="1"/>
  <c r="L2497" i="1" s="1"/>
  <c r="M2496" i="1" a="1"/>
  <c r="M2496" i="1" s="1"/>
  <c r="N2497" i="1" s="1" a="1"/>
  <c r="N2497" i="1" s="1"/>
  <c r="O2496" i="1" l="1" a="1"/>
  <c r="O2496" i="1" s="1"/>
  <c r="R2497" i="1" s="1"/>
  <c r="S2497" i="1" s="1"/>
  <c r="P2497" i="1" l="1" a="1"/>
  <c r="P2497" i="1" s="1"/>
  <c r="J2497" i="1" s="1" a="1"/>
  <c r="J2497" i="1" s="1"/>
  <c r="Q2497" i="1"/>
  <c r="T2497" i="1" l="1" a="1"/>
  <c r="T2497" i="1" s="1"/>
  <c r="I2498" i="1" a="1"/>
  <c r="I2498" i="1" s="1"/>
  <c r="K2497" i="1" a="1"/>
  <c r="K2497" i="1" s="1"/>
  <c r="U2497" i="1" l="1"/>
  <c r="L2498" i="1" a="1"/>
  <c r="L2498" i="1" s="1"/>
  <c r="M2497" i="1" a="1"/>
  <c r="M2497" i="1" s="1"/>
  <c r="N2498" i="1" s="1" a="1"/>
  <c r="N2498" i="1" s="1"/>
  <c r="O2497" i="1" l="1" a="1"/>
  <c r="O2497" i="1" s="1"/>
  <c r="R2498" i="1" l="1"/>
  <c r="S2498" i="1" s="1"/>
  <c r="Q2498" i="1"/>
  <c r="P2498" i="1" a="1"/>
  <c r="P2498" i="1" s="1"/>
  <c r="J2498" i="1" s="1" a="1"/>
  <c r="J2498" i="1" s="1"/>
  <c r="T2498" i="1" l="1" a="1"/>
  <c r="T2498" i="1" s="1"/>
  <c r="I2499" i="1" a="1"/>
  <c r="I2499" i="1" s="1"/>
  <c r="K2498" i="1" a="1"/>
  <c r="K2498" i="1" s="1"/>
  <c r="U2498" i="1" l="1"/>
  <c r="L2499" i="1" a="1"/>
  <c r="L2499" i="1" s="1"/>
  <c r="M2498" i="1" a="1"/>
  <c r="M2498" i="1" s="1"/>
  <c r="N2499" i="1" s="1" a="1"/>
  <c r="N2499" i="1" s="1"/>
  <c r="O2498" i="1" l="1" a="1"/>
  <c r="O2498" i="1" s="1"/>
  <c r="R2499" i="1" l="1"/>
  <c r="S2499" i="1" s="1"/>
  <c r="Q2499" i="1"/>
  <c r="P2499" i="1" a="1"/>
  <c r="P2499" i="1" s="1"/>
  <c r="J2499" i="1" s="1" a="1"/>
  <c r="J2499" i="1" s="1"/>
  <c r="T2499" i="1" l="1" a="1"/>
  <c r="T2499" i="1" s="1"/>
  <c r="I2500" i="1" a="1"/>
  <c r="I2500" i="1" s="1"/>
  <c r="K2499" i="1" a="1"/>
  <c r="K2499" i="1" s="1"/>
  <c r="U2499" i="1" l="1"/>
  <c r="L2500" i="1" a="1"/>
  <c r="L2500" i="1" s="1"/>
  <c r="M2499" i="1" a="1"/>
  <c r="M2499" i="1" s="1"/>
  <c r="N2500" i="1" s="1" a="1"/>
  <c r="N2500" i="1" s="1"/>
  <c r="O2499" i="1" l="1" a="1"/>
  <c r="O2499" i="1" s="1"/>
  <c r="Q2500" i="1" l="1"/>
  <c r="R2500" i="1"/>
  <c r="S2500" i="1" s="1"/>
  <c r="P2500" i="1" a="1"/>
  <c r="P2500" i="1" s="1"/>
  <c r="J2500" i="1" s="1" a="1"/>
  <c r="J2500" i="1" s="1"/>
  <c r="T2500" i="1" l="1" a="1"/>
  <c r="T2500" i="1" s="1"/>
  <c r="I2501" i="1" a="1"/>
  <c r="I2501" i="1" s="1"/>
  <c r="K2500" i="1" a="1"/>
  <c r="K2500" i="1" s="1"/>
  <c r="U2500" i="1" l="1"/>
  <c r="L2501" i="1" a="1"/>
  <c r="L2501" i="1" s="1"/>
  <c r="M2500" i="1" a="1"/>
  <c r="M2500" i="1" s="1"/>
  <c r="N2501" i="1" s="1" a="1"/>
  <c r="N2501" i="1" s="1"/>
  <c r="O2500" i="1" l="1" a="1"/>
  <c r="O2500" i="1" s="1"/>
  <c r="R2501" i="1" l="1"/>
  <c r="S2501" i="1" s="1"/>
  <c r="Q2501" i="1"/>
  <c r="P2501" i="1" a="1"/>
  <c r="P2501" i="1" s="1"/>
  <c r="J2501" i="1" s="1" a="1"/>
  <c r="J2501" i="1" s="1"/>
  <c r="T2501" i="1" l="1" a="1"/>
  <c r="T2501" i="1" s="1"/>
  <c r="I2502" i="1" a="1"/>
  <c r="I2502" i="1" s="1"/>
  <c r="K2501" i="1" a="1"/>
  <c r="K2501" i="1" s="1"/>
  <c r="U2501" i="1" l="1"/>
  <c r="L2502" i="1" a="1"/>
  <c r="L2502" i="1" s="1"/>
  <c r="M2501" i="1" a="1"/>
  <c r="M2501" i="1" s="1"/>
  <c r="N2502" i="1" s="1" a="1"/>
  <c r="N2502" i="1" s="1"/>
  <c r="O2501" i="1" l="1" a="1"/>
  <c r="O2501" i="1" s="1"/>
  <c r="Q2502" i="1" l="1"/>
  <c r="R2502" i="1"/>
  <c r="S2502" i="1" s="1"/>
  <c r="P2502" i="1" a="1"/>
  <c r="P2502" i="1" s="1"/>
  <c r="J2502" i="1" s="1" a="1"/>
  <c r="J2502" i="1" s="1"/>
  <c r="T2502" i="1" l="1" a="1"/>
  <c r="T2502" i="1" s="1"/>
  <c r="I2503" i="1" a="1"/>
  <c r="I2503" i="1" s="1"/>
  <c r="K2502" i="1" a="1"/>
  <c r="K2502" i="1" s="1"/>
  <c r="U2502" i="1" l="1"/>
  <c r="L2503" i="1" a="1"/>
  <c r="L2503" i="1" s="1"/>
  <c r="M2502" i="1" a="1"/>
  <c r="M2502" i="1" s="1"/>
  <c r="N2503" i="1" s="1" a="1"/>
  <c r="N2503" i="1" s="1"/>
  <c r="O2502" i="1" l="1" a="1"/>
  <c r="O2502" i="1" s="1"/>
  <c r="R2503" i="1" l="1"/>
  <c r="S2503" i="1" s="1"/>
  <c r="Q2503" i="1"/>
  <c r="P2503" i="1" a="1"/>
  <c r="P2503" i="1" s="1"/>
  <c r="J2503" i="1" s="1" a="1"/>
  <c r="J2503" i="1" s="1"/>
  <c r="T2503" i="1" l="1" a="1"/>
  <c r="T2503" i="1" s="1"/>
  <c r="I2504" i="1" a="1"/>
  <c r="I2504" i="1" s="1"/>
  <c r="K2503" i="1" a="1"/>
  <c r="K2503" i="1" s="1"/>
  <c r="U2503" i="1" l="1"/>
  <c r="L2504" i="1" a="1"/>
  <c r="L2504" i="1" s="1"/>
  <c r="M2503" i="1" a="1"/>
  <c r="M2503" i="1" s="1"/>
  <c r="N2504" i="1" s="1" a="1"/>
  <c r="N2504" i="1" s="1"/>
  <c r="O2503" i="1" l="1" a="1"/>
  <c r="O2503" i="1" s="1"/>
  <c r="Q2504" i="1" l="1"/>
  <c r="R2504" i="1"/>
  <c r="S2504" i="1" s="1"/>
  <c r="P2504" i="1" a="1"/>
  <c r="P2504" i="1" s="1"/>
  <c r="J2504" i="1" s="1" a="1"/>
  <c r="J2504" i="1" s="1"/>
  <c r="T2504" i="1" l="1" a="1"/>
  <c r="T2504" i="1" s="1"/>
  <c r="I2505" i="1" a="1"/>
  <c r="I2505" i="1" s="1"/>
  <c r="K2504" i="1" a="1"/>
  <c r="K2504" i="1" s="1"/>
  <c r="U2504" i="1" l="1"/>
  <c r="L2505" i="1" a="1"/>
  <c r="L2505" i="1" s="1"/>
  <c r="M2504" i="1" a="1"/>
  <c r="M2504" i="1" s="1"/>
  <c r="N2505" i="1" s="1" a="1"/>
  <c r="N2505" i="1" s="1"/>
  <c r="O2504" i="1" l="1" a="1"/>
  <c r="O2504" i="1" s="1"/>
  <c r="R2505" i="1" l="1"/>
  <c r="S2505" i="1" s="1"/>
  <c r="Q2505" i="1"/>
  <c r="P2505" i="1" a="1"/>
  <c r="P2505" i="1" s="1"/>
  <c r="J2505" i="1" s="1" a="1"/>
  <c r="J2505" i="1" s="1"/>
  <c r="T2505" i="1" l="1" a="1"/>
  <c r="T2505" i="1" s="1"/>
  <c r="I2506" i="1" a="1"/>
  <c r="I2506" i="1" s="1"/>
  <c r="K2505" i="1" a="1"/>
  <c r="K2505" i="1" s="1"/>
  <c r="U2505" i="1" l="1"/>
  <c r="L2506" i="1" a="1"/>
  <c r="L2506" i="1" s="1"/>
  <c r="M2505" i="1" a="1"/>
  <c r="M2505" i="1" s="1"/>
  <c r="N2506" i="1" s="1" a="1"/>
  <c r="N2506" i="1" s="1"/>
  <c r="O2505" i="1" l="1" a="1"/>
  <c r="O2505" i="1" s="1"/>
  <c r="Q2506" i="1" l="1"/>
  <c r="R2506" i="1"/>
  <c r="S2506" i="1" s="1"/>
  <c r="P2506" i="1" a="1"/>
  <c r="P2506" i="1" s="1"/>
  <c r="J2506" i="1" s="1" a="1"/>
  <c r="J2506" i="1" s="1"/>
  <c r="T2506" i="1" l="1" a="1"/>
  <c r="T2506" i="1" s="1"/>
  <c r="I2507" i="1" a="1"/>
  <c r="I2507" i="1" s="1"/>
  <c r="K2506" i="1" a="1"/>
  <c r="K2506" i="1" s="1"/>
  <c r="U2506" i="1" l="1"/>
  <c r="L2507" i="1" a="1"/>
  <c r="L2507" i="1" s="1"/>
  <c r="M2506" i="1" a="1"/>
  <c r="M2506" i="1" s="1"/>
  <c r="N2507" i="1" s="1" a="1"/>
  <c r="N2507" i="1" s="1"/>
  <c r="O2506" i="1" l="1" a="1"/>
  <c r="O2506" i="1" s="1"/>
  <c r="Q2507" i="1" s="1"/>
  <c r="R2507" i="1" l="1"/>
  <c r="S2507" i="1" s="1"/>
  <c r="P2507" i="1" a="1"/>
  <c r="P2507" i="1" s="1"/>
  <c r="J2507" i="1" s="1" a="1"/>
  <c r="J2507" i="1" s="1"/>
  <c r="T2507" i="1" l="1" a="1"/>
  <c r="T2507" i="1" s="1"/>
  <c r="I2508" i="1" a="1"/>
  <c r="I2508" i="1" s="1"/>
  <c r="K2507" i="1" a="1"/>
  <c r="K2507" i="1" s="1"/>
  <c r="U2507" i="1" l="1"/>
  <c r="L2508" i="1" a="1"/>
  <c r="L2508" i="1" s="1"/>
  <c r="M2507" i="1" a="1"/>
  <c r="M2507" i="1" s="1"/>
  <c r="N2508" i="1" s="1" a="1"/>
  <c r="N2508" i="1" s="1"/>
  <c r="O2507" i="1" l="1" a="1"/>
  <c r="O2507" i="1" s="1"/>
  <c r="Q2508" i="1" s="1"/>
  <c r="P2508" i="1" l="1" a="1"/>
  <c r="P2508" i="1" s="1"/>
  <c r="J2508" i="1" s="1" a="1"/>
  <c r="J2508" i="1" s="1"/>
  <c r="R2508" i="1"/>
  <c r="S2508" i="1" s="1"/>
  <c r="T2508" i="1" l="1" a="1"/>
  <c r="T2508" i="1" s="1"/>
  <c r="I2509" i="1" a="1"/>
  <c r="I2509" i="1" s="1"/>
  <c r="K2508" i="1" a="1"/>
  <c r="K2508" i="1" s="1"/>
  <c r="U2508" i="1" l="1"/>
  <c r="M2508" i="1" a="1"/>
  <c r="M2508" i="1" s="1"/>
  <c r="N2509" i="1" s="1" a="1"/>
  <c r="N2509" i="1" s="1"/>
  <c r="L2509" i="1" a="1"/>
  <c r="L2509" i="1" s="1"/>
  <c r="O2508" i="1" l="1" a="1"/>
  <c r="O2508" i="1" s="1"/>
  <c r="R2509" i="1" s="1"/>
  <c r="S2509" i="1" s="1"/>
  <c r="P2509" i="1" l="1" a="1"/>
  <c r="P2509" i="1" s="1"/>
  <c r="J2509" i="1" s="1" a="1"/>
  <c r="J2509" i="1" s="1"/>
  <c r="Q2509" i="1"/>
  <c r="T2509" i="1" l="1" a="1"/>
  <c r="T2509" i="1" s="1"/>
  <c r="I2510" i="1" a="1"/>
  <c r="I2510" i="1" s="1"/>
  <c r="K2509" i="1" a="1"/>
  <c r="K2509" i="1" s="1"/>
  <c r="U2509" i="1" l="1"/>
  <c r="M2509" i="1" a="1"/>
  <c r="M2509" i="1" s="1"/>
  <c r="N2510" i="1" s="1" a="1"/>
  <c r="N2510" i="1" s="1"/>
  <c r="L2510" i="1" a="1"/>
  <c r="L2510" i="1" s="1"/>
  <c r="O2509" i="1" l="1" a="1"/>
  <c r="O2509" i="1" s="1"/>
  <c r="Q2510" i="1" s="1"/>
  <c r="P2510" i="1" l="1" a="1"/>
  <c r="P2510" i="1" s="1"/>
  <c r="J2510" i="1" s="1" a="1"/>
  <c r="J2510" i="1" s="1"/>
  <c r="R2510" i="1"/>
  <c r="S2510" i="1" s="1"/>
  <c r="T2510" i="1" l="1" a="1"/>
  <c r="T2510" i="1" s="1"/>
  <c r="I2511" i="1" a="1"/>
  <c r="I2511" i="1" s="1"/>
  <c r="K2510" i="1" a="1"/>
  <c r="K2510" i="1" s="1"/>
  <c r="U2510" i="1" l="1"/>
  <c r="M2510" i="1" a="1"/>
  <c r="M2510" i="1" s="1"/>
  <c r="N2511" i="1" s="1" a="1"/>
  <c r="N2511" i="1" s="1"/>
  <c r="L2511" i="1" a="1"/>
  <c r="L2511" i="1" s="1"/>
  <c r="O2510" i="1" l="1" a="1"/>
  <c r="O2510" i="1" s="1"/>
  <c r="Q2511" i="1" s="1"/>
  <c r="P2511" i="1" l="1" a="1"/>
  <c r="P2511" i="1" s="1"/>
  <c r="J2511" i="1" s="1" a="1"/>
  <c r="J2511" i="1" s="1"/>
  <c r="K2511" i="1" s="1" a="1"/>
  <c r="K2511" i="1" s="1"/>
  <c r="R2511" i="1"/>
  <c r="S2511" i="1" s="1"/>
  <c r="I2512" i="1" l="1" a="1"/>
  <c r="I2512" i="1" s="1"/>
  <c r="T2511" i="1" a="1"/>
  <c r="T2511" i="1" s="1"/>
  <c r="L2512" i="1" a="1"/>
  <c r="L2512" i="1" s="1"/>
  <c r="M2511" i="1" a="1"/>
  <c r="M2511" i="1" s="1"/>
  <c r="N2512" i="1" s="1" a="1"/>
  <c r="N2512" i="1" s="1"/>
  <c r="U2511" i="1" l="1"/>
  <c r="O2511" i="1" a="1"/>
  <c r="O2511" i="1" s="1"/>
  <c r="Q2512" i="1" l="1"/>
  <c r="R2512" i="1"/>
  <c r="S2512" i="1" s="1"/>
  <c r="P2512" i="1" a="1"/>
  <c r="P2512" i="1" s="1"/>
  <c r="J2512" i="1" s="1" a="1"/>
  <c r="J2512" i="1" s="1"/>
  <c r="T2512" i="1" l="1" a="1"/>
  <c r="T2512" i="1" s="1"/>
  <c r="I2513" i="1" a="1"/>
  <c r="I2513" i="1" s="1"/>
  <c r="K2512" i="1" a="1"/>
  <c r="K2512" i="1" s="1"/>
  <c r="U2512" i="1" l="1"/>
  <c r="M2512" i="1" a="1"/>
  <c r="M2512" i="1" s="1"/>
  <c r="N2513" i="1" s="1" a="1"/>
  <c r="N2513" i="1" s="1"/>
  <c r="L2513" i="1" a="1"/>
  <c r="L2513" i="1" s="1"/>
  <c r="O2512" i="1" l="1" a="1"/>
  <c r="O2512" i="1" s="1"/>
  <c r="R2513" i="1" s="1"/>
  <c r="S2513" i="1" s="1"/>
  <c r="P2513" i="1" l="1" a="1"/>
  <c r="P2513" i="1" s="1"/>
  <c r="J2513" i="1" s="1" a="1"/>
  <c r="J2513" i="1" s="1"/>
  <c r="Q2513" i="1"/>
  <c r="T2513" i="1" l="1" a="1"/>
  <c r="T2513" i="1" s="1"/>
  <c r="I2514" i="1" a="1"/>
  <c r="I2514" i="1" s="1"/>
  <c r="K2513" i="1" a="1"/>
  <c r="K2513" i="1" s="1"/>
  <c r="U2513" i="1" l="1"/>
  <c r="M2513" i="1" a="1"/>
  <c r="M2513" i="1" s="1"/>
  <c r="N2514" i="1" s="1" a="1"/>
  <c r="N2514" i="1" s="1"/>
  <c r="L2514" i="1" a="1"/>
  <c r="L2514" i="1" s="1"/>
  <c r="O2513" i="1" l="1" a="1"/>
  <c r="O2513" i="1" s="1"/>
  <c r="Q2514" i="1" s="1"/>
  <c r="P2514" i="1" l="1" a="1"/>
  <c r="P2514" i="1" s="1"/>
  <c r="J2514" i="1" s="1" a="1"/>
  <c r="J2514" i="1" s="1"/>
  <c r="I2515" i="1" s="1" a="1"/>
  <c r="I2515" i="1" s="1"/>
  <c r="R2514" i="1"/>
  <c r="S2514" i="1" s="1"/>
  <c r="K2514" i="1" l="1" a="1"/>
  <c r="K2514" i="1" s="1"/>
  <c r="M2514" i="1" s="1" a="1"/>
  <c r="M2514" i="1" s="1"/>
  <c r="N2515" i="1" s="1" a="1"/>
  <c r="N2515" i="1" s="1"/>
  <c r="T2514" i="1" a="1"/>
  <c r="T2514" i="1" s="1"/>
  <c r="L2515" i="1" l="1" a="1"/>
  <c r="L2515" i="1" s="1"/>
  <c r="U2514" i="1"/>
  <c r="O2514" i="1" a="1"/>
  <c r="O2514" i="1" s="1"/>
  <c r="Q2515" i="1" s="1"/>
  <c r="P2515" i="1" l="1" a="1"/>
  <c r="P2515" i="1" s="1"/>
  <c r="J2515" i="1" s="1" a="1"/>
  <c r="J2515" i="1" s="1"/>
  <c r="R2515" i="1"/>
  <c r="S2515" i="1" s="1"/>
  <c r="T2515" i="1" l="1" a="1"/>
  <c r="T2515" i="1" s="1"/>
  <c r="I2516" i="1" a="1"/>
  <c r="I2516" i="1" s="1"/>
  <c r="K2515" i="1" a="1"/>
  <c r="K2515" i="1" s="1"/>
  <c r="U2515" i="1" l="1"/>
  <c r="L2516" i="1" a="1"/>
  <c r="L2516" i="1" s="1"/>
  <c r="M2515" i="1" a="1"/>
  <c r="M2515" i="1" s="1"/>
  <c r="N2516" i="1" s="1" a="1"/>
  <c r="N2516" i="1" s="1"/>
  <c r="O2515" i="1" l="1" a="1"/>
  <c r="O2515" i="1" s="1"/>
  <c r="Q2516" i="1" l="1"/>
  <c r="R2516" i="1"/>
  <c r="S2516" i="1" s="1"/>
  <c r="P2516" i="1" a="1"/>
  <c r="P2516" i="1" s="1"/>
  <c r="J2516" i="1" s="1" a="1"/>
  <c r="J2516" i="1" s="1"/>
  <c r="T2516" i="1" l="1" a="1"/>
  <c r="T2516" i="1" s="1"/>
  <c r="I2517" i="1" a="1"/>
  <c r="I2517" i="1" s="1"/>
  <c r="K2516" i="1" a="1"/>
  <c r="K2516" i="1" s="1"/>
  <c r="U2516" i="1" l="1"/>
  <c r="M2516" i="1" a="1"/>
  <c r="M2516" i="1" s="1"/>
  <c r="N2517" i="1" s="1" a="1"/>
  <c r="N2517" i="1" s="1"/>
  <c r="L2517" i="1" a="1"/>
  <c r="L2517" i="1" s="1"/>
  <c r="O2516" i="1" l="1" a="1"/>
  <c r="O2516" i="1" s="1"/>
  <c r="R2517" i="1" s="1"/>
  <c r="S2517" i="1" s="1"/>
  <c r="P2517" i="1" l="1" a="1"/>
  <c r="P2517" i="1" s="1"/>
  <c r="J2517" i="1" s="1" a="1"/>
  <c r="J2517" i="1" s="1"/>
  <c r="Q2517" i="1"/>
  <c r="T2517" i="1" l="1" a="1"/>
  <c r="T2517" i="1" s="1"/>
  <c r="I2518" i="1" a="1"/>
  <c r="I2518" i="1" s="1"/>
  <c r="K2517" i="1" a="1"/>
  <c r="K2517" i="1" s="1"/>
  <c r="U2517" i="1" l="1"/>
  <c r="M2517" i="1" a="1"/>
  <c r="M2517" i="1" s="1"/>
  <c r="N2518" i="1" s="1" a="1"/>
  <c r="N2518" i="1" s="1"/>
  <c r="L2518" i="1" a="1"/>
  <c r="L2518" i="1" s="1"/>
  <c r="O2517" i="1" l="1" a="1"/>
  <c r="O2517" i="1" s="1"/>
  <c r="Q2518" i="1" s="1"/>
  <c r="P2518" i="1" l="1" a="1"/>
  <c r="P2518" i="1" s="1"/>
  <c r="J2518" i="1" s="1" a="1"/>
  <c r="J2518" i="1" s="1"/>
  <c r="K2518" i="1" s="1" a="1"/>
  <c r="K2518" i="1" s="1"/>
  <c r="R2518" i="1"/>
  <c r="S2518" i="1" s="1"/>
  <c r="T2518" i="1" l="1" a="1"/>
  <c r="T2518" i="1" s="1"/>
  <c r="I2519" i="1" a="1"/>
  <c r="I2519" i="1" s="1"/>
  <c r="M2518" i="1" a="1"/>
  <c r="M2518" i="1" s="1"/>
  <c r="N2519" i="1" s="1" a="1"/>
  <c r="N2519" i="1" s="1"/>
  <c r="L2519" i="1" a="1"/>
  <c r="L2519" i="1" s="1"/>
  <c r="U2518" i="1" l="1"/>
  <c r="O2518" i="1" a="1"/>
  <c r="O2518" i="1" s="1"/>
  <c r="Q2519" i="1" s="1"/>
  <c r="P2519" i="1" l="1" a="1"/>
  <c r="P2519" i="1" s="1"/>
  <c r="J2519" i="1" s="1" a="1"/>
  <c r="J2519" i="1" s="1"/>
  <c r="R2519" i="1"/>
  <c r="S2519" i="1" s="1"/>
  <c r="T2519" i="1" l="1" a="1"/>
  <c r="T2519" i="1" s="1"/>
  <c r="I2520" i="1" a="1"/>
  <c r="I2520" i="1" s="1"/>
  <c r="K2519" i="1" a="1"/>
  <c r="K2519" i="1" s="1"/>
  <c r="U2519" i="1" l="1"/>
  <c r="L2520" i="1" a="1"/>
  <c r="L2520" i="1" s="1"/>
  <c r="M2519" i="1" a="1"/>
  <c r="M2519" i="1" s="1"/>
  <c r="N2520" i="1" s="1" a="1"/>
  <c r="N2520" i="1" s="1"/>
  <c r="O2519" i="1" l="1" a="1"/>
  <c r="O2519" i="1" s="1"/>
  <c r="Q2520" i="1" l="1"/>
  <c r="R2520" i="1"/>
  <c r="S2520" i="1" s="1"/>
  <c r="P2520" i="1" a="1"/>
  <c r="P2520" i="1" s="1"/>
  <c r="J2520" i="1" s="1" a="1"/>
  <c r="J2520" i="1" s="1"/>
  <c r="T2520" i="1" l="1" a="1"/>
  <c r="T2520" i="1" s="1"/>
  <c r="I2521" i="1" a="1"/>
  <c r="I2521" i="1" s="1"/>
  <c r="K2520" i="1" a="1"/>
  <c r="K2520" i="1" s="1"/>
  <c r="U2520" i="1" l="1"/>
  <c r="M2520" i="1" a="1"/>
  <c r="M2520" i="1" s="1"/>
  <c r="N2521" i="1" s="1" a="1"/>
  <c r="N2521" i="1" s="1"/>
  <c r="L2521" i="1" a="1"/>
  <c r="L2521" i="1" s="1"/>
  <c r="O2520" i="1" l="1" a="1"/>
  <c r="O2520" i="1" s="1"/>
  <c r="R2521" i="1" s="1"/>
  <c r="S2521" i="1" s="1"/>
  <c r="P2521" i="1" l="1" a="1"/>
  <c r="P2521" i="1" s="1"/>
  <c r="J2521" i="1" s="1" a="1"/>
  <c r="J2521" i="1" s="1"/>
  <c r="Q2521" i="1"/>
  <c r="T2521" i="1" l="1" a="1"/>
  <c r="T2521" i="1" s="1"/>
  <c r="I2522" i="1" a="1"/>
  <c r="I2522" i="1" s="1"/>
  <c r="K2521" i="1" a="1"/>
  <c r="K2521" i="1" s="1"/>
  <c r="U2521" i="1" l="1"/>
  <c r="M2521" i="1" a="1"/>
  <c r="M2521" i="1" s="1"/>
  <c r="N2522" i="1" s="1" a="1"/>
  <c r="N2522" i="1" s="1"/>
  <c r="L2522" i="1" a="1"/>
  <c r="L2522" i="1" s="1"/>
  <c r="O2521" i="1" l="1" a="1"/>
  <c r="O2521" i="1" s="1"/>
  <c r="Q2522" i="1" s="1"/>
  <c r="P2522" i="1" l="1" a="1"/>
  <c r="P2522" i="1" s="1"/>
  <c r="J2522" i="1" s="1" a="1"/>
  <c r="J2522" i="1" s="1"/>
  <c r="R2522" i="1"/>
  <c r="S2522" i="1" s="1"/>
  <c r="T2522" i="1" l="1" a="1"/>
  <c r="T2522" i="1" s="1"/>
  <c r="I2523" i="1" a="1"/>
  <c r="I2523" i="1" s="1"/>
  <c r="K2522" i="1" a="1"/>
  <c r="K2522" i="1" s="1"/>
  <c r="U2522" i="1" l="1"/>
  <c r="M2522" i="1" a="1"/>
  <c r="M2522" i="1" s="1"/>
  <c r="N2523" i="1" s="1" a="1"/>
  <c r="N2523" i="1" s="1"/>
  <c r="L2523" i="1" a="1"/>
  <c r="L2523" i="1" s="1"/>
  <c r="O2522" i="1" l="1" a="1"/>
  <c r="O2522" i="1" s="1"/>
  <c r="Q2523" i="1" s="1"/>
  <c r="P2523" i="1" l="1" a="1"/>
  <c r="P2523" i="1" s="1"/>
  <c r="J2523" i="1" s="1" a="1"/>
  <c r="J2523" i="1" s="1"/>
  <c r="R2523" i="1"/>
  <c r="S2523" i="1" s="1"/>
  <c r="T2523" i="1" l="1" a="1"/>
  <c r="T2523" i="1" s="1"/>
  <c r="I2524" i="1" a="1"/>
  <c r="I2524" i="1" s="1"/>
  <c r="K2523" i="1" a="1"/>
  <c r="K2523" i="1" s="1"/>
  <c r="U2523" i="1" l="1"/>
  <c r="L2524" i="1" a="1"/>
  <c r="L2524" i="1" s="1"/>
  <c r="M2523" i="1" a="1"/>
  <c r="M2523" i="1" s="1"/>
  <c r="N2524" i="1" s="1" a="1"/>
  <c r="N2524" i="1" s="1"/>
  <c r="O2523" i="1" l="1" a="1"/>
  <c r="O2523" i="1" s="1"/>
  <c r="Q2524" i="1" l="1"/>
  <c r="R2524" i="1"/>
  <c r="S2524" i="1" s="1"/>
  <c r="P2524" i="1" a="1"/>
  <c r="P2524" i="1" s="1"/>
  <c r="J2524" i="1" s="1" a="1"/>
  <c r="J2524" i="1" s="1"/>
  <c r="T2524" i="1" l="1" a="1"/>
  <c r="T2524" i="1" s="1"/>
  <c r="I2525" i="1" a="1"/>
  <c r="I2525" i="1" s="1"/>
  <c r="K2524" i="1" a="1"/>
  <c r="K2524" i="1" s="1"/>
  <c r="U2524" i="1" l="1"/>
  <c r="M2524" i="1" a="1"/>
  <c r="M2524" i="1" s="1"/>
  <c r="N2525" i="1" s="1" a="1"/>
  <c r="N2525" i="1" s="1"/>
  <c r="L2525" i="1" a="1"/>
  <c r="L2525" i="1" s="1"/>
  <c r="O2524" i="1" l="1" a="1"/>
  <c r="O2524" i="1" s="1"/>
  <c r="R2525" i="1" s="1"/>
  <c r="S2525" i="1" s="1"/>
  <c r="P2525" i="1" l="1" a="1"/>
  <c r="P2525" i="1" s="1"/>
  <c r="J2525" i="1" s="1" a="1"/>
  <c r="J2525" i="1" s="1"/>
  <c r="Q2525" i="1"/>
  <c r="T2525" i="1" l="1" a="1"/>
  <c r="T2525" i="1" s="1"/>
  <c r="I2526" i="1" a="1"/>
  <c r="I2526" i="1" s="1"/>
  <c r="K2525" i="1" a="1"/>
  <c r="K2525" i="1" s="1"/>
  <c r="U2525" i="1" l="1"/>
  <c r="M2525" i="1" a="1"/>
  <c r="M2525" i="1" s="1"/>
  <c r="N2526" i="1" s="1" a="1"/>
  <c r="N2526" i="1" s="1"/>
  <c r="L2526" i="1" a="1"/>
  <c r="L2526" i="1" s="1"/>
  <c r="O2525" i="1" l="1" a="1"/>
  <c r="O2525" i="1" s="1"/>
  <c r="Q2526" i="1" s="1"/>
  <c r="P2526" i="1" l="1" a="1"/>
  <c r="P2526" i="1" s="1"/>
  <c r="J2526" i="1" s="1" a="1"/>
  <c r="J2526" i="1" s="1"/>
  <c r="I2527" i="1" s="1" a="1"/>
  <c r="I2527" i="1" s="1"/>
  <c r="R2526" i="1"/>
  <c r="S2526" i="1" s="1"/>
  <c r="T2526" i="1" l="1" a="1"/>
  <c r="T2526" i="1" s="1"/>
  <c r="K2526" i="1" a="1"/>
  <c r="K2526" i="1" s="1"/>
  <c r="M2526" i="1" s="1" a="1"/>
  <c r="M2526" i="1" s="1"/>
  <c r="N2527" i="1" s="1" a="1"/>
  <c r="N2527" i="1" s="1"/>
  <c r="U2526" i="1" l="1"/>
  <c r="L2527" i="1" a="1"/>
  <c r="L2527" i="1" s="1"/>
  <c r="O2526" i="1" a="1"/>
  <c r="O2526" i="1" s="1"/>
  <c r="Q2527" i="1" s="1"/>
  <c r="P2527" i="1" l="1" a="1"/>
  <c r="P2527" i="1" s="1"/>
  <c r="J2527" i="1" s="1" a="1"/>
  <c r="J2527" i="1" s="1"/>
  <c r="R2527" i="1"/>
  <c r="S2527" i="1" s="1"/>
  <c r="T2527" i="1" l="1" a="1"/>
  <c r="T2527" i="1" s="1"/>
  <c r="I2528" i="1" a="1"/>
  <c r="I2528" i="1" s="1"/>
  <c r="K2527" i="1" a="1"/>
  <c r="K2527" i="1" s="1"/>
  <c r="U2527" i="1" l="1"/>
  <c r="L2528" i="1" a="1"/>
  <c r="L2528" i="1" s="1"/>
  <c r="M2527" i="1" a="1"/>
  <c r="M2527" i="1" s="1"/>
  <c r="N2528" i="1" s="1" a="1"/>
  <c r="N2528" i="1" s="1"/>
  <c r="O2527" i="1" l="1" a="1"/>
  <c r="O2527" i="1" s="1"/>
  <c r="Q2528" i="1" l="1"/>
  <c r="R2528" i="1"/>
  <c r="S2528" i="1" s="1"/>
  <c r="P2528" i="1" a="1"/>
  <c r="P2528" i="1" s="1"/>
  <c r="J2528" i="1" s="1" a="1"/>
  <c r="J2528" i="1" s="1"/>
  <c r="T2528" i="1" l="1" a="1"/>
  <c r="T2528" i="1" s="1"/>
  <c r="I2529" i="1" a="1"/>
  <c r="I2529" i="1" s="1"/>
  <c r="K2528" i="1" a="1"/>
  <c r="K2528" i="1" s="1"/>
  <c r="U2528" i="1" l="1"/>
  <c r="M2528" i="1" a="1"/>
  <c r="M2528" i="1" s="1"/>
  <c r="N2529" i="1" s="1" a="1"/>
  <c r="N2529" i="1" s="1"/>
  <c r="L2529" i="1" a="1"/>
  <c r="L2529" i="1" s="1"/>
  <c r="O2528" i="1" l="1" a="1"/>
  <c r="O2528" i="1" s="1"/>
  <c r="R2529" i="1" s="1"/>
  <c r="S2529" i="1" s="1"/>
  <c r="P2529" i="1" a="1"/>
  <c r="P2529" i="1" s="1"/>
  <c r="J2529" i="1" s="1" a="1"/>
  <c r="J2529" i="1" s="1"/>
  <c r="Q2529" i="1" l="1"/>
  <c r="T2529" i="1" a="1"/>
  <c r="T2529" i="1" s="1"/>
  <c r="I2530" i="1" a="1"/>
  <c r="I2530" i="1" s="1"/>
  <c r="K2529" i="1" a="1"/>
  <c r="K2529" i="1" s="1"/>
  <c r="U2529" i="1" l="1"/>
  <c r="M2529" i="1" a="1"/>
  <c r="M2529" i="1" s="1"/>
  <c r="N2530" i="1" s="1" a="1"/>
  <c r="N2530" i="1" s="1"/>
  <c r="L2530" i="1" a="1"/>
  <c r="L2530" i="1" s="1"/>
  <c r="O2529" i="1" l="1" a="1"/>
  <c r="O2529" i="1" s="1"/>
  <c r="Q2530" i="1" s="1"/>
  <c r="P2530" i="1" l="1" a="1"/>
  <c r="P2530" i="1" s="1"/>
  <c r="J2530" i="1" s="1" a="1"/>
  <c r="J2530" i="1" s="1"/>
  <c r="I2531" i="1" s="1" a="1"/>
  <c r="I2531" i="1" s="1"/>
  <c r="R2530" i="1"/>
  <c r="S2530" i="1" s="1"/>
  <c r="T2530" i="1" l="1" a="1"/>
  <c r="T2530" i="1" s="1"/>
  <c r="K2530" i="1" a="1"/>
  <c r="K2530" i="1" s="1"/>
  <c r="M2530" i="1" s="1" a="1"/>
  <c r="M2530" i="1" s="1"/>
  <c r="N2531" i="1" s="1" a="1"/>
  <c r="N2531" i="1" s="1"/>
  <c r="L2531" i="1" l="1" a="1"/>
  <c r="L2531" i="1" s="1"/>
  <c r="U2530" i="1"/>
  <c r="O2530" i="1" a="1"/>
  <c r="O2530" i="1" s="1"/>
  <c r="R2531" i="1" s="1"/>
  <c r="S2531" i="1" s="1"/>
  <c r="P2531" i="1" l="1" a="1"/>
  <c r="P2531" i="1" s="1"/>
  <c r="J2531" i="1" s="1" a="1"/>
  <c r="J2531" i="1" s="1"/>
  <c r="Q2531" i="1"/>
  <c r="T2531" i="1" l="1" a="1"/>
  <c r="T2531" i="1" s="1"/>
  <c r="I2532" i="1" a="1"/>
  <c r="I2532" i="1" s="1"/>
  <c r="K2531" i="1" a="1"/>
  <c r="K2531" i="1" s="1"/>
  <c r="U2531" i="1" l="1"/>
  <c r="L2532" i="1" a="1"/>
  <c r="L2532" i="1" s="1"/>
  <c r="M2531" i="1" a="1"/>
  <c r="M2531" i="1" s="1"/>
  <c r="N2532" i="1" s="1" a="1"/>
  <c r="N2532" i="1" s="1"/>
  <c r="O2531" i="1" l="1" a="1"/>
  <c r="O2531" i="1" s="1"/>
  <c r="Q2532" i="1" l="1"/>
  <c r="R2532" i="1"/>
  <c r="S2532" i="1" s="1"/>
  <c r="P2532" i="1" a="1"/>
  <c r="P2532" i="1" s="1"/>
  <c r="J2532" i="1" s="1" a="1"/>
  <c r="J2532" i="1" s="1"/>
  <c r="T2532" i="1" l="1" a="1"/>
  <c r="T2532" i="1" s="1"/>
  <c r="I2533" i="1" a="1"/>
  <c r="I2533" i="1" s="1"/>
  <c r="K2532" i="1" a="1"/>
  <c r="K2532" i="1" s="1"/>
  <c r="U2532" i="1" l="1"/>
  <c r="M2532" i="1" a="1"/>
  <c r="M2532" i="1" s="1"/>
  <c r="N2533" i="1" s="1" a="1"/>
  <c r="N2533" i="1" s="1"/>
  <c r="L2533" i="1" a="1"/>
  <c r="L2533" i="1" s="1"/>
  <c r="O2532" i="1" l="1" a="1"/>
  <c r="O2532" i="1" s="1"/>
  <c r="R2533" i="1" s="1"/>
  <c r="S2533" i="1" s="1"/>
  <c r="P2533" i="1" l="1" a="1"/>
  <c r="P2533" i="1" s="1"/>
  <c r="J2533" i="1" s="1" a="1"/>
  <c r="J2533" i="1" s="1"/>
  <c r="Q2533" i="1"/>
  <c r="T2533" i="1" l="1" a="1"/>
  <c r="T2533" i="1" s="1"/>
  <c r="I2534" i="1" a="1"/>
  <c r="I2534" i="1" s="1"/>
  <c r="K2533" i="1" a="1"/>
  <c r="K2533" i="1" s="1"/>
  <c r="U2533" i="1" l="1"/>
  <c r="M2533" i="1" a="1"/>
  <c r="M2533" i="1" s="1"/>
  <c r="N2534" i="1" s="1" a="1"/>
  <c r="N2534" i="1" s="1"/>
  <c r="L2534" i="1" a="1"/>
  <c r="L2534" i="1" s="1"/>
  <c r="O2533" i="1" l="1" a="1"/>
  <c r="O2533" i="1" s="1"/>
  <c r="Q2534" i="1" s="1"/>
  <c r="P2534" i="1" l="1" a="1"/>
  <c r="P2534" i="1" s="1"/>
  <c r="J2534" i="1" s="1" a="1"/>
  <c r="J2534" i="1" s="1"/>
  <c r="R2534" i="1"/>
  <c r="S2534" i="1" s="1"/>
  <c r="T2534" i="1" l="1" a="1"/>
  <c r="T2534" i="1" s="1"/>
  <c r="I2535" i="1" a="1"/>
  <c r="I2535" i="1" s="1"/>
  <c r="K2534" i="1" a="1"/>
  <c r="K2534" i="1" s="1"/>
  <c r="U2534" i="1" l="1"/>
  <c r="M2534" i="1" a="1"/>
  <c r="M2534" i="1" s="1"/>
  <c r="N2535" i="1" s="1" a="1"/>
  <c r="N2535" i="1" s="1"/>
  <c r="L2535" i="1" a="1"/>
  <c r="L2535" i="1" s="1"/>
  <c r="O2534" i="1" l="1" a="1"/>
  <c r="O2534" i="1" s="1"/>
  <c r="Q2535" i="1" s="1"/>
  <c r="P2535" i="1" l="1" a="1"/>
  <c r="P2535" i="1" s="1"/>
  <c r="J2535" i="1" s="1" a="1"/>
  <c r="J2535" i="1" s="1"/>
  <c r="R2535" i="1"/>
  <c r="S2535" i="1" s="1"/>
  <c r="T2535" i="1" l="1" a="1"/>
  <c r="T2535" i="1" s="1"/>
  <c r="I2536" i="1" a="1"/>
  <c r="I2536" i="1" s="1"/>
  <c r="K2535" i="1" a="1"/>
  <c r="K2535" i="1" s="1"/>
  <c r="U2535" i="1" l="1"/>
  <c r="L2536" i="1" a="1"/>
  <c r="L2536" i="1" s="1"/>
  <c r="M2535" i="1" a="1"/>
  <c r="M2535" i="1" s="1"/>
  <c r="N2536" i="1" s="1" a="1"/>
  <c r="N2536" i="1" s="1"/>
  <c r="O2535" i="1" l="1" a="1"/>
  <c r="O2535" i="1" s="1"/>
  <c r="Q2536" i="1" l="1"/>
  <c r="R2536" i="1"/>
  <c r="S2536" i="1" s="1"/>
  <c r="P2536" i="1" a="1"/>
  <c r="P2536" i="1" s="1"/>
  <c r="J2536" i="1" s="1" a="1"/>
  <c r="J2536" i="1" s="1"/>
  <c r="T2536" i="1" l="1" a="1"/>
  <c r="T2536" i="1" s="1"/>
  <c r="I2537" i="1" a="1"/>
  <c r="I2537" i="1" s="1"/>
  <c r="K2536" i="1" a="1"/>
  <c r="K2536" i="1" s="1"/>
  <c r="U2536" i="1" l="1"/>
  <c r="M2536" i="1" a="1"/>
  <c r="M2536" i="1" s="1"/>
  <c r="N2537" i="1" s="1" a="1"/>
  <c r="N2537" i="1" s="1"/>
  <c r="L2537" i="1" a="1"/>
  <c r="L2537" i="1" s="1"/>
  <c r="O2536" i="1" l="1" a="1"/>
  <c r="O2536" i="1" s="1"/>
  <c r="R2537" i="1" s="1"/>
  <c r="S2537" i="1" s="1"/>
  <c r="P2537" i="1" l="1" a="1"/>
  <c r="P2537" i="1" s="1"/>
  <c r="J2537" i="1" s="1" a="1"/>
  <c r="J2537" i="1" s="1"/>
  <c r="I2538" i="1" s="1" a="1"/>
  <c r="I2538" i="1" s="1"/>
  <c r="Q2537" i="1"/>
  <c r="K2537" i="1" l="1" a="1"/>
  <c r="K2537" i="1" s="1"/>
  <c r="L2538" i="1" s="1" a="1"/>
  <c r="L2538" i="1" s="1"/>
  <c r="T2537" i="1" a="1"/>
  <c r="T2537" i="1" s="1"/>
  <c r="M2537" i="1" l="1" a="1"/>
  <c r="M2537" i="1" s="1"/>
  <c r="N2538" i="1" s="1" a="1"/>
  <c r="N2538" i="1" s="1"/>
  <c r="U2537" i="1"/>
  <c r="O2537" i="1" a="1"/>
  <c r="O2537" i="1" s="1"/>
  <c r="Q2538" i="1" s="1"/>
  <c r="P2538" i="1" l="1" a="1"/>
  <c r="P2538" i="1" s="1"/>
  <c r="J2538" i="1" s="1" a="1"/>
  <c r="J2538" i="1" s="1"/>
  <c r="R2538" i="1"/>
  <c r="S2538" i="1" s="1"/>
  <c r="T2538" i="1" l="1" a="1"/>
  <c r="T2538" i="1" s="1"/>
  <c r="I2539" i="1" a="1"/>
  <c r="I2539" i="1" s="1"/>
  <c r="K2538" i="1" a="1"/>
  <c r="K2538" i="1" s="1"/>
  <c r="U2538" i="1" l="1"/>
  <c r="M2538" i="1" a="1"/>
  <c r="M2538" i="1" s="1"/>
  <c r="N2539" i="1" s="1" a="1"/>
  <c r="N2539" i="1" s="1"/>
  <c r="L2539" i="1" a="1"/>
  <c r="L2539" i="1" s="1"/>
  <c r="O2538" i="1" l="1" a="1"/>
  <c r="O2538" i="1" s="1"/>
  <c r="Q2539" i="1" s="1"/>
  <c r="P2539" i="1" l="1" a="1"/>
  <c r="P2539" i="1" s="1"/>
  <c r="J2539" i="1" s="1" a="1"/>
  <c r="J2539" i="1" s="1"/>
  <c r="R2539" i="1"/>
  <c r="S2539" i="1" s="1"/>
  <c r="T2539" i="1" l="1" a="1"/>
  <c r="T2539" i="1" s="1"/>
  <c r="I2540" i="1" a="1"/>
  <c r="I2540" i="1" s="1"/>
  <c r="K2539" i="1" a="1"/>
  <c r="K2539" i="1" s="1"/>
  <c r="U2539" i="1" l="1"/>
  <c r="L2540" i="1" a="1"/>
  <c r="L2540" i="1" s="1"/>
  <c r="M2539" i="1" a="1"/>
  <c r="M2539" i="1" s="1"/>
  <c r="N2540" i="1" s="1" a="1"/>
  <c r="N2540" i="1" s="1"/>
  <c r="O2539" i="1" l="1" a="1"/>
  <c r="O2539" i="1" s="1"/>
  <c r="Q2540" i="1" l="1"/>
  <c r="R2540" i="1"/>
  <c r="S2540" i="1" s="1"/>
  <c r="P2540" i="1" a="1"/>
  <c r="P2540" i="1" s="1"/>
  <c r="J2540" i="1" s="1" a="1"/>
  <c r="J2540" i="1" s="1"/>
  <c r="T2540" i="1" l="1" a="1"/>
  <c r="T2540" i="1" s="1"/>
  <c r="I2541" i="1" a="1"/>
  <c r="I2541" i="1" s="1"/>
  <c r="K2540" i="1" a="1"/>
  <c r="K2540" i="1" s="1"/>
  <c r="U2540" i="1" l="1"/>
  <c r="M2540" i="1" a="1"/>
  <c r="M2540" i="1" s="1"/>
  <c r="N2541" i="1" s="1" a="1"/>
  <c r="N2541" i="1" s="1"/>
  <c r="L2541" i="1" a="1"/>
  <c r="L2541" i="1" s="1"/>
  <c r="O2540" i="1" l="1" a="1"/>
  <c r="O2540" i="1" s="1"/>
  <c r="R2541" i="1" s="1"/>
  <c r="S2541" i="1" s="1"/>
  <c r="P2541" i="1" l="1" a="1"/>
  <c r="P2541" i="1" s="1"/>
  <c r="J2541" i="1" s="1" a="1"/>
  <c r="J2541" i="1" s="1"/>
  <c r="Q2541" i="1"/>
  <c r="T2541" i="1" l="1" a="1"/>
  <c r="T2541" i="1" s="1"/>
  <c r="I2542" i="1" a="1"/>
  <c r="I2542" i="1" s="1"/>
  <c r="K2541" i="1" a="1"/>
  <c r="K2541" i="1" s="1"/>
  <c r="U2541" i="1" l="1"/>
  <c r="M2541" i="1" a="1"/>
  <c r="M2541" i="1" s="1"/>
  <c r="N2542" i="1" s="1" a="1"/>
  <c r="N2542" i="1" s="1"/>
  <c r="L2542" i="1" a="1"/>
  <c r="L2542" i="1" s="1"/>
  <c r="O2541" i="1" l="1" a="1"/>
  <c r="O2541" i="1" s="1"/>
  <c r="Q2542" i="1" s="1"/>
  <c r="P2542" i="1" l="1" a="1"/>
  <c r="P2542" i="1" s="1"/>
  <c r="J2542" i="1" s="1" a="1"/>
  <c r="J2542" i="1" s="1"/>
  <c r="R2542" i="1"/>
  <c r="S2542" i="1" s="1"/>
  <c r="T2542" i="1" l="1" a="1"/>
  <c r="T2542" i="1" s="1"/>
  <c r="I2543" i="1" a="1"/>
  <c r="I2543" i="1" s="1"/>
  <c r="K2542" i="1" a="1"/>
  <c r="K2542" i="1" s="1"/>
  <c r="U2542" i="1" l="1"/>
  <c r="M2542" i="1" a="1"/>
  <c r="M2542" i="1" s="1"/>
  <c r="N2543" i="1" s="1" a="1"/>
  <c r="N2543" i="1" s="1"/>
  <c r="L2543" i="1" a="1"/>
  <c r="L2543" i="1" s="1"/>
  <c r="O2542" i="1" l="1" a="1"/>
  <c r="O2542" i="1" s="1"/>
  <c r="Q2543" i="1" s="1"/>
  <c r="P2543" i="1" l="1" a="1"/>
  <c r="P2543" i="1" s="1"/>
  <c r="J2543" i="1" s="1" a="1"/>
  <c r="J2543" i="1" s="1"/>
  <c r="R2543" i="1"/>
  <c r="S2543" i="1" s="1"/>
  <c r="T2543" i="1" l="1" a="1"/>
  <c r="T2543" i="1" s="1"/>
  <c r="I2544" i="1" a="1"/>
  <c r="I2544" i="1" s="1"/>
  <c r="K2543" i="1" a="1"/>
  <c r="K2543" i="1" s="1"/>
  <c r="U2543" i="1" l="1"/>
  <c r="L2544" i="1" a="1"/>
  <c r="L2544" i="1" s="1"/>
  <c r="M2543" i="1" a="1"/>
  <c r="M2543" i="1" s="1"/>
  <c r="N2544" i="1" s="1" a="1"/>
  <c r="N2544" i="1" s="1"/>
  <c r="O2543" i="1" l="1" a="1"/>
  <c r="O2543" i="1" s="1"/>
  <c r="Q2544" i="1" l="1"/>
  <c r="R2544" i="1"/>
  <c r="S2544" i="1" s="1"/>
  <c r="P2544" i="1" a="1"/>
  <c r="P2544" i="1" s="1"/>
  <c r="J2544" i="1" s="1" a="1"/>
  <c r="J2544" i="1" s="1"/>
  <c r="T2544" i="1" l="1" a="1"/>
  <c r="T2544" i="1" s="1"/>
  <c r="I2545" i="1" a="1"/>
  <c r="I2545" i="1" s="1"/>
  <c r="K2544" i="1" a="1"/>
  <c r="K2544" i="1" s="1"/>
  <c r="U2544" i="1" l="1"/>
  <c r="M2544" i="1" a="1"/>
  <c r="M2544" i="1" s="1"/>
  <c r="N2545" i="1" s="1" a="1"/>
  <c r="N2545" i="1" s="1"/>
  <c r="L2545" i="1" a="1"/>
  <c r="L2545" i="1" s="1"/>
  <c r="O2544" i="1" l="1" a="1"/>
  <c r="O2544" i="1" s="1"/>
  <c r="R2545" i="1" s="1"/>
  <c r="S2545" i="1" s="1"/>
  <c r="P2545" i="1" l="1" a="1"/>
  <c r="P2545" i="1" s="1"/>
  <c r="J2545" i="1" s="1" a="1"/>
  <c r="J2545" i="1" s="1"/>
  <c r="Q2545" i="1"/>
  <c r="T2545" i="1" l="1" a="1"/>
  <c r="T2545" i="1" s="1"/>
  <c r="I2546" i="1" a="1"/>
  <c r="I2546" i="1" s="1"/>
  <c r="K2545" i="1" a="1"/>
  <c r="K2545" i="1" s="1"/>
  <c r="U2545" i="1" l="1"/>
  <c r="M2545" i="1" a="1"/>
  <c r="M2545" i="1" s="1"/>
  <c r="N2546" i="1" s="1" a="1"/>
  <c r="N2546" i="1" s="1"/>
  <c r="L2546" i="1" a="1"/>
  <c r="L2546" i="1" s="1"/>
  <c r="O2545" i="1" l="1" a="1"/>
  <c r="O2545" i="1" s="1"/>
  <c r="Q2546" i="1" s="1"/>
  <c r="P2546" i="1" l="1" a="1"/>
  <c r="P2546" i="1" s="1"/>
  <c r="J2546" i="1" s="1" a="1"/>
  <c r="J2546" i="1" s="1"/>
  <c r="I2547" i="1" s="1" a="1"/>
  <c r="I2547" i="1" s="1"/>
  <c r="R2546" i="1"/>
  <c r="S2546" i="1" s="1"/>
  <c r="K2546" i="1" l="1" a="1"/>
  <c r="K2546" i="1" s="1"/>
  <c r="L2547" i="1" s="1" a="1"/>
  <c r="L2547" i="1" s="1"/>
  <c r="T2546" i="1" a="1"/>
  <c r="T2546" i="1" s="1"/>
  <c r="M2546" i="1" l="1" a="1"/>
  <c r="M2546" i="1" s="1"/>
  <c r="N2547" i="1" s="1" a="1"/>
  <c r="N2547" i="1" s="1"/>
  <c r="U2546" i="1"/>
  <c r="O2546" i="1" l="1" a="1"/>
  <c r="O2546" i="1" s="1"/>
  <c r="Q2547" i="1" s="1"/>
  <c r="R2547" i="1" l="1"/>
  <c r="S2547" i="1" s="1"/>
  <c r="P2547" i="1" a="1"/>
  <c r="P2547" i="1" s="1"/>
  <c r="J2547" i="1" s="1" a="1"/>
  <c r="J2547" i="1" s="1"/>
  <c r="I2548" i="1" s="1" a="1"/>
  <c r="I2548" i="1" s="1"/>
  <c r="K2547" i="1" l="1" a="1"/>
  <c r="K2547" i="1" s="1"/>
  <c r="M2547" i="1" s="1" a="1"/>
  <c r="M2547" i="1" s="1"/>
  <c r="N2548" i="1" s="1" a="1"/>
  <c r="N2548" i="1" s="1"/>
  <c r="T2547" i="1" a="1"/>
  <c r="T2547" i="1" s="1"/>
  <c r="U2547" i="1" s="1"/>
  <c r="L2548" i="1" l="1" a="1"/>
  <c r="L2548" i="1" s="1"/>
  <c r="O2547" i="1" a="1"/>
  <c r="O2547" i="1" s="1"/>
  <c r="Q2548" i="1" l="1"/>
  <c r="R2548" i="1"/>
  <c r="S2548" i="1" s="1"/>
  <c r="P2548" i="1" a="1"/>
  <c r="P2548" i="1" s="1"/>
  <c r="J2548" i="1" s="1" a="1"/>
  <c r="J2548" i="1" s="1"/>
  <c r="T2548" i="1" l="1" a="1"/>
  <c r="T2548" i="1" s="1"/>
  <c r="I2549" i="1" a="1"/>
  <c r="I2549" i="1" s="1"/>
  <c r="K2548" i="1" a="1"/>
  <c r="K2548" i="1" s="1"/>
  <c r="U2548" i="1" l="1"/>
  <c r="M2548" i="1" a="1"/>
  <c r="M2548" i="1" s="1"/>
  <c r="N2549" i="1" s="1" a="1"/>
  <c r="N2549" i="1" s="1"/>
  <c r="L2549" i="1" a="1"/>
  <c r="L2549" i="1" s="1"/>
  <c r="O2548" i="1" l="1" a="1"/>
  <c r="O2548" i="1" s="1"/>
  <c r="R2549" i="1" l="1"/>
  <c r="S2549" i="1" s="1"/>
  <c r="Q2549" i="1"/>
  <c r="P2549" i="1" a="1"/>
  <c r="P2549" i="1" s="1"/>
  <c r="J2549" i="1" s="1" a="1"/>
  <c r="J2549" i="1" s="1"/>
  <c r="T2549" i="1" l="1" a="1"/>
  <c r="T2549" i="1" s="1"/>
  <c r="I2550" i="1" a="1"/>
  <c r="I2550" i="1" s="1"/>
  <c r="K2549" i="1" a="1"/>
  <c r="K2549" i="1" s="1"/>
  <c r="U2549" i="1" l="1"/>
  <c r="M2549" i="1" a="1"/>
  <c r="M2549" i="1" s="1"/>
  <c r="N2550" i="1" s="1" a="1"/>
  <c r="N2550" i="1" s="1"/>
  <c r="L2550" i="1" a="1"/>
  <c r="L2550" i="1" s="1"/>
  <c r="O2549" i="1" l="1" a="1"/>
  <c r="O2549" i="1" s="1"/>
  <c r="Q2550" i="1" s="1"/>
  <c r="P2550" i="1" l="1" a="1"/>
  <c r="P2550" i="1" s="1"/>
  <c r="J2550" i="1" s="1" a="1"/>
  <c r="J2550" i="1" s="1"/>
  <c r="R2550" i="1"/>
  <c r="S2550" i="1" s="1"/>
  <c r="T2550" i="1" l="1" a="1"/>
  <c r="T2550" i="1" s="1"/>
  <c r="I2551" i="1" a="1"/>
  <c r="I2551" i="1" s="1"/>
  <c r="K2550" i="1" a="1"/>
  <c r="K2550" i="1" s="1"/>
  <c r="U2550" i="1" l="1"/>
  <c r="M2550" i="1" a="1"/>
  <c r="M2550" i="1" s="1"/>
  <c r="N2551" i="1" s="1" a="1"/>
  <c r="N2551" i="1" s="1"/>
  <c r="L2551" i="1" a="1"/>
  <c r="L2551" i="1" s="1"/>
  <c r="O2550" i="1" l="1" a="1"/>
  <c r="O2550" i="1" s="1"/>
  <c r="Q2551" i="1" s="1"/>
  <c r="P2551" i="1" l="1" a="1"/>
  <c r="P2551" i="1" s="1"/>
  <c r="J2551" i="1" s="1" a="1"/>
  <c r="J2551" i="1" s="1"/>
  <c r="R2551" i="1"/>
  <c r="S2551" i="1" s="1"/>
  <c r="T2551" i="1" l="1" a="1"/>
  <c r="T2551" i="1" s="1"/>
  <c r="I2552" i="1" a="1"/>
  <c r="I2552" i="1" s="1"/>
  <c r="K2551" i="1" a="1"/>
  <c r="K2551" i="1" s="1"/>
  <c r="U2551" i="1" l="1"/>
  <c r="L2552" i="1" a="1"/>
  <c r="L2552" i="1" s="1"/>
  <c r="M2551" i="1" a="1"/>
  <c r="M2551" i="1" s="1"/>
  <c r="N2552" i="1" s="1" a="1"/>
  <c r="N2552" i="1" s="1"/>
  <c r="O2551" i="1" l="1" a="1"/>
  <c r="O2551" i="1" s="1"/>
  <c r="Q2552" i="1" s="1"/>
  <c r="P2552" i="1" l="1" a="1"/>
  <c r="P2552" i="1" s="1"/>
  <c r="J2552" i="1" s="1" a="1"/>
  <c r="J2552" i="1" s="1"/>
  <c r="R2552" i="1"/>
  <c r="S2552" i="1" s="1"/>
  <c r="T2552" i="1" l="1" a="1"/>
  <c r="T2552" i="1" s="1"/>
  <c r="I2553" i="1" a="1"/>
  <c r="I2553" i="1" s="1"/>
  <c r="K2552" i="1" a="1"/>
  <c r="K2552" i="1" s="1"/>
  <c r="U2552" i="1" l="1"/>
  <c r="M2552" i="1" a="1"/>
  <c r="M2552" i="1" s="1"/>
  <c r="N2553" i="1" s="1" a="1"/>
  <c r="N2553" i="1" s="1"/>
  <c r="L2553" i="1" a="1"/>
  <c r="L2553" i="1" s="1"/>
  <c r="O2552" i="1" l="1" a="1"/>
  <c r="O2552" i="1" s="1"/>
  <c r="R2553" i="1" s="1"/>
  <c r="S2553" i="1" s="1"/>
  <c r="P2553" i="1" l="1" a="1"/>
  <c r="P2553" i="1" s="1"/>
  <c r="J2553" i="1" s="1" a="1"/>
  <c r="J2553" i="1" s="1"/>
  <c r="Q2553" i="1"/>
  <c r="T2553" i="1" l="1" a="1"/>
  <c r="T2553" i="1" s="1"/>
  <c r="I2554" i="1" a="1"/>
  <c r="I2554" i="1" s="1"/>
  <c r="K2553" i="1" a="1"/>
  <c r="K2553" i="1" s="1"/>
  <c r="U2553" i="1" l="1"/>
  <c r="M2553" i="1" a="1"/>
  <c r="M2553" i="1" s="1"/>
  <c r="N2554" i="1" s="1" a="1"/>
  <c r="N2554" i="1" s="1"/>
  <c r="L2554" i="1" a="1"/>
  <c r="L2554" i="1" s="1"/>
  <c r="O2553" i="1" l="1" a="1"/>
  <c r="O2553" i="1" s="1"/>
  <c r="Q2554" i="1" s="1"/>
  <c r="P2554" i="1" l="1" a="1"/>
  <c r="P2554" i="1" s="1"/>
  <c r="J2554" i="1" s="1" a="1"/>
  <c r="J2554" i="1" s="1"/>
  <c r="R2554" i="1"/>
  <c r="S2554" i="1" s="1"/>
  <c r="T2554" i="1" l="1" a="1"/>
  <c r="T2554" i="1" s="1"/>
  <c r="I2555" i="1" a="1"/>
  <c r="I2555" i="1" s="1"/>
  <c r="K2554" i="1" a="1"/>
  <c r="K2554" i="1" s="1"/>
  <c r="U2554" i="1" l="1"/>
  <c r="M2554" i="1" a="1"/>
  <c r="M2554" i="1" s="1"/>
  <c r="N2555" i="1" s="1" a="1"/>
  <c r="N2555" i="1" s="1"/>
  <c r="L2555" i="1" a="1"/>
  <c r="L2555" i="1" s="1"/>
  <c r="O2554" i="1" l="1" a="1"/>
  <c r="O2554" i="1" s="1"/>
  <c r="Q2555" i="1" s="1"/>
  <c r="P2555" i="1" l="1" a="1"/>
  <c r="P2555" i="1" s="1"/>
  <c r="J2555" i="1" s="1" a="1"/>
  <c r="J2555" i="1" s="1"/>
  <c r="R2555" i="1"/>
  <c r="S2555" i="1" s="1"/>
  <c r="T2555" i="1" l="1" a="1"/>
  <c r="T2555" i="1" s="1"/>
  <c r="I2556" i="1" a="1"/>
  <c r="I2556" i="1" s="1"/>
  <c r="K2555" i="1" a="1"/>
  <c r="K2555" i="1" s="1"/>
  <c r="U2555" i="1" l="1"/>
  <c r="L2556" i="1" a="1"/>
  <c r="L2556" i="1" s="1"/>
  <c r="M2555" i="1" a="1"/>
  <c r="M2555" i="1" s="1"/>
  <c r="N2556" i="1" s="1" a="1"/>
  <c r="N2556" i="1" s="1"/>
  <c r="O2555" i="1" l="1" a="1"/>
  <c r="O2555" i="1" s="1"/>
  <c r="Q2556" i="1" s="1"/>
  <c r="P2556" i="1" l="1" a="1"/>
  <c r="P2556" i="1" s="1"/>
  <c r="J2556" i="1" s="1" a="1"/>
  <c r="J2556" i="1" s="1"/>
  <c r="R2556" i="1"/>
  <c r="S2556" i="1" s="1"/>
  <c r="T2556" i="1" l="1" a="1"/>
  <c r="T2556" i="1" s="1"/>
  <c r="I2557" i="1" a="1"/>
  <c r="I2557" i="1" s="1"/>
  <c r="K2556" i="1" a="1"/>
  <c r="K2556" i="1" s="1"/>
  <c r="U2556" i="1" l="1"/>
  <c r="M2556" i="1" a="1"/>
  <c r="M2556" i="1" s="1"/>
  <c r="N2557" i="1" s="1" a="1"/>
  <c r="N2557" i="1" s="1"/>
  <c r="L2557" i="1" a="1"/>
  <c r="L2557" i="1" s="1"/>
  <c r="O2556" i="1" l="1" a="1"/>
  <c r="O2556" i="1" s="1"/>
  <c r="R2557" i="1" s="1"/>
  <c r="S2557" i="1" s="1"/>
  <c r="P2557" i="1" l="1" a="1"/>
  <c r="P2557" i="1" s="1"/>
  <c r="J2557" i="1" s="1" a="1"/>
  <c r="J2557" i="1" s="1"/>
  <c r="Q2557" i="1"/>
  <c r="T2557" i="1" l="1" a="1"/>
  <c r="T2557" i="1" s="1"/>
  <c r="I2558" i="1" a="1"/>
  <c r="I2558" i="1" s="1"/>
  <c r="K2557" i="1" a="1"/>
  <c r="K2557" i="1" s="1"/>
  <c r="U2557" i="1" l="1"/>
  <c r="M2557" i="1" a="1"/>
  <c r="M2557" i="1" s="1"/>
  <c r="N2558" i="1" s="1" a="1"/>
  <c r="N2558" i="1" s="1"/>
  <c r="L2558" i="1" a="1"/>
  <c r="L2558" i="1" s="1"/>
  <c r="O2557" i="1" l="1" a="1"/>
  <c r="O2557" i="1" s="1"/>
  <c r="Q2558" i="1" s="1"/>
  <c r="P2558" i="1" l="1" a="1"/>
  <c r="P2558" i="1" s="1"/>
  <c r="J2558" i="1" s="1" a="1"/>
  <c r="J2558" i="1" s="1"/>
  <c r="R2558" i="1"/>
  <c r="S2558" i="1" s="1"/>
  <c r="T2558" i="1" l="1" a="1"/>
  <c r="T2558" i="1" s="1"/>
  <c r="I2559" i="1" a="1"/>
  <c r="I2559" i="1" s="1"/>
  <c r="K2558" i="1" a="1"/>
  <c r="K2558" i="1" s="1"/>
  <c r="U2558" i="1" l="1"/>
  <c r="M2558" i="1" a="1"/>
  <c r="M2558" i="1" s="1"/>
  <c r="N2559" i="1" s="1" a="1"/>
  <c r="N2559" i="1" s="1"/>
  <c r="L2559" i="1" a="1"/>
  <c r="L2559" i="1" s="1"/>
  <c r="O2558" i="1" l="1" a="1"/>
  <c r="O2558" i="1" s="1"/>
  <c r="Q2559" i="1" s="1"/>
  <c r="P2559" i="1" l="1" a="1"/>
  <c r="P2559" i="1" s="1"/>
  <c r="J2559" i="1" s="1" a="1"/>
  <c r="J2559" i="1" s="1"/>
  <c r="R2559" i="1"/>
  <c r="S2559" i="1" s="1"/>
  <c r="T2559" i="1" l="1" a="1"/>
  <c r="T2559" i="1" s="1"/>
  <c r="I2560" i="1" a="1"/>
  <c r="I2560" i="1" s="1"/>
  <c r="K2559" i="1" a="1"/>
  <c r="K2559" i="1" s="1"/>
  <c r="U2559" i="1" l="1"/>
  <c r="L2560" i="1" a="1"/>
  <c r="L2560" i="1" s="1"/>
  <c r="M2559" i="1" a="1"/>
  <c r="M2559" i="1" s="1"/>
  <c r="N2560" i="1" s="1" a="1"/>
  <c r="N2560" i="1" s="1"/>
  <c r="O2559" i="1" l="1" a="1"/>
  <c r="O2559" i="1" s="1"/>
  <c r="Q2560" i="1" l="1"/>
  <c r="R2560" i="1"/>
  <c r="S2560" i="1" s="1"/>
  <c r="P2560" i="1" a="1"/>
  <c r="P2560" i="1" s="1"/>
  <c r="J2560" i="1" s="1" a="1"/>
  <c r="J2560" i="1" s="1"/>
  <c r="T2560" i="1" l="1" a="1"/>
  <c r="T2560" i="1" s="1"/>
  <c r="I2561" i="1" a="1"/>
  <c r="I2561" i="1" s="1"/>
  <c r="K2560" i="1" a="1"/>
  <c r="K2560" i="1" s="1"/>
  <c r="U2560" i="1" l="1"/>
  <c r="M2560" i="1" a="1"/>
  <c r="M2560" i="1" s="1"/>
  <c r="N2561" i="1" s="1" a="1"/>
  <c r="N2561" i="1" s="1"/>
  <c r="L2561" i="1" a="1"/>
  <c r="L2561" i="1" s="1"/>
  <c r="O2560" i="1" l="1" a="1"/>
  <c r="O2560" i="1" s="1"/>
  <c r="R2561" i="1" s="1"/>
  <c r="S2561" i="1" s="1"/>
  <c r="P2561" i="1" l="1" a="1"/>
  <c r="P2561" i="1" s="1"/>
  <c r="J2561" i="1" s="1" a="1"/>
  <c r="J2561" i="1" s="1"/>
  <c r="Q2561" i="1"/>
  <c r="T2561" i="1" l="1" a="1"/>
  <c r="T2561" i="1" s="1"/>
  <c r="I2562" i="1" a="1"/>
  <c r="I2562" i="1" s="1"/>
  <c r="K2561" i="1" a="1"/>
  <c r="K2561" i="1" s="1"/>
  <c r="U2561" i="1" l="1"/>
  <c r="M2561" i="1" a="1"/>
  <c r="M2561" i="1" s="1"/>
  <c r="N2562" i="1" s="1" a="1"/>
  <c r="N2562" i="1" s="1"/>
  <c r="L2562" i="1" a="1"/>
  <c r="L2562" i="1" s="1"/>
  <c r="O2561" i="1" l="1" a="1"/>
  <c r="O2561" i="1" s="1"/>
  <c r="Q2562" i="1" s="1"/>
  <c r="P2562" i="1" l="1" a="1"/>
  <c r="P2562" i="1" s="1"/>
  <c r="J2562" i="1" s="1" a="1"/>
  <c r="J2562" i="1" s="1"/>
  <c r="I2563" i="1" s="1" a="1"/>
  <c r="I2563" i="1" s="1"/>
  <c r="R2562" i="1"/>
  <c r="S2562" i="1" s="1"/>
  <c r="T2562" i="1" l="1" a="1"/>
  <c r="T2562" i="1" s="1"/>
  <c r="K2562" i="1" a="1"/>
  <c r="K2562" i="1" s="1"/>
  <c r="M2562" i="1" s="1" a="1"/>
  <c r="M2562" i="1" s="1"/>
  <c r="N2563" i="1" s="1" a="1"/>
  <c r="N2563" i="1" s="1"/>
  <c r="U2562" i="1" l="1"/>
  <c r="L2563" i="1" a="1"/>
  <c r="L2563" i="1" s="1"/>
  <c r="O2562" i="1" a="1"/>
  <c r="O2562" i="1" s="1"/>
  <c r="Q2563" i="1" s="1"/>
  <c r="P2563" i="1" l="1" a="1"/>
  <c r="P2563" i="1" s="1"/>
  <c r="J2563" i="1" s="1" a="1"/>
  <c r="J2563" i="1" s="1"/>
  <c r="I2564" i="1" s="1" a="1"/>
  <c r="I2564" i="1" s="1"/>
  <c r="R2563" i="1"/>
  <c r="S2563" i="1" s="1"/>
  <c r="T2563" i="1" l="1" a="1"/>
  <c r="T2563" i="1" s="1"/>
  <c r="K2563" i="1" a="1"/>
  <c r="K2563" i="1" s="1"/>
  <c r="L2564" i="1" s="1" a="1"/>
  <c r="L2564" i="1" s="1"/>
  <c r="U2563" i="1" l="1"/>
  <c r="M2563" i="1" a="1"/>
  <c r="M2563" i="1" s="1"/>
  <c r="N2564" i="1" s="1" a="1"/>
  <c r="N2564" i="1" s="1"/>
  <c r="O2563" i="1" l="1" a="1"/>
  <c r="O2563" i="1" s="1"/>
  <c r="Q2564" i="1" s="1"/>
  <c r="P2564" i="1" l="1" a="1"/>
  <c r="P2564" i="1" s="1"/>
  <c r="J2564" i="1" s="1" a="1"/>
  <c r="J2564" i="1" s="1"/>
  <c r="I2565" i="1" s="1" a="1"/>
  <c r="I2565" i="1" s="1"/>
  <c r="R2564" i="1"/>
  <c r="S2564" i="1" s="1"/>
  <c r="T2564" i="1" l="1" a="1"/>
  <c r="T2564" i="1" s="1"/>
  <c r="K2564" i="1" a="1"/>
  <c r="K2564" i="1" s="1"/>
  <c r="M2564" i="1" s="1" a="1"/>
  <c r="M2564" i="1" s="1"/>
  <c r="N2565" i="1" s="1" a="1"/>
  <c r="N2565" i="1" s="1"/>
  <c r="U2564" i="1" l="1"/>
  <c r="L2565" i="1" a="1"/>
  <c r="L2565" i="1" s="1"/>
  <c r="O2564" i="1" a="1"/>
  <c r="O2564" i="1" s="1"/>
  <c r="R2565" i="1" s="1"/>
  <c r="S2565" i="1" s="1"/>
  <c r="P2565" i="1" l="1" a="1"/>
  <c r="P2565" i="1" s="1"/>
  <c r="J2565" i="1" s="1" a="1"/>
  <c r="J2565" i="1" s="1"/>
  <c r="Q2565" i="1"/>
  <c r="T2565" i="1" l="1" a="1"/>
  <c r="T2565" i="1" s="1"/>
  <c r="I2566" i="1" a="1"/>
  <c r="I2566" i="1" s="1"/>
  <c r="K2565" i="1" a="1"/>
  <c r="K2565" i="1" s="1"/>
  <c r="U2565" i="1" l="1"/>
  <c r="M2565" i="1" a="1"/>
  <c r="M2565" i="1" s="1"/>
  <c r="N2566" i="1" s="1" a="1"/>
  <c r="N2566" i="1" s="1"/>
  <c r="L2566" i="1" a="1"/>
  <c r="L2566" i="1" s="1"/>
  <c r="O2565" i="1" l="1" a="1"/>
  <c r="O2565" i="1" s="1"/>
  <c r="Q2566" i="1" s="1"/>
  <c r="P2566" i="1" l="1" a="1"/>
  <c r="P2566" i="1" s="1"/>
  <c r="J2566" i="1" s="1" a="1"/>
  <c r="J2566" i="1" s="1"/>
  <c r="I2567" i="1" s="1" a="1"/>
  <c r="I2567" i="1" s="1"/>
  <c r="R2566" i="1"/>
  <c r="S2566" i="1" s="1"/>
  <c r="T2566" i="1" l="1" a="1"/>
  <c r="T2566" i="1" s="1"/>
  <c r="K2566" i="1" a="1"/>
  <c r="K2566" i="1" s="1"/>
  <c r="M2566" i="1" s="1" a="1"/>
  <c r="M2566" i="1" s="1"/>
  <c r="N2567" i="1" s="1" a="1"/>
  <c r="N2567" i="1" s="1"/>
  <c r="U2566" i="1" l="1"/>
  <c r="L2567" i="1" a="1"/>
  <c r="L2567" i="1" s="1"/>
  <c r="O2566" i="1" a="1"/>
  <c r="O2566" i="1" s="1"/>
  <c r="Q2567" i="1" s="1"/>
  <c r="P2567" i="1" l="1" a="1"/>
  <c r="P2567" i="1" s="1"/>
  <c r="J2567" i="1" s="1" a="1"/>
  <c r="J2567" i="1" s="1"/>
  <c r="R2567" i="1"/>
  <c r="S2567" i="1" s="1"/>
  <c r="T2567" i="1" l="1" a="1"/>
  <c r="T2567" i="1" s="1"/>
  <c r="I2568" i="1" a="1"/>
  <c r="I2568" i="1" s="1"/>
  <c r="K2567" i="1" a="1"/>
  <c r="K2567" i="1" s="1"/>
  <c r="U2567" i="1" l="1"/>
  <c r="L2568" i="1" a="1"/>
  <c r="L2568" i="1" s="1"/>
  <c r="M2567" i="1" a="1"/>
  <c r="M2567" i="1" s="1"/>
  <c r="N2568" i="1" s="1" a="1"/>
  <c r="N2568" i="1" s="1"/>
  <c r="O2567" i="1" l="1" a="1"/>
  <c r="O2567" i="1" s="1"/>
  <c r="R2568" i="1" l="1"/>
  <c r="S2568" i="1" s="1"/>
  <c r="Q2568" i="1"/>
  <c r="P2568" i="1" a="1"/>
  <c r="P2568" i="1" s="1"/>
  <c r="J2568" i="1" s="1" a="1"/>
  <c r="J2568" i="1" s="1"/>
  <c r="T2568" i="1" l="1" a="1"/>
  <c r="T2568" i="1" s="1"/>
  <c r="I2569" i="1" a="1"/>
  <c r="I2569" i="1" s="1"/>
  <c r="K2568" i="1" a="1"/>
  <c r="K2568" i="1" s="1"/>
  <c r="U2568" i="1" l="1"/>
  <c r="M2568" i="1" a="1"/>
  <c r="M2568" i="1" s="1"/>
  <c r="N2569" i="1" s="1" a="1"/>
  <c r="N2569" i="1" s="1"/>
  <c r="L2569" i="1" a="1"/>
  <c r="L2569" i="1" s="1"/>
  <c r="O2568" i="1" l="1" a="1"/>
  <c r="O2568" i="1" s="1"/>
  <c r="R2569" i="1" s="1"/>
  <c r="S2569" i="1" s="1"/>
  <c r="P2569" i="1" l="1" a="1"/>
  <c r="P2569" i="1" s="1"/>
  <c r="J2569" i="1" s="1" a="1"/>
  <c r="J2569" i="1" s="1"/>
  <c r="Q2569" i="1"/>
  <c r="T2569" i="1" l="1" a="1"/>
  <c r="T2569" i="1" s="1"/>
  <c r="I2570" i="1" a="1"/>
  <c r="I2570" i="1" s="1"/>
  <c r="K2569" i="1" a="1"/>
  <c r="K2569" i="1" s="1"/>
  <c r="U2569" i="1" l="1"/>
  <c r="M2569" i="1" a="1"/>
  <c r="M2569" i="1" s="1"/>
  <c r="N2570" i="1" s="1" a="1"/>
  <c r="N2570" i="1" s="1"/>
  <c r="L2570" i="1" a="1"/>
  <c r="L2570" i="1" s="1"/>
  <c r="O2569" i="1" l="1" a="1"/>
  <c r="O2569" i="1" s="1"/>
  <c r="Q2570" i="1" s="1"/>
  <c r="P2570" i="1" l="1" a="1"/>
  <c r="P2570" i="1" s="1"/>
  <c r="J2570" i="1" s="1" a="1"/>
  <c r="J2570" i="1" s="1"/>
  <c r="R2570" i="1"/>
  <c r="S2570" i="1" s="1"/>
  <c r="T2570" i="1" l="1" a="1"/>
  <c r="T2570" i="1" s="1"/>
  <c r="I2571" i="1" a="1"/>
  <c r="I2571" i="1" s="1"/>
  <c r="K2570" i="1" a="1"/>
  <c r="K2570" i="1" s="1"/>
  <c r="U2570" i="1" l="1"/>
  <c r="L2571" i="1" a="1"/>
  <c r="L2571" i="1" s="1"/>
  <c r="M2570" i="1" a="1"/>
  <c r="M2570" i="1" s="1"/>
  <c r="N2571" i="1" s="1" a="1"/>
  <c r="N2571" i="1" s="1"/>
  <c r="O2570" i="1" l="1" a="1"/>
  <c r="O2570" i="1" s="1"/>
  <c r="Q2571" i="1" l="1"/>
  <c r="R2571" i="1"/>
  <c r="S2571" i="1" s="1"/>
  <c r="P2571" i="1" a="1"/>
  <c r="P2571" i="1" s="1"/>
  <c r="J2571" i="1" s="1" a="1"/>
  <c r="J2571" i="1" s="1"/>
  <c r="T2571" i="1" l="1" a="1"/>
  <c r="T2571" i="1" s="1"/>
  <c r="I2572" i="1" a="1"/>
  <c r="I2572" i="1" s="1"/>
  <c r="K2571" i="1" a="1"/>
  <c r="K2571" i="1" s="1"/>
  <c r="U2571" i="1" l="1"/>
  <c r="L2572" i="1" a="1"/>
  <c r="L2572" i="1" s="1"/>
  <c r="M2571" i="1" a="1"/>
  <c r="M2571" i="1" s="1"/>
  <c r="N2572" i="1" s="1" a="1"/>
  <c r="N2572" i="1" s="1"/>
  <c r="O2571" i="1" l="1" a="1"/>
  <c r="O2571" i="1" s="1"/>
  <c r="R2572" i="1" l="1"/>
  <c r="S2572" i="1" s="1"/>
  <c r="Q2572" i="1"/>
  <c r="P2572" i="1" a="1"/>
  <c r="P2572" i="1" s="1"/>
  <c r="J2572" i="1" s="1" a="1"/>
  <c r="J2572" i="1" s="1"/>
  <c r="T2572" i="1" l="1" a="1"/>
  <c r="T2572" i="1" s="1"/>
  <c r="I2573" i="1" a="1"/>
  <c r="I2573" i="1" s="1"/>
  <c r="K2572" i="1" a="1"/>
  <c r="K2572" i="1" s="1"/>
  <c r="U2572" i="1" l="1"/>
  <c r="M2572" i="1" a="1"/>
  <c r="M2572" i="1" s="1"/>
  <c r="N2573" i="1" s="1" a="1"/>
  <c r="N2573" i="1" s="1"/>
  <c r="L2573" i="1" a="1"/>
  <c r="L2573" i="1" s="1"/>
  <c r="O2572" i="1" l="1" a="1"/>
  <c r="O2572" i="1" s="1"/>
  <c r="R2573" i="1" s="1"/>
  <c r="S2573" i="1" s="1"/>
  <c r="P2573" i="1" l="1" a="1"/>
  <c r="P2573" i="1" s="1"/>
  <c r="J2573" i="1" s="1" a="1"/>
  <c r="J2573" i="1" s="1"/>
  <c r="Q2573" i="1"/>
  <c r="T2573" i="1" l="1" a="1"/>
  <c r="T2573" i="1" s="1"/>
  <c r="I2574" i="1" a="1"/>
  <c r="I2574" i="1" s="1"/>
  <c r="K2573" i="1" a="1"/>
  <c r="K2573" i="1" s="1"/>
  <c r="U2573" i="1" l="1"/>
  <c r="M2573" i="1" a="1"/>
  <c r="M2573" i="1" s="1"/>
  <c r="N2574" i="1" s="1" a="1"/>
  <c r="N2574" i="1" s="1"/>
  <c r="L2574" i="1" a="1"/>
  <c r="L2574" i="1" s="1"/>
  <c r="O2573" i="1" l="1" a="1"/>
  <c r="O2573" i="1" s="1"/>
  <c r="Q2574" i="1" s="1"/>
  <c r="P2574" i="1" l="1" a="1"/>
  <c r="P2574" i="1" s="1"/>
  <c r="J2574" i="1" s="1" a="1"/>
  <c r="J2574" i="1" s="1"/>
  <c r="R2574" i="1"/>
  <c r="S2574" i="1" s="1"/>
  <c r="T2574" i="1" l="1" a="1"/>
  <c r="T2574" i="1" s="1"/>
  <c r="I2575" i="1" a="1"/>
  <c r="I2575" i="1" s="1"/>
  <c r="K2574" i="1" a="1"/>
  <c r="K2574" i="1" s="1"/>
  <c r="U2574" i="1" l="1"/>
  <c r="M2574" i="1" a="1"/>
  <c r="M2574" i="1" s="1"/>
  <c r="N2575" i="1" s="1" a="1"/>
  <c r="N2575" i="1" s="1"/>
  <c r="L2575" i="1" a="1"/>
  <c r="L2575" i="1" s="1"/>
  <c r="O2574" i="1" l="1" a="1"/>
  <c r="O2574" i="1" s="1"/>
  <c r="Q2575" i="1" s="1"/>
  <c r="P2575" i="1" l="1" a="1"/>
  <c r="P2575" i="1" s="1"/>
  <c r="J2575" i="1" s="1" a="1"/>
  <c r="J2575" i="1" s="1"/>
  <c r="R2575" i="1"/>
  <c r="S2575" i="1" s="1"/>
  <c r="T2575" i="1" l="1" a="1"/>
  <c r="T2575" i="1" s="1"/>
  <c r="I2576" i="1" a="1"/>
  <c r="I2576" i="1" s="1"/>
  <c r="K2575" i="1" a="1"/>
  <c r="K2575" i="1" s="1"/>
  <c r="U2575" i="1" l="1"/>
  <c r="L2576" i="1" a="1"/>
  <c r="L2576" i="1" s="1"/>
  <c r="M2575" i="1" a="1"/>
  <c r="M2575" i="1" s="1"/>
  <c r="N2576" i="1" s="1" a="1"/>
  <c r="N2576" i="1" s="1"/>
  <c r="O2575" i="1" l="1" a="1"/>
  <c r="O2575" i="1" s="1"/>
  <c r="R2576" i="1" l="1"/>
  <c r="S2576" i="1" s="1"/>
  <c r="Q2576" i="1"/>
  <c r="P2576" i="1" a="1"/>
  <c r="P2576" i="1" s="1"/>
  <c r="J2576" i="1" s="1" a="1"/>
  <c r="J2576" i="1" s="1"/>
  <c r="T2576" i="1" l="1" a="1"/>
  <c r="T2576" i="1" s="1"/>
  <c r="I2577" i="1" a="1"/>
  <c r="I2577" i="1" s="1"/>
  <c r="K2576" i="1" a="1"/>
  <c r="K2576" i="1" s="1"/>
  <c r="U2576" i="1" l="1"/>
  <c r="M2576" i="1" a="1"/>
  <c r="M2576" i="1" s="1"/>
  <c r="N2577" i="1" s="1" a="1"/>
  <c r="N2577" i="1" s="1"/>
  <c r="L2577" i="1" a="1"/>
  <c r="L2577" i="1" s="1"/>
  <c r="O2576" i="1" l="1" a="1"/>
  <c r="O2576" i="1" s="1"/>
  <c r="R2577" i="1" s="1"/>
  <c r="S2577" i="1" s="1"/>
  <c r="P2577" i="1" l="1" a="1"/>
  <c r="P2577" i="1" s="1"/>
  <c r="J2577" i="1" s="1" a="1"/>
  <c r="J2577" i="1" s="1"/>
  <c r="Q2577" i="1"/>
  <c r="T2577" i="1" l="1" a="1"/>
  <c r="T2577" i="1" s="1"/>
  <c r="I2578" i="1" a="1"/>
  <c r="I2578" i="1" s="1"/>
  <c r="K2577" i="1" a="1"/>
  <c r="K2577" i="1" s="1"/>
  <c r="U2577" i="1" l="1"/>
  <c r="M2577" i="1" a="1"/>
  <c r="M2577" i="1" s="1"/>
  <c r="N2578" i="1" s="1" a="1"/>
  <c r="N2578" i="1" s="1"/>
  <c r="L2578" i="1" a="1"/>
  <c r="L2578" i="1" s="1"/>
  <c r="O2577" i="1" l="1" a="1"/>
  <c r="O2577" i="1" s="1"/>
  <c r="R2578" i="1" s="1"/>
  <c r="S2578" i="1" s="1"/>
  <c r="P2578" i="1" l="1" a="1"/>
  <c r="P2578" i="1" s="1"/>
  <c r="J2578" i="1" s="1" a="1"/>
  <c r="J2578" i="1" s="1"/>
  <c r="Q2578" i="1"/>
  <c r="T2578" i="1" l="1" a="1"/>
  <c r="T2578" i="1" s="1"/>
  <c r="I2579" i="1" a="1"/>
  <c r="I2579" i="1" s="1"/>
  <c r="K2578" i="1" a="1"/>
  <c r="K2578" i="1" s="1"/>
  <c r="U2578" i="1" l="1"/>
  <c r="M2578" i="1" a="1"/>
  <c r="M2578" i="1" s="1"/>
  <c r="N2579" i="1" s="1" a="1"/>
  <c r="N2579" i="1" s="1"/>
  <c r="L2579" i="1" a="1"/>
  <c r="L2579" i="1" s="1"/>
  <c r="O2578" i="1" l="1" a="1"/>
  <c r="O2578" i="1" s="1"/>
  <c r="Q2579" i="1" s="1"/>
  <c r="P2579" i="1" l="1" a="1"/>
  <c r="P2579" i="1" s="1"/>
  <c r="J2579" i="1" s="1" a="1"/>
  <c r="J2579" i="1" s="1"/>
  <c r="R2579" i="1"/>
  <c r="S2579" i="1" s="1"/>
  <c r="T2579" i="1" l="1" a="1"/>
  <c r="T2579" i="1" s="1"/>
  <c r="I2580" i="1" a="1"/>
  <c r="I2580" i="1" s="1"/>
  <c r="K2579" i="1" a="1"/>
  <c r="K2579" i="1" s="1"/>
  <c r="U2579" i="1" l="1"/>
  <c r="L2580" i="1" a="1"/>
  <c r="L2580" i="1" s="1"/>
  <c r="M2579" i="1" a="1"/>
  <c r="M2579" i="1" s="1"/>
  <c r="N2580" i="1" s="1" a="1"/>
  <c r="N2580" i="1" s="1"/>
  <c r="O2579" i="1" l="1" a="1"/>
  <c r="O2579" i="1" s="1"/>
  <c r="Q2580" i="1" s="1"/>
  <c r="P2580" i="1" l="1" a="1"/>
  <c r="P2580" i="1" s="1"/>
  <c r="J2580" i="1" s="1" a="1"/>
  <c r="J2580" i="1" s="1"/>
  <c r="R2580" i="1"/>
  <c r="S2580" i="1" s="1"/>
  <c r="T2580" i="1" l="1" a="1"/>
  <c r="T2580" i="1" s="1"/>
  <c r="I2581" i="1" a="1"/>
  <c r="I2581" i="1" s="1"/>
  <c r="K2580" i="1" a="1"/>
  <c r="K2580" i="1" s="1"/>
  <c r="U2580" i="1" l="1"/>
  <c r="M2580" i="1" a="1"/>
  <c r="M2580" i="1" s="1"/>
  <c r="N2581" i="1" s="1" a="1"/>
  <c r="N2581" i="1" s="1"/>
  <c r="L2581" i="1" a="1"/>
  <c r="L2581" i="1" s="1"/>
  <c r="O2580" i="1" l="1" a="1"/>
  <c r="O2580" i="1" s="1"/>
  <c r="R2581" i="1" l="1"/>
  <c r="S2581" i="1" s="1"/>
  <c r="Q2581" i="1"/>
  <c r="P2581" i="1" a="1"/>
  <c r="P2581" i="1" s="1"/>
  <c r="J2581" i="1" s="1" a="1"/>
  <c r="J2581" i="1" s="1"/>
  <c r="T2581" i="1" l="1" a="1"/>
  <c r="T2581" i="1" s="1"/>
  <c r="I2582" i="1" a="1"/>
  <c r="I2582" i="1" s="1"/>
  <c r="K2581" i="1" a="1"/>
  <c r="K2581" i="1" s="1"/>
  <c r="U2581" i="1" l="1"/>
  <c r="L2582" i="1" a="1"/>
  <c r="L2582" i="1" s="1"/>
  <c r="M2581" i="1" a="1"/>
  <c r="M2581" i="1" s="1"/>
  <c r="N2582" i="1" s="1" a="1"/>
  <c r="N2582" i="1" s="1"/>
  <c r="O2581" i="1" l="1" a="1"/>
  <c r="O2581" i="1" s="1"/>
  <c r="R2582" i="1" l="1"/>
  <c r="S2582" i="1" s="1"/>
  <c r="Q2582" i="1"/>
  <c r="P2582" i="1" a="1"/>
  <c r="P2582" i="1" s="1"/>
  <c r="J2582" i="1" s="1" a="1"/>
  <c r="J2582" i="1" s="1"/>
  <c r="T2582" i="1" l="1" a="1"/>
  <c r="T2582" i="1" s="1"/>
  <c r="I2583" i="1" a="1"/>
  <c r="I2583" i="1" s="1"/>
  <c r="K2582" i="1" a="1"/>
  <c r="K2582" i="1" s="1"/>
  <c r="U2582" i="1" l="1"/>
  <c r="L2583" i="1" a="1"/>
  <c r="L2583" i="1" s="1"/>
  <c r="M2582" i="1" a="1"/>
  <c r="M2582" i="1" s="1"/>
  <c r="N2583" i="1" s="1" a="1"/>
  <c r="N2583" i="1" s="1"/>
  <c r="O2582" i="1" l="1" a="1"/>
  <c r="O2582" i="1" s="1"/>
  <c r="R2583" i="1" l="1"/>
  <c r="S2583" i="1" s="1"/>
  <c r="Q2583" i="1"/>
  <c r="P2583" i="1" a="1"/>
  <c r="P2583" i="1" s="1"/>
  <c r="J2583" i="1" s="1" a="1"/>
  <c r="J2583" i="1" s="1"/>
  <c r="T2583" i="1" l="1" a="1"/>
  <c r="T2583" i="1" s="1"/>
  <c r="I2584" i="1" a="1"/>
  <c r="I2584" i="1" s="1"/>
  <c r="K2583" i="1" a="1"/>
  <c r="K2583" i="1" s="1"/>
  <c r="U2583" i="1" l="1"/>
  <c r="L2584" i="1" a="1"/>
  <c r="L2584" i="1" s="1"/>
  <c r="M2583" i="1" a="1"/>
  <c r="M2583" i="1" s="1"/>
  <c r="N2584" i="1" s="1" a="1"/>
  <c r="N2584" i="1" s="1"/>
  <c r="O2583" i="1" l="1" a="1"/>
  <c r="O2583" i="1" s="1"/>
  <c r="Q2584" i="1" l="1"/>
  <c r="R2584" i="1"/>
  <c r="S2584" i="1" s="1"/>
  <c r="P2584" i="1" a="1"/>
  <c r="P2584" i="1" s="1"/>
  <c r="J2584" i="1" s="1" a="1"/>
  <c r="J2584" i="1" s="1"/>
  <c r="T2584" i="1" l="1" a="1"/>
  <c r="T2584" i="1" s="1"/>
  <c r="I2585" i="1" a="1"/>
  <c r="I2585" i="1" s="1"/>
  <c r="K2584" i="1" a="1"/>
  <c r="K2584" i="1" s="1"/>
  <c r="U2584" i="1" l="1"/>
  <c r="L2585" i="1" a="1"/>
  <c r="L2585" i="1" s="1"/>
  <c r="M2584" i="1" a="1"/>
  <c r="M2584" i="1" s="1"/>
  <c r="N2585" i="1" s="1" a="1"/>
  <c r="N2585" i="1" s="1"/>
  <c r="O2584" i="1" l="1" a="1"/>
  <c r="O2584" i="1" s="1"/>
  <c r="R2585" i="1" l="1"/>
  <c r="S2585" i="1" s="1"/>
  <c r="Q2585" i="1"/>
  <c r="P2585" i="1" a="1"/>
  <c r="P2585" i="1" s="1"/>
  <c r="J2585" i="1" s="1" a="1"/>
  <c r="J2585" i="1" s="1"/>
  <c r="T2585" i="1" l="1" a="1"/>
  <c r="T2585" i="1" s="1"/>
  <c r="I2586" i="1" a="1"/>
  <c r="I2586" i="1" s="1"/>
  <c r="K2585" i="1" a="1"/>
  <c r="K2585" i="1" s="1"/>
  <c r="U2585" i="1" l="1"/>
  <c r="M2585" i="1" a="1"/>
  <c r="M2585" i="1" s="1"/>
  <c r="N2586" i="1" s="1" a="1"/>
  <c r="N2586" i="1" s="1"/>
  <c r="L2586" i="1" a="1"/>
  <c r="L2586" i="1" s="1"/>
  <c r="O2585" i="1" l="1" a="1"/>
  <c r="O2585" i="1" s="1"/>
  <c r="R2586" i="1" s="1"/>
  <c r="S2586" i="1" s="1"/>
  <c r="P2586" i="1" l="1" a="1"/>
  <c r="P2586" i="1" s="1"/>
  <c r="J2586" i="1" s="1" a="1"/>
  <c r="J2586" i="1" s="1"/>
  <c r="Q2586" i="1"/>
  <c r="T2586" i="1" l="1" a="1"/>
  <c r="T2586" i="1" s="1"/>
  <c r="I2587" i="1" a="1"/>
  <c r="I2587" i="1" s="1"/>
  <c r="K2586" i="1" a="1"/>
  <c r="K2586" i="1" s="1"/>
  <c r="U2586" i="1" l="1"/>
  <c r="L2587" i="1" a="1"/>
  <c r="L2587" i="1" s="1"/>
  <c r="M2586" i="1" a="1"/>
  <c r="M2586" i="1" s="1"/>
  <c r="N2587" i="1" s="1" a="1"/>
  <c r="N2587" i="1" s="1"/>
  <c r="O2586" i="1" l="1" a="1"/>
  <c r="O2586" i="1" s="1"/>
  <c r="R2587" i="1" l="1"/>
  <c r="S2587" i="1" s="1"/>
  <c r="Q2587" i="1"/>
  <c r="P2587" i="1" a="1"/>
  <c r="P2587" i="1" s="1"/>
  <c r="J2587" i="1" s="1" a="1"/>
  <c r="J2587" i="1" s="1"/>
  <c r="T2587" i="1" l="1" a="1"/>
  <c r="T2587" i="1" s="1"/>
  <c r="I2588" i="1" a="1"/>
  <c r="I2588" i="1" s="1"/>
  <c r="K2587" i="1" a="1"/>
  <c r="K2587" i="1" s="1"/>
  <c r="U2587" i="1" l="1"/>
  <c r="L2588" i="1" a="1"/>
  <c r="L2588" i="1" s="1"/>
  <c r="M2587" i="1" a="1"/>
  <c r="M2587" i="1" s="1"/>
  <c r="N2588" i="1" s="1" a="1"/>
  <c r="N2588" i="1" s="1"/>
  <c r="O2587" i="1" l="1" a="1"/>
  <c r="O2587" i="1" s="1"/>
  <c r="Q2588" i="1" l="1"/>
  <c r="R2588" i="1"/>
  <c r="S2588" i="1" s="1"/>
  <c r="P2588" i="1" a="1"/>
  <c r="P2588" i="1" s="1"/>
  <c r="J2588" i="1" s="1" a="1"/>
  <c r="J2588" i="1" s="1"/>
  <c r="T2588" i="1" l="1" a="1"/>
  <c r="T2588" i="1" s="1"/>
  <c r="I2589" i="1" a="1"/>
  <c r="I2589" i="1" s="1"/>
  <c r="K2588" i="1" a="1"/>
  <c r="K2588" i="1" s="1"/>
  <c r="U2588" i="1" l="1"/>
  <c r="L2589" i="1" a="1"/>
  <c r="L2589" i="1" s="1"/>
  <c r="M2588" i="1" a="1"/>
  <c r="M2588" i="1" s="1"/>
  <c r="N2589" i="1" s="1" a="1"/>
  <c r="N2589" i="1" s="1"/>
  <c r="O2588" i="1" l="1" a="1"/>
  <c r="O2588" i="1" s="1"/>
  <c r="R2589" i="1" l="1"/>
  <c r="S2589" i="1" s="1"/>
  <c r="Q2589" i="1"/>
  <c r="P2589" i="1" a="1"/>
  <c r="P2589" i="1" s="1"/>
  <c r="J2589" i="1" s="1" a="1"/>
  <c r="J2589" i="1" s="1"/>
  <c r="T2589" i="1" l="1" a="1"/>
  <c r="T2589" i="1" s="1"/>
  <c r="I2590" i="1" a="1"/>
  <c r="I2590" i="1" s="1"/>
  <c r="K2589" i="1" a="1"/>
  <c r="K2589" i="1" s="1"/>
  <c r="U2589" i="1" l="1"/>
  <c r="L2590" i="1" a="1"/>
  <c r="L2590" i="1" s="1"/>
  <c r="M2589" i="1" a="1"/>
  <c r="M2589" i="1" s="1"/>
  <c r="N2590" i="1" s="1" a="1"/>
  <c r="N2590" i="1" s="1"/>
  <c r="O2589" i="1" l="1" a="1"/>
  <c r="O2589" i="1" s="1"/>
  <c r="R2590" i="1" s="1"/>
  <c r="S2590" i="1" s="1"/>
  <c r="P2590" i="1" l="1" a="1"/>
  <c r="P2590" i="1" s="1"/>
  <c r="J2590" i="1" s="1" a="1"/>
  <c r="J2590" i="1" s="1"/>
  <c r="Q2590" i="1"/>
  <c r="T2590" i="1" l="1" a="1"/>
  <c r="T2590" i="1" s="1"/>
  <c r="I2591" i="1" a="1"/>
  <c r="I2591" i="1" s="1"/>
  <c r="K2590" i="1" a="1"/>
  <c r="K2590" i="1" s="1"/>
  <c r="U2590" i="1" l="1"/>
  <c r="L2591" i="1" a="1"/>
  <c r="L2591" i="1" s="1"/>
  <c r="M2590" i="1" a="1"/>
  <c r="M2590" i="1" s="1"/>
  <c r="N2591" i="1" s="1" a="1"/>
  <c r="N2591" i="1" s="1"/>
  <c r="O2590" i="1" l="1" a="1"/>
  <c r="O2590" i="1" s="1"/>
  <c r="R2591" i="1" l="1"/>
  <c r="S2591" i="1" s="1"/>
  <c r="Q2591" i="1"/>
  <c r="P2591" i="1" a="1"/>
  <c r="P2591" i="1" s="1"/>
  <c r="J2591" i="1" s="1" a="1"/>
  <c r="J2591" i="1" s="1"/>
  <c r="T2591" i="1" l="1" a="1"/>
  <c r="T2591" i="1" s="1"/>
  <c r="I2592" i="1" a="1"/>
  <c r="I2592" i="1" s="1"/>
  <c r="K2591" i="1" a="1"/>
  <c r="K2591" i="1" s="1"/>
  <c r="U2591" i="1" l="1"/>
  <c r="M2591" i="1" a="1"/>
  <c r="M2591" i="1" s="1"/>
  <c r="N2592" i="1" s="1" a="1"/>
  <c r="N2592" i="1" s="1"/>
  <c r="L2592" i="1" a="1"/>
  <c r="L2592" i="1" s="1"/>
  <c r="O2591" i="1" l="1" a="1"/>
  <c r="O2591" i="1" s="1"/>
  <c r="Q2592" i="1" s="1"/>
  <c r="P2592" i="1" l="1" a="1"/>
  <c r="P2592" i="1" s="1"/>
  <c r="J2592" i="1" s="1" a="1"/>
  <c r="J2592" i="1" s="1"/>
  <c r="R2592" i="1"/>
  <c r="S2592" i="1" s="1"/>
  <c r="T2592" i="1" l="1" a="1"/>
  <c r="T2592" i="1" s="1"/>
  <c r="I2593" i="1" a="1"/>
  <c r="I2593" i="1" s="1"/>
  <c r="K2592" i="1" a="1"/>
  <c r="K2592" i="1" s="1"/>
  <c r="U2592" i="1" l="1"/>
  <c r="L2593" i="1" a="1"/>
  <c r="L2593" i="1" s="1"/>
  <c r="M2592" i="1" a="1"/>
  <c r="M2592" i="1" s="1"/>
  <c r="N2593" i="1" s="1" a="1"/>
  <c r="N2593" i="1" s="1"/>
  <c r="O2592" i="1" l="1" a="1"/>
  <c r="O2592" i="1" s="1"/>
  <c r="R2593" i="1" s="1"/>
  <c r="S2593" i="1" s="1"/>
  <c r="P2593" i="1" l="1" a="1"/>
  <c r="P2593" i="1" s="1"/>
  <c r="J2593" i="1" s="1" a="1"/>
  <c r="J2593" i="1" s="1"/>
  <c r="Q2593" i="1"/>
  <c r="T2593" i="1" l="1" a="1"/>
  <c r="T2593" i="1" s="1"/>
  <c r="I2594" i="1" a="1"/>
  <c r="I2594" i="1" s="1"/>
  <c r="K2593" i="1" a="1"/>
  <c r="K2593" i="1" s="1"/>
  <c r="U2593" i="1" l="1"/>
  <c r="L2594" i="1" a="1"/>
  <c r="L2594" i="1" s="1"/>
  <c r="M2593" i="1" a="1"/>
  <c r="M2593" i="1" s="1"/>
  <c r="N2594" i="1" s="1" a="1"/>
  <c r="N2594" i="1" s="1"/>
  <c r="O2593" i="1" l="1" a="1"/>
  <c r="O2593" i="1" s="1"/>
  <c r="Q2594" i="1" l="1"/>
  <c r="R2594" i="1"/>
  <c r="S2594" i="1" s="1"/>
  <c r="P2594" i="1" a="1"/>
  <c r="P2594" i="1" s="1"/>
  <c r="J2594" i="1" s="1" a="1"/>
  <c r="J2594" i="1" s="1"/>
  <c r="T2594" i="1" l="1" a="1"/>
  <c r="T2594" i="1" s="1"/>
  <c r="I2595" i="1" a="1"/>
  <c r="I2595" i="1" s="1"/>
  <c r="K2594" i="1" a="1"/>
  <c r="K2594" i="1" s="1"/>
  <c r="U2594" i="1" l="1"/>
  <c r="L2595" i="1" a="1"/>
  <c r="L2595" i="1" s="1"/>
  <c r="M2594" i="1" a="1"/>
  <c r="M2594" i="1" s="1"/>
  <c r="N2595" i="1" s="1" a="1"/>
  <c r="N2595" i="1" s="1"/>
  <c r="O2594" i="1" l="1" a="1"/>
  <c r="O2594" i="1" s="1"/>
  <c r="R2595" i="1" l="1"/>
  <c r="S2595" i="1" s="1"/>
  <c r="Q2595" i="1"/>
  <c r="P2595" i="1" a="1"/>
  <c r="P2595" i="1" s="1"/>
  <c r="J2595" i="1" s="1" a="1"/>
  <c r="J2595" i="1" s="1"/>
  <c r="T2595" i="1" l="1" a="1"/>
  <c r="T2595" i="1" s="1"/>
  <c r="I2596" i="1" a="1"/>
  <c r="I2596" i="1" s="1"/>
  <c r="K2595" i="1" a="1"/>
  <c r="K2595" i="1" s="1"/>
  <c r="U2595" i="1" l="1"/>
  <c r="L2596" i="1" a="1"/>
  <c r="L2596" i="1" s="1"/>
  <c r="M2595" i="1" a="1"/>
  <c r="M2595" i="1" s="1"/>
  <c r="N2596" i="1" s="1" a="1"/>
  <c r="N2596" i="1" s="1"/>
  <c r="O2595" i="1" l="1" a="1"/>
  <c r="O2595" i="1" s="1"/>
  <c r="Q2596" i="1" l="1"/>
  <c r="R2596" i="1"/>
  <c r="S2596" i="1" s="1"/>
  <c r="P2596" i="1" a="1"/>
  <c r="P2596" i="1" s="1"/>
  <c r="J2596" i="1" s="1" a="1"/>
  <c r="J2596" i="1" s="1"/>
  <c r="T2596" i="1" l="1" a="1"/>
  <c r="T2596" i="1" s="1"/>
  <c r="I2597" i="1" a="1"/>
  <c r="I2597" i="1" s="1"/>
  <c r="K2596" i="1" a="1"/>
  <c r="K2596" i="1" s="1"/>
  <c r="U2596" i="1" l="1"/>
  <c r="L2597" i="1" a="1"/>
  <c r="L2597" i="1" s="1"/>
  <c r="M2596" i="1" a="1"/>
  <c r="M2596" i="1" s="1"/>
  <c r="N2597" i="1" s="1" a="1"/>
  <c r="N2597" i="1" s="1"/>
  <c r="O2596" i="1" l="1" a="1"/>
  <c r="O2596" i="1" s="1"/>
  <c r="R2597" i="1" l="1"/>
  <c r="S2597" i="1" s="1"/>
  <c r="Q2597" i="1"/>
  <c r="P2597" i="1" a="1"/>
  <c r="P2597" i="1" s="1"/>
  <c r="J2597" i="1" s="1" a="1"/>
  <c r="J2597" i="1" s="1"/>
  <c r="T2597" i="1" l="1" a="1"/>
  <c r="T2597" i="1" s="1"/>
  <c r="I2598" i="1" a="1"/>
  <c r="I2598" i="1" s="1"/>
  <c r="K2597" i="1" a="1"/>
  <c r="K2597" i="1" s="1"/>
  <c r="U2597" i="1" l="1"/>
  <c r="L2598" i="1" a="1"/>
  <c r="L2598" i="1" s="1"/>
  <c r="M2597" i="1" a="1"/>
  <c r="M2597" i="1" s="1"/>
  <c r="N2598" i="1" s="1" a="1"/>
  <c r="N2598" i="1" s="1"/>
  <c r="O2597" i="1" l="1" a="1"/>
  <c r="O2597" i="1" s="1"/>
  <c r="Q2598" i="1" l="1"/>
  <c r="R2598" i="1"/>
  <c r="S2598" i="1" s="1"/>
  <c r="P2598" i="1" a="1"/>
  <c r="P2598" i="1" s="1"/>
  <c r="J2598" i="1" s="1" a="1"/>
  <c r="J2598" i="1" s="1"/>
  <c r="T2598" i="1" l="1" a="1"/>
  <c r="T2598" i="1" s="1"/>
  <c r="I2599" i="1" a="1"/>
  <c r="I2599" i="1" s="1"/>
  <c r="K2598" i="1" a="1"/>
  <c r="K2598" i="1" s="1"/>
  <c r="U2598" i="1" l="1"/>
  <c r="L2599" i="1" a="1"/>
  <c r="L2599" i="1" s="1"/>
  <c r="M2598" i="1" a="1"/>
  <c r="M2598" i="1" s="1"/>
  <c r="N2599" i="1" s="1" a="1"/>
  <c r="N2599" i="1" s="1"/>
  <c r="O2598" i="1" l="1" a="1"/>
  <c r="O2598" i="1" s="1"/>
  <c r="R2599" i="1" s="1"/>
  <c r="S2599" i="1" s="1"/>
  <c r="P2599" i="1" l="1" a="1"/>
  <c r="P2599" i="1" s="1"/>
  <c r="J2599" i="1" s="1" a="1"/>
  <c r="J2599" i="1" s="1"/>
  <c r="Q2599" i="1"/>
  <c r="T2599" i="1" l="1" a="1"/>
  <c r="T2599" i="1" s="1"/>
  <c r="I2600" i="1" a="1"/>
  <c r="I2600" i="1" s="1"/>
  <c r="K2599" i="1" a="1"/>
  <c r="K2599" i="1" s="1"/>
  <c r="U2599" i="1" l="1"/>
  <c r="L2600" i="1" a="1"/>
  <c r="L2600" i="1" s="1"/>
  <c r="M2599" i="1" a="1"/>
  <c r="M2599" i="1" s="1"/>
  <c r="N2600" i="1" s="1" a="1"/>
  <c r="N2600" i="1" s="1"/>
  <c r="O2599" i="1" l="1" a="1"/>
  <c r="O2599" i="1" s="1"/>
  <c r="Q2600" i="1" l="1"/>
  <c r="R2600" i="1"/>
  <c r="S2600" i="1" s="1"/>
  <c r="P2600" i="1" a="1"/>
  <c r="P2600" i="1" s="1"/>
  <c r="J2600" i="1" s="1" a="1"/>
  <c r="J2600" i="1" s="1"/>
  <c r="T2600" i="1" l="1" a="1"/>
  <c r="T2600" i="1" s="1"/>
  <c r="I2601" i="1" a="1"/>
  <c r="I2601" i="1" s="1"/>
  <c r="K2600" i="1" a="1"/>
  <c r="K2600" i="1" s="1"/>
  <c r="U2600" i="1" l="1"/>
  <c r="M2600" i="1" a="1"/>
  <c r="M2600" i="1" s="1"/>
  <c r="N2601" i="1" s="1" a="1"/>
  <c r="N2601" i="1" s="1"/>
  <c r="L2601" i="1" a="1"/>
  <c r="L2601" i="1" s="1"/>
  <c r="O2600" i="1" l="1" a="1"/>
  <c r="O2600" i="1" s="1"/>
  <c r="R2601" i="1" s="1"/>
  <c r="S2601" i="1" s="1"/>
  <c r="P2601" i="1" l="1" a="1"/>
  <c r="P2601" i="1" s="1"/>
  <c r="J2601" i="1" s="1" a="1"/>
  <c r="J2601" i="1" s="1"/>
  <c r="Q2601" i="1"/>
  <c r="T2601" i="1" l="1" a="1"/>
  <c r="T2601" i="1" s="1"/>
  <c r="I2602" i="1" a="1"/>
  <c r="I2602" i="1" s="1"/>
  <c r="K2601" i="1" a="1"/>
  <c r="K2601" i="1" s="1"/>
  <c r="U2601" i="1" l="1"/>
  <c r="M2601" i="1" a="1"/>
  <c r="M2601" i="1" s="1"/>
  <c r="N2602" i="1" s="1" a="1"/>
  <c r="N2602" i="1" s="1"/>
  <c r="L2602" i="1" a="1"/>
  <c r="L2602" i="1" s="1"/>
  <c r="O2601" i="1" l="1" a="1"/>
  <c r="O2601" i="1" s="1"/>
  <c r="Q2602" i="1" s="1"/>
  <c r="P2602" i="1" l="1" a="1"/>
  <c r="P2602" i="1" s="1"/>
  <c r="J2602" i="1" s="1" a="1"/>
  <c r="J2602" i="1" s="1"/>
  <c r="R2602" i="1"/>
  <c r="S2602" i="1" s="1"/>
  <c r="T2602" i="1" l="1" a="1"/>
  <c r="T2602" i="1" s="1"/>
  <c r="I2603" i="1" a="1"/>
  <c r="I2603" i="1" s="1"/>
  <c r="K2602" i="1" a="1"/>
  <c r="K2602" i="1" s="1"/>
  <c r="U2602" i="1" l="1"/>
  <c r="L2603" i="1" a="1"/>
  <c r="L2603" i="1" s="1"/>
  <c r="M2602" i="1" a="1"/>
  <c r="M2602" i="1" s="1"/>
  <c r="N2603" i="1" s="1" a="1"/>
  <c r="N2603" i="1" s="1"/>
  <c r="O2602" i="1" l="1" a="1"/>
  <c r="O2602" i="1" s="1"/>
  <c r="R2603" i="1" l="1"/>
  <c r="S2603" i="1" s="1"/>
  <c r="Q2603" i="1"/>
  <c r="P2603" i="1" a="1"/>
  <c r="P2603" i="1" s="1"/>
  <c r="J2603" i="1" s="1" a="1"/>
  <c r="J2603" i="1" s="1"/>
  <c r="T2603" i="1" l="1" a="1"/>
  <c r="T2603" i="1" s="1"/>
  <c r="I2604" i="1" a="1"/>
  <c r="I2604" i="1" s="1"/>
  <c r="K2603" i="1" a="1"/>
  <c r="K2603" i="1" s="1"/>
  <c r="U2603" i="1" l="1"/>
  <c r="L2604" i="1" a="1"/>
  <c r="L2604" i="1" s="1"/>
  <c r="M2603" i="1" a="1"/>
  <c r="M2603" i="1" s="1"/>
  <c r="N2604" i="1" s="1" a="1"/>
  <c r="N2604" i="1" s="1"/>
  <c r="O2603" i="1" l="1" a="1"/>
  <c r="O2603" i="1" s="1"/>
  <c r="Q2604" i="1" s="1"/>
  <c r="P2604" i="1" l="1" a="1"/>
  <c r="P2604" i="1" s="1"/>
  <c r="J2604" i="1" s="1" a="1"/>
  <c r="J2604" i="1" s="1"/>
  <c r="R2604" i="1"/>
  <c r="S2604" i="1" s="1"/>
  <c r="T2604" i="1" l="1" a="1"/>
  <c r="T2604" i="1" s="1"/>
  <c r="I2605" i="1" a="1"/>
  <c r="I2605" i="1" s="1"/>
  <c r="K2604" i="1" a="1"/>
  <c r="K2604" i="1" s="1"/>
  <c r="U2604" i="1" l="1"/>
  <c r="L2605" i="1" a="1"/>
  <c r="L2605" i="1" s="1"/>
  <c r="M2604" i="1" a="1"/>
  <c r="M2604" i="1" s="1"/>
  <c r="N2605" i="1" s="1" a="1"/>
  <c r="N2605" i="1" s="1"/>
  <c r="O2604" i="1" l="1" a="1"/>
  <c r="O2604" i="1" s="1"/>
  <c r="R2605" i="1" l="1"/>
  <c r="S2605" i="1" s="1"/>
  <c r="Q2605" i="1"/>
  <c r="P2605" i="1" a="1"/>
  <c r="P2605" i="1" s="1"/>
  <c r="J2605" i="1" s="1" a="1"/>
  <c r="J2605" i="1" s="1"/>
  <c r="T2605" i="1" l="1" a="1"/>
  <c r="T2605" i="1" s="1"/>
  <c r="I2606" i="1" a="1"/>
  <c r="I2606" i="1" s="1"/>
  <c r="K2605" i="1" a="1"/>
  <c r="K2605" i="1" s="1"/>
  <c r="U2605" i="1" l="1"/>
  <c r="L2606" i="1" a="1"/>
  <c r="L2606" i="1" s="1"/>
  <c r="M2605" i="1" a="1"/>
  <c r="M2605" i="1" s="1"/>
  <c r="N2606" i="1" s="1" a="1"/>
  <c r="N2606" i="1" s="1"/>
  <c r="O2605" i="1" l="1" a="1"/>
  <c r="O2605" i="1" s="1"/>
  <c r="Q2606" i="1" l="1"/>
  <c r="R2606" i="1"/>
  <c r="S2606" i="1" s="1"/>
  <c r="P2606" i="1" a="1"/>
  <c r="P2606" i="1" s="1"/>
  <c r="J2606" i="1" s="1" a="1"/>
  <c r="J2606" i="1" s="1"/>
  <c r="T2606" i="1" l="1" a="1"/>
  <c r="T2606" i="1" s="1"/>
  <c r="I2607" i="1" a="1"/>
  <c r="I2607" i="1" s="1"/>
  <c r="K2606" i="1" a="1"/>
  <c r="K2606" i="1" s="1"/>
  <c r="U2606" i="1" l="1"/>
  <c r="L2607" i="1" a="1"/>
  <c r="L2607" i="1" s="1"/>
  <c r="M2606" i="1" a="1"/>
  <c r="M2606" i="1" s="1"/>
  <c r="N2607" i="1" s="1" a="1"/>
  <c r="N2607" i="1" s="1"/>
  <c r="O2606" i="1" l="1" a="1"/>
  <c r="O2606" i="1" s="1"/>
  <c r="R2607" i="1" l="1"/>
  <c r="S2607" i="1" s="1"/>
  <c r="Q2607" i="1"/>
  <c r="P2607" i="1" a="1"/>
  <c r="P2607" i="1" s="1"/>
  <c r="J2607" i="1" s="1" a="1"/>
  <c r="J2607" i="1" s="1"/>
  <c r="T2607" i="1" l="1" a="1"/>
  <c r="T2607" i="1" s="1"/>
  <c r="I2608" i="1" a="1"/>
  <c r="I2608" i="1" s="1"/>
  <c r="K2607" i="1" a="1"/>
  <c r="K2607" i="1" s="1"/>
  <c r="U2607" i="1" l="1"/>
  <c r="L2608" i="1" a="1"/>
  <c r="L2608" i="1" s="1"/>
  <c r="M2607" i="1" a="1"/>
  <c r="M2607" i="1" s="1"/>
  <c r="N2608" i="1" s="1" a="1"/>
  <c r="N2608" i="1" s="1"/>
  <c r="O2607" i="1" l="1" a="1"/>
  <c r="O2607" i="1" s="1"/>
  <c r="Q2608" i="1" l="1"/>
  <c r="R2608" i="1"/>
  <c r="S2608" i="1" s="1"/>
  <c r="P2608" i="1" a="1"/>
  <c r="P2608" i="1" s="1"/>
  <c r="J2608" i="1" s="1" a="1"/>
  <c r="J2608" i="1" s="1"/>
  <c r="T2608" i="1" l="1" a="1"/>
  <c r="T2608" i="1" s="1"/>
  <c r="I2609" i="1" a="1"/>
  <c r="I2609" i="1" s="1"/>
  <c r="K2608" i="1" a="1"/>
  <c r="K2608" i="1" s="1"/>
  <c r="U2608" i="1" l="1"/>
  <c r="M2608" i="1" a="1"/>
  <c r="M2608" i="1" s="1"/>
  <c r="N2609" i="1" s="1" a="1"/>
  <c r="N2609" i="1" s="1"/>
  <c r="L2609" i="1" a="1"/>
  <c r="L2609" i="1" s="1"/>
  <c r="O2608" i="1" l="1" a="1"/>
  <c r="O2608" i="1" s="1"/>
  <c r="Q2609" i="1" s="1"/>
  <c r="P2609" i="1" l="1" a="1"/>
  <c r="P2609" i="1" s="1"/>
  <c r="J2609" i="1" s="1" a="1"/>
  <c r="J2609" i="1" s="1"/>
  <c r="R2609" i="1"/>
  <c r="S2609" i="1" s="1"/>
  <c r="T2609" i="1" l="1" a="1"/>
  <c r="T2609" i="1" s="1"/>
  <c r="I2610" i="1" a="1"/>
  <c r="I2610" i="1" s="1"/>
  <c r="K2609" i="1" a="1"/>
  <c r="K2609" i="1" s="1"/>
  <c r="U2609" i="1" l="1"/>
  <c r="M2609" i="1" a="1"/>
  <c r="M2609" i="1" s="1"/>
  <c r="N2610" i="1" s="1" a="1"/>
  <c r="N2610" i="1" s="1"/>
  <c r="L2610" i="1" a="1"/>
  <c r="L2610" i="1" s="1"/>
  <c r="O2609" i="1" l="1" a="1"/>
  <c r="O2609" i="1" s="1"/>
  <c r="Q2610" i="1" s="1"/>
  <c r="P2610" i="1" l="1" a="1"/>
  <c r="P2610" i="1" s="1"/>
  <c r="J2610" i="1" s="1" a="1"/>
  <c r="J2610" i="1" s="1"/>
  <c r="I2611" i="1" s="1" a="1"/>
  <c r="I2611" i="1" s="1"/>
  <c r="R2610" i="1"/>
  <c r="S2610" i="1" s="1"/>
  <c r="T2610" i="1" l="1" a="1"/>
  <c r="T2610" i="1" s="1"/>
  <c r="K2610" i="1" a="1"/>
  <c r="K2610" i="1" s="1"/>
  <c r="M2610" i="1" s="1" a="1"/>
  <c r="M2610" i="1" s="1"/>
  <c r="N2611" i="1" s="1" a="1"/>
  <c r="N2611" i="1" s="1"/>
  <c r="U2610" i="1" l="1"/>
  <c r="L2611" i="1" a="1"/>
  <c r="L2611" i="1" s="1"/>
  <c r="O2610" i="1" a="1"/>
  <c r="O2610" i="1" s="1"/>
  <c r="Q2611" i="1" s="1"/>
  <c r="P2611" i="1" l="1" a="1"/>
  <c r="P2611" i="1" s="1"/>
  <c r="J2611" i="1" s="1" a="1"/>
  <c r="J2611" i="1" s="1"/>
  <c r="R2611" i="1"/>
  <c r="S2611" i="1" s="1"/>
  <c r="T2611" i="1" l="1" a="1"/>
  <c r="T2611" i="1" s="1"/>
  <c r="I2612" i="1" a="1"/>
  <c r="I2612" i="1" s="1"/>
  <c r="K2611" i="1" a="1"/>
  <c r="K2611" i="1" s="1"/>
  <c r="U2611" i="1" l="1"/>
  <c r="M2611" i="1" a="1"/>
  <c r="M2611" i="1" s="1"/>
  <c r="N2612" i="1" s="1" a="1"/>
  <c r="N2612" i="1" s="1"/>
  <c r="L2612" i="1" a="1"/>
  <c r="L2612" i="1" s="1"/>
  <c r="O2611" i="1" l="1" a="1"/>
  <c r="O2611" i="1" s="1"/>
  <c r="Q2612" i="1" s="1"/>
  <c r="P2612" i="1" l="1" a="1"/>
  <c r="P2612" i="1" s="1"/>
  <c r="J2612" i="1" s="1" a="1"/>
  <c r="J2612" i="1" s="1"/>
  <c r="I2613" i="1" s="1" a="1"/>
  <c r="I2613" i="1" s="1"/>
  <c r="R2612" i="1"/>
  <c r="S2612" i="1" s="1"/>
  <c r="T2612" i="1" l="1" a="1"/>
  <c r="T2612" i="1" s="1"/>
  <c r="K2612" i="1" a="1"/>
  <c r="K2612" i="1" s="1"/>
  <c r="M2612" i="1" s="1" a="1"/>
  <c r="M2612" i="1" s="1"/>
  <c r="N2613" i="1" s="1" a="1"/>
  <c r="N2613" i="1" s="1"/>
  <c r="U2612" i="1" l="1"/>
  <c r="L2613" i="1" a="1"/>
  <c r="L2613" i="1" s="1"/>
  <c r="O2612" i="1" a="1"/>
  <c r="O2612" i="1" s="1"/>
  <c r="Q2613" i="1" s="1"/>
  <c r="P2613" i="1" l="1" a="1"/>
  <c r="P2613" i="1" s="1"/>
  <c r="J2613" i="1" s="1" a="1"/>
  <c r="J2613" i="1" s="1"/>
  <c r="R2613" i="1"/>
  <c r="S2613" i="1" s="1"/>
  <c r="T2613" i="1" l="1" a="1"/>
  <c r="T2613" i="1" s="1"/>
  <c r="I2614" i="1" a="1"/>
  <c r="I2614" i="1" s="1"/>
  <c r="K2613" i="1" a="1"/>
  <c r="K2613" i="1" s="1"/>
  <c r="U2613" i="1" l="1"/>
  <c r="M2613" i="1" a="1"/>
  <c r="M2613" i="1" s="1"/>
  <c r="N2614" i="1" s="1" a="1"/>
  <c r="N2614" i="1" s="1"/>
  <c r="L2614" i="1" a="1"/>
  <c r="L2614" i="1" s="1"/>
  <c r="O2613" i="1" l="1" a="1"/>
  <c r="O2613" i="1" s="1"/>
  <c r="Q2614" i="1" s="1"/>
  <c r="P2614" i="1" l="1" a="1"/>
  <c r="P2614" i="1" s="1"/>
  <c r="J2614" i="1" s="1" a="1"/>
  <c r="J2614" i="1" s="1"/>
  <c r="R2614" i="1"/>
  <c r="S2614" i="1" s="1"/>
  <c r="T2614" i="1" l="1" a="1"/>
  <c r="T2614" i="1" s="1"/>
  <c r="I2615" i="1" a="1"/>
  <c r="I2615" i="1" s="1"/>
  <c r="K2614" i="1" a="1"/>
  <c r="K2614" i="1" s="1"/>
  <c r="U2614" i="1" l="1"/>
  <c r="M2614" i="1" a="1"/>
  <c r="M2614" i="1" s="1"/>
  <c r="N2615" i="1" s="1" a="1"/>
  <c r="N2615" i="1" s="1"/>
  <c r="L2615" i="1" a="1"/>
  <c r="L2615" i="1" s="1"/>
  <c r="O2614" i="1" l="1" a="1"/>
  <c r="O2614" i="1" s="1"/>
  <c r="Q2615" i="1" s="1"/>
  <c r="P2615" i="1" l="1" a="1"/>
  <c r="P2615" i="1" s="1"/>
  <c r="J2615" i="1" s="1" a="1"/>
  <c r="J2615" i="1" s="1"/>
  <c r="I2616" i="1" s="1" a="1"/>
  <c r="I2616" i="1" s="1"/>
  <c r="R2615" i="1"/>
  <c r="S2615" i="1" s="1"/>
  <c r="T2615" i="1" l="1" a="1"/>
  <c r="T2615" i="1" s="1"/>
  <c r="K2615" i="1" a="1"/>
  <c r="K2615" i="1" s="1"/>
  <c r="M2615" i="1" s="1" a="1"/>
  <c r="M2615" i="1" s="1"/>
  <c r="N2616" i="1" s="1" a="1"/>
  <c r="N2616" i="1" s="1"/>
  <c r="U2615" i="1" l="1"/>
  <c r="L2616" i="1" a="1"/>
  <c r="L2616" i="1" s="1"/>
  <c r="O2615" i="1" a="1"/>
  <c r="O2615" i="1" s="1"/>
  <c r="Q2616" i="1" s="1"/>
  <c r="P2616" i="1" l="1" a="1"/>
  <c r="P2616" i="1" s="1"/>
  <c r="J2616" i="1" s="1" a="1"/>
  <c r="J2616" i="1" s="1"/>
  <c r="R2616" i="1"/>
  <c r="S2616" i="1" s="1"/>
  <c r="T2616" i="1" l="1" a="1"/>
  <c r="T2616" i="1" s="1"/>
  <c r="I2617" i="1" a="1"/>
  <c r="I2617" i="1" s="1"/>
  <c r="K2616" i="1" a="1"/>
  <c r="K2616" i="1" s="1"/>
  <c r="U2616" i="1" l="1"/>
  <c r="M2616" i="1" a="1"/>
  <c r="M2616" i="1" s="1"/>
  <c r="N2617" i="1" s="1" a="1"/>
  <c r="N2617" i="1" s="1"/>
  <c r="L2617" i="1" a="1"/>
  <c r="L2617" i="1" s="1"/>
  <c r="O2616" i="1" l="1" a="1"/>
  <c r="O2616" i="1" s="1"/>
  <c r="Q2617" i="1" s="1"/>
  <c r="P2617" i="1" l="1" a="1"/>
  <c r="P2617" i="1" s="1"/>
  <c r="J2617" i="1" s="1" a="1"/>
  <c r="J2617" i="1" s="1"/>
  <c r="R2617" i="1"/>
  <c r="S2617" i="1" s="1"/>
  <c r="T2617" i="1" l="1" a="1"/>
  <c r="T2617" i="1" s="1"/>
  <c r="I2618" i="1" a="1"/>
  <c r="I2618" i="1" s="1"/>
  <c r="K2617" i="1" a="1"/>
  <c r="K2617" i="1" s="1"/>
  <c r="U2617" i="1" l="1"/>
  <c r="M2617" i="1" a="1"/>
  <c r="M2617" i="1" s="1"/>
  <c r="N2618" i="1" s="1" a="1"/>
  <c r="N2618" i="1" s="1"/>
  <c r="L2618" i="1" a="1"/>
  <c r="L2618" i="1" s="1"/>
  <c r="O2617" i="1" l="1" a="1"/>
  <c r="O2617" i="1" s="1"/>
  <c r="Q2618" i="1" s="1"/>
  <c r="P2618" i="1" l="1" a="1"/>
  <c r="P2618" i="1" s="1"/>
  <c r="J2618" i="1" s="1" a="1"/>
  <c r="J2618" i="1" s="1"/>
  <c r="R2618" i="1"/>
  <c r="S2618" i="1" s="1"/>
  <c r="T2618" i="1" l="1" a="1"/>
  <c r="T2618" i="1" s="1"/>
  <c r="I2619" i="1" a="1"/>
  <c r="I2619" i="1" s="1"/>
  <c r="K2618" i="1" a="1"/>
  <c r="K2618" i="1" s="1"/>
  <c r="U2618" i="1" l="1"/>
  <c r="M2618" i="1" a="1"/>
  <c r="M2618" i="1" s="1"/>
  <c r="N2619" i="1" s="1" a="1"/>
  <c r="N2619" i="1" s="1"/>
  <c r="L2619" i="1" a="1"/>
  <c r="L2619" i="1" s="1"/>
  <c r="O2618" i="1" l="1" a="1"/>
  <c r="O2618" i="1" s="1"/>
  <c r="Q2619" i="1" s="1"/>
  <c r="P2619" i="1" l="1" a="1"/>
  <c r="P2619" i="1" s="1"/>
  <c r="J2619" i="1" s="1" a="1"/>
  <c r="J2619" i="1" s="1"/>
  <c r="R2619" i="1"/>
  <c r="S2619" i="1" s="1"/>
  <c r="T2619" i="1" l="1" a="1"/>
  <c r="T2619" i="1" s="1"/>
  <c r="I2620" i="1" a="1"/>
  <c r="I2620" i="1" s="1"/>
  <c r="K2619" i="1" a="1"/>
  <c r="K2619" i="1" s="1"/>
  <c r="U2619" i="1" l="1"/>
  <c r="M2619" i="1" a="1"/>
  <c r="M2619" i="1" s="1"/>
  <c r="N2620" i="1" s="1" a="1"/>
  <c r="N2620" i="1" s="1"/>
  <c r="L2620" i="1" a="1"/>
  <c r="L2620" i="1" s="1"/>
  <c r="O2619" i="1" l="1" a="1"/>
  <c r="O2619" i="1" s="1"/>
  <c r="Q2620" i="1" s="1"/>
  <c r="P2620" i="1" l="1" a="1"/>
  <c r="P2620" i="1" s="1"/>
  <c r="J2620" i="1" s="1" a="1"/>
  <c r="J2620" i="1" s="1"/>
  <c r="K2620" i="1" s="1" a="1"/>
  <c r="K2620" i="1" s="1"/>
  <c r="R2620" i="1"/>
  <c r="S2620" i="1" s="1"/>
  <c r="I2621" i="1" l="1" a="1"/>
  <c r="I2621" i="1" s="1"/>
  <c r="T2620" i="1" a="1"/>
  <c r="T2620" i="1" s="1"/>
  <c r="U2620" i="1" s="1"/>
  <c r="M2620" i="1" a="1"/>
  <c r="M2620" i="1" s="1"/>
  <c r="N2621" i="1" s="1" a="1"/>
  <c r="N2621" i="1" s="1"/>
  <c r="L2621" i="1" a="1"/>
  <c r="L2621" i="1" s="1"/>
  <c r="O2620" i="1" l="1" a="1"/>
  <c r="O2620" i="1" s="1"/>
  <c r="Q2621" i="1" s="1"/>
  <c r="P2621" i="1" l="1" a="1"/>
  <c r="P2621" i="1" s="1"/>
  <c r="J2621" i="1" s="1" a="1"/>
  <c r="J2621" i="1" s="1"/>
  <c r="R2621" i="1"/>
  <c r="S2621" i="1" s="1"/>
  <c r="T2621" i="1" l="1" a="1"/>
  <c r="T2621" i="1" s="1"/>
  <c r="I2622" i="1" a="1"/>
  <c r="I2622" i="1" s="1"/>
  <c r="K2621" i="1" a="1"/>
  <c r="K2621" i="1" s="1"/>
  <c r="U2621" i="1" l="1"/>
  <c r="M2621" i="1" a="1"/>
  <c r="M2621" i="1" s="1"/>
  <c r="N2622" i="1" s="1" a="1"/>
  <c r="N2622" i="1" s="1"/>
  <c r="L2622" i="1" a="1"/>
  <c r="L2622" i="1" s="1"/>
  <c r="O2621" i="1" l="1" a="1"/>
  <c r="O2621" i="1" s="1"/>
  <c r="Q2622" i="1" s="1"/>
  <c r="P2622" i="1" l="1" a="1"/>
  <c r="P2622" i="1" s="1"/>
  <c r="J2622" i="1" s="1" a="1"/>
  <c r="J2622" i="1" s="1"/>
  <c r="K2622" i="1" s="1" a="1"/>
  <c r="K2622" i="1" s="1"/>
  <c r="R2622" i="1"/>
  <c r="S2622" i="1" s="1"/>
  <c r="I2623" i="1" l="1" a="1"/>
  <c r="I2623" i="1" s="1"/>
  <c r="T2622" i="1" a="1"/>
  <c r="T2622" i="1" s="1"/>
  <c r="U2622" i="1" s="1"/>
  <c r="M2622" i="1" a="1"/>
  <c r="M2622" i="1" s="1"/>
  <c r="N2623" i="1" s="1" a="1"/>
  <c r="N2623" i="1" s="1"/>
  <c r="L2623" i="1" a="1"/>
  <c r="L2623" i="1" s="1"/>
  <c r="O2622" i="1" l="1" a="1"/>
  <c r="O2622" i="1" s="1"/>
  <c r="Q2623" i="1" s="1"/>
  <c r="P2623" i="1" l="1" a="1"/>
  <c r="P2623" i="1" s="1"/>
  <c r="J2623" i="1" s="1" a="1"/>
  <c r="J2623" i="1" s="1"/>
  <c r="R2623" i="1"/>
  <c r="S2623" i="1" s="1"/>
  <c r="T2623" i="1" l="1" a="1"/>
  <c r="T2623" i="1" s="1"/>
  <c r="I2624" i="1" a="1"/>
  <c r="I2624" i="1" s="1"/>
  <c r="K2623" i="1" a="1"/>
  <c r="K2623" i="1" s="1"/>
  <c r="U2623" i="1" l="1"/>
  <c r="M2623" i="1" a="1"/>
  <c r="M2623" i="1" s="1"/>
  <c r="N2624" i="1" s="1" a="1"/>
  <c r="N2624" i="1" s="1"/>
  <c r="L2624" i="1" a="1"/>
  <c r="L2624" i="1" s="1"/>
  <c r="O2623" i="1" l="1" a="1"/>
  <c r="O2623" i="1" s="1"/>
  <c r="Q2624" i="1" s="1"/>
  <c r="P2624" i="1" l="1" a="1"/>
  <c r="P2624" i="1" s="1"/>
  <c r="J2624" i="1" s="1" a="1"/>
  <c r="J2624" i="1" s="1"/>
  <c r="R2624" i="1"/>
  <c r="S2624" i="1" s="1"/>
  <c r="T2624" i="1" l="1" a="1"/>
  <c r="T2624" i="1" s="1"/>
  <c r="I2625" i="1" a="1"/>
  <c r="I2625" i="1" s="1"/>
  <c r="K2624" i="1" a="1"/>
  <c r="K2624" i="1" s="1"/>
  <c r="U2624" i="1" l="1"/>
  <c r="M2624" i="1" a="1"/>
  <c r="M2624" i="1" s="1"/>
  <c r="N2625" i="1" s="1" a="1"/>
  <c r="N2625" i="1" s="1"/>
  <c r="L2625" i="1" a="1"/>
  <c r="L2625" i="1" s="1"/>
  <c r="O2624" i="1" l="1" a="1"/>
  <c r="O2624" i="1" s="1"/>
  <c r="Q2625" i="1" s="1"/>
  <c r="P2625" i="1" l="1" a="1"/>
  <c r="P2625" i="1" s="1"/>
  <c r="J2625" i="1" s="1" a="1"/>
  <c r="J2625" i="1" s="1"/>
  <c r="I2626" i="1" s="1" a="1"/>
  <c r="I2626" i="1" s="1"/>
  <c r="R2625" i="1"/>
  <c r="S2625" i="1" s="1"/>
  <c r="K2625" i="1" l="1" a="1"/>
  <c r="K2625" i="1" s="1"/>
  <c r="M2625" i="1" s="1" a="1"/>
  <c r="M2625" i="1" s="1"/>
  <c r="N2626" i="1" s="1" a="1"/>
  <c r="N2626" i="1" s="1"/>
  <c r="T2625" i="1" a="1"/>
  <c r="T2625" i="1" s="1"/>
  <c r="U2625" i="1" s="1"/>
  <c r="L2626" i="1" l="1" a="1"/>
  <c r="L2626" i="1" s="1"/>
  <c r="O2625" i="1" a="1"/>
  <c r="O2625" i="1" s="1"/>
  <c r="Q2626" i="1" s="1"/>
  <c r="P2626" i="1" l="1" a="1"/>
  <c r="P2626" i="1" s="1"/>
  <c r="J2626" i="1" s="1" a="1"/>
  <c r="J2626" i="1" s="1"/>
  <c r="R2626" i="1"/>
  <c r="S2626" i="1" s="1"/>
  <c r="T2626" i="1" l="1" a="1"/>
  <c r="T2626" i="1" s="1"/>
  <c r="I2627" i="1" a="1"/>
  <c r="I2627" i="1" s="1"/>
  <c r="K2626" i="1" a="1"/>
  <c r="K2626" i="1" s="1"/>
  <c r="U2626" i="1" l="1"/>
  <c r="M2626" i="1" a="1"/>
  <c r="M2626" i="1" s="1"/>
  <c r="N2627" i="1" s="1" a="1"/>
  <c r="N2627" i="1" s="1"/>
  <c r="L2627" i="1" a="1"/>
  <c r="L2627" i="1" s="1"/>
  <c r="O2626" i="1" l="1" a="1"/>
  <c r="O2626" i="1" s="1"/>
  <c r="Q2627" i="1" s="1"/>
  <c r="P2627" i="1" l="1" a="1"/>
  <c r="P2627" i="1" s="1"/>
  <c r="J2627" i="1" s="1" a="1"/>
  <c r="J2627" i="1" s="1"/>
  <c r="R2627" i="1"/>
  <c r="S2627" i="1" s="1"/>
  <c r="T2627" i="1" l="1" a="1"/>
  <c r="T2627" i="1" s="1"/>
  <c r="I2628" i="1" a="1"/>
  <c r="I2628" i="1" s="1"/>
  <c r="K2627" i="1" a="1"/>
  <c r="K2627" i="1" s="1"/>
  <c r="U2627" i="1" l="1"/>
  <c r="M2627" i="1" a="1"/>
  <c r="M2627" i="1" s="1"/>
  <c r="N2628" i="1" s="1" a="1"/>
  <c r="N2628" i="1" s="1"/>
  <c r="L2628" i="1" a="1"/>
  <c r="L2628" i="1" s="1"/>
  <c r="O2627" i="1" l="1" a="1"/>
  <c r="O2627" i="1" s="1"/>
  <c r="Q2628" i="1" s="1"/>
  <c r="P2628" i="1" l="1" a="1"/>
  <c r="P2628" i="1" s="1"/>
  <c r="J2628" i="1" s="1" a="1"/>
  <c r="J2628" i="1" s="1"/>
  <c r="R2628" i="1"/>
  <c r="S2628" i="1" s="1"/>
  <c r="T2628" i="1" l="1" a="1"/>
  <c r="T2628" i="1" s="1"/>
  <c r="I2629" i="1" a="1"/>
  <c r="I2629" i="1" s="1"/>
  <c r="K2628" i="1" a="1"/>
  <c r="K2628" i="1" s="1"/>
  <c r="U2628" i="1" l="1"/>
  <c r="M2628" i="1" a="1"/>
  <c r="M2628" i="1" s="1"/>
  <c r="N2629" i="1" s="1" a="1"/>
  <c r="N2629" i="1" s="1"/>
  <c r="L2629" i="1" a="1"/>
  <c r="L2629" i="1" s="1"/>
  <c r="O2628" i="1" l="1" a="1"/>
  <c r="O2628" i="1" s="1"/>
  <c r="Q2629" i="1" s="1"/>
  <c r="P2629" i="1" l="1" a="1"/>
  <c r="P2629" i="1" s="1"/>
  <c r="J2629" i="1" s="1" a="1"/>
  <c r="J2629" i="1" s="1"/>
  <c r="R2629" i="1"/>
  <c r="S2629" i="1" s="1"/>
  <c r="T2629" i="1" l="1" a="1"/>
  <c r="T2629" i="1" s="1"/>
  <c r="I2630" i="1" a="1"/>
  <c r="I2630" i="1" s="1"/>
  <c r="K2629" i="1" a="1"/>
  <c r="K2629" i="1" s="1"/>
  <c r="U2629" i="1" l="1"/>
  <c r="M2629" i="1" a="1"/>
  <c r="M2629" i="1" s="1"/>
  <c r="N2630" i="1" s="1" a="1"/>
  <c r="N2630" i="1" s="1"/>
  <c r="L2630" i="1" a="1"/>
  <c r="L2630" i="1" s="1"/>
  <c r="O2629" i="1" l="1" a="1"/>
  <c r="O2629" i="1" s="1"/>
  <c r="Q2630" i="1" s="1"/>
  <c r="P2630" i="1" l="1" a="1"/>
  <c r="P2630" i="1" s="1"/>
  <c r="J2630" i="1" s="1" a="1"/>
  <c r="J2630" i="1" s="1"/>
  <c r="R2630" i="1"/>
  <c r="S2630" i="1" s="1"/>
  <c r="T2630" i="1" l="1" a="1"/>
  <c r="T2630" i="1" s="1"/>
  <c r="I2631" i="1" a="1"/>
  <c r="I2631" i="1" s="1"/>
  <c r="K2630" i="1" a="1"/>
  <c r="K2630" i="1" s="1"/>
  <c r="U2630" i="1" l="1"/>
  <c r="M2630" i="1" a="1"/>
  <c r="M2630" i="1" s="1"/>
  <c r="N2631" i="1" s="1" a="1"/>
  <c r="N2631" i="1" s="1"/>
  <c r="L2631" i="1" a="1"/>
  <c r="L2631" i="1" s="1"/>
  <c r="O2630" i="1" l="1" a="1"/>
  <c r="O2630" i="1" s="1"/>
  <c r="Q2631" i="1" s="1"/>
  <c r="P2631" i="1" l="1" a="1"/>
  <c r="P2631" i="1" s="1"/>
  <c r="J2631" i="1" s="1" a="1"/>
  <c r="J2631" i="1" s="1"/>
  <c r="R2631" i="1"/>
  <c r="S2631" i="1" s="1"/>
  <c r="T2631" i="1" l="1" a="1"/>
  <c r="T2631" i="1" s="1"/>
  <c r="I2632" i="1" a="1"/>
  <c r="I2632" i="1" s="1"/>
  <c r="K2631" i="1" a="1"/>
  <c r="K2631" i="1" s="1"/>
  <c r="U2631" i="1" l="1"/>
  <c r="M2631" i="1" a="1"/>
  <c r="M2631" i="1" s="1"/>
  <c r="N2632" i="1" s="1" a="1"/>
  <c r="N2632" i="1" s="1"/>
  <c r="L2632" i="1" a="1"/>
  <c r="L2632" i="1" s="1"/>
  <c r="O2631" i="1" l="1" a="1"/>
  <c r="O2631" i="1" s="1"/>
  <c r="Q2632" i="1" s="1"/>
  <c r="P2632" i="1" l="1" a="1"/>
  <c r="P2632" i="1" s="1"/>
  <c r="J2632" i="1" s="1" a="1"/>
  <c r="J2632" i="1" s="1"/>
  <c r="R2632" i="1"/>
  <c r="S2632" i="1" s="1"/>
  <c r="T2632" i="1" l="1" a="1"/>
  <c r="T2632" i="1" s="1"/>
  <c r="I2633" i="1" a="1"/>
  <c r="I2633" i="1" s="1"/>
  <c r="K2632" i="1" a="1"/>
  <c r="K2632" i="1" s="1"/>
  <c r="U2632" i="1" l="1"/>
  <c r="M2632" i="1" a="1"/>
  <c r="M2632" i="1" s="1"/>
  <c r="N2633" i="1" s="1" a="1"/>
  <c r="N2633" i="1" s="1"/>
  <c r="L2633" i="1" a="1"/>
  <c r="L2633" i="1" s="1"/>
  <c r="O2632" i="1" l="1" a="1"/>
  <c r="O2632" i="1" s="1"/>
  <c r="Q2633" i="1" s="1"/>
  <c r="P2633" i="1" l="1" a="1"/>
  <c r="P2633" i="1" s="1"/>
  <c r="J2633" i="1" s="1" a="1"/>
  <c r="J2633" i="1" s="1"/>
  <c r="R2633" i="1"/>
  <c r="S2633" i="1" s="1"/>
  <c r="T2633" i="1" l="1" a="1"/>
  <c r="T2633" i="1" s="1"/>
  <c r="I2634" i="1" a="1"/>
  <c r="I2634" i="1" s="1"/>
  <c r="K2633" i="1" a="1"/>
  <c r="K2633" i="1" s="1"/>
  <c r="U2633" i="1" l="1"/>
  <c r="M2633" i="1" a="1"/>
  <c r="M2633" i="1" s="1"/>
  <c r="N2634" i="1" s="1" a="1"/>
  <c r="N2634" i="1" s="1"/>
  <c r="L2634" i="1" a="1"/>
  <c r="L2634" i="1" s="1"/>
  <c r="O2633" i="1" l="1" a="1"/>
  <c r="O2633" i="1" s="1"/>
  <c r="Q2634" i="1" s="1"/>
  <c r="P2634" i="1" l="1" a="1"/>
  <c r="P2634" i="1" s="1"/>
  <c r="J2634" i="1" s="1" a="1"/>
  <c r="J2634" i="1" s="1"/>
  <c r="R2634" i="1"/>
  <c r="S2634" i="1" s="1"/>
  <c r="T2634" i="1" l="1" a="1"/>
  <c r="T2634" i="1" s="1"/>
  <c r="I2635" i="1" a="1"/>
  <c r="I2635" i="1" s="1"/>
  <c r="K2634" i="1" a="1"/>
  <c r="K2634" i="1" s="1"/>
  <c r="U2634" i="1" l="1"/>
  <c r="M2634" i="1" a="1"/>
  <c r="M2634" i="1" s="1"/>
  <c r="N2635" i="1" s="1" a="1"/>
  <c r="N2635" i="1" s="1"/>
  <c r="L2635" i="1" a="1"/>
  <c r="L2635" i="1" s="1"/>
  <c r="O2634" i="1" l="1" a="1"/>
  <c r="O2634" i="1" s="1"/>
  <c r="Q2635" i="1" s="1"/>
  <c r="P2635" i="1" l="1" a="1"/>
  <c r="P2635" i="1" s="1"/>
  <c r="J2635" i="1" s="1" a="1"/>
  <c r="J2635" i="1" s="1"/>
  <c r="I2636" i="1" s="1" a="1"/>
  <c r="I2636" i="1" s="1"/>
  <c r="R2635" i="1"/>
  <c r="S2635" i="1" s="1"/>
  <c r="T2635" i="1" l="1" a="1"/>
  <c r="T2635" i="1" s="1"/>
  <c r="K2635" i="1" a="1"/>
  <c r="K2635" i="1" s="1"/>
  <c r="M2635" i="1" s="1" a="1"/>
  <c r="M2635" i="1" s="1"/>
  <c r="N2636" i="1" s="1" a="1"/>
  <c r="N2636" i="1" s="1"/>
  <c r="U2635" i="1" l="1"/>
  <c r="L2636" i="1" a="1"/>
  <c r="L2636" i="1" s="1"/>
  <c r="O2635" i="1" a="1"/>
  <c r="O2635" i="1" s="1"/>
  <c r="Q2636" i="1" s="1"/>
  <c r="P2636" i="1" l="1" a="1"/>
  <c r="P2636" i="1" s="1"/>
  <c r="J2636" i="1" s="1" a="1"/>
  <c r="J2636" i="1" s="1"/>
  <c r="R2636" i="1"/>
  <c r="S2636" i="1" s="1"/>
  <c r="T2636" i="1" l="1" a="1"/>
  <c r="T2636" i="1" s="1"/>
  <c r="I2637" i="1" a="1"/>
  <c r="I2637" i="1" s="1"/>
  <c r="K2636" i="1" a="1"/>
  <c r="K2636" i="1" s="1"/>
  <c r="U2636" i="1" l="1"/>
  <c r="M2636" i="1" a="1"/>
  <c r="M2636" i="1" s="1"/>
  <c r="N2637" i="1" s="1" a="1"/>
  <c r="N2637" i="1" s="1"/>
  <c r="L2637" i="1" a="1"/>
  <c r="L2637" i="1" s="1"/>
  <c r="O2636" i="1" l="1" a="1"/>
  <c r="O2636" i="1" s="1"/>
  <c r="Q2637" i="1" s="1"/>
  <c r="P2637" i="1" l="1" a="1"/>
  <c r="P2637" i="1" s="1"/>
  <c r="J2637" i="1" s="1" a="1"/>
  <c r="J2637" i="1" s="1"/>
  <c r="R2637" i="1"/>
  <c r="S2637" i="1" s="1"/>
  <c r="T2637" i="1" l="1" a="1"/>
  <c r="T2637" i="1" s="1"/>
  <c r="I2638" i="1" a="1"/>
  <c r="I2638" i="1" s="1"/>
  <c r="K2637" i="1" a="1"/>
  <c r="K2637" i="1" s="1"/>
  <c r="U2637" i="1" l="1"/>
  <c r="M2637" i="1" a="1"/>
  <c r="M2637" i="1" s="1"/>
  <c r="N2638" i="1" s="1" a="1"/>
  <c r="N2638" i="1" s="1"/>
  <c r="L2638" i="1" a="1"/>
  <c r="L2638" i="1" s="1"/>
  <c r="O2637" i="1" l="1" a="1"/>
  <c r="O2637" i="1" s="1"/>
  <c r="Q2638" i="1" s="1"/>
  <c r="P2638" i="1" l="1" a="1"/>
  <c r="P2638" i="1" s="1"/>
  <c r="J2638" i="1" s="1" a="1"/>
  <c r="J2638" i="1" s="1"/>
  <c r="R2638" i="1"/>
  <c r="S2638" i="1" s="1"/>
  <c r="T2638" i="1" l="1" a="1"/>
  <c r="T2638" i="1" s="1"/>
  <c r="I2639" i="1" a="1"/>
  <c r="I2639" i="1" s="1"/>
  <c r="K2638" i="1" a="1"/>
  <c r="K2638" i="1" s="1"/>
  <c r="U2638" i="1" l="1"/>
  <c r="M2638" i="1" a="1"/>
  <c r="M2638" i="1" s="1"/>
  <c r="N2639" i="1" s="1" a="1"/>
  <c r="N2639" i="1" s="1"/>
  <c r="L2639" i="1" a="1"/>
  <c r="L2639" i="1" s="1"/>
  <c r="O2638" i="1" l="1" a="1"/>
  <c r="O2638" i="1" s="1"/>
  <c r="Q2639" i="1" s="1"/>
  <c r="P2639" i="1" l="1" a="1"/>
  <c r="P2639" i="1" s="1"/>
  <c r="J2639" i="1" s="1" a="1"/>
  <c r="J2639" i="1" s="1"/>
  <c r="R2639" i="1"/>
  <c r="S2639" i="1" s="1"/>
  <c r="T2639" i="1" l="1" a="1"/>
  <c r="T2639" i="1" s="1"/>
  <c r="I2640" i="1" a="1"/>
  <c r="I2640" i="1" s="1"/>
  <c r="K2639" i="1" a="1"/>
  <c r="K2639" i="1" s="1"/>
  <c r="U2639" i="1" l="1"/>
  <c r="M2639" i="1" a="1"/>
  <c r="M2639" i="1" s="1"/>
  <c r="N2640" i="1" s="1" a="1"/>
  <c r="N2640" i="1" s="1"/>
  <c r="L2640" i="1" a="1"/>
  <c r="L2640" i="1" s="1"/>
  <c r="O2639" i="1" l="1" a="1"/>
  <c r="O2639" i="1" s="1"/>
  <c r="R2640" i="1" s="1"/>
  <c r="S2640" i="1" s="1"/>
  <c r="P2640" i="1" l="1" a="1"/>
  <c r="P2640" i="1" s="1"/>
  <c r="J2640" i="1" s="1" a="1"/>
  <c r="J2640" i="1" s="1"/>
  <c r="Q2640" i="1"/>
  <c r="T2640" i="1" l="1" a="1"/>
  <c r="T2640" i="1" s="1"/>
  <c r="I2641" i="1" a="1"/>
  <c r="I2641" i="1" s="1"/>
  <c r="K2640" i="1" a="1"/>
  <c r="K2640" i="1" s="1"/>
  <c r="U2640" i="1" l="1"/>
  <c r="M2640" i="1" a="1"/>
  <c r="M2640" i="1" s="1"/>
  <c r="N2641" i="1" s="1" a="1"/>
  <c r="N2641" i="1" s="1"/>
  <c r="L2641" i="1" a="1"/>
  <c r="L2641" i="1" s="1"/>
  <c r="O2640" i="1" l="1" a="1"/>
  <c r="O2640" i="1" s="1"/>
  <c r="Q2641" i="1" s="1"/>
  <c r="P2641" i="1" l="1" a="1"/>
  <c r="P2641" i="1" s="1"/>
  <c r="J2641" i="1" s="1" a="1"/>
  <c r="J2641" i="1" s="1"/>
  <c r="R2641" i="1"/>
  <c r="S2641" i="1" s="1"/>
  <c r="T2641" i="1" l="1" a="1"/>
  <c r="T2641" i="1" s="1"/>
  <c r="I2642" i="1" a="1"/>
  <c r="I2642" i="1" s="1"/>
  <c r="K2641" i="1" a="1"/>
  <c r="K2641" i="1" s="1"/>
  <c r="U2641" i="1" l="1"/>
  <c r="M2641" i="1" a="1"/>
  <c r="M2641" i="1" s="1"/>
  <c r="N2642" i="1" s="1" a="1"/>
  <c r="N2642" i="1" s="1"/>
  <c r="L2642" i="1" a="1"/>
  <c r="L2642" i="1" s="1"/>
  <c r="O2641" i="1" l="1" a="1"/>
  <c r="O2641" i="1" s="1"/>
  <c r="Q2642" i="1" s="1"/>
  <c r="P2642" i="1" l="1" a="1"/>
  <c r="P2642" i="1" s="1"/>
  <c r="J2642" i="1" s="1" a="1"/>
  <c r="J2642" i="1" s="1"/>
  <c r="R2642" i="1"/>
  <c r="S2642" i="1" s="1"/>
  <c r="T2642" i="1" l="1" a="1"/>
  <c r="T2642" i="1" s="1"/>
  <c r="I2643" i="1" a="1"/>
  <c r="I2643" i="1" s="1"/>
  <c r="K2642" i="1" a="1"/>
  <c r="K2642" i="1" s="1"/>
  <c r="U2642" i="1" l="1"/>
  <c r="M2642" i="1" a="1"/>
  <c r="M2642" i="1" s="1"/>
  <c r="N2643" i="1" s="1" a="1"/>
  <c r="N2643" i="1" s="1"/>
  <c r="L2643" i="1" a="1"/>
  <c r="L2643" i="1" s="1"/>
  <c r="O2642" i="1" l="1" a="1"/>
  <c r="O2642" i="1" s="1"/>
  <c r="Q2643" i="1" s="1"/>
  <c r="P2643" i="1" l="1" a="1"/>
  <c r="P2643" i="1" s="1"/>
  <c r="J2643" i="1" s="1" a="1"/>
  <c r="J2643" i="1" s="1"/>
  <c r="I2644" i="1" s="1" a="1"/>
  <c r="I2644" i="1" s="1"/>
  <c r="R2643" i="1"/>
  <c r="S2643" i="1" s="1"/>
  <c r="T2643" i="1" l="1" a="1"/>
  <c r="T2643" i="1" s="1"/>
  <c r="K2643" i="1" a="1"/>
  <c r="K2643" i="1" s="1"/>
  <c r="M2643" i="1" s="1" a="1"/>
  <c r="M2643" i="1" s="1"/>
  <c r="N2644" i="1" s="1" a="1"/>
  <c r="N2644" i="1" s="1"/>
  <c r="U2643" i="1" l="1"/>
  <c r="L2644" i="1" a="1"/>
  <c r="L2644" i="1" s="1"/>
  <c r="O2643" i="1" a="1"/>
  <c r="O2643" i="1" s="1"/>
  <c r="R2644" i="1" s="1"/>
  <c r="S2644" i="1" s="1"/>
  <c r="P2644" i="1" l="1" a="1"/>
  <c r="P2644" i="1" s="1"/>
  <c r="J2644" i="1" s="1" a="1"/>
  <c r="J2644" i="1" s="1"/>
  <c r="Q2644" i="1"/>
  <c r="T2644" i="1" l="1" a="1"/>
  <c r="T2644" i="1" s="1"/>
  <c r="I2645" i="1" a="1"/>
  <c r="I2645" i="1" s="1"/>
  <c r="K2644" i="1" a="1"/>
  <c r="K2644" i="1" s="1"/>
  <c r="U2644" i="1" l="1"/>
  <c r="M2644" i="1" a="1"/>
  <c r="M2644" i="1" s="1"/>
  <c r="N2645" i="1" s="1" a="1"/>
  <c r="N2645" i="1" s="1"/>
  <c r="L2645" i="1" a="1"/>
  <c r="L2645" i="1" s="1"/>
  <c r="O2644" i="1" l="1" a="1"/>
  <c r="O2644" i="1" s="1"/>
  <c r="Q2645" i="1" s="1"/>
  <c r="P2645" i="1" l="1" a="1"/>
  <c r="P2645" i="1" s="1"/>
  <c r="J2645" i="1" s="1" a="1"/>
  <c r="J2645" i="1" s="1"/>
  <c r="R2645" i="1"/>
  <c r="S2645" i="1" s="1"/>
  <c r="T2645" i="1" l="1" a="1"/>
  <c r="T2645" i="1" s="1"/>
  <c r="I2646" i="1" a="1"/>
  <c r="I2646" i="1" s="1"/>
  <c r="K2645" i="1" a="1"/>
  <c r="K2645" i="1" s="1"/>
  <c r="U2645" i="1" l="1"/>
  <c r="M2645" i="1" a="1"/>
  <c r="M2645" i="1" s="1"/>
  <c r="N2646" i="1" s="1" a="1"/>
  <c r="N2646" i="1" s="1"/>
  <c r="L2646" i="1" a="1"/>
  <c r="L2646" i="1" s="1"/>
  <c r="O2645" i="1" l="1" a="1"/>
  <c r="O2645" i="1" s="1"/>
  <c r="R2646" i="1" s="1"/>
  <c r="S2646" i="1" s="1"/>
  <c r="P2646" i="1" l="1" a="1"/>
  <c r="P2646" i="1" s="1"/>
  <c r="J2646" i="1" s="1" a="1"/>
  <c r="J2646" i="1" s="1"/>
  <c r="I2647" i="1" s="1" a="1"/>
  <c r="I2647" i="1" s="1"/>
  <c r="Q2646" i="1"/>
  <c r="T2646" i="1" l="1" a="1"/>
  <c r="T2646" i="1" s="1"/>
  <c r="K2646" i="1" a="1"/>
  <c r="K2646" i="1" s="1"/>
  <c r="L2647" i="1" s="1" a="1"/>
  <c r="L2647" i="1" s="1"/>
  <c r="U2646" i="1" l="1"/>
  <c r="M2646" i="1" a="1"/>
  <c r="M2646" i="1" s="1"/>
  <c r="N2647" i="1" s="1" a="1"/>
  <c r="N2647" i="1" s="1"/>
  <c r="O2646" i="1" l="1" a="1"/>
  <c r="O2646" i="1" s="1"/>
  <c r="Q2647" i="1" s="1"/>
  <c r="P2647" i="1" l="1" a="1"/>
  <c r="P2647" i="1" s="1"/>
  <c r="J2647" i="1" s="1" a="1"/>
  <c r="J2647" i="1" s="1"/>
  <c r="I2648" i="1" s="1" a="1"/>
  <c r="I2648" i="1" s="1"/>
  <c r="R2647" i="1"/>
  <c r="S2647" i="1" s="1"/>
  <c r="K2647" i="1" l="1" a="1"/>
  <c r="K2647" i="1" s="1"/>
  <c r="T2647" i="1" a="1"/>
  <c r="T2647" i="1" s="1"/>
  <c r="U2647" i="1" s="1"/>
  <c r="M2647" i="1" a="1"/>
  <c r="M2647" i="1" s="1"/>
  <c r="N2648" i="1" s="1" a="1"/>
  <c r="N2648" i="1" s="1"/>
  <c r="L2648" i="1" a="1"/>
  <c r="L2648" i="1" s="1"/>
  <c r="O2647" i="1" l="1" a="1"/>
  <c r="O2647" i="1" s="1"/>
  <c r="R2648" i="1" s="1"/>
  <c r="S2648" i="1" s="1"/>
  <c r="P2648" i="1" l="1" a="1"/>
  <c r="P2648" i="1" s="1"/>
  <c r="J2648" i="1" s="1" a="1"/>
  <c r="J2648" i="1" s="1"/>
  <c r="Q2648" i="1"/>
  <c r="T2648" i="1" l="1" a="1"/>
  <c r="T2648" i="1" s="1"/>
  <c r="I2649" i="1" a="1"/>
  <c r="I2649" i="1" s="1"/>
  <c r="K2648" i="1" a="1"/>
  <c r="K2648" i="1" s="1"/>
  <c r="U2648" i="1" l="1"/>
  <c r="L2649" i="1" a="1"/>
  <c r="L2649" i="1" s="1"/>
  <c r="M2648" i="1" a="1"/>
  <c r="M2648" i="1" s="1"/>
  <c r="N2649" i="1" s="1" a="1"/>
  <c r="N2649" i="1" s="1"/>
  <c r="O2648" i="1" l="1" a="1"/>
  <c r="O2648" i="1" s="1"/>
  <c r="Q2649" i="1" l="1"/>
  <c r="R2649" i="1"/>
  <c r="S2649" i="1" s="1"/>
  <c r="P2649" i="1" a="1"/>
  <c r="P2649" i="1" s="1"/>
  <c r="J2649" i="1" s="1" a="1"/>
  <c r="J2649" i="1" s="1"/>
  <c r="T2649" i="1" l="1" a="1"/>
  <c r="T2649" i="1" s="1"/>
  <c r="I2650" i="1" a="1"/>
  <c r="I2650" i="1" s="1"/>
  <c r="K2649" i="1" a="1"/>
  <c r="K2649" i="1" s="1"/>
  <c r="U2649" i="1" l="1"/>
  <c r="M2649" i="1" a="1"/>
  <c r="M2649" i="1" s="1"/>
  <c r="N2650" i="1" s="1" a="1"/>
  <c r="N2650" i="1" s="1"/>
  <c r="L2650" i="1" a="1"/>
  <c r="L2650" i="1" s="1"/>
  <c r="O2649" i="1" l="1" a="1"/>
  <c r="O2649" i="1" s="1"/>
  <c r="R2650" i="1" s="1"/>
  <c r="S2650" i="1" s="1"/>
  <c r="P2650" i="1" l="1" a="1"/>
  <c r="P2650" i="1" s="1"/>
  <c r="J2650" i="1" s="1" a="1"/>
  <c r="J2650" i="1" s="1"/>
  <c r="I2651" i="1" s="1" a="1"/>
  <c r="I2651" i="1" s="1"/>
  <c r="Q2650" i="1"/>
  <c r="T2650" i="1" l="1" a="1"/>
  <c r="T2650" i="1" s="1"/>
  <c r="K2650" i="1" a="1"/>
  <c r="K2650" i="1" s="1"/>
  <c r="M2650" i="1" s="1" a="1"/>
  <c r="M2650" i="1" s="1"/>
  <c r="N2651" i="1" s="1" a="1"/>
  <c r="N2651" i="1" s="1"/>
  <c r="U2650" i="1" l="1"/>
  <c r="L2651" i="1" a="1"/>
  <c r="L2651" i="1" s="1"/>
  <c r="O2650" i="1" a="1"/>
  <c r="O2650" i="1" s="1"/>
  <c r="Q2651" i="1" s="1"/>
  <c r="R2651" i="1" l="1"/>
  <c r="S2651" i="1" s="1"/>
  <c r="P2651" i="1" a="1"/>
  <c r="P2651" i="1" s="1"/>
  <c r="J2651" i="1" s="1" a="1"/>
  <c r="J2651" i="1" s="1"/>
  <c r="I2652" i="1" s="1" a="1"/>
  <c r="I2652" i="1" s="1"/>
  <c r="T2651" i="1" l="1" a="1"/>
  <c r="T2651" i="1" s="1"/>
  <c r="K2651" i="1" a="1"/>
  <c r="K2651" i="1" s="1"/>
  <c r="M2651" i="1" s="1" a="1"/>
  <c r="M2651" i="1" s="1"/>
  <c r="N2652" i="1" s="1" a="1"/>
  <c r="N2652" i="1" s="1"/>
  <c r="U2651" i="1" l="1"/>
  <c r="L2652" i="1" a="1"/>
  <c r="L2652" i="1" s="1"/>
  <c r="O2651" i="1" a="1"/>
  <c r="O2651" i="1" s="1"/>
  <c r="R2652" i="1" s="1"/>
  <c r="S2652" i="1" s="1"/>
  <c r="Q2652" i="1" l="1"/>
  <c r="P2652" i="1" a="1"/>
  <c r="P2652" i="1" s="1"/>
  <c r="J2652" i="1" s="1" a="1"/>
  <c r="J2652" i="1" s="1"/>
  <c r="I2653" i="1" s="1" a="1"/>
  <c r="I2653" i="1" s="1"/>
  <c r="T2652" i="1" l="1" a="1"/>
  <c r="T2652" i="1" s="1"/>
  <c r="K2652" i="1" a="1"/>
  <c r="K2652" i="1" s="1"/>
  <c r="L2653" i="1" s="1" a="1"/>
  <c r="L2653" i="1" s="1"/>
  <c r="U2652" i="1" l="1"/>
  <c r="M2652" i="1" a="1"/>
  <c r="M2652" i="1" s="1"/>
  <c r="N2653" i="1" s="1" a="1"/>
  <c r="N2653" i="1" s="1"/>
  <c r="O2652" i="1" l="1" a="1"/>
  <c r="O2652" i="1" s="1"/>
  <c r="Q2653" i="1" s="1"/>
  <c r="R2653" i="1" l="1"/>
  <c r="S2653" i="1" s="1"/>
  <c r="P2653" i="1" a="1"/>
  <c r="P2653" i="1" s="1"/>
  <c r="J2653" i="1" s="1" a="1"/>
  <c r="J2653" i="1" s="1"/>
  <c r="I2654" i="1" s="1" a="1"/>
  <c r="I2654" i="1" s="1"/>
  <c r="K2653" i="1" l="1" a="1"/>
  <c r="K2653" i="1" s="1"/>
  <c r="L2654" i="1" s="1" a="1"/>
  <c r="L2654" i="1" s="1"/>
  <c r="T2653" i="1" a="1"/>
  <c r="T2653" i="1" s="1"/>
  <c r="M2653" i="1" l="1" a="1"/>
  <c r="M2653" i="1" s="1"/>
  <c r="N2654" i="1" s="1" a="1"/>
  <c r="N2654" i="1" s="1"/>
  <c r="U2653" i="1"/>
  <c r="O2653" i="1" l="1" a="1"/>
  <c r="O2653" i="1" s="1"/>
  <c r="R2654" i="1" s="1"/>
  <c r="S2654" i="1" s="1"/>
  <c r="P2654" i="1" l="1" a="1"/>
  <c r="P2654" i="1" s="1"/>
  <c r="J2654" i="1" s="1" a="1"/>
  <c r="J2654" i="1" s="1"/>
  <c r="K2654" i="1" s="1" a="1"/>
  <c r="K2654" i="1" s="1"/>
  <c r="Q2654" i="1"/>
  <c r="I2655" i="1" l="1" a="1"/>
  <c r="I2655" i="1" s="1"/>
  <c r="T2654" i="1" a="1"/>
  <c r="T2654" i="1" s="1"/>
  <c r="U2654" i="1" s="1"/>
  <c r="L2655" i="1" a="1"/>
  <c r="L2655" i="1" s="1"/>
  <c r="M2654" i="1" a="1"/>
  <c r="M2654" i="1" s="1"/>
  <c r="N2655" i="1" s="1" a="1"/>
  <c r="N2655" i="1" s="1"/>
  <c r="O2654" i="1" l="1" a="1"/>
  <c r="O2654" i="1" s="1"/>
  <c r="Q2655" i="1" s="1"/>
  <c r="P2655" i="1" l="1" a="1"/>
  <c r="P2655" i="1" s="1"/>
  <c r="J2655" i="1" s="1" a="1"/>
  <c r="J2655" i="1" s="1"/>
  <c r="R2655" i="1"/>
  <c r="S2655" i="1" s="1"/>
  <c r="T2655" i="1" l="1" a="1"/>
  <c r="T2655" i="1" s="1"/>
  <c r="I2656" i="1" a="1"/>
  <c r="I2656" i="1" s="1"/>
  <c r="K2655" i="1" a="1"/>
  <c r="K2655" i="1" s="1"/>
  <c r="U2655" i="1" l="1"/>
  <c r="M2655" i="1" a="1"/>
  <c r="M2655" i="1" s="1"/>
  <c r="N2656" i="1" s="1" a="1"/>
  <c r="N2656" i="1" s="1"/>
  <c r="L2656" i="1" a="1"/>
  <c r="L2656" i="1" s="1"/>
  <c r="O2655" i="1" l="1" a="1"/>
  <c r="O2655" i="1" s="1"/>
  <c r="R2656" i="1" s="1"/>
  <c r="S2656" i="1" s="1"/>
  <c r="P2656" i="1" l="1" a="1"/>
  <c r="P2656" i="1" s="1"/>
  <c r="J2656" i="1" s="1" a="1"/>
  <c r="J2656" i="1" s="1"/>
  <c r="Q2656" i="1"/>
  <c r="T2656" i="1" l="1" a="1"/>
  <c r="T2656" i="1" s="1"/>
  <c r="I2657" i="1" a="1"/>
  <c r="I2657" i="1" s="1"/>
  <c r="K2656" i="1" a="1"/>
  <c r="K2656" i="1" s="1"/>
  <c r="U2656" i="1" l="1"/>
  <c r="L2657" i="1" a="1"/>
  <c r="L2657" i="1" s="1"/>
  <c r="M2656" i="1" a="1"/>
  <c r="M2656" i="1" s="1"/>
  <c r="N2657" i="1" s="1" a="1"/>
  <c r="N2657" i="1" s="1"/>
  <c r="O2656" i="1" l="1" a="1"/>
  <c r="O2656" i="1" s="1"/>
  <c r="Q2657" i="1" l="1"/>
  <c r="R2657" i="1"/>
  <c r="S2657" i="1" s="1"/>
  <c r="P2657" i="1" a="1"/>
  <c r="P2657" i="1" s="1"/>
  <c r="J2657" i="1" s="1" a="1"/>
  <c r="J2657" i="1" s="1"/>
  <c r="T2657" i="1" l="1" a="1"/>
  <c r="T2657" i="1" s="1"/>
  <c r="I2658" i="1" a="1"/>
  <c r="I2658" i="1" s="1"/>
  <c r="K2657" i="1" a="1"/>
  <c r="K2657" i="1" s="1"/>
  <c r="U2657" i="1" l="1"/>
  <c r="M2657" i="1" a="1"/>
  <c r="M2657" i="1" s="1"/>
  <c r="N2658" i="1" s="1" a="1"/>
  <c r="N2658" i="1" s="1"/>
  <c r="L2658" i="1" a="1"/>
  <c r="L2658" i="1" s="1"/>
  <c r="O2657" i="1" l="1" a="1"/>
  <c r="O2657" i="1" s="1"/>
  <c r="R2658" i="1" s="1"/>
  <c r="S2658" i="1" s="1"/>
  <c r="P2658" i="1" l="1" a="1"/>
  <c r="P2658" i="1" s="1"/>
  <c r="J2658" i="1" s="1" a="1"/>
  <c r="J2658" i="1" s="1"/>
  <c r="I2659" i="1" s="1" a="1"/>
  <c r="I2659" i="1" s="1"/>
  <c r="Q2658" i="1"/>
  <c r="K2658" i="1" l="1" a="1"/>
  <c r="K2658" i="1" s="1"/>
  <c r="M2658" i="1" s="1" a="1"/>
  <c r="M2658" i="1" s="1"/>
  <c r="N2659" i="1" s="1" a="1"/>
  <c r="N2659" i="1" s="1"/>
  <c r="T2658" i="1" a="1"/>
  <c r="T2658" i="1" s="1"/>
  <c r="L2659" i="1" l="1" a="1"/>
  <c r="L2659" i="1" s="1"/>
  <c r="U2658" i="1"/>
  <c r="O2658" i="1" a="1"/>
  <c r="O2658" i="1" s="1"/>
  <c r="Q2659" i="1" s="1"/>
  <c r="P2659" i="1" l="1" a="1"/>
  <c r="P2659" i="1" s="1"/>
  <c r="J2659" i="1" s="1" a="1"/>
  <c r="J2659" i="1" s="1"/>
  <c r="R2659" i="1"/>
  <c r="S2659" i="1" s="1"/>
  <c r="T2659" i="1" l="1" a="1"/>
  <c r="T2659" i="1" s="1"/>
  <c r="I2660" i="1" a="1"/>
  <c r="I2660" i="1" s="1"/>
  <c r="K2659" i="1" a="1"/>
  <c r="K2659" i="1" s="1"/>
  <c r="U2659" i="1" l="1"/>
  <c r="M2659" i="1" a="1"/>
  <c r="M2659" i="1" s="1"/>
  <c r="N2660" i="1" s="1" a="1"/>
  <c r="N2660" i="1" s="1"/>
  <c r="L2660" i="1" a="1"/>
  <c r="L2660" i="1" s="1"/>
  <c r="O2659" i="1" l="1" a="1"/>
  <c r="O2659" i="1" s="1"/>
  <c r="R2660" i="1" s="1"/>
  <c r="S2660" i="1" s="1"/>
  <c r="P2660" i="1" l="1" a="1"/>
  <c r="P2660" i="1" s="1"/>
  <c r="J2660" i="1" s="1" a="1"/>
  <c r="J2660" i="1" s="1"/>
  <c r="I2661" i="1" s="1" a="1"/>
  <c r="I2661" i="1" s="1"/>
  <c r="Q2660" i="1"/>
  <c r="K2660" i="1" l="1" a="1"/>
  <c r="K2660" i="1" s="1"/>
  <c r="L2661" i="1" s="1" a="1"/>
  <c r="L2661" i="1" s="1"/>
  <c r="T2660" i="1" a="1"/>
  <c r="T2660" i="1" s="1"/>
  <c r="U2660" i="1" s="1"/>
  <c r="M2660" i="1" a="1"/>
  <c r="M2660" i="1" s="1"/>
  <c r="N2661" i="1" s="1" a="1"/>
  <c r="N2661" i="1" s="1"/>
  <c r="O2660" i="1" l="1" a="1"/>
  <c r="O2660" i="1" s="1"/>
  <c r="Q2661" i="1" l="1"/>
  <c r="R2661" i="1"/>
  <c r="S2661" i="1" s="1"/>
  <c r="P2661" i="1" a="1"/>
  <c r="P2661" i="1" s="1"/>
  <c r="J2661" i="1" s="1" a="1"/>
  <c r="J2661" i="1" s="1"/>
  <c r="T2661" i="1" l="1" a="1"/>
  <c r="T2661" i="1" s="1"/>
  <c r="I2662" i="1" a="1"/>
  <c r="I2662" i="1" s="1"/>
  <c r="K2661" i="1" a="1"/>
  <c r="K2661" i="1" s="1"/>
  <c r="U2661" i="1" l="1"/>
  <c r="M2661" i="1" a="1"/>
  <c r="M2661" i="1" s="1"/>
  <c r="N2662" i="1" s="1" a="1"/>
  <c r="N2662" i="1" s="1"/>
  <c r="L2662" i="1" a="1"/>
  <c r="L2662" i="1" s="1"/>
  <c r="O2661" i="1" l="1" a="1"/>
  <c r="O2661" i="1" s="1"/>
  <c r="Q2662" i="1" s="1"/>
  <c r="P2662" i="1" l="1" a="1"/>
  <c r="P2662" i="1" s="1"/>
  <c r="J2662" i="1" s="1" a="1"/>
  <c r="J2662" i="1" s="1"/>
  <c r="I2663" i="1" s="1" a="1"/>
  <c r="I2663" i="1" s="1"/>
  <c r="R2662" i="1"/>
  <c r="S2662" i="1" s="1"/>
  <c r="T2662" i="1" l="1" a="1"/>
  <c r="T2662" i="1" s="1"/>
  <c r="K2662" i="1" a="1"/>
  <c r="K2662" i="1" s="1"/>
  <c r="L2663" i="1" s="1" a="1"/>
  <c r="L2663" i="1" s="1"/>
  <c r="U2662" i="1" l="1"/>
  <c r="M2662" i="1" a="1"/>
  <c r="M2662" i="1" s="1"/>
  <c r="N2663" i="1" s="1" a="1"/>
  <c r="N2663" i="1" s="1"/>
  <c r="O2662" i="1" l="1" a="1"/>
  <c r="O2662" i="1" s="1"/>
  <c r="Q2663" i="1" s="1"/>
  <c r="P2663" i="1" l="1" a="1"/>
  <c r="P2663" i="1" s="1"/>
  <c r="J2663" i="1" s="1" a="1"/>
  <c r="J2663" i="1" s="1"/>
  <c r="I2664" i="1" s="1" a="1"/>
  <c r="I2664" i="1" s="1"/>
  <c r="R2663" i="1"/>
  <c r="S2663" i="1" s="1"/>
  <c r="K2663" i="1" l="1" a="1"/>
  <c r="K2663" i="1" s="1"/>
  <c r="T2663" i="1" a="1"/>
  <c r="T2663" i="1" s="1"/>
  <c r="U2663" i="1" s="1"/>
  <c r="M2663" i="1" a="1"/>
  <c r="M2663" i="1" s="1"/>
  <c r="N2664" i="1" s="1" a="1"/>
  <c r="N2664" i="1" s="1"/>
  <c r="L2664" i="1" a="1"/>
  <c r="L2664" i="1" s="1"/>
  <c r="O2663" i="1" l="1" a="1"/>
  <c r="O2663" i="1" s="1"/>
  <c r="R2664" i="1" s="1"/>
  <c r="S2664" i="1" s="1"/>
  <c r="P2664" i="1" l="1" a="1"/>
  <c r="P2664" i="1" s="1"/>
  <c r="J2664" i="1" s="1" a="1"/>
  <c r="J2664" i="1" s="1"/>
  <c r="I2665" i="1" s="1" a="1"/>
  <c r="I2665" i="1" s="1"/>
  <c r="Q2664" i="1"/>
  <c r="T2664" i="1" l="1" a="1"/>
  <c r="T2664" i="1" s="1"/>
  <c r="K2664" i="1" a="1"/>
  <c r="K2664" i="1" s="1"/>
  <c r="L2665" i="1" s="1" a="1"/>
  <c r="L2665" i="1" s="1"/>
  <c r="M2664" i="1" l="1" a="1"/>
  <c r="M2664" i="1" s="1"/>
  <c r="N2665" i="1" s="1" a="1"/>
  <c r="N2665" i="1" s="1"/>
  <c r="U2664" i="1"/>
  <c r="O2664" i="1" l="1" a="1"/>
  <c r="O2664" i="1" s="1"/>
  <c r="Q2665" i="1" s="1"/>
  <c r="P2665" i="1" l="1" a="1"/>
  <c r="P2665" i="1" s="1"/>
  <c r="J2665" i="1" s="1" a="1"/>
  <c r="J2665" i="1" s="1"/>
  <c r="I2666" i="1" s="1" a="1"/>
  <c r="I2666" i="1" s="1"/>
  <c r="R2665" i="1"/>
  <c r="S2665" i="1" s="1"/>
  <c r="K2665" i="1" l="1" a="1"/>
  <c r="K2665" i="1" s="1"/>
  <c r="L2666" i="1" s="1" a="1"/>
  <c r="L2666" i="1" s="1"/>
  <c r="T2665" i="1" a="1"/>
  <c r="T2665" i="1" s="1"/>
  <c r="U2665" i="1" s="1"/>
  <c r="M2665" i="1" l="1" a="1"/>
  <c r="M2665" i="1" s="1"/>
  <c r="N2666" i="1" s="1" a="1"/>
  <c r="N2666" i="1" s="1"/>
  <c r="O2665" i="1" l="1" a="1"/>
  <c r="O2665" i="1" s="1"/>
  <c r="Q2666" i="1" s="1"/>
  <c r="R2666" i="1" l="1"/>
  <c r="S2666" i="1" s="1"/>
  <c r="P2666" i="1" a="1"/>
  <c r="P2666" i="1" s="1"/>
  <c r="J2666" i="1" s="1" a="1"/>
  <c r="J2666" i="1" s="1"/>
  <c r="I2667" i="1" s="1" a="1"/>
  <c r="I2667" i="1" s="1"/>
  <c r="K2666" i="1" l="1" a="1"/>
  <c r="K2666" i="1" s="1"/>
  <c r="T2666" i="1" a="1"/>
  <c r="T2666" i="1" s="1"/>
  <c r="U2666" i="1" s="1"/>
  <c r="L2667" i="1" a="1"/>
  <c r="L2667" i="1" s="1"/>
  <c r="M2666" i="1" a="1"/>
  <c r="M2666" i="1" s="1"/>
  <c r="N2667" i="1" s="1" a="1"/>
  <c r="N2667" i="1" s="1"/>
  <c r="O2666" i="1" l="1" a="1"/>
  <c r="O2666" i="1" s="1"/>
  <c r="R2667" i="1" l="1"/>
  <c r="S2667" i="1" s="1"/>
  <c r="Q2667" i="1"/>
  <c r="P2667" i="1" a="1"/>
  <c r="P2667" i="1" s="1"/>
  <c r="J2667" i="1" s="1" a="1"/>
  <c r="J2667" i="1" s="1"/>
  <c r="T2667" i="1" l="1" a="1"/>
  <c r="T2667" i="1" s="1"/>
  <c r="I2668" i="1" a="1"/>
  <c r="I2668" i="1" s="1"/>
  <c r="K2667" i="1" a="1"/>
  <c r="K2667" i="1" s="1"/>
  <c r="U2667" i="1" l="1"/>
  <c r="M2667" i="1" a="1"/>
  <c r="M2667" i="1" s="1"/>
  <c r="N2668" i="1" s="1" a="1"/>
  <c r="N2668" i="1" s="1"/>
  <c r="L2668" i="1" a="1"/>
  <c r="L2668" i="1" s="1"/>
  <c r="O2667" i="1" l="1" a="1"/>
  <c r="O2667" i="1" s="1"/>
  <c r="R2668" i="1" s="1"/>
  <c r="S2668" i="1" s="1"/>
  <c r="P2668" i="1" l="1" a="1"/>
  <c r="P2668" i="1" s="1"/>
  <c r="J2668" i="1" s="1" a="1"/>
  <c r="J2668" i="1" s="1"/>
  <c r="Q2668" i="1"/>
  <c r="T2668" i="1" l="1" a="1"/>
  <c r="T2668" i="1" s="1"/>
  <c r="I2669" i="1" a="1"/>
  <c r="I2669" i="1" s="1"/>
  <c r="K2668" i="1" a="1"/>
  <c r="K2668" i="1" s="1"/>
  <c r="U2668" i="1" l="1"/>
  <c r="M2668" i="1" a="1"/>
  <c r="M2668" i="1" s="1"/>
  <c r="N2669" i="1" s="1" a="1"/>
  <c r="N2669" i="1" s="1"/>
  <c r="L2669" i="1" a="1"/>
  <c r="L2669" i="1" s="1"/>
  <c r="O2668" i="1" l="1" a="1"/>
  <c r="O2668" i="1" s="1"/>
  <c r="R2669" i="1" s="1"/>
  <c r="S2669" i="1" s="1"/>
  <c r="P2669" i="1" l="1" a="1"/>
  <c r="P2669" i="1" s="1"/>
  <c r="J2669" i="1" s="1" a="1"/>
  <c r="J2669" i="1" s="1"/>
  <c r="Q2669" i="1"/>
  <c r="T2669" i="1" l="1" a="1"/>
  <c r="T2669" i="1" s="1"/>
  <c r="I2670" i="1" a="1"/>
  <c r="I2670" i="1" s="1"/>
  <c r="K2669" i="1" a="1"/>
  <c r="K2669" i="1" s="1"/>
  <c r="U2669" i="1" l="1"/>
  <c r="M2669" i="1" a="1"/>
  <c r="M2669" i="1" s="1"/>
  <c r="N2670" i="1" s="1" a="1"/>
  <c r="N2670" i="1" s="1"/>
  <c r="L2670" i="1" a="1"/>
  <c r="L2670" i="1" s="1"/>
  <c r="O2669" i="1" l="1" a="1"/>
  <c r="O2669" i="1" s="1"/>
  <c r="Q2670" i="1" s="1"/>
  <c r="P2670" i="1" l="1" a="1"/>
  <c r="P2670" i="1" s="1"/>
  <c r="J2670" i="1" s="1" a="1"/>
  <c r="J2670" i="1" s="1"/>
  <c r="I2671" i="1" s="1" a="1"/>
  <c r="I2671" i="1" s="1"/>
  <c r="R2670" i="1"/>
  <c r="S2670" i="1" s="1"/>
  <c r="K2670" i="1" l="1" a="1"/>
  <c r="K2670" i="1" s="1"/>
  <c r="L2671" i="1" s="1" a="1"/>
  <c r="L2671" i="1" s="1"/>
  <c r="T2670" i="1" a="1"/>
  <c r="T2670" i="1" s="1"/>
  <c r="M2670" i="1" l="1" a="1"/>
  <c r="M2670" i="1" s="1"/>
  <c r="N2671" i="1" s="1" a="1"/>
  <c r="N2671" i="1" s="1"/>
  <c r="U2670" i="1"/>
  <c r="O2670" i="1" l="1" a="1"/>
  <c r="O2670" i="1" s="1"/>
  <c r="R2671" i="1" s="1"/>
  <c r="S2671" i="1" s="1"/>
  <c r="P2671" i="1" l="1" a="1"/>
  <c r="P2671" i="1" s="1"/>
  <c r="J2671" i="1" s="1" a="1"/>
  <c r="J2671" i="1" s="1"/>
  <c r="I2672" i="1" s="1" a="1"/>
  <c r="I2672" i="1" s="1"/>
  <c r="Q2671" i="1"/>
  <c r="K2671" i="1" l="1" a="1"/>
  <c r="K2671" i="1" s="1"/>
  <c r="L2672" i="1" s="1" a="1"/>
  <c r="L2672" i="1" s="1"/>
  <c r="T2671" i="1" a="1"/>
  <c r="T2671" i="1" s="1"/>
  <c r="U2671" i="1" s="1"/>
  <c r="M2671" i="1" a="1"/>
  <c r="M2671" i="1" s="1"/>
  <c r="N2672" i="1" s="1" a="1"/>
  <c r="N2672" i="1" s="1"/>
  <c r="O2671" i="1" l="1" a="1"/>
  <c r="O2671" i="1" s="1"/>
  <c r="R2672" i="1" s="1"/>
  <c r="S2672" i="1" s="1"/>
  <c r="P2672" i="1" l="1" a="1"/>
  <c r="P2672" i="1" s="1"/>
  <c r="J2672" i="1" s="1" a="1"/>
  <c r="J2672" i="1" s="1"/>
  <c r="Q2672" i="1"/>
  <c r="T2672" i="1" l="1" a="1"/>
  <c r="T2672" i="1" s="1"/>
  <c r="I2673" i="1" a="1"/>
  <c r="I2673" i="1" s="1"/>
  <c r="K2672" i="1" a="1"/>
  <c r="K2672" i="1" s="1"/>
  <c r="U2672" i="1" l="1"/>
  <c r="L2673" i="1" a="1"/>
  <c r="L2673" i="1" s="1"/>
  <c r="M2672" i="1" a="1"/>
  <c r="M2672" i="1" s="1"/>
  <c r="N2673" i="1" s="1" a="1"/>
  <c r="N2673" i="1" s="1"/>
  <c r="O2672" i="1" l="1" a="1"/>
  <c r="O2672" i="1" s="1"/>
  <c r="R2673" i="1" s="1"/>
  <c r="S2673" i="1" s="1"/>
  <c r="P2673" i="1" l="1" a="1"/>
  <c r="P2673" i="1" s="1"/>
  <c r="J2673" i="1" s="1" a="1"/>
  <c r="J2673" i="1" s="1"/>
  <c r="Q2673" i="1"/>
  <c r="T2673" i="1" l="1" a="1"/>
  <c r="T2673" i="1" s="1"/>
  <c r="I2674" i="1" a="1"/>
  <c r="I2674" i="1" s="1"/>
  <c r="K2673" i="1" a="1"/>
  <c r="K2673" i="1" s="1"/>
  <c r="U2673" i="1" l="1"/>
  <c r="L2674" i="1" a="1"/>
  <c r="L2674" i="1" s="1"/>
  <c r="M2673" i="1" a="1"/>
  <c r="M2673" i="1" s="1"/>
  <c r="N2674" i="1" s="1" a="1"/>
  <c r="N2674" i="1" s="1"/>
  <c r="O2673" i="1" l="1" a="1"/>
  <c r="O2673" i="1" s="1"/>
  <c r="Q2674" i="1" l="1"/>
  <c r="R2674" i="1"/>
  <c r="S2674" i="1" s="1"/>
  <c r="P2674" i="1" a="1"/>
  <c r="P2674" i="1" s="1"/>
  <c r="J2674" i="1" s="1" a="1"/>
  <c r="J2674" i="1" s="1"/>
  <c r="T2674" i="1" l="1" a="1"/>
  <c r="T2674" i="1" s="1"/>
  <c r="I2675" i="1" a="1"/>
  <c r="I2675" i="1" s="1"/>
  <c r="K2674" i="1" a="1"/>
  <c r="K2674" i="1" s="1"/>
  <c r="U2674" i="1" l="1"/>
  <c r="L2675" i="1" a="1"/>
  <c r="L2675" i="1" s="1"/>
  <c r="M2674" i="1" a="1"/>
  <c r="M2674" i="1" s="1"/>
  <c r="N2675" i="1" s="1" a="1"/>
  <c r="N2675" i="1" s="1"/>
  <c r="O2674" i="1" l="1" a="1"/>
  <c r="O2674" i="1" s="1"/>
  <c r="R2675" i="1" l="1"/>
  <c r="S2675" i="1" s="1"/>
  <c r="Q2675" i="1"/>
  <c r="P2675" i="1" a="1"/>
  <c r="P2675" i="1" s="1"/>
  <c r="J2675" i="1" s="1" a="1"/>
  <c r="J2675" i="1" s="1"/>
  <c r="T2675" i="1" l="1" a="1"/>
  <c r="T2675" i="1" s="1"/>
  <c r="I2676" i="1" a="1"/>
  <c r="I2676" i="1" s="1"/>
  <c r="K2675" i="1" a="1"/>
  <c r="K2675" i="1" s="1"/>
  <c r="U2675" i="1" l="1"/>
  <c r="L2676" i="1" a="1"/>
  <c r="L2676" i="1" s="1"/>
  <c r="M2675" i="1" a="1"/>
  <c r="M2675" i="1" s="1"/>
  <c r="N2676" i="1" s="1" a="1"/>
  <c r="N2676" i="1" s="1"/>
  <c r="O2675" i="1" l="1" a="1"/>
  <c r="O2675" i="1" s="1"/>
  <c r="R2676" i="1" s="1"/>
  <c r="S2676" i="1" s="1"/>
  <c r="P2676" i="1" l="1" a="1"/>
  <c r="P2676" i="1" s="1"/>
  <c r="J2676" i="1" s="1" a="1"/>
  <c r="J2676" i="1" s="1"/>
  <c r="Q2676" i="1"/>
  <c r="T2676" i="1" l="1" a="1"/>
  <c r="T2676" i="1" s="1"/>
  <c r="I2677" i="1" a="1"/>
  <c r="I2677" i="1" s="1"/>
  <c r="K2676" i="1" a="1"/>
  <c r="K2676" i="1" s="1"/>
  <c r="U2676" i="1" l="1"/>
  <c r="M2676" i="1" a="1"/>
  <c r="M2676" i="1" s="1"/>
  <c r="N2677" i="1" s="1" a="1"/>
  <c r="N2677" i="1" s="1"/>
  <c r="L2677" i="1" a="1"/>
  <c r="L2677" i="1" s="1"/>
  <c r="O2676" i="1" l="1" a="1"/>
  <c r="O2676" i="1" s="1"/>
  <c r="R2677" i="1" l="1"/>
  <c r="S2677" i="1" s="1"/>
  <c r="Q2677" i="1"/>
  <c r="P2677" i="1" a="1"/>
  <c r="P2677" i="1" s="1"/>
  <c r="J2677" i="1" s="1" a="1"/>
  <c r="J2677" i="1" s="1"/>
  <c r="T2677" i="1" l="1" a="1"/>
  <c r="T2677" i="1" s="1"/>
  <c r="I2678" i="1" a="1"/>
  <c r="I2678" i="1" s="1"/>
  <c r="K2677" i="1" a="1"/>
  <c r="K2677" i="1" s="1"/>
  <c r="U2677" i="1" l="1"/>
  <c r="L2678" i="1" a="1"/>
  <c r="L2678" i="1" s="1"/>
  <c r="M2677" i="1" a="1"/>
  <c r="M2677" i="1" s="1"/>
  <c r="N2678" i="1" s="1" a="1"/>
  <c r="N2678" i="1" s="1"/>
  <c r="O2677" i="1" l="1" a="1"/>
  <c r="O2677" i="1" s="1"/>
  <c r="Q2678" i="1" s="1"/>
  <c r="P2678" i="1" l="1" a="1"/>
  <c r="P2678" i="1" s="1"/>
  <c r="J2678" i="1" s="1" a="1"/>
  <c r="J2678" i="1" s="1"/>
  <c r="R2678" i="1"/>
  <c r="S2678" i="1" s="1"/>
  <c r="T2678" i="1" l="1" a="1"/>
  <c r="T2678" i="1" s="1"/>
  <c r="I2679" i="1" a="1"/>
  <c r="I2679" i="1" s="1"/>
  <c r="K2678" i="1" a="1"/>
  <c r="K2678" i="1" s="1"/>
  <c r="U2678" i="1" l="1"/>
  <c r="L2679" i="1" a="1"/>
  <c r="L2679" i="1" s="1"/>
  <c r="M2678" i="1" a="1"/>
  <c r="M2678" i="1" s="1"/>
  <c r="N2679" i="1" s="1" a="1"/>
  <c r="N2679" i="1" s="1"/>
  <c r="O2678" i="1" l="1" a="1"/>
  <c r="O2678" i="1" s="1"/>
  <c r="Q2679" i="1" l="1"/>
  <c r="R2679" i="1"/>
  <c r="S2679" i="1" s="1"/>
  <c r="P2679" i="1" a="1"/>
  <c r="P2679" i="1" s="1"/>
  <c r="J2679" i="1" s="1" a="1"/>
  <c r="J2679" i="1" s="1"/>
  <c r="T2679" i="1" l="1" a="1"/>
  <c r="T2679" i="1" s="1"/>
  <c r="I2680" i="1" a="1"/>
  <c r="I2680" i="1" s="1"/>
  <c r="K2679" i="1" a="1"/>
  <c r="K2679" i="1" s="1"/>
  <c r="U2679" i="1" l="1"/>
  <c r="L2680" i="1" a="1"/>
  <c r="L2680" i="1" s="1"/>
  <c r="M2679" i="1" a="1"/>
  <c r="M2679" i="1" s="1"/>
  <c r="N2680" i="1" s="1" a="1"/>
  <c r="N2680" i="1" s="1"/>
  <c r="O2679" i="1" l="1" a="1"/>
  <c r="O2679" i="1" s="1"/>
  <c r="Q2680" i="1" l="1"/>
  <c r="R2680" i="1"/>
  <c r="S2680" i="1" s="1"/>
  <c r="P2680" i="1" a="1"/>
  <c r="P2680" i="1" s="1"/>
  <c r="J2680" i="1" s="1" a="1"/>
  <c r="J2680" i="1" s="1"/>
  <c r="T2680" i="1" l="1" a="1"/>
  <c r="T2680" i="1" s="1"/>
  <c r="I2681" i="1" a="1"/>
  <c r="I2681" i="1" s="1"/>
  <c r="K2680" i="1" a="1"/>
  <c r="K2680" i="1" s="1"/>
  <c r="U2680" i="1" l="1"/>
  <c r="L2681" i="1" a="1"/>
  <c r="L2681" i="1" s="1"/>
  <c r="M2680" i="1" a="1"/>
  <c r="M2680" i="1" s="1"/>
  <c r="N2681" i="1" s="1" a="1"/>
  <c r="N2681" i="1" s="1"/>
  <c r="O2680" i="1" l="1" a="1"/>
  <c r="O2680" i="1" s="1"/>
  <c r="R2681" i="1" l="1"/>
  <c r="S2681" i="1" s="1"/>
  <c r="Q2681" i="1"/>
  <c r="P2681" i="1" a="1"/>
  <c r="P2681" i="1" s="1"/>
  <c r="J2681" i="1" s="1" a="1"/>
  <c r="J2681" i="1" s="1"/>
  <c r="T2681" i="1" l="1" a="1"/>
  <c r="T2681" i="1" s="1"/>
  <c r="I2682" i="1" a="1"/>
  <c r="I2682" i="1" s="1"/>
  <c r="K2681" i="1" a="1"/>
  <c r="K2681" i="1" s="1"/>
  <c r="U2681" i="1" l="1"/>
  <c r="L2682" i="1" a="1"/>
  <c r="L2682" i="1" s="1"/>
  <c r="M2681" i="1" a="1"/>
  <c r="M2681" i="1" s="1"/>
  <c r="N2682" i="1" s="1" a="1"/>
  <c r="N2682" i="1" s="1"/>
  <c r="O2681" i="1" l="1" a="1"/>
  <c r="O2681" i="1" s="1"/>
  <c r="Q2682" i="1" s="1"/>
  <c r="P2682" i="1" l="1" a="1"/>
  <c r="P2682" i="1" s="1"/>
  <c r="J2682" i="1" s="1" a="1"/>
  <c r="J2682" i="1" s="1"/>
  <c r="R2682" i="1"/>
  <c r="S2682" i="1" s="1"/>
  <c r="T2682" i="1" l="1" a="1"/>
  <c r="T2682" i="1" s="1"/>
  <c r="I2683" i="1" a="1"/>
  <c r="I2683" i="1" s="1"/>
  <c r="K2682" i="1" a="1"/>
  <c r="K2682" i="1" s="1"/>
  <c r="U2682" i="1" l="1"/>
  <c r="L2683" i="1" a="1"/>
  <c r="L2683" i="1" s="1"/>
  <c r="M2682" i="1" a="1"/>
  <c r="M2682" i="1" s="1"/>
  <c r="N2683" i="1" s="1" a="1"/>
  <c r="N2683" i="1" s="1"/>
  <c r="O2682" i="1" l="1" a="1"/>
  <c r="O2682" i="1" s="1"/>
  <c r="R2683" i="1" s="1"/>
  <c r="S2683" i="1" s="1"/>
  <c r="P2683" i="1" l="1" a="1"/>
  <c r="P2683" i="1" s="1"/>
  <c r="J2683" i="1" s="1" a="1"/>
  <c r="J2683" i="1" s="1"/>
  <c r="Q2683" i="1"/>
  <c r="T2683" i="1" l="1" a="1"/>
  <c r="T2683" i="1" s="1"/>
  <c r="I2684" i="1" a="1"/>
  <c r="I2684" i="1" s="1"/>
  <c r="K2683" i="1" a="1"/>
  <c r="K2683" i="1" s="1"/>
  <c r="U2683" i="1" l="1"/>
  <c r="M2683" i="1" a="1"/>
  <c r="M2683" i="1" s="1"/>
  <c r="N2684" i="1" s="1" a="1"/>
  <c r="N2684" i="1" s="1"/>
  <c r="L2684" i="1" a="1"/>
  <c r="L2684" i="1" s="1"/>
  <c r="O2683" i="1" l="1" a="1"/>
  <c r="O2683" i="1" s="1"/>
  <c r="R2684" i="1" s="1"/>
  <c r="S2684" i="1" s="1"/>
  <c r="P2684" i="1" l="1" a="1"/>
  <c r="P2684" i="1" s="1"/>
  <c r="J2684" i="1" s="1" a="1"/>
  <c r="J2684" i="1" s="1"/>
  <c r="I2685" i="1" s="1" a="1"/>
  <c r="I2685" i="1" s="1"/>
  <c r="Q2684" i="1"/>
  <c r="T2684" i="1" l="1" a="1"/>
  <c r="T2684" i="1" s="1"/>
  <c r="K2684" i="1" a="1"/>
  <c r="K2684" i="1" s="1"/>
  <c r="L2685" i="1" s="1" a="1"/>
  <c r="L2685" i="1" s="1"/>
  <c r="U2684" i="1" l="1"/>
  <c r="M2684" i="1" a="1"/>
  <c r="M2684" i="1" s="1"/>
  <c r="N2685" i="1" s="1" a="1"/>
  <c r="N2685" i="1" s="1"/>
  <c r="O2684" i="1" l="1" a="1"/>
  <c r="O2684" i="1" s="1"/>
  <c r="Q2685" i="1" s="1"/>
  <c r="R2685" i="1" l="1"/>
  <c r="S2685" i="1" s="1"/>
  <c r="P2685" i="1" a="1"/>
  <c r="P2685" i="1" s="1"/>
  <c r="J2685" i="1" s="1" a="1"/>
  <c r="J2685" i="1" s="1"/>
  <c r="I2686" i="1" s="1" a="1"/>
  <c r="I2686" i="1" s="1"/>
  <c r="T2685" i="1" l="1" a="1"/>
  <c r="T2685" i="1" s="1"/>
  <c r="K2685" i="1" a="1"/>
  <c r="K2685" i="1" s="1"/>
  <c r="L2686" i="1" s="1" a="1"/>
  <c r="L2686" i="1" s="1"/>
  <c r="U2685" i="1" l="1"/>
  <c r="M2685" i="1" a="1"/>
  <c r="M2685" i="1" s="1"/>
  <c r="N2686" i="1" s="1" a="1"/>
  <c r="N2686" i="1" s="1"/>
  <c r="O2685" i="1" l="1" a="1"/>
  <c r="O2685" i="1" s="1"/>
  <c r="Q2686" i="1" s="1"/>
  <c r="R2686" i="1" l="1"/>
  <c r="S2686" i="1" s="1"/>
  <c r="P2686" i="1" a="1"/>
  <c r="P2686" i="1" s="1"/>
  <c r="J2686" i="1" s="1" a="1"/>
  <c r="J2686" i="1" s="1"/>
  <c r="I2687" i="1" s="1" a="1"/>
  <c r="I2687" i="1" s="1"/>
  <c r="K2686" i="1" l="1" a="1"/>
  <c r="K2686" i="1" s="1"/>
  <c r="L2687" i="1" s="1" a="1"/>
  <c r="L2687" i="1" s="1"/>
  <c r="T2686" i="1" a="1"/>
  <c r="T2686" i="1" s="1"/>
  <c r="U2686" i="1" s="1"/>
  <c r="M2686" i="1" l="1" a="1"/>
  <c r="M2686" i="1" s="1"/>
  <c r="N2687" i="1" s="1" a="1"/>
  <c r="N2687" i="1" s="1"/>
  <c r="O2686" i="1" l="1" a="1"/>
  <c r="O2686" i="1" s="1"/>
  <c r="Q2687" i="1" s="1"/>
  <c r="P2687" i="1" l="1" a="1"/>
  <c r="P2687" i="1" s="1"/>
  <c r="J2687" i="1" s="1" a="1"/>
  <c r="J2687" i="1" s="1"/>
  <c r="I2688" i="1" s="1" a="1"/>
  <c r="I2688" i="1" s="1"/>
  <c r="R2687" i="1"/>
  <c r="S2687" i="1" s="1"/>
  <c r="T2687" i="1" l="1" a="1"/>
  <c r="T2687" i="1" s="1"/>
  <c r="U2687" i="1" s="1"/>
  <c r="K2687" i="1" a="1"/>
  <c r="K2687" i="1" s="1"/>
  <c r="M2687" i="1" s="1" a="1"/>
  <c r="M2687" i="1" s="1"/>
  <c r="N2688" i="1" s="1" a="1"/>
  <c r="N2688" i="1" s="1"/>
  <c r="O2687" i="1" l="1" a="1"/>
  <c r="O2687" i="1" s="1"/>
  <c r="R2688" i="1" s="1"/>
  <c r="S2688" i="1" s="1"/>
  <c r="L2688" i="1" a="1"/>
  <c r="L2688" i="1" s="1"/>
  <c r="Q2688" i="1"/>
  <c r="P2688" i="1" a="1"/>
  <c r="P2688" i="1" s="1"/>
  <c r="J2688" i="1" s="1" a="1"/>
  <c r="J2688" i="1" s="1"/>
  <c r="T2688" i="1" l="1" a="1"/>
  <c r="T2688" i="1" s="1"/>
  <c r="I2689" i="1" a="1"/>
  <c r="I2689" i="1" s="1"/>
  <c r="K2688" i="1" a="1"/>
  <c r="K2688" i="1" s="1"/>
  <c r="U2688" i="1" l="1"/>
  <c r="M2688" i="1" a="1"/>
  <c r="M2688" i="1" s="1"/>
  <c r="N2689" i="1" s="1" a="1"/>
  <c r="N2689" i="1" s="1"/>
  <c r="L2689" i="1" a="1"/>
  <c r="L2689" i="1" s="1"/>
  <c r="O2688" i="1" l="1" a="1"/>
  <c r="O2688" i="1" s="1"/>
  <c r="R2689" i="1" s="1"/>
  <c r="S2689" i="1" s="1"/>
  <c r="P2689" i="1" l="1" a="1"/>
  <c r="P2689" i="1" s="1"/>
  <c r="J2689" i="1" s="1" a="1"/>
  <c r="J2689" i="1" s="1"/>
  <c r="Q2689" i="1"/>
  <c r="T2689" i="1" l="1" a="1"/>
  <c r="T2689" i="1" s="1"/>
  <c r="I2690" i="1" a="1"/>
  <c r="I2690" i="1" s="1"/>
  <c r="K2689" i="1" a="1"/>
  <c r="K2689" i="1" s="1"/>
  <c r="U2689" i="1" l="1"/>
  <c r="L2690" i="1" a="1"/>
  <c r="L2690" i="1" s="1"/>
  <c r="M2689" i="1" a="1"/>
  <c r="M2689" i="1" s="1"/>
  <c r="N2690" i="1" s="1" a="1"/>
  <c r="N2690" i="1" s="1"/>
  <c r="O2689" i="1" l="1" a="1"/>
  <c r="O2689" i="1" s="1"/>
  <c r="Q2690" i="1" l="1"/>
  <c r="R2690" i="1"/>
  <c r="S2690" i="1" s="1"/>
  <c r="P2690" i="1" a="1"/>
  <c r="P2690" i="1" s="1"/>
  <c r="J2690" i="1" s="1" a="1"/>
  <c r="J2690" i="1" s="1"/>
  <c r="T2690" i="1" l="1" a="1"/>
  <c r="T2690" i="1" s="1"/>
  <c r="I2691" i="1" a="1"/>
  <c r="I2691" i="1" s="1"/>
  <c r="K2690" i="1" a="1"/>
  <c r="K2690" i="1" s="1"/>
  <c r="U2690" i="1" l="1"/>
  <c r="L2691" i="1" a="1"/>
  <c r="L2691" i="1" s="1"/>
  <c r="M2690" i="1" a="1"/>
  <c r="M2690" i="1" s="1"/>
  <c r="N2691" i="1" s="1" a="1"/>
  <c r="N2691" i="1" s="1"/>
  <c r="O2690" i="1" l="1" a="1"/>
  <c r="O2690" i="1" s="1"/>
  <c r="R2691" i="1" l="1"/>
  <c r="S2691" i="1" s="1"/>
  <c r="Q2691" i="1"/>
  <c r="P2691" i="1" a="1"/>
  <c r="P2691" i="1" s="1"/>
  <c r="J2691" i="1" s="1" a="1"/>
  <c r="J2691" i="1" s="1"/>
  <c r="T2691" i="1" l="1" a="1"/>
  <c r="T2691" i="1" s="1"/>
  <c r="I2692" i="1" a="1"/>
  <c r="I2692" i="1" s="1"/>
  <c r="K2691" i="1" a="1"/>
  <c r="K2691" i="1" s="1"/>
  <c r="U2691" i="1" l="1"/>
  <c r="L2692" i="1" a="1"/>
  <c r="L2692" i="1" s="1"/>
  <c r="M2691" i="1" a="1"/>
  <c r="M2691" i="1" s="1"/>
  <c r="N2692" i="1" s="1" a="1"/>
  <c r="N2692" i="1" s="1"/>
  <c r="O2691" i="1" l="1" a="1"/>
  <c r="O2691" i="1" s="1"/>
  <c r="Q2692" i="1" l="1"/>
  <c r="R2692" i="1"/>
  <c r="S2692" i="1" s="1"/>
  <c r="P2692" i="1" a="1"/>
  <c r="P2692" i="1" s="1"/>
  <c r="J2692" i="1" s="1" a="1"/>
  <c r="J2692" i="1" s="1"/>
  <c r="T2692" i="1" l="1" a="1"/>
  <c r="T2692" i="1" s="1"/>
  <c r="I2693" i="1" a="1"/>
  <c r="I2693" i="1" s="1"/>
  <c r="K2692" i="1" a="1"/>
  <c r="K2692" i="1" s="1"/>
  <c r="U2692" i="1" l="1"/>
  <c r="L2693" i="1" a="1"/>
  <c r="L2693" i="1" s="1"/>
  <c r="M2692" i="1" a="1"/>
  <c r="M2692" i="1" s="1"/>
  <c r="N2693" i="1" s="1" a="1"/>
  <c r="N2693" i="1" s="1"/>
  <c r="O2692" i="1" l="1" a="1"/>
  <c r="O2692" i="1" s="1"/>
  <c r="R2693" i="1" s="1"/>
  <c r="S2693" i="1" s="1"/>
  <c r="P2693" i="1" l="1" a="1"/>
  <c r="P2693" i="1" s="1"/>
  <c r="J2693" i="1" s="1" a="1"/>
  <c r="J2693" i="1" s="1"/>
  <c r="Q2693" i="1"/>
  <c r="T2693" i="1" l="1" a="1"/>
  <c r="T2693" i="1" s="1"/>
  <c r="I2694" i="1" a="1"/>
  <c r="I2694" i="1" s="1"/>
  <c r="K2693" i="1" a="1"/>
  <c r="K2693" i="1" s="1"/>
  <c r="U2693" i="1" l="1"/>
  <c r="L2694" i="1" a="1"/>
  <c r="L2694" i="1" s="1"/>
  <c r="M2693" i="1" a="1"/>
  <c r="M2693" i="1" s="1"/>
  <c r="N2694" i="1" s="1" a="1"/>
  <c r="N2694" i="1" s="1"/>
  <c r="O2693" i="1" l="1" a="1"/>
  <c r="O2693" i="1" s="1"/>
  <c r="Q2694" i="1" s="1"/>
  <c r="P2694" i="1" l="1" a="1"/>
  <c r="P2694" i="1" s="1"/>
  <c r="J2694" i="1" s="1" a="1"/>
  <c r="J2694" i="1" s="1"/>
  <c r="R2694" i="1"/>
  <c r="S2694" i="1" s="1"/>
  <c r="T2694" i="1" l="1" a="1"/>
  <c r="T2694" i="1" s="1"/>
  <c r="I2695" i="1" a="1"/>
  <c r="I2695" i="1" s="1"/>
  <c r="K2694" i="1" a="1"/>
  <c r="K2694" i="1" s="1"/>
  <c r="U2694" i="1" l="1"/>
  <c r="L2695" i="1" a="1"/>
  <c r="L2695" i="1" s="1"/>
  <c r="M2694" i="1" a="1"/>
  <c r="M2694" i="1" s="1"/>
  <c r="N2695" i="1" s="1" a="1"/>
  <c r="N2695" i="1" s="1"/>
  <c r="O2694" i="1" l="1" a="1"/>
  <c r="O2694" i="1" s="1"/>
  <c r="R2695" i="1" s="1"/>
  <c r="S2695" i="1" s="1"/>
  <c r="P2695" i="1" l="1" a="1"/>
  <c r="P2695" i="1" s="1"/>
  <c r="J2695" i="1" s="1" a="1"/>
  <c r="J2695" i="1" s="1"/>
  <c r="Q2695" i="1"/>
  <c r="T2695" i="1" l="1" a="1"/>
  <c r="T2695" i="1" s="1"/>
  <c r="I2696" i="1" a="1"/>
  <c r="I2696" i="1" s="1"/>
  <c r="K2695" i="1" a="1"/>
  <c r="K2695" i="1" s="1"/>
  <c r="U2695" i="1" l="1"/>
  <c r="L2696" i="1" a="1"/>
  <c r="L2696" i="1" s="1"/>
  <c r="M2695" i="1" a="1"/>
  <c r="M2695" i="1" s="1"/>
  <c r="N2696" i="1" s="1" a="1"/>
  <c r="N2696" i="1" s="1"/>
  <c r="O2695" i="1" l="1" a="1"/>
  <c r="O2695" i="1" s="1"/>
  <c r="Q2696" i="1" s="1"/>
  <c r="P2696" i="1" l="1" a="1"/>
  <c r="P2696" i="1" s="1"/>
  <c r="J2696" i="1" s="1" a="1"/>
  <c r="J2696" i="1" s="1"/>
  <c r="R2696" i="1"/>
  <c r="S2696" i="1" s="1"/>
  <c r="T2696" i="1" l="1" a="1"/>
  <c r="T2696" i="1" s="1"/>
  <c r="I2697" i="1" a="1"/>
  <c r="I2697" i="1" s="1"/>
  <c r="K2696" i="1" a="1"/>
  <c r="K2696" i="1" s="1"/>
  <c r="U2696" i="1" l="1"/>
  <c r="L2697" i="1" a="1"/>
  <c r="L2697" i="1" s="1"/>
  <c r="M2696" i="1" a="1"/>
  <c r="M2696" i="1" s="1"/>
  <c r="N2697" i="1" s="1" a="1"/>
  <c r="N2697" i="1" s="1"/>
  <c r="O2696" i="1" l="1" a="1"/>
  <c r="O2696" i="1" s="1"/>
  <c r="R2697" i="1" s="1"/>
  <c r="S2697" i="1" s="1"/>
  <c r="P2697" i="1" l="1" a="1"/>
  <c r="P2697" i="1" s="1"/>
  <c r="J2697" i="1" s="1" a="1"/>
  <c r="J2697" i="1" s="1"/>
  <c r="Q2697" i="1"/>
  <c r="T2697" i="1" l="1" a="1"/>
  <c r="T2697" i="1" s="1"/>
  <c r="I2698" i="1" a="1"/>
  <c r="I2698" i="1" s="1"/>
  <c r="K2697" i="1" a="1"/>
  <c r="K2697" i="1" s="1"/>
  <c r="U2697" i="1" l="1"/>
  <c r="L2698" i="1" a="1"/>
  <c r="L2698" i="1" s="1"/>
  <c r="M2697" i="1" a="1"/>
  <c r="M2697" i="1" s="1"/>
  <c r="N2698" i="1" s="1" a="1"/>
  <c r="N2698" i="1" s="1"/>
  <c r="O2697" i="1" l="1" a="1"/>
  <c r="O2697" i="1" s="1"/>
  <c r="Q2698" i="1" l="1"/>
  <c r="R2698" i="1"/>
  <c r="S2698" i="1" s="1"/>
  <c r="P2698" i="1" a="1"/>
  <c r="P2698" i="1" s="1"/>
  <c r="J2698" i="1" s="1" a="1"/>
  <c r="J2698" i="1" s="1"/>
  <c r="T2698" i="1" l="1" a="1"/>
  <c r="T2698" i="1" s="1"/>
  <c r="I2699" i="1" a="1"/>
  <c r="I2699" i="1" s="1"/>
  <c r="K2698" i="1" a="1"/>
  <c r="K2698" i="1" s="1"/>
  <c r="U2698" i="1" l="1"/>
  <c r="L2699" i="1" a="1"/>
  <c r="L2699" i="1" s="1"/>
  <c r="M2698" i="1" a="1"/>
  <c r="M2698" i="1" s="1"/>
  <c r="N2699" i="1" s="1" a="1"/>
  <c r="N2699" i="1" s="1"/>
  <c r="O2698" i="1" l="1" a="1"/>
  <c r="O2698" i="1" s="1"/>
  <c r="R2699" i="1" l="1"/>
  <c r="S2699" i="1" s="1"/>
  <c r="Q2699" i="1"/>
  <c r="P2699" i="1" a="1"/>
  <c r="P2699" i="1" s="1"/>
  <c r="J2699" i="1" s="1" a="1"/>
  <c r="J2699" i="1" s="1"/>
  <c r="T2699" i="1" l="1" a="1"/>
  <c r="T2699" i="1" s="1"/>
  <c r="I2700" i="1" a="1"/>
  <c r="I2700" i="1" s="1"/>
  <c r="K2699" i="1" a="1"/>
  <c r="K2699" i="1" s="1"/>
  <c r="U2699" i="1" l="1"/>
  <c r="L2700" i="1" a="1"/>
  <c r="L2700" i="1" s="1"/>
  <c r="M2699" i="1" a="1"/>
  <c r="M2699" i="1" s="1"/>
  <c r="N2700" i="1" s="1" a="1"/>
  <c r="N2700" i="1" s="1"/>
  <c r="O2699" i="1" l="1" a="1"/>
  <c r="O2699" i="1" s="1"/>
  <c r="Q2700" i="1" l="1"/>
  <c r="R2700" i="1"/>
  <c r="S2700" i="1" s="1"/>
  <c r="P2700" i="1" a="1"/>
  <c r="P2700" i="1" s="1"/>
  <c r="J2700" i="1" s="1" a="1"/>
  <c r="J2700" i="1" s="1"/>
  <c r="T2700" i="1" l="1" a="1"/>
  <c r="T2700" i="1" s="1"/>
  <c r="I2701" i="1" a="1"/>
  <c r="I2701" i="1" s="1"/>
  <c r="K2700" i="1" a="1"/>
  <c r="K2700" i="1" s="1"/>
  <c r="U2700" i="1" l="1"/>
  <c r="L2701" i="1" a="1"/>
  <c r="L2701" i="1" s="1"/>
  <c r="M2700" i="1" a="1"/>
  <c r="M2700" i="1" s="1"/>
  <c r="N2701" i="1" s="1" a="1"/>
  <c r="N2701" i="1" s="1"/>
  <c r="O2700" i="1" l="1" a="1"/>
  <c r="O2700" i="1" s="1"/>
  <c r="R2701" i="1" l="1"/>
  <c r="S2701" i="1" s="1"/>
  <c r="Q2701" i="1"/>
  <c r="P2701" i="1" a="1"/>
  <c r="P2701" i="1" s="1"/>
  <c r="J2701" i="1" s="1" a="1"/>
  <c r="J2701" i="1" s="1"/>
  <c r="T2701" i="1" l="1" a="1"/>
  <c r="T2701" i="1" s="1"/>
  <c r="I2702" i="1" a="1"/>
  <c r="I2702" i="1" s="1"/>
  <c r="K2701" i="1" a="1"/>
  <c r="K2701" i="1" s="1"/>
  <c r="U2701" i="1" l="1"/>
  <c r="L2702" i="1" a="1"/>
  <c r="L2702" i="1" s="1"/>
  <c r="M2701" i="1" a="1"/>
  <c r="M2701" i="1" s="1"/>
  <c r="N2702" i="1" s="1" a="1"/>
  <c r="N2702" i="1" s="1"/>
  <c r="O2701" i="1" l="1" a="1"/>
  <c r="O2701" i="1" s="1"/>
  <c r="Q2702" i="1" l="1"/>
  <c r="R2702" i="1"/>
  <c r="S2702" i="1" s="1"/>
  <c r="P2702" i="1" a="1"/>
  <c r="P2702" i="1" s="1"/>
  <c r="J2702" i="1" s="1" a="1"/>
  <c r="J2702" i="1" s="1"/>
  <c r="T2702" i="1" l="1" a="1"/>
  <c r="T2702" i="1" s="1"/>
  <c r="I2703" i="1" a="1"/>
  <c r="I2703" i="1" s="1"/>
  <c r="K2702" i="1" a="1"/>
  <c r="K2702" i="1" s="1"/>
  <c r="U2702" i="1" l="1"/>
  <c r="L2703" i="1" a="1"/>
  <c r="L2703" i="1" s="1"/>
  <c r="M2702" i="1" a="1"/>
  <c r="M2702" i="1" s="1"/>
  <c r="N2703" i="1" s="1" a="1"/>
  <c r="N2703" i="1" s="1"/>
  <c r="O2702" i="1" l="1" a="1"/>
  <c r="O2702" i="1" s="1"/>
  <c r="R2703" i="1" l="1"/>
  <c r="S2703" i="1" s="1"/>
  <c r="Q2703" i="1"/>
  <c r="P2703" i="1" a="1"/>
  <c r="P2703" i="1" s="1"/>
  <c r="J2703" i="1" s="1" a="1"/>
  <c r="J2703" i="1" s="1"/>
  <c r="T2703" i="1" l="1" a="1"/>
  <c r="T2703" i="1" s="1"/>
  <c r="I2704" i="1" a="1"/>
  <c r="I2704" i="1" s="1"/>
  <c r="K2703" i="1" a="1"/>
  <c r="K2703" i="1" s="1"/>
  <c r="U2703" i="1" l="1"/>
  <c r="M2703" i="1" a="1"/>
  <c r="M2703" i="1" s="1"/>
  <c r="N2704" i="1" s="1" a="1"/>
  <c r="N2704" i="1" s="1"/>
  <c r="L2704" i="1" a="1"/>
  <c r="L2704" i="1" s="1"/>
  <c r="O2703" i="1" l="1" a="1"/>
  <c r="O2703" i="1" s="1"/>
  <c r="Q2704" i="1" s="1"/>
  <c r="P2704" i="1" l="1" a="1"/>
  <c r="P2704" i="1" s="1"/>
  <c r="J2704" i="1" s="1" a="1"/>
  <c r="J2704" i="1" s="1"/>
  <c r="K2704" i="1" s="1" a="1"/>
  <c r="K2704" i="1" s="1"/>
  <c r="R2704" i="1"/>
  <c r="S2704" i="1" s="1"/>
  <c r="I2705" i="1" l="1" a="1"/>
  <c r="I2705" i="1" s="1"/>
  <c r="T2704" i="1" a="1"/>
  <c r="T2704" i="1" s="1"/>
  <c r="U2704" i="1" s="1"/>
  <c r="L2705" i="1" a="1"/>
  <c r="L2705" i="1" s="1"/>
  <c r="M2704" i="1" a="1"/>
  <c r="M2704" i="1" s="1"/>
  <c r="N2705" i="1" s="1" a="1"/>
  <c r="N2705" i="1" s="1"/>
  <c r="O2704" i="1" l="1" a="1"/>
  <c r="O2704" i="1" s="1"/>
  <c r="R2705" i="1" l="1"/>
  <c r="S2705" i="1" s="1"/>
  <c r="Q2705" i="1"/>
  <c r="P2705" i="1" a="1"/>
  <c r="P2705" i="1" s="1"/>
  <c r="J2705" i="1" s="1" a="1"/>
  <c r="J2705" i="1" s="1"/>
  <c r="T2705" i="1" l="1" a="1"/>
  <c r="T2705" i="1" s="1"/>
  <c r="I2706" i="1" a="1"/>
  <c r="I2706" i="1" s="1"/>
  <c r="K2705" i="1" a="1"/>
  <c r="K2705" i="1" s="1"/>
  <c r="U2705" i="1" l="1"/>
  <c r="M2705" i="1" a="1"/>
  <c r="M2705" i="1" s="1"/>
  <c r="N2706" i="1" s="1" a="1"/>
  <c r="N2706" i="1" s="1"/>
  <c r="L2706" i="1" a="1"/>
  <c r="L2706" i="1" s="1"/>
  <c r="O2705" i="1" l="1" a="1"/>
  <c r="O2705" i="1" s="1"/>
  <c r="Q2706" i="1" s="1"/>
  <c r="P2706" i="1" l="1" a="1"/>
  <c r="P2706" i="1" s="1"/>
  <c r="J2706" i="1" s="1" a="1"/>
  <c r="J2706" i="1" s="1"/>
  <c r="R2706" i="1"/>
  <c r="S2706" i="1" s="1"/>
  <c r="T2706" i="1" l="1" a="1"/>
  <c r="T2706" i="1" s="1"/>
  <c r="I2707" i="1" a="1"/>
  <c r="I2707" i="1" s="1"/>
  <c r="K2706" i="1" a="1"/>
  <c r="K2706" i="1" s="1"/>
  <c r="U2706" i="1" l="1"/>
  <c r="M2706" i="1" a="1"/>
  <c r="M2706" i="1" s="1"/>
  <c r="N2707" i="1" s="1" a="1"/>
  <c r="N2707" i="1" s="1"/>
  <c r="L2707" i="1" a="1"/>
  <c r="L2707" i="1" s="1"/>
  <c r="O2706" i="1" l="1" a="1"/>
  <c r="O2706" i="1" s="1"/>
  <c r="R2707" i="1" s="1"/>
  <c r="S2707" i="1" s="1"/>
  <c r="P2707" i="1" l="1" a="1"/>
  <c r="P2707" i="1" s="1"/>
  <c r="J2707" i="1" s="1" a="1"/>
  <c r="J2707" i="1" s="1"/>
  <c r="Q2707" i="1"/>
  <c r="T2707" i="1" l="1" a="1"/>
  <c r="T2707" i="1" s="1"/>
  <c r="I2708" i="1" a="1"/>
  <c r="I2708" i="1" s="1"/>
  <c r="K2707" i="1" a="1"/>
  <c r="K2707" i="1" s="1"/>
  <c r="U2707" i="1" l="1"/>
  <c r="M2707" i="1" a="1"/>
  <c r="M2707" i="1" s="1"/>
  <c r="N2708" i="1" s="1" a="1"/>
  <c r="N2708" i="1" s="1"/>
  <c r="L2708" i="1" a="1"/>
  <c r="L2708" i="1" s="1"/>
  <c r="O2707" i="1" l="1" a="1"/>
  <c r="O2707" i="1" s="1"/>
  <c r="Q2708" i="1" s="1"/>
  <c r="R2708" i="1" l="1"/>
  <c r="S2708" i="1" s="1"/>
  <c r="P2708" i="1" a="1"/>
  <c r="P2708" i="1" s="1"/>
  <c r="J2708" i="1" s="1" a="1"/>
  <c r="J2708" i="1" s="1"/>
  <c r="I2709" i="1" s="1" a="1"/>
  <c r="I2709" i="1" s="1"/>
  <c r="T2708" i="1" l="1" a="1"/>
  <c r="T2708" i="1" s="1"/>
  <c r="K2708" i="1" a="1"/>
  <c r="K2708" i="1" s="1"/>
  <c r="L2709" i="1" s="1" a="1"/>
  <c r="L2709" i="1" s="1"/>
  <c r="U2708" i="1" l="1"/>
  <c r="M2708" i="1" a="1"/>
  <c r="M2708" i="1" s="1"/>
  <c r="N2709" i="1" s="1" a="1"/>
  <c r="N2709" i="1" s="1"/>
  <c r="O2708" i="1" l="1" a="1"/>
  <c r="O2708" i="1" s="1"/>
  <c r="R2709" i="1" s="1"/>
  <c r="S2709" i="1" s="1"/>
  <c r="Q2709" i="1" l="1"/>
  <c r="P2709" i="1" a="1"/>
  <c r="P2709" i="1" s="1"/>
  <c r="J2709" i="1" s="1" a="1"/>
  <c r="J2709" i="1" s="1"/>
  <c r="I2710" i="1" s="1" a="1"/>
  <c r="I2710" i="1" s="1"/>
  <c r="T2709" i="1" l="1" a="1"/>
  <c r="T2709" i="1" s="1"/>
  <c r="K2709" i="1" a="1"/>
  <c r="K2709" i="1" s="1"/>
  <c r="L2710" i="1" s="1" a="1"/>
  <c r="L2710" i="1" s="1"/>
  <c r="M2709" i="1" l="1" a="1"/>
  <c r="M2709" i="1" s="1"/>
  <c r="N2710" i="1" s="1" a="1"/>
  <c r="N2710" i="1" s="1"/>
  <c r="U2709" i="1"/>
  <c r="O2709" i="1" l="1" a="1"/>
  <c r="O2709" i="1" s="1"/>
  <c r="Q2710" i="1" s="1"/>
  <c r="P2710" i="1" l="1" a="1"/>
  <c r="P2710" i="1" s="1"/>
  <c r="J2710" i="1" s="1" a="1"/>
  <c r="J2710" i="1" s="1"/>
  <c r="K2710" i="1" s="1" a="1"/>
  <c r="K2710" i="1" s="1"/>
  <c r="R2710" i="1"/>
  <c r="S2710" i="1" s="1"/>
  <c r="I2711" i="1" l="1" a="1"/>
  <c r="I2711" i="1" s="1"/>
  <c r="T2710" i="1" a="1"/>
  <c r="T2710" i="1" s="1"/>
  <c r="U2710" i="1" s="1"/>
  <c r="L2711" i="1" a="1"/>
  <c r="L2711" i="1" s="1"/>
  <c r="M2710" i="1" a="1"/>
  <c r="M2710" i="1" s="1"/>
  <c r="N2711" i="1" s="1" a="1"/>
  <c r="N2711" i="1" s="1"/>
  <c r="O2710" i="1" l="1" a="1"/>
  <c r="O2710" i="1" s="1"/>
  <c r="R2711" i="1" l="1"/>
  <c r="S2711" i="1" s="1"/>
  <c r="Q2711" i="1"/>
  <c r="P2711" i="1" a="1"/>
  <c r="P2711" i="1" s="1"/>
  <c r="J2711" i="1" s="1" a="1"/>
  <c r="J2711" i="1" s="1"/>
  <c r="T2711" i="1" l="1" a="1"/>
  <c r="T2711" i="1" s="1"/>
  <c r="I2712" i="1" a="1"/>
  <c r="I2712" i="1" s="1"/>
  <c r="K2711" i="1" a="1"/>
  <c r="K2711" i="1" s="1"/>
  <c r="U2711" i="1" l="1"/>
  <c r="L2712" i="1" a="1"/>
  <c r="L2712" i="1" s="1"/>
  <c r="M2711" i="1" a="1"/>
  <c r="M2711" i="1" s="1"/>
  <c r="N2712" i="1" s="1" a="1"/>
  <c r="N2712" i="1" s="1"/>
  <c r="O2711" i="1" l="1" a="1"/>
  <c r="O2711" i="1" s="1"/>
  <c r="Q2712" i="1" l="1"/>
  <c r="R2712" i="1"/>
  <c r="S2712" i="1" s="1"/>
  <c r="P2712" i="1" a="1"/>
  <c r="P2712" i="1" s="1"/>
  <c r="J2712" i="1" s="1" a="1"/>
  <c r="J2712" i="1" s="1"/>
  <c r="T2712" i="1" l="1" a="1"/>
  <c r="T2712" i="1" s="1"/>
  <c r="U2712" i="1" s="1"/>
  <c r="I2713" i="1" a="1"/>
  <c r="I2713" i="1" s="1"/>
  <c r="K2712" i="1" a="1"/>
  <c r="K2712" i="1" s="1"/>
  <c r="L2713" i="1" l="1" a="1"/>
  <c r="L2713" i="1" s="1"/>
  <c r="M2712" i="1" a="1"/>
  <c r="M2712" i="1" s="1"/>
  <c r="N2713" i="1" s="1" a="1"/>
  <c r="N2713" i="1" s="1"/>
  <c r="O2712" i="1" l="1" a="1"/>
  <c r="O2712" i="1" s="1"/>
  <c r="Q2713" i="1" l="1"/>
  <c r="R2713" i="1"/>
  <c r="S2713" i="1" s="1"/>
  <c r="P2713" i="1" a="1"/>
  <c r="P2713" i="1" s="1"/>
  <c r="J2713" i="1" s="1" a="1"/>
  <c r="J2713" i="1" s="1"/>
  <c r="T2713" i="1" l="1" a="1"/>
  <c r="T2713" i="1" s="1"/>
  <c r="I2714" i="1" a="1"/>
  <c r="I2714" i="1" s="1"/>
  <c r="K2713" i="1" a="1"/>
  <c r="K2713" i="1" s="1"/>
  <c r="U2713" i="1" l="1"/>
  <c r="L2714" i="1" a="1"/>
  <c r="L2714" i="1" s="1"/>
  <c r="M2713" i="1" a="1"/>
  <c r="M2713" i="1" s="1"/>
  <c r="N2714" i="1" s="1" a="1"/>
  <c r="N2714" i="1" s="1"/>
  <c r="O2713" i="1" l="1" a="1"/>
  <c r="O2713" i="1" s="1"/>
  <c r="Q2714" i="1" l="1"/>
  <c r="R2714" i="1"/>
  <c r="S2714" i="1" s="1"/>
  <c r="P2714" i="1" a="1"/>
  <c r="P2714" i="1" s="1"/>
  <c r="J2714" i="1" s="1" a="1"/>
  <c r="J2714" i="1" s="1"/>
  <c r="T2714" i="1" l="1" a="1"/>
  <c r="T2714" i="1" s="1"/>
  <c r="I2715" i="1" a="1"/>
  <c r="I2715" i="1" s="1"/>
  <c r="K2714" i="1" a="1"/>
  <c r="K2714" i="1" s="1"/>
  <c r="U2714" i="1" l="1"/>
  <c r="M2714" i="1" a="1"/>
  <c r="M2714" i="1" s="1"/>
  <c r="N2715" i="1" s="1" a="1"/>
  <c r="N2715" i="1" s="1"/>
  <c r="L2715" i="1" a="1"/>
  <c r="L2715" i="1" s="1"/>
  <c r="O2714" i="1" l="1" a="1"/>
  <c r="O2714" i="1" s="1"/>
  <c r="Q2715" i="1" s="1"/>
  <c r="P2715" i="1" l="1" a="1"/>
  <c r="P2715" i="1" s="1"/>
  <c r="J2715" i="1" s="1" a="1"/>
  <c r="J2715" i="1" s="1"/>
  <c r="R2715" i="1"/>
  <c r="S2715" i="1" s="1"/>
  <c r="T2715" i="1" l="1" a="1"/>
  <c r="T2715" i="1" s="1"/>
  <c r="I2716" i="1" a="1"/>
  <c r="I2716" i="1" s="1"/>
  <c r="K2715" i="1" a="1"/>
  <c r="K2715" i="1" s="1"/>
  <c r="U2715" i="1" l="1"/>
  <c r="M2715" i="1" a="1"/>
  <c r="M2715" i="1" s="1"/>
  <c r="N2716" i="1" s="1" a="1"/>
  <c r="N2716" i="1" s="1"/>
  <c r="L2716" i="1" a="1"/>
  <c r="L2716" i="1" s="1"/>
  <c r="O2715" i="1" l="1" a="1"/>
  <c r="O2715" i="1" s="1"/>
  <c r="Q2716" i="1" s="1"/>
  <c r="P2716" i="1" l="1" a="1"/>
  <c r="P2716" i="1" s="1"/>
  <c r="J2716" i="1" s="1" a="1"/>
  <c r="J2716" i="1" s="1"/>
  <c r="R2716" i="1"/>
  <c r="S2716" i="1" s="1"/>
  <c r="T2716" i="1" l="1" a="1"/>
  <c r="T2716" i="1" s="1"/>
  <c r="I2717" i="1" a="1"/>
  <c r="I2717" i="1" s="1"/>
  <c r="K2716" i="1" a="1"/>
  <c r="K2716" i="1" s="1"/>
  <c r="U2716" i="1" l="1"/>
  <c r="M2716" i="1" a="1"/>
  <c r="M2716" i="1" s="1"/>
  <c r="N2717" i="1" s="1" a="1"/>
  <c r="N2717" i="1" s="1"/>
  <c r="L2717" i="1" a="1"/>
  <c r="L2717" i="1" s="1"/>
  <c r="O2716" i="1" l="1" a="1"/>
  <c r="O2716" i="1" s="1"/>
  <c r="Q2717" i="1" s="1"/>
  <c r="P2717" i="1" l="1" a="1"/>
  <c r="P2717" i="1" s="1"/>
  <c r="J2717" i="1" s="1" a="1"/>
  <c r="J2717" i="1" s="1"/>
  <c r="R2717" i="1"/>
  <c r="S2717" i="1" s="1"/>
  <c r="T2717" i="1" l="1" a="1"/>
  <c r="T2717" i="1" s="1"/>
  <c r="I2718" i="1" a="1"/>
  <c r="I2718" i="1" s="1"/>
  <c r="K2717" i="1" a="1"/>
  <c r="K2717" i="1" s="1"/>
  <c r="U2717" i="1" l="1"/>
  <c r="M2717" i="1" a="1"/>
  <c r="M2717" i="1" s="1"/>
  <c r="N2718" i="1" s="1" a="1"/>
  <c r="N2718" i="1" s="1"/>
  <c r="L2718" i="1" a="1"/>
  <c r="L2718" i="1" s="1"/>
  <c r="O2717" i="1" l="1" a="1"/>
  <c r="O2717" i="1" s="1"/>
  <c r="Q2718" i="1" s="1"/>
  <c r="P2718" i="1" l="1" a="1"/>
  <c r="P2718" i="1" s="1"/>
  <c r="J2718" i="1" s="1" a="1"/>
  <c r="J2718" i="1" s="1"/>
  <c r="I2719" i="1" s="1" a="1"/>
  <c r="I2719" i="1" s="1"/>
  <c r="R2718" i="1"/>
  <c r="S2718" i="1" s="1"/>
  <c r="T2718" i="1" l="1" a="1"/>
  <c r="T2718" i="1" s="1"/>
  <c r="K2718" i="1" a="1"/>
  <c r="K2718" i="1" s="1"/>
  <c r="M2718" i="1" s="1" a="1"/>
  <c r="M2718" i="1" s="1"/>
  <c r="N2719" i="1" s="1" a="1"/>
  <c r="N2719" i="1" s="1"/>
  <c r="U2718" i="1" l="1"/>
  <c r="L2719" i="1" a="1"/>
  <c r="L2719" i="1" s="1"/>
  <c r="O2718" i="1" a="1"/>
  <c r="O2718" i="1" s="1"/>
  <c r="Q2719" i="1" s="1"/>
  <c r="P2719" i="1" l="1" a="1"/>
  <c r="P2719" i="1" s="1"/>
  <c r="J2719" i="1" s="1" a="1"/>
  <c r="J2719" i="1" s="1"/>
  <c r="R2719" i="1"/>
  <c r="S2719" i="1" s="1"/>
  <c r="T2719" i="1" l="1" a="1"/>
  <c r="T2719" i="1" s="1"/>
  <c r="I2720" i="1" a="1"/>
  <c r="I2720" i="1" s="1"/>
  <c r="K2719" i="1" a="1"/>
  <c r="K2719" i="1" s="1"/>
  <c r="U2719" i="1" l="1"/>
  <c r="M2719" i="1" a="1"/>
  <c r="M2719" i="1" s="1"/>
  <c r="N2720" i="1" s="1" a="1"/>
  <c r="N2720" i="1" s="1"/>
  <c r="L2720" i="1" a="1"/>
  <c r="L2720" i="1" s="1"/>
  <c r="O2719" i="1" l="1" a="1"/>
  <c r="O2719" i="1" s="1"/>
  <c r="Q2720" i="1" s="1"/>
  <c r="P2720" i="1" l="1" a="1"/>
  <c r="P2720" i="1" s="1"/>
  <c r="J2720" i="1" s="1" a="1"/>
  <c r="J2720" i="1" s="1"/>
  <c r="I2721" i="1" s="1" a="1"/>
  <c r="I2721" i="1" s="1"/>
  <c r="R2720" i="1"/>
  <c r="S2720" i="1" s="1"/>
  <c r="K2720" i="1" l="1" a="1"/>
  <c r="K2720" i="1" s="1"/>
  <c r="T2720" i="1" a="1"/>
  <c r="T2720" i="1" s="1"/>
  <c r="U2720" i="1" s="1"/>
  <c r="M2720" i="1" a="1"/>
  <c r="M2720" i="1" s="1"/>
  <c r="N2721" i="1" s="1" a="1"/>
  <c r="N2721" i="1" s="1"/>
  <c r="L2721" i="1" a="1"/>
  <c r="L2721" i="1" s="1"/>
  <c r="O2720" i="1" l="1" a="1"/>
  <c r="O2720" i="1" s="1"/>
  <c r="Q2721" i="1" s="1"/>
  <c r="P2721" i="1" l="1" a="1"/>
  <c r="P2721" i="1" s="1"/>
  <c r="J2721" i="1" s="1" a="1"/>
  <c r="J2721" i="1" s="1"/>
  <c r="I2722" i="1" s="1" a="1"/>
  <c r="I2722" i="1" s="1"/>
  <c r="R2721" i="1"/>
  <c r="S2721" i="1" s="1"/>
  <c r="T2721" i="1" l="1" a="1"/>
  <c r="T2721" i="1" s="1"/>
  <c r="K2721" i="1" a="1"/>
  <c r="K2721" i="1" s="1"/>
  <c r="M2721" i="1" s="1" a="1"/>
  <c r="M2721" i="1" s="1"/>
  <c r="N2722" i="1" s="1" a="1"/>
  <c r="N2722" i="1" s="1"/>
  <c r="U2721" i="1" l="1"/>
  <c r="L2722" i="1" a="1"/>
  <c r="L2722" i="1" s="1"/>
  <c r="O2721" i="1" a="1"/>
  <c r="O2721" i="1" s="1"/>
  <c r="Q2722" i="1" s="1"/>
  <c r="P2722" i="1" l="1" a="1"/>
  <c r="P2722" i="1" s="1"/>
  <c r="J2722" i="1" s="1" a="1"/>
  <c r="J2722" i="1" s="1"/>
  <c r="R2722" i="1"/>
  <c r="S2722" i="1" s="1"/>
  <c r="T2722" i="1" l="1" a="1"/>
  <c r="T2722" i="1" s="1"/>
  <c r="I2723" i="1" a="1"/>
  <c r="I2723" i="1" s="1"/>
  <c r="K2722" i="1" a="1"/>
  <c r="K2722" i="1" s="1"/>
  <c r="U2722" i="1" l="1"/>
  <c r="M2722" i="1" a="1"/>
  <c r="M2722" i="1" s="1"/>
  <c r="N2723" i="1" s="1" a="1"/>
  <c r="N2723" i="1" s="1"/>
  <c r="L2723" i="1" a="1"/>
  <c r="L2723" i="1" s="1"/>
  <c r="O2722" i="1" l="1" a="1"/>
  <c r="O2722" i="1" s="1"/>
  <c r="Q2723" i="1" s="1"/>
  <c r="P2723" i="1" l="1" a="1"/>
  <c r="P2723" i="1" s="1"/>
  <c r="J2723" i="1" s="1" a="1"/>
  <c r="J2723" i="1" s="1"/>
  <c r="I2724" i="1" s="1" a="1"/>
  <c r="I2724" i="1" s="1"/>
  <c r="R2723" i="1"/>
  <c r="S2723" i="1" s="1"/>
  <c r="T2723" i="1" l="1" a="1"/>
  <c r="T2723" i="1" s="1"/>
  <c r="K2723" i="1" a="1"/>
  <c r="K2723" i="1" s="1"/>
  <c r="M2723" i="1" s="1" a="1"/>
  <c r="M2723" i="1" s="1"/>
  <c r="N2724" i="1" s="1" a="1"/>
  <c r="N2724" i="1" s="1"/>
  <c r="U2723" i="1" l="1"/>
  <c r="L2724" i="1" a="1"/>
  <c r="L2724" i="1" s="1"/>
  <c r="O2723" i="1" a="1"/>
  <c r="O2723" i="1" s="1"/>
  <c r="Q2724" i="1" s="1"/>
  <c r="P2724" i="1" l="1" a="1"/>
  <c r="P2724" i="1" s="1"/>
  <c r="J2724" i="1" s="1" a="1"/>
  <c r="J2724" i="1" s="1"/>
  <c r="R2724" i="1"/>
  <c r="S2724" i="1" s="1"/>
  <c r="T2724" i="1" l="1" a="1"/>
  <c r="T2724" i="1" s="1"/>
  <c r="I2725" i="1" a="1"/>
  <c r="I2725" i="1" s="1"/>
  <c r="K2724" i="1" a="1"/>
  <c r="K2724" i="1" s="1"/>
  <c r="U2724" i="1" l="1"/>
  <c r="M2724" i="1" a="1"/>
  <c r="M2724" i="1" s="1"/>
  <c r="N2725" i="1" s="1" a="1"/>
  <c r="N2725" i="1" s="1"/>
  <c r="L2725" i="1" a="1"/>
  <c r="L2725" i="1" s="1"/>
  <c r="O2724" i="1" l="1" a="1"/>
  <c r="O2724" i="1" s="1"/>
  <c r="Q2725" i="1" s="1"/>
  <c r="P2725" i="1" l="1" a="1"/>
  <c r="P2725" i="1" s="1"/>
  <c r="J2725" i="1" s="1" a="1"/>
  <c r="J2725" i="1" s="1"/>
  <c r="R2725" i="1"/>
  <c r="S2725" i="1" s="1"/>
  <c r="T2725" i="1" l="1" a="1"/>
  <c r="T2725" i="1" s="1"/>
  <c r="I2726" i="1" a="1"/>
  <c r="I2726" i="1" s="1"/>
  <c r="K2725" i="1" a="1"/>
  <c r="K2725" i="1" s="1"/>
  <c r="U2725" i="1" l="1"/>
  <c r="M2725" i="1" a="1"/>
  <c r="M2725" i="1" s="1"/>
  <c r="N2726" i="1" s="1" a="1"/>
  <c r="N2726" i="1" s="1"/>
  <c r="L2726" i="1" a="1"/>
  <c r="L2726" i="1" s="1"/>
  <c r="O2725" i="1" l="1" a="1"/>
  <c r="O2725" i="1" s="1"/>
  <c r="Q2726" i="1" s="1"/>
  <c r="P2726" i="1" l="1" a="1"/>
  <c r="P2726" i="1" s="1"/>
  <c r="J2726" i="1" s="1" a="1"/>
  <c r="J2726" i="1" s="1"/>
  <c r="R2726" i="1"/>
  <c r="S2726" i="1" s="1"/>
  <c r="T2726" i="1" l="1" a="1"/>
  <c r="T2726" i="1" s="1"/>
  <c r="I2727" i="1" a="1"/>
  <c r="I2727" i="1" s="1"/>
  <c r="K2726" i="1" a="1"/>
  <c r="K2726" i="1" s="1"/>
  <c r="U2726" i="1" l="1"/>
  <c r="M2726" i="1" a="1"/>
  <c r="M2726" i="1" s="1"/>
  <c r="N2727" i="1" s="1" a="1"/>
  <c r="N2727" i="1" s="1"/>
  <c r="L2727" i="1" a="1"/>
  <c r="L2727" i="1" s="1"/>
  <c r="O2726" i="1" l="1" a="1"/>
  <c r="O2726" i="1" s="1"/>
  <c r="Q2727" i="1" s="1"/>
  <c r="P2727" i="1" l="1" a="1"/>
  <c r="P2727" i="1" s="1"/>
  <c r="J2727" i="1" s="1" a="1"/>
  <c r="J2727" i="1" s="1"/>
  <c r="I2728" i="1" s="1" a="1"/>
  <c r="I2728" i="1" s="1"/>
  <c r="R2727" i="1"/>
  <c r="S2727" i="1" s="1"/>
  <c r="K2727" i="1" l="1" a="1"/>
  <c r="K2727" i="1" s="1"/>
  <c r="M2727" i="1" s="1" a="1"/>
  <c r="M2727" i="1" s="1"/>
  <c r="N2728" i="1" s="1" a="1"/>
  <c r="N2728" i="1" s="1"/>
  <c r="T2727" i="1" a="1"/>
  <c r="T2727" i="1" s="1"/>
  <c r="L2728" i="1" l="1" a="1"/>
  <c r="L2728" i="1" s="1"/>
  <c r="U2727" i="1"/>
  <c r="O2727" i="1" a="1"/>
  <c r="O2727" i="1" s="1"/>
  <c r="Q2728" i="1" s="1"/>
  <c r="P2728" i="1" l="1" a="1"/>
  <c r="P2728" i="1" s="1"/>
  <c r="J2728" i="1" s="1" a="1"/>
  <c r="J2728" i="1" s="1"/>
  <c r="R2728" i="1"/>
  <c r="S2728" i="1" s="1"/>
  <c r="T2728" i="1" l="1" a="1"/>
  <c r="T2728" i="1" s="1"/>
  <c r="I2729" i="1" a="1"/>
  <c r="I2729" i="1" s="1"/>
  <c r="K2728" i="1" a="1"/>
  <c r="K2728" i="1" s="1"/>
  <c r="U2728" i="1" l="1"/>
  <c r="M2728" i="1" a="1"/>
  <c r="M2728" i="1" s="1"/>
  <c r="N2729" i="1" s="1" a="1"/>
  <c r="N2729" i="1" s="1"/>
  <c r="L2729" i="1" a="1"/>
  <c r="L2729" i="1" s="1"/>
  <c r="O2728" i="1" l="1" a="1"/>
  <c r="O2728" i="1" s="1"/>
  <c r="Q2729" i="1" s="1"/>
  <c r="P2729" i="1" l="1" a="1"/>
  <c r="P2729" i="1" s="1"/>
  <c r="J2729" i="1" s="1" a="1"/>
  <c r="J2729" i="1" s="1"/>
  <c r="R2729" i="1"/>
  <c r="S2729" i="1" s="1"/>
  <c r="T2729" i="1" l="1" a="1"/>
  <c r="T2729" i="1" s="1"/>
  <c r="I2730" i="1" a="1"/>
  <c r="I2730" i="1" s="1"/>
  <c r="K2729" i="1" a="1"/>
  <c r="K2729" i="1" s="1"/>
  <c r="U2729" i="1" l="1"/>
  <c r="M2729" i="1" a="1"/>
  <c r="M2729" i="1" s="1"/>
  <c r="N2730" i="1" s="1" a="1"/>
  <c r="N2730" i="1" s="1"/>
  <c r="L2730" i="1" a="1"/>
  <c r="L2730" i="1" s="1"/>
  <c r="O2729" i="1" l="1" a="1"/>
  <c r="O2729" i="1" s="1"/>
  <c r="Q2730" i="1" s="1"/>
  <c r="P2730" i="1" l="1" a="1"/>
  <c r="P2730" i="1" s="1"/>
  <c r="J2730" i="1" s="1" a="1"/>
  <c r="J2730" i="1" s="1"/>
  <c r="R2730" i="1"/>
  <c r="S2730" i="1" s="1"/>
  <c r="T2730" i="1" l="1" a="1"/>
  <c r="T2730" i="1" s="1"/>
  <c r="I2731" i="1" a="1"/>
  <c r="I2731" i="1" s="1"/>
  <c r="K2730" i="1" a="1"/>
  <c r="K2730" i="1" s="1"/>
  <c r="U2730" i="1" l="1"/>
  <c r="M2730" i="1" a="1"/>
  <c r="M2730" i="1" s="1"/>
  <c r="N2731" i="1" s="1" a="1"/>
  <c r="N2731" i="1" s="1"/>
  <c r="L2731" i="1" a="1"/>
  <c r="L2731" i="1" s="1"/>
  <c r="O2730" i="1" l="1" a="1"/>
  <c r="O2730" i="1" s="1"/>
  <c r="Q2731" i="1" s="1"/>
  <c r="P2731" i="1" l="1" a="1"/>
  <c r="P2731" i="1" s="1"/>
  <c r="J2731" i="1" s="1" a="1"/>
  <c r="J2731" i="1" s="1"/>
  <c r="I2732" i="1" s="1" a="1"/>
  <c r="I2732" i="1" s="1"/>
  <c r="R2731" i="1"/>
  <c r="S2731" i="1" s="1"/>
  <c r="T2731" i="1" l="1" a="1"/>
  <c r="T2731" i="1" s="1"/>
  <c r="K2731" i="1" a="1"/>
  <c r="K2731" i="1" s="1"/>
  <c r="M2731" i="1" s="1" a="1"/>
  <c r="M2731" i="1" s="1"/>
  <c r="N2732" i="1" s="1" a="1"/>
  <c r="N2732" i="1" s="1"/>
  <c r="U2731" i="1" l="1"/>
  <c r="L2732" i="1" a="1"/>
  <c r="L2732" i="1" s="1"/>
  <c r="O2731" i="1" a="1"/>
  <c r="O2731" i="1" s="1"/>
  <c r="Q2732" i="1" s="1"/>
  <c r="P2732" i="1" l="1" a="1"/>
  <c r="P2732" i="1" s="1"/>
  <c r="J2732" i="1" s="1" a="1"/>
  <c r="J2732" i="1" s="1"/>
  <c r="I2733" i="1" s="1" a="1"/>
  <c r="I2733" i="1" s="1"/>
  <c r="R2732" i="1"/>
  <c r="S2732" i="1" s="1"/>
  <c r="K2732" i="1" l="1" a="1"/>
  <c r="K2732" i="1" s="1"/>
  <c r="M2732" i="1" s="1" a="1"/>
  <c r="M2732" i="1" s="1"/>
  <c r="N2733" i="1" s="1" a="1"/>
  <c r="N2733" i="1" s="1"/>
  <c r="T2732" i="1" a="1"/>
  <c r="T2732" i="1" s="1"/>
  <c r="L2733" i="1" l="1" a="1"/>
  <c r="L2733" i="1" s="1"/>
  <c r="U2732" i="1"/>
  <c r="O2732" i="1" a="1"/>
  <c r="O2732" i="1" s="1"/>
  <c r="Q2733" i="1" s="1"/>
  <c r="R2733" i="1" l="1"/>
  <c r="S2733" i="1" s="1"/>
  <c r="P2733" i="1" a="1"/>
  <c r="P2733" i="1" s="1"/>
  <c r="J2733" i="1" s="1" a="1"/>
  <c r="J2733" i="1" s="1"/>
  <c r="T2733" i="1" l="1" a="1"/>
  <c r="T2733" i="1" s="1"/>
  <c r="I2734" i="1" a="1"/>
  <c r="I2734" i="1" s="1"/>
  <c r="K2733" i="1" a="1"/>
  <c r="K2733" i="1" s="1"/>
  <c r="U2733" i="1" l="1"/>
  <c r="M2733" i="1" a="1"/>
  <c r="M2733" i="1" s="1"/>
  <c r="N2734" i="1" s="1" a="1"/>
  <c r="N2734" i="1" s="1"/>
  <c r="L2734" i="1" a="1"/>
  <c r="L2734" i="1" s="1"/>
  <c r="O2733" i="1" l="1" a="1"/>
  <c r="O2733" i="1" s="1"/>
  <c r="Q2734" i="1" s="1"/>
  <c r="P2734" i="1" l="1" a="1"/>
  <c r="P2734" i="1" s="1"/>
  <c r="J2734" i="1" s="1" a="1"/>
  <c r="J2734" i="1" s="1"/>
  <c r="I2735" i="1" s="1" a="1"/>
  <c r="I2735" i="1" s="1"/>
  <c r="R2734" i="1"/>
  <c r="S2734" i="1" s="1"/>
  <c r="K2734" i="1" l="1" a="1"/>
  <c r="K2734" i="1" s="1"/>
  <c r="M2734" i="1" s="1" a="1"/>
  <c r="M2734" i="1" s="1"/>
  <c r="N2735" i="1" s="1" a="1"/>
  <c r="N2735" i="1" s="1"/>
  <c r="T2734" i="1" a="1"/>
  <c r="T2734" i="1" s="1"/>
  <c r="L2735" i="1" l="1" a="1"/>
  <c r="L2735" i="1" s="1"/>
  <c r="U2734" i="1"/>
  <c r="O2734" i="1" a="1"/>
  <c r="O2734" i="1" s="1"/>
  <c r="Q2735" i="1" l="1"/>
  <c r="R2735" i="1"/>
  <c r="S2735" i="1" s="1"/>
  <c r="P2735" i="1" a="1"/>
  <c r="P2735" i="1" s="1"/>
  <c r="J2735" i="1" s="1" a="1"/>
  <c r="J2735" i="1" s="1"/>
  <c r="T2735" i="1" l="1" a="1"/>
  <c r="T2735" i="1" s="1"/>
  <c r="I2736" i="1" a="1"/>
  <c r="I2736" i="1" s="1"/>
  <c r="K2735" i="1" a="1"/>
  <c r="K2735" i="1" s="1"/>
  <c r="U2735" i="1" l="1"/>
  <c r="M2735" i="1" a="1"/>
  <c r="M2735" i="1" s="1"/>
  <c r="N2736" i="1" s="1" a="1"/>
  <c r="N2736" i="1" s="1"/>
  <c r="L2736" i="1" a="1"/>
  <c r="L2736" i="1" s="1"/>
  <c r="O2735" i="1" l="1" a="1"/>
  <c r="O2735" i="1" s="1"/>
  <c r="Q2736" i="1" s="1"/>
  <c r="P2736" i="1" l="1" a="1"/>
  <c r="P2736" i="1" s="1"/>
  <c r="J2736" i="1" s="1" a="1"/>
  <c r="J2736" i="1" s="1"/>
  <c r="R2736" i="1"/>
  <c r="S2736" i="1" s="1"/>
  <c r="T2736" i="1" l="1" a="1"/>
  <c r="T2736" i="1" s="1"/>
  <c r="I2737" i="1" a="1"/>
  <c r="I2737" i="1" s="1"/>
  <c r="K2736" i="1" a="1"/>
  <c r="K2736" i="1" s="1"/>
  <c r="U2736" i="1" l="1"/>
  <c r="M2736" i="1" a="1"/>
  <c r="M2736" i="1" s="1"/>
  <c r="N2737" i="1" s="1" a="1"/>
  <c r="N2737" i="1" s="1"/>
  <c r="L2737" i="1" a="1"/>
  <c r="L2737" i="1" s="1"/>
  <c r="O2736" i="1" l="1" a="1"/>
  <c r="O2736" i="1" s="1"/>
  <c r="Q2737" i="1" s="1"/>
  <c r="P2737" i="1" l="1" a="1"/>
  <c r="P2737" i="1" s="1"/>
  <c r="J2737" i="1" s="1" a="1"/>
  <c r="J2737" i="1" s="1"/>
  <c r="R2737" i="1"/>
  <c r="S2737" i="1" s="1"/>
  <c r="T2737" i="1" l="1" a="1"/>
  <c r="T2737" i="1" s="1"/>
  <c r="I2738" i="1" a="1"/>
  <c r="I2738" i="1" s="1"/>
  <c r="K2737" i="1" a="1"/>
  <c r="K2737" i="1" s="1"/>
  <c r="U2737" i="1" l="1"/>
  <c r="M2737" i="1" a="1"/>
  <c r="M2737" i="1" s="1"/>
  <c r="N2738" i="1" s="1" a="1"/>
  <c r="N2738" i="1" s="1"/>
  <c r="L2738" i="1" a="1"/>
  <c r="L2738" i="1" s="1"/>
  <c r="O2737" i="1" l="1" a="1"/>
  <c r="O2737" i="1" s="1"/>
  <c r="Q2738" i="1" s="1"/>
  <c r="P2738" i="1" l="1" a="1"/>
  <c r="P2738" i="1" s="1"/>
  <c r="J2738" i="1" s="1" a="1"/>
  <c r="J2738" i="1" s="1"/>
  <c r="R2738" i="1"/>
  <c r="S2738" i="1" s="1"/>
  <c r="T2738" i="1" l="1" a="1"/>
  <c r="T2738" i="1" s="1"/>
  <c r="I2739" i="1" a="1"/>
  <c r="I2739" i="1" s="1"/>
  <c r="K2738" i="1" a="1"/>
  <c r="K2738" i="1" s="1"/>
  <c r="U2738" i="1" l="1"/>
  <c r="M2738" i="1" a="1"/>
  <c r="M2738" i="1" s="1"/>
  <c r="N2739" i="1" s="1" a="1"/>
  <c r="N2739" i="1" s="1"/>
  <c r="L2739" i="1" a="1"/>
  <c r="L2739" i="1" s="1"/>
  <c r="O2738" i="1" l="1" a="1"/>
  <c r="O2738" i="1" s="1"/>
  <c r="Q2739" i="1" s="1"/>
  <c r="P2739" i="1" l="1" a="1"/>
  <c r="P2739" i="1" s="1"/>
  <c r="J2739" i="1" s="1" a="1"/>
  <c r="J2739" i="1" s="1"/>
  <c r="R2739" i="1"/>
  <c r="S2739" i="1" s="1"/>
  <c r="T2739" i="1" l="1" a="1"/>
  <c r="T2739" i="1" s="1"/>
  <c r="I2740" i="1" a="1"/>
  <c r="I2740" i="1" s="1"/>
  <c r="K2739" i="1" a="1"/>
  <c r="K2739" i="1" s="1"/>
  <c r="U2739" i="1" l="1"/>
  <c r="M2739" i="1" a="1"/>
  <c r="M2739" i="1" s="1"/>
  <c r="N2740" i="1" s="1" a="1"/>
  <c r="N2740" i="1" s="1"/>
  <c r="L2740" i="1" a="1"/>
  <c r="L2740" i="1" s="1"/>
  <c r="O2739" i="1" l="1" a="1"/>
  <c r="O2739" i="1" s="1"/>
  <c r="Q2740" i="1" s="1"/>
  <c r="P2740" i="1" l="1" a="1"/>
  <c r="P2740" i="1" s="1"/>
  <c r="J2740" i="1" s="1" a="1"/>
  <c r="J2740" i="1" s="1"/>
  <c r="R2740" i="1"/>
  <c r="S2740" i="1" s="1"/>
  <c r="T2740" i="1" l="1" a="1"/>
  <c r="T2740" i="1" s="1"/>
  <c r="I2741" i="1" a="1"/>
  <c r="I2741" i="1" s="1"/>
  <c r="K2740" i="1" a="1"/>
  <c r="K2740" i="1" s="1"/>
  <c r="U2740" i="1" l="1"/>
  <c r="M2740" i="1" a="1"/>
  <c r="M2740" i="1" s="1"/>
  <c r="N2741" i="1" s="1" a="1"/>
  <c r="N2741" i="1" s="1"/>
  <c r="L2741" i="1" a="1"/>
  <c r="L2741" i="1" s="1"/>
  <c r="O2740" i="1" l="1" a="1"/>
  <c r="O2740" i="1" s="1"/>
  <c r="Q2741" i="1" s="1"/>
  <c r="P2741" i="1" l="1" a="1"/>
  <c r="P2741" i="1" s="1"/>
  <c r="J2741" i="1" s="1" a="1"/>
  <c r="J2741" i="1" s="1"/>
  <c r="R2741" i="1"/>
  <c r="S2741" i="1" s="1"/>
  <c r="T2741" i="1" l="1" a="1"/>
  <c r="T2741" i="1" s="1"/>
  <c r="I2742" i="1" a="1"/>
  <c r="I2742" i="1" s="1"/>
  <c r="K2741" i="1" a="1"/>
  <c r="K2741" i="1" s="1"/>
  <c r="U2741" i="1" l="1"/>
  <c r="M2741" i="1" a="1"/>
  <c r="M2741" i="1" s="1"/>
  <c r="N2742" i="1" s="1" a="1"/>
  <c r="N2742" i="1" s="1"/>
  <c r="L2742" i="1" a="1"/>
  <c r="L2742" i="1" s="1"/>
  <c r="O2741" i="1" l="1" a="1"/>
  <c r="O2741" i="1" s="1"/>
  <c r="R2742" i="1" s="1"/>
  <c r="S2742" i="1" s="1"/>
  <c r="P2742" i="1" l="1" a="1"/>
  <c r="P2742" i="1" s="1"/>
  <c r="J2742" i="1" s="1" a="1"/>
  <c r="J2742" i="1" s="1"/>
  <c r="Q2742" i="1"/>
  <c r="T2742" i="1" l="1" a="1"/>
  <c r="T2742" i="1" s="1"/>
  <c r="I2743" i="1" a="1"/>
  <c r="I2743" i="1" s="1"/>
  <c r="K2742" i="1" a="1"/>
  <c r="K2742" i="1" s="1"/>
  <c r="U2742" i="1" l="1"/>
  <c r="M2742" i="1" a="1"/>
  <c r="M2742" i="1" s="1"/>
  <c r="N2743" i="1" s="1" a="1"/>
  <c r="N2743" i="1" s="1"/>
  <c r="L2743" i="1" a="1"/>
  <c r="L2743" i="1" s="1"/>
  <c r="O2742" i="1" l="1" a="1"/>
  <c r="O2742" i="1" s="1"/>
  <c r="Q2743" i="1" s="1"/>
  <c r="P2743" i="1" l="1" a="1"/>
  <c r="P2743" i="1" s="1"/>
  <c r="J2743" i="1" s="1" a="1"/>
  <c r="J2743" i="1" s="1"/>
  <c r="R2743" i="1"/>
  <c r="S2743" i="1" s="1"/>
  <c r="T2743" i="1" l="1" a="1"/>
  <c r="T2743" i="1" s="1"/>
  <c r="I2744" i="1" a="1"/>
  <c r="I2744" i="1" s="1"/>
  <c r="K2743" i="1" a="1"/>
  <c r="K2743" i="1" s="1"/>
  <c r="U2743" i="1" l="1"/>
  <c r="M2743" i="1" a="1"/>
  <c r="M2743" i="1" s="1"/>
  <c r="N2744" i="1" s="1" a="1"/>
  <c r="N2744" i="1" s="1"/>
  <c r="L2744" i="1" a="1"/>
  <c r="L2744" i="1" s="1"/>
  <c r="O2743" i="1" l="1" a="1"/>
  <c r="O2743" i="1" s="1"/>
  <c r="R2744" i="1" s="1"/>
  <c r="S2744" i="1" s="1"/>
  <c r="P2744" i="1" l="1" a="1"/>
  <c r="P2744" i="1" s="1"/>
  <c r="J2744" i="1" s="1" a="1"/>
  <c r="J2744" i="1" s="1"/>
  <c r="Q2744" i="1"/>
  <c r="T2744" i="1" l="1" a="1"/>
  <c r="T2744" i="1" s="1"/>
  <c r="I2745" i="1" a="1"/>
  <c r="I2745" i="1" s="1"/>
  <c r="K2744" i="1" a="1"/>
  <c r="K2744" i="1" s="1"/>
  <c r="U2744" i="1" l="1"/>
  <c r="L2745" i="1" a="1"/>
  <c r="L2745" i="1" s="1"/>
  <c r="M2744" i="1" a="1"/>
  <c r="M2744" i="1" s="1"/>
  <c r="N2745" i="1" s="1" a="1"/>
  <c r="N2745" i="1" s="1"/>
  <c r="O2744" i="1" l="1" a="1"/>
  <c r="O2744" i="1" s="1"/>
  <c r="Q2745" i="1" s="1"/>
  <c r="P2745" i="1" l="1" a="1"/>
  <c r="P2745" i="1" s="1"/>
  <c r="J2745" i="1" s="1" a="1"/>
  <c r="J2745" i="1" s="1"/>
  <c r="R2745" i="1"/>
  <c r="S2745" i="1" s="1"/>
  <c r="T2745" i="1" l="1" a="1"/>
  <c r="T2745" i="1" s="1"/>
  <c r="I2746" i="1" a="1"/>
  <c r="I2746" i="1" s="1"/>
  <c r="K2745" i="1" a="1"/>
  <c r="K2745" i="1" s="1"/>
  <c r="U2745" i="1" l="1"/>
  <c r="M2745" i="1" a="1"/>
  <c r="M2745" i="1" s="1"/>
  <c r="N2746" i="1" s="1" a="1"/>
  <c r="N2746" i="1" s="1"/>
  <c r="L2746" i="1" a="1"/>
  <c r="L2746" i="1" s="1"/>
  <c r="O2745" i="1" l="1" a="1"/>
  <c r="O2745" i="1" s="1"/>
  <c r="R2746" i="1" s="1"/>
  <c r="S2746" i="1" s="1"/>
  <c r="P2746" i="1" l="1" a="1"/>
  <c r="P2746" i="1" s="1"/>
  <c r="J2746" i="1" s="1" a="1"/>
  <c r="J2746" i="1" s="1"/>
  <c r="Q2746" i="1"/>
  <c r="T2746" i="1" l="1" a="1"/>
  <c r="T2746" i="1" s="1"/>
  <c r="I2747" i="1" a="1"/>
  <c r="I2747" i="1" s="1"/>
  <c r="K2746" i="1" a="1"/>
  <c r="K2746" i="1" s="1"/>
  <c r="U2746" i="1" l="1"/>
  <c r="M2746" i="1" a="1"/>
  <c r="M2746" i="1" s="1"/>
  <c r="N2747" i="1" s="1" a="1"/>
  <c r="N2747" i="1" s="1"/>
  <c r="L2747" i="1" a="1"/>
  <c r="L2747" i="1" s="1"/>
  <c r="O2746" i="1" l="1" a="1"/>
  <c r="O2746" i="1" s="1"/>
  <c r="Q2747" i="1" s="1"/>
  <c r="R2747" i="1" l="1"/>
  <c r="S2747" i="1" s="1"/>
  <c r="P2747" i="1" a="1"/>
  <c r="P2747" i="1" s="1"/>
  <c r="J2747" i="1" s="1" a="1"/>
  <c r="J2747" i="1" s="1"/>
  <c r="T2747" i="1" l="1" a="1"/>
  <c r="T2747" i="1" s="1"/>
  <c r="I2748" i="1" a="1"/>
  <c r="I2748" i="1" s="1"/>
  <c r="K2747" i="1" a="1"/>
  <c r="K2747" i="1" s="1"/>
  <c r="U2747" i="1" l="1"/>
  <c r="M2747" i="1" a="1"/>
  <c r="M2747" i="1" s="1"/>
  <c r="N2748" i="1" s="1" a="1"/>
  <c r="N2748" i="1" s="1"/>
  <c r="L2748" i="1" a="1"/>
  <c r="L2748" i="1" s="1"/>
  <c r="O2747" i="1" l="1" a="1"/>
  <c r="O2747" i="1" s="1"/>
  <c r="R2748" i="1" s="1"/>
  <c r="S2748" i="1" s="1"/>
  <c r="P2748" i="1" l="1" a="1"/>
  <c r="P2748" i="1" s="1"/>
  <c r="J2748" i="1" s="1" a="1"/>
  <c r="J2748" i="1" s="1"/>
  <c r="Q2748" i="1"/>
  <c r="T2748" i="1" l="1" a="1"/>
  <c r="T2748" i="1" s="1"/>
  <c r="I2749" i="1" a="1"/>
  <c r="I2749" i="1" s="1"/>
  <c r="K2748" i="1" a="1"/>
  <c r="K2748" i="1" s="1"/>
  <c r="U2748" i="1" l="1"/>
  <c r="L2749" i="1" a="1"/>
  <c r="L2749" i="1" s="1"/>
  <c r="M2748" i="1" a="1"/>
  <c r="M2748" i="1" s="1"/>
  <c r="N2749" i="1" s="1" a="1"/>
  <c r="N2749" i="1" s="1"/>
  <c r="O2748" i="1" l="1" a="1"/>
  <c r="O2748" i="1" s="1"/>
  <c r="Q2749" i="1" l="1"/>
  <c r="R2749" i="1"/>
  <c r="S2749" i="1" s="1"/>
  <c r="P2749" i="1" a="1"/>
  <c r="P2749" i="1" s="1"/>
  <c r="J2749" i="1" s="1" a="1"/>
  <c r="J2749" i="1" s="1"/>
  <c r="T2749" i="1" l="1" a="1"/>
  <c r="T2749" i="1" s="1"/>
  <c r="I2750" i="1" a="1"/>
  <c r="I2750" i="1" s="1"/>
  <c r="K2749" i="1" a="1"/>
  <c r="K2749" i="1" s="1"/>
  <c r="U2749" i="1" l="1"/>
  <c r="M2749" i="1" a="1"/>
  <c r="M2749" i="1" s="1"/>
  <c r="N2750" i="1" s="1" a="1"/>
  <c r="N2750" i="1" s="1"/>
  <c r="L2750" i="1" a="1"/>
  <c r="L2750" i="1" s="1"/>
  <c r="O2749" i="1" l="1" a="1"/>
  <c r="O2749" i="1" s="1"/>
  <c r="R2750" i="1" s="1"/>
  <c r="S2750" i="1" s="1"/>
  <c r="P2750" i="1" l="1" a="1"/>
  <c r="P2750" i="1" s="1"/>
  <c r="J2750" i="1" s="1" a="1"/>
  <c r="J2750" i="1" s="1"/>
  <c r="Q2750" i="1"/>
  <c r="T2750" i="1" l="1" a="1"/>
  <c r="T2750" i="1" s="1"/>
  <c r="I2751" i="1" a="1"/>
  <c r="I2751" i="1" s="1"/>
  <c r="K2750" i="1" a="1"/>
  <c r="K2750" i="1" s="1"/>
  <c r="U2750" i="1" l="1"/>
  <c r="L2751" i="1" a="1"/>
  <c r="L2751" i="1" s="1"/>
  <c r="M2750" i="1" a="1"/>
  <c r="M2750" i="1" s="1"/>
  <c r="N2751" i="1" s="1" a="1"/>
  <c r="N2751" i="1" s="1"/>
  <c r="O2750" i="1" l="1" a="1"/>
  <c r="O2750" i="1" s="1"/>
  <c r="Q2751" i="1" s="1"/>
  <c r="P2751" i="1" l="1" a="1"/>
  <c r="P2751" i="1" s="1"/>
  <c r="J2751" i="1" s="1" a="1"/>
  <c r="J2751" i="1" s="1"/>
  <c r="R2751" i="1"/>
  <c r="S2751" i="1" s="1"/>
  <c r="T2751" i="1" l="1" a="1"/>
  <c r="T2751" i="1" s="1"/>
  <c r="I2752" i="1" a="1"/>
  <c r="I2752" i="1" s="1"/>
  <c r="K2751" i="1" a="1"/>
  <c r="K2751" i="1" s="1"/>
  <c r="U2751" i="1" l="1"/>
  <c r="M2751" i="1" a="1"/>
  <c r="M2751" i="1" s="1"/>
  <c r="N2752" i="1" s="1" a="1"/>
  <c r="N2752" i="1" s="1"/>
  <c r="L2752" i="1" a="1"/>
  <c r="L2752" i="1" s="1"/>
  <c r="O2751" i="1" l="1" a="1"/>
  <c r="O2751" i="1" s="1"/>
  <c r="R2752" i="1" s="1"/>
  <c r="S2752" i="1" s="1"/>
  <c r="P2752" i="1" l="1" a="1"/>
  <c r="P2752" i="1" s="1"/>
  <c r="J2752" i="1" s="1" a="1"/>
  <c r="J2752" i="1" s="1"/>
  <c r="I2753" i="1" s="1" a="1"/>
  <c r="I2753" i="1" s="1"/>
  <c r="Q2752" i="1"/>
  <c r="T2752" i="1" l="1" a="1"/>
  <c r="T2752" i="1" s="1"/>
  <c r="K2752" i="1" a="1"/>
  <c r="K2752" i="1" s="1"/>
  <c r="L2753" i="1" s="1" a="1"/>
  <c r="L2753" i="1" s="1"/>
  <c r="U2752" i="1" l="1"/>
  <c r="M2752" i="1" a="1"/>
  <c r="M2752" i="1" s="1"/>
  <c r="N2753" i="1" s="1" a="1"/>
  <c r="N2753" i="1" s="1"/>
  <c r="O2752" i="1" l="1" a="1"/>
  <c r="O2752" i="1" s="1"/>
  <c r="Q2753" i="1" s="1"/>
  <c r="P2753" i="1" l="1" a="1"/>
  <c r="P2753" i="1" s="1"/>
  <c r="J2753" i="1" s="1" a="1"/>
  <c r="J2753" i="1" s="1"/>
  <c r="I2754" i="1" s="1" a="1"/>
  <c r="I2754" i="1" s="1"/>
  <c r="R2753" i="1"/>
  <c r="S2753" i="1" s="1"/>
  <c r="T2753" i="1" l="1" a="1"/>
  <c r="T2753" i="1" s="1"/>
  <c r="K2753" i="1" a="1"/>
  <c r="K2753" i="1" s="1"/>
  <c r="M2753" i="1" s="1" a="1"/>
  <c r="M2753" i="1" s="1"/>
  <c r="N2754" i="1" s="1" a="1"/>
  <c r="N2754" i="1" s="1"/>
  <c r="U2753" i="1" l="1"/>
  <c r="L2754" i="1" a="1"/>
  <c r="L2754" i="1" s="1"/>
  <c r="O2753" i="1" a="1"/>
  <c r="O2753" i="1" s="1"/>
  <c r="R2754" i="1" s="1"/>
  <c r="S2754" i="1" s="1"/>
  <c r="P2754" i="1" l="1" a="1"/>
  <c r="P2754" i="1" s="1"/>
  <c r="J2754" i="1" s="1" a="1"/>
  <c r="J2754" i="1" s="1"/>
  <c r="Q2754" i="1"/>
  <c r="T2754" i="1" l="1" a="1"/>
  <c r="T2754" i="1" s="1"/>
  <c r="I2755" i="1" a="1"/>
  <c r="I2755" i="1" s="1"/>
  <c r="K2754" i="1" a="1"/>
  <c r="K2754" i="1" s="1"/>
  <c r="U2754" i="1" l="1"/>
  <c r="L2755" i="1" a="1"/>
  <c r="L2755" i="1" s="1"/>
  <c r="M2754" i="1" a="1"/>
  <c r="M2754" i="1" s="1"/>
  <c r="N2755" i="1" s="1" a="1"/>
  <c r="N2755" i="1" s="1"/>
  <c r="O2754" i="1" l="1" a="1"/>
  <c r="O2754" i="1" s="1"/>
  <c r="Q2755" i="1" l="1"/>
  <c r="R2755" i="1"/>
  <c r="S2755" i="1" s="1"/>
  <c r="P2755" i="1" a="1"/>
  <c r="P2755" i="1" s="1"/>
  <c r="J2755" i="1" s="1" a="1"/>
  <c r="J2755" i="1" s="1"/>
  <c r="T2755" i="1" l="1" a="1"/>
  <c r="T2755" i="1" s="1"/>
  <c r="I2756" i="1" a="1"/>
  <c r="I2756" i="1" s="1"/>
  <c r="K2755" i="1" a="1"/>
  <c r="K2755" i="1" s="1"/>
  <c r="U2755" i="1" l="1"/>
  <c r="M2755" i="1" a="1"/>
  <c r="M2755" i="1" s="1"/>
  <c r="N2756" i="1" s="1" a="1"/>
  <c r="N2756" i="1" s="1"/>
  <c r="L2756" i="1" a="1"/>
  <c r="L2756" i="1" s="1"/>
  <c r="O2755" i="1" l="1" a="1"/>
  <c r="O2755" i="1" s="1"/>
  <c r="R2756" i="1" s="1"/>
  <c r="S2756" i="1" s="1"/>
  <c r="P2756" i="1" l="1" a="1"/>
  <c r="P2756" i="1" s="1"/>
  <c r="J2756" i="1" s="1" a="1"/>
  <c r="J2756" i="1" s="1"/>
  <c r="I2757" i="1" s="1" a="1"/>
  <c r="I2757" i="1" s="1"/>
  <c r="Q2756" i="1"/>
  <c r="T2756" i="1" l="1" a="1"/>
  <c r="T2756" i="1" s="1"/>
  <c r="K2756" i="1" a="1"/>
  <c r="K2756" i="1" s="1"/>
  <c r="L2757" i="1" s="1" a="1"/>
  <c r="L2757" i="1" s="1"/>
  <c r="U2756" i="1" l="1"/>
  <c r="M2756" i="1" a="1"/>
  <c r="M2756" i="1" s="1"/>
  <c r="N2757" i="1" s="1" a="1"/>
  <c r="N2757" i="1" s="1"/>
  <c r="O2756" i="1" l="1" a="1"/>
  <c r="O2756" i="1" s="1"/>
  <c r="Q2757" i="1" s="1"/>
  <c r="P2757" i="1" l="1" a="1"/>
  <c r="P2757" i="1" s="1"/>
  <c r="J2757" i="1" s="1" a="1"/>
  <c r="J2757" i="1" s="1"/>
  <c r="K2757" i="1" s="1" a="1"/>
  <c r="K2757" i="1" s="1"/>
  <c r="R2757" i="1"/>
  <c r="S2757" i="1" s="1"/>
  <c r="I2758" i="1" l="1" a="1"/>
  <c r="I2758" i="1" s="1"/>
  <c r="T2757" i="1" a="1"/>
  <c r="T2757" i="1" s="1"/>
  <c r="U2757" i="1" s="1"/>
  <c r="M2757" i="1" a="1"/>
  <c r="M2757" i="1" s="1"/>
  <c r="N2758" i="1" s="1" a="1"/>
  <c r="N2758" i="1" s="1"/>
  <c r="L2758" i="1" a="1"/>
  <c r="L2758" i="1" s="1"/>
  <c r="O2757" i="1" l="1" a="1"/>
  <c r="O2757" i="1" s="1"/>
  <c r="R2758" i="1" s="1"/>
  <c r="S2758" i="1" s="1"/>
  <c r="P2758" i="1" l="1" a="1"/>
  <c r="P2758" i="1" s="1"/>
  <c r="J2758" i="1" s="1" a="1"/>
  <c r="J2758" i="1" s="1"/>
  <c r="Q2758" i="1"/>
  <c r="T2758" i="1" l="1" a="1"/>
  <c r="T2758" i="1" s="1"/>
  <c r="I2759" i="1" a="1"/>
  <c r="I2759" i="1" s="1"/>
  <c r="K2758" i="1" a="1"/>
  <c r="K2758" i="1" s="1"/>
  <c r="U2758" i="1" l="1"/>
  <c r="M2758" i="1" a="1"/>
  <c r="M2758" i="1" s="1"/>
  <c r="N2759" i="1" s="1" a="1"/>
  <c r="N2759" i="1" s="1"/>
  <c r="L2759" i="1" a="1"/>
  <c r="L2759" i="1" s="1"/>
  <c r="O2758" i="1" l="1" a="1"/>
  <c r="O2758" i="1" s="1"/>
  <c r="Q2759" i="1" s="1"/>
  <c r="P2759" i="1" l="1" a="1"/>
  <c r="P2759" i="1" s="1"/>
  <c r="J2759" i="1" s="1" a="1"/>
  <c r="J2759" i="1" s="1"/>
  <c r="R2759" i="1"/>
  <c r="S2759" i="1" s="1"/>
  <c r="T2759" i="1" l="1" a="1"/>
  <c r="T2759" i="1" s="1"/>
  <c r="I2760" i="1" a="1"/>
  <c r="I2760" i="1" s="1"/>
  <c r="K2759" i="1" a="1"/>
  <c r="K2759" i="1" s="1"/>
  <c r="U2759" i="1" l="1"/>
  <c r="M2759" i="1" a="1"/>
  <c r="M2759" i="1" s="1"/>
  <c r="N2760" i="1" s="1" a="1"/>
  <c r="N2760" i="1" s="1"/>
  <c r="L2760" i="1" a="1"/>
  <c r="L2760" i="1" s="1"/>
  <c r="O2759" i="1" l="1" a="1"/>
  <c r="O2759" i="1" s="1"/>
  <c r="R2760" i="1" s="1"/>
  <c r="S2760" i="1" s="1"/>
  <c r="P2760" i="1" l="1" a="1"/>
  <c r="P2760" i="1" s="1"/>
  <c r="J2760" i="1" s="1" a="1"/>
  <c r="J2760" i="1" s="1"/>
  <c r="I2761" i="1" s="1" a="1"/>
  <c r="I2761" i="1" s="1"/>
  <c r="Q2760" i="1"/>
  <c r="K2760" i="1" l="1" a="1"/>
  <c r="K2760" i="1" s="1"/>
  <c r="L2761" i="1" s="1" a="1"/>
  <c r="L2761" i="1" s="1"/>
  <c r="T2760" i="1" a="1"/>
  <c r="T2760" i="1" s="1"/>
  <c r="M2760" i="1" l="1" a="1"/>
  <c r="M2760" i="1" s="1"/>
  <c r="N2761" i="1" s="1" a="1"/>
  <c r="N2761" i="1" s="1"/>
  <c r="U2760" i="1"/>
  <c r="O2760" i="1" l="1" a="1"/>
  <c r="O2760" i="1" s="1"/>
  <c r="Q2761" i="1" s="1"/>
  <c r="P2761" i="1" l="1" a="1"/>
  <c r="P2761" i="1" s="1"/>
  <c r="J2761" i="1" s="1" a="1"/>
  <c r="J2761" i="1" s="1"/>
  <c r="K2761" i="1" s="1" a="1"/>
  <c r="K2761" i="1" s="1"/>
  <c r="R2761" i="1"/>
  <c r="S2761" i="1" s="1"/>
  <c r="I2762" i="1" l="1" a="1"/>
  <c r="I2762" i="1" s="1"/>
  <c r="T2761" i="1" a="1"/>
  <c r="T2761" i="1" s="1"/>
  <c r="U2761" i="1" s="1"/>
  <c r="M2761" i="1" a="1"/>
  <c r="M2761" i="1" s="1"/>
  <c r="N2762" i="1" s="1" a="1"/>
  <c r="N2762" i="1" s="1"/>
  <c r="L2762" i="1" a="1"/>
  <c r="L2762" i="1" s="1"/>
  <c r="O2761" i="1" l="1" a="1"/>
  <c r="O2761" i="1" s="1"/>
  <c r="R2762" i="1" s="1"/>
  <c r="S2762" i="1" s="1"/>
  <c r="P2762" i="1" l="1" a="1"/>
  <c r="P2762" i="1" s="1"/>
  <c r="J2762" i="1" s="1" a="1"/>
  <c r="J2762" i="1" s="1"/>
  <c r="Q2762" i="1"/>
  <c r="T2762" i="1" l="1" a="1"/>
  <c r="T2762" i="1" s="1"/>
  <c r="I2763" i="1" a="1"/>
  <c r="I2763" i="1" s="1"/>
  <c r="K2762" i="1" a="1"/>
  <c r="K2762" i="1" s="1"/>
  <c r="U2762" i="1" l="1"/>
  <c r="M2762" i="1" a="1"/>
  <c r="M2762" i="1" s="1"/>
  <c r="N2763" i="1" s="1" a="1"/>
  <c r="N2763" i="1" s="1"/>
  <c r="L2763" i="1" a="1"/>
  <c r="L2763" i="1" s="1"/>
  <c r="O2762" i="1" l="1" a="1"/>
  <c r="O2762" i="1" s="1"/>
  <c r="Q2763" i="1" s="1"/>
  <c r="P2763" i="1" l="1" a="1"/>
  <c r="P2763" i="1" s="1"/>
  <c r="J2763" i="1" s="1" a="1"/>
  <c r="J2763" i="1" s="1"/>
  <c r="R2763" i="1"/>
  <c r="S2763" i="1" s="1"/>
  <c r="T2763" i="1" l="1" a="1"/>
  <c r="T2763" i="1" s="1"/>
  <c r="I2764" i="1" a="1"/>
  <c r="I2764" i="1" s="1"/>
  <c r="K2763" i="1" a="1"/>
  <c r="K2763" i="1" s="1"/>
  <c r="U2763" i="1" l="1"/>
  <c r="M2763" i="1" a="1"/>
  <c r="M2763" i="1" s="1"/>
  <c r="N2764" i="1" s="1" a="1"/>
  <c r="N2764" i="1" s="1"/>
  <c r="L2764" i="1" a="1"/>
  <c r="L2764" i="1" s="1"/>
  <c r="O2763" i="1" l="1" a="1"/>
  <c r="O2763" i="1" s="1"/>
  <c r="R2764" i="1" s="1"/>
  <c r="S2764" i="1" s="1"/>
  <c r="P2764" i="1" l="1" a="1"/>
  <c r="P2764" i="1" s="1"/>
  <c r="J2764" i="1" s="1" a="1"/>
  <c r="J2764" i="1" s="1"/>
  <c r="I2765" i="1" s="1" a="1"/>
  <c r="I2765" i="1" s="1"/>
  <c r="Q2764" i="1"/>
  <c r="T2764" i="1" l="1" a="1"/>
  <c r="T2764" i="1" s="1"/>
  <c r="K2764" i="1" a="1"/>
  <c r="K2764" i="1" s="1"/>
  <c r="L2765" i="1" s="1" a="1"/>
  <c r="L2765" i="1" s="1"/>
  <c r="M2764" i="1" l="1" a="1"/>
  <c r="M2764" i="1" s="1"/>
  <c r="N2765" i="1" s="1" a="1"/>
  <c r="N2765" i="1" s="1"/>
  <c r="U2764" i="1"/>
  <c r="O2764" i="1" l="1" a="1"/>
  <c r="O2764" i="1" s="1"/>
  <c r="R2765" i="1" s="1"/>
  <c r="S2765" i="1" s="1"/>
  <c r="Q2765" i="1" l="1"/>
  <c r="P2765" i="1" a="1"/>
  <c r="P2765" i="1" s="1"/>
  <c r="J2765" i="1" s="1" a="1"/>
  <c r="J2765" i="1" s="1"/>
  <c r="I2766" i="1" s="1" a="1"/>
  <c r="I2766" i="1" s="1"/>
  <c r="K2765" i="1" l="1" a="1"/>
  <c r="K2765" i="1" s="1"/>
  <c r="M2765" i="1" s="1" a="1"/>
  <c r="M2765" i="1" s="1"/>
  <c r="N2766" i="1" s="1" a="1"/>
  <c r="N2766" i="1" s="1"/>
  <c r="T2765" i="1" a="1"/>
  <c r="T2765" i="1" s="1"/>
  <c r="U2765" i="1" s="1"/>
  <c r="L2766" i="1" l="1" a="1"/>
  <c r="L2766" i="1" s="1"/>
  <c r="O2765" i="1" a="1"/>
  <c r="O2765" i="1" s="1"/>
  <c r="R2766" i="1" s="1"/>
  <c r="S2766" i="1" s="1"/>
  <c r="P2766" i="1" l="1" a="1"/>
  <c r="P2766" i="1" s="1"/>
  <c r="J2766" i="1" s="1" a="1"/>
  <c r="J2766" i="1" s="1"/>
  <c r="I2767" i="1" s="1" a="1"/>
  <c r="I2767" i="1" s="1"/>
  <c r="Q2766" i="1"/>
  <c r="T2766" i="1" l="1" a="1"/>
  <c r="T2766" i="1" s="1"/>
  <c r="K2766" i="1" a="1"/>
  <c r="K2766" i="1" s="1"/>
  <c r="M2766" i="1" s="1" a="1"/>
  <c r="M2766" i="1" s="1"/>
  <c r="N2767" i="1" s="1" a="1"/>
  <c r="N2767" i="1" s="1"/>
  <c r="U2766" i="1" l="1"/>
  <c r="L2767" i="1" a="1"/>
  <c r="L2767" i="1" s="1"/>
  <c r="O2766" i="1" a="1"/>
  <c r="O2766" i="1" s="1"/>
  <c r="Q2767" i="1" s="1"/>
  <c r="P2767" i="1" l="1" a="1"/>
  <c r="P2767" i="1" s="1"/>
  <c r="J2767" i="1" s="1" a="1"/>
  <c r="J2767" i="1" s="1"/>
  <c r="R2767" i="1"/>
  <c r="S2767" i="1" s="1"/>
  <c r="T2767" i="1" l="1" a="1"/>
  <c r="T2767" i="1" s="1"/>
  <c r="I2768" i="1" a="1"/>
  <c r="I2768" i="1" s="1"/>
  <c r="K2767" i="1" a="1"/>
  <c r="K2767" i="1" s="1"/>
  <c r="U2767" i="1" l="1"/>
  <c r="M2767" i="1" a="1"/>
  <c r="M2767" i="1" s="1"/>
  <c r="N2768" i="1" s="1" a="1"/>
  <c r="N2768" i="1" s="1"/>
  <c r="L2768" i="1" a="1"/>
  <c r="L2768" i="1" s="1"/>
  <c r="O2767" i="1" l="1" a="1"/>
  <c r="O2767" i="1" s="1"/>
  <c r="R2768" i="1" s="1"/>
  <c r="S2768" i="1" s="1"/>
  <c r="P2768" i="1" l="1" a="1"/>
  <c r="P2768" i="1" s="1"/>
  <c r="J2768" i="1" s="1" a="1"/>
  <c r="J2768" i="1" s="1"/>
  <c r="Q2768" i="1"/>
  <c r="T2768" i="1" l="1" a="1"/>
  <c r="T2768" i="1" s="1"/>
  <c r="I2769" i="1" a="1"/>
  <c r="I2769" i="1" s="1"/>
  <c r="K2768" i="1" a="1"/>
  <c r="K2768" i="1" s="1"/>
  <c r="U2768" i="1" l="1"/>
  <c r="L2769" i="1" a="1"/>
  <c r="L2769" i="1" s="1"/>
  <c r="M2768" i="1" a="1"/>
  <c r="M2768" i="1" s="1"/>
  <c r="N2769" i="1" s="1" a="1"/>
  <c r="N2769" i="1" s="1"/>
  <c r="O2768" i="1" l="1" a="1"/>
  <c r="O2768" i="1" s="1"/>
  <c r="Q2769" i="1" l="1"/>
  <c r="R2769" i="1"/>
  <c r="S2769" i="1" s="1"/>
  <c r="P2769" i="1" a="1"/>
  <c r="P2769" i="1" s="1"/>
  <c r="J2769" i="1" s="1" a="1"/>
  <c r="J2769" i="1" s="1"/>
  <c r="T2769" i="1" l="1" a="1"/>
  <c r="T2769" i="1" s="1"/>
  <c r="I2770" i="1" a="1"/>
  <c r="I2770" i="1" s="1"/>
  <c r="K2769" i="1" a="1"/>
  <c r="K2769" i="1" s="1"/>
  <c r="U2769" i="1" l="1"/>
  <c r="M2769" i="1" a="1"/>
  <c r="M2769" i="1" s="1"/>
  <c r="N2770" i="1" s="1" a="1"/>
  <c r="N2770" i="1" s="1"/>
  <c r="L2770" i="1" a="1"/>
  <c r="L2770" i="1" s="1"/>
  <c r="O2769" i="1" l="1" a="1"/>
  <c r="O2769" i="1" s="1"/>
  <c r="R2770" i="1" s="1"/>
  <c r="S2770" i="1" s="1"/>
  <c r="P2770" i="1" l="1" a="1"/>
  <c r="P2770" i="1" s="1"/>
  <c r="J2770" i="1" s="1" a="1"/>
  <c r="J2770" i="1" s="1"/>
  <c r="Q2770" i="1"/>
  <c r="T2770" i="1" l="1" a="1"/>
  <c r="T2770" i="1" s="1"/>
  <c r="I2771" i="1" a="1"/>
  <c r="I2771" i="1" s="1"/>
  <c r="K2770" i="1" a="1"/>
  <c r="K2770" i="1" s="1"/>
  <c r="U2770" i="1" l="1"/>
  <c r="L2771" i="1" a="1"/>
  <c r="L2771" i="1" s="1"/>
  <c r="M2770" i="1" a="1"/>
  <c r="M2770" i="1" s="1"/>
  <c r="N2771" i="1" s="1" a="1"/>
  <c r="N2771" i="1" s="1"/>
  <c r="O2770" i="1" l="1" a="1"/>
  <c r="O2770" i="1" s="1"/>
  <c r="Q2771" i="1" l="1"/>
  <c r="R2771" i="1"/>
  <c r="S2771" i="1" s="1"/>
  <c r="P2771" i="1" a="1"/>
  <c r="P2771" i="1" s="1"/>
  <c r="J2771" i="1" s="1" a="1"/>
  <c r="J2771" i="1" s="1"/>
  <c r="T2771" i="1" l="1" a="1"/>
  <c r="T2771" i="1" s="1"/>
  <c r="I2772" i="1" a="1"/>
  <c r="I2772" i="1" s="1"/>
  <c r="K2771" i="1" a="1"/>
  <c r="K2771" i="1" s="1"/>
  <c r="U2771" i="1" l="1"/>
  <c r="M2771" i="1" a="1"/>
  <c r="M2771" i="1" s="1"/>
  <c r="N2772" i="1" s="1" a="1"/>
  <c r="N2772" i="1" s="1"/>
  <c r="L2772" i="1" a="1"/>
  <c r="L2772" i="1" s="1"/>
  <c r="O2771" i="1" l="1" a="1"/>
  <c r="O2771" i="1" s="1"/>
  <c r="R2772" i="1" s="1"/>
  <c r="S2772" i="1" s="1"/>
  <c r="P2772" i="1" l="1" a="1"/>
  <c r="P2772" i="1" s="1"/>
  <c r="J2772" i="1" s="1" a="1"/>
  <c r="J2772" i="1" s="1"/>
  <c r="I2773" i="1" s="1" a="1"/>
  <c r="I2773" i="1" s="1"/>
  <c r="Q2772" i="1"/>
  <c r="T2772" i="1" l="1" a="1"/>
  <c r="T2772" i="1" s="1"/>
  <c r="K2772" i="1" a="1"/>
  <c r="K2772" i="1" s="1"/>
  <c r="L2773" i="1" s="1" a="1"/>
  <c r="L2773" i="1" s="1"/>
  <c r="U2772" i="1" l="1"/>
  <c r="M2772" i="1" a="1"/>
  <c r="M2772" i="1" s="1"/>
  <c r="N2773" i="1" s="1" a="1"/>
  <c r="N2773" i="1" s="1"/>
  <c r="O2772" i="1" l="1" a="1"/>
  <c r="O2772" i="1" s="1"/>
  <c r="Q2773" i="1" s="1"/>
  <c r="P2773" i="1" l="1" a="1"/>
  <c r="P2773" i="1" s="1"/>
  <c r="J2773" i="1" s="1" a="1"/>
  <c r="J2773" i="1" s="1"/>
  <c r="I2774" i="1" s="1" a="1"/>
  <c r="I2774" i="1" s="1"/>
  <c r="R2773" i="1"/>
  <c r="S2773" i="1" s="1"/>
  <c r="K2773" i="1" l="1" a="1"/>
  <c r="K2773" i="1" s="1"/>
  <c r="M2773" i="1" s="1" a="1"/>
  <c r="M2773" i="1" s="1"/>
  <c r="N2774" i="1" s="1" a="1"/>
  <c r="N2774" i="1" s="1"/>
  <c r="T2773" i="1" a="1"/>
  <c r="T2773" i="1" s="1"/>
  <c r="L2774" i="1" a="1"/>
  <c r="L2774" i="1" s="1"/>
  <c r="U2773" i="1" l="1"/>
  <c r="O2773" i="1" a="1"/>
  <c r="O2773" i="1" s="1"/>
  <c r="R2774" i="1" s="1"/>
  <c r="S2774" i="1" s="1"/>
  <c r="P2774" i="1" l="1" a="1"/>
  <c r="P2774" i="1" s="1"/>
  <c r="J2774" i="1" s="1" a="1"/>
  <c r="J2774" i="1" s="1"/>
  <c r="I2775" i="1" s="1" a="1"/>
  <c r="I2775" i="1" s="1"/>
  <c r="Q2774" i="1"/>
  <c r="T2774" i="1" l="1" a="1"/>
  <c r="T2774" i="1" s="1"/>
  <c r="K2774" i="1" a="1"/>
  <c r="K2774" i="1" s="1"/>
  <c r="L2775" i="1" s="1" a="1"/>
  <c r="L2775" i="1" s="1"/>
  <c r="U2774" i="1" l="1"/>
  <c r="M2774" i="1" a="1"/>
  <c r="M2774" i="1" s="1"/>
  <c r="N2775" i="1" s="1" a="1"/>
  <c r="N2775" i="1" s="1"/>
  <c r="O2774" i="1" l="1" a="1"/>
  <c r="O2774" i="1" s="1"/>
  <c r="Q2775" i="1" s="1"/>
  <c r="R2775" i="1" l="1"/>
  <c r="S2775" i="1" s="1"/>
  <c r="P2775" i="1" a="1"/>
  <c r="P2775" i="1" s="1"/>
  <c r="J2775" i="1" s="1" a="1"/>
  <c r="J2775" i="1" s="1"/>
  <c r="I2776" i="1" s="1" a="1"/>
  <c r="I2776" i="1" s="1"/>
  <c r="T2775" i="1" l="1" a="1"/>
  <c r="T2775" i="1" s="1"/>
  <c r="K2775" i="1" a="1"/>
  <c r="K2775" i="1" s="1"/>
  <c r="M2775" i="1" s="1" a="1"/>
  <c r="M2775" i="1" s="1"/>
  <c r="N2776" i="1" s="1" a="1"/>
  <c r="N2776" i="1" s="1"/>
  <c r="L2776" i="1" l="1" a="1"/>
  <c r="L2776" i="1" s="1"/>
  <c r="U2775" i="1"/>
  <c r="O2775" i="1" a="1"/>
  <c r="O2775" i="1" s="1"/>
  <c r="R2776" i="1" s="1"/>
  <c r="S2776" i="1" s="1"/>
  <c r="P2776" i="1" l="1" a="1"/>
  <c r="P2776" i="1" s="1"/>
  <c r="J2776" i="1" s="1" a="1"/>
  <c r="J2776" i="1" s="1"/>
  <c r="Q2776" i="1"/>
  <c r="T2776" i="1" l="1" a="1"/>
  <c r="T2776" i="1" s="1"/>
  <c r="I2777" i="1" a="1"/>
  <c r="I2777" i="1" s="1"/>
  <c r="K2776" i="1" a="1"/>
  <c r="K2776" i="1" s="1"/>
  <c r="U2776" i="1" l="1"/>
  <c r="L2777" i="1" a="1"/>
  <c r="L2777" i="1" s="1"/>
  <c r="M2776" i="1" a="1"/>
  <c r="M2776" i="1" s="1"/>
  <c r="N2777" i="1" s="1" a="1"/>
  <c r="N2777" i="1" s="1"/>
  <c r="O2776" i="1" l="1" a="1"/>
  <c r="O2776" i="1" s="1"/>
  <c r="Q2777" i="1" l="1"/>
  <c r="R2777" i="1"/>
  <c r="S2777" i="1" s="1"/>
  <c r="P2777" i="1" a="1"/>
  <c r="P2777" i="1" s="1"/>
  <c r="J2777" i="1" s="1" a="1"/>
  <c r="J2777" i="1" s="1"/>
  <c r="T2777" i="1" l="1" a="1"/>
  <c r="T2777" i="1" s="1"/>
  <c r="I2778" i="1" a="1"/>
  <c r="I2778" i="1" s="1"/>
  <c r="K2777" i="1" a="1"/>
  <c r="K2777" i="1" s="1"/>
  <c r="U2777" i="1" l="1"/>
  <c r="M2777" i="1" a="1"/>
  <c r="M2777" i="1" s="1"/>
  <c r="N2778" i="1" s="1" a="1"/>
  <c r="N2778" i="1" s="1"/>
  <c r="L2778" i="1" a="1"/>
  <c r="L2778" i="1" s="1"/>
  <c r="O2777" i="1" l="1" a="1"/>
  <c r="O2777" i="1" s="1"/>
  <c r="R2778" i="1" s="1"/>
  <c r="S2778" i="1" s="1"/>
  <c r="P2778" i="1" l="1" a="1"/>
  <c r="P2778" i="1" s="1"/>
  <c r="J2778" i="1" s="1" a="1"/>
  <c r="J2778" i="1" s="1"/>
  <c r="Q2778" i="1"/>
  <c r="T2778" i="1" l="1" a="1"/>
  <c r="T2778" i="1" s="1"/>
  <c r="I2779" i="1" a="1"/>
  <c r="I2779" i="1" s="1"/>
  <c r="K2778" i="1" a="1"/>
  <c r="K2778" i="1" s="1"/>
  <c r="U2778" i="1" l="1"/>
  <c r="M2778" i="1" a="1"/>
  <c r="M2778" i="1" s="1"/>
  <c r="N2779" i="1" s="1" a="1"/>
  <c r="N2779" i="1" s="1"/>
  <c r="L2779" i="1" a="1"/>
  <c r="L2779" i="1" s="1"/>
  <c r="O2778" i="1" l="1" a="1"/>
  <c r="O2778" i="1" s="1"/>
  <c r="Q2779" i="1" s="1"/>
  <c r="P2779" i="1" l="1" a="1"/>
  <c r="P2779" i="1" s="1"/>
  <c r="J2779" i="1" s="1" a="1"/>
  <c r="J2779" i="1" s="1"/>
  <c r="R2779" i="1"/>
  <c r="S2779" i="1" s="1"/>
  <c r="T2779" i="1" l="1" a="1"/>
  <c r="T2779" i="1" s="1"/>
  <c r="I2780" i="1" a="1"/>
  <c r="I2780" i="1" s="1"/>
  <c r="K2779" i="1" a="1"/>
  <c r="K2779" i="1" s="1"/>
  <c r="U2779" i="1" l="1"/>
  <c r="M2779" i="1" a="1"/>
  <c r="M2779" i="1" s="1"/>
  <c r="N2780" i="1" s="1" a="1"/>
  <c r="N2780" i="1" s="1"/>
  <c r="L2780" i="1" a="1"/>
  <c r="L2780" i="1" s="1"/>
  <c r="O2779" i="1" l="1" a="1"/>
  <c r="O2779" i="1" s="1"/>
  <c r="R2780" i="1" s="1"/>
  <c r="S2780" i="1" s="1"/>
  <c r="P2780" i="1" l="1" a="1"/>
  <c r="P2780" i="1" s="1"/>
  <c r="J2780" i="1" s="1" a="1"/>
  <c r="J2780" i="1" s="1"/>
  <c r="Q2780" i="1"/>
  <c r="T2780" i="1" l="1" a="1"/>
  <c r="T2780" i="1" s="1"/>
  <c r="I2781" i="1" a="1"/>
  <c r="I2781" i="1" s="1"/>
  <c r="K2780" i="1" a="1"/>
  <c r="K2780" i="1" s="1"/>
  <c r="U2780" i="1" l="1"/>
  <c r="L2781" i="1" a="1"/>
  <c r="L2781" i="1" s="1"/>
  <c r="M2780" i="1" a="1"/>
  <c r="M2780" i="1" s="1"/>
  <c r="N2781" i="1" s="1" a="1"/>
  <c r="N2781" i="1" s="1"/>
  <c r="O2780" i="1" l="1" a="1"/>
  <c r="O2780" i="1" s="1"/>
  <c r="Q2781" i="1" s="1"/>
  <c r="P2781" i="1" l="1" a="1"/>
  <c r="P2781" i="1" s="1"/>
  <c r="J2781" i="1" s="1" a="1"/>
  <c r="J2781" i="1" s="1"/>
  <c r="R2781" i="1"/>
  <c r="S2781" i="1" s="1"/>
  <c r="T2781" i="1" l="1" a="1"/>
  <c r="T2781" i="1" s="1"/>
  <c r="I2782" i="1" a="1"/>
  <c r="I2782" i="1" s="1"/>
  <c r="K2781" i="1" a="1"/>
  <c r="K2781" i="1" s="1"/>
  <c r="U2781" i="1" l="1"/>
  <c r="M2781" i="1" a="1"/>
  <c r="M2781" i="1" s="1"/>
  <c r="N2782" i="1" s="1" a="1"/>
  <c r="N2782" i="1" s="1"/>
  <c r="L2782" i="1" a="1"/>
  <c r="L2782" i="1" s="1"/>
  <c r="O2781" i="1" l="1" a="1"/>
  <c r="O2781" i="1" s="1"/>
  <c r="R2782" i="1" s="1"/>
  <c r="S2782" i="1" s="1"/>
  <c r="P2782" i="1" l="1" a="1"/>
  <c r="P2782" i="1" s="1"/>
  <c r="J2782" i="1" s="1" a="1"/>
  <c r="J2782" i="1" s="1"/>
  <c r="Q2782" i="1"/>
  <c r="T2782" i="1" l="1" a="1"/>
  <c r="T2782" i="1" s="1"/>
  <c r="I2783" i="1" a="1"/>
  <c r="I2783" i="1" s="1"/>
  <c r="K2782" i="1" a="1"/>
  <c r="K2782" i="1" s="1"/>
  <c r="U2782" i="1" l="1"/>
  <c r="L2783" i="1" a="1"/>
  <c r="L2783" i="1" s="1"/>
  <c r="M2782" i="1" a="1"/>
  <c r="M2782" i="1" s="1"/>
  <c r="N2783" i="1" s="1" a="1"/>
  <c r="N2783" i="1" s="1"/>
  <c r="O2782" i="1" l="1" a="1"/>
  <c r="O2782" i="1" s="1"/>
  <c r="Q2783" i="1" l="1"/>
  <c r="R2783" i="1"/>
  <c r="S2783" i="1" s="1"/>
  <c r="P2783" i="1" a="1"/>
  <c r="P2783" i="1" s="1"/>
  <c r="J2783" i="1" s="1" a="1"/>
  <c r="J2783" i="1" s="1"/>
  <c r="T2783" i="1" l="1" a="1"/>
  <c r="T2783" i="1" s="1"/>
  <c r="I2784" i="1" a="1"/>
  <c r="I2784" i="1" s="1"/>
  <c r="K2783" i="1" a="1"/>
  <c r="K2783" i="1" s="1"/>
  <c r="U2783" i="1" l="1"/>
  <c r="M2783" i="1" a="1"/>
  <c r="M2783" i="1" s="1"/>
  <c r="N2784" i="1" s="1" a="1"/>
  <c r="N2784" i="1" s="1"/>
  <c r="L2784" i="1" a="1"/>
  <c r="L2784" i="1" s="1"/>
  <c r="O2783" i="1" l="1" a="1"/>
  <c r="O2783" i="1" s="1"/>
  <c r="R2784" i="1" s="1"/>
  <c r="S2784" i="1" s="1"/>
  <c r="P2784" i="1" l="1" a="1"/>
  <c r="P2784" i="1" s="1"/>
  <c r="J2784" i="1" s="1" a="1"/>
  <c r="J2784" i="1" s="1"/>
  <c r="Q2784" i="1"/>
  <c r="T2784" i="1" l="1" a="1"/>
  <c r="T2784" i="1" s="1"/>
  <c r="I2785" i="1" a="1"/>
  <c r="I2785" i="1" s="1"/>
  <c r="K2784" i="1" a="1"/>
  <c r="K2784" i="1" s="1"/>
  <c r="U2784" i="1" l="1"/>
  <c r="L2785" i="1" a="1"/>
  <c r="L2785" i="1" s="1"/>
  <c r="M2784" i="1" a="1"/>
  <c r="M2784" i="1" s="1"/>
  <c r="N2785" i="1" s="1" a="1"/>
  <c r="N2785" i="1" s="1"/>
  <c r="O2784" i="1" l="1" a="1"/>
  <c r="O2784" i="1" s="1"/>
  <c r="Q2785" i="1" l="1"/>
  <c r="R2785" i="1"/>
  <c r="S2785" i="1" s="1"/>
  <c r="P2785" i="1" a="1"/>
  <c r="P2785" i="1" s="1"/>
  <c r="J2785" i="1" s="1" a="1"/>
  <c r="J2785" i="1" s="1"/>
  <c r="T2785" i="1" l="1" a="1"/>
  <c r="T2785" i="1" s="1"/>
  <c r="I2786" i="1" a="1"/>
  <c r="I2786" i="1" s="1"/>
  <c r="K2785" i="1" a="1"/>
  <c r="K2785" i="1" s="1"/>
  <c r="U2785" i="1" l="1"/>
  <c r="L2786" i="1" a="1"/>
  <c r="L2786" i="1" s="1"/>
  <c r="M2785" i="1" a="1"/>
  <c r="M2785" i="1" s="1"/>
  <c r="N2786" i="1" s="1" a="1"/>
  <c r="N2786" i="1" s="1"/>
  <c r="O2785" i="1" l="1" a="1"/>
  <c r="O2785" i="1" s="1"/>
  <c r="R2786" i="1" l="1"/>
  <c r="S2786" i="1" s="1"/>
  <c r="Q2786" i="1"/>
  <c r="P2786" i="1" a="1"/>
  <c r="P2786" i="1" s="1"/>
  <c r="J2786" i="1" s="1" a="1"/>
  <c r="J2786" i="1" s="1"/>
  <c r="T2786" i="1" l="1" a="1"/>
  <c r="T2786" i="1" s="1"/>
  <c r="I2787" i="1" a="1"/>
  <c r="I2787" i="1" s="1"/>
  <c r="K2786" i="1" a="1"/>
  <c r="K2786" i="1" s="1"/>
  <c r="U2786" i="1" l="1"/>
  <c r="M2786" i="1" a="1"/>
  <c r="M2786" i="1" s="1"/>
  <c r="N2787" i="1" s="1" a="1"/>
  <c r="N2787" i="1" s="1"/>
  <c r="L2787" i="1" a="1"/>
  <c r="L2787" i="1" s="1"/>
  <c r="O2786" i="1" l="1" a="1"/>
  <c r="O2786" i="1" s="1"/>
  <c r="R2787" i="1" s="1"/>
  <c r="S2787" i="1" s="1"/>
  <c r="P2787" i="1" l="1" a="1"/>
  <c r="P2787" i="1" s="1"/>
  <c r="J2787" i="1" s="1" a="1"/>
  <c r="J2787" i="1" s="1"/>
  <c r="I2788" i="1" s="1" a="1"/>
  <c r="I2788" i="1" s="1"/>
  <c r="Q2787" i="1"/>
  <c r="K2787" i="1" l="1" a="1"/>
  <c r="K2787" i="1" s="1"/>
  <c r="M2787" i="1" s="1" a="1"/>
  <c r="M2787" i="1" s="1"/>
  <c r="N2788" i="1" s="1" a="1"/>
  <c r="N2788" i="1" s="1"/>
  <c r="T2787" i="1" a="1"/>
  <c r="T2787" i="1" s="1"/>
  <c r="L2788" i="1" l="1" a="1"/>
  <c r="L2788" i="1" s="1"/>
  <c r="U2787" i="1"/>
  <c r="O2787" i="1" a="1"/>
  <c r="O2787" i="1" s="1"/>
  <c r="R2788" i="1" l="1"/>
  <c r="S2788" i="1" s="1"/>
  <c r="Q2788" i="1"/>
  <c r="P2788" i="1" a="1"/>
  <c r="P2788" i="1" s="1"/>
  <c r="J2788" i="1" s="1" a="1"/>
  <c r="J2788" i="1" s="1"/>
  <c r="T2788" i="1" l="1" a="1"/>
  <c r="T2788" i="1" s="1"/>
  <c r="I2789" i="1" a="1"/>
  <c r="I2789" i="1" s="1"/>
  <c r="K2788" i="1" a="1"/>
  <c r="K2788" i="1" s="1"/>
  <c r="U2788" i="1" l="1"/>
  <c r="L2789" i="1" a="1"/>
  <c r="L2789" i="1" s="1"/>
  <c r="M2788" i="1" a="1"/>
  <c r="M2788" i="1" s="1"/>
  <c r="N2789" i="1" s="1" a="1"/>
  <c r="N2789" i="1" s="1"/>
  <c r="O2788" i="1" l="1" a="1"/>
  <c r="O2788" i="1" s="1"/>
  <c r="R2789" i="1" l="1"/>
  <c r="S2789" i="1" s="1"/>
  <c r="Q2789" i="1"/>
  <c r="P2789" i="1" a="1"/>
  <c r="P2789" i="1" s="1"/>
  <c r="J2789" i="1" s="1" a="1"/>
  <c r="J2789" i="1" s="1"/>
  <c r="T2789" i="1" l="1" a="1"/>
  <c r="T2789" i="1" s="1"/>
  <c r="I2790" i="1" a="1"/>
  <c r="I2790" i="1" s="1"/>
  <c r="K2789" i="1" a="1"/>
  <c r="K2789" i="1" s="1"/>
  <c r="U2789" i="1" l="1"/>
  <c r="L2790" i="1" a="1"/>
  <c r="L2790" i="1" s="1"/>
  <c r="M2789" i="1" a="1"/>
  <c r="M2789" i="1" s="1"/>
  <c r="N2790" i="1" s="1" a="1"/>
  <c r="N2790" i="1" s="1"/>
  <c r="O2789" i="1" l="1" a="1"/>
  <c r="O2789" i="1" s="1"/>
  <c r="R2790" i="1" l="1"/>
  <c r="S2790" i="1" s="1"/>
  <c r="Q2790" i="1"/>
  <c r="P2790" i="1" a="1"/>
  <c r="P2790" i="1" s="1"/>
  <c r="J2790" i="1" s="1" a="1"/>
  <c r="J2790" i="1" s="1"/>
  <c r="T2790" i="1" l="1" a="1"/>
  <c r="T2790" i="1" s="1"/>
  <c r="I2791" i="1" a="1"/>
  <c r="I2791" i="1" s="1"/>
  <c r="K2790" i="1" a="1"/>
  <c r="K2790" i="1" s="1"/>
  <c r="U2790" i="1" l="1"/>
  <c r="L2791" i="1" a="1"/>
  <c r="L2791" i="1" s="1"/>
  <c r="M2790" i="1" a="1"/>
  <c r="M2790" i="1" s="1"/>
  <c r="N2791" i="1" s="1" a="1"/>
  <c r="N2791" i="1" s="1"/>
  <c r="O2790" i="1" l="1" a="1"/>
  <c r="O2790" i="1" s="1"/>
  <c r="R2791" i="1" l="1"/>
  <c r="S2791" i="1" s="1"/>
  <c r="Q2791" i="1"/>
  <c r="P2791" i="1" a="1"/>
  <c r="P2791" i="1" s="1"/>
  <c r="J2791" i="1" s="1" a="1"/>
  <c r="J2791" i="1" s="1"/>
  <c r="T2791" i="1" l="1" a="1"/>
  <c r="T2791" i="1" s="1"/>
  <c r="I2792" i="1" a="1"/>
  <c r="I2792" i="1" s="1"/>
  <c r="K2791" i="1" a="1"/>
  <c r="K2791" i="1" s="1"/>
  <c r="U2791" i="1" l="1"/>
  <c r="L2792" i="1" a="1"/>
  <c r="L2792" i="1" s="1"/>
  <c r="M2791" i="1" a="1"/>
  <c r="M2791" i="1" s="1"/>
  <c r="N2792" i="1" s="1" a="1"/>
  <c r="N2792" i="1" s="1"/>
  <c r="O2791" i="1" l="1" a="1"/>
  <c r="O2791" i="1" s="1"/>
  <c r="R2792" i="1" l="1"/>
  <c r="S2792" i="1" s="1"/>
  <c r="Q2792" i="1"/>
  <c r="P2792" i="1" a="1"/>
  <c r="P2792" i="1" s="1"/>
  <c r="J2792" i="1" s="1" a="1"/>
  <c r="J2792" i="1" s="1"/>
  <c r="T2792" i="1" l="1" a="1"/>
  <c r="T2792" i="1" s="1"/>
  <c r="I2793" i="1" a="1"/>
  <c r="I2793" i="1" s="1"/>
  <c r="K2792" i="1" a="1"/>
  <c r="K2792" i="1" s="1"/>
  <c r="U2792" i="1" l="1"/>
  <c r="L2793" i="1" a="1"/>
  <c r="L2793" i="1" s="1"/>
  <c r="M2792" i="1" a="1"/>
  <c r="M2792" i="1" s="1"/>
  <c r="N2793" i="1" s="1" a="1"/>
  <c r="N2793" i="1" s="1"/>
  <c r="O2792" i="1" l="1" a="1"/>
  <c r="O2792" i="1" s="1"/>
  <c r="R2793" i="1" l="1"/>
  <c r="S2793" i="1" s="1"/>
  <c r="Q2793" i="1"/>
  <c r="P2793" i="1" a="1"/>
  <c r="P2793" i="1" s="1"/>
  <c r="J2793" i="1" s="1" a="1"/>
  <c r="J2793" i="1" s="1"/>
  <c r="T2793" i="1" l="1" a="1"/>
  <c r="T2793" i="1" s="1"/>
  <c r="I2794" i="1" a="1"/>
  <c r="I2794" i="1" s="1"/>
  <c r="K2793" i="1" a="1"/>
  <c r="K2793" i="1" s="1"/>
  <c r="U2793" i="1" l="1"/>
  <c r="M2793" i="1" a="1"/>
  <c r="M2793" i="1" s="1"/>
  <c r="N2794" i="1" s="1" a="1"/>
  <c r="N2794" i="1" s="1"/>
  <c r="L2794" i="1" a="1"/>
  <c r="L2794" i="1" s="1"/>
  <c r="O2793" i="1" l="1" a="1"/>
  <c r="O2793" i="1" s="1"/>
  <c r="Q2794" i="1" l="1"/>
  <c r="R2794" i="1"/>
  <c r="S2794" i="1" s="1"/>
  <c r="P2794" i="1" a="1"/>
  <c r="P2794" i="1" s="1"/>
  <c r="J2794" i="1" s="1" a="1"/>
  <c r="J2794" i="1" s="1"/>
  <c r="T2794" i="1" l="1" a="1"/>
  <c r="T2794" i="1" s="1"/>
  <c r="I2795" i="1" a="1"/>
  <c r="I2795" i="1" s="1"/>
  <c r="K2794" i="1" a="1"/>
  <c r="K2794" i="1" s="1"/>
  <c r="U2794" i="1" l="1"/>
  <c r="L2795" i="1" a="1"/>
  <c r="L2795" i="1" s="1"/>
  <c r="M2794" i="1" a="1"/>
  <c r="M2794" i="1" s="1"/>
  <c r="N2795" i="1" s="1" a="1"/>
  <c r="N2795" i="1" s="1"/>
  <c r="O2794" i="1" l="1" a="1"/>
  <c r="O2794" i="1" s="1"/>
  <c r="R2795" i="1" l="1"/>
  <c r="S2795" i="1" s="1"/>
  <c r="Q2795" i="1"/>
  <c r="P2795" i="1" a="1"/>
  <c r="P2795" i="1" s="1"/>
  <c r="J2795" i="1" s="1" a="1"/>
  <c r="J2795" i="1" s="1"/>
  <c r="T2795" i="1" l="1" a="1"/>
  <c r="T2795" i="1" s="1"/>
  <c r="I2796" i="1" a="1"/>
  <c r="I2796" i="1" s="1"/>
  <c r="K2795" i="1" a="1"/>
  <c r="K2795" i="1" s="1"/>
  <c r="U2795" i="1" l="1"/>
  <c r="L2796" i="1" a="1"/>
  <c r="L2796" i="1" s="1"/>
  <c r="M2795" i="1" a="1"/>
  <c r="M2795" i="1" s="1"/>
  <c r="N2796" i="1" s="1" a="1"/>
  <c r="N2796" i="1" s="1"/>
  <c r="O2795" i="1" l="1" a="1"/>
  <c r="O2795" i="1" s="1"/>
  <c r="R2796" i="1" l="1"/>
  <c r="S2796" i="1" s="1"/>
  <c r="Q2796" i="1"/>
  <c r="P2796" i="1" a="1"/>
  <c r="P2796" i="1" s="1"/>
  <c r="J2796" i="1" s="1" a="1"/>
  <c r="J2796" i="1" s="1"/>
  <c r="T2796" i="1" l="1" a="1"/>
  <c r="T2796" i="1" s="1"/>
  <c r="I2797" i="1" a="1"/>
  <c r="I2797" i="1" s="1"/>
  <c r="K2796" i="1" a="1"/>
  <c r="K2796" i="1" s="1"/>
  <c r="U2796" i="1" l="1"/>
  <c r="L2797" i="1" a="1"/>
  <c r="L2797" i="1" s="1"/>
  <c r="M2796" i="1" a="1"/>
  <c r="M2796" i="1" s="1"/>
  <c r="N2797" i="1" s="1" a="1"/>
  <c r="N2797" i="1" s="1"/>
  <c r="O2796" i="1" l="1" a="1"/>
  <c r="O2796" i="1" s="1"/>
  <c r="R2797" i="1" l="1"/>
  <c r="S2797" i="1" s="1"/>
  <c r="Q2797" i="1"/>
  <c r="P2797" i="1" a="1"/>
  <c r="P2797" i="1" s="1"/>
  <c r="J2797" i="1" s="1" a="1"/>
  <c r="J2797" i="1" s="1"/>
  <c r="T2797" i="1" l="1" a="1"/>
  <c r="T2797" i="1" s="1"/>
  <c r="I2798" i="1" a="1"/>
  <c r="I2798" i="1" s="1"/>
  <c r="K2797" i="1" a="1"/>
  <c r="K2797" i="1" s="1"/>
  <c r="U2797" i="1" l="1"/>
  <c r="L2798" i="1" a="1"/>
  <c r="L2798" i="1" s="1"/>
  <c r="M2797" i="1" a="1"/>
  <c r="M2797" i="1" s="1"/>
  <c r="N2798" i="1" s="1" a="1"/>
  <c r="N2798" i="1" s="1"/>
  <c r="O2797" i="1" l="1" a="1"/>
  <c r="O2797" i="1" s="1"/>
  <c r="Q2798" i="1" l="1"/>
  <c r="R2798" i="1"/>
  <c r="S2798" i="1" s="1"/>
  <c r="P2798" i="1" a="1"/>
  <c r="P2798" i="1" s="1"/>
  <c r="J2798" i="1" s="1" a="1"/>
  <c r="J2798" i="1" s="1"/>
  <c r="T2798" i="1" l="1" a="1"/>
  <c r="T2798" i="1" s="1"/>
  <c r="I2799" i="1" a="1"/>
  <c r="I2799" i="1" s="1"/>
  <c r="K2798" i="1" a="1"/>
  <c r="K2798" i="1" s="1"/>
  <c r="U2798" i="1" l="1"/>
  <c r="L2799" i="1" a="1"/>
  <c r="L2799" i="1" s="1"/>
  <c r="M2798" i="1" a="1"/>
  <c r="M2798" i="1" s="1"/>
  <c r="N2799" i="1" s="1" a="1"/>
  <c r="N2799" i="1" s="1"/>
  <c r="O2798" i="1" l="1" a="1"/>
  <c r="O2798" i="1" s="1"/>
  <c r="R2799" i="1" l="1"/>
  <c r="S2799" i="1" s="1"/>
  <c r="Q2799" i="1"/>
  <c r="P2799" i="1" a="1"/>
  <c r="P2799" i="1" s="1"/>
  <c r="J2799" i="1" s="1" a="1"/>
  <c r="J2799" i="1" s="1"/>
  <c r="T2799" i="1" l="1" a="1"/>
  <c r="T2799" i="1" s="1"/>
  <c r="I2800" i="1" a="1"/>
  <c r="I2800" i="1" s="1"/>
  <c r="K2799" i="1" a="1"/>
  <c r="K2799" i="1" s="1"/>
  <c r="U2799" i="1" l="1"/>
  <c r="L2800" i="1" a="1"/>
  <c r="L2800" i="1" s="1"/>
  <c r="M2799" i="1" a="1"/>
  <c r="M2799" i="1" s="1"/>
  <c r="N2800" i="1" s="1" a="1"/>
  <c r="N2800" i="1" s="1"/>
  <c r="O2799" i="1" l="1" a="1"/>
  <c r="O2799" i="1" s="1"/>
  <c r="R2800" i="1" l="1"/>
  <c r="S2800" i="1" s="1"/>
  <c r="Q2800" i="1"/>
  <c r="P2800" i="1" a="1"/>
  <c r="P2800" i="1" s="1"/>
  <c r="J2800" i="1" s="1" a="1"/>
  <c r="J2800" i="1" s="1"/>
  <c r="T2800" i="1" l="1" a="1"/>
  <c r="T2800" i="1" s="1"/>
  <c r="I2801" i="1" a="1"/>
  <c r="I2801" i="1" s="1"/>
  <c r="K2800" i="1" a="1"/>
  <c r="K2800" i="1" s="1"/>
  <c r="U2800" i="1" l="1"/>
  <c r="L2801" i="1" a="1"/>
  <c r="L2801" i="1" s="1"/>
  <c r="M2800" i="1" a="1"/>
  <c r="M2800" i="1" s="1"/>
  <c r="N2801" i="1" s="1" a="1"/>
  <c r="N2801" i="1" s="1"/>
  <c r="O2800" i="1" l="1" a="1"/>
  <c r="O2800" i="1" s="1"/>
  <c r="R2801" i="1" l="1"/>
  <c r="S2801" i="1" s="1"/>
  <c r="Q2801" i="1"/>
  <c r="P2801" i="1" a="1"/>
  <c r="P2801" i="1" s="1"/>
  <c r="J2801" i="1" s="1" a="1"/>
  <c r="J2801" i="1" s="1"/>
  <c r="T2801" i="1" l="1" a="1"/>
  <c r="T2801" i="1" s="1"/>
  <c r="I2802" i="1" a="1"/>
  <c r="I2802" i="1" s="1"/>
  <c r="K2801" i="1" a="1"/>
  <c r="K2801" i="1" s="1"/>
  <c r="U2801" i="1" l="1"/>
  <c r="M2801" i="1" a="1"/>
  <c r="M2801" i="1" s="1"/>
  <c r="N2802" i="1" s="1" a="1"/>
  <c r="N2802" i="1" s="1"/>
  <c r="L2802" i="1" a="1"/>
  <c r="L2802" i="1" s="1"/>
  <c r="O2801" i="1" l="1" a="1"/>
  <c r="O2801" i="1" s="1"/>
  <c r="Q2802" i="1" s="1"/>
  <c r="P2802" i="1" l="1" a="1"/>
  <c r="P2802" i="1" s="1"/>
  <c r="J2802" i="1" s="1" a="1"/>
  <c r="J2802" i="1" s="1"/>
  <c r="R2802" i="1"/>
  <c r="S2802" i="1" s="1"/>
  <c r="T2802" i="1" l="1" a="1"/>
  <c r="T2802" i="1" s="1"/>
  <c r="I2803" i="1" a="1"/>
  <c r="I2803" i="1" s="1"/>
  <c r="K2802" i="1" a="1"/>
  <c r="K2802" i="1" s="1"/>
  <c r="U2802" i="1" l="1"/>
  <c r="M2802" i="1" a="1"/>
  <c r="M2802" i="1" s="1"/>
  <c r="N2803" i="1" s="1" a="1"/>
  <c r="N2803" i="1" s="1"/>
  <c r="L2803" i="1" a="1"/>
  <c r="L2803" i="1" s="1"/>
  <c r="O2802" i="1" l="1" a="1"/>
  <c r="O2802" i="1" s="1"/>
  <c r="R2803" i="1" s="1"/>
  <c r="S2803" i="1" s="1"/>
  <c r="P2803" i="1" l="1" a="1"/>
  <c r="P2803" i="1" s="1"/>
  <c r="J2803" i="1" s="1" a="1"/>
  <c r="J2803" i="1" s="1"/>
  <c r="Q2803" i="1"/>
  <c r="T2803" i="1" l="1" a="1"/>
  <c r="T2803" i="1" s="1"/>
  <c r="I2804" i="1" a="1"/>
  <c r="I2804" i="1" s="1"/>
  <c r="K2803" i="1" a="1"/>
  <c r="K2803" i="1" s="1"/>
  <c r="U2803" i="1" l="1"/>
  <c r="L2804" i="1" a="1"/>
  <c r="L2804" i="1" s="1"/>
  <c r="M2803" i="1" a="1"/>
  <c r="M2803" i="1" s="1"/>
  <c r="N2804" i="1" s="1" a="1"/>
  <c r="N2804" i="1" s="1"/>
  <c r="O2803" i="1" l="1" a="1"/>
  <c r="O2803" i="1" s="1"/>
  <c r="R2804" i="1" l="1"/>
  <c r="S2804" i="1" s="1"/>
  <c r="Q2804" i="1"/>
  <c r="P2804" i="1" a="1"/>
  <c r="P2804" i="1" s="1"/>
  <c r="J2804" i="1" s="1" a="1"/>
  <c r="J2804" i="1" s="1"/>
  <c r="T2804" i="1" l="1" a="1"/>
  <c r="T2804" i="1" s="1"/>
  <c r="I2805" i="1" a="1"/>
  <c r="I2805" i="1" s="1"/>
  <c r="K2804" i="1" a="1"/>
  <c r="K2804" i="1" s="1"/>
  <c r="U2804" i="1" l="1"/>
  <c r="L2805" i="1" a="1"/>
  <c r="L2805" i="1" s="1"/>
  <c r="M2804" i="1" a="1"/>
  <c r="M2804" i="1" s="1"/>
  <c r="N2805" i="1" s="1" a="1"/>
  <c r="N2805" i="1" s="1"/>
  <c r="O2804" i="1" l="1" a="1"/>
  <c r="O2804" i="1" s="1"/>
  <c r="R2805" i="1" l="1"/>
  <c r="S2805" i="1" s="1"/>
  <c r="Q2805" i="1"/>
  <c r="P2805" i="1" a="1"/>
  <c r="P2805" i="1" s="1"/>
  <c r="J2805" i="1" s="1" a="1"/>
  <c r="J2805" i="1" s="1"/>
  <c r="T2805" i="1" l="1" a="1"/>
  <c r="T2805" i="1" s="1"/>
  <c r="I2806" i="1" a="1"/>
  <c r="I2806" i="1" s="1"/>
  <c r="K2805" i="1" a="1"/>
  <c r="K2805" i="1" s="1"/>
  <c r="U2805" i="1" l="1"/>
  <c r="L2806" i="1" a="1"/>
  <c r="L2806" i="1" s="1"/>
  <c r="M2805" i="1" a="1"/>
  <c r="M2805" i="1" s="1"/>
  <c r="N2806" i="1" s="1" a="1"/>
  <c r="N2806" i="1" s="1"/>
  <c r="O2805" i="1" l="1" a="1"/>
  <c r="O2805" i="1" s="1"/>
  <c r="Q2806" i="1" l="1"/>
  <c r="R2806" i="1"/>
  <c r="S2806" i="1" s="1"/>
  <c r="P2806" i="1" a="1"/>
  <c r="P2806" i="1" s="1"/>
  <c r="J2806" i="1" s="1" a="1"/>
  <c r="J2806" i="1" s="1"/>
  <c r="T2806" i="1" l="1" a="1"/>
  <c r="T2806" i="1" s="1"/>
  <c r="I2807" i="1" a="1"/>
  <c r="I2807" i="1" s="1"/>
  <c r="K2806" i="1" a="1"/>
  <c r="K2806" i="1" s="1"/>
  <c r="U2806" i="1" l="1"/>
  <c r="M2806" i="1" a="1"/>
  <c r="M2806" i="1" s="1"/>
  <c r="N2807" i="1" s="1" a="1"/>
  <c r="N2807" i="1" s="1"/>
  <c r="L2807" i="1" a="1"/>
  <c r="L2807" i="1" s="1"/>
  <c r="O2806" i="1" l="1" a="1"/>
  <c r="O2806" i="1" s="1"/>
  <c r="Q2807" i="1" s="1"/>
  <c r="P2807" i="1" l="1" a="1"/>
  <c r="P2807" i="1" s="1"/>
  <c r="J2807" i="1" s="1" a="1"/>
  <c r="J2807" i="1" s="1"/>
  <c r="R2807" i="1"/>
  <c r="S2807" i="1" s="1"/>
  <c r="T2807" i="1" l="1" a="1"/>
  <c r="T2807" i="1" s="1"/>
  <c r="I2808" i="1" a="1"/>
  <c r="I2808" i="1" s="1"/>
  <c r="K2807" i="1" a="1"/>
  <c r="K2807" i="1" s="1"/>
  <c r="U2807" i="1" l="1"/>
  <c r="L2808" i="1" a="1"/>
  <c r="L2808" i="1" s="1"/>
  <c r="M2807" i="1" a="1"/>
  <c r="M2807" i="1" s="1"/>
  <c r="N2808" i="1" s="1" a="1"/>
  <c r="N2808" i="1" s="1"/>
  <c r="O2807" i="1" l="1" a="1"/>
  <c r="O2807" i="1" s="1"/>
  <c r="Q2808" i="1" l="1"/>
  <c r="R2808" i="1"/>
  <c r="S2808" i="1" s="1"/>
  <c r="P2808" i="1" a="1"/>
  <c r="P2808" i="1" s="1"/>
  <c r="J2808" i="1" s="1" a="1"/>
  <c r="J2808" i="1" s="1"/>
  <c r="T2808" i="1" l="1" a="1"/>
  <c r="T2808" i="1" s="1"/>
  <c r="I2809" i="1" a="1"/>
  <c r="I2809" i="1" s="1"/>
  <c r="K2808" i="1" a="1"/>
  <c r="K2808" i="1" s="1"/>
  <c r="U2808" i="1" l="1"/>
  <c r="M2808" i="1" a="1"/>
  <c r="M2808" i="1" s="1"/>
  <c r="N2809" i="1" s="1" a="1"/>
  <c r="N2809" i="1" s="1"/>
  <c r="L2809" i="1" a="1"/>
  <c r="L2809" i="1" s="1"/>
  <c r="O2808" i="1" l="1" a="1"/>
  <c r="O2808" i="1" s="1"/>
  <c r="R2809" i="1" s="1"/>
  <c r="S2809" i="1" s="1"/>
  <c r="P2809" i="1" l="1" a="1"/>
  <c r="P2809" i="1" s="1"/>
  <c r="J2809" i="1" s="1" a="1"/>
  <c r="J2809" i="1" s="1"/>
  <c r="I2810" i="1" s="1" a="1"/>
  <c r="I2810" i="1" s="1"/>
  <c r="Q2809" i="1"/>
  <c r="T2809" i="1" l="1" a="1"/>
  <c r="T2809" i="1" s="1"/>
  <c r="K2809" i="1" a="1"/>
  <c r="K2809" i="1" s="1"/>
  <c r="L2810" i="1" s="1" a="1"/>
  <c r="L2810" i="1" s="1"/>
  <c r="U2809" i="1" l="1"/>
  <c r="M2809" i="1" a="1"/>
  <c r="M2809" i="1" s="1"/>
  <c r="N2810" i="1" s="1" a="1"/>
  <c r="N2810" i="1" s="1"/>
  <c r="O2809" i="1" l="1" a="1"/>
  <c r="O2809" i="1" s="1"/>
  <c r="Q2810" i="1" s="1"/>
  <c r="R2810" i="1" l="1"/>
  <c r="S2810" i="1" s="1"/>
  <c r="P2810" i="1" a="1"/>
  <c r="P2810" i="1" s="1"/>
  <c r="J2810" i="1" s="1" a="1"/>
  <c r="J2810" i="1" s="1"/>
  <c r="K2810" i="1" s="1" a="1"/>
  <c r="K2810" i="1" s="1"/>
  <c r="I2811" i="1" l="1" a="1"/>
  <c r="I2811" i="1" s="1"/>
  <c r="T2810" i="1" a="1"/>
  <c r="T2810" i="1" s="1"/>
  <c r="U2810" i="1" s="1"/>
  <c r="M2810" i="1" a="1"/>
  <c r="M2810" i="1" s="1"/>
  <c r="N2811" i="1" s="1" a="1"/>
  <c r="N2811" i="1" s="1"/>
  <c r="L2811" i="1" a="1"/>
  <c r="L2811" i="1" s="1"/>
  <c r="O2810" i="1" l="1" a="1"/>
  <c r="O2810" i="1" s="1"/>
  <c r="Q2811" i="1" s="1"/>
  <c r="P2811" i="1" l="1" a="1"/>
  <c r="P2811" i="1" s="1"/>
  <c r="J2811" i="1" s="1" a="1"/>
  <c r="J2811" i="1" s="1"/>
  <c r="R2811" i="1"/>
  <c r="S2811" i="1" s="1"/>
  <c r="T2811" i="1" l="1" a="1"/>
  <c r="T2811" i="1" s="1"/>
  <c r="I2812" i="1" a="1"/>
  <c r="I2812" i="1" s="1"/>
  <c r="K2811" i="1" a="1"/>
  <c r="K2811" i="1" s="1"/>
  <c r="U2811" i="1" l="1"/>
  <c r="L2812" i="1" a="1"/>
  <c r="L2812" i="1" s="1"/>
  <c r="M2811" i="1" a="1"/>
  <c r="M2811" i="1" s="1"/>
  <c r="N2812" i="1" s="1" a="1"/>
  <c r="N2812" i="1" s="1"/>
  <c r="O2811" i="1" l="1" a="1"/>
  <c r="O2811" i="1" s="1"/>
  <c r="Q2812" i="1" l="1"/>
  <c r="R2812" i="1"/>
  <c r="S2812" i="1" s="1"/>
  <c r="P2812" i="1" a="1"/>
  <c r="P2812" i="1" s="1"/>
  <c r="J2812" i="1" s="1" a="1"/>
  <c r="J2812" i="1" s="1"/>
  <c r="T2812" i="1" l="1" a="1"/>
  <c r="T2812" i="1" s="1"/>
  <c r="I2813" i="1" a="1"/>
  <c r="I2813" i="1" s="1"/>
  <c r="K2812" i="1" a="1"/>
  <c r="K2812" i="1" s="1"/>
  <c r="U2812" i="1" l="1"/>
  <c r="M2812" i="1" a="1"/>
  <c r="M2812" i="1" s="1"/>
  <c r="N2813" i="1" s="1" a="1"/>
  <c r="N2813" i="1" s="1"/>
  <c r="L2813" i="1" a="1"/>
  <c r="L2813" i="1" s="1"/>
  <c r="O2812" i="1" l="1" a="1"/>
  <c r="O2812" i="1" s="1"/>
  <c r="R2813" i="1" s="1"/>
  <c r="S2813" i="1" s="1"/>
  <c r="P2813" i="1" l="1" a="1"/>
  <c r="P2813" i="1" s="1"/>
  <c r="J2813" i="1" s="1" a="1"/>
  <c r="J2813" i="1" s="1"/>
  <c r="Q2813" i="1"/>
  <c r="T2813" i="1" l="1" a="1"/>
  <c r="T2813" i="1" s="1"/>
  <c r="I2814" i="1" a="1"/>
  <c r="I2814" i="1" s="1"/>
  <c r="K2813" i="1" a="1"/>
  <c r="K2813" i="1" s="1"/>
  <c r="U2813" i="1" l="1"/>
  <c r="L2814" i="1" a="1"/>
  <c r="L2814" i="1" s="1"/>
  <c r="M2813" i="1" a="1"/>
  <c r="M2813" i="1" s="1"/>
  <c r="N2814" i="1" s="1" a="1"/>
  <c r="N2814" i="1" s="1"/>
  <c r="O2813" i="1" l="1" a="1"/>
  <c r="O2813" i="1" s="1"/>
  <c r="Q2814" i="1" l="1"/>
  <c r="R2814" i="1"/>
  <c r="S2814" i="1" s="1"/>
  <c r="P2814" i="1" a="1"/>
  <c r="P2814" i="1" s="1"/>
  <c r="J2814" i="1" s="1" a="1"/>
  <c r="J2814" i="1" s="1"/>
  <c r="T2814" i="1" l="1" a="1"/>
  <c r="T2814" i="1" s="1"/>
  <c r="I2815" i="1" a="1"/>
  <c r="I2815" i="1" s="1"/>
  <c r="K2814" i="1" a="1"/>
  <c r="K2814" i="1" s="1"/>
  <c r="U2814" i="1" l="1"/>
  <c r="M2814" i="1" a="1"/>
  <c r="M2814" i="1" s="1"/>
  <c r="N2815" i="1" s="1" a="1"/>
  <c r="N2815" i="1" s="1"/>
  <c r="L2815" i="1" a="1"/>
  <c r="L2815" i="1" s="1"/>
  <c r="O2814" i="1" l="1" a="1"/>
  <c r="O2814" i="1" s="1"/>
  <c r="Q2815" i="1" s="1"/>
  <c r="P2815" i="1" l="1" a="1"/>
  <c r="P2815" i="1" s="1"/>
  <c r="J2815" i="1" s="1" a="1"/>
  <c r="J2815" i="1" s="1"/>
  <c r="R2815" i="1"/>
  <c r="S2815" i="1" s="1"/>
  <c r="T2815" i="1" l="1" a="1"/>
  <c r="T2815" i="1" s="1"/>
  <c r="I2816" i="1" a="1"/>
  <c r="I2816" i="1" s="1"/>
  <c r="K2815" i="1" a="1"/>
  <c r="K2815" i="1" s="1"/>
  <c r="U2815" i="1" l="1"/>
  <c r="M2815" i="1" a="1"/>
  <c r="M2815" i="1" s="1"/>
  <c r="N2816" i="1" s="1" a="1"/>
  <c r="N2816" i="1" s="1"/>
  <c r="L2816" i="1" a="1"/>
  <c r="L2816" i="1" s="1"/>
  <c r="O2815" i="1" l="1" a="1"/>
  <c r="O2815" i="1" s="1"/>
  <c r="Q2816" i="1" s="1"/>
  <c r="P2816" i="1" l="1" a="1"/>
  <c r="P2816" i="1" s="1"/>
  <c r="J2816" i="1" s="1" a="1"/>
  <c r="J2816" i="1" s="1"/>
  <c r="R2816" i="1"/>
  <c r="S2816" i="1" s="1"/>
  <c r="T2816" i="1" l="1" a="1"/>
  <c r="T2816" i="1" s="1"/>
  <c r="I2817" i="1" a="1"/>
  <c r="I2817" i="1" s="1"/>
  <c r="K2816" i="1" a="1"/>
  <c r="K2816" i="1" s="1"/>
  <c r="U2816" i="1" l="1"/>
  <c r="M2816" i="1" a="1"/>
  <c r="M2816" i="1" s="1"/>
  <c r="N2817" i="1" s="1" a="1"/>
  <c r="N2817" i="1" s="1"/>
  <c r="L2817" i="1" a="1"/>
  <c r="L2817" i="1" s="1"/>
  <c r="O2816" i="1" l="1" a="1"/>
  <c r="O2816" i="1" s="1"/>
  <c r="R2817" i="1" s="1"/>
  <c r="S2817" i="1" s="1"/>
  <c r="P2817" i="1" l="1" a="1"/>
  <c r="P2817" i="1" s="1"/>
  <c r="J2817" i="1" s="1" a="1"/>
  <c r="J2817" i="1" s="1"/>
  <c r="Q2817" i="1"/>
  <c r="T2817" i="1" l="1" a="1"/>
  <c r="T2817" i="1" s="1"/>
  <c r="I2818" i="1" a="1"/>
  <c r="I2818" i="1" s="1"/>
  <c r="K2817" i="1" a="1"/>
  <c r="K2817" i="1" s="1"/>
  <c r="U2817" i="1" l="1"/>
  <c r="L2818" i="1" a="1"/>
  <c r="L2818" i="1" s="1"/>
  <c r="M2817" i="1" a="1"/>
  <c r="M2817" i="1" s="1"/>
  <c r="N2818" i="1" s="1" a="1"/>
  <c r="N2818" i="1" s="1"/>
  <c r="O2817" i="1" l="1" a="1"/>
  <c r="O2817" i="1" s="1"/>
  <c r="Q2818" i="1" s="1"/>
  <c r="P2818" i="1" l="1" a="1"/>
  <c r="P2818" i="1" s="1"/>
  <c r="J2818" i="1" s="1" a="1"/>
  <c r="J2818" i="1" s="1"/>
  <c r="R2818" i="1"/>
  <c r="S2818" i="1" s="1"/>
  <c r="T2818" i="1" l="1" a="1"/>
  <c r="T2818" i="1" s="1"/>
  <c r="I2819" i="1" a="1"/>
  <c r="I2819" i="1" s="1"/>
  <c r="K2818" i="1" a="1"/>
  <c r="K2818" i="1" s="1"/>
  <c r="U2818" i="1" l="1"/>
  <c r="M2818" i="1" a="1"/>
  <c r="M2818" i="1" s="1"/>
  <c r="N2819" i="1" s="1" a="1"/>
  <c r="N2819" i="1" s="1"/>
  <c r="L2819" i="1" a="1"/>
  <c r="L2819" i="1" s="1"/>
  <c r="O2818" i="1" l="1" a="1"/>
  <c r="O2818" i="1" s="1"/>
  <c r="Q2819" i="1" s="1"/>
  <c r="P2819" i="1" l="1" a="1"/>
  <c r="P2819" i="1" s="1"/>
  <c r="J2819" i="1" s="1" a="1"/>
  <c r="J2819" i="1" s="1"/>
  <c r="R2819" i="1"/>
  <c r="S2819" i="1" s="1"/>
  <c r="T2819" i="1" l="1" a="1"/>
  <c r="T2819" i="1" s="1"/>
  <c r="I2820" i="1" a="1"/>
  <c r="I2820" i="1" s="1"/>
  <c r="K2819" i="1" a="1"/>
  <c r="K2819" i="1" s="1"/>
  <c r="U2819" i="1" l="1"/>
  <c r="L2820" i="1" a="1"/>
  <c r="L2820" i="1" s="1"/>
  <c r="M2819" i="1" a="1"/>
  <c r="M2819" i="1" s="1"/>
  <c r="N2820" i="1" s="1" a="1"/>
  <c r="N2820" i="1" s="1"/>
  <c r="O2819" i="1" l="1" a="1"/>
  <c r="O2819" i="1" s="1"/>
  <c r="Q2820" i="1" l="1"/>
  <c r="R2820" i="1"/>
  <c r="S2820" i="1" s="1"/>
  <c r="P2820" i="1" a="1"/>
  <c r="P2820" i="1" s="1"/>
  <c r="J2820" i="1" s="1" a="1"/>
  <c r="J2820" i="1" s="1"/>
  <c r="T2820" i="1" l="1" a="1"/>
  <c r="T2820" i="1" s="1"/>
  <c r="I2821" i="1" a="1"/>
  <c r="I2821" i="1" s="1"/>
  <c r="K2820" i="1" a="1"/>
  <c r="K2820" i="1" s="1"/>
  <c r="U2820" i="1" l="1"/>
  <c r="M2820" i="1" a="1"/>
  <c r="M2820" i="1" s="1"/>
  <c r="N2821" i="1" s="1" a="1"/>
  <c r="N2821" i="1" s="1"/>
  <c r="L2821" i="1" a="1"/>
  <c r="L2821" i="1" s="1"/>
  <c r="O2820" i="1" l="1" a="1"/>
  <c r="O2820" i="1" s="1"/>
  <c r="R2821" i="1" s="1"/>
  <c r="S2821" i="1" s="1"/>
  <c r="P2821" i="1" l="1" a="1"/>
  <c r="P2821" i="1" s="1"/>
  <c r="J2821" i="1" s="1" a="1"/>
  <c r="J2821" i="1" s="1"/>
  <c r="Q2821" i="1"/>
  <c r="T2821" i="1" l="1" a="1"/>
  <c r="T2821" i="1" s="1"/>
  <c r="I2822" i="1" a="1"/>
  <c r="I2822" i="1" s="1"/>
  <c r="K2821" i="1" a="1"/>
  <c r="K2821" i="1" s="1"/>
  <c r="U2821" i="1" l="1"/>
  <c r="L2822" i="1" a="1"/>
  <c r="L2822" i="1" s="1"/>
  <c r="M2821" i="1" a="1"/>
  <c r="M2821" i="1" s="1"/>
  <c r="N2822" i="1" s="1" a="1"/>
  <c r="N2822" i="1" s="1"/>
  <c r="O2821" i="1" l="1" a="1"/>
  <c r="O2821" i="1" s="1"/>
  <c r="Q2822" i="1" l="1"/>
  <c r="R2822" i="1"/>
  <c r="S2822" i="1" s="1"/>
  <c r="P2822" i="1" a="1"/>
  <c r="P2822" i="1" s="1"/>
  <c r="J2822" i="1" s="1" a="1"/>
  <c r="J2822" i="1" s="1"/>
  <c r="T2822" i="1" l="1" a="1"/>
  <c r="T2822" i="1" s="1"/>
  <c r="I2823" i="1" a="1"/>
  <c r="I2823" i="1" s="1"/>
  <c r="K2822" i="1" a="1"/>
  <c r="K2822" i="1" s="1"/>
  <c r="U2822" i="1" l="1"/>
  <c r="M2822" i="1" a="1"/>
  <c r="M2822" i="1" s="1"/>
  <c r="N2823" i="1" s="1" a="1"/>
  <c r="N2823" i="1" s="1"/>
  <c r="L2823" i="1" a="1"/>
  <c r="L2823" i="1" s="1"/>
  <c r="O2822" i="1" l="1" a="1"/>
  <c r="O2822" i="1" s="1"/>
  <c r="Q2823" i="1" s="1"/>
  <c r="P2823" i="1" l="1" a="1"/>
  <c r="P2823" i="1" s="1"/>
  <c r="J2823" i="1" s="1" a="1"/>
  <c r="J2823" i="1" s="1"/>
  <c r="I2824" i="1" s="1" a="1"/>
  <c r="I2824" i="1" s="1"/>
  <c r="R2823" i="1"/>
  <c r="S2823" i="1" s="1"/>
  <c r="K2823" i="1" l="1" a="1"/>
  <c r="K2823" i="1" s="1"/>
  <c r="M2823" i="1" s="1" a="1"/>
  <c r="M2823" i="1" s="1"/>
  <c r="N2824" i="1" s="1" a="1"/>
  <c r="N2824" i="1" s="1"/>
  <c r="T2823" i="1" a="1"/>
  <c r="T2823" i="1" s="1"/>
  <c r="L2824" i="1" l="1" a="1"/>
  <c r="L2824" i="1" s="1"/>
  <c r="U2823" i="1"/>
  <c r="O2823" i="1" a="1"/>
  <c r="O2823" i="1" s="1"/>
  <c r="Q2824" i="1" l="1"/>
  <c r="R2824" i="1"/>
  <c r="S2824" i="1" s="1"/>
  <c r="P2824" i="1" a="1"/>
  <c r="P2824" i="1" s="1"/>
  <c r="J2824" i="1" s="1" a="1"/>
  <c r="J2824" i="1" s="1"/>
  <c r="T2824" i="1" l="1" a="1"/>
  <c r="T2824" i="1" s="1"/>
  <c r="I2825" i="1" a="1"/>
  <c r="I2825" i="1" s="1"/>
  <c r="K2824" i="1" a="1"/>
  <c r="K2824" i="1" s="1"/>
  <c r="U2824" i="1" l="1"/>
  <c r="M2824" i="1" a="1"/>
  <c r="M2824" i="1" s="1"/>
  <c r="N2825" i="1" s="1" a="1"/>
  <c r="N2825" i="1" s="1"/>
  <c r="L2825" i="1" a="1"/>
  <c r="L2825" i="1" s="1"/>
  <c r="O2824" i="1" l="1" a="1"/>
  <c r="O2824" i="1" s="1"/>
  <c r="Q2825" i="1" s="1"/>
  <c r="P2825" i="1" l="1" a="1"/>
  <c r="P2825" i="1" s="1"/>
  <c r="J2825" i="1" s="1" a="1"/>
  <c r="J2825" i="1" s="1"/>
  <c r="R2825" i="1"/>
  <c r="S2825" i="1" s="1"/>
  <c r="T2825" i="1" l="1" a="1"/>
  <c r="T2825" i="1" s="1"/>
  <c r="I2826" i="1" a="1"/>
  <c r="I2826" i="1" s="1"/>
  <c r="K2825" i="1" a="1"/>
  <c r="K2825" i="1" s="1"/>
  <c r="U2825" i="1" l="1"/>
  <c r="M2825" i="1" a="1"/>
  <c r="M2825" i="1" s="1"/>
  <c r="N2826" i="1" s="1" a="1"/>
  <c r="N2826" i="1" s="1"/>
  <c r="L2826" i="1" a="1"/>
  <c r="L2826" i="1" s="1"/>
  <c r="O2825" i="1" l="1" a="1"/>
  <c r="O2825" i="1" s="1"/>
  <c r="Q2826" i="1" s="1"/>
  <c r="P2826" i="1" l="1" a="1"/>
  <c r="P2826" i="1" s="1"/>
  <c r="J2826" i="1" s="1" a="1"/>
  <c r="J2826" i="1" s="1"/>
  <c r="R2826" i="1"/>
  <c r="S2826" i="1" s="1"/>
  <c r="T2826" i="1" l="1" a="1"/>
  <c r="T2826" i="1" s="1"/>
  <c r="I2827" i="1" a="1"/>
  <c r="I2827" i="1" s="1"/>
  <c r="K2826" i="1" a="1"/>
  <c r="K2826" i="1" s="1"/>
  <c r="U2826" i="1" l="1"/>
  <c r="L2827" i="1" a="1"/>
  <c r="L2827" i="1" s="1"/>
  <c r="M2826" i="1" a="1"/>
  <c r="M2826" i="1" s="1"/>
  <c r="N2827" i="1" s="1" a="1"/>
  <c r="N2827" i="1" s="1"/>
  <c r="O2826" i="1" l="1" a="1"/>
  <c r="O2826" i="1" s="1"/>
  <c r="Q2827" i="1" l="1"/>
  <c r="R2827" i="1"/>
  <c r="S2827" i="1" s="1"/>
  <c r="P2827" i="1" a="1"/>
  <c r="P2827" i="1" s="1"/>
  <c r="J2827" i="1" s="1" a="1"/>
  <c r="J2827" i="1" s="1"/>
  <c r="T2827" i="1" l="1" a="1"/>
  <c r="T2827" i="1" s="1"/>
  <c r="I2828" i="1" a="1"/>
  <c r="I2828" i="1" s="1"/>
  <c r="K2827" i="1" a="1"/>
  <c r="K2827" i="1" s="1"/>
  <c r="U2827" i="1" l="1"/>
  <c r="M2827" i="1" a="1"/>
  <c r="M2827" i="1" s="1"/>
  <c r="N2828" i="1" s="1" a="1"/>
  <c r="N2828" i="1" s="1"/>
  <c r="L2828" i="1" a="1"/>
  <c r="L2828" i="1" s="1"/>
  <c r="O2827" i="1" l="1" a="1"/>
  <c r="O2827" i="1" s="1"/>
  <c r="R2828" i="1" l="1"/>
  <c r="S2828" i="1" s="1"/>
  <c r="Q2828" i="1"/>
  <c r="P2828" i="1" a="1"/>
  <c r="P2828" i="1" s="1"/>
  <c r="J2828" i="1" s="1" a="1"/>
  <c r="J2828" i="1" s="1"/>
  <c r="T2828" i="1" l="1" a="1"/>
  <c r="T2828" i="1" s="1"/>
  <c r="I2829" i="1" a="1"/>
  <c r="I2829" i="1" s="1"/>
  <c r="K2828" i="1" a="1"/>
  <c r="K2828" i="1" s="1"/>
  <c r="U2828" i="1" l="1"/>
  <c r="M2828" i="1" a="1"/>
  <c r="M2828" i="1" s="1"/>
  <c r="N2829" i="1" s="1" a="1"/>
  <c r="N2829" i="1" s="1"/>
  <c r="L2829" i="1" a="1"/>
  <c r="L2829" i="1" s="1"/>
  <c r="O2828" i="1" l="1" a="1"/>
  <c r="O2828" i="1" s="1"/>
  <c r="Q2829" i="1" s="1"/>
  <c r="P2829" i="1" l="1" a="1"/>
  <c r="P2829" i="1" s="1"/>
  <c r="J2829" i="1" s="1" a="1"/>
  <c r="J2829" i="1" s="1"/>
  <c r="R2829" i="1"/>
  <c r="S2829" i="1" s="1"/>
  <c r="T2829" i="1" l="1" a="1"/>
  <c r="T2829" i="1" s="1"/>
  <c r="I2830" i="1" a="1"/>
  <c r="I2830" i="1" s="1"/>
  <c r="K2829" i="1" a="1"/>
  <c r="K2829" i="1" s="1"/>
  <c r="U2829" i="1" l="1"/>
  <c r="M2829" i="1" a="1"/>
  <c r="M2829" i="1" s="1"/>
  <c r="N2830" i="1" s="1" a="1"/>
  <c r="N2830" i="1" s="1"/>
  <c r="L2830" i="1" a="1"/>
  <c r="L2830" i="1" s="1"/>
  <c r="O2829" i="1" l="1" a="1"/>
  <c r="O2829" i="1" s="1"/>
  <c r="Q2830" i="1" s="1"/>
  <c r="P2830" i="1" l="1" a="1"/>
  <c r="P2830" i="1" s="1"/>
  <c r="J2830" i="1" s="1" a="1"/>
  <c r="J2830" i="1" s="1"/>
  <c r="R2830" i="1"/>
  <c r="S2830" i="1" s="1"/>
  <c r="T2830" i="1" l="1" a="1"/>
  <c r="T2830" i="1" s="1"/>
  <c r="I2831" i="1" a="1"/>
  <c r="I2831" i="1" s="1"/>
  <c r="K2830" i="1" a="1"/>
  <c r="K2830" i="1" s="1"/>
  <c r="U2830" i="1" l="1"/>
  <c r="L2831" i="1" a="1"/>
  <c r="L2831" i="1" s="1"/>
  <c r="M2830" i="1" a="1"/>
  <c r="M2830" i="1" s="1"/>
  <c r="N2831" i="1" s="1" a="1"/>
  <c r="N2831" i="1" s="1"/>
  <c r="O2830" i="1" l="1" a="1"/>
  <c r="O2830" i="1" s="1"/>
  <c r="Q2831" i="1" l="1"/>
  <c r="R2831" i="1"/>
  <c r="S2831" i="1" s="1"/>
  <c r="P2831" i="1" a="1"/>
  <c r="P2831" i="1" s="1"/>
  <c r="J2831" i="1" s="1" a="1"/>
  <c r="J2831" i="1" s="1"/>
  <c r="T2831" i="1" l="1" a="1"/>
  <c r="T2831" i="1" s="1"/>
  <c r="I2832" i="1" a="1"/>
  <c r="I2832" i="1" s="1"/>
  <c r="K2831" i="1" a="1"/>
  <c r="K2831" i="1" s="1"/>
  <c r="U2831" i="1" l="1"/>
  <c r="M2831" i="1" a="1"/>
  <c r="M2831" i="1" s="1"/>
  <c r="N2832" i="1" s="1" a="1"/>
  <c r="N2832" i="1" s="1"/>
  <c r="L2832" i="1" a="1"/>
  <c r="L2832" i="1" s="1"/>
  <c r="O2831" i="1" l="1" a="1"/>
  <c r="O2831" i="1" s="1"/>
  <c r="R2832" i="1" s="1"/>
  <c r="S2832" i="1" s="1"/>
  <c r="P2832" i="1" l="1" a="1"/>
  <c r="P2832" i="1" s="1"/>
  <c r="J2832" i="1" s="1" a="1"/>
  <c r="J2832" i="1" s="1"/>
  <c r="Q2832" i="1"/>
  <c r="T2832" i="1" l="1" a="1"/>
  <c r="T2832" i="1" s="1"/>
  <c r="I2833" i="1" a="1"/>
  <c r="I2833" i="1" s="1"/>
  <c r="K2832" i="1" a="1"/>
  <c r="K2832" i="1" s="1"/>
  <c r="U2832" i="1" l="1"/>
  <c r="M2832" i="1" a="1"/>
  <c r="M2832" i="1" s="1"/>
  <c r="N2833" i="1" s="1" a="1"/>
  <c r="N2833" i="1" s="1"/>
  <c r="L2833" i="1" a="1"/>
  <c r="L2833" i="1" s="1"/>
  <c r="O2832" i="1" l="1" a="1"/>
  <c r="O2832" i="1" s="1"/>
  <c r="Q2833" i="1" s="1"/>
  <c r="P2833" i="1" l="1" a="1"/>
  <c r="P2833" i="1" s="1"/>
  <c r="J2833" i="1" s="1" a="1"/>
  <c r="J2833" i="1" s="1"/>
  <c r="R2833" i="1"/>
  <c r="S2833" i="1" s="1"/>
  <c r="T2833" i="1" l="1" a="1"/>
  <c r="T2833" i="1" s="1"/>
  <c r="I2834" i="1" a="1"/>
  <c r="I2834" i="1" s="1"/>
  <c r="K2833" i="1" a="1"/>
  <c r="K2833" i="1" s="1"/>
  <c r="U2833" i="1" l="1"/>
  <c r="M2833" i="1" a="1"/>
  <c r="M2833" i="1" s="1"/>
  <c r="N2834" i="1" s="1" a="1"/>
  <c r="N2834" i="1" s="1"/>
  <c r="L2834" i="1" a="1"/>
  <c r="L2834" i="1" s="1"/>
  <c r="O2833" i="1" l="1" a="1"/>
  <c r="O2833" i="1" s="1"/>
  <c r="Q2834" i="1" s="1"/>
  <c r="P2834" i="1" l="1" a="1"/>
  <c r="P2834" i="1" s="1"/>
  <c r="J2834" i="1" s="1" a="1"/>
  <c r="J2834" i="1" s="1"/>
  <c r="R2834" i="1"/>
  <c r="S2834" i="1" s="1"/>
  <c r="T2834" i="1" l="1" a="1"/>
  <c r="T2834" i="1" s="1"/>
  <c r="I2835" i="1" a="1"/>
  <c r="I2835" i="1" s="1"/>
  <c r="K2834" i="1" a="1"/>
  <c r="K2834" i="1" s="1"/>
  <c r="U2834" i="1" l="1"/>
  <c r="L2835" i="1" a="1"/>
  <c r="L2835" i="1" s="1"/>
  <c r="M2834" i="1" a="1"/>
  <c r="M2834" i="1" s="1"/>
  <c r="N2835" i="1" s="1" a="1"/>
  <c r="N2835" i="1" s="1"/>
  <c r="O2834" i="1" l="1" a="1"/>
  <c r="O2834" i="1" s="1"/>
  <c r="Q2835" i="1" l="1"/>
  <c r="R2835" i="1"/>
  <c r="S2835" i="1" s="1"/>
  <c r="P2835" i="1" a="1"/>
  <c r="P2835" i="1" s="1"/>
  <c r="J2835" i="1" s="1" a="1"/>
  <c r="J2835" i="1" s="1"/>
  <c r="T2835" i="1" l="1" a="1"/>
  <c r="T2835" i="1" s="1"/>
  <c r="I2836" i="1" a="1"/>
  <c r="I2836" i="1" s="1"/>
  <c r="K2835" i="1" a="1"/>
  <c r="K2835" i="1" s="1"/>
  <c r="U2835" i="1" l="1"/>
  <c r="M2835" i="1" a="1"/>
  <c r="M2835" i="1" s="1"/>
  <c r="N2836" i="1" s="1" a="1"/>
  <c r="N2836" i="1" s="1"/>
  <c r="L2836" i="1" a="1"/>
  <c r="L2836" i="1" s="1"/>
  <c r="O2835" i="1" l="1" a="1"/>
  <c r="O2835" i="1" s="1"/>
  <c r="R2836" i="1" s="1"/>
  <c r="S2836" i="1" s="1"/>
  <c r="P2836" i="1" l="1" a="1"/>
  <c r="P2836" i="1" s="1"/>
  <c r="J2836" i="1" s="1" a="1"/>
  <c r="J2836" i="1" s="1"/>
  <c r="Q2836" i="1"/>
  <c r="T2836" i="1" l="1" a="1"/>
  <c r="T2836" i="1" s="1"/>
  <c r="I2837" i="1" a="1"/>
  <c r="I2837" i="1" s="1"/>
  <c r="K2836" i="1" a="1"/>
  <c r="K2836" i="1" s="1"/>
  <c r="U2836" i="1" l="1"/>
  <c r="M2836" i="1" a="1"/>
  <c r="M2836" i="1" s="1"/>
  <c r="N2837" i="1" s="1" a="1"/>
  <c r="N2837" i="1" s="1"/>
  <c r="L2837" i="1" a="1"/>
  <c r="L2837" i="1" s="1"/>
  <c r="O2836" i="1" l="1" a="1"/>
  <c r="O2836" i="1" s="1"/>
  <c r="Q2837" i="1" s="1"/>
  <c r="P2837" i="1" l="1" a="1"/>
  <c r="P2837" i="1" s="1"/>
  <c r="J2837" i="1" s="1" a="1"/>
  <c r="J2837" i="1" s="1"/>
  <c r="R2837" i="1"/>
  <c r="S2837" i="1" s="1"/>
  <c r="T2837" i="1" l="1" a="1"/>
  <c r="T2837" i="1" s="1"/>
  <c r="I2838" i="1" a="1"/>
  <c r="I2838" i="1" s="1"/>
  <c r="K2837" i="1" a="1"/>
  <c r="K2837" i="1" s="1"/>
  <c r="U2837" i="1" l="1"/>
  <c r="M2837" i="1" a="1"/>
  <c r="M2837" i="1" s="1"/>
  <c r="N2838" i="1" s="1" a="1"/>
  <c r="N2838" i="1" s="1"/>
  <c r="L2838" i="1" a="1"/>
  <c r="L2838" i="1" s="1"/>
  <c r="O2837" i="1" l="1" a="1"/>
  <c r="O2837" i="1" s="1"/>
  <c r="Q2838" i="1" s="1"/>
  <c r="P2838" i="1" l="1" a="1"/>
  <c r="P2838" i="1" s="1"/>
  <c r="J2838" i="1" s="1" a="1"/>
  <c r="J2838" i="1" s="1"/>
  <c r="R2838" i="1"/>
  <c r="S2838" i="1" s="1"/>
  <c r="T2838" i="1" l="1" a="1"/>
  <c r="T2838" i="1" s="1"/>
  <c r="I2839" i="1" a="1"/>
  <c r="I2839" i="1" s="1"/>
  <c r="K2838" i="1" a="1"/>
  <c r="K2838" i="1" s="1"/>
  <c r="U2838" i="1" l="1"/>
  <c r="L2839" i="1" a="1"/>
  <c r="L2839" i="1" s="1"/>
  <c r="M2838" i="1" a="1"/>
  <c r="M2838" i="1" s="1"/>
  <c r="N2839" i="1" s="1" a="1"/>
  <c r="N2839" i="1" s="1"/>
  <c r="O2838" i="1" l="1" a="1"/>
  <c r="O2838" i="1" s="1"/>
  <c r="Q2839" i="1" l="1"/>
  <c r="R2839" i="1"/>
  <c r="S2839" i="1" s="1"/>
  <c r="P2839" i="1" a="1"/>
  <c r="P2839" i="1" s="1"/>
  <c r="J2839" i="1" s="1" a="1"/>
  <c r="J2839" i="1" s="1"/>
  <c r="T2839" i="1" l="1" a="1"/>
  <c r="T2839" i="1" s="1"/>
  <c r="I2840" i="1" a="1"/>
  <c r="I2840" i="1" s="1"/>
  <c r="K2839" i="1" a="1"/>
  <c r="K2839" i="1" s="1"/>
  <c r="U2839" i="1" l="1"/>
  <c r="M2839" i="1" a="1"/>
  <c r="M2839" i="1" s="1"/>
  <c r="N2840" i="1" s="1" a="1"/>
  <c r="N2840" i="1" s="1"/>
  <c r="L2840" i="1" a="1"/>
  <c r="L2840" i="1" s="1"/>
  <c r="O2839" i="1" l="1" a="1"/>
  <c r="O2839" i="1" s="1"/>
  <c r="R2840" i="1" s="1"/>
  <c r="S2840" i="1" s="1"/>
  <c r="P2840" i="1" l="1" a="1"/>
  <c r="P2840" i="1" s="1"/>
  <c r="J2840" i="1" s="1" a="1"/>
  <c r="J2840" i="1" s="1"/>
  <c r="Q2840" i="1"/>
  <c r="T2840" i="1" l="1" a="1"/>
  <c r="T2840" i="1" s="1"/>
  <c r="I2841" i="1" a="1"/>
  <c r="I2841" i="1" s="1"/>
  <c r="K2840" i="1" a="1"/>
  <c r="K2840" i="1" s="1"/>
  <c r="U2840" i="1" l="1"/>
  <c r="M2840" i="1" a="1"/>
  <c r="M2840" i="1" s="1"/>
  <c r="N2841" i="1" s="1" a="1"/>
  <c r="N2841" i="1" s="1"/>
  <c r="L2841" i="1" a="1"/>
  <c r="L2841" i="1" s="1"/>
  <c r="O2840" i="1" l="1" a="1"/>
  <c r="O2840" i="1" s="1"/>
  <c r="Q2841" i="1" s="1"/>
  <c r="P2841" i="1" l="1" a="1"/>
  <c r="P2841" i="1" s="1"/>
  <c r="J2841" i="1" s="1" a="1"/>
  <c r="J2841" i="1" s="1"/>
  <c r="R2841" i="1"/>
  <c r="S2841" i="1" s="1"/>
  <c r="T2841" i="1" l="1" a="1"/>
  <c r="T2841" i="1" s="1"/>
  <c r="I2842" i="1" a="1"/>
  <c r="I2842" i="1" s="1"/>
  <c r="K2841" i="1" a="1"/>
  <c r="K2841" i="1" s="1"/>
  <c r="U2841" i="1" l="1"/>
  <c r="M2841" i="1" a="1"/>
  <c r="M2841" i="1" s="1"/>
  <c r="N2842" i="1" s="1" a="1"/>
  <c r="N2842" i="1" s="1"/>
  <c r="L2842" i="1" a="1"/>
  <c r="L2842" i="1" s="1"/>
  <c r="O2841" i="1" l="1" a="1"/>
  <c r="O2841" i="1" s="1"/>
  <c r="Q2842" i="1" s="1"/>
  <c r="P2842" i="1" l="1" a="1"/>
  <c r="P2842" i="1" s="1"/>
  <c r="J2842" i="1" s="1" a="1"/>
  <c r="J2842" i="1" s="1"/>
  <c r="I2843" i="1" s="1" a="1"/>
  <c r="I2843" i="1" s="1"/>
  <c r="R2842" i="1"/>
  <c r="S2842" i="1" s="1"/>
  <c r="T2842" i="1" l="1" a="1"/>
  <c r="T2842" i="1" s="1"/>
  <c r="K2842" i="1" a="1"/>
  <c r="K2842" i="1" s="1"/>
  <c r="L2843" i="1" s="1" a="1"/>
  <c r="L2843" i="1" s="1"/>
  <c r="U2842" i="1" l="1"/>
  <c r="M2842" i="1" a="1"/>
  <c r="M2842" i="1" s="1"/>
  <c r="N2843" i="1" s="1" a="1"/>
  <c r="N2843" i="1" s="1"/>
  <c r="O2842" i="1" l="1" a="1"/>
  <c r="O2842" i="1" s="1"/>
  <c r="Q2843" i="1" s="1"/>
  <c r="P2843" i="1" l="1" a="1"/>
  <c r="P2843" i="1" s="1"/>
  <c r="J2843" i="1" s="1" a="1"/>
  <c r="J2843" i="1" s="1"/>
  <c r="I2844" i="1" s="1" a="1"/>
  <c r="I2844" i="1" s="1"/>
  <c r="R2843" i="1"/>
  <c r="S2843" i="1" s="1"/>
  <c r="K2843" i="1" l="1" a="1"/>
  <c r="K2843" i="1" s="1"/>
  <c r="L2844" i="1" s="1" a="1"/>
  <c r="L2844" i="1" s="1"/>
  <c r="T2843" i="1" a="1"/>
  <c r="T2843" i="1" s="1"/>
  <c r="U2843" i="1" s="1"/>
  <c r="M2843" i="1" l="1" a="1"/>
  <c r="M2843" i="1" s="1"/>
  <c r="N2844" i="1" s="1" a="1"/>
  <c r="N2844" i="1" s="1"/>
  <c r="O2843" i="1" l="1" a="1"/>
  <c r="O2843" i="1" s="1"/>
  <c r="R2844" i="1" s="1"/>
  <c r="S2844" i="1" s="1"/>
  <c r="Q2844" i="1" l="1"/>
  <c r="P2844" i="1" a="1"/>
  <c r="P2844" i="1" s="1"/>
  <c r="J2844" i="1" s="1" a="1"/>
  <c r="J2844" i="1" s="1"/>
  <c r="K2844" i="1" s="1" a="1"/>
  <c r="K2844" i="1" s="1"/>
  <c r="I2845" i="1" l="1" a="1"/>
  <c r="I2845" i="1" s="1"/>
  <c r="T2844" i="1" a="1"/>
  <c r="T2844" i="1" s="1"/>
  <c r="U2844" i="1" s="1"/>
  <c r="M2844" i="1" a="1"/>
  <c r="M2844" i="1" s="1"/>
  <c r="N2845" i="1" s="1" a="1"/>
  <c r="N2845" i="1" s="1"/>
  <c r="L2845" i="1" a="1"/>
  <c r="L2845" i="1" s="1"/>
  <c r="O2844" i="1" l="1" a="1"/>
  <c r="O2844" i="1" s="1"/>
  <c r="Q2845" i="1" s="1"/>
  <c r="P2845" i="1" l="1" a="1"/>
  <c r="P2845" i="1" s="1"/>
  <c r="J2845" i="1" s="1" a="1"/>
  <c r="J2845" i="1" s="1"/>
  <c r="R2845" i="1"/>
  <c r="S2845" i="1" s="1"/>
  <c r="T2845" i="1" l="1" a="1"/>
  <c r="T2845" i="1" s="1"/>
  <c r="I2846" i="1" a="1"/>
  <c r="I2846" i="1" s="1"/>
  <c r="K2845" i="1" a="1"/>
  <c r="K2845" i="1" s="1"/>
  <c r="U2845" i="1" l="1"/>
  <c r="M2845" i="1" a="1"/>
  <c r="M2845" i="1" s="1"/>
  <c r="N2846" i="1" s="1" a="1"/>
  <c r="N2846" i="1" s="1"/>
  <c r="L2846" i="1" a="1"/>
  <c r="L2846" i="1" s="1"/>
  <c r="O2845" i="1" l="1" a="1"/>
  <c r="O2845" i="1" s="1"/>
  <c r="Q2846" i="1" s="1"/>
  <c r="P2846" i="1" l="1" a="1"/>
  <c r="P2846" i="1" s="1"/>
  <c r="J2846" i="1" s="1" a="1"/>
  <c r="J2846" i="1" s="1"/>
  <c r="R2846" i="1"/>
  <c r="S2846" i="1" s="1"/>
  <c r="T2846" i="1" l="1" a="1"/>
  <c r="T2846" i="1" s="1"/>
  <c r="I2847" i="1" a="1"/>
  <c r="I2847" i="1" s="1"/>
  <c r="K2846" i="1" a="1"/>
  <c r="K2846" i="1" s="1"/>
  <c r="U2846" i="1" l="1"/>
  <c r="L2847" i="1" a="1"/>
  <c r="L2847" i="1" s="1"/>
  <c r="M2846" i="1" a="1"/>
  <c r="M2846" i="1" s="1"/>
  <c r="N2847" i="1" s="1" a="1"/>
  <c r="N2847" i="1" s="1"/>
  <c r="O2846" i="1" l="1" a="1"/>
  <c r="O2846" i="1" s="1"/>
  <c r="Q2847" i="1" l="1"/>
  <c r="R2847" i="1"/>
  <c r="S2847" i="1" s="1"/>
  <c r="P2847" i="1" a="1"/>
  <c r="P2847" i="1" s="1"/>
  <c r="J2847" i="1" s="1" a="1"/>
  <c r="J2847" i="1" s="1"/>
  <c r="T2847" i="1" l="1" a="1"/>
  <c r="T2847" i="1" s="1"/>
  <c r="I2848" i="1" a="1"/>
  <c r="I2848" i="1" s="1"/>
  <c r="K2847" i="1" a="1"/>
  <c r="K2847" i="1" s="1"/>
  <c r="U2847" i="1" l="1"/>
  <c r="M2847" i="1" a="1"/>
  <c r="M2847" i="1" s="1"/>
  <c r="N2848" i="1" s="1" a="1"/>
  <c r="N2848" i="1" s="1"/>
  <c r="L2848" i="1" a="1"/>
  <c r="L2848" i="1" s="1"/>
  <c r="O2847" i="1" l="1" a="1"/>
  <c r="O2847" i="1" s="1"/>
  <c r="R2848" i="1" s="1"/>
  <c r="S2848" i="1" s="1"/>
  <c r="P2848" i="1" l="1" a="1"/>
  <c r="P2848" i="1" s="1"/>
  <c r="J2848" i="1" s="1" a="1"/>
  <c r="J2848" i="1" s="1"/>
  <c r="I2849" i="1" s="1" a="1"/>
  <c r="I2849" i="1" s="1"/>
  <c r="Q2848" i="1"/>
  <c r="K2848" i="1" l="1" a="1"/>
  <c r="K2848" i="1" s="1"/>
  <c r="M2848" i="1" s="1" a="1"/>
  <c r="M2848" i="1" s="1"/>
  <c r="N2849" i="1" s="1" a="1"/>
  <c r="N2849" i="1" s="1"/>
  <c r="T2848" i="1" a="1"/>
  <c r="T2848" i="1" s="1"/>
  <c r="L2849" i="1" l="1" a="1"/>
  <c r="L2849" i="1" s="1"/>
  <c r="U2848" i="1"/>
  <c r="O2848" i="1" a="1"/>
  <c r="O2848" i="1" s="1"/>
  <c r="Q2849" i="1" s="1"/>
  <c r="P2849" i="1" l="1" a="1"/>
  <c r="P2849" i="1" s="1"/>
  <c r="J2849" i="1" s="1" a="1"/>
  <c r="J2849" i="1" s="1"/>
  <c r="R2849" i="1"/>
  <c r="S2849" i="1" s="1"/>
  <c r="T2849" i="1" l="1" a="1"/>
  <c r="T2849" i="1" s="1"/>
  <c r="I2850" i="1" a="1"/>
  <c r="I2850" i="1" s="1"/>
  <c r="K2849" i="1" a="1"/>
  <c r="K2849" i="1" s="1"/>
  <c r="U2849" i="1" l="1"/>
  <c r="M2849" i="1" a="1"/>
  <c r="M2849" i="1" s="1"/>
  <c r="N2850" i="1" s="1" a="1"/>
  <c r="N2850" i="1" s="1"/>
  <c r="L2850" i="1" a="1"/>
  <c r="L2850" i="1" s="1"/>
  <c r="O2849" i="1" l="1" a="1"/>
  <c r="O2849" i="1" s="1"/>
  <c r="Q2850" i="1" s="1"/>
  <c r="P2850" i="1" l="1" a="1"/>
  <c r="P2850" i="1" s="1"/>
  <c r="J2850" i="1" s="1" a="1"/>
  <c r="J2850" i="1" s="1"/>
  <c r="R2850" i="1"/>
  <c r="S2850" i="1" s="1"/>
  <c r="T2850" i="1" l="1" a="1"/>
  <c r="T2850" i="1" s="1"/>
  <c r="I2851" i="1" a="1"/>
  <c r="I2851" i="1" s="1"/>
  <c r="K2850" i="1" a="1"/>
  <c r="K2850" i="1" s="1"/>
  <c r="U2850" i="1" l="1"/>
  <c r="L2851" i="1" a="1"/>
  <c r="L2851" i="1" s="1"/>
  <c r="M2850" i="1" a="1"/>
  <c r="M2850" i="1" s="1"/>
  <c r="N2851" i="1" s="1" a="1"/>
  <c r="N2851" i="1" s="1"/>
  <c r="O2850" i="1" l="1" a="1"/>
  <c r="O2850" i="1" s="1"/>
  <c r="Q2851" i="1" l="1"/>
  <c r="R2851" i="1"/>
  <c r="S2851" i="1" s="1"/>
  <c r="P2851" i="1" a="1"/>
  <c r="P2851" i="1" s="1"/>
  <c r="J2851" i="1" s="1" a="1"/>
  <c r="J2851" i="1" s="1"/>
  <c r="T2851" i="1" l="1" a="1"/>
  <c r="T2851" i="1" s="1"/>
  <c r="I2852" i="1" a="1"/>
  <c r="I2852" i="1" s="1"/>
  <c r="K2851" i="1" a="1"/>
  <c r="K2851" i="1" s="1"/>
  <c r="U2851" i="1" l="1"/>
  <c r="M2851" i="1" a="1"/>
  <c r="M2851" i="1" s="1"/>
  <c r="N2852" i="1" s="1" a="1"/>
  <c r="N2852" i="1" s="1"/>
  <c r="L2852" i="1" a="1"/>
  <c r="L2852" i="1" s="1"/>
  <c r="O2851" i="1" l="1" a="1"/>
  <c r="O2851" i="1" s="1"/>
  <c r="R2852" i="1" s="1"/>
  <c r="S2852" i="1" s="1"/>
  <c r="P2852" i="1" l="1" a="1"/>
  <c r="P2852" i="1" s="1"/>
  <c r="J2852" i="1" s="1" a="1"/>
  <c r="J2852" i="1" s="1"/>
  <c r="Q2852" i="1"/>
  <c r="T2852" i="1" l="1" a="1"/>
  <c r="T2852" i="1" s="1"/>
  <c r="I2853" i="1" a="1"/>
  <c r="I2853" i="1" s="1"/>
  <c r="K2852" i="1" a="1"/>
  <c r="K2852" i="1" s="1"/>
  <c r="U2852" i="1" l="1"/>
  <c r="M2852" i="1" a="1"/>
  <c r="M2852" i="1" s="1"/>
  <c r="N2853" i="1" s="1" a="1"/>
  <c r="N2853" i="1" s="1"/>
  <c r="L2853" i="1" a="1"/>
  <c r="L2853" i="1" s="1"/>
  <c r="O2852" i="1" l="1" a="1"/>
  <c r="O2852" i="1" s="1"/>
  <c r="Q2853" i="1" s="1"/>
  <c r="P2853" i="1" l="1" a="1"/>
  <c r="P2853" i="1" s="1"/>
  <c r="J2853" i="1" s="1" a="1"/>
  <c r="J2853" i="1" s="1"/>
  <c r="R2853" i="1"/>
  <c r="S2853" i="1" s="1"/>
  <c r="T2853" i="1" l="1" a="1"/>
  <c r="T2853" i="1" s="1"/>
  <c r="I2854" i="1" a="1"/>
  <c r="I2854" i="1" s="1"/>
  <c r="K2853" i="1" a="1"/>
  <c r="K2853" i="1" s="1"/>
  <c r="U2853" i="1" l="1"/>
  <c r="M2853" i="1" a="1"/>
  <c r="M2853" i="1" s="1"/>
  <c r="N2854" i="1" s="1" a="1"/>
  <c r="N2854" i="1" s="1"/>
  <c r="L2854" i="1" a="1"/>
  <c r="L2854" i="1" s="1"/>
  <c r="O2853" i="1" l="1" a="1"/>
  <c r="O2853" i="1" s="1"/>
  <c r="Q2854" i="1" s="1"/>
  <c r="P2854" i="1" l="1" a="1"/>
  <c r="P2854" i="1" s="1"/>
  <c r="J2854" i="1" s="1" a="1"/>
  <c r="J2854" i="1" s="1"/>
  <c r="I2855" i="1" s="1" a="1"/>
  <c r="I2855" i="1" s="1"/>
  <c r="R2854" i="1"/>
  <c r="S2854" i="1" s="1"/>
  <c r="K2854" i="1" l="1" a="1"/>
  <c r="K2854" i="1" s="1"/>
  <c r="M2854" i="1" s="1" a="1"/>
  <c r="M2854" i="1" s="1"/>
  <c r="N2855" i="1" s="1" a="1"/>
  <c r="N2855" i="1" s="1"/>
  <c r="T2854" i="1" a="1"/>
  <c r="T2854" i="1" s="1"/>
  <c r="L2855" i="1" l="1" a="1"/>
  <c r="L2855" i="1" s="1"/>
  <c r="U2854" i="1"/>
  <c r="O2854" i="1" a="1"/>
  <c r="O2854" i="1" s="1"/>
  <c r="Q2855" i="1" l="1"/>
  <c r="R2855" i="1"/>
  <c r="S2855" i="1" s="1"/>
  <c r="P2855" i="1" a="1"/>
  <c r="P2855" i="1" s="1"/>
  <c r="J2855" i="1" s="1" a="1"/>
  <c r="J2855" i="1" s="1"/>
  <c r="T2855" i="1" l="1" a="1"/>
  <c r="T2855" i="1" s="1"/>
  <c r="I2856" i="1" a="1"/>
  <c r="I2856" i="1" s="1"/>
  <c r="K2855" i="1" a="1"/>
  <c r="K2855" i="1" s="1"/>
  <c r="U2855" i="1" l="1"/>
  <c r="M2855" i="1" a="1"/>
  <c r="M2855" i="1" s="1"/>
  <c r="N2856" i="1" s="1" a="1"/>
  <c r="N2856" i="1" s="1"/>
  <c r="L2856" i="1" a="1"/>
  <c r="L2856" i="1" s="1"/>
  <c r="O2855" i="1" l="1" a="1"/>
  <c r="O2855" i="1" s="1"/>
  <c r="R2856" i="1" s="1"/>
  <c r="S2856" i="1" s="1"/>
  <c r="P2856" i="1" l="1" a="1"/>
  <c r="P2856" i="1" s="1"/>
  <c r="J2856" i="1" s="1" a="1"/>
  <c r="J2856" i="1" s="1"/>
  <c r="I2857" i="1" s="1" a="1"/>
  <c r="I2857" i="1" s="1"/>
  <c r="Q2856" i="1"/>
  <c r="T2856" i="1" l="1" a="1"/>
  <c r="T2856" i="1" s="1"/>
  <c r="K2856" i="1" a="1"/>
  <c r="K2856" i="1" s="1"/>
  <c r="M2856" i="1" s="1" a="1"/>
  <c r="M2856" i="1" s="1"/>
  <c r="N2857" i="1" s="1" a="1"/>
  <c r="N2857" i="1" s="1"/>
  <c r="L2857" i="1" l="1" a="1"/>
  <c r="L2857" i="1" s="1"/>
  <c r="U2856" i="1"/>
  <c r="O2856" i="1" a="1"/>
  <c r="O2856" i="1" s="1"/>
  <c r="Q2857" i="1" s="1"/>
  <c r="P2857" i="1" l="1" a="1"/>
  <c r="P2857" i="1" s="1"/>
  <c r="J2857" i="1" s="1" a="1"/>
  <c r="J2857" i="1" s="1"/>
  <c r="I2858" i="1" s="1" a="1"/>
  <c r="I2858" i="1" s="1"/>
  <c r="R2857" i="1"/>
  <c r="S2857" i="1" s="1"/>
  <c r="T2857" i="1" l="1" a="1"/>
  <c r="T2857" i="1" s="1"/>
  <c r="K2857" i="1" a="1"/>
  <c r="K2857" i="1" s="1"/>
  <c r="M2857" i="1" s="1" a="1"/>
  <c r="M2857" i="1" s="1"/>
  <c r="N2858" i="1" s="1" a="1"/>
  <c r="N2858" i="1" s="1"/>
  <c r="U2857" i="1" l="1"/>
  <c r="L2858" i="1" a="1"/>
  <c r="L2858" i="1" s="1"/>
  <c r="O2857" i="1" a="1"/>
  <c r="O2857" i="1" s="1"/>
  <c r="Q2858" i="1" s="1"/>
  <c r="P2858" i="1" l="1" a="1"/>
  <c r="P2858" i="1" s="1"/>
  <c r="J2858" i="1" s="1" a="1"/>
  <c r="J2858" i="1" s="1"/>
  <c r="R2858" i="1"/>
  <c r="S2858" i="1" s="1"/>
  <c r="T2858" i="1" l="1" a="1"/>
  <c r="T2858" i="1" s="1"/>
  <c r="I2859" i="1" a="1"/>
  <c r="I2859" i="1" s="1"/>
  <c r="K2858" i="1" a="1"/>
  <c r="K2858" i="1" s="1"/>
  <c r="U2858" i="1" l="1"/>
  <c r="L2859" i="1" a="1"/>
  <c r="L2859" i="1" s="1"/>
  <c r="M2858" i="1" a="1"/>
  <c r="M2858" i="1" s="1"/>
  <c r="N2859" i="1" s="1" a="1"/>
  <c r="N2859" i="1" s="1"/>
  <c r="O2858" i="1" l="1" a="1"/>
  <c r="O2858" i="1" s="1"/>
  <c r="Q2859" i="1" l="1"/>
  <c r="R2859" i="1"/>
  <c r="S2859" i="1" s="1"/>
  <c r="P2859" i="1" a="1"/>
  <c r="P2859" i="1" s="1"/>
  <c r="J2859" i="1" s="1" a="1"/>
  <c r="J2859" i="1" s="1"/>
  <c r="T2859" i="1" l="1" a="1"/>
  <c r="T2859" i="1" s="1"/>
  <c r="I2860" i="1" a="1"/>
  <c r="I2860" i="1" s="1"/>
  <c r="K2859" i="1" a="1"/>
  <c r="K2859" i="1" s="1"/>
  <c r="U2859" i="1" l="1"/>
  <c r="M2859" i="1" a="1"/>
  <c r="M2859" i="1" s="1"/>
  <c r="N2860" i="1" s="1" a="1"/>
  <c r="N2860" i="1" s="1"/>
  <c r="L2860" i="1" a="1"/>
  <c r="L2860" i="1" s="1"/>
  <c r="O2859" i="1" l="1" a="1"/>
  <c r="O2859" i="1" s="1"/>
  <c r="R2860" i="1" s="1"/>
  <c r="S2860" i="1" s="1"/>
  <c r="P2860" i="1" l="1" a="1"/>
  <c r="P2860" i="1" s="1"/>
  <c r="J2860" i="1" s="1" a="1"/>
  <c r="J2860" i="1" s="1"/>
  <c r="Q2860" i="1"/>
  <c r="T2860" i="1" l="1" a="1"/>
  <c r="T2860" i="1" s="1"/>
  <c r="I2861" i="1" a="1"/>
  <c r="I2861" i="1" s="1"/>
  <c r="K2860" i="1" a="1"/>
  <c r="K2860" i="1" s="1"/>
  <c r="U2860" i="1" l="1"/>
  <c r="M2860" i="1" a="1"/>
  <c r="M2860" i="1" s="1"/>
  <c r="N2861" i="1" s="1" a="1"/>
  <c r="N2861" i="1" s="1"/>
  <c r="L2861" i="1" a="1"/>
  <c r="L2861" i="1" s="1"/>
  <c r="O2860" i="1" l="1" a="1"/>
  <c r="O2860" i="1" s="1"/>
  <c r="Q2861" i="1" s="1"/>
  <c r="P2861" i="1" l="1" a="1"/>
  <c r="P2861" i="1" s="1"/>
  <c r="J2861" i="1" s="1" a="1"/>
  <c r="J2861" i="1" s="1"/>
  <c r="R2861" i="1"/>
  <c r="S2861" i="1" s="1"/>
  <c r="T2861" i="1" l="1" a="1"/>
  <c r="T2861" i="1" s="1"/>
  <c r="I2862" i="1" a="1"/>
  <c r="I2862" i="1" s="1"/>
  <c r="K2861" i="1" a="1"/>
  <c r="K2861" i="1" s="1"/>
  <c r="U2861" i="1" l="1"/>
  <c r="M2861" i="1" a="1"/>
  <c r="M2861" i="1" s="1"/>
  <c r="N2862" i="1" s="1" a="1"/>
  <c r="N2862" i="1" s="1"/>
  <c r="L2862" i="1" a="1"/>
  <c r="L2862" i="1" s="1"/>
  <c r="O2861" i="1" l="1" a="1"/>
  <c r="O2861" i="1" s="1"/>
  <c r="Q2862" i="1" s="1"/>
  <c r="P2862" i="1" l="1" a="1"/>
  <c r="P2862" i="1" s="1"/>
  <c r="J2862" i="1" s="1" a="1"/>
  <c r="J2862" i="1" s="1"/>
  <c r="R2862" i="1"/>
  <c r="S2862" i="1" s="1"/>
  <c r="T2862" i="1" l="1" a="1"/>
  <c r="T2862" i="1" s="1"/>
  <c r="I2863" i="1" a="1"/>
  <c r="I2863" i="1" s="1"/>
  <c r="K2862" i="1" a="1"/>
  <c r="K2862" i="1" s="1"/>
  <c r="U2862" i="1" l="1"/>
  <c r="L2863" i="1" a="1"/>
  <c r="L2863" i="1" s="1"/>
  <c r="M2862" i="1" a="1"/>
  <c r="M2862" i="1" s="1"/>
  <c r="N2863" i="1" s="1" a="1"/>
  <c r="N2863" i="1" s="1"/>
  <c r="O2862" i="1" l="1" a="1"/>
  <c r="O2862" i="1" s="1"/>
  <c r="Q2863" i="1" l="1"/>
  <c r="R2863" i="1"/>
  <c r="S2863" i="1" s="1"/>
  <c r="P2863" i="1" a="1"/>
  <c r="P2863" i="1" s="1"/>
  <c r="J2863" i="1" s="1" a="1"/>
  <c r="J2863" i="1" s="1"/>
  <c r="T2863" i="1" l="1" a="1"/>
  <c r="T2863" i="1" s="1"/>
  <c r="I2864" i="1" a="1"/>
  <c r="I2864" i="1" s="1"/>
  <c r="K2863" i="1" a="1"/>
  <c r="K2863" i="1" s="1"/>
  <c r="U2863" i="1" l="1"/>
  <c r="M2863" i="1" a="1"/>
  <c r="M2863" i="1" s="1"/>
  <c r="N2864" i="1" s="1" a="1"/>
  <c r="N2864" i="1" s="1"/>
  <c r="L2864" i="1" a="1"/>
  <c r="L2864" i="1" s="1"/>
  <c r="O2863" i="1" l="1" a="1"/>
  <c r="O2863" i="1" s="1"/>
  <c r="R2864" i="1" s="1"/>
  <c r="S2864" i="1" s="1"/>
  <c r="P2864" i="1" l="1" a="1"/>
  <c r="P2864" i="1" s="1"/>
  <c r="J2864" i="1" s="1" a="1"/>
  <c r="J2864" i="1" s="1"/>
  <c r="Q2864" i="1"/>
  <c r="T2864" i="1" l="1" a="1"/>
  <c r="T2864" i="1" s="1"/>
  <c r="I2865" i="1" a="1"/>
  <c r="I2865" i="1" s="1"/>
  <c r="K2864" i="1" a="1"/>
  <c r="K2864" i="1" s="1"/>
  <c r="U2864" i="1" l="1"/>
  <c r="M2864" i="1" a="1"/>
  <c r="M2864" i="1" s="1"/>
  <c r="N2865" i="1" s="1" a="1"/>
  <c r="N2865" i="1" s="1"/>
  <c r="L2865" i="1" a="1"/>
  <c r="L2865" i="1" s="1"/>
  <c r="O2864" i="1" l="1" a="1"/>
  <c r="O2864" i="1" s="1"/>
  <c r="Q2865" i="1" s="1"/>
  <c r="P2865" i="1" l="1" a="1"/>
  <c r="P2865" i="1" s="1"/>
  <c r="J2865" i="1" s="1" a="1"/>
  <c r="J2865" i="1" s="1"/>
  <c r="R2865" i="1"/>
  <c r="S2865" i="1" s="1"/>
  <c r="T2865" i="1" l="1" a="1"/>
  <c r="T2865" i="1" s="1"/>
  <c r="I2866" i="1" a="1"/>
  <c r="I2866" i="1" s="1"/>
  <c r="K2865" i="1" a="1"/>
  <c r="K2865" i="1" s="1"/>
  <c r="U2865" i="1" l="1"/>
  <c r="M2865" i="1" a="1"/>
  <c r="M2865" i="1" s="1"/>
  <c r="N2866" i="1" s="1" a="1"/>
  <c r="N2866" i="1" s="1"/>
  <c r="L2866" i="1" a="1"/>
  <c r="L2866" i="1" s="1"/>
  <c r="O2865" i="1" l="1" a="1"/>
  <c r="O2865" i="1" s="1"/>
  <c r="Q2866" i="1" s="1"/>
  <c r="P2866" i="1" l="1" a="1"/>
  <c r="P2866" i="1" s="1"/>
  <c r="J2866" i="1" s="1" a="1"/>
  <c r="J2866" i="1" s="1"/>
  <c r="R2866" i="1"/>
  <c r="S2866" i="1" s="1"/>
  <c r="T2866" i="1" l="1" a="1"/>
  <c r="T2866" i="1" s="1"/>
  <c r="I2867" i="1" a="1"/>
  <c r="I2867" i="1" s="1"/>
  <c r="K2866" i="1" a="1"/>
  <c r="K2866" i="1" s="1"/>
  <c r="U2866" i="1" l="1"/>
  <c r="L2867" i="1" a="1"/>
  <c r="L2867" i="1" s="1"/>
  <c r="M2866" i="1" a="1"/>
  <c r="M2866" i="1" s="1"/>
  <c r="N2867" i="1" s="1" a="1"/>
  <c r="N2867" i="1" s="1"/>
  <c r="O2866" i="1" l="1" a="1"/>
  <c r="O2866" i="1" s="1"/>
  <c r="Q2867" i="1" l="1"/>
  <c r="R2867" i="1"/>
  <c r="S2867" i="1" s="1"/>
  <c r="P2867" i="1" a="1"/>
  <c r="P2867" i="1" s="1"/>
  <c r="J2867" i="1" s="1" a="1"/>
  <c r="J2867" i="1" s="1"/>
  <c r="T2867" i="1" l="1" a="1"/>
  <c r="T2867" i="1" s="1"/>
  <c r="I2868" i="1" a="1"/>
  <c r="I2868" i="1" s="1"/>
  <c r="K2867" i="1" a="1"/>
  <c r="K2867" i="1" s="1"/>
  <c r="U2867" i="1" l="1"/>
  <c r="M2867" i="1" a="1"/>
  <c r="M2867" i="1" s="1"/>
  <c r="N2868" i="1" s="1" a="1"/>
  <c r="N2868" i="1" s="1"/>
  <c r="L2868" i="1" a="1"/>
  <c r="L2868" i="1" s="1"/>
  <c r="O2867" i="1" l="1" a="1"/>
  <c r="O2867" i="1" s="1"/>
  <c r="R2868" i="1" s="1"/>
  <c r="S2868" i="1" s="1"/>
  <c r="P2868" i="1" l="1" a="1"/>
  <c r="P2868" i="1" s="1"/>
  <c r="J2868" i="1" s="1" a="1"/>
  <c r="J2868" i="1" s="1"/>
  <c r="Q2868" i="1"/>
  <c r="T2868" i="1" l="1" a="1"/>
  <c r="T2868" i="1" s="1"/>
  <c r="I2869" i="1" a="1"/>
  <c r="I2869" i="1" s="1"/>
  <c r="K2868" i="1" a="1"/>
  <c r="K2868" i="1" s="1"/>
  <c r="U2868" i="1" l="1"/>
  <c r="M2868" i="1" a="1"/>
  <c r="M2868" i="1" s="1"/>
  <c r="N2869" i="1" s="1" a="1"/>
  <c r="N2869" i="1" s="1"/>
  <c r="L2869" i="1" a="1"/>
  <c r="L2869" i="1" s="1"/>
  <c r="O2868" i="1" l="1" a="1"/>
  <c r="O2868" i="1" s="1"/>
  <c r="Q2869" i="1" s="1"/>
  <c r="P2869" i="1" l="1" a="1"/>
  <c r="P2869" i="1" s="1"/>
  <c r="J2869" i="1" s="1" a="1"/>
  <c r="J2869" i="1" s="1"/>
  <c r="I2870" i="1" s="1" a="1"/>
  <c r="I2870" i="1" s="1"/>
  <c r="R2869" i="1"/>
  <c r="S2869" i="1" s="1"/>
  <c r="T2869" i="1" l="1" a="1"/>
  <c r="T2869" i="1" s="1"/>
  <c r="K2869" i="1" a="1"/>
  <c r="K2869" i="1" s="1"/>
  <c r="M2869" i="1" s="1" a="1"/>
  <c r="M2869" i="1" s="1"/>
  <c r="N2870" i="1" s="1" a="1"/>
  <c r="N2870" i="1" s="1"/>
  <c r="U2869" i="1" l="1"/>
  <c r="L2870" i="1" a="1"/>
  <c r="L2870" i="1" s="1"/>
  <c r="O2869" i="1" a="1"/>
  <c r="O2869" i="1" s="1"/>
  <c r="Q2870" i="1" s="1"/>
  <c r="P2870" i="1" l="1" a="1"/>
  <c r="P2870" i="1" s="1"/>
  <c r="J2870" i="1" s="1" a="1"/>
  <c r="J2870" i="1" s="1"/>
  <c r="R2870" i="1"/>
  <c r="S2870" i="1" s="1"/>
  <c r="T2870" i="1" l="1" a="1"/>
  <c r="T2870" i="1" s="1"/>
  <c r="I2871" i="1" a="1"/>
  <c r="I2871" i="1" s="1"/>
  <c r="K2870" i="1" a="1"/>
  <c r="K2870" i="1" s="1"/>
  <c r="U2870" i="1" l="1"/>
  <c r="L2871" i="1" a="1"/>
  <c r="L2871" i="1" s="1"/>
  <c r="M2870" i="1" a="1"/>
  <c r="M2870" i="1" s="1"/>
  <c r="N2871" i="1" s="1" a="1"/>
  <c r="N2871" i="1" s="1"/>
  <c r="O2870" i="1" l="1" a="1"/>
  <c r="O2870" i="1" s="1"/>
  <c r="R2871" i="1" l="1"/>
  <c r="S2871" i="1" s="1"/>
  <c r="Q2871" i="1"/>
  <c r="P2871" i="1" a="1"/>
  <c r="P2871" i="1" s="1"/>
  <c r="J2871" i="1" s="1" a="1"/>
  <c r="J2871" i="1" s="1"/>
  <c r="T2871" i="1" l="1" a="1"/>
  <c r="T2871" i="1" s="1"/>
  <c r="I2872" i="1" a="1"/>
  <c r="I2872" i="1" s="1"/>
  <c r="K2871" i="1" a="1"/>
  <c r="K2871" i="1" s="1"/>
  <c r="U2871" i="1" l="1"/>
  <c r="M2871" i="1" a="1"/>
  <c r="M2871" i="1" s="1"/>
  <c r="N2872" i="1" s="1" a="1"/>
  <c r="N2872" i="1" s="1"/>
  <c r="L2872" i="1" a="1"/>
  <c r="L2872" i="1" s="1"/>
  <c r="O2871" i="1" l="1" a="1"/>
  <c r="O2871" i="1" s="1"/>
  <c r="R2872" i="1" s="1"/>
  <c r="S2872" i="1" s="1"/>
  <c r="P2872" i="1" l="1" a="1"/>
  <c r="P2872" i="1" s="1"/>
  <c r="J2872" i="1" s="1" a="1"/>
  <c r="J2872" i="1" s="1"/>
  <c r="Q2872" i="1"/>
  <c r="T2872" i="1" l="1" a="1"/>
  <c r="T2872" i="1" s="1"/>
  <c r="I2873" i="1" a="1"/>
  <c r="I2873" i="1" s="1"/>
  <c r="K2872" i="1" a="1"/>
  <c r="K2872" i="1" s="1"/>
  <c r="U2872" i="1" l="1"/>
  <c r="M2872" i="1" a="1"/>
  <c r="M2872" i="1" s="1"/>
  <c r="N2873" i="1" s="1" a="1"/>
  <c r="N2873" i="1" s="1"/>
  <c r="L2873" i="1" a="1"/>
  <c r="L2873" i="1" s="1"/>
  <c r="O2872" i="1" l="1" a="1"/>
  <c r="O2872" i="1" s="1"/>
  <c r="Q2873" i="1" s="1"/>
  <c r="P2873" i="1" l="1" a="1"/>
  <c r="P2873" i="1" s="1"/>
  <c r="J2873" i="1" s="1" a="1"/>
  <c r="J2873" i="1" s="1"/>
  <c r="R2873" i="1"/>
  <c r="S2873" i="1" s="1"/>
  <c r="T2873" i="1" l="1" a="1"/>
  <c r="T2873" i="1" s="1"/>
  <c r="I2874" i="1" a="1"/>
  <c r="I2874" i="1" s="1"/>
  <c r="K2873" i="1" a="1"/>
  <c r="K2873" i="1" s="1"/>
  <c r="U2873" i="1" l="1"/>
  <c r="M2873" i="1" a="1"/>
  <c r="M2873" i="1" s="1"/>
  <c r="N2874" i="1" s="1" a="1"/>
  <c r="N2874" i="1" s="1"/>
  <c r="L2874" i="1" a="1"/>
  <c r="L2874" i="1" s="1"/>
  <c r="O2873" i="1" l="1" a="1"/>
  <c r="O2873" i="1" s="1"/>
  <c r="R2874" i="1" s="1"/>
  <c r="S2874" i="1" s="1"/>
  <c r="P2874" i="1" l="1" a="1"/>
  <c r="P2874" i="1" s="1"/>
  <c r="J2874" i="1" s="1" a="1"/>
  <c r="J2874" i="1" s="1"/>
  <c r="Q2874" i="1"/>
  <c r="T2874" i="1" l="1" a="1"/>
  <c r="T2874" i="1" s="1"/>
  <c r="I2875" i="1" a="1"/>
  <c r="I2875" i="1" s="1"/>
  <c r="K2874" i="1" a="1"/>
  <c r="K2874" i="1" s="1"/>
  <c r="U2874" i="1" l="1"/>
  <c r="L2875" i="1" a="1"/>
  <c r="L2875" i="1" s="1"/>
  <c r="M2874" i="1" a="1"/>
  <c r="M2874" i="1" s="1"/>
  <c r="N2875" i="1" s="1" a="1"/>
  <c r="N2875" i="1" s="1"/>
  <c r="O2874" i="1" l="1" a="1"/>
  <c r="O2874" i="1" s="1"/>
  <c r="R2875" i="1" l="1"/>
  <c r="S2875" i="1" s="1"/>
  <c r="Q2875" i="1"/>
  <c r="P2875" i="1" a="1"/>
  <c r="P2875" i="1" s="1"/>
  <c r="J2875" i="1" s="1" a="1"/>
  <c r="J2875" i="1" s="1"/>
  <c r="T2875" i="1" l="1" a="1"/>
  <c r="T2875" i="1" s="1"/>
  <c r="I2876" i="1" a="1"/>
  <c r="I2876" i="1" s="1"/>
  <c r="K2875" i="1" a="1"/>
  <c r="K2875" i="1" s="1"/>
  <c r="U2875" i="1" l="1"/>
  <c r="M2875" i="1" a="1"/>
  <c r="M2875" i="1" s="1"/>
  <c r="N2876" i="1" s="1" a="1"/>
  <c r="N2876" i="1" s="1"/>
  <c r="L2876" i="1" a="1"/>
  <c r="L2876" i="1" s="1"/>
  <c r="O2875" i="1" l="1" a="1"/>
  <c r="O2875" i="1" s="1"/>
  <c r="R2876" i="1" s="1"/>
  <c r="S2876" i="1" s="1"/>
  <c r="P2876" i="1" l="1" a="1"/>
  <c r="P2876" i="1" s="1"/>
  <c r="J2876" i="1" s="1" a="1"/>
  <c r="J2876" i="1" s="1"/>
  <c r="Q2876" i="1"/>
  <c r="T2876" i="1" l="1" a="1"/>
  <c r="T2876" i="1" s="1"/>
  <c r="I2877" i="1" a="1"/>
  <c r="I2877" i="1" s="1"/>
  <c r="K2876" i="1" a="1"/>
  <c r="K2876" i="1" s="1"/>
  <c r="U2876" i="1" l="1"/>
  <c r="L2877" i="1" a="1"/>
  <c r="L2877" i="1" s="1"/>
  <c r="M2876" i="1" a="1"/>
  <c r="M2876" i="1" s="1"/>
  <c r="N2877" i="1" s="1" a="1"/>
  <c r="N2877" i="1" s="1"/>
  <c r="O2876" i="1" l="1" a="1"/>
  <c r="O2876" i="1" s="1"/>
  <c r="Q2877" i="1" l="1"/>
  <c r="R2877" i="1"/>
  <c r="S2877" i="1" s="1"/>
  <c r="P2877" i="1" a="1"/>
  <c r="P2877" i="1" s="1"/>
  <c r="J2877" i="1" s="1" a="1"/>
  <c r="J2877" i="1" s="1"/>
  <c r="T2877" i="1" l="1" a="1"/>
  <c r="T2877" i="1" s="1"/>
  <c r="I2878" i="1" a="1"/>
  <c r="I2878" i="1" s="1"/>
  <c r="K2877" i="1" a="1"/>
  <c r="K2877" i="1" s="1"/>
  <c r="U2877" i="1" l="1"/>
  <c r="L2878" i="1" a="1"/>
  <c r="L2878" i="1" s="1"/>
  <c r="M2877" i="1" a="1"/>
  <c r="M2877" i="1" s="1"/>
  <c r="N2878" i="1" s="1" a="1"/>
  <c r="N2878" i="1" s="1"/>
  <c r="O2877" i="1" l="1" a="1"/>
  <c r="O2877" i="1" s="1"/>
  <c r="R2878" i="1" l="1"/>
  <c r="S2878" i="1" s="1"/>
  <c r="Q2878" i="1"/>
  <c r="P2878" i="1" a="1"/>
  <c r="P2878" i="1" s="1"/>
  <c r="J2878" i="1" s="1" a="1"/>
  <c r="J2878" i="1" s="1"/>
  <c r="T2878" i="1" l="1" a="1"/>
  <c r="T2878" i="1" s="1"/>
  <c r="I2879" i="1" a="1"/>
  <c r="I2879" i="1" s="1"/>
  <c r="K2878" i="1" a="1"/>
  <c r="K2878" i="1" s="1"/>
  <c r="U2878" i="1" l="1"/>
  <c r="L2879" i="1" a="1"/>
  <c r="L2879" i="1" s="1"/>
  <c r="M2878" i="1" a="1"/>
  <c r="M2878" i="1" s="1"/>
  <c r="N2879" i="1" s="1" a="1"/>
  <c r="N2879" i="1" s="1"/>
  <c r="O2878" i="1" l="1" a="1"/>
  <c r="O2878" i="1" s="1"/>
  <c r="R2879" i="1" l="1"/>
  <c r="S2879" i="1" s="1"/>
  <c r="Q2879" i="1"/>
  <c r="P2879" i="1" a="1"/>
  <c r="P2879" i="1" s="1"/>
  <c r="J2879" i="1" s="1" a="1"/>
  <c r="J2879" i="1" s="1"/>
  <c r="T2879" i="1" l="1" a="1"/>
  <c r="T2879" i="1" s="1"/>
  <c r="I2880" i="1" a="1"/>
  <c r="I2880" i="1" s="1"/>
  <c r="K2879" i="1" a="1"/>
  <c r="K2879" i="1" s="1"/>
  <c r="U2879" i="1" l="1"/>
  <c r="M2879" i="1" a="1"/>
  <c r="M2879" i="1" s="1"/>
  <c r="N2880" i="1" s="1" a="1"/>
  <c r="N2880" i="1" s="1"/>
  <c r="L2880" i="1" a="1"/>
  <c r="L2880" i="1" s="1"/>
  <c r="O2879" i="1" l="1" a="1"/>
  <c r="O2879" i="1" s="1"/>
  <c r="R2880" i="1" s="1"/>
  <c r="S2880" i="1" s="1"/>
  <c r="P2880" i="1" l="1" a="1"/>
  <c r="P2880" i="1" s="1"/>
  <c r="J2880" i="1" s="1" a="1"/>
  <c r="J2880" i="1" s="1"/>
  <c r="Q2880" i="1"/>
  <c r="T2880" i="1" l="1" a="1"/>
  <c r="T2880" i="1" s="1"/>
  <c r="I2881" i="1" a="1"/>
  <c r="I2881" i="1" s="1"/>
  <c r="K2880" i="1" a="1"/>
  <c r="K2880" i="1" s="1"/>
  <c r="U2880" i="1" l="1"/>
  <c r="L2881" i="1" a="1"/>
  <c r="L2881" i="1" s="1"/>
  <c r="M2880" i="1" a="1"/>
  <c r="M2880" i="1" s="1"/>
  <c r="N2881" i="1" s="1" a="1"/>
  <c r="N2881" i="1" s="1"/>
  <c r="O2880" i="1" l="1" a="1"/>
  <c r="O2880" i="1" s="1"/>
  <c r="Q2881" i="1" l="1"/>
  <c r="R2881" i="1"/>
  <c r="S2881" i="1" s="1"/>
  <c r="P2881" i="1" a="1"/>
  <c r="P2881" i="1" s="1"/>
  <c r="J2881" i="1" s="1" a="1"/>
  <c r="J2881" i="1" s="1"/>
  <c r="T2881" i="1" l="1" a="1"/>
  <c r="T2881" i="1" s="1"/>
  <c r="I2882" i="1" a="1"/>
  <c r="I2882" i="1" s="1"/>
  <c r="K2881" i="1" a="1"/>
  <c r="K2881" i="1" s="1"/>
  <c r="U2881" i="1" l="1"/>
  <c r="L2882" i="1" a="1"/>
  <c r="L2882" i="1" s="1"/>
  <c r="M2881" i="1" a="1"/>
  <c r="M2881" i="1" s="1"/>
  <c r="N2882" i="1" s="1" a="1"/>
  <c r="N2882" i="1" s="1"/>
  <c r="O2881" i="1" l="1" a="1"/>
  <c r="O2881" i="1" s="1"/>
  <c r="R2882" i="1" l="1"/>
  <c r="S2882" i="1" s="1"/>
  <c r="Q2882" i="1"/>
  <c r="P2882" i="1" a="1"/>
  <c r="P2882" i="1" s="1"/>
  <c r="J2882" i="1" s="1" a="1"/>
  <c r="J2882" i="1" s="1"/>
  <c r="T2882" i="1" l="1" a="1"/>
  <c r="T2882" i="1" s="1"/>
  <c r="I2883" i="1" a="1"/>
  <c r="I2883" i="1" s="1"/>
  <c r="K2882" i="1" a="1"/>
  <c r="K2882" i="1" s="1"/>
  <c r="U2882" i="1" l="1"/>
  <c r="L2883" i="1" a="1"/>
  <c r="L2883" i="1" s="1"/>
  <c r="M2882" i="1" a="1"/>
  <c r="M2882" i="1" s="1"/>
  <c r="N2883" i="1" s="1" a="1"/>
  <c r="N2883" i="1" s="1"/>
  <c r="O2882" i="1" l="1" a="1"/>
  <c r="O2882" i="1" s="1"/>
  <c r="R2883" i="1" l="1"/>
  <c r="S2883" i="1" s="1"/>
  <c r="Q2883" i="1"/>
  <c r="P2883" i="1" a="1"/>
  <c r="P2883" i="1" s="1"/>
  <c r="J2883" i="1" s="1" a="1"/>
  <c r="J2883" i="1" s="1"/>
  <c r="T2883" i="1" l="1" a="1"/>
  <c r="T2883" i="1" s="1"/>
  <c r="I2884" i="1" a="1"/>
  <c r="I2884" i="1" s="1"/>
  <c r="K2883" i="1" a="1"/>
  <c r="K2883" i="1" s="1"/>
  <c r="U2883" i="1" l="1"/>
  <c r="M2883" i="1" a="1"/>
  <c r="M2883" i="1" s="1"/>
  <c r="N2884" i="1" s="1" a="1"/>
  <c r="N2884" i="1" s="1"/>
  <c r="L2884" i="1" a="1"/>
  <c r="L2884" i="1" s="1"/>
  <c r="O2883" i="1" l="1" a="1"/>
  <c r="O2883" i="1" s="1"/>
  <c r="R2884" i="1" s="1"/>
  <c r="S2884" i="1" s="1"/>
  <c r="P2884" i="1" l="1" a="1"/>
  <c r="P2884" i="1" s="1"/>
  <c r="J2884" i="1" s="1" a="1"/>
  <c r="J2884" i="1" s="1"/>
  <c r="Q2884" i="1"/>
  <c r="T2884" i="1" l="1" a="1"/>
  <c r="T2884" i="1" s="1"/>
  <c r="I2885" i="1" a="1"/>
  <c r="I2885" i="1" s="1"/>
  <c r="K2884" i="1" a="1"/>
  <c r="K2884" i="1" s="1"/>
  <c r="U2884" i="1" l="1"/>
  <c r="L2885" i="1" a="1"/>
  <c r="L2885" i="1" s="1"/>
  <c r="M2884" i="1" a="1"/>
  <c r="M2884" i="1" s="1"/>
  <c r="N2885" i="1" s="1" a="1"/>
  <c r="N2885" i="1" s="1"/>
  <c r="O2884" i="1" l="1" a="1"/>
  <c r="O2884" i="1" s="1"/>
  <c r="R2885" i="1" l="1"/>
  <c r="S2885" i="1" s="1"/>
  <c r="Q2885" i="1"/>
  <c r="P2885" i="1" a="1"/>
  <c r="P2885" i="1" s="1"/>
  <c r="J2885" i="1" s="1" a="1"/>
  <c r="J2885" i="1" s="1"/>
  <c r="T2885" i="1" l="1" a="1"/>
  <c r="T2885" i="1" s="1"/>
  <c r="I2886" i="1" a="1"/>
  <c r="I2886" i="1" s="1"/>
  <c r="K2885" i="1" a="1"/>
  <c r="K2885" i="1" s="1"/>
  <c r="U2885" i="1" l="1"/>
  <c r="L2886" i="1" a="1"/>
  <c r="L2886" i="1" s="1"/>
  <c r="M2885" i="1" a="1"/>
  <c r="M2885" i="1" s="1"/>
  <c r="N2886" i="1" s="1" a="1"/>
  <c r="N2886" i="1" s="1"/>
  <c r="O2885" i="1" l="1" a="1"/>
  <c r="O2885" i="1" s="1"/>
  <c r="R2886" i="1" l="1"/>
  <c r="S2886" i="1" s="1"/>
  <c r="Q2886" i="1"/>
  <c r="P2886" i="1" a="1"/>
  <c r="P2886" i="1" s="1"/>
  <c r="J2886" i="1" s="1" a="1"/>
  <c r="J2886" i="1" s="1"/>
  <c r="T2886" i="1" l="1" a="1"/>
  <c r="T2886" i="1" s="1"/>
  <c r="I2887" i="1" a="1"/>
  <c r="I2887" i="1" s="1"/>
  <c r="K2886" i="1" a="1"/>
  <c r="K2886" i="1" s="1"/>
  <c r="U2886" i="1" l="1"/>
  <c r="L2887" i="1" a="1"/>
  <c r="L2887" i="1" s="1"/>
  <c r="M2886" i="1" a="1"/>
  <c r="M2886" i="1" s="1"/>
  <c r="N2887" i="1" s="1" a="1"/>
  <c r="N2887" i="1" s="1"/>
  <c r="O2886" i="1" l="1" a="1"/>
  <c r="O2886" i="1" s="1"/>
  <c r="R2887" i="1" l="1"/>
  <c r="S2887" i="1" s="1"/>
  <c r="Q2887" i="1"/>
  <c r="P2887" i="1" a="1"/>
  <c r="P2887" i="1" s="1"/>
  <c r="J2887" i="1" s="1" a="1"/>
  <c r="J2887" i="1" s="1"/>
  <c r="T2887" i="1" l="1" a="1"/>
  <c r="T2887" i="1" s="1"/>
  <c r="I2888" i="1" a="1"/>
  <c r="I2888" i="1" s="1"/>
  <c r="K2887" i="1" a="1"/>
  <c r="K2887" i="1" s="1"/>
  <c r="U2887" i="1" l="1"/>
  <c r="L2888" i="1" a="1"/>
  <c r="L2888" i="1" s="1"/>
  <c r="M2887" i="1" a="1"/>
  <c r="M2887" i="1" s="1"/>
  <c r="N2888" i="1" s="1" a="1"/>
  <c r="N2888" i="1" s="1"/>
  <c r="O2887" i="1" l="1" a="1"/>
  <c r="O2887" i="1" s="1"/>
  <c r="R2888" i="1" l="1"/>
  <c r="S2888" i="1" s="1"/>
  <c r="Q2888" i="1"/>
  <c r="P2888" i="1" a="1"/>
  <c r="P2888" i="1" s="1"/>
  <c r="J2888" i="1" s="1" a="1"/>
  <c r="J2888" i="1" s="1"/>
  <c r="T2888" i="1" l="1" a="1"/>
  <c r="T2888" i="1" s="1"/>
  <c r="I2889" i="1" a="1"/>
  <c r="I2889" i="1" s="1"/>
  <c r="K2888" i="1" a="1"/>
  <c r="K2888" i="1" s="1"/>
  <c r="U2888" i="1" l="1"/>
  <c r="L2889" i="1" a="1"/>
  <c r="L2889" i="1" s="1"/>
  <c r="M2888" i="1" a="1"/>
  <c r="M2888" i="1" s="1"/>
  <c r="N2889" i="1" s="1" a="1"/>
  <c r="N2889" i="1" s="1"/>
  <c r="O2888" i="1" l="1" a="1"/>
  <c r="O2888" i="1" s="1"/>
  <c r="R2889" i="1" l="1"/>
  <c r="S2889" i="1" s="1"/>
  <c r="Q2889" i="1"/>
  <c r="P2889" i="1" a="1"/>
  <c r="P2889" i="1" s="1"/>
  <c r="J2889" i="1" s="1" a="1"/>
  <c r="J2889" i="1" s="1"/>
  <c r="T2889" i="1" l="1" a="1"/>
  <c r="T2889" i="1" s="1"/>
  <c r="I2890" i="1" a="1"/>
  <c r="I2890" i="1" s="1"/>
  <c r="K2889" i="1" a="1"/>
  <c r="K2889" i="1" s="1"/>
  <c r="U2889" i="1" l="1"/>
  <c r="M2889" i="1" a="1"/>
  <c r="M2889" i="1" s="1"/>
  <c r="N2890" i="1" s="1" a="1"/>
  <c r="N2890" i="1" s="1"/>
  <c r="L2890" i="1" a="1"/>
  <c r="L2890" i="1" s="1"/>
  <c r="O2889" i="1" l="1" a="1"/>
  <c r="O2889" i="1" s="1"/>
  <c r="R2890" i="1" s="1"/>
  <c r="S2890" i="1" s="1"/>
  <c r="P2890" i="1" l="1" a="1"/>
  <c r="P2890" i="1" s="1"/>
  <c r="J2890" i="1" s="1" a="1"/>
  <c r="J2890" i="1" s="1"/>
  <c r="Q2890" i="1"/>
  <c r="T2890" i="1" l="1" a="1"/>
  <c r="T2890" i="1" s="1"/>
  <c r="I2891" i="1" a="1"/>
  <c r="I2891" i="1" s="1"/>
  <c r="K2890" i="1" a="1"/>
  <c r="K2890" i="1" s="1"/>
  <c r="U2890" i="1" l="1"/>
  <c r="L2891" i="1" a="1"/>
  <c r="L2891" i="1" s="1"/>
  <c r="M2890" i="1" a="1"/>
  <c r="M2890" i="1" s="1"/>
  <c r="N2891" i="1" s="1" a="1"/>
  <c r="N2891" i="1" s="1"/>
  <c r="O2890" i="1" l="1" a="1"/>
  <c r="O2890" i="1" s="1"/>
  <c r="R2891" i="1" l="1"/>
  <c r="S2891" i="1" s="1"/>
  <c r="Q2891" i="1"/>
  <c r="P2891" i="1" a="1"/>
  <c r="P2891" i="1" s="1"/>
  <c r="J2891" i="1" s="1" a="1"/>
  <c r="J2891" i="1" s="1"/>
  <c r="T2891" i="1" l="1" a="1"/>
  <c r="T2891" i="1" s="1"/>
  <c r="I2892" i="1" a="1"/>
  <c r="I2892" i="1" s="1"/>
  <c r="K2891" i="1" a="1"/>
  <c r="K2891" i="1" s="1"/>
  <c r="U2891" i="1" l="1"/>
  <c r="L2892" i="1" a="1"/>
  <c r="L2892" i="1" s="1"/>
  <c r="M2891" i="1" a="1"/>
  <c r="M2891" i="1" s="1"/>
  <c r="N2892" i="1" s="1" a="1"/>
  <c r="N2892" i="1" s="1"/>
  <c r="O2891" i="1" l="1" a="1"/>
  <c r="O2891" i="1" s="1"/>
  <c r="R2892" i="1" l="1"/>
  <c r="S2892" i="1" s="1"/>
  <c r="Q2892" i="1"/>
  <c r="P2892" i="1" a="1"/>
  <c r="P2892" i="1" s="1"/>
  <c r="J2892" i="1" s="1" a="1"/>
  <c r="J2892" i="1" s="1"/>
  <c r="T2892" i="1" l="1" a="1"/>
  <c r="T2892" i="1" s="1"/>
  <c r="I2893" i="1" a="1"/>
  <c r="I2893" i="1" s="1"/>
  <c r="K2892" i="1" a="1"/>
  <c r="K2892" i="1" s="1"/>
  <c r="U2892" i="1" l="1"/>
  <c r="M2892" i="1" a="1"/>
  <c r="M2892" i="1" s="1"/>
  <c r="N2893" i="1" s="1" a="1"/>
  <c r="N2893" i="1" s="1"/>
  <c r="L2893" i="1" a="1"/>
  <c r="L2893" i="1" s="1"/>
  <c r="O2892" i="1" l="1" a="1"/>
  <c r="O2892" i="1" s="1"/>
  <c r="R2893" i="1" l="1"/>
  <c r="S2893" i="1" s="1"/>
  <c r="Q2893" i="1"/>
  <c r="P2893" i="1" a="1"/>
  <c r="P2893" i="1" s="1"/>
  <c r="J2893" i="1" s="1" a="1"/>
  <c r="J2893" i="1" s="1"/>
  <c r="T2893" i="1" l="1" a="1"/>
  <c r="T2893" i="1" s="1"/>
  <c r="I2894" i="1" a="1"/>
  <c r="I2894" i="1" s="1"/>
  <c r="K2893" i="1" a="1"/>
  <c r="K2893" i="1" s="1"/>
  <c r="U2893" i="1" l="1"/>
  <c r="L2894" i="1" a="1"/>
  <c r="L2894" i="1" s="1"/>
  <c r="M2893" i="1" a="1"/>
  <c r="M2893" i="1" s="1"/>
  <c r="N2894" i="1" s="1" a="1"/>
  <c r="N2894" i="1" s="1"/>
  <c r="O2893" i="1" l="1" a="1"/>
  <c r="O2893" i="1" s="1"/>
  <c r="R2894" i="1" l="1"/>
  <c r="S2894" i="1" s="1"/>
  <c r="Q2894" i="1"/>
  <c r="P2894" i="1" a="1"/>
  <c r="P2894" i="1" s="1"/>
  <c r="J2894" i="1" s="1" a="1"/>
  <c r="J2894" i="1" s="1"/>
  <c r="T2894" i="1" l="1" a="1"/>
  <c r="T2894" i="1" s="1"/>
  <c r="I2895" i="1" a="1"/>
  <c r="I2895" i="1" s="1"/>
  <c r="K2894" i="1" a="1"/>
  <c r="K2894" i="1" s="1"/>
  <c r="U2894" i="1" l="1"/>
  <c r="L2895" i="1" a="1"/>
  <c r="L2895" i="1" s="1"/>
  <c r="M2894" i="1" a="1"/>
  <c r="M2894" i="1" s="1"/>
  <c r="N2895" i="1" s="1" a="1"/>
  <c r="N2895" i="1" s="1"/>
  <c r="O2894" i="1" l="1" a="1"/>
  <c r="O2894" i="1" s="1"/>
  <c r="R2895" i="1" l="1"/>
  <c r="S2895" i="1" s="1"/>
  <c r="Q2895" i="1"/>
  <c r="P2895" i="1" a="1"/>
  <c r="P2895" i="1" s="1"/>
  <c r="J2895" i="1" s="1" a="1"/>
  <c r="J2895" i="1" s="1"/>
  <c r="T2895" i="1" l="1" a="1"/>
  <c r="T2895" i="1" s="1"/>
  <c r="I2896" i="1" a="1"/>
  <c r="I2896" i="1" s="1"/>
  <c r="K2895" i="1" a="1"/>
  <c r="K2895" i="1" s="1"/>
  <c r="U2895" i="1" l="1"/>
  <c r="L2896" i="1" a="1"/>
  <c r="L2896" i="1" s="1"/>
  <c r="M2895" i="1" a="1"/>
  <c r="M2895" i="1" s="1"/>
  <c r="N2896" i="1" s="1" a="1"/>
  <c r="N2896" i="1" s="1"/>
  <c r="O2895" i="1" l="1" a="1"/>
  <c r="O2895" i="1" s="1"/>
  <c r="R2896" i="1" l="1"/>
  <c r="S2896" i="1" s="1"/>
  <c r="Q2896" i="1"/>
  <c r="P2896" i="1" a="1"/>
  <c r="P2896" i="1" s="1"/>
  <c r="J2896" i="1" s="1" a="1"/>
  <c r="J2896" i="1" s="1"/>
  <c r="T2896" i="1" l="1" a="1"/>
  <c r="T2896" i="1" s="1"/>
  <c r="I2897" i="1" a="1"/>
  <c r="I2897" i="1" s="1"/>
  <c r="K2896" i="1" a="1"/>
  <c r="K2896" i="1" s="1"/>
  <c r="U2896" i="1" l="1"/>
  <c r="M2896" i="1" a="1"/>
  <c r="M2896" i="1" s="1"/>
  <c r="N2897" i="1" s="1" a="1"/>
  <c r="N2897" i="1" s="1"/>
  <c r="L2897" i="1" a="1"/>
  <c r="L2897" i="1" s="1"/>
  <c r="O2896" i="1" l="1" a="1"/>
  <c r="O2896" i="1" s="1"/>
  <c r="Q2897" i="1" l="1"/>
  <c r="R2897" i="1"/>
  <c r="S2897" i="1" s="1"/>
  <c r="P2897" i="1" a="1"/>
  <c r="P2897" i="1" s="1"/>
  <c r="J2897" i="1" s="1" a="1"/>
  <c r="J2897" i="1" s="1"/>
  <c r="T2897" i="1" l="1" a="1"/>
  <c r="T2897" i="1" s="1"/>
  <c r="I2898" i="1" a="1"/>
  <c r="I2898" i="1" s="1"/>
  <c r="K2897" i="1" a="1"/>
  <c r="K2897" i="1" s="1"/>
  <c r="U2897" i="1" l="1"/>
  <c r="M2897" i="1" a="1"/>
  <c r="M2897" i="1" s="1"/>
  <c r="N2898" i="1" s="1" a="1"/>
  <c r="N2898" i="1" s="1"/>
  <c r="L2898" i="1" a="1"/>
  <c r="L2898" i="1" s="1"/>
  <c r="O2897" i="1" l="1" a="1"/>
  <c r="O2897" i="1" s="1"/>
  <c r="R2898" i="1" s="1"/>
  <c r="S2898" i="1" s="1"/>
  <c r="P2898" i="1" l="1" a="1"/>
  <c r="P2898" i="1" s="1"/>
  <c r="J2898" i="1" s="1" a="1"/>
  <c r="J2898" i="1" s="1"/>
  <c r="Q2898" i="1"/>
  <c r="T2898" i="1" l="1" a="1"/>
  <c r="T2898" i="1" s="1"/>
  <c r="I2899" i="1" a="1"/>
  <c r="I2899" i="1" s="1"/>
  <c r="K2898" i="1" a="1"/>
  <c r="K2898" i="1" s="1"/>
  <c r="U2898" i="1" l="1"/>
  <c r="L2899" i="1" a="1"/>
  <c r="L2899" i="1" s="1"/>
  <c r="M2898" i="1" a="1"/>
  <c r="M2898" i="1" s="1"/>
  <c r="N2899" i="1" s="1" a="1"/>
  <c r="N2899" i="1" s="1"/>
  <c r="O2898" i="1" l="1" a="1"/>
  <c r="O2898" i="1" s="1"/>
  <c r="Q2899" i="1" l="1"/>
  <c r="R2899" i="1"/>
  <c r="S2899" i="1" s="1"/>
  <c r="P2899" i="1" a="1"/>
  <c r="P2899" i="1" s="1"/>
  <c r="J2899" i="1" s="1" a="1"/>
  <c r="J2899" i="1" s="1"/>
  <c r="T2899" i="1" l="1" a="1"/>
  <c r="T2899" i="1" s="1"/>
  <c r="I2900" i="1" a="1"/>
  <c r="I2900" i="1" s="1"/>
  <c r="K2899" i="1" a="1"/>
  <c r="K2899" i="1" s="1"/>
  <c r="U2899" i="1" l="1"/>
  <c r="L2900" i="1" a="1"/>
  <c r="L2900" i="1" s="1"/>
  <c r="M2899" i="1" a="1"/>
  <c r="M2899" i="1" s="1"/>
  <c r="N2900" i="1" s="1" a="1"/>
  <c r="N2900" i="1" s="1"/>
  <c r="O2899" i="1" l="1" a="1"/>
  <c r="O2899" i="1" s="1"/>
  <c r="R2900" i="1" l="1"/>
  <c r="S2900" i="1" s="1"/>
  <c r="Q2900" i="1"/>
  <c r="P2900" i="1" a="1"/>
  <c r="P2900" i="1" s="1"/>
  <c r="J2900" i="1" s="1" a="1"/>
  <c r="J2900" i="1" s="1"/>
  <c r="T2900" i="1" l="1" a="1"/>
  <c r="T2900" i="1" s="1"/>
  <c r="I2901" i="1" a="1"/>
  <c r="I2901" i="1" s="1"/>
  <c r="K2900" i="1" a="1"/>
  <c r="K2900" i="1" s="1"/>
  <c r="U2900" i="1" l="1"/>
  <c r="L2901" i="1" a="1"/>
  <c r="L2901" i="1" s="1"/>
  <c r="M2900" i="1" a="1"/>
  <c r="M2900" i="1" s="1"/>
  <c r="N2901" i="1" s="1" a="1"/>
  <c r="N2901" i="1" s="1"/>
  <c r="O2900" i="1" l="1" a="1"/>
  <c r="O2900" i="1" s="1"/>
  <c r="R2901" i="1" l="1"/>
  <c r="S2901" i="1" s="1"/>
  <c r="Q2901" i="1"/>
  <c r="P2901" i="1" a="1"/>
  <c r="P2901" i="1" s="1"/>
  <c r="J2901" i="1" s="1" a="1"/>
  <c r="J2901" i="1" s="1"/>
  <c r="T2901" i="1" l="1" a="1"/>
  <c r="T2901" i="1" s="1"/>
  <c r="I2902" i="1" a="1"/>
  <c r="I2902" i="1" s="1"/>
  <c r="K2901" i="1" a="1"/>
  <c r="K2901" i="1" s="1"/>
  <c r="U2901" i="1" l="1"/>
  <c r="L2902" i="1" a="1"/>
  <c r="L2902" i="1" s="1"/>
  <c r="M2901" i="1" a="1"/>
  <c r="M2901" i="1" s="1"/>
  <c r="N2902" i="1" s="1" a="1"/>
  <c r="N2902" i="1" s="1"/>
  <c r="O2901" i="1" l="1" a="1"/>
  <c r="O2901" i="1" s="1"/>
  <c r="R2902" i="1" s="1"/>
  <c r="S2902" i="1" s="1"/>
  <c r="P2902" i="1" l="1" a="1"/>
  <c r="P2902" i="1" s="1"/>
  <c r="J2902" i="1" s="1" a="1"/>
  <c r="J2902" i="1" s="1"/>
  <c r="Q2902" i="1"/>
  <c r="T2902" i="1" l="1" a="1"/>
  <c r="T2902" i="1" s="1"/>
  <c r="I2903" i="1" a="1"/>
  <c r="I2903" i="1" s="1"/>
  <c r="K2902" i="1" a="1"/>
  <c r="K2902" i="1" s="1"/>
  <c r="U2902" i="1" l="1"/>
  <c r="L2903" i="1" a="1"/>
  <c r="L2903" i="1" s="1"/>
  <c r="M2902" i="1" a="1"/>
  <c r="M2902" i="1" s="1"/>
  <c r="N2903" i="1" s="1" a="1"/>
  <c r="N2903" i="1" s="1"/>
  <c r="O2902" i="1" l="1" a="1"/>
  <c r="O2902" i="1" s="1"/>
  <c r="Q2903" i="1" l="1"/>
  <c r="R2903" i="1"/>
  <c r="S2903" i="1" s="1"/>
  <c r="P2903" i="1" a="1"/>
  <c r="P2903" i="1" s="1"/>
  <c r="J2903" i="1" s="1" a="1"/>
  <c r="J2903" i="1" s="1"/>
  <c r="T2903" i="1" l="1" a="1"/>
  <c r="T2903" i="1" s="1"/>
  <c r="I2904" i="1" a="1"/>
  <c r="I2904" i="1" s="1"/>
  <c r="K2903" i="1" a="1"/>
  <c r="K2903" i="1" s="1"/>
  <c r="U2903" i="1" l="1"/>
  <c r="L2904" i="1" a="1"/>
  <c r="L2904" i="1" s="1"/>
  <c r="M2903" i="1" a="1"/>
  <c r="M2903" i="1" s="1"/>
  <c r="N2904" i="1" s="1" a="1"/>
  <c r="N2904" i="1" s="1"/>
  <c r="O2903" i="1" l="1" a="1"/>
  <c r="O2903" i="1" s="1"/>
  <c r="R2904" i="1" l="1"/>
  <c r="S2904" i="1" s="1"/>
  <c r="Q2904" i="1"/>
  <c r="P2904" i="1" a="1"/>
  <c r="P2904" i="1" s="1"/>
  <c r="J2904" i="1" s="1" a="1"/>
  <c r="J2904" i="1" s="1"/>
  <c r="T2904" i="1" l="1" a="1"/>
  <c r="T2904" i="1" s="1"/>
  <c r="I2905" i="1" a="1"/>
  <c r="I2905" i="1" s="1"/>
  <c r="K2904" i="1" a="1"/>
  <c r="K2904" i="1" s="1"/>
  <c r="U2904" i="1" l="1"/>
  <c r="L2905" i="1" a="1"/>
  <c r="L2905" i="1" s="1"/>
  <c r="M2904" i="1" a="1"/>
  <c r="M2904" i="1" s="1"/>
  <c r="N2905" i="1" s="1" a="1"/>
  <c r="N2905" i="1" s="1"/>
  <c r="O2904" i="1" l="1" a="1"/>
  <c r="O2904" i="1" s="1"/>
  <c r="R2905" i="1" l="1"/>
  <c r="S2905" i="1" s="1"/>
  <c r="Q2905" i="1"/>
  <c r="P2905" i="1" a="1"/>
  <c r="P2905" i="1" s="1"/>
  <c r="J2905" i="1" s="1" a="1"/>
  <c r="J2905" i="1" s="1"/>
  <c r="T2905" i="1" l="1" a="1"/>
  <c r="T2905" i="1" s="1"/>
  <c r="I2906" i="1" a="1"/>
  <c r="I2906" i="1" s="1"/>
  <c r="K2905" i="1" a="1"/>
  <c r="K2905" i="1" s="1"/>
  <c r="U2905" i="1" l="1"/>
  <c r="M2905" i="1" a="1"/>
  <c r="M2905" i="1" s="1"/>
  <c r="N2906" i="1" s="1" a="1"/>
  <c r="N2906" i="1" s="1"/>
  <c r="L2906" i="1" a="1"/>
  <c r="L2906" i="1" s="1"/>
  <c r="O2905" i="1" l="1" a="1"/>
  <c r="O2905" i="1" s="1"/>
  <c r="R2906" i="1" s="1"/>
  <c r="S2906" i="1" s="1"/>
  <c r="P2906" i="1" l="1" a="1"/>
  <c r="P2906" i="1" s="1"/>
  <c r="J2906" i="1" s="1" a="1"/>
  <c r="J2906" i="1" s="1"/>
  <c r="Q2906" i="1"/>
  <c r="T2906" i="1" l="1" a="1"/>
  <c r="T2906" i="1" s="1"/>
  <c r="I2907" i="1" a="1"/>
  <c r="I2907" i="1" s="1"/>
  <c r="K2906" i="1" a="1"/>
  <c r="K2906" i="1" s="1"/>
  <c r="U2906" i="1" l="1"/>
  <c r="M2906" i="1" a="1"/>
  <c r="M2906" i="1" s="1"/>
  <c r="N2907" i="1" s="1" a="1"/>
  <c r="N2907" i="1" s="1"/>
  <c r="L2907" i="1" a="1"/>
  <c r="L2907" i="1" s="1"/>
  <c r="O2906" i="1" l="1" a="1"/>
  <c r="O2906" i="1" s="1"/>
  <c r="Q2907" i="1" s="1"/>
  <c r="P2907" i="1" l="1" a="1"/>
  <c r="P2907" i="1" s="1"/>
  <c r="J2907" i="1" s="1" a="1"/>
  <c r="J2907" i="1" s="1"/>
  <c r="R2907" i="1"/>
  <c r="S2907" i="1" s="1"/>
  <c r="T2907" i="1" l="1" a="1"/>
  <c r="T2907" i="1" s="1"/>
  <c r="I2908" i="1" a="1"/>
  <c r="I2908" i="1" s="1"/>
  <c r="K2907" i="1" a="1"/>
  <c r="K2907" i="1" s="1"/>
  <c r="U2907" i="1" l="1"/>
  <c r="L2908" i="1" a="1"/>
  <c r="L2908" i="1" s="1"/>
  <c r="M2907" i="1" a="1"/>
  <c r="M2907" i="1" s="1"/>
  <c r="N2908" i="1" s="1" a="1"/>
  <c r="N2908" i="1" s="1"/>
  <c r="O2907" i="1" l="1" a="1"/>
  <c r="O2907" i="1" s="1"/>
  <c r="R2908" i="1" l="1"/>
  <c r="S2908" i="1" s="1"/>
  <c r="Q2908" i="1"/>
  <c r="P2908" i="1" a="1"/>
  <c r="P2908" i="1" s="1"/>
  <c r="J2908" i="1" s="1" a="1"/>
  <c r="J2908" i="1" s="1"/>
  <c r="T2908" i="1" l="1" a="1"/>
  <c r="T2908" i="1" s="1"/>
  <c r="I2909" i="1" a="1"/>
  <c r="I2909" i="1" s="1"/>
  <c r="K2908" i="1" a="1"/>
  <c r="K2908" i="1" s="1"/>
  <c r="U2908" i="1" l="1"/>
  <c r="L2909" i="1" a="1"/>
  <c r="L2909" i="1" s="1"/>
  <c r="M2908" i="1" a="1"/>
  <c r="M2908" i="1" s="1"/>
  <c r="N2909" i="1" s="1" a="1"/>
  <c r="N2909" i="1" s="1"/>
  <c r="O2908" i="1" l="1" a="1"/>
  <c r="O2908" i="1" s="1"/>
  <c r="R2909" i="1" l="1"/>
  <c r="S2909" i="1" s="1"/>
  <c r="Q2909" i="1"/>
  <c r="P2909" i="1" a="1"/>
  <c r="P2909" i="1" s="1"/>
  <c r="J2909" i="1" s="1" a="1"/>
  <c r="J2909" i="1" s="1"/>
  <c r="T2909" i="1" l="1" a="1"/>
  <c r="T2909" i="1" s="1"/>
  <c r="I2910" i="1" a="1"/>
  <c r="I2910" i="1" s="1"/>
  <c r="K2909" i="1" a="1"/>
  <c r="K2909" i="1" s="1"/>
  <c r="U2909" i="1" l="1"/>
  <c r="M2909" i="1" a="1"/>
  <c r="M2909" i="1" s="1"/>
  <c r="N2910" i="1" s="1" a="1"/>
  <c r="N2910" i="1" s="1"/>
  <c r="L2910" i="1" a="1"/>
  <c r="L2910" i="1" s="1"/>
  <c r="O2909" i="1" l="1" a="1"/>
  <c r="O2909" i="1" s="1"/>
  <c r="R2910" i="1" s="1"/>
  <c r="S2910" i="1" s="1"/>
  <c r="P2910" i="1" l="1" a="1"/>
  <c r="P2910" i="1" s="1"/>
  <c r="J2910" i="1" s="1" a="1"/>
  <c r="J2910" i="1" s="1"/>
  <c r="I2911" i="1" s="1" a="1"/>
  <c r="I2911" i="1" s="1"/>
  <c r="Q2910" i="1"/>
  <c r="T2910" i="1" l="1" a="1"/>
  <c r="T2910" i="1" s="1"/>
  <c r="K2910" i="1" a="1"/>
  <c r="K2910" i="1" s="1"/>
  <c r="L2911" i="1" s="1" a="1"/>
  <c r="L2911" i="1" s="1"/>
  <c r="U2910" i="1" l="1"/>
  <c r="M2910" i="1" a="1"/>
  <c r="M2910" i="1" s="1"/>
  <c r="N2911" i="1" s="1" a="1"/>
  <c r="N2911" i="1" s="1"/>
  <c r="O2910" i="1" l="1" a="1"/>
  <c r="O2910" i="1" s="1"/>
  <c r="Q2911" i="1" s="1"/>
  <c r="R2911" i="1" l="1"/>
  <c r="S2911" i="1" s="1"/>
  <c r="P2911" i="1" a="1"/>
  <c r="P2911" i="1" s="1"/>
  <c r="J2911" i="1" s="1" a="1"/>
  <c r="J2911" i="1" s="1"/>
  <c r="I2912" i="1" s="1" a="1"/>
  <c r="I2912" i="1" s="1"/>
  <c r="K2911" i="1" l="1" a="1"/>
  <c r="K2911" i="1" s="1"/>
  <c r="M2911" i="1" s="1" a="1"/>
  <c r="M2911" i="1" s="1"/>
  <c r="N2912" i="1" s="1" a="1"/>
  <c r="N2912" i="1" s="1"/>
  <c r="T2911" i="1" a="1"/>
  <c r="T2911" i="1" s="1"/>
  <c r="U2911" i="1" s="1"/>
  <c r="L2912" i="1" l="1" a="1"/>
  <c r="L2912" i="1" s="1"/>
  <c r="O2911" i="1" a="1"/>
  <c r="O2911" i="1" s="1"/>
  <c r="R2912" i="1" l="1"/>
  <c r="S2912" i="1" s="1"/>
  <c r="Q2912" i="1"/>
  <c r="P2912" i="1" a="1"/>
  <c r="P2912" i="1" s="1"/>
  <c r="J2912" i="1" s="1" a="1"/>
  <c r="J2912" i="1" s="1"/>
  <c r="T2912" i="1" l="1" a="1"/>
  <c r="T2912" i="1" s="1"/>
  <c r="I2913" i="1" a="1"/>
  <c r="I2913" i="1" s="1"/>
  <c r="K2912" i="1" a="1"/>
  <c r="K2912" i="1" s="1"/>
  <c r="U2912" i="1" l="1"/>
  <c r="L2913" i="1" a="1"/>
  <c r="L2913" i="1" s="1"/>
  <c r="M2912" i="1" a="1"/>
  <c r="M2912" i="1" s="1"/>
  <c r="N2913" i="1" s="1" a="1"/>
  <c r="N2913" i="1" s="1"/>
  <c r="O2912" i="1" l="1" a="1"/>
  <c r="O2912" i="1" s="1"/>
  <c r="R2913" i="1" l="1"/>
  <c r="S2913" i="1" s="1"/>
  <c r="Q2913" i="1"/>
  <c r="P2913" i="1" a="1"/>
  <c r="P2913" i="1" s="1"/>
  <c r="J2913" i="1" s="1" a="1"/>
  <c r="J2913" i="1" s="1"/>
  <c r="T2913" i="1" l="1" a="1"/>
  <c r="T2913" i="1" s="1"/>
  <c r="I2914" i="1" a="1"/>
  <c r="I2914" i="1" s="1"/>
  <c r="K2913" i="1" a="1"/>
  <c r="K2913" i="1" s="1"/>
  <c r="U2913" i="1" l="1"/>
  <c r="L2914" i="1" a="1"/>
  <c r="L2914" i="1" s="1"/>
  <c r="M2913" i="1" a="1"/>
  <c r="M2913" i="1" s="1"/>
  <c r="N2914" i="1" s="1" a="1"/>
  <c r="N2914" i="1" s="1"/>
  <c r="O2913" i="1" l="1" a="1"/>
  <c r="O2913" i="1" s="1"/>
  <c r="Q2914" i="1" l="1"/>
  <c r="R2914" i="1"/>
  <c r="S2914" i="1" s="1"/>
  <c r="P2914" i="1" a="1"/>
  <c r="P2914" i="1" s="1"/>
  <c r="J2914" i="1" s="1" a="1"/>
  <c r="J2914" i="1" s="1"/>
  <c r="T2914" i="1" l="1" a="1"/>
  <c r="T2914" i="1" s="1"/>
  <c r="I2915" i="1" a="1"/>
  <c r="I2915" i="1" s="1"/>
  <c r="K2914" i="1" a="1"/>
  <c r="K2914" i="1" s="1"/>
  <c r="U2914" i="1" l="1"/>
  <c r="M2914" i="1" a="1"/>
  <c r="M2914" i="1" s="1"/>
  <c r="N2915" i="1" s="1" a="1"/>
  <c r="N2915" i="1" s="1"/>
  <c r="L2915" i="1" a="1"/>
  <c r="L2915" i="1" s="1"/>
  <c r="O2914" i="1" l="1" a="1"/>
  <c r="O2914" i="1" s="1"/>
  <c r="Q2915" i="1" l="1"/>
  <c r="R2915" i="1"/>
  <c r="S2915" i="1" s="1"/>
  <c r="P2915" i="1" a="1"/>
  <c r="P2915" i="1" s="1"/>
  <c r="J2915" i="1" s="1" a="1"/>
  <c r="J2915" i="1" s="1"/>
  <c r="T2915" i="1" l="1" a="1"/>
  <c r="T2915" i="1" s="1"/>
  <c r="I2916" i="1" a="1"/>
  <c r="I2916" i="1" s="1"/>
  <c r="K2915" i="1" a="1"/>
  <c r="K2915" i="1" s="1"/>
  <c r="U2915" i="1" l="1"/>
  <c r="M2915" i="1" a="1"/>
  <c r="M2915" i="1" s="1"/>
  <c r="N2916" i="1" s="1" a="1"/>
  <c r="N2916" i="1" s="1"/>
  <c r="L2916" i="1" a="1"/>
  <c r="L2916" i="1" s="1"/>
  <c r="O2915" i="1" l="1" a="1"/>
  <c r="O2915" i="1" s="1"/>
  <c r="R2916" i="1" s="1"/>
  <c r="S2916" i="1" s="1"/>
  <c r="P2916" i="1" l="1" a="1"/>
  <c r="P2916" i="1" s="1"/>
  <c r="J2916" i="1" s="1" a="1"/>
  <c r="J2916" i="1" s="1"/>
  <c r="Q2916" i="1"/>
  <c r="T2916" i="1" l="1" a="1"/>
  <c r="T2916" i="1" s="1"/>
  <c r="I2917" i="1" a="1"/>
  <c r="I2917" i="1" s="1"/>
  <c r="K2916" i="1" a="1"/>
  <c r="K2916" i="1" s="1"/>
  <c r="U2916" i="1" l="1"/>
  <c r="L2917" i="1" a="1"/>
  <c r="L2917" i="1" s="1"/>
  <c r="M2916" i="1" a="1"/>
  <c r="M2916" i="1" s="1"/>
  <c r="N2917" i="1" s="1" a="1"/>
  <c r="N2917" i="1" s="1"/>
  <c r="O2916" i="1" l="1" a="1"/>
  <c r="O2916" i="1" s="1"/>
  <c r="Q2917" i="1" l="1"/>
  <c r="R2917" i="1"/>
  <c r="S2917" i="1" s="1"/>
  <c r="P2917" i="1" a="1"/>
  <c r="P2917" i="1" s="1"/>
  <c r="J2917" i="1" s="1" a="1"/>
  <c r="J2917" i="1" s="1"/>
  <c r="T2917" i="1" l="1" a="1"/>
  <c r="T2917" i="1" s="1"/>
  <c r="I2918" i="1" a="1"/>
  <c r="I2918" i="1" s="1"/>
  <c r="K2917" i="1" a="1"/>
  <c r="K2917" i="1" s="1"/>
  <c r="U2917" i="1" l="1"/>
  <c r="L2918" i="1" a="1"/>
  <c r="L2918" i="1" s="1"/>
  <c r="M2917" i="1" a="1"/>
  <c r="M2917" i="1" s="1"/>
  <c r="N2918" i="1" s="1" a="1"/>
  <c r="N2918" i="1" s="1"/>
  <c r="O2917" i="1" l="1" a="1"/>
  <c r="O2917" i="1" s="1"/>
  <c r="Q2918" i="1" l="1"/>
  <c r="R2918" i="1"/>
  <c r="S2918" i="1" s="1"/>
  <c r="P2918" i="1" a="1"/>
  <c r="P2918" i="1" s="1"/>
  <c r="J2918" i="1" s="1" a="1"/>
  <c r="J2918" i="1" s="1"/>
  <c r="T2918" i="1" l="1" a="1"/>
  <c r="T2918" i="1" s="1"/>
  <c r="I2919" i="1" a="1"/>
  <c r="I2919" i="1" s="1"/>
  <c r="K2918" i="1" a="1"/>
  <c r="K2918" i="1" s="1"/>
  <c r="U2918" i="1" l="1"/>
  <c r="L2919" i="1" a="1"/>
  <c r="L2919" i="1" s="1"/>
  <c r="M2918" i="1" a="1"/>
  <c r="M2918" i="1" s="1"/>
  <c r="N2919" i="1" s="1" a="1"/>
  <c r="N2919" i="1" s="1"/>
  <c r="O2918" i="1" l="1" a="1"/>
  <c r="O2918" i="1" s="1"/>
  <c r="Q2919" i="1" l="1"/>
  <c r="R2919" i="1"/>
  <c r="S2919" i="1" s="1"/>
  <c r="P2919" i="1" a="1"/>
  <c r="P2919" i="1" s="1"/>
  <c r="J2919" i="1" s="1" a="1"/>
  <c r="J2919" i="1" s="1"/>
  <c r="T2919" i="1" l="1" a="1"/>
  <c r="T2919" i="1" s="1"/>
  <c r="I2920" i="1" a="1"/>
  <c r="I2920" i="1" s="1"/>
  <c r="K2919" i="1" a="1"/>
  <c r="K2919" i="1" s="1"/>
  <c r="U2919" i="1" l="1"/>
  <c r="L2920" i="1" a="1"/>
  <c r="L2920" i="1" s="1"/>
  <c r="M2919" i="1" a="1"/>
  <c r="M2919" i="1" s="1"/>
  <c r="N2920" i="1" s="1" a="1"/>
  <c r="N2920" i="1" s="1"/>
  <c r="O2919" i="1" l="1" a="1"/>
  <c r="O2919" i="1" s="1"/>
  <c r="R2920" i="1" l="1"/>
  <c r="S2920" i="1" s="1"/>
  <c r="Q2920" i="1"/>
  <c r="P2920" i="1" a="1"/>
  <c r="P2920" i="1" s="1"/>
  <c r="J2920" i="1" s="1" a="1"/>
  <c r="J2920" i="1" s="1"/>
  <c r="T2920" i="1" l="1" a="1"/>
  <c r="T2920" i="1" s="1"/>
  <c r="I2921" i="1" a="1"/>
  <c r="I2921" i="1" s="1"/>
  <c r="K2920" i="1" a="1"/>
  <c r="K2920" i="1" s="1"/>
  <c r="U2920" i="1" l="1"/>
  <c r="L2921" i="1" a="1"/>
  <c r="L2921" i="1" s="1"/>
  <c r="M2920" i="1" a="1"/>
  <c r="M2920" i="1" s="1"/>
  <c r="N2921" i="1" s="1" a="1"/>
  <c r="N2921" i="1" s="1"/>
  <c r="O2920" i="1" l="1" a="1"/>
  <c r="O2920" i="1" s="1"/>
  <c r="Q2921" i="1" l="1"/>
  <c r="R2921" i="1"/>
  <c r="S2921" i="1" s="1"/>
  <c r="P2921" i="1" a="1"/>
  <c r="P2921" i="1" s="1"/>
  <c r="J2921" i="1" s="1" a="1"/>
  <c r="J2921" i="1" s="1"/>
  <c r="T2921" i="1" l="1" a="1"/>
  <c r="T2921" i="1" s="1"/>
  <c r="I2922" i="1" a="1"/>
  <c r="I2922" i="1" s="1"/>
  <c r="K2921" i="1" a="1"/>
  <c r="K2921" i="1" s="1"/>
  <c r="U2921" i="1" l="1"/>
  <c r="L2922" i="1" a="1"/>
  <c r="L2922" i="1" s="1"/>
  <c r="M2921" i="1" a="1"/>
  <c r="M2921" i="1" s="1"/>
  <c r="N2922" i="1" s="1" a="1"/>
  <c r="N2922" i="1" s="1"/>
  <c r="O2921" i="1" l="1" a="1"/>
  <c r="O2921" i="1" s="1"/>
  <c r="R2922" i="1" l="1"/>
  <c r="S2922" i="1" s="1"/>
  <c r="Q2922" i="1"/>
  <c r="P2922" i="1" a="1"/>
  <c r="P2922" i="1" s="1"/>
  <c r="J2922" i="1" s="1" a="1"/>
  <c r="J2922" i="1" s="1"/>
  <c r="T2922" i="1" l="1" a="1"/>
  <c r="T2922" i="1" s="1"/>
  <c r="I2923" i="1" a="1"/>
  <c r="I2923" i="1" s="1"/>
  <c r="K2922" i="1" a="1"/>
  <c r="K2922" i="1" s="1"/>
  <c r="U2922" i="1" l="1"/>
  <c r="M2922" i="1" a="1"/>
  <c r="M2922" i="1" s="1"/>
  <c r="N2923" i="1" s="1" a="1"/>
  <c r="N2923" i="1" s="1"/>
  <c r="L2923" i="1" a="1"/>
  <c r="L2923" i="1" s="1"/>
  <c r="O2922" i="1" l="1" a="1"/>
  <c r="O2922" i="1" s="1"/>
  <c r="Q2923" i="1" s="1"/>
  <c r="P2923" i="1" l="1" a="1"/>
  <c r="P2923" i="1" s="1"/>
  <c r="J2923" i="1" s="1" a="1"/>
  <c r="J2923" i="1" s="1"/>
  <c r="K2923" i="1" s="1" a="1"/>
  <c r="K2923" i="1" s="1"/>
  <c r="R2923" i="1"/>
  <c r="S2923" i="1" s="1"/>
  <c r="T2923" i="1" l="1" a="1"/>
  <c r="T2923" i="1" s="1"/>
  <c r="I2924" i="1" a="1"/>
  <c r="I2924" i="1" s="1"/>
  <c r="M2923" i="1" a="1"/>
  <c r="M2923" i="1" s="1"/>
  <c r="N2924" i="1" s="1" a="1"/>
  <c r="N2924" i="1" s="1"/>
  <c r="L2924" i="1" a="1"/>
  <c r="L2924" i="1" s="1"/>
  <c r="U2923" i="1" l="1"/>
  <c r="O2923" i="1" a="1"/>
  <c r="O2923" i="1" s="1"/>
  <c r="Q2924" i="1" s="1"/>
  <c r="P2924" i="1" l="1" a="1"/>
  <c r="P2924" i="1" s="1"/>
  <c r="J2924" i="1" s="1" a="1"/>
  <c r="J2924" i="1" s="1"/>
  <c r="I2925" i="1" s="1" a="1"/>
  <c r="I2925" i="1" s="1"/>
  <c r="R2924" i="1"/>
  <c r="S2924" i="1" s="1"/>
  <c r="T2924" i="1" l="1" a="1"/>
  <c r="T2924" i="1" s="1"/>
  <c r="K2924" i="1" a="1"/>
  <c r="K2924" i="1" s="1"/>
  <c r="M2924" i="1" s="1" a="1"/>
  <c r="M2924" i="1" s="1"/>
  <c r="N2925" i="1" s="1" a="1"/>
  <c r="N2925" i="1" s="1"/>
  <c r="U2924" i="1" l="1"/>
  <c r="L2925" i="1" a="1"/>
  <c r="L2925" i="1" s="1"/>
  <c r="O2924" i="1" a="1"/>
  <c r="O2924" i="1" s="1"/>
  <c r="Q2925" i="1" s="1"/>
  <c r="P2925" i="1" l="1" a="1"/>
  <c r="P2925" i="1" s="1"/>
  <c r="J2925" i="1" s="1" a="1"/>
  <c r="J2925" i="1" s="1"/>
  <c r="R2925" i="1"/>
  <c r="S2925" i="1" s="1"/>
  <c r="T2925" i="1" l="1" a="1"/>
  <c r="T2925" i="1" s="1"/>
  <c r="I2926" i="1" a="1"/>
  <c r="I2926" i="1" s="1"/>
  <c r="K2925" i="1" a="1"/>
  <c r="K2925" i="1" s="1"/>
  <c r="U2925" i="1" l="1"/>
  <c r="L2926" i="1" a="1"/>
  <c r="L2926" i="1" s="1"/>
  <c r="M2925" i="1" a="1"/>
  <c r="M2925" i="1" s="1"/>
  <c r="N2926" i="1" s="1" a="1"/>
  <c r="N2926" i="1" s="1"/>
  <c r="O2925" i="1" l="1" a="1"/>
  <c r="O2925" i="1" s="1"/>
  <c r="Q2926" i="1" l="1"/>
  <c r="R2926" i="1"/>
  <c r="S2926" i="1" s="1"/>
  <c r="P2926" i="1" a="1"/>
  <c r="P2926" i="1" s="1"/>
  <c r="J2926" i="1" s="1" a="1"/>
  <c r="J2926" i="1" s="1"/>
  <c r="T2926" i="1" l="1" a="1"/>
  <c r="T2926" i="1" s="1"/>
  <c r="I2927" i="1" a="1"/>
  <c r="I2927" i="1" s="1"/>
  <c r="K2926" i="1" a="1"/>
  <c r="K2926" i="1" s="1"/>
  <c r="U2926" i="1" l="1"/>
  <c r="M2926" i="1" a="1"/>
  <c r="M2926" i="1" s="1"/>
  <c r="N2927" i="1" s="1" a="1"/>
  <c r="N2927" i="1" s="1"/>
  <c r="L2927" i="1" a="1"/>
  <c r="L2927" i="1" s="1"/>
  <c r="O2926" i="1" l="1" a="1"/>
  <c r="O2926" i="1" s="1"/>
  <c r="Q2927" i="1" s="1"/>
  <c r="P2927" i="1" l="1" a="1"/>
  <c r="P2927" i="1" s="1"/>
  <c r="J2927" i="1" s="1" a="1"/>
  <c r="J2927" i="1" s="1"/>
  <c r="R2927" i="1"/>
  <c r="S2927" i="1" s="1"/>
  <c r="T2927" i="1" l="1" a="1"/>
  <c r="T2927" i="1" s="1"/>
  <c r="I2928" i="1" a="1"/>
  <c r="I2928" i="1" s="1"/>
  <c r="K2927" i="1" a="1"/>
  <c r="K2927" i="1" s="1"/>
  <c r="U2927" i="1" l="1"/>
  <c r="M2927" i="1" a="1"/>
  <c r="M2927" i="1" s="1"/>
  <c r="N2928" i="1" s="1" a="1"/>
  <c r="N2928" i="1" s="1"/>
  <c r="L2928" i="1" a="1"/>
  <c r="L2928" i="1" s="1"/>
  <c r="O2927" i="1" l="1" a="1"/>
  <c r="O2927" i="1" s="1"/>
  <c r="Q2928" i="1" s="1"/>
  <c r="P2928" i="1" l="1" a="1"/>
  <c r="P2928" i="1" s="1"/>
  <c r="J2928" i="1" s="1" a="1"/>
  <c r="J2928" i="1" s="1"/>
  <c r="R2928" i="1"/>
  <c r="S2928" i="1" s="1"/>
  <c r="T2928" i="1" l="1" a="1"/>
  <c r="T2928" i="1" s="1"/>
  <c r="I2929" i="1" a="1"/>
  <c r="I2929" i="1" s="1"/>
  <c r="K2928" i="1" a="1"/>
  <c r="K2928" i="1" s="1"/>
  <c r="U2928" i="1" l="1"/>
  <c r="M2928" i="1" a="1"/>
  <c r="M2928" i="1" s="1"/>
  <c r="N2929" i="1" s="1" a="1"/>
  <c r="N2929" i="1" s="1"/>
  <c r="L2929" i="1" a="1"/>
  <c r="L2929" i="1" s="1"/>
  <c r="O2928" i="1" l="1" a="1"/>
  <c r="O2928" i="1" s="1"/>
  <c r="Q2929" i="1" s="1"/>
  <c r="P2929" i="1" l="1" a="1"/>
  <c r="P2929" i="1" s="1"/>
  <c r="J2929" i="1" s="1" a="1"/>
  <c r="J2929" i="1" s="1"/>
  <c r="R2929" i="1"/>
  <c r="S2929" i="1" s="1"/>
  <c r="T2929" i="1" l="1" a="1"/>
  <c r="T2929" i="1" s="1"/>
  <c r="I2930" i="1" a="1"/>
  <c r="I2930" i="1" s="1"/>
  <c r="K2929" i="1" a="1"/>
  <c r="K2929" i="1" s="1"/>
  <c r="U2929" i="1" l="1"/>
  <c r="L2930" i="1" a="1"/>
  <c r="L2930" i="1" s="1"/>
  <c r="M2929" i="1" a="1"/>
  <c r="M2929" i="1" s="1"/>
  <c r="N2930" i="1" s="1" a="1"/>
  <c r="N2930" i="1" s="1"/>
  <c r="O2929" i="1" l="1" a="1"/>
  <c r="O2929" i="1" s="1"/>
  <c r="Q2930" i="1" l="1"/>
  <c r="R2930" i="1"/>
  <c r="S2930" i="1" s="1"/>
  <c r="P2930" i="1" a="1"/>
  <c r="P2930" i="1" s="1"/>
  <c r="J2930" i="1" s="1" a="1"/>
  <c r="J2930" i="1" s="1"/>
  <c r="T2930" i="1" l="1" a="1"/>
  <c r="T2930" i="1" s="1"/>
  <c r="I2931" i="1" a="1"/>
  <c r="I2931" i="1" s="1"/>
  <c r="K2930" i="1" a="1"/>
  <c r="K2930" i="1" s="1"/>
  <c r="U2930" i="1" l="1"/>
  <c r="M2930" i="1" a="1"/>
  <c r="M2930" i="1" s="1"/>
  <c r="N2931" i="1" s="1" a="1"/>
  <c r="N2931" i="1" s="1"/>
  <c r="L2931" i="1" a="1"/>
  <c r="L2931" i="1" s="1"/>
  <c r="O2930" i="1" l="1" a="1"/>
  <c r="O2930" i="1" s="1"/>
  <c r="Q2931" i="1" s="1"/>
  <c r="P2931" i="1" l="1" a="1"/>
  <c r="P2931" i="1" s="1"/>
  <c r="J2931" i="1" s="1" a="1"/>
  <c r="J2931" i="1" s="1"/>
  <c r="R2931" i="1"/>
  <c r="S2931" i="1" s="1"/>
  <c r="T2931" i="1" l="1" a="1"/>
  <c r="T2931" i="1" s="1"/>
  <c r="I2932" i="1" a="1"/>
  <c r="I2932" i="1" s="1"/>
  <c r="K2931" i="1" a="1"/>
  <c r="K2931" i="1" s="1"/>
  <c r="U2931" i="1" l="1"/>
  <c r="M2931" i="1" a="1"/>
  <c r="M2931" i="1" s="1"/>
  <c r="N2932" i="1" s="1" a="1"/>
  <c r="N2932" i="1" s="1"/>
  <c r="L2932" i="1" a="1"/>
  <c r="L2932" i="1" s="1"/>
  <c r="O2931" i="1" l="1" a="1"/>
  <c r="O2931" i="1" s="1"/>
  <c r="Q2932" i="1" s="1"/>
  <c r="P2932" i="1" l="1" a="1"/>
  <c r="P2932" i="1" s="1"/>
  <c r="J2932" i="1" s="1" a="1"/>
  <c r="J2932" i="1" s="1"/>
  <c r="I2933" i="1" s="1" a="1"/>
  <c r="I2933" i="1" s="1"/>
  <c r="R2932" i="1"/>
  <c r="S2932" i="1" s="1"/>
  <c r="K2932" i="1" l="1" a="1"/>
  <c r="K2932" i="1" s="1"/>
  <c r="M2932" i="1" s="1" a="1"/>
  <c r="M2932" i="1" s="1"/>
  <c r="N2933" i="1" s="1" a="1"/>
  <c r="N2933" i="1" s="1"/>
  <c r="T2932" i="1" a="1"/>
  <c r="T2932" i="1" s="1"/>
  <c r="L2933" i="1" l="1" a="1"/>
  <c r="L2933" i="1" s="1"/>
  <c r="U2932" i="1"/>
  <c r="O2932" i="1" a="1"/>
  <c r="O2932" i="1" s="1"/>
  <c r="Q2933" i="1" l="1"/>
  <c r="R2933" i="1"/>
  <c r="S2933" i="1" s="1"/>
  <c r="P2933" i="1" a="1"/>
  <c r="P2933" i="1" s="1"/>
  <c r="J2933" i="1" s="1" a="1"/>
  <c r="J2933" i="1" s="1"/>
  <c r="T2933" i="1" l="1" a="1"/>
  <c r="T2933" i="1" s="1"/>
  <c r="I2934" i="1" a="1"/>
  <c r="I2934" i="1" s="1"/>
  <c r="K2933" i="1" a="1"/>
  <c r="K2933" i="1" s="1"/>
  <c r="U2933" i="1" l="1"/>
  <c r="L2934" i="1" a="1"/>
  <c r="L2934" i="1" s="1"/>
  <c r="M2933" i="1" a="1"/>
  <c r="M2933" i="1" s="1"/>
  <c r="N2934" i="1" s="1" a="1"/>
  <c r="N2934" i="1" s="1"/>
  <c r="O2933" i="1" l="1" a="1"/>
  <c r="O2933" i="1" s="1"/>
  <c r="Q2934" i="1" l="1"/>
  <c r="R2934" i="1"/>
  <c r="S2934" i="1" s="1"/>
  <c r="P2934" i="1" a="1"/>
  <c r="P2934" i="1" s="1"/>
  <c r="J2934" i="1" s="1" a="1"/>
  <c r="J2934" i="1" s="1"/>
  <c r="T2934" i="1" l="1" a="1"/>
  <c r="T2934" i="1" s="1"/>
  <c r="I2935" i="1" a="1"/>
  <c r="I2935" i="1" s="1"/>
  <c r="K2934" i="1" a="1"/>
  <c r="K2934" i="1" s="1"/>
  <c r="U2934" i="1" l="1"/>
  <c r="M2934" i="1" a="1"/>
  <c r="M2934" i="1" s="1"/>
  <c r="N2935" i="1" s="1" a="1"/>
  <c r="N2935" i="1" s="1"/>
  <c r="L2935" i="1" a="1"/>
  <c r="L2935" i="1" s="1"/>
  <c r="O2934" i="1" l="1" a="1"/>
  <c r="O2934" i="1" s="1"/>
  <c r="Q2935" i="1" s="1"/>
  <c r="P2935" i="1" l="1" a="1"/>
  <c r="P2935" i="1" s="1"/>
  <c r="J2935" i="1" s="1" a="1"/>
  <c r="J2935" i="1" s="1"/>
  <c r="K2935" i="1" s="1" a="1"/>
  <c r="K2935" i="1" s="1"/>
  <c r="R2935" i="1"/>
  <c r="S2935" i="1" s="1"/>
  <c r="T2935" i="1" l="1" a="1"/>
  <c r="T2935" i="1" s="1"/>
  <c r="I2936" i="1" a="1"/>
  <c r="I2936" i="1" s="1"/>
  <c r="M2935" i="1" a="1"/>
  <c r="M2935" i="1" s="1"/>
  <c r="N2936" i="1" s="1" a="1"/>
  <c r="N2936" i="1" s="1"/>
  <c r="L2936" i="1" a="1"/>
  <c r="L2936" i="1" s="1"/>
  <c r="U2935" i="1" l="1"/>
  <c r="O2935" i="1" a="1"/>
  <c r="O2935" i="1" s="1"/>
  <c r="Q2936" i="1" s="1"/>
  <c r="P2936" i="1" l="1" a="1"/>
  <c r="P2936" i="1" s="1"/>
  <c r="J2936" i="1" s="1" a="1"/>
  <c r="J2936" i="1" s="1"/>
  <c r="R2936" i="1"/>
  <c r="S2936" i="1" s="1"/>
  <c r="T2936" i="1" l="1" a="1"/>
  <c r="T2936" i="1" s="1"/>
  <c r="I2937" i="1" a="1"/>
  <c r="I2937" i="1" s="1"/>
  <c r="K2936" i="1" a="1"/>
  <c r="K2936" i="1" s="1"/>
  <c r="U2936" i="1" l="1"/>
  <c r="M2936" i="1" a="1"/>
  <c r="M2936" i="1" s="1"/>
  <c r="N2937" i="1" s="1" a="1"/>
  <c r="N2937" i="1" s="1"/>
  <c r="L2937" i="1" a="1"/>
  <c r="L2937" i="1" s="1"/>
  <c r="O2936" i="1" l="1" a="1"/>
  <c r="O2936" i="1" s="1"/>
  <c r="Q2937" i="1" s="1"/>
  <c r="P2937" i="1" l="1" a="1"/>
  <c r="P2937" i="1" s="1"/>
  <c r="J2937" i="1" s="1" a="1"/>
  <c r="J2937" i="1" s="1"/>
  <c r="R2937" i="1"/>
  <c r="S2937" i="1" s="1"/>
  <c r="T2937" i="1" l="1" a="1"/>
  <c r="T2937" i="1" s="1"/>
  <c r="I2938" i="1" a="1"/>
  <c r="I2938" i="1" s="1"/>
  <c r="K2937" i="1" a="1"/>
  <c r="K2937" i="1" s="1"/>
  <c r="U2937" i="1" l="1"/>
  <c r="L2938" i="1" a="1"/>
  <c r="L2938" i="1" s="1"/>
  <c r="M2937" i="1" a="1"/>
  <c r="M2937" i="1" s="1"/>
  <c r="N2938" i="1" s="1" a="1"/>
  <c r="N2938" i="1" s="1"/>
  <c r="O2937" i="1" l="1" a="1"/>
  <c r="O2937" i="1" s="1"/>
  <c r="Q2938" i="1" l="1"/>
  <c r="R2938" i="1"/>
  <c r="S2938" i="1" s="1"/>
  <c r="P2938" i="1" a="1"/>
  <c r="P2938" i="1" s="1"/>
  <c r="J2938" i="1" s="1" a="1"/>
  <c r="J2938" i="1" s="1"/>
  <c r="T2938" i="1" l="1" a="1"/>
  <c r="T2938" i="1" s="1"/>
  <c r="I2939" i="1" a="1"/>
  <c r="I2939" i="1" s="1"/>
  <c r="K2938" i="1" a="1"/>
  <c r="K2938" i="1" s="1"/>
  <c r="U2938" i="1" l="1"/>
  <c r="M2938" i="1" a="1"/>
  <c r="M2938" i="1" s="1"/>
  <c r="N2939" i="1" s="1" a="1"/>
  <c r="N2939" i="1" s="1"/>
  <c r="L2939" i="1" a="1"/>
  <c r="L2939" i="1" s="1"/>
  <c r="O2938" i="1" l="1" a="1"/>
  <c r="O2938" i="1" s="1"/>
  <c r="Q2939" i="1" s="1"/>
  <c r="P2939" i="1" l="1" a="1"/>
  <c r="P2939" i="1" s="1"/>
  <c r="J2939" i="1" s="1" a="1"/>
  <c r="J2939" i="1" s="1"/>
  <c r="I2940" i="1" s="1" a="1"/>
  <c r="I2940" i="1" s="1"/>
  <c r="R2939" i="1"/>
  <c r="S2939" i="1" s="1"/>
  <c r="K2939" i="1" l="1" a="1"/>
  <c r="K2939" i="1" s="1"/>
  <c r="M2939" i="1" s="1" a="1"/>
  <c r="M2939" i="1" s="1"/>
  <c r="N2940" i="1" s="1" a="1"/>
  <c r="N2940" i="1" s="1"/>
  <c r="T2939" i="1" a="1"/>
  <c r="T2939" i="1" s="1"/>
  <c r="L2940" i="1" a="1"/>
  <c r="L2940" i="1" s="1"/>
  <c r="U2939" i="1" l="1"/>
  <c r="O2939" i="1" a="1"/>
  <c r="O2939" i="1" s="1"/>
  <c r="Q2940" i="1" s="1"/>
  <c r="P2940" i="1" l="1" a="1"/>
  <c r="P2940" i="1" s="1"/>
  <c r="J2940" i="1" s="1" a="1"/>
  <c r="J2940" i="1" s="1"/>
  <c r="R2940" i="1"/>
  <c r="S2940" i="1" s="1"/>
  <c r="T2940" i="1" l="1" a="1"/>
  <c r="T2940" i="1" s="1"/>
  <c r="I2941" i="1" a="1"/>
  <c r="I2941" i="1" s="1"/>
  <c r="K2940" i="1" a="1"/>
  <c r="K2940" i="1" s="1"/>
  <c r="U2940" i="1" l="1"/>
  <c r="M2940" i="1" a="1"/>
  <c r="M2940" i="1" s="1"/>
  <c r="N2941" i="1" s="1" a="1"/>
  <c r="N2941" i="1" s="1"/>
  <c r="L2941" i="1" a="1"/>
  <c r="L2941" i="1" s="1"/>
  <c r="O2940" i="1" l="1" a="1"/>
  <c r="O2940" i="1" s="1"/>
  <c r="Q2941" i="1" s="1"/>
  <c r="P2941" i="1" l="1" a="1"/>
  <c r="P2941" i="1" s="1"/>
  <c r="J2941" i="1" s="1" a="1"/>
  <c r="J2941" i="1" s="1"/>
  <c r="R2941" i="1"/>
  <c r="S2941" i="1" s="1"/>
  <c r="T2941" i="1" l="1" a="1"/>
  <c r="T2941" i="1" s="1"/>
  <c r="I2942" i="1" a="1"/>
  <c r="I2942" i="1" s="1"/>
  <c r="K2941" i="1" a="1"/>
  <c r="K2941" i="1" s="1"/>
  <c r="U2941" i="1" l="1"/>
  <c r="L2942" i="1" a="1"/>
  <c r="L2942" i="1" s="1"/>
  <c r="M2941" i="1" a="1"/>
  <c r="M2941" i="1" s="1"/>
  <c r="N2942" i="1" s="1" a="1"/>
  <c r="N2942" i="1" s="1"/>
  <c r="O2941" i="1" l="1" a="1"/>
  <c r="O2941" i="1" s="1"/>
  <c r="Q2942" i="1" l="1"/>
  <c r="R2942" i="1"/>
  <c r="S2942" i="1" s="1"/>
  <c r="P2942" i="1" a="1"/>
  <c r="P2942" i="1" s="1"/>
  <c r="J2942" i="1" s="1" a="1"/>
  <c r="J2942" i="1" s="1"/>
  <c r="T2942" i="1" l="1" a="1"/>
  <c r="T2942" i="1" s="1"/>
  <c r="I2943" i="1" a="1"/>
  <c r="I2943" i="1" s="1"/>
  <c r="K2942" i="1" a="1"/>
  <c r="K2942" i="1" s="1"/>
  <c r="U2942" i="1" l="1"/>
  <c r="M2942" i="1" a="1"/>
  <c r="M2942" i="1" s="1"/>
  <c r="N2943" i="1" s="1" a="1"/>
  <c r="N2943" i="1" s="1"/>
  <c r="L2943" i="1" a="1"/>
  <c r="L2943" i="1" s="1"/>
  <c r="O2942" i="1" l="1" a="1"/>
  <c r="O2942" i="1" s="1"/>
  <c r="Q2943" i="1" s="1"/>
  <c r="P2943" i="1" l="1" a="1"/>
  <c r="P2943" i="1" s="1"/>
  <c r="J2943" i="1" s="1" a="1"/>
  <c r="J2943" i="1" s="1"/>
  <c r="R2943" i="1"/>
  <c r="S2943" i="1" s="1"/>
  <c r="T2943" i="1" l="1" a="1"/>
  <c r="T2943" i="1" s="1"/>
  <c r="I2944" i="1" a="1"/>
  <c r="I2944" i="1" s="1"/>
  <c r="K2943" i="1" a="1"/>
  <c r="K2943" i="1" s="1"/>
  <c r="U2943" i="1" l="1"/>
  <c r="M2943" i="1" a="1"/>
  <c r="M2943" i="1" s="1"/>
  <c r="N2944" i="1" s="1" a="1"/>
  <c r="N2944" i="1" s="1"/>
  <c r="L2944" i="1" a="1"/>
  <c r="L2944" i="1" s="1"/>
  <c r="O2943" i="1" l="1" a="1"/>
  <c r="O2943" i="1" s="1"/>
  <c r="Q2944" i="1" s="1"/>
  <c r="P2944" i="1" l="1" a="1"/>
  <c r="P2944" i="1" s="1"/>
  <c r="J2944" i="1" s="1" a="1"/>
  <c r="J2944" i="1" s="1"/>
  <c r="R2944" i="1"/>
  <c r="S2944" i="1" s="1"/>
  <c r="T2944" i="1" l="1" a="1"/>
  <c r="T2944" i="1" s="1"/>
  <c r="I2945" i="1" a="1"/>
  <c r="I2945" i="1" s="1"/>
  <c r="K2944" i="1" a="1"/>
  <c r="K2944" i="1" s="1"/>
  <c r="U2944" i="1" l="1"/>
  <c r="M2944" i="1" a="1"/>
  <c r="M2944" i="1" s="1"/>
  <c r="N2945" i="1" s="1" a="1"/>
  <c r="N2945" i="1" s="1"/>
  <c r="L2945" i="1" a="1"/>
  <c r="L2945" i="1" s="1"/>
  <c r="O2944" i="1" l="1" a="1"/>
  <c r="O2944" i="1" s="1"/>
  <c r="Q2945" i="1" l="1"/>
  <c r="R2945" i="1"/>
  <c r="S2945" i="1" s="1"/>
  <c r="P2945" i="1" a="1"/>
  <c r="P2945" i="1" s="1"/>
  <c r="J2945" i="1" s="1" a="1"/>
  <c r="J2945" i="1" s="1"/>
  <c r="T2945" i="1" l="1" a="1"/>
  <c r="T2945" i="1" s="1"/>
  <c r="I2946" i="1" a="1"/>
  <c r="I2946" i="1" s="1"/>
  <c r="K2945" i="1" a="1"/>
  <c r="K2945" i="1" s="1"/>
  <c r="U2945" i="1" l="1"/>
  <c r="L2946" i="1" a="1"/>
  <c r="L2946" i="1" s="1"/>
  <c r="M2945" i="1" a="1"/>
  <c r="M2945" i="1" s="1"/>
  <c r="N2946" i="1" s="1" a="1"/>
  <c r="N2946" i="1" s="1"/>
  <c r="O2945" i="1" l="1" a="1"/>
  <c r="O2945" i="1" s="1"/>
  <c r="Q2946" i="1" l="1"/>
  <c r="R2946" i="1"/>
  <c r="S2946" i="1" s="1"/>
  <c r="P2946" i="1" a="1"/>
  <c r="P2946" i="1" s="1"/>
  <c r="J2946" i="1" s="1" a="1"/>
  <c r="J2946" i="1" s="1"/>
  <c r="T2946" i="1" l="1" a="1"/>
  <c r="T2946" i="1" s="1"/>
  <c r="I2947" i="1" a="1"/>
  <c r="I2947" i="1" s="1"/>
  <c r="K2946" i="1" a="1"/>
  <c r="K2946" i="1" s="1"/>
  <c r="U2946" i="1" l="1"/>
  <c r="M2946" i="1" a="1"/>
  <c r="M2946" i="1" s="1"/>
  <c r="N2947" i="1" s="1" a="1"/>
  <c r="N2947" i="1" s="1"/>
  <c r="L2947" i="1" a="1"/>
  <c r="L2947" i="1" s="1"/>
  <c r="O2946" i="1" l="1" a="1"/>
  <c r="O2946" i="1" s="1"/>
  <c r="Q2947" i="1" s="1"/>
  <c r="P2947" i="1" l="1" a="1"/>
  <c r="P2947" i="1" s="1"/>
  <c r="J2947" i="1" s="1" a="1"/>
  <c r="J2947" i="1" s="1"/>
  <c r="I2948" i="1" s="1" a="1"/>
  <c r="I2948" i="1" s="1"/>
  <c r="R2947" i="1"/>
  <c r="S2947" i="1" s="1"/>
  <c r="T2947" i="1" l="1" a="1"/>
  <c r="T2947" i="1" s="1"/>
  <c r="K2947" i="1" a="1"/>
  <c r="K2947" i="1" s="1"/>
  <c r="M2947" i="1" s="1" a="1"/>
  <c r="M2947" i="1" s="1"/>
  <c r="N2948" i="1" s="1" a="1"/>
  <c r="N2948" i="1" s="1"/>
  <c r="L2948" i="1" l="1" a="1"/>
  <c r="L2948" i="1" s="1"/>
  <c r="U2947" i="1"/>
  <c r="O2947" i="1" a="1"/>
  <c r="O2947" i="1" s="1"/>
  <c r="Q2948" i="1" s="1"/>
  <c r="P2948" i="1" l="1" a="1"/>
  <c r="P2948" i="1" s="1"/>
  <c r="J2948" i="1" s="1" a="1"/>
  <c r="J2948" i="1" s="1"/>
  <c r="R2948" i="1"/>
  <c r="S2948" i="1" s="1"/>
  <c r="T2948" i="1" l="1" a="1"/>
  <c r="T2948" i="1" s="1"/>
  <c r="I2949" i="1" a="1"/>
  <c r="I2949" i="1" s="1"/>
  <c r="K2948" i="1" a="1"/>
  <c r="K2948" i="1" s="1"/>
  <c r="U2948" i="1" l="1"/>
  <c r="M2948" i="1" a="1"/>
  <c r="M2948" i="1" s="1"/>
  <c r="N2949" i="1" s="1" a="1"/>
  <c r="N2949" i="1" s="1"/>
  <c r="L2949" i="1" a="1"/>
  <c r="L2949" i="1" s="1"/>
  <c r="O2948" i="1" l="1" a="1"/>
  <c r="O2948" i="1" s="1"/>
  <c r="Q2949" i="1" s="1"/>
  <c r="R2949" i="1" l="1"/>
  <c r="S2949" i="1" s="1"/>
  <c r="P2949" i="1" a="1"/>
  <c r="P2949" i="1" s="1"/>
  <c r="J2949" i="1" s="1" a="1"/>
  <c r="J2949" i="1" s="1"/>
  <c r="T2949" i="1" l="1" a="1"/>
  <c r="T2949" i="1" s="1"/>
  <c r="I2950" i="1" a="1"/>
  <c r="I2950" i="1" s="1"/>
  <c r="K2949" i="1" a="1"/>
  <c r="K2949" i="1" s="1"/>
  <c r="U2949" i="1" l="1"/>
  <c r="L2950" i="1" a="1"/>
  <c r="L2950" i="1" s="1"/>
  <c r="M2949" i="1" a="1"/>
  <c r="M2949" i="1" s="1"/>
  <c r="N2950" i="1" s="1" a="1"/>
  <c r="N2950" i="1" s="1"/>
  <c r="O2949" i="1" l="1" a="1"/>
  <c r="O2949" i="1" s="1"/>
  <c r="Q2950" i="1" s="1"/>
  <c r="P2950" i="1" l="1" a="1"/>
  <c r="P2950" i="1" s="1"/>
  <c r="J2950" i="1" s="1" a="1"/>
  <c r="J2950" i="1" s="1"/>
  <c r="R2950" i="1"/>
  <c r="S2950" i="1" s="1"/>
  <c r="T2950" i="1" l="1" a="1"/>
  <c r="T2950" i="1" s="1"/>
  <c r="I2951" i="1" a="1"/>
  <c r="I2951" i="1" s="1"/>
  <c r="K2950" i="1" a="1"/>
  <c r="K2950" i="1" s="1"/>
  <c r="U2950" i="1" l="1"/>
  <c r="M2950" i="1" a="1"/>
  <c r="M2950" i="1" s="1"/>
  <c r="N2951" i="1" s="1" a="1"/>
  <c r="N2951" i="1" s="1"/>
  <c r="L2951" i="1" a="1"/>
  <c r="L2951" i="1" s="1"/>
  <c r="O2950" i="1" l="1" a="1"/>
  <c r="O2950" i="1" s="1"/>
  <c r="R2951" i="1" s="1"/>
  <c r="S2951" i="1" s="1"/>
  <c r="P2951" i="1" l="1" a="1"/>
  <c r="P2951" i="1" s="1"/>
  <c r="J2951" i="1" s="1" a="1"/>
  <c r="J2951" i="1" s="1"/>
  <c r="I2952" i="1" s="1" a="1"/>
  <c r="I2952" i="1" s="1"/>
  <c r="Q2951" i="1"/>
  <c r="T2951" i="1" l="1" a="1"/>
  <c r="T2951" i="1" s="1"/>
  <c r="K2951" i="1" a="1"/>
  <c r="K2951" i="1" s="1"/>
  <c r="M2951" i="1" s="1" a="1"/>
  <c r="M2951" i="1" s="1"/>
  <c r="N2952" i="1" s="1" a="1"/>
  <c r="N2952" i="1" s="1"/>
  <c r="L2952" i="1" l="1" a="1"/>
  <c r="L2952" i="1" s="1"/>
  <c r="U2951" i="1"/>
  <c r="O2951" i="1" a="1"/>
  <c r="O2951" i="1" s="1"/>
  <c r="Q2952" i="1" s="1"/>
  <c r="P2952" i="1" l="1" a="1"/>
  <c r="P2952" i="1" s="1"/>
  <c r="J2952" i="1" s="1" a="1"/>
  <c r="J2952" i="1" s="1"/>
  <c r="I2953" i="1" s="1" a="1"/>
  <c r="I2953" i="1" s="1"/>
  <c r="R2952" i="1"/>
  <c r="S2952" i="1" s="1"/>
  <c r="K2952" i="1" l="1" a="1"/>
  <c r="K2952" i="1" s="1"/>
  <c r="M2952" i="1" s="1" a="1"/>
  <c r="M2952" i="1" s="1"/>
  <c r="N2953" i="1" s="1" a="1"/>
  <c r="N2953" i="1" s="1"/>
  <c r="T2952" i="1" a="1"/>
  <c r="T2952" i="1" s="1"/>
  <c r="L2953" i="1" l="1" a="1"/>
  <c r="L2953" i="1" s="1"/>
  <c r="U2952" i="1"/>
  <c r="O2952" i="1" a="1"/>
  <c r="O2952" i="1" s="1"/>
  <c r="Q2953" i="1" s="1"/>
  <c r="P2953" i="1" l="1" a="1"/>
  <c r="P2953" i="1" s="1"/>
  <c r="J2953" i="1" s="1" a="1"/>
  <c r="J2953" i="1" s="1"/>
  <c r="R2953" i="1"/>
  <c r="S2953" i="1" s="1"/>
  <c r="T2953" i="1" l="1" a="1"/>
  <c r="T2953" i="1" s="1"/>
  <c r="I2954" i="1" a="1"/>
  <c r="I2954" i="1" s="1"/>
  <c r="K2953" i="1" a="1"/>
  <c r="K2953" i="1" s="1"/>
  <c r="U2953" i="1" l="1"/>
  <c r="L2954" i="1" a="1"/>
  <c r="L2954" i="1" s="1"/>
  <c r="M2953" i="1" a="1"/>
  <c r="M2953" i="1" s="1"/>
  <c r="N2954" i="1" s="1" a="1"/>
  <c r="N2954" i="1" s="1"/>
  <c r="O2953" i="1" l="1" a="1"/>
  <c r="O2953" i="1" s="1"/>
  <c r="Q2954" i="1" l="1"/>
  <c r="R2954" i="1"/>
  <c r="S2954" i="1" s="1"/>
  <c r="P2954" i="1" a="1"/>
  <c r="P2954" i="1" s="1"/>
  <c r="J2954" i="1" s="1" a="1"/>
  <c r="J2954" i="1" s="1"/>
  <c r="T2954" i="1" l="1" a="1"/>
  <c r="T2954" i="1" s="1"/>
  <c r="I2955" i="1" a="1"/>
  <c r="I2955" i="1" s="1"/>
  <c r="K2954" i="1" a="1"/>
  <c r="K2954" i="1" s="1"/>
  <c r="U2954" i="1" l="1"/>
  <c r="M2954" i="1" a="1"/>
  <c r="M2954" i="1" s="1"/>
  <c r="N2955" i="1" s="1" a="1"/>
  <c r="N2955" i="1" s="1"/>
  <c r="L2955" i="1" a="1"/>
  <c r="L2955" i="1" s="1"/>
  <c r="O2954" i="1" l="1" a="1"/>
  <c r="O2954" i="1" s="1"/>
  <c r="Q2955" i="1" s="1"/>
  <c r="P2955" i="1" l="1" a="1"/>
  <c r="P2955" i="1" s="1"/>
  <c r="J2955" i="1" s="1" a="1"/>
  <c r="J2955" i="1" s="1"/>
  <c r="I2956" i="1" s="1" a="1"/>
  <c r="I2956" i="1" s="1"/>
  <c r="R2955" i="1"/>
  <c r="S2955" i="1" s="1"/>
  <c r="T2955" i="1" l="1" a="1"/>
  <c r="T2955" i="1" s="1"/>
  <c r="K2955" i="1" a="1"/>
  <c r="K2955" i="1" s="1"/>
  <c r="M2955" i="1" s="1" a="1"/>
  <c r="M2955" i="1" s="1"/>
  <c r="N2956" i="1" s="1" a="1"/>
  <c r="N2956" i="1" s="1"/>
  <c r="U2955" i="1" l="1"/>
  <c r="L2956" i="1" a="1"/>
  <c r="L2956" i="1" s="1"/>
  <c r="O2955" i="1" a="1"/>
  <c r="O2955" i="1" s="1"/>
  <c r="Q2956" i="1" s="1"/>
  <c r="P2956" i="1" l="1" a="1"/>
  <c r="P2956" i="1" s="1"/>
  <c r="J2956" i="1" s="1" a="1"/>
  <c r="J2956" i="1" s="1"/>
  <c r="R2956" i="1"/>
  <c r="S2956" i="1" s="1"/>
  <c r="T2956" i="1" l="1" a="1"/>
  <c r="T2956" i="1" s="1"/>
  <c r="I2957" i="1" a="1"/>
  <c r="I2957" i="1" s="1"/>
  <c r="K2956" i="1" a="1"/>
  <c r="K2956" i="1" s="1"/>
  <c r="U2956" i="1" l="1"/>
  <c r="M2956" i="1" a="1"/>
  <c r="M2956" i="1" s="1"/>
  <c r="N2957" i="1" s="1" a="1"/>
  <c r="N2957" i="1" s="1"/>
  <c r="L2957" i="1" a="1"/>
  <c r="L2957" i="1" s="1"/>
  <c r="O2956" i="1" l="1" a="1"/>
  <c r="O2956" i="1" s="1"/>
  <c r="Q2957" i="1" s="1"/>
  <c r="P2957" i="1" l="1" a="1"/>
  <c r="P2957" i="1" s="1"/>
  <c r="J2957" i="1" s="1" a="1"/>
  <c r="J2957" i="1" s="1"/>
  <c r="I2958" i="1" s="1" a="1"/>
  <c r="I2958" i="1" s="1"/>
  <c r="R2957" i="1"/>
  <c r="S2957" i="1" s="1"/>
  <c r="T2957" i="1" l="1" a="1"/>
  <c r="T2957" i="1" s="1"/>
  <c r="K2957" i="1" a="1"/>
  <c r="K2957" i="1" s="1"/>
  <c r="L2958" i="1" s="1" a="1"/>
  <c r="L2958" i="1" s="1"/>
  <c r="U2957" i="1" l="1"/>
  <c r="M2957" i="1" a="1"/>
  <c r="M2957" i="1" s="1"/>
  <c r="N2958" i="1" s="1" a="1"/>
  <c r="N2958" i="1" s="1"/>
  <c r="O2957" i="1" l="1" a="1"/>
  <c r="O2957" i="1" s="1"/>
  <c r="Q2958" i="1" s="1"/>
  <c r="P2958" i="1" l="1" a="1"/>
  <c r="P2958" i="1" s="1"/>
  <c r="J2958" i="1" s="1" a="1"/>
  <c r="J2958" i="1" s="1"/>
  <c r="I2959" i="1" s="1" a="1"/>
  <c r="I2959" i="1" s="1"/>
  <c r="R2958" i="1"/>
  <c r="S2958" i="1" s="1"/>
  <c r="K2958" i="1" l="1" a="1"/>
  <c r="K2958" i="1" s="1"/>
  <c r="L2959" i="1" s="1" a="1"/>
  <c r="L2959" i="1" s="1"/>
  <c r="T2958" i="1" a="1"/>
  <c r="T2958" i="1" s="1"/>
  <c r="M2958" i="1" l="1" a="1"/>
  <c r="M2958" i="1" s="1"/>
  <c r="N2959" i="1" s="1" a="1"/>
  <c r="N2959" i="1" s="1"/>
  <c r="U2958" i="1"/>
  <c r="O2958" i="1" l="1" a="1"/>
  <c r="O2958" i="1" s="1"/>
  <c r="Q2959" i="1" s="1"/>
  <c r="P2959" i="1" l="1" a="1"/>
  <c r="P2959" i="1" s="1"/>
  <c r="J2959" i="1" s="1" a="1"/>
  <c r="J2959" i="1" s="1"/>
  <c r="I2960" i="1" s="1" a="1"/>
  <c r="I2960" i="1" s="1"/>
  <c r="R2959" i="1"/>
  <c r="S2959" i="1" s="1"/>
  <c r="K2959" i="1" a="1"/>
  <c r="K2959" i="1" s="1"/>
  <c r="T2959" i="1" l="1" a="1"/>
  <c r="T2959" i="1" s="1"/>
  <c r="U2959" i="1" s="1"/>
  <c r="M2959" i="1" a="1"/>
  <c r="M2959" i="1" s="1"/>
  <c r="N2960" i="1" s="1" a="1"/>
  <c r="N2960" i="1" s="1"/>
  <c r="L2960" i="1" a="1"/>
  <c r="L2960" i="1" s="1"/>
  <c r="O2959" i="1" l="1" a="1"/>
  <c r="O2959" i="1" s="1"/>
  <c r="Q2960" i="1" s="1"/>
  <c r="P2960" i="1" l="1" a="1"/>
  <c r="P2960" i="1" s="1"/>
  <c r="J2960" i="1" s="1" a="1"/>
  <c r="J2960" i="1" s="1"/>
  <c r="R2960" i="1"/>
  <c r="S2960" i="1" s="1"/>
  <c r="T2960" i="1" l="1" a="1"/>
  <c r="T2960" i="1" s="1"/>
  <c r="I2961" i="1" a="1"/>
  <c r="I2961" i="1" s="1"/>
  <c r="K2960" i="1" a="1"/>
  <c r="K2960" i="1" s="1"/>
  <c r="U2960" i="1" l="1"/>
  <c r="M2960" i="1" a="1"/>
  <c r="M2960" i="1" s="1"/>
  <c r="N2961" i="1" s="1" a="1"/>
  <c r="N2961" i="1" s="1"/>
  <c r="L2961" i="1" a="1"/>
  <c r="L2961" i="1" s="1"/>
  <c r="O2960" i="1" l="1" a="1"/>
  <c r="O2960" i="1" s="1"/>
  <c r="Q2961" i="1" s="1"/>
  <c r="P2961" i="1" l="1" a="1"/>
  <c r="P2961" i="1" s="1"/>
  <c r="J2961" i="1" s="1" a="1"/>
  <c r="J2961" i="1" s="1"/>
  <c r="R2961" i="1"/>
  <c r="S2961" i="1" s="1"/>
  <c r="T2961" i="1" l="1" a="1"/>
  <c r="T2961" i="1" s="1"/>
  <c r="I2962" i="1" a="1"/>
  <c r="I2962" i="1" s="1"/>
  <c r="K2961" i="1" a="1"/>
  <c r="K2961" i="1" s="1"/>
  <c r="U2961" i="1" l="1"/>
  <c r="L2962" i="1" a="1"/>
  <c r="L2962" i="1" s="1"/>
  <c r="M2961" i="1" a="1"/>
  <c r="M2961" i="1" s="1"/>
  <c r="N2962" i="1" s="1" a="1"/>
  <c r="N2962" i="1" s="1"/>
  <c r="O2961" i="1" l="1" a="1"/>
  <c r="O2961" i="1" s="1"/>
  <c r="Q2962" i="1" l="1"/>
  <c r="R2962" i="1"/>
  <c r="S2962" i="1" s="1"/>
  <c r="P2962" i="1" a="1"/>
  <c r="P2962" i="1" s="1"/>
  <c r="J2962" i="1" s="1" a="1"/>
  <c r="J2962" i="1" s="1"/>
  <c r="T2962" i="1" l="1" a="1"/>
  <c r="T2962" i="1" s="1"/>
  <c r="I2963" i="1" a="1"/>
  <c r="I2963" i="1" s="1"/>
  <c r="K2962" i="1" a="1"/>
  <c r="K2962" i="1" s="1"/>
  <c r="U2962" i="1" l="1"/>
  <c r="M2962" i="1" a="1"/>
  <c r="M2962" i="1" s="1"/>
  <c r="N2963" i="1" s="1" a="1"/>
  <c r="N2963" i="1" s="1"/>
  <c r="L2963" i="1" a="1"/>
  <c r="L2963" i="1" s="1"/>
  <c r="O2962" i="1" l="1" a="1"/>
  <c r="O2962" i="1" s="1"/>
  <c r="Q2963" i="1" s="1"/>
  <c r="P2963" i="1" l="1" a="1"/>
  <c r="P2963" i="1" s="1"/>
  <c r="J2963" i="1" s="1" a="1"/>
  <c r="J2963" i="1" s="1"/>
  <c r="R2963" i="1"/>
  <c r="S2963" i="1" s="1"/>
  <c r="T2963" i="1" l="1" a="1"/>
  <c r="T2963" i="1" s="1"/>
  <c r="I2964" i="1" a="1"/>
  <c r="I2964" i="1" s="1"/>
  <c r="K2963" i="1" a="1"/>
  <c r="K2963" i="1" s="1"/>
  <c r="U2963" i="1" l="1"/>
  <c r="M2963" i="1" a="1"/>
  <c r="M2963" i="1" s="1"/>
  <c r="N2964" i="1" s="1" a="1"/>
  <c r="N2964" i="1" s="1"/>
  <c r="L2964" i="1" a="1"/>
  <c r="L2964" i="1" s="1"/>
  <c r="O2963" i="1" l="1" a="1"/>
  <c r="O2963" i="1" s="1"/>
  <c r="Q2964" i="1" s="1"/>
  <c r="P2964" i="1" l="1" a="1"/>
  <c r="P2964" i="1" s="1"/>
  <c r="J2964" i="1" s="1" a="1"/>
  <c r="J2964" i="1" s="1"/>
  <c r="R2964" i="1"/>
  <c r="S2964" i="1" s="1"/>
  <c r="T2964" i="1" l="1" a="1"/>
  <c r="T2964" i="1" s="1"/>
  <c r="I2965" i="1" a="1"/>
  <c r="I2965" i="1" s="1"/>
  <c r="K2964" i="1" a="1"/>
  <c r="K2964" i="1" s="1"/>
  <c r="U2964" i="1" l="1"/>
  <c r="M2964" i="1" a="1"/>
  <c r="M2964" i="1" s="1"/>
  <c r="N2965" i="1" s="1" a="1"/>
  <c r="N2965" i="1" s="1"/>
  <c r="L2965" i="1" a="1"/>
  <c r="L2965" i="1" s="1"/>
  <c r="O2964" i="1" l="1" a="1"/>
  <c r="O2964" i="1" s="1"/>
  <c r="Q2965" i="1" s="1"/>
  <c r="P2965" i="1" l="1" a="1"/>
  <c r="P2965" i="1" s="1"/>
  <c r="J2965" i="1" s="1" a="1"/>
  <c r="J2965" i="1" s="1"/>
  <c r="R2965" i="1"/>
  <c r="S2965" i="1" s="1"/>
  <c r="T2965" i="1" l="1" a="1"/>
  <c r="T2965" i="1" s="1"/>
  <c r="I2966" i="1" a="1"/>
  <c r="I2966" i="1" s="1"/>
  <c r="K2965" i="1" a="1"/>
  <c r="K2965" i="1" s="1"/>
  <c r="U2965" i="1" l="1"/>
  <c r="L2966" i="1" a="1"/>
  <c r="L2966" i="1" s="1"/>
  <c r="M2965" i="1" a="1"/>
  <c r="M2965" i="1" s="1"/>
  <c r="N2966" i="1" s="1" a="1"/>
  <c r="N2966" i="1" s="1"/>
  <c r="O2965" i="1" l="1" a="1"/>
  <c r="O2965" i="1" s="1"/>
  <c r="Q2966" i="1" l="1"/>
  <c r="R2966" i="1"/>
  <c r="S2966" i="1" s="1"/>
  <c r="P2966" i="1" a="1"/>
  <c r="P2966" i="1" s="1"/>
  <c r="J2966" i="1" s="1" a="1"/>
  <c r="J2966" i="1" s="1"/>
  <c r="T2966" i="1" l="1" a="1"/>
  <c r="T2966" i="1" s="1"/>
  <c r="I2967" i="1" a="1"/>
  <c r="I2967" i="1" s="1"/>
  <c r="K2966" i="1" a="1"/>
  <c r="K2966" i="1" s="1"/>
  <c r="U2966" i="1" l="1"/>
  <c r="M2966" i="1" a="1"/>
  <c r="M2966" i="1" s="1"/>
  <c r="N2967" i="1" s="1" a="1"/>
  <c r="N2967" i="1" s="1"/>
  <c r="L2967" i="1" a="1"/>
  <c r="L2967" i="1" s="1"/>
  <c r="O2966" i="1" l="1" a="1"/>
  <c r="O2966" i="1" s="1"/>
  <c r="Q2967" i="1" s="1"/>
  <c r="P2967" i="1" l="1" a="1"/>
  <c r="P2967" i="1" s="1"/>
  <c r="J2967" i="1" s="1" a="1"/>
  <c r="J2967" i="1" s="1"/>
  <c r="K2967" i="1" s="1" a="1"/>
  <c r="K2967" i="1" s="1"/>
  <c r="R2967" i="1"/>
  <c r="S2967" i="1" s="1"/>
  <c r="I2968" i="1" l="1" a="1"/>
  <c r="I2968" i="1" s="1"/>
  <c r="T2967" i="1" a="1"/>
  <c r="T2967" i="1" s="1"/>
  <c r="U2967" i="1" s="1"/>
  <c r="M2967" i="1" a="1"/>
  <c r="M2967" i="1" s="1"/>
  <c r="N2968" i="1" s="1" a="1"/>
  <c r="N2968" i="1" s="1"/>
  <c r="L2968" i="1" a="1"/>
  <c r="L2968" i="1" s="1"/>
  <c r="O2967" i="1" l="1" a="1"/>
  <c r="O2967" i="1" s="1"/>
  <c r="Q2968" i="1" s="1"/>
  <c r="P2968" i="1" l="1" a="1"/>
  <c r="P2968" i="1" s="1"/>
  <c r="J2968" i="1" s="1" a="1"/>
  <c r="J2968" i="1" s="1"/>
  <c r="R2968" i="1"/>
  <c r="S2968" i="1" s="1"/>
  <c r="T2968" i="1" l="1" a="1"/>
  <c r="T2968" i="1" s="1"/>
  <c r="I2969" i="1" a="1"/>
  <c r="I2969" i="1" s="1"/>
  <c r="K2968" i="1" a="1"/>
  <c r="K2968" i="1" s="1"/>
  <c r="U2968" i="1" l="1"/>
  <c r="M2968" i="1" a="1"/>
  <c r="M2968" i="1" s="1"/>
  <c r="N2969" i="1" s="1" a="1"/>
  <c r="N2969" i="1" s="1"/>
  <c r="L2969" i="1" a="1"/>
  <c r="L2969" i="1" s="1"/>
  <c r="O2968" i="1" l="1" a="1"/>
  <c r="O2968" i="1" s="1"/>
  <c r="Q2969" i="1" s="1"/>
  <c r="P2969" i="1" l="1" a="1"/>
  <c r="P2969" i="1" s="1"/>
  <c r="J2969" i="1" s="1" a="1"/>
  <c r="J2969" i="1" s="1"/>
  <c r="R2969" i="1"/>
  <c r="S2969" i="1" s="1"/>
  <c r="T2969" i="1" l="1" a="1"/>
  <c r="T2969" i="1" s="1"/>
  <c r="I2970" i="1" a="1"/>
  <c r="I2970" i="1" s="1"/>
  <c r="K2969" i="1" a="1"/>
  <c r="K2969" i="1" s="1"/>
  <c r="U2969" i="1" l="1"/>
  <c r="L2970" i="1" a="1"/>
  <c r="L2970" i="1" s="1"/>
  <c r="M2969" i="1" a="1"/>
  <c r="M2969" i="1" s="1"/>
  <c r="N2970" i="1" s="1" a="1"/>
  <c r="N2970" i="1" s="1"/>
  <c r="O2969" i="1" l="1" a="1"/>
  <c r="O2969" i="1" s="1"/>
  <c r="Q2970" i="1" l="1"/>
  <c r="R2970" i="1"/>
  <c r="S2970" i="1" s="1"/>
  <c r="P2970" i="1" a="1"/>
  <c r="P2970" i="1" s="1"/>
  <c r="J2970" i="1" s="1" a="1"/>
  <c r="J2970" i="1" s="1"/>
  <c r="T2970" i="1" l="1" a="1"/>
  <c r="T2970" i="1" s="1"/>
  <c r="I2971" i="1" a="1"/>
  <c r="I2971" i="1" s="1"/>
  <c r="K2970" i="1" a="1"/>
  <c r="K2970" i="1" s="1"/>
  <c r="U2970" i="1" l="1"/>
  <c r="M2970" i="1" a="1"/>
  <c r="M2970" i="1" s="1"/>
  <c r="N2971" i="1" s="1" a="1"/>
  <c r="N2971" i="1" s="1"/>
  <c r="L2971" i="1" a="1"/>
  <c r="L2971" i="1" s="1"/>
  <c r="O2970" i="1" l="1" a="1"/>
  <c r="O2970" i="1" s="1"/>
  <c r="Q2971" i="1" s="1"/>
  <c r="P2971" i="1" l="1" a="1"/>
  <c r="P2971" i="1" s="1"/>
  <c r="J2971" i="1" s="1" a="1"/>
  <c r="J2971" i="1" s="1"/>
  <c r="R2971" i="1"/>
  <c r="S2971" i="1" s="1"/>
  <c r="T2971" i="1" l="1" a="1"/>
  <c r="T2971" i="1" s="1"/>
  <c r="I2972" i="1" a="1"/>
  <c r="I2972" i="1" s="1"/>
  <c r="K2971" i="1" a="1"/>
  <c r="K2971" i="1" s="1"/>
  <c r="U2971" i="1" l="1"/>
  <c r="M2971" i="1" a="1"/>
  <c r="M2971" i="1" s="1"/>
  <c r="N2972" i="1" s="1" a="1"/>
  <c r="N2972" i="1" s="1"/>
  <c r="L2972" i="1" a="1"/>
  <c r="L2972" i="1" s="1"/>
  <c r="O2971" i="1" l="1" a="1"/>
  <c r="O2971" i="1" s="1"/>
  <c r="Q2972" i="1" s="1"/>
  <c r="P2972" i="1" l="1" a="1"/>
  <c r="P2972" i="1" s="1"/>
  <c r="J2972" i="1" s="1" a="1"/>
  <c r="J2972" i="1" s="1"/>
  <c r="R2972" i="1"/>
  <c r="S2972" i="1" s="1"/>
  <c r="T2972" i="1" l="1" a="1"/>
  <c r="T2972" i="1" s="1"/>
  <c r="I2973" i="1" a="1"/>
  <c r="I2973" i="1" s="1"/>
  <c r="K2972" i="1" a="1"/>
  <c r="K2972" i="1" s="1"/>
  <c r="U2972" i="1" l="1"/>
  <c r="M2972" i="1" a="1"/>
  <c r="M2972" i="1" s="1"/>
  <c r="N2973" i="1" s="1" a="1"/>
  <c r="N2973" i="1" s="1"/>
  <c r="L2973" i="1" a="1"/>
  <c r="L2973" i="1" s="1"/>
  <c r="O2972" i="1" l="1" a="1"/>
  <c r="O2972" i="1" s="1"/>
  <c r="Q2973" i="1" s="1"/>
  <c r="P2973" i="1" l="1" a="1"/>
  <c r="P2973" i="1" s="1"/>
  <c r="J2973" i="1" s="1" a="1"/>
  <c r="J2973" i="1" s="1"/>
  <c r="R2973" i="1"/>
  <c r="S2973" i="1" s="1"/>
  <c r="T2973" i="1" l="1" a="1"/>
  <c r="T2973" i="1" s="1"/>
  <c r="I2974" i="1" a="1"/>
  <c r="I2974" i="1" s="1"/>
  <c r="K2973" i="1" a="1"/>
  <c r="K2973" i="1" s="1"/>
  <c r="U2973" i="1" l="1"/>
  <c r="L2974" i="1" a="1"/>
  <c r="L2974" i="1" s="1"/>
  <c r="M2973" i="1" a="1"/>
  <c r="M2973" i="1" s="1"/>
  <c r="N2974" i="1" s="1" a="1"/>
  <c r="N2974" i="1" s="1"/>
  <c r="O2973" i="1" l="1" a="1"/>
  <c r="O2973" i="1" s="1"/>
  <c r="Q2974" i="1" l="1"/>
  <c r="R2974" i="1"/>
  <c r="S2974" i="1" s="1"/>
  <c r="P2974" i="1" a="1"/>
  <c r="P2974" i="1" s="1"/>
  <c r="J2974" i="1" s="1" a="1"/>
  <c r="J2974" i="1" s="1"/>
  <c r="T2974" i="1" l="1" a="1"/>
  <c r="T2974" i="1" s="1"/>
  <c r="I2975" i="1" a="1"/>
  <c r="I2975" i="1" s="1"/>
  <c r="K2974" i="1" a="1"/>
  <c r="K2974" i="1" s="1"/>
  <c r="U2974" i="1" l="1"/>
  <c r="M2974" i="1" a="1"/>
  <c r="M2974" i="1" s="1"/>
  <c r="N2975" i="1" s="1" a="1"/>
  <c r="N2975" i="1" s="1"/>
  <c r="L2975" i="1" a="1"/>
  <c r="L2975" i="1" s="1"/>
  <c r="O2974" i="1" l="1" a="1"/>
  <c r="O2974" i="1" s="1"/>
  <c r="Q2975" i="1" s="1"/>
  <c r="P2975" i="1" l="1" a="1"/>
  <c r="P2975" i="1" s="1"/>
  <c r="J2975" i="1" s="1" a="1"/>
  <c r="J2975" i="1" s="1"/>
  <c r="R2975" i="1"/>
  <c r="S2975" i="1" s="1"/>
  <c r="T2975" i="1" l="1" a="1"/>
  <c r="T2975" i="1" s="1"/>
  <c r="I2976" i="1" a="1"/>
  <c r="I2976" i="1" s="1"/>
  <c r="K2975" i="1" a="1"/>
  <c r="K2975" i="1" s="1"/>
  <c r="U2975" i="1" l="1"/>
  <c r="M2975" i="1" a="1"/>
  <c r="M2975" i="1" s="1"/>
  <c r="N2976" i="1" s="1" a="1"/>
  <c r="N2976" i="1" s="1"/>
  <c r="L2976" i="1" a="1"/>
  <c r="L2976" i="1" s="1"/>
  <c r="O2975" i="1" l="1" a="1"/>
  <c r="O2975" i="1" s="1"/>
  <c r="Q2976" i="1" s="1"/>
  <c r="P2976" i="1" l="1" a="1"/>
  <c r="P2976" i="1" s="1"/>
  <c r="J2976" i="1" s="1" a="1"/>
  <c r="J2976" i="1" s="1"/>
  <c r="R2976" i="1"/>
  <c r="S2976" i="1" s="1"/>
  <c r="T2976" i="1" l="1" a="1"/>
  <c r="T2976" i="1" s="1"/>
  <c r="I2977" i="1" a="1"/>
  <c r="I2977" i="1" s="1"/>
  <c r="K2976" i="1" a="1"/>
  <c r="K2976" i="1" s="1"/>
  <c r="U2976" i="1" l="1"/>
  <c r="M2976" i="1" a="1"/>
  <c r="M2976" i="1" s="1"/>
  <c r="N2977" i="1" s="1" a="1"/>
  <c r="N2977" i="1" s="1"/>
  <c r="L2977" i="1" a="1"/>
  <c r="L2977" i="1" s="1"/>
  <c r="O2976" i="1" l="1" a="1"/>
  <c r="O2976" i="1" s="1"/>
  <c r="Q2977" i="1" s="1"/>
  <c r="P2977" i="1" l="1" a="1"/>
  <c r="P2977" i="1" s="1"/>
  <c r="J2977" i="1" s="1" a="1"/>
  <c r="J2977" i="1" s="1"/>
  <c r="R2977" i="1"/>
  <c r="S2977" i="1" s="1"/>
  <c r="T2977" i="1" l="1" a="1"/>
  <c r="T2977" i="1" s="1"/>
  <c r="I2978" i="1" a="1"/>
  <c r="I2978" i="1" s="1"/>
  <c r="K2977" i="1" a="1"/>
  <c r="K2977" i="1" s="1"/>
  <c r="U2977" i="1" l="1"/>
  <c r="L2978" i="1" a="1"/>
  <c r="L2978" i="1" s="1"/>
  <c r="M2977" i="1" a="1"/>
  <c r="M2977" i="1" s="1"/>
  <c r="N2978" i="1" s="1" a="1"/>
  <c r="N2978" i="1" s="1"/>
  <c r="O2977" i="1" l="1" a="1"/>
  <c r="O2977" i="1" s="1"/>
  <c r="Q2978" i="1" l="1"/>
  <c r="R2978" i="1"/>
  <c r="S2978" i="1" s="1"/>
  <c r="P2978" i="1" a="1"/>
  <c r="P2978" i="1" s="1"/>
  <c r="J2978" i="1" s="1" a="1"/>
  <c r="J2978" i="1" s="1"/>
  <c r="T2978" i="1" l="1" a="1"/>
  <c r="T2978" i="1" s="1"/>
  <c r="I2979" i="1" a="1"/>
  <c r="I2979" i="1" s="1"/>
  <c r="K2978" i="1" a="1"/>
  <c r="K2978" i="1" s="1"/>
  <c r="U2978" i="1" l="1"/>
  <c r="M2978" i="1" a="1"/>
  <c r="M2978" i="1" s="1"/>
  <c r="N2979" i="1" s="1" a="1"/>
  <c r="N2979" i="1" s="1"/>
  <c r="L2979" i="1" a="1"/>
  <c r="L2979" i="1" s="1"/>
  <c r="O2978" i="1" l="1" a="1"/>
  <c r="O2978" i="1" s="1"/>
  <c r="Q2979" i="1" l="1"/>
  <c r="R2979" i="1"/>
  <c r="S2979" i="1" s="1"/>
  <c r="P2979" i="1" a="1"/>
  <c r="P2979" i="1" s="1"/>
  <c r="J2979" i="1" s="1" a="1"/>
  <c r="J2979" i="1" s="1"/>
  <c r="T2979" i="1" l="1" a="1"/>
  <c r="T2979" i="1" s="1"/>
  <c r="I2980" i="1" a="1"/>
  <c r="I2980" i="1" s="1"/>
  <c r="K2979" i="1" a="1"/>
  <c r="K2979" i="1" s="1"/>
  <c r="U2979" i="1" l="1"/>
  <c r="M2979" i="1" a="1"/>
  <c r="M2979" i="1" s="1"/>
  <c r="N2980" i="1" s="1" a="1"/>
  <c r="N2980" i="1" s="1"/>
  <c r="L2980" i="1" a="1"/>
  <c r="L2980" i="1" s="1"/>
  <c r="O2979" i="1" l="1" a="1"/>
  <c r="O2979" i="1" s="1"/>
  <c r="Q2980" i="1" s="1"/>
  <c r="P2980" i="1" l="1" a="1"/>
  <c r="P2980" i="1" s="1"/>
  <c r="J2980" i="1" s="1" a="1"/>
  <c r="J2980" i="1" s="1"/>
  <c r="R2980" i="1"/>
  <c r="S2980" i="1" s="1"/>
  <c r="T2980" i="1" l="1" a="1"/>
  <c r="T2980" i="1" s="1"/>
  <c r="I2981" i="1" a="1"/>
  <c r="I2981" i="1" s="1"/>
  <c r="K2980" i="1" a="1"/>
  <c r="K2980" i="1" s="1"/>
  <c r="U2980" i="1" l="1"/>
  <c r="M2980" i="1" a="1"/>
  <c r="M2980" i="1" s="1"/>
  <c r="N2981" i="1" s="1" a="1"/>
  <c r="N2981" i="1" s="1"/>
  <c r="L2981" i="1" a="1"/>
  <c r="L2981" i="1" s="1"/>
  <c r="O2980" i="1" l="1" a="1"/>
  <c r="O2980" i="1" s="1"/>
  <c r="Q2981" i="1" s="1"/>
  <c r="P2981" i="1" l="1" a="1"/>
  <c r="P2981" i="1" s="1"/>
  <c r="J2981" i="1" s="1" a="1"/>
  <c r="J2981" i="1" s="1"/>
  <c r="R2981" i="1"/>
  <c r="S2981" i="1" s="1"/>
  <c r="T2981" i="1" l="1" a="1"/>
  <c r="T2981" i="1" s="1"/>
  <c r="I2982" i="1" a="1"/>
  <c r="I2982" i="1" s="1"/>
  <c r="K2981" i="1" a="1"/>
  <c r="K2981" i="1" s="1"/>
  <c r="U2981" i="1" l="1"/>
  <c r="L2982" i="1" a="1"/>
  <c r="L2982" i="1" s="1"/>
  <c r="M2981" i="1" a="1"/>
  <c r="M2981" i="1" s="1"/>
  <c r="N2982" i="1" s="1" a="1"/>
  <c r="N2982" i="1" s="1"/>
  <c r="O2981" i="1" l="1" a="1"/>
  <c r="O2981" i="1" s="1"/>
  <c r="Q2982" i="1" l="1"/>
  <c r="R2982" i="1"/>
  <c r="S2982" i="1" s="1"/>
  <c r="P2982" i="1" a="1"/>
  <c r="P2982" i="1" s="1"/>
  <c r="J2982" i="1" s="1" a="1"/>
  <c r="J2982" i="1" s="1"/>
  <c r="T2982" i="1" l="1" a="1"/>
  <c r="T2982" i="1" s="1"/>
  <c r="I2983" i="1" a="1"/>
  <c r="I2983" i="1" s="1"/>
  <c r="K2982" i="1" a="1"/>
  <c r="K2982" i="1" s="1"/>
  <c r="U2982" i="1" l="1"/>
  <c r="M2982" i="1" a="1"/>
  <c r="M2982" i="1" s="1"/>
  <c r="N2983" i="1" s="1" a="1"/>
  <c r="N2983" i="1" s="1"/>
  <c r="L2983" i="1" a="1"/>
  <c r="L2983" i="1" s="1"/>
  <c r="O2982" i="1" l="1" a="1"/>
  <c r="O2982" i="1" s="1"/>
  <c r="Q2983" i="1" s="1"/>
  <c r="P2983" i="1" l="1" a="1"/>
  <c r="P2983" i="1" s="1"/>
  <c r="J2983" i="1" s="1" a="1"/>
  <c r="J2983" i="1" s="1"/>
  <c r="R2983" i="1"/>
  <c r="S2983" i="1" s="1"/>
  <c r="T2983" i="1" l="1" a="1"/>
  <c r="T2983" i="1" s="1"/>
  <c r="I2984" i="1" a="1"/>
  <c r="I2984" i="1" s="1"/>
  <c r="K2983" i="1" a="1"/>
  <c r="K2983" i="1" s="1"/>
  <c r="U2983" i="1" l="1"/>
  <c r="M2983" i="1" a="1"/>
  <c r="M2983" i="1" s="1"/>
  <c r="N2984" i="1" s="1" a="1"/>
  <c r="N2984" i="1" s="1"/>
  <c r="L2984" i="1" a="1"/>
  <c r="L2984" i="1" s="1"/>
  <c r="O2983" i="1" l="1" a="1"/>
  <c r="O2983" i="1" s="1"/>
  <c r="Q2984" i="1" s="1"/>
  <c r="P2984" i="1" l="1" a="1"/>
  <c r="P2984" i="1" s="1"/>
  <c r="J2984" i="1" s="1" a="1"/>
  <c r="J2984" i="1" s="1"/>
  <c r="I2985" i="1" s="1" a="1"/>
  <c r="I2985" i="1" s="1"/>
  <c r="R2984" i="1"/>
  <c r="S2984" i="1" s="1"/>
  <c r="T2984" i="1" l="1" a="1"/>
  <c r="T2984" i="1" s="1"/>
  <c r="K2984" i="1" a="1"/>
  <c r="K2984" i="1" s="1"/>
  <c r="L2985" i="1" s="1" a="1"/>
  <c r="L2985" i="1" s="1"/>
  <c r="U2984" i="1" l="1"/>
  <c r="M2984" i="1" a="1"/>
  <c r="M2984" i="1" s="1"/>
  <c r="N2985" i="1" s="1" a="1"/>
  <c r="N2985" i="1" s="1"/>
  <c r="O2984" i="1" l="1" a="1"/>
  <c r="O2984" i="1" s="1"/>
  <c r="R2985" i="1" s="1"/>
  <c r="S2985" i="1" s="1"/>
  <c r="P2985" i="1" l="1" a="1"/>
  <c r="P2985" i="1" s="1"/>
  <c r="J2985" i="1" s="1" a="1"/>
  <c r="J2985" i="1" s="1"/>
  <c r="I2986" i="1" s="1" a="1"/>
  <c r="I2986" i="1" s="1"/>
  <c r="Q2985" i="1"/>
  <c r="K2985" i="1" l="1" a="1"/>
  <c r="K2985" i="1" s="1"/>
  <c r="M2985" i="1" s="1" a="1"/>
  <c r="M2985" i="1" s="1"/>
  <c r="N2986" i="1" s="1" a="1"/>
  <c r="N2986" i="1" s="1"/>
  <c r="T2985" i="1" a="1"/>
  <c r="T2985" i="1" s="1"/>
  <c r="U2985" i="1" s="1"/>
  <c r="L2986" i="1" l="1" a="1"/>
  <c r="L2986" i="1" s="1"/>
  <c r="O2985" i="1" a="1"/>
  <c r="O2985" i="1" s="1"/>
  <c r="R2986" i="1" l="1"/>
  <c r="S2986" i="1" s="1"/>
  <c r="Q2986" i="1"/>
  <c r="P2986" i="1" a="1"/>
  <c r="P2986" i="1" s="1"/>
  <c r="J2986" i="1" s="1" a="1"/>
  <c r="J2986" i="1" s="1"/>
  <c r="T2986" i="1" l="1" a="1"/>
  <c r="T2986" i="1" s="1"/>
  <c r="I2987" i="1" a="1"/>
  <c r="I2987" i="1" s="1"/>
  <c r="K2986" i="1" a="1"/>
  <c r="K2986" i="1" s="1"/>
  <c r="U2986" i="1" l="1"/>
  <c r="M2986" i="1" a="1"/>
  <c r="M2986" i="1" s="1"/>
  <c r="N2987" i="1" s="1" a="1"/>
  <c r="N2987" i="1" s="1"/>
  <c r="L2987" i="1" a="1"/>
  <c r="L2987" i="1" s="1"/>
  <c r="O2986" i="1" l="1" a="1"/>
  <c r="O2986" i="1" s="1"/>
  <c r="Q2987" i="1" s="1"/>
  <c r="P2987" i="1" l="1" a="1"/>
  <c r="P2987" i="1" s="1"/>
  <c r="J2987" i="1" s="1" a="1"/>
  <c r="J2987" i="1" s="1"/>
  <c r="R2987" i="1"/>
  <c r="S2987" i="1" s="1"/>
  <c r="T2987" i="1" l="1" a="1"/>
  <c r="T2987" i="1" s="1"/>
  <c r="I2988" i="1" a="1"/>
  <c r="I2988" i="1" s="1"/>
  <c r="K2987" i="1" a="1"/>
  <c r="K2987" i="1" s="1"/>
  <c r="U2987" i="1" l="1"/>
  <c r="L2988" i="1" a="1"/>
  <c r="L2988" i="1" s="1"/>
  <c r="M2987" i="1" a="1"/>
  <c r="M2987" i="1" s="1"/>
  <c r="N2988" i="1" s="1" a="1"/>
  <c r="N2988" i="1" s="1"/>
  <c r="O2987" i="1" l="1" a="1"/>
  <c r="O2987" i="1" s="1"/>
  <c r="Q2988" i="1" l="1"/>
  <c r="R2988" i="1"/>
  <c r="S2988" i="1" s="1"/>
  <c r="P2988" i="1" a="1"/>
  <c r="P2988" i="1" s="1"/>
  <c r="J2988" i="1" s="1" a="1"/>
  <c r="J2988" i="1" s="1"/>
  <c r="T2988" i="1" l="1" a="1"/>
  <c r="T2988" i="1" s="1"/>
  <c r="U2988" i="1" s="1"/>
  <c r="I2989" i="1" a="1"/>
  <c r="I2989" i="1" s="1"/>
  <c r="K2988" i="1" a="1"/>
  <c r="K2988" i="1" s="1"/>
  <c r="L2989" i="1" l="1" a="1"/>
  <c r="L2989" i="1" s="1"/>
  <c r="M2988" i="1" a="1"/>
  <c r="M2988" i="1" s="1"/>
  <c r="N2989" i="1" s="1" a="1"/>
  <c r="N2989" i="1" s="1"/>
  <c r="O2988" i="1" l="1" a="1"/>
  <c r="O2988" i="1" s="1"/>
  <c r="R2989" i="1" l="1"/>
  <c r="S2989" i="1" s="1"/>
  <c r="Q2989" i="1"/>
  <c r="P2989" i="1" a="1"/>
  <c r="P2989" i="1" s="1"/>
  <c r="J2989" i="1" s="1" a="1"/>
  <c r="J2989" i="1" s="1"/>
  <c r="T2989" i="1" l="1" a="1"/>
  <c r="T2989" i="1" s="1"/>
  <c r="I2990" i="1" a="1"/>
  <c r="I2990" i="1" s="1"/>
  <c r="K2989" i="1" a="1"/>
  <c r="K2989" i="1" s="1"/>
  <c r="U2989" i="1" l="1"/>
  <c r="L2990" i="1" a="1"/>
  <c r="L2990" i="1" s="1"/>
  <c r="M2989" i="1" a="1"/>
  <c r="M2989" i="1" s="1"/>
  <c r="N2990" i="1" s="1" a="1"/>
  <c r="N2990" i="1" s="1"/>
  <c r="O2989" i="1" l="1" a="1"/>
  <c r="O2989" i="1" s="1"/>
  <c r="R2990" i="1" l="1"/>
  <c r="S2990" i="1" s="1"/>
  <c r="Q2990" i="1"/>
  <c r="P2990" i="1" a="1"/>
  <c r="P2990" i="1" s="1"/>
  <c r="J2990" i="1" s="1" a="1"/>
  <c r="J2990" i="1" s="1"/>
  <c r="T2990" i="1" l="1" a="1"/>
  <c r="T2990" i="1" s="1"/>
  <c r="I2991" i="1" a="1"/>
  <c r="I2991" i="1" s="1"/>
  <c r="K2990" i="1" a="1"/>
  <c r="K2990" i="1" s="1"/>
  <c r="U2990" i="1" l="1"/>
  <c r="L2991" i="1" a="1"/>
  <c r="L2991" i="1" s="1"/>
  <c r="M2990" i="1" a="1"/>
  <c r="M2990" i="1" s="1"/>
  <c r="N2991" i="1" s="1" a="1"/>
  <c r="N2991" i="1" s="1"/>
  <c r="O2990" i="1" l="1" a="1"/>
  <c r="O2990" i="1" s="1"/>
  <c r="Q2991" i="1" l="1"/>
  <c r="R2991" i="1"/>
  <c r="S2991" i="1" s="1"/>
  <c r="P2991" i="1" a="1"/>
  <c r="P2991" i="1" s="1"/>
  <c r="J2991" i="1" s="1" a="1"/>
  <c r="J2991" i="1" s="1"/>
  <c r="T2991" i="1" l="1" a="1"/>
  <c r="T2991" i="1" s="1"/>
  <c r="I2992" i="1" a="1"/>
  <c r="I2992" i="1" s="1"/>
  <c r="K2991" i="1" a="1"/>
  <c r="K2991" i="1" s="1"/>
  <c r="U2991" i="1" l="1"/>
  <c r="L2992" i="1" a="1"/>
  <c r="L2992" i="1" s="1"/>
  <c r="M2991" i="1" a="1"/>
  <c r="M2991" i="1" s="1"/>
  <c r="N2992" i="1" s="1" a="1"/>
  <c r="N2992" i="1" s="1"/>
  <c r="O2991" i="1" l="1" a="1"/>
  <c r="O2991" i="1" s="1"/>
  <c r="R2992" i="1" s="1"/>
  <c r="S2992" i="1" s="1"/>
  <c r="P2992" i="1" l="1" a="1"/>
  <c r="P2992" i="1" s="1"/>
  <c r="J2992" i="1" s="1" a="1"/>
  <c r="J2992" i="1" s="1"/>
  <c r="Q2992" i="1"/>
  <c r="T2992" i="1" l="1" a="1"/>
  <c r="T2992" i="1" s="1"/>
  <c r="I2993" i="1" a="1"/>
  <c r="I2993" i="1" s="1"/>
  <c r="K2992" i="1" a="1"/>
  <c r="K2992" i="1" s="1"/>
  <c r="U2992" i="1" l="1"/>
  <c r="L2993" i="1" a="1"/>
  <c r="L2993" i="1" s="1"/>
  <c r="M2992" i="1" a="1"/>
  <c r="M2992" i="1" s="1"/>
  <c r="N2993" i="1" s="1" a="1"/>
  <c r="N2993" i="1" s="1"/>
  <c r="O2992" i="1" l="1" a="1"/>
  <c r="O2992" i="1" s="1"/>
  <c r="R2993" i="1" l="1"/>
  <c r="S2993" i="1" s="1"/>
  <c r="Q2993" i="1"/>
  <c r="P2993" i="1" a="1"/>
  <c r="P2993" i="1" s="1"/>
  <c r="J2993" i="1" s="1" a="1"/>
  <c r="J2993" i="1" s="1"/>
  <c r="T2993" i="1" l="1" a="1"/>
  <c r="T2993" i="1" s="1"/>
  <c r="I2994" i="1" a="1"/>
  <c r="I2994" i="1" s="1"/>
  <c r="K2993" i="1" a="1"/>
  <c r="K2993" i="1" s="1"/>
  <c r="U2993" i="1" l="1"/>
  <c r="L2994" i="1" a="1"/>
  <c r="L2994" i="1" s="1"/>
  <c r="M2993" i="1" a="1"/>
  <c r="M2993" i="1" s="1"/>
  <c r="N2994" i="1" s="1" a="1"/>
  <c r="N2994" i="1" s="1"/>
  <c r="O2993" i="1" l="1" a="1"/>
  <c r="O2993" i="1" s="1"/>
  <c r="R2994" i="1" l="1"/>
  <c r="S2994" i="1" s="1"/>
  <c r="Q2994" i="1"/>
  <c r="P2994" i="1" a="1"/>
  <c r="P2994" i="1" s="1"/>
  <c r="J2994" i="1" s="1" a="1"/>
  <c r="J2994" i="1" s="1"/>
  <c r="T2994" i="1" l="1" a="1"/>
  <c r="T2994" i="1" s="1"/>
  <c r="I2995" i="1" a="1"/>
  <c r="I2995" i="1" s="1"/>
  <c r="K2994" i="1" a="1"/>
  <c r="K2994" i="1" s="1"/>
  <c r="U2994" i="1" l="1"/>
  <c r="M2994" i="1" a="1"/>
  <c r="M2994" i="1" s="1"/>
  <c r="N2995" i="1" s="1" a="1"/>
  <c r="N2995" i="1" s="1"/>
  <c r="L2995" i="1" a="1"/>
  <c r="L2995" i="1" s="1"/>
  <c r="O2994" i="1" l="1" a="1"/>
  <c r="O2994" i="1" s="1"/>
  <c r="R2995" i="1" s="1"/>
  <c r="S2995" i="1" s="1"/>
  <c r="P2995" i="1" l="1" a="1"/>
  <c r="P2995" i="1" s="1"/>
  <c r="J2995" i="1" s="1" a="1"/>
  <c r="J2995" i="1" s="1"/>
  <c r="Q2995" i="1"/>
  <c r="T2995" i="1" l="1" a="1"/>
  <c r="T2995" i="1" s="1"/>
  <c r="I2996" i="1" a="1"/>
  <c r="I2996" i="1" s="1"/>
  <c r="K2995" i="1" a="1"/>
  <c r="K2995" i="1" s="1"/>
  <c r="U2995" i="1" l="1"/>
  <c r="L2996" i="1" a="1"/>
  <c r="L2996" i="1" s="1"/>
  <c r="M2995" i="1" a="1"/>
  <c r="M2995" i="1" s="1"/>
  <c r="N2996" i="1" s="1" a="1"/>
  <c r="N2996" i="1" s="1"/>
  <c r="O2995" i="1" l="1" a="1"/>
  <c r="O2995" i="1" s="1"/>
  <c r="R2996" i="1" l="1"/>
  <c r="S2996" i="1" s="1"/>
  <c r="Q2996" i="1"/>
  <c r="P2996" i="1" a="1"/>
  <c r="P2996" i="1" s="1"/>
  <c r="J2996" i="1" s="1" a="1"/>
  <c r="J2996" i="1" s="1"/>
  <c r="T2996" i="1" l="1" a="1"/>
  <c r="T2996" i="1" s="1"/>
  <c r="I2997" i="1" a="1"/>
  <c r="I2997" i="1" s="1"/>
  <c r="K2996" i="1" a="1"/>
  <c r="K2996" i="1" s="1"/>
  <c r="U2996" i="1" l="1"/>
  <c r="L2997" i="1" a="1"/>
  <c r="L2997" i="1" s="1"/>
  <c r="M2996" i="1" a="1"/>
  <c r="M2996" i="1" s="1"/>
  <c r="N2997" i="1" s="1" a="1"/>
  <c r="N2997" i="1" s="1"/>
  <c r="O2996" i="1" l="1" a="1"/>
  <c r="O2996" i="1" s="1"/>
  <c r="R2997" i="1" s="1"/>
  <c r="S2997" i="1" s="1"/>
  <c r="P2997" i="1" l="1" a="1"/>
  <c r="P2997" i="1" s="1"/>
  <c r="J2997" i="1" s="1" a="1"/>
  <c r="J2997" i="1" s="1"/>
  <c r="Q2997" i="1"/>
  <c r="T2997" i="1" l="1" a="1"/>
  <c r="T2997" i="1" s="1"/>
  <c r="I2998" i="1" a="1"/>
  <c r="I2998" i="1" s="1"/>
  <c r="K2997" i="1" a="1"/>
  <c r="K2997" i="1" s="1"/>
  <c r="U2997" i="1" l="1"/>
  <c r="M2997" i="1" a="1"/>
  <c r="M2997" i="1" s="1"/>
  <c r="N2998" i="1" s="1" a="1"/>
  <c r="N2998" i="1" s="1"/>
  <c r="L2998" i="1" a="1"/>
  <c r="L2998" i="1" s="1"/>
  <c r="O2997" i="1" l="1" a="1"/>
  <c r="O2997" i="1" s="1"/>
  <c r="R2998" i="1" s="1"/>
  <c r="S2998" i="1" s="1"/>
  <c r="P2998" i="1" l="1" a="1"/>
  <c r="P2998" i="1" s="1"/>
  <c r="J2998" i="1" s="1" a="1"/>
  <c r="J2998" i="1" s="1"/>
  <c r="Q2998" i="1"/>
  <c r="T2998" i="1" l="1" a="1"/>
  <c r="T2998" i="1" s="1"/>
  <c r="I2999" i="1" a="1"/>
  <c r="I2999" i="1" s="1"/>
  <c r="K2998" i="1" a="1"/>
  <c r="K2998" i="1" s="1"/>
  <c r="U2998" i="1" l="1"/>
  <c r="L2999" i="1" a="1"/>
  <c r="L2999" i="1" s="1"/>
  <c r="M2998" i="1" a="1"/>
  <c r="M2998" i="1" s="1"/>
  <c r="N2999" i="1" s="1" a="1"/>
  <c r="N2999" i="1" s="1"/>
  <c r="O2998" i="1" l="1" a="1"/>
  <c r="O2998" i="1" s="1"/>
  <c r="Q2999" i="1" l="1"/>
  <c r="R2999" i="1"/>
  <c r="S2999" i="1" s="1"/>
  <c r="P2999" i="1" a="1"/>
  <c r="P2999" i="1" s="1"/>
  <c r="J2999" i="1" s="1" a="1"/>
  <c r="J2999" i="1" s="1"/>
  <c r="T2999" i="1" l="1" a="1"/>
  <c r="T2999" i="1" s="1"/>
  <c r="I3000" i="1" a="1"/>
  <c r="I3000" i="1" s="1"/>
  <c r="K2999" i="1" a="1"/>
  <c r="K2999" i="1" s="1"/>
  <c r="U2999" i="1" l="1"/>
  <c r="L3000" i="1" a="1"/>
  <c r="L3000" i="1" s="1"/>
  <c r="M2999" i="1" a="1"/>
  <c r="M2999" i="1" s="1"/>
  <c r="N3000" i="1" s="1" a="1"/>
  <c r="N3000" i="1" s="1"/>
  <c r="O2999" i="1" l="1" a="1"/>
  <c r="O2999" i="1" s="1"/>
  <c r="R3000" i="1" s="1"/>
  <c r="S3000" i="1" s="1"/>
  <c r="P3000" i="1" l="1" a="1"/>
  <c r="P3000" i="1" s="1"/>
  <c r="J3000" i="1" s="1" a="1"/>
  <c r="J3000" i="1" s="1"/>
  <c r="Q3000" i="1"/>
  <c r="T3000" i="1" l="1" a="1"/>
  <c r="T3000" i="1" s="1"/>
  <c r="I3001" i="1" a="1"/>
  <c r="I3001" i="1" s="1"/>
  <c r="K3000" i="1" a="1"/>
  <c r="K3000" i="1" s="1"/>
  <c r="U3000" i="1" l="1"/>
  <c r="L3001" i="1" a="1"/>
  <c r="L3001" i="1" s="1"/>
  <c r="M3000" i="1" a="1"/>
  <c r="M3000" i="1" s="1"/>
  <c r="N3001" i="1" s="1" a="1"/>
  <c r="N3001" i="1" s="1"/>
  <c r="O3000" i="1" l="1" a="1"/>
  <c r="O3000" i="1" s="1"/>
  <c r="R3001" i="1" s="1"/>
  <c r="S3001" i="1" s="1"/>
  <c r="P3001" i="1" l="1" a="1"/>
  <c r="P3001" i="1" s="1"/>
  <c r="J3001" i="1" s="1" a="1"/>
  <c r="J3001" i="1" s="1"/>
  <c r="Q3001" i="1"/>
  <c r="T3001" i="1" l="1" a="1"/>
  <c r="T3001" i="1" s="1"/>
  <c r="I3002" i="1" a="1"/>
  <c r="I3002" i="1" s="1"/>
  <c r="K3001" i="1" a="1"/>
  <c r="K3001" i="1" s="1"/>
  <c r="U3001" i="1" l="1"/>
  <c r="L3002" i="1" a="1"/>
  <c r="L3002" i="1" s="1"/>
  <c r="M3001" i="1" a="1"/>
  <c r="M3001" i="1" s="1"/>
  <c r="N3002" i="1" s="1" a="1"/>
  <c r="N3002" i="1" s="1"/>
  <c r="O3001" i="1" l="1" a="1"/>
  <c r="O3001" i="1" s="1"/>
  <c r="R3002" i="1" l="1"/>
  <c r="S3002" i="1" s="1"/>
  <c r="Q3002" i="1"/>
  <c r="P3002" i="1" a="1"/>
  <c r="P3002" i="1" s="1"/>
  <c r="J3002" i="1" s="1" a="1"/>
  <c r="J3002" i="1" s="1"/>
  <c r="T3002" i="1" l="1" a="1"/>
  <c r="T3002" i="1" s="1"/>
  <c r="I3003" i="1" a="1"/>
  <c r="I3003" i="1" s="1"/>
  <c r="K3002" i="1" a="1"/>
  <c r="K3002" i="1" s="1"/>
  <c r="U3002" i="1" l="1"/>
  <c r="L3003" i="1" a="1"/>
  <c r="L3003" i="1" s="1"/>
  <c r="M3002" i="1" a="1"/>
  <c r="M3002" i="1" s="1"/>
  <c r="N3003" i="1" s="1" a="1"/>
  <c r="N3003" i="1" s="1"/>
  <c r="O3002" i="1" l="1" a="1"/>
  <c r="O3002" i="1" s="1"/>
  <c r="Q3003" i="1" l="1"/>
  <c r="R3003" i="1"/>
  <c r="S3003" i="1" s="1"/>
  <c r="P3003" i="1" a="1"/>
  <c r="P3003" i="1" s="1"/>
  <c r="J3003" i="1" s="1" a="1"/>
  <c r="J3003" i="1" s="1"/>
  <c r="T3003" i="1" l="1" a="1"/>
  <c r="T3003" i="1" s="1"/>
  <c r="I3004" i="1" a="1"/>
  <c r="I3004" i="1" s="1"/>
  <c r="K3003" i="1" a="1"/>
  <c r="K3003" i="1" s="1"/>
  <c r="U3003" i="1" l="1"/>
  <c r="M3003" i="1" a="1"/>
  <c r="M3003" i="1" s="1"/>
  <c r="N3004" i="1" s="1" a="1"/>
  <c r="N3004" i="1" s="1"/>
  <c r="L3004" i="1" a="1"/>
  <c r="L3004" i="1" s="1"/>
  <c r="O3003" i="1" l="1" a="1"/>
  <c r="O3003" i="1" s="1"/>
  <c r="R3004" i="1" s="1"/>
  <c r="S3004" i="1" s="1"/>
  <c r="P3004" i="1" l="1" a="1"/>
  <c r="P3004" i="1" s="1"/>
  <c r="J3004" i="1" s="1" a="1"/>
  <c r="J3004" i="1" s="1"/>
  <c r="Q3004" i="1"/>
  <c r="T3004" i="1" l="1" a="1"/>
  <c r="T3004" i="1" s="1"/>
  <c r="I3005" i="1" a="1"/>
  <c r="I3005" i="1" s="1"/>
  <c r="K3004" i="1" a="1"/>
  <c r="K3004" i="1" s="1"/>
  <c r="U3004" i="1" l="1"/>
  <c r="L3005" i="1" a="1"/>
  <c r="L3005" i="1" s="1"/>
  <c r="M3004" i="1" a="1"/>
  <c r="M3004" i="1" s="1"/>
  <c r="N3005" i="1" s="1" a="1"/>
  <c r="N3005" i="1" s="1"/>
  <c r="O3004" i="1" l="1" a="1"/>
  <c r="O3004" i="1" s="1"/>
  <c r="R3005" i="1" l="1"/>
  <c r="S3005" i="1" s="1"/>
  <c r="Q3005" i="1"/>
  <c r="P3005" i="1" a="1"/>
  <c r="P3005" i="1" s="1"/>
  <c r="J3005" i="1" s="1" a="1"/>
  <c r="J3005" i="1" s="1"/>
  <c r="T3005" i="1" l="1" a="1"/>
  <c r="T3005" i="1" s="1"/>
  <c r="I3006" i="1" a="1"/>
  <c r="I3006" i="1" s="1"/>
  <c r="K3005" i="1" a="1"/>
  <c r="K3005" i="1" s="1"/>
  <c r="U3005" i="1" l="1"/>
  <c r="L3006" i="1" a="1"/>
  <c r="L3006" i="1" s="1"/>
  <c r="M3005" i="1" a="1"/>
  <c r="M3005" i="1" s="1"/>
  <c r="N3006" i="1" s="1" a="1"/>
  <c r="N3006" i="1" s="1"/>
  <c r="O3005" i="1" l="1" a="1"/>
  <c r="O3005" i="1" s="1"/>
  <c r="R3006" i="1" s="1"/>
  <c r="S3006" i="1" s="1"/>
  <c r="P3006" i="1" l="1" a="1"/>
  <c r="P3006" i="1" s="1"/>
  <c r="J3006" i="1" s="1" a="1"/>
  <c r="J3006" i="1" s="1"/>
  <c r="Q3006" i="1"/>
  <c r="T3006" i="1" l="1" a="1"/>
  <c r="T3006" i="1" s="1"/>
  <c r="I3007" i="1" a="1"/>
  <c r="I3007" i="1" s="1"/>
  <c r="K3006" i="1" a="1"/>
  <c r="K3006" i="1" s="1"/>
  <c r="U3006" i="1" l="1"/>
  <c r="L3007" i="1" a="1"/>
  <c r="L3007" i="1" s="1"/>
  <c r="M3006" i="1" a="1"/>
  <c r="M3006" i="1" s="1"/>
  <c r="N3007" i="1" s="1" a="1"/>
  <c r="N3007" i="1" s="1"/>
  <c r="O3006" i="1" l="1" a="1"/>
  <c r="O3006" i="1" s="1"/>
  <c r="Q3007" i="1" l="1"/>
  <c r="R3007" i="1"/>
  <c r="S3007" i="1" s="1"/>
  <c r="P3007" i="1" a="1"/>
  <c r="P3007" i="1" s="1"/>
  <c r="J3007" i="1" s="1" a="1"/>
  <c r="J3007" i="1" s="1"/>
  <c r="T3007" i="1" l="1" a="1"/>
  <c r="T3007" i="1" s="1"/>
  <c r="I3008" i="1" a="1"/>
  <c r="I3008" i="1" s="1"/>
  <c r="K3007" i="1" a="1"/>
  <c r="K3007" i="1" s="1"/>
  <c r="U3007" i="1" l="1"/>
  <c r="L3008" i="1" a="1"/>
  <c r="L3008" i="1" s="1"/>
  <c r="M3007" i="1" a="1"/>
  <c r="M3007" i="1" s="1"/>
  <c r="N3008" i="1" s="1" a="1"/>
  <c r="N3008" i="1" s="1"/>
  <c r="O3007" i="1" l="1" a="1"/>
  <c r="O3007" i="1" s="1"/>
  <c r="R3008" i="1" l="1"/>
  <c r="S3008" i="1" s="1"/>
  <c r="Q3008" i="1"/>
  <c r="P3008" i="1" a="1"/>
  <c r="P3008" i="1" s="1"/>
  <c r="J3008" i="1" s="1" a="1"/>
  <c r="J3008" i="1" s="1"/>
  <c r="T3008" i="1" l="1" a="1"/>
  <c r="T3008" i="1" s="1"/>
  <c r="I3009" i="1" a="1"/>
  <c r="I3009" i="1" s="1"/>
  <c r="K3008" i="1" a="1"/>
  <c r="K3008" i="1" s="1"/>
  <c r="U3008" i="1" l="1"/>
  <c r="M3008" i="1" a="1"/>
  <c r="M3008" i="1" s="1"/>
  <c r="N3009" i="1" s="1" a="1"/>
  <c r="N3009" i="1" s="1"/>
  <c r="L3009" i="1" a="1"/>
  <c r="L3009" i="1" s="1"/>
  <c r="O3008" i="1" l="1" a="1"/>
  <c r="O3008" i="1" s="1"/>
  <c r="R3009" i="1" l="1"/>
  <c r="S3009" i="1" s="1"/>
  <c r="Q3009" i="1"/>
  <c r="P3009" i="1" a="1"/>
  <c r="P3009" i="1" s="1"/>
  <c r="J3009" i="1" s="1" a="1"/>
  <c r="J3009" i="1" s="1"/>
  <c r="T3009" i="1" l="1" a="1"/>
  <c r="T3009" i="1" s="1"/>
  <c r="I3010" i="1" a="1"/>
  <c r="I3010" i="1" s="1"/>
  <c r="K3009" i="1" a="1"/>
  <c r="K3009" i="1" s="1"/>
  <c r="U3009" i="1" l="1"/>
  <c r="M3009" i="1" a="1"/>
  <c r="M3009" i="1" s="1"/>
  <c r="N3010" i="1" s="1" a="1"/>
  <c r="N3010" i="1" s="1"/>
  <c r="L3010" i="1" a="1"/>
  <c r="L3010" i="1" s="1"/>
  <c r="O3009" i="1" l="1" a="1"/>
  <c r="O3009" i="1" s="1"/>
  <c r="R3010" i="1" l="1"/>
  <c r="S3010" i="1" s="1"/>
  <c r="Q3010" i="1"/>
  <c r="P3010" i="1" a="1"/>
  <c r="P3010" i="1" s="1"/>
  <c r="J3010" i="1" s="1" a="1"/>
  <c r="J3010" i="1" s="1"/>
  <c r="T3010" i="1" l="1" a="1"/>
  <c r="T3010" i="1" s="1"/>
  <c r="I3011" i="1" a="1"/>
  <c r="I3011" i="1" s="1"/>
  <c r="K3010" i="1" a="1"/>
  <c r="K3010" i="1" s="1"/>
  <c r="U3010" i="1" l="1"/>
  <c r="L3011" i="1" a="1"/>
  <c r="L3011" i="1" s="1"/>
  <c r="M3010" i="1" a="1"/>
  <c r="M3010" i="1" s="1"/>
  <c r="N3011" i="1" s="1" a="1"/>
  <c r="N3011" i="1" s="1"/>
  <c r="O3010" i="1" l="1" a="1"/>
  <c r="O3010" i="1" s="1"/>
  <c r="Q3011" i="1" l="1"/>
  <c r="R3011" i="1"/>
  <c r="S3011" i="1" s="1"/>
  <c r="P3011" i="1" a="1"/>
  <c r="P3011" i="1" s="1"/>
  <c r="J3011" i="1" s="1" a="1"/>
  <c r="J3011" i="1" s="1"/>
  <c r="T3011" i="1" l="1" a="1"/>
  <c r="T3011" i="1" s="1"/>
  <c r="I3012" i="1" a="1"/>
  <c r="I3012" i="1" s="1"/>
  <c r="K3011" i="1" a="1"/>
  <c r="K3011" i="1" s="1"/>
  <c r="U3011" i="1" l="1"/>
  <c r="L3012" i="1" a="1"/>
  <c r="L3012" i="1" s="1"/>
  <c r="M3011" i="1" a="1"/>
  <c r="M3011" i="1" s="1"/>
  <c r="N3012" i="1" s="1" a="1"/>
  <c r="N3012" i="1" s="1"/>
  <c r="O3011" i="1" l="1" a="1"/>
  <c r="O3011" i="1" s="1"/>
  <c r="R3012" i="1" l="1"/>
  <c r="S3012" i="1" s="1"/>
  <c r="Q3012" i="1"/>
  <c r="P3012" i="1" a="1"/>
  <c r="P3012" i="1" s="1"/>
  <c r="J3012" i="1" s="1" a="1"/>
  <c r="J3012" i="1" s="1"/>
  <c r="T3012" i="1" l="1" a="1"/>
  <c r="T3012" i="1" s="1"/>
  <c r="I3013" i="1" a="1"/>
  <c r="I3013" i="1" s="1"/>
  <c r="K3012" i="1" a="1"/>
  <c r="K3012" i="1" s="1"/>
  <c r="U3012" i="1" l="1"/>
  <c r="L3013" i="1" a="1"/>
  <c r="L3013" i="1" s="1"/>
  <c r="M3012" i="1" a="1"/>
  <c r="M3012" i="1" s="1"/>
  <c r="N3013" i="1" s="1" a="1"/>
  <c r="N3013" i="1" s="1"/>
  <c r="O3012" i="1" l="1" a="1"/>
  <c r="O3012" i="1" s="1"/>
  <c r="R3013" i="1" l="1"/>
  <c r="S3013" i="1" s="1"/>
  <c r="Q3013" i="1"/>
  <c r="P3013" i="1" a="1"/>
  <c r="P3013" i="1" s="1"/>
  <c r="J3013" i="1" s="1" a="1"/>
  <c r="J3013" i="1" s="1"/>
  <c r="T3013" i="1" l="1" a="1"/>
  <c r="T3013" i="1" s="1"/>
  <c r="I3014" i="1" a="1"/>
  <c r="I3014" i="1" s="1"/>
  <c r="K3013" i="1" a="1"/>
  <c r="K3013" i="1" s="1"/>
  <c r="U3013" i="1" l="1"/>
  <c r="L3014" i="1" a="1"/>
  <c r="L3014" i="1" s="1"/>
  <c r="M3013" i="1" a="1"/>
  <c r="M3013" i="1" s="1"/>
  <c r="N3014" i="1" s="1" a="1"/>
  <c r="N3014" i="1" s="1"/>
  <c r="O3013" i="1" l="1" a="1"/>
  <c r="O3013" i="1" s="1"/>
  <c r="R3014" i="1" s="1"/>
  <c r="S3014" i="1" s="1"/>
  <c r="P3014" i="1" l="1" a="1"/>
  <c r="P3014" i="1" s="1"/>
  <c r="J3014" i="1" s="1" a="1"/>
  <c r="J3014" i="1" s="1"/>
  <c r="Q3014" i="1"/>
  <c r="T3014" i="1" l="1" a="1"/>
  <c r="T3014" i="1" s="1"/>
  <c r="U3014" i="1" s="1"/>
  <c r="I3015" i="1" a="1"/>
  <c r="I3015" i="1" s="1"/>
  <c r="K3014" i="1" a="1"/>
  <c r="K3014" i="1" s="1"/>
  <c r="M3014" i="1" l="1" a="1"/>
  <c r="M3014" i="1" s="1"/>
  <c r="N3015" i="1" s="1" a="1"/>
  <c r="N3015" i="1" s="1"/>
  <c r="L3015" i="1" a="1"/>
  <c r="L3015" i="1" s="1"/>
  <c r="O3014" i="1" l="1" a="1"/>
  <c r="O3014" i="1" s="1"/>
  <c r="Q3015" i="1" s="1"/>
  <c r="P3015" i="1" l="1" a="1"/>
  <c r="P3015" i="1" s="1"/>
  <c r="J3015" i="1" s="1" a="1"/>
  <c r="J3015" i="1" s="1"/>
  <c r="R3015" i="1"/>
  <c r="S3015" i="1" s="1"/>
  <c r="T3015" i="1" l="1" a="1"/>
  <c r="T3015" i="1" s="1"/>
  <c r="I3016" i="1" a="1"/>
  <c r="I3016" i="1" s="1"/>
  <c r="K3015" i="1" a="1"/>
  <c r="K3015" i="1" s="1"/>
  <c r="U3015" i="1" l="1"/>
  <c r="M3015" i="1" a="1"/>
  <c r="M3015" i="1" s="1"/>
  <c r="N3016" i="1" s="1" a="1"/>
  <c r="N3016" i="1" s="1"/>
  <c r="L3016" i="1" a="1"/>
  <c r="L3016" i="1" s="1"/>
  <c r="O3015" i="1" l="1" a="1"/>
  <c r="O3015" i="1" s="1"/>
  <c r="R3016" i="1" l="1"/>
  <c r="S3016" i="1" s="1"/>
  <c r="Q3016" i="1"/>
  <c r="P3016" i="1" a="1"/>
  <c r="P3016" i="1" s="1"/>
  <c r="J3016" i="1" s="1" a="1"/>
  <c r="J3016" i="1" s="1"/>
  <c r="T3016" i="1" l="1" a="1"/>
  <c r="T3016" i="1" s="1"/>
  <c r="I3017" i="1" a="1"/>
  <c r="I3017" i="1" s="1"/>
  <c r="K3016" i="1" a="1"/>
  <c r="K3016" i="1" s="1"/>
  <c r="U3016" i="1" l="1"/>
  <c r="L3017" i="1" a="1"/>
  <c r="L3017" i="1" s="1"/>
  <c r="M3016" i="1" a="1"/>
  <c r="M3016" i="1" s="1"/>
  <c r="N3017" i="1" s="1" a="1"/>
  <c r="N3017" i="1" s="1"/>
  <c r="O3016" i="1" l="1" a="1"/>
  <c r="O3016" i="1" s="1"/>
  <c r="R3017" i="1" l="1"/>
  <c r="S3017" i="1" s="1"/>
  <c r="Q3017" i="1"/>
  <c r="P3017" i="1" a="1"/>
  <c r="P3017" i="1" s="1"/>
  <c r="J3017" i="1" s="1" a="1"/>
  <c r="J3017" i="1" s="1"/>
  <c r="T3017" i="1" l="1" a="1"/>
  <c r="T3017" i="1" s="1"/>
  <c r="I3018" i="1" a="1"/>
  <c r="I3018" i="1" s="1"/>
  <c r="K3017" i="1" a="1"/>
  <c r="K3017" i="1" s="1"/>
  <c r="U3017" i="1" l="1"/>
  <c r="L3018" i="1" a="1"/>
  <c r="L3018" i="1" s="1"/>
  <c r="M3017" i="1" a="1"/>
  <c r="M3017" i="1" s="1"/>
  <c r="N3018" i="1" s="1" a="1"/>
  <c r="N3018" i="1" s="1"/>
  <c r="O3017" i="1" l="1" a="1"/>
  <c r="O3017" i="1" s="1"/>
  <c r="R3018" i="1" s="1"/>
  <c r="S3018" i="1" s="1"/>
  <c r="P3018" i="1" l="1" a="1"/>
  <c r="P3018" i="1" s="1"/>
  <c r="J3018" i="1" s="1" a="1"/>
  <c r="J3018" i="1" s="1"/>
  <c r="Q3018" i="1"/>
  <c r="T3018" i="1" l="1" a="1"/>
  <c r="T3018" i="1" s="1"/>
  <c r="I3019" i="1" a="1"/>
  <c r="I3019" i="1" s="1"/>
  <c r="K3018" i="1" a="1"/>
  <c r="K3018" i="1" s="1"/>
  <c r="U3018" i="1" l="1"/>
  <c r="L3019" i="1" a="1"/>
  <c r="L3019" i="1" s="1"/>
  <c r="M3018" i="1" a="1"/>
  <c r="M3018" i="1" s="1"/>
  <c r="N3019" i="1" s="1" a="1"/>
  <c r="N3019" i="1" s="1"/>
  <c r="O3018" i="1" l="1" a="1"/>
  <c r="O3018" i="1" s="1"/>
  <c r="Q3019" i="1" l="1"/>
  <c r="R3019" i="1"/>
  <c r="S3019" i="1" s="1"/>
  <c r="P3019" i="1" a="1"/>
  <c r="P3019" i="1" s="1"/>
  <c r="J3019" i="1" s="1" a="1"/>
  <c r="J3019" i="1" s="1"/>
  <c r="T3019" i="1" l="1" a="1"/>
  <c r="T3019" i="1" s="1"/>
  <c r="I3020" i="1" a="1"/>
  <c r="I3020" i="1" s="1"/>
  <c r="K3019" i="1" a="1"/>
  <c r="K3019" i="1" s="1"/>
  <c r="U3019" i="1" l="1"/>
  <c r="L3020" i="1" a="1"/>
  <c r="L3020" i="1" s="1"/>
  <c r="M3019" i="1" a="1"/>
  <c r="M3019" i="1" s="1"/>
  <c r="N3020" i="1" s="1" a="1"/>
  <c r="N3020" i="1" s="1"/>
  <c r="O3019" i="1" l="1" a="1"/>
  <c r="O3019" i="1" s="1"/>
  <c r="R3020" i="1" l="1"/>
  <c r="S3020" i="1" s="1"/>
  <c r="Q3020" i="1"/>
  <c r="P3020" i="1" a="1"/>
  <c r="P3020" i="1" s="1"/>
  <c r="J3020" i="1" s="1" a="1"/>
  <c r="J3020" i="1" s="1"/>
  <c r="T3020" i="1" l="1" a="1"/>
  <c r="T3020" i="1" s="1"/>
  <c r="I3021" i="1" a="1"/>
  <c r="I3021" i="1" s="1"/>
  <c r="K3020" i="1" a="1"/>
  <c r="K3020" i="1" s="1"/>
  <c r="U3020" i="1" l="1"/>
  <c r="M3020" i="1" a="1"/>
  <c r="M3020" i="1" s="1"/>
  <c r="N3021" i="1" s="1" a="1"/>
  <c r="N3021" i="1" s="1"/>
  <c r="L3021" i="1" a="1"/>
  <c r="L3021" i="1" s="1"/>
  <c r="O3020" i="1" l="1" a="1"/>
  <c r="O3020" i="1" s="1"/>
  <c r="R3021" i="1" s="1"/>
  <c r="S3021" i="1" s="1"/>
  <c r="P3021" i="1" l="1" a="1"/>
  <c r="P3021" i="1" s="1"/>
  <c r="J3021" i="1" s="1" a="1"/>
  <c r="J3021" i="1" s="1"/>
  <c r="Q3021" i="1"/>
  <c r="T3021" i="1" l="1" a="1"/>
  <c r="T3021" i="1" s="1"/>
  <c r="I3022" i="1" a="1"/>
  <c r="I3022" i="1" s="1"/>
  <c r="K3021" i="1" a="1"/>
  <c r="K3021" i="1" s="1"/>
  <c r="U3021" i="1" l="1"/>
  <c r="M3021" i="1" a="1"/>
  <c r="M3021" i="1" s="1"/>
  <c r="N3022" i="1" s="1" a="1"/>
  <c r="N3022" i="1" s="1"/>
  <c r="L3022" i="1" a="1"/>
  <c r="L3022" i="1" s="1"/>
  <c r="O3021" i="1" l="1" a="1"/>
  <c r="O3021" i="1" s="1"/>
  <c r="R3022" i="1" s="1"/>
  <c r="S3022" i="1" s="1"/>
  <c r="P3022" i="1" l="1" a="1"/>
  <c r="P3022" i="1" s="1"/>
  <c r="J3022" i="1" s="1" a="1"/>
  <c r="J3022" i="1" s="1"/>
  <c r="Q3022" i="1"/>
  <c r="T3022" i="1" l="1" a="1"/>
  <c r="T3022" i="1" s="1"/>
  <c r="I3023" i="1" a="1"/>
  <c r="I3023" i="1" s="1"/>
  <c r="K3022" i="1" a="1"/>
  <c r="K3022" i="1" s="1"/>
  <c r="U3022" i="1" l="1"/>
  <c r="M3022" i="1" a="1"/>
  <c r="M3022" i="1" s="1"/>
  <c r="N3023" i="1" s="1" a="1"/>
  <c r="N3023" i="1" s="1"/>
  <c r="L3023" i="1" a="1"/>
  <c r="L3023" i="1" s="1"/>
  <c r="O3022" i="1" l="1" a="1"/>
  <c r="O3022" i="1" s="1"/>
  <c r="Q3023" i="1" s="1"/>
  <c r="P3023" i="1" l="1" a="1"/>
  <c r="P3023" i="1" s="1"/>
  <c r="J3023" i="1" s="1" a="1"/>
  <c r="J3023" i="1" s="1"/>
  <c r="R3023" i="1"/>
  <c r="S3023" i="1" s="1"/>
  <c r="T3023" i="1" l="1" a="1"/>
  <c r="T3023" i="1" s="1"/>
  <c r="I3024" i="1" a="1"/>
  <c r="I3024" i="1" s="1"/>
  <c r="K3023" i="1" a="1"/>
  <c r="K3023" i="1" s="1"/>
  <c r="U3023" i="1" l="1"/>
  <c r="L3024" i="1" a="1"/>
  <c r="L3024" i="1" s="1"/>
  <c r="M3023" i="1" a="1"/>
  <c r="M3023" i="1" s="1"/>
  <c r="N3024" i="1" s="1" a="1"/>
  <c r="N3024" i="1" s="1"/>
  <c r="O3023" i="1" l="1" a="1"/>
  <c r="O3023" i="1" s="1"/>
  <c r="R3024" i="1" l="1"/>
  <c r="S3024" i="1" s="1"/>
  <c r="Q3024" i="1"/>
  <c r="P3024" i="1" a="1"/>
  <c r="P3024" i="1" s="1"/>
  <c r="J3024" i="1" s="1" a="1"/>
  <c r="J3024" i="1" s="1"/>
  <c r="T3024" i="1" l="1" a="1"/>
  <c r="T3024" i="1" s="1"/>
  <c r="I3025" i="1" a="1"/>
  <c r="I3025" i="1" s="1"/>
  <c r="K3024" i="1" a="1"/>
  <c r="K3024" i="1" s="1"/>
  <c r="U3024" i="1" l="1"/>
  <c r="L3025" i="1" a="1"/>
  <c r="L3025" i="1" s="1"/>
  <c r="M3024" i="1" a="1"/>
  <c r="M3024" i="1" s="1"/>
  <c r="N3025" i="1" s="1" a="1"/>
  <c r="N3025" i="1" s="1"/>
  <c r="O3024" i="1" l="1" a="1"/>
  <c r="O3024" i="1" s="1"/>
  <c r="Q3025" i="1" s="1"/>
  <c r="P3025" i="1" l="1" a="1"/>
  <c r="P3025" i="1" s="1"/>
  <c r="J3025" i="1" s="1" a="1"/>
  <c r="J3025" i="1" s="1"/>
  <c r="R3025" i="1"/>
  <c r="S3025" i="1" s="1"/>
  <c r="T3025" i="1" l="1" a="1"/>
  <c r="T3025" i="1" s="1"/>
  <c r="I3026" i="1" a="1"/>
  <c r="I3026" i="1" s="1"/>
  <c r="K3025" i="1" a="1"/>
  <c r="K3025" i="1" s="1"/>
  <c r="U3025" i="1" l="1"/>
  <c r="M3025" i="1" a="1"/>
  <c r="M3025" i="1" s="1"/>
  <c r="N3026" i="1" s="1" a="1"/>
  <c r="N3026" i="1" s="1"/>
  <c r="L3026" i="1" a="1"/>
  <c r="L3026" i="1" s="1"/>
  <c r="O3025" i="1" l="1" a="1"/>
  <c r="O3025" i="1" s="1"/>
  <c r="Q3026" i="1" s="1"/>
  <c r="P3026" i="1" l="1" a="1"/>
  <c r="P3026" i="1" s="1"/>
  <c r="J3026" i="1" s="1" a="1"/>
  <c r="J3026" i="1" s="1"/>
  <c r="I3027" i="1" s="1" a="1"/>
  <c r="I3027" i="1" s="1"/>
  <c r="R3026" i="1"/>
  <c r="S3026" i="1" s="1"/>
  <c r="T3026" i="1" l="1" a="1"/>
  <c r="T3026" i="1" s="1"/>
  <c r="K3026" i="1" a="1"/>
  <c r="K3026" i="1" s="1"/>
  <c r="M3026" i="1" s="1" a="1"/>
  <c r="M3026" i="1" s="1"/>
  <c r="N3027" i="1" s="1" a="1"/>
  <c r="N3027" i="1" s="1"/>
  <c r="U3026" i="1" l="1"/>
  <c r="L3027" i="1" a="1"/>
  <c r="L3027" i="1" s="1"/>
  <c r="O3026" i="1" a="1"/>
  <c r="O3026" i="1" s="1"/>
  <c r="Q3027" i="1" s="1"/>
  <c r="P3027" i="1" l="1" a="1"/>
  <c r="P3027" i="1" s="1"/>
  <c r="J3027" i="1" s="1" a="1"/>
  <c r="J3027" i="1" s="1"/>
  <c r="R3027" i="1"/>
  <c r="S3027" i="1" s="1"/>
  <c r="T3027" i="1" l="1" a="1"/>
  <c r="T3027" i="1" s="1"/>
  <c r="I3028" i="1" a="1"/>
  <c r="I3028" i="1" s="1"/>
  <c r="K3027" i="1" a="1"/>
  <c r="K3027" i="1" s="1"/>
  <c r="U3027" i="1" l="1"/>
  <c r="M3027" i="1" a="1"/>
  <c r="M3027" i="1" s="1"/>
  <c r="N3028" i="1" s="1" a="1"/>
  <c r="N3028" i="1" s="1"/>
  <c r="L3028" i="1" a="1"/>
  <c r="L3028" i="1" s="1"/>
  <c r="O3027" i="1" l="1" a="1"/>
  <c r="O3027" i="1" s="1"/>
  <c r="Q3028" i="1" s="1"/>
  <c r="P3028" i="1" l="1" a="1"/>
  <c r="P3028" i="1" s="1"/>
  <c r="J3028" i="1" s="1" a="1"/>
  <c r="J3028" i="1" s="1"/>
  <c r="R3028" i="1"/>
  <c r="S3028" i="1" s="1"/>
  <c r="T3028" i="1" l="1" a="1"/>
  <c r="T3028" i="1" s="1"/>
  <c r="I3029" i="1" a="1"/>
  <c r="I3029" i="1" s="1"/>
  <c r="K3028" i="1" a="1"/>
  <c r="K3028" i="1" s="1"/>
  <c r="U3028" i="1" l="1"/>
  <c r="M3028" i="1" a="1"/>
  <c r="M3028" i="1" s="1"/>
  <c r="N3029" i="1" s="1" a="1"/>
  <c r="N3029" i="1" s="1"/>
  <c r="L3029" i="1" a="1"/>
  <c r="L3029" i="1" s="1"/>
  <c r="O3028" i="1" l="1" a="1"/>
  <c r="O3028" i="1" s="1"/>
  <c r="Q3029" i="1" s="1"/>
  <c r="P3029" i="1" l="1" a="1"/>
  <c r="P3029" i="1" s="1"/>
  <c r="J3029" i="1" s="1" a="1"/>
  <c r="J3029" i="1" s="1"/>
  <c r="R3029" i="1"/>
  <c r="S3029" i="1" s="1"/>
  <c r="T3029" i="1" l="1" a="1"/>
  <c r="T3029" i="1" s="1"/>
  <c r="I3030" i="1" a="1"/>
  <c r="I3030" i="1" s="1"/>
  <c r="K3029" i="1" a="1"/>
  <c r="K3029" i="1" s="1"/>
  <c r="U3029" i="1" l="1"/>
  <c r="M3029" i="1" a="1"/>
  <c r="M3029" i="1" s="1"/>
  <c r="N3030" i="1" s="1" a="1"/>
  <c r="N3030" i="1" s="1"/>
  <c r="L3030" i="1" a="1"/>
  <c r="L3030" i="1" s="1"/>
  <c r="O3029" i="1" l="1" a="1"/>
  <c r="O3029" i="1" s="1"/>
  <c r="R3030" i="1" s="1"/>
  <c r="S3030" i="1" s="1"/>
  <c r="P3030" i="1" l="1" a="1"/>
  <c r="P3030" i="1" s="1"/>
  <c r="J3030" i="1" s="1" a="1"/>
  <c r="J3030" i="1" s="1"/>
  <c r="I3031" i="1" s="1" a="1"/>
  <c r="I3031" i="1" s="1"/>
  <c r="Q3030" i="1"/>
  <c r="T3030" i="1" l="1" a="1"/>
  <c r="T3030" i="1" s="1"/>
  <c r="K3030" i="1" a="1"/>
  <c r="K3030" i="1" s="1"/>
  <c r="M3030" i="1" s="1" a="1"/>
  <c r="M3030" i="1" s="1"/>
  <c r="N3031" i="1" s="1" a="1"/>
  <c r="N3031" i="1" s="1"/>
  <c r="U3030" i="1" l="1"/>
  <c r="L3031" i="1" a="1"/>
  <c r="L3031" i="1" s="1"/>
  <c r="O3030" i="1" a="1"/>
  <c r="O3030" i="1" s="1"/>
  <c r="Q3031" i="1" s="1"/>
  <c r="P3031" i="1" l="1" a="1"/>
  <c r="P3031" i="1" s="1"/>
  <c r="J3031" i="1" s="1" a="1"/>
  <c r="J3031" i="1" s="1"/>
  <c r="R3031" i="1"/>
  <c r="S3031" i="1" s="1"/>
  <c r="T3031" i="1" l="1" a="1"/>
  <c r="T3031" i="1" s="1"/>
  <c r="I3032" i="1" a="1"/>
  <c r="I3032" i="1" s="1"/>
  <c r="K3031" i="1" a="1"/>
  <c r="K3031" i="1" s="1"/>
  <c r="U3031" i="1" l="1"/>
  <c r="M3031" i="1" a="1"/>
  <c r="M3031" i="1" s="1"/>
  <c r="N3032" i="1" s="1" a="1"/>
  <c r="N3032" i="1" s="1"/>
  <c r="L3032" i="1" a="1"/>
  <c r="L3032" i="1" s="1"/>
  <c r="O3031" i="1" l="1" a="1"/>
  <c r="O3031" i="1" s="1"/>
  <c r="Q3032" i="1" s="1"/>
  <c r="P3032" i="1" l="1" a="1"/>
  <c r="P3032" i="1" s="1"/>
  <c r="J3032" i="1" s="1" a="1"/>
  <c r="J3032" i="1" s="1"/>
  <c r="R3032" i="1"/>
  <c r="S3032" i="1" s="1"/>
  <c r="T3032" i="1" l="1" a="1"/>
  <c r="T3032" i="1" s="1"/>
  <c r="I3033" i="1" a="1"/>
  <c r="I3033" i="1" s="1"/>
  <c r="K3032" i="1" a="1"/>
  <c r="K3032" i="1" s="1"/>
  <c r="U3032" i="1" l="1"/>
  <c r="M3032" i="1" a="1"/>
  <c r="M3032" i="1" s="1"/>
  <c r="N3033" i="1" s="1" a="1"/>
  <c r="N3033" i="1" s="1"/>
  <c r="L3033" i="1" a="1"/>
  <c r="L3033" i="1" s="1"/>
  <c r="O3032" i="1" l="1" a="1"/>
  <c r="O3032" i="1" s="1"/>
  <c r="Q3033" i="1" s="1"/>
  <c r="P3033" i="1" l="1" a="1"/>
  <c r="P3033" i="1" s="1"/>
  <c r="J3033" i="1" s="1" a="1"/>
  <c r="J3033" i="1" s="1"/>
  <c r="K3033" i="1" s="1" a="1"/>
  <c r="K3033" i="1" s="1"/>
  <c r="R3033" i="1"/>
  <c r="S3033" i="1" s="1"/>
  <c r="T3033" i="1" l="1" a="1"/>
  <c r="T3033" i="1" s="1"/>
  <c r="I3034" i="1" a="1"/>
  <c r="I3034" i="1" s="1"/>
  <c r="M3033" i="1" a="1"/>
  <c r="M3033" i="1" s="1"/>
  <c r="N3034" i="1" s="1" a="1"/>
  <c r="N3034" i="1" s="1"/>
  <c r="L3034" i="1" a="1"/>
  <c r="L3034" i="1" s="1"/>
  <c r="U3033" i="1" l="1"/>
  <c r="O3033" i="1" a="1"/>
  <c r="O3033" i="1" s="1"/>
  <c r="Q3034" i="1" s="1"/>
  <c r="P3034" i="1" l="1" a="1"/>
  <c r="P3034" i="1" s="1"/>
  <c r="J3034" i="1" s="1" a="1"/>
  <c r="J3034" i="1" s="1"/>
  <c r="R3034" i="1"/>
  <c r="S3034" i="1" s="1"/>
  <c r="T3034" i="1" l="1" a="1"/>
  <c r="T3034" i="1" s="1"/>
  <c r="I3035" i="1" a="1"/>
  <c r="I3035" i="1" s="1"/>
  <c r="K3034" i="1" a="1"/>
  <c r="K3034" i="1" s="1"/>
  <c r="U3034" i="1" l="1"/>
  <c r="M3034" i="1" a="1"/>
  <c r="M3034" i="1" s="1"/>
  <c r="N3035" i="1" s="1" a="1"/>
  <c r="N3035" i="1" s="1"/>
  <c r="L3035" i="1" a="1"/>
  <c r="L3035" i="1" s="1"/>
  <c r="O3034" i="1" l="1" a="1"/>
  <c r="O3034" i="1" s="1"/>
  <c r="Q3035" i="1" s="1"/>
  <c r="P3035" i="1" l="1" a="1"/>
  <c r="P3035" i="1" s="1"/>
  <c r="J3035" i="1" s="1" a="1"/>
  <c r="J3035" i="1" s="1"/>
  <c r="I3036" i="1" s="1" a="1"/>
  <c r="I3036" i="1" s="1"/>
  <c r="R3035" i="1"/>
  <c r="S3035" i="1" s="1"/>
  <c r="T3035" i="1" l="1" a="1"/>
  <c r="T3035" i="1" s="1"/>
  <c r="K3035" i="1" a="1"/>
  <c r="K3035" i="1" s="1"/>
  <c r="M3035" i="1" s="1" a="1"/>
  <c r="M3035" i="1" s="1"/>
  <c r="N3036" i="1" s="1" a="1"/>
  <c r="N3036" i="1" s="1"/>
  <c r="U3035" i="1" l="1"/>
  <c r="L3036" i="1" a="1"/>
  <c r="L3036" i="1" s="1"/>
  <c r="O3035" i="1" a="1"/>
  <c r="O3035" i="1" s="1"/>
  <c r="Q3036" i="1" s="1"/>
  <c r="P3036" i="1" l="1" a="1"/>
  <c r="P3036" i="1" s="1"/>
  <c r="J3036" i="1" s="1" a="1"/>
  <c r="J3036" i="1" s="1"/>
  <c r="R3036" i="1"/>
  <c r="S3036" i="1" s="1"/>
  <c r="T3036" i="1" l="1" a="1"/>
  <c r="T3036" i="1" s="1"/>
  <c r="I3037" i="1" a="1"/>
  <c r="I3037" i="1" s="1"/>
  <c r="K3036" i="1" a="1"/>
  <c r="K3036" i="1" s="1"/>
  <c r="U3036" i="1" l="1"/>
  <c r="M3036" i="1" a="1"/>
  <c r="M3036" i="1" s="1"/>
  <c r="N3037" i="1" s="1" a="1"/>
  <c r="N3037" i="1" s="1"/>
  <c r="L3037" i="1" a="1"/>
  <c r="L3037" i="1" s="1"/>
  <c r="O3036" i="1" l="1" a="1"/>
  <c r="O3036" i="1" s="1"/>
  <c r="Q3037" i="1" s="1"/>
  <c r="P3037" i="1" l="1" a="1"/>
  <c r="P3037" i="1" s="1"/>
  <c r="J3037" i="1" s="1" a="1"/>
  <c r="J3037" i="1" s="1"/>
  <c r="R3037" i="1"/>
  <c r="S3037" i="1" s="1"/>
  <c r="T3037" i="1" l="1" a="1"/>
  <c r="T3037" i="1" s="1"/>
  <c r="I3038" i="1" a="1"/>
  <c r="I3038" i="1" s="1"/>
  <c r="K3037" i="1" a="1"/>
  <c r="K3037" i="1" s="1"/>
  <c r="U3037" i="1" l="1"/>
  <c r="M3037" i="1" a="1"/>
  <c r="M3037" i="1" s="1"/>
  <c r="N3038" i="1" s="1" a="1"/>
  <c r="N3038" i="1" s="1"/>
  <c r="L3038" i="1" a="1"/>
  <c r="L3038" i="1" s="1"/>
  <c r="O3037" i="1" l="1" a="1"/>
  <c r="O3037" i="1" s="1"/>
  <c r="Q3038" i="1" s="1"/>
  <c r="P3038" i="1" l="1" a="1"/>
  <c r="P3038" i="1" s="1"/>
  <c r="J3038" i="1" s="1" a="1"/>
  <c r="J3038" i="1" s="1"/>
  <c r="R3038" i="1"/>
  <c r="S3038" i="1" s="1"/>
  <c r="T3038" i="1" l="1" a="1"/>
  <c r="T3038" i="1" s="1"/>
  <c r="I3039" i="1" a="1"/>
  <c r="I3039" i="1" s="1"/>
  <c r="K3038" i="1" a="1"/>
  <c r="K3038" i="1" s="1"/>
  <c r="U3038" i="1" l="1"/>
  <c r="M3038" i="1" a="1"/>
  <c r="M3038" i="1" s="1"/>
  <c r="N3039" i="1" s="1" a="1"/>
  <c r="N3039" i="1" s="1"/>
  <c r="L3039" i="1" a="1"/>
  <c r="L3039" i="1" s="1"/>
  <c r="O3038" i="1" l="1" a="1"/>
  <c r="O3038" i="1" s="1"/>
  <c r="Q3039" i="1" s="1"/>
  <c r="P3039" i="1" l="1" a="1"/>
  <c r="P3039" i="1" s="1"/>
  <c r="J3039" i="1" s="1" a="1"/>
  <c r="J3039" i="1" s="1"/>
  <c r="R3039" i="1"/>
  <c r="S3039" i="1" s="1"/>
  <c r="T3039" i="1" l="1" a="1"/>
  <c r="T3039" i="1" s="1"/>
  <c r="I3040" i="1" a="1"/>
  <c r="I3040" i="1" s="1"/>
  <c r="K3039" i="1" a="1"/>
  <c r="K3039" i="1" s="1"/>
  <c r="U3039" i="1" l="1"/>
  <c r="M3039" i="1" a="1"/>
  <c r="M3039" i="1" s="1"/>
  <c r="N3040" i="1" s="1" a="1"/>
  <c r="N3040" i="1" s="1"/>
  <c r="L3040" i="1" a="1"/>
  <c r="L3040" i="1" s="1"/>
  <c r="O3039" i="1" l="1" a="1"/>
  <c r="O3039" i="1" s="1"/>
  <c r="Q3040" i="1" s="1"/>
  <c r="P3040" i="1" l="1" a="1"/>
  <c r="P3040" i="1" s="1"/>
  <c r="J3040" i="1" s="1" a="1"/>
  <c r="J3040" i="1" s="1"/>
  <c r="R3040" i="1"/>
  <c r="S3040" i="1" s="1"/>
  <c r="T3040" i="1" l="1" a="1"/>
  <c r="T3040" i="1" s="1"/>
  <c r="I3041" i="1" a="1"/>
  <c r="I3041" i="1" s="1"/>
  <c r="K3040" i="1" a="1"/>
  <c r="K3040" i="1" s="1"/>
  <c r="U3040" i="1" l="1"/>
  <c r="M3040" i="1" a="1"/>
  <c r="M3040" i="1" s="1"/>
  <c r="N3041" i="1" s="1" a="1"/>
  <c r="N3041" i="1" s="1"/>
  <c r="L3041" i="1" a="1"/>
  <c r="L3041" i="1" s="1"/>
  <c r="O3040" i="1" l="1" a="1"/>
  <c r="O3040" i="1" s="1"/>
  <c r="Q3041" i="1" s="1"/>
  <c r="P3041" i="1" l="1" a="1"/>
  <c r="P3041" i="1" s="1"/>
  <c r="J3041" i="1" s="1" a="1"/>
  <c r="J3041" i="1" s="1"/>
  <c r="R3041" i="1"/>
  <c r="S3041" i="1" s="1"/>
  <c r="T3041" i="1" l="1" a="1"/>
  <c r="T3041" i="1" s="1"/>
  <c r="I3042" i="1" a="1"/>
  <c r="I3042" i="1" s="1"/>
  <c r="K3041" i="1" a="1"/>
  <c r="K3041" i="1" s="1"/>
  <c r="U3041" i="1" l="1"/>
  <c r="M3041" i="1" a="1"/>
  <c r="M3041" i="1" s="1"/>
  <c r="N3042" i="1" s="1" a="1"/>
  <c r="N3042" i="1" s="1"/>
  <c r="L3042" i="1" a="1"/>
  <c r="L3042" i="1" s="1"/>
  <c r="O3041" i="1" l="1" a="1"/>
  <c r="O3041" i="1" s="1"/>
  <c r="Q3042" i="1" s="1"/>
  <c r="P3042" i="1" l="1" a="1"/>
  <c r="P3042" i="1" s="1"/>
  <c r="J3042" i="1" s="1" a="1"/>
  <c r="J3042" i="1" s="1"/>
  <c r="R3042" i="1"/>
  <c r="S3042" i="1" s="1"/>
  <c r="T3042" i="1" l="1" a="1"/>
  <c r="T3042" i="1" s="1"/>
  <c r="I3043" i="1" a="1"/>
  <c r="I3043" i="1" s="1"/>
  <c r="K3042" i="1" a="1"/>
  <c r="K3042" i="1" s="1"/>
  <c r="U3042" i="1" l="1"/>
  <c r="M3042" i="1" a="1"/>
  <c r="M3042" i="1" s="1"/>
  <c r="N3043" i="1" s="1" a="1"/>
  <c r="N3043" i="1" s="1"/>
  <c r="L3043" i="1" a="1"/>
  <c r="L3043" i="1" s="1"/>
  <c r="O3042" i="1" l="1" a="1"/>
  <c r="O3042" i="1" s="1"/>
  <c r="Q3043" i="1" s="1"/>
  <c r="P3043" i="1" l="1" a="1"/>
  <c r="P3043" i="1" s="1"/>
  <c r="J3043" i="1" s="1" a="1"/>
  <c r="J3043" i="1" s="1"/>
  <c r="R3043" i="1"/>
  <c r="S3043" i="1" s="1"/>
  <c r="T3043" i="1" l="1" a="1"/>
  <c r="T3043" i="1" s="1"/>
  <c r="I3044" i="1" a="1"/>
  <c r="I3044" i="1" s="1"/>
  <c r="K3043" i="1" a="1"/>
  <c r="K3043" i="1" s="1"/>
  <c r="U3043" i="1" l="1"/>
  <c r="M3043" i="1" a="1"/>
  <c r="M3043" i="1" s="1"/>
  <c r="N3044" i="1" s="1" a="1"/>
  <c r="N3044" i="1" s="1"/>
  <c r="L3044" i="1" a="1"/>
  <c r="L3044" i="1" s="1"/>
  <c r="O3043" i="1" l="1" a="1"/>
  <c r="O3043" i="1" s="1"/>
  <c r="Q3044" i="1" s="1"/>
  <c r="P3044" i="1" l="1" a="1"/>
  <c r="P3044" i="1" s="1"/>
  <c r="J3044" i="1" s="1" a="1"/>
  <c r="J3044" i="1" s="1"/>
  <c r="R3044" i="1"/>
  <c r="S3044" i="1" s="1"/>
  <c r="T3044" i="1" l="1" a="1"/>
  <c r="T3044" i="1" s="1"/>
  <c r="I3045" i="1" a="1"/>
  <c r="I3045" i="1" s="1"/>
  <c r="K3044" i="1" a="1"/>
  <c r="K3044" i="1" s="1"/>
  <c r="U3044" i="1" l="1"/>
  <c r="M3044" i="1" a="1"/>
  <c r="M3044" i="1" s="1"/>
  <c r="N3045" i="1" s="1" a="1"/>
  <c r="N3045" i="1" s="1"/>
  <c r="L3045" i="1" a="1"/>
  <c r="L3045" i="1" s="1"/>
  <c r="O3044" i="1" l="1" a="1"/>
  <c r="O3044" i="1" s="1"/>
  <c r="Q3045" i="1" s="1"/>
  <c r="P3045" i="1" l="1" a="1"/>
  <c r="P3045" i="1" s="1"/>
  <c r="J3045" i="1" s="1" a="1"/>
  <c r="J3045" i="1" s="1"/>
  <c r="I3046" i="1" s="1" a="1"/>
  <c r="I3046" i="1" s="1"/>
  <c r="R3045" i="1"/>
  <c r="S3045" i="1" s="1"/>
  <c r="T3045" i="1" l="1" a="1"/>
  <c r="T3045" i="1" s="1"/>
  <c r="K3045" i="1" a="1"/>
  <c r="K3045" i="1" s="1"/>
  <c r="M3045" i="1" s="1" a="1"/>
  <c r="M3045" i="1" s="1"/>
  <c r="U3045" i="1" l="1"/>
  <c r="L3046" i="1" a="1"/>
  <c r="L3046" i="1" s="1"/>
  <c r="N3046" i="1" a="1"/>
  <c r="N3046" i="1" s="1"/>
  <c r="O3045" i="1" a="1"/>
  <c r="O3045" i="1" s="1"/>
  <c r="Q3046" i="1" s="1"/>
  <c r="P3046" i="1" l="1" a="1"/>
  <c r="P3046" i="1" s="1"/>
  <c r="J3046" i="1" s="1" a="1"/>
  <c r="J3046" i="1" s="1"/>
  <c r="I3047" i="1" s="1" a="1"/>
  <c r="I3047" i="1" s="1"/>
  <c r="R3046" i="1"/>
  <c r="S3046" i="1" s="1"/>
  <c r="T3046" i="1" l="1" a="1"/>
  <c r="T3046" i="1" s="1"/>
  <c r="K3046" i="1" a="1"/>
  <c r="K3046" i="1" s="1"/>
  <c r="M3046" i="1" s="1" a="1"/>
  <c r="M3046" i="1" s="1"/>
  <c r="N3047" i="1" s="1" a="1"/>
  <c r="N3047" i="1" s="1"/>
  <c r="U3046" i="1" l="1"/>
  <c r="L3047" i="1" a="1"/>
  <c r="L3047" i="1" s="1"/>
  <c r="O3046" i="1" a="1"/>
  <c r="O3046" i="1" s="1"/>
  <c r="Q3047" i="1" s="1"/>
  <c r="P3047" i="1" l="1" a="1"/>
  <c r="P3047" i="1" s="1"/>
  <c r="J3047" i="1" s="1" a="1"/>
  <c r="J3047" i="1" s="1"/>
  <c r="R3047" i="1"/>
  <c r="S3047" i="1" s="1"/>
  <c r="T3047" i="1" l="1" a="1"/>
  <c r="T3047" i="1" s="1"/>
  <c r="I3048" i="1" a="1"/>
  <c r="I3048" i="1" s="1"/>
  <c r="K3047" i="1" a="1"/>
  <c r="K3047" i="1" s="1"/>
  <c r="U3047" i="1" l="1"/>
  <c r="M3047" i="1" a="1"/>
  <c r="M3047" i="1" s="1"/>
  <c r="N3048" i="1" s="1" a="1"/>
  <c r="N3048" i="1" s="1"/>
  <c r="L3048" i="1" a="1"/>
  <c r="L3048" i="1" s="1"/>
  <c r="O3047" i="1" l="1" a="1"/>
  <c r="O3047" i="1" s="1"/>
  <c r="Q3048" i="1" s="1"/>
  <c r="P3048" i="1" l="1" a="1"/>
  <c r="P3048" i="1" s="1"/>
  <c r="J3048" i="1" s="1" a="1"/>
  <c r="J3048" i="1" s="1"/>
  <c r="R3048" i="1"/>
  <c r="S3048" i="1" s="1"/>
  <c r="T3048" i="1" l="1" a="1"/>
  <c r="T3048" i="1" s="1"/>
  <c r="I3049" i="1" a="1"/>
  <c r="I3049" i="1" s="1"/>
  <c r="K3048" i="1" a="1"/>
  <c r="K3048" i="1" s="1"/>
  <c r="U3048" i="1" l="1"/>
  <c r="M3048" i="1" a="1"/>
  <c r="M3048" i="1" s="1"/>
  <c r="N3049" i="1" s="1" a="1"/>
  <c r="N3049" i="1" s="1"/>
  <c r="L3049" i="1" a="1"/>
  <c r="L3049" i="1" s="1"/>
  <c r="O3048" i="1" l="1" a="1"/>
  <c r="O3048" i="1" s="1"/>
  <c r="Q3049" i="1" s="1"/>
  <c r="P3049" i="1" l="1" a="1"/>
  <c r="P3049" i="1" s="1"/>
  <c r="J3049" i="1" s="1" a="1"/>
  <c r="J3049" i="1" s="1"/>
  <c r="I3050" i="1" s="1" a="1"/>
  <c r="I3050" i="1" s="1"/>
  <c r="R3049" i="1"/>
  <c r="S3049" i="1" s="1"/>
  <c r="T3049" i="1" l="1" a="1"/>
  <c r="T3049" i="1" s="1"/>
  <c r="K3049" i="1" a="1"/>
  <c r="K3049" i="1" s="1"/>
  <c r="M3049" i="1" s="1" a="1"/>
  <c r="M3049" i="1" s="1"/>
  <c r="N3050" i="1" s="1" a="1"/>
  <c r="N3050" i="1" s="1"/>
  <c r="U3049" i="1" l="1"/>
  <c r="L3050" i="1" a="1"/>
  <c r="L3050" i="1" s="1"/>
  <c r="O3049" i="1" a="1"/>
  <c r="O3049" i="1" s="1"/>
  <c r="Q3050" i="1" s="1"/>
  <c r="P3050" i="1" l="1" a="1"/>
  <c r="P3050" i="1" s="1"/>
  <c r="J3050" i="1" s="1" a="1"/>
  <c r="J3050" i="1" s="1"/>
  <c r="I3051" i="1" s="1" a="1"/>
  <c r="I3051" i="1" s="1"/>
  <c r="R3050" i="1"/>
  <c r="S3050" i="1" s="1"/>
  <c r="T3050" i="1" l="1" a="1"/>
  <c r="T3050" i="1" s="1"/>
  <c r="K3050" i="1" a="1"/>
  <c r="K3050" i="1" s="1"/>
  <c r="M3050" i="1" s="1" a="1"/>
  <c r="M3050" i="1" s="1"/>
  <c r="N3051" i="1" s="1" a="1"/>
  <c r="N3051" i="1" s="1"/>
  <c r="U3050" i="1" l="1"/>
  <c r="L3051" i="1" a="1"/>
  <c r="L3051" i="1" s="1"/>
  <c r="O3050" i="1" a="1"/>
  <c r="O3050" i="1" s="1"/>
  <c r="Q3051" i="1" s="1"/>
  <c r="P3051" i="1" l="1" a="1"/>
  <c r="P3051" i="1" s="1"/>
  <c r="J3051" i="1" s="1" a="1"/>
  <c r="J3051" i="1" s="1"/>
  <c r="I3052" i="1" s="1" a="1"/>
  <c r="I3052" i="1" s="1"/>
  <c r="R3051" i="1"/>
  <c r="S3051" i="1" s="1"/>
  <c r="T3051" i="1" l="1" a="1"/>
  <c r="T3051" i="1" s="1"/>
  <c r="K3051" i="1" a="1"/>
  <c r="K3051" i="1" s="1"/>
  <c r="M3051" i="1" s="1" a="1"/>
  <c r="M3051" i="1" s="1"/>
  <c r="N3052" i="1" s="1" a="1"/>
  <c r="N3052" i="1" s="1"/>
  <c r="U3051" i="1" l="1"/>
  <c r="L3052" i="1" a="1"/>
  <c r="L3052" i="1" s="1"/>
  <c r="O3051" i="1" a="1"/>
  <c r="O3051" i="1" s="1"/>
  <c r="Q3052" i="1" s="1"/>
  <c r="P3052" i="1" l="1" a="1"/>
  <c r="P3052" i="1" s="1"/>
  <c r="J3052" i="1" s="1" a="1"/>
  <c r="J3052" i="1" s="1"/>
  <c r="I3053" i="1" s="1" a="1"/>
  <c r="I3053" i="1" s="1"/>
  <c r="R3052" i="1"/>
  <c r="S3052" i="1" s="1"/>
  <c r="T3052" i="1" l="1" a="1"/>
  <c r="T3052" i="1" s="1"/>
  <c r="K3052" i="1" a="1"/>
  <c r="K3052" i="1" s="1"/>
  <c r="M3052" i="1" s="1" a="1"/>
  <c r="M3052" i="1" s="1"/>
  <c r="N3053" i="1" s="1" a="1"/>
  <c r="N3053" i="1" s="1"/>
  <c r="U3052" i="1" l="1"/>
  <c r="L3053" i="1" a="1"/>
  <c r="L3053" i="1" s="1"/>
  <c r="O3052" i="1" a="1"/>
  <c r="O3052" i="1" s="1"/>
  <c r="Q3053" i="1" s="1"/>
  <c r="P3053" i="1" l="1" a="1"/>
  <c r="P3053" i="1" s="1"/>
  <c r="J3053" i="1" s="1" a="1"/>
  <c r="J3053" i="1" s="1"/>
  <c r="R3053" i="1"/>
  <c r="S3053" i="1" s="1"/>
  <c r="T3053" i="1" l="1" a="1"/>
  <c r="T3053" i="1" s="1"/>
  <c r="I3054" i="1" a="1"/>
  <c r="I3054" i="1" s="1"/>
  <c r="K3053" i="1" a="1"/>
  <c r="K3053" i="1" s="1"/>
  <c r="U3053" i="1" l="1"/>
  <c r="M3053" i="1" a="1"/>
  <c r="M3053" i="1" s="1"/>
  <c r="N3054" i="1" s="1" a="1"/>
  <c r="N3054" i="1" s="1"/>
  <c r="L3054" i="1" a="1"/>
  <c r="L3054" i="1" s="1"/>
  <c r="O3053" i="1" l="1" a="1"/>
  <c r="O3053" i="1" s="1"/>
  <c r="Q3054" i="1" s="1"/>
  <c r="P3054" i="1" l="1" a="1"/>
  <c r="P3054" i="1" s="1"/>
  <c r="J3054" i="1" s="1" a="1"/>
  <c r="J3054" i="1" s="1"/>
  <c r="R3054" i="1"/>
  <c r="S3054" i="1" s="1"/>
  <c r="T3054" i="1" l="1" a="1"/>
  <c r="T3054" i="1" s="1"/>
  <c r="I3055" i="1" a="1"/>
  <c r="I3055" i="1" s="1"/>
  <c r="K3054" i="1" a="1"/>
  <c r="K3054" i="1" s="1"/>
  <c r="U3054" i="1" l="1"/>
  <c r="M3054" i="1" a="1"/>
  <c r="M3054" i="1" s="1"/>
  <c r="N3055" i="1" s="1" a="1"/>
  <c r="N3055" i="1" s="1"/>
  <c r="L3055" i="1" a="1"/>
  <c r="L3055" i="1" s="1"/>
  <c r="O3054" i="1" l="1" a="1"/>
  <c r="O3054" i="1" s="1"/>
  <c r="Q3055" i="1" s="1"/>
  <c r="P3055" i="1" l="1" a="1"/>
  <c r="P3055" i="1" s="1"/>
  <c r="J3055" i="1" s="1" a="1"/>
  <c r="J3055" i="1" s="1"/>
  <c r="R3055" i="1"/>
  <c r="S3055" i="1" s="1"/>
  <c r="T3055" i="1" l="1" a="1"/>
  <c r="T3055" i="1" s="1"/>
  <c r="I3056" i="1" a="1"/>
  <c r="I3056" i="1" s="1"/>
  <c r="K3055" i="1" a="1"/>
  <c r="K3055" i="1" s="1"/>
  <c r="U3055" i="1" l="1"/>
  <c r="M3055" i="1" a="1"/>
  <c r="M3055" i="1" s="1"/>
  <c r="N3056" i="1" s="1" a="1"/>
  <c r="N3056" i="1" s="1"/>
  <c r="L3056" i="1" a="1"/>
  <c r="L3056" i="1" s="1"/>
  <c r="O3055" i="1" l="1" a="1"/>
  <c r="O3055" i="1" s="1"/>
  <c r="Q3056" i="1" s="1"/>
  <c r="P3056" i="1" l="1" a="1"/>
  <c r="P3056" i="1" s="1"/>
  <c r="J3056" i="1" s="1" a="1"/>
  <c r="J3056" i="1" s="1"/>
  <c r="R3056" i="1"/>
  <c r="S3056" i="1" s="1"/>
  <c r="T3056" i="1" l="1" a="1"/>
  <c r="T3056" i="1" s="1"/>
  <c r="I3057" i="1" a="1"/>
  <c r="I3057" i="1" s="1"/>
  <c r="K3056" i="1" a="1"/>
  <c r="K3056" i="1" s="1"/>
  <c r="U3056" i="1" l="1"/>
  <c r="M3056" i="1" a="1"/>
  <c r="M3056" i="1" s="1"/>
  <c r="N3057" i="1" s="1" a="1"/>
  <c r="N3057" i="1" s="1"/>
  <c r="L3057" i="1" a="1"/>
  <c r="L3057" i="1" s="1"/>
  <c r="O3056" i="1" l="1" a="1"/>
  <c r="O3056" i="1" s="1"/>
  <c r="Q3057" i="1" s="1"/>
  <c r="P3057" i="1" l="1" a="1"/>
  <c r="P3057" i="1" s="1"/>
  <c r="J3057" i="1" s="1" a="1"/>
  <c r="J3057" i="1" s="1"/>
  <c r="R3057" i="1"/>
  <c r="S3057" i="1" s="1"/>
  <c r="T3057" i="1" l="1" a="1"/>
  <c r="T3057" i="1" s="1"/>
  <c r="I3058" i="1" a="1"/>
  <c r="I3058" i="1" s="1"/>
  <c r="K3057" i="1" a="1"/>
  <c r="K3057" i="1" s="1"/>
  <c r="U3057" i="1" l="1"/>
  <c r="M3057" i="1" a="1"/>
  <c r="M3057" i="1" s="1"/>
  <c r="N3058" i="1" s="1" a="1"/>
  <c r="N3058" i="1" s="1"/>
  <c r="L3058" i="1" a="1"/>
  <c r="L3058" i="1" s="1"/>
  <c r="O3057" i="1" l="1" a="1"/>
  <c r="O3057" i="1" s="1"/>
  <c r="Q3058" i="1" s="1"/>
  <c r="P3058" i="1" l="1" a="1"/>
  <c r="P3058" i="1" s="1"/>
  <c r="J3058" i="1" s="1" a="1"/>
  <c r="J3058" i="1" s="1"/>
  <c r="R3058" i="1"/>
  <c r="S3058" i="1" s="1"/>
  <c r="T3058" i="1" l="1" a="1"/>
  <c r="T3058" i="1" s="1"/>
  <c r="I3059" i="1" a="1"/>
  <c r="I3059" i="1" s="1"/>
  <c r="K3058" i="1" a="1"/>
  <c r="K3058" i="1" s="1"/>
  <c r="U3058" i="1" l="1"/>
  <c r="M3058" i="1" a="1"/>
  <c r="M3058" i="1" s="1"/>
  <c r="N3059" i="1" s="1" a="1"/>
  <c r="N3059" i="1" s="1"/>
  <c r="L3059" i="1" a="1"/>
  <c r="L3059" i="1" s="1"/>
  <c r="O3058" i="1" l="1" a="1"/>
  <c r="O3058" i="1" s="1"/>
  <c r="Q3059" i="1" s="1"/>
  <c r="P3059" i="1" l="1" a="1"/>
  <c r="P3059" i="1" s="1"/>
  <c r="J3059" i="1" s="1" a="1"/>
  <c r="J3059" i="1" s="1"/>
  <c r="R3059" i="1"/>
  <c r="S3059" i="1" s="1"/>
  <c r="T3059" i="1" l="1" a="1"/>
  <c r="T3059" i="1" s="1"/>
  <c r="I3060" i="1" a="1"/>
  <c r="I3060" i="1" s="1"/>
  <c r="K3059" i="1" a="1"/>
  <c r="K3059" i="1" s="1"/>
  <c r="U3059" i="1" l="1"/>
  <c r="M3059" i="1" a="1"/>
  <c r="M3059" i="1" s="1"/>
  <c r="N3060" i="1" s="1" a="1"/>
  <c r="N3060" i="1" s="1"/>
  <c r="L3060" i="1" a="1"/>
  <c r="L3060" i="1" s="1"/>
  <c r="O3059" i="1" l="1" a="1"/>
  <c r="O3059" i="1" s="1"/>
  <c r="Q3060" i="1" s="1"/>
  <c r="P3060" i="1" l="1" a="1"/>
  <c r="P3060" i="1" s="1"/>
  <c r="J3060" i="1" s="1" a="1"/>
  <c r="J3060" i="1" s="1"/>
  <c r="R3060" i="1"/>
  <c r="S3060" i="1" s="1"/>
  <c r="T3060" i="1" l="1" a="1"/>
  <c r="T3060" i="1" s="1"/>
  <c r="I3061" i="1" a="1"/>
  <c r="I3061" i="1" s="1"/>
  <c r="K3060" i="1" a="1"/>
  <c r="K3060" i="1" s="1"/>
  <c r="U3060" i="1" l="1"/>
  <c r="M3060" i="1" a="1"/>
  <c r="M3060" i="1" s="1"/>
  <c r="N3061" i="1" s="1" a="1"/>
  <c r="N3061" i="1" s="1"/>
  <c r="L3061" i="1" a="1"/>
  <c r="L3061" i="1" s="1"/>
  <c r="O3060" i="1" l="1" a="1"/>
  <c r="O3060" i="1" s="1"/>
  <c r="Q3061" i="1" s="1"/>
  <c r="P3061" i="1" l="1" a="1"/>
  <c r="P3061" i="1" s="1"/>
  <c r="J3061" i="1" s="1" a="1"/>
  <c r="J3061" i="1" s="1"/>
  <c r="R3061" i="1"/>
  <c r="S3061" i="1" s="1"/>
  <c r="T3061" i="1" l="1" a="1"/>
  <c r="T3061" i="1" s="1"/>
  <c r="I3062" i="1" a="1"/>
  <c r="I3062" i="1" s="1"/>
  <c r="K3061" i="1" a="1"/>
  <c r="K3061" i="1" s="1"/>
  <c r="U3061" i="1" l="1"/>
  <c r="M3061" i="1" a="1"/>
  <c r="M3061" i="1" s="1"/>
  <c r="N3062" i="1" s="1" a="1"/>
  <c r="N3062" i="1" s="1"/>
  <c r="L3062" i="1" a="1"/>
  <c r="L3062" i="1" s="1"/>
  <c r="O3061" i="1" l="1" a="1"/>
  <c r="O3061" i="1" s="1"/>
  <c r="Q3062" i="1" s="1"/>
  <c r="P3062" i="1" l="1" a="1"/>
  <c r="P3062" i="1" s="1"/>
  <c r="J3062" i="1" s="1" a="1"/>
  <c r="J3062" i="1" s="1"/>
  <c r="I3063" i="1" s="1" a="1"/>
  <c r="I3063" i="1" s="1"/>
  <c r="R3062" i="1"/>
  <c r="S3062" i="1" s="1"/>
  <c r="T3062" i="1" l="1" a="1"/>
  <c r="T3062" i="1" s="1"/>
  <c r="K3062" i="1" a="1"/>
  <c r="K3062" i="1" s="1"/>
  <c r="L3063" i="1" s="1" a="1"/>
  <c r="L3063" i="1" s="1"/>
  <c r="M3062" i="1" l="1" a="1"/>
  <c r="M3062" i="1" s="1"/>
  <c r="N3063" i="1" s="1" a="1"/>
  <c r="N3063" i="1" s="1"/>
  <c r="U3062" i="1"/>
  <c r="O3062" i="1" l="1" a="1"/>
  <c r="O3062" i="1" s="1"/>
  <c r="Q3063" i="1" s="1"/>
  <c r="R3063" i="1" l="1"/>
  <c r="S3063" i="1" s="1"/>
  <c r="P3063" i="1" a="1"/>
  <c r="P3063" i="1" s="1"/>
  <c r="J3063" i="1" s="1" a="1"/>
  <c r="J3063" i="1" s="1"/>
  <c r="I3064" i="1" s="1" a="1"/>
  <c r="I3064" i="1" s="1"/>
  <c r="K3063" i="1" l="1" a="1"/>
  <c r="K3063" i="1" s="1"/>
  <c r="M3063" i="1" s="1" a="1"/>
  <c r="M3063" i="1" s="1"/>
  <c r="N3064" i="1" s="1" a="1"/>
  <c r="N3064" i="1" s="1"/>
  <c r="T3063" i="1" a="1"/>
  <c r="T3063" i="1" s="1"/>
  <c r="U3063" i="1" s="1"/>
  <c r="L3064" i="1" l="1" a="1"/>
  <c r="L3064" i="1" s="1"/>
  <c r="O3063" i="1" a="1"/>
  <c r="O3063" i="1" s="1"/>
  <c r="Q3064" i="1" l="1"/>
  <c r="R3064" i="1"/>
  <c r="S3064" i="1" s="1"/>
  <c r="P3064" i="1" a="1"/>
  <c r="P3064" i="1" s="1"/>
  <c r="J3064" i="1" s="1" a="1"/>
  <c r="J3064" i="1" s="1"/>
  <c r="T3064" i="1" l="1" a="1"/>
  <c r="T3064" i="1" s="1"/>
  <c r="I3065" i="1" a="1"/>
  <c r="I3065" i="1" s="1"/>
  <c r="K3064" i="1" a="1"/>
  <c r="K3064" i="1" s="1"/>
  <c r="U3064" i="1" l="1"/>
  <c r="M3064" i="1" a="1"/>
  <c r="M3064" i="1" s="1"/>
  <c r="N3065" i="1" s="1" a="1"/>
  <c r="N3065" i="1" s="1"/>
  <c r="L3065" i="1" a="1"/>
  <c r="L3065" i="1" s="1"/>
  <c r="O3064" i="1" l="1" a="1"/>
  <c r="O3064" i="1" s="1"/>
  <c r="Q3065" i="1" s="1"/>
  <c r="P3065" i="1" l="1" a="1"/>
  <c r="P3065" i="1" s="1"/>
  <c r="J3065" i="1" s="1" a="1"/>
  <c r="J3065" i="1" s="1"/>
  <c r="R3065" i="1"/>
  <c r="S3065" i="1" s="1"/>
  <c r="T3065" i="1" l="1" a="1"/>
  <c r="T3065" i="1" s="1"/>
  <c r="I3066" i="1" a="1"/>
  <c r="I3066" i="1" s="1"/>
  <c r="K3065" i="1" a="1"/>
  <c r="K3065" i="1" s="1"/>
  <c r="U3065" i="1" l="1"/>
  <c r="M3065" i="1" a="1"/>
  <c r="M3065" i="1" s="1"/>
  <c r="N3066" i="1" s="1" a="1"/>
  <c r="N3066" i="1" s="1"/>
  <c r="L3066" i="1" a="1"/>
  <c r="L3066" i="1" s="1"/>
  <c r="O3065" i="1" l="1" a="1"/>
  <c r="O3065" i="1" s="1"/>
  <c r="Q3066" i="1" s="1"/>
  <c r="P3066" i="1" l="1" a="1"/>
  <c r="P3066" i="1" s="1"/>
  <c r="J3066" i="1" s="1" a="1"/>
  <c r="J3066" i="1" s="1"/>
  <c r="R3066" i="1"/>
  <c r="S3066" i="1" s="1"/>
  <c r="T3066" i="1" l="1" a="1"/>
  <c r="T3066" i="1" s="1"/>
  <c r="I3067" i="1" a="1"/>
  <c r="I3067" i="1" s="1"/>
  <c r="K3066" i="1" a="1"/>
  <c r="K3066" i="1" s="1"/>
  <c r="U3066" i="1" l="1"/>
  <c r="M3066" i="1" a="1"/>
  <c r="M3066" i="1" s="1"/>
  <c r="N3067" i="1" s="1" a="1"/>
  <c r="N3067" i="1" s="1"/>
  <c r="L3067" i="1" a="1"/>
  <c r="L3067" i="1" s="1"/>
  <c r="O3066" i="1" l="1" a="1"/>
  <c r="O3066" i="1" s="1"/>
  <c r="Q3067" i="1" s="1"/>
  <c r="P3067" i="1" l="1" a="1"/>
  <c r="P3067" i="1" s="1"/>
  <c r="J3067" i="1" s="1" a="1"/>
  <c r="J3067" i="1" s="1"/>
  <c r="R3067" i="1"/>
  <c r="S3067" i="1" s="1"/>
  <c r="T3067" i="1" l="1" a="1"/>
  <c r="T3067" i="1" s="1"/>
  <c r="I3068" i="1" a="1"/>
  <c r="I3068" i="1" s="1"/>
  <c r="K3067" i="1" a="1"/>
  <c r="K3067" i="1" s="1"/>
  <c r="U3067" i="1" l="1"/>
  <c r="M3067" i="1" a="1"/>
  <c r="M3067" i="1" s="1"/>
  <c r="N3068" i="1" s="1" a="1"/>
  <c r="N3068" i="1" s="1"/>
  <c r="L3068" i="1" a="1"/>
  <c r="L3068" i="1" s="1"/>
  <c r="O3067" i="1" l="1" a="1"/>
  <c r="O3067" i="1" s="1"/>
  <c r="Q3068" i="1" s="1"/>
  <c r="P3068" i="1" l="1" a="1"/>
  <c r="P3068" i="1" s="1"/>
  <c r="J3068" i="1" s="1" a="1"/>
  <c r="J3068" i="1" s="1"/>
  <c r="I3069" i="1" s="1" a="1"/>
  <c r="I3069" i="1" s="1"/>
  <c r="R3068" i="1"/>
  <c r="S3068" i="1" s="1"/>
  <c r="K3068" i="1" l="1" a="1"/>
  <c r="K3068" i="1" s="1"/>
  <c r="T3068" i="1" a="1"/>
  <c r="T3068" i="1" s="1"/>
  <c r="U3068" i="1" s="1"/>
  <c r="M3068" i="1" a="1"/>
  <c r="M3068" i="1" s="1"/>
  <c r="N3069" i="1" s="1" a="1"/>
  <c r="N3069" i="1" s="1"/>
  <c r="L3069" i="1" a="1"/>
  <c r="L3069" i="1" s="1"/>
  <c r="O3068" i="1" l="1" a="1"/>
  <c r="O3068" i="1" s="1"/>
  <c r="Q3069" i="1" s="1"/>
  <c r="P3069" i="1" l="1" a="1"/>
  <c r="P3069" i="1" s="1"/>
  <c r="J3069" i="1" s="1" a="1"/>
  <c r="J3069" i="1" s="1"/>
  <c r="I3070" i="1" s="1" a="1"/>
  <c r="I3070" i="1" s="1"/>
  <c r="R3069" i="1"/>
  <c r="S3069" i="1" s="1"/>
  <c r="T3069" i="1" l="1" a="1"/>
  <c r="T3069" i="1" s="1"/>
  <c r="K3069" i="1" a="1"/>
  <c r="K3069" i="1" s="1"/>
  <c r="M3069" i="1" s="1" a="1"/>
  <c r="M3069" i="1" s="1"/>
  <c r="N3070" i="1" s="1" a="1"/>
  <c r="N3070" i="1" s="1"/>
  <c r="L3070" i="1" l="1" a="1"/>
  <c r="L3070" i="1" s="1"/>
  <c r="U3069" i="1"/>
  <c r="O3069" i="1" a="1"/>
  <c r="O3069" i="1" s="1"/>
  <c r="Q3070" i="1" s="1"/>
  <c r="P3070" i="1" l="1" a="1"/>
  <c r="P3070" i="1" s="1"/>
  <c r="J3070" i="1" s="1" a="1"/>
  <c r="J3070" i="1" s="1"/>
  <c r="R3070" i="1"/>
  <c r="S3070" i="1" s="1"/>
  <c r="T3070" i="1" l="1" a="1"/>
  <c r="T3070" i="1" s="1"/>
  <c r="I3071" i="1" a="1"/>
  <c r="I3071" i="1" s="1"/>
  <c r="K3070" i="1" a="1"/>
  <c r="K3070" i="1" s="1"/>
  <c r="U3070" i="1" l="1"/>
  <c r="M3070" i="1" a="1"/>
  <c r="M3070" i="1" s="1"/>
  <c r="N3071" i="1" s="1" a="1"/>
  <c r="N3071" i="1" s="1"/>
  <c r="L3071" i="1" a="1"/>
  <c r="L3071" i="1" s="1"/>
  <c r="O3070" i="1" l="1" a="1"/>
  <c r="O3070" i="1" s="1"/>
  <c r="Q3071" i="1" s="1"/>
  <c r="P3071" i="1" l="1" a="1"/>
  <c r="P3071" i="1" s="1"/>
  <c r="J3071" i="1" s="1" a="1"/>
  <c r="J3071" i="1" s="1"/>
  <c r="R3071" i="1"/>
  <c r="S3071" i="1" s="1"/>
  <c r="T3071" i="1" l="1" a="1"/>
  <c r="T3071" i="1" s="1"/>
  <c r="I3072" i="1" a="1"/>
  <c r="I3072" i="1" s="1"/>
  <c r="K3071" i="1" a="1"/>
  <c r="K3071" i="1" s="1"/>
  <c r="U3071" i="1" l="1"/>
  <c r="M3071" i="1" a="1"/>
  <c r="M3071" i="1" s="1"/>
  <c r="N3072" i="1" s="1" a="1"/>
  <c r="N3072" i="1" s="1"/>
  <c r="L3072" i="1" a="1"/>
  <c r="L3072" i="1" s="1"/>
  <c r="O3071" i="1" l="1" a="1"/>
  <c r="O3071" i="1" s="1"/>
  <c r="Q3072" i="1" s="1"/>
  <c r="P3072" i="1" l="1" a="1"/>
  <c r="P3072" i="1" s="1"/>
  <c r="J3072" i="1" s="1" a="1"/>
  <c r="J3072" i="1" s="1"/>
  <c r="I3073" i="1" s="1" a="1"/>
  <c r="I3073" i="1" s="1"/>
  <c r="R3072" i="1"/>
  <c r="S3072" i="1" s="1"/>
  <c r="K3072" i="1" l="1" a="1"/>
  <c r="K3072" i="1" s="1"/>
  <c r="M3072" i="1" s="1" a="1"/>
  <c r="M3072" i="1" s="1"/>
  <c r="N3073" i="1" s="1" a="1"/>
  <c r="N3073" i="1" s="1"/>
  <c r="T3072" i="1" a="1"/>
  <c r="T3072" i="1" s="1"/>
  <c r="L3073" i="1" l="1" a="1"/>
  <c r="L3073" i="1" s="1"/>
  <c r="U3072" i="1"/>
  <c r="O3072" i="1" a="1"/>
  <c r="O3072" i="1" s="1"/>
  <c r="Q3073" i="1" s="1"/>
  <c r="P3073" i="1" l="1" a="1"/>
  <c r="P3073" i="1" s="1"/>
  <c r="J3073" i="1" s="1" a="1"/>
  <c r="J3073" i="1" s="1"/>
  <c r="R3073" i="1"/>
  <c r="S3073" i="1" s="1"/>
  <c r="T3073" i="1" l="1" a="1"/>
  <c r="T3073" i="1" s="1"/>
  <c r="I3074" i="1" a="1"/>
  <c r="I3074" i="1" s="1"/>
  <c r="K3073" i="1" a="1"/>
  <c r="K3073" i="1" s="1"/>
  <c r="U3073" i="1" l="1"/>
  <c r="M3073" i="1" a="1"/>
  <c r="M3073" i="1" s="1"/>
  <c r="N3074" i="1" s="1" a="1"/>
  <c r="N3074" i="1" s="1"/>
  <c r="L3074" i="1" a="1"/>
  <c r="L3074" i="1" s="1"/>
  <c r="O3073" i="1" l="1" a="1"/>
  <c r="O3073" i="1" s="1"/>
  <c r="Q3074" i="1" s="1"/>
  <c r="P3074" i="1" l="1" a="1"/>
  <c r="P3074" i="1" s="1"/>
  <c r="J3074" i="1" s="1" a="1"/>
  <c r="J3074" i="1" s="1"/>
  <c r="R3074" i="1"/>
  <c r="S3074" i="1" s="1"/>
  <c r="T3074" i="1" l="1" a="1"/>
  <c r="T3074" i="1" s="1"/>
  <c r="I3075" i="1" a="1"/>
  <c r="I3075" i="1" s="1"/>
  <c r="K3074" i="1" a="1"/>
  <c r="K3074" i="1" s="1"/>
  <c r="U3074" i="1" l="1"/>
  <c r="M3074" i="1" a="1"/>
  <c r="M3074" i="1" s="1"/>
  <c r="N3075" i="1" s="1" a="1"/>
  <c r="N3075" i="1" s="1"/>
  <c r="L3075" i="1" a="1"/>
  <c r="L3075" i="1" s="1"/>
  <c r="O3074" i="1" l="1" a="1"/>
  <c r="O3074" i="1" s="1"/>
  <c r="Q3075" i="1" s="1"/>
  <c r="P3075" i="1" l="1" a="1"/>
  <c r="P3075" i="1" s="1"/>
  <c r="J3075" i="1" s="1" a="1"/>
  <c r="J3075" i="1" s="1"/>
  <c r="R3075" i="1"/>
  <c r="S3075" i="1" s="1"/>
  <c r="T3075" i="1" l="1" a="1"/>
  <c r="T3075" i="1" s="1"/>
  <c r="I3076" i="1" a="1"/>
  <c r="I3076" i="1" s="1"/>
  <c r="K3075" i="1" a="1"/>
  <c r="K3075" i="1" s="1"/>
  <c r="U3075" i="1" l="1"/>
  <c r="M3075" i="1" a="1"/>
  <c r="M3075" i="1" s="1"/>
  <c r="N3076" i="1" s="1" a="1"/>
  <c r="N3076" i="1" s="1"/>
  <c r="L3076" i="1" a="1"/>
  <c r="L3076" i="1" s="1"/>
  <c r="O3075" i="1" l="1" a="1"/>
  <c r="O3075" i="1" s="1"/>
  <c r="Q3076" i="1" s="1"/>
  <c r="P3076" i="1" l="1" a="1"/>
  <c r="P3076" i="1" s="1"/>
  <c r="J3076" i="1" s="1" a="1"/>
  <c r="J3076" i="1" s="1"/>
  <c r="R3076" i="1"/>
  <c r="S3076" i="1" s="1"/>
  <c r="T3076" i="1" l="1" a="1"/>
  <c r="T3076" i="1" s="1"/>
  <c r="I3077" i="1" a="1"/>
  <c r="I3077" i="1" s="1"/>
  <c r="K3076" i="1" a="1"/>
  <c r="K3076" i="1" s="1"/>
  <c r="U3076" i="1" l="1"/>
  <c r="M3076" i="1" a="1"/>
  <c r="M3076" i="1" s="1"/>
  <c r="N3077" i="1" s="1" a="1"/>
  <c r="N3077" i="1" s="1"/>
  <c r="L3077" i="1" a="1"/>
  <c r="L3077" i="1" s="1"/>
  <c r="O3076" i="1" l="1" a="1"/>
  <c r="O3076" i="1" s="1"/>
  <c r="Q3077" i="1" s="1"/>
  <c r="P3077" i="1" l="1" a="1"/>
  <c r="P3077" i="1" s="1"/>
  <c r="J3077" i="1" s="1" a="1"/>
  <c r="J3077" i="1" s="1"/>
  <c r="I3078" i="1" s="1" a="1"/>
  <c r="I3078" i="1" s="1"/>
  <c r="R3077" i="1"/>
  <c r="S3077" i="1" s="1"/>
  <c r="T3077" i="1" l="1" a="1"/>
  <c r="T3077" i="1" s="1"/>
  <c r="K3077" i="1" a="1"/>
  <c r="K3077" i="1" s="1"/>
  <c r="M3077" i="1" s="1" a="1"/>
  <c r="M3077" i="1" s="1"/>
  <c r="U3077" i="1" l="1"/>
  <c r="L3078" i="1" a="1"/>
  <c r="L3078" i="1" s="1"/>
  <c r="N3078" i="1" a="1"/>
  <c r="N3078" i="1" s="1"/>
  <c r="O3077" i="1" a="1"/>
  <c r="O3077" i="1" s="1"/>
  <c r="Q3078" i="1" s="1"/>
  <c r="P3078" i="1" l="1" a="1"/>
  <c r="P3078" i="1" s="1"/>
  <c r="J3078" i="1" s="1" a="1"/>
  <c r="J3078" i="1" s="1"/>
  <c r="I3079" i="1" s="1" a="1"/>
  <c r="I3079" i="1" s="1"/>
  <c r="R3078" i="1"/>
  <c r="S3078" i="1" s="1"/>
  <c r="T3078" i="1" l="1" a="1"/>
  <c r="T3078" i="1" s="1"/>
  <c r="K3078" i="1" a="1"/>
  <c r="K3078" i="1" s="1"/>
  <c r="M3078" i="1" s="1" a="1"/>
  <c r="M3078" i="1" s="1"/>
  <c r="N3079" i="1" s="1" a="1"/>
  <c r="N3079" i="1" s="1"/>
  <c r="U3078" i="1" l="1"/>
  <c r="L3079" i="1" a="1"/>
  <c r="L3079" i="1" s="1"/>
  <c r="O3078" i="1" a="1"/>
  <c r="O3078" i="1" s="1"/>
  <c r="Q3079" i="1" s="1"/>
  <c r="R3079" i="1" l="1"/>
  <c r="S3079" i="1" s="1"/>
  <c r="P3079" i="1" a="1"/>
  <c r="P3079" i="1" s="1"/>
  <c r="J3079" i="1" l="1" a="1"/>
  <c r="J3079" i="1" s="1"/>
  <c r="K3079" i="1" s="1" a="1"/>
  <c r="K3079" i="1" s="1"/>
  <c r="T3079" i="1" a="1"/>
  <c r="T3079" i="1" s="1"/>
  <c r="I3080" i="1" l="1" a="1"/>
  <c r="I3080" i="1" s="1"/>
  <c r="U3079" i="1"/>
  <c r="M3079" i="1" a="1"/>
  <c r="M3079" i="1" s="1"/>
  <c r="N3080" i="1" s="1" a="1"/>
  <c r="N3080" i="1" s="1"/>
  <c r="L3080" i="1" a="1"/>
  <c r="L3080" i="1" s="1"/>
  <c r="O3079" i="1" l="1" a="1"/>
  <c r="O3079" i="1" s="1"/>
  <c r="Q3080" i="1" s="1"/>
  <c r="P3080" i="1" l="1" a="1"/>
  <c r="P3080" i="1" s="1"/>
  <c r="J3080" i="1" s="1" a="1"/>
  <c r="J3080" i="1" s="1"/>
  <c r="R3080" i="1"/>
  <c r="S3080" i="1" s="1"/>
  <c r="T3080" i="1" l="1" a="1"/>
  <c r="T3080" i="1" s="1"/>
  <c r="I3081" i="1" a="1"/>
  <c r="I3081" i="1" s="1"/>
  <c r="K3080" i="1" a="1"/>
  <c r="K3080" i="1" s="1"/>
  <c r="U3080" i="1" l="1"/>
  <c r="M3080" i="1" a="1"/>
  <c r="M3080" i="1" s="1"/>
  <c r="N3081" i="1" s="1" a="1"/>
  <c r="N3081" i="1" s="1"/>
  <c r="L3081" i="1" a="1"/>
  <c r="L3081" i="1" s="1"/>
  <c r="O3080" i="1" l="1" a="1"/>
  <c r="O3080" i="1" s="1"/>
  <c r="Q3081" i="1" s="1"/>
  <c r="P3081" i="1" l="1" a="1"/>
  <c r="P3081" i="1" s="1"/>
  <c r="J3081" i="1" s="1" a="1"/>
  <c r="J3081" i="1" s="1"/>
  <c r="I3082" i="1" s="1" a="1"/>
  <c r="I3082" i="1" s="1"/>
  <c r="R3081" i="1"/>
  <c r="S3081" i="1" s="1"/>
  <c r="T3081" i="1" l="1" a="1"/>
  <c r="T3081" i="1" s="1"/>
  <c r="K3081" i="1" a="1"/>
  <c r="K3081" i="1" s="1"/>
  <c r="M3081" i="1" s="1" a="1"/>
  <c r="M3081" i="1" s="1"/>
  <c r="N3082" i="1" s="1" a="1"/>
  <c r="N3082" i="1" s="1"/>
  <c r="U3081" i="1" l="1"/>
  <c r="O3081" i="1" a="1"/>
  <c r="O3081" i="1" s="1"/>
  <c r="Q3082" i="1" s="1"/>
  <c r="L3082" i="1" a="1"/>
  <c r="L3082" i="1" s="1"/>
  <c r="R3082" i="1" l="1"/>
  <c r="S3082" i="1" s="1"/>
  <c r="P3082" i="1" a="1"/>
  <c r="P3082" i="1" s="1"/>
  <c r="J3082" i="1" s="1" a="1"/>
  <c r="J3082" i="1" s="1"/>
  <c r="I3083" i="1" s="1" a="1"/>
  <c r="I3083" i="1" s="1"/>
  <c r="T3082" i="1" l="1" a="1"/>
  <c r="T3082" i="1" s="1"/>
  <c r="K3082" i="1" a="1"/>
  <c r="K3082" i="1" s="1"/>
  <c r="M3082" i="1" s="1" a="1"/>
  <c r="M3082" i="1" s="1"/>
  <c r="N3083" i="1" s="1" a="1"/>
  <c r="N3083" i="1" s="1"/>
  <c r="U3082" i="1" l="1"/>
  <c r="L3083" i="1" a="1"/>
  <c r="L3083" i="1" s="1"/>
  <c r="O3082" i="1" a="1"/>
  <c r="O3082" i="1" s="1"/>
  <c r="Q3083" i="1" s="1"/>
  <c r="P3083" i="1" l="1" a="1"/>
  <c r="P3083" i="1" s="1"/>
  <c r="J3083" i="1" s="1" a="1"/>
  <c r="J3083" i="1" s="1"/>
  <c r="R3083" i="1"/>
  <c r="S3083" i="1" s="1"/>
  <c r="T3083" i="1" l="1" a="1"/>
  <c r="T3083" i="1" s="1"/>
  <c r="I3084" i="1" a="1"/>
  <c r="I3084" i="1" s="1"/>
  <c r="K3083" i="1" a="1"/>
  <c r="K3083" i="1" s="1"/>
  <c r="U3083" i="1" l="1"/>
  <c r="M3083" i="1" a="1"/>
  <c r="M3083" i="1" s="1"/>
  <c r="N3084" i="1" s="1" a="1"/>
  <c r="N3084" i="1" s="1"/>
  <c r="L3084" i="1" a="1"/>
  <c r="L3084" i="1" s="1"/>
  <c r="O3083" i="1" l="1" a="1"/>
  <c r="O3083" i="1" s="1"/>
  <c r="Q3084" i="1" s="1"/>
  <c r="P3084" i="1" l="1" a="1"/>
  <c r="P3084" i="1" s="1"/>
  <c r="J3084" i="1" s="1" a="1"/>
  <c r="J3084" i="1" s="1"/>
  <c r="R3084" i="1"/>
  <c r="S3084" i="1" s="1"/>
  <c r="T3084" i="1" l="1" a="1"/>
  <c r="T3084" i="1" s="1"/>
  <c r="I3085" i="1" a="1"/>
  <c r="I3085" i="1" s="1"/>
  <c r="K3084" i="1" a="1"/>
  <c r="K3084" i="1" s="1"/>
  <c r="U3084" i="1" l="1"/>
  <c r="M3084" i="1" a="1"/>
  <c r="M3084" i="1" s="1"/>
  <c r="N3085" i="1" s="1" a="1"/>
  <c r="N3085" i="1" s="1"/>
  <c r="L3085" i="1" a="1"/>
  <c r="L3085" i="1" s="1"/>
  <c r="O3084" i="1" l="1" a="1"/>
  <c r="O3084" i="1" s="1"/>
  <c r="Q3085" i="1" s="1"/>
  <c r="P3085" i="1" l="1" a="1"/>
  <c r="P3085" i="1" s="1"/>
  <c r="J3085" i="1" s="1" a="1"/>
  <c r="J3085" i="1" s="1"/>
  <c r="R3085" i="1"/>
  <c r="S3085" i="1" s="1"/>
  <c r="T3085" i="1" l="1" a="1"/>
  <c r="T3085" i="1" s="1"/>
  <c r="I3086" i="1" a="1"/>
  <c r="I3086" i="1" s="1"/>
  <c r="K3085" i="1" a="1"/>
  <c r="K3085" i="1" s="1"/>
  <c r="U3085" i="1" l="1"/>
  <c r="M3085" i="1" a="1"/>
  <c r="M3085" i="1" s="1"/>
  <c r="N3086" i="1" s="1" a="1"/>
  <c r="N3086" i="1" s="1"/>
  <c r="L3086" i="1" a="1"/>
  <c r="L3086" i="1" s="1"/>
  <c r="O3085" i="1" l="1" a="1"/>
  <c r="O3085" i="1" s="1"/>
  <c r="Q3086" i="1" s="1"/>
  <c r="P3086" i="1" l="1" a="1"/>
  <c r="P3086" i="1" s="1"/>
  <c r="J3086" i="1" s="1" a="1"/>
  <c r="J3086" i="1" s="1"/>
  <c r="R3086" i="1"/>
  <c r="S3086" i="1" s="1"/>
  <c r="T3086" i="1" l="1" a="1"/>
  <c r="T3086" i="1" s="1"/>
  <c r="I3087" i="1" a="1"/>
  <c r="I3087" i="1" s="1"/>
  <c r="K3086" i="1" a="1"/>
  <c r="K3086" i="1" s="1"/>
  <c r="U3086" i="1" l="1"/>
  <c r="M3086" i="1" a="1"/>
  <c r="M3086" i="1" s="1"/>
  <c r="N3087" i="1" s="1" a="1"/>
  <c r="N3087" i="1" s="1"/>
  <c r="L3087" i="1" a="1"/>
  <c r="L3087" i="1" s="1"/>
  <c r="O3086" i="1" l="1" a="1"/>
  <c r="O3086" i="1" s="1"/>
  <c r="Q3087" i="1" s="1"/>
  <c r="P3087" i="1" l="1" a="1"/>
  <c r="P3087" i="1" s="1"/>
  <c r="J3087" i="1" s="1" a="1"/>
  <c r="J3087" i="1" s="1"/>
  <c r="R3087" i="1"/>
  <c r="S3087" i="1" s="1"/>
  <c r="T3087" i="1" l="1" a="1"/>
  <c r="T3087" i="1" s="1"/>
  <c r="I3088" i="1" a="1"/>
  <c r="I3088" i="1" s="1"/>
  <c r="K3087" i="1" a="1"/>
  <c r="K3087" i="1" s="1"/>
  <c r="U3087" i="1" l="1"/>
  <c r="M3087" i="1" a="1"/>
  <c r="M3087" i="1" s="1"/>
  <c r="N3088" i="1" s="1" a="1"/>
  <c r="N3088" i="1" s="1"/>
  <c r="L3088" i="1" a="1"/>
  <c r="L3088" i="1" s="1"/>
  <c r="O3087" i="1" l="1" a="1"/>
  <c r="O3087" i="1" s="1"/>
  <c r="Q3088" i="1" s="1"/>
  <c r="P3088" i="1" l="1" a="1"/>
  <c r="P3088" i="1" s="1"/>
  <c r="J3088" i="1" s="1" a="1"/>
  <c r="J3088" i="1" s="1"/>
  <c r="I3089" i="1" s="1" a="1"/>
  <c r="I3089" i="1" s="1"/>
  <c r="R3088" i="1"/>
  <c r="S3088" i="1" s="1"/>
  <c r="T3088" i="1" l="1" a="1"/>
  <c r="T3088" i="1" s="1"/>
  <c r="K3088" i="1" a="1"/>
  <c r="K3088" i="1" s="1"/>
  <c r="M3088" i="1" s="1" a="1"/>
  <c r="M3088" i="1" s="1"/>
  <c r="N3089" i="1" s="1" a="1"/>
  <c r="N3089" i="1" s="1"/>
  <c r="U3088" i="1" l="1"/>
  <c r="L3089" i="1" a="1"/>
  <c r="L3089" i="1" s="1"/>
  <c r="O3088" i="1" a="1"/>
  <c r="O3088" i="1" s="1"/>
  <c r="R3089" i="1" s="1"/>
  <c r="S3089" i="1" s="1"/>
  <c r="P3089" i="1" l="1" a="1"/>
  <c r="P3089" i="1" s="1"/>
  <c r="J3089" i="1" s="1" a="1"/>
  <c r="J3089" i="1" s="1"/>
  <c r="I3090" i="1" s="1" a="1"/>
  <c r="I3090" i="1" s="1"/>
  <c r="Q3089" i="1"/>
  <c r="T3089" i="1" l="1" a="1"/>
  <c r="T3089" i="1" s="1"/>
  <c r="K3089" i="1" a="1"/>
  <c r="K3089" i="1" s="1"/>
  <c r="M3089" i="1" s="1" a="1"/>
  <c r="M3089" i="1" s="1"/>
  <c r="N3090" i="1" s="1" a="1"/>
  <c r="N3090" i="1" s="1"/>
  <c r="U3089" i="1" l="1"/>
  <c r="L3090" i="1" a="1"/>
  <c r="L3090" i="1" s="1"/>
  <c r="O3089" i="1" a="1"/>
  <c r="O3089" i="1" s="1"/>
  <c r="Q3090" i="1" s="1"/>
  <c r="P3090" i="1" l="1" a="1"/>
  <c r="P3090" i="1" s="1"/>
  <c r="J3090" i="1" s="1" a="1"/>
  <c r="J3090" i="1" s="1"/>
  <c r="R3090" i="1"/>
  <c r="S3090" i="1" s="1"/>
  <c r="T3090" i="1" l="1" a="1"/>
  <c r="T3090" i="1" s="1"/>
  <c r="I3091" i="1" a="1"/>
  <c r="I3091" i="1" s="1"/>
  <c r="K3090" i="1" a="1"/>
  <c r="K3090" i="1" s="1"/>
  <c r="U3090" i="1" l="1"/>
  <c r="M3090" i="1" a="1"/>
  <c r="M3090" i="1" s="1"/>
  <c r="N3091" i="1" s="1" a="1"/>
  <c r="N3091" i="1" s="1"/>
  <c r="L3091" i="1" a="1"/>
  <c r="L3091" i="1" s="1"/>
  <c r="O3090" i="1" l="1" a="1"/>
  <c r="O3090" i="1" s="1"/>
  <c r="Q3091" i="1" s="1"/>
  <c r="P3091" i="1" l="1" a="1"/>
  <c r="P3091" i="1" s="1"/>
  <c r="J3091" i="1" s="1" a="1"/>
  <c r="J3091" i="1" s="1"/>
  <c r="R3091" i="1"/>
  <c r="S3091" i="1" s="1"/>
  <c r="T3091" i="1" l="1" a="1"/>
  <c r="T3091" i="1" s="1"/>
  <c r="I3092" i="1" a="1"/>
  <c r="I3092" i="1" s="1"/>
  <c r="K3091" i="1" a="1"/>
  <c r="K3091" i="1" s="1"/>
  <c r="U3091" i="1" l="1"/>
  <c r="L3092" i="1" a="1"/>
  <c r="L3092" i="1" s="1"/>
  <c r="M3091" i="1" a="1"/>
  <c r="M3091" i="1" s="1"/>
  <c r="N3092" i="1" s="1" a="1"/>
  <c r="N3092" i="1" s="1"/>
  <c r="O3091" i="1" l="1" a="1"/>
  <c r="O3091" i="1" s="1"/>
  <c r="Q3092" i="1" s="1"/>
  <c r="P3092" i="1" l="1" a="1"/>
  <c r="P3092" i="1" s="1"/>
  <c r="J3092" i="1" s="1" a="1"/>
  <c r="J3092" i="1" s="1"/>
  <c r="R3092" i="1"/>
  <c r="S3092" i="1" s="1"/>
  <c r="T3092" i="1" l="1" a="1"/>
  <c r="T3092" i="1" s="1"/>
  <c r="I3093" i="1" a="1"/>
  <c r="I3093" i="1" s="1"/>
  <c r="K3092" i="1" a="1"/>
  <c r="K3092" i="1" s="1"/>
  <c r="U3092" i="1" l="1"/>
  <c r="M3092" i="1" a="1"/>
  <c r="M3092" i="1" s="1"/>
  <c r="N3093" i="1" s="1" a="1"/>
  <c r="N3093" i="1" s="1"/>
  <c r="L3093" i="1" a="1"/>
  <c r="L3093" i="1" s="1"/>
  <c r="O3092" i="1" l="1" a="1"/>
  <c r="O3092" i="1" s="1"/>
  <c r="R3093" i="1" s="1"/>
  <c r="S3093" i="1" s="1"/>
  <c r="P3093" i="1" l="1" a="1"/>
  <c r="P3093" i="1" s="1"/>
  <c r="J3093" i="1" s="1" a="1"/>
  <c r="J3093" i="1" s="1"/>
  <c r="Q3093" i="1"/>
  <c r="T3093" i="1" l="1" a="1"/>
  <c r="T3093" i="1" s="1"/>
  <c r="I3094" i="1" a="1"/>
  <c r="I3094" i="1" s="1"/>
  <c r="K3093" i="1" a="1"/>
  <c r="K3093" i="1" s="1"/>
  <c r="U3093" i="1" l="1"/>
  <c r="M3093" i="1" a="1"/>
  <c r="M3093" i="1" s="1"/>
  <c r="N3094" i="1" s="1" a="1"/>
  <c r="N3094" i="1" s="1"/>
  <c r="L3094" i="1" a="1"/>
  <c r="L3094" i="1" s="1"/>
  <c r="O3093" i="1" l="1" a="1"/>
  <c r="O3093" i="1" s="1"/>
  <c r="Q3094" i="1" s="1"/>
  <c r="P3094" i="1" l="1" a="1"/>
  <c r="P3094" i="1" s="1"/>
  <c r="J3094" i="1" s="1" a="1"/>
  <c r="J3094" i="1" s="1"/>
  <c r="R3094" i="1"/>
  <c r="S3094" i="1" s="1"/>
  <c r="T3094" i="1" l="1" a="1"/>
  <c r="T3094" i="1" s="1"/>
  <c r="I3095" i="1" a="1"/>
  <c r="I3095" i="1" s="1"/>
  <c r="K3094" i="1" a="1"/>
  <c r="K3094" i="1" s="1"/>
  <c r="U3094" i="1" l="1"/>
  <c r="M3094" i="1" a="1"/>
  <c r="M3094" i="1" s="1"/>
  <c r="N3095" i="1" s="1" a="1"/>
  <c r="N3095" i="1" s="1"/>
  <c r="L3095" i="1" a="1"/>
  <c r="L3095" i="1" s="1"/>
  <c r="O3094" i="1" l="1" a="1"/>
  <c r="O3094" i="1" s="1"/>
  <c r="Q3095" i="1" l="1"/>
  <c r="R3095" i="1"/>
  <c r="S3095" i="1" s="1"/>
  <c r="P3095" i="1" a="1"/>
  <c r="P3095" i="1" s="1"/>
  <c r="J3095" i="1" s="1" a="1"/>
  <c r="J3095" i="1" s="1"/>
  <c r="T3095" i="1" l="1" a="1"/>
  <c r="T3095" i="1" s="1"/>
  <c r="I3096" i="1" a="1"/>
  <c r="I3096" i="1" s="1"/>
  <c r="K3095" i="1" a="1"/>
  <c r="K3095" i="1" s="1"/>
  <c r="U3095" i="1" l="1"/>
  <c r="L3096" i="1" a="1"/>
  <c r="L3096" i="1" s="1"/>
  <c r="M3095" i="1" a="1"/>
  <c r="M3095" i="1" s="1"/>
  <c r="N3096" i="1" s="1" a="1"/>
  <c r="N3096" i="1" s="1"/>
  <c r="O3095" i="1" l="1" a="1"/>
  <c r="O3095" i="1" s="1"/>
  <c r="Q3096" i="1" s="1"/>
  <c r="P3096" i="1" l="1" a="1"/>
  <c r="P3096" i="1" s="1"/>
  <c r="J3096" i="1" s="1" a="1"/>
  <c r="J3096" i="1" s="1"/>
  <c r="R3096" i="1"/>
  <c r="S3096" i="1" s="1"/>
  <c r="T3096" i="1" l="1" a="1"/>
  <c r="T3096" i="1" s="1"/>
  <c r="I3097" i="1" a="1"/>
  <c r="I3097" i="1" s="1"/>
  <c r="K3096" i="1" a="1"/>
  <c r="K3096" i="1" s="1"/>
  <c r="U3096" i="1" l="1"/>
  <c r="M3096" i="1" a="1"/>
  <c r="M3096" i="1" s="1"/>
  <c r="N3097" i="1" s="1" a="1"/>
  <c r="N3097" i="1" s="1"/>
  <c r="L3097" i="1" a="1"/>
  <c r="L3097" i="1" s="1"/>
  <c r="O3096" i="1" l="1" a="1"/>
  <c r="O3096" i="1" s="1"/>
  <c r="R3097" i="1" s="1"/>
  <c r="S3097" i="1" s="1"/>
  <c r="P3097" i="1" l="1" a="1"/>
  <c r="P3097" i="1" s="1"/>
  <c r="J3097" i="1" s="1" a="1"/>
  <c r="J3097" i="1" s="1"/>
  <c r="Q3097" i="1"/>
  <c r="T3097" i="1" l="1" a="1"/>
  <c r="T3097" i="1" s="1"/>
  <c r="I3098" i="1" a="1"/>
  <c r="I3098" i="1" s="1"/>
  <c r="K3097" i="1" a="1"/>
  <c r="K3097" i="1" s="1"/>
  <c r="U3097" i="1" l="1"/>
  <c r="M3097" i="1" a="1"/>
  <c r="M3097" i="1" s="1"/>
  <c r="N3098" i="1" s="1" a="1"/>
  <c r="N3098" i="1" s="1"/>
  <c r="L3098" i="1" a="1"/>
  <c r="L3098" i="1" s="1"/>
  <c r="O3097" i="1" l="1" a="1"/>
  <c r="O3097" i="1" s="1"/>
  <c r="R3098" i="1" s="1"/>
  <c r="S3098" i="1" s="1"/>
  <c r="P3098" i="1" l="1" a="1"/>
  <c r="P3098" i="1" s="1"/>
  <c r="J3098" i="1" s="1" a="1"/>
  <c r="J3098" i="1" s="1"/>
  <c r="Q3098" i="1"/>
  <c r="T3098" i="1" l="1" a="1"/>
  <c r="T3098" i="1" s="1"/>
  <c r="I3099" i="1" a="1"/>
  <c r="I3099" i="1" s="1"/>
  <c r="K3098" i="1" a="1"/>
  <c r="K3098" i="1" s="1"/>
  <c r="U3098" i="1" l="1"/>
  <c r="M3098" i="1" a="1"/>
  <c r="M3098" i="1" s="1"/>
  <c r="N3099" i="1" s="1" a="1"/>
  <c r="N3099" i="1" s="1"/>
  <c r="L3099" i="1" a="1"/>
  <c r="L3099" i="1" s="1"/>
  <c r="O3098" i="1" l="1" a="1"/>
  <c r="O3098" i="1" s="1"/>
  <c r="Q3099" i="1" s="1"/>
  <c r="P3099" i="1" l="1" a="1"/>
  <c r="P3099" i="1" s="1"/>
  <c r="J3099" i="1" s="1" a="1"/>
  <c r="J3099" i="1" s="1"/>
  <c r="R3099" i="1"/>
  <c r="S3099" i="1" s="1"/>
  <c r="T3099" i="1" l="1" a="1"/>
  <c r="T3099" i="1" s="1"/>
  <c r="I3100" i="1" a="1"/>
  <c r="I3100" i="1" s="1"/>
  <c r="K3099" i="1" a="1"/>
  <c r="K3099" i="1" s="1"/>
  <c r="U3099" i="1" l="1"/>
  <c r="L3100" i="1" a="1"/>
  <c r="L3100" i="1" s="1"/>
  <c r="M3099" i="1" a="1"/>
  <c r="M3099" i="1" s="1"/>
  <c r="N3100" i="1" s="1" a="1"/>
  <c r="N3100" i="1" s="1"/>
  <c r="O3099" i="1" l="1" a="1"/>
  <c r="O3099" i="1" s="1"/>
  <c r="Q3100" i="1" l="1"/>
  <c r="R3100" i="1"/>
  <c r="S3100" i="1" s="1"/>
  <c r="P3100" i="1" a="1"/>
  <c r="P3100" i="1" s="1"/>
  <c r="J3100" i="1" s="1" a="1"/>
  <c r="J3100" i="1" s="1"/>
  <c r="T3100" i="1" l="1" a="1"/>
  <c r="T3100" i="1" s="1"/>
  <c r="I3101" i="1" a="1"/>
  <c r="I3101" i="1" s="1"/>
  <c r="K3100" i="1" a="1"/>
  <c r="K3100" i="1" s="1"/>
  <c r="U3100" i="1" l="1"/>
  <c r="M3100" i="1" a="1"/>
  <c r="M3100" i="1" s="1"/>
  <c r="N3101" i="1" s="1" a="1"/>
  <c r="N3101" i="1" s="1"/>
  <c r="L3101" i="1" a="1"/>
  <c r="L3101" i="1" s="1"/>
  <c r="O3100" i="1" l="1" a="1"/>
  <c r="O3100" i="1" s="1"/>
  <c r="R3101" i="1" s="1"/>
  <c r="S3101" i="1" s="1"/>
  <c r="P3101" i="1" l="1" a="1"/>
  <c r="P3101" i="1" s="1"/>
  <c r="J3101" i="1" s="1" a="1"/>
  <c r="J3101" i="1" s="1"/>
  <c r="Q3101" i="1"/>
  <c r="T3101" i="1" l="1" a="1"/>
  <c r="T3101" i="1" s="1"/>
  <c r="I3102" i="1" a="1"/>
  <c r="I3102" i="1" s="1"/>
  <c r="K3101" i="1" a="1"/>
  <c r="K3101" i="1" s="1"/>
  <c r="U3101" i="1" l="1"/>
  <c r="M3101" i="1" a="1"/>
  <c r="M3101" i="1" s="1"/>
  <c r="N3102" i="1" s="1" a="1"/>
  <c r="N3102" i="1" s="1"/>
  <c r="L3102" i="1" a="1"/>
  <c r="L3102" i="1" s="1"/>
  <c r="O3101" i="1" l="1" a="1"/>
  <c r="O3101" i="1" s="1"/>
  <c r="R3102" i="1" s="1"/>
  <c r="S3102" i="1" s="1"/>
  <c r="P3102" i="1" l="1" a="1"/>
  <c r="P3102" i="1" s="1"/>
  <c r="J3102" i="1" s="1" a="1"/>
  <c r="J3102" i="1" s="1"/>
  <c r="Q3102" i="1"/>
  <c r="T3102" i="1" l="1" a="1"/>
  <c r="T3102" i="1" s="1"/>
  <c r="I3103" i="1" a="1"/>
  <c r="I3103" i="1" s="1"/>
  <c r="K3102" i="1" a="1"/>
  <c r="K3102" i="1" s="1"/>
  <c r="U3102" i="1" l="1"/>
  <c r="M3102" i="1" a="1"/>
  <c r="M3102" i="1" s="1"/>
  <c r="N3103" i="1" s="1" a="1"/>
  <c r="N3103" i="1" s="1"/>
  <c r="L3103" i="1" a="1"/>
  <c r="L3103" i="1" s="1"/>
  <c r="O3102" i="1" l="1" a="1"/>
  <c r="O3102" i="1" s="1"/>
  <c r="Q3103" i="1" s="1"/>
  <c r="P3103" i="1" l="1" a="1"/>
  <c r="P3103" i="1" s="1"/>
  <c r="J3103" i="1" s="1" a="1"/>
  <c r="J3103" i="1" s="1"/>
  <c r="R3103" i="1"/>
  <c r="S3103" i="1" s="1"/>
  <c r="T3103" i="1" l="1" a="1"/>
  <c r="T3103" i="1" s="1"/>
  <c r="I3104" i="1" a="1"/>
  <c r="I3104" i="1" s="1"/>
  <c r="K3103" i="1" a="1"/>
  <c r="K3103" i="1" s="1"/>
  <c r="U3103" i="1" l="1"/>
  <c r="L3104" i="1" a="1"/>
  <c r="L3104" i="1" s="1"/>
  <c r="M3103" i="1" a="1"/>
  <c r="M3103" i="1" s="1"/>
  <c r="N3104" i="1" s="1" a="1"/>
  <c r="N3104" i="1" s="1"/>
  <c r="O3103" i="1" l="1" a="1"/>
  <c r="O3103" i="1" s="1"/>
  <c r="R3104" i="1" l="1"/>
  <c r="S3104" i="1" s="1"/>
  <c r="Q3104" i="1"/>
  <c r="P3104" i="1" a="1"/>
  <c r="P3104" i="1" s="1"/>
  <c r="J3104" i="1" s="1" a="1"/>
  <c r="J3104" i="1" s="1"/>
  <c r="T3104" i="1" l="1" a="1"/>
  <c r="T3104" i="1" s="1"/>
  <c r="I3105" i="1" a="1"/>
  <c r="I3105" i="1" s="1"/>
  <c r="K3104" i="1" a="1"/>
  <c r="K3104" i="1" s="1"/>
  <c r="U3104" i="1" l="1"/>
  <c r="L3105" i="1" a="1"/>
  <c r="L3105" i="1" s="1"/>
  <c r="M3104" i="1" a="1"/>
  <c r="M3104" i="1" s="1"/>
  <c r="N3105" i="1" s="1" a="1"/>
  <c r="N3105" i="1" s="1"/>
  <c r="O3104" i="1" l="1" a="1"/>
  <c r="O3104" i="1" s="1"/>
  <c r="R3105" i="1" l="1"/>
  <c r="S3105" i="1" s="1"/>
  <c r="Q3105" i="1"/>
  <c r="P3105" i="1" a="1"/>
  <c r="P3105" i="1" s="1"/>
  <c r="J3105" i="1" s="1" a="1"/>
  <c r="J3105" i="1" s="1"/>
  <c r="T3105" i="1" l="1" a="1"/>
  <c r="T3105" i="1" s="1"/>
  <c r="I3106" i="1" a="1"/>
  <c r="I3106" i="1" s="1"/>
  <c r="K3105" i="1" a="1"/>
  <c r="K3105" i="1" s="1"/>
  <c r="U3105" i="1" l="1"/>
  <c r="M3105" i="1" a="1"/>
  <c r="M3105" i="1" s="1"/>
  <c r="N3106" i="1" s="1" a="1"/>
  <c r="N3106" i="1" s="1"/>
  <c r="L3106" i="1" a="1"/>
  <c r="L3106" i="1" s="1"/>
  <c r="O3105" i="1" l="1" a="1"/>
  <c r="O3105" i="1" s="1"/>
  <c r="R3106" i="1" s="1"/>
  <c r="S3106" i="1" s="1"/>
  <c r="P3106" i="1" l="1" a="1"/>
  <c r="P3106" i="1" s="1"/>
  <c r="J3106" i="1" s="1" a="1"/>
  <c r="J3106" i="1" s="1"/>
  <c r="Q3106" i="1"/>
  <c r="T3106" i="1" l="1" a="1"/>
  <c r="T3106" i="1" s="1"/>
  <c r="I3107" i="1" a="1"/>
  <c r="I3107" i="1" s="1"/>
  <c r="K3106" i="1" a="1"/>
  <c r="K3106" i="1" s="1"/>
  <c r="U3106" i="1" l="1"/>
  <c r="L3107" i="1" a="1"/>
  <c r="L3107" i="1" s="1"/>
  <c r="M3106" i="1" a="1"/>
  <c r="M3106" i="1" s="1"/>
  <c r="N3107" i="1" s="1" a="1"/>
  <c r="N3107" i="1" s="1"/>
  <c r="O3106" i="1" l="1" a="1"/>
  <c r="O3106" i="1" s="1"/>
  <c r="R3107" i="1" l="1"/>
  <c r="S3107" i="1" s="1"/>
  <c r="Q3107" i="1"/>
  <c r="P3107" i="1" a="1"/>
  <c r="P3107" i="1" s="1"/>
  <c r="J3107" i="1" s="1" a="1"/>
  <c r="J3107" i="1" s="1"/>
  <c r="T3107" i="1" l="1" a="1"/>
  <c r="T3107" i="1" s="1"/>
  <c r="I3108" i="1" a="1"/>
  <c r="I3108" i="1" s="1"/>
  <c r="K3107" i="1" a="1"/>
  <c r="K3107" i="1" s="1"/>
  <c r="U3107" i="1" l="1"/>
  <c r="L3108" i="1" a="1"/>
  <c r="L3108" i="1" s="1"/>
  <c r="M3107" i="1" a="1"/>
  <c r="M3107" i="1" s="1"/>
  <c r="N3108" i="1" s="1" a="1"/>
  <c r="N3108" i="1" s="1"/>
  <c r="O3107" i="1" l="1" a="1"/>
  <c r="O3107" i="1" s="1"/>
  <c r="R3108" i="1" l="1"/>
  <c r="S3108" i="1" s="1"/>
  <c r="Q3108" i="1"/>
  <c r="P3108" i="1" a="1"/>
  <c r="P3108" i="1" s="1"/>
  <c r="J3108" i="1" s="1" a="1"/>
  <c r="J3108" i="1" s="1"/>
  <c r="T3108" i="1" l="1" a="1"/>
  <c r="T3108" i="1" s="1"/>
  <c r="I3109" i="1" a="1"/>
  <c r="I3109" i="1" s="1"/>
  <c r="K3108" i="1" a="1"/>
  <c r="K3108" i="1" s="1"/>
  <c r="U3108" i="1" l="1"/>
  <c r="M3108" i="1" a="1"/>
  <c r="M3108" i="1" s="1"/>
  <c r="N3109" i="1" s="1" a="1"/>
  <c r="N3109" i="1" s="1"/>
  <c r="L3109" i="1" a="1"/>
  <c r="L3109" i="1" s="1"/>
  <c r="O3108" i="1" l="1" a="1"/>
  <c r="O3108" i="1" s="1"/>
  <c r="R3109" i="1" s="1"/>
  <c r="S3109" i="1" s="1"/>
  <c r="P3109" i="1" l="1" a="1"/>
  <c r="P3109" i="1" s="1"/>
  <c r="J3109" i="1" s="1" a="1"/>
  <c r="J3109" i="1" s="1"/>
  <c r="Q3109" i="1"/>
  <c r="T3109" i="1" l="1" a="1"/>
  <c r="T3109" i="1" s="1"/>
  <c r="I3110" i="1" a="1"/>
  <c r="I3110" i="1" s="1"/>
  <c r="K3109" i="1" a="1"/>
  <c r="K3109" i="1" s="1"/>
  <c r="U3109" i="1" l="1"/>
  <c r="L3110" i="1" a="1"/>
  <c r="L3110" i="1" s="1"/>
  <c r="M3109" i="1" a="1"/>
  <c r="M3109" i="1" s="1"/>
  <c r="N3110" i="1" s="1" a="1"/>
  <c r="N3110" i="1" s="1"/>
  <c r="O3109" i="1" l="1" a="1"/>
  <c r="O3109" i="1" s="1"/>
  <c r="R3110" i="1" l="1"/>
  <c r="S3110" i="1" s="1"/>
  <c r="Q3110" i="1"/>
  <c r="P3110" i="1" a="1"/>
  <c r="P3110" i="1" s="1"/>
  <c r="J3110" i="1" s="1" a="1"/>
  <c r="J3110" i="1" s="1"/>
  <c r="T3110" i="1" l="1" a="1"/>
  <c r="T3110" i="1" s="1"/>
  <c r="I3111" i="1" a="1"/>
  <c r="I3111" i="1" s="1"/>
  <c r="K3110" i="1" a="1"/>
  <c r="K3110" i="1" s="1"/>
  <c r="U3110" i="1" l="1"/>
  <c r="L3111" i="1" a="1"/>
  <c r="L3111" i="1" s="1"/>
  <c r="M3110" i="1" a="1"/>
  <c r="M3110" i="1" s="1"/>
  <c r="N3111" i="1" s="1" a="1"/>
  <c r="N3111" i="1" s="1"/>
  <c r="O3110" i="1" l="1" a="1"/>
  <c r="O3110" i="1" s="1"/>
  <c r="R3111" i="1" l="1"/>
  <c r="S3111" i="1" s="1"/>
  <c r="Q3111" i="1"/>
  <c r="P3111" i="1" a="1"/>
  <c r="P3111" i="1" s="1"/>
  <c r="J3111" i="1" s="1" a="1"/>
  <c r="J3111" i="1" s="1"/>
  <c r="T3111" i="1" l="1" a="1"/>
  <c r="T3111" i="1" s="1"/>
  <c r="I3112" i="1" a="1"/>
  <c r="I3112" i="1" s="1"/>
  <c r="K3111" i="1" a="1"/>
  <c r="K3111" i="1" s="1"/>
  <c r="U3111" i="1" l="1"/>
  <c r="L3112" i="1" a="1"/>
  <c r="L3112" i="1" s="1"/>
  <c r="M3111" i="1" a="1"/>
  <c r="M3111" i="1" s="1"/>
  <c r="N3112" i="1" s="1" a="1"/>
  <c r="N3112" i="1" s="1"/>
  <c r="O3111" i="1" l="1" a="1"/>
  <c r="O3111" i="1" s="1"/>
  <c r="R3112" i="1" l="1"/>
  <c r="S3112" i="1" s="1"/>
  <c r="Q3112" i="1"/>
  <c r="P3112" i="1" a="1"/>
  <c r="P3112" i="1" s="1"/>
  <c r="J3112" i="1" s="1" a="1"/>
  <c r="J3112" i="1" s="1"/>
  <c r="T3112" i="1" l="1" a="1"/>
  <c r="T3112" i="1" s="1"/>
  <c r="I3113" i="1" a="1"/>
  <c r="I3113" i="1" s="1"/>
  <c r="K3112" i="1" a="1"/>
  <c r="K3112" i="1" s="1"/>
  <c r="U3112" i="1" l="1"/>
  <c r="L3113" i="1" a="1"/>
  <c r="L3113" i="1" s="1"/>
  <c r="M3112" i="1" a="1"/>
  <c r="M3112" i="1" s="1"/>
  <c r="N3113" i="1" s="1" a="1"/>
  <c r="N3113" i="1" s="1"/>
  <c r="O3112" i="1" l="1" a="1"/>
  <c r="O3112" i="1" s="1"/>
  <c r="Q3113" i="1" l="1"/>
  <c r="R3113" i="1"/>
  <c r="S3113" i="1" s="1"/>
  <c r="P3113" i="1" a="1"/>
  <c r="P3113" i="1" s="1"/>
  <c r="J3113" i="1" s="1" a="1"/>
  <c r="J3113" i="1" s="1"/>
  <c r="T3113" i="1" l="1" a="1"/>
  <c r="T3113" i="1" s="1"/>
  <c r="I3114" i="1" a="1"/>
  <c r="I3114" i="1" s="1"/>
  <c r="K3113" i="1" a="1"/>
  <c r="K3113" i="1" s="1"/>
  <c r="U3113" i="1" l="1"/>
  <c r="L3114" i="1" a="1"/>
  <c r="L3114" i="1" s="1"/>
  <c r="M3113" i="1" a="1"/>
  <c r="M3113" i="1" s="1"/>
  <c r="N3114" i="1" s="1" a="1"/>
  <c r="N3114" i="1" s="1"/>
  <c r="O3113" i="1" l="1" a="1"/>
  <c r="O3113" i="1" s="1"/>
  <c r="R3114" i="1" l="1"/>
  <c r="S3114" i="1" s="1"/>
  <c r="Q3114" i="1"/>
  <c r="P3114" i="1" a="1"/>
  <c r="P3114" i="1" s="1"/>
  <c r="J3114" i="1" s="1" a="1"/>
  <c r="J3114" i="1" s="1"/>
  <c r="T3114" i="1" l="1" a="1"/>
  <c r="T3114" i="1" s="1"/>
  <c r="I3115" i="1" a="1"/>
  <c r="I3115" i="1" s="1"/>
  <c r="K3114" i="1" a="1"/>
  <c r="K3114" i="1" s="1"/>
  <c r="U3114" i="1" l="1"/>
  <c r="M3114" i="1" a="1"/>
  <c r="M3114" i="1" s="1"/>
  <c r="N3115" i="1" s="1" a="1"/>
  <c r="N3115" i="1" s="1"/>
  <c r="L3115" i="1" a="1"/>
  <c r="L3115" i="1" s="1"/>
  <c r="O3114" i="1" l="1" a="1"/>
  <c r="O3114" i="1" s="1"/>
  <c r="R3115" i="1" s="1"/>
  <c r="S3115" i="1" s="1"/>
  <c r="P3115" i="1" l="1" a="1"/>
  <c r="P3115" i="1" s="1"/>
  <c r="J3115" i="1" s="1" a="1"/>
  <c r="J3115" i="1" s="1"/>
  <c r="Q3115" i="1"/>
  <c r="T3115" i="1" l="1" a="1"/>
  <c r="T3115" i="1" s="1"/>
  <c r="I3116" i="1" a="1"/>
  <c r="I3116" i="1" s="1"/>
  <c r="K3115" i="1" a="1"/>
  <c r="K3115" i="1" s="1"/>
  <c r="U3115" i="1" l="1"/>
  <c r="L3116" i="1" a="1"/>
  <c r="L3116" i="1" s="1"/>
  <c r="M3115" i="1" a="1"/>
  <c r="M3115" i="1" s="1"/>
  <c r="N3116" i="1" s="1" a="1"/>
  <c r="N3116" i="1" s="1"/>
  <c r="O3115" i="1" l="1" a="1"/>
  <c r="O3115" i="1" s="1"/>
  <c r="R3116" i="1" l="1"/>
  <c r="S3116" i="1" s="1"/>
  <c r="Q3116" i="1"/>
  <c r="P3116" i="1" a="1"/>
  <c r="P3116" i="1" s="1"/>
  <c r="J3116" i="1" s="1" a="1"/>
  <c r="J3116" i="1" s="1"/>
  <c r="T3116" i="1" l="1" a="1"/>
  <c r="T3116" i="1" s="1"/>
  <c r="I3117" i="1" a="1"/>
  <c r="I3117" i="1" s="1"/>
  <c r="K3116" i="1" a="1"/>
  <c r="K3116" i="1" s="1"/>
  <c r="U3116" i="1" l="1"/>
  <c r="L3117" i="1" a="1"/>
  <c r="L3117" i="1" s="1"/>
  <c r="M3116" i="1" a="1"/>
  <c r="M3116" i="1" s="1"/>
  <c r="N3117" i="1" s="1" a="1"/>
  <c r="N3117" i="1" s="1"/>
  <c r="O3116" i="1" l="1" a="1"/>
  <c r="O3116" i="1" s="1"/>
  <c r="Q3117" i="1" l="1"/>
  <c r="R3117" i="1"/>
  <c r="S3117" i="1" s="1"/>
  <c r="P3117" i="1" a="1"/>
  <c r="P3117" i="1" s="1"/>
  <c r="J3117" i="1" s="1" a="1"/>
  <c r="J3117" i="1" s="1"/>
  <c r="T3117" i="1" l="1" a="1"/>
  <c r="T3117" i="1" s="1"/>
  <c r="I3118" i="1" a="1"/>
  <c r="I3118" i="1" s="1"/>
  <c r="K3117" i="1" a="1"/>
  <c r="K3117" i="1" s="1"/>
  <c r="U3117" i="1" l="1"/>
  <c r="L3118" i="1" a="1"/>
  <c r="L3118" i="1" s="1"/>
  <c r="M3117" i="1" a="1"/>
  <c r="M3117" i="1" s="1"/>
  <c r="N3118" i="1" s="1" a="1"/>
  <c r="N3118" i="1" s="1"/>
  <c r="O3117" i="1" l="1" a="1"/>
  <c r="O3117" i="1" s="1"/>
  <c r="R3118" i="1" l="1"/>
  <c r="S3118" i="1" s="1"/>
  <c r="Q3118" i="1"/>
  <c r="P3118" i="1" a="1"/>
  <c r="P3118" i="1" s="1"/>
  <c r="J3118" i="1" s="1" a="1"/>
  <c r="J3118" i="1" s="1"/>
  <c r="T3118" i="1" l="1" a="1"/>
  <c r="T3118" i="1" s="1"/>
  <c r="I3119" i="1" a="1"/>
  <c r="I3119" i="1" s="1"/>
  <c r="K3118" i="1" a="1"/>
  <c r="K3118" i="1" s="1"/>
  <c r="U3118" i="1" l="1"/>
  <c r="L3119" i="1" a="1"/>
  <c r="L3119" i="1" s="1"/>
  <c r="M3118" i="1" a="1"/>
  <c r="M3118" i="1" s="1"/>
  <c r="N3119" i="1" s="1" a="1"/>
  <c r="N3119" i="1" s="1"/>
  <c r="O3118" i="1" l="1" a="1"/>
  <c r="O3118" i="1" s="1"/>
  <c r="R3119" i="1" l="1"/>
  <c r="S3119" i="1" s="1"/>
  <c r="Q3119" i="1"/>
  <c r="P3119" i="1" a="1"/>
  <c r="P3119" i="1" s="1"/>
  <c r="J3119" i="1" s="1" a="1"/>
  <c r="J3119" i="1" s="1"/>
  <c r="T3119" i="1" l="1" a="1"/>
  <c r="T3119" i="1" s="1"/>
  <c r="I3120" i="1" a="1"/>
  <c r="I3120" i="1" s="1"/>
  <c r="K3119" i="1" a="1"/>
  <c r="K3119" i="1" s="1"/>
  <c r="U3119" i="1" l="1"/>
  <c r="L3120" i="1" a="1"/>
  <c r="L3120" i="1" s="1"/>
  <c r="M3119" i="1" a="1"/>
  <c r="M3119" i="1" s="1"/>
  <c r="N3120" i="1" s="1" a="1"/>
  <c r="N3120" i="1" s="1"/>
  <c r="O3119" i="1" l="1" a="1"/>
  <c r="O3119" i="1" s="1"/>
  <c r="R3120" i="1" l="1"/>
  <c r="S3120" i="1" s="1"/>
  <c r="Q3120" i="1"/>
  <c r="P3120" i="1" a="1"/>
  <c r="P3120" i="1" s="1"/>
  <c r="J3120" i="1" s="1" a="1"/>
  <c r="J3120" i="1" s="1"/>
  <c r="T3120" i="1" l="1" a="1"/>
  <c r="T3120" i="1" s="1"/>
  <c r="I3121" i="1" a="1"/>
  <c r="I3121" i="1" s="1"/>
  <c r="K3120" i="1" a="1"/>
  <c r="K3120" i="1" s="1"/>
  <c r="U3120" i="1" l="1"/>
  <c r="L3121" i="1" a="1"/>
  <c r="L3121" i="1" s="1"/>
  <c r="M3120" i="1" a="1"/>
  <c r="M3120" i="1" s="1"/>
  <c r="N3121" i="1" s="1" a="1"/>
  <c r="N3121" i="1" s="1"/>
  <c r="O3120" i="1" l="1" a="1"/>
  <c r="O3120" i="1" s="1"/>
  <c r="Q3121" i="1" l="1"/>
  <c r="R3121" i="1"/>
  <c r="S3121" i="1" s="1"/>
  <c r="P3121" i="1" a="1"/>
  <c r="P3121" i="1" s="1"/>
  <c r="J3121" i="1" s="1" a="1"/>
  <c r="J3121" i="1" s="1"/>
  <c r="T3121" i="1" l="1" a="1"/>
  <c r="T3121" i="1" s="1"/>
  <c r="I3122" i="1" a="1"/>
  <c r="I3122" i="1" s="1"/>
  <c r="K3121" i="1" a="1"/>
  <c r="K3121" i="1" s="1"/>
  <c r="U3121" i="1" l="1"/>
  <c r="L3122" i="1" a="1"/>
  <c r="L3122" i="1" s="1"/>
  <c r="M3121" i="1" a="1"/>
  <c r="M3121" i="1" s="1"/>
  <c r="N3122" i="1" s="1" a="1"/>
  <c r="N3122" i="1" s="1"/>
  <c r="O3121" i="1" l="1" a="1"/>
  <c r="O3121" i="1" s="1"/>
  <c r="R3122" i="1" l="1"/>
  <c r="S3122" i="1" s="1"/>
  <c r="Q3122" i="1"/>
  <c r="P3122" i="1" a="1"/>
  <c r="P3122" i="1" s="1"/>
  <c r="J3122" i="1" s="1" a="1"/>
  <c r="J3122" i="1" s="1"/>
  <c r="T3122" i="1" l="1" a="1"/>
  <c r="T3122" i="1" s="1"/>
  <c r="I3123" i="1" a="1"/>
  <c r="I3123" i="1" s="1"/>
  <c r="K3122" i="1" a="1"/>
  <c r="K3122" i="1" s="1"/>
  <c r="U3122" i="1" l="1"/>
  <c r="L3123" i="1" a="1"/>
  <c r="L3123" i="1" s="1"/>
  <c r="M3122" i="1" a="1"/>
  <c r="M3122" i="1" s="1"/>
  <c r="N3123" i="1" s="1" a="1"/>
  <c r="N3123" i="1" s="1"/>
  <c r="O3122" i="1" l="1" a="1"/>
  <c r="O3122" i="1" s="1"/>
  <c r="R3123" i="1" l="1"/>
  <c r="S3123" i="1" s="1"/>
  <c r="Q3123" i="1"/>
  <c r="P3123" i="1" a="1"/>
  <c r="P3123" i="1" s="1"/>
  <c r="J3123" i="1" s="1" a="1"/>
  <c r="J3123" i="1" s="1"/>
  <c r="T3123" i="1" l="1" a="1"/>
  <c r="T3123" i="1" s="1"/>
  <c r="I3124" i="1" a="1"/>
  <c r="I3124" i="1" s="1"/>
  <c r="K3123" i="1" a="1"/>
  <c r="K3123" i="1" s="1"/>
  <c r="U3123" i="1" l="1"/>
  <c r="M3123" i="1" a="1"/>
  <c r="M3123" i="1" s="1"/>
  <c r="N3124" i="1" s="1" a="1"/>
  <c r="N3124" i="1" s="1"/>
  <c r="L3124" i="1" a="1"/>
  <c r="L3124" i="1" s="1"/>
  <c r="O3123" i="1" l="1" a="1"/>
  <c r="O3123" i="1" s="1"/>
  <c r="R3124" i="1" s="1"/>
  <c r="S3124" i="1" s="1"/>
  <c r="P3124" i="1" l="1" a="1"/>
  <c r="P3124" i="1" s="1"/>
  <c r="J3124" i="1" s="1" a="1"/>
  <c r="J3124" i="1" s="1"/>
  <c r="Q3124" i="1"/>
  <c r="T3124" i="1" l="1" a="1"/>
  <c r="T3124" i="1" s="1"/>
  <c r="I3125" i="1" a="1"/>
  <c r="I3125" i="1" s="1"/>
  <c r="K3124" i="1" a="1"/>
  <c r="K3124" i="1" s="1"/>
  <c r="U3124" i="1" l="1"/>
  <c r="L3125" i="1" a="1"/>
  <c r="L3125" i="1" s="1"/>
  <c r="M3124" i="1" a="1"/>
  <c r="M3124" i="1" s="1"/>
  <c r="N3125" i="1" s="1" a="1"/>
  <c r="N3125" i="1" s="1"/>
  <c r="O3124" i="1" l="1" a="1"/>
  <c r="O3124" i="1" s="1"/>
  <c r="Q3125" i="1" s="1"/>
  <c r="P3125" i="1" l="1" a="1"/>
  <c r="P3125" i="1" s="1"/>
  <c r="J3125" i="1" s="1" a="1"/>
  <c r="J3125" i="1" s="1"/>
  <c r="R3125" i="1"/>
  <c r="S3125" i="1" s="1"/>
  <c r="T3125" i="1" l="1" a="1"/>
  <c r="T3125" i="1" s="1"/>
  <c r="I3126" i="1" a="1"/>
  <c r="I3126" i="1" s="1"/>
  <c r="K3125" i="1" a="1"/>
  <c r="K3125" i="1" s="1"/>
  <c r="U3125" i="1" l="1"/>
  <c r="L3126" i="1" a="1"/>
  <c r="L3126" i="1" s="1"/>
  <c r="M3125" i="1" a="1"/>
  <c r="M3125" i="1" s="1"/>
  <c r="N3126" i="1" s="1" a="1"/>
  <c r="N3126" i="1" s="1"/>
  <c r="O3125" i="1" l="1" a="1"/>
  <c r="O3125" i="1" s="1"/>
  <c r="R3126" i="1" l="1"/>
  <c r="S3126" i="1" s="1"/>
  <c r="Q3126" i="1"/>
  <c r="P3126" i="1" a="1"/>
  <c r="P3126" i="1" s="1"/>
  <c r="J3126" i="1" s="1" a="1"/>
  <c r="J3126" i="1" s="1"/>
  <c r="T3126" i="1" l="1" a="1"/>
  <c r="T3126" i="1" s="1"/>
  <c r="I3127" i="1" a="1"/>
  <c r="I3127" i="1" s="1"/>
  <c r="K3126" i="1" a="1"/>
  <c r="K3126" i="1" s="1"/>
  <c r="U3126" i="1" l="1"/>
  <c r="L3127" i="1" a="1"/>
  <c r="L3127" i="1" s="1"/>
  <c r="M3126" i="1" a="1"/>
  <c r="M3126" i="1" s="1"/>
  <c r="N3127" i="1" s="1" a="1"/>
  <c r="N3127" i="1" s="1"/>
  <c r="O3126" i="1" l="1" a="1"/>
  <c r="O3126" i="1" s="1"/>
  <c r="Q3127" i="1" l="1"/>
  <c r="R3127" i="1"/>
  <c r="S3127" i="1" s="1"/>
  <c r="P3127" i="1" a="1"/>
  <c r="P3127" i="1" s="1"/>
  <c r="J3127" i="1" s="1" a="1"/>
  <c r="J3127" i="1" s="1"/>
  <c r="T3127" i="1" l="1" a="1"/>
  <c r="T3127" i="1" s="1"/>
  <c r="I3128" i="1" a="1"/>
  <c r="I3128" i="1" s="1"/>
  <c r="K3127" i="1" a="1"/>
  <c r="K3127" i="1" s="1"/>
  <c r="U3127" i="1" l="1"/>
  <c r="L3128" i="1" a="1"/>
  <c r="L3128" i="1" s="1"/>
  <c r="M3127" i="1" a="1"/>
  <c r="M3127" i="1" s="1"/>
  <c r="N3128" i="1" s="1" a="1"/>
  <c r="N3128" i="1" s="1"/>
  <c r="O3127" i="1" l="1" a="1"/>
  <c r="O3127" i="1" s="1"/>
  <c r="Q3128" i="1" s="1"/>
  <c r="P3128" i="1" l="1" a="1"/>
  <c r="P3128" i="1" s="1"/>
  <c r="J3128" i="1" s="1" a="1"/>
  <c r="J3128" i="1" s="1"/>
  <c r="R3128" i="1"/>
  <c r="S3128" i="1" s="1"/>
  <c r="T3128" i="1" l="1" a="1"/>
  <c r="T3128" i="1" s="1"/>
  <c r="I3129" i="1" a="1"/>
  <c r="I3129" i="1" s="1"/>
  <c r="K3128" i="1" a="1"/>
  <c r="K3128" i="1" s="1"/>
  <c r="U3128" i="1" l="1"/>
  <c r="M3128" i="1" a="1"/>
  <c r="M3128" i="1" s="1"/>
  <c r="N3129" i="1" s="1" a="1"/>
  <c r="N3129" i="1" s="1"/>
  <c r="L3129" i="1" a="1"/>
  <c r="L3129" i="1" s="1"/>
  <c r="O3128" i="1" l="1" a="1"/>
  <c r="O3128" i="1" s="1"/>
  <c r="Q3129" i="1" s="1"/>
  <c r="P3129" i="1" l="1" a="1"/>
  <c r="P3129" i="1" s="1"/>
  <c r="J3129" i="1" s="1" a="1"/>
  <c r="J3129" i="1" s="1"/>
  <c r="R3129" i="1"/>
  <c r="S3129" i="1" s="1"/>
  <c r="T3129" i="1" l="1" a="1"/>
  <c r="T3129" i="1" s="1"/>
  <c r="I3130" i="1" a="1"/>
  <c r="I3130" i="1" s="1"/>
  <c r="K3129" i="1" a="1"/>
  <c r="K3129" i="1" s="1"/>
  <c r="U3129" i="1" l="1"/>
  <c r="L3130" i="1" a="1"/>
  <c r="L3130" i="1" s="1"/>
  <c r="M3129" i="1" a="1"/>
  <c r="M3129" i="1" s="1"/>
  <c r="N3130" i="1" s="1" a="1"/>
  <c r="N3130" i="1" s="1"/>
  <c r="O3129" i="1" l="1" a="1"/>
  <c r="O3129" i="1" s="1"/>
  <c r="Q3130" i="1" l="1"/>
  <c r="R3130" i="1"/>
  <c r="S3130" i="1" s="1"/>
  <c r="P3130" i="1" a="1"/>
  <c r="P3130" i="1" s="1"/>
  <c r="J3130" i="1" s="1" a="1"/>
  <c r="J3130" i="1" s="1"/>
  <c r="T3130" i="1" l="1" a="1"/>
  <c r="T3130" i="1" s="1"/>
  <c r="I3131" i="1" a="1"/>
  <c r="I3131" i="1" s="1"/>
  <c r="K3130" i="1" a="1"/>
  <c r="K3130" i="1" s="1"/>
  <c r="U3130" i="1" l="1"/>
  <c r="M3130" i="1" a="1"/>
  <c r="M3130" i="1" s="1"/>
  <c r="N3131" i="1" s="1" a="1"/>
  <c r="N3131" i="1" s="1"/>
  <c r="L3131" i="1" a="1"/>
  <c r="L3131" i="1" s="1"/>
  <c r="O3130" i="1" l="1" a="1"/>
  <c r="O3130" i="1" s="1"/>
  <c r="Q3131" i="1" s="1"/>
  <c r="P3131" i="1" l="1" a="1"/>
  <c r="P3131" i="1" s="1"/>
  <c r="J3131" i="1" s="1" a="1"/>
  <c r="J3131" i="1" s="1"/>
  <c r="R3131" i="1"/>
  <c r="S3131" i="1" s="1"/>
  <c r="T3131" i="1" l="1" a="1"/>
  <c r="T3131" i="1" s="1"/>
  <c r="I3132" i="1" a="1"/>
  <c r="I3132" i="1" s="1"/>
  <c r="K3131" i="1" a="1"/>
  <c r="K3131" i="1" s="1"/>
  <c r="U3131" i="1" l="1"/>
  <c r="M3131" i="1" a="1"/>
  <c r="M3131" i="1" s="1"/>
  <c r="N3132" i="1" s="1" a="1"/>
  <c r="N3132" i="1" s="1"/>
  <c r="L3132" i="1" a="1"/>
  <c r="L3132" i="1" s="1"/>
  <c r="O3131" i="1" l="1" a="1"/>
  <c r="O3131" i="1" s="1"/>
  <c r="Q3132" i="1" s="1"/>
  <c r="P3132" i="1" l="1" a="1"/>
  <c r="P3132" i="1" s="1"/>
  <c r="J3132" i="1" s="1" a="1"/>
  <c r="J3132" i="1" s="1"/>
  <c r="R3132" i="1"/>
  <c r="S3132" i="1" s="1"/>
  <c r="T3132" i="1" l="1" a="1"/>
  <c r="T3132" i="1" s="1"/>
  <c r="I3133" i="1" a="1"/>
  <c r="I3133" i="1" s="1"/>
  <c r="K3132" i="1" a="1"/>
  <c r="K3132" i="1" s="1"/>
  <c r="U3132" i="1" l="1"/>
  <c r="M3132" i="1" a="1"/>
  <c r="M3132" i="1" s="1"/>
  <c r="N3133" i="1" s="1" a="1"/>
  <c r="N3133" i="1" s="1"/>
  <c r="L3133" i="1" a="1"/>
  <c r="L3133" i="1" s="1"/>
  <c r="O3132" i="1" l="1" a="1"/>
  <c r="O3132" i="1" s="1"/>
  <c r="Q3133" i="1" s="1"/>
  <c r="P3133" i="1" l="1" a="1"/>
  <c r="P3133" i="1" s="1"/>
  <c r="J3133" i="1" s="1" a="1"/>
  <c r="J3133" i="1" s="1"/>
  <c r="I3134" i="1" s="1" a="1"/>
  <c r="I3134" i="1" s="1"/>
  <c r="R3133" i="1"/>
  <c r="S3133" i="1" s="1"/>
  <c r="T3133" i="1" l="1" a="1"/>
  <c r="T3133" i="1" s="1"/>
  <c r="K3133" i="1" a="1"/>
  <c r="K3133" i="1" s="1"/>
  <c r="L3134" i="1" s="1" a="1"/>
  <c r="L3134" i="1" s="1"/>
  <c r="U3133" i="1" l="1"/>
  <c r="M3133" i="1" a="1"/>
  <c r="M3133" i="1" s="1"/>
  <c r="N3134" i="1" s="1" a="1"/>
  <c r="N3134" i="1" s="1"/>
  <c r="O3133" i="1" l="1" a="1"/>
  <c r="O3133" i="1" s="1"/>
  <c r="Q3134" i="1" s="1"/>
  <c r="R3134" i="1" l="1"/>
  <c r="S3134" i="1" s="1"/>
  <c r="P3134" i="1" a="1"/>
  <c r="P3134" i="1" s="1"/>
  <c r="J3134" i="1" s="1" a="1"/>
  <c r="J3134" i="1" s="1"/>
  <c r="I3135" i="1" s="1" a="1"/>
  <c r="I3135" i="1" s="1"/>
  <c r="K3134" i="1" l="1" a="1"/>
  <c r="K3134" i="1" s="1"/>
  <c r="T3134" i="1" a="1"/>
  <c r="T3134" i="1" s="1"/>
  <c r="U3134" i="1" s="1"/>
  <c r="M3134" i="1" a="1"/>
  <c r="M3134" i="1" s="1"/>
  <c r="N3135" i="1" s="1" a="1"/>
  <c r="N3135" i="1" s="1"/>
  <c r="L3135" i="1" a="1"/>
  <c r="L3135" i="1" s="1"/>
  <c r="O3134" i="1" l="1" a="1"/>
  <c r="O3134" i="1" s="1"/>
  <c r="Q3135" i="1" s="1"/>
  <c r="P3135" i="1" l="1" a="1"/>
  <c r="P3135" i="1" s="1"/>
  <c r="J3135" i="1" s="1" a="1"/>
  <c r="J3135" i="1" s="1"/>
  <c r="R3135" i="1"/>
  <c r="S3135" i="1" s="1"/>
  <c r="T3135" i="1" l="1" a="1"/>
  <c r="T3135" i="1" s="1"/>
  <c r="I3136" i="1" a="1"/>
  <c r="I3136" i="1" s="1"/>
  <c r="K3135" i="1" a="1"/>
  <c r="K3135" i="1" s="1"/>
  <c r="U3135" i="1" l="1"/>
  <c r="M3135" i="1" a="1"/>
  <c r="M3135" i="1" s="1"/>
  <c r="N3136" i="1" s="1" a="1"/>
  <c r="N3136" i="1" s="1"/>
  <c r="L3136" i="1" a="1"/>
  <c r="L3136" i="1" s="1"/>
  <c r="O3135" i="1" l="1" a="1"/>
  <c r="O3135" i="1" s="1"/>
  <c r="Q3136" i="1" s="1"/>
  <c r="P3136" i="1" l="1" a="1"/>
  <c r="P3136" i="1" s="1"/>
  <c r="J3136" i="1" s="1" a="1"/>
  <c r="J3136" i="1" s="1"/>
  <c r="I3137" i="1" s="1" a="1"/>
  <c r="I3137" i="1" s="1"/>
  <c r="R3136" i="1"/>
  <c r="S3136" i="1" s="1"/>
  <c r="K3136" i="1" l="1" a="1"/>
  <c r="K3136" i="1" s="1"/>
  <c r="M3136" i="1" s="1" a="1"/>
  <c r="M3136" i="1" s="1"/>
  <c r="N3137" i="1" s="1" a="1"/>
  <c r="N3137" i="1" s="1"/>
  <c r="T3136" i="1" a="1"/>
  <c r="T3136" i="1" s="1"/>
  <c r="U3136" i="1" s="1"/>
  <c r="L3137" i="1" l="1" a="1"/>
  <c r="L3137" i="1" s="1"/>
  <c r="O3136" i="1" a="1"/>
  <c r="O3136" i="1" s="1"/>
  <c r="Q3137" i="1" s="1"/>
  <c r="P3137" i="1" l="1" a="1"/>
  <c r="P3137" i="1" s="1"/>
  <c r="J3137" i="1" s="1" a="1"/>
  <c r="J3137" i="1" s="1"/>
  <c r="R3137" i="1"/>
  <c r="S3137" i="1" s="1"/>
  <c r="T3137" i="1" l="1" a="1"/>
  <c r="T3137" i="1" s="1"/>
  <c r="I3138" i="1" a="1"/>
  <c r="I3138" i="1" s="1"/>
  <c r="K3137" i="1" a="1"/>
  <c r="K3137" i="1" s="1"/>
  <c r="U3137" i="1" l="1"/>
  <c r="L3138" i="1" a="1"/>
  <c r="L3138" i="1" s="1"/>
  <c r="M3137" i="1" a="1"/>
  <c r="M3137" i="1" s="1"/>
  <c r="N3138" i="1" s="1" a="1"/>
  <c r="N3138" i="1" s="1"/>
  <c r="O3137" i="1" l="1" a="1"/>
  <c r="O3137" i="1" s="1"/>
  <c r="Q3138" i="1" l="1"/>
  <c r="R3138" i="1"/>
  <c r="S3138" i="1" s="1"/>
  <c r="P3138" i="1" a="1"/>
  <c r="P3138" i="1" s="1"/>
  <c r="J3138" i="1" s="1" a="1"/>
  <c r="J3138" i="1" s="1"/>
  <c r="T3138" i="1" l="1" a="1"/>
  <c r="T3138" i="1" s="1"/>
  <c r="I3139" i="1" a="1"/>
  <c r="I3139" i="1" s="1"/>
  <c r="K3138" i="1" a="1"/>
  <c r="K3138" i="1" s="1"/>
  <c r="U3138" i="1" l="1"/>
  <c r="M3138" i="1" a="1"/>
  <c r="M3138" i="1" s="1"/>
  <c r="N3139" i="1" s="1" a="1"/>
  <c r="N3139" i="1" s="1"/>
  <c r="L3139" i="1" a="1"/>
  <c r="L3139" i="1" s="1"/>
  <c r="O3138" i="1" l="1" a="1"/>
  <c r="O3138" i="1" s="1"/>
  <c r="Q3139" i="1" s="1"/>
  <c r="P3139" i="1" l="1" a="1"/>
  <c r="P3139" i="1" s="1"/>
  <c r="J3139" i="1" s="1" a="1"/>
  <c r="J3139" i="1" s="1"/>
  <c r="R3139" i="1"/>
  <c r="S3139" i="1" s="1"/>
  <c r="T3139" i="1" l="1" a="1"/>
  <c r="T3139" i="1" s="1"/>
  <c r="I3140" i="1" a="1"/>
  <c r="I3140" i="1" s="1"/>
  <c r="K3139" i="1" a="1"/>
  <c r="K3139" i="1" s="1"/>
  <c r="U3139" i="1" l="1"/>
  <c r="M3139" i="1" a="1"/>
  <c r="M3139" i="1" s="1"/>
  <c r="N3140" i="1" s="1" a="1"/>
  <c r="N3140" i="1" s="1"/>
  <c r="L3140" i="1" a="1"/>
  <c r="L3140" i="1" s="1"/>
  <c r="O3139" i="1" l="1" a="1"/>
  <c r="O3139" i="1" s="1"/>
  <c r="Q3140" i="1" s="1"/>
  <c r="P3140" i="1" l="1" a="1"/>
  <c r="P3140" i="1" s="1"/>
  <c r="J3140" i="1" s="1" a="1"/>
  <c r="J3140" i="1" s="1"/>
  <c r="R3140" i="1"/>
  <c r="S3140" i="1" s="1"/>
  <c r="T3140" i="1" l="1" a="1"/>
  <c r="T3140" i="1" s="1"/>
  <c r="I3141" i="1" a="1"/>
  <c r="I3141" i="1" s="1"/>
  <c r="K3140" i="1" a="1"/>
  <c r="K3140" i="1" s="1"/>
  <c r="U3140" i="1" l="1"/>
  <c r="M3140" i="1" a="1"/>
  <c r="M3140" i="1" s="1"/>
  <c r="N3141" i="1" s="1" a="1"/>
  <c r="N3141" i="1" s="1"/>
  <c r="L3141" i="1" a="1"/>
  <c r="L3141" i="1" s="1"/>
  <c r="O3140" i="1" l="1" a="1"/>
  <c r="O3140" i="1" s="1"/>
  <c r="Q3141" i="1" s="1"/>
  <c r="P3141" i="1" l="1" a="1"/>
  <c r="P3141" i="1" s="1"/>
  <c r="J3141" i="1" s="1" a="1"/>
  <c r="J3141" i="1" s="1"/>
  <c r="R3141" i="1"/>
  <c r="S3141" i="1" s="1"/>
  <c r="T3141" i="1" l="1" a="1"/>
  <c r="T3141" i="1" s="1"/>
  <c r="I3142" i="1" a="1"/>
  <c r="I3142" i="1" s="1"/>
  <c r="K3141" i="1" a="1"/>
  <c r="K3141" i="1" s="1"/>
  <c r="U3141" i="1" l="1"/>
  <c r="L3142" i="1" a="1"/>
  <c r="L3142" i="1" s="1"/>
  <c r="M3141" i="1" a="1"/>
  <c r="M3141" i="1" s="1"/>
  <c r="N3142" i="1" s="1" a="1"/>
  <c r="N3142" i="1" s="1"/>
  <c r="O3141" i="1" l="1" a="1"/>
  <c r="O3141" i="1" s="1"/>
  <c r="Q3142" i="1" l="1"/>
  <c r="R3142" i="1"/>
  <c r="S3142" i="1" s="1"/>
  <c r="P3142" i="1" a="1"/>
  <c r="P3142" i="1" s="1"/>
  <c r="J3142" i="1" s="1" a="1"/>
  <c r="J3142" i="1" s="1"/>
  <c r="T3142" i="1" l="1" a="1"/>
  <c r="T3142" i="1" s="1"/>
  <c r="I3143" i="1" a="1"/>
  <c r="I3143" i="1" s="1"/>
  <c r="K3142" i="1" a="1"/>
  <c r="K3142" i="1" s="1"/>
  <c r="U3142" i="1" l="1"/>
  <c r="M3142" i="1" a="1"/>
  <c r="M3142" i="1" s="1"/>
  <c r="N3143" i="1" s="1" a="1"/>
  <c r="N3143" i="1" s="1"/>
  <c r="L3143" i="1" a="1"/>
  <c r="L3143" i="1" s="1"/>
  <c r="O3142" i="1" l="1" a="1"/>
  <c r="O3142" i="1" s="1"/>
  <c r="Q3143" i="1" s="1"/>
  <c r="P3143" i="1" l="1" a="1"/>
  <c r="P3143" i="1" s="1"/>
  <c r="J3143" i="1" s="1" a="1"/>
  <c r="J3143" i="1" s="1"/>
  <c r="R3143" i="1"/>
  <c r="S3143" i="1" s="1"/>
  <c r="T3143" i="1" l="1" a="1"/>
  <c r="T3143" i="1" s="1"/>
  <c r="I3144" i="1" a="1"/>
  <c r="I3144" i="1" s="1"/>
  <c r="K3143" i="1" a="1"/>
  <c r="K3143" i="1" s="1"/>
  <c r="U3143" i="1" l="1"/>
  <c r="M3143" i="1" a="1"/>
  <c r="M3143" i="1" s="1"/>
  <c r="N3144" i="1" s="1" a="1"/>
  <c r="N3144" i="1" s="1"/>
  <c r="L3144" i="1" a="1"/>
  <c r="L3144" i="1" s="1"/>
  <c r="O3143" i="1" l="1" a="1"/>
  <c r="O3143" i="1" s="1"/>
  <c r="Q3144" i="1" s="1"/>
  <c r="P3144" i="1" l="1" a="1"/>
  <c r="P3144" i="1" s="1"/>
  <c r="J3144" i="1" s="1" a="1"/>
  <c r="J3144" i="1" s="1"/>
  <c r="R3144" i="1"/>
  <c r="S3144" i="1" s="1"/>
  <c r="T3144" i="1" l="1" a="1"/>
  <c r="T3144" i="1" s="1"/>
  <c r="I3145" i="1" a="1"/>
  <c r="I3145" i="1" s="1"/>
  <c r="K3144" i="1" a="1"/>
  <c r="K3144" i="1" s="1"/>
  <c r="U3144" i="1" l="1"/>
  <c r="M3144" i="1" a="1"/>
  <c r="M3144" i="1" s="1"/>
  <c r="N3145" i="1" s="1" a="1"/>
  <c r="N3145" i="1" s="1"/>
  <c r="L3145" i="1" a="1"/>
  <c r="L3145" i="1" s="1"/>
  <c r="O3144" i="1" l="1" a="1"/>
  <c r="O3144" i="1" s="1"/>
  <c r="Q3145" i="1" s="1"/>
  <c r="P3145" i="1" l="1" a="1"/>
  <c r="P3145" i="1" s="1"/>
  <c r="J3145" i="1" s="1" a="1"/>
  <c r="J3145" i="1" s="1"/>
  <c r="R3145" i="1"/>
  <c r="S3145" i="1" s="1"/>
  <c r="T3145" i="1" l="1" a="1"/>
  <c r="T3145" i="1" s="1"/>
  <c r="I3146" i="1" a="1"/>
  <c r="I3146" i="1" s="1"/>
  <c r="K3145" i="1" a="1"/>
  <c r="K3145" i="1" s="1"/>
  <c r="U3145" i="1" l="1"/>
  <c r="L3146" i="1" a="1"/>
  <c r="L3146" i="1" s="1"/>
  <c r="M3145" i="1" a="1"/>
  <c r="M3145" i="1" s="1"/>
  <c r="N3146" i="1" s="1" a="1"/>
  <c r="N3146" i="1" s="1"/>
  <c r="O3145" i="1" l="1" a="1"/>
  <c r="O3145" i="1" s="1"/>
  <c r="Q3146" i="1" l="1"/>
  <c r="R3146" i="1"/>
  <c r="S3146" i="1" s="1"/>
  <c r="P3146" i="1" a="1"/>
  <c r="P3146" i="1" s="1"/>
  <c r="J3146" i="1" s="1" a="1"/>
  <c r="J3146" i="1" s="1"/>
  <c r="T3146" i="1" l="1" a="1"/>
  <c r="T3146" i="1" s="1"/>
  <c r="I3147" i="1" a="1"/>
  <c r="I3147" i="1" s="1"/>
  <c r="K3146" i="1" a="1"/>
  <c r="K3146" i="1" s="1"/>
  <c r="U3146" i="1" l="1"/>
  <c r="M3146" i="1" a="1"/>
  <c r="M3146" i="1" s="1"/>
  <c r="N3147" i="1" s="1" a="1"/>
  <c r="N3147" i="1" s="1"/>
  <c r="L3147" i="1" a="1"/>
  <c r="L3147" i="1" s="1"/>
  <c r="O3146" i="1" l="1" a="1"/>
  <c r="O3146" i="1" s="1"/>
  <c r="Q3147" i="1" s="1"/>
  <c r="P3147" i="1" l="1" a="1"/>
  <c r="P3147" i="1" s="1"/>
  <c r="J3147" i="1" s="1" a="1"/>
  <c r="J3147" i="1" s="1"/>
  <c r="R3147" i="1"/>
  <c r="S3147" i="1" s="1"/>
  <c r="T3147" i="1" l="1" a="1"/>
  <c r="T3147" i="1" s="1"/>
  <c r="I3148" i="1" a="1"/>
  <c r="I3148" i="1" s="1"/>
  <c r="K3147" i="1" a="1"/>
  <c r="K3147" i="1" s="1"/>
  <c r="U3147" i="1" l="1"/>
  <c r="M3147" i="1" a="1"/>
  <c r="M3147" i="1" s="1"/>
  <c r="N3148" i="1" s="1" a="1"/>
  <c r="N3148" i="1" s="1"/>
  <c r="L3148" i="1" a="1"/>
  <c r="L3148" i="1" s="1"/>
  <c r="O3147" i="1" l="1" a="1"/>
  <c r="O3147" i="1" s="1"/>
  <c r="Q3148" i="1" s="1"/>
  <c r="P3148" i="1" l="1" a="1"/>
  <c r="P3148" i="1" s="1"/>
  <c r="J3148" i="1" s="1" a="1"/>
  <c r="J3148" i="1" s="1"/>
  <c r="R3148" i="1"/>
  <c r="S3148" i="1" s="1"/>
  <c r="T3148" i="1" l="1" a="1"/>
  <c r="T3148" i="1" s="1"/>
  <c r="I3149" i="1" a="1"/>
  <c r="I3149" i="1" s="1"/>
  <c r="K3148" i="1" a="1"/>
  <c r="K3148" i="1" s="1"/>
  <c r="U3148" i="1" l="1"/>
  <c r="M3148" i="1" a="1"/>
  <c r="M3148" i="1" s="1"/>
  <c r="N3149" i="1" s="1" a="1"/>
  <c r="N3149" i="1" s="1"/>
  <c r="L3149" i="1" a="1"/>
  <c r="L3149" i="1" s="1"/>
  <c r="O3148" i="1" l="1" a="1"/>
  <c r="O3148" i="1" s="1"/>
  <c r="Q3149" i="1" s="1"/>
  <c r="P3149" i="1" l="1" a="1"/>
  <c r="P3149" i="1" s="1"/>
  <c r="J3149" i="1" s="1" a="1"/>
  <c r="J3149" i="1" s="1"/>
  <c r="R3149" i="1"/>
  <c r="S3149" i="1" s="1"/>
  <c r="T3149" i="1" l="1" a="1"/>
  <c r="T3149" i="1" s="1"/>
  <c r="I3150" i="1" a="1"/>
  <c r="I3150" i="1" s="1"/>
  <c r="K3149" i="1" a="1"/>
  <c r="K3149" i="1" s="1"/>
  <c r="U3149" i="1" l="1"/>
  <c r="L3150" i="1" a="1"/>
  <c r="L3150" i="1" s="1"/>
  <c r="M3149" i="1" a="1"/>
  <c r="M3149" i="1" s="1"/>
  <c r="N3150" i="1" s="1" a="1"/>
  <c r="N3150" i="1" s="1"/>
  <c r="O3149" i="1" l="1" a="1"/>
  <c r="O3149" i="1" s="1"/>
  <c r="Q3150" i="1" s="1"/>
  <c r="P3150" i="1" l="1" a="1"/>
  <c r="P3150" i="1" s="1"/>
  <c r="J3150" i="1" s="1" a="1"/>
  <c r="J3150" i="1" s="1"/>
  <c r="R3150" i="1"/>
  <c r="S3150" i="1" s="1"/>
  <c r="T3150" i="1" l="1" a="1"/>
  <c r="T3150" i="1" s="1"/>
  <c r="I3151" i="1" a="1"/>
  <c r="I3151" i="1" s="1"/>
  <c r="K3150" i="1" a="1"/>
  <c r="K3150" i="1" s="1"/>
  <c r="U3150" i="1" l="1"/>
  <c r="M3150" i="1" a="1"/>
  <c r="M3150" i="1" s="1"/>
  <c r="N3151" i="1" s="1" a="1"/>
  <c r="N3151" i="1" s="1"/>
  <c r="L3151" i="1" a="1"/>
  <c r="L3151" i="1" s="1"/>
  <c r="O3150" i="1" l="1" a="1"/>
  <c r="O3150" i="1" s="1"/>
  <c r="Q3151" i="1" s="1"/>
  <c r="P3151" i="1" l="1" a="1"/>
  <c r="P3151" i="1" s="1"/>
  <c r="J3151" i="1" s="1" a="1"/>
  <c r="J3151" i="1" s="1"/>
  <c r="R3151" i="1"/>
  <c r="S3151" i="1" s="1"/>
  <c r="T3151" i="1" l="1" a="1"/>
  <c r="T3151" i="1" s="1"/>
  <c r="I3152" i="1" a="1"/>
  <c r="I3152" i="1" s="1"/>
  <c r="K3151" i="1" a="1"/>
  <c r="K3151" i="1" s="1"/>
  <c r="U3151" i="1" l="1"/>
  <c r="M3151" i="1" a="1"/>
  <c r="M3151" i="1" s="1"/>
  <c r="N3152" i="1" s="1" a="1"/>
  <c r="N3152" i="1" s="1"/>
  <c r="L3152" i="1" a="1"/>
  <c r="L3152" i="1" s="1"/>
  <c r="O3151" i="1" l="1" a="1"/>
  <c r="O3151" i="1" s="1"/>
  <c r="Q3152" i="1" s="1"/>
  <c r="P3152" i="1" l="1" a="1"/>
  <c r="P3152" i="1" s="1"/>
  <c r="J3152" i="1" s="1" a="1"/>
  <c r="J3152" i="1" s="1"/>
  <c r="I3153" i="1" s="1" a="1"/>
  <c r="I3153" i="1" s="1"/>
  <c r="R3152" i="1"/>
  <c r="S3152" i="1" s="1"/>
  <c r="T3152" i="1" l="1" a="1"/>
  <c r="T3152" i="1" s="1"/>
  <c r="K3152" i="1" a="1"/>
  <c r="K3152" i="1" s="1"/>
  <c r="L3153" i="1" s="1" a="1"/>
  <c r="L3153" i="1" s="1"/>
  <c r="U3152" i="1" l="1"/>
  <c r="M3152" i="1" a="1"/>
  <c r="M3152" i="1" s="1"/>
  <c r="N3153" i="1" s="1" a="1"/>
  <c r="N3153" i="1" s="1"/>
  <c r="O3152" i="1" l="1" a="1"/>
  <c r="O3152" i="1" s="1"/>
  <c r="Q3153" i="1" s="1"/>
  <c r="R3153" i="1" l="1"/>
  <c r="S3153" i="1" s="1"/>
  <c r="P3153" i="1" a="1"/>
  <c r="P3153" i="1" s="1"/>
  <c r="J3153" i="1" s="1" a="1"/>
  <c r="J3153" i="1" s="1"/>
  <c r="I3154" i="1" s="1" a="1"/>
  <c r="I3154" i="1" s="1"/>
  <c r="T3153" i="1" l="1" a="1"/>
  <c r="T3153" i="1" s="1"/>
  <c r="K3153" i="1" a="1"/>
  <c r="K3153" i="1" s="1"/>
  <c r="L3154" i="1" s="1" a="1"/>
  <c r="L3154" i="1" s="1"/>
  <c r="U3153" i="1" l="1"/>
  <c r="M3153" i="1" a="1"/>
  <c r="M3153" i="1" s="1"/>
  <c r="N3154" i="1" s="1" a="1"/>
  <c r="N3154" i="1" s="1"/>
  <c r="O3153" i="1" l="1" a="1"/>
  <c r="O3153" i="1" s="1"/>
  <c r="Q3154" i="1" s="1"/>
  <c r="P3154" i="1" l="1" a="1"/>
  <c r="P3154" i="1" s="1"/>
  <c r="J3154" i="1" s="1" a="1"/>
  <c r="J3154" i="1" s="1"/>
  <c r="I3155" i="1" s="1" a="1"/>
  <c r="I3155" i="1" s="1"/>
  <c r="R3154" i="1"/>
  <c r="S3154" i="1" s="1"/>
  <c r="T3154" i="1" l="1" a="1"/>
  <c r="T3154" i="1" s="1"/>
  <c r="K3154" i="1" a="1"/>
  <c r="K3154" i="1" s="1"/>
  <c r="M3154" i="1" s="1" a="1"/>
  <c r="M3154" i="1" s="1"/>
  <c r="N3155" i="1" s="1" a="1"/>
  <c r="N3155" i="1" s="1"/>
  <c r="L3155" i="1" l="1" a="1"/>
  <c r="L3155" i="1" s="1"/>
  <c r="U3154" i="1"/>
  <c r="O3154" i="1" a="1"/>
  <c r="O3154" i="1" s="1"/>
  <c r="Q3155" i="1" s="1"/>
  <c r="P3155" i="1" l="1" a="1"/>
  <c r="P3155" i="1" s="1"/>
  <c r="J3155" i="1" s="1" a="1"/>
  <c r="J3155" i="1" s="1"/>
  <c r="R3155" i="1"/>
  <c r="S3155" i="1" s="1"/>
  <c r="T3155" i="1" l="1" a="1"/>
  <c r="T3155" i="1" s="1"/>
  <c r="I3156" i="1" a="1"/>
  <c r="I3156" i="1" s="1"/>
  <c r="K3155" i="1" a="1"/>
  <c r="K3155" i="1" s="1"/>
  <c r="U3155" i="1" l="1"/>
  <c r="M3155" i="1" a="1"/>
  <c r="M3155" i="1" s="1"/>
  <c r="N3156" i="1" s="1" a="1"/>
  <c r="N3156" i="1" s="1"/>
  <c r="L3156" i="1" a="1"/>
  <c r="L3156" i="1" s="1"/>
  <c r="O3155" i="1" l="1" a="1"/>
  <c r="O3155" i="1" s="1"/>
  <c r="Q3156" i="1" s="1"/>
  <c r="R3156" i="1" l="1"/>
  <c r="S3156" i="1" s="1"/>
  <c r="P3156" i="1" a="1"/>
  <c r="P3156" i="1" s="1"/>
  <c r="J3156" i="1" s="1" a="1"/>
  <c r="J3156" i="1" s="1"/>
  <c r="T3156" i="1" l="1" a="1"/>
  <c r="T3156" i="1" s="1"/>
  <c r="I3157" i="1" a="1"/>
  <c r="I3157" i="1" s="1"/>
  <c r="K3156" i="1" a="1"/>
  <c r="K3156" i="1" s="1"/>
  <c r="U3156" i="1" l="1"/>
  <c r="M3156" i="1" a="1"/>
  <c r="M3156" i="1" s="1"/>
  <c r="N3157" i="1" s="1" a="1"/>
  <c r="N3157" i="1" s="1"/>
  <c r="L3157" i="1" a="1"/>
  <c r="L3157" i="1" s="1"/>
  <c r="O3156" i="1" l="1" a="1"/>
  <c r="O3156" i="1" s="1"/>
  <c r="Q3157" i="1" s="1"/>
  <c r="P3157" i="1" l="1" a="1"/>
  <c r="P3157" i="1" s="1"/>
  <c r="J3157" i="1" s="1" a="1"/>
  <c r="J3157" i="1" s="1"/>
  <c r="R3157" i="1"/>
  <c r="S3157" i="1" s="1"/>
  <c r="T3157" i="1" l="1" a="1"/>
  <c r="T3157" i="1" s="1"/>
  <c r="I3158" i="1" a="1"/>
  <c r="I3158" i="1" s="1"/>
  <c r="K3157" i="1" a="1"/>
  <c r="K3157" i="1" s="1"/>
  <c r="U3157" i="1" l="1"/>
  <c r="L3158" i="1" a="1"/>
  <c r="L3158" i="1" s="1"/>
  <c r="M3157" i="1" a="1"/>
  <c r="M3157" i="1" s="1"/>
  <c r="N3158" i="1" s="1" a="1"/>
  <c r="N3158" i="1" s="1"/>
  <c r="O3157" i="1" l="1" a="1"/>
  <c r="O3157" i="1" s="1"/>
  <c r="Q3158" i="1" s="1"/>
  <c r="P3158" i="1" l="1" a="1"/>
  <c r="P3158" i="1" s="1"/>
  <c r="J3158" i="1" s="1" a="1"/>
  <c r="J3158" i="1" s="1"/>
  <c r="R3158" i="1"/>
  <c r="S3158" i="1" s="1"/>
  <c r="T3158" i="1" l="1" a="1"/>
  <c r="T3158" i="1" s="1"/>
  <c r="I3159" i="1" a="1"/>
  <c r="I3159" i="1" s="1"/>
  <c r="K3158" i="1" a="1"/>
  <c r="K3158" i="1" s="1"/>
  <c r="U3158" i="1" l="1"/>
  <c r="M3158" i="1" a="1"/>
  <c r="M3158" i="1" s="1"/>
  <c r="N3159" i="1" s="1" a="1"/>
  <c r="N3159" i="1" s="1"/>
  <c r="L3159" i="1" a="1"/>
  <c r="L3159" i="1" s="1"/>
  <c r="O3158" i="1" l="1" a="1"/>
  <c r="O3158" i="1" s="1"/>
  <c r="Q3159" i="1" s="1"/>
  <c r="P3159" i="1" l="1" a="1"/>
  <c r="P3159" i="1" s="1"/>
  <c r="J3159" i="1" s="1" a="1"/>
  <c r="J3159" i="1" s="1"/>
  <c r="R3159" i="1"/>
  <c r="S3159" i="1" s="1"/>
  <c r="T3159" i="1" l="1" a="1"/>
  <c r="T3159" i="1" s="1"/>
  <c r="I3160" i="1" a="1"/>
  <c r="I3160" i="1" s="1"/>
  <c r="K3159" i="1" a="1"/>
  <c r="K3159" i="1" s="1"/>
  <c r="U3159" i="1" l="1"/>
  <c r="M3159" i="1" a="1"/>
  <c r="M3159" i="1" s="1"/>
  <c r="N3160" i="1" s="1" a="1"/>
  <c r="N3160" i="1" s="1"/>
  <c r="L3160" i="1" a="1"/>
  <c r="L3160" i="1" s="1"/>
  <c r="O3159" i="1" l="1" a="1"/>
  <c r="O3159" i="1" s="1"/>
  <c r="Q3160" i="1" s="1"/>
  <c r="P3160" i="1" l="1" a="1"/>
  <c r="P3160" i="1" s="1"/>
  <c r="J3160" i="1" s="1" a="1"/>
  <c r="J3160" i="1" s="1"/>
  <c r="R3160" i="1"/>
  <c r="S3160" i="1" s="1"/>
  <c r="T3160" i="1" l="1" a="1"/>
  <c r="T3160" i="1" s="1"/>
  <c r="I3161" i="1" a="1"/>
  <c r="I3161" i="1" s="1"/>
  <c r="K3160" i="1" a="1"/>
  <c r="K3160" i="1" s="1"/>
  <c r="U3160" i="1" l="1"/>
  <c r="M3160" i="1" a="1"/>
  <c r="M3160" i="1" s="1"/>
  <c r="N3161" i="1" s="1" a="1"/>
  <c r="N3161" i="1" s="1"/>
  <c r="L3161" i="1" a="1"/>
  <c r="L3161" i="1" s="1"/>
  <c r="O3160" i="1" l="1" a="1"/>
  <c r="O3160" i="1" s="1"/>
  <c r="Q3161" i="1" s="1"/>
  <c r="P3161" i="1" l="1" a="1"/>
  <c r="P3161" i="1" s="1"/>
  <c r="J3161" i="1" s="1" a="1"/>
  <c r="J3161" i="1" s="1"/>
  <c r="R3161" i="1"/>
  <c r="S3161" i="1" s="1"/>
  <c r="T3161" i="1" l="1" a="1"/>
  <c r="T3161" i="1" s="1"/>
  <c r="I3162" i="1" a="1"/>
  <c r="I3162" i="1" s="1"/>
  <c r="K3161" i="1" a="1"/>
  <c r="K3161" i="1" s="1"/>
  <c r="U3161" i="1" l="1"/>
  <c r="L3162" i="1" a="1"/>
  <c r="L3162" i="1" s="1"/>
  <c r="M3161" i="1" a="1"/>
  <c r="M3161" i="1" s="1"/>
  <c r="N3162" i="1" s="1" a="1"/>
  <c r="N3162" i="1" s="1"/>
  <c r="O3161" i="1" l="1" a="1"/>
  <c r="O3161" i="1" s="1"/>
  <c r="Q3162" i="1" s="1"/>
  <c r="P3162" i="1" l="1" a="1"/>
  <c r="P3162" i="1" s="1"/>
  <c r="J3162" i="1" s="1" a="1"/>
  <c r="J3162" i="1" s="1"/>
  <c r="R3162" i="1"/>
  <c r="S3162" i="1" s="1"/>
  <c r="T3162" i="1" l="1" a="1"/>
  <c r="T3162" i="1" s="1"/>
  <c r="I3163" i="1" a="1"/>
  <c r="I3163" i="1" s="1"/>
  <c r="K3162" i="1" a="1"/>
  <c r="K3162" i="1" s="1"/>
  <c r="U3162" i="1" l="1"/>
  <c r="M3162" i="1" a="1"/>
  <c r="M3162" i="1" s="1"/>
  <c r="N3163" i="1" s="1" a="1"/>
  <c r="N3163" i="1" s="1"/>
  <c r="L3163" i="1" a="1"/>
  <c r="L3163" i="1" s="1"/>
  <c r="O3162" i="1" l="1" a="1"/>
  <c r="O3162" i="1" s="1"/>
  <c r="Q3163" i="1" s="1"/>
  <c r="P3163" i="1" l="1" a="1"/>
  <c r="P3163" i="1" s="1"/>
  <c r="J3163" i="1" s="1" a="1"/>
  <c r="J3163" i="1" s="1"/>
  <c r="R3163" i="1"/>
  <c r="S3163" i="1" s="1"/>
  <c r="T3163" i="1" l="1" a="1"/>
  <c r="T3163" i="1" s="1"/>
  <c r="I3164" i="1" a="1"/>
  <c r="I3164" i="1" s="1"/>
  <c r="K3163" i="1" a="1"/>
  <c r="K3163" i="1" s="1"/>
  <c r="U3163" i="1" l="1"/>
  <c r="M3163" i="1" a="1"/>
  <c r="M3163" i="1" s="1"/>
  <c r="N3164" i="1" s="1" a="1"/>
  <c r="N3164" i="1" s="1"/>
  <c r="L3164" i="1" a="1"/>
  <c r="L3164" i="1" s="1"/>
  <c r="O3163" i="1" l="1" a="1"/>
  <c r="O3163" i="1" s="1"/>
  <c r="Q3164" i="1" s="1"/>
  <c r="P3164" i="1" l="1" a="1"/>
  <c r="P3164" i="1" s="1"/>
  <c r="J3164" i="1" s="1" a="1"/>
  <c r="J3164" i="1" s="1"/>
  <c r="R3164" i="1"/>
  <c r="S3164" i="1" s="1"/>
  <c r="T3164" i="1" l="1" a="1"/>
  <c r="T3164" i="1" s="1"/>
  <c r="I3165" i="1" a="1"/>
  <c r="I3165" i="1" s="1"/>
  <c r="K3164" i="1" a="1"/>
  <c r="K3164" i="1" s="1"/>
  <c r="U3164" i="1" l="1"/>
  <c r="M3164" i="1" a="1"/>
  <c r="M3164" i="1" s="1"/>
  <c r="N3165" i="1" s="1" a="1"/>
  <c r="N3165" i="1" s="1"/>
  <c r="L3165" i="1" a="1"/>
  <c r="L3165" i="1" s="1"/>
  <c r="O3164" i="1" l="1" a="1"/>
  <c r="O3164" i="1" s="1"/>
  <c r="Q3165" i="1" s="1"/>
  <c r="R3165" i="1" l="1"/>
  <c r="S3165" i="1" s="1"/>
  <c r="P3165" i="1" a="1"/>
  <c r="P3165" i="1" s="1"/>
  <c r="J3165" i="1" s="1" a="1"/>
  <c r="J3165" i="1" s="1"/>
  <c r="T3165" i="1" l="1" a="1"/>
  <c r="T3165" i="1" s="1"/>
  <c r="I3166" i="1" a="1"/>
  <c r="I3166" i="1" s="1"/>
  <c r="K3165" i="1" a="1"/>
  <c r="K3165" i="1" s="1"/>
  <c r="U3165" i="1" l="1"/>
  <c r="L3166" i="1" a="1"/>
  <c r="L3166" i="1" s="1"/>
  <c r="M3165" i="1" a="1"/>
  <c r="M3165" i="1" s="1"/>
  <c r="N3166" i="1" s="1" a="1"/>
  <c r="N3166" i="1" s="1"/>
  <c r="O3165" i="1" l="1" a="1"/>
  <c r="O3165" i="1" s="1"/>
  <c r="Q3166" i="1" s="1"/>
  <c r="P3166" i="1" l="1" a="1"/>
  <c r="P3166" i="1" s="1"/>
  <c r="J3166" i="1" s="1" a="1"/>
  <c r="J3166" i="1" s="1"/>
  <c r="R3166" i="1"/>
  <c r="S3166" i="1" s="1"/>
  <c r="T3166" i="1" l="1" a="1"/>
  <c r="T3166" i="1" s="1"/>
  <c r="I3167" i="1" a="1"/>
  <c r="I3167" i="1" s="1"/>
  <c r="K3166" i="1" a="1"/>
  <c r="K3166" i="1" s="1"/>
  <c r="U3166" i="1" l="1"/>
  <c r="M3166" i="1" a="1"/>
  <c r="M3166" i="1" s="1"/>
  <c r="N3167" i="1" s="1" a="1"/>
  <c r="N3167" i="1" s="1"/>
  <c r="L3167" i="1" a="1"/>
  <c r="L3167" i="1" s="1"/>
  <c r="O3166" i="1" l="1" a="1"/>
  <c r="O3166" i="1" s="1"/>
  <c r="Q3167" i="1" s="1"/>
  <c r="P3167" i="1" l="1" a="1"/>
  <c r="P3167" i="1" s="1"/>
  <c r="J3167" i="1" s="1" a="1"/>
  <c r="J3167" i="1" s="1"/>
  <c r="I3168" i="1" s="1" a="1"/>
  <c r="I3168" i="1" s="1"/>
  <c r="R3167" i="1"/>
  <c r="S3167" i="1" s="1"/>
  <c r="T3167" i="1" l="1" a="1"/>
  <c r="T3167" i="1" s="1"/>
  <c r="K3167" i="1" a="1"/>
  <c r="K3167" i="1" s="1"/>
  <c r="M3167" i="1" s="1" a="1"/>
  <c r="M3167" i="1" s="1"/>
  <c r="N3168" i="1" s="1" a="1"/>
  <c r="N3168" i="1" s="1"/>
  <c r="U3167" i="1" l="1"/>
  <c r="O3167" i="1" a="1"/>
  <c r="O3167" i="1" s="1"/>
  <c r="Q3168" i="1" s="1"/>
  <c r="L3168" i="1" a="1"/>
  <c r="L3168" i="1" s="1"/>
  <c r="P3168" i="1" l="1" a="1"/>
  <c r="P3168" i="1" s="1"/>
  <c r="J3168" i="1" s="1" a="1"/>
  <c r="J3168" i="1" s="1"/>
  <c r="I3169" i="1" s="1" a="1"/>
  <c r="I3169" i="1" s="1"/>
  <c r="R3168" i="1"/>
  <c r="S3168" i="1" s="1"/>
  <c r="T3168" i="1" l="1" a="1"/>
  <c r="T3168" i="1" s="1"/>
  <c r="K3168" i="1" a="1"/>
  <c r="K3168" i="1" s="1"/>
  <c r="M3168" i="1" s="1" a="1"/>
  <c r="M3168" i="1" s="1"/>
  <c r="N3169" i="1" s="1" a="1"/>
  <c r="N3169" i="1" s="1"/>
  <c r="U3168" i="1" l="1"/>
  <c r="L3169" i="1" a="1"/>
  <c r="L3169" i="1" s="1"/>
  <c r="O3168" i="1" a="1"/>
  <c r="O3168" i="1" s="1"/>
  <c r="Q3169" i="1" s="1"/>
  <c r="P3169" i="1" l="1" a="1"/>
  <c r="P3169" i="1" s="1"/>
  <c r="J3169" i="1" s="1" a="1"/>
  <c r="J3169" i="1" s="1"/>
  <c r="R3169" i="1"/>
  <c r="S3169" i="1" s="1"/>
  <c r="T3169" i="1" l="1" a="1"/>
  <c r="T3169" i="1" s="1"/>
  <c r="I3170" i="1" a="1"/>
  <c r="I3170" i="1" s="1"/>
  <c r="K3169" i="1" a="1"/>
  <c r="K3169" i="1" s="1"/>
  <c r="U3169" i="1" l="1"/>
  <c r="L3170" i="1" a="1"/>
  <c r="L3170" i="1" s="1"/>
  <c r="M3169" i="1" a="1"/>
  <c r="M3169" i="1" s="1"/>
  <c r="N3170" i="1" s="1" a="1"/>
  <c r="N3170" i="1" s="1"/>
  <c r="O3169" i="1" l="1" a="1"/>
  <c r="O3169" i="1" s="1"/>
  <c r="Q3170" i="1" l="1"/>
  <c r="R3170" i="1"/>
  <c r="S3170" i="1" s="1"/>
  <c r="P3170" i="1" a="1"/>
  <c r="P3170" i="1" s="1"/>
  <c r="J3170" i="1" s="1" a="1"/>
  <c r="J3170" i="1" s="1"/>
  <c r="T3170" i="1" l="1" a="1"/>
  <c r="T3170" i="1" s="1"/>
  <c r="I3171" i="1" a="1"/>
  <c r="I3171" i="1" s="1"/>
  <c r="K3170" i="1" a="1"/>
  <c r="K3170" i="1" s="1"/>
  <c r="U3170" i="1" l="1"/>
  <c r="M3170" i="1" a="1"/>
  <c r="M3170" i="1" s="1"/>
  <c r="N3171" i="1" s="1" a="1"/>
  <c r="N3171" i="1" s="1"/>
  <c r="L3171" i="1" a="1"/>
  <c r="L3171" i="1" s="1"/>
  <c r="O3170" i="1" l="1" a="1"/>
  <c r="O3170" i="1" s="1"/>
  <c r="Q3171" i="1" s="1"/>
  <c r="P3171" i="1" l="1" a="1"/>
  <c r="P3171" i="1" s="1"/>
  <c r="J3171" i="1" s="1" a="1"/>
  <c r="J3171" i="1" s="1"/>
  <c r="R3171" i="1"/>
  <c r="S3171" i="1" s="1"/>
  <c r="T3171" i="1" l="1" a="1"/>
  <c r="T3171" i="1" s="1"/>
  <c r="I3172" i="1" a="1"/>
  <c r="I3172" i="1" s="1"/>
  <c r="K3171" i="1" a="1"/>
  <c r="K3171" i="1" s="1"/>
  <c r="U3171" i="1" l="1"/>
  <c r="M3171" i="1" a="1"/>
  <c r="M3171" i="1" s="1"/>
  <c r="N3172" i="1" s="1" a="1"/>
  <c r="N3172" i="1" s="1"/>
  <c r="L3172" i="1" a="1"/>
  <c r="L3172" i="1" s="1"/>
  <c r="O3171" i="1" l="1" a="1"/>
  <c r="O3171" i="1" s="1"/>
  <c r="Q3172" i="1" s="1"/>
  <c r="P3172" i="1" l="1" a="1"/>
  <c r="P3172" i="1" s="1"/>
  <c r="J3172" i="1" s="1" a="1"/>
  <c r="J3172" i="1" s="1"/>
  <c r="R3172" i="1"/>
  <c r="S3172" i="1" s="1"/>
  <c r="T3172" i="1" l="1" a="1"/>
  <c r="T3172" i="1" s="1"/>
  <c r="I3173" i="1" a="1"/>
  <c r="I3173" i="1" s="1"/>
  <c r="K3172" i="1" a="1"/>
  <c r="K3172" i="1" s="1"/>
  <c r="U3172" i="1" l="1"/>
  <c r="M3172" i="1" a="1"/>
  <c r="M3172" i="1" s="1"/>
  <c r="N3173" i="1" s="1" a="1"/>
  <c r="N3173" i="1" s="1"/>
  <c r="L3173" i="1" a="1"/>
  <c r="L3173" i="1" s="1"/>
  <c r="O3172" i="1" l="1" a="1"/>
  <c r="O3172" i="1" s="1"/>
  <c r="Q3173" i="1" s="1"/>
  <c r="P3173" i="1" l="1" a="1"/>
  <c r="P3173" i="1" s="1"/>
  <c r="J3173" i="1" s="1" a="1"/>
  <c r="J3173" i="1" s="1"/>
  <c r="R3173" i="1"/>
  <c r="S3173" i="1" s="1"/>
  <c r="T3173" i="1" l="1" a="1"/>
  <c r="T3173" i="1" s="1"/>
  <c r="I3174" i="1" a="1"/>
  <c r="I3174" i="1" s="1"/>
  <c r="K3173" i="1" a="1"/>
  <c r="K3173" i="1" s="1"/>
  <c r="U3173" i="1" l="1"/>
  <c r="L3174" i="1" a="1"/>
  <c r="L3174" i="1" s="1"/>
  <c r="M3173" i="1" a="1"/>
  <c r="M3173" i="1" s="1"/>
  <c r="N3174" i="1" s="1" a="1"/>
  <c r="N3174" i="1" s="1"/>
  <c r="O3173" i="1" l="1" a="1"/>
  <c r="O3173" i="1" s="1"/>
  <c r="Q3174" i="1" l="1"/>
  <c r="R3174" i="1"/>
  <c r="S3174" i="1" s="1"/>
  <c r="P3174" i="1" a="1"/>
  <c r="P3174" i="1" s="1"/>
  <c r="J3174" i="1" s="1" a="1"/>
  <c r="J3174" i="1" s="1"/>
  <c r="T3174" i="1" l="1" a="1"/>
  <c r="T3174" i="1" s="1"/>
  <c r="I3175" i="1" a="1"/>
  <c r="I3175" i="1" s="1"/>
  <c r="K3174" i="1" a="1"/>
  <c r="K3174" i="1" s="1"/>
  <c r="U3174" i="1" l="1"/>
  <c r="M3174" i="1" a="1"/>
  <c r="M3174" i="1" s="1"/>
  <c r="N3175" i="1" s="1" a="1"/>
  <c r="N3175" i="1" s="1"/>
  <c r="L3175" i="1" a="1"/>
  <c r="L3175" i="1" s="1"/>
  <c r="O3174" i="1" l="1" a="1"/>
  <c r="O3174" i="1" s="1"/>
  <c r="Q3175" i="1" s="1"/>
  <c r="P3175" i="1" l="1" a="1"/>
  <c r="P3175" i="1" s="1"/>
  <c r="J3175" i="1" s="1" a="1"/>
  <c r="J3175" i="1" s="1"/>
  <c r="I3176" i="1" s="1" a="1"/>
  <c r="I3176" i="1" s="1"/>
  <c r="R3175" i="1"/>
  <c r="S3175" i="1" s="1"/>
  <c r="T3175" i="1" l="1" a="1"/>
  <c r="T3175" i="1" s="1"/>
  <c r="K3175" i="1" a="1"/>
  <c r="K3175" i="1" s="1"/>
  <c r="M3175" i="1" s="1" a="1"/>
  <c r="M3175" i="1" s="1"/>
  <c r="N3176" i="1" s="1" a="1"/>
  <c r="N3176" i="1" s="1"/>
  <c r="U3175" i="1" l="1"/>
  <c r="L3176" i="1" a="1"/>
  <c r="L3176" i="1" s="1"/>
  <c r="O3175" i="1" a="1"/>
  <c r="O3175" i="1" s="1"/>
  <c r="Q3176" i="1" s="1"/>
  <c r="P3176" i="1" l="1" a="1"/>
  <c r="P3176" i="1" s="1"/>
  <c r="J3176" i="1" s="1" a="1"/>
  <c r="J3176" i="1" s="1"/>
  <c r="R3176" i="1"/>
  <c r="S3176" i="1" s="1"/>
  <c r="T3176" i="1" l="1" a="1"/>
  <c r="T3176" i="1" s="1"/>
  <c r="I3177" i="1" a="1"/>
  <c r="I3177" i="1" s="1"/>
  <c r="K3176" i="1" a="1"/>
  <c r="K3176" i="1" s="1"/>
  <c r="U3176" i="1" l="1"/>
  <c r="M3176" i="1" a="1"/>
  <c r="M3176" i="1" s="1"/>
  <c r="N3177" i="1" s="1" a="1"/>
  <c r="N3177" i="1" s="1"/>
  <c r="L3177" i="1" a="1"/>
  <c r="L3177" i="1" s="1"/>
  <c r="O3176" i="1" l="1" a="1"/>
  <c r="O3176" i="1" s="1"/>
  <c r="Q3177" i="1" s="1"/>
  <c r="P3177" i="1" l="1" a="1"/>
  <c r="P3177" i="1" s="1"/>
  <c r="J3177" i="1" s="1" a="1"/>
  <c r="J3177" i="1" s="1"/>
  <c r="R3177" i="1"/>
  <c r="S3177" i="1" s="1"/>
  <c r="T3177" i="1" l="1" a="1"/>
  <c r="T3177" i="1" s="1"/>
  <c r="I3178" i="1" a="1"/>
  <c r="I3178" i="1" s="1"/>
  <c r="K3177" i="1" a="1"/>
  <c r="K3177" i="1" s="1"/>
  <c r="U3177" i="1" l="1"/>
  <c r="L3178" i="1" a="1"/>
  <c r="L3178" i="1" s="1"/>
  <c r="M3177" i="1" a="1"/>
  <c r="M3177" i="1" s="1"/>
  <c r="N3178" i="1" s="1" a="1"/>
  <c r="N3178" i="1" s="1"/>
  <c r="O3177" i="1" l="1" a="1"/>
  <c r="O3177" i="1" s="1"/>
  <c r="Q3178" i="1" s="1"/>
  <c r="P3178" i="1" l="1" a="1"/>
  <c r="P3178" i="1" s="1"/>
  <c r="J3178" i="1" s="1" a="1"/>
  <c r="J3178" i="1" s="1"/>
  <c r="R3178" i="1"/>
  <c r="S3178" i="1" s="1"/>
  <c r="T3178" i="1" l="1" a="1"/>
  <c r="T3178" i="1" s="1"/>
  <c r="I3179" i="1" a="1"/>
  <c r="I3179" i="1" s="1"/>
  <c r="K3178" i="1" a="1"/>
  <c r="K3178" i="1" s="1"/>
  <c r="U3178" i="1" l="1"/>
  <c r="M3178" i="1" a="1"/>
  <c r="M3178" i="1" s="1"/>
  <c r="N3179" i="1" s="1" a="1"/>
  <c r="N3179" i="1" s="1"/>
  <c r="L3179" i="1" a="1"/>
  <c r="L3179" i="1" s="1"/>
  <c r="O3178" i="1" l="1" a="1"/>
  <c r="O3178" i="1" s="1"/>
  <c r="Q3179" i="1" s="1"/>
  <c r="P3179" i="1" l="1" a="1"/>
  <c r="P3179" i="1" s="1"/>
  <c r="J3179" i="1" s="1" a="1"/>
  <c r="J3179" i="1" s="1"/>
  <c r="R3179" i="1"/>
  <c r="S3179" i="1" s="1"/>
  <c r="T3179" i="1" l="1" a="1"/>
  <c r="T3179" i="1" s="1"/>
  <c r="I3180" i="1" a="1"/>
  <c r="I3180" i="1" s="1"/>
  <c r="K3179" i="1" a="1"/>
  <c r="K3179" i="1" s="1"/>
  <c r="U3179" i="1" l="1"/>
  <c r="M3179" i="1" a="1"/>
  <c r="M3179" i="1" s="1"/>
  <c r="N3180" i="1" s="1" a="1"/>
  <c r="N3180" i="1" s="1"/>
  <c r="L3180" i="1" a="1"/>
  <c r="L3180" i="1" s="1"/>
  <c r="O3179" i="1" l="1" a="1"/>
  <c r="O3179" i="1" s="1"/>
  <c r="Q3180" i="1" s="1"/>
  <c r="P3180" i="1" l="1" a="1"/>
  <c r="P3180" i="1" s="1"/>
  <c r="J3180" i="1" s="1" a="1"/>
  <c r="J3180" i="1" s="1"/>
  <c r="R3180" i="1"/>
  <c r="S3180" i="1" s="1"/>
  <c r="T3180" i="1" l="1" a="1"/>
  <c r="T3180" i="1" s="1"/>
  <c r="I3181" i="1" a="1"/>
  <c r="I3181" i="1" s="1"/>
  <c r="K3180" i="1" a="1"/>
  <c r="K3180" i="1" s="1"/>
  <c r="U3180" i="1" l="1"/>
  <c r="M3180" i="1" a="1"/>
  <c r="M3180" i="1" s="1"/>
  <c r="N3181" i="1" s="1" a="1"/>
  <c r="N3181" i="1" s="1"/>
  <c r="L3181" i="1" a="1"/>
  <c r="L3181" i="1" s="1"/>
  <c r="O3180" i="1" l="1" a="1"/>
  <c r="O3180" i="1" s="1"/>
  <c r="Q3181" i="1" s="1"/>
  <c r="P3181" i="1" l="1" a="1"/>
  <c r="P3181" i="1" s="1"/>
  <c r="J3181" i="1" s="1" a="1"/>
  <c r="J3181" i="1" s="1"/>
  <c r="R3181" i="1"/>
  <c r="S3181" i="1" s="1"/>
  <c r="T3181" i="1" l="1" a="1"/>
  <c r="T3181" i="1" s="1"/>
  <c r="I3182" i="1" a="1"/>
  <c r="I3182" i="1" s="1"/>
  <c r="K3181" i="1" a="1"/>
  <c r="K3181" i="1" s="1"/>
  <c r="U3181" i="1" l="1"/>
  <c r="L3182" i="1" a="1"/>
  <c r="L3182" i="1" s="1"/>
  <c r="M3181" i="1" a="1"/>
  <c r="M3181" i="1" s="1"/>
  <c r="N3182" i="1" s="1" a="1"/>
  <c r="N3182" i="1" s="1"/>
  <c r="O3181" i="1" l="1" a="1"/>
  <c r="O3181" i="1" s="1"/>
  <c r="Q3182" i="1" l="1"/>
  <c r="R3182" i="1"/>
  <c r="S3182" i="1" s="1"/>
  <c r="P3182" i="1" a="1"/>
  <c r="P3182" i="1" s="1"/>
  <c r="J3182" i="1" s="1" a="1"/>
  <c r="J3182" i="1" s="1"/>
  <c r="T3182" i="1" l="1" a="1"/>
  <c r="T3182" i="1" s="1"/>
  <c r="I3183" i="1" a="1"/>
  <c r="I3183" i="1" s="1"/>
  <c r="K3182" i="1" a="1"/>
  <c r="K3182" i="1" s="1"/>
  <c r="U3182" i="1" l="1"/>
  <c r="M3182" i="1" a="1"/>
  <c r="M3182" i="1" s="1"/>
  <c r="N3183" i="1" s="1" a="1"/>
  <c r="N3183" i="1" s="1"/>
  <c r="L3183" i="1" a="1"/>
  <c r="L3183" i="1" s="1"/>
  <c r="O3182" i="1" l="1" a="1"/>
  <c r="O3182" i="1" s="1"/>
  <c r="R3183" i="1" s="1"/>
  <c r="S3183" i="1" s="1"/>
  <c r="P3183" i="1" l="1" a="1"/>
  <c r="P3183" i="1" s="1"/>
  <c r="J3183" i="1" s="1" a="1"/>
  <c r="J3183" i="1" s="1"/>
  <c r="I3184" i="1" s="1" a="1"/>
  <c r="I3184" i="1" s="1"/>
  <c r="Q3183" i="1"/>
  <c r="T3183" i="1" l="1" a="1"/>
  <c r="T3183" i="1" s="1"/>
  <c r="K3183" i="1" a="1"/>
  <c r="K3183" i="1" s="1"/>
  <c r="M3183" i="1" s="1" a="1"/>
  <c r="M3183" i="1" s="1"/>
  <c r="N3184" i="1" s="1" a="1"/>
  <c r="N3184" i="1" s="1"/>
  <c r="U3183" i="1" l="1"/>
  <c r="L3184" i="1" a="1"/>
  <c r="L3184" i="1" s="1"/>
  <c r="O3183" i="1" a="1"/>
  <c r="O3183" i="1" s="1"/>
  <c r="Q3184" i="1" s="1"/>
  <c r="P3184" i="1" l="1" a="1"/>
  <c r="P3184" i="1" s="1"/>
  <c r="J3184" i="1" s="1" a="1"/>
  <c r="J3184" i="1" s="1"/>
  <c r="I3185" i="1" s="1" a="1"/>
  <c r="I3185" i="1" s="1"/>
  <c r="R3184" i="1"/>
  <c r="S3184" i="1" s="1"/>
  <c r="T3184" i="1" l="1" a="1"/>
  <c r="T3184" i="1" s="1"/>
  <c r="K3184" i="1" a="1"/>
  <c r="K3184" i="1" s="1"/>
  <c r="M3184" i="1" s="1" a="1"/>
  <c r="M3184" i="1" s="1"/>
  <c r="N3185" i="1" s="1" a="1"/>
  <c r="N3185" i="1" s="1"/>
  <c r="U3184" i="1" l="1"/>
  <c r="L3185" i="1" a="1"/>
  <c r="L3185" i="1" s="1"/>
  <c r="O3184" i="1" a="1"/>
  <c r="O3184" i="1" s="1"/>
  <c r="Q3185" i="1" s="1"/>
  <c r="P3185" i="1" l="1" a="1"/>
  <c r="P3185" i="1" s="1"/>
  <c r="J3185" i="1" s="1" a="1"/>
  <c r="J3185" i="1" s="1"/>
  <c r="R3185" i="1"/>
  <c r="S3185" i="1" s="1"/>
  <c r="T3185" i="1" l="1" a="1"/>
  <c r="T3185" i="1" s="1"/>
  <c r="I3186" i="1" a="1"/>
  <c r="I3186" i="1" s="1"/>
  <c r="K3185" i="1" a="1"/>
  <c r="K3185" i="1" s="1"/>
  <c r="U3185" i="1" l="1"/>
  <c r="L3186" i="1" a="1"/>
  <c r="L3186" i="1" s="1"/>
  <c r="M3185" i="1" a="1"/>
  <c r="M3185" i="1" s="1"/>
  <c r="N3186" i="1" s="1" a="1"/>
  <c r="N3186" i="1" s="1"/>
  <c r="O3185" i="1" l="1" a="1"/>
  <c r="O3185" i="1" s="1"/>
  <c r="Q3186" i="1" l="1"/>
  <c r="R3186" i="1"/>
  <c r="S3186" i="1" s="1"/>
  <c r="P3186" i="1" a="1"/>
  <c r="P3186" i="1" s="1"/>
  <c r="J3186" i="1" s="1" a="1"/>
  <c r="J3186" i="1" s="1"/>
  <c r="T3186" i="1" l="1" a="1"/>
  <c r="T3186" i="1" s="1"/>
  <c r="I3187" i="1" a="1"/>
  <c r="I3187" i="1" s="1"/>
  <c r="K3186" i="1" a="1"/>
  <c r="K3186" i="1" s="1"/>
  <c r="U3186" i="1" l="1"/>
  <c r="M3186" i="1" a="1"/>
  <c r="M3186" i="1" s="1"/>
  <c r="N3187" i="1" s="1" a="1"/>
  <c r="N3187" i="1" s="1"/>
  <c r="L3187" i="1" a="1"/>
  <c r="L3187" i="1" s="1"/>
  <c r="O3186" i="1" l="1" a="1"/>
  <c r="O3186" i="1" s="1"/>
  <c r="Q3187" i="1" s="1"/>
  <c r="P3187" i="1" l="1" a="1"/>
  <c r="P3187" i="1" s="1"/>
  <c r="J3187" i="1" s="1" a="1"/>
  <c r="J3187" i="1" s="1"/>
  <c r="R3187" i="1"/>
  <c r="S3187" i="1" s="1"/>
  <c r="T3187" i="1" l="1" a="1"/>
  <c r="T3187" i="1" s="1"/>
  <c r="I3188" i="1" a="1"/>
  <c r="I3188" i="1" s="1"/>
  <c r="K3187" i="1" a="1"/>
  <c r="K3187" i="1" s="1"/>
  <c r="U3187" i="1" l="1"/>
  <c r="M3187" i="1" a="1"/>
  <c r="M3187" i="1" s="1"/>
  <c r="N3188" i="1" s="1" a="1"/>
  <c r="N3188" i="1" s="1"/>
  <c r="L3188" i="1" a="1"/>
  <c r="L3188" i="1" s="1"/>
  <c r="O3187" i="1" l="1" a="1"/>
  <c r="O3187" i="1" s="1"/>
  <c r="Q3188" i="1" s="1"/>
  <c r="P3188" i="1" l="1" a="1"/>
  <c r="P3188" i="1" s="1"/>
  <c r="J3188" i="1" s="1" a="1"/>
  <c r="J3188" i="1" s="1"/>
  <c r="R3188" i="1"/>
  <c r="S3188" i="1" s="1"/>
  <c r="T3188" i="1" l="1" a="1"/>
  <c r="T3188" i="1" s="1"/>
  <c r="I3189" i="1" a="1"/>
  <c r="I3189" i="1" s="1"/>
  <c r="K3188" i="1" a="1"/>
  <c r="K3188" i="1" s="1"/>
  <c r="U3188" i="1" l="1"/>
  <c r="M3188" i="1" a="1"/>
  <c r="M3188" i="1" s="1"/>
  <c r="N3189" i="1" s="1" a="1"/>
  <c r="N3189" i="1" s="1"/>
  <c r="L3189" i="1" a="1"/>
  <c r="L3189" i="1" s="1"/>
  <c r="O3188" i="1" l="1" a="1"/>
  <c r="O3188" i="1" s="1"/>
  <c r="Q3189" i="1" s="1"/>
  <c r="P3189" i="1" l="1" a="1"/>
  <c r="P3189" i="1" s="1"/>
  <c r="J3189" i="1" s="1" a="1"/>
  <c r="J3189" i="1" s="1"/>
  <c r="R3189" i="1"/>
  <c r="S3189" i="1" s="1"/>
  <c r="T3189" i="1" l="1" a="1"/>
  <c r="T3189" i="1" s="1"/>
  <c r="I3190" i="1" a="1"/>
  <c r="I3190" i="1" s="1"/>
  <c r="K3189" i="1" a="1"/>
  <c r="K3189" i="1" s="1"/>
  <c r="U3189" i="1" l="1"/>
  <c r="L3190" i="1" a="1"/>
  <c r="L3190" i="1" s="1"/>
  <c r="M3189" i="1" a="1"/>
  <c r="M3189" i="1" s="1"/>
  <c r="N3190" i="1" s="1" a="1"/>
  <c r="N3190" i="1" s="1"/>
  <c r="O3189" i="1" l="1" a="1"/>
  <c r="O3189" i="1" s="1"/>
  <c r="R3190" i="1" l="1"/>
  <c r="S3190" i="1" s="1"/>
  <c r="Q3190" i="1"/>
  <c r="P3190" i="1" a="1"/>
  <c r="P3190" i="1" s="1"/>
  <c r="J3190" i="1" s="1" a="1"/>
  <c r="J3190" i="1" s="1"/>
  <c r="T3190" i="1" l="1" a="1"/>
  <c r="T3190" i="1" s="1"/>
  <c r="I3191" i="1" a="1"/>
  <c r="I3191" i="1" s="1"/>
  <c r="K3190" i="1" a="1"/>
  <c r="K3190" i="1" s="1"/>
  <c r="U3190" i="1" l="1"/>
  <c r="M3190" i="1" a="1"/>
  <c r="M3190" i="1" s="1"/>
  <c r="N3191" i="1" s="1" a="1"/>
  <c r="N3191" i="1" s="1"/>
  <c r="L3191" i="1" a="1"/>
  <c r="L3191" i="1" s="1"/>
  <c r="O3190" i="1" l="1" a="1"/>
  <c r="O3190" i="1" s="1"/>
  <c r="Q3191" i="1" s="1"/>
  <c r="P3191" i="1" l="1" a="1"/>
  <c r="P3191" i="1" s="1"/>
  <c r="J3191" i="1" s="1" a="1"/>
  <c r="J3191" i="1" s="1"/>
  <c r="R3191" i="1"/>
  <c r="S3191" i="1" s="1"/>
  <c r="T3191" i="1" l="1" a="1"/>
  <c r="T3191" i="1" s="1"/>
  <c r="I3192" i="1" a="1"/>
  <c r="I3192" i="1" s="1"/>
  <c r="K3191" i="1" a="1"/>
  <c r="K3191" i="1" s="1"/>
  <c r="U3191" i="1" l="1"/>
  <c r="M3191" i="1" a="1"/>
  <c r="M3191" i="1" s="1"/>
  <c r="N3192" i="1" s="1" a="1"/>
  <c r="N3192" i="1" s="1"/>
  <c r="L3192" i="1" a="1"/>
  <c r="L3192" i="1" s="1"/>
  <c r="O3191" i="1" l="1" a="1"/>
  <c r="O3191" i="1" s="1"/>
  <c r="Q3192" i="1" s="1"/>
  <c r="P3192" i="1" l="1" a="1"/>
  <c r="P3192" i="1" s="1"/>
  <c r="J3192" i="1" s="1" a="1"/>
  <c r="J3192" i="1" s="1"/>
  <c r="R3192" i="1"/>
  <c r="S3192" i="1" s="1"/>
  <c r="T3192" i="1" l="1" a="1"/>
  <c r="T3192" i="1" s="1"/>
  <c r="I3193" i="1" a="1"/>
  <c r="I3193" i="1" s="1"/>
  <c r="K3192" i="1" a="1"/>
  <c r="K3192" i="1" s="1"/>
  <c r="U3192" i="1" l="1"/>
  <c r="L3193" i="1" a="1"/>
  <c r="L3193" i="1" s="1"/>
  <c r="M3192" i="1" a="1"/>
  <c r="M3192" i="1" s="1"/>
  <c r="N3193" i="1" s="1" a="1"/>
  <c r="N3193" i="1" s="1"/>
  <c r="O3192" i="1" l="1" a="1"/>
  <c r="O3192" i="1" s="1"/>
  <c r="R3193" i="1" l="1"/>
  <c r="S3193" i="1" s="1"/>
  <c r="Q3193" i="1"/>
  <c r="P3193" i="1" a="1"/>
  <c r="P3193" i="1" s="1"/>
  <c r="J3193" i="1" s="1" a="1"/>
  <c r="J3193" i="1" s="1"/>
  <c r="T3193" i="1" l="1" a="1"/>
  <c r="T3193" i="1" s="1"/>
  <c r="I3194" i="1" a="1"/>
  <c r="I3194" i="1" s="1"/>
  <c r="K3193" i="1" a="1"/>
  <c r="K3193" i="1" s="1"/>
  <c r="U3193" i="1" l="1"/>
  <c r="L3194" i="1" a="1"/>
  <c r="L3194" i="1" s="1"/>
  <c r="M3193" i="1" a="1"/>
  <c r="M3193" i="1" s="1"/>
  <c r="N3194" i="1" s="1" a="1"/>
  <c r="N3194" i="1" s="1"/>
  <c r="O3193" i="1" l="1" a="1"/>
  <c r="O3193" i="1" s="1"/>
  <c r="R3194" i="1" l="1"/>
  <c r="S3194" i="1" s="1"/>
  <c r="Q3194" i="1"/>
  <c r="P3194" i="1" a="1"/>
  <c r="P3194" i="1" s="1"/>
  <c r="J3194" i="1" s="1" a="1"/>
  <c r="J3194" i="1" s="1"/>
  <c r="T3194" i="1" l="1" a="1"/>
  <c r="T3194" i="1" s="1"/>
  <c r="I3195" i="1" a="1"/>
  <c r="I3195" i="1" s="1"/>
  <c r="K3194" i="1" a="1"/>
  <c r="K3194" i="1" s="1"/>
  <c r="U3194" i="1" l="1"/>
  <c r="M3194" i="1" a="1"/>
  <c r="M3194" i="1" s="1"/>
  <c r="N3195" i="1" s="1" a="1"/>
  <c r="N3195" i="1" s="1"/>
  <c r="L3195" i="1" a="1"/>
  <c r="L3195" i="1" s="1"/>
  <c r="O3194" i="1" l="1" a="1"/>
  <c r="O3194" i="1" s="1"/>
  <c r="Q3195" i="1" s="1"/>
  <c r="P3195" i="1" l="1" a="1"/>
  <c r="P3195" i="1" s="1"/>
  <c r="J3195" i="1" s="1" a="1"/>
  <c r="J3195" i="1" s="1"/>
  <c r="I3196" i="1" s="1" a="1"/>
  <c r="I3196" i="1" s="1"/>
  <c r="R3195" i="1"/>
  <c r="S3195" i="1" s="1"/>
  <c r="T3195" i="1" l="1" a="1"/>
  <c r="T3195" i="1" s="1"/>
  <c r="K3195" i="1" a="1"/>
  <c r="K3195" i="1" s="1"/>
  <c r="L3196" i="1" s="1" a="1"/>
  <c r="L3196" i="1" s="1"/>
  <c r="U3195" i="1" l="1"/>
  <c r="M3195" i="1" a="1"/>
  <c r="M3195" i="1" s="1"/>
  <c r="N3196" i="1" s="1" a="1"/>
  <c r="N3196" i="1" s="1"/>
  <c r="O3195" i="1" l="1" a="1"/>
  <c r="O3195" i="1" s="1"/>
  <c r="Q3196" i="1" s="1"/>
  <c r="P3196" i="1" l="1" a="1"/>
  <c r="P3196" i="1" s="1"/>
  <c r="J3196" i="1" s="1" a="1"/>
  <c r="J3196" i="1" s="1"/>
  <c r="I3197" i="1" s="1" a="1"/>
  <c r="I3197" i="1" s="1"/>
  <c r="R3196" i="1"/>
  <c r="S3196" i="1" s="1"/>
  <c r="K3196" i="1" l="1" a="1"/>
  <c r="K3196" i="1" s="1"/>
  <c r="M3196" i="1" s="1" a="1"/>
  <c r="M3196" i="1" s="1"/>
  <c r="N3197" i="1" s="1" a="1"/>
  <c r="N3197" i="1" s="1"/>
  <c r="T3196" i="1" a="1"/>
  <c r="T3196" i="1" s="1"/>
  <c r="L3197" i="1" l="1" a="1"/>
  <c r="L3197" i="1" s="1"/>
  <c r="U3196" i="1"/>
  <c r="O3196" i="1" a="1"/>
  <c r="O3196" i="1" s="1"/>
  <c r="R3197" i="1" s="1"/>
  <c r="S3197" i="1" s="1"/>
  <c r="P3197" i="1" l="1" a="1"/>
  <c r="P3197" i="1" s="1"/>
  <c r="J3197" i="1" s="1" a="1"/>
  <c r="J3197" i="1" s="1"/>
  <c r="Q3197" i="1"/>
  <c r="T3197" i="1" l="1" a="1"/>
  <c r="T3197" i="1" s="1"/>
  <c r="I3198" i="1" a="1"/>
  <c r="I3198" i="1" s="1"/>
  <c r="K3197" i="1" a="1"/>
  <c r="K3197" i="1" s="1"/>
  <c r="U3197" i="1" l="1"/>
  <c r="L3198" i="1" a="1"/>
  <c r="L3198" i="1" s="1"/>
  <c r="M3197" i="1" a="1"/>
  <c r="M3197" i="1" s="1"/>
  <c r="N3198" i="1" s="1" a="1"/>
  <c r="N3198" i="1" s="1"/>
  <c r="O3197" i="1" l="1" a="1"/>
  <c r="O3197" i="1" s="1"/>
  <c r="R3198" i="1" s="1"/>
  <c r="S3198" i="1" s="1"/>
  <c r="P3198" i="1" l="1" a="1"/>
  <c r="P3198" i="1" s="1"/>
  <c r="J3198" i="1" s="1" a="1"/>
  <c r="J3198" i="1" s="1"/>
  <c r="Q3198" i="1"/>
  <c r="T3198" i="1" l="1" a="1"/>
  <c r="T3198" i="1" s="1"/>
  <c r="I3199" i="1" a="1"/>
  <c r="I3199" i="1" s="1"/>
  <c r="K3198" i="1" a="1"/>
  <c r="K3198" i="1" s="1"/>
  <c r="U3198" i="1" l="1"/>
  <c r="M3198" i="1" a="1"/>
  <c r="M3198" i="1" s="1"/>
  <c r="N3199" i="1" s="1" a="1"/>
  <c r="N3199" i="1" s="1"/>
  <c r="L3199" i="1" a="1"/>
  <c r="L3199" i="1" s="1"/>
  <c r="O3198" i="1" l="1" a="1"/>
  <c r="O3198" i="1" s="1"/>
  <c r="Q3199" i="1" s="1"/>
  <c r="P3199" i="1" l="1" a="1"/>
  <c r="P3199" i="1" s="1"/>
  <c r="J3199" i="1" s="1" a="1"/>
  <c r="J3199" i="1" s="1"/>
  <c r="I3200" i="1" s="1" a="1"/>
  <c r="I3200" i="1" s="1"/>
  <c r="R3199" i="1"/>
  <c r="S3199" i="1" s="1"/>
  <c r="T3199" i="1" l="1" a="1"/>
  <c r="T3199" i="1" s="1"/>
  <c r="K3199" i="1" a="1"/>
  <c r="K3199" i="1" s="1"/>
  <c r="L3200" i="1" s="1" a="1"/>
  <c r="L3200" i="1" s="1"/>
  <c r="M3199" i="1" l="1" a="1"/>
  <c r="M3199" i="1" s="1"/>
  <c r="N3200" i="1" s="1" a="1"/>
  <c r="N3200" i="1" s="1"/>
  <c r="U3199" i="1"/>
  <c r="O3199" i="1" l="1" a="1"/>
  <c r="O3199" i="1" s="1"/>
  <c r="Q3200" i="1" s="1"/>
  <c r="P3200" i="1" l="1" a="1"/>
  <c r="P3200" i="1" s="1"/>
  <c r="J3200" i="1" s="1" a="1"/>
  <c r="J3200" i="1" s="1"/>
  <c r="K3200" i="1" s="1" a="1"/>
  <c r="K3200" i="1" s="1"/>
  <c r="R3200" i="1"/>
  <c r="S3200" i="1" s="1"/>
  <c r="I3201" i="1" l="1" a="1"/>
  <c r="I3201" i="1" s="1"/>
  <c r="T3200" i="1" a="1"/>
  <c r="T3200" i="1" s="1"/>
  <c r="U3200" i="1" s="1"/>
  <c r="L3201" i="1" a="1"/>
  <c r="L3201" i="1" s="1"/>
  <c r="M3200" i="1" a="1"/>
  <c r="M3200" i="1" s="1"/>
  <c r="N3201" i="1" s="1" a="1"/>
  <c r="N3201" i="1" s="1"/>
  <c r="O3200" i="1" l="1" a="1"/>
  <c r="O3200" i="1" s="1"/>
  <c r="R3201" i="1" s="1"/>
  <c r="S3201" i="1" s="1"/>
  <c r="P3201" i="1" l="1" a="1"/>
  <c r="P3201" i="1" s="1"/>
  <c r="J3201" i="1" s="1" a="1"/>
  <c r="J3201" i="1" s="1"/>
  <c r="Q3201" i="1"/>
  <c r="T3201" i="1" l="1" a="1"/>
  <c r="T3201" i="1" s="1"/>
  <c r="I3202" i="1" a="1"/>
  <c r="I3202" i="1" s="1"/>
  <c r="K3201" i="1" a="1"/>
  <c r="K3201" i="1" s="1"/>
  <c r="U3201" i="1" l="1"/>
  <c r="L3202" i="1" a="1"/>
  <c r="L3202" i="1" s="1"/>
  <c r="M3201" i="1" a="1"/>
  <c r="M3201" i="1" s="1"/>
  <c r="N3202" i="1" s="1" a="1"/>
  <c r="N3202" i="1" s="1"/>
  <c r="O3201" i="1" l="1" a="1"/>
  <c r="O3201" i="1" s="1"/>
  <c r="R3202" i="1" l="1"/>
  <c r="S3202" i="1" s="1"/>
  <c r="Q3202" i="1"/>
  <c r="P3202" i="1" a="1"/>
  <c r="P3202" i="1" s="1"/>
  <c r="J3202" i="1" s="1" a="1"/>
  <c r="J3202" i="1" s="1"/>
  <c r="T3202" i="1" l="1" a="1"/>
  <c r="T3202" i="1" s="1"/>
  <c r="I3203" i="1" a="1"/>
  <c r="I3203" i="1" s="1"/>
  <c r="K3202" i="1" a="1"/>
  <c r="K3202" i="1" s="1"/>
  <c r="U3202" i="1" l="1"/>
  <c r="M3202" i="1" a="1"/>
  <c r="M3202" i="1" s="1"/>
  <c r="N3203" i="1" s="1" a="1"/>
  <c r="N3203" i="1" s="1"/>
  <c r="L3203" i="1" a="1"/>
  <c r="L3203" i="1" s="1"/>
  <c r="O3202" i="1" l="1" a="1"/>
  <c r="O3202" i="1" s="1"/>
  <c r="Q3203" i="1" s="1"/>
  <c r="P3203" i="1" l="1" a="1"/>
  <c r="P3203" i="1" s="1"/>
  <c r="J3203" i="1" s="1" a="1"/>
  <c r="J3203" i="1" s="1"/>
  <c r="R3203" i="1"/>
  <c r="S3203" i="1" s="1"/>
  <c r="T3203" i="1" l="1" a="1"/>
  <c r="T3203" i="1" s="1"/>
  <c r="I3204" i="1" a="1"/>
  <c r="I3204" i="1" s="1"/>
  <c r="K3203" i="1" a="1"/>
  <c r="K3203" i="1" s="1"/>
  <c r="U3203" i="1" l="1"/>
  <c r="L3204" i="1" a="1"/>
  <c r="L3204" i="1" s="1"/>
  <c r="M3203" i="1" a="1"/>
  <c r="M3203" i="1" s="1"/>
  <c r="N3204" i="1" s="1" a="1"/>
  <c r="N3204" i="1" s="1"/>
  <c r="O3203" i="1" l="1" a="1"/>
  <c r="O3203" i="1" s="1"/>
  <c r="Q3204" i="1" l="1"/>
  <c r="R3204" i="1"/>
  <c r="S3204" i="1" s="1"/>
  <c r="P3204" i="1" a="1"/>
  <c r="P3204" i="1" s="1"/>
  <c r="J3204" i="1" s="1" a="1"/>
  <c r="J3204" i="1" s="1"/>
  <c r="T3204" i="1" l="1" a="1"/>
  <c r="T3204" i="1" s="1"/>
  <c r="I3205" i="1" a="1"/>
  <c r="I3205" i="1" s="1"/>
  <c r="K3204" i="1" a="1"/>
  <c r="K3204" i="1" s="1"/>
  <c r="U3204" i="1" l="1"/>
  <c r="L3205" i="1" a="1"/>
  <c r="L3205" i="1" s="1"/>
  <c r="M3204" i="1" a="1"/>
  <c r="M3204" i="1" s="1"/>
  <c r="N3205" i="1" s="1" a="1"/>
  <c r="N3205" i="1" s="1"/>
  <c r="O3204" i="1" l="1" a="1"/>
  <c r="O3204" i="1" s="1"/>
  <c r="R3205" i="1" s="1"/>
  <c r="S3205" i="1" s="1"/>
  <c r="P3205" i="1" l="1" a="1"/>
  <c r="P3205" i="1" s="1"/>
  <c r="J3205" i="1" s="1" a="1"/>
  <c r="J3205" i="1" s="1"/>
  <c r="Q3205" i="1"/>
  <c r="T3205" i="1" l="1" a="1"/>
  <c r="T3205" i="1" s="1"/>
  <c r="I3206" i="1" a="1"/>
  <c r="I3206" i="1" s="1"/>
  <c r="K3205" i="1" a="1"/>
  <c r="K3205" i="1" s="1"/>
  <c r="U3205" i="1" l="1"/>
  <c r="L3206" i="1" a="1"/>
  <c r="L3206" i="1" s="1"/>
  <c r="M3205" i="1" a="1"/>
  <c r="M3205" i="1" s="1"/>
  <c r="N3206" i="1" s="1" a="1"/>
  <c r="N3206" i="1" s="1"/>
  <c r="O3205" i="1" l="1" a="1"/>
  <c r="O3205" i="1" s="1"/>
  <c r="R3206" i="1" s="1"/>
  <c r="S3206" i="1" s="1"/>
  <c r="P3206" i="1" l="1" a="1"/>
  <c r="P3206" i="1" s="1"/>
  <c r="J3206" i="1" s="1" a="1"/>
  <c r="J3206" i="1" s="1"/>
  <c r="Q3206" i="1"/>
  <c r="T3206" i="1" l="1" a="1"/>
  <c r="T3206" i="1" s="1"/>
  <c r="I3207" i="1" a="1"/>
  <c r="I3207" i="1" s="1"/>
  <c r="K3206" i="1" a="1"/>
  <c r="K3206" i="1" s="1"/>
  <c r="U3206" i="1" l="1"/>
  <c r="M3206" i="1" a="1"/>
  <c r="M3206" i="1" s="1"/>
  <c r="N3207" i="1" s="1" a="1"/>
  <c r="N3207" i="1" s="1"/>
  <c r="L3207" i="1" a="1"/>
  <c r="L3207" i="1" s="1"/>
  <c r="O3206" i="1" l="1" a="1"/>
  <c r="O3206" i="1" s="1"/>
  <c r="Q3207" i="1" s="1"/>
  <c r="P3207" i="1" l="1" a="1"/>
  <c r="P3207" i="1" s="1"/>
  <c r="J3207" i="1" s="1" a="1"/>
  <c r="J3207" i="1" s="1"/>
  <c r="R3207" i="1"/>
  <c r="S3207" i="1" s="1"/>
  <c r="T3207" i="1" l="1" a="1"/>
  <c r="T3207" i="1" s="1"/>
  <c r="I3208" i="1" a="1"/>
  <c r="I3208" i="1" s="1"/>
  <c r="K3207" i="1" a="1"/>
  <c r="K3207" i="1" s="1"/>
  <c r="U3207" i="1" l="1"/>
  <c r="L3208" i="1" a="1"/>
  <c r="L3208" i="1" s="1"/>
  <c r="M3207" i="1" a="1"/>
  <c r="M3207" i="1" s="1"/>
  <c r="N3208" i="1" s="1" a="1"/>
  <c r="N3208" i="1" s="1"/>
  <c r="O3207" i="1" l="1" a="1"/>
  <c r="O3207" i="1" s="1"/>
  <c r="R3208" i="1" s="1"/>
  <c r="S3208" i="1" s="1"/>
  <c r="P3208" i="1" l="1" a="1"/>
  <c r="P3208" i="1" s="1"/>
  <c r="J3208" i="1" s="1" a="1"/>
  <c r="J3208" i="1" s="1"/>
  <c r="Q3208" i="1"/>
  <c r="T3208" i="1" l="1" a="1"/>
  <c r="T3208" i="1" s="1"/>
  <c r="I3209" i="1" a="1"/>
  <c r="I3209" i="1" s="1"/>
  <c r="K3208" i="1" a="1"/>
  <c r="K3208" i="1" s="1"/>
  <c r="U3208" i="1" l="1"/>
  <c r="L3209" i="1" a="1"/>
  <c r="L3209" i="1" s="1"/>
  <c r="M3208" i="1" a="1"/>
  <c r="M3208" i="1" s="1"/>
  <c r="N3209" i="1" s="1" a="1"/>
  <c r="N3209" i="1" s="1"/>
  <c r="O3208" i="1" l="1" a="1"/>
  <c r="O3208" i="1" s="1"/>
  <c r="R3209" i="1" l="1"/>
  <c r="S3209" i="1" s="1"/>
  <c r="Q3209" i="1"/>
  <c r="P3209" i="1" a="1"/>
  <c r="P3209" i="1" s="1"/>
  <c r="J3209" i="1" s="1" a="1"/>
  <c r="J3209" i="1" s="1"/>
  <c r="T3209" i="1" l="1" a="1"/>
  <c r="T3209" i="1" s="1"/>
  <c r="I3210" i="1" a="1"/>
  <c r="I3210" i="1" s="1"/>
  <c r="K3209" i="1" a="1"/>
  <c r="K3209" i="1" s="1"/>
  <c r="U3209" i="1" l="1"/>
  <c r="M3209" i="1" a="1"/>
  <c r="M3209" i="1" s="1"/>
  <c r="N3210" i="1" s="1" a="1"/>
  <c r="N3210" i="1" s="1"/>
  <c r="L3210" i="1" a="1"/>
  <c r="L3210" i="1" s="1"/>
  <c r="O3209" i="1" l="1" a="1"/>
  <c r="O3209" i="1" s="1"/>
  <c r="R3210" i="1" l="1"/>
  <c r="S3210" i="1" s="1"/>
  <c r="Q3210" i="1"/>
  <c r="P3210" i="1" a="1"/>
  <c r="P3210" i="1" s="1"/>
  <c r="J3210" i="1" s="1" a="1"/>
  <c r="J3210" i="1" s="1"/>
  <c r="T3210" i="1" l="1" a="1"/>
  <c r="T3210" i="1" s="1"/>
  <c r="I3211" i="1" a="1"/>
  <c r="I3211" i="1" s="1"/>
  <c r="K3210" i="1" a="1"/>
  <c r="K3210" i="1" s="1"/>
  <c r="U3210" i="1" l="1"/>
  <c r="M3210" i="1" a="1"/>
  <c r="M3210" i="1" s="1"/>
  <c r="N3211" i="1" s="1" a="1"/>
  <c r="N3211" i="1" s="1"/>
  <c r="L3211" i="1" a="1"/>
  <c r="L3211" i="1" s="1"/>
  <c r="O3210" i="1" l="1" a="1"/>
  <c r="O3210" i="1" s="1"/>
  <c r="Q3211" i="1" s="1"/>
  <c r="P3211" i="1" l="1" a="1"/>
  <c r="P3211" i="1" s="1"/>
  <c r="J3211" i="1" s="1" a="1"/>
  <c r="J3211" i="1" s="1"/>
  <c r="R3211" i="1"/>
  <c r="S3211" i="1" s="1"/>
  <c r="T3211" i="1" l="1" a="1"/>
  <c r="T3211" i="1" s="1"/>
  <c r="I3212" i="1" a="1"/>
  <c r="I3212" i="1" s="1"/>
  <c r="K3211" i="1" a="1"/>
  <c r="K3211" i="1" s="1"/>
  <c r="U3211" i="1" l="1"/>
  <c r="L3212" i="1" a="1"/>
  <c r="L3212" i="1" s="1"/>
  <c r="M3211" i="1" a="1"/>
  <c r="M3211" i="1" s="1"/>
  <c r="N3212" i="1" s="1" a="1"/>
  <c r="N3212" i="1" s="1"/>
  <c r="O3211" i="1" l="1" a="1"/>
  <c r="O3211" i="1" s="1"/>
  <c r="R3212" i="1" l="1"/>
  <c r="S3212" i="1" s="1"/>
  <c r="Q3212" i="1"/>
  <c r="P3212" i="1" a="1"/>
  <c r="P3212" i="1" s="1"/>
  <c r="J3212" i="1" s="1" a="1"/>
  <c r="J3212" i="1" s="1"/>
  <c r="T3212" i="1" l="1" a="1"/>
  <c r="T3212" i="1" s="1"/>
  <c r="I3213" i="1" a="1"/>
  <c r="I3213" i="1" s="1"/>
  <c r="K3212" i="1" a="1"/>
  <c r="K3212" i="1" s="1"/>
  <c r="U3212" i="1" l="1"/>
  <c r="L3213" i="1" a="1"/>
  <c r="L3213" i="1" s="1"/>
  <c r="M3212" i="1" a="1"/>
  <c r="M3212" i="1" s="1"/>
  <c r="N3213" i="1" s="1" a="1"/>
  <c r="N3213" i="1" s="1"/>
  <c r="O3212" i="1" l="1" a="1"/>
  <c r="O3212" i="1" s="1"/>
  <c r="R3213" i="1" l="1"/>
  <c r="S3213" i="1" s="1"/>
  <c r="Q3213" i="1"/>
  <c r="P3213" i="1" a="1"/>
  <c r="P3213" i="1" s="1"/>
  <c r="J3213" i="1" s="1" a="1"/>
  <c r="J3213" i="1" s="1"/>
  <c r="T3213" i="1" l="1" a="1"/>
  <c r="T3213" i="1" s="1"/>
  <c r="I3214" i="1" a="1"/>
  <c r="I3214" i="1" s="1"/>
  <c r="K3213" i="1" a="1"/>
  <c r="K3213" i="1" s="1"/>
  <c r="U3213" i="1" l="1"/>
  <c r="L3214" i="1" a="1"/>
  <c r="L3214" i="1" s="1"/>
  <c r="M3213" i="1" a="1"/>
  <c r="M3213" i="1" s="1"/>
  <c r="N3214" i="1" s="1" a="1"/>
  <c r="N3214" i="1" s="1"/>
  <c r="O3213" i="1" l="1" a="1"/>
  <c r="O3213" i="1" s="1"/>
  <c r="R3214" i="1" l="1"/>
  <c r="S3214" i="1" s="1"/>
  <c r="Q3214" i="1"/>
  <c r="P3214" i="1" a="1"/>
  <c r="P3214" i="1" s="1"/>
  <c r="J3214" i="1" s="1" a="1"/>
  <c r="J3214" i="1" s="1"/>
  <c r="T3214" i="1" l="1" a="1"/>
  <c r="T3214" i="1" s="1"/>
  <c r="I3215" i="1" a="1"/>
  <c r="I3215" i="1" s="1"/>
  <c r="K3214" i="1" a="1"/>
  <c r="K3214" i="1" s="1"/>
  <c r="U3214" i="1" l="1"/>
  <c r="L3215" i="1" a="1"/>
  <c r="L3215" i="1" s="1"/>
  <c r="M3214" i="1" a="1"/>
  <c r="M3214" i="1" s="1"/>
  <c r="N3215" i="1" s="1" a="1"/>
  <c r="N3215" i="1" s="1"/>
  <c r="O3214" i="1" l="1" a="1"/>
  <c r="O3214" i="1" s="1"/>
  <c r="Q3215" i="1" l="1"/>
  <c r="R3215" i="1"/>
  <c r="S3215" i="1" s="1"/>
  <c r="P3215" i="1" a="1"/>
  <c r="P3215" i="1" s="1"/>
  <c r="J3215" i="1" s="1" a="1"/>
  <c r="J3215" i="1" s="1"/>
  <c r="T3215" i="1" l="1" a="1"/>
  <c r="T3215" i="1" s="1"/>
  <c r="I3216" i="1" a="1"/>
  <c r="I3216" i="1" s="1"/>
  <c r="K3215" i="1" a="1"/>
  <c r="K3215" i="1" s="1"/>
  <c r="U3215" i="1" l="1"/>
  <c r="M3215" i="1" a="1"/>
  <c r="M3215" i="1" s="1"/>
  <c r="N3216" i="1" s="1" a="1"/>
  <c r="N3216" i="1" s="1"/>
  <c r="L3216" i="1" a="1"/>
  <c r="L3216" i="1" s="1"/>
  <c r="O3215" i="1" l="1" a="1"/>
  <c r="O3215" i="1" s="1"/>
  <c r="R3216" i="1" s="1"/>
  <c r="S3216" i="1" s="1"/>
  <c r="P3216" i="1" l="1" a="1"/>
  <c r="P3216" i="1" s="1"/>
  <c r="J3216" i="1" s="1" a="1"/>
  <c r="J3216" i="1" s="1"/>
  <c r="Q3216" i="1"/>
  <c r="T3216" i="1" l="1" a="1"/>
  <c r="T3216" i="1" s="1"/>
  <c r="I3217" i="1" a="1"/>
  <c r="I3217" i="1" s="1"/>
  <c r="K3216" i="1" a="1"/>
  <c r="K3216" i="1" s="1"/>
  <c r="U3216" i="1" l="1"/>
  <c r="M3216" i="1" a="1"/>
  <c r="M3216" i="1" s="1"/>
  <c r="N3217" i="1" s="1" a="1"/>
  <c r="N3217" i="1" s="1"/>
  <c r="L3217" i="1" a="1"/>
  <c r="L3217" i="1" s="1"/>
  <c r="O3216" i="1" l="1" a="1"/>
  <c r="O3216" i="1" s="1"/>
  <c r="R3217" i="1" s="1"/>
  <c r="S3217" i="1" s="1"/>
  <c r="P3217" i="1" l="1" a="1"/>
  <c r="P3217" i="1" s="1"/>
  <c r="J3217" i="1" s="1" a="1"/>
  <c r="J3217" i="1" s="1"/>
  <c r="Q3217" i="1"/>
  <c r="T3217" i="1" l="1" a="1"/>
  <c r="T3217" i="1" s="1"/>
  <c r="I3218" i="1" a="1"/>
  <c r="I3218" i="1" s="1"/>
  <c r="K3217" i="1" a="1"/>
  <c r="K3217" i="1" s="1"/>
  <c r="U3217" i="1" l="1"/>
  <c r="L3218" i="1" a="1"/>
  <c r="L3218" i="1" s="1"/>
  <c r="M3217" i="1" a="1"/>
  <c r="M3217" i="1" s="1"/>
  <c r="N3218" i="1" s="1" a="1"/>
  <c r="N3218" i="1" s="1"/>
  <c r="O3217" i="1" l="1" a="1"/>
  <c r="O3217" i="1" s="1"/>
  <c r="R3218" i="1" s="1"/>
  <c r="S3218" i="1" s="1"/>
  <c r="P3218" i="1" l="1" a="1"/>
  <c r="P3218" i="1" s="1"/>
  <c r="J3218" i="1" s="1" a="1"/>
  <c r="J3218" i="1" s="1"/>
  <c r="Q3218" i="1"/>
  <c r="T3218" i="1" l="1" a="1"/>
  <c r="T3218" i="1" s="1"/>
  <c r="I3219" i="1" a="1"/>
  <c r="I3219" i="1" s="1"/>
  <c r="K3218" i="1" a="1"/>
  <c r="K3218" i="1" s="1"/>
  <c r="U3218" i="1" l="1"/>
  <c r="L3219" i="1" a="1"/>
  <c r="L3219" i="1" s="1"/>
  <c r="M3218" i="1" a="1"/>
  <c r="M3218" i="1" s="1"/>
  <c r="N3219" i="1" s="1" a="1"/>
  <c r="N3219" i="1" s="1"/>
  <c r="O3218" i="1" l="1" a="1"/>
  <c r="O3218" i="1" s="1"/>
  <c r="Q3219" i="1" l="1"/>
  <c r="R3219" i="1"/>
  <c r="S3219" i="1" s="1"/>
  <c r="P3219" i="1" a="1"/>
  <c r="P3219" i="1" s="1"/>
  <c r="J3219" i="1" s="1" a="1"/>
  <c r="J3219" i="1" s="1"/>
  <c r="T3219" i="1" l="1" a="1"/>
  <c r="T3219" i="1" s="1"/>
  <c r="I3220" i="1" a="1"/>
  <c r="I3220" i="1" s="1"/>
  <c r="K3219" i="1" a="1"/>
  <c r="K3219" i="1" s="1"/>
  <c r="U3219" i="1" l="1"/>
  <c r="L3220" i="1" a="1"/>
  <c r="L3220" i="1" s="1"/>
  <c r="M3219" i="1" a="1"/>
  <c r="M3219" i="1" s="1"/>
  <c r="N3220" i="1" s="1" a="1"/>
  <c r="N3220" i="1" s="1"/>
  <c r="O3219" i="1" l="1" a="1"/>
  <c r="O3219" i="1" s="1"/>
  <c r="R3220" i="1" l="1"/>
  <c r="S3220" i="1" s="1"/>
  <c r="Q3220" i="1"/>
  <c r="P3220" i="1" a="1"/>
  <c r="P3220" i="1" s="1"/>
  <c r="J3220" i="1" s="1" a="1"/>
  <c r="J3220" i="1" s="1"/>
  <c r="T3220" i="1" l="1" a="1"/>
  <c r="T3220" i="1" s="1"/>
  <c r="I3221" i="1" a="1"/>
  <c r="I3221" i="1" s="1"/>
  <c r="K3220" i="1" a="1"/>
  <c r="K3220" i="1" s="1"/>
  <c r="U3220" i="1" l="1"/>
  <c r="L3221" i="1" a="1"/>
  <c r="L3221" i="1" s="1"/>
  <c r="M3220" i="1" a="1"/>
  <c r="M3220" i="1" s="1"/>
  <c r="N3221" i="1" s="1" a="1"/>
  <c r="N3221" i="1" s="1"/>
  <c r="O3220" i="1" l="1" a="1"/>
  <c r="O3220" i="1" s="1"/>
  <c r="R3221" i="1" l="1"/>
  <c r="S3221" i="1" s="1"/>
  <c r="Q3221" i="1"/>
  <c r="P3221" i="1" a="1"/>
  <c r="P3221" i="1" s="1"/>
  <c r="J3221" i="1" s="1" a="1"/>
  <c r="J3221" i="1" s="1"/>
  <c r="T3221" i="1" l="1" a="1"/>
  <c r="T3221" i="1" s="1"/>
  <c r="I3222" i="1" a="1"/>
  <c r="I3222" i="1" s="1"/>
  <c r="K3221" i="1" a="1"/>
  <c r="K3221" i="1" s="1"/>
  <c r="U3221" i="1" l="1"/>
  <c r="M3221" i="1" a="1"/>
  <c r="M3221" i="1" s="1"/>
  <c r="N3222" i="1" s="1" a="1"/>
  <c r="N3222" i="1" s="1"/>
  <c r="L3222" i="1" a="1"/>
  <c r="L3222" i="1" s="1"/>
  <c r="O3221" i="1" l="1" a="1"/>
  <c r="O3221" i="1" s="1"/>
  <c r="R3222" i="1" s="1"/>
  <c r="S3222" i="1" s="1"/>
  <c r="P3222" i="1" l="1" a="1"/>
  <c r="P3222" i="1" s="1"/>
  <c r="J3222" i="1" s="1" a="1"/>
  <c r="J3222" i="1" s="1"/>
  <c r="Q3222" i="1"/>
  <c r="T3222" i="1" l="1" a="1"/>
  <c r="T3222" i="1" s="1"/>
  <c r="I3223" i="1" a="1"/>
  <c r="I3223" i="1" s="1"/>
  <c r="K3222" i="1" a="1"/>
  <c r="K3222" i="1" s="1"/>
  <c r="U3222" i="1" l="1"/>
  <c r="L3223" i="1" a="1"/>
  <c r="L3223" i="1" s="1"/>
  <c r="M3222" i="1" a="1"/>
  <c r="M3222" i="1" s="1"/>
  <c r="N3223" i="1" s="1" a="1"/>
  <c r="N3223" i="1" s="1"/>
  <c r="O3222" i="1" l="1" a="1"/>
  <c r="O3222" i="1" s="1"/>
  <c r="Q3223" i="1" l="1"/>
  <c r="R3223" i="1"/>
  <c r="S3223" i="1" s="1"/>
  <c r="P3223" i="1" a="1"/>
  <c r="P3223" i="1" s="1"/>
  <c r="J3223" i="1" s="1" a="1"/>
  <c r="J3223" i="1" s="1"/>
  <c r="T3223" i="1" l="1" a="1"/>
  <c r="T3223" i="1" s="1"/>
  <c r="I3224" i="1" a="1"/>
  <c r="I3224" i="1" s="1"/>
  <c r="K3223" i="1" a="1"/>
  <c r="K3223" i="1" s="1"/>
  <c r="U3223" i="1" l="1"/>
  <c r="L3224" i="1" a="1"/>
  <c r="L3224" i="1" s="1"/>
  <c r="M3223" i="1" a="1"/>
  <c r="M3223" i="1" s="1"/>
  <c r="N3224" i="1" s="1" a="1"/>
  <c r="N3224" i="1" s="1"/>
  <c r="O3223" i="1" l="1" a="1"/>
  <c r="O3223" i="1" s="1"/>
  <c r="R3224" i="1" l="1"/>
  <c r="S3224" i="1" s="1"/>
  <c r="Q3224" i="1"/>
  <c r="P3224" i="1" a="1"/>
  <c r="P3224" i="1" s="1"/>
  <c r="J3224" i="1" s="1" a="1"/>
  <c r="J3224" i="1" s="1"/>
  <c r="T3224" i="1" l="1" a="1"/>
  <c r="T3224" i="1" s="1"/>
  <c r="I3225" i="1" a="1"/>
  <c r="I3225" i="1" s="1"/>
  <c r="K3224" i="1" a="1"/>
  <c r="K3224" i="1" s="1"/>
  <c r="U3224" i="1" l="1"/>
  <c r="L3225" i="1" a="1"/>
  <c r="L3225" i="1" s="1"/>
  <c r="M3224" i="1" a="1"/>
  <c r="M3224" i="1" s="1"/>
  <c r="N3225" i="1" s="1" a="1"/>
  <c r="N3225" i="1" s="1"/>
  <c r="O3224" i="1" l="1" a="1"/>
  <c r="O3224" i="1" s="1"/>
  <c r="R3225" i="1" l="1"/>
  <c r="S3225" i="1" s="1"/>
  <c r="Q3225" i="1"/>
  <c r="P3225" i="1" a="1"/>
  <c r="P3225" i="1" s="1"/>
  <c r="J3225" i="1" s="1" a="1"/>
  <c r="J3225" i="1" s="1"/>
  <c r="T3225" i="1" l="1" a="1"/>
  <c r="T3225" i="1" s="1"/>
  <c r="I3226" i="1" a="1"/>
  <c r="I3226" i="1" s="1"/>
  <c r="K3225" i="1" a="1"/>
  <c r="K3225" i="1" s="1"/>
  <c r="U3225" i="1" l="1"/>
  <c r="L3226" i="1" a="1"/>
  <c r="L3226" i="1" s="1"/>
  <c r="M3225" i="1" a="1"/>
  <c r="M3225" i="1" s="1"/>
  <c r="N3226" i="1" s="1" a="1"/>
  <c r="N3226" i="1" s="1"/>
  <c r="O3225" i="1" l="1" a="1"/>
  <c r="O3225" i="1" s="1"/>
  <c r="R3226" i="1" s="1"/>
  <c r="S3226" i="1" s="1"/>
  <c r="P3226" i="1" l="1" a="1"/>
  <c r="P3226" i="1" s="1"/>
  <c r="J3226" i="1" s="1" a="1"/>
  <c r="J3226" i="1" s="1"/>
  <c r="Q3226" i="1"/>
  <c r="T3226" i="1" l="1" a="1"/>
  <c r="T3226" i="1" s="1"/>
  <c r="I3227" i="1" a="1"/>
  <c r="I3227" i="1" s="1"/>
  <c r="K3226" i="1" a="1"/>
  <c r="K3226" i="1" s="1"/>
  <c r="U3226" i="1" l="1"/>
  <c r="L3227" i="1" a="1"/>
  <c r="L3227" i="1" s="1"/>
  <c r="M3226" i="1" a="1"/>
  <c r="M3226" i="1" s="1"/>
  <c r="N3227" i="1" s="1" a="1"/>
  <c r="N3227" i="1" s="1"/>
  <c r="O3226" i="1" l="1" a="1"/>
  <c r="O3226" i="1" s="1"/>
  <c r="Q3227" i="1" l="1"/>
  <c r="R3227" i="1"/>
  <c r="S3227" i="1" s="1"/>
  <c r="P3227" i="1" a="1"/>
  <c r="P3227" i="1" s="1"/>
  <c r="J3227" i="1" s="1" a="1"/>
  <c r="J3227" i="1" s="1"/>
  <c r="T3227" i="1" l="1" a="1"/>
  <c r="T3227" i="1" s="1"/>
  <c r="I3228" i="1" a="1"/>
  <c r="I3228" i="1" s="1"/>
  <c r="K3227" i="1" a="1"/>
  <c r="K3227" i="1" s="1"/>
  <c r="U3227" i="1" l="1"/>
  <c r="L3228" i="1" a="1"/>
  <c r="L3228" i="1" s="1"/>
  <c r="M3227" i="1" a="1"/>
  <c r="M3227" i="1" s="1"/>
  <c r="N3228" i="1" s="1" a="1"/>
  <c r="N3228" i="1" s="1"/>
  <c r="O3227" i="1" l="1" a="1"/>
  <c r="O3227" i="1" s="1"/>
  <c r="R3228" i="1" l="1"/>
  <c r="S3228" i="1" s="1"/>
  <c r="Q3228" i="1"/>
  <c r="P3228" i="1" a="1"/>
  <c r="P3228" i="1" s="1"/>
  <c r="J3228" i="1" s="1" a="1"/>
  <c r="J3228" i="1" s="1"/>
  <c r="T3228" i="1" l="1" a="1"/>
  <c r="T3228" i="1" s="1"/>
  <c r="I3229" i="1" a="1"/>
  <c r="I3229" i="1" s="1"/>
  <c r="K3228" i="1" a="1"/>
  <c r="K3228" i="1" s="1"/>
  <c r="U3228" i="1" l="1"/>
  <c r="M3228" i="1" a="1"/>
  <c r="M3228" i="1" s="1"/>
  <c r="N3229" i="1" s="1" a="1"/>
  <c r="N3229" i="1" s="1"/>
  <c r="L3229" i="1" a="1"/>
  <c r="L3229" i="1" s="1"/>
  <c r="O3228" i="1" l="1" a="1"/>
  <c r="O3228" i="1" s="1"/>
  <c r="R3229" i="1" s="1"/>
  <c r="S3229" i="1" s="1"/>
  <c r="P3229" i="1" l="1" a="1"/>
  <c r="P3229" i="1" s="1"/>
  <c r="J3229" i="1" s="1" a="1"/>
  <c r="J3229" i="1" s="1"/>
  <c r="Q3229" i="1"/>
  <c r="T3229" i="1" l="1" a="1"/>
  <c r="T3229" i="1" s="1"/>
  <c r="I3230" i="1" a="1"/>
  <c r="I3230" i="1" s="1"/>
  <c r="K3229" i="1" a="1"/>
  <c r="K3229" i="1" s="1"/>
  <c r="U3229" i="1" l="1"/>
  <c r="M3229" i="1" a="1"/>
  <c r="M3229" i="1" s="1"/>
  <c r="N3230" i="1" s="1" a="1"/>
  <c r="N3230" i="1" s="1"/>
  <c r="L3230" i="1" a="1"/>
  <c r="L3230" i="1" s="1"/>
  <c r="O3229" i="1" l="1" a="1"/>
  <c r="O3229" i="1" s="1"/>
  <c r="Q3230" i="1" s="1"/>
  <c r="P3230" i="1" l="1" a="1"/>
  <c r="P3230" i="1" s="1"/>
  <c r="J3230" i="1" s="1" a="1"/>
  <c r="J3230" i="1" s="1"/>
  <c r="R3230" i="1"/>
  <c r="S3230" i="1" s="1"/>
  <c r="T3230" i="1" l="1" a="1"/>
  <c r="T3230" i="1" s="1"/>
  <c r="I3231" i="1" a="1"/>
  <c r="I3231" i="1" s="1"/>
  <c r="K3230" i="1" a="1"/>
  <c r="K3230" i="1" s="1"/>
  <c r="U3230" i="1" l="1"/>
  <c r="M3230" i="1" a="1"/>
  <c r="M3230" i="1" s="1"/>
  <c r="N3231" i="1" s="1" a="1"/>
  <c r="N3231" i="1" s="1"/>
  <c r="L3231" i="1" a="1"/>
  <c r="L3231" i="1" s="1"/>
  <c r="O3230" i="1" l="1" a="1"/>
  <c r="O3230" i="1" s="1"/>
  <c r="Q3231" i="1" s="1"/>
  <c r="P3231" i="1" l="1" a="1"/>
  <c r="P3231" i="1" s="1"/>
  <c r="J3231" i="1" s="1" a="1"/>
  <c r="J3231" i="1" s="1"/>
  <c r="I3232" i="1" s="1" a="1"/>
  <c r="I3232" i="1" s="1"/>
  <c r="R3231" i="1"/>
  <c r="S3231" i="1" s="1"/>
  <c r="T3231" i="1" l="1" a="1"/>
  <c r="T3231" i="1" s="1"/>
  <c r="K3231" i="1" a="1"/>
  <c r="K3231" i="1" s="1"/>
  <c r="M3231" i="1" s="1" a="1"/>
  <c r="M3231" i="1" s="1"/>
  <c r="N3232" i="1" s="1" a="1"/>
  <c r="N3232" i="1" s="1"/>
  <c r="U3231" i="1" l="1"/>
  <c r="L3232" i="1" a="1"/>
  <c r="L3232" i="1" s="1"/>
  <c r="O3231" i="1" a="1"/>
  <c r="O3231" i="1" s="1"/>
  <c r="R3232" i="1" s="1"/>
  <c r="S3232" i="1" s="1"/>
  <c r="P3232" i="1" l="1" a="1"/>
  <c r="P3232" i="1" s="1"/>
  <c r="J3232" i="1" s="1" a="1"/>
  <c r="J3232" i="1" s="1"/>
  <c r="Q3232" i="1"/>
  <c r="T3232" i="1" l="1" a="1"/>
  <c r="T3232" i="1" s="1"/>
  <c r="I3233" i="1" a="1"/>
  <c r="I3233" i="1" s="1"/>
  <c r="K3232" i="1" a="1"/>
  <c r="K3232" i="1" s="1"/>
  <c r="U3232" i="1" l="1"/>
  <c r="M3232" i="1" a="1"/>
  <c r="M3232" i="1" s="1"/>
  <c r="N3233" i="1" s="1" a="1"/>
  <c r="N3233" i="1" s="1"/>
  <c r="L3233" i="1" a="1"/>
  <c r="L3233" i="1" s="1"/>
  <c r="O3232" i="1" l="1" a="1"/>
  <c r="O3232" i="1" s="1"/>
  <c r="Q3233" i="1" s="1"/>
  <c r="P3233" i="1" l="1" a="1"/>
  <c r="P3233" i="1" s="1"/>
  <c r="J3233" i="1" s="1" a="1"/>
  <c r="J3233" i="1" s="1"/>
  <c r="R3233" i="1"/>
  <c r="S3233" i="1" s="1"/>
  <c r="T3233" i="1" l="1" a="1"/>
  <c r="T3233" i="1" s="1"/>
  <c r="I3234" i="1" a="1"/>
  <c r="I3234" i="1" s="1"/>
  <c r="K3233" i="1" a="1"/>
  <c r="K3233" i="1" s="1"/>
  <c r="U3233" i="1" l="1"/>
  <c r="M3233" i="1" a="1"/>
  <c r="M3233" i="1" s="1"/>
  <c r="N3234" i="1" s="1" a="1"/>
  <c r="N3234" i="1" s="1"/>
  <c r="L3234" i="1" a="1"/>
  <c r="L3234" i="1" s="1"/>
  <c r="O3233" i="1" l="1" a="1"/>
  <c r="O3233" i="1" s="1"/>
  <c r="Q3234" i="1" s="1"/>
  <c r="P3234" i="1" l="1" a="1"/>
  <c r="P3234" i="1" s="1"/>
  <c r="J3234" i="1" s="1" a="1"/>
  <c r="J3234" i="1" s="1"/>
  <c r="R3234" i="1"/>
  <c r="S3234" i="1" s="1"/>
  <c r="T3234" i="1" l="1" a="1"/>
  <c r="T3234" i="1" s="1"/>
  <c r="I3235" i="1" a="1"/>
  <c r="I3235" i="1" s="1"/>
  <c r="K3234" i="1" a="1"/>
  <c r="K3234" i="1" s="1"/>
  <c r="U3234" i="1" l="1"/>
  <c r="L3235" i="1" a="1"/>
  <c r="L3235" i="1" s="1"/>
  <c r="M3234" i="1" a="1"/>
  <c r="M3234" i="1" s="1"/>
  <c r="N3235" i="1" s="1" a="1"/>
  <c r="N3235" i="1" s="1"/>
  <c r="O3234" i="1" l="1" a="1"/>
  <c r="O3234" i="1" s="1"/>
  <c r="Q3235" i="1" l="1"/>
  <c r="R3235" i="1"/>
  <c r="S3235" i="1" s="1"/>
  <c r="P3235" i="1" a="1"/>
  <c r="P3235" i="1" s="1"/>
  <c r="J3235" i="1" s="1" a="1"/>
  <c r="J3235" i="1" s="1"/>
  <c r="T3235" i="1" l="1" a="1"/>
  <c r="T3235" i="1" s="1"/>
  <c r="I3236" i="1" a="1"/>
  <c r="I3236" i="1" s="1"/>
  <c r="K3235" i="1" a="1"/>
  <c r="K3235" i="1" s="1"/>
  <c r="U3235" i="1" l="1"/>
  <c r="M3235" i="1" a="1"/>
  <c r="M3235" i="1" s="1"/>
  <c r="N3236" i="1" s="1" a="1"/>
  <c r="N3236" i="1" s="1"/>
  <c r="L3236" i="1" a="1"/>
  <c r="L3236" i="1" s="1"/>
  <c r="O3235" i="1" l="1" a="1"/>
  <c r="O3235" i="1" s="1"/>
  <c r="R3236" i="1" s="1"/>
  <c r="S3236" i="1" s="1"/>
  <c r="P3236" i="1" l="1" a="1"/>
  <c r="P3236" i="1" s="1"/>
  <c r="J3236" i="1" s="1" a="1"/>
  <c r="J3236" i="1" s="1"/>
  <c r="Q3236" i="1"/>
  <c r="T3236" i="1" l="1" a="1"/>
  <c r="T3236" i="1" s="1"/>
  <c r="I3237" i="1" a="1"/>
  <c r="I3237" i="1" s="1"/>
  <c r="K3236" i="1" a="1"/>
  <c r="K3236" i="1" s="1"/>
  <c r="U3236" i="1" l="1"/>
  <c r="M3236" i="1" a="1"/>
  <c r="M3236" i="1" s="1"/>
  <c r="N3237" i="1" s="1" a="1"/>
  <c r="N3237" i="1" s="1"/>
  <c r="L3237" i="1" a="1"/>
  <c r="L3237" i="1" s="1"/>
  <c r="O3236" i="1" l="1" a="1"/>
  <c r="O3236" i="1" s="1"/>
  <c r="Q3237" i="1" s="1"/>
  <c r="P3237" i="1" l="1" a="1"/>
  <c r="P3237" i="1" s="1"/>
  <c r="J3237" i="1" s="1" a="1"/>
  <c r="J3237" i="1" s="1"/>
  <c r="R3237" i="1"/>
  <c r="S3237" i="1" s="1"/>
  <c r="T3237" i="1" l="1" a="1"/>
  <c r="T3237" i="1" s="1"/>
  <c r="I3238" i="1" a="1"/>
  <c r="I3238" i="1" s="1"/>
  <c r="K3237" i="1" a="1"/>
  <c r="K3237" i="1" s="1"/>
  <c r="U3237" i="1" l="1"/>
  <c r="M3237" i="1" a="1"/>
  <c r="M3237" i="1" s="1"/>
  <c r="N3238" i="1" s="1" a="1"/>
  <c r="N3238" i="1" s="1"/>
  <c r="L3238" i="1" a="1"/>
  <c r="L3238" i="1" s="1"/>
  <c r="O3237" i="1" l="1" a="1"/>
  <c r="O3237" i="1" s="1"/>
  <c r="Q3238" i="1" s="1"/>
  <c r="P3238" i="1" l="1" a="1"/>
  <c r="P3238" i="1" s="1"/>
  <c r="J3238" i="1" s="1" a="1"/>
  <c r="J3238" i="1" s="1"/>
  <c r="R3238" i="1"/>
  <c r="S3238" i="1" s="1"/>
  <c r="T3238" i="1" l="1" a="1"/>
  <c r="T3238" i="1" s="1"/>
  <c r="I3239" i="1" a="1"/>
  <c r="I3239" i="1" s="1"/>
  <c r="K3238" i="1" a="1"/>
  <c r="K3238" i="1" s="1"/>
  <c r="U3238" i="1" l="1"/>
  <c r="L3239" i="1" a="1"/>
  <c r="L3239" i="1" s="1"/>
  <c r="M3238" i="1" a="1"/>
  <c r="M3238" i="1" s="1"/>
  <c r="N3239" i="1" s="1" a="1"/>
  <c r="N3239" i="1" s="1"/>
  <c r="O3238" i="1" l="1" a="1"/>
  <c r="O3238" i="1" s="1"/>
  <c r="Q3239" i="1" l="1"/>
  <c r="R3239" i="1"/>
  <c r="S3239" i="1" s="1"/>
  <c r="P3239" i="1" a="1"/>
  <c r="P3239" i="1" s="1"/>
  <c r="J3239" i="1" s="1" a="1"/>
  <c r="J3239" i="1" s="1"/>
  <c r="T3239" i="1" l="1" a="1"/>
  <c r="T3239" i="1" s="1"/>
  <c r="I3240" i="1" a="1"/>
  <c r="I3240" i="1" s="1"/>
  <c r="K3239" i="1" a="1"/>
  <c r="K3239" i="1" s="1"/>
  <c r="U3239" i="1" l="1"/>
  <c r="M3239" i="1" a="1"/>
  <c r="M3239" i="1" s="1"/>
  <c r="N3240" i="1" s="1" a="1"/>
  <c r="N3240" i="1" s="1"/>
  <c r="L3240" i="1" a="1"/>
  <c r="L3240" i="1" s="1"/>
  <c r="O3239" i="1" l="1" a="1"/>
  <c r="O3239" i="1" s="1"/>
  <c r="R3240" i="1" s="1"/>
  <c r="S3240" i="1" s="1"/>
  <c r="P3240" i="1" l="1" a="1"/>
  <c r="P3240" i="1" s="1"/>
  <c r="J3240" i="1" s="1" a="1"/>
  <c r="J3240" i="1" s="1"/>
  <c r="Q3240" i="1"/>
  <c r="T3240" i="1" l="1" a="1"/>
  <c r="T3240" i="1" s="1"/>
  <c r="I3241" i="1" a="1"/>
  <c r="I3241" i="1" s="1"/>
  <c r="K3240" i="1" a="1"/>
  <c r="K3240" i="1" s="1"/>
  <c r="U3240" i="1" l="1"/>
  <c r="M3240" i="1" a="1"/>
  <c r="M3240" i="1" s="1"/>
  <c r="N3241" i="1" s="1" a="1"/>
  <c r="N3241" i="1" s="1"/>
  <c r="L3241" i="1" a="1"/>
  <c r="L3241" i="1" s="1"/>
  <c r="O3240" i="1" l="1" a="1"/>
  <c r="O3240" i="1" s="1"/>
  <c r="Q3241" i="1" s="1"/>
  <c r="P3241" i="1" l="1" a="1"/>
  <c r="P3241" i="1" s="1"/>
  <c r="J3241" i="1" s="1" a="1"/>
  <c r="J3241" i="1" s="1"/>
  <c r="R3241" i="1"/>
  <c r="S3241" i="1" s="1"/>
  <c r="T3241" i="1" l="1" a="1"/>
  <c r="T3241" i="1" s="1"/>
  <c r="I3242" i="1" a="1"/>
  <c r="I3242" i="1" s="1"/>
  <c r="K3241" i="1" a="1"/>
  <c r="K3241" i="1" s="1"/>
  <c r="U3241" i="1" l="1"/>
  <c r="M3241" i="1" a="1"/>
  <c r="M3241" i="1" s="1"/>
  <c r="N3242" i="1" s="1" a="1"/>
  <c r="N3242" i="1" s="1"/>
  <c r="L3242" i="1" a="1"/>
  <c r="L3242" i="1" s="1"/>
  <c r="O3241" i="1" l="1" a="1"/>
  <c r="O3241" i="1" s="1"/>
  <c r="Q3242" i="1" s="1"/>
  <c r="P3242" i="1" l="1" a="1"/>
  <c r="P3242" i="1" s="1"/>
  <c r="J3242" i="1" s="1" a="1"/>
  <c r="J3242" i="1" s="1"/>
  <c r="R3242" i="1"/>
  <c r="S3242" i="1" s="1"/>
  <c r="T3242" i="1" l="1" a="1"/>
  <c r="T3242" i="1" s="1"/>
  <c r="I3243" i="1" a="1"/>
  <c r="I3243" i="1" s="1"/>
  <c r="K3242" i="1" a="1"/>
  <c r="K3242" i="1" s="1"/>
  <c r="U3242" i="1" l="1"/>
  <c r="L3243" i="1" a="1"/>
  <c r="L3243" i="1" s="1"/>
  <c r="M3242" i="1" a="1"/>
  <c r="M3242" i="1" s="1"/>
  <c r="N3243" i="1" s="1" a="1"/>
  <c r="N3243" i="1" s="1"/>
  <c r="O3242" i="1" l="1" a="1"/>
  <c r="O3242" i="1" s="1"/>
  <c r="Q3243" i="1" l="1"/>
  <c r="R3243" i="1"/>
  <c r="S3243" i="1" s="1"/>
  <c r="P3243" i="1" a="1"/>
  <c r="P3243" i="1" s="1"/>
  <c r="J3243" i="1" s="1" a="1"/>
  <c r="J3243" i="1" s="1"/>
  <c r="T3243" i="1" l="1" a="1"/>
  <c r="T3243" i="1" s="1"/>
  <c r="I3244" i="1" a="1"/>
  <c r="I3244" i="1" s="1"/>
  <c r="K3243" i="1" a="1"/>
  <c r="K3243" i="1" s="1"/>
  <c r="U3243" i="1" l="1"/>
  <c r="M3243" i="1" a="1"/>
  <c r="M3243" i="1" s="1"/>
  <c r="N3244" i="1" s="1" a="1"/>
  <c r="N3244" i="1" s="1"/>
  <c r="L3244" i="1" a="1"/>
  <c r="L3244" i="1" s="1"/>
  <c r="O3243" i="1" l="1" a="1"/>
  <c r="O3243" i="1" s="1"/>
  <c r="R3244" i="1" s="1"/>
  <c r="S3244" i="1" s="1"/>
  <c r="P3244" i="1" l="1" a="1"/>
  <c r="P3244" i="1" s="1"/>
  <c r="J3244" i="1" s="1" a="1"/>
  <c r="J3244" i="1" s="1"/>
  <c r="Q3244" i="1"/>
  <c r="T3244" i="1" l="1" a="1"/>
  <c r="T3244" i="1" s="1"/>
  <c r="I3245" i="1" a="1"/>
  <c r="I3245" i="1" s="1"/>
  <c r="K3244" i="1" a="1"/>
  <c r="K3244" i="1" s="1"/>
  <c r="U3244" i="1" l="1"/>
  <c r="M3244" i="1" a="1"/>
  <c r="M3244" i="1" s="1"/>
  <c r="N3245" i="1" s="1" a="1"/>
  <c r="N3245" i="1" s="1"/>
  <c r="L3245" i="1" a="1"/>
  <c r="L3245" i="1" s="1"/>
  <c r="O3244" i="1" l="1" a="1"/>
  <c r="O3244" i="1" s="1"/>
  <c r="Q3245" i="1" s="1"/>
  <c r="P3245" i="1" l="1" a="1"/>
  <c r="P3245" i="1" s="1"/>
  <c r="J3245" i="1" s="1" a="1"/>
  <c r="J3245" i="1" s="1"/>
  <c r="R3245" i="1"/>
  <c r="S3245" i="1" s="1"/>
  <c r="T3245" i="1" l="1" a="1"/>
  <c r="T3245" i="1" s="1"/>
  <c r="I3246" i="1" a="1"/>
  <c r="I3246" i="1" s="1"/>
  <c r="K3245" i="1" a="1"/>
  <c r="K3245" i="1" s="1"/>
  <c r="U3245" i="1" l="1"/>
  <c r="M3245" i="1" a="1"/>
  <c r="M3245" i="1" s="1"/>
  <c r="N3246" i="1" s="1" a="1"/>
  <c r="N3246" i="1" s="1"/>
  <c r="L3246" i="1" a="1"/>
  <c r="L3246" i="1" s="1"/>
  <c r="O3245" i="1" l="1" a="1"/>
  <c r="O3245" i="1" s="1"/>
  <c r="Q3246" i="1" s="1"/>
  <c r="P3246" i="1" l="1" a="1"/>
  <c r="P3246" i="1" s="1"/>
  <c r="J3246" i="1" s="1" a="1"/>
  <c r="J3246" i="1" s="1"/>
  <c r="R3246" i="1"/>
  <c r="S3246" i="1" s="1"/>
  <c r="T3246" i="1" l="1" a="1"/>
  <c r="T3246" i="1" s="1"/>
  <c r="I3247" i="1" a="1"/>
  <c r="I3247" i="1" s="1"/>
  <c r="K3246" i="1" a="1"/>
  <c r="K3246" i="1" s="1"/>
  <c r="U3246" i="1" l="1"/>
  <c r="L3247" i="1" a="1"/>
  <c r="L3247" i="1" s="1"/>
  <c r="M3246" i="1" a="1"/>
  <c r="M3246" i="1" s="1"/>
  <c r="N3247" i="1" s="1" a="1"/>
  <c r="N3247" i="1" s="1"/>
  <c r="O3246" i="1" l="1" a="1"/>
  <c r="O3246" i="1" s="1"/>
  <c r="Q3247" i="1" l="1"/>
  <c r="R3247" i="1"/>
  <c r="S3247" i="1" s="1"/>
  <c r="P3247" i="1" a="1"/>
  <c r="P3247" i="1" s="1"/>
  <c r="J3247" i="1" s="1" a="1"/>
  <c r="J3247" i="1" s="1"/>
  <c r="T3247" i="1" l="1" a="1"/>
  <c r="T3247" i="1" s="1"/>
  <c r="I3248" i="1" a="1"/>
  <c r="I3248" i="1" s="1"/>
  <c r="K3247" i="1" a="1"/>
  <c r="K3247" i="1" s="1"/>
  <c r="U3247" i="1" l="1"/>
  <c r="M3247" i="1" a="1"/>
  <c r="M3247" i="1" s="1"/>
  <c r="N3248" i="1" s="1" a="1"/>
  <c r="N3248" i="1" s="1"/>
  <c r="L3248" i="1" a="1"/>
  <c r="L3248" i="1" s="1"/>
  <c r="O3247" i="1" l="1" a="1"/>
  <c r="O3247" i="1" s="1"/>
  <c r="R3248" i="1" s="1"/>
  <c r="S3248" i="1" s="1"/>
  <c r="P3248" i="1" l="1" a="1"/>
  <c r="P3248" i="1" s="1"/>
  <c r="J3248" i="1" s="1" a="1"/>
  <c r="J3248" i="1" s="1"/>
  <c r="Q3248" i="1"/>
  <c r="T3248" i="1" l="1" a="1"/>
  <c r="T3248" i="1" s="1"/>
  <c r="I3249" i="1" a="1"/>
  <c r="I3249" i="1" s="1"/>
  <c r="K3248" i="1" a="1"/>
  <c r="K3248" i="1" s="1"/>
  <c r="U3248" i="1" l="1"/>
  <c r="M3248" i="1" a="1"/>
  <c r="M3248" i="1" s="1"/>
  <c r="N3249" i="1" s="1" a="1"/>
  <c r="N3249" i="1" s="1"/>
  <c r="L3249" i="1" a="1"/>
  <c r="L3249" i="1" s="1"/>
  <c r="O3248" i="1" l="1" a="1"/>
  <c r="O3248" i="1" s="1"/>
  <c r="Q3249" i="1" l="1"/>
  <c r="R3249" i="1"/>
  <c r="S3249" i="1" s="1"/>
  <c r="P3249" i="1" a="1"/>
  <c r="P3249" i="1" s="1"/>
  <c r="J3249" i="1" s="1" a="1"/>
  <c r="J3249" i="1" s="1"/>
  <c r="T3249" i="1" l="1" a="1"/>
  <c r="T3249" i="1" s="1"/>
  <c r="I3250" i="1" a="1"/>
  <c r="I3250" i="1" s="1"/>
  <c r="K3249" i="1" a="1"/>
  <c r="K3249" i="1" s="1"/>
  <c r="U3249" i="1" l="1"/>
  <c r="M3249" i="1" a="1"/>
  <c r="M3249" i="1" s="1"/>
  <c r="N3250" i="1" s="1" a="1"/>
  <c r="N3250" i="1" s="1"/>
  <c r="L3250" i="1" a="1"/>
  <c r="L3250" i="1" s="1"/>
  <c r="O3249" i="1" l="1" a="1"/>
  <c r="O3249" i="1" s="1"/>
  <c r="Q3250" i="1" s="1"/>
  <c r="P3250" i="1" l="1" a="1"/>
  <c r="P3250" i="1" s="1"/>
  <c r="J3250" i="1" s="1" a="1"/>
  <c r="J3250" i="1" s="1"/>
  <c r="R3250" i="1"/>
  <c r="S3250" i="1" s="1"/>
  <c r="T3250" i="1" l="1" a="1"/>
  <c r="T3250" i="1" s="1"/>
  <c r="I3251" i="1" a="1"/>
  <c r="I3251" i="1" s="1"/>
  <c r="K3250" i="1" a="1"/>
  <c r="K3250" i="1" s="1"/>
  <c r="U3250" i="1" l="1"/>
  <c r="L3251" i="1" a="1"/>
  <c r="L3251" i="1" s="1"/>
  <c r="M3250" i="1" a="1"/>
  <c r="M3250" i="1" s="1"/>
  <c r="N3251" i="1" s="1" a="1"/>
  <c r="N3251" i="1" s="1"/>
  <c r="O3250" i="1" l="1" a="1"/>
  <c r="O3250" i="1" s="1"/>
  <c r="Q3251" i="1" s="1"/>
  <c r="P3251" i="1" l="1" a="1"/>
  <c r="P3251" i="1" s="1"/>
  <c r="J3251" i="1" s="1" a="1"/>
  <c r="J3251" i="1" s="1"/>
  <c r="R3251" i="1"/>
  <c r="S3251" i="1" s="1"/>
  <c r="T3251" i="1" l="1" a="1"/>
  <c r="T3251" i="1" s="1"/>
  <c r="I3252" i="1" a="1"/>
  <c r="I3252" i="1" s="1"/>
  <c r="K3251" i="1" a="1"/>
  <c r="K3251" i="1" s="1"/>
  <c r="U3251" i="1" l="1"/>
  <c r="M3251" i="1" a="1"/>
  <c r="M3251" i="1" s="1"/>
  <c r="N3252" i="1" s="1" a="1"/>
  <c r="N3252" i="1" s="1"/>
  <c r="L3252" i="1" a="1"/>
  <c r="L3252" i="1" s="1"/>
  <c r="O3251" i="1" l="1" a="1"/>
  <c r="O3251" i="1" s="1"/>
  <c r="R3252" i="1" s="1"/>
  <c r="S3252" i="1" s="1"/>
  <c r="P3252" i="1" l="1" a="1"/>
  <c r="P3252" i="1" s="1"/>
  <c r="J3252" i="1" s="1" a="1"/>
  <c r="J3252" i="1" s="1"/>
  <c r="I3253" i="1" s="1" a="1"/>
  <c r="I3253" i="1" s="1"/>
  <c r="Q3252" i="1"/>
  <c r="K3252" i="1" l="1" a="1"/>
  <c r="K3252" i="1" s="1"/>
  <c r="L3253" i="1" s="1" a="1"/>
  <c r="L3253" i="1" s="1"/>
  <c r="T3252" i="1" a="1"/>
  <c r="T3252" i="1" s="1"/>
  <c r="M3252" i="1" l="1" a="1"/>
  <c r="M3252" i="1" s="1"/>
  <c r="N3253" i="1" s="1" a="1"/>
  <c r="N3253" i="1" s="1"/>
  <c r="U3252" i="1"/>
  <c r="O3252" i="1" l="1" a="1"/>
  <c r="O3252" i="1" s="1"/>
  <c r="Q3253" i="1" s="1"/>
  <c r="P3253" i="1" l="1" a="1"/>
  <c r="P3253" i="1" s="1"/>
  <c r="J3253" i="1" s="1" a="1"/>
  <c r="J3253" i="1" s="1"/>
  <c r="K3253" i="1" s="1" a="1"/>
  <c r="K3253" i="1" s="1"/>
  <c r="M3253" i="1" s="1" a="1"/>
  <c r="M3253" i="1" s="1"/>
  <c r="N3254" i="1" s="1" a="1"/>
  <c r="N3254" i="1" s="1"/>
  <c r="R3253" i="1"/>
  <c r="S3253" i="1" s="1"/>
  <c r="I3254" i="1" l="1" a="1"/>
  <c r="I3254" i="1" s="1"/>
  <c r="L3254" i="1" a="1"/>
  <c r="L3254" i="1" s="1"/>
  <c r="T3253" i="1" a="1"/>
  <c r="T3253" i="1" s="1"/>
  <c r="U3253" i="1" s="1"/>
  <c r="O3253" i="1" a="1"/>
  <c r="O3253" i="1" s="1"/>
  <c r="Q3254" i="1" s="1"/>
  <c r="P3254" i="1" l="1" a="1"/>
  <c r="P3254" i="1" s="1"/>
  <c r="J3254" i="1" s="1" a="1"/>
  <c r="J3254" i="1" s="1"/>
  <c r="I3255" i="1" s="1" a="1"/>
  <c r="I3255" i="1" s="1"/>
  <c r="R3254" i="1"/>
  <c r="S3254" i="1" s="1"/>
  <c r="T3254" i="1" l="1" a="1"/>
  <c r="T3254" i="1" s="1"/>
  <c r="K3254" i="1" a="1"/>
  <c r="K3254" i="1" s="1"/>
  <c r="L3255" i="1" s="1" a="1"/>
  <c r="L3255" i="1" s="1"/>
  <c r="U3254" i="1" l="1"/>
  <c r="M3254" i="1" a="1"/>
  <c r="M3254" i="1" s="1"/>
  <c r="N3255" i="1" s="1" a="1"/>
  <c r="N3255" i="1" s="1"/>
  <c r="O3254" i="1" l="1" a="1"/>
  <c r="O3254" i="1" s="1"/>
  <c r="Q3255" i="1" s="1"/>
  <c r="P3255" i="1" l="1" a="1"/>
  <c r="P3255" i="1" s="1"/>
  <c r="J3255" i="1" s="1" a="1"/>
  <c r="J3255" i="1" s="1"/>
  <c r="I3256" i="1" s="1" a="1"/>
  <c r="I3256" i="1" s="1"/>
  <c r="R3255" i="1"/>
  <c r="S3255" i="1" s="1"/>
  <c r="K3255" i="1" l="1" a="1"/>
  <c r="K3255" i="1" s="1"/>
  <c r="L3256" i="1" s="1" a="1"/>
  <c r="L3256" i="1" s="1"/>
  <c r="T3255" i="1" a="1"/>
  <c r="T3255" i="1" s="1"/>
  <c r="U3255" i="1" s="1"/>
  <c r="M3255" i="1" l="1" a="1"/>
  <c r="M3255" i="1" s="1"/>
  <c r="N3256" i="1" s="1" a="1"/>
  <c r="N3256" i="1" s="1"/>
  <c r="O3255" i="1" l="1" a="1"/>
  <c r="O3255" i="1" s="1"/>
  <c r="R3256" i="1" s="1"/>
  <c r="S3256" i="1" s="1"/>
  <c r="Q3256" i="1" l="1"/>
  <c r="P3256" i="1" a="1"/>
  <c r="P3256" i="1" s="1"/>
  <c r="J3256" i="1" s="1" a="1"/>
  <c r="J3256" i="1" s="1"/>
  <c r="I3257" i="1" s="1" a="1"/>
  <c r="I3257" i="1" s="1"/>
  <c r="K3256" i="1" l="1" a="1"/>
  <c r="K3256" i="1" s="1"/>
  <c r="T3256" i="1" a="1"/>
  <c r="T3256" i="1" s="1"/>
  <c r="U3256" i="1" s="1"/>
  <c r="M3256" i="1" a="1"/>
  <c r="M3256" i="1" s="1"/>
  <c r="N3257" i="1" s="1" a="1"/>
  <c r="N3257" i="1" s="1"/>
  <c r="L3257" i="1" a="1"/>
  <c r="L3257" i="1" s="1"/>
  <c r="O3256" i="1" l="1" a="1"/>
  <c r="O3256" i="1" s="1"/>
  <c r="Q3257" i="1" s="1"/>
  <c r="P3257" i="1" l="1" a="1"/>
  <c r="P3257" i="1" s="1"/>
  <c r="J3257" i="1" s="1" a="1"/>
  <c r="J3257" i="1" s="1"/>
  <c r="R3257" i="1"/>
  <c r="S3257" i="1" s="1"/>
  <c r="T3257" i="1" l="1" a="1"/>
  <c r="T3257" i="1" s="1"/>
  <c r="I3258" i="1" a="1"/>
  <c r="I3258" i="1" s="1"/>
  <c r="K3257" i="1" a="1"/>
  <c r="K3257" i="1" s="1"/>
  <c r="U3257" i="1" l="1"/>
  <c r="M3257" i="1" a="1"/>
  <c r="M3257" i="1" s="1"/>
  <c r="N3258" i="1" s="1" a="1"/>
  <c r="N3258" i="1" s="1"/>
  <c r="L3258" i="1" a="1"/>
  <c r="L3258" i="1" s="1"/>
  <c r="O3257" i="1" l="1" a="1"/>
  <c r="O3257" i="1" s="1"/>
  <c r="Q3258" i="1" s="1"/>
  <c r="P3258" i="1" l="1" a="1"/>
  <c r="P3258" i="1" s="1"/>
  <c r="J3258" i="1" s="1" a="1"/>
  <c r="J3258" i="1" s="1"/>
  <c r="R3258" i="1"/>
  <c r="S3258" i="1" s="1"/>
  <c r="T3258" i="1" l="1" a="1"/>
  <c r="T3258" i="1" s="1"/>
  <c r="I3259" i="1" a="1"/>
  <c r="I3259" i="1" s="1"/>
  <c r="K3258" i="1" a="1"/>
  <c r="K3258" i="1" s="1"/>
  <c r="U3258" i="1" l="1"/>
  <c r="L3259" i="1" a="1"/>
  <c r="L3259" i="1" s="1"/>
  <c r="M3258" i="1" a="1"/>
  <c r="M3258" i="1" s="1"/>
  <c r="N3259" i="1" s="1" a="1"/>
  <c r="N3259" i="1" s="1"/>
  <c r="O3258" i="1" l="1" a="1"/>
  <c r="O3258" i="1" s="1"/>
  <c r="Q3259" i="1" l="1"/>
  <c r="R3259" i="1"/>
  <c r="S3259" i="1" s="1"/>
  <c r="P3259" i="1" a="1"/>
  <c r="P3259" i="1" s="1"/>
  <c r="J3259" i="1" s="1" a="1"/>
  <c r="J3259" i="1" s="1"/>
  <c r="T3259" i="1" l="1" a="1"/>
  <c r="T3259" i="1" s="1"/>
  <c r="I3260" i="1" a="1"/>
  <c r="I3260" i="1" s="1"/>
  <c r="K3259" i="1" a="1"/>
  <c r="K3259" i="1" s="1"/>
  <c r="U3259" i="1" l="1"/>
  <c r="M3259" i="1" a="1"/>
  <c r="M3259" i="1" s="1"/>
  <c r="N3260" i="1" s="1" a="1"/>
  <c r="N3260" i="1" s="1"/>
  <c r="L3260" i="1" a="1"/>
  <c r="L3260" i="1" s="1"/>
  <c r="O3259" i="1" l="1" a="1"/>
  <c r="O3259" i="1" s="1"/>
  <c r="R3260" i="1" s="1"/>
  <c r="S3260" i="1" s="1"/>
  <c r="P3260" i="1" l="1" a="1"/>
  <c r="P3260" i="1" s="1"/>
  <c r="J3260" i="1" s="1" a="1"/>
  <c r="J3260" i="1" s="1"/>
  <c r="I3261" i="1" s="1" a="1"/>
  <c r="I3261" i="1" s="1"/>
  <c r="Q3260" i="1"/>
  <c r="K3260" i="1" l="1" a="1"/>
  <c r="K3260" i="1" s="1"/>
  <c r="L3261" i="1" s="1" a="1"/>
  <c r="L3261" i="1" s="1"/>
  <c r="T3260" i="1" a="1"/>
  <c r="T3260" i="1" s="1"/>
  <c r="M3260" i="1" l="1" a="1"/>
  <c r="M3260" i="1" s="1"/>
  <c r="N3261" i="1" s="1" a="1"/>
  <c r="N3261" i="1" s="1"/>
  <c r="U3260" i="1"/>
  <c r="O3260" i="1" l="1" a="1"/>
  <c r="O3260" i="1" s="1"/>
  <c r="Q3261" i="1" s="1"/>
  <c r="R3261" i="1" l="1"/>
  <c r="S3261" i="1" s="1"/>
  <c r="P3261" i="1" a="1"/>
  <c r="P3261" i="1" s="1"/>
  <c r="J3261" i="1" s="1" a="1"/>
  <c r="J3261" i="1" s="1"/>
  <c r="I3262" i="1" s="1" a="1"/>
  <c r="I3262" i="1" s="1"/>
  <c r="K3261" i="1" l="1" a="1"/>
  <c r="K3261" i="1" s="1"/>
  <c r="M3261" i="1" s="1" a="1"/>
  <c r="M3261" i="1" s="1"/>
  <c r="N3262" i="1" s="1" a="1"/>
  <c r="N3262" i="1" s="1"/>
  <c r="T3261" i="1" a="1"/>
  <c r="T3261" i="1" s="1"/>
  <c r="U3261" i="1" s="1"/>
  <c r="O3261" i="1" l="1" a="1"/>
  <c r="O3261" i="1" s="1"/>
  <c r="Q3262" i="1" s="1"/>
  <c r="L3262" i="1" a="1"/>
  <c r="L3262" i="1" s="1"/>
  <c r="R3262" i="1" l="1"/>
  <c r="S3262" i="1" s="1"/>
  <c r="P3262" i="1" a="1"/>
  <c r="P3262" i="1" s="1"/>
  <c r="J3262" i="1" s="1" a="1"/>
  <c r="J3262" i="1" s="1"/>
  <c r="I3263" i="1" s="1" a="1"/>
  <c r="I3263" i="1" s="1"/>
  <c r="K3262" i="1" l="1" a="1"/>
  <c r="K3262" i="1" s="1"/>
  <c r="L3263" i="1" s="1" a="1"/>
  <c r="L3263" i="1" s="1"/>
  <c r="T3262" i="1" a="1"/>
  <c r="T3262" i="1" s="1"/>
  <c r="U3262" i="1" s="1"/>
  <c r="M3262" i="1" l="1" a="1"/>
  <c r="M3262" i="1" s="1"/>
  <c r="N3263" i="1" s="1" a="1"/>
  <c r="N3263" i="1" s="1"/>
  <c r="O3262" i="1" l="1" a="1"/>
  <c r="O3262" i="1" s="1"/>
  <c r="Q3263" i="1" s="1"/>
  <c r="R3263" i="1"/>
  <c r="S3263" i="1" s="1"/>
  <c r="P3263" i="1" a="1"/>
  <c r="P3263" i="1" s="1"/>
  <c r="J3263" i="1" s="1" a="1"/>
  <c r="J3263" i="1" s="1"/>
  <c r="T3263" i="1" l="1" a="1"/>
  <c r="T3263" i="1" s="1"/>
  <c r="I3264" i="1" a="1"/>
  <c r="I3264" i="1" s="1"/>
  <c r="K3263" i="1" a="1"/>
  <c r="K3263" i="1" s="1"/>
  <c r="U3263" i="1" l="1"/>
  <c r="M3263" i="1" a="1"/>
  <c r="M3263" i="1" s="1"/>
  <c r="N3264" i="1" s="1" a="1"/>
  <c r="N3264" i="1" s="1"/>
  <c r="L3264" i="1" a="1"/>
  <c r="L3264" i="1" s="1"/>
  <c r="O3263" i="1" l="1" a="1"/>
  <c r="O3263" i="1" s="1"/>
  <c r="R3264" i="1" s="1"/>
  <c r="S3264" i="1" s="1"/>
  <c r="P3264" i="1" l="1" a="1"/>
  <c r="P3264" i="1" s="1"/>
  <c r="J3264" i="1" s="1" a="1"/>
  <c r="J3264" i="1" s="1"/>
  <c r="Q3264" i="1"/>
  <c r="T3264" i="1" l="1" a="1"/>
  <c r="T3264" i="1" s="1"/>
  <c r="I3265" i="1" a="1"/>
  <c r="I3265" i="1" s="1"/>
  <c r="K3264" i="1" a="1"/>
  <c r="K3264" i="1" s="1"/>
  <c r="U3264" i="1" l="1"/>
  <c r="M3264" i="1" a="1"/>
  <c r="M3264" i="1" s="1"/>
  <c r="N3265" i="1" s="1" a="1"/>
  <c r="N3265" i="1" s="1"/>
  <c r="L3265" i="1" a="1"/>
  <c r="L3265" i="1" s="1"/>
  <c r="O3264" i="1" l="1" a="1"/>
  <c r="O3264" i="1" s="1"/>
  <c r="Q3265" i="1" s="1"/>
  <c r="P3265" i="1" l="1" a="1"/>
  <c r="P3265" i="1" s="1"/>
  <c r="J3265" i="1" s="1" a="1"/>
  <c r="J3265" i="1" s="1"/>
  <c r="R3265" i="1"/>
  <c r="S3265" i="1" s="1"/>
  <c r="T3265" i="1" l="1" a="1"/>
  <c r="T3265" i="1" s="1"/>
  <c r="I3266" i="1" a="1"/>
  <c r="I3266" i="1" s="1"/>
  <c r="K3265" i="1" a="1"/>
  <c r="K3265" i="1" s="1"/>
  <c r="U3265" i="1" l="1"/>
  <c r="M3265" i="1" a="1"/>
  <c r="M3265" i="1" s="1"/>
  <c r="N3266" i="1" s="1" a="1"/>
  <c r="N3266" i="1" s="1"/>
  <c r="L3266" i="1" a="1"/>
  <c r="L3266" i="1" s="1"/>
  <c r="O3265" i="1" l="1" a="1"/>
  <c r="O3265" i="1" s="1"/>
  <c r="Q3266" i="1" s="1"/>
  <c r="P3266" i="1" l="1" a="1"/>
  <c r="P3266" i="1" s="1"/>
  <c r="J3266" i="1" s="1" a="1"/>
  <c r="J3266" i="1" s="1"/>
  <c r="R3266" i="1"/>
  <c r="S3266" i="1" s="1"/>
  <c r="T3266" i="1" l="1" a="1"/>
  <c r="T3266" i="1" s="1"/>
  <c r="I3267" i="1" a="1"/>
  <c r="I3267" i="1" s="1"/>
  <c r="K3266" i="1" a="1"/>
  <c r="K3266" i="1" s="1"/>
  <c r="U3266" i="1" l="1"/>
  <c r="L3267" i="1" a="1"/>
  <c r="L3267" i="1" s="1"/>
  <c r="M3266" i="1" a="1"/>
  <c r="M3266" i="1" s="1"/>
  <c r="N3267" i="1" s="1" a="1"/>
  <c r="N3267" i="1" s="1"/>
  <c r="O3266" i="1" l="1" a="1"/>
  <c r="O3266" i="1" s="1"/>
  <c r="Q3267" i="1" s="1"/>
  <c r="P3267" i="1" l="1" a="1"/>
  <c r="P3267" i="1" s="1"/>
  <c r="J3267" i="1" s="1" a="1"/>
  <c r="J3267" i="1" s="1"/>
  <c r="R3267" i="1"/>
  <c r="S3267" i="1" s="1"/>
  <c r="T3267" i="1" l="1" a="1"/>
  <c r="T3267" i="1" s="1"/>
  <c r="I3268" i="1" a="1"/>
  <c r="I3268" i="1" s="1"/>
  <c r="K3267" i="1" a="1"/>
  <c r="K3267" i="1" s="1"/>
  <c r="U3267" i="1" l="1"/>
  <c r="M3267" i="1" a="1"/>
  <c r="M3267" i="1" s="1"/>
  <c r="N3268" i="1" s="1" a="1"/>
  <c r="N3268" i="1" s="1"/>
  <c r="L3268" i="1" a="1"/>
  <c r="L3268" i="1" s="1"/>
  <c r="O3267" i="1" l="1" a="1"/>
  <c r="O3267" i="1" s="1"/>
  <c r="R3268" i="1" s="1"/>
  <c r="S3268" i="1" s="1"/>
  <c r="P3268" i="1" l="1" a="1"/>
  <c r="P3268" i="1" s="1"/>
  <c r="J3268" i="1" s="1" a="1"/>
  <c r="J3268" i="1" s="1"/>
  <c r="Q3268" i="1"/>
  <c r="T3268" i="1" l="1" a="1"/>
  <c r="T3268" i="1" s="1"/>
  <c r="I3269" i="1" a="1"/>
  <c r="I3269" i="1" s="1"/>
  <c r="K3268" i="1" a="1"/>
  <c r="K3268" i="1" s="1"/>
  <c r="U3268" i="1" l="1"/>
  <c r="M3268" i="1" a="1"/>
  <c r="M3268" i="1" s="1"/>
  <c r="N3269" i="1" s="1" a="1"/>
  <c r="N3269" i="1" s="1"/>
  <c r="L3269" i="1" a="1"/>
  <c r="L3269" i="1" s="1"/>
  <c r="O3268" i="1" l="1" a="1"/>
  <c r="O3268" i="1" s="1"/>
  <c r="Q3269" i="1" s="1"/>
  <c r="P3269" i="1" l="1" a="1"/>
  <c r="P3269" i="1" s="1"/>
  <c r="J3269" i="1" s="1" a="1"/>
  <c r="J3269" i="1" s="1"/>
  <c r="R3269" i="1"/>
  <c r="S3269" i="1" s="1"/>
  <c r="T3269" i="1" l="1" a="1"/>
  <c r="T3269" i="1" s="1"/>
  <c r="I3270" i="1" a="1"/>
  <c r="I3270" i="1" s="1"/>
  <c r="K3269" i="1" a="1"/>
  <c r="K3269" i="1" s="1"/>
  <c r="U3269" i="1" l="1"/>
  <c r="M3269" i="1" a="1"/>
  <c r="M3269" i="1" s="1"/>
  <c r="N3270" i="1" s="1" a="1"/>
  <c r="N3270" i="1" s="1"/>
  <c r="L3270" i="1" a="1"/>
  <c r="L3270" i="1" s="1"/>
  <c r="O3269" i="1" l="1" a="1"/>
  <c r="O3269" i="1" s="1"/>
  <c r="Q3270" i="1" s="1"/>
  <c r="P3270" i="1" l="1" a="1"/>
  <c r="P3270" i="1" s="1"/>
  <c r="J3270" i="1" s="1" a="1"/>
  <c r="J3270" i="1" s="1"/>
  <c r="R3270" i="1"/>
  <c r="S3270" i="1" s="1"/>
  <c r="T3270" i="1" l="1" a="1"/>
  <c r="T3270" i="1" s="1"/>
  <c r="I3271" i="1" a="1"/>
  <c r="I3271" i="1" s="1"/>
  <c r="K3270" i="1" a="1"/>
  <c r="K3270" i="1" s="1"/>
  <c r="U3270" i="1" l="1"/>
  <c r="L3271" i="1" a="1"/>
  <c r="L3271" i="1" s="1"/>
  <c r="M3270" i="1" a="1"/>
  <c r="M3270" i="1" s="1"/>
  <c r="N3271" i="1" s="1" a="1"/>
  <c r="N3271" i="1" s="1"/>
  <c r="O3270" i="1" l="1" a="1"/>
  <c r="O3270" i="1" s="1"/>
  <c r="Q3271" i="1" s="1"/>
  <c r="P3271" i="1" l="1" a="1"/>
  <c r="P3271" i="1" s="1"/>
  <c r="J3271" i="1" s="1" a="1"/>
  <c r="J3271" i="1" s="1"/>
  <c r="R3271" i="1"/>
  <c r="S3271" i="1" s="1"/>
  <c r="T3271" i="1" l="1" a="1"/>
  <c r="T3271" i="1" s="1"/>
  <c r="I3272" i="1" a="1"/>
  <c r="I3272" i="1" s="1"/>
  <c r="K3271" i="1" a="1"/>
  <c r="K3271" i="1" s="1"/>
  <c r="U3271" i="1" l="1"/>
  <c r="M3271" i="1" a="1"/>
  <c r="M3271" i="1" s="1"/>
  <c r="N3272" i="1" s="1" a="1"/>
  <c r="N3272" i="1" s="1"/>
  <c r="L3272" i="1" a="1"/>
  <c r="L3272" i="1" s="1"/>
  <c r="O3271" i="1" l="1" a="1"/>
  <c r="O3271" i="1" s="1"/>
  <c r="R3272" i="1" s="1"/>
  <c r="S3272" i="1" s="1"/>
  <c r="P3272" i="1" l="1" a="1"/>
  <c r="P3272" i="1" s="1"/>
  <c r="J3272" i="1" s="1" a="1"/>
  <c r="J3272" i="1" s="1"/>
  <c r="Q3272" i="1"/>
  <c r="T3272" i="1" l="1" a="1"/>
  <c r="T3272" i="1" s="1"/>
  <c r="I3273" i="1" a="1"/>
  <c r="I3273" i="1" s="1"/>
  <c r="K3272" i="1" a="1"/>
  <c r="K3272" i="1" s="1"/>
  <c r="U3272" i="1" l="1"/>
  <c r="M3272" i="1" a="1"/>
  <c r="M3272" i="1" s="1"/>
  <c r="N3273" i="1" s="1" a="1"/>
  <c r="N3273" i="1" s="1"/>
  <c r="L3273" i="1" a="1"/>
  <c r="L3273" i="1" s="1"/>
  <c r="O3272" i="1" l="1" a="1"/>
  <c r="O3272" i="1" s="1"/>
  <c r="Q3273" i="1" s="1"/>
  <c r="P3273" i="1" l="1" a="1"/>
  <c r="P3273" i="1" s="1"/>
  <c r="J3273" i="1" s="1" a="1"/>
  <c r="J3273" i="1" s="1"/>
  <c r="R3273" i="1"/>
  <c r="S3273" i="1" s="1"/>
  <c r="T3273" i="1" l="1" a="1"/>
  <c r="T3273" i="1" s="1"/>
  <c r="I3274" i="1" a="1"/>
  <c r="I3274" i="1" s="1"/>
  <c r="K3273" i="1" a="1"/>
  <c r="K3273" i="1" s="1"/>
  <c r="U3273" i="1" l="1"/>
  <c r="M3273" i="1" a="1"/>
  <c r="M3273" i="1" s="1"/>
  <c r="N3274" i="1" s="1" a="1"/>
  <c r="N3274" i="1" s="1"/>
  <c r="L3274" i="1" a="1"/>
  <c r="L3274" i="1" s="1"/>
  <c r="O3273" i="1" l="1" a="1"/>
  <c r="O3273" i="1" s="1"/>
  <c r="Q3274" i="1" s="1"/>
  <c r="R3274" i="1" l="1"/>
  <c r="S3274" i="1" s="1"/>
  <c r="P3274" i="1" a="1"/>
  <c r="P3274" i="1" s="1"/>
  <c r="J3274" i="1" s="1" a="1"/>
  <c r="J3274" i="1" s="1"/>
  <c r="T3274" i="1" l="1" a="1"/>
  <c r="T3274" i="1" s="1"/>
  <c r="I3275" i="1" a="1"/>
  <c r="I3275" i="1" s="1"/>
  <c r="K3274" i="1" a="1"/>
  <c r="K3274" i="1" s="1"/>
  <c r="U3274" i="1" l="1"/>
  <c r="L3275" i="1" a="1"/>
  <c r="L3275" i="1" s="1"/>
  <c r="M3274" i="1" a="1"/>
  <c r="M3274" i="1" s="1"/>
  <c r="N3275" i="1" s="1" a="1"/>
  <c r="N3275" i="1" s="1"/>
  <c r="O3274" i="1" l="1" a="1"/>
  <c r="O3274" i="1" s="1"/>
  <c r="Q3275" i="1" l="1"/>
  <c r="R3275" i="1"/>
  <c r="S3275" i="1" s="1"/>
  <c r="P3275" i="1" a="1"/>
  <c r="P3275" i="1" s="1"/>
  <c r="J3275" i="1" s="1" a="1"/>
  <c r="J3275" i="1" s="1"/>
  <c r="T3275" i="1" l="1" a="1"/>
  <c r="T3275" i="1" s="1"/>
  <c r="I3276" i="1" a="1"/>
  <c r="I3276" i="1" s="1"/>
  <c r="K3275" i="1" a="1"/>
  <c r="K3275" i="1" s="1"/>
  <c r="U3275" i="1" l="1"/>
  <c r="M3275" i="1" a="1"/>
  <c r="M3275" i="1" s="1"/>
  <c r="N3276" i="1" s="1" a="1"/>
  <c r="N3276" i="1" s="1"/>
  <c r="L3276" i="1" a="1"/>
  <c r="L3276" i="1" s="1"/>
  <c r="O3275" i="1" l="1" a="1"/>
  <c r="O3275" i="1" s="1"/>
  <c r="R3276" i="1" s="1"/>
  <c r="S3276" i="1" s="1"/>
  <c r="P3276" i="1" l="1" a="1"/>
  <c r="P3276" i="1" s="1"/>
  <c r="J3276" i="1" s="1" a="1"/>
  <c r="J3276" i="1" s="1"/>
  <c r="I3277" i="1" s="1" a="1"/>
  <c r="I3277" i="1" s="1"/>
  <c r="Q3276" i="1"/>
  <c r="T3276" i="1" l="1" a="1"/>
  <c r="T3276" i="1" s="1"/>
  <c r="K3276" i="1" a="1"/>
  <c r="K3276" i="1" s="1"/>
  <c r="M3276" i="1" s="1" a="1"/>
  <c r="M3276" i="1" s="1"/>
  <c r="N3277" i="1" s="1" a="1"/>
  <c r="N3277" i="1" s="1"/>
  <c r="U3276" i="1" l="1"/>
  <c r="O3276" i="1" a="1"/>
  <c r="O3276" i="1" s="1"/>
  <c r="Q3277" i="1" s="1"/>
  <c r="L3277" i="1" a="1"/>
  <c r="L3277" i="1" s="1"/>
  <c r="P3277" i="1" l="1" a="1"/>
  <c r="P3277" i="1" s="1"/>
  <c r="J3277" i="1" s="1" a="1"/>
  <c r="J3277" i="1" s="1"/>
  <c r="I3278" i="1" s="1" a="1"/>
  <c r="I3278" i="1" s="1"/>
  <c r="R3277" i="1"/>
  <c r="S3277" i="1" s="1"/>
  <c r="K3277" i="1" l="1" a="1"/>
  <c r="K3277" i="1" s="1"/>
  <c r="M3277" i="1" s="1" a="1"/>
  <c r="M3277" i="1" s="1"/>
  <c r="N3278" i="1" s="1" a="1"/>
  <c r="N3278" i="1" s="1"/>
  <c r="T3277" i="1" a="1"/>
  <c r="T3277" i="1" s="1"/>
  <c r="U3277" i="1" s="1"/>
  <c r="L3278" i="1" l="1" a="1"/>
  <c r="L3278" i="1" s="1"/>
  <c r="O3277" i="1" a="1"/>
  <c r="O3277" i="1" s="1"/>
  <c r="Q3278" i="1" s="1"/>
  <c r="P3278" i="1" l="1" a="1"/>
  <c r="P3278" i="1" s="1"/>
  <c r="J3278" i="1" s="1" a="1"/>
  <c r="J3278" i="1" s="1"/>
  <c r="R3278" i="1"/>
  <c r="S3278" i="1" s="1"/>
  <c r="T3278" i="1" l="1" a="1"/>
  <c r="T3278" i="1" s="1"/>
  <c r="I3279" i="1" a="1"/>
  <c r="I3279" i="1" s="1"/>
  <c r="K3278" i="1" a="1"/>
  <c r="K3278" i="1" s="1"/>
  <c r="U3278" i="1" l="1"/>
  <c r="L3279" i="1" a="1"/>
  <c r="L3279" i="1" s="1"/>
  <c r="M3278" i="1" a="1"/>
  <c r="M3278" i="1" s="1"/>
  <c r="N3279" i="1" s="1" a="1"/>
  <c r="N3279" i="1" s="1"/>
  <c r="O3278" i="1" l="1" a="1"/>
  <c r="O3278" i="1" s="1"/>
  <c r="Q3279" i="1" l="1"/>
  <c r="R3279" i="1"/>
  <c r="S3279" i="1" s="1"/>
  <c r="P3279" i="1" a="1"/>
  <c r="P3279" i="1" s="1"/>
  <c r="J3279" i="1" s="1" a="1"/>
  <c r="J3279" i="1" s="1"/>
  <c r="T3279" i="1" l="1" a="1"/>
  <c r="T3279" i="1" s="1"/>
  <c r="I3280" i="1" a="1"/>
  <c r="I3280" i="1" s="1"/>
  <c r="K3279" i="1" a="1"/>
  <c r="K3279" i="1" s="1"/>
  <c r="U3279" i="1" l="1"/>
  <c r="M3279" i="1" a="1"/>
  <c r="M3279" i="1" s="1"/>
  <c r="N3280" i="1" s="1" a="1"/>
  <c r="N3280" i="1" s="1"/>
  <c r="L3280" i="1" a="1"/>
  <c r="L3280" i="1" s="1"/>
  <c r="O3279" i="1" l="1" a="1"/>
  <c r="O3279" i="1" s="1"/>
  <c r="R3280" i="1" s="1"/>
  <c r="S3280" i="1" s="1"/>
  <c r="P3280" i="1" l="1" a="1"/>
  <c r="P3280" i="1" s="1"/>
  <c r="J3280" i="1" s="1" a="1"/>
  <c r="J3280" i="1" s="1"/>
  <c r="Q3280" i="1"/>
  <c r="T3280" i="1" l="1" a="1"/>
  <c r="T3280" i="1" s="1"/>
  <c r="I3281" i="1" a="1"/>
  <c r="I3281" i="1" s="1"/>
  <c r="K3280" i="1" a="1"/>
  <c r="K3280" i="1" s="1"/>
  <c r="U3280" i="1" l="1"/>
  <c r="M3280" i="1" a="1"/>
  <c r="M3280" i="1" s="1"/>
  <c r="N3281" i="1" s="1" a="1"/>
  <c r="N3281" i="1" s="1"/>
  <c r="L3281" i="1" a="1"/>
  <c r="L3281" i="1" s="1"/>
  <c r="O3280" i="1" l="1" a="1"/>
  <c r="O3280" i="1" s="1"/>
  <c r="Q3281" i="1" s="1"/>
  <c r="P3281" i="1" l="1" a="1"/>
  <c r="P3281" i="1" s="1"/>
  <c r="J3281" i="1" s="1" a="1"/>
  <c r="J3281" i="1" s="1"/>
  <c r="I3282" i="1" s="1" a="1"/>
  <c r="I3282" i="1" s="1"/>
  <c r="R3281" i="1"/>
  <c r="S3281" i="1" s="1"/>
  <c r="T3281" i="1" l="1" a="1"/>
  <c r="T3281" i="1" s="1"/>
  <c r="K3281" i="1" a="1"/>
  <c r="K3281" i="1" s="1"/>
  <c r="M3281" i="1" s="1" a="1"/>
  <c r="M3281" i="1" s="1"/>
  <c r="N3282" i="1" s="1" a="1"/>
  <c r="N3282" i="1" s="1"/>
  <c r="L3282" i="1" l="1" a="1"/>
  <c r="L3282" i="1" s="1"/>
  <c r="U3281" i="1"/>
  <c r="O3281" i="1" a="1"/>
  <c r="O3281" i="1" s="1"/>
  <c r="Q3282" i="1" s="1"/>
  <c r="P3282" i="1" l="1" a="1"/>
  <c r="P3282" i="1" s="1"/>
  <c r="J3282" i="1" s="1" a="1"/>
  <c r="J3282" i="1" s="1"/>
  <c r="R3282" i="1"/>
  <c r="S3282" i="1" s="1"/>
  <c r="T3282" i="1" l="1" a="1"/>
  <c r="T3282" i="1" s="1"/>
  <c r="I3283" i="1" a="1"/>
  <c r="I3283" i="1" s="1"/>
  <c r="K3282" i="1" a="1"/>
  <c r="K3282" i="1" s="1"/>
  <c r="U3282" i="1" l="1"/>
  <c r="L3283" i="1" a="1"/>
  <c r="L3283" i="1" s="1"/>
  <c r="M3282" i="1" a="1"/>
  <c r="M3282" i="1" s="1"/>
  <c r="N3283" i="1" s="1" a="1"/>
  <c r="N3283" i="1" s="1"/>
  <c r="O3282" i="1" l="1" a="1"/>
  <c r="O3282" i="1" s="1"/>
  <c r="Q3283" i="1" l="1"/>
  <c r="R3283" i="1"/>
  <c r="S3283" i="1" s="1"/>
  <c r="P3283" i="1" a="1"/>
  <c r="P3283" i="1" s="1"/>
  <c r="J3283" i="1" s="1" a="1"/>
  <c r="J3283" i="1" s="1"/>
  <c r="T3283" i="1" l="1" a="1"/>
  <c r="T3283" i="1" s="1"/>
  <c r="I3284" i="1" a="1"/>
  <c r="I3284" i="1" s="1"/>
  <c r="K3283" i="1" a="1"/>
  <c r="K3283" i="1" s="1"/>
  <c r="U3283" i="1" l="1"/>
  <c r="M3283" i="1" a="1"/>
  <c r="M3283" i="1" s="1"/>
  <c r="N3284" i="1" s="1" a="1"/>
  <c r="N3284" i="1" s="1"/>
  <c r="L3284" i="1" a="1"/>
  <c r="L3284" i="1" s="1"/>
  <c r="O3283" i="1" l="1" a="1"/>
  <c r="O3283" i="1" s="1"/>
  <c r="R3284" i="1" s="1"/>
  <c r="S3284" i="1" s="1"/>
  <c r="P3284" i="1" l="1" a="1"/>
  <c r="P3284" i="1" s="1"/>
  <c r="J3284" i="1" s="1" a="1"/>
  <c r="J3284" i="1" s="1"/>
  <c r="Q3284" i="1"/>
  <c r="T3284" i="1" l="1" a="1"/>
  <c r="T3284" i="1" s="1"/>
  <c r="I3285" i="1" a="1"/>
  <c r="I3285" i="1" s="1"/>
  <c r="K3284" i="1" a="1"/>
  <c r="K3284" i="1" s="1"/>
  <c r="U3284" i="1" l="1"/>
  <c r="M3284" i="1" a="1"/>
  <c r="M3284" i="1" s="1"/>
  <c r="N3285" i="1" s="1" a="1"/>
  <c r="N3285" i="1" s="1"/>
  <c r="L3285" i="1" a="1"/>
  <c r="L3285" i="1" s="1"/>
  <c r="O3284" i="1" l="1" a="1"/>
  <c r="O3284" i="1" s="1"/>
  <c r="Q3285" i="1" s="1"/>
  <c r="P3285" i="1" l="1" a="1"/>
  <c r="P3285" i="1" s="1"/>
  <c r="J3285" i="1" s="1" a="1"/>
  <c r="J3285" i="1" s="1"/>
  <c r="I3286" i="1" s="1" a="1"/>
  <c r="I3286" i="1" s="1"/>
  <c r="R3285" i="1"/>
  <c r="S3285" i="1" s="1"/>
  <c r="T3285" i="1" l="1" a="1"/>
  <c r="T3285" i="1" s="1"/>
  <c r="K3285" i="1" a="1"/>
  <c r="K3285" i="1" s="1"/>
  <c r="M3285" i="1" s="1" a="1"/>
  <c r="M3285" i="1" s="1"/>
  <c r="N3286" i="1" s="1" a="1"/>
  <c r="N3286" i="1" s="1"/>
  <c r="U3285" i="1" l="1"/>
  <c r="L3286" i="1" a="1"/>
  <c r="L3286" i="1" s="1"/>
  <c r="O3285" i="1" a="1"/>
  <c r="O3285" i="1" s="1"/>
  <c r="Q3286" i="1" s="1"/>
  <c r="P3286" i="1" l="1" a="1"/>
  <c r="P3286" i="1" s="1"/>
  <c r="J3286" i="1" s="1" a="1"/>
  <c r="J3286" i="1" s="1"/>
  <c r="I3287" i="1" s="1" a="1"/>
  <c r="I3287" i="1" s="1"/>
  <c r="R3286" i="1"/>
  <c r="S3286" i="1" s="1"/>
  <c r="T3286" i="1" l="1" a="1"/>
  <c r="T3286" i="1" s="1"/>
  <c r="K3286" i="1" a="1"/>
  <c r="K3286" i="1" s="1"/>
  <c r="L3287" i="1" s="1" a="1"/>
  <c r="L3287" i="1" s="1"/>
  <c r="U3286" i="1" l="1"/>
  <c r="M3286" i="1" a="1"/>
  <c r="M3286" i="1" s="1"/>
  <c r="N3287" i="1" s="1" a="1"/>
  <c r="N3287" i="1" s="1"/>
  <c r="O3286" i="1" l="1" a="1"/>
  <c r="O3286" i="1" s="1"/>
  <c r="Q3287" i="1" s="1"/>
  <c r="P3287" i="1" l="1" a="1"/>
  <c r="P3287" i="1" s="1"/>
  <c r="J3287" i="1" s="1" a="1"/>
  <c r="J3287" i="1" s="1"/>
  <c r="K3287" i="1" s="1" a="1"/>
  <c r="K3287" i="1" s="1"/>
  <c r="R3287" i="1"/>
  <c r="S3287" i="1" s="1"/>
  <c r="I3288" i="1" l="1" a="1"/>
  <c r="I3288" i="1" s="1"/>
  <c r="T3287" i="1" a="1"/>
  <c r="T3287" i="1" s="1"/>
  <c r="U3287" i="1" s="1"/>
  <c r="M3287" i="1" a="1"/>
  <c r="M3287" i="1" s="1"/>
  <c r="N3288" i="1" s="1" a="1"/>
  <c r="N3288" i="1" s="1"/>
  <c r="L3288" i="1" a="1"/>
  <c r="L3288" i="1" s="1"/>
  <c r="O3287" i="1" l="1" a="1"/>
  <c r="O3287" i="1" s="1"/>
  <c r="R3288" i="1" s="1"/>
  <c r="S3288" i="1" s="1"/>
  <c r="P3288" i="1" l="1" a="1"/>
  <c r="P3288" i="1" s="1"/>
  <c r="J3288" i="1" s="1" a="1"/>
  <c r="J3288" i="1" s="1"/>
  <c r="Q3288" i="1"/>
  <c r="T3288" i="1" l="1" a="1"/>
  <c r="T3288" i="1" s="1"/>
  <c r="I3289" i="1" a="1"/>
  <c r="I3289" i="1" s="1"/>
  <c r="K3288" i="1" a="1"/>
  <c r="K3288" i="1" s="1"/>
  <c r="U3288" i="1" l="1"/>
  <c r="M3288" i="1" a="1"/>
  <c r="M3288" i="1" s="1"/>
  <c r="N3289" i="1" s="1" a="1"/>
  <c r="N3289" i="1" s="1"/>
  <c r="L3289" i="1" a="1"/>
  <c r="L3289" i="1" s="1"/>
  <c r="O3288" i="1" l="1" a="1"/>
  <c r="O3288" i="1" s="1"/>
  <c r="Q3289" i="1" s="1"/>
  <c r="P3289" i="1" l="1" a="1"/>
  <c r="P3289" i="1" s="1"/>
  <c r="J3289" i="1" s="1" a="1"/>
  <c r="J3289" i="1" s="1"/>
  <c r="R3289" i="1"/>
  <c r="S3289" i="1" s="1"/>
  <c r="T3289" i="1" l="1" a="1"/>
  <c r="T3289" i="1" s="1"/>
  <c r="I3290" i="1" a="1"/>
  <c r="I3290" i="1" s="1"/>
  <c r="K3289" i="1" a="1"/>
  <c r="K3289" i="1" s="1"/>
  <c r="U3289" i="1" l="1"/>
  <c r="M3289" i="1" a="1"/>
  <c r="M3289" i="1" s="1"/>
  <c r="N3290" i="1" s="1" a="1"/>
  <c r="N3290" i="1" s="1"/>
  <c r="L3290" i="1" a="1"/>
  <c r="L3290" i="1" s="1"/>
  <c r="O3289" i="1" l="1" a="1"/>
  <c r="O3289" i="1" s="1"/>
  <c r="Q3290" i="1" s="1"/>
  <c r="P3290" i="1" l="1" a="1"/>
  <c r="P3290" i="1" s="1"/>
  <c r="J3290" i="1" s="1" a="1"/>
  <c r="J3290" i="1" s="1"/>
  <c r="R3290" i="1"/>
  <c r="S3290" i="1" s="1"/>
  <c r="T3290" i="1" l="1" a="1"/>
  <c r="T3290" i="1" s="1"/>
  <c r="I3291" i="1" a="1"/>
  <c r="I3291" i="1" s="1"/>
  <c r="K3290" i="1" a="1"/>
  <c r="K3290" i="1" s="1"/>
  <c r="U3290" i="1" l="1"/>
  <c r="L3291" i="1" a="1"/>
  <c r="L3291" i="1" s="1"/>
  <c r="M3290" i="1" a="1"/>
  <c r="M3290" i="1" s="1"/>
  <c r="N3291" i="1" s="1" a="1"/>
  <c r="N3291" i="1" s="1"/>
  <c r="O3290" i="1" l="1" a="1"/>
  <c r="O3290" i="1" s="1"/>
  <c r="Q3291" i="1" l="1"/>
  <c r="R3291" i="1"/>
  <c r="S3291" i="1" s="1"/>
  <c r="P3291" i="1" a="1"/>
  <c r="P3291" i="1" s="1"/>
  <c r="J3291" i="1" s="1" a="1"/>
  <c r="J3291" i="1" s="1"/>
  <c r="T3291" i="1" l="1" a="1"/>
  <c r="T3291" i="1" s="1"/>
  <c r="I3292" i="1" a="1"/>
  <c r="I3292" i="1" s="1"/>
  <c r="K3291" i="1" a="1"/>
  <c r="K3291" i="1" s="1"/>
  <c r="U3291" i="1" l="1"/>
  <c r="M3291" i="1" a="1"/>
  <c r="M3291" i="1" s="1"/>
  <c r="N3292" i="1" s="1" a="1"/>
  <c r="N3292" i="1" s="1"/>
  <c r="L3292" i="1" a="1"/>
  <c r="L3292" i="1" s="1"/>
  <c r="O3291" i="1" l="1" a="1"/>
  <c r="O3291" i="1" s="1"/>
  <c r="R3292" i="1" s="1"/>
  <c r="S3292" i="1" s="1"/>
  <c r="P3292" i="1" l="1" a="1"/>
  <c r="P3292" i="1" s="1"/>
  <c r="J3292" i="1" s="1" a="1"/>
  <c r="J3292" i="1" s="1"/>
  <c r="Q3292" i="1"/>
  <c r="T3292" i="1" l="1" a="1"/>
  <c r="T3292" i="1" s="1"/>
  <c r="I3293" i="1" a="1"/>
  <c r="I3293" i="1" s="1"/>
  <c r="K3292" i="1" a="1"/>
  <c r="K3292" i="1" s="1"/>
  <c r="U3292" i="1" l="1"/>
  <c r="M3292" i="1" a="1"/>
  <c r="M3292" i="1" s="1"/>
  <c r="N3293" i="1" s="1" a="1"/>
  <c r="N3293" i="1" s="1"/>
  <c r="L3293" i="1" a="1"/>
  <c r="L3293" i="1" s="1"/>
  <c r="O3292" i="1" l="1" a="1"/>
  <c r="O3292" i="1" s="1"/>
  <c r="Q3293" i="1" s="1"/>
  <c r="P3293" i="1" l="1" a="1"/>
  <c r="P3293" i="1" s="1"/>
  <c r="J3293" i="1" s="1" a="1"/>
  <c r="J3293" i="1" s="1"/>
  <c r="R3293" i="1"/>
  <c r="S3293" i="1" s="1"/>
  <c r="T3293" i="1" l="1" a="1"/>
  <c r="T3293" i="1" s="1"/>
  <c r="I3294" i="1" a="1"/>
  <c r="I3294" i="1" s="1"/>
  <c r="K3293" i="1" a="1"/>
  <c r="K3293" i="1" s="1"/>
  <c r="U3293" i="1" l="1"/>
  <c r="M3293" i="1" a="1"/>
  <c r="M3293" i="1" s="1"/>
  <c r="N3294" i="1" s="1" a="1"/>
  <c r="N3294" i="1" s="1"/>
  <c r="L3294" i="1" a="1"/>
  <c r="L3294" i="1" s="1"/>
  <c r="O3293" i="1" l="1" a="1"/>
  <c r="O3293" i="1" s="1"/>
  <c r="Q3294" i="1" s="1"/>
  <c r="P3294" i="1" l="1" a="1"/>
  <c r="P3294" i="1" s="1"/>
  <c r="J3294" i="1" s="1" a="1"/>
  <c r="J3294" i="1" s="1"/>
  <c r="R3294" i="1"/>
  <c r="S3294" i="1" s="1"/>
  <c r="T3294" i="1" l="1" a="1"/>
  <c r="T3294" i="1" s="1"/>
  <c r="I3295" i="1" a="1"/>
  <c r="I3295" i="1" s="1"/>
  <c r="K3294" i="1" a="1"/>
  <c r="K3294" i="1" s="1"/>
  <c r="U3294" i="1" l="1"/>
  <c r="L3295" i="1" a="1"/>
  <c r="L3295" i="1" s="1"/>
  <c r="M3294" i="1" a="1"/>
  <c r="M3294" i="1" s="1"/>
  <c r="N3295" i="1" s="1" a="1"/>
  <c r="N3295" i="1" s="1"/>
  <c r="O3294" i="1" l="1" a="1"/>
  <c r="O3294" i="1" s="1"/>
  <c r="Q3295" i="1" l="1"/>
  <c r="R3295" i="1"/>
  <c r="S3295" i="1" s="1"/>
  <c r="P3295" i="1" a="1"/>
  <c r="P3295" i="1" s="1"/>
  <c r="J3295" i="1" s="1" a="1"/>
  <c r="J3295" i="1" s="1"/>
  <c r="T3295" i="1" l="1" a="1"/>
  <c r="T3295" i="1" s="1"/>
  <c r="I3296" i="1" a="1"/>
  <c r="I3296" i="1" s="1"/>
  <c r="K3295" i="1" a="1"/>
  <c r="K3295" i="1" s="1"/>
  <c r="U3295" i="1" l="1"/>
  <c r="M3295" i="1" a="1"/>
  <c r="M3295" i="1" s="1"/>
  <c r="N3296" i="1" s="1" a="1"/>
  <c r="N3296" i="1" s="1"/>
  <c r="L3296" i="1" a="1"/>
  <c r="L3296" i="1" s="1"/>
  <c r="O3295" i="1" l="1" a="1"/>
  <c r="O3295" i="1" s="1"/>
  <c r="R3296" i="1" s="1"/>
  <c r="S3296" i="1" s="1"/>
  <c r="P3296" i="1" l="1" a="1"/>
  <c r="P3296" i="1" s="1"/>
  <c r="J3296" i="1" s="1" a="1"/>
  <c r="J3296" i="1" s="1"/>
  <c r="Q3296" i="1"/>
  <c r="T3296" i="1" l="1" a="1"/>
  <c r="T3296" i="1" s="1"/>
  <c r="I3297" i="1" a="1"/>
  <c r="I3297" i="1" s="1"/>
  <c r="K3296" i="1" a="1"/>
  <c r="K3296" i="1" s="1"/>
  <c r="U3296" i="1" l="1"/>
  <c r="M3296" i="1" a="1"/>
  <c r="M3296" i="1" s="1"/>
  <c r="N3297" i="1" s="1" a="1"/>
  <c r="N3297" i="1" s="1"/>
  <c r="L3297" i="1" a="1"/>
  <c r="L3297" i="1" s="1"/>
  <c r="O3296" i="1" l="1" a="1"/>
  <c r="O3296" i="1" s="1"/>
  <c r="Q3297" i="1" s="1"/>
  <c r="P3297" i="1" l="1" a="1"/>
  <c r="P3297" i="1" s="1"/>
  <c r="J3297" i="1" s="1" a="1"/>
  <c r="J3297" i="1" s="1"/>
  <c r="R3297" i="1"/>
  <c r="S3297" i="1" s="1"/>
  <c r="T3297" i="1" l="1" a="1"/>
  <c r="T3297" i="1" s="1"/>
  <c r="I3298" i="1" a="1"/>
  <c r="I3298" i="1" s="1"/>
  <c r="K3297" i="1" a="1"/>
  <c r="K3297" i="1" s="1"/>
  <c r="U3297" i="1" l="1"/>
  <c r="M3297" i="1" a="1"/>
  <c r="M3297" i="1" s="1"/>
  <c r="N3298" i="1" s="1" a="1"/>
  <c r="N3298" i="1" s="1"/>
  <c r="L3298" i="1" a="1"/>
  <c r="L3298" i="1" s="1"/>
  <c r="O3297" i="1" l="1" a="1"/>
  <c r="O3297" i="1" s="1"/>
  <c r="Q3298" i="1" s="1"/>
  <c r="P3298" i="1" l="1" a="1"/>
  <c r="P3298" i="1" s="1"/>
  <c r="J3298" i="1" s="1" a="1"/>
  <c r="J3298" i="1" s="1"/>
  <c r="R3298" i="1"/>
  <c r="S3298" i="1" s="1"/>
  <c r="T3298" i="1" l="1" a="1"/>
  <c r="T3298" i="1" s="1"/>
  <c r="I3299" i="1" a="1"/>
  <c r="I3299" i="1" s="1"/>
  <c r="K3298" i="1" a="1"/>
  <c r="K3298" i="1" s="1"/>
  <c r="U3298" i="1" l="1"/>
  <c r="L3299" i="1" a="1"/>
  <c r="L3299" i="1" s="1"/>
  <c r="M3298" i="1" a="1"/>
  <c r="M3298" i="1" s="1"/>
  <c r="N3299" i="1" s="1" a="1"/>
  <c r="N3299" i="1" s="1"/>
  <c r="O3298" i="1" l="1" a="1"/>
  <c r="O3298" i="1" s="1"/>
  <c r="Q3299" i="1" s="1"/>
  <c r="P3299" i="1" l="1" a="1"/>
  <c r="P3299" i="1" s="1"/>
  <c r="J3299" i="1" s="1" a="1"/>
  <c r="J3299" i="1" s="1"/>
  <c r="R3299" i="1"/>
  <c r="S3299" i="1" s="1"/>
  <c r="T3299" i="1" l="1" a="1"/>
  <c r="T3299" i="1" s="1"/>
  <c r="I3300" i="1" a="1"/>
  <c r="I3300" i="1" s="1"/>
  <c r="K3299" i="1" a="1"/>
  <c r="K3299" i="1" s="1"/>
  <c r="U3299" i="1" l="1"/>
  <c r="M3299" i="1" a="1"/>
  <c r="M3299" i="1" s="1"/>
  <c r="N3300" i="1" s="1" a="1"/>
  <c r="N3300" i="1" s="1"/>
  <c r="L3300" i="1" a="1"/>
  <c r="L3300" i="1" s="1"/>
  <c r="O3299" i="1" l="1" a="1"/>
  <c r="O3299" i="1" s="1"/>
  <c r="R3300" i="1" s="1"/>
  <c r="S3300" i="1" s="1"/>
  <c r="P3300" i="1" l="1" a="1"/>
  <c r="P3300" i="1" s="1"/>
  <c r="J3300" i="1" s="1" a="1"/>
  <c r="J3300" i="1" s="1"/>
  <c r="Q3300" i="1"/>
  <c r="T3300" i="1" l="1" a="1"/>
  <c r="T3300" i="1" s="1"/>
  <c r="I3301" i="1" a="1"/>
  <c r="I3301" i="1" s="1"/>
  <c r="K3300" i="1" a="1"/>
  <c r="K3300" i="1" s="1"/>
  <c r="U3300" i="1" l="1"/>
  <c r="M3300" i="1" a="1"/>
  <c r="M3300" i="1" s="1"/>
  <c r="N3301" i="1" s="1" a="1"/>
  <c r="N3301" i="1" s="1"/>
  <c r="L3301" i="1" a="1"/>
  <c r="L3301" i="1" s="1"/>
  <c r="O3300" i="1" l="1" a="1"/>
  <c r="O3300" i="1" s="1"/>
  <c r="Q3301" i="1" s="1"/>
  <c r="P3301" i="1" l="1" a="1"/>
  <c r="P3301" i="1" s="1"/>
  <c r="J3301" i="1" s="1" a="1"/>
  <c r="J3301" i="1" s="1"/>
  <c r="R3301" i="1"/>
  <c r="S3301" i="1" s="1"/>
  <c r="T3301" i="1" l="1" a="1"/>
  <c r="T3301" i="1" s="1"/>
  <c r="I3302" i="1" a="1"/>
  <c r="I3302" i="1" s="1"/>
  <c r="K3301" i="1" a="1"/>
  <c r="K3301" i="1" s="1"/>
  <c r="U3301" i="1" l="1"/>
  <c r="M3301" i="1" a="1"/>
  <c r="M3301" i="1" s="1"/>
  <c r="N3302" i="1" s="1" a="1"/>
  <c r="N3302" i="1" s="1"/>
  <c r="L3302" i="1" a="1"/>
  <c r="L3302" i="1" s="1"/>
  <c r="O3301" i="1" l="1" a="1"/>
  <c r="O3301" i="1" s="1"/>
  <c r="Q3302" i="1" s="1"/>
  <c r="P3302" i="1" l="1" a="1"/>
  <c r="P3302" i="1" s="1"/>
  <c r="J3302" i="1" s="1" a="1"/>
  <c r="J3302" i="1" s="1"/>
  <c r="R3302" i="1"/>
  <c r="S3302" i="1" s="1"/>
  <c r="T3302" i="1" l="1" a="1"/>
  <c r="T3302" i="1" s="1"/>
  <c r="I3303" i="1" a="1"/>
  <c r="I3303" i="1" s="1"/>
  <c r="K3302" i="1" a="1"/>
  <c r="K3302" i="1" s="1"/>
  <c r="U3302" i="1" l="1"/>
  <c r="L3303" i="1" a="1"/>
  <c r="L3303" i="1" s="1"/>
  <c r="M3302" i="1" a="1"/>
  <c r="M3302" i="1" s="1"/>
  <c r="N3303" i="1" s="1" a="1"/>
  <c r="N3303" i="1" s="1"/>
  <c r="O3302" i="1" l="1" a="1"/>
  <c r="O3302" i="1" s="1"/>
  <c r="Q3303" i="1" s="1"/>
  <c r="P3303" i="1" l="1" a="1"/>
  <c r="P3303" i="1" s="1"/>
  <c r="J3303" i="1" s="1" a="1"/>
  <c r="J3303" i="1" s="1"/>
  <c r="R3303" i="1"/>
  <c r="S3303" i="1" s="1"/>
  <c r="T3303" i="1" l="1" a="1"/>
  <c r="T3303" i="1" s="1"/>
  <c r="I3304" i="1" a="1"/>
  <c r="I3304" i="1" s="1"/>
  <c r="K3303" i="1" a="1"/>
  <c r="K3303" i="1" s="1"/>
  <c r="U3303" i="1" l="1"/>
  <c r="M3303" i="1" a="1"/>
  <c r="M3303" i="1" s="1"/>
  <c r="N3304" i="1" s="1" a="1"/>
  <c r="N3304" i="1" s="1"/>
  <c r="L3304" i="1" a="1"/>
  <c r="L3304" i="1" s="1"/>
  <c r="O3303" i="1" l="1" a="1"/>
  <c r="O3303" i="1" s="1"/>
  <c r="R3304" i="1" s="1"/>
  <c r="S3304" i="1" s="1"/>
  <c r="P3304" i="1" l="1" a="1"/>
  <c r="P3304" i="1" s="1"/>
  <c r="J3304" i="1" s="1" a="1"/>
  <c r="J3304" i="1" s="1"/>
  <c r="Q3304" i="1"/>
  <c r="T3304" i="1" l="1" a="1"/>
  <c r="T3304" i="1" s="1"/>
  <c r="I3305" i="1" a="1"/>
  <c r="I3305" i="1" s="1"/>
  <c r="K3304" i="1" a="1"/>
  <c r="K3304" i="1" s="1"/>
  <c r="U3304" i="1" l="1"/>
  <c r="M3304" i="1" a="1"/>
  <c r="M3304" i="1" s="1"/>
  <c r="N3305" i="1" s="1" a="1"/>
  <c r="N3305" i="1" s="1"/>
  <c r="L3305" i="1" a="1"/>
  <c r="L3305" i="1" s="1"/>
  <c r="O3304" i="1" l="1" a="1"/>
  <c r="O3304" i="1" s="1"/>
  <c r="Q3305" i="1" s="1"/>
  <c r="P3305" i="1" l="1" a="1"/>
  <c r="P3305" i="1" s="1"/>
  <c r="J3305" i="1" s="1" a="1"/>
  <c r="J3305" i="1" s="1"/>
  <c r="I3306" i="1" s="1" a="1"/>
  <c r="I3306" i="1" s="1"/>
  <c r="R3305" i="1"/>
  <c r="S3305" i="1" s="1"/>
  <c r="T3305" i="1" l="1" a="1"/>
  <c r="T3305" i="1" s="1"/>
  <c r="K3305" i="1" a="1"/>
  <c r="K3305" i="1" s="1"/>
  <c r="M3305" i="1" s="1" a="1"/>
  <c r="M3305" i="1" s="1"/>
  <c r="N3306" i="1" s="1" a="1"/>
  <c r="N3306" i="1" s="1"/>
  <c r="U3305" i="1" l="1"/>
  <c r="L3306" i="1" a="1"/>
  <c r="L3306" i="1" s="1"/>
  <c r="O3305" i="1" a="1"/>
  <c r="O3305" i="1" s="1"/>
  <c r="Q3306" i="1" s="1"/>
  <c r="P3306" i="1" l="1" a="1"/>
  <c r="P3306" i="1" s="1"/>
  <c r="J3306" i="1" s="1" a="1"/>
  <c r="J3306" i="1" s="1"/>
  <c r="R3306" i="1"/>
  <c r="S3306" i="1" s="1"/>
  <c r="T3306" i="1" l="1" a="1"/>
  <c r="T3306" i="1" s="1"/>
  <c r="I3307" i="1" a="1"/>
  <c r="I3307" i="1" s="1"/>
  <c r="K3306" i="1" a="1"/>
  <c r="K3306" i="1" s="1"/>
  <c r="U3306" i="1" l="1"/>
  <c r="L3307" i="1" a="1"/>
  <c r="L3307" i="1" s="1"/>
  <c r="M3306" i="1" a="1"/>
  <c r="M3306" i="1" s="1"/>
  <c r="N3307" i="1" s="1" a="1"/>
  <c r="N3307" i="1" s="1"/>
  <c r="O3306" i="1" l="1" a="1"/>
  <c r="O3306" i="1" s="1"/>
  <c r="Q3307" i="1" l="1"/>
  <c r="R3307" i="1"/>
  <c r="S3307" i="1" s="1"/>
  <c r="P3307" i="1" a="1"/>
  <c r="P3307" i="1" s="1"/>
  <c r="J3307" i="1" s="1" a="1"/>
  <c r="J3307" i="1" s="1"/>
  <c r="T3307" i="1" l="1" a="1"/>
  <c r="T3307" i="1" s="1"/>
  <c r="I3308" i="1" a="1"/>
  <c r="I3308" i="1" s="1"/>
  <c r="K3307" i="1" a="1"/>
  <c r="K3307" i="1" s="1"/>
  <c r="U3307" i="1" l="1"/>
  <c r="M3307" i="1" a="1"/>
  <c r="M3307" i="1" s="1"/>
  <c r="N3308" i="1" s="1" a="1"/>
  <c r="N3308" i="1" s="1"/>
  <c r="L3308" i="1" a="1"/>
  <c r="L3308" i="1" s="1"/>
  <c r="O3307" i="1" l="1" a="1"/>
  <c r="O3307" i="1" s="1"/>
  <c r="R3308" i="1" s="1"/>
  <c r="S3308" i="1" s="1"/>
  <c r="P3308" i="1" l="1" a="1"/>
  <c r="P3308" i="1" s="1"/>
  <c r="J3308" i="1" s="1" a="1"/>
  <c r="J3308" i="1" s="1"/>
  <c r="Q3308" i="1"/>
  <c r="T3308" i="1" l="1" a="1"/>
  <c r="T3308" i="1" s="1"/>
  <c r="I3309" i="1" a="1"/>
  <c r="I3309" i="1" s="1"/>
  <c r="K3308" i="1" a="1"/>
  <c r="K3308" i="1" s="1"/>
  <c r="U3308" i="1" l="1"/>
  <c r="M3308" i="1" a="1"/>
  <c r="M3308" i="1" s="1"/>
  <c r="N3309" i="1" s="1" a="1"/>
  <c r="N3309" i="1" s="1"/>
  <c r="L3309" i="1" a="1"/>
  <c r="L3309" i="1" s="1"/>
  <c r="O3308" i="1" l="1" a="1"/>
  <c r="O3308" i="1" s="1"/>
  <c r="Q3309" i="1" s="1"/>
  <c r="P3309" i="1" l="1" a="1"/>
  <c r="P3309" i="1" s="1"/>
  <c r="J3309" i="1" s="1" a="1"/>
  <c r="J3309" i="1" s="1"/>
  <c r="R3309" i="1"/>
  <c r="S3309" i="1" s="1"/>
  <c r="T3309" i="1" l="1" a="1"/>
  <c r="T3309" i="1" s="1"/>
  <c r="I3310" i="1" a="1"/>
  <c r="I3310" i="1" s="1"/>
  <c r="K3309" i="1" a="1"/>
  <c r="K3309" i="1" s="1"/>
  <c r="U3309" i="1" l="1"/>
  <c r="M3309" i="1" a="1"/>
  <c r="M3309" i="1" s="1"/>
  <c r="N3310" i="1" s="1" a="1"/>
  <c r="N3310" i="1" s="1"/>
  <c r="L3310" i="1" a="1"/>
  <c r="L3310" i="1" s="1"/>
  <c r="O3309" i="1" l="1" a="1"/>
  <c r="O3309" i="1" s="1"/>
  <c r="Q3310" i="1" s="1"/>
  <c r="P3310" i="1" l="1" a="1"/>
  <c r="P3310" i="1" s="1"/>
  <c r="J3310" i="1" s="1" a="1"/>
  <c r="J3310" i="1" s="1"/>
  <c r="R3310" i="1"/>
  <c r="S3310" i="1" s="1"/>
  <c r="T3310" i="1" l="1" a="1"/>
  <c r="T3310" i="1" s="1"/>
  <c r="I3311" i="1" a="1"/>
  <c r="I3311" i="1" s="1"/>
  <c r="K3310" i="1" a="1"/>
  <c r="K3310" i="1" s="1"/>
  <c r="U3310" i="1" l="1"/>
  <c r="L3311" i="1" a="1"/>
  <c r="L3311" i="1" s="1"/>
  <c r="M3310" i="1" a="1"/>
  <c r="M3310" i="1" s="1"/>
  <c r="N3311" i="1" s="1" a="1"/>
  <c r="N3311" i="1" s="1"/>
  <c r="O3310" i="1" l="1" a="1"/>
  <c r="O3310" i="1" s="1"/>
  <c r="Q3311" i="1" s="1"/>
  <c r="P3311" i="1" l="1" a="1"/>
  <c r="P3311" i="1" s="1"/>
  <c r="J3311" i="1" s="1" a="1"/>
  <c r="J3311" i="1" s="1"/>
  <c r="R3311" i="1"/>
  <c r="S3311" i="1" s="1"/>
  <c r="T3311" i="1" l="1" a="1"/>
  <c r="T3311" i="1" s="1"/>
  <c r="I3312" i="1" a="1"/>
  <c r="I3312" i="1" s="1"/>
  <c r="K3311" i="1" a="1"/>
  <c r="K3311" i="1" s="1"/>
  <c r="U3311" i="1" l="1"/>
  <c r="M3311" i="1" a="1"/>
  <c r="M3311" i="1" s="1"/>
  <c r="N3312" i="1" s="1" a="1"/>
  <c r="N3312" i="1" s="1"/>
  <c r="L3312" i="1" a="1"/>
  <c r="L3312" i="1" s="1"/>
  <c r="O3311" i="1" l="1" a="1"/>
  <c r="O3311" i="1" s="1"/>
  <c r="R3312" i="1" s="1"/>
  <c r="S3312" i="1" s="1"/>
  <c r="P3312" i="1" l="1" a="1"/>
  <c r="P3312" i="1" s="1"/>
  <c r="J3312" i="1" s="1" a="1"/>
  <c r="J3312" i="1" s="1"/>
  <c r="Q3312" i="1"/>
  <c r="T3312" i="1" l="1" a="1"/>
  <c r="T3312" i="1" s="1"/>
  <c r="I3313" i="1" a="1"/>
  <c r="I3313" i="1" s="1"/>
  <c r="K3312" i="1" a="1"/>
  <c r="K3312" i="1" s="1"/>
  <c r="U3312" i="1" l="1"/>
  <c r="M3312" i="1" a="1"/>
  <c r="M3312" i="1" s="1"/>
  <c r="N3313" i="1" s="1" a="1"/>
  <c r="N3313" i="1" s="1"/>
  <c r="L3313" i="1" a="1"/>
  <c r="L3313" i="1" s="1"/>
  <c r="O3312" i="1" l="1" a="1"/>
  <c r="O3312" i="1" s="1"/>
  <c r="Q3313" i="1" s="1"/>
  <c r="P3313" i="1" l="1" a="1"/>
  <c r="P3313" i="1" s="1"/>
  <c r="J3313" i="1" s="1" a="1"/>
  <c r="J3313" i="1" s="1"/>
  <c r="R3313" i="1"/>
  <c r="S3313" i="1" s="1"/>
  <c r="T3313" i="1" l="1" a="1"/>
  <c r="T3313" i="1" s="1"/>
  <c r="I3314" i="1" a="1"/>
  <c r="I3314" i="1" s="1"/>
  <c r="K3313" i="1" a="1"/>
  <c r="K3313" i="1" s="1"/>
  <c r="U3313" i="1" l="1"/>
  <c r="M3313" i="1" a="1"/>
  <c r="M3313" i="1" s="1"/>
  <c r="N3314" i="1" s="1" a="1"/>
  <c r="N3314" i="1" s="1"/>
  <c r="L3314" i="1" a="1"/>
  <c r="L3314" i="1" s="1"/>
  <c r="O3313" i="1" l="1" a="1"/>
  <c r="O3313" i="1" s="1"/>
  <c r="Q3314" i="1" s="1"/>
  <c r="P3314" i="1" l="1" a="1"/>
  <c r="P3314" i="1" s="1"/>
  <c r="J3314" i="1" s="1" a="1"/>
  <c r="J3314" i="1" s="1"/>
  <c r="R3314" i="1"/>
  <c r="S3314" i="1" s="1"/>
  <c r="T3314" i="1" l="1" a="1"/>
  <c r="T3314" i="1" s="1"/>
  <c r="I3315" i="1" a="1"/>
  <c r="I3315" i="1" s="1"/>
  <c r="K3314" i="1" a="1"/>
  <c r="K3314" i="1" s="1"/>
  <c r="U3314" i="1" l="1"/>
  <c r="L3315" i="1" a="1"/>
  <c r="L3315" i="1" s="1"/>
  <c r="M3314" i="1" a="1"/>
  <c r="M3314" i="1" s="1"/>
  <c r="N3315" i="1" s="1" a="1"/>
  <c r="N3315" i="1" s="1"/>
  <c r="O3314" i="1" l="1" a="1"/>
  <c r="O3314" i="1" s="1"/>
  <c r="Q3315" i="1" s="1"/>
  <c r="P3315" i="1" l="1" a="1"/>
  <c r="P3315" i="1" s="1"/>
  <c r="J3315" i="1" s="1" a="1"/>
  <c r="J3315" i="1" s="1"/>
  <c r="R3315" i="1"/>
  <c r="S3315" i="1" s="1"/>
  <c r="T3315" i="1" l="1" a="1"/>
  <c r="T3315" i="1" s="1"/>
  <c r="I3316" i="1" a="1"/>
  <c r="I3316" i="1" s="1"/>
  <c r="K3315" i="1" a="1"/>
  <c r="K3315" i="1" s="1"/>
  <c r="U3315" i="1" l="1"/>
  <c r="M3315" i="1" a="1"/>
  <c r="M3315" i="1" s="1"/>
  <c r="N3316" i="1" s="1" a="1"/>
  <c r="N3316" i="1" s="1"/>
  <c r="L3316" i="1" a="1"/>
  <c r="L3316" i="1" s="1"/>
  <c r="O3315" i="1" l="1" a="1"/>
  <c r="O3315" i="1" s="1"/>
  <c r="R3316" i="1" s="1"/>
  <c r="S3316" i="1" s="1"/>
  <c r="P3316" i="1" l="1" a="1"/>
  <c r="P3316" i="1" s="1"/>
  <c r="J3316" i="1" s="1" a="1"/>
  <c r="J3316" i="1" s="1"/>
  <c r="Q3316" i="1"/>
  <c r="T3316" i="1" l="1" a="1"/>
  <c r="T3316" i="1" s="1"/>
  <c r="I3317" i="1" a="1"/>
  <c r="I3317" i="1" s="1"/>
  <c r="K3316" i="1" a="1"/>
  <c r="K3316" i="1" s="1"/>
  <c r="U3316" i="1" l="1"/>
  <c r="M3316" i="1" a="1"/>
  <c r="M3316" i="1" s="1"/>
  <c r="N3317" i="1" s="1" a="1"/>
  <c r="N3317" i="1" s="1"/>
  <c r="L3317" i="1" a="1"/>
  <c r="L3317" i="1" s="1"/>
  <c r="O3316" i="1" l="1" a="1"/>
  <c r="O3316" i="1" s="1"/>
  <c r="Q3317" i="1" s="1"/>
  <c r="P3317" i="1" l="1" a="1"/>
  <c r="P3317" i="1" s="1"/>
  <c r="J3317" i="1" s="1" a="1"/>
  <c r="J3317" i="1" s="1"/>
  <c r="R3317" i="1"/>
  <c r="S3317" i="1" s="1"/>
  <c r="T3317" i="1" l="1" a="1"/>
  <c r="T3317" i="1" s="1"/>
  <c r="I3318" i="1" a="1"/>
  <c r="I3318" i="1" s="1"/>
  <c r="K3317" i="1" a="1"/>
  <c r="K3317" i="1" s="1"/>
  <c r="U3317" i="1" l="1"/>
  <c r="M3317" i="1" a="1"/>
  <c r="M3317" i="1" s="1"/>
  <c r="N3318" i="1" s="1" a="1"/>
  <c r="N3318" i="1" s="1"/>
  <c r="L3318" i="1" a="1"/>
  <c r="L3318" i="1" s="1"/>
  <c r="O3317" i="1" l="1" a="1"/>
  <c r="O3317" i="1" s="1"/>
  <c r="Q3318" i="1" l="1"/>
  <c r="R3318" i="1"/>
  <c r="S3318" i="1" s="1"/>
  <c r="P3318" i="1" a="1"/>
  <c r="P3318" i="1" s="1"/>
  <c r="J3318" i="1" s="1" a="1"/>
  <c r="J3318" i="1" s="1"/>
  <c r="T3318" i="1" l="1" a="1"/>
  <c r="T3318" i="1" s="1"/>
  <c r="I3319" i="1" a="1"/>
  <c r="I3319" i="1" s="1"/>
  <c r="K3318" i="1" a="1"/>
  <c r="K3318" i="1" s="1"/>
  <c r="U3318" i="1" l="1"/>
  <c r="L3319" i="1" a="1"/>
  <c r="L3319" i="1" s="1"/>
  <c r="M3318" i="1" a="1"/>
  <c r="M3318" i="1" s="1"/>
  <c r="N3319" i="1" s="1" a="1"/>
  <c r="N3319" i="1" s="1"/>
  <c r="O3318" i="1" l="1" a="1"/>
  <c r="O3318" i="1" s="1"/>
  <c r="Q3319" i="1" l="1"/>
  <c r="R3319" i="1"/>
  <c r="S3319" i="1" s="1"/>
  <c r="P3319" i="1" a="1"/>
  <c r="P3319" i="1" s="1"/>
  <c r="J3319" i="1" s="1" a="1"/>
  <c r="J3319" i="1" s="1"/>
  <c r="T3319" i="1" l="1" a="1"/>
  <c r="T3319" i="1" s="1"/>
  <c r="I3320" i="1" a="1"/>
  <c r="I3320" i="1" s="1"/>
  <c r="K3319" i="1" a="1"/>
  <c r="K3319" i="1" s="1"/>
  <c r="U3319" i="1" l="1"/>
  <c r="M3319" i="1" a="1"/>
  <c r="M3319" i="1" s="1"/>
  <c r="N3320" i="1" s="1" a="1"/>
  <c r="N3320" i="1" s="1"/>
  <c r="L3320" i="1" a="1"/>
  <c r="L3320" i="1" s="1"/>
  <c r="O3319" i="1" l="1" a="1"/>
  <c r="O3319" i="1" s="1"/>
  <c r="R3320" i="1" s="1"/>
  <c r="S3320" i="1" s="1"/>
  <c r="P3320" i="1" l="1" a="1"/>
  <c r="P3320" i="1" s="1"/>
  <c r="J3320" i="1" s="1" a="1"/>
  <c r="J3320" i="1" s="1"/>
  <c r="Q3320" i="1"/>
  <c r="T3320" i="1" l="1" a="1"/>
  <c r="T3320" i="1" s="1"/>
  <c r="I3321" i="1" a="1"/>
  <c r="I3321" i="1" s="1"/>
  <c r="K3320" i="1" a="1"/>
  <c r="K3320" i="1" s="1"/>
  <c r="U3320" i="1" l="1"/>
  <c r="M3320" i="1" a="1"/>
  <c r="M3320" i="1" s="1"/>
  <c r="N3321" i="1" s="1" a="1"/>
  <c r="N3321" i="1" s="1"/>
  <c r="L3321" i="1" a="1"/>
  <c r="L3321" i="1" s="1"/>
  <c r="O3320" i="1" l="1" a="1"/>
  <c r="O3320" i="1" s="1"/>
  <c r="Q3321" i="1" s="1"/>
  <c r="P3321" i="1" l="1" a="1"/>
  <c r="P3321" i="1" s="1"/>
  <c r="J3321" i="1" s="1" a="1"/>
  <c r="J3321" i="1" s="1"/>
  <c r="R3321" i="1"/>
  <c r="S3321" i="1" s="1"/>
  <c r="T3321" i="1" l="1" a="1"/>
  <c r="T3321" i="1" s="1"/>
  <c r="I3322" i="1" a="1"/>
  <c r="I3322" i="1" s="1"/>
  <c r="K3321" i="1" a="1"/>
  <c r="K3321" i="1" s="1"/>
  <c r="U3321" i="1" l="1"/>
  <c r="M3321" i="1" a="1"/>
  <c r="M3321" i="1" s="1"/>
  <c r="N3322" i="1" s="1" a="1"/>
  <c r="N3322" i="1" s="1"/>
  <c r="L3322" i="1" a="1"/>
  <c r="L3322" i="1" s="1"/>
  <c r="O3321" i="1" l="1" a="1"/>
  <c r="O3321" i="1" s="1"/>
  <c r="Q3322" i="1" s="1"/>
  <c r="P3322" i="1" l="1" a="1"/>
  <c r="P3322" i="1" s="1"/>
  <c r="J3322" i="1" s="1" a="1"/>
  <c r="J3322" i="1" s="1"/>
  <c r="R3322" i="1"/>
  <c r="S3322" i="1" s="1"/>
  <c r="T3322" i="1" l="1" a="1"/>
  <c r="T3322" i="1" s="1"/>
  <c r="I3323" i="1" a="1"/>
  <c r="I3323" i="1" s="1"/>
  <c r="K3322" i="1" a="1"/>
  <c r="K3322" i="1" s="1"/>
  <c r="U3322" i="1" l="1"/>
  <c r="L3323" i="1" a="1"/>
  <c r="L3323" i="1" s="1"/>
  <c r="M3322" i="1" a="1"/>
  <c r="M3322" i="1" s="1"/>
  <c r="N3323" i="1" s="1" a="1"/>
  <c r="N3323" i="1" s="1"/>
  <c r="O3322" i="1" l="1" a="1"/>
  <c r="O3322" i="1" s="1"/>
  <c r="Q3323" i="1" l="1"/>
  <c r="R3323" i="1"/>
  <c r="S3323" i="1" s="1"/>
  <c r="P3323" i="1" a="1"/>
  <c r="P3323" i="1" s="1"/>
  <c r="J3323" i="1" s="1" a="1"/>
  <c r="J3323" i="1" s="1"/>
  <c r="T3323" i="1" l="1" a="1"/>
  <c r="T3323" i="1" s="1"/>
  <c r="I3324" i="1" a="1"/>
  <c r="I3324" i="1" s="1"/>
  <c r="K3323" i="1" a="1"/>
  <c r="K3323" i="1" s="1"/>
  <c r="U3323" i="1" l="1"/>
  <c r="M3323" i="1" a="1"/>
  <c r="M3323" i="1" s="1"/>
  <c r="N3324" i="1" s="1" a="1"/>
  <c r="N3324" i="1" s="1"/>
  <c r="L3324" i="1" a="1"/>
  <c r="L3324" i="1" s="1"/>
  <c r="O3323" i="1" l="1" a="1"/>
  <c r="O3323" i="1" s="1"/>
  <c r="R3324" i="1" s="1"/>
  <c r="S3324" i="1" s="1"/>
  <c r="P3324" i="1" l="1" a="1"/>
  <c r="P3324" i="1" s="1"/>
  <c r="J3324" i="1" s="1" a="1"/>
  <c r="J3324" i="1" s="1"/>
  <c r="Q3324" i="1"/>
  <c r="T3324" i="1" l="1" a="1"/>
  <c r="T3324" i="1" s="1"/>
  <c r="I3325" i="1" a="1"/>
  <c r="I3325" i="1" s="1"/>
  <c r="K3324" i="1" a="1"/>
  <c r="K3324" i="1" s="1"/>
  <c r="U3324" i="1" l="1"/>
  <c r="M3324" i="1" a="1"/>
  <c r="M3324" i="1" s="1"/>
  <c r="N3325" i="1" s="1" a="1"/>
  <c r="N3325" i="1" s="1"/>
  <c r="L3325" i="1" a="1"/>
  <c r="L3325" i="1" s="1"/>
  <c r="O3324" i="1" l="1" a="1"/>
  <c r="O3324" i="1" s="1"/>
  <c r="R3325" i="1" s="1"/>
  <c r="S3325" i="1" s="1"/>
  <c r="P3325" i="1" l="1" a="1"/>
  <c r="P3325" i="1" s="1"/>
  <c r="J3325" i="1" s="1" a="1"/>
  <c r="J3325" i="1" s="1"/>
  <c r="Q3325" i="1"/>
  <c r="T3325" i="1" l="1" a="1"/>
  <c r="T3325" i="1" s="1"/>
  <c r="I3326" i="1" a="1"/>
  <c r="I3326" i="1" s="1"/>
  <c r="K3325" i="1" a="1"/>
  <c r="K3325" i="1" s="1"/>
  <c r="U3325" i="1" l="1"/>
  <c r="M3325" i="1" a="1"/>
  <c r="M3325" i="1" s="1"/>
  <c r="N3326" i="1" s="1" a="1"/>
  <c r="N3326" i="1" s="1"/>
  <c r="L3326" i="1" a="1"/>
  <c r="L3326" i="1" s="1"/>
  <c r="O3325" i="1" l="1" a="1"/>
  <c r="O3325" i="1" s="1"/>
  <c r="Q3326" i="1" s="1"/>
  <c r="P3326" i="1" l="1" a="1"/>
  <c r="P3326" i="1" s="1"/>
  <c r="J3326" i="1" s="1" a="1"/>
  <c r="J3326" i="1" s="1"/>
  <c r="R3326" i="1"/>
  <c r="S3326" i="1" s="1"/>
  <c r="T3326" i="1" l="1" a="1"/>
  <c r="T3326" i="1" s="1"/>
  <c r="I3327" i="1" a="1"/>
  <c r="I3327" i="1" s="1"/>
  <c r="K3326" i="1" a="1"/>
  <c r="K3326" i="1" s="1"/>
  <c r="U3326" i="1" l="1"/>
  <c r="L3327" i="1" a="1"/>
  <c r="L3327" i="1" s="1"/>
  <c r="M3326" i="1" a="1"/>
  <c r="M3326" i="1" s="1"/>
  <c r="N3327" i="1" s="1" a="1"/>
  <c r="N3327" i="1" s="1"/>
  <c r="O3326" i="1" l="1" a="1"/>
  <c r="O3326" i="1" s="1"/>
  <c r="Q3327" i="1" l="1"/>
  <c r="R3327" i="1"/>
  <c r="S3327" i="1" s="1"/>
  <c r="P3327" i="1" a="1"/>
  <c r="P3327" i="1" s="1"/>
  <c r="J3327" i="1" s="1" a="1"/>
  <c r="J3327" i="1" s="1"/>
  <c r="T3327" i="1" l="1" a="1"/>
  <c r="T3327" i="1" s="1"/>
  <c r="I3328" i="1" a="1"/>
  <c r="I3328" i="1" s="1"/>
  <c r="K3327" i="1" a="1"/>
  <c r="K3327" i="1" s="1"/>
  <c r="U3327" i="1" l="1"/>
  <c r="M3327" i="1" a="1"/>
  <c r="M3327" i="1" s="1"/>
  <c r="N3328" i="1" s="1" a="1"/>
  <c r="N3328" i="1" s="1"/>
  <c r="L3328" i="1" a="1"/>
  <c r="L3328" i="1" s="1"/>
  <c r="O3327" i="1" l="1" a="1"/>
  <c r="O3327" i="1" s="1"/>
  <c r="R3328" i="1" s="1"/>
  <c r="S3328" i="1" s="1"/>
  <c r="P3328" i="1" l="1" a="1"/>
  <c r="P3328" i="1" s="1"/>
  <c r="J3328" i="1" s="1" a="1"/>
  <c r="J3328" i="1" s="1"/>
  <c r="I3329" i="1" s="1" a="1"/>
  <c r="I3329" i="1" s="1"/>
  <c r="Q3328" i="1"/>
  <c r="T3328" i="1" l="1" a="1"/>
  <c r="T3328" i="1" s="1"/>
  <c r="K3328" i="1" a="1"/>
  <c r="K3328" i="1" s="1"/>
  <c r="M3328" i="1" s="1" a="1"/>
  <c r="M3328" i="1" s="1"/>
  <c r="N3329" i="1" s="1" a="1"/>
  <c r="N3329" i="1" s="1"/>
  <c r="U3328" i="1" l="1"/>
  <c r="L3329" i="1" a="1"/>
  <c r="L3329" i="1" s="1"/>
  <c r="O3328" i="1" a="1"/>
  <c r="O3328" i="1" s="1"/>
  <c r="Q3329" i="1" s="1"/>
  <c r="P3329" i="1" l="1" a="1"/>
  <c r="P3329" i="1" s="1"/>
  <c r="J3329" i="1" s="1" a="1"/>
  <c r="J3329" i="1" s="1"/>
  <c r="R3329" i="1"/>
  <c r="S3329" i="1" s="1"/>
  <c r="T3329" i="1" l="1" a="1"/>
  <c r="T3329" i="1" s="1"/>
  <c r="I3330" i="1" a="1"/>
  <c r="I3330" i="1" s="1"/>
  <c r="K3329" i="1" a="1"/>
  <c r="K3329" i="1" s="1"/>
  <c r="U3329" i="1" l="1"/>
  <c r="M3329" i="1" a="1"/>
  <c r="M3329" i="1" s="1"/>
  <c r="N3330" i="1" s="1" a="1"/>
  <c r="N3330" i="1" s="1"/>
  <c r="L3330" i="1" a="1"/>
  <c r="L3330" i="1" s="1"/>
  <c r="O3329" i="1" l="1" a="1"/>
  <c r="O3329" i="1" s="1"/>
  <c r="Q3330" i="1" s="1"/>
  <c r="P3330" i="1" l="1" a="1"/>
  <c r="P3330" i="1" s="1"/>
  <c r="J3330" i="1" s="1" a="1"/>
  <c r="J3330" i="1" s="1"/>
  <c r="I3331" i="1" s="1" a="1"/>
  <c r="I3331" i="1" s="1"/>
  <c r="R3330" i="1"/>
  <c r="S3330" i="1" s="1"/>
  <c r="K3330" i="1" l="1" a="1"/>
  <c r="K3330" i="1" s="1"/>
  <c r="M3330" i="1" s="1" a="1"/>
  <c r="M3330" i="1" s="1"/>
  <c r="N3331" i="1" s="1" a="1"/>
  <c r="N3331" i="1" s="1"/>
  <c r="T3330" i="1" a="1"/>
  <c r="T3330" i="1" s="1"/>
  <c r="L3331" i="1" l="1" a="1"/>
  <c r="L3331" i="1" s="1"/>
  <c r="U3330" i="1"/>
  <c r="O3330" i="1" a="1"/>
  <c r="O3330" i="1" s="1"/>
  <c r="R3331" i="1" l="1"/>
  <c r="S3331" i="1" s="1"/>
  <c r="Q3331" i="1"/>
  <c r="P3331" i="1" a="1"/>
  <c r="P3331" i="1" s="1"/>
  <c r="J3331" i="1" s="1" a="1"/>
  <c r="J3331" i="1" s="1"/>
  <c r="T3331" i="1" l="1" a="1"/>
  <c r="T3331" i="1" s="1"/>
  <c r="I3332" i="1" a="1"/>
  <c r="I3332" i="1" s="1"/>
  <c r="K3331" i="1" a="1"/>
  <c r="K3331" i="1" s="1"/>
  <c r="U3331" i="1" l="1"/>
  <c r="M3331" i="1" a="1"/>
  <c r="M3331" i="1" s="1"/>
  <c r="N3332" i="1" s="1" a="1"/>
  <c r="N3332" i="1" s="1"/>
  <c r="L3332" i="1" a="1"/>
  <c r="L3332" i="1" s="1"/>
  <c r="O3331" i="1" l="1" a="1"/>
  <c r="O3331" i="1" s="1"/>
  <c r="R3332" i="1" s="1"/>
  <c r="S3332" i="1" s="1"/>
  <c r="P3332" i="1" l="1" a="1"/>
  <c r="P3332" i="1" s="1"/>
  <c r="J3332" i="1" s="1" a="1"/>
  <c r="J3332" i="1" s="1"/>
  <c r="Q3332" i="1"/>
  <c r="T3332" i="1" l="1" a="1"/>
  <c r="T3332" i="1" s="1"/>
  <c r="I3333" i="1" a="1"/>
  <c r="I3333" i="1" s="1"/>
  <c r="K3332" i="1" a="1"/>
  <c r="K3332" i="1" s="1"/>
  <c r="U3332" i="1" l="1"/>
  <c r="M3332" i="1" a="1"/>
  <c r="M3332" i="1" s="1"/>
  <c r="N3333" i="1" s="1" a="1"/>
  <c r="N3333" i="1" s="1"/>
  <c r="L3333" i="1" a="1"/>
  <c r="L3333" i="1" s="1"/>
  <c r="O3332" i="1" l="1" a="1"/>
  <c r="O3332" i="1" s="1"/>
  <c r="R3333" i="1" s="1"/>
  <c r="S3333" i="1" s="1"/>
  <c r="P3333" i="1" l="1" a="1"/>
  <c r="P3333" i="1" s="1"/>
  <c r="J3333" i="1" s="1" a="1"/>
  <c r="J3333" i="1" s="1"/>
  <c r="Q3333" i="1"/>
  <c r="T3333" i="1" l="1" a="1"/>
  <c r="T3333" i="1" s="1"/>
  <c r="I3334" i="1" a="1"/>
  <c r="I3334" i="1" s="1"/>
  <c r="K3333" i="1" a="1"/>
  <c r="K3333" i="1" s="1"/>
  <c r="U3333" i="1" l="1"/>
  <c r="M3333" i="1" a="1"/>
  <c r="M3333" i="1" s="1"/>
  <c r="N3334" i="1" s="1" a="1"/>
  <c r="N3334" i="1" s="1"/>
  <c r="L3334" i="1" a="1"/>
  <c r="L3334" i="1" s="1"/>
  <c r="O3333" i="1" l="1" a="1"/>
  <c r="O3333" i="1" s="1"/>
  <c r="Q3334" i="1" s="1"/>
  <c r="P3334" i="1" l="1" a="1"/>
  <c r="P3334" i="1" s="1"/>
  <c r="J3334" i="1" s="1" a="1"/>
  <c r="J3334" i="1" s="1"/>
  <c r="R3334" i="1"/>
  <c r="S3334" i="1" s="1"/>
  <c r="T3334" i="1" l="1" a="1"/>
  <c r="T3334" i="1" s="1"/>
  <c r="I3335" i="1" a="1"/>
  <c r="I3335" i="1" s="1"/>
  <c r="K3334" i="1" a="1"/>
  <c r="K3334" i="1" s="1"/>
  <c r="U3334" i="1" l="1"/>
  <c r="L3335" i="1" a="1"/>
  <c r="L3335" i="1" s="1"/>
  <c r="M3334" i="1" a="1"/>
  <c r="M3334" i="1" s="1"/>
  <c r="N3335" i="1" s="1" a="1"/>
  <c r="N3335" i="1" s="1"/>
  <c r="O3334" i="1" l="1" a="1"/>
  <c r="O3334" i="1" s="1"/>
  <c r="R3335" i="1" l="1"/>
  <c r="S3335" i="1" s="1"/>
  <c r="Q3335" i="1"/>
  <c r="P3335" i="1" a="1"/>
  <c r="P3335" i="1" s="1"/>
  <c r="J3335" i="1" s="1" a="1"/>
  <c r="J3335" i="1" s="1"/>
  <c r="T3335" i="1" l="1" a="1"/>
  <c r="T3335" i="1" s="1"/>
  <c r="I3336" i="1" a="1"/>
  <c r="I3336" i="1" s="1"/>
  <c r="K3335" i="1" a="1"/>
  <c r="K3335" i="1" s="1"/>
  <c r="U3335" i="1" l="1"/>
  <c r="M3335" i="1" a="1"/>
  <c r="M3335" i="1" s="1"/>
  <c r="N3336" i="1" s="1" a="1"/>
  <c r="N3336" i="1" s="1"/>
  <c r="L3336" i="1" a="1"/>
  <c r="L3336" i="1" s="1"/>
  <c r="O3335" i="1" l="1" a="1"/>
  <c r="O3335" i="1" s="1"/>
  <c r="R3336" i="1" s="1"/>
  <c r="S3336" i="1" s="1"/>
  <c r="P3336" i="1" l="1" a="1"/>
  <c r="P3336" i="1" s="1"/>
  <c r="J3336" i="1" s="1" a="1"/>
  <c r="J3336" i="1" s="1"/>
  <c r="Q3336" i="1"/>
  <c r="T3336" i="1" l="1" a="1"/>
  <c r="T3336" i="1" s="1"/>
  <c r="I3337" i="1" a="1"/>
  <c r="I3337" i="1" s="1"/>
  <c r="K3336" i="1" a="1"/>
  <c r="K3336" i="1" s="1"/>
  <c r="U3336" i="1" l="1"/>
  <c r="M3336" i="1" a="1"/>
  <c r="M3336" i="1" s="1"/>
  <c r="N3337" i="1" s="1" a="1"/>
  <c r="N3337" i="1" s="1"/>
  <c r="L3337" i="1" a="1"/>
  <c r="L3337" i="1" s="1"/>
  <c r="O3336" i="1" l="1" a="1"/>
  <c r="O3336" i="1" s="1"/>
  <c r="R3337" i="1" s="1"/>
  <c r="S3337" i="1" s="1"/>
  <c r="P3337" i="1" l="1" a="1"/>
  <c r="P3337" i="1" s="1"/>
  <c r="J3337" i="1" s="1" a="1"/>
  <c r="J3337" i="1" s="1"/>
  <c r="Q3337" i="1"/>
  <c r="T3337" i="1" l="1" a="1"/>
  <c r="T3337" i="1" s="1"/>
  <c r="I3338" i="1" a="1"/>
  <c r="I3338" i="1" s="1"/>
  <c r="K3337" i="1" a="1"/>
  <c r="K3337" i="1" s="1"/>
  <c r="U3337" i="1" l="1"/>
  <c r="L3338" i="1" a="1"/>
  <c r="L3338" i="1" s="1"/>
  <c r="M3337" i="1" a="1"/>
  <c r="M3337" i="1" s="1"/>
  <c r="N3338" i="1" s="1" a="1"/>
  <c r="N3338" i="1" s="1"/>
  <c r="O3337" i="1" l="1" a="1"/>
  <c r="O3337" i="1" s="1"/>
  <c r="R3338" i="1" l="1"/>
  <c r="S3338" i="1" s="1"/>
  <c r="Q3338" i="1"/>
  <c r="P3338" i="1" a="1"/>
  <c r="P3338" i="1" s="1"/>
  <c r="J3338" i="1" s="1" a="1"/>
  <c r="J3338" i="1" s="1"/>
  <c r="T3338" i="1" l="1" a="1"/>
  <c r="T3338" i="1" s="1"/>
  <c r="I3339" i="1" a="1"/>
  <c r="I3339" i="1" s="1"/>
  <c r="K3338" i="1" a="1"/>
  <c r="K3338" i="1" s="1"/>
  <c r="U3338" i="1" l="1"/>
  <c r="L3339" i="1" a="1"/>
  <c r="L3339" i="1" s="1"/>
  <c r="M3338" i="1" a="1"/>
  <c r="M3338" i="1" s="1"/>
  <c r="N3339" i="1" s="1" a="1"/>
  <c r="N3339" i="1" s="1"/>
  <c r="O3338" i="1" l="1" a="1"/>
  <c r="O3338" i="1" s="1"/>
  <c r="R3339" i="1" l="1"/>
  <c r="S3339" i="1" s="1"/>
  <c r="Q3339" i="1"/>
  <c r="P3339" i="1" a="1"/>
  <c r="P3339" i="1" s="1"/>
  <c r="J3339" i="1" s="1" a="1"/>
  <c r="J3339" i="1" s="1"/>
  <c r="T3339" i="1" l="1" a="1"/>
  <c r="T3339" i="1" s="1"/>
  <c r="I3340" i="1" a="1"/>
  <c r="I3340" i="1" s="1"/>
  <c r="K3339" i="1" a="1"/>
  <c r="K3339" i="1" s="1"/>
  <c r="U3339" i="1" l="1"/>
  <c r="L3340" i="1" a="1"/>
  <c r="L3340" i="1" s="1"/>
  <c r="M3339" i="1" a="1"/>
  <c r="M3339" i="1" s="1"/>
  <c r="N3340" i="1" s="1" a="1"/>
  <c r="N3340" i="1" s="1"/>
  <c r="O3339" i="1" l="1" a="1"/>
  <c r="O3339" i="1" s="1"/>
  <c r="R3340" i="1" l="1"/>
  <c r="S3340" i="1" s="1"/>
  <c r="Q3340" i="1"/>
  <c r="P3340" i="1" a="1"/>
  <c r="P3340" i="1" s="1"/>
  <c r="J3340" i="1" s="1" a="1"/>
  <c r="J3340" i="1" s="1"/>
  <c r="T3340" i="1" l="1" a="1"/>
  <c r="T3340" i="1" s="1"/>
  <c r="I3341" i="1" a="1"/>
  <c r="I3341" i="1" s="1"/>
  <c r="K3340" i="1" a="1"/>
  <c r="K3340" i="1" s="1"/>
  <c r="U3340" i="1" l="1"/>
  <c r="L3341" i="1" a="1"/>
  <c r="L3341" i="1" s="1"/>
  <c r="M3340" i="1" a="1"/>
  <c r="M3340" i="1" s="1"/>
  <c r="N3341" i="1" s="1" a="1"/>
  <c r="N3341" i="1" s="1"/>
  <c r="O3340" i="1" l="1" a="1"/>
  <c r="O3340" i="1" s="1"/>
  <c r="R3341" i="1" l="1"/>
  <c r="S3341" i="1" s="1"/>
  <c r="Q3341" i="1"/>
  <c r="P3341" i="1" a="1"/>
  <c r="P3341" i="1" s="1"/>
  <c r="J3341" i="1" s="1" a="1"/>
  <c r="J3341" i="1" s="1"/>
  <c r="T3341" i="1" l="1" a="1"/>
  <c r="T3341" i="1" s="1"/>
  <c r="I3342" i="1" a="1"/>
  <c r="I3342" i="1" s="1"/>
  <c r="K3341" i="1" a="1"/>
  <c r="K3341" i="1" s="1"/>
  <c r="U3341" i="1" l="1"/>
  <c r="M3341" i="1" a="1"/>
  <c r="M3341" i="1" s="1"/>
  <c r="N3342" i="1" s="1" a="1"/>
  <c r="N3342" i="1" s="1"/>
  <c r="L3342" i="1" a="1"/>
  <c r="L3342" i="1" s="1"/>
  <c r="O3341" i="1" l="1" a="1"/>
  <c r="O3341" i="1" s="1"/>
  <c r="R3342" i="1" s="1"/>
  <c r="S3342" i="1" s="1"/>
  <c r="P3342" i="1" l="1" a="1"/>
  <c r="P3342" i="1" s="1"/>
  <c r="J3342" i="1" s="1" a="1"/>
  <c r="J3342" i="1" s="1"/>
  <c r="Q3342" i="1"/>
  <c r="T3342" i="1" l="1" a="1"/>
  <c r="T3342" i="1" s="1"/>
  <c r="I3343" i="1" a="1"/>
  <c r="I3343" i="1" s="1"/>
  <c r="K3342" i="1" a="1"/>
  <c r="K3342" i="1" s="1"/>
  <c r="U3342" i="1" l="1"/>
  <c r="M3342" i="1" a="1"/>
  <c r="M3342" i="1" s="1"/>
  <c r="N3343" i="1" s="1" a="1"/>
  <c r="N3343" i="1" s="1"/>
  <c r="L3343" i="1" a="1"/>
  <c r="L3343" i="1" s="1"/>
  <c r="O3342" i="1" l="1" a="1"/>
  <c r="O3342" i="1" s="1"/>
  <c r="R3343" i="1" s="1"/>
  <c r="S3343" i="1" s="1"/>
  <c r="P3343" i="1" l="1" a="1"/>
  <c r="P3343" i="1" s="1"/>
  <c r="J3343" i="1" s="1" a="1"/>
  <c r="J3343" i="1" s="1"/>
  <c r="Q3343" i="1"/>
  <c r="T3343" i="1" l="1" a="1"/>
  <c r="T3343" i="1" s="1"/>
  <c r="I3344" i="1" a="1"/>
  <c r="I3344" i="1" s="1"/>
  <c r="K3343" i="1" a="1"/>
  <c r="K3343" i="1" s="1"/>
  <c r="U3343" i="1" l="1"/>
  <c r="L3344" i="1" a="1"/>
  <c r="L3344" i="1" s="1"/>
  <c r="M3343" i="1" a="1"/>
  <c r="M3343" i="1" s="1"/>
  <c r="N3344" i="1" s="1" a="1"/>
  <c r="N3344" i="1" s="1"/>
  <c r="O3343" i="1" l="1" a="1"/>
  <c r="O3343" i="1" s="1"/>
  <c r="R3344" i="1" l="1"/>
  <c r="S3344" i="1" s="1"/>
  <c r="Q3344" i="1"/>
  <c r="P3344" i="1" a="1"/>
  <c r="P3344" i="1" s="1"/>
  <c r="J3344" i="1" s="1" a="1"/>
  <c r="J3344" i="1" s="1"/>
  <c r="T3344" i="1" l="1" a="1"/>
  <c r="T3344" i="1" s="1"/>
  <c r="I3345" i="1" a="1"/>
  <c r="I3345" i="1" s="1"/>
  <c r="K3344" i="1" a="1"/>
  <c r="K3344" i="1" s="1"/>
  <c r="U3344" i="1" l="1"/>
  <c r="L3345" i="1" a="1"/>
  <c r="L3345" i="1" s="1"/>
  <c r="M3344" i="1" a="1"/>
  <c r="M3344" i="1" s="1"/>
  <c r="N3345" i="1" s="1" a="1"/>
  <c r="N3345" i="1" s="1"/>
  <c r="O3344" i="1" l="1" a="1"/>
  <c r="O3344" i="1" s="1"/>
  <c r="R3345" i="1" l="1"/>
  <c r="S3345" i="1" s="1"/>
  <c r="Q3345" i="1"/>
  <c r="P3345" i="1" a="1"/>
  <c r="P3345" i="1" s="1"/>
  <c r="J3345" i="1" s="1" a="1"/>
  <c r="J3345" i="1" s="1"/>
  <c r="T3345" i="1" l="1" a="1"/>
  <c r="T3345" i="1" s="1"/>
  <c r="I3346" i="1" a="1"/>
  <c r="I3346" i="1" s="1"/>
  <c r="K3345" i="1" a="1"/>
  <c r="K3345" i="1" s="1"/>
  <c r="U3345" i="1" l="1"/>
  <c r="M3345" i="1" a="1"/>
  <c r="M3345" i="1" s="1"/>
  <c r="N3346" i="1" s="1" a="1"/>
  <c r="N3346" i="1" s="1"/>
  <c r="L3346" i="1" a="1"/>
  <c r="L3346" i="1" s="1"/>
  <c r="O3345" i="1" l="1" a="1"/>
  <c r="O3345" i="1" s="1"/>
  <c r="R3346" i="1" s="1"/>
  <c r="S3346" i="1" s="1"/>
  <c r="P3346" i="1" l="1" a="1"/>
  <c r="P3346" i="1" s="1"/>
  <c r="J3346" i="1" s="1" a="1"/>
  <c r="J3346" i="1" s="1"/>
  <c r="Q3346" i="1"/>
  <c r="T3346" i="1" l="1" a="1"/>
  <c r="T3346" i="1" s="1"/>
  <c r="I3347" i="1" a="1"/>
  <c r="I3347" i="1" s="1"/>
  <c r="K3346" i="1" a="1"/>
  <c r="K3346" i="1" s="1"/>
  <c r="U3346" i="1" l="1"/>
  <c r="L3347" i="1" a="1"/>
  <c r="L3347" i="1" s="1"/>
  <c r="M3346" i="1" a="1"/>
  <c r="M3346" i="1" s="1"/>
  <c r="N3347" i="1" s="1" a="1"/>
  <c r="N3347" i="1" s="1"/>
  <c r="O3346" i="1" l="1" a="1"/>
  <c r="O3346" i="1" s="1"/>
  <c r="R3347" i="1" l="1"/>
  <c r="S3347" i="1" s="1"/>
  <c r="Q3347" i="1"/>
  <c r="P3347" i="1" a="1"/>
  <c r="P3347" i="1" s="1"/>
  <c r="J3347" i="1" s="1" a="1"/>
  <c r="J3347" i="1" s="1"/>
  <c r="T3347" i="1" l="1" a="1"/>
  <c r="T3347" i="1" s="1"/>
  <c r="I3348" i="1" a="1"/>
  <c r="I3348" i="1" s="1"/>
  <c r="K3347" i="1" a="1"/>
  <c r="K3347" i="1" s="1"/>
  <c r="U3347" i="1" l="1"/>
  <c r="L3348" i="1" a="1"/>
  <c r="L3348" i="1" s="1"/>
  <c r="M3347" i="1" a="1"/>
  <c r="M3347" i="1" s="1"/>
  <c r="N3348" i="1" s="1" a="1"/>
  <c r="N3348" i="1" s="1"/>
  <c r="O3347" i="1" l="1" a="1"/>
  <c r="O3347" i="1" s="1"/>
  <c r="R3348" i="1" s="1"/>
  <c r="S3348" i="1" s="1"/>
  <c r="P3348" i="1" l="1" a="1"/>
  <c r="P3348" i="1" s="1"/>
  <c r="J3348" i="1" s="1" a="1"/>
  <c r="J3348" i="1" s="1"/>
  <c r="Q3348" i="1"/>
  <c r="T3348" i="1" l="1" a="1"/>
  <c r="T3348" i="1" s="1"/>
  <c r="I3349" i="1" a="1"/>
  <c r="I3349" i="1" s="1"/>
  <c r="K3348" i="1" a="1"/>
  <c r="K3348" i="1" s="1"/>
  <c r="U3348" i="1" l="1"/>
  <c r="M3348" i="1" a="1"/>
  <c r="M3348" i="1" s="1"/>
  <c r="N3349" i="1" s="1" a="1"/>
  <c r="N3349" i="1" s="1"/>
  <c r="L3349" i="1" a="1"/>
  <c r="L3349" i="1" s="1"/>
  <c r="O3348" i="1" l="1" a="1"/>
  <c r="O3348" i="1" s="1"/>
  <c r="R3349" i="1" s="1"/>
  <c r="S3349" i="1" s="1"/>
  <c r="P3349" i="1" l="1" a="1"/>
  <c r="P3349" i="1" s="1"/>
  <c r="J3349" i="1" s="1" a="1"/>
  <c r="J3349" i="1" s="1"/>
  <c r="Q3349" i="1"/>
  <c r="T3349" i="1" l="1" a="1"/>
  <c r="T3349" i="1" s="1"/>
  <c r="I3350" i="1" a="1"/>
  <c r="I3350" i="1" s="1"/>
  <c r="K3349" i="1" a="1"/>
  <c r="K3349" i="1" s="1"/>
  <c r="U3349" i="1" l="1"/>
  <c r="L3350" i="1" a="1"/>
  <c r="L3350" i="1" s="1"/>
  <c r="M3349" i="1" a="1"/>
  <c r="M3349" i="1" s="1"/>
  <c r="N3350" i="1" s="1" a="1"/>
  <c r="N3350" i="1" s="1"/>
  <c r="O3349" i="1" l="1" a="1"/>
  <c r="O3349" i="1" s="1"/>
  <c r="R3350" i="1" s="1"/>
  <c r="S3350" i="1" s="1"/>
  <c r="Q3350" i="1" l="1"/>
  <c r="P3350" i="1" a="1"/>
  <c r="P3350" i="1" s="1"/>
  <c r="J3350" i="1" s="1" a="1"/>
  <c r="J3350" i="1" s="1"/>
  <c r="T3350" i="1" l="1" a="1"/>
  <c r="T3350" i="1" s="1"/>
  <c r="I3351" i="1" a="1"/>
  <c r="I3351" i="1" s="1"/>
  <c r="K3350" i="1" a="1"/>
  <c r="K3350" i="1" s="1"/>
  <c r="U3350" i="1" l="1"/>
  <c r="L3351" i="1" a="1"/>
  <c r="L3351" i="1" s="1"/>
  <c r="M3350" i="1" a="1"/>
  <c r="M3350" i="1" s="1"/>
  <c r="N3351" i="1" s="1" a="1"/>
  <c r="N3351" i="1" s="1"/>
  <c r="O3350" i="1" l="1" a="1"/>
  <c r="O3350" i="1" s="1"/>
  <c r="R3351" i="1" l="1"/>
  <c r="S3351" i="1" s="1"/>
  <c r="Q3351" i="1"/>
  <c r="P3351" i="1" a="1"/>
  <c r="P3351" i="1" s="1"/>
  <c r="J3351" i="1" s="1" a="1"/>
  <c r="J3351" i="1" s="1"/>
  <c r="T3351" i="1" l="1" a="1"/>
  <c r="T3351" i="1" s="1"/>
  <c r="I3352" i="1" a="1"/>
  <c r="I3352" i="1" s="1"/>
  <c r="K3351" i="1" a="1"/>
  <c r="K3351" i="1" s="1"/>
  <c r="U3351" i="1" l="1"/>
  <c r="M3351" i="1" a="1"/>
  <c r="M3351" i="1" s="1"/>
  <c r="N3352" i="1" s="1" a="1"/>
  <c r="N3352" i="1" s="1"/>
  <c r="L3352" i="1" a="1"/>
  <c r="L3352" i="1" s="1"/>
  <c r="O3351" i="1" l="1" a="1"/>
  <c r="O3351" i="1" s="1"/>
  <c r="R3352" i="1" s="1"/>
  <c r="S3352" i="1" s="1"/>
  <c r="P3352" i="1" l="1" a="1"/>
  <c r="P3352" i="1" s="1"/>
  <c r="J3352" i="1" s="1" a="1"/>
  <c r="J3352" i="1" s="1"/>
  <c r="Q3352" i="1"/>
  <c r="T3352" i="1" l="1" a="1"/>
  <c r="T3352" i="1" s="1"/>
  <c r="I3353" i="1" a="1"/>
  <c r="I3353" i="1" s="1"/>
  <c r="K3352" i="1" a="1"/>
  <c r="K3352" i="1" s="1"/>
  <c r="U3352" i="1" l="1"/>
  <c r="L3353" i="1" a="1"/>
  <c r="L3353" i="1" s="1"/>
  <c r="M3352" i="1" a="1"/>
  <c r="M3352" i="1" s="1"/>
  <c r="N3353" i="1" s="1" a="1"/>
  <c r="N3353" i="1" s="1"/>
  <c r="O3352" i="1" l="1" a="1"/>
  <c r="O3352" i="1" s="1"/>
  <c r="R3353" i="1" l="1"/>
  <c r="S3353" i="1" s="1"/>
  <c r="Q3353" i="1"/>
  <c r="P3353" i="1" a="1"/>
  <c r="P3353" i="1" s="1"/>
  <c r="J3353" i="1" s="1" a="1"/>
  <c r="J3353" i="1" s="1"/>
  <c r="T3353" i="1" l="1" a="1"/>
  <c r="T3353" i="1" s="1"/>
  <c r="I3354" i="1" a="1"/>
  <c r="I3354" i="1" s="1"/>
  <c r="K3353" i="1" a="1"/>
  <c r="K3353" i="1" s="1"/>
  <c r="U3353" i="1" l="1"/>
  <c r="L3354" i="1" a="1"/>
  <c r="L3354" i="1" s="1"/>
  <c r="M3353" i="1" a="1"/>
  <c r="M3353" i="1" s="1"/>
  <c r="N3354" i="1" s="1" a="1"/>
  <c r="N3354" i="1" s="1"/>
  <c r="O3353" i="1" l="1" a="1"/>
  <c r="O3353" i="1" s="1"/>
  <c r="R3354" i="1" l="1"/>
  <c r="S3354" i="1" s="1"/>
  <c r="Q3354" i="1"/>
  <c r="P3354" i="1" a="1"/>
  <c r="P3354" i="1" s="1"/>
  <c r="J3354" i="1" s="1" a="1"/>
  <c r="J3354" i="1" s="1"/>
  <c r="T3354" i="1" l="1" a="1"/>
  <c r="T3354" i="1" s="1"/>
  <c r="I3355" i="1" a="1"/>
  <c r="I3355" i="1" s="1"/>
  <c r="K3354" i="1" a="1"/>
  <c r="K3354" i="1" s="1"/>
  <c r="U3354" i="1" l="1"/>
  <c r="M3354" i="1" a="1"/>
  <c r="M3354" i="1" s="1"/>
  <c r="N3355" i="1" s="1" a="1"/>
  <c r="N3355" i="1" s="1"/>
  <c r="L3355" i="1" a="1"/>
  <c r="L3355" i="1" s="1"/>
  <c r="O3354" i="1" l="1" a="1"/>
  <c r="O3354" i="1" s="1"/>
  <c r="R3355" i="1" s="1"/>
  <c r="S3355" i="1" s="1"/>
  <c r="P3355" i="1" l="1" a="1"/>
  <c r="P3355" i="1" s="1"/>
  <c r="J3355" i="1" s="1" a="1"/>
  <c r="J3355" i="1" s="1"/>
  <c r="Q3355" i="1"/>
  <c r="T3355" i="1" l="1" a="1"/>
  <c r="T3355" i="1" s="1"/>
  <c r="I3356" i="1" a="1"/>
  <c r="I3356" i="1" s="1"/>
  <c r="K3355" i="1" a="1"/>
  <c r="K3355" i="1" s="1"/>
  <c r="U3355" i="1" l="1"/>
  <c r="L3356" i="1" a="1"/>
  <c r="L3356" i="1" s="1"/>
  <c r="M3355" i="1" a="1"/>
  <c r="M3355" i="1" s="1"/>
  <c r="N3356" i="1" s="1" a="1"/>
  <c r="N3356" i="1" s="1"/>
  <c r="O3355" i="1" l="1" a="1"/>
  <c r="O3355" i="1" s="1"/>
  <c r="R3356" i="1" l="1"/>
  <c r="S3356" i="1" s="1"/>
  <c r="Q3356" i="1"/>
  <c r="P3356" i="1" a="1"/>
  <c r="P3356" i="1" s="1"/>
  <c r="J3356" i="1" s="1" a="1"/>
  <c r="J3356" i="1" s="1"/>
  <c r="T3356" i="1" l="1" a="1"/>
  <c r="T3356" i="1" s="1"/>
  <c r="I3357" i="1" a="1"/>
  <c r="I3357" i="1" s="1"/>
  <c r="K3356" i="1" a="1"/>
  <c r="K3356" i="1" s="1"/>
  <c r="U3356" i="1" l="1"/>
  <c r="L3357" i="1" a="1"/>
  <c r="L3357" i="1" s="1"/>
  <c r="M3356" i="1" a="1"/>
  <c r="M3356" i="1" s="1"/>
  <c r="N3357" i="1" s="1" a="1"/>
  <c r="N3357" i="1" s="1"/>
  <c r="O3356" i="1" l="1" a="1"/>
  <c r="O3356" i="1" s="1"/>
  <c r="R3357" i="1" l="1"/>
  <c r="S3357" i="1" s="1"/>
  <c r="Q3357" i="1"/>
  <c r="P3357" i="1" a="1"/>
  <c r="P3357" i="1" s="1"/>
  <c r="J3357" i="1" s="1" a="1"/>
  <c r="J3357" i="1" s="1"/>
  <c r="T3357" i="1" l="1" a="1"/>
  <c r="T3357" i="1" s="1"/>
  <c r="I3358" i="1" a="1"/>
  <c r="I3358" i="1" s="1"/>
  <c r="K3357" i="1" a="1"/>
  <c r="K3357" i="1" s="1"/>
  <c r="U3357" i="1" l="1"/>
  <c r="M3357" i="1" a="1"/>
  <c r="M3357" i="1" s="1"/>
  <c r="N3358" i="1" s="1" a="1"/>
  <c r="N3358" i="1" s="1"/>
  <c r="L3358" i="1" a="1"/>
  <c r="L3358" i="1" s="1"/>
  <c r="O3357" i="1" l="1" a="1"/>
  <c r="O3357" i="1" s="1"/>
  <c r="R3358" i="1" s="1"/>
  <c r="S3358" i="1" s="1"/>
  <c r="P3358" i="1" l="1" a="1"/>
  <c r="P3358" i="1" s="1"/>
  <c r="J3358" i="1" s="1" a="1"/>
  <c r="J3358" i="1" s="1"/>
  <c r="Q3358" i="1"/>
  <c r="T3358" i="1" l="1" a="1"/>
  <c r="T3358" i="1" s="1"/>
  <c r="I3359" i="1" a="1"/>
  <c r="I3359" i="1" s="1"/>
  <c r="K3358" i="1" a="1"/>
  <c r="K3358" i="1" s="1"/>
  <c r="U3358" i="1" l="1"/>
  <c r="M3358" i="1" a="1"/>
  <c r="M3358" i="1" s="1"/>
  <c r="N3359" i="1" s="1" a="1"/>
  <c r="N3359" i="1" s="1"/>
  <c r="L3359" i="1" a="1"/>
  <c r="L3359" i="1" s="1"/>
  <c r="O3358" i="1" l="1" a="1"/>
  <c r="O3358" i="1" s="1"/>
  <c r="R3359" i="1" s="1"/>
  <c r="S3359" i="1" s="1"/>
  <c r="P3359" i="1" l="1" a="1"/>
  <c r="P3359" i="1" s="1"/>
  <c r="J3359" i="1" s="1" a="1"/>
  <c r="J3359" i="1" s="1"/>
  <c r="Q3359" i="1"/>
  <c r="T3359" i="1" l="1" a="1"/>
  <c r="T3359" i="1" s="1"/>
  <c r="I3360" i="1" a="1"/>
  <c r="I3360" i="1" s="1"/>
  <c r="K3359" i="1" a="1"/>
  <c r="K3359" i="1" s="1"/>
  <c r="U3359" i="1" l="1"/>
  <c r="L3360" i="1" a="1"/>
  <c r="L3360" i="1" s="1"/>
  <c r="M3359" i="1" a="1"/>
  <c r="M3359" i="1" s="1"/>
  <c r="N3360" i="1" s="1" a="1"/>
  <c r="N3360" i="1" s="1"/>
  <c r="O3359" i="1" l="1" a="1"/>
  <c r="O3359" i="1" s="1"/>
  <c r="R3360" i="1" l="1"/>
  <c r="S3360" i="1" s="1"/>
  <c r="Q3360" i="1"/>
  <c r="P3360" i="1" a="1"/>
  <c r="P3360" i="1" s="1"/>
  <c r="J3360" i="1" s="1" a="1"/>
  <c r="J3360" i="1" s="1"/>
  <c r="T3360" i="1" l="1" a="1"/>
  <c r="T3360" i="1" s="1"/>
  <c r="I3361" i="1" a="1"/>
  <c r="I3361" i="1" s="1"/>
  <c r="K3360" i="1" a="1"/>
  <c r="K3360" i="1" s="1"/>
  <c r="U3360" i="1" l="1"/>
  <c r="L3361" i="1" a="1"/>
  <c r="L3361" i="1" s="1"/>
  <c r="M3360" i="1" a="1"/>
  <c r="M3360" i="1" s="1"/>
  <c r="N3361" i="1" s="1" a="1"/>
  <c r="N3361" i="1" s="1"/>
  <c r="O3360" i="1" l="1" a="1"/>
  <c r="O3360" i="1" s="1"/>
  <c r="R3361" i="1" l="1"/>
  <c r="S3361" i="1" s="1"/>
  <c r="Q3361" i="1"/>
  <c r="P3361" i="1" a="1"/>
  <c r="P3361" i="1" s="1"/>
  <c r="J3361" i="1" s="1" a="1"/>
  <c r="J3361" i="1" s="1"/>
  <c r="T3361" i="1" l="1" a="1"/>
  <c r="T3361" i="1" s="1"/>
  <c r="I3362" i="1" a="1"/>
  <c r="I3362" i="1" s="1"/>
  <c r="K3361" i="1" a="1"/>
  <c r="K3361" i="1" s="1"/>
  <c r="U3361" i="1" l="1"/>
  <c r="M3361" i="1" a="1"/>
  <c r="M3361" i="1" s="1"/>
  <c r="N3362" i="1" s="1" a="1"/>
  <c r="N3362" i="1" s="1"/>
  <c r="L3362" i="1" a="1"/>
  <c r="L3362" i="1" s="1"/>
  <c r="O3361" i="1" l="1" a="1"/>
  <c r="O3361" i="1" s="1"/>
  <c r="R3362" i="1" l="1"/>
  <c r="S3362" i="1" s="1"/>
  <c r="Q3362" i="1"/>
  <c r="P3362" i="1" a="1"/>
  <c r="P3362" i="1" s="1"/>
  <c r="J3362" i="1" s="1" a="1"/>
  <c r="J3362" i="1" s="1"/>
  <c r="T3362" i="1" l="1" a="1"/>
  <c r="T3362" i="1" s="1"/>
  <c r="I3363" i="1" a="1"/>
  <c r="I3363" i="1" s="1"/>
  <c r="K3362" i="1" a="1"/>
  <c r="K3362" i="1" s="1"/>
  <c r="U3362" i="1" l="1"/>
  <c r="L3363" i="1" a="1"/>
  <c r="L3363" i="1" s="1"/>
  <c r="M3362" i="1" a="1"/>
  <c r="M3362" i="1" s="1"/>
  <c r="N3363" i="1" s="1" a="1"/>
  <c r="N3363" i="1" s="1"/>
  <c r="O3362" i="1" l="1" a="1"/>
  <c r="O3362" i="1" s="1"/>
  <c r="R3363" i="1" l="1"/>
  <c r="S3363" i="1" s="1"/>
  <c r="Q3363" i="1"/>
  <c r="P3363" i="1" a="1"/>
  <c r="P3363" i="1" s="1"/>
  <c r="J3363" i="1" s="1" a="1"/>
  <c r="J3363" i="1" s="1"/>
  <c r="T3363" i="1" l="1" a="1"/>
  <c r="T3363" i="1" s="1"/>
  <c r="I3364" i="1" a="1"/>
  <c r="I3364" i="1" s="1"/>
  <c r="K3363" i="1" a="1"/>
  <c r="K3363" i="1" s="1"/>
  <c r="U3363" i="1" l="1"/>
  <c r="L3364" i="1" a="1"/>
  <c r="L3364" i="1" s="1"/>
  <c r="M3363" i="1" a="1"/>
  <c r="M3363" i="1" s="1"/>
  <c r="N3364" i="1" s="1" a="1"/>
  <c r="N3364" i="1" s="1"/>
  <c r="O3363" i="1" l="1" a="1"/>
  <c r="O3363" i="1" s="1"/>
  <c r="R3364" i="1" l="1"/>
  <c r="S3364" i="1" s="1"/>
  <c r="Q3364" i="1"/>
  <c r="P3364" i="1" a="1"/>
  <c r="P3364" i="1" s="1"/>
  <c r="J3364" i="1" s="1" a="1"/>
  <c r="J3364" i="1" s="1"/>
  <c r="T3364" i="1" l="1" a="1"/>
  <c r="T3364" i="1" s="1"/>
  <c r="I3365" i="1" a="1"/>
  <c r="I3365" i="1" s="1"/>
  <c r="K3364" i="1" a="1"/>
  <c r="K3364" i="1" s="1"/>
  <c r="U3364" i="1" l="1"/>
  <c r="L3365" i="1" a="1"/>
  <c r="L3365" i="1" s="1"/>
  <c r="M3364" i="1" a="1"/>
  <c r="M3364" i="1" s="1"/>
  <c r="N3365" i="1" s="1" a="1"/>
  <c r="N3365" i="1" s="1"/>
  <c r="O3364" i="1" l="1" a="1"/>
  <c r="O3364" i="1" s="1"/>
  <c r="R3365" i="1" l="1"/>
  <c r="S3365" i="1" s="1"/>
  <c r="Q3365" i="1"/>
  <c r="P3365" i="1" a="1"/>
  <c r="P3365" i="1" s="1"/>
  <c r="J3365" i="1" s="1" a="1"/>
  <c r="J3365" i="1" s="1"/>
  <c r="T3365" i="1" l="1" a="1"/>
  <c r="T3365" i="1" s="1"/>
  <c r="I3366" i="1" a="1"/>
  <c r="I3366" i="1" s="1"/>
  <c r="K3365" i="1" a="1"/>
  <c r="K3365" i="1" s="1"/>
  <c r="U3365" i="1" l="1"/>
  <c r="M3365" i="1" a="1"/>
  <c r="M3365" i="1" s="1"/>
  <c r="N3366" i="1" s="1" a="1"/>
  <c r="N3366" i="1" s="1"/>
  <c r="L3366" i="1" a="1"/>
  <c r="L3366" i="1" s="1"/>
  <c r="O3365" i="1" l="1" a="1"/>
  <c r="O3365" i="1" s="1"/>
  <c r="R3366" i="1" s="1"/>
  <c r="S3366" i="1" s="1"/>
  <c r="P3366" i="1" l="1" a="1"/>
  <c r="P3366" i="1" s="1"/>
  <c r="J3366" i="1" s="1" a="1"/>
  <c r="J3366" i="1" s="1"/>
  <c r="Q3366" i="1"/>
  <c r="T3366" i="1" l="1" a="1"/>
  <c r="T3366" i="1" s="1"/>
  <c r="I3367" i="1" a="1"/>
  <c r="I3367" i="1" s="1"/>
  <c r="K3366" i="1" a="1"/>
  <c r="K3366" i="1" s="1"/>
  <c r="U3366" i="1" l="1"/>
  <c r="L3367" i="1" a="1"/>
  <c r="L3367" i="1" s="1"/>
  <c r="M3366" i="1" a="1"/>
  <c r="M3366" i="1" s="1"/>
  <c r="N3367" i="1" s="1" a="1"/>
  <c r="N3367" i="1" s="1"/>
  <c r="O3366" i="1" l="1" a="1"/>
  <c r="O3366" i="1" s="1"/>
  <c r="R3367" i="1" s="1"/>
  <c r="S3367" i="1" s="1"/>
  <c r="P3367" i="1" l="1" a="1"/>
  <c r="P3367" i="1" s="1"/>
  <c r="J3367" i="1" s="1" a="1"/>
  <c r="J3367" i="1" s="1"/>
  <c r="Q3367" i="1"/>
  <c r="T3367" i="1" l="1" a="1"/>
  <c r="T3367" i="1" s="1"/>
  <c r="I3368" i="1" a="1"/>
  <c r="I3368" i="1" s="1"/>
  <c r="K3367" i="1" a="1"/>
  <c r="K3367" i="1" s="1"/>
  <c r="U3367" i="1" l="1"/>
  <c r="L3368" i="1" a="1"/>
  <c r="L3368" i="1" s="1"/>
  <c r="M3367" i="1" a="1"/>
  <c r="M3367" i="1" s="1"/>
  <c r="N3368" i="1" s="1" a="1"/>
  <c r="N3368" i="1" s="1"/>
  <c r="O3367" i="1" l="1" a="1"/>
  <c r="O3367" i="1" s="1"/>
  <c r="R3368" i="1" l="1"/>
  <c r="S3368" i="1" s="1"/>
  <c r="Q3368" i="1"/>
  <c r="P3368" i="1" a="1"/>
  <c r="P3368" i="1" s="1"/>
  <c r="J3368" i="1" s="1" a="1"/>
  <c r="J3368" i="1" s="1"/>
  <c r="T3368" i="1" l="1" a="1"/>
  <c r="T3368" i="1" s="1"/>
  <c r="I3369" i="1" a="1"/>
  <c r="I3369" i="1" s="1"/>
  <c r="K3368" i="1" a="1"/>
  <c r="K3368" i="1" s="1"/>
  <c r="U3368" i="1" l="1"/>
  <c r="L3369" i="1" a="1"/>
  <c r="L3369" i="1" s="1"/>
  <c r="M3368" i="1" a="1"/>
  <c r="M3368" i="1" s="1"/>
  <c r="N3369" i="1" s="1" a="1"/>
  <c r="N3369" i="1" s="1"/>
  <c r="O3368" i="1" l="1" a="1"/>
  <c r="O3368" i="1" s="1"/>
  <c r="R3369" i="1" l="1"/>
  <c r="S3369" i="1" s="1"/>
  <c r="Q3369" i="1"/>
  <c r="P3369" i="1" a="1"/>
  <c r="P3369" i="1" s="1"/>
  <c r="J3369" i="1" s="1" a="1"/>
  <c r="J3369" i="1" s="1"/>
  <c r="T3369" i="1" l="1" a="1"/>
  <c r="T3369" i="1" s="1"/>
  <c r="I3370" i="1" a="1"/>
  <c r="I3370" i="1" s="1"/>
  <c r="K3369" i="1" a="1"/>
  <c r="K3369" i="1" s="1"/>
  <c r="U3369" i="1" l="1"/>
  <c r="M3369" i="1" a="1"/>
  <c r="M3369" i="1" s="1"/>
  <c r="N3370" i="1" s="1" a="1"/>
  <c r="N3370" i="1" s="1"/>
  <c r="L3370" i="1" a="1"/>
  <c r="L3370" i="1" s="1"/>
  <c r="O3369" i="1" l="1" a="1"/>
  <c r="O3369" i="1" s="1"/>
  <c r="R3370" i="1" s="1"/>
  <c r="S3370" i="1" s="1"/>
  <c r="P3370" i="1" l="1" a="1"/>
  <c r="P3370" i="1" s="1"/>
  <c r="J3370" i="1" s="1" a="1"/>
  <c r="J3370" i="1" s="1"/>
  <c r="Q3370" i="1"/>
  <c r="T3370" i="1" l="1" a="1"/>
  <c r="T3370" i="1" s="1"/>
  <c r="I3371" i="1" a="1"/>
  <c r="I3371" i="1" s="1"/>
  <c r="K3370" i="1" a="1"/>
  <c r="K3370" i="1" s="1"/>
  <c r="U3370" i="1" l="1"/>
  <c r="L3371" i="1" a="1"/>
  <c r="L3371" i="1" s="1"/>
  <c r="M3370" i="1" a="1"/>
  <c r="M3370" i="1" s="1"/>
  <c r="N3371" i="1" s="1" a="1"/>
  <c r="N3371" i="1" s="1"/>
  <c r="O3370" i="1" l="1" a="1"/>
  <c r="O3370" i="1" s="1"/>
  <c r="R3371" i="1" l="1"/>
  <c r="S3371" i="1" s="1"/>
  <c r="Q3371" i="1"/>
  <c r="P3371" i="1" a="1"/>
  <c r="P3371" i="1" s="1"/>
  <c r="J3371" i="1" s="1" a="1"/>
  <c r="J3371" i="1" s="1"/>
  <c r="T3371" i="1" l="1" a="1"/>
  <c r="T3371" i="1" s="1"/>
  <c r="I3372" i="1" a="1"/>
  <c r="I3372" i="1" s="1"/>
  <c r="K3371" i="1" a="1"/>
  <c r="K3371" i="1" s="1"/>
  <c r="U3371" i="1" l="1"/>
  <c r="L3372" i="1" a="1"/>
  <c r="L3372" i="1" s="1"/>
  <c r="M3371" i="1" a="1"/>
  <c r="M3371" i="1" s="1"/>
  <c r="N3372" i="1" s="1" a="1"/>
  <c r="N3372" i="1" s="1"/>
  <c r="O3371" i="1" l="1" a="1"/>
  <c r="O3371" i="1" s="1"/>
  <c r="R3372" i="1" l="1"/>
  <c r="S3372" i="1" s="1"/>
  <c r="Q3372" i="1"/>
  <c r="P3372" i="1" a="1"/>
  <c r="P3372" i="1" s="1"/>
  <c r="J3372" i="1" s="1" a="1"/>
  <c r="J3372" i="1" s="1"/>
  <c r="T3372" i="1" l="1" a="1"/>
  <c r="T3372" i="1" s="1"/>
  <c r="I3373" i="1" a="1"/>
  <c r="I3373" i="1" s="1"/>
  <c r="K3372" i="1" a="1"/>
  <c r="K3372" i="1" s="1"/>
  <c r="U3372" i="1" l="1"/>
  <c r="L3373" i="1" a="1"/>
  <c r="L3373" i="1" s="1"/>
  <c r="M3372" i="1" a="1"/>
  <c r="M3372" i="1" s="1"/>
  <c r="N3373" i="1" s="1" a="1"/>
  <c r="N3373" i="1" s="1"/>
  <c r="O3372" i="1" l="1" a="1"/>
  <c r="O3372" i="1" s="1"/>
  <c r="R3373" i="1" l="1"/>
  <c r="S3373" i="1" s="1"/>
  <c r="Q3373" i="1"/>
  <c r="P3373" i="1" a="1"/>
  <c r="P3373" i="1" s="1"/>
  <c r="J3373" i="1" s="1" a="1"/>
  <c r="J3373" i="1" s="1"/>
  <c r="T3373" i="1" l="1" a="1"/>
  <c r="T3373" i="1" s="1"/>
  <c r="I3374" i="1" a="1"/>
  <c r="I3374" i="1" s="1"/>
  <c r="K3373" i="1" a="1"/>
  <c r="K3373" i="1" s="1"/>
  <c r="U3373" i="1" l="1"/>
  <c r="M3373" i="1" a="1"/>
  <c r="M3373" i="1" s="1"/>
  <c r="N3374" i="1" s="1" a="1"/>
  <c r="N3374" i="1" s="1"/>
  <c r="L3374" i="1" a="1"/>
  <c r="L3374" i="1" s="1"/>
  <c r="O3373" i="1" l="1" a="1"/>
  <c r="O3373" i="1" s="1"/>
  <c r="R3374" i="1" s="1"/>
  <c r="S3374" i="1" s="1"/>
  <c r="P3374" i="1" l="1" a="1"/>
  <c r="P3374" i="1" s="1"/>
  <c r="J3374" i="1" s="1" a="1"/>
  <c r="J3374" i="1" s="1"/>
  <c r="Q3374" i="1"/>
  <c r="T3374" i="1" l="1" a="1"/>
  <c r="T3374" i="1" s="1"/>
  <c r="I3375" i="1" a="1"/>
  <c r="I3375" i="1" s="1"/>
  <c r="K3374" i="1" a="1"/>
  <c r="K3374" i="1" s="1"/>
  <c r="U3374" i="1" l="1"/>
  <c r="L3375" i="1" a="1"/>
  <c r="L3375" i="1" s="1"/>
  <c r="M3374" i="1" a="1"/>
  <c r="M3374" i="1" s="1"/>
  <c r="N3375" i="1" s="1" a="1"/>
  <c r="N3375" i="1" s="1"/>
  <c r="O3374" i="1" l="1" a="1"/>
  <c r="O3374" i="1" s="1"/>
  <c r="R3375" i="1" l="1"/>
  <c r="S3375" i="1" s="1"/>
  <c r="Q3375" i="1"/>
  <c r="P3375" i="1" a="1"/>
  <c r="P3375" i="1" s="1"/>
  <c r="J3375" i="1" s="1" a="1"/>
  <c r="J3375" i="1" s="1"/>
  <c r="T3375" i="1" l="1" a="1"/>
  <c r="T3375" i="1" s="1"/>
  <c r="I3376" i="1" a="1"/>
  <c r="I3376" i="1" s="1"/>
  <c r="K3375" i="1" a="1"/>
  <c r="K3375" i="1" s="1"/>
  <c r="U3375" i="1" l="1"/>
  <c r="L3376" i="1" a="1"/>
  <c r="L3376" i="1" s="1"/>
  <c r="M3375" i="1" a="1"/>
  <c r="M3375" i="1" s="1"/>
  <c r="N3376" i="1" s="1" a="1"/>
  <c r="N3376" i="1" s="1"/>
  <c r="O3375" i="1" l="1" a="1"/>
  <c r="O3375" i="1" s="1"/>
  <c r="Q3376" i="1" l="1"/>
  <c r="R3376" i="1"/>
  <c r="S3376" i="1" s="1"/>
  <c r="P3376" i="1" a="1"/>
  <c r="P3376" i="1" s="1"/>
  <c r="J3376" i="1" s="1" a="1"/>
  <c r="J3376" i="1" s="1"/>
  <c r="T3376" i="1" l="1" a="1"/>
  <c r="T3376" i="1" s="1"/>
  <c r="I3377" i="1" a="1"/>
  <c r="I3377" i="1" s="1"/>
  <c r="K3376" i="1" a="1"/>
  <c r="K3376" i="1" s="1"/>
  <c r="U3376" i="1" l="1"/>
  <c r="M3376" i="1" a="1"/>
  <c r="M3376" i="1" s="1"/>
  <c r="N3377" i="1" s="1" a="1"/>
  <c r="N3377" i="1" s="1"/>
  <c r="L3377" i="1" a="1"/>
  <c r="L3377" i="1" s="1"/>
  <c r="O3376" i="1" l="1" a="1"/>
  <c r="O3376" i="1" s="1"/>
  <c r="Q3377" i="1" s="1"/>
  <c r="P3377" i="1" l="1" a="1"/>
  <c r="P3377" i="1" s="1"/>
  <c r="J3377" i="1" s="1" a="1"/>
  <c r="J3377" i="1" s="1"/>
  <c r="R3377" i="1"/>
  <c r="S3377" i="1" s="1"/>
  <c r="T3377" i="1" l="1" a="1"/>
  <c r="T3377" i="1" s="1"/>
  <c r="I3378" i="1" a="1"/>
  <c r="I3378" i="1" s="1"/>
  <c r="K3377" i="1" a="1"/>
  <c r="K3377" i="1" s="1"/>
  <c r="U3377" i="1" l="1"/>
  <c r="M3377" i="1" a="1"/>
  <c r="M3377" i="1" s="1"/>
  <c r="N3378" i="1" s="1" a="1"/>
  <c r="N3378" i="1" s="1"/>
  <c r="L3378" i="1" a="1"/>
  <c r="L3378" i="1" s="1"/>
  <c r="O3377" i="1" l="1" a="1"/>
  <c r="O3377" i="1" s="1"/>
  <c r="Q3378" i="1" s="1"/>
  <c r="P3378" i="1" l="1" a="1"/>
  <c r="P3378" i="1" s="1"/>
  <c r="J3378" i="1" s="1" a="1"/>
  <c r="J3378" i="1" s="1"/>
  <c r="R3378" i="1"/>
  <c r="S3378" i="1" s="1"/>
  <c r="T3378" i="1" l="1" a="1"/>
  <c r="T3378" i="1" s="1"/>
  <c r="I3379" i="1" a="1"/>
  <c r="I3379" i="1" s="1"/>
  <c r="K3378" i="1" a="1"/>
  <c r="K3378" i="1" s="1"/>
  <c r="U3378" i="1" l="1"/>
  <c r="M3378" i="1" a="1"/>
  <c r="M3378" i="1" s="1"/>
  <c r="N3379" i="1" s="1" a="1"/>
  <c r="N3379" i="1" s="1"/>
  <c r="L3379" i="1" a="1"/>
  <c r="L3379" i="1" s="1"/>
  <c r="O3378" i="1" l="1" a="1"/>
  <c r="O3378" i="1" s="1"/>
  <c r="Q3379" i="1" s="1"/>
  <c r="P3379" i="1" l="1" a="1"/>
  <c r="P3379" i="1" s="1"/>
  <c r="J3379" i="1" s="1" a="1"/>
  <c r="J3379" i="1" s="1"/>
  <c r="I3380" i="1" s="1" a="1"/>
  <c r="I3380" i="1" s="1"/>
  <c r="R3379" i="1"/>
  <c r="S3379" i="1" s="1"/>
  <c r="T3379" i="1" l="1" a="1"/>
  <c r="T3379" i="1" s="1"/>
  <c r="K3379" i="1" a="1"/>
  <c r="K3379" i="1" s="1"/>
  <c r="M3379" i="1" s="1" a="1"/>
  <c r="M3379" i="1" s="1"/>
  <c r="N3380" i="1" s="1" a="1"/>
  <c r="N3380" i="1" s="1"/>
  <c r="U3379" i="1" l="1"/>
  <c r="L3380" i="1" a="1"/>
  <c r="L3380" i="1" s="1"/>
  <c r="O3379" i="1" a="1"/>
  <c r="O3379" i="1" s="1"/>
  <c r="Q3380" i="1" s="1"/>
  <c r="P3380" i="1" l="1" a="1"/>
  <c r="P3380" i="1" s="1"/>
  <c r="J3380" i="1" s="1" a="1"/>
  <c r="J3380" i="1" s="1"/>
  <c r="R3380" i="1"/>
  <c r="S3380" i="1" s="1"/>
  <c r="T3380" i="1" l="1" a="1"/>
  <c r="T3380" i="1" s="1"/>
  <c r="I3381" i="1" a="1"/>
  <c r="I3381" i="1" s="1"/>
  <c r="K3380" i="1" a="1"/>
  <c r="K3380" i="1" s="1"/>
  <c r="U3380" i="1" l="1"/>
  <c r="M3380" i="1" a="1"/>
  <c r="M3380" i="1" s="1"/>
  <c r="N3381" i="1" s="1" a="1"/>
  <c r="N3381" i="1" s="1"/>
  <c r="L3381" i="1" a="1"/>
  <c r="L3381" i="1" s="1"/>
  <c r="O3380" i="1" l="1" a="1"/>
  <c r="O3380" i="1" s="1"/>
  <c r="Q3381" i="1" s="1"/>
  <c r="P3381" i="1" l="1" a="1"/>
  <c r="P3381" i="1" s="1"/>
  <c r="J3381" i="1" s="1" a="1"/>
  <c r="J3381" i="1" s="1"/>
  <c r="K3381" i="1" s="1" a="1"/>
  <c r="K3381" i="1" s="1"/>
  <c r="R3381" i="1"/>
  <c r="S3381" i="1" s="1"/>
  <c r="T3381" i="1" l="1" a="1"/>
  <c r="T3381" i="1" s="1"/>
  <c r="I3382" i="1" a="1"/>
  <c r="I3382" i="1" s="1"/>
  <c r="M3381" i="1" a="1"/>
  <c r="M3381" i="1" s="1"/>
  <c r="N3382" i="1" s="1" a="1"/>
  <c r="N3382" i="1" s="1"/>
  <c r="L3382" i="1" a="1"/>
  <c r="L3382" i="1" s="1"/>
  <c r="U3381" i="1" l="1"/>
  <c r="O3381" i="1" a="1"/>
  <c r="O3381" i="1" s="1"/>
  <c r="Q3382" i="1" s="1"/>
  <c r="P3382" i="1" l="1" a="1"/>
  <c r="P3382" i="1" s="1"/>
  <c r="J3382" i="1" s="1" a="1"/>
  <c r="J3382" i="1" s="1"/>
  <c r="R3382" i="1"/>
  <c r="S3382" i="1" s="1"/>
  <c r="T3382" i="1" l="1" a="1"/>
  <c r="T3382" i="1" s="1"/>
  <c r="I3383" i="1" a="1"/>
  <c r="I3383" i="1" s="1"/>
  <c r="K3382" i="1" a="1"/>
  <c r="K3382" i="1" s="1"/>
  <c r="U3382" i="1" l="1"/>
  <c r="M3382" i="1" a="1"/>
  <c r="M3382" i="1" s="1"/>
  <c r="N3383" i="1" s="1" a="1"/>
  <c r="N3383" i="1" s="1"/>
  <c r="L3383" i="1" a="1"/>
  <c r="L3383" i="1" s="1"/>
  <c r="O3382" i="1" l="1" a="1"/>
  <c r="O3382" i="1" s="1"/>
  <c r="Q3383" i="1" s="1"/>
  <c r="P3383" i="1" l="1" a="1"/>
  <c r="P3383" i="1" s="1"/>
  <c r="J3383" i="1" s="1" a="1"/>
  <c r="J3383" i="1" s="1"/>
  <c r="R3383" i="1"/>
  <c r="S3383" i="1" s="1"/>
  <c r="T3383" i="1" l="1" a="1"/>
  <c r="T3383" i="1" s="1"/>
  <c r="I3384" i="1" a="1"/>
  <c r="I3384" i="1" s="1"/>
  <c r="K3383" i="1" a="1"/>
  <c r="K3383" i="1" s="1"/>
  <c r="U3383" i="1" l="1"/>
  <c r="M3383" i="1" a="1"/>
  <c r="M3383" i="1" s="1"/>
  <c r="N3384" i="1" s="1" a="1"/>
  <c r="N3384" i="1" s="1"/>
  <c r="L3384" i="1" a="1"/>
  <c r="L3384" i="1" s="1"/>
  <c r="O3383" i="1" l="1" a="1"/>
  <c r="O3383" i="1" s="1"/>
  <c r="Q3384" i="1" s="1"/>
  <c r="P3384" i="1" l="1" a="1"/>
  <c r="P3384" i="1" s="1"/>
  <c r="J3384" i="1" s="1" a="1"/>
  <c r="J3384" i="1" s="1"/>
  <c r="I3385" i="1" s="1" a="1"/>
  <c r="I3385" i="1" s="1"/>
  <c r="R3384" i="1"/>
  <c r="S3384" i="1" s="1"/>
  <c r="T3384" i="1" l="1" a="1"/>
  <c r="T3384" i="1" s="1"/>
  <c r="K3384" i="1" a="1"/>
  <c r="K3384" i="1" s="1"/>
  <c r="M3384" i="1" s="1" a="1"/>
  <c r="M3384" i="1" s="1"/>
  <c r="N3385" i="1" s="1" a="1"/>
  <c r="N3385" i="1" s="1"/>
  <c r="U3384" i="1" l="1"/>
  <c r="L3385" i="1" a="1"/>
  <c r="L3385" i="1" s="1"/>
  <c r="O3384" i="1" a="1"/>
  <c r="O3384" i="1" s="1"/>
  <c r="Q3385" i="1" s="1"/>
  <c r="P3385" i="1" l="1" a="1"/>
  <c r="P3385" i="1" s="1"/>
  <c r="J3385" i="1" s="1" a="1"/>
  <c r="J3385" i="1" s="1"/>
  <c r="R3385" i="1"/>
  <c r="S3385" i="1" s="1"/>
  <c r="T3385" i="1" l="1" a="1"/>
  <c r="T3385" i="1" s="1"/>
  <c r="I3386" i="1" a="1"/>
  <c r="I3386" i="1" s="1"/>
  <c r="K3385" i="1" a="1"/>
  <c r="K3385" i="1" s="1"/>
  <c r="U3385" i="1" l="1"/>
  <c r="M3385" i="1" a="1"/>
  <c r="M3385" i="1" s="1"/>
  <c r="N3386" i="1" s="1" a="1"/>
  <c r="N3386" i="1" s="1"/>
  <c r="L3386" i="1" a="1"/>
  <c r="L3386" i="1" s="1"/>
  <c r="O3385" i="1" l="1" a="1"/>
  <c r="O3385" i="1" s="1"/>
  <c r="Q3386" i="1" s="1"/>
  <c r="P3386" i="1" l="1" a="1"/>
  <c r="P3386" i="1" s="1"/>
  <c r="J3386" i="1" s="1" a="1"/>
  <c r="J3386" i="1" s="1"/>
  <c r="I3387" i="1" s="1" a="1"/>
  <c r="I3387" i="1" s="1"/>
  <c r="R3386" i="1"/>
  <c r="S3386" i="1" s="1"/>
  <c r="T3386" i="1" l="1" a="1"/>
  <c r="T3386" i="1" s="1"/>
  <c r="K3386" i="1" a="1"/>
  <c r="K3386" i="1" s="1"/>
  <c r="M3386" i="1" s="1" a="1"/>
  <c r="M3386" i="1" s="1"/>
  <c r="N3387" i="1" s="1" a="1"/>
  <c r="N3387" i="1" s="1"/>
  <c r="U3386" i="1" l="1"/>
  <c r="L3387" i="1" a="1"/>
  <c r="L3387" i="1" s="1"/>
  <c r="O3386" i="1" a="1"/>
  <c r="O3386" i="1" s="1"/>
  <c r="Q3387" i="1" s="1"/>
  <c r="P3387" i="1" l="1" a="1"/>
  <c r="P3387" i="1" s="1"/>
  <c r="J3387" i="1" s="1" a="1"/>
  <c r="J3387" i="1" s="1"/>
  <c r="R3387" i="1"/>
  <c r="S3387" i="1" s="1"/>
  <c r="T3387" i="1" l="1" a="1"/>
  <c r="T3387" i="1" s="1"/>
  <c r="I3388" i="1" a="1"/>
  <c r="I3388" i="1" s="1"/>
  <c r="K3387" i="1" a="1"/>
  <c r="K3387" i="1" s="1"/>
  <c r="U3387" i="1" l="1"/>
  <c r="M3387" i="1" a="1"/>
  <c r="M3387" i="1" s="1"/>
  <c r="N3388" i="1" s="1" a="1"/>
  <c r="N3388" i="1" s="1"/>
  <c r="L3388" i="1" a="1"/>
  <c r="L3388" i="1" s="1"/>
  <c r="O3387" i="1" l="1" a="1"/>
  <c r="O3387" i="1" s="1"/>
  <c r="Q3388" i="1" s="1"/>
  <c r="P3388" i="1" l="1" a="1"/>
  <c r="P3388" i="1" s="1"/>
  <c r="J3388" i="1" s="1" a="1"/>
  <c r="J3388" i="1" s="1"/>
  <c r="R3388" i="1"/>
  <c r="S3388" i="1" s="1"/>
  <c r="T3388" i="1" l="1" a="1"/>
  <c r="T3388" i="1" s="1"/>
  <c r="I3389" i="1" a="1"/>
  <c r="I3389" i="1" s="1"/>
  <c r="K3388" i="1" a="1"/>
  <c r="K3388" i="1" s="1"/>
  <c r="U3388" i="1" l="1"/>
  <c r="M3388" i="1" a="1"/>
  <c r="M3388" i="1" s="1"/>
  <c r="N3389" i="1" s="1" a="1"/>
  <c r="N3389" i="1" s="1"/>
  <c r="L3389" i="1" a="1"/>
  <c r="L3389" i="1" s="1"/>
  <c r="O3388" i="1" l="1" a="1"/>
  <c r="O3388" i="1" s="1"/>
  <c r="Q3389" i="1" s="1"/>
  <c r="P3389" i="1" l="1" a="1"/>
  <c r="P3389" i="1" s="1"/>
  <c r="J3389" i="1" s="1" a="1"/>
  <c r="J3389" i="1" s="1"/>
  <c r="R3389" i="1"/>
  <c r="S3389" i="1" s="1"/>
  <c r="T3389" i="1" l="1" a="1"/>
  <c r="T3389" i="1" s="1"/>
  <c r="I3390" i="1" a="1"/>
  <c r="I3390" i="1" s="1"/>
  <c r="K3389" i="1" a="1"/>
  <c r="K3389" i="1" s="1"/>
  <c r="U3389" i="1" l="1"/>
  <c r="M3389" i="1" a="1"/>
  <c r="M3389" i="1" s="1"/>
  <c r="N3390" i="1" s="1" a="1"/>
  <c r="N3390" i="1" s="1"/>
  <c r="L3390" i="1" a="1"/>
  <c r="L3390" i="1" s="1"/>
  <c r="O3389" i="1" l="1" a="1"/>
  <c r="O3389" i="1" s="1"/>
  <c r="Q3390" i="1" s="1"/>
  <c r="P3390" i="1" l="1" a="1"/>
  <c r="P3390" i="1" s="1"/>
  <c r="J3390" i="1" s="1" a="1"/>
  <c r="J3390" i="1" s="1"/>
  <c r="R3390" i="1"/>
  <c r="S3390" i="1" s="1"/>
  <c r="T3390" i="1" l="1" a="1"/>
  <c r="T3390" i="1" s="1"/>
  <c r="I3391" i="1" a="1"/>
  <c r="I3391" i="1" s="1"/>
  <c r="K3390" i="1" a="1"/>
  <c r="K3390" i="1" s="1"/>
  <c r="U3390" i="1" l="1"/>
  <c r="M3390" i="1" a="1"/>
  <c r="M3390" i="1" s="1"/>
  <c r="N3391" i="1" s="1" a="1"/>
  <c r="N3391" i="1" s="1"/>
  <c r="L3391" i="1" a="1"/>
  <c r="L3391" i="1" s="1"/>
  <c r="O3390" i="1" l="1" a="1"/>
  <c r="O3390" i="1" s="1"/>
  <c r="Q3391" i="1" l="1"/>
  <c r="R3391" i="1"/>
  <c r="S3391" i="1" s="1"/>
  <c r="P3391" i="1" a="1"/>
  <c r="P3391" i="1" s="1"/>
  <c r="J3391" i="1" s="1" a="1"/>
  <c r="J3391" i="1" s="1"/>
  <c r="T3391" i="1" l="1" a="1"/>
  <c r="T3391" i="1" s="1"/>
  <c r="I3392" i="1" a="1"/>
  <c r="I3392" i="1" s="1"/>
  <c r="K3391" i="1" a="1"/>
  <c r="K3391" i="1" s="1"/>
  <c r="U3391" i="1" l="1"/>
  <c r="M3391" i="1" a="1"/>
  <c r="M3391" i="1" s="1"/>
  <c r="N3392" i="1" s="1" a="1"/>
  <c r="N3392" i="1" s="1"/>
  <c r="L3392" i="1" a="1"/>
  <c r="L3392" i="1" s="1"/>
  <c r="O3391" i="1" l="1" a="1"/>
  <c r="O3391" i="1" s="1"/>
  <c r="Q3392" i="1" s="1"/>
  <c r="P3392" i="1" l="1" a="1"/>
  <c r="P3392" i="1" s="1"/>
  <c r="J3392" i="1" s="1" a="1"/>
  <c r="J3392" i="1" s="1"/>
  <c r="R3392" i="1"/>
  <c r="S3392" i="1" s="1"/>
  <c r="T3392" i="1" l="1" a="1"/>
  <c r="T3392" i="1" s="1"/>
  <c r="I3393" i="1" a="1"/>
  <c r="I3393" i="1" s="1"/>
  <c r="K3392" i="1" a="1"/>
  <c r="K3392" i="1" s="1"/>
  <c r="U3392" i="1" l="1"/>
  <c r="M3392" i="1" a="1"/>
  <c r="M3392" i="1" s="1"/>
  <c r="N3393" i="1" s="1" a="1"/>
  <c r="N3393" i="1" s="1"/>
  <c r="L3393" i="1" a="1"/>
  <c r="L3393" i="1" s="1"/>
  <c r="O3392" i="1" l="1" a="1"/>
  <c r="O3392" i="1" s="1"/>
  <c r="Q3393" i="1" s="1"/>
  <c r="P3393" i="1" l="1" a="1"/>
  <c r="P3393" i="1" s="1"/>
  <c r="J3393" i="1" s="1" a="1"/>
  <c r="J3393" i="1" s="1"/>
  <c r="R3393" i="1"/>
  <c r="S3393" i="1" s="1"/>
  <c r="T3393" i="1" l="1" a="1"/>
  <c r="T3393" i="1" s="1"/>
  <c r="I3394" i="1" a="1"/>
  <c r="I3394" i="1" s="1"/>
  <c r="K3393" i="1" a="1"/>
  <c r="K3393" i="1" s="1"/>
  <c r="U3393" i="1" l="1"/>
  <c r="M3393" i="1" a="1"/>
  <c r="M3393" i="1" s="1"/>
  <c r="N3394" i="1" s="1" a="1"/>
  <c r="N3394" i="1" s="1"/>
  <c r="L3394" i="1" a="1"/>
  <c r="L3394" i="1" s="1"/>
  <c r="O3393" i="1" l="1" a="1"/>
  <c r="O3393" i="1" s="1"/>
  <c r="Q3394" i="1" s="1"/>
  <c r="P3394" i="1" l="1" a="1"/>
  <c r="P3394" i="1" s="1"/>
  <c r="J3394" i="1" s="1" a="1"/>
  <c r="J3394" i="1" s="1"/>
  <c r="R3394" i="1"/>
  <c r="S3394" i="1" s="1"/>
  <c r="T3394" i="1" l="1" a="1"/>
  <c r="T3394" i="1" s="1"/>
  <c r="I3395" i="1" a="1"/>
  <c r="I3395" i="1" s="1"/>
  <c r="K3394" i="1" a="1"/>
  <c r="K3394" i="1" s="1"/>
  <c r="U3394" i="1" l="1"/>
  <c r="M3394" i="1" a="1"/>
  <c r="M3394" i="1" s="1"/>
  <c r="N3395" i="1" s="1" a="1"/>
  <c r="N3395" i="1" s="1"/>
  <c r="L3395" i="1" a="1"/>
  <c r="L3395" i="1" s="1"/>
  <c r="O3394" i="1" l="1" a="1"/>
  <c r="O3394" i="1" s="1"/>
  <c r="Q3395" i="1" s="1"/>
  <c r="P3395" i="1" l="1" a="1"/>
  <c r="P3395" i="1" s="1"/>
  <c r="J3395" i="1" s="1" a="1"/>
  <c r="J3395" i="1" s="1"/>
  <c r="I3396" i="1" s="1" a="1"/>
  <c r="I3396" i="1" s="1"/>
  <c r="R3395" i="1"/>
  <c r="S3395" i="1" s="1"/>
  <c r="K3395" i="1" l="1" a="1"/>
  <c r="K3395" i="1" s="1"/>
  <c r="M3395" i="1" s="1" a="1"/>
  <c r="M3395" i="1" s="1"/>
  <c r="N3396" i="1" s="1" a="1"/>
  <c r="N3396" i="1" s="1"/>
  <c r="T3395" i="1" a="1"/>
  <c r="T3395" i="1" s="1"/>
  <c r="U3395" i="1" s="1"/>
  <c r="L3396" i="1" l="1" a="1"/>
  <c r="L3396" i="1" s="1"/>
  <c r="O3395" i="1" a="1"/>
  <c r="O3395" i="1" s="1"/>
  <c r="Q3396" i="1" s="1"/>
  <c r="P3396" i="1" l="1" a="1"/>
  <c r="P3396" i="1" s="1"/>
  <c r="J3396" i="1" s="1" a="1"/>
  <c r="J3396" i="1" s="1"/>
  <c r="I3397" i="1" s="1" a="1"/>
  <c r="I3397" i="1" s="1"/>
  <c r="R3396" i="1"/>
  <c r="S3396" i="1" s="1"/>
  <c r="T3396" i="1" l="1" a="1"/>
  <c r="T3396" i="1" s="1"/>
  <c r="K3396" i="1" a="1"/>
  <c r="K3396" i="1" s="1"/>
  <c r="M3396" i="1" s="1" a="1"/>
  <c r="M3396" i="1" s="1"/>
  <c r="N3397" i="1" s="1" a="1"/>
  <c r="N3397" i="1" s="1"/>
  <c r="U3396" i="1" l="1"/>
  <c r="L3397" i="1" a="1"/>
  <c r="L3397" i="1" s="1"/>
  <c r="O3396" i="1" a="1"/>
  <c r="O3396" i="1" s="1"/>
  <c r="Q3397" i="1" s="1"/>
  <c r="P3397" i="1" l="1" a="1"/>
  <c r="P3397" i="1" s="1"/>
  <c r="J3397" i="1" s="1" a="1"/>
  <c r="J3397" i="1" s="1"/>
  <c r="R3397" i="1"/>
  <c r="S3397" i="1" s="1"/>
  <c r="T3397" i="1" l="1" a="1"/>
  <c r="T3397" i="1" s="1"/>
  <c r="I3398" i="1" a="1"/>
  <c r="I3398" i="1" s="1"/>
  <c r="K3397" i="1" a="1"/>
  <c r="K3397" i="1" s="1"/>
  <c r="U3397" i="1" l="1"/>
  <c r="M3397" i="1" a="1"/>
  <c r="M3397" i="1" s="1"/>
  <c r="N3398" i="1" s="1" a="1"/>
  <c r="N3398" i="1" s="1"/>
  <c r="L3398" i="1" a="1"/>
  <c r="L3398" i="1" s="1"/>
  <c r="O3397" i="1" l="1" a="1"/>
  <c r="O3397" i="1" s="1"/>
  <c r="Q3398" i="1" s="1"/>
  <c r="P3398" i="1" l="1" a="1"/>
  <c r="P3398" i="1" s="1"/>
  <c r="J3398" i="1" s="1" a="1"/>
  <c r="J3398" i="1" s="1"/>
  <c r="I3399" i="1" s="1" a="1"/>
  <c r="I3399" i="1" s="1"/>
  <c r="R3398" i="1"/>
  <c r="S3398" i="1" s="1"/>
  <c r="K3398" i="1" l="1" a="1"/>
  <c r="K3398" i="1" s="1"/>
  <c r="M3398" i="1" s="1" a="1"/>
  <c r="M3398" i="1" s="1"/>
  <c r="N3399" i="1" s="1" a="1"/>
  <c r="N3399" i="1" s="1"/>
  <c r="T3398" i="1" a="1"/>
  <c r="T3398" i="1" s="1"/>
  <c r="L3399" i="1" l="1" a="1"/>
  <c r="L3399" i="1" s="1"/>
  <c r="U3398" i="1"/>
  <c r="O3398" i="1" a="1"/>
  <c r="O3398" i="1" s="1"/>
  <c r="Q3399" i="1" s="1"/>
  <c r="P3399" i="1" l="1" a="1"/>
  <c r="P3399" i="1" s="1"/>
  <c r="J3399" i="1" s="1" a="1"/>
  <c r="J3399" i="1" s="1"/>
  <c r="I3400" i="1" s="1" a="1"/>
  <c r="I3400" i="1" s="1"/>
  <c r="R3399" i="1"/>
  <c r="S3399" i="1" s="1"/>
  <c r="T3399" i="1" l="1" a="1"/>
  <c r="T3399" i="1" s="1"/>
  <c r="K3399" i="1" a="1"/>
  <c r="K3399" i="1" s="1"/>
  <c r="M3399" i="1" s="1" a="1"/>
  <c r="M3399" i="1" s="1"/>
  <c r="N3400" i="1" s="1" a="1"/>
  <c r="N3400" i="1" s="1"/>
  <c r="U3399" i="1" l="1"/>
  <c r="L3400" i="1" a="1"/>
  <c r="L3400" i="1" s="1"/>
  <c r="O3399" i="1" a="1"/>
  <c r="O3399" i="1" s="1"/>
  <c r="Q3400" i="1" s="1"/>
  <c r="P3400" i="1" l="1" a="1"/>
  <c r="P3400" i="1" s="1"/>
  <c r="J3400" i="1" s="1" a="1"/>
  <c r="J3400" i="1" s="1"/>
  <c r="I3401" i="1" s="1" a="1"/>
  <c r="I3401" i="1" s="1"/>
  <c r="R3400" i="1"/>
  <c r="S3400" i="1" s="1"/>
  <c r="T3400" i="1" l="1" a="1"/>
  <c r="T3400" i="1" s="1"/>
  <c r="K3400" i="1" a="1"/>
  <c r="K3400" i="1" s="1"/>
  <c r="M3400" i="1" s="1" a="1"/>
  <c r="M3400" i="1" s="1"/>
  <c r="N3401" i="1" s="1" a="1"/>
  <c r="N3401" i="1" s="1"/>
  <c r="U3400" i="1" l="1"/>
  <c r="L3401" i="1" a="1"/>
  <c r="L3401" i="1" s="1"/>
  <c r="O3400" i="1" a="1"/>
  <c r="O3400" i="1" s="1"/>
  <c r="Q3401" i="1" s="1"/>
  <c r="R3401" i="1" l="1"/>
  <c r="S3401" i="1" s="1"/>
  <c r="P3401" i="1" a="1"/>
  <c r="P3401" i="1" s="1"/>
  <c r="J3401" i="1" s="1" a="1"/>
  <c r="J3401" i="1" s="1"/>
  <c r="T3401" i="1" l="1" a="1"/>
  <c r="T3401" i="1" s="1"/>
  <c r="I3402" i="1" a="1"/>
  <c r="I3402" i="1" s="1"/>
  <c r="K3401" i="1" a="1"/>
  <c r="K3401" i="1" s="1"/>
  <c r="U3401" i="1" l="1"/>
  <c r="M3401" i="1" a="1"/>
  <c r="M3401" i="1" s="1"/>
  <c r="N3402" i="1" s="1" a="1"/>
  <c r="N3402" i="1" s="1"/>
  <c r="L3402" i="1" a="1"/>
  <c r="L3402" i="1" s="1"/>
  <c r="O3401" i="1" l="1" a="1"/>
  <c r="O3401" i="1" s="1"/>
  <c r="Q3402" i="1" s="1"/>
  <c r="P3402" i="1" l="1" a="1"/>
  <c r="P3402" i="1" s="1"/>
  <c r="J3402" i="1" s="1" a="1"/>
  <c r="J3402" i="1" s="1"/>
  <c r="R3402" i="1"/>
  <c r="S3402" i="1" s="1"/>
  <c r="T3402" i="1" l="1" a="1"/>
  <c r="T3402" i="1" s="1"/>
  <c r="I3403" i="1" a="1"/>
  <c r="I3403" i="1" s="1"/>
  <c r="K3402" i="1" a="1"/>
  <c r="K3402" i="1" s="1"/>
  <c r="U3402" i="1" l="1"/>
  <c r="M3402" i="1" a="1"/>
  <c r="M3402" i="1" s="1"/>
  <c r="N3403" i="1" s="1" a="1"/>
  <c r="N3403" i="1" s="1"/>
  <c r="L3403" i="1" a="1"/>
  <c r="L3403" i="1" s="1"/>
  <c r="O3402" i="1" l="1" a="1"/>
  <c r="O3402" i="1" s="1"/>
  <c r="Q3403" i="1" s="1"/>
  <c r="P3403" i="1" l="1" a="1"/>
  <c r="P3403" i="1" s="1"/>
  <c r="J3403" i="1" s="1" a="1"/>
  <c r="J3403" i="1" s="1"/>
  <c r="R3403" i="1"/>
  <c r="S3403" i="1" s="1"/>
  <c r="T3403" i="1" l="1" a="1"/>
  <c r="T3403" i="1" s="1"/>
  <c r="I3404" i="1" a="1"/>
  <c r="I3404" i="1" s="1"/>
  <c r="K3403" i="1" a="1"/>
  <c r="K3403" i="1" s="1"/>
  <c r="U3403" i="1" l="1"/>
  <c r="M3403" i="1" a="1"/>
  <c r="M3403" i="1" s="1"/>
  <c r="N3404" i="1" s="1" a="1"/>
  <c r="N3404" i="1" s="1"/>
  <c r="L3404" i="1" a="1"/>
  <c r="L3404" i="1" s="1"/>
  <c r="O3403" i="1" l="1" a="1"/>
  <c r="O3403" i="1" s="1"/>
  <c r="Q3404" i="1" s="1"/>
  <c r="P3404" i="1" l="1" a="1"/>
  <c r="P3404" i="1" s="1"/>
  <c r="J3404" i="1" s="1" a="1"/>
  <c r="J3404" i="1" s="1"/>
  <c r="R3404" i="1"/>
  <c r="S3404" i="1" s="1"/>
  <c r="T3404" i="1" l="1" a="1"/>
  <c r="T3404" i="1" s="1"/>
  <c r="I3405" i="1" a="1"/>
  <c r="I3405" i="1" s="1"/>
  <c r="K3404" i="1" a="1"/>
  <c r="K3404" i="1" s="1"/>
  <c r="U3404" i="1" l="1"/>
  <c r="M3404" i="1" a="1"/>
  <c r="M3404" i="1" s="1"/>
  <c r="N3405" i="1" s="1" a="1"/>
  <c r="N3405" i="1" s="1"/>
  <c r="L3405" i="1" a="1"/>
  <c r="L3405" i="1" s="1"/>
  <c r="O3404" i="1" l="1" a="1"/>
  <c r="O3404" i="1" s="1"/>
  <c r="Q3405" i="1" s="1"/>
  <c r="P3405" i="1" l="1" a="1"/>
  <c r="P3405" i="1" s="1"/>
  <c r="J3405" i="1" s="1" a="1"/>
  <c r="J3405" i="1" s="1"/>
  <c r="R3405" i="1"/>
  <c r="S3405" i="1" s="1"/>
  <c r="T3405" i="1" l="1" a="1"/>
  <c r="T3405" i="1" s="1"/>
  <c r="I3406" i="1" a="1"/>
  <c r="I3406" i="1" s="1"/>
  <c r="K3405" i="1" a="1"/>
  <c r="K3405" i="1" s="1"/>
  <c r="U3405" i="1" l="1"/>
  <c r="M3405" i="1" a="1"/>
  <c r="M3405" i="1" s="1"/>
  <c r="N3406" i="1" s="1" a="1"/>
  <c r="N3406" i="1" s="1"/>
  <c r="L3406" i="1" a="1"/>
  <c r="L3406" i="1" s="1"/>
  <c r="O3405" i="1" l="1" a="1"/>
  <c r="O3405" i="1" s="1"/>
  <c r="Q3406" i="1" s="1"/>
  <c r="R3406" i="1" l="1"/>
  <c r="S3406" i="1" s="1"/>
  <c r="P3406" i="1" a="1"/>
  <c r="P3406" i="1" s="1"/>
  <c r="J3406" i="1" s="1" a="1"/>
  <c r="J3406" i="1" s="1"/>
  <c r="T3406" i="1" l="1" a="1"/>
  <c r="T3406" i="1" s="1"/>
  <c r="I3407" i="1" a="1"/>
  <c r="I3407" i="1" s="1"/>
  <c r="K3406" i="1" a="1"/>
  <c r="K3406" i="1" s="1"/>
  <c r="U3406" i="1" l="1"/>
  <c r="M3406" i="1" a="1"/>
  <c r="M3406" i="1" s="1"/>
  <c r="N3407" i="1" s="1" a="1"/>
  <c r="N3407" i="1" s="1"/>
  <c r="L3407" i="1" a="1"/>
  <c r="L3407" i="1" s="1"/>
  <c r="O3406" i="1" l="1" a="1"/>
  <c r="O3406" i="1" s="1"/>
  <c r="Q3407" i="1" s="1"/>
  <c r="P3407" i="1" l="1" a="1"/>
  <c r="P3407" i="1" s="1"/>
  <c r="J3407" i="1" s="1" a="1"/>
  <c r="J3407" i="1" s="1"/>
  <c r="R3407" i="1"/>
  <c r="S3407" i="1" s="1"/>
  <c r="T3407" i="1" l="1" a="1"/>
  <c r="T3407" i="1" s="1"/>
  <c r="I3408" i="1" a="1"/>
  <c r="I3408" i="1" s="1"/>
  <c r="K3407" i="1" a="1"/>
  <c r="K3407" i="1" s="1"/>
  <c r="U3407" i="1" l="1"/>
  <c r="M3407" i="1" a="1"/>
  <c r="M3407" i="1" s="1"/>
  <c r="N3408" i="1" s="1" a="1"/>
  <c r="N3408" i="1" s="1"/>
  <c r="L3408" i="1" a="1"/>
  <c r="L3408" i="1" s="1"/>
  <c r="O3407" i="1" l="1" a="1"/>
  <c r="O3407" i="1" s="1"/>
  <c r="Q3408" i="1" s="1"/>
  <c r="P3408" i="1" l="1" a="1"/>
  <c r="P3408" i="1" s="1"/>
  <c r="J3408" i="1" s="1" a="1"/>
  <c r="J3408" i="1" s="1"/>
  <c r="I3409" i="1" s="1" a="1"/>
  <c r="I3409" i="1" s="1"/>
  <c r="R3408" i="1"/>
  <c r="S3408" i="1" s="1"/>
  <c r="K3408" i="1" l="1" a="1"/>
  <c r="K3408" i="1" s="1"/>
  <c r="M3408" i="1" s="1" a="1"/>
  <c r="M3408" i="1" s="1"/>
  <c r="N3409" i="1" s="1" a="1"/>
  <c r="N3409" i="1" s="1"/>
  <c r="T3408" i="1" a="1"/>
  <c r="T3408" i="1" s="1"/>
  <c r="L3409" i="1" l="1" a="1"/>
  <c r="L3409" i="1" s="1"/>
  <c r="U3408" i="1"/>
  <c r="O3408" i="1" a="1"/>
  <c r="O3408" i="1" s="1"/>
  <c r="Q3409" i="1" s="1"/>
  <c r="P3409" i="1" l="1" a="1"/>
  <c r="P3409" i="1" s="1"/>
  <c r="J3409" i="1" s="1" a="1"/>
  <c r="J3409" i="1" s="1"/>
  <c r="R3409" i="1"/>
  <c r="S3409" i="1" s="1"/>
  <c r="T3409" i="1" l="1" a="1"/>
  <c r="T3409" i="1" s="1"/>
  <c r="I3410" i="1" a="1"/>
  <c r="I3410" i="1" s="1"/>
  <c r="K3409" i="1" a="1"/>
  <c r="K3409" i="1" s="1"/>
  <c r="U3409" i="1" l="1"/>
  <c r="M3409" i="1" a="1"/>
  <c r="M3409" i="1" s="1"/>
  <c r="N3410" i="1" s="1" a="1"/>
  <c r="N3410" i="1" s="1"/>
  <c r="L3410" i="1" a="1"/>
  <c r="L3410" i="1" s="1"/>
  <c r="O3409" i="1" l="1" a="1"/>
  <c r="O3409" i="1" s="1"/>
  <c r="R3410" i="1" s="1"/>
  <c r="S3410" i="1" s="1"/>
  <c r="P3410" i="1" l="1" a="1"/>
  <c r="P3410" i="1" s="1"/>
  <c r="J3410" i="1" s="1" a="1"/>
  <c r="J3410" i="1" s="1"/>
  <c r="I3411" i="1" s="1" a="1"/>
  <c r="I3411" i="1" s="1"/>
  <c r="Q3410" i="1"/>
  <c r="T3410" i="1" l="1" a="1"/>
  <c r="T3410" i="1" s="1"/>
  <c r="K3410" i="1" a="1"/>
  <c r="K3410" i="1" s="1"/>
  <c r="M3410" i="1" s="1" a="1"/>
  <c r="M3410" i="1" s="1"/>
  <c r="N3411" i="1" s="1" a="1"/>
  <c r="N3411" i="1" s="1"/>
  <c r="U3410" i="1" l="1"/>
  <c r="L3411" i="1" a="1"/>
  <c r="L3411" i="1" s="1"/>
  <c r="O3410" i="1" a="1"/>
  <c r="O3410" i="1" s="1"/>
  <c r="R3411" i="1" s="1"/>
  <c r="S3411" i="1" s="1"/>
  <c r="P3411" i="1" l="1" a="1"/>
  <c r="P3411" i="1" s="1"/>
  <c r="J3411" i="1" s="1" a="1"/>
  <c r="J3411" i="1" s="1"/>
  <c r="Q3411" i="1"/>
  <c r="T3411" i="1" l="1" a="1"/>
  <c r="T3411" i="1" s="1"/>
  <c r="I3412" i="1" a="1"/>
  <c r="I3412" i="1" s="1"/>
  <c r="K3411" i="1" a="1"/>
  <c r="K3411" i="1" s="1"/>
  <c r="U3411" i="1" l="1"/>
  <c r="M3411" i="1" a="1"/>
  <c r="M3411" i="1" s="1"/>
  <c r="N3412" i="1" s="1" a="1"/>
  <c r="N3412" i="1" s="1"/>
  <c r="L3412" i="1" a="1"/>
  <c r="L3412" i="1" s="1"/>
  <c r="O3411" i="1" l="1" a="1"/>
  <c r="O3411" i="1" s="1"/>
  <c r="Q3412" i="1" s="1"/>
  <c r="P3412" i="1" l="1" a="1"/>
  <c r="P3412" i="1" s="1"/>
  <c r="J3412" i="1" s="1" a="1"/>
  <c r="J3412" i="1" s="1"/>
  <c r="R3412" i="1"/>
  <c r="S3412" i="1" s="1"/>
  <c r="T3412" i="1" l="1" a="1"/>
  <c r="T3412" i="1" s="1"/>
  <c r="I3413" i="1" a="1"/>
  <c r="I3413" i="1" s="1"/>
  <c r="K3412" i="1" a="1"/>
  <c r="K3412" i="1" s="1"/>
  <c r="U3412" i="1" l="1"/>
  <c r="M3412" i="1" a="1"/>
  <c r="M3412" i="1" s="1"/>
  <c r="N3413" i="1" s="1" a="1"/>
  <c r="N3413" i="1" s="1"/>
  <c r="L3413" i="1" a="1"/>
  <c r="L3413" i="1" s="1"/>
  <c r="O3412" i="1" l="1" a="1"/>
  <c r="O3412" i="1" s="1"/>
  <c r="Q3413" i="1" s="1"/>
  <c r="P3413" i="1" l="1" a="1"/>
  <c r="P3413" i="1" s="1"/>
  <c r="J3413" i="1" s="1" a="1"/>
  <c r="J3413" i="1" s="1"/>
  <c r="R3413" i="1"/>
  <c r="S3413" i="1" s="1"/>
  <c r="T3413" i="1" a="1"/>
  <c r="T3413" i="1" s="1"/>
  <c r="I3414" i="1" a="1"/>
  <c r="I3414" i="1" s="1"/>
  <c r="K3413" i="1" a="1"/>
  <c r="K3413" i="1" s="1"/>
  <c r="U3413" i="1" l="1"/>
  <c r="M3413" i="1" a="1"/>
  <c r="M3413" i="1" s="1"/>
  <c r="N3414" i="1" s="1" a="1"/>
  <c r="N3414" i="1" s="1"/>
  <c r="L3414" i="1" a="1"/>
  <c r="L3414" i="1" s="1"/>
  <c r="O3413" i="1" l="1" a="1"/>
  <c r="O3413" i="1" s="1"/>
  <c r="Q3414" i="1" s="1"/>
  <c r="P3414" i="1" l="1" a="1"/>
  <c r="P3414" i="1" s="1"/>
  <c r="J3414" i="1" s="1" a="1"/>
  <c r="J3414" i="1" s="1"/>
  <c r="R3414" i="1"/>
  <c r="S3414" i="1" s="1"/>
  <c r="T3414" i="1" l="1" a="1"/>
  <c r="T3414" i="1" s="1"/>
  <c r="I3415" i="1" a="1"/>
  <c r="I3415" i="1" s="1"/>
  <c r="K3414" i="1" a="1"/>
  <c r="K3414" i="1" s="1"/>
  <c r="U3414" i="1" l="1"/>
  <c r="M3414" i="1" a="1"/>
  <c r="M3414" i="1" s="1"/>
  <c r="N3415" i="1" s="1" a="1"/>
  <c r="N3415" i="1" s="1"/>
  <c r="L3415" i="1" a="1"/>
  <c r="L3415" i="1" s="1"/>
  <c r="O3414" i="1" l="1" a="1"/>
  <c r="O3414" i="1" s="1"/>
  <c r="Q3415" i="1" s="1"/>
  <c r="P3415" i="1" l="1" a="1"/>
  <c r="P3415" i="1" s="1"/>
  <c r="J3415" i="1" s="1" a="1"/>
  <c r="J3415" i="1" s="1"/>
  <c r="R3415" i="1"/>
  <c r="S3415" i="1" s="1"/>
  <c r="T3415" i="1" l="1" a="1"/>
  <c r="T3415" i="1" s="1"/>
  <c r="I3416" i="1" a="1"/>
  <c r="I3416" i="1" s="1"/>
  <c r="K3415" i="1" a="1"/>
  <c r="K3415" i="1" s="1"/>
  <c r="U3415" i="1" l="1"/>
  <c r="M3415" i="1" a="1"/>
  <c r="M3415" i="1" s="1"/>
  <c r="N3416" i="1" s="1" a="1"/>
  <c r="N3416" i="1" s="1"/>
  <c r="L3416" i="1" a="1"/>
  <c r="L3416" i="1" s="1"/>
  <c r="O3415" i="1" l="1" a="1"/>
  <c r="O3415" i="1" s="1"/>
  <c r="Q3416" i="1" l="1"/>
  <c r="R3416" i="1"/>
  <c r="S3416" i="1" s="1"/>
  <c r="P3416" i="1" a="1"/>
  <c r="P3416" i="1" s="1"/>
  <c r="J3416" i="1" s="1" a="1"/>
  <c r="J3416" i="1" s="1"/>
  <c r="T3416" i="1" l="1" a="1"/>
  <c r="T3416" i="1" s="1"/>
  <c r="I3417" i="1" a="1"/>
  <c r="I3417" i="1" s="1"/>
  <c r="K3416" i="1" a="1"/>
  <c r="K3416" i="1" s="1"/>
  <c r="U3416" i="1" l="1"/>
  <c r="M3416" i="1" a="1"/>
  <c r="M3416" i="1" s="1"/>
  <c r="N3417" i="1" s="1" a="1"/>
  <c r="N3417" i="1" s="1"/>
  <c r="L3417" i="1" a="1"/>
  <c r="L3417" i="1" s="1"/>
  <c r="O3416" i="1" l="1" a="1"/>
  <c r="O3416" i="1" s="1"/>
  <c r="Q3417" i="1" s="1"/>
  <c r="P3417" i="1" l="1" a="1"/>
  <c r="P3417" i="1" s="1"/>
  <c r="J3417" i="1" s="1" a="1"/>
  <c r="J3417" i="1" s="1"/>
  <c r="R3417" i="1"/>
  <c r="S3417" i="1" s="1"/>
  <c r="T3417" i="1" l="1" a="1"/>
  <c r="T3417" i="1" s="1"/>
  <c r="I3418" i="1" a="1"/>
  <c r="I3418" i="1" s="1"/>
  <c r="K3417" i="1" a="1"/>
  <c r="K3417" i="1" s="1"/>
  <c r="U3417" i="1" l="1"/>
  <c r="M3417" i="1" a="1"/>
  <c r="M3417" i="1" s="1"/>
  <c r="N3418" i="1" s="1" a="1"/>
  <c r="N3418" i="1" s="1"/>
  <c r="L3418" i="1" a="1"/>
  <c r="L3418" i="1" s="1"/>
  <c r="O3417" i="1" l="1" a="1"/>
  <c r="O3417" i="1" s="1"/>
  <c r="Q3418" i="1" s="1"/>
  <c r="P3418" i="1" l="1" a="1"/>
  <c r="P3418" i="1" s="1"/>
  <c r="J3418" i="1" s="1" a="1"/>
  <c r="J3418" i="1" s="1"/>
  <c r="R3418" i="1"/>
  <c r="S3418" i="1" s="1"/>
  <c r="T3418" i="1" l="1" a="1"/>
  <c r="T3418" i="1" s="1"/>
  <c r="I3419" i="1" a="1"/>
  <c r="I3419" i="1" s="1"/>
  <c r="K3418" i="1" a="1"/>
  <c r="K3418" i="1" s="1"/>
  <c r="U3418" i="1" l="1"/>
  <c r="M3418" i="1" a="1"/>
  <c r="M3418" i="1" s="1"/>
  <c r="N3419" i="1" s="1" a="1"/>
  <c r="N3419" i="1" s="1"/>
  <c r="L3419" i="1" a="1"/>
  <c r="L3419" i="1" s="1"/>
  <c r="O3418" i="1" l="1" a="1"/>
  <c r="O3418" i="1" s="1"/>
  <c r="Q3419" i="1" s="1"/>
  <c r="R3419" i="1" l="1"/>
  <c r="S3419" i="1" s="1"/>
  <c r="P3419" i="1" a="1"/>
  <c r="P3419" i="1" s="1"/>
  <c r="J3419" i="1" s="1" a="1"/>
  <c r="J3419" i="1" s="1"/>
  <c r="I3420" i="1" s="1" a="1"/>
  <c r="I3420" i="1" s="1"/>
  <c r="T3419" i="1" l="1" a="1"/>
  <c r="T3419" i="1" s="1"/>
  <c r="K3419" i="1" a="1"/>
  <c r="K3419" i="1" s="1"/>
  <c r="M3419" i="1" s="1" a="1"/>
  <c r="M3419" i="1" s="1"/>
  <c r="N3420" i="1" s="1" a="1"/>
  <c r="N3420" i="1" s="1"/>
  <c r="U3419" i="1" l="1"/>
  <c r="O3419" i="1" a="1"/>
  <c r="O3419" i="1" s="1"/>
  <c r="Q3420" i="1" s="1"/>
  <c r="L3420" i="1" a="1"/>
  <c r="L3420" i="1" s="1"/>
  <c r="P3420" i="1" l="1" a="1"/>
  <c r="P3420" i="1" s="1"/>
  <c r="J3420" i="1" s="1" a="1"/>
  <c r="J3420" i="1" s="1"/>
  <c r="I3421" i="1" s="1" a="1"/>
  <c r="I3421" i="1" s="1"/>
  <c r="R3420" i="1"/>
  <c r="S3420" i="1" s="1"/>
  <c r="K3420" i="1" l="1" a="1"/>
  <c r="K3420" i="1" s="1"/>
  <c r="L3421" i="1" s="1" a="1"/>
  <c r="L3421" i="1" s="1"/>
  <c r="T3420" i="1" a="1"/>
  <c r="T3420" i="1" s="1"/>
  <c r="M3420" i="1" l="1" a="1"/>
  <c r="M3420" i="1" s="1"/>
  <c r="N3421" i="1" s="1" a="1"/>
  <c r="N3421" i="1" s="1"/>
  <c r="U3420" i="1"/>
  <c r="O3420" i="1" l="1" a="1"/>
  <c r="O3420" i="1" s="1"/>
  <c r="R3421" i="1" s="1"/>
  <c r="S3421" i="1" s="1"/>
  <c r="Q3421" i="1" l="1"/>
  <c r="P3421" i="1" a="1"/>
  <c r="P3421" i="1" s="1"/>
  <c r="J3421" i="1" s="1" a="1"/>
  <c r="J3421" i="1" s="1"/>
  <c r="I3422" i="1" s="1" a="1"/>
  <c r="I3422" i="1" s="1"/>
  <c r="K3421" i="1" l="1" a="1"/>
  <c r="K3421" i="1" s="1"/>
  <c r="M3421" i="1" s="1" a="1"/>
  <c r="M3421" i="1" s="1"/>
  <c r="N3422" i="1" s="1" a="1"/>
  <c r="N3422" i="1" s="1"/>
  <c r="T3421" i="1" a="1"/>
  <c r="T3421" i="1" s="1"/>
  <c r="U3421" i="1" s="1"/>
  <c r="L3422" i="1" a="1"/>
  <c r="L3422" i="1" s="1"/>
  <c r="O3421" i="1" l="1" a="1"/>
  <c r="O3421" i="1" s="1"/>
  <c r="Q3422" i="1" s="1"/>
  <c r="P3422" i="1" l="1" a="1"/>
  <c r="P3422" i="1" s="1"/>
  <c r="J3422" i="1" s="1" a="1"/>
  <c r="J3422" i="1" s="1"/>
  <c r="R3422" i="1"/>
  <c r="S3422" i="1" s="1"/>
  <c r="T3422" i="1" l="1" a="1"/>
  <c r="T3422" i="1" s="1"/>
  <c r="I3423" i="1" a="1"/>
  <c r="I3423" i="1" s="1"/>
  <c r="K3422" i="1" a="1"/>
  <c r="K3422" i="1" s="1"/>
  <c r="U3422" i="1" l="1"/>
  <c r="M3422" i="1" a="1"/>
  <c r="M3422" i="1" s="1"/>
  <c r="N3423" i="1" s="1" a="1"/>
  <c r="N3423" i="1" s="1"/>
  <c r="L3423" i="1" a="1"/>
  <c r="L3423" i="1" s="1"/>
  <c r="O3422" i="1" l="1" a="1"/>
  <c r="O3422" i="1" s="1"/>
  <c r="Q3423" i="1" s="1"/>
  <c r="P3423" i="1" l="1" a="1"/>
  <c r="P3423" i="1" s="1"/>
  <c r="J3423" i="1" s="1" a="1"/>
  <c r="J3423" i="1" s="1"/>
  <c r="R3423" i="1"/>
  <c r="S3423" i="1" s="1"/>
  <c r="T3423" i="1" l="1" a="1"/>
  <c r="T3423" i="1" s="1"/>
  <c r="I3424" i="1" a="1"/>
  <c r="I3424" i="1" s="1"/>
  <c r="K3423" i="1" a="1"/>
  <c r="K3423" i="1" s="1"/>
  <c r="U3423" i="1" l="1"/>
  <c r="M3423" i="1" a="1"/>
  <c r="M3423" i="1" s="1"/>
  <c r="N3424" i="1" s="1" a="1"/>
  <c r="N3424" i="1" s="1"/>
  <c r="L3424" i="1" a="1"/>
  <c r="L3424" i="1" s="1"/>
  <c r="O3423" i="1" l="1" a="1"/>
  <c r="O3423" i="1" s="1"/>
  <c r="Q3424" i="1" s="1"/>
  <c r="P3424" i="1" l="1" a="1"/>
  <c r="P3424" i="1" s="1"/>
  <c r="J3424" i="1" s="1" a="1"/>
  <c r="J3424" i="1" s="1"/>
  <c r="R3424" i="1"/>
  <c r="S3424" i="1" s="1"/>
  <c r="T3424" i="1" l="1" a="1"/>
  <c r="T3424" i="1" s="1"/>
  <c r="I3425" i="1" a="1"/>
  <c r="I3425" i="1" s="1"/>
  <c r="K3424" i="1" a="1"/>
  <c r="K3424" i="1" s="1"/>
  <c r="U3424" i="1" l="1"/>
  <c r="M3424" i="1" a="1"/>
  <c r="M3424" i="1" s="1"/>
  <c r="N3425" i="1" s="1" a="1"/>
  <c r="N3425" i="1" s="1"/>
  <c r="L3425" i="1" a="1"/>
  <c r="L3425" i="1" s="1"/>
  <c r="O3424" i="1" l="1" a="1"/>
  <c r="O3424" i="1" s="1"/>
  <c r="Q3425" i="1" s="1"/>
  <c r="P3425" i="1" l="1" a="1"/>
  <c r="P3425" i="1" s="1"/>
  <c r="J3425" i="1" s="1" a="1"/>
  <c r="J3425" i="1" s="1"/>
  <c r="R3425" i="1"/>
  <c r="S3425" i="1" s="1"/>
  <c r="T3425" i="1" l="1" a="1"/>
  <c r="T3425" i="1" s="1"/>
  <c r="I3426" i="1" a="1"/>
  <c r="I3426" i="1" s="1"/>
  <c r="K3425" i="1" a="1"/>
  <c r="K3425" i="1" s="1"/>
  <c r="U3425" i="1" l="1"/>
  <c r="M3425" i="1" a="1"/>
  <c r="M3425" i="1" s="1"/>
  <c r="N3426" i="1" s="1" a="1"/>
  <c r="N3426" i="1" s="1"/>
  <c r="L3426" i="1" a="1"/>
  <c r="L3426" i="1" s="1"/>
  <c r="O3425" i="1" l="1" a="1"/>
  <c r="O3425" i="1" s="1"/>
  <c r="Q3426" i="1" s="1"/>
  <c r="P3426" i="1" l="1" a="1"/>
  <c r="P3426" i="1" s="1"/>
  <c r="J3426" i="1" s="1" a="1"/>
  <c r="J3426" i="1" s="1"/>
  <c r="R3426" i="1"/>
  <c r="S3426" i="1" s="1"/>
  <c r="T3426" i="1" l="1" a="1"/>
  <c r="T3426" i="1" s="1"/>
  <c r="I3427" i="1" a="1"/>
  <c r="I3427" i="1" s="1"/>
  <c r="K3426" i="1" a="1"/>
  <c r="K3426" i="1" s="1"/>
  <c r="U3426" i="1" l="1"/>
  <c r="M3426" i="1" a="1"/>
  <c r="M3426" i="1" s="1"/>
  <c r="N3427" i="1" s="1" a="1"/>
  <c r="N3427" i="1" s="1"/>
  <c r="L3427" i="1" a="1"/>
  <c r="L3427" i="1" s="1"/>
  <c r="O3426" i="1" l="1" a="1"/>
  <c r="O3426" i="1" s="1"/>
  <c r="Q3427" i="1" s="1"/>
  <c r="P3427" i="1" l="1" a="1"/>
  <c r="P3427" i="1" s="1"/>
  <c r="J3427" i="1" s="1" a="1"/>
  <c r="J3427" i="1" s="1"/>
  <c r="I3428" i="1" s="1" a="1"/>
  <c r="I3428" i="1" s="1"/>
  <c r="R3427" i="1"/>
  <c r="S3427" i="1" s="1"/>
  <c r="K3427" i="1" l="1" a="1"/>
  <c r="K3427" i="1" s="1"/>
  <c r="M3427" i="1" s="1" a="1"/>
  <c r="M3427" i="1" s="1"/>
  <c r="N3428" i="1" s="1" a="1"/>
  <c r="N3428" i="1" s="1"/>
  <c r="T3427" i="1" a="1"/>
  <c r="T3427" i="1" s="1"/>
  <c r="L3428" i="1" l="1" a="1"/>
  <c r="L3428" i="1" s="1"/>
  <c r="O3427" i="1" a="1"/>
  <c r="O3427" i="1" s="1"/>
  <c r="R3428" i="1" s="1"/>
  <c r="S3428" i="1" s="1"/>
  <c r="U3427" i="1"/>
  <c r="P3428" i="1" l="1" a="1"/>
  <c r="P3428" i="1" s="1"/>
  <c r="J3428" i="1" s="1" a="1"/>
  <c r="J3428" i="1" s="1"/>
  <c r="K3428" i="1" s="1" a="1"/>
  <c r="K3428" i="1" s="1"/>
  <c r="Q3428" i="1"/>
  <c r="I3429" i="1" l="1" a="1"/>
  <c r="I3429" i="1" s="1"/>
  <c r="T3428" i="1" a="1"/>
  <c r="T3428" i="1" s="1"/>
  <c r="U3428" i="1" s="1"/>
  <c r="M3428" i="1" a="1"/>
  <c r="M3428" i="1" s="1"/>
  <c r="N3429" i="1" s="1" a="1"/>
  <c r="N3429" i="1" s="1"/>
  <c r="L3429" i="1" a="1"/>
  <c r="L3429" i="1" s="1"/>
  <c r="O3428" i="1" l="1" a="1"/>
  <c r="O3428" i="1" s="1"/>
  <c r="Q3429" i="1" s="1"/>
  <c r="P3429" i="1" l="1" a="1"/>
  <c r="P3429" i="1" s="1"/>
  <c r="J3429" i="1" s="1" a="1"/>
  <c r="J3429" i="1" s="1"/>
  <c r="R3429" i="1"/>
  <c r="S3429" i="1" s="1"/>
  <c r="T3429" i="1" l="1" a="1"/>
  <c r="T3429" i="1" s="1"/>
  <c r="I3430" i="1" a="1"/>
  <c r="I3430" i="1" s="1"/>
  <c r="K3429" i="1" a="1"/>
  <c r="K3429" i="1" s="1"/>
  <c r="U3429" i="1" l="1"/>
  <c r="M3429" i="1" a="1"/>
  <c r="M3429" i="1" s="1"/>
  <c r="N3430" i="1" s="1" a="1"/>
  <c r="N3430" i="1" s="1"/>
  <c r="L3430" i="1" a="1"/>
  <c r="L3430" i="1" s="1"/>
  <c r="O3429" i="1" l="1" a="1"/>
  <c r="O3429" i="1" s="1"/>
  <c r="Q3430" i="1" s="1"/>
  <c r="P3430" i="1" l="1" a="1"/>
  <c r="P3430" i="1" s="1"/>
  <c r="J3430" i="1" s="1" a="1"/>
  <c r="J3430" i="1" s="1"/>
  <c r="I3431" i="1" s="1" a="1"/>
  <c r="I3431" i="1" s="1"/>
  <c r="R3430" i="1"/>
  <c r="S3430" i="1" s="1"/>
  <c r="T3430" i="1" l="1" a="1"/>
  <c r="T3430" i="1" s="1"/>
  <c r="K3430" i="1" a="1"/>
  <c r="K3430" i="1" s="1"/>
  <c r="M3430" i="1" s="1" a="1"/>
  <c r="M3430" i="1" s="1"/>
  <c r="N3431" i="1" s="1" a="1"/>
  <c r="N3431" i="1" s="1"/>
  <c r="U3430" i="1" l="1"/>
  <c r="L3431" i="1" a="1"/>
  <c r="L3431" i="1" s="1"/>
  <c r="O3430" i="1" a="1"/>
  <c r="O3430" i="1" s="1"/>
  <c r="Q3431" i="1" s="1"/>
  <c r="P3431" i="1" l="1" a="1"/>
  <c r="P3431" i="1" s="1"/>
  <c r="J3431" i="1" s="1" a="1"/>
  <c r="J3431" i="1" s="1"/>
  <c r="R3431" i="1"/>
  <c r="S3431" i="1" s="1"/>
  <c r="T3431" i="1" l="1" a="1"/>
  <c r="T3431" i="1" s="1"/>
  <c r="I3432" i="1" a="1"/>
  <c r="I3432" i="1" s="1"/>
  <c r="K3431" i="1" a="1"/>
  <c r="K3431" i="1" s="1"/>
  <c r="U3431" i="1" l="1"/>
  <c r="M3431" i="1" a="1"/>
  <c r="M3431" i="1" s="1"/>
  <c r="N3432" i="1" s="1" a="1"/>
  <c r="N3432" i="1" s="1"/>
  <c r="L3432" i="1" a="1"/>
  <c r="L3432" i="1" s="1"/>
  <c r="O3431" i="1" l="1" a="1"/>
  <c r="O3431" i="1" s="1"/>
  <c r="Q3432" i="1" s="1"/>
  <c r="P3432" i="1" l="1" a="1"/>
  <c r="P3432" i="1" s="1"/>
  <c r="J3432" i="1" s="1" a="1"/>
  <c r="J3432" i="1" s="1"/>
  <c r="R3432" i="1"/>
  <c r="S3432" i="1" s="1"/>
  <c r="T3432" i="1" l="1" a="1"/>
  <c r="T3432" i="1" s="1"/>
  <c r="I3433" i="1" a="1"/>
  <c r="I3433" i="1" s="1"/>
  <c r="K3432" i="1" a="1"/>
  <c r="K3432" i="1" s="1"/>
  <c r="U3432" i="1" l="1"/>
  <c r="M3432" i="1" a="1"/>
  <c r="M3432" i="1" s="1"/>
  <c r="N3433" i="1" s="1" a="1"/>
  <c r="N3433" i="1" s="1"/>
  <c r="L3433" i="1" a="1"/>
  <c r="L3433" i="1" s="1"/>
  <c r="O3432" i="1" l="1" a="1"/>
  <c r="O3432" i="1" s="1"/>
  <c r="Q3433" i="1" s="1"/>
  <c r="P3433" i="1" l="1" a="1"/>
  <c r="P3433" i="1" s="1"/>
  <c r="J3433" i="1" s="1" a="1"/>
  <c r="J3433" i="1" s="1"/>
  <c r="I3434" i="1" s="1" a="1"/>
  <c r="I3434" i="1" s="1"/>
  <c r="R3433" i="1"/>
  <c r="S3433" i="1" s="1"/>
  <c r="K3433" i="1" a="1"/>
  <c r="K3433" i="1" s="1"/>
  <c r="T3433" i="1" l="1" a="1"/>
  <c r="T3433" i="1" s="1"/>
  <c r="U3433" i="1" s="1"/>
  <c r="L3434" i="1" a="1"/>
  <c r="L3434" i="1" s="1"/>
  <c r="M3433" i="1" a="1"/>
  <c r="M3433" i="1" s="1"/>
  <c r="N3434" i="1" s="1" a="1"/>
  <c r="N3434" i="1" s="1"/>
  <c r="O3433" i="1" l="1" a="1"/>
  <c r="O3433" i="1" s="1"/>
  <c r="Q3434" i="1" l="1"/>
  <c r="R3434" i="1"/>
  <c r="S3434" i="1" s="1"/>
  <c r="P3434" i="1" a="1"/>
  <c r="P3434" i="1" s="1"/>
  <c r="J3434" i="1" s="1" a="1"/>
  <c r="J3434" i="1" s="1"/>
  <c r="T3434" i="1" l="1" a="1"/>
  <c r="T3434" i="1" s="1"/>
  <c r="I3435" i="1" a="1"/>
  <c r="I3435" i="1" s="1"/>
  <c r="K3434" i="1" a="1"/>
  <c r="K3434" i="1" s="1"/>
  <c r="U3434" i="1" l="1"/>
  <c r="L3435" i="1" a="1"/>
  <c r="L3435" i="1" s="1"/>
  <c r="M3434" i="1" a="1"/>
  <c r="M3434" i="1" s="1"/>
  <c r="N3435" i="1" s="1" a="1"/>
  <c r="N3435" i="1" s="1"/>
  <c r="O3434" i="1" l="1" a="1"/>
  <c r="O3434" i="1" s="1"/>
  <c r="Q3435" i="1" l="1"/>
  <c r="R3435" i="1"/>
  <c r="S3435" i="1" s="1"/>
  <c r="P3435" i="1" a="1"/>
  <c r="P3435" i="1" s="1"/>
  <c r="J3435" i="1" s="1" a="1"/>
  <c r="J3435" i="1" s="1"/>
  <c r="T3435" i="1" l="1" a="1"/>
  <c r="T3435" i="1" s="1"/>
  <c r="I3436" i="1" a="1"/>
  <c r="I3436" i="1" s="1"/>
  <c r="K3435" i="1" a="1"/>
  <c r="K3435" i="1" s="1"/>
  <c r="U3435" i="1" l="1"/>
  <c r="M3435" i="1" a="1"/>
  <c r="M3435" i="1" s="1"/>
  <c r="N3436" i="1" s="1" a="1"/>
  <c r="N3436" i="1" s="1"/>
  <c r="L3436" i="1" a="1"/>
  <c r="L3436" i="1" s="1"/>
  <c r="O3435" i="1" l="1" a="1"/>
  <c r="O3435" i="1" s="1"/>
  <c r="Q3436" i="1" s="1"/>
  <c r="P3436" i="1" l="1" a="1"/>
  <c r="P3436" i="1" s="1"/>
  <c r="J3436" i="1" s="1" a="1"/>
  <c r="J3436" i="1" s="1"/>
  <c r="R3436" i="1"/>
  <c r="S3436" i="1" s="1"/>
  <c r="T3436" i="1" l="1" a="1"/>
  <c r="T3436" i="1" s="1"/>
  <c r="I3437" i="1" a="1"/>
  <c r="I3437" i="1" s="1"/>
  <c r="K3436" i="1" a="1"/>
  <c r="K3436" i="1" s="1"/>
  <c r="U3436" i="1" l="1"/>
  <c r="M3436" i="1" a="1"/>
  <c r="M3436" i="1" s="1"/>
  <c r="N3437" i="1" s="1" a="1"/>
  <c r="N3437" i="1" s="1"/>
  <c r="L3437" i="1" a="1"/>
  <c r="L3437" i="1" s="1"/>
  <c r="O3436" i="1" l="1" a="1"/>
  <c r="O3436" i="1" s="1"/>
  <c r="R3437" i="1" s="1"/>
  <c r="S3437" i="1" s="1"/>
  <c r="P3437" i="1" l="1" a="1"/>
  <c r="P3437" i="1" s="1"/>
  <c r="J3437" i="1" s="1" a="1"/>
  <c r="J3437" i="1" s="1"/>
  <c r="Q3437" i="1"/>
  <c r="T3437" i="1" l="1" a="1"/>
  <c r="T3437" i="1" s="1"/>
  <c r="I3438" i="1" a="1"/>
  <c r="I3438" i="1" s="1"/>
  <c r="K3437" i="1" a="1"/>
  <c r="K3437" i="1" s="1"/>
  <c r="U3437" i="1" l="1"/>
  <c r="M3437" i="1" a="1"/>
  <c r="M3437" i="1" s="1"/>
  <c r="N3438" i="1" s="1" a="1"/>
  <c r="N3438" i="1" s="1"/>
  <c r="L3438" i="1" a="1"/>
  <c r="L3438" i="1" s="1"/>
  <c r="O3437" i="1" l="1" a="1"/>
  <c r="O3437" i="1" s="1"/>
  <c r="Q3438" i="1" s="1"/>
  <c r="P3438" i="1" l="1" a="1"/>
  <c r="P3438" i="1" s="1"/>
  <c r="J3438" i="1" s="1" a="1"/>
  <c r="J3438" i="1" s="1"/>
  <c r="R3438" i="1"/>
  <c r="S3438" i="1" s="1"/>
  <c r="T3438" i="1" l="1" a="1"/>
  <c r="T3438" i="1" s="1"/>
  <c r="I3439" i="1" a="1"/>
  <c r="I3439" i="1" s="1"/>
  <c r="K3438" i="1" a="1"/>
  <c r="K3438" i="1" s="1"/>
  <c r="U3438" i="1" l="1"/>
  <c r="M3438" i="1" a="1"/>
  <c r="M3438" i="1" s="1"/>
  <c r="N3439" i="1" s="1" a="1"/>
  <c r="N3439" i="1" s="1"/>
  <c r="L3439" i="1" a="1"/>
  <c r="L3439" i="1" s="1"/>
  <c r="O3438" i="1" l="1" a="1"/>
  <c r="O3438" i="1" s="1"/>
  <c r="Q3439" i="1" s="1"/>
  <c r="P3439" i="1" l="1" a="1"/>
  <c r="P3439" i="1" s="1"/>
  <c r="J3439" i="1" s="1" a="1"/>
  <c r="J3439" i="1" s="1"/>
  <c r="R3439" i="1"/>
  <c r="S3439" i="1" s="1"/>
  <c r="T3439" i="1" l="1" a="1"/>
  <c r="T3439" i="1" s="1"/>
  <c r="I3440" i="1" a="1"/>
  <c r="I3440" i="1" s="1"/>
  <c r="K3439" i="1" a="1"/>
  <c r="K3439" i="1" s="1"/>
  <c r="U3439" i="1" l="1"/>
  <c r="M3439" i="1" a="1"/>
  <c r="M3439" i="1" s="1"/>
  <c r="N3440" i="1" s="1" a="1"/>
  <c r="N3440" i="1" s="1"/>
  <c r="L3440" i="1" a="1"/>
  <c r="L3440" i="1" s="1"/>
  <c r="O3439" i="1" l="1" a="1"/>
  <c r="O3439" i="1" s="1"/>
  <c r="Q3440" i="1" s="1"/>
  <c r="P3440" i="1" l="1" a="1"/>
  <c r="P3440" i="1" s="1"/>
  <c r="J3440" i="1" s="1" a="1"/>
  <c r="J3440" i="1" s="1"/>
  <c r="R3440" i="1"/>
  <c r="S3440" i="1" s="1"/>
  <c r="T3440" i="1" l="1" a="1"/>
  <c r="T3440" i="1" s="1"/>
  <c r="I3441" i="1" a="1"/>
  <c r="I3441" i="1" s="1"/>
  <c r="K3440" i="1" a="1"/>
  <c r="K3440" i="1" s="1"/>
  <c r="U3440" i="1" l="1"/>
  <c r="M3440" i="1" a="1"/>
  <c r="M3440" i="1" s="1"/>
  <c r="N3441" i="1" s="1" a="1"/>
  <c r="N3441" i="1" s="1"/>
  <c r="L3441" i="1" a="1"/>
  <c r="L3441" i="1" s="1"/>
  <c r="O3440" i="1" l="1" a="1"/>
  <c r="O3440" i="1" s="1"/>
  <c r="Q3441" i="1" l="1"/>
  <c r="R3441" i="1"/>
  <c r="S3441" i="1" s="1"/>
  <c r="P3441" i="1" a="1"/>
  <c r="P3441" i="1" s="1"/>
  <c r="J3441" i="1" s="1" a="1"/>
  <c r="J3441" i="1" s="1"/>
  <c r="T3441" i="1" l="1" a="1"/>
  <c r="T3441" i="1" s="1"/>
  <c r="I3442" i="1" a="1"/>
  <c r="I3442" i="1" s="1"/>
  <c r="K3441" i="1" a="1"/>
  <c r="K3441" i="1" s="1"/>
  <c r="U3441" i="1" l="1"/>
  <c r="M3441" i="1" a="1"/>
  <c r="M3441" i="1" s="1"/>
  <c r="N3442" i="1" s="1" a="1"/>
  <c r="N3442" i="1" s="1"/>
  <c r="L3442" i="1" a="1"/>
  <c r="L3442" i="1" s="1"/>
  <c r="O3441" i="1" l="1" a="1"/>
  <c r="O3441" i="1" s="1"/>
  <c r="Q3442" i="1" s="1"/>
  <c r="P3442" i="1" l="1" a="1"/>
  <c r="P3442" i="1" s="1"/>
  <c r="J3442" i="1" s="1" a="1"/>
  <c r="J3442" i="1" s="1"/>
  <c r="R3442" i="1"/>
  <c r="S3442" i="1" s="1"/>
  <c r="T3442" i="1" l="1" a="1"/>
  <c r="T3442" i="1" s="1"/>
  <c r="I3443" i="1" a="1"/>
  <c r="I3443" i="1" s="1"/>
  <c r="K3442" i="1" a="1"/>
  <c r="K3442" i="1" s="1"/>
  <c r="U3442" i="1" l="1"/>
  <c r="M3442" i="1" a="1"/>
  <c r="M3442" i="1" s="1"/>
  <c r="N3443" i="1" s="1" a="1"/>
  <c r="N3443" i="1" s="1"/>
  <c r="L3443" i="1" a="1"/>
  <c r="L3443" i="1" s="1"/>
  <c r="O3442" i="1" l="1" a="1"/>
  <c r="O3442" i="1" s="1"/>
  <c r="Q3443" i="1" s="1"/>
  <c r="P3443" i="1" l="1" a="1"/>
  <c r="P3443" i="1" s="1"/>
  <c r="J3443" i="1" s="1" a="1"/>
  <c r="J3443" i="1" s="1"/>
  <c r="R3443" i="1"/>
  <c r="S3443" i="1" s="1"/>
  <c r="T3443" i="1" l="1" a="1"/>
  <c r="T3443" i="1" s="1"/>
  <c r="I3444" i="1" a="1"/>
  <c r="I3444" i="1" s="1"/>
  <c r="K3443" i="1" a="1"/>
  <c r="K3443" i="1" s="1"/>
  <c r="U3443" i="1" l="1"/>
  <c r="M3443" i="1" a="1"/>
  <c r="M3443" i="1" s="1"/>
  <c r="N3444" i="1" s="1" a="1"/>
  <c r="N3444" i="1" s="1"/>
  <c r="L3444" i="1" a="1"/>
  <c r="L3444" i="1" s="1"/>
  <c r="O3443" i="1" l="1" a="1"/>
  <c r="O3443" i="1" s="1"/>
  <c r="Q3444" i="1" s="1"/>
  <c r="P3444" i="1" l="1" a="1"/>
  <c r="P3444" i="1" s="1"/>
  <c r="J3444" i="1" s="1" a="1"/>
  <c r="J3444" i="1" s="1"/>
  <c r="R3444" i="1"/>
  <c r="S3444" i="1" s="1"/>
  <c r="T3444" i="1" l="1" a="1"/>
  <c r="T3444" i="1" s="1"/>
  <c r="I3445" i="1" a="1"/>
  <c r="I3445" i="1" s="1"/>
  <c r="K3444" i="1" a="1"/>
  <c r="K3444" i="1" s="1"/>
  <c r="U3444" i="1" l="1"/>
  <c r="M3444" i="1" a="1"/>
  <c r="M3444" i="1" s="1"/>
  <c r="N3445" i="1" s="1" a="1"/>
  <c r="N3445" i="1" s="1"/>
  <c r="L3445" i="1" a="1"/>
  <c r="L3445" i="1" s="1"/>
  <c r="O3444" i="1" l="1" a="1"/>
  <c r="O3444" i="1" s="1"/>
  <c r="Q3445" i="1" s="1"/>
  <c r="P3445" i="1" l="1" a="1"/>
  <c r="P3445" i="1" s="1"/>
  <c r="J3445" i="1" s="1" a="1"/>
  <c r="J3445" i="1" s="1"/>
  <c r="R3445" i="1"/>
  <c r="S3445" i="1" s="1"/>
  <c r="T3445" i="1" l="1" a="1"/>
  <c r="T3445" i="1" s="1"/>
  <c r="I3446" i="1" a="1"/>
  <c r="I3446" i="1" s="1"/>
  <c r="K3445" i="1" a="1"/>
  <c r="K3445" i="1" s="1"/>
  <c r="U3445" i="1" l="1"/>
  <c r="M3445" i="1" a="1"/>
  <c r="M3445" i="1" s="1"/>
  <c r="N3446" i="1" s="1" a="1"/>
  <c r="N3446" i="1" s="1"/>
  <c r="L3446" i="1" a="1"/>
  <c r="L3446" i="1" s="1"/>
  <c r="O3445" i="1" l="1" a="1"/>
  <c r="O3445" i="1" s="1"/>
  <c r="Q3446" i="1" s="1"/>
  <c r="P3446" i="1" l="1" a="1"/>
  <c r="P3446" i="1" s="1"/>
  <c r="J3446" i="1" s="1" a="1"/>
  <c r="J3446" i="1" s="1"/>
  <c r="R3446" i="1"/>
  <c r="S3446" i="1" s="1"/>
  <c r="T3446" i="1" l="1" a="1"/>
  <c r="T3446" i="1" s="1"/>
  <c r="I3447" i="1" a="1"/>
  <c r="I3447" i="1" s="1"/>
  <c r="K3446" i="1" a="1"/>
  <c r="K3446" i="1" s="1"/>
  <c r="U3446" i="1" l="1"/>
  <c r="M3446" i="1" a="1"/>
  <c r="M3446" i="1" s="1"/>
  <c r="N3447" i="1" s="1" a="1"/>
  <c r="N3447" i="1" s="1"/>
  <c r="L3447" i="1" a="1"/>
  <c r="L3447" i="1" s="1"/>
  <c r="O3446" i="1" a="1"/>
  <c r="O3446" i="1" s="1"/>
  <c r="Q3447" i="1" l="1"/>
  <c r="R3447" i="1"/>
  <c r="S3447" i="1" s="1"/>
  <c r="P3447" i="1" a="1"/>
  <c r="P3447" i="1" s="1"/>
  <c r="J3447" i="1" s="1" a="1"/>
  <c r="J3447" i="1" s="1"/>
  <c r="T3447" i="1" l="1" a="1"/>
  <c r="T3447" i="1" s="1"/>
  <c r="I3448" i="1" a="1"/>
  <c r="I3448" i="1" s="1"/>
  <c r="K3447" i="1" a="1"/>
  <c r="K3447" i="1" s="1"/>
  <c r="U3447" i="1" l="1"/>
  <c r="M3447" i="1" a="1"/>
  <c r="M3447" i="1" s="1"/>
  <c r="N3448" i="1" s="1" a="1"/>
  <c r="N3448" i="1" s="1"/>
  <c r="L3448" i="1" a="1"/>
  <c r="L3448" i="1" s="1"/>
  <c r="O3447" i="1" l="1" a="1"/>
  <c r="O3447" i="1" s="1"/>
  <c r="Q3448" i="1" s="1"/>
  <c r="P3448" i="1" l="1" a="1"/>
  <c r="P3448" i="1" s="1"/>
  <c r="J3448" i="1" s="1" a="1"/>
  <c r="J3448" i="1" s="1"/>
  <c r="I3449" i="1" s="1" a="1"/>
  <c r="I3449" i="1" s="1"/>
  <c r="R3448" i="1"/>
  <c r="S3448" i="1" s="1"/>
  <c r="T3448" i="1" l="1" a="1"/>
  <c r="T3448" i="1" s="1"/>
  <c r="K3448" i="1" a="1"/>
  <c r="K3448" i="1" s="1"/>
  <c r="M3448" i="1" s="1" a="1"/>
  <c r="M3448" i="1" s="1"/>
  <c r="N3449" i="1" s="1" a="1"/>
  <c r="N3449" i="1" s="1"/>
  <c r="U3448" i="1" l="1"/>
  <c r="L3449" i="1" a="1"/>
  <c r="L3449" i="1" s="1"/>
  <c r="O3448" i="1" a="1"/>
  <c r="O3448" i="1" s="1"/>
  <c r="Q3449" i="1" s="1"/>
  <c r="P3449" i="1" l="1" a="1"/>
  <c r="P3449" i="1" s="1"/>
  <c r="J3449" i="1" s="1" a="1"/>
  <c r="J3449" i="1" s="1"/>
  <c r="R3449" i="1"/>
  <c r="S3449" i="1" s="1"/>
  <c r="T3449" i="1" l="1" a="1"/>
  <c r="T3449" i="1" s="1"/>
  <c r="I3450" i="1" a="1"/>
  <c r="I3450" i="1" s="1"/>
  <c r="K3449" i="1" a="1"/>
  <c r="K3449" i="1" s="1"/>
  <c r="U3449" i="1" l="1"/>
  <c r="M3449" i="1" a="1"/>
  <c r="M3449" i="1" s="1"/>
  <c r="N3450" i="1" s="1" a="1"/>
  <c r="N3450" i="1" s="1"/>
  <c r="L3450" i="1" a="1"/>
  <c r="L3450" i="1" s="1"/>
  <c r="O3449" i="1" l="1" a="1"/>
  <c r="O3449" i="1" s="1"/>
  <c r="Q3450" i="1" s="1"/>
  <c r="P3450" i="1" l="1" a="1"/>
  <c r="P3450" i="1" s="1"/>
  <c r="J3450" i="1" s="1" a="1"/>
  <c r="J3450" i="1" s="1"/>
  <c r="R3450" i="1"/>
  <c r="S3450" i="1" s="1"/>
  <c r="T3450" i="1" l="1" a="1"/>
  <c r="T3450" i="1" s="1"/>
  <c r="I3451" i="1" a="1"/>
  <c r="I3451" i="1" s="1"/>
  <c r="K3450" i="1" a="1"/>
  <c r="K3450" i="1" s="1"/>
  <c r="U3450" i="1" l="1"/>
  <c r="M3450" i="1" a="1"/>
  <c r="M3450" i="1" s="1"/>
  <c r="N3451" i="1" s="1" a="1"/>
  <c r="N3451" i="1" s="1"/>
  <c r="L3451" i="1" a="1"/>
  <c r="L3451" i="1" s="1"/>
  <c r="O3450" i="1" l="1" a="1"/>
  <c r="O3450" i="1" s="1"/>
  <c r="Q3451" i="1" s="1"/>
  <c r="P3451" i="1" l="1" a="1"/>
  <c r="P3451" i="1" s="1"/>
  <c r="J3451" i="1" s="1" a="1"/>
  <c r="J3451" i="1" s="1"/>
  <c r="I3452" i="1" s="1" a="1"/>
  <c r="I3452" i="1" s="1"/>
  <c r="R3451" i="1"/>
  <c r="S3451" i="1" s="1"/>
  <c r="K3451" i="1" l="1" a="1"/>
  <c r="K3451" i="1" s="1"/>
  <c r="M3451" i="1" s="1" a="1"/>
  <c r="M3451" i="1" s="1"/>
  <c r="N3452" i="1" s="1" a="1"/>
  <c r="N3452" i="1" s="1"/>
  <c r="T3451" i="1" a="1"/>
  <c r="T3451" i="1" s="1"/>
  <c r="L3452" i="1" l="1" a="1"/>
  <c r="L3452" i="1" s="1"/>
  <c r="U3451" i="1"/>
  <c r="O3451" i="1" a="1"/>
  <c r="O3451" i="1" s="1"/>
  <c r="Q3452" i="1" s="1"/>
  <c r="P3452" i="1" l="1" a="1"/>
  <c r="P3452" i="1" s="1"/>
  <c r="J3452" i="1" s="1" a="1"/>
  <c r="J3452" i="1" s="1"/>
  <c r="R3452" i="1"/>
  <c r="S3452" i="1" s="1"/>
  <c r="T3452" i="1" l="1" a="1"/>
  <c r="T3452" i="1" s="1"/>
  <c r="I3453" i="1" a="1"/>
  <c r="I3453" i="1" s="1"/>
  <c r="K3452" i="1" a="1"/>
  <c r="K3452" i="1" s="1"/>
  <c r="U3452" i="1" l="1"/>
  <c r="L3453" i="1" a="1"/>
  <c r="L3453" i="1" s="1"/>
  <c r="M3452" i="1" a="1"/>
  <c r="M3452" i="1" s="1"/>
  <c r="N3453" i="1" s="1" a="1"/>
  <c r="N3453" i="1" s="1"/>
  <c r="O3452" i="1" l="1" a="1"/>
  <c r="O3452" i="1" s="1"/>
  <c r="Q3453" i="1" l="1"/>
  <c r="R3453" i="1"/>
  <c r="S3453" i="1" s="1"/>
  <c r="P3453" i="1" a="1"/>
  <c r="P3453" i="1" s="1"/>
  <c r="J3453" i="1" s="1" a="1"/>
  <c r="J3453" i="1" s="1"/>
  <c r="T3453" i="1" l="1" a="1"/>
  <c r="T3453" i="1" s="1"/>
  <c r="I3454" i="1" a="1"/>
  <c r="I3454" i="1" s="1"/>
  <c r="K3453" i="1" a="1"/>
  <c r="K3453" i="1" s="1"/>
  <c r="U3453" i="1" l="1"/>
  <c r="M3453" i="1" a="1"/>
  <c r="M3453" i="1" s="1"/>
  <c r="N3454" i="1" s="1" a="1"/>
  <c r="N3454" i="1" s="1"/>
  <c r="L3454" i="1" a="1"/>
  <c r="L3454" i="1" s="1"/>
  <c r="O3453" i="1" l="1" a="1"/>
  <c r="O3453" i="1" s="1"/>
  <c r="Q3454" i="1" s="1"/>
  <c r="P3454" i="1" l="1" a="1"/>
  <c r="P3454" i="1" s="1"/>
  <c r="J3454" i="1" s="1" a="1"/>
  <c r="J3454" i="1" s="1"/>
  <c r="I3455" i="1" s="1" a="1"/>
  <c r="I3455" i="1" s="1"/>
  <c r="R3454" i="1"/>
  <c r="S3454" i="1" s="1"/>
  <c r="T3454" i="1" l="1" a="1"/>
  <c r="T3454" i="1" s="1"/>
  <c r="K3454" i="1" a="1"/>
  <c r="K3454" i="1" s="1"/>
  <c r="M3454" i="1" s="1" a="1"/>
  <c r="M3454" i="1" s="1"/>
  <c r="N3455" i="1" s="1" a="1"/>
  <c r="N3455" i="1" s="1"/>
  <c r="U3454" i="1" l="1"/>
  <c r="O3454" i="1" a="1"/>
  <c r="O3454" i="1" s="1"/>
  <c r="R3455" i="1" s="1"/>
  <c r="S3455" i="1" s="1"/>
  <c r="L3455" i="1" a="1"/>
  <c r="L3455" i="1" s="1"/>
  <c r="P3455" i="1" l="1" a="1"/>
  <c r="P3455" i="1" s="1"/>
  <c r="J3455" i="1" s="1" a="1"/>
  <c r="J3455" i="1" s="1"/>
  <c r="Q3455" i="1"/>
  <c r="I3456" i="1" a="1"/>
  <c r="I3456" i="1" s="1"/>
  <c r="K3455" i="1" a="1"/>
  <c r="K3455" i="1" s="1"/>
  <c r="T3455" i="1" l="1" a="1"/>
  <c r="T3455" i="1" s="1"/>
  <c r="U3455" i="1"/>
  <c r="M3455" i="1" a="1"/>
  <c r="M3455" i="1" s="1"/>
  <c r="N3456" i="1" s="1" a="1"/>
  <c r="N3456" i="1" s="1"/>
  <c r="L3456" i="1" a="1"/>
  <c r="L3456" i="1" s="1"/>
  <c r="O3455" i="1" l="1" a="1"/>
  <c r="O3455" i="1" s="1"/>
  <c r="Q3456" i="1" s="1"/>
  <c r="P3456" i="1" l="1" a="1"/>
  <c r="P3456" i="1" s="1"/>
  <c r="J3456" i="1" s="1" a="1"/>
  <c r="J3456" i="1" s="1"/>
  <c r="R3456" i="1"/>
  <c r="S3456" i="1" s="1"/>
  <c r="T3456" i="1" l="1" a="1"/>
  <c r="T3456" i="1" s="1"/>
  <c r="I3457" i="1" a="1"/>
  <c r="I3457" i="1" s="1"/>
  <c r="K3456" i="1" a="1"/>
  <c r="K3456" i="1" s="1"/>
  <c r="U3456" i="1" l="1"/>
  <c r="M3456" i="1" a="1"/>
  <c r="M3456" i="1" s="1"/>
  <c r="N3457" i="1" s="1" a="1"/>
  <c r="N3457" i="1" s="1"/>
  <c r="L3457" i="1" a="1"/>
  <c r="L3457" i="1" s="1"/>
  <c r="O3456" i="1" l="1" a="1"/>
  <c r="O3456" i="1" s="1"/>
  <c r="Q3457" i="1" s="1"/>
  <c r="P3457" i="1" l="1" a="1"/>
  <c r="P3457" i="1" s="1"/>
  <c r="J3457" i="1" s="1" a="1"/>
  <c r="J3457" i="1" s="1"/>
  <c r="R3457" i="1"/>
  <c r="S3457" i="1" s="1"/>
  <c r="T3457" i="1" l="1" a="1"/>
  <c r="T3457" i="1" s="1"/>
  <c r="I3458" i="1" a="1"/>
  <c r="I3458" i="1" s="1"/>
  <c r="K3457" i="1" a="1"/>
  <c r="K3457" i="1" s="1"/>
  <c r="U3457" i="1" l="1"/>
  <c r="M3457" i="1" a="1"/>
  <c r="M3457" i="1" s="1"/>
  <c r="N3458" i="1" s="1" a="1"/>
  <c r="N3458" i="1" s="1"/>
  <c r="L3458" i="1" a="1"/>
  <c r="L3458" i="1" s="1"/>
  <c r="O3457" i="1" l="1" a="1"/>
  <c r="O3457" i="1" s="1"/>
  <c r="R3458" i="1" s="1"/>
  <c r="S3458" i="1" s="1"/>
  <c r="P3458" i="1" l="1" a="1"/>
  <c r="P3458" i="1" s="1"/>
  <c r="J3458" i="1" s="1" a="1"/>
  <c r="J3458" i="1" s="1"/>
  <c r="Q3458" i="1"/>
  <c r="T3458" i="1" l="1" a="1"/>
  <c r="T3458" i="1" s="1"/>
  <c r="I3459" i="1" a="1"/>
  <c r="I3459" i="1" s="1"/>
  <c r="K3458" i="1" a="1"/>
  <c r="K3458" i="1" s="1"/>
  <c r="U3458" i="1" l="1"/>
  <c r="L3459" i="1" a="1"/>
  <c r="L3459" i="1" s="1"/>
  <c r="M3458" i="1" a="1"/>
  <c r="M3458" i="1" s="1"/>
  <c r="N3459" i="1" s="1" a="1"/>
  <c r="N3459" i="1" s="1"/>
  <c r="O3458" i="1" l="1" a="1"/>
  <c r="O3458" i="1" s="1"/>
  <c r="Q3459" i="1" l="1"/>
  <c r="R3459" i="1"/>
  <c r="S3459" i="1" s="1"/>
  <c r="P3459" i="1" a="1"/>
  <c r="P3459" i="1" s="1"/>
  <c r="J3459" i="1" s="1" a="1"/>
  <c r="J3459" i="1" s="1"/>
  <c r="T3459" i="1" l="1" a="1"/>
  <c r="T3459" i="1" s="1"/>
  <c r="I3460" i="1" a="1"/>
  <c r="I3460" i="1" s="1"/>
  <c r="K3459" i="1" a="1"/>
  <c r="K3459" i="1" s="1"/>
  <c r="U3459" i="1" l="1"/>
  <c r="M3459" i="1" a="1"/>
  <c r="M3459" i="1" s="1"/>
  <c r="N3460" i="1" s="1" a="1"/>
  <c r="N3460" i="1" s="1"/>
  <c r="L3460" i="1" a="1"/>
  <c r="L3460" i="1" s="1"/>
  <c r="O3459" i="1" l="1" a="1"/>
  <c r="O3459" i="1" s="1"/>
  <c r="R3460" i="1" s="1"/>
  <c r="S3460" i="1" s="1"/>
  <c r="P3460" i="1" l="1" a="1"/>
  <c r="P3460" i="1" s="1"/>
  <c r="J3460" i="1" s="1" a="1"/>
  <c r="J3460" i="1" s="1"/>
  <c r="I3461" i="1" s="1" a="1"/>
  <c r="I3461" i="1" s="1"/>
  <c r="Q3460" i="1"/>
  <c r="K3460" i="1" l="1" a="1"/>
  <c r="K3460" i="1" s="1"/>
  <c r="L3461" i="1" s="1" a="1"/>
  <c r="L3461" i="1" s="1"/>
  <c r="T3460" i="1" a="1"/>
  <c r="T3460" i="1" s="1"/>
  <c r="U3460" i="1" s="1"/>
  <c r="M3460" i="1" l="1" a="1"/>
  <c r="M3460" i="1" s="1"/>
  <c r="N3461" i="1" s="1" a="1"/>
  <c r="N3461" i="1" s="1"/>
  <c r="O3460" i="1" l="1" a="1"/>
  <c r="O3460" i="1" s="1"/>
  <c r="Q3461" i="1" s="1"/>
  <c r="R3461" i="1" l="1"/>
  <c r="S3461" i="1" s="1"/>
  <c r="P3461" i="1" a="1"/>
  <c r="P3461" i="1" s="1"/>
  <c r="J3461" i="1" s="1" a="1"/>
  <c r="J3461" i="1" s="1"/>
  <c r="I3462" i="1" s="1" a="1"/>
  <c r="I3462" i="1" s="1"/>
  <c r="K3461" i="1" l="1" a="1"/>
  <c r="K3461" i="1" s="1"/>
  <c r="M3461" i="1" s="1" a="1"/>
  <c r="M3461" i="1" s="1"/>
  <c r="N3462" i="1" s="1" a="1"/>
  <c r="N3462" i="1" s="1"/>
  <c r="T3461" i="1" a="1"/>
  <c r="T3461" i="1" s="1"/>
  <c r="U3461" i="1" s="1"/>
  <c r="L3462" i="1" a="1"/>
  <c r="L3462" i="1" s="1"/>
  <c r="O3461" i="1" l="1" a="1"/>
  <c r="O3461" i="1" s="1"/>
  <c r="R3462" i="1" s="1"/>
  <c r="S3462" i="1" s="1"/>
  <c r="P3462" i="1" l="1" a="1"/>
  <c r="P3462" i="1" s="1"/>
  <c r="J3462" i="1" s="1" a="1"/>
  <c r="J3462" i="1" s="1"/>
  <c r="Q3462" i="1"/>
  <c r="T3462" i="1" l="1" a="1"/>
  <c r="T3462" i="1" s="1"/>
  <c r="I3463" i="1" a="1"/>
  <c r="I3463" i="1" s="1"/>
  <c r="K3462" i="1" a="1"/>
  <c r="K3462" i="1" s="1"/>
  <c r="U3462" i="1" l="1"/>
  <c r="M3462" i="1" a="1"/>
  <c r="M3462" i="1" s="1"/>
  <c r="N3463" i="1" s="1" a="1"/>
  <c r="N3463" i="1" s="1"/>
  <c r="L3463" i="1" a="1"/>
  <c r="L3463" i="1" s="1"/>
  <c r="O3462" i="1" l="1" a="1"/>
  <c r="O3462" i="1" s="1"/>
  <c r="Q3463" i="1" s="1"/>
  <c r="P3463" i="1" l="1" a="1"/>
  <c r="P3463" i="1" s="1"/>
  <c r="J3463" i="1" s="1" a="1"/>
  <c r="J3463" i="1" s="1"/>
  <c r="I3464" i="1" s="1" a="1"/>
  <c r="I3464" i="1" s="1"/>
  <c r="R3463" i="1"/>
  <c r="S3463" i="1" s="1"/>
  <c r="T3463" i="1" l="1" a="1"/>
  <c r="T3463" i="1" s="1"/>
  <c r="K3463" i="1" a="1"/>
  <c r="K3463" i="1" s="1"/>
  <c r="L3464" i="1" s="1" a="1"/>
  <c r="L3464" i="1" s="1"/>
  <c r="U3463" i="1" l="1"/>
  <c r="M3463" i="1" a="1"/>
  <c r="M3463" i="1" s="1"/>
  <c r="N3464" i="1" s="1" a="1"/>
  <c r="N3464" i="1" s="1"/>
  <c r="O3463" i="1" l="1" a="1"/>
  <c r="O3463" i="1" s="1"/>
  <c r="R3464" i="1" s="1"/>
  <c r="S3464" i="1" s="1"/>
  <c r="Q3464" i="1" l="1"/>
  <c r="P3464" i="1" a="1"/>
  <c r="P3464" i="1" s="1"/>
  <c r="J3464" i="1" s="1" a="1"/>
  <c r="J3464" i="1" s="1"/>
  <c r="I3465" i="1" s="1" a="1"/>
  <c r="I3465" i="1" s="1"/>
  <c r="T3464" i="1" l="1" a="1"/>
  <c r="T3464" i="1" s="1"/>
  <c r="K3464" i="1" a="1"/>
  <c r="K3464" i="1" s="1"/>
  <c r="M3464" i="1" s="1" a="1"/>
  <c r="M3464" i="1" s="1"/>
  <c r="N3465" i="1" s="1" a="1"/>
  <c r="N3465" i="1" s="1"/>
  <c r="U3464" i="1" l="1"/>
  <c r="L3465" i="1" a="1"/>
  <c r="L3465" i="1" s="1"/>
  <c r="O3464" i="1" a="1"/>
  <c r="O3464" i="1" s="1"/>
  <c r="Q3465" i="1" s="1"/>
  <c r="P3465" i="1" l="1" a="1"/>
  <c r="P3465" i="1" s="1"/>
  <c r="J3465" i="1" s="1" a="1"/>
  <c r="J3465" i="1" s="1"/>
  <c r="R3465" i="1"/>
  <c r="S3465" i="1" s="1"/>
  <c r="T3465" i="1" l="1" a="1"/>
  <c r="T3465" i="1" s="1"/>
  <c r="I3466" i="1" a="1"/>
  <c r="I3466" i="1" s="1"/>
  <c r="K3465" i="1" a="1"/>
  <c r="K3465" i="1" s="1"/>
  <c r="U3465" i="1" l="1"/>
  <c r="M3465" i="1" a="1"/>
  <c r="M3465" i="1" s="1"/>
  <c r="N3466" i="1" s="1" a="1"/>
  <c r="N3466" i="1" s="1"/>
  <c r="L3466" i="1" a="1"/>
  <c r="L3466" i="1" s="1"/>
  <c r="O3465" i="1" l="1" a="1"/>
  <c r="O3465" i="1" s="1"/>
  <c r="R3466" i="1" s="1"/>
  <c r="S3466" i="1" s="1"/>
  <c r="P3466" i="1" l="1" a="1"/>
  <c r="P3466" i="1" s="1"/>
  <c r="J3466" i="1" s="1" a="1"/>
  <c r="J3466" i="1" s="1"/>
  <c r="Q3466" i="1"/>
  <c r="T3466" i="1" l="1" a="1"/>
  <c r="T3466" i="1" s="1"/>
  <c r="I3467" i="1" a="1"/>
  <c r="I3467" i="1" s="1"/>
  <c r="K3466" i="1" a="1"/>
  <c r="K3466" i="1" s="1"/>
  <c r="U3466" i="1" l="1"/>
  <c r="L3467" i="1" a="1"/>
  <c r="L3467" i="1" s="1"/>
  <c r="M3466" i="1" a="1"/>
  <c r="M3466" i="1" s="1"/>
  <c r="N3467" i="1" s="1" a="1"/>
  <c r="N3467" i="1" s="1"/>
  <c r="O3466" i="1" l="1" a="1"/>
  <c r="O3466" i="1" s="1"/>
  <c r="Q3467" i="1" l="1"/>
  <c r="R3467" i="1"/>
  <c r="S3467" i="1" s="1"/>
  <c r="P3467" i="1" a="1"/>
  <c r="P3467" i="1" s="1"/>
  <c r="J3467" i="1" s="1" a="1"/>
  <c r="J3467" i="1" s="1"/>
  <c r="T3467" i="1" l="1" a="1"/>
  <c r="T3467" i="1" s="1"/>
  <c r="I3468" i="1" a="1"/>
  <c r="I3468" i="1" s="1"/>
  <c r="K3467" i="1" a="1"/>
  <c r="K3467" i="1" s="1"/>
  <c r="U3467" i="1" l="1"/>
  <c r="M3467" i="1" a="1"/>
  <c r="M3467" i="1" s="1"/>
  <c r="N3468" i="1" s="1" a="1"/>
  <c r="N3468" i="1" s="1"/>
  <c r="L3468" i="1" a="1"/>
  <c r="L3468" i="1" s="1"/>
  <c r="O3467" i="1" l="1" a="1"/>
  <c r="O3467" i="1" s="1"/>
  <c r="R3468" i="1" s="1"/>
  <c r="S3468" i="1" s="1"/>
  <c r="P3468" i="1" l="1" a="1"/>
  <c r="P3468" i="1" s="1"/>
  <c r="J3468" i="1" s="1" a="1"/>
  <c r="J3468" i="1" s="1"/>
  <c r="K3468" i="1" s="1" a="1"/>
  <c r="K3468" i="1" s="1"/>
  <c r="Q3468" i="1"/>
  <c r="I3469" i="1" l="1" a="1"/>
  <c r="I3469" i="1" s="1"/>
  <c r="T3468" i="1" a="1"/>
  <c r="T3468" i="1" s="1"/>
  <c r="U3468" i="1" s="1"/>
  <c r="L3469" i="1" a="1"/>
  <c r="L3469" i="1" s="1"/>
  <c r="M3468" i="1" a="1"/>
  <c r="M3468" i="1" s="1"/>
  <c r="N3469" i="1" s="1" a="1"/>
  <c r="N3469" i="1" s="1"/>
  <c r="O3468" i="1" l="1" a="1"/>
  <c r="O3468" i="1" s="1"/>
  <c r="R3469" i="1" l="1"/>
  <c r="S3469" i="1" s="1"/>
  <c r="Q3469" i="1"/>
  <c r="P3469" i="1" a="1"/>
  <c r="P3469" i="1" s="1"/>
  <c r="J3469" i="1" s="1" a="1"/>
  <c r="J3469" i="1" s="1"/>
  <c r="T3469" i="1" l="1" a="1"/>
  <c r="T3469" i="1" s="1"/>
  <c r="I3470" i="1" a="1"/>
  <c r="I3470" i="1" s="1"/>
  <c r="K3469" i="1" a="1"/>
  <c r="K3469" i="1" s="1"/>
  <c r="U3469" i="1" l="1"/>
  <c r="M3469" i="1" a="1"/>
  <c r="M3469" i="1" s="1"/>
  <c r="N3470" i="1" s="1" a="1"/>
  <c r="N3470" i="1" s="1"/>
  <c r="L3470" i="1" a="1"/>
  <c r="L3470" i="1" s="1"/>
  <c r="O3469" i="1" l="1" a="1"/>
  <c r="O3469" i="1" s="1"/>
  <c r="R3470" i="1" s="1"/>
  <c r="S3470" i="1" s="1"/>
  <c r="P3470" i="1" l="1" a="1"/>
  <c r="P3470" i="1" s="1"/>
  <c r="J3470" i="1" s="1" a="1"/>
  <c r="J3470" i="1" s="1"/>
  <c r="Q3470" i="1"/>
  <c r="T3470" i="1" l="1" a="1"/>
  <c r="T3470" i="1" s="1"/>
  <c r="I3471" i="1" a="1"/>
  <c r="I3471" i="1" s="1"/>
  <c r="K3470" i="1" a="1"/>
  <c r="K3470" i="1" s="1"/>
  <c r="U3470" i="1" l="1"/>
  <c r="L3471" i="1" a="1"/>
  <c r="L3471" i="1" s="1"/>
  <c r="M3470" i="1" a="1"/>
  <c r="M3470" i="1" s="1"/>
  <c r="N3471" i="1" s="1" a="1"/>
  <c r="N3471" i="1" s="1"/>
  <c r="O3470" i="1" l="1" a="1"/>
  <c r="O3470" i="1" s="1"/>
  <c r="R3471" i="1" l="1"/>
  <c r="S3471" i="1" s="1"/>
  <c r="Q3471" i="1"/>
  <c r="P3471" i="1" a="1"/>
  <c r="P3471" i="1" s="1"/>
  <c r="J3471" i="1" s="1" a="1"/>
  <c r="J3471" i="1" s="1"/>
  <c r="T3471" i="1" l="1" a="1"/>
  <c r="T3471" i="1" s="1"/>
  <c r="I3472" i="1" a="1"/>
  <c r="I3472" i="1" s="1"/>
  <c r="K3471" i="1" a="1"/>
  <c r="K3471" i="1" s="1"/>
  <c r="U3471" i="1" l="1"/>
  <c r="L3472" i="1" a="1"/>
  <c r="L3472" i="1" s="1"/>
  <c r="M3471" i="1" a="1"/>
  <c r="M3471" i="1" s="1"/>
  <c r="N3472" i="1" s="1" a="1"/>
  <c r="N3472" i="1" s="1"/>
  <c r="O3471" i="1" l="1" a="1"/>
  <c r="O3471" i="1" s="1"/>
  <c r="R3472" i="1" l="1"/>
  <c r="S3472" i="1" s="1"/>
  <c r="Q3472" i="1"/>
  <c r="P3472" i="1" a="1"/>
  <c r="P3472" i="1" s="1"/>
  <c r="J3472" i="1" s="1" a="1"/>
  <c r="J3472" i="1" s="1"/>
  <c r="T3472" i="1" l="1" a="1"/>
  <c r="T3472" i="1" s="1"/>
  <c r="I3473" i="1" a="1"/>
  <c r="I3473" i="1" s="1"/>
  <c r="K3472" i="1" a="1"/>
  <c r="K3472" i="1" s="1"/>
  <c r="U3472" i="1" l="1"/>
  <c r="L3473" i="1" a="1"/>
  <c r="L3473" i="1" s="1"/>
  <c r="M3472" i="1" a="1"/>
  <c r="M3472" i="1" s="1"/>
  <c r="N3473" i="1" s="1" a="1"/>
  <c r="N3473" i="1" s="1"/>
  <c r="O3472" i="1" l="1" a="1"/>
  <c r="O3472" i="1" s="1"/>
  <c r="R3473" i="1" l="1"/>
  <c r="S3473" i="1" s="1"/>
  <c r="Q3473" i="1"/>
  <c r="P3473" i="1" a="1"/>
  <c r="P3473" i="1" s="1"/>
  <c r="J3473" i="1" s="1" a="1"/>
  <c r="J3473" i="1" s="1"/>
  <c r="T3473" i="1" l="1" a="1"/>
  <c r="T3473" i="1" s="1"/>
  <c r="I3474" i="1" a="1"/>
  <c r="I3474" i="1" s="1"/>
  <c r="K3473" i="1" a="1"/>
  <c r="K3473" i="1" s="1"/>
  <c r="U3473" i="1" l="1"/>
  <c r="L3474" i="1" a="1"/>
  <c r="L3474" i="1" s="1"/>
  <c r="M3473" i="1" a="1"/>
  <c r="M3473" i="1" s="1"/>
  <c r="N3474" i="1" s="1" a="1"/>
  <c r="N3474" i="1" s="1"/>
  <c r="O3473" i="1" l="1" a="1"/>
  <c r="O3473" i="1" s="1"/>
  <c r="R3474" i="1" l="1"/>
  <c r="S3474" i="1" s="1"/>
  <c r="Q3474" i="1"/>
  <c r="P3474" i="1" a="1"/>
  <c r="P3474" i="1" s="1"/>
  <c r="J3474" i="1" s="1" a="1"/>
  <c r="J3474" i="1" s="1"/>
  <c r="T3474" i="1" l="1" a="1"/>
  <c r="T3474" i="1" s="1"/>
  <c r="I3475" i="1" a="1"/>
  <c r="I3475" i="1" s="1"/>
  <c r="K3474" i="1" a="1"/>
  <c r="K3474" i="1" s="1"/>
  <c r="U3474" i="1" l="1"/>
  <c r="M3474" i="1" a="1"/>
  <c r="M3474" i="1" s="1"/>
  <c r="N3475" i="1" s="1" a="1"/>
  <c r="N3475" i="1" s="1"/>
  <c r="L3475" i="1" a="1"/>
  <c r="L3475" i="1" s="1"/>
  <c r="O3474" i="1" l="1" a="1"/>
  <c r="O3474" i="1" s="1"/>
  <c r="R3475" i="1" s="1"/>
  <c r="S3475" i="1" s="1"/>
  <c r="P3475" i="1" l="1" a="1"/>
  <c r="P3475" i="1" s="1"/>
  <c r="J3475" i="1" s="1" a="1"/>
  <c r="J3475" i="1" s="1"/>
  <c r="Q3475" i="1"/>
  <c r="T3475" i="1" l="1" a="1"/>
  <c r="T3475" i="1" s="1"/>
  <c r="I3476" i="1" a="1"/>
  <c r="I3476" i="1" s="1"/>
  <c r="K3475" i="1" a="1"/>
  <c r="K3475" i="1" s="1"/>
  <c r="U3475" i="1" l="1"/>
  <c r="L3476" i="1" a="1"/>
  <c r="L3476" i="1" s="1"/>
  <c r="M3475" i="1" a="1"/>
  <c r="M3475" i="1" s="1"/>
  <c r="N3476" i="1" s="1" a="1"/>
  <c r="N3476" i="1" s="1"/>
  <c r="O3475" i="1" l="1" a="1"/>
  <c r="O3475" i="1" s="1"/>
  <c r="R3476" i="1" l="1"/>
  <c r="S3476" i="1" s="1"/>
  <c r="Q3476" i="1"/>
  <c r="P3476" i="1" a="1"/>
  <c r="P3476" i="1" s="1"/>
  <c r="J3476" i="1" s="1" a="1"/>
  <c r="J3476" i="1" s="1"/>
  <c r="T3476" i="1" l="1" a="1"/>
  <c r="T3476" i="1" s="1"/>
  <c r="I3477" i="1" a="1"/>
  <c r="I3477" i="1" s="1"/>
  <c r="K3476" i="1" a="1"/>
  <c r="K3476" i="1" s="1"/>
  <c r="U3476" i="1" l="1"/>
  <c r="L3477" i="1" a="1"/>
  <c r="L3477" i="1" s="1"/>
  <c r="M3476" i="1" a="1"/>
  <c r="M3476" i="1" s="1"/>
  <c r="N3477" i="1" s="1" a="1"/>
  <c r="N3477" i="1" s="1"/>
  <c r="O3476" i="1" l="1" a="1"/>
  <c r="O3476" i="1" s="1"/>
  <c r="R3477" i="1" l="1"/>
  <c r="S3477" i="1" s="1"/>
  <c r="Q3477" i="1"/>
  <c r="P3477" i="1" a="1"/>
  <c r="P3477" i="1" s="1"/>
  <c r="J3477" i="1" s="1" a="1"/>
  <c r="J3477" i="1" s="1"/>
  <c r="T3477" i="1" l="1" a="1"/>
  <c r="T3477" i="1" s="1"/>
  <c r="I3478" i="1" a="1"/>
  <c r="I3478" i="1" s="1"/>
  <c r="K3477" i="1" a="1"/>
  <c r="K3477" i="1" s="1"/>
  <c r="U3477" i="1" l="1"/>
  <c r="M3477" i="1" a="1"/>
  <c r="M3477" i="1" s="1"/>
  <c r="N3478" i="1" s="1" a="1"/>
  <c r="N3478" i="1" s="1"/>
  <c r="L3478" i="1" a="1"/>
  <c r="L3478" i="1" s="1"/>
  <c r="O3477" i="1" l="1" a="1"/>
  <c r="O3477" i="1" s="1"/>
  <c r="R3478" i="1" s="1"/>
  <c r="S3478" i="1" s="1"/>
  <c r="P3478" i="1" l="1" a="1"/>
  <c r="P3478" i="1" s="1"/>
  <c r="J3478" i="1" s="1" a="1"/>
  <c r="J3478" i="1" s="1"/>
  <c r="Q3478" i="1"/>
  <c r="T3478" i="1" l="1" a="1"/>
  <c r="T3478" i="1" s="1"/>
  <c r="I3479" i="1" a="1"/>
  <c r="I3479" i="1" s="1"/>
  <c r="K3478" i="1" a="1"/>
  <c r="K3478" i="1" s="1"/>
  <c r="U3478" i="1" l="1"/>
  <c r="L3479" i="1" a="1"/>
  <c r="L3479" i="1" s="1"/>
  <c r="M3478" i="1" a="1"/>
  <c r="M3478" i="1" s="1"/>
  <c r="N3479" i="1" s="1" a="1"/>
  <c r="N3479" i="1" s="1"/>
  <c r="O3478" i="1" l="1" a="1"/>
  <c r="O3478" i="1" s="1"/>
  <c r="R3479" i="1" l="1"/>
  <c r="S3479" i="1" s="1"/>
  <c r="Q3479" i="1"/>
  <c r="P3479" i="1" a="1"/>
  <c r="P3479" i="1" s="1"/>
  <c r="J3479" i="1" s="1" a="1"/>
  <c r="J3479" i="1" s="1"/>
  <c r="T3479" i="1" l="1" a="1"/>
  <c r="T3479" i="1" s="1"/>
  <c r="I3480" i="1" a="1"/>
  <c r="I3480" i="1" s="1"/>
  <c r="K3479" i="1" a="1"/>
  <c r="K3479" i="1" s="1"/>
  <c r="U3479" i="1" l="1"/>
  <c r="L3480" i="1" a="1"/>
  <c r="L3480" i="1" s="1"/>
  <c r="M3479" i="1" a="1"/>
  <c r="M3479" i="1" s="1"/>
  <c r="N3480" i="1" s="1" a="1"/>
  <c r="N3480" i="1" s="1"/>
  <c r="O3479" i="1" l="1" a="1"/>
  <c r="O3479" i="1" s="1"/>
  <c r="R3480" i="1" l="1"/>
  <c r="S3480" i="1" s="1"/>
  <c r="Q3480" i="1"/>
  <c r="P3480" i="1" a="1"/>
  <c r="P3480" i="1" s="1"/>
  <c r="J3480" i="1" s="1" a="1"/>
  <c r="J3480" i="1" s="1"/>
  <c r="T3480" i="1" l="1" a="1"/>
  <c r="T3480" i="1" s="1"/>
  <c r="I3481" i="1" a="1"/>
  <c r="I3481" i="1" s="1"/>
  <c r="K3480" i="1" a="1"/>
  <c r="K3480" i="1" s="1"/>
  <c r="U3480" i="1" l="1"/>
  <c r="M3480" i="1" a="1"/>
  <c r="M3480" i="1" s="1"/>
  <c r="N3481" i="1" s="1" a="1"/>
  <c r="N3481" i="1" s="1"/>
  <c r="L3481" i="1" a="1"/>
  <c r="L3481" i="1" s="1"/>
  <c r="O3480" i="1" l="1" a="1"/>
  <c r="O3480" i="1" s="1"/>
  <c r="R3481" i="1" s="1"/>
  <c r="S3481" i="1" s="1"/>
  <c r="P3481" i="1" l="1" a="1"/>
  <c r="P3481" i="1" s="1"/>
  <c r="J3481" i="1" s="1" a="1"/>
  <c r="J3481" i="1" s="1"/>
  <c r="Q3481" i="1"/>
  <c r="T3481" i="1" l="1" a="1"/>
  <c r="T3481" i="1" s="1"/>
  <c r="I3482" i="1" a="1"/>
  <c r="I3482" i="1" s="1"/>
  <c r="K3481" i="1" a="1"/>
  <c r="K3481" i="1" s="1"/>
  <c r="U3481" i="1" l="1"/>
  <c r="L3482" i="1" a="1"/>
  <c r="L3482" i="1" s="1"/>
  <c r="M3481" i="1" a="1"/>
  <c r="M3481" i="1" s="1"/>
  <c r="N3482" i="1" s="1" a="1"/>
  <c r="N3482" i="1" s="1"/>
  <c r="O3481" i="1" l="1" a="1"/>
  <c r="O3481" i="1" s="1"/>
  <c r="R3482" i="1" l="1"/>
  <c r="S3482" i="1" s="1"/>
  <c r="Q3482" i="1"/>
  <c r="P3482" i="1" a="1"/>
  <c r="P3482" i="1" s="1"/>
  <c r="J3482" i="1" s="1" a="1"/>
  <c r="J3482" i="1" s="1"/>
  <c r="T3482" i="1" l="1" a="1"/>
  <c r="T3482" i="1" s="1"/>
  <c r="I3483" i="1" a="1"/>
  <c r="I3483" i="1" s="1"/>
  <c r="K3482" i="1" a="1"/>
  <c r="K3482" i="1" s="1"/>
  <c r="U3482" i="1" l="1"/>
  <c r="L3483" i="1" a="1"/>
  <c r="L3483" i="1" s="1"/>
  <c r="M3482" i="1" a="1"/>
  <c r="M3482" i="1" s="1"/>
  <c r="N3483" i="1" s="1" a="1"/>
  <c r="N3483" i="1" s="1"/>
  <c r="O3482" i="1" l="1" a="1"/>
  <c r="O3482" i="1" s="1"/>
  <c r="R3483" i="1" l="1"/>
  <c r="S3483" i="1" s="1"/>
  <c r="Q3483" i="1"/>
  <c r="P3483" i="1" a="1"/>
  <c r="P3483" i="1" s="1"/>
  <c r="J3483" i="1" s="1" a="1"/>
  <c r="J3483" i="1" s="1"/>
  <c r="T3483" i="1" l="1" a="1"/>
  <c r="T3483" i="1" s="1"/>
  <c r="I3484" i="1" a="1"/>
  <c r="I3484" i="1" s="1"/>
  <c r="K3483" i="1" a="1"/>
  <c r="K3483" i="1" s="1"/>
  <c r="U3483" i="1" l="1"/>
  <c r="M3483" i="1" a="1"/>
  <c r="M3483" i="1" s="1"/>
  <c r="N3484" i="1" s="1" a="1"/>
  <c r="N3484" i="1" s="1"/>
  <c r="L3484" i="1" a="1"/>
  <c r="L3484" i="1" s="1"/>
  <c r="O3483" i="1" l="1" a="1"/>
  <c r="O3483" i="1" s="1"/>
  <c r="R3484" i="1" s="1"/>
  <c r="S3484" i="1" s="1"/>
  <c r="P3484" i="1" l="1" a="1"/>
  <c r="P3484" i="1" s="1"/>
  <c r="J3484" i="1" s="1" a="1"/>
  <c r="J3484" i="1" s="1"/>
  <c r="Q3484" i="1"/>
  <c r="T3484" i="1" l="1" a="1"/>
  <c r="T3484" i="1" s="1"/>
  <c r="I3485" i="1" a="1"/>
  <c r="I3485" i="1" s="1"/>
  <c r="K3484" i="1" a="1"/>
  <c r="K3484" i="1" s="1"/>
  <c r="U3484" i="1" l="1"/>
  <c r="M3484" i="1" a="1"/>
  <c r="M3484" i="1" s="1"/>
  <c r="N3485" i="1" s="1" a="1"/>
  <c r="N3485" i="1" s="1"/>
  <c r="L3485" i="1" a="1"/>
  <c r="L3485" i="1" s="1"/>
  <c r="O3484" i="1" l="1" a="1"/>
  <c r="O3484" i="1" s="1"/>
  <c r="R3485" i="1" s="1"/>
  <c r="S3485" i="1" s="1"/>
  <c r="P3485" i="1" l="1" a="1"/>
  <c r="P3485" i="1" s="1"/>
  <c r="J3485" i="1" s="1" a="1"/>
  <c r="J3485" i="1" s="1"/>
  <c r="Q3485" i="1"/>
  <c r="T3485" i="1" l="1" a="1"/>
  <c r="T3485" i="1" s="1"/>
  <c r="I3486" i="1" a="1"/>
  <c r="I3486" i="1" s="1"/>
  <c r="K3485" i="1" a="1"/>
  <c r="K3485" i="1" s="1"/>
  <c r="U3485" i="1" l="1"/>
  <c r="L3486" i="1" a="1"/>
  <c r="L3486" i="1" s="1"/>
  <c r="M3485" i="1" a="1"/>
  <c r="M3485" i="1" s="1"/>
  <c r="N3486" i="1" s="1" a="1"/>
  <c r="N3486" i="1" s="1"/>
  <c r="O3485" i="1" l="1" a="1"/>
  <c r="O3485" i="1" s="1"/>
  <c r="Q3486" i="1" l="1"/>
  <c r="R3486" i="1"/>
  <c r="S3486" i="1" s="1"/>
  <c r="P3486" i="1" a="1"/>
  <c r="P3486" i="1" s="1"/>
  <c r="J3486" i="1" s="1" a="1"/>
  <c r="J3486" i="1" s="1"/>
  <c r="T3486" i="1" l="1" a="1"/>
  <c r="T3486" i="1" s="1"/>
  <c r="I3487" i="1" a="1"/>
  <c r="I3487" i="1" s="1"/>
  <c r="K3486" i="1" a="1"/>
  <c r="K3486" i="1" s="1"/>
  <c r="U3486" i="1" l="1"/>
  <c r="L3487" i="1" a="1"/>
  <c r="L3487" i="1" s="1"/>
  <c r="M3486" i="1" a="1"/>
  <c r="M3486" i="1" s="1"/>
  <c r="N3487" i="1" s="1" a="1"/>
  <c r="N3487" i="1" s="1"/>
  <c r="O3486" i="1" l="1" a="1"/>
  <c r="O3486" i="1" s="1"/>
  <c r="R3487" i="1" l="1"/>
  <c r="S3487" i="1" s="1"/>
  <c r="Q3487" i="1"/>
  <c r="P3487" i="1" a="1"/>
  <c r="P3487" i="1" s="1"/>
  <c r="J3487" i="1" s="1" a="1"/>
  <c r="J3487" i="1" s="1"/>
  <c r="T3487" i="1" l="1" a="1"/>
  <c r="T3487" i="1" s="1"/>
  <c r="I3488" i="1" a="1"/>
  <c r="I3488" i="1" s="1"/>
  <c r="K3487" i="1" a="1"/>
  <c r="K3487" i="1" s="1"/>
  <c r="U3487" i="1" l="1"/>
  <c r="L3488" i="1" a="1"/>
  <c r="L3488" i="1" s="1"/>
  <c r="M3487" i="1" a="1"/>
  <c r="M3487" i="1" s="1"/>
  <c r="N3488" i="1" s="1" a="1"/>
  <c r="N3488" i="1" s="1"/>
  <c r="O3487" i="1" l="1" a="1"/>
  <c r="O3487" i="1" s="1"/>
  <c r="R3488" i="1" s="1"/>
  <c r="S3488" i="1" s="1"/>
  <c r="P3488" i="1" l="1" a="1"/>
  <c r="P3488" i="1" s="1"/>
  <c r="J3488" i="1" s="1" a="1"/>
  <c r="J3488" i="1" s="1"/>
  <c r="Q3488" i="1"/>
  <c r="T3488" i="1" l="1" a="1"/>
  <c r="T3488" i="1" s="1"/>
  <c r="I3489" i="1" a="1"/>
  <c r="I3489" i="1" s="1"/>
  <c r="K3488" i="1" a="1"/>
  <c r="K3488" i="1" s="1"/>
  <c r="U3488" i="1" l="1"/>
  <c r="L3489" i="1" a="1"/>
  <c r="L3489" i="1" s="1"/>
  <c r="M3488" i="1" a="1"/>
  <c r="M3488" i="1" s="1"/>
  <c r="N3489" i="1" s="1" a="1"/>
  <c r="N3489" i="1" s="1"/>
  <c r="O3488" i="1" l="1" a="1"/>
  <c r="O3488" i="1" s="1"/>
  <c r="R3489" i="1" l="1"/>
  <c r="S3489" i="1" s="1"/>
  <c r="Q3489" i="1"/>
  <c r="P3489" i="1" a="1"/>
  <c r="P3489" i="1" s="1"/>
  <c r="J3489" i="1" s="1" a="1"/>
  <c r="J3489" i="1" s="1"/>
  <c r="T3489" i="1" l="1" a="1"/>
  <c r="T3489" i="1" s="1"/>
  <c r="I3490" i="1" a="1"/>
  <c r="I3490" i="1" s="1"/>
  <c r="K3489" i="1" a="1"/>
  <c r="K3489" i="1" s="1"/>
  <c r="U3489" i="1" l="1"/>
  <c r="M3489" i="1" a="1"/>
  <c r="M3489" i="1" s="1"/>
  <c r="N3490" i="1" s="1" a="1"/>
  <c r="N3490" i="1" s="1"/>
  <c r="L3490" i="1" a="1"/>
  <c r="L3490" i="1" s="1"/>
  <c r="O3489" i="1" l="1" a="1"/>
  <c r="O3489" i="1" s="1"/>
  <c r="Q3490" i="1" s="1"/>
  <c r="P3490" i="1" l="1" a="1"/>
  <c r="P3490" i="1" s="1"/>
  <c r="J3490" i="1" s="1" a="1"/>
  <c r="J3490" i="1" s="1"/>
  <c r="I3491" i="1" s="1" a="1"/>
  <c r="I3491" i="1" s="1"/>
  <c r="R3490" i="1"/>
  <c r="S3490" i="1" s="1"/>
  <c r="T3490" i="1" l="1" a="1"/>
  <c r="T3490" i="1" s="1"/>
  <c r="K3490" i="1" a="1"/>
  <c r="K3490" i="1" s="1"/>
  <c r="L3491" i="1" s="1" a="1"/>
  <c r="L3491" i="1" s="1"/>
  <c r="U3490" i="1" l="1"/>
  <c r="M3490" i="1" a="1"/>
  <c r="M3490" i="1" s="1"/>
  <c r="N3491" i="1" s="1" a="1"/>
  <c r="N3491" i="1" s="1"/>
  <c r="O3490" i="1" l="1" a="1"/>
  <c r="O3490" i="1" s="1"/>
  <c r="R3491" i="1" s="1"/>
  <c r="S3491" i="1" s="1"/>
  <c r="P3491" i="1" l="1" a="1"/>
  <c r="P3491" i="1" s="1"/>
  <c r="J3491" i="1" s="1" a="1"/>
  <c r="J3491" i="1" s="1"/>
  <c r="I3492" i="1" s="1" a="1"/>
  <c r="I3492" i="1" s="1"/>
  <c r="Q3491" i="1"/>
  <c r="T3491" i="1" l="1" a="1"/>
  <c r="T3491" i="1" s="1"/>
  <c r="K3491" i="1" a="1"/>
  <c r="K3491" i="1" s="1"/>
  <c r="L3492" i="1" s="1" a="1"/>
  <c r="L3492" i="1" s="1"/>
  <c r="M3491" i="1" l="1" a="1"/>
  <c r="M3491" i="1" s="1"/>
  <c r="N3492" i="1" s="1" a="1"/>
  <c r="N3492" i="1" s="1"/>
  <c r="U3491" i="1"/>
  <c r="O3491" i="1" l="1" a="1"/>
  <c r="O3491" i="1" s="1"/>
  <c r="R3492" i="1" s="1"/>
  <c r="S3492" i="1" s="1"/>
  <c r="P3492" i="1" l="1" a="1"/>
  <c r="P3492" i="1" s="1"/>
  <c r="J3492" i="1" s="1" a="1"/>
  <c r="J3492" i="1" s="1"/>
  <c r="K3492" i="1" s="1" a="1"/>
  <c r="K3492" i="1" s="1"/>
  <c r="Q3492" i="1"/>
  <c r="I3493" i="1" l="1" a="1"/>
  <c r="I3493" i="1" s="1"/>
  <c r="T3492" i="1" a="1"/>
  <c r="T3492" i="1" s="1"/>
  <c r="U3492" i="1" s="1"/>
  <c r="L3493" i="1" a="1"/>
  <c r="L3493" i="1" s="1"/>
  <c r="M3492" i="1" a="1"/>
  <c r="M3492" i="1" s="1"/>
  <c r="N3493" i="1" s="1" a="1"/>
  <c r="N3493" i="1" s="1"/>
  <c r="O3492" i="1" l="1" a="1"/>
  <c r="O3492" i="1" s="1"/>
  <c r="R3493" i="1" s="1"/>
  <c r="S3493" i="1" s="1"/>
  <c r="P3493" i="1" l="1" a="1"/>
  <c r="P3493" i="1" s="1"/>
  <c r="J3493" i="1" s="1" a="1"/>
  <c r="J3493" i="1" s="1"/>
  <c r="Q3493" i="1"/>
  <c r="T3493" i="1" l="1" a="1"/>
  <c r="T3493" i="1" s="1"/>
  <c r="I3494" i="1" a="1"/>
  <c r="I3494" i="1" s="1"/>
  <c r="K3493" i="1" a="1"/>
  <c r="K3493" i="1" s="1"/>
  <c r="U3493" i="1" l="1"/>
  <c r="L3494" i="1" a="1"/>
  <c r="L3494" i="1" s="1"/>
  <c r="M3493" i="1" a="1"/>
  <c r="M3493" i="1" s="1"/>
  <c r="N3494" i="1" s="1" a="1"/>
  <c r="N3494" i="1" s="1"/>
  <c r="O3493" i="1" l="1" a="1"/>
  <c r="O3493" i="1" s="1"/>
  <c r="Q3494" i="1" l="1"/>
  <c r="R3494" i="1"/>
  <c r="S3494" i="1" s="1"/>
  <c r="P3494" i="1" a="1"/>
  <c r="P3494" i="1" s="1"/>
  <c r="J3494" i="1" s="1" a="1"/>
  <c r="J3494" i="1" s="1"/>
  <c r="T3494" i="1" l="1" a="1"/>
  <c r="T3494" i="1" s="1"/>
  <c r="I3495" i="1" a="1"/>
  <c r="I3495" i="1" s="1"/>
  <c r="K3494" i="1" a="1"/>
  <c r="K3494" i="1" s="1"/>
  <c r="U3494" i="1" l="1"/>
  <c r="L3495" i="1" a="1"/>
  <c r="L3495" i="1" s="1"/>
  <c r="M3494" i="1" a="1"/>
  <c r="M3494" i="1" s="1"/>
  <c r="N3495" i="1" s="1" a="1"/>
  <c r="N3495" i="1" s="1"/>
  <c r="O3494" i="1" l="1" a="1"/>
  <c r="O3494" i="1" s="1"/>
  <c r="R3495" i="1" l="1"/>
  <c r="S3495" i="1" s="1"/>
  <c r="Q3495" i="1"/>
  <c r="P3495" i="1" a="1"/>
  <c r="P3495" i="1" s="1"/>
  <c r="J3495" i="1" s="1" a="1"/>
  <c r="J3495" i="1" s="1"/>
  <c r="T3495" i="1" l="1" a="1"/>
  <c r="T3495" i="1" s="1"/>
  <c r="I3496" i="1" a="1"/>
  <c r="I3496" i="1" s="1"/>
  <c r="K3495" i="1" a="1"/>
  <c r="K3495" i="1" s="1"/>
  <c r="U3495" i="1" l="1"/>
  <c r="M3495" i="1" a="1"/>
  <c r="M3495" i="1" s="1"/>
  <c r="N3496" i="1" s="1" a="1"/>
  <c r="N3496" i="1" s="1"/>
  <c r="L3496" i="1" a="1"/>
  <c r="L3496" i="1" s="1"/>
  <c r="O3495" i="1" l="1" a="1"/>
  <c r="O3495" i="1" s="1"/>
  <c r="R3496" i="1" s="1"/>
  <c r="S3496" i="1" s="1"/>
  <c r="P3496" i="1" l="1" a="1"/>
  <c r="P3496" i="1" s="1"/>
  <c r="J3496" i="1" s="1" a="1"/>
  <c r="J3496" i="1" s="1"/>
  <c r="Q3496" i="1"/>
  <c r="T3496" i="1" l="1" a="1"/>
  <c r="T3496" i="1" s="1"/>
  <c r="I3497" i="1" a="1"/>
  <c r="I3497" i="1" s="1"/>
  <c r="K3496" i="1" a="1"/>
  <c r="K3496" i="1" s="1"/>
  <c r="U3496" i="1" l="1"/>
  <c r="L3497" i="1" a="1"/>
  <c r="L3497" i="1" s="1"/>
  <c r="M3496" i="1" a="1"/>
  <c r="M3496" i="1" s="1"/>
  <c r="N3497" i="1" s="1" a="1"/>
  <c r="N3497" i="1" s="1"/>
  <c r="O3496" i="1" l="1" a="1"/>
  <c r="O3496" i="1" s="1"/>
  <c r="R3497" i="1" s="1"/>
  <c r="S3497" i="1" s="1"/>
  <c r="P3497" i="1" l="1" a="1"/>
  <c r="P3497" i="1" s="1"/>
  <c r="J3497" i="1" s="1" a="1"/>
  <c r="J3497" i="1" s="1"/>
  <c r="Q3497" i="1"/>
  <c r="T3497" i="1" l="1" a="1"/>
  <c r="T3497" i="1" s="1"/>
  <c r="I3498" i="1" a="1"/>
  <c r="I3498" i="1" s="1"/>
  <c r="K3497" i="1" a="1"/>
  <c r="K3497" i="1" s="1"/>
  <c r="U3497" i="1" l="1"/>
  <c r="L3498" i="1" a="1"/>
  <c r="L3498" i="1" s="1"/>
  <c r="M3497" i="1" a="1"/>
  <c r="M3497" i="1" s="1"/>
  <c r="N3498" i="1" s="1" a="1"/>
  <c r="N3498" i="1" s="1"/>
  <c r="O3497" i="1" l="1" a="1"/>
  <c r="O3497" i="1" s="1"/>
  <c r="Q3498" i="1" l="1"/>
  <c r="R3498" i="1"/>
  <c r="S3498" i="1" s="1"/>
  <c r="P3498" i="1" a="1"/>
  <c r="P3498" i="1" s="1"/>
  <c r="J3498" i="1" s="1" a="1"/>
  <c r="J3498" i="1" s="1"/>
  <c r="T3498" i="1" l="1" a="1"/>
  <c r="T3498" i="1" s="1"/>
  <c r="I3499" i="1" a="1"/>
  <c r="I3499" i="1" s="1"/>
  <c r="K3498" i="1" a="1"/>
  <c r="K3498" i="1" s="1"/>
  <c r="U3498" i="1" l="1"/>
  <c r="L3499" i="1" a="1"/>
  <c r="L3499" i="1" s="1"/>
  <c r="M3498" i="1" a="1"/>
  <c r="M3498" i="1" s="1"/>
  <c r="N3499" i="1" s="1" a="1"/>
  <c r="N3499" i="1" s="1"/>
  <c r="O3498" i="1" l="1" a="1"/>
  <c r="O3498" i="1" s="1"/>
  <c r="R3499" i="1" l="1"/>
  <c r="S3499" i="1" s="1"/>
  <c r="Q3499" i="1"/>
  <c r="P3499" i="1" a="1"/>
  <c r="P3499" i="1" s="1"/>
  <c r="J3499" i="1" s="1" a="1"/>
  <c r="J3499" i="1" s="1"/>
  <c r="T3499" i="1" l="1" a="1"/>
  <c r="T3499" i="1" s="1"/>
  <c r="U3499" i="1" s="1"/>
  <c r="I3500" i="1" a="1"/>
  <c r="I3500" i="1" s="1"/>
  <c r="K3499" i="1" a="1"/>
  <c r="K3499" i="1" s="1"/>
  <c r="L3500" i="1" l="1" a="1"/>
  <c r="L3500" i="1" s="1"/>
  <c r="M3499" i="1" a="1"/>
  <c r="M3499" i="1" s="1"/>
  <c r="N3500" i="1" s="1" a="1"/>
  <c r="N3500" i="1" s="1"/>
  <c r="O3499" i="1" l="1" a="1"/>
  <c r="O3499" i="1" s="1"/>
  <c r="R3500" i="1" l="1"/>
  <c r="S3500" i="1" s="1"/>
  <c r="Q3500" i="1"/>
  <c r="P3500" i="1" a="1"/>
  <c r="P3500" i="1" s="1"/>
  <c r="J3500" i="1" s="1" a="1"/>
  <c r="J3500" i="1" s="1"/>
  <c r="T3500" i="1" l="1" a="1"/>
  <c r="T3500" i="1" s="1"/>
  <c r="I3501" i="1" a="1"/>
  <c r="I3501" i="1" s="1"/>
  <c r="K3500" i="1" a="1"/>
  <c r="K3500" i="1" s="1"/>
  <c r="U3500" i="1" l="1"/>
  <c r="M3500" i="1" a="1"/>
  <c r="M3500" i="1" s="1"/>
  <c r="N3501" i="1" s="1" a="1"/>
  <c r="N3501" i="1" s="1"/>
  <c r="L3501" i="1" a="1"/>
  <c r="L3501" i="1" s="1"/>
  <c r="O3500" i="1" l="1" a="1"/>
  <c r="O3500" i="1" s="1"/>
  <c r="Q3501" i="1" s="1"/>
  <c r="P3501" i="1" l="1" a="1"/>
  <c r="P3501" i="1" s="1"/>
  <c r="J3501" i="1" s="1" a="1"/>
  <c r="J3501" i="1" s="1"/>
  <c r="R3501" i="1"/>
  <c r="S3501" i="1" s="1"/>
  <c r="T3501" i="1" l="1" a="1"/>
  <c r="T3501" i="1" s="1"/>
  <c r="I3502" i="1" a="1"/>
  <c r="I3502" i="1" s="1"/>
  <c r="K3501" i="1" a="1"/>
  <c r="K3501" i="1" s="1"/>
  <c r="U3501" i="1" l="1"/>
  <c r="M3501" i="1" a="1"/>
  <c r="M3501" i="1" s="1"/>
  <c r="N3502" i="1" s="1" a="1"/>
  <c r="N3502" i="1" s="1"/>
  <c r="L3502" i="1" a="1"/>
  <c r="L3502" i="1" s="1"/>
  <c r="O3501" i="1" l="1" a="1"/>
  <c r="O3501" i="1" s="1"/>
  <c r="Q3502" i="1" s="1"/>
  <c r="P3502" i="1" l="1" a="1"/>
  <c r="P3502" i="1" s="1"/>
  <c r="J3502" i="1" s="1" a="1"/>
  <c r="J3502" i="1" s="1"/>
  <c r="R3502" i="1"/>
  <c r="S3502" i="1" s="1"/>
  <c r="T3502" i="1" l="1" a="1"/>
  <c r="T3502" i="1" s="1"/>
  <c r="I3503" i="1" a="1"/>
  <c r="I3503" i="1" s="1"/>
  <c r="K3502" i="1" a="1"/>
  <c r="K3502" i="1" s="1"/>
  <c r="U3502" i="1" l="1"/>
  <c r="M3502" i="1" a="1"/>
  <c r="M3502" i="1" s="1"/>
  <c r="N3503" i="1" s="1" a="1"/>
  <c r="N3503" i="1" s="1"/>
  <c r="L3503" i="1" a="1"/>
  <c r="L3503" i="1" s="1"/>
  <c r="O3502" i="1" l="1" a="1"/>
  <c r="O3502" i="1" s="1"/>
  <c r="Q3503" i="1" s="1"/>
  <c r="P3503" i="1" l="1" a="1"/>
  <c r="P3503" i="1" s="1"/>
  <c r="J3503" i="1" s="1" a="1"/>
  <c r="J3503" i="1" s="1"/>
  <c r="R3503" i="1"/>
  <c r="S3503" i="1" s="1"/>
  <c r="T3503" i="1" l="1" a="1"/>
  <c r="T3503" i="1" s="1"/>
  <c r="I3504" i="1" a="1"/>
  <c r="I3504" i="1" s="1"/>
  <c r="K3503" i="1" a="1"/>
  <c r="K3503" i="1" s="1"/>
  <c r="U3503" i="1" l="1"/>
  <c r="L3504" i="1" a="1"/>
  <c r="L3504" i="1" s="1"/>
  <c r="M3503" i="1" a="1"/>
  <c r="M3503" i="1" s="1"/>
  <c r="N3504" i="1" s="1" a="1"/>
  <c r="N3504" i="1" s="1"/>
  <c r="O3503" i="1" l="1" a="1"/>
  <c r="O3503" i="1" s="1"/>
  <c r="Q3504" i="1" l="1"/>
  <c r="R3504" i="1"/>
  <c r="S3504" i="1" s="1"/>
  <c r="P3504" i="1" a="1"/>
  <c r="P3504" i="1" s="1"/>
  <c r="J3504" i="1" s="1" a="1"/>
  <c r="J3504" i="1" s="1"/>
  <c r="T3504" i="1" l="1" a="1"/>
  <c r="T3504" i="1" s="1"/>
  <c r="I3505" i="1" a="1"/>
  <c r="I3505" i="1" s="1"/>
  <c r="K3504" i="1" a="1"/>
  <c r="K3504" i="1" s="1"/>
  <c r="U3504" i="1" l="1"/>
  <c r="M3504" i="1" a="1"/>
  <c r="M3504" i="1" s="1"/>
  <c r="N3505" i="1" s="1" a="1"/>
  <c r="N3505" i="1" s="1"/>
  <c r="L3505" i="1" a="1"/>
  <c r="L3505" i="1" s="1"/>
  <c r="O3504" i="1" l="1" a="1"/>
  <c r="O3504" i="1" s="1"/>
  <c r="Q3505" i="1" s="1"/>
  <c r="P3505" i="1" l="1" a="1"/>
  <c r="P3505" i="1" s="1"/>
  <c r="J3505" i="1" s="1" a="1"/>
  <c r="J3505" i="1" s="1"/>
  <c r="R3505" i="1"/>
  <c r="S3505" i="1" s="1"/>
  <c r="T3505" i="1" l="1" a="1"/>
  <c r="T3505" i="1" s="1"/>
  <c r="I3506" i="1" a="1"/>
  <c r="I3506" i="1" s="1"/>
  <c r="K3505" i="1" a="1"/>
  <c r="K3505" i="1" s="1"/>
  <c r="U3505" i="1" l="1"/>
  <c r="M3505" i="1" a="1"/>
  <c r="M3505" i="1" s="1"/>
  <c r="N3506" i="1" s="1" a="1"/>
  <c r="N3506" i="1" s="1"/>
  <c r="L3506" i="1" a="1"/>
  <c r="L3506" i="1" s="1"/>
  <c r="O3505" i="1" l="1" a="1"/>
  <c r="O3505" i="1" s="1"/>
  <c r="Q3506" i="1" s="1"/>
  <c r="P3506" i="1" l="1" a="1"/>
  <c r="P3506" i="1" s="1"/>
  <c r="J3506" i="1" s="1" a="1"/>
  <c r="J3506" i="1" s="1"/>
  <c r="R3506" i="1"/>
  <c r="S3506" i="1" s="1"/>
  <c r="T3506" i="1" l="1" a="1"/>
  <c r="T3506" i="1" s="1"/>
  <c r="I3507" i="1" a="1"/>
  <c r="I3507" i="1" s="1"/>
  <c r="K3506" i="1" a="1"/>
  <c r="K3506" i="1" s="1"/>
  <c r="U3506" i="1" l="1"/>
  <c r="M3506" i="1" a="1"/>
  <c r="M3506" i="1" s="1"/>
  <c r="N3507" i="1" s="1" a="1"/>
  <c r="N3507" i="1" s="1"/>
  <c r="L3507" i="1" a="1"/>
  <c r="L3507" i="1" s="1"/>
  <c r="O3506" i="1" l="1" a="1"/>
  <c r="O3506" i="1" s="1"/>
  <c r="R3507" i="1" s="1"/>
  <c r="S3507" i="1" s="1"/>
  <c r="P3507" i="1" l="1" a="1"/>
  <c r="P3507" i="1" s="1"/>
  <c r="J3507" i="1" s="1" a="1"/>
  <c r="J3507" i="1" s="1"/>
  <c r="I3508" i="1" s="1" a="1"/>
  <c r="I3508" i="1" s="1"/>
  <c r="Q3507" i="1"/>
  <c r="K3507" i="1" l="1" a="1"/>
  <c r="K3507" i="1" s="1"/>
  <c r="L3508" i="1" s="1" a="1"/>
  <c r="L3508" i="1" s="1"/>
  <c r="T3507" i="1" a="1"/>
  <c r="T3507" i="1" s="1"/>
  <c r="U3507" i="1" s="1"/>
  <c r="M3507" i="1" l="1" a="1"/>
  <c r="M3507" i="1" s="1"/>
  <c r="N3508" i="1" s="1" a="1"/>
  <c r="N3508" i="1" s="1"/>
  <c r="O3507" i="1" a="1"/>
  <c r="O3507" i="1" s="1"/>
  <c r="Q3508" i="1" s="1"/>
  <c r="P3508" i="1" l="1" a="1"/>
  <c r="P3508" i="1" s="1"/>
  <c r="J3508" i="1" s="1" a="1"/>
  <c r="J3508" i="1" s="1"/>
  <c r="R3508" i="1"/>
  <c r="S3508" i="1" s="1"/>
  <c r="T3508" i="1" l="1" a="1"/>
  <c r="T3508" i="1" s="1"/>
  <c r="I3509" i="1" a="1"/>
  <c r="I3509" i="1" s="1"/>
  <c r="K3508" i="1" a="1"/>
  <c r="K3508" i="1" s="1"/>
  <c r="U3508" i="1" l="1"/>
  <c r="M3508" i="1" a="1"/>
  <c r="M3508" i="1" s="1"/>
  <c r="N3509" i="1" s="1" a="1"/>
  <c r="N3509" i="1" s="1"/>
  <c r="L3509" i="1" a="1"/>
  <c r="L3509" i="1" s="1"/>
  <c r="O3508" i="1" l="1" a="1"/>
  <c r="O3508" i="1" s="1"/>
  <c r="Q3509" i="1" s="1"/>
  <c r="P3509" i="1" l="1" a="1"/>
  <c r="P3509" i="1" s="1"/>
  <c r="J3509" i="1" s="1" a="1"/>
  <c r="J3509" i="1" s="1"/>
  <c r="R3509" i="1"/>
  <c r="S3509" i="1" s="1"/>
  <c r="T3509" i="1" l="1" a="1"/>
  <c r="T3509" i="1" s="1"/>
  <c r="I3510" i="1" a="1"/>
  <c r="I3510" i="1" s="1"/>
  <c r="K3509" i="1" a="1"/>
  <c r="K3509" i="1" s="1"/>
  <c r="U3509" i="1" l="1"/>
  <c r="M3509" i="1" a="1"/>
  <c r="M3509" i="1" s="1"/>
  <c r="N3510" i="1" s="1" a="1"/>
  <c r="N3510" i="1" s="1"/>
  <c r="L3510" i="1" a="1"/>
  <c r="L3510" i="1" s="1"/>
  <c r="O3509" i="1" l="1" a="1"/>
  <c r="O3509" i="1" s="1"/>
  <c r="Q3510" i="1" s="1"/>
  <c r="P3510" i="1" l="1" a="1"/>
  <c r="P3510" i="1" s="1"/>
  <c r="J3510" i="1" s="1" a="1"/>
  <c r="J3510" i="1" s="1"/>
  <c r="R3510" i="1"/>
  <c r="S3510" i="1" s="1"/>
  <c r="T3510" i="1" l="1" a="1"/>
  <c r="T3510" i="1" s="1"/>
  <c r="I3511" i="1" a="1"/>
  <c r="I3511" i="1" s="1"/>
  <c r="K3510" i="1" a="1"/>
  <c r="K3510" i="1" s="1"/>
  <c r="U3510" i="1" l="1"/>
  <c r="M3510" i="1" a="1"/>
  <c r="M3510" i="1" s="1"/>
  <c r="N3511" i="1" s="1" a="1"/>
  <c r="N3511" i="1" s="1"/>
  <c r="L3511" i="1" a="1"/>
  <c r="L3511" i="1" s="1"/>
  <c r="O3510" i="1" l="1" a="1"/>
  <c r="O3510" i="1" s="1"/>
  <c r="Q3511" i="1" s="1"/>
  <c r="R3511" i="1" l="1"/>
  <c r="S3511" i="1" s="1"/>
  <c r="P3511" i="1" a="1"/>
  <c r="P3511" i="1" s="1"/>
  <c r="J3511" i="1" s="1" a="1"/>
  <c r="J3511" i="1" s="1"/>
  <c r="T3511" i="1" l="1" a="1"/>
  <c r="T3511" i="1" s="1"/>
  <c r="I3512" i="1" a="1"/>
  <c r="I3512" i="1" s="1"/>
  <c r="K3511" i="1" a="1"/>
  <c r="K3511" i="1" s="1"/>
  <c r="U3511" i="1" l="1"/>
  <c r="L3512" i="1" a="1"/>
  <c r="L3512" i="1" s="1"/>
  <c r="M3511" i="1" a="1"/>
  <c r="M3511" i="1" s="1"/>
  <c r="N3512" i="1" s="1" a="1"/>
  <c r="N3512" i="1" s="1"/>
  <c r="O3511" i="1" l="1" a="1"/>
  <c r="O3511" i="1" s="1"/>
  <c r="Q3512" i="1" s="1"/>
  <c r="P3512" i="1" l="1" a="1"/>
  <c r="P3512" i="1" s="1"/>
  <c r="J3512" i="1" s="1" a="1"/>
  <c r="J3512" i="1" s="1"/>
  <c r="R3512" i="1"/>
  <c r="S3512" i="1" s="1"/>
  <c r="T3512" i="1" l="1" a="1"/>
  <c r="T3512" i="1" s="1"/>
  <c r="I3513" i="1" a="1"/>
  <c r="I3513" i="1" s="1"/>
  <c r="K3512" i="1" a="1"/>
  <c r="K3512" i="1" s="1"/>
  <c r="U3512" i="1" l="1"/>
  <c r="M3512" i="1" a="1"/>
  <c r="M3512" i="1" s="1"/>
  <c r="N3513" i="1" s="1" a="1"/>
  <c r="N3513" i="1" s="1"/>
  <c r="L3513" i="1" a="1"/>
  <c r="L3513" i="1" s="1"/>
  <c r="O3512" i="1" l="1" a="1"/>
  <c r="O3512" i="1" s="1"/>
  <c r="Q3513" i="1" s="1"/>
  <c r="P3513" i="1" l="1" a="1"/>
  <c r="P3513" i="1" s="1"/>
  <c r="J3513" i="1" s="1" a="1"/>
  <c r="J3513" i="1" s="1"/>
  <c r="R3513" i="1"/>
  <c r="S3513" i="1" s="1"/>
  <c r="T3513" i="1" l="1" a="1"/>
  <c r="T3513" i="1" s="1"/>
  <c r="I3514" i="1" a="1"/>
  <c r="I3514" i="1" s="1"/>
  <c r="K3513" i="1" a="1"/>
  <c r="K3513" i="1" s="1"/>
  <c r="U3513" i="1" l="1"/>
  <c r="M3513" i="1" a="1"/>
  <c r="M3513" i="1" s="1"/>
  <c r="N3514" i="1" s="1" a="1"/>
  <c r="N3514" i="1" s="1"/>
  <c r="L3514" i="1" a="1"/>
  <c r="L3514" i="1" s="1"/>
  <c r="O3513" i="1" l="1" a="1"/>
  <c r="O3513" i="1" s="1"/>
  <c r="Q3514" i="1" s="1"/>
  <c r="P3514" i="1" l="1" a="1"/>
  <c r="P3514" i="1" s="1"/>
  <c r="J3514" i="1" s="1" a="1"/>
  <c r="J3514" i="1" s="1"/>
  <c r="K3514" i="1" s="1" a="1"/>
  <c r="K3514" i="1" s="1"/>
  <c r="R3514" i="1"/>
  <c r="S3514" i="1" s="1"/>
  <c r="T3514" i="1" l="1" a="1"/>
  <c r="T3514" i="1" s="1"/>
  <c r="U3514" i="1" s="1"/>
  <c r="I3515" i="1" a="1"/>
  <c r="I3515" i="1" s="1"/>
  <c r="M3514" i="1" a="1"/>
  <c r="M3514" i="1" s="1"/>
  <c r="N3515" i="1" s="1" a="1"/>
  <c r="N3515" i="1" s="1"/>
  <c r="L3515" i="1" a="1"/>
  <c r="L3515" i="1" s="1"/>
  <c r="O3514" i="1" l="1" a="1"/>
  <c r="O3514" i="1" s="1"/>
  <c r="Q3515" i="1" s="1"/>
  <c r="P3515" i="1" l="1" a="1"/>
  <c r="P3515" i="1" s="1"/>
  <c r="J3515" i="1" s="1" a="1"/>
  <c r="J3515" i="1" s="1"/>
  <c r="R3515" i="1"/>
  <c r="S3515" i="1" s="1"/>
  <c r="T3515" i="1" l="1" a="1"/>
  <c r="T3515" i="1" s="1"/>
  <c r="I3516" i="1" a="1"/>
  <c r="I3516" i="1" s="1"/>
  <c r="K3515" i="1" a="1"/>
  <c r="K3515" i="1" s="1"/>
  <c r="U3515" i="1" l="1"/>
  <c r="L3516" i="1" a="1"/>
  <c r="L3516" i="1" s="1"/>
  <c r="M3515" i="1" a="1"/>
  <c r="M3515" i="1" s="1"/>
  <c r="N3516" i="1" s="1" a="1"/>
  <c r="N3516" i="1" s="1"/>
  <c r="O3515" i="1" l="1" a="1"/>
  <c r="O3515" i="1" s="1"/>
  <c r="Q3516" i="1" s="1"/>
  <c r="P3516" i="1" l="1" a="1"/>
  <c r="P3516" i="1" s="1"/>
  <c r="J3516" i="1" s="1" a="1"/>
  <c r="J3516" i="1" s="1"/>
  <c r="R3516" i="1"/>
  <c r="S3516" i="1" s="1"/>
  <c r="T3516" i="1" l="1" a="1"/>
  <c r="T3516" i="1" s="1"/>
  <c r="I3517" i="1" a="1"/>
  <c r="I3517" i="1" s="1"/>
  <c r="K3516" i="1" a="1"/>
  <c r="K3516" i="1" s="1"/>
  <c r="U3516" i="1" l="1"/>
  <c r="M3516" i="1" a="1"/>
  <c r="M3516" i="1" s="1"/>
  <c r="N3517" i="1" s="1" a="1"/>
  <c r="N3517" i="1" s="1"/>
  <c r="L3517" i="1" a="1"/>
  <c r="L3517" i="1" s="1"/>
  <c r="O3516" i="1" l="1" a="1"/>
  <c r="O3516" i="1" s="1"/>
  <c r="Q3517" i="1" s="1"/>
  <c r="P3517" i="1" l="1" a="1"/>
  <c r="P3517" i="1" s="1"/>
  <c r="J3517" i="1" s="1" a="1"/>
  <c r="J3517" i="1" s="1"/>
  <c r="K3517" i="1" s="1" a="1"/>
  <c r="K3517" i="1" s="1"/>
  <c r="R3517" i="1"/>
  <c r="S3517" i="1" s="1"/>
  <c r="I3518" i="1" l="1" a="1"/>
  <c r="I3518" i="1" s="1"/>
  <c r="T3517" i="1" a="1"/>
  <c r="T3517" i="1" s="1"/>
  <c r="U3517" i="1" s="1"/>
  <c r="M3517" i="1" a="1"/>
  <c r="M3517" i="1" s="1"/>
  <c r="N3518" i="1" s="1" a="1"/>
  <c r="N3518" i="1" s="1"/>
  <c r="L3518" i="1" a="1"/>
  <c r="L3518" i="1" s="1"/>
  <c r="O3517" i="1" l="1" a="1"/>
  <c r="O3517" i="1" s="1"/>
  <c r="Q3518" i="1" s="1"/>
  <c r="P3518" i="1" l="1" a="1"/>
  <c r="P3518" i="1" s="1"/>
  <c r="J3518" i="1" s="1" a="1"/>
  <c r="J3518" i="1" s="1"/>
  <c r="I3519" i="1" s="1" a="1"/>
  <c r="I3519" i="1" s="1"/>
  <c r="R3518" i="1"/>
  <c r="S3518" i="1" s="1"/>
  <c r="K3518" i="1" l="1" a="1"/>
  <c r="K3518" i="1" s="1"/>
  <c r="L3519" i="1" s="1" a="1"/>
  <c r="L3519" i="1" s="1"/>
  <c r="T3518" i="1" a="1"/>
  <c r="T3518" i="1" s="1"/>
  <c r="U3518" i="1" s="1"/>
  <c r="M3518" i="1" l="1" a="1"/>
  <c r="M3518" i="1" s="1"/>
  <c r="N3519" i="1" s="1" a="1"/>
  <c r="N3519" i="1" s="1"/>
  <c r="O3518" i="1" a="1"/>
  <c r="O3518" i="1" s="1"/>
  <c r="Q3519" i="1" s="1"/>
  <c r="P3519" i="1" l="1" a="1"/>
  <c r="P3519" i="1" s="1"/>
  <c r="J3519" i="1" s="1" a="1"/>
  <c r="J3519" i="1" s="1"/>
  <c r="R3519" i="1"/>
  <c r="S3519" i="1" s="1"/>
  <c r="T3519" i="1" l="1" a="1"/>
  <c r="T3519" i="1" s="1"/>
  <c r="I3520" i="1" a="1"/>
  <c r="I3520" i="1" s="1"/>
  <c r="K3519" i="1" a="1"/>
  <c r="K3519" i="1" s="1"/>
  <c r="U3519" i="1" l="1"/>
  <c r="L3520" i="1" a="1"/>
  <c r="L3520" i="1" s="1"/>
  <c r="M3519" i="1" a="1"/>
  <c r="M3519" i="1" s="1"/>
  <c r="N3520" i="1" s="1" a="1"/>
  <c r="N3520" i="1" s="1"/>
  <c r="O3519" i="1" l="1" a="1"/>
  <c r="O3519" i="1" s="1"/>
  <c r="Q3520" i="1" s="1"/>
  <c r="P3520" i="1" l="1" a="1"/>
  <c r="P3520" i="1" s="1"/>
  <c r="J3520" i="1" s="1" a="1"/>
  <c r="J3520" i="1" s="1"/>
  <c r="R3520" i="1"/>
  <c r="S3520" i="1" s="1"/>
  <c r="T3520" i="1" l="1" a="1"/>
  <c r="T3520" i="1" s="1"/>
  <c r="I3521" i="1" a="1"/>
  <c r="I3521" i="1" s="1"/>
  <c r="K3520" i="1" a="1"/>
  <c r="K3520" i="1" s="1"/>
  <c r="U3520" i="1" l="1"/>
  <c r="M3520" i="1" a="1"/>
  <c r="M3520" i="1" s="1"/>
  <c r="N3521" i="1" s="1" a="1"/>
  <c r="N3521" i="1" s="1"/>
  <c r="L3521" i="1" a="1"/>
  <c r="L3521" i="1" s="1"/>
  <c r="O3520" i="1" l="1" a="1"/>
  <c r="O3520" i="1" s="1"/>
  <c r="Q3521" i="1" s="1"/>
  <c r="R3521" i="1"/>
  <c r="S3521" i="1" s="1"/>
  <c r="P3521" i="1" a="1"/>
  <c r="P3521" i="1" s="1"/>
  <c r="J3521" i="1" s="1" a="1"/>
  <c r="J3521" i="1" s="1"/>
  <c r="T3521" i="1" l="1" a="1"/>
  <c r="T3521" i="1" s="1"/>
  <c r="I3522" i="1" a="1"/>
  <c r="I3522" i="1" s="1"/>
  <c r="K3521" i="1" a="1"/>
  <c r="K3521" i="1" s="1"/>
  <c r="U3521" i="1" l="1"/>
  <c r="M3521" i="1" a="1"/>
  <c r="M3521" i="1" s="1"/>
  <c r="N3522" i="1" s="1" a="1"/>
  <c r="N3522" i="1" s="1"/>
  <c r="L3522" i="1" a="1"/>
  <c r="L3522" i="1" s="1"/>
  <c r="O3521" i="1" l="1" a="1"/>
  <c r="O3521" i="1" s="1"/>
  <c r="Q3522" i="1" s="1"/>
  <c r="P3522" i="1" l="1" a="1"/>
  <c r="P3522" i="1" s="1"/>
  <c r="J3522" i="1" s="1" a="1"/>
  <c r="J3522" i="1" s="1"/>
  <c r="R3522" i="1"/>
  <c r="S3522" i="1" s="1"/>
  <c r="T3522" i="1" l="1" a="1"/>
  <c r="T3522" i="1" s="1"/>
  <c r="I3523" i="1" a="1"/>
  <c r="I3523" i="1" s="1"/>
  <c r="K3522" i="1" a="1"/>
  <c r="K3522" i="1" s="1"/>
  <c r="U3522" i="1" l="1"/>
  <c r="M3522" i="1" a="1"/>
  <c r="M3522" i="1" s="1"/>
  <c r="N3523" i="1" s="1" a="1"/>
  <c r="N3523" i="1" s="1"/>
  <c r="L3523" i="1" a="1"/>
  <c r="L3523" i="1" s="1"/>
  <c r="O3522" i="1" l="1" a="1"/>
  <c r="O3522" i="1" s="1"/>
  <c r="Q3523" i="1" s="1"/>
  <c r="P3523" i="1" l="1" a="1"/>
  <c r="P3523" i="1" s="1"/>
  <c r="J3523" i="1" s="1" a="1"/>
  <c r="J3523" i="1" s="1"/>
  <c r="R3523" i="1"/>
  <c r="S3523" i="1" s="1"/>
  <c r="T3523" i="1" l="1" a="1"/>
  <c r="T3523" i="1" s="1"/>
  <c r="I3524" i="1" a="1"/>
  <c r="I3524" i="1" s="1"/>
  <c r="K3523" i="1" a="1"/>
  <c r="K3523" i="1" s="1"/>
  <c r="U3523" i="1" l="1"/>
  <c r="L3524" i="1" a="1"/>
  <c r="L3524" i="1" s="1"/>
  <c r="M3523" i="1" a="1"/>
  <c r="M3523" i="1" s="1"/>
  <c r="N3524" i="1" s="1" a="1"/>
  <c r="N3524" i="1" s="1"/>
  <c r="O3523" i="1" l="1" a="1"/>
  <c r="O3523" i="1" s="1"/>
  <c r="Q3524" i="1" s="1"/>
  <c r="P3524" i="1" l="1" a="1"/>
  <c r="P3524" i="1" s="1"/>
  <c r="J3524" i="1" s="1" a="1"/>
  <c r="J3524" i="1" s="1"/>
  <c r="R3524" i="1"/>
  <c r="S3524" i="1" s="1"/>
  <c r="T3524" i="1" l="1" a="1"/>
  <c r="T3524" i="1" s="1"/>
  <c r="I3525" i="1" a="1"/>
  <c r="I3525" i="1" s="1"/>
  <c r="K3524" i="1" a="1"/>
  <c r="K3524" i="1" s="1"/>
  <c r="U3524" i="1" l="1"/>
  <c r="M3524" i="1" a="1"/>
  <c r="M3524" i="1" s="1"/>
  <c r="N3525" i="1" s="1" a="1"/>
  <c r="N3525" i="1" s="1"/>
  <c r="L3525" i="1" a="1"/>
  <c r="L3525" i="1" s="1"/>
  <c r="O3524" i="1" l="1" a="1"/>
  <c r="O3524" i="1" s="1"/>
  <c r="Q3525" i="1" s="1"/>
  <c r="P3525" i="1" l="1" a="1"/>
  <c r="P3525" i="1" s="1"/>
  <c r="J3525" i="1" s="1" a="1"/>
  <c r="J3525" i="1" s="1"/>
  <c r="R3525" i="1"/>
  <c r="S3525" i="1" s="1"/>
  <c r="T3525" i="1" l="1" a="1"/>
  <c r="T3525" i="1" s="1"/>
  <c r="I3526" i="1" a="1"/>
  <c r="I3526" i="1" s="1"/>
  <c r="K3525" i="1" a="1"/>
  <c r="K3525" i="1" s="1"/>
  <c r="U3525" i="1" l="1"/>
  <c r="M3525" i="1" a="1"/>
  <c r="M3525" i="1" s="1"/>
  <c r="N3526" i="1" s="1" a="1"/>
  <c r="N3526" i="1" s="1"/>
  <c r="L3526" i="1" a="1"/>
  <c r="L3526" i="1" s="1"/>
  <c r="O3525" i="1" l="1" a="1"/>
  <c r="O3525" i="1" s="1"/>
  <c r="Q3526" i="1" s="1"/>
  <c r="P3526" i="1" l="1" a="1"/>
  <c r="P3526" i="1" s="1"/>
  <c r="J3526" i="1" s="1" a="1"/>
  <c r="J3526" i="1" s="1"/>
  <c r="R3526" i="1"/>
  <c r="S3526" i="1" s="1"/>
  <c r="T3526" i="1" l="1" a="1"/>
  <c r="T3526" i="1" s="1"/>
  <c r="I3527" i="1" a="1"/>
  <c r="I3527" i="1" s="1"/>
  <c r="K3526" i="1" a="1"/>
  <c r="K3526" i="1" s="1"/>
  <c r="U3526" i="1" l="1"/>
  <c r="M3526" i="1" a="1"/>
  <c r="M3526" i="1" s="1"/>
  <c r="N3527" i="1" s="1" a="1"/>
  <c r="N3527" i="1" s="1"/>
  <c r="L3527" i="1" a="1"/>
  <c r="L3527" i="1" s="1"/>
  <c r="O3526" i="1" l="1" a="1"/>
  <c r="O3526" i="1" s="1"/>
  <c r="Q3527" i="1" s="1"/>
  <c r="P3527" i="1" l="1" a="1"/>
  <c r="P3527" i="1" s="1"/>
  <c r="J3527" i="1" s="1" a="1"/>
  <c r="J3527" i="1" s="1"/>
  <c r="R3527" i="1"/>
  <c r="S3527" i="1" s="1"/>
  <c r="T3527" i="1" l="1" a="1"/>
  <c r="T3527" i="1" s="1"/>
  <c r="I3528" i="1" a="1"/>
  <c r="I3528" i="1" s="1"/>
  <c r="K3527" i="1" a="1"/>
  <c r="K3527" i="1" s="1"/>
  <c r="U3527" i="1" l="1"/>
  <c r="L3528" i="1" a="1"/>
  <c r="L3528" i="1" s="1"/>
  <c r="M3527" i="1" a="1"/>
  <c r="M3527" i="1" s="1"/>
  <c r="N3528" i="1" s="1" a="1"/>
  <c r="N3528" i="1" s="1"/>
  <c r="O3527" i="1" l="1" a="1"/>
  <c r="O3527" i="1" s="1"/>
  <c r="Q3528" i="1" s="1"/>
  <c r="P3528" i="1" l="1" a="1"/>
  <c r="P3528" i="1" s="1"/>
  <c r="J3528" i="1" s="1" a="1"/>
  <c r="J3528" i="1" s="1"/>
  <c r="R3528" i="1"/>
  <c r="S3528" i="1" s="1"/>
  <c r="T3528" i="1" l="1" a="1"/>
  <c r="T3528" i="1" s="1"/>
  <c r="I3529" i="1" a="1"/>
  <c r="I3529" i="1" s="1"/>
  <c r="K3528" i="1" a="1"/>
  <c r="K3528" i="1" s="1"/>
  <c r="U3528" i="1" l="1"/>
  <c r="M3528" i="1" a="1"/>
  <c r="M3528" i="1" s="1"/>
  <c r="N3529" i="1" s="1" a="1"/>
  <c r="N3529" i="1" s="1"/>
  <c r="L3529" i="1" a="1"/>
  <c r="L3529" i="1" s="1"/>
  <c r="O3528" i="1" l="1" a="1"/>
  <c r="O3528" i="1" s="1"/>
  <c r="Q3529" i="1" s="1"/>
  <c r="P3529" i="1" l="1" a="1"/>
  <c r="P3529" i="1" s="1"/>
  <c r="J3529" i="1" s="1" a="1"/>
  <c r="J3529" i="1" s="1"/>
  <c r="R3529" i="1"/>
  <c r="S3529" i="1" s="1"/>
  <c r="T3529" i="1" l="1" a="1"/>
  <c r="T3529" i="1" s="1"/>
  <c r="I3530" i="1" a="1"/>
  <c r="I3530" i="1" s="1"/>
  <c r="K3529" i="1" a="1"/>
  <c r="K3529" i="1" s="1"/>
  <c r="U3529" i="1" l="1"/>
  <c r="M3529" i="1" a="1"/>
  <c r="M3529" i="1" s="1"/>
  <c r="N3530" i="1" s="1" a="1"/>
  <c r="N3530" i="1" s="1"/>
  <c r="L3530" i="1" a="1"/>
  <c r="L3530" i="1" s="1"/>
  <c r="O3529" i="1" l="1" a="1"/>
  <c r="O3529" i="1" s="1"/>
  <c r="Q3530" i="1" s="1"/>
  <c r="P3530" i="1" l="1" a="1"/>
  <c r="P3530" i="1" s="1"/>
  <c r="J3530" i="1" s="1" a="1"/>
  <c r="J3530" i="1" s="1"/>
  <c r="R3530" i="1"/>
  <c r="S3530" i="1" s="1"/>
  <c r="T3530" i="1" l="1" a="1"/>
  <c r="T3530" i="1" s="1"/>
  <c r="I3531" i="1" a="1"/>
  <c r="I3531" i="1" s="1"/>
  <c r="K3530" i="1" a="1"/>
  <c r="K3530" i="1" s="1"/>
  <c r="U3530" i="1" l="1"/>
  <c r="M3530" i="1" a="1"/>
  <c r="M3530" i="1" s="1"/>
  <c r="N3531" i="1" s="1" a="1"/>
  <c r="N3531" i="1" s="1"/>
  <c r="L3531" i="1" a="1"/>
  <c r="L3531" i="1" s="1"/>
  <c r="O3530" i="1" l="1" a="1"/>
  <c r="O3530" i="1" s="1"/>
  <c r="Q3531" i="1" s="1"/>
  <c r="P3531" i="1" l="1" a="1"/>
  <c r="P3531" i="1" s="1"/>
  <c r="J3531" i="1" s="1" a="1"/>
  <c r="J3531" i="1" s="1"/>
  <c r="R3531" i="1"/>
  <c r="S3531" i="1" s="1"/>
  <c r="T3531" i="1" l="1" a="1"/>
  <c r="T3531" i="1" s="1"/>
  <c r="I3532" i="1" a="1"/>
  <c r="I3532" i="1" s="1"/>
  <c r="K3531" i="1" a="1"/>
  <c r="K3531" i="1" s="1"/>
  <c r="U3531" i="1" l="1"/>
  <c r="L3532" i="1" a="1"/>
  <c r="L3532" i="1" s="1"/>
  <c r="M3531" i="1" a="1"/>
  <c r="M3531" i="1" s="1"/>
  <c r="N3532" i="1" s="1" a="1"/>
  <c r="N3532" i="1" s="1"/>
  <c r="O3531" i="1" l="1" a="1"/>
  <c r="O3531" i="1" s="1"/>
  <c r="Q3532" i="1" s="1"/>
  <c r="P3532" i="1" l="1" a="1"/>
  <c r="P3532" i="1" s="1"/>
  <c r="J3532" i="1" s="1" a="1"/>
  <c r="J3532" i="1" s="1"/>
  <c r="R3532" i="1"/>
  <c r="S3532" i="1" s="1"/>
  <c r="T3532" i="1" l="1" a="1"/>
  <c r="T3532" i="1" s="1"/>
  <c r="I3533" i="1" a="1"/>
  <c r="I3533" i="1" s="1"/>
  <c r="K3532" i="1" a="1"/>
  <c r="K3532" i="1" s="1"/>
  <c r="U3532" i="1" l="1"/>
  <c r="M3532" i="1" a="1"/>
  <c r="M3532" i="1" s="1"/>
  <c r="N3533" i="1" s="1" a="1"/>
  <c r="N3533" i="1" s="1"/>
  <c r="L3533" i="1" a="1"/>
  <c r="L3533" i="1" s="1"/>
  <c r="O3532" i="1" l="1" a="1"/>
  <c r="O3532" i="1" s="1"/>
  <c r="Q3533" i="1" s="1"/>
  <c r="P3533" i="1" l="1" a="1"/>
  <c r="P3533" i="1" s="1"/>
  <c r="J3533" i="1" s="1" a="1"/>
  <c r="J3533" i="1" s="1"/>
  <c r="R3533" i="1"/>
  <c r="S3533" i="1" s="1"/>
  <c r="T3533" i="1" l="1" a="1"/>
  <c r="T3533" i="1" s="1"/>
  <c r="I3534" i="1" a="1"/>
  <c r="I3534" i="1" s="1"/>
  <c r="K3533" i="1" a="1"/>
  <c r="K3533" i="1" s="1"/>
  <c r="U3533" i="1" l="1"/>
  <c r="M3533" i="1" a="1"/>
  <c r="M3533" i="1" s="1"/>
  <c r="N3534" i="1" s="1" a="1"/>
  <c r="N3534" i="1" s="1"/>
  <c r="L3534" i="1" a="1"/>
  <c r="L3534" i="1" s="1"/>
  <c r="O3533" i="1" l="1" a="1"/>
  <c r="O3533" i="1" s="1"/>
  <c r="Q3534" i="1" s="1"/>
  <c r="P3534" i="1" l="1" a="1"/>
  <c r="P3534" i="1" s="1"/>
  <c r="J3534" i="1" s="1" a="1"/>
  <c r="J3534" i="1" s="1"/>
  <c r="R3534" i="1"/>
  <c r="S3534" i="1" s="1"/>
  <c r="T3534" i="1" l="1" a="1"/>
  <c r="T3534" i="1" s="1"/>
  <c r="I3535" i="1" a="1"/>
  <c r="I3535" i="1" s="1"/>
  <c r="K3534" i="1" a="1"/>
  <c r="K3534" i="1" s="1"/>
  <c r="U3534" i="1" l="1"/>
  <c r="M3534" i="1" a="1"/>
  <c r="M3534" i="1" s="1"/>
  <c r="N3535" i="1" s="1" a="1"/>
  <c r="N3535" i="1" s="1"/>
  <c r="L3535" i="1" a="1"/>
  <c r="L3535" i="1" s="1"/>
  <c r="O3534" i="1" l="1" a="1"/>
  <c r="O3534" i="1" s="1"/>
  <c r="Q3535" i="1" s="1"/>
  <c r="P3535" i="1" l="1" a="1"/>
  <c r="P3535" i="1" s="1"/>
  <c r="J3535" i="1" s="1" a="1"/>
  <c r="J3535" i="1" s="1"/>
  <c r="R3535" i="1"/>
  <c r="S3535" i="1" s="1"/>
  <c r="T3535" i="1" l="1" a="1"/>
  <c r="T3535" i="1" s="1"/>
  <c r="I3536" i="1" a="1"/>
  <c r="I3536" i="1" s="1"/>
  <c r="K3535" i="1" a="1"/>
  <c r="K3535" i="1" s="1"/>
  <c r="U3535" i="1" l="1"/>
  <c r="L3536" i="1" a="1"/>
  <c r="L3536" i="1" s="1"/>
  <c r="M3535" i="1" a="1"/>
  <c r="M3535" i="1" s="1"/>
  <c r="N3536" i="1" s="1" a="1"/>
  <c r="N3536" i="1" s="1"/>
  <c r="O3535" i="1" l="1" a="1"/>
  <c r="O3535" i="1" s="1"/>
  <c r="Q3536" i="1" l="1"/>
  <c r="R3536" i="1"/>
  <c r="S3536" i="1" s="1"/>
  <c r="P3536" i="1" a="1"/>
  <c r="P3536" i="1" s="1"/>
  <c r="J3536" i="1" s="1" a="1"/>
  <c r="J3536" i="1" s="1"/>
  <c r="T3536" i="1" l="1" a="1"/>
  <c r="T3536" i="1" s="1"/>
  <c r="I3537" i="1" a="1"/>
  <c r="I3537" i="1" s="1"/>
  <c r="K3536" i="1" a="1"/>
  <c r="K3536" i="1" s="1"/>
  <c r="U3536" i="1" l="1"/>
  <c r="M3536" i="1" a="1"/>
  <c r="M3536" i="1" s="1"/>
  <c r="N3537" i="1" s="1" a="1"/>
  <c r="N3537" i="1" s="1"/>
  <c r="L3537" i="1" a="1"/>
  <c r="L3537" i="1" s="1"/>
  <c r="O3536" i="1" l="1" a="1"/>
  <c r="O3536" i="1" s="1"/>
  <c r="Q3537" i="1" s="1"/>
  <c r="P3537" i="1" l="1" a="1"/>
  <c r="P3537" i="1" s="1"/>
  <c r="J3537" i="1" s="1" a="1"/>
  <c r="J3537" i="1" s="1"/>
  <c r="R3537" i="1"/>
  <c r="S3537" i="1" s="1"/>
  <c r="T3537" i="1" l="1" a="1"/>
  <c r="T3537" i="1" s="1"/>
  <c r="I3538" i="1" a="1"/>
  <c r="I3538" i="1" s="1"/>
  <c r="K3537" i="1" a="1"/>
  <c r="K3537" i="1" s="1"/>
  <c r="U3537" i="1" l="1"/>
  <c r="M3537" i="1" a="1"/>
  <c r="M3537" i="1" s="1"/>
  <c r="N3538" i="1" s="1" a="1"/>
  <c r="N3538" i="1" s="1"/>
  <c r="L3538" i="1" a="1"/>
  <c r="L3538" i="1" s="1"/>
  <c r="O3537" i="1" l="1" a="1"/>
  <c r="O3537" i="1" s="1"/>
  <c r="Q3538" i="1" s="1"/>
  <c r="P3538" i="1" l="1" a="1"/>
  <c r="P3538" i="1" s="1"/>
  <c r="J3538" i="1" s="1" a="1"/>
  <c r="J3538" i="1" s="1"/>
  <c r="R3538" i="1"/>
  <c r="S3538" i="1" s="1"/>
  <c r="T3538" i="1" l="1" a="1"/>
  <c r="T3538" i="1" s="1"/>
  <c r="I3539" i="1" a="1"/>
  <c r="I3539" i="1" s="1"/>
  <c r="K3538" i="1" a="1"/>
  <c r="K3538" i="1" s="1"/>
  <c r="U3538" i="1" l="1"/>
  <c r="M3538" i="1" a="1"/>
  <c r="M3538" i="1" s="1"/>
  <c r="N3539" i="1" s="1" a="1"/>
  <c r="N3539" i="1" s="1"/>
  <c r="L3539" i="1" a="1"/>
  <c r="L3539" i="1" s="1"/>
  <c r="O3538" i="1" l="1" a="1"/>
  <c r="O3538" i="1" s="1"/>
  <c r="Q3539" i="1" s="1"/>
  <c r="P3539" i="1" l="1" a="1"/>
  <c r="P3539" i="1" s="1"/>
  <c r="J3539" i="1" s="1" a="1"/>
  <c r="J3539" i="1" s="1"/>
  <c r="R3539" i="1"/>
  <c r="S3539" i="1" s="1"/>
  <c r="T3539" i="1" l="1" a="1"/>
  <c r="T3539" i="1" s="1"/>
  <c r="I3540" i="1" a="1"/>
  <c r="I3540" i="1" s="1"/>
  <c r="K3539" i="1" a="1"/>
  <c r="K3539" i="1" s="1"/>
  <c r="U3539" i="1" l="1"/>
  <c r="L3540" i="1" a="1"/>
  <c r="L3540" i="1" s="1"/>
  <c r="M3539" i="1" a="1"/>
  <c r="M3539" i="1" s="1"/>
  <c r="N3540" i="1" s="1" a="1"/>
  <c r="N3540" i="1" s="1"/>
  <c r="O3539" i="1" l="1" a="1"/>
  <c r="O3539" i="1" s="1"/>
  <c r="Q3540" i="1" l="1"/>
  <c r="R3540" i="1"/>
  <c r="S3540" i="1" s="1"/>
  <c r="P3540" i="1" a="1"/>
  <c r="P3540" i="1" s="1"/>
  <c r="J3540" i="1" s="1" a="1"/>
  <c r="J3540" i="1" s="1"/>
  <c r="T3540" i="1" l="1" a="1"/>
  <c r="T3540" i="1" s="1"/>
  <c r="I3541" i="1" a="1"/>
  <c r="I3541" i="1" s="1"/>
  <c r="K3540" i="1" a="1"/>
  <c r="K3540" i="1" s="1"/>
  <c r="U3540" i="1" l="1"/>
  <c r="M3540" i="1" a="1"/>
  <c r="M3540" i="1" s="1"/>
  <c r="N3541" i="1" s="1" a="1"/>
  <c r="N3541" i="1" s="1"/>
  <c r="L3541" i="1" a="1"/>
  <c r="L3541" i="1" s="1"/>
  <c r="O3540" i="1" l="1" a="1"/>
  <c r="O3540" i="1" s="1"/>
  <c r="Q3541" i="1" s="1"/>
  <c r="P3541" i="1" l="1" a="1"/>
  <c r="P3541" i="1" s="1"/>
  <c r="J3541" i="1" s="1" a="1"/>
  <c r="J3541" i="1" s="1"/>
  <c r="I3542" i="1" s="1" a="1"/>
  <c r="I3542" i="1" s="1"/>
  <c r="R3541" i="1"/>
  <c r="S3541" i="1" s="1"/>
  <c r="T3541" i="1" l="1" a="1"/>
  <c r="T3541" i="1" s="1"/>
  <c r="K3541" i="1" a="1"/>
  <c r="K3541" i="1" s="1"/>
  <c r="M3541" i="1" s="1" a="1"/>
  <c r="M3541" i="1" s="1"/>
  <c r="N3542" i="1" s="1" a="1"/>
  <c r="N3542" i="1" s="1"/>
  <c r="U3541" i="1" l="1"/>
  <c r="L3542" i="1" a="1"/>
  <c r="L3542" i="1" s="1"/>
  <c r="O3541" i="1" a="1"/>
  <c r="O3541" i="1" s="1"/>
  <c r="Q3542" i="1" s="1"/>
  <c r="P3542" i="1" l="1" a="1"/>
  <c r="P3542" i="1" s="1"/>
  <c r="J3542" i="1" s="1" a="1"/>
  <c r="J3542" i="1" s="1"/>
  <c r="I3543" i="1" s="1" a="1"/>
  <c r="I3543" i="1" s="1"/>
  <c r="R3542" i="1"/>
  <c r="S3542" i="1" s="1"/>
  <c r="T3542" i="1" l="1" a="1"/>
  <c r="T3542" i="1" s="1"/>
  <c r="K3542" i="1" a="1"/>
  <c r="K3542" i="1" s="1"/>
  <c r="M3542" i="1" s="1" a="1"/>
  <c r="M3542" i="1" s="1"/>
  <c r="N3543" i="1" s="1" a="1"/>
  <c r="N3543" i="1" s="1"/>
  <c r="U3542" i="1" l="1"/>
  <c r="L3543" i="1" a="1"/>
  <c r="L3543" i="1" s="1"/>
  <c r="O3542" i="1" a="1"/>
  <c r="O3542" i="1" s="1"/>
  <c r="Q3543" i="1" s="1"/>
  <c r="P3543" i="1" l="1" a="1"/>
  <c r="P3543" i="1" s="1"/>
  <c r="J3543" i="1" s="1" a="1"/>
  <c r="J3543" i="1" s="1"/>
  <c r="R3543" i="1"/>
  <c r="S3543" i="1" s="1"/>
  <c r="T3543" i="1" l="1" a="1"/>
  <c r="T3543" i="1" s="1"/>
  <c r="I3544" i="1" a="1"/>
  <c r="I3544" i="1" s="1"/>
  <c r="K3543" i="1" a="1"/>
  <c r="K3543" i="1" s="1"/>
  <c r="U3543" i="1" l="1"/>
  <c r="L3544" i="1" a="1"/>
  <c r="L3544" i="1" s="1"/>
  <c r="M3543" i="1" a="1"/>
  <c r="M3543" i="1" s="1"/>
  <c r="N3544" i="1" s="1" a="1"/>
  <c r="N3544" i="1" s="1"/>
  <c r="O3543" i="1" l="1" a="1"/>
  <c r="O3543" i="1" s="1"/>
  <c r="Q3544" i="1" l="1"/>
  <c r="R3544" i="1"/>
  <c r="S3544" i="1" s="1"/>
  <c r="P3544" i="1" a="1"/>
  <c r="P3544" i="1" s="1"/>
  <c r="J3544" i="1" s="1" a="1"/>
  <c r="J3544" i="1" s="1"/>
  <c r="T3544" i="1" l="1" a="1"/>
  <c r="T3544" i="1" s="1"/>
  <c r="I3545" i="1" a="1"/>
  <c r="I3545" i="1" s="1"/>
  <c r="K3544" i="1" a="1"/>
  <c r="K3544" i="1" s="1"/>
  <c r="U3544" i="1" l="1"/>
  <c r="M3544" i="1" a="1"/>
  <c r="M3544" i="1" s="1"/>
  <c r="N3545" i="1" s="1" a="1"/>
  <c r="N3545" i="1" s="1"/>
  <c r="L3545" i="1" a="1"/>
  <c r="L3545" i="1" s="1"/>
  <c r="O3544" i="1" l="1" a="1"/>
  <c r="O3544" i="1" s="1"/>
  <c r="Q3545" i="1" l="1"/>
  <c r="R3545" i="1"/>
  <c r="S3545" i="1" s="1"/>
  <c r="P3545" i="1" a="1"/>
  <c r="P3545" i="1" s="1"/>
  <c r="J3545" i="1" s="1" a="1"/>
  <c r="J3545" i="1" s="1"/>
  <c r="T3545" i="1" l="1" a="1"/>
  <c r="T3545" i="1" s="1"/>
  <c r="I3546" i="1" a="1"/>
  <c r="I3546" i="1" s="1"/>
  <c r="K3545" i="1" a="1"/>
  <c r="K3545" i="1" s="1"/>
  <c r="U3545" i="1" l="1"/>
  <c r="M3545" i="1" a="1"/>
  <c r="M3545" i="1" s="1"/>
  <c r="N3546" i="1" s="1" a="1"/>
  <c r="N3546" i="1" s="1"/>
  <c r="L3546" i="1" a="1"/>
  <c r="L3546" i="1" s="1"/>
  <c r="O3545" i="1" l="1" a="1"/>
  <c r="O3545" i="1" s="1"/>
  <c r="Q3546" i="1" s="1"/>
  <c r="P3546" i="1" l="1" a="1"/>
  <c r="P3546" i="1" s="1"/>
  <c r="J3546" i="1" s="1" a="1"/>
  <c r="J3546" i="1" s="1"/>
  <c r="R3546" i="1"/>
  <c r="S3546" i="1" s="1"/>
  <c r="T3546" i="1" l="1" a="1"/>
  <c r="T3546" i="1" s="1"/>
  <c r="I3547" i="1" a="1"/>
  <c r="I3547" i="1" s="1"/>
  <c r="K3546" i="1" a="1"/>
  <c r="K3546" i="1" s="1"/>
  <c r="U3546" i="1" l="1"/>
  <c r="M3546" i="1" a="1"/>
  <c r="M3546" i="1" s="1"/>
  <c r="N3547" i="1" s="1" a="1"/>
  <c r="N3547" i="1" s="1"/>
  <c r="L3547" i="1" a="1"/>
  <c r="L3547" i="1" s="1"/>
  <c r="O3546" i="1" l="1" a="1"/>
  <c r="O3546" i="1" s="1"/>
  <c r="Q3547" i="1" s="1"/>
  <c r="P3547" i="1" l="1" a="1"/>
  <c r="P3547" i="1" s="1"/>
  <c r="J3547" i="1" s="1" a="1"/>
  <c r="J3547" i="1" s="1"/>
  <c r="R3547" i="1"/>
  <c r="S3547" i="1" s="1"/>
  <c r="T3547" i="1" l="1" a="1"/>
  <c r="T3547" i="1" s="1"/>
  <c r="I3548" i="1" a="1"/>
  <c r="I3548" i="1" s="1"/>
  <c r="K3547" i="1" a="1"/>
  <c r="K3547" i="1" s="1"/>
  <c r="U3547" i="1" l="1"/>
  <c r="L3548" i="1" a="1"/>
  <c r="L3548" i="1" s="1"/>
  <c r="M3547" i="1" a="1"/>
  <c r="M3547" i="1" s="1"/>
  <c r="N3548" i="1" s="1" a="1"/>
  <c r="N3548" i="1" s="1"/>
  <c r="O3547" i="1" l="1" a="1"/>
  <c r="O3547" i="1" s="1"/>
  <c r="Q3548" i="1" l="1"/>
  <c r="R3548" i="1"/>
  <c r="S3548" i="1" s="1"/>
  <c r="P3548" i="1" a="1"/>
  <c r="P3548" i="1" s="1"/>
  <c r="J3548" i="1" s="1" a="1"/>
  <c r="J3548" i="1" s="1"/>
  <c r="T3548" i="1" l="1" a="1"/>
  <c r="T3548" i="1" s="1"/>
  <c r="I3549" i="1" a="1"/>
  <c r="I3549" i="1" s="1"/>
  <c r="K3548" i="1" a="1"/>
  <c r="K3548" i="1" s="1"/>
  <c r="U3548" i="1" l="1"/>
  <c r="M3548" i="1" a="1"/>
  <c r="M3548" i="1" s="1"/>
  <c r="N3549" i="1" s="1" a="1"/>
  <c r="N3549" i="1" s="1"/>
  <c r="L3549" i="1" a="1"/>
  <c r="L3549" i="1" s="1"/>
  <c r="O3548" i="1" l="1" a="1"/>
  <c r="O3548" i="1" s="1"/>
  <c r="Q3549" i="1" s="1"/>
  <c r="P3549" i="1" l="1" a="1"/>
  <c r="P3549" i="1" s="1"/>
  <c r="J3549" i="1" s="1" a="1"/>
  <c r="J3549" i="1" s="1"/>
  <c r="R3549" i="1"/>
  <c r="S3549" i="1" s="1"/>
  <c r="T3549" i="1" l="1" a="1"/>
  <c r="T3549" i="1" s="1"/>
  <c r="I3550" i="1" a="1"/>
  <c r="I3550" i="1" s="1"/>
  <c r="K3549" i="1" a="1"/>
  <c r="K3549" i="1" s="1"/>
  <c r="U3549" i="1" l="1"/>
  <c r="M3549" i="1" a="1"/>
  <c r="M3549" i="1" s="1"/>
  <c r="N3550" i="1" s="1" a="1"/>
  <c r="N3550" i="1" s="1"/>
  <c r="L3550" i="1" a="1"/>
  <c r="L3550" i="1" s="1"/>
  <c r="O3549" i="1" l="1" a="1"/>
  <c r="O3549" i="1" s="1"/>
  <c r="Q3550" i="1" s="1"/>
  <c r="P3550" i="1" l="1" a="1"/>
  <c r="P3550" i="1" s="1"/>
  <c r="J3550" i="1" s="1" a="1"/>
  <c r="J3550" i="1" s="1"/>
  <c r="R3550" i="1"/>
  <c r="S3550" i="1" s="1"/>
  <c r="T3550" i="1" l="1" a="1"/>
  <c r="T3550" i="1" s="1"/>
  <c r="I3551" i="1" a="1"/>
  <c r="I3551" i="1" s="1"/>
  <c r="K3550" i="1" a="1"/>
  <c r="K3550" i="1" s="1"/>
  <c r="U3550" i="1" l="1"/>
  <c r="M3550" i="1" a="1"/>
  <c r="M3550" i="1" s="1"/>
  <c r="N3551" i="1" s="1" a="1"/>
  <c r="N3551" i="1" s="1"/>
  <c r="L3551" i="1" a="1"/>
  <c r="L3551" i="1" s="1"/>
  <c r="O3550" i="1" l="1" a="1"/>
  <c r="O3550" i="1" s="1"/>
  <c r="Q3551" i="1" s="1"/>
  <c r="P3551" i="1" l="1" a="1"/>
  <c r="P3551" i="1" s="1"/>
  <c r="J3551" i="1" s="1" a="1"/>
  <c r="J3551" i="1" s="1"/>
  <c r="R3551" i="1"/>
  <c r="S3551" i="1" s="1"/>
  <c r="T3551" i="1" l="1" a="1"/>
  <c r="T3551" i="1" s="1"/>
  <c r="I3552" i="1" a="1"/>
  <c r="I3552" i="1" s="1"/>
  <c r="K3551" i="1" a="1"/>
  <c r="K3551" i="1" s="1"/>
  <c r="U3551" i="1" l="1"/>
  <c r="L3552" i="1" a="1"/>
  <c r="L3552" i="1" s="1"/>
  <c r="M3551" i="1" a="1"/>
  <c r="M3551" i="1" s="1"/>
  <c r="N3552" i="1" s="1" a="1"/>
  <c r="N3552" i="1" s="1"/>
  <c r="O3551" i="1" l="1" a="1"/>
  <c r="O3551" i="1" s="1"/>
  <c r="Q3552" i="1" s="1"/>
  <c r="P3552" i="1" l="1" a="1"/>
  <c r="P3552" i="1" s="1"/>
  <c r="J3552" i="1" s="1" a="1"/>
  <c r="J3552" i="1" s="1"/>
  <c r="R3552" i="1"/>
  <c r="S3552" i="1" s="1"/>
  <c r="T3552" i="1" l="1" a="1"/>
  <c r="T3552" i="1" s="1"/>
  <c r="I3553" i="1" a="1"/>
  <c r="I3553" i="1" s="1"/>
  <c r="K3552" i="1" a="1"/>
  <c r="K3552" i="1" s="1"/>
  <c r="U3552" i="1" l="1"/>
  <c r="M3552" i="1" a="1"/>
  <c r="M3552" i="1" s="1"/>
  <c r="N3553" i="1" s="1" a="1"/>
  <c r="N3553" i="1" s="1"/>
  <c r="L3553" i="1" a="1"/>
  <c r="L3553" i="1" s="1"/>
  <c r="O3552" i="1" l="1" a="1"/>
  <c r="O3552" i="1" s="1"/>
  <c r="Q3553" i="1" s="1"/>
  <c r="P3553" i="1" l="1" a="1"/>
  <c r="P3553" i="1" s="1"/>
  <c r="J3553" i="1" s="1" a="1"/>
  <c r="J3553" i="1" s="1"/>
  <c r="R3553" i="1"/>
  <c r="S3553" i="1" s="1"/>
  <c r="T3553" i="1" l="1" a="1"/>
  <c r="T3553" i="1" s="1"/>
  <c r="I3554" i="1" a="1"/>
  <c r="I3554" i="1" s="1"/>
  <c r="K3553" i="1" a="1"/>
  <c r="K3553" i="1" s="1"/>
  <c r="U3553" i="1" l="1"/>
  <c r="M3553" i="1" a="1"/>
  <c r="M3553" i="1" s="1"/>
  <c r="N3554" i="1" s="1" a="1"/>
  <c r="N3554" i="1" s="1"/>
  <c r="L3554" i="1" a="1"/>
  <c r="L3554" i="1" s="1"/>
  <c r="O3553" i="1" l="1" a="1"/>
  <c r="O3553" i="1" s="1"/>
  <c r="Q3554" i="1" s="1"/>
  <c r="P3554" i="1" l="1" a="1"/>
  <c r="P3554" i="1" s="1"/>
  <c r="J3554" i="1" s="1" a="1"/>
  <c r="J3554" i="1" s="1"/>
  <c r="R3554" i="1"/>
  <c r="S3554" i="1" s="1"/>
  <c r="T3554" i="1" l="1" a="1"/>
  <c r="T3554" i="1" s="1"/>
  <c r="I3555" i="1" a="1"/>
  <c r="I3555" i="1" s="1"/>
  <c r="K3554" i="1" a="1"/>
  <c r="K3554" i="1" s="1"/>
  <c r="U3554" i="1" l="1"/>
  <c r="M3554" i="1" a="1"/>
  <c r="M3554" i="1" s="1"/>
  <c r="N3555" i="1" s="1" a="1"/>
  <c r="N3555" i="1" s="1"/>
  <c r="L3555" i="1" a="1"/>
  <c r="L3555" i="1" s="1"/>
  <c r="O3554" i="1" l="1" a="1"/>
  <c r="O3554" i="1" s="1"/>
  <c r="Q3555" i="1" s="1"/>
  <c r="P3555" i="1" l="1" a="1"/>
  <c r="P3555" i="1" s="1"/>
  <c r="J3555" i="1" s="1" a="1"/>
  <c r="J3555" i="1" s="1"/>
  <c r="R3555" i="1"/>
  <c r="S3555" i="1" s="1"/>
  <c r="T3555" i="1" l="1" a="1"/>
  <c r="T3555" i="1" s="1"/>
  <c r="I3556" i="1" a="1"/>
  <c r="I3556" i="1" s="1"/>
  <c r="K3555" i="1" a="1"/>
  <c r="K3555" i="1" s="1"/>
  <c r="U3555" i="1" l="1"/>
  <c r="L3556" i="1" a="1"/>
  <c r="L3556" i="1" s="1"/>
  <c r="M3555" i="1" a="1"/>
  <c r="M3555" i="1" s="1"/>
  <c r="N3556" i="1" s="1" a="1"/>
  <c r="N3556" i="1" s="1"/>
  <c r="O3555" i="1" l="1" a="1"/>
  <c r="O3555" i="1" s="1"/>
  <c r="Q3556" i="1" l="1"/>
  <c r="R3556" i="1"/>
  <c r="S3556" i="1" s="1"/>
  <c r="P3556" i="1" a="1"/>
  <c r="P3556" i="1" s="1"/>
  <c r="J3556" i="1" s="1" a="1"/>
  <c r="J3556" i="1" s="1"/>
  <c r="T3556" i="1" l="1" a="1"/>
  <c r="T3556" i="1" s="1"/>
  <c r="I3557" i="1" a="1"/>
  <c r="I3557" i="1" s="1"/>
  <c r="K3556" i="1" a="1"/>
  <c r="K3556" i="1" s="1"/>
  <c r="U3556" i="1" l="1"/>
  <c r="M3556" i="1" a="1"/>
  <c r="M3556" i="1" s="1"/>
  <c r="N3557" i="1" s="1" a="1"/>
  <c r="N3557" i="1" s="1"/>
  <c r="L3557" i="1" a="1"/>
  <c r="L3557" i="1" s="1"/>
  <c r="O3556" i="1" l="1" a="1"/>
  <c r="O3556" i="1" s="1"/>
  <c r="Q3557" i="1" s="1"/>
  <c r="P3557" i="1" l="1" a="1"/>
  <c r="P3557" i="1" s="1"/>
  <c r="J3557" i="1" s="1" a="1"/>
  <c r="J3557" i="1" s="1"/>
  <c r="R3557" i="1"/>
  <c r="S3557" i="1" s="1"/>
  <c r="T3557" i="1" l="1" a="1"/>
  <c r="T3557" i="1" s="1"/>
  <c r="I3558" i="1" a="1"/>
  <c r="I3558" i="1" s="1"/>
  <c r="K3557" i="1" a="1"/>
  <c r="K3557" i="1" s="1"/>
  <c r="U3557" i="1" l="1"/>
  <c r="M3557" i="1" a="1"/>
  <c r="M3557" i="1" s="1"/>
  <c r="N3558" i="1" s="1" a="1"/>
  <c r="N3558" i="1" s="1"/>
  <c r="L3558" i="1" a="1"/>
  <c r="L3558" i="1" s="1"/>
  <c r="O3557" i="1" l="1" a="1"/>
  <c r="O3557" i="1" s="1"/>
  <c r="Q3558" i="1" s="1"/>
  <c r="P3558" i="1" l="1" a="1"/>
  <c r="P3558" i="1" s="1"/>
  <c r="J3558" i="1" s="1" a="1"/>
  <c r="J3558" i="1" s="1"/>
  <c r="R3558" i="1"/>
  <c r="S3558" i="1" s="1"/>
  <c r="T3558" i="1" l="1" a="1"/>
  <c r="T3558" i="1" s="1"/>
  <c r="I3559" i="1" a="1"/>
  <c r="I3559" i="1" s="1"/>
  <c r="K3558" i="1" a="1"/>
  <c r="K3558" i="1" s="1"/>
  <c r="U3558" i="1" l="1"/>
  <c r="M3558" i="1" a="1"/>
  <c r="M3558" i="1" s="1"/>
  <c r="N3559" i="1" s="1" a="1"/>
  <c r="N3559" i="1" s="1"/>
  <c r="L3559" i="1" a="1"/>
  <c r="L3559" i="1" s="1"/>
  <c r="O3558" i="1" l="1" a="1"/>
  <c r="O3558" i="1" s="1"/>
  <c r="R3559" i="1" s="1"/>
  <c r="S3559" i="1" s="1"/>
  <c r="P3559" i="1" l="1" a="1"/>
  <c r="P3559" i="1" s="1"/>
  <c r="J3559" i="1" s="1" a="1"/>
  <c r="J3559" i="1" s="1"/>
  <c r="Q3559" i="1"/>
  <c r="T3559" i="1" l="1" a="1"/>
  <c r="T3559" i="1" s="1"/>
  <c r="I3560" i="1" a="1"/>
  <c r="I3560" i="1" s="1"/>
  <c r="K3559" i="1" a="1"/>
  <c r="K3559" i="1" s="1"/>
  <c r="U3559" i="1" l="1"/>
  <c r="L3560" i="1" a="1"/>
  <c r="L3560" i="1" s="1"/>
  <c r="M3559" i="1" a="1"/>
  <c r="M3559" i="1" s="1"/>
  <c r="N3560" i="1" s="1" a="1"/>
  <c r="N3560" i="1" s="1"/>
  <c r="O3559" i="1" l="1" a="1"/>
  <c r="O3559" i="1" s="1"/>
  <c r="Q3560" i="1" l="1"/>
  <c r="R3560" i="1"/>
  <c r="S3560" i="1" s="1"/>
  <c r="P3560" i="1" a="1"/>
  <c r="P3560" i="1" s="1"/>
  <c r="J3560" i="1" s="1" a="1"/>
  <c r="J3560" i="1" s="1"/>
  <c r="T3560" i="1" l="1" a="1"/>
  <c r="T3560" i="1" s="1"/>
  <c r="I3561" i="1" a="1"/>
  <c r="I3561" i="1" s="1"/>
  <c r="K3560" i="1" a="1"/>
  <c r="K3560" i="1" s="1"/>
  <c r="U3560" i="1" l="1"/>
  <c r="M3560" i="1" a="1"/>
  <c r="M3560" i="1" s="1"/>
  <c r="N3561" i="1" s="1" a="1"/>
  <c r="N3561" i="1" s="1"/>
  <c r="L3561" i="1" a="1"/>
  <c r="L3561" i="1" s="1"/>
  <c r="O3560" i="1" l="1" a="1"/>
  <c r="O3560" i="1" s="1"/>
  <c r="Q3561" i="1" s="1"/>
  <c r="P3561" i="1" l="1" a="1"/>
  <c r="P3561" i="1" s="1"/>
  <c r="J3561" i="1" s="1" a="1"/>
  <c r="J3561" i="1" s="1"/>
  <c r="R3561" i="1"/>
  <c r="S3561" i="1" s="1"/>
  <c r="T3561" i="1" l="1" a="1"/>
  <c r="T3561" i="1" s="1"/>
  <c r="I3562" i="1" a="1"/>
  <c r="I3562" i="1" s="1"/>
  <c r="K3561" i="1" a="1"/>
  <c r="K3561" i="1" s="1"/>
  <c r="U3561" i="1" l="1"/>
  <c r="L3562" i="1" a="1"/>
  <c r="L3562" i="1" s="1"/>
  <c r="M3561" i="1" a="1"/>
  <c r="M3561" i="1" s="1"/>
  <c r="N3562" i="1" s="1" a="1"/>
  <c r="N3562" i="1" s="1"/>
  <c r="O3561" i="1" l="1" a="1"/>
  <c r="O3561" i="1" s="1"/>
  <c r="Q3562" i="1" l="1"/>
  <c r="R3562" i="1"/>
  <c r="S3562" i="1" s="1"/>
  <c r="P3562" i="1" a="1"/>
  <c r="P3562" i="1" s="1"/>
  <c r="J3562" i="1" s="1" a="1"/>
  <c r="J3562" i="1" s="1"/>
  <c r="T3562" i="1" l="1" a="1"/>
  <c r="T3562" i="1" s="1"/>
  <c r="I3563" i="1" a="1"/>
  <c r="I3563" i="1" s="1"/>
  <c r="K3562" i="1" a="1"/>
  <c r="K3562" i="1" s="1"/>
  <c r="U3562" i="1" l="1"/>
  <c r="M3562" i="1" a="1"/>
  <c r="M3562" i="1" s="1"/>
  <c r="N3563" i="1" s="1" a="1"/>
  <c r="N3563" i="1" s="1"/>
  <c r="L3563" i="1" a="1"/>
  <c r="L3563" i="1" s="1"/>
  <c r="O3562" i="1" l="1" a="1"/>
  <c r="O3562" i="1" s="1"/>
  <c r="R3563" i="1" s="1"/>
  <c r="S3563" i="1" s="1"/>
  <c r="P3563" i="1" l="1" a="1"/>
  <c r="P3563" i="1" s="1"/>
  <c r="J3563" i="1" s="1" a="1"/>
  <c r="J3563" i="1" s="1"/>
  <c r="Q3563" i="1"/>
  <c r="T3563" i="1" l="1" a="1"/>
  <c r="T3563" i="1" s="1"/>
  <c r="I3564" i="1" a="1"/>
  <c r="I3564" i="1" s="1"/>
  <c r="K3563" i="1" a="1"/>
  <c r="K3563" i="1" s="1"/>
  <c r="U3563" i="1" l="1"/>
  <c r="L3564" i="1" a="1"/>
  <c r="L3564" i="1" s="1"/>
  <c r="M3563" i="1" a="1"/>
  <c r="M3563" i="1" s="1"/>
  <c r="N3564" i="1" s="1" a="1"/>
  <c r="N3564" i="1" s="1"/>
  <c r="O3563" i="1" l="1" a="1"/>
  <c r="O3563" i="1" s="1"/>
  <c r="Q3564" i="1" l="1"/>
  <c r="R3564" i="1"/>
  <c r="S3564" i="1" s="1"/>
  <c r="P3564" i="1" a="1"/>
  <c r="P3564" i="1" s="1"/>
  <c r="J3564" i="1" s="1" a="1"/>
  <c r="J3564" i="1" s="1"/>
  <c r="T3564" i="1" l="1" a="1"/>
  <c r="T3564" i="1" s="1"/>
  <c r="I3565" i="1" a="1"/>
  <c r="I3565" i="1" s="1"/>
  <c r="K3564" i="1" a="1"/>
  <c r="K3564" i="1" s="1"/>
  <c r="U3564" i="1" l="1"/>
  <c r="M3564" i="1" a="1"/>
  <c r="M3564" i="1" s="1"/>
  <c r="N3565" i="1" s="1" a="1"/>
  <c r="N3565" i="1" s="1"/>
  <c r="L3565" i="1" a="1"/>
  <c r="L3565" i="1" s="1"/>
  <c r="O3564" i="1" l="1" a="1"/>
  <c r="O3564" i="1" s="1"/>
  <c r="R3565" i="1" s="1"/>
  <c r="S3565" i="1" s="1"/>
  <c r="P3565" i="1" l="1" a="1"/>
  <c r="P3565" i="1" s="1"/>
  <c r="J3565" i="1" s="1" a="1"/>
  <c r="J3565" i="1" s="1"/>
  <c r="Q3565" i="1"/>
  <c r="T3565" i="1" l="1" a="1"/>
  <c r="T3565" i="1" s="1"/>
  <c r="I3566" i="1" a="1"/>
  <c r="I3566" i="1" s="1"/>
  <c r="K3565" i="1" a="1"/>
  <c r="K3565" i="1" s="1"/>
  <c r="U3565" i="1" l="1"/>
  <c r="L3566" i="1" a="1"/>
  <c r="L3566" i="1" s="1"/>
  <c r="M3565" i="1" a="1"/>
  <c r="M3565" i="1" s="1"/>
  <c r="N3566" i="1" s="1" a="1"/>
  <c r="N3566" i="1" s="1"/>
  <c r="O3565" i="1" l="1" a="1"/>
  <c r="O3565" i="1" s="1"/>
  <c r="Q3566" i="1" l="1"/>
  <c r="R3566" i="1"/>
  <c r="S3566" i="1" s="1"/>
  <c r="P3566" i="1" a="1"/>
  <c r="P3566" i="1" s="1"/>
  <c r="J3566" i="1" s="1" a="1"/>
  <c r="J3566" i="1" s="1"/>
  <c r="T3566" i="1" l="1" a="1"/>
  <c r="T3566" i="1" s="1"/>
  <c r="I3567" i="1" a="1"/>
  <c r="I3567" i="1" s="1"/>
  <c r="K3566" i="1" a="1"/>
  <c r="K3566" i="1" s="1"/>
  <c r="U3566" i="1" l="1"/>
  <c r="M3566" i="1" a="1"/>
  <c r="M3566" i="1" s="1"/>
  <c r="N3567" i="1" s="1" a="1"/>
  <c r="N3567" i="1" s="1"/>
  <c r="L3567" i="1" a="1"/>
  <c r="L3567" i="1" s="1"/>
  <c r="O3566" i="1" l="1" a="1"/>
  <c r="O3566" i="1" s="1"/>
  <c r="R3567" i="1" s="1"/>
  <c r="S3567" i="1" s="1"/>
  <c r="P3567" i="1" l="1" a="1"/>
  <c r="P3567" i="1" s="1"/>
  <c r="J3567" i="1" s="1" a="1"/>
  <c r="J3567" i="1" s="1"/>
  <c r="Q3567" i="1"/>
  <c r="T3567" i="1" l="1" a="1"/>
  <c r="T3567" i="1" s="1"/>
  <c r="I3568" i="1" a="1"/>
  <c r="I3568" i="1" s="1"/>
  <c r="K3567" i="1" a="1"/>
  <c r="K3567" i="1" s="1"/>
  <c r="U3567" i="1" l="1"/>
  <c r="L3568" i="1" a="1"/>
  <c r="L3568" i="1" s="1"/>
  <c r="M3567" i="1" a="1"/>
  <c r="M3567" i="1" s="1"/>
  <c r="N3568" i="1" s="1" a="1"/>
  <c r="N3568" i="1" s="1"/>
  <c r="O3567" i="1" l="1" a="1"/>
  <c r="O3567" i="1" s="1"/>
  <c r="Q3568" i="1" l="1"/>
  <c r="R3568" i="1"/>
  <c r="S3568" i="1" s="1"/>
  <c r="P3568" i="1" a="1"/>
  <c r="P3568" i="1" s="1"/>
  <c r="J3568" i="1" s="1" a="1"/>
  <c r="J3568" i="1" s="1"/>
  <c r="T3568" i="1" l="1" a="1"/>
  <c r="T3568" i="1" s="1"/>
  <c r="I3569" i="1" a="1"/>
  <c r="I3569" i="1" s="1"/>
  <c r="K3568" i="1" a="1"/>
  <c r="K3568" i="1" s="1"/>
  <c r="U3568" i="1" l="1"/>
  <c r="M3568" i="1" a="1"/>
  <c r="M3568" i="1" s="1"/>
  <c r="N3569" i="1" s="1" a="1"/>
  <c r="N3569" i="1" s="1"/>
  <c r="L3569" i="1" a="1"/>
  <c r="L3569" i="1" s="1"/>
  <c r="O3568" i="1" l="1" a="1"/>
  <c r="O3568" i="1" s="1"/>
  <c r="Q3569" i="1" l="1"/>
  <c r="R3569" i="1"/>
  <c r="S3569" i="1" s="1"/>
  <c r="P3569" i="1" a="1"/>
  <c r="P3569" i="1" s="1"/>
  <c r="J3569" i="1" s="1" a="1"/>
  <c r="J3569" i="1" s="1"/>
  <c r="T3569" i="1" l="1" a="1"/>
  <c r="T3569" i="1" s="1"/>
  <c r="I3570" i="1" a="1"/>
  <c r="I3570" i="1" s="1"/>
  <c r="K3569" i="1" a="1"/>
  <c r="K3569" i="1" s="1"/>
  <c r="U3569" i="1" l="1"/>
  <c r="L3570" i="1" a="1"/>
  <c r="L3570" i="1" s="1"/>
  <c r="M3569" i="1" a="1"/>
  <c r="M3569" i="1" s="1"/>
  <c r="N3570" i="1" s="1" a="1"/>
  <c r="N3570" i="1" s="1"/>
  <c r="O3569" i="1" l="1" a="1"/>
  <c r="O3569" i="1" s="1"/>
  <c r="Q3570" i="1" l="1"/>
  <c r="R3570" i="1"/>
  <c r="S3570" i="1" s="1"/>
  <c r="P3570" i="1" a="1"/>
  <c r="P3570" i="1" s="1"/>
  <c r="J3570" i="1" s="1" a="1"/>
  <c r="J3570" i="1" s="1"/>
  <c r="T3570" i="1" l="1" a="1"/>
  <c r="T3570" i="1" s="1"/>
  <c r="I3571" i="1" a="1"/>
  <c r="I3571" i="1" s="1"/>
  <c r="K3570" i="1" a="1"/>
  <c r="K3570" i="1" s="1"/>
  <c r="U3570" i="1" l="1"/>
  <c r="M3570" i="1" a="1"/>
  <c r="M3570" i="1" s="1"/>
  <c r="N3571" i="1" s="1" a="1"/>
  <c r="N3571" i="1" s="1"/>
  <c r="L3571" i="1" a="1"/>
  <c r="L3571" i="1" s="1"/>
  <c r="O3570" i="1" l="1" a="1"/>
  <c r="O3570" i="1" s="1"/>
  <c r="R3571" i="1" s="1"/>
  <c r="S3571" i="1" s="1"/>
  <c r="P3571" i="1" l="1" a="1"/>
  <c r="P3571" i="1" s="1"/>
  <c r="J3571" i="1" s="1" a="1"/>
  <c r="J3571" i="1" s="1"/>
  <c r="Q3571" i="1"/>
  <c r="T3571" i="1" l="1" a="1"/>
  <c r="T3571" i="1" s="1"/>
  <c r="I3572" i="1" a="1"/>
  <c r="I3572" i="1" s="1"/>
  <c r="K3571" i="1" a="1"/>
  <c r="K3571" i="1" s="1"/>
  <c r="U3571" i="1" l="1"/>
  <c r="L3572" i="1" a="1"/>
  <c r="L3572" i="1" s="1"/>
  <c r="M3571" i="1" a="1"/>
  <c r="M3571" i="1" s="1"/>
  <c r="N3572" i="1" s="1" a="1"/>
  <c r="N3572" i="1" s="1"/>
  <c r="O3571" i="1" l="1" a="1"/>
  <c r="O3571" i="1" s="1"/>
  <c r="Q3572" i="1" s="1"/>
  <c r="P3572" i="1" l="1" a="1"/>
  <c r="P3572" i="1" s="1"/>
  <c r="J3572" i="1" s="1" a="1"/>
  <c r="J3572" i="1" s="1"/>
  <c r="R3572" i="1"/>
  <c r="S3572" i="1" s="1"/>
  <c r="T3572" i="1" l="1" a="1"/>
  <c r="T3572" i="1" s="1"/>
  <c r="I3573" i="1" a="1"/>
  <c r="I3573" i="1" s="1"/>
  <c r="K3572" i="1" a="1"/>
  <c r="K3572" i="1" s="1"/>
  <c r="U3572" i="1" l="1"/>
  <c r="M3572" i="1" a="1"/>
  <c r="M3572" i="1" s="1"/>
  <c r="N3573" i="1" s="1" a="1"/>
  <c r="N3573" i="1" s="1"/>
  <c r="L3573" i="1" a="1"/>
  <c r="L3573" i="1" s="1"/>
  <c r="O3572" i="1" l="1" a="1"/>
  <c r="O3572" i="1" s="1"/>
  <c r="Q3573" i="1" s="1"/>
  <c r="R3573" i="1" l="1"/>
  <c r="S3573" i="1" s="1"/>
  <c r="P3573" i="1" a="1"/>
  <c r="P3573" i="1" s="1"/>
  <c r="J3573" i="1" s="1" a="1"/>
  <c r="J3573" i="1" s="1"/>
  <c r="T3573" i="1" l="1" a="1"/>
  <c r="T3573" i="1" s="1"/>
  <c r="I3574" i="1" a="1"/>
  <c r="I3574" i="1" s="1"/>
  <c r="K3573" i="1" a="1"/>
  <c r="K3573" i="1" s="1"/>
  <c r="U3573" i="1" l="1"/>
  <c r="L3574" i="1" a="1"/>
  <c r="L3574" i="1" s="1"/>
  <c r="M3573" i="1" a="1"/>
  <c r="M3573" i="1" s="1"/>
  <c r="N3574" i="1" s="1" a="1"/>
  <c r="N3574" i="1" s="1"/>
  <c r="O3573" i="1" l="1" a="1"/>
  <c r="O3573" i="1" s="1"/>
  <c r="Q3574" i="1" l="1"/>
  <c r="R3574" i="1"/>
  <c r="S3574" i="1" s="1"/>
  <c r="P3574" i="1" a="1"/>
  <c r="P3574" i="1" s="1"/>
  <c r="J3574" i="1" s="1" a="1"/>
  <c r="J3574" i="1" s="1"/>
  <c r="T3574" i="1" l="1" a="1"/>
  <c r="T3574" i="1" s="1"/>
  <c r="I3575" i="1" a="1"/>
  <c r="I3575" i="1" s="1"/>
  <c r="K3574" i="1" a="1"/>
  <c r="K3574" i="1" s="1"/>
  <c r="U3574" i="1" l="1"/>
  <c r="M3574" i="1" a="1"/>
  <c r="M3574" i="1" s="1"/>
  <c r="N3575" i="1" s="1" a="1"/>
  <c r="N3575" i="1" s="1"/>
  <c r="L3575" i="1" a="1"/>
  <c r="L3575" i="1" s="1"/>
  <c r="O3574" i="1" l="1" a="1"/>
  <c r="O3574" i="1" s="1"/>
  <c r="R3575" i="1" s="1"/>
  <c r="S3575" i="1" s="1"/>
  <c r="P3575" i="1" l="1" a="1"/>
  <c r="P3575" i="1" s="1"/>
  <c r="J3575" i="1" s="1" a="1"/>
  <c r="J3575" i="1" s="1"/>
  <c r="Q3575" i="1"/>
  <c r="T3575" i="1" l="1" a="1"/>
  <c r="T3575" i="1" s="1"/>
  <c r="I3576" i="1" a="1"/>
  <c r="I3576" i="1" s="1"/>
  <c r="K3575" i="1" a="1"/>
  <c r="K3575" i="1" s="1"/>
  <c r="U3575" i="1" l="1"/>
  <c r="L3576" i="1" a="1"/>
  <c r="L3576" i="1" s="1"/>
  <c r="M3575" i="1" a="1"/>
  <c r="M3575" i="1" s="1"/>
  <c r="N3576" i="1" s="1" a="1"/>
  <c r="N3576" i="1" s="1"/>
  <c r="O3575" i="1" l="1" a="1"/>
  <c r="O3575" i="1" s="1"/>
  <c r="Q3576" i="1" l="1"/>
  <c r="R3576" i="1"/>
  <c r="S3576" i="1" s="1"/>
  <c r="P3576" i="1" a="1"/>
  <c r="P3576" i="1" s="1"/>
  <c r="J3576" i="1" s="1" a="1"/>
  <c r="J3576" i="1" s="1"/>
  <c r="T3576" i="1" l="1" a="1"/>
  <c r="T3576" i="1" s="1"/>
  <c r="I3577" i="1" a="1"/>
  <c r="I3577" i="1" s="1"/>
  <c r="K3576" i="1" a="1"/>
  <c r="K3576" i="1" s="1"/>
  <c r="U3576" i="1" l="1"/>
  <c r="M3576" i="1" a="1"/>
  <c r="M3576" i="1" s="1"/>
  <c r="N3577" i="1" s="1" a="1"/>
  <c r="N3577" i="1" s="1"/>
  <c r="L3577" i="1" a="1"/>
  <c r="L3577" i="1" s="1"/>
  <c r="O3576" i="1" l="1" a="1"/>
  <c r="O3576" i="1" s="1"/>
  <c r="Q3577" i="1" s="1"/>
  <c r="P3577" i="1" l="1" a="1"/>
  <c r="P3577" i="1" s="1"/>
  <c r="J3577" i="1" s="1" a="1"/>
  <c r="J3577" i="1" s="1"/>
  <c r="R3577" i="1"/>
  <c r="S3577" i="1" s="1"/>
  <c r="T3577" i="1" l="1" a="1"/>
  <c r="T3577" i="1" s="1"/>
  <c r="I3578" i="1" a="1"/>
  <c r="I3578" i="1" s="1"/>
  <c r="K3577" i="1" a="1"/>
  <c r="K3577" i="1" s="1"/>
  <c r="U3577" i="1" l="1"/>
  <c r="L3578" i="1" a="1"/>
  <c r="L3578" i="1" s="1"/>
  <c r="M3577" i="1" a="1"/>
  <c r="M3577" i="1" s="1"/>
  <c r="N3578" i="1" s="1" a="1"/>
  <c r="N3578" i="1" s="1"/>
  <c r="O3577" i="1" l="1" a="1"/>
  <c r="O3577" i="1" s="1"/>
  <c r="Q3578" i="1" l="1"/>
  <c r="R3578" i="1"/>
  <c r="S3578" i="1" s="1"/>
  <c r="P3578" i="1" a="1"/>
  <c r="P3578" i="1" s="1"/>
  <c r="J3578" i="1" s="1" a="1"/>
  <c r="J3578" i="1" s="1"/>
  <c r="T3578" i="1" l="1" a="1"/>
  <c r="T3578" i="1" s="1"/>
  <c r="I3579" i="1" a="1"/>
  <c r="I3579" i="1" s="1"/>
  <c r="K3578" i="1" a="1"/>
  <c r="K3578" i="1" s="1"/>
  <c r="U3578" i="1" l="1"/>
  <c r="M3578" i="1" a="1"/>
  <c r="M3578" i="1" s="1"/>
  <c r="N3579" i="1" s="1" a="1"/>
  <c r="N3579" i="1" s="1"/>
  <c r="L3579" i="1" a="1"/>
  <c r="L3579" i="1" s="1"/>
  <c r="O3578" i="1" l="1" a="1"/>
  <c r="O3578" i="1" s="1"/>
  <c r="R3579" i="1" s="1"/>
  <c r="S3579" i="1" s="1"/>
  <c r="P3579" i="1" l="1" a="1"/>
  <c r="P3579" i="1" s="1"/>
  <c r="J3579" i="1" s="1" a="1"/>
  <c r="J3579" i="1" s="1"/>
  <c r="I3580" i="1" s="1" a="1"/>
  <c r="I3580" i="1" s="1"/>
  <c r="Q3579" i="1"/>
  <c r="T3579" i="1" l="1" a="1"/>
  <c r="T3579" i="1" s="1"/>
  <c r="K3579" i="1" a="1"/>
  <c r="K3579" i="1" s="1"/>
  <c r="L3580" i="1" s="1" a="1"/>
  <c r="L3580" i="1" s="1"/>
  <c r="U3579" i="1" l="1"/>
  <c r="M3579" i="1" a="1"/>
  <c r="M3579" i="1" s="1"/>
  <c r="N3580" i="1" s="1" a="1"/>
  <c r="N3580" i="1" s="1"/>
  <c r="O3579" i="1" l="1" a="1"/>
  <c r="O3579" i="1" s="1"/>
  <c r="Q3580" i="1" s="1"/>
  <c r="P3580" i="1" l="1" a="1"/>
  <c r="P3580" i="1" s="1"/>
  <c r="J3580" i="1" s="1" a="1"/>
  <c r="J3580" i="1" s="1"/>
  <c r="K3580" i="1" s="1" a="1"/>
  <c r="K3580" i="1" s="1"/>
  <c r="R3580" i="1"/>
  <c r="S3580" i="1" s="1"/>
  <c r="I3581" i="1" l="1" a="1"/>
  <c r="I3581" i="1" s="1"/>
  <c r="T3580" i="1" a="1"/>
  <c r="T3580" i="1" s="1"/>
  <c r="U3580" i="1" s="1"/>
  <c r="M3580" i="1" a="1"/>
  <c r="M3580" i="1" s="1"/>
  <c r="N3581" i="1" s="1" a="1"/>
  <c r="N3581" i="1" s="1"/>
  <c r="L3581" i="1" a="1"/>
  <c r="L3581" i="1" s="1"/>
  <c r="O3580" i="1" l="1" a="1"/>
  <c r="O3580" i="1" s="1"/>
  <c r="R3581" i="1" s="1"/>
  <c r="S3581" i="1" s="1"/>
  <c r="P3581" i="1" l="1" a="1"/>
  <c r="P3581" i="1" s="1"/>
  <c r="J3581" i="1" s="1" a="1"/>
  <c r="J3581" i="1" s="1"/>
  <c r="Q3581" i="1"/>
  <c r="T3581" i="1" l="1" a="1"/>
  <c r="T3581" i="1" s="1"/>
  <c r="I3582" i="1" a="1"/>
  <c r="I3582" i="1" s="1"/>
  <c r="K3581" i="1" a="1"/>
  <c r="K3581" i="1" s="1"/>
  <c r="U3581" i="1" l="1"/>
  <c r="L3582" i="1" a="1"/>
  <c r="L3582" i="1" s="1"/>
  <c r="M3581" i="1" a="1"/>
  <c r="M3581" i="1" s="1"/>
  <c r="N3582" i="1" s="1" a="1"/>
  <c r="N3582" i="1" s="1"/>
  <c r="O3581" i="1" l="1" a="1"/>
  <c r="O3581" i="1" s="1"/>
  <c r="Q3582" i="1" l="1"/>
  <c r="R3582" i="1"/>
  <c r="S3582" i="1" s="1"/>
  <c r="P3582" i="1" a="1"/>
  <c r="P3582" i="1" s="1"/>
  <c r="J3582" i="1" s="1" a="1"/>
  <c r="J3582" i="1" s="1"/>
  <c r="T3582" i="1" l="1" a="1"/>
  <c r="T3582" i="1" s="1"/>
  <c r="I3583" i="1" a="1"/>
  <c r="I3583" i="1" s="1"/>
  <c r="K3582" i="1" a="1"/>
  <c r="K3582" i="1" s="1"/>
  <c r="U3582" i="1" l="1"/>
  <c r="M3582" i="1" a="1"/>
  <c r="M3582" i="1" s="1"/>
  <c r="N3583" i="1" s="1" a="1"/>
  <c r="N3583" i="1" s="1"/>
  <c r="L3583" i="1" a="1"/>
  <c r="L3583" i="1" s="1"/>
  <c r="O3582" i="1" l="1" a="1"/>
  <c r="O3582" i="1" s="1"/>
  <c r="R3583" i="1" l="1"/>
  <c r="S3583" i="1" s="1"/>
  <c r="Q3583" i="1"/>
  <c r="P3583" i="1" a="1"/>
  <c r="P3583" i="1" s="1"/>
  <c r="J3583" i="1" s="1" a="1"/>
  <c r="J3583" i="1" s="1"/>
  <c r="T3583" i="1" l="1" a="1"/>
  <c r="T3583" i="1" s="1"/>
  <c r="I3584" i="1" a="1"/>
  <c r="I3584" i="1" s="1"/>
  <c r="K3583" i="1" a="1"/>
  <c r="K3583" i="1" s="1"/>
  <c r="U3583" i="1" l="1"/>
  <c r="L3584" i="1" a="1"/>
  <c r="L3584" i="1" s="1"/>
  <c r="M3583" i="1" a="1"/>
  <c r="M3583" i="1" s="1"/>
  <c r="N3584" i="1" s="1" a="1"/>
  <c r="N3584" i="1" s="1"/>
  <c r="O3583" i="1" l="1" a="1"/>
  <c r="O3583" i="1" s="1"/>
  <c r="Q3584" i="1" l="1"/>
  <c r="R3584" i="1"/>
  <c r="S3584" i="1" s="1"/>
  <c r="P3584" i="1" a="1"/>
  <c r="P3584" i="1" s="1"/>
  <c r="J3584" i="1" s="1" a="1"/>
  <c r="J3584" i="1" s="1"/>
  <c r="T3584" i="1" l="1" a="1"/>
  <c r="T3584" i="1" s="1"/>
  <c r="U3584" i="1" s="1"/>
  <c r="I3585" i="1" a="1"/>
  <c r="I3585" i="1" s="1"/>
  <c r="K3584" i="1" a="1"/>
  <c r="K3584" i="1" s="1"/>
  <c r="M3584" i="1" l="1" a="1"/>
  <c r="M3584" i="1" s="1"/>
  <c r="N3585" i="1" s="1" a="1"/>
  <c r="N3585" i="1" s="1"/>
  <c r="L3585" i="1" a="1"/>
  <c r="L3585" i="1" s="1"/>
  <c r="O3584" i="1" l="1" a="1"/>
  <c r="O3584" i="1" s="1"/>
  <c r="Q3585" i="1" s="1"/>
  <c r="P3585" i="1" l="1" a="1"/>
  <c r="P3585" i="1" s="1"/>
  <c r="J3585" i="1" s="1" a="1"/>
  <c r="J3585" i="1" s="1"/>
  <c r="R3585" i="1"/>
  <c r="S3585" i="1" s="1"/>
  <c r="T3585" i="1" l="1" a="1"/>
  <c r="T3585" i="1" s="1"/>
  <c r="I3586" i="1" a="1"/>
  <c r="I3586" i="1" s="1"/>
  <c r="K3585" i="1" a="1"/>
  <c r="K3585" i="1" s="1"/>
  <c r="U3585" i="1" l="1"/>
  <c r="L3586" i="1" a="1"/>
  <c r="L3586" i="1" s="1"/>
  <c r="M3585" i="1" a="1"/>
  <c r="M3585" i="1" s="1"/>
  <c r="N3586" i="1" s="1" a="1"/>
  <c r="N3586" i="1" s="1"/>
  <c r="O3585" i="1" l="1" a="1"/>
  <c r="O3585" i="1" s="1"/>
  <c r="Q3586" i="1" l="1"/>
  <c r="R3586" i="1"/>
  <c r="S3586" i="1" s="1"/>
  <c r="P3586" i="1" a="1"/>
  <c r="P3586" i="1" s="1"/>
  <c r="J3586" i="1" s="1" a="1"/>
  <c r="J3586" i="1" s="1"/>
  <c r="T3586" i="1" l="1" a="1"/>
  <c r="T3586" i="1" s="1"/>
  <c r="I3587" i="1" a="1"/>
  <c r="I3587" i="1" s="1"/>
  <c r="K3586" i="1" a="1"/>
  <c r="K3586" i="1" s="1"/>
  <c r="U3586" i="1" l="1"/>
  <c r="M3586" i="1" a="1"/>
  <c r="M3586" i="1" s="1"/>
  <c r="N3587" i="1" s="1" a="1"/>
  <c r="N3587" i="1" s="1"/>
  <c r="L3587" i="1" a="1"/>
  <c r="L3587" i="1" s="1"/>
  <c r="O3586" i="1" l="1" a="1"/>
  <c r="O3586" i="1" s="1"/>
  <c r="R3587" i="1" s="1"/>
  <c r="S3587" i="1" s="1"/>
  <c r="P3587" i="1" l="1" a="1"/>
  <c r="P3587" i="1" s="1"/>
  <c r="J3587" i="1" s="1" a="1"/>
  <c r="J3587" i="1" s="1"/>
  <c r="Q3587" i="1"/>
  <c r="T3587" i="1" l="1" a="1"/>
  <c r="T3587" i="1" s="1"/>
  <c r="I3588" i="1" a="1"/>
  <c r="I3588" i="1" s="1"/>
  <c r="K3587" i="1" a="1"/>
  <c r="K3587" i="1" s="1"/>
  <c r="U3587" i="1" l="1"/>
  <c r="L3588" i="1" a="1"/>
  <c r="L3588" i="1" s="1"/>
  <c r="M3587" i="1" a="1"/>
  <c r="M3587" i="1" s="1"/>
  <c r="N3588" i="1" s="1" a="1"/>
  <c r="N3588" i="1" s="1"/>
  <c r="O3587" i="1" l="1" a="1"/>
  <c r="O3587" i="1" s="1"/>
  <c r="Q3588" i="1" l="1"/>
  <c r="R3588" i="1"/>
  <c r="S3588" i="1" s="1"/>
  <c r="P3588" i="1" a="1"/>
  <c r="P3588" i="1" s="1"/>
  <c r="J3588" i="1" s="1" a="1"/>
  <c r="J3588" i="1" s="1"/>
  <c r="T3588" i="1" l="1" a="1"/>
  <c r="T3588" i="1" s="1"/>
  <c r="I3589" i="1" a="1"/>
  <c r="I3589" i="1" s="1"/>
  <c r="K3588" i="1" a="1"/>
  <c r="K3588" i="1" s="1"/>
  <c r="U3588" i="1" l="1"/>
  <c r="L3589" i="1" a="1"/>
  <c r="L3589" i="1" s="1"/>
  <c r="M3588" i="1" a="1"/>
  <c r="M3588" i="1" s="1"/>
  <c r="N3589" i="1" s="1" a="1"/>
  <c r="N3589" i="1" s="1"/>
  <c r="O3588" i="1" l="1" a="1"/>
  <c r="O3588" i="1" s="1"/>
  <c r="R3589" i="1" l="1"/>
  <c r="S3589" i="1" s="1"/>
  <c r="Q3589" i="1"/>
  <c r="P3589" i="1" a="1"/>
  <c r="P3589" i="1" s="1"/>
  <c r="J3589" i="1" s="1" a="1"/>
  <c r="J3589" i="1" s="1"/>
  <c r="T3589" i="1" l="1" a="1"/>
  <c r="T3589" i="1" s="1"/>
  <c r="I3590" i="1" a="1"/>
  <c r="I3590" i="1" s="1"/>
  <c r="K3589" i="1" a="1"/>
  <c r="K3589" i="1" s="1"/>
  <c r="U3589" i="1" l="1"/>
  <c r="L3590" i="1" a="1"/>
  <c r="L3590" i="1" s="1"/>
  <c r="M3589" i="1" a="1"/>
  <c r="M3589" i="1" s="1"/>
  <c r="N3590" i="1" s="1" a="1"/>
  <c r="N3590" i="1" s="1"/>
  <c r="O3589" i="1" l="1" a="1"/>
  <c r="O3589" i="1" s="1"/>
  <c r="Q3590" i="1" s="1"/>
  <c r="P3590" i="1" l="1" a="1"/>
  <c r="P3590" i="1" s="1"/>
  <c r="J3590" i="1" s="1" a="1"/>
  <c r="J3590" i="1" s="1"/>
  <c r="R3590" i="1"/>
  <c r="S3590" i="1" s="1"/>
  <c r="T3590" i="1" l="1" a="1"/>
  <c r="T3590" i="1" s="1"/>
  <c r="I3591" i="1" a="1"/>
  <c r="I3591" i="1" s="1"/>
  <c r="K3590" i="1" a="1"/>
  <c r="K3590" i="1" s="1"/>
  <c r="U3590" i="1" l="1"/>
  <c r="M3590" i="1" a="1"/>
  <c r="M3590" i="1" s="1"/>
  <c r="N3591" i="1" s="1" a="1"/>
  <c r="N3591" i="1" s="1"/>
  <c r="L3591" i="1" a="1"/>
  <c r="L3591" i="1" s="1"/>
  <c r="O3590" i="1" l="1" a="1"/>
  <c r="O3590" i="1" s="1"/>
  <c r="R3591" i="1" s="1"/>
  <c r="S3591" i="1" s="1"/>
  <c r="P3591" i="1" l="1" a="1"/>
  <c r="P3591" i="1" s="1"/>
  <c r="J3591" i="1" s="1" a="1"/>
  <c r="J3591" i="1" s="1"/>
  <c r="Q3591" i="1"/>
  <c r="T3591" i="1" l="1" a="1"/>
  <c r="T3591" i="1" s="1"/>
  <c r="I3592" i="1" a="1"/>
  <c r="I3592" i="1" s="1"/>
  <c r="K3591" i="1" a="1"/>
  <c r="K3591" i="1" s="1"/>
  <c r="U3591" i="1" l="1"/>
  <c r="L3592" i="1" a="1"/>
  <c r="L3592" i="1" s="1"/>
  <c r="M3591" i="1" a="1"/>
  <c r="M3591" i="1" s="1"/>
  <c r="N3592" i="1" s="1" a="1"/>
  <c r="N3592" i="1" s="1"/>
  <c r="O3591" i="1" l="1" a="1"/>
  <c r="O3591" i="1" s="1"/>
  <c r="R3592" i="1" l="1"/>
  <c r="S3592" i="1" s="1"/>
  <c r="Q3592" i="1"/>
  <c r="P3592" i="1" a="1"/>
  <c r="P3592" i="1" s="1"/>
  <c r="J3592" i="1" s="1" a="1"/>
  <c r="J3592" i="1" s="1"/>
  <c r="T3592" i="1" l="1" a="1"/>
  <c r="T3592" i="1" s="1"/>
  <c r="I3593" i="1" a="1"/>
  <c r="I3593" i="1" s="1"/>
  <c r="K3592" i="1" a="1"/>
  <c r="K3592" i="1" s="1"/>
  <c r="U3592" i="1" l="1"/>
  <c r="M3592" i="1" a="1"/>
  <c r="M3592" i="1" s="1"/>
  <c r="N3593" i="1" s="1" a="1"/>
  <c r="N3593" i="1" s="1"/>
  <c r="L3593" i="1" a="1"/>
  <c r="L3593" i="1" s="1"/>
  <c r="O3592" i="1" l="1" a="1"/>
  <c r="O3592" i="1" s="1"/>
  <c r="Q3593" i="1" s="1"/>
  <c r="P3593" i="1" l="1" a="1"/>
  <c r="P3593" i="1" s="1"/>
  <c r="J3593" i="1" s="1" a="1"/>
  <c r="J3593" i="1" s="1"/>
  <c r="I3594" i="1" s="1" a="1"/>
  <c r="I3594" i="1" s="1"/>
  <c r="R3593" i="1"/>
  <c r="S3593" i="1" s="1"/>
  <c r="T3593" i="1" l="1" a="1"/>
  <c r="T3593" i="1" s="1"/>
  <c r="K3593" i="1" a="1"/>
  <c r="K3593" i="1" s="1"/>
  <c r="M3593" i="1" s="1" a="1"/>
  <c r="M3593" i="1" s="1"/>
  <c r="N3594" i="1" s="1" a="1"/>
  <c r="N3594" i="1" s="1"/>
  <c r="U3593" i="1" l="1"/>
  <c r="L3594" i="1" a="1"/>
  <c r="L3594" i="1" s="1"/>
  <c r="O3593" i="1" a="1"/>
  <c r="O3593" i="1" s="1"/>
  <c r="R3594" i="1" s="1"/>
  <c r="S3594" i="1" s="1"/>
  <c r="P3594" i="1" l="1" a="1"/>
  <c r="P3594" i="1" s="1"/>
  <c r="J3594" i="1" s="1" a="1"/>
  <c r="J3594" i="1" s="1"/>
  <c r="I3595" i="1" s="1" a="1"/>
  <c r="I3595" i="1" s="1"/>
  <c r="Q3594" i="1"/>
  <c r="T3594" i="1" l="1" a="1"/>
  <c r="T3594" i="1" s="1"/>
  <c r="K3594" i="1" a="1"/>
  <c r="K3594" i="1" s="1"/>
  <c r="L3595" i="1" s="1" a="1"/>
  <c r="L3595" i="1" s="1"/>
  <c r="U3594" i="1" l="1"/>
  <c r="M3594" i="1" a="1"/>
  <c r="M3594" i="1" s="1"/>
  <c r="N3595" i="1" s="1" a="1"/>
  <c r="N3595" i="1" s="1"/>
  <c r="O3594" i="1" l="1" a="1"/>
  <c r="O3594" i="1" s="1"/>
  <c r="R3595" i="1" s="1"/>
  <c r="S3595" i="1" s="1"/>
  <c r="P3595" i="1" l="1" a="1"/>
  <c r="P3595" i="1" s="1"/>
  <c r="J3595" i="1" s="1" a="1"/>
  <c r="J3595" i="1" s="1"/>
  <c r="I3596" i="1" s="1" a="1"/>
  <c r="I3596" i="1" s="1"/>
  <c r="Q3595" i="1"/>
  <c r="K3595" i="1" l="1" a="1"/>
  <c r="K3595" i="1" s="1"/>
  <c r="M3595" i="1" s="1" a="1"/>
  <c r="M3595" i="1" s="1"/>
  <c r="N3596" i="1" s="1" a="1"/>
  <c r="N3596" i="1" s="1"/>
  <c r="T3595" i="1" a="1"/>
  <c r="T3595" i="1" s="1"/>
  <c r="L3596" i="1" l="1" a="1"/>
  <c r="L3596" i="1" s="1"/>
  <c r="U3595" i="1"/>
  <c r="O3595" i="1" a="1"/>
  <c r="O3595" i="1" s="1"/>
  <c r="R3596" i="1" s="1"/>
  <c r="S3596" i="1" s="1"/>
  <c r="P3596" i="1" l="1" a="1"/>
  <c r="P3596" i="1" s="1"/>
  <c r="J3596" i="1" s="1" a="1"/>
  <c r="J3596" i="1" s="1"/>
  <c r="Q3596" i="1"/>
  <c r="T3596" i="1" l="1" a="1"/>
  <c r="T3596" i="1" s="1"/>
  <c r="I3597" i="1" a="1"/>
  <c r="I3597" i="1" s="1"/>
  <c r="K3596" i="1" a="1"/>
  <c r="K3596" i="1" s="1"/>
  <c r="U3596" i="1" l="1"/>
  <c r="M3596" i="1" a="1"/>
  <c r="M3596" i="1" s="1"/>
  <c r="N3597" i="1" s="1" a="1"/>
  <c r="N3597" i="1" s="1"/>
  <c r="L3597" i="1" a="1"/>
  <c r="L3597" i="1" s="1"/>
  <c r="O3596" i="1" l="1" a="1"/>
  <c r="O3596" i="1" s="1"/>
  <c r="Q3597" i="1" s="1"/>
  <c r="P3597" i="1" l="1" a="1"/>
  <c r="P3597" i="1" s="1"/>
  <c r="J3597" i="1" s="1" a="1"/>
  <c r="J3597" i="1" s="1"/>
  <c r="R3597" i="1"/>
  <c r="S3597" i="1" s="1"/>
  <c r="T3597" i="1" l="1" a="1"/>
  <c r="T3597" i="1" s="1"/>
  <c r="I3598" i="1" a="1"/>
  <c r="I3598" i="1" s="1"/>
  <c r="K3597" i="1" a="1"/>
  <c r="K3597" i="1" s="1"/>
  <c r="U3597" i="1" l="1"/>
  <c r="L3598" i="1" a="1"/>
  <c r="L3598" i="1" s="1"/>
  <c r="M3597" i="1" a="1"/>
  <c r="M3597" i="1" s="1"/>
  <c r="N3598" i="1" s="1" a="1"/>
  <c r="N3598" i="1" s="1"/>
  <c r="O3597" i="1" l="1" a="1"/>
  <c r="O3597" i="1" s="1"/>
  <c r="Q3598" i="1" s="1"/>
  <c r="P3598" i="1" l="1" a="1"/>
  <c r="P3598" i="1" s="1"/>
  <c r="J3598" i="1" s="1" a="1"/>
  <c r="J3598" i="1" s="1"/>
  <c r="R3598" i="1"/>
  <c r="S3598" i="1" s="1"/>
  <c r="T3598" i="1" l="1" a="1"/>
  <c r="T3598" i="1" s="1"/>
  <c r="I3599" i="1" a="1"/>
  <c r="I3599" i="1" s="1"/>
  <c r="K3598" i="1" a="1"/>
  <c r="K3598" i="1" s="1"/>
  <c r="U3598" i="1" l="1"/>
  <c r="L3599" i="1" a="1"/>
  <c r="L3599" i="1" s="1"/>
  <c r="M3598" i="1" a="1"/>
  <c r="M3598" i="1" s="1"/>
  <c r="N3599" i="1" s="1" a="1"/>
  <c r="N3599" i="1" s="1"/>
  <c r="O3598" i="1" l="1" a="1"/>
  <c r="O3598" i="1" s="1"/>
  <c r="R3599" i="1" l="1"/>
  <c r="S3599" i="1" s="1"/>
  <c r="Q3599" i="1"/>
  <c r="P3599" i="1" a="1"/>
  <c r="P3599" i="1" s="1"/>
  <c r="J3599" i="1" s="1" a="1"/>
  <c r="J3599" i="1" s="1"/>
  <c r="T3599" i="1" l="1" a="1"/>
  <c r="T3599" i="1" s="1"/>
  <c r="I3600" i="1" a="1"/>
  <c r="I3600" i="1" s="1"/>
  <c r="K3599" i="1" a="1"/>
  <c r="K3599" i="1" s="1"/>
  <c r="U3599" i="1" l="1"/>
  <c r="L3600" i="1" a="1"/>
  <c r="L3600" i="1" s="1"/>
  <c r="M3599" i="1" a="1"/>
  <c r="M3599" i="1" s="1"/>
  <c r="N3600" i="1" s="1" a="1"/>
  <c r="N3600" i="1" s="1"/>
  <c r="O3599" i="1" l="1" a="1"/>
  <c r="O3599" i="1" s="1"/>
  <c r="R3600" i="1" s="1"/>
  <c r="S3600" i="1" s="1"/>
  <c r="P3600" i="1" l="1" a="1"/>
  <c r="P3600" i="1" s="1"/>
  <c r="J3600" i="1" s="1" a="1"/>
  <c r="J3600" i="1" s="1"/>
  <c r="Q3600" i="1"/>
  <c r="T3600" i="1" l="1" a="1"/>
  <c r="T3600" i="1" s="1"/>
  <c r="I3601" i="1" a="1"/>
  <c r="I3601" i="1" s="1"/>
  <c r="K3600" i="1" a="1"/>
  <c r="K3600" i="1" s="1"/>
  <c r="U3600" i="1" l="1"/>
  <c r="M3600" i="1" a="1"/>
  <c r="M3600" i="1" s="1"/>
  <c r="N3601" i="1" s="1" a="1"/>
  <c r="N3601" i="1" s="1"/>
  <c r="L3601" i="1" a="1"/>
  <c r="L3601" i="1" s="1"/>
  <c r="O3600" i="1" l="1" a="1"/>
  <c r="O3600" i="1" s="1"/>
  <c r="Q3601" i="1" s="1"/>
  <c r="P3601" i="1" l="1" a="1"/>
  <c r="P3601" i="1" s="1"/>
  <c r="J3601" i="1" s="1" a="1"/>
  <c r="J3601" i="1" s="1"/>
  <c r="R3601" i="1"/>
  <c r="S3601" i="1" s="1"/>
  <c r="T3601" i="1" l="1" a="1"/>
  <c r="T3601" i="1" s="1"/>
  <c r="I3602" i="1" a="1"/>
  <c r="I3602" i="1" s="1"/>
  <c r="K3601" i="1" a="1"/>
  <c r="K3601" i="1" s="1"/>
  <c r="U3601" i="1" l="1"/>
  <c r="M3601" i="1" a="1"/>
  <c r="M3601" i="1" s="1"/>
  <c r="N3602" i="1" s="1" a="1"/>
  <c r="N3602" i="1" s="1"/>
  <c r="L3602" i="1" a="1"/>
  <c r="L3602" i="1" s="1"/>
  <c r="O3601" i="1" l="1" a="1"/>
  <c r="O3601" i="1" s="1"/>
  <c r="R3602" i="1" l="1"/>
  <c r="S3602" i="1" s="1"/>
  <c r="Q3602" i="1"/>
  <c r="P3602" i="1" a="1"/>
  <c r="P3602" i="1" s="1"/>
  <c r="J3602" i="1" s="1" a="1"/>
  <c r="J3602" i="1" s="1"/>
  <c r="T3602" i="1" l="1" a="1"/>
  <c r="T3602" i="1" s="1"/>
  <c r="I3603" i="1" a="1"/>
  <c r="I3603" i="1" s="1"/>
  <c r="K3602" i="1" a="1"/>
  <c r="K3602" i="1" s="1"/>
  <c r="U3602" i="1" l="1"/>
  <c r="L3603" i="1" a="1"/>
  <c r="L3603" i="1" s="1"/>
  <c r="M3602" i="1" a="1"/>
  <c r="M3602" i="1" s="1"/>
  <c r="N3603" i="1" s="1" a="1"/>
  <c r="N3603" i="1" s="1"/>
  <c r="O3602" i="1" l="1" a="1"/>
  <c r="O3602" i="1" s="1"/>
  <c r="R3603" i="1" s="1"/>
  <c r="S3603" i="1" s="1"/>
  <c r="B14" i="1" s="1"/>
  <c r="P3603" i="1" l="1" a="1"/>
  <c r="P3603" i="1" s="1"/>
  <c r="J3603" i="1" s="1" a="1"/>
  <c r="J3603" i="1" s="1"/>
  <c r="K3603" i="1" s="1" a="1"/>
  <c r="K3603" i="1" s="1"/>
  <c r="M3603" i="1" s="1" a="1"/>
  <c r="M3603" i="1" s="1"/>
  <c r="O3603" i="1" s="1" a="1"/>
  <c r="O3603" i="1" s="1"/>
  <c r="Q3603" i="1"/>
  <c r="I3" i="2" a="1"/>
  <c r="I3" i="2" s="1"/>
  <c r="V3" i="2" s="1" a="1"/>
  <c r="V3" i="2" s="1"/>
  <c r="T3603" i="1" l="1" a="1"/>
  <c r="T3603" i="1" s="1"/>
  <c r="U3603" i="1" s="1"/>
  <c r="B21" i="1" s="1"/>
  <c r="J4" i="2" a="1"/>
  <c r="J4" i="2" s="1"/>
  <c r="L3" i="2" a="1"/>
  <c r="L3" i="2" s="1"/>
  <c r="M3" i="2" l="1" a="1"/>
  <c r="M3" i="2" s="1"/>
  <c r="N4" i="2" s="1" a="1"/>
  <c r="N4" i="2" s="1"/>
  <c r="K4" i="2" a="1"/>
  <c r="K4" i="2" s="1"/>
  <c r="O3" i="2" l="1" a="1"/>
  <c r="O3" i="2" s="1"/>
  <c r="P4" i="2" s="1" a="1"/>
  <c r="P4" i="2" s="1"/>
  <c r="Q3" i="2" l="1" a="1"/>
  <c r="Q3" i="2" s="1"/>
  <c r="R4" i="2" l="1" a="1"/>
  <c r="R4" i="2" s="1"/>
  <c r="T4" i="2"/>
  <c r="U4" i="2" s="1"/>
  <c r="S4" i="2" a="1"/>
  <c r="S4" i="2" s="1"/>
  <c r="I4" i="2" l="1" a="1"/>
  <c r="I4" i="2" s="1"/>
  <c r="L4" i="2" s="1" a="1"/>
  <c r="L4" i="2" s="1"/>
  <c r="K5" i="2" s="1" a="1"/>
  <c r="K5" i="2" s="1"/>
  <c r="V4" i="2" l="1" a="1"/>
  <c r="V4" i="2" s="1"/>
  <c r="J5" i="2" a="1"/>
  <c r="J5" i="2" s="1"/>
  <c r="M4" i="2" a="1"/>
  <c r="M4" i="2" s="1"/>
  <c r="O4" i="2" s="1" a="1"/>
  <c r="O4" i="2" s="1"/>
  <c r="P5" i="2" s="1" a="1"/>
  <c r="P5" i="2" s="1"/>
  <c r="Q4" i="2" l="1" a="1"/>
  <c r="Q4" i="2" s="1"/>
  <c r="W4" i="2" s="1"/>
  <c r="N5" i="2" a="1"/>
  <c r="N5" i="2" s="1"/>
  <c r="R5" i="2" l="1" a="1"/>
  <c r="R5" i="2" s="1"/>
  <c r="S5" i="2" a="1"/>
  <c r="S5" i="2" s="1"/>
  <c r="T5" i="2"/>
  <c r="U5" i="2" s="1"/>
  <c r="I5" i="2" l="1" a="1"/>
  <c r="I5" i="2" s="1"/>
  <c r="J6" i="2" s="1" a="1"/>
  <c r="J6" i="2" s="1"/>
  <c r="L5" i="2" l="1" a="1"/>
  <c r="L5" i="2" s="1"/>
  <c r="K6" i="2" s="1" a="1"/>
  <c r="K6" i="2" s="1"/>
  <c r="V5" i="2" a="1"/>
  <c r="V5" i="2" s="1"/>
  <c r="M5" i="2" l="1" a="1"/>
  <c r="M5" i="2" s="1"/>
  <c r="O5" i="2" s="1" a="1"/>
  <c r="O5" i="2" s="1"/>
  <c r="P6" i="2" s="1" a="1"/>
  <c r="P6" i="2" s="1"/>
  <c r="W5" i="2"/>
  <c r="N6" i="2" l="1" a="1"/>
  <c r="N6" i="2" s="1"/>
  <c r="Q5" i="2" a="1"/>
  <c r="Q5" i="2" s="1"/>
  <c r="T6" i="2" l="1"/>
  <c r="U6" i="2" s="1"/>
  <c r="R6" i="2" a="1"/>
  <c r="R6" i="2" s="1"/>
  <c r="S6" i="2" a="1"/>
  <c r="S6" i="2" s="1"/>
  <c r="I6" i="2" s="1" a="1"/>
  <c r="I6" i="2" s="1"/>
  <c r="J7" i="2" s="1" a="1"/>
  <c r="J7" i="2" s="1"/>
  <c r="V6" i="2" l="1" a="1"/>
  <c r="V6" i="2" s="1"/>
  <c r="L6" i="2" a="1"/>
  <c r="L6" i="2" s="1"/>
  <c r="K7" i="2" s="1" a="1"/>
  <c r="K7" i="2" s="1"/>
  <c r="M6" i="2" l="1" a="1"/>
  <c r="M6" i="2" s="1"/>
  <c r="O6" i="2" s="1" a="1"/>
  <c r="O6" i="2" s="1"/>
  <c r="P7" i="2" s="1" a="1"/>
  <c r="P7" i="2" s="1"/>
  <c r="Q6" i="2" l="1" a="1"/>
  <c r="Q6" i="2" s="1"/>
  <c r="T7" i="2" s="1"/>
  <c r="U7" i="2" s="1"/>
  <c r="N7" i="2" a="1"/>
  <c r="N7" i="2" s="1"/>
  <c r="W6" i="2"/>
  <c r="S7" i="2" a="1"/>
  <c r="S7" i="2" s="1"/>
  <c r="R7" i="2" a="1"/>
  <c r="R7" i="2" s="1"/>
  <c r="I7" i="2" l="1" a="1"/>
  <c r="I7" i="2" s="1"/>
  <c r="V7" i="2" s="1" a="1"/>
  <c r="V7" i="2" s="1"/>
  <c r="J8" i="2" l="1" a="1"/>
  <c r="J8" i="2" s="1"/>
  <c r="L7" i="2" a="1"/>
  <c r="L7" i="2" s="1"/>
  <c r="K8" i="2" s="1" a="1"/>
  <c r="K8" i="2" s="1"/>
  <c r="W7" i="2"/>
  <c r="M7" i="2" l="1" a="1"/>
  <c r="M7" i="2" s="1"/>
  <c r="O7" i="2" l="1" a="1"/>
  <c r="O7" i="2" s="1"/>
  <c r="P8" i="2" s="1" a="1"/>
  <c r="P8" i="2" s="1"/>
  <c r="N8" i="2" a="1"/>
  <c r="N8" i="2" s="1"/>
  <c r="Q7" i="2" l="1" a="1"/>
  <c r="Q7" i="2" s="1"/>
  <c r="T8" i="2" s="1"/>
  <c r="U8" i="2" s="1"/>
  <c r="R8" i="2" l="1" a="1"/>
  <c r="R8" i="2" s="1"/>
  <c r="S8" i="2" a="1"/>
  <c r="S8" i="2" s="1"/>
  <c r="I8" i="2" s="1" a="1"/>
  <c r="I8" i="2" s="1"/>
  <c r="V8" i="2" l="1" a="1"/>
  <c r="V8" i="2" s="1"/>
  <c r="J9" i="2" a="1"/>
  <c r="J9" i="2" s="1"/>
  <c r="L8" i="2" a="1"/>
  <c r="L8" i="2" s="1"/>
  <c r="K9" i="2" s="1" a="1"/>
  <c r="K9" i="2" s="1"/>
  <c r="M8" i="2" l="1" a="1"/>
  <c r="M8" i="2" s="1"/>
  <c r="N9" i="2" s="1" a="1"/>
  <c r="N9" i="2" s="1"/>
  <c r="O8" i="2" l="1" a="1"/>
  <c r="O8" i="2" s="1"/>
  <c r="P9" i="2" s="1" a="1"/>
  <c r="P9" i="2" s="1"/>
  <c r="W8" i="2"/>
  <c r="Q8" i="2" l="1" a="1"/>
  <c r="Q8" i="2" s="1"/>
  <c r="S9" i="2" l="1" a="1"/>
  <c r="S9" i="2" s="1"/>
  <c r="R9" i="2" a="1"/>
  <c r="R9" i="2" s="1"/>
  <c r="T9" i="2"/>
  <c r="U9" i="2" s="1"/>
  <c r="I9" i="2" l="1" a="1"/>
  <c r="I9" i="2" s="1"/>
  <c r="L9" i="2" s="1" a="1"/>
  <c r="L9" i="2" s="1"/>
  <c r="K10" i="2" s="1" a="1"/>
  <c r="K10" i="2" s="1"/>
  <c r="M9" i="2" l="1" a="1"/>
  <c r="M9" i="2" s="1"/>
  <c r="O9" i="2" s="1" a="1"/>
  <c r="O9" i="2" s="1"/>
  <c r="P10" i="2" s="1" a="1"/>
  <c r="P10" i="2" s="1"/>
  <c r="J10" i="2" a="1"/>
  <c r="J10" i="2" s="1"/>
  <c r="V9" i="2" a="1"/>
  <c r="V9" i="2" s="1"/>
  <c r="W9" i="2" s="1"/>
  <c r="N10" i="2" a="1"/>
  <c r="N10" i="2" s="1"/>
  <c r="Q9" i="2" l="1" a="1"/>
  <c r="Q9" i="2" s="1"/>
  <c r="T10" i="2" s="1"/>
  <c r="U10" i="2" s="1"/>
  <c r="R10" i="2" a="1"/>
  <c r="R10" i="2" s="1"/>
  <c r="S10" i="2" a="1"/>
  <c r="S10" i="2" s="1"/>
  <c r="I10" i="2" l="1" a="1"/>
  <c r="I10" i="2" s="1"/>
  <c r="V10" i="2" s="1" a="1"/>
  <c r="V10" i="2" s="1"/>
  <c r="J11" i="2" l="1" a="1"/>
  <c r="J11" i="2" s="1"/>
  <c r="L10" i="2" a="1"/>
  <c r="L10" i="2" s="1"/>
  <c r="K11" i="2" s="1" a="1"/>
  <c r="K11" i="2" s="1"/>
  <c r="W10" i="2"/>
  <c r="M10" i="2" l="1" a="1"/>
  <c r="M10" i="2" s="1"/>
  <c r="N11" i="2" l="1" a="1"/>
  <c r="N11" i="2" s="1"/>
  <c r="O10" i="2" a="1"/>
  <c r="O10" i="2" s="1"/>
  <c r="P11" i="2" s="1" a="1"/>
  <c r="P11" i="2" s="1"/>
  <c r="Q10" i="2" l="1" a="1"/>
  <c r="Q10" i="2" s="1"/>
  <c r="R11" i="2" s="1" a="1"/>
  <c r="R11" i="2" s="1"/>
  <c r="S11" i="2" l="1" a="1"/>
  <c r="S11" i="2" s="1"/>
  <c r="I11" i="2" s="1" a="1"/>
  <c r="I11" i="2" s="1"/>
  <c r="V11" i="2" s="1" a="1"/>
  <c r="V11" i="2" s="1"/>
  <c r="T11" i="2"/>
  <c r="U11" i="2" s="1"/>
  <c r="J12" i="2" l="1" a="1"/>
  <c r="J12" i="2" s="1"/>
  <c r="L11" i="2" a="1"/>
  <c r="L11" i="2" s="1"/>
  <c r="K12" i="2" s="1" a="1"/>
  <c r="K12" i="2" s="1"/>
  <c r="W11" i="2" l="1"/>
  <c r="M11" i="2" a="1"/>
  <c r="M11" i="2" s="1"/>
  <c r="O11" i="2" l="1" a="1"/>
  <c r="O11" i="2" s="1"/>
  <c r="P12" i="2" s="1" a="1"/>
  <c r="P12" i="2" s="1"/>
  <c r="N12" i="2" a="1"/>
  <c r="N12" i="2" s="1"/>
  <c r="Q11" i="2" l="1" a="1"/>
  <c r="Q11" i="2" s="1"/>
  <c r="S12" i="2" s="1" a="1"/>
  <c r="S12" i="2" s="1"/>
  <c r="R12" i="2" l="1" a="1"/>
  <c r="R12" i="2" s="1"/>
  <c r="T12" i="2"/>
  <c r="U12" i="2" s="1"/>
  <c r="I12" i="2" a="1"/>
  <c r="I12" i="2" s="1"/>
  <c r="V12" i="2" s="1" a="1"/>
  <c r="V12" i="2" s="1"/>
  <c r="W12" i="2" l="1"/>
  <c r="J13" i="2" a="1"/>
  <c r="J13" i="2" s="1"/>
  <c r="L12" i="2" a="1"/>
  <c r="L12" i="2" s="1"/>
  <c r="K13" i="2" s="1" a="1"/>
  <c r="K13" i="2" s="1"/>
  <c r="M12" i="2" l="1" a="1"/>
  <c r="M12" i="2" s="1"/>
  <c r="O12" i="2" l="1" a="1"/>
  <c r="O12" i="2" s="1"/>
  <c r="P13" i="2" s="1" a="1"/>
  <c r="P13" i="2" s="1"/>
  <c r="N13" i="2" a="1"/>
  <c r="N13" i="2" s="1"/>
  <c r="Q12" i="2" l="1" a="1"/>
  <c r="Q12" i="2" s="1"/>
  <c r="T13" i="2" s="1"/>
  <c r="U13" i="2" s="1"/>
  <c r="S13" i="2" a="1"/>
  <c r="S13" i="2" s="1"/>
  <c r="R13" i="2" l="1" a="1"/>
  <c r="R13" i="2" s="1"/>
  <c r="I13" i="2" a="1"/>
  <c r="I13" i="2" s="1"/>
  <c r="V13" i="2" l="1" a="1"/>
  <c r="V13" i="2" s="1"/>
  <c r="J14" i="2" a="1"/>
  <c r="J14" i="2" s="1"/>
  <c r="L13" i="2" a="1"/>
  <c r="L13" i="2" s="1"/>
  <c r="K14" i="2" s="1" a="1"/>
  <c r="K14" i="2" s="1"/>
  <c r="M13" i="2" l="1" a="1"/>
  <c r="M13" i="2" s="1"/>
  <c r="N14" i="2" s="1" a="1"/>
  <c r="N14" i="2" s="1"/>
  <c r="O13" i="2" l="1" a="1"/>
  <c r="O13" i="2" s="1"/>
  <c r="P14" i="2" s="1" a="1"/>
  <c r="P14" i="2" s="1"/>
  <c r="Q13" i="2" l="1" a="1"/>
  <c r="Q13" i="2" s="1"/>
  <c r="T14" i="2" s="1"/>
  <c r="U14" i="2" s="1"/>
  <c r="W13" i="2"/>
  <c r="S14" i="2" l="1" a="1"/>
  <c r="S14" i="2" s="1"/>
  <c r="I14" i="2" s="1" a="1"/>
  <c r="I14" i="2" s="1"/>
  <c r="R14" i="2" a="1"/>
  <c r="R14" i="2" s="1"/>
  <c r="V14" i="2" l="1" a="1"/>
  <c r="V14" i="2" s="1"/>
  <c r="J15" i="2" a="1"/>
  <c r="J15" i="2" s="1"/>
  <c r="L14" i="2" a="1"/>
  <c r="L14" i="2" s="1"/>
  <c r="K15" i="2" s="1" a="1"/>
  <c r="K15" i="2" s="1"/>
  <c r="W14" i="2" l="1"/>
  <c r="M14" i="2" a="1"/>
  <c r="M14" i="2" s="1"/>
  <c r="O14" i="2" l="1" a="1"/>
  <c r="O14" i="2" s="1"/>
  <c r="P15" i="2" s="1" a="1"/>
  <c r="P15" i="2" s="1"/>
  <c r="N15" i="2" a="1"/>
  <c r="N15" i="2" s="1"/>
  <c r="Q14" i="2" l="1" a="1"/>
  <c r="Q14" i="2" s="1"/>
  <c r="T15" i="2" s="1"/>
  <c r="U15" i="2" s="1"/>
  <c r="S15" i="2" l="1" a="1"/>
  <c r="S15" i="2" s="1"/>
  <c r="R15" i="2" a="1"/>
  <c r="R15" i="2" s="1"/>
  <c r="I15" i="2" l="1" a="1"/>
  <c r="I15" i="2" s="1"/>
  <c r="V15" i="2" s="1" a="1"/>
  <c r="V15" i="2" s="1"/>
  <c r="L15" i="2" l="1" a="1"/>
  <c r="L15" i="2" s="1"/>
  <c r="K16" i="2" s="1" a="1"/>
  <c r="K16" i="2" s="1"/>
  <c r="J16" i="2" a="1"/>
  <c r="J16" i="2" s="1"/>
  <c r="M15" i="2" a="1"/>
  <c r="M15" i="2" s="1"/>
  <c r="O15" i="2" s="1" a="1"/>
  <c r="O15" i="2" s="1"/>
  <c r="P16" i="2" s="1" a="1"/>
  <c r="P16" i="2" s="1"/>
  <c r="N16" i="2" l="1" a="1"/>
  <c r="N16" i="2" s="1"/>
  <c r="Q15" i="2" a="1"/>
  <c r="Q15" i="2" s="1"/>
  <c r="T16" i="2" s="1"/>
  <c r="U16" i="2" s="1"/>
  <c r="W15" i="2"/>
  <c r="S16" i="2" l="1" a="1"/>
  <c r="S16" i="2" s="1"/>
  <c r="I16" i="2" s="1" a="1"/>
  <c r="I16" i="2" s="1"/>
  <c r="R16" i="2" a="1"/>
  <c r="R16" i="2" s="1"/>
  <c r="V16" i="2" l="1" a="1"/>
  <c r="V16" i="2" s="1"/>
  <c r="J17" i="2" a="1"/>
  <c r="J17" i="2" s="1"/>
  <c r="L16" i="2" a="1"/>
  <c r="L16" i="2" s="1"/>
  <c r="K17" i="2" s="1" a="1"/>
  <c r="K17" i="2" s="1"/>
  <c r="M16" i="2" l="1" a="1"/>
  <c r="M16" i="2" s="1"/>
  <c r="O16" i="2" s="1" a="1"/>
  <c r="O16" i="2" s="1"/>
  <c r="P17" i="2" s="1" a="1"/>
  <c r="P17" i="2" s="1"/>
  <c r="W16" i="2"/>
  <c r="N17" i="2" l="1" a="1"/>
  <c r="N17" i="2" s="1"/>
  <c r="Q16" i="2" a="1"/>
  <c r="Q16" i="2" s="1"/>
  <c r="R17" i="2" s="1" a="1"/>
  <c r="R17" i="2" s="1"/>
  <c r="S17" i="2" l="1" a="1"/>
  <c r="S17" i="2" s="1"/>
  <c r="I17" i="2" s="1" a="1"/>
  <c r="I17" i="2" s="1"/>
  <c r="T17" i="2"/>
  <c r="U17" i="2" s="1"/>
  <c r="V17" i="2" l="1" a="1"/>
  <c r="V17" i="2" s="1"/>
  <c r="W17" i="2" s="1"/>
  <c r="L17" i="2" a="1"/>
  <c r="L17" i="2" s="1"/>
  <c r="K18" i="2" s="1" a="1"/>
  <c r="K18" i="2" s="1"/>
  <c r="J18" i="2" a="1"/>
  <c r="J18" i="2" s="1"/>
  <c r="M17" i="2" l="1" a="1"/>
  <c r="M17" i="2" s="1"/>
  <c r="N18" i="2" s="1" a="1"/>
  <c r="N18" i="2" s="1"/>
  <c r="O17" i="2" l="1" a="1"/>
  <c r="O17" i="2" s="1"/>
  <c r="P18" i="2" s="1" a="1"/>
  <c r="P18" i="2" s="1"/>
  <c r="Q17" i="2" l="1" a="1"/>
  <c r="Q17" i="2" s="1"/>
  <c r="T18" i="2" s="1"/>
  <c r="U18" i="2" s="1"/>
  <c r="S18" i="2" l="1" a="1"/>
  <c r="S18" i="2" s="1"/>
  <c r="I18" i="2" s="1" a="1"/>
  <c r="I18" i="2" s="1"/>
  <c r="R18" i="2" a="1"/>
  <c r="R18" i="2" s="1"/>
  <c r="V18" i="2" l="1" a="1"/>
  <c r="V18" i="2" s="1"/>
  <c r="L18" i="2" a="1"/>
  <c r="L18" i="2" s="1"/>
  <c r="K19" i="2" s="1" a="1"/>
  <c r="K19" i="2" s="1"/>
  <c r="J19" i="2" a="1"/>
  <c r="J19" i="2" s="1"/>
  <c r="M18" i="2" l="1" a="1"/>
  <c r="M18" i="2" s="1"/>
  <c r="O18" i="2" s="1" a="1"/>
  <c r="O18" i="2" s="1"/>
  <c r="W18" i="2"/>
  <c r="N19" i="2" l="1" a="1"/>
  <c r="N19" i="2" s="1"/>
  <c r="P19" i="2" a="1"/>
  <c r="P19" i="2" s="1"/>
  <c r="Q18" i="2" a="1"/>
  <c r="Q18" i="2" s="1"/>
  <c r="R19" i="2" s="1" a="1"/>
  <c r="R19" i="2" s="1"/>
  <c r="S19" i="2" l="1" a="1"/>
  <c r="S19" i="2" s="1"/>
  <c r="I19" i="2" s="1" a="1"/>
  <c r="I19" i="2" s="1"/>
  <c r="V19" i="2" s="1" a="1"/>
  <c r="V19" i="2" s="1"/>
  <c r="T19" i="2"/>
  <c r="U19" i="2" s="1"/>
  <c r="J20" i="2" l="1" a="1"/>
  <c r="J20" i="2" s="1"/>
  <c r="L19" i="2" a="1"/>
  <c r="L19" i="2" s="1"/>
  <c r="K20" i="2" s="1" a="1"/>
  <c r="K20" i="2" s="1"/>
  <c r="M19" i="2" l="1" a="1"/>
  <c r="M19" i="2" s="1"/>
  <c r="O19" i="2" l="1" a="1"/>
  <c r="O19" i="2" s="1"/>
  <c r="P20" i="2" s="1" a="1"/>
  <c r="P20" i="2" s="1"/>
  <c r="N20" i="2" a="1"/>
  <c r="N20" i="2" s="1"/>
  <c r="Q19" i="2" l="1" a="1"/>
  <c r="Q19" i="2" s="1"/>
  <c r="T20" i="2" s="1"/>
  <c r="U20" i="2" s="1"/>
  <c r="W19" i="2"/>
  <c r="R20" i="2" a="1"/>
  <c r="R20" i="2" s="1"/>
  <c r="S20" i="2" a="1"/>
  <c r="S20" i="2" s="1"/>
  <c r="I20" i="2" l="1" a="1"/>
  <c r="I20" i="2" s="1"/>
  <c r="V20" i="2" s="1" a="1"/>
  <c r="V20" i="2" s="1"/>
  <c r="W20" i="2" l="1"/>
  <c r="L20" i="2" a="1"/>
  <c r="L20" i="2" s="1"/>
  <c r="K21" i="2" s="1" a="1"/>
  <c r="K21" i="2" s="1"/>
  <c r="J21" i="2" a="1"/>
  <c r="J21" i="2" s="1"/>
  <c r="M20" i="2" a="1"/>
  <c r="M20" i="2" s="1"/>
  <c r="O20" i="2" l="1" a="1"/>
  <c r="O20" i="2" s="1"/>
  <c r="P21" i="2" s="1" a="1"/>
  <c r="P21" i="2" s="1"/>
  <c r="N21" i="2" a="1"/>
  <c r="N21" i="2" s="1"/>
  <c r="Q20" i="2" l="1" a="1"/>
  <c r="Q20" i="2" s="1"/>
  <c r="T21" i="2" s="1"/>
  <c r="U21" i="2" s="1"/>
  <c r="S21" i="2" l="1" a="1"/>
  <c r="S21" i="2" s="1"/>
  <c r="R21" i="2" a="1"/>
  <c r="R21" i="2" s="1"/>
  <c r="I21" i="2" a="1"/>
  <c r="I21" i="2" s="1"/>
  <c r="V21" i="2" l="1" a="1"/>
  <c r="V21" i="2" s="1"/>
  <c r="L21" i="2" a="1"/>
  <c r="L21" i="2" s="1"/>
  <c r="K22" i="2" s="1" a="1"/>
  <c r="K22" i="2" s="1"/>
  <c r="J22" i="2" a="1"/>
  <c r="J22" i="2" s="1"/>
  <c r="M21" i="2" a="1"/>
  <c r="M21" i="2" s="1"/>
  <c r="O21" i="2" l="1" a="1"/>
  <c r="O21" i="2" s="1"/>
  <c r="P22" i="2" s="1" a="1"/>
  <c r="P22" i="2" s="1"/>
  <c r="N22" i="2" a="1"/>
  <c r="N22" i="2" s="1"/>
  <c r="Q21" i="2" a="1"/>
  <c r="Q21" i="2" s="1"/>
  <c r="W21" i="2" l="1"/>
  <c r="T22" i="2"/>
  <c r="U22" i="2" s="1"/>
  <c r="R22" i="2" a="1"/>
  <c r="R22" i="2" s="1"/>
  <c r="S22" i="2" a="1"/>
  <c r="S22" i="2" s="1"/>
  <c r="I22" i="2" l="1" a="1"/>
  <c r="I22" i="2" s="1"/>
  <c r="V22" i="2" s="1" a="1"/>
  <c r="V22" i="2" s="1"/>
  <c r="L22" i="2" l="1" a="1"/>
  <c r="L22" i="2" s="1"/>
  <c r="K23" i="2" s="1" a="1"/>
  <c r="K23" i="2" s="1"/>
  <c r="J23" i="2" a="1"/>
  <c r="J23" i="2" s="1"/>
  <c r="M22" i="2" a="1"/>
  <c r="M22" i="2" s="1"/>
  <c r="N23" i="2" l="1" a="1"/>
  <c r="N23" i="2" s="1"/>
  <c r="O22" i="2" a="1"/>
  <c r="O22" i="2" s="1"/>
  <c r="P23" i="2" s="1" a="1"/>
  <c r="P23" i="2" s="1"/>
  <c r="Q22" i="2" l="1" a="1"/>
  <c r="Q22" i="2" s="1"/>
  <c r="W22" i="2" l="1"/>
  <c r="T23" i="2"/>
  <c r="U23" i="2" s="1"/>
  <c r="R23" i="2" a="1"/>
  <c r="R23" i="2" s="1"/>
  <c r="S23" i="2" a="1"/>
  <c r="S23" i="2" s="1"/>
  <c r="I23" i="2" l="1" a="1"/>
  <c r="I23" i="2" s="1"/>
  <c r="V23" i="2" s="1" a="1"/>
  <c r="V23" i="2" s="1"/>
  <c r="L23" i="2" l="1" a="1"/>
  <c r="L23" i="2" s="1"/>
  <c r="K24" i="2" s="1" a="1"/>
  <c r="K24" i="2" s="1"/>
  <c r="J24" i="2" a="1"/>
  <c r="J24" i="2" s="1"/>
  <c r="M23" i="2" a="1"/>
  <c r="M23" i="2" s="1"/>
  <c r="N24" i="2" l="1" a="1"/>
  <c r="N24" i="2" s="1"/>
  <c r="O23" i="2" a="1"/>
  <c r="O23" i="2" s="1"/>
  <c r="P24" i="2" s="1" a="1"/>
  <c r="P24" i="2" s="1"/>
  <c r="Q23" i="2" l="1" a="1"/>
  <c r="Q23" i="2" s="1"/>
  <c r="W23" i="2" l="1"/>
  <c r="T24" i="2"/>
  <c r="U24" i="2" s="1"/>
  <c r="R24" i="2" a="1"/>
  <c r="R24" i="2" s="1"/>
  <c r="S24" i="2" a="1"/>
  <c r="S24" i="2" s="1"/>
  <c r="I24" i="2" l="1" a="1"/>
  <c r="I24" i="2" s="1"/>
  <c r="V24" i="2" s="1" a="1"/>
  <c r="V24" i="2" s="1"/>
  <c r="L24" i="2" l="1" a="1"/>
  <c r="L24" i="2" s="1"/>
  <c r="K25" i="2" s="1" a="1"/>
  <c r="K25" i="2" s="1"/>
  <c r="J25" i="2" a="1"/>
  <c r="J25" i="2" s="1"/>
  <c r="M24" i="2" l="1" a="1"/>
  <c r="M24" i="2" s="1"/>
  <c r="O24" i="2" s="1" a="1"/>
  <c r="O24" i="2" s="1"/>
  <c r="P25" i="2" s="1" a="1"/>
  <c r="P25" i="2" s="1"/>
  <c r="N25" i="2" l="1" a="1"/>
  <c r="N25" i="2" s="1"/>
  <c r="Q24" i="2" a="1"/>
  <c r="Q24" i="2" s="1"/>
  <c r="W24" i="2" l="1"/>
  <c r="T25" i="2"/>
  <c r="U25" i="2" s="1"/>
  <c r="R25" i="2" a="1"/>
  <c r="R25" i="2" s="1"/>
  <c r="S25" i="2" a="1"/>
  <c r="S25" i="2" s="1"/>
  <c r="I25" i="2" l="1" a="1"/>
  <c r="I25" i="2" s="1"/>
  <c r="V25" i="2" s="1" a="1"/>
  <c r="V25" i="2" s="1"/>
  <c r="L25" i="2" l="1" a="1"/>
  <c r="L25" i="2" s="1"/>
  <c r="K26" i="2" s="1" a="1"/>
  <c r="K26" i="2" s="1"/>
  <c r="J26" i="2" a="1"/>
  <c r="J26" i="2" s="1"/>
  <c r="M25" i="2" a="1"/>
  <c r="M25" i="2" s="1"/>
  <c r="O25" i="2" l="1" a="1"/>
  <c r="O25" i="2" s="1"/>
  <c r="P26" i="2" s="1" a="1"/>
  <c r="P26" i="2" s="1"/>
  <c r="N26" i="2" a="1"/>
  <c r="N26" i="2" s="1"/>
  <c r="Q25" i="2" l="1" a="1"/>
  <c r="Q25" i="2" s="1"/>
  <c r="T26" i="2" s="1"/>
  <c r="U26" i="2" s="1"/>
  <c r="W25" i="2"/>
  <c r="S26" i="2" l="1" a="1"/>
  <c r="S26" i="2" s="1"/>
  <c r="R26" i="2" a="1"/>
  <c r="R26" i="2" s="1"/>
  <c r="I26" i="2" a="1"/>
  <c r="I26" i="2" s="1"/>
  <c r="V26" i="2" s="1" a="1"/>
  <c r="V26" i="2" s="1"/>
  <c r="L26" i="2" l="1" a="1"/>
  <c r="L26" i="2" s="1"/>
  <c r="K27" i="2" s="1" a="1"/>
  <c r="K27" i="2" s="1"/>
  <c r="J27" i="2" a="1"/>
  <c r="J27" i="2" s="1"/>
  <c r="M26" i="2" a="1"/>
  <c r="M26" i="2" s="1"/>
  <c r="O26" i="2" l="1" a="1"/>
  <c r="O26" i="2" s="1"/>
  <c r="P27" i="2" s="1" a="1"/>
  <c r="P27" i="2" s="1"/>
  <c r="N27" i="2" a="1"/>
  <c r="N27" i="2" s="1"/>
  <c r="Q26" i="2" l="1" a="1"/>
  <c r="Q26" i="2" s="1"/>
  <c r="T27" i="2" s="1"/>
  <c r="U27" i="2" s="1"/>
  <c r="W26" i="2"/>
  <c r="S27" i="2" a="1"/>
  <c r="S27" i="2" s="1"/>
  <c r="R27" i="2" l="1" a="1"/>
  <c r="R27" i="2" s="1"/>
  <c r="I27" i="2" a="1"/>
  <c r="I27" i="2" s="1"/>
  <c r="V27" i="2" l="1" a="1"/>
  <c r="V27" i="2" s="1"/>
  <c r="L27" i="2" a="1"/>
  <c r="L27" i="2" s="1"/>
  <c r="K28" i="2" s="1" a="1"/>
  <c r="K28" i="2" s="1"/>
  <c r="J28" i="2" a="1"/>
  <c r="J28" i="2" s="1"/>
  <c r="M27" i="2" l="1" a="1"/>
  <c r="M27" i="2" s="1"/>
  <c r="O27" i="2" s="1" a="1"/>
  <c r="O27" i="2" s="1"/>
  <c r="P28" i="2" s="1" a="1"/>
  <c r="P28" i="2" s="1"/>
  <c r="N28" i="2" l="1" a="1"/>
  <c r="N28" i="2" s="1"/>
  <c r="Q27" i="2" a="1"/>
  <c r="Q27" i="2" s="1"/>
  <c r="T28" i="2" s="1"/>
  <c r="U28" i="2" s="1"/>
  <c r="W27" i="2"/>
  <c r="S28" i="2" l="1" a="1"/>
  <c r="S28" i="2" s="1"/>
  <c r="I28" i="2" s="1" a="1"/>
  <c r="I28" i="2" s="1"/>
  <c r="R28" i="2" a="1"/>
  <c r="R28" i="2" s="1"/>
  <c r="V28" i="2" l="1" a="1"/>
  <c r="V28" i="2" s="1"/>
  <c r="L28" i="2" a="1"/>
  <c r="L28" i="2" s="1"/>
  <c r="K29" i="2" s="1" a="1"/>
  <c r="K29" i="2" s="1"/>
  <c r="J29" i="2" a="1"/>
  <c r="J29" i="2" s="1"/>
  <c r="M28" i="2" l="1" a="1"/>
  <c r="M28" i="2" s="1"/>
  <c r="N29" i="2" s="1" a="1"/>
  <c r="N29" i="2" s="1"/>
  <c r="O28" i="2" l="1" a="1"/>
  <c r="O28" i="2" s="1"/>
  <c r="P29" i="2" s="1" a="1"/>
  <c r="P29" i="2" s="1"/>
  <c r="Q28" i="2" l="1" a="1"/>
  <c r="Q28" i="2" s="1"/>
  <c r="T29" i="2" s="1"/>
  <c r="U29" i="2" s="1"/>
  <c r="W28" i="2"/>
  <c r="S29" i="2" l="1" a="1"/>
  <c r="S29" i="2" s="1"/>
  <c r="R29" i="2" a="1"/>
  <c r="R29" i="2" s="1"/>
  <c r="I29" i="2" a="1"/>
  <c r="I29" i="2" s="1"/>
  <c r="V29" i="2" l="1" a="1"/>
  <c r="V29" i="2" s="1"/>
  <c r="L29" i="2" a="1"/>
  <c r="L29" i="2" s="1"/>
  <c r="K30" i="2" s="1" a="1"/>
  <c r="K30" i="2" s="1"/>
  <c r="J30" i="2" a="1"/>
  <c r="J30" i="2" s="1"/>
  <c r="M29" i="2" l="1" a="1"/>
  <c r="M29" i="2" s="1"/>
  <c r="N30" i="2" s="1" a="1"/>
  <c r="N30" i="2" s="1"/>
  <c r="O29" i="2" l="1" a="1"/>
  <c r="O29" i="2" s="1"/>
  <c r="P30" i="2" s="1" a="1"/>
  <c r="P30" i="2" s="1"/>
  <c r="Q29" i="2" a="1"/>
  <c r="Q29" i="2" s="1"/>
  <c r="W29" i="2" l="1"/>
  <c r="T30" i="2"/>
  <c r="U30" i="2" s="1"/>
  <c r="R30" i="2" a="1"/>
  <c r="R30" i="2" s="1"/>
  <c r="S30" i="2" a="1"/>
  <c r="S30" i="2" s="1"/>
  <c r="I30" i="2" l="1" a="1"/>
  <c r="I30" i="2" s="1"/>
  <c r="V30" i="2" s="1" a="1"/>
  <c r="V30" i="2" s="1"/>
  <c r="L30" i="2" l="1" a="1"/>
  <c r="L30" i="2" s="1"/>
  <c r="K31" i="2" s="1" a="1"/>
  <c r="K31" i="2" s="1"/>
  <c r="J31" i="2" a="1"/>
  <c r="J31" i="2" s="1"/>
  <c r="M30" i="2" a="1"/>
  <c r="M30" i="2" s="1"/>
  <c r="N31" i="2" l="1" a="1"/>
  <c r="N31" i="2" s="1"/>
  <c r="O30" i="2" a="1"/>
  <c r="O30" i="2" s="1"/>
  <c r="P31" i="2" s="1" a="1"/>
  <c r="P31" i="2" s="1"/>
  <c r="Q30" i="2" l="1" a="1"/>
  <c r="Q30" i="2" s="1"/>
  <c r="W30" i="2" l="1"/>
  <c r="T31" i="2"/>
  <c r="U31" i="2" s="1"/>
  <c r="R31" i="2" a="1"/>
  <c r="R31" i="2" s="1"/>
  <c r="S31" i="2" a="1"/>
  <c r="S31" i="2" s="1"/>
  <c r="I31" i="2" l="1" a="1"/>
  <c r="I31" i="2" s="1"/>
  <c r="V31" i="2" s="1" a="1"/>
  <c r="V31" i="2" s="1"/>
  <c r="L31" i="2" l="1" a="1"/>
  <c r="L31" i="2" s="1"/>
  <c r="K32" i="2" s="1" a="1"/>
  <c r="K32" i="2" s="1"/>
  <c r="J32" i="2" a="1"/>
  <c r="J32" i="2" s="1"/>
  <c r="M31" i="2" a="1"/>
  <c r="M31" i="2" s="1"/>
  <c r="W31" i="2" l="1"/>
  <c r="O31" i="2" a="1"/>
  <c r="O31" i="2" s="1"/>
  <c r="P32" i="2" s="1" a="1"/>
  <c r="P32" i="2" s="1"/>
  <c r="N32" i="2" a="1"/>
  <c r="N32" i="2" s="1"/>
  <c r="Q31" i="2" l="1" a="1"/>
  <c r="Q31" i="2" s="1"/>
  <c r="T32" i="2" s="1"/>
  <c r="U32" i="2" s="1"/>
  <c r="S32" i="2" l="1" a="1"/>
  <c r="S32" i="2" s="1"/>
  <c r="I32" i="2" s="1" a="1"/>
  <c r="I32" i="2" s="1"/>
  <c r="R32" i="2" a="1"/>
  <c r="R32" i="2" s="1"/>
  <c r="V32" i="2" l="1" a="1"/>
  <c r="V32" i="2" s="1"/>
  <c r="L32" i="2" a="1"/>
  <c r="L32" i="2" s="1"/>
  <c r="K33" i="2" s="1" a="1"/>
  <c r="K33" i="2" s="1"/>
  <c r="J33" i="2" a="1"/>
  <c r="J33" i="2" s="1"/>
  <c r="M32" i="2" l="1" a="1"/>
  <c r="M32" i="2" s="1"/>
  <c r="N33" i="2" s="1" a="1"/>
  <c r="N33" i="2" s="1"/>
  <c r="O32" i="2" l="1" a="1"/>
  <c r="O32" i="2" s="1"/>
  <c r="P33" i="2" s="1" a="1"/>
  <c r="P33" i="2" s="1"/>
  <c r="Q32" i="2" l="1" a="1"/>
  <c r="Q32" i="2" s="1"/>
  <c r="T33" i="2" s="1"/>
  <c r="U33" i="2" s="1"/>
  <c r="W32" i="2"/>
  <c r="R33" i="2" l="1" a="1"/>
  <c r="R33" i="2" s="1"/>
  <c r="S33" i="2" a="1"/>
  <c r="S33" i="2" s="1"/>
  <c r="I33" i="2" s="1" a="1"/>
  <c r="I33" i="2" s="1"/>
  <c r="V33" i="2" s="1" a="1"/>
  <c r="V33" i="2" s="1"/>
  <c r="L33" i="2" l="1" a="1"/>
  <c r="L33" i="2" s="1"/>
  <c r="K34" i="2" s="1" a="1"/>
  <c r="K34" i="2" s="1"/>
  <c r="J34" i="2" a="1"/>
  <c r="J34" i="2" s="1"/>
  <c r="M33" i="2" l="1" a="1"/>
  <c r="M33" i="2" s="1"/>
  <c r="N34" i="2" s="1" a="1"/>
  <c r="N34" i="2" s="1"/>
  <c r="O33" i="2" l="1" a="1"/>
  <c r="O33" i="2" s="1"/>
  <c r="P34" i="2" s="1" a="1"/>
  <c r="P34" i="2" s="1"/>
  <c r="Q33" i="2" l="1" a="1"/>
  <c r="Q33" i="2" s="1"/>
  <c r="W33" i="2"/>
  <c r="T34" i="2"/>
  <c r="U34" i="2" s="1"/>
  <c r="R34" i="2" a="1"/>
  <c r="R34" i="2" s="1"/>
  <c r="S34" i="2" a="1"/>
  <c r="S34" i="2" s="1"/>
  <c r="I34" i="2" l="1" a="1"/>
  <c r="I34" i="2" s="1"/>
  <c r="V34" i="2" s="1" a="1"/>
  <c r="V34" i="2" s="1"/>
  <c r="L34" i="2" l="1" a="1"/>
  <c r="L34" i="2" s="1"/>
  <c r="K35" i="2" s="1" a="1"/>
  <c r="K35" i="2" s="1"/>
  <c r="J35" i="2" a="1"/>
  <c r="J35" i="2" s="1"/>
  <c r="M34" i="2" l="1" a="1"/>
  <c r="M34" i="2" s="1"/>
  <c r="N35" i="2" s="1" a="1"/>
  <c r="N35" i="2" s="1"/>
  <c r="O34" i="2" l="1" a="1"/>
  <c r="O34" i="2" s="1"/>
  <c r="P35" i="2" s="1" a="1"/>
  <c r="P35" i="2" s="1"/>
  <c r="Q34" i="2" l="1" a="1"/>
  <c r="Q34" i="2" s="1"/>
  <c r="T35" i="2" s="1"/>
  <c r="U35" i="2" s="1"/>
  <c r="W34" i="2"/>
  <c r="S35" i="2" l="1" a="1"/>
  <c r="S35" i="2" s="1"/>
  <c r="I35" i="2" s="1" a="1"/>
  <c r="I35" i="2" s="1"/>
  <c r="R35" i="2" a="1"/>
  <c r="R35" i="2" s="1"/>
  <c r="V35" i="2" l="1" a="1"/>
  <c r="V35" i="2" s="1"/>
  <c r="L35" i="2" a="1"/>
  <c r="L35" i="2" s="1"/>
  <c r="K36" i="2" s="1" a="1"/>
  <c r="K36" i="2" s="1"/>
  <c r="J36" i="2" a="1"/>
  <c r="J36" i="2" s="1"/>
  <c r="M35" i="2" l="1" a="1"/>
  <c r="M35" i="2" s="1"/>
  <c r="O35" i="2" s="1" a="1"/>
  <c r="O35" i="2" s="1"/>
  <c r="P36" i="2" s="1" a="1"/>
  <c r="P36" i="2" s="1"/>
  <c r="W35" i="2"/>
  <c r="N36" i="2" a="1"/>
  <c r="N36" i="2" s="1"/>
  <c r="Q35" i="2" l="1" a="1"/>
  <c r="Q35" i="2" s="1"/>
  <c r="R36" i="2" s="1" a="1"/>
  <c r="R36" i="2" s="1"/>
  <c r="S36" i="2" l="1" a="1"/>
  <c r="S36" i="2" s="1"/>
  <c r="T36" i="2"/>
  <c r="U36" i="2" s="1"/>
  <c r="I36" i="2" a="1"/>
  <c r="I36" i="2" s="1"/>
  <c r="V36" i="2" s="1" a="1"/>
  <c r="V36" i="2" s="1"/>
  <c r="L36" i="2" l="1" a="1"/>
  <c r="L36" i="2" s="1"/>
  <c r="K37" i="2" s="1" a="1"/>
  <c r="K37" i="2" s="1"/>
  <c r="J37" i="2" a="1"/>
  <c r="J37" i="2" s="1"/>
  <c r="M36" i="2" a="1"/>
  <c r="M36" i="2" s="1"/>
  <c r="O36" i="2" l="1" a="1"/>
  <c r="O36" i="2" s="1"/>
  <c r="P37" i="2" s="1" a="1"/>
  <c r="P37" i="2" s="1"/>
  <c r="N37" i="2" a="1"/>
  <c r="N37" i="2" s="1"/>
  <c r="Q36" i="2" l="1" a="1"/>
  <c r="Q36" i="2" s="1"/>
  <c r="T37" i="2" s="1"/>
  <c r="U37" i="2" s="1"/>
  <c r="W36" i="2"/>
  <c r="S37" i="2" l="1" a="1"/>
  <c r="S37" i="2" s="1"/>
  <c r="I37" i="2" s="1" a="1"/>
  <c r="I37" i="2" s="1"/>
  <c r="R37" i="2" a="1"/>
  <c r="R37" i="2" s="1"/>
  <c r="V37" i="2" l="1" a="1"/>
  <c r="V37" i="2" s="1"/>
  <c r="L37" i="2" a="1"/>
  <c r="L37" i="2" s="1"/>
  <c r="K38" i="2" s="1" a="1"/>
  <c r="K38" i="2" s="1"/>
  <c r="J38" i="2" a="1"/>
  <c r="J38" i="2" s="1"/>
  <c r="M37" i="2" l="1" a="1"/>
  <c r="M37" i="2" s="1"/>
  <c r="O37" i="2" s="1" a="1"/>
  <c r="O37" i="2" s="1"/>
  <c r="P38" i="2" s="1" a="1"/>
  <c r="P38" i="2" s="1"/>
  <c r="N38" i="2" l="1" a="1"/>
  <c r="N38" i="2" s="1"/>
  <c r="Q37" i="2" a="1"/>
  <c r="Q37" i="2" s="1"/>
  <c r="T38" i="2" s="1"/>
  <c r="U38" i="2" s="1"/>
  <c r="W37" i="2"/>
  <c r="S38" i="2" l="1" a="1"/>
  <c r="S38" i="2" s="1"/>
  <c r="R38" i="2" a="1"/>
  <c r="R38" i="2" s="1"/>
  <c r="I38" i="2" l="1" a="1"/>
  <c r="I38" i="2" s="1"/>
  <c r="V38" i="2" s="1" a="1"/>
  <c r="V38" i="2" s="1"/>
  <c r="J39" i="2" l="1" a="1"/>
  <c r="J39" i="2" s="1"/>
  <c r="L38" i="2" a="1"/>
  <c r="L38" i="2" s="1"/>
  <c r="K39" i="2" l="1" a="1"/>
  <c r="K39" i="2" s="1"/>
  <c r="M38" i="2" a="1"/>
  <c r="M38" i="2" s="1"/>
  <c r="N39" i="2" l="1" a="1"/>
  <c r="N39" i="2" s="1"/>
  <c r="O38" i="2" a="1"/>
  <c r="O38" i="2" s="1"/>
  <c r="P39" i="2" s="1" a="1"/>
  <c r="P39" i="2" s="1"/>
  <c r="W38" i="2"/>
  <c r="Q38" i="2" l="1" a="1"/>
  <c r="Q38" i="2" s="1"/>
  <c r="T39" i="2" l="1"/>
  <c r="U39" i="2" s="1"/>
  <c r="R39" i="2" a="1"/>
  <c r="R39" i="2" s="1"/>
  <c r="S39" i="2" a="1"/>
  <c r="S39" i="2" s="1"/>
  <c r="I39" i="2" s="1" a="1"/>
  <c r="I39" i="2" s="1"/>
  <c r="V39" i="2" s="1" a="1"/>
  <c r="V39" i="2" s="1"/>
  <c r="J40" i="2" l="1" a="1"/>
  <c r="J40" i="2" s="1"/>
  <c r="L39" i="2" a="1"/>
  <c r="L39" i="2" s="1"/>
  <c r="K40" i="2" s="1" a="1"/>
  <c r="K40" i="2" s="1"/>
  <c r="M39" i="2" l="1" a="1"/>
  <c r="M39" i="2" s="1"/>
  <c r="N40" i="2" l="1" a="1"/>
  <c r="N40" i="2" s="1"/>
  <c r="O39" i="2" a="1"/>
  <c r="O39" i="2" s="1"/>
  <c r="W39" i="2"/>
  <c r="P40" i="2" l="1" a="1"/>
  <c r="P40" i="2" s="1"/>
  <c r="Q39" i="2" a="1"/>
  <c r="Q39" i="2" s="1"/>
  <c r="T40" i="2" l="1"/>
  <c r="U40" i="2" s="1"/>
  <c r="S40" i="2" a="1"/>
  <c r="S40" i="2" s="1"/>
  <c r="I40" i="2" s="1" a="1"/>
  <c r="I40" i="2" s="1"/>
  <c r="R40" i="2" a="1"/>
  <c r="R40" i="2" s="1"/>
  <c r="V40" i="2" l="1" a="1"/>
  <c r="V40" i="2" s="1"/>
  <c r="L40" i="2" a="1"/>
  <c r="L40" i="2" s="1"/>
  <c r="K41" i="2" s="1" a="1"/>
  <c r="K41" i="2" s="1"/>
  <c r="J41" i="2" a="1"/>
  <c r="J41" i="2" s="1"/>
  <c r="M40" i="2" l="1" a="1"/>
  <c r="M40" i="2" s="1"/>
  <c r="N41" i="2" s="1" a="1"/>
  <c r="N41" i="2" s="1"/>
  <c r="O40" i="2" l="1" a="1"/>
  <c r="O40" i="2" s="1"/>
  <c r="P41" i="2" s="1" a="1"/>
  <c r="P41" i="2" s="1"/>
  <c r="W40" i="2"/>
  <c r="Q40" i="2" l="1" a="1"/>
  <c r="Q40" i="2" s="1"/>
  <c r="T41" i="2" s="1"/>
  <c r="U41" i="2" s="1"/>
  <c r="R41" i="2" l="1" a="1"/>
  <c r="R41" i="2" s="1"/>
  <c r="S41" i="2" a="1"/>
  <c r="S41" i="2" s="1"/>
  <c r="I41" i="2" s="1" a="1"/>
  <c r="I41" i="2" s="1"/>
  <c r="L41" i="2" s="1" a="1"/>
  <c r="L41" i="2" s="1"/>
  <c r="K42" i="2" s="1" a="1"/>
  <c r="K42" i="2" s="1"/>
  <c r="J42" i="2" l="1" a="1"/>
  <c r="J42" i="2" s="1"/>
  <c r="V41" i="2" a="1"/>
  <c r="V41" i="2" s="1"/>
  <c r="M41" i="2" a="1"/>
  <c r="M41" i="2" s="1"/>
  <c r="N42" i="2" s="1" a="1"/>
  <c r="N42" i="2" s="1"/>
  <c r="O41" i="2" l="1" a="1"/>
  <c r="O41" i="2" s="1"/>
  <c r="P42" i="2" s="1" a="1"/>
  <c r="P42" i="2" s="1"/>
  <c r="Q41" i="2" l="1" a="1"/>
  <c r="Q41" i="2" s="1"/>
  <c r="T42" i="2" s="1"/>
  <c r="U42" i="2" s="1"/>
  <c r="W41" i="2"/>
  <c r="S42" i="2" l="1" a="1"/>
  <c r="S42" i="2" s="1"/>
  <c r="I42" i="2" s="1" a="1"/>
  <c r="I42" i="2" s="1"/>
  <c r="R42" i="2" a="1"/>
  <c r="R42" i="2" s="1"/>
  <c r="V42" i="2" l="1" a="1"/>
  <c r="V42" i="2" s="1"/>
  <c r="L42" i="2" a="1"/>
  <c r="L42" i="2" s="1"/>
  <c r="K43" i="2" s="1" a="1"/>
  <c r="K43" i="2" s="1"/>
  <c r="J43" i="2" a="1"/>
  <c r="J43" i="2" s="1"/>
  <c r="M42" i="2" l="1" a="1"/>
  <c r="M42" i="2" s="1"/>
  <c r="O42" i="2" s="1" a="1"/>
  <c r="O42" i="2" s="1"/>
  <c r="P43" i="2" s="1" a="1"/>
  <c r="P43" i="2" s="1"/>
  <c r="N43" i="2" l="1" a="1"/>
  <c r="N43" i="2" s="1"/>
  <c r="Q42" i="2" a="1"/>
  <c r="Q42" i="2" s="1"/>
  <c r="T43" i="2" s="1"/>
  <c r="U43" i="2" s="1"/>
  <c r="W42" i="2"/>
  <c r="S43" i="2" l="1" a="1"/>
  <c r="S43" i="2" s="1"/>
  <c r="I43" i="2" s="1" a="1"/>
  <c r="I43" i="2" s="1"/>
  <c r="R43" i="2" a="1"/>
  <c r="R43" i="2" s="1"/>
  <c r="V43" i="2" l="1" a="1"/>
  <c r="V43" i="2" s="1"/>
  <c r="L43" i="2" a="1"/>
  <c r="L43" i="2" s="1"/>
  <c r="K44" i="2" s="1" a="1"/>
  <c r="K44" i="2" s="1"/>
  <c r="J44" i="2" a="1"/>
  <c r="J44" i="2" s="1"/>
  <c r="M43" i="2" l="1" a="1"/>
  <c r="M43" i="2" s="1"/>
  <c r="N44" i="2" s="1" a="1"/>
  <c r="N44" i="2" s="1"/>
  <c r="W43" i="2"/>
  <c r="O43" i="2" l="1" a="1"/>
  <c r="O43" i="2" s="1"/>
  <c r="P44" i="2" s="1" a="1"/>
  <c r="P44" i="2" s="1"/>
  <c r="Q43" i="2" l="1" a="1"/>
  <c r="Q43" i="2" s="1"/>
  <c r="T44" i="2" s="1"/>
  <c r="U44" i="2" s="1"/>
  <c r="S44" i="2" l="1" a="1"/>
  <c r="S44" i="2" s="1"/>
  <c r="I44" i="2" s="1" a="1"/>
  <c r="I44" i="2" s="1"/>
  <c r="R44" i="2" a="1"/>
  <c r="R44" i="2" s="1"/>
  <c r="V44" i="2" l="1" a="1"/>
  <c r="V44" i="2" s="1"/>
  <c r="W44" i="2" s="1"/>
  <c r="L44" i="2" a="1"/>
  <c r="L44" i="2" s="1"/>
  <c r="K45" i="2" s="1" a="1"/>
  <c r="K45" i="2" s="1"/>
  <c r="J45" i="2" a="1"/>
  <c r="J45" i="2" s="1"/>
  <c r="M44" i="2" l="1" a="1"/>
  <c r="M44" i="2" s="1"/>
  <c r="N45" i="2" s="1" a="1"/>
  <c r="N45" i="2" s="1"/>
  <c r="O44" i="2" l="1" a="1"/>
  <c r="O44" i="2" s="1"/>
  <c r="P45" i="2" s="1" a="1"/>
  <c r="P45" i="2" s="1"/>
  <c r="Q44" i="2" l="1" a="1"/>
  <c r="Q44" i="2" s="1"/>
  <c r="T45" i="2" s="1"/>
  <c r="U45" i="2" s="1"/>
  <c r="S45" i="2" l="1" a="1"/>
  <c r="S45" i="2" s="1"/>
  <c r="R45" i="2" a="1"/>
  <c r="R45" i="2" s="1"/>
  <c r="I45" i="2" a="1"/>
  <c r="I45" i="2" s="1"/>
  <c r="V45" i="2" s="1" a="1"/>
  <c r="V45" i="2" s="1"/>
  <c r="L45" i="2" l="1" a="1"/>
  <c r="L45" i="2" s="1"/>
  <c r="K46" i="2" s="1" a="1"/>
  <c r="K46" i="2" s="1"/>
  <c r="J46" i="2" a="1"/>
  <c r="J46" i="2" s="1"/>
  <c r="W45" i="2" l="1"/>
  <c r="M45" i="2" a="1"/>
  <c r="M45" i="2" s="1"/>
  <c r="O45" i="2" l="1" a="1"/>
  <c r="O45" i="2" s="1"/>
  <c r="P46" i="2" s="1" a="1"/>
  <c r="P46" i="2" s="1"/>
  <c r="N46" i="2" a="1"/>
  <c r="N46" i="2" s="1"/>
  <c r="Q45" i="2" l="1" a="1"/>
  <c r="Q45" i="2" s="1"/>
  <c r="T46" i="2" s="1"/>
  <c r="U46" i="2" s="1"/>
  <c r="R46" i="2" l="1" a="1"/>
  <c r="R46" i="2" s="1"/>
  <c r="S46" i="2" a="1"/>
  <c r="S46" i="2" s="1"/>
  <c r="I46" i="2" l="1" a="1"/>
  <c r="I46" i="2" s="1"/>
  <c r="V46" i="2" s="1" a="1"/>
  <c r="V46" i="2" s="1"/>
  <c r="J47" i="2" l="1" a="1"/>
  <c r="J47" i="2" s="1"/>
  <c r="L46" i="2" a="1"/>
  <c r="L46" i="2" s="1"/>
  <c r="K47" i="2" s="1" a="1"/>
  <c r="K47" i="2" s="1"/>
  <c r="M46" i="2" l="1" a="1"/>
  <c r="M46" i="2" s="1"/>
  <c r="W46" i="2"/>
  <c r="O46" i="2" l="1" a="1"/>
  <c r="O46" i="2" s="1"/>
  <c r="P47" i="2" s="1" a="1"/>
  <c r="P47" i="2" s="1"/>
  <c r="N47" i="2" a="1"/>
  <c r="N47" i="2" s="1"/>
  <c r="Q46" i="2" l="1" a="1"/>
  <c r="Q46" i="2" s="1"/>
  <c r="T47" i="2" s="1"/>
  <c r="U47" i="2" s="1"/>
  <c r="R47" i="2" l="1" a="1"/>
  <c r="R47" i="2" s="1"/>
  <c r="S47" i="2" a="1"/>
  <c r="S47" i="2" s="1"/>
  <c r="I47" i="2" s="1" a="1"/>
  <c r="I47" i="2" s="1"/>
  <c r="V47" i="2" s="1" a="1"/>
  <c r="V47" i="2" s="1"/>
  <c r="J48" i="2" l="1" a="1"/>
  <c r="J48" i="2" s="1"/>
  <c r="L47" i="2" a="1"/>
  <c r="L47" i="2" s="1"/>
  <c r="K48" i="2" s="1" a="1"/>
  <c r="K48" i="2" s="1"/>
  <c r="W47" i="2"/>
  <c r="M47" i="2" l="1" a="1"/>
  <c r="M47" i="2" s="1"/>
  <c r="O47" i="2" s="1" a="1"/>
  <c r="O47" i="2" s="1"/>
  <c r="P48" i="2" s="1" a="1"/>
  <c r="P48" i="2" s="1"/>
  <c r="N48" i="2" l="1" a="1"/>
  <c r="N48" i="2" s="1"/>
  <c r="Q47" i="2" a="1"/>
  <c r="Q47" i="2" s="1"/>
  <c r="T48" i="2" s="1"/>
  <c r="U48" i="2" s="1"/>
  <c r="R48" i="2" l="1" a="1"/>
  <c r="R48" i="2" s="1"/>
  <c r="S48" i="2" a="1"/>
  <c r="S48" i="2" s="1"/>
  <c r="I48" i="2" s="1" a="1"/>
  <c r="I48" i="2" s="1"/>
  <c r="V48" i="2" s="1" a="1"/>
  <c r="V48" i="2" s="1"/>
  <c r="W48" i="2" s="1"/>
  <c r="L48" i="2" l="1" a="1"/>
  <c r="L48" i="2" s="1"/>
  <c r="K49" i="2" s="1" a="1"/>
  <c r="K49" i="2" s="1"/>
  <c r="J49" i="2" a="1"/>
  <c r="J49" i="2" s="1"/>
  <c r="M48" i="2" l="1" a="1"/>
  <c r="M48" i="2" s="1"/>
  <c r="N49" i="2" s="1" a="1"/>
  <c r="N49" i="2" s="1"/>
  <c r="O48" i="2" l="1" a="1"/>
  <c r="O48" i="2" s="1"/>
  <c r="P49" i="2" s="1" a="1"/>
  <c r="P49" i="2" s="1"/>
  <c r="Q48" i="2" l="1" a="1"/>
  <c r="Q48" i="2" s="1"/>
  <c r="T49" i="2" s="1"/>
  <c r="U49" i="2" s="1"/>
  <c r="S49" i="2" l="1" a="1"/>
  <c r="S49" i="2" s="1"/>
  <c r="I49" i="2" s="1" a="1"/>
  <c r="I49" i="2" s="1"/>
  <c r="J50" i="2" s="1" a="1"/>
  <c r="J50" i="2" s="1"/>
  <c r="R49" i="2" a="1"/>
  <c r="R49" i="2" s="1"/>
  <c r="V49" i="2" l="1" a="1"/>
  <c r="V49" i="2" s="1"/>
  <c r="W49" i="2" s="1"/>
  <c r="L49" i="2" a="1"/>
  <c r="L49" i="2" s="1"/>
  <c r="K50" i="2" s="1" a="1"/>
  <c r="K50" i="2" s="1"/>
  <c r="M49" i="2" l="1" a="1"/>
  <c r="M49" i="2" s="1"/>
  <c r="O49" i="2" s="1" a="1"/>
  <c r="O49" i="2" s="1"/>
  <c r="Q49" i="2" s="1" a="1"/>
  <c r="Q49" i="2" s="1"/>
  <c r="T50" i="2" s="1"/>
  <c r="U50" i="2" s="1"/>
  <c r="P50" i="2" l="1" a="1"/>
  <c r="P50" i="2" s="1"/>
  <c r="N50" i="2" a="1"/>
  <c r="N50" i="2" s="1"/>
  <c r="R50" i="2" a="1"/>
  <c r="R50" i="2" s="1"/>
  <c r="S50" i="2" a="1"/>
  <c r="S50" i="2" s="1"/>
  <c r="I50" i="2" s="1" a="1"/>
  <c r="I50" i="2" s="1"/>
  <c r="L50" i="2" l="1" a="1"/>
  <c r="L50" i="2" s="1"/>
  <c r="K51" i="2" s="1" a="1"/>
  <c r="K51" i="2" s="1"/>
  <c r="J51" i="2" a="1"/>
  <c r="J51" i="2" s="1"/>
  <c r="V50" i="2" a="1"/>
  <c r="V50" i="2" s="1"/>
  <c r="M50" i="2" a="1"/>
  <c r="M50" i="2" s="1"/>
  <c r="O50" i="2" l="1" a="1"/>
  <c r="O50" i="2" s="1"/>
  <c r="P51" i="2" s="1" a="1"/>
  <c r="P51" i="2" s="1"/>
  <c r="N51" i="2" a="1"/>
  <c r="N51" i="2" s="1"/>
  <c r="W50" i="2"/>
  <c r="Q50" i="2" l="1" a="1"/>
  <c r="Q50" i="2" s="1"/>
  <c r="S51" i="2" l="1" a="1"/>
  <c r="S51" i="2" s="1"/>
  <c r="I51" i="2" s="1" a="1"/>
  <c r="I51" i="2" s="1"/>
  <c r="J52" i="2" s="1" a="1"/>
  <c r="J52" i="2" s="1"/>
  <c r="R51" i="2" a="1"/>
  <c r="R51" i="2" s="1"/>
  <c r="T51" i="2"/>
  <c r="U51" i="2" s="1"/>
  <c r="L51" i="2" l="1" a="1"/>
  <c r="L51" i="2" s="1"/>
  <c r="K52" i="2" s="1" a="1"/>
  <c r="K52" i="2" s="1"/>
  <c r="V51" i="2" a="1"/>
  <c r="V51" i="2" s="1"/>
  <c r="M51" i="2" a="1"/>
  <c r="M51" i="2" s="1"/>
  <c r="N52" i="2" s="1" a="1"/>
  <c r="N52" i="2" s="1"/>
  <c r="O51" i="2" l="1" a="1"/>
  <c r="O51" i="2" s="1"/>
  <c r="P52" i="2" s="1" a="1"/>
  <c r="P52" i="2" s="1"/>
  <c r="Q51" i="2" l="1" a="1"/>
  <c r="Q51" i="2" s="1"/>
  <c r="T52" i="2" s="1"/>
  <c r="U52" i="2" s="1"/>
  <c r="W51" i="2"/>
  <c r="S52" i="2" l="1" a="1"/>
  <c r="S52" i="2" s="1"/>
  <c r="R52" i="2" a="1"/>
  <c r="R52" i="2" s="1"/>
  <c r="I52" i="2" a="1"/>
  <c r="I52" i="2" s="1"/>
  <c r="V52" i="2" l="1" a="1"/>
  <c r="V52" i="2" s="1"/>
  <c r="L52" i="2" a="1"/>
  <c r="L52" i="2" s="1"/>
  <c r="K53" i="2" s="1" a="1"/>
  <c r="K53" i="2" s="1"/>
  <c r="J53" i="2" a="1"/>
  <c r="J53" i="2" s="1"/>
  <c r="M52" i="2" l="1" a="1"/>
  <c r="M52" i="2" s="1"/>
  <c r="N53" i="2" s="1" a="1"/>
  <c r="N53" i="2" s="1"/>
  <c r="O52" i="2" l="1" a="1"/>
  <c r="O52" i="2" s="1"/>
  <c r="P53" i="2" s="1" a="1"/>
  <c r="P53" i="2" s="1"/>
  <c r="Q52" i="2" l="1" a="1"/>
  <c r="Q52" i="2" s="1"/>
  <c r="R53" i="2" s="1" a="1"/>
  <c r="R53" i="2" s="1"/>
  <c r="W52" i="2"/>
  <c r="S53" i="2" l="1" a="1"/>
  <c r="S53" i="2" s="1"/>
  <c r="I53" i="2" s="1" a="1"/>
  <c r="I53" i="2" s="1"/>
  <c r="V53" i="2" s="1" a="1"/>
  <c r="V53" i="2" s="1"/>
  <c r="T53" i="2"/>
  <c r="U53" i="2" s="1"/>
  <c r="L53" i="2" l="1" a="1"/>
  <c r="L53" i="2" s="1"/>
  <c r="K54" i="2" s="1" a="1"/>
  <c r="K54" i="2" s="1"/>
  <c r="J54" i="2" a="1"/>
  <c r="J54" i="2" s="1"/>
  <c r="M53" i="2" l="1" a="1"/>
  <c r="M53" i="2" s="1"/>
  <c r="O53" i="2" s="1" a="1"/>
  <c r="O53" i="2" s="1"/>
  <c r="P54" i="2" s="1" a="1"/>
  <c r="P54" i="2" s="1"/>
  <c r="N54" i="2" l="1" a="1"/>
  <c r="N54" i="2" s="1"/>
  <c r="Q53" i="2" a="1"/>
  <c r="Q53" i="2" s="1"/>
  <c r="T54" i="2" s="1"/>
  <c r="U54" i="2" s="1"/>
  <c r="W53" i="2"/>
  <c r="S54" i="2" l="1" a="1"/>
  <c r="S54" i="2" s="1"/>
  <c r="I54" i="2" s="1" a="1"/>
  <c r="I54" i="2" s="1"/>
  <c r="R54" i="2" a="1"/>
  <c r="R54" i="2" s="1"/>
  <c r="V54" i="2" l="1" a="1"/>
  <c r="V54" i="2" s="1"/>
  <c r="L54" i="2" a="1"/>
  <c r="L54" i="2" s="1"/>
  <c r="K55" i="2" s="1" a="1"/>
  <c r="K55" i="2" s="1"/>
  <c r="J55" i="2" a="1"/>
  <c r="J55" i="2" s="1"/>
  <c r="M54" i="2" a="1"/>
  <c r="M54" i="2" s="1"/>
  <c r="O54" i="2" l="1" a="1"/>
  <c r="O54" i="2" s="1"/>
  <c r="P55" i="2" s="1" a="1"/>
  <c r="P55" i="2" s="1"/>
  <c r="N55" i="2" a="1"/>
  <c r="N55" i="2" s="1"/>
  <c r="Q54" i="2" l="1" a="1"/>
  <c r="Q54" i="2" s="1"/>
  <c r="T55" i="2" s="1"/>
  <c r="U55" i="2" s="1"/>
  <c r="W54" i="2"/>
  <c r="S55" i="2" l="1" a="1"/>
  <c r="S55" i="2" s="1"/>
  <c r="R55" i="2" a="1"/>
  <c r="R55" i="2" s="1"/>
  <c r="I55" i="2" a="1"/>
  <c r="I55" i="2" s="1"/>
  <c r="V55" i="2" s="1" a="1"/>
  <c r="V55" i="2" s="1"/>
  <c r="L55" i="2" l="1" a="1"/>
  <c r="L55" i="2" s="1"/>
  <c r="K56" i="2" s="1" a="1"/>
  <c r="K56" i="2" s="1"/>
  <c r="J56" i="2" a="1"/>
  <c r="J56" i="2" s="1"/>
  <c r="M55" i="2" l="1" a="1"/>
  <c r="M55" i="2" s="1"/>
  <c r="O55" i="2" s="1" a="1"/>
  <c r="O55" i="2" s="1"/>
  <c r="P56" i="2" s="1" a="1"/>
  <c r="P56" i="2" s="1"/>
  <c r="N56" i="2" l="1" a="1"/>
  <c r="N56" i="2" s="1"/>
  <c r="Q55" i="2" a="1"/>
  <c r="Q55" i="2" s="1"/>
  <c r="T56" i="2" s="1"/>
  <c r="U56" i="2" s="1"/>
  <c r="W55" i="2"/>
  <c r="S56" i="2" l="1" a="1"/>
  <c r="S56" i="2" s="1"/>
  <c r="I56" i="2" s="1" a="1"/>
  <c r="I56" i="2" s="1"/>
  <c r="R56" i="2" a="1"/>
  <c r="R56" i="2" s="1"/>
  <c r="V56" i="2" l="1" a="1"/>
  <c r="V56" i="2" s="1"/>
  <c r="L56" i="2" a="1"/>
  <c r="L56" i="2" s="1"/>
  <c r="K57" i="2" s="1" a="1"/>
  <c r="K57" i="2" s="1"/>
  <c r="J57" i="2" a="1"/>
  <c r="J57" i="2" s="1"/>
  <c r="M56" i="2" l="1" a="1"/>
  <c r="M56" i="2" s="1"/>
  <c r="O56" i="2" s="1" a="1"/>
  <c r="O56" i="2" s="1"/>
  <c r="P57" i="2" s="1" a="1"/>
  <c r="P57" i="2" s="1"/>
  <c r="N57" i="2" l="1" a="1"/>
  <c r="N57" i="2" s="1"/>
  <c r="Q56" i="2" a="1"/>
  <c r="Q56" i="2" s="1"/>
  <c r="T57" i="2" s="1"/>
  <c r="U57" i="2" s="1"/>
  <c r="W56" i="2"/>
  <c r="S57" i="2" l="1" a="1"/>
  <c r="S57" i="2" s="1"/>
  <c r="I57" i="2" s="1" a="1"/>
  <c r="I57" i="2" s="1"/>
  <c r="R57" i="2" a="1"/>
  <c r="R57" i="2" s="1"/>
  <c r="V57" i="2" l="1" a="1"/>
  <c r="V57" i="2" s="1"/>
  <c r="L57" i="2" a="1"/>
  <c r="L57" i="2" s="1"/>
  <c r="K58" i="2" s="1" a="1"/>
  <c r="K58" i="2" s="1"/>
  <c r="J58" i="2" a="1"/>
  <c r="J58" i="2" s="1"/>
  <c r="M57" i="2" l="1" a="1"/>
  <c r="M57" i="2" s="1"/>
  <c r="O57" i="2" s="1" a="1"/>
  <c r="O57" i="2" s="1"/>
  <c r="P58" i="2" s="1" a="1"/>
  <c r="P58" i="2" s="1"/>
  <c r="N58" i="2" l="1" a="1"/>
  <c r="N58" i="2" s="1"/>
  <c r="Q57" i="2" a="1"/>
  <c r="Q57" i="2" s="1"/>
  <c r="T58" i="2" s="1"/>
  <c r="U58" i="2" s="1"/>
  <c r="W57" i="2"/>
  <c r="S58" i="2" l="1" a="1"/>
  <c r="S58" i="2" s="1"/>
  <c r="R58" i="2" a="1"/>
  <c r="R58" i="2" s="1"/>
  <c r="I58" i="2" a="1"/>
  <c r="I58" i="2" s="1"/>
  <c r="V58" i="2" s="1" a="1"/>
  <c r="V58" i="2" s="1"/>
  <c r="L58" i="2" l="1" a="1"/>
  <c r="L58" i="2" s="1"/>
  <c r="K59" i="2" s="1" a="1"/>
  <c r="K59" i="2" s="1"/>
  <c r="J59" i="2" a="1"/>
  <c r="J59" i="2" s="1"/>
  <c r="M58" i="2" l="1" a="1"/>
  <c r="M58" i="2" s="1"/>
  <c r="O58" i="2" s="1" a="1"/>
  <c r="O58" i="2" s="1"/>
  <c r="N59" i="2" l="1" a="1"/>
  <c r="N59" i="2" s="1"/>
  <c r="P59" i="2" a="1"/>
  <c r="P59" i="2" s="1"/>
  <c r="Q58" i="2" a="1"/>
  <c r="Q58" i="2" s="1"/>
  <c r="R59" i="2" s="1" a="1"/>
  <c r="R59" i="2" s="1"/>
  <c r="W58" i="2"/>
  <c r="S59" i="2" l="1" a="1"/>
  <c r="S59" i="2" s="1"/>
  <c r="I59" i="2" s="1" a="1"/>
  <c r="I59" i="2" s="1"/>
  <c r="T59" i="2"/>
  <c r="U59" i="2" s="1"/>
  <c r="V59" i="2" l="1" a="1"/>
  <c r="V59" i="2" s="1"/>
  <c r="L59" i="2" a="1"/>
  <c r="L59" i="2" s="1"/>
  <c r="K60" i="2" s="1" a="1"/>
  <c r="K60" i="2" s="1"/>
  <c r="J60" i="2" a="1"/>
  <c r="J60" i="2" s="1"/>
  <c r="M59" i="2" l="1" a="1"/>
  <c r="M59" i="2" s="1"/>
  <c r="O59" i="2" a="1"/>
  <c r="O59" i="2" s="1"/>
  <c r="P60" i="2" s="1" a="1"/>
  <c r="P60" i="2" s="1"/>
  <c r="N60" i="2" a="1"/>
  <c r="N60" i="2" s="1"/>
  <c r="Q59" i="2" l="1" a="1"/>
  <c r="Q59" i="2" s="1"/>
  <c r="T60" i="2" s="1"/>
  <c r="U60" i="2" s="1"/>
  <c r="W59" i="2"/>
  <c r="S60" i="2" l="1" a="1"/>
  <c r="S60" i="2" s="1"/>
  <c r="I60" i="2" s="1" a="1"/>
  <c r="I60" i="2" s="1"/>
  <c r="R60" i="2" a="1"/>
  <c r="R60" i="2" s="1"/>
  <c r="V60" i="2" l="1" a="1"/>
  <c r="V60" i="2" s="1"/>
  <c r="L60" i="2" a="1"/>
  <c r="L60" i="2" s="1"/>
  <c r="K61" i="2" s="1" a="1"/>
  <c r="K61" i="2" s="1"/>
  <c r="J61" i="2" a="1"/>
  <c r="J61" i="2" s="1"/>
  <c r="M60" i="2" l="1" a="1"/>
  <c r="M60" i="2" s="1"/>
  <c r="O60" i="2" s="1" a="1"/>
  <c r="O60" i="2" s="1"/>
  <c r="P61" i="2" s="1" a="1"/>
  <c r="P61" i="2" s="1"/>
  <c r="N61" i="2" l="1" a="1"/>
  <c r="N61" i="2" s="1"/>
  <c r="Q60" i="2" a="1"/>
  <c r="Q60" i="2" s="1"/>
  <c r="T61" i="2" s="1"/>
  <c r="U61" i="2" s="1"/>
  <c r="W60" i="2"/>
  <c r="S61" i="2" l="1" a="1"/>
  <c r="S61" i="2" s="1"/>
  <c r="I61" i="2" s="1" a="1"/>
  <c r="I61" i="2" s="1"/>
  <c r="R61" i="2" a="1"/>
  <c r="R61" i="2" s="1"/>
  <c r="V61" i="2" l="1" a="1"/>
  <c r="V61" i="2" s="1"/>
  <c r="L61" i="2" a="1"/>
  <c r="L61" i="2" s="1"/>
  <c r="K62" i="2" s="1" a="1"/>
  <c r="K62" i="2" s="1"/>
  <c r="J62" i="2" a="1"/>
  <c r="J62" i="2" s="1"/>
  <c r="M61" i="2" a="1"/>
  <c r="M61" i="2" s="1"/>
  <c r="W61" i="2" l="1"/>
  <c r="N62" i="2" a="1"/>
  <c r="N62" i="2" s="1"/>
  <c r="O61" i="2" a="1"/>
  <c r="O61" i="2" s="1"/>
  <c r="P62" i="2" s="1" a="1"/>
  <c r="P62" i="2" s="1"/>
  <c r="Q61" i="2" l="1" a="1"/>
  <c r="Q61" i="2" s="1"/>
  <c r="T62" i="2" s="1"/>
  <c r="U62" i="2" s="1"/>
  <c r="S62" i="2" l="1" a="1"/>
  <c r="S62" i="2" s="1"/>
  <c r="R62" i="2" a="1"/>
  <c r="R62" i="2" s="1"/>
  <c r="I62" i="2" a="1"/>
  <c r="I62" i="2" s="1"/>
  <c r="V62" i="2" l="1" a="1"/>
  <c r="V62" i="2" s="1"/>
  <c r="L62" i="2" a="1"/>
  <c r="L62" i="2" s="1"/>
  <c r="K63" i="2" s="1" a="1"/>
  <c r="K63" i="2" s="1"/>
  <c r="J63" i="2" a="1"/>
  <c r="J63" i="2" s="1"/>
  <c r="M62" i="2" l="1" a="1"/>
  <c r="M62" i="2" s="1"/>
  <c r="N63" i="2" s="1" a="1"/>
  <c r="N63" i="2" s="1"/>
  <c r="O62" i="2" l="1" a="1"/>
  <c r="O62" i="2" s="1"/>
  <c r="P63" i="2" s="1" a="1"/>
  <c r="P63" i="2" s="1"/>
  <c r="Q62" i="2" l="1" a="1"/>
  <c r="Q62" i="2" s="1"/>
  <c r="T63" i="2" s="1"/>
  <c r="U63" i="2" s="1"/>
  <c r="W62" i="2"/>
  <c r="S63" i="2" l="1" a="1"/>
  <c r="S63" i="2" s="1"/>
  <c r="I63" i="2" s="1" a="1"/>
  <c r="I63" i="2" s="1"/>
  <c r="R63" i="2" a="1"/>
  <c r="R63" i="2" s="1"/>
  <c r="V63" i="2" l="1" a="1"/>
  <c r="V63" i="2" s="1"/>
  <c r="L63" i="2" a="1"/>
  <c r="L63" i="2" s="1"/>
  <c r="K64" i="2" s="1" a="1"/>
  <c r="K64" i="2" s="1"/>
  <c r="J64" i="2" a="1"/>
  <c r="J64" i="2" s="1"/>
  <c r="M63" i="2" l="1" a="1"/>
  <c r="M63" i="2" s="1"/>
  <c r="N64" i="2" s="1" a="1"/>
  <c r="N64" i="2" s="1"/>
  <c r="O63" i="2" l="1" a="1"/>
  <c r="O63" i="2" s="1"/>
  <c r="P64" i="2" s="1" a="1"/>
  <c r="P64" i="2" s="1"/>
  <c r="Q63" i="2" l="1" a="1"/>
  <c r="Q63" i="2" s="1"/>
  <c r="T64" i="2" s="1"/>
  <c r="U64" i="2" s="1"/>
  <c r="W63" i="2"/>
  <c r="S64" i="2" l="1" a="1"/>
  <c r="S64" i="2" s="1"/>
  <c r="I64" i="2" s="1" a="1"/>
  <c r="I64" i="2" s="1"/>
  <c r="R64" i="2" a="1"/>
  <c r="R64" i="2" s="1"/>
  <c r="V64" i="2" l="1" a="1"/>
  <c r="V64" i="2" s="1"/>
  <c r="L64" i="2" a="1"/>
  <c r="L64" i="2" s="1"/>
  <c r="K65" i="2" s="1" a="1"/>
  <c r="K65" i="2" s="1"/>
  <c r="J65" i="2" a="1"/>
  <c r="J65" i="2" s="1"/>
  <c r="M64" i="2" l="1" a="1"/>
  <c r="M64" i="2" s="1"/>
  <c r="N65" i="2" s="1" a="1"/>
  <c r="N65" i="2" s="1"/>
  <c r="O64" i="2" l="1" a="1"/>
  <c r="O64" i="2" s="1"/>
  <c r="P65" i="2" s="1" a="1"/>
  <c r="P65" i="2" s="1"/>
  <c r="Q64" i="2" l="1" a="1"/>
  <c r="Q64" i="2" s="1"/>
  <c r="T65" i="2" s="1"/>
  <c r="U65" i="2" s="1"/>
  <c r="W64" i="2"/>
  <c r="S65" i="2" l="1" a="1"/>
  <c r="S65" i="2" s="1"/>
  <c r="I65" i="2" s="1" a="1"/>
  <c r="I65" i="2" s="1"/>
  <c r="R65" i="2" a="1"/>
  <c r="R65" i="2" s="1"/>
  <c r="V65" i="2" l="1" a="1"/>
  <c r="V65" i="2" s="1"/>
  <c r="L65" i="2" a="1"/>
  <c r="L65" i="2" s="1"/>
  <c r="K66" i="2" s="1" a="1"/>
  <c r="K66" i="2" s="1"/>
  <c r="J66" i="2" a="1"/>
  <c r="J66" i="2" s="1"/>
  <c r="M65" i="2" l="1" a="1"/>
  <c r="M65" i="2" s="1"/>
  <c r="N66" i="2" s="1" a="1"/>
  <c r="N66" i="2" s="1"/>
  <c r="O65" i="2" l="1" a="1"/>
  <c r="O65" i="2" s="1"/>
  <c r="P66" i="2" s="1" a="1"/>
  <c r="P66" i="2" s="1"/>
  <c r="Q65" i="2" l="1" a="1"/>
  <c r="Q65" i="2" s="1"/>
  <c r="T66" i="2" s="1"/>
  <c r="U66" i="2" s="1"/>
  <c r="W65" i="2"/>
  <c r="S66" i="2" l="1" a="1"/>
  <c r="S66" i="2" s="1"/>
  <c r="R66" i="2" a="1"/>
  <c r="R66" i="2" s="1"/>
  <c r="I66" i="2" a="1"/>
  <c r="I66" i="2" s="1"/>
  <c r="V66" i="2" l="1" a="1"/>
  <c r="V66" i="2" s="1"/>
  <c r="L66" i="2" a="1"/>
  <c r="L66" i="2" s="1"/>
  <c r="K67" i="2" s="1" a="1"/>
  <c r="K67" i="2" s="1"/>
  <c r="J67" i="2" a="1"/>
  <c r="J67" i="2" s="1"/>
  <c r="M66" i="2" l="1" a="1"/>
  <c r="M66" i="2" s="1"/>
  <c r="N67" i="2" s="1" a="1"/>
  <c r="N67" i="2" s="1"/>
  <c r="O66" i="2" l="1" a="1"/>
  <c r="O66" i="2" s="1"/>
  <c r="P67" i="2" s="1" a="1"/>
  <c r="P67" i="2" s="1"/>
  <c r="Q66" i="2" l="1" a="1"/>
  <c r="Q66" i="2" s="1"/>
  <c r="T67" i="2" s="1"/>
  <c r="U67" i="2" s="1"/>
  <c r="W66" i="2"/>
  <c r="S67" i="2" l="1" a="1"/>
  <c r="S67" i="2" s="1"/>
  <c r="I67" i="2" s="1" a="1"/>
  <c r="I67" i="2" s="1"/>
  <c r="R67" i="2" a="1"/>
  <c r="R67" i="2" s="1"/>
  <c r="V67" i="2" l="1" a="1"/>
  <c r="V67" i="2" s="1"/>
  <c r="L67" i="2" a="1"/>
  <c r="L67" i="2" s="1"/>
  <c r="K68" i="2" s="1" a="1"/>
  <c r="K68" i="2" s="1"/>
  <c r="J68" i="2" a="1"/>
  <c r="J68" i="2" s="1"/>
  <c r="M67" i="2" l="1" a="1"/>
  <c r="M67" i="2" s="1"/>
  <c r="N68" i="2" s="1" a="1"/>
  <c r="N68" i="2" s="1"/>
  <c r="O67" i="2" l="1" a="1"/>
  <c r="O67" i="2" s="1"/>
  <c r="P68" i="2" s="1" a="1"/>
  <c r="P68" i="2" s="1"/>
  <c r="Q67" i="2" l="1" a="1"/>
  <c r="Q67" i="2" s="1"/>
  <c r="T68" i="2" s="1"/>
  <c r="U68" i="2" s="1"/>
  <c r="W67" i="2"/>
  <c r="S68" i="2" l="1" a="1"/>
  <c r="S68" i="2" s="1"/>
  <c r="I68" i="2" s="1" a="1"/>
  <c r="I68" i="2" s="1"/>
  <c r="R68" i="2" a="1"/>
  <c r="R68" i="2" s="1"/>
  <c r="V68" i="2" l="1" a="1"/>
  <c r="V68" i="2" s="1"/>
  <c r="L68" i="2" a="1"/>
  <c r="L68" i="2" s="1"/>
  <c r="K69" i="2" s="1" a="1"/>
  <c r="K69" i="2" s="1"/>
  <c r="J69" i="2" a="1"/>
  <c r="J69" i="2" s="1"/>
  <c r="M68" i="2" l="1" a="1"/>
  <c r="M68" i="2" s="1"/>
  <c r="N69" i="2" s="1" a="1"/>
  <c r="N69" i="2" s="1"/>
  <c r="O68" i="2" l="1" a="1"/>
  <c r="O68" i="2" s="1"/>
  <c r="P69" i="2" s="1" a="1"/>
  <c r="P69" i="2" s="1"/>
  <c r="Q68" i="2" l="1" a="1"/>
  <c r="Q68" i="2" s="1"/>
  <c r="T69" i="2" s="1"/>
  <c r="U69" i="2" s="1"/>
  <c r="W68" i="2"/>
  <c r="R69" i="2" a="1"/>
  <c r="R69" i="2" s="1"/>
  <c r="S69" i="2" a="1"/>
  <c r="S69" i="2" s="1"/>
  <c r="I69" i="2" l="1" a="1"/>
  <c r="I69" i="2" s="1"/>
  <c r="V69" i="2" s="1" a="1"/>
  <c r="V69" i="2" s="1"/>
  <c r="L69" i="2" l="1" a="1"/>
  <c r="L69" i="2" s="1"/>
  <c r="K70" i="2" s="1" a="1"/>
  <c r="K70" i="2" s="1"/>
  <c r="J70" i="2" a="1"/>
  <c r="J70" i="2" s="1"/>
  <c r="M69" i="2" a="1"/>
  <c r="M69" i="2" s="1"/>
  <c r="O69" i="2" l="1" a="1"/>
  <c r="O69" i="2" s="1"/>
  <c r="P70" i="2" s="1" a="1"/>
  <c r="P70" i="2" s="1"/>
  <c r="N70" i="2" a="1"/>
  <c r="N70" i="2" s="1"/>
  <c r="Q69" i="2" l="1" a="1"/>
  <c r="Q69" i="2" s="1"/>
  <c r="T70" i="2" s="1"/>
  <c r="U70" i="2" s="1"/>
  <c r="W69" i="2"/>
  <c r="R70" i="2" a="1"/>
  <c r="R70" i="2" s="1"/>
  <c r="S70" i="2" a="1"/>
  <c r="S70" i="2" s="1"/>
  <c r="I70" i="2" l="1" a="1"/>
  <c r="I70" i="2" s="1"/>
  <c r="V70" i="2" s="1" a="1"/>
  <c r="V70" i="2" s="1"/>
  <c r="L70" i="2" l="1" a="1"/>
  <c r="L70" i="2" s="1"/>
  <c r="K71" i="2" s="1" a="1"/>
  <c r="K71" i="2" s="1"/>
  <c r="J71" i="2" a="1"/>
  <c r="J71" i="2" s="1"/>
  <c r="M70" i="2" l="1" a="1"/>
  <c r="M70" i="2" s="1"/>
  <c r="N71" i="2" s="1" a="1"/>
  <c r="N71" i="2" s="1"/>
  <c r="O70" i="2" l="1" a="1"/>
  <c r="O70" i="2" s="1"/>
  <c r="P71" i="2" s="1" a="1"/>
  <c r="P71" i="2" s="1"/>
  <c r="Q70" i="2" l="1" a="1"/>
  <c r="Q70" i="2" s="1"/>
  <c r="T71" i="2" s="1"/>
  <c r="U71" i="2" s="1"/>
  <c r="W70" i="2"/>
  <c r="S71" i="2" a="1"/>
  <c r="S71" i="2" s="1"/>
  <c r="R71" i="2" l="1" a="1"/>
  <c r="R71" i="2" s="1"/>
  <c r="I71" i="2" a="1"/>
  <c r="I71" i="2" s="1"/>
  <c r="V71" i="2" l="1" a="1"/>
  <c r="V71" i="2" s="1"/>
  <c r="L71" i="2" a="1"/>
  <c r="L71" i="2" s="1"/>
  <c r="K72" i="2" s="1" a="1"/>
  <c r="K72" i="2" s="1"/>
  <c r="J72" i="2" a="1"/>
  <c r="J72" i="2" s="1"/>
  <c r="M71" i="2" l="1" a="1"/>
  <c r="M71" i="2" s="1"/>
  <c r="N72" i="2" s="1" a="1"/>
  <c r="N72" i="2" s="1"/>
  <c r="O71" i="2" l="1" a="1"/>
  <c r="O71" i="2" s="1"/>
  <c r="P72" i="2" s="1" a="1"/>
  <c r="P72" i="2" s="1"/>
  <c r="Q71" i="2" l="1" a="1"/>
  <c r="Q71" i="2" s="1"/>
  <c r="T72" i="2" s="1"/>
  <c r="U72" i="2" s="1"/>
  <c r="W71" i="2"/>
  <c r="S72" i="2" l="1" a="1"/>
  <c r="S72" i="2" s="1"/>
  <c r="R72" i="2" a="1"/>
  <c r="R72" i="2" s="1"/>
  <c r="I72" i="2" a="1"/>
  <c r="I72" i="2" s="1"/>
  <c r="V72" i="2" l="1" a="1"/>
  <c r="V72" i="2" s="1"/>
  <c r="L72" i="2" a="1"/>
  <c r="L72" i="2" s="1"/>
  <c r="K73" i="2" s="1" a="1"/>
  <c r="K73" i="2" s="1"/>
  <c r="J73" i="2" a="1"/>
  <c r="J73" i="2" s="1"/>
  <c r="M72" i="2" l="1" a="1"/>
  <c r="M72" i="2" s="1"/>
  <c r="N73" i="2" s="1" a="1"/>
  <c r="N73" i="2" s="1"/>
  <c r="O72" i="2" l="1" a="1"/>
  <c r="O72" i="2" s="1"/>
  <c r="P73" i="2" s="1" a="1"/>
  <c r="P73" i="2" s="1"/>
  <c r="Q72" i="2" l="1" a="1"/>
  <c r="Q72" i="2" s="1"/>
  <c r="T73" i="2" s="1"/>
  <c r="U73" i="2" s="1"/>
  <c r="W72" i="2"/>
  <c r="S73" i="2" l="1" a="1"/>
  <c r="S73" i="2" s="1"/>
  <c r="R73" i="2" a="1"/>
  <c r="R73" i="2" s="1"/>
  <c r="I73" i="2" a="1"/>
  <c r="I73" i="2" s="1"/>
  <c r="V73" i="2" s="1" a="1"/>
  <c r="V73" i="2" s="1"/>
  <c r="L73" i="2" l="1" a="1"/>
  <c r="L73" i="2" s="1"/>
  <c r="K74" i="2" s="1" a="1"/>
  <c r="K74" i="2" s="1"/>
  <c r="J74" i="2" a="1"/>
  <c r="J74" i="2" s="1"/>
  <c r="M73" i="2" l="1" a="1"/>
  <c r="M73" i="2" s="1"/>
  <c r="N74" i="2" s="1" a="1"/>
  <c r="N74" i="2" s="1"/>
  <c r="O73" i="2" l="1" a="1"/>
  <c r="O73" i="2" s="1"/>
  <c r="P74" i="2" s="1" a="1"/>
  <c r="P74" i="2" s="1"/>
  <c r="Q73" i="2" l="1" a="1"/>
  <c r="Q73" i="2" s="1"/>
  <c r="T74" i="2" s="1"/>
  <c r="U74" i="2" s="1"/>
  <c r="W73" i="2"/>
  <c r="R74" i="2" l="1" a="1"/>
  <c r="R74" i="2" s="1"/>
  <c r="S74" i="2" a="1"/>
  <c r="S74" i="2" s="1"/>
  <c r="I74" i="2" s="1" a="1"/>
  <c r="I74" i="2" s="1"/>
  <c r="V74" i="2" l="1" a="1"/>
  <c r="V74" i="2" s="1"/>
  <c r="L74" i="2" a="1"/>
  <c r="L74" i="2" s="1"/>
  <c r="K75" i="2" s="1" a="1"/>
  <c r="K75" i="2" s="1"/>
  <c r="J75" i="2" a="1"/>
  <c r="J75" i="2" s="1"/>
  <c r="M74" i="2" l="1" a="1"/>
  <c r="M74" i="2" s="1"/>
  <c r="O74" i="2" s="1" a="1"/>
  <c r="O74" i="2" s="1"/>
  <c r="N75" i="2" l="1" a="1"/>
  <c r="N75" i="2" s="1"/>
  <c r="P75" i="2" a="1"/>
  <c r="P75" i="2" s="1"/>
  <c r="Q74" i="2" a="1"/>
  <c r="Q74" i="2" s="1"/>
  <c r="T75" i="2" s="1"/>
  <c r="U75" i="2" s="1"/>
  <c r="W74" i="2"/>
  <c r="S75" i="2" l="1" a="1"/>
  <c r="S75" i="2" s="1"/>
  <c r="R75" i="2" a="1"/>
  <c r="R75" i="2" s="1"/>
  <c r="I75" i="2" l="1" a="1"/>
  <c r="I75" i="2" s="1"/>
  <c r="V75" i="2" s="1" a="1"/>
  <c r="V75" i="2" s="1"/>
  <c r="J76" i="2" l="1" a="1"/>
  <c r="J76" i="2" s="1"/>
  <c r="L75" i="2" a="1"/>
  <c r="L75" i="2" s="1"/>
  <c r="K76" i="2" l="1" a="1"/>
  <c r="K76" i="2" s="1"/>
  <c r="M75" i="2" a="1"/>
  <c r="M75" i="2" s="1"/>
  <c r="W75" i="2"/>
  <c r="O75" i="2" l="1" a="1"/>
  <c r="O75" i="2" s="1"/>
  <c r="N76" i="2" a="1"/>
  <c r="N76" i="2" s="1"/>
  <c r="P76" i="2" l="1" a="1"/>
  <c r="P76" i="2" s="1"/>
  <c r="Q75" i="2" a="1"/>
  <c r="Q75" i="2" s="1"/>
  <c r="T76" i="2" l="1"/>
  <c r="U76" i="2" s="1"/>
  <c r="R76" i="2" a="1"/>
  <c r="R76" i="2" s="1"/>
  <c r="S76" i="2" a="1"/>
  <c r="S76" i="2" s="1"/>
  <c r="I76" i="2" s="1" a="1"/>
  <c r="I76" i="2" s="1"/>
  <c r="V76" i="2" l="1" a="1"/>
  <c r="V76" i="2" s="1"/>
  <c r="W76" i="2" s="1"/>
  <c r="L76" i="2" a="1"/>
  <c r="L76" i="2" s="1"/>
  <c r="K77" i="2" s="1" a="1"/>
  <c r="K77" i="2" s="1"/>
  <c r="J77" i="2" a="1"/>
  <c r="J77" i="2" s="1"/>
  <c r="M76" i="2" l="1" a="1"/>
  <c r="M76" i="2" s="1"/>
  <c r="O76" i="2" l="1" a="1"/>
  <c r="O76" i="2" s="1"/>
  <c r="P77" i="2" s="1" a="1"/>
  <c r="P77" i="2" s="1"/>
  <c r="N77" i="2" a="1"/>
  <c r="N77" i="2" s="1"/>
  <c r="Q76" i="2" l="1" a="1"/>
  <c r="Q76" i="2" s="1"/>
  <c r="T77" i="2" s="1"/>
  <c r="U77" i="2" s="1"/>
  <c r="R77" i="2" l="1" a="1"/>
  <c r="R77" i="2" s="1"/>
  <c r="S77" i="2" a="1"/>
  <c r="S77" i="2" s="1"/>
  <c r="I77" i="2" s="1" a="1"/>
  <c r="I77" i="2" s="1"/>
  <c r="V77" i="2" s="1" a="1"/>
  <c r="V77" i="2" s="1"/>
  <c r="J78" i="2" l="1" a="1"/>
  <c r="J78" i="2" s="1"/>
  <c r="L77" i="2" a="1"/>
  <c r="L77" i="2" s="1"/>
  <c r="K78" i="2" s="1" a="1"/>
  <c r="K78" i="2" s="1"/>
  <c r="W77" i="2"/>
  <c r="M77" i="2" l="1" a="1"/>
  <c r="M77" i="2" s="1"/>
  <c r="O77" i="2" s="1" a="1"/>
  <c r="O77" i="2" s="1"/>
  <c r="P78" i="2" s="1" a="1"/>
  <c r="P78" i="2" s="1"/>
  <c r="N78" i="2" l="1" a="1"/>
  <c r="N78" i="2" s="1"/>
  <c r="Q77" i="2" a="1"/>
  <c r="Q77" i="2" s="1"/>
  <c r="T78" i="2" s="1"/>
  <c r="U78" i="2" s="1"/>
  <c r="R78" i="2" l="1" a="1"/>
  <c r="R78" i="2" s="1"/>
  <c r="S78" i="2" a="1"/>
  <c r="S78" i="2" s="1"/>
  <c r="I78" i="2" s="1" a="1"/>
  <c r="I78" i="2" s="1"/>
  <c r="V78" i="2" s="1" a="1"/>
  <c r="V78" i="2" s="1"/>
  <c r="J79" i="2" l="1" a="1"/>
  <c r="J79" i="2" s="1"/>
  <c r="L78" i="2" a="1"/>
  <c r="L78" i="2" s="1"/>
  <c r="K79" i="2" s="1" a="1"/>
  <c r="K79" i="2" s="1"/>
  <c r="W78" i="2"/>
  <c r="M78" i="2" l="1" a="1"/>
  <c r="M78" i="2" s="1"/>
  <c r="N79" i="2" s="1" a="1"/>
  <c r="N79" i="2" s="1"/>
  <c r="O78" i="2" l="1" a="1"/>
  <c r="O78" i="2" s="1"/>
  <c r="P79" i="2" l="1" a="1"/>
  <c r="P79" i="2" s="1"/>
  <c r="Q78" i="2" a="1"/>
  <c r="Q78" i="2" s="1"/>
  <c r="T79" i="2" l="1"/>
  <c r="U79" i="2" s="1"/>
  <c r="S79" i="2" a="1"/>
  <c r="S79" i="2" s="1"/>
  <c r="I79" i="2" s="1" a="1"/>
  <c r="I79" i="2" s="1"/>
  <c r="R79" i="2" a="1"/>
  <c r="R79" i="2" s="1"/>
  <c r="V79" i="2" l="1" a="1"/>
  <c r="V79" i="2" s="1"/>
  <c r="W79" i="2" s="1"/>
  <c r="J80" i="2" a="1"/>
  <c r="J80" i="2" s="1"/>
  <c r="L79" i="2" a="1"/>
  <c r="L79" i="2" s="1"/>
  <c r="K80" i="2" s="1" a="1"/>
  <c r="K80" i="2" s="1"/>
  <c r="M79" i="2" l="1" a="1"/>
  <c r="M79" i="2" s="1"/>
  <c r="N80" i="2" l="1" a="1"/>
  <c r="N80" i="2" s="1"/>
  <c r="O79" i="2" a="1"/>
  <c r="O79" i="2" s="1"/>
  <c r="P80" i="2" l="1" a="1"/>
  <c r="P80" i="2" s="1"/>
  <c r="Q79" i="2" a="1"/>
  <c r="Q79" i="2" s="1"/>
  <c r="R80" i="2" l="1" a="1"/>
  <c r="R80" i="2" s="1"/>
  <c r="T80" i="2"/>
  <c r="U80" i="2" s="1"/>
  <c r="S80" i="2" a="1"/>
  <c r="S80" i="2" s="1"/>
  <c r="I80" i="2" l="1" a="1"/>
  <c r="I80" i="2" s="1"/>
  <c r="V80" i="2" s="1" a="1"/>
  <c r="V80" i="2" s="1"/>
  <c r="W80" i="2" s="1"/>
  <c r="J81" i="2" l="1" a="1"/>
  <c r="J81" i="2" s="1"/>
  <c r="L80" i="2" a="1"/>
  <c r="L80" i="2" s="1"/>
  <c r="K81" i="2" s="1" a="1"/>
  <c r="K81" i="2" s="1"/>
  <c r="M80" i="2" l="1" a="1"/>
  <c r="M80" i="2" s="1"/>
  <c r="N81" i="2" s="1" a="1"/>
  <c r="N81" i="2" s="1"/>
  <c r="O80" i="2" l="1" a="1"/>
  <c r="O80" i="2" s="1"/>
  <c r="P81" i="2" s="1" a="1"/>
  <c r="P81" i="2" s="1"/>
  <c r="Q80" i="2" l="1" a="1"/>
  <c r="Q80" i="2" s="1"/>
  <c r="T81" i="2" s="1"/>
  <c r="U81" i="2" s="1"/>
  <c r="S81" i="2" l="1" a="1"/>
  <c r="S81" i="2" s="1"/>
  <c r="I81" i="2" s="1" a="1"/>
  <c r="I81" i="2" s="1"/>
  <c r="R81" i="2" a="1"/>
  <c r="R81" i="2" s="1"/>
  <c r="L81" i="2" l="1" a="1"/>
  <c r="L81" i="2" s="1"/>
  <c r="K82" i="2" s="1" a="1"/>
  <c r="K82" i="2" s="1"/>
  <c r="J82" i="2" a="1"/>
  <c r="J82" i="2" s="1"/>
  <c r="V81" i="2" a="1"/>
  <c r="V81" i="2" s="1"/>
  <c r="W81" i="2" s="1"/>
  <c r="M81" i="2" a="1"/>
  <c r="M81" i="2" s="1"/>
  <c r="N82" i="2" s="1" a="1"/>
  <c r="N82" i="2" s="1"/>
  <c r="O81" i="2" l="1" a="1"/>
  <c r="O81" i="2" s="1"/>
  <c r="P82" i="2" s="1" a="1"/>
  <c r="P82" i="2" s="1"/>
  <c r="Q81" i="2" l="1" a="1"/>
  <c r="Q81" i="2" s="1"/>
  <c r="T82" i="2" s="1"/>
  <c r="U82" i="2" s="1"/>
  <c r="S82" i="2" l="1" a="1"/>
  <c r="S82" i="2" s="1"/>
  <c r="I82" i="2" s="1" a="1"/>
  <c r="I82" i="2" s="1"/>
  <c r="R82" i="2" a="1"/>
  <c r="R82" i="2" s="1"/>
  <c r="V82" i="2" l="1" a="1"/>
  <c r="V82" i="2" s="1"/>
  <c r="W82" i="2" s="1"/>
  <c r="J83" i="2" a="1"/>
  <c r="J83" i="2" s="1"/>
  <c r="L82" i="2" a="1"/>
  <c r="L82" i="2" s="1"/>
  <c r="K83" i="2" s="1" a="1"/>
  <c r="K83" i="2" s="1"/>
  <c r="M82" i="2" l="1" a="1"/>
  <c r="M82" i="2" s="1"/>
  <c r="N83" i="2" s="1" a="1"/>
  <c r="N83" i="2" s="1"/>
  <c r="O82" i="2" l="1" a="1"/>
  <c r="O82" i="2" s="1"/>
  <c r="P83" i="2" s="1" a="1"/>
  <c r="P83" i="2" s="1"/>
  <c r="Q82" i="2" l="1" a="1"/>
  <c r="Q82" i="2" s="1"/>
  <c r="R83" i="2" a="1"/>
  <c r="R83" i="2" s="1"/>
  <c r="S83" i="2" a="1"/>
  <c r="S83" i="2" s="1"/>
  <c r="T83" i="2"/>
  <c r="U83" i="2" s="1"/>
  <c r="I83" i="2" l="1" a="1"/>
  <c r="I83" i="2" s="1"/>
  <c r="V83" i="2" s="1" a="1"/>
  <c r="V83" i="2" s="1"/>
  <c r="W83" i="2" s="1"/>
  <c r="J84" i="2" l="1" a="1"/>
  <c r="J84" i="2" s="1"/>
  <c r="L83" i="2" a="1"/>
  <c r="L83" i="2" s="1"/>
  <c r="K84" i="2" s="1" a="1"/>
  <c r="K84" i="2" s="1"/>
  <c r="M83" i="2" l="1" a="1"/>
  <c r="M83" i="2" s="1"/>
  <c r="N84" i="2" l="1" a="1"/>
  <c r="N84" i="2" s="1"/>
  <c r="O83" i="2" a="1"/>
  <c r="O83" i="2" s="1"/>
  <c r="P84" i="2" s="1" a="1"/>
  <c r="P84" i="2" s="1"/>
  <c r="Q83" i="2" l="1" a="1"/>
  <c r="Q83" i="2" s="1"/>
  <c r="T84" i="2" l="1"/>
  <c r="U84" i="2" s="1"/>
  <c r="R84" i="2" a="1"/>
  <c r="R84" i="2" s="1"/>
  <c r="S84" i="2" a="1"/>
  <c r="S84" i="2" s="1"/>
  <c r="I84" i="2" l="1" a="1"/>
  <c r="I84" i="2" s="1"/>
  <c r="V84" i="2" s="1" a="1"/>
  <c r="V84" i="2" s="1"/>
  <c r="W84" i="2" s="1"/>
  <c r="L84" i="2" l="1" a="1"/>
  <c r="L84" i="2" s="1"/>
  <c r="K85" i="2" s="1" a="1"/>
  <c r="K85" i="2" s="1"/>
  <c r="J85" i="2" a="1"/>
  <c r="J85" i="2" s="1"/>
  <c r="M84" i="2" l="1" a="1"/>
  <c r="M84" i="2" s="1"/>
  <c r="N85" i="2" s="1" a="1"/>
  <c r="N85" i="2" s="1"/>
  <c r="O84" i="2" l="1" a="1"/>
  <c r="O84" i="2" s="1"/>
  <c r="P85" i="2" s="1" a="1"/>
  <c r="P85" i="2" s="1"/>
  <c r="Q84" i="2" l="1" a="1"/>
  <c r="Q84" i="2" s="1"/>
  <c r="T85" i="2" s="1"/>
  <c r="U85" i="2" s="1"/>
  <c r="R85" i="2" a="1"/>
  <c r="R85" i="2" s="1"/>
  <c r="S85" i="2" a="1"/>
  <c r="S85" i="2" s="1"/>
  <c r="I85" i="2" l="1" a="1"/>
  <c r="I85" i="2" s="1"/>
  <c r="L85" i="2" l="1" a="1"/>
  <c r="L85" i="2" s="1"/>
  <c r="K86" i="2" s="1" a="1"/>
  <c r="K86" i="2" s="1"/>
  <c r="J86" i="2" a="1"/>
  <c r="J86" i="2" s="1"/>
  <c r="M85" i="2" a="1"/>
  <c r="M85" i="2" s="1"/>
  <c r="V85" i="2" a="1"/>
  <c r="V85" i="2" s="1"/>
  <c r="W85" i="2" s="1"/>
  <c r="N86" i="2" l="1" a="1"/>
  <c r="N86" i="2" s="1"/>
  <c r="O85" i="2" a="1"/>
  <c r="O85" i="2" s="1"/>
  <c r="P86" i="2" s="1" a="1"/>
  <c r="P86" i="2" s="1"/>
  <c r="Q85" i="2" l="1" a="1"/>
  <c r="Q85" i="2" s="1"/>
  <c r="T86" i="2" l="1"/>
  <c r="U86" i="2" s="1"/>
  <c r="R86" i="2" a="1"/>
  <c r="R86" i="2" s="1"/>
  <c r="S86" i="2" a="1"/>
  <c r="S86" i="2" s="1"/>
  <c r="I86" i="2" l="1" a="1"/>
  <c r="I86" i="2" s="1"/>
  <c r="V86" i="2" s="1" a="1"/>
  <c r="V86" i="2" s="1"/>
  <c r="W86" i="2" s="1"/>
  <c r="J87" i="2" l="1" a="1"/>
  <c r="J87" i="2" s="1"/>
  <c r="L86" i="2" a="1"/>
  <c r="L86" i="2" s="1"/>
  <c r="K87" i="2" s="1" a="1"/>
  <c r="K87" i="2" s="1"/>
  <c r="M86" i="2" l="1" a="1"/>
  <c r="M86" i="2" s="1"/>
  <c r="O86" i="2" l="1" a="1"/>
  <c r="O86" i="2" s="1"/>
  <c r="P87" i="2" s="1" a="1"/>
  <c r="P87" i="2" s="1"/>
  <c r="N87" i="2" a="1"/>
  <c r="N87" i="2" s="1"/>
  <c r="Q86" i="2" a="1"/>
  <c r="Q86" i="2" s="1"/>
  <c r="R87" i="2" l="1" a="1"/>
  <c r="R87" i="2" s="1"/>
  <c r="T87" i="2"/>
  <c r="U87" i="2" s="1"/>
  <c r="S87" i="2" a="1"/>
  <c r="S87" i="2" s="1"/>
  <c r="I87" i="2" l="1" a="1"/>
  <c r="I87" i="2" s="1"/>
  <c r="V87" i="2" s="1" a="1"/>
  <c r="V87" i="2" s="1"/>
  <c r="W87" i="2" s="1"/>
  <c r="L87" i="2" l="1" a="1"/>
  <c r="L87" i="2" s="1"/>
  <c r="K88" i="2" s="1" a="1"/>
  <c r="K88" i="2" s="1"/>
  <c r="J88" i="2" a="1"/>
  <c r="J88" i="2" s="1"/>
  <c r="M87" i="2" a="1"/>
  <c r="M87" i="2" s="1"/>
  <c r="N88" i="2" l="1" a="1"/>
  <c r="N88" i="2" s="1"/>
  <c r="O87" i="2" a="1"/>
  <c r="O87" i="2" s="1"/>
  <c r="P88" i="2" s="1" a="1"/>
  <c r="P88" i="2" s="1"/>
  <c r="Q87" i="2" l="1" a="1"/>
  <c r="Q87" i="2" s="1"/>
  <c r="T88" i="2" l="1"/>
  <c r="U88" i="2" s="1"/>
  <c r="R88" i="2" a="1"/>
  <c r="R88" i="2" s="1"/>
  <c r="S88" i="2" a="1"/>
  <c r="S88" i="2" s="1"/>
  <c r="I88" i="2" s="1" a="1"/>
  <c r="I88" i="2" s="1"/>
  <c r="V88" i="2" l="1" a="1"/>
  <c r="V88" i="2" s="1"/>
  <c r="W88" i="2" s="1"/>
  <c r="L88" i="2" a="1"/>
  <c r="L88" i="2" s="1"/>
  <c r="K89" i="2" s="1" a="1"/>
  <c r="K89" i="2" s="1"/>
  <c r="J89" i="2" a="1"/>
  <c r="J89" i="2" s="1"/>
  <c r="M88" i="2" l="1" a="1"/>
  <c r="M88" i="2" s="1"/>
  <c r="N89" i="2" s="1" a="1"/>
  <c r="N89" i="2" s="1"/>
  <c r="O88" i="2" l="1" a="1"/>
  <c r="O88" i="2" s="1"/>
  <c r="P89" i="2" s="1" a="1"/>
  <c r="P89" i="2" s="1"/>
  <c r="Q88" i="2" a="1"/>
  <c r="Q88" i="2" s="1"/>
  <c r="T89" i="2" l="1"/>
  <c r="U89" i="2" s="1"/>
  <c r="S89" i="2" a="1"/>
  <c r="S89" i="2" s="1"/>
  <c r="R89" i="2" a="1"/>
  <c r="R89" i="2" s="1"/>
  <c r="I89" i="2" l="1" a="1"/>
  <c r="I89" i="2" s="1"/>
  <c r="V89" i="2" s="1" a="1"/>
  <c r="V89" i="2" s="1"/>
  <c r="W89" i="2" s="1"/>
  <c r="L89" i="2" l="1" a="1"/>
  <c r="L89" i="2" s="1"/>
  <c r="K90" i="2" s="1" a="1"/>
  <c r="K90" i="2" s="1"/>
  <c r="J90" i="2" a="1"/>
  <c r="J90" i="2" s="1"/>
  <c r="M89" i="2" l="1" a="1"/>
  <c r="M89" i="2" s="1"/>
  <c r="O89" i="2" l="1" a="1"/>
  <c r="O89" i="2" s="1"/>
  <c r="P90" i="2" s="1" a="1"/>
  <c r="P90" i="2" s="1"/>
  <c r="N90" i="2" a="1"/>
  <c r="N90" i="2" s="1"/>
  <c r="Q89" i="2" l="1" a="1"/>
  <c r="Q89" i="2" s="1"/>
  <c r="T90" i="2" s="1"/>
  <c r="U90" i="2" s="1"/>
  <c r="S90" i="2" l="1" a="1"/>
  <c r="S90" i="2" s="1"/>
  <c r="I90" i="2" s="1" a="1"/>
  <c r="I90" i="2" s="1"/>
  <c r="R90" i="2" a="1"/>
  <c r="R90" i="2" s="1"/>
  <c r="L90" i="2" l="1" a="1"/>
  <c r="L90" i="2" s="1"/>
  <c r="K91" i="2" s="1" a="1"/>
  <c r="K91" i="2" s="1"/>
  <c r="J91" i="2" a="1"/>
  <c r="J91" i="2" s="1"/>
  <c r="V90" i="2" a="1"/>
  <c r="V90" i="2" s="1"/>
  <c r="W90" i="2" s="1"/>
  <c r="M90" i="2" l="1" a="1"/>
  <c r="M90" i="2" s="1"/>
  <c r="O90" i="2" s="1" a="1"/>
  <c r="O90" i="2" s="1"/>
  <c r="P91" i="2" s="1" a="1"/>
  <c r="P91" i="2" s="1"/>
  <c r="Q90" i="2" l="1" a="1"/>
  <c r="Q90" i="2" s="1"/>
  <c r="T91" i="2" s="1"/>
  <c r="U91" i="2" s="1"/>
  <c r="N91" i="2" a="1"/>
  <c r="N91" i="2" s="1"/>
  <c r="S91" i="2" a="1"/>
  <c r="S91" i="2" s="1"/>
  <c r="I91" i="2" s="1" a="1"/>
  <c r="I91" i="2" s="1"/>
  <c r="R91" i="2" a="1"/>
  <c r="R91" i="2" s="1"/>
  <c r="V91" i="2" l="1" a="1"/>
  <c r="V91" i="2" s="1"/>
  <c r="W91" i="2" s="1"/>
  <c r="L91" i="2" a="1"/>
  <c r="L91" i="2" s="1"/>
  <c r="K92" i="2" s="1" a="1"/>
  <c r="K92" i="2" s="1"/>
  <c r="J92" i="2" a="1"/>
  <c r="J92" i="2" s="1"/>
  <c r="M91" i="2" l="1" a="1"/>
  <c r="M91" i="2" s="1"/>
  <c r="N92" i="2" s="1" a="1"/>
  <c r="N92" i="2" s="1"/>
  <c r="O91" i="2" l="1" a="1"/>
  <c r="O91" i="2" s="1"/>
  <c r="P92" i="2" s="1" a="1"/>
  <c r="P92" i="2" s="1"/>
  <c r="Q91" i="2" l="1" a="1"/>
  <c r="Q91" i="2" s="1"/>
  <c r="T92" i="2" s="1"/>
  <c r="U92" i="2" s="1"/>
  <c r="R92" i="2" a="1"/>
  <c r="R92" i="2" s="1"/>
  <c r="S92" i="2" a="1"/>
  <c r="S92" i="2" s="1"/>
  <c r="I92" i="2" s="1" a="1"/>
  <c r="I92" i="2" s="1"/>
  <c r="V92" i="2" l="1" a="1"/>
  <c r="V92" i="2" s="1"/>
  <c r="W92" i="2" s="1"/>
  <c r="L92" i="2" a="1"/>
  <c r="L92" i="2" s="1"/>
  <c r="K93" i="2" s="1" a="1"/>
  <c r="K93" i="2" s="1"/>
  <c r="J93" i="2" a="1"/>
  <c r="J93" i="2" s="1"/>
  <c r="M92" i="2" l="1" a="1"/>
  <c r="M92" i="2" s="1"/>
  <c r="N93" i="2" s="1" a="1"/>
  <c r="N93" i="2" s="1"/>
  <c r="O92" i="2" l="1" a="1"/>
  <c r="O92" i="2" s="1"/>
  <c r="P93" i="2" s="1" a="1"/>
  <c r="P93" i="2" s="1"/>
  <c r="Q92" i="2" l="1" a="1"/>
  <c r="Q92" i="2" s="1"/>
  <c r="T93" i="2" l="1"/>
  <c r="U93" i="2" s="1"/>
  <c r="R93" i="2" a="1"/>
  <c r="R93" i="2" s="1"/>
  <c r="S93" i="2" a="1"/>
  <c r="S93" i="2" s="1"/>
  <c r="I93" i="2" l="1" a="1"/>
  <c r="I93" i="2" s="1"/>
  <c r="V93" i="2" s="1" a="1"/>
  <c r="V93" i="2" s="1"/>
  <c r="W93" i="2" s="1"/>
  <c r="J94" i="2" l="1" a="1"/>
  <c r="J94" i="2" s="1"/>
  <c r="L93" i="2" a="1"/>
  <c r="L93" i="2" s="1"/>
  <c r="K94" i="2" s="1" a="1"/>
  <c r="K94" i="2" s="1"/>
  <c r="M93" i="2" l="1" a="1"/>
  <c r="M93" i="2" s="1"/>
  <c r="O93" i="2" s="1" a="1"/>
  <c r="O93" i="2" s="1"/>
  <c r="P94" i="2" s="1" a="1"/>
  <c r="P94" i="2" s="1"/>
  <c r="N94" i="2" l="1" a="1"/>
  <c r="N94" i="2" s="1"/>
  <c r="Q93" i="2" a="1"/>
  <c r="Q93" i="2" s="1"/>
  <c r="T94" i="2" l="1"/>
  <c r="U94" i="2" s="1"/>
  <c r="R94" i="2" a="1"/>
  <c r="R94" i="2" s="1"/>
  <c r="S94" i="2" a="1"/>
  <c r="S94" i="2" s="1"/>
  <c r="I94" i="2" l="1" a="1"/>
  <c r="I94" i="2" s="1"/>
  <c r="V94" i="2" s="1" a="1"/>
  <c r="V94" i="2" s="1"/>
  <c r="W94" i="2" s="1"/>
  <c r="L94" i="2" l="1" a="1"/>
  <c r="L94" i="2" s="1"/>
  <c r="K95" i="2" s="1" a="1"/>
  <c r="K95" i="2" s="1"/>
  <c r="J95" i="2" a="1"/>
  <c r="J95" i="2" s="1"/>
  <c r="M94" i="2" a="1"/>
  <c r="M94" i="2" s="1"/>
  <c r="N95" i="2" l="1" a="1"/>
  <c r="N95" i="2" s="1"/>
  <c r="O94" i="2" a="1"/>
  <c r="O94" i="2" s="1"/>
  <c r="P95" i="2" s="1" a="1"/>
  <c r="P95" i="2" s="1"/>
  <c r="Q94" i="2" l="1" a="1"/>
  <c r="Q94" i="2" s="1"/>
  <c r="S95" i="2" l="1" a="1"/>
  <c r="S95" i="2" s="1"/>
  <c r="T95" i="2"/>
  <c r="U95" i="2" s="1"/>
  <c r="R95" i="2" a="1"/>
  <c r="R95" i="2" s="1"/>
  <c r="I95" i="2" l="1" a="1"/>
  <c r="I95" i="2" s="1"/>
  <c r="V95" i="2" s="1" a="1"/>
  <c r="V95" i="2" s="1"/>
  <c r="W95" i="2" s="1"/>
  <c r="J96" i="2" l="1" a="1"/>
  <c r="J96" i="2" s="1"/>
  <c r="L95" i="2" a="1"/>
  <c r="L95" i="2" s="1"/>
  <c r="K96" i="2" s="1" a="1"/>
  <c r="K96" i="2" s="1"/>
  <c r="M95" i="2" l="1" a="1"/>
  <c r="M95" i="2" s="1"/>
  <c r="N96" i="2" l="1" a="1"/>
  <c r="N96" i="2" s="1"/>
  <c r="O95" i="2" a="1"/>
  <c r="O95" i="2" s="1"/>
  <c r="P96" i="2" s="1" a="1"/>
  <c r="P96" i="2" s="1"/>
  <c r="Q95" i="2" l="1" a="1"/>
  <c r="Q95" i="2" s="1"/>
  <c r="T96" i="2" l="1"/>
  <c r="U96" i="2" s="1"/>
  <c r="S96" i="2" a="1"/>
  <c r="S96" i="2" s="1"/>
  <c r="R96" i="2" a="1"/>
  <c r="R96" i="2" s="1"/>
  <c r="I96" i="2" l="1" a="1"/>
  <c r="I96" i="2" s="1"/>
  <c r="V96" i="2" s="1" a="1"/>
  <c r="V96" i="2" s="1"/>
  <c r="W96" i="2" s="1"/>
  <c r="L96" i="2" l="1" a="1"/>
  <c r="L96" i="2" s="1"/>
  <c r="K97" i="2" s="1" a="1"/>
  <c r="K97" i="2" s="1"/>
  <c r="J97" i="2" a="1"/>
  <c r="J97" i="2" s="1"/>
  <c r="M96" i="2" l="1" a="1"/>
  <c r="M96" i="2" s="1"/>
  <c r="O96" i="2" s="1" a="1"/>
  <c r="O96" i="2" s="1"/>
  <c r="P97" i="2" s="1" a="1"/>
  <c r="P97" i="2" s="1"/>
  <c r="N97" i="2" l="1" a="1"/>
  <c r="N97" i="2" s="1"/>
  <c r="Q96" i="2" a="1"/>
  <c r="Q96" i="2" s="1"/>
  <c r="T97" i="2" s="1"/>
  <c r="U97" i="2" s="1"/>
  <c r="S97" i="2" l="1" a="1"/>
  <c r="S97" i="2" s="1"/>
  <c r="I97" i="2" s="1" a="1"/>
  <c r="I97" i="2" s="1"/>
  <c r="J98" i="2" s="1" a="1"/>
  <c r="J98" i="2" s="1"/>
  <c r="R97" i="2" a="1"/>
  <c r="R97" i="2" s="1"/>
  <c r="V97" i="2" l="1" a="1"/>
  <c r="V97" i="2" s="1"/>
  <c r="W97" i="2" s="1"/>
  <c r="L97" i="2" a="1"/>
  <c r="L97" i="2" s="1"/>
  <c r="K98" i="2" s="1" a="1"/>
  <c r="K98" i="2" s="1"/>
  <c r="M97" i="2" l="1" a="1"/>
  <c r="M97" i="2" s="1"/>
  <c r="O97" i="2" s="1" a="1"/>
  <c r="O97" i="2" s="1"/>
  <c r="P98" i="2" s="1" a="1"/>
  <c r="P98" i="2" s="1"/>
  <c r="Q97" i="2" l="1" a="1"/>
  <c r="Q97" i="2" s="1"/>
  <c r="R98" i="2" s="1" a="1"/>
  <c r="R98" i="2" s="1"/>
  <c r="N98" i="2" a="1"/>
  <c r="N98" i="2" s="1"/>
  <c r="T98" i="2"/>
  <c r="U98" i="2" s="1"/>
  <c r="S98" i="2" a="1"/>
  <c r="S98" i="2" s="1"/>
  <c r="I98" i="2" s="1" a="1"/>
  <c r="I98" i="2" s="1"/>
  <c r="V98" i="2" s="1" a="1"/>
  <c r="V98" i="2" s="1"/>
  <c r="W98" i="2" s="1"/>
  <c r="J99" i="2" l="1" a="1"/>
  <c r="J99" i="2" s="1"/>
  <c r="L98" i="2" a="1"/>
  <c r="L98" i="2" s="1"/>
  <c r="K99" i="2" s="1" a="1"/>
  <c r="K99" i="2" s="1"/>
  <c r="M98" i="2" l="1" a="1"/>
  <c r="M98" i="2" s="1"/>
  <c r="N99" i="2" l="1" a="1"/>
  <c r="N99" i="2" s="1"/>
  <c r="O98" i="2" a="1"/>
  <c r="O98" i="2" s="1"/>
  <c r="P99" i="2" s="1" a="1"/>
  <c r="P99" i="2" s="1"/>
  <c r="Q98" i="2" l="1" a="1"/>
  <c r="Q98" i="2" s="1"/>
  <c r="R99" i="2" l="1" a="1"/>
  <c r="R99" i="2" s="1"/>
  <c r="T99" i="2"/>
  <c r="U99" i="2" s="1"/>
  <c r="S99" i="2" a="1"/>
  <c r="S99" i="2" s="1"/>
  <c r="I99" i="2" l="1" a="1"/>
  <c r="I99" i="2" s="1"/>
  <c r="V99" i="2" s="1" a="1"/>
  <c r="V99" i="2" s="1"/>
  <c r="W99" i="2" s="1"/>
  <c r="L99" i="2" l="1" a="1"/>
  <c r="L99" i="2" s="1"/>
  <c r="K100" i="2" s="1" a="1"/>
  <c r="K100" i="2" s="1"/>
  <c r="J100" i="2" a="1"/>
  <c r="J100" i="2" s="1"/>
  <c r="M99" i="2" l="1" a="1"/>
  <c r="M99" i="2" s="1"/>
  <c r="O99" i="2" s="1" a="1"/>
  <c r="O99" i="2" s="1"/>
  <c r="P100" i="2" s="1" a="1"/>
  <c r="P100" i="2" s="1"/>
  <c r="Q99" i="2" l="1" a="1"/>
  <c r="Q99" i="2" s="1"/>
  <c r="T100" i="2" s="1"/>
  <c r="U100" i="2" s="1"/>
  <c r="N100" i="2" a="1"/>
  <c r="N100" i="2" s="1"/>
  <c r="R100" i="2" l="1" a="1"/>
  <c r="R100" i="2" s="1"/>
  <c r="S100" i="2" a="1"/>
  <c r="S100" i="2" s="1"/>
  <c r="I100" i="2" s="1" a="1"/>
  <c r="I100" i="2" s="1"/>
  <c r="L100" i="2" s="1" a="1"/>
  <c r="L100" i="2" s="1"/>
  <c r="J101" i="2" l="1" a="1"/>
  <c r="J101" i="2" s="1"/>
  <c r="V100" i="2" a="1"/>
  <c r="V100" i="2" s="1"/>
  <c r="W100" i="2" s="1"/>
  <c r="K101" i="2" a="1"/>
  <c r="K101" i="2" s="1"/>
  <c r="M100" i="2" a="1"/>
  <c r="M100" i="2" s="1"/>
  <c r="N101" i="2" s="1" a="1"/>
  <c r="N101" i="2" s="1"/>
  <c r="O100" i="2" l="1" a="1"/>
  <c r="O100" i="2" s="1"/>
  <c r="P101" i="2" s="1" a="1"/>
  <c r="P101" i="2" s="1"/>
  <c r="Q100" i="2" l="1" a="1"/>
  <c r="Q100" i="2" s="1"/>
  <c r="T101" i="2" s="1"/>
  <c r="U101" i="2" s="1"/>
  <c r="S101" i="2" l="1" a="1"/>
  <c r="S101" i="2" s="1"/>
  <c r="I101" i="2" s="1" a="1"/>
  <c r="I101" i="2" s="1"/>
  <c r="J102" i="2" s="1" a="1"/>
  <c r="J102" i="2" s="1"/>
  <c r="R101" i="2" a="1"/>
  <c r="R101" i="2" s="1"/>
  <c r="V101" i="2" l="1" a="1"/>
  <c r="V101" i="2" s="1"/>
  <c r="W101" i="2" s="1"/>
  <c r="L101" i="2" a="1"/>
  <c r="L101" i="2" s="1"/>
  <c r="K102" i="2" s="1" a="1"/>
  <c r="K102" i="2" s="1"/>
  <c r="M101" i="2" l="1" a="1"/>
  <c r="M101" i="2" s="1"/>
  <c r="N102" i="2" s="1" a="1"/>
  <c r="N102" i="2" s="1"/>
  <c r="O101" i="2" l="1" a="1"/>
  <c r="O101" i="2" s="1"/>
  <c r="P102" i="2" s="1" a="1"/>
  <c r="P102" i="2" s="1"/>
  <c r="Q101" i="2" a="1"/>
  <c r="Q101" i="2" s="1"/>
  <c r="R102" i="2" s="1" a="1"/>
  <c r="R102" i="2" s="1"/>
  <c r="S102" i="2" a="1"/>
  <c r="S102" i="2" s="1"/>
  <c r="T102" i="2" l="1"/>
  <c r="U102" i="2" s="1"/>
  <c r="I102" i="2" a="1"/>
  <c r="I102" i="2" s="1"/>
  <c r="V102" i="2" s="1" a="1"/>
  <c r="V102" i="2" s="1"/>
  <c r="W102" i="2" s="1"/>
  <c r="L102" i="2" l="1" a="1"/>
  <c r="L102" i="2" s="1"/>
  <c r="K103" i="2" s="1" a="1"/>
  <c r="K103" i="2" s="1"/>
  <c r="J103" i="2" a="1"/>
  <c r="J103" i="2" s="1"/>
  <c r="M102" i="2" l="1" a="1"/>
  <c r="M102" i="2" s="1"/>
  <c r="N103" i="2" s="1" a="1"/>
  <c r="N103" i="2" s="1"/>
  <c r="O102" i="2" l="1" a="1"/>
  <c r="O102" i="2" s="1"/>
  <c r="P103" i="2" s="1" a="1"/>
  <c r="P103" i="2" s="1"/>
  <c r="Q102" i="2" a="1"/>
  <c r="Q102" i="2" s="1"/>
  <c r="T103" i="2" l="1"/>
  <c r="U103" i="2" s="1"/>
  <c r="R103" i="2" a="1"/>
  <c r="R103" i="2" s="1"/>
  <c r="S103" i="2" a="1"/>
  <c r="S103" i="2" s="1"/>
  <c r="I103" i="2" s="1" a="1"/>
  <c r="I103" i="2" s="1"/>
  <c r="V103" i="2" l="1" a="1"/>
  <c r="V103" i="2" s="1"/>
  <c r="W103" i="2" s="1"/>
  <c r="L103" i="2" a="1"/>
  <c r="L103" i="2" s="1"/>
  <c r="K104" i="2" s="1" a="1"/>
  <c r="K104" i="2" s="1"/>
  <c r="J104" i="2" a="1"/>
  <c r="J104" i="2" s="1"/>
  <c r="M103" i="2" l="1" a="1"/>
  <c r="M103" i="2" s="1"/>
  <c r="N104" i="2" s="1" a="1"/>
  <c r="N104" i="2" s="1"/>
  <c r="O103" i="2" l="1" a="1"/>
  <c r="O103" i="2" s="1"/>
  <c r="P104" i="2" s="1" a="1"/>
  <c r="P104" i="2" s="1"/>
  <c r="Q103" i="2" a="1"/>
  <c r="Q103" i="2" s="1"/>
  <c r="T104" i="2" l="1"/>
  <c r="U104" i="2" s="1"/>
  <c r="S104" i="2" a="1"/>
  <c r="S104" i="2" s="1"/>
  <c r="I104" i="2" s="1" a="1"/>
  <c r="I104" i="2" s="1"/>
  <c r="R104" i="2" a="1"/>
  <c r="R104" i="2" s="1"/>
  <c r="V104" i="2" l="1" a="1"/>
  <c r="V104" i="2" s="1"/>
  <c r="W104" i="2" s="1"/>
  <c r="L104" i="2" a="1"/>
  <c r="L104" i="2" s="1"/>
  <c r="K105" i="2" s="1" a="1"/>
  <c r="K105" i="2" s="1"/>
  <c r="J105" i="2" a="1"/>
  <c r="J105" i="2" s="1"/>
  <c r="M104" i="2" l="1" a="1"/>
  <c r="M104" i="2" s="1"/>
  <c r="N105" i="2" s="1" a="1"/>
  <c r="N105" i="2" s="1"/>
  <c r="O104" i="2" l="1" a="1"/>
  <c r="O104" i="2" s="1"/>
  <c r="P105" i="2" s="1" a="1"/>
  <c r="P105" i="2" s="1"/>
  <c r="Q104" i="2" l="1" a="1"/>
  <c r="Q104" i="2" s="1"/>
  <c r="T105" i="2" s="1"/>
  <c r="U105" i="2" s="1"/>
  <c r="R105" i="2" l="1" a="1"/>
  <c r="R105" i="2" s="1"/>
  <c r="S105" i="2" a="1"/>
  <c r="S105" i="2" s="1"/>
  <c r="I105" i="2" s="1" a="1"/>
  <c r="I105" i="2" s="1"/>
  <c r="L105" i="2" s="1" a="1"/>
  <c r="L105" i="2" s="1"/>
  <c r="K106" i="2" s="1" a="1"/>
  <c r="K106" i="2" s="1"/>
  <c r="J106" i="2" l="1" a="1"/>
  <c r="J106" i="2" s="1"/>
  <c r="V105" i="2" a="1"/>
  <c r="V105" i="2" s="1"/>
  <c r="W105" i="2" s="1"/>
  <c r="M105" i="2" a="1"/>
  <c r="M105" i="2" s="1"/>
  <c r="O105" i="2" s="1" a="1"/>
  <c r="O105" i="2" s="1"/>
  <c r="P106" i="2" s="1" a="1"/>
  <c r="P106" i="2" s="1"/>
  <c r="N106" i="2" l="1" a="1"/>
  <c r="N106" i="2" s="1"/>
  <c r="Q105" i="2" a="1"/>
  <c r="Q105" i="2" s="1"/>
  <c r="T106" i="2" s="1"/>
  <c r="U106" i="2" s="1"/>
  <c r="S106" i="2" l="1" a="1"/>
  <c r="S106" i="2" s="1"/>
  <c r="I106" i="2" s="1" a="1"/>
  <c r="I106" i="2" s="1"/>
  <c r="J107" i="2" s="1" a="1"/>
  <c r="J107" i="2" s="1"/>
  <c r="R106" i="2" a="1"/>
  <c r="R106" i="2" s="1"/>
  <c r="V106" i="2" l="1" a="1"/>
  <c r="V106" i="2" s="1"/>
  <c r="W106" i="2" s="1"/>
  <c r="L106" i="2" a="1"/>
  <c r="L106" i="2" s="1"/>
  <c r="K107" i="2" l="1" a="1"/>
  <c r="K107" i="2" s="1"/>
  <c r="M106" i="2" a="1"/>
  <c r="M106" i="2" s="1"/>
  <c r="O106" i="2" l="1" a="1"/>
  <c r="O106" i="2" s="1"/>
  <c r="P107" i="2" s="1" a="1"/>
  <c r="P107" i="2" s="1"/>
  <c r="N107" i="2" a="1"/>
  <c r="N107" i="2" s="1"/>
  <c r="Q106" i="2" l="1" a="1"/>
  <c r="Q106" i="2" s="1"/>
  <c r="T107" i="2" l="1"/>
  <c r="U107" i="2" s="1"/>
  <c r="R107" i="2" a="1"/>
  <c r="R107" i="2" s="1"/>
  <c r="S107" i="2" a="1"/>
  <c r="S107" i="2" s="1"/>
  <c r="I107" i="2" s="1" a="1"/>
  <c r="I107" i="2" s="1"/>
  <c r="V107" i="2" l="1" a="1"/>
  <c r="V107" i="2" s="1"/>
  <c r="W107" i="2" s="1"/>
  <c r="L107" i="2" a="1"/>
  <c r="L107" i="2" s="1"/>
  <c r="K108" i="2" s="1" a="1"/>
  <c r="K108" i="2" s="1"/>
  <c r="J108" i="2" a="1"/>
  <c r="J108" i="2" s="1"/>
  <c r="M107" i="2" l="1" a="1"/>
  <c r="M107" i="2" s="1"/>
  <c r="O107" i="2" l="1" a="1"/>
  <c r="O107" i="2" s="1"/>
  <c r="P108" i="2" s="1" a="1"/>
  <c r="P108" i="2" s="1"/>
  <c r="N108" i="2" a="1"/>
  <c r="N108" i="2" s="1"/>
  <c r="Q107" i="2" l="1" a="1"/>
  <c r="Q107" i="2" s="1"/>
  <c r="T108" i="2" s="1"/>
  <c r="U108" i="2" s="1"/>
  <c r="R108" i="2" a="1"/>
  <c r="R108" i="2" s="1"/>
  <c r="S108" i="2" a="1"/>
  <c r="S108" i="2" s="1"/>
  <c r="I108" i="2" l="1" a="1"/>
  <c r="I108" i="2" s="1"/>
  <c r="V108" i="2" s="1" a="1"/>
  <c r="V108" i="2" s="1"/>
  <c r="W108" i="2" s="1"/>
  <c r="L108" i="2" l="1" a="1"/>
  <c r="L108" i="2" s="1"/>
  <c r="K109" i="2" s="1" a="1"/>
  <c r="K109" i="2" s="1"/>
  <c r="J109" i="2" a="1"/>
  <c r="J109" i="2" s="1"/>
  <c r="M108" i="2" a="1"/>
  <c r="M108" i="2" s="1"/>
  <c r="N109" i="2" l="1" a="1"/>
  <c r="N109" i="2" s="1"/>
  <c r="O108" i="2" a="1"/>
  <c r="O108" i="2" s="1"/>
  <c r="P109" i="2" s="1" a="1"/>
  <c r="P109" i="2" s="1"/>
  <c r="Q108" i="2" l="1" a="1"/>
  <c r="Q108" i="2" s="1"/>
  <c r="T109" i="2" l="1"/>
  <c r="U109" i="2" s="1"/>
  <c r="S109" i="2" a="1"/>
  <c r="S109" i="2" s="1"/>
  <c r="R109" i="2" a="1"/>
  <c r="R109" i="2" s="1"/>
  <c r="I109" i="2" l="1" a="1"/>
  <c r="I109" i="2" s="1"/>
  <c r="V109" i="2" s="1" a="1"/>
  <c r="V109" i="2" s="1"/>
  <c r="W109" i="2" s="1"/>
  <c r="J110" i="2" l="1" a="1"/>
  <c r="J110" i="2" s="1"/>
  <c r="L109" i="2" a="1"/>
  <c r="L109" i="2" s="1"/>
  <c r="K110" i="2" s="1" a="1"/>
  <c r="K110" i="2" s="1"/>
  <c r="M109" i="2" l="1" a="1"/>
  <c r="M109" i="2" s="1"/>
  <c r="O109" i="2" l="1" a="1"/>
  <c r="O109" i="2" s="1"/>
  <c r="P110" i="2" s="1" a="1"/>
  <c r="P110" i="2" s="1"/>
  <c r="N110" i="2" a="1"/>
  <c r="N110" i="2" s="1"/>
  <c r="Q109" i="2" l="1" a="1"/>
  <c r="Q109" i="2" s="1"/>
  <c r="T110" i="2" l="1"/>
  <c r="U110" i="2" s="1"/>
  <c r="S110" i="2" a="1"/>
  <c r="S110" i="2" s="1"/>
  <c r="R110" i="2" a="1"/>
  <c r="R110" i="2" s="1"/>
  <c r="I110" i="2" l="1" a="1"/>
  <c r="I110" i="2" s="1"/>
  <c r="V110" i="2" s="1" a="1"/>
  <c r="V110" i="2" s="1"/>
  <c r="W110" i="2" s="1"/>
  <c r="L110" i="2" l="1" a="1"/>
  <c r="L110" i="2" s="1"/>
  <c r="K111" i="2" s="1" a="1"/>
  <c r="K111" i="2" s="1"/>
  <c r="J111" i="2" a="1"/>
  <c r="J111" i="2" s="1"/>
  <c r="M110" i="2" a="1"/>
  <c r="M110" i="2" s="1"/>
  <c r="O110" i="2" l="1" a="1"/>
  <c r="O110" i="2" s="1"/>
  <c r="P111" i="2" s="1" a="1"/>
  <c r="P111" i="2" s="1"/>
  <c r="Q110" i="2" a="1"/>
  <c r="Q110" i="2" s="1"/>
  <c r="N111" i="2" a="1"/>
  <c r="N111" i="2" s="1"/>
  <c r="T111" i="2" l="1"/>
  <c r="U111" i="2" s="1"/>
  <c r="R111" i="2" a="1"/>
  <c r="R111" i="2" s="1"/>
  <c r="S111" i="2" a="1"/>
  <c r="S111" i="2" s="1"/>
  <c r="I111" i="2" l="1" a="1"/>
  <c r="I111" i="2" s="1"/>
  <c r="V111" i="2" s="1" a="1"/>
  <c r="V111" i="2" s="1"/>
  <c r="W111" i="2" s="1"/>
  <c r="J112" i="2" l="1" a="1"/>
  <c r="J112" i="2" s="1"/>
  <c r="L111" i="2" a="1"/>
  <c r="L111" i="2" s="1"/>
  <c r="K112" i="2" s="1" a="1"/>
  <c r="K112" i="2" s="1"/>
  <c r="M111" i="2" l="1" a="1"/>
  <c r="M111" i="2" s="1"/>
  <c r="O111" i="2" l="1" a="1"/>
  <c r="O111" i="2" s="1"/>
  <c r="P112" i="2" s="1" a="1"/>
  <c r="P112" i="2" s="1"/>
  <c r="N112" i="2" a="1"/>
  <c r="N112" i="2" s="1"/>
  <c r="Q111" i="2" l="1" a="1"/>
  <c r="Q111" i="2" s="1"/>
  <c r="T112" i="2" s="1"/>
  <c r="U112" i="2" s="1"/>
  <c r="S112" i="2" l="1" a="1"/>
  <c r="S112" i="2" s="1"/>
  <c r="I112" i="2" s="1" a="1"/>
  <c r="I112" i="2" s="1"/>
  <c r="L112" i="2" s="1" a="1"/>
  <c r="L112" i="2" s="1"/>
  <c r="K113" i="2" s="1" a="1"/>
  <c r="K113" i="2" s="1"/>
  <c r="R112" i="2" a="1"/>
  <c r="R112" i="2" s="1"/>
  <c r="J113" i="2" a="1"/>
  <c r="J113" i="2" s="1"/>
  <c r="V112" i="2" a="1"/>
  <c r="V112" i="2" s="1"/>
  <c r="W112" i="2" s="1"/>
  <c r="M112" i="2" l="1" a="1"/>
  <c r="M112" i="2" s="1"/>
  <c r="O112" i="2" s="1" a="1"/>
  <c r="O112" i="2" s="1"/>
  <c r="P113" i="2" s="1" a="1"/>
  <c r="P113" i="2" s="1"/>
  <c r="N113" i="2" l="1" a="1"/>
  <c r="N113" i="2" s="1"/>
  <c r="Q112" i="2" a="1"/>
  <c r="Q112" i="2" s="1"/>
  <c r="T113" i="2" s="1"/>
  <c r="U113" i="2" s="1"/>
  <c r="R113" i="2" a="1"/>
  <c r="R113" i="2" s="1"/>
  <c r="S113" i="2" a="1"/>
  <c r="S113" i="2" s="1"/>
  <c r="I113" i="2" l="1" a="1"/>
  <c r="I113" i="2" s="1"/>
  <c r="V113" i="2" s="1" a="1"/>
  <c r="V113" i="2" s="1"/>
  <c r="W113" i="2" s="1"/>
  <c r="L113" i="2" l="1" a="1"/>
  <c r="L113" i="2" s="1"/>
  <c r="K114" i="2" s="1" a="1"/>
  <c r="K114" i="2" s="1"/>
  <c r="J114" i="2" a="1"/>
  <c r="J114" i="2" s="1"/>
  <c r="M113" i="2" l="1" a="1"/>
  <c r="M113" i="2" s="1"/>
  <c r="O113" i="2" s="1" a="1"/>
  <c r="O113" i="2" s="1"/>
  <c r="P114" i="2" l="1" a="1"/>
  <c r="P114" i="2" s="1"/>
  <c r="Q113" i="2" a="1"/>
  <c r="Q113" i="2" s="1"/>
  <c r="R114" i="2" s="1" a="1"/>
  <c r="R114" i="2" s="1"/>
  <c r="N114" i="2" a="1"/>
  <c r="N114" i="2" s="1"/>
  <c r="T114" i="2" l="1"/>
  <c r="U114" i="2" s="1"/>
  <c r="S114" i="2" a="1"/>
  <c r="S114" i="2" s="1"/>
  <c r="I114" i="2" s="1" a="1"/>
  <c r="I114" i="2" s="1"/>
  <c r="V114" i="2" s="1" a="1"/>
  <c r="V114" i="2" s="1"/>
  <c r="W114" i="2" s="1"/>
  <c r="J115" i="2" l="1" a="1"/>
  <c r="J115" i="2" s="1"/>
  <c r="L114" i="2" a="1"/>
  <c r="L114" i="2" s="1"/>
  <c r="K115" i="2" s="1" a="1"/>
  <c r="K115" i="2" s="1"/>
  <c r="M114" i="2" l="1" a="1"/>
  <c r="M114" i="2" s="1"/>
  <c r="N115" i="2" l="1" a="1"/>
  <c r="N115" i="2" s="1"/>
  <c r="O114" i="2" a="1"/>
  <c r="O114" i="2" s="1"/>
  <c r="P115" i="2" s="1" a="1"/>
  <c r="P115" i="2" s="1"/>
  <c r="Q114" i="2" l="1" a="1"/>
  <c r="Q114" i="2" s="1"/>
  <c r="T115" i="2" l="1"/>
  <c r="U115" i="2" s="1"/>
  <c r="R115" i="2" a="1"/>
  <c r="R115" i="2" s="1"/>
  <c r="S115" i="2" a="1"/>
  <c r="S115" i="2" s="1"/>
  <c r="I115" i="2" s="1" a="1"/>
  <c r="I115" i="2" s="1"/>
  <c r="V115" i="2" l="1" a="1"/>
  <c r="V115" i="2" s="1"/>
  <c r="W115" i="2" s="1"/>
  <c r="L115" i="2" a="1"/>
  <c r="L115" i="2" s="1"/>
  <c r="K116" i="2" s="1" a="1"/>
  <c r="K116" i="2" s="1"/>
  <c r="J116" i="2" a="1"/>
  <c r="J116" i="2" s="1"/>
  <c r="M115" i="2" a="1"/>
  <c r="M115" i="2" s="1"/>
  <c r="O115" i="2" l="1" a="1"/>
  <c r="O115" i="2" s="1"/>
  <c r="P116" i="2" s="1" a="1"/>
  <c r="P116" i="2" s="1"/>
  <c r="N116" i="2" a="1"/>
  <c r="N116" i="2" s="1"/>
  <c r="Q115" i="2" a="1"/>
  <c r="Q115" i="2" s="1"/>
  <c r="R116" i="2" l="1" a="1"/>
  <c r="R116" i="2" s="1"/>
  <c r="T116" i="2"/>
  <c r="U116" i="2" s="1"/>
  <c r="S116" i="2" a="1"/>
  <c r="S116" i="2" s="1"/>
  <c r="I116" i="2" l="1" a="1"/>
  <c r="I116" i="2" s="1"/>
  <c r="V116" i="2" s="1" a="1"/>
  <c r="V116" i="2" s="1"/>
  <c r="W116" i="2" s="1"/>
  <c r="L116" i="2" l="1" a="1"/>
  <c r="L116" i="2" s="1"/>
  <c r="K117" i="2" s="1" a="1"/>
  <c r="K117" i="2" s="1"/>
  <c r="J117" i="2" a="1"/>
  <c r="J117" i="2" s="1"/>
  <c r="M116" i="2" a="1"/>
  <c r="M116" i="2" s="1"/>
  <c r="N117" i="2" l="1" a="1"/>
  <c r="N117" i="2" s="1"/>
  <c r="O116" i="2" a="1"/>
  <c r="O116" i="2" s="1"/>
  <c r="P117" i="2" s="1" a="1"/>
  <c r="P117" i="2" s="1"/>
  <c r="Q116" i="2" l="1" a="1"/>
  <c r="Q116" i="2" s="1"/>
  <c r="S117" i="2" l="1" a="1"/>
  <c r="S117" i="2" s="1"/>
  <c r="I117" i="2" s="1" a="1"/>
  <c r="I117" i="2" s="1"/>
  <c r="T117" i="2"/>
  <c r="U117" i="2" s="1"/>
  <c r="R117" i="2" a="1"/>
  <c r="R117" i="2" s="1"/>
  <c r="V117" i="2" l="1" a="1"/>
  <c r="V117" i="2" s="1"/>
  <c r="W117" i="2" s="1"/>
  <c r="J118" i="2" a="1"/>
  <c r="J118" i="2" s="1"/>
  <c r="L117" i="2" a="1"/>
  <c r="L117" i="2" s="1"/>
  <c r="K118" i="2" s="1" a="1"/>
  <c r="K118" i="2" s="1"/>
  <c r="M117" i="2" l="1" a="1"/>
  <c r="M117" i="2" s="1"/>
  <c r="O117" i="2" l="1" a="1"/>
  <c r="O117" i="2" s="1"/>
  <c r="P118" i="2" s="1" a="1"/>
  <c r="P118" i="2" s="1"/>
  <c r="N118" i="2" a="1"/>
  <c r="N118" i="2" s="1"/>
  <c r="Q117" i="2" a="1"/>
  <c r="Q117" i="2" s="1"/>
  <c r="T118" i="2" l="1"/>
  <c r="U118" i="2" s="1"/>
  <c r="S118" i="2" a="1"/>
  <c r="S118" i="2" s="1"/>
  <c r="R118" i="2" a="1"/>
  <c r="R118" i="2" s="1"/>
  <c r="I118" i="2" l="1" a="1"/>
  <c r="I118" i="2" s="1"/>
  <c r="L118" i="2" l="1" a="1"/>
  <c r="L118" i="2" s="1"/>
  <c r="K119" i="2" s="1" a="1"/>
  <c r="K119" i="2" s="1"/>
  <c r="J119" i="2" a="1"/>
  <c r="J119" i="2" s="1"/>
  <c r="M118" i="2" a="1"/>
  <c r="M118" i="2" s="1"/>
  <c r="V118" i="2" a="1"/>
  <c r="V118" i="2" s="1"/>
  <c r="W118" i="2" s="1"/>
  <c r="O118" i="2" l="1" a="1"/>
  <c r="O118" i="2" s="1"/>
  <c r="P119" i="2" s="1" a="1"/>
  <c r="P119" i="2" s="1"/>
  <c r="N119" i="2" a="1"/>
  <c r="N119" i="2" s="1"/>
  <c r="Q118" i="2" l="1" a="1"/>
  <c r="Q118" i="2" s="1"/>
  <c r="T119" i="2" s="1"/>
  <c r="U119" i="2" s="1"/>
  <c r="S119" i="2" l="1" a="1"/>
  <c r="S119" i="2" s="1"/>
  <c r="I119" i="2" s="1" a="1"/>
  <c r="I119" i="2" s="1"/>
  <c r="R119" i="2" a="1"/>
  <c r="R119" i="2" s="1"/>
  <c r="V119" i="2" a="1"/>
  <c r="V119" i="2" s="1"/>
  <c r="W119" i="2" s="1"/>
  <c r="L119" i="2" a="1"/>
  <c r="L119" i="2" s="1"/>
  <c r="K120" i="2" s="1" a="1"/>
  <c r="K120" i="2" s="1"/>
  <c r="J120" i="2" a="1"/>
  <c r="J120" i="2" s="1"/>
  <c r="M119" i="2" l="1" a="1"/>
  <c r="M119" i="2" s="1"/>
  <c r="N120" i="2" l="1" a="1"/>
  <c r="N120" i="2" s="1"/>
  <c r="O119" i="2" a="1"/>
  <c r="O119" i="2" s="1"/>
  <c r="P120" i="2" s="1" a="1"/>
  <c r="P120" i="2" s="1"/>
  <c r="Q119" i="2" l="1" a="1"/>
  <c r="Q119" i="2" s="1"/>
  <c r="R120" i="2" l="1" a="1"/>
  <c r="R120" i="2" s="1"/>
  <c r="T120" i="2"/>
  <c r="U120" i="2" s="1"/>
  <c r="S120" i="2" a="1"/>
  <c r="S120" i="2" s="1"/>
  <c r="I120" i="2" s="1" a="1"/>
  <c r="I120" i="2" s="1"/>
  <c r="V120" i="2" l="1" a="1"/>
  <c r="V120" i="2" s="1"/>
  <c r="W120" i="2" s="1"/>
  <c r="L120" i="2" a="1"/>
  <c r="L120" i="2" s="1"/>
  <c r="K121" i="2" s="1" a="1"/>
  <c r="K121" i="2" s="1"/>
  <c r="J121" i="2" a="1"/>
  <c r="J121" i="2" s="1"/>
  <c r="M120" i="2" a="1"/>
  <c r="M120" i="2" s="1"/>
  <c r="O120" i="2" l="1" a="1"/>
  <c r="O120" i="2" s="1"/>
  <c r="P121" i="2" s="1" a="1"/>
  <c r="P121" i="2" s="1"/>
  <c r="N121" i="2" a="1"/>
  <c r="N121" i="2" s="1"/>
  <c r="Q120" i="2" a="1"/>
  <c r="Q120" i="2" s="1"/>
  <c r="T121" i="2" l="1"/>
  <c r="U121" i="2" s="1"/>
  <c r="R121" i="2" a="1"/>
  <c r="R121" i="2" s="1"/>
  <c r="S121" i="2" a="1"/>
  <c r="S121" i="2" s="1"/>
  <c r="I121" i="2" l="1" a="1"/>
  <c r="I121" i="2" s="1"/>
  <c r="V121" i="2" s="1" a="1"/>
  <c r="V121" i="2" s="1"/>
  <c r="W121" i="2" s="1"/>
  <c r="L121" i="2" l="1" a="1"/>
  <c r="L121" i="2" s="1"/>
  <c r="K122" i="2" s="1" a="1"/>
  <c r="K122" i="2" s="1"/>
  <c r="J122" i="2" a="1"/>
  <c r="J122" i="2" s="1"/>
  <c r="M121" i="2" l="1" a="1"/>
  <c r="M121" i="2" s="1"/>
  <c r="O121" i="2" s="1" a="1"/>
  <c r="O121" i="2" s="1"/>
  <c r="P122" i="2" l="1" a="1"/>
  <c r="P122" i="2" s="1"/>
  <c r="Q121" i="2" a="1"/>
  <c r="Q121" i="2" s="1"/>
  <c r="T122" i="2" s="1"/>
  <c r="U122" i="2" s="1"/>
  <c r="N122" i="2" a="1"/>
  <c r="N122" i="2" s="1"/>
  <c r="S122" i="2" l="1" a="1"/>
  <c r="S122" i="2" s="1"/>
  <c r="R122" i="2" a="1"/>
  <c r="R122" i="2" s="1"/>
  <c r="I122" i="2" a="1"/>
  <c r="I122" i="2" s="1"/>
  <c r="V122" i="2" s="1" a="1"/>
  <c r="V122" i="2" s="1"/>
  <c r="W122" i="2" s="1"/>
  <c r="J123" i="2" l="1" a="1"/>
  <c r="J123" i="2" s="1"/>
  <c r="L122" i="2" a="1"/>
  <c r="L122" i="2" s="1"/>
  <c r="K123" i="2" s="1" a="1"/>
  <c r="K123" i="2" s="1"/>
  <c r="M122" i="2" a="1"/>
  <c r="M122" i="2" s="1"/>
  <c r="N123" i="2" l="1" a="1"/>
  <c r="N123" i="2" s="1"/>
  <c r="O122" i="2" a="1"/>
  <c r="O122" i="2" s="1"/>
  <c r="P123" i="2" s="1" a="1"/>
  <c r="P123" i="2" s="1"/>
  <c r="Q122" i="2" l="1" a="1"/>
  <c r="Q122" i="2" s="1"/>
  <c r="T123" i="2" l="1"/>
  <c r="U123" i="2" s="1"/>
  <c r="R123" i="2" a="1"/>
  <c r="R123" i="2" s="1"/>
  <c r="S123" i="2" a="1"/>
  <c r="S123" i="2" s="1"/>
  <c r="I123" i="2" s="1" a="1"/>
  <c r="I123" i="2" s="1"/>
  <c r="V123" i="2" l="1" a="1"/>
  <c r="V123" i="2" s="1"/>
  <c r="W123" i="2" s="1"/>
  <c r="L123" i="2" a="1"/>
  <c r="L123" i="2" s="1"/>
  <c r="K124" i="2" s="1" a="1"/>
  <c r="K124" i="2" s="1"/>
  <c r="J124" i="2" a="1"/>
  <c r="J124" i="2" s="1"/>
  <c r="M123" i="2" a="1"/>
  <c r="M123" i="2" s="1"/>
  <c r="O123" i="2" l="1" a="1"/>
  <c r="O123" i="2" s="1"/>
  <c r="P124" i="2" s="1" a="1"/>
  <c r="P124" i="2" s="1"/>
  <c r="N124" i="2" a="1"/>
  <c r="N124" i="2" s="1"/>
  <c r="Q123" i="2" a="1"/>
  <c r="Q123" i="2" s="1"/>
  <c r="S124" i="2" l="1" a="1"/>
  <c r="S124" i="2" s="1"/>
  <c r="I124" i="2" s="1" a="1"/>
  <c r="I124" i="2" s="1"/>
  <c r="T124" i="2"/>
  <c r="U124" i="2" s="1"/>
  <c r="R124" i="2" a="1"/>
  <c r="R124" i="2" s="1"/>
  <c r="V124" i="2" s="1" a="1"/>
  <c r="V124" i="2" s="1"/>
  <c r="W124" i="2" s="1"/>
  <c r="L124" i="2" l="1" a="1"/>
  <c r="L124" i="2" s="1"/>
  <c r="K125" i="2" s="1" a="1"/>
  <c r="K125" i="2" s="1"/>
  <c r="J125" i="2" a="1"/>
  <c r="J125" i="2" s="1"/>
  <c r="M124" i="2" l="1" a="1"/>
  <c r="M124" i="2" s="1"/>
  <c r="N125" i="2" l="1" a="1"/>
  <c r="N125" i="2" s="1"/>
  <c r="O124" i="2" a="1"/>
  <c r="O124" i="2" s="1"/>
  <c r="P125" i="2" s="1" a="1"/>
  <c r="P125" i="2" s="1"/>
  <c r="Q124" i="2" l="1" a="1"/>
  <c r="Q124" i="2" s="1"/>
  <c r="T125" i="2" l="1"/>
  <c r="U125" i="2" s="1"/>
  <c r="S125" i="2" a="1"/>
  <c r="S125" i="2" s="1"/>
  <c r="R125" i="2" a="1"/>
  <c r="R125" i="2" s="1"/>
  <c r="I125" i="2" l="1" a="1"/>
  <c r="I125" i="2" s="1"/>
  <c r="V125" i="2" s="1" a="1"/>
  <c r="V125" i="2" s="1"/>
  <c r="W125" i="2" s="1"/>
  <c r="L125" i="2" l="1" a="1"/>
  <c r="L125" i="2" s="1"/>
  <c r="K126" i="2" s="1" a="1"/>
  <c r="K126" i="2" s="1"/>
  <c r="J126" i="2" a="1"/>
  <c r="J126" i="2" s="1"/>
  <c r="M125" i="2" a="1"/>
  <c r="M125" i="2" s="1"/>
  <c r="O125" i="2" l="1" a="1"/>
  <c r="O125" i="2" s="1"/>
  <c r="P126" i="2" s="1" a="1"/>
  <c r="P126" i="2" s="1"/>
  <c r="N126" i="2" a="1"/>
  <c r="N126" i="2" s="1"/>
  <c r="Q125" i="2" a="1"/>
  <c r="Q125" i="2" s="1"/>
  <c r="S126" i="2" l="1" a="1"/>
  <c r="S126" i="2" s="1"/>
  <c r="I126" i="2" s="1" a="1"/>
  <c r="I126" i="2" s="1"/>
  <c r="T126" i="2"/>
  <c r="U126" i="2" s="1"/>
  <c r="R126" i="2" a="1"/>
  <c r="R126" i="2" s="1"/>
  <c r="V126" i="2" l="1" a="1"/>
  <c r="V126" i="2" s="1"/>
  <c r="W126" i="2" s="1"/>
  <c r="L126" i="2" a="1"/>
  <c r="L126" i="2" s="1"/>
  <c r="K127" i="2" s="1" a="1"/>
  <c r="K127" i="2" s="1"/>
  <c r="J127" i="2" a="1"/>
  <c r="J127" i="2" s="1"/>
  <c r="M126" i="2" a="1"/>
  <c r="M126" i="2" s="1"/>
  <c r="N127" i="2" l="1" a="1"/>
  <c r="N127" i="2" s="1"/>
  <c r="O126" i="2" a="1"/>
  <c r="O126" i="2" s="1"/>
  <c r="P127" i="2" s="1" a="1"/>
  <c r="P127" i="2" s="1"/>
  <c r="Q126" i="2" l="1" a="1"/>
  <c r="Q126" i="2" s="1"/>
  <c r="T127" i="2" l="1"/>
  <c r="U127" i="2" s="1"/>
  <c r="S127" i="2" a="1"/>
  <c r="S127" i="2" s="1"/>
  <c r="I127" i="2" s="1" a="1"/>
  <c r="I127" i="2" s="1"/>
  <c r="R127" i="2" a="1"/>
  <c r="R127" i="2" s="1"/>
  <c r="V127" i="2" l="1" a="1"/>
  <c r="V127" i="2" s="1"/>
  <c r="W127" i="2" s="1"/>
  <c r="L127" i="2" a="1"/>
  <c r="L127" i="2" s="1"/>
  <c r="K128" i="2" s="1" a="1"/>
  <c r="K128" i="2" s="1"/>
  <c r="J128" i="2" a="1"/>
  <c r="J128" i="2" s="1"/>
  <c r="M127" i="2" a="1"/>
  <c r="M127" i="2" s="1"/>
  <c r="N128" i="2" l="1" a="1"/>
  <c r="N128" i="2" s="1"/>
  <c r="O127" i="2" a="1"/>
  <c r="O127" i="2" s="1"/>
  <c r="P128" i="2" s="1" a="1"/>
  <c r="P128" i="2" s="1"/>
  <c r="Q127" i="2" l="1" a="1"/>
  <c r="Q127" i="2" s="1"/>
  <c r="T128" i="2" l="1"/>
  <c r="U128" i="2" s="1"/>
  <c r="R128" i="2" a="1"/>
  <c r="R128" i="2" s="1"/>
  <c r="S128" i="2" a="1"/>
  <c r="S128" i="2" s="1"/>
  <c r="I128" i="2" l="1" a="1"/>
  <c r="I128" i="2" s="1"/>
  <c r="V128" i="2" s="1" a="1"/>
  <c r="V128" i="2" s="1"/>
  <c r="W128" i="2" s="1"/>
  <c r="J129" i="2" l="1" a="1"/>
  <c r="J129" i="2" s="1"/>
  <c r="L128" i="2" a="1"/>
  <c r="L128" i="2" s="1"/>
  <c r="K129" i="2" s="1" a="1"/>
  <c r="K129" i="2" s="1"/>
  <c r="M128" i="2" l="1" a="1"/>
  <c r="M128" i="2" s="1"/>
  <c r="N129" i="2" l="1" a="1"/>
  <c r="N129" i="2" s="1"/>
  <c r="O128" i="2" a="1"/>
  <c r="O128" i="2" s="1"/>
  <c r="P129" i="2" s="1" a="1"/>
  <c r="P129" i="2" s="1"/>
  <c r="Q128" i="2" l="1" a="1"/>
  <c r="Q128" i="2" s="1"/>
  <c r="R129" i="2" l="1" a="1"/>
  <c r="R129" i="2" s="1"/>
  <c r="T129" i="2"/>
  <c r="U129" i="2" s="1"/>
  <c r="S129" i="2" a="1"/>
  <c r="S129" i="2" s="1"/>
  <c r="I129" i="2" l="1" a="1"/>
  <c r="I129" i="2" s="1"/>
  <c r="V129" i="2" s="1" a="1"/>
  <c r="V129" i="2" s="1"/>
  <c r="W129" i="2" s="1"/>
  <c r="J130" i="2" l="1" a="1"/>
  <c r="J130" i="2" s="1"/>
  <c r="L129" i="2" a="1"/>
  <c r="L129" i="2" s="1"/>
  <c r="K130" i="2" s="1" a="1"/>
  <c r="K130" i="2" s="1"/>
  <c r="M129" i="2" l="1" a="1"/>
  <c r="M129" i="2" s="1"/>
  <c r="O129" i="2" l="1" a="1"/>
  <c r="O129" i="2" s="1"/>
  <c r="P130" i="2" s="1" a="1"/>
  <c r="P130" i="2" s="1"/>
  <c r="N130" i="2" a="1"/>
  <c r="N130" i="2" s="1"/>
  <c r="Q129" i="2" a="1"/>
  <c r="Q129" i="2" s="1"/>
  <c r="T130" i="2" l="1"/>
  <c r="U130" i="2" s="1"/>
  <c r="R130" i="2" a="1"/>
  <c r="R130" i="2" s="1"/>
  <c r="S130" i="2" a="1"/>
  <c r="S130" i="2" s="1"/>
  <c r="I130" i="2" l="1" a="1"/>
  <c r="I130" i="2" s="1"/>
  <c r="V130" i="2" s="1" a="1"/>
  <c r="V130" i="2" s="1"/>
  <c r="W130" i="2" s="1"/>
  <c r="L130" i="2" l="1" a="1"/>
  <c r="L130" i="2" s="1"/>
  <c r="K131" i="2" s="1" a="1"/>
  <c r="K131" i="2" s="1"/>
  <c r="J131" i="2" a="1"/>
  <c r="J131" i="2" s="1"/>
  <c r="M130" i="2" a="1"/>
  <c r="M130" i="2" s="1"/>
  <c r="N131" i="2" l="1" a="1"/>
  <c r="N131" i="2" s="1"/>
  <c r="O130" i="2" a="1"/>
  <c r="O130" i="2" s="1"/>
  <c r="P131" i="2" s="1" a="1"/>
  <c r="P131" i="2" s="1"/>
  <c r="Q130" i="2" l="1" a="1"/>
  <c r="Q130" i="2" s="1"/>
  <c r="S131" i="2" l="1" a="1"/>
  <c r="S131" i="2" s="1"/>
  <c r="I131" i="2" s="1" a="1"/>
  <c r="I131" i="2" s="1"/>
  <c r="T131" i="2"/>
  <c r="U131" i="2" s="1"/>
  <c r="R131" i="2" a="1"/>
  <c r="R131" i="2" s="1"/>
  <c r="V131" i="2" l="1" a="1"/>
  <c r="V131" i="2" s="1"/>
  <c r="W131" i="2" s="1"/>
  <c r="L131" i="2" a="1"/>
  <c r="L131" i="2" s="1"/>
  <c r="K132" i="2" s="1" a="1"/>
  <c r="K132" i="2" s="1"/>
  <c r="J132" i="2" a="1"/>
  <c r="J132" i="2" s="1"/>
  <c r="M131" i="2" l="1" a="1"/>
  <c r="M131" i="2" s="1"/>
  <c r="N132" i="2" a="1"/>
  <c r="N132" i="2" s="1"/>
  <c r="O131" i="2" a="1"/>
  <c r="O131" i="2" s="1"/>
  <c r="P132" i="2" s="1" a="1"/>
  <c r="P132" i="2" s="1"/>
  <c r="Q131" i="2" l="1" a="1"/>
  <c r="Q131" i="2" s="1"/>
  <c r="T132" i="2" l="1"/>
  <c r="U132" i="2" s="1"/>
  <c r="R132" i="2" a="1"/>
  <c r="R132" i="2" s="1"/>
  <c r="S132" i="2" a="1"/>
  <c r="S132" i="2" s="1"/>
  <c r="I132" i="2" s="1" a="1"/>
  <c r="I132" i="2" s="1"/>
  <c r="V132" i="2" l="1" a="1"/>
  <c r="V132" i="2" s="1"/>
  <c r="W132" i="2" s="1"/>
  <c r="L132" i="2" a="1"/>
  <c r="L132" i="2" s="1"/>
  <c r="K133" i="2" s="1" a="1"/>
  <c r="K133" i="2" s="1"/>
  <c r="J133" i="2" a="1"/>
  <c r="J133" i="2" s="1"/>
  <c r="M132" i="2" a="1"/>
  <c r="M132" i="2" s="1"/>
  <c r="O132" i="2" l="1" a="1"/>
  <c r="O132" i="2" s="1"/>
  <c r="P133" i="2" s="1" a="1"/>
  <c r="P133" i="2" s="1"/>
  <c r="N133" i="2" a="1"/>
  <c r="N133" i="2" s="1"/>
  <c r="Q132" i="2" a="1"/>
  <c r="Q132" i="2" s="1"/>
  <c r="T133" i="2" l="1"/>
  <c r="U133" i="2" s="1"/>
  <c r="S133" i="2" a="1"/>
  <c r="S133" i="2" s="1"/>
  <c r="I133" i="2" s="1" a="1"/>
  <c r="I133" i="2" s="1"/>
  <c r="R133" i="2" a="1"/>
  <c r="R133" i="2" s="1"/>
  <c r="V133" i="2" l="1" a="1"/>
  <c r="V133" i="2" s="1"/>
  <c r="W133" i="2" s="1"/>
  <c r="L133" i="2" a="1"/>
  <c r="L133" i="2" s="1"/>
  <c r="K134" i="2" s="1" a="1"/>
  <c r="K134" i="2" s="1"/>
  <c r="J134" i="2" a="1"/>
  <c r="J134" i="2" s="1"/>
  <c r="M133" i="2" l="1" a="1"/>
  <c r="M133" i="2" s="1"/>
  <c r="O133" i="2" s="1" a="1"/>
  <c r="O133" i="2" s="1"/>
  <c r="P134" i="2" s="1" a="1"/>
  <c r="P134" i="2" s="1"/>
  <c r="N134" i="2" a="1"/>
  <c r="N134" i="2" s="1"/>
  <c r="Q133" i="2" l="1" a="1"/>
  <c r="Q133" i="2" s="1"/>
  <c r="R134" i="2" a="1"/>
  <c r="R134" i="2" s="1"/>
  <c r="T134" i="2"/>
  <c r="U134" i="2" s="1"/>
  <c r="S134" i="2" a="1"/>
  <c r="S134" i="2" s="1"/>
  <c r="I134" i="2" l="1" a="1"/>
  <c r="I134" i="2" s="1"/>
  <c r="V134" i="2" s="1" a="1"/>
  <c r="V134" i="2" s="1"/>
  <c r="W134" i="2" s="1"/>
  <c r="J135" i="2" l="1" a="1"/>
  <c r="J135" i="2" s="1"/>
  <c r="L134" i="2" a="1"/>
  <c r="L134" i="2" s="1"/>
  <c r="K135" i="2" s="1" a="1"/>
  <c r="K135" i="2" s="1"/>
  <c r="M134" i="2" a="1"/>
  <c r="M134" i="2" s="1"/>
  <c r="N135" i="2" l="1" a="1"/>
  <c r="N135" i="2" s="1"/>
  <c r="O134" i="2" a="1"/>
  <c r="O134" i="2" s="1"/>
  <c r="P135" i="2" s="1" a="1"/>
  <c r="P135" i="2" s="1"/>
  <c r="Q134" i="2" l="1" a="1"/>
  <c r="Q134" i="2" s="1"/>
  <c r="R135" i="2" l="1" a="1"/>
  <c r="R135" i="2" s="1"/>
  <c r="T135" i="2"/>
  <c r="U135" i="2" s="1"/>
  <c r="S135" i="2" a="1"/>
  <c r="S135" i="2" s="1"/>
  <c r="I135" i="2" s="1" a="1"/>
  <c r="I135" i="2" s="1"/>
  <c r="V135" i="2" s="1" a="1"/>
  <c r="V135" i="2" s="1"/>
  <c r="W135" i="2" s="1"/>
  <c r="J136" i="2" l="1" a="1"/>
  <c r="J136" i="2" s="1"/>
  <c r="L135" i="2" a="1"/>
  <c r="L135" i="2" s="1"/>
  <c r="K136" i="2" s="1" a="1"/>
  <c r="K136" i="2" s="1"/>
  <c r="M135" i="2" l="1" a="1"/>
  <c r="M135" i="2" s="1"/>
  <c r="N136" i="2" s="1" a="1"/>
  <c r="N136" i="2" s="1"/>
  <c r="O135" i="2" l="1" a="1"/>
  <c r="O135" i="2" s="1"/>
  <c r="P136" i="2" s="1" a="1"/>
  <c r="P136" i="2" s="1"/>
  <c r="Q135" i="2" a="1"/>
  <c r="Q135" i="2" s="1"/>
  <c r="T136" i="2" s="1"/>
  <c r="U136" i="2" s="1"/>
  <c r="S136" i="2" l="1" a="1"/>
  <c r="S136" i="2" s="1"/>
  <c r="I136" i="2" s="1" a="1"/>
  <c r="I136" i="2" s="1"/>
  <c r="R136" i="2" a="1"/>
  <c r="R136" i="2" s="1"/>
  <c r="V136" i="2" l="1" a="1"/>
  <c r="V136" i="2" s="1"/>
  <c r="W136" i="2" s="1"/>
  <c r="L136" i="2" a="1"/>
  <c r="L136" i="2" s="1"/>
  <c r="K137" i="2" s="1" a="1"/>
  <c r="K137" i="2" s="1"/>
  <c r="J137" i="2" a="1"/>
  <c r="J137" i="2" s="1"/>
  <c r="M136" i="2" l="1" a="1"/>
  <c r="M136" i="2" s="1"/>
  <c r="O136" i="2" s="1" a="1"/>
  <c r="O136" i="2" s="1"/>
  <c r="P137" i="2" s="1" a="1"/>
  <c r="P137" i="2" s="1"/>
  <c r="N137" i="2" l="1" a="1"/>
  <c r="N137" i="2" s="1"/>
  <c r="Q136" i="2" a="1"/>
  <c r="Q136" i="2" s="1"/>
  <c r="T137" i="2" l="1"/>
  <c r="U137" i="2" s="1"/>
  <c r="R137" i="2" a="1"/>
  <c r="R137" i="2" s="1"/>
  <c r="S137" i="2" a="1"/>
  <c r="S137" i="2" s="1"/>
  <c r="I137" i="2" s="1" a="1"/>
  <c r="I137" i="2" s="1"/>
  <c r="V137" i="2" l="1" a="1"/>
  <c r="V137" i="2" s="1"/>
  <c r="W137" i="2" s="1"/>
  <c r="L137" i="2" a="1"/>
  <c r="L137" i="2" s="1"/>
  <c r="K138" i="2" s="1" a="1"/>
  <c r="K138" i="2" s="1"/>
  <c r="J138" i="2" a="1"/>
  <c r="J138" i="2" s="1"/>
  <c r="M137" i="2" l="1" a="1"/>
  <c r="M137" i="2" s="1"/>
  <c r="N138" i="2" s="1" a="1"/>
  <c r="N138" i="2" s="1"/>
  <c r="O137" i="2" l="1" a="1"/>
  <c r="O137" i="2" s="1"/>
  <c r="P138" i="2" s="1" a="1"/>
  <c r="P138" i="2" s="1"/>
  <c r="Q137" i="2" l="1" a="1"/>
  <c r="Q137" i="2" s="1"/>
  <c r="S138" i="2" s="1" a="1"/>
  <c r="S138" i="2" s="1"/>
  <c r="R138" i="2" a="1"/>
  <c r="R138" i="2" s="1"/>
  <c r="T138" i="2"/>
  <c r="U138" i="2" s="1"/>
  <c r="I138" i="2" l="1" a="1"/>
  <c r="I138" i="2" s="1"/>
  <c r="V138" i="2" s="1" a="1"/>
  <c r="V138" i="2" s="1"/>
  <c r="W138" i="2" s="1"/>
  <c r="J139" i="2" l="1" a="1"/>
  <c r="J139" i="2" s="1"/>
  <c r="L138" i="2" a="1"/>
  <c r="L138" i="2" s="1"/>
  <c r="K139" i="2" s="1" a="1"/>
  <c r="K139" i="2" s="1"/>
  <c r="M138" i="2" l="1" a="1"/>
  <c r="M138" i="2" s="1"/>
  <c r="N139" i="2" s="1" a="1"/>
  <c r="N139" i="2" s="1"/>
  <c r="O138" i="2" l="1" a="1"/>
  <c r="O138" i="2" s="1"/>
  <c r="P139" i="2" s="1" a="1"/>
  <c r="P139" i="2" s="1"/>
  <c r="Q138" i="2" l="1" a="1"/>
  <c r="Q138" i="2" s="1"/>
  <c r="R139" i="2" s="1" a="1"/>
  <c r="R139" i="2" s="1"/>
  <c r="S139" i="2" l="1" a="1"/>
  <c r="S139" i="2" s="1"/>
  <c r="I139" i="2" s="1" a="1"/>
  <c r="I139" i="2" s="1"/>
  <c r="V139" i="2" s="1" a="1"/>
  <c r="V139" i="2" s="1"/>
  <c r="W139" i="2" s="1"/>
  <c r="T139" i="2"/>
  <c r="U139" i="2" s="1"/>
  <c r="J140" i="2" l="1" a="1"/>
  <c r="J140" i="2" s="1"/>
  <c r="L139" i="2" a="1"/>
  <c r="L139" i="2" s="1"/>
  <c r="K140" i="2" s="1" a="1"/>
  <c r="K140" i="2" s="1"/>
  <c r="M139" i="2" l="1" a="1"/>
  <c r="M139" i="2" s="1"/>
  <c r="N140" i="2" l="1" a="1"/>
  <c r="N140" i="2" s="1"/>
  <c r="O139" i="2" a="1"/>
  <c r="O139" i="2" s="1"/>
  <c r="P140" i="2" s="1" a="1"/>
  <c r="P140" i="2" s="1"/>
  <c r="Q139" i="2" l="1" a="1"/>
  <c r="Q139" i="2" s="1"/>
  <c r="S140" i="2" l="1" a="1"/>
  <c r="S140" i="2" s="1"/>
  <c r="I140" i="2" s="1" a="1"/>
  <c r="I140" i="2" s="1"/>
  <c r="T140" i="2"/>
  <c r="U140" i="2" s="1"/>
  <c r="R140" i="2" a="1"/>
  <c r="R140" i="2" s="1"/>
  <c r="V140" i="2" l="1" a="1"/>
  <c r="V140" i="2" s="1"/>
  <c r="W140" i="2" s="1"/>
  <c r="L140" i="2" a="1"/>
  <c r="L140" i="2" s="1"/>
  <c r="K141" i="2" s="1" a="1"/>
  <c r="K141" i="2" s="1"/>
  <c r="J141" i="2" a="1"/>
  <c r="J141" i="2" s="1"/>
  <c r="M140" i="2" l="1" a="1"/>
  <c r="M140" i="2" s="1"/>
  <c r="N141" i="2" s="1" a="1"/>
  <c r="N141" i="2" s="1"/>
  <c r="O140" i="2" l="1" a="1"/>
  <c r="O140" i="2" s="1"/>
  <c r="P141" i="2" s="1" a="1"/>
  <c r="P141" i="2" s="1"/>
  <c r="Q140" i="2" l="1" a="1"/>
  <c r="Q140" i="2" s="1"/>
  <c r="R141" i="2" s="1" a="1"/>
  <c r="R141" i="2" s="1"/>
  <c r="S141" i="2" a="1"/>
  <c r="S141" i="2" s="1"/>
  <c r="T141" i="2"/>
  <c r="U141" i="2" s="1"/>
  <c r="I141" i="2" l="1" a="1"/>
  <c r="I141" i="2" s="1"/>
  <c r="V141" i="2" s="1" a="1"/>
  <c r="V141" i="2" s="1"/>
  <c r="W141" i="2" s="1"/>
  <c r="J142" i="2" l="1" a="1"/>
  <c r="J142" i="2" s="1"/>
  <c r="L141" i="2" a="1"/>
  <c r="L141" i="2" s="1"/>
  <c r="K142" i="2" s="1" a="1"/>
  <c r="K142" i="2" s="1"/>
  <c r="M141" i="2" l="1" a="1"/>
  <c r="M141" i="2" s="1"/>
  <c r="N142" i="2" s="1" a="1"/>
  <c r="N142" i="2" s="1"/>
  <c r="O141" i="2" l="1" a="1"/>
  <c r="O141" i="2" s="1"/>
  <c r="P142" i="2" s="1" a="1"/>
  <c r="P142" i="2" s="1"/>
  <c r="Q141" i="2" l="1" a="1"/>
  <c r="Q141" i="2" s="1"/>
  <c r="T142" i="2" s="1"/>
  <c r="U142" i="2" s="1"/>
  <c r="R142" i="2" l="1" a="1"/>
  <c r="R142" i="2" s="1"/>
  <c r="S142" i="2" a="1"/>
  <c r="S142" i="2" s="1"/>
  <c r="I142" i="2" a="1"/>
  <c r="I142" i="2" s="1"/>
  <c r="V142" i="2" s="1" a="1"/>
  <c r="V142" i="2" s="1"/>
  <c r="W142" i="2" s="1"/>
  <c r="L142" i="2" l="1" a="1"/>
  <c r="L142" i="2" s="1"/>
  <c r="K143" i="2" s="1" a="1"/>
  <c r="K143" i="2" s="1"/>
  <c r="J143" i="2" a="1"/>
  <c r="J143" i="2" s="1"/>
  <c r="M142" i="2" a="1"/>
  <c r="M142" i="2" s="1"/>
  <c r="O142" i="2" l="1" a="1"/>
  <c r="O142" i="2" s="1"/>
  <c r="P143" i="2" s="1" a="1"/>
  <c r="P143" i="2" s="1"/>
  <c r="N143" i="2" a="1"/>
  <c r="N143" i="2" s="1"/>
  <c r="Q142" i="2" l="1" a="1"/>
  <c r="Q142" i="2" s="1"/>
  <c r="T143" i="2" l="1"/>
  <c r="U143" i="2" s="1"/>
  <c r="R143" i="2" a="1"/>
  <c r="R143" i="2" s="1"/>
  <c r="S143" i="2" a="1"/>
  <c r="S143" i="2" s="1"/>
  <c r="I143" i="2" l="1" a="1"/>
  <c r="I143" i="2" s="1"/>
  <c r="V143" i="2" s="1" a="1"/>
  <c r="V143" i="2" s="1"/>
  <c r="W143" i="2" s="1"/>
  <c r="L143" i="2" l="1" a="1"/>
  <c r="L143" i="2" s="1"/>
  <c r="K144" i="2" s="1" a="1"/>
  <c r="K144" i="2" s="1"/>
  <c r="J144" i="2" a="1"/>
  <c r="J144" i="2" s="1"/>
  <c r="M143" i="2" l="1" a="1"/>
  <c r="M143" i="2" s="1"/>
  <c r="O143" i="2" s="1" a="1"/>
  <c r="O143" i="2" s="1"/>
  <c r="P144" i="2" s="1" a="1"/>
  <c r="P144" i="2" s="1"/>
  <c r="N144" i="2" l="1" a="1"/>
  <c r="N144" i="2" s="1"/>
  <c r="Q143" i="2" a="1"/>
  <c r="Q143" i="2" s="1"/>
  <c r="T144" i="2" l="1"/>
  <c r="U144" i="2" s="1"/>
  <c r="R144" i="2" a="1"/>
  <c r="R144" i="2" s="1"/>
  <c r="S144" i="2" a="1"/>
  <c r="S144" i="2" s="1"/>
  <c r="I144" i="2" l="1" a="1"/>
  <c r="I144" i="2" s="1"/>
  <c r="V144" i="2" s="1" a="1"/>
  <c r="V144" i="2" s="1"/>
  <c r="W144" i="2" s="1"/>
  <c r="L144" i="2" l="1" a="1"/>
  <c r="L144" i="2" s="1"/>
  <c r="K145" i="2" s="1" a="1"/>
  <c r="K145" i="2" s="1"/>
  <c r="J145" i="2" a="1"/>
  <c r="J145" i="2" s="1"/>
  <c r="M144" i="2" a="1"/>
  <c r="M144" i="2" s="1"/>
  <c r="O144" i="2" l="1" a="1"/>
  <c r="O144" i="2" s="1"/>
  <c r="P145" i="2" s="1" a="1"/>
  <c r="P145" i="2" s="1"/>
  <c r="N145" i="2" a="1"/>
  <c r="N145" i="2" s="1"/>
  <c r="Q144" i="2" l="1" a="1"/>
  <c r="Q144" i="2" s="1"/>
  <c r="T145" i="2" s="1"/>
  <c r="U145" i="2" s="1"/>
  <c r="R145" i="2" a="1"/>
  <c r="R145" i="2" s="1"/>
  <c r="S145" i="2" a="1"/>
  <c r="S145" i="2" s="1"/>
  <c r="I145" i="2" l="1" a="1"/>
  <c r="I145" i="2" s="1"/>
  <c r="V145" i="2" s="1" a="1"/>
  <c r="V145" i="2" s="1"/>
  <c r="W145" i="2" s="1"/>
  <c r="J146" i="2" l="1" a="1"/>
  <c r="J146" i="2" s="1"/>
  <c r="L145" i="2" a="1"/>
  <c r="L145" i="2" s="1"/>
  <c r="K146" i="2" s="1" a="1"/>
  <c r="K146" i="2" s="1"/>
  <c r="M145" i="2" l="1" a="1"/>
  <c r="M145" i="2" s="1"/>
  <c r="N146" i="2" s="1" a="1"/>
  <c r="N146" i="2" s="1"/>
  <c r="O145" i="2" l="1" a="1"/>
  <c r="O145" i="2" s="1"/>
  <c r="P146" i="2" s="1" a="1"/>
  <c r="P146" i="2" s="1"/>
  <c r="Q145" i="2" l="1" a="1"/>
  <c r="Q145" i="2" s="1"/>
  <c r="T146" i="2" s="1"/>
  <c r="U146" i="2" s="1"/>
  <c r="R146" i="2" a="1"/>
  <c r="R146" i="2" s="1"/>
  <c r="S146" i="2" a="1"/>
  <c r="S146" i="2" s="1"/>
  <c r="I146" i="2" s="1" a="1"/>
  <c r="I146" i="2" s="1"/>
  <c r="V146" i="2" l="1" a="1"/>
  <c r="V146" i="2" s="1"/>
  <c r="W146" i="2" s="1"/>
  <c r="L146" i="2" a="1"/>
  <c r="L146" i="2" s="1"/>
  <c r="K147" i="2" s="1" a="1"/>
  <c r="K147" i="2" s="1"/>
  <c r="J147" i="2" a="1"/>
  <c r="J147" i="2" s="1"/>
  <c r="M146" i="2" l="1" a="1"/>
  <c r="M146" i="2" s="1"/>
  <c r="N147" i="2" s="1" a="1"/>
  <c r="N147" i="2" s="1"/>
  <c r="O146" i="2" l="1" a="1"/>
  <c r="O146" i="2" s="1"/>
  <c r="P147" i="2" s="1" a="1"/>
  <c r="P147" i="2" s="1"/>
  <c r="Q146" i="2" l="1" a="1"/>
  <c r="Q146" i="2" s="1"/>
  <c r="R147" i="2" s="1" a="1"/>
  <c r="R147" i="2" s="1"/>
  <c r="S147" i="2" l="1" a="1"/>
  <c r="S147" i="2" s="1"/>
  <c r="I147" i="2" s="1" a="1"/>
  <c r="I147" i="2" s="1"/>
  <c r="V147" i="2" s="1" a="1"/>
  <c r="V147" i="2" s="1"/>
  <c r="W147" i="2" s="1"/>
  <c r="T147" i="2"/>
  <c r="U147" i="2" s="1"/>
  <c r="J148" i="2" l="1" a="1"/>
  <c r="J148" i="2" s="1"/>
  <c r="L147" i="2" a="1"/>
  <c r="L147" i="2" s="1"/>
  <c r="K148" i="2" s="1" a="1"/>
  <c r="K148" i="2" s="1"/>
  <c r="M147" i="2" l="1" a="1"/>
  <c r="M147" i="2" s="1"/>
  <c r="N148" i="2" l="1" a="1"/>
  <c r="N148" i="2" s="1"/>
  <c r="O147" i="2" a="1"/>
  <c r="O147" i="2" s="1"/>
  <c r="P148" i="2" s="1" a="1"/>
  <c r="P148" i="2" s="1"/>
  <c r="Q147" i="2" l="1" a="1"/>
  <c r="Q147" i="2" s="1"/>
  <c r="R148" i="2" l="1" a="1"/>
  <c r="R148" i="2" s="1"/>
  <c r="T148" i="2"/>
  <c r="U148" i="2" s="1"/>
  <c r="S148" i="2" a="1"/>
  <c r="S148" i="2" s="1"/>
  <c r="I148" i="2" l="1" a="1"/>
  <c r="I148" i="2" s="1"/>
  <c r="V148" i="2" s="1" a="1"/>
  <c r="V148" i="2" s="1"/>
  <c r="W148" i="2" s="1"/>
  <c r="L148" i="2" l="1" a="1"/>
  <c r="L148" i="2" s="1"/>
  <c r="K149" i="2" s="1" a="1"/>
  <c r="K149" i="2" s="1"/>
  <c r="J149" i="2" a="1"/>
  <c r="J149" i="2" s="1"/>
  <c r="M148" i="2" a="1"/>
  <c r="M148" i="2" s="1"/>
  <c r="O148" i="2" l="1" a="1"/>
  <c r="O148" i="2" s="1"/>
  <c r="P149" i="2" s="1" a="1"/>
  <c r="P149" i="2" s="1"/>
  <c r="N149" i="2" a="1"/>
  <c r="N149" i="2" s="1"/>
  <c r="Q148" i="2" l="1" a="1"/>
  <c r="Q148" i="2" s="1"/>
  <c r="T149" i="2" s="1"/>
  <c r="U149" i="2" s="1"/>
  <c r="S149" i="2" l="1" a="1"/>
  <c r="S149" i="2" s="1"/>
  <c r="I149" i="2" s="1" a="1"/>
  <c r="I149" i="2" s="1"/>
  <c r="R149" i="2" a="1"/>
  <c r="R149" i="2" s="1"/>
  <c r="L149" i="2" l="1" a="1"/>
  <c r="L149" i="2" s="1"/>
  <c r="K150" i="2" s="1" a="1"/>
  <c r="K150" i="2" s="1"/>
  <c r="V149" i="2" a="1"/>
  <c r="V149" i="2" s="1"/>
  <c r="W149" i="2" s="1"/>
  <c r="J150" i="2" a="1"/>
  <c r="J150" i="2" s="1"/>
  <c r="M149" i="2" a="1"/>
  <c r="M149" i="2" s="1"/>
  <c r="O149" i="2" s="1" a="1"/>
  <c r="O149" i="2" s="1"/>
  <c r="P150" i="2" s="1" a="1"/>
  <c r="P150" i="2" s="1"/>
  <c r="N150" i="2" l="1" a="1"/>
  <c r="N150" i="2" s="1"/>
  <c r="Q149" i="2" a="1"/>
  <c r="Q149" i="2" s="1"/>
  <c r="T150" i="2" s="1"/>
  <c r="U150" i="2" s="1"/>
  <c r="S150" i="2" l="1" a="1"/>
  <c r="S150" i="2" s="1"/>
  <c r="R150" i="2" a="1"/>
  <c r="R150" i="2" s="1"/>
  <c r="I150" i="2" a="1"/>
  <c r="I150" i="2" s="1"/>
  <c r="V150" i="2" l="1" a="1"/>
  <c r="V150" i="2" s="1"/>
  <c r="W150" i="2" s="1"/>
  <c r="L150" i="2" a="1"/>
  <c r="L150" i="2" s="1"/>
  <c r="K151" i="2" s="1" a="1"/>
  <c r="K151" i="2" s="1"/>
  <c r="J151" i="2" a="1"/>
  <c r="J151" i="2" s="1"/>
  <c r="M150" i="2" a="1"/>
  <c r="M150" i="2" s="1"/>
  <c r="O150" i="2" l="1" a="1"/>
  <c r="O150" i="2" s="1"/>
  <c r="P151" i="2" s="1" a="1"/>
  <c r="P151" i="2" s="1"/>
  <c r="N151" i="2" a="1"/>
  <c r="N151" i="2" s="1"/>
  <c r="Q150" i="2" l="1" a="1"/>
  <c r="Q150" i="2" s="1"/>
  <c r="S151" i="2" s="1" a="1"/>
  <c r="S151" i="2" s="1"/>
  <c r="I151" i="2" s="1" a="1"/>
  <c r="I151" i="2" s="1"/>
  <c r="R151" i="2" l="1" a="1"/>
  <c r="R151" i="2" s="1"/>
  <c r="T151" i="2"/>
  <c r="U151" i="2" s="1"/>
  <c r="V151" i="2" a="1"/>
  <c r="V151" i="2" s="1"/>
  <c r="W151" i="2" s="1"/>
  <c r="L151" i="2" a="1"/>
  <c r="L151" i="2" s="1"/>
  <c r="K152" i="2" s="1" a="1"/>
  <c r="K152" i="2" s="1"/>
  <c r="J152" i="2" a="1"/>
  <c r="J152" i="2" s="1"/>
  <c r="M151" i="2" l="1" a="1"/>
  <c r="M151" i="2" s="1"/>
  <c r="O151" i="2" s="1" a="1"/>
  <c r="O151" i="2" s="1"/>
  <c r="P152" i="2" s="1" a="1"/>
  <c r="P152" i="2" s="1"/>
  <c r="Q151" i="2" l="1" a="1"/>
  <c r="Q151" i="2" s="1"/>
  <c r="N152" i="2" a="1"/>
  <c r="N152" i="2" s="1"/>
  <c r="T152" i="2"/>
  <c r="U152" i="2" s="1"/>
  <c r="R152" i="2" a="1"/>
  <c r="R152" i="2" s="1"/>
  <c r="S152" i="2" a="1"/>
  <c r="S152" i="2" s="1"/>
  <c r="I152" i="2" s="1" a="1"/>
  <c r="I152" i="2" s="1"/>
  <c r="V152" i="2" l="1" a="1"/>
  <c r="V152" i="2" s="1"/>
  <c r="W152" i="2" s="1"/>
  <c r="L152" i="2" a="1"/>
  <c r="L152" i="2" s="1"/>
  <c r="K153" i="2" s="1" a="1"/>
  <c r="K153" i="2" s="1"/>
  <c r="J153" i="2" a="1"/>
  <c r="J153" i="2" s="1"/>
  <c r="M152" i="2" a="1"/>
  <c r="M152" i="2" s="1"/>
  <c r="N153" i="2" l="1" a="1"/>
  <c r="N153" i="2" s="1"/>
  <c r="O152" i="2" a="1"/>
  <c r="O152" i="2" s="1"/>
  <c r="P153" i="2" s="1" a="1"/>
  <c r="P153" i="2" s="1"/>
  <c r="Q152" i="2" l="1" a="1"/>
  <c r="Q152" i="2" s="1"/>
  <c r="R153" i="2" l="1" a="1"/>
  <c r="R153" i="2" s="1"/>
  <c r="S153" i="2" a="1"/>
  <c r="S153" i="2" s="1"/>
  <c r="I153" i="2" s="1" a="1"/>
  <c r="I153" i="2" s="1"/>
  <c r="T153" i="2"/>
  <c r="U153" i="2" s="1"/>
  <c r="V153" i="2" l="1" a="1"/>
  <c r="V153" i="2" s="1"/>
  <c r="W153" i="2" s="1"/>
  <c r="L153" i="2" a="1"/>
  <c r="L153" i="2" s="1"/>
  <c r="K154" i="2" s="1" a="1"/>
  <c r="K154" i="2" s="1"/>
  <c r="J154" i="2" a="1"/>
  <c r="J154" i="2" s="1"/>
  <c r="M153" i="2" a="1"/>
  <c r="M153" i="2" s="1"/>
  <c r="O153" i="2" l="1" a="1"/>
  <c r="O153" i="2" s="1"/>
  <c r="P154" i="2" s="1" a="1"/>
  <c r="P154" i="2" s="1"/>
  <c r="N154" i="2" a="1"/>
  <c r="N154" i="2" s="1"/>
  <c r="Q153" i="2" l="1" a="1"/>
  <c r="Q153" i="2" s="1"/>
  <c r="T154" i="2" l="1"/>
  <c r="U154" i="2" s="1"/>
  <c r="R154" i="2" a="1"/>
  <c r="R154" i="2" s="1"/>
  <c r="S154" i="2" a="1"/>
  <c r="S154" i="2" s="1"/>
  <c r="I154" i="2" s="1" a="1"/>
  <c r="I154" i="2" s="1"/>
  <c r="V154" i="2" l="1" a="1"/>
  <c r="V154" i="2" s="1"/>
  <c r="W154" i="2" s="1"/>
  <c r="L154" i="2" a="1"/>
  <c r="L154" i="2" s="1"/>
  <c r="K155" i="2" s="1" a="1"/>
  <c r="K155" i="2" s="1"/>
  <c r="J155" i="2" a="1"/>
  <c r="J155" i="2" s="1"/>
  <c r="M154" i="2" a="1"/>
  <c r="M154" i="2" s="1"/>
  <c r="N155" i="2" l="1" a="1"/>
  <c r="N155" i="2" s="1"/>
  <c r="O154" i="2" a="1"/>
  <c r="O154" i="2" s="1"/>
  <c r="P155" i="2" s="1" a="1"/>
  <c r="P155" i="2" s="1"/>
  <c r="Q154" i="2" l="1" a="1"/>
  <c r="Q154" i="2" s="1"/>
  <c r="T155" i="2" s="1"/>
  <c r="U155" i="2" s="1"/>
  <c r="R155" i="2" l="1" a="1"/>
  <c r="R155" i="2" s="1"/>
  <c r="S155" i="2" a="1"/>
  <c r="S155" i="2" s="1"/>
  <c r="I155" i="2" s="1" a="1"/>
  <c r="I155" i="2" s="1"/>
  <c r="V155" i="2" s="1" a="1"/>
  <c r="V155" i="2" s="1"/>
  <c r="L155" i="2" l="1" a="1"/>
  <c r="L155" i="2" s="1"/>
  <c r="K156" i="2" s="1" a="1"/>
  <c r="K156" i="2" s="1"/>
  <c r="J156" i="2" a="1"/>
  <c r="J156" i="2" s="1"/>
  <c r="M155" i="2" l="1" a="1"/>
  <c r="M155" i="2" s="1"/>
  <c r="N156" i="2" s="1" a="1"/>
  <c r="N156" i="2" s="1"/>
  <c r="O155" i="2" l="1" a="1"/>
  <c r="O155" i="2" s="1"/>
  <c r="P156" i="2" s="1" a="1"/>
  <c r="P156" i="2" s="1"/>
  <c r="Q155" i="2" l="1" a="1"/>
  <c r="Q155" i="2" s="1"/>
  <c r="S156" i="2" s="1" a="1"/>
  <c r="S156" i="2" s="1"/>
  <c r="W155" i="2"/>
  <c r="R156" i="2" a="1"/>
  <c r="R156" i="2" s="1"/>
  <c r="T156" i="2"/>
  <c r="U156" i="2" s="1"/>
  <c r="I156" i="2" l="1" a="1"/>
  <c r="I156" i="2" s="1"/>
  <c r="V156" i="2" s="1" a="1"/>
  <c r="V156" i="2" s="1"/>
  <c r="J157" i="2" l="1" a="1"/>
  <c r="J157" i="2" s="1"/>
  <c r="L156" i="2" a="1"/>
  <c r="L156" i="2" s="1"/>
  <c r="K157" i="2" s="1" a="1"/>
  <c r="K157" i="2" s="1"/>
  <c r="M156" i="2" l="1" a="1"/>
  <c r="M156" i="2" s="1"/>
  <c r="N157" i="2" s="1" a="1"/>
  <c r="N157" i="2" s="1"/>
  <c r="O156" i="2" a="1"/>
  <c r="O156" i="2" s="1"/>
  <c r="P157" i="2" s="1" a="1"/>
  <c r="P157" i="2" s="1"/>
  <c r="Q156" i="2" l="1" a="1"/>
  <c r="Q156" i="2" s="1"/>
  <c r="T157" i="2" s="1"/>
  <c r="U157" i="2" s="1"/>
  <c r="W156" i="2"/>
  <c r="R157" i="2" l="1" a="1"/>
  <c r="R157" i="2" s="1"/>
  <c r="S157" i="2" a="1"/>
  <c r="S157" i="2" s="1"/>
  <c r="I157" i="2" s="1" a="1"/>
  <c r="I157" i="2" s="1"/>
  <c r="V157" i="2" s="1" a="1"/>
  <c r="V157" i="2" s="1"/>
  <c r="W157" i="2" s="1"/>
  <c r="J158" i="2" l="1" a="1"/>
  <c r="J158" i="2" s="1"/>
  <c r="L157" i="2" a="1"/>
  <c r="L157" i="2" s="1"/>
  <c r="K158" i="2" s="1" a="1"/>
  <c r="K158" i="2" s="1"/>
  <c r="M157" i="2" l="1" a="1"/>
  <c r="M157" i="2" s="1"/>
  <c r="O157" i="2" l="1" a="1"/>
  <c r="O157" i="2" s="1"/>
  <c r="P158" i="2" s="1" a="1"/>
  <c r="P158" i="2" s="1"/>
  <c r="N158" i="2" a="1"/>
  <c r="N158" i="2" s="1"/>
  <c r="Q157" i="2" l="1" a="1"/>
  <c r="Q157" i="2" s="1"/>
  <c r="S158" i="2" s="1" a="1"/>
  <c r="S158" i="2" s="1"/>
  <c r="R158" i="2" l="1" a="1"/>
  <c r="R158" i="2" s="1"/>
  <c r="T158" i="2"/>
  <c r="U158" i="2" s="1"/>
  <c r="I158" i="2" a="1"/>
  <c r="I158" i="2" s="1"/>
  <c r="V158" i="2" s="1" a="1"/>
  <c r="V158" i="2" s="1"/>
  <c r="L158" i="2" l="1" a="1"/>
  <c r="L158" i="2" s="1"/>
  <c r="K159" i="2" s="1" a="1"/>
  <c r="K159" i="2" s="1"/>
  <c r="J159" i="2" a="1"/>
  <c r="J159" i="2" s="1"/>
  <c r="M158" i="2" l="1" a="1"/>
  <c r="M158" i="2" s="1"/>
  <c r="N159" i="2" s="1" a="1"/>
  <c r="N159" i="2" s="1"/>
  <c r="O158" i="2" l="1" a="1"/>
  <c r="O158" i="2" s="1"/>
  <c r="P159" i="2" s="1" a="1"/>
  <c r="P159" i="2" s="1"/>
  <c r="Q158" i="2" l="1" a="1"/>
  <c r="Q158" i="2" s="1"/>
  <c r="W158" i="2"/>
  <c r="S159" i="2" a="1"/>
  <c r="S159" i="2" s="1"/>
  <c r="I159" i="2" s="1" a="1"/>
  <c r="I159" i="2" s="1"/>
  <c r="T159" i="2"/>
  <c r="U159" i="2" s="1"/>
  <c r="R159" i="2" a="1"/>
  <c r="R159" i="2" s="1"/>
  <c r="V159" i="2" l="1" a="1"/>
  <c r="V159" i="2" s="1"/>
  <c r="J160" i="2" a="1"/>
  <c r="J160" i="2" s="1"/>
  <c r="L159" i="2" a="1"/>
  <c r="L159" i="2" s="1"/>
  <c r="K160" i="2" s="1" a="1"/>
  <c r="K160" i="2" s="1"/>
  <c r="M159" i="2" l="1" a="1"/>
  <c r="M159" i="2" s="1"/>
  <c r="W159" i="2"/>
  <c r="N160" i="2" l="1" a="1"/>
  <c r="N160" i="2" s="1"/>
  <c r="O159" i="2" a="1"/>
  <c r="O159" i="2" s="1"/>
  <c r="P160" i="2" s="1" a="1"/>
  <c r="P160" i="2" s="1"/>
  <c r="Q159" i="2" l="1" a="1"/>
  <c r="Q159" i="2" s="1"/>
  <c r="R160" i="2" s="1" a="1"/>
  <c r="R160" i="2" s="1"/>
  <c r="T160" i="2" l="1"/>
  <c r="U160" i="2" s="1"/>
  <c r="S160" i="2" a="1"/>
  <c r="S160" i="2" s="1"/>
  <c r="I160" i="2" s="1" a="1"/>
  <c r="I160" i="2" s="1"/>
  <c r="L160" i="2" s="1" a="1"/>
  <c r="L160" i="2" s="1"/>
  <c r="K161" i="2" s="1" a="1"/>
  <c r="K161" i="2" s="1"/>
  <c r="M160" i="2" l="1" a="1"/>
  <c r="M160" i="2" s="1"/>
  <c r="N161" i="2" s="1" a="1"/>
  <c r="N161" i="2" s="1"/>
  <c r="V160" i="2" a="1"/>
  <c r="V160" i="2" s="1"/>
  <c r="J161" i="2" a="1"/>
  <c r="J161" i="2" s="1"/>
  <c r="O160" i="2" l="1" a="1"/>
  <c r="O160" i="2" s="1"/>
  <c r="P161" i="2" s="1" a="1"/>
  <c r="P161" i="2" s="1"/>
  <c r="Q160" i="2" a="1"/>
  <c r="Q160" i="2" s="1"/>
  <c r="R161" i="2" s="1" a="1"/>
  <c r="R161" i="2" s="1"/>
  <c r="W160" i="2"/>
  <c r="T161" i="2" l="1"/>
  <c r="U161" i="2" s="1"/>
  <c r="S161" i="2" a="1"/>
  <c r="S161" i="2" s="1"/>
  <c r="I161" i="2" s="1" a="1"/>
  <c r="I161" i="2" s="1"/>
  <c r="V161" i="2" s="1" a="1"/>
  <c r="V161" i="2" s="1"/>
  <c r="L161" i="2" l="1" a="1"/>
  <c r="L161" i="2" s="1"/>
  <c r="K162" i="2" s="1" a="1"/>
  <c r="K162" i="2" s="1"/>
  <c r="J162" i="2" a="1"/>
  <c r="J162" i="2" s="1"/>
  <c r="M161" i="2" a="1"/>
  <c r="M161" i="2" s="1"/>
  <c r="N162" i="2" l="1" a="1"/>
  <c r="N162" i="2" s="1"/>
  <c r="O161" i="2" a="1"/>
  <c r="O161" i="2" s="1"/>
  <c r="P162" i="2" s="1" a="1"/>
  <c r="P162" i="2" s="1"/>
  <c r="Q161" i="2" l="1" a="1"/>
  <c r="Q161" i="2" s="1"/>
  <c r="W161" i="2" l="1"/>
  <c r="T162" i="2"/>
  <c r="U162" i="2" s="1"/>
  <c r="R162" i="2" a="1"/>
  <c r="R162" i="2" s="1"/>
  <c r="S162" i="2" a="1"/>
  <c r="S162" i="2" s="1"/>
  <c r="I162" i="2" s="1" a="1"/>
  <c r="I162" i="2" s="1"/>
  <c r="V162" i="2" s="1" a="1"/>
  <c r="V162" i="2" s="1"/>
  <c r="J163" i="2" l="1" a="1"/>
  <c r="J163" i="2" s="1"/>
  <c r="L162" i="2" a="1"/>
  <c r="L162" i="2" s="1"/>
  <c r="K163" i="2" s="1" a="1"/>
  <c r="K163" i="2" s="1"/>
  <c r="M162" i="2" l="1" a="1"/>
  <c r="M162" i="2" s="1"/>
  <c r="N163" i="2" l="1" a="1"/>
  <c r="N163" i="2" s="1"/>
  <c r="O162" i="2" a="1"/>
  <c r="O162" i="2" s="1"/>
  <c r="P163" i="2" l="1" a="1"/>
  <c r="P163" i="2" s="1"/>
  <c r="Q162" i="2" a="1"/>
  <c r="Q162" i="2" s="1"/>
  <c r="W162" i="2" l="1"/>
  <c r="R163" i="2" a="1"/>
  <c r="R163" i="2" s="1"/>
  <c r="S163" i="2" a="1"/>
  <c r="S163" i="2" s="1"/>
  <c r="I163" i="2" s="1" a="1"/>
  <c r="I163" i="2" s="1"/>
  <c r="V163" i="2" s="1" a="1"/>
  <c r="V163" i="2" s="1"/>
  <c r="T163" i="2"/>
  <c r="U163" i="2" s="1"/>
  <c r="J164" i="2" l="1" a="1"/>
  <c r="J164" i="2" s="1"/>
  <c r="L163" i="2" a="1"/>
  <c r="L163" i="2" s="1"/>
  <c r="K164" i="2" l="1" a="1"/>
  <c r="K164" i="2" s="1"/>
  <c r="M163" i="2" a="1"/>
  <c r="M163" i="2" s="1"/>
  <c r="N164" i="2" l="1" a="1"/>
  <c r="N164" i="2" s="1"/>
  <c r="O163" i="2" a="1"/>
  <c r="O163" i="2" s="1"/>
  <c r="P164" i="2" s="1" a="1"/>
  <c r="P164" i="2" s="1"/>
  <c r="Q163" i="2" l="1" a="1"/>
  <c r="Q163" i="2" s="1"/>
  <c r="W163" i="2" l="1"/>
  <c r="T164" i="2"/>
  <c r="U164" i="2" s="1"/>
  <c r="R164" i="2" a="1"/>
  <c r="R164" i="2" s="1"/>
  <c r="S164" i="2" a="1"/>
  <c r="S164" i="2" s="1"/>
  <c r="I164" i="2" s="1" a="1"/>
  <c r="I164" i="2" s="1"/>
  <c r="V164" i="2" s="1" a="1"/>
  <c r="V164" i="2" s="1"/>
  <c r="J165" i="2" l="1" a="1"/>
  <c r="J165" i="2" s="1"/>
  <c r="L164" i="2" a="1"/>
  <c r="L164" i="2" s="1"/>
  <c r="K165" i="2" s="1" a="1"/>
  <c r="K165" i="2" s="1"/>
  <c r="M164" i="2" l="1" a="1"/>
  <c r="M164" i="2" s="1"/>
  <c r="O164" i="2" s="1" a="1"/>
  <c r="O164" i="2" s="1"/>
  <c r="P165" i="2" s="1" a="1"/>
  <c r="P165" i="2" s="1"/>
  <c r="Q164" i="2" l="1" a="1"/>
  <c r="Q164" i="2" s="1"/>
  <c r="T165" i="2" s="1"/>
  <c r="U165" i="2" s="1"/>
  <c r="N165" i="2" a="1"/>
  <c r="N165" i="2" s="1"/>
  <c r="W164" i="2"/>
  <c r="R165" i="2" l="1" a="1"/>
  <c r="R165" i="2" s="1"/>
  <c r="S165" i="2" a="1"/>
  <c r="S165" i="2" s="1"/>
  <c r="I165" i="2" s="1" a="1"/>
  <c r="I165" i="2" s="1"/>
  <c r="V165" i="2" s="1" a="1"/>
  <c r="V165" i="2" s="1"/>
  <c r="J166" i="2" l="1" a="1"/>
  <c r="J166" i="2" s="1"/>
  <c r="L165" i="2" a="1"/>
  <c r="L165" i="2" s="1"/>
  <c r="K166" i="2" s="1" a="1"/>
  <c r="K166" i="2" s="1"/>
  <c r="M165" i="2" l="1" a="1"/>
  <c r="M165" i="2" s="1"/>
  <c r="N166" i="2" s="1" a="1"/>
  <c r="N166" i="2" s="1"/>
  <c r="O165" i="2" l="1" a="1"/>
  <c r="O165" i="2" s="1"/>
  <c r="P166" i="2" s="1" a="1"/>
  <c r="P166" i="2" s="1"/>
  <c r="Q165" i="2" l="1" a="1"/>
  <c r="Q165" i="2" s="1"/>
  <c r="R166" i="2" s="1" a="1"/>
  <c r="R166" i="2" s="1"/>
  <c r="T166" i="2" l="1"/>
  <c r="U166" i="2" s="1"/>
  <c r="W165" i="2"/>
  <c r="S166" i="2" a="1"/>
  <c r="S166" i="2" s="1"/>
  <c r="I166" i="2" l="1" a="1"/>
  <c r="I166" i="2" s="1"/>
  <c r="V166" i="2" s="1" a="1"/>
  <c r="V166" i="2" s="1"/>
  <c r="L166" i="2" l="1" a="1"/>
  <c r="L166" i="2" s="1"/>
  <c r="K167" i="2" s="1" a="1"/>
  <c r="K167" i="2" s="1"/>
  <c r="J167" i="2" a="1"/>
  <c r="J167" i="2" s="1"/>
  <c r="M166" i="2" l="1" a="1"/>
  <c r="M166" i="2" s="1"/>
  <c r="N167" i="2" s="1" a="1"/>
  <c r="N167" i="2" s="1"/>
  <c r="O166" i="2" l="1" a="1"/>
  <c r="O166" i="2" s="1"/>
  <c r="P167" i="2" s="1" a="1"/>
  <c r="P167" i="2" s="1"/>
  <c r="Q166" i="2" l="1" a="1"/>
  <c r="Q166" i="2" s="1"/>
  <c r="S167" i="2" s="1" a="1"/>
  <c r="S167" i="2" s="1"/>
  <c r="W166" i="2"/>
  <c r="R167" i="2" l="1" a="1"/>
  <c r="R167" i="2" s="1"/>
  <c r="T167" i="2"/>
  <c r="U167" i="2" s="1"/>
  <c r="I167" i="2" a="1"/>
  <c r="I167" i="2" s="1"/>
  <c r="V167" i="2" s="1" a="1"/>
  <c r="V167" i="2" s="1"/>
  <c r="J168" i="2" l="1" a="1"/>
  <c r="J168" i="2" s="1"/>
  <c r="L167" i="2" a="1"/>
  <c r="L167" i="2" s="1"/>
  <c r="K168" i="2" s="1" a="1"/>
  <c r="K168" i="2" s="1"/>
  <c r="M167" i="2" l="1" a="1"/>
  <c r="M167" i="2" s="1"/>
  <c r="O167" i="2" s="1" a="1"/>
  <c r="O167" i="2" s="1"/>
  <c r="P168" i="2" s="1" a="1"/>
  <c r="P168" i="2" s="1"/>
  <c r="W167" i="2"/>
  <c r="N168" i="2" l="1" a="1"/>
  <c r="N168" i="2" s="1"/>
  <c r="Q167" i="2" a="1"/>
  <c r="Q167" i="2" s="1"/>
  <c r="R168" i="2" l="1" a="1"/>
  <c r="R168" i="2" s="1"/>
  <c r="S168" i="2" a="1"/>
  <c r="S168" i="2" s="1"/>
  <c r="T168" i="2"/>
  <c r="U168" i="2" s="1"/>
  <c r="I168" i="2" l="1" a="1"/>
  <c r="I168" i="2" s="1"/>
  <c r="V168" i="2" s="1" a="1"/>
  <c r="V168" i="2" s="1"/>
  <c r="L168" i="2" l="1" a="1"/>
  <c r="L168" i="2" s="1"/>
  <c r="K169" i="2" s="1" a="1"/>
  <c r="K169" i="2" s="1"/>
  <c r="J169" i="2" a="1"/>
  <c r="J169" i="2" s="1"/>
  <c r="M168" i="2" l="1" a="1"/>
  <c r="M168" i="2" s="1"/>
  <c r="N169" i="2" s="1" a="1"/>
  <c r="N169" i="2" s="1"/>
  <c r="O168" i="2" l="1" a="1"/>
  <c r="O168" i="2" s="1"/>
  <c r="P169" i="2" s="1" a="1"/>
  <c r="P169" i="2" s="1"/>
  <c r="W168" i="2"/>
  <c r="Q168" i="2" l="1" a="1"/>
  <c r="Q168" i="2" s="1"/>
  <c r="S169" i="2" s="1" a="1"/>
  <c r="S169" i="2" s="1"/>
  <c r="I169" i="2" s="1" a="1"/>
  <c r="I169" i="2" s="1"/>
  <c r="T169" i="2" l="1"/>
  <c r="U169" i="2" s="1"/>
  <c r="R169" i="2" a="1"/>
  <c r="R169" i="2" s="1"/>
  <c r="V169" i="2" s="1" a="1"/>
  <c r="V169" i="2" s="1"/>
  <c r="J170" i="2" a="1"/>
  <c r="J170" i="2" s="1"/>
  <c r="L169" i="2" l="1" a="1"/>
  <c r="L169" i="2" s="1"/>
  <c r="K170" i="2" s="1" a="1"/>
  <c r="K170" i="2" s="1"/>
  <c r="M169" i="2" a="1"/>
  <c r="M169" i="2" s="1"/>
  <c r="N170" i="2" s="1" a="1"/>
  <c r="N170" i="2" s="1"/>
  <c r="O169" i="2" l="1" a="1"/>
  <c r="O169" i="2" s="1"/>
  <c r="P170" i="2" s="1" a="1"/>
  <c r="P170" i="2" s="1"/>
  <c r="Q169" i="2" l="1" a="1"/>
  <c r="Q169" i="2" s="1"/>
  <c r="T170" i="2" s="1"/>
  <c r="U170" i="2" s="1"/>
  <c r="W169" i="2"/>
  <c r="S170" i="2" l="1" a="1"/>
  <c r="S170" i="2" s="1"/>
  <c r="R170" i="2" a="1"/>
  <c r="R170" i="2" s="1"/>
  <c r="I170" i="2" a="1"/>
  <c r="I170" i="2" s="1"/>
  <c r="V170" i="2" l="1" a="1"/>
  <c r="V170" i="2" s="1"/>
  <c r="L170" i="2" a="1"/>
  <c r="L170" i="2" s="1"/>
  <c r="K171" i="2" s="1" a="1"/>
  <c r="K171" i="2" s="1"/>
  <c r="J171" i="2" a="1"/>
  <c r="J171" i="2" s="1"/>
  <c r="M170" i="2" l="1" a="1"/>
  <c r="M170" i="2" s="1"/>
  <c r="O170" i="2" l="1" a="1"/>
  <c r="O170" i="2" s="1"/>
  <c r="P171" i="2" s="1" a="1"/>
  <c r="P171" i="2" s="1"/>
  <c r="N171" i="2" a="1"/>
  <c r="N171" i="2" s="1"/>
  <c r="Q170" i="2" l="1" a="1"/>
  <c r="Q170" i="2" s="1"/>
  <c r="T171" i="2" s="1"/>
  <c r="U171" i="2" s="1"/>
  <c r="W170" i="2"/>
  <c r="R171" i="2" l="1" a="1"/>
  <c r="R171" i="2" s="1"/>
  <c r="S171" i="2" a="1"/>
  <c r="S171" i="2" s="1"/>
  <c r="I171" i="2" s="1" a="1"/>
  <c r="I171" i="2" s="1"/>
  <c r="V171" i="2" s="1" a="1"/>
  <c r="V171" i="2" s="1"/>
  <c r="L171" i="2" l="1" a="1"/>
  <c r="L171" i="2" s="1"/>
  <c r="K172" i="2" s="1" a="1"/>
  <c r="K172" i="2" s="1"/>
  <c r="J172" i="2" a="1"/>
  <c r="J172" i="2" s="1"/>
  <c r="M171" i="2" l="1" a="1"/>
  <c r="M171" i="2" s="1"/>
  <c r="N172" i="2" s="1" a="1"/>
  <c r="N172" i="2" s="1"/>
  <c r="O171" i="2" l="1" a="1"/>
  <c r="O171" i="2" s="1"/>
  <c r="P172" i="2" s="1" a="1"/>
  <c r="P172" i="2" s="1"/>
  <c r="W171" i="2"/>
  <c r="Q171" i="2" l="1" a="1"/>
  <c r="Q171" i="2" s="1"/>
  <c r="T172" i="2" s="1"/>
  <c r="U172" i="2" s="1"/>
  <c r="R172" i="2" l="1" a="1"/>
  <c r="R172" i="2" s="1"/>
  <c r="S172" i="2" a="1"/>
  <c r="S172" i="2" s="1"/>
  <c r="I172" i="2" s="1" a="1"/>
  <c r="I172" i="2" s="1"/>
  <c r="V172" i="2" s="1" a="1"/>
  <c r="V172" i="2" s="1"/>
  <c r="J173" i="2" l="1" a="1"/>
  <c r="J173" i="2" s="1"/>
  <c r="L172" i="2" a="1"/>
  <c r="L172" i="2" s="1"/>
  <c r="K173" i="2" s="1" a="1"/>
  <c r="K173" i="2" s="1"/>
  <c r="M172" i="2" l="1" a="1"/>
  <c r="M172" i="2" s="1"/>
  <c r="O172" i="2" s="1" a="1"/>
  <c r="O172" i="2" s="1"/>
  <c r="P173" i="2" s="1" a="1"/>
  <c r="P173" i="2" s="1"/>
  <c r="W172" i="2"/>
  <c r="N173" i="2" l="1" a="1"/>
  <c r="N173" i="2" s="1"/>
  <c r="Q172" i="2" a="1"/>
  <c r="Q172" i="2" s="1"/>
  <c r="S173" i="2" s="1" a="1"/>
  <c r="S173" i="2" s="1"/>
  <c r="I173" i="2" s="1" a="1"/>
  <c r="I173" i="2" s="1"/>
  <c r="T173" i="2" l="1"/>
  <c r="U173" i="2" s="1"/>
  <c r="R173" i="2" a="1"/>
  <c r="R173" i="2" s="1"/>
  <c r="V173" i="2" s="1" a="1"/>
  <c r="V173" i="2" s="1"/>
  <c r="W173" i="2" s="1"/>
  <c r="J174" i="2" a="1"/>
  <c r="J174" i="2" s="1"/>
  <c r="L173" i="2" l="1" a="1"/>
  <c r="L173" i="2" s="1"/>
  <c r="K174" i="2" s="1" a="1"/>
  <c r="K174" i="2" s="1"/>
  <c r="M173" i="2" l="1" a="1"/>
  <c r="M173" i="2" s="1"/>
  <c r="O173" i="2" s="1" a="1"/>
  <c r="O173" i="2" s="1"/>
  <c r="P174" i="2" s="1" a="1"/>
  <c r="P174" i="2" s="1"/>
  <c r="Q173" i="2" l="1" a="1"/>
  <c r="Q173" i="2" s="1"/>
  <c r="S174" i="2" s="1" a="1"/>
  <c r="S174" i="2" s="1"/>
  <c r="I174" i="2" s="1" a="1"/>
  <c r="I174" i="2" s="1"/>
  <c r="N174" i="2" a="1"/>
  <c r="N174" i="2" s="1"/>
  <c r="R174" i="2" l="1" a="1"/>
  <c r="R174" i="2" s="1"/>
  <c r="V174" i="2" s="1" a="1"/>
  <c r="V174" i="2" s="1"/>
  <c r="T174" i="2"/>
  <c r="U174" i="2" s="1"/>
  <c r="J175" i="2" a="1"/>
  <c r="J175" i="2" s="1"/>
  <c r="L174" i="2" l="1" a="1"/>
  <c r="L174" i="2" s="1"/>
  <c r="K175" i="2" s="1" a="1"/>
  <c r="K175" i="2" s="1"/>
  <c r="M174" i="2" l="1" a="1"/>
  <c r="M174" i="2" s="1"/>
  <c r="N175" i="2" s="1" a="1"/>
  <c r="N175" i="2" s="1"/>
  <c r="O174" i="2" l="1" a="1"/>
  <c r="O174" i="2" s="1"/>
  <c r="P175" i="2" s="1" a="1"/>
  <c r="P175" i="2" s="1"/>
  <c r="W174" i="2"/>
  <c r="Q174" i="2" l="1" a="1"/>
  <c r="Q174" i="2" s="1"/>
  <c r="R175" i="2" s="1" a="1"/>
  <c r="R175" i="2" s="1"/>
  <c r="S175" i="2" l="1" a="1"/>
  <c r="S175" i="2" s="1"/>
  <c r="I175" i="2" s="1" a="1"/>
  <c r="I175" i="2" s="1"/>
  <c r="T175" i="2"/>
  <c r="U175" i="2" s="1"/>
  <c r="V175" i="2" a="1"/>
  <c r="V175" i="2" s="1"/>
  <c r="L175" i="2" a="1"/>
  <c r="L175" i="2" s="1"/>
  <c r="K176" i="2" s="1" a="1"/>
  <c r="K176" i="2" s="1"/>
  <c r="J176" i="2" a="1"/>
  <c r="J176" i="2" s="1"/>
  <c r="M175" i="2" l="1" a="1"/>
  <c r="M175" i="2" s="1"/>
  <c r="N176" i="2" s="1" a="1"/>
  <c r="N176" i="2" s="1"/>
  <c r="O175" i="2" l="1" a="1"/>
  <c r="O175" i="2" s="1"/>
  <c r="P176" i="2" s="1" a="1"/>
  <c r="P176" i="2" s="1"/>
  <c r="Q175" i="2" l="1" a="1"/>
  <c r="Q175" i="2" s="1"/>
  <c r="R176" i="2" s="1" a="1"/>
  <c r="R176" i="2" s="1"/>
  <c r="W175" i="2"/>
  <c r="T176" i="2" l="1"/>
  <c r="U176" i="2" s="1"/>
  <c r="S176" i="2" a="1"/>
  <c r="S176" i="2" s="1"/>
  <c r="I176" i="2" s="1" a="1"/>
  <c r="I176" i="2" s="1"/>
  <c r="V176" i="2" s="1" a="1"/>
  <c r="V176" i="2" s="1"/>
  <c r="L176" i="2" l="1" a="1"/>
  <c r="L176" i="2" s="1"/>
  <c r="K177" i="2" s="1" a="1"/>
  <c r="K177" i="2" s="1"/>
  <c r="J177" i="2" a="1"/>
  <c r="J177" i="2" s="1"/>
  <c r="M176" i="2" l="1" a="1"/>
  <c r="M176" i="2" s="1"/>
  <c r="O176" i="2" l="1" a="1"/>
  <c r="O176" i="2" s="1"/>
  <c r="P177" i="2" s="1" a="1"/>
  <c r="P177" i="2" s="1"/>
  <c r="N177" i="2" a="1"/>
  <c r="N177" i="2" s="1"/>
  <c r="Q176" i="2" l="1" a="1"/>
  <c r="Q176" i="2" s="1"/>
  <c r="T177" i="2" s="1"/>
  <c r="U177" i="2" s="1"/>
  <c r="W176" i="2"/>
  <c r="S177" i="2" l="1" a="1"/>
  <c r="S177" i="2" s="1"/>
  <c r="R177" i="2" a="1"/>
  <c r="R177" i="2" s="1"/>
  <c r="I177" i="2" a="1"/>
  <c r="I177" i="2" s="1"/>
  <c r="V177" i="2" s="1" a="1"/>
  <c r="V177" i="2" s="1"/>
  <c r="L177" i="2" l="1" a="1"/>
  <c r="L177" i="2" s="1"/>
  <c r="K178" i="2" s="1" a="1"/>
  <c r="K178" i="2" s="1"/>
  <c r="J178" i="2" a="1"/>
  <c r="J178" i="2" s="1"/>
  <c r="M177" i="2" l="1" a="1"/>
  <c r="M177" i="2" s="1"/>
  <c r="O177" i="2" s="1" a="1"/>
  <c r="O177" i="2" s="1"/>
  <c r="P178" i="2" s="1" a="1"/>
  <c r="P178" i="2" s="1"/>
  <c r="N178" i="2" l="1" a="1"/>
  <c r="N178" i="2" s="1"/>
  <c r="Q177" i="2" a="1"/>
  <c r="Q177" i="2" s="1"/>
  <c r="T178" i="2" s="1"/>
  <c r="U178" i="2" s="1"/>
  <c r="W177" i="2"/>
  <c r="S178" i="2" l="1" a="1"/>
  <c r="S178" i="2" s="1"/>
  <c r="I178" i="2" s="1" a="1"/>
  <c r="I178" i="2" s="1"/>
  <c r="R178" i="2" a="1"/>
  <c r="R178" i="2" s="1"/>
  <c r="V178" i="2" l="1" a="1"/>
  <c r="V178" i="2" s="1"/>
  <c r="L178" i="2" a="1"/>
  <c r="L178" i="2" s="1"/>
  <c r="K179" i="2" s="1" a="1"/>
  <c r="K179" i="2" s="1"/>
  <c r="J179" i="2" a="1"/>
  <c r="J179" i="2" s="1"/>
  <c r="M178" i="2" l="1" a="1"/>
  <c r="M178" i="2" s="1"/>
  <c r="N179" i="2" s="1" a="1"/>
  <c r="N179" i="2" s="1"/>
  <c r="O178" i="2" l="1" a="1"/>
  <c r="O178" i="2" s="1"/>
  <c r="P179" i="2" s="1" a="1"/>
  <c r="P179" i="2" s="1"/>
  <c r="Q178" i="2" l="1" a="1"/>
  <c r="Q178" i="2" s="1"/>
  <c r="T179" i="2" s="1"/>
  <c r="U179" i="2" s="1"/>
  <c r="W178" i="2"/>
  <c r="S179" i="2" l="1" a="1"/>
  <c r="S179" i="2" s="1"/>
  <c r="R179" i="2" a="1"/>
  <c r="R179" i="2" s="1"/>
  <c r="I179" i="2" a="1"/>
  <c r="I179" i="2" s="1"/>
  <c r="V179" i="2" s="1" a="1"/>
  <c r="V179" i="2" s="1"/>
  <c r="W179" i="2" l="1"/>
  <c r="L179" i="2" a="1"/>
  <c r="L179" i="2" s="1"/>
  <c r="K180" i="2" s="1" a="1"/>
  <c r="K180" i="2" s="1"/>
  <c r="J180" i="2" a="1"/>
  <c r="J180" i="2" s="1"/>
  <c r="M179" i="2" a="1"/>
  <c r="M179" i="2" s="1"/>
  <c r="O179" i="2" l="1" a="1"/>
  <c r="O179" i="2" s="1"/>
  <c r="P180" i="2" s="1" a="1"/>
  <c r="P180" i="2" s="1"/>
  <c r="N180" i="2" a="1"/>
  <c r="N180" i="2" s="1"/>
  <c r="Q179" i="2" l="1" a="1"/>
  <c r="Q179" i="2" s="1"/>
  <c r="T180" i="2" s="1"/>
  <c r="U180" i="2" s="1"/>
  <c r="S180" i="2" l="1" a="1"/>
  <c r="S180" i="2" s="1"/>
  <c r="R180" i="2" a="1"/>
  <c r="R180" i="2" s="1"/>
  <c r="I180" i="2" l="1" a="1"/>
  <c r="I180" i="2" s="1"/>
  <c r="V180" i="2" s="1" a="1"/>
  <c r="V180" i="2" s="1"/>
  <c r="J181" i="2" l="1" a="1"/>
  <c r="J181" i="2" s="1"/>
  <c r="L180" i="2" a="1"/>
  <c r="L180" i="2" s="1"/>
  <c r="K181" i="2" s="1" a="1"/>
  <c r="K181" i="2" s="1"/>
  <c r="M180" i="2" l="1" a="1"/>
  <c r="M180" i="2" s="1"/>
  <c r="O180" i="2" s="1" a="1"/>
  <c r="O180" i="2" s="1"/>
  <c r="P181" i="2" s="1" a="1"/>
  <c r="P181" i="2" s="1"/>
  <c r="W180" i="2"/>
  <c r="Q180" i="2" l="1" a="1"/>
  <c r="Q180" i="2" s="1"/>
  <c r="T181" i="2" s="1"/>
  <c r="U181" i="2" s="1"/>
  <c r="N181" i="2" a="1"/>
  <c r="N181" i="2" s="1"/>
  <c r="S181" i="2" l="1" a="1"/>
  <c r="S181" i="2" s="1"/>
  <c r="R181" i="2" a="1"/>
  <c r="R181" i="2" s="1"/>
  <c r="I181" i="2" a="1"/>
  <c r="I181" i="2" s="1"/>
  <c r="V181" i="2" s="1" a="1"/>
  <c r="V181" i="2" s="1"/>
  <c r="W181" i="2" l="1"/>
  <c r="J182" i="2" a="1"/>
  <c r="J182" i="2" s="1"/>
  <c r="L181" i="2" a="1"/>
  <c r="L181" i="2" s="1"/>
  <c r="K182" i="2" s="1" a="1"/>
  <c r="K182" i="2" s="1"/>
  <c r="M181" i="2" l="1" a="1"/>
  <c r="M181" i="2" s="1"/>
  <c r="N182" i="2" l="1" a="1"/>
  <c r="N182" i="2" s="1"/>
  <c r="O181" i="2" a="1"/>
  <c r="O181" i="2" s="1"/>
  <c r="P182" i="2" s="1" a="1"/>
  <c r="P182" i="2" s="1"/>
  <c r="Q181" i="2" l="1" a="1"/>
  <c r="Q181" i="2" s="1"/>
  <c r="T182" i="2" l="1"/>
  <c r="U182" i="2" s="1"/>
  <c r="S182" i="2" a="1"/>
  <c r="S182" i="2" s="1"/>
  <c r="R182" i="2" a="1"/>
  <c r="R182" i="2" s="1"/>
  <c r="I182" i="2" l="1" a="1"/>
  <c r="I182" i="2" s="1"/>
  <c r="L182" i="2" l="1" a="1"/>
  <c r="L182" i="2" s="1"/>
  <c r="K183" i="2" s="1" a="1"/>
  <c r="K183" i="2" s="1"/>
  <c r="J183" i="2" a="1"/>
  <c r="J183" i="2" s="1"/>
  <c r="M182" i="2" a="1"/>
  <c r="M182" i="2" s="1"/>
  <c r="V182" i="2" a="1"/>
  <c r="V182" i="2" s="1"/>
  <c r="N183" i="2" l="1" a="1"/>
  <c r="N183" i="2" s="1"/>
  <c r="O182" i="2" a="1"/>
  <c r="O182" i="2" s="1"/>
  <c r="P183" i="2" s="1" a="1"/>
  <c r="P183" i="2" s="1"/>
  <c r="W182" i="2"/>
  <c r="Q182" i="2" l="1" a="1"/>
  <c r="Q182" i="2" s="1"/>
  <c r="T183" i="2" s="1"/>
  <c r="U183" i="2" s="1"/>
  <c r="R183" i="2" l="1" a="1"/>
  <c r="R183" i="2" s="1"/>
  <c r="S183" i="2" a="1"/>
  <c r="S183" i="2" s="1"/>
  <c r="I183" i="2" s="1" a="1"/>
  <c r="I183" i="2" s="1"/>
  <c r="L183" i="2" s="1" a="1"/>
  <c r="L183" i="2" s="1"/>
  <c r="K184" i="2" s="1" a="1"/>
  <c r="K184" i="2" s="1"/>
  <c r="J184" i="2" l="1" a="1"/>
  <c r="J184" i="2" s="1"/>
  <c r="V183" i="2" a="1"/>
  <c r="V183" i="2" s="1"/>
  <c r="M183" i="2" a="1"/>
  <c r="M183" i="2" s="1"/>
  <c r="N184" i="2" s="1" a="1"/>
  <c r="N184" i="2" s="1"/>
  <c r="O183" i="2" l="1" a="1"/>
  <c r="O183" i="2" s="1"/>
  <c r="P184" i="2" s="1" a="1"/>
  <c r="P184" i="2" s="1"/>
  <c r="Q183" i="2" l="1" a="1"/>
  <c r="Q183" i="2" s="1"/>
  <c r="R184" i="2" s="1" a="1"/>
  <c r="R184" i="2" s="1"/>
  <c r="W183" i="2"/>
  <c r="S184" i="2" l="1" a="1"/>
  <c r="S184" i="2" s="1"/>
  <c r="I184" i="2" s="1" a="1"/>
  <c r="I184" i="2" s="1"/>
  <c r="V184" i="2" s="1" a="1"/>
  <c r="V184" i="2" s="1"/>
  <c r="T184" i="2"/>
  <c r="U184" i="2" s="1"/>
  <c r="L184" i="2" l="1" a="1"/>
  <c r="L184" i="2" s="1"/>
  <c r="K185" i="2" s="1" a="1"/>
  <c r="K185" i="2" s="1"/>
  <c r="J185" i="2" a="1"/>
  <c r="J185" i="2" s="1"/>
  <c r="M184" i="2" a="1"/>
  <c r="M184" i="2" s="1"/>
  <c r="N185" i="2" l="1" a="1"/>
  <c r="N185" i="2" s="1"/>
  <c r="O184" i="2" a="1"/>
  <c r="O184" i="2" s="1"/>
  <c r="P185" i="2" s="1" a="1"/>
  <c r="P185" i="2" s="1"/>
  <c r="Q184" i="2" l="1" a="1"/>
  <c r="Q184" i="2" s="1"/>
  <c r="W184" i="2" l="1"/>
  <c r="T185" i="2"/>
  <c r="U185" i="2" s="1"/>
  <c r="R185" i="2" a="1"/>
  <c r="R185" i="2" s="1"/>
  <c r="S185" i="2" a="1"/>
  <c r="S185" i="2" s="1"/>
  <c r="I185" i="2" l="1" a="1"/>
  <c r="I185" i="2" s="1"/>
  <c r="V185" i="2" s="1" a="1"/>
  <c r="V185" i="2" s="1"/>
  <c r="L185" i="2" l="1" a="1"/>
  <c r="L185" i="2" s="1"/>
  <c r="K186" i="2" s="1" a="1"/>
  <c r="K186" i="2" s="1"/>
  <c r="J186" i="2" a="1"/>
  <c r="J186" i="2" s="1"/>
  <c r="M185" i="2" l="1" a="1"/>
  <c r="M185" i="2" s="1"/>
  <c r="N186" i="2" s="1" a="1"/>
  <c r="N186" i="2" s="1"/>
  <c r="O185" i="2" l="1" a="1"/>
  <c r="O185" i="2" s="1"/>
  <c r="P186" i="2" s="1" a="1"/>
  <c r="P186" i="2" s="1"/>
  <c r="Q185" i="2" l="1" a="1"/>
  <c r="Q185" i="2" s="1"/>
  <c r="T186" i="2" s="1"/>
  <c r="U186" i="2" s="1"/>
  <c r="W185" i="2"/>
  <c r="R186" i="2" a="1"/>
  <c r="R186" i="2" s="1"/>
  <c r="S186" i="2" a="1"/>
  <c r="S186" i="2" s="1"/>
  <c r="I186" i="2" l="1" a="1"/>
  <c r="I186" i="2" s="1"/>
  <c r="V186" i="2" s="1" a="1"/>
  <c r="V186" i="2" s="1"/>
  <c r="L186" i="2" l="1" a="1"/>
  <c r="L186" i="2" s="1"/>
  <c r="K187" i="2" s="1" a="1"/>
  <c r="K187" i="2" s="1"/>
  <c r="J187" i="2" a="1"/>
  <c r="J187" i="2" s="1"/>
  <c r="M186" i="2" l="1" a="1"/>
  <c r="M186" i="2" s="1"/>
  <c r="O186" i="2" s="1" a="1"/>
  <c r="O186" i="2" s="1"/>
  <c r="P187" i="2" s="1" a="1"/>
  <c r="P187" i="2" s="1"/>
  <c r="W186" i="2"/>
  <c r="N187" i="2" l="1" a="1"/>
  <c r="N187" i="2" s="1"/>
  <c r="Q186" i="2" a="1"/>
  <c r="Q186" i="2" s="1"/>
  <c r="T187" i="2" s="1"/>
  <c r="U187" i="2" s="1"/>
  <c r="S187" i="2" l="1" a="1"/>
  <c r="S187" i="2" s="1"/>
  <c r="R187" i="2" a="1"/>
  <c r="R187" i="2" s="1"/>
  <c r="I187" i="2" a="1"/>
  <c r="I187" i="2" s="1"/>
  <c r="V187" i="2" l="1" a="1"/>
  <c r="V187" i="2" s="1"/>
  <c r="L187" i="2" a="1"/>
  <c r="L187" i="2" s="1"/>
  <c r="K188" i="2" s="1" a="1"/>
  <c r="K188" i="2" s="1"/>
  <c r="J188" i="2" a="1"/>
  <c r="J188" i="2" s="1"/>
  <c r="M187" i="2" l="1" a="1"/>
  <c r="M187" i="2" s="1"/>
  <c r="O187" i="2" s="1" a="1"/>
  <c r="O187" i="2" s="1"/>
  <c r="N188" i="2" l="1" a="1"/>
  <c r="N188" i="2" s="1"/>
  <c r="P188" i="2" a="1"/>
  <c r="P188" i="2" s="1"/>
  <c r="Q187" i="2" a="1"/>
  <c r="Q187" i="2" s="1"/>
  <c r="T188" i="2" s="1"/>
  <c r="U188" i="2" s="1"/>
  <c r="W187" i="2"/>
  <c r="S188" i="2" l="1" a="1"/>
  <c r="S188" i="2" s="1"/>
  <c r="I188" i="2" s="1" a="1"/>
  <c r="I188" i="2" s="1"/>
  <c r="R188" i="2" a="1"/>
  <c r="R188" i="2" s="1"/>
  <c r="V188" i="2" l="1" a="1"/>
  <c r="V188" i="2" s="1"/>
  <c r="L188" i="2" a="1"/>
  <c r="L188" i="2" s="1"/>
  <c r="K189" i="2" s="1" a="1"/>
  <c r="K189" i="2" s="1"/>
  <c r="J189" i="2" a="1"/>
  <c r="J189" i="2" s="1"/>
  <c r="M188" i="2" l="1" a="1"/>
  <c r="M188" i="2" s="1"/>
  <c r="N189" i="2" s="1" a="1"/>
  <c r="N189" i="2" s="1"/>
  <c r="O188" i="2" l="1" a="1"/>
  <c r="O188" i="2" s="1"/>
  <c r="P189" i="2" s="1" a="1"/>
  <c r="P189" i="2" s="1"/>
  <c r="Q188" i="2" l="1" a="1"/>
  <c r="Q188" i="2" s="1"/>
  <c r="T189" i="2" s="1"/>
  <c r="U189" i="2" s="1"/>
  <c r="W188" i="2"/>
  <c r="S189" i="2" l="1" a="1"/>
  <c r="S189" i="2" s="1"/>
  <c r="I189" i="2" s="1" a="1"/>
  <c r="I189" i="2" s="1"/>
  <c r="R189" i="2" a="1"/>
  <c r="R189" i="2" s="1"/>
  <c r="V189" i="2" l="1" a="1"/>
  <c r="V189" i="2" s="1"/>
  <c r="L189" i="2" a="1"/>
  <c r="L189" i="2" s="1"/>
  <c r="K190" i="2" s="1" a="1"/>
  <c r="K190" i="2" s="1"/>
  <c r="J190" i="2" a="1"/>
  <c r="J190" i="2" s="1"/>
  <c r="M189" i="2" l="1" a="1"/>
  <c r="M189" i="2" s="1"/>
  <c r="N190" i="2" s="1" a="1"/>
  <c r="N190" i="2" s="1"/>
  <c r="O189" i="2" l="1" a="1"/>
  <c r="O189" i="2" s="1"/>
  <c r="P190" i="2" s="1" a="1"/>
  <c r="P190" i="2" s="1"/>
  <c r="Q189" i="2" l="1" a="1"/>
  <c r="Q189" i="2" s="1"/>
  <c r="T190" i="2" s="1"/>
  <c r="U190" i="2" s="1"/>
  <c r="W189" i="2"/>
  <c r="S190" i="2" l="1" a="1"/>
  <c r="S190" i="2" s="1"/>
  <c r="I190" i="2" s="1" a="1"/>
  <c r="I190" i="2" s="1"/>
  <c r="R190" i="2" a="1"/>
  <c r="R190" i="2" s="1"/>
  <c r="V190" i="2" l="1" a="1"/>
  <c r="V190" i="2" s="1"/>
  <c r="L190" i="2" a="1"/>
  <c r="L190" i="2" s="1"/>
  <c r="K191" i="2" s="1" a="1"/>
  <c r="K191" i="2" s="1"/>
  <c r="J191" i="2" a="1"/>
  <c r="J191" i="2" s="1"/>
  <c r="M190" i="2" a="1"/>
  <c r="M190" i="2" s="1"/>
  <c r="N191" i="2" l="1" a="1"/>
  <c r="N191" i="2" s="1"/>
  <c r="O190" i="2" a="1"/>
  <c r="O190" i="2" s="1"/>
  <c r="P191" i="2" s="1" a="1"/>
  <c r="P191" i="2" s="1"/>
  <c r="Q190" i="2" l="1" a="1"/>
  <c r="Q190" i="2" s="1"/>
  <c r="W190" i="2" l="1"/>
  <c r="T191" i="2"/>
  <c r="U191" i="2" s="1"/>
  <c r="R191" i="2" a="1"/>
  <c r="R191" i="2" s="1"/>
  <c r="S191" i="2" a="1"/>
  <c r="S191" i="2" s="1"/>
  <c r="I191" i="2" l="1" a="1"/>
  <c r="I191" i="2" s="1"/>
  <c r="V191" i="2" s="1" a="1"/>
  <c r="V191" i="2" s="1"/>
  <c r="W191" i="2" l="1"/>
  <c r="L191" i="2" a="1"/>
  <c r="L191" i="2" s="1"/>
  <c r="K192" i="2" s="1" a="1"/>
  <c r="K192" i="2" s="1"/>
  <c r="J192" i="2" a="1"/>
  <c r="J192" i="2" s="1"/>
  <c r="M191" i="2" l="1" a="1"/>
  <c r="M191" i="2" s="1"/>
  <c r="O191" i="2" s="1" a="1"/>
  <c r="O191" i="2" s="1"/>
  <c r="N192" i="2" l="1" a="1"/>
  <c r="N192" i="2" s="1"/>
  <c r="P192" i="2" a="1"/>
  <c r="P192" i="2" s="1"/>
  <c r="Q191" i="2" a="1"/>
  <c r="Q191" i="2" s="1"/>
  <c r="T192" i="2" s="1"/>
  <c r="U192" i="2" s="1"/>
  <c r="S192" i="2" l="1" a="1"/>
  <c r="S192" i="2" s="1"/>
  <c r="I192" i="2" s="1" a="1"/>
  <c r="I192" i="2" s="1"/>
  <c r="R192" i="2" a="1"/>
  <c r="R192" i="2" s="1"/>
  <c r="V192" i="2" l="1" a="1"/>
  <c r="V192" i="2" s="1"/>
  <c r="L192" i="2" a="1"/>
  <c r="L192" i="2" s="1"/>
  <c r="K193" i="2" s="1" a="1"/>
  <c r="K193" i="2" s="1"/>
  <c r="J193" i="2" a="1"/>
  <c r="J193" i="2" s="1"/>
  <c r="M192" i="2" l="1" a="1"/>
  <c r="M192" i="2" s="1"/>
  <c r="N193" i="2" s="1" a="1"/>
  <c r="N193" i="2" s="1"/>
  <c r="O192" i="2" l="1" a="1"/>
  <c r="O192" i="2" s="1"/>
  <c r="P193" i="2" s="1" a="1"/>
  <c r="P193" i="2" s="1"/>
  <c r="W192" i="2"/>
  <c r="Q192" i="2" l="1" a="1"/>
  <c r="Q192" i="2" s="1"/>
  <c r="T193" i="2" s="1"/>
  <c r="U193" i="2" s="1"/>
  <c r="R193" i="2" l="1" a="1"/>
  <c r="R193" i="2" s="1"/>
  <c r="S193" i="2" a="1"/>
  <c r="S193" i="2" s="1"/>
  <c r="I193" i="2" s="1" a="1"/>
  <c r="I193" i="2" s="1"/>
  <c r="L193" i="2" s="1" a="1"/>
  <c r="L193" i="2" s="1"/>
  <c r="K194" i="2" s="1" a="1"/>
  <c r="K194" i="2" s="1"/>
  <c r="M193" i="2" l="1" a="1"/>
  <c r="M193" i="2" s="1"/>
  <c r="N194" i="2" s="1" a="1"/>
  <c r="N194" i="2" s="1"/>
  <c r="V193" i="2" a="1"/>
  <c r="V193" i="2" s="1"/>
  <c r="W193" i="2" s="1"/>
  <c r="J194" i="2" a="1"/>
  <c r="J194" i="2" s="1"/>
  <c r="O193" i="2" l="1" a="1"/>
  <c r="O193" i="2" s="1"/>
  <c r="P194" i="2" s="1" a="1"/>
  <c r="P194" i="2" s="1"/>
  <c r="Q193" i="2" l="1" a="1"/>
  <c r="Q193" i="2" s="1"/>
  <c r="T194" i="2" s="1"/>
  <c r="U194" i="2" s="1"/>
  <c r="R194" i="2" l="1" a="1"/>
  <c r="R194" i="2" s="1"/>
  <c r="S194" i="2" a="1"/>
  <c r="S194" i="2" s="1"/>
  <c r="I194" i="2" s="1" a="1"/>
  <c r="I194" i="2" s="1"/>
  <c r="V194" i="2" s="1" a="1"/>
  <c r="V194" i="2" s="1"/>
  <c r="L194" i="2" l="1" a="1"/>
  <c r="L194" i="2" s="1"/>
  <c r="K195" i="2" s="1" a="1"/>
  <c r="K195" i="2" s="1"/>
  <c r="J195" i="2" a="1"/>
  <c r="J195" i="2" s="1"/>
  <c r="M194" i="2" l="1" a="1"/>
  <c r="M194" i="2" s="1"/>
  <c r="O194" i="2" s="1" a="1"/>
  <c r="O194" i="2" s="1"/>
  <c r="P195" i="2" s="1" a="1"/>
  <c r="P195" i="2" s="1"/>
  <c r="N195" i="2" l="1" a="1"/>
  <c r="N195" i="2" s="1"/>
  <c r="Q194" i="2" a="1"/>
  <c r="Q194" i="2" s="1"/>
  <c r="T195" i="2" s="1"/>
  <c r="U195" i="2" s="1"/>
  <c r="W194" i="2"/>
  <c r="S195" i="2" l="1" a="1"/>
  <c r="S195" i="2" s="1"/>
  <c r="R195" i="2" a="1"/>
  <c r="R195" i="2" s="1"/>
  <c r="I195" i="2" l="1" a="1"/>
  <c r="I195" i="2" s="1"/>
  <c r="V195" i="2" s="1" a="1"/>
  <c r="V195" i="2" s="1"/>
  <c r="J196" i="2" l="1" a="1"/>
  <c r="J196" i="2" s="1"/>
  <c r="L195" i="2" a="1"/>
  <c r="L195" i="2" s="1"/>
  <c r="K196" i="2" s="1" a="1"/>
  <c r="K196" i="2" s="1"/>
  <c r="M195" i="2" l="1" a="1"/>
  <c r="M195" i="2" s="1"/>
  <c r="O195" i="2" s="1" a="1"/>
  <c r="O195" i="2" s="1"/>
  <c r="P196" i="2" s="1" a="1"/>
  <c r="P196" i="2" s="1"/>
  <c r="W195" i="2"/>
  <c r="Q195" i="2" l="1" a="1"/>
  <c r="Q195" i="2" s="1"/>
  <c r="R196" i="2" s="1" a="1"/>
  <c r="R196" i="2" s="1"/>
  <c r="N196" i="2" a="1"/>
  <c r="N196" i="2" s="1"/>
  <c r="S196" i="2" l="1" a="1"/>
  <c r="S196" i="2" s="1"/>
  <c r="I196" i="2" s="1" a="1"/>
  <c r="I196" i="2" s="1"/>
  <c r="L196" i="2" s="1" a="1"/>
  <c r="L196" i="2" s="1"/>
  <c r="K197" i="2" s="1" a="1"/>
  <c r="K197" i="2" s="1"/>
  <c r="T196" i="2"/>
  <c r="U196" i="2" s="1"/>
  <c r="J197" i="2" l="1" a="1"/>
  <c r="J197" i="2" s="1"/>
  <c r="V196" i="2" a="1"/>
  <c r="V196" i="2" s="1"/>
  <c r="M196" i="2" a="1"/>
  <c r="M196" i="2" s="1"/>
  <c r="N197" i="2" s="1" a="1"/>
  <c r="N197" i="2" s="1"/>
  <c r="O196" i="2" l="1" a="1"/>
  <c r="O196" i="2" s="1"/>
  <c r="P197" i="2" s="1" a="1"/>
  <c r="P197" i="2" s="1"/>
  <c r="W196" i="2"/>
  <c r="Q196" i="2" l="1" a="1"/>
  <c r="Q196" i="2" s="1"/>
  <c r="T197" i="2" s="1"/>
  <c r="U197" i="2" s="1"/>
  <c r="R197" i="2" l="1" a="1"/>
  <c r="R197" i="2" s="1"/>
  <c r="S197" i="2" a="1"/>
  <c r="S197" i="2" s="1"/>
  <c r="I197" i="2" l="1" a="1"/>
  <c r="I197" i="2" s="1"/>
  <c r="V197" i="2" s="1" a="1"/>
  <c r="V197" i="2" s="1"/>
  <c r="L197" i="2" l="1" a="1"/>
  <c r="L197" i="2" s="1"/>
  <c r="K198" i="2" s="1" a="1"/>
  <c r="K198" i="2" s="1"/>
  <c r="J198" i="2" a="1"/>
  <c r="J198" i="2" s="1"/>
  <c r="W197" i="2"/>
  <c r="M197" i="2" a="1"/>
  <c r="M197" i="2" s="1"/>
  <c r="N198" i="2" l="1" a="1"/>
  <c r="N198" i="2" s="1"/>
  <c r="O197" i="2" a="1"/>
  <c r="O197" i="2" s="1"/>
  <c r="P198" i="2" l="1" a="1"/>
  <c r="P198" i="2" s="1"/>
  <c r="Q197" i="2" a="1"/>
  <c r="Q197" i="2" s="1"/>
  <c r="R198" i="2" l="1" a="1"/>
  <c r="R198" i="2" s="1"/>
  <c r="T198" i="2"/>
  <c r="U198" i="2" s="1"/>
  <c r="S198" i="2" a="1"/>
  <c r="S198" i="2" s="1"/>
  <c r="I198" i="2" l="1" a="1"/>
  <c r="I198" i="2" s="1"/>
  <c r="V198" i="2" s="1" a="1"/>
  <c r="V198" i="2" s="1"/>
  <c r="L198" i="2" l="1" a="1"/>
  <c r="L198" i="2" s="1"/>
  <c r="K199" i="2" s="1" a="1"/>
  <c r="K199" i="2" s="1"/>
  <c r="J199" i="2" a="1"/>
  <c r="J199" i="2" s="1"/>
  <c r="W198" i="2"/>
  <c r="M198" i="2" l="1" a="1"/>
  <c r="M198" i="2" s="1"/>
  <c r="N199" i="2" a="1"/>
  <c r="N199" i="2" s="1"/>
  <c r="O198" i="2" a="1"/>
  <c r="O198" i="2" s="1"/>
  <c r="P199" i="2" s="1" a="1"/>
  <c r="P199" i="2" s="1"/>
  <c r="Q198" i="2" l="1" a="1"/>
  <c r="Q198" i="2" s="1"/>
  <c r="S199" i="2" s="1" a="1"/>
  <c r="S199" i="2" s="1"/>
  <c r="R199" i="2" l="1" a="1"/>
  <c r="R199" i="2" s="1"/>
  <c r="T199" i="2"/>
  <c r="U199" i="2" s="1"/>
  <c r="I199" i="2" a="1"/>
  <c r="I199" i="2" s="1"/>
  <c r="J200" i="2" s="1" a="1"/>
  <c r="J200" i="2" s="1"/>
  <c r="L199" i="2" l="1" a="1"/>
  <c r="L199" i="2" s="1"/>
  <c r="K200" i="2" s="1" a="1"/>
  <c r="K200" i="2" s="1"/>
  <c r="V199" i="2" a="1"/>
  <c r="V199" i="2" s="1"/>
  <c r="W199" i="2" s="1"/>
  <c r="M199" i="2" l="1" a="1"/>
  <c r="M199" i="2" s="1"/>
  <c r="O199" i="2" l="1" a="1"/>
  <c r="O199" i="2" s="1"/>
  <c r="P200" i="2" s="1" a="1"/>
  <c r="P200" i="2" s="1"/>
  <c r="N200" i="2" a="1"/>
  <c r="N200" i="2" s="1"/>
  <c r="Q199" i="2" l="1" a="1"/>
  <c r="Q199" i="2" s="1"/>
  <c r="S200" i="2" s="1" a="1"/>
  <c r="S200" i="2" s="1"/>
  <c r="I200" i="2" s="1" a="1"/>
  <c r="I200" i="2" s="1"/>
  <c r="R200" i="2" l="1" a="1"/>
  <c r="R200" i="2" s="1"/>
  <c r="V200" i="2" s="1" a="1"/>
  <c r="V200" i="2" s="1"/>
  <c r="T200" i="2"/>
  <c r="U200" i="2" s="1"/>
  <c r="J201" i="2" a="1"/>
  <c r="J201" i="2" s="1"/>
  <c r="L200" i="2" l="1" a="1"/>
  <c r="L200" i="2" s="1"/>
  <c r="K201" i="2" s="1" a="1"/>
  <c r="K201" i="2" s="1"/>
  <c r="W200" i="2"/>
  <c r="M200" i="2" l="1" a="1"/>
  <c r="M200" i="2" s="1"/>
  <c r="O200" i="2" s="1" a="1"/>
  <c r="O200" i="2" s="1"/>
  <c r="P201" i="2" s="1" a="1"/>
  <c r="P201" i="2" s="1"/>
  <c r="N201" i="2" l="1" a="1"/>
  <c r="N201" i="2" s="1"/>
  <c r="Q200" i="2" a="1"/>
  <c r="Q200" i="2" s="1"/>
  <c r="R201" i="2" l="1" a="1"/>
  <c r="R201" i="2" s="1"/>
  <c r="T201" i="2"/>
  <c r="U201" i="2" s="1"/>
  <c r="S201" i="2" a="1"/>
  <c r="S201" i="2" s="1"/>
  <c r="I201" i="2" s="1" a="1"/>
  <c r="I201" i="2" s="1"/>
  <c r="V201" i="2" l="1" a="1"/>
  <c r="V201" i="2" s="1"/>
  <c r="W201" i="2" s="1"/>
  <c r="L201" i="2" a="1"/>
  <c r="L201" i="2" s="1"/>
  <c r="K202" i="2" s="1" a="1"/>
  <c r="K202" i="2" s="1"/>
  <c r="J202" i="2" a="1"/>
  <c r="J202" i="2" s="1"/>
  <c r="M201" i="2" l="1" a="1"/>
  <c r="M201" i="2" s="1"/>
  <c r="O201" i="2" s="1" a="1"/>
  <c r="O201" i="2" s="1"/>
  <c r="Q201" i="2" s="1" a="1"/>
  <c r="Q201" i="2" s="1"/>
  <c r="T202" i="2" s="1"/>
  <c r="U202" i="2" s="1"/>
  <c r="R202" i="2" l="1" a="1"/>
  <c r="R202" i="2" s="1"/>
  <c r="S202" i="2" a="1"/>
  <c r="S202" i="2" s="1"/>
  <c r="I202" i="2" s="1" a="1"/>
  <c r="I202" i="2" s="1"/>
  <c r="N202" i="2" a="1"/>
  <c r="N202" i="2" s="1"/>
  <c r="P202" i="2" a="1"/>
  <c r="P202" i="2" s="1"/>
  <c r="V202" i="2" l="1" a="1"/>
  <c r="V202" i="2" s="1"/>
  <c r="W202" i="2" s="1"/>
  <c r="J203" i="2" a="1"/>
  <c r="J203" i="2" s="1"/>
  <c r="L202" i="2" a="1"/>
  <c r="L202" i="2" s="1"/>
  <c r="K203" i="2" s="1" a="1"/>
  <c r="K203" i="2" s="1"/>
  <c r="M202" i="2" l="1" a="1"/>
  <c r="M202" i="2" s="1"/>
  <c r="O202" i="2" s="1" a="1"/>
  <c r="O202" i="2" s="1"/>
  <c r="P203" i="2" s="1" a="1"/>
  <c r="P203" i="2" s="1"/>
  <c r="N203" i="2" l="1" a="1"/>
  <c r="N203" i="2" s="1"/>
  <c r="Q202" i="2" a="1"/>
  <c r="Q202" i="2" s="1"/>
  <c r="S203" i="2" s="1" a="1"/>
  <c r="S203" i="2" s="1"/>
  <c r="T203" i="2" l="1"/>
  <c r="U203" i="2" s="1"/>
  <c r="R203" i="2" a="1"/>
  <c r="R203" i="2" s="1"/>
  <c r="I203" i="2" a="1"/>
  <c r="I203" i="2" s="1"/>
  <c r="V203" i="2" s="1" a="1"/>
  <c r="V203" i="2" s="1"/>
  <c r="L203" i="2" l="1" a="1"/>
  <c r="L203" i="2" s="1"/>
  <c r="K204" i="2" s="1" a="1"/>
  <c r="K204" i="2" s="1"/>
  <c r="J204" i="2" a="1"/>
  <c r="J204" i="2" s="1"/>
  <c r="M203" i="2" l="1" a="1"/>
  <c r="M203" i="2" s="1"/>
  <c r="O203" i="2" s="1" a="1"/>
  <c r="O203" i="2" s="1"/>
  <c r="P204" i="2" s="1" a="1"/>
  <c r="P204" i="2" s="1"/>
  <c r="N204" i="2" l="1" a="1"/>
  <c r="N204" i="2" s="1"/>
  <c r="Q203" i="2" a="1"/>
  <c r="Q203" i="2" s="1"/>
  <c r="W203" i="2" l="1"/>
  <c r="T204" i="2"/>
  <c r="U204" i="2" s="1"/>
  <c r="R204" i="2" a="1"/>
  <c r="R204" i="2" s="1"/>
  <c r="S204" i="2" a="1"/>
  <c r="S204" i="2" s="1"/>
  <c r="I204" i="2" l="1" a="1"/>
  <c r="I204" i="2" s="1"/>
  <c r="V204" i="2" s="1" a="1"/>
  <c r="V204" i="2" s="1"/>
  <c r="L204" i="2" l="1" a="1"/>
  <c r="L204" i="2" s="1"/>
  <c r="K205" i="2" s="1" a="1"/>
  <c r="K205" i="2" s="1"/>
  <c r="J205" i="2" a="1"/>
  <c r="J205" i="2" s="1"/>
  <c r="M204" i="2" l="1" a="1"/>
  <c r="M204" i="2" s="1"/>
  <c r="N205" i="2" s="1" a="1"/>
  <c r="N205" i="2" s="1"/>
  <c r="O204" i="2" l="1" a="1"/>
  <c r="O204" i="2" s="1"/>
  <c r="P205" i="2" s="1" a="1"/>
  <c r="P205" i="2" s="1"/>
  <c r="Q204" i="2" l="1" a="1"/>
  <c r="Q204" i="2" s="1"/>
  <c r="T205" i="2" s="1"/>
  <c r="U205" i="2" s="1"/>
  <c r="W204" i="2"/>
  <c r="S205" i="2" l="1" a="1"/>
  <c r="S205" i="2" s="1"/>
  <c r="I205" i="2" s="1" a="1"/>
  <c r="I205" i="2" s="1"/>
  <c r="R205" i="2" a="1"/>
  <c r="R205" i="2" s="1"/>
  <c r="V205" i="2" l="1" a="1"/>
  <c r="V205" i="2" s="1"/>
  <c r="L205" i="2" a="1"/>
  <c r="L205" i="2" s="1"/>
  <c r="K206" i="2" s="1" a="1"/>
  <c r="K206" i="2" s="1"/>
  <c r="J206" i="2" a="1"/>
  <c r="J206" i="2" s="1"/>
  <c r="M205" i="2" l="1" a="1"/>
  <c r="M205" i="2" s="1"/>
  <c r="N206" i="2" s="1" a="1"/>
  <c r="N206" i="2" s="1"/>
  <c r="O205" i="2" l="1" a="1"/>
  <c r="O205" i="2" s="1"/>
  <c r="P206" i="2" s="1" a="1"/>
  <c r="P206" i="2" s="1"/>
  <c r="Q205" i="2" a="1"/>
  <c r="Q205" i="2" s="1"/>
  <c r="W205" i="2" l="1"/>
  <c r="T206" i="2"/>
  <c r="U206" i="2" s="1"/>
  <c r="R206" i="2" a="1"/>
  <c r="R206" i="2" s="1"/>
  <c r="S206" i="2" a="1"/>
  <c r="S206" i="2" s="1"/>
  <c r="I206" i="2" l="1" a="1"/>
  <c r="I206" i="2" s="1"/>
  <c r="V206" i="2" s="1" a="1"/>
  <c r="V206" i="2" s="1"/>
  <c r="L206" i="2" l="1" a="1"/>
  <c r="L206" i="2" s="1"/>
  <c r="K207" i="2" s="1" a="1"/>
  <c r="K207" i="2" s="1"/>
  <c r="J207" i="2" a="1"/>
  <c r="J207" i="2" s="1"/>
  <c r="M206" i="2" l="1" a="1"/>
  <c r="M206" i="2" s="1"/>
  <c r="N207" i="2" s="1" a="1"/>
  <c r="N207" i="2" s="1"/>
  <c r="O206" i="2" l="1" a="1"/>
  <c r="O206" i="2" s="1"/>
  <c r="P207" i="2" s="1" a="1"/>
  <c r="P207" i="2" s="1"/>
  <c r="Q206" i="2" l="1" a="1"/>
  <c r="Q206" i="2" s="1"/>
  <c r="W206" i="2"/>
  <c r="T207" i="2"/>
  <c r="U207" i="2" s="1"/>
  <c r="R207" i="2" a="1"/>
  <c r="R207" i="2" s="1"/>
  <c r="S207" i="2" a="1"/>
  <c r="S207" i="2" s="1"/>
  <c r="I207" i="2" l="1" a="1"/>
  <c r="I207" i="2" s="1"/>
  <c r="V207" i="2" s="1" a="1"/>
  <c r="V207" i="2" s="1"/>
  <c r="L207" i="2" l="1" a="1"/>
  <c r="L207" i="2" s="1"/>
  <c r="K208" i="2" s="1" a="1"/>
  <c r="K208" i="2" s="1"/>
  <c r="J208" i="2" a="1"/>
  <c r="J208" i="2" s="1"/>
  <c r="M207" i="2" a="1"/>
  <c r="M207" i="2" s="1"/>
  <c r="N208" i="2" l="1" a="1"/>
  <c r="N208" i="2" s="1"/>
  <c r="O207" i="2" a="1"/>
  <c r="O207" i="2" s="1"/>
  <c r="P208" i="2" s="1" a="1"/>
  <c r="P208" i="2" s="1"/>
  <c r="Q207" i="2" l="1" a="1"/>
  <c r="Q207" i="2" s="1"/>
  <c r="W207" i="2" l="1"/>
  <c r="T208" i="2"/>
  <c r="U208" i="2" s="1"/>
  <c r="R208" i="2" a="1"/>
  <c r="R208" i="2" s="1"/>
  <c r="S208" i="2" a="1"/>
  <c r="S208" i="2" s="1"/>
  <c r="I208" i="2" l="1" a="1"/>
  <c r="I208" i="2" s="1"/>
  <c r="V208" i="2" s="1" a="1"/>
  <c r="V208" i="2" s="1"/>
  <c r="L208" i="2" l="1" a="1"/>
  <c r="L208" i="2" s="1"/>
  <c r="K209" i="2" s="1" a="1"/>
  <c r="K209" i="2" s="1"/>
  <c r="J209" i="2" a="1"/>
  <c r="J209" i="2" s="1"/>
  <c r="M208" i="2" l="1" a="1"/>
  <c r="M208" i="2" s="1"/>
  <c r="N209" i="2" s="1" a="1"/>
  <c r="N209" i="2" s="1"/>
  <c r="O208" i="2" l="1" a="1"/>
  <c r="O208" i="2" s="1"/>
  <c r="P209" i="2" s="1" a="1"/>
  <c r="P209" i="2" s="1"/>
  <c r="Q208" i="2" l="1" a="1"/>
  <c r="Q208" i="2" s="1"/>
  <c r="T209" i="2" s="1"/>
  <c r="U209" i="2" s="1"/>
  <c r="W208" i="2"/>
  <c r="S209" i="2" l="1" a="1"/>
  <c r="S209" i="2" s="1"/>
  <c r="R209" i="2" a="1"/>
  <c r="R209" i="2" s="1"/>
  <c r="I209" i="2" a="1"/>
  <c r="I209" i="2" s="1"/>
  <c r="V209" i="2" s="1" a="1"/>
  <c r="V209" i="2" s="1"/>
  <c r="L209" i="2" l="1" a="1"/>
  <c r="L209" i="2" s="1"/>
  <c r="K210" i="2" s="1" a="1"/>
  <c r="K210" i="2" s="1"/>
  <c r="J210" i="2" a="1"/>
  <c r="J210" i="2" s="1"/>
  <c r="M209" i="2" l="1" a="1"/>
  <c r="M209" i="2" s="1"/>
  <c r="O209" i="2" s="1" a="1"/>
  <c r="O209" i="2" s="1"/>
  <c r="N210" i="2" l="1" a="1"/>
  <c r="N210" i="2" s="1"/>
  <c r="P210" i="2" a="1"/>
  <c r="P210" i="2" s="1"/>
  <c r="Q209" i="2" a="1"/>
  <c r="Q209" i="2" s="1"/>
  <c r="T210" i="2" s="1"/>
  <c r="U210" i="2" s="1"/>
  <c r="W209" i="2"/>
  <c r="S210" i="2" l="1" a="1"/>
  <c r="S210" i="2" s="1"/>
  <c r="I210" i="2" s="1" a="1"/>
  <c r="I210" i="2" s="1"/>
  <c r="R210" i="2" a="1"/>
  <c r="R210" i="2" s="1"/>
  <c r="V210" i="2" l="1" a="1"/>
  <c r="V210" i="2" s="1"/>
  <c r="L210" i="2" a="1"/>
  <c r="L210" i="2" s="1"/>
  <c r="K211" i="2" s="1" a="1"/>
  <c r="K211" i="2" s="1"/>
  <c r="J211" i="2" a="1"/>
  <c r="J211" i="2" s="1"/>
  <c r="M210" i="2" l="1" a="1"/>
  <c r="M210" i="2" s="1"/>
  <c r="O210" i="2" s="1" a="1"/>
  <c r="O210" i="2" s="1"/>
  <c r="N211" i="2" l="1" a="1"/>
  <c r="N211" i="2" s="1"/>
  <c r="P211" i="2" a="1"/>
  <c r="P211" i="2" s="1"/>
  <c r="Q210" i="2" a="1"/>
  <c r="Q210" i="2" s="1"/>
  <c r="T211" i="2" s="1"/>
  <c r="U211" i="2" s="1"/>
  <c r="W210" i="2"/>
  <c r="S211" i="2" l="1" a="1"/>
  <c r="S211" i="2" s="1"/>
  <c r="R211" i="2" a="1"/>
  <c r="R211" i="2" s="1"/>
  <c r="I211" i="2" l="1" a="1"/>
  <c r="I211" i="2" s="1"/>
  <c r="V211" i="2" s="1" a="1"/>
  <c r="V211" i="2" s="1"/>
  <c r="J212" i="2" l="1" a="1"/>
  <c r="J212" i="2" s="1"/>
  <c r="L211" i="2" a="1"/>
  <c r="L211" i="2" s="1"/>
  <c r="K212" i="2" s="1" a="1"/>
  <c r="K212" i="2" s="1"/>
  <c r="M211" i="2" l="1" a="1"/>
  <c r="M211" i="2" s="1"/>
  <c r="O211" i="2" s="1" a="1"/>
  <c r="O211" i="2" s="1"/>
  <c r="P212" i="2" s="1" a="1"/>
  <c r="P212" i="2" s="1"/>
  <c r="W211" i="2"/>
  <c r="N212" i="2" l="1" a="1"/>
  <c r="N212" i="2" s="1"/>
  <c r="Q211" i="2" a="1"/>
  <c r="Q211" i="2" s="1"/>
  <c r="T212" i="2" s="1"/>
  <c r="U212" i="2" s="1"/>
  <c r="R212" i="2" l="1" a="1"/>
  <c r="R212" i="2" s="1"/>
  <c r="S212" i="2" a="1"/>
  <c r="S212" i="2" s="1"/>
  <c r="I212" i="2" s="1" a="1"/>
  <c r="I212" i="2" s="1"/>
  <c r="V212" i="2" l="1" a="1"/>
  <c r="V212" i="2" s="1"/>
  <c r="J213" i="2" a="1"/>
  <c r="J213" i="2" s="1"/>
  <c r="L212" i="2" a="1"/>
  <c r="L212" i="2" s="1"/>
  <c r="K213" i="2" s="1" a="1"/>
  <c r="K213" i="2" s="1"/>
  <c r="M212" i="2" l="1" a="1"/>
  <c r="M212" i="2" s="1"/>
  <c r="N213" i="2" s="1" a="1"/>
  <c r="N213" i="2" s="1"/>
  <c r="O212" i="2" l="1" a="1"/>
  <c r="O212" i="2" s="1"/>
  <c r="P213" i="2" s="1" a="1"/>
  <c r="P213" i="2" s="1"/>
  <c r="W212" i="2"/>
  <c r="Q212" i="2" l="1" a="1"/>
  <c r="Q212" i="2" s="1"/>
  <c r="T213" i="2" s="1"/>
  <c r="U213" i="2" s="1"/>
  <c r="R213" i="2" l="1" a="1"/>
  <c r="R213" i="2" s="1"/>
  <c r="S213" i="2" a="1"/>
  <c r="S213" i="2" s="1"/>
  <c r="I213" i="2" s="1" a="1"/>
  <c r="I213" i="2" s="1"/>
  <c r="V213" i="2" s="1" a="1"/>
  <c r="V213" i="2" s="1"/>
  <c r="J214" i="2" l="1" a="1"/>
  <c r="J214" i="2" s="1"/>
  <c r="L213" i="2" a="1"/>
  <c r="L213" i="2" s="1"/>
  <c r="K214" i="2" s="1" a="1"/>
  <c r="K214" i="2" s="1"/>
  <c r="M213" i="2" l="1" a="1"/>
  <c r="M213" i="2" s="1"/>
  <c r="O213" i="2" s="1" a="1"/>
  <c r="O213" i="2" s="1"/>
  <c r="P214" i="2" s="1" a="1"/>
  <c r="P214" i="2" s="1"/>
  <c r="W213" i="2"/>
  <c r="Q213" i="2" l="1" a="1"/>
  <c r="Q213" i="2" s="1"/>
  <c r="T214" i="2" s="1"/>
  <c r="U214" i="2" s="1"/>
  <c r="N214" i="2" a="1"/>
  <c r="N214" i="2" s="1"/>
  <c r="R214" i="2" a="1"/>
  <c r="R214" i="2" s="1"/>
  <c r="S214" i="2" l="1" a="1"/>
  <c r="S214" i="2" s="1"/>
  <c r="I214" i="2" s="1" a="1"/>
  <c r="I214" i="2" s="1"/>
  <c r="V214" i="2" s="1" a="1"/>
  <c r="V214" i="2" s="1"/>
  <c r="J215" i="2" l="1" a="1"/>
  <c r="J215" i="2" s="1"/>
  <c r="L214" i="2" a="1"/>
  <c r="L214" i="2" s="1"/>
  <c r="K215" i="2" l="1" a="1"/>
  <c r="K215" i="2" s="1"/>
  <c r="M214" i="2" a="1"/>
  <c r="M214" i="2" s="1"/>
  <c r="N215" i="2" l="1" a="1"/>
  <c r="N215" i="2" s="1"/>
  <c r="O214" i="2" a="1"/>
  <c r="O214" i="2" s="1"/>
  <c r="W214" i="2"/>
  <c r="P215" i="2" l="1" a="1"/>
  <c r="P215" i="2" s="1"/>
  <c r="Q214" i="2" a="1"/>
  <c r="Q214" i="2" s="1"/>
  <c r="T215" i="2" l="1"/>
  <c r="U215" i="2" s="1"/>
  <c r="S215" i="2" a="1"/>
  <c r="S215" i="2" s="1"/>
  <c r="I215" i="2" s="1" a="1"/>
  <c r="I215" i="2" s="1"/>
  <c r="R215" i="2" a="1"/>
  <c r="R215" i="2" s="1"/>
  <c r="J216" i="2" a="1"/>
  <c r="J216" i="2" s="1"/>
  <c r="V215" i="2" l="1" a="1"/>
  <c r="V215" i="2" s="1"/>
  <c r="L215" i="2" a="1"/>
  <c r="L215" i="2" s="1"/>
  <c r="K216" i="2" s="1" a="1"/>
  <c r="K216" i="2" s="1"/>
  <c r="M215" i="2" l="1" a="1"/>
  <c r="M215" i="2" s="1"/>
  <c r="N216" i="2" s="1" a="1"/>
  <c r="N216" i="2" s="1"/>
  <c r="O215" i="2" a="1"/>
  <c r="O215" i="2" s="1"/>
  <c r="P216" i="2" s="1" a="1"/>
  <c r="P216" i="2" s="1"/>
  <c r="W215" i="2"/>
  <c r="Q215" i="2" l="1" a="1"/>
  <c r="Q215" i="2" s="1"/>
  <c r="S216" i="2" s="1" a="1"/>
  <c r="S216" i="2" s="1"/>
  <c r="I216" i="2" s="1" a="1"/>
  <c r="I216" i="2" s="1"/>
  <c r="T216" i="2" l="1"/>
  <c r="U216" i="2" s="1"/>
  <c r="R216" i="2" a="1"/>
  <c r="R216" i="2" s="1"/>
  <c r="V216" i="2" s="1" a="1"/>
  <c r="V216" i="2" s="1"/>
  <c r="W216" i="2" s="1"/>
  <c r="J217" i="2" a="1"/>
  <c r="J217" i="2" s="1"/>
  <c r="L216" i="2" l="1" a="1"/>
  <c r="L216" i="2" s="1"/>
  <c r="K217" i="2" s="1" a="1"/>
  <c r="K217" i="2" s="1"/>
  <c r="M216" i="2" a="1"/>
  <c r="M216" i="2" s="1"/>
  <c r="N217" i="2" s="1" a="1"/>
  <c r="N217" i="2" s="1"/>
  <c r="O216" i="2" l="1" a="1"/>
  <c r="O216" i="2" s="1"/>
  <c r="P217" i="2" s="1" a="1"/>
  <c r="P217" i="2" s="1"/>
  <c r="Q216" i="2" l="1" a="1"/>
  <c r="Q216" i="2" s="1"/>
  <c r="T217" i="2" s="1"/>
  <c r="U217" i="2" s="1"/>
  <c r="R217" i="2" l="1" a="1"/>
  <c r="R217" i="2" s="1"/>
  <c r="S217" i="2" a="1"/>
  <c r="S217" i="2" s="1"/>
  <c r="I217" i="2" s="1" a="1"/>
  <c r="I217" i="2" s="1"/>
  <c r="V217" i="2" s="1" a="1"/>
  <c r="V217" i="2" s="1"/>
  <c r="J218" i="2" l="1" a="1"/>
  <c r="J218" i="2" s="1"/>
  <c r="L217" i="2" a="1"/>
  <c r="L217" i="2" s="1"/>
  <c r="K218" i="2" s="1" a="1"/>
  <c r="K218" i="2" s="1"/>
  <c r="M217" i="2" l="1" a="1"/>
  <c r="M217" i="2" s="1"/>
  <c r="O217" i="2" s="1" a="1"/>
  <c r="O217" i="2" s="1"/>
  <c r="P218" i="2" s="1" a="1"/>
  <c r="P218" i="2" s="1"/>
  <c r="N218" i="2" a="1"/>
  <c r="N218" i="2" s="1"/>
  <c r="Q217" i="2" a="1"/>
  <c r="Q217" i="2" s="1"/>
  <c r="T218" i="2" s="1"/>
  <c r="U218" i="2" s="1"/>
  <c r="W217" i="2"/>
  <c r="R218" i="2" l="1" a="1"/>
  <c r="R218" i="2" s="1"/>
  <c r="S218" i="2" a="1"/>
  <c r="S218" i="2" s="1"/>
  <c r="I218" i="2" s="1" a="1"/>
  <c r="I218" i="2" s="1"/>
  <c r="V218" i="2" s="1" a="1"/>
  <c r="V218" i="2" s="1"/>
  <c r="L218" i="2" l="1" a="1"/>
  <c r="L218" i="2" s="1"/>
  <c r="K219" i="2" s="1" a="1"/>
  <c r="K219" i="2" s="1"/>
  <c r="J219" i="2" a="1"/>
  <c r="J219" i="2" s="1"/>
  <c r="M218" i="2" l="1" a="1"/>
  <c r="M218" i="2" s="1"/>
  <c r="O218" i="2" l="1" a="1"/>
  <c r="O218" i="2" s="1"/>
  <c r="P219" i="2" s="1" a="1"/>
  <c r="P219" i="2" s="1"/>
  <c r="N219" i="2" a="1"/>
  <c r="N219" i="2" s="1"/>
  <c r="Q218" i="2" l="1" a="1"/>
  <c r="Q218" i="2" s="1"/>
  <c r="T219" i="2" s="1"/>
  <c r="U219" i="2" s="1"/>
  <c r="W218" i="2"/>
  <c r="S219" i="2" l="1" a="1"/>
  <c r="S219" i="2" s="1"/>
  <c r="I219" i="2" s="1" a="1"/>
  <c r="I219" i="2" s="1"/>
  <c r="R219" i="2" a="1"/>
  <c r="R219" i="2" s="1"/>
  <c r="V219" i="2" l="1" a="1"/>
  <c r="V219" i="2" s="1"/>
  <c r="L219" i="2" a="1"/>
  <c r="L219" i="2" s="1"/>
  <c r="K220" i="2" s="1" a="1"/>
  <c r="K220" i="2" s="1"/>
  <c r="J220" i="2" a="1"/>
  <c r="J220" i="2" s="1"/>
  <c r="M219" i="2" l="1" a="1"/>
  <c r="M219" i="2" s="1"/>
  <c r="W219" i="2"/>
  <c r="N220" i="2" l="1" a="1"/>
  <c r="N220" i="2" s="1"/>
  <c r="O219" i="2" a="1"/>
  <c r="O219" i="2" s="1"/>
  <c r="P220" i="2" l="1" a="1"/>
  <c r="P220" i="2" s="1"/>
  <c r="Q219" i="2" a="1"/>
  <c r="Q219" i="2" s="1"/>
  <c r="T220" i="2" l="1"/>
  <c r="U220" i="2" s="1"/>
  <c r="S220" i="2" a="1"/>
  <c r="S220" i="2" s="1"/>
  <c r="R220" i="2" a="1"/>
  <c r="R220" i="2" s="1"/>
  <c r="I220" i="2" l="1" a="1"/>
  <c r="I220" i="2" s="1"/>
  <c r="V220" i="2" s="1" a="1"/>
  <c r="V220" i="2" s="1"/>
  <c r="L220" i="2" l="1" a="1"/>
  <c r="L220" i="2" s="1"/>
  <c r="J221" i="2" a="1"/>
  <c r="J221" i="2" s="1"/>
  <c r="K221" i="2" l="1" a="1"/>
  <c r="K221" i="2" s="1"/>
  <c r="M220" i="2" a="1"/>
  <c r="M220" i="2" s="1"/>
  <c r="O220" i="2" l="1" a="1"/>
  <c r="O220" i="2" s="1"/>
  <c r="P221" i="2" s="1" a="1"/>
  <c r="P221" i="2" s="1"/>
  <c r="N221" i="2" a="1"/>
  <c r="N221" i="2" s="1"/>
  <c r="Q220" i="2" l="1" a="1"/>
  <c r="Q220" i="2" s="1"/>
  <c r="S221" i="2" s="1" a="1"/>
  <c r="S221" i="2" s="1"/>
  <c r="W220" i="2"/>
  <c r="T221" i="2"/>
  <c r="U221" i="2" s="1"/>
  <c r="R221" i="2" l="1" a="1"/>
  <c r="R221" i="2" s="1"/>
  <c r="I221" i="2" a="1"/>
  <c r="I221" i="2" s="1"/>
  <c r="V221" i="2" s="1" a="1"/>
  <c r="V221" i="2" s="1"/>
  <c r="J222" i="2" l="1" a="1"/>
  <c r="J222" i="2" s="1"/>
  <c r="L221" i="2" a="1"/>
  <c r="L221" i="2" s="1"/>
  <c r="K222" i="2" s="1" a="1"/>
  <c r="K222" i="2" s="1"/>
  <c r="M221" i="2" l="1" a="1"/>
  <c r="M221" i="2" s="1"/>
  <c r="O221" i="2" s="1" a="1"/>
  <c r="O221" i="2" s="1"/>
  <c r="P222" i="2" s="1" a="1"/>
  <c r="P222" i="2" s="1"/>
  <c r="N222" i="2" l="1" a="1"/>
  <c r="N222" i="2" s="1"/>
  <c r="Q221" i="2" a="1"/>
  <c r="Q221" i="2" s="1"/>
  <c r="R222" i="2" s="1" a="1"/>
  <c r="R222" i="2" s="1"/>
  <c r="W221" i="2"/>
  <c r="T222" i="2" l="1"/>
  <c r="U222" i="2" s="1"/>
  <c r="S222" i="2" a="1"/>
  <c r="S222" i="2" s="1"/>
  <c r="I222" i="2" s="1" a="1"/>
  <c r="I222" i="2" s="1"/>
  <c r="V222" i="2" s="1" a="1"/>
  <c r="V222" i="2" s="1"/>
  <c r="L222" i="2" l="1" a="1"/>
  <c r="L222" i="2" s="1"/>
  <c r="K223" i="2" s="1" a="1"/>
  <c r="K223" i="2" s="1"/>
  <c r="J223" i="2" a="1"/>
  <c r="J223" i="2" s="1"/>
  <c r="M222" i="2" l="1" a="1"/>
  <c r="M222" i="2" s="1"/>
  <c r="N223" i="2" l="1" a="1"/>
  <c r="N223" i="2" s="1"/>
  <c r="O222" i="2" a="1"/>
  <c r="O222" i="2" s="1"/>
  <c r="P223" i="2" s="1" a="1"/>
  <c r="P223" i="2" s="1"/>
  <c r="Q222" i="2" l="1" a="1"/>
  <c r="Q222" i="2" s="1"/>
  <c r="R223" i="2" s="1" a="1"/>
  <c r="R223" i="2" s="1"/>
  <c r="W222" i="2"/>
  <c r="S223" i="2" l="1" a="1"/>
  <c r="S223" i="2" s="1"/>
  <c r="T223" i="2"/>
  <c r="U223" i="2" s="1"/>
  <c r="I223" i="2" a="1"/>
  <c r="I223" i="2" s="1"/>
  <c r="V223" i="2" s="1" a="1"/>
  <c r="V223" i="2" s="1"/>
  <c r="J224" i="2" l="1" a="1"/>
  <c r="J224" i="2" s="1"/>
  <c r="L223" i="2" a="1"/>
  <c r="L223" i="2" s="1"/>
  <c r="K224" i="2" s="1" a="1"/>
  <c r="K224" i="2" s="1"/>
  <c r="M223" i="2" l="1" a="1"/>
  <c r="M223" i="2" s="1"/>
  <c r="O223" i="2" l="1" a="1"/>
  <c r="O223" i="2" s="1"/>
  <c r="P224" i="2" s="1" a="1"/>
  <c r="P224" i="2" s="1"/>
  <c r="N224" i="2" a="1"/>
  <c r="N224" i="2" s="1"/>
  <c r="Q223" i="2" l="1" a="1"/>
  <c r="Q223" i="2" s="1"/>
  <c r="R224" i="2" s="1" a="1"/>
  <c r="R224" i="2" s="1"/>
  <c r="W223" i="2"/>
  <c r="S224" i="2" l="1" a="1"/>
  <c r="S224" i="2" s="1"/>
  <c r="T224" i="2"/>
  <c r="U224" i="2" s="1"/>
  <c r="I224" i="2" a="1"/>
  <c r="I224" i="2" s="1"/>
  <c r="V224" i="2" s="1" a="1"/>
  <c r="V224" i="2" s="1"/>
  <c r="J225" i="2" l="1" a="1"/>
  <c r="J225" i="2" s="1"/>
  <c r="L224" i="2" a="1"/>
  <c r="L224" i="2" s="1"/>
  <c r="K225" i="2" s="1" a="1"/>
  <c r="K225" i="2" s="1"/>
  <c r="M224" i="2" l="1" a="1"/>
  <c r="M224" i="2" s="1"/>
  <c r="N225" i="2" l="1" a="1"/>
  <c r="N225" i="2" s="1"/>
  <c r="O224" i="2" a="1"/>
  <c r="O224" i="2" s="1"/>
  <c r="P225" i="2" s="1" a="1"/>
  <c r="P225" i="2" s="1"/>
  <c r="Q224" i="2" l="1" a="1"/>
  <c r="Q224" i="2" s="1"/>
  <c r="R225" i="2" s="1" a="1"/>
  <c r="R225" i="2" s="1"/>
  <c r="W224" i="2"/>
  <c r="S225" i="2" l="1" a="1"/>
  <c r="S225" i="2" s="1"/>
  <c r="I225" i="2" s="1" a="1"/>
  <c r="I225" i="2" s="1"/>
  <c r="T225" i="2"/>
  <c r="U225" i="2" s="1"/>
  <c r="V225" i="2" l="1" a="1"/>
  <c r="V225" i="2" s="1"/>
  <c r="L225" i="2" a="1"/>
  <c r="L225" i="2" s="1"/>
  <c r="K226" i="2" s="1" a="1"/>
  <c r="K226" i="2" s="1"/>
  <c r="J226" i="2" a="1"/>
  <c r="J226" i="2" s="1"/>
  <c r="M225" i="2" l="1" a="1"/>
  <c r="M225" i="2" s="1"/>
  <c r="O225" i="2" l="1" a="1"/>
  <c r="O225" i="2" s="1"/>
  <c r="P226" i="2" s="1" a="1"/>
  <c r="P226" i="2" s="1"/>
  <c r="N226" i="2" a="1"/>
  <c r="N226" i="2" s="1"/>
  <c r="Q225" i="2" l="1" a="1"/>
  <c r="Q225" i="2" s="1"/>
  <c r="R226" i="2" s="1" a="1"/>
  <c r="R226" i="2" s="1"/>
  <c r="W225" i="2"/>
  <c r="S226" i="2" a="1"/>
  <c r="S226" i="2" s="1"/>
  <c r="T226" i="2" l="1"/>
  <c r="U226" i="2" s="1"/>
  <c r="I226" i="2" a="1"/>
  <c r="I226" i="2" s="1"/>
  <c r="V226" i="2" s="1" a="1"/>
  <c r="V226" i="2" s="1"/>
  <c r="L226" i="2" l="1" a="1"/>
  <c r="L226" i="2" s="1"/>
  <c r="K227" i="2" s="1" a="1"/>
  <c r="K227" i="2" s="1"/>
  <c r="J227" i="2" a="1"/>
  <c r="J227" i="2" s="1"/>
  <c r="M226" i="2" l="1" a="1"/>
  <c r="M226" i="2" s="1"/>
  <c r="N227" i="2" s="1" a="1"/>
  <c r="N227" i="2" s="1"/>
  <c r="O226" i="2" l="1" a="1"/>
  <c r="O226" i="2" s="1"/>
  <c r="P227" i="2" s="1" a="1"/>
  <c r="P227" i="2" s="1"/>
  <c r="Q226" i="2" l="1" a="1"/>
  <c r="Q226" i="2" s="1"/>
  <c r="S227" i="2" s="1" a="1"/>
  <c r="S227" i="2" s="1"/>
  <c r="W226" i="2"/>
  <c r="T227" i="2"/>
  <c r="U227" i="2" s="1"/>
  <c r="R227" i="2" a="1"/>
  <c r="R227" i="2" s="1"/>
  <c r="I227" i="2" l="1" a="1"/>
  <c r="I227" i="2" s="1"/>
  <c r="V227" i="2" s="1" a="1"/>
  <c r="V227" i="2" s="1"/>
  <c r="W227" i="2" l="1"/>
  <c r="L227" i="2" a="1"/>
  <c r="L227" i="2" s="1"/>
  <c r="K228" i="2" s="1" a="1"/>
  <c r="K228" i="2" s="1"/>
  <c r="J228" i="2" a="1"/>
  <c r="J228" i="2" s="1"/>
  <c r="M227" i="2" a="1"/>
  <c r="M227" i="2" s="1"/>
  <c r="O227" i="2" l="1" a="1"/>
  <c r="O227" i="2" s="1"/>
  <c r="P228" i="2" s="1" a="1"/>
  <c r="P228" i="2" s="1"/>
  <c r="N228" i="2" a="1"/>
  <c r="N228" i="2" s="1"/>
  <c r="Q227" i="2" l="1" a="1"/>
  <c r="Q227" i="2" s="1"/>
  <c r="S228" i="2" s="1" a="1"/>
  <c r="S228" i="2" s="1"/>
  <c r="R228" i="2" l="1" a="1"/>
  <c r="R228" i="2" s="1"/>
  <c r="T228" i="2"/>
  <c r="U228" i="2" s="1"/>
  <c r="I228" i="2" a="1"/>
  <c r="I228" i="2" s="1"/>
  <c r="V228" i="2" l="1" a="1"/>
  <c r="V228" i="2" s="1"/>
  <c r="L228" i="2" a="1"/>
  <c r="L228" i="2" s="1"/>
  <c r="K229" i="2" s="1" a="1"/>
  <c r="K229" i="2" s="1"/>
  <c r="J229" i="2" a="1"/>
  <c r="J229" i="2" s="1"/>
  <c r="M228" i="2" l="1" a="1"/>
  <c r="M228" i="2" s="1"/>
  <c r="N229" i="2" s="1" a="1"/>
  <c r="N229" i="2" s="1"/>
  <c r="O228" i="2" l="1" a="1"/>
  <c r="O228" i="2" s="1"/>
  <c r="P229" i="2" s="1" a="1"/>
  <c r="P229" i="2" s="1"/>
  <c r="W228" i="2"/>
  <c r="Q228" i="2" l="1" a="1"/>
  <c r="Q228" i="2" s="1"/>
  <c r="T229" i="2" s="1"/>
  <c r="U229" i="2" s="1"/>
  <c r="R229" i="2" l="1" a="1"/>
  <c r="R229" i="2" s="1"/>
  <c r="S229" i="2" a="1"/>
  <c r="S229" i="2" s="1"/>
  <c r="I229" i="2" s="1" a="1"/>
  <c r="I229" i="2" s="1"/>
  <c r="V229" i="2" s="1" a="1"/>
  <c r="V229" i="2" s="1"/>
  <c r="J230" i="2" l="1" a="1"/>
  <c r="J230" i="2" s="1"/>
  <c r="L229" i="2" a="1"/>
  <c r="L229" i="2" s="1"/>
  <c r="K230" i="2" s="1" a="1"/>
  <c r="K230" i="2" s="1"/>
  <c r="M229" i="2" l="1" a="1"/>
  <c r="M229" i="2" s="1"/>
  <c r="O229" i="2" s="1" a="1"/>
  <c r="O229" i="2" s="1"/>
  <c r="P230" i="2" s="1" a="1"/>
  <c r="P230" i="2" s="1"/>
  <c r="W229" i="2"/>
  <c r="Q229" i="2" l="1" a="1"/>
  <c r="Q229" i="2" s="1"/>
  <c r="R230" i="2" s="1" a="1"/>
  <c r="R230" i="2" s="1"/>
  <c r="N230" i="2" a="1"/>
  <c r="N230" i="2" s="1"/>
  <c r="T230" i="2" l="1"/>
  <c r="U230" i="2" s="1"/>
  <c r="S230" i="2" a="1"/>
  <c r="S230" i="2" s="1"/>
  <c r="I230" i="2" s="1" a="1"/>
  <c r="I230" i="2" s="1"/>
  <c r="V230" i="2" s="1" a="1"/>
  <c r="V230" i="2" s="1"/>
  <c r="L230" i="2" l="1" a="1"/>
  <c r="L230" i="2" s="1"/>
  <c r="K231" i="2" s="1" a="1"/>
  <c r="K231" i="2" s="1"/>
  <c r="J231" i="2" a="1"/>
  <c r="J231" i="2" s="1"/>
  <c r="W230" i="2"/>
  <c r="M230" i="2" l="1" a="1"/>
  <c r="M230" i="2" s="1"/>
  <c r="O230" i="2" s="1" a="1"/>
  <c r="O230" i="2" s="1"/>
  <c r="P231" i="2" s="1" a="1"/>
  <c r="P231" i="2" s="1"/>
  <c r="N231" i="2" l="1" a="1"/>
  <c r="N231" i="2" s="1"/>
  <c r="Q230" i="2" a="1"/>
  <c r="Q230" i="2" s="1"/>
  <c r="R231" i="2" l="1" a="1"/>
  <c r="R231" i="2" s="1"/>
  <c r="T231" i="2"/>
  <c r="U231" i="2" s="1"/>
  <c r="S231" i="2" a="1"/>
  <c r="S231" i="2" s="1"/>
  <c r="I231" i="2" l="1" a="1"/>
  <c r="I231" i="2" s="1"/>
  <c r="V231" i="2" s="1" a="1"/>
  <c r="V231" i="2" s="1"/>
  <c r="J232" i="2" l="1" a="1"/>
  <c r="J232" i="2" s="1"/>
  <c r="L231" i="2" a="1"/>
  <c r="L231" i="2" s="1"/>
  <c r="K232" i="2" s="1" a="1"/>
  <c r="K232" i="2" s="1"/>
  <c r="W231" i="2"/>
  <c r="M231" i="2" l="1" a="1"/>
  <c r="M231" i="2" s="1"/>
  <c r="O231" i="2" s="1" a="1"/>
  <c r="O231" i="2" s="1"/>
  <c r="P232" i="2" s="1" a="1"/>
  <c r="P232" i="2" s="1"/>
  <c r="N232" i="2" l="1" a="1"/>
  <c r="N232" i="2" s="1"/>
  <c r="Q231" i="2" a="1"/>
  <c r="Q231" i="2" s="1"/>
  <c r="T232" i="2" s="1"/>
  <c r="U232" i="2" s="1"/>
  <c r="R232" i="2" l="1" a="1"/>
  <c r="R232" i="2" s="1"/>
  <c r="S232" i="2" a="1"/>
  <c r="S232" i="2" s="1"/>
  <c r="I232" i="2" l="1" a="1"/>
  <c r="I232" i="2" s="1"/>
  <c r="V232" i="2" s="1" a="1"/>
  <c r="V232" i="2" s="1"/>
  <c r="L232" i="2" l="1" a="1"/>
  <c r="L232" i="2" s="1"/>
  <c r="K233" i="2" s="1" a="1"/>
  <c r="K233" i="2" s="1"/>
  <c r="J233" i="2" a="1"/>
  <c r="J233" i="2" s="1"/>
  <c r="M232" i="2" l="1" a="1"/>
  <c r="M232" i="2" s="1"/>
  <c r="N233" i="2" l="1" a="1"/>
  <c r="N233" i="2" s="1"/>
  <c r="O232" i="2" a="1"/>
  <c r="O232" i="2" s="1"/>
  <c r="W232" i="2"/>
  <c r="P233" i="2" l="1" a="1"/>
  <c r="P233" i="2" s="1"/>
  <c r="Q232" i="2" a="1"/>
  <c r="Q232" i="2" s="1"/>
  <c r="S233" i="2" l="1" a="1"/>
  <c r="S233" i="2" s="1"/>
  <c r="I233" i="2" s="1" a="1"/>
  <c r="I233" i="2" s="1"/>
  <c r="T233" i="2"/>
  <c r="U233" i="2" s="1"/>
  <c r="R233" i="2" a="1"/>
  <c r="R233" i="2" s="1"/>
  <c r="V233" i="2" l="1" a="1"/>
  <c r="V233" i="2" s="1"/>
  <c r="J234" i="2" a="1"/>
  <c r="J234" i="2" s="1"/>
  <c r="L233" i="2" a="1"/>
  <c r="L233" i="2" s="1"/>
  <c r="K234" i="2" s="1" a="1"/>
  <c r="K234" i="2" s="1"/>
  <c r="M233" i="2" l="1" a="1"/>
  <c r="M233" i="2" s="1"/>
  <c r="N234" i="2" s="1" a="1"/>
  <c r="N234" i="2" s="1"/>
  <c r="W233" i="2"/>
  <c r="O233" i="2" l="1" a="1"/>
  <c r="O233" i="2" s="1"/>
  <c r="P234" i="2" s="1" a="1"/>
  <c r="P234" i="2" s="1"/>
  <c r="Q233" i="2" l="1" a="1"/>
  <c r="Q233" i="2" s="1"/>
  <c r="T234" i="2" s="1"/>
  <c r="U234" i="2" s="1"/>
  <c r="S234" i="2" l="1" a="1"/>
  <c r="S234" i="2" s="1"/>
  <c r="R234" i="2" a="1"/>
  <c r="R234" i="2" s="1"/>
  <c r="I234" i="2" a="1"/>
  <c r="I234" i="2" s="1"/>
  <c r="L234" i="2" s="1" a="1"/>
  <c r="L234" i="2" s="1"/>
  <c r="K235" i="2" s="1" a="1"/>
  <c r="K235" i="2" s="1"/>
  <c r="M234" i="2" l="1" a="1"/>
  <c r="M234" i="2" s="1"/>
  <c r="N235" i="2" s="1" a="1"/>
  <c r="N235" i="2" s="1"/>
  <c r="J235" i="2" a="1"/>
  <c r="J235" i="2" s="1"/>
  <c r="V234" i="2" a="1"/>
  <c r="V234" i="2" s="1"/>
  <c r="W234" i="2" s="1"/>
  <c r="O234" i="2" l="1" a="1"/>
  <c r="O234" i="2" s="1"/>
  <c r="P235" i="2" s="1" a="1"/>
  <c r="P235" i="2" s="1"/>
  <c r="Q234" i="2" a="1"/>
  <c r="Q234" i="2" s="1"/>
  <c r="T235" i="2" s="1"/>
  <c r="U235" i="2" s="1"/>
  <c r="R235" i="2" l="1" a="1"/>
  <c r="R235" i="2" s="1"/>
  <c r="S235" i="2" a="1"/>
  <c r="S235" i="2" s="1"/>
  <c r="I235" i="2" s="1" a="1"/>
  <c r="I235" i="2" s="1"/>
  <c r="V235" i="2" l="1" a="1"/>
  <c r="V235" i="2" s="1"/>
  <c r="J236" i="2" a="1"/>
  <c r="J236" i="2" s="1"/>
  <c r="L235" i="2" a="1"/>
  <c r="L235" i="2" s="1"/>
  <c r="K236" i="2" s="1" a="1"/>
  <c r="K236" i="2" s="1"/>
  <c r="M235" i="2" l="1" a="1"/>
  <c r="M235" i="2" s="1"/>
  <c r="N236" i="2" s="1" a="1"/>
  <c r="N236" i="2" s="1"/>
  <c r="O235" i="2" l="1" a="1"/>
  <c r="O235" i="2" s="1"/>
  <c r="P236" i="2" s="1" a="1"/>
  <c r="P236" i="2" s="1"/>
  <c r="W235" i="2"/>
  <c r="Q235" i="2" l="1" a="1"/>
  <c r="Q235" i="2" s="1"/>
  <c r="T236" i="2" s="1"/>
  <c r="U236" i="2" s="1"/>
  <c r="R236" i="2" l="1" a="1"/>
  <c r="R236" i="2" s="1"/>
  <c r="S236" i="2" a="1"/>
  <c r="S236" i="2" s="1"/>
  <c r="I236" i="2" s="1" a="1"/>
  <c r="I236" i="2" s="1"/>
  <c r="V236" i="2" l="1" a="1"/>
  <c r="V236" i="2" s="1"/>
  <c r="J237" i="2" a="1"/>
  <c r="J237" i="2" s="1"/>
  <c r="L236" i="2" a="1"/>
  <c r="L236" i="2" s="1"/>
  <c r="K237" i="2" s="1" a="1"/>
  <c r="K237" i="2" s="1"/>
  <c r="M236" i="2" l="1" a="1"/>
  <c r="M236" i="2" s="1"/>
  <c r="O236" i="2" s="1" a="1"/>
  <c r="O236" i="2" s="1"/>
  <c r="P237" i="2" s="1" a="1"/>
  <c r="P237" i="2" s="1"/>
  <c r="W236" i="2"/>
  <c r="Q236" i="2" l="1" a="1"/>
  <c r="Q236" i="2" s="1"/>
  <c r="T237" i="2" s="1"/>
  <c r="U237" i="2" s="1"/>
  <c r="N237" i="2" a="1"/>
  <c r="N237" i="2" s="1"/>
  <c r="S237" i="2" l="1" a="1"/>
  <c r="S237" i="2" s="1"/>
  <c r="I237" i="2" s="1" a="1"/>
  <c r="I237" i="2" s="1"/>
  <c r="J238" i="2" s="1" a="1"/>
  <c r="J238" i="2" s="1"/>
  <c r="R237" i="2" a="1"/>
  <c r="R237" i="2" s="1"/>
  <c r="L237" i="2" l="1" a="1"/>
  <c r="L237" i="2" s="1"/>
  <c r="K238" i="2" s="1" a="1"/>
  <c r="K238" i="2" s="1"/>
  <c r="V237" i="2" a="1"/>
  <c r="V237" i="2" s="1"/>
  <c r="M237" i="2" l="1" a="1"/>
  <c r="M237" i="2" s="1"/>
  <c r="N238" i="2" s="1" a="1"/>
  <c r="N238" i="2" s="1"/>
  <c r="O237" i="2" l="1" a="1"/>
  <c r="O237" i="2" s="1"/>
  <c r="P238" i="2" s="1" a="1"/>
  <c r="P238" i="2" s="1"/>
  <c r="W237" i="2"/>
  <c r="Q237" i="2" l="1" a="1"/>
  <c r="Q237" i="2" s="1"/>
  <c r="S238" i="2" s="1" a="1"/>
  <c r="S238" i="2" s="1"/>
  <c r="I238" i="2" s="1" a="1"/>
  <c r="I238" i="2" s="1"/>
  <c r="R238" i="2" l="1" a="1"/>
  <c r="R238" i="2" s="1"/>
  <c r="V238" i="2" s="1" a="1"/>
  <c r="V238" i="2" s="1"/>
  <c r="T238" i="2"/>
  <c r="U238" i="2" s="1"/>
  <c r="J239" i="2" a="1"/>
  <c r="J239" i="2" s="1"/>
  <c r="L238" i="2" l="1" a="1"/>
  <c r="L238" i="2" s="1"/>
  <c r="K239" i="2" s="1" a="1"/>
  <c r="K239" i="2" s="1"/>
  <c r="M238" i="2" a="1"/>
  <c r="M238" i="2" s="1"/>
  <c r="O238" i="2" s="1" a="1"/>
  <c r="O238" i="2" s="1"/>
  <c r="P239" i="2" s="1" a="1"/>
  <c r="P239" i="2" s="1"/>
  <c r="N239" i="2" l="1" a="1"/>
  <c r="N239" i="2" s="1"/>
  <c r="Q238" i="2" a="1"/>
  <c r="Q238" i="2" s="1"/>
  <c r="S239" i="2" s="1" a="1"/>
  <c r="S239" i="2" s="1"/>
  <c r="W238" i="2"/>
  <c r="R239" i="2" l="1" a="1"/>
  <c r="R239" i="2" s="1"/>
  <c r="T239" i="2"/>
  <c r="U239" i="2" s="1"/>
  <c r="I239" i="2" a="1"/>
  <c r="I239" i="2" s="1"/>
  <c r="V239" i="2" l="1" a="1"/>
  <c r="V239" i="2" s="1"/>
  <c r="W239" i="2" s="1"/>
  <c r="L239" i="2" a="1"/>
  <c r="L239" i="2" s="1"/>
  <c r="K240" i="2" s="1" a="1"/>
  <c r="K240" i="2" s="1"/>
  <c r="J240" i="2" a="1"/>
  <c r="J240" i="2" s="1"/>
  <c r="M239" i="2" l="1" a="1"/>
  <c r="M239" i="2" s="1"/>
  <c r="N240" i="2" l="1" a="1"/>
  <c r="N240" i="2" s="1"/>
  <c r="O239" i="2" a="1"/>
  <c r="O239" i="2" s="1"/>
  <c r="P240" i="2" s="1" a="1"/>
  <c r="P240" i="2" s="1"/>
  <c r="Q239" i="2" l="1" a="1"/>
  <c r="Q239" i="2" s="1"/>
  <c r="R240" i="2" l="1" a="1"/>
  <c r="R240" i="2" s="1"/>
  <c r="S240" i="2" a="1"/>
  <c r="S240" i="2" s="1"/>
  <c r="T240" i="2"/>
  <c r="U240" i="2" s="1"/>
  <c r="I240" i="2" l="1" a="1"/>
  <c r="I240" i="2" s="1"/>
  <c r="V240" i="2" s="1" a="1"/>
  <c r="V240" i="2" s="1"/>
  <c r="L240" i="2" l="1" a="1"/>
  <c r="L240" i="2" s="1"/>
  <c r="K241" i="2" s="1" a="1"/>
  <c r="K241" i="2" s="1"/>
  <c r="J241" i="2" a="1"/>
  <c r="J241" i="2" s="1"/>
  <c r="M240" i="2" l="1" a="1"/>
  <c r="M240" i="2" s="1"/>
  <c r="N241" i="2" s="1" a="1"/>
  <c r="N241" i="2" s="1"/>
  <c r="O240" i="2" l="1" a="1"/>
  <c r="O240" i="2" s="1"/>
  <c r="P241" i="2" s="1" a="1"/>
  <c r="P241" i="2" s="1"/>
  <c r="Q240" i="2" l="1" a="1"/>
  <c r="Q240" i="2" s="1"/>
  <c r="T241" i="2" s="1"/>
  <c r="U241" i="2" s="1"/>
  <c r="W240" i="2"/>
  <c r="S241" i="2" l="1" a="1"/>
  <c r="S241" i="2" s="1"/>
  <c r="I241" i="2" s="1" a="1"/>
  <c r="I241" i="2" s="1"/>
  <c r="R241" i="2" a="1"/>
  <c r="R241" i="2" s="1"/>
  <c r="V241" i="2" l="1" a="1"/>
  <c r="V241" i="2" s="1"/>
  <c r="L241" i="2" a="1"/>
  <c r="L241" i="2" s="1"/>
  <c r="K242" i="2" s="1" a="1"/>
  <c r="K242" i="2" s="1"/>
  <c r="J242" i="2" a="1"/>
  <c r="J242" i="2" s="1"/>
  <c r="M241" i="2" l="1" a="1"/>
  <c r="M241" i="2" s="1"/>
  <c r="N242" i="2" s="1" a="1"/>
  <c r="N242" i="2" s="1"/>
  <c r="O241" i="2" l="1" a="1"/>
  <c r="O241" i="2" s="1"/>
  <c r="P242" i="2" s="1" a="1"/>
  <c r="P242" i="2" s="1"/>
  <c r="Q241" i="2" l="1" a="1"/>
  <c r="Q241" i="2" s="1"/>
  <c r="T242" i="2" s="1"/>
  <c r="U242" i="2" s="1"/>
  <c r="W241" i="2"/>
  <c r="R242" i="2" l="1" a="1"/>
  <c r="R242" i="2" s="1"/>
  <c r="S242" i="2" a="1"/>
  <c r="S242" i="2" s="1"/>
  <c r="I242" i="2" s="1" a="1"/>
  <c r="I242" i="2" s="1"/>
  <c r="V242" i="2" s="1" a="1"/>
  <c r="V242" i="2" s="1"/>
  <c r="J243" i="2" l="1" a="1"/>
  <c r="J243" i="2" s="1"/>
  <c r="L242" i="2" a="1"/>
  <c r="L242" i="2" s="1"/>
  <c r="K243" i="2" s="1" a="1"/>
  <c r="K243" i="2" s="1"/>
  <c r="M242" i="2" l="1" a="1"/>
  <c r="M242" i="2" s="1"/>
  <c r="N243" i="2" l="1" a="1"/>
  <c r="N243" i="2" s="1"/>
  <c r="O242" i="2" a="1"/>
  <c r="O242" i="2" s="1"/>
  <c r="P243" i="2" s="1" a="1"/>
  <c r="P243" i="2" s="1"/>
  <c r="Q242" i="2" l="1" a="1"/>
  <c r="Q242" i="2" s="1"/>
  <c r="W242" i="2" l="1"/>
  <c r="R243" i="2" a="1"/>
  <c r="R243" i="2" s="1"/>
  <c r="T243" i="2"/>
  <c r="U243" i="2" s="1"/>
  <c r="S243" i="2" a="1"/>
  <c r="S243" i="2" s="1"/>
  <c r="I243" i="2" l="1" a="1"/>
  <c r="I243" i="2" s="1"/>
  <c r="V243" i="2" s="1" a="1"/>
  <c r="V243" i="2" s="1"/>
  <c r="L243" i="2" l="1" a="1"/>
  <c r="L243" i="2" s="1"/>
  <c r="K244" i="2" s="1" a="1"/>
  <c r="K244" i="2" s="1"/>
  <c r="J244" i="2" a="1"/>
  <c r="J244" i="2" s="1"/>
  <c r="M243" i="2" a="1"/>
  <c r="M243" i="2" s="1"/>
  <c r="W243" i="2" l="1"/>
  <c r="N244" i="2" a="1"/>
  <c r="N244" i="2" s="1"/>
  <c r="O243" i="2" a="1"/>
  <c r="O243" i="2" s="1"/>
  <c r="P244" i="2" s="1" a="1"/>
  <c r="P244" i="2" s="1"/>
  <c r="Q243" i="2" l="1" a="1"/>
  <c r="Q243" i="2" s="1"/>
  <c r="R244" i="2" l="1" a="1"/>
  <c r="R244" i="2" s="1"/>
  <c r="T244" i="2"/>
  <c r="U244" i="2" s="1"/>
  <c r="S244" i="2" a="1"/>
  <c r="S244" i="2" s="1"/>
  <c r="I244" i="2" l="1" a="1"/>
  <c r="I244" i="2" s="1"/>
  <c r="V244" i="2" s="1" a="1"/>
  <c r="V244" i="2" s="1"/>
  <c r="L244" i="2" l="1" a="1"/>
  <c r="L244" i="2" s="1"/>
  <c r="K245" i="2" s="1" a="1"/>
  <c r="K245" i="2" s="1"/>
  <c r="J245" i="2" a="1"/>
  <c r="J245" i="2" s="1"/>
  <c r="M244" i="2" l="1" a="1"/>
  <c r="M244" i="2" s="1"/>
  <c r="O244" i="2" s="1" a="1"/>
  <c r="O244" i="2" s="1"/>
  <c r="P245" i="2" s="1" a="1"/>
  <c r="P245" i="2" s="1"/>
  <c r="N245" i="2" l="1" a="1"/>
  <c r="N245" i="2" s="1"/>
  <c r="Q244" i="2" a="1"/>
  <c r="Q244" i="2" s="1"/>
  <c r="T245" i="2" s="1"/>
  <c r="U245" i="2" s="1"/>
  <c r="W244" i="2"/>
  <c r="S245" i="2" l="1" a="1"/>
  <c r="S245" i="2" s="1"/>
  <c r="I245" i="2" s="1" a="1"/>
  <c r="I245" i="2" s="1"/>
  <c r="R245" i="2" a="1"/>
  <c r="R245" i="2" s="1"/>
  <c r="V245" i="2" l="1" a="1"/>
  <c r="V245" i="2" s="1"/>
  <c r="L245" i="2" a="1"/>
  <c r="L245" i="2" s="1"/>
  <c r="K246" i="2" s="1" a="1"/>
  <c r="K246" i="2" s="1"/>
  <c r="J246" i="2" a="1"/>
  <c r="J246" i="2" s="1"/>
  <c r="M245" i="2" l="1" a="1"/>
  <c r="M245" i="2" s="1"/>
  <c r="N246" i="2" s="1" a="1"/>
  <c r="N246" i="2" s="1"/>
  <c r="O245" i="2" l="1" a="1"/>
  <c r="O245" i="2" s="1"/>
  <c r="P246" i="2" s="1" a="1"/>
  <c r="P246" i="2" s="1"/>
  <c r="Q245" i="2" l="1" a="1"/>
  <c r="Q245" i="2" s="1"/>
  <c r="W245" i="2"/>
  <c r="T246" i="2"/>
  <c r="U246" i="2" s="1"/>
  <c r="R246" i="2" a="1"/>
  <c r="R246" i="2" s="1"/>
  <c r="S246" i="2" a="1"/>
  <c r="S246" i="2" s="1"/>
  <c r="I246" i="2" l="1" a="1"/>
  <c r="I246" i="2" s="1"/>
  <c r="V246" i="2" s="1" a="1"/>
  <c r="V246" i="2" s="1"/>
  <c r="L246" i="2" l="1" a="1"/>
  <c r="L246" i="2" s="1"/>
  <c r="K247" i="2" s="1" a="1"/>
  <c r="K247" i="2" s="1"/>
  <c r="J247" i="2" a="1"/>
  <c r="J247" i="2" s="1"/>
  <c r="M246" i="2" l="1" a="1"/>
  <c r="M246" i="2" s="1"/>
  <c r="N247" i="2" s="1" a="1"/>
  <c r="N247" i="2" s="1"/>
  <c r="O246" i="2" l="1" a="1"/>
  <c r="O246" i="2" s="1"/>
  <c r="P247" i="2" s="1" a="1"/>
  <c r="P247" i="2" s="1"/>
  <c r="Q246" i="2" l="1" a="1"/>
  <c r="Q246" i="2" s="1"/>
  <c r="T247" i="2" s="1"/>
  <c r="U247" i="2" s="1"/>
  <c r="W246" i="2"/>
  <c r="S247" i="2" l="1" a="1"/>
  <c r="S247" i="2" s="1"/>
  <c r="R247" i="2" a="1"/>
  <c r="R247" i="2" s="1"/>
  <c r="I247" i="2" l="1" a="1"/>
  <c r="I247" i="2" s="1"/>
  <c r="V247" i="2" s="1" a="1"/>
  <c r="V247" i="2" s="1"/>
  <c r="J248" i="2" l="1" a="1"/>
  <c r="J248" i="2" s="1"/>
  <c r="L247" i="2" a="1"/>
  <c r="L247" i="2" s="1"/>
  <c r="K248" i="2" s="1" a="1"/>
  <c r="K248" i="2" s="1"/>
  <c r="M247" i="2" l="1" a="1"/>
  <c r="M247" i="2" s="1"/>
  <c r="O247" i="2" s="1" a="1"/>
  <c r="O247" i="2" s="1"/>
  <c r="P248" i="2" s="1" a="1"/>
  <c r="P248" i="2" s="1"/>
  <c r="W247" i="2"/>
  <c r="Q247" i="2" l="1" a="1"/>
  <c r="Q247" i="2" s="1"/>
  <c r="T248" i="2" s="1"/>
  <c r="U248" i="2" s="1"/>
  <c r="N248" i="2" a="1"/>
  <c r="N248" i="2" s="1"/>
  <c r="R248" i="2" l="1" a="1"/>
  <c r="R248" i="2" s="1"/>
  <c r="S248" i="2" a="1"/>
  <c r="S248" i="2" s="1"/>
  <c r="I248" i="2" s="1" a="1"/>
  <c r="I248" i="2" s="1"/>
  <c r="V248" i="2" s="1" a="1"/>
  <c r="V248" i="2" s="1"/>
  <c r="J249" i="2" l="1" a="1"/>
  <c r="J249" i="2" s="1"/>
  <c r="L248" i="2" a="1"/>
  <c r="L248" i="2" s="1"/>
  <c r="K249" i="2" s="1" a="1"/>
  <c r="K249" i="2" s="1"/>
  <c r="M248" i="2" l="1" a="1"/>
  <c r="M248" i="2" s="1"/>
  <c r="O248" i="2" s="1" a="1"/>
  <c r="O248" i="2" s="1"/>
  <c r="P249" i="2" s="1" a="1"/>
  <c r="P249" i="2" s="1"/>
  <c r="W248" i="2"/>
  <c r="Q248" i="2" l="1" a="1"/>
  <c r="Q248" i="2" s="1"/>
  <c r="T249" i="2" s="1"/>
  <c r="U249" i="2" s="1"/>
  <c r="N249" i="2" a="1"/>
  <c r="N249" i="2" s="1"/>
  <c r="S249" i="2" a="1"/>
  <c r="S249" i="2" s="1"/>
  <c r="I249" i="2" s="1" a="1"/>
  <c r="I249" i="2" s="1"/>
  <c r="R249" i="2" a="1"/>
  <c r="R249" i="2" s="1"/>
  <c r="V249" i="2" l="1" a="1"/>
  <c r="V249" i="2" s="1"/>
  <c r="L249" i="2" a="1"/>
  <c r="L249" i="2" s="1"/>
  <c r="K250" i="2" s="1" a="1"/>
  <c r="K250" i="2" s="1"/>
  <c r="J250" i="2" a="1"/>
  <c r="J250" i="2" s="1"/>
  <c r="M249" i="2" l="1" a="1"/>
  <c r="M249" i="2" s="1"/>
  <c r="N250" i="2" s="1" a="1"/>
  <c r="N250" i="2" s="1"/>
  <c r="O249" i="2" l="1" a="1"/>
  <c r="O249" i="2" s="1"/>
  <c r="P250" i="2" s="1" a="1"/>
  <c r="P250" i="2" s="1"/>
  <c r="Q249" i="2" l="1" a="1"/>
  <c r="Q249" i="2" s="1"/>
  <c r="T250" i="2" s="1"/>
  <c r="U250" i="2" s="1"/>
  <c r="W249" i="2"/>
  <c r="S250" i="2" l="1" a="1"/>
  <c r="S250" i="2" s="1"/>
  <c r="I250" i="2" s="1" a="1"/>
  <c r="I250" i="2" s="1"/>
  <c r="R250" i="2" a="1"/>
  <c r="R250" i="2" s="1"/>
  <c r="V250" i="2" l="1" a="1"/>
  <c r="V250" i="2" s="1"/>
  <c r="L250" i="2" a="1"/>
  <c r="L250" i="2" s="1"/>
  <c r="K251" i="2" s="1" a="1"/>
  <c r="K251" i="2" s="1"/>
  <c r="J251" i="2" a="1"/>
  <c r="J251" i="2" s="1"/>
  <c r="M250" i="2" l="1" a="1"/>
  <c r="M250" i="2" s="1"/>
  <c r="O250" i="2" s="1" a="1"/>
  <c r="O250" i="2" s="1"/>
  <c r="P251" i="2" s="1" a="1"/>
  <c r="P251" i="2" s="1"/>
  <c r="N251" i="2" l="1" a="1"/>
  <c r="N251" i="2" s="1"/>
  <c r="Q250" i="2" a="1"/>
  <c r="Q250" i="2" s="1"/>
  <c r="T251" i="2" s="1"/>
  <c r="U251" i="2" s="1"/>
  <c r="W250" i="2"/>
  <c r="S251" i="2" l="1" a="1"/>
  <c r="S251" i="2" s="1"/>
  <c r="R251" i="2" a="1"/>
  <c r="R251" i="2" s="1"/>
  <c r="I251" i="2" a="1"/>
  <c r="I251" i="2" s="1"/>
  <c r="V251" i="2" l="1" a="1"/>
  <c r="V251" i="2" s="1"/>
  <c r="L251" i="2" a="1"/>
  <c r="L251" i="2" s="1"/>
  <c r="K252" i="2" s="1" a="1"/>
  <c r="K252" i="2" s="1"/>
  <c r="J252" i="2" a="1"/>
  <c r="J252" i="2" s="1"/>
  <c r="M251" i="2" l="1" a="1"/>
  <c r="M251" i="2" s="1"/>
  <c r="N252" i="2" s="1" a="1"/>
  <c r="N252" i="2" s="1"/>
  <c r="W251" i="2"/>
  <c r="O251" i="2" l="1" a="1"/>
  <c r="O251" i="2" s="1"/>
  <c r="P252" i="2" s="1" a="1"/>
  <c r="P252" i="2" s="1"/>
  <c r="Q251" i="2" l="1" a="1"/>
  <c r="Q251" i="2" s="1"/>
  <c r="T252" i="2" s="1"/>
  <c r="U252" i="2" s="1"/>
  <c r="S252" i="2" a="1"/>
  <c r="S252" i="2" s="1"/>
  <c r="R252" i="2" l="1" a="1"/>
  <c r="R252" i="2" s="1"/>
  <c r="I252" i="2" a="1"/>
  <c r="I252" i="2" s="1"/>
  <c r="V252" i="2" s="1" a="1"/>
  <c r="V252" i="2" s="1"/>
  <c r="L252" i="2" l="1" a="1"/>
  <c r="L252" i="2" s="1"/>
  <c r="K253" i="2" s="1" a="1"/>
  <c r="K253" i="2" s="1"/>
  <c r="J253" i="2" a="1"/>
  <c r="J253" i="2" s="1"/>
  <c r="M252" i="2" l="1" a="1"/>
  <c r="M252" i="2" s="1"/>
  <c r="O252" i="2" s="1" a="1"/>
  <c r="O252" i="2" s="1"/>
  <c r="N253" i="2" l="1" a="1"/>
  <c r="N253" i="2" s="1"/>
  <c r="P253" i="2" a="1"/>
  <c r="P253" i="2" s="1"/>
  <c r="Q252" i="2" a="1"/>
  <c r="Q252" i="2" s="1"/>
  <c r="T253" i="2" s="1"/>
  <c r="U253" i="2" s="1"/>
  <c r="W252" i="2"/>
  <c r="S253" i="2" l="1" a="1"/>
  <c r="S253" i="2" s="1"/>
  <c r="I253" i="2" s="1" a="1"/>
  <c r="I253" i="2" s="1"/>
  <c r="R253" i="2" a="1"/>
  <c r="R253" i="2" s="1"/>
  <c r="V253" i="2" l="1" a="1"/>
  <c r="V253" i="2" s="1"/>
  <c r="L253" i="2" a="1"/>
  <c r="L253" i="2" s="1"/>
  <c r="K254" i="2" s="1" a="1"/>
  <c r="K254" i="2" s="1"/>
  <c r="J254" i="2" a="1"/>
  <c r="J254" i="2" s="1"/>
  <c r="M253" i="2" l="1" a="1"/>
  <c r="M253" i="2" s="1"/>
  <c r="O253" i="2" s="1" a="1"/>
  <c r="O253" i="2" s="1"/>
  <c r="P254" i="2" s="1" a="1"/>
  <c r="P254" i="2" s="1"/>
  <c r="W253" i="2"/>
  <c r="N254" i="2" l="1" a="1"/>
  <c r="N254" i="2" s="1"/>
  <c r="Q253" i="2" a="1"/>
  <c r="Q253" i="2" s="1"/>
  <c r="T254" i="2" s="1"/>
  <c r="U254" i="2" s="1"/>
  <c r="S254" i="2" l="1" a="1"/>
  <c r="S254" i="2" s="1"/>
  <c r="I254" i="2" s="1" a="1"/>
  <c r="I254" i="2" s="1"/>
  <c r="R254" i="2" a="1"/>
  <c r="R254" i="2" s="1"/>
  <c r="V254" i="2" l="1" a="1"/>
  <c r="V254" i="2" s="1"/>
  <c r="W254" i="2" s="1"/>
  <c r="L254" i="2" a="1"/>
  <c r="L254" i="2" s="1"/>
  <c r="K255" i="2" s="1" a="1"/>
  <c r="K255" i="2" s="1"/>
  <c r="J255" i="2" a="1"/>
  <c r="J255" i="2" s="1"/>
  <c r="M254" i="2" a="1"/>
  <c r="M254" i="2" s="1"/>
  <c r="N255" i="2" l="1" a="1"/>
  <c r="N255" i="2" s="1"/>
  <c r="O254" i="2" a="1"/>
  <c r="O254" i="2" s="1"/>
  <c r="P255" i="2" s="1" a="1"/>
  <c r="P255" i="2" s="1"/>
  <c r="Q254" i="2" l="1" a="1"/>
  <c r="Q254" i="2" s="1"/>
  <c r="R255" i="2" l="1" a="1"/>
  <c r="R255" i="2" s="1"/>
  <c r="T255" i="2"/>
  <c r="U255" i="2" s="1"/>
  <c r="S255" i="2" a="1"/>
  <c r="S255" i="2" s="1"/>
  <c r="I255" i="2" l="1" a="1"/>
  <c r="I255" i="2" s="1"/>
  <c r="V255" i="2" s="1" a="1"/>
  <c r="V255" i="2" s="1"/>
  <c r="W255" i="2" l="1"/>
  <c r="L255" i="2" a="1"/>
  <c r="L255" i="2" s="1"/>
  <c r="K256" i="2" s="1" a="1"/>
  <c r="K256" i="2" s="1"/>
  <c r="J256" i="2" a="1"/>
  <c r="J256" i="2" s="1"/>
  <c r="M255" i="2" a="1"/>
  <c r="M255" i="2" s="1"/>
  <c r="O255" i="2" l="1" a="1"/>
  <c r="O255" i="2" s="1"/>
  <c r="P256" i="2" s="1" a="1"/>
  <c r="P256" i="2" s="1"/>
  <c r="N256" i="2" a="1"/>
  <c r="N256" i="2" s="1"/>
  <c r="Q255" i="2" l="1" a="1"/>
  <c r="Q255" i="2" s="1"/>
  <c r="T256" i="2" s="1"/>
  <c r="U256" i="2" s="1"/>
  <c r="R256" i="2" l="1" a="1"/>
  <c r="R256" i="2" s="1"/>
  <c r="S256" i="2" a="1"/>
  <c r="S256" i="2" s="1"/>
  <c r="I256" i="2" s="1" a="1"/>
  <c r="I256" i="2" s="1"/>
  <c r="V256" i="2" s="1" a="1"/>
  <c r="V256" i="2" s="1"/>
  <c r="L256" i="2" l="1" a="1"/>
  <c r="L256" i="2" s="1"/>
  <c r="K257" i="2" s="1" a="1"/>
  <c r="K257" i="2" s="1"/>
  <c r="J257" i="2" a="1"/>
  <c r="J257" i="2" s="1"/>
  <c r="M256" i="2" l="1" a="1"/>
  <c r="M256" i="2" s="1"/>
  <c r="O256" i="2" s="1" a="1"/>
  <c r="O256" i="2" s="1"/>
  <c r="P257" i="2" s="1" a="1"/>
  <c r="P257" i="2" s="1"/>
  <c r="W256" i="2"/>
  <c r="N257" i="2" l="1" a="1"/>
  <c r="N257" i="2" s="1"/>
  <c r="Q256" i="2" a="1"/>
  <c r="Q256" i="2" s="1"/>
  <c r="S257" i="2" s="1" a="1"/>
  <c r="S257" i="2" s="1"/>
  <c r="R257" i="2" l="1" a="1"/>
  <c r="R257" i="2" s="1"/>
  <c r="T257" i="2"/>
  <c r="U257" i="2" s="1"/>
  <c r="I257" i="2" a="1"/>
  <c r="I257" i="2" s="1"/>
  <c r="V257" i="2" l="1" a="1"/>
  <c r="V257" i="2" s="1"/>
  <c r="W257" i="2" s="1"/>
  <c r="L257" i="2" a="1"/>
  <c r="L257" i="2" s="1"/>
  <c r="K258" i="2" s="1" a="1"/>
  <c r="K258" i="2" s="1"/>
  <c r="J258" i="2" a="1"/>
  <c r="J258" i="2" s="1"/>
  <c r="M257" i="2" l="1" a="1"/>
  <c r="M257" i="2" s="1"/>
  <c r="O257" i="2" s="1" a="1"/>
  <c r="O257" i="2" s="1"/>
  <c r="P258" i="2" s="1" a="1"/>
  <c r="P258" i="2" s="1"/>
  <c r="N258" i="2" l="1" a="1"/>
  <c r="N258" i="2" s="1"/>
  <c r="Q257" i="2" a="1"/>
  <c r="Q257" i="2" s="1"/>
  <c r="S258" i="2" s="1" a="1"/>
  <c r="S258" i="2" s="1"/>
  <c r="R258" i="2" l="1" a="1"/>
  <c r="R258" i="2" s="1"/>
  <c r="T258" i="2"/>
  <c r="U258" i="2" s="1"/>
  <c r="I258" i="2" a="1"/>
  <c r="I258" i="2" s="1"/>
  <c r="V258" i="2" l="1" a="1"/>
  <c r="V258" i="2" s="1"/>
  <c r="J259" i="2" a="1"/>
  <c r="J259" i="2" s="1"/>
  <c r="L258" i="2" a="1"/>
  <c r="L258" i="2" s="1"/>
  <c r="K259" i="2" s="1" a="1"/>
  <c r="K259" i="2" s="1"/>
  <c r="M258" i="2" l="1" a="1"/>
  <c r="M258" i="2" s="1"/>
  <c r="W258" i="2"/>
  <c r="N259" i="2" l="1" a="1"/>
  <c r="N259" i="2" s="1"/>
  <c r="O258" i="2" a="1"/>
  <c r="O258" i="2" s="1"/>
  <c r="P259" i="2" s="1" a="1"/>
  <c r="P259" i="2" s="1"/>
  <c r="Q258" i="2" l="1" a="1"/>
  <c r="Q258" i="2" s="1"/>
  <c r="T259" i="2" l="1"/>
  <c r="U259" i="2" s="1"/>
  <c r="R259" i="2" a="1"/>
  <c r="R259" i="2" s="1"/>
  <c r="S259" i="2" a="1"/>
  <c r="S259" i="2" s="1"/>
  <c r="I259" i="2" l="1" a="1"/>
  <c r="I259" i="2" s="1"/>
  <c r="V259" i="2" s="1" a="1"/>
  <c r="V259" i="2" s="1"/>
  <c r="L259" i="2" l="1" a="1"/>
  <c r="L259" i="2" s="1"/>
  <c r="K260" i="2" s="1" a="1"/>
  <c r="K260" i="2" s="1"/>
  <c r="J260" i="2" a="1"/>
  <c r="J260" i="2" s="1"/>
  <c r="W259" i="2"/>
  <c r="M259" i="2" l="1" a="1"/>
  <c r="M259" i="2" s="1"/>
  <c r="N260" i="2" s="1" a="1"/>
  <c r="N260" i="2" s="1"/>
  <c r="O259" i="2" l="1" a="1"/>
  <c r="O259" i="2" s="1"/>
  <c r="P260" i="2" s="1" a="1"/>
  <c r="P260" i="2" s="1"/>
  <c r="Q259" i="2" l="1" a="1"/>
  <c r="Q259" i="2" s="1"/>
  <c r="T260" i="2" s="1"/>
  <c r="U260" i="2" s="1"/>
  <c r="R260" i="2" l="1" a="1"/>
  <c r="R260" i="2" s="1"/>
  <c r="S260" i="2" a="1"/>
  <c r="S260" i="2" s="1"/>
  <c r="I260" i="2" l="1" a="1"/>
  <c r="I260" i="2" s="1"/>
  <c r="V260" i="2" s="1" a="1"/>
  <c r="V260" i="2" s="1"/>
  <c r="J261" i="2" l="1" a="1"/>
  <c r="J261" i="2" s="1"/>
  <c r="L260" i="2" a="1"/>
  <c r="L260" i="2" s="1"/>
  <c r="K261" i="2" s="1" a="1"/>
  <c r="K261" i="2" s="1"/>
  <c r="W260" i="2"/>
  <c r="M260" i="2" l="1" a="1"/>
  <c r="M260" i="2" s="1"/>
  <c r="N261" i="2" s="1" a="1"/>
  <c r="N261" i="2" s="1"/>
  <c r="O260" i="2" l="1" a="1"/>
  <c r="O260" i="2" s="1"/>
  <c r="P261" i="2" s="1" a="1"/>
  <c r="P261" i="2" s="1"/>
  <c r="Q260" i="2" l="1" a="1"/>
  <c r="Q260" i="2" s="1"/>
  <c r="T261" i="2" s="1"/>
  <c r="U261" i="2" s="1"/>
  <c r="S261" i="2" l="1" a="1"/>
  <c r="S261" i="2" s="1"/>
  <c r="I261" i="2" s="1" a="1"/>
  <c r="I261" i="2" s="1"/>
  <c r="R261" i="2" a="1"/>
  <c r="R261" i="2" s="1"/>
  <c r="V261" i="2" l="1" a="1"/>
  <c r="V261" i="2" s="1"/>
  <c r="L261" i="2" a="1"/>
  <c r="L261" i="2" s="1"/>
  <c r="K262" i="2" s="1" a="1"/>
  <c r="K262" i="2" s="1"/>
  <c r="J262" i="2" a="1"/>
  <c r="J262" i="2" s="1"/>
  <c r="W261" i="2"/>
  <c r="M261" i="2" l="1" a="1"/>
  <c r="M261" i="2" s="1"/>
  <c r="O261" i="2" s="1" a="1"/>
  <c r="O261" i="2" s="1"/>
  <c r="P262" i="2" s="1" a="1"/>
  <c r="P262" i="2" s="1"/>
  <c r="Q261" i="2" l="1" a="1"/>
  <c r="Q261" i="2" s="1"/>
  <c r="N262" i="2" a="1"/>
  <c r="N262" i="2" s="1"/>
  <c r="T262" i="2"/>
  <c r="U262" i="2" s="1"/>
  <c r="R262" i="2" a="1"/>
  <c r="R262" i="2" s="1"/>
  <c r="S262" i="2" a="1"/>
  <c r="S262" i="2" s="1"/>
  <c r="I262" i="2" l="1" a="1"/>
  <c r="I262" i="2" s="1"/>
  <c r="V262" i="2" s="1" a="1"/>
  <c r="V262" i="2" s="1"/>
  <c r="W262" i="2" l="1"/>
  <c r="L262" i="2" a="1"/>
  <c r="L262" i="2" s="1"/>
  <c r="K263" i="2" s="1" a="1"/>
  <c r="K263" i="2" s="1"/>
  <c r="J263" i="2" a="1"/>
  <c r="J263" i="2" s="1"/>
  <c r="M262" i="2" l="1" a="1"/>
  <c r="M262" i="2" s="1"/>
  <c r="N263" i="2" l="1" a="1"/>
  <c r="N263" i="2" s="1"/>
  <c r="O262" i="2" a="1"/>
  <c r="O262" i="2" s="1"/>
  <c r="P263" i="2" s="1" a="1"/>
  <c r="P263" i="2" s="1"/>
  <c r="Q262" i="2" l="1" a="1"/>
  <c r="Q262" i="2" s="1"/>
  <c r="R263" i="2" l="1" a="1"/>
  <c r="R263" i="2" s="1"/>
  <c r="T263" i="2"/>
  <c r="U263" i="2" s="1"/>
  <c r="S263" i="2" a="1"/>
  <c r="S263" i="2" s="1"/>
  <c r="I263" i="2" l="1" a="1"/>
  <c r="I263" i="2" s="1"/>
  <c r="V263" i="2" s="1" a="1"/>
  <c r="V263" i="2" s="1"/>
  <c r="W263" i="2" l="1"/>
  <c r="L263" i="2" a="1"/>
  <c r="L263" i="2" s="1"/>
  <c r="K264" i="2" s="1" a="1"/>
  <c r="K264" i="2" s="1"/>
  <c r="J264" i="2" a="1"/>
  <c r="J264" i="2" s="1"/>
  <c r="M263" i="2" a="1"/>
  <c r="M263" i="2" s="1"/>
  <c r="N264" i="2" l="1" a="1"/>
  <c r="N264" i="2" s="1"/>
  <c r="O263" i="2" a="1"/>
  <c r="O263" i="2" s="1"/>
  <c r="P264" i="2" s="1" a="1"/>
  <c r="P264" i="2" s="1"/>
  <c r="Q263" i="2" l="1" a="1"/>
  <c r="Q263" i="2" s="1"/>
  <c r="T264" i="2" s="1"/>
  <c r="U264" i="2" s="1"/>
  <c r="S264" i="2" l="1" a="1"/>
  <c r="S264" i="2" s="1"/>
  <c r="R264" i="2" a="1"/>
  <c r="R264" i="2" s="1"/>
  <c r="I264" i="2" a="1"/>
  <c r="I264" i="2" s="1"/>
  <c r="V264" i="2" l="1" a="1"/>
  <c r="V264" i="2" s="1"/>
  <c r="L264" i="2" a="1"/>
  <c r="L264" i="2" s="1"/>
  <c r="K265" i="2" s="1" a="1"/>
  <c r="K265" i="2" s="1"/>
  <c r="J265" i="2" a="1"/>
  <c r="J265" i="2" s="1"/>
  <c r="M264" i="2" l="1" a="1"/>
  <c r="M264" i="2" s="1"/>
  <c r="N265" i="2" s="1" a="1"/>
  <c r="N265" i="2" s="1"/>
  <c r="W264" i="2"/>
  <c r="O264" i="2" l="1" a="1"/>
  <c r="O264" i="2" s="1"/>
  <c r="P265" i="2" s="1" a="1"/>
  <c r="P265" i="2" s="1"/>
  <c r="Q264" i="2" l="1" a="1"/>
  <c r="Q264" i="2" s="1"/>
  <c r="R265" i="2" s="1" a="1"/>
  <c r="R265" i="2" s="1"/>
  <c r="T265" i="2" l="1"/>
  <c r="U265" i="2" s="1"/>
  <c r="S265" i="2" a="1"/>
  <c r="S265" i="2" s="1"/>
  <c r="I265" i="2" s="1" a="1"/>
  <c r="I265" i="2" s="1"/>
  <c r="V265" i="2" s="1" a="1"/>
  <c r="V265" i="2" s="1"/>
  <c r="L265" i="2" l="1" a="1"/>
  <c r="L265" i="2" s="1"/>
  <c r="K266" i="2" s="1" a="1"/>
  <c r="K266" i="2" s="1"/>
  <c r="J266" i="2" a="1"/>
  <c r="J266" i="2" s="1"/>
  <c r="W265" i="2" l="1"/>
  <c r="M265" i="2" a="1"/>
  <c r="M265" i="2" s="1"/>
  <c r="O265" i="2" l="1" a="1"/>
  <c r="O265" i="2" s="1"/>
  <c r="P266" i="2" s="1" a="1"/>
  <c r="P266" i="2" s="1"/>
  <c r="N266" i="2" a="1"/>
  <c r="N266" i="2" s="1"/>
  <c r="Q265" i="2" l="1" a="1"/>
  <c r="Q265" i="2" s="1"/>
  <c r="T266" i="2" s="1"/>
  <c r="U266" i="2" s="1"/>
  <c r="S266" i="2" l="1" a="1"/>
  <c r="S266" i="2" s="1"/>
  <c r="I266" i="2" s="1" a="1"/>
  <c r="I266" i="2" s="1"/>
  <c r="R266" i="2" a="1"/>
  <c r="R266" i="2" s="1"/>
  <c r="V266" i="2" l="1" a="1"/>
  <c r="V266" i="2" s="1"/>
  <c r="W266" i="2" s="1"/>
  <c r="L266" i="2" a="1"/>
  <c r="L266" i="2" s="1"/>
  <c r="K267" i="2" s="1" a="1"/>
  <c r="K267" i="2" s="1"/>
  <c r="J267" i="2" a="1"/>
  <c r="J267" i="2" s="1"/>
  <c r="M266" i="2" l="1" a="1"/>
  <c r="M266" i="2" s="1"/>
  <c r="N267" i="2" s="1" a="1"/>
  <c r="N267" i="2" s="1"/>
  <c r="O266" i="2" l="1" a="1"/>
  <c r="O266" i="2" s="1"/>
  <c r="P267" i="2" s="1" a="1"/>
  <c r="P267" i="2" s="1"/>
  <c r="Q266" i="2" l="1" a="1"/>
  <c r="Q266" i="2" s="1"/>
  <c r="T267" i="2" s="1"/>
  <c r="U267" i="2" s="1"/>
  <c r="R267" i="2" l="1" a="1"/>
  <c r="R267" i="2" s="1"/>
  <c r="S267" i="2" a="1"/>
  <c r="S267" i="2" s="1"/>
  <c r="I267" i="2" s="1" a="1"/>
  <c r="I267" i="2" s="1"/>
  <c r="L267" i="2" l="1" a="1"/>
  <c r="L267" i="2" s="1"/>
  <c r="K268" i="2" s="1" a="1"/>
  <c r="K268" i="2" s="1"/>
  <c r="J268" i="2" a="1"/>
  <c r="J268" i="2" s="1"/>
  <c r="V267" i="2" a="1"/>
  <c r="V267" i="2" s="1"/>
  <c r="W267" i="2" s="1"/>
  <c r="M267" i="2" a="1"/>
  <c r="M267" i="2" s="1"/>
  <c r="O267" i="2" s="1" a="1"/>
  <c r="O267" i="2" s="1"/>
  <c r="P268" i="2" s="1" a="1"/>
  <c r="P268" i="2" s="1"/>
  <c r="N268" i="2" l="1" a="1"/>
  <c r="N268" i="2" s="1"/>
  <c r="Q267" i="2" a="1"/>
  <c r="Q267" i="2" s="1"/>
  <c r="R268" i="2" s="1" a="1"/>
  <c r="R268" i="2" s="1"/>
  <c r="S268" i="2" l="1" a="1"/>
  <c r="S268" i="2" s="1"/>
  <c r="I268" i="2" s="1" a="1"/>
  <c r="I268" i="2" s="1"/>
  <c r="V268" i="2" s="1" a="1"/>
  <c r="V268" i="2" s="1"/>
  <c r="T268" i="2"/>
  <c r="U268" i="2" s="1"/>
  <c r="W268" i="2" l="1"/>
  <c r="L268" i="2" a="1"/>
  <c r="L268" i="2" s="1"/>
  <c r="K269" i="2" s="1" a="1"/>
  <c r="K269" i="2" s="1"/>
  <c r="J269" i="2" a="1"/>
  <c r="J269" i="2" s="1"/>
  <c r="M268" i="2" a="1"/>
  <c r="M268" i="2" s="1"/>
  <c r="O268" i="2" l="1" a="1"/>
  <c r="O268" i="2" s="1"/>
  <c r="P269" i="2" s="1" a="1"/>
  <c r="P269" i="2" s="1"/>
  <c r="N269" i="2" a="1"/>
  <c r="N269" i="2" s="1"/>
  <c r="Q268" i="2" l="1" a="1"/>
  <c r="Q268" i="2" s="1"/>
  <c r="S269" i="2" s="1" a="1"/>
  <c r="S269" i="2" s="1"/>
  <c r="T269" i="2" l="1"/>
  <c r="U269" i="2" s="1"/>
  <c r="R269" i="2" a="1"/>
  <c r="R269" i="2" s="1"/>
  <c r="I269" i="2" a="1"/>
  <c r="I269" i="2" s="1"/>
  <c r="V269" i="2" l="1" a="1"/>
  <c r="V269" i="2" s="1"/>
  <c r="J270" i="2" a="1"/>
  <c r="J270" i="2" s="1"/>
  <c r="L269" i="2" a="1"/>
  <c r="L269" i="2" s="1"/>
  <c r="K270" i="2" s="1" a="1"/>
  <c r="K270" i="2" s="1"/>
  <c r="M269" i="2" l="1" a="1"/>
  <c r="M269" i="2" s="1"/>
  <c r="N270" i="2" s="1" a="1"/>
  <c r="N270" i="2" s="1"/>
  <c r="W269" i="2"/>
  <c r="O269" i="2" l="1" a="1"/>
  <c r="O269" i="2" s="1"/>
  <c r="P270" i="2" s="1" a="1"/>
  <c r="P270" i="2" s="1"/>
  <c r="Q269" i="2" l="1" a="1"/>
  <c r="Q269" i="2" s="1"/>
  <c r="T270" i="2" s="1"/>
  <c r="U270" i="2" s="1"/>
  <c r="S270" i="2" l="1" a="1"/>
  <c r="S270" i="2" s="1"/>
  <c r="R270" i="2" a="1"/>
  <c r="R270" i="2" s="1"/>
  <c r="I270" i="2" a="1"/>
  <c r="I270" i="2" s="1"/>
  <c r="V270" i="2" l="1" a="1"/>
  <c r="V270" i="2" s="1"/>
  <c r="W270" i="2" s="1"/>
  <c r="L270" i="2" a="1"/>
  <c r="L270" i="2" s="1"/>
  <c r="K271" i="2" s="1" a="1"/>
  <c r="K271" i="2" s="1"/>
  <c r="J271" i="2" a="1"/>
  <c r="J271" i="2" s="1"/>
  <c r="M270" i="2" a="1"/>
  <c r="M270" i="2" s="1"/>
  <c r="O270" i="2" l="1" a="1"/>
  <c r="O270" i="2" s="1"/>
  <c r="P271" i="2" s="1" a="1"/>
  <c r="P271" i="2" s="1"/>
  <c r="N271" i="2" a="1"/>
  <c r="N271" i="2" s="1"/>
  <c r="Q270" i="2" l="1" a="1"/>
  <c r="Q270" i="2" s="1"/>
  <c r="T271" i="2" s="1"/>
  <c r="U271" i="2" s="1"/>
  <c r="S271" i="2" l="1" a="1"/>
  <c r="S271" i="2" s="1"/>
  <c r="I271" i="2" s="1" a="1"/>
  <c r="I271" i="2" s="1"/>
  <c r="R271" i="2" a="1"/>
  <c r="R271" i="2" s="1"/>
  <c r="V271" i="2" l="1" a="1"/>
  <c r="V271" i="2" s="1"/>
  <c r="J272" i="2" a="1"/>
  <c r="J272" i="2" s="1"/>
  <c r="L271" i="2" a="1"/>
  <c r="L271" i="2" s="1"/>
  <c r="K272" i="2" s="1" a="1"/>
  <c r="K272" i="2" s="1"/>
  <c r="M271" i="2" l="1" a="1"/>
  <c r="M271" i="2" s="1"/>
  <c r="N272" i="2" s="1" a="1"/>
  <c r="N272" i="2" s="1"/>
  <c r="W271" i="2"/>
  <c r="O271" i="2" l="1" a="1"/>
  <c r="O271" i="2" s="1"/>
  <c r="P272" i="2" s="1" a="1"/>
  <c r="P272" i="2" s="1"/>
  <c r="Q271" i="2" a="1"/>
  <c r="Q271" i="2" s="1"/>
  <c r="S272" i="2" l="1" a="1"/>
  <c r="S272" i="2" s="1"/>
  <c r="T272" i="2"/>
  <c r="U272" i="2" s="1"/>
  <c r="R272" i="2" a="1"/>
  <c r="R272" i="2" s="1"/>
  <c r="I272" i="2" l="1" a="1"/>
  <c r="I272" i="2" s="1"/>
  <c r="V272" i="2" s="1" a="1"/>
  <c r="V272" i="2" s="1"/>
  <c r="L272" i="2" l="1" a="1"/>
  <c r="L272" i="2" s="1"/>
  <c r="K273" i="2" s="1" a="1"/>
  <c r="K273" i="2" s="1"/>
  <c r="J273" i="2" a="1"/>
  <c r="J273" i="2" s="1"/>
  <c r="M272" i="2" a="1"/>
  <c r="M272" i="2" s="1"/>
  <c r="W272" i="2"/>
  <c r="O272" i="2" l="1" a="1"/>
  <c r="O272" i="2" s="1"/>
  <c r="P273" i="2" s="1" a="1"/>
  <c r="P273" i="2" s="1"/>
  <c r="N273" i="2" a="1"/>
  <c r="N273" i="2" s="1"/>
  <c r="Q272" i="2" l="1" a="1"/>
  <c r="Q272" i="2" s="1"/>
  <c r="T273" i="2" l="1"/>
  <c r="U273" i="2" s="1"/>
  <c r="R273" i="2" a="1"/>
  <c r="R273" i="2" s="1"/>
  <c r="S273" i="2" a="1"/>
  <c r="S273" i="2" s="1"/>
  <c r="I273" i="2" l="1" a="1"/>
  <c r="I273" i="2" s="1"/>
  <c r="V273" i="2" s="1" a="1"/>
  <c r="V273" i="2" s="1"/>
  <c r="J274" i="2" l="1" a="1"/>
  <c r="J274" i="2" s="1"/>
  <c r="L273" i="2" a="1"/>
  <c r="L273" i="2" s="1"/>
  <c r="K274" i="2" s="1" a="1"/>
  <c r="K274" i="2" s="1"/>
  <c r="M273" i="2" l="1" a="1"/>
  <c r="M273" i="2" s="1"/>
  <c r="O273" i="2" s="1" a="1"/>
  <c r="O273" i="2" s="1"/>
  <c r="P274" i="2" s="1" a="1"/>
  <c r="P274" i="2" s="1"/>
  <c r="W273" i="2"/>
  <c r="N274" i="2" l="1" a="1"/>
  <c r="N274" i="2" s="1"/>
  <c r="Q273" i="2" a="1"/>
  <c r="Q273" i="2" s="1"/>
  <c r="S274" i="2" s="1" a="1"/>
  <c r="S274" i="2" s="1"/>
  <c r="R274" i="2" l="1" a="1"/>
  <c r="R274" i="2" s="1"/>
  <c r="T274" i="2"/>
  <c r="U274" i="2" s="1"/>
  <c r="I274" i="2" a="1"/>
  <c r="I274" i="2" s="1"/>
  <c r="V274" i="2" l="1" a="1"/>
  <c r="V274" i="2" s="1"/>
  <c r="W274" i="2" s="1"/>
  <c r="L274" i="2" a="1"/>
  <c r="L274" i="2" s="1"/>
  <c r="K275" i="2" s="1" a="1"/>
  <c r="K275" i="2" s="1"/>
  <c r="J275" i="2" a="1"/>
  <c r="J275" i="2" s="1"/>
  <c r="M274" i="2" l="1" a="1"/>
  <c r="M274" i="2" s="1"/>
  <c r="O274" i="2" s="1" a="1"/>
  <c r="O274" i="2" s="1"/>
  <c r="P275" i="2" s="1" a="1"/>
  <c r="P275" i="2" s="1"/>
  <c r="N275" i="2" l="1" a="1"/>
  <c r="N275" i="2" s="1"/>
  <c r="Q274" i="2" a="1"/>
  <c r="Q274" i="2" s="1"/>
  <c r="T275" i="2" s="1"/>
  <c r="U275" i="2" s="1"/>
  <c r="R275" i="2" l="1" a="1"/>
  <c r="R275" i="2" s="1"/>
  <c r="S275" i="2" a="1"/>
  <c r="S275" i="2" s="1"/>
  <c r="I275" i="2" s="1" a="1"/>
  <c r="I275" i="2" s="1"/>
  <c r="V275" i="2" l="1" a="1"/>
  <c r="V275" i="2" s="1"/>
  <c r="L275" i="2" a="1"/>
  <c r="L275" i="2" s="1"/>
  <c r="J276" i="2" a="1"/>
  <c r="J276" i="2" s="1"/>
  <c r="K276" i="2" l="1" a="1"/>
  <c r="K276" i="2" s="1"/>
  <c r="M275" i="2" a="1"/>
  <c r="M275" i="2" s="1"/>
  <c r="W275" i="2"/>
  <c r="O275" i="2" l="1" a="1"/>
  <c r="O275" i="2" s="1"/>
  <c r="P276" i="2" s="1" a="1"/>
  <c r="P276" i="2" s="1"/>
  <c r="N276" i="2" a="1"/>
  <c r="N276" i="2" s="1"/>
  <c r="Q275" i="2" l="1" a="1"/>
  <c r="Q275" i="2" s="1"/>
  <c r="T276" i="2" s="1"/>
  <c r="U276" i="2" s="1"/>
  <c r="R276" i="2" l="1" a="1"/>
  <c r="R276" i="2" s="1"/>
  <c r="S276" i="2" a="1"/>
  <c r="S276" i="2" s="1"/>
  <c r="I276" i="2" l="1" a="1"/>
  <c r="I276" i="2" s="1"/>
  <c r="V276" i="2" s="1" a="1"/>
  <c r="V276" i="2" s="1"/>
  <c r="J277" i="2" l="1" a="1"/>
  <c r="J277" i="2" s="1"/>
  <c r="L276" i="2" a="1"/>
  <c r="L276" i="2" s="1"/>
  <c r="K277" i="2" s="1" a="1"/>
  <c r="K277" i="2" s="1"/>
  <c r="W276" i="2"/>
  <c r="M276" i="2" l="1" a="1"/>
  <c r="M276" i="2" s="1"/>
  <c r="O276" i="2" s="1" a="1"/>
  <c r="O276" i="2" s="1"/>
  <c r="P277" i="2" s="1" a="1"/>
  <c r="P277" i="2" s="1"/>
  <c r="Q276" i="2" l="1" a="1"/>
  <c r="Q276" i="2" s="1"/>
  <c r="R277" i="2" s="1" a="1"/>
  <c r="R277" i="2" s="1"/>
  <c r="N277" i="2" a="1"/>
  <c r="N277" i="2" s="1"/>
  <c r="T277" i="2" l="1"/>
  <c r="U277" i="2" s="1"/>
  <c r="S277" i="2" a="1"/>
  <c r="S277" i="2" s="1"/>
  <c r="I277" i="2" s="1" a="1"/>
  <c r="I277" i="2" s="1"/>
  <c r="V277" i="2" l="1" a="1"/>
  <c r="V277" i="2" s="1"/>
  <c r="W277" i="2" s="1"/>
  <c r="J278" i="2" a="1"/>
  <c r="J278" i="2" s="1"/>
  <c r="L277" i="2" a="1"/>
  <c r="L277" i="2" s="1"/>
  <c r="K278" i="2" s="1" a="1"/>
  <c r="K278" i="2" s="1"/>
  <c r="M277" i="2" l="1" a="1"/>
  <c r="M277" i="2" s="1"/>
  <c r="O277" i="2" s="1" a="1"/>
  <c r="O277" i="2" s="1"/>
  <c r="P278" i="2" s="1" a="1"/>
  <c r="P278" i="2" s="1"/>
  <c r="N278" i="2" l="1" a="1"/>
  <c r="N278" i="2" s="1"/>
  <c r="Q277" i="2" a="1"/>
  <c r="Q277" i="2" s="1"/>
  <c r="S278" i="2" s="1" a="1"/>
  <c r="S278" i="2" s="1"/>
  <c r="I278" i="2" s="1" a="1"/>
  <c r="I278" i="2" s="1"/>
  <c r="R278" i="2" l="1" a="1"/>
  <c r="R278" i="2" s="1"/>
  <c r="V278" i="2" s="1" a="1"/>
  <c r="V278" i="2" s="1"/>
  <c r="W278" i="2" s="1"/>
  <c r="T278" i="2"/>
  <c r="U278" i="2" s="1"/>
  <c r="L278" i="2" a="1"/>
  <c r="L278" i="2" s="1"/>
  <c r="K279" i="2" s="1" a="1"/>
  <c r="K279" i="2" s="1"/>
  <c r="J279" i="2" a="1"/>
  <c r="J279" i="2" s="1"/>
  <c r="M278" i="2" l="1" a="1"/>
  <c r="M278" i="2" s="1"/>
  <c r="N279" i="2" s="1" a="1"/>
  <c r="N279" i="2" s="1"/>
  <c r="O278" i="2" l="1" a="1"/>
  <c r="O278" i="2" s="1"/>
  <c r="P279" i="2" s="1" a="1"/>
  <c r="P279" i="2" s="1"/>
  <c r="Q278" i="2" l="1" a="1"/>
  <c r="Q278" i="2" s="1"/>
  <c r="S279" i="2" s="1" a="1"/>
  <c r="S279" i="2" s="1"/>
  <c r="T279" i="2" l="1"/>
  <c r="U279" i="2" s="1"/>
  <c r="R279" i="2" a="1"/>
  <c r="R279" i="2" s="1"/>
  <c r="I279" i="2" a="1"/>
  <c r="I279" i="2" s="1"/>
  <c r="V279" i="2" s="1" a="1"/>
  <c r="V279" i="2" s="1"/>
  <c r="L279" i="2" l="1" a="1"/>
  <c r="L279" i="2" s="1"/>
  <c r="K280" i="2" s="1" a="1"/>
  <c r="K280" i="2" s="1"/>
  <c r="J280" i="2" a="1"/>
  <c r="J280" i="2" s="1"/>
  <c r="M279" i="2" a="1"/>
  <c r="M279" i="2" s="1"/>
  <c r="W279" i="2" l="1"/>
  <c r="O279" i="2" a="1"/>
  <c r="O279" i="2" s="1"/>
  <c r="P280" i="2" s="1" a="1"/>
  <c r="P280" i="2" s="1"/>
  <c r="N280" i="2" a="1"/>
  <c r="N280" i="2" s="1"/>
  <c r="Q279" i="2" l="1" a="1"/>
  <c r="Q279" i="2" s="1"/>
  <c r="T280" i="2" s="1"/>
  <c r="U280" i="2" s="1"/>
  <c r="S280" i="2" l="1" a="1"/>
  <c r="S280" i="2" s="1"/>
  <c r="R280" i="2" a="1"/>
  <c r="R280" i="2" s="1"/>
  <c r="I280" i="2" a="1"/>
  <c r="I280" i="2" s="1"/>
  <c r="V280" i="2" s="1" a="1"/>
  <c r="V280" i="2" s="1"/>
  <c r="L280" i="2" l="1" a="1"/>
  <c r="L280" i="2" s="1"/>
  <c r="K281" i="2" s="1" a="1"/>
  <c r="K281" i="2" s="1"/>
  <c r="J281" i="2" a="1"/>
  <c r="J281" i="2" s="1"/>
  <c r="M280" i="2" a="1"/>
  <c r="M280" i="2" s="1"/>
  <c r="W280" i="2"/>
  <c r="N281" i="2" l="1" a="1"/>
  <c r="N281" i="2" s="1"/>
  <c r="O280" i="2" a="1"/>
  <c r="O280" i="2" s="1"/>
  <c r="P281" i="2" s="1" a="1"/>
  <c r="P281" i="2" s="1"/>
  <c r="Q280" i="2" l="1" a="1"/>
  <c r="Q280" i="2" s="1"/>
  <c r="S281" i="2" l="1" a="1"/>
  <c r="S281" i="2" s="1"/>
  <c r="R281" i="2" a="1"/>
  <c r="R281" i="2" s="1"/>
  <c r="T281" i="2"/>
  <c r="U281" i="2" s="1"/>
  <c r="I281" i="2" l="1" a="1"/>
  <c r="I281" i="2" s="1"/>
  <c r="V281" i="2" s="1" a="1"/>
  <c r="V281" i="2" s="1"/>
  <c r="L281" i="2" l="1" a="1"/>
  <c r="L281" i="2" s="1"/>
  <c r="K282" i="2" s="1" a="1"/>
  <c r="K282" i="2" s="1"/>
  <c r="J282" i="2" a="1"/>
  <c r="J282" i="2" s="1"/>
  <c r="M281" i="2" l="1" a="1"/>
  <c r="M281" i="2" s="1"/>
  <c r="O281" i="2" s="1" a="1"/>
  <c r="O281" i="2" s="1"/>
  <c r="P282" i="2" s="1" a="1"/>
  <c r="P282" i="2" s="1"/>
  <c r="W281" i="2"/>
  <c r="N282" i="2" l="1" a="1"/>
  <c r="N282" i="2" s="1"/>
  <c r="Q281" i="2" a="1"/>
  <c r="Q281" i="2" s="1"/>
  <c r="S282" i="2" s="1" a="1"/>
  <c r="S282" i="2" s="1"/>
  <c r="R282" i="2" l="1" a="1"/>
  <c r="R282" i="2" s="1"/>
  <c r="T282" i="2"/>
  <c r="U282" i="2" s="1"/>
  <c r="I282" i="2" a="1"/>
  <c r="I282" i="2" s="1"/>
  <c r="V282" i="2" l="1" a="1"/>
  <c r="V282" i="2" s="1"/>
  <c r="W282" i="2" s="1"/>
  <c r="J283" i="2" a="1"/>
  <c r="J283" i="2" s="1"/>
  <c r="L282" i="2" a="1"/>
  <c r="L282" i="2" s="1"/>
  <c r="K283" i="2" s="1" a="1"/>
  <c r="K283" i="2" s="1"/>
  <c r="M282" i="2" l="1" a="1"/>
  <c r="M282" i="2" s="1"/>
  <c r="N283" i="2" l="1" a="1"/>
  <c r="N283" i="2" s="1"/>
  <c r="O282" i="2" a="1"/>
  <c r="O282" i="2" s="1"/>
  <c r="P283" i="2" s="1" a="1"/>
  <c r="P283" i="2" s="1"/>
  <c r="Q282" i="2" l="1" a="1"/>
  <c r="Q282" i="2" s="1"/>
  <c r="T283" i="2" l="1"/>
  <c r="U283" i="2" s="1"/>
  <c r="R283" i="2" a="1"/>
  <c r="R283" i="2" s="1"/>
  <c r="S283" i="2" a="1"/>
  <c r="S283" i="2" s="1"/>
  <c r="I283" i="2" l="1" a="1"/>
  <c r="I283" i="2" s="1"/>
  <c r="V283" i="2" s="1" a="1"/>
  <c r="V283" i="2" s="1"/>
  <c r="J284" i="2" l="1" a="1"/>
  <c r="J284" i="2" s="1"/>
  <c r="L283" i="2" a="1"/>
  <c r="L283" i="2" s="1"/>
  <c r="K284" i="2" s="1" a="1"/>
  <c r="K284" i="2" s="1"/>
  <c r="W283" i="2" l="1"/>
  <c r="M283" i="2" a="1"/>
  <c r="M283" i="2" s="1"/>
  <c r="O283" i="2" l="1" a="1"/>
  <c r="O283" i="2" s="1"/>
  <c r="P284" i="2" s="1" a="1"/>
  <c r="P284" i="2" s="1"/>
  <c r="N284" i="2" a="1"/>
  <c r="N284" i="2" s="1"/>
  <c r="Q283" i="2" l="1" a="1"/>
  <c r="Q283" i="2" s="1"/>
  <c r="T284" i="2" s="1"/>
  <c r="U284" i="2" s="1"/>
  <c r="S284" i="2" l="1" a="1"/>
  <c r="S284" i="2" s="1"/>
  <c r="I284" i="2" s="1" a="1"/>
  <c r="I284" i="2" s="1"/>
  <c r="R284" i="2" a="1"/>
  <c r="R284" i="2" s="1"/>
  <c r="V284" i="2" l="1" a="1"/>
  <c r="V284" i="2" s="1"/>
  <c r="W284" i="2" s="1"/>
  <c r="L284" i="2" a="1"/>
  <c r="L284" i="2" s="1"/>
  <c r="K285" i="2" s="1" a="1"/>
  <c r="K285" i="2" s="1"/>
  <c r="J285" i="2" a="1"/>
  <c r="J285" i="2" s="1"/>
  <c r="M284" i="2" l="1" a="1"/>
  <c r="M284" i="2" s="1"/>
  <c r="O284" i="2" s="1" a="1"/>
  <c r="O284" i="2" s="1"/>
  <c r="P285" i="2" s="1" a="1"/>
  <c r="P285" i="2" s="1"/>
  <c r="N285" i="2" l="1" a="1"/>
  <c r="N285" i="2" s="1"/>
  <c r="Q284" i="2" a="1"/>
  <c r="Q284" i="2" s="1"/>
  <c r="T285" i="2" l="1"/>
  <c r="U285" i="2" s="1"/>
  <c r="R285" i="2" a="1"/>
  <c r="R285" i="2" s="1"/>
  <c r="S285" i="2" a="1"/>
  <c r="S285" i="2" s="1"/>
  <c r="I285" i="2" l="1" a="1"/>
  <c r="I285" i="2" s="1"/>
  <c r="V285" i="2" s="1" a="1"/>
  <c r="V285" i="2" s="1"/>
  <c r="L285" i="2" l="1" a="1"/>
  <c r="L285" i="2" s="1"/>
  <c r="K286" i="2" s="1" a="1"/>
  <c r="K286" i="2" s="1"/>
  <c r="J286" i="2" a="1"/>
  <c r="J286" i="2" s="1"/>
  <c r="M285" i="2" l="1" a="1"/>
  <c r="M285" i="2" s="1"/>
  <c r="N286" i="2" s="1" a="1"/>
  <c r="N286" i="2" s="1"/>
  <c r="W285" i="2"/>
  <c r="O285" i="2" l="1" a="1"/>
  <c r="O285" i="2" s="1"/>
  <c r="P286" i="2" s="1" a="1"/>
  <c r="P286" i="2" s="1"/>
  <c r="Q285" i="2" l="1" a="1"/>
  <c r="Q285" i="2" s="1"/>
  <c r="T286" i="2" s="1"/>
  <c r="U286" i="2" s="1"/>
  <c r="S286" i="2" l="1" a="1"/>
  <c r="S286" i="2" s="1"/>
  <c r="R286" i="2" a="1"/>
  <c r="R286" i="2" s="1"/>
  <c r="I286" i="2" a="1"/>
  <c r="I286" i="2" s="1"/>
  <c r="V286" i="2" s="1" a="1"/>
  <c r="V286" i="2" s="1"/>
  <c r="W286" i="2" l="1"/>
  <c r="L286" i="2" a="1"/>
  <c r="L286" i="2" s="1"/>
  <c r="K287" i="2" s="1" a="1"/>
  <c r="K287" i="2" s="1"/>
  <c r="J287" i="2" a="1"/>
  <c r="J287" i="2" s="1"/>
  <c r="M286" i="2" a="1"/>
  <c r="M286" i="2" s="1"/>
  <c r="N287" i="2" l="1" a="1"/>
  <c r="N287" i="2" s="1"/>
  <c r="O286" i="2" a="1"/>
  <c r="O286" i="2" s="1"/>
  <c r="P287" i="2" s="1" a="1"/>
  <c r="P287" i="2" s="1"/>
  <c r="Q286" i="2" l="1" a="1"/>
  <c r="Q286" i="2" s="1"/>
  <c r="T287" i="2" l="1"/>
  <c r="U287" i="2" s="1"/>
  <c r="R287" i="2" a="1"/>
  <c r="R287" i="2" s="1"/>
  <c r="S287" i="2" a="1"/>
  <c r="S287" i="2" s="1"/>
  <c r="I287" i="2" l="1" a="1"/>
  <c r="I287" i="2" s="1"/>
  <c r="V287" i="2" s="1" a="1"/>
  <c r="V287" i="2" s="1"/>
  <c r="L287" i="2" l="1" a="1"/>
  <c r="L287" i="2" s="1"/>
  <c r="K288" i="2" s="1" a="1"/>
  <c r="K288" i="2" s="1"/>
  <c r="J288" i="2" a="1"/>
  <c r="J288" i="2" s="1"/>
  <c r="M287" i="2" a="1"/>
  <c r="M287" i="2" s="1"/>
  <c r="W287" i="2" l="1"/>
  <c r="N288" i="2" a="1"/>
  <c r="N288" i="2" s="1"/>
  <c r="O287" i="2" a="1"/>
  <c r="O287" i="2" s="1"/>
  <c r="P288" i="2" s="1" a="1"/>
  <c r="P288" i="2" s="1"/>
  <c r="Q287" i="2" l="1" a="1"/>
  <c r="Q287" i="2" s="1"/>
  <c r="T288" i="2" l="1"/>
  <c r="U288" i="2" s="1"/>
  <c r="R288" i="2" a="1"/>
  <c r="R288" i="2" s="1"/>
  <c r="S288" i="2" a="1"/>
  <c r="S288" i="2" s="1"/>
  <c r="I288" i="2" l="1" a="1"/>
  <c r="I288" i="2" s="1"/>
  <c r="V288" i="2" s="1" a="1"/>
  <c r="V288" i="2" s="1"/>
  <c r="W288" i="2" l="1"/>
  <c r="L288" i="2" a="1"/>
  <c r="L288" i="2" s="1"/>
  <c r="K289" i="2" s="1" a="1"/>
  <c r="K289" i="2" s="1"/>
  <c r="J289" i="2" a="1"/>
  <c r="J289" i="2" s="1"/>
  <c r="M288" i="2" a="1"/>
  <c r="M288" i="2" s="1"/>
  <c r="N289" i="2" l="1" a="1"/>
  <c r="N289" i="2" s="1"/>
  <c r="O288" i="2" a="1"/>
  <c r="O288" i="2" s="1"/>
  <c r="P289" i="2" s="1" a="1"/>
  <c r="P289" i="2" s="1"/>
  <c r="Q288" i="2" l="1" a="1"/>
  <c r="Q288" i="2" s="1"/>
  <c r="T289" i="2" l="1"/>
  <c r="U289" i="2" s="1"/>
  <c r="R289" i="2" a="1"/>
  <c r="R289" i="2" s="1"/>
  <c r="S289" i="2" a="1"/>
  <c r="S289" i="2" s="1"/>
  <c r="I289" i="2" l="1" a="1"/>
  <c r="I289" i="2" s="1"/>
  <c r="V289" i="2" s="1" a="1"/>
  <c r="V289" i="2" s="1"/>
  <c r="L289" i="2" l="1" a="1"/>
  <c r="L289" i="2" s="1"/>
  <c r="K290" i="2" s="1" a="1"/>
  <c r="K290" i="2" s="1"/>
  <c r="J290" i="2" a="1"/>
  <c r="J290" i="2" s="1"/>
  <c r="M289" i="2" a="1"/>
  <c r="M289" i="2" s="1"/>
  <c r="O289" i="2" l="1" a="1"/>
  <c r="O289" i="2" s="1"/>
  <c r="P290" i="2" s="1" a="1"/>
  <c r="P290" i="2" s="1"/>
  <c r="N290" i="2" a="1"/>
  <c r="N290" i="2" s="1"/>
  <c r="W289" i="2"/>
  <c r="Q289" i="2" l="1" a="1"/>
  <c r="Q289" i="2" s="1"/>
  <c r="T290" i="2" s="1"/>
  <c r="U290" i="2" s="1"/>
  <c r="S290" i="2" l="1" a="1"/>
  <c r="S290" i="2" s="1"/>
  <c r="R290" i="2" a="1"/>
  <c r="R290" i="2" s="1"/>
  <c r="I290" i="2" l="1" a="1"/>
  <c r="I290" i="2" s="1"/>
  <c r="V290" i="2" s="1" a="1"/>
  <c r="V290" i="2" s="1"/>
  <c r="J291" i="2" l="1" a="1"/>
  <c r="J291" i="2" s="1"/>
  <c r="L290" i="2" a="1"/>
  <c r="L290" i="2" s="1"/>
  <c r="K291" i="2" s="1" a="1"/>
  <c r="K291" i="2" s="1"/>
  <c r="W290" i="2"/>
  <c r="M290" i="2" l="1" a="1"/>
  <c r="M290" i="2" s="1"/>
  <c r="O290" i="2" s="1" a="1"/>
  <c r="O290" i="2" s="1"/>
  <c r="P291" i="2" s="1" a="1"/>
  <c r="P291" i="2" s="1"/>
  <c r="Q290" i="2" l="1" a="1"/>
  <c r="Q290" i="2" s="1"/>
  <c r="T291" i="2" s="1"/>
  <c r="U291" i="2" s="1"/>
  <c r="N291" i="2" a="1"/>
  <c r="N291" i="2" s="1"/>
  <c r="S291" i="2" l="1" a="1"/>
  <c r="S291" i="2" s="1"/>
  <c r="I291" i="2" s="1" a="1"/>
  <c r="I291" i="2" s="1"/>
  <c r="R291" i="2" a="1"/>
  <c r="R291" i="2" s="1"/>
  <c r="V291" i="2" l="1" a="1"/>
  <c r="V291" i="2" s="1"/>
  <c r="W291" i="2" s="1"/>
  <c r="J292" i="2" a="1"/>
  <c r="J292" i="2" s="1"/>
  <c r="L291" i="2" a="1"/>
  <c r="L291" i="2" s="1"/>
  <c r="K292" i="2" s="1" a="1"/>
  <c r="K292" i="2" s="1"/>
  <c r="M291" i="2" l="1" a="1"/>
  <c r="M291" i="2" s="1"/>
  <c r="N292" i="2" l="1" a="1"/>
  <c r="N292" i="2" s="1"/>
  <c r="O291" i="2" a="1"/>
  <c r="O291" i="2" s="1"/>
  <c r="P292" i="2" s="1" a="1"/>
  <c r="P292" i="2" s="1"/>
  <c r="Q291" i="2" l="1" a="1"/>
  <c r="Q291" i="2" s="1"/>
  <c r="T292" i="2" l="1"/>
  <c r="U292" i="2" s="1"/>
  <c r="R292" i="2" a="1"/>
  <c r="R292" i="2" s="1"/>
  <c r="S292" i="2" a="1"/>
  <c r="S292" i="2" s="1"/>
  <c r="I292" i="2" s="1" a="1"/>
  <c r="I292" i="2" s="1"/>
  <c r="V292" i="2" l="1" a="1"/>
  <c r="V292" i="2" s="1"/>
  <c r="W292" i="2" s="1"/>
  <c r="L292" i="2" a="1"/>
  <c r="L292" i="2" s="1"/>
  <c r="K293" i="2" s="1" a="1"/>
  <c r="K293" i="2" s="1"/>
  <c r="J293" i="2" a="1"/>
  <c r="J293" i="2" s="1"/>
  <c r="M292" i="2" l="1" a="1"/>
  <c r="M292" i="2" s="1"/>
  <c r="N293" i="2" l="1" a="1"/>
  <c r="N293" i="2" s="1"/>
  <c r="O292" i="2" a="1"/>
  <c r="O292" i="2" s="1"/>
  <c r="P293" i="2" s="1" a="1"/>
  <c r="P293" i="2" s="1"/>
  <c r="Q292" i="2" l="1" a="1"/>
  <c r="Q292" i="2" s="1"/>
  <c r="T293" i="2" l="1"/>
  <c r="U293" i="2" s="1"/>
  <c r="S293" i="2" a="1"/>
  <c r="S293" i="2" s="1"/>
  <c r="R293" i="2" a="1"/>
  <c r="R293" i="2" s="1"/>
  <c r="I293" i="2" l="1" a="1"/>
  <c r="I293" i="2" s="1"/>
  <c r="V293" i="2" s="1" a="1"/>
  <c r="V293" i="2" s="1"/>
  <c r="W293" i="2" s="1"/>
  <c r="L293" i="2" l="1" a="1"/>
  <c r="L293" i="2" s="1"/>
  <c r="K294" i="2" s="1" a="1"/>
  <c r="K294" i="2" s="1"/>
  <c r="J294" i="2" a="1"/>
  <c r="J294" i="2" s="1"/>
  <c r="M293" i="2" l="1" a="1"/>
  <c r="M293" i="2" s="1"/>
  <c r="N294" i="2" l="1" a="1"/>
  <c r="N294" i="2" s="1"/>
  <c r="O293" i="2" a="1"/>
  <c r="O293" i="2" s="1"/>
  <c r="P294" i="2" s="1" a="1"/>
  <c r="P294" i="2" s="1"/>
  <c r="Q293" i="2" l="1" a="1"/>
  <c r="Q293" i="2" s="1"/>
  <c r="R294" i="2" l="1" a="1"/>
  <c r="R294" i="2" s="1"/>
  <c r="T294" i="2"/>
  <c r="U294" i="2" s="1"/>
  <c r="S294" i="2" a="1"/>
  <c r="S294" i="2" s="1"/>
  <c r="I294" i="2" s="1" a="1"/>
  <c r="I294" i="2" s="1"/>
  <c r="V294" i="2" l="1" a="1"/>
  <c r="V294" i="2" s="1"/>
  <c r="W294" i="2" s="1"/>
  <c r="L294" i="2" a="1"/>
  <c r="L294" i="2" s="1"/>
  <c r="K295" i="2" s="1" a="1"/>
  <c r="K295" i="2" s="1"/>
  <c r="J295" i="2" a="1"/>
  <c r="J295" i="2" s="1"/>
  <c r="M294" i="2" l="1" a="1"/>
  <c r="M294" i="2" s="1"/>
  <c r="O294" i="2" s="1" a="1"/>
  <c r="O294" i="2" s="1"/>
  <c r="P295" i="2" s="1" a="1"/>
  <c r="P295" i="2" s="1"/>
  <c r="N295" i="2" l="1" a="1"/>
  <c r="N295" i="2" s="1"/>
  <c r="Q294" i="2" a="1"/>
  <c r="Q294" i="2" s="1"/>
  <c r="R295" i="2" s="1" a="1"/>
  <c r="R295" i="2" s="1"/>
  <c r="S295" i="2" l="1" a="1"/>
  <c r="S295" i="2" s="1"/>
  <c r="I295" i="2" s="1" a="1"/>
  <c r="I295" i="2" s="1"/>
  <c r="V295" i="2" s="1" a="1"/>
  <c r="V295" i="2" s="1"/>
  <c r="W295" i="2" s="1"/>
  <c r="T295" i="2"/>
  <c r="U295" i="2" s="1"/>
  <c r="J296" i="2" l="1" a="1"/>
  <c r="J296" i="2" s="1"/>
  <c r="L295" i="2" a="1"/>
  <c r="L295" i="2" s="1"/>
  <c r="K296" i="2" s="1" a="1"/>
  <c r="K296" i="2" s="1"/>
  <c r="M295" i="2" l="1" a="1"/>
  <c r="M295" i="2" s="1"/>
  <c r="N296" i="2" s="1" a="1"/>
  <c r="N296" i="2" s="1"/>
  <c r="O295" i="2" l="1" a="1"/>
  <c r="O295" i="2" s="1"/>
  <c r="P296" i="2" s="1" a="1"/>
  <c r="P296" i="2" s="1"/>
  <c r="Q295" i="2" l="1" a="1"/>
  <c r="Q295" i="2" s="1"/>
  <c r="R296" i="2" l="1" a="1"/>
  <c r="R296" i="2" s="1"/>
  <c r="T296" i="2"/>
  <c r="U296" i="2" s="1"/>
  <c r="S296" i="2" a="1"/>
  <c r="S296" i="2" s="1"/>
  <c r="I296" i="2" s="1" a="1"/>
  <c r="I296" i="2" s="1"/>
  <c r="V296" i="2" l="1" a="1"/>
  <c r="V296" i="2" s="1"/>
  <c r="W296" i="2" s="1"/>
  <c r="J297" i="2" a="1"/>
  <c r="J297" i="2" s="1"/>
  <c r="L296" i="2" a="1"/>
  <c r="L296" i="2" s="1"/>
  <c r="K297" i="2" s="1" a="1"/>
  <c r="K297" i="2" s="1"/>
  <c r="M296" i="2" l="1" a="1"/>
  <c r="M296" i="2" s="1"/>
  <c r="N297" i="2" l="1" a="1"/>
  <c r="N297" i="2" s="1"/>
  <c r="O296" i="2" a="1"/>
  <c r="O296" i="2" s="1"/>
  <c r="P297" i="2" l="1" a="1"/>
  <c r="P297" i="2" s="1"/>
  <c r="Q296" i="2" a="1"/>
  <c r="Q296" i="2" s="1"/>
  <c r="T297" i="2" l="1"/>
  <c r="U297" i="2" s="1"/>
  <c r="R297" i="2" a="1"/>
  <c r="R297" i="2" s="1"/>
  <c r="S297" i="2" a="1"/>
  <c r="S297" i="2" s="1"/>
  <c r="I297" i="2" l="1" a="1"/>
  <c r="I297" i="2" s="1"/>
  <c r="V297" i="2" s="1" a="1"/>
  <c r="V297" i="2" s="1"/>
  <c r="W297" i="2" s="1"/>
  <c r="L297" i="2" l="1" a="1"/>
  <c r="L297" i="2" s="1"/>
  <c r="K298" i="2" s="1" a="1"/>
  <c r="K298" i="2" s="1"/>
  <c r="J298" i="2" a="1"/>
  <c r="J298" i="2" s="1"/>
  <c r="M297" i="2" a="1"/>
  <c r="M297" i="2" s="1"/>
  <c r="O297" i="2" l="1" a="1"/>
  <c r="O297" i="2" s="1"/>
  <c r="P298" i="2" s="1" a="1"/>
  <c r="P298" i="2" s="1"/>
  <c r="Q297" i="2" a="1"/>
  <c r="Q297" i="2" s="1"/>
  <c r="N298" i="2" a="1"/>
  <c r="N298" i="2" s="1"/>
  <c r="T298" i="2" l="1"/>
  <c r="U298" i="2" s="1"/>
  <c r="S298" i="2" a="1"/>
  <c r="S298" i="2" s="1"/>
  <c r="I298" i="2" s="1" a="1"/>
  <c r="I298" i="2" s="1"/>
  <c r="R298" i="2" a="1"/>
  <c r="R298" i="2" s="1"/>
  <c r="V298" i="2" l="1" a="1"/>
  <c r="V298" i="2" s="1"/>
  <c r="W298" i="2" s="1"/>
  <c r="J299" i="2" a="1"/>
  <c r="J299" i="2" s="1"/>
  <c r="L298" i="2" a="1"/>
  <c r="L298" i="2" s="1"/>
  <c r="K299" i="2" s="1" a="1"/>
  <c r="K299" i="2" s="1"/>
  <c r="M298" i="2" l="1" a="1"/>
  <c r="M298" i="2" s="1"/>
  <c r="O298" i="2" s="1" a="1"/>
  <c r="O298" i="2" s="1"/>
  <c r="P299" i="2" s="1" a="1"/>
  <c r="P299" i="2" s="1"/>
  <c r="Q298" i="2" l="1" a="1"/>
  <c r="Q298" i="2" s="1"/>
  <c r="T299" i="2" s="1"/>
  <c r="U299" i="2" s="1"/>
  <c r="N299" i="2" a="1"/>
  <c r="N299" i="2" s="1"/>
  <c r="R299" i="2" l="1" a="1"/>
  <c r="R299" i="2" s="1"/>
  <c r="S299" i="2" a="1"/>
  <c r="S299" i="2" s="1"/>
  <c r="I299" i="2" s="1" a="1"/>
  <c r="I299" i="2" s="1"/>
  <c r="V299" i="2" s="1" a="1"/>
  <c r="V299" i="2" s="1"/>
  <c r="W299" i="2" s="1"/>
  <c r="L299" i="2" l="1" a="1"/>
  <c r="L299" i="2" s="1"/>
  <c r="K300" i="2" s="1" a="1"/>
  <c r="K300" i="2" s="1"/>
  <c r="J300" i="2" a="1"/>
  <c r="J300" i="2" s="1"/>
  <c r="M299" i="2" a="1"/>
  <c r="M299" i="2" s="1"/>
  <c r="O299" i="2" l="1" a="1"/>
  <c r="O299" i="2" s="1"/>
  <c r="P300" i="2" s="1" a="1"/>
  <c r="P300" i="2" s="1"/>
  <c r="N300" i="2" a="1"/>
  <c r="N300" i="2" s="1"/>
  <c r="Q299" i="2" a="1"/>
  <c r="Q299" i="2" s="1"/>
  <c r="T300" i="2" l="1"/>
  <c r="U300" i="2" s="1"/>
  <c r="R300" i="2" a="1"/>
  <c r="R300" i="2" s="1"/>
  <c r="S300" i="2" a="1"/>
  <c r="S300" i="2" s="1"/>
  <c r="I300" i="2" s="1" a="1"/>
  <c r="I300" i="2" s="1"/>
  <c r="V300" i="2" l="1" a="1"/>
  <c r="V300" i="2" s="1"/>
  <c r="W300" i="2" s="1"/>
  <c r="L300" i="2" a="1"/>
  <c r="L300" i="2" s="1"/>
  <c r="K301" i="2" s="1" a="1"/>
  <c r="K301" i="2" s="1"/>
  <c r="J301" i="2" a="1"/>
  <c r="J301" i="2" s="1"/>
  <c r="M300" i="2" l="1" a="1"/>
  <c r="M300" i="2" s="1"/>
  <c r="N301" i="2" l="1" a="1"/>
  <c r="N301" i="2" s="1"/>
  <c r="O300" i="2" a="1"/>
  <c r="O300" i="2" s="1"/>
  <c r="P301" i="2" s="1" a="1"/>
  <c r="P301" i="2" s="1"/>
  <c r="Q300" i="2" l="1" a="1"/>
  <c r="Q300" i="2" s="1"/>
  <c r="S301" i="2" s="1" a="1"/>
  <c r="S301" i="2" s="1"/>
  <c r="I301" i="2" s="1" a="1"/>
  <c r="I301" i="2" s="1"/>
  <c r="T301" i="2"/>
  <c r="U301" i="2" s="1"/>
  <c r="R301" i="2" a="1"/>
  <c r="R301" i="2" s="1"/>
  <c r="V301" i="2" l="1" a="1"/>
  <c r="V301" i="2" s="1"/>
  <c r="W301" i="2" s="1"/>
  <c r="J302" i="2" a="1"/>
  <c r="J302" i="2" s="1"/>
  <c r="L301" i="2" a="1"/>
  <c r="L301" i="2" s="1"/>
  <c r="K302" i="2" s="1" a="1"/>
  <c r="K302" i="2" s="1"/>
  <c r="M301" i="2" l="1" a="1"/>
  <c r="M301" i="2" s="1"/>
  <c r="N302" i="2" l="1" a="1"/>
  <c r="N302" i="2" s="1"/>
  <c r="O301" i="2" a="1"/>
  <c r="O301" i="2" s="1"/>
  <c r="P302" i="2" s="1" a="1"/>
  <c r="P302" i="2" s="1"/>
  <c r="Q301" i="2" l="1" a="1"/>
  <c r="Q301" i="2" s="1"/>
  <c r="T302" i="2" l="1"/>
  <c r="U302" i="2" s="1"/>
  <c r="R302" i="2" a="1"/>
  <c r="R302" i="2" s="1"/>
  <c r="S302" i="2" a="1"/>
  <c r="S302" i="2" s="1"/>
  <c r="I302" i="2" s="1" a="1"/>
  <c r="I302" i="2" s="1"/>
  <c r="V302" i="2" s="1" a="1"/>
  <c r="V302" i="2" s="1"/>
  <c r="J303" i="2" l="1" a="1"/>
  <c r="J303" i="2" s="1"/>
  <c r="L302" i="2" a="1"/>
  <c r="L302" i="2" s="1"/>
  <c r="K303" i="2" s="1" a="1"/>
  <c r="K303" i="2" s="1"/>
  <c r="W302" i="2"/>
  <c r="M302" i="2" l="1" a="1"/>
  <c r="M302" i="2" s="1"/>
  <c r="N303" i="2" s="1" a="1"/>
  <c r="N303" i="2" s="1"/>
  <c r="O302" i="2" l="1" a="1"/>
  <c r="O302" i="2" s="1"/>
  <c r="P303" i="2" s="1" a="1"/>
  <c r="P303" i="2" s="1"/>
  <c r="Q302" i="2" l="1" a="1"/>
  <c r="Q302" i="2" s="1"/>
  <c r="R303" i="2" s="1" a="1"/>
  <c r="R303" i="2" s="1"/>
  <c r="T303" i="2" l="1"/>
  <c r="U303" i="2" s="1"/>
  <c r="S303" i="2" a="1"/>
  <c r="S303" i="2" s="1"/>
  <c r="I303" i="2" s="1" a="1"/>
  <c r="I303" i="2" s="1"/>
  <c r="V303" i="2" s="1" a="1"/>
  <c r="V303" i="2" s="1"/>
  <c r="W303" i="2" s="1"/>
  <c r="J304" i="2" l="1" a="1"/>
  <c r="J304" i="2" s="1"/>
  <c r="L303" i="2" a="1"/>
  <c r="L303" i="2" s="1"/>
  <c r="K304" i="2" s="1" a="1"/>
  <c r="K304" i="2" s="1"/>
  <c r="M303" i="2" a="1"/>
  <c r="M303" i="2" s="1"/>
  <c r="N304" i="2" s="1" a="1"/>
  <c r="N304" i="2" s="1"/>
  <c r="O303" i="2" l="1" a="1"/>
  <c r="O303" i="2" s="1"/>
  <c r="P304" i="2" s="1" a="1"/>
  <c r="P304" i="2" s="1"/>
  <c r="Q303" i="2" l="1" a="1"/>
  <c r="Q303" i="2" s="1"/>
  <c r="T304" i="2" s="1"/>
  <c r="U304" i="2" s="1"/>
  <c r="R304" i="2" l="1" a="1"/>
  <c r="R304" i="2" s="1"/>
  <c r="S304" i="2" a="1"/>
  <c r="S304" i="2" s="1"/>
  <c r="I304" i="2" l="1" a="1"/>
  <c r="I304" i="2" s="1"/>
  <c r="L304" i="2" l="1" a="1"/>
  <c r="L304" i="2" s="1"/>
  <c r="K305" i="2" s="1" a="1"/>
  <c r="K305" i="2" s="1"/>
  <c r="J305" i="2" a="1"/>
  <c r="J305" i="2" s="1"/>
  <c r="V304" i="2" a="1"/>
  <c r="V304" i="2" s="1"/>
  <c r="M304" i="2" l="1" a="1"/>
  <c r="M304" i="2" s="1"/>
  <c r="N305" i="2" s="1" a="1"/>
  <c r="N305" i="2" s="1"/>
  <c r="W304" i="2"/>
  <c r="O304" i="2" l="1" a="1"/>
  <c r="O304" i="2" s="1"/>
  <c r="P305" i="2" s="1" a="1"/>
  <c r="P305" i="2" s="1"/>
  <c r="Q304" i="2" l="1" a="1"/>
  <c r="Q304" i="2" s="1"/>
  <c r="T305" i="2" s="1"/>
  <c r="U305" i="2" s="1"/>
  <c r="R305" i="2" a="1"/>
  <c r="R305" i="2" s="1"/>
  <c r="S305" i="2" l="1" a="1"/>
  <c r="S305" i="2" s="1"/>
  <c r="I305" i="2" s="1" a="1"/>
  <c r="I305" i="2" s="1"/>
  <c r="L305" i="2" s="1" a="1"/>
  <c r="L305" i="2" s="1"/>
  <c r="K306" i="2" s="1" a="1"/>
  <c r="K306" i="2" s="1"/>
  <c r="V305" i="2" l="1" a="1"/>
  <c r="V305" i="2" s="1"/>
  <c r="W305" i="2" s="1"/>
  <c r="J306" i="2" a="1"/>
  <c r="J306" i="2" s="1"/>
  <c r="M305" i="2" a="1"/>
  <c r="M305" i="2" s="1"/>
  <c r="O305" i="2" s="1" a="1"/>
  <c r="O305" i="2" s="1"/>
  <c r="P306" i="2" s="1" a="1"/>
  <c r="P306" i="2" s="1"/>
  <c r="Q305" i="2" l="1" a="1"/>
  <c r="Q305" i="2" s="1"/>
  <c r="R306" i="2" s="1" a="1"/>
  <c r="R306" i="2" s="1"/>
  <c r="N306" i="2" a="1"/>
  <c r="N306" i="2" s="1"/>
  <c r="S306" i="2" a="1"/>
  <c r="S306" i="2" s="1"/>
  <c r="I306" i="2" s="1" a="1"/>
  <c r="I306" i="2" s="1"/>
  <c r="T306" i="2"/>
  <c r="U306" i="2" s="1"/>
  <c r="V306" i="2" l="1" a="1"/>
  <c r="V306" i="2" s="1"/>
  <c r="W306" i="2" s="1"/>
  <c r="L306" i="2" a="1"/>
  <c r="L306" i="2" s="1"/>
  <c r="K307" i="2" s="1" a="1"/>
  <c r="K307" i="2" s="1"/>
  <c r="J307" i="2" a="1"/>
  <c r="J307" i="2" s="1"/>
  <c r="M306" i="2" l="1" a="1"/>
  <c r="M306" i="2" s="1"/>
  <c r="N307" i="2" s="1" a="1"/>
  <c r="N307" i="2" s="1"/>
  <c r="O306" i="2" l="1" a="1"/>
  <c r="O306" i="2" s="1"/>
  <c r="P307" i="2" s="1" a="1"/>
  <c r="P307" i="2" s="1"/>
  <c r="Q306" i="2" l="1" a="1"/>
  <c r="Q306" i="2" s="1"/>
  <c r="T307" i="2" s="1"/>
  <c r="U307" i="2" s="1"/>
  <c r="R307" i="2" l="1" a="1"/>
  <c r="R307" i="2" s="1"/>
  <c r="S307" i="2" a="1"/>
  <c r="S307" i="2" s="1"/>
  <c r="I307" i="2" s="1" a="1"/>
  <c r="I307" i="2" s="1"/>
  <c r="L307" i="2" l="1" a="1"/>
  <c r="L307" i="2" s="1"/>
  <c r="K308" i="2" s="1" a="1"/>
  <c r="K308" i="2" s="1"/>
  <c r="J308" i="2" a="1"/>
  <c r="J308" i="2" s="1"/>
  <c r="V307" i="2" a="1"/>
  <c r="V307" i="2" s="1"/>
  <c r="W307" i="2" s="1"/>
  <c r="M307" i="2" a="1"/>
  <c r="M307" i="2" s="1"/>
  <c r="O307" i="2" l="1" a="1"/>
  <c r="O307" i="2" s="1"/>
  <c r="P308" i="2" s="1" a="1"/>
  <c r="P308" i="2" s="1"/>
  <c r="N308" i="2" a="1"/>
  <c r="N308" i="2" s="1"/>
  <c r="Q307" i="2" l="1" a="1"/>
  <c r="Q307" i="2" s="1"/>
  <c r="T308" i="2" s="1"/>
  <c r="U308" i="2" s="1"/>
  <c r="S308" i="2" l="1" a="1"/>
  <c r="S308" i="2" s="1"/>
  <c r="R308" i="2" a="1"/>
  <c r="R308" i="2" s="1"/>
  <c r="I308" i="2" a="1"/>
  <c r="I308" i="2" s="1"/>
  <c r="V308" i="2" s="1" a="1"/>
  <c r="V308" i="2" s="1"/>
  <c r="W308" i="2" l="1"/>
  <c r="L308" i="2" a="1"/>
  <c r="L308" i="2" s="1"/>
  <c r="K309" i="2" s="1" a="1"/>
  <c r="K309" i="2" s="1"/>
  <c r="J309" i="2" a="1"/>
  <c r="J309" i="2" s="1"/>
  <c r="M308" i="2" l="1" a="1"/>
  <c r="M308" i="2" s="1"/>
  <c r="N309" i="2" s="1" a="1"/>
  <c r="N309" i="2" s="1"/>
  <c r="O308" i="2" l="1" a="1"/>
  <c r="O308" i="2" s="1"/>
  <c r="P309" i="2" s="1" a="1"/>
  <c r="P309" i="2" s="1"/>
  <c r="Q308" i="2" l="1" a="1"/>
  <c r="Q308" i="2" s="1"/>
  <c r="T309" i="2"/>
  <c r="U309" i="2" s="1"/>
  <c r="R309" i="2" a="1"/>
  <c r="R309" i="2" s="1"/>
  <c r="S309" i="2" a="1"/>
  <c r="S309" i="2" s="1"/>
  <c r="I309" i="2" l="1" a="1"/>
  <c r="I309" i="2" s="1"/>
  <c r="V309" i="2" s="1" a="1"/>
  <c r="V309" i="2" s="1"/>
  <c r="L309" i="2" l="1" a="1"/>
  <c r="L309" i="2" s="1"/>
  <c r="K310" i="2" s="1" a="1"/>
  <c r="K310" i="2" s="1"/>
  <c r="J310" i="2" a="1"/>
  <c r="J310" i="2" s="1"/>
  <c r="M309" i="2" l="1" a="1"/>
  <c r="M309" i="2" s="1"/>
  <c r="W309" i="2"/>
  <c r="N310" i="2" a="1"/>
  <c r="N310" i="2" s="1"/>
  <c r="O309" i="2" a="1"/>
  <c r="O309" i="2" s="1"/>
  <c r="P310" i="2" s="1" a="1"/>
  <c r="P310" i="2" s="1"/>
  <c r="Q309" i="2" l="1" a="1"/>
  <c r="Q309" i="2" s="1"/>
  <c r="T310" i="2" s="1"/>
  <c r="U310" i="2" s="1"/>
  <c r="S310" i="2" l="1" a="1"/>
  <c r="S310" i="2" s="1"/>
  <c r="R310" i="2" a="1"/>
  <c r="R310" i="2" s="1"/>
  <c r="I310" i="2" l="1" a="1"/>
  <c r="I310" i="2" s="1"/>
  <c r="V310" i="2" s="1" a="1"/>
  <c r="V310" i="2" s="1"/>
  <c r="J311" i="2" l="1" a="1"/>
  <c r="J311" i="2" s="1"/>
  <c r="L310" i="2" a="1"/>
  <c r="L310" i="2" s="1"/>
  <c r="K311" i="2" s="1" a="1"/>
  <c r="K311" i="2" s="1"/>
  <c r="W310" i="2"/>
  <c r="M310" i="2" l="1" a="1"/>
  <c r="M310" i="2" s="1"/>
  <c r="N311" i="2" l="1" a="1"/>
  <c r="N311" i="2" s="1"/>
  <c r="O310" i="2" a="1"/>
  <c r="O310" i="2" s="1"/>
  <c r="P311" i="2" l="1" a="1"/>
  <c r="P311" i="2" s="1"/>
  <c r="Q310" i="2" a="1"/>
  <c r="Q310" i="2" s="1"/>
  <c r="T311" i="2" l="1"/>
  <c r="U311" i="2" s="1"/>
  <c r="R311" i="2" a="1"/>
  <c r="R311" i="2" s="1"/>
  <c r="S311" i="2" a="1"/>
  <c r="S311" i="2" s="1"/>
  <c r="I311" i="2" s="1" a="1"/>
  <c r="I311" i="2" s="1"/>
  <c r="V311" i="2" s="1" a="1"/>
  <c r="V311" i="2" s="1"/>
  <c r="J312" i="2" l="1" a="1"/>
  <c r="J312" i="2" s="1"/>
  <c r="L311" i="2" a="1"/>
  <c r="L311" i="2" s="1"/>
  <c r="K312" i="2" s="1" a="1"/>
  <c r="K312" i="2" s="1"/>
  <c r="W311" i="2"/>
  <c r="M311" i="2" l="1" a="1"/>
  <c r="M311" i="2" s="1"/>
  <c r="O311" i="2" s="1" a="1"/>
  <c r="O311" i="2" s="1"/>
  <c r="P312" i="2" s="1" a="1"/>
  <c r="P312" i="2" s="1"/>
  <c r="N312" i="2" l="1" a="1"/>
  <c r="N312" i="2" s="1"/>
  <c r="Q311" i="2" a="1"/>
  <c r="Q311" i="2" s="1"/>
  <c r="T312" i="2" s="1"/>
  <c r="U312" i="2" s="1"/>
  <c r="R312" i="2" l="1" a="1"/>
  <c r="R312" i="2" s="1"/>
  <c r="S312" i="2" a="1"/>
  <c r="S312" i="2" s="1"/>
  <c r="I312" i="2" s="1" a="1"/>
  <c r="I312" i="2" s="1"/>
  <c r="V312" i="2" s="1" a="1"/>
  <c r="V312" i="2" s="1"/>
  <c r="W312" i="2" s="1"/>
  <c r="L312" i="2" l="1" a="1"/>
  <c r="L312" i="2" s="1"/>
  <c r="J313" i="2" a="1"/>
  <c r="J313" i="2" s="1"/>
  <c r="K313" i="2" l="1" a="1"/>
  <c r="K313" i="2" s="1"/>
  <c r="M312" i="2" a="1"/>
  <c r="M312" i="2" s="1"/>
  <c r="N313" i="2" l="1" a="1"/>
  <c r="N313" i="2" s="1"/>
  <c r="O312" i="2" a="1"/>
  <c r="O312" i="2" s="1"/>
  <c r="P313" i="2" s="1" a="1"/>
  <c r="P313" i="2" s="1"/>
  <c r="Q312" i="2" l="1" a="1"/>
  <c r="Q312" i="2" s="1"/>
  <c r="T313" i="2" l="1"/>
  <c r="U313" i="2" s="1"/>
  <c r="S313" i="2" a="1"/>
  <c r="S313" i="2" s="1"/>
  <c r="I313" i="2" s="1" a="1"/>
  <c r="I313" i="2" s="1"/>
  <c r="R313" i="2" a="1"/>
  <c r="R313" i="2" s="1"/>
  <c r="V313" i="2" l="1" a="1"/>
  <c r="V313" i="2" s="1"/>
  <c r="W313" i="2" s="1"/>
  <c r="L313" i="2" a="1"/>
  <c r="L313" i="2" s="1"/>
  <c r="J314" i="2" a="1"/>
  <c r="J314" i="2" s="1"/>
  <c r="K314" i="2" l="1" a="1"/>
  <c r="K314" i="2" s="1"/>
  <c r="M313" i="2" a="1"/>
  <c r="M313" i="2" s="1"/>
  <c r="N314" i="2" l="1" a="1"/>
  <c r="N314" i="2" s="1"/>
  <c r="O313" i="2" a="1"/>
  <c r="O313" i="2" s="1"/>
  <c r="P314" i="2" s="1" a="1"/>
  <c r="P314" i="2" s="1"/>
  <c r="Q313" i="2" l="1" a="1"/>
  <c r="Q313" i="2" s="1"/>
  <c r="R314" i="2" l="1" a="1"/>
  <c r="R314" i="2" s="1"/>
  <c r="T314" i="2"/>
  <c r="U314" i="2" s="1"/>
  <c r="S314" i="2" a="1"/>
  <c r="S314" i="2" s="1"/>
  <c r="I314" i="2" s="1" a="1"/>
  <c r="I314" i="2" s="1"/>
  <c r="V314" i="2" s="1" a="1"/>
  <c r="V314" i="2" s="1"/>
  <c r="L314" i="2" l="1" a="1"/>
  <c r="L314" i="2" s="1"/>
  <c r="K315" i="2" s="1" a="1"/>
  <c r="K315" i="2" s="1"/>
  <c r="J315" i="2" a="1"/>
  <c r="J315" i="2" s="1"/>
  <c r="W314" i="2"/>
  <c r="M314" i="2" l="1" a="1"/>
  <c r="M314" i="2" s="1"/>
  <c r="N315" i="2" s="1" a="1"/>
  <c r="N315" i="2" s="1"/>
  <c r="O314" i="2" l="1" a="1"/>
  <c r="O314" i="2" s="1"/>
  <c r="P315" i="2" s="1" a="1"/>
  <c r="P315" i="2" s="1"/>
  <c r="Q314" i="2" l="1" a="1"/>
  <c r="Q314" i="2" s="1"/>
  <c r="R315" i="2" s="1" a="1"/>
  <c r="R315" i="2" s="1"/>
  <c r="S315" i="2" l="1" a="1"/>
  <c r="S315" i="2" s="1"/>
  <c r="T315" i="2"/>
  <c r="U315" i="2" s="1"/>
  <c r="I315" i="2" a="1"/>
  <c r="I315" i="2" s="1"/>
  <c r="V315" i="2" s="1" a="1"/>
  <c r="V315" i="2" s="1"/>
  <c r="J316" i="2" l="1" a="1"/>
  <c r="J316" i="2" s="1"/>
  <c r="L315" i="2" a="1"/>
  <c r="L315" i="2" s="1"/>
  <c r="K316" i="2" s="1" a="1"/>
  <c r="K316" i="2" s="1"/>
  <c r="W315" i="2"/>
  <c r="M315" i="2" l="1" a="1"/>
  <c r="M315" i="2" s="1"/>
  <c r="N316" i="2" l="1" a="1"/>
  <c r="N316" i="2" s="1"/>
  <c r="O315" i="2" a="1"/>
  <c r="O315" i="2" s="1"/>
  <c r="P316" i="2" l="1" a="1"/>
  <c r="P316" i="2" s="1"/>
  <c r="Q315" i="2" a="1"/>
  <c r="Q315" i="2" s="1"/>
  <c r="T316" i="2" l="1"/>
  <c r="U316" i="2" s="1"/>
  <c r="S316" i="2" a="1"/>
  <c r="S316" i="2" s="1"/>
  <c r="I316" i="2" s="1" a="1"/>
  <c r="I316" i="2" s="1"/>
  <c r="R316" i="2" a="1"/>
  <c r="R316" i="2" s="1"/>
  <c r="V316" i="2" l="1" a="1"/>
  <c r="V316" i="2" s="1"/>
  <c r="W316" i="2" s="1"/>
  <c r="J317" i="2" a="1"/>
  <c r="J317" i="2" s="1"/>
  <c r="L316" i="2" a="1"/>
  <c r="L316" i="2" s="1"/>
  <c r="K317" i="2" s="1" a="1"/>
  <c r="K317" i="2" s="1"/>
  <c r="M316" i="2" l="1" a="1"/>
  <c r="M316" i="2" s="1"/>
  <c r="N317" i="2" s="1" a="1"/>
  <c r="N317" i="2" s="1"/>
  <c r="O316" i="2" l="1" a="1"/>
  <c r="O316" i="2" s="1"/>
  <c r="P317" i="2" s="1" a="1"/>
  <c r="P317" i="2" s="1"/>
  <c r="Q316" i="2" l="1" a="1"/>
  <c r="Q316" i="2" s="1"/>
  <c r="S317" i="2" s="1" a="1"/>
  <c r="S317" i="2" s="1"/>
  <c r="T317" i="2"/>
  <c r="U317" i="2" s="1"/>
  <c r="R317" i="2" l="1" a="1"/>
  <c r="R317" i="2" s="1"/>
  <c r="I317" i="2" a="1"/>
  <c r="I317" i="2" s="1"/>
  <c r="V317" i="2" s="1" a="1"/>
  <c r="V317" i="2" s="1"/>
  <c r="W317" i="2" s="1"/>
  <c r="L317" i="2" l="1" a="1"/>
  <c r="L317" i="2" s="1"/>
  <c r="K318" i="2" s="1" a="1"/>
  <c r="K318" i="2" s="1"/>
  <c r="J318" i="2" a="1"/>
  <c r="J318" i="2" s="1"/>
  <c r="M317" i="2" l="1" a="1"/>
  <c r="M317" i="2" s="1"/>
  <c r="O317" i="2" s="1" a="1"/>
  <c r="O317" i="2" s="1"/>
  <c r="N318" i="2" l="1" a="1"/>
  <c r="N318" i="2" s="1"/>
  <c r="P318" i="2" a="1"/>
  <c r="P318" i="2" s="1"/>
  <c r="Q317" i="2" a="1"/>
  <c r="Q317" i="2" s="1"/>
  <c r="T318" i="2" s="1"/>
  <c r="U318" i="2" s="1"/>
  <c r="R318" i="2" l="1" a="1"/>
  <c r="R318" i="2" s="1"/>
  <c r="S318" i="2" a="1"/>
  <c r="S318" i="2" s="1"/>
  <c r="I318" i="2" s="1" a="1"/>
  <c r="I318" i="2" s="1"/>
  <c r="V318" i="2" l="1" a="1"/>
  <c r="V318" i="2" s="1"/>
  <c r="W318" i="2" s="1"/>
  <c r="L318" i="2" a="1"/>
  <c r="L318" i="2" s="1"/>
  <c r="K319" i="2" s="1" a="1"/>
  <c r="K319" i="2" s="1"/>
  <c r="J319" i="2" a="1"/>
  <c r="J319" i="2" s="1"/>
  <c r="M318" i="2" a="1"/>
  <c r="M318" i="2" s="1"/>
  <c r="O318" i="2" l="1" a="1"/>
  <c r="O318" i="2" s="1"/>
  <c r="P319" i="2" s="1" a="1"/>
  <c r="P319" i="2" s="1"/>
  <c r="N319" i="2" a="1"/>
  <c r="N319" i="2" s="1"/>
  <c r="Q318" i="2" l="1" a="1"/>
  <c r="Q318" i="2" s="1"/>
  <c r="R319" i="2" s="1" a="1"/>
  <c r="R319" i="2" s="1"/>
  <c r="S319" i="2" l="1" a="1"/>
  <c r="S319" i="2" s="1"/>
  <c r="T319" i="2"/>
  <c r="U319" i="2" s="1"/>
  <c r="I319" i="2" a="1"/>
  <c r="I319" i="2" s="1"/>
  <c r="V319" i="2" s="1" a="1"/>
  <c r="V319" i="2" s="1"/>
  <c r="W319" i="2" s="1"/>
  <c r="L319" i="2" l="1" a="1"/>
  <c r="L319" i="2" s="1"/>
  <c r="K320" i="2" s="1" a="1"/>
  <c r="K320" i="2" s="1"/>
  <c r="J320" i="2" a="1"/>
  <c r="J320" i="2" s="1"/>
  <c r="M319" i="2" l="1" a="1"/>
  <c r="M319" i="2" s="1"/>
  <c r="N320" i="2" s="1" a="1"/>
  <c r="N320" i="2" s="1"/>
  <c r="O319" i="2" l="1" a="1"/>
  <c r="O319" i="2" s="1"/>
  <c r="P320" i="2" s="1" a="1"/>
  <c r="P320" i="2" s="1"/>
  <c r="Q319" i="2" a="1"/>
  <c r="Q319" i="2" s="1"/>
  <c r="T320" i="2" s="1"/>
  <c r="U320" i="2" s="1"/>
  <c r="S320" i="2" l="1" a="1"/>
  <c r="S320" i="2" s="1"/>
  <c r="I320" i="2" s="1" a="1"/>
  <c r="I320" i="2" s="1"/>
  <c r="R320" i="2" a="1"/>
  <c r="R320" i="2" s="1"/>
  <c r="L320" i="2" l="1" a="1"/>
  <c r="L320" i="2" s="1"/>
  <c r="K321" i="2" s="1" a="1"/>
  <c r="K321" i="2" s="1"/>
  <c r="J321" i="2" a="1"/>
  <c r="J321" i="2" s="1"/>
  <c r="V320" i="2" a="1"/>
  <c r="V320" i="2" s="1"/>
  <c r="W320" i="2" s="1"/>
  <c r="M320" i="2" l="1" a="1"/>
  <c r="M320" i="2" s="1"/>
  <c r="N321" i="2" s="1" a="1"/>
  <c r="N321" i="2" s="1"/>
  <c r="O320" i="2" l="1" a="1"/>
  <c r="O320" i="2" s="1"/>
  <c r="P321" i="2" s="1" a="1"/>
  <c r="P321" i="2" s="1"/>
  <c r="Q320" i="2" l="1" a="1"/>
  <c r="Q320" i="2" s="1"/>
  <c r="T321" i="2" s="1"/>
  <c r="U321" i="2" s="1"/>
  <c r="S321" i="2" a="1"/>
  <c r="S321" i="2" s="1"/>
  <c r="I321" i="2" s="1" a="1"/>
  <c r="I321" i="2" s="1"/>
  <c r="R321" i="2" a="1"/>
  <c r="R321" i="2" s="1"/>
  <c r="V321" i="2" l="1" a="1"/>
  <c r="V321" i="2" s="1"/>
  <c r="W321" i="2" s="1"/>
  <c r="J322" i="2" a="1"/>
  <c r="J322" i="2" s="1"/>
  <c r="L321" i="2" a="1"/>
  <c r="L321" i="2" s="1"/>
  <c r="K322" i="2" s="1" a="1"/>
  <c r="K322" i="2" s="1"/>
  <c r="M321" i="2" l="1" a="1"/>
  <c r="M321" i="2" s="1"/>
  <c r="O321" i="2" s="1" a="1"/>
  <c r="O321" i="2" s="1"/>
  <c r="P322" i="2" s="1" a="1"/>
  <c r="P322" i="2" s="1"/>
  <c r="N322" i="2" l="1" a="1"/>
  <c r="N322" i="2" s="1"/>
  <c r="Q321" i="2" a="1"/>
  <c r="Q321" i="2" s="1"/>
  <c r="T322" i="2" l="1"/>
  <c r="U322" i="2" s="1"/>
  <c r="R322" i="2" a="1"/>
  <c r="R322" i="2" s="1"/>
  <c r="S322" i="2" a="1"/>
  <c r="S322" i="2" s="1"/>
  <c r="I322" i="2" s="1" a="1"/>
  <c r="I322" i="2" s="1"/>
  <c r="V322" i="2" l="1" a="1"/>
  <c r="V322" i="2" s="1"/>
  <c r="W322" i="2" s="1"/>
  <c r="L322" i="2" a="1"/>
  <c r="L322" i="2" s="1"/>
  <c r="K323" i="2" s="1" a="1"/>
  <c r="K323" i="2" s="1"/>
  <c r="J323" i="2" a="1"/>
  <c r="J323" i="2" s="1"/>
  <c r="M322" i="2" l="1" a="1"/>
  <c r="M322" i="2" s="1"/>
  <c r="O322" i="2" l="1" a="1"/>
  <c r="O322" i="2" s="1"/>
  <c r="N323" i="2" a="1"/>
  <c r="N323" i="2" s="1"/>
  <c r="P323" i="2" l="1" a="1"/>
  <c r="P323" i="2" s="1"/>
  <c r="Q322" i="2" a="1"/>
  <c r="Q322" i="2" s="1"/>
  <c r="T323" i="2" l="1"/>
  <c r="U323" i="2" s="1"/>
  <c r="S323" i="2" a="1"/>
  <c r="S323" i="2" s="1"/>
  <c r="R323" i="2" a="1"/>
  <c r="R323" i="2" s="1"/>
  <c r="I323" i="2" l="1" a="1"/>
  <c r="I323" i="2" s="1"/>
  <c r="V323" i="2" s="1" a="1"/>
  <c r="V323" i="2" s="1"/>
  <c r="W323" i="2" s="1"/>
  <c r="J324" i="2" l="1" a="1"/>
  <c r="J324" i="2" s="1"/>
  <c r="L323" i="2" a="1"/>
  <c r="L323" i="2" s="1"/>
  <c r="K324" i="2" s="1" a="1"/>
  <c r="K324" i="2" s="1"/>
  <c r="M323" i="2" l="1" a="1"/>
  <c r="M323" i="2" s="1"/>
  <c r="N324" i="2" s="1" a="1"/>
  <c r="N324" i="2" s="1"/>
  <c r="O323" i="2" l="1" a="1"/>
  <c r="O323" i="2" s="1"/>
  <c r="P324" i="2" s="1" a="1"/>
  <c r="P324" i="2" s="1"/>
  <c r="Q323" i="2" l="1" a="1"/>
  <c r="Q323" i="2" s="1"/>
  <c r="R324" i="2" s="1" a="1"/>
  <c r="R324" i="2" s="1"/>
  <c r="S324" i="2" l="1" a="1"/>
  <c r="S324" i="2" s="1"/>
  <c r="I324" i="2" s="1" a="1"/>
  <c r="I324" i="2" s="1"/>
  <c r="V324" i="2" s="1" a="1"/>
  <c r="V324" i="2" s="1"/>
  <c r="W324" i="2" s="1"/>
  <c r="T324" i="2"/>
  <c r="U324" i="2" s="1"/>
  <c r="J325" i="2" l="1" a="1"/>
  <c r="J325" i="2" s="1"/>
  <c r="L324" i="2" a="1"/>
  <c r="L324" i="2" s="1"/>
  <c r="K325" i="2" s="1" a="1"/>
  <c r="K325" i="2" s="1"/>
  <c r="M324" i="2" l="1" a="1"/>
  <c r="M324" i="2" s="1"/>
  <c r="O324" i="2" s="1" a="1"/>
  <c r="O324" i="2" s="1"/>
  <c r="P325" i="2" s="1" a="1"/>
  <c r="P325" i="2" s="1"/>
  <c r="N325" i="2" l="1" a="1"/>
  <c r="N325" i="2" s="1"/>
  <c r="Q324" i="2" a="1"/>
  <c r="Q324" i="2" s="1"/>
  <c r="R325" i="2" s="1" a="1"/>
  <c r="R325" i="2" s="1"/>
  <c r="S325" i="2" l="1" a="1"/>
  <c r="S325" i="2" s="1"/>
  <c r="I325" i="2" s="1" a="1"/>
  <c r="I325" i="2" s="1"/>
  <c r="J326" i="2" s="1" a="1"/>
  <c r="J326" i="2" s="1"/>
  <c r="T325" i="2"/>
  <c r="U325" i="2" s="1"/>
  <c r="V325" i="2" l="1" a="1"/>
  <c r="V325" i="2" s="1"/>
  <c r="W325" i="2" s="1"/>
  <c r="L325" i="2" a="1"/>
  <c r="L325" i="2" s="1"/>
  <c r="K326" i="2" s="1" a="1"/>
  <c r="K326" i="2" s="1"/>
  <c r="M325" i="2" l="1" a="1"/>
  <c r="M325" i="2" s="1"/>
  <c r="O325" i="2" s="1" a="1"/>
  <c r="O325" i="2" s="1"/>
  <c r="P326" i="2" s="1" a="1"/>
  <c r="P326" i="2" s="1"/>
  <c r="N326" i="2" l="1" a="1"/>
  <c r="N326" i="2" s="1"/>
  <c r="Q325" i="2" a="1"/>
  <c r="Q325" i="2" s="1"/>
  <c r="T326" i="2" s="1"/>
  <c r="U326" i="2" s="1"/>
  <c r="R326" i="2" l="1" a="1"/>
  <c r="R326" i="2" s="1"/>
  <c r="S326" i="2" a="1"/>
  <c r="S326" i="2" s="1"/>
  <c r="I326" i="2" s="1" a="1"/>
  <c r="I326" i="2" s="1"/>
  <c r="L326" i="2" l="1" a="1"/>
  <c r="L326" i="2" s="1"/>
  <c r="K327" i="2" s="1" a="1"/>
  <c r="K327" i="2" s="1"/>
  <c r="M326" i="2" a="1"/>
  <c r="M326" i="2" s="1"/>
  <c r="J327" i="2" a="1"/>
  <c r="J327" i="2" s="1"/>
  <c r="V326" i="2" a="1"/>
  <c r="V326" i="2" s="1"/>
  <c r="W326" i="2" s="1"/>
  <c r="O326" i="2" a="1"/>
  <c r="O326" i="2" s="1"/>
  <c r="P327" i="2" s="1" a="1"/>
  <c r="P327" i="2" s="1"/>
  <c r="N327" i="2" a="1"/>
  <c r="N327" i="2" s="1"/>
  <c r="Q326" i="2" l="1" a="1"/>
  <c r="Q326" i="2" s="1"/>
  <c r="T327" i="2" s="1"/>
  <c r="U327" i="2" s="1"/>
  <c r="S327" i="2" l="1" a="1"/>
  <c r="S327" i="2" s="1"/>
  <c r="I327" i="2" s="1" a="1"/>
  <c r="I327" i="2" s="1"/>
  <c r="R327" i="2" a="1"/>
  <c r="R327" i="2" s="1"/>
  <c r="V327" i="2" l="1" a="1"/>
  <c r="V327" i="2" s="1"/>
  <c r="J328" i="2" a="1"/>
  <c r="J328" i="2" s="1"/>
  <c r="L327" i="2" a="1"/>
  <c r="L327" i="2" s="1"/>
  <c r="K328" i="2" s="1" a="1"/>
  <c r="K328" i="2" s="1"/>
  <c r="M327" i="2" l="1" a="1"/>
  <c r="M327" i="2" s="1"/>
  <c r="N328" i="2" s="1" a="1"/>
  <c r="N328" i="2" s="1"/>
  <c r="W327" i="2"/>
  <c r="O327" i="2" l="1" a="1"/>
  <c r="O327" i="2" s="1"/>
  <c r="P328" i="2" s="1" a="1"/>
  <c r="P328" i="2" s="1"/>
  <c r="Q327" i="2" l="1" a="1"/>
  <c r="Q327" i="2" s="1"/>
  <c r="S328" i="2" s="1" a="1"/>
  <c r="S328" i="2" s="1"/>
  <c r="R328" i="2" l="1" a="1"/>
  <c r="R328" i="2" s="1"/>
  <c r="T328" i="2"/>
  <c r="U328" i="2" s="1"/>
  <c r="I328" i="2" a="1"/>
  <c r="I328" i="2" s="1"/>
  <c r="V328" i="2" l="1" a="1"/>
  <c r="V328" i="2" s="1"/>
  <c r="J329" i="2" a="1"/>
  <c r="J329" i="2" s="1"/>
  <c r="L328" i="2" a="1"/>
  <c r="L328" i="2" s="1"/>
  <c r="K329" i="2" s="1" a="1"/>
  <c r="K329" i="2" s="1"/>
  <c r="W328" i="2" l="1"/>
  <c r="M328" i="2" a="1"/>
  <c r="M328" i="2" s="1"/>
  <c r="O328" i="2" l="1" a="1"/>
  <c r="O328" i="2" s="1"/>
  <c r="P329" i="2" s="1" a="1"/>
  <c r="P329" i="2" s="1"/>
  <c r="N329" i="2" a="1"/>
  <c r="N329" i="2" s="1"/>
  <c r="Q328" i="2" l="1" a="1"/>
  <c r="Q328" i="2" s="1"/>
  <c r="T329" i="2" s="1"/>
  <c r="U329" i="2" s="1"/>
  <c r="S329" i="2" l="1" a="1"/>
  <c r="S329" i="2" s="1"/>
  <c r="I329" i="2" s="1" a="1"/>
  <c r="I329" i="2" s="1"/>
  <c r="R329" i="2" a="1"/>
  <c r="R329" i="2" s="1"/>
  <c r="V329" i="2" l="1" a="1"/>
  <c r="V329" i="2" s="1"/>
  <c r="W329" i="2" s="1"/>
  <c r="L329" i="2" a="1"/>
  <c r="L329" i="2" s="1"/>
  <c r="K330" i="2" s="1" a="1"/>
  <c r="K330" i="2" s="1"/>
  <c r="J330" i="2" a="1"/>
  <c r="J330" i="2" s="1"/>
  <c r="M329" i="2" l="1" a="1"/>
  <c r="M329" i="2" s="1"/>
  <c r="O329" i="2" s="1" a="1"/>
  <c r="O329" i="2" s="1"/>
  <c r="P330" i="2" s="1" a="1"/>
  <c r="P330" i="2" s="1"/>
  <c r="N330" i="2" l="1" a="1"/>
  <c r="N330" i="2" s="1"/>
  <c r="Q329" i="2" a="1"/>
  <c r="Q329" i="2" s="1"/>
  <c r="T330" i="2" s="1"/>
  <c r="U330" i="2" s="1"/>
  <c r="S330" i="2" l="1" a="1"/>
  <c r="S330" i="2" s="1"/>
  <c r="I330" i="2" s="1" a="1"/>
  <c r="I330" i="2" s="1"/>
  <c r="R330" i="2" a="1"/>
  <c r="R330" i="2" s="1"/>
  <c r="V330" i="2" l="1" a="1"/>
  <c r="V330" i="2" s="1"/>
  <c r="W330" i="2" s="1"/>
  <c r="L330" i="2" a="1"/>
  <c r="L330" i="2" s="1"/>
  <c r="K331" i="2" s="1" a="1"/>
  <c r="K331" i="2" s="1"/>
  <c r="J331" i="2" a="1"/>
  <c r="J331" i="2" s="1"/>
  <c r="M330" i="2" l="1" a="1"/>
  <c r="M330" i="2" s="1"/>
  <c r="N331" i="2" s="1" a="1"/>
  <c r="N331" i="2" s="1"/>
  <c r="O330" i="2" l="1" a="1"/>
  <c r="O330" i="2" s="1"/>
  <c r="P331" i="2" s="1" a="1"/>
  <c r="P331" i="2" s="1"/>
  <c r="Q330" i="2" l="1" a="1"/>
  <c r="Q330" i="2" s="1"/>
  <c r="T331" i="2" s="1"/>
  <c r="U331" i="2" s="1"/>
  <c r="R331" i="2" l="1" a="1"/>
  <c r="R331" i="2" s="1"/>
  <c r="S331" i="2" a="1"/>
  <c r="S331" i="2" s="1"/>
  <c r="I331" i="2" s="1" a="1"/>
  <c r="I331" i="2" s="1"/>
  <c r="V331" i="2" l="1" a="1"/>
  <c r="V331" i="2" s="1"/>
  <c r="W331" i="2" s="1"/>
  <c r="J332" i="2" a="1"/>
  <c r="J332" i="2" s="1"/>
  <c r="L331" i="2" a="1"/>
  <c r="L331" i="2" s="1"/>
  <c r="K332" i="2" s="1" a="1"/>
  <c r="K332" i="2" s="1"/>
  <c r="M331" i="2" l="1" a="1"/>
  <c r="M331" i="2" s="1"/>
  <c r="N332" i="2" l="1" a="1"/>
  <c r="N332" i="2" s="1"/>
  <c r="O331" i="2" a="1"/>
  <c r="O331" i="2" s="1"/>
  <c r="P332" i="2" s="1" a="1"/>
  <c r="P332" i="2" s="1"/>
  <c r="Q331" i="2" l="1" a="1"/>
  <c r="Q331" i="2" s="1"/>
  <c r="R332" i="2" l="1" a="1"/>
  <c r="R332" i="2" s="1"/>
  <c r="S332" i="2" a="1"/>
  <c r="S332" i="2" s="1"/>
  <c r="I332" i="2" s="1" a="1"/>
  <c r="I332" i="2" s="1"/>
  <c r="T332" i="2"/>
  <c r="U332" i="2" s="1"/>
  <c r="V332" i="2" l="1" a="1"/>
  <c r="V332" i="2" s="1"/>
  <c r="W332" i="2" s="1"/>
  <c r="J333" i="2" a="1"/>
  <c r="J333" i="2" s="1"/>
  <c r="L332" i="2" a="1"/>
  <c r="L332" i="2" s="1"/>
  <c r="K333" i="2" s="1" a="1"/>
  <c r="K333" i="2" s="1"/>
  <c r="M332" i="2" l="1" a="1"/>
  <c r="M332" i="2" s="1"/>
  <c r="O332" i="2" s="1" a="1"/>
  <c r="O332" i="2" s="1"/>
  <c r="P333" i="2" s="1" a="1"/>
  <c r="P333" i="2" s="1"/>
  <c r="N333" i="2" l="1" a="1"/>
  <c r="N333" i="2" s="1"/>
  <c r="Q332" i="2" a="1"/>
  <c r="Q332" i="2" s="1"/>
  <c r="R333" i="2" s="1" a="1"/>
  <c r="R333" i="2" s="1"/>
  <c r="T333" i="2" l="1"/>
  <c r="U333" i="2" s="1"/>
  <c r="S333" i="2" a="1"/>
  <c r="S333" i="2" s="1"/>
  <c r="I333" i="2" s="1" a="1"/>
  <c r="I333" i="2" s="1"/>
  <c r="V333" i="2" s="1" a="1"/>
  <c r="V333" i="2" s="1"/>
  <c r="W333" i="2" s="1"/>
  <c r="J334" i="2" l="1" a="1"/>
  <c r="J334" i="2" s="1"/>
  <c r="L333" i="2" a="1"/>
  <c r="L333" i="2" s="1"/>
  <c r="K334" i="2" s="1" a="1"/>
  <c r="K334" i="2" s="1"/>
  <c r="M333" i="2" l="1" a="1"/>
  <c r="M333" i="2" s="1"/>
  <c r="O333" i="2" s="1" a="1"/>
  <c r="O333" i="2" s="1"/>
  <c r="P334" i="2" s="1" a="1"/>
  <c r="P334" i="2" s="1"/>
  <c r="N334" i="2" l="1" a="1"/>
  <c r="N334" i="2" s="1"/>
  <c r="Q333" i="2" a="1"/>
  <c r="Q333" i="2" s="1"/>
  <c r="T334" i="2" s="1"/>
  <c r="U334" i="2" s="1"/>
  <c r="S334" i="2" l="1" a="1"/>
  <c r="S334" i="2" s="1"/>
  <c r="I334" i="2" s="1" a="1"/>
  <c r="I334" i="2" s="1"/>
  <c r="R334" i="2" a="1"/>
  <c r="R334" i="2" s="1"/>
  <c r="V334" i="2" l="1" a="1"/>
  <c r="V334" i="2" s="1"/>
  <c r="J335" i="2" a="1"/>
  <c r="J335" i="2" s="1"/>
  <c r="L334" i="2" a="1"/>
  <c r="L334" i="2" s="1"/>
  <c r="K335" i="2" s="1" a="1"/>
  <c r="K335" i="2" s="1"/>
  <c r="W334" i="2" l="1"/>
  <c r="M334" i="2" a="1"/>
  <c r="M334" i="2" s="1"/>
  <c r="O334" i="2" l="1" a="1"/>
  <c r="O334" i="2" s="1"/>
  <c r="P335" i="2" s="1" a="1"/>
  <c r="P335" i="2" s="1"/>
  <c r="N335" i="2" a="1"/>
  <c r="N335" i="2" s="1"/>
  <c r="Q334" i="2" l="1" a="1"/>
  <c r="Q334" i="2" s="1"/>
  <c r="T335" i="2" s="1"/>
  <c r="U335" i="2" s="1"/>
  <c r="S335" i="2" l="1" a="1"/>
  <c r="S335" i="2" s="1"/>
  <c r="I335" i="2" s="1" a="1"/>
  <c r="I335" i="2" s="1"/>
  <c r="R335" i="2" a="1"/>
  <c r="R335" i="2" s="1"/>
  <c r="V335" i="2" l="1" a="1"/>
  <c r="V335" i="2" s="1"/>
  <c r="W335" i="2" s="1"/>
  <c r="J336" i="2" a="1"/>
  <c r="J336" i="2" s="1"/>
  <c r="L335" i="2" a="1"/>
  <c r="L335" i="2" s="1"/>
  <c r="K336" i="2" s="1" a="1"/>
  <c r="K336" i="2" s="1"/>
  <c r="M335" i="2" l="1" a="1"/>
  <c r="M335" i="2" s="1"/>
  <c r="N336" i="2" s="1" a="1"/>
  <c r="N336" i="2" s="1"/>
  <c r="O335" i="2" l="1" a="1"/>
  <c r="O335" i="2" s="1"/>
  <c r="P336" i="2" s="1" a="1"/>
  <c r="P336" i="2" s="1"/>
  <c r="Q335" i="2" l="1" a="1"/>
  <c r="Q335" i="2" s="1"/>
  <c r="T336" i="2" l="1"/>
  <c r="U336" i="2" s="1"/>
  <c r="R336" i="2" a="1"/>
  <c r="R336" i="2" s="1"/>
  <c r="S336" i="2" a="1"/>
  <c r="S336" i="2" s="1"/>
  <c r="I336" i="2" l="1" a="1"/>
  <c r="I336" i="2" s="1"/>
  <c r="V336" i="2" s="1" a="1"/>
  <c r="V336" i="2" s="1"/>
  <c r="J337" i="2" l="1" a="1"/>
  <c r="J337" i="2" s="1"/>
  <c r="L336" i="2" a="1"/>
  <c r="L336" i="2" s="1"/>
  <c r="K337" i="2" s="1" a="1"/>
  <c r="K337" i="2" s="1"/>
  <c r="W336" i="2"/>
  <c r="M336" i="2" l="1" a="1"/>
  <c r="M336" i="2" s="1"/>
  <c r="N337" i="2" s="1" a="1"/>
  <c r="N337" i="2" s="1"/>
  <c r="O336" i="2" l="1" a="1"/>
  <c r="O336" i="2" s="1"/>
  <c r="P337" i="2" s="1" a="1"/>
  <c r="P337" i="2" s="1"/>
  <c r="Q336" i="2" l="1" a="1"/>
  <c r="Q336" i="2" s="1"/>
  <c r="T337" i="2" s="1"/>
  <c r="U337" i="2" s="1"/>
  <c r="S337" i="2" l="1" a="1"/>
  <c r="S337" i="2" s="1"/>
  <c r="R337" i="2" a="1"/>
  <c r="R337" i="2" s="1"/>
  <c r="I337" i="2" a="1"/>
  <c r="I337" i="2" s="1"/>
  <c r="V337" i="2" l="1" a="1"/>
  <c r="V337" i="2" s="1"/>
  <c r="L337" i="2" a="1"/>
  <c r="L337" i="2" s="1"/>
  <c r="K338" i="2" s="1" a="1"/>
  <c r="K338" i="2" s="1"/>
  <c r="J338" i="2" a="1"/>
  <c r="J338" i="2" s="1"/>
  <c r="W337" i="2" l="1"/>
  <c r="M337" i="2" a="1"/>
  <c r="M337" i="2" s="1"/>
  <c r="O337" i="2" s="1" a="1"/>
  <c r="O337" i="2" s="1"/>
  <c r="N338" i="2" l="1" a="1"/>
  <c r="N338" i="2" s="1"/>
  <c r="P338" i="2" a="1"/>
  <c r="P338" i="2" s="1"/>
  <c r="Q337" i="2" a="1"/>
  <c r="Q337" i="2" s="1"/>
  <c r="S338" i="2" s="1" a="1"/>
  <c r="S338" i="2" s="1"/>
  <c r="I338" i="2" l="1" a="1"/>
  <c r="I338" i="2" s="1"/>
  <c r="J339" i="2" s="1" a="1"/>
  <c r="J339" i="2" s="1"/>
  <c r="R338" i="2" a="1"/>
  <c r="R338" i="2" s="1"/>
  <c r="T338" i="2"/>
  <c r="U338" i="2" s="1"/>
  <c r="L338" i="2" l="1" a="1"/>
  <c r="L338" i="2" s="1"/>
  <c r="K339" i="2" s="1" a="1"/>
  <c r="K339" i="2" s="1"/>
  <c r="V338" i="2" a="1"/>
  <c r="V338" i="2" s="1"/>
  <c r="W338" i="2" s="1"/>
  <c r="M338" i="2" a="1"/>
  <c r="M338" i="2" s="1"/>
  <c r="N339" i="2" s="1" a="1"/>
  <c r="N339" i="2" s="1"/>
  <c r="O338" i="2" l="1" a="1"/>
  <c r="O338" i="2" s="1"/>
  <c r="P339" i="2" s="1" a="1"/>
  <c r="P339" i="2" s="1"/>
  <c r="Q338" i="2" l="1" a="1"/>
  <c r="Q338" i="2" s="1"/>
  <c r="R339" i="2" s="1" a="1"/>
  <c r="R339" i="2" s="1"/>
  <c r="T339" i="2" l="1"/>
  <c r="U339" i="2" s="1"/>
  <c r="S339" i="2" a="1"/>
  <c r="S339" i="2" s="1"/>
  <c r="I339" i="2" s="1" a="1"/>
  <c r="I339" i="2" s="1"/>
  <c r="L339" i="2" s="1" a="1"/>
  <c r="L339" i="2" s="1"/>
  <c r="K340" i="2" s="1" a="1"/>
  <c r="K340" i="2" s="1"/>
  <c r="M339" i="2" l="1" a="1"/>
  <c r="M339" i="2" s="1"/>
  <c r="O339" i="2" s="1" a="1"/>
  <c r="O339" i="2" s="1"/>
  <c r="P340" i="2" s="1" a="1"/>
  <c r="P340" i="2" s="1"/>
  <c r="J340" i="2" a="1"/>
  <c r="J340" i="2" s="1"/>
  <c r="V339" i="2" a="1"/>
  <c r="V339" i="2" s="1"/>
  <c r="W339" i="2" s="1"/>
  <c r="N340" i="2" a="1"/>
  <c r="N340" i="2" s="1"/>
  <c r="Q339" i="2" a="1"/>
  <c r="Q339" i="2" s="1"/>
  <c r="T340" i="2" s="1"/>
  <c r="U340" i="2" s="1"/>
  <c r="R340" i="2" l="1" a="1"/>
  <c r="R340" i="2" s="1"/>
  <c r="S340" i="2" a="1"/>
  <c r="S340" i="2" s="1"/>
  <c r="I340" i="2" l="1" a="1"/>
  <c r="I340" i="2" s="1"/>
  <c r="V340" i="2" s="1" a="1"/>
  <c r="V340" i="2" s="1"/>
  <c r="J341" i="2" l="1" a="1"/>
  <c r="J341" i="2" s="1"/>
  <c r="L340" i="2" a="1"/>
  <c r="L340" i="2" s="1"/>
  <c r="K341" i="2" s="1" a="1"/>
  <c r="K341" i="2" s="1"/>
  <c r="W340" i="2"/>
  <c r="M340" i="2" l="1" a="1"/>
  <c r="M340" i="2" s="1"/>
  <c r="O340" i="2" s="1" a="1"/>
  <c r="O340" i="2" s="1"/>
  <c r="P341" i="2" s="1" a="1"/>
  <c r="P341" i="2" s="1"/>
  <c r="N341" i="2" l="1" a="1"/>
  <c r="N341" i="2" s="1"/>
  <c r="Q340" i="2" a="1"/>
  <c r="Q340" i="2" s="1"/>
  <c r="R341" i="2" s="1" a="1"/>
  <c r="R341" i="2" s="1"/>
  <c r="S341" i="2" l="1" a="1"/>
  <c r="S341" i="2" s="1"/>
  <c r="I341" i="2" s="1" a="1"/>
  <c r="I341" i="2" s="1"/>
  <c r="V341" i="2" s="1" a="1"/>
  <c r="V341" i="2" s="1"/>
  <c r="T341" i="2"/>
  <c r="U341" i="2" s="1"/>
  <c r="W341" i="2" l="1"/>
  <c r="J342" i="2" a="1"/>
  <c r="J342" i="2" s="1"/>
  <c r="L341" i="2" a="1"/>
  <c r="L341" i="2" s="1"/>
  <c r="K342" i="2" s="1" a="1"/>
  <c r="K342" i="2" s="1"/>
  <c r="M341" i="2" l="1" a="1"/>
  <c r="M341" i="2" s="1"/>
  <c r="O341" i="2" s="1" a="1"/>
  <c r="O341" i="2" s="1"/>
  <c r="N342" i="2" l="1" a="1"/>
  <c r="N342" i="2" s="1"/>
  <c r="P342" i="2" a="1"/>
  <c r="P342" i="2" s="1"/>
  <c r="Q341" i="2" a="1"/>
  <c r="Q341" i="2" s="1"/>
  <c r="R342" i="2" s="1" a="1"/>
  <c r="R342" i="2" s="1"/>
  <c r="S342" i="2" l="1" a="1"/>
  <c r="S342" i="2" s="1"/>
  <c r="I342" i="2" s="1" a="1"/>
  <c r="I342" i="2" s="1"/>
  <c r="T342" i="2"/>
  <c r="U342" i="2" s="1"/>
  <c r="V342" i="2" l="1" a="1"/>
  <c r="V342" i="2" s="1"/>
  <c r="L342" i="2" a="1"/>
  <c r="L342" i="2" s="1"/>
  <c r="K343" i="2" s="1" a="1"/>
  <c r="K343" i="2" s="1"/>
  <c r="J343" i="2" a="1"/>
  <c r="J343" i="2" s="1"/>
  <c r="M342" i="2" l="1" a="1"/>
  <c r="M342" i="2" s="1"/>
  <c r="N343" i="2" s="1" a="1"/>
  <c r="N343" i="2" s="1"/>
  <c r="W342" i="2"/>
  <c r="O342" i="2" l="1" a="1"/>
  <c r="O342" i="2" s="1"/>
  <c r="P343" i="2" s="1" a="1"/>
  <c r="P343" i="2" s="1"/>
  <c r="Q342" i="2" l="1" a="1"/>
  <c r="Q342" i="2" s="1"/>
  <c r="T343" i="2" s="1"/>
  <c r="U343" i="2" s="1"/>
  <c r="S343" i="2" l="1" a="1"/>
  <c r="S343" i="2" s="1"/>
  <c r="R343" i="2" a="1"/>
  <c r="R343" i="2" s="1"/>
  <c r="I343" i="2" a="1"/>
  <c r="I343" i="2" s="1"/>
  <c r="V343" i="2" s="1" a="1"/>
  <c r="V343" i="2" s="1"/>
  <c r="J344" i="2" l="1" a="1"/>
  <c r="J344" i="2" s="1"/>
  <c r="L343" i="2" a="1"/>
  <c r="L343" i="2" s="1"/>
  <c r="K344" i="2" s="1" a="1"/>
  <c r="K344" i="2" s="1"/>
  <c r="M343" i="2" l="1" a="1"/>
  <c r="M343" i="2" s="1"/>
  <c r="O343" i="2" s="1" a="1"/>
  <c r="O343" i="2" s="1"/>
  <c r="P344" i="2" s="1" a="1"/>
  <c r="P344" i="2" s="1"/>
  <c r="W343" i="2"/>
  <c r="N344" i="2" l="1" a="1"/>
  <c r="N344" i="2" s="1"/>
  <c r="Q343" i="2" a="1"/>
  <c r="Q343" i="2" s="1"/>
  <c r="R344" i="2" s="1" a="1"/>
  <c r="R344" i="2" s="1"/>
  <c r="S344" i="2" l="1" a="1"/>
  <c r="S344" i="2" s="1"/>
  <c r="T344" i="2"/>
  <c r="U344" i="2" s="1"/>
  <c r="I344" i="2" l="1" a="1"/>
  <c r="I344" i="2" s="1"/>
  <c r="V344" i="2" s="1" a="1"/>
  <c r="V344" i="2" s="1"/>
  <c r="J345" i="2" l="1" a="1"/>
  <c r="J345" i="2" s="1"/>
  <c r="L344" i="2" a="1"/>
  <c r="L344" i="2" s="1"/>
  <c r="K345" i="2" s="1" a="1"/>
  <c r="K345" i="2" s="1"/>
  <c r="W344" i="2"/>
  <c r="M344" i="2" l="1" a="1"/>
  <c r="M344" i="2" s="1"/>
  <c r="N345" i="2" s="1" a="1"/>
  <c r="N345" i="2" s="1"/>
  <c r="O344" i="2" l="1" a="1"/>
  <c r="O344" i="2" s="1"/>
  <c r="P345" i="2" s="1" a="1"/>
  <c r="P345" i="2" s="1"/>
  <c r="Q344" i="2" l="1" a="1"/>
  <c r="Q344" i="2" s="1"/>
  <c r="R345" i="2" s="1" a="1"/>
  <c r="R345" i="2" s="1"/>
  <c r="T345" i="2" l="1"/>
  <c r="U345" i="2" s="1"/>
  <c r="S345" i="2" a="1"/>
  <c r="S345" i="2" s="1"/>
  <c r="I345" i="2" s="1" a="1"/>
  <c r="I345" i="2" s="1"/>
  <c r="L345" i="2" s="1" a="1"/>
  <c r="L345" i="2" s="1"/>
  <c r="K346" i="2" s="1" a="1"/>
  <c r="K346" i="2" s="1"/>
  <c r="J346" i="2" l="1" a="1"/>
  <c r="J346" i="2" s="1"/>
  <c r="V345" i="2" a="1"/>
  <c r="V345" i="2" s="1"/>
  <c r="W345" i="2" s="1"/>
  <c r="M345" i="2" a="1"/>
  <c r="M345" i="2" s="1"/>
  <c r="O345" i="2" l="1" a="1"/>
  <c r="O345" i="2" s="1"/>
  <c r="P346" i="2" s="1" a="1"/>
  <c r="P346" i="2" s="1"/>
  <c r="N346" i="2" a="1"/>
  <c r="N346" i="2" s="1"/>
  <c r="Q345" i="2" l="1" a="1"/>
  <c r="Q345" i="2" s="1"/>
  <c r="T346" i="2" s="1"/>
  <c r="U346" i="2" s="1"/>
  <c r="R346" i="2" l="1" a="1"/>
  <c r="R346" i="2" s="1"/>
  <c r="S346" i="2" a="1"/>
  <c r="S346" i="2" s="1"/>
  <c r="I346" i="2" s="1" a="1"/>
  <c r="I346" i="2" s="1"/>
  <c r="V346" i="2" l="1" a="1"/>
  <c r="V346" i="2" s="1"/>
  <c r="W346" i="2" s="1"/>
  <c r="L346" i="2" a="1"/>
  <c r="L346" i="2" s="1"/>
  <c r="K347" i="2" s="1" a="1"/>
  <c r="K347" i="2" s="1"/>
  <c r="J347" i="2" a="1"/>
  <c r="J347" i="2" s="1"/>
  <c r="M346" i="2" a="1"/>
  <c r="M346" i="2" s="1"/>
  <c r="N347" i="2" l="1" a="1"/>
  <c r="N347" i="2" s="1"/>
  <c r="O346" i="2" a="1"/>
  <c r="O346" i="2" s="1"/>
  <c r="P347" i="2" s="1" a="1"/>
  <c r="P347" i="2" s="1"/>
  <c r="Q346" i="2" l="1" a="1"/>
  <c r="Q346" i="2" s="1"/>
  <c r="R347" i="2" s="1" a="1"/>
  <c r="R347" i="2" s="1"/>
  <c r="S347" i="2" l="1" a="1"/>
  <c r="S347" i="2" s="1"/>
  <c r="I347" i="2" s="1" a="1"/>
  <c r="I347" i="2" s="1"/>
  <c r="T347" i="2"/>
  <c r="U347" i="2" s="1"/>
  <c r="V347" i="2" l="1" a="1"/>
  <c r="V347" i="2" s="1"/>
  <c r="W347" i="2" s="1"/>
  <c r="J348" i="2" a="1"/>
  <c r="J348" i="2" s="1"/>
  <c r="L347" i="2" a="1"/>
  <c r="L347" i="2" s="1"/>
  <c r="K348" i="2" s="1" a="1"/>
  <c r="K348" i="2" s="1"/>
  <c r="M347" i="2" l="1" a="1"/>
  <c r="M347" i="2" s="1"/>
  <c r="N348" i="2" l="1" a="1"/>
  <c r="N348" i="2" s="1"/>
  <c r="O347" i="2" a="1"/>
  <c r="O347" i="2" s="1"/>
  <c r="P348" i="2" s="1" a="1"/>
  <c r="P348" i="2" s="1"/>
  <c r="Q347" i="2" l="1" a="1"/>
  <c r="Q347" i="2" s="1"/>
  <c r="S348" i="2" s="1" a="1"/>
  <c r="S348" i="2" s="1"/>
  <c r="T348" i="2" l="1"/>
  <c r="U348" i="2" s="1"/>
  <c r="R348" i="2" a="1"/>
  <c r="R348" i="2" s="1"/>
  <c r="I348" i="2" a="1"/>
  <c r="I348" i="2" s="1"/>
  <c r="V348" i="2" l="1" a="1"/>
  <c r="V348" i="2" s="1"/>
  <c r="J349" i="2" a="1"/>
  <c r="J349" i="2" s="1"/>
  <c r="L348" i="2" a="1"/>
  <c r="L348" i="2" s="1"/>
  <c r="K349" i="2" s="1" a="1"/>
  <c r="K349" i="2" s="1"/>
  <c r="M348" i="2" l="1" a="1"/>
  <c r="M348" i="2" s="1"/>
  <c r="O348" i="2" s="1" a="1"/>
  <c r="O348" i="2" s="1"/>
  <c r="W348" i="2"/>
  <c r="N349" i="2" l="1" a="1"/>
  <c r="N349" i="2" s="1"/>
  <c r="P349" i="2" a="1"/>
  <c r="P349" i="2" s="1"/>
  <c r="Q348" i="2" a="1"/>
  <c r="Q348" i="2" s="1"/>
  <c r="R349" i="2" l="1" a="1"/>
  <c r="R349" i="2" s="1"/>
  <c r="S349" i="2" a="1"/>
  <c r="S349" i="2" s="1"/>
  <c r="T349" i="2"/>
  <c r="U349" i="2" s="1"/>
  <c r="I349" i="2" l="1" a="1"/>
  <c r="I349" i="2" s="1"/>
  <c r="V349" i="2" s="1" a="1"/>
  <c r="V349" i="2" s="1"/>
  <c r="L349" i="2" l="1" a="1"/>
  <c r="L349" i="2" s="1"/>
  <c r="K350" i="2" s="1" a="1"/>
  <c r="K350" i="2" s="1"/>
  <c r="J350" i="2" a="1"/>
  <c r="J350" i="2" s="1"/>
  <c r="M349" i="2" l="1" a="1"/>
  <c r="M349" i="2" s="1"/>
  <c r="N350" i="2" s="1" a="1"/>
  <c r="N350" i="2" s="1"/>
  <c r="W349" i="2"/>
  <c r="O349" i="2" l="1" a="1"/>
  <c r="O349" i="2" s="1"/>
  <c r="P350" i="2" s="1" a="1"/>
  <c r="P350" i="2" s="1"/>
  <c r="Q349" i="2" l="1" a="1"/>
  <c r="Q349" i="2" s="1"/>
  <c r="T350" i="2" s="1"/>
  <c r="U350" i="2" s="1"/>
  <c r="R350" i="2" l="1" a="1"/>
  <c r="R350" i="2" s="1"/>
  <c r="S350" i="2" a="1"/>
  <c r="S350" i="2" s="1"/>
  <c r="I350" i="2" s="1" a="1"/>
  <c r="I350" i="2" s="1"/>
  <c r="V350" i="2" l="1" a="1"/>
  <c r="V350" i="2" s="1"/>
  <c r="J351" i="2" a="1"/>
  <c r="J351" i="2" s="1"/>
  <c r="L350" i="2" a="1"/>
  <c r="L350" i="2" s="1"/>
  <c r="K351" i="2" s="1" a="1"/>
  <c r="K351" i="2" s="1"/>
  <c r="M350" i="2" l="1" a="1"/>
  <c r="M350" i="2" s="1"/>
  <c r="O350" i="2" l="1" a="1"/>
  <c r="O350" i="2" s="1"/>
  <c r="N351" i="2" a="1"/>
  <c r="N351" i="2" s="1"/>
  <c r="W350" i="2"/>
  <c r="P351" i="2" l="1" a="1"/>
  <c r="P351" i="2" s="1"/>
  <c r="Q350" i="2" a="1"/>
  <c r="Q350" i="2" s="1"/>
  <c r="T351" i="2" l="1"/>
  <c r="U351" i="2" s="1"/>
  <c r="S351" i="2" a="1"/>
  <c r="S351" i="2" s="1"/>
  <c r="R351" i="2" a="1"/>
  <c r="R351" i="2" s="1"/>
  <c r="I351" i="2" l="1" a="1"/>
  <c r="I351" i="2" s="1"/>
  <c r="J352" i="2" s="1" a="1"/>
  <c r="J352" i="2" s="1"/>
  <c r="L351" i="2" l="1" a="1"/>
  <c r="L351" i="2" s="1"/>
  <c r="K352" i="2" s="1" a="1"/>
  <c r="K352" i="2" s="1"/>
  <c r="V351" i="2" a="1"/>
  <c r="V351" i="2" s="1"/>
  <c r="M351" i="2" l="1" a="1"/>
  <c r="M351" i="2" s="1"/>
  <c r="N352" i="2" s="1" a="1"/>
  <c r="N352" i="2" s="1"/>
  <c r="W351" i="2"/>
  <c r="O351" i="2" l="1" a="1"/>
  <c r="O351" i="2" s="1"/>
  <c r="P352" i="2" s="1" a="1"/>
  <c r="P352" i="2" s="1"/>
  <c r="Q351" i="2" l="1" a="1"/>
  <c r="Q351" i="2" s="1"/>
  <c r="S352" i="2" a="1"/>
  <c r="S352" i="2" s="1"/>
  <c r="R352" i="2" a="1"/>
  <c r="R352" i="2" s="1"/>
  <c r="T352" i="2"/>
  <c r="U352" i="2" s="1"/>
  <c r="I352" i="2" l="1" a="1"/>
  <c r="I352" i="2" s="1"/>
  <c r="J353" i="2" s="1" a="1"/>
  <c r="J353" i="2" s="1"/>
  <c r="L352" i="2" l="1" a="1"/>
  <c r="L352" i="2" s="1"/>
  <c r="K353" i="2" s="1" a="1"/>
  <c r="K353" i="2" s="1"/>
  <c r="V352" i="2" a="1"/>
  <c r="V352" i="2" s="1"/>
  <c r="M352" i="2" l="1" a="1"/>
  <c r="M352" i="2" s="1"/>
  <c r="O352" i="2" s="1" a="1"/>
  <c r="O352" i="2" s="1"/>
  <c r="P353" i="2" s="1" a="1"/>
  <c r="P353" i="2" s="1"/>
  <c r="W352" i="2"/>
  <c r="Q352" i="2" l="1" a="1"/>
  <c r="Q352" i="2" s="1"/>
  <c r="T353" i="2" s="1"/>
  <c r="U353" i="2" s="1"/>
  <c r="N353" i="2" a="1"/>
  <c r="N353" i="2" s="1"/>
  <c r="R353" i="2" l="1" a="1"/>
  <c r="R353" i="2" s="1"/>
  <c r="S353" i="2" a="1"/>
  <c r="S353" i="2" s="1"/>
  <c r="I353" i="2" s="1" a="1"/>
  <c r="I353" i="2" s="1"/>
  <c r="J354" i="2" s="1" a="1"/>
  <c r="J354" i="2" s="1"/>
  <c r="L353" i="2" l="1" a="1"/>
  <c r="L353" i="2" s="1"/>
  <c r="K354" i="2" s="1" a="1"/>
  <c r="K354" i="2" s="1"/>
  <c r="V353" i="2" a="1"/>
  <c r="V353" i="2" s="1"/>
  <c r="M353" i="2" l="1" a="1"/>
  <c r="M353" i="2" s="1"/>
  <c r="N354" i="2" s="1" a="1"/>
  <c r="N354" i="2" s="1"/>
  <c r="O353" i="2" l="1" a="1"/>
  <c r="O353" i="2" s="1"/>
  <c r="P354" i="2" s="1" a="1"/>
  <c r="P354" i="2" s="1"/>
  <c r="Q353" i="2" l="1" a="1"/>
  <c r="Q353" i="2" s="1"/>
  <c r="W353" i="2"/>
  <c r="T354" i="2"/>
  <c r="U354" i="2" s="1"/>
  <c r="R354" i="2" a="1"/>
  <c r="R354" i="2" s="1"/>
  <c r="S354" i="2" a="1"/>
  <c r="S354" i="2" s="1"/>
  <c r="I354" i="2" l="1" a="1"/>
  <c r="I354" i="2" s="1"/>
  <c r="V354" i="2" s="1" a="1"/>
  <c r="V354" i="2" s="1"/>
  <c r="J355" i="2" l="1" a="1"/>
  <c r="J355" i="2" s="1"/>
  <c r="L354" i="2" a="1"/>
  <c r="L354" i="2" s="1"/>
  <c r="K355" i="2" s="1" a="1"/>
  <c r="K355" i="2" s="1"/>
  <c r="M354" i="2" l="1" a="1"/>
  <c r="M354" i="2" s="1"/>
  <c r="N355" i="2" l="1" a="1"/>
  <c r="N355" i="2" s="1"/>
  <c r="O354" i="2" a="1"/>
  <c r="O354" i="2" s="1"/>
  <c r="P355" i="2" s="1" a="1"/>
  <c r="P355" i="2" s="1"/>
  <c r="Q354" i="2" l="1" a="1"/>
  <c r="Q354" i="2" s="1"/>
  <c r="W354" i="2" l="1"/>
  <c r="T355" i="2"/>
  <c r="U355" i="2" s="1"/>
  <c r="R355" i="2" a="1"/>
  <c r="R355" i="2" s="1"/>
  <c r="S355" i="2" a="1"/>
  <c r="S355" i="2" s="1"/>
  <c r="I355" i="2" l="1" a="1"/>
  <c r="I355" i="2" s="1"/>
  <c r="V355" i="2" s="1" a="1"/>
  <c r="V355" i="2" s="1"/>
  <c r="L355" i="2" l="1" a="1"/>
  <c r="L355" i="2" s="1"/>
  <c r="K356" i="2" s="1" a="1"/>
  <c r="K356" i="2" s="1"/>
  <c r="J356" i="2" a="1"/>
  <c r="J356" i="2" s="1"/>
  <c r="M355" i="2" l="1" a="1"/>
  <c r="M355" i="2" s="1"/>
  <c r="N356" i="2" s="1" a="1"/>
  <c r="N356" i="2" s="1"/>
  <c r="O355" i="2" l="1" a="1"/>
  <c r="O355" i="2" s="1"/>
  <c r="P356" i="2" s="1" a="1"/>
  <c r="P356" i="2" s="1"/>
  <c r="W355" i="2"/>
  <c r="Q355" i="2" l="1" a="1"/>
  <c r="Q355" i="2" s="1"/>
  <c r="T356" i="2" l="1"/>
  <c r="U356" i="2" s="1"/>
  <c r="S356" i="2" a="1"/>
  <c r="S356" i="2" s="1"/>
  <c r="I356" i="2" s="1" a="1"/>
  <c r="I356" i="2" s="1"/>
  <c r="R356" i="2" a="1"/>
  <c r="R356" i="2" s="1"/>
  <c r="V356" i="2" l="1" a="1"/>
  <c r="V356" i="2" s="1"/>
  <c r="J357" i="2" a="1"/>
  <c r="J357" i="2" s="1"/>
  <c r="L356" i="2" a="1"/>
  <c r="L356" i="2" s="1"/>
  <c r="K357" i="2" s="1" a="1"/>
  <c r="K357" i="2" s="1"/>
  <c r="M356" i="2" l="1" a="1"/>
  <c r="M356" i="2" s="1"/>
  <c r="O356" i="2" s="1" a="1"/>
  <c r="O356" i="2" s="1"/>
  <c r="P357" i="2" s="1" a="1"/>
  <c r="P357" i="2" s="1"/>
  <c r="W356" i="2"/>
  <c r="Q356" i="2" l="1" a="1"/>
  <c r="Q356" i="2" s="1"/>
  <c r="T357" i="2" s="1"/>
  <c r="U357" i="2" s="1"/>
  <c r="N357" i="2" a="1"/>
  <c r="N357" i="2" s="1"/>
  <c r="R357" i="2" a="1"/>
  <c r="R357" i="2" s="1"/>
  <c r="S357" i="2" a="1"/>
  <c r="S357" i="2" s="1"/>
  <c r="I357" i="2" s="1" a="1"/>
  <c r="I357" i="2" s="1"/>
  <c r="V357" i="2" s="1" a="1"/>
  <c r="V357" i="2" s="1"/>
  <c r="L357" i="2" l="1" a="1"/>
  <c r="L357" i="2" s="1"/>
  <c r="K358" i="2" s="1" a="1"/>
  <c r="K358" i="2" s="1"/>
  <c r="J358" i="2" a="1"/>
  <c r="J358" i="2" s="1"/>
  <c r="M357" i="2" l="1" a="1"/>
  <c r="M357" i="2" s="1"/>
  <c r="O357" i="2" s="1" a="1"/>
  <c r="O357" i="2" s="1"/>
  <c r="P358" i="2" s="1" a="1"/>
  <c r="P358" i="2" s="1"/>
  <c r="Q357" i="2" l="1" a="1"/>
  <c r="Q357" i="2" s="1"/>
  <c r="T358" i="2" s="1"/>
  <c r="U358" i="2" s="1"/>
  <c r="N358" i="2" a="1"/>
  <c r="N358" i="2" s="1"/>
  <c r="W357" i="2"/>
  <c r="R358" i="2" a="1"/>
  <c r="R358" i="2" s="1"/>
  <c r="S358" i="2" a="1"/>
  <c r="S358" i="2" s="1"/>
  <c r="I358" i="2" l="1" a="1"/>
  <c r="I358" i="2" s="1"/>
  <c r="V358" i="2" s="1" a="1"/>
  <c r="V358" i="2" s="1"/>
  <c r="L358" i="2" l="1" a="1"/>
  <c r="L358" i="2" s="1"/>
  <c r="K359" i="2" s="1" a="1"/>
  <c r="K359" i="2" s="1"/>
  <c r="J359" i="2" a="1"/>
  <c r="J359" i="2" s="1"/>
  <c r="M358" i="2" l="1" a="1"/>
  <c r="M358" i="2" s="1"/>
  <c r="N359" i="2" s="1" a="1"/>
  <c r="N359" i="2" s="1"/>
  <c r="O358" i="2" l="1" a="1"/>
  <c r="O358" i="2" s="1"/>
  <c r="P359" i="2" s="1" a="1"/>
  <c r="P359" i="2" s="1"/>
  <c r="Q358" i="2" l="1" a="1"/>
  <c r="Q358" i="2" s="1"/>
  <c r="T359" i="2" s="1"/>
  <c r="U359" i="2" s="1"/>
  <c r="W358" i="2"/>
  <c r="S359" i="2" l="1" a="1"/>
  <c r="S359" i="2" s="1"/>
  <c r="I359" i="2" s="1" a="1"/>
  <c r="I359" i="2" s="1"/>
  <c r="R359" i="2" a="1"/>
  <c r="R359" i="2" s="1"/>
  <c r="V359" i="2" l="1" a="1"/>
  <c r="V359" i="2" s="1"/>
  <c r="L359" i="2" a="1"/>
  <c r="L359" i="2" s="1"/>
  <c r="K360" i="2" s="1" a="1"/>
  <c r="K360" i="2" s="1"/>
  <c r="J360" i="2" a="1"/>
  <c r="J360" i="2" s="1"/>
  <c r="M359" i="2" l="1" a="1"/>
  <c r="M359" i="2" s="1"/>
  <c r="O359" i="2" s="1" a="1"/>
  <c r="O359" i="2" s="1"/>
  <c r="P360" i="2" s="1" a="1"/>
  <c r="P360" i="2" s="1"/>
  <c r="N360" i="2" l="1" a="1"/>
  <c r="N360" i="2" s="1"/>
  <c r="Q359" i="2" a="1"/>
  <c r="Q359" i="2" s="1"/>
  <c r="T360" i="2" s="1"/>
  <c r="U360" i="2" s="1"/>
  <c r="W359" i="2"/>
  <c r="S360" i="2" l="1" a="1"/>
  <c r="S360" i="2" s="1"/>
  <c r="I360" i="2" s="1" a="1"/>
  <c r="I360" i="2" s="1"/>
  <c r="R360" i="2" a="1"/>
  <c r="R360" i="2" s="1"/>
  <c r="V360" i="2" l="1" a="1"/>
  <c r="V360" i="2" s="1"/>
  <c r="L360" i="2" a="1"/>
  <c r="L360" i="2" s="1"/>
  <c r="K361" i="2" s="1" a="1"/>
  <c r="K361" i="2" s="1"/>
  <c r="J361" i="2" a="1"/>
  <c r="J361" i="2" s="1"/>
  <c r="M360" i="2" l="1" a="1"/>
  <c r="M360" i="2" s="1"/>
  <c r="O360" i="2" s="1" a="1"/>
  <c r="O360" i="2" s="1"/>
  <c r="P361" i="2" s="1" a="1"/>
  <c r="P361" i="2" s="1"/>
  <c r="N361" i="2" l="1" a="1"/>
  <c r="N361" i="2" s="1"/>
  <c r="Q360" i="2" a="1"/>
  <c r="Q360" i="2" s="1"/>
  <c r="T361" i="2" s="1"/>
  <c r="U361" i="2" s="1"/>
  <c r="W360" i="2"/>
  <c r="S361" i="2" l="1" a="1"/>
  <c r="S361" i="2" s="1"/>
  <c r="I361" i="2" s="1" a="1"/>
  <c r="I361" i="2" s="1"/>
  <c r="R361" i="2" a="1"/>
  <c r="R361" i="2" s="1"/>
  <c r="V361" i="2" l="1" a="1"/>
  <c r="V361" i="2" s="1"/>
  <c r="W361" i="2" s="1"/>
  <c r="L361" i="2" a="1"/>
  <c r="L361" i="2" s="1"/>
  <c r="K362" i="2" s="1" a="1"/>
  <c r="K362" i="2" s="1"/>
  <c r="J362" i="2" a="1"/>
  <c r="J362" i="2" s="1"/>
  <c r="M361" i="2" l="1" a="1"/>
  <c r="M361" i="2" s="1"/>
  <c r="N362" i="2" s="1" a="1"/>
  <c r="N362" i="2" s="1"/>
  <c r="O361" i="2" l="1" a="1"/>
  <c r="O361" i="2" s="1"/>
  <c r="P362" i="2" s="1" a="1"/>
  <c r="P362" i="2" s="1"/>
  <c r="Q361" i="2" l="1" a="1"/>
  <c r="Q361" i="2" s="1"/>
  <c r="R362" i="2" s="1" a="1"/>
  <c r="R362" i="2" s="1"/>
  <c r="T362" i="2" l="1"/>
  <c r="U362" i="2" s="1"/>
  <c r="S362" i="2" a="1"/>
  <c r="S362" i="2" s="1"/>
  <c r="I362" i="2" s="1" a="1"/>
  <c r="I362" i="2" s="1"/>
  <c r="V362" i="2" s="1" a="1"/>
  <c r="V362" i="2" s="1"/>
  <c r="J363" i="2" l="1" a="1"/>
  <c r="J363" i="2" s="1"/>
  <c r="L362" i="2" a="1"/>
  <c r="L362" i="2" s="1"/>
  <c r="K363" i="2" s="1" a="1"/>
  <c r="K363" i="2" s="1"/>
  <c r="M362" i="2" l="1" a="1"/>
  <c r="M362" i="2" s="1"/>
  <c r="N363" i="2" s="1" a="1"/>
  <c r="N363" i="2" s="1"/>
  <c r="O362" i="2" l="1" a="1"/>
  <c r="O362" i="2" s="1"/>
  <c r="P363" i="2" s="1" a="1"/>
  <c r="P363" i="2" s="1"/>
  <c r="W362" i="2"/>
  <c r="Q362" i="2" l="1" a="1"/>
  <c r="Q362" i="2" s="1"/>
  <c r="S363" i="2" l="1" a="1"/>
  <c r="S363" i="2" s="1"/>
  <c r="I363" i="2" s="1" a="1"/>
  <c r="I363" i="2" s="1"/>
  <c r="T363" i="2"/>
  <c r="U363" i="2" s="1"/>
  <c r="R363" i="2" a="1"/>
  <c r="R363" i="2" s="1"/>
  <c r="L363" i="2" l="1" a="1"/>
  <c r="L363" i="2" s="1"/>
  <c r="K364" i="2" s="1" a="1"/>
  <c r="K364" i="2" s="1"/>
  <c r="J364" i="2" a="1"/>
  <c r="J364" i="2" s="1"/>
  <c r="V363" i="2" a="1"/>
  <c r="V363" i="2" s="1"/>
  <c r="M363" i="2" a="1"/>
  <c r="M363" i="2" s="1"/>
  <c r="O363" i="2" s="1" a="1"/>
  <c r="O363" i="2" s="1"/>
  <c r="P364" i="2" s="1" a="1"/>
  <c r="P364" i="2" s="1"/>
  <c r="N364" i="2" l="1" a="1"/>
  <c r="N364" i="2" s="1"/>
  <c r="Q363" i="2" a="1"/>
  <c r="Q363" i="2" s="1"/>
  <c r="T364" i="2" s="1"/>
  <c r="U364" i="2" s="1"/>
  <c r="W363" i="2"/>
  <c r="S364" i="2" l="1" a="1"/>
  <c r="S364" i="2" s="1"/>
  <c r="I364" i="2" s="1" a="1"/>
  <c r="I364" i="2" s="1"/>
  <c r="R364" i="2" a="1"/>
  <c r="R364" i="2" s="1"/>
  <c r="V364" i="2" l="1" a="1"/>
  <c r="V364" i="2" s="1"/>
  <c r="L364" i="2" a="1"/>
  <c r="L364" i="2" s="1"/>
  <c r="K365" i="2" s="1" a="1"/>
  <c r="K365" i="2" s="1"/>
  <c r="J365" i="2" a="1"/>
  <c r="J365" i="2" s="1"/>
  <c r="M364" i="2" l="1" a="1"/>
  <c r="M364" i="2" s="1"/>
  <c r="N365" i="2" s="1" a="1"/>
  <c r="N365" i="2" s="1"/>
  <c r="O364" i="2" l="1" a="1"/>
  <c r="O364" i="2" s="1"/>
  <c r="P365" i="2" s="1" a="1"/>
  <c r="P365" i="2" s="1"/>
  <c r="Q364" i="2" a="1"/>
  <c r="Q364" i="2" s="1"/>
  <c r="W364" i="2" l="1"/>
  <c r="T365" i="2"/>
  <c r="U365" i="2" s="1"/>
  <c r="R365" i="2" a="1"/>
  <c r="R365" i="2" s="1"/>
  <c r="S365" i="2" a="1"/>
  <c r="S365" i="2" s="1"/>
  <c r="I365" i="2" l="1" a="1"/>
  <c r="I365" i="2" s="1"/>
  <c r="V365" i="2" s="1" a="1"/>
  <c r="V365" i="2" s="1"/>
  <c r="L365" i="2" l="1" a="1"/>
  <c r="L365" i="2" s="1"/>
  <c r="K366" i="2" s="1" a="1"/>
  <c r="K366" i="2" s="1"/>
  <c r="J366" i="2" a="1"/>
  <c r="J366" i="2" s="1"/>
  <c r="M365" i="2" a="1"/>
  <c r="M365" i="2" s="1"/>
  <c r="N366" i="2" l="1" a="1"/>
  <c r="N366" i="2" s="1"/>
  <c r="O365" i="2" a="1"/>
  <c r="O365" i="2" s="1"/>
  <c r="P366" i="2" s="1" a="1"/>
  <c r="P366" i="2" s="1"/>
  <c r="Q365" i="2" l="1" a="1"/>
  <c r="Q365" i="2" s="1"/>
  <c r="W365" i="2" l="1"/>
  <c r="T366" i="2"/>
  <c r="U366" i="2" s="1"/>
  <c r="R366" i="2" a="1"/>
  <c r="R366" i="2" s="1"/>
  <c r="S366" i="2" a="1"/>
  <c r="S366" i="2" s="1"/>
  <c r="I366" i="2" l="1" a="1"/>
  <c r="I366" i="2" s="1"/>
  <c r="V366" i="2" s="1" a="1"/>
  <c r="V366" i="2" s="1"/>
  <c r="L366" i="2" l="1" a="1"/>
  <c r="L366" i="2" s="1"/>
  <c r="K367" i="2" s="1" a="1"/>
  <c r="K367" i="2" s="1"/>
  <c r="J367" i="2" a="1"/>
  <c r="J367" i="2" s="1"/>
  <c r="M366" i="2" l="1" a="1"/>
  <c r="M366" i="2" s="1"/>
  <c r="N367" i="2" s="1" a="1"/>
  <c r="N367" i="2" s="1"/>
  <c r="O366" i="2" l="1" a="1"/>
  <c r="O366" i="2" s="1"/>
  <c r="P367" i="2" s="1" a="1"/>
  <c r="P367" i="2" s="1"/>
  <c r="Q366" i="2" l="1" a="1"/>
  <c r="Q366" i="2" s="1"/>
  <c r="T367" i="2" s="1"/>
  <c r="U367" i="2" s="1"/>
  <c r="W366" i="2"/>
  <c r="R367" i="2" l="1" a="1"/>
  <c r="R367" i="2" s="1"/>
  <c r="S367" i="2" a="1"/>
  <c r="S367" i="2" s="1"/>
  <c r="I367" i="2" s="1" a="1"/>
  <c r="I367" i="2" s="1"/>
  <c r="V367" i="2" s="1" a="1"/>
  <c r="V367" i="2" s="1"/>
  <c r="L367" i="2" l="1" a="1"/>
  <c r="L367" i="2" s="1"/>
  <c r="K368" i="2" s="1" a="1"/>
  <c r="K368" i="2" s="1"/>
  <c r="J368" i="2" a="1"/>
  <c r="J368" i="2" s="1"/>
  <c r="M367" i="2" l="1" a="1"/>
  <c r="M367" i="2" s="1"/>
  <c r="N368" i="2" s="1" a="1"/>
  <c r="N368" i="2" s="1"/>
  <c r="O367" i="2" l="1" a="1"/>
  <c r="O367" i="2" s="1"/>
  <c r="P368" i="2" s="1" a="1"/>
  <c r="P368" i="2" s="1"/>
  <c r="Q367" i="2" l="1" a="1"/>
  <c r="Q367" i="2" s="1"/>
  <c r="T368" i="2" s="1"/>
  <c r="U368" i="2" s="1"/>
  <c r="W367" i="2"/>
  <c r="S368" i="2" l="1" a="1"/>
  <c r="S368" i="2" s="1"/>
  <c r="I368" i="2" s="1" a="1"/>
  <c r="I368" i="2" s="1"/>
  <c r="R368" i="2" a="1"/>
  <c r="R368" i="2" s="1"/>
  <c r="V368" i="2" l="1" a="1"/>
  <c r="V368" i="2" s="1"/>
  <c r="L368" i="2" a="1"/>
  <c r="L368" i="2" s="1"/>
  <c r="K369" i="2" s="1" a="1"/>
  <c r="K369" i="2" s="1"/>
  <c r="J369" i="2" a="1"/>
  <c r="J369" i="2" s="1"/>
  <c r="M368" i="2" l="1" a="1"/>
  <c r="M368" i="2" s="1"/>
  <c r="O368" i="2" s="1" a="1"/>
  <c r="O368" i="2" s="1"/>
  <c r="P369" i="2" s="1" a="1"/>
  <c r="P369" i="2" s="1"/>
  <c r="N369" i="2" l="1" a="1"/>
  <c r="N369" i="2" s="1"/>
  <c r="Q368" i="2" a="1"/>
  <c r="Q368" i="2" s="1"/>
  <c r="T369" i="2" s="1"/>
  <c r="U369" i="2" s="1"/>
  <c r="W368" i="2"/>
  <c r="R369" i="2" l="1" a="1"/>
  <c r="R369" i="2" s="1"/>
  <c r="S369" i="2" a="1"/>
  <c r="S369" i="2" s="1"/>
  <c r="I369" i="2" l="1" a="1"/>
  <c r="I369" i="2" s="1"/>
  <c r="V369" i="2" s="1" a="1"/>
  <c r="V369" i="2" s="1"/>
  <c r="J370" i="2" l="1" a="1"/>
  <c r="J370" i="2" s="1"/>
  <c r="L369" i="2" a="1"/>
  <c r="L369" i="2" s="1"/>
  <c r="K370" i="2" s="1" a="1"/>
  <c r="K370" i="2" s="1"/>
  <c r="M369" i="2" l="1" a="1"/>
  <c r="M369" i="2" s="1"/>
  <c r="N370" i="2" s="1" a="1"/>
  <c r="N370" i="2" s="1"/>
  <c r="O369" i="2" l="1" a="1"/>
  <c r="O369" i="2" s="1"/>
  <c r="P370" i="2" s="1" a="1"/>
  <c r="P370" i="2" s="1"/>
  <c r="W369" i="2"/>
  <c r="Q369" i="2" l="1" a="1"/>
  <c r="Q369" i="2" s="1"/>
  <c r="T370" i="2" s="1"/>
  <c r="U370" i="2" s="1"/>
  <c r="S370" i="2" a="1"/>
  <c r="S370" i="2" s="1"/>
  <c r="I370" i="2" s="1" a="1"/>
  <c r="I370" i="2" s="1"/>
  <c r="V370" i="2" s="1" a="1"/>
  <c r="V370" i="2" s="1"/>
  <c r="R370" i="2" a="1"/>
  <c r="R370" i="2" s="1"/>
  <c r="L370" i="2" l="1" a="1"/>
  <c r="L370" i="2" s="1"/>
  <c r="K371" i="2" s="1" a="1"/>
  <c r="K371" i="2" s="1"/>
  <c r="J371" i="2" a="1"/>
  <c r="J371" i="2" s="1"/>
  <c r="M370" i="2" l="1" a="1"/>
  <c r="M370" i="2" s="1"/>
  <c r="O370" i="2" s="1" a="1"/>
  <c r="O370" i="2" s="1"/>
  <c r="P371" i="2" s="1" a="1"/>
  <c r="P371" i="2" s="1"/>
  <c r="N371" i="2" l="1" a="1"/>
  <c r="N371" i="2" s="1"/>
  <c r="Q370" i="2" a="1"/>
  <c r="Q370" i="2" s="1"/>
  <c r="T371" i="2" s="1"/>
  <c r="U371" i="2" s="1"/>
  <c r="W370" i="2"/>
  <c r="S371" i="2" l="1" a="1"/>
  <c r="S371" i="2" s="1"/>
  <c r="I371" i="2" s="1" a="1"/>
  <c r="I371" i="2" s="1"/>
  <c r="R371" i="2" a="1"/>
  <c r="R371" i="2" s="1"/>
  <c r="V371" i="2" l="1" a="1"/>
  <c r="V371" i="2" s="1"/>
  <c r="L371" i="2" a="1"/>
  <c r="L371" i="2" s="1"/>
  <c r="K372" i="2" s="1" a="1"/>
  <c r="K372" i="2" s="1"/>
  <c r="J372" i="2" a="1"/>
  <c r="J372" i="2" s="1"/>
  <c r="M371" i="2" l="1" a="1"/>
  <c r="M371" i="2" s="1"/>
  <c r="N372" i="2" s="1" a="1"/>
  <c r="N372" i="2" s="1"/>
  <c r="O371" i="2" l="1" a="1"/>
  <c r="O371" i="2" s="1"/>
  <c r="P372" i="2" s="1" a="1"/>
  <c r="P372" i="2" s="1"/>
  <c r="Q371" i="2" l="1" a="1"/>
  <c r="Q371" i="2" s="1"/>
  <c r="T372" i="2" s="1"/>
  <c r="U372" i="2" s="1"/>
  <c r="W371" i="2"/>
  <c r="S372" i="2" l="1" a="1"/>
  <c r="S372" i="2" s="1"/>
  <c r="R372" i="2" a="1"/>
  <c r="R372" i="2" s="1"/>
  <c r="I372" i="2" l="1" a="1"/>
  <c r="I372" i="2" s="1"/>
  <c r="V372" i="2" s="1" a="1"/>
  <c r="V372" i="2" s="1"/>
  <c r="J373" i="2" l="1" a="1"/>
  <c r="J373" i="2" s="1"/>
  <c r="L372" i="2" a="1"/>
  <c r="L372" i="2" s="1"/>
  <c r="K373" i="2" s="1" a="1"/>
  <c r="K373" i="2" s="1"/>
  <c r="M372" i="2" l="1" a="1"/>
  <c r="M372" i="2" s="1"/>
  <c r="N373" i="2" s="1" a="1"/>
  <c r="N373" i="2" s="1"/>
  <c r="W372" i="2"/>
  <c r="O372" i="2" l="1" a="1"/>
  <c r="O372" i="2" s="1"/>
  <c r="P373" i="2" s="1" a="1"/>
  <c r="P373" i="2" s="1"/>
  <c r="Q372" i="2" l="1" a="1"/>
  <c r="Q372" i="2" s="1"/>
  <c r="T373" i="2" s="1"/>
  <c r="U373" i="2" s="1"/>
  <c r="S373" i="2" l="1" a="1"/>
  <c r="S373" i="2" s="1"/>
  <c r="I373" i="2" s="1" a="1"/>
  <c r="I373" i="2" s="1"/>
  <c r="J374" i="2" s="1" a="1"/>
  <c r="J374" i="2" s="1"/>
  <c r="R373" i="2" a="1"/>
  <c r="R373" i="2" s="1"/>
  <c r="L373" i="2" l="1" a="1"/>
  <c r="L373" i="2" s="1"/>
  <c r="K374" i="2" s="1" a="1"/>
  <c r="K374" i="2" s="1"/>
  <c r="V373" i="2" a="1"/>
  <c r="V373" i="2" s="1"/>
  <c r="M373" i="2" a="1"/>
  <c r="M373" i="2" s="1"/>
  <c r="N374" i="2" l="1" a="1"/>
  <c r="N374" i="2" s="1"/>
  <c r="O373" i="2" a="1"/>
  <c r="O373" i="2" s="1"/>
  <c r="W373" i="2"/>
  <c r="P374" i="2" l="1" a="1"/>
  <c r="P374" i="2" s="1"/>
  <c r="Q373" i="2" a="1"/>
  <c r="Q373" i="2" s="1"/>
  <c r="T374" i="2" l="1"/>
  <c r="U374" i="2" s="1"/>
  <c r="S374" i="2" a="1"/>
  <c r="S374" i="2" s="1"/>
  <c r="I374" i="2" s="1" a="1"/>
  <c r="I374" i="2" s="1"/>
  <c r="R374" i="2" a="1"/>
  <c r="R374" i="2" s="1"/>
  <c r="V374" i="2" l="1" a="1"/>
  <c r="V374" i="2" s="1"/>
  <c r="W374" i="2" s="1"/>
  <c r="L374" i="2" a="1"/>
  <c r="L374" i="2" s="1"/>
  <c r="J375" i="2" a="1"/>
  <c r="J375" i="2" s="1"/>
  <c r="K375" i="2" l="1" a="1"/>
  <c r="K375" i="2" s="1"/>
  <c r="M374" i="2" a="1"/>
  <c r="M374" i="2" s="1"/>
  <c r="N375" i="2" l="1" a="1"/>
  <c r="N375" i="2" s="1"/>
  <c r="O374" i="2" a="1"/>
  <c r="O374" i="2" s="1"/>
  <c r="P375" i="2" s="1" a="1"/>
  <c r="P375" i="2" s="1"/>
  <c r="Q374" i="2" l="1" a="1"/>
  <c r="Q374" i="2" s="1"/>
  <c r="T375" i="2" l="1"/>
  <c r="U375" i="2" s="1"/>
  <c r="R375" i="2" a="1"/>
  <c r="R375" i="2" s="1"/>
  <c r="S375" i="2" a="1"/>
  <c r="S375" i="2" s="1"/>
  <c r="I375" i="2" s="1" a="1"/>
  <c r="I375" i="2" s="1"/>
  <c r="V375" i="2" s="1" a="1"/>
  <c r="V375" i="2" s="1"/>
  <c r="J376" i="2" l="1" a="1"/>
  <c r="J376" i="2" s="1"/>
  <c r="L375" i="2" a="1"/>
  <c r="L375" i="2" s="1"/>
  <c r="K376" i="2" s="1" a="1"/>
  <c r="K376" i="2" s="1"/>
  <c r="M375" i="2" l="1" a="1"/>
  <c r="M375" i="2" s="1"/>
  <c r="W375" i="2"/>
  <c r="O375" i="2" l="1" a="1"/>
  <c r="O375" i="2" s="1"/>
  <c r="P376" i="2" s="1" a="1"/>
  <c r="P376" i="2" s="1"/>
  <c r="N376" i="2" a="1"/>
  <c r="N376" i="2" s="1"/>
  <c r="Q375" i="2" l="1" a="1"/>
  <c r="Q375" i="2" s="1"/>
  <c r="T376" i="2" s="1"/>
  <c r="U376" i="2" s="1"/>
  <c r="S376" i="2" l="1" a="1"/>
  <c r="S376" i="2" s="1"/>
  <c r="I376" i="2" s="1" a="1"/>
  <c r="I376" i="2" s="1"/>
  <c r="R376" i="2" a="1"/>
  <c r="R376" i="2" s="1"/>
  <c r="L376" i="2" l="1" a="1"/>
  <c r="L376" i="2" s="1"/>
  <c r="K377" i="2" s="1" a="1"/>
  <c r="K377" i="2" s="1"/>
  <c r="V376" i="2" a="1"/>
  <c r="V376" i="2" s="1"/>
  <c r="J377" i="2" a="1"/>
  <c r="J377" i="2" s="1"/>
  <c r="M376" i="2" a="1"/>
  <c r="M376" i="2" s="1"/>
  <c r="N377" i="2" l="1" a="1"/>
  <c r="N377" i="2" s="1"/>
  <c r="O376" i="2" a="1"/>
  <c r="O376" i="2" s="1"/>
  <c r="W376" i="2"/>
  <c r="P377" i="2" l="1" a="1"/>
  <c r="P377" i="2" s="1"/>
  <c r="Q376" i="2" a="1"/>
  <c r="Q376" i="2" s="1"/>
  <c r="T377" i="2" l="1"/>
  <c r="U377" i="2" s="1"/>
  <c r="S377" i="2" a="1"/>
  <c r="S377" i="2" s="1"/>
  <c r="I377" i="2" s="1" a="1"/>
  <c r="I377" i="2" s="1"/>
  <c r="R377" i="2" a="1"/>
  <c r="R377" i="2" s="1"/>
  <c r="V377" i="2" l="1" a="1"/>
  <c r="V377" i="2" s="1"/>
  <c r="J378" i="2" a="1"/>
  <c r="J378" i="2" s="1"/>
  <c r="L377" i="2" a="1"/>
  <c r="L377" i="2" s="1"/>
  <c r="K378" i="2" l="1" a="1"/>
  <c r="K378" i="2" s="1"/>
  <c r="M377" i="2" a="1"/>
  <c r="M377" i="2" s="1"/>
  <c r="W377" i="2"/>
  <c r="N378" i="2" l="1" a="1"/>
  <c r="N378" i="2" s="1"/>
  <c r="O377" i="2" a="1"/>
  <c r="O377" i="2" s="1"/>
  <c r="P378" i="2" s="1" a="1"/>
  <c r="P378" i="2" s="1"/>
  <c r="Q377" i="2" l="1" a="1"/>
  <c r="Q377" i="2" s="1"/>
  <c r="S378" i="2" l="1" a="1"/>
  <c r="S378" i="2" s="1"/>
  <c r="I378" i="2" s="1" a="1"/>
  <c r="I378" i="2" s="1"/>
  <c r="T378" i="2"/>
  <c r="U378" i="2" s="1"/>
  <c r="R378" i="2" a="1"/>
  <c r="R378" i="2" s="1"/>
  <c r="V378" i="2" l="1" a="1"/>
  <c r="V378" i="2" s="1"/>
  <c r="W378" i="2" s="1"/>
  <c r="L378" i="2" a="1"/>
  <c r="L378" i="2" s="1"/>
  <c r="K379" i="2" s="1" a="1"/>
  <c r="K379" i="2" s="1"/>
  <c r="J379" i="2" a="1"/>
  <c r="J379" i="2" s="1"/>
  <c r="M378" i="2" l="1" a="1"/>
  <c r="M378" i="2" s="1"/>
  <c r="O378" i="2" l="1" a="1"/>
  <c r="O378" i="2" s="1"/>
  <c r="P379" i="2" s="1" a="1"/>
  <c r="P379" i="2" s="1"/>
  <c r="N379" i="2" a="1"/>
  <c r="N379" i="2" s="1"/>
  <c r="Q378" i="2" l="1" a="1"/>
  <c r="Q378" i="2" s="1"/>
  <c r="T379" i="2" s="1"/>
  <c r="U379" i="2" s="1"/>
  <c r="S379" i="2" a="1"/>
  <c r="S379" i="2" s="1"/>
  <c r="R379" i="2" l="1" a="1"/>
  <c r="R379" i="2" s="1"/>
  <c r="I379" i="2" a="1"/>
  <c r="I379" i="2" s="1"/>
  <c r="V379" i="2" s="1" a="1"/>
  <c r="V379" i="2" s="1"/>
  <c r="W379" i="2" s="1"/>
  <c r="L379" i="2" l="1" a="1"/>
  <c r="L379" i="2" s="1"/>
  <c r="K380" i="2" s="1" a="1"/>
  <c r="K380" i="2" s="1"/>
  <c r="J380" i="2" a="1"/>
  <c r="J380" i="2" s="1"/>
  <c r="M379" i="2" l="1" a="1"/>
  <c r="M379" i="2" s="1"/>
  <c r="O379" i="2" s="1" a="1"/>
  <c r="O379" i="2" s="1"/>
  <c r="P380" i="2" s="1" a="1"/>
  <c r="P380" i="2" s="1"/>
  <c r="Q379" i="2" l="1" a="1"/>
  <c r="Q379" i="2" s="1"/>
  <c r="N380" i="2" a="1"/>
  <c r="N380" i="2" s="1"/>
  <c r="T380" i="2"/>
  <c r="U380" i="2" s="1"/>
  <c r="R380" i="2" a="1"/>
  <c r="R380" i="2" s="1"/>
  <c r="S380" i="2" a="1"/>
  <c r="S380" i="2" s="1"/>
  <c r="I380" i="2" s="1" a="1"/>
  <c r="I380" i="2" s="1"/>
  <c r="V380" i="2" l="1" a="1"/>
  <c r="V380" i="2" s="1"/>
  <c r="W380" i="2" s="1"/>
  <c r="J381" i="2" a="1"/>
  <c r="J381" i="2" s="1"/>
  <c r="L380" i="2" a="1"/>
  <c r="L380" i="2" s="1"/>
  <c r="K381" i="2" s="1" a="1"/>
  <c r="K381" i="2" s="1"/>
  <c r="M380" i="2" l="1" a="1"/>
  <c r="M380" i="2" s="1"/>
  <c r="O380" i="2" s="1" a="1"/>
  <c r="O380" i="2" s="1"/>
  <c r="P381" i="2" s="1" a="1"/>
  <c r="P381" i="2" s="1"/>
  <c r="N381" i="2" l="1" a="1"/>
  <c r="N381" i="2" s="1"/>
  <c r="Q380" i="2" a="1"/>
  <c r="Q380" i="2" s="1"/>
  <c r="T381" i="2" s="1"/>
  <c r="U381" i="2" s="1"/>
  <c r="R381" i="2" l="1" a="1"/>
  <c r="R381" i="2" s="1"/>
  <c r="S381" i="2" a="1"/>
  <c r="S381" i="2" s="1"/>
  <c r="I381" i="2" s="1" a="1"/>
  <c r="I381" i="2" s="1"/>
  <c r="J382" i="2" s="1" a="1"/>
  <c r="J382" i="2" s="1"/>
  <c r="L381" i="2" l="1" a="1"/>
  <c r="L381" i="2" s="1"/>
  <c r="K382" i="2" s="1" a="1"/>
  <c r="K382" i="2" s="1"/>
  <c r="V381" i="2" a="1"/>
  <c r="V381" i="2" s="1"/>
  <c r="M381" i="2" a="1"/>
  <c r="M381" i="2" s="1"/>
  <c r="N382" i="2" l="1" a="1"/>
  <c r="N382" i="2" s="1"/>
  <c r="O381" i="2" a="1"/>
  <c r="O381" i="2" s="1"/>
  <c r="P382" i="2" s="1" a="1"/>
  <c r="P382" i="2" s="1"/>
  <c r="W381" i="2"/>
  <c r="Q381" i="2" l="1" a="1"/>
  <c r="Q381" i="2" s="1"/>
  <c r="T382" i="2" l="1"/>
  <c r="U382" i="2" s="1"/>
  <c r="R382" i="2" a="1"/>
  <c r="R382" i="2" s="1"/>
  <c r="S382" i="2" a="1"/>
  <c r="S382" i="2" s="1"/>
  <c r="I382" i="2" s="1" a="1"/>
  <c r="I382" i="2" s="1"/>
  <c r="V382" i="2" s="1" a="1"/>
  <c r="V382" i="2" s="1"/>
  <c r="J383" i="2" l="1" a="1"/>
  <c r="J383" i="2" s="1"/>
  <c r="L382" i="2" a="1"/>
  <c r="L382" i="2" s="1"/>
  <c r="K383" i="2" s="1" a="1"/>
  <c r="K383" i="2" s="1"/>
  <c r="M382" i="2" l="1" a="1"/>
  <c r="M382" i="2" s="1"/>
  <c r="O382" i="2" l="1" a="1"/>
  <c r="O382" i="2" s="1"/>
  <c r="N383" i="2" a="1"/>
  <c r="N383" i="2" s="1"/>
  <c r="W382" i="2"/>
  <c r="P383" i="2" l="1" a="1"/>
  <c r="P383" i="2" s="1"/>
  <c r="Q382" i="2" a="1"/>
  <c r="Q382" i="2" s="1"/>
  <c r="T383" i="2" l="1"/>
  <c r="U383" i="2" s="1"/>
  <c r="S383" i="2" a="1"/>
  <c r="S383" i="2" s="1"/>
  <c r="I383" i="2" s="1" a="1"/>
  <c r="I383" i="2" s="1"/>
  <c r="J384" i="2" s="1" a="1"/>
  <c r="J384" i="2" s="1"/>
  <c r="R383" i="2" a="1"/>
  <c r="R383" i="2" s="1"/>
  <c r="L383" i="2" l="1" a="1"/>
  <c r="L383" i="2" s="1"/>
  <c r="K384" i="2" s="1" a="1"/>
  <c r="K384" i="2" s="1"/>
  <c r="V383" i="2" a="1"/>
  <c r="V383" i="2" s="1"/>
  <c r="M383" i="2" l="1" a="1"/>
  <c r="M383" i="2" s="1"/>
  <c r="N384" i="2" s="1" a="1"/>
  <c r="N384" i="2" s="1"/>
  <c r="O383" i="2" l="1" a="1"/>
  <c r="O383" i="2" s="1"/>
  <c r="W383" i="2"/>
  <c r="P384" i="2" l="1" a="1"/>
  <c r="P384" i="2" s="1"/>
  <c r="Q383" i="2" a="1"/>
  <c r="Q383" i="2" s="1"/>
  <c r="T384" i="2" l="1"/>
  <c r="U384" i="2" s="1"/>
  <c r="R384" i="2" a="1"/>
  <c r="R384" i="2" s="1"/>
  <c r="S384" i="2" a="1"/>
  <c r="S384" i="2" s="1"/>
  <c r="I384" i="2" s="1" a="1"/>
  <c r="I384" i="2" s="1"/>
  <c r="V384" i="2" s="1" a="1"/>
  <c r="V384" i="2" s="1"/>
  <c r="L384" i="2" l="1" a="1"/>
  <c r="L384" i="2" s="1"/>
  <c r="K385" i="2" s="1" a="1"/>
  <c r="K385" i="2" s="1"/>
  <c r="J385" i="2" a="1"/>
  <c r="J385" i="2" s="1"/>
  <c r="M384" i="2" l="1" a="1"/>
  <c r="M384" i="2" s="1"/>
  <c r="O384" i="2" s="1" a="1"/>
  <c r="O384" i="2" s="1"/>
  <c r="P385" i="2" s="1" a="1"/>
  <c r="P385" i="2" s="1"/>
  <c r="W384" i="2"/>
  <c r="Q384" i="2" l="1" a="1"/>
  <c r="Q384" i="2" s="1"/>
  <c r="T385" i="2" s="1"/>
  <c r="U385" i="2" s="1"/>
  <c r="N385" i="2" a="1"/>
  <c r="N385" i="2" s="1"/>
  <c r="R385" i="2" a="1"/>
  <c r="R385" i="2" s="1"/>
  <c r="S385" i="2" l="1" a="1"/>
  <c r="S385" i="2" s="1"/>
  <c r="I385" i="2" s="1" a="1"/>
  <c r="I385" i="2" s="1"/>
  <c r="V385" i="2" s="1" a="1"/>
  <c r="V385" i="2" s="1"/>
  <c r="J386" i="2" l="1" a="1"/>
  <c r="J386" i="2" s="1"/>
  <c r="L385" i="2" a="1"/>
  <c r="L385" i="2" s="1"/>
  <c r="K386" i="2" s="1" a="1"/>
  <c r="K386" i="2" s="1"/>
  <c r="M385" i="2" l="1" a="1"/>
  <c r="M385" i="2" s="1"/>
  <c r="N386" i="2" s="1" a="1"/>
  <c r="N386" i="2" s="1"/>
  <c r="O385" i="2" l="1" a="1"/>
  <c r="O385" i="2" s="1"/>
  <c r="P386" i="2" s="1" a="1"/>
  <c r="P386" i="2" s="1"/>
  <c r="W385" i="2"/>
  <c r="Q385" i="2" l="1" a="1"/>
  <c r="Q385" i="2" s="1"/>
  <c r="T386" i="2" l="1"/>
  <c r="U386" i="2" s="1"/>
  <c r="S386" i="2" a="1"/>
  <c r="S386" i="2" s="1"/>
  <c r="I386" i="2" s="1" a="1"/>
  <c r="I386" i="2" s="1"/>
  <c r="R386" i="2" a="1"/>
  <c r="R386" i="2" s="1"/>
  <c r="V386" i="2" l="1" a="1"/>
  <c r="V386" i="2" s="1"/>
  <c r="L386" i="2" a="1"/>
  <c r="L386" i="2" s="1"/>
  <c r="K387" i="2" s="1" a="1"/>
  <c r="K387" i="2" s="1"/>
  <c r="J387" i="2" a="1"/>
  <c r="J387" i="2" s="1"/>
  <c r="M386" i="2" a="1"/>
  <c r="M386" i="2" s="1"/>
  <c r="N387" i="2" s="1" a="1"/>
  <c r="N387" i="2" s="1"/>
  <c r="O386" i="2" l="1" a="1"/>
  <c r="O386" i="2" s="1"/>
  <c r="P387" i="2" s="1" a="1"/>
  <c r="P387" i="2" s="1"/>
  <c r="Q386" i="2" l="1" a="1"/>
  <c r="Q386" i="2" s="1"/>
  <c r="T387" i="2" s="1"/>
  <c r="U387" i="2" s="1"/>
  <c r="W386" i="2"/>
  <c r="S387" i="2" l="1" a="1"/>
  <c r="S387" i="2" s="1"/>
  <c r="R387" i="2" a="1"/>
  <c r="R387" i="2" s="1"/>
  <c r="I387" i="2" a="1"/>
  <c r="I387" i="2" s="1"/>
  <c r="V387" i="2" s="1" a="1"/>
  <c r="V387" i="2" s="1"/>
  <c r="L387" i="2" l="1" a="1"/>
  <c r="L387" i="2" s="1"/>
  <c r="K388" i="2" s="1" a="1"/>
  <c r="K388" i="2" s="1"/>
  <c r="J388" i="2" a="1"/>
  <c r="J388" i="2" s="1"/>
  <c r="M387" i="2" l="1" a="1"/>
  <c r="M387" i="2" s="1"/>
  <c r="N388" i="2" s="1" a="1"/>
  <c r="N388" i="2" s="1"/>
  <c r="O387" i="2" l="1" a="1"/>
  <c r="O387" i="2" s="1"/>
  <c r="P388" i="2" s="1" a="1"/>
  <c r="P388" i="2" s="1"/>
  <c r="Q387" i="2" l="1" a="1"/>
  <c r="Q387" i="2" s="1"/>
  <c r="W387" i="2"/>
  <c r="T388" i="2"/>
  <c r="U388" i="2" s="1"/>
  <c r="R388" i="2" a="1"/>
  <c r="R388" i="2" s="1"/>
  <c r="S388" i="2" a="1"/>
  <c r="S388" i="2" s="1"/>
  <c r="I388" i="2" l="1" a="1"/>
  <c r="I388" i="2" s="1"/>
  <c r="V388" i="2" s="1" a="1"/>
  <c r="V388" i="2" s="1"/>
  <c r="L388" i="2" l="1" a="1"/>
  <c r="L388" i="2" s="1"/>
  <c r="K389" i="2" s="1" a="1"/>
  <c r="K389" i="2" s="1"/>
  <c r="J389" i="2" a="1"/>
  <c r="J389" i="2" s="1"/>
  <c r="M388" i="2" l="1" a="1"/>
  <c r="M388" i="2" s="1"/>
  <c r="O388" i="2" s="1" a="1"/>
  <c r="O388" i="2" s="1"/>
  <c r="P389" i="2" s="1" a="1"/>
  <c r="P389" i="2" s="1"/>
  <c r="N389" i="2" l="1" a="1"/>
  <c r="N389" i="2" s="1"/>
  <c r="Q388" i="2" a="1"/>
  <c r="Q388" i="2" s="1"/>
  <c r="T389" i="2" s="1"/>
  <c r="U389" i="2" s="1"/>
  <c r="W388" i="2"/>
  <c r="S389" i="2" l="1" a="1"/>
  <c r="S389" i="2" s="1"/>
  <c r="R389" i="2" a="1"/>
  <c r="R389" i="2" s="1"/>
  <c r="I389" i="2" a="1"/>
  <c r="I389" i="2" s="1"/>
  <c r="V389" i="2" s="1" a="1"/>
  <c r="V389" i="2" s="1"/>
  <c r="L389" i="2" l="1" a="1"/>
  <c r="L389" i="2" s="1"/>
  <c r="K390" i="2" s="1" a="1"/>
  <c r="K390" i="2" s="1"/>
  <c r="J390" i="2" a="1"/>
  <c r="J390" i="2" s="1"/>
  <c r="M389" i="2" l="1" a="1"/>
  <c r="M389" i="2" s="1"/>
  <c r="N390" i="2" s="1" a="1"/>
  <c r="N390" i="2" s="1"/>
  <c r="O389" i="2" l="1" a="1"/>
  <c r="O389" i="2" s="1"/>
  <c r="P390" i="2" s="1" a="1"/>
  <c r="P390" i="2" s="1"/>
  <c r="Q389" i="2" l="1" a="1"/>
  <c r="Q389" i="2" s="1"/>
  <c r="T390" i="2" s="1"/>
  <c r="U390" i="2" s="1"/>
  <c r="W389" i="2"/>
  <c r="R390" i="2" l="1" a="1"/>
  <c r="R390" i="2" s="1"/>
  <c r="S390" i="2" a="1"/>
  <c r="S390" i="2" s="1"/>
  <c r="I390" i="2" s="1" a="1"/>
  <c r="I390" i="2" s="1"/>
  <c r="V390" i="2" s="1" a="1"/>
  <c r="V390" i="2" s="1"/>
  <c r="L390" i="2" l="1" a="1"/>
  <c r="L390" i="2" s="1"/>
  <c r="K391" i="2" s="1" a="1"/>
  <c r="K391" i="2" s="1"/>
  <c r="J391" i="2" a="1"/>
  <c r="J391" i="2" s="1"/>
  <c r="M390" i="2" l="1" a="1"/>
  <c r="M390" i="2" s="1"/>
  <c r="O390" i="2" s="1" a="1"/>
  <c r="O390" i="2" s="1"/>
  <c r="P391" i="2" s="1" a="1"/>
  <c r="P391" i="2" s="1"/>
  <c r="N391" i="2" l="1" a="1"/>
  <c r="N391" i="2" s="1"/>
  <c r="Q390" i="2" a="1"/>
  <c r="Q390" i="2" s="1"/>
  <c r="T391" i="2" s="1"/>
  <c r="U391" i="2" s="1"/>
  <c r="W390" i="2"/>
  <c r="S391" i="2" l="1" a="1"/>
  <c r="S391" i="2" s="1"/>
  <c r="I391" i="2" s="1" a="1"/>
  <c r="I391" i="2" s="1"/>
  <c r="R391" i="2" a="1"/>
  <c r="R391" i="2" s="1"/>
  <c r="V391" i="2" l="1" a="1"/>
  <c r="V391" i="2" s="1"/>
  <c r="L391" i="2" a="1"/>
  <c r="L391" i="2" s="1"/>
  <c r="K392" i="2" s="1" a="1"/>
  <c r="K392" i="2" s="1"/>
  <c r="J392" i="2" a="1"/>
  <c r="J392" i="2" s="1"/>
  <c r="M391" i="2" l="1" a="1"/>
  <c r="M391" i="2" s="1"/>
  <c r="O391" i="2" s="1" a="1"/>
  <c r="O391" i="2" s="1"/>
  <c r="P392" i="2" s="1" a="1"/>
  <c r="P392" i="2" s="1"/>
  <c r="N392" i="2" l="1" a="1"/>
  <c r="N392" i="2" s="1"/>
  <c r="Q391" i="2" a="1"/>
  <c r="Q391" i="2" s="1"/>
  <c r="T392" i="2" s="1"/>
  <c r="U392" i="2" s="1"/>
  <c r="W391" i="2"/>
  <c r="S392" i="2" l="1" a="1"/>
  <c r="S392" i="2" s="1"/>
  <c r="R392" i="2" a="1"/>
  <c r="R392" i="2" s="1"/>
  <c r="I392" i="2" a="1"/>
  <c r="I392" i="2" s="1"/>
  <c r="V392" i="2" s="1" a="1"/>
  <c r="V392" i="2" s="1"/>
  <c r="L392" i="2" l="1" a="1"/>
  <c r="L392" i="2" s="1"/>
  <c r="K393" i="2" s="1" a="1"/>
  <c r="K393" i="2" s="1"/>
  <c r="J393" i="2" a="1"/>
  <c r="J393" i="2" s="1"/>
  <c r="M392" i="2" l="1" a="1"/>
  <c r="M392" i="2" s="1"/>
  <c r="N393" i="2" s="1" a="1"/>
  <c r="N393" i="2" s="1"/>
  <c r="O392" i="2" l="1" a="1"/>
  <c r="O392" i="2" s="1"/>
  <c r="P393" i="2" s="1" a="1"/>
  <c r="P393" i="2" s="1"/>
  <c r="Q392" i="2" l="1" a="1"/>
  <c r="Q392" i="2" s="1"/>
  <c r="T393" i="2" s="1"/>
  <c r="U393" i="2" s="1"/>
  <c r="W392" i="2"/>
  <c r="S393" i="2" a="1"/>
  <c r="S393" i="2" s="1"/>
  <c r="R393" i="2" l="1" a="1"/>
  <c r="R393" i="2" s="1"/>
  <c r="I393" i="2" a="1"/>
  <c r="I393" i="2" s="1"/>
  <c r="V393" i="2" s="1" a="1"/>
  <c r="V393" i="2" s="1"/>
  <c r="L393" i="2" l="1" a="1"/>
  <c r="L393" i="2" s="1"/>
  <c r="K394" i="2" s="1" a="1"/>
  <c r="K394" i="2" s="1"/>
  <c r="J394" i="2" a="1"/>
  <c r="J394" i="2" s="1"/>
  <c r="M393" i="2" l="1" a="1"/>
  <c r="M393" i="2" s="1"/>
  <c r="N394" i="2" s="1" a="1"/>
  <c r="N394" i="2" s="1"/>
  <c r="O393" i="2" l="1" a="1"/>
  <c r="O393" i="2" s="1"/>
  <c r="P394" i="2" s="1" a="1"/>
  <c r="P394" i="2" s="1"/>
  <c r="Q393" i="2" l="1" a="1"/>
  <c r="Q393" i="2" s="1"/>
  <c r="T394" i="2" s="1"/>
  <c r="U394" i="2" s="1"/>
  <c r="W393" i="2"/>
  <c r="S394" i="2" l="1" a="1"/>
  <c r="S394" i="2" s="1"/>
  <c r="R394" i="2" a="1"/>
  <c r="R394" i="2" s="1"/>
  <c r="I394" i="2" a="1"/>
  <c r="I394" i="2" s="1"/>
  <c r="V394" i="2" l="1" a="1"/>
  <c r="V394" i="2" s="1"/>
  <c r="W394" i="2" s="1"/>
  <c r="L394" i="2" a="1"/>
  <c r="L394" i="2" s="1"/>
  <c r="K395" i="2" s="1" a="1"/>
  <c r="K395" i="2" s="1"/>
  <c r="J395" i="2" a="1"/>
  <c r="J395" i="2" s="1"/>
  <c r="M394" i="2" a="1"/>
  <c r="M394" i="2" s="1"/>
  <c r="O394" i="2" l="1" a="1"/>
  <c r="O394" i="2" s="1"/>
  <c r="P395" i="2" s="1" a="1"/>
  <c r="P395" i="2" s="1"/>
  <c r="N395" i="2" a="1"/>
  <c r="N395" i="2" s="1"/>
  <c r="Q394" i="2" l="1" a="1"/>
  <c r="Q394" i="2" s="1"/>
  <c r="T395" i="2" s="1"/>
  <c r="U395" i="2" s="1"/>
  <c r="S395" i="2" l="1" a="1"/>
  <c r="S395" i="2" s="1"/>
  <c r="R395" i="2" a="1"/>
  <c r="R395" i="2" s="1"/>
  <c r="I395" i="2" a="1"/>
  <c r="I395" i="2" s="1"/>
  <c r="V395" i="2" s="1" a="1"/>
  <c r="V395" i="2" s="1"/>
  <c r="L395" i="2" l="1" a="1"/>
  <c r="L395" i="2" s="1"/>
  <c r="K396" i="2" s="1" a="1"/>
  <c r="K396" i="2" s="1"/>
  <c r="J396" i="2" a="1"/>
  <c r="J396" i="2" s="1"/>
  <c r="M395" i="2" l="1" a="1"/>
  <c r="M395" i="2" s="1"/>
  <c r="N396" i="2" l="1" a="1"/>
  <c r="N396" i="2" s="1"/>
  <c r="O395" i="2" a="1"/>
  <c r="O395" i="2" s="1"/>
  <c r="P396" i="2" s="1" a="1"/>
  <c r="P396" i="2" s="1"/>
  <c r="Q395" i="2" l="1" a="1"/>
  <c r="Q395" i="2" s="1"/>
  <c r="W395" i="2" l="1"/>
  <c r="R396" i="2" a="1"/>
  <c r="R396" i="2" s="1"/>
  <c r="T396" i="2"/>
  <c r="U396" i="2" s="1"/>
  <c r="S396" i="2" a="1"/>
  <c r="S396" i="2" s="1"/>
  <c r="I396" i="2" l="1" a="1"/>
  <c r="I396" i="2" s="1"/>
  <c r="V396" i="2" s="1" a="1"/>
  <c r="V396" i="2" s="1"/>
  <c r="L396" i="2" l="1" a="1"/>
  <c r="L396" i="2" s="1"/>
  <c r="K397" i="2" s="1" a="1"/>
  <c r="K397" i="2" s="1"/>
  <c r="J397" i="2" a="1"/>
  <c r="J397" i="2" s="1"/>
  <c r="M396" i="2" l="1" a="1"/>
  <c r="M396" i="2" s="1"/>
  <c r="N397" i="2" s="1" a="1"/>
  <c r="N397" i="2" s="1"/>
  <c r="O396" i="2" l="1" a="1"/>
  <c r="O396" i="2" s="1"/>
  <c r="P397" i="2" s="1" a="1"/>
  <c r="P397" i="2" s="1"/>
  <c r="Q396" i="2" l="1" a="1"/>
  <c r="Q396" i="2" s="1"/>
  <c r="T397" i="2" s="1"/>
  <c r="U397" i="2" s="1"/>
  <c r="W396" i="2"/>
  <c r="S397" i="2" a="1"/>
  <c r="S397" i="2" s="1"/>
  <c r="R397" i="2" l="1" a="1"/>
  <c r="R397" i="2" s="1"/>
  <c r="I397" i="2" a="1"/>
  <c r="I397" i="2" s="1"/>
  <c r="V397" i="2" l="1" a="1"/>
  <c r="V397" i="2" s="1"/>
  <c r="L397" i="2" a="1"/>
  <c r="L397" i="2" s="1"/>
  <c r="K398" i="2" s="1" a="1"/>
  <c r="K398" i="2" s="1"/>
  <c r="J398" i="2" a="1"/>
  <c r="J398" i="2" s="1"/>
  <c r="M397" i="2" l="1" a="1"/>
  <c r="M397" i="2" s="1"/>
  <c r="O397" i="2" s="1" a="1"/>
  <c r="O397" i="2" s="1"/>
  <c r="P398" i="2" s="1" a="1"/>
  <c r="P398" i="2" s="1"/>
  <c r="N398" i="2" l="1" a="1"/>
  <c r="N398" i="2" s="1"/>
  <c r="Q397" i="2" a="1"/>
  <c r="Q397" i="2" s="1"/>
  <c r="T398" i="2" s="1"/>
  <c r="U398" i="2" s="1"/>
  <c r="W397" i="2"/>
  <c r="S398" i="2" l="1" a="1"/>
  <c r="S398" i="2" s="1"/>
  <c r="I398" i="2" s="1" a="1"/>
  <c r="I398" i="2" s="1"/>
  <c r="R398" i="2" a="1"/>
  <c r="R398" i="2" s="1"/>
  <c r="V398" i="2" l="1" a="1"/>
  <c r="V398" i="2" s="1"/>
  <c r="L398" i="2" a="1"/>
  <c r="L398" i="2" s="1"/>
  <c r="K399" i="2" s="1" a="1"/>
  <c r="K399" i="2" s="1"/>
  <c r="J399" i="2" a="1"/>
  <c r="J399" i="2" s="1"/>
  <c r="M398" i="2" l="1" a="1"/>
  <c r="M398" i="2" s="1"/>
  <c r="N399" i="2" s="1" a="1"/>
  <c r="N399" i="2" s="1"/>
  <c r="O398" i="2" l="1" a="1"/>
  <c r="O398" i="2" s="1"/>
  <c r="P399" i="2" s="1" a="1"/>
  <c r="P399" i="2" s="1"/>
  <c r="W398" i="2"/>
  <c r="Q398" i="2" l="1" a="1"/>
  <c r="Q398" i="2" s="1"/>
  <c r="T399" i="2" s="1"/>
  <c r="U399" i="2" s="1"/>
  <c r="R399" i="2" l="1" a="1"/>
  <c r="R399" i="2" s="1"/>
  <c r="S399" i="2" a="1"/>
  <c r="S399" i="2" s="1"/>
  <c r="I399" i="2" s="1" a="1"/>
  <c r="I399" i="2" s="1"/>
  <c r="V399" i="2" s="1" a="1"/>
  <c r="V399" i="2" s="1"/>
  <c r="J400" i="2" l="1" a="1"/>
  <c r="J400" i="2" s="1"/>
  <c r="L399" i="2" a="1"/>
  <c r="L399" i="2" s="1"/>
  <c r="K400" i="2" s="1" a="1"/>
  <c r="K400" i="2" s="1"/>
  <c r="M399" i="2" a="1"/>
  <c r="M399" i="2" s="1"/>
  <c r="O399" i="2" s="1" a="1"/>
  <c r="O399" i="2" s="1"/>
  <c r="N400" i="2" l="1" a="1"/>
  <c r="N400" i="2" s="1"/>
  <c r="P400" i="2" a="1"/>
  <c r="P400" i="2" s="1"/>
  <c r="Q399" i="2" a="1"/>
  <c r="Q399" i="2" s="1"/>
  <c r="R400" i="2" s="1" a="1"/>
  <c r="R400" i="2" s="1"/>
  <c r="W399" i="2"/>
  <c r="S400" i="2" l="1" a="1"/>
  <c r="S400" i="2" s="1"/>
  <c r="T400" i="2"/>
  <c r="U400" i="2" s="1"/>
  <c r="I400" i="2" l="1" a="1"/>
  <c r="I400" i="2" s="1"/>
  <c r="V400" i="2" s="1" a="1"/>
  <c r="V400" i="2" s="1"/>
  <c r="J401" i="2" l="1" a="1"/>
  <c r="J401" i="2" s="1"/>
  <c r="L400" i="2" a="1"/>
  <c r="L400" i="2" s="1"/>
  <c r="K401" i="2" l="1" a="1"/>
  <c r="K401" i="2" s="1"/>
  <c r="M400" i="2" a="1"/>
  <c r="M400" i="2" s="1"/>
  <c r="N401" i="2" l="1" a="1"/>
  <c r="N401" i="2" s="1"/>
  <c r="O400" i="2" a="1"/>
  <c r="O400" i="2" s="1"/>
  <c r="P401" i="2" s="1" a="1"/>
  <c r="P401" i="2" s="1"/>
  <c r="W400" i="2"/>
  <c r="Q400" i="2" l="1" a="1"/>
  <c r="Q400" i="2" s="1"/>
  <c r="S401" i="2" l="1" a="1"/>
  <c r="S401" i="2" s="1"/>
  <c r="I401" i="2" s="1" a="1"/>
  <c r="I401" i="2" s="1"/>
  <c r="J402" i="2" s="1" a="1"/>
  <c r="J402" i="2" s="1"/>
  <c r="T401" i="2"/>
  <c r="U401" i="2" s="1"/>
  <c r="R401" i="2" a="1"/>
  <c r="R401" i="2" s="1"/>
  <c r="L401" i="2" l="1" a="1"/>
  <c r="L401" i="2" s="1"/>
  <c r="K402" i="2" s="1" a="1"/>
  <c r="K402" i="2" s="1"/>
  <c r="V401" i="2" a="1"/>
  <c r="V401" i="2" s="1"/>
  <c r="M401" i="2" a="1"/>
  <c r="M401" i="2" s="1"/>
  <c r="N402" i="2" s="1" a="1"/>
  <c r="N402" i="2" s="1"/>
  <c r="O401" i="2" l="1" a="1"/>
  <c r="O401" i="2" s="1"/>
  <c r="P402" i="2" s="1" a="1"/>
  <c r="P402" i="2" s="1"/>
  <c r="W401" i="2"/>
  <c r="Q401" i="2" l="1" a="1"/>
  <c r="Q401" i="2" s="1"/>
  <c r="R402" i="2" l="1" a="1"/>
  <c r="R402" i="2" s="1"/>
  <c r="S402" i="2" a="1"/>
  <c r="S402" i="2" s="1"/>
  <c r="T402" i="2"/>
  <c r="U402" i="2" s="1"/>
  <c r="I402" i="2" l="1" a="1"/>
  <c r="I402" i="2" s="1"/>
  <c r="V402" i="2" s="1" a="1"/>
  <c r="V402" i="2" s="1"/>
  <c r="L402" i="2" l="1" a="1"/>
  <c r="L402" i="2" s="1"/>
  <c r="K403" i="2" s="1" a="1"/>
  <c r="K403" i="2" s="1"/>
  <c r="J403" i="2" a="1"/>
  <c r="J403" i="2" s="1"/>
  <c r="M402" i="2" a="1"/>
  <c r="M402" i="2" s="1"/>
  <c r="W402" i="2"/>
  <c r="O402" i="2" l="1" a="1"/>
  <c r="O402" i="2" s="1"/>
  <c r="P403" i="2" s="1" a="1"/>
  <c r="P403" i="2" s="1"/>
  <c r="N403" i="2" a="1"/>
  <c r="N403" i="2" s="1"/>
  <c r="Q402" i="2" l="1" a="1"/>
  <c r="Q402" i="2" s="1"/>
  <c r="S403" i="2" l="1" a="1"/>
  <c r="S403" i="2" s="1"/>
  <c r="T403" i="2"/>
  <c r="U403" i="2" s="1"/>
  <c r="R403" i="2" a="1"/>
  <c r="R403" i="2" s="1"/>
  <c r="I403" i="2" l="1" a="1"/>
  <c r="I403" i="2" s="1"/>
  <c r="V403" i="2" s="1" a="1"/>
  <c r="V403" i="2" s="1"/>
  <c r="L403" i="2" l="1" a="1"/>
  <c r="L403" i="2" s="1"/>
  <c r="M403" i="2" s="1" a="1"/>
  <c r="M403" i="2" s="1"/>
  <c r="J404" i="2" a="1"/>
  <c r="J404" i="2" s="1"/>
  <c r="K404" i="2" a="1"/>
  <c r="K404" i="2" s="1"/>
  <c r="W403" i="2"/>
  <c r="O403" i="2" l="1" a="1"/>
  <c r="O403" i="2" s="1"/>
  <c r="P404" i="2" s="1" a="1"/>
  <c r="P404" i="2" s="1"/>
  <c r="N404" i="2" a="1"/>
  <c r="N404" i="2" s="1"/>
  <c r="Q403" i="2" l="1" a="1"/>
  <c r="Q403" i="2" s="1"/>
  <c r="T404" i="2" l="1"/>
  <c r="U404" i="2" s="1"/>
  <c r="S404" i="2" a="1"/>
  <c r="S404" i="2" s="1"/>
  <c r="R404" i="2" a="1"/>
  <c r="R404" i="2" s="1"/>
  <c r="I404" i="2" l="1" a="1"/>
  <c r="I404" i="2" s="1"/>
  <c r="V404" i="2" s="1" a="1"/>
  <c r="V404" i="2" s="1"/>
  <c r="J405" i="2" l="1" a="1"/>
  <c r="J405" i="2" s="1"/>
  <c r="L404" i="2" a="1"/>
  <c r="L404" i="2" s="1"/>
  <c r="K405" i="2" s="1" a="1"/>
  <c r="K405" i="2" s="1"/>
  <c r="W404" i="2"/>
  <c r="M404" i="2" l="1" a="1"/>
  <c r="M404" i="2" s="1"/>
  <c r="N405" i="2" s="1" a="1"/>
  <c r="N405" i="2" s="1"/>
  <c r="O404" i="2" l="1" a="1"/>
  <c r="O404" i="2" s="1"/>
  <c r="P405" i="2" s="1" a="1"/>
  <c r="P405" i="2" s="1"/>
  <c r="Q404" i="2" l="1" a="1"/>
  <c r="Q404" i="2" s="1"/>
  <c r="S405" i="2" s="1" a="1"/>
  <c r="S405" i="2" s="1"/>
  <c r="I405" i="2" s="1" a="1"/>
  <c r="I405" i="2" s="1"/>
  <c r="J406" i="2" s="1" a="1"/>
  <c r="J406" i="2" s="1"/>
  <c r="R405" i="2" l="1" a="1"/>
  <c r="R405" i="2" s="1"/>
  <c r="L405" i="2" s="1" a="1"/>
  <c r="L405" i="2" s="1"/>
  <c r="T405" i="2"/>
  <c r="U405" i="2" s="1"/>
  <c r="K406" i="2" l="1" a="1"/>
  <c r="K406" i="2" s="1"/>
  <c r="M405" i="2" a="1"/>
  <c r="M405" i="2" s="1"/>
  <c r="N406" i="2" s="1" a="1"/>
  <c r="N406" i="2" s="1"/>
  <c r="V405" i="2" a="1"/>
  <c r="V405" i="2" s="1"/>
  <c r="O405" i="2" a="1"/>
  <c r="O405" i="2" s="1"/>
  <c r="P406" i="2" s="1" a="1"/>
  <c r="P406" i="2" s="1"/>
  <c r="W405" i="2"/>
  <c r="Q405" i="2" l="1" a="1"/>
  <c r="Q405" i="2" s="1"/>
  <c r="T406" i="2" s="1"/>
  <c r="U406" i="2" s="1"/>
  <c r="R406" i="2" l="1" a="1"/>
  <c r="R406" i="2" s="1"/>
  <c r="S406" i="2" a="1"/>
  <c r="S406" i="2" s="1"/>
  <c r="I406" i="2" s="1" a="1"/>
  <c r="I406" i="2" s="1"/>
  <c r="J407" i="2" s="1" a="1"/>
  <c r="J407" i="2" s="1"/>
  <c r="L406" i="2" l="1" a="1"/>
  <c r="L406" i="2" s="1"/>
  <c r="K407" i="2" s="1" a="1"/>
  <c r="K407" i="2" s="1"/>
  <c r="V406" i="2" a="1"/>
  <c r="V406" i="2" s="1"/>
  <c r="M406" i="2" a="1"/>
  <c r="M406" i="2" s="1"/>
  <c r="N407" i="2" l="1" a="1"/>
  <c r="N407" i="2" s="1"/>
  <c r="O406" i="2" a="1"/>
  <c r="O406" i="2" s="1"/>
  <c r="P407" i="2" s="1" a="1"/>
  <c r="P407" i="2" s="1"/>
  <c r="Q406" i="2" l="1" a="1"/>
  <c r="Q406" i="2" s="1"/>
  <c r="S407" i="2" s="1" a="1"/>
  <c r="S407" i="2" s="1"/>
  <c r="W406" i="2"/>
  <c r="R407" i="2" l="1" a="1"/>
  <c r="R407" i="2" s="1"/>
  <c r="T407" i="2"/>
  <c r="U407" i="2" s="1"/>
  <c r="I407" i="2" a="1"/>
  <c r="I407" i="2" s="1"/>
  <c r="V407" i="2" l="1" a="1"/>
  <c r="V407" i="2" s="1"/>
  <c r="L407" i="2" a="1"/>
  <c r="L407" i="2" s="1"/>
  <c r="K408" i="2" s="1" a="1"/>
  <c r="K408" i="2" s="1"/>
  <c r="J408" i="2" a="1"/>
  <c r="J408" i="2" s="1"/>
  <c r="M407" i="2" l="1" a="1"/>
  <c r="M407" i="2" s="1"/>
  <c r="O407" i="2" s="1" a="1"/>
  <c r="O407" i="2" s="1"/>
  <c r="P408" i="2" s="1" a="1"/>
  <c r="P408" i="2" s="1"/>
  <c r="W407" i="2"/>
  <c r="N408" i="2" l="1" a="1"/>
  <c r="N408" i="2" s="1"/>
  <c r="Q407" i="2" a="1"/>
  <c r="Q407" i="2" s="1"/>
  <c r="R408" i="2" s="1" a="1"/>
  <c r="R408" i="2" s="1"/>
  <c r="S408" i="2" l="1" a="1"/>
  <c r="S408" i="2" s="1"/>
  <c r="I408" i="2" s="1" a="1"/>
  <c r="I408" i="2" s="1"/>
  <c r="V408" i="2" s="1" a="1"/>
  <c r="V408" i="2" s="1"/>
  <c r="T408" i="2"/>
  <c r="U408" i="2" s="1"/>
  <c r="L408" i="2" l="1" a="1"/>
  <c r="L408" i="2" s="1"/>
  <c r="K409" i="2" s="1" a="1"/>
  <c r="K409" i="2" s="1"/>
  <c r="J409" i="2" a="1"/>
  <c r="J409" i="2" s="1"/>
  <c r="W408" i="2"/>
  <c r="M408" i="2" l="1" a="1"/>
  <c r="M408" i="2" s="1"/>
  <c r="O408" i="2" s="1" a="1"/>
  <c r="O408" i="2" s="1"/>
  <c r="P409" i="2" s="1" a="1"/>
  <c r="P409" i="2" s="1"/>
  <c r="N409" i="2" l="1" a="1"/>
  <c r="N409" i="2" s="1"/>
  <c r="Q408" i="2" a="1"/>
  <c r="Q408" i="2" s="1"/>
  <c r="T409" i="2" s="1"/>
  <c r="U409" i="2" s="1"/>
  <c r="S409" i="2" l="1" a="1"/>
  <c r="S409" i="2" s="1"/>
  <c r="R409" i="2" a="1"/>
  <c r="R409" i="2" s="1"/>
  <c r="I409" i="2" l="1" a="1"/>
  <c r="I409" i="2" s="1"/>
  <c r="V409" i="2" s="1" a="1"/>
  <c r="V409" i="2" s="1"/>
  <c r="J410" i="2" l="1" a="1"/>
  <c r="J410" i="2" s="1"/>
  <c r="L409" i="2" a="1"/>
  <c r="L409" i="2" s="1"/>
  <c r="K410" i="2" s="1" a="1"/>
  <c r="K410" i="2" s="1"/>
  <c r="M409" i="2" l="1" a="1"/>
  <c r="M409" i="2" s="1"/>
  <c r="N410" i="2" s="1" a="1"/>
  <c r="N410" i="2" s="1"/>
  <c r="O409" i="2" l="1" a="1"/>
  <c r="O409" i="2" s="1"/>
  <c r="P410" i="2" s="1" a="1"/>
  <c r="P410" i="2" s="1"/>
  <c r="W409" i="2"/>
  <c r="Q409" i="2" l="1" a="1"/>
  <c r="Q409" i="2" s="1"/>
  <c r="R410" i="2" s="1" a="1"/>
  <c r="R410" i="2" s="1"/>
  <c r="T410" i="2" l="1"/>
  <c r="U410" i="2" s="1"/>
  <c r="S410" i="2" a="1"/>
  <c r="S410" i="2" s="1"/>
  <c r="I410" i="2" s="1" a="1"/>
  <c r="I410" i="2" s="1"/>
  <c r="V410" i="2" s="1" a="1"/>
  <c r="V410" i="2" s="1"/>
  <c r="J411" i="2" l="1" a="1"/>
  <c r="J411" i="2" s="1"/>
  <c r="L410" i="2" a="1"/>
  <c r="L410" i="2" s="1"/>
  <c r="K411" i="2" s="1" a="1"/>
  <c r="K411" i="2" s="1"/>
  <c r="M410" i="2" l="1" a="1"/>
  <c r="M410" i="2" s="1"/>
  <c r="N411" i="2" s="1" a="1"/>
  <c r="N411" i="2" s="1"/>
  <c r="W410" i="2"/>
  <c r="O410" i="2" l="1" a="1"/>
  <c r="O410" i="2" s="1"/>
  <c r="P411" i="2" s="1" a="1"/>
  <c r="P411" i="2" s="1"/>
  <c r="Q410" i="2" l="1" a="1"/>
  <c r="Q410" i="2" s="1"/>
  <c r="T411" i="2" s="1"/>
  <c r="U411" i="2" s="1"/>
  <c r="R411" i="2" l="1" a="1"/>
  <c r="R411" i="2" s="1"/>
  <c r="S411" i="2" a="1"/>
  <c r="S411" i="2" s="1"/>
  <c r="I411" i="2" s="1" a="1"/>
  <c r="I411" i="2" s="1"/>
  <c r="J412" i="2" s="1" a="1"/>
  <c r="J412" i="2" s="1"/>
  <c r="L411" i="2" l="1" a="1"/>
  <c r="L411" i="2" s="1"/>
  <c r="K412" i="2" s="1" a="1"/>
  <c r="K412" i="2" s="1"/>
  <c r="V411" i="2" a="1"/>
  <c r="V411" i="2" s="1"/>
  <c r="W411" i="2" s="1"/>
  <c r="M411" i="2" a="1"/>
  <c r="M411" i="2" s="1"/>
  <c r="O411" i="2" l="1" a="1"/>
  <c r="O411" i="2" s="1"/>
  <c r="P412" i="2" s="1" a="1"/>
  <c r="P412" i="2" s="1"/>
  <c r="N412" i="2" a="1"/>
  <c r="N412" i="2" s="1"/>
  <c r="Q411" i="2" l="1" a="1"/>
  <c r="Q411" i="2" s="1"/>
  <c r="S412" i="2" l="1" a="1"/>
  <c r="S412" i="2" s="1"/>
  <c r="T412" i="2"/>
  <c r="U412" i="2" s="1"/>
  <c r="R412" i="2" a="1"/>
  <c r="R412" i="2" s="1"/>
  <c r="I412" i="2" l="1" a="1"/>
  <c r="I412" i="2" s="1"/>
  <c r="V412" i="2" s="1" a="1"/>
  <c r="V412" i="2" s="1"/>
  <c r="J413" i="2" l="1" a="1"/>
  <c r="J413" i="2" s="1"/>
  <c r="L412" i="2" a="1"/>
  <c r="L412" i="2" s="1"/>
  <c r="K413" i="2" s="1" a="1"/>
  <c r="K413" i="2" s="1"/>
  <c r="W412" i="2"/>
  <c r="M412" i="2" l="1" a="1"/>
  <c r="M412" i="2" s="1"/>
  <c r="N413" i="2" s="1" a="1"/>
  <c r="N413" i="2" s="1"/>
  <c r="O412" i="2" l="1" a="1"/>
  <c r="O412" i="2" s="1"/>
  <c r="P413" i="2" s="1" a="1"/>
  <c r="P413" i="2" s="1"/>
  <c r="Q412" i="2" l="1" a="1"/>
  <c r="Q412" i="2" s="1"/>
  <c r="R413" i="2" s="1" a="1"/>
  <c r="R413" i="2" s="1"/>
  <c r="S413" i="2" l="1" a="1"/>
  <c r="S413" i="2" s="1"/>
  <c r="I413" i="2" s="1" a="1"/>
  <c r="I413" i="2" s="1"/>
  <c r="J414" i="2" s="1" a="1"/>
  <c r="J414" i="2" s="1"/>
  <c r="T413" i="2"/>
  <c r="U413" i="2" s="1"/>
  <c r="V413" i="2" l="1" a="1"/>
  <c r="V413" i="2" s="1"/>
  <c r="W413" i="2" s="1"/>
  <c r="L413" i="2" a="1"/>
  <c r="L413" i="2" s="1"/>
  <c r="K414" i="2" s="1" a="1"/>
  <c r="K414" i="2" s="1"/>
  <c r="M413" i="2" l="1" a="1"/>
  <c r="M413" i="2" s="1"/>
  <c r="O413" i="2" s="1" a="1"/>
  <c r="O413" i="2" s="1"/>
  <c r="P414" i="2" s="1" a="1"/>
  <c r="P414" i="2" s="1"/>
  <c r="N414" i="2" l="1" a="1"/>
  <c r="N414" i="2" s="1"/>
  <c r="Q413" i="2" a="1"/>
  <c r="Q413" i="2" s="1"/>
  <c r="T414" i="2" s="1"/>
  <c r="U414" i="2" s="1"/>
  <c r="S414" i="2" l="1" a="1"/>
  <c r="S414" i="2" s="1"/>
  <c r="I414" i="2" s="1" a="1"/>
  <c r="I414" i="2" s="1"/>
  <c r="R414" i="2" a="1"/>
  <c r="R414" i="2" s="1"/>
  <c r="V414" i="2" s="1" a="1"/>
  <c r="V414" i="2" s="1"/>
  <c r="J415" i="2" a="1"/>
  <c r="J415" i="2" s="1"/>
  <c r="L414" i="2" a="1"/>
  <c r="L414" i="2" s="1"/>
  <c r="K415" i="2" s="1" a="1"/>
  <c r="K415" i="2" s="1"/>
  <c r="M414" i="2" l="1" a="1"/>
  <c r="M414" i="2" s="1"/>
  <c r="O414" i="2" s="1" a="1"/>
  <c r="O414" i="2" s="1"/>
  <c r="P415" i="2" s="1" a="1"/>
  <c r="P415" i="2" s="1"/>
  <c r="W414" i="2"/>
  <c r="Q414" i="2" l="1" a="1"/>
  <c r="Q414" i="2" s="1"/>
  <c r="R415" i="2" s="1" a="1"/>
  <c r="R415" i="2" s="1"/>
  <c r="N415" i="2" a="1"/>
  <c r="N415" i="2" s="1"/>
  <c r="S415" i="2" l="1" a="1"/>
  <c r="S415" i="2" s="1"/>
  <c r="I415" i="2" s="1" a="1"/>
  <c r="I415" i="2" s="1"/>
  <c r="V415" i="2" s="1" a="1"/>
  <c r="V415" i="2" s="1"/>
  <c r="T415" i="2"/>
  <c r="U415" i="2" s="1"/>
  <c r="L415" i="2" l="1" a="1"/>
  <c r="L415" i="2" s="1"/>
  <c r="K416" i="2" s="1" a="1"/>
  <c r="K416" i="2" s="1"/>
  <c r="J416" i="2" a="1"/>
  <c r="J416" i="2" s="1"/>
  <c r="M415" i="2" a="1"/>
  <c r="M415" i="2" s="1"/>
  <c r="N416" i="2" s="1" a="1"/>
  <c r="N416" i="2" s="1"/>
  <c r="O415" i="2" l="1" a="1"/>
  <c r="O415" i="2" s="1"/>
  <c r="P416" i="2" s="1" a="1"/>
  <c r="P416" i="2" s="1"/>
  <c r="W415" i="2"/>
  <c r="Q415" i="2" l="1" a="1"/>
  <c r="Q415" i="2" s="1"/>
  <c r="R416" i="2" s="1" a="1"/>
  <c r="R416" i="2" s="1"/>
  <c r="T416" i="2" l="1"/>
  <c r="U416" i="2" s="1"/>
  <c r="S416" i="2" a="1"/>
  <c r="S416" i="2" s="1"/>
  <c r="I416" i="2" s="1" a="1"/>
  <c r="I416" i="2" s="1"/>
  <c r="V416" i="2" s="1" a="1"/>
  <c r="V416" i="2" s="1"/>
  <c r="J417" i="2" l="1" a="1"/>
  <c r="J417" i="2" s="1"/>
  <c r="L416" i="2" a="1"/>
  <c r="L416" i="2" s="1"/>
  <c r="K417" i="2" s="1" a="1"/>
  <c r="K417" i="2" s="1"/>
  <c r="M416" i="2" l="1" a="1"/>
  <c r="M416" i="2" s="1"/>
  <c r="W416" i="2"/>
  <c r="N417" i="2" l="1" a="1"/>
  <c r="N417" i="2" s="1"/>
  <c r="O416" i="2" a="1"/>
  <c r="O416" i="2" s="1"/>
  <c r="P417" i="2" s="1" a="1"/>
  <c r="P417" i="2" s="1"/>
  <c r="Q416" i="2" l="1" a="1"/>
  <c r="Q416" i="2" s="1"/>
  <c r="T417" i="2" l="1"/>
  <c r="U417" i="2" s="1"/>
  <c r="R417" i="2" a="1"/>
  <c r="R417" i="2" s="1"/>
  <c r="S417" i="2" a="1"/>
  <c r="S417" i="2" s="1"/>
  <c r="I417" i="2" s="1" a="1"/>
  <c r="I417" i="2" s="1"/>
  <c r="V417" i="2" s="1" a="1"/>
  <c r="V417" i="2" s="1"/>
  <c r="J418" i="2" l="1" a="1"/>
  <c r="J418" i="2" s="1"/>
  <c r="L417" i="2" a="1"/>
  <c r="L417" i="2" s="1"/>
  <c r="K418" i="2" s="1" a="1"/>
  <c r="K418" i="2" s="1"/>
  <c r="M417" i="2" l="1" a="1"/>
  <c r="M417" i="2" s="1"/>
  <c r="N418" i="2" s="1" a="1"/>
  <c r="N418" i="2" s="1"/>
  <c r="W417" i="2"/>
  <c r="O417" i="2" l="1" a="1"/>
  <c r="O417" i="2" s="1"/>
  <c r="P418" i="2" l="1" a="1"/>
  <c r="P418" i="2" s="1"/>
  <c r="Q417" i="2" a="1"/>
  <c r="Q417" i="2" s="1"/>
  <c r="R418" i="2" l="1" a="1"/>
  <c r="R418" i="2" s="1"/>
  <c r="S418" i="2" a="1"/>
  <c r="S418" i="2" s="1"/>
  <c r="T418" i="2"/>
  <c r="U418" i="2" s="1"/>
  <c r="I418" i="2" l="1" a="1"/>
  <c r="I418" i="2" s="1"/>
  <c r="V418" i="2" s="1" a="1"/>
  <c r="V418" i="2" s="1"/>
  <c r="L418" i="2" l="1" a="1"/>
  <c r="L418" i="2" s="1"/>
  <c r="K419" i="2" s="1" a="1"/>
  <c r="K419" i="2" s="1"/>
  <c r="J419" i="2" a="1"/>
  <c r="J419" i="2" s="1"/>
  <c r="M418" i="2" a="1"/>
  <c r="M418" i="2" s="1"/>
  <c r="W418" i="2"/>
  <c r="O418" i="2" l="1" a="1"/>
  <c r="O418" i="2" s="1"/>
  <c r="P419" i="2" s="1" a="1"/>
  <c r="P419" i="2" s="1"/>
  <c r="N419" i="2" a="1"/>
  <c r="N419" i="2" s="1"/>
  <c r="Q418" i="2" l="1" a="1"/>
  <c r="Q418" i="2" s="1"/>
  <c r="S419" i="2" s="1" a="1"/>
  <c r="S419" i="2" s="1"/>
  <c r="I419" i="2" s="1" a="1"/>
  <c r="I419" i="2" s="1"/>
  <c r="J420" i="2" s="1" a="1"/>
  <c r="J420" i="2" s="1"/>
  <c r="T419" i="2" l="1"/>
  <c r="U419" i="2" s="1"/>
  <c r="R419" i="2" a="1"/>
  <c r="R419" i="2" s="1"/>
  <c r="V419" i="2" s="1" a="1"/>
  <c r="V419" i="2" s="1"/>
  <c r="L419" i="2" l="1" a="1"/>
  <c r="L419" i="2" s="1"/>
  <c r="W419" i="2"/>
  <c r="K420" i="2" l="1" a="1"/>
  <c r="K420" i="2" s="1"/>
  <c r="M419" i="2" a="1"/>
  <c r="M419" i="2" s="1"/>
  <c r="O419" i="2" l="1" a="1"/>
  <c r="O419" i="2" s="1"/>
  <c r="P420" i="2" s="1" a="1"/>
  <c r="P420" i="2" s="1"/>
  <c r="N420" i="2" a="1"/>
  <c r="N420" i="2" s="1"/>
  <c r="Q419" i="2" l="1" a="1"/>
  <c r="Q419" i="2" s="1"/>
  <c r="T420" i="2" l="1"/>
  <c r="U420" i="2" s="1"/>
  <c r="R420" i="2" a="1"/>
  <c r="R420" i="2" s="1"/>
  <c r="S420" i="2" a="1"/>
  <c r="S420" i="2" s="1"/>
  <c r="I420" i="2" s="1" a="1"/>
  <c r="I420" i="2" s="1"/>
  <c r="V420" i="2" l="1" a="1"/>
  <c r="V420" i="2" s="1"/>
  <c r="J421" i="2" a="1"/>
  <c r="J421" i="2" s="1"/>
  <c r="L420" i="2" a="1"/>
  <c r="L420" i="2" s="1"/>
  <c r="K421" i="2" s="1" a="1"/>
  <c r="K421" i="2" s="1"/>
  <c r="M420" i="2" l="1" a="1"/>
  <c r="M420" i="2" s="1"/>
  <c r="W420" i="2"/>
  <c r="N421" i="2" l="1" a="1"/>
  <c r="N421" i="2" s="1"/>
  <c r="O420" i="2" a="1"/>
  <c r="O420" i="2" s="1"/>
  <c r="P421" i="2" s="1" a="1"/>
  <c r="P421" i="2" s="1"/>
  <c r="Q420" i="2" l="1" a="1"/>
  <c r="Q420" i="2" s="1"/>
  <c r="S421" i="2" l="1" a="1"/>
  <c r="S421" i="2" s="1"/>
  <c r="I421" i="2" s="1" a="1"/>
  <c r="I421" i="2" s="1"/>
  <c r="R421" i="2" a="1"/>
  <c r="R421" i="2" s="1"/>
  <c r="T421" i="2"/>
  <c r="U421" i="2" s="1"/>
  <c r="V421" i="2" l="1" a="1"/>
  <c r="V421" i="2" s="1"/>
  <c r="W421" i="2" s="1"/>
  <c r="L421" i="2" a="1"/>
  <c r="L421" i="2" s="1"/>
  <c r="K422" i="2" s="1" a="1"/>
  <c r="K422" i="2" s="1"/>
  <c r="J422" i="2" a="1"/>
  <c r="J422" i="2" s="1"/>
  <c r="M421" i="2" l="1" a="1"/>
  <c r="M421" i="2" s="1"/>
  <c r="O421" i="2" l="1" a="1"/>
  <c r="O421" i="2" s="1"/>
  <c r="P422" i="2" s="1" a="1"/>
  <c r="P422" i="2" s="1"/>
  <c r="N422" i="2" a="1"/>
  <c r="N422" i="2" s="1"/>
  <c r="Q421" i="2" l="1" a="1"/>
  <c r="Q421" i="2" s="1"/>
  <c r="R422" i="2" a="1"/>
  <c r="R422" i="2" s="1"/>
  <c r="S422" i="2" a="1"/>
  <c r="S422" i="2" s="1"/>
  <c r="I422" i="2" s="1" a="1"/>
  <c r="I422" i="2" s="1"/>
  <c r="V422" i="2" s="1" a="1"/>
  <c r="V422" i="2" s="1"/>
  <c r="T422" i="2"/>
  <c r="U422" i="2" s="1"/>
  <c r="L422" i="2" l="1" a="1"/>
  <c r="L422" i="2" s="1"/>
  <c r="K423" i="2" s="1" a="1"/>
  <c r="K423" i="2" s="1"/>
  <c r="J423" i="2" a="1"/>
  <c r="J423" i="2" s="1"/>
  <c r="M422" i="2" l="1" a="1"/>
  <c r="M422" i="2" s="1"/>
  <c r="O422" i="2" s="1" a="1"/>
  <c r="O422" i="2" s="1"/>
  <c r="P423" i="2" s="1" a="1"/>
  <c r="P423" i="2" s="1"/>
  <c r="W422" i="2"/>
  <c r="N423" i="2" l="1" a="1"/>
  <c r="N423" i="2" s="1"/>
  <c r="Q422" i="2" a="1"/>
  <c r="Q422" i="2" s="1"/>
  <c r="T423" i="2" l="1"/>
  <c r="U423" i="2" s="1"/>
  <c r="S423" i="2" a="1"/>
  <c r="S423" i="2" s="1"/>
  <c r="I423" i="2" s="1" a="1"/>
  <c r="I423" i="2" s="1"/>
  <c r="R423" i="2" a="1"/>
  <c r="R423" i="2" s="1"/>
  <c r="V423" i="2" l="1" a="1"/>
  <c r="V423" i="2" s="1"/>
  <c r="J424" i="2" a="1"/>
  <c r="J424" i="2" s="1"/>
  <c r="L423" i="2" a="1"/>
  <c r="L423" i="2" s="1"/>
  <c r="K424" i="2" s="1" a="1"/>
  <c r="K424" i="2" s="1"/>
  <c r="M423" i="2" l="1" a="1"/>
  <c r="M423" i="2" s="1"/>
  <c r="N424" i="2" s="1" a="1"/>
  <c r="N424" i="2" s="1"/>
  <c r="W423" i="2"/>
  <c r="O423" i="2" l="1" a="1"/>
  <c r="O423" i="2" s="1"/>
  <c r="P424" i="2" s="1" a="1"/>
  <c r="P424" i="2" s="1"/>
  <c r="Q423" i="2" a="1"/>
  <c r="Q423" i="2" s="1"/>
  <c r="R424" i="2" s="1" a="1"/>
  <c r="R424" i="2" s="1"/>
  <c r="S424" i="2" l="1" a="1"/>
  <c r="S424" i="2" s="1"/>
  <c r="I424" i="2" s="1" a="1"/>
  <c r="I424" i="2" s="1"/>
  <c r="T424" i="2"/>
  <c r="U424" i="2" s="1"/>
  <c r="V424" i="2" l="1" a="1"/>
  <c r="V424" i="2" s="1"/>
  <c r="J425" i="2" a="1"/>
  <c r="J425" i="2" s="1"/>
  <c r="L424" i="2" a="1"/>
  <c r="L424" i="2" s="1"/>
  <c r="K425" i="2" s="1" a="1"/>
  <c r="K425" i="2" s="1"/>
  <c r="M424" i="2" l="1" a="1"/>
  <c r="M424" i="2" s="1"/>
  <c r="O424" i="2" s="1" a="1"/>
  <c r="O424" i="2" s="1"/>
  <c r="P425" i="2" s="1" a="1"/>
  <c r="P425" i="2" s="1"/>
  <c r="N425" i="2" l="1" a="1"/>
  <c r="N425" i="2" s="1"/>
  <c r="Q424" i="2" a="1"/>
  <c r="Q424" i="2" s="1"/>
  <c r="S425" i="2" s="1" a="1"/>
  <c r="S425" i="2" s="1"/>
  <c r="W424" i="2"/>
  <c r="R425" i="2" l="1" a="1"/>
  <c r="R425" i="2" s="1"/>
  <c r="T425" i="2"/>
  <c r="U425" i="2" s="1"/>
  <c r="I425" i="2" a="1"/>
  <c r="I425" i="2" s="1"/>
  <c r="V425" i="2" l="1" a="1"/>
  <c r="V425" i="2" s="1"/>
  <c r="J426" i="2" a="1"/>
  <c r="J426" i="2" s="1"/>
  <c r="L425" i="2" a="1"/>
  <c r="L425" i="2" s="1"/>
  <c r="K426" i="2" s="1" a="1"/>
  <c r="K426" i="2" s="1"/>
  <c r="M425" i="2" l="1" a="1"/>
  <c r="M425" i="2" s="1"/>
  <c r="O425" i="2" s="1" a="1"/>
  <c r="O425" i="2" s="1"/>
  <c r="P426" i="2" s="1" a="1"/>
  <c r="P426" i="2" s="1"/>
  <c r="N426" i="2" l="1" a="1"/>
  <c r="N426" i="2" s="1"/>
  <c r="Q425" i="2" a="1"/>
  <c r="Q425" i="2" s="1"/>
  <c r="S426" i="2" s="1" a="1"/>
  <c r="S426" i="2" s="1"/>
  <c r="W425" i="2"/>
  <c r="R426" i="2" l="1" a="1"/>
  <c r="R426" i="2" s="1"/>
  <c r="T426" i="2"/>
  <c r="U426" i="2" s="1"/>
  <c r="I426" i="2" a="1"/>
  <c r="I426" i="2" s="1"/>
  <c r="V426" i="2" l="1" a="1"/>
  <c r="V426" i="2" s="1"/>
  <c r="L426" i="2" a="1"/>
  <c r="L426" i="2" s="1"/>
  <c r="K427" i="2" s="1" a="1"/>
  <c r="K427" i="2" s="1"/>
  <c r="J427" i="2" a="1"/>
  <c r="J427" i="2" s="1"/>
  <c r="M426" i="2" l="1" a="1"/>
  <c r="M426" i="2" s="1"/>
  <c r="O426" i="2" s="1" a="1"/>
  <c r="O426" i="2" s="1"/>
  <c r="P427" i="2" s="1" a="1"/>
  <c r="P427" i="2" s="1"/>
  <c r="N427" i="2" l="1" a="1"/>
  <c r="N427" i="2" s="1"/>
  <c r="Q426" i="2" a="1"/>
  <c r="Q426" i="2" s="1"/>
  <c r="T427" i="2" s="1"/>
  <c r="U427" i="2" s="1"/>
  <c r="W426" i="2"/>
  <c r="S427" i="2" l="1" a="1"/>
  <c r="S427" i="2" s="1"/>
  <c r="R427" i="2" a="1"/>
  <c r="R427" i="2" s="1"/>
  <c r="I427" i="2" a="1"/>
  <c r="I427" i="2" s="1"/>
  <c r="V427" i="2" s="1" a="1"/>
  <c r="V427" i="2" s="1"/>
  <c r="L427" i="2" l="1" a="1"/>
  <c r="L427" i="2" s="1"/>
  <c r="K428" i="2" s="1" a="1"/>
  <c r="K428" i="2" s="1"/>
  <c r="J428" i="2" a="1"/>
  <c r="J428" i="2" s="1"/>
  <c r="M427" i="2" l="1" a="1"/>
  <c r="M427" i="2" s="1"/>
  <c r="O427" i="2" s="1" a="1"/>
  <c r="O427" i="2" s="1"/>
  <c r="P428" i="2" s="1" a="1"/>
  <c r="P428" i="2" s="1"/>
  <c r="N428" i="2" l="1" a="1"/>
  <c r="N428" i="2" s="1"/>
  <c r="Q427" i="2" a="1"/>
  <c r="Q427" i="2" s="1"/>
  <c r="T428" i="2" s="1"/>
  <c r="U428" i="2" s="1"/>
  <c r="W427" i="2"/>
  <c r="R428" i="2" l="1" a="1"/>
  <c r="R428" i="2" s="1"/>
  <c r="S428" i="2" a="1"/>
  <c r="S428" i="2" s="1"/>
  <c r="I428" i="2" l="1" a="1"/>
  <c r="I428" i="2" s="1"/>
  <c r="V428" i="2" s="1" a="1"/>
  <c r="V428" i="2" s="1"/>
  <c r="J429" i="2" l="1" a="1"/>
  <c r="J429" i="2" s="1"/>
  <c r="L428" i="2" a="1"/>
  <c r="L428" i="2" s="1"/>
  <c r="K429" i="2" s="1" a="1"/>
  <c r="K429" i="2" s="1"/>
  <c r="M428" i="2" l="1" a="1"/>
  <c r="M428" i="2" s="1"/>
  <c r="O428" i="2" s="1" a="1"/>
  <c r="O428" i="2" s="1"/>
  <c r="P429" i="2" s="1" a="1"/>
  <c r="P429" i="2" s="1"/>
  <c r="N429" i="2" l="1" a="1"/>
  <c r="N429" i="2" s="1"/>
  <c r="Q428" i="2" a="1"/>
  <c r="Q428" i="2" s="1"/>
  <c r="T429" i="2" s="1"/>
  <c r="U429" i="2" s="1"/>
  <c r="W428" i="2"/>
  <c r="S429" i="2" l="1" a="1"/>
  <c r="S429" i="2" s="1"/>
  <c r="R429" i="2" a="1"/>
  <c r="R429" i="2" s="1"/>
  <c r="I429" i="2" l="1" a="1"/>
  <c r="I429" i="2" s="1"/>
  <c r="V429" i="2" s="1" a="1"/>
  <c r="V429" i="2" s="1"/>
  <c r="L429" i="2" l="1" a="1"/>
  <c r="L429" i="2" s="1"/>
  <c r="K430" i="2" s="1" a="1"/>
  <c r="K430" i="2" s="1"/>
  <c r="J430" i="2" a="1"/>
  <c r="J430" i="2" s="1"/>
  <c r="M429" i="2" l="1" a="1"/>
  <c r="M429" i="2" s="1"/>
  <c r="O429" i="2" s="1" a="1"/>
  <c r="O429" i="2" s="1"/>
  <c r="P430" i="2" s="1" a="1"/>
  <c r="P430" i="2" s="1"/>
  <c r="W429" i="2"/>
  <c r="Q429" i="2" l="1" a="1"/>
  <c r="Q429" i="2" s="1"/>
  <c r="T430" i="2" s="1"/>
  <c r="U430" i="2" s="1"/>
  <c r="N430" i="2" a="1"/>
  <c r="N430" i="2" s="1"/>
  <c r="R430" i="2" l="1" a="1"/>
  <c r="R430" i="2" s="1"/>
  <c r="S430" i="2" a="1"/>
  <c r="S430" i="2" s="1"/>
  <c r="I430" i="2" s="1" a="1"/>
  <c r="I430" i="2" s="1"/>
  <c r="J431" i="2" s="1" a="1"/>
  <c r="J431" i="2" s="1"/>
  <c r="L430" i="2" l="1" a="1"/>
  <c r="L430" i="2" s="1"/>
  <c r="K431" i="2" s="1" a="1"/>
  <c r="K431" i="2" s="1"/>
  <c r="V430" i="2" a="1"/>
  <c r="V430" i="2" s="1"/>
  <c r="M430" i="2" a="1"/>
  <c r="M430" i="2" s="1"/>
  <c r="O430" i="2" s="1" a="1"/>
  <c r="O430" i="2" s="1"/>
  <c r="P431" i="2" s="1" a="1"/>
  <c r="P431" i="2" s="1"/>
  <c r="N431" i="2" l="1" a="1"/>
  <c r="N431" i="2" s="1"/>
  <c r="Q430" i="2" a="1"/>
  <c r="Q430" i="2" s="1"/>
  <c r="T431" i="2" s="1"/>
  <c r="U431" i="2" s="1"/>
  <c r="W430" i="2"/>
  <c r="S431" i="2" l="1" a="1"/>
  <c r="S431" i="2" s="1"/>
  <c r="R431" i="2" a="1"/>
  <c r="R431" i="2" s="1"/>
  <c r="I431" i="2" l="1" a="1"/>
  <c r="I431" i="2" s="1"/>
  <c r="V431" i="2" s="1" a="1"/>
  <c r="V431" i="2" s="1"/>
  <c r="J432" i="2" l="1" a="1"/>
  <c r="J432" i="2" s="1"/>
  <c r="L431" i="2" a="1"/>
  <c r="L431" i="2" s="1"/>
  <c r="K432" i="2" s="1" a="1"/>
  <c r="K432" i="2" s="1"/>
  <c r="M431" i="2" l="1" a="1"/>
  <c r="M431" i="2" s="1"/>
  <c r="N432" i="2" s="1" a="1"/>
  <c r="N432" i="2" s="1"/>
  <c r="O431" i="2" l="1" a="1"/>
  <c r="O431" i="2" s="1"/>
  <c r="P432" i="2" s="1" a="1"/>
  <c r="P432" i="2" s="1"/>
  <c r="W431" i="2"/>
  <c r="Q431" i="2" l="1" a="1"/>
  <c r="Q431" i="2" s="1"/>
  <c r="R432" i="2" s="1" a="1"/>
  <c r="R432" i="2" s="1"/>
  <c r="T432" i="2" l="1"/>
  <c r="U432" i="2" s="1"/>
  <c r="S432" i="2" a="1"/>
  <c r="S432" i="2" s="1"/>
  <c r="I432" i="2" s="1" a="1"/>
  <c r="I432" i="2" s="1"/>
  <c r="V432" i="2" s="1" a="1"/>
  <c r="V432" i="2" s="1"/>
  <c r="J433" i="2" l="1" a="1"/>
  <c r="J433" i="2" s="1"/>
  <c r="L432" i="2" a="1"/>
  <c r="L432" i="2" s="1"/>
  <c r="K433" i="2" s="1" a="1"/>
  <c r="K433" i="2" s="1"/>
  <c r="M432" i="2" l="1" a="1"/>
  <c r="M432" i="2" s="1"/>
  <c r="N433" i="2" s="1" a="1"/>
  <c r="N433" i="2" s="1"/>
  <c r="O432" i="2" l="1" a="1"/>
  <c r="O432" i="2" s="1"/>
  <c r="P433" i="2" s="1" a="1"/>
  <c r="P433" i="2" s="1"/>
  <c r="W432" i="2"/>
  <c r="Q432" i="2" l="1" a="1"/>
  <c r="Q432" i="2" s="1"/>
  <c r="T433" i="2" s="1"/>
  <c r="U433" i="2" s="1"/>
  <c r="R433" i="2" l="1" a="1"/>
  <c r="R433" i="2" s="1"/>
  <c r="S433" i="2" a="1"/>
  <c r="S433" i="2" s="1"/>
  <c r="I433" i="2" s="1" a="1"/>
  <c r="I433" i="2" s="1"/>
  <c r="V433" i="2" s="1" a="1"/>
  <c r="V433" i="2" s="1"/>
  <c r="J434" i="2" l="1" a="1"/>
  <c r="J434" i="2" s="1"/>
  <c r="L433" i="2" a="1"/>
  <c r="L433" i="2" s="1"/>
  <c r="K434" i="2" s="1" a="1"/>
  <c r="K434" i="2" s="1"/>
  <c r="M433" i="2" l="1" a="1"/>
  <c r="M433" i="2" s="1"/>
  <c r="N434" i="2" s="1" a="1"/>
  <c r="N434" i="2" s="1"/>
  <c r="W433" i="2"/>
  <c r="O433" i="2" l="1" a="1"/>
  <c r="O433" i="2" s="1"/>
  <c r="P434" i="2" s="1" a="1"/>
  <c r="P434" i="2" s="1"/>
  <c r="Q433" i="2" a="1"/>
  <c r="Q433" i="2" s="1"/>
  <c r="T434" i="2" l="1"/>
  <c r="U434" i="2" s="1"/>
  <c r="S434" i="2" a="1"/>
  <c r="S434" i="2" s="1"/>
  <c r="R434" i="2" a="1"/>
  <c r="R434" i="2" s="1"/>
  <c r="I434" i="2" l="1" a="1"/>
  <c r="I434" i="2" s="1"/>
  <c r="V434" i="2" s="1" a="1"/>
  <c r="V434" i="2" s="1"/>
  <c r="J435" i="2" l="1" a="1"/>
  <c r="J435" i="2" s="1"/>
  <c r="L434" i="2" a="1"/>
  <c r="L434" i="2" s="1"/>
  <c r="K435" i="2" s="1" a="1"/>
  <c r="K435" i="2" s="1"/>
  <c r="M434" i="2" l="1" a="1"/>
  <c r="M434" i="2" s="1"/>
  <c r="N435" i="2" s="1" a="1"/>
  <c r="N435" i="2" s="1"/>
  <c r="W434" i="2"/>
  <c r="O434" i="2" l="1" a="1"/>
  <c r="O434" i="2" s="1"/>
  <c r="P435" i="2" s="1" a="1"/>
  <c r="P435" i="2" s="1"/>
  <c r="Q434" i="2" l="1" a="1"/>
  <c r="Q434" i="2" s="1"/>
  <c r="T435" i="2" s="1"/>
  <c r="U435" i="2" s="1"/>
  <c r="S435" i="2" l="1" a="1"/>
  <c r="S435" i="2" s="1"/>
  <c r="R435" i="2" a="1"/>
  <c r="R435" i="2" s="1"/>
  <c r="I435" i="2" a="1"/>
  <c r="I435" i="2" s="1"/>
  <c r="V435" i="2" s="1" a="1"/>
  <c r="V435" i="2" s="1"/>
  <c r="L435" i="2" l="1" a="1"/>
  <c r="L435" i="2" s="1"/>
  <c r="K436" i="2" s="1" a="1"/>
  <c r="K436" i="2" s="1"/>
  <c r="J436" i="2" a="1"/>
  <c r="J436" i="2" s="1"/>
  <c r="W435" i="2"/>
  <c r="M435" i="2" l="1" a="1"/>
  <c r="M435" i="2" s="1"/>
  <c r="O435" i="2" s="1" a="1"/>
  <c r="O435" i="2" s="1"/>
  <c r="P436" i="2" s="1" a="1"/>
  <c r="P436" i="2" s="1"/>
  <c r="N436" i="2" l="1" a="1"/>
  <c r="N436" i="2" s="1"/>
  <c r="Q435" i="2" a="1"/>
  <c r="Q435" i="2" s="1"/>
  <c r="T436" i="2" l="1"/>
  <c r="U436" i="2" s="1"/>
  <c r="S436" i="2" a="1"/>
  <c r="S436" i="2" s="1"/>
  <c r="R436" i="2" a="1"/>
  <c r="R436" i="2" s="1"/>
  <c r="I436" i="2" l="1" a="1"/>
  <c r="I436" i="2" s="1"/>
  <c r="V436" i="2" s="1" a="1"/>
  <c r="V436" i="2" s="1"/>
  <c r="J437" i="2" l="1" a="1"/>
  <c r="J437" i="2" s="1"/>
  <c r="L436" i="2" a="1"/>
  <c r="L436" i="2" s="1"/>
  <c r="K437" i="2" s="1" a="1"/>
  <c r="K437" i="2" s="1"/>
  <c r="M436" i="2" l="1" a="1"/>
  <c r="M436" i="2" s="1"/>
  <c r="N437" i="2" s="1" a="1"/>
  <c r="N437" i="2" s="1"/>
  <c r="W436" i="2"/>
  <c r="O436" i="2" l="1" a="1"/>
  <c r="O436" i="2" s="1"/>
  <c r="P437" i="2" s="1" a="1"/>
  <c r="P437" i="2" s="1"/>
  <c r="Q436" i="2" l="1" a="1"/>
  <c r="Q436" i="2" s="1"/>
  <c r="T437" i="2" s="1"/>
  <c r="U437" i="2" s="1"/>
  <c r="R437" i="2" a="1"/>
  <c r="R437" i="2" s="1"/>
  <c r="S437" i="2" a="1"/>
  <c r="S437" i="2" s="1"/>
  <c r="I437" i="2" s="1" a="1"/>
  <c r="I437" i="2" s="1"/>
  <c r="V437" i="2" s="1" a="1"/>
  <c r="V437" i="2" s="1"/>
  <c r="J438" i="2" l="1" a="1"/>
  <c r="J438" i="2" s="1"/>
  <c r="L437" i="2" a="1"/>
  <c r="L437" i="2" s="1"/>
  <c r="K438" i="2" s="1" a="1"/>
  <c r="K438" i="2" s="1"/>
  <c r="W437" i="2"/>
  <c r="M437" i="2" l="1" a="1"/>
  <c r="M437" i="2" s="1"/>
  <c r="N438" i="2" l="1" a="1"/>
  <c r="N438" i="2" s="1"/>
  <c r="O437" i="2" a="1"/>
  <c r="O437" i="2" s="1"/>
  <c r="P438" i="2" l="1" a="1"/>
  <c r="P438" i="2" s="1"/>
  <c r="Q437" i="2" a="1"/>
  <c r="Q437" i="2" s="1"/>
  <c r="R438" i="2" l="1" a="1"/>
  <c r="R438" i="2" s="1"/>
  <c r="S438" i="2" a="1"/>
  <c r="S438" i="2" s="1"/>
  <c r="I438" i="2" s="1" a="1"/>
  <c r="I438" i="2" s="1"/>
  <c r="V438" i="2" s="1" a="1"/>
  <c r="V438" i="2" s="1"/>
  <c r="T438" i="2"/>
  <c r="U438" i="2" s="1"/>
  <c r="J439" i="2" l="1" a="1"/>
  <c r="J439" i="2" s="1"/>
  <c r="L438" i="2" a="1"/>
  <c r="L438" i="2" s="1"/>
  <c r="K439" i="2" s="1" a="1"/>
  <c r="K439" i="2" s="1"/>
  <c r="M438" i="2" l="1" a="1"/>
  <c r="M438" i="2" s="1"/>
  <c r="W438" i="2"/>
  <c r="N439" i="2" l="1" a="1"/>
  <c r="N439" i="2" s="1"/>
  <c r="O438" i="2" a="1"/>
  <c r="O438" i="2" s="1"/>
  <c r="P439" i="2" l="1" a="1"/>
  <c r="P439" i="2" s="1"/>
  <c r="Q438" i="2" a="1"/>
  <c r="Q438" i="2" s="1"/>
  <c r="T439" i="2" l="1"/>
  <c r="U439" i="2" s="1"/>
  <c r="R439" i="2" a="1"/>
  <c r="R439" i="2" s="1"/>
  <c r="S439" i="2" a="1"/>
  <c r="S439" i="2" s="1"/>
  <c r="I439" i="2" s="1" a="1"/>
  <c r="I439" i="2" s="1"/>
  <c r="V439" i="2" l="1" a="1"/>
  <c r="V439" i="2" s="1"/>
  <c r="W439" i="2" s="1"/>
  <c r="L439" i="2" a="1"/>
  <c r="L439" i="2" s="1"/>
  <c r="K440" i="2" s="1" a="1"/>
  <c r="K440" i="2" s="1"/>
  <c r="J440" i="2" a="1"/>
  <c r="J440" i="2" s="1"/>
  <c r="M439" i="2" l="1" a="1"/>
  <c r="M439" i="2" s="1"/>
  <c r="N440" i="2" s="1" a="1"/>
  <c r="N440" i="2" s="1"/>
  <c r="O439" i="2" l="1" a="1"/>
  <c r="O439" i="2" s="1"/>
  <c r="P440" i="2" s="1" a="1"/>
  <c r="P440" i="2" s="1"/>
  <c r="Q439" i="2" l="1" a="1"/>
  <c r="Q439" i="2" s="1"/>
  <c r="S440" i="2" s="1" a="1"/>
  <c r="S440" i="2" s="1"/>
  <c r="R440" i="2" l="1" a="1"/>
  <c r="R440" i="2" s="1"/>
  <c r="T440" i="2"/>
  <c r="U440" i="2" s="1"/>
  <c r="I440" i="2" a="1"/>
  <c r="I440" i="2" s="1"/>
  <c r="V440" i="2" s="1" a="1"/>
  <c r="V440" i="2" s="1"/>
  <c r="J441" i="2" l="1" a="1"/>
  <c r="J441" i="2" s="1"/>
  <c r="L440" i="2" a="1"/>
  <c r="L440" i="2" s="1"/>
  <c r="K441" i="2" s="1" a="1"/>
  <c r="K441" i="2" s="1"/>
  <c r="W440" i="2"/>
  <c r="M440" i="2" l="1" a="1"/>
  <c r="M440" i="2" s="1"/>
  <c r="N441" i="2" s="1" a="1"/>
  <c r="N441" i="2" s="1"/>
  <c r="O440" i="2" l="1" a="1"/>
  <c r="O440" i="2" s="1"/>
  <c r="P441" i="2" s="1" a="1"/>
  <c r="P441" i="2" s="1"/>
  <c r="Q440" i="2" l="1" a="1"/>
  <c r="Q440" i="2" s="1"/>
  <c r="R441" i="2" s="1" a="1"/>
  <c r="R441" i="2" s="1"/>
  <c r="T441" i="2" l="1"/>
  <c r="U441" i="2" s="1"/>
  <c r="S441" i="2" a="1"/>
  <c r="S441" i="2" s="1"/>
  <c r="I441" i="2" s="1" a="1"/>
  <c r="I441" i="2" s="1"/>
  <c r="V441" i="2" s="1" a="1"/>
  <c r="V441" i="2" s="1"/>
  <c r="L441" i="2" l="1" a="1"/>
  <c r="L441" i="2" s="1"/>
  <c r="K442" i="2" s="1" a="1"/>
  <c r="K442" i="2" s="1"/>
  <c r="J442" i="2" a="1"/>
  <c r="J442" i="2" s="1"/>
  <c r="M441" i="2" a="1"/>
  <c r="M441" i="2" s="1"/>
  <c r="W441" i="2"/>
  <c r="N442" i="2" l="1" a="1"/>
  <c r="N442" i="2" s="1"/>
  <c r="O441" i="2" a="1"/>
  <c r="O441" i="2" s="1"/>
  <c r="P442" i="2" s="1" a="1"/>
  <c r="P442" i="2" s="1"/>
  <c r="Q441" i="2" l="1" a="1"/>
  <c r="Q441" i="2" s="1"/>
  <c r="R442" i="2" s="1" a="1"/>
  <c r="R442" i="2" s="1"/>
  <c r="S442" i="2" l="1" a="1"/>
  <c r="S442" i="2" s="1"/>
  <c r="I442" i="2" s="1" a="1"/>
  <c r="I442" i="2" s="1"/>
  <c r="J443" i="2" s="1" a="1"/>
  <c r="J443" i="2" s="1"/>
  <c r="T442" i="2"/>
  <c r="U442" i="2" s="1"/>
  <c r="L442" i="2" l="1" a="1"/>
  <c r="L442" i="2" s="1"/>
  <c r="K443" i="2" s="1" a="1"/>
  <c r="K443" i="2" s="1"/>
  <c r="V442" i="2" a="1"/>
  <c r="V442" i="2" s="1"/>
  <c r="M442" i="2" a="1"/>
  <c r="M442" i="2" s="1"/>
  <c r="N443" i="2" s="1" a="1"/>
  <c r="N443" i="2" s="1"/>
  <c r="O442" i="2" l="1" a="1"/>
  <c r="O442" i="2" s="1"/>
  <c r="P443" i="2" s="1" a="1"/>
  <c r="P443" i="2" s="1"/>
  <c r="W442" i="2"/>
  <c r="Q442" i="2" l="1" a="1"/>
  <c r="Q442" i="2" s="1"/>
  <c r="S443" i="2" l="1" a="1"/>
  <c r="S443" i="2" s="1"/>
  <c r="I443" i="2" s="1" a="1"/>
  <c r="I443" i="2" s="1"/>
  <c r="J444" i="2" s="1" a="1"/>
  <c r="J444" i="2" s="1"/>
  <c r="R443" i="2" a="1"/>
  <c r="R443" i="2" s="1"/>
  <c r="T443" i="2"/>
  <c r="U443" i="2" s="1"/>
  <c r="L443" i="2" l="1" a="1"/>
  <c r="L443" i="2" s="1"/>
  <c r="K444" i="2" s="1" a="1"/>
  <c r="K444" i="2" s="1"/>
  <c r="V443" i="2" a="1"/>
  <c r="V443" i="2" s="1"/>
  <c r="M443" i="2" a="1"/>
  <c r="M443" i="2" s="1"/>
  <c r="O443" i="2" s="1" a="1"/>
  <c r="O443" i="2" s="1"/>
  <c r="P444" i="2" s="1" a="1"/>
  <c r="P444" i="2" s="1"/>
  <c r="Q443" i="2" l="1" a="1"/>
  <c r="Q443" i="2" s="1"/>
  <c r="R444" i="2" s="1" a="1"/>
  <c r="R444" i="2" s="1"/>
  <c r="N444" i="2" a="1"/>
  <c r="N444" i="2" s="1"/>
  <c r="W443" i="2"/>
  <c r="S444" i="2" l="1" a="1"/>
  <c r="S444" i="2" s="1"/>
  <c r="I444" i="2" s="1" a="1"/>
  <c r="I444" i="2" s="1"/>
  <c r="V444" i="2" s="1" a="1"/>
  <c r="V444" i="2" s="1"/>
  <c r="T444" i="2"/>
  <c r="U444" i="2" s="1"/>
  <c r="L444" i="2" l="1" a="1"/>
  <c r="L444" i="2" s="1"/>
  <c r="K445" i="2" s="1" a="1"/>
  <c r="K445" i="2" s="1"/>
  <c r="J445" i="2" a="1"/>
  <c r="J445" i="2" s="1"/>
  <c r="M444" i="2" l="1" a="1"/>
  <c r="M444" i="2" s="1"/>
  <c r="N445" i="2" l="1" a="1"/>
  <c r="N445" i="2" s="1"/>
  <c r="O444" i="2" a="1"/>
  <c r="O444" i="2" s="1"/>
  <c r="P445" i="2" s="1" a="1"/>
  <c r="P445" i="2" s="1"/>
  <c r="Q444" i="2" l="1" a="1"/>
  <c r="Q444" i="2" s="1"/>
  <c r="R445" i="2" s="1" a="1"/>
  <c r="R445" i="2" s="1"/>
  <c r="W444" i="2"/>
  <c r="S445" i="2" l="1" a="1"/>
  <c r="S445" i="2" s="1"/>
  <c r="T445" i="2"/>
  <c r="U445" i="2" s="1"/>
  <c r="I445" i="2" l="1" a="1"/>
  <c r="I445" i="2" s="1"/>
  <c r="V445" i="2" s="1" a="1"/>
  <c r="V445" i="2" s="1"/>
  <c r="L445" i="2" l="1" a="1"/>
  <c r="L445" i="2" s="1"/>
  <c r="K446" i="2" s="1" a="1"/>
  <c r="K446" i="2" s="1"/>
  <c r="J446" i="2" a="1"/>
  <c r="J446" i="2" s="1"/>
  <c r="M445" i="2" a="1"/>
  <c r="M445" i="2" s="1"/>
  <c r="O445" i="2" l="1" a="1"/>
  <c r="O445" i="2" s="1"/>
  <c r="P446" i="2" s="1" a="1"/>
  <c r="P446" i="2" s="1"/>
  <c r="N446" i="2" a="1"/>
  <c r="N446" i="2" s="1"/>
  <c r="Q445" i="2" l="1" a="1"/>
  <c r="Q445" i="2" s="1"/>
  <c r="S446" i="2" s="1" a="1"/>
  <c r="S446" i="2" s="1"/>
  <c r="W445" i="2"/>
  <c r="R446" i="2" l="1" a="1"/>
  <c r="R446" i="2" s="1"/>
  <c r="T446" i="2"/>
  <c r="U446" i="2" s="1"/>
  <c r="I446" i="2" a="1"/>
  <c r="I446" i="2" s="1"/>
  <c r="V446" i="2" l="1" a="1"/>
  <c r="V446" i="2" s="1"/>
  <c r="L446" i="2" a="1"/>
  <c r="L446" i="2" s="1"/>
  <c r="K447" i="2" s="1" a="1"/>
  <c r="K447" i="2" s="1"/>
  <c r="J447" i="2" a="1"/>
  <c r="J447" i="2" s="1"/>
  <c r="M446" i="2" l="1" a="1"/>
  <c r="M446" i="2" s="1"/>
  <c r="O446" i="2" l="1" a="1"/>
  <c r="O446" i="2" s="1"/>
  <c r="P447" i="2" s="1" a="1"/>
  <c r="P447" i="2" s="1"/>
  <c r="N447" i="2" a="1"/>
  <c r="N447" i="2" s="1"/>
  <c r="Q446" i="2" l="1" a="1"/>
  <c r="Q446" i="2" s="1"/>
  <c r="R447" i="2" s="1" a="1"/>
  <c r="R447" i="2" s="1"/>
  <c r="W446" i="2"/>
  <c r="S447" i="2" l="1" a="1"/>
  <c r="S447" i="2" s="1"/>
  <c r="I447" i="2" s="1" a="1"/>
  <c r="I447" i="2" s="1"/>
  <c r="V447" i="2" s="1" a="1"/>
  <c r="V447" i="2" s="1"/>
  <c r="T447" i="2"/>
  <c r="U447" i="2" s="1"/>
  <c r="J448" i="2" l="1" a="1"/>
  <c r="J448" i="2" s="1"/>
  <c r="L447" i="2" a="1"/>
  <c r="L447" i="2" s="1"/>
  <c r="K448" i="2" s="1" a="1"/>
  <c r="K448" i="2" s="1"/>
  <c r="M447" i="2" l="1" a="1"/>
  <c r="M447" i="2" s="1"/>
  <c r="N448" i="2" s="1" a="1"/>
  <c r="N448" i="2" s="1"/>
  <c r="O447" i="2" l="1" a="1"/>
  <c r="O447" i="2" s="1"/>
  <c r="P448" i="2" s="1" a="1"/>
  <c r="P448" i="2" s="1"/>
  <c r="W447" i="2"/>
  <c r="Q447" i="2" l="1" a="1"/>
  <c r="Q447" i="2" s="1"/>
  <c r="S448" i="2" l="1" a="1"/>
  <c r="S448" i="2" s="1"/>
  <c r="R448" i="2" a="1"/>
  <c r="R448" i="2" s="1"/>
  <c r="T448" i="2"/>
  <c r="U448" i="2" s="1"/>
  <c r="I448" i="2" l="1" a="1"/>
  <c r="I448" i="2" s="1"/>
  <c r="J449" i="2" s="1" a="1"/>
  <c r="J449" i="2" s="1"/>
  <c r="L448" i="2" l="1" a="1"/>
  <c r="L448" i="2" s="1"/>
  <c r="K449" i="2" s="1" a="1"/>
  <c r="K449" i="2" s="1"/>
  <c r="V448" i="2" a="1"/>
  <c r="V448" i="2" s="1"/>
  <c r="W448" i="2" s="1"/>
  <c r="M448" i="2" a="1"/>
  <c r="M448" i="2" s="1"/>
  <c r="O448" i="2" l="1" a="1"/>
  <c r="O448" i="2" s="1"/>
  <c r="P449" i="2" s="1" a="1"/>
  <c r="P449" i="2" s="1"/>
  <c r="N449" i="2" a="1"/>
  <c r="N449" i="2" s="1"/>
  <c r="Q448" i="2" l="1" a="1"/>
  <c r="Q448" i="2" s="1"/>
  <c r="T449" i="2" s="1"/>
  <c r="U449" i="2" s="1"/>
  <c r="R449" i="2" l="1" a="1"/>
  <c r="R449" i="2" s="1"/>
  <c r="S449" i="2" a="1"/>
  <c r="S449" i="2" s="1"/>
  <c r="I449" i="2" s="1" a="1"/>
  <c r="I449" i="2" s="1"/>
  <c r="V449" i="2" s="1" a="1"/>
  <c r="V449" i="2" s="1"/>
  <c r="L449" i="2" l="1" a="1"/>
  <c r="L449" i="2" s="1"/>
  <c r="K450" i="2" s="1" a="1"/>
  <c r="K450" i="2" s="1"/>
  <c r="J450" i="2" a="1"/>
  <c r="J450" i="2" s="1"/>
  <c r="M449" i="2" l="1" a="1"/>
  <c r="M449" i="2" s="1"/>
  <c r="N450" i="2" s="1" a="1"/>
  <c r="N450" i="2" s="1"/>
  <c r="W449" i="2"/>
  <c r="O449" i="2" l="1" a="1"/>
  <c r="O449" i="2" s="1"/>
  <c r="P450" i="2" s="1" a="1"/>
  <c r="P450" i="2" s="1"/>
  <c r="Q449" i="2" l="1" a="1"/>
  <c r="Q449" i="2" s="1"/>
  <c r="R450" i="2" l="1" a="1"/>
  <c r="R450" i="2" s="1"/>
  <c r="S450" i="2" a="1"/>
  <c r="S450" i="2" s="1"/>
  <c r="I450" i="2" s="1" a="1"/>
  <c r="I450" i="2" s="1"/>
  <c r="T450" i="2"/>
  <c r="U450" i="2" s="1"/>
  <c r="V450" i="2" l="1" a="1"/>
  <c r="V450" i="2" s="1"/>
  <c r="L450" i="2" a="1"/>
  <c r="L450" i="2" s="1"/>
  <c r="K451" i="2" s="1" a="1"/>
  <c r="K451" i="2" s="1"/>
  <c r="J451" i="2" a="1"/>
  <c r="J451" i="2" s="1"/>
  <c r="M450" i="2" l="1" a="1"/>
  <c r="M450" i="2" s="1"/>
  <c r="N451" i="2" l="1" a="1"/>
  <c r="N451" i="2" s="1"/>
  <c r="O450" i="2" a="1"/>
  <c r="O450" i="2" s="1"/>
  <c r="W450" i="2"/>
  <c r="P451" i="2" l="1" a="1"/>
  <c r="P451" i="2" s="1"/>
  <c r="Q450" i="2" a="1"/>
  <c r="Q450" i="2" s="1"/>
  <c r="S451" i="2" l="1" a="1"/>
  <c r="S451" i="2" s="1"/>
  <c r="I451" i="2" s="1" a="1"/>
  <c r="I451" i="2" s="1"/>
  <c r="R451" i="2" a="1"/>
  <c r="R451" i="2" s="1"/>
  <c r="T451" i="2"/>
  <c r="U451" i="2" s="1"/>
  <c r="V451" i="2" l="1" a="1"/>
  <c r="V451" i="2" s="1"/>
  <c r="L451" i="2" a="1"/>
  <c r="L451" i="2" s="1"/>
  <c r="K452" i="2" s="1" a="1"/>
  <c r="K452" i="2" s="1"/>
  <c r="J452" i="2" a="1"/>
  <c r="J452" i="2" s="1"/>
  <c r="M451" i="2" l="1" a="1"/>
  <c r="M451" i="2" s="1"/>
  <c r="N452" i="2" s="1" a="1"/>
  <c r="N452" i="2" s="1"/>
  <c r="O451" i="2" l="1" a="1"/>
  <c r="O451" i="2" s="1"/>
  <c r="P452" i="2" s="1" a="1"/>
  <c r="P452" i="2" s="1"/>
  <c r="W451" i="2"/>
  <c r="Q451" i="2" l="1" a="1"/>
  <c r="Q451" i="2" s="1"/>
  <c r="R452" i="2" s="1" a="1"/>
  <c r="R452" i="2" s="1"/>
  <c r="S452" i="2" a="1"/>
  <c r="S452" i="2" s="1"/>
  <c r="I452" i="2" s="1" a="1"/>
  <c r="I452" i="2" s="1"/>
  <c r="V452" i="2" s="1" a="1"/>
  <c r="V452" i="2" s="1"/>
  <c r="T452" i="2" l="1"/>
  <c r="U452" i="2" s="1"/>
  <c r="L452" i="2" a="1"/>
  <c r="L452" i="2" s="1"/>
  <c r="K453" i="2" s="1" a="1"/>
  <c r="K453" i="2" s="1"/>
  <c r="J453" i="2" a="1"/>
  <c r="J453" i="2" s="1"/>
  <c r="M452" i="2" l="1" a="1"/>
  <c r="M452" i="2" s="1"/>
  <c r="O452" i="2" s="1" a="1"/>
  <c r="O452" i="2" s="1"/>
  <c r="P453" i="2" s="1" a="1"/>
  <c r="P453" i="2" s="1"/>
  <c r="N453" i="2" l="1" a="1"/>
  <c r="N453" i="2" s="1"/>
  <c r="Q452" i="2" a="1"/>
  <c r="Q452" i="2" s="1"/>
  <c r="T453" i="2" s="1"/>
  <c r="U453" i="2" s="1"/>
  <c r="W452" i="2"/>
  <c r="S453" i="2" l="1" a="1"/>
  <c r="S453" i="2" s="1"/>
  <c r="R453" i="2" a="1"/>
  <c r="R453" i="2" s="1"/>
  <c r="I453" i="2" a="1"/>
  <c r="I453" i="2" s="1"/>
  <c r="V453" i="2" l="1" a="1"/>
  <c r="V453" i="2" s="1"/>
  <c r="L453" i="2" a="1"/>
  <c r="L453" i="2" s="1"/>
  <c r="J454" i="2" a="1"/>
  <c r="J454" i="2" s="1"/>
  <c r="K454" i="2" l="1" a="1"/>
  <c r="K454" i="2" s="1"/>
  <c r="M453" i="2" a="1"/>
  <c r="M453" i="2" s="1"/>
  <c r="O453" i="2" l="1" a="1"/>
  <c r="O453" i="2" s="1"/>
  <c r="P454" i="2" s="1" a="1"/>
  <c r="P454" i="2" s="1"/>
  <c r="N454" i="2" a="1"/>
  <c r="N454" i="2" s="1"/>
  <c r="Q453" i="2" l="1" a="1"/>
  <c r="Q453" i="2" s="1"/>
  <c r="S454" i="2" s="1" a="1"/>
  <c r="S454" i="2" s="1"/>
  <c r="W453" i="2"/>
  <c r="R454" i="2" l="1" a="1"/>
  <c r="R454" i="2" s="1"/>
  <c r="T454" i="2"/>
  <c r="U454" i="2" s="1"/>
  <c r="I454" i="2" a="1"/>
  <c r="I454" i="2" s="1"/>
  <c r="V454" i="2" l="1" a="1"/>
  <c r="V454" i="2" s="1"/>
  <c r="L454" i="2" a="1"/>
  <c r="L454" i="2" s="1"/>
  <c r="K455" i="2" s="1" a="1"/>
  <c r="K455" i="2" s="1"/>
  <c r="J455" i="2" a="1"/>
  <c r="J455" i="2" s="1"/>
  <c r="M454" i="2" l="1" a="1"/>
  <c r="M454" i="2" s="1"/>
  <c r="N455" i="2" l="1" a="1"/>
  <c r="N455" i="2" s="1"/>
  <c r="O454" i="2" a="1"/>
  <c r="O454" i="2" s="1"/>
  <c r="P455" i="2" s="1" a="1"/>
  <c r="P455" i="2" s="1"/>
  <c r="Q454" i="2" l="1" a="1"/>
  <c r="Q454" i="2" s="1"/>
  <c r="W454" i="2" l="1"/>
  <c r="R455" i="2" a="1"/>
  <c r="R455" i="2" s="1"/>
  <c r="S455" i="2" a="1"/>
  <c r="S455" i="2" s="1"/>
  <c r="T455" i="2"/>
  <c r="U455" i="2" s="1"/>
  <c r="I455" i="2" l="1" a="1"/>
  <c r="I455" i="2" s="1"/>
  <c r="V455" i="2" s="1" a="1"/>
  <c r="V455" i="2" s="1"/>
  <c r="J456" i="2" l="1" a="1"/>
  <c r="J456" i="2" s="1"/>
  <c r="L455" i="2" a="1"/>
  <c r="L455" i="2" s="1"/>
  <c r="K456" i="2" s="1" a="1"/>
  <c r="K456" i="2" s="1"/>
  <c r="M455" i="2" l="1" a="1"/>
  <c r="M455" i="2" s="1"/>
  <c r="N456" i="2" l="1" a="1"/>
  <c r="N456" i="2" s="1"/>
  <c r="O455" i="2" a="1"/>
  <c r="O455" i="2" s="1"/>
  <c r="P456" i="2" s="1" a="1"/>
  <c r="P456" i="2" s="1"/>
  <c r="Q455" i="2" l="1" a="1"/>
  <c r="Q455" i="2" s="1"/>
  <c r="W455" i="2" l="1"/>
  <c r="T456" i="2"/>
  <c r="U456" i="2" s="1"/>
  <c r="R456" i="2" a="1"/>
  <c r="R456" i="2" s="1"/>
  <c r="S456" i="2" a="1"/>
  <c r="S456" i="2" s="1"/>
  <c r="I456" i="2" l="1" a="1"/>
  <c r="I456" i="2" s="1"/>
  <c r="V456" i="2" s="1" a="1"/>
  <c r="V456" i="2" s="1"/>
  <c r="L456" i="2" l="1" a="1"/>
  <c r="L456" i="2" s="1"/>
  <c r="K457" i="2" s="1" a="1"/>
  <c r="K457" i="2" s="1"/>
  <c r="J457" i="2" a="1"/>
  <c r="J457" i="2" s="1"/>
  <c r="M456" i="2" l="1" a="1"/>
  <c r="M456" i="2" s="1"/>
  <c r="N457" i="2" s="1" a="1"/>
  <c r="N457" i="2" s="1"/>
  <c r="O456" i="2" l="1" a="1"/>
  <c r="O456" i="2" s="1"/>
  <c r="P457" i="2" s="1" a="1"/>
  <c r="P457" i="2" s="1"/>
  <c r="Q456" i="2" l="1" a="1"/>
  <c r="Q456" i="2" s="1"/>
  <c r="T457" i="2" s="1"/>
  <c r="U457" i="2" s="1"/>
  <c r="W456" i="2"/>
  <c r="R457" i="2" a="1"/>
  <c r="R457" i="2" s="1"/>
  <c r="S457" i="2" a="1"/>
  <c r="S457" i="2" s="1"/>
  <c r="I457" i="2" l="1" a="1"/>
  <c r="I457" i="2" s="1"/>
  <c r="V457" i="2" s="1" a="1"/>
  <c r="V457" i="2" s="1"/>
  <c r="L457" i="2" l="1" a="1"/>
  <c r="L457" i="2" s="1"/>
  <c r="K458" i="2" s="1" a="1"/>
  <c r="K458" i="2" s="1"/>
  <c r="J458" i="2" a="1"/>
  <c r="J458" i="2" s="1"/>
  <c r="M457" i="2" l="1" a="1"/>
  <c r="M457" i="2" s="1"/>
  <c r="N458" i="2" s="1" a="1"/>
  <c r="N458" i="2" s="1"/>
  <c r="O457" i="2" l="1" a="1"/>
  <c r="O457" i="2" s="1"/>
  <c r="P458" i="2" s="1" a="1"/>
  <c r="P458" i="2" s="1"/>
  <c r="W457" i="2"/>
  <c r="Q457" i="2" l="1" a="1"/>
  <c r="Q457" i="2" s="1"/>
  <c r="R458" i="2" s="1" a="1"/>
  <c r="R458" i="2" s="1"/>
  <c r="T458" i="2" l="1"/>
  <c r="U458" i="2" s="1"/>
  <c r="S458" i="2" a="1"/>
  <c r="S458" i="2" s="1"/>
  <c r="I458" i="2" s="1" a="1"/>
  <c r="I458" i="2" s="1"/>
  <c r="V458" i="2" s="1" a="1"/>
  <c r="V458" i="2" s="1"/>
  <c r="J459" i="2" l="1" a="1"/>
  <c r="J459" i="2" s="1"/>
  <c r="L458" i="2" a="1"/>
  <c r="L458" i="2" s="1"/>
  <c r="K459" i="2" s="1" a="1"/>
  <c r="K459" i="2" s="1"/>
  <c r="M458" i="2" l="1" a="1"/>
  <c r="M458" i="2" s="1"/>
  <c r="O458" i="2" s="1" a="1"/>
  <c r="O458" i="2" s="1"/>
  <c r="P459" i="2" s="1" a="1"/>
  <c r="P459" i="2" s="1"/>
  <c r="Q458" i="2" l="1" a="1"/>
  <c r="Q458" i="2" s="1"/>
  <c r="T459" i="2" s="1"/>
  <c r="U459" i="2" s="1"/>
  <c r="N459" i="2" a="1"/>
  <c r="N459" i="2" s="1"/>
  <c r="W458" i="2"/>
  <c r="R459" i="2" l="1" a="1"/>
  <c r="R459" i="2" s="1"/>
  <c r="S459" i="2" a="1"/>
  <c r="S459" i="2" s="1"/>
  <c r="I459" i="2" s="1" a="1"/>
  <c r="I459" i="2" s="1"/>
  <c r="V459" i="2" s="1" a="1"/>
  <c r="V459" i="2" s="1"/>
  <c r="L459" i="2" l="1" a="1"/>
  <c r="L459" i="2" s="1"/>
  <c r="K460" i="2" s="1" a="1"/>
  <c r="K460" i="2" s="1"/>
  <c r="J460" i="2" a="1"/>
  <c r="J460" i="2" s="1"/>
  <c r="M459" i="2" l="1" a="1"/>
  <c r="M459" i="2" s="1"/>
  <c r="O459" i="2" s="1" a="1"/>
  <c r="O459" i="2" s="1"/>
  <c r="P460" i="2" s="1" a="1"/>
  <c r="P460" i="2" s="1"/>
  <c r="W459" i="2"/>
  <c r="N460" i="2" l="1" a="1"/>
  <c r="N460" i="2" s="1"/>
  <c r="Q459" i="2" a="1"/>
  <c r="Q459" i="2" s="1"/>
  <c r="T460" i="2" s="1"/>
  <c r="U460" i="2" s="1"/>
  <c r="S460" i="2" l="1" a="1"/>
  <c r="S460" i="2" s="1"/>
  <c r="I460" i="2" s="1" a="1"/>
  <c r="I460" i="2" s="1"/>
  <c r="R460" i="2" a="1"/>
  <c r="R460" i="2" s="1"/>
  <c r="V460" i="2" l="1" a="1"/>
  <c r="V460" i="2" s="1"/>
  <c r="W460" i="2" s="1"/>
  <c r="L460" i="2" a="1"/>
  <c r="L460" i="2" s="1"/>
  <c r="K461" i="2" s="1" a="1"/>
  <c r="K461" i="2" s="1"/>
  <c r="J461" i="2" a="1"/>
  <c r="J461" i="2" s="1"/>
  <c r="M460" i="2" l="1" a="1"/>
  <c r="M460" i="2" s="1"/>
  <c r="O460" i="2" s="1" a="1"/>
  <c r="O460" i="2" s="1"/>
  <c r="P461" i="2" s="1" a="1"/>
  <c r="P461" i="2" s="1"/>
  <c r="N461" i="2" l="1" a="1"/>
  <c r="N461" i="2" s="1"/>
  <c r="Q460" i="2" a="1"/>
  <c r="Q460" i="2" s="1"/>
  <c r="S461" i="2" s="1" a="1"/>
  <c r="S461" i="2" s="1"/>
  <c r="R461" i="2" l="1" a="1"/>
  <c r="R461" i="2" s="1"/>
  <c r="T461" i="2"/>
  <c r="U461" i="2" s="1"/>
  <c r="I461" i="2" a="1"/>
  <c r="I461" i="2" s="1"/>
  <c r="V461" i="2" s="1" a="1"/>
  <c r="V461" i="2" s="1"/>
  <c r="L461" i="2" l="1" a="1"/>
  <c r="L461" i="2" s="1"/>
  <c r="K462" i="2" s="1" a="1"/>
  <c r="K462" i="2" s="1"/>
  <c r="J462" i="2" a="1"/>
  <c r="J462" i="2" s="1"/>
  <c r="M461" i="2" l="1" a="1"/>
  <c r="M461" i="2" s="1"/>
  <c r="O461" i="2" s="1" a="1"/>
  <c r="O461" i="2" s="1"/>
  <c r="P462" i="2" s="1" a="1"/>
  <c r="P462" i="2" s="1"/>
  <c r="N462" i="2" l="1" a="1"/>
  <c r="N462" i="2" s="1"/>
  <c r="Q461" i="2" a="1"/>
  <c r="Q461" i="2" s="1"/>
  <c r="T462" i="2" s="1"/>
  <c r="U462" i="2" s="1"/>
  <c r="W461" i="2"/>
  <c r="S462" i="2" l="1" a="1"/>
  <c r="S462" i="2" s="1"/>
  <c r="R462" i="2" a="1"/>
  <c r="R462" i="2" s="1"/>
  <c r="I462" i="2" l="1" a="1"/>
  <c r="I462" i="2" s="1"/>
  <c r="V462" i="2" s="1" a="1"/>
  <c r="V462" i="2" s="1"/>
  <c r="J463" i="2" l="1" a="1"/>
  <c r="J463" i="2" s="1"/>
  <c r="L462" i="2" a="1"/>
  <c r="L462" i="2" s="1"/>
  <c r="K463" i="2" s="1" a="1"/>
  <c r="K463" i="2" s="1"/>
  <c r="M462" i="2" l="1" a="1"/>
  <c r="M462" i="2" s="1"/>
  <c r="N463" i="2" s="1" a="1"/>
  <c r="N463" i="2" s="1"/>
  <c r="O462" i="2" l="1" a="1"/>
  <c r="O462" i="2" s="1"/>
  <c r="P463" i="2" s="1" a="1"/>
  <c r="P463" i="2" s="1"/>
  <c r="W462" i="2"/>
  <c r="Q462" i="2" l="1" a="1"/>
  <c r="Q462" i="2" s="1"/>
  <c r="R463" i="2" s="1" a="1"/>
  <c r="R463" i="2" s="1"/>
  <c r="T463" i="2" l="1"/>
  <c r="U463" i="2" s="1"/>
  <c r="S463" i="2" a="1"/>
  <c r="S463" i="2" s="1"/>
  <c r="I463" i="2" s="1" a="1"/>
  <c r="I463" i="2" s="1"/>
  <c r="V463" i="2" s="1" a="1"/>
  <c r="V463" i="2" s="1"/>
  <c r="J464" i="2" l="1" a="1"/>
  <c r="J464" i="2" s="1"/>
  <c r="L463" i="2" a="1"/>
  <c r="L463" i="2" s="1"/>
  <c r="K464" i="2" s="1" a="1"/>
  <c r="K464" i="2" s="1"/>
  <c r="M463" i="2" l="1" a="1"/>
  <c r="M463" i="2" s="1"/>
  <c r="O463" i="2" s="1" a="1"/>
  <c r="O463" i="2" s="1"/>
  <c r="P464" i="2" s="1" a="1"/>
  <c r="P464" i="2" s="1"/>
  <c r="W463" i="2"/>
  <c r="Q463" i="2" l="1" a="1"/>
  <c r="Q463" i="2" s="1"/>
  <c r="T464" i="2" s="1"/>
  <c r="U464" i="2" s="1"/>
  <c r="N464" i="2" a="1"/>
  <c r="N464" i="2" s="1"/>
  <c r="S464" i="2" a="1"/>
  <c r="S464" i="2" s="1"/>
  <c r="I464" i="2" s="1" a="1"/>
  <c r="I464" i="2" s="1"/>
  <c r="R464" i="2" a="1"/>
  <c r="R464" i="2" s="1"/>
  <c r="V464" i="2" l="1" a="1"/>
  <c r="V464" i="2" s="1"/>
  <c r="L464" i="2" a="1"/>
  <c r="L464" i="2" s="1"/>
  <c r="K465" i="2" s="1" a="1"/>
  <c r="K465" i="2" s="1"/>
  <c r="J465" i="2" a="1"/>
  <c r="J465" i="2" s="1"/>
  <c r="M464" i="2" l="1" a="1"/>
  <c r="M464" i="2" s="1"/>
  <c r="N465" i="2" s="1" a="1"/>
  <c r="N465" i="2" s="1"/>
  <c r="O464" i="2" l="1" a="1"/>
  <c r="O464" i="2" s="1"/>
  <c r="P465" i="2" s="1" a="1"/>
  <c r="P465" i="2" s="1"/>
  <c r="Q464" i="2" l="1" a="1"/>
  <c r="Q464" i="2" s="1"/>
  <c r="T465" i="2" s="1"/>
  <c r="U465" i="2" s="1"/>
  <c r="W464" i="2"/>
  <c r="R465" i="2" a="1"/>
  <c r="R465" i="2" s="1"/>
  <c r="S465" i="2" a="1"/>
  <c r="S465" i="2" s="1"/>
  <c r="I465" i="2" l="1" a="1"/>
  <c r="I465" i="2" s="1"/>
  <c r="V465" i="2" s="1" a="1"/>
  <c r="V465" i="2" s="1"/>
  <c r="L465" i="2" l="1" a="1"/>
  <c r="L465" i="2" s="1"/>
  <c r="K466" i="2" s="1" a="1"/>
  <c r="K466" i="2" s="1"/>
  <c r="J466" i="2" a="1"/>
  <c r="J466" i="2" s="1"/>
  <c r="M465" i="2" a="1"/>
  <c r="M465" i="2" s="1"/>
  <c r="W465" i="2" l="1"/>
  <c r="O465" i="2" a="1"/>
  <c r="O465" i="2" s="1"/>
  <c r="P466" i="2" s="1" a="1"/>
  <c r="P466" i="2" s="1"/>
  <c r="N466" i="2" a="1"/>
  <c r="N466" i="2" s="1"/>
  <c r="Q465" i="2" l="1" a="1"/>
  <c r="Q465" i="2" s="1"/>
  <c r="T466" i="2" s="1"/>
  <c r="U466" i="2" s="1"/>
  <c r="S466" i="2" l="1" a="1"/>
  <c r="S466" i="2" s="1"/>
  <c r="R466" i="2" a="1"/>
  <c r="R466" i="2" s="1"/>
  <c r="I466" i="2" a="1"/>
  <c r="I466" i="2" s="1"/>
  <c r="V466" i="2" l="1" a="1"/>
  <c r="V466" i="2" s="1"/>
  <c r="L466" i="2" a="1"/>
  <c r="L466" i="2" s="1"/>
  <c r="K467" i="2" s="1" a="1"/>
  <c r="K467" i="2" s="1"/>
  <c r="J467" i="2" a="1"/>
  <c r="J467" i="2" s="1"/>
  <c r="M466" i="2" l="1" a="1"/>
  <c r="M466" i="2" s="1"/>
  <c r="N467" i="2" s="1" a="1"/>
  <c r="N467" i="2" s="1"/>
  <c r="O466" i="2" l="1" a="1"/>
  <c r="O466" i="2" s="1"/>
  <c r="P467" i="2" s="1" a="1"/>
  <c r="P467" i="2" s="1"/>
  <c r="Q466" i="2" l="1" a="1"/>
  <c r="Q466" i="2" s="1"/>
  <c r="T467" i="2" s="1"/>
  <c r="U467" i="2" s="1"/>
  <c r="W466" i="2"/>
  <c r="S467" i="2" l="1" a="1"/>
  <c r="S467" i="2" s="1"/>
  <c r="R467" i="2" a="1"/>
  <c r="R467" i="2" s="1"/>
  <c r="I467" i="2" a="1"/>
  <c r="I467" i="2" s="1"/>
  <c r="V467" i="2" s="1" a="1"/>
  <c r="V467" i="2" s="1"/>
  <c r="L467" i="2" l="1" a="1"/>
  <c r="L467" i="2" s="1"/>
  <c r="K468" i="2" s="1" a="1"/>
  <c r="K468" i="2" s="1"/>
  <c r="J468" i="2" a="1"/>
  <c r="J468" i="2" s="1"/>
  <c r="M467" i="2" l="1" a="1"/>
  <c r="M467" i="2" s="1"/>
  <c r="O467" i="2" s="1" a="1"/>
  <c r="O467" i="2" s="1"/>
  <c r="P468" i="2" s="1" a="1"/>
  <c r="P468" i="2" s="1"/>
  <c r="N468" i="2" l="1" a="1"/>
  <c r="N468" i="2" s="1"/>
  <c r="Q467" i="2" a="1"/>
  <c r="Q467" i="2" s="1"/>
  <c r="T468" i="2" s="1"/>
  <c r="U468" i="2" s="1"/>
  <c r="W467" i="2"/>
  <c r="R468" i="2" a="1"/>
  <c r="R468" i="2" s="1"/>
  <c r="S468" i="2" a="1"/>
  <c r="S468" i="2" s="1"/>
  <c r="I468" i="2" l="1" a="1"/>
  <c r="I468" i="2" s="1"/>
  <c r="V468" i="2" s="1" a="1"/>
  <c r="V468" i="2" s="1"/>
  <c r="L468" i="2" l="1" a="1"/>
  <c r="L468" i="2" s="1"/>
  <c r="K469" i="2" s="1" a="1"/>
  <c r="K469" i="2" s="1"/>
  <c r="J469" i="2" a="1"/>
  <c r="J469" i="2" s="1"/>
  <c r="M468" i="2" l="1" a="1"/>
  <c r="M468" i="2" s="1"/>
  <c r="O468" i="2" s="1" a="1"/>
  <c r="O468" i="2" s="1"/>
  <c r="P469" i="2" s="1" a="1"/>
  <c r="P469" i="2" s="1"/>
  <c r="N469" i="2" a="1"/>
  <c r="N469" i="2" s="1"/>
  <c r="Q468" i="2" l="1" a="1"/>
  <c r="Q468" i="2" s="1"/>
  <c r="T469" i="2" s="1"/>
  <c r="U469" i="2" s="1"/>
  <c r="W468" i="2"/>
  <c r="S469" i="2" l="1" a="1"/>
  <c r="S469" i="2" s="1"/>
  <c r="R469" i="2" a="1"/>
  <c r="R469" i="2" s="1"/>
  <c r="I469" i="2" l="1" a="1"/>
  <c r="I469" i="2" s="1"/>
  <c r="V469" i="2" s="1" a="1"/>
  <c r="V469" i="2" s="1"/>
  <c r="J470" i="2" l="1" a="1"/>
  <c r="J470" i="2" s="1"/>
  <c r="L469" i="2" a="1"/>
  <c r="L469" i="2" s="1"/>
  <c r="K470" i="2" s="1" a="1"/>
  <c r="K470" i="2" s="1"/>
  <c r="M469" i="2" l="1" a="1"/>
  <c r="M469" i="2" s="1"/>
  <c r="N470" i="2" s="1" a="1"/>
  <c r="N470" i="2" s="1"/>
  <c r="W469" i="2"/>
  <c r="O469" i="2" l="1" a="1"/>
  <c r="O469" i="2" s="1"/>
  <c r="P470" i="2" s="1" a="1"/>
  <c r="P470" i="2" s="1"/>
  <c r="Q469" i="2" l="1" a="1"/>
  <c r="Q469" i="2" s="1"/>
  <c r="T470" i="2" s="1"/>
  <c r="U470" i="2" s="1"/>
  <c r="R470" i="2" a="1"/>
  <c r="R470" i="2" s="1"/>
  <c r="S470" i="2" a="1"/>
  <c r="S470" i="2" s="1"/>
  <c r="I470" i="2" s="1" a="1"/>
  <c r="I470" i="2" s="1"/>
  <c r="L470" i="2" l="1" a="1"/>
  <c r="L470" i="2" s="1"/>
  <c r="K471" i="2" s="1" a="1"/>
  <c r="K471" i="2" s="1"/>
  <c r="V470" i="2" a="1"/>
  <c r="V470" i="2" s="1"/>
  <c r="J471" i="2" a="1"/>
  <c r="J471" i="2" s="1"/>
  <c r="M470" i="2" a="1"/>
  <c r="M470" i="2" s="1"/>
  <c r="N471" i="2" s="1" a="1"/>
  <c r="N471" i="2" s="1"/>
  <c r="O470" i="2" l="1" a="1"/>
  <c r="O470" i="2" s="1"/>
  <c r="P471" i="2" s="1" a="1"/>
  <c r="P471" i="2" s="1"/>
  <c r="W470" i="2"/>
  <c r="Q470" i="2" l="1" a="1"/>
  <c r="Q470" i="2" s="1"/>
  <c r="R471" i="2" s="1" a="1"/>
  <c r="R471" i="2" s="1"/>
  <c r="T471" i="2" l="1"/>
  <c r="U471" i="2" s="1"/>
  <c r="S471" i="2" a="1"/>
  <c r="S471" i="2" s="1"/>
  <c r="I471" i="2" s="1" a="1"/>
  <c r="I471" i="2" s="1"/>
  <c r="J472" i="2" s="1" a="1"/>
  <c r="J472" i="2" s="1"/>
  <c r="L471" i="2" l="1" a="1"/>
  <c r="L471" i="2" s="1"/>
  <c r="K472" i="2" s="1" a="1"/>
  <c r="K472" i="2" s="1"/>
  <c r="V471" i="2" a="1"/>
  <c r="V471" i="2" s="1"/>
  <c r="M471" i="2" l="1" a="1"/>
  <c r="M471" i="2" s="1"/>
  <c r="N472" i="2" s="1" a="1"/>
  <c r="N472" i="2" s="1"/>
  <c r="W471" i="2"/>
  <c r="O471" i="2" l="1" a="1"/>
  <c r="O471" i="2" s="1"/>
  <c r="P472" i="2" s="1" a="1"/>
  <c r="P472" i="2" s="1"/>
  <c r="Q471" i="2" l="1" a="1"/>
  <c r="Q471" i="2" s="1"/>
  <c r="S472" i="2" s="1" a="1"/>
  <c r="S472" i="2" s="1"/>
  <c r="I472" i="2" s="1" a="1"/>
  <c r="I472" i="2" s="1"/>
  <c r="J473" i="2" s="1" a="1"/>
  <c r="J473" i="2" s="1"/>
  <c r="T472" i="2" l="1"/>
  <c r="U472" i="2" s="1"/>
  <c r="R472" i="2" a="1"/>
  <c r="R472" i="2" s="1"/>
  <c r="V472" i="2" s="1" a="1"/>
  <c r="V472" i="2" s="1"/>
  <c r="L472" i="2" a="1"/>
  <c r="L472" i="2" s="1"/>
  <c r="K473" i="2" s="1" a="1"/>
  <c r="K473" i="2" s="1"/>
  <c r="M472" i="2" l="1" a="1"/>
  <c r="M472" i="2" s="1"/>
  <c r="N473" i="2" s="1" a="1"/>
  <c r="N473" i="2" s="1"/>
  <c r="O472" i="2" l="1" a="1"/>
  <c r="O472" i="2" s="1"/>
  <c r="P473" i="2" s="1" a="1"/>
  <c r="P473" i="2" s="1"/>
  <c r="W472" i="2"/>
  <c r="Q472" i="2" l="1" a="1"/>
  <c r="Q472" i="2" s="1"/>
  <c r="T473" i="2" s="1"/>
  <c r="U473" i="2" s="1"/>
  <c r="R473" i="2" l="1" a="1"/>
  <c r="R473" i="2" s="1"/>
  <c r="S473" i="2" a="1"/>
  <c r="S473" i="2" s="1"/>
  <c r="I473" i="2" s="1" a="1"/>
  <c r="I473" i="2" s="1"/>
  <c r="V473" i="2" s="1" a="1"/>
  <c r="V473" i="2" s="1"/>
  <c r="W473" i="2" s="1"/>
  <c r="L473" i="2" l="1" a="1"/>
  <c r="L473" i="2" s="1"/>
  <c r="K474" i="2" s="1" a="1"/>
  <c r="K474" i="2" s="1"/>
  <c r="J474" i="2" a="1"/>
  <c r="J474" i="2" s="1"/>
  <c r="M473" i="2" l="1" a="1"/>
  <c r="M473" i="2" s="1"/>
  <c r="O473" i="2" s="1" a="1"/>
  <c r="O473" i="2" s="1"/>
  <c r="P474" i="2" s="1" a="1"/>
  <c r="P474" i="2" s="1"/>
  <c r="Q473" i="2" l="1" a="1"/>
  <c r="Q473" i="2" s="1"/>
  <c r="R474" i="2" s="1" a="1"/>
  <c r="R474" i="2" s="1"/>
  <c r="N474" i="2" a="1"/>
  <c r="N474" i="2" s="1"/>
  <c r="T474" i="2" l="1"/>
  <c r="U474" i="2" s="1"/>
  <c r="S474" i="2" a="1"/>
  <c r="S474" i="2" s="1"/>
  <c r="I474" i="2" s="1" a="1"/>
  <c r="I474" i="2" s="1"/>
  <c r="V474" i="2" s="1" a="1"/>
  <c r="V474" i="2" s="1"/>
  <c r="L474" i="2" l="1" a="1"/>
  <c r="L474" i="2" s="1"/>
  <c r="K475" i="2" s="1" a="1"/>
  <c r="K475" i="2" s="1"/>
  <c r="J475" i="2" a="1"/>
  <c r="J475" i="2" s="1"/>
  <c r="W474" i="2"/>
  <c r="M474" i="2" l="1" a="1"/>
  <c r="M474" i="2" s="1"/>
  <c r="N475" i="2" s="1" a="1"/>
  <c r="N475" i="2" s="1"/>
  <c r="O474" i="2" l="1" a="1"/>
  <c r="O474" i="2" s="1"/>
  <c r="P475" i="2" s="1" a="1"/>
  <c r="P475" i="2" s="1"/>
  <c r="Q474" i="2" l="1" a="1"/>
  <c r="Q474" i="2" s="1"/>
  <c r="T475" i="2" l="1"/>
  <c r="U475" i="2" s="1"/>
  <c r="R475" i="2" a="1"/>
  <c r="R475" i="2" s="1"/>
  <c r="S475" i="2" a="1"/>
  <c r="S475" i="2" s="1"/>
  <c r="I475" i="2" s="1" a="1"/>
  <c r="I475" i="2" s="1"/>
  <c r="V475" i="2" l="1" a="1"/>
  <c r="V475" i="2" s="1"/>
  <c r="L475" i="2" a="1"/>
  <c r="L475" i="2" s="1"/>
  <c r="K476" i="2" s="1" a="1"/>
  <c r="K476" i="2" s="1"/>
  <c r="J476" i="2" a="1"/>
  <c r="J476" i="2" s="1"/>
  <c r="M475" i="2" l="1" a="1"/>
  <c r="M475" i="2" s="1"/>
  <c r="N476" i="2" l="1" a="1"/>
  <c r="N476" i="2" s="1"/>
  <c r="O475" i="2" a="1"/>
  <c r="O475" i="2" s="1"/>
  <c r="P476" i="2" s="1" a="1"/>
  <c r="P476" i="2" s="1"/>
  <c r="W475" i="2"/>
  <c r="Q475" i="2" l="1" a="1"/>
  <c r="Q475" i="2" s="1"/>
  <c r="T476" i="2" l="1"/>
  <c r="U476" i="2" s="1"/>
  <c r="S476" i="2" a="1"/>
  <c r="S476" i="2" s="1"/>
  <c r="I476" i="2" s="1" a="1"/>
  <c r="I476" i="2" s="1"/>
  <c r="J477" i="2" s="1" a="1"/>
  <c r="J477" i="2" s="1"/>
  <c r="R476" i="2" a="1"/>
  <c r="R476" i="2" s="1"/>
  <c r="L476" i="2" l="1" a="1"/>
  <c r="L476" i="2" s="1"/>
  <c r="K477" i="2" s="1" a="1"/>
  <c r="K477" i="2" s="1"/>
  <c r="V476" i="2" a="1"/>
  <c r="V476" i="2" s="1"/>
  <c r="M476" i="2" a="1"/>
  <c r="M476" i="2" s="1"/>
  <c r="N477" i="2" s="1" a="1"/>
  <c r="N477" i="2" s="1"/>
  <c r="O476" i="2" l="1" a="1"/>
  <c r="O476" i="2" s="1"/>
  <c r="P477" i="2" s="1" a="1"/>
  <c r="P477" i="2" s="1"/>
  <c r="Q476" i="2" l="1" a="1"/>
  <c r="Q476" i="2" s="1"/>
  <c r="T477" i="2" s="1"/>
  <c r="U477" i="2" s="1"/>
  <c r="W476" i="2"/>
  <c r="S477" i="2" l="1" a="1"/>
  <c r="S477" i="2" s="1"/>
  <c r="I477" i="2" s="1" a="1"/>
  <c r="I477" i="2" s="1"/>
  <c r="R477" i="2" a="1"/>
  <c r="R477" i="2" s="1"/>
  <c r="V477" i="2" l="1" a="1"/>
  <c r="V477" i="2" s="1"/>
  <c r="L477" i="2" a="1"/>
  <c r="L477" i="2" s="1"/>
  <c r="K478" i="2" s="1" a="1"/>
  <c r="K478" i="2" s="1"/>
  <c r="J478" i="2" a="1"/>
  <c r="J478" i="2" s="1"/>
  <c r="M477" i="2" l="1" a="1"/>
  <c r="M477" i="2" s="1"/>
  <c r="N478" i="2" s="1" a="1"/>
  <c r="N478" i="2" s="1"/>
  <c r="O477" i="2" l="1" a="1"/>
  <c r="O477" i="2" s="1"/>
  <c r="P478" i="2" s="1" a="1"/>
  <c r="P478" i="2" s="1"/>
  <c r="W477" i="2"/>
  <c r="Q477" i="2" l="1" a="1"/>
  <c r="Q477" i="2" s="1"/>
  <c r="R478" i="2" s="1" a="1"/>
  <c r="R478" i="2" s="1"/>
  <c r="T478" i="2" l="1"/>
  <c r="U478" i="2" s="1"/>
  <c r="S478" i="2" a="1"/>
  <c r="S478" i="2" s="1"/>
  <c r="I478" i="2" l="1" a="1"/>
  <c r="I478" i="2" s="1"/>
  <c r="V478" i="2" s="1" a="1"/>
  <c r="V478" i="2" s="1"/>
  <c r="L478" i="2" l="1" a="1"/>
  <c r="L478" i="2" s="1"/>
  <c r="K479" i="2" s="1" a="1"/>
  <c r="K479" i="2" s="1"/>
  <c r="J479" i="2" a="1"/>
  <c r="J479" i="2" s="1"/>
  <c r="M478" i="2" a="1"/>
  <c r="M478" i="2" s="1"/>
  <c r="W478" i="2"/>
  <c r="O478" i="2" l="1" a="1"/>
  <c r="O478" i="2" s="1"/>
  <c r="N479" i="2" a="1"/>
  <c r="N479" i="2" s="1"/>
  <c r="P479" i="2" l="1" a="1"/>
  <c r="P479" i="2" s="1"/>
  <c r="Q478" i="2" a="1"/>
  <c r="Q478" i="2" s="1"/>
  <c r="T479" i="2" l="1"/>
  <c r="U479" i="2" s="1"/>
  <c r="R479" i="2" a="1"/>
  <c r="R479" i="2" s="1"/>
  <c r="S479" i="2" a="1"/>
  <c r="S479" i="2" s="1"/>
  <c r="I479" i="2" l="1" a="1"/>
  <c r="I479" i="2" s="1"/>
  <c r="V479" i="2" s="1" a="1"/>
  <c r="V479" i="2" s="1"/>
  <c r="L479" i="2" l="1" a="1"/>
  <c r="L479" i="2" s="1"/>
  <c r="K480" i="2" s="1" a="1"/>
  <c r="K480" i="2" s="1"/>
  <c r="J480" i="2" a="1"/>
  <c r="J480" i="2" s="1"/>
  <c r="W479" i="2"/>
  <c r="M479" i="2" l="1" a="1"/>
  <c r="M479" i="2" s="1"/>
  <c r="O479" i="2" l="1" a="1"/>
  <c r="O479" i="2" s="1"/>
  <c r="P480" i="2" s="1" a="1"/>
  <c r="P480" i="2" s="1"/>
  <c r="N480" i="2" a="1"/>
  <c r="N480" i="2" s="1"/>
  <c r="Q479" i="2" l="1" a="1"/>
  <c r="Q479" i="2" s="1"/>
  <c r="S480" i="2" l="1" a="1"/>
  <c r="S480" i="2" s="1"/>
  <c r="I480" i="2" s="1" a="1"/>
  <c r="I480" i="2" s="1"/>
  <c r="J481" i="2" s="1" a="1"/>
  <c r="J481" i="2" s="1"/>
  <c r="T480" i="2"/>
  <c r="U480" i="2" s="1"/>
  <c r="R480" i="2" a="1"/>
  <c r="R480" i="2" s="1"/>
  <c r="V480" i="2" l="1" a="1"/>
  <c r="V480" i="2" s="1"/>
  <c r="W480" i="2" s="1"/>
  <c r="L480" i="2" a="1"/>
  <c r="L480" i="2" s="1"/>
  <c r="K481" i="2" s="1" a="1"/>
  <c r="K481" i="2" s="1"/>
  <c r="M480" i="2" l="1" a="1"/>
  <c r="M480" i="2" s="1"/>
  <c r="N481" i="2" s="1" a="1"/>
  <c r="N481" i="2" s="1"/>
  <c r="O480" i="2" l="1" a="1"/>
  <c r="O480" i="2" s="1"/>
  <c r="P481" i="2" s="1" a="1"/>
  <c r="P481" i="2" s="1"/>
  <c r="Q480" i="2" a="1"/>
  <c r="Q480" i="2" s="1"/>
  <c r="R481" i="2" s="1" a="1"/>
  <c r="R481" i="2" s="1"/>
  <c r="S481" i="2" l="1" a="1"/>
  <c r="S481" i="2" s="1"/>
  <c r="I481" i="2" s="1" a="1"/>
  <c r="I481" i="2" s="1"/>
  <c r="T481" i="2"/>
  <c r="U481" i="2" s="1"/>
  <c r="J482" i="2" l="1" a="1"/>
  <c r="J482" i="2" s="1"/>
  <c r="L481" i="2" a="1"/>
  <c r="L481" i="2" s="1"/>
  <c r="K482" i="2" s="1" a="1"/>
  <c r="K482" i="2" s="1"/>
  <c r="V481" i="2" a="1"/>
  <c r="V481" i="2" s="1"/>
  <c r="W481" i="2" l="1"/>
  <c r="M481" i="2" a="1"/>
  <c r="M481" i="2" s="1"/>
  <c r="N482" i="2" l="1" a="1"/>
  <c r="N482" i="2" s="1"/>
  <c r="O481" i="2" a="1"/>
  <c r="O481" i="2" s="1"/>
  <c r="P482" i="2" s="1" a="1"/>
  <c r="P482" i="2" s="1"/>
  <c r="Q481" i="2" l="1" a="1"/>
  <c r="Q481" i="2" s="1"/>
  <c r="R482" i="2" l="1" a="1"/>
  <c r="R482" i="2" s="1"/>
  <c r="T482" i="2"/>
  <c r="U482" i="2" s="1"/>
  <c r="S482" i="2" a="1"/>
  <c r="S482" i="2" s="1"/>
  <c r="I482" i="2" l="1" a="1"/>
  <c r="I482" i="2" s="1"/>
  <c r="L482" i="2" l="1" a="1"/>
  <c r="L482" i="2" s="1"/>
  <c r="K483" i="2" s="1" a="1"/>
  <c r="K483" i="2" s="1"/>
  <c r="J483" i="2" a="1"/>
  <c r="J483" i="2" s="1"/>
  <c r="V482" i="2" a="1"/>
  <c r="V482" i="2" s="1"/>
  <c r="M482" i="2" l="1" a="1"/>
  <c r="M482" i="2" s="1"/>
  <c r="O482" i="2" s="1" a="1"/>
  <c r="O482" i="2" s="1"/>
  <c r="P483" i="2" s="1" a="1"/>
  <c r="P483" i="2" s="1"/>
  <c r="W482" i="2"/>
  <c r="Q482" i="2" l="1" a="1"/>
  <c r="Q482" i="2" s="1"/>
  <c r="R483" i="2" s="1" a="1"/>
  <c r="R483" i="2" s="1"/>
  <c r="N483" i="2" a="1"/>
  <c r="N483" i="2" s="1"/>
  <c r="S483" i="2" l="1" a="1"/>
  <c r="S483" i="2" s="1"/>
  <c r="I483" i="2" s="1" a="1"/>
  <c r="I483" i="2" s="1"/>
  <c r="V483" i="2" s="1" a="1"/>
  <c r="V483" i="2" s="1"/>
  <c r="T483" i="2"/>
  <c r="U483" i="2" s="1"/>
  <c r="W483" i="2" l="1"/>
  <c r="J484" i="2" a="1"/>
  <c r="J484" i="2" s="1"/>
  <c r="L483" i="2" a="1"/>
  <c r="L483" i="2" s="1"/>
  <c r="K484" i="2" s="1" a="1"/>
  <c r="K484" i="2" s="1"/>
  <c r="M483" i="2" l="1" a="1"/>
  <c r="M483" i="2" s="1"/>
  <c r="O483" i="2" l="1" a="1"/>
  <c r="O483" i="2" s="1"/>
  <c r="P484" i="2" s="1" a="1"/>
  <c r="P484" i="2" s="1"/>
  <c r="N484" i="2" a="1"/>
  <c r="N484" i="2" s="1"/>
  <c r="Q483" i="2" l="1" a="1"/>
  <c r="Q483" i="2" s="1"/>
  <c r="T484" i="2" s="1"/>
  <c r="U484" i="2" s="1"/>
  <c r="R484" i="2" l="1" a="1"/>
  <c r="R484" i="2" s="1"/>
  <c r="S484" i="2" a="1"/>
  <c r="S484" i="2" s="1"/>
  <c r="I484" i="2" s="1" a="1"/>
  <c r="I484" i="2" s="1"/>
  <c r="J485" i="2" l="1" a="1"/>
  <c r="J485" i="2" s="1"/>
  <c r="L484" i="2" a="1"/>
  <c r="L484" i="2" s="1"/>
  <c r="K485" i="2" s="1" a="1"/>
  <c r="K485" i="2" s="1"/>
  <c r="V484" i="2" a="1"/>
  <c r="V484" i="2" s="1"/>
  <c r="M484" i="2" l="1" a="1"/>
  <c r="M484" i="2" s="1"/>
  <c r="N485" i="2" s="1" a="1"/>
  <c r="N485" i="2" s="1"/>
  <c r="W484" i="2"/>
  <c r="O484" i="2" l="1" a="1"/>
  <c r="O484" i="2" s="1"/>
  <c r="P485" i="2" s="1" a="1"/>
  <c r="P485" i="2" s="1"/>
  <c r="Q484" i="2" l="1" a="1"/>
  <c r="Q484" i="2" s="1"/>
  <c r="R485" i="2" s="1" a="1"/>
  <c r="R485" i="2" s="1"/>
  <c r="S485" i="2" l="1" a="1"/>
  <c r="S485" i="2" s="1"/>
  <c r="I485" i="2" s="1" a="1"/>
  <c r="I485" i="2" s="1"/>
  <c r="V485" i="2" s="1" a="1"/>
  <c r="V485" i="2" s="1"/>
  <c r="T485" i="2"/>
  <c r="U485" i="2" s="1"/>
  <c r="W485" i="2" l="1"/>
  <c r="L485" i="2" a="1"/>
  <c r="L485" i="2" s="1"/>
  <c r="K486" i="2" s="1" a="1"/>
  <c r="K486" i="2" s="1"/>
  <c r="J486" i="2" a="1"/>
  <c r="J486" i="2" s="1"/>
  <c r="M485" i="2" a="1"/>
  <c r="M485" i="2" s="1"/>
  <c r="N486" i="2" l="1" a="1"/>
  <c r="N486" i="2" s="1"/>
  <c r="O485" i="2" a="1"/>
  <c r="O485" i="2" s="1"/>
  <c r="P486" i="2" s="1" a="1"/>
  <c r="P486" i="2" s="1"/>
  <c r="Q485" i="2" l="1" a="1"/>
  <c r="Q485" i="2" s="1"/>
  <c r="T486" i="2" s="1"/>
  <c r="U486" i="2" s="1"/>
  <c r="S486" i="2" l="1" a="1"/>
  <c r="S486" i="2" s="1"/>
  <c r="I486" i="2" s="1" a="1"/>
  <c r="I486" i="2" s="1"/>
  <c r="R486" i="2" a="1"/>
  <c r="R486" i="2" s="1"/>
  <c r="V486" i="2" l="1" a="1"/>
  <c r="V486" i="2" s="1"/>
  <c r="W486" i="2" s="1"/>
  <c r="J487" i="2" a="1"/>
  <c r="J487" i="2" s="1"/>
  <c r="L486" i="2" a="1"/>
  <c r="L486" i="2" s="1"/>
  <c r="K487" i="2" s="1" a="1"/>
  <c r="K487" i="2" s="1"/>
  <c r="M486" i="2" l="1" a="1"/>
  <c r="M486" i="2" s="1"/>
  <c r="N487" i="2" l="1" a="1"/>
  <c r="N487" i="2" s="1"/>
  <c r="O486" i="2" a="1"/>
  <c r="O486" i="2" s="1"/>
  <c r="P487" i="2" s="1" a="1"/>
  <c r="P487" i="2" s="1"/>
  <c r="Q486" i="2" l="1" a="1"/>
  <c r="Q486" i="2" s="1"/>
  <c r="R487" i="2" s="1" a="1"/>
  <c r="R487" i="2" s="1"/>
  <c r="S487" i="2" l="1" a="1"/>
  <c r="S487" i="2" s="1"/>
  <c r="T487" i="2"/>
  <c r="U487" i="2" s="1"/>
  <c r="I487" i="2" a="1"/>
  <c r="I487" i="2" s="1"/>
  <c r="J488" i="2" l="1" a="1"/>
  <c r="J488" i="2" s="1"/>
  <c r="L487" i="2" a="1"/>
  <c r="L487" i="2" s="1"/>
  <c r="K488" i="2" s="1" a="1"/>
  <c r="K488" i="2" s="1"/>
  <c r="V487" i="2" a="1"/>
  <c r="V487" i="2" s="1"/>
  <c r="M487" i="2" l="1" a="1"/>
  <c r="M487" i="2" s="1"/>
  <c r="N488" i="2" s="1" a="1"/>
  <c r="N488" i="2" s="1"/>
  <c r="W487" i="2"/>
  <c r="O487" i="2" l="1" a="1"/>
  <c r="O487" i="2" s="1"/>
  <c r="P488" i="2" s="1" a="1"/>
  <c r="P488" i="2" s="1"/>
  <c r="Q487" i="2" l="1" a="1"/>
  <c r="Q487" i="2" s="1"/>
  <c r="T488" i="2" s="1"/>
  <c r="U488" i="2" s="1"/>
  <c r="S488" i="2" l="1" a="1"/>
  <c r="S488" i="2" s="1"/>
  <c r="I488" i="2" s="1" a="1"/>
  <c r="I488" i="2" s="1"/>
  <c r="R488" i="2" a="1"/>
  <c r="R488" i="2" s="1"/>
  <c r="V488" i="2" l="1" a="1"/>
  <c r="V488" i="2" s="1"/>
  <c r="W488" i="2" s="1"/>
  <c r="J489" i="2" a="1"/>
  <c r="J489" i="2" s="1"/>
  <c r="L488" i="2" a="1"/>
  <c r="L488" i="2" s="1"/>
  <c r="K489" i="2" s="1" a="1"/>
  <c r="K489" i="2" s="1"/>
  <c r="M488" i="2" l="1" a="1"/>
  <c r="M488" i="2" s="1"/>
  <c r="N489" i="2" s="1" a="1"/>
  <c r="N489" i="2" s="1"/>
  <c r="O488" i="2" l="1" a="1"/>
  <c r="O488" i="2" s="1"/>
  <c r="P489" i="2" s="1" a="1"/>
  <c r="P489" i="2" s="1"/>
  <c r="Q488" i="2" l="1" a="1"/>
  <c r="Q488" i="2" s="1"/>
  <c r="T489" i="2" s="1"/>
  <c r="U489" i="2" s="1"/>
  <c r="R489" i="2" l="1" a="1"/>
  <c r="R489" i="2" s="1"/>
  <c r="S489" i="2" a="1"/>
  <c r="S489" i="2" s="1"/>
  <c r="I489" i="2" s="1" a="1"/>
  <c r="I489" i="2" s="1"/>
  <c r="L489" i="2" s="1" a="1"/>
  <c r="L489" i="2" s="1"/>
  <c r="K490" i="2" s="1" a="1"/>
  <c r="K490" i="2" s="1"/>
  <c r="M489" i="2" l="1" a="1"/>
  <c r="M489" i="2" s="1"/>
  <c r="J490" i="2" a="1"/>
  <c r="J490" i="2" s="1"/>
  <c r="V489" i="2" a="1"/>
  <c r="V489" i="2" s="1"/>
  <c r="W489" i="2" s="1"/>
  <c r="N490" i="2" a="1"/>
  <c r="N490" i="2" s="1"/>
  <c r="O489" i="2" a="1"/>
  <c r="O489" i="2" s="1"/>
  <c r="P490" i="2" s="1" a="1"/>
  <c r="P490" i="2" s="1"/>
  <c r="Q489" i="2" l="1" a="1"/>
  <c r="Q489" i="2" s="1"/>
  <c r="T490" i="2" s="1"/>
  <c r="U490" i="2" s="1"/>
  <c r="R490" i="2" l="1" a="1"/>
  <c r="R490" i="2" s="1"/>
  <c r="S490" i="2" a="1"/>
  <c r="S490" i="2" s="1"/>
  <c r="I490" i="2" s="1" a="1"/>
  <c r="I490" i="2" s="1"/>
  <c r="L490" i="2" l="1" a="1"/>
  <c r="L490" i="2" s="1"/>
  <c r="K491" i="2" s="1" a="1"/>
  <c r="K491" i="2" s="1"/>
  <c r="J491" i="2" a="1"/>
  <c r="J491" i="2" s="1"/>
  <c r="V490" i="2" a="1"/>
  <c r="V490" i="2" s="1"/>
  <c r="W490" i="2" s="1"/>
  <c r="M490" i="2" l="1" a="1"/>
  <c r="M490" i="2" s="1"/>
  <c r="O490" i="2" s="1" a="1"/>
  <c r="O490" i="2" s="1"/>
  <c r="P491" i="2" s="1" a="1"/>
  <c r="P491" i="2" s="1"/>
  <c r="N491" i="2" l="1" a="1"/>
  <c r="N491" i="2" s="1"/>
  <c r="Q490" i="2" a="1"/>
  <c r="Q490" i="2" s="1"/>
  <c r="T491" i="2" s="1"/>
  <c r="U491" i="2" s="1"/>
  <c r="S491" i="2" l="1" a="1"/>
  <c r="S491" i="2" s="1"/>
  <c r="R491" i="2" a="1"/>
  <c r="R491" i="2" s="1"/>
  <c r="I491" i="2" a="1"/>
  <c r="I491" i="2" s="1"/>
  <c r="L491" i="2" l="1" a="1"/>
  <c r="L491" i="2" s="1"/>
  <c r="K492" i="2" s="1" a="1"/>
  <c r="K492" i="2" s="1"/>
  <c r="J492" i="2" a="1"/>
  <c r="J492" i="2" s="1"/>
  <c r="V491" i="2" a="1"/>
  <c r="V491" i="2" s="1"/>
  <c r="M491" i="2" l="1" a="1"/>
  <c r="M491" i="2" s="1"/>
  <c r="N492" i="2" s="1" a="1"/>
  <c r="N492" i="2" s="1"/>
  <c r="W491" i="2"/>
  <c r="O491" i="2" l="1" a="1"/>
  <c r="O491" i="2" s="1"/>
  <c r="P492" i="2" s="1" a="1"/>
  <c r="P492" i="2" s="1"/>
  <c r="Q491" i="2" l="1" a="1"/>
  <c r="Q491" i="2" s="1"/>
  <c r="R492" i="2" s="1" a="1"/>
  <c r="R492" i="2" s="1"/>
  <c r="T492" i="2"/>
  <c r="U492" i="2" s="1"/>
  <c r="S492" i="2" a="1"/>
  <c r="S492" i="2" s="1"/>
  <c r="I492" i="2" l="1" a="1"/>
  <c r="I492" i="2" s="1"/>
  <c r="L492" i="2" l="1" a="1"/>
  <c r="L492" i="2" s="1"/>
  <c r="K493" i="2" s="1" a="1"/>
  <c r="K493" i="2" s="1"/>
  <c r="J493" i="2" a="1"/>
  <c r="J493" i="2" s="1"/>
  <c r="V492" i="2" a="1"/>
  <c r="V492" i="2" s="1"/>
  <c r="M492" i="2" l="1" a="1"/>
  <c r="M492" i="2" s="1"/>
  <c r="O492" i="2" s="1" a="1"/>
  <c r="O492" i="2" s="1"/>
  <c r="P493" i="2" s="1" a="1"/>
  <c r="P493" i="2" s="1"/>
  <c r="W492" i="2"/>
  <c r="N493" i="2" l="1" a="1"/>
  <c r="N493" i="2" s="1"/>
  <c r="Q492" i="2" a="1"/>
  <c r="Q492" i="2" s="1"/>
  <c r="T493" i="2" s="1"/>
  <c r="U493" i="2" s="1"/>
  <c r="S493" i="2" l="1" a="1"/>
  <c r="S493" i="2" s="1"/>
  <c r="I493" i="2" s="1" a="1"/>
  <c r="I493" i="2" s="1"/>
  <c r="R493" i="2" a="1"/>
  <c r="R493" i="2" s="1"/>
  <c r="L493" i="2" l="1" a="1"/>
  <c r="L493" i="2" s="1"/>
  <c r="K494" i="2" s="1" a="1"/>
  <c r="K494" i="2" s="1"/>
  <c r="J494" i="2" a="1"/>
  <c r="J494" i="2" s="1"/>
  <c r="V493" i="2" a="1"/>
  <c r="V493" i="2" s="1"/>
  <c r="W493" i="2" s="1"/>
  <c r="M493" i="2" l="1" a="1"/>
  <c r="M493" i="2" s="1"/>
  <c r="O493" i="2" l="1" a="1"/>
  <c r="O493" i="2" s="1"/>
  <c r="P494" i="2" s="1" a="1"/>
  <c r="P494" i="2" s="1"/>
  <c r="N494" i="2" a="1"/>
  <c r="N494" i="2" s="1"/>
  <c r="Q493" i="2" l="1" a="1"/>
  <c r="Q493" i="2" s="1"/>
  <c r="S494" i="2" s="1" a="1"/>
  <c r="S494" i="2" s="1"/>
  <c r="T494" i="2" l="1"/>
  <c r="U494" i="2" s="1"/>
  <c r="R494" i="2" a="1"/>
  <c r="R494" i="2" s="1"/>
  <c r="I494" i="2" a="1"/>
  <c r="I494" i="2" s="1"/>
  <c r="L494" i="2" l="1" a="1"/>
  <c r="L494" i="2" s="1"/>
  <c r="K495" i="2" s="1" a="1"/>
  <c r="K495" i="2" s="1"/>
  <c r="J495" i="2" a="1"/>
  <c r="J495" i="2" s="1"/>
  <c r="V494" i="2" a="1"/>
  <c r="V494" i="2" s="1"/>
  <c r="W494" i="2" s="1"/>
  <c r="M494" i="2" l="1" a="1"/>
  <c r="M494" i="2" s="1"/>
  <c r="O494" i="2" s="1" a="1"/>
  <c r="O494" i="2" s="1"/>
  <c r="N495" i="2" l="1" a="1"/>
  <c r="N495" i="2" s="1"/>
  <c r="P495" i="2" a="1"/>
  <c r="P495" i="2" s="1"/>
  <c r="Q494" i="2" a="1"/>
  <c r="Q494" i="2" s="1"/>
  <c r="R495" i="2" l="1" a="1"/>
  <c r="R495" i="2" s="1"/>
  <c r="T495" i="2"/>
  <c r="U495" i="2" s="1"/>
  <c r="S495" i="2" a="1"/>
  <c r="S495" i="2" s="1"/>
  <c r="I495" i="2" l="1" a="1"/>
  <c r="I495" i="2" s="1"/>
  <c r="L495" i="2" l="1" a="1"/>
  <c r="L495" i="2" s="1"/>
  <c r="K496" i="2" s="1" a="1"/>
  <c r="K496" i="2" s="1"/>
  <c r="J496" i="2" a="1"/>
  <c r="J496" i="2" s="1"/>
  <c r="V495" i="2" a="1"/>
  <c r="V495" i="2" s="1"/>
  <c r="W495" i="2" l="1"/>
  <c r="M495" i="2" a="1"/>
  <c r="M495" i="2" s="1"/>
  <c r="O495" i="2" l="1" a="1"/>
  <c r="O495" i="2" s="1"/>
  <c r="P496" i="2" s="1" a="1"/>
  <c r="P496" i="2" s="1"/>
  <c r="N496" i="2" a="1"/>
  <c r="N496" i="2" s="1"/>
  <c r="Q495" i="2" l="1" a="1"/>
  <c r="Q495" i="2" s="1"/>
  <c r="S496" i="2" a="1"/>
  <c r="S496" i="2" s="1"/>
  <c r="R496" i="2" a="1"/>
  <c r="R496" i="2" s="1"/>
  <c r="T496" i="2"/>
  <c r="U496" i="2" s="1"/>
  <c r="I496" i="2" l="1" a="1"/>
  <c r="I496" i="2" s="1"/>
  <c r="V496" i="2" s="1" a="1"/>
  <c r="V496" i="2" s="1"/>
  <c r="W496" i="2" l="1"/>
  <c r="L496" i="2" a="1"/>
  <c r="L496" i="2" s="1"/>
  <c r="K497" i="2" s="1" a="1"/>
  <c r="K497" i="2" s="1"/>
  <c r="J497" i="2" a="1"/>
  <c r="J497" i="2" s="1"/>
  <c r="M496" i="2" a="1"/>
  <c r="M496" i="2" s="1"/>
  <c r="O496" i="2" l="1" a="1"/>
  <c r="O496" i="2" s="1"/>
  <c r="P497" i="2" s="1" a="1"/>
  <c r="P497" i="2" s="1"/>
  <c r="N497" i="2" a="1"/>
  <c r="N497" i="2" s="1"/>
  <c r="Q496" i="2" l="1" a="1"/>
  <c r="Q496" i="2" s="1"/>
  <c r="S497" i="2" s="1" a="1"/>
  <c r="S497" i="2" s="1"/>
  <c r="T497" i="2" l="1"/>
  <c r="U497" i="2" s="1"/>
  <c r="R497" i="2" a="1"/>
  <c r="R497" i="2" s="1"/>
  <c r="I497" i="2" a="1"/>
  <c r="I497" i="2" s="1"/>
  <c r="L497" i="2" l="1" a="1"/>
  <c r="L497" i="2" s="1"/>
  <c r="K498" i="2" s="1" a="1"/>
  <c r="K498" i="2" s="1"/>
  <c r="J498" i="2" a="1"/>
  <c r="J498" i="2" s="1"/>
  <c r="M497" i="2" a="1"/>
  <c r="M497" i="2" s="1"/>
  <c r="V497" i="2" a="1"/>
  <c r="V497" i="2" s="1"/>
  <c r="W497" i="2" s="1"/>
  <c r="N498" i="2" l="1" a="1"/>
  <c r="N498" i="2" s="1"/>
  <c r="O497" i="2" a="1"/>
  <c r="O497" i="2" s="1"/>
  <c r="P498" i="2" l="1" a="1"/>
  <c r="P498" i="2" s="1"/>
  <c r="Q497" i="2" a="1"/>
  <c r="Q497" i="2" s="1"/>
  <c r="S498" i="2" l="1" a="1"/>
  <c r="S498" i="2" s="1"/>
  <c r="R498" i="2" a="1"/>
  <c r="R498" i="2" s="1"/>
  <c r="T498" i="2"/>
  <c r="U498" i="2" s="1"/>
  <c r="I498" i="2" l="1" a="1"/>
  <c r="I498" i="2" s="1"/>
  <c r="L498" i="2" l="1" a="1"/>
  <c r="L498" i="2" s="1"/>
  <c r="K499" i="2" s="1" a="1"/>
  <c r="K499" i="2" s="1"/>
  <c r="J499" i="2" a="1"/>
  <c r="J499" i="2" s="1"/>
  <c r="V498" i="2" a="1"/>
  <c r="V498" i="2" s="1"/>
  <c r="M498" i="2" l="1" a="1"/>
  <c r="M498" i="2" s="1"/>
  <c r="O498" i="2" s="1" a="1"/>
  <c r="O498" i="2" s="1"/>
  <c r="W498" i="2"/>
  <c r="N499" i="2" l="1" a="1"/>
  <c r="N499" i="2" s="1"/>
  <c r="P499" i="2" a="1"/>
  <c r="P499" i="2" s="1"/>
  <c r="Q498" i="2" a="1"/>
  <c r="Q498" i="2" s="1"/>
  <c r="R499" i="2" s="1" a="1"/>
  <c r="R499" i="2" s="1"/>
  <c r="T499" i="2" l="1"/>
  <c r="U499" i="2" s="1"/>
  <c r="S499" i="2" a="1"/>
  <c r="S499" i="2" s="1"/>
  <c r="I499" i="2" s="1" a="1"/>
  <c r="I499" i="2" s="1"/>
  <c r="L499" i="2" l="1" a="1"/>
  <c r="L499" i="2" s="1"/>
  <c r="K500" i="2" s="1" a="1"/>
  <c r="K500" i="2" s="1"/>
  <c r="J500" i="2" a="1"/>
  <c r="J500" i="2" s="1"/>
  <c r="V499" i="2" a="1"/>
  <c r="V499" i="2" s="1"/>
  <c r="M499" i="2" l="1" a="1"/>
  <c r="M499" i="2" s="1"/>
  <c r="N500" i="2" s="1" a="1"/>
  <c r="N500" i="2" s="1"/>
  <c r="W499" i="2"/>
  <c r="O499" i="2" l="1" a="1"/>
  <c r="O499" i="2" s="1"/>
  <c r="P500" i="2" s="1" a="1"/>
  <c r="P500" i="2" s="1"/>
  <c r="Q499" i="2" l="1" a="1"/>
  <c r="Q499" i="2" s="1"/>
  <c r="R500" i="2" s="1" a="1"/>
  <c r="R500" i="2" s="1"/>
  <c r="S500" i="2" l="1" a="1"/>
  <c r="S500" i="2" s="1"/>
  <c r="I500" i="2" s="1" a="1"/>
  <c r="I500" i="2" s="1"/>
  <c r="T500" i="2"/>
  <c r="U500" i="2" s="1"/>
  <c r="L500" i="2" l="1" a="1"/>
  <c r="L500" i="2" s="1"/>
  <c r="K501" i="2" s="1" a="1"/>
  <c r="K501" i="2" s="1"/>
  <c r="J501" i="2" a="1"/>
  <c r="J501" i="2" s="1"/>
  <c r="V500" i="2" a="1"/>
  <c r="V500" i="2" s="1"/>
  <c r="M500" i="2" l="1" a="1"/>
  <c r="M500" i="2" s="1"/>
  <c r="W500" i="2"/>
  <c r="O500" i="2" l="1" a="1"/>
  <c r="O500" i="2" s="1"/>
  <c r="P501" i="2" s="1" a="1"/>
  <c r="P501" i="2" s="1"/>
  <c r="N501" i="2" a="1"/>
  <c r="N501" i="2" s="1"/>
  <c r="Q500" i="2" l="1" a="1"/>
  <c r="Q500" i="2" s="1"/>
  <c r="S501" i="2" s="1" a="1"/>
  <c r="S501" i="2" s="1"/>
  <c r="T501" i="2" l="1"/>
  <c r="U501" i="2" s="1"/>
  <c r="R501" i="2" a="1"/>
  <c r="R501" i="2" s="1"/>
  <c r="I501" i="2" a="1"/>
  <c r="I501" i="2" s="1"/>
  <c r="J502" i="2" l="1" a="1"/>
  <c r="J502" i="2" s="1"/>
  <c r="L501" i="2" a="1"/>
  <c r="L501" i="2" s="1"/>
  <c r="K502" i="2" s="1" a="1"/>
  <c r="K502" i="2" s="1"/>
  <c r="V501" i="2" a="1"/>
  <c r="V501" i="2" s="1"/>
  <c r="M501" i="2" l="1" a="1"/>
  <c r="M501" i="2" s="1"/>
  <c r="W501" i="2"/>
  <c r="N502" i="2" l="1" a="1"/>
  <c r="N502" i="2" s="1"/>
  <c r="O501" i="2" a="1"/>
  <c r="O501" i="2" s="1"/>
  <c r="P502" i="2" s="1" a="1"/>
  <c r="P502" i="2" s="1"/>
  <c r="Q501" i="2" l="1" a="1"/>
  <c r="Q501" i="2" s="1"/>
  <c r="T502" i="2" l="1"/>
  <c r="U502" i="2" s="1"/>
  <c r="S502" i="2" a="1"/>
  <c r="S502" i="2" s="1"/>
  <c r="R502" i="2" a="1"/>
  <c r="R502" i="2" s="1"/>
  <c r="I502" i="2" l="1" a="1"/>
  <c r="I502" i="2" s="1"/>
  <c r="L502" i="2" l="1" a="1"/>
  <c r="L502" i="2" s="1"/>
  <c r="K503" i="2" s="1" a="1"/>
  <c r="K503" i="2" s="1"/>
  <c r="J503" i="2" a="1"/>
  <c r="J503" i="2" s="1"/>
  <c r="V502" i="2" a="1"/>
  <c r="V502" i="2" s="1"/>
  <c r="M502" i="2" l="1" a="1"/>
  <c r="M502" i="2" s="1"/>
  <c r="N503" i="2" s="1" a="1"/>
  <c r="N503" i="2" s="1"/>
  <c r="W502" i="2"/>
  <c r="O502" i="2" l="1" a="1"/>
  <c r="O502" i="2" s="1"/>
  <c r="P503" i="2" s="1" a="1"/>
  <c r="P503" i="2" s="1"/>
  <c r="Q502" i="2" l="1" a="1"/>
  <c r="Q502" i="2" s="1"/>
  <c r="S503" i="2" s="1" a="1"/>
  <c r="S503" i="2" s="1"/>
  <c r="T503" i="2" l="1"/>
  <c r="U503" i="2" s="1"/>
  <c r="R503" i="2" a="1"/>
  <c r="R503" i="2" s="1"/>
  <c r="I503" i="2" a="1"/>
  <c r="I503" i="2" s="1"/>
  <c r="J504" i="2" l="1" a="1"/>
  <c r="J504" i="2" s="1"/>
  <c r="L503" i="2" a="1"/>
  <c r="L503" i="2" s="1"/>
  <c r="K504" i="2" s="1" a="1"/>
  <c r="K504" i="2" s="1"/>
  <c r="V503" i="2" a="1"/>
  <c r="V503" i="2" s="1"/>
  <c r="W503" i="2" l="1"/>
  <c r="M503" i="2" a="1"/>
  <c r="M503" i="2" s="1"/>
  <c r="O503" i="2" l="1" a="1"/>
  <c r="O503" i="2" s="1"/>
  <c r="P504" i="2" s="1" a="1"/>
  <c r="P504" i="2" s="1"/>
  <c r="N504" i="2" a="1"/>
  <c r="N504" i="2" s="1"/>
  <c r="Q503" i="2" l="1" a="1"/>
  <c r="Q503" i="2" s="1"/>
  <c r="R504" i="2" l="1" a="1"/>
  <c r="R504" i="2" s="1"/>
  <c r="S504" i="2" a="1"/>
  <c r="S504" i="2" s="1"/>
  <c r="T504" i="2"/>
  <c r="U504" i="2" s="1"/>
  <c r="I504" i="2" l="1" a="1"/>
  <c r="I504" i="2" s="1"/>
  <c r="J505" i="2" l="1" a="1"/>
  <c r="J505" i="2" s="1"/>
  <c r="L504" i="2" a="1"/>
  <c r="L504" i="2" s="1"/>
  <c r="K505" i="2" s="1" a="1"/>
  <c r="K505" i="2" s="1"/>
  <c r="V504" i="2" a="1"/>
  <c r="V504" i="2" s="1"/>
  <c r="W504" i="2" s="1"/>
  <c r="M504" i="2" l="1" a="1"/>
  <c r="M504" i="2" s="1"/>
  <c r="N505" i="2" s="1" a="1"/>
  <c r="N505" i="2" s="1"/>
  <c r="O504" i="2" l="1" a="1"/>
  <c r="O504" i="2" s="1"/>
  <c r="P505" i="2" s="1" a="1"/>
  <c r="P505" i="2" s="1"/>
  <c r="Q504" i="2" l="1" a="1"/>
  <c r="Q504" i="2" s="1"/>
  <c r="T505" i="2" s="1"/>
  <c r="U505" i="2" s="1"/>
  <c r="R505" i="2" l="1" a="1"/>
  <c r="R505" i="2" s="1"/>
  <c r="S505" i="2" a="1"/>
  <c r="S505" i="2" s="1"/>
  <c r="I505" i="2" s="1" a="1"/>
  <c r="I505" i="2" s="1"/>
  <c r="J506" i="2" s="1" a="1"/>
  <c r="J506" i="2" s="1"/>
  <c r="V505" i="2" l="1" a="1"/>
  <c r="V505" i="2" s="1"/>
  <c r="W505" i="2" s="1"/>
  <c r="L505" i="2" a="1"/>
  <c r="L505" i="2" s="1"/>
  <c r="K506" i="2" s="1" a="1"/>
  <c r="K506" i="2" s="1"/>
  <c r="M505" i="2" l="1" a="1"/>
  <c r="M505" i="2" s="1"/>
  <c r="N506" i="2" s="1" a="1"/>
  <c r="N506" i="2" s="1"/>
  <c r="O505" i="2" l="1" a="1"/>
  <c r="O505" i="2" s="1"/>
  <c r="P506" i="2" s="1" a="1"/>
  <c r="P506" i="2" s="1"/>
  <c r="Q505" i="2" l="1" a="1"/>
  <c r="Q505" i="2" s="1"/>
  <c r="R506" i="2" s="1" a="1"/>
  <c r="R506" i="2" s="1"/>
  <c r="S506" i="2" a="1"/>
  <c r="S506" i="2" s="1"/>
  <c r="T506" i="2" l="1"/>
  <c r="U506" i="2" s="1"/>
  <c r="I506" i="2" a="1"/>
  <c r="I506" i="2" s="1"/>
  <c r="L506" i="2" l="1" a="1"/>
  <c r="L506" i="2" s="1"/>
  <c r="K507" i="2" s="1" a="1"/>
  <c r="K507" i="2" s="1"/>
  <c r="J507" i="2" a="1"/>
  <c r="J507" i="2" s="1"/>
  <c r="V506" i="2" a="1"/>
  <c r="V506" i="2" s="1"/>
  <c r="M506" i="2" l="1" a="1"/>
  <c r="M506" i="2" s="1"/>
  <c r="O506" i="2" s="1" a="1"/>
  <c r="O506" i="2" s="1"/>
  <c r="W506" i="2"/>
  <c r="N507" i="2" l="1" a="1"/>
  <c r="N507" i="2" s="1"/>
  <c r="P507" i="2" a="1"/>
  <c r="P507" i="2" s="1"/>
  <c r="Q506" i="2" a="1"/>
  <c r="Q506" i="2" s="1"/>
  <c r="T507" i="2" s="1"/>
  <c r="U507" i="2" s="1"/>
  <c r="S507" i="2" l="1" a="1"/>
  <c r="S507" i="2" s="1"/>
  <c r="R507" i="2" a="1"/>
  <c r="R507" i="2" s="1"/>
  <c r="I507" i="2" a="1"/>
  <c r="I507" i="2" s="1"/>
  <c r="V507" i="2" s="1" a="1"/>
  <c r="V507" i="2" s="1"/>
  <c r="L507" i="2" l="1" a="1"/>
  <c r="L507" i="2" s="1"/>
  <c r="K508" i="2" s="1" a="1"/>
  <c r="K508" i="2" s="1"/>
  <c r="J508" i="2" a="1"/>
  <c r="J508" i="2" s="1"/>
  <c r="W507" i="2"/>
  <c r="M507" i="2" l="1" a="1"/>
  <c r="M507" i="2" s="1"/>
  <c r="N508" i="2" s="1" a="1"/>
  <c r="N508" i="2" s="1"/>
  <c r="O507" i="2" l="1" a="1"/>
  <c r="O507" i="2" s="1"/>
  <c r="P508" i="2" s="1" a="1"/>
  <c r="P508" i="2" s="1"/>
  <c r="Q507" i="2" l="1" a="1"/>
  <c r="Q507" i="2" s="1"/>
  <c r="T508" i="2" s="1"/>
  <c r="U508" i="2" s="1"/>
  <c r="R508" i="2" l="1" a="1"/>
  <c r="R508" i="2" s="1"/>
  <c r="S508" i="2" a="1"/>
  <c r="S508" i="2" s="1"/>
  <c r="I508" i="2" s="1" a="1"/>
  <c r="I508" i="2" s="1"/>
  <c r="L508" i="2" l="1" a="1"/>
  <c r="L508" i="2" s="1"/>
  <c r="K509" i="2" s="1" a="1"/>
  <c r="K509" i="2" s="1"/>
  <c r="J509" i="2" a="1"/>
  <c r="J509" i="2" s="1"/>
  <c r="V508" i="2" a="1"/>
  <c r="V508" i="2" s="1"/>
  <c r="W508" i="2" s="1"/>
  <c r="M508" i="2" l="1" a="1"/>
  <c r="M508" i="2" s="1"/>
  <c r="N509" i="2" s="1" a="1"/>
  <c r="N509" i="2" s="1"/>
  <c r="O508" i="2" l="1" a="1"/>
  <c r="O508" i="2" s="1"/>
  <c r="P509" i="2" s="1" a="1"/>
  <c r="P509" i="2" s="1"/>
  <c r="Q508" i="2" l="1" a="1"/>
  <c r="Q508" i="2" s="1"/>
  <c r="T509" i="2" s="1"/>
  <c r="U509" i="2" s="1"/>
  <c r="S509" i="2" l="1" a="1"/>
  <c r="S509" i="2" s="1"/>
  <c r="I509" i="2" s="1" a="1"/>
  <c r="I509" i="2" s="1"/>
  <c r="J510" i="2" s="1" a="1"/>
  <c r="J510" i="2" s="1"/>
  <c r="R509" i="2" a="1"/>
  <c r="R509" i="2" s="1"/>
  <c r="V509" i="2" l="1" a="1"/>
  <c r="V509" i="2" s="1"/>
  <c r="W509" i="2" s="1"/>
  <c r="L509" i="2" a="1"/>
  <c r="L509" i="2" s="1"/>
  <c r="K510" i="2" s="1" a="1"/>
  <c r="K510" i="2" s="1"/>
  <c r="M509" i="2" l="1" a="1"/>
  <c r="M509" i="2" s="1"/>
  <c r="N510" i="2" a="1"/>
  <c r="N510" i="2" s="1"/>
  <c r="O509" i="2" a="1"/>
  <c r="O509" i="2" s="1"/>
  <c r="P510" i="2" s="1" a="1"/>
  <c r="P510" i="2" s="1"/>
  <c r="Q509" i="2" l="1" a="1"/>
  <c r="Q509" i="2" s="1"/>
  <c r="T510" i="2" l="1"/>
  <c r="U510" i="2" s="1"/>
  <c r="S510" i="2" a="1"/>
  <c r="S510" i="2" s="1"/>
  <c r="R510" i="2" a="1"/>
  <c r="R510" i="2" s="1"/>
  <c r="I510" i="2" l="1" a="1"/>
  <c r="I510" i="2" s="1"/>
  <c r="L510" i="2" l="1" a="1"/>
  <c r="L510" i="2" s="1"/>
  <c r="K511" i="2" s="1" a="1"/>
  <c r="K511" i="2" s="1"/>
  <c r="J511" i="2" a="1"/>
  <c r="J511" i="2" s="1"/>
  <c r="V510" i="2" a="1"/>
  <c r="V510" i="2" s="1"/>
  <c r="M510" i="2" l="1" a="1"/>
  <c r="M510" i="2" s="1"/>
  <c r="W510" i="2"/>
  <c r="N511" i="2" a="1"/>
  <c r="N511" i="2" s="1"/>
  <c r="O510" i="2" a="1"/>
  <c r="O510" i="2" s="1"/>
  <c r="P511" i="2" s="1" a="1"/>
  <c r="P511" i="2" s="1"/>
  <c r="Q510" i="2" l="1" a="1"/>
  <c r="Q510" i="2" s="1"/>
  <c r="R511" i="2" s="1" a="1"/>
  <c r="R511" i="2" s="1"/>
  <c r="S511" i="2" l="1" a="1"/>
  <c r="S511" i="2" s="1"/>
  <c r="T511" i="2"/>
  <c r="U511" i="2" s="1"/>
  <c r="I511" i="2" a="1"/>
  <c r="I511" i="2" s="1"/>
  <c r="L511" i="2" l="1" a="1"/>
  <c r="L511" i="2" s="1"/>
  <c r="K512" i="2" s="1" a="1"/>
  <c r="K512" i="2" s="1"/>
  <c r="J512" i="2" a="1"/>
  <c r="J512" i="2" s="1"/>
  <c r="V511" i="2" a="1"/>
  <c r="V511" i="2" s="1"/>
  <c r="M511" i="2" l="1" a="1"/>
  <c r="M511" i="2" s="1"/>
  <c r="W511" i="2"/>
  <c r="N512" i="2" l="1" a="1"/>
  <c r="N512" i="2" s="1"/>
  <c r="O511" i="2" a="1"/>
  <c r="O511" i="2" s="1"/>
  <c r="P512" i="2" s="1" a="1"/>
  <c r="P512" i="2" s="1"/>
  <c r="Q511" i="2" l="1" a="1"/>
  <c r="Q511" i="2" s="1"/>
  <c r="T512" i="2" s="1"/>
  <c r="U512" i="2" s="1"/>
  <c r="S512" i="2" l="1" a="1"/>
  <c r="S512" i="2" s="1"/>
  <c r="I512" i="2" s="1" a="1"/>
  <c r="I512" i="2" s="1"/>
  <c r="R512" i="2" a="1"/>
  <c r="R512" i="2" s="1"/>
  <c r="L512" i="2" l="1" a="1"/>
  <c r="L512" i="2" s="1"/>
  <c r="K513" i="2" s="1" a="1"/>
  <c r="K513" i="2" s="1"/>
  <c r="J513" i="2" a="1"/>
  <c r="J513" i="2" s="1"/>
  <c r="V512" i="2" a="1"/>
  <c r="V512" i="2" s="1"/>
  <c r="W512" i="2" s="1"/>
  <c r="M512" i="2" l="1" a="1"/>
  <c r="M512" i="2" s="1"/>
  <c r="O512" i="2" s="1" a="1"/>
  <c r="O512" i="2" s="1"/>
  <c r="N513" i="2" l="1" a="1"/>
  <c r="N513" i="2" s="1"/>
  <c r="P513" i="2" a="1"/>
  <c r="P513" i="2" s="1"/>
  <c r="Q512" i="2" a="1"/>
  <c r="Q512" i="2" s="1"/>
  <c r="T513" i="2" l="1"/>
  <c r="U513" i="2" s="1"/>
  <c r="R513" i="2" a="1"/>
  <c r="R513" i="2" s="1"/>
  <c r="S513" i="2" a="1"/>
  <c r="S513" i="2" s="1"/>
  <c r="I513" i="2" l="1" a="1"/>
  <c r="I513" i="2" s="1"/>
  <c r="V513" i="2" s="1" a="1"/>
  <c r="V513" i="2" s="1"/>
  <c r="W513" i="2" l="1"/>
  <c r="J514" i="2" a="1"/>
  <c r="J514" i="2" s="1"/>
  <c r="L513" i="2" a="1"/>
  <c r="L513" i="2" s="1"/>
  <c r="K514" i="2" s="1" a="1"/>
  <c r="K514" i="2" s="1"/>
  <c r="M513" i="2" l="1" a="1"/>
  <c r="M513" i="2" s="1"/>
  <c r="O513" i="2" s="1" a="1"/>
  <c r="O513" i="2" s="1"/>
  <c r="P514" i="2" s="1" a="1"/>
  <c r="P514" i="2" s="1"/>
  <c r="N514" i="2" l="1" a="1"/>
  <c r="N514" i="2" s="1"/>
  <c r="Q513" i="2" a="1"/>
  <c r="Q513" i="2" s="1"/>
  <c r="R514" i="2" s="1" a="1"/>
  <c r="R514" i="2" s="1"/>
  <c r="S514" i="2" l="1" a="1"/>
  <c r="S514" i="2" s="1"/>
  <c r="I514" i="2" s="1" a="1"/>
  <c r="I514" i="2" s="1"/>
  <c r="T514" i="2"/>
  <c r="U514" i="2" s="1"/>
  <c r="J515" i="2" l="1" a="1"/>
  <c r="J515" i="2" s="1"/>
  <c r="L514" i="2" a="1"/>
  <c r="L514" i="2" s="1"/>
  <c r="K515" i="2" s="1" a="1"/>
  <c r="K515" i="2" s="1"/>
  <c r="V514" i="2" a="1"/>
  <c r="V514" i="2" s="1"/>
  <c r="W514" i="2" s="1"/>
  <c r="M514" i="2" l="1" a="1"/>
  <c r="M514" i="2" s="1"/>
  <c r="N515" i="2" s="1" a="1"/>
  <c r="N515" i="2" s="1"/>
  <c r="O514" i="2" l="1" a="1"/>
  <c r="O514" i="2" s="1"/>
  <c r="P515" i="2" s="1" a="1"/>
  <c r="P515" i="2" s="1"/>
  <c r="Q514" i="2" l="1" a="1"/>
  <c r="Q514" i="2" s="1"/>
  <c r="T515" i="2" s="1"/>
  <c r="U515" i="2" s="1"/>
  <c r="S515" i="2" l="1" a="1"/>
  <c r="S515" i="2" s="1"/>
  <c r="I515" i="2" s="1" a="1"/>
  <c r="I515" i="2" s="1"/>
  <c r="J516" i="2" s="1" a="1"/>
  <c r="J516" i="2" s="1"/>
  <c r="R515" i="2" a="1"/>
  <c r="R515" i="2" s="1"/>
  <c r="V515" i="2" l="1" a="1"/>
  <c r="V515" i="2" s="1"/>
  <c r="W515" i="2" s="1"/>
  <c r="L515" i="2" a="1"/>
  <c r="L515" i="2" s="1"/>
  <c r="K516" i="2" s="1" a="1"/>
  <c r="K516" i="2" s="1"/>
  <c r="M515" i="2" l="1" a="1"/>
  <c r="M515" i="2" s="1"/>
  <c r="N516" i="2" s="1" a="1"/>
  <c r="N516" i="2" s="1"/>
  <c r="O515" i="2" l="1" a="1"/>
  <c r="O515" i="2" s="1"/>
  <c r="P516" i="2" s="1" a="1"/>
  <c r="P516" i="2" s="1"/>
  <c r="Q515" i="2" l="1" a="1"/>
  <c r="Q515" i="2" s="1"/>
  <c r="T516" i="2" s="1"/>
  <c r="U516" i="2" s="1"/>
  <c r="S516" i="2" a="1"/>
  <c r="S516" i="2" s="1"/>
  <c r="I516" i="2" s="1" a="1"/>
  <c r="I516" i="2" s="1"/>
  <c r="R516" i="2" l="1" a="1"/>
  <c r="R516" i="2" s="1"/>
  <c r="L516" i="2" a="1"/>
  <c r="L516" i="2" s="1"/>
  <c r="K517" i="2" s="1" a="1"/>
  <c r="K517" i="2" s="1"/>
  <c r="J517" i="2" a="1"/>
  <c r="J517" i="2" s="1"/>
  <c r="V516" i="2" a="1"/>
  <c r="V516" i="2" s="1"/>
  <c r="M516" i="2" l="1" a="1"/>
  <c r="M516" i="2" s="1"/>
  <c r="O516" i="2" s="1" a="1"/>
  <c r="O516" i="2" s="1"/>
  <c r="P517" i="2" s="1" a="1"/>
  <c r="P517" i="2" s="1"/>
  <c r="W516" i="2"/>
  <c r="N517" i="2" l="1" a="1"/>
  <c r="N517" i="2" s="1"/>
  <c r="Q516" i="2" a="1"/>
  <c r="Q516" i="2" s="1"/>
  <c r="T517" i="2" s="1"/>
  <c r="U517" i="2" s="1"/>
  <c r="R517" i="2" l="1" a="1"/>
  <c r="R517" i="2" s="1"/>
  <c r="S517" i="2" a="1"/>
  <c r="S517" i="2" s="1"/>
  <c r="I517" i="2" s="1" a="1"/>
  <c r="I517" i="2" s="1"/>
  <c r="V517" i="2" s="1" a="1"/>
  <c r="V517" i="2" s="1"/>
  <c r="W517" i="2" l="1"/>
  <c r="J518" i="2" a="1"/>
  <c r="J518" i="2" s="1"/>
  <c r="L517" i="2" a="1"/>
  <c r="L517" i="2" s="1"/>
  <c r="K518" i="2" s="1" a="1"/>
  <c r="K518" i="2" s="1"/>
  <c r="M517" i="2" l="1" a="1"/>
  <c r="M517" i="2" s="1"/>
  <c r="N518" i="2" l="1" a="1"/>
  <c r="N518" i="2" s="1"/>
  <c r="O517" i="2" a="1"/>
  <c r="O517" i="2" s="1"/>
  <c r="P518" i="2" s="1" a="1"/>
  <c r="P518" i="2" s="1"/>
  <c r="Q517" i="2" l="1" a="1"/>
  <c r="Q517" i="2" s="1"/>
  <c r="T518" i="2" s="1"/>
  <c r="U518" i="2" s="1"/>
  <c r="R518" i="2" l="1" a="1"/>
  <c r="R518" i="2" s="1"/>
  <c r="S518" i="2" a="1"/>
  <c r="S518" i="2" s="1"/>
  <c r="I518" i="2" s="1" a="1"/>
  <c r="I518" i="2" s="1"/>
  <c r="V518" i="2" s="1" a="1"/>
  <c r="V518" i="2" s="1"/>
  <c r="L518" i="2" l="1" a="1"/>
  <c r="L518" i="2" s="1"/>
  <c r="K519" i="2" s="1" a="1"/>
  <c r="K519" i="2" s="1"/>
  <c r="J519" i="2" a="1"/>
  <c r="J519" i="2" s="1"/>
  <c r="W518" i="2"/>
  <c r="M518" i="2" l="1" a="1"/>
  <c r="M518" i="2" s="1"/>
  <c r="O518" i="2" a="1"/>
  <c r="O518" i="2" s="1"/>
  <c r="P519" i="2" s="1" a="1"/>
  <c r="P519" i="2" s="1"/>
  <c r="N519" i="2" a="1"/>
  <c r="N519" i="2" s="1"/>
  <c r="Q518" i="2" l="1" a="1"/>
  <c r="Q518" i="2" s="1"/>
  <c r="S519" i="2" l="1" a="1"/>
  <c r="S519" i="2" s="1"/>
  <c r="T519" i="2"/>
  <c r="U519" i="2" s="1"/>
  <c r="R519" i="2" a="1"/>
  <c r="R519" i="2" s="1"/>
  <c r="I519" i="2" l="1" a="1"/>
  <c r="I519" i="2" s="1"/>
  <c r="J520" i="2" l="1" a="1"/>
  <c r="J520" i="2" s="1"/>
  <c r="L519" i="2" a="1"/>
  <c r="L519" i="2" s="1"/>
  <c r="K520" i="2" s="1" a="1"/>
  <c r="K520" i="2" s="1"/>
  <c r="V519" i="2" a="1"/>
  <c r="V519" i="2" s="1"/>
  <c r="W519" i="2" l="1"/>
  <c r="M519" i="2" a="1"/>
  <c r="M519" i="2" s="1"/>
  <c r="N520" i="2" l="1" a="1"/>
  <c r="N520" i="2" s="1"/>
  <c r="O519" i="2" a="1"/>
  <c r="O519" i="2" s="1"/>
  <c r="P520" i="2" s="1" a="1"/>
  <c r="P520" i="2" s="1"/>
  <c r="Q519" i="2" l="1" a="1"/>
  <c r="Q519" i="2" s="1"/>
  <c r="R520" i="2" s="1" a="1"/>
  <c r="R520" i="2" s="1"/>
  <c r="S520" i="2" l="1" a="1"/>
  <c r="S520" i="2" s="1"/>
  <c r="I520" i="2" s="1" a="1"/>
  <c r="I520" i="2" s="1"/>
  <c r="T520" i="2"/>
  <c r="U520" i="2" s="1"/>
  <c r="L520" i="2" l="1" a="1"/>
  <c r="L520" i="2" s="1"/>
  <c r="K521" i="2" s="1" a="1"/>
  <c r="K521" i="2" s="1"/>
  <c r="J521" i="2" a="1"/>
  <c r="J521" i="2" s="1"/>
  <c r="V520" i="2" a="1"/>
  <c r="V520" i="2" s="1"/>
  <c r="W520" i="2" s="1"/>
  <c r="M520" i="2" l="1" a="1"/>
  <c r="M520" i="2" s="1"/>
  <c r="N521" i="2" s="1" a="1"/>
  <c r="N521" i="2" s="1"/>
  <c r="O520" i="2" l="1" a="1"/>
  <c r="O520" i="2" s="1"/>
  <c r="P521" i="2" s="1" a="1"/>
  <c r="P521" i="2" s="1"/>
  <c r="Q520" i="2" l="1" a="1"/>
  <c r="Q520" i="2" s="1"/>
  <c r="T521" i="2" s="1"/>
  <c r="U521" i="2" s="1"/>
  <c r="R521" i="2" l="1" a="1"/>
  <c r="R521" i="2" s="1"/>
  <c r="S521" i="2" a="1"/>
  <c r="S521" i="2" s="1"/>
  <c r="I521" i="2" s="1" a="1"/>
  <c r="I521" i="2" s="1"/>
  <c r="L521" i="2" l="1" a="1"/>
  <c r="L521" i="2" s="1"/>
  <c r="K522" i="2" s="1" a="1"/>
  <c r="K522" i="2" s="1"/>
  <c r="J522" i="2" a="1"/>
  <c r="J522" i="2" s="1"/>
  <c r="V521" i="2" a="1"/>
  <c r="V521" i="2" s="1"/>
  <c r="M521" i="2" l="1" a="1"/>
  <c r="M521" i="2" s="1"/>
  <c r="O521" i="2" s="1" a="1"/>
  <c r="O521" i="2" s="1"/>
  <c r="W521" i="2"/>
  <c r="N522" i="2" l="1" a="1"/>
  <c r="N522" i="2" s="1"/>
  <c r="P522" i="2" a="1"/>
  <c r="P522" i="2" s="1"/>
  <c r="Q521" i="2" a="1"/>
  <c r="Q521" i="2" s="1"/>
  <c r="T522" i="2" s="1"/>
  <c r="U522" i="2" s="1"/>
  <c r="R522" i="2" l="1" a="1"/>
  <c r="R522" i="2" s="1"/>
  <c r="S522" i="2" a="1"/>
  <c r="S522" i="2" s="1"/>
  <c r="I522" i="2" s="1" a="1"/>
  <c r="I522" i="2" s="1"/>
  <c r="V522" i="2" l="1" a="1"/>
  <c r="V522" i="2" s="1"/>
  <c r="W522" i="2" s="1"/>
  <c r="L522" i="2" a="1"/>
  <c r="L522" i="2" s="1"/>
  <c r="K523" i="2" s="1" a="1"/>
  <c r="K523" i="2" s="1"/>
  <c r="J523" i="2" a="1"/>
  <c r="J523" i="2" s="1"/>
  <c r="M522" i="2" l="1" a="1"/>
  <c r="M522" i="2" s="1"/>
  <c r="O522" i="2" s="1" a="1"/>
  <c r="O522" i="2" s="1"/>
  <c r="P523" i="2" s="1" a="1"/>
  <c r="P523" i="2" s="1"/>
  <c r="N523" i="2" l="1" a="1"/>
  <c r="N523" i="2" s="1"/>
  <c r="Q522" i="2" a="1"/>
  <c r="Q522" i="2" s="1"/>
  <c r="R523" i="2" s="1" a="1"/>
  <c r="R523" i="2" s="1"/>
  <c r="S523" i="2" l="1" a="1"/>
  <c r="S523" i="2" s="1"/>
  <c r="I523" i="2" s="1" a="1"/>
  <c r="I523" i="2" s="1"/>
  <c r="V523" i="2" s="1" a="1"/>
  <c r="V523" i="2" s="1"/>
  <c r="T523" i="2"/>
  <c r="U523" i="2" s="1"/>
  <c r="L523" i="2" l="1" a="1"/>
  <c r="L523" i="2" s="1"/>
  <c r="K524" i="2" s="1" a="1"/>
  <c r="K524" i="2" s="1"/>
  <c r="J524" i="2" a="1"/>
  <c r="J524" i="2" s="1"/>
  <c r="W523" i="2"/>
  <c r="M523" i="2" l="1" a="1"/>
  <c r="M523" i="2" s="1"/>
  <c r="N524" i="2" s="1" a="1"/>
  <c r="N524" i="2" s="1"/>
  <c r="O523" i="2" l="1" a="1"/>
  <c r="O523" i="2" s="1"/>
  <c r="P524" i="2" s="1" a="1"/>
  <c r="P524" i="2" s="1"/>
  <c r="Q523" i="2" l="1" a="1"/>
  <c r="Q523" i="2" s="1"/>
  <c r="S524" i="2" a="1"/>
  <c r="S524" i="2" s="1"/>
  <c r="R524" i="2" a="1"/>
  <c r="R524" i="2" s="1"/>
  <c r="T524" i="2"/>
  <c r="U524" i="2" s="1"/>
  <c r="I524" i="2" l="1" a="1"/>
  <c r="I524" i="2" s="1"/>
  <c r="J525" i="2" l="1" a="1"/>
  <c r="J525" i="2" s="1"/>
  <c r="L524" i="2" a="1"/>
  <c r="L524" i="2" s="1"/>
  <c r="K525" i="2" s="1" a="1"/>
  <c r="K525" i="2" s="1"/>
  <c r="V524" i="2" a="1"/>
  <c r="V524" i="2" s="1"/>
  <c r="W524" i="2" s="1"/>
  <c r="M524" i="2" l="1" a="1"/>
  <c r="M524" i="2" s="1"/>
  <c r="N525" i="2" l="1" a="1"/>
  <c r="N525" i="2" s="1"/>
  <c r="O524" i="2" a="1"/>
  <c r="O524" i="2" s="1"/>
  <c r="P525" i="2" s="1" a="1"/>
  <c r="P525" i="2" s="1"/>
  <c r="Q524" i="2" l="1" a="1"/>
  <c r="Q524" i="2" s="1"/>
  <c r="S525" i="2" l="1" a="1"/>
  <c r="S525" i="2" s="1"/>
  <c r="T525" i="2"/>
  <c r="U525" i="2" s="1"/>
  <c r="R525" i="2" a="1"/>
  <c r="R525" i="2" s="1"/>
  <c r="I525" i="2" l="1" a="1"/>
  <c r="I525" i="2" s="1"/>
  <c r="L525" i="2" l="1" a="1"/>
  <c r="L525" i="2" s="1"/>
  <c r="K526" i="2" s="1" a="1"/>
  <c r="K526" i="2" s="1"/>
  <c r="J526" i="2" a="1"/>
  <c r="J526" i="2" s="1"/>
  <c r="V525" i="2" a="1"/>
  <c r="V525" i="2" s="1"/>
  <c r="W525" i="2" l="1"/>
  <c r="M525" i="2" a="1"/>
  <c r="M525" i="2" s="1"/>
  <c r="O525" i="2" l="1" a="1"/>
  <c r="O525" i="2" s="1"/>
  <c r="P526" i="2" s="1" a="1"/>
  <c r="P526" i="2" s="1"/>
  <c r="N526" i="2" a="1"/>
  <c r="N526" i="2" s="1"/>
  <c r="Q525" i="2" l="1" a="1"/>
  <c r="Q525" i="2" s="1"/>
  <c r="T526" i="2" s="1"/>
  <c r="U526" i="2" s="1"/>
  <c r="S526" i="2" a="1"/>
  <c r="S526" i="2" s="1"/>
  <c r="R526" i="2" l="1" a="1"/>
  <c r="R526" i="2" s="1"/>
  <c r="I526" i="2" a="1"/>
  <c r="I526" i="2" s="1"/>
  <c r="V526" i="2" s="1" a="1"/>
  <c r="V526" i="2" s="1"/>
  <c r="W526" i="2" l="1"/>
  <c r="L526" i="2" a="1"/>
  <c r="L526" i="2" s="1"/>
  <c r="K527" i="2" s="1" a="1"/>
  <c r="K527" i="2" s="1"/>
  <c r="J527" i="2" a="1"/>
  <c r="J527" i="2" s="1"/>
  <c r="M526" i="2" a="1"/>
  <c r="M526" i="2" s="1"/>
  <c r="N527" i="2" l="1" a="1"/>
  <c r="N527" i="2" s="1"/>
  <c r="O526" i="2" a="1"/>
  <c r="O526" i="2" s="1"/>
  <c r="P527" i="2" s="1" a="1"/>
  <c r="P527" i="2" s="1"/>
  <c r="Q526" i="2" l="1" a="1"/>
  <c r="Q526" i="2" s="1"/>
  <c r="T527" i="2" l="1"/>
  <c r="U527" i="2" s="1"/>
  <c r="R527" i="2" a="1"/>
  <c r="R527" i="2" s="1"/>
  <c r="S527" i="2" a="1"/>
  <c r="S527" i="2" s="1"/>
  <c r="I527" i="2" l="1" a="1"/>
  <c r="I527" i="2" s="1"/>
  <c r="L527" i="2" l="1" a="1"/>
  <c r="L527" i="2" s="1"/>
  <c r="K528" i="2" s="1" a="1"/>
  <c r="K528" i="2" s="1"/>
  <c r="J528" i="2" a="1"/>
  <c r="J528" i="2" s="1"/>
  <c r="V527" i="2" a="1"/>
  <c r="V527" i="2" s="1"/>
  <c r="W527" i="2" l="1"/>
  <c r="M527" i="2" a="1"/>
  <c r="M527" i="2" s="1"/>
  <c r="O527" i="2" l="1" a="1"/>
  <c r="O527" i="2" s="1"/>
  <c r="P528" i="2" s="1" a="1"/>
  <c r="P528" i="2" s="1"/>
  <c r="N528" i="2" a="1"/>
  <c r="N528" i="2" s="1"/>
  <c r="Q527" i="2" l="1" a="1"/>
  <c r="Q527" i="2" s="1"/>
  <c r="T528" i="2" s="1"/>
  <c r="U528" i="2" s="1"/>
  <c r="S528" i="2" l="1" a="1"/>
  <c r="S528" i="2" s="1"/>
  <c r="R528" i="2" a="1"/>
  <c r="R528" i="2" s="1"/>
  <c r="I528" i="2" a="1"/>
  <c r="I528" i="2" s="1"/>
  <c r="V528" i="2" s="1" a="1"/>
  <c r="V528" i="2" s="1"/>
  <c r="W528" i="2" l="1"/>
  <c r="L528" i="2" a="1"/>
  <c r="L528" i="2" s="1"/>
  <c r="K529" i="2" s="1" a="1"/>
  <c r="K529" i="2" s="1"/>
  <c r="J529" i="2" a="1"/>
  <c r="J529" i="2" s="1"/>
  <c r="M528" i="2" a="1"/>
  <c r="M528" i="2" s="1"/>
  <c r="N529" i="2" l="1" a="1"/>
  <c r="N529" i="2" s="1"/>
  <c r="O528" i="2" a="1"/>
  <c r="O528" i="2" s="1"/>
  <c r="P529" i="2" s="1" a="1"/>
  <c r="P529" i="2" s="1"/>
  <c r="Q528" i="2" l="1" a="1"/>
  <c r="Q528" i="2" s="1"/>
  <c r="T529" i="2" l="1"/>
  <c r="U529" i="2" s="1"/>
  <c r="R529" i="2" a="1"/>
  <c r="R529" i="2" s="1"/>
  <c r="S529" i="2" a="1"/>
  <c r="S529" i="2" s="1"/>
  <c r="I529" i="2" l="1" a="1"/>
  <c r="I529" i="2" s="1"/>
  <c r="L529" i="2" l="1" a="1"/>
  <c r="L529" i="2" s="1"/>
  <c r="K530" i="2" s="1" a="1"/>
  <c r="K530" i="2" s="1"/>
  <c r="J530" i="2" a="1"/>
  <c r="J530" i="2" s="1"/>
  <c r="M529" i="2" a="1"/>
  <c r="M529" i="2" s="1"/>
  <c r="V529" i="2" a="1"/>
  <c r="V529" i="2" s="1"/>
  <c r="W529" i="2" l="1"/>
  <c r="O529" i="2" a="1"/>
  <c r="O529" i="2" s="1"/>
  <c r="P530" i="2" s="1" a="1"/>
  <c r="P530" i="2" s="1"/>
  <c r="N530" i="2" a="1"/>
  <c r="N530" i="2" s="1"/>
  <c r="Q529" i="2" l="1" a="1"/>
  <c r="Q529" i="2" s="1"/>
  <c r="T530" i="2" s="1"/>
  <c r="U530" i="2" s="1"/>
  <c r="S530" i="2" l="1" a="1"/>
  <c r="S530" i="2" s="1"/>
  <c r="I530" i="2" s="1" a="1"/>
  <c r="I530" i="2" s="1"/>
  <c r="R530" i="2" a="1"/>
  <c r="R530" i="2" s="1"/>
  <c r="V530" i="2" l="1" a="1"/>
  <c r="V530" i="2" s="1"/>
  <c r="W530" i="2" s="1"/>
  <c r="L530" i="2" a="1"/>
  <c r="L530" i="2" s="1"/>
  <c r="K531" i="2" s="1" a="1"/>
  <c r="K531" i="2" s="1"/>
  <c r="J531" i="2" a="1"/>
  <c r="J531" i="2" s="1"/>
  <c r="M530" i="2" l="1" a="1"/>
  <c r="M530" i="2" s="1"/>
  <c r="O530" i="2" s="1" a="1"/>
  <c r="O530" i="2" s="1"/>
  <c r="P531" i="2" s="1" a="1"/>
  <c r="P531" i="2" s="1"/>
  <c r="Q530" i="2" l="1" a="1"/>
  <c r="Q530" i="2" s="1"/>
  <c r="R531" i="2" s="1" a="1"/>
  <c r="R531" i="2" s="1"/>
  <c r="N531" i="2" a="1"/>
  <c r="N531" i="2" s="1"/>
  <c r="S531" i="2" l="1" a="1"/>
  <c r="S531" i="2" s="1"/>
  <c r="T531" i="2"/>
  <c r="U531" i="2" s="1"/>
  <c r="I531" i="2" a="1"/>
  <c r="I531" i="2" s="1"/>
  <c r="L531" i="2" l="1" a="1"/>
  <c r="L531" i="2" s="1"/>
  <c r="K532" i="2" s="1" a="1"/>
  <c r="K532" i="2" s="1"/>
  <c r="J532" i="2" a="1"/>
  <c r="J532" i="2" s="1"/>
  <c r="V531" i="2" a="1"/>
  <c r="V531" i="2" s="1"/>
  <c r="M531" i="2" l="1" a="1"/>
  <c r="M531" i="2" s="1"/>
  <c r="N532" i="2" s="1" a="1"/>
  <c r="N532" i="2" s="1"/>
  <c r="W531" i="2"/>
  <c r="O531" i="2" l="1" a="1"/>
  <c r="O531" i="2" s="1"/>
  <c r="P532" i="2" s="1" a="1"/>
  <c r="P532" i="2" s="1"/>
  <c r="Q531" i="2" l="1" a="1"/>
  <c r="Q531" i="2" s="1"/>
  <c r="R532" i="2" s="1" a="1"/>
  <c r="R532" i="2" s="1"/>
  <c r="T532" i="2" l="1"/>
  <c r="U532" i="2" s="1"/>
  <c r="S532" i="2" a="1"/>
  <c r="S532" i="2" s="1"/>
  <c r="I532" i="2" s="1" a="1"/>
  <c r="I532" i="2" s="1"/>
  <c r="V532" i="2" s="1" a="1"/>
  <c r="V532" i="2" s="1"/>
  <c r="W532" i="2" l="1"/>
  <c r="L532" i="2" a="1"/>
  <c r="L532" i="2" s="1"/>
  <c r="K533" i="2" s="1" a="1"/>
  <c r="K533" i="2" s="1"/>
  <c r="J533" i="2" a="1"/>
  <c r="J533" i="2" s="1"/>
  <c r="M532" i="2" l="1" a="1"/>
  <c r="M532" i="2" s="1"/>
  <c r="O532" i="2" s="1" a="1"/>
  <c r="O532" i="2" s="1"/>
  <c r="P533" i="2" s="1" a="1"/>
  <c r="P533" i="2" s="1"/>
  <c r="N533" i="2" l="1" a="1"/>
  <c r="N533" i="2" s="1"/>
  <c r="Q532" i="2" a="1"/>
  <c r="Q532" i="2" s="1"/>
  <c r="T533" i="2" s="1"/>
  <c r="U533" i="2" s="1"/>
  <c r="S533" i="2" l="1" a="1"/>
  <c r="S533" i="2" s="1"/>
  <c r="I533" i="2" s="1" a="1"/>
  <c r="I533" i="2" s="1"/>
  <c r="R533" i="2" a="1"/>
  <c r="R533" i="2" s="1"/>
  <c r="V533" i="2" l="1" a="1"/>
  <c r="V533" i="2" s="1"/>
  <c r="W533" i="2" s="1"/>
  <c r="L533" i="2" a="1"/>
  <c r="L533" i="2" s="1"/>
  <c r="K534" i="2" s="1" a="1"/>
  <c r="K534" i="2" s="1"/>
  <c r="J534" i="2" a="1"/>
  <c r="J534" i="2" s="1"/>
  <c r="M533" i="2" l="1" a="1"/>
  <c r="M533" i="2" s="1"/>
  <c r="O533" i="2" s="1" a="1"/>
  <c r="O533" i="2" s="1"/>
  <c r="P534" i="2" s="1" a="1"/>
  <c r="P534" i="2" s="1"/>
  <c r="N534" i="2" l="1" a="1"/>
  <c r="N534" i="2" s="1"/>
  <c r="Q533" i="2" a="1"/>
  <c r="Q533" i="2" s="1"/>
  <c r="T534" i="2" s="1"/>
  <c r="U534" i="2" s="1"/>
  <c r="S534" i="2" l="1" a="1"/>
  <c r="S534" i="2" s="1"/>
  <c r="I534" i="2" s="1" a="1"/>
  <c r="I534" i="2" s="1"/>
  <c r="R534" i="2" a="1"/>
  <c r="R534" i="2" s="1"/>
  <c r="L534" i="2" l="1" a="1"/>
  <c r="L534" i="2" s="1"/>
  <c r="K535" i="2" s="1" a="1"/>
  <c r="K535" i="2" s="1"/>
  <c r="J535" i="2" a="1"/>
  <c r="J535" i="2" s="1"/>
  <c r="V534" i="2" a="1"/>
  <c r="V534" i="2" s="1"/>
  <c r="M534" i="2" l="1" a="1"/>
  <c r="M534" i="2" s="1"/>
  <c r="N535" i="2" s="1" a="1"/>
  <c r="N535" i="2" s="1"/>
  <c r="W534" i="2"/>
  <c r="O534" i="2" l="1" a="1"/>
  <c r="O534" i="2" s="1"/>
  <c r="P535" i="2" s="1" a="1"/>
  <c r="P535" i="2" s="1"/>
  <c r="Q534" i="2" l="1" a="1"/>
  <c r="Q534" i="2" s="1"/>
  <c r="T535" i="2" s="1"/>
  <c r="U535" i="2" s="1"/>
  <c r="S535" i="2" l="1" a="1"/>
  <c r="S535" i="2" s="1"/>
  <c r="I535" i="2" s="1" a="1"/>
  <c r="I535" i="2" s="1"/>
  <c r="R535" i="2" a="1"/>
  <c r="R535" i="2" s="1"/>
  <c r="V535" i="2" l="1" a="1"/>
  <c r="V535" i="2" s="1"/>
  <c r="W535" i="2" s="1"/>
  <c r="L535" i="2" a="1"/>
  <c r="L535" i="2" s="1"/>
  <c r="K536" i="2" s="1" a="1"/>
  <c r="K536" i="2" s="1"/>
  <c r="J536" i="2" a="1"/>
  <c r="J536" i="2" s="1"/>
  <c r="M535" i="2" l="1" a="1"/>
  <c r="M535" i="2" s="1"/>
  <c r="O535" i="2" s="1" a="1"/>
  <c r="O535" i="2" s="1"/>
  <c r="P536" i="2" s="1" a="1"/>
  <c r="P536" i="2" s="1"/>
  <c r="N536" i="2" l="1" a="1"/>
  <c r="N536" i="2" s="1"/>
  <c r="Q535" i="2" a="1"/>
  <c r="Q535" i="2" s="1"/>
  <c r="T536" i="2" s="1"/>
  <c r="U536" i="2" s="1"/>
  <c r="R536" i="2" l="1" a="1"/>
  <c r="R536" i="2" s="1"/>
  <c r="S536" i="2" a="1"/>
  <c r="S536" i="2" s="1"/>
  <c r="I536" i="2" s="1" a="1"/>
  <c r="I536" i="2" s="1"/>
  <c r="L536" i="2" l="1" a="1"/>
  <c r="L536" i="2" s="1"/>
  <c r="K537" i="2" s="1" a="1"/>
  <c r="K537" i="2" s="1"/>
  <c r="J537" i="2" a="1"/>
  <c r="J537" i="2" s="1"/>
  <c r="V536" i="2" a="1"/>
  <c r="V536" i="2" s="1"/>
  <c r="M536" i="2" l="1" a="1"/>
  <c r="M536" i="2" s="1"/>
  <c r="N537" i="2" s="1" a="1"/>
  <c r="N537" i="2" s="1"/>
  <c r="W536" i="2"/>
  <c r="O536" i="2" l="1" a="1"/>
  <c r="O536" i="2" s="1"/>
  <c r="P537" i="2" s="1" a="1"/>
  <c r="P537" i="2" s="1"/>
  <c r="Q536" i="2" l="1" a="1"/>
  <c r="Q536" i="2" s="1"/>
  <c r="T537" i="2" s="1"/>
  <c r="U537" i="2" s="1"/>
  <c r="S537" i="2" l="1" a="1"/>
  <c r="S537" i="2" s="1"/>
  <c r="R537" i="2" a="1"/>
  <c r="R537" i="2" s="1"/>
  <c r="I537" i="2" a="1"/>
  <c r="I537" i="2" s="1"/>
  <c r="V537" i="2" l="1" a="1"/>
  <c r="V537" i="2" s="1"/>
  <c r="W537" i="2" s="1"/>
  <c r="L537" i="2" a="1"/>
  <c r="L537" i="2" s="1"/>
  <c r="K538" i="2" s="1" a="1"/>
  <c r="K538" i="2" s="1"/>
  <c r="J538" i="2" a="1"/>
  <c r="J538" i="2" s="1"/>
  <c r="M537" i="2" a="1"/>
  <c r="M537" i="2" s="1"/>
  <c r="O537" i="2" l="1" a="1"/>
  <c r="O537" i="2" s="1"/>
  <c r="P538" i="2" s="1" a="1"/>
  <c r="P538" i="2" s="1"/>
  <c r="N538" i="2" a="1"/>
  <c r="N538" i="2" s="1"/>
  <c r="Q537" i="2" a="1"/>
  <c r="Q537" i="2" s="1"/>
  <c r="T538" i="2" l="1"/>
  <c r="U538" i="2" s="1"/>
  <c r="R538" i="2" a="1"/>
  <c r="R538" i="2" s="1"/>
  <c r="S538" i="2" a="1"/>
  <c r="S538" i="2" s="1"/>
  <c r="I538" i="2" l="1" a="1"/>
  <c r="I538" i="2" s="1"/>
  <c r="L538" i="2" l="1" a="1"/>
  <c r="L538" i="2" s="1"/>
  <c r="K539" i="2" s="1" a="1"/>
  <c r="K539" i="2" s="1"/>
  <c r="J539" i="2" a="1"/>
  <c r="J539" i="2" s="1"/>
  <c r="V538" i="2" a="1"/>
  <c r="V538" i="2" s="1"/>
  <c r="M538" i="2" l="1" a="1"/>
  <c r="M538" i="2" s="1"/>
  <c r="O538" i="2" s="1" a="1"/>
  <c r="O538" i="2" s="1"/>
  <c r="W538" i="2"/>
  <c r="N539" i="2" l="1" a="1"/>
  <c r="N539" i="2" s="1"/>
  <c r="P539" i="2" a="1"/>
  <c r="P539" i="2" s="1"/>
  <c r="Q538" i="2" a="1"/>
  <c r="Q538" i="2" s="1"/>
  <c r="T539" i="2" s="1"/>
  <c r="U539" i="2" s="1"/>
  <c r="S539" i="2" l="1" a="1"/>
  <c r="S539" i="2" s="1"/>
  <c r="I539" i="2" s="1" a="1"/>
  <c r="I539" i="2" s="1"/>
  <c r="R539" i="2" a="1"/>
  <c r="R539" i="2" s="1"/>
  <c r="V539" i="2" l="1" a="1"/>
  <c r="V539" i="2" s="1"/>
  <c r="W539" i="2" s="1"/>
  <c r="L539" i="2" a="1"/>
  <c r="L539" i="2" s="1"/>
  <c r="K540" i="2" s="1" a="1"/>
  <c r="K540" i="2" s="1"/>
  <c r="J540" i="2" a="1"/>
  <c r="J540" i="2" s="1"/>
  <c r="M539" i="2" a="1"/>
  <c r="M539" i="2" s="1"/>
  <c r="N540" i="2" l="1" a="1"/>
  <c r="N540" i="2" s="1"/>
  <c r="O539" i="2" a="1"/>
  <c r="O539" i="2" s="1"/>
  <c r="P540" i="2" s="1" a="1"/>
  <c r="P540" i="2" s="1"/>
  <c r="Q539" i="2" l="1" a="1"/>
  <c r="Q539" i="2" s="1"/>
  <c r="T540" i="2" l="1"/>
  <c r="U540" i="2" s="1"/>
  <c r="R540" i="2" a="1"/>
  <c r="R540" i="2" s="1"/>
  <c r="S540" i="2" a="1"/>
  <c r="S540" i="2" s="1"/>
  <c r="I540" i="2" l="1" a="1"/>
  <c r="I540" i="2" s="1"/>
  <c r="V540" i="2" s="1" a="1"/>
  <c r="V540" i="2" s="1"/>
  <c r="W540" i="2" l="1"/>
  <c r="L540" i="2" a="1"/>
  <c r="L540" i="2" s="1"/>
  <c r="K541" i="2" s="1" a="1"/>
  <c r="K541" i="2" s="1"/>
  <c r="J541" i="2" a="1"/>
  <c r="J541" i="2" s="1"/>
  <c r="M540" i="2" a="1"/>
  <c r="M540" i="2" s="1"/>
  <c r="N541" i="2" l="1" a="1"/>
  <c r="N541" i="2" s="1"/>
  <c r="O540" i="2" a="1"/>
  <c r="O540" i="2" s="1"/>
  <c r="P541" i="2" s="1" a="1"/>
  <c r="P541" i="2" s="1"/>
  <c r="Q540" i="2" l="1" a="1"/>
  <c r="Q540" i="2" s="1"/>
  <c r="R541" i="2" s="1" a="1"/>
  <c r="R541" i="2" s="1"/>
  <c r="S541" i="2" l="1" a="1"/>
  <c r="S541" i="2" s="1"/>
  <c r="I541" i="2" s="1" a="1"/>
  <c r="I541" i="2" s="1"/>
  <c r="V541" i="2" s="1" a="1"/>
  <c r="V541" i="2" s="1"/>
  <c r="T541" i="2"/>
  <c r="U541" i="2" s="1"/>
  <c r="W541" i="2" l="1"/>
  <c r="J542" i="2" a="1"/>
  <c r="J542" i="2" s="1"/>
  <c r="L541" i="2" a="1"/>
  <c r="L541" i="2" s="1"/>
  <c r="K542" i="2" s="1" a="1"/>
  <c r="K542" i="2" s="1"/>
  <c r="M541" i="2" l="1" a="1"/>
  <c r="M541" i="2" s="1"/>
  <c r="N542" i="2" l="1" a="1"/>
  <c r="N542" i="2" s="1"/>
  <c r="O541" i="2" a="1"/>
  <c r="O541" i="2" s="1"/>
  <c r="P542" i="2" s="1" a="1"/>
  <c r="P542" i="2" s="1"/>
  <c r="Q541" i="2" l="1" a="1"/>
  <c r="Q541" i="2" s="1"/>
  <c r="T542" i="2" l="1"/>
  <c r="U542" i="2" s="1"/>
  <c r="S542" i="2" a="1"/>
  <c r="S542" i="2" s="1"/>
  <c r="R542" i="2" a="1"/>
  <c r="R542" i="2" s="1"/>
  <c r="I542" i="2" l="1" a="1"/>
  <c r="I542" i="2" s="1"/>
  <c r="L542" i="2" l="1" a="1"/>
  <c r="L542" i="2" s="1"/>
  <c r="K543" i="2" s="1" a="1"/>
  <c r="K543" i="2" s="1"/>
  <c r="J543" i="2" a="1"/>
  <c r="J543" i="2" s="1"/>
  <c r="V542" i="2" a="1"/>
  <c r="V542" i="2" s="1"/>
  <c r="M542" i="2" l="1" a="1"/>
  <c r="M542" i="2" s="1"/>
  <c r="O542" i="2" s="1" a="1"/>
  <c r="O542" i="2" s="1"/>
  <c r="P543" i="2" s="1" a="1"/>
  <c r="P543" i="2" s="1"/>
  <c r="W542" i="2"/>
  <c r="N543" i="2" l="1" a="1"/>
  <c r="N543" i="2" s="1"/>
  <c r="Q542" i="2" a="1"/>
  <c r="Q542" i="2" s="1"/>
  <c r="R543" i="2" l="1" a="1"/>
  <c r="R543" i="2" s="1"/>
  <c r="T543" i="2"/>
  <c r="U543" i="2" s="1"/>
  <c r="S543" i="2" a="1"/>
  <c r="S543" i="2" s="1"/>
  <c r="I543" i="2" l="1" a="1"/>
  <c r="I543" i="2" s="1"/>
  <c r="V543" i="2" s="1" a="1"/>
  <c r="V543" i="2" s="1"/>
  <c r="W543" i="2" l="1"/>
  <c r="L543" i="2" a="1"/>
  <c r="L543" i="2" s="1"/>
  <c r="K544" i="2" s="1" a="1"/>
  <c r="K544" i="2" s="1"/>
  <c r="J544" i="2" a="1"/>
  <c r="J544" i="2" s="1"/>
  <c r="M543" i="2" l="1" a="1"/>
  <c r="M543" i="2" s="1"/>
  <c r="N544" i="2" s="1" a="1"/>
  <c r="N544" i="2" s="1"/>
  <c r="O543" i="2" l="1" a="1"/>
  <c r="O543" i="2" s="1"/>
  <c r="P544" i="2" s="1" a="1"/>
  <c r="P544" i="2" s="1"/>
  <c r="Q543" i="2" l="1" a="1"/>
  <c r="Q543" i="2" s="1"/>
  <c r="T544" i="2" s="1"/>
  <c r="U544" i="2" s="1"/>
  <c r="R544" i="2" a="1"/>
  <c r="R544" i="2" s="1"/>
  <c r="S544" i="2" a="1"/>
  <c r="S544" i="2" s="1"/>
  <c r="I544" i="2" l="1" a="1"/>
  <c r="I544" i="2" s="1"/>
  <c r="V544" i="2" s="1" a="1"/>
  <c r="V544" i="2" s="1"/>
  <c r="W544" i="2" l="1"/>
  <c r="L544" i="2" a="1"/>
  <c r="L544" i="2" s="1"/>
  <c r="K545" i="2" s="1" a="1"/>
  <c r="K545" i="2" s="1"/>
  <c r="J545" i="2" a="1"/>
  <c r="J545" i="2" s="1"/>
  <c r="M544" i="2" a="1"/>
  <c r="M544" i="2" s="1"/>
  <c r="O544" i="2" l="1" a="1"/>
  <c r="O544" i="2" s="1"/>
  <c r="P545" i="2" s="1" a="1"/>
  <c r="P545" i="2" s="1"/>
  <c r="N545" i="2" a="1"/>
  <c r="N545" i="2" s="1"/>
  <c r="Q544" i="2" l="1" a="1"/>
  <c r="Q544" i="2" s="1"/>
  <c r="T545" i="2" s="1"/>
  <c r="U545" i="2" s="1"/>
  <c r="S545" i="2" l="1" a="1"/>
  <c r="S545" i="2" s="1"/>
  <c r="I545" i="2" s="1" a="1"/>
  <c r="I545" i="2" s="1"/>
  <c r="R545" i="2" a="1"/>
  <c r="R545" i="2" s="1"/>
  <c r="L545" i="2" l="1" a="1"/>
  <c r="L545" i="2" s="1"/>
  <c r="K546" i="2" s="1" a="1"/>
  <c r="K546" i="2" s="1"/>
  <c r="J546" i="2" a="1"/>
  <c r="J546" i="2" s="1"/>
  <c r="M545" i="2" a="1"/>
  <c r="M545" i="2" s="1"/>
  <c r="V545" i="2" a="1"/>
  <c r="V545" i="2" s="1"/>
  <c r="W545" i="2" l="1"/>
  <c r="N546" i="2" a="1"/>
  <c r="N546" i="2" s="1"/>
  <c r="O545" i="2" a="1"/>
  <c r="O545" i="2" s="1"/>
  <c r="P546" i="2" s="1" a="1"/>
  <c r="P546" i="2" s="1"/>
  <c r="Q545" i="2" l="1" a="1"/>
  <c r="Q545" i="2" s="1"/>
  <c r="R546" i="2" s="1" a="1"/>
  <c r="R546" i="2" s="1"/>
  <c r="S546" i="2" l="1" a="1"/>
  <c r="S546" i="2" s="1"/>
  <c r="I546" i="2" s="1" a="1"/>
  <c r="I546" i="2" s="1"/>
  <c r="V546" i="2" s="1" a="1"/>
  <c r="V546" i="2" s="1"/>
  <c r="T546" i="2"/>
  <c r="U546" i="2" s="1"/>
  <c r="W546" i="2" l="1"/>
  <c r="J547" i="2" a="1"/>
  <c r="J547" i="2" s="1"/>
  <c r="L546" i="2" a="1"/>
  <c r="L546" i="2" s="1"/>
  <c r="K547" i="2" s="1" a="1"/>
  <c r="K547" i="2" s="1"/>
  <c r="M546" i="2" l="1" a="1"/>
  <c r="M546" i="2" s="1"/>
  <c r="N547" i="2" s="1" a="1"/>
  <c r="N547" i="2" s="1"/>
  <c r="O546" i="2" l="1" a="1"/>
  <c r="O546" i="2" s="1"/>
  <c r="P547" i="2" s="1" a="1"/>
  <c r="P547" i="2" s="1"/>
  <c r="Q546" i="2" l="1" a="1"/>
  <c r="Q546" i="2" s="1"/>
  <c r="T547" i="2" s="1"/>
  <c r="U547" i="2" s="1"/>
  <c r="R547" i="2" l="1" a="1"/>
  <c r="R547" i="2" s="1"/>
  <c r="S547" i="2" a="1"/>
  <c r="S547" i="2" s="1"/>
  <c r="I547" i="2" s="1" a="1"/>
  <c r="I547" i="2" s="1"/>
  <c r="L547" i="2" l="1" a="1"/>
  <c r="L547" i="2" s="1"/>
  <c r="K548" i="2" s="1" a="1"/>
  <c r="K548" i="2" s="1"/>
  <c r="J548" i="2" a="1"/>
  <c r="J548" i="2" s="1"/>
  <c r="V547" i="2" a="1"/>
  <c r="V547" i="2" s="1"/>
  <c r="M547" i="2" l="1" a="1"/>
  <c r="M547" i="2" s="1"/>
  <c r="N548" i="2" s="1" a="1"/>
  <c r="N548" i="2" s="1"/>
  <c r="W547" i="2"/>
  <c r="O547" i="2" l="1" a="1"/>
  <c r="O547" i="2" s="1"/>
  <c r="P548" i="2" s="1" a="1"/>
  <c r="P548" i="2" s="1"/>
  <c r="Q547" i="2" l="1" a="1"/>
  <c r="Q547" i="2" s="1"/>
  <c r="T548" i="2" s="1"/>
  <c r="U548" i="2" s="1"/>
  <c r="S548" i="2" l="1" a="1"/>
  <c r="S548" i="2" s="1"/>
  <c r="I548" i="2" s="1" a="1"/>
  <c r="I548" i="2" s="1"/>
  <c r="R548" i="2" a="1"/>
  <c r="R548" i="2" s="1"/>
  <c r="V548" i="2" l="1" a="1"/>
  <c r="V548" i="2" s="1"/>
  <c r="W548" i="2" s="1"/>
  <c r="L548" i="2" a="1"/>
  <c r="L548" i="2" s="1"/>
  <c r="K549" i="2" s="1" a="1"/>
  <c r="K549" i="2" s="1"/>
  <c r="J549" i="2" a="1"/>
  <c r="J549" i="2" s="1"/>
  <c r="M548" i="2" a="1"/>
  <c r="M548" i="2" s="1"/>
  <c r="O548" i="2" l="1" a="1"/>
  <c r="O548" i="2" s="1"/>
  <c r="P549" i="2" s="1" a="1"/>
  <c r="P549" i="2" s="1"/>
  <c r="N549" i="2" a="1"/>
  <c r="N549" i="2" s="1"/>
  <c r="Q548" i="2" l="1" a="1"/>
  <c r="Q548" i="2" s="1"/>
  <c r="T549" i="2" s="1"/>
  <c r="U549" i="2" s="1"/>
  <c r="S549" i="2" l="1" a="1"/>
  <c r="S549" i="2" s="1"/>
  <c r="I549" i="2" s="1" a="1"/>
  <c r="I549" i="2" s="1"/>
  <c r="R549" i="2" a="1"/>
  <c r="R549" i="2" s="1"/>
  <c r="L549" i="2" l="1" a="1"/>
  <c r="L549" i="2" s="1"/>
  <c r="K550" i="2" s="1" a="1"/>
  <c r="K550" i="2" s="1"/>
  <c r="J550" i="2" a="1"/>
  <c r="J550" i="2" s="1"/>
  <c r="V549" i="2" a="1"/>
  <c r="V549" i="2" s="1"/>
  <c r="M549" i="2" l="1" a="1"/>
  <c r="M549" i="2" s="1"/>
  <c r="O549" i="2" s="1" a="1"/>
  <c r="O549" i="2" s="1"/>
  <c r="P550" i="2" s="1" a="1"/>
  <c r="P550" i="2" s="1"/>
  <c r="W549" i="2"/>
  <c r="N550" i="2" l="1" a="1"/>
  <c r="N550" i="2" s="1"/>
  <c r="Q549" i="2" a="1"/>
  <c r="Q549" i="2" s="1"/>
  <c r="T550" i="2" s="1"/>
  <c r="U550" i="2" s="1"/>
  <c r="S550" i="2" l="1" a="1"/>
  <c r="S550" i="2" s="1"/>
  <c r="I550" i="2" s="1" a="1"/>
  <c r="I550" i="2" s="1"/>
  <c r="R550" i="2" a="1"/>
  <c r="R550" i="2" s="1"/>
  <c r="V550" i="2" l="1" a="1"/>
  <c r="V550" i="2" s="1"/>
  <c r="W550" i="2" s="1"/>
  <c r="L550" i="2" a="1"/>
  <c r="L550" i="2" s="1"/>
  <c r="K551" i="2" s="1" a="1"/>
  <c r="K551" i="2" s="1"/>
  <c r="J551" i="2" a="1"/>
  <c r="J551" i="2" s="1"/>
  <c r="M550" i="2" l="1" a="1"/>
  <c r="M550" i="2" s="1"/>
  <c r="O550" i="2" a="1"/>
  <c r="O550" i="2" s="1"/>
  <c r="P551" i="2" s="1" a="1"/>
  <c r="P551" i="2" s="1"/>
  <c r="N551" i="2" a="1"/>
  <c r="N551" i="2" s="1"/>
  <c r="Q550" i="2" l="1" a="1"/>
  <c r="Q550" i="2" s="1"/>
  <c r="T551" i="2" s="1"/>
  <c r="U551" i="2" s="1"/>
  <c r="S551" i="2" l="1" a="1"/>
  <c r="S551" i="2" s="1"/>
  <c r="I551" i="2" s="1" a="1"/>
  <c r="I551" i="2" s="1"/>
  <c r="R551" i="2" a="1"/>
  <c r="R551" i="2" s="1"/>
  <c r="L551" i="2" l="1" a="1"/>
  <c r="L551" i="2" s="1"/>
  <c r="K552" i="2" s="1" a="1"/>
  <c r="K552" i="2" s="1"/>
  <c r="J552" i="2" a="1"/>
  <c r="J552" i="2" s="1"/>
  <c r="V551" i="2" a="1"/>
  <c r="V551" i="2" s="1"/>
  <c r="M551" i="2" l="1" a="1"/>
  <c r="M551" i="2" s="1"/>
  <c r="O551" i="2" s="1" a="1"/>
  <c r="O551" i="2" s="1"/>
  <c r="P552" i="2" s="1" a="1"/>
  <c r="P552" i="2" s="1"/>
  <c r="W551" i="2"/>
  <c r="N552" i="2" l="1" a="1"/>
  <c r="N552" i="2" s="1"/>
  <c r="Q551" i="2" a="1"/>
  <c r="Q551" i="2" s="1"/>
  <c r="T552" i="2" s="1"/>
  <c r="U552" i="2" s="1"/>
  <c r="S552" i="2" l="1" a="1"/>
  <c r="S552" i="2" s="1"/>
  <c r="I552" i="2" s="1" a="1"/>
  <c r="I552" i="2" s="1"/>
  <c r="R552" i="2" a="1"/>
  <c r="R552" i="2" s="1"/>
  <c r="V552" i="2" l="1" a="1"/>
  <c r="V552" i="2" s="1"/>
  <c r="W552" i="2" s="1"/>
  <c r="L552" i="2" a="1"/>
  <c r="L552" i="2" s="1"/>
  <c r="K553" i="2" s="1" a="1"/>
  <c r="K553" i="2" s="1"/>
  <c r="J553" i="2" a="1"/>
  <c r="J553" i="2" s="1"/>
  <c r="M552" i="2" l="1" a="1"/>
  <c r="M552" i="2" s="1"/>
  <c r="O552" i="2" s="1" a="1"/>
  <c r="O552" i="2" s="1"/>
  <c r="P553" i="2" s="1" a="1"/>
  <c r="P553" i="2" s="1"/>
  <c r="Q552" i="2" l="1" a="1"/>
  <c r="Q552" i="2" s="1"/>
  <c r="N553" i="2" a="1"/>
  <c r="N553" i="2" s="1"/>
  <c r="T553" i="2"/>
  <c r="U553" i="2" s="1"/>
  <c r="R553" i="2" a="1"/>
  <c r="R553" i="2" s="1"/>
  <c r="S553" i="2" a="1"/>
  <c r="S553" i="2" s="1"/>
  <c r="I553" i="2" l="1" a="1"/>
  <c r="I553" i="2" s="1"/>
  <c r="L553" i="2" l="1" a="1"/>
  <c r="L553" i="2" s="1"/>
  <c r="K554" i="2" s="1" a="1"/>
  <c r="K554" i="2" s="1"/>
  <c r="J554" i="2" a="1"/>
  <c r="J554" i="2" s="1"/>
  <c r="V553" i="2" a="1"/>
  <c r="V553" i="2" s="1"/>
  <c r="M553" i="2" l="1" a="1"/>
  <c r="M553" i="2" s="1"/>
  <c r="N554" i="2" s="1" a="1"/>
  <c r="N554" i="2" s="1"/>
  <c r="W553" i="2"/>
  <c r="O553" i="2" l="1" a="1"/>
  <c r="O553" i="2" s="1"/>
  <c r="P554" i="2" s="1" a="1"/>
  <c r="P554" i="2" s="1"/>
  <c r="Q553" i="2" l="1" a="1"/>
  <c r="Q553" i="2" s="1"/>
  <c r="T554" i="2"/>
  <c r="U554" i="2" s="1"/>
  <c r="R554" i="2" a="1"/>
  <c r="R554" i="2" s="1"/>
  <c r="S554" i="2" a="1"/>
  <c r="S554" i="2" s="1"/>
  <c r="I554" i="2" l="1" a="1"/>
  <c r="I554" i="2" s="1"/>
  <c r="V554" i="2" s="1" a="1"/>
  <c r="V554" i="2" s="1"/>
  <c r="W554" i="2" l="1"/>
  <c r="L554" i="2" a="1"/>
  <c r="L554" i="2" s="1"/>
  <c r="K555" i="2" s="1" a="1"/>
  <c r="K555" i="2" s="1"/>
  <c r="J555" i="2" a="1"/>
  <c r="J555" i="2" s="1"/>
  <c r="M554" i="2" l="1" a="1"/>
  <c r="M554" i="2" s="1"/>
  <c r="N555" i="2" s="1" a="1"/>
  <c r="N555" i="2" s="1"/>
  <c r="O554" i="2" l="1" a="1"/>
  <c r="O554" i="2" s="1"/>
  <c r="P555" i="2" s="1" a="1"/>
  <c r="P555" i="2" s="1"/>
  <c r="Q554" i="2" l="1" a="1"/>
  <c r="Q554" i="2" s="1"/>
  <c r="T555" i="2" s="1"/>
  <c r="U555" i="2" s="1"/>
  <c r="S555" i="2" a="1"/>
  <c r="S555" i="2" s="1"/>
  <c r="R555" i="2" a="1"/>
  <c r="R555" i="2" s="1"/>
  <c r="I555" i="2" a="1"/>
  <c r="I555" i="2" s="1"/>
  <c r="L555" i="2" l="1" a="1"/>
  <c r="L555" i="2" s="1"/>
  <c r="K556" i="2" s="1" a="1"/>
  <c r="K556" i="2" s="1"/>
  <c r="J556" i="2" a="1"/>
  <c r="J556" i="2" s="1"/>
  <c r="V555" i="2" a="1"/>
  <c r="V555" i="2" s="1"/>
  <c r="M555" i="2" l="1" a="1"/>
  <c r="M555" i="2" s="1"/>
  <c r="N556" i="2" s="1" a="1"/>
  <c r="N556" i="2" s="1"/>
  <c r="W555" i="2"/>
  <c r="O555" i="2" l="1" a="1"/>
  <c r="O555" i="2" s="1"/>
  <c r="P556" i="2" s="1" a="1"/>
  <c r="P556" i="2" s="1"/>
  <c r="Q555" i="2" l="1" a="1"/>
  <c r="Q555" i="2" s="1"/>
  <c r="T556" i="2" s="1"/>
  <c r="U556" i="2" s="1"/>
  <c r="R556" i="2" l="1" a="1"/>
  <c r="R556" i="2" s="1"/>
  <c r="S556" i="2" a="1"/>
  <c r="S556" i="2" s="1"/>
  <c r="I556" i="2" s="1" a="1"/>
  <c r="I556" i="2" s="1"/>
  <c r="V556" i="2" s="1" a="1"/>
  <c r="V556" i="2" s="1"/>
  <c r="W556" i="2" l="1"/>
  <c r="L556" i="2" a="1"/>
  <c r="L556" i="2" s="1"/>
  <c r="K557" i="2" s="1" a="1"/>
  <c r="K557" i="2" s="1"/>
  <c r="J557" i="2" a="1"/>
  <c r="J557" i="2" s="1"/>
  <c r="M556" i="2" a="1"/>
  <c r="M556" i="2" s="1"/>
  <c r="N557" i="2" l="1" a="1"/>
  <c r="N557" i="2" s="1"/>
  <c r="O556" i="2" a="1"/>
  <c r="O556" i="2" s="1"/>
  <c r="P557" i="2" s="1" a="1"/>
  <c r="P557" i="2" s="1"/>
  <c r="Q556" i="2" l="1" a="1"/>
  <c r="Q556" i="2" s="1"/>
  <c r="T557" i="2" l="1"/>
  <c r="U557" i="2" s="1"/>
  <c r="R557" i="2" a="1"/>
  <c r="R557" i="2" s="1"/>
  <c r="S557" i="2" a="1"/>
  <c r="S557" i="2" s="1"/>
  <c r="I557" i="2" l="1" a="1"/>
  <c r="I557" i="2" s="1"/>
  <c r="L557" i="2" l="1" a="1"/>
  <c r="L557" i="2" s="1"/>
  <c r="K558" i="2" s="1" a="1"/>
  <c r="K558" i="2" s="1"/>
  <c r="J558" i="2" a="1"/>
  <c r="J558" i="2" s="1"/>
  <c r="V557" i="2" a="1"/>
  <c r="V557" i="2" s="1"/>
  <c r="M557" i="2" l="1" a="1"/>
  <c r="M557" i="2" s="1"/>
  <c r="O557" i="2" s="1" a="1"/>
  <c r="O557" i="2" s="1"/>
  <c r="W557" i="2"/>
  <c r="N558" i="2" l="1" a="1"/>
  <c r="N558" i="2" s="1"/>
  <c r="P558" i="2" a="1"/>
  <c r="P558" i="2" s="1"/>
  <c r="Q557" i="2" a="1"/>
  <c r="Q557" i="2" s="1"/>
  <c r="T558" i="2" s="1"/>
  <c r="U558" i="2" s="1"/>
  <c r="S558" i="2" l="1" a="1"/>
  <c r="S558" i="2" s="1"/>
  <c r="R558" i="2" a="1"/>
  <c r="R558" i="2" s="1"/>
  <c r="I558" i="2" a="1"/>
  <c r="I558" i="2" s="1"/>
  <c r="V558" i="2" s="1" a="1"/>
  <c r="V558" i="2" s="1"/>
  <c r="W558" i="2" l="1"/>
  <c r="L558" i="2" a="1"/>
  <c r="L558" i="2" s="1"/>
  <c r="K559" i="2" s="1" a="1"/>
  <c r="K559" i="2" s="1"/>
  <c r="J559" i="2" a="1"/>
  <c r="J559" i="2" s="1"/>
  <c r="M558" i="2" a="1"/>
  <c r="M558" i="2" s="1"/>
  <c r="O558" i="2" l="1" a="1"/>
  <c r="O558" i="2" s="1"/>
  <c r="P559" i="2" s="1" a="1"/>
  <c r="P559" i="2" s="1"/>
  <c r="N559" i="2" a="1"/>
  <c r="N559" i="2" s="1"/>
  <c r="Q558" i="2" a="1"/>
  <c r="Q558" i="2" s="1"/>
  <c r="T559" i="2" l="1"/>
  <c r="U559" i="2" s="1"/>
  <c r="R559" i="2" a="1"/>
  <c r="R559" i="2" s="1"/>
  <c r="S559" i="2" a="1"/>
  <c r="S559" i="2" s="1"/>
  <c r="I559" i="2" l="1" a="1"/>
  <c r="I559" i="2" s="1"/>
  <c r="L559" i="2" l="1" a="1"/>
  <c r="L559" i="2" s="1"/>
  <c r="K560" i="2" s="1" a="1"/>
  <c r="K560" i="2" s="1"/>
  <c r="J560" i="2" a="1"/>
  <c r="J560" i="2" s="1"/>
  <c r="V559" i="2" a="1"/>
  <c r="V559" i="2" s="1"/>
  <c r="M559" i="2" l="1" a="1"/>
  <c r="M559" i="2" s="1"/>
  <c r="O559" i="2" s="1" a="1"/>
  <c r="O559" i="2" s="1"/>
  <c r="P560" i="2" s="1" a="1"/>
  <c r="P560" i="2" s="1"/>
  <c r="W559" i="2"/>
  <c r="N560" i="2" l="1" a="1"/>
  <c r="N560" i="2" s="1"/>
  <c r="Q559" i="2" a="1"/>
  <c r="Q559" i="2" s="1"/>
  <c r="T560" i="2" s="1"/>
  <c r="U560" i="2" s="1"/>
  <c r="S560" i="2" l="1" a="1"/>
  <c r="S560" i="2" s="1"/>
  <c r="I560" i="2" s="1" a="1"/>
  <c r="I560" i="2" s="1"/>
  <c r="R560" i="2" a="1"/>
  <c r="R560" i="2" s="1"/>
  <c r="V560" i="2" l="1" a="1"/>
  <c r="V560" i="2" s="1"/>
  <c r="W560" i="2" s="1"/>
  <c r="L560" i="2" a="1"/>
  <c r="L560" i="2" s="1"/>
  <c r="K561" i="2" s="1" a="1"/>
  <c r="K561" i="2" s="1"/>
  <c r="J561" i="2" a="1"/>
  <c r="J561" i="2" s="1"/>
  <c r="M560" i="2" l="1" a="1"/>
  <c r="M560" i="2" s="1"/>
  <c r="O560" i="2" s="1" a="1"/>
  <c r="O560" i="2" s="1"/>
  <c r="P561" i="2" s="1" a="1"/>
  <c r="P561" i="2" s="1"/>
  <c r="N561" i="2" l="1" a="1"/>
  <c r="N561" i="2" s="1"/>
  <c r="Q560" i="2" a="1"/>
  <c r="Q560" i="2" s="1"/>
  <c r="T561" i="2" l="1"/>
  <c r="U561" i="2" s="1"/>
  <c r="R561" i="2" a="1"/>
  <c r="R561" i="2" s="1"/>
  <c r="S561" i="2" a="1"/>
  <c r="S561" i="2" s="1"/>
  <c r="I561" i="2" l="1" a="1"/>
  <c r="I561" i="2" s="1"/>
  <c r="L561" i="2" l="1" a="1"/>
  <c r="L561" i="2" s="1"/>
  <c r="K562" i="2" s="1" a="1"/>
  <c r="K562" i="2" s="1"/>
  <c r="J562" i="2" a="1"/>
  <c r="J562" i="2" s="1"/>
  <c r="V561" i="2" a="1"/>
  <c r="V561" i="2" s="1"/>
  <c r="M561" i="2" l="1" a="1"/>
  <c r="M561" i="2" s="1"/>
  <c r="N562" i="2" s="1" a="1"/>
  <c r="N562" i="2" s="1"/>
  <c r="W561" i="2"/>
  <c r="O561" i="2" l="1" a="1"/>
  <c r="O561" i="2" s="1"/>
  <c r="P562" i="2" s="1" a="1"/>
  <c r="P562" i="2" s="1"/>
  <c r="Q561" i="2" l="1" a="1"/>
  <c r="Q561" i="2" s="1"/>
  <c r="T562" i="2" s="1"/>
  <c r="U562" i="2" s="1"/>
  <c r="S562" i="2" l="1" a="1"/>
  <c r="S562" i="2" s="1"/>
  <c r="R562" i="2" a="1"/>
  <c r="R562" i="2" s="1"/>
  <c r="I562" i="2" a="1"/>
  <c r="I562" i="2" s="1"/>
  <c r="V562" i="2" s="1" a="1"/>
  <c r="V562" i="2" s="1"/>
  <c r="W562" i="2" l="1"/>
  <c r="L562" i="2" a="1"/>
  <c r="L562" i="2" s="1"/>
  <c r="K563" i="2" s="1" a="1"/>
  <c r="K563" i="2" s="1"/>
  <c r="J563" i="2" a="1"/>
  <c r="J563" i="2" s="1"/>
  <c r="M562" i="2" a="1"/>
  <c r="M562" i="2" s="1"/>
  <c r="N563" i="2" l="1" a="1"/>
  <c r="N563" i="2" s="1"/>
  <c r="O562" i="2" a="1"/>
  <c r="O562" i="2" s="1"/>
  <c r="P563" i="2" s="1" a="1"/>
  <c r="P563" i="2" s="1"/>
  <c r="Q562" i="2" l="1" a="1"/>
  <c r="Q562" i="2" s="1"/>
  <c r="T563" i="2" l="1"/>
  <c r="U563" i="2" s="1"/>
  <c r="R563" i="2" a="1"/>
  <c r="R563" i="2" s="1"/>
  <c r="S563" i="2" a="1"/>
  <c r="S563" i="2" s="1"/>
  <c r="I563" i="2" l="1" a="1"/>
  <c r="I563" i="2" s="1"/>
  <c r="L563" i="2" l="1" a="1"/>
  <c r="L563" i="2" s="1"/>
  <c r="K564" i="2" s="1" a="1"/>
  <c r="K564" i="2" s="1"/>
  <c r="J564" i="2" a="1"/>
  <c r="J564" i="2" s="1"/>
  <c r="V563" i="2" a="1"/>
  <c r="V563" i="2" s="1"/>
  <c r="M563" i="2" l="1" a="1"/>
  <c r="M563" i="2" s="1"/>
  <c r="N564" i="2" s="1" a="1"/>
  <c r="N564" i="2" s="1"/>
  <c r="W563" i="2"/>
  <c r="O563" i="2" l="1" a="1"/>
  <c r="O563" i="2" s="1"/>
  <c r="P564" i="2" s="1" a="1"/>
  <c r="P564" i="2" s="1"/>
  <c r="Q563" i="2" l="1" a="1"/>
  <c r="Q563" i="2" s="1"/>
  <c r="T564" i="2" l="1"/>
  <c r="U564" i="2" s="1"/>
  <c r="R564" i="2" a="1"/>
  <c r="R564" i="2" s="1"/>
  <c r="S564" i="2" a="1"/>
  <c r="S564" i="2" s="1"/>
  <c r="I564" i="2" s="1" a="1"/>
  <c r="I564" i="2" s="1"/>
  <c r="V564" i="2" s="1" a="1"/>
  <c r="V564" i="2" s="1"/>
  <c r="W564" i="2" s="1"/>
  <c r="L564" i="2" l="1" a="1"/>
  <c r="L564" i="2" s="1"/>
  <c r="K565" i="2" s="1" a="1"/>
  <c r="K565" i="2" s="1"/>
  <c r="J565" i="2" a="1"/>
  <c r="J565" i="2" s="1"/>
  <c r="M564" i="2" l="1" a="1"/>
  <c r="M564" i="2" s="1"/>
  <c r="N565" i="2" l="1" a="1"/>
  <c r="N565" i="2" s="1"/>
  <c r="O564" i="2" a="1"/>
  <c r="O564" i="2" s="1"/>
  <c r="P565" i="2" s="1" a="1"/>
  <c r="P565" i="2" s="1"/>
  <c r="Q564" i="2" l="1" a="1"/>
  <c r="Q564" i="2" s="1"/>
  <c r="T565" i="2" l="1"/>
  <c r="U565" i="2" s="1"/>
  <c r="S565" i="2" a="1"/>
  <c r="S565" i="2" s="1"/>
  <c r="R565" i="2" a="1"/>
  <c r="R565" i="2" s="1"/>
  <c r="I565" i="2" l="1" a="1"/>
  <c r="I565" i="2" s="1"/>
  <c r="V565" i="2" s="1" a="1"/>
  <c r="V565" i="2" s="1"/>
  <c r="W565" i="2" s="1"/>
  <c r="L565" i="2" l="1" a="1"/>
  <c r="L565" i="2" s="1"/>
  <c r="K566" i="2" s="1" a="1"/>
  <c r="K566" i="2" s="1"/>
  <c r="J566" i="2" a="1"/>
  <c r="J566" i="2" s="1"/>
  <c r="M565" i="2" l="1" a="1"/>
  <c r="M565" i="2" s="1"/>
  <c r="O565" i="2" l="1" a="1"/>
  <c r="O565" i="2" s="1"/>
  <c r="P566" i="2" s="1" a="1"/>
  <c r="P566" i="2" s="1"/>
  <c r="N566" i="2" a="1"/>
  <c r="N566" i="2" s="1"/>
  <c r="Q565" i="2" a="1"/>
  <c r="Q565" i="2" s="1"/>
  <c r="T566" i="2" l="1"/>
  <c r="U566" i="2" s="1"/>
  <c r="R566" i="2" a="1"/>
  <c r="R566" i="2" s="1"/>
  <c r="S566" i="2" a="1"/>
  <c r="S566" i="2" s="1"/>
  <c r="I566" i="2" s="1" a="1"/>
  <c r="I566" i="2" s="1"/>
  <c r="V566" i="2" l="1" a="1"/>
  <c r="V566" i="2" s="1"/>
  <c r="W566" i="2" s="1"/>
  <c r="L566" i="2" a="1"/>
  <c r="L566" i="2" s="1"/>
  <c r="K567" i="2" s="1" a="1"/>
  <c r="K567" i="2" s="1"/>
  <c r="J567" i="2" a="1"/>
  <c r="J567" i="2" s="1"/>
  <c r="M566" i="2" a="1"/>
  <c r="M566" i="2" s="1"/>
  <c r="N567" i="2" s="1" a="1"/>
  <c r="N567" i="2" s="1"/>
  <c r="O566" i="2" l="1" a="1"/>
  <c r="O566" i="2" s="1"/>
  <c r="P567" i="2" s="1" a="1"/>
  <c r="P567" i="2" s="1"/>
  <c r="Q566" i="2" l="1" a="1"/>
  <c r="Q566" i="2" s="1"/>
  <c r="R567" i="2" l="1" a="1"/>
  <c r="R567" i="2" s="1"/>
  <c r="T567" i="2"/>
  <c r="U567" i="2" s="1"/>
  <c r="S567" i="2" a="1"/>
  <c r="S567" i="2" s="1"/>
  <c r="I567" i="2" s="1" a="1"/>
  <c r="I567" i="2" s="1"/>
  <c r="V567" i="2" s="1" a="1"/>
  <c r="V567" i="2" s="1"/>
  <c r="W567" i="2" s="1"/>
  <c r="J568" i="2" l="1" a="1"/>
  <c r="J568" i="2" s="1"/>
  <c r="L567" i="2" a="1"/>
  <c r="L567" i="2" s="1"/>
  <c r="K568" i="2" s="1" a="1"/>
  <c r="K568" i="2" s="1"/>
  <c r="M567" i="2" l="1" a="1"/>
  <c r="M567" i="2" s="1"/>
  <c r="O567" i="2" s="1" a="1"/>
  <c r="O567" i="2" s="1"/>
  <c r="P568" i="2" s="1" a="1"/>
  <c r="P568" i="2" s="1"/>
  <c r="N568" i="2" l="1" a="1"/>
  <c r="N568" i="2" s="1"/>
  <c r="Q567" i="2" a="1"/>
  <c r="Q567" i="2" s="1"/>
  <c r="T568" i="2" s="1"/>
  <c r="U568" i="2" s="1"/>
  <c r="S568" i="2" l="1" a="1"/>
  <c r="S568" i="2" s="1"/>
  <c r="I568" i="2" s="1" a="1"/>
  <c r="I568" i="2" s="1"/>
  <c r="J569" i="2" s="1" a="1"/>
  <c r="J569" i="2" s="1"/>
  <c r="R568" i="2" a="1"/>
  <c r="R568" i="2" s="1"/>
  <c r="V568" i="2" l="1" a="1"/>
  <c r="V568" i="2" s="1"/>
  <c r="W568" i="2" s="1"/>
  <c r="L568" i="2" a="1"/>
  <c r="L568" i="2" s="1"/>
  <c r="K569" i="2" l="1" a="1"/>
  <c r="K569" i="2" s="1"/>
  <c r="M568" i="2" a="1"/>
  <c r="M568" i="2" s="1"/>
  <c r="N569" i="2" l="1" a="1"/>
  <c r="N569" i="2" s="1"/>
  <c r="O568" i="2" a="1"/>
  <c r="O568" i="2" s="1"/>
  <c r="P569" i="2" s="1" a="1"/>
  <c r="P569" i="2" s="1"/>
  <c r="Q568" i="2" l="1" a="1"/>
  <c r="Q568" i="2" s="1"/>
  <c r="R569" i="2" s="1" a="1"/>
  <c r="R569" i="2" s="1"/>
  <c r="T569" i="2" l="1"/>
  <c r="U569" i="2" s="1"/>
  <c r="S569" i="2" a="1"/>
  <c r="S569" i="2" s="1"/>
  <c r="I569" i="2" s="1" a="1"/>
  <c r="I569" i="2" s="1"/>
  <c r="L569" i="2" s="1" a="1"/>
  <c r="L569" i="2" s="1"/>
  <c r="K570" i="2" s="1" a="1"/>
  <c r="K570" i="2" s="1"/>
  <c r="V569" i="2" l="1" a="1"/>
  <c r="V569" i="2" s="1"/>
  <c r="J570" i="2" a="1"/>
  <c r="J570" i="2" s="1"/>
  <c r="M569" i="2" a="1"/>
  <c r="M569" i="2" s="1"/>
  <c r="N570" i="2" s="1" a="1"/>
  <c r="N570" i="2" s="1"/>
  <c r="W569" i="2"/>
  <c r="O569" i="2" l="1" a="1"/>
  <c r="O569" i="2" s="1"/>
  <c r="P570" i="2" s="1" a="1"/>
  <c r="P570" i="2" s="1"/>
  <c r="Q569" i="2" a="1"/>
  <c r="Q569" i="2" s="1"/>
  <c r="T570" i="2" s="1"/>
  <c r="U570" i="2" s="1"/>
  <c r="S570" i="2" l="1" a="1"/>
  <c r="S570" i="2" s="1"/>
  <c r="I570" i="2" s="1" a="1"/>
  <c r="I570" i="2" s="1"/>
  <c r="R570" i="2" a="1"/>
  <c r="R570" i="2" s="1"/>
  <c r="V570" i="2" l="1" a="1"/>
  <c r="V570" i="2" s="1"/>
  <c r="W570" i="2" s="1"/>
  <c r="L570" i="2" a="1"/>
  <c r="L570" i="2" s="1"/>
  <c r="K571" i="2" s="1" a="1"/>
  <c r="K571" i="2" s="1"/>
  <c r="J571" i="2" a="1"/>
  <c r="J571" i="2" s="1"/>
  <c r="M570" i="2" l="1" a="1"/>
  <c r="M570" i="2" s="1"/>
  <c r="N571" i="2" s="1" a="1"/>
  <c r="N571" i="2" s="1"/>
  <c r="O570" i="2" l="1" a="1"/>
  <c r="O570" i="2" s="1"/>
  <c r="P571" i="2" s="1" a="1"/>
  <c r="P571" i="2" s="1"/>
  <c r="Q570" i="2" l="1" a="1"/>
  <c r="Q570" i="2" s="1"/>
  <c r="T571" i="2" s="1"/>
  <c r="U571" i="2" s="1"/>
  <c r="R571" i="2" a="1"/>
  <c r="R571" i="2" s="1"/>
  <c r="S571" i="2" a="1"/>
  <c r="S571" i="2" s="1"/>
  <c r="I571" i="2" l="1" a="1"/>
  <c r="I571" i="2" s="1"/>
  <c r="L571" i="2" l="1" a="1"/>
  <c r="L571" i="2" s="1"/>
  <c r="K572" i="2" s="1" a="1"/>
  <c r="K572" i="2" s="1"/>
  <c r="J572" i="2" a="1"/>
  <c r="J572" i="2" s="1"/>
  <c r="V571" i="2" a="1"/>
  <c r="V571" i="2" s="1"/>
  <c r="M571" i="2" l="1" a="1"/>
  <c r="M571" i="2" s="1"/>
  <c r="N572" i="2" s="1" a="1"/>
  <c r="N572" i="2" s="1"/>
  <c r="W571" i="2"/>
  <c r="O571" i="2" l="1" a="1"/>
  <c r="O571" i="2" s="1"/>
  <c r="P572" i="2" s="1" a="1"/>
  <c r="P572" i="2" s="1"/>
  <c r="Q571" i="2" l="1" a="1"/>
  <c r="Q571" i="2" s="1"/>
  <c r="T572" i="2" s="1"/>
  <c r="U572" i="2" s="1"/>
  <c r="S572" i="2" l="1" a="1"/>
  <c r="S572" i="2" s="1"/>
  <c r="I572" i="2" s="1" a="1"/>
  <c r="I572" i="2" s="1"/>
  <c r="R572" i="2" a="1"/>
  <c r="R572" i="2" s="1"/>
  <c r="V572" i="2" l="1" a="1"/>
  <c r="V572" i="2" s="1"/>
  <c r="W572" i="2" s="1"/>
  <c r="L572" i="2" a="1"/>
  <c r="L572" i="2" s="1"/>
  <c r="K573" i="2" s="1" a="1"/>
  <c r="K573" i="2" s="1"/>
  <c r="J573" i="2" a="1"/>
  <c r="J573" i="2" s="1"/>
  <c r="M572" i="2" a="1"/>
  <c r="M572" i="2" s="1"/>
  <c r="N573" i="2" l="1" a="1"/>
  <c r="N573" i="2" s="1"/>
  <c r="O572" i="2" a="1"/>
  <c r="O572" i="2" s="1"/>
  <c r="P573" i="2" s="1" a="1"/>
  <c r="P573" i="2" s="1"/>
  <c r="Q572" i="2" l="1" a="1"/>
  <c r="Q572" i="2" s="1"/>
  <c r="T573" i="2" l="1"/>
  <c r="U573" i="2" s="1"/>
  <c r="R573" i="2" a="1"/>
  <c r="R573" i="2" s="1"/>
  <c r="S573" i="2" a="1"/>
  <c r="S573" i="2" s="1"/>
  <c r="I573" i="2" l="1" a="1"/>
  <c r="I573" i="2" s="1"/>
  <c r="L573" i="2" l="1" a="1"/>
  <c r="L573" i="2" s="1"/>
  <c r="K574" i="2" s="1" a="1"/>
  <c r="K574" i="2" s="1"/>
  <c r="J574" i="2" a="1"/>
  <c r="J574" i="2" s="1"/>
  <c r="M573" i="2" a="1"/>
  <c r="M573" i="2" s="1"/>
  <c r="V573" i="2" a="1"/>
  <c r="V573" i="2" s="1"/>
  <c r="W573" i="2" l="1"/>
  <c r="N574" i="2" a="1"/>
  <c r="N574" i="2" s="1"/>
  <c r="O573" i="2" a="1"/>
  <c r="O573" i="2" s="1"/>
  <c r="P574" i="2" s="1" a="1"/>
  <c r="P574" i="2" s="1"/>
  <c r="Q573" i="2" l="1" a="1"/>
  <c r="Q573" i="2" s="1"/>
  <c r="T574" i="2" s="1"/>
  <c r="U574" i="2" s="1"/>
  <c r="S574" i="2" l="1" a="1"/>
  <c r="S574" i="2" s="1"/>
  <c r="R574" i="2" a="1"/>
  <c r="R574" i="2" s="1"/>
  <c r="I574" i="2" a="1"/>
  <c r="I574" i="2" s="1"/>
  <c r="L574" i="2" l="1" a="1"/>
  <c r="L574" i="2" s="1"/>
  <c r="K575" i="2" s="1" a="1"/>
  <c r="K575" i="2" s="1"/>
  <c r="J575" i="2" a="1"/>
  <c r="J575" i="2" s="1"/>
  <c r="V574" i="2" a="1"/>
  <c r="V574" i="2" s="1"/>
  <c r="M574" i="2" l="1" a="1"/>
  <c r="M574" i="2" s="1"/>
  <c r="N575" i="2" s="1" a="1"/>
  <c r="N575" i="2" s="1"/>
  <c r="W574" i="2"/>
  <c r="O574" i="2" l="1" a="1"/>
  <c r="O574" i="2" s="1"/>
  <c r="P575" i="2" s="1" a="1"/>
  <c r="P575" i="2" s="1"/>
  <c r="Q574" i="2" l="1" a="1"/>
  <c r="Q574" i="2" s="1"/>
  <c r="T575" i="2" s="1"/>
  <c r="U575" i="2" s="1"/>
  <c r="S575" i="2" l="1" a="1"/>
  <c r="S575" i="2" s="1"/>
  <c r="R575" i="2" a="1"/>
  <c r="R575" i="2" s="1"/>
  <c r="I575" i="2" a="1"/>
  <c r="I575" i="2" s="1"/>
  <c r="V575" i="2" s="1" a="1"/>
  <c r="V575" i="2" s="1"/>
  <c r="W575" i="2" l="1"/>
  <c r="L575" i="2" a="1"/>
  <c r="L575" i="2" s="1"/>
  <c r="K576" i="2" s="1" a="1"/>
  <c r="K576" i="2" s="1"/>
  <c r="J576" i="2" a="1"/>
  <c r="J576" i="2" s="1"/>
  <c r="M575" i="2" l="1" a="1"/>
  <c r="M575" i="2" s="1"/>
  <c r="O575" i="2" s="1" a="1"/>
  <c r="O575" i="2" s="1"/>
  <c r="P576" i="2" s="1" a="1"/>
  <c r="P576" i="2" s="1"/>
  <c r="N576" i="2" l="1" a="1"/>
  <c r="N576" i="2" s="1"/>
  <c r="Q575" i="2" a="1"/>
  <c r="Q575" i="2" s="1"/>
  <c r="T576" i="2" s="1"/>
  <c r="U576" i="2" s="1"/>
  <c r="S576" i="2" l="1" a="1"/>
  <c r="S576" i="2" s="1"/>
  <c r="R576" i="2" a="1"/>
  <c r="R576" i="2" s="1"/>
  <c r="I576" i="2" a="1"/>
  <c r="I576" i="2" s="1"/>
  <c r="L576" i="2" l="1" a="1"/>
  <c r="L576" i="2" s="1"/>
  <c r="K577" i="2" s="1" a="1"/>
  <c r="K577" i="2" s="1"/>
  <c r="J577" i="2" a="1"/>
  <c r="J577" i="2" s="1"/>
  <c r="M576" i="2" a="1"/>
  <c r="M576" i="2" s="1"/>
  <c r="V576" i="2" a="1"/>
  <c r="V576" i="2" s="1"/>
  <c r="N577" i="2" l="1" a="1"/>
  <c r="N577" i="2" s="1"/>
  <c r="O576" i="2" a="1"/>
  <c r="O576" i="2" s="1"/>
  <c r="P577" i="2" s="1" a="1"/>
  <c r="P577" i="2" s="1"/>
  <c r="W576" i="2"/>
  <c r="Q576" i="2" l="1" a="1"/>
  <c r="Q576" i="2" s="1"/>
  <c r="T577" i="2" l="1"/>
  <c r="U577" i="2" s="1"/>
  <c r="R577" i="2" a="1"/>
  <c r="R577" i="2" s="1"/>
  <c r="S577" i="2" a="1"/>
  <c r="S577" i="2" s="1"/>
  <c r="I577" i="2" l="1" a="1"/>
  <c r="I577" i="2" s="1"/>
  <c r="V577" i="2" s="1" a="1"/>
  <c r="V577" i="2" s="1"/>
  <c r="W577" i="2" l="1"/>
  <c r="L577" i="2" a="1"/>
  <c r="L577" i="2" s="1"/>
  <c r="K578" i="2" s="1" a="1"/>
  <c r="K578" i="2" s="1"/>
  <c r="J578" i="2" a="1"/>
  <c r="J578" i="2" s="1"/>
  <c r="M577" i="2" l="1" a="1"/>
  <c r="M577" i="2" s="1"/>
  <c r="O577" i="2" s="1" a="1"/>
  <c r="O577" i="2" s="1"/>
  <c r="P578" i="2" s="1" a="1"/>
  <c r="P578" i="2" s="1"/>
  <c r="N578" i="2" l="1" a="1"/>
  <c r="N578" i="2" s="1"/>
  <c r="Q577" i="2" a="1"/>
  <c r="Q577" i="2" s="1"/>
  <c r="S578" i="2" s="1" a="1"/>
  <c r="S578" i="2" s="1"/>
  <c r="R578" i="2" l="1" a="1"/>
  <c r="R578" i="2" s="1"/>
  <c r="T578" i="2"/>
  <c r="U578" i="2" s="1"/>
  <c r="I578" i="2" a="1"/>
  <c r="I578" i="2" s="1"/>
  <c r="L578" i="2" l="1" a="1"/>
  <c r="L578" i="2" s="1"/>
  <c r="K579" i="2" s="1" a="1"/>
  <c r="K579" i="2" s="1"/>
  <c r="J579" i="2" a="1"/>
  <c r="J579" i="2" s="1"/>
  <c r="V578" i="2" a="1"/>
  <c r="V578" i="2" s="1"/>
  <c r="M578" i="2" l="1" a="1"/>
  <c r="M578" i="2" s="1"/>
  <c r="O578" i="2" s="1" a="1"/>
  <c r="O578" i="2" s="1"/>
  <c r="P579" i="2" s="1" a="1"/>
  <c r="P579" i="2" s="1"/>
  <c r="W578" i="2"/>
  <c r="N579" i="2" l="1" a="1"/>
  <c r="N579" i="2" s="1"/>
  <c r="Q578" i="2" a="1"/>
  <c r="Q578" i="2" s="1"/>
  <c r="T579" i="2" s="1"/>
  <c r="U579" i="2" s="1"/>
  <c r="S579" i="2" l="1" a="1"/>
  <c r="S579" i="2" s="1"/>
  <c r="R579" i="2" a="1"/>
  <c r="R579" i="2" s="1"/>
  <c r="I579" i="2" a="1"/>
  <c r="I579" i="2" s="1"/>
  <c r="V579" i="2" s="1" a="1"/>
  <c r="V579" i="2" s="1"/>
  <c r="W579" i="2" l="1"/>
  <c r="L579" i="2" a="1"/>
  <c r="L579" i="2" s="1"/>
  <c r="K580" i="2" s="1" a="1"/>
  <c r="K580" i="2" s="1"/>
  <c r="J580" i="2" a="1"/>
  <c r="J580" i="2" s="1"/>
  <c r="M579" i="2" l="1" a="1"/>
  <c r="M579" i="2" s="1"/>
  <c r="O579" i="2" s="1" a="1"/>
  <c r="O579" i="2" s="1"/>
  <c r="P580" i="2" s="1" a="1"/>
  <c r="P580" i="2" s="1"/>
  <c r="N580" i="2" l="1" a="1"/>
  <c r="N580" i="2" s="1"/>
  <c r="Q579" i="2" a="1"/>
  <c r="Q579" i="2" s="1"/>
  <c r="T580" i="2" l="1"/>
  <c r="U580" i="2" s="1"/>
  <c r="R580" i="2" a="1"/>
  <c r="R580" i="2" s="1"/>
  <c r="S580" i="2" a="1"/>
  <c r="S580" i="2" s="1"/>
  <c r="I580" i="2" l="1" a="1"/>
  <c r="I580" i="2" s="1"/>
  <c r="L580" i="2" l="1" a="1"/>
  <c r="L580" i="2" s="1"/>
  <c r="K581" i="2" s="1" a="1"/>
  <c r="K581" i="2" s="1"/>
  <c r="J581" i="2" a="1"/>
  <c r="J581" i="2" s="1"/>
  <c r="V580" i="2" a="1"/>
  <c r="V580" i="2" s="1"/>
  <c r="M580" i="2" l="1" a="1"/>
  <c r="M580" i="2" s="1"/>
  <c r="N581" i="2" s="1" a="1"/>
  <c r="N581" i="2" s="1"/>
  <c r="W580" i="2"/>
  <c r="O580" i="2" l="1" a="1"/>
  <c r="O580" i="2" s="1"/>
  <c r="P581" i="2" s="1" a="1"/>
  <c r="P581" i="2" s="1"/>
  <c r="Q580" i="2" a="1"/>
  <c r="Q580" i="2" s="1"/>
  <c r="T581" i="2" l="1"/>
  <c r="U581" i="2" s="1"/>
  <c r="R581" i="2" a="1"/>
  <c r="R581" i="2" s="1"/>
  <c r="S581" i="2" a="1"/>
  <c r="S581" i="2" s="1"/>
  <c r="I581" i="2" l="1" a="1"/>
  <c r="I581" i="2" s="1"/>
  <c r="V581" i="2" s="1" a="1"/>
  <c r="V581" i="2" s="1"/>
  <c r="W581" i="2" l="1"/>
  <c r="L581" i="2" a="1"/>
  <c r="L581" i="2" s="1"/>
  <c r="K582" i="2" s="1" a="1"/>
  <c r="K582" i="2" s="1"/>
  <c r="J582" i="2" a="1"/>
  <c r="J582" i="2" s="1"/>
  <c r="M581" i="2" a="1"/>
  <c r="M581" i="2" s="1"/>
  <c r="O581" i="2" l="1" a="1"/>
  <c r="O581" i="2" s="1"/>
  <c r="P582" i="2" s="1" a="1"/>
  <c r="P582" i="2" s="1"/>
  <c r="N582" i="2" a="1"/>
  <c r="N582" i="2" s="1"/>
  <c r="Q581" i="2" l="1" a="1"/>
  <c r="Q581" i="2" s="1"/>
  <c r="T582" i="2" s="1"/>
  <c r="U582" i="2" s="1"/>
  <c r="S582" i="2" l="1" a="1"/>
  <c r="S582" i="2" s="1"/>
  <c r="R582" i="2" a="1"/>
  <c r="R582" i="2" s="1"/>
  <c r="I582" i="2" a="1"/>
  <c r="I582" i="2" s="1"/>
  <c r="L582" i="2" l="1" a="1"/>
  <c r="L582" i="2" s="1"/>
  <c r="K583" i="2" s="1" a="1"/>
  <c r="K583" i="2" s="1"/>
  <c r="J583" i="2" a="1"/>
  <c r="J583" i="2" s="1"/>
  <c r="M582" i="2" a="1"/>
  <c r="M582" i="2" s="1"/>
  <c r="V582" i="2" a="1"/>
  <c r="V582" i="2" s="1"/>
  <c r="W582" i="2" l="1"/>
  <c r="N583" i="2" a="1"/>
  <c r="N583" i="2" s="1"/>
  <c r="O582" i="2" a="1"/>
  <c r="O582" i="2" s="1"/>
  <c r="P583" i="2" s="1" a="1"/>
  <c r="P583" i="2" s="1"/>
  <c r="Q582" i="2" l="1" a="1"/>
  <c r="Q582" i="2" s="1"/>
  <c r="T583" i="2" l="1"/>
  <c r="U583" i="2" s="1"/>
  <c r="R583" i="2" a="1"/>
  <c r="R583" i="2" s="1"/>
  <c r="S583" i="2" a="1"/>
  <c r="S583" i="2" s="1"/>
  <c r="I583" i="2" l="1" a="1"/>
  <c r="I583" i="2" s="1"/>
  <c r="V583" i="2" s="1" a="1"/>
  <c r="V583" i="2" s="1"/>
  <c r="W583" i="2" l="1"/>
  <c r="L583" i="2" a="1"/>
  <c r="L583" i="2" s="1"/>
  <c r="K584" i="2" s="1" a="1"/>
  <c r="K584" i="2" s="1"/>
  <c r="J584" i="2" a="1"/>
  <c r="J584" i="2" s="1"/>
  <c r="M583" i="2" l="1" a="1"/>
  <c r="M583" i="2" s="1"/>
  <c r="N584" i="2" s="1" a="1"/>
  <c r="N584" i="2" s="1"/>
  <c r="O583" i="2" l="1" a="1"/>
  <c r="O583" i="2" s="1"/>
  <c r="P584" i="2" s="1" a="1"/>
  <c r="P584" i="2" s="1"/>
  <c r="Q583" i="2" l="1" a="1"/>
  <c r="Q583" i="2" s="1"/>
  <c r="T584" i="2" s="1"/>
  <c r="U584" i="2" s="1"/>
  <c r="S584" i="2" l="1" a="1"/>
  <c r="S584" i="2" s="1"/>
  <c r="R584" i="2" a="1"/>
  <c r="R584" i="2" s="1"/>
  <c r="I584" i="2" a="1"/>
  <c r="I584" i="2" s="1"/>
  <c r="L584" i="2" l="1" a="1"/>
  <c r="L584" i="2" s="1"/>
  <c r="K585" i="2" s="1" a="1"/>
  <c r="K585" i="2" s="1"/>
  <c r="J585" i="2" a="1"/>
  <c r="J585" i="2" s="1"/>
  <c r="V584" i="2" a="1"/>
  <c r="V584" i="2" s="1"/>
  <c r="M584" i="2" l="1" a="1"/>
  <c r="M584" i="2" s="1"/>
  <c r="N585" i="2" s="1" a="1"/>
  <c r="N585" i="2" s="1"/>
  <c r="W584" i="2"/>
  <c r="O584" i="2" l="1" a="1"/>
  <c r="O584" i="2" s="1"/>
  <c r="P585" i="2" s="1" a="1"/>
  <c r="P585" i="2" s="1"/>
  <c r="Q584" i="2" l="1" a="1"/>
  <c r="Q584" i="2" s="1"/>
  <c r="T585" i="2" s="1"/>
  <c r="U585" i="2" s="1"/>
  <c r="S585" i="2" l="1" a="1"/>
  <c r="S585" i="2" s="1"/>
  <c r="R585" i="2" a="1"/>
  <c r="R585" i="2" s="1"/>
  <c r="I585" i="2" a="1"/>
  <c r="I585" i="2" s="1"/>
  <c r="V585" i="2" l="1" a="1"/>
  <c r="V585" i="2" s="1"/>
  <c r="W585" i="2" s="1"/>
  <c r="L585" i="2" a="1"/>
  <c r="L585" i="2" s="1"/>
  <c r="K586" i="2" s="1" a="1"/>
  <c r="K586" i="2" s="1"/>
  <c r="J586" i="2" a="1"/>
  <c r="J586" i="2" s="1"/>
  <c r="M585" i="2" l="1" a="1"/>
  <c r="M585" i="2" s="1"/>
  <c r="N586" i="2" s="1" a="1"/>
  <c r="N586" i="2" s="1"/>
  <c r="O585" i="2" l="1" a="1"/>
  <c r="O585" i="2" s="1"/>
  <c r="P586" i="2" s="1" a="1"/>
  <c r="P586" i="2" s="1"/>
  <c r="Q585" i="2" l="1" a="1"/>
  <c r="Q585" i="2" s="1"/>
  <c r="T586" i="2"/>
  <c r="U586" i="2" s="1"/>
  <c r="R586" i="2" a="1"/>
  <c r="R586" i="2" s="1"/>
  <c r="S586" i="2" a="1"/>
  <c r="S586" i="2" s="1"/>
  <c r="I586" i="2" l="1" a="1"/>
  <c r="I586" i="2" s="1"/>
  <c r="V586" i="2" s="1" a="1"/>
  <c r="V586" i="2" s="1"/>
  <c r="W586" i="2" l="1"/>
  <c r="L586" i="2" a="1"/>
  <c r="L586" i="2" s="1"/>
  <c r="K587" i="2" s="1" a="1"/>
  <c r="K587" i="2" s="1"/>
  <c r="J587" i="2" a="1"/>
  <c r="J587" i="2" s="1"/>
  <c r="M586" i="2" a="1"/>
  <c r="M586" i="2" s="1"/>
  <c r="N587" i="2" l="1" a="1"/>
  <c r="N587" i="2" s="1"/>
  <c r="O586" i="2" a="1"/>
  <c r="O586" i="2" s="1"/>
  <c r="P587" i="2" s="1" a="1"/>
  <c r="P587" i="2" s="1"/>
  <c r="Q586" i="2" l="1" a="1"/>
  <c r="Q586" i="2" s="1"/>
  <c r="T587" i="2" l="1"/>
  <c r="U587" i="2" s="1"/>
  <c r="R587" i="2" a="1"/>
  <c r="R587" i="2" s="1"/>
  <c r="S587" i="2" a="1"/>
  <c r="S587" i="2" s="1"/>
  <c r="I587" i="2" l="1" a="1"/>
  <c r="I587" i="2" s="1"/>
  <c r="V587" i="2" s="1" a="1"/>
  <c r="V587" i="2" s="1"/>
  <c r="W587" i="2" l="1"/>
  <c r="L587" i="2" a="1"/>
  <c r="L587" i="2" s="1"/>
  <c r="K588" i="2" s="1" a="1"/>
  <c r="K588" i="2" s="1"/>
  <c r="J588" i="2" a="1"/>
  <c r="J588" i="2" s="1"/>
  <c r="M587" i="2" a="1"/>
  <c r="M587" i="2" s="1"/>
  <c r="N588" i="2" l="1" a="1"/>
  <c r="N588" i="2" s="1"/>
  <c r="O587" i="2" a="1"/>
  <c r="O587" i="2" s="1"/>
  <c r="P588" i="2" s="1" a="1"/>
  <c r="P588" i="2" s="1"/>
  <c r="Q587" i="2" l="1" a="1"/>
  <c r="Q587" i="2" s="1"/>
  <c r="T588" i="2" l="1"/>
  <c r="U588" i="2" s="1"/>
  <c r="R588" i="2" a="1"/>
  <c r="R588" i="2" s="1"/>
  <c r="S588" i="2" a="1"/>
  <c r="S588" i="2" s="1"/>
  <c r="I588" i="2" l="1" a="1"/>
  <c r="I588" i="2" s="1"/>
  <c r="V588" i="2" s="1" a="1"/>
  <c r="V588" i="2" s="1"/>
  <c r="W588" i="2" l="1"/>
  <c r="L588" i="2" a="1"/>
  <c r="L588" i="2" s="1"/>
  <c r="K589" i="2" s="1" a="1"/>
  <c r="K589" i="2" s="1"/>
  <c r="J589" i="2" a="1"/>
  <c r="J589" i="2" s="1"/>
  <c r="M588" i="2" a="1"/>
  <c r="M588" i="2" s="1"/>
  <c r="O588" i="2" l="1" a="1"/>
  <c r="O588" i="2" s="1"/>
  <c r="P589" i="2" s="1" a="1"/>
  <c r="P589" i="2" s="1"/>
  <c r="N589" i="2" a="1"/>
  <c r="N589" i="2" s="1"/>
  <c r="Q588" i="2" a="1"/>
  <c r="Q588" i="2" s="1"/>
  <c r="T589" i="2" l="1"/>
  <c r="U589" i="2" s="1"/>
  <c r="R589" i="2" a="1"/>
  <c r="R589" i="2" s="1"/>
  <c r="S589" i="2" a="1"/>
  <c r="S589" i="2" s="1"/>
  <c r="I589" i="2" l="1" a="1"/>
  <c r="I589" i="2" s="1"/>
  <c r="V589" i="2" s="1" a="1"/>
  <c r="V589" i="2" s="1"/>
  <c r="W589" i="2" l="1"/>
  <c r="L589" i="2" a="1"/>
  <c r="L589" i="2" s="1"/>
  <c r="K590" i="2" s="1" a="1"/>
  <c r="K590" i="2" s="1"/>
  <c r="J590" i="2" a="1"/>
  <c r="J590" i="2" s="1"/>
  <c r="M589" i="2" a="1"/>
  <c r="M589" i="2" s="1"/>
  <c r="N590" i="2" l="1" a="1"/>
  <c r="N590" i="2" s="1"/>
  <c r="O589" i="2" a="1"/>
  <c r="O589" i="2" s="1"/>
  <c r="P590" i="2" s="1" a="1"/>
  <c r="P590" i="2" s="1"/>
  <c r="Q589" i="2" l="1" a="1"/>
  <c r="Q589" i="2" s="1"/>
  <c r="T590" i="2" l="1"/>
  <c r="U590" i="2" s="1"/>
  <c r="R590" i="2" a="1"/>
  <c r="R590" i="2" s="1"/>
  <c r="S590" i="2" a="1"/>
  <c r="S590" i="2" s="1"/>
  <c r="I590" i="2" l="1" a="1"/>
  <c r="I590" i="2" s="1"/>
  <c r="V590" i="2" s="1" a="1"/>
  <c r="V590" i="2" s="1"/>
  <c r="W590" i="2" l="1"/>
  <c r="L590" i="2" a="1"/>
  <c r="L590" i="2" s="1"/>
  <c r="K591" i="2" s="1" a="1"/>
  <c r="K591" i="2" s="1"/>
  <c r="J591" i="2" a="1"/>
  <c r="J591" i="2" s="1"/>
  <c r="M590" i="2" l="1" a="1"/>
  <c r="M590" i="2" s="1"/>
  <c r="O590" i="2" s="1" a="1"/>
  <c r="O590" i="2" s="1"/>
  <c r="P591" i="2" s="1" a="1"/>
  <c r="P591" i="2" s="1"/>
  <c r="N591" i="2" l="1" a="1"/>
  <c r="N591" i="2" s="1"/>
  <c r="Q590" i="2" a="1"/>
  <c r="Q590" i="2" s="1"/>
  <c r="T591" i="2" l="1"/>
  <c r="U591" i="2" s="1"/>
  <c r="R591" i="2" a="1"/>
  <c r="R591" i="2" s="1"/>
  <c r="S591" i="2" a="1"/>
  <c r="S591" i="2" s="1"/>
  <c r="I591" i="2" l="1" a="1"/>
  <c r="I591" i="2" s="1"/>
  <c r="L591" i="2" l="1" a="1"/>
  <c r="L591" i="2" s="1"/>
  <c r="K592" i="2" s="1" a="1"/>
  <c r="K592" i="2" s="1"/>
  <c r="J592" i="2" a="1"/>
  <c r="J592" i="2" s="1"/>
  <c r="V591" i="2" a="1"/>
  <c r="V591" i="2" s="1"/>
  <c r="M591" i="2" l="1" a="1"/>
  <c r="M591" i="2" s="1"/>
  <c r="O591" i="2" s="1" a="1"/>
  <c r="O591" i="2" s="1"/>
  <c r="P592" i="2" s="1" a="1"/>
  <c r="P592" i="2" s="1"/>
  <c r="W591" i="2"/>
  <c r="N592" i="2" l="1" a="1"/>
  <c r="N592" i="2" s="1"/>
  <c r="Q591" i="2" a="1"/>
  <c r="Q591" i="2" s="1"/>
  <c r="T592" i="2" s="1"/>
  <c r="U592" i="2" s="1"/>
  <c r="S592" i="2" l="1" a="1"/>
  <c r="S592" i="2" s="1"/>
  <c r="I592" i="2" s="1" a="1"/>
  <c r="I592" i="2" s="1"/>
  <c r="R592" i="2" a="1"/>
  <c r="R592" i="2" s="1"/>
  <c r="V592" i="2" l="1" a="1"/>
  <c r="V592" i="2" s="1"/>
  <c r="W592" i="2" s="1"/>
  <c r="L592" i="2" a="1"/>
  <c r="L592" i="2" s="1"/>
  <c r="K593" i="2" s="1" a="1"/>
  <c r="K593" i="2" s="1"/>
  <c r="J593" i="2" a="1"/>
  <c r="J593" i="2" s="1"/>
  <c r="M592" i="2" l="1" a="1"/>
  <c r="M592" i="2" s="1"/>
  <c r="N593" i="2" s="1" a="1"/>
  <c r="N593" i="2" s="1"/>
  <c r="O592" i="2" l="1" a="1"/>
  <c r="O592" i="2" s="1"/>
  <c r="P593" i="2" s="1" a="1"/>
  <c r="P593" i="2" s="1"/>
  <c r="Q592" i="2" l="1" a="1"/>
  <c r="Q592" i="2" s="1"/>
  <c r="T593" i="2" s="1"/>
  <c r="U593" i="2" s="1"/>
  <c r="R593" i="2" a="1"/>
  <c r="R593" i="2" s="1"/>
  <c r="S593" i="2" a="1"/>
  <c r="S593" i="2" s="1"/>
  <c r="I593" i="2" l="1" a="1"/>
  <c r="I593" i="2" s="1"/>
  <c r="V593" i="2" s="1" a="1"/>
  <c r="V593" i="2" s="1"/>
  <c r="W593" i="2" l="1"/>
  <c r="L593" i="2" a="1"/>
  <c r="L593" i="2" s="1"/>
  <c r="K594" i="2" s="1" a="1"/>
  <c r="K594" i="2" s="1"/>
  <c r="J594" i="2" a="1"/>
  <c r="J594" i="2" s="1"/>
  <c r="M593" i="2" l="1" a="1"/>
  <c r="M593" i="2" s="1"/>
  <c r="N594" i="2" s="1" a="1"/>
  <c r="N594" i="2" s="1"/>
  <c r="O593" i="2" l="1" a="1"/>
  <c r="O593" i="2" s="1"/>
  <c r="P594" i="2" s="1" a="1"/>
  <c r="P594" i="2" s="1"/>
  <c r="Q593" i="2" l="1" a="1"/>
  <c r="Q593" i="2" s="1"/>
  <c r="T594" i="2" s="1"/>
  <c r="U594" i="2" s="1"/>
  <c r="R594" i="2" a="1"/>
  <c r="R594" i="2" s="1"/>
  <c r="S594" i="2" a="1"/>
  <c r="S594" i="2" s="1"/>
  <c r="I594" i="2" l="1" a="1"/>
  <c r="I594" i="2" s="1"/>
  <c r="L594" i="2" l="1" a="1"/>
  <c r="L594" i="2" s="1"/>
  <c r="K595" i="2" s="1" a="1"/>
  <c r="K595" i="2" s="1"/>
  <c r="J595" i="2" a="1"/>
  <c r="J595" i="2" s="1"/>
  <c r="V594" i="2" a="1"/>
  <c r="V594" i="2" s="1"/>
  <c r="M594" i="2" l="1" a="1"/>
  <c r="M594" i="2" s="1"/>
  <c r="N595" i="2" s="1" a="1"/>
  <c r="N595" i="2" s="1"/>
  <c r="W594" i="2"/>
  <c r="O594" i="2" l="1" a="1"/>
  <c r="O594" i="2" s="1"/>
  <c r="P595" i="2" s="1" a="1"/>
  <c r="P595" i="2" s="1"/>
  <c r="Q594" i="2" l="1" a="1"/>
  <c r="Q594" i="2" s="1"/>
  <c r="T595" i="2" s="1"/>
  <c r="U595" i="2" s="1"/>
  <c r="S595" i="2" l="1" a="1"/>
  <c r="S595" i="2" s="1"/>
  <c r="I595" i="2" s="1" a="1"/>
  <c r="I595" i="2" s="1"/>
  <c r="R595" i="2" a="1"/>
  <c r="R595" i="2" s="1"/>
  <c r="V595" i="2" l="1" a="1"/>
  <c r="V595" i="2" s="1"/>
  <c r="W595" i="2" s="1"/>
  <c r="L595" i="2" a="1"/>
  <c r="L595" i="2" s="1"/>
  <c r="K596" i="2" s="1" a="1"/>
  <c r="K596" i="2" s="1"/>
  <c r="J596" i="2" a="1"/>
  <c r="J596" i="2" s="1"/>
  <c r="M595" i="2" a="1"/>
  <c r="M595" i="2" s="1"/>
  <c r="N596" i="2" l="1" a="1"/>
  <c r="N596" i="2" s="1"/>
  <c r="O595" i="2" a="1"/>
  <c r="O595" i="2" s="1"/>
  <c r="P596" i="2" s="1" a="1"/>
  <c r="P596" i="2" s="1"/>
  <c r="Q595" i="2" l="1" a="1"/>
  <c r="Q595" i="2" s="1"/>
  <c r="T596" i="2" l="1"/>
  <c r="U596" i="2" s="1"/>
  <c r="R596" i="2" a="1"/>
  <c r="R596" i="2" s="1"/>
  <c r="S596" i="2" a="1"/>
  <c r="S596" i="2" s="1"/>
  <c r="I596" i="2" l="1" a="1"/>
  <c r="I596" i="2" s="1"/>
  <c r="L596" i="2" l="1" a="1"/>
  <c r="L596" i="2" s="1"/>
  <c r="K597" i="2" s="1" a="1"/>
  <c r="K597" i="2" s="1"/>
  <c r="J597" i="2" a="1"/>
  <c r="J597" i="2" s="1"/>
  <c r="V596" i="2" a="1"/>
  <c r="V596" i="2" s="1"/>
  <c r="M596" i="2" l="1" a="1"/>
  <c r="M596" i="2" s="1"/>
  <c r="N597" i="2" s="1" a="1"/>
  <c r="N597" i="2" s="1"/>
  <c r="W596" i="2"/>
  <c r="O596" i="2" l="1" a="1"/>
  <c r="O596" i="2" s="1"/>
  <c r="P597" i="2" s="1" a="1"/>
  <c r="P597" i="2" s="1"/>
  <c r="Q596" i="2" l="1" a="1"/>
  <c r="Q596" i="2" s="1"/>
  <c r="T597" i="2" s="1"/>
  <c r="U597" i="2" s="1"/>
  <c r="R597" i="2" a="1"/>
  <c r="R597" i="2" s="1"/>
  <c r="S597" i="2" a="1"/>
  <c r="S597" i="2" s="1"/>
  <c r="I597" i="2" l="1" a="1"/>
  <c r="I597" i="2" s="1"/>
  <c r="V597" i="2" s="1" a="1"/>
  <c r="V597" i="2" s="1"/>
  <c r="W597" i="2" l="1"/>
  <c r="L597" i="2" a="1"/>
  <c r="L597" i="2" s="1"/>
  <c r="K598" i="2" s="1" a="1"/>
  <c r="K598" i="2" s="1"/>
  <c r="J598" i="2" a="1"/>
  <c r="J598" i="2" s="1"/>
  <c r="M597" i="2" a="1"/>
  <c r="M597" i="2" s="1"/>
  <c r="N598" i="2" l="1" a="1"/>
  <c r="N598" i="2" s="1"/>
  <c r="O597" i="2" a="1"/>
  <c r="O597" i="2" s="1"/>
  <c r="P598" i="2" s="1" a="1"/>
  <c r="P598" i="2" s="1"/>
  <c r="Q597" i="2" l="1" a="1"/>
  <c r="Q597" i="2" s="1"/>
  <c r="T598" i="2" l="1"/>
  <c r="U598" i="2" s="1"/>
  <c r="R598" i="2" a="1"/>
  <c r="R598" i="2" s="1"/>
  <c r="S598" i="2" a="1"/>
  <c r="S598" i="2" s="1"/>
  <c r="I598" i="2" l="1" a="1"/>
  <c r="I598" i="2" s="1"/>
  <c r="L598" i="2" l="1" a="1"/>
  <c r="L598" i="2" s="1"/>
  <c r="K599" i="2" s="1" a="1"/>
  <c r="K599" i="2" s="1"/>
  <c r="J599" i="2" a="1"/>
  <c r="J599" i="2" s="1"/>
  <c r="M598" i="2" a="1"/>
  <c r="M598" i="2" s="1"/>
  <c r="V598" i="2" a="1"/>
  <c r="V598" i="2" s="1"/>
  <c r="O598" i="2" l="1" a="1"/>
  <c r="O598" i="2" s="1"/>
  <c r="P599" i="2" s="1" a="1"/>
  <c r="P599" i="2" s="1"/>
  <c r="Q598" i="2" a="1"/>
  <c r="Q598" i="2" s="1"/>
  <c r="N599" i="2" a="1"/>
  <c r="N599" i="2" s="1"/>
  <c r="W598" i="2"/>
  <c r="T599" i="2" l="1"/>
  <c r="U599" i="2" s="1"/>
  <c r="R599" i="2" a="1"/>
  <c r="R599" i="2" s="1"/>
  <c r="S599" i="2" a="1"/>
  <c r="S599" i="2" s="1"/>
  <c r="I599" i="2" l="1" a="1"/>
  <c r="I599" i="2" s="1"/>
  <c r="V599" i="2" s="1" a="1"/>
  <c r="V599" i="2" s="1"/>
  <c r="W599" i="2" l="1"/>
  <c r="L599" i="2" a="1"/>
  <c r="L599" i="2" s="1"/>
  <c r="K600" i="2" s="1" a="1"/>
  <c r="K600" i="2" s="1"/>
  <c r="J600" i="2" a="1"/>
  <c r="J600" i="2" s="1"/>
  <c r="M599" i="2" l="1" a="1"/>
  <c r="M599" i="2" s="1"/>
  <c r="N600" i="2" s="1" a="1"/>
  <c r="N600" i="2" s="1"/>
  <c r="O599" i="2" l="1" a="1"/>
  <c r="O599" i="2" s="1"/>
  <c r="P600" i="2" s="1" a="1"/>
  <c r="P600" i="2" s="1"/>
  <c r="Q599" i="2" l="1" a="1"/>
  <c r="Q599" i="2" s="1"/>
  <c r="T600" i="2" s="1"/>
  <c r="U600" i="2" s="1"/>
  <c r="S600" i="2" l="1" a="1"/>
  <c r="S600" i="2" s="1"/>
  <c r="I600" i="2" s="1" a="1"/>
  <c r="I600" i="2" s="1"/>
  <c r="R600" i="2" a="1"/>
  <c r="R600" i="2" s="1"/>
  <c r="L600" i="2" l="1" a="1"/>
  <c r="L600" i="2" s="1"/>
  <c r="K601" i="2" s="1" a="1"/>
  <c r="K601" i="2" s="1"/>
  <c r="J601" i="2" a="1"/>
  <c r="J601" i="2" s="1"/>
  <c r="V600" i="2" a="1"/>
  <c r="V600" i="2" s="1"/>
  <c r="M600" i="2" l="1" a="1"/>
  <c r="M600" i="2" s="1"/>
  <c r="N601" i="2" s="1" a="1"/>
  <c r="N601" i="2" s="1"/>
  <c r="W600" i="2"/>
  <c r="O600" i="2" l="1" a="1"/>
  <c r="O600" i="2" s="1"/>
  <c r="P601" i="2" s="1" a="1"/>
  <c r="P601" i="2" s="1"/>
  <c r="Q600" i="2" l="1" a="1"/>
  <c r="Q600" i="2" s="1"/>
  <c r="T601" i="2" s="1"/>
  <c r="U601" i="2" s="1"/>
  <c r="R601" i="2" l="1" a="1"/>
  <c r="R601" i="2" s="1"/>
  <c r="S601" i="2" a="1"/>
  <c r="S601" i="2" s="1"/>
  <c r="I601" i="2" s="1" a="1"/>
  <c r="I601" i="2" s="1"/>
  <c r="V601" i="2" s="1" a="1"/>
  <c r="V601" i="2" s="1"/>
  <c r="W601" i="2" l="1"/>
  <c r="L601" i="2" a="1"/>
  <c r="L601" i="2" s="1"/>
  <c r="K602" i="2" s="1" a="1"/>
  <c r="K602" i="2" s="1"/>
  <c r="J602" i="2" a="1"/>
  <c r="J602" i="2" s="1"/>
  <c r="M601" i="2" a="1"/>
  <c r="M601" i="2" s="1"/>
  <c r="N602" i="2" l="1" a="1"/>
  <c r="N602" i="2" s="1"/>
  <c r="O601" i="2" a="1"/>
  <c r="O601" i="2" s="1"/>
  <c r="P602" i="2" s="1" a="1"/>
  <c r="P602" i="2" s="1"/>
  <c r="Q601" i="2" l="1" a="1"/>
  <c r="Q601" i="2" s="1"/>
  <c r="T602" i="2" l="1"/>
  <c r="U602" i="2" s="1"/>
  <c r="R602" i="2" a="1"/>
  <c r="R602" i="2" s="1"/>
  <c r="S602" i="2" a="1"/>
  <c r="S602" i="2" s="1"/>
  <c r="I602" i="2" l="1" a="1"/>
  <c r="I602" i="2" s="1"/>
  <c r="L602" i="2" l="1" a="1"/>
  <c r="L602" i="2" s="1"/>
  <c r="K603" i="2" s="1" a="1"/>
  <c r="K603" i="2" s="1"/>
  <c r="J603" i="2" a="1"/>
  <c r="J603" i="2" s="1"/>
  <c r="V602" i="2" a="1"/>
  <c r="V602" i="2" s="1"/>
  <c r="M602" i="2" l="1" a="1"/>
  <c r="M602" i="2" s="1"/>
  <c r="O602" i="2" s="1" a="1"/>
  <c r="O602" i="2" s="1"/>
  <c r="W602" i="2"/>
  <c r="P603" i="2" l="1" a="1"/>
  <c r="P603" i="2" s="1"/>
  <c r="Q602" i="2" a="1"/>
  <c r="Q602" i="2" s="1"/>
  <c r="T603" i="2" s="1"/>
  <c r="U603" i="2" s="1"/>
  <c r="N603" i="2" a="1"/>
  <c r="N603" i="2" s="1"/>
  <c r="S603" i="2" l="1" a="1"/>
  <c r="S603" i="2" s="1"/>
  <c r="R603" i="2" a="1"/>
  <c r="R603" i="2" s="1"/>
  <c r="I603" i="2" a="1"/>
  <c r="I603" i="2" s="1"/>
  <c r="V603" i="2" s="1" a="1"/>
  <c r="V603" i="2" s="1"/>
  <c r="W603" i="2" l="1"/>
  <c r="L603" i="2" a="1"/>
  <c r="L603" i="2" s="1"/>
  <c r="K604" i="2" s="1" a="1"/>
  <c r="K604" i="2" s="1"/>
  <c r="J604" i="2" a="1"/>
  <c r="J604" i="2" s="1"/>
  <c r="M603" i="2" a="1"/>
  <c r="M603" i="2" s="1"/>
  <c r="N604" i="2" l="1" a="1"/>
  <c r="N604" i="2" s="1"/>
  <c r="O603" i="2" a="1"/>
  <c r="O603" i="2" s="1"/>
  <c r="P604" i="2" s="1" a="1"/>
  <c r="P604" i="2" s="1"/>
  <c r="Q603" i="2" l="1" a="1"/>
  <c r="Q603" i="2" s="1"/>
  <c r="T604" i="2" l="1"/>
  <c r="U604" i="2" s="1"/>
  <c r="R604" i="2" a="1"/>
  <c r="R604" i="2" s="1"/>
  <c r="S604" i="2" a="1"/>
  <c r="S604" i="2" s="1"/>
  <c r="I604" i="2" l="1" a="1"/>
  <c r="I604" i="2" s="1"/>
  <c r="V604" i="2" s="1" a="1"/>
  <c r="V604" i="2" s="1"/>
  <c r="W604" i="2" l="1"/>
  <c r="L604" i="2" a="1"/>
  <c r="L604" i="2" s="1"/>
  <c r="K605" i="2" s="1" a="1"/>
  <c r="K605" i="2" s="1"/>
  <c r="J605" i="2" a="1"/>
  <c r="J605" i="2" s="1"/>
  <c r="M604" i="2" l="1" a="1"/>
  <c r="M604" i="2" s="1"/>
  <c r="N605" i="2" s="1" a="1"/>
  <c r="N605" i="2" s="1"/>
  <c r="O604" i="2" l="1" a="1"/>
  <c r="O604" i="2" s="1"/>
  <c r="P605" i="2" s="1" a="1"/>
  <c r="P605" i="2" s="1"/>
  <c r="Q604" i="2" a="1"/>
  <c r="Q604" i="2" s="1"/>
  <c r="T605" i="2" l="1"/>
  <c r="U605" i="2" s="1"/>
  <c r="R605" i="2" a="1"/>
  <c r="R605" i="2" s="1"/>
  <c r="S605" i="2" a="1"/>
  <c r="S605" i="2" s="1"/>
  <c r="I605" i="2" l="1" a="1"/>
  <c r="I605" i="2" s="1"/>
  <c r="L605" i="2" l="1" a="1"/>
  <c r="L605" i="2" s="1"/>
  <c r="K606" i="2" s="1" a="1"/>
  <c r="K606" i="2" s="1"/>
  <c r="J606" i="2" a="1"/>
  <c r="J606" i="2" s="1"/>
  <c r="V605" i="2" a="1"/>
  <c r="V605" i="2" s="1"/>
  <c r="M605" i="2" l="1" a="1"/>
  <c r="M605" i="2" s="1"/>
  <c r="O605" i="2" s="1" a="1"/>
  <c r="O605" i="2" s="1"/>
  <c r="P606" i="2" s="1" a="1"/>
  <c r="P606" i="2" s="1"/>
  <c r="W605" i="2"/>
  <c r="N606" i="2" l="1" a="1"/>
  <c r="N606" i="2" s="1"/>
  <c r="Q605" i="2" a="1"/>
  <c r="Q605" i="2" s="1"/>
  <c r="T606" i="2" s="1"/>
  <c r="U606" i="2" s="1"/>
  <c r="S606" i="2" l="1" a="1"/>
  <c r="S606" i="2" s="1"/>
  <c r="I606" i="2" s="1" a="1"/>
  <c r="I606" i="2" s="1"/>
  <c r="R606" i="2" a="1"/>
  <c r="R606" i="2" s="1"/>
  <c r="V606" i="2" l="1" a="1"/>
  <c r="V606" i="2" s="1"/>
  <c r="W606" i="2" s="1"/>
  <c r="L606" i="2" a="1"/>
  <c r="L606" i="2" s="1"/>
  <c r="K607" i="2" s="1" a="1"/>
  <c r="K607" i="2" s="1"/>
  <c r="J607" i="2" a="1"/>
  <c r="J607" i="2" s="1"/>
  <c r="M606" i="2" l="1" a="1"/>
  <c r="M606" i="2" s="1"/>
  <c r="O606" i="2" s="1" a="1"/>
  <c r="O606" i="2" s="1"/>
  <c r="P607" i="2" s="1" a="1"/>
  <c r="P607" i="2" s="1"/>
  <c r="N607" i="2" l="1" a="1"/>
  <c r="N607" i="2" s="1"/>
  <c r="Q606" i="2" a="1"/>
  <c r="Q606" i="2" s="1"/>
  <c r="T607" i="2" s="1"/>
  <c r="U607" i="2" s="1"/>
  <c r="S607" i="2" l="1" a="1"/>
  <c r="S607" i="2" s="1"/>
  <c r="I607" i="2" s="1" a="1"/>
  <c r="I607" i="2" s="1"/>
  <c r="R607" i="2" a="1"/>
  <c r="R607" i="2" s="1"/>
  <c r="V607" i="2" l="1" a="1"/>
  <c r="V607" i="2" s="1"/>
  <c r="W607" i="2" s="1"/>
  <c r="L607" i="2" a="1"/>
  <c r="L607" i="2" s="1"/>
  <c r="K608" i="2" s="1" a="1"/>
  <c r="K608" i="2" s="1"/>
  <c r="J608" i="2" a="1"/>
  <c r="J608" i="2" s="1"/>
  <c r="M607" i="2" a="1"/>
  <c r="M607" i="2" s="1"/>
  <c r="N608" i="2" l="1" a="1"/>
  <c r="N608" i="2" s="1"/>
  <c r="O607" i="2" a="1"/>
  <c r="O607" i="2" s="1"/>
  <c r="P608" i="2" s="1" a="1"/>
  <c r="P608" i="2" s="1"/>
  <c r="Q607" i="2" l="1" a="1"/>
  <c r="Q607" i="2" s="1"/>
  <c r="T608" i="2" l="1"/>
  <c r="U608" i="2" s="1"/>
  <c r="R608" i="2" a="1"/>
  <c r="R608" i="2" s="1"/>
  <c r="S608" i="2" a="1"/>
  <c r="S608" i="2" s="1"/>
  <c r="I608" i="2" l="1" a="1"/>
  <c r="I608" i="2" s="1"/>
  <c r="V608" i="2" s="1" a="1"/>
  <c r="V608" i="2" s="1"/>
  <c r="W608" i="2" l="1"/>
  <c r="L608" i="2" a="1"/>
  <c r="L608" i="2" s="1"/>
  <c r="K609" i="2" s="1" a="1"/>
  <c r="K609" i="2" s="1"/>
  <c r="J609" i="2" a="1"/>
  <c r="J609" i="2" s="1"/>
  <c r="M608" i="2" a="1"/>
  <c r="M608" i="2" s="1"/>
  <c r="O608" i="2" l="1" a="1"/>
  <c r="O608" i="2" s="1"/>
  <c r="P609" i="2" s="1" a="1"/>
  <c r="P609" i="2" s="1"/>
  <c r="N609" i="2" a="1"/>
  <c r="N609" i="2" s="1"/>
  <c r="Q608" i="2" l="1" a="1"/>
  <c r="Q608" i="2" s="1"/>
  <c r="T609" i="2" s="1"/>
  <c r="U609" i="2" s="1"/>
  <c r="S609" i="2" l="1" a="1"/>
  <c r="S609" i="2" s="1"/>
  <c r="R609" i="2" a="1"/>
  <c r="R609" i="2" s="1"/>
  <c r="I609" i="2" a="1"/>
  <c r="I609" i="2" s="1"/>
  <c r="V609" i="2" s="1" a="1"/>
  <c r="V609" i="2" s="1"/>
  <c r="W609" i="2" l="1"/>
  <c r="J610" i="2" a="1"/>
  <c r="J610" i="2" s="1"/>
  <c r="L609" i="2" a="1"/>
  <c r="L609" i="2" s="1"/>
  <c r="K610" i="2" s="1" a="1"/>
  <c r="K610" i="2" s="1"/>
  <c r="M609" i="2" l="1" a="1"/>
  <c r="M609" i="2" s="1"/>
  <c r="N610" i="2" s="1" a="1"/>
  <c r="N610" i="2" s="1"/>
  <c r="O609" i="2" l="1" a="1"/>
  <c r="O609" i="2" s="1"/>
  <c r="P610" i="2" s="1" a="1"/>
  <c r="P610" i="2" s="1"/>
  <c r="Q609" i="2" l="1" a="1"/>
  <c r="Q609" i="2" s="1"/>
  <c r="T610" i="2" s="1"/>
  <c r="U610" i="2" s="1"/>
  <c r="S610" i="2" l="1" a="1"/>
  <c r="S610" i="2" s="1"/>
  <c r="I610" i="2" s="1" a="1"/>
  <c r="I610" i="2" s="1"/>
  <c r="R610" i="2" a="1"/>
  <c r="R610" i="2" s="1"/>
  <c r="V610" i="2" l="1" a="1"/>
  <c r="V610" i="2" s="1"/>
  <c r="W610" i="2" s="1"/>
  <c r="L610" i="2" a="1"/>
  <c r="L610" i="2" s="1"/>
  <c r="K611" i="2" s="1" a="1"/>
  <c r="K611" i="2" s="1"/>
  <c r="J611" i="2" a="1"/>
  <c r="J611" i="2" s="1"/>
  <c r="M610" i="2" a="1"/>
  <c r="M610" i="2" s="1"/>
  <c r="O610" i="2" l="1" a="1"/>
  <c r="O610" i="2" s="1"/>
  <c r="P611" i="2" s="1" a="1"/>
  <c r="P611" i="2" s="1"/>
  <c r="N611" i="2" a="1"/>
  <c r="N611" i="2" s="1"/>
  <c r="Q610" i="2" l="1" a="1"/>
  <c r="Q610" i="2" s="1"/>
  <c r="T611" i="2" s="1"/>
  <c r="U611" i="2" s="1"/>
  <c r="S611" i="2" l="1" a="1"/>
  <c r="S611" i="2" s="1"/>
  <c r="I611" i="2" s="1" a="1"/>
  <c r="I611" i="2" s="1"/>
  <c r="R611" i="2" a="1"/>
  <c r="R611" i="2" s="1"/>
  <c r="V611" i="2" l="1" a="1"/>
  <c r="V611" i="2" s="1"/>
  <c r="W611" i="2" s="1"/>
  <c r="L611" i="2" a="1"/>
  <c r="L611" i="2" s="1"/>
  <c r="K612" i="2" s="1" a="1"/>
  <c r="K612" i="2" s="1"/>
  <c r="J612" i="2" a="1"/>
  <c r="J612" i="2" s="1"/>
  <c r="M611" i="2" l="1" a="1"/>
  <c r="M611" i="2" s="1"/>
  <c r="O611" i="2" s="1" a="1"/>
  <c r="O611" i="2" s="1"/>
  <c r="N612" i="2" l="1" a="1"/>
  <c r="N612" i="2" s="1"/>
  <c r="P612" i="2" a="1"/>
  <c r="P612" i="2" s="1"/>
  <c r="Q611" i="2" a="1"/>
  <c r="Q611" i="2" s="1"/>
  <c r="R612" i="2" s="1" a="1"/>
  <c r="R612" i="2" s="1"/>
  <c r="S612" i="2" l="1" a="1"/>
  <c r="S612" i="2" s="1"/>
  <c r="T612" i="2"/>
  <c r="U612" i="2" s="1"/>
  <c r="I612" i="2" a="1"/>
  <c r="I612" i="2" s="1"/>
  <c r="V612" i="2" s="1" a="1"/>
  <c r="V612" i="2" s="1"/>
  <c r="W612" i="2" l="1"/>
  <c r="L612" i="2" a="1"/>
  <c r="L612" i="2" s="1"/>
  <c r="K613" i="2" s="1" a="1"/>
  <c r="K613" i="2" s="1"/>
  <c r="J613" i="2" a="1"/>
  <c r="J613" i="2" s="1"/>
  <c r="M612" i="2" l="1" a="1"/>
  <c r="M612" i="2" s="1"/>
  <c r="O612" i="2" s="1" a="1"/>
  <c r="O612" i="2" s="1"/>
  <c r="P613" i="2" s="1" a="1"/>
  <c r="P613" i="2" s="1"/>
  <c r="N613" i="2" l="1" a="1"/>
  <c r="N613" i="2" s="1"/>
  <c r="Q612" i="2" a="1"/>
  <c r="Q612" i="2" s="1"/>
  <c r="T613" i="2" l="1"/>
  <c r="U613" i="2" s="1"/>
  <c r="R613" i="2" a="1"/>
  <c r="R613" i="2" s="1"/>
  <c r="S613" i="2" a="1"/>
  <c r="S613" i="2" s="1"/>
  <c r="I613" i="2" l="1" a="1"/>
  <c r="I613" i="2" s="1"/>
  <c r="V613" i="2" s="1" a="1"/>
  <c r="V613" i="2" s="1"/>
  <c r="W613" i="2" l="1"/>
  <c r="L613" i="2" a="1"/>
  <c r="L613" i="2" s="1"/>
  <c r="K614" i="2" s="1" a="1"/>
  <c r="K614" i="2" s="1"/>
  <c r="J614" i="2" a="1"/>
  <c r="J614" i="2" s="1"/>
  <c r="M613" i="2" a="1"/>
  <c r="M613" i="2" s="1"/>
  <c r="N614" i="2" l="1" a="1"/>
  <c r="N614" i="2" s="1"/>
  <c r="O613" i="2" a="1"/>
  <c r="O613" i="2" s="1"/>
  <c r="P614" i="2" s="1" a="1"/>
  <c r="P614" i="2" s="1"/>
  <c r="Q613" i="2" l="1" a="1"/>
  <c r="Q613" i="2" s="1"/>
  <c r="T614" i="2" l="1"/>
  <c r="U614" i="2" s="1"/>
  <c r="R614" i="2" a="1"/>
  <c r="R614" i="2" s="1"/>
  <c r="S614" i="2" a="1"/>
  <c r="S614" i="2" s="1"/>
  <c r="I614" i="2" l="1" a="1"/>
  <c r="I614" i="2" s="1"/>
  <c r="L614" i="2" l="1" a="1"/>
  <c r="L614" i="2" s="1"/>
  <c r="K615" i="2" s="1" a="1"/>
  <c r="K615" i="2" s="1"/>
  <c r="J615" i="2" a="1"/>
  <c r="J615" i="2" s="1"/>
  <c r="V614" i="2" a="1"/>
  <c r="V614" i="2" s="1"/>
  <c r="M614" i="2" l="1" a="1"/>
  <c r="M614" i="2" s="1"/>
  <c r="N615" i="2" s="1" a="1"/>
  <c r="N615" i="2" s="1"/>
  <c r="W614" i="2"/>
  <c r="O614" i="2" l="1" a="1"/>
  <c r="O614" i="2" s="1"/>
  <c r="P615" i="2" s="1" a="1"/>
  <c r="P615" i="2" s="1"/>
  <c r="Q614" i="2" l="1" a="1"/>
  <c r="Q614" i="2" s="1"/>
  <c r="S615" i="2" s="1" a="1"/>
  <c r="S615" i="2" s="1"/>
  <c r="R615" i="2" l="1" a="1"/>
  <c r="R615" i="2" s="1"/>
  <c r="T615" i="2"/>
  <c r="U615" i="2" s="1"/>
  <c r="I615" i="2" a="1"/>
  <c r="I615" i="2" s="1"/>
  <c r="V615" i="2" s="1" a="1"/>
  <c r="V615" i="2" s="1"/>
  <c r="W615" i="2" l="1"/>
  <c r="L615" i="2" a="1"/>
  <c r="L615" i="2" s="1"/>
  <c r="K616" i="2" s="1" a="1"/>
  <c r="K616" i="2" s="1"/>
  <c r="J616" i="2" a="1"/>
  <c r="J616" i="2" s="1"/>
  <c r="M615" i="2" a="1"/>
  <c r="M615" i="2" s="1"/>
  <c r="N616" i="2" l="1" a="1"/>
  <c r="N616" i="2" s="1"/>
  <c r="O615" i="2" a="1"/>
  <c r="O615" i="2" s="1"/>
  <c r="P616" i="2" s="1" a="1"/>
  <c r="P616" i="2" s="1"/>
  <c r="Q615" i="2" l="1" a="1"/>
  <c r="Q615" i="2" s="1"/>
  <c r="T616" i="2" l="1"/>
  <c r="U616" i="2" s="1"/>
  <c r="R616" i="2" a="1"/>
  <c r="R616" i="2" s="1"/>
  <c r="S616" i="2" a="1"/>
  <c r="S616" i="2" s="1"/>
  <c r="I616" i="2" l="1" a="1"/>
  <c r="I616" i="2" s="1"/>
  <c r="L616" i="2" l="1" a="1"/>
  <c r="L616" i="2" s="1"/>
  <c r="K617" i="2" s="1" a="1"/>
  <c r="K617" i="2" s="1"/>
  <c r="J617" i="2" a="1"/>
  <c r="J617" i="2" s="1"/>
  <c r="M616" i="2" a="1"/>
  <c r="M616" i="2" s="1"/>
  <c r="V616" i="2" a="1"/>
  <c r="V616" i="2" s="1"/>
  <c r="W616" i="2" l="1"/>
  <c r="N617" i="2" a="1"/>
  <c r="N617" i="2" s="1"/>
  <c r="O616" i="2" a="1"/>
  <c r="O616" i="2" s="1"/>
  <c r="P617" i="2" s="1" a="1"/>
  <c r="P617" i="2" s="1"/>
  <c r="Q616" i="2" l="1" a="1"/>
  <c r="Q616" i="2" s="1"/>
  <c r="T617" i="2" s="1"/>
  <c r="U617" i="2" s="1"/>
  <c r="S617" i="2" l="1" a="1"/>
  <c r="S617" i="2" s="1"/>
  <c r="I617" i="2" s="1" a="1"/>
  <c r="I617" i="2" s="1"/>
  <c r="R617" i="2" a="1"/>
  <c r="R617" i="2" s="1"/>
  <c r="V617" i="2" l="1" a="1"/>
  <c r="V617" i="2" s="1"/>
  <c r="W617" i="2" s="1"/>
  <c r="L617" i="2" a="1"/>
  <c r="L617" i="2" s="1"/>
  <c r="K618" i="2" s="1" a="1"/>
  <c r="K618" i="2" s="1"/>
  <c r="J618" i="2" a="1"/>
  <c r="J618" i="2" s="1"/>
  <c r="M617" i="2" a="1"/>
  <c r="M617" i="2" s="1"/>
  <c r="N618" i="2" l="1" a="1"/>
  <c r="N618" i="2" s="1"/>
  <c r="O617" i="2" a="1"/>
  <c r="O617" i="2" s="1"/>
  <c r="P618" i="2" s="1" a="1"/>
  <c r="P618" i="2" s="1"/>
  <c r="Q617" i="2" l="1" a="1"/>
  <c r="Q617" i="2" s="1"/>
  <c r="T618" i="2" l="1"/>
  <c r="U618" i="2" s="1"/>
  <c r="R618" i="2" a="1"/>
  <c r="R618" i="2" s="1"/>
  <c r="S618" i="2" a="1"/>
  <c r="S618" i="2" s="1"/>
  <c r="I618" i="2" l="1" a="1"/>
  <c r="I618" i="2" s="1"/>
  <c r="L618" i="2" l="1" a="1"/>
  <c r="L618" i="2" s="1"/>
  <c r="K619" i="2" s="1" a="1"/>
  <c r="K619" i="2" s="1"/>
  <c r="J619" i="2" a="1"/>
  <c r="J619" i="2" s="1"/>
  <c r="V618" i="2" a="1"/>
  <c r="V618" i="2" s="1"/>
  <c r="M618" i="2" l="1" a="1"/>
  <c r="M618" i="2" s="1"/>
  <c r="N619" i="2" s="1" a="1"/>
  <c r="N619" i="2" s="1"/>
  <c r="W618" i="2"/>
  <c r="O618" i="2" l="1" a="1"/>
  <c r="O618" i="2" s="1"/>
  <c r="P619" i="2" s="1" a="1"/>
  <c r="P619" i="2" s="1"/>
  <c r="Q618" i="2" l="1" a="1"/>
  <c r="Q618" i="2" s="1"/>
  <c r="T619" i="2" s="1"/>
  <c r="U619" i="2" s="1"/>
  <c r="R619" i="2" a="1"/>
  <c r="R619" i="2" s="1"/>
  <c r="S619" i="2" a="1"/>
  <c r="S619" i="2" s="1"/>
  <c r="I619" i="2" l="1" a="1"/>
  <c r="I619" i="2" s="1"/>
  <c r="V619" i="2" s="1" a="1"/>
  <c r="V619" i="2" s="1"/>
  <c r="W619" i="2" l="1"/>
  <c r="L619" i="2" a="1"/>
  <c r="L619" i="2" s="1"/>
  <c r="K620" i="2" s="1" a="1"/>
  <c r="K620" i="2" s="1"/>
  <c r="J620" i="2" a="1"/>
  <c r="J620" i="2" s="1"/>
  <c r="M619" i="2" a="1"/>
  <c r="M619" i="2" s="1"/>
  <c r="N620" i="2" l="1" a="1"/>
  <c r="N620" i="2" s="1"/>
  <c r="O619" i="2" a="1"/>
  <c r="O619" i="2" s="1"/>
  <c r="P620" i="2" s="1" a="1"/>
  <c r="P620" i="2" s="1"/>
  <c r="Q619" i="2" l="1" a="1"/>
  <c r="Q619" i="2" s="1"/>
  <c r="T620" i="2" l="1"/>
  <c r="U620" i="2" s="1"/>
  <c r="R620" i="2" a="1"/>
  <c r="R620" i="2" s="1"/>
  <c r="S620" i="2" a="1"/>
  <c r="S620" i="2" s="1"/>
  <c r="I620" i="2" l="1" a="1"/>
  <c r="I620" i="2" s="1"/>
  <c r="L620" i="2" l="1" a="1"/>
  <c r="L620" i="2" s="1"/>
  <c r="K621" i="2" s="1" a="1"/>
  <c r="K621" i="2" s="1"/>
  <c r="J621" i="2" a="1"/>
  <c r="J621" i="2" s="1"/>
  <c r="V620" i="2" a="1"/>
  <c r="V620" i="2" s="1"/>
  <c r="M620" i="2" l="1" a="1"/>
  <c r="M620" i="2" s="1"/>
  <c r="O620" i="2" s="1" a="1"/>
  <c r="O620" i="2" s="1"/>
  <c r="W620" i="2"/>
  <c r="N621" i="2" l="1" a="1"/>
  <c r="N621" i="2" s="1"/>
  <c r="P621" i="2" a="1"/>
  <c r="P621" i="2" s="1"/>
  <c r="Q620" i="2" a="1"/>
  <c r="Q620" i="2" s="1"/>
  <c r="R621" i="2" s="1" a="1"/>
  <c r="R621" i="2" s="1"/>
  <c r="S621" i="2" l="1" a="1"/>
  <c r="S621" i="2" s="1"/>
  <c r="I621" i="2" s="1" a="1"/>
  <c r="I621" i="2" s="1"/>
  <c r="V621" i="2" s="1" a="1"/>
  <c r="V621" i="2" s="1"/>
  <c r="T621" i="2"/>
  <c r="U621" i="2" s="1"/>
  <c r="W621" i="2" l="1"/>
  <c r="L621" i="2" a="1"/>
  <c r="L621" i="2" s="1"/>
  <c r="K622" i="2" s="1" a="1"/>
  <c r="K622" i="2" s="1"/>
  <c r="J622" i="2" a="1"/>
  <c r="J622" i="2" s="1"/>
  <c r="M621" i="2" a="1"/>
  <c r="M621" i="2" s="1"/>
  <c r="N622" i="2" l="1" a="1"/>
  <c r="N622" i="2" s="1"/>
  <c r="O621" i="2" a="1"/>
  <c r="O621" i="2" s="1"/>
  <c r="P622" i="2" s="1" a="1"/>
  <c r="P622" i="2" s="1"/>
  <c r="Q621" i="2" l="1" a="1"/>
  <c r="Q621" i="2" s="1"/>
  <c r="T622" i="2" l="1"/>
  <c r="U622" i="2" s="1"/>
  <c r="R622" i="2" a="1"/>
  <c r="R622" i="2" s="1"/>
  <c r="S622" i="2" a="1"/>
  <c r="S622" i="2" s="1"/>
  <c r="I622" i="2" l="1" a="1"/>
  <c r="I622" i="2" s="1"/>
  <c r="L622" i="2" l="1" a="1"/>
  <c r="L622" i="2" s="1"/>
  <c r="K623" i="2" s="1" a="1"/>
  <c r="K623" i="2" s="1"/>
  <c r="J623" i="2" a="1"/>
  <c r="J623" i="2" s="1"/>
  <c r="V622" i="2" a="1"/>
  <c r="V622" i="2" s="1"/>
  <c r="M622" i="2" l="1" a="1"/>
  <c r="M622" i="2" s="1"/>
  <c r="N623" i="2" s="1" a="1"/>
  <c r="N623" i="2" s="1"/>
  <c r="W622" i="2"/>
  <c r="O622" i="2" l="1" a="1"/>
  <c r="O622" i="2" s="1"/>
  <c r="P623" i="2" s="1" a="1"/>
  <c r="P623" i="2" s="1"/>
  <c r="Q622" i="2" l="1" a="1"/>
  <c r="Q622" i="2" s="1"/>
  <c r="T623" i="2" s="1"/>
  <c r="U623" i="2" s="1"/>
  <c r="S623" i="2" l="1" a="1"/>
  <c r="S623" i="2" s="1"/>
  <c r="R623" i="2" a="1"/>
  <c r="R623" i="2" s="1"/>
  <c r="I623" i="2" a="1"/>
  <c r="I623" i="2" s="1"/>
  <c r="V623" i="2" l="1" a="1"/>
  <c r="V623" i="2" s="1"/>
  <c r="W623" i="2" s="1"/>
  <c r="L623" i="2" a="1"/>
  <c r="L623" i="2" s="1"/>
  <c r="K624" i="2" s="1" a="1"/>
  <c r="K624" i="2" s="1"/>
  <c r="J624" i="2" a="1"/>
  <c r="J624" i="2" s="1"/>
  <c r="M623" i="2" a="1"/>
  <c r="M623" i="2" s="1"/>
  <c r="N624" i="2" l="1" a="1"/>
  <c r="N624" i="2" s="1"/>
  <c r="O623" i="2" a="1"/>
  <c r="O623" i="2" s="1"/>
  <c r="P624" i="2" s="1" a="1"/>
  <c r="P624" i="2" s="1"/>
  <c r="Q623" i="2" l="1" a="1"/>
  <c r="Q623" i="2" s="1"/>
  <c r="T624" i="2" l="1"/>
  <c r="U624" i="2" s="1"/>
  <c r="R624" i="2" a="1"/>
  <c r="R624" i="2" s="1"/>
  <c r="S624" i="2" a="1"/>
  <c r="S624" i="2" s="1"/>
  <c r="I624" i="2" l="1" a="1"/>
  <c r="I624" i="2" s="1"/>
  <c r="V624" i="2" s="1" a="1"/>
  <c r="V624" i="2" s="1"/>
  <c r="W624" i="2" l="1"/>
  <c r="L624" i="2" a="1"/>
  <c r="L624" i="2" s="1"/>
  <c r="K625" i="2" s="1" a="1"/>
  <c r="K625" i="2" s="1"/>
  <c r="J625" i="2" a="1"/>
  <c r="J625" i="2" s="1"/>
  <c r="M624" i="2" l="1" a="1"/>
  <c r="M624" i="2" s="1"/>
  <c r="O624" i="2" s="1" a="1"/>
  <c r="O624" i="2" s="1"/>
  <c r="P625" i="2" s="1" a="1"/>
  <c r="P625" i="2" s="1"/>
  <c r="Q624" i="2" l="1" a="1"/>
  <c r="Q624" i="2" s="1"/>
  <c r="T625" i="2" s="1"/>
  <c r="U625" i="2" s="1"/>
  <c r="N625" i="2" a="1"/>
  <c r="N625" i="2" s="1"/>
  <c r="S625" i="2" l="1" a="1"/>
  <c r="S625" i="2" s="1"/>
  <c r="I625" i="2" s="1" a="1"/>
  <c r="I625" i="2" s="1"/>
  <c r="R625" i="2" a="1"/>
  <c r="R625" i="2" s="1"/>
  <c r="L625" i="2" l="1" a="1"/>
  <c r="L625" i="2" s="1"/>
  <c r="K626" i="2" s="1" a="1"/>
  <c r="K626" i="2" s="1"/>
  <c r="J626" i="2" a="1"/>
  <c r="J626" i="2" s="1"/>
  <c r="M625" i="2" a="1"/>
  <c r="M625" i="2" s="1"/>
  <c r="V625" i="2" a="1"/>
  <c r="V625" i="2" s="1"/>
  <c r="O625" i="2" l="1" a="1"/>
  <c r="O625" i="2" s="1"/>
  <c r="P626" i="2" s="1" a="1"/>
  <c r="P626" i="2" s="1"/>
  <c r="N626" i="2" a="1"/>
  <c r="N626" i="2" s="1"/>
  <c r="W625" i="2"/>
  <c r="Q625" i="2" l="1" a="1"/>
  <c r="Q625" i="2" s="1"/>
  <c r="T626" i="2" s="1"/>
  <c r="U626" i="2" s="1"/>
  <c r="S626" i="2" l="1" a="1"/>
  <c r="S626" i="2" s="1"/>
  <c r="I626" i="2" s="1" a="1"/>
  <c r="I626" i="2" s="1"/>
  <c r="R626" i="2" a="1"/>
  <c r="R626" i="2" s="1"/>
  <c r="V626" i="2" l="1" a="1"/>
  <c r="V626" i="2" s="1"/>
  <c r="W626" i="2" s="1"/>
  <c r="L626" i="2" a="1"/>
  <c r="L626" i="2" s="1"/>
  <c r="K627" i="2" s="1" a="1"/>
  <c r="K627" i="2" s="1"/>
  <c r="J627" i="2" a="1"/>
  <c r="J627" i="2" s="1"/>
  <c r="M626" i="2" l="1" a="1"/>
  <c r="M626" i="2" s="1"/>
  <c r="O626" i="2" s="1" a="1"/>
  <c r="O626" i="2" s="1"/>
  <c r="P627" i="2" s="1" a="1"/>
  <c r="P627" i="2" s="1"/>
  <c r="Q626" i="2" l="1" a="1"/>
  <c r="Q626" i="2" s="1"/>
  <c r="T627" i="2" s="1"/>
  <c r="U627" i="2" s="1"/>
  <c r="N627" i="2" a="1"/>
  <c r="N627" i="2" s="1"/>
  <c r="S627" i="2" l="1" a="1"/>
  <c r="S627" i="2" s="1"/>
  <c r="I627" i="2" s="1" a="1"/>
  <c r="I627" i="2" s="1"/>
  <c r="R627" i="2" a="1"/>
  <c r="R627" i="2" s="1"/>
  <c r="L627" i="2" l="1" a="1"/>
  <c r="L627" i="2" s="1"/>
  <c r="K628" i="2" s="1" a="1"/>
  <c r="K628" i="2" s="1"/>
  <c r="J628" i="2" a="1"/>
  <c r="J628" i="2" s="1"/>
  <c r="M627" i="2" a="1"/>
  <c r="M627" i="2" s="1"/>
  <c r="V627" i="2" a="1"/>
  <c r="V627" i="2" s="1"/>
  <c r="W627" i="2" l="1"/>
  <c r="N628" i="2" a="1"/>
  <c r="N628" i="2" s="1"/>
  <c r="O627" i="2" a="1"/>
  <c r="O627" i="2" s="1"/>
  <c r="P628" i="2" s="1" a="1"/>
  <c r="P628" i="2" s="1"/>
  <c r="Q627" i="2" l="1" a="1"/>
  <c r="Q627" i="2" s="1"/>
  <c r="R628" i="2" s="1" a="1"/>
  <c r="R628" i="2" s="1"/>
  <c r="S628" i="2" l="1" a="1"/>
  <c r="S628" i="2" s="1"/>
  <c r="I628" i="2" s="1" a="1"/>
  <c r="I628" i="2" s="1"/>
  <c r="V628" i="2" s="1" a="1"/>
  <c r="V628" i="2" s="1"/>
  <c r="T628" i="2"/>
  <c r="U628" i="2" s="1"/>
  <c r="W628" i="2" l="1"/>
  <c r="L628" i="2" a="1"/>
  <c r="L628" i="2" s="1"/>
  <c r="K629" i="2" s="1" a="1"/>
  <c r="K629" i="2" s="1"/>
  <c r="J629" i="2" a="1"/>
  <c r="J629" i="2" s="1"/>
  <c r="M628" i="2" a="1"/>
  <c r="M628" i="2" s="1"/>
  <c r="O628" i="2" l="1" a="1"/>
  <c r="O628" i="2" s="1"/>
  <c r="P629" i="2" s="1" a="1"/>
  <c r="P629" i="2" s="1"/>
  <c r="N629" i="2" a="1"/>
  <c r="N629" i="2" s="1"/>
  <c r="Q628" i="2" l="1" a="1"/>
  <c r="Q628" i="2" s="1"/>
  <c r="T629" i="2" s="1"/>
  <c r="U629" i="2" s="1"/>
  <c r="S629" i="2" l="1" a="1"/>
  <c r="S629" i="2" s="1"/>
  <c r="I629" i="2" s="1" a="1"/>
  <c r="I629" i="2" s="1"/>
  <c r="R629" i="2" a="1"/>
  <c r="R629" i="2" s="1"/>
  <c r="L629" i="2" l="1" a="1"/>
  <c r="L629" i="2" s="1"/>
  <c r="K630" i="2" s="1" a="1"/>
  <c r="K630" i="2" s="1"/>
  <c r="J630" i="2" a="1"/>
  <c r="J630" i="2" s="1"/>
  <c r="V629" i="2" a="1"/>
  <c r="V629" i="2" s="1"/>
  <c r="M629" i="2" l="1" a="1"/>
  <c r="M629" i="2" s="1"/>
  <c r="N630" i="2" s="1" a="1"/>
  <c r="N630" i="2" s="1"/>
  <c r="W629" i="2"/>
  <c r="O629" i="2" l="1" a="1"/>
  <c r="O629" i="2" s="1"/>
  <c r="P630" i="2" s="1" a="1"/>
  <c r="P630" i="2" s="1"/>
  <c r="Q629" i="2" l="1" a="1"/>
  <c r="Q629" i="2" s="1"/>
  <c r="T630" i="2" s="1"/>
  <c r="U630" i="2" s="1"/>
  <c r="S630" i="2" l="1" a="1"/>
  <c r="S630" i="2" s="1"/>
  <c r="R630" i="2" a="1"/>
  <c r="R630" i="2" s="1"/>
  <c r="I630" i="2" a="1"/>
  <c r="I630" i="2" s="1"/>
  <c r="V630" i="2" s="1" a="1"/>
  <c r="V630" i="2" s="1"/>
  <c r="W630" i="2" l="1"/>
  <c r="L630" i="2" a="1"/>
  <c r="L630" i="2" s="1"/>
  <c r="K631" i="2" s="1" a="1"/>
  <c r="K631" i="2" s="1"/>
  <c r="J631" i="2" a="1"/>
  <c r="J631" i="2" s="1"/>
  <c r="M630" i="2" l="1" a="1"/>
  <c r="M630" i="2" s="1"/>
  <c r="O630" i="2" s="1" a="1"/>
  <c r="O630" i="2" s="1"/>
  <c r="P631" i="2" s="1" a="1"/>
  <c r="P631" i="2" s="1"/>
  <c r="N631" i="2" l="1" a="1"/>
  <c r="N631" i="2" s="1"/>
  <c r="Q630" i="2" a="1"/>
  <c r="Q630" i="2" s="1"/>
  <c r="T631" i="2" s="1"/>
  <c r="U631" i="2" s="1"/>
  <c r="S631" i="2" l="1" a="1"/>
  <c r="S631" i="2" s="1"/>
  <c r="R631" i="2" a="1"/>
  <c r="R631" i="2" s="1"/>
  <c r="I631" i="2" a="1"/>
  <c r="I631" i="2" s="1"/>
  <c r="L631" i="2" l="1" a="1"/>
  <c r="L631" i="2" s="1"/>
  <c r="K632" i="2" s="1" a="1"/>
  <c r="K632" i="2" s="1"/>
  <c r="J632" i="2" a="1"/>
  <c r="J632" i="2" s="1"/>
  <c r="M631" i="2" a="1"/>
  <c r="M631" i="2" s="1"/>
  <c r="V631" i="2" a="1"/>
  <c r="V631" i="2" s="1"/>
  <c r="W631" i="2" l="1"/>
  <c r="O631" i="2" a="1"/>
  <c r="O631" i="2" s="1"/>
  <c r="P632" i="2" s="1" a="1"/>
  <c r="P632" i="2" s="1"/>
  <c r="N632" i="2" a="1"/>
  <c r="N632" i="2" s="1"/>
  <c r="Q631" i="2" l="1" a="1"/>
  <c r="Q631" i="2" s="1"/>
  <c r="T632" i="2" s="1"/>
  <c r="U632" i="2" s="1"/>
  <c r="S632" i="2" l="1" a="1"/>
  <c r="S632" i="2" s="1"/>
  <c r="I632" i="2" s="1" a="1"/>
  <c r="I632" i="2" s="1"/>
  <c r="R632" i="2" a="1"/>
  <c r="R632" i="2" s="1"/>
  <c r="V632" i="2" l="1" a="1"/>
  <c r="V632" i="2" s="1"/>
  <c r="W632" i="2" s="1"/>
  <c r="L632" i="2" a="1"/>
  <c r="L632" i="2" s="1"/>
  <c r="K633" i="2" s="1" a="1"/>
  <c r="K633" i="2" s="1"/>
  <c r="J633" i="2" a="1"/>
  <c r="J633" i="2" s="1"/>
  <c r="M632" i="2" l="1" a="1"/>
  <c r="M632" i="2" s="1"/>
  <c r="N633" i="2" s="1" a="1"/>
  <c r="N633" i="2" s="1"/>
  <c r="O632" i="2" l="1" a="1"/>
  <c r="O632" i="2" s="1"/>
  <c r="P633" i="2" s="1" a="1"/>
  <c r="P633" i="2" s="1"/>
  <c r="Q632" i="2" l="1" a="1"/>
  <c r="Q632" i="2" s="1"/>
  <c r="T633" i="2" s="1"/>
  <c r="U633" i="2" s="1"/>
  <c r="S633" i="2" l="1" a="1"/>
  <c r="S633" i="2" s="1"/>
  <c r="I633" i="2" s="1" a="1"/>
  <c r="I633" i="2" s="1"/>
  <c r="R633" i="2" a="1"/>
  <c r="R633" i="2" s="1"/>
  <c r="L633" i="2" l="1" a="1"/>
  <c r="L633" i="2" s="1"/>
  <c r="K634" i="2" s="1" a="1"/>
  <c r="K634" i="2" s="1"/>
  <c r="J634" i="2" a="1"/>
  <c r="J634" i="2" s="1"/>
  <c r="V633" i="2" a="1"/>
  <c r="V633" i="2" s="1"/>
  <c r="M633" i="2" l="1" a="1"/>
  <c r="M633" i="2" s="1"/>
  <c r="N634" i="2" s="1" a="1"/>
  <c r="N634" i="2" s="1"/>
  <c r="W633" i="2"/>
  <c r="O633" i="2" l="1" a="1"/>
  <c r="O633" i="2" s="1"/>
  <c r="P634" i="2" s="1" a="1"/>
  <c r="P634" i="2" s="1"/>
  <c r="Q633" i="2" l="1" a="1"/>
  <c r="Q633" i="2" s="1"/>
  <c r="T634" i="2" s="1"/>
  <c r="U634" i="2" s="1"/>
  <c r="S634" i="2" l="1" a="1"/>
  <c r="S634" i="2" s="1"/>
  <c r="I634" i="2" s="1" a="1"/>
  <c r="I634" i="2" s="1"/>
  <c r="V634" i="2" s="1" a="1"/>
  <c r="V634" i="2" s="1"/>
  <c r="R634" i="2" a="1"/>
  <c r="R634" i="2" s="1"/>
  <c r="W634" i="2" l="1"/>
  <c r="L634" i="2" a="1"/>
  <c r="L634" i="2" s="1"/>
  <c r="K635" i="2" s="1" a="1"/>
  <c r="K635" i="2" s="1"/>
  <c r="J635" i="2" a="1"/>
  <c r="J635" i="2" s="1"/>
  <c r="M634" i="2" l="1" a="1"/>
  <c r="M634" i="2" s="1"/>
  <c r="O634" i="2" s="1" a="1"/>
  <c r="O634" i="2" s="1"/>
  <c r="N635" i="2" l="1" a="1"/>
  <c r="N635" i="2" s="1"/>
  <c r="P635" i="2" a="1"/>
  <c r="P635" i="2" s="1"/>
  <c r="Q634" i="2" a="1"/>
  <c r="Q634" i="2" s="1"/>
  <c r="T635" i="2" s="1"/>
  <c r="U635" i="2" s="1"/>
  <c r="S635" i="2" l="1" a="1"/>
  <c r="S635" i="2" s="1"/>
  <c r="R635" i="2" a="1"/>
  <c r="R635" i="2" s="1"/>
  <c r="I635" i="2" a="1"/>
  <c r="I635" i="2" s="1"/>
  <c r="L635" i="2" l="1" a="1"/>
  <c r="L635" i="2" s="1"/>
  <c r="K636" i="2" s="1" a="1"/>
  <c r="K636" i="2" s="1"/>
  <c r="J636" i="2" a="1"/>
  <c r="J636" i="2" s="1"/>
  <c r="V635" i="2" a="1"/>
  <c r="V635" i="2" s="1"/>
  <c r="M635" i="2" l="1" a="1"/>
  <c r="M635" i="2" s="1"/>
  <c r="O635" i="2" s="1" a="1"/>
  <c r="O635" i="2" s="1"/>
  <c r="P636" i="2" s="1" a="1"/>
  <c r="P636" i="2" s="1"/>
  <c r="W635" i="2"/>
  <c r="N636" i="2" l="1" a="1"/>
  <c r="N636" i="2" s="1"/>
  <c r="Q635" i="2" a="1"/>
  <c r="Q635" i="2" s="1"/>
  <c r="T636" i="2" l="1"/>
  <c r="U636" i="2" s="1"/>
  <c r="R636" i="2" a="1"/>
  <c r="R636" i="2" s="1"/>
  <c r="S636" i="2" a="1"/>
  <c r="S636" i="2" s="1"/>
  <c r="I636" i="2" l="1" a="1"/>
  <c r="I636" i="2" s="1"/>
  <c r="V636" i="2" s="1" a="1"/>
  <c r="V636" i="2" s="1"/>
  <c r="W636" i="2" l="1"/>
  <c r="L636" i="2" a="1"/>
  <c r="L636" i="2" s="1"/>
  <c r="K637" i="2" s="1" a="1"/>
  <c r="K637" i="2" s="1"/>
  <c r="J637" i="2" a="1"/>
  <c r="J637" i="2" s="1"/>
  <c r="M636" i="2" l="1" a="1"/>
  <c r="M636" i="2" s="1"/>
  <c r="N637" i="2" s="1" a="1"/>
  <c r="N637" i="2" s="1"/>
  <c r="O636" i="2" l="1" a="1"/>
  <c r="O636" i="2" s="1"/>
  <c r="P637" i="2" s="1" a="1"/>
  <c r="P637" i="2" s="1"/>
  <c r="Q636" i="2" a="1"/>
  <c r="Q636" i="2" s="1"/>
  <c r="T637" i="2" l="1"/>
  <c r="U637" i="2" s="1"/>
  <c r="R637" i="2" a="1"/>
  <c r="R637" i="2" s="1"/>
  <c r="S637" i="2" a="1"/>
  <c r="S637" i="2" s="1"/>
  <c r="I637" i="2" l="1" a="1"/>
  <c r="I637" i="2" s="1"/>
  <c r="L637" i="2" l="1" a="1"/>
  <c r="L637" i="2" s="1"/>
  <c r="K638" i="2" s="1" a="1"/>
  <c r="K638" i="2" s="1"/>
  <c r="J638" i="2" a="1"/>
  <c r="J638" i="2" s="1"/>
  <c r="V637" i="2" a="1"/>
  <c r="V637" i="2" s="1"/>
  <c r="M637" i="2" l="1" a="1"/>
  <c r="M637" i="2" s="1"/>
  <c r="N638" i="2" s="1" a="1"/>
  <c r="N638" i="2" s="1"/>
  <c r="W637" i="2"/>
  <c r="O637" i="2" l="1" a="1"/>
  <c r="O637" i="2" s="1"/>
  <c r="P638" i="2" s="1" a="1"/>
  <c r="P638" i="2" s="1"/>
  <c r="Q637" i="2" l="1" a="1"/>
  <c r="Q637" i="2" s="1"/>
  <c r="T638" i="2" s="1"/>
  <c r="U638" i="2" s="1"/>
  <c r="S638" i="2" l="1" a="1"/>
  <c r="S638" i="2" s="1"/>
  <c r="I638" i="2" s="1" a="1"/>
  <c r="I638" i="2" s="1"/>
  <c r="R638" i="2" a="1"/>
  <c r="R638" i="2" s="1"/>
  <c r="V638" i="2" l="1" a="1"/>
  <c r="V638" i="2" s="1"/>
  <c r="W638" i="2" s="1"/>
  <c r="L638" i="2" a="1"/>
  <c r="L638" i="2" s="1"/>
  <c r="K639" i="2" s="1" a="1"/>
  <c r="K639" i="2" s="1"/>
  <c r="J639" i="2" a="1"/>
  <c r="J639" i="2" s="1"/>
  <c r="M638" i="2" a="1"/>
  <c r="M638" i="2" s="1"/>
  <c r="O638" i="2" l="1" a="1"/>
  <c r="O638" i="2" s="1"/>
  <c r="P639" i="2" s="1" a="1"/>
  <c r="P639" i="2" s="1"/>
  <c r="N639" i="2" a="1"/>
  <c r="N639" i="2" s="1"/>
  <c r="Q638" i="2" l="1" a="1"/>
  <c r="Q638" i="2" s="1"/>
  <c r="T639" i="2" s="1"/>
  <c r="U639" i="2" s="1"/>
  <c r="S639" i="2" l="1" a="1"/>
  <c r="S639" i="2" s="1"/>
  <c r="R639" i="2" a="1"/>
  <c r="R639" i="2" s="1"/>
  <c r="I639" i="2" a="1"/>
  <c r="I639" i="2" s="1"/>
  <c r="L639" i="2" l="1" a="1"/>
  <c r="L639" i="2" s="1"/>
  <c r="K640" i="2" s="1" a="1"/>
  <c r="K640" i="2" s="1"/>
  <c r="J640" i="2" a="1"/>
  <c r="J640" i="2" s="1"/>
  <c r="V639" i="2" a="1"/>
  <c r="V639" i="2" s="1"/>
  <c r="M639" i="2" l="1" a="1"/>
  <c r="M639" i="2" s="1"/>
  <c r="N640" i="2" s="1" a="1"/>
  <c r="N640" i="2" s="1"/>
  <c r="W639" i="2"/>
  <c r="O639" i="2" l="1" a="1"/>
  <c r="O639" i="2" s="1"/>
  <c r="P640" i="2" s="1" a="1"/>
  <c r="P640" i="2" s="1"/>
  <c r="Q639" i="2" l="1" a="1"/>
  <c r="Q639" i="2" s="1"/>
  <c r="T640" i="2" s="1"/>
  <c r="U640" i="2" s="1"/>
  <c r="S640" i="2" l="1" a="1"/>
  <c r="S640" i="2" s="1"/>
  <c r="R640" i="2" a="1"/>
  <c r="R640" i="2" s="1"/>
  <c r="I640" i="2" a="1"/>
  <c r="I640" i="2" s="1"/>
  <c r="V640" i="2" s="1" a="1"/>
  <c r="V640" i="2" s="1"/>
  <c r="W640" i="2" l="1"/>
  <c r="L640" i="2" a="1"/>
  <c r="L640" i="2" s="1"/>
  <c r="K641" i="2" s="1" a="1"/>
  <c r="K641" i="2" s="1"/>
  <c r="J641" i="2" a="1"/>
  <c r="J641" i="2" s="1"/>
  <c r="M640" i="2" a="1"/>
  <c r="M640" i="2" s="1"/>
  <c r="O640" i="2" l="1" a="1"/>
  <c r="O640" i="2" s="1"/>
  <c r="P641" i="2" s="1" a="1"/>
  <c r="P641" i="2" s="1"/>
  <c r="N641" i="2" a="1"/>
  <c r="N641" i="2" s="1"/>
  <c r="Q640" i="2" l="1" a="1"/>
  <c r="Q640" i="2" s="1"/>
  <c r="T641" i="2" s="1"/>
  <c r="U641" i="2" s="1"/>
  <c r="S641" i="2" l="1" a="1"/>
  <c r="S641" i="2" s="1"/>
  <c r="R641" i="2" a="1"/>
  <c r="R641" i="2" s="1"/>
  <c r="I641" i="2" a="1"/>
  <c r="I641" i="2" s="1"/>
  <c r="L641" i="2" l="1" a="1"/>
  <c r="L641" i="2" s="1"/>
  <c r="K642" i="2" s="1" a="1"/>
  <c r="K642" i="2" s="1"/>
  <c r="J642" i="2" a="1"/>
  <c r="J642" i="2" s="1"/>
  <c r="V641" i="2" a="1"/>
  <c r="V641" i="2" s="1"/>
  <c r="M641" i="2" l="1" a="1"/>
  <c r="M641" i="2" s="1"/>
  <c r="O641" i="2" s="1" a="1"/>
  <c r="O641" i="2" s="1"/>
  <c r="W641" i="2"/>
  <c r="N642" i="2" l="1" a="1"/>
  <c r="N642" i="2" s="1"/>
  <c r="P642" i="2" a="1"/>
  <c r="P642" i="2" s="1"/>
  <c r="Q641" i="2" a="1"/>
  <c r="Q641" i="2" s="1"/>
  <c r="R642" i="2" s="1" a="1"/>
  <c r="R642" i="2" s="1"/>
  <c r="S642" i="2" l="1" a="1"/>
  <c r="S642" i="2" s="1"/>
  <c r="I642" i="2" s="1" a="1"/>
  <c r="I642" i="2" s="1"/>
  <c r="V642" i="2" s="1" a="1"/>
  <c r="V642" i="2" s="1"/>
  <c r="T642" i="2"/>
  <c r="U642" i="2" s="1"/>
  <c r="W642" i="2" l="1"/>
  <c r="L642" i="2" a="1"/>
  <c r="L642" i="2" s="1"/>
  <c r="K643" i="2" s="1" a="1"/>
  <c r="K643" i="2" s="1"/>
  <c r="J643" i="2" a="1"/>
  <c r="J643" i="2" s="1"/>
  <c r="M642" i="2" l="1" a="1"/>
  <c r="M642" i="2" s="1"/>
  <c r="N643" i="2" s="1" a="1"/>
  <c r="N643" i="2" s="1"/>
  <c r="O642" i="2" l="1" a="1"/>
  <c r="O642" i="2" s="1"/>
  <c r="P643" i="2" s="1" a="1"/>
  <c r="P643" i="2" s="1"/>
  <c r="Q642" i="2" l="1" a="1"/>
  <c r="Q642" i="2" s="1"/>
  <c r="T643" i="2" s="1"/>
  <c r="U643" i="2" s="1"/>
  <c r="S643" i="2" l="1" a="1"/>
  <c r="S643" i="2" s="1"/>
  <c r="I643" i="2" s="1" a="1"/>
  <c r="I643" i="2" s="1"/>
  <c r="R643" i="2" a="1"/>
  <c r="R643" i="2" s="1"/>
  <c r="V643" i="2" l="1" a="1"/>
  <c r="V643" i="2" s="1"/>
  <c r="W643" i="2" s="1"/>
  <c r="L643" i="2" a="1"/>
  <c r="L643" i="2" s="1"/>
  <c r="K644" i="2" s="1" a="1"/>
  <c r="K644" i="2" s="1"/>
  <c r="J644" i="2" a="1"/>
  <c r="J644" i="2" s="1"/>
  <c r="M643" i="2" l="1" a="1"/>
  <c r="M643" i="2" s="1"/>
  <c r="O643" i="2" s="1" a="1"/>
  <c r="O643" i="2" s="1"/>
  <c r="P644" i="2" s="1" a="1"/>
  <c r="P644" i="2" s="1"/>
  <c r="N644" i="2" l="1" a="1"/>
  <c r="N644" i="2" s="1"/>
  <c r="Q643" i="2" a="1"/>
  <c r="Q643" i="2" s="1"/>
  <c r="S644" i="2" s="1" a="1"/>
  <c r="S644" i="2" s="1"/>
  <c r="T644" i="2" l="1"/>
  <c r="U644" i="2" s="1"/>
  <c r="R644" i="2" a="1"/>
  <c r="R644" i="2" s="1"/>
  <c r="I644" i="2" a="1"/>
  <c r="I644" i="2" s="1"/>
  <c r="V644" i="2" l="1" a="1"/>
  <c r="V644" i="2" s="1"/>
  <c r="W644" i="2" s="1"/>
  <c r="L644" i="2" a="1"/>
  <c r="L644" i="2" s="1"/>
  <c r="K645" i="2" s="1" a="1"/>
  <c r="K645" i="2" s="1"/>
  <c r="J645" i="2" a="1"/>
  <c r="J645" i="2" s="1"/>
  <c r="M644" i="2" a="1"/>
  <c r="M644" i="2" s="1"/>
  <c r="O644" i="2" l="1" a="1"/>
  <c r="O644" i="2" s="1"/>
  <c r="P645" i="2" s="1" a="1"/>
  <c r="P645" i="2" s="1"/>
  <c r="N645" i="2" a="1"/>
  <c r="N645" i="2" s="1"/>
  <c r="Q644" i="2" l="1" a="1"/>
  <c r="Q644" i="2" s="1"/>
  <c r="T645" i="2" l="1"/>
  <c r="U645" i="2" s="1"/>
  <c r="R645" i="2" a="1"/>
  <c r="R645" i="2" s="1"/>
  <c r="S645" i="2" a="1"/>
  <c r="S645" i="2" s="1"/>
  <c r="I645" i="2" l="1" a="1"/>
  <c r="I645" i="2" s="1"/>
  <c r="V645" i="2" s="1" a="1"/>
  <c r="V645" i="2" s="1"/>
  <c r="W645" i="2" l="1"/>
  <c r="L645" i="2" a="1"/>
  <c r="L645" i="2" s="1"/>
  <c r="K646" i="2" s="1" a="1"/>
  <c r="K646" i="2" s="1"/>
  <c r="J646" i="2" a="1"/>
  <c r="J646" i="2" s="1"/>
  <c r="M645" i="2" a="1"/>
  <c r="M645" i="2" s="1"/>
  <c r="O645" i="2" l="1" a="1"/>
  <c r="O645" i="2" s="1"/>
  <c r="P646" i="2" s="1" a="1"/>
  <c r="P646" i="2" s="1"/>
  <c r="N646" i="2" a="1"/>
  <c r="N646" i="2" s="1"/>
  <c r="Q645" i="2" l="1" a="1"/>
  <c r="Q645" i="2" s="1"/>
  <c r="T646" i="2" s="1"/>
  <c r="U646" i="2" s="1"/>
  <c r="S646" i="2" l="1" a="1"/>
  <c r="S646" i="2" s="1"/>
  <c r="R646" i="2" a="1"/>
  <c r="R646" i="2" s="1"/>
  <c r="I646" i="2" a="1"/>
  <c r="I646" i="2" s="1"/>
  <c r="L646" i="2" l="1" a="1"/>
  <c r="L646" i="2" s="1"/>
  <c r="K647" i="2" s="1" a="1"/>
  <c r="K647" i="2" s="1"/>
  <c r="J647" i="2" a="1"/>
  <c r="J647" i="2" s="1"/>
  <c r="V646" i="2" a="1"/>
  <c r="V646" i="2" s="1"/>
  <c r="M646" i="2" l="1" a="1"/>
  <c r="M646" i="2" s="1"/>
  <c r="N647" i="2" s="1" a="1"/>
  <c r="N647" i="2" s="1"/>
  <c r="W646" i="2"/>
  <c r="O646" i="2" l="1" a="1"/>
  <c r="O646" i="2" s="1"/>
  <c r="P647" i="2" s="1" a="1"/>
  <c r="P647" i="2" s="1"/>
  <c r="Q646" i="2" l="1" a="1"/>
  <c r="Q646" i="2" s="1"/>
  <c r="T647" i="2" s="1"/>
  <c r="U647" i="2" s="1"/>
  <c r="R647" i="2" l="1" a="1"/>
  <c r="R647" i="2" s="1"/>
  <c r="S647" i="2" a="1"/>
  <c r="S647" i="2" s="1"/>
  <c r="I647" i="2" s="1" a="1"/>
  <c r="I647" i="2" s="1"/>
  <c r="L647" i="2" s="1" a="1"/>
  <c r="L647" i="2" s="1"/>
  <c r="K648" i="2" s="1" a="1"/>
  <c r="K648" i="2" s="1"/>
  <c r="J648" i="2" l="1" a="1"/>
  <c r="J648" i="2" s="1"/>
  <c r="V647" i="2" a="1"/>
  <c r="V647" i="2" s="1"/>
  <c r="W647" i="2" s="1"/>
  <c r="M647" i="2" a="1"/>
  <c r="M647" i="2" s="1"/>
  <c r="O647" i="2" s="1" a="1"/>
  <c r="O647" i="2" s="1"/>
  <c r="P648" i="2" s="1" a="1"/>
  <c r="P648" i="2" s="1"/>
  <c r="N648" i="2" l="1" a="1"/>
  <c r="N648" i="2" s="1"/>
  <c r="Q647" i="2" a="1"/>
  <c r="Q647" i="2" s="1"/>
  <c r="T648" i="2" l="1"/>
  <c r="U648" i="2" s="1"/>
  <c r="R648" i="2" a="1"/>
  <c r="R648" i="2" s="1"/>
  <c r="S648" i="2" a="1"/>
  <c r="S648" i="2" s="1"/>
  <c r="I648" i="2" l="1" a="1"/>
  <c r="I648" i="2" s="1"/>
  <c r="L648" i="2" l="1" a="1"/>
  <c r="L648" i="2" s="1"/>
  <c r="K649" i="2" s="1" a="1"/>
  <c r="K649" i="2" s="1"/>
  <c r="J649" i="2" a="1"/>
  <c r="J649" i="2" s="1"/>
  <c r="V648" i="2" a="1"/>
  <c r="V648" i="2" s="1"/>
  <c r="M648" i="2" l="1" a="1"/>
  <c r="M648" i="2" s="1"/>
  <c r="N649" i="2" s="1" a="1"/>
  <c r="N649" i="2" s="1"/>
  <c r="W648" i="2"/>
  <c r="O648" i="2" l="1" a="1"/>
  <c r="O648" i="2" s="1"/>
  <c r="P649" i="2" s="1" a="1"/>
  <c r="P649" i="2" s="1"/>
  <c r="Q648" i="2" l="1" a="1"/>
  <c r="Q648" i="2" s="1"/>
  <c r="R649" i="2" s="1" a="1"/>
  <c r="R649" i="2" s="1"/>
  <c r="S649" i="2" l="1" a="1"/>
  <c r="S649" i="2" s="1"/>
  <c r="T649" i="2"/>
  <c r="U649" i="2" s="1"/>
  <c r="I649" i="2" a="1"/>
  <c r="I649" i="2" s="1"/>
  <c r="V649" i="2" s="1" a="1"/>
  <c r="V649" i="2" s="1"/>
  <c r="W649" i="2" l="1"/>
  <c r="L649" i="2" a="1"/>
  <c r="L649" i="2" s="1"/>
  <c r="K650" i="2" s="1" a="1"/>
  <c r="K650" i="2" s="1"/>
  <c r="J650" i="2" a="1"/>
  <c r="J650" i="2" s="1"/>
  <c r="M649" i="2" a="1"/>
  <c r="M649" i="2" s="1"/>
  <c r="O649" i="2" l="1" a="1"/>
  <c r="O649" i="2" s="1"/>
  <c r="P650" i="2" s="1" a="1"/>
  <c r="P650" i="2" s="1"/>
  <c r="N650" i="2" a="1"/>
  <c r="N650" i="2" s="1"/>
  <c r="Q649" i="2" l="1" a="1"/>
  <c r="Q649" i="2" s="1"/>
  <c r="T650" i="2" s="1"/>
  <c r="U650" i="2" s="1"/>
  <c r="S650" i="2" l="1" a="1"/>
  <c r="S650" i="2" s="1"/>
  <c r="I650" i="2" s="1" a="1"/>
  <c r="I650" i="2" s="1"/>
  <c r="R650" i="2" a="1"/>
  <c r="R650" i="2" s="1"/>
  <c r="L650" i="2" l="1" a="1"/>
  <c r="L650" i="2" s="1"/>
  <c r="K651" i="2" s="1" a="1"/>
  <c r="K651" i="2" s="1"/>
  <c r="J651" i="2" a="1"/>
  <c r="J651" i="2" s="1"/>
  <c r="V650" i="2" a="1"/>
  <c r="V650" i="2" s="1"/>
  <c r="M650" i="2" l="1" a="1"/>
  <c r="M650" i="2" s="1"/>
  <c r="N651" i="2" s="1" a="1"/>
  <c r="N651" i="2" s="1"/>
  <c r="W650" i="2"/>
  <c r="O650" i="2" l="1" a="1"/>
  <c r="O650" i="2" s="1"/>
  <c r="P651" i="2" s="1" a="1"/>
  <c r="P651" i="2" s="1"/>
  <c r="Q650" i="2" l="1" a="1"/>
  <c r="Q650" i="2" s="1"/>
  <c r="T651" i="2" s="1"/>
  <c r="U651" i="2" s="1"/>
  <c r="S651" i="2" l="1" a="1"/>
  <c r="S651" i="2" s="1"/>
  <c r="I651" i="2" s="1" a="1"/>
  <c r="I651" i="2" s="1"/>
  <c r="R651" i="2" a="1"/>
  <c r="R651" i="2" s="1"/>
  <c r="V651" i="2" l="1" a="1"/>
  <c r="V651" i="2" s="1"/>
  <c r="W651" i="2" s="1"/>
  <c r="L651" i="2" a="1"/>
  <c r="L651" i="2" s="1"/>
  <c r="K652" i="2" s="1" a="1"/>
  <c r="K652" i="2" s="1"/>
  <c r="J652" i="2" a="1"/>
  <c r="J652" i="2" s="1"/>
  <c r="M651" i="2" a="1"/>
  <c r="M651" i="2" s="1"/>
  <c r="O651" i="2" l="1" a="1"/>
  <c r="O651" i="2" s="1"/>
  <c r="P652" i="2" s="1" a="1"/>
  <c r="P652" i="2" s="1"/>
  <c r="N652" i="2" a="1"/>
  <c r="N652" i="2" s="1"/>
  <c r="Q651" i="2" l="1" a="1"/>
  <c r="Q651" i="2" s="1"/>
  <c r="R652" i="2" l="1" a="1"/>
  <c r="R652" i="2" s="1"/>
  <c r="T652" i="2"/>
  <c r="U652" i="2" s="1"/>
  <c r="S652" i="2" a="1"/>
  <c r="S652" i="2" s="1"/>
  <c r="I652" i="2" l="1" a="1"/>
  <c r="I652" i="2" s="1"/>
  <c r="L652" i="2" l="1" a="1"/>
  <c r="L652" i="2" s="1"/>
  <c r="K653" i="2" s="1" a="1"/>
  <c r="K653" i="2" s="1"/>
  <c r="J653" i="2" a="1"/>
  <c r="J653" i="2" s="1"/>
  <c r="V652" i="2" a="1"/>
  <c r="V652" i="2" s="1"/>
  <c r="M652" i="2" l="1" a="1"/>
  <c r="M652" i="2" s="1"/>
  <c r="N653" i="2" s="1" a="1"/>
  <c r="N653" i="2" s="1"/>
  <c r="W652" i="2"/>
  <c r="O652" i="2" l="1" a="1"/>
  <c r="O652" i="2" s="1"/>
  <c r="P653" i="2" s="1" a="1"/>
  <c r="P653" i="2" s="1"/>
  <c r="Q652" i="2" l="1" a="1"/>
  <c r="Q652" i="2" s="1"/>
  <c r="T653" i="2" l="1"/>
  <c r="U653" i="2" s="1"/>
  <c r="R653" i="2" a="1"/>
  <c r="R653" i="2" s="1"/>
  <c r="S653" i="2" a="1"/>
  <c r="S653" i="2" s="1"/>
  <c r="I653" i="2" s="1" a="1"/>
  <c r="I653" i="2" s="1"/>
  <c r="V653" i="2" s="1" a="1"/>
  <c r="V653" i="2" s="1"/>
  <c r="W653" i="2" s="1"/>
  <c r="J654" i="2" l="1" a="1"/>
  <c r="J654" i="2" s="1"/>
  <c r="L653" i="2" a="1"/>
  <c r="L653" i="2" s="1"/>
  <c r="K654" i="2" s="1" a="1"/>
  <c r="K654" i="2" s="1"/>
  <c r="M653" i="2" l="1" a="1"/>
  <c r="M653" i="2" s="1"/>
  <c r="N654" i="2" l="1" a="1"/>
  <c r="N654" i="2" s="1"/>
  <c r="O653" i="2" a="1"/>
  <c r="O653" i="2" s="1"/>
  <c r="P654" i="2" s="1" a="1"/>
  <c r="P654" i="2" s="1"/>
  <c r="Q653" i="2" l="1" a="1"/>
  <c r="Q653" i="2" s="1"/>
  <c r="S654" i="2" l="1" a="1"/>
  <c r="S654" i="2" s="1"/>
  <c r="I654" i="2" s="1" a="1"/>
  <c r="I654" i="2" s="1"/>
  <c r="R654" i="2" a="1"/>
  <c r="R654" i="2" s="1"/>
  <c r="T654" i="2"/>
  <c r="U654" i="2" s="1"/>
  <c r="L654" i="2" l="1" a="1"/>
  <c r="L654" i="2" s="1"/>
  <c r="K655" i="2" s="1" a="1"/>
  <c r="K655" i="2" s="1"/>
  <c r="V654" i="2" a="1"/>
  <c r="V654" i="2" s="1"/>
  <c r="W654" i="2" s="1"/>
  <c r="J655" i="2" a="1"/>
  <c r="J655" i="2" s="1"/>
  <c r="M654" i="2" a="1"/>
  <c r="M654" i="2" s="1"/>
  <c r="N655" i="2" s="1" a="1"/>
  <c r="N655" i="2" s="1"/>
  <c r="O654" i="2" l="1" a="1"/>
  <c r="O654" i="2" s="1"/>
  <c r="P655" i="2" s="1" a="1"/>
  <c r="P655" i="2" s="1"/>
  <c r="Q654" i="2" l="1" a="1"/>
  <c r="Q654" i="2" s="1"/>
  <c r="T655" i="2" s="1"/>
  <c r="U655" i="2" s="1"/>
  <c r="S655" i="2" l="1" a="1"/>
  <c r="S655" i="2" s="1"/>
  <c r="R655" i="2" a="1"/>
  <c r="R655" i="2" s="1"/>
  <c r="I655" i="2" a="1"/>
  <c r="I655" i="2" s="1"/>
  <c r="V655" i="2" s="1" a="1"/>
  <c r="V655" i="2" s="1"/>
  <c r="W655" i="2" l="1"/>
  <c r="L655" i="2" a="1"/>
  <c r="L655" i="2" s="1"/>
  <c r="K656" i="2" s="1" a="1"/>
  <c r="K656" i="2" s="1"/>
  <c r="J656" i="2" a="1"/>
  <c r="J656" i="2" s="1"/>
  <c r="M655" i="2" l="1" a="1"/>
  <c r="M655" i="2" s="1"/>
  <c r="N656" i="2" s="1" a="1"/>
  <c r="N656" i="2" s="1"/>
  <c r="O655" i="2" l="1" a="1"/>
  <c r="O655" i="2" s="1"/>
  <c r="P656" i="2" s="1" a="1"/>
  <c r="P656" i="2" s="1"/>
  <c r="Q655" i="2" l="1" a="1"/>
  <c r="Q655" i="2" s="1"/>
  <c r="T656" i="2" s="1"/>
  <c r="U656" i="2" s="1"/>
  <c r="S656" i="2" l="1" a="1"/>
  <c r="S656" i="2" s="1"/>
  <c r="I656" i="2" s="1" a="1"/>
  <c r="I656" i="2" s="1"/>
  <c r="R656" i="2" a="1"/>
  <c r="R656" i="2" s="1"/>
  <c r="L656" i="2" l="1" a="1"/>
  <c r="L656" i="2" s="1"/>
  <c r="K657" i="2" s="1" a="1"/>
  <c r="K657" i="2" s="1"/>
  <c r="J657" i="2" a="1"/>
  <c r="J657" i="2" s="1"/>
  <c r="M656" i="2" a="1"/>
  <c r="M656" i="2" s="1"/>
  <c r="V656" i="2" a="1"/>
  <c r="V656" i="2" s="1"/>
  <c r="W656" i="2" l="1"/>
  <c r="O656" i="2" a="1"/>
  <c r="O656" i="2" s="1"/>
  <c r="P657" i="2" s="1" a="1"/>
  <c r="P657" i="2" s="1"/>
  <c r="N657" i="2" a="1"/>
  <c r="N657" i="2" s="1"/>
  <c r="Q656" i="2" l="1" a="1"/>
  <c r="Q656" i="2" s="1"/>
  <c r="T657" i="2" s="1"/>
  <c r="U657" i="2" s="1"/>
  <c r="S657" i="2" l="1" a="1"/>
  <c r="S657" i="2" s="1"/>
  <c r="R657" i="2" a="1"/>
  <c r="R657" i="2" s="1"/>
  <c r="I657" i="2" a="1"/>
  <c r="I657" i="2" s="1"/>
  <c r="V657" i="2" s="1" a="1"/>
  <c r="V657" i="2" s="1"/>
  <c r="W657" i="2" l="1"/>
  <c r="L657" i="2" a="1"/>
  <c r="L657" i="2" s="1"/>
  <c r="K658" i="2" s="1" a="1"/>
  <c r="K658" i="2" s="1"/>
  <c r="J658" i="2" a="1"/>
  <c r="J658" i="2" s="1"/>
  <c r="M657" i="2" a="1"/>
  <c r="M657" i="2" s="1"/>
  <c r="O657" i="2" l="1" a="1"/>
  <c r="O657" i="2" s="1"/>
  <c r="P658" i="2" s="1" a="1"/>
  <c r="P658" i="2" s="1"/>
  <c r="N658" i="2" a="1"/>
  <c r="N658" i="2" s="1"/>
  <c r="Q657" i="2" l="1" a="1"/>
  <c r="Q657" i="2" s="1"/>
  <c r="T658" i="2" s="1"/>
  <c r="U658" i="2" s="1"/>
  <c r="S658" i="2" l="1" a="1"/>
  <c r="S658" i="2" s="1"/>
  <c r="R658" i="2" a="1"/>
  <c r="R658" i="2" s="1"/>
  <c r="I658" i="2" a="1"/>
  <c r="I658" i="2" s="1"/>
  <c r="L658" i="2" l="1" a="1"/>
  <c r="L658" i="2" s="1"/>
  <c r="K659" i="2" s="1" a="1"/>
  <c r="K659" i="2" s="1"/>
  <c r="J659" i="2" a="1"/>
  <c r="J659" i="2" s="1"/>
  <c r="V658" i="2" a="1"/>
  <c r="V658" i="2" s="1"/>
  <c r="W658" i="2" l="1"/>
  <c r="M658" i="2" a="1"/>
  <c r="M658" i="2" s="1"/>
  <c r="O658" i="2" l="1" a="1"/>
  <c r="O658" i="2" s="1"/>
  <c r="P659" i="2" s="1" a="1"/>
  <c r="P659" i="2" s="1"/>
  <c r="N659" i="2" a="1"/>
  <c r="N659" i="2" s="1"/>
  <c r="Q658" i="2" l="1" a="1"/>
  <c r="Q658" i="2" s="1"/>
  <c r="R659" i="2" s="1" a="1"/>
  <c r="R659" i="2" s="1"/>
  <c r="S659" i="2" l="1" a="1"/>
  <c r="S659" i="2" s="1"/>
  <c r="I659" i="2" s="1" a="1"/>
  <c r="I659" i="2" s="1"/>
  <c r="V659" i="2" s="1" a="1"/>
  <c r="V659" i="2" s="1"/>
  <c r="T659" i="2"/>
  <c r="U659" i="2" s="1"/>
  <c r="W659" i="2" l="1"/>
  <c r="L659" i="2" a="1"/>
  <c r="L659" i="2" s="1"/>
  <c r="K660" i="2" s="1" a="1"/>
  <c r="K660" i="2" s="1"/>
  <c r="J660" i="2" a="1"/>
  <c r="J660" i="2" s="1"/>
  <c r="M659" i="2" a="1"/>
  <c r="M659" i="2" s="1"/>
  <c r="O659" i="2" l="1" a="1"/>
  <c r="O659" i="2" s="1"/>
  <c r="P660" i="2" s="1" a="1"/>
  <c r="P660" i="2" s="1"/>
  <c r="N660" i="2" a="1"/>
  <c r="N660" i="2" s="1"/>
  <c r="Q659" i="2" l="1" a="1"/>
  <c r="Q659" i="2" s="1"/>
  <c r="T660" i="2" s="1"/>
  <c r="U660" i="2" s="1"/>
  <c r="S660" i="2" l="1" a="1"/>
  <c r="S660" i="2" s="1"/>
  <c r="R660" i="2" a="1"/>
  <c r="R660" i="2" s="1"/>
  <c r="I660" i="2" a="1"/>
  <c r="I660" i="2" s="1"/>
  <c r="L660" i="2" l="1" a="1"/>
  <c r="L660" i="2" s="1"/>
  <c r="K661" i="2" s="1" a="1"/>
  <c r="K661" i="2" s="1"/>
  <c r="J661" i="2" a="1"/>
  <c r="J661" i="2" s="1"/>
  <c r="V660" i="2" a="1"/>
  <c r="V660" i="2" s="1"/>
  <c r="M660" i="2" l="1" a="1"/>
  <c r="M660" i="2" s="1"/>
  <c r="O660" i="2" s="1" a="1"/>
  <c r="O660" i="2" s="1"/>
  <c r="P661" i="2" s="1" a="1"/>
  <c r="P661" i="2" s="1"/>
  <c r="N661" i="2" a="1"/>
  <c r="N661" i="2" s="1"/>
  <c r="W660" i="2"/>
  <c r="Q660" i="2" l="1" a="1"/>
  <c r="Q660" i="2" s="1"/>
  <c r="T661" i="2" s="1"/>
  <c r="U661" i="2" s="1"/>
  <c r="S661" i="2" a="1"/>
  <c r="S661" i="2" s="1"/>
  <c r="R661" i="2" l="1" a="1"/>
  <c r="R661" i="2" s="1"/>
  <c r="I661" i="2" a="1"/>
  <c r="I661" i="2" s="1"/>
  <c r="V661" i="2" l="1" a="1"/>
  <c r="V661" i="2" s="1"/>
  <c r="W661" i="2" s="1"/>
  <c r="L661" i="2" a="1"/>
  <c r="L661" i="2" s="1"/>
  <c r="K662" i="2" s="1" a="1"/>
  <c r="K662" i="2" s="1"/>
  <c r="J662" i="2" a="1"/>
  <c r="J662" i="2" s="1"/>
  <c r="M661" i="2" l="1" a="1"/>
  <c r="M661" i="2" s="1"/>
  <c r="O661" i="2" s="1" a="1"/>
  <c r="O661" i="2" s="1"/>
  <c r="P662" i="2" l="1" a="1"/>
  <c r="P662" i="2" s="1"/>
  <c r="Q661" i="2" a="1"/>
  <c r="Q661" i="2" s="1"/>
  <c r="T662" i="2" s="1"/>
  <c r="U662" i="2" s="1"/>
  <c r="N662" i="2" a="1"/>
  <c r="N662" i="2" s="1"/>
  <c r="S662" i="2" a="1"/>
  <c r="S662" i="2" s="1"/>
  <c r="R662" i="2" l="1" a="1"/>
  <c r="R662" i="2" s="1"/>
  <c r="I662" i="2" a="1"/>
  <c r="I662" i="2" s="1"/>
  <c r="L662" i="2" l="1" a="1"/>
  <c r="L662" i="2" s="1"/>
  <c r="K663" i="2" s="1" a="1"/>
  <c r="K663" i="2" s="1"/>
  <c r="J663" i="2" a="1"/>
  <c r="J663" i="2" s="1"/>
  <c r="V662" i="2" a="1"/>
  <c r="V662" i="2" s="1"/>
  <c r="M662" i="2" l="1" a="1"/>
  <c r="M662" i="2" s="1"/>
  <c r="O662" i="2" s="1" a="1"/>
  <c r="O662" i="2" s="1"/>
  <c r="W662" i="2"/>
  <c r="N663" i="2" l="1" a="1"/>
  <c r="N663" i="2" s="1"/>
  <c r="P663" i="2" a="1"/>
  <c r="P663" i="2" s="1"/>
  <c r="Q662" i="2" a="1"/>
  <c r="Q662" i="2" s="1"/>
  <c r="T663" i="2" s="1"/>
  <c r="U663" i="2" s="1"/>
  <c r="S663" i="2" l="1" a="1"/>
  <c r="S663" i="2" s="1"/>
  <c r="I663" i="2" s="1" a="1"/>
  <c r="I663" i="2" s="1"/>
  <c r="R663" i="2" a="1"/>
  <c r="R663" i="2" s="1"/>
  <c r="V663" i="2" l="1" a="1"/>
  <c r="V663" i="2" s="1"/>
  <c r="W663" i="2" s="1"/>
  <c r="L663" i="2" a="1"/>
  <c r="L663" i="2" s="1"/>
  <c r="K664" i="2" s="1" a="1"/>
  <c r="K664" i="2" s="1"/>
  <c r="J664" i="2" a="1"/>
  <c r="J664" i="2" s="1"/>
  <c r="M663" i="2" l="1" a="1"/>
  <c r="M663" i="2" s="1"/>
  <c r="O663" i="2" s="1" a="1"/>
  <c r="O663" i="2" s="1"/>
  <c r="P664" i="2" s="1" a="1"/>
  <c r="P664" i="2" s="1"/>
  <c r="N664" i="2" l="1" a="1"/>
  <c r="N664" i="2" s="1"/>
  <c r="Q663" i="2" a="1"/>
  <c r="Q663" i="2" s="1"/>
  <c r="T664" i="2" s="1"/>
  <c r="U664" i="2" s="1"/>
  <c r="R664" i="2" l="1" a="1"/>
  <c r="R664" i="2" s="1"/>
  <c r="S664" i="2" a="1"/>
  <c r="S664" i="2" s="1"/>
  <c r="I664" i="2" s="1" a="1"/>
  <c r="I664" i="2" s="1"/>
  <c r="L664" i="2" l="1" a="1"/>
  <c r="L664" i="2" s="1"/>
  <c r="K665" i="2" s="1" a="1"/>
  <c r="K665" i="2" s="1"/>
  <c r="J665" i="2" a="1"/>
  <c r="J665" i="2" s="1"/>
  <c r="M664" i="2" a="1"/>
  <c r="M664" i="2" s="1"/>
  <c r="V664" i="2" a="1"/>
  <c r="V664" i="2" s="1"/>
  <c r="N665" i="2" l="1" a="1"/>
  <c r="N665" i="2" s="1"/>
  <c r="O664" i="2" a="1"/>
  <c r="O664" i="2" s="1"/>
  <c r="P665" i="2" s="1" a="1"/>
  <c r="P665" i="2" s="1"/>
  <c r="W664" i="2"/>
  <c r="Q664" i="2" l="1" a="1"/>
  <c r="Q664" i="2" s="1"/>
  <c r="T665" i="2" l="1"/>
  <c r="U665" i="2" s="1"/>
  <c r="R665" i="2" a="1"/>
  <c r="R665" i="2" s="1"/>
  <c r="S665" i="2" a="1"/>
  <c r="S665" i="2" s="1"/>
  <c r="I665" i="2" l="1" a="1"/>
  <c r="I665" i="2" s="1"/>
  <c r="V665" i="2" s="1" a="1"/>
  <c r="V665" i="2" s="1"/>
  <c r="W665" i="2" l="1"/>
  <c r="L665" i="2" a="1"/>
  <c r="L665" i="2" s="1"/>
  <c r="K666" i="2" s="1" a="1"/>
  <c r="K666" i="2" s="1"/>
  <c r="J666" i="2" a="1"/>
  <c r="J666" i="2" s="1"/>
  <c r="M665" i="2" l="1" a="1"/>
  <c r="M665" i="2" s="1"/>
  <c r="N666" i="2" s="1" a="1"/>
  <c r="N666" i="2" s="1"/>
  <c r="O665" i="2" l="1" a="1"/>
  <c r="O665" i="2" s="1"/>
  <c r="P666" i="2" s="1" a="1"/>
  <c r="P666" i="2" s="1"/>
  <c r="Q665" i="2" l="1" a="1"/>
  <c r="Q665" i="2" s="1"/>
  <c r="R666" i="2" s="1" a="1"/>
  <c r="R666" i="2" s="1"/>
  <c r="T666" i="2" l="1"/>
  <c r="U666" i="2" s="1"/>
  <c r="S666" i="2" a="1"/>
  <c r="S666" i="2" s="1"/>
  <c r="I666" i="2" s="1" a="1"/>
  <c r="I666" i="2" s="1"/>
  <c r="V666" i="2" s="1" a="1"/>
  <c r="V666" i="2" s="1"/>
  <c r="W666" i="2" s="1"/>
  <c r="J667" i="2" l="1" a="1"/>
  <c r="J667" i="2" s="1"/>
  <c r="L666" i="2" a="1"/>
  <c r="L666" i="2" s="1"/>
  <c r="K667" i="2" s="1" a="1"/>
  <c r="K667" i="2" s="1"/>
  <c r="M666" i="2" l="1" a="1"/>
  <c r="M666" i="2" s="1"/>
  <c r="N667" i="2" l="1" a="1"/>
  <c r="N667" i="2" s="1"/>
  <c r="O666" i="2" a="1"/>
  <c r="O666" i="2" s="1"/>
  <c r="P667" i="2" s="1" a="1"/>
  <c r="P667" i="2" s="1"/>
  <c r="Q666" i="2" l="1" a="1"/>
  <c r="Q666" i="2" s="1"/>
  <c r="R667" i="2" l="1" a="1"/>
  <c r="R667" i="2" s="1"/>
  <c r="T667" i="2"/>
  <c r="U667" i="2" s="1"/>
  <c r="S667" i="2" a="1"/>
  <c r="S667" i="2" s="1"/>
  <c r="I667" i="2" s="1" a="1"/>
  <c r="I667" i="2" s="1"/>
  <c r="L667" i="2" s="1" a="1"/>
  <c r="L667" i="2" s="1"/>
  <c r="K668" i="2" s="1" a="1"/>
  <c r="K668" i="2" s="1"/>
  <c r="V667" i="2" l="1" a="1"/>
  <c r="V667" i="2" s="1"/>
  <c r="J668" i="2" a="1"/>
  <c r="J668" i="2" s="1"/>
  <c r="M667" i="2" a="1"/>
  <c r="M667" i="2" s="1"/>
  <c r="N668" i="2" s="1" a="1"/>
  <c r="N668" i="2" s="1"/>
  <c r="W667" i="2"/>
  <c r="O667" i="2" l="1" a="1"/>
  <c r="O667" i="2" s="1"/>
  <c r="P668" i="2" s="1" a="1"/>
  <c r="P668" i="2" s="1"/>
  <c r="Q667" i="2" l="1" a="1"/>
  <c r="Q667" i="2" s="1"/>
  <c r="T668" i="2" s="1"/>
  <c r="U668" i="2" s="1"/>
  <c r="S668" i="2" l="1" a="1"/>
  <c r="S668" i="2" s="1"/>
  <c r="I668" i="2" s="1" a="1"/>
  <c r="I668" i="2" s="1"/>
  <c r="R668" i="2" a="1"/>
  <c r="R668" i="2" s="1"/>
  <c r="V668" i="2" l="1" a="1"/>
  <c r="V668" i="2" s="1"/>
  <c r="W668" i="2" s="1"/>
  <c r="L668" i="2" a="1"/>
  <c r="L668" i="2" s="1"/>
  <c r="K669" i="2" s="1" a="1"/>
  <c r="K669" i="2" s="1"/>
  <c r="J669" i="2" a="1"/>
  <c r="J669" i="2" s="1"/>
  <c r="M668" i="2" l="1" a="1"/>
  <c r="M668" i="2" s="1"/>
  <c r="O668" i="2" s="1" a="1"/>
  <c r="O668" i="2" s="1"/>
  <c r="P669" i="2" s="1" a="1"/>
  <c r="P669" i="2" s="1"/>
  <c r="N669" i="2" l="1" a="1"/>
  <c r="N669" i="2" s="1"/>
  <c r="Q668" i="2" a="1"/>
  <c r="Q668" i="2" s="1"/>
  <c r="T669" i="2" s="1"/>
  <c r="U669" i="2" s="1"/>
  <c r="S669" i="2" l="1" a="1"/>
  <c r="S669" i="2" s="1"/>
  <c r="I669" i="2" s="1" a="1"/>
  <c r="I669" i="2" s="1"/>
  <c r="R669" i="2" a="1"/>
  <c r="R669" i="2" s="1"/>
  <c r="V669" i="2" l="1" a="1"/>
  <c r="V669" i="2" s="1"/>
  <c r="W669" i="2" s="1"/>
  <c r="L669" i="2" a="1"/>
  <c r="L669" i="2" s="1"/>
  <c r="K670" i="2" s="1" a="1"/>
  <c r="K670" i="2" s="1"/>
  <c r="J670" i="2" a="1"/>
  <c r="J670" i="2" s="1"/>
  <c r="M669" i="2" a="1"/>
  <c r="M669" i="2" s="1"/>
  <c r="N670" i="2" l="1" a="1"/>
  <c r="N670" i="2" s="1"/>
  <c r="O669" i="2" a="1"/>
  <c r="O669" i="2" s="1"/>
  <c r="P670" i="2" s="1" a="1"/>
  <c r="P670" i="2" s="1"/>
  <c r="Q669" i="2" l="1" a="1"/>
  <c r="Q669" i="2" s="1"/>
  <c r="T670" i="2" s="1"/>
  <c r="U670" i="2" s="1"/>
  <c r="S670" i="2" l="1" a="1"/>
  <c r="S670" i="2" s="1"/>
  <c r="I670" i="2" s="1" a="1"/>
  <c r="I670" i="2" s="1"/>
  <c r="R670" i="2" a="1"/>
  <c r="R670" i="2" s="1"/>
  <c r="L670" i="2" l="1" a="1"/>
  <c r="L670" i="2" s="1"/>
  <c r="K671" i="2" s="1" a="1"/>
  <c r="K671" i="2" s="1"/>
  <c r="J671" i="2" a="1"/>
  <c r="J671" i="2" s="1"/>
  <c r="V670" i="2" a="1"/>
  <c r="V670" i="2" s="1"/>
  <c r="M670" i="2" l="1" a="1"/>
  <c r="M670" i="2" s="1"/>
  <c r="N671" i="2" s="1" a="1"/>
  <c r="N671" i="2" s="1"/>
  <c r="W670" i="2"/>
  <c r="O670" i="2" l="1" a="1"/>
  <c r="O670" i="2" s="1"/>
  <c r="P671" i="2" s="1" a="1"/>
  <c r="P671" i="2" s="1"/>
  <c r="Q670" i="2" a="1"/>
  <c r="Q670" i="2" s="1"/>
  <c r="T671" i="2" l="1"/>
  <c r="U671" i="2" s="1"/>
  <c r="R671" i="2" a="1"/>
  <c r="R671" i="2" s="1"/>
  <c r="S671" i="2" a="1"/>
  <c r="S671" i="2" s="1"/>
  <c r="I671" i="2" l="1" a="1"/>
  <c r="I671" i="2" s="1"/>
  <c r="V671" i="2" s="1" a="1"/>
  <c r="V671" i="2" s="1"/>
  <c r="W671" i="2" l="1"/>
  <c r="L671" i="2" a="1"/>
  <c r="L671" i="2" s="1"/>
  <c r="K672" i="2" s="1" a="1"/>
  <c r="K672" i="2" s="1"/>
  <c r="J672" i="2" a="1"/>
  <c r="J672" i="2" s="1"/>
  <c r="M671" i="2" a="1"/>
  <c r="M671" i="2" s="1"/>
  <c r="O671" i="2" l="1" a="1"/>
  <c r="O671" i="2" s="1"/>
  <c r="P672" i="2" s="1" a="1"/>
  <c r="P672" i="2" s="1"/>
  <c r="N672" i="2" a="1"/>
  <c r="N672" i="2" s="1"/>
  <c r="Q671" i="2" a="1"/>
  <c r="Q671" i="2" s="1"/>
  <c r="T672" i="2" l="1"/>
  <c r="U672" i="2" s="1"/>
  <c r="R672" i="2" a="1"/>
  <c r="R672" i="2" s="1"/>
  <c r="S672" i="2" a="1"/>
  <c r="S672" i="2" s="1"/>
  <c r="I672" i="2" l="1" a="1"/>
  <c r="I672" i="2" s="1"/>
  <c r="V672" i="2" s="1" a="1"/>
  <c r="V672" i="2" s="1"/>
  <c r="W672" i="2" l="1"/>
  <c r="L672" i="2" a="1"/>
  <c r="L672" i="2" s="1"/>
  <c r="K673" i="2" s="1" a="1"/>
  <c r="K673" i="2" s="1"/>
  <c r="J673" i="2" a="1"/>
  <c r="J673" i="2" s="1"/>
  <c r="M672" i="2" a="1"/>
  <c r="M672" i="2" s="1"/>
  <c r="N673" i="2" l="1" a="1"/>
  <c r="N673" i="2" s="1"/>
  <c r="O672" i="2" a="1"/>
  <c r="O672" i="2" s="1"/>
  <c r="P673" i="2" s="1" a="1"/>
  <c r="P673" i="2" s="1"/>
  <c r="Q672" i="2" l="1" a="1"/>
  <c r="Q672" i="2" s="1"/>
  <c r="T673" i="2" l="1"/>
  <c r="U673" i="2" s="1"/>
  <c r="R673" i="2" a="1"/>
  <c r="R673" i="2" s="1"/>
  <c r="S673" i="2" a="1"/>
  <c r="S673" i="2" s="1"/>
  <c r="I673" i="2" l="1" a="1"/>
  <c r="I673" i="2" s="1"/>
  <c r="L673" i="2" l="1" a="1"/>
  <c r="L673" i="2" s="1"/>
  <c r="K674" i="2" s="1" a="1"/>
  <c r="K674" i="2" s="1"/>
  <c r="J674" i="2" a="1"/>
  <c r="J674" i="2" s="1"/>
  <c r="V673" i="2" a="1"/>
  <c r="V673" i="2" s="1"/>
  <c r="M673" i="2" l="1" a="1"/>
  <c r="M673" i="2" s="1"/>
  <c r="N674" i="2" s="1" a="1"/>
  <c r="N674" i="2" s="1"/>
  <c r="W673" i="2"/>
  <c r="O673" i="2" l="1" a="1"/>
  <c r="O673" i="2" s="1"/>
  <c r="P674" i="2" s="1" a="1"/>
  <c r="P674" i="2" s="1"/>
  <c r="Q673" i="2" l="1" a="1"/>
  <c r="Q673" i="2" s="1"/>
  <c r="T674" i="2" s="1"/>
  <c r="U674" i="2" s="1"/>
  <c r="S674" i="2" l="1" a="1"/>
  <c r="S674" i="2" s="1"/>
  <c r="R674" i="2" a="1"/>
  <c r="R674" i="2" s="1"/>
  <c r="I674" i="2" a="1"/>
  <c r="I674" i="2" s="1"/>
  <c r="V674" i="2" s="1" a="1"/>
  <c r="V674" i="2" s="1"/>
  <c r="W674" i="2" l="1"/>
  <c r="L674" i="2" a="1"/>
  <c r="L674" i="2" s="1"/>
  <c r="K675" i="2" s="1" a="1"/>
  <c r="K675" i="2" s="1"/>
  <c r="J675" i="2" a="1"/>
  <c r="J675" i="2" s="1"/>
  <c r="M674" i="2" a="1"/>
  <c r="M674" i="2" s="1"/>
  <c r="N675" i="2" l="1" a="1"/>
  <c r="N675" i="2" s="1"/>
  <c r="O674" i="2" a="1"/>
  <c r="O674" i="2" s="1"/>
  <c r="P675" i="2" s="1" a="1"/>
  <c r="P675" i="2" s="1"/>
  <c r="Q674" i="2" l="1" a="1"/>
  <c r="Q674" i="2" s="1"/>
  <c r="T675" i="2" l="1"/>
  <c r="U675" i="2" s="1"/>
  <c r="R675" i="2" a="1"/>
  <c r="R675" i="2" s="1"/>
  <c r="S675" i="2" a="1"/>
  <c r="S675" i="2" s="1"/>
  <c r="I675" i="2" l="1" a="1"/>
  <c r="I675" i="2" s="1"/>
  <c r="L675" i="2" l="1" a="1"/>
  <c r="L675" i="2" s="1"/>
  <c r="K676" i="2" s="1" a="1"/>
  <c r="K676" i="2" s="1"/>
  <c r="J676" i="2" a="1"/>
  <c r="J676" i="2" s="1"/>
  <c r="V675" i="2" a="1"/>
  <c r="V675" i="2" s="1"/>
  <c r="M675" i="2" l="1" a="1"/>
  <c r="M675" i="2" s="1"/>
  <c r="O675" i="2" s="1" a="1"/>
  <c r="O675" i="2" s="1"/>
  <c r="P676" i="2" s="1" a="1"/>
  <c r="P676" i="2" s="1"/>
  <c r="W675" i="2"/>
  <c r="N676" i="2" l="1" a="1"/>
  <c r="N676" i="2" s="1"/>
  <c r="Q675" i="2" a="1"/>
  <c r="Q675" i="2" s="1"/>
  <c r="T676" i="2" s="1"/>
  <c r="U676" i="2" s="1"/>
  <c r="R676" i="2" l="1" a="1"/>
  <c r="R676" i="2" s="1"/>
  <c r="S676" i="2" a="1"/>
  <c r="S676" i="2" s="1"/>
  <c r="I676" i="2" s="1" a="1"/>
  <c r="I676" i="2" s="1"/>
  <c r="V676" i="2" s="1" a="1"/>
  <c r="V676" i="2" s="1"/>
  <c r="W676" i="2" l="1"/>
  <c r="L676" i="2" a="1"/>
  <c r="L676" i="2" s="1"/>
  <c r="K677" i="2" s="1" a="1"/>
  <c r="K677" i="2" s="1"/>
  <c r="J677" i="2" a="1"/>
  <c r="J677" i="2" s="1"/>
  <c r="M676" i="2" a="1"/>
  <c r="M676" i="2" s="1"/>
  <c r="O676" i="2" l="1" a="1"/>
  <c r="O676" i="2" s="1"/>
  <c r="P677" i="2" s="1" a="1"/>
  <c r="P677" i="2" s="1"/>
  <c r="N677" i="2" a="1"/>
  <c r="N677" i="2" s="1"/>
  <c r="Q676" i="2" l="1" a="1"/>
  <c r="Q676" i="2" s="1"/>
  <c r="T677" i="2" s="1"/>
  <c r="U677" i="2" s="1"/>
  <c r="S677" i="2" l="1" a="1"/>
  <c r="S677" i="2" s="1"/>
  <c r="I677" i="2" s="1" a="1"/>
  <c r="I677" i="2" s="1"/>
  <c r="R677" i="2" a="1"/>
  <c r="R677" i="2" s="1"/>
  <c r="L677" i="2" l="1" a="1"/>
  <c r="L677" i="2" s="1"/>
  <c r="K678" i="2" s="1" a="1"/>
  <c r="K678" i="2" s="1"/>
  <c r="J678" i="2" a="1"/>
  <c r="J678" i="2" s="1"/>
  <c r="V677" i="2" a="1"/>
  <c r="V677" i="2" s="1"/>
  <c r="M677" i="2" l="1" a="1"/>
  <c r="M677" i="2" s="1"/>
  <c r="N678" i="2" s="1" a="1"/>
  <c r="N678" i="2" s="1"/>
  <c r="W677" i="2"/>
  <c r="O677" i="2" l="1" a="1"/>
  <c r="O677" i="2" s="1"/>
  <c r="P678" i="2" s="1" a="1"/>
  <c r="P678" i="2" s="1"/>
  <c r="Q677" i="2" l="1" a="1"/>
  <c r="Q677" i="2" s="1"/>
  <c r="T678" i="2" s="1"/>
  <c r="U678" i="2" s="1"/>
  <c r="S678" i="2" l="1" a="1"/>
  <c r="S678" i="2" s="1"/>
  <c r="I678" i="2" s="1" a="1"/>
  <c r="I678" i="2" s="1"/>
  <c r="R678" i="2" a="1"/>
  <c r="R678" i="2" s="1"/>
  <c r="V678" i="2" s="1" a="1"/>
  <c r="V678" i="2" s="1"/>
  <c r="W678" i="2" s="1"/>
  <c r="J679" i="2" a="1"/>
  <c r="J679" i="2" s="1"/>
  <c r="L678" i="2" l="1" a="1"/>
  <c r="L678" i="2" s="1"/>
  <c r="K679" i="2" s="1" a="1"/>
  <c r="K679" i="2" s="1"/>
  <c r="M678" i="2" a="1"/>
  <c r="M678" i="2" s="1"/>
  <c r="N679" i="2" s="1" a="1"/>
  <c r="N679" i="2" s="1"/>
  <c r="O678" i="2" l="1" a="1"/>
  <c r="O678" i="2" s="1"/>
  <c r="P679" i="2" s="1" a="1"/>
  <c r="P679" i="2" s="1"/>
  <c r="Q678" i="2" a="1"/>
  <c r="Q678" i="2" s="1"/>
  <c r="T679" i="2" l="1"/>
  <c r="U679" i="2" s="1"/>
  <c r="R679" i="2" a="1"/>
  <c r="R679" i="2" s="1"/>
  <c r="S679" i="2" a="1"/>
  <c r="S679" i="2" s="1"/>
  <c r="I679" i="2" l="1" a="1"/>
  <c r="I679" i="2" s="1"/>
  <c r="L679" i="2" l="1" a="1"/>
  <c r="L679" i="2" s="1"/>
  <c r="K680" i="2" s="1" a="1"/>
  <c r="K680" i="2" s="1"/>
  <c r="J680" i="2" a="1"/>
  <c r="J680" i="2" s="1"/>
  <c r="V679" i="2" a="1"/>
  <c r="V679" i="2" s="1"/>
  <c r="M679" i="2" l="1" a="1"/>
  <c r="M679" i="2" s="1"/>
  <c r="O679" i="2" s="1" a="1"/>
  <c r="O679" i="2" s="1"/>
  <c r="P680" i="2" s="1" a="1"/>
  <c r="P680" i="2" s="1"/>
  <c r="W679" i="2"/>
  <c r="N680" i="2" l="1" a="1"/>
  <c r="N680" i="2" s="1"/>
  <c r="Q679" i="2" a="1"/>
  <c r="Q679" i="2" s="1"/>
  <c r="T680" i="2" s="1"/>
  <c r="U680" i="2" s="1"/>
  <c r="S680" i="2" l="1" a="1"/>
  <c r="S680" i="2" s="1"/>
  <c r="I680" i="2" s="1" a="1"/>
  <c r="I680" i="2" s="1"/>
  <c r="R680" i="2" a="1"/>
  <c r="R680" i="2" s="1"/>
  <c r="V680" i="2" l="1" a="1"/>
  <c r="V680" i="2" s="1"/>
  <c r="W680" i="2" s="1"/>
  <c r="L680" i="2" a="1"/>
  <c r="L680" i="2" s="1"/>
  <c r="K681" i="2" s="1" a="1"/>
  <c r="K681" i="2" s="1"/>
  <c r="J681" i="2" a="1"/>
  <c r="J681" i="2" s="1"/>
  <c r="M680" i="2" l="1" a="1"/>
  <c r="M680" i="2" s="1"/>
  <c r="O680" i="2" s="1" a="1"/>
  <c r="O680" i="2" s="1"/>
  <c r="P681" i="2" s="1" a="1"/>
  <c r="P681" i="2" s="1"/>
  <c r="N681" i="2" l="1" a="1"/>
  <c r="N681" i="2" s="1"/>
  <c r="Q680" i="2" a="1"/>
  <c r="Q680" i="2" s="1"/>
  <c r="T681" i="2" s="1"/>
  <c r="U681" i="2" s="1"/>
  <c r="S681" i="2" a="1"/>
  <c r="S681" i="2" s="1"/>
  <c r="R681" i="2" l="1" a="1"/>
  <c r="R681" i="2" s="1"/>
  <c r="I681" i="2" a="1"/>
  <c r="I681" i="2" s="1"/>
  <c r="L681" i="2" l="1" a="1"/>
  <c r="L681" i="2" s="1"/>
  <c r="K682" i="2" s="1" a="1"/>
  <c r="K682" i="2" s="1"/>
  <c r="J682" i="2" a="1"/>
  <c r="J682" i="2" s="1"/>
  <c r="V681" i="2" a="1"/>
  <c r="V681" i="2" s="1"/>
  <c r="M681" i="2" l="1" a="1"/>
  <c r="M681" i="2" s="1"/>
  <c r="N682" i="2" s="1" a="1"/>
  <c r="N682" i="2" s="1"/>
  <c r="W681" i="2"/>
  <c r="O681" i="2" l="1" a="1"/>
  <c r="O681" i="2" s="1"/>
  <c r="P682" i="2" s="1" a="1"/>
  <c r="P682" i="2" s="1"/>
  <c r="Q681" i="2" l="1" a="1"/>
  <c r="Q681" i="2" s="1"/>
  <c r="T682" i="2" s="1"/>
  <c r="U682" i="2" s="1"/>
  <c r="S682" i="2" l="1" a="1"/>
  <c r="S682" i="2" s="1"/>
  <c r="R682" i="2" a="1"/>
  <c r="R682" i="2" s="1"/>
  <c r="I682" i="2" a="1"/>
  <c r="I682" i="2" s="1"/>
  <c r="V682" i="2" s="1" a="1"/>
  <c r="V682" i="2" s="1"/>
  <c r="W682" i="2" l="1"/>
  <c r="L682" i="2" a="1"/>
  <c r="L682" i="2" s="1"/>
  <c r="K683" i="2" s="1" a="1"/>
  <c r="K683" i="2" s="1"/>
  <c r="J683" i="2" a="1"/>
  <c r="J683" i="2" s="1"/>
  <c r="M682" i="2" a="1"/>
  <c r="M682" i="2" s="1"/>
  <c r="O682" i="2" l="1" a="1"/>
  <c r="O682" i="2" s="1"/>
  <c r="P683" i="2" s="1" a="1"/>
  <c r="P683" i="2" s="1"/>
  <c r="N683" i="2" a="1"/>
  <c r="N683" i="2" s="1"/>
  <c r="Q682" i="2" l="1" a="1"/>
  <c r="Q682" i="2" s="1"/>
  <c r="T683" i="2" s="1"/>
  <c r="U683" i="2" s="1"/>
  <c r="S683" i="2" a="1"/>
  <c r="S683" i="2" s="1"/>
  <c r="R683" i="2" l="1" a="1"/>
  <c r="R683" i="2" s="1"/>
  <c r="I683" i="2" a="1"/>
  <c r="I683" i="2" s="1"/>
  <c r="L683" i="2" l="1" a="1"/>
  <c r="L683" i="2" s="1"/>
  <c r="K684" i="2" s="1" a="1"/>
  <c r="K684" i="2" s="1"/>
  <c r="J684" i="2" a="1"/>
  <c r="J684" i="2" s="1"/>
  <c r="M683" i="2" a="1"/>
  <c r="M683" i="2" s="1"/>
  <c r="V683" i="2" a="1"/>
  <c r="V683" i="2" s="1"/>
  <c r="W683" i="2" l="1"/>
  <c r="N684" i="2" a="1"/>
  <c r="N684" i="2" s="1"/>
  <c r="O683" i="2" a="1"/>
  <c r="O683" i="2" s="1"/>
  <c r="P684" i="2" s="1" a="1"/>
  <c r="P684" i="2" s="1"/>
  <c r="Q683" i="2" l="1" a="1"/>
  <c r="Q683" i="2" s="1"/>
  <c r="T684" i="2" s="1"/>
  <c r="U684" i="2" s="1"/>
  <c r="S684" i="2" l="1" a="1"/>
  <c r="S684" i="2" s="1"/>
  <c r="I684" i="2" s="1" a="1"/>
  <c r="I684" i="2" s="1"/>
  <c r="R684" i="2" a="1"/>
  <c r="R684" i="2" s="1"/>
  <c r="V684" i="2" l="1" a="1"/>
  <c r="V684" i="2" s="1"/>
  <c r="W684" i="2" s="1"/>
  <c r="L684" i="2" a="1"/>
  <c r="L684" i="2" s="1"/>
  <c r="K685" i="2" s="1" a="1"/>
  <c r="K685" i="2" s="1"/>
  <c r="J685" i="2" a="1"/>
  <c r="J685" i="2" s="1"/>
  <c r="M684" i="2" l="1" a="1"/>
  <c r="M684" i="2" s="1"/>
  <c r="N685" i="2" a="1"/>
  <c r="N685" i="2" s="1"/>
  <c r="O684" i="2" a="1"/>
  <c r="O684" i="2" s="1"/>
  <c r="P685" i="2" s="1" a="1"/>
  <c r="P685" i="2" s="1"/>
  <c r="Q684" i="2" l="1" a="1"/>
  <c r="Q684" i="2" s="1"/>
  <c r="T685" i="2" l="1"/>
  <c r="U685" i="2" s="1"/>
  <c r="R685" i="2" a="1"/>
  <c r="R685" i="2" s="1"/>
  <c r="S685" i="2" a="1"/>
  <c r="S685" i="2" s="1"/>
  <c r="I685" i="2" l="1" a="1"/>
  <c r="I685" i="2" s="1"/>
  <c r="L685" i="2" l="1" a="1"/>
  <c r="L685" i="2" s="1"/>
  <c r="K686" i="2" s="1" a="1"/>
  <c r="K686" i="2" s="1"/>
  <c r="J686" i="2" a="1"/>
  <c r="J686" i="2" s="1"/>
  <c r="M685" i="2" a="1"/>
  <c r="M685" i="2" s="1"/>
  <c r="V685" i="2" a="1"/>
  <c r="V685" i="2" s="1"/>
  <c r="O685" i="2" l="1" a="1"/>
  <c r="O685" i="2" s="1"/>
  <c r="P686" i="2" s="1" a="1"/>
  <c r="P686" i="2" s="1"/>
  <c r="N686" i="2" a="1"/>
  <c r="N686" i="2" s="1"/>
  <c r="W685" i="2"/>
  <c r="Q685" i="2" l="1" a="1"/>
  <c r="Q685" i="2" s="1"/>
  <c r="T686" i="2" s="1"/>
  <c r="U686" i="2" s="1"/>
  <c r="S686" i="2" a="1"/>
  <c r="S686" i="2" s="1"/>
  <c r="R686" i="2" l="1" a="1"/>
  <c r="R686" i="2" s="1"/>
  <c r="I686" i="2" a="1"/>
  <c r="I686" i="2" s="1"/>
  <c r="V686" i="2" s="1" a="1"/>
  <c r="V686" i="2" s="1"/>
  <c r="W686" i="2" l="1"/>
  <c r="L686" i="2" a="1"/>
  <c r="L686" i="2" s="1"/>
  <c r="K687" i="2" s="1" a="1"/>
  <c r="K687" i="2" s="1"/>
  <c r="J687" i="2" a="1"/>
  <c r="J687" i="2" s="1"/>
  <c r="M686" i="2" a="1"/>
  <c r="M686" i="2" s="1"/>
  <c r="N687" i="2" l="1" a="1"/>
  <c r="N687" i="2" s="1"/>
  <c r="O686" i="2" a="1"/>
  <c r="O686" i="2" s="1"/>
  <c r="P687" i="2" s="1" a="1"/>
  <c r="P687" i="2" s="1"/>
  <c r="Q686" i="2" l="1" a="1"/>
  <c r="Q686" i="2" s="1"/>
  <c r="T687" i="2" l="1"/>
  <c r="U687" i="2" s="1"/>
  <c r="R687" i="2" a="1"/>
  <c r="R687" i="2" s="1"/>
  <c r="S687" i="2" a="1"/>
  <c r="S687" i="2" s="1"/>
  <c r="I687" i="2" l="1" a="1"/>
  <c r="I687" i="2" s="1"/>
  <c r="L687" i="2" l="1" a="1"/>
  <c r="L687" i="2" s="1"/>
  <c r="K688" i="2" s="1" a="1"/>
  <c r="K688" i="2" s="1"/>
  <c r="J688" i="2" a="1"/>
  <c r="J688" i="2" s="1"/>
  <c r="V687" i="2" a="1"/>
  <c r="V687" i="2" s="1"/>
  <c r="M687" i="2" l="1" a="1"/>
  <c r="M687" i="2" s="1"/>
  <c r="O687" i="2" s="1" a="1"/>
  <c r="O687" i="2" s="1"/>
  <c r="P688" i="2" s="1" a="1"/>
  <c r="P688" i="2" s="1"/>
  <c r="W687" i="2"/>
  <c r="N688" i="2" l="1" a="1"/>
  <c r="N688" i="2" s="1"/>
  <c r="Q687" i="2" a="1"/>
  <c r="Q687" i="2" s="1"/>
  <c r="T688" i="2" s="1"/>
  <c r="U688" i="2" s="1"/>
  <c r="S688" i="2" l="1" a="1"/>
  <c r="S688" i="2" s="1"/>
  <c r="I688" i="2" s="1" a="1"/>
  <c r="I688" i="2" s="1"/>
  <c r="R688" i="2" a="1"/>
  <c r="R688" i="2" s="1"/>
  <c r="V688" i="2" l="1" a="1"/>
  <c r="V688" i="2" s="1"/>
  <c r="W688" i="2" s="1"/>
  <c r="L688" i="2" a="1"/>
  <c r="L688" i="2" s="1"/>
  <c r="K689" i="2" s="1" a="1"/>
  <c r="K689" i="2" s="1"/>
  <c r="J689" i="2" a="1"/>
  <c r="J689" i="2" s="1"/>
  <c r="M688" i="2" l="1" a="1"/>
  <c r="M688" i="2" s="1"/>
  <c r="N689" i="2" s="1" a="1"/>
  <c r="N689" i="2" s="1"/>
  <c r="O688" i="2" l="1" a="1"/>
  <c r="O688" i="2" s="1"/>
  <c r="P689" i="2" s="1" a="1"/>
  <c r="P689" i="2" s="1"/>
  <c r="Q688" i="2" l="1" a="1"/>
  <c r="Q688" i="2" s="1"/>
  <c r="T689" i="2" s="1"/>
  <c r="U689" i="2" s="1"/>
  <c r="S689" i="2" l="1" a="1"/>
  <c r="S689" i="2" s="1"/>
  <c r="R689" i="2" a="1"/>
  <c r="R689" i="2" s="1"/>
  <c r="I689" i="2" a="1"/>
  <c r="I689" i="2" s="1"/>
  <c r="L689" i="2" l="1" a="1"/>
  <c r="L689" i="2" s="1"/>
  <c r="K690" i="2" s="1" a="1"/>
  <c r="K690" i="2" s="1"/>
  <c r="J690" i="2" a="1"/>
  <c r="J690" i="2" s="1"/>
  <c r="V689" i="2" a="1"/>
  <c r="V689" i="2" s="1"/>
  <c r="M689" i="2" l="1" a="1"/>
  <c r="M689" i="2" s="1"/>
  <c r="W689" i="2"/>
  <c r="O689" i="2" a="1"/>
  <c r="O689" i="2" s="1"/>
  <c r="P690" i="2" s="1" a="1"/>
  <c r="P690" i="2" s="1"/>
  <c r="N690" i="2" a="1"/>
  <c r="N690" i="2" s="1"/>
  <c r="Q689" i="2" l="1" a="1"/>
  <c r="Q689" i="2" s="1"/>
  <c r="T690" i="2"/>
  <c r="U690" i="2" s="1"/>
  <c r="R690" i="2" a="1"/>
  <c r="R690" i="2" s="1"/>
  <c r="S690" i="2" a="1"/>
  <c r="S690" i="2" s="1"/>
  <c r="I690" i="2" l="1" a="1"/>
  <c r="I690" i="2" s="1"/>
  <c r="V690" i="2" s="1" a="1"/>
  <c r="V690" i="2" s="1"/>
  <c r="W690" i="2" l="1"/>
  <c r="L690" i="2" a="1"/>
  <c r="L690" i="2" s="1"/>
  <c r="K691" i="2" s="1" a="1"/>
  <c r="K691" i="2" s="1"/>
  <c r="J691" i="2" a="1"/>
  <c r="J691" i="2" s="1"/>
  <c r="M690" i="2" a="1"/>
  <c r="M690" i="2" s="1"/>
  <c r="O690" i="2" l="1" a="1"/>
  <c r="O690" i="2" s="1"/>
  <c r="P691" i="2" s="1" a="1"/>
  <c r="P691" i="2" s="1"/>
  <c r="N691" i="2" a="1"/>
  <c r="N691" i="2" s="1"/>
  <c r="Q690" i="2" l="1" a="1"/>
  <c r="Q690" i="2" s="1"/>
  <c r="T691" i="2" s="1"/>
  <c r="U691" i="2" s="1"/>
  <c r="S691" i="2" l="1" a="1"/>
  <c r="S691" i="2" s="1"/>
  <c r="R691" i="2" a="1"/>
  <c r="R691" i="2" s="1"/>
  <c r="I691" i="2" a="1"/>
  <c r="I691" i="2" s="1"/>
  <c r="L691" i="2" l="1" a="1"/>
  <c r="L691" i="2" s="1"/>
  <c r="K692" i="2" s="1" a="1"/>
  <c r="K692" i="2" s="1"/>
  <c r="J692" i="2" a="1"/>
  <c r="J692" i="2" s="1"/>
  <c r="V691" i="2" a="1"/>
  <c r="V691" i="2" s="1"/>
  <c r="M691" i="2" l="1" a="1"/>
  <c r="M691" i="2" s="1"/>
  <c r="W691" i="2"/>
  <c r="O691" i="2" l="1" a="1"/>
  <c r="O691" i="2" s="1"/>
  <c r="P692" i="2" s="1" a="1"/>
  <c r="P692" i="2" s="1"/>
  <c r="N692" i="2" a="1"/>
  <c r="N692" i="2" s="1"/>
  <c r="Q691" i="2" l="1" a="1"/>
  <c r="Q691" i="2" s="1"/>
  <c r="T692" i="2" l="1"/>
  <c r="U692" i="2" s="1"/>
  <c r="R692" i="2" a="1"/>
  <c r="R692" i="2" s="1"/>
  <c r="S692" i="2" a="1"/>
  <c r="S692" i="2" s="1"/>
  <c r="I692" i="2" l="1" a="1"/>
  <c r="I692" i="2" s="1"/>
  <c r="V692" i="2" s="1" a="1"/>
  <c r="V692" i="2" s="1"/>
  <c r="W692" i="2" l="1"/>
  <c r="L692" i="2" a="1"/>
  <c r="L692" i="2" s="1"/>
  <c r="K693" i="2" s="1" a="1"/>
  <c r="K693" i="2" s="1"/>
  <c r="J693" i="2" a="1"/>
  <c r="J693" i="2" s="1"/>
  <c r="M692" i="2" a="1"/>
  <c r="M692" i="2" s="1"/>
  <c r="N693" i="2" l="1" a="1"/>
  <c r="N693" i="2" s="1"/>
  <c r="O692" i="2" a="1"/>
  <c r="O692" i="2" s="1"/>
  <c r="P693" i="2" s="1" a="1"/>
  <c r="P693" i="2" s="1"/>
  <c r="Q692" i="2" l="1" a="1"/>
  <c r="Q692" i="2" s="1"/>
  <c r="T693" i="2" l="1"/>
  <c r="U693" i="2" s="1"/>
  <c r="R693" i="2" a="1"/>
  <c r="R693" i="2" s="1"/>
  <c r="S693" i="2" a="1"/>
  <c r="S693" i="2" s="1"/>
  <c r="I693" i="2" l="1" a="1"/>
  <c r="I693" i="2" s="1"/>
  <c r="L693" i="2" l="1" a="1"/>
  <c r="L693" i="2" s="1"/>
  <c r="K694" i="2" s="1" a="1"/>
  <c r="K694" i="2" s="1"/>
  <c r="J694" i="2" a="1"/>
  <c r="J694" i="2" s="1"/>
  <c r="M693" i="2" a="1"/>
  <c r="M693" i="2" s="1"/>
  <c r="V693" i="2" a="1"/>
  <c r="V693" i="2" s="1"/>
  <c r="W693" i="2" l="1"/>
  <c r="N694" i="2" a="1"/>
  <c r="N694" i="2" s="1"/>
  <c r="O693" i="2" a="1"/>
  <c r="O693" i="2" s="1"/>
  <c r="P694" i="2" s="1" a="1"/>
  <c r="P694" i="2" s="1"/>
  <c r="Q693" i="2" l="1" a="1"/>
  <c r="Q693" i="2" s="1"/>
  <c r="T694" i="2" l="1"/>
  <c r="U694" i="2" s="1"/>
  <c r="R694" i="2" a="1"/>
  <c r="R694" i="2" s="1"/>
  <c r="S694" i="2" a="1"/>
  <c r="S694" i="2" s="1"/>
  <c r="I694" i="2" l="1" a="1"/>
  <c r="I694" i="2" s="1"/>
  <c r="V694" i="2" s="1" a="1"/>
  <c r="V694" i="2" s="1"/>
  <c r="W694" i="2" l="1"/>
  <c r="L694" i="2" a="1"/>
  <c r="L694" i="2" s="1"/>
  <c r="K695" i="2" s="1" a="1"/>
  <c r="K695" i="2" s="1"/>
  <c r="J695" i="2" a="1"/>
  <c r="J695" i="2" s="1"/>
  <c r="M694" i="2" l="1" a="1"/>
  <c r="M694" i="2" s="1"/>
  <c r="O694" i="2" s="1" a="1"/>
  <c r="O694" i="2" s="1"/>
  <c r="N695" i="2" l="1" a="1"/>
  <c r="N695" i="2" s="1"/>
  <c r="P695" i="2" a="1"/>
  <c r="P695" i="2" s="1"/>
  <c r="Q694" i="2" a="1"/>
  <c r="Q694" i="2" s="1"/>
  <c r="T695" i="2" s="1"/>
  <c r="U695" i="2" s="1"/>
  <c r="S695" i="2" l="1" a="1"/>
  <c r="S695" i="2" s="1"/>
  <c r="I695" i="2" s="1" a="1"/>
  <c r="I695" i="2" s="1"/>
  <c r="R695" i="2" a="1"/>
  <c r="R695" i="2" s="1"/>
  <c r="L695" i="2" l="1" a="1"/>
  <c r="L695" i="2" s="1"/>
  <c r="K696" i="2" s="1" a="1"/>
  <c r="K696" i="2" s="1"/>
  <c r="J696" i="2" a="1"/>
  <c r="J696" i="2" s="1"/>
  <c r="V695" i="2" a="1"/>
  <c r="V695" i="2" s="1"/>
  <c r="W695" i="2" l="1"/>
  <c r="M695" i="2" a="1"/>
  <c r="M695" i="2" s="1"/>
  <c r="O695" i="2" l="1" a="1"/>
  <c r="O695" i="2" s="1"/>
  <c r="P696" i="2" s="1" a="1"/>
  <c r="P696" i="2" s="1"/>
  <c r="N696" i="2" a="1"/>
  <c r="N696" i="2" s="1"/>
  <c r="Q695" i="2" a="1"/>
  <c r="Q695" i="2" s="1"/>
  <c r="T696" i="2" l="1"/>
  <c r="U696" i="2" s="1"/>
  <c r="R696" i="2" a="1"/>
  <c r="R696" i="2" s="1"/>
  <c r="S696" i="2" a="1"/>
  <c r="S696" i="2" s="1"/>
  <c r="I696" i="2" l="1" a="1"/>
  <c r="I696" i="2" s="1"/>
  <c r="V696" i="2" s="1" a="1"/>
  <c r="V696" i="2" s="1"/>
  <c r="W696" i="2" l="1"/>
  <c r="L696" i="2" a="1"/>
  <c r="L696" i="2" s="1"/>
  <c r="K697" i="2" s="1" a="1"/>
  <c r="K697" i="2" s="1"/>
  <c r="J697" i="2" a="1"/>
  <c r="J697" i="2" s="1"/>
  <c r="M696" i="2" a="1"/>
  <c r="M696" i="2" s="1"/>
  <c r="N697" i="2" l="1" a="1"/>
  <c r="N697" i="2" s="1"/>
  <c r="O696" i="2" a="1"/>
  <c r="O696" i="2" s="1"/>
  <c r="P697" i="2" s="1" a="1"/>
  <c r="P697" i="2" s="1"/>
  <c r="Q696" i="2" l="1" a="1"/>
  <c r="Q696" i="2" s="1"/>
  <c r="T697" i="2" l="1"/>
  <c r="U697" i="2" s="1"/>
  <c r="R697" i="2" a="1"/>
  <c r="R697" i="2" s="1"/>
  <c r="S697" i="2" a="1"/>
  <c r="S697" i="2" s="1"/>
  <c r="I697" i="2" l="1" a="1"/>
  <c r="I697" i="2" s="1"/>
  <c r="L697" i="2" l="1" a="1"/>
  <c r="L697" i="2" s="1"/>
  <c r="K698" i="2" s="1" a="1"/>
  <c r="K698" i="2" s="1"/>
  <c r="J698" i="2" a="1"/>
  <c r="J698" i="2" s="1"/>
  <c r="M697" i="2" a="1"/>
  <c r="M697" i="2" s="1"/>
  <c r="V697" i="2" a="1"/>
  <c r="V697" i="2" s="1"/>
  <c r="O697" i="2" l="1" a="1"/>
  <c r="O697" i="2" s="1"/>
  <c r="P698" i="2" s="1" a="1"/>
  <c r="P698" i="2" s="1"/>
  <c r="N698" i="2" a="1"/>
  <c r="N698" i="2" s="1"/>
  <c r="W697" i="2"/>
  <c r="Q697" i="2" l="1" a="1"/>
  <c r="Q697" i="2" s="1"/>
  <c r="T698" i="2" s="1"/>
  <c r="U698" i="2" s="1"/>
  <c r="S698" i="2" l="1" a="1"/>
  <c r="S698" i="2" s="1"/>
  <c r="I698" i="2" s="1" a="1"/>
  <c r="I698" i="2" s="1"/>
  <c r="R698" i="2" a="1"/>
  <c r="R698" i="2" s="1"/>
  <c r="V698" i="2" l="1" a="1"/>
  <c r="V698" i="2" s="1"/>
  <c r="W698" i="2" s="1"/>
  <c r="L698" i="2" a="1"/>
  <c r="L698" i="2" s="1"/>
  <c r="K699" i="2" s="1" a="1"/>
  <c r="K699" i="2" s="1"/>
  <c r="J699" i="2" a="1"/>
  <c r="J699" i="2" s="1"/>
  <c r="M698" i="2" a="1"/>
  <c r="M698" i="2" s="1"/>
  <c r="N699" i="2" l="1" a="1"/>
  <c r="N699" i="2" s="1"/>
  <c r="O698" i="2" a="1"/>
  <c r="O698" i="2" s="1"/>
  <c r="P699" i="2" s="1" a="1"/>
  <c r="P699" i="2" s="1"/>
  <c r="Q698" i="2" l="1" a="1"/>
  <c r="Q698" i="2" s="1"/>
  <c r="T699" i="2" l="1"/>
  <c r="U699" i="2" s="1"/>
  <c r="R699" i="2" a="1"/>
  <c r="R699" i="2" s="1"/>
  <c r="S699" i="2" a="1"/>
  <c r="S699" i="2" s="1"/>
  <c r="I699" i="2" l="1" a="1"/>
  <c r="I699" i="2" s="1"/>
  <c r="L699" i="2" l="1" a="1"/>
  <c r="L699" i="2" s="1"/>
  <c r="K700" i="2" s="1" a="1"/>
  <c r="K700" i="2" s="1"/>
  <c r="J700" i="2" a="1"/>
  <c r="J700" i="2" s="1"/>
  <c r="V699" i="2" a="1"/>
  <c r="V699" i="2" s="1"/>
  <c r="M699" i="2" l="1" a="1"/>
  <c r="M699" i="2" s="1"/>
  <c r="O699" i="2" s="1" a="1"/>
  <c r="O699" i="2" s="1"/>
  <c r="P700" i="2" s="1" a="1"/>
  <c r="P700" i="2" s="1"/>
  <c r="W699" i="2"/>
  <c r="N700" i="2" a="1"/>
  <c r="N700" i="2" s="1"/>
  <c r="Q699" i="2" l="1" a="1"/>
  <c r="Q699" i="2" s="1"/>
  <c r="T700" i="2" s="1"/>
  <c r="U700" i="2" s="1"/>
  <c r="S700" i="2" l="1" a="1"/>
  <c r="S700" i="2" s="1"/>
  <c r="I700" i="2" s="1" a="1"/>
  <c r="I700" i="2" s="1"/>
  <c r="R700" i="2" a="1"/>
  <c r="R700" i="2" s="1"/>
  <c r="V700" i="2" l="1" a="1"/>
  <c r="V700" i="2" s="1"/>
  <c r="W700" i="2" s="1"/>
  <c r="L700" i="2" a="1"/>
  <c r="L700" i="2" s="1"/>
  <c r="K701" i="2" s="1" a="1"/>
  <c r="K701" i="2" s="1"/>
  <c r="J701" i="2" a="1"/>
  <c r="J701" i="2" s="1"/>
  <c r="M700" i="2" l="1" a="1"/>
  <c r="M700" i="2" s="1"/>
  <c r="N701" i="2" a="1"/>
  <c r="N701" i="2" s="1"/>
  <c r="O700" i="2" a="1"/>
  <c r="O700" i="2" s="1"/>
  <c r="P701" i="2" s="1" a="1"/>
  <c r="P701" i="2" s="1"/>
  <c r="Q700" i="2" l="1" a="1"/>
  <c r="Q700" i="2" s="1"/>
  <c r="T701" i="2" l="1"/>
  <c r="U701" i="2" s="1"/>
  <c r="R701" i="2" a="1"/>
  <c r="R701" i="2" s="1"/>
  <c r="S701" i="2" a="1"/>
  <c r="S701" i="2" s="1"/>
  <c r="I701" i="2" l="1" a="1"/>
  <c r="I701" i="2" s="1"/>
  <c r="L701" i="2" l="1" a="1"/>
  <c r="L701" i="2" s="1"/>
  <c r="K702" i="2" s="1" a="1"/>
  <c r="K702" i="2" s="1"/>
  <c r="J702" i="2" a="1"/>
  <c r="J702" i="2" s="1"/>
  <c r="V701" i="2" a="1"/>
  <c r="V701" i="2" s="1"/>
  <c r="M701" i="2" l="1" a="1"/>
  <c r="M701" i="2" s="1"/>
  <c r="N702" i="2" s="1" a="1"/>
  <c r="N702" i="2" s="1"/>
  <c r="W701" i="2"/>
  <c r="O701" i="2" l="1" a="1"/>
  <c r="O701" i="2" s="1"/>
  <c r="P702" i="2" s="1" a="1"/>
  <c r="P702" i="2" s="1"/>
  <c r="Q701" i="2" l="1" a="1"/>
  <c r="Q701" i="2" s="1"/>
  <c r="T702" i="2" s="1"/>
  <c r="U702" i="2" s="1"/>
  <c r="S702" i="2" a="1"/>
  <c r="S702" i="2" s="1"/>
  <c r="R702" i="2" l="1" a="1"/>
  <c r="R702" i="2" s="1"/>
  <c r="I702" i="2" a="1"/>
  <c r="I702" i="2" s="1"/>
  <c r="V702" i="2" s="1" a="1"/>
  <c r="V702" i="2" s="1"/>
  <c r="W702" i="2" l="1"/>
  <c r="L702" i="2" a="1"/>
  <c r="L702" i="2" s="1"/>
  <c r="K703" i="2" s="1" a="1"/>
  <c r="K703" i="2" s="1"/>
  <c r="J703" i="2" a="1"/>
  <c r="J703" i="2" s="1"/>
  <c r="M702" i="2" a="1"/>
  <c r="M702" i="2" s="1"/>
  <c r="O702" i="2" l="1" a="1"/>
  <c r="O702" i="2" s="1"/>
  <c r="P703" i="2" s="1" a="1"/>
  <c r="P703" i="2" s="1"/>
  <c r="N703" i="2" a="1"/>
  <c r="N703" i="2" s="1"/>
  <c r="Q702" i="2" l="1" a="1"/>
  <c r="Q702" i="2" s="1"/>
  <c r="T703" i="2" s="1"/>
  <c r="U703" i="2" s="1"/>
  <c r="S703" i="2" l="1" a="1"/>
  <c r="S703" i="2" s="1"/>
  <c r="I703" i="2" s="1" a="1"/>
  <c r="I703" i="2" s="1"/>
  <c r="R703" i="2" a="1"/>
  <c r="R703" i="2" s="1"/>
  <c r="V703" i="2" l="1" a="1"/>
  <c r="V703" i="2" s="1"/>
  <c r="W703" i="2" s="1"/>
  <c r="L703" i="2" a="1"/>
  <c r="L703" i="2" s="1"/>
  <c r="K704" i="2" s="1" a="1"/>
  <c r="K704" i="2" s="1"/>
  <c r="J704" i="2" a="1"/>
  <c r="J704" i="2" s="1"/>
  <c r="M703" i="2" a="1"/>
  <c r="M703" i="2" s="1"/>
  <c r="N704" i="2" l="1" a="1"/>
  <c r="N704" i="2" s="1"/>
  <c r="O703" i="2" a="1"/>
  <c r="O703" i="2" s="1"/>
  <c r="P704" i="2" s="1" a="1"/>
  <c r="P704" i="2" s="1"/>
  <c r="Q703" i="2" l="1" a="1"/>
  <c r="Q703" i="2" s="1"/>
  <c r="T704" i="2" l="1"/>
  <c r="U704" i="2" s="1"/>
  <c r="R704" i="2" a="1"/>
  <c r="R704" i="2" s="1"/>
  <c r="S704" i="2" a="1"/>
  <c r="S704" i="2" s="1"/>
  <c r="I704" i="2" l="1" a="1"/>
  <c r="I704" i="2" s="1"/>
  <c r="L704" i="2" l="1" a="1"/>
  <c r="L704" i="2" s="1"/>
  <c r="K705" i="2" s="1" a="1"/>
  <c r="K705" i="2" s="1"/>
  <c r="J705" i="2" a="1"/>
  <c r="J705" i="2" s="1"/>
  <c r="V704" i="2" a="1"/>
  <c r="V704" i="2" s="1"/>
  <c r="M704" i="2" l="1" a="1"/>
  <c r="M704" i="2" s="1"/>
  <c r="N705" i="2" s="1" a="1"/>
  <c r="N705" i="2" s="1"/>
  <c r="W704" i="2"/>
  <c r="O704" i="2" l="1" a="1"/>
  <c r="O704" i="2" s="1"/>
  <c r="P705" i="2" s="1" a="1"/>
  <c r="P705" i="2" s="1"/>
  <c r="Q704" i="2" l="1" a="1"/>
  <c r="Q704" i="2" s="1"/>
  <c r="T705" i="2" s="1"/>
  <c r="U705" i="2" s="1"/>
  <c r="R705" i="2" l="1" a="1"/>
  <c r="R705" i="2" s="1"/>
  <c r="S705" i="2" a="1"/>
  <c r="S705" i="2" s="1"/>
  <c r="I705" i="2" s="1" a="1"/>
  <c r="I705" i="2" s="1"/>
  <c r="V705" i="2" s="1" a="1"/>
  <c r="V705" i="2" s="1"/>
  <c r="W705" i="2" s="1"/>
  <c r="J706" i="2" l="1" a="1"/>
  <c r="J706" i="2" s="1"/>
  <c r="L705" i="2" a="1"/>
  <c r="L705" i="2" s="1"/>
  <c r="K706" i="2" l="1" a="1"/>
  <c r="K706" i="2" s="1"/>
  <c r="M705" i="2" a="1"/>
  <c r="M705" i="2" s="1"/>
  <c r="N706" i="2" l="1" a="1"/>
  <c r="N706" i="2" s="1"/>
  <c r="O705" i="2" a="1"/>
  <c r="O705" i="2" s="1"/>
  <c r="P706" i="2" l="1" a="1"/>
  <c r="P706" i="2" s="1"/>
  <c r="Q705" i="2" a="1"/>
  <c r="Q705" i="2" s="1"/>
  <c r="R706" i="2" l="1" a="1"/>
  <c r="R706" i="2" s="1"/>
  <c r="S706" i="2" a="1"/>
  <c r="S706" i="2" s="1"/>
  <c r="I706" i="2" s="1" a="1"/>
  <c r="I706" i="2" s="1"/>
  <c r="T706" i="2"/>
  <c r="U706" i="2" s="1"/>
  <c r="V706" i="2" l="1" a="1"/>
  <c r="V706" i="2" s="1"/>
  <c r="W706" i="2" s="1"/>
  <c r="J707" i="2" a="1"/>
  <c r="J707" i="2" s="1"/>
  <c r="L706" i="2" a="1"/>
  <c r="L706" i="2" s="1"/>
  <c r="K707" i="2" s="1" a="1"/>
  <c r="K707" i="2" s="1"/>
  <c r="M706" i="2" l="1" a="1"/>
  <c r="M706" i="2" s="1"/>
  <c r="O706" i="2" s="1" a="1"/>
  <c r="O706" i="2" s="1"/>
  <c r="P707" i="2" s="1" a="1"/>
  <c r="P707" i="2" s="1"/>
  <c r="Q706" i="2" l="1" a="1"/>
  <c r="Q706" i="2" s="1"/>
  <c r="N707" i="2" a="1"/>
  <c r="N707" i="2" s="1"/>
  <c r="T707" i="2"/>
  <c r="U707" i="2" s="1"/>
  <c r="R707" i="2" a="1"/>
  <c r="R707" i="2" s="1"/>
  <c r="S707" i="2" a="1"/>
  <c r="S707" i="2" s="1"/>
  <c r="I707" i="2" l="1" a="1"/>
  <c r="I707" i="2" s="1"/>
  <c r="V707" i="2" s="1" a="1"/>
  <c r="V707" i="2" s="1"/>
  <c r="W707" i="2" l="1"/>
  <c r="L707" i="2" a="1"/>
  <c r="L707" i="2" s="1"/>
  <c r="K708" i="2" s="1" a="1"/>
  <c r="K708" i="2" s="1"/>
  <c r="J708" i="2" a="1"/>
  <c r="J708" i="2" s="1"/>
  <c r="M707" i="2" a="1"/>
  <c r="M707" i="2" s="1"/>
  <c r="O707" i="2" l="1" a="1"/>
  <c r="O707" i="2" s="1"/>
  <c r="P708" i="2" s="1" a="1"/>
  <c r="P708" i="2" s="1"/>
  <c r="N708" i="2" a="1"/>
  <c r="N708" i="2" s="1"/>
  <c r="Q707" i="2" a="1"/>
  <c r="Q707" i="2" s="1"/>
  <c r="T708" i="2" l="1"/>
  <c r="U708" i="2" s="1"/>
  <c r="R708" i="2" a="1"/>
  <c r="R708" i="2" s="1"/>
  <c r="S708" i="2" a="1"/>
  <c r="S708" i="2" s="1"/>
  <c r="I708" i="2" l="1" a="1"/>
  <c r="I708" i="2" s="1"/>
  <c r="L708" i="2" l="1" a="1"/>
  <c r="L708" i="2" s="1"/>
  <c r="K709" i="2" s="1" a="1"/>
  <c r="K709" i="2" s="1"/>
  <c r="J709" i="2" a="1"/>
  <c r="J709" i="2" s="1"/>
  <c r="V708" i="2" a="1"/>
  <c r="V708" i="2" s="1"/>
  <c r="M708" i="2" l="1" a="1"/>
  <c r="M708" i="2" s="1"/>
  <c r="O708" i="2" s="1" a="1"/>
  <c r="O708" i="2" s="1"/>
  <c r="P709" i="2" s="1" a="1"/>
  <c r="P709" i="2" s="1"/>
  <c r="W708" i="2"/>
  <c r="N709" i="2" l="1" a="1"/>
  <c r="N709" i="2" s="1"/>
  <c r="Q708" i="2" a="1"/>
  <c r="Q708" i="2" s="1"/>
  <c r="T709" i="2" s="1"/>
  <c r="U709" i="2" s="1"/>
  <c r="S709" i="2" l="1" a="1"/>
  <c r="S709" i="2" s="1"/>
  <c r="I709" i="2" s="1" a="1"/>
  <c r="I709" i="2" s="1"/>
  <c r="R709" i="2" a="1"/>
  <c r="R709" i="2" s="1"/>
  <c r="V709" i="2" l="1" a="1"/>
  <c r="V709" i="2" s="1"/>
  <c r="W709" i="2" s="1"/>
  <c r="L709" i="2" a="1"/>
  <c r="L709" i="2" s="1"/>
  <c r="K710" i="2" s="1" a="1"/>
  <c r="K710" i="2" s="1"/>
  <c r="J710" i="2" a="1"/>
  <c r="J710" i="2" s="1"/>
  <c r="M709" i="2" l="1" a="1"/>
  <c r="M709" i="2" s="1"/>
  <c r="O709" i="2" s="1" a="1"/>
  <c r="O709" i="2" s="1"/>
  <c r="P710" i="2" s="1" a="1"/>
  <c r="P710" i="2" s="1"/>
  <c r="N710" i="2" l="1" a="1"/>
  <c r="N710" i="2" s="1"/>
  <c r="Q709" i="2" a="1"/>
  <c r="Q709" i="2" s="1"/>
  <c r="T710" i="2" s="1"/>
  <c r="U710" i="2" s="1"/>
  <c r="S710" i="2" l="1" a="1"/>
  <c r="S710" i="2" s="1"/>
  <c r="I710" i="2" s="1" a="1"/>
  <c r="I710" i="2" s="1"/>
  <c r="R710" i="2" a="1"/>
  <c r="R710" i="2" s="1"/>
  <c r="L710" i="2" l="1" a="1"/>
  <c r="L710" i="2" s="1"/>
  <c r="K711" i="2" s="1" a="1"/>
  <c r="K711" i="2" s="1"/>
  <c r="J711" i="2" a="1"/>
  <c r="J711" i="2" s="1"/>
  <c r="V710" i="2" a="1"/>
  <c r="V710" i="2" s="1"/>
  <c r="M710" i="2" l="1" a="1"/>
  <c r="M710" i="2" s="1"/>
  <c r="N711" i="2" s="1" a="1"/>
  <c r="N711" i="2" s="1"/>
  <c r="W710" i="2"/>
  <c r="O710" i="2" l="1" a="1"/>
  <c r="O710" i="2" s="1"/>
  <c r="P711" i="2" s="1" a="1"/>
  <c r="P711" i="2" s="1"/>
  <c r="Q710" i="2" l="1" a="1"/>
  <c r="Q710" i="2" s="1"/>
  <c r="T711" i="2" s="1"/>
  <c r="U711" i="2" s="1"/>
  <c r="S711" i="2" l="1" a="1"/>
  <c r="S711" i="2" s="1"/>
  <c r="R711" i="2" a="1"/>
  <c r="R711" i="2" s="1"/>
  <c r="I711" i="2" a="1"/>
  <c r="I711" i="2" s="1"/>
  <c r="V711" i="2" s="1" a="1"/>
  <c r="V711" i="2" s="1"/>
  <c r="W711" i="2" l="1"/>
  <c r="L711" i="2" a="1"/>
  <c r="L711" i="2" s="1"/>
  <c r="K712" i="2" s="1" a="1"/>
  <c r="K712" i="2" s="1"/>
  <c r="J712" i="2" a="1"/>
  <c r="J712" i="2" s="1"/>
  <c r="M711" i="2" a="1"/>
  <c r="M711" i="2" s="1"/>
  <c r="N712" i="2" l="1" a="1"/>
  <c r="N712" i="2" s="1"/>
  <c r="O711" i="2" a="1"/>
  <c r="O711" i="2" s="1"/>
  <c r="P712" i="2" s="1" a="1"/>
  <c r="P712" i="2" s="1"/>
  <c r="Q711" i="2" l="1" a="1"/>
  <c r="Q711" i="2" s="1"/>
  <c r="T712" i="2" l="1"/>
  <c r="U712" i="2" s="1"/>
  <c r="R712" i="2" a="1"/>
  <c r="R712" i="2" s="1"/>
  <c r="S712" i="2" a="1"/>
  <c r="S712" i="2" s="1"/>
  <c r="I712" i="2" l="1" a="1"/>
  <c r="I712" i="2" s="1"/>
  <c r="L712" i="2" l="1" a="1"/>
  <c r="L712" i="2" s="1"/>
  <c r="K713" i="2" s="1" a="1"/>
  <c r="K713" i="2" s="1"/>
  <c r="J713" i="2" a="1"/>
  <c r="J713" i="2" s="1"/>
  <c r="V712" i="2" a="1"/>
  <c r="V712" i="2" s="1"/>
  <c r="M712" i="2" l="1" a="1"/>
  <c r="M712" i="2" s="1"/>
  <c r="N713" i="2" s="1" a="1"/>
  <c r="N713" i="2" s="1"/>
  <c r="W712" i="2"/>
  <c r="O712" i="2" l="1" a="1"/>
  <c r="O712" i="2" s="1"/>
  <c r="P713" i="2" s="1" a="1"/>
  <c r="P713" i="2" s="1"/>
  <c r="Q712" i="2" l="1" a="1"/>
  <c r="Q712" i="2" s="1"/>
  <c r="R713" i="2" s="1" a="1"/>
  <c r="R713" i="2" s="1"/>
  <c r="S713" i="2" l="1" a="1"/>
  <c r="S713" i="2" s="1"/>
  <c r="I713" i="2" s="1" a="1"/>
  <c r="I713" i="2" s="1"/>
  <c r="V713" i="2" s="1" a="1"/>
  <c r="V713" i="2" s="1"/>
  <c r="T713" i="2"/>
  <c r="U713" i="2" s="1"/>
  <c r="W713" i="2" l="1"/>
  <c r="L713" i="2" a="1"/>
  <c r="L713" i="2" s="1"/>
  <c r="K714" i="2" s="1" a="1"/>
  <c r="K714" i="2" s="1"/>
  <c r="J714" i="2" a="1"/>
  <c r="J714" i="2" s="1"/>
  <c r="M713" i="2" l="1" a="1"/>
  <c r="M713" i="2" s="1"/>
  <c r="O713" i="2" s="1" a="1"/>
  <c r="O713" i="2" s="1"/>
  <c r="P714" i="2" s="1" a="1"/>
  <c r="P714" i="2" s="1"/>
  <c r="N714" i="2" l="1" a="1"/>
  <c r="N714" i="2" s="1"/>
  <c r="Q713" i="2" a="1"/>
  <c r="Q713" i="2" s="1"/>
  <c r="T714" i="2" s="1"/>
  <c r="U714" i="2" s="1"/>
  <c r="S714" i="2" l="1" a="1"/>
  <c r="S714" i="2" s="1"/>
  <c r="R714" i="2" a="1"/>
  <c r="R714" i="2" s="1"/>
  <c r="I714" i="2" a="1"/>
  <c r="I714" i="2" s="1"/>
  <c r="L714" i="2" l="1" a="1"/>
  <c r="L714" i="2" s="1"/>
  <c r="K715" i="2" s="1" a="1"/>
  <c r="K715" i="2" s="1"/>
  <c r="J715" i="2" a="1"/>
  <c r="J715" i="2" s="1"/>
  <c r="V714" i="2" a="1"/>
  <c r="V714" i="2" s="1"/>
  <c r="M714" i="2" l="1" a="1"/>
  <c r="M714" i="2" s="1"/>
  <c r="O714" i="2" a="1"/>
  <c r="O714" i="2" s="1"/>
  <c r="P715" i="2" s="1" a="1"/>
  <c r="P715" i="2" s="1"/>
  <c r="N715" i="2" a="1"/>
  <c r="N715" i="2" s="1"/>
  <c r="W714" i="2"/>
  <c r="Q714" i="2" l="1" a="1"/>
  <c r="Q714" i="2" s="1"/>
  <c r="T715" i="2" s="1"/>
  <c r="U715" i="2" s="1"/>
  <c r="S715" i="2" l="1" a="1"/>
  <c r="S715" i="2" s="1"/>
  <c r="I715" i="2" s="1" a="1"/>
  <c r="I715" i="2" s="1"/>
  <c r="R715" i="2" a="1"/>
  <c r="R715" i="2" s="1"/>
  <c r="V715" i="2" l="1" a="1"/>
  <c r="V715" i="2" s="1"/>
  <c r="W715" i="2" s="1"/>
  <c r="L715" i="2" a="1"/>
  <c r="L715" i="2" s="1"/>
  <c r="K716" i="2" s="1" a="1"/>
  <c r="K716" i="2" s="1"/>
  <c r="J716" i="2" a="1"/>
  <c r="J716" i="2" s="1"/>
  <c r="M715" i="2" l="1" a="1"/>
  <c r="M715" i="2" s="1"/>
  <c r="N716" i="2" s="1" a="1"/>
  <c r="N716" i="2" s="1"/>
  <c r="O715" i="2" l="1" a="1"/>
  <c r="O715" i="2" s="1"/>
  <c r="P716" i="2" s="1" a="1"/>
  <c r="P716" i="2" s="1"/>
  <c r="Q715" i="2" l="1" a="1"/>
  <c r="Q715" i="2" s="1"/>
  <c r="R716" i="2" a="1"/>
  <c r="R716" i="2" s="1"/>
  <c r="T716" i="2"/>
  <c r="U716" i="2" s="1"/>
  <c r="S716" i="2" a="1"/>
  <c r="S716" i="2" s="1"/>
  <c r="I716" i="2" l="1" a="1"/>
  <c r="I716" i="2" s="1"/>
  <c r="L716" i="2" l="1" a="1"/>
  <c r="L716" i="2" s="1"/>
  <c r="K717" i="2" s="1" a="1"/>
  <c r="K717" i="2" s="1"/>
  <c r="J717" i="2" a="1"/>
  <c r="J717" i="2" s="1"/>
  <c r="M716" i="2" a="1"/>
  <c r="M716" i="2" s="1"/>
  <c r="V716" i="2" a="1"/>
  <c r="V716" i="2" s="1"/>
  <c r="W716" i="2" l="1"/>
  <c r="N717" i="2" a="1"/>
  <c r="N717" i="2" s="1"/>
  <c r="O716" i="2" a="1"/>
  <c r="O716" i="2" s="1"/>
  <c r="P717" i="2" s="1" a="1"/>
  <c r="P717" i="2" s="1"/>
  <c r="Q716" i="2" l="1" a="1"/>
  <c r="Q716" i="2" s="1"/>
  <c r="T717" i="2" s="1"/>
  <c r="U717" i="2" s="1"/>
  <c r="S717" i="2" l="1" a="1"/>
  <c r="S717" i="2" s="1"/>
  <c r="R717" i="2" a="1"/>
  <c r="R717" i="2" s="1"/>
  <c r="I717" i="2" a="1"/>
  <c r="I717" i="2" s="1"/>
  <c r="V717" i="2" s="1" a="1"/>
  <c r="V717" i="2" s="1"/>
  <c r="W717" i="2" l="1"/>
  <c r="L717" i="2" a="1"/>
  <c r="L717" i="2" s="1"/>
  <c r="K718" i="2" s="1" a="1"/>
  <c r="K718" i="2" s="1"/>
  <c r="J718" i="2" a="1"/>
  <c r="J718" i="2" s="1"/>
  <c r="M717" i="2" a="1"/>
  <c r="M717" i="2" s="1"/>
  <c r="O717" i="2" l="1" a="1"/>
  <c r="O717" i="2" s="1"/>
  <c r="P718" i="2" s="1" a="1"/>
  <c r="P718" i="2" s="1"/>
  <c r="N718" i="2" a="1"/>
  <c r="N718" i="2" s="1"/>
  <c r="Q717" i="2" l="1" a="1"/>
  <c r="Q717" i="2" s="1"/>
  <c r="T718" i="2" s="1"/>
  <c r="U718" i="2" s="1"/>
  <c r="S718" i="2" a="1"/>
  <c r="S718" i="2" s="1"/>
  <c r="R718" i="2" l="1" a="1"/>
  <c r="R718" i="2" s="1"/>
  <c r="I718" i="2" a="1"/>
  <c r="I718" i="2" s="1"/>
  <c r="L718" i="2" l="1" a="1"/>
  <c r="L718" i="2" s="1"/>
  <c r="K719" i="2" s="1" a="1"/>
  <c r="K719" i="2" s="1"/>
  <c r="J719" i="2" a="1"/>
  <c r="J719" i="2" s="1"/>
  <c r="V718" i="2" a="1"/>
  <c r="V718" i="2" s="1"/>
  <c r="M718" i="2" l="1" a="1"/>
  <c r="M718" i="2" s="1"/>
  <c r="O718" i="2" s="1" a="1"/>
  <c r="O718" i="2" s="1"/>
  <c r="P719" i="2" s="1" a="1"/>
  <c r="P719" i="2" s="1"/>
  <c r="W718" i="2"/>
  <c r="N719" i="2" l="1" a="1"/>
  <c r="N719" i="2" s="1"/>
  <c r="Q718" i="2" a="1"/>
  <c r="Q718" i="2" s="1"/>
  <c r="R719" i="2" s="1" a="1"/>
  <c r="R719" i="2" s="1"/>
  <c r="S719" i="2" l="1" a="1"/>
  <c r="S719" i="2" s="1"/>
  <c r="I719" i="2" s="1" a="1"/>
  <c r="I719" i="2" s="1"/>
  <c r="V719" i="2" s="1" a="1"/>
  <c r="V719" i="2" s="1"/>
  <c r="T719" i="2"/>
  <c r="U719" i="2" s="1"/>
  <c r="W719" i="2" l="1"/>
  <c r="L719" i="2" a="1"/>
  <c r="L719" i="2" s="1"/>
  <c r="K720" i="2" s="1" a="1"/>
  <c r="K720" i="2" s="1"/>
  <c r="J720" i="2" a="1"/>
  <c r="J720" i="2" s="1"/>
  <c r="M719" i="2" a="1"/>
  <c r="M719" i="2" s="1"/>
  <c r="O719" i="2" l="1" a="1"/>
  <c r="O719" i="2" s="1"/>
  <c r="P720" i="2" s="1" a="1"/>
  <c r="P720" i="2" s="1"/>
  <c r="N720" i="2" a="1"/>
  <c r="N720" i="2" s="1"/>
  <c r="Q719" i="2" l="1" a="1"/>
  <c r="Q719" i="2" s="1"/>
  <c r="T720" i="2" s="1"/>
  <c r="U720" i="2" s="1"/>
  <c r="S720" i="2" l="1" a="1"/>
  <c r="S720" i="2" s="1"/>
  <c r="I720" i="2" s="1" a="1"/>
  <c r="I720" i="2" s="1"/>
  <c r="R720" i="2" a="1"/>
  <c r="R720" i="2" s="1"/>
  <c r="L720" i="2" l="1" a="1"/>
  <c r="L720" i="2" s="1"/>
  <c r="K721" i="2" s="1" a="1"/>
  <c r="K721" i="2" s="1"/>
  <c r="J721" i="2" a="1"/>
  <c r="J721" i="2" s="1"/>
  <c r="V720" i="2" a="1"/>
  <c r="V720" i="2" s="1"/>
  <c r="M720" i="2" l="1" a="1"/>
  <c r="M720" i="2" s="1"/>
  <c r="N721" i="2" s="1" a="1"/>
  <c r="N721" i="2" s="1"/>
  <c r="W720" i="2"/>
  <c r="O720" i="2" l="1" a="1"/>
  <c r="O720" i="2" s="1"/>
  <c r="P721" i="2" s="1" a="1"/>
  <c r="P721" i="2" s="1"/>
  <c r="Q720" i="2" l="1" a="1"/>
  <c r="Q720" i="2" s="1"/>
  <c r="R721" i="2" s="1" a="1"/>
  <c r="R721" i="2" s="1"/>
  <c r="S721" i="2" l="1" a="1"/>
  <c r="S721" i="2" s="1"/>
  <c r="I721" i="2" s="1" a="1"/>
  <c r="I721" i="2" s="1"/>
  <c r="V721" i="2" s="1" a="1"/>
  <c r="V721" i="2" s="1"/>
  <c r="T721" i="2"/>
  <c r="U721" i="2" s="1"/>
  <c r="W721" i="2" l="1"/>
  <c r="L721" i="2" a="1"/>
  <c r="L721" i="2" s="1"/>
  <c r="K722" i="2" s="1" a="1"/>
  <c r="K722" i="2" s="1"/>
  <c r="J722" i="2" a="1"/>
  <c r="J722" i="2" s="1"/>
  <c r="M721" i="2" a="1"/>
  <c r="M721" i="2" s="1"/>
  <c r="N722" i="2" l="1" a="1"/>
  <c r="N722" i="2" s="1"/>
  <c r="O721" i="2" a="1"/>
  <c r="O721" i="2" s="1"/>
  <c r="P722" i="2" s="1" a="1"/>
  <c r="P722" i="2" s="1"/>
  <c r="Q721" i="2" l="1" a="1"/>
  <c r="Q721" i="2" s="1"/>
  <c r="T722" i="2" l="1"/>
  <c r="U722" i="2" s="1"/>
  <c r="R722" i="2" a="1"/>
  <c r="R722" i="2" s="1"/>
  <c r="S722" i="2" a="1"/>
  <c r="S722" i="2" s="1"/>
  <c r="I722" i="2" l="1" a="1"/>
  <c r="I722" i="2" s="1"/>
  <c r="L722" i="2" l="1" a="1"/>
  <c r="L722" i="2" s="1"/>
  <c r="K723" i="2" s="1" a="1"/>
  <c r="K723" i="2" s="1"/>
  <c r="J723" i="2" a="1"/>
  <c r="J723" i="2" s="1"/>
  <c r="V722" i="2" a="1"/>
  <c r="V722" i="2" s="1"/>
  <c r="M722" i="2" l="1" a="1"/>
  <c r="M722" i="2" s="1"/>
  <c r="O722" i="2" s="1" a="1"/>
  <c r="O722" i="2" s="1"/>
  <c r="P723" i="2" s="1" a="1"/>
  <c r="P723" i="2" s="1"/>
  <c r="W722" i="2"/>
  <c r="N723" i="2" l="1" a="1"/>
  <c r="N723" i="2" s="1"/>
  <c r="Q722" i="2" a="1"/>
  <c r="Q722" i="2" s="1"/>
  <c r="T723" i="2" l="1"/>
  <c r="U723" i="2" s="1"/>
  <c r="R723" i="2" a="1"/>
  <c r="R723" i="2" s="1"/>
  <c r="S723" i="2" a="1"/>
  <c r="S723" i="2" s="1"/>
  <c r="I723" i="2" l="1" a="1"/>
  <c r="I723" i="2" s="1"/>
  <c r="V723" i="2" s="1" a="1"/>
  <c r="V723" i="2" s="1"/>
  <c r="W723" i="2" l="1"/>
  <c r="L723" i="2" a="1"/>
  <c r="L723" i="2" s="1"/>
  <c r="K724" i="2" s="1" a="1"/>
  <c r="K724" i="2" s="1"/>
  <c r="J724" i="2" a="1"/>
  <c r="J724" i="2" s="1"/>
  <c r="M723" i="2" a="1"/>
  <c r="M723" i="2" s="1"/>
  <c r="N724" i="2" l="1" a="1"/>
  <c r="N724" i="2" s="1"/>
  <c r="O723" i="2" a="1"/>
  <c r="O723" i="2" s="1"/>
  <c r="P724" i="2" s="1" a="1"/>
  <c r="P724" i="2" s="1"/>
  <c r="Q723" i="2" l="1" a="1"/>
  <c r="Q723" i="2" s="1"/>
  <c r="T724" i="2" l="1"/>
  <c r="U724" i="2" s="1"/>
  <c r="R724" i="2" a="1"/>
  <c r="R724" i="2" s="1"/>
  <c r="S724" i="2" a="1"/>
  <c r="S724" i="2" s="1"/>
  <c r="I724" i="2" l="1" a="1"/>
  <c r="I724" i="2" s="1"/>
  <c r="V724" i="2" s="1" a="1"/>
  <c r="V724" i="2" s="1"/>
  <c r="W724" i="2" l="1"/>
  <c r="L724" i="2" a="1"/>
  <c r="L724" i="2" s="1"/>
  <c r="K725" i="2" s="1" a="1"/>
  <c r="K725" i="2" s="1"/>
  <c r="J725" i="2" a="1"/>
  <c r="J725" i="2" s="1"/>
  <c r="M724" i="2" a="1"/>
  <c r="M724" i="2" s="1"/>
  <c r="O724" i="2" l="1" a="1"/>
  <c r="O724" i="2" s="1"/>
  <c r="P725" i="2" s="1" a="1"/>
  <c r="P725" i="2" s="1"/>
  <c r="N725" i="2" a="1"/>
  <c r="N725" i="2" s="1"/>
  <c r="Q724" i="2" l="1" a="1"/>
  <c r="Q724" i="2" s="1"/>
  <c r="T725" i="2" l="1"/>
  <c r="U725" i="2" s="1"/>
  <c r="R725" i="2" a="1"/>
  <c r="R725" i="2" s="1"/>
  <c r="S725" i="2" a="1"/>
  <c r="S725" i="2" s="1"/>
  <c r="I725" i="2" l="1" a="1"/>
  <c r="I725" i="2" s="1"/>
  <c r="L725" i="2" l="1" a="1"/>
  <c r="L725" i="2" s="1"/>
  <c r="K726" i="2" s="1" a="1"/>
  <c r="K726" i="2" s="1"/>
  <c r="J726" i="2" a="1"/>
  <c r="J726" i="2" s="1"/>
  <c r="V725" i="2" a="1"/>
  <c r="V725" i="2" s="1"/>
  <c r="M725" i="2" l="1" a="1"/>
  <c r="M725" i="2" s="1"/>
  <c r="O725" i="2" s="1" a="1"/>
  <c r="O725" i="2" s="1"/>
  <c r="W725" i="2"/>
  <c r="N726" i="2" l="1" a="1"/>
  <c r="N726" i="2" s="1"/>
  <c r="P726" i="2" a="1"/>
  <c r="P726" i="2" s="1"/>
  <c r="Q725" i="2" a="1"/>
  <c r="Q725" i="2" s="1"/>
  <c r="T726" i="2" s="1"/>
  <c r="U726" i="2" s="1"/>
  <c r="S726" i="2" l="1" a="1"/>
  <c r="S726" i="2" s="1"/>
  <c r="R726" i="2" a="1"/>
  <c r="R726" i="2" s="1"/>
  <c r="I726" i="2" a="1"/>
  <c r="I726" i="2" s="1"/>
  <c r="V726" i="2" l="1" a="1"/>
  <c r="V726" i="2" s="1"/>
  <c r="W726" i="2" s="1"/>
  <c r="L726" i="2" a="1"/>
  <c r="L726" i="2" s="1"/>
  <c r="K727" i="2" s="1" a="1"/>
  <c r="K727" i="2" s="1"/>
  <c r="J727" i="2" a="1"/>
  <c r="J727" i="2" s="1"/>
  <c r="M726" i="2" a="1"/>
  <c r="M726" i="2" s="1"/>
  <c r="O726" i="2" l="1" a="1"/>
  <c r="O726" i="2" s="1"/>
  <c r="P727" i="2" s="1" a="1"/>
  <c r="P727" i="2" s="1"/>
  <c r="N727" i="2" a="1"/>
  <c r="N727" i="2" s="1"/>
  <c r="Q726" i="2" l="1" a="1"/>
  <c r="Q726" i="2" s="1"/>
  <c r="T727" i="2" s="1"/>
  <c r="U727" i="2" s="1"/>
  <c r="S727" i="2" l="1" a="1"/>
  <c r="S727" i="2" s="1"/>
  <c r="R727" i="2" a="1"/>
  <c r="R727" i="2" s="1"/>
  <c r="I727" i="2" a="1"/>
  <c r="I727" i="2" s="1"/>
  <c r="L727" i="2" l="1" a="1"/>
  <c r="L727" i="2" s="1"/>
  <c r="K728" i="2" s="1" a="1"/>
  <c r="K728" i="2" s="1"/>
  <c r="J728" i="2" a="1"/>
  <c r="J728" i="2" s="1"/>
  <c r="V727" i="2" a="1"/>
  <c r="V727" i="2" s="1"/>
  <c r="M727" i="2" l="1" a="1"/>
  <c r="M727" i="2" s="1"/>
  <c r="N728" i="2" s="1" a="1"/>
  <c r="N728" i="2" s="1"/>
  <c r="W727" i="2"/>
  <c r="O727" i="2" l="1" a="1"/>
  <c r="O727" i="2" s="1"/>
  <c r="P728" i="2" s="1" a="1"/>
  <c r="P728" i="2" s="1"/>
  <c r="Q727" i="2" l="1" a="1"/>
  <c r="Q727" i="2" s="1"/>
  <c r="T728" i="2" s="1"/>
  <c r="U728" i="2" s="1"/>
  <c r="S728" i="2" a="1"/>
  <c r="S728" i="2" s="1"/>
  <c r="I728" i="2" s="1" a="1"/>
  <c r="I728" i="2" s="1"/>
  <c r="R728" i="2" a="1"/>
  <c r="R728" i="2" s="1"/>
  <c r="V728" i="2" l="1" a="1"/>
  <c r="V728" i="2" s="1"/>
  <c r="W728" i="2" s="1"/>
  <c r="L728" i="2" a="1"/>
  <c r="L728" i="2" s="1"/>
  <c r="K729" i="2" s="1" a="1"/>
  <c r="K729" i="2" s="1"/>
  <c r="J729" i="2" a="1"/>
  <c r="J729" i="2" s="1"/>
  <c r="M728" i="2" a="1"/>
  <c r="M728" i="2" s="1"/>
  <c r="O728" i="2" l="1" a="1"/>
  <c r="O728" i="2" s="1"/>
  <c r="P729" i="2" s="1" a="1"/>
  <c r="P729" i="2" s="1"/>
  <c r="N729" i="2" a="1"/>
  <c r="N729" i="2" s="1"/>
  <c r="Q728" i="2" a="1"/>
  <c r="Q728" i="2" s="1"/>
  <c r="T729" i="2" l="1"/>
  <c r="U729" i="2" s="1"/>
  <c r="R729" i="2" a="1"/>
  <c r="R729" i="2" s="1"/>
  <c r="S729" i="2" a="1"/>
  <c r="S729" i="2" s="1"/>
  <c r="I729" i="2" l="1" a="1"/>
  <c r="I729" i="2" s="1"/>
  <c r="L729" i="2" l="1" a="1"/>
  <c r="L729" i="2" s="1"/>
  <c r="K730" i="2" s="1" a="1"/>
  <c r="K730" i="2" s="1"/>
  <c r="J730" i="2" a="1"/>
  <c r="J730" i="2" s="1"/>
  <c r="V729" i="2" a="1"/>
  <c r="V729" i="2" s="1"/>
  <c r="M729" i="2" l="1" a="1"/>
  <c r="M729" i="2" s="1"/>
  <c r="N730" i="2" s="1" a="1"/>
  <c r="N730" i="2" s="1"/>
  <c r="W729" i="2"/>
  <c r="O729" i="2" l="1" a="1"/>
  <c r="O729" i="2" s="1"/>
  <c r="P730" i="2" s="1" a="1"/>
  <c r="P730" i="2" s="1"/>
  <c r="Q729" i="2" l="1" a="1"/>
  <c r="Q729" i="2" s="1"/>
  <c r="T730" i="2" s="1"/>
  <c r="U730" i="2" s="1"/>
  <c r="R730" i="2" l="1" a="1"/>
  <c r="R730" i="2" s="1"/>
  <c r="S730" i="2" a="1"/>
  <c r="S730" i="2" s="1"/>
  <c r="I730" i="2" s="1" a="1"/>
  <c r="I730" i="2" s="1"/>
  <c r="L730" i="2" s="1" a="1"/>
  <c r="L730" i="2" s="1"/>
  <c r="K731" i="2" s="1" a="1"/>
  <c r="K731" i="2" s="1"/>
  <c r="J731" i="2" l="1" a="1"/>
  <c r="J731" i="2" s="1"/>
  <c r="V730" i="2" a="1"/>
  <c r="V730" i="2" s="1"/>
  <c r="W730" i="2" s="1"/>
  <c r="M730" i="2" a="1"/>
  <c r="M730" i="2" s="1"/>
  <c r="N731" i="2" s="1" a="1"/>
  <c r="N731" i="2" s="1"/>
  <c r="O730" i="2" l="1" a="1"/>
  <c r="O730" i="2" s="1"/>
  <c r="P731" i="2" s="1" a="1"/>
  <c r="P731" i="2" s="1"/>
  <c r="Q730" i="2" l="1" a="1"/>
  <c r="Q730" i="2" s="1"/>
  <c r="T731" i="2" s="1"/>
  <c r="U731" i="2" s="1"/>
  <c r="R731" i="2" l="1" a="1"/>
  <c r="R731" i="2" s="1"/>
  <c r="S731" i="2" a="1"/>
  <c r="S731" i="2" s="1"/>
  <c r="I731" i="2" s="1" a="1"/>
  <c r="I731" i="2" s="1"/>
  <c r="L731" i="2" s="1" a="1"/>
  <c r="L731" i="2" s="1"/>
  <c r="K732" i="2" s="1" a="1"/>
  <c r="K732" i="2" s="1"/>
  <c r="V731" i="2" l="1" a="1"/>
  <c r="V731" i="2" s="1"/>
  <c r="W731" i="2" s="1"/>
  <c r="J732" i="2" a="1"/>
  <c r="J732" i="2" s="1"/>
  <c r="M731" i="2" a="1"/>
  <c r="M731" i="2" s="1"/>
  <c r="O731" i="2" s="1" a="1"/>
  <c r="O731" i="2" s="1"/>
  <c r="N732" i="2" l="1" a="1"/>
  <c r="N732" i="2" s="1"/>
  <c r="P732" i="2" a="1"/>
  <c r="P732" i="2" s="1"/>
  <c r="Q731" i="2" a="1"/>
  <c r="Q731" i="2" s="1"/>
  <c r="T732" i="2" s="1"/>
  <c r="U732" i="2" s="1"/>
  <c r="S732" i="2" l="1" a="1"/>
  <c r="S732" i="2" s="1"/>
  <c r="I732" i="2" s="1" a="1"/>
  <c r="I732" i="2" s="1"/>
  <c r="R732" i="2" a="1"/>
  <c r="R732" i="2" s="1"/>
  <c r="V732" i="2" l="1" a="1"/>
  <c r="V732" i="2" s="1"/>
  <c r="W732" i="2" s="1"/>
  <c r="L732" i="2" a="1"/>
  <c r="L732" i="2" s="1"/>
  <c r="K733" i="2" s="1" a="1"/>
  <c r="K733" i="2" s="1"/>
  <c r="J733" i="2" a="1"/>
  <c r="J733" i="2" s="1"/>
  <c r="M732" i="2" l="1" a="1"/>
  <c r="M732" i="2" s="1"/>
  <c r="O732" i="2" s="1" a="1"/>
  <c r="O732" i="2" s="1"/>
  <c r="P733" i="2" s="1" a="1"/>
  <c r="P733" i="2" s="1"/>
  <c r="N733" i="2" l="1" a="1"/>
  <c r="N733" i="2" s="1"/>
  <c r="Q732" i="2" a="1"/>
  <c r="Q732" i="2" s="1"/>
  <c r="T733" i="2" s="1"/>
  <c r="U733" i="2" s="1"/>
  <c r="S733" i="2" l="1" a="1"/>
  <c r="S733" i="2" s="1"/>
  <c r="I733" i="2" s="1" a="1"/>
  <c r="I733" i="2" s="1"/>
  <c r="R733" i="2" a="1"/>
  <c r="R733" i="2" s="1"/>
  <c r="L733" i="2" l="1" a="1"/>
  <c r="L733" i="2" s="1"/>
  <c r="K734" i="2" s="1" a="1"/>
  <c r="K734" i="2" s="1"/>
  <c r="J734" i="2" a="1"/>
  <c r="J734" i="2" s="1"/>
  <c r="V733" i="2" a="1"/>
  <c r="V733" i="2" s="1"/>
  <c r="M733" i="2" l="1" a="1"/>
  <c r="M733" i="2" s="1"/>
  <c r="W733" i="2"/>
  <c r="O733" i="2" a="1"/>
  <c r="O733" i="2" s="1"/>
  <c r="P734" i="2" s="1" a="1"/>
  <c r="P734" i="2" s="1"/>
  <c r="N734" i="2" a="1"/>
  <c r="N734" i="2" s="1"/>
  <c r="Q733" i="2" l="1" a="1"/>
  <c r="Q733" i="2" s="1"/>
  <c r="T734" i="2" s="1"/>
  <c r="U734" i="2" s="1"/>
  <c r="R734" i="2" l="1" a="1"/>
  <c r="R734" i="2" s="1"/>
  <c r="S734" i="2" a="1"/>
  <c r="S734" i="2" s="1"/>
  <c r="I734" i="2" s="1" a="1"/>
  <c r="I734" i="2" s="1"/>
  <c r="V734" i="2" s="1" a="1"/>
  <c r="V734" i="2" s="1"/>
  <c r="W734" i="2" l="1"/>
  <c r="J735" i="2" a="1"/>
  <c r="J735" i="2" s="1"/>
  <c r="L734" i="2" a="1"/>
  <c r="L734" i="2" s="1"/>
  <c r="K735" i="2" s="1" a="1"/>
  <c r="K735" i="2" s="1"/>
  <c r="M734" i="2" l="1" a="1"/>
  <c r="M734" i="2" s="1"/>
  <c r="O734" i="2" l="1" a="1"/>
  <c r="O734" i="2" s="1"/>
  <c r="P735" i="2" s="1" a="1"/>
  <c r="P735" i="2" s="1"/>
  <c r="N735" i="2" a="1"/>
  <c r="N735" i="2" s="1"/>
  <c r="Q734" i="2" l="1" a="1"/>
  <c r="Q734" i="2" s="1"/>
  <c r="T735" i="2" s="1"/>
  <c r="U735" i="2" s="1"/>
  <c r="S735" i="2" l="1" a="1"/>
  <c r="S735" i="2" s="1"/>
  <c r="I735" i="2" s="1" a="1"/>
  <c r="I735" i="2" s="1"/>
  <c r="R735" i="2" a="1"/>
  <c r="R735" i="2" s="1"/>
  <c r="J736" i="2" l="1" a="1"/>
  <c r="J736" i="2" s="1"/>
  <c r="L735" i="2" a="1"/>
  <c r="L735" i="2" s="1"/>
  <c r="K736" i="2" s="1" a="1"/>
  <c r="K736" i="2" s="1"/>
  <c r="V735" i="2" a="1"/>
  <c r="V735" i="2" s="1"/>
  <c r="M735" i="2" l="1" a="1"/>
  <c r="M735" i="2" s="1"/>
  <c r="O735" i="2" s="1" a="1"/>
  <c r="O735" i="2" s="1"/>
  <c r="P736" i="2" s="1" a="1"/>
  <c r="P736" i="2" s="1"/>
  <c r="W735" i="2"/>
  <c r="N736" i="2" l="1" a="1"/>
  <c r="N736" i="2" s="1"/>
  <c r="Q735" i="2" a="1"/>
  <c r="Q735" i="2" s="1"/>
  <c r="S736" i="2" s="1" a="1"/>
  <c r="S736" i="2" s="1"/>
  <c r="R736" i="2" l="1" a="1"/>
  <c r="R736" i="2" s="1"/>
  <c r="T736" i="2"/>
  <c r="U736" i="2" s="1"/>
  <c r="I736" i="2" a="1"/>
  <c r="I736" i="2" s="1"/>
  <c r="V736" i="2" s="1" a="1"/>
  <c r="V736" i="2" s="1"/>
  <c r="L736" i="2" l="1" a="1"/>
  <c r="L736" i="2" s="1"/>
  <c r="K737" i="2" s="1" a="1"/>
  <c r="K737" i="2" s="1"/>
  <c r="J737" i="2" a="1"/>
  <c r="J737" i="2" s="1"/>
  <c r="W736" i="2"/>
  <c r="M736" i="2" l="1" a="1"/>
  <c r="M736" i="2" s="1"/>
  <c r="O736" i="2" s="1" a="1"/>
  <c r="O736" i="2" s="1"/>
  <c r="P737" i="2" s="1" a="1"/>
  <c r="P737" i="2" s="1"/>
  <c r="N737" i="2" l="1" a="1"/>
  <c r="N737" i="2" s="1"/>
  <c r="Q736" i="2" a="1"/>
  <c r="Q736" i="2" s="1"/>
  <c r="R737" i="2" s="1" a="1"/>
  <c r="R737" i="2" s="1"/>
  <c r="S737" i="2" l="1" a="1"/>
  <c r="S737" i="2" s="1"/>
  <c r="I737" i="2" s="1" a="1"/>
  <c r="I737" i="2" s="1"/>
  <c r="T737" i="2"/>
  <c r="U737" i="2" s="1"/>
  <c r="L737" i="2" l="1" a="1"/>
  <c r="L737" i="2" s="1"/>
  <c r="K738" i="2" s="1" a="1"/>
  <c r="K738" i="2" s="1"/>
  <c r="J738" i="2" a="1"/>
  <c r="J738" i="2" s="1"/>
  <c r="V737" i="2" a="1"/>
  <c r="V737" i="2" s="1"/>
  <c r="W737" i="2" l="1"/>
  <c r="M737" i="2" a="1"/>
  <c r="M737" i="2" s="1"/>
  <c r="O737" i="2" l="1" a="1"/>
  <c r="O737" i="2" s="1"/>
  <c r="P738" i="2" s="1" a="1"/>
  <c r="P738" i="2" s="1"/>
  <c r="N738" i="2" a="1"/>
  <c r="N738" i="2" s="1"/>
  <c r="Q737" i="2" l="1" a="1"/>
  <c r="Q737" i="2" s="1"/>
  <c r="T738" i="2" s="1"/>
  <c r="U738" i="2" s="1"/>
  <c r="R738" i="2" l="1" a="1"/>
  <c r="R738" i="2" s="1"/>
  <c r="S738" i="2" a="1"/>
  <c r="S738" i="2" s="1"/>
  <c r="I738" i="2" s="1" a="1"/>
  <c r="I738" i="2" s="1"/>
  <c r="L738" i="2" l="1" a="1"/>
  <c r="L738" i="2" s="1"/>
  <c r="K739" i="2" s="1" a="1"/>
  <c r="K739" i="2" s="1"/>
  <c r="J739" i="2" a="1"/>
  <c r="J739" i="2" s="1"/>
  <c r="V738" i="2" a="1"/>
  <c r="V738" i="2" s="1"/>
  <c r="M738" i="2" l="1" a="1"/>
  <c r="M738" i="2" s="1"/>
  <c r="N739" i="2" s="1" a="1"/>
  <c r="N739" i="2" s="1"/>
  <c r="W738" i="2"/>
  <c r="O738" i="2" l="1" a="1"/>
  <c r="O738" i="2" s="1"/>
  <c r="P739" i="2" s="1" a="1"/>
  <c r="P739" i="2" s="1"/>
  <c r="Q738" i="2" a="1"/>
  <c r="Q738" i="2" s="1"/>
  <c r="R739" i="2" l="1" a="1"/>
  <c r="R739" i="2" s="1"/>
  <c r="T739" i="2"/>
  <c r="U739" i="2" s="1"/>
  <c r="S739" i="2" a="1"/>
  <c r="S739" i="2" s="1"/>
  <c r="I739" i="2" l="1" a="1"/>
  <c r="I739" i="2" s="1"/>
  <c r="L739" i="2" l="1" a="1"/>
  <c r="L739" i="2" s="1"/>
  <c r="K740" i="2" s="1" a="1"/>
  <c r="K740" i="2" s="1"/>
  <c r="J740" i="2" a="1"/>
  <c r="J740" i="2" s="1"/>
  <c r="V739" i="2" a="1"/>
  <c r="V739" i="2" s="1"/>
  <c r="M739" i="2" l="1" a="1"/>
  <c r="M739" i="2" s="1"/>
  <c r="O739" i="2" s="1" a="1"/>
  <c r="O739" i="2" s="1"/>
  <c r="P740" i="2" s="1" a="1"/>
  <c r="P740" i="2" s="1"/>
  <c r="W739" i="2"/>
  <c r="N740" i="2" l="1" a="1"/>
  <c r="N740" i="2" s="1"/>
  <c r="Q739" i="2" a="1"/>
  <c r="Q739" i="2" s="1"/>
  <c r="R740" i="2" s="1" a="1"/>
  <c r="R740" i="2" s="1"/>
  <c r="S740" i="2" l="1" a="1"/>
  <c r="S740" i="2" s="1"/>
  <c r="I740" i="2" s="1" a="1"/>
  <c r="I740" i="2" s="1"/>
  <c r="V740" i="2" s="1" a="1"/>
  <c r="V740" i="2" s="1"/>
  <c r="T740" i="2"/>
  <c r="U740" i="2" s="1"/>
  <c r="L740" i="2" l="1" a="1"/>
  <c r="L740" i="2" s="1"/>
  <c r="K741" i="2" s="1" a="1"/>
  <c r="K741" i="2" s="1"/>
  <c r="J741" i="2" a="1"/>
  <c r="J741" i="2" s="1"/>
  <c r="W740" i="2"/>
  <c r="M740" i="2" l="1" a="1"/>
  <c r="M740" i="2" s="1"/>
  <c r="N741" i="2" s="1" a="1"/>
  <c r="N741" i="2" s="1"/>
  <c r="O740" i="2" l="1" a="1"/>
  <c r="O740" i="2" s="1"/>
  <c r="P741" i="2" s="1" a="1"/>
  <c r="P741" i="2" s="1"/>
  <c r="Q740" i="2" l="1" a="1"/>
  <c r="Q740" i="2" s="1"/>
  <c r="S741" i="2" s="1" a="1"/>
  <c r="S741" i="2" s="1"/>
  <c r="T741" i="2"/>
  <c r="U741" i="2" s="1"/>
  <c r="R741" i="2" a="1"/>
  <c r="R741" i="2" s="1"/>
  <c r="I741" i="2" a="1"/>
  <c r="I741" i="2" s="1"/>
  <c r="L741" i="2" l="1" a="1"/>
  <c r="L741" i="2" s="1"/>
  <c r="K742" i="2" s="1" a="1"/>
  <c r="K742" i="2" s="1"/>
  <c r="J742" i="2" a="1"/>
  <c r="J742" i="2" s="1"/>
  <c r="V741" i="2" a="1"/>
  <c r="V741" i="2" s="1"/>
  <c r="M741" i="2" l="1" a="1"/>
  <c r="M741" i="2" s="1"/>
  <c r="W741" i="2"/>
  <c r="N742" i="2" l="1" a="1"/>
  <c r="N742" i="2" s="1"/>
  <c r="O741" i="2" a="1"/>
  <c r="O741" i="2" s="1"/>
  <c r="P742" i="2" s="1" a="1"/>
  <c r="P742" i="2" s="1"/>
  <c r="Q741" i="2" l="1" a="1"/>
  <c r="Q741" i="2" s="1"/>
  <c r="T742" i="2" s="1"/>
  <c r="U742" i="2" s="1"/>
  <c r="R742" i="2" l="1" a="1"/>
  <c r="R742" i="2" s="1"/>
  <c r="S742" i="2" a="1"/>
  <c r="S742" i="2" s="1"/>
  <c r="I742" i="2" s="1" a="1"/>
  <c r="I742" i="2" s="1"/>
  <c r="L742" i="2" l="1" a="1"/>
  <c r="L742" i="2" s="1"/>
  <c r="K743" i="2" s="1" a="1"/>
  <c r="K743" i="2" s="1"/>
  <c r="J743" i="2" a="1"/>
  <c r="J743" i="2" s="1"/>
  <c r="V742" i="2" a="1"/>
  <c r="V742" i="2" s="1"/>
  <c r="M742" i="2" l="1" a="1"/>
  <c r="M742" i="2" s="1"/>
  <c r="O742" i="2" s="1" a="1"/>
  <c r="O742" i="2" s="1"/>
  <c r="P743" i="2" s="1" a="1"/>
  <c r="P743" i="2" s="1"/>
  <c r="W742" i="2"/>
  <c r="N743" i="2" l="1" a="1"/>
  <c r="N743" i="2" s="1"/>
  <c r="Q742" i="2" a="1"/>
  <c r="Q742" i="2" s="1"/>
  <c r="T743" i="2" l="1"/>
  <c r="U743" i="2" s="1"/>
  <c r="R743" i="2" a="1"/>
  <c r="R743" i="2" s="1"/>
  <c r="S743" i="2" a="1"/>
  <c r="S743" i="2" s="1"/>
  <c r="I743" i="2" l="1" a="1"/>
  <c r="I743" i="2" s="1"/>
  <c r="L743" i="2" l="1" a="1"/>
  <c r="L743" i="2" s="1"/>
  <c r="K744" i="2" s="1" a="1"/>
  <c r="K744" i="2" s="1"/>
  <c r="J744" i="2" a="1"/>
  <c r="J744" i="2" s="1"/>
  <c r="V743" i="2" a="1"/>
  <c r="V743" i="2" s="1"/>
  <c r="W743" i="2" l="1"/>
  <c r="M743" i="2" a="1"/>
  <c r="M743" i="2" s="1"/>
  <c r="N744" i="2" l="1" a="1"/>
  <c r="N744" i="2" s="1"/>
  <c r="O743" i="2" a="1"/>
  <c r="O743" i="2" s="1"/>
  <c r="P744" i="2" s="1" a="1"/>
  <c r="P744" i="2" s="1"/>
  <c r="Q743" i="2" l="1" a="1"/>
  <c r="Q743" i="2" s="1"/>
  <c r="R744" i="2" l="1" a="1"/>
  <c r="R744" i="2" s="1"/>
  <c r="T744" i="2"/>
  <c r="U744" i="2" s="1"/>
  <c r="S744" i="2" a="1"/>
  <c r="S744" i="2" s="1"/>
  <c r="I744" i="2" l="1" a="1"/>
  <c r="I744" i="2" s="1"/>
  <c r="J745" i="2" l="1" a="1"/>
  <c r="J745" i="2" s="1"/>
  <c r="L744" i="2" a="1"/>
  <c r="L744" i="2" s="1"/>
  <c r="K745" i="2" s="1" a="1"/>
  <c r="K745" i="2" s="1"/>
  <c r="V744" i="2" a="1"/>
  <c r="V744" i="2" s="1"/>
  <c r="W744" i="2" l="1"/>
  <c r="M744" i="2" a="1"/>
  <c r="M744" i="2" s="1"/>
  <c r="O744" i="2" l="1" a="1"/>
  <c r="O744" i="2" s="1"/>
  <c r="P745" i="2" s="1" a="1"/>
  <c r="P745" i="2" s="1"/>
  <c r="N745" i="2" a="1"/>
  <c r="N745" i="2" s="1"/>
  <c r="Q744" i="2" l="1" a="1"/>
  <c r="Q744" i="2" s="1"/>
  <c r="R745" i="2" s="1" a="1"/>
  <c r="R745" i="2" s="1"/>
  <c r="S745" i="2" l="1" a="1"/>
  <c r="S745" i="2" s="1"/>
  <c r="I745" i="2" s="1" a="1"/>
  <c r="I745" i="2" s="1"/>
  <c r="V745" i="2" s="1" a="1"/>
  <c r="V745" i="2" s="1"/>
  <c r="T745" i="2"/>
  <c r="U745" i="2" s="1"/>
  <c r="W745" i="2" l="1"/>
  <c r="L745" i="2" a="1"/>
  <c r="L745" i="2" s="1"/>
  <c r="K746" i="2" s="1" a="1"/>
  <c r="K746" i="2" s="1"/>
  <c r="J746" i="2" a="1"/>
  <c r="J746" i="2" s="1"/>
  <c r="M745" i="2" a="1"/>
  <c r="M745" i="2" s="1"/>
  <c r="N746" i="2" l="1" a="1"/>
  <c r="N746" i="2" s="1"/>
  <c r="O745" i="2" a="1"/>
  <c r="O745" i="2" s="1"/>
  <c r="P746" i="2" s="1" a="1"/>
  <c r="P746" i="2" s="1"/>
  <c r="Q745" i="2" l="1" a="1"/>
  <c r="Q745" i="2" s="1"/>
  <c r="T746" i="2" s="1"/>
  <c r="U746" i="2" s="1"/>
  <c r="S746" i="2" l="1" a="1"/>
  <c r="S746" i="2" s="1"/>
  <c r="I746" i="2" s="1" a="1"/>
  <c r="I746" i="2" s="1"/>
  <c r="R746" i="2" a="1"/>
  <c r="R746" i="2" s="1"/>
  <c r="L746" i="2" l="1" a="1"/>
  <c r="L746" i="2" s="1"/>
  <c r="K747" i="2" s="1" a="1"/>
  <c r="K747" i="2" s="1"/>
  <c r="J747" i="2" a="1"/>
  <c r="J747" i="2" s="1"/>
  <c r="V746" i="2" a="1"/>
  <c r="V746" i="2" s="1"/>
  <c r="M746" i="2" l="1" a="1"/>
  <c r="M746" i="2" s="1"/>
  <c r="N747" i="2" s="1" a="1"/>
  <c r="N747" i="2" s="1"/>
  <c r="W746" i="2"/>
  <c r="O746" i="2" l="1" a="1"/>
  <c r="O746" i="2" s="1"/>
  <c r="P747" i="2" s="1" a="1"/>
  <c r="P747" i="2" s="1"/>
  <c r="Q746" i="2" l="1" a="1"/>
  <c r="Q746" i="2" s="1"/>
  <c r="S747" i="2" l="1" a="1"/>
  <c r="S747" i="2" s="1"/>
  <c r="I747" i="2" s="1" a="1"/>
  <c r="I747" i="2" s="1"/>
  <c r="T747" i="2"/>
  <c r="U747" i="2" s="1"/>
  <c r="R747" i="2" a="1"/>
  <c r="R747" i="2" s="1"/>
  <c r="V747" i="2" l="1" a="1"/>
  <c r="V747" i="2" s="1"/>
  <c r="W747" i="2" s="1"/>
  <c r="L747" i="2" a="1"/>
  <c r="L747" i="2" s="1"/>
  <c r="K748" i="2" s="1" a="1"/>
  <c r="K748" i="2" s="1"/>
  <c r="J748" i="2" a="1"/>
  <c r="J748" i="2" s="1"/>
  <c r="M747" i="2" l="1" a="1"/>
  <c r="M747" i="2" s="1"/>
  <c r="N748" i="2" s="1" a="1"/>
  <c r="N748" i="2" s="1"/>
  <c r="O747" i="2" l="1" a="1"/>
  <c r="O747" i="2" s="1"/>
  <c r="P748" i="2" s="1" a="1"/>
  <c r="P748" i="2" s="1"/>
  <c r="Q747" i="2" a="1"/>
  <c r="Q747" i="2" s="1"/>
  <c r="T748" i="2" s="1"/>
  <c r="U748" i="2" s="1"/>
  <c r="R748" i="2" l="1" a="1"/>
  <c r="R748" i="2" s="1"/>
  <c r="S748" i="2" a="1"/>
  <c r="S748" i="2" s="1"/>
  <c r="I748" i="2" s="1" a="1"/>
  <c r="I748" i="2" s="1"/>
  <c r="L748" i="2" l="1" a="1"/>
  <c r="L748" i="2" s="1"/>
  <c r="K749" i="2" s="1" a="1"/>
  <c r="K749" i="2" s="1"/>
  <c r="J749" i="2" a="1"/>
  <c r="J749" i="2" s="1"/>
  <c r="V748" i="2" a="1"/>
  <c r="V748" i="2" s="1"/>
  <c r="M748" i="2" l="1" a="1"/>
  <c r="M748" i="2" s="1"/>
  <c r="O748" i="2" s="1" a="1"/>
  <c r="O748" i="2" s="1"/>
  <c r="P749" i="2" s="1" a="1"/>
  <c r="P749" i="2" s="1"/>
  <c r="W748" i="2"/>
  <c r="N749" i="2" l="1" a="1"/>
  <c r="N749" i="2" s="1"/>
  <c r="Q748" i="2" a="1"/>
  <c r="Q748" i="2" s="1"/>
  <c r="T749" i="2" s="1"/>
  <c r="U749" i="2" s="1"/>
  <c r="R749" i="2" l="1" a="1"/>
  <c r="R749" i="2" s="1"/>
  <c r="S749" i="2" a="1"/>
  <c r="S749" i="2" s="1"/>
  <c r="I749" i="2" s="1" a="1"/>
  <c r="I749" i="2" s="1"/>
  <c r="V749" i="2" l="1" a="1"/>
  <c r="V749" i="2" s="1"/>
  <c r="W749" i="2" s="1"/>
  <c r="L749" i="2" a="1"/>
  <c r="L749" i="2" s="1"/>
  <c r="K750" i="2" s="1" a="1"/>
  <c r="K750" i="2" s="1"/>
  <c r="J750" i="2" a="1"/>
  <c r="J750" i="2" s="1"/>
  <c r="M749" i="2" l="1" a="1"/>
  <c r="M749" i="2" s="1"/>
  <c r="O749" i="2" s="1" a="1"/>
  <c r="O749" i="2" s="1"/>
  <c r="P750" i="2" s="1" a="1"/>
  <c r="P750" i="2" s="1"/>
  <c r="N750" i="2" l="1" a="1"/>
  <c r="N750" i="2" s="1"/>
  <c r="Q749" i="2" a="1"/>
  <c r="Q749" i="2" s="1"/>
  <c r="S750" i="2" l="1" a="1"/>
  <c r="S750" i="2" s="1"/>
  <c r="T750" i="2"/>
  <c r="U750" i="2" s="1"/>
  <c r="R750" i="2" a="1"/>
  <c r="R750" i="2" s="1"/>
  <c r="I750" i="2" l="1" a="1"/>
  <c r="I750" i="2" s="1"/>
  <c r="L750" i="2" l="1" a="1"/>
  <c r="L750" i="2" s="1"/>
  <c r="K751" i="2" s="1" a="1"/>
  <c r="K751" i="2" s="1"/>
  <c r="J751" i="2" a="1"/>
  <c r="J751" i="2" s="1"/>
  <c r="V750" i="2" a="1"/>
  <c r="V750" i="2" s="1"/>
  <c r="W750" i="2" l="1"/>
  <c r="M750" i="2" a="1"/>
  <c r="M750" i="2" s="1"/>
  <c r="N751" i="2" l="1" a="1"/>
  <c r="N751" i="2" s="1"/>
  <c r="O750" i="2" a="1"/>
  <c r="O750" i="2" s="1"/>
  <c r="P751" i="2" s="1" a="1"/>
  <c r="P751" i="2" s="1"/>
  <c r="Q750" i="2" l="1" a="1"/>
  <c r="Q750" i="2" s="1"/>
  <c r="S751" i="2" l="1" a="1"/>
  <c r="S751" i="2" s="1"/>
  <c r="T751" i="2"/>
  <c r="U751" i="2" s="1"/>
  <c r="R751" i="2" a="1"/>
  <c r="R751" i="2" s="1"/>
  <c r="I751" i="2" l="1" a="1"/>
  <c r="I751" i="2" s="1"/>
  <c r="V751" i="2" s="1" a="1"/>
  <c r="V751" i="2" s="1"/>
  <c r="W751" i="2" l="1"/>
  <c r="L751" i="2" a="1"/>
  <c r="L751" i="2" s="1"/>
  <c r="K752" i="2" s="1" a="1"/>
  <c r="K752" i="2" s="1"/>
  <c r="J752" i="2" a="1"/>
  <c r="J752" i="2" s="1"/>
  <c r="M751" i="2" l="1" a="1"/>
  <c r="M751" i="2" s="1"/>
  <c r="O751" i="2" s="1" a="1"/>
  <c r="O751" i="2" s="1"/>
  <c r="P752" i="2" s="1" a="1"/>
  <c r="P752" i="2" s="1"/>
  <c r="Q751" i="2" l="1" a="1"/>
  <c r="Q751" i="2" s="1"/>
  <c r="T752" i="2" s="1"/>
  <c r="U752" i="2" s="1"/>
  <c r="N752" i="2" a="1"/>
  <c r="N752" i="2" s="1"/>
  <c r="S752" i="2" l="1" a="1"/>
  <c r="S752" i="2" s="1"/>
  <c r="R752" i="2" a="1"/>
  <c r="R752" i="2" s="1"/>
  <c r="I752" i="2" a="1"/>
  <c r="I752" i="2" s="1"/>
  <c r="L752" i="2" l="1" a="1"/>
  <c r="L752" i="2" s="1"/>
  <c r="K753" i="2" s="1" a="1"/>
  <c r="K753" i="2" s="1"/>
  <c r="J753" i="2" a="1"/>
  <c r="J753" i="2" s="1"/>
  <c r="V752" i="2" a="1"/>
  <c r="V752" i="2" s="1"/>
  <c r="M752" i="2" l="1" a="1"/>
  <c r="M752" i="2" s="1"/>
  <c r="O752" i="2" s="1" a="1"/>
  <c r="O752" i="2" s="1"/>
  <c r="P753" i="2" s="1" a="1"/>
  <c r="P753" i="2" s="1"/>
  <c r="W752" i="2"/>
  <c r="N753" i="2" l="1" a="1"/>
  <c r="N753" i="2" s="1"/>
  <c r="Q752" i="2" a="1"/>
  <c r="Q752" i="2" s="1"/>
  <c r="T753" i="2" s="1"/>
  <c r="U753" i="2" s="1"/>
  <c r="S753" i="2" l="1" a="1"/>
  <c r="S753" i="2" s="1"/>
  <c r="I753" i="2" s="1" a="1"/>
  <c r="I753" i="2" s="1"/>
  <c r="R753" i="2" a="1"/>
  <c r="R753" i="2" s="1"/>
  <c r="V753" i="2" l="1" a="1"/>
  <c r="V753" i="2" s="1"/>
  <c r="W753" i="2" s="1"/>
  <c r="L753" i="2" a="1"/>
  <c r="L753" i="2" s="1"/>
  <c r="K754" i="2" s="1" a="1"/>
  <c r="K754" i="2" s="1"/>
  <c r="J754" i="2" a="1"/>
  <c r="J754" i="2" s="1"/>
  <c r="M753" i="2" l="1" a="1"/>
  <c r="M753" i="2" s="1"/>
  <c r="O753" i="2" s="1" a="1"/>
  <c r="O753" i="2" s="1"/>
  <c r="P754" i="2" s="1" a="1"/>
  <c r="P754" i="2" s="1"/>
  <c r="Q753" i="2" l="1" a="1"/>
  <c r="Q753" i="2" s="1"/>
  <c r="T754" i="2" s="1"/>
  <c r="U754" i="2" s="1"/>
  <c r="N754" i="2" a="1"/>
  <c r="N754" i="2" s="1"/>
  <c r="S754" i="2" l="1" a="1"/>
  <c r="S754" i="2" s="1"/>
  <c r="I754" i="2" s="1" a="1"/>
  <c r="I754" i="2" s="1"/>
  <c r="R754" i="2" a="1"/>
  <c r="R754" i="2" s="1"/>
  <c r="V754" i="2" l="1" a="1"/>
  <c r="V754" i="2" s="1"/>
  <c r="W754" i="2" s="1"/>
  <c r="J755" i="2" a="1"/>
  <c r="J755" i="2" s="1"/>
  <c r="L754" i="2" a="1"/>
  <c r="L754" i="2" s="1"/>
  <c r="K755" i="2" s="1" a="1"/>
  <c r="K755" i="2" s="1"/>
  <c r="M754" i="2" l="1" a="1"/>
  <c r="M754" i="2" s="1"/>
  <c r="O754" i="2" s="1" a="1"/>
  <c r="O754" i="2" s="1"/>
  <c r="P755" i="2" s="1" a="1"/>
  <c r="P755" i="2" s="1"/>
  <c r="N755" i="2" l="1" a="1"/>
  <c r="N755" i="2" s="1"/>
  <c r="Q754" i="2" a="1"/>
  <c r="Q754" i="2" s="1"/>
  <c r="T755" i="2" s="1"/>
  <c r="U755" i="2" s="1"/>
  <c r="R755" i="2" l="1" a="1"/>
  <c r="R755" i="2" s="1"/>
  <c r="S755" i="2" a="1"/>
  <c r="S755" i="2" s="1"/>
  <c r="I755" i="2" s="1" a="1"/>
  <c r="I755" i="2" s="1"/>
  <c r="V755" i="2" l="1" a="1"/>
  <c r="V755" i="2" s="1"/>
  <c r="W755" i="2" s="1"/>
  <c r="J756" i="2" a="1"/>
  <c r="J756" i="2" s="1"/>
  <c r="L755" i="2" a="1"/>
  <c r="L755" i="2" s="1"/>
  <c r="K756" i="2" s="1" a="1"/>
  <c r="K756" i="2" s="1"/>
  <c r="M755" i="2" l="1" a="1"/>
  <c r="M755" i="2" s="1"/>
  <c r="N756" i="2" l="1" a="1"/>
  <c r="N756" i="2" s="1"/>
  <c r="O755" i="2" a="1"/>
  <c r="O755" i="2" s="1"/>
  <c r="P756" i="2" s="1" a="1"/>
  <c r="P756" i="2" s="1"/>
  <c r="Q755" i="2" l="1" a="1"/>
  <c r="Q755" i="2" s="1"/>
  <c r="T756" i="2" l="1"/>
  <c r="U756" i="2" s="1"/>
  <c r="R756" i="2" a="1"/>
  <c r="R756" i="2" s="1"/>
  <c r="S756" i="2" a="1"/>
  <c r="S756" i="2" s="1"/>
  <c r="I756" i="2" l="1" a="1"/>
  <c r="I756" i="2" s="1"/>
  <c r="J757" i="2" l="1" a="1"/>
  <c r="J757" i="2" s="1"/>
  <c r="L756" i="2" a="1"/>
  <c r="L756" i="2" s="1"/>
  <c r="K757" i="2" s="1" a="1"/>
  <c r="K757" i="2" s="1"/>
  <c r="V756" i="2" a="1"/>
  <c r="V756" i="2" s="1"/>
  <c r="W756" i="2" l="1"/>
  <c r="M756" i="2" a="1"/>
  <c r="M756" i="2" s="1"/>
  <c r="N757" i="2" l="1" a="1"/>
  <c r="N757" i="2" s="1"/>
  <c r="O756" i="2" a="1"/>
  <c r="O756" i="2" s="1"/>
  <c r="P757" i="2" s="1" a="1"/>
  <c r="P757" i="2" s="1"/>
  <c r="Q756" i="2" l="1" a="1"/>
  <c r="Q756" i="2" s="1"/>
  <c r="T757" i="2" l="1"/>
  <c r="U757" i="2" s="1"/>
  <c r="R757" i="2" a="1"/>
  <c r="R757" i="2" s="1"/>
  <c r="S757" i="2" a="1"/>
  <c r="S757" i="2" s="1"/>
  <c r="I757" i="2" l="1" a="1"/>
  <c r="I757" i="2" s="1"/>
  <c r="V757" i="2" s="1" a="1"/>
  <c r="V757" i="2" s="1"/>
  <c r="W757" i="2" l="1"/>
  <c r="L757" i="2" a="1"/>
  <c r="L757" i="2" s="1"/>
  <c r="K758" i="2" s="1" a="1"/>
  <c r="K758" i="2" s="1"/>
  <c r="J758" i="2" a="1"/>
  <c r="J758" i="2" s="1"/>
  <c r="M757" i="2" l="1" a="1"/>
  <c r="M757" i="2" s="1"/>
  <c r="N758" i="2" s="1" a="1"/>
  <c r="N758" i="2" s="1"/>
  <c r="O757" i="2" l="1" a="1"/>
  <c r="O757" i="2" s="1"/>
  <c r="P758" i="2" s="1" a="1"/>
  <c r="P758" i="2" s="1"/>
  <c r="Q757" i="2" l="1" a="1"/>
  <c r="Q757" i="2" s="1"/>
  <c r="T758" i="2" s="1"/>
  <c r="U758" i="2" s="1"/>
  <c r="R758" i="2" a="1"/>
  <c r="R758" i="2" s="1"/>
  <c r="S758" i="2" a="1"/>
  <c r="S758" i="2" s="1"/>
  <c r="I758" i="2" l="1" a="1"/>
  <c r="I758" i="2" s="1"/>
  <c r="L758" i="2" l="1" a="1"/>
  <c r="L758" i="2" s="1"/>
  <c r="K759" i="2" s="1" a="1"/>
  <c r="K759" i="2" s="1"/>
  <c r="J759" i="2" a="1"/>
  <c r="J759" i="2" s="1"/>
  <c r="V758" i="2" a="1"/>
  <c r="V758" i="2" s="1"/>
  <c r="M758" i="2" l="1" a="1"/>
  <c r="M758" i="2" s="1"/>
  <c r="O758" i="2" s="1" a="1"/>
  <c r="O758" i="2" s="1"/>
  <c r="P759" i="2" s="1" a="1"/>
  <c r="P759" i="2" s="1"/>
  <c r="W758" i="2"/>
  <c r="N759" i="2" l="1" a="1"/>
  <c r="N759" i="2" s="1"/>
  <c r="Q758" i="2" a="1"/>
  <c r="Q758" i="2" s="1"/>
  <c r="T759" i="2" s="1"/>
  <c r="U759" i="2" s="1"/>
  <c r="R759" i="2" l="1" a="1"/>
  <c r="R759" i="2" s="1"/>
  <c r="S759" i="2" a="1"/>
  <c r="S759" i="2" s="1"/>
  <c r="I759" i="2" s="1" a="1"/>
  <c r="I759" i="2" s="1"/>
  <c r="V759" i="2" s="1" a="1"/>
  <c r="V759" i="2" s="1"/>
  <c r="W759" i="2" l="1"/>
  <c r="L759" i="2" a="1"/>
  <c r="L759" i="2" s="1"/>
  <c r="K760" i="2" s="1" a="1"/>
  <c r="K760" i="2" s="1"/>
  <c r="J760" i="2" a="1"/>
  <c r="J760" i="2" s="1"/>
  <c r="M759" i="2" a="1"/>
  <c r="M759" i="2" s="1"/>
  <c r="N760" i="2" l="1" a="1"/>
  <c r="N760" i="2" s="1"/>
  <c r="O759" i="2" a="1"/>
  <c r="O759" i="2" s="1"/>
  <c r="P760" i="2" s="1" a="1"/>
  <c r="P760" i="2" s="1"/>
  <c r="Q759" i="2" l="1" a="1"/>
  <c r="Q759" i="2" s="1"/>
  <c r="T760" i="2" l="1"/>
  <c r="U760" i="2" s="1"/>
  <c r="R760" i="2" a="1"/>
  <c r="R760" i="2" s="1"/>
  <c r="S760" i="2" a="1"/>
  <c r="S760" i="2" s="1"/>
  <c r="I760" i="2" l="1" a="1"/>
  <c r="I760" i="2" s="1"/>
  <c r="L760" i="2" l="1" a="1"/>
  <c r="L760" i="2" s="1"/>
  <c r="K761" i="2" s="1" a="1"/>
  <c r="K761" i="2" s="1"/>
  <c r="J761" i="2" a="1"/>
  <c r="J761" i="2" s="1"/>
  <c r="V760" i="2" a="1"/>
  <c r="V760" i="2" s="1"/>
  <c r="M760" i="2" l="1" a="1"/>
  <c r="M760" i="2" s="1"/>
  <c r="O760" i="2" s="1" a="1"/>
  <c r="O760" i="2" s="1"/>
  <c r="W760" i="2"/>
  <c r="N761" i="2" l="1" a="1"/>
  <c r="N761" i="2" s="1"/>
  <c r="P761" i="2" a="1"/>
  <c r="P761" i="2" s="1"/>
  <c r="Q760" i="2" a="1"/>
  <c r="Q760" i="2" s="1"/>
  <c r="T761" i="2" s="1"/>
  <c r="U761" i="2" s="1"/>
  <c r="S761" i="2" l="1" a="1"/>
  <c r="S761" i="2" s="1"/>
  <c r="R761" i="2" a="1"/>
  <c r="R761" i="2" s="1"/>
  <c r="I761" i="2" a="1"/>
  <c r="I761" i="2" s="1"/>
  <c r="V761" i="2" l="1" a="1"/>
  <c r="V761" i="2" s="1"/>
  <c r="W761" i="2" s="1"/>
  <c r="L761" i="2" a="1"/>
  <c r="L761" i="2" s="1"/>
  <c r="K762" i="2" s="1" a="1"/>
  <c r="K762" i="2" s="1"/>
  <c r="J762" i="2" a="1"/>
  <c r="J762" i="2" s="1"/>
  <c r="M761" i="2" l="1" a="1"/>
  <c r="M761" i="2" s="1"/>
  <c r="O761" i="2" s="1" a="1"/>
  <c r="O761" i="2" s="1"/>
  <c r="N762" i="2" l="1" a="1"/>
  <c r="N762" i="2" s="1"/>
  <c r="P762" i="2" a="1"/>
  <c r="P762" i="2" s="1"/>
  <c r="Q761" i="2" a="1"/>
  <c r="Q761" i="2" s="1"/>
  <c r="R762" i="2" s="1" a="1"/>
  <c r="R762" i="2" s="1"/>
  <c r="S762" i="2" l="1" a="1"/>
  <c r="S762" i="2" s="1"/>
  <c r="I762" i="2" s="1" a="1"/>
  <c r="I762" i="2" s="1"/>
  <c r="V762" i="2" s="1" a="1"/>
  <c r="V762" i="2" s="1"/>
  <c r="T762" i="2"/>
  <c r="U762" i="2" s="1"/>
  <c r="W762" i="2" l="1"/>
  <c r="L762" i="2" a="1"/>
  <c r="L762" i="2" s="1"/>
  <c r="K763" i="2" s="1" a="1"/>
  <c r="K763" i="2" s="1"/>
  <c r="J763" i="2" a="1"/>
  <c r="J763" i="2" s="1"/>
  <c r="M762" i="2" l="1" a="1"/>
  <c r="M762" i="2" s="1"/>
  <c r="O762" i="2" a="1"/>
  <c r="O762" i="2" s="1"/>
  <c r="P763" i="2" s="1" a="1"/>
  <c r="P763" i="2" s="1"/>
  <c r="N763" i="2" a="1"/>
  <c r="N763" i="2" s="1"/>
  <c r="Q762" i="2" l="1" a="1"/>
  <c r="Q762" i="2" s="1"/>
  <c r="T763" i="2" s="1"/>
  <c r="U763" i="2" s="1"/>
  <c r="S763" i="2" l="1" a="1"/>
  <c r="S763" i="2" s="1"/>
  <c r="I763" i="2" s="1" a="1"/>
  <c r="I763" i="2" s="1"/>
  <c r="R763" i="2" a="1"/>
  <c r="R763" i="2" s="1"/>
  <c r="L763" i="2" l="1" a="1"/>
  <c r="L763" i="2" s="1"/>
  <c r="K764" i="2" s="1" a="1"/>
  <c r="K764" i="2" s="1"/>
  <c r="J764" i="2" a="1"/>
  <c r="J764" i="2" s="1"/>
  <c r="V763" i="2" a="1"/>
  <c r="V763" i="2" s="1"/>
  <c r="M763" i="2" l="1" a="1"/>
  <c r="M763" i="2" s="1"/>
  <c r="O763" i="2" s="1" a="1"/>
  <c r="O763" i="2" s="1"/>
  <c r="P764" i="2" s="1" a="1"/>
  <c r="P764" i="2" s="1"/>
  <c r="W763" i="2"/>
  <c r="N764" i="2" l="1" a="1"/>
  <c r="N764" i="2" s="1"/>
  <c r="Q763" i="2" a="1"/>
  <c r="Q763" i="2" s="1"/>
  <c r="T764" i="2" l="1"/>
  <c r="U764" i="2" s="1"/>
  <c r="R764" i="2" a="1"/>
  <c r="R764" i="2" s="1"/>
  <c r="S764" i="2" a="1"/>
  <c r="S764" i="2" s="1"/>
  <c r="I764" i="2" l="1" a="1"/>
  <c r="I764" i="2" s="1"/>
  <c r="V764" i="2" s="1" a="1"/>
  <c r="V764" i="2" s="1"/>
  <c r="W764" i="2" l="1"/>
  <c r="L764" i="2" a="1"/>
  <c r="L764" i="2" s="1"/>
  <c r="K765" i="2" s="1" a="1"/>
  <c r="K765" i="2" s="1"/>
  <c r="J765" i="2" a="1"/>
  <c r="J765" i="2" s="1"/>
  <c r="M764" i="2" l="1" a="1"/>
  <c r="M764" i="2" s="1"/>
  <c r="O764" i="2" s="1" a="1"/>
  <c r="O764" i="2" s="1"/>
  <c r="P765" i="2" s="1" a="1"/>
  <c r="P765" i="2" s="1"/>
  <c r="N765" i="2" l="1" a="1"/>
  <c r="N765" i="2" s="1"/>
  <c r="Q764" i="2" a="1"/>
  <c r="Q764" i="2" s="1"/>
  <c r="R765" i="2" s="1" a="1"/>
  <c r="R765" i="2" s="1"/>
  <c r="S765" i="2" l="1" a="1"/>
  <c r="S765" i="2" s="1"/>
  <c r="I765" i="2" s="1" a="1"/>
  <c r="I765" i="2" s="1"/>
  <c r="T765" i="2"/>
  <c r="U765" i="2" s="1"/>
  <c r="L765" i="2" l="1" a="1"/>
  <c r="L765" i="2" s="1"/>
  <c r="K766" i="2" s="1" a="1"/>
  <c r="K766" i="2" s="1"/>
  <c r="J766" i="2" a="1"/>
  <c r="J766" i="2" s="1"/>
  <c r="V765" i="2" a="1"/>
  <c r="V765" i="2" s="1"/>
  <c r="M765" i="2" l="1" a="1"/>
  <c r="M765" i="2" s="1"/>
  <c r="N766" i="2" s="1" a="1"/>
  <c r="N766" i="2" s="1"/>
  <c r="W765" i="2"/>
  <c r="O765" i="2" l="1" a="1"/>
  <c r="O765" i="2" s="1"/>
  <c r="P766" i="2" s="1" a="1"/>
  <c r="P766" i="2" s="1"/>
  <c r="Q765" i="2" l="1" a="1"/>
  <c r="Q765" i="2" s="1"/>
  <c r="T766" i="2" s="1"/>
  <c r="U766" i="2" s="1"/>
  <c r="R766" i="2" l="1" a="1"/>
  <c r="R766" i="2" s="1"/>
  <c r="S766" i="2" a="1"/>
  <c r="S766" i="2" s="1"/>
  <c r="I766" i="2" s="1" a="1"/>
  <c r="I766" i="2" s="1"/>
  <c r="V766" i="2" s="1" a="1"/>
  <c r="V766" i="2" s="1"/>
  <c r="W766" i="2" s="1"/>
  <c r="J767" i="2" l="1" a="1"/>
  <c r="J767" i="2" s="1"/>
  <c r="L766" i="2" a="1"/>
  <c r="L766" i="2" s="1"/>
  <c r="K767" i="2" s="1" a="1"/>
  <c r="K767" i="2" s="1"/>
  <c r="M766" i="2" l="1" a="1"/>
  <c r="M766" i="2" s="1"/>
  <c r="N767" i="2" l="1" a="1"/>
  <c r="N767" i="2" s="1"/>
  <c r="O766" i="2" a="1"/>
  <c r="O766" i="2" s="1"/>
  <c r="P767" i="2" s="1" a="1"/>
  <c r="P767" i="2" s="1"/>
  <c r="Q766" i="2" l="1" a="1"/>
  <c r="Q766" i="2" s="1"/>
  <c r="S767" i="2" l="1" a="1"/>
  <c r="S767" i="2" s="1"/>
  <c r="I767" i="2" s="1" a="1"/>
  <c r="I767" i="2" s="1"/>
  <c r="J768" i="2" s="1" a="1"/>
  <c r="J768" i="2" s="1"/>
  <c r="T767" i="2"/>
  <c r="U767" i="2" s="1"/>
  <c r="R767" i="2" a="1"/>
  <c r="R767" i="2" s="1"/>
  <c r="V767" i="2" l="1" a="1"/>
  <c r="V767" i="2" s="1"/>
  <c r="W767" i="2" s="1"/>
  <c r="L767" i="2" a="1"/>
  <c r="L767" i="2" s="1"/>
  <c r="K768" i="2" l="1" a="1"/>
  <c r="K768" i="2" s="1"/>
  <c r="M767" i="2" a="1"/>
  <c r="M767" i="2" s="1"/>
  <c r="N768" i="2" l="1" a="1"/>
  <c r="N768" i="2" s="1"/>
  <c r="O767" i="2" a="1"/>
  <c r="O767" i="2" s="1"/>
  <c r="P768" i="2" s="1" a="1"/>
  <c r="P768" i="2" s="1"/>
  <c r="Q767" i="2" l="1" a="1"/>
  <c r="Q767" i="2" s="1"/>
  <c r="T768" i="2" l="1"/>
  <c r="U768" i="2" s="1"/>
  <c r="S768" i="2" a="1"/>
  <c r="S768" i="2" s="1"/>
  <c r="I768" i="2" s="1" a="1"/>
  <c r="I768" i="2" s="1"/>
  <c r="J769" i="2" s="1" a="1"/>
  <c r="J769" i="2" s="1"/>
  <c r="R768" i="2" a="1"/>
  <c r="R768" i="2" s="1"/>
  <c r="L768" i="2" l="1" a="1"/>
  <c r="L768" i="2" s="1"/>
  <c r="K769" i="2" s="1" a="1"/>
  <c r="K769" i="2" s="1"/>
  <c r="V768" i="2" a="1"/>
  <c r="V768" i="2" s="1"/>
  <c r="W768" i="2" s="1"/>
  <c r="M768" i="2" l="1" a="1"/>
  <c r="M768" i="2" s="1"/>
  <c r="O768" i="2" l="1" a="1"/>
  <c r="O768" i="2" s="1"/>
  <c r="P769" i="2" s="1" a="1"/>
  <c r="P769" i="2" s="1"/>
  <c r="N769" i="2" a="1"/>
  <c r="N769" i="2" s="1"/>
  <c r="Q768" i="2" l="1" a="1"/>
  <c r="Q768" i="2" s="1"/>
  <c r="T769" i="2" s="1"/>
  <c r="U769" i="2" s="1"/>
  <c r="S769" i="2" a="1"/>
  <c r="S769" i="2" s="1"/>
  <c r="I769" i="2" s="1" a="1"/>
  <c r="I769" i="2" s="1"/>
  <c r="J770" i="2" s="1" a="1"/>
  <c r="J770" i="2" s="1"/>
  <c r="R769" i="2" a="1"/>
  <c r="R769" i="2" s="1"/>
  <c r="L769" i="2" l="1" a="1"/>
  <c r="L769" i="2" s="1"/>
  <c r="K770" i="2" s="1" a="1"/>
  <c r="K770" i="2" s="1"/>
  <c r="V769" i="2" a="1"/>
  <c r="V769" i="2" s="1"/>
  <c r="W769" i="2" s="1"/>
  <c r="M769" i="2" a="1"/>
  <c r="M769" i="2" s="1"/>
  <c r="N770" i="2" s="1" a="1"/>
  <c r="N770" i="2" s="1"/>
  <c r="O769" i="2" l="1" a="1"/>
  <c r="O769" i="2" s="1"/>
  <c r="P770" i="2" s="1" a="1"/>
  <c r="P770" i="2" s="1"/>
  <c r="Q769" i="2" l="1" a="1"/>
  <c r="Q769" i="2" s="1"/>
  <c r="T770" i="2" s="1"/>
  <c r="U770" i="2" s="1"/>
  <c r="S770" i="2" a="1"/>
  <c r="S770" i="2" s="1"/>
  <c r="I770" i="2" s="1" a="1"/>
  <c r="I770" i="2" s="1"/>
  <c r="R770" i="2" a="1"/>
  <c r="R770" i="2" s="1"/>
  <c r="L770" i="2" l="1" a="1"/>
  <c r="L770" i="2" s="1"/>
  <c r="K771" i="2" s="1" a="1"/>
  <c r="K771" i="2" s="1"/>
  <c r="J771" i="2" a="1"/>
  <c r="J771" i="2" s="1"/>
  <c r="M770" i="2" a="1"/>
  <c r="M770" i="2" s="1"/>
  <c r="V770" i="2" a="1"/>
  <c r="V770" i="2" s="1"/>
  <c r="O770" i="2" l="1" a="1"/>
  <c r="O770" i="2" s="1"/>
  <c r="P771" i="2" s="1" a="1"/>
  <c r="P771" i="2" s="1"/>
  <c r="N771" i="2" a="1"/>
  <c r="N771" i="2" s="1"/>
  <c r="W770" i="2"/>
  <c r="Q770" i="2" l="1" a="1"/>
  <c r="Q770" i="2" s="1"/>
  <c r="T771" i="2" s="1"/>
  <c r="U771" i="2" s="1"/>
  <c r="S771" i="2" l="1" a="1"/>
  <c r="S771" i="2" s="1"/>
  <c r="I771" i="2" s="1" a="1"/>
  <c r="I771" i="2" s="1"/>
  <c r="R771" i="2" a="1"/>
  <c r="R771" i="2" s="1"/>
  <c r="V771" i="2" l="1" a="1"/>
  <c r="V771" i="2" s="1"/>
  <c r="W771" i="2" s="1"/>
  <c r="L771" i="2" a="1"/>
  <c r="L771" i="2" s="1"/>
  <c r="K772" i="2" s="1" a="1"/>
  <c r="K772" i="2" s="1"/>
  <c r="J772" i="2" a="1"/>
  <c r="J772" i="2" s="1"/>
  <c r="M771" i="2" l="1" a="1"/>
  <c r="M771" i="2" s="1"/>
  <c r="N772" i="2" s="1" a="1"/>
  <c r="N772" i="2" s="1"/>
  <c r="O771" i="2" l="1" a="1"/>
  <c r="O771" i="2" s="1"/>
  <c r="P772" i="2" s="1" a="1"/>
  <c r="P772" i="2" s="1"/>
  <c r="Q771" i="2" l="1" a="1"/>
  <c r="Q771" i="2" s="1"/>
  <c r="T772" i="2" s="1"/>
  <c r="U772" i="2" s="1"/>
  <c r="S772" i="2" l="1" a="1"/>
  <c r="S772" i="2" s="1"/>
  <c r="I772" i="2" s="1" a="1"/>
  <c r="I772" i="2" s="1"/>
  <c r="J773" i="2" s="1" a="1"/>
  <c r="J773" i="2" s="1"/>
  <c r="R772" i="2" a="1"/>
  <c r="R772" i="2" s="1"/>
  <c r="L772" i="2" l="1" a="1"/>
  <c r="L772" i="2" s="1"/>
  <c r="K773" i="2" s="1" a="1"/>
  <c r="K773" i="2" s="1"/>
  <c r="V772" i="2" a="1"/>
  <c r="V772" i="2" s="1"/>
  <c r="W772" i="2" s="1"/>
  <c r="M772" i="2" a="1"/>
  <c r="M772" i="2" s="1"/>
  <c r="N773" i="2" s="1" a="1"/>
  <c r="N773" i="2" s="1"/>
  <c r="O772" i="2" l="1" a="1"/>
  <c r="O772" i="2" s="1"/>
  <c r="P773" i="2" s="1" a="1"/>
  <c r="P773" i="2" s="1"/>
  <c r="Q772" i="2" l="1" a="1"/>
  <c r="Q772" i="2" s="1"/>
  <c r="T773" i="2" s="1"/>
  <c r="U773" i="2" s="1"/>
  <c r="R773" i="2" l="1" a="1"/>
  <c r="R773" i="2" s="1"/>
  <c r="S773" i="2" a="1"/>
  <c r="S773" i="2" s="1"/>
  <c r="I773" i="2" s="1" a="1"/>
  <c r="I773" i="2" s="1"/>
  <c r="L773" i="2" s="1" a="1"/>
  <c r="L773" i="2" s="1"/>
  <c r="K774" i="2" s="1" a="1"/>
  <c r="K774" i="2" s="1"/>
  <c r="V773" i="2" l="1" a="1"/>
  <c r="V773" i="2" s="1"/>
  <c r="M773" i="2" a="1"/>
  <c r="M773" i="2" s="1"/>
  <c r="O773" i="2" s="1" a="1"/>
  <c r="O773" i="2" s="1"/>
  <c r="P774" i="2" s="1" a="1"/>
  <c r="P774" i="2" s="1"/>
  <c r="J774" i="2" a="1"/>
  <c r="J774" i="2" s="1"/>
  <c r="W773" i="2"/>
  <c r="N774" i="2" l="1" a="1"/>
  <c r="N774" i="2" s="1"/>
  <c r="Q773" i="2" a="1"/>
  <c r="Q773" i="2" s="1"/>
  <c r="R774" i="2" s="1" a="1"/>
  <c r="R774" i="2" s="1"/>
  <c r="S774" i="2" l="1" a="1"/>
  <c r="S774" i="2" s="1"/>
  <c r="T774" i="2"/>
  <c r="U774" i="2" s="1"/>
  <c r="I774" i="2" a="1"/>
  <c r="I774" i="2" s="1"/>
  <c r="V774" i="2" s="1" a="1"/>
  <c r="V774" i="2" s="1"/>
  <c r="L774" i="2" l="1" a="1"/>
  <c r="L774" i="2" s="1"/>
  <c r="K775" i="2" s="1" a="1"/>
  <c r="K775" i="2" s="1"/>
  <c r="J775" i="2" a="1"/>
  <c r="J775" i="2" s="1"/>
  <c r="W774" i="2"/>
  <c r="M774" i="2" l="1" a="1"/>
  <c r="M774" i="2" s="1"/>
  <c r="N775" i="2" s="1" a="1"/>
  <c r="N775" i="2" s="1"/>
  <c r="O774" i="2" l="1" a="1"/>
  <c r="O774" i="2" s="1"/>
  <c r="P775" i="2" s="1" a="1"/>
  <c r="P775" i="2" s="1"/>
  <c r="Q774" i="2" l="1" a="1"/>
  <c r="Q774" i="2" s="1"/>
  <c r="S775" i="2" s="1" a="1"/>
  <c r="S775" i="2" s="1"/>
  <c r="I775" i="2" s="1" a="1"/>
  <c r="I775" i="2" s="1"/>
  <c r="R775" i="2" l="1" a="1"/>
  <c r="R775" i="2" s="1"/>
  <c r="T775" i="2"/>
  <c r="U775" i="2" s="1"/>
  <c r="L775" i="2" a="1"/>
  <c r="L775" i="2" s="1"/>
  <c r="K776" i="2" s="1" a="1"/>
  <c r="K776" i="2" s="1"/>
  <c r="J776" i="2" a="1"/>
  <c r="J776" i="2" s="1"/>
  <c r="M775" i="2" a="1"/>
  <c r="M775" i="2" s="1"/>
  <c r="V775" i="2" a="1"/>
  <c r="V775" i="2" s="1"/>
  <c r="N776" i="2" l="1" a="1"/>
  <c r="N776" i="2" s="1"/>
  <c r="O775" i="2" a="1"/>
  <c r="O775" i="2" s="1"/>
  <c r="W775" i="2"/>
  <c r="P776" i="2" l="1" a="1"/>
  <c r="P776" i="2" s="1"/>
  <c r="Q775" i="2" a="1"/>
  <c r="Q775" i="2" s="1"/>
  <c r="T776" i="2" l="1"/>
  <c r="U776" i="2" s="1"/>
  <c r="R776" i="2" a="1"/>
  <c r="R776" i="2" s="1"/>
  <c r="S776" i="2" a="1"/>
  <c r="S776" i="2" s="1"/>
  <c r="I776" i="2" l="1" a="1"/>
  <c r="I776" i="2" s="1"/>
  <c r="L776" i="2" l="1" a="1"/>
  <c r="L776" i="2" s="1"/>
  <c r="K777" i="2" s="1" a="1"/>
  <c r="K777" i="2" s="1"/>
  <c r="J777" i="2" a="1"/>
  <c r="J777" i="2" s="1"/>
  <c r="V776" i="2" a="1"/>
  <c r="V776" i="2" s="1"/>
  <c r="M776" i="2" l="1" a="1"/>
  <c r="M776" i="2" s="1"/>
  <c r="W776" i="2"/>
  <c r="N777" i="2" l="1" a="1"/>
  <c r="N777" i="2" s="1"/>
  <c r="O776" i="2" a="1"/>
  <c r="O776" i="2" s="1"/>
  <c r="P777" i="2" l="1" a="1"/>
  <c r="P777" i="2" s="1"/>
  <c r="Q776" i="2" a="1"/>
  <c r="Q776" i="2" s="1"/>
  <c r="T777" i="2" l="1"/>
  <c r="U777" i="2" s="1"/>
  <c r="R777" i="2" a="1"/>
  <c r="R777" i="2" s="1"/>
  <c r="S777" i="2" a="1"/>
  <c r="S777" i="2" s="1"/>
  <c r="I777" i="2" l="1" a="1"/>
  <c r="I777" i="2" s="1"/>
  <c r="L777" i="2" l="1" a="1"/>
  <c r="L777" i="2" s="1"/>
  <c r="K778" i="2" s="1" a="1"/>
  <c r="K778" i="2" s="1"/>
  <c r="J778" i="2" a="1"/>
  <c r="J778" i="2" s="1"/>
  <c r="V777" i="2" a="1"/>
  <c r="V777" i="2" s="1"/>
  <c r="M777" i="2" l="1" a="1"/>
  <c r="M777" i="2" s="1"/>
  <c r="O777" i="2" s="1" a="1"/>
  <c r="O777" i="2" s="1"/>
  <c r="P778" i="2" s="1" a="1"/>
  <c r="P778" i="2" s="1"/>
  <c r="W777" i="2"/>
  <c r="N778" i="2" l="1" a="1"/>
  <c r="N778" i="2" s="1"/>
  <c r="Q777" i="2" a="1"/>
  <c r="Q777" i="2" s="1"/>
  <c r="T778" i="2" s="1"/>
  <c r="U778" i="2" s="1"/>
  <c r="S778" i="2" l="1" a="1"/>
  <c r="S778" i="2" s="1"/>
  <c r="I778" i="2" s="1" a="1"/>
  <c r="I778" i="2" s="1"/>
  <c r="R778" i="2" a="1"/>
  <c r="R778" i="2" s="1"/>
  <c r="V778" i="2" l="1" a="1"/>
  <c r="V778" i="2" s="1"/>
  <c r="W778" i="2" s="1"/>
  <c r="L778" i="2" a="1"/>
  <c r="L778" i="2" s="1"/>
  <c r="K779" i="2" s="1" a="1"/>
  <c r="K779" i="2" s="1"/>
  <c r="J779" i="2" a="1"/>
  <c r="J779" i="2" s="1"/>
  <c r="M778" i="2" l="1" a="1"/>
  <c r="M778" i="2" s="1"/>
  <c r="N779" i="2" s="1" a="1"/>
  <c r="N779" i="2" s="1"/>
  <c r="O778" i="2" l="1" a="1"/>
  <c r="O778" i="2" s="1"/>
  <c r="P779" i="2" s="1" a="1"/>
  <c r="P779" i="2" s="1"/>
  <c r="Q778" i="2" a="1"/>
  <c r="Q778" i="2" s="1"/>
  <c r="R779" i="2" l="1" a="1"/>
  <c r="R779" i="2" s="1"/>
  <c r="T779" i="2"/>
  <c r="U779" i="2" s="1"/>
  <c r="S779" i="2" a="1"/>
  <c r="S779" i="2" s="1"/>
  <c r="I779" i="2" l="1" a="1"/>
  <c r="I779" i="2" s="1"/>
  <c r="L779" i="2" l="1" a="1"/>
  <c r="L779" i="2" s="1"/>
  <c r="K780" i="2" s="1" a="1"/>
  <c r="K780" i="2" s="1"/>
  <c r="J780" i="2" a="1"/>
  <c r="J780" i="2" s="1"/>
  <c r="V779" i="2" a="1"/>
  <c r="V779" i="2" s="1"/>
  <c r="W779" i="2" s="1"/>
  <c r="M779" i="2" l="1" a="1"/>
  <c r="M779" i="2" s="1"/>
  <c r="N780" i="2" s="1" a="1"/>
  <c r="N780" i="2" s="1"/>
  <c r="O779" i="2" l="1" a="1"/>
  <c r="O779" i="2" s="1"/>
  <c r="P780" i="2" s="1" a="1"/>
  <c r="P780" i="2" s="1"/>
  <c r="Q779" i="2" l="1" a="1"/>
  <c r="Q779" i="2" s="1"/>
  <c r="T780" i="2" s="1"/>
  <c r="U780" i="2" s="1"/>
  <c r="S780" i="2" l="1" a="1"/>
  <c r="S780" i="2" s="1"/>
  <c r="I780" i="2" s="1" a="1"/>
  <c r="I780" i="2" s="1"/>
  <c r="R780" i="2" a="1"/>
  <c r="R780" i="2" s="1"/>
  <c r="J781" i="2" a="1"/>
  <c r="J781" i="2" s="1"/>
  <c r="V780" i="2" l="1" a="1"/>
  <c r="V780" i="2" s="1"/>
  <c r="L780" i="2" a="1"/>
  <c r="L780" i="2" s="1"/>
  <c r="K781" i="2" s="1" a="1"/>
  <c r="K781" i="2" s="1"/>
  <c r="W780" i="2"/>
  <c r="M780" i="2" l="1" a="1"/>
  <c r="M780" i="2" s="1"/>
  <c r="O780" i="2" s="1" a="1"/>
  <c r="O780" i="2" s="1"/>
  <c r="P781" i="2" s="1" a="1"/>
  <c r="P781" i="2" s="1"/>
  <c r="Q780" i="2" l="1" a="1"/>
  <c r="Q780" i="2" s="1"/>
  <c r="N781" i="2" a="1"/>
  <c r="N781" i="2" s="1"/>
  <c r="T781" i="2"/>
  <c r="U781" i="2" s="1"/>
  <c r="S781" i="2" a="1"/>
  <c r="S781" i="2" s="1"/>
  <c r="R781" i="2" a="1"/>
  <c r="R781" i="2" s="1"/>
  <c r="I781" i="2" l="1" a="1"/>
  <c r="I781" i="2" s="1"/>
  <c r="L781" i="2" l="1" a="1"/>
  <c r="L781" i="2" s="1"/>
  <c r="K782" i="2" s="1" a="1"/>
  <c r="K782" i="2" s="1"/>
  <c r="J782" i="2" a="1"/>
  <c r="J782" i="2" s="1"/>
  <c r="M781" i="2" a="1"/>
  <c r="M781" i="2" s="1"/>
  <c r="V781" i="2" a="1"/>
  <c r="V781" i="2" s="1"/>
  <c r="W781" i="2" l="1"/>
  <c r="N782" i="2" a="1"/>
  <c r="N782" i="2" s="1"/>
  <c r="O781" i="2" a="1"/>
  <c r="O781" i="2" s="1"/>
  <c r="P782" i="2" s="1" a="1"/>
  <c r="P782" i="2" s="1"/>
  <c r="Q781" i="2" l="1" a="1"/>
  <c r="Q781" i="2" s="1"/>
  <c r="T782" i="2" l="1"/>
  <c r="U782" i="2" s="1"/>
  <c r="R782" i="2" a="1"/>
  <c r="R782" i="2" s="1"/>
  <c r="S782" i="2" a="1"/>
  <c r="S782" i="2" s="1"/>
  <c r="I782" i="2" l="1" a="1"/>
  <c r="I782" i="2" s="1"/>
  <c r="L782" i="2" l="1" a="1"/>
  <c r="L782" i="2" s="1"/>
  <c r="K783" i="2" s="1" a="1"/>
  <c r="K783" i="2" s="1"/>
  <c r="J783" i="2" a="1"/>
  <c r="J783" i="2" s="1"/>
  <c r="M782" i="2" a="1"/>
  <c r="M782" i="2" s="1"/>
  <c r="V782" i="2" a="1"/>
  <c r="V782" i="2" s="1"/>
  <c r="W782" i="2" s="1"/>
  <c r="N783" i="2" l="1" a="1"/>
  <c r="N783" i="2" s="1"/>
  <c r="O782" i="2" a="1"/>
  <c r="O782" i="2" s="1"/>
  <c r="P783" i="2" s="1" a="1"/>
  <c r="P783" i="2" s="1"/>
  <c r="Q782" i="2" l="1" a="1"/>
  <c r="Q782" i="2" s="1"/>
  <c r="T783" i="2" l="1"/>
  <c r="U783" i="2" s="1"/>
  <c r="R783" i="2" a="1"/>
  <c r="R783" i="2" s="1"/>
  <c r="S783" i="2" a="1"/>
  <c r="S783" i="2" s="1"/>
  <c r="I783" i="2" l="1" a="1"/>
  <c r="I783" i="2" s="1"/>
  <c r="J784" i="2" l="1" a="1"/>
  <c r="J784" i="2" s="1"/>
  <c r="L783" i="2" a="1"/>
  <c r="L783" i="2" s="1"/>
  <c r="K784" i="2" s="1" a="1"/>
  <c r="K784" i="2" s="1"/>
  <c r="V783" i="2" a="1"/>
  <c r="V783" i="2" s="1"/>
  <c r="M783" i="2" l="1" a="1"/>
  <c r="M783" i="2" s="1"/>
  <c r="O783" i="2" s="1" a="1"/>
  <c r="O783" i="2" s="1"/>
  <c r="P784" i="2" s="1" a="1"/>
  <c r="P784" i="2" s="1"/>
  <c r="W783" i="2"/>
  <c r="N784" i="2" l="1" a="1"/>
  <c r="N784" i="2" s="1"/>
  <c r="Q783" i="2" a="1"/>
  <c r="Q783" i="2" s="1"/>
  <c r="T784" i="2" s="1"/>
  <c r="U784" i="2" s="1"/>
  <c r="S784" i="2" l="1" a="1"/>
  <c r="S784" i="2" s="1"/>
  <c r="I784" i="2" s="1" a="1"/>
  <c r="I784" i="2" s="1"/>
  <c r="R784" i="2" a="1"/>
  <c r="R784" i="2" s="1"/>
  <c r="V784" i="2" l="1" a="1"/>
  <c r="V784" i="2" s="1"/>
  <c r="W784" i="2" s="1"/>
  <c r="J785" i="2" a="1"/>
  <c r="J785" i="2" s="1"/>
  <c r="L784" i="2" a="1"/>
  <c r="L784" i="2" s="1"/>
  <c r="K785" i="2" s="1" a="1"/>
  <c r="K785" i="2" s="1"/>
  <c r="M784" i="2" l="1" a="1"/>
  <c r="M784" i="2" s="1"/>
  <c r="N785" i="2" l="1" a="1"/>
  <c r="N785" i="2" s="1"/>
  <c r="O784" i="2" a="1"/>
  <c r="O784" i="2" s="1"/>
  <c r="P785" i="2" s="1" a="1"/>
  <c r="P785" i="2" s="1"/>
  <c r="Q784" i="2" l="1" a="1"/>
  <c r="Q784" i="2" s="1"/>
  <c r="R785" i="2" s="1" a="1"/>
  <c r="R785" i="2" s="1"/>
  <c r="T785" i="2" l="1"/>
  <c r="U785" i="2" s="1"/>
  <c r="S785" i="2" a="1"/>
  <c r="S785" i="2" s="1"/>
  <c r="I785" i="2" s="1" a="1"/>
  <c r="I785" i="2" s="1"/>
  <c r="L785" i="2" l="1" a="1"/>
  <c r="L785" i="2" s="1"/>
  <c r="K786" i="2" s="1" a="1"/>
  <c r="K786" i="2" s="1"/>
  <c r="J786" i="2" a="1"/>
  <c r="J786" i="2" s="1"/>
  <c r="V785" i="2" a="1"/>
  <c r="V785" i="2" s="1"/>
  <c r="M785" i="2" l="1" a="1"/>
  <c r="M785" i="2" s="1"/>
  <c r="O785" i="2" s="1" a="1"/>
  <c r="O785" i="2" s="1"/>
  <c r="W785" i="2"/>
  <c r="N786" i="2" l="1" a="1"/>
  <c r="N786" i="2" s="1"/>
  <c r="P786" i="2" a="1"/>
  <c r="P786" i="2" s="1"/>
  <c r="Q785" i="2" a="1"/>
  <c r="Q785" i="2" s="1"/>
  <c r="T786" i="2" s="1"/>
  <c r="U786" i="2" s="1"/>
  <c r="R786" i="2" l="1" a="1"/>
  <c r="R786" i="2" s="1"/>
  <c r="S786" i="2" a="1"/>
  <c r="S786" i="2" s="1"/>
  <c r="I786" i="2" s="1" a="1"/>
  <c r="I786" i="2" s="1"/>
  <c r="V786" i="2" s="1" a="1"/>
  <c r="V786" i="2" s="1"/>
  <c r="W786" i="2" l="1"/>
  <c r="L786" i="2" a="1"/>
  <c r="L786" i="2" s="1"/>
  <c r="K787" i="2" s="1" a="1"/>
  <c r="K787" i="2" s="1"/>
  <c r="J787" i="2" a="1"/>
  <c r="J787" i="2" s="1"/>
  <c r="M786" i="2" l="1" a="1"/>
  <c r="M786" i="2" s="1"/>
  <c r="N787" i="2" s="1" a="1"/>
  <c r="N787" i="2" s="1"/>
  <c r="O786" i="2" l="1" a="1"/>
  <c r="O786" i="2" s="1"/>
  <c r="P787" i="2" s="1" a="1"/>
  <c r="P787" i="2" s="1"/>
  <c r="Q786" i="2" l="1" a="1"/>
  <c r="Q786" i="2" s="1"/>
  <c r="R787" i="2" s="1" a="1"/>
  <c r="R787" i="2" s="1"/>
  <c r="S787" i="2" l="1" a="1"/>
  <c r="S787" i="2" s="1"/>
  <c r="I787" i="2" s="1" a="1"/>
  <c r="I787" i="2" s="1"/>
  <c r="J788" i="2" s="1" a="1"/>
  <c r="J788" i="2" s="1"/>
  <c r="T787" i="2"/>
  <c r="U787" i="2" s="1"/>
  <c r="V787" i="2" l="1" a="1"/>
  <c r="V787" i="2" s="1"/>
  <c r="W787" i="2" s="1"/>
  <c r="L787" i="2" a="1"/>
  <c r="L787" i="2" s="1"/>
  <c r="K788" i="2" s="1" a="1"/>
  <c r="K788" i="2" s="1"/>
  <c r="M787" i="2" l="1" a="1"/>
  <c r="M787" i="2" s="1"/>
  <c r="O787" i="2" s="1" a="1"/>
  <c r="O787" i="2" s="1"/>
  <c r="P788" i="2" s="1" a="1"/>
  <c r="P788" i="2" s="1"/>
  <c r="N788" i="2" l="1" a="1"/>
  <c r="N788" i="2" s="1"/>
  <c r="Q787" i="2" a="1"/>
  <c r="Q787" i="2" s="1"/>
  <c r="R788" i="2" s="1" a="1"/>
  <c r="R788" i="2" s="1"/>
  <c r="T788" i="2" l="1"/>
  <c r="U788" i="2" s="1"/>
  <c r="S788" i="2" a="1"/>
  <c r="S788" i="2" s="1"/>
  <c r="I788" i="2" s="1" a="1"/>
  <c r="I788" i="2" s="1"/>
  <c r="L788" i="2" l="1" a="1"/>
  <c r="L788" i="2" s="1"/>
  <c r="K789" i="2" s="1" a="1"/>
  <c r="K789" i="2" s="1"/>
  <c r="J789" i="2" a="1"/>
  <c r="J789" i="2" s="1"/>
  <c r="M788" i="2" a="1"/>
  <c r="M788" i="2" s="1"/>
  <c r="V788" i="2" a="1"/>
  <c r="V788" i="2" s="1"/>
  <c r="W788" i="2" s="1"/>
  <c r="O788" i="2" l="1" a="1"/>
  <c r="O788" i="2" s="1"/>
  <c r="P789" i="2" s="1" a="1"/>
  <c r="P789" i="2" s="1"/>
  <c r="N789" i="2" a="1"/>
  <c r="N789" i="2" s="1"/>
  <c r="Q788" i="2" a="1"/>
  <c r="Q788" i="2" s="1"/>
  <c r="T789" i="2" l="1"/>
  <c r="U789" i="2" s="1"/>
  <c r="S789" i="2" a="1"/>
  <c r="S789" i="2" s="1"/>
  <c r="R789" i="2" a="1"/>
  <c r="R789" i="2" s="1"/>
  <c r="I789" i="2" l="1" a="1"/>
  <c r="I789" i="2" s="1"/>
  <c r="J790" i="2" l="1" a="1"/>
  <c r="J790" i="2" s="1"/>
  <c r="L789" i="2" a="1"/>
  <c r="L789" i="2" s="1"/>
  <c r="K790" i="2" s="1" a="1"/>
  <c r="K790" i="2" s="1"/>
  <c r="V789" i="2" a="1"/>
  <c r="V789" i="2" s="1"/>
  <c r="W789" i="2" s="1"/>
  <c r="M789" i="2" l="1" a="1"/>
  <c r="M789" i="2" s="1"/>
  <c r="N790" i="2" l="1" a="1"/>
  <c r="N790" i="2" s="1"/>
  <c r="O789" i="2" a="1"/>
  <c r="O789" i="2" s="1"/>
  <c r="P790" i="2" s="1" a="1"/>
  <c r="P790" i="2" s="1"/>
  <c r="Q789" i="2" l="1" a="1"/>
  <c r="Q789" i="2" s="1"/>
  <c r="R790" i="2" s="1" a="1"/>
  <c r="R790" i="2" s="1"/>
  <c r="T790" i="2" l="1"/>
  <c r="U790" i="2" s="1"/>
  <c r="S790" i="2" a="1"/>
  <c r="S790" i="2" s="1"/>
  <c r="I790" i="2" s="1" a="1"/>
  <c r="I790" i="2" s="1"/>
  <c r="V790" i="2" s="1" a="1"/>
  <c r="V790" i="2" s="1"/>
  <c r="L790" i="2" l="1" a="1"/>
  <c r="L790" i="2" s="1"/>
  <c r="K791" i="2" s="1" a="1"/>
  <c r="K791" i="2" s="1"/>
  <c r="J791" i="2" a="1"/>
  <c r="J791" i="2" s="1"/>
  <c r="W790" i="2"/>
  <c r="M790" i="2" l="1" a="1"/>
  <c r="M790" i="2" s="1"/>
  <c r="O790" i="2" a="1"/>
  <c r="O790" i="2" s="1"/>
  <c r="P791" i="2" s="1" a="1"/>
  <c r="P791" i="2" s="1"/>
  <c r="N791" i="2" a="1"/>
  <c r="N791" i="2" s="1"/>
  <c r="Q790" i="2" l="1" a="1"/>
  <c r="Q790" i="2" s="1"/>
  <c r="S791" i="2" a="1"/>
  <c r="S791" i="2" s="1"/>
  <c r="R791" i="2" a="1"/>
  <c r="R791" i="2" s="1"/>
  <c r="T791" i="2"/>
  <c r="U791" i="2" s="1"/>
  <c r="I791" i="2" l="1" a="1"/>
  <c r="I791" i="2" s="1"/>
  <c r="J792" i="2" l="1" a="1"/>
  <c r="J792" i="2" s="1"/>
  <c r="L791" i="2" a="1"/>
  <c r="L791" i="2" s="1"/>
  <c r="K792" i="2" s="1" a="1"/>
  <c r="K792" i="2" s="1"/>
  <c r="V791" i="2" a="1"/>
  <c r="V791" i="2" s="1"/>
  <c r="M791" i="2" l="1" a="1"/>
  <c r="M791" i="2" s="1"/>
  <c r="W791" i="2"/>
  <c r="O791" i="2" l="1" a="1"/>
  <c r="O791" i="2" s="1"/>
  <c r="P792" i="2" s="1" a="1"/>
  <c r="P792" i="2" s="1"/>
  <c r="N792" i="2" a="1"/>
  <c r="N792" i="2" s="1"/>
  <c r="Q791" i="2" l="1" a="1"/>
  <c r="Q791" i="2" s="1"/>
  <c r="T792" i="2" s="1"/>
  <c r="U792" i="2" s="1"/>
  <c r="R792" i="2" l="1" a="1"/>
  <c r="R792" i="2" s="1"/>
  <c r="S792" i="2" a="1"/>
  <c r="S792" i="2" s="1"/>
  <c r="I792" i="2" s="1" a="1"/>
  <c r="I792" i="2" s="1"/>
  <c r="J793" i="2" l="1" a="1"/>
  <c r="J793" i="2" s="1"/>
  <c r="L792" i="2" a="1"/>
  <c r="L792" i="2" s="1"/>
  <c r="K793" i="2" s="1" a="1"/>
  <c r="K793" i="2" s="1"/>
  <c r="V792" i="2" a="1"/>
  <c r="V792" i="2" s="1"/>
  <c r="W792" i="2" l="1"/>
  <c r="M792" i="2" a="1"/>
  <c r="M792" i="2" s="1"/>
  <c r="O792" i="2" l="1" a="1"/>
  <c r="O792" i="2" s="1"/>
  <c r="P793" i="2" s="1" a="1"/>
  <c r="P793" i="2" s="1"/>
  <c r="N793" i="2" a="1"/>
  <c r="N793" i="2" s="1"/>
  <c r="Q792" i="2" l="1" a="1"/>
  <c r="Q792" i="2" s="1"/>
  <c r="T793" i="2" s="1"/>
  <c r="U793" i="2" s="1"/>
  <c r="S793" i="2" l="1" a="1"/>
  <c r="S793" i="2" s="1"/>
  <c r="R793" i="2" a="1"/>
  <c r="R793" i="2" s="1"/>
  <c r="I793" i="2" a="1"/>
  <c r="I793" i="2" s="1"/>
  <c r="J794" i="2" l="1" a="1"/>
  <c r="J794" i="2" s="1"/>
  <c r="L793" i="2" a="1"/>
  <c r="L793" i="2" s="1"/>
  <c r="K794" i="2" s="1" a="1"/>
  <c r="K794" i="2" s="1"/>
  <c r="V793" i="2" a="1"/>
  <c r="V793" i="2" s="1"/>
  <c r="W793" i="2" l="1"/>
  <c r="M793" i="2" a="1"/>
  <c r="M793" i="2" s="1"/>
  <c r="N794" i="2" l="1" a="1"/>
  <c r="N794" i="2" s="1"/>
  <c r="O793" i="2" a="1"/>
  <c r="O793" i="2" s="1"/>
  <c r="P794" i="2" s="1" a="1"/>
  <c r="P794" i="2" s="1"/>
  <c r="Q793" i="2" l="1" a="1"/>
  <c r="Q793" i="2" s="1"/>
  <c r="T794" i="2" s="1"/>
  <c r="U794" i="2" s="1"/>
  <c r="R794" i="2" a="1"/>
  <c r="R794" i="2" s="1"/>
  <c r="S794" i="2" a="1"/>
  <c r="S794" i="2" s="1"/>
  <c r="I794" i="2" l="1" a="1"/>
  <c r="I794" i="2" s="1"/>
  <c r="V794" i="2" s="1" a="1"/>
  <c r="V794" i="2" s="1"/>
  <c r="W794" i="2" l="1"/>
  <c r="J795" i="2" a="1"/>
  <c r="J795" i="2" s="1"/>
  <c r="L794" i="2" a="1"/>
  <c r="L794" i="2" s="1"/>
  <c r="K795" i="2" s="1" a="1"/>
  <c r="K795" i="2" s="1"/>
  <c r="M794" i="2" l="1" a="1"/>
  <c r="M794" i="2" s="1"/>
  <c r="N795" i="2" s="1" a="1"/>
  <c r="N795" i="2" s="1"/>
  <c r="O794" i="2" l="1" a="1"/>
  <c r="O794" i="2" s="1"/>
  <c r="P795" i="2" s="1" a="1"/>
  <c r="P795" i="2" s="1"/>
  <c r="Q794" i="2" a="1"/>
  <c r="Q794" i="2" s="1"/>
  <c r="S795" i="2" l="1" a="1"/>
  <c r="S795" i="2" s="1"/>
  <c r="T795" i="2"/>
  <c r="U795" i="2" s="1"/>
  <c r="R795" i="2" a="1"/>
  <c r="R795" i="2" s="1"/>
  <c r="I795" i="2" l="1" a="1"/>
  <c r="I795" i="2" s="1"/>
  <c r="J796" i="2" l="1" a="1"/>
  <c r="J796" i="2" s="1"/>
  <c r="L795" i="2" a="1"/>
  <c r="L795" i="2" s="1"/>
  <c r="K796" i="2" s="1" a="1"/>
  <c r="K796" i="2" s="1"/>
  <c r="V795" i="2" a="1"/>
  <c r="V795" i="2" s="1"/>
  <c r="M795" i="2" l="1" a="1"/>
  <c r="M795" i="2" s="1"/>
  <c r="O795" i="2" s="1" a="1"/>
  <c r="O795" i="2" s="1"/>
  <c r="W795" i="2"/>
  <c r="N796" i="2" l="1" a="1"/>
  <c r="N796" i="2" s="1"/>
  <c r="P796" i="2" a="1"/>
  <c r="P796" i="2" s="1"/>
  <c r="Q795" i="2" a="1"/>
  <c r="Q795" i="2" s="1"/>
  <c r="T796" i="2" s="1"/>
  <c r="U796" i="2" s="1"/>
  <c r="S796" i="2" l="1" a="1"/>
  <c r="S796" i="2" s="1"/>
  <c r="I796" i="2" s="1" a="1"/>
  <c r="I796" i="2" s="1"/>
  <c r="R796" i="2" a="1"/>
  <c r="R796" i="2" s="1"/>
  <c r="V796" i="2" l="1" a="1"/>
  <c r="V796" i="2" s="1"/>
  <c r="W796" i="2" s="1"/>
  <c r="J797" i="2" a="1"/>
  <c r="J797" i="2" s="1"/>
  <c r="L796" i="2" a="1"/>
  <c r="L796" i="2" s="1"/>
  <c r="K797" i="2" s="1" a="1"/>
  <c r="K797" i="2" s="1"/>
  <c r="M796" i="2" l="1" a="1"/>
  <c r="M796" i="2" s="1"/>
  <c r="O796" i="2" l="1" a="1"/>
  <c r="O796" i="2" s="1"/>
  <c r="P797" i="2" s="1" a="1"/>
  <c r="P797" i="2" s="1"/>
  <c r="N797" i="2" a="1"/>
  <c r="N797" i="2" s="1"/>
  <c r="Q796" i="2" l="1" a="1"/>
  <c r="Q796" i="2" s="1"/>
  <c r="R797" i="2" s="1" a="1"/>
  <c r="R797" i="2" s="1"/>
  <c r="T797" i="2" l="1"/>
  <c r="U797" i="2" s="1"/>
  <c r="S797" i="2" a="1"/>
  <c r="S797" i="2" s="1"/>
  <c r="I797" i="2" s="1" a="1"/>
  <c r="I797" i="2" s="1"/>
  <c r="L797" i="2" l="1" a="1"/>
  <c r="L797" i="2" s="1"/>
  <c r="K798" i="2" s="1" a="1"/>
  <c r="K798" i="2" s="1"/>
  <c r="J798" i="2" a="1"/>
  <c r="J798" i="2" s="1"/>
  <c r="V797" i="2" a="1"/>
  <c r="V797" i="2" s="1"/>
  <c r="M797" i="2" l="1" a="1"/>
  <c r="M797" i="2" s="1"/>
  <c r="O797" i="2" s="1" a="1"/>
  <c r="O797" i="2" s="1"/>
  <c r="P798" i="2" s="1" a="1"/>
  <c r="P798" i="2" s="1"/>
  <c r="W797" i="2"/>
  <c r="N798" i="2" l="1" a="1"/>
  <c r="N798" i="2" s="1"/>
  <c r="Q797" i="2" a="1"/>
  <c r="Q797" i="2" s="1"/>
  <c r="T798" i="2" s="1"/>
  <c r="U798" i="2" s="1"/>
  <c r="S798" i="2" l="1" a="1"/>
  <c r="S798" i="2" s="1"/>
  <c r="I798" i="2" s="1" a="1"/>
  <c r="I798" i="2" s="1"/>
  <c r="R798" i="2" a="1"/>
  <c r="R798" i="2" s="1"/>
  <c r="V798" i="2" l="1" a="1"/>
  <c r="V798" i="2" s="1"/>
  <c r="W798" i="2" s="1"/>
  <c r="L798" i="2" a="1"/>
  <c r="L798" i="2" s="1"/>
  <c r="K799" i="2" s="1" a="1"/>
  <c r="K799" i="2" s="1"/>
  <c r="J799" i="2" a="1"/>
  <c r="J799" i="2" s="1"/>
  <c r="M798" i="2" a="1"/>
  <c r="M798" i="2" s="1"/>
  <c r="N799" i="2" l="1" a="1"/>
  <c r="N799" i="2" s="1"/>
  <c r="O798" i="2" a="1"/>
  <c r="O798" i="2" s="1"/>
  <c r="P799" i="2" s="1" a="1"/>
  <c r="P799" i="2" s="1"/>
  <c r="Q798" i="2" l="1" a="1"/>
  <c r="Q798" i="2" s="1"/>
  <c r="R799" i="2" l="1" a="1"/>
  <c r="R799" i="2" s="1"/>
  <c r="T799" i="2"/>
  <c r="U799" i="2" s="1"/>
  <c r="S799" i="2" a="1"/>
  <c r="S799" i="2" s="1"/>
  <c r="I799" i="2" l="1" a="1"/>
  <c r="I799" i="2" s="1"/>
  <c r="J800" i="2" l="1" a="1"/>
  <c r="J800" i="2" s="1"/>
  <c r="L799" i="2" a="1"/>
  <c r="L799" i="2" s="1"/>
  <c r="K800" i="2" s="1" a="1"/>
  <c r="K800" i="2" s="1"/>
  <c r="V799" i="2" a="1"/>
  <c r="V799" i="2" s="1"/>
  <c r="M799" i="2" l="1" a="1"/>
  <c r="M799" i="2" s="1"/>
  <c r="O799" i="2" s="1" a="1"/>
  <c r="O799" i="2" s="1"/>
  <c r="P800" i="2" s="1" a="1"/>
  <c r="P800" i="2" s="1"/>
  <c r="W799" i="2"/>
  <c r="N800" i="2" l="1" a="1"/>
  <c r="N800" i="2" s="1"/>
  <c r="Q799" i="2" a="1"/>
  <c r="Q799" i="2" s="1"/>
  <c r="T800" i="2" s="1"/>
  <c r="U800" i="2" s="1"/>
  <c r="S800" i="2" l="1" a="1"/>
  <c r="S800" i="2" s="1"/>
  <c r="I800" i="2" s="1" a="1"/>
  <c r="I800" i="2" s="1"/>
  <c r="R800" i="2" a="1"/>
  <c r="R800" i="2" s="1"/>
  <c r="V800" i="2" l="1" a="1"/>
  <c r="V800" i="2" s="1"/>
  <c r="W800" i="2" s="1"/>
  <c r="J801" i="2" a="1"/>
  <c r="J801" i="2" s="1"/>
  <c r="L800" i="2" a="1"/>
  <c r="L800" i="2" s="1"/>
  <c r="K801" i="2" s="1" a="1"/>
  <c r="K801" i="2" s="1"/>
  <c r="M800" i="2" l="1" a="1"/>
  <c r="M800" i="2" s="1"/>
  <c r="N801" i="2" l="1" a="1"/>
  <c r="N801" i="2" s="1"/>
  <c r="O800" i="2" a="1"/>
  <c r="O800" i="2" s="1"/>
  <c r="P801" i="2" s="1" a="1"/>
  <c r="P801" i="2" s="1"/>
  <c r="Q800" i="2" l="1" a="1"/>
  <c r="Q800" i="2" s="1"/>
  <c r="R801" i="2" l="1" a="1"/>
  <c r="R801" i="2" s="1"/>
  <c r="T801" i="2"/>
  <c r="U801" i="2" s="1"/>
  <c r="S801" i="2" a="1"/>
  <c r="S801" i="2" s="1"/>
  <c r="I801" i="2" l="1" a="1"/>
  <c r="I801" i="2" s="1"/>
  <c r="L801" i="2" l="1" a="1"/>
  <c r="L801" i="2" s="1"/>
  <c r="K802" i="2" s="1" a="1"/>
  <c r="K802" i="2" s="1"/>
  <c r="J802" i="2" a="1"/>
  <c r="J802" i="2" s="1"/>
  <c r="V801" i="2" a="1"/>
  <c r="V801" i="2" s="1"/>
  <c r="M801" i="2" l="1" a="1"/>
  <c r="M801" i="2" s="1"/>
  <c r="O801" i="2" s="1" a="1"/>
  <c r="O801" i="2" s="1"/>
  <c r="P802" i="2" s="1" a="1"/>
  <c r="P802" i="2" s="1"/>
  <c r="W801" i="2"/>
  <c r="N802" i="2" a="1"/>
  <c r="N802" i="2" s="1"/>
  <c r="Q801" i="2" l="1" a="1"/>
  <c r="Q801" i="2" s="1"/>
  <c r="S802" i="2" s="1" a="1"/>
  <c r="S802" i="2" s="1"/>
  <c r="T802" i="2" l="1"/>
  <c r="U802" i="2" s="1"/>
  <c r="R802" i="2" a="1"/>
  <c r="R802" i="2" s="1"/>
  <c r="I802" i="2" a="1"/>
  <c r="I802" i="2" s="1"/>
  <c r="V802" i="2" s="1" a="1"/>
  <c r="V802" i="2" s="1"/>
  <c r="L802" i="2" l="1" a="1"/>
  <c r="L802" i="2" s="1"/>
  <c r="K803" i="2" s="1" a="1"/>
  <c r="K803" i="2" s="1"/>
  <c r="J803" i="2" a="1"/>
  <c r="J803" i="2" s="1"/>
  <c r="W802" i="2"/>
  <c r="M802" i="2" l="1" a="1"/>
  <c r="M802" i="2" s="1"/>
  <c r="N803" i="2" s="1" a="1"/>
  <c r="N803" i="2" s="1"/>
  <c r="O802" i="2" l="1" a="1"/>
  <c r="O802" i="2" s="1"/>
  <c r="P803" i="2" s="1" a="1"/>
  <c r="P803" i="2" s="1"/>
  <c r="Q802" i="2" l="1" a="1"/>
  <c r="Q802" i="2" s="1"/>
  <c r="T803" i="2" s="1"/>
  <c r="U803" i="2" s="1"/>
  <c r="S803" i="2" l="1" a="1"/>
  <c r="S803" i="2" s="1"/>
  <c r="I803" i="2" s="1" a="1"/>
  <c r="I803" i="2" s="1"/>
  <c r="R803" i="2" a="1"/>
  <c r="R803" i="2" s="1"/>
  <c r="V803" i="2" l="1" a="1"/>
  <c r="V803" i="2" s="1"/>
  <c r="W803" i="2" s="1"/>
  <c r="L803" i="2" a="1"/>
  <c r="L803" i="2" s="1"/>
  <c r="K804" i="2" s="1" a="1"/>
  <c r="K804" i="2" s="1"/>
  <c r="J804" i="2" a="1"/>
  <c r="J804" i="2" s="1"/>
  <c r="M803" i="2" a="1"/>
  <c r="M803" i="2" s="1"/>
  <c r="O803" i="2" l="1" a="1"/>
  <c r="O803" i="2" s="1"/>
  <c r="P804" i="2" s="1" a="1"/>
  <c r="P804" i="2" s="1"/>
  <c r="N804" i="2" a="1"/>
  <c r="N804" i="2" s="1"/>
  <c r="Q803" i="2" l="1" a="1"/>
  <c r="Q803" i="2" s="1"/>
  <c r="T804" i="2" s="1"/>
  <c r="U804" i="2" s="1"/>
  <c r="R804" i="2" l="1" a="1"/>
  <c r="R804" i="2" s="1"/>
  <c r="S804" i="2" a="1"/>
  <c r="S804" i="2" s="1"/>
  <c r="I804" i="2" s="1" a="1"/>
  <c r="I804" i="2" s="1"/>
  <c r="L804" i="2" l="1" a="1"/>
  <c r="L804" i="2" s="1"/>
  <c r="K805" i="2" s="1" a="1"/>
  <c r="K805" i="2" s="1"/>
  <c r="J805" i="2" a="1"/>
  <c r="J805" i="2" s="1"/>
  <c r="V804" i="2" a="1"/>
  <c r="V804" i="2" s="1"/>
  <c r="M804" i="2" l="1" a="1"/>
  <c r="M804" i="2" s="1"/>
  <c r="W804" i="2"/>
  <c r="O804" i="2" l="1" a="1"/>
  <c r="O804" i="2" s="1"/>
  <c r="P805" i="2" s="1" a="1"/>
  <c r="P805" i="2" s="1"/>
  <c r="N805" i="2" a="1"/>
  <c r="N805" i="2" s="1"/>
  <c r="Q804" i="2" l="1" a="1"/>
  <c r="Q804" i="2" s="1"/>
  <c r="T805" i="2" s="1"/>
  <c r="U805" i="2" s="1"/>
  <c r="R805" i="2" l="1" a="1"/>
  <c r="R805" i="2" s="1"/>
  <c r="S805" i="2" a="1"/>
  <c r="S805" i="2" s="1"/>
  <c r="I805" i="2" s="1" a="1"/>
  <c r="I805" i="2" s="1"/>
  <c r="L805" i="2" l="1" a="1"/>
  <c r="L805" i="2" s="1"/>
  <c r="K806" i="2" s="1" a="1"/>
  <c r="K806" i="2" s="1"/>
  <c r="J806" i="2" a="1"/>
  <c r="J806" i="2" s="1"/>
  <c r="V805" i="2" a="1"/>
  <c r="V805" i="2" s="1"/>
  <c r="M805" i="2" l="1" a="1"/>
  <c r="M805" i="2" s="1"/>
  <c r="N806" i="2" l="1" a="1"/>
  <c r="N806" i="2" s="1"/>
  <c r="O805" i="2" a="1"/>
  <c r="O805" i="2" s="1"/>
  <c r="W805" i="2"/>
  <c r="P806" i="2" l="1" a="1"/>
  <c r="P806" i="2" s="1"/>
  <c r="Q805" i="2" a="1"/>
  <c r="Q805" i="2" s="1"/>
  <c r="T806" i="2" l="1"/>
  <c r="U806" i="2" s="1"/>
  <c r="R806" i="2" a="1"/>
  <c r="R806" i="2" s="1"/>
  <c r="S806" i="2" a="1"/>
  <c r="S806" i="2" s="1"/>
  <c r="I806" i="2" l="1" a="1"/>
  <c r="I806" i="2" s="1"/>
  <c r="L806" i="2" l="1" a="1"/>
  <c r="L806" i="2" s="1"/>
  <c r="K807" i="2" s="1" a="1"/>
  <c r="K807" i="2" s="1"/>
  <c r="J807" i="2" a="1"/>
  <c r="J807" i="2" s="1"/>
  <c r="V806" i="2" a="1"/>
  <c r="V806" i="2" s="1"/>
  <c r="W806" i="2" s="1"/>
  <c r="M806" i="2" l="1" a="1"/>
  <c r="M806" i="2" s="1"/>
  <c r="O806" i="2" l="1" a="1"/>
  <c r="O806" i="2" s="1"/>
  <c r="P807" i="2" s="1" a="1"/>
  <c r="P807" i="2" s="1"/>
  <c r="N807" i="2" a="1"/>
  <c r="N807" i="2" s="1"/>
  <c r="Q806" i="2" l="1" a="1"/>
  <c r="Q806" i="2" s="1"/>
  <c r="T807" i="2" s="1"/>
  <c r="U807" i="2" s="1"/>
  <c r="S807" i="2" l="1" a="1"/>
  <c r="S807" i="2" s="1"/>
  <c r="R807" i="2" a="1"/>
  <c r="R807" i="2" s="1"/>
  <c r="I807" i="2" a="1"/>
  <c r="I807" i="2" s="1"/>
  <c r="J808" i="2" l="1" a="1"/>
  <c r="J808" i="2" s="1"/>
  <c r="L807" i="2" a="1"/>
  <c r="L807" i="2" s="1"/>
  <c r="K808" i="2" s="1" a="1"/>
  <c r="K808" i="2" s="1"/>
  <c r="V807" i="2" a="1"/>
  <c r="V807" i="2" s="1"/>
  <c r="W807" i="2" s="1"/>
  <c r="M807" i="2" l="1" a="1"/>
  <c r="M807" i="2" s="1"/>
  <c r="N808" i="2" l="1" a="1"/>
  <c r="N808" i="2" s="1"/>
  <c r="O807" i="2" a="1"/>
  <c r="O807" i="2" s="1"/>
  <c r="P808" i="2" s="1" a="1"/>
  <c r="P808" i="2" s="1"/>
  <c r="Q807" i="2" l="1" a="1"/>
  <c r="Q807" i="2" s="1"/>
  <c r="T808" i="2" s="1"/>
  <c r="U808" i="2" s="1"/>
  <c r="R808" i="2" l="1" a="1"/>
  <c r="R808" i="2" s="1"/>
  <c r="S808" i="2" a="1"/>
  <c r="S808" i="2" s="1"/>
  <c r="I808" i="2" s="1" a="1"/>
  <c r="I808" i="2" s="1"/>
  <c r="L808" i="2" l="1" a="1"/>
  <c r="L808" i="2" s="1"/>
  <c r="K809" i="2" s="1" a="1"/>
  <c r="K809" i="2" s="1"/>
  <c r="J809" i="2" a="1"/>
  <c r="J809" i="2" s="1"/>
  <c r="M808" i="2" a="1"/>
  <c r="M808" i="2" s="1"/>
  <c r="V808" i="2" a="1"/>
  <c r="V808" i="2" s="1"/>
  <c r="W808" i="2" l="1"/>
  <c r="O808" i="2" a="1"/>
  <c r="O808" i="2" s="1"/>
  <c r="P809" i="2" s="1" a="1"/>
  <c r="P809" i="2" s="1"/>
  <c r="N809" i="2" a="1"/>
  <c r="N809" i="2" s="1"/>
  <c r="Q808" i="2" l="1" a="1"/>
  <c r="Q808" i="2" s="1"/>
  <c r="T809" i="2" l="1"/>
  <c r="U809" i="2" s="1"/>
  <c r="S809" i="2" a="1"/>
  <c r="S809" i="2" s="1"/>
  <c r="R809" i="2" a="1"/>
  <c r="R809" i="2" s="1"/>
  <c r="I809" i="2" l="1" a="1"/>
  <c r="I809" i="2" s="1"/>
  <c r="L809" i="2" l="1" a="1"/>
  <c r="L809" i="2" s="1"/>
  <c r="K810" i="2" s="1" a="1"/>
  <c r="K810" i="2" s="1"/>
  <c r="J810" i="2" a="1"/>
  <c r="J810" i="2" s="1"/>
  <c r="V809" i="2" a="1"/>
  <c r="V809" i="2" s="1"/>
  <c r="M809" i="2" l="1" a="1"/>
  <c r="M809" i="2" s="1"/>
  <c r="O809" i="2" s="1" a="1"/>
  <c r="O809" i="2" s="1"/>
  <c r="W809" i="2"/>
  <c r="N810" i="2" l="1" a="1"/>
  <c r="N810" i="2" s="1"/>
  <c r="P810" i="2" a="1"/>
  <c r="P810" i="2" s="1"/>
  <c r="Q809" i="2" a="1"/>
  <c r="Q809" i="2" s="1"/>
  <c r="R810" i="2" s="1" a="1"/>
  <c r="R810" i="2" s="1"/>
  <c r="S810" i="2" l="1" a="1"/>
  <c r="S810" i="2" s="1"/>
  <c r="I810" i="2" s="1" a="1"/>
  <c r="I810" i="2" s="1"/>
  <c r="V810" i="2" s="1" a="1"/>
  <c r="V810" i="2" s="1"/>
  <c r="T810" i="2"/>
  <c r="U810" i="2" s="1"/>
  <c r="W810" i="2" l="1"/>
  <c r="L810" i="2" a="1"/>
  <c r="L810" i="2" s="1"/>
  <c r="K811" i="2" s="1" a="1"/>
  <c r="K811" i="2" s="1"/>
  <c r="J811" i="2" a="1"/>
  <c r="J811" i="2" s="1"/>
  <c r="M810" i="2" l="1" a="1"/>
  <c r="M810" i="2" s="1"/>
  <c r="N811" i="2" s="1" a="1"/>
  <c r="N811" i="2" s="1"/>
  <c r="O810" i="2" l="1" a="1"/>
  <c r="O810" i="2" s="1"/>
  <c r="P811" i="2" s="1" a="1"/>
  <c r="P811" i="2" s="1"/>
  <c r="Q810" i="2" l="1" a="1"/>
  <c r="Q810" i="2" s="1"/>
  <c r="R811" i="2" s="1" a="1"/>
  <c r="R811" i="2" s="1"/>
  <c r="S811" i="2" l="1" a="1"/>
  <c r="S811" i="2" s="1"/>
  <c r="I811" i="2" s="1" a="1"/>
  <c r="I811" i="2" s="1"/>
  <c r="J812" i="2" s="1" a="1"/>
  <c r="J812" i="2" s="1"/>
  <c r="T811" i="2"/>
  <c r="U811" i="2" s="1"/>
  <c r="V811" i="2" l="1" a="1"/>
  <c r="V811" i="2" s="1"/>
  <c r="W811" i="2" s="1"/>
  <c r="L811" i="2" a="1"/>
  <c r="L811" i="2" s="1"/>
  <c r="K812" i="2" s="1" a="1"/>
  <c r="K812" i="2" s="1"/>
  <c r="M811" i="2" l="1" a="1"/>
  <c r="M811" i="2" s="1"/>
  <c r="O811" i="2" s="1" a="1"/>
  <c r="O811" i="2" s="1"/>
  <c r="P812" i="2" s="1" a="1"/>
  <c r="P812" i="2" s="1"/>
  <c r="Q811" i="2" l="1" a="1"/>
  <c r="Q811" i="2" s="1"/>
  <c r="N812" i="2" a="1"/>
  <c r="N812" i="2" s="1"/>
  <c r="T812" i="2"/>
  <c r="U812" i="2" s="1"/>
  <c r="R812" i="2" a="1"/>
  <c r="R812" i="2" s="1"/>
  <c r="S812" i="2" a="1"/>
  <c r="S812" i="2" s="1"/>
  <c r="I812" i="2" l="1" a="1"/>
  <c r="I812" i="2" s="1"/>
  <c r="L812" i="2" l="1" a="1"/>
  <c r="L812" i="2" s="1"/>
  <c r="K813" i="2" s="1" a="1"/>
  <c r="K813" i="2" s="1"/>
  <c r="J813" i="2" a="1"/>
  <c r="J813" i="2" s="1"/>
  <c r="V812" i="2" a="1"/>
  <c r="V812" i="2" s="1"/>
  <c r="M812" i="2" l="1" a="1"/>
  <c r="M812" i="2" s="1"/>
  <c r="W812" i="2"/>
  <c r="O812" i="2" l="1" a="1"/>
  <c r="O812" i="2" s="1"/>
  <c r="P813" i="2" s="1" a="1"/>
  <c r="P813" i="2" s="1"/>
  <c r="N813" i="2" a="1"/>
  <c r="N813" i="2" s="1"/>
  <c r="Q812" i="2" l="1" a="1"/>
  <c r="Q812" i="2" s="1"/>
  <c r="T813" i="2" s="1"/>
  <c r="U813" i="2" s="1"/>
  <c r="R813" i="2" l="1" a="1"/>
  <c r="R813" i="2" s="1"/>
  <c r="S813" i="2" a="1"/>
  <c r="S813" i="2" s="1"/>
  <c r="I813" i="2" s="1" a="1"/>
  <c r="I813" i="2" s="1"/>
  <c r="L813" i="2" l="1" a="1"/>
  <c r="L813" i="2" s="1"/>
  <c r="K814" i="2" s="1" a="1"/>
  <c r="K814" i="2" s="1"/>
  <c r="J814" i="2" a="1"/>
  <c r="J814" i="2" s="1"/>
  <c r="V813" i="2" a="1"/>
  <c r="V813" i="2" s="1"/>
  <c r="M813" i="2" l="1" a="1"/>
  <c r="M813" i="2" s="1"/>
  <c r="N814" i="2" s="1" a="1"/>
  <c r="N814" i="2" s="1"/>
  <c r="W813" i="2"/>
  <c r="O813" i="2" l="1" a="1"/>
  <c r="O813" i="2" s="1"/>
  <c r="P814" i="2" a="1"/>
  <c r="P814" i="2" s="1"/>
  <c r="Q813" i="2" a="1"/>
  <c r="Q813" i="2" s="1"/>
  <c r="T814" i="2" l="1"/>
  <c r="U814" i="2" s="1"/>
  <c r="S814" i="2" a="1"/>
  <c r="S814" i="2" s="1"/>
  <c r="R814" i="2" a="1"/>
  <c r="R814" i="2" s="1"/>
  <c r="I814" i="2" l="1" a="1"/>
  <c r="I814" i="2" s="1"/>
  <c r="L814" i="2" l="1" a="1"/>
  <c r="L814" i="2" s="1"/>
  <c r="K815" i="2" s="1" a="1"/>
  <c r="K815" i="2" s="1"/>
  <c r="J815" i="2" a="1"/>
  <c r="J815" i="2" s="1"/>
  <c r="V814" i="2" a="1"/>
  <c r="V814" i="2" s="1"/>
  <c r="W814" i="2" l="1"/>
  <c r="M814" i="2" a="1"/>
  <c r="M814" i="2" s="1"/>
  <c r="O814" i="2" l="1" a="1"/>
  <c r="O814" i="2" s="1"/>
  <c r="P815" i="2" s="1" a="1"/>
  <c r="P815" i="2" s="1"/>
  <c r="N815" i="2" a="1"/>
  <c r="N815" i="2" s="1"/>
  <c r="Q814" i="2" l="1" a="1"/>
  <c r="Q814" i="2" s="1"/>
  <c r="T815" i="2" s="1"/>
  <c r="U815" i="2" s="1"/>
  <c r="R815" i="2" l="1" a="1"/>
  <c r="R815" i="2" s="1"/>
  <c r="S815" i="2" a="1"/>
  <c r="S815" i="2" s="1"/>
  <c r="I815" i="2" s="1" a="1"/>
  <c r="I815" i="2" s="1"/>
  <c r="V815" i="2" l="1" a="1"/>
  <c r="V815" i="2" s="1"/>
  <c r="W815" i="2" s="1"/>
  <c r="L815" i="2" a="1"/>
  <c r="L815" i="2" s="1"/>
  <c r="K816" i="2" s="1" a="1"/>
  <c r="K816" i="2" s="1"/>
  <c r="J816" i="2" a="1"/>
  <c r="J816" i="2" s="1"/>
  <c r="M815" i="2" l="1" a="1"/>
  <c r="M815" i="2" s="1"/>
  <c r="N816" i="2" s="1" a="1"/>
  <c r="N816" i="2" s="1"/>
  <c r="O815" i="2" l="1" a="1"/>
  <c r="O815" i="2" s="1"/>
  <c r="P816" i="2" s="1" a="1"/>
  <c r="P816" i="2" s="1"/>
  <c r="Q815" i="2" l="1" a="1"/>
  <c r="Q815" i="2" s="1"/>
  <c r="T816" i="2" s="1"/>
  <c r="U816" i="2" s="1"/>
  <c r="S816" i="2" a="1"/>
  <c r="S816" i="2" s="1"/>
  <c r="R816" i="2" a="1"/>
  <c r="R816" i="2" s="1"/>
  <c r="I816" i="2" l="1" a="1"/>
  <c r="I816" i="2" s="1"/>
  <c r="V816" i="2" s="1" a="1"/>
  <c r="V816" i="2" s="1"/>
  <c r="W816" i="2" l="1"/>
  <c r="L816" i="2" a="1"/>
  <c r="L816" i="2" s="1"/>
  <c r="K817" i="2" s="1" a="1"/>
  <c r="K817" i="2" s="1"/>
  <c r="J817" i="2" a="1"/>
  <c r="J817" i="2" s="1"/>
  <c r="M816" i="2" a="1"/>
  <c r="M816" i="2" s="1"/>
  <c r="O816" i="2" l="1" a="1"/>
  <c r="O816" i="2" s="1"/>
  <c r="P817" i="2" s="1" a="1"/>
  <c r="P817" i="2" s="1"/>
  <c r="N817" i="2" a="1"/>
  <c r="N817" i="2" s="1"/>
  <c r="Q816" i="2" l="1" a="1"/>
  <c r="Q816" i="2" s="1"/>
  <c r="T817" i="2" s="1"/>
  <c r="U817" i="2" s="1"/>
  <c r="S817" i="2" l="1" a="1"/>
  <c r="S817" i="2" s="1"/>
  <c r="I817" i="2" s="1" a="1"/>
  <c r="I817" i="2" s="1"/>
  <c r="R817" i="2" a="1"/>
  <c r="R817" i="2" s="1"/>
  <c r="L817" i="2" l="1" a="1"/>
  <c r="L817" i="2" s="1"/>
  <c r="K818" i="2" s="1" a="1"/>
  <c r="K818" i="2" s="1"/>
  <c r="J818" i="2" a="1"/>
  <c r="J818" i="2" s="1"/>
  <c r="M817" i="2" a="1"/>
  <c r="M817" i="2" s="1"/>
  <c r="V817" i="2" a="1"/>
  <c r="V817" i="2" s="1"/>
  <c r="W817" i="2" l="1"/>
  <c r="O817" i="2" a="1"/>
  <c r="O817" i="2" s="1"/>
  <c r="P818" i="2" s="1" a="1"/>
  <c r="P818" i="2" s="1"/>
  <c r="N818" i="2" a="1"/>
  <c r="N818" i="2" s="1"/>
  <c r="Q817" i="2" l="1" a="1"/>
  <c r="Q817" i="2" s="1"/>
  <c r="T818" i="2" l="1"/>
  <c r="U818" i="2" s="1"/>
  <c r="R818" i="2" a="1"/>
  <c r="R818" i="2" s="1"/>
  <c r="S818" i="2" a="1"/>
  <c r="S818" i="2" s="1"/>
  <c r="I818" i="2" l="1" a="1"/>
  <c r="I818" i="2" s="1"/>
  <c r="V818" i="2" s="1" a="1"/>
  <c r="V818" i="2" s="1"/>
  <c r="W818" i="2" l="1"/>
  <c r="L818" i="2" a="1"/>
  <c r="L818" i="2" s="1"/>
  <c r="K819" i="2" s="1" a="1"/>
  <c r="K819" i="2" s="1"/>
  <c r="J819" i="2" a="1"/>
  <c r="J819" i="2" s="1"/>
  <c r="M818" i="2" a="1"/>
  <c r="M818" i="2" s="1"/>
  <c r="N819" i="2" l="1" a="1"/>
  <c r="N819" i="2" s="1"/>
  <c r="O818" i="2" a="1"/>
  <c r="O818" i="2" s="1"/>
  <c r="P819" i="2" s="1" a="1"/>
  <c r="P819" i="2" s="1"/>
  <c r="Q818" i="2" l="1" a="1"/>
  <c r="Q818" i="2" s="1"/>
  <c r="T819" i="2" l="1"/>
  <c r="U819" i="2" s="1"/>
  <c r="R819" i="2" a="1"/>
  <c r="R819" i="2" s="1"/>
  <c r="S819" i="2" a="1"/>
  <c r="S819" i="2" s="1"/>
  <c r="I819" i="2" l="1" a="1"/>
  <c r="I819" i="2" s="1"/>
  <c r="L819" i="2" l="1" a="1"/>
  <c r="L819" i="2" s="1"/>
  <c r="K820" i="2" s="1" a="1"/>
  <c r="K820" i="2" s="1"/>
  <c r="J820" i="2" a="1"/>
  <c r="J820" i="2" s="1"/>
  <c r="V819" i="2" a="1"/>
  <c r="V819" i="2" s="1"/>
  <c r="M819" i="2" l="1" a="1"/>
  <c r="M819" i="2" s="1"/>
  <c r="N820" i="2" s="1" a="1"/>
  <c r="N820" i="2" s="1"/>
  <c r="W819" i="2"/>
  <c r="O819" i="2" a="1"/>
  <c r="O819" i="2" s="1"/>
  <c r="P820" i="2" s="1" a="1"/>
  <c r="P820" i="2" s="1"/>
  <c r="Q819" i="2" l="1" a="1"/>
  <c r="Q819" i="2" s="1"/>
  <c r="T820" i="2" l="1"/>
  <c r="U820" i="2" s="1"/>
  <c r="R820" i="2" a="1"/>
  <c r="R820" i="2" s="1"/>
  <c r="S820" i="2" a="1"/>
  <c r="S820" i="2" s="1"/>
  <c r="I820" i="2" l="1" a="1"/>
  <c r="I820" i="2" s="1"/>
  <c r="V820" i="2" s="1" a="1"/>
  <c r="V820" i="2" s="1"/>
  <c r="W820" i="2" l="1"/>
  <c r="L820" i="2" a="1"/>
  <c r="L820" i="2" s="1"/>
  <c r="K821" i="2" s="1" a="1"/>
  <c r="K821" i="2" s="1"/>
  <c r="J821" i="2" a="1"/>
  <c r="J821" i="2" s="1"/>
  <c r="M820" i="2" l="1" a="1"/>
  <c r="M820" i="2" s="1"/>
  <c r="O820" i="2" s="1" a="1"/>
  <c r="O820" i="2" s="1"/>
  <c r="P821" i="2" s="1" a="1"/>
  <c r="P821" i="2" s="1"/>
  <c r="Q820" i="2" l="1" a="1"/>
  <c r="Q820" i="2" s="1"/>
  <c r="T821" i="2" s="1"/>
  <c r="U821" i="2" s="1"/>
  <c r="N821" i="2" a="1"/>
  <c r="N821" i="2" s="1"/>
  <c r="R821" i="2" a="1"/>
  <c r="R821" i="2" s="1"/>
  <c r="S821" i="2" a="1"/>
  <c r="S821" i="2" s="1"/>
  <c r="I821" i="2" l="1" a="1"/>
  <c r="I821" i="2" s="1"/>
  <c r="L821" i="2" l="1" a="1"/>
  <c r="L821" i="2" s="1"/>
  <c r="K822" i="2" s="1" a="1"/>
  <c r="K822" i="2" s="1"/>
  <c r="J822" i="2" a="1"/>
  <c r="J822" i="2" s="1"/>
  <c r="M821" i="2" a="1"/>
  <c r="M821" i="2" s="1"/>
  <c r="V821" i="2" a="1"/>
  <c r="V821" i="2" s="1"/>
  <c r="W821" i="2" l="1"/>
  <c r="O821" i="2" a="1"/>
  <c r="O821" i="2" s="1"/>
  <c r="P822" i="2" s="1" a="1"/>
  <c r="P822" i="2" s="1"/>
  <c r="N822" i="2" a="1"/>
  <c r="N822" i="2" s="1"/>
  <c r="Q821" i="2" l="1" a="1"/>
  <c r="Q821" i="2" s="1"/>
  <c r="T822" i="2" s="1"/>
  <c r="U822" i="2" s="1"/>
  <c r="S822" i="2" l="1" a="1"/>
  <c r="S822" i="2" s="1"/>
  <c r="I822" i="2" s="1" a="1"/>
  <c r="I822" i="2" s="1"/>
  <c r="R822" i="2" a="1"/>
  <c r="R822" i="2" s="1"/>
  <c r="V822" i="2" l="1" a="1"/>
  <c r="V822" i="2" s="1"/>
  <c r="W822" i="2" s="1"/>
  <c r="L822" i="2" a="1"/>
  <c r="L822" i="2" s="1"/>
  <c r="K823" i="2" s="1" a="1"/>
  <c r="K823" i="2" s="1"/>
  <c r="J823" i="2" a="1"/>
  <c r="J823" i="2" s="1"/>
  <c r="M822" i="2" l="1" a="1"/>
  <c r="M822" i="2" s="1"/>
  <c r="O822" i="2" s="1" a="1"/>
  <c r="O822" i="2" s="1"/>
  <c r="P823" i="2" s="1" a="1"/>
  <c r="P823" i="2" s="1"/>
  <c r="N823" i="2" l="1" a="1"/>
  <c r="N823" i="2" s="1"/>
  <c r="Q822" i="2" a="1"/>
  <c r="Q822" i="2" s="1"/>
  <c r="T823" i="2" s="1"/>
  <c r="U823" i="2" s="1"/>
  <c r="S823" i="2" l="1" a="1"/>
  <c r="S823" i="2" s="1"/>
  <c r="I823" i="2" s="1" a="1"/>
  <c r="I823" i="2" s="1"/>
  <c r="R823" i="2" a="1"/>
  <c r="R823" i="2" s="1"/>
  <c r="V823" i="2" l="1" a="1"/>
  <c r="V823" i="2" s="1"/>
  <c r="W823" i="2" s="1"/>
  <c r="L823" i="2" a="1"/>
  <c r="L823" i="2" s="1"/>
  <c r="K824" i="2" s="1" a="1"/>
  <c r="K824" i="2" s="1"/>
  <c r="J824" i="2" a="1"/>
  <c r="J824" i="2" s="1"/>
  <c r="M823" i="2" a="1"/>
  <c r="M823" i="2" s="1"/>
  <c r="O823" i="2" l="1" a="1"/>
  <c r="O823" i="2" s="1"/>
  <c r="P824" i="2" s="1" a="1"/>
  <c r="P824" i="2" s="1"/>
  <c r="N824" i="2" a="1"/>
  <c r="N824" i="2" s="1"/>
  <c r="Q823" i="2" l="1" a="1"/>
  <c r="Q823" i="2" s="1"/>
  <c r="T824" i="2" s="1"/>
  <c r="U824" i="2" s="1"/>
  <c r="S824" i="2" l="1" a="1"/>
  <c r="S824" i="2" s="1"/>
  <c r="R824" i="2" a="1"/>
  <c r="R824" i="2" s="1"/>
  <c r="I824" i="2" a="1"/>
  <c r="I824" i="2" s="1"/>
  <c r="L824" i="2" l="1" a="1"/>
  <c r="L824" i="2" s="1"/>
  <c r="K825" i="2" s="1" a="1"/>
  <c r="K825" i="2" s="1"/>
  <c r="J825" i="2" a="1"/>
  <c r="J825" i="2" s="1"/>
  <c r="M824" i="2" a="1"/>
  <c r="M824" i="2" s="1"/>
  <c r="V824" i="2" a="1"/>
  <c r="V824" i="2" s="1"/>
  <c r="W824" i="2" l="1"/>
  <c r="O824" i="2" a="1"/>
  <c r="O824" i="2" s="1"/>
  <c r="P825" i="2" s="1" a="1"/>
  <c r="P825" i="2" s="1"/>
  <c r="N825" i="2" a="1"/>
  <c r="N825" i="2" s="1"/>
  <c r="Q824" i="2" l="1" a="1"/>
  <c r="Q824" i="2" s="1"/>
  <c r="R825" i="2" s="1" a="1"/>
  <c r="R825" i="2" s="1"/>
  <c r="S825" i="2" l="1" a="1"/>
  <c r="S825" i="2" s="1"/>
  <c r="T825" i="2"/>
  <c r="U825" i="2" s="1"/>
  <c r="I825" i="2" a="1"/>
  <c r="I825" i="2" s="1"/>
  <c r="J826" i="2" l="1" a="1"/>
  <c r="J826" i="2" s="1"/>
  <c r="L825" i="2" a="1"/>
  <c r="L825" i="2" s="1"/>
  <c r="K826" i="2" s="1" a="1"/>
  <c r="K826" i="2" s="1"/>
  <c r="V825" i="2" a="1"/>
  <c r="V825" i="2" s="1"/>
  <c r="M825" i="2" l="1" a="1"/>
  <c r="M825" i="2" s="1"/>
  <c r="O825" i="2" s="1" a="1"/>
  <c r="O825" i="2" s="1"/>
  <c r="W825" i="2"/>
  <c r="N826" i="2" l="1" a="1"/>
  <c r="N826" i="2" s="1"/>
  <c r="P826" i="2" a="1"/>
  <c r="P826" i="2" s="1"/>
  <c r="Q825" i="2" a="1"/>
  <c r="Q825" i="2" s="1"/>
  <c r="R826" i="2" l="1" a="1"/>
  <c r="R826" i="2" s="1"/>
  <c r="T826" i="2"/>
  <c r="U826" i="2" s="1"/>
  <c r="S826" i="2" a="1"/>
  <c r="S826" i="2" s="1"/>
  <c r="I826" i="2" l="1" a="1"/>
  <c r="I826" i="2" s="1"/>
  <c r="L826" i="2" l="1" a="1"/>
  <c r="L826" i="2" s="1"/>
  <c r="K827" i="2" s="1" a="1"/>
  <c r="K827" i="2" s="1"/>
  <c r="J827" i="2" a="1"/>
  <c r="J827" i="2" s="1"/>
  <c r="V826" i="2" a="1"/>
  <c r="V826" i="2" s="1"/>
  <c r="M826" i="2" l="1" a="1"/>
  <c r="M826" i="2" s="1"/>
  <c r="O826" i="2" s="1" a="1"/>
  <c r="O826" i="2" s="1"/>
  <c r="P827" i="2" s="1" a="1"/>
  <c r="P827" i="2" s="1"/>
  <c r="W826" i="2"/>
  <c r="N827" i="2" l="1" a="1"/>
  <c r="N827" i="2" s="1"/>
  <c r="Q826" i="2" a="1"/>
  <c r="Q826" i="2" s="1"/>
  <c r="T827" i="2" s="1"/>
  <c r="U827" i="2" s="1"/>
  <c r="S827" i="2" l="1" a="1"/>
  <c r="S827" i="2" s="1"/>
  <c r="I827" i="2" s="1" a="1"/>
  <c r="I827" i="2" s="1"/>
  <c r="R827" i="2" a="1"/>
  <c r="R827" i="2" s="1"/>
  <c r="L827" i="2" l="1" a="1"/>
  <c r="L827" i="2" s="1"/>
  <c r="K828" i="2" s="1" a="1"/>
  <c r="K828" i="2" s="1"/>
  <c r="J828" i="2" a="1"/>
  <c r="J828" i="2" s="1"/>
  <c r="V827" i="2" a="1"/>
  <c r="V827" i="2" s="1"/>
  <c r="M827" i="2" l="1" a="1"/>
  <c r="M827" i="2" s="1"/>
  <c r="N828" i="2" s="1" a="1"/>
  <c r="N828" i="2" s="1"/>
  <c r="W827" i="2"/>
  <c r="O827" i="2" l="1" a="1"/>
  <c r="O827" i="2" s="1"/>
  <c r="P828" i="2" s="1" a="1"/>
  <c r="P828" i="2" s="1"/>
  <c r="Q827" i="2" l="1" a="1"/>
  <c r="Q827" i="2" s="1"/>
  <c r="T828" i="2" s="1"/>
  <c r="U828" i="2" s="1"/>
  <c r="R828" i="2" l="1" a="1"/>
  <c r="R828" i="2" s="1"/>
  <c r="S828" i="2" a="1"/>
  <c r="S828" i="2" s="1"/>
  <c r="I828" i="2" s="1" a="1"/>
  <c r="I828" i="2" s="1"/>
  <c r="L828" i="2" l="1" a="1"/>
  <c r="L828" i="2" s="1"/>
  <c r="K829" i="2" s="1" a="1"/>
  <c r="K829" i="2" s="1"/>
  <c r="J829" i="2" a="1"/>
  <c r="J829" i="2" s="1"/>
  <c r="V828" i="2" a="1"/>
  <c r="V828" i="2" s="1"/>
  <c r="M828" i="2" l="1" a="1"/>
  <c r="M828" i="2" s="1"/>
  <c r="W828" i="2"/>
  <c r="N829" i="2" l="1" a="1"/>
  <c r="N829" i="2" s="1"/>
  <c r="O828" i="2" a="1"/>
  <c r="O828" i="2" s="1"/>
  <c r="P829" i="2" s="1" a="1"/>
  <c r="P829" i="2" s="1"/>
  <c r="Q828" i="2" l="1" a="1"/>
  <c r="Q828" i="2" s="1"/>
  <c r="S829" i="2" l="1" a="1"/>
  <c r="S829" i="2" s="1"/>
  <c r="T829" i="2"/>
  <c r="U829" i="2" s="1"/>
  <c r="R829" i="2" a="1"/>
  <c r="R829" i="2" s="1"/>
  <c r="I829" i="2" l="1" a="1"/>
  <c r="I829" i="2" s="1"/>
  <c r="J830" i="2" l="1" a="1"/>
  <c r="J830" i="2" s="1"/>
  <c r="L829" i="2" a="1"/>
  <c r="L829" i="2" s="1"/>
  <c r="K830" i="2" s="1" a="1"/>
  <c r="K830" i="2" s="1"/>
  <c r="V829" i="2" a="1"/>
  <c r="V829" i="2" s="1"/>
  <c r="W829" i="2" s="1"/>
  <c r="M829" i="2" l="1" a="1"/>
  <c r="M829" i="2" s="1"/>
  <c r="N830" i="2" s="1" a="1"/>
  <c r="N830" i="2" s="1"/>
  <c r="O829" i="2" l="1" a="1"/>
  <c r="O829" i="2" s="1"/>
  <c r="P830" i="2" s="1" a="1"/>
  <c r="P830" i="2" s="1"/>
  <c r="Q829" i="2" l="1" a="1"/>
  <c r="Q829" i="2" s="1"/>
  <c r="T830" i="2" s="1"/>
  <c r="U830" i="2" s="1"/>
  <c r="S830" i="2" l="1" a="1"/>
  <c r="S830" i="2" s="1"/>
  <c r="I830" i="2" s="1" a="1"/>
  <c r="I830" i="2" s="1"/>
  <c r="J831" i="2" s="1" a="1"/>
  <c r="J831" i="2" s="1"/>
  <c r="R830" i="2" a="1"/>
  <c r="R830" i="2" s="1"/>
  <c r="V830" i="2" l="1" a="1"/>
  <c r="V830" i="2" s="1"/>
  <c r="W830" i="2" s="1"/>
  <c r="L830" i="2" a="1"/>
  <c r="L830" i="2" s="1"/>
  <c r="K831" i="2" s="1" a="1"/>
  <c r="K831" i="2" s="1"/>
  <c r="M830" i="2" l="1" a="1"/>
  <c r="M830" i="2" s="1"/>
  <c r="N831" i="2" s="1" a="1"/>
  <c r="N831" i="2" s="1"/>
  <c r="O830" i="2" l="1" a="1"/>
  <c r="O830" i="2" s="1"/>
  <c r="P831" i="2" s="1" a="1"/>
  <c r="P831" i="2" s="1"/>
  <c r="Q830" i="2" l="1" a="1"/>
  <c r="Q830" i="2" s="1"/>
  <c r="T831" i="2" s="1"/>
  <c r="U831" i="2" s="1"/>
  <c r="R831" i="2" a="1"/>
  <c r="R831" i="2" s="1"/>
  <c r="S831" i="2" a="1"/>
  <c r="S831" i="2" s="1"/>
  <c r="I831" i="2" l="1" a="1"/>
  <c r="I831" i="2" s="1"/>
  <c r="V831" i="2" s="1" a="1"/>
  <c r="V831" i="2" s="1"/>
  <c r="W831" i="2" l="1"/>
  <c r="L831" i="2" a="1"/>
  <c r="L831" i="2" s="1"/>
  <c r="K832" i="2" s="1" a="1"/>
  <c r="K832" i="2" s="1"/>
  <c r="J832" i="2" a="1"/>
  <c r="J832" i="2" s="1"/>
  <c r="M831" i="2" a="1"/>
  <c r="M831" i="2" s="1"/>
  <c r="O831" i="2" l="1" a="1"/>
  <c r="O831" i="2" s="1"/>
  <c r="P832" i="2" s="1" a="1"/>
  <c r="P832" i="2" s="1"/>
  <c r="N832" i="2" a="1"/>
  <c r="N832" i="2" s="1"/>
  <c r="Q831" i="2" l="1" a="1"/>
  <c r="Q831" i="2" s="1"/>
  <c r="T832" i="2" l="1"/>
  <c r="U832" i="2" s="1"/>
  <c r="S832" i="2" a="1"/>
  <c r="S832" i="2" s="1"/>
  <c r="R832" i="2" a="1"/>
  <c r="R832" i="2" s="1"/>
  <c r="I832" i="2" l="1" a="1"/>
  <c r="I832" i="2" s="1"/>
  <c r="L832" i="2" l="1" a="1"/>
  <c r="L832" i="2" s="1"/>
  <c r="K833" i="2" s="1" a="1"/>
  <c r="K833" i="2" s="1"/>
  <c r="J833" i="2" a="1"/>
  <c r="J833" i="2" s="1"/>
  <c r="V832" i="2" a="1"/>
  <c r="V832" i="2" s="1"/>
  <c r="W832" i="2" l="1"/>
  <c r="M832" i="2" a="1"/>
  <c r="M832" i="2" s="1"/>
  <c r="N833" i="2" l="1" a="1"/>
  <c r="N833" i="2" s="1"/>
  <c r="O832" i="2" a="1"/>
  <c r="O832" i="2" s="1"/>
  <c r="P833" i="2" s="1" a="1"/>
  <c r="P833" i="2" s="1"/>
  <c r="Q832" i="2" l="1" a="1"/>
  <c r="Q832" i="2" s="1"/>
  <c r="S833" i="2" s="1" a="1"/>
  <c r="S833" i="2" s="1"/>
  <c r="R833" i="2" l="1" a="1"/>
  <c r="R833" i="2" s="1"/>
  <c r="T833" i="2"/>
  <c r="U833" i="2" s="1"/>
  <c r="I833" i="2" a="1"/>
  <c r="I833" i="2" s="1"/>
  <c r="V833" i="2" s="1" a="1"/>
  <c r="V833" i="2" s="1"/>
  <c r="W833" i="2" l="1"/>
  <c r="J834" i="2" a="1"/>
  <c r="J834" i="2" s="1"/>
  <c r="L833" i="2" a="1"/>
  <c r="L833" i="2" s="1"/>
  <c r="K834" i="2" s="1" a="1"/>
  <c r="K834" i="2" s="1"/>
  <c r="M833" i="2" l="1" a="1"/>
  <c r="M833" i="2" s="1"/>
  <c r="O833" i="2" l="1" a="1"/>
  <c r="O833" i="2" s="1"/>
  <c r="P834" i="2" s="1" a="1"/>
  <c r="P834" i="2" s="1"/>
  <c r="N834" i="2" a="1"/>
  <c r="N834" i="2" s="1"/>
  <c r="Q833" i="2" l="1" a="1"/>
  <c r="Q833" i="2" s="1"/>
  <c r="R834" i="2" s="1" a="1"/>
  <c r="R834" i="2" s="1"/>
  <c r="S834" i="2" l="1" a="1"/>
  <c r="S834" i="2" s="1"/>
  <c r="I834" i="2" s="1" a="1"/>
  <c r="I834" i="2" s="1"/>
  <c r="T834" i="2"/>
  <c r="U834" i="2" s="1"/>
  <c r="L834" i="2" l="1" a="1"/>
  <c r="L834" i="2" s="1"/>
  <c r="K835" i="2" s="1" a="1"/>
  <c r="K835" i="2" s="1"/>
  <c r="J835" i="2" a="1"/>
  <c r="J835" i="2" s="1"/>
  <c r="V834" i="2" a="1"/>
  <c r="V834" i="2" s="1"/>
  <c r="M834" i="2" l="1" a="1"/>
  <c r="M834" i="2" s="1"/>
  <c r="W834" i="2"/>
  <c r="O834" i="2" l="1" a="1"/>
  <c r="O834" i="2" s="1"/>
  <c r="P835" i="2" s="1" a="1"/>
  <c r="P835" i="2" s="1"/>
  <c r="N835" i="2" a="1"/>
  <c r="N835" i="2" s="1"/>
  <c r="Q834" i="2" l="1" a="1"/>
  <c r="Q834" i="2" s="1"/>
  <c r="S835" i="2" s="1" a="1"/>
  <c r="S835" i="2" s="1"/>
  <c r="T835" i="2" l="1"/>
  <c r="U835" i="2" s="1"/>
  <c r="R835" i="2" a="1"/>
  <c r="R835" i="2" s="1"/>
  <c r="I835" i="2" a="1"/>
  <c r="I835" i="2" s="1"/>
  <c r="V835" i="2" s="1" a="1"/>
  <c r="V835" i="2" s="1"/>
  <c r="W835" i="2" l="1"/>
  <c r="L835" i="2" a="1"/>
  <c r="L835" i="2" s="1"/>
  <c r="K836" i="2" s="1" a="1"/>
  <c r="K836" i="2" s="1"/>
  <c r="J836" i="2" a="1"/>
  <c r="J836" i="2" s="1"/>
  <c r="M835" i="2" a="1"/>
  <c r="M835" i="2" s="1"/>
  <c r="N836" i="2" l="1" a="1"/>
  <c r="N836" i="2" s="1"/>
  <c r="O835" i="2" a="1"/>
  <c r="O835" i="2" s="1"/>
  <c r="P836" i="2" s="1" a="1"/>
  <c r="P836" i="2" s="1"/>
  <c r="Q835" i="2" l="1" a="1"/>
  <c r="Q835" i="2" s="1"/>
  <c r="T836" i="2" l="1"/>
  <c r="U836" i="2" s="1"/>
  <c r="R836" i="2" a="1"/>
  <c r="R836" i="2" s="1"/>
  <c r="S836" i="2" a="1"/>
  <c r="S836" i="2" s="1"/>
  <c r="I836" i="2" l="1" a="1"/>
  <c r="I836" i="2" s="1"/>
  <c r="V836" i="2" s="1" a="1"/>
  <c r="V836" i="2" s="1"/>
  <c r="W836" i="2" l="1"/>
  <c r="L836" i="2" a="1"/>
  <c r="L836" i="2" s="1"/>
  <c r="K837" i="2" s="1" a="1"/>
  <c r="K837" i="2" s="1"/>
  <c r="J837" i="2" a="1"/>
  <c r="J837" i="2" s="1"/>
  <c r="M836" i="2" a="1"/>
  <c r="M836" i="2" s="1"/>
  <c r="O836" i="2" l="1" a="1"/>
  <c r="O836" i="2" s="1"/>
  <c r="P837" i="2" s="1" a="1"/>
  <c r="P837" i="2" s="1"/>
  <c r="N837" i="2" a="1"/>
  <c r="N837" i="2" s="1"/>
  <c r="Q836" i="2" l="1" a="1"/>
  <c r="Q836" i="2" s="1"/>
  <c r="T837" i="2" s="1"/>
  <c r="U837" i="2" s="1"/>
  <c r="S837" i="2" l="1" a="1"/>
  <c r="S837" i="2" s="1"/>
  <c r="I837" i="2" s="1" a="1"/>
  <c r="I837" i="2" s="1"/>
  <c r="R837" i="2" a="1"/>
  <c r="R837" i="2" s="1"/>
  <c r="V837" i="2" l="1" a="1"/>
  <c r="V837" i="2" s="1"/>
  <c r="W837" i="2" s="1"/>
  <c r="L837" i="2" a="1"/>
  <c r="L837" i="2" s="1"/>
  <c r="K838" i="2" s="1" a="1"/>
  <c r="K838" i="2" s="1"/>
  <c r="J838" i="2" a="1"/>
  <c r="J838" i="2" s="1"/>
  <c r="M837" i="2" a="1"/>
  <c r="M837" i="2" s="1"/>
  <c r="N838" i="2" l="1" a="1"/>
  <c r="N838" i="2" s="1"/>
  <c r="O837" i="2" a="1"/>
  <c r="O837" i="2" s="1"/>
  <c r="P838" i="2" s="1" a="1"/>
  <c r="P838" i="2" s="1"/>
  <c r="Q837" i="2" l="1" a="1"/>
  <c r="Q837" i="2" s="1"/>
  <c r="T838" i="2" l="1"/>
  <c r="U838" i="2" s="1"/>
  <c r="R838" i="2" a="1"/>
  <c r="R838" i="2" s="1"/>
  <c r="S838" i="2" a="1"/>
  <c r="S838" i="2" s="1"/>
  <c r="I838" i="2" l="1" a="1"/>
  <c r="I838" i="2" s="1"/>
  <c r="V838" i="2" s="1" a="1"/>
  <c r="V838" i="2" s="1"/>
  <c r="W838" i="2" l="1"/>
  <c r="J839" i="2" a="1"/>
  <c r="J839" i="2" s="1"/>
  <c r="L838" i="2" a="1"/>
  <c r="L838" i="2" s="1"/>
  <c r="K839" i="2" s="1" a="1"/>
  <c r="K839" i="2" s="1"/>
  <c r="M838" i="2" l="1" a="1"/>
  <c r="M838" i="2" s="1"/>
  <c r="N839" i="2" l="1" a="1"/>
  <c r="N839" i="2" s="1"/>
  <c r="O838" i="2" a="1"/>
  <c r="O838" i="2" s="1"/>
  <c r="P839" i="2" s="1" a="1"/>
  <c r="P839" i="2" s="1"/>
  <c r="Q838" i="2" l="1" a="1"/>
  <c r="Q838" i="2" s="1"/>
  <c r="T839" i="2" l="1"/>
  <c r="U839" i="2" s="1"/>
  <c r="R839" i="2" a="1"/>
  <c r="R839" i="2" s="1"/>
  <c r="S839" i="2" a="1"/>
  <c r="S839" i="2" s="1"/>
  <c r="I839" i="2" l="1" a="1"/>
  <c r="I839" i="2" s="1"/>
  <c r="V839" i="2" s="1" a="1"/>
  <c r="V839" i="2" s="1"/>
  <c r="W839" i="2" l="1"/>
  <c r="L839" i="2" a="1"/>
  <c r="L839" i="2" s="1"/>
  <c r="K840" i="2" s="1" a="1"/>
  <c r="K840" i="2" s="1"/>
  <c r="J840" i="2" a="1"/>
  <c r="J840" i="2" s="1"/>
  <c r="M839" i="2" a="1"/>
  <c r="M839" i="2" s="1"/>
  <c r="O839" i="2" l="1" a="1"/>
  <c r="O839" i="2" s="1"/>
  <c r="P840" i="2" s="1" a="1"/>
  <c r="P840" i="2" s="1"/>
  <c r="N840" i="2" a="1"/>
  <c r="N840" i="2" s="1"/>
  <c r="Q839" i="2" l="1" a="1"/>
  <c r="Q839" i="2" s="1"/>
  <c r="T840" i="2" s="1"/>
  <c r="U840" i="2" s="1"/>
  <c r="S840" i="2" l="1" a="1"/>
  <c r="S840" i="2" s="1"/>
  <c r="I840" i="2" s="1" a="1"/>
  <c r="I840" i="2" s="1"/>
  <c r="R840" i="2" a="1"/>
  <c r="R840" i="2" s="1"/>
  <c r="L840" i="2" l="1" a="1"/>
  <c r="L840" i="2" s="1"/>
  <c r="K841" i="2" s="1" a="1"/>
  <c r="K841" i="2" s="1"/>
  <c r="J841" i="2" a="1"/>
  <c r="J841" i="2" s="1"/>
  <c r="V840" i="2" a="1"/>
  <c r="V840" i="2" s="1"/>
  <c r="M840" i="2" l="1" a="1"/>
  <c r="M840" i="2" s="1"/>
  <c r="N841" i="2" s="1" a="1"/>
  <c r="N841" i="2" s="1"/>
  <c r="W840" i="2"/>
  <c r="O840" i="2" a="1"/>
  <c r="O840" i="2" s="1"/>
  <c r="P841" i="2" s="1" a="1"/>
  <c r="P841" i="2" s="1"/>
  <c r="Q840" i="2" l="1" a="1"/>
  <c r="Q840" i="2" s="1"/>
  <c r="T841" i="2" l="1"/>
  <c r="U841" i="2" s="1"/>
  <c r="R841" i="2" a="1"/>
  <c r="R841" i="2" s="1"/>
  <c r="S841" i="2" a="1"/>
  <c r="S841" i="2" s="1"/>
  <c r="I841" i="2" l="1" a="1"/>
  <c r="I841" i="2" s="1"/>
  <c r="V841" i="2" s="1" a="1"/>
  <c r="V841" i="2" s="1"/>
  <c r="W841" i="2" l="1"/>
  <c r="L841" i="2" a="1"/>
  <c r="L841" i="2" s="1"/>
  <c r="K842" i="2" s="1" a="1"/>
  <c r="K842" i="2" s="1"/>
  <c r="J842" i="2" a="1"/>
  <c r="J842" i="2" s="1"/>
  <c r="M841" i="2" a="1"/>
  <c r="M841" i="2" s="1"/>
  <c r="N842" i="2" l="1" a="1"/>
  <c r="N842" i="2" s="1"/>
  <c r="O841" i="2" a="1"/>
  <c r="O841" i="2" s="1"/>
  <c r="P842" i="2" s="1" a="1"/>
  <c r="P842" i="2" s="1"/>
  <c r="Q841" i="2" l="1" a="1"/>
  <c r="Q841" i="2" s="1"/>
  <c r="T842" i="2" l="1"/>
  <c r="U842" i="2" s="1"/>
  <c r="R842" i="2" a="1"/>
  <c r="R842" i="2" s="1"/>
  <c r="S842" i="2" a="1"/>
  <c r="S842" i="2" s="1"/>
  <c r="I842" i="2" l="1" a="1"/>
  <c r="I842" i="2" s="1"/>
  <c r="V842" i="2" s="1" a="1"/>
  <c r="V842" i="2" s="1"/>
  <c r="W842" i="2" l="1"/>
  <c r="L842" i="2" a="1"/>
  <c r="L842" i="2" s="1"/>
  <c r="K843" i="2" s="1" a="1"/>
  <c r="K843" i="2" s="1"/>
  <c r="J843" i="2" a="1"/>
  <c r="J843" i="2" s="1"/>
  <c r="M842" i="2" a="1"/>
  <c r="M842" i="2" s="1"/>
  <c r="O842" i="2" l="1" a="1"/>
  <c r="O842" i="2" s="1"/>
  <c r="P843" i="2" s="1" a="1"/>
  <c r="P843" i="2" s="1"/>
  <c r="N843" i="2" a="1"/>
  <c r="N843" i="2" s="1"/>
  <c r="Q842" i="2" l="1" a="1"/>
  <c r="Q842" i="2" s="1"/>
  <c r="T843" i="2" s="1"/>
  <c r="U843" i="2" s="1"/>
  <c r="S843" i="2" a="1"/>
  <c r="S843" i="2" s="1"/>
  <c r="R843" i="2" l="1" a="1"/>
  <c r="R843" i="2" s="1"/>
  <c r="I843" i="2" a="1"/>
  <c r="I843" i="2" s="1"/>
  <c r="L843" i="2" l="1" a="1"/>
  <c r="L843" i="2" s="1"/>
  <c r="K844" i="2" s="1" a="1"/>
  <c r="K844" i="2" s="1"/>
  <c r="J844" i="2" a="1"/>
  <c r="J844" i="2" s="1"/>
  <c r="M843" i="2" a="1"/>
  <c r="M843" i="2" s="1"/>
  <c r="V843" i="2" a="1"/>
  <c r="V843" i="2" s="1"/>
  <c r="W843" i="2" l="1"/>
  <c r="O843" i="2" a="1"/>
  <c r="O843" i="2" s="1"/>
  <c r="P844" i="2" s="1" a="1"/>
  <c r="P844" i="2" s="1"/>
  <c r="N844" i="2" a="1"/>
  <c r="N844" i="2" s="1"/>
  <c r="Q843" i="2" l="1" a="1"/>
  <c r="Q843" i="2" s="1"/>
  <c r="T844" i="2" s="1"/>
  <c r="U844" i="2" s="1"/>
  <c r="S844" i="2" l="1" a="1"/>
  <c r="S844" i="2" s="1"/>
  <c r="I844" i="2" s="1" a="1"/>
  <c r="I844" i="2" s="1"/>
  <c r="R844" i="2" a="1"/>
  <c r="R844" i="2" s="1"/>
  <c r="V844" i="2" l="1" a="1"/>
  <c r="V844" i="2" s="1"/>
  <c r="W844" i="2" s="1"/>
  <c r="L844" i="2" a="1"/>
  <c r="L844" i="2" s="1"/>
  <c r="K845" i="2" s="1" a="1"/>
  <c r="K845" i="2" s="1"/>
  <c r="J845" i="2" a="1"/>
  <c r="J845" i="2" s="1"/>
  <c r="M844" i="2" a="1"/>
  <c r="M844" i="2" s="1"/>
  <c r="N845" i="2" l="1" a="1"/>
  <c r="N845" i="2" s="1"/>
  <c r="O844" i="2" a="1"/>
  <c r="O844" i="2" s="1"/>
  <c r="P845" i="2" s="1" a="1"/>
  <c r="P845" i="2" s="1"/>
  <c r="Q844" i="2" l="1" a="1"/>
  <c r="Q844" i="2" s="1"/>
  <c r="T845" i="2" l="1"/>
  <c r="U845" i="2" s="1"/>
  <c r="R845" i="2" a="1"/>
  <c r="R845" i="2" s="1"/>
  <c r="S845" i="2" a="1"/>
  <c r="S845" i="2" s="1"/>
  <c r="I845" i="2" l="1" a="1"/>
  <c r="I845" i="2" s="1"/>
  <c r="L845" i="2" l="1" a="1"/>
  <c r="L845" i="2" s="1"/>
  <c r="K846" i="2" s="1" a="1"/>
  <c r="K846" i="2" s="1"/>
  <c r="J846" i="2" a="1"/>
  <c r="J846" i="2" s="1"/>
  <c r="V845" i="2" a="1"/>
  <c r="V845" i="2" s="1"/>
  <c r="W845" i="2" l="1"/>
  <c r="M845" i="2" a="1"/>
  <c r="M845" i="2" s="1"/>
  <c r="N846" i="2" l="1" a="1"/>
  <c r="N846" i="2" s="1"/>
  <c r="O845" i="2" a="1"/>
  <c r="O845" i="2" s="1"/>
  <c r="P846" i="2" s="1" a="1"/>
  <c r="P846" i="2" s="1"/>
  <c r="Q845" i="2" l="1" a="1"/>
  <c r="Q845" i="2" s="1"/>
  <c r="T846" i="2" l="1"/>
  <c r="U846" i="2" s="1"/>
  <c r="R846" i="2" a="1"/>
  <c r="R846" i="2" s="1"/>
  <c r="S846" i="2" a="1"/>
  <c r="S846" i="2" s="1"/>
  <c r="I846" i="2" l="1" a="1"/>
  <c r="I846" i="2" s="1"/>
  <c r="V846" i="2" s="1" a="1"/>
  <c r="V846" i="2" s="1"/>
  <c r="W846" i="2" l="1"/>
  <c r="L846" i="2" a="1"/>
  <c r="L846" i="2" s="1"/>
  <c r="K847" i="2" s="1" a="1"/>
  <c r="K847" i="2" s="1"/>
  <c r="J847" i="2" a="1"/>
  <c r="J847" i="2" s="1"/>
  <c r="M846" i="2" a="1"/>
  <c r="M846" i="2" s="1"/>
  <c r="N847" i="2" l="1" a="1"/>
  <c r="N847" i="2" s="1"/>
  <c r="O846" i="2" a="1"/>
  <c r="O846" i="2" s="1"/>
  <c r="P847" i="2" s="1" a="1"/>
  <c r="P847" i="2" s="1"/>
  <c r="Q846" i="2" l="1" a="1"/>
  <c r="Q846" i="2" s="1"/>
  <c r="T847" i="2" l="1"/>
  <c r="U847" i="2" s="1"/>
  <c r="R847" i="2" a="1"/>
  <c r="R847" i="2" s="1"/>
  <c r="S847" i="2" a="1"/>
  <c r="S847" i="2" s="1"/>
  <c r="I847" i="2" l="1" a="1"/>
  <c r="I847" i="2" s="1"/>
  <c r="V847" i="2" s="1" a="1"/>
  <c r="V847" i="2" s="1"/>
  <c r="L847" i="2" l="1" a="1"/>
  <c r="L847" i="2" s="1"/>
  <c r="K848" i="2" s="1" a="1"/>
  <c r="K848" i="2" s="1"/>
  <c r="W847" i="2"/>
  <c r="J848" i="2" a="1"/>
  <c r="J848" i="2" s="1"/>
  <c r="M847" i="2" a="1"/>
  <c r="M847" i="2" s="1"/>
  <c r="O847" i="2" l="1" a="1"/>
  <c r="O847" i="2" s="1"/>
  <c r="P848" i="2" s="1" a="1"/>
  <c r="P848" i="2" s="1"/>
  <c r="N848" i="2" a="1"/>
  <c r="N848" i="2" s="1"/>
  <c r="Q847" i="2" l="1" a="1"/>
  <c r="Q847" i="2" s="1"/>
  <c r="T848" i="2" s="1"/>
  <c r="U848" i="2" s="1"/>
  <c r="S848" i="2" a="1"/>
  <c r="S848" i="2" s="1"/>
  <c r="R848" i="2" l="1" a="1"/>
  <c r="R848" i="2" s="1"/>
  <c r="I848" i="2" a="1"/>
  <c r="I848" i="2" s="1"/>
  <c r="L848" i="2" l="1" a="1"/>
  <c r="L848" i="2" s="1"/>
  <c r="K849" i="2" s="1" a="1"/>
  <c r="K849" i="2" s="1"/>
  <c r="J849" i="2" a="1"/>
  <c r="J849" i="2" s="1"/>
  <c r="V848" i="2" a="1"/>
  <c r="V848" i="2" s="1"/>
  <c r="M848" i="2" l="1" a="1"/>
  <c r="M848" i="2" s="1"/>
  <c r="N849" i="2" s="1" a="1"/>
  <c r="N849" i="2" s="1"/>
  <c r="W848" i="2"/>
  <c r="O848" i="2" l="1" a="1"/>
  <c r="O848" i="2" s="1"/>
  <c r="P849" i="2" s="1" a="1"/>
  <c r="P849" i="2" s="1"/>
  <c r="Q848" i="2" a="1"/>
  <c r="Q848" i="2" s="1"/>
  <c r="T849" i="2" l="1"/>
  <c r="U849" i="2" s="1"/>
  <c r="R849" i="2" a="1"/>
  <c r="R849" i="2" s="1"/>
  <c r="S849" i="2" a="1"/>
  <c r="S849" i="2" s="1"/>
  <c r="I849" i="2" l="1" a="1"/>
  <c r="I849" i="2" s="1"/>
  <c r="V849" i="2" s="1" a="1"/>
  <c r="V849" i="2" s="1"/>
  <c r="W849" i="2" l="1"/>
  <c r="L849" i="2" a="1"/>
  <c r="L849" i="2" s="1"/>
  <c r="K850" i="2" s="1" a="1"/>
  <c r="K850" i="2" s="1"/>
  <c r="J850" i="2" a="1"/>
  <c r="J850" i="2" s="1"/>
  <c r="M849" i="2" a="1"/>
  <c r="M849" i="2" s="1"/>
  <c r="N850" i="2" l="1" a="1"/>
  <c r="N850" i="2" s="1"/>
  <c r="O849" i="2" a="1"/>
  <c r="O849" i="2" s="1"/>
  <c r="P850" i="2" s="1" a="1"/>
  <c r="P850" i="2" s="1"/>
  <c r="Q849" i="2" l="1" a="1"/>
  <c r="Q849" i="2" s="1"/>
  <c r="T850" i="2" l="1"/>
  <c r="U850" i="2" s="1"/>
  <c r="R850" i="2" a="1"/>
  <c r="R850" i="2" s="1"/>
  <c r="S850" i="2" a="1"/>
  <c r="S850" i="2" s="1"/>
  <c r="I850" i="2" l="1" a="1"/>
  <c r="I850" i="2" s="1"/>
  <c r="L850" i="2" l="1" a="1"/>
  <c r="L850" i="2" s="1"/>
  <c r="K851" i="2" s="1" a="1"/>
  <c r="K851" i="2" s="1"/>
  <c r="J851" i="2" a="1"/>
  <c r="J851" i="2" s="1"/>
  <c r="V850" i="2" a="1"/>
  <c r="V850" i="2" s="1"/>
  <c r="M850" i="2" l="1" a="1"/>
  <c r="M850" i="2" s="1"/>
  <c r="O850" i="2" s="1" a="1"/>
  <c r="O850" i="2" s="1"/>
  <c r="P851" i="2" s="1" a="1"/>
  <c r="P851" i="2" s="1"/>
  <c r="W850" i="2"/>
  <c r="N851" i="2" l="1" a="1"/>
  <c r="N851" i="2" s="1"/>
  <c r="Q850" i="2" a="1"/>
  <c r="Q850" i="2" s="1"/>
  <c r="T851" i="2" s="1"/>
  <c r="U851" i="2" s="1"/>
  <c r="S851" i="2" l="1" a="1"/>
  <c r="S851" i="2" s="1"/>
  <c r="I851" i="2" s="1" a="1"/>
  <c r="I851" i="2" s="1"/>
  <c r="R851" i="2" a="1"/>
  <c r="R851" i="2" s="1"/>
  <c r="V851" i="2" l="1" a="1"/>
  <c r="V851" i="2" s="1"/>
  <c r="W851" i="2" s="1"/>
  <c r="L851" i="2" a="1"/>
  <c r="L851" i="2" s="1"/>
  <c r="K852" i="2" s="1" a="1"/>
  <c r="K852" i="2" s="1"/>
  <c r="J852" i="2" a="1"/>
  <c r="J852" i="2" s="1"/>
  <c r="M851" i="2" l="1" a="1"/>
  <c r="M851" i="2" s="1"/>
  <c r="N852" i="2" s="1" a="1"/>
  <c r="N852" i="2" s="1"/>
  <c r="O851" i="2" l="1" a="1"/>
  <c r="O851" i="2" s="1"/>
  <c r="P852" i="2" s="1" a="1"/>
  <c r="P852" i="2" s="1"/>
  <c r="Q851" i="2" l="1" a="1"/>
  <c r="Q851" i="2" s="1"/>
  <c r="T852" i="2" s="1"/>
  <c r="U852" i="2" s="1"/>
  <c r="S852" i="2" l="1" a="1"/>
  <c r="S852" i="2" s="1"/>
  <c r="I852" i="2" s="1" a="1"/>
  <c r="I852" i="2" s="1"/>
  <c r="R852" i="2" a="1"/>
  <c r="R852" i="2" s="1"/>
  <c r="L852" i="2" l="1" a="1"/>
  <c r="L852" i="2" s="1"/>
  <c r="K853" i="2" s="1" a="1"/>
  <c r="K853" i="2" s="1"/>
  <c r="J853" i="2" a="1"/>
  <c r="J853" i="2" s="1"/>
  <c r="V852" i="2" a="1"/>
  <c r="V852" i="2" s="1"/>
  <c r="M852" i="2" l="1" a="1"/>
  <c r="M852" i="2" s="1"/>
  <c r="N853" i="2" s="1" a="1"/>
  <c r="N853" i="2" s="1"/>
  <c r="W852" i="2"/>
  <c r="O852" i="2" l="1" a="1"/>
  <c r="O852" i="2" s="1"/>
  <c r="P853" i="2" s="1" a="1"/>
  <c r="P853" i="2" s="1"/>
  <c r="Q852" i="2" l="1" a="1"/>
  <c r="Q852" i="2" s="1"/>
  <c r="T853" i="2" l="1"/>
  <c r="U853" i="2" s="1"/>
  <c r="R853" i="2" a="1"/>
  <c r="R853" i="2" s="1"/>
  <c r="S853" i="2" a="1"/>
  <c r="S853" i="2" s="1"/>
  <c r="I853" i="2" s="1" a="1"/>
  <c r="I853" i="2" s="1"/>
  <c r="V853" i="2" s="1" a="1"/>
  <c r="V853" i="2" s="1"/>
  <c r="W853" i="2" s="1"/>
  <c r="J854" i="2" l="1" a="1"/>
  <c r="J854" i="2" s="1"/>
  <c r="L853" i="2" a="1"/>
  <c r="L853" i="2" s="1"/>
  <c r="K854" i="2" s="1" a="1"/>
  <c r="K854" i="2" s="1"/>
  <c r="M853" i="2" l="1" a="1"/>
  <c r="M853" i="2" s="1"/>
  <c r="O853" i="2" l="1" a="1"/>
  <c r="O853" i="2" s="1"/>
  <c r="P854" i="2" s="1" a="1"/>
  <c r="P854" i="2" s="1"/>
  <c r="N854" i="2" a="1"/>
  <c r="N854" i="2" s="1"/>
  <c r="Q853" i="2" l="1" a="1"/>
  <c r="Q853" i="2" s="1"/>
  <c r="T854" i="2" l="1"/>
  <c r="U854" i="2" s="1"/>
  <c r="R854" i="2" a="1"/>
  <c r="R854" i="2" s="1"/>
  <c r="S854" i="2" a="1"/>
  <c r="S854" i="2" s="1"/>
  <c r="I854" i="2" l="1" a="1"/>
  <c r="I854" i="2" s="1"/>
  <c r="V854" i="2" s="1" a="1"/>
  <c r="V854" i="2" s="1"/>
  <c r="W854" i="2" s="1"/>
  <c r="L854" i="2" l="1" a="1"/>
  <c r="L854" i="2" s="1"/>
  <c r="K855" i="2" s="1" a="1"/>
  <c r="K855" i="2" s="1"/>
  <c r="J855" i="2" a="1"/>
  <c r="J855" i="2" s="1"/>
  <c r="M854" i="2" l="1" a="1"/>
  <c r="M854" i="2" s="1"/>
  <c r="O854" i="2" l="1" a="1"/>
  <c r="O854" i="2" s="1"/>
  <c r="P855" i="2" s="1" a="1"/>
  <c r="P855" i="2" s="1"/>
  <c r="N855" i="2" a="1"/>
  <c r="N855" i="2" s="1"/>
  <c r="Q854" i="2" a="1"/>
  <c r="Q854" i="2" s="1"/>
  <c r="T855" i="2" l="1"/>
  <c r="U855" i="2" s="1"/>
  <c r="R855" i="2" a="1"/>
  <c r="R855" i="2" s="1"/>
  <c r="S855" i="2" a="1"/>
  <c r="S855" i="2" s="1"/>
  <c r="I855" i="2" l="1" a="1"/>
  <c r="I855" i="2" s="1"/>
  <c r="V855" i="2" s="1" a="1"/>
  <c r="V855" i="2" s="1"/>
  <c r="W855" i="2" s="1"/>
  <c r="L855" i="2" l="1" a="1"/>
  <c r="L855" i="2" s="1"/>
  <c r="K856" i="2" s="1" a="1"/>
  <c r="K856" i="2" s="1"/>
  <c r="J856" i="2" a="1"/>
  <c r="J856" i="2" s="1"/>
  <c r="M855" i="2" l="1" a="1"/>
  <c r="M855" i="2" s="1"/>
  <c r="O855" i="2" s="1" a="1"/>
  <c r="O855" i="2" s="1"/>
  <c r="P856" i="2" s="1" a="1"/>
  <c r="P856" i="2" s="1"/>
  <c r="N856" i="2" l="1" a="1"/>
  <c r="N856" i="2" s="1"/>
  <c r="Q855" i="2" a="1"/>
  <c r="Q855" i="2" s="1"/>
  <c r="S856" i="2" s="1" a="1"/>
  <c r="S856" i="2" s="1"/>
  <c r="R856" i="2" l="1" a="1"/>
  <c r="R856" i="2" s="1"/>
  <c r="T856" i="2"/>
  <c r="U856" i="2" s="1"/>
  <c r="I856" i="2" a="1"/>
  <c r="I856" i="2" s="1"/>
  <c r="V856" i="2" s="1" a="1"/>
  <c r="V856" i="2" s="1"/>
  <c r="W856" i="2" s="1"/>
  <c r="L856" i="2" l="1" a="1"/>
  <c r="L856" i="2" s="1"/>
  <c r="K857" i="2" s="1" a="1"/>
  <c r="K857" i="2" s="1"/>
  <c r="J857" i="2" a="1"/>
  <c r="J857" i="2" s="1"/>
  <c r="M856" i="2" l="1" a="1"/>
  <c r="M856" i="2" s="1"/>
  <c r="O856" i="2" l="1" a="1"/>
  <c r="O856" i="2" s="1"/>
  <c r="P857" i="2" s="1" a="1"/>
  <c r="P857" i="2" s="1"/>
  <c r="N857" i="2" a="1"/>
  <c r="N857" i="2" s="1"/>
  <c r="Q856" i="2" l="1" a="1"/>
  <c r="Q856" i="2" s="1"/>
  <c r="T857" i="2" s="1"/>
  <c r="U857" i="2" s="1"/>
  <c r="R857" i="2" l="1" a="1"/>
  <c r="R857" i="2" s="1"/>
  <c r="S857" i="2" a="1"/>
  <c r="S857" i="2" s="1"/>
  <c r="I857" i="2" s="1" a="1"/>
  <c r="I857" i="2" s="1"/>
  <c r="L857" i="2" l="1" a="1"/>
  <c r="L857" i="2" s="1"/>
  <c r="K858" i="2" s="1" a="1"/>
  <c r="K858" i="2" s="1"/>
  <c r="J858" i="2" a="1"/>
  <c r="J858" i="2" s="1"/>
  <c r="V857" i="2" a="1"/>
  <c r="V857" i="2" s="1"/>
  <c r="W857" i="2" s="1"/>
  <c r="M857" i="2" a="1"/>
  <c r="M857" i="2" s="1"/>
  <c r="O857" i="2" s="1" a="1"/>
  <c r="O857" i="2" s="1"/>
  <c r="P858" i="2" s="1" a="1"/>
  <c r="P858" i="2" s="1"/>
  <c r="N858" i="2" l="1" a="1"/>
  <c r="N858" i="2" s="1"/>
  <c r="Q857" i="2" a="1"/>
  <c r="Q857" i="2" s="1"/>
  <c r="S858" i="2" l="1" a="1"/>
  <c r="S858" i="2" s="1"/>
  <c r="R858" i="2" a="1"/>
  <c r="R858" i="2" s="1"/>
  <c r="T858" i="2"/>
  <c r="U858" i="2" s="1"/>
  <c r="I858" i="2" l="1" a="1"/>
  <c r="I858" i="2" s="1"/>
  <c r="V858" i="2" s="1" a="1"/>
  <c r="V858" i="2" s="1"/>
  <c r="W858" i="2" s="1"/>
  <c r="L858" i="2" l="1" a="1"/>
  <c r="L858" i="2" s="1"/>
  <c r="K859" i="2" s="1" a="1"/>
  <c r="K859" i="2" s="1"/>
  <c r="J859" i="2" a="1"/>
  <c r="J859" i="2" s="1"/>
  <c r="M858" i="2" l="1" a="1"/>
  <c r="M858" i="2" s="1"/>
  <c r="O858" i="2" l="1" a="1"/>
  <c r="O858" i="2" s="1"/>
  <c r="P859" i="2" s="1" a="1"/>
  <c r="P859" i="2" s="1"/>
  <c r="N859" i="2" a="1"/>
  <c r="N859" i="2" s="1"/>
  <c r="Q858" i="2" l="1" a="1"/>
  <c r="Q858" i="2" s="1"/>
  <c r="T859" i="2" s="1"/>
  <c r="U859" i="2" s="1"/>
  <c r="S859" i="2" l="1" a="1"/>
  <c r="S859" i="2" s="1"/>
  <c r="R859" i="2" a="1"/>
  <c r="R859" i="2" s="1"/>
  <c r="I859" i="2" a="1"/>
  <c r="I859" i="2" s="1"/>
  <c r="L859" i="2" l="1" a="1"/>
  <c r="L859" i="2" s="1"/>
  <c r="K860" i="2" s="1" a="1"/>
  <c r="K860" i="2" s="1"/>
  <c r="J860" i="2" a="1"/>
  <c r="J860" i="2" s="1"/>
  <c r="V859" i="2" a="1"/>
  <c r="V859" i="2" s="1"/>
  <c r="W859" i="2" s="1"/>
  <c r="M859" i="2" l="1" a="1"/>
  <c r="M859" i="2" s="1"/>
  <c r="O859" i="2" s="1" a="1"/>
  <c r="O859" i="2" s="1"/>
  <c r="P860" i="2" s="1" a="1"/>
  <c r="P860" i="2" s="1"/>
  <c r="N860" i="2" l="1" a="1"/>
  <c r="N860" i="2" s="1"/>
  <c r="Q859" i="2" a="1"/>
  <c r="Q859" i="2" s="1"/>
  <c r="T860" i="2" l="1"/>
  <c r="U860" i="2" s="1"/>
  <c r="R860" i="2" a="1"/>
  <c r="R860" i="2" s="1"/>
  <c r="S860" i="2" a="1"/>
  <c r="S860" i="2" s="1"/>
  <c r="I860" i="2" l="1" a="1"/>
  <c r="I860" i="2" s="1"/>
  <c r="V860" i="2" s="1" a="1"/>
  <c r="V860" i="2" s="1"/>
  <c r="W860" i="2" s="1"/>
  <c r="J861" i="2" l="1" a="1"/>
  <c r="J861" i="2" s="1"/>
  <c r="L860" i="2" a="1"/>
  <c r="L860" i="2" s="1"/>
  <c r="K861" i="2" s="1" a="1"/>
  <c r="K861" i="2" s="1"/>
  <c r="M860" i="2" l="1" a="1"/>
  <c r="M860" i="2" s="1"/>
  <c r="N861" i="2" l="1" a="1"/>
  <c r="N861" i="2" s="1"/>
  <c r="O860" i="2" a="1"/>
  <c r="O860" i="2" s="1"/>
  <c r="P861" i="2" s="1" a="1"/>
  <c r="P861" i="2" s="1"/>
  <c r="Q860" i="2" l="1" a="1"/>
  <c r="Q860" i="2" s="1"/>
  <c r="T861" i="2" l="1"/>
  <c r="U861" i="2" s="1"/>
  <c r="R861" i="2" a="1"/>
  <c r="R861" i="2" s="1"/>
  <c r="S861" i="2" a="1"/>
  <c r="S861" i="2" s="1"/>
  <c r="I861" i="2" l="1" a="1"/>
  <c r="I861" i="2" s="1"/>
  <c r="V861" i="2" s="1" a="1"/>
  <c r="V861" i="2" s="1"/>
  <c r="W861" i="2" s="1"/>
  <c r="L861" i="2" l="1" a="1"/>
  <c r="L861" i="2" s="1"/>
  <c r="K862" i="2" s="1" a="1"/>
  <c r="K862" i="2" s="1"/>
  <c r="J862" i="2" a="1"/>
  <c r="J862" i="2" s="1"/>
  <c r="M861" i="2" l="1" a="1"/>
  <c r="M861" i="2" s="1"/>
  <c r="O861" i="2" s="1" a="1"/>
  <c r="O861" i="2" s="1"/>
  <c r="P862" i="2" s="1" a="1"/>
  <c r="P862" i="2" s="1"/>
  <c r="N862" i="2" l="1" a="1"/>
  <c r="N862" i="2" s="1"/>
  <c r="Q861" i="2" a="1"/>
  <c r="Q861" i="2" s="1"/>
  <c r="T862" i="2" l="1"/>
  <c r="U862" i="2" s="1"/>
  <c r="R862" i="2" a="1"/>
  <c r="R862" i="2" s="1"/>
  <c r="S862" i="2" a="1"/>
  <c r="S862" i="2" s="1"/>
  <c r="I862" i="2" l="1" a="1"/>
  <c r="I862" i="2" s="1"/>
  <c r="L862" i="2" l="1" a="1"/>
  <c r="L862" i="2" s="1"/>
  <c r="K863" i="2" s="1" a="1"/>
  <c r="K863" i="2" s="1"/>
  <c r="J863" i="2" a="1"/>
  <c r="J863" i="2" s="1"/>
  <c r="M862" i="2" a="1"/>
  <c r="M862" i="2" s="1"/>
  <c r="V862" i="2" a="1"/>
  <c r="V862" i="2" s="1"/>
  <c r="W862" i="2" s="1"/>
  <c r="O862" i="2" l="1" a="1"/>
  <c r="O862" i="2" s="1"/>
  <c r="P863" i="2" s="1" a="1"/>
  <c r="P863" i="2" s="1"/>
  <c r="N863" i="2" a="1"/>
  <c r="N863" i="2" s="1"/>
  <c r="Q862" i="2" l="1" a="1"/>
  <c r="Q862" i="2" s="1"/>
  <c r="T863" i="2" s="1"/>
  <c r="U863" i="2" s="1"/>
  <c r="S863" i="2" l="1" a="1"/>
  <c r="S863" i="2" s="1"/>
  <c r="I863" i="2" s="1" a="1"/>
  <c r="I863" i="2" s="1"/>
  <c r="R863" i="2" a="1"/>
  <c r="R863" i="2" s="1"/>
  <c r="L863" i="2" l="1" a="1"/>
  <c r="L863" i="2" s="1"/>
  <c r="K864" i="2" s="1" a="1"/>
  <c r="K864" i="2" s="1"/>
  <c r="J864" i="2" a="1"/>
  <c r="J864" i="2" s="1"/>
  <c r="V863" i="2" a="1"/>
  <c r="V863" i="2" s="1"/>
  <c r="W863" i="2" s="1"/>
  <c r="M863" i="2" l="1" a="1"/>
  <c r="M863" i="2" s="1"/>
  <c r="O863" i="2" s="1" a="1"/>
  <c r="O863" i="2" s="1"/>
  <c r="P864" i="2" s="1" a="1"/>
  <c r="P864" i="2" s="1"/>
  <c r="N864" i="2" l="1" a="1"/>
  <c r="N864" i="2" s="1"/>
  <c r="Q863" i="2" a="1"/>
  <c r="Q863" i="2" s="1"/>
  <c r="T864" i="2" s="1"/>
  <c r="U864" i="2" s="1"/>
  <c r="S864" i="2" l="1" a="1"/>
  <c r="S864" i="2" s="1"/>
  <c r="I864" i="2" s="1" a="1"/>
  <c r="I864" i="2" s="1"/>
  <c r="J865" i="2" s="1" a="1"/>
  <c r="J865" i="2" s="1"/>
  <c r="R864" i="2" a="1"/>
  <c r="R864" i="2" s="1"/>
  <c r="L864" i="2" l="1" a="1"/>
  <c r="L864" i="2" s="1"/>
  <c r="K865" i="2" s="1" a="1"/>
  <c r="K865" i="2" s="1"/>
  <c r="V864" i="2" a="1"/>
  <c r="V864" i="2" s="1"/>
  <c r="W864" i="2" s="1"/>
  <c r="M864" i="2" l="1" a="1"/>
  <c r="M864" i="2" s="1"/>
  <c r="O864" i="2" l="1" a="1"/>
  <c r="O864" i="2" s="1"/>
  <c r="P865" i="2" s="1" a="1"/>
  <c r="P865" i="2" s="1"/>
  <c r="N865" i="2" a="1"/>
  <c r="N865" i="2" s="1"/>
  <c r="Q864" i="2" l="1" a="1"/>
  <c r="Q864" i="2" s="1"/>
  <c r="T865" i="2" l="1"/>
  <c r="U865" i="2" s="1"/>
  <c r="S865" i="2" a="1"/>
  <c r="S865" i="2" s="1"/>
  <c r="R865" i="2" a="1"/>
  <c r="R865" i="2" s="1"/>
  <c r="I865" i="2" l="1" a="1"/>
  <c r="I865" i="2" s="1"/>
  <c r="V865" i="2" s="1" a="1"/>
  <c r="V865" i="2" s="1"/>
  <c r="W865" i="2" s="1"/>
  <c r="L865" i="2" l="1" a="1"/>
  <c r="L865" i="2" s="1"/>
  <c r="K866" i="2" s="1" a="1"/>
  <c r="K866" i="2" s="1"/>
  <c r="J866" i="2" a="1"/>
  <c r="J866" i="2" s="1"/>
  <c r="M865" i="2" l="1" a="1"/>
  <c r="M865" i="2" s="1"/>
  <c r="N866" i="2" l="1" a="1"/>
  <c r="N866" i="2" s="1"/>
  <c r="O865" i="2" a="1"/>
  <c r="O865" i="2" s="1"/>
  <c r="P866" i="2" s="1" a="1"/>
  <c r="P866" i="2" s="1"/>
  <c r="Q865" i="2" l="1" a="1"/>
  <c r="Q865" i="2" s="1"/>
  <c r="T866" i="2" s="1"/>
  <c r="U866" i="2" s="1"/>
  <c r="S866" i="2" l="1" a="1"/>
  <c r="S866" i="2" s="1"/>
  <c r="R866" i="2" a="1"/>
  <c r="R866" i="2" s="1"/>
  <c r="I866" i="2" a="1"/>
  <c r="I866" i="2" s="1"/>
  <c r="V866" i="2" s="1" a="1"/>
  <c r="V866" i="2" s="1"/>
  <c r="W866" i="2" s="1"/>
  <c r="L866" i="2" l="1" a="1"/>
  <c r="L866" i="2" s="1"/>
  <c r="K867" i="2" s="1" a="1"/>
  <c r="K867" i="2" s="1"/>
  <c r="J867" i="2" a="1"/>
  <c r="J867" i="2" s="1"/>
  <c r="M866" i="2" l="1" a="1"/>
  <c r="M866" i="2" s="1"/>
  <c r="N867" i="2" s="1" a="1"/>
  <c r="N867" i="2" s="1"/>
  <c r="O866" i="2" l="1" a="1"/>
  <c r="O866" i="2" s="1"/>
  <c r="P867" i="2" s="1" a="1"/>
  <c r="P867" i="2" s="1"/>
  <c r="Q866" i="2" l="1" a="1"/>
  <c r="Q866" i="2" s="1"/>
  <c r="T867" i="2" s="1"/>
  <c r="U867" i="2" s="1"/>
  <c r="S867" i="2" a="1"/>
  <c r="S867" i="2" s="1"/>
  <c r="R867" i="2" a="1"/>
  <c r="R867" i="2" s="1"/>
  <c r="I867" i="2" a="1"/>
  <c r="I867" i="2" s="1"/>
  <c r="V867" i="2" s="1" a="1"/>
  <c r="V867" i="2" s="1"/>
  <c r="W867" i="2" s="1"/>
  <c r="L867" i="2" l="1" a="1"/>
  <c r="L867" i="2" s="1"/>
  <c r="K868" i="2" s="1" a="1"/>
  <c r="K868" i="2" s="1"/>
  <c r="J868" i="2" a="1"/>
  <c r="J868" i="2" s="1"/>
  <c r="M867" i="2" l="1" a="1"/>
  <c r="M867" i="2" s="1"/>
  <c r="O867" i="2" s="1" a="1"/>
  <c r="O867" i="2" s="1"/>
  <c r="P868" i="2" s="1" a="1"/>
  <c r="P868" i="2" s="1"/>
  <c r="Q867" i="2" l="1" a="1"/>
  <c r="Q867" i="2" s="1"/>
  <c r="N868" i="2" a="1"/>
  <c r="N868" i="2" s="1"/>
  <c r="T868" i="2"/>
  <c r="U868" i="2" s="1"/>
  <c r="S868" i="2" a="1"/>
  <c r="S868" i="2" s="1"/>
  <c r="R868" i="2" a="1"/>
  <c r="R868" i="2" s="1"/>
  <c r="I868" i="2" l="1" a="1"/>
  <c r="I868" i="2" s="1"/>
  <c r="V868" i="2" s="1" a="1"/>
  <c r="V868" i="2" s="1"/>
  <c r="W868" i="2" s="1"/>
  <c r="J869" i="2" l="1" a="1"/>
  <c r="J869" i="2" s="1"/>
  <c r="L868" i="2" a="1"/>
  <c r="L868" i="2" s="1"/>
  <c r="K869" i="2" s="1" a="1"/>
  <c r="K869" i="2" s="1"/>
  <c r="M868" i="2" l="1" a="1"/>
  <c r="M868" i="2" s="1"/>
  <c r="N869" i="2" l="1" a="1"/>
  <c r="N869" i="2" s="1"/>
  <c r="O868" i="2" a="1"/>
  <c r="O868" i="2" s="1"/>
  <c r="P869" i="2" s="1" a="1"/>
  <c r="P869" i="2" s="1"/>
  <c r="Q868" i="2" l="1" a="1"/>
  <c r="Q868" i="2" s="1"/>
  <c r="T869" i="2" s="1"/>
  <c r="U869" i="2" s="1"/>
  <c r="R869" i="2" a="1"/>
  <c r="R869" i="2" s="1"/>
  <c r="S869" i="2" l="1" a="1"/>
  <c r="S869" i="2" s="1"/>
  <c r="I869" i="2" a="1"/>
  <c r="I869" i="2" s="1"/>
  <c r="V869" i="2" s="1" a="1"/>
  <c r="V869" i="2" s="1"/>
  <c r="W869" i="2" s="1"/>
  <c r="L869" i="2" l="1" a="1"/>
  <c r="L869" i="2" s="1"/>
  <c r="K870" i="2" s="1" a="1"/>
  <c r="K870" i="2" s="1"/>
  <c r="J870" i="2" a="1"/>
  <c r="J870" i="2" s="1"/>
  <c r="M869" i="2" a="1"/>
  <c r="M869" i="2" s="1"/>
  <c r="O869" i="2" l="1" a="1"/>
  <c r="O869" i="2" s="1"/>
  <c r="P870" i="2" s="1" a="1"/>
  <c r="P870" i="2" s="1"/>
  <c r="N870" i="2" a="1"/>
  <c r="N870" i="2" s="1"/>
  <c r="Q869" i="2" l="1" a="1"/>
  <c r="Q869" i="2" s="1"/>
  <c r="S870" i="2" s="1" a="1"/>
  <c r="S870" i="2" s="1"/>
  <c r="R870" i="2" l="1" a="1"/>
  <c r="R870" i="2" s="1"/>
  <c r="T870" i="2"/>
  <c r="U870" i="2" s="1"/>
  <c r="I870" i="2" a="1"/>
  <c r="I870" i="2" s="1"/>
  <c r="V870" i="2" l="1" a="1"/>
  <c r="V870" i="2" s="1"/>
  <c r="W870" i="2" s="1"/>
  <c r="J871" i="2" a="1"/>
  <c r="J871" i="2" s="1"/>
  <c r="L870" i="2" a="1"/>
  <c r="L870" i="2" s="1"/>
  <c r="K871" i="2" s="1" a="1"/>
  <c r="K871" i="2" s="1"/>
  <c r="M870" i="2" l="1" a="1"/>
  <c r="M870" i="2" s="1"/>
  <c r="O870" i="2" s="1" a="1"/>
  <c r="O870" i="2" s="1"/>
  <c r="N871" i="2" l="1" a="1"/>
  <c r="N871" i="2" s="1"/>
  <c r="P871" i="2" a="1"/>
  <c r="P871" i="2" s="1"/>
  <c r="Q870" i="2" a="1"/>
  <c r="Q870" i="2" s="1"/>
  <c r="T871" i="2" s="1"/>
  <c r="U871" i="2" s="1"/>
  <c r="S871" i="2" l="1" a="1"/>
  <c r="S871" i="2" s="1"/>
  <c r="I871" i="2" s="1" a="1"/>
  <c r="I871" i="2" s="1"/>
  <c r="R871" i="2" a="1"/>
  <c r="R871" i="2" s="1"/>
  <c r="J872" i="2" l="1" a="1"/>
  <c r="J872" i="2" s="1"/>
  <c r="L871" i="2" a="1"/>
  <c r="L871" i="2" s="1"/>
  <c r="K872" i="2" s="1" a="1"/>
  <c r="K872" i="2" s="1"/>
  <c r="V871" i="2" a="1"/>
  <c r="V871" i="2" s="1"/>
  <c r="W871" i="2" s="1"/>
  <c r="M871" i="2" l="1" a="1"/>
  <c r="M871" i="2" s="1"/>
  <c r="O871" i="2" s="1" a="1"/>
  <c r="O871" i="2" s="1"/>
  <c r="P872" i="2" l="1" a="1"/>
  <c r="P872" i="2" s="1"/>
  <c r="Q871" i="2" a="1"/>
  <c r="Q871" i="2" s="1"/>
  <c r="S872" i="2" s="1" a="1"/>
  <c r="S872" i="2" s="1"/>
  <c r="N872" i="2" a="1"/>
  <c r="N872" i="2" s="1"/>
  <c r="R872" i="2" l="1" a="1"/>
  <c r="R872" i="2" s="1"/>
  <c r="T872" i="2"/>
  <c r="U872" i="2" s="1"/>
  <c r="I872" i="2" a="1"/>
  <c r="I872" i="2" s="1"/>
  <c r="V872" i="2" s="1" a="1"/>
  <c r="V872" i="2" s="1"/>
  <c r="W872" i="2" s="1"/>
  <c r="L872" i="2" l="1" a="1"/>
  <c r="L872" i="2" s="1"/>
  <c r="K873" i="2" s="1" a="1"/>
  <c r="K873" i="2" s="1"/>
  <c r="J873" i="2" a="1"/>
  <c r="J873" i="2" s="1"/>
  <c r="M872" i="2" l="1" a="1"/>
  <c r="M872" i="2" s="1"/>
  <c r="O872" i="2" s="1" a="1"/>
  <c r="O872" i="2" s="1"/>
  <c r="P873" i="2" s="1" a="1"/>
  <c r="P873" i="2" s="1"/>
  <c r="N873" i="2" l="1" a="1"/>
  <c r="N873" i="2" s="1"/>
  <c r="Q872" i="2" a="1"/>
  <c r="Q872" i="2" s="1"/>
  <c r="T873" i="2" s="1"/>
  <c r="U873" i="2" s="1"/>
  <c r="R873" i="2" l="1" a="1"/>
  <c r="R873" i="2" s="1"/>
  <c r="S873" i="2" a="1"/>
  <c r="S873" i="2" s="1"/>
  <c r="I873" i="2" s="1" a="1"/>
  <c r="I873" i="2" s="1"/>
  <c r="V873" i="2" s="1" a="1"/>
  <c r="V873" i="2" s="1"/>
  <c r="W873" i="2" s="1"/>
  <c r="J874" i="2" l="1" a="1"/>
  <c r="J874" i="2" s="1"/>
  <c r="L873" i="2" a="1"/>
  <c r="L873" i="2" s="1"/>
  <c r="K874" i="2" s="1" a="1"/>
  <c r="K874" i="2" s="1"/>
  <c r="M873" i="2" l="1" a="1"/>
  <c r="M873" i="2" s="1"/>
  <c r="N874" i="2" l="1" a="1"/>
  <c r="N874" i="2" s="1"/>
  <c r="O873" i="2" a="1"/>
  <c r="O873" i="2" s="1"/>
  <c r="P874" i="2" s="1" a="1"/>
  <c r="P874" i="2" s="1"/>
  <c r="Q873" i="2" l="1" a="1"/>
  <c r="Q873" i="2" s="1"/>
  <c r="R874" i="2" l="1" a="1"/>
  <c r="R874" i="2" s="1"/>
  <c r="T874" i="2"/>
  <c r="U874" i="2" s="1"/>
  <c r="S874" i="2" a="1"/>
  <c r="S874" i="2" s="1"/>
  <c r="I874" i="2" l="1" a="1"/>
  <c r="I874" i="2" s="1"/>
  <c r="V874" i="2" s="1" a="1"/>
  <c r="V874" i="2" s="1"/>
  <c r="W874" i="2" s="1"/>
  <c r="L874" i="2" l="1" a="1"/>
  <c r="L874" i="2" s="1"/>
  <c r="K875" i="2" s="1" a="1"/>
  <c r="K875" i="2" s="1"/>
  <c r="J875" i="2" a="1"/>
  <c r="J875" i="2" s="1"/>
  <c r="M874" i="2" l="1" a="1"/>
  <c r="M874" i="2" s="1"/>
  <c r="O874" i="2" s="1" a="1"/>
  <c r="O874" i="2" s="1"/>
  <c r="P875" i="2" s="1" a="1"/>
  <c r="P875" i="2" s="1"/>
  <c r="N875" i="2" l="1" a="1"/>
  <c r="N875" i="2" s="1"/>
  <c r="Q874" i="2" a="1"/>
  <c r="Q874" i="2" s="1"/>
  <c r="T875" i="2" s="1"/>
  <c r="U875" i="2" s="1"/>
  <c r="S875" i="2" l="1" a="1"/>
  <c r="S875" i="2" s="1"/>
  <c r="R875" i="2" a="1"/>
  <c r="R875" i="2" s="1"/>
  <c r="I875" i="2" a="1"/>
  <c r="I875" i="2" s="1"/>
  <c r="L875" i="2" l="1" a="1"/>
  <c r="L875" i="2" s="1"/>
  <c r="K876" i="2" s="1" a="1"/>
  <c r="K876" i="2" s="1"/>
  <c r="J876" i="2" a="1"/>
  <c r="J876" i="2" s="1"/>
  <c r="V875" i="2" a="1"/>
  <c r="V875" i="2" s="1"/>
  <c r="W875" i="2" s="1"/>
  <c r="M875" i="2" l="1" a="1"/>
  <c r="M875" i="2" s="1"/>
  <c r="O875" i="2" s="1" a="1"/>
  <c r="O875" i="2" s="1"/>
  <c r="N876" i="2" l="1" a="1"/>
  <c r="N876" i="2" s="1"/>
  <c r="P876" i="2" a="1"/>
  <c r="P876" i="2" s="1"/>
  <c r="Q875" i="2" a="1"/>
  <c r="Q875" i="2" s="1"/>
  <c r="T876" i="2" s="1"/>
  <c r="U876" i="2" s="1"/>
  <c r="S876" i="2" l="1" a="1"/>
  <c r="S876" i="2" s="1"/>
  <c r="R876" i="2" a="1"/>
  <c r="R876" i="2" s="1"/>
  <c r="I876" i="2" a="1"/>
  <c r="I876" i="2" s="1"/>
  <c r="L876" i="2" l="1" a="1"/>
  <c r="L876" i="2" s="1"/>
  <c r="K877" i="2" s="1" a="1"/>
  <c r="K877" i="2" s="1"/>
  <c r="J877" i="2" a="1"/>
  <c r="J877" i="2" s="1"/>
  <c r="M876" i="2" a="1"/>
  <c r="M876" i="2" s="1"/>
  <c r="V876" i="2" a="1"/>
  <c r="V876" i="2" s="1"/>
  <c r="W876" i="2" s="1"/>
  <c r="N877" i="2" l="1" a="1"/>
  <c r="N877" i="2" s="1"/>
  <c r="O876" i="2" a="1"/>
  <c r="O876" i="2" s="1"/>
  <c r="P877" i="2" s="1" a="1"/>
  <c r="P877" i="2" s="1"/>
  <c r="Q876" i="2" l="1" a="1"/>
  <c r="Q876" i="2" s="1"/>
  <c r="T877" i="2" l="1"/>
  <c r="U877" i="2" s="1"/>
  <c r="R877" i="2" a="1"/>
  <c r="R877" i="2" s="1"/>
  <c r="S877" i="2" a="1"/>
  <c r="S877" i="2" s="1"/>
  <c r="I877" i="2" l="1" a="1"/>
  <c r="I877" i="2" s="1"/>
  <c r="L877" i="2" l="1" a="1"/>
  <c r="L877" i="2" s="1"/>
  <c r="K878" i="2" s="1" a="1"/>
  <c r="K878" i="2" s="1"/>
  <c r="J878" i="2" a="1"/>
  <c r="J878" i="2" s="1"/>
  <c r="V877" i="2" a="1"/>
  <c r="V877" i="2" s="1"/>
  <c r="W877" i="2" s="1"/>
  <c r="M877" i="2" l="1" a="1"/>
  <c r="M877" i="2" s="1"/>
  <c r="O877" i="2" s="1" a="1"/>
  <c r="O877" i="2" s="1"/>
  <c r="P878" i="2" s="1" a="1"/>
  <c r="P878" i="2" s="1"/>
  <c r="N878" i="2" l="1" a="1"/>
  <c r="N878" i="2" s="1"/>
  <c r="Q877" i="2" a="1"/>
  <c r="Q877" i="2" s="1"/>
  <c r="T878" i="2" s="1"/>
  <c r="U878" i="2" s="1"/>
  <c r="S878" i="2" l="1" a="1"/>
  <c r="S878" i="2" s="1"/>
  <c r="R878" i="2" a="1"/>
  <c r="R878" i="2" s="1"/>
  <c r="I878" i="2" a="1"/>
  <c r="I878" i="2" s="1"/>
  <c r="L878" i="2" l="1" a="1"/>
  <c r="L878" i="2" s="1"/>
  <c r="K879" i="2" s="1" a="1"/>
  <c r="K879" i="2" s="1"/>
  <c r="J879" i="2" a="1"/>
  <c r="J879" i="2" s="1"/>
  <c r="M878" i="2" a="1"/>
  <c r="M878" i="2" s="1"/>
  <c r="V878" i="2" a="1"/>
  <c r="V878" i="2" s="1"/>
  <c r="W878" i="2" s="1"/>
  <c r="O878" i="2" l="1" a="1"/>
  <c r="O878" i="2" s="1"/>
  <c r="P879" i="2" s="1" a="1"/>
  <c r="P879" i="2" s="1"/>
  <c r="N879" i="2" a="1"/>
  <c r="N879" i="2" s="1"/>
  <c r="Q878" i="2" l="1" a="1"/>
  <c r="Q878" i="2" s="1"/>
  <c r="T879" i="2" l="1"/>
  <c r="U879" i="2" s="1"/>
  <c r="R879" i="2" a="1"/>
  <c r="R879" i="2" s="1"/>
  <c r="S879" i="2" a="1"/>
  <c r="S879" i="2" s="1"/>
  <c r="I879" i="2" l="1" a="1"/>
  <c r="I879" i="2" s="1"/>
  <c r="L879" i="2" l="1" a="1"/>
  <c r="L879" i="2" s="1"/>
  <c r="K880" i="2" s="1" a="1"/>
  <c r="K880" i="2" s="1"/>
  <c r="J880" i="2" a="1"/>
  <c r="J880" i="2" s="1"/>
  <c r="V879" i="2" a="1"/>
  <c r="V879" i="2" s="1"/>
  <c r="W879" i="2" s="1"/>
  <c r="M879" i="2" l="1" a="1"/>
  <c r="M879" i="2" s="1"/>
  <c r="N880" i="2" s="1" a="1"/>
  <c r="N880" i="2" s="1"/>
  <c r="O879" i="2" l="1" a="1"/>
  <c r="O879" i="2" s="1"/>
  <c r="P880" i="2" s="1" a="1"/>
  <c r="P880" i="2" s="1"/>
  <c r="Q879" i="2" l="1" a="1"/>
  <c r="Q879" i="2" s="1"/>
  <c r="T880" i="2" s="1"/>
  <c r="U880" i="2" s="1"/>
  <c r="S880" i="2" l="1" a="1"/>
  <c r="S880" i="2" s="1"/>
  <c r="R880" i="2" a="1"/>
  <c r="R880" i="2" s="1"/>
  <c r="I880" i="2" a="1"/>
  <c r="I880" i="2" s="1"/>
  <c r="V880" i="2" s="1" a="1"/>
  <c r="V880" i="2" s="1"/>
  <c r="W880" i="2" s="1"/>
  <c r="L880" i="2" l="1" a="1"/>
  <c r="L880" i="2" s="1"/>
  <c r="K881" i="2" s="1" a="1"/>
  <c r="K881" i="2" s="1"/>
  <c r="J881" i="2" a="1"/>
  <c r="J881" i="2" s="1"/>
  <c r="M880" i="2" a="1"/>
  <c r="M880" i="2" s="1"/>
  <c r="O880" i="2" l="1" a="1"/>
  <c r="O880" i="2" s="1"/>
  <c r="P881" i="2" s="1" a="1"/>
  <c r="P881" i="2" s="1"/>
  <c r="N881" i="2" a="1"/>
  <c r="N881" i="2" s="1"/>
  <c r="Q880" i="2" l="1" a="1"/>
  <c r="Q880" i="2" s="1"/>
  <c r="T881" i="2" s="1"/>
  <c r="U881" i="2" s="1"/>
  <c r="S881" i="2" l="1" a="1"/>
  <c r="S881" i="2" s="1"/>
  <c r="R881" i="2" a="1"/>
  <c r="R881" i="2" s="1"/>
  <c r="I881" i="2" a="1"/>
  <c r="I881" i="2" s="1"/>
  <c r="V881" i="2" l="1" a="1"/>
  <c r="V881" i="2" s="1"/>
  <c r="W881" i="2" s="1"/>
  <c r="L881" i="2" a="1"/>
  <c r="L881" i="2" s="1"/>
  <c r="K882" i="2" s="1" a="1"/>
  <c r="K882" i="2" s="1"/>
  <c r="J882" i="2" a="1"/>
  <c r="J882" i="2" s="1"/>
  <c r="M881" i="2" a="1"/>
  <c r="M881" i="2" s="1"/>
  <c r="N882" i="2" l="1" a="1"/>
  <c r="N882" i="2" s="1"/>
  <c r="O881" i="2" a="1"/>
  <c r="O881" i="2" s="1"/>
  <c r="P882" i="2" s="1" a="1"/>
  <c r="P882" i="2" s="1"/>
  <c r="Q881" i="2" l="1" a="1"/>
  <c r="Q881" i="2" s="1"/>
  <c r="T882" i="2" l="1"/>
  <c r="U882" i="2" s="1"/>
  <c r="R882" i="2" a="1"/>
  <c r="R882" i="2" s="1"/>
  <c r="S882" i="2" a="1"/>
  <c r="S882" i="2" s="1"/>
  <c r="I882" i="2" l="1" a="1"/>
  <c r="I882" i="2" s="1"/>
  <c r="V882" i="2" s="1" a="1"/>
  <c r="V882" i="2" s="1"/>
  <c r="W882" i="2" s="1"/>
  <c r="L882" i="2" l="1" a="1"/>
  <c r="L882" i="2" s="1"/>
  <c r="K883" i="2" s="1" a="1"/>
  <c r="K883" i="2" s="1"/>
  <c r="J883" i="2" a="1"/>
  <c r="J883" i="2" s="1"/>
  <c r="M882" i="2" a="1"/>
  <c r="M882" i="2" s="1"/>
  <c r="O882" i="2" l="1" a="1"/>
  <c r="O882" i="2" s="1"/>
  <c r="P883" i="2" s="1" a="1"/>
  <c r="P883" i="2" s="1"/>
  <c r="N883" i="2" a="1"/>
  <c r="N883" i="2" s="1"/>
  <c r="Q882" i="2" l="1" a="1"/>
  <c r="Q882" i="2" s="1"/>
  <c r="T883" i="2" s="1"/>
  <c r="U883" i="2" s="1"/>
  <c r="S883" i="2" l="1" a="1"/>
  <c r="S883" i="2" s="1"/>
  <c r="I883" i="2" s="1" a="1"/>
  <c r="I883" i="2" s="1"/>
  <c r="R883" i="2" a="1"/>
  <c r="R883" i="2" s="1"/>
  <c r="L883" i="2" l="1" a="1"/>
  <c r="L883" i="2" s="1"/>
  <c r="K884" i="2" s="1" a="1"/>
  <c r="K884" i="2" s="1"/>
  <c r="J884" i="2" a="1"/>
  <c r="J884" i="2" s="1"/>
  <c r="V883" i="2" a="1"/>
  <c r="V883" i="2" s="1"/>
  <c r="W883" i="2" s="1"/>
  <c r="M883" i="2" a="1"/>
  <c r="M883" i="2" s="1"/>
  <c r="O883" i="2" l="1" a="1"/>
  <c r="O883" i="2" s="1"/>
  <c r="P884" i="2" s="1" a="1"/>
  <c r="P884" i="2" s="1"/>
  <c r="N884" i="2" a="1"/>
  <c r="N884" i="2" s="1"/>
  <c r="Q883" i="2" l="1" a="1"/>
  <c r="Q883" i="2" s="1"/>
  <c r="T884" i="2" s="1"/>
  <c r="U884" i="2" s="1"/>
  <c r="S884" i="2" l="1" a="1"/>
  <c r="S884" i="2" s="1"/>
  <c r="R884" i="2" a="1"/>
  <c r="R884" i="2" s="1"/>
  <c r="I884" i="2" a="1"/>
  <c r="I884" i="2" s="1"/>
  <c r="V884" i="2" l="1" a="1"/>
  <c r="V884" i="2" s="1"/>
  <c r="W884" i="2" s="1"/>
  <c r="L884" i="2" a="1"/>
  <c r="L884" i="2" s="1"/>
  <c r="K885" i="2" s="1" a="1"/>
  <c r="K885" i="2" s="1"/>
  <c r="J885" i="2" a="1"/>
  <c r="J885" i="2" s="1"/>
  <c r="M884" i="2" a="1"/>
  <c r="M884" i="2" s="1"/>
  <c r="N885" i="2" l="1" a="1"/>
  <c r="N885" i="2" s="1"/>
  <c r="O884" i="2" a="1"/>
  <c r="O884" i="2" s="1"/>
  <c r="P885" i="2" s="1" a="1"/>
  <c r="P885" i="2" s="1"/>
  <c r="Q884" i="2" l="1" a="1"/>
  <c r="Q884" i="2" s="1"/>
  <c r="T885" i="2" l="1"/>
  <c r="U885" i="2" s="1"/>
  <c r="R885" i="2" a="1"/>
  <c r="R885" i="2" s="1"/>
  <c r="S885" i="2" a="1"/>
  <c r="S885" i="2" s="1"/>
  <c r="I885" i="2" s="1" a="1"/>
  <c r="I885" i="2" s="1"/>
  <c r="V885" i="2" l="1" a="1"/>
  <c r="V885" i="2" s="1"/>
  <c r="W885" i="2" s="1"/>
  <c r="L885" i="2" a="1"/>
  <c r="L885" i="2" s="1"/>
  <c r="K886" i="2" s="1" a="1"/>
  <c r="K886" i="2" s="1"/>
  <c r="J886" i="2" a="1"/>
  <c r="J886" i="2" s="1"/>
  <c r="M885" i="2" l="1" a="1"/>
  <c r="M885" i="2" s="1"/>
  <c r="O885" i="2" s="1" a="1"/>
  <c r="O885" i="2" s="1"/>
  <c r="P886" i="2" s="1" a="1"/>
  <c r="P886" i="2" s="1"/>
  <c r="N886" i="2" l="1" a="1"/>
  <c r="N886" i="2" s="1"/>
  <c r="Q885" i="2" a="1"/>
  <c r="Q885" i="2" s="1"/>
  <c r="T886" i="2" l="1"/>
  <c r="U886" i="2" s="1"/>
  <c r="S886" i="2" a="1"/>
  <c r="S886" i="2" s="1"/>
  <c r="I886" i="2" s="1" a="1"/>
  <c r="I886" i="2" s="1"/>
  <c r="R886" i="2" a="1"/>
  <c r="R886" i="2" s="1"/>
  <c r="V886" i="2" l="1" a="1"/>
  <c r="V886" i="2" s="1"/>
  <c r="W886" i="2" s="1"/>
  <c r="L886" i="2" a="1"/>
  <c r="L886" i="2" s="1"/>
  <c r="K887" i="2" s="1" a="1"/>
  <c r="K887" i="2" s="1"/>
  <c r="J887" i="2" a="1"/>
  <c r="J887" i="2" s="1"/>
  <c r="M886" i="2" l="1" a="1"/>
  <c r="M886" i="2" s="1"/>
  <c r="N887" i="2" s="1" a="1"/>
  <c r="N887" i="2" s="1"/>
  <c r="O886" i="2" l="1" a="1"/>
  <c r="O886" i="2" s="1"/>
  <c r="P887" i="2" s="1" a="1"/>
  <c r="P887" i="2" s="1"/>
  <c r="Q886" i="2" l="1" a="1"/>
  <c r="Q886" i="2" s="1"/>
  <c r="T887" i="2" s="1"/>
  <c r="U887" i="2" s="1"/>
  <c r="S887" i="2" a="1"/>
  <c r="S887" i="2" s="1"/>
  <c r="R887" i="2" a="1"/>
  <c r="R887" i="2" s="1"/>
  <c r="I887" i="2" l="1" a="1"/>
  <c r="I887" i="2" s="1"/>
  <c r="V887" i="2" s="1" a="1"/>
  <c r="V887" i="2" s="1"/>
  <c r="W887" i="2" s="1"/>
  <c r="L887" i="2" l="1" a="1"/>
  <c r="L887" i="2" s="1"/>
  <c r="K888" i="2" s="1" a="1"/>
  <c r="K888" i="2" s="1"/>
  <c r="J888" i="2" a="1"/>
  <c r="J888" i="2" s="1"/>
  <c r="M887" i="2" l="1" a="1"/>
  <c r="M887" i="2" s="1"/>
  <c r="N888" i="2" s="1" a="1"/>
  <c r="N888" i="2" s="1"/>
  <c r="O887" i="2" l="1" a="1"/>
  <c r="O887" i="2" s="1"/>
  <c r="P888" i="2" s="1" a="1"/>
  <c r="P888" i="2" s="1"/>
  <c r="Q887" i="2" l="1" a="1"/>
  <c r="Q887" i="2" s="1"/>
  <c r="T888" i="2" s="1"/>
  <c r="U888" i="2" s="1"/>
  <c r="R888" i="2" a="1"/>
  <c r="R888" i="2" s="1"/>
  <c r="S888" i="2" a="1"/>
  <c r="S888" i="2" s="1"/>
  <c r="I888" i="2" s="1" a="1"/>
  <c r="I888" i="2" s="1"/>
  <c r="V888" i="2" l="1" a="1"/>
  <c r="V888" i="2" s="1"/>
  <c r="W888" i="2" s="1"/>
  <c r="L888" i="2" a="1"/>
  <c r="L888" i="2" s="1"/>
  <c r="K889" i="2" s="1" a="1"/>
  <c r="K889" i="2" s="1"/>
  <c r="J889" i="2" a="1"/>
  <c r="J889" i="2" s="1"/>
  <c r="M888" i="2" a="1"/>
  <c r="M888" i="2" s="1"/>
  <c r="N889" i="2" l="1" a="1"/>
  <c r="N889" i="2" s="1"/>
  <c r="O888" i="2" a="1"/>
  <c r="O888" i="2" s="1"/>
  <c r="P889" i="2" s="1" a="1"/>
  <c r="P889" i="2" s="1"/>
  <c r="Q888" i="2" l="1" a="1"/>
  <c r="Q888" i="2" s="1"/>
  <c r="T889" i="2" l="1"/>
  <c r="U889" i="2" s="1"/>
  <c r="R889" i="2" a="1"/>
  <c r="R889" i="2" s="1"/>
  <c r="S889" i="2" a="1"/>
  <c r="S889" i="2" s="1"/>
  <c r="I889" i="2" l="1" a="1"/>
  <c r="I889" i="2" s="1"/>
  <c r="V889" i="2" s="1" a="1"/>
  <c r="V889" i="2" s="1"/>
  <c r="W889" i="2" s="1"/>
  <c r="J890" i="2" l="1" a="1"/>
  <c r="J890" i="2" s="1"/>
  <c r="L889" i="2" a="1"/>
  <c r="L889" i="2" s="1"/>
  <c r="K890" i="2" s="1" a="1"/>
  <c r="K890" i="2" s="1"/>
  <c r="M889" i="2" l="1" a="1"/>
  <c r="M889" i="2" s="1"/>
  <c r="O889" i="2" s="1" a="1"/>
  <c r="O889" i="2" s="1"/>
  <c r="P890" i="2" s="1" a="1"/>
  <c r="P890" i="2" s="1"/>
  <c r="N890" i="2" l="1" a="1"/>
  <c r="N890" i="2" s="1"/>
  <c r="Q889" i="2" a="1"/>
  <c r="Q889" i="2" s="1"/>
  <c r="T890" i="2" s="1"/>
  <c r="U890" i="2" s="1"/>
  <c r="S890" i="2" l="1" a="1"/>
  <c r="S890" i="2" s="1"/>
  <c r="I890" i="2" s="1" a="1"/>
  <c r="I890" i="2" s="1"/>
  <c r="R890" i="2" a="1"/>
  <c r="R890" i="2" s="1"/>
  <c r="L890" i="2" l="1" a="1"/>
  <c r="L890" i="2" s="1"/>
  <c r="K891" i="2" s="1" a="1"/>
  <c r="K891" i="2" s="1"/>
  <c r="J891" i="2" a="1"/>
  <c r="J891" i="2" s="1"/>
  <c r="M890" i="2" a="1"/>
  <c r="M890" i="2" s="1"/>
  <c r="V890" i="2" a="1"/>
  <c r="V890" i="2" s="1"/>
  <c r="W890" i="2" s="1"/>
  <c r="N891" i="2" l="1" a="1"/>
  <c r="N891" i="2" s="1"/>
  <c r="O890" i="2" a="1"/>
  <c r="O890" i="2" s="1"/>
  <c r="P891" i="2" s="1" a="1"/>
  <c r="P891" i="2" s="1"/>
  <c r="Q890" i="2" l="1" a="1"/>
  <c r="Q890" i="2" s="1"/>
  <c r="T891" i="2" l="1"/>
  <c r="U891" i="2" s="1"/>
  <c r="R891" i="2" a="1"/>
  <c r="R891" i="2" s="1"/>
  <c r="S891" i="2" a="1"/>
  <c r="S891" i="2" s="1"/>
  <c r="I891" i="2" s="1" a="1"/>
  <c r="I891" i="2" s="1"/>
  <c r="V891" i="2" l="1" a="1"/>
  <c r="V891" i="2" s="1"/>
  <c r="W891" i="2" s="1"/>
  <c r="L891" i="2" a="1"/>
  <c r="L891" i="2" s="1"/>
  <c r="K892" i="2" s="1" a="1"/>
  <c r="K892" i="2" s="1"/>
  <c r="J892" i="2" a="1"/>
  <c r="J892" i="2" s="1"/>
  <c r="M891" i="2" l="1" a="1"/>
  <c r="M891" i="2" s="1"/>
  <c r="N892" i="2" s="1" a="1"/>
  <c r="N892" i="2" s="1"/>
  <c r="O891" i="2" l="1" a="1"/>
  <c r="O891" i="2" s="1"/>
  <c r="P892" i="2" s="1" a="1"/>
  <c r="P892" i="2" s="1"/>
  <c r="Q891" i="2" l="1" a="1"/>
  <c r="Q891" i="2" s="1"/>
  <c r="T892" i="2" s="1"/>
  <c r="U892" i="2" s="1"/>
  <c r="S892" i="2" l="1" a="1"/>
  <c r="S892" i="2" s="1"/>
  <c r="I892" i="2" s="1" a="1"/>
  <c r="I892" i="2" s="1"/>
  <c r="R892" i="2" a="1"/>
  <c r="R892" i="2" s="1"/>
  <c r="L892" i="2" l="1" a="1"/>
  <c r="L892" i="2" s="1"/>
  <c r="K893" i="2" s="1" a="1"/>
  <c r="K893" i="2" s="1"/>
  <c r="J893" i="2" a="1"/>
  <c r="J893" i="2" s="1"/>
  <c r="M892" i="2" a="1"/>
  <c r="M892" i="2" s="1"/>
  <c r="V892" i="2" a="1"/>
  <c r="V892" i="2" s="1"/>
  <c r="W892" i="2" s="1"/>
  <c r="N893" i="2" l="1" a="1"/>
  <c r="N893" i="2" s="1"/>
  <c r="O892" i="2" a="1"/>
  <c r="O892" i="2" s="1"/>
  <c r="P893" i="2" s="1" a="1"/>
  <c r="P893" i="2" s="1"/>
  <c r="Q892" i="2" l="1" a="1"/>
  <c r="Q892" i="2" s="1"/>
  <c r="T893" i="2" l="1"/>
  <c r="U893" i="2" s="1"/>
  <c r="R893" i="2" a="1"/>
  <c r="R893" i="2" s="1"/>
  <c r="S893" i="2" a="1"/>
  <c r="S893" i="2" s="1"/>
  <c r="I893" i="2" s="1" a="1"/>
  <c r="I893" i="2" s="1"/>
  <c r="V893" i="2" l="1" a="1"/>
  <c r="V893" i="2" s="1"/>
  <c r="W893" i="2" s="1"/>
  <c r="L893" i="2" a="1"/>
  <c r="L893" i="2" s="1"/>
  <c r="K894" i="2" s="1" a="1"/>
  <c r="K894" i="2" s="1"/>
  <c r="J894" i="2" a="1"/>
  <c r="J894" i="2" s="1"/>
  <c r="M893" i="2" l="1" a="1"/>
  <c r="M893" i="2" s="1"/>
  <c r="O893" i="2" s="1" a="1"/>
  <c r="O893" i="2" s="1"/>
  <c r="N894" i="2" l="1" a="1"/>
  <c r="N894" i="2" s="1"/>
  <c r="P894" i="2" a="1"/>
  <c r="P894" i="2" s="1"/>
  <c r="Q893" i="2" a="1"/>
  <c r="Q893" i="2" s="1"/>
  <c r="T894" i="2" s="1"/>
  <c r="U894" i="2" s="1"/>
  <c r="R894" i="2" l="1" a="1"/>
  <c r="R894" i="2" s="1"/>
  <c r="S894" i="2" a="1"/>
  <c r="S894" i="2" s="1"/>
  <c r="I894" i="2" s="1" a="1"/>
  <c r="I894" i="2" s="1"/>
  <c r="L894" i="2" l="1" a="1"/>
  <c r="L894" i="2" s="1"/>
  <c r="K895" i="2" s="1" a="1"/>
  <c r="K895" i="2" s="1"/>
  <c r="J895" i="2" a="1"/>
  <c r="J895" i="2" s="1"/>
  <c r="V894" i="2" a="1"/>
  <c r="V894" i="2" s="1"/>
  <c r="W894" i="2" s="1"/>
  <c r="M894" i="2" l="1" a="1"/>
  <c r="M894" i="2" s="1"/>
  <c r="O894" i="2" s="1" a="1"/>
  <c r="O894" i="2" s="1"/>
  <c r="P895" i="2" s="1" a="1"/>
  <c r="P895" i="2" s="1"/>
  <c r="N895" i="2" a="1"/>
  <c r="N895" i="2" s="1"/>
  <c r="Q894" i="2" l="1" a="1"/>
  <c r="Q894" i="2" s="1"/>
  <c r="T895" i="2" s="1"/>
  <c r="U895" i="2" s="1"/>
  <c r="S895" i="2" l="1" a="1"/>
  <c r="S895" i="2" s="1"/>
  <c r="I895" i="2" s="1" a="1"/>
  <c r="I895" i="2" s="1"/>
  <c r="R895" i="2" a="1"/>
  <c r="R895" i="2" s="1"/>
  <c r="L895" i="2" l="1" a="1"/>
  <c r="L895" i="2" s="1"/>
  <c r="K896" i="2" s="1" a="1"/>
  <c r="K896" i="2" s="1"/>
  <c r="J896" i="2" a="1"/>
  <c r="J896" i="2" s="1"/>
  <c r="V895" i="2" a="1"/>
  <c r="V895" i="2" s="1"/>
  <c r="W895" i="2" s="1"/>
  <c r="M895" i="2" a="1"/>
  <c r="M895" i="2" s="1"/>
  <c r="N896" i="2" s="1" a="1"/>
  <c r="N896" i="2" s="1"/>
  <c r="O895" i="2" l="1" a="1"/>
  <c r="O895" i="2" s="1"/>
  <c r="P896" i="2" s="1" a="1"/>
  <c r="P896" i="2" s="1"/>
  <c r="Q895" i="2" l="1" a="1"/>
  <c r="Q895" i="2" s="1"/>
  <c r="T896" i="2" s="1"/>
  <c r="U896" i="2" s="1"/>
  <c r="S896" i="2" l="1" a="1"/>
  <c r="S896" i="2" s="1"/>
  <c r="R896" i="2" a="1"/>
  <c r="R896" i="2" s="1"/>
  <c r="I896" i="2" a="1"/>
  <c r="I896" i="2" s="1"/>
  <c r="V896" i="2" l="1" a="1"/>
  <c r="V896" i="2" s="1"/>
  <c r="W896" i="2" s="1"/>
  <c r="J897" i="2" a="1"/>
  <c r="J897" i="2" s="1"/>
  <c r="L896" i="2" a="1"/>
  <c r="L896" i="2" s="1"/>
  <c r="K897" i="2" s="1" a="1"/>
  <c r="K897" i="2" s="1"/>
  <c r="M896" i="2" l="1" a="1"/>
  <c r="M896" i="2" s="1"/>
  <c r="O896" i="2" l="1" a="1"/>
  <c r="O896" i="2" s="1"/>
  <c r="P897" i="2" s="1" a="1"/>
  <c r="P897" i="2" s="1"/>
  <c r="N897" i="2" a="1"/>
  <c r="N897" i="2" s="1"/>
  <c r="Q896" i="2" l="1" a="1"/>
  <c r="Q896" i="2" s="1"/>
  <c r="T897" i="2" s="1"/>
  <c r="U897" i="2" s="1"/>
  <c r="S897" i="2" l="1" a="1"/>
  <c r="S897" i="2" s="1"/>
  <c r="I897" i="2" s="1" a="1"/>
  <c r="I897" i="2" s="1"/>
  <c r="L897" i="2" s="1" a="1"/>
  <c r="L897" i="2" s="1"/>
  <c r="K898" i="2" s="1" a="1"/>
  <c r="K898" i="2" s="1"/>
  <c r="R897" i="2" a="1"/>
  <c r="R897" i="2" s="1"/>
  <c r="V897" i="2" l="1" a="1"/>
  <c r="V897" i="2" s="1"/>
  <c r="W897" i="2" s="1"/>
  <c r="J898" i="2" a="1"/>
  <c r="J898" i="2" s="1"/>
  <c r="M897" i="2" a="1"/>
  <c r="M897" i="2" s="1"/>
  <c r="O897" i="2" s="1" a="1"/>
  <c r="O897" i="2" s="1"/>
  <c r="P898" i="2" s="1" a="1"/>
  <c r="P898" i="2" s="1"/>
  <c r="N898" i="2" l="1" a="1"/>
  <c r="N898" i="2" s="1"/>
  <c r="Q897" i="2" a="1"/>
  <c r="Q897" i="2" s="1"/>
  <c r="T898" i="2" s="1"/>
  <c r="U898" i="2" s="1"/>
  <c r="R898" i="2" l="1" a="1"/>
  <c r="R898" i="2" s="1"/>
  <c r="S898" i="2" a="1"/>
  <c r="S898" i="2" s="1"/>
  <c r="I898" i="2" s="1" a="1"/>
  <c r="I898" i="2" s="1"/>
  <c r="V898" i="2" s="1" a="1"/>
  <c r="V898" i="2" s="1"/>
  <c r="W898" i="2" s="1"/>
  <c r="L898" i="2" l="1" a="1"/>
  <c r="L898" i="2" s="1"/>
  <c r="K899" i="2" s="1" a="1"/>
  <c r="K899" i="2" s="1"/>
  <c r="J899" i="2" a="1"/>
  <c r="J899" i="2" s="1"/>
  <c r="M898" i="2" l="1" a="1"/>
  <c r="M898" i="2" s="1"/>
  <c r="O898" i="2" s="1" a="1"/>
  <c r="O898" i="2" s="1"/>
  <c r="P899" i="2" s="1" a="1"/>
  <c r="P899" i="2" s="1"/>
  <c r="N899" i="2" a="1"/>
  <c r="N899" i="2" s="1"/>
  <c r="Q898" i="2" l="1" a="1"/>
  <c r="Q898" i="2" s="1"/>
  <c r="T899" i="2" s="1"/>
  <c r="U899" i="2" s="1"/>
  <c r="R899" i="2" l="1" a="1"/>
  <c r="R899" i="2" s="1"/>
  <c r="S899" i="2" a="1"/>
  <c r="S899" i="2" s="1"/>
  <c r="I899" i="2" s="1" a="1"/>
  <c r="I899" i="2" s="1"/>
  <c r="L899" i="2" s="1" a="1"/>
  <c r="L899" i="2" s="1"/>
  <c r="K900" i="2" s="1" a="1"/>
  <c r="K900" i="2" s="1"/>
  <c r="J900" i="2" l="1" a="1"/>
  <c r="J900" i="2" s="1"/>
  <c r="V899" i="2" a="1"/>
  <c r="V899" i="2" s="1"/>
  <c r="W899" i="2" s="1"/>
  <c r="M899" i="2" a="1"/>
  <c r="M899" i="2" s="1"/>
  <c r="O899" i="2" l="1" a="1"/>
  <c r="O899" i="2" s="1"/>
  <c r="P900" i="2" s="1" a="1"/>
  <c r="P900" i="2" s="1"/>
  <c r="N900" i="2" a="1"/>
  <c r="N900" i="2" s="1"/>
  <c r="Q899" i="2" l="1" a="1"/>
  <c r="Q899" i="2" s="1"/>
  <c r="T900" i="2" s="1"/>
  <c r="U900" i="2" s="1"/>
  <c r="R900" i="2" a="1"/>
  <c r="R900" i="2" s="1"/>
  <c r="S900" i="2" a="1"/>
  <c r="S900" i="2" s="1"/>
  <c r="I900" i="2" l="1" a="1"/>
  <c r="I900" i="2" s="1"/>
  <c r="V900" i="2" s="1" a="1"/>
  <c r="V900" i="2" s="1"/>
  <c r="W900" i="2" s="1"/>
  <c r="L900" i="2" l="1" a="1"/>
  <c r="L900" i="2" s="1"/>
  <c r="K901" i="2" s="1" a="1"/>
  <c r="K901" i="2" s="1"/>
  <c r="J901" i="2" a="1"/>
  <c r="J901" i="2" s="1"/>
  <c r="M900" i="2" l="1" a="1"/>
  <c r="M900" i="2" s="1"/>
  <c r="N901" i="2" s="1" a="1"/>
  <c r="N901" i="2" s="1"/>
  <c r="O900" i="2" a="1"/>
  <c r="O900" i="2" s="1"/>
  <c r="P901" i="2" s="1" a="1"/>
  <c r="P901" i="2" s="1"/>
  <c r="Q900" i="2" l="1" a="1"/>
  <c r="Q900" i="2" s="1"/>
  <c r="T901" i="2" l="1"/>
  <c r="U901" i="2" s="1"/>
  <c r="R901" i="2" a="1"/>
  <c r="R901" i="2" s="1"/>
  <c r="S901" i="2" a="1"/>
  <c r="S901" i="2" s="1"/>
  <c r="I901" i="2" s="1" a="1"/>
  <c r="I901" i="2" s="1"/>
  <c r="V901" i="2" l="1" a="1"/>
  <c r="V901" i="2" s="1"/>
  <c r="W901" i="2" s="1"/>
  <c r="L901" i="2" a="1"/>
  <c r="L901" i="2" s="1"/>
  <c r="K902" i="2" s="1" a="1"/>
  <c r="K902" i="2" s="1"/>
  <c r="J902" i="2" a="1"/>
  <c r="J902" i="2" s="1"/>
  <c r="M901" i="2" l="1" a="1"/>
  <c r="M901" i="2" s="1"/>
  <c r="O901" i="2" s="1" a="1"/>
  <c r="O901" i="2" s="1"/>
  <c r="P902" i="2" s="1" a="1"/>
  <c r="P902" i="2" s="1"/>
  <c r="N902" i="2" l="1" a="1"/>
  <c r="N902" i="2" s="1"/>
  <c r="Q901" i="2" a="1"/>
  <c r="Q901" i="2" s="1"/>
  <c r="T902" i="2" l="1"/>
  <c r="U902" i="2" s="1"/>
  <c r="R902" i="2" a="1"/>
  <c r="R902" i="2" s="1"/>
  <c r="S902" i="2" a="1"/>
  <c r="S902" i="2" s="1"/>
  <c r="I902" i="2" l="1" a="1"/>
  <c r="I902" i="2" s="1"/>
  <c r="V902" i="2" s="1" a="1"/>
  <c r="V902" i="2" s="1"/>
  <c r="W902" i="2" s="1"/>
  <c r="L902" i="2" l="1" a="1"/>
  <c r="L902" i="2" s="1"/>
  <c r="K903" i="2" s="1" a="1"/>
  <c r="K903" i="2" s="1"/>
  <c r="J903" i="2" a="1"/>
  <c r="J903" i="2" s="1"/>
  <c r="M902" i="2" l="1" a="1"/>
  <c r="M902" i="2" s="1"/>
  <c r="N903" i="2" s="1" a="1"/>
  <c r="N903" i="2" s="1"/>
  <c r="O902" i="2" l="1" a="1"/>
  <c r="O902" i="2" s="1"/>
  <c r="P903" i="2" s="1" a="1"/>
  <c r="P903" i="2" s="1"/>
  <c r="Q902" i="2" l="1" a="1"/>
  <c r="Q902" i="2" s="1"/>
  <c r="R903" i="2" s="1" a="1"/>
  <c r="R903" i="2" s="1"/>
  <c r="T903" i="2"/>
  <c r="U903" i="2" s="1"/>
  <c r="S903" i="2" a="1"/>
  <c r="S903" i="2" s="1"/>
  <c r="I903" i="2" s="1" a="1"/>
  <c r="I903" i="2" s="1"/>
  <c r="V903" i="2" l="1" a="1"/>
  <c r="V903" i="2" s="1"/>
  <c r="W903" i="2" s="1"/>
  <c r="L903" i="2" a="1"/>
  <c r="L903" i="2" s="1"/>
  <c r="K904" i="2" s="1" a="1"/>
  <c r="K904" i="2" s="1"/>
  <c r="J904" i="2" a="1"/>
  <c r="J904" i="2" s="1"/>
  <c r="M903" i="2" l="1" a="1"/>
  <c r="M903" i="2" s="1"/>
  <c r="O903" i="2" s="1" a="1"/>
  <c r="O903" i="2" s="1"/>
  <c r="P904" i="2" s="1" a="1"/>
  <c r="P904" i="2" s="1"/>
  <c r="N904" i="2" l="1" a="1"/>
  <c r="N904" i="2" s="1"/>
  <c r="Q903" i="2" a="1"/>
  <c r="Q903" i="2" s="1"/>
  <c r="T904" i="2" s="1"/>
  <c r="U904" i="2" s="1"/>
  <c r="S904" i="2" l="1" a="1"/>
  <c r="S904" i="2" s="1"/>
  <c r="R904" i="2" a="1"/>
  <c r="R904" i="2" s="1"/>
  <c r="I904" i="2" a="1"/>
  <c r="I904" i="2" s="1"/>
  <c r="V904" i="2" s="1" a="1"/>
  <c r="V904" i="2" s="1"/>
  <c r="W904" i="2" s="1"/>
  <c r="L904" i="2" l="1" a="1"/>
  <c r="L904" i="2" s="1"/>
  <c r="K905" i="2" s="1" a="1"/>
  <c r="K905" i="2" s="1"/>
  <c r="J905" i="2" a="1"/>
  <c r="J905" i="2" s="1"/>
  <c r="M904" i="2" l="1" a="1"/>
  <c r="M904" i="2" s="1"/>
  <c r="O904" i="2" s="1" a="1"/>
  <c r="O904" i="2" s="1"/>
  <c r="P905" i="2" s="1" a="1"/>
  <c r="P905" i="2" s="1"/>
  <c r="N905" i="2" l="1" a="1"/>
  <c r="N905" i="2" s="1"/>
  <c r="Q904" i="2" a="1"/>
  <c r="Q904" i="2" s="1"/>
  <c r="T905" i="2" l="1"/>
  <c r="U905" i="2" s="1"/>
  <c r="R905" i="2" a="1"/>
  <c r="R905" i="2" s="1"/>
  <c r="S905" i="2" a="1"/>
  <c r="S905" i="2" s="1"/>
  <c r="I905" i="2" s="1" a="1"/>
  <c r="I905" i="2" s="1"/>
  <c r="V905" i="2" l="1" a="1"/>
  <c r="V905" i="2" s="1"/>
  <c r="W905" i="2" s="1"/>
  <c r="J906" i="2" a="1"/>
  <c r="J906" i="2" s="1"/>
  <c r="L905" i="2" a="1"/>
  <c r="L905" i="2" s="1"/>
  <c r="K906" i="2" s="1" a="1"/>
  <c r="K906" i="2" s="1"/>
  <c r="M905" i="2" l="1" a="1"/>
  <c r="M905" i="2" s="1"/>
  <c r="N906" i="2" l="1" a="1"/>
  <c r="N906" i="2" s="1"/>
  <c r="O905" i="2" a="1"/>
  <c r="O905" i="2" s="1"/>
  <c r="P906" i="2" s="1" a="1"/>
  <c r="P906" i="2" s="1"/>
  <c r="Q905" i="2" l="1" a="1"/>
  <c r="Q905" i="2" s="1"/>
  <c r="T906" i="2" s="1"/>
  <c r="U906" i="2" s="1"/>
  <c r="S906" i="2" l="1" a="1"/>
  <c r="S906" i="2" s="1"/>
  <c r="R906" i="2" a="1"/>
  <c r="R906" i="2" s="1"/>
  <c r="I906" i="2" a="1"/>
  <c r="I906" i="2" s="1"/>
  <c r="V906" i="2" l="1" a="1"/>
  <c r="V906" i="2" s="1"/>
  <c r="W906" i="2" s="1"/>
  <c r="L906" i="2" a="1"/>
  <c r="L906" i="2" s="1"/>
  <c r="K907" i="2" s="1" a="1"/>
  <c r="K907" i="2" s="1"/>
  <c r="J907" i="2" a="1"/>
  <c r="J907" i="2" s="1"/>
  <c r="M906" i="2" l="1" a="1"/>
  <c r="M906" i="2" s="1"/>
  <c r="N907" i="2" l="1" a="1"/>
  <c r="N907" i="2" s="1"/>
  <c r="O906" i="2" a="1"/>
  <c r="O906" i="2" s="1"/>
  <c r="P907" i="2" s="1" a="1"/>
  <c r="P907" i="2" s="1"/>
  <c r="Q906" i="2" l="1" a="1"/>
  <c r="Q906" i="2" s="1"/>
  <c r="T907" i="2" s="1"/>
  <c r="U907" i="2" s="1"/>
  <c r="S907" i="2" l="1" a="1"/>
  <c r="S907" i="2" s="1"/>
  <c r="I907" i="2" s="1" a="1"/>
  <c r="I907" i="2" s="1"/>
  <c r="R907" i="2" a="1"/>
  <c r="R907" i="2" s="1"/>
  <c r="L907" i="2" l="1" a="1"/>
  <c r="L907" i="2" s="1"/>
  <c r="K908" i="2" s="1" a="1"/>
  <c r="K908" i="2" s="1"/>
  <c r="V907" i="2" a="1"/>
  <c r="V907" i="2" s="1"/>
  <c r="W907" i="2" s="1"/>
  <c r="J908" i="2" a="1"/>
  <c r="J908" i="2" s="1"/>
  <c r="M907" i="2" l="1" a="1"/>
  <c r="M907" i="2" s="1"/>
  <c r="N908" i="2" s="1" a="1"/>
  <c r="N908" i="2" s="1"/>
  <c r="O907" i="2" l="1" a="1"/>
  <c r="O907" i="2" s="1"/>
  <c r="P908" i="2" s="1" a="1"/>
  <c r="P908" i="2" s="1"/>
  <c r="Q907" i="2" a="1"/>
  <c r="Q907" i="2" s="1"/>
  <c r="R908" i="2" s="1" a="1"/>
  <c r="R908" i="2" s="1"/>
  <c r="T908" i="2" l="1"/>
  <c r="U908" i="2" s="1"/>
  <c r="S908" i="2" a="1"/>
  <c r="S908" i="2" s="1"/>
  <c r="I908" i="2" s="1" a="1"/>
  <c r="I908" i="2" s="1"/>
  <c r="V908" i="2" s="1" a="1"/>
  <c r="V908" i="2" s="1"/>
  <c r="W908" i="2" s="1"/>
  <c r="L908" i="2" l="1" a="1"/>
  <c r="L908" i="2" s="1"/>
  <c r="K909" i="2" s="1" a="1"/>
  <c r="K909" i="2" s="1"/>
  <c r="J909" i="2" a="1"/>
  <c r="J909" i="2" s="1"/>
  <c r="M908" i="2" a="1"/>
  <c r="M908" i="2" s="1"/>
  <c r="O908" i="2" l="1" a="1"/>
  <c r="O908" i="2" s="1"/>
  <c r="P909" i="2" s="1" a="1"/>
  <c r="P909" i="2" s="1"/>
  <c r="N909" i="2" a="1"/>
  <c r="N909" i="2" s="1"/>
  <c r="Q908" i="2" l="1" a="1"/>
  <c r="Q908" i="2" s="1"/>
  <c r="R909" i="2" s="1" a="1"/>
  <c r="R909" i="2" s="1"/>
  <c r="T909" i="2" l="1"/>
  <c r="U909" i="2" s="1"/>
  <c r="S909" i="2" a="1"/>
  <c r="S909" i="2" s="1"/>
  <c r="I909" i="2" s="1" a="1"/>
  <c r="I909" i="2" s="1"/>
  <c r="L909" i="2" s="1" a="1"/>
  <c r="L909" i="2" s="1"/>
  <c r="K910" i="2" s="1" a="1"/>
  <c r="K910" i="2" s="1"/>
  <c r="J910" i="2" l="1" a="1"/>
  <c r="J910" i="2" s="1"/>
  <c r="V909" i="2" a="1"/>
  <c r="V909" i="2" s="1"/>
  <c r="W909" i="2" s="1"/>
  <c r="M909" i="2" a="1"/>
  <c r="M909" i="2" s="1"/>
  <c r="O909" i="2" l="1" a="1"/>
  <c r="O909" i="2" s="1"/>
  <c r="P910" i="2" s="1" a="1"/>
  <c r="P910" i="2" s="1"/>
  <c r="N910" i="2" a="1"/>
  <c r="N910" i="2" s="1"/>
  <c r="Q909" i="2" a="1"/>
  <c r="Q909" i="2" s="1"/>
  <c r="T910" i="2" l="1"/>
  <c r="U910" i="2" s="1"/>
  <c r="R910" i="2" a="1"/>
  <c r="R910" i="2" s="1"/>
  <c r="S910" i="2" a="1"/>
  <c r="S910" i="2" s="1"/>
  <c r="I910" i="2" l="1" a="1"/>
  <c r="I910" i="2" s="1"/>
  <c r="V910" i="2" s="1" a="1"/>
  <c r="V910" i="2" s="1"/>
  <c r="W910" i="2" s="1"/>
  <c r="L910" i="2" l="1" a="1"/>
  <c r="L910" i="2" s="1"/>
  <c r="K911" i="2" s="1" a="1"/>
  <c r="K911" i="2" s="1"/>
  <c r="J911" i="2" a="1"/>
  <c r="J911" i="2" s="1"/>
  <c r="M910" i="2" l="1" a="1"/>
  <c r="M910" i="2" s="1"/>
  <c r="N911" i="2" s="1" a="1"/>
  <c r="N911" i="2" s="1"/>
  <c r="O910" i="2" l="1" a="1"/>
  <c r="O910" i="2" s="1"/>
  <c r="P911" i="2" s="1" a="1"/>
  <c r="P911" i="2" s="1"/>
  <c r="Q910" i="2" l="1" a="1"/>
  <c r="Q910" i="2" s="1"/>
  <c r="R911" i="2" l="1" a="1"/>
  <c r="R911" i="2" s="1"/>
  <c r="T911" i="2"/>
  <c r="U911" i="2" s="1"/>
  <c r="S911" i="2" a="1"/>
  <c r="S911" i="2" s="1"/>
  <c r="I911" i="2" s="1" a="1"/>
  <c r="I911" i="2" s="1"/>
  <c r="L911" i="2" s="1" a="1"/>
  <c r="L911" i="2" s="1"/>
  <c r="K912" i="2" s="1" a="1"/>
  <c r="K912" i="2" s="1"/>
  <c r="M911" i="2" l="1" a="1"/>
  <c r="M911" i="2" s="1"/>
  <c r="N912" i="2" s="1" a="1"/>
  <c r="N912" i="2" s="1"/>
  <c r="V911" i="2" a="1"/>
  <c r="V911" i="2" s="1"/>
  <c r="W911" i="2" s="1"/>
  <c r="J912" i="2" a="1"/>
  <c r="J912" i="2" s="1"/>
  <c r="O911" i="2" l="1" a="1"/>
  <c r="O911" i="2" s="1"/>
  <c r="P912" i="2" s="1" a="1"/>
  <c r="P912" i="2" s="1"/>
  <c r="Q911" i="2" l="1" a="1"/>
  <c r="Q911" i="2" s="1"/>
  <c r="R912" i="2" s="1" a="1"/>
  <c r="R912" i="2" s="1"/>
  <c r="T912" i="2" l="1"/>
  <c r="U912" i="2" s="1"/>
  <c r="S912" i="2" a="1"/>
  <c r="S912" i="2" s="1"/>
  <c r="I912" i="2" s="1" a="1"/>
  <c r="I912" i="2" s="1"/>
  <c r="J913" i="2" s="1" a="1"/>
  <c r="J913" i="2" s="1"/>
  <c r="L912" i="2" l="1" a="1"/>
  <c r="L912" i="2" s="1"/>
  <c r="K913" i="2" s="1" a="1"/>
  <c r="K913" i="2" s="1"/>
  <c r="V912" i="2" a="1"/>
  <c r="V912" i="2" s="1"/>
  <c r="W912" i="2" s="1"/>
  <c r="M912" i="2" a="1"/>
  <c r="M912" i="2" s="1"/>
  <c r="N913" i="2" s="1" a="1"/>
  <c r="N913" i="2" s="1"/>
  <c r="O912" i="2" l="1" a="1"/>
  <c r="O912" i="2" s="1"/>
  <c r="P913" i="2" s="1" a="1"/>
  <c r="P913" i="2" s="1"/>
  <c r="Q912" i="2" l="1" a="1"/>
  <c r="Q912" i="2" s="1"/>
  <c r="T913" i="2" s="1"/>
  <c r="U913" i="2" s="1"/>
  <c r="S913" i="2" l="1" a="1"/>
  <c r="S913" i="2" s="1"/>
  <c r="I913" i="2" s="1" a="1"/>
  <c r="I913" i="2" s="1"/>
  <c r="J914" i="2" s="1" a="1"/>
  <c r="J914" i="2" s="1"/>
  <c r="R913" i="2" a="1"/>
  <c r="R913" i="2" s="1"/>
  <c r="V913" i="2" l="1" a="1"/>
  <c r="V913" i="2" s="1"/>
  <c r="W913" i="2" s="1"/>
  <c r="L913" i="2" a="1"/>
  <c r="L913" i="2" s="1"/>
  <c r="K914" i="2" s="1" a="1"/>
  <c r="K914" i="2" s="1"/>
  <c r="M913" i="2" l="1" a="1"/>
  <c r="M913" i="2" s="1"/>
  <c r="O913" i="2" s="1" a="1"/>
  <c r="O913" i="2" s="1"/>
  <c r="P914" i="2" s="1" a="1"/>
  <c r="P914" i="2" s="1"/>
  <c r="N914" i="2" l="1" a="1"/>
  <c r="N914" i="2" s="1"/>
  <c r="Q913" i="2" a="1"/>
  <c r="Q913" i="2" s="1"/>
  <c r="T914" i="2" s="1"/>
  <c r="U914" i="2" s="1"/>
  <c r="S914" i="2" l="1" a="1"/>
  <c r="S914" i="2" s="1"/>
  <c r="I914" i="2" s="1" a="1"/>
  <c r="I914" i="2" s="1"/>
  <c r="R914" i="2" a="1"/>
  <c r="R914" i="2" s="1"/>
  <c r="V914" i="2" l="1" a="1"/>
  <c r="V914" i="2" s="1"/>
  <c r="W914" i="2" s="1"/>
  <c r="L914" i="2" a="1"/>
  <c r="L914" i="2" s="1"/>
  <c r="K915" i="2" s="1" a="1"/>
  <c r="K915" i="2" s="1"/>
  <c r="J915" i="2" a="1"/>
  <c r="J915" i="2" s="1"/>
  <c r="M914" i="2" l="1" a="1"/>
  <c r="M914" i="2" s="1"/>
  <c r="O914" i="2" s="1" a="1"/>
  <c r="O914" i="2" s="1"/>
  <c r="P915" i="2" s="1" a="1"/>
  <c r="P915" i="2" s="1"/>
  <c r="N915" i="2" l="1" a="1"/>
  <c r="N915" i="2" s="1"/>
  <c r="Q914" i="2" a="1"/>
  <c r="Q914" i="2" s="1"/>
  <c r="S915" i="2" s="1" a="1"/>
  <c r="S915" i="2" s="1"/>
  <c r="I915" i="2" s="1" a="1"/>
  <c r="I915" i="2" s="1"/>
  <c r="R915" i="2" l="1" a="1"/>
  <c r="R915" i="2" s="1"/>
  <c r="V915" i="2" s="1" a="1"/>
  <c r="V915" i="2" s="1"/>
  <c r="W915" i="2" s="1"/>
  <c r="T915" i="2"/>
  <c r="U915" i="2" s="1"/>
  <c r="J916" i="2" a="1"/>
  <c r="J916" i="2" s="1"/>
  <c r="L915" i="2" a="1"/>
  <c r="L915" i="2" s="1"/>
  <c r="K916" i="2" s="1" a="1"/>
  <c r="K916" i="2" s="1"/>
  <c r="M915" i="2" l="1" a="1"/>
  <c r="M915" i="2" s="1"/>
  <c r="O915" i="2" s="1" a="1"/>
  <c r="O915" i="2" s="1"/>
  <c r="P916" i="2" s="1" a="1"/>
  <c r="P916" i="2" s="1"/>
  <c r="N916" i="2" l="1" a="1"/>
  <c r="N916" i="2" s="1"/>
  <c r="Q915" i="2" a="1"/>
  <c r="Q915" i="2" s="1"/>
  <c r="R916" i="2" l="1" a="1"/>
  <c r="R916" i="2" s="1"/>
  <c r="S916" i="2" a="1"/>
  <c r="S916" i="2" s="1"/>
  <c r="I916" i="2" s="1" a="1"/>
  <c r="I916" i="2" s="1"/>
  <c r="T916" i="2"/>
  <c r="U916" i="2" s="1"/>
  <c r="V916" i="2" l="1" a="1"/>
  <c r="V916" i="2" s="1"/>
  <c r="W916" i="2" s="1"/>
  <c r="L916" i="2" a="1"/>
  <c r="L916" i="2" s="1"/>
  <c r="K917" i="2" s="1" a="1"/>
  <c r="K917" i="2" s="1"/>
  <c r="J917" i="2" a="1"/>
  <c r="J917" i="2" s="1"/>
  <c r="M916" i="2" l="1" a="1"/>
  <c r="M916" i="2" s="1"/>
  <c r="N917" i="2" s="1" a="1"/>
  <c r="N917" i="2" s="1"/>
  <c r="O916" i="2" l="1" a="1"/>
  <c r="O916" i="2" s="1"/>
  <c r="P917" i="2" s="1" a="1"/>
  <c r="P917" i="2" s="1"/>
  <c r="Q916" i="2" l="1" a="1"/>
  <c r="Q916" i="2" s="1"/>
  <c r="S917" i="2" s="1" a="1"/>
  <c r="S917" i="2" s="1"/>
  <c r="T917" i="2" l="1"/>
  <c r="U917" i="2" s="1"/>
  <c r="R917" i="2" a="1"/>
  <c r="R917" i="2" s="1"/>
  <c r="I917" i="2" a="1"/>
  <c r="I917" i="2" s="1"/>
  <c r="V917" i="2" s="1" a="1"/>
  <c r="V917" i="2" s="1"/>
  <c r="W917" i="2" s="1"/>
  <c r="J918" i="2" l="1" a="1"/>
  <c r="J918" i="2" s="1"/>
  <c r="L917" i="2" a="1"/>
  <c r="L917" i="2" s="1"/>
  <c r="K918" i="2" s="1" a="1"/>
  <c r="K918" i="2" s="1"/>
  <c r="M917" i="2" l="1" a="1"/>
  <c r="M917" i="2" s="1"/>
  <c r="O917" i="2" s="1" a="1"/>
  <c r="O917" i="2" s="1"/>
  <c r="N918" i="2" l="1" a="1"/>
  <c r="N918" i="2" s="1"/>
  <c r="P918" i="2" a="1"/>
  <c r="P918" i="2" s="1"/>
  <c r="Q917" i="2" a="1"/>
  <c r="Q917" i="2" s="1"/>
  <c r="S918" i="2" s="1" a="1"/>
  <c r="S918" i="2" s="1"/>
  <c r="I918" i="2" s="1" a="1"/>
  <c r="I918" i="2" s="1"/>
  <c r="R918" i="2" l="1" a="1"/>
  <c r="R918" i="2" s="1"/>
  <c r="V918" i="2" s="1" a="1"/>
  <c r="V918" i="2" s="1"/>
  <c r="W918" i="2" s="1"/>
  <c r="T918" i="2"/>
  <c r="U918" i="2" s="1"/>
  <c r="J919" i="2" a="1"/>
  <c r="J919" i="2" s="1"/>
  <c r="L918" i="2" l="1" a="1"/>
  <c r="L918" i="2" s="1"/>
  <c r="K919" i="2" s="1" a="1"/>
  <c r="K919" i="2" s="1"/>
  <c r="M918" i="2" l="1" a="1"/>
  <c r="M918" i="2" s="1"/>
  <c r="N919" i="2" s="1" a="1"/>
  <c r="N919" i="2" s="1"/>
  <c r="O918" i="2" l="1" a="1"/>
  <c r="O918" i="2" s="1"/>
  <c r="P919" i="2" s="1" a="1"/>
  <c r="P919" i="2" s="1"/>
  <c r="Q918" i="2" l="1" a="1"/>
  <c r="Q918" i="2" s="1"/>
  <c r="R919" i="2" s="1" a="1"/>
  <c r="R919" i="2" s="1"/>
  <c r="S919" i="2" l="1" a="1"/>
  <c r="S919" i="2" s="1"/>
  <c r="I919" i="2" s="1" a="1"/>
  <c r="I919" i="2" s="1"/>
  <c r="J920" i="2" s="1" a="1"/>
  <c r="J920" i="2" s="1"/>
  <c r="T919" i="2"/>
  <c r="U919" i="2" s="1"/>
  <c r="V919" i="2" l="1" a="1"/>
  <c r="V919" i="2" s="1"/>
  <c r="W919" i="2" s="1"/>
  <c r="L919" i="2" a="1"/>
  <c r="L919" i="2" s="1"/>
  <c r="K920" i="2" s="1" a="1"/>
  <c r="K920" i="2" s="1"/>
  <c r="M919" i="2" l="1" a="1"/>
  <c r="M919" i="2" s="1"/>
  <c r="N920" i="2" l="1" a="1"/>
  <c r="N920" i="2" s="1"/>
  <c r="O919" i="2" a="1"/>
  <c r="O919" i="2" s="1"/>
  <c r="P920" i="2" s="1" a="1"/>
  <c r="P920" i="2" s="1"/>
  <c r="Q919" i="2" l="1" a="1"/>
  <c r="Q919" i="2" s="1"/>
  <c r="S920" i="2" l="1" a="1"/>
  <c r="S920" i="2" s="1"/>
  <c r="T920" i="2"/>
  <c r="U920" i="2" s="1"/>
  <c r="R920" i="2" a="1"/>
  <c r="R920" i="2" s="1"/>
  <c r="I920" i="2" l="1" a="1"/>
  <c r="I920" i="2" s="1"/>
  <c r="V920" i="2" s="1" a="1"/>
  <c r="V920" i="2" s="1"/>
  <c r="W920" i="2" s="1"/>
  <c r="J921" i="2" l="1" a="1"/>
  <c r="J921" i="2" s="1"/>
  <c r="L920" i="2" a="1"/>
  <c r="L920" i="2" s="1"/>
  <c r="K921" i="2" s="1" a="1"/>
  <c r="K921" i="2" s="1"/>
  <c r="M920" i="2" l="1" a="1"/>
  <c r="M920" i="2" s="1"/>
  <c r="N921" i="2" s="1" a="1"/>
  <c r="N921" i="2" s="1"/>
  <c r="O920" i="2" l="1" a="1"/>
  <c r="O920" i="2" s="1"/>
  <c r="P921" i="2" s="1" a="1"/>
  <c r="P921" i="2" s="1"/>
  <c r="Q920" i="2" l="1" a="1"/>
  <c r="Q920" i="2" s="1"/>
  <c r="S921" i="2" s="1" a="1"/>
  <c r="S921" i="2" s="1"/>
  <c r="T921" i="2" l="1"/>
  <c r="U921" i="2" s="1"/>
  <c r="R921" i="2" a="1"/>
  <c r="R921" i="2" s="1"/>
  <c r="I921" i="2" a="1"/>
  <c r="I921" i="2" s="1"/>
  <c r="V921" i="2" l="1" a="1"/>
  <c r="V921" i="2" s="1"/>
  <c r="W921" i="2" s="1"/>
  <c r="J922" i="2" a="1"/>
  <c r="J922" i="2" s="1"/>
  <c r="L921" i="2" a="1"/>
  <c r="L921" i="2" s="1"/>
  <c r="K922" i="2" s="1" a="1"/>
  <c r="K922" i="2" s="1"/>
  <c r="M921" i="2" l="1" a="1"/>
  <c r="M921" i="2" s="1"/>
  <c r="N922" i="2" s="1" a="1"/>
  <c r="N922" i="2" s="1"/>
  <c r="O921" i="2" l="1" a="1"/>
  <c r="O921" i="2" s="1"/>
  <c r="P922" i="2" s="1" a="1"/>
  <c r="P922" i="2" s="1"/>
  <c r="Q921" i="2" a="1"/>
  <c r="Q921" i="2" s="1"/>
  <c r="T922" i="2" s="1"/>
  <c r="U922" i="2" s="1"/>
  <c r="S922" i="2" l="1" a="1"/>
  <c r="S922" i="2" s="1"/>
  <c r="R922" i="2" a="1"/>
  <c r="R922" i="2" s="1"/>
  <c r="I922" i="2" a="1"/>
  <c r="I922" i="2" s="1"/>
  <c r="V922" i="2" s="1" a="1"/>
  <c r="V922" i="2" s="1"/>
  <c r="W922" i="2" s="1"/>
  <c r="L922" i="2" l="1" a="1"/>
  <c r="L922" i="2" s="1"/>
  <c r="K923" i="2" s="1" a="1"/>
  <c r="K923" i="2" s="1"/>
  <c r="J923" i="2" a="1"/>
  <c r="J923" i="2" s="1"/>
  <c r="M922" i="2" a="1"/>
  <c r="M922" i="2" s="1"/>
  <c r="N923" i="2" l="1" a="1"/>
  <c r="N923" i="2" s="1"/>
  <c r="O922" i="2" a="1"/>
  <c r="O922" i="2" s="1"/>
  <c r="P923" i="2" s="1" a="1"/>
  <c r="P923" i="2" s="1"/>
  <c r="Q922" i="2" l="1" a="1"/>
  <c r="Q922" i="2" s="1"/>
  <c r="R923" i="2" l="1" a="1"/>
  <c r="R923" i="2" s="1"/>
  <c r="T923" i="2"/>
  <c r="U923" i="2" s="1"/>
  <c r="S923" i="2" a="1"/>
  <c r="S923" i="2" s="1"/>
  <c r="I923" i="2" s="1" a="1"/>
  <c r="I923" i="2" s="1"/>
  <c r="V923" i="2" l="1" a="1"/>
  <c r="V923" i="2" s="1"/>
  <c r="W923" i="2" s="1"/>
  <c r="J924" i="2" a="1"/>
  <c r="J924" i="2" s="1"/>
  <c r="L923" i="2" a="1"/>
  <c r="L923" i="2" s="1"/>
  <c r="K924" i="2" s="1" a="1"/>
  <c r="K924" i="2" s="1"/>
  <c r="M923" i="2" l="1" a="1"/>
  <c r="M923" i="2" s="1"/>
  <c r="O923" i="2" l="1" a="1"/>
  <c r="O923" i="2" s="1"/>
  <c r="P924" i="2" s="1" a="1"/>
  <c r="P924" i="2" s="1"/>
  <c r="N924" i="2" a="1"/>
  <c r="N924" i="2" s="1"/>
  <c r="Q923" i="2" l="1" a="1"/>
  <c r="Q923" i="2" s="1"/>
  <c r="T924" i="2"/>
  <c r="U924" i="2" s="1"/>
  <c r="R924" i="2" a="1"/>
  <c r="R924" i="2" s="1"/>
  <c r="S924" i="2" a="1"/>
  <c r="S924" i="2" s="1"/>
  <c r="I924" i="2" l="1" a="1"/>
  <c r="I924" i="2" s="1"/>
  <c r="L924" i="2" l="1" a="1"/>
  <c r="L924" i="2" s="1"/>
  <c r="K925" i="2" s="1" a="1"/>
  <c r="K925" i="2" s="1"/>
  <c r="J925" i="2" a="1"/>
  <c r="J925" i="2" s="1"/>
  <c r="V924" i="2" a="1"/>
  <c r="V924" i="2" s="1"/>
  <c r="W924" i="2" s="1"/>
  <c r="M924" i="2" l="1" a="1"/>
  <c r="M924" i="2" s="1"/>
  <c r="N925" i="2" l="1" a="1"/>
  <c r="N925" i="2" s="1"/>
  <c r="O924" i="2" a="1"/>
  <c r="O924" i="2" s="1"/>
  <c r="P925" i="2" s="1" a="1"/>
  <c r="P925" i="2" s="1"/>
  <c r="Q924" i="2" l="1" a="1"/>
  <c r="Q924" i="2" s="1"/>
  <c r="T925" i="2" l="1"/>
  <c r="U925" i="2" s="1"/>
  <c r="R925" i="2" a="1"/>
  <c r="R925" i="2" s="1"/>
  <c r="S925" i="2" a="1"/>
  <c r="S925" i="2" s="1"/>
  <c r="I925" i="2" l="1" a="1"/>
  <c r="I925" i="2" s="1"/>
  <c r="V925" i="2" s="1" a="1"/>
  <c r="V925" i="2" s="1"/>
  <c r="W925" i="2" s="1"/>
  <c r="L925" i="2" l="1" a="1"/>
  <c r="L925" i="2" s="1"/>
  <c r="K926" i="2" s="1" a="1"/>
  <c r="K926" i="2" s="1"/>
  <c r="J926" i="2" a="1"/>
  <c r="J926" i="2" s="1"/>
  <c r="M925" i="2" l="1" a="1"/>
  <c r="M925" i="2" s="1"/>
  <c r="N926" i="2" s="1" a="1"/>
  <c r="N926" i="2" s="1"/>
  <c r="O925" i="2" l="1" a="1"/>
  <c r="O925" i="2" s="1"/>
  <c r="P926" i="2" s="1" a="1"/>
  <c r="P926" i="2" s="1"/>
  <c r="Q925" i="2" l="1" a="1"/>
  <c r="Q925" i="2" s="1"/>
  <c r="S926" i="2" s="1" a="1"/>
  <c r="S926" i="2" s="1"/>
  <c r="R926" i="2" l="1" a="1"/>
  <c r="R926" i="2" s="1"/>
  <c r="T926" i="2"/>
  <c r="U926" i="2" s="1"/>
  <c r="I926" i="2" a="1"/>
  <c r="I926" i="2" s="1"/>
  <c r="V926" i="2" s="1" a="1"/>
  <c r="V926" i="2" s="1"/>
  <c r="W926" i="2" s="1"/>
  <c r="J927" i="2" l="1" a="1"/>
  <c r="J927" i="2" s="1"/>
  <c r="L926" i="2" a="1"/>
  <c r="L926" i="2" s="1"/>
  <c r="K927" i="2" s="1" a="1"/>
  <c r="K927" i="2" s="1"/>
  <c r="M926" i="2" l="1" a="1"/>
  <c r="M926" i="2" s="1"/>
  <c r="O926" i="2" s="1" a="1"/>
  <c r="O926" i="2" s="1"/>
  <c r="P927" i="2" s="1" a="1"/>
  <c r="P927" i="2" s="1"/>
  <c r="Q926" i="2" l="1" a="1"/>
  <c r="Q926" i="2" s="1"/>
  <c r="S927" i="2" s="1" a="1"/>
  <c r="S927" i="2" s="1"/>
  <c r="I927" i="2" s="1" a="1"/>
  <c r="I927" i="2" s="1"/>
  <c r="N927" i="2" a="1"/>
  <c r="N927" i="2" s="1"/>
  <c r="T927" i="2" l="1"/>
  <c r="U927" i="2" s="1"/>
  <c r="R927" i="2" a="1"/>
  <c r="R927" i="2" s="1"/>
  <c r="V927" i="2" s="1" a="1"/>
  <c r="V927" i="2" s="1"/>
  <c r="W927" i="2" s="1"/>
  <c r="J928" i="2" a="1"/>
  <c r="J928" i="2" s="1"/>
  <c r="L927" i="2" a="1"/>
  <c r="L927" i="2" s="1"/>
  <c r="K928" i="2" s="1" a="1"/>
  <c r="K928" i="2" s="1"/>
  <c r="M927" i="2" l="1" a="1"/>
  <c r="M927" i="2" s="1"/>
  <c r="O927" i="2" s="1" a="1"/>
  <c r="O927" i="2" s="1"/>
  <c r="N928" i="2" l="1" a="1"/>
  <c r="N928" i="2" s="1"/>
  <c r="P928" i="2" a="1"/>
  <c r="P928" i="2" s="1"/>
  <c r="Q927" i="2" a="1"/>
  <c r="Q927" i="2" s="1"/>
  <c r="T928" i="2" s="1"/>
  <c r="U928" i="2" s="1"/>
  <c r="R928" i="2" l="1" a="1"/>
  <c r="R928" i="2" s="1"/>
  <c r="S928" i="2" a="1"/>
  <c r="S928" i="2" s="1"/>
  <c r="I928" i="2" s="1" a="1"/>
  <c r="I928" i="2" s="1"/>
  <c r="V928" i="2" s="1" a="1"/>
  <c r="V928" i="2" s="1"/>
  <c r="W928" i="2" s="1"/>
  <c r="L928" i="2" l="1" a="1"/>
  <c r="L928" i="2" s="1"/>
  <c r="K929" i="2" s="1" a="1"/>
  <c r="K929" i="2" s="1"/>
  <c r="M928" i="2" a="1"/>
  <c r="M928" i="2" s="1"/>
  <c r="J929" i="2" a="1"/>
  <c r="J929" i="2" s="1"/>
  <c r="N929" i="2" l="1" a="1"/>
  <c r="N929" i="2" s="1"/>
  <c r="O928" i="2" a="1"/>
  <c r="O928" i="2" s="1"/>
  <c r="P929" i="2" s="1" a="1"/>
  <c r="P929" i="2" s="1"/>
  <c r="Q928" i="2" l="1" a="1"/>
  <c r="Q928" i="2" s="1"/>
  <c r="R929" i="2" l="1" a="1"/>
  <c r="R929" i="2" s="1"/>
  <c r="S929" i="2" a="1"/>
  <c r="S929" i="2" s="1"/>
  <c r="I929" i="2" s="1" a="1"/>
  <c r="I929" i="2" s="1"/>
  <c r="T929" i="2"/>
  <c r="U929" i="2" s="1"/>
  <c r="V929" i="2" l="1" a="1"/>
  <c r="V929" i="2" s="1"/>
  <c r="W929" i="2" s="1"/>
  <c r="L929" i="2" a="1"/>
  <c r="L929" i="2" s="1"/>
  <c r="K930" i="2" s="1" a="1"/>
  <c r="K930" i="2" s="1"/>
  <c r="J930" i="2" a="1"/>
  <c r="J930" i="2" s="1"/>
  <c r="M929" i="2" a="1"/>
  <c r="M929" i="2" s="1"/>
  <c r="N930" i="2" l="1" a="1"/>
  <c r="N930" i="2" s="1"/>
  <c r="O929" i="2" a="1"/>
  <c r="O929" i="2" s="1"/>
  <c r="P930" i="2" s="1" a="1"/>
  <c r="P930" i="2" s="1"/>
  <c r="Q929" i="2" l="1" a="1"/>
  <c r="Q929" i="2" s="1"/>
  <c r="T930" i="2" l="1"/>
  <c r="U930" i="2" s="1"/>
  <c r="S930" i="2" a="1"/>
  <c r="S930" i="2" s="1"/>
  <c r="R930" i="2" a="1"/>
  <c r="R930" i="2" s="1"/>
  <c r="I930" i="2" l="1" a="1"/>
  <c r="I930" i="2" s="1"/>
  <c r="V930" i="2" s="1" a="1"/>
  <c r="V930" i="2" s="1"/>
  <c r="W930" i="2" s="1"/>
  <c r="J931" i="2" l="1" a="1"/>
  <c r="J931" i="2" s="1"/>
  <c r="L930" i="2" a="1"/>
  <c r="L930" i="2" s="1"/>
  <c r="K931" i="2" s="1" a="1"/>
  <c r="K931" i="2" s="1"/>
  <c r="M930" i="2" l="1" a="1"/>
  <c r="M930" i="2" s="1"/>
  <c r="N931" i="2" s="1" a="1"/>
  <c r="N931" i="2" s="1"/>
  <c r="O930" i="2" l="1" a="1"/>
  <c r="O930" i="2" s="1"/>
  <c r="P931" i="2" s="1" a="1"/>
  <c r="P931" i="2" s="1"/>
  <c r="Q930" i="2" a="1"/>
  <c r="Q930" i="2" s="1"/>
  <c r="R931" i="2" s="1" a="1"/>
  <c r="R931" i="2" s="1"/>
  <c r="T931" i="2" l="1"/>
  <c r="U931" i="2" s="1"/>
  <c r="S931" i="2" a="1"/>
  <c r="S931" i="2" s="1"/>
  <c r="I931" i="2" s="1" a="1"/>
  <c r="I931" i="2" s="1"/>
  <c r="L931" i="2" l="1" a="1"/>
  <c r="L931" i="2" s="1"/>
  <c r="K932" i="2" s="1" a="1"/>
  <c r="K932" i="2" s="1"/>
  <c r="J932" i="2" a="1"/>
  <c r="J932" i="2" s="1"/>
  <c r="V931" i="2" a="1"/>
  <c r="V931" i="2" s="1"/>
  <c r="W931" i="2" s="1"/>
  <c r="M931" i="2" l="1" a="1"/>
  <c r="M931" i="2" s="1"/>
  <c r="N932" i="2" l="1" a="1"/>
  <c r="N932" i="2" s="1"/>
  <c r="O931" i="2" a="1"/>
  <c r="O931" i="2" s="1"/>
  <c r="P932" i="2" s="1" a="1"/>
  <c r="P932" i="2" s="1"/>
  <c r="Q931" i="2" l="1" a="1"/>
  <c r="Q931" i="2" s="1"/>
  <c r="S932" i="2" l="1" a="1"/>
  <c r="S932" i="2" s="1"/>
  <c r="R932" i="2" a="1"/>
  <c r="R932" i="2" s="1"/>
  <c r="T932" i="2"/>
  <c r="U932" i="2" s="1"/>
  <c r="I932" i="2" l="1" a="1"/>
  <c r="I932" i="2" s="1"/>
  <c r="V932" i="2" s="1" a="1"/>
  <c r="V932" i="2" s="1"/>
  <c r="W932" i="2" s="1"/>
  <c r="J933" i="2" l="1" a="1"/>
  <c r="J933" i="2" s="1"/>
  <c r="L932" i="2" a="1"/>
  <c r="L932" i="2" s="1"/>
  <c r="K933" i="2" s="1" a="1"/>
  <c r="K933" i="2" s="1"/>
  <c r="M932" i="2" l="1" a="1"/>
  <c r="M932" i="2" s="1"/>
  <c r="O932" i="2" l="1" a="1"/>
  <c r="O932" i="2" s="1"/>
  <c r="P933" i="2" s="1" a="1"/>
  <c r="P933" i="2" s="1"/>
  <c r="N933" i="2" a="1"/>
  <c r="N933" i="2" s="1"/>
  <c r="Q932" i="2" l="1" a="1"/>
  <c r="Q932" i="2" s="1"/>
  <c r="T933" i="2" s="1"/>
  <c r="U933" i="2" s="1"/>
  <c r="R933" i="2" l="1" a="1"/>
  <c r="R933" i="2" s="1"/>
  <c r="S933" i="2" a="1"/>
  <c r="S933" i="2" s="1"/>
  <c r="I933" i="2" s="1" a="1"/>
  <c r="I933" i="2" s="1"/>
  <c r="V933" i="2" s="1" a="1"/>
  <c r="V933" i="2" s="1"/>
  <c r="W933" i="2" s="1"/>
  <c r="L933" i="2" l="1" a="1"/>
  <c r="L933" i="2" s="1"/>
  <c r="K934" i="2" s="1" a="1"/>
  <c r="K934" i="2" s="1"/>
  <c r="J934" i="2" a="1"/>
  <c r="J934" i="2" s="1"/>
  <c r="M933" i="2" a="1"/>
  <c r="M933" i="2" s="1"/>
  <c r="N934" i="2" l="1" a="1"/>
  <c r="N934" i="2" s="1"/>
  <c r="O933" i="2" a="1"/>
  <c r="O933" i="2" s="1"/>
  <c r="P934" i="2" s="1" a="1"/>
  <c r="P934" i="2" s="1"/>
  <c r="Q933" i="2" l="1" a="1"/>
  <c r="Q933" i="2" s="1"/>
  <c r="T934" i="2" s="1"/>
  <c r="U934" i="2" s="1"/>
  <c r="R934" i="2" l="1" a="1"/>
  <c r="R934" i="2" s="1"/>
  <c r="S934" i="2" a="1"/>
  <c r="S934" i="2" s="1"/>
  <c r="I934" i="2" s="1" a="1"/>
  <c r="I934" i="2" s="1"/>
  <c r="V934" i="2" s="1" a="1"/>
  <c r="V934" i="2" s="1"/>
  <c r="W934" i="2" s="1"/>
  <c r="L934" i="2" l="1" a="1"/>
  <c r="L934" i="2" s="1"/>
  <c r="K935" i="2" s="1" a="1"/>
  <c r="K935" i="2" s="1"/>
  <c r="J935" i="2" a="1"/>
  <c r="J935" i="2" s="1"/>
  <c r="M934" i="2" l="1" a="1"/>
  <c r="M934" i="2" s="1"/>
  <c r="N935" i="2" s="1" a="1"/>
  <c r="N935" i="2" s="1"/>
  <c r="O934" i="2" l="1" a="1"/>
  <c r="O934" i="2" s="1"/>
  <c r="P935" i="2" s="1" a="1"/>
  <c r="P935" i="2" s="1"/>
  <c r="Q934" i="2" a="1"/>
  <c r="Q934" i="2" s="1"/>
  <c r="T935" i="2" l="1"/>
  <c r="U935" i="2" s="1"/>
  <c r="S935" i="2" a="1"/>
  <c r="S935" i="2" s="1"/>
  <c r="R935" i="2" a="1"/>
  <c r="R935" i="2" s="1"/>
  <c r="I935" i="2" l="1" a="1"/>
  <c r="I935" i="2" s="1"/>
  <c r="V935" i="2" s="1" a="1"/>
  <c r="V935" i="2" s="1"/>
  <c r="W935" i="2" s="1"/>
  <c r="J936" i="2" l="1" a="1"/>
  <c r="J936" i="2" s="1"/>
  <c r="L935" i="2" a="1"/>
  <c r="L935" i="2" s="1"/>
  <c r="K936" i="2" s="1" a="1"/>
  <c r="K936" i="2" s="1"/>
  <c r="M935" i="2" l="1" a="1"/>
  <c r="M935" i="2" s="1"/>
  <c r="O935" i="2" l="1" a="1"/>
  <c r="O935" i="2" s="1"/>
  <c r="P936" i="2" s="1" a="1"/>
  <c r="P936" i="2" s="1"/>
  <c r="N936" i="2" a="1"/>
  <c r="N936" i="2" s="1"/>
  <c r="Q935" i="2" l="1" a="1"/>
  <c r="Q935" i="2" s="1"/>
  <c r="T936" i="2" s="1"/>
  <c r="U936" i="2" s="1"/>
  <c r="S936" i="2" l="1" a="1"/>
  <c r="S936" i="2" s="1"/>
  <c r="R936" i="2" a="1"/>
  <c r="R936" i="2" s="1"/>
  <c r="I936" i="2" a="1"/>
  <c r="I936" i="2" s="1"/>
  <c r="V936" i="2" s="1" a="1"/>
  <c r="V936" i="2" s="1"/>
  <c r="W936" i="2" s="1"/>
  <c r="L936" i="2" l="1" a="1"/>
  <c r="L936" i="2" s="1"/>
  <c r="K937" i="2" s="1" a="1"/>
  <c r="K937" i="2" s="1"/>
  <c r="J937" i="2" a="1"/>
  <c r="J937" i="2" s="1"/>
  <c r="M936" i="2" a="1"/>
  <c r="M936" i="2" s="1"/>
  <c r="O936" i="2" l="1" a="1"/>
  <c r="O936" i="2" s="1"/>
  <c r="P937" i="2" s="1" a="1"/>
  <c r="P937" i="2" s="1"/>
  <c r="N937" i="2" a="1"/>
  <c r="N937" i="2" s="1"/>
  <c r="Q936" i="2" a="1"/>
  <c r="Q936" i="2" s="1"/>
  <c r="T937" i="2" l="1"/>
  <c r="U937" i="2" s="1"/>
  <c r="R937" i="2" a="1"/>
  <c r="R937" i="2" s="1"/>
  <c r="S937" i="2" a="1"/>
  <c r="S937" i="2" s="1"/>
  <c r="I937" i="2" l="1" a="1"/>
  <c r="I937" i="2" s="1"/>
  <c r="L937" i="2" l="1" a="1"/>
  <c r="L937" i="2" s="1"/>
  <c r="K938" i="2" s="1" a="1"/>
  <c r="K938" i="2" s="1"/>
  <c r="J938" i="2" a="1"/>
  <c r="J938" i="2" s="1"/>
  <c r="M937" i="2" a="1"/>
  <c r="M937" i="2" s="1"/>
  <c r="V937" i="2" a="1"/>
  <c r="V937" i="2" s="1"/>
  <c r="W937" i="2" s="1"/>
  <c r="O937" i="2" l="1" a="1"/>
  <c r="O937" i="2" s="1"/>
  <c r="P938" i="2" s="1" a="1"/>
  <c r="P938" i="2" s="1"/>
  <c r="N938" i="2" a="1"/>
  <c r="N938" i="2" s="1"/>
  <c r="Q937" i="2" a="1"/>
  <c r="Q937" i="2" s="1"/>
  <c r="T938" i="2" l="1"/>
  <c r="U938" i="2" s="1"/>
  <c r="R938" i="2" a="1"/>
  <c r="R938" i="2" s="1"/>
  <c r="S938" i="2" a="1"/>
  <c r="S938" i="2" s="1"/>
  <c r="I938" i="2" s="1" a="1"/>
  <c r="I938" i="2" s="1"/>
  <c r="V938" i="2" l="1" a="1"/>
  <c r="V938" i="2" s="1"/>
  <c r="W938" i="2" s="1"/>
  <c r="L938" i="2" a="1"/>
  <c r="L938" i="2" s="1"/>
  <c r="K939" i="2" s="1" a="1"/>
  <c r="K939" i="2" s="1"/>
  <c r="J939" i="2" a="1"/>
  <c r="J939" i="2" s="1"/>
  <c r="M938" i="2" l="1" a="1"/>
  <c r="M938" i="2" s="1"/>
  <c r="N939" i="2" l="1" a="1"/>
  <c r="N939" i="2" s="1"/>
  <c r="O938" i="2" a="1"/>
  <c r="O938" i="2" s="1"/>
  <c r="P939" i="2" s="1" a="1"/>
  <c r="P939" i="2" s="1"/>
  <c r="Q938" i="2" l="1" a="1"/>
  <c r="Q938" i="2" s="1"/>
  <c r="T939" i="2" l="1"/>
  <c r="U939" i="2" s="1"/>
  <c r="S939" i="2" a="1"/>
  <c r="S939" i="2" s="1"/>
  <c r="I939" i="2" s="1" a="1"/>
  <c r="I939" i="2" s="1"/>
  <c r="R939" i="2" a="1"/>
  <c r="R939" i="2" s="1"/>
  <c r="V939" i="2" l="1" a="1"/>
  <c r="V939" i="2" s="1"/>
  <c r="W939" i="2" s="1"/>
  <c r="L939" i="2" a="1"/>
  <c r="L939" i="2" s="1"/>
  <c r="K940" i="2" s="1" a="1"/>
  <c r="K940" i="2" s="1"/>
  <c r="J940" i="2" a="1"/>
  <c r="J940" i="2" s="1"/>
  <c r="M939" i="2" l="1" a="1"/>
  <c r="M939" i="2" s="1"/>
  <c r="O939" i="2" s="1" a="1"/>
  <c r="O939" i="2" s="1"/>
  <c r="P940" i="2" s="1" a="1"/>
  <c r="P940" i="2" s="1"/>
  <c r="Q939" i="2" l="1" a="1"/>
  <c r="Q939" i="2" s="1"/>
  <c r="N940" i="2" a="1"/>
  <c r="N940" i="2" s="1"/>
  <c r="T940" i="2"/>
  <c r="U940" i="2" s="1"/>
  <c r="R940" i="2" a="1"/>
  <c r="R940" i="2" s="1"/>
  <c r="S940" i="2" a="1"/>
  <c r="S940" i="2" s="1"/>
  <c r="I940" i="2" s="1" a="1"/>
  <c r="I940" i="2" s="1"/>
  <c r="V940" i="2" l="1" a="1"/>
  <c r="V940" i="2" s="1"/>
  <c r="W940" i="2" s="1"/>
  <c r="L940" i="2" a="1"/>
  <c r="L940" i="2" s="1"/>
  <c r="K941" i="2" s="1" a="1"/>
  <c r="K941" i="2" s="1"/>
  <c r="J941" i="2" a="1"/>
  <c r="J941" i="2" s="1"/>
  <c r="M940" i="2" a="1"/>
  <c r="M940" i="2" s="1"/>
  <c r="O940" i="2" l="1" a="1"/>
  <c r="O940" i="2" s="1"/>
  <c r="P941" i="2" s="1" a="1"/>
  <c r="P941" i="2" s="1"/>
  <c r="N941" i="2" a="1"/>
  <c r="N941" i="2" s="1"/>
  <c r="Q940" i="2" a="1"/>
  <c r="Q940" i="2" s="1"/>
  <c r="T941" i="2" l="1"/>
  <c r="U941" i="2" s="1"/>
  <c r="R941" i="2" a="1"/>
  <c r="R941" i="2" s="1"/>
  <c r="S941" i="2" a="1"/>
  <c r="S941" i="2" s="1"/>
  <c r="I941" i="2" s="1" a="1"/>
  <c r="I941" i="2" s="1"/>
  <c r="V941" i="2" l="1" a="1"/>
  <c r="V941" i="2" s="1"/>
  <c r="W941" i="2" s="1"/>
  <c r="J942" i="2" a="1"/>
  <c r="J942" i="2" s="1"/>
  <c r="L941" i="2" a="1"/>
  <c r="L941" i="2" s="1"/>
  <c r="K942" i="2" s="1" a="1"/>
  <c r="K942" i="2" s="1"/>
  <c r="M941" i="2" l="1" a="1"/>
  <c r="M941" i="2" s="1"/>
  <c r="N942" i="2" s="1" a="1"/>
  <c r="N942" i="2" s="1"/>
  <c r="O941" i="2" l="1" a="1"/>
  <c r="O941" i="2" s="1"/>
  <c r="P942" i="2" s="1" a="1"/>
  <c r="P942" i="2" s="1"/>
  <c r="Q941" i="2" l="1" a="1"/>
  <c r="Q941" i="2" s="1"/>
  <c r="S942" i="2" l="1" a="1"/>
  <c r="S942" i="2" s="1"/>
  <c r="R942" i="2" a="1"/>
  <c r="R942" i="2" s="1"/>
  <c r="T942" i="2"/>
  <c r="U942" i="2" s="1"/>
  <c r="I942" i="2" l="1" a="1"/>
  <c r="I942" i="2" s="1"/>
  <c r="V942" i="2" s="1" a="1"/>
  <c r="V942" i="2" s="1"/>
  <c r="W942" i="2" s="1"/>
  <c r="J943" i="2" l="1" a="1"/>
  <c r="J943" i="2" s="1"/>
  <c r="L942" i="2" a="1"/>
  <c r="L942" i="2" s="1"/>
  <c r="K943" i="2" s="1" a="1"/>
  <c r="K943" i="2" s="1"/>
  <c r="M942" i="2" l="1" a="1"/>
  <c r="M942" i="2" s="1"/>
  <c r="N943" i="2" s="1" a="1"/>
  <c r="N943" i="2" s="1"/>
  <c r="O942" i="2" l="1" a="1"/>
  <c r="O942" i="2" s="1"/>
  <c r="P943" i="2" s="1" a="1"/>
  <c r="P943" i="2" s="1"/>
  <c r="Q942" i="2" l="1" a="1"/>
  <c r="Q942" i="2" s="1"/>
  <c r="T943" i="2"/>
  <c r="U943" i="2" s="1"/>
  <c r="R943" i="2" a="1"/>
  <c r="R943" i="2" s="1"/>
  <c r="S943" i="2" a="1"/>
  <c r="S943" i="2" s="1"/>
  <c r="I943" i="2" s="1" a="1"/>
  <c r="I943" i="2" s="1"/>
  <c r="V943" i="2" l="1" a="1"/>
  <c r="V943" i="2" s="1"/>
  <c r="W943" i="2" s="1"/>
  <c r="J944" i="2" a="1"/>
  <c r="J944" i="2" s="1"/>
  <c r="L943" i="2" a="1"/>
  <c r="L943" i="2" s="1"/>
  <c r="K944" i="2" s="1" a="1"/>
  <c r="K944" i="2" s="1"/>
  <c r="M943" i="2" a="1"/>
  <c r="M943" i="2" s="1"/>
  <c r="N944" i="2" l="1" a="1"/>
  <c r="N944" i="2" s="1"/>
  <c r="O943" i="2" a="1"/>
  <c r="O943" i="2" s="1"/>
  <c r="P944" i="2" s="1" a="1"/>
  <c r="P944" i="2" s="1"/>
  <c r="Q943" i="2" l="1" a="1"/>
  <c r="Q943" i="2" s="1"/>
  <c r="T944" i="2" l="1"/>
  <c r="U944" i="2" s="1"/>
  <c r="S944" i="2" a="1"/>
  <c r="S944" i="2" s="1"/>
  <c r="R944" i="2" a="1"/>
  <c r="R944" i="2" s="1"/>
  <c r="I944" i="2" l="1" a="1"/>
  <c r="I944" i="2" s="1"/>
  <c r="V944" i="2" s="1" a="1"/>
  <c r="V944" i="2" s="1"/>
  <c r="W944" i="2" s="1"/>
  <c r="J945" i="2" l="1" a="1"/>
  <c r="J945" i="2" s="1"/>
  <c r="L944" i="2" a="1"/>
  <c r="L944" i="2" s="1"/>
  <c r="K945" i="2" s="1" a="1"/>
  <c r="K945" i="2" s="1"/>
  <c r="M944" i="2" l="1" a="1"/>
  <c r="M944" i="2" s="1"/>
  <c r="O944" i="2" l="1" a="1"/>
  <c r="O944" i="2" s="1"/>
  <c r="P945" i="2" s="1" a="1"/>
  <c r="P945" i="2" s="1"/>
  <c r="N945" i="2" a="1"/>
  <c r="N945" i="2" s="1"/>
  <c r="Q944" i="2" l="1" a="1"/>
  <c r="Q944" i="2" s="1"/>
  <c r="T945" i="2" l="1"/>
  <c r="U945" i="2" s="1"/>
  <c r="R945" i="2" a="1"/>
  <c r="R945" i="2" s="1"/>
  <c r="S945" i="2" a="1"/>
  <c r="S945" i="2" s="1"/>
  <c r="I945" i="2" s="1" a="1"/>
  <c r="I945" i="2" s="1"/>
  <c r="V945" i="2" l="1" a="1"/>
  <c r="V945" i="2" s="1"/>
  <c r="W945" i="2" s="1"/>
  <c r="L945" i="2" a="1"/>
  <c r="L945" i="2" s="1"/>
  <c r="K946" i="2" s="1" a="1"/>
  <c r="K946" i="2" s="1"/>
  <c r="J946" i="2" a="1"/>
  <c r="J946" i="2" s="1"/>
  <c r="M945" i="2" l="1" a="1"/>
  <c r="M945" i="2" s="1"/>
  <c r="N946" i="2" s="1" a="1"/>
  <c r="N946" i="2" s="1"/>
  <c r="O945" i="2" a="1"/>
  <c r="O945" i="2" s="1"/>
  <c r="P946" i="2" s="1" a="1"/>
  <c r="P946" i="2" s="1"/>
  <c r="Q945" i="2" l="1" a="1"/>
  <c r="Q945" i="2" s="1"/>
  <c r="T946" i="2" l="1"/>
  <c r="U946" i="2" s="1"/>
  <c r="S946" i="2" a="1"/>
  <c r="S946" i="2" s="1"/>
  <c r="I946" i="2" s="1" a="1"/>
  <c r="I946" i="2" s="1"/>
  <c r="R946" i="2" a="1"/>
  <c r="R946" i="2" s="1"/>
  <c r="V946" i="2" l="1" a="1"/>
  <c r="V946" i="2" s="1"/>
  <c r="W946" i="2" s="1"/>
  <c r="L946" i="2" a="1"/>
  <c r="L946" i="2" s="1"/>
  <c r="K947" i="2" s="1" a="1"/>
  <c r="K947" i="2" s="1"/>
  <c r="J947" i="2" a="1"/>
  <c r="J947" i="2" s="1"/>
  <c r="M946" i="2" a="1"/>
  <c r="M946" i="2" s="1"/>
  <c r="O946" i="2" l="1" a="1"/>
  <c r="O946" i="2" s="1"/>
  <c r="P947" i="2" s="1" a="1"/>
  <c r="P947" i="2" s="1"/>
  <c r="N947" i="2" a="1"/>
  <c r="N947" i="2" s="1"/>
  <c r="Q946" i="2" l="1" a="1"/>
  <c r="Q946" i="2" s="1"/>
  <c r="T947" i="2" l="1"/>
  <c r="U947" i="2" s="1"/>
  <c r="S947" i="2" a="1"/>
  <c r="S947" i="2" s="1"/>
  <c r="R947" i="2" a="1"/>
  <c r="R947" i="2" s="1"/>
  <c r="I947" i="2" l="1" a="1"/>
  <c r="I947" i="2" s="1"/>
  <c r="V947" i="2" s="1" a="1"/>
  <c r="V947" i="2" s="1"/>
  <c r="W947" i="2" s="1"/>
  <c r="L947" i="2" l="1" a="1"/>
  <c r="L947" i="2" s="1"/>
  <c r="K948" i="2" s="1" a="1"/>
  <c r="K948" i="2" s="1"/>
  <c r="J948" i="2" a="1"/>
  <c r="J948" i="2" s="1"/>
  <c r="M947" i="2" l="1" a="1"/>
  <c r="M947" i="2" s="1"/>
  <c r="N948" i="2" a="1"/>
  <c r="N948" i="2" s="1"/>
  <c r="O947" i="2" a="1"/>
  <c r="O947" i="2" s="1"/>
  <c r="P948" i="2" s="1" a="1"/>
  <c r="P948" i="2" s="1"/>
  <c r="Q947" i="2" l="1" a="1"/>
  <c r="Q947" i="2" s="1"/>
  <c r="T948" i="2" s="1"/>
  <c r="U948" i="2" s="1"/>
  <c r="R948" i="2" a="1"/>
  <c r="R948" i="2" s="1"/>
  <c r="S948" i="2" a="1"/>
  <c r="S948" i="2" s="1"/>
  <c r="I948" i="2" l="1" a="1"/>
  <c r="I948" i="2" s="1"/>
  <c r="V948" i="2" s="1" a="1"/>
  <c r="V948" i="2" s="1"/>
  <c r="W948" i="2" s="1"/>
  <c r="L948" i="2" l="1" a="1"/>
  <c r="L948" i="2" s="1"/>
  <c r="K949" i="2" s="1" a="1"/>
  <c r="K949" i="2" s="1"/>
  <c r="J949" i="2" a="1"/>
  <c r="J949" i="2" s="1"/>
  <c r="M948" i="2" a="1"/>
  <c r="M948" i="2" s="1"/>
  <c r="N949" i="2" l="1" a="1"/>
  <c r="N949" i="2" s="1"/>
  <c r="O948" i="2" a="1"/>
  <c r="O948" i="2" s="1"/>
  <c r="P949" i="2" s="1" a="1"/>
  <c r="P949" i="2" s="1"/>
  <c r="Q948" i="2" l="1" a="1"/>
  <c r="Q948" i="2" s="1"/>
  <c r="T949" i="2" l="1"/>
  <c r="U949" i="2" s="1"/>
  <c r="R949" i="2" a="1"/>
  <c r="R949" i="2" s="1"/>
  <c r="S949" i="2" a="1"/>
  <c r="S949" i="2" s="1"/>
  <c r="I949" i="2" s="1" a="1"/>
  <c r="I949" i="2" s="1"/>
  <c r="V949" i="2" l="1" a="1"/>
  <c r="V949" i="2" s="1"/>
  <c r="W949" i="2" s="1"/>
  <c r="J950" i="2" a="1"/>
  <c r="J950" i="2" s="1"/>
  <c r="L949" i="2" a="1"/>
  <c r="L949" i="2" s="1"/>
  <c r="K950" i="2" s="1" a="1"/>
  <c r="K950" i="2" s="1"/>
  <c r="M949" i="2" l="1" a="1"/>
  <c r="M949" i="2" s="1"/>
  <c r="N950" i="2" s="1" a="1"/>
  <c r="N950" i="2" s="1"/>
  <c r="O949" i="2" a="1"/>
  <c r="O949" i="2" s="1"/>
  <c r="P950" i="2" s="1" a="1"/>
  <c r="P950" i="2" s="1"/>
  <c r="Q949" i="2" l="1" a="1"/>
  <c r="Q949" i="2" s="1"/>
  <c r="T950" i="2" l="1"/>
  <c r="U950" i="2" s="1"/>
  <c r="R950" i="2" a="1"/>
  <c r="R950" i="2" s="1"/>
  <c r="S950" i="2" a="1"/>
  <c r="S950" i="2" s="1"/>
  <c r="I950" i="2" l="1" a="1"/>
  <c r="I950" i="2" s="1"/>
  <c r="V950" i="2" s="1" a="1"/>
  <c r="V950" i="2" s="1"/>
  <c r="W950" i="2" s="1"/>
  <c r="L950" i="2" l="1" a="1"/>
  <c r="L950" i="2" s="1"/>
  <c r="K951" i="2" s="1" a="1"/>
  <c r="K951" i="2" s="1"/>
  <c r="J951" i="2" a="1"/>
  <c r="J951" i="2" s="1"/>
  <c r="M950" i="2" a="1"/>
  <c r="M950" i="2" s="1"/>
  <c r="O950" i="2" l="1" a="1"/>
  <c r="O950" i="2" s="1"/>
  <c r="P951" i="2" s="1" a="1"/>
  <c r="P951" i="2" s="1"/>
  <c r="N951" i="2" a="1"/>
  <c r="N951" i="2" s="1"/>
  <c r="Q950" i="2" l="1" a="1"/>
  <c r="Q950" i="2" s="1"/>
  <c r="T951" i="2" s="1"/>
  <c r="U951" i="2" s="1"/>
  <c r="R951" i="2" a="1"/>
  <c r="R951" i="2" s="1"/>
  <c r="S951" i="2" a="1"/>
  <c r="S951" i="2" s="1"/>
  <c r="I951" i="2" s="1" a="1"/>
  <c r="I951" i="2" s="1"/>
  <c r="V951" i="2" l="1" a="1"/>
  <c r="V951" i="2" s="1"/>
  <c r="W951" i="2" s="1"/>
  <c r="L951" i="2" a="1"/>
  <c r="L951" i="2" s="1"/>
  <c r="K952" i="2" s="1" a="1"/>
  <c r="K952" i="2" s="1"/>
  <c r="J952" i="2" a="1"/>
  <c r="J952" i="2" s="1"/>
  <c r="M951" i="2" l="1" a="1"/>
  <c r="M951" i="2" s="1"/>
  <c r="O951" i="2" s="1" a="1"/>
  <c r="O951" i="2" s="1"/>
  <c r="N952" i="2" l="1" a="1"/>
  <c r="N952" i="2" s="1"/>
  <c r="P952" i="2" a="1"/>
  <c r="P952" i="2" s="1"/>
  <c r="Q951" i="2" a="1"/>
  <c r="Q951" i="2" s="1"/>
  <c r="T952" i="2" s="1"/>
  <c r="U952" i="2" s="1"/>
  <c r="R952" i="2" l="1" a="1"/>
  <c r="R952" i="2" s="1"/>
  <c r="S952" i="2" a="1"/>
  <c r="S952" i="2" s="1"/>
  <c r="I952" i="2" s="1" a="1"/>
  <c r="I952" i="2" s="1"/>
  <c r="V952" i="2" s="1" a="1"/>
  <c r="V952" i="2" s="1"/>
  <c r="L952" i="2" l="1" a="1"/>
  <c r="L952" i="2" s="1"/>
  <c r="K953" i="2" s="1" a="1"/>
  <c r="K953" i="2" s="1"/>
  <c r="J953" i="2" a="1"/>
  <c r="J953" i="2" s="1"/>
  <c r="M952" i="2" a="1"/>
  <c r="M952" i="2" s="1"/>
  <c r="W952" i="2"/>
  <c r="N953" i="2" l="1" a="1"/>
  <c r="N953" i="2" s="1"/>
  <c r="O952" i="2" a="1"/>
  <c r="O952" i="2" s="1"/>
  <c r="P953" i="2" s="1" a="1"/>
  <c r="P953" i="2" s="1"/>
  <c r="Q952" i="2" l="1" a="1"/>
  <c r="Q952" i="2" s="1"/>
  <c r="R953" i="2" l="1" a="1"/>
  <c r="R953" i="2" s="1"/>
  <c r="S953" i="2" a="1"/>
  <c r="S953" i="2" s="1"/>
  <c r="I953" i="2" s="1" a="1"/>
  <c r="I953" i="2" s="1"/>
  <c r="T953" i="2"/>
  <c r="U953" i="2" s="1"/>
  <c r="V953" i="2" l="1" a="1"/>
  <c r="V953" i="2" s="1"/>
  <c r="L953" i="2" a="1"/>
  <c r="L953" i="2" s="1"/>
  <c r="K954" i="2" s="1" a="1"/>
  <c r="K954" i="2" s="1"/>
  <c r="J954" i="2" a="1"/>
  <c r="J954" i="2" s="1"/>
  <c r="M953" i="2" a="1"/>
  <c r="M953" i="2" s="1"/>
  <c r="O953" i="2" s="1" a="1"/>
  <c r="O953" i="2" s="1"/>
  <c r="P954" i="2" s="1" a="1"/>
  <c r="P954" i="2" s="1"/>
  <c r="Q953" i="2" l="1" a="1"/>
  <c r="Q953" i="2" s="1"/>
  <c r="T954" i="2" s="1"/>
  <c r="U954" i="2" s="1"/>
  <c r="N954" i="2" a="1"/>
  <c r="N954" i="2" s="1"/>
  <c r="W953" i="2"/>
  <c r="R954" i="2" a="1"/>
  <c r="R954" i="2" s="1"/>
  <c r="S954" i="2" a="1"/>
  <c r="S954" i="2" s="1"/>
  <c r="I954" i="2" l="1" a="1"/>
  <c r="I954" i="2" s="1"/>
  <c r="V954" i="2" s="1" a="1"/>
  <c r="V954" i="2" s="1"/>
  <c r="L954" i="2" l="1" a="1"/>
  <c r="L954" i="2" s="1"/>
  <c r="K955" i="2" s="1" a="1"/>
  <c r="K955" i="2" s="1"/>
  <c r="J955" i="2" a="1"/>
  <c r="J955" i="2" s="1"/>
  <c r="M954" i="2" l="1" a="1"/>
  <c r="M954" i="2" s="1"/>
  <c r="N955" i="2" s="1" a="1"/>
  <c r="N955" i="2" s="1"/>
  <c r="O954" i="2" l="1" a="1"/>
  <c r="O954" i="2" s="1"/>
  <c r="P955" i="2" s="1" a="1"/>
  <c r="P955" i="2" s="1"/>
  <c r="Q954" i="2" l="1" a="1"/>
  <c r="Q954" i="2" s="1"/>
  <c r="T955" i="2" s="1"/>
  <c r="U955" i="2" s="1"/>
  <c r="W954" i="2"/>
  <c r="S955" i="2" l="1" a="1"/>
  <c r="S955" i="2" s="1"/>
  <c r="I955" i="2" s="1" a="1"/>
  <c r="I955" i="2" s="1"/>
  <c r="R955" i="2" a="1"/>
  <c r="R955" i="2" s="1"/>
  <c r="V955" i="2" l="1" a="1"/>
  <c r="V955" i="2" s="1"/>
  <c r="L955" i="2" a="1"/>
  <c r="L955" i="2" s="1"/>
  <c r="K956" i="2" s="1" a="1"/>
  <c r="K956" i="2" s="1"/>
  <c r="J956" i="2" a="1"/>
  <c r="J956" i="2" s="1"/>
  <c r="M955" i="2" l="1" a="1"/>
  <c r="M955" i="2" s="1"/>
  <c r="O955" i="2" s="1" a="1"/>
  <c r="O955" i="2" s="1"/>
  <c r="P956" i="2" s="1" a="1"/>
  <c r="P956" i="2" s="1"/>
  <c r="W955" i="2"/>
  <c r="N956" i="2" l="1" a="1"/>
  <c r="N956" i="2" s="1"/>
  <c r="Q955" i="2" a="1"/>
  <c r="Q955" i="2" s="1"/>
  <c r="T956" i="2" s="1"/>
  <c r="U956" i="2" s="1"/>
  <c r="S956" i="2" l="1" a="1"/>
  <c r="S956" i="2" s="1"/>
  <c r="I956" i="2" s="1" a="1"/>
  <c r="I956" i="2" s="1"/>
  <c r="R956" i="2" a="1"/>
  <c r="R956" i="2" s="1"/>
  <c r="V956" i="2" l="1" a="1"/>
  <c r="V956" i="2" s="1"/>
  <c r="L956" i="2" a="1"/>
  <c r="L956" i="2" s="1"/>
  <c r="K957" i="2" s="1" a="1"/>
  <c r="K957" i="2" s="1"/>
  <c r="J957" i="2" a="1"/>
  <c r="J957" i="2" s="1"/>
  <c r="M956" i="2" l="1" a="1"/>
  <c r="M956" i="2" s="1"/>
  <c r="N957" i="2" s="1" a="1"/>
  <c r="N957" i="2" s="1"/>
  <c r="O956" i="2" l="1" a="1"/>
  <c r="O956" i="2" s="1"/>
  <c r="P957" i="2" s="1" a="1"/>
  <c r="P957" i="2" s="1"/>
  <c r="Q956" i="2" l="1" a="1"/>
  <c r="Q956" i="2" s="1"/>
  <c r="T957" i="2" s="1"/>
  <c r="U957" i="2" s="1"/>
  <c r="W956" i="2"/>
  <c r="R957" i="2" l="1" a="1"/>
  <c r="R957" i="2" s="1"/>
  <c r="S957" i="2" a="1"/>
  <c r="S957" i="2" s="1"/>
  <c r="I957" i="2" s="1" a="1"/>
  <c r="I957" i="2" s="1"/>
  <c r="V957" i="2" s="1" a="1"/>
  <c r="V957" i="2" s="1"/>
  <c r="L957" i="2" l="1" a="1"/>
  <c r="L957" i="2" s="1"/>
  <c r="K958" i="2" s="1" a="1"/>
  <c r="K958" i="2" s="1"/>
  <c r="J958" i="2" a="1"/>
  <c r="J958" i="2" s="1"/>
  <c r="M957" i="2" l="1" a="1"/>
  <c r="M957" i="2" s="1"/>
  <c r="O957" i="2" s="1" a="1"/>
  <c r="O957" i="2" s="1"/>
  <c r="P958" i="2" s="1" a="1"/>
  <c r="P958" i="2" s="1"/>
  <c r="N958" i="2" l="1" a="1"/>
  <c r="N958" i="2" s="1"/>
  <c r="Q957" i="2" a="1"/>
  <c r="Q957" i="2" s="1"/>
  <c r="W957" i="2" l="1"/>
  <c r="T958" i="2"/>
  <c r="U958" i="2" s="1"/>
  <c r="R958" i="2" a="1"/>
  <c r="R958" i="2" s="1"/>
  <c r="S958" i="2" a="1"/>
  <c r="S958" i="2" s="1"/>
  <c r="I958" i="2" l="1" a="1"/>
  <c r="I958" i="2" s="1"/>
  <c r="V958" i="2" s="1" a="1"/>
  <c r="V958" i="2" s="1"/>
  <c r="L958" i="2" l="1" a="1"/>
  <c r="L958" i="2" s="1"/>
  <c r="K959" i="2" s="1" a="1"/>
  <c r="K959" i="2" s="1"/>
  <c r="J959" i="2" a="1"/>
  <c r="J959" i="2" s="1"/>
  <c r="M958" i="2" l="1" a="1"/>
  <c r="M958" i="2" s="1"/>
  <c r="N959" i="2" s="1" a="1"/>
  <c r="N959" i="2" s="1"/>
  <c r="O958" i="2" l="1" a="1"/>
  <c r="O958" i="2" s="1"/>
  <c r="P959" i="2" s="1" a="1"/>
  <c r="P959" i="2" s="1"/>
  <c r="Q958" i="2" l="1" a="1"/>
  <c r="Q958" i="2" s="1"/>
  <c r="T959" i="2" s="1"/>
  <c r="U959" i="2" s="1"/>
  <c r="W958" i="2"/>
  <c r="S959" i="2" l="1" a="1"/>
  <c r="S959" i="2" s="1"/>
  <c r="I959" i="2" s="1" a="1"/>
  <c r="I959" i="2" s="1"/>
  <c r="R959" i="2" a="1"/>
  <c r="R959" i="2" s="1"/>
  <c r="V959" i="2" l="1" a="1"/>
  <c r="V959" i="2" s="1"/>
  <c r="L959" i="2" a="1"/>
  <c r="L959" i="2" s="1"/>
  <c r="K960" i="2" s="1" a="1"/>
  <c r="K960" i="2" s="1"/>
  <c r="J960" i="2" a="1"/>
  <c r="J960" i="2" s="1"/>
  <c r="M959" i="2" l="1" a="1"/>
  <c r="M959" i="2" s="1"/>
  <c r="N960" i="2" s="1" a="1"/>
  <c r="N960" i="2" s="1"/>
  <c r="O959" i="2" l="1" a="1"/>
  <c r="O959" i="2" s="1"/>
  <c r="P960" i="2" s="1" a="1"/>
  <c r="P960" i="2" s="1"/>
  <c r="Q959" i="2" l="1" a="1"/>
  <c r="Q959" i="2" s="1"/>
  <c r="T960" i="2" s="1"/>
  <c r="U960" i="2" s="1"/>
  <c r="W959" i="2"/>
  <c r="S960" i="2" l="1" a="1"/>
  <c r="S960" i="2" s="1"/>
  <c r="R960" i="2" a="1"/>
  <c r="R960" i="2" s="1"/>
  <c r="I960" i="2" a="1"/>
  <c r="I960" i="2" s="1"/>
  <c r="V960" i="2" l="1" a="1"/>
  <c r="V960" i="2" s="1"/>
  <c r="L960" i="2" a="1"/>
  <c r="L960" i="2" s="1"/>
  <c r="K961" i="2" s="1" a="1"/>
  <c r="K961" i="2" s="1"/>
  <c r="J961" i="2" a="1"/>
  <c r="J961" i="2" s="1"/>
  <c r="M960" i="2" l="1" a="1"/>
  <c r="M960" i="2" s="1"/>
  <c r="O960" i="2" s="1" a="1"/>
  <c r="O960" i="2" s="1"/>
  <c r="P961" i="2" s="1" a="1"/>
  <c r="P961" i="2" s="1"/>
  <c r="N961" i="2" l="1" a="1"/>
  <c r="N961" i="2" s="1"/>
  <c r="Q960" i="2" a="1"/>
  <c r="Q960" i="2" s="1"/>
  <c r="T961" i="2" s="1"/>
  <c r="U961" i="2" s="1"/>
  <c r="W960" i="2"/>
  <c r="R961" i="2" l="1" a="1"/>
  <c r="R961" i="2" s="1"/>
  <c r="S961" i="2" a="1"/>
  <c r="S961" i="2" s="1"/>
  <c r="I961" i="2" s="1" a="1"/>
  <c r="I961" i="2" s="1"/>
  <c r="V961" i="2" s="1" a="1"/>
  <c r="V961" i="2" s="1"/>
  <c r="L961" i="2" l="1" a="1"/>
  <c r="L961" i="2" s="1"/>
  <c r="K962" i="2" s="1" a="1"/>
  <c r="K962" i="2" s="1"/>
  <c r="J962" i="2" a="1"/>
  <c r="J962" i="2" s="1"/>
  <c r="M961" i="2" l="1" a="1"/>
  <c r="M961" i="2" s="1"/>
  <c r="N962" i="2" s="1" a="1"/>
  <c r="N962" i="2" s="1"/>
  <c r="O961" i="2" l="1" a="1"/>
  <c r="O961" i="2" s="1"/>
  <c r="P962" i="2" s="1" a="1"/>
  <c r="P962" i="2" s="1"/>
  <c r="Q961" i="2" l="1" a="1"/>
  <c r="Q961" i="2" s="1"/>
  <c r="T962" i="2" s="1"/>
  <c r="U962" i="2" s="1"/>
  <c r="W961" i="2"/>
  <c r="S962" i="2" l="1" a="1"/>
  <c r="S962" i="2" s="1"/>
  <c r="R962" i="2" a="1"/>
  <c r="R962" i="2" s="1"/>
  <c r="I962" i="2" a="1"/>
  <c r="I962" i="2" s="1"/>
  <c r="V962" i="2" l="1" a="1"/>
  <c r="V962" i="2" s="1"/>
  <c r="L962" i="2" a="1"/>
  <c r="L962" i="2" s="1"/>
  <c r="K963" i="2" s="1" a="1"/>
  <c r="K963" i="2" s="1"/>
  <c r="J963" i="2" a="1"/>
  <c r="J963" i="2" s="1"/>
  <c r="M962" i="2" a="1"/>
  <c r="M962" i="2" s="1"/>
  <c r="N963" i="2" l="1" a="1"/>
  <c r="N963" i="2" s="1"/>
  <c r="O962" i="2" a="1"/>
  <c r="O962" i="2" s="1"/>
  <c r="P963" i="2" s="1" a="1"/>
  <c r="P963" i="2" s="1"/>
  <c r="Q962" i="2" l="1" a="1"/>
  <c r="Q962" i="2" s="1"/>
  <c r="W962" i="2" l="1"/>
  <c r="T963" i="2"/>
  <c r="U963" i="2" s="1"/>
  <c r="R963" i="2" a="1"/>
  <c r="R963" i="2" s="1"/>
  <c r="S963" i="2" a="1"/>
  <c r="S963" i="2" s="1"/>
  <c r="I963" i="2" l="1" a="1"/>
  <c r="I963" i="2" s="1"/>
  <c r="V963" i="2" s="1" a="1"/>
  <c r="V963" i="2" s="1"/>
  <c r="L963" i="2" l="1" a="1"/>
  <c r="L963" i="2" s="1"/>
  <c r="K964" i="2" s="1" a="1"/>
  <c r="K964" i="2" s="1"/>
  <c r="J964" i="2" a="1"/>
  <c r="J964" i="2" s="1"/>
  <c r="M963" i="2" a="1"/>
  <c r="M963" i="2" s="1"/>
  <c r="W963" i="2" l="1"/>
  <c r="O963" i="2" a="1"/>
  <c r="O963" i="2" s="1"/>
  <c r="P964" i="2" s="1" a="1"/>
  <c r="P964" i="2" s="1"/>
  <c r="N964" i="2" a="1"/>
  <c r="N964" i="2" s="1"/>
  <c r="Q963" i="2" a="1"/>
  <c r="Q963" i="2" s="1"/>
  <c r="T964" i="2" l="1"/>
  <c r="U964" i="2" s="1"/>
  <c r="R964" i="2" a="1"/>
  <c r="R964" i="2" s="1"/>
  <c r="S964" i="2" a="1"/>
  <c r="S964" i="2" s="1"/>
  <c r="I964" i="2" l="1" a="1"/>
  <c r="I964" i="2" s="1"/>
  <c r="V964" i="2" s="1" a="1"/>
  <c r="V964" i="2" s="1"/>
  <c r="L964" i="2" l="1" a="1"/>
  <c r="L964" i="2" s="1"/>
  <c r="K965" i="2" s="1" a="1"/>
  <c r="K965" i="2" s="1"/>
  <c r="J965" i="2" a="1"/>
  <c r="J965" i="2" s="1"/>
  <c r="M964" i="2" l="1" a="1"/>
  <c r="M964" i="2" s="1"/>
  <c r="N965" i="2" s="1" a="1"/>
  <c r="N965" i="2" s="1"/>
  <c r="O964" i="2" l="1" a="1"/>
  <c r="O964" i="2" s="1"/>
  <c r="P965" i="2" s="1" a="1"/>
  <c r="P965" i="2" s="1"/>
  <c r="Q964" i="2" l="1" a="1"/>
  <c r="Q964" i="2" s="1"/>
  <c r="W964" i="2"/>
  <c r="T965" i="2"/>
  <c r="U965" i="2" s="1"/>
  <c r="R965" i="2" a="1"/>
  <c r="R965" i="2" s="1"/>
  <c r="S965" i="2" a="1"/>
  <c r="S965" i="2" s="1"/>
  <c r="I965" i="2" l="1" a="1"/>
  <c r="I965" i="2" s="1"/>
  <c r="V965" i="2" s="1" a="1"/>
  <c r="V965" i="2" s="1"/>
  <c r="L965" i="2" l="1" a="1"/>
  <c r="L965" i="2" s="1"/>
  <c r="K966" i="2" s="1" a="1"/>
  <c r="K966" i="2" s="1"/>
  <c r="J966" i="2" a="1"/>
  <c r="J966" i="2" s="1"/>
  <c r="M965" i="2" l="1" a="1"/>
  <c r="M965" i="2" s="1"/>
  <c r="N966" i="2" s="1" a="1"/>
  <c r="N966" i="2" s="1"/>
  <c r="O965" i="2" l="1" a="1"/>
  <c r="O965" i="2" s="1"/>
  <c r="P966" i="2" s="1" a="1"/>
  <c r="P966" i="2" s="1"/>
  <c r="W965" i="2"/>
  <c r="Q965" i="2" l="1" a="1"/>
  <c r="Q965" i="2" s="1"/>
  <c r="R966" i="2" s="1" a="1"/>
  <c r="R966" i="2" s="1"/>
  <c r="T966" i="2" l="1"/>
  <c r="U966" i="2" s="1"/>
  <c r="S966" i="2" a="1"/>
  <c r="S966" i="2" s="1"/>
  <c r="I966" i="2" s="1" a="1"/>
  <c r="I966" i="2" s="1"/>
  <c r="V966" i="2" s="1" a="1"/>
  <c r="V966" i="2" s="1"/>
  <c r="J967" i="2" l="1" a="1"/>
  <c r="J967" i="2" s="1"/>
  <c r="L966" i="2" a="1"/>
  <c r="L966" i="2" s="1"/>
  <c r="K967" i="2" s="1" a="1"/>
  <c r="K967" i="2" s="1"/>
  <c r="M966" i="2" l="1" a="1"/>
  <c r="M966" i="2" s="1"/>
  <c r="O966" i="2" s="1" a="1"/>
  <c r="O966" i="2" s="1"/>
  <c r="P967" i="2" s="1" a="1"/>
  <c r="P967" i="2" s="1"/>
  <c r="W966" i="2"/>
  <c r="Q966" i="2" l="1" a="1"/>
  <c r="Q966" i="2" s="1"/>
  <c r="T967" i="2" s="1"/>
  <c r="U967" i="2" s="1"/>
  <c r="N967" i="2" a="1"/>
  <c r="N967" i="2" s="1"/>
  <c r="S967" i="2" l="1" a="1"/>
  <c r="S967" i="2" s="1"/>
  <c r="I967" i="2" s="1" a="1"/>
  <c r="I967" i="2" s="1"/>
  <c r="R967" i="2" a="1"/>
  <c r="R967" i="2" s="1"/>
  <c r="V967" i="2" l="1" a="1"/>
  <c r="V967" i="2" s="1"/>
  <c r="W967" i="2" s="1"/>
  <c r="L967" i="2" a="1"/>
  <c r="L967" i="2" s="1"/>
  <c r="K968" i="2" s="1" a="1"/>
  <c r="K968" i="2" s="1"/>
  <c r="J968" i="2" a="1"/>
  <c r="J968" i="2" s="1"/>
  <c r="M967" i="2" a="1"/>
  <c r="M967" i="2" s="1"/>
  <c r="O967" i="2" s="1" a="1"/>
  <c r="O967" i="2" s="1"/>
  <c r="P968" i="2" s="1" a="1"/>
  <c r="P968" i="2" s="1"/>
  <c r="N968" i="2" l="1" a="1"/>
  <c r="N968" i="2" s="1"/>
  <c r="Q967" i="2" a="1"/>
  <c r="Q967" i="2" s="1"/>
  <c r="T968" i="2" s="1"/>
  <c r="U968" i="2" s="1"/>
  <c r="S968" i="2" l="1" a="1"/>
  <c r="S968" i="2" s="1"/>
  <c r="I968" i="2" s="1" a="1"/>
  <c r="I968" i="2" s="1"/>
  <c r="R968" i="2" a="1"/>
  <c r="R968" i="2" s="1"/>
  <c r="V968" i="2" l="1" a="1"/>
  <c r="V968" i="2" s="1"/>
  <c r="W968" i="2" s="1"/>
  <c r="L968" i="2" a="1"/>
  <c r="L968" i="2" s="1"/>
  <c r="K969" i="2" s="1" a="1"/>
  <c r="K969" i="2" s="1"/>
  <c r="J969" i="2" a="1"/>
  <c r="J969" i="2" s="1"/>
  <c r="M968" i="2" l="1" a="1"/>
  <c r="M968" i="2" s="1"/>
  <c r="O968" i="2" s="1" a="1"/>
  <c r="O968" i="2" s="1"/>
  <c r="N969" i="2" l="1" a="1"/>
  <c r="N969" i="2" s="1"/>
  <c r="P969" i="2" a="1"/>
  <c r="P969" i="2" s="1"/>
  <c r="Q968" i="2" a="1"/>
  <c r="Q968" i="2" s="1"/>
  <c r="T969" i="2" s="1"/>
  <c r="U969" i="2" s="1"/>
  <c r="S969" i="2" l="1" a="1"/>
  <c r="S969" i="2" s="1"/>
  <c r="I969" i="2" s="1" a="1"/>
  <c r="I969" i="2" s="1"/>
  <c r="R969" i="2" a="1"/>
  <c r="R969" i="2" s="1"/>
  <c r="V969" i="2" l="1" a="1"/>
  <c r="V969" i="2" s="1"/>
  <c r="L969" i="2" a="1"/>
  <c r="L969" i="2" s="1"/>
  <c r="K970" i="2" s="1" a="1"/>
  <c r="K970" i="2" s="1"/>
  <c r="J970" i="2" a="1"/>
  <c r="J970" i="2" s="1"/>
  <c r="M969" i="2" l="1" a="1"/>
  <c r="M969" i="2" s="1"/>
  <c r="N970" i="2" s="1" a="1"/>
  <c r="N970" i="2" s="1"/>
  <c r="O969" i="2" l="1" a="1"/>
  <c r="O969" i="2" s="1"/>
  <c r="P970" i="2" s="1" a="1"/>
  <c r="P970" i="2" s="1"/>
  <c r="Q969" i="2" l="1" a="1"/>
  <c r="Q969" i="2" s="1"/>
  <c r="T970" i="2" s="1"/>
  <c r="U970" i="2" s="1"/>
  <c r="W969" i="2"/>
  <c r="S970" i="2" l="1" a="1"/>
  <c r="S970" i="2" s="1"/>
  <c r="R970" i="2" a="1"/>
  <c r="R970" i="2" s="1"/>
  <c r="I970" i="2" a="1"/>
  <c r="I970" i="2" s="1"/>
  <c r="V970" i="2" l="1" a="1"/>
  <c r="V970" i="2" s="1"/>
  <c r="L970" i="2" a="1"/>
  <c r="L970" i="2" s="1"/>
  <c r="K971" i="2" s="1" a="1"/>
  <c r="K971" i="2" s="1"/>
  <c r="J971" i="2" a="1"/>
  <c r="J971" i="2" s="1"/>
  <c r="M970" i="2" l="1" a="1"/>
  <c r="M970" i="2" s="1"/>
  <c r="O970" i="2" s="1" a="1"/>
  <c r="O970" i="2" s="1"/>
  <c r="P971" i="2" s="1" a="1"/>
  <c r="P971" i="2" s="1"/>
  <c r="N971" i="2" l="1" a="1"/>
  <c r="N971" i="2" s="1"/>
  <c r="Q970" i="2" a="1"/>
  <c r="Q970" i="2" s="1"/>
  <c r="T971" i="2" s="1"/>
  <c r="U971" i="2" s="1"/>
  <c r="W970" i="2"/>
  <c r="R971" i="2" l="1" a="1"/>
  <c r="R971" i="2" s="1"/>
  <c r="S971" i="2" a="1"/>
  <c r="S971" i="2" s="1"/>
  <c r="I971" i="2" s="1" a="1"/>
  <c r="I971" i="2" s="1"/>
  <c r="V971" i="2" s="1" a="1"/>
  <c r="V971" i="2" s="1"/>
  <c r="L971" i="2" l="1" a="1"/>
  <c r="L971" i="2" s="1"/>
  <c r="K972" i="2" s="1" a="1"/>
  <c r="K972" i="2" s="1"/>
  <c r="J972" i="2" a="1"/>
  <c r="J972" i="2" s="1"/>
  <c r="M971" i="2" l="1" a="1"/>
  <c r="M971" i="2" s="1"/>
  <c r="O971" i="2" s="1" a="1"/>
  <c r="O971" i="2" s="1"/>
  <c r="P972" i="2" s="1" a="1"/>
  <c r="P972" i="2" s="1"/>
  <c r="N972" i="2" l="1" a="1"/>
  <c r="N972" i="2" s="1"/>
  <c r="Q971" i="2" a="1"/>
  <c r="Q971" i="2" s="1"/>
  <c r="T972" i="2" s="1"/>
  <c r="U972" i="2" s="1"/>
  <c r="W971" i="2"/>
  <c r="S972" i="2" l="1" a="1"/>
  <c r="S972" i="2" s="1"/>
  <c r="I972" i="2" s="1" a="1"/>
  <c r="I972" i="2" s="1"/>
  <c r="R972" i="2" a="1"/>
  <c r="R972" i="2" s="1"/>
  <c r="V972" i="2" l="1" a="1"/>
  <c r="V972" i="2" s="1"/>
  <c r="L972" i="2" a="1"/>
  <c r="L972" i="2" s="1"/>
  <c r="K973" i="2" s="1" a="1"/>
  <c r="K973" i="2" s="1"/>
  <c r="J973" i="2" a="1"/>
  <c r="J973" i="2" s="1"/>
  <c r="M972" i="2" l="1" a="1"/>
  <c r="M972" i="2" s="1"/>
  <c r="N973" i="2" s="1" a="1"/>
  <c r="N973" i="2" s="1"/>
  <c r="O972" i="2" l="1" a="1"/>
  <c r="O972" i="2" s="1"/>
  <c r="P973" i="2" s="1" a="1"/>
  <c r="P973" i="2" s="1"/>
  <c r="W972" i="2"/>
  <c r="Q972" i="2" l="1" a="1"/>
  <c r="Q972" i="2" s="1"/>
  <c r="T973" i="2" s="1"/>
  <c r="U973" i="2" s="1"/>
  <c r="R973" i="2" l="1" a="1"/>
  <c r="R973" i="2" s="1"/>
  <c r="S973" i="2" a="1"/>
  <c r="S973" i="2" s="1"/>
  <c r="I973" i="2" s="1" a="1"/>
  <c r="I973" i="2" s="1"/>
  <c r="J974" i="2" s="1" a="1"/>
  <c r="J974" i="2" s="1"/>
  <c r="V973" i="2" l="1" a="1"/>
  <c r="V973" i="2" s="1"/>
  <c r="L973" i="2" a="1"/>
  <c r="L973" i="2" s="1"/>
  <c r="K974" i="2" s="1" a="1"/>
  <c r="K974" i="2" s="1"/>
  <c r="M973" i="2" l="1" a="1"/>
  <c r="M973" i="2" s="1"/>
  <c r="N974" i="2" s="1" a="1"/>
  <c r="N974" i="2" s="1"/>
  <c r="O973" i="2" l="1" a="1"/>
  <c r="O973" i="2" s="1"/>
  <c r="P974" i="2" s="1" a="1"/>
  <c r="P974" i="2" s="1"/>
  <c r="Q973" i="2" l="1" a="1"/>
  <c r="Q973" i="2" s="1"/>
  <c r="T974" i="2" s="1"/>
  <c r="U974" i="2" s="1"/>
  <c r="W973" i="2"/>
  <c r="R974" i="2" l="1" a="1"/>
  <c r="R974" i="2" s="1"/>
  <c r="S974" i="2" a="1"/>
  <c r="S974" i="2" s="1"/>
  <c r="I974" i="2" s="1" a="1"/>
  <c r="I974" i="2" s="1"/>
  <c r="V974" i="2" l="1" a="1"/>
  <c r="V974" i="2" s="1"/>
  <c r="J975" i="2" a="1"/>
  <c r="J975" i="2" s="1"/>
  <c r="L974" i="2" a="1"/>
  <c r="L974" i="2" s="1"/>
  <c r="K975" i="2" s="1" a="1"/>
  <c r="K975" i="2" s="1"/>
  <c r="M974" i="2" l="1" a="1"/>
  <c r="M974" i="2" s="1"/>
  <c r="N975" i="2" l="1" a="1"/>
  <c r="N975" i="2" s="1"/>
  <c r="O974" i="2" a="1"/>
  <c r="O974" i="2" s="1"/>
  <c r="P975" i="2" s="1" a="1"/>
  <c r="P975" i="2" s="1"/>
  <c r="Q974" i="2" l="1" a="1"/>
  <c r="Q974" i="2" s="1"/>
  <c r="T975" i="2" s="1"/>
  <c r="U975" i="2" s="1"/>
  <c r="W974" i="2"/>
  <c r="R975" i="2" l="1" a="1"/>
  <c r="R975" i="2" s="1"/>
  <c r="S975" i="2" a="1"/>
  <c r="S975" i="2" s="1"/>
  <c r="I975" i="2" l="1" a="1"/>
  <c r="I975" i="2" s="1"/>
  <c r="V975" i="2" s="1" a="1"/>
  <c r="V975" i="2" s="1"/>
  <c r="J976" i="2" l="1" a="1"/>
  <c r="J976" i="2" s="1"/>
  <c r="L975" i="2" a="1"/>
  <c r="L975" i="2" s="1"/>
  <c r="K976" i="2" s="1" a="1"/>
  <c r="K976" i="2" s="1"/>
  <c r="M975" i="2" l="1" a="1"/>
  <c r="M975" i="2" s="1"/>
  <c r="N976" i="2" s="1" a="1"/>
  <c r="N976" i="2" s="1"/>
  <c r="W975" i="2"/>
  <c r="O975" i="2" l="1" a="1"/>
  <c r="O975" i="2" s="1"/>
  <c r="P976" i="2" s="1" a="1"/>
  <c r="P976" i="2" s="1"/>
  <c r="Q975" i="2" l="1" a="1"/>
  <c r="Q975" i="2" s="1"/>
  <c r="T976" i="2" l="1"/>
  <c r="U976" i="2" s="1"/>
  <c r="R976" i="2" a="1"/>
  <c r="R976" i="2" s="1"/>
  <c r="S976" i="2" a="1"/>
  <c r="S976" i="2" s="1"/>
  <c r="I976" i="2" l="1" a="1"/>
  <c r="I976" i="2" s="1"/>
  <c r="V976" i="2" s="1" a="1"/>
  <c r="V976" i="2" s="1"/>
  <c r="W976" i="2" s="1"/>
  <c r="L976" i="2" l="1" a="1"/>
  <c r="L976" i="2" s="1"/>
  <c r="K977" i="2" s="1" a="1"/>
  <c r="K977" i="2" s="1"/>
  <c r="J977" i="2" a="1"/>
  <c r="J977" i="2" s="1"/>
  <c r="M976" i="2" l="1" a="1"/>
  <c r="M976" i="2" s="1"/>
  <c r="N977" i="2" s="1" a="1"/>
  <c r="N977" i="2" s="1"/>
  <c r="O976" i="2" l="1" a="1"/>
  <c r="O976" i="2" s="1"/>
  <c r="P977" i="2" s="1" a="1"/>
  <c r="P977" i="2" s="1"/>
  <c r="Q976" i="2" l="1" a="1"/>
  <c r="Q976" i="2" s="1"/>
  <c r="S977" i="2" s="1" a="1"/>
  <c r="S977" i="2" s="1"/>
  <c r="I977" i="2" s="1" a="1"/>
  <c r="I977" i="2" s="1"/>
  <c r="T977" i="2" l="1"/>
  <c r="U977" i="2" s="1"/>
  <c r="R977" i="2" a="1"/>
  <c r="R977" i="2" s="1"/>
  <c r="V977" i="2" s="1" a="1"/>
  <c r="V977" i="2" s="1"/>
  <c r="W977" i="2" s="1"/>
  <c r="J978" i="2" a="1"/>
  <c r="J978" i="2" s="1"/>
  <c r="L977" i="2" l="1" a="1"/>
  <c r="L977" i="2" s="1"/>
  <c r="K978" i="2" s="1" a="1"/>
  <c r="K978" i="2" s="1"/>
  <c r="M977" i="2" l="1" a="1"/>
  <c r="M977" i="2" s="1"/>
  <c r="O977" i="2" s="1" a="1"/>
  <c r="O977" i="2" s="1"/>
  <c r="P978" i="2" s="1" a="1"/>
  <c r="P978" i="2" s="1"/>
  <c r="Q977" i="2" l="1" a="1"/>
  <c r="Q977" i="2" s="1"/>
  <c r="N978" i="2" a="1"/>
  <c r="N978" i="2" s="1"/>
  <c r="S978" i="2" a="1"/>
  <c r="S978" i="2" s="1"/>
  <c r="I978" i="2" s="1" a="1"/>
  <c r="I978" i="2" s="1"/>
  <c r="R978" i="2" a="1"/>
  <c r="R978" i="2" s="1"/>
  <c r="T978" i="2"/>
  <c r="U978" i="2" s="1"/>
  <c r="V978" i="2" l="1" a="1"/>
  <c r="V978" i="2" s="1"/>
  <c r="W978" i="2" s="1"/>
  <c r="L978" i="2" a="1"/>
  <c r="L978" i="2" s="1"/>
  <c r="K979" i="2" s="1" a="1"/>
  <c r="K979" i="2" s="1"/>
  <c r="J979" i="2" a="1"/>
  <c r="J979" i="2" s="1"/>
  <c r="M978" i="2" l="1" a="1"/>
  <c r="M978" i="2" s="1"/>
  <c r="O978" i="2" s="1" a="1"/>
  <c r="O978" i="2" s="1"/>
  <c r="P979" i="2" s="1" a="1"/>
  <c r="P979" i="2" s="1"/>
  <c r="N979" i="2" l="1" a="1"/>
  <c r="N979" i="2" s="1"/>
  <c r="Q978" i="2" a="1"/>
  <c r="Q978" i="2" s="1"/>
  <c r="S979" i="2" s="1" a="1"/>
  <c r="S979" i="2" s="1"/>
  <c r="T979" i="2" l="1"/>
  <c r="U979" i="2" s="1"/>
  <c r="R979" i="2" a="1"/>
  <c r="R979" i="2" s="1"/>
  <c r="I979" i="2" a="1"/>
  <c r="I979" i="2" s="1"/>
  <c r="V979" i="2" l="1" a="1"/>
  <c r="V979" i="2" s="1"/>
  <c r="W979" i="2" s="1"/>
  <c r="L979" i="2" a="1"/>
  <c r="L979" i="2" s="1"/>
  <c r="K980" i="2" s="1" a="1"/>
  <c r="K980" i="2" s="1"/>
  <c r="J980" i="2" a="1"/>
  <c r="J980" i="2" s="1"/>
  <c r="M979" i="2" a="1"/>
  <c r="M979" i="2" s="1"/>
  <c r="O979" i="2" l="1" a="1"/>
  <c r="O979" i="2" s="1"/>
  <c r="P980" i="2" s="1" a="1"/>
  <c r="P980" i="2" s="1"/>
  <c r="N980" i="2" a="1"/>
  <c r="N980" i="2" s="1"/>
  <c r="Q979" i="2" l="1" a="1"/>
  <c r="Q979" i="2" s="1"/>
  <c r="S980" i="2" s="1" a="1"/>
  <c r="S980" i="2" s="1"/>
  <c r="R980" i="2" l="1" a="1"/>
  <c r="R980" i="2" s="1"/>
  <c r="T980" i="2"/>
  <c r="U980" i="2" s="1"/>
  <c r="I980" i="2" a="1"/>
  <c r="I980" i="2" s="1"/>
  <c r="V980" i="2" s="1" a="1"/>
  <c r="V980" i="2" s="1"/>
  <c r="J981" i="2" l="1" a="1"/>
  <c r="J981" i="2" s="1"/>
  <c r="L980" i="2" a="1"/>
  <c r="L980" i="2" s="1"/>
  <c r="K981" i="2" s="1" a="1"/>
  <c r="K981" i="2" s="1"/>
  <c r="W980" i="2"/>
  <c r="M980" i="2" l="1" a="1"/>
  <c r="M980" i="2" s="1"/>
  <c r="O980" i="2" s="1" a="1"/>
  <c r="O980" i="2" s="1"/>
  <c r="P981" i="2" s="1" a="1"/>
  <c r="P981" i="2" s="1"/>
  <c r="Q980" i="2" l="1" a="1"/>
  <c r="Q980" i="2" s="1"/>
  <c r="S981" i="2" s="1" a="1"/>
  <c r="S981" i="2" s="1"/>
  <c r="I981" i="2" s="1" a="1"/>
  <c r="I981" i="2" s="1"/>
  <c r="J982" i="2" s="1" a="1"/>
  <c r="J982" i="2" s="1"/>
  <c r="N981" i="2" a="1"/>
  <c r="N981" i="2" s="1"/>
  <c r="R981" i="2" l="1" a="1"/>
  <c r="R981" i="2" s="1"/>
  <c r="V981" i="2" s="1" a="1"/>
  <c r="V981" i="2" s="1"/>
  <c r="T981" i="2"/>
  <c r="U981" i="2" s="1"/>
  <c r="L981" i="2" l="1" a="1"/>
  <c r="L981" i="2" s="1"/>
  <c r="K982" i="2" s="1" a="1"/>
  <c r="K982" i="2" s="1"/>
  <c r="M981" i="2" a="1"/>
  <c r="M981" i="2" s="1"/>
  <c r="W981" i="2"/>
  <c r="N982" i="2" l="1" a="1"/>
  <c r="N982" i="2" s="1"/>
  <c r="O981" i="2" a="1"/>
  <c r="O981" i="2" s="1"/>
  <c r="P982" i="2" s="1" a="1"/>
  <c r="P982" i="2" s="1"/>
  <c r="Q981" i="2" l="1" a="1"/>
  <c r="Q981" i="2" s="1"/>
  <c r="S982" i="2" l="1" a="1"/>
  <c r="S982" i="2" s="1"/>
  <c r="I982" i="2" s="1" a="1"/>
  <c r="I982" i="2" s="1"/>
  <c r="R982" i="2" a="1"/>
  <c r="R982" i="2" s="1"/>
  <c r="T982" i="2"/>
  <c r="U982" i="2" s="1"/>
  <c r="V982" i="2" l="1" a="1"/>
  <c r="V982" i="2" s="1"/>
  <c r="W982" i="2" s="1"/>
  <c r="L982" i="2" a="1"/>
  <c r="L982" i="2" s="1"/>
  <c r="J983" i="2" a="1"/>
  <c r="J983" i="2" s="1"/>
  <c r="K983" i="2" l="1" a="1"/>
  <c r="K983" i="2" s="1"/>
  <c r="M982" i="2" a="1"/>
  <c r="M982" i="2" s="1"/>
  <c r="O982" i="2" l="1" a="1"/>
  <c r="O982" i="2" s="1"/>
  <c r="P983" i="2" s="1" a="1"/>
  <c r="P983" i="2" s="1"/>
  <c r="N983" i="2" a="1"/>
  <c r="N983" i="2" s="1"/>
  <c r="Q982" i="2" l="1" a="1"/>
  <c r="Q982" i="2" s="1"/>
  <c r="T983" i="2" s="1"/>
  <c r="U983" i="2" s="1"/>
  <c r="R983" i="2" l="1" a="1"/>
  <c r="R983" i="2" s="1"/>
  <c r="S983" i="2" a="1"/>
  <c r="S983" i="2" s="1"/>
  <c r="I983" i="2" s="1" a="1"/>
  <c r="I983" i="2" s="1"/>
  <c r="V983" i="2" s="1" a="1"/>
  <c r="V983" i="2" s="1"/>
  <c r="L983" i="2" l="1" a="1"/>
  <c r="L983" i="2" s="1"/>
  <c r="K984" i="2" s="1" a="1"/>
  <c r="K984" i="2" s="1"/>
  <c r="J984" i="2" a="1"/>
  <c r="J984" i="2" s="1"/>
  <c r="W983" i="2"/>
  <c r="M983" i="2" l="1" a="1"/>
  <c r="M983" i="2" s="1"/>
  <c r="N984" i="2" s="1" a="1"/>
  <c r="N984" i="2" s="1"/>
  <c r="O983" i="2" l="1" a="1"/>
  <c r="O983" i="2" s="1"/>
  <c r="P984" i="2" s="1" a="1"/>
  <c r="P984" i="2" s="1"/>
  <c r="Q983" i="2" a="1"/>
  <c r="Q983" i="2" s="1"/>
  <c r="T984" i="2" l="1"/>
  <c r="U984" i="2" s="1"/>
  <c r="R984" i="2" a="1"/>
  <c r="R984" i="2" s="1"/>
  <c r="S984" i="2" a="1"/>
  <c r="S984" i="2" s="1"/>
  <c r="I984" i="2" s="1" a="1"/>
  <c r="I984" i="2" s="1"/>
  <c r="V984" i="2" l="1" a="1"/>
  <c r="V984" i="2" s="1"/>
  <c r="W984" i="2" s="1"/>
  <c r="L984" i="2" a="1"/>
  <c r="L984" i="2" s="1"/>
  <c r="K985" i="2" s="1" a="1"/>
  <c r="K985" i="2" s="1"/>
  <c r="J985" i="2" a="1"/>
  <c r="J985" i="2" s="1"/>
  <c r="M984" i="2" l="1" a="1"/>
  <c r="M984" i="2" s="1"/>
  <c r="O984" i="2" l="1" a="1"/>
  <c r="O984" i="2" s="1"/>
  <c r="P985" i="2" s="1" a="1"/>
  <c r="P985" i="2" s="1"/>
  <c r="N985" i="2" a="1"/>
  <c r="N985" i="2" s="1"/>
  <c r="Q984" i="2" l="1" a="1"/>
  <c r="Q984" i="2" s="1"/>
  <c r="T985" i="2" s="1"/>
  <c r="U985" i="2" s="1"/>
  <c r="R985" i="2" l="1" a="1"/>
  <c r="R985" i="2" s="1"/>
  <c r="S985" i="2" a="1"/>
  <c r="S985" i="2" s="1"/>
  <c r="I985" i="2" s="1" a="1"/>
  <c r="I985" i="2" s="1"/>
  <c r="L985" i="2" s="1" a="1"/>
  <c r="L985" i="2" s="1"/>
  <c r="K986" i="2" s="1" a="1"/>
  <c r="K986" i="2" s="1"/>
  <c r="V985" i="2" l="1" a="1"/>
  <c r="V985" i="2" s="1"/>
  <c r="J986" i="2" a="1"/>
  <c r="J986" i="2" s="1"/>
  <c r="M985" i="2" a="1"/>
  <c r="M985" i="2" s="1"/>
  <c r="N986" i="2" l="1" a="1"/>
  <c r="N986" i="2" s="1"/>
  <c r="O985" i="2" a="1"/>
  <c r="O985" i="2" s="1"/>
  <c r="P986" i="2" s="1" a="1"/>
  <c r="P986" i="2" s="1"/>
  <c r="W985" i="2"/>
  <c r="Q985" i="2" l="1" a="1"/>
  <c r="Q985" i="2" s="1"/>
  <c r="R986" i="2" l="1" a="1"/>
  <c r="R986" i="2" s="1"/>
  <c r="S986" i="2" a="1"/>
  <c r="S986" i="2" s="1"/>
  <c r="I986" i="2" s="1" a="1"/>
  <c r="I986" i="2" s="1"/>
  <c r="V986" i="2" s="1" a="1"/>
  <c r="V986" i="2" s="1"/>
  <c r="W986" i="2" s="1"/>
  <c r="T986" i="2"/>
  <c r="U986" i="2" s="1"/>
  <c r="L986" i="2" l="1" a="1"/>
  <c r="L986" i="2" s="1"/>
  <c r="K987" i="2" s="1" a="1"/>
  <c r="K987" i="2" s="1"/>
  <c r="J987" i="2" a="1"/>
  <c r="J987" i="2" s="1"/>
  <c r="M986" i="2" l="1" a="1"/>
  <c r="M986" i="2" s="1"/>
  <c r="O986" i="2" l="1" a="1"/>
  <c r="O986" i="2" s="1"/>
  <c r="P987" i="2" s="1" a="1"/>
  <c r="P987" i="2" s="1"/>
  <c r="N987" i="2" a="1"/>
  <c r="N987" i="2" s="1"/>
  <c r="Q986" i="2" l="1" a="1"/>
  <c r="Q986" i="2" s="1"/>
  <c r="T987" i="2" l="1"/>
  <c r="U987" i="2" s="1"/>
  <c r="S987" i="2" a="1"/>
  <c r="S987" i="2" s="1"/>
  <c r="I987" i="2" s="1" a="1"/>
  <c r="I987" i="2" s="1"/>
  <c r="R987" i="2" a="1"/>
  <c r="R987" i="2" s="1"/>
  <c r="V987" i="2" l="1" a="1"/>
  <c r="V987" i="2" s="1"/>
  <c r="W987" i="2" s="1"/>
  <c r="L987" i="2" a="1"/>
  <c r="L987" i="2" s="1"/>
  <c r="K988" i="2" s="1" a="1"/>
  <c r="K988" i="2" s="1"/>
  <c r="J988" i="2" a="1"/>
  <c r="J988" i="2" s="1"/>
  <c r="M987" i="2" l="1" a="1"/>
  <c r="M987" i="2" s="1"/>
  <c r="O987" i="2" l="1" a="1"/>
  <c r="O987" i="2" s="1"/>
  <c r="P988" i="2" s="1" a="1"/>
  <c r="P988" i="2" s="1"/>
  <c r="N988" i="2" a="1"/>
  <c r="N988" i="2" s="1"/>
  <c r="Q987" i="2" l="1" a="1"/>
  <c r="Q987" i="2" s="1"/>
  <c r="S988" i="2" a="1"/>
  <c r="S988" i="2" s="1"/>
  <c r="R988" i="2" a="1"/>
  <c r="R988" i="2" s="1"/>
  <c r="T988" i="2"/>
  <c r="U988" i="2" s="1"/>
  <c r="I988" i="2" l="1" a="1"/>
  <c r="I988" i="2" s="1"/>
  <c r="V988" i="2" s="1" a="1"/>
  <c r="V988" i="2" s="1"/>
  <c r="W988" i="2" s="1"/>
  <c r="L988" i="2" l="1" a="1"/>
  <c r="L988" i="2" s="1"/>
  <c r="K989" i="2" s="1" a="1"/>
  <c r="K989" i="2" s="1"/>
  <c r="J989" i="2" a="1"/>
  <c r="J989" i="2" s="1"/>
  <c r="M988" i="2" a="1"/>
  <c r="M988" i="2" s="1"/>
  <c r="N989" i="2" l="1" a="1"/>
  <c r="N989" i="2" s="1"/>
  <c r="O988" i="2" a="1"/>
  <c r="O988" i="2" s="1"/>
  <c r="P989" i="2" s="1" a="1"/>
  <c r="P989" i="2" s="1"/>
  <c r="Q988" i="2" l="1" a="1"/>
  <c r="Q988" i="2" s="1"/>
  <c r="T989" i="2" l="1"/>
  <c r="U989" i="2" s="1"/>
  <c r="R989" i="2" a="1"/>
  <c r="R989" i="2" s="1"/>
  <c r="S989" i="2" a="1"/>
  <c r="S989" i="2" s="1"/>
  <c r="I989" i="2" l="1" a="1"/>
  <c r="I989" i="2" s="1"/>
  <c r="V989" i="2" s="1" a="1"/>
  <c r="V989" i="2" s="1"/>
  <c r="W989" i="2" s="1"/>
  <c r="L989" i="2" l="1" a="1"/>
  <c r="L989" i="2" s="1"/>
  <c r="K990" i="2" s="1" a="1"/>
  <c r="K990" i="2" s="1"/>
  <c r="J990" i="2" a="1"/>
  <c r="J990" i="2" s="1"/>
  <c r="M989" i="2" l="1" a="1"/>
  <c r="M989" i="2" s="1"/>
  <c r="N990" i="2" s="1" a="1"/>
  <c r="N990" i="2" s="1"/>
  <c r="O989" i="2" l="1" a="1"/>
  <c r="O989" i="2" s="1"/>
  <c r="P990" i="2" s="1" a="1"/>
  <c r="P990" i="2" s="1"/>
  <c r="Q989" i="2" a="1"/>
  <c r="Q989" i="2" s="1"/>
  <c r="S990" i="2" l="1" a="1"/>
  <c r="S990" i="2" s="1"/>
  <c r="I990" i="2" s="1" a="1"/>
  <c r="I990" i="2" s="1"/>
  <c r="R990" i="2" a="1"/>
  <c r="R990" i="2" s="1"/>
  <c r="T990" i="2"/>
  <c r="U990" i="2" s="1"/>
  <c r="V990" i="2" l="1" a="1"/>
  <c r="V990" i="2" s="1"/>
  <c r="W990" i="2" s="1"/>
  <c r="J991" i="2" a="1"/>
  <c r="J991" i="2" s="1"/>
  <c r="L990" i="2" a="1"/>
  <c r="L990" i="2" s="1"/>
  <c r="K991" i="2" s="1" a="1"/>
  <c r="K991" i="2" s="1"/>
  <c r="M990" i="2" l="1" a="1"/>
  <c r="M990" i="2" s="1"/>
  <c r="O990" i="2" l="1" a="1"/>
  <c r="O990" i="2" s="1"/>
  <c r="P991" i="2" s="1" a="1"/>
  <c r="P991" i="2" s="1"/>
  <c r="N991" i="2" a="1"/>
  <c r="N991" i="2" s="1"/>
  <c r="Q990" i="2" l="1" a="1"/>
  <c r="Q990" i="2" s="1"/>
  <c r="T991" i="2" s="1"/>
  <c r="U991" i="2" s="1"/>
  <c r="R991" i="2" a="1"/>
  <c r="R991" i="2" s="1"/>
  <c r="S991" i="2" a="1"/>
  <c r="S991" i="2" s="1"/>
  <c r="I991" i="2" s="1" a="1"/>
  <c r="I991" i="2" s="1"/>
  <c r="V991" i="2" l="1" a="1"/>
  <c r="V991" i="2" s="1"/>
  <c r="L991" i="2" a="1"/>
  <c r="L991" i="2" s="1"/>
  <c r="J992" i="2" a="1"/>
  <c r="J992" i="2" s="1"/>
  <c r="K992" i="2" l="1" a="1"/>
  <c r="K992" i="2" s="1"/>
  <c r="M991" i="2" a="1"/>
  <c r="M991" i="2" s="1"/>
  <c r="W991" i="2"/>
  <c r="O991" i="2" l="1" a="1"/>
  <c r="O991" i="2" s="1"/>
  <c r="P992" i="2" s="1" a="1"/>
  <c r="P992" i="2" s="1"/>
  <c r="N992" i="2" a="1"/>
  <c r="N992" i="2" s="1"/>
  <c r="Q991" i="2" l="1" a="1"/>
  <c r="Q991" i="2" s="1"/>
  <c r="R992" i="2" s="1" a="1"/>
  <c r="R992" i="2" s="1"/>
  <c r="S992" i="2" l="1" a="1"/>
  <c r="S992" i="2" s="1"/>
  <c r="I992" i="2" s="1" a="1"/>
  <c r="I992" i="2" s="1"/>
  <c r="V992" i="2" s="1" a="1"/>
  <c r="V992" i="2" s="1"/>
  <c r="T992" i="2"/>
  <c r="U992" i="2" s="1"/>
  <c r="L992" i="2" l="1" a="1"/>
  <c r="L992" i="2" s="1"/>
  <c r="K993" i="2" s="1" a="1"/>
  <c r="K993" i="2" s="1"/>
  <c r="J993" i="2" a="1"/>
  <c r="J993" i="2" s="1"/>
  <c r="M992" i="2" a="1"/>
  <c r="M992" i="2" s="1"/>
  <c r="N993" i="2" l="1" a="1"/>
  <c r="N993" i="2" s="1"/>
  <c r="O992" i="2" a="1"/>
  <c r="O992" i="2" s="1"/>
  <c r="W992" i="2"/>
  <c r="P993" i="2" l="1" a="1"/>
  <c r="P993" i="2" s="1"/>
  <c r="Q992" i="2" a="1"/>
  <c r="Q992" i="2" s="1"/>
  <c r="T993" i="2" l="1"/>
  <c r="U993" i="2" s="1"/>
  <c r="R993" i="2" a="1"/>
  <c r="R993" i="2" s="1"/>
  <c r="S993" i="2" a="1"/>
  <c r="S993" i="2" s="1"/>
  <c r="I993" i="2" s="1" a="1"/>
  <c r="I993" i="2" s="1"/>
  <c r="V993" i="2" s="1" a="1"/>
  <c r="V993" i="2" s="1"/>
  <c r="L993" i="2" l="1" a="1"/>
  <c r="L993" i="2" s="1"/>
  <c r="K994" i="2" s="1" a="1"/>
  <c r="K994" i="2" s="1"/>
  <c r="J994" i="2" a="1"/>
  <c r="J994" i="2" s="1"/>
  <c r="M993" i="2" l="1" a="1"/>
  <c r="M993" i="2" s="1"/>
  <c r="N994" i="2" s="1" a="1"/>
  <c r="N994" i="2" s="1"/>
  <c r="O993" i="2" l="1" a="1"/>
  <c r="O993" i="2" s="1"/>
  <c r="P994" i="2" s="1" a="1"/>
  <c r="P994" i="2" s="1"/>
  <c r="Q993" i="2" l="1" a="1"/>
  <c r="Q993" i="2" s="1"/>
  <c r="T994" i="2" s="1"/>
  <c r="U994" i="2" s="1"/>
  <c r="W993" i="2"/>
  <c r="S994" i="2" l="1" a="1"/>
  <c r="S994" i="2" s="1"/>
  <c r="R994" i="2" a="1"/>
  <c r="R994" i="2" s="1"/>
  <c r="I994" i="2" a="1"/>
  <c r="I994" i="2" s="1"/>
  <c r="V994" i="2" s="1" a="1"/>
  <c r="V994" i="2" s="1"/>
  <c r="L994" i="2" l="1" a="1"/>
  <c r="L994" i="2" s="1"/>
  <c r="K995" i="2" s="1" a="1"/>
  <c r="K995" i="2" s="1"/>
  <c r="J995" i="2" a="1"/>
  <c r="J995" i="2" s="1"/>
  <c r="M994" i="2" l="1" a="1"/>
  <c r="M994" i="2" s="1"/>
  <c r="N995" i="2" s="1" a="1"/>
  <c r="N995" i="2" s="1"/>
  <c r="O994" i="2" l="1" a="1"/>
  <c r="O994" i="2" s="1"/>
  <c r="P995" i="2" s="1" a="1"/>
  <c r="P995" i="2" s="1"/>
  <c r="Q994" i="2" l="1" a="1"/>
  <c r="Q994" i="2" s="1"/>
  <c r="T995" i="2" s="1"/>
  <c r="U995" i="2" s="1"/>
  <c r="W994" i="2"/>
  <c r="S995" i="2" l="1" a="1"/>
  <c r="S995" i="2" s="1"/>
  <c r="I995" i="2" s="1" a="1"/>
  <c r="I995" i="2" s="1"/>
  <c r="R995" i="2" a="1"/>
  <c r="R995" i="2" s="1"/>
  <c r="V995" i="2" l="1" a="1"/>
  <c r="V995" i="2" s="1"/>
  <c r="L995" i="2" a="1"/>
  <c r="L995" i="2" s="1"/>
  <c r="K996" i="2" s="1" a="1"/>
  <c r="K996" i="2" s="1"/>
  <c r="J996" i="2" a="1"/>
  <c r="J996" i="2" s="1"/>
  <c r="M995" i="2" l="1" a="1"/>
  <c r="M995" i="2" s="1"/>
  <c r="N996" i="2" s="1" a="1"/>
  <c r="N996" i="2" s="1"/>
  <c r="O995" i="2" l="1" a="1"/>
  <c r="O995" i="2" s="1"/>
  <c r="P996" i="2" s="1" a="1"/>
  <c r="P996" i="2" s="1"/>
  <c r="Q995" i="2" a="1"/>
  <c r="Q995" i="2" s="1"/>
  <c r="W995" i="2" l="1"/>
  <c r="T996" i="2"/>
  <c r="U996" i="2" s="1"/>
  <c r="R996" i="2" a="1"/>
  <c r="R996" i="2" s="1"/>
  <c r="S996" i="2" a="1"/>
  <c r="S996" i="2" s="1"/>
  <c r="I996" i="2" l="1" a="1"/>
  <c r="I996" i="2" s="1"/>
  <c r="V996" i="2" s="1" a="1"/>
  <c r="V996" i="2" s="1"/>
  <c r="L996" i="2" l="1" a="1"/>
  <c r="L996" i="2" s="1"/>
  <c r="K997" i="2" s="1" a="1"/>
  <c r="K997" i="2" s="1"/>
  <c r="J997" i="2" a="1"/>
  <c r="J997" i="2" s="1"/>
  <c r="M996" i="2" l="1" a="1"/>
  <c r="M996" i="2" s="1"/>
  <c r="O996" i="2" s="1" a="1"/>
  <c r="O996" i="2" s="1"/>
  <c r="P997" i="2" s="1" a="1"/>
  <c r="P997" i="2" s="1"/>
  <c r="N997" i="2" l="1" a="1"/>
  <c r="N997" i="2" s="1"/>
  <c r="Q996" i="2" a="1"/>
  <c r="Q996" i="2" s="1"/>
  <c r="R997" i="2" s="1" a="1"/>
  <c r="R997" i="2" s="1"/>
  <c r="W996" i="2"/>
  <c r="S997" i="2" l="1" a="1"/>
  <c r="S997" i="2" s="1"/>
  <c r="I997" i="2" s="1" a="1"/>
  <c r="I997" i="2" s="1"/>
  <c r="V997" i="2" s="1" a="1"/>
  <c r="V997" i="2" s="1"/>
  <c r="T997" i="2"/>
  <c r="U997" i="2" s="1"/>
  <c r="L997" i="2" l="1" a="1"/>
  <c r="L997" i="2" s="1"/>
  <c r="K998" i="2" s="1" a="1"/>
  <c r="K998" i="2" s="1"/>
  <c r="J998" i="2" a="1"/>
  <c r="J998" i="2" s="1"/>
  <c r="M997" i="2" l="1" a="1"/>
  <c r="M997" i="2" s="1"/>
  <c r="O997" i="2" s="1" a="1"/>
  <c r="O997" i="2" s="1"/>
  <c r="P998" i="2" s="1" a="1"/>
  <c r="P998" i="2" s="1"/>
  <c r="N998" i="2" l="1" a="1"/>
  <c r="N998" i="2" s="1"/>
  <c r="Q997" i="2" a="1"/>
  <c r="Q997" i="2" s="1"/>
  <c r="T998" i="2" s="1"/>
  <c r="U998" i="2" s="1"/>
  <c r="W997" i="2"/>
  <c r="S998" i="2" l="1" a="1"/>
  <c r="S998" i="2" s="1"/>
  <c r="R998" i="2" a="1"/>
  <c r="R998" i="2" s="1"/>
  <c r="I998" i="2" l="1" a="1"/>
  <c r="I998" i="2" s="1"/>
  <c r="V998" i="2" s="1" a="1"/>
  <c r="V998" i="2" s="1"/>
  <c r="J999" i="2" l="1" a="1"/>
  <c r="J999" i="2" s="1"/>
  <c r="L998" i="2" a="1"/>
  <c r="L998" i="2" s="1"/>
  <c r="K999" i="2" s="1" a="1"/>
  <c r="K999" i="2" s="1"/>
  <c r="M998" i="2" l="1" a="1"/>
  <c r="M998" i="2" s="1"/>
  <c r="O998" i="2" s="1" a="1"/>
  <c r="O998" i="2" s="1"/>
  <c r="P999" i="2" s="1" a="1"/>
  <c r="P999" i="2" s="1"/>
  <c r="W998" i="2"/>
  <c r="Q998" i="2" l="1" a="1"/>
  <c r="Q998" i="2" s="1"/>
  <c r="T999" i="2" s="1"/>
  <c r="U999" i="2" s="1"/>
  <c r="N999" i="2" a="1"/>
  <c r="N999" i="2" s="1"/>
  <c r="R999" i="2" l="1" a="1"/>
  <c r="R999" i="2" s="1"/>
  <c r="S999" i="2" a="1"/>
  <c r="S999" i="2" s="1"/>
  <c r="I999" i="2" s="1" a="1"/>
  <c r="I999" i="2" s="1"/>
  <c r="L999" i="2" s="1" a="1"/>
  <c r="L999" i="2" s="1"/>
  <c r="K1000" i="2" s="1" a="1"/>
  <c r="K1000" i="2" s="1"/>
  <c r="V999" i="2" l="1" a="1"/>
  <c r="V999" i="2" s="1"/>
  <c r="J1000" i="2" a="1"/>
  <c r="J1000" i="2" s="1"/>
  <c r="M999" i="2" a="1"/>
  <c r="M999" i="2" s="1"/>
  <c r="N1000" i="2" s="1" a="1"/>
  <c r="N1000" i="2" s="1"/>
  <c r="O999" i="2" l="1" a="1"/>
  <c r="O999" i="2" s="1"/>
  <c r="P1000" i="2" s="1" a="1"/>
  <c r="P1000" i="2" s="1"/>
  <c r="Q999" i="2" l="1" a="1"/>
  <c r="Q999" i="2" s="1"/>
  <c r="T1000" i="2" s="1"/>
  <c r="U1000" i="2" s="1"/>
  <c r="W999" i="2"/>
  <c r="R1000" i="2" a="1"/>
  <c r="R1000" i="2" s="1"/>
  <c r="S1000" i="2" a="1"/>
  <c r="S1000" i="2" s="1"/>
  <c r="I1000" i="2" l="1" a="1"/>
  <c r="I1000" i="2" s="1"/>
  <c r="V1000" i="2" s="1" a="1"/>
  <c r="V1000" i="2" s="1"/>
  <c r="L1000" i="2" l="1" a="1"/>
  <c r="L1000" i="2" s="1"/>
  <c r="K1001" i="2" s="1" a="1"/>
  <c r="K1001" i="2" s="1"/>
  <c r="J1001" i="2" a="1"/>
  <c r="J1001" i="2" s="1"/>
  <c r="M1000" i="2" a="1"/>
  <c r="M1000" i="2" s="1"/>
  <c r="N1001" i="2" l="1" a="1"/>
  <c r="N1001" i="2" s="1"/>
  <c r="O1000" i="2" a="1"/>
  <c r="O1000" i="2" s="1"/>
  <c r="P1001" i="2" s="1" a="1"/>
  <c r="P1001" i="2" s="1"/>
  <c r="Q1000" i="2" l="1" a="1"/>
  <c r="Q1000" i="2" s="1"/>
  <c r="W1000" i="2" l="1"/>
  <c r="T1001" i="2"/>
  <c r="U1001" i="2" s="1"/>
  <c r="R1001" i="2" a="1"/>
  <c r="R1001" i="2" s="1"/>
  <c r="S1001" i="2" a="1"/>
  <c r="S1001" i="2" s="1"/>
  <c r="I1001" i="2" l="1" a="1"/>
  <c r="I1001" i="2" s="1"/>
  <c r="V1001" i="2" s="1" a="1"/>
  <c r="V1001" i="2" s="1"/>
  <c r="L1001" i="2" l="1" a="1"/>
  <c r="L1001" i="2" s="1"/>
  <c r="K1002" i="2" s="1" a="1"/>
  <c r="K1002" i="2" s="1"/>
  <c r="J1002" i="2" a="1"/>
  <c r="J1002" i="2" s="1"/>
  <c r="M1001" i="2" l="1" a="1"/>
  <c r="M1001" i="2" s="1"/>
  <c r="N1002" i="2" s="1" a="1"/>
  <c r="N1002" i="2" s="1"/>
  <c r="O1001" i="2" l="1" a="1"/>
  <c r="O1001" i="2" s="1"/>
  <c r="P1002" i="2" s="1" a="1"/>
  <c r="P1002" i="2" s="1"/>
  <c r="Q1001" i="2" l="1" a="1"/>
  <c r="Q1001" i="2" s="1"/>
  <c r="T1002" i="2" s="1"/>
  <c r="U1002" i="2" s="1"/>
  <c r="W1001" i="2"/>
  <c r="S1002" i="2" l="1" a="1"/>
  <c r="S1002" i="2" s="1"/>
  <c r="I1002" i="2" s="1" a="1"/>
  <c r="I1002" i="2" s="1"/>
  <c r="V1002" i="2" s="1" a="1"/>
  <c r="V1002" i="2" s="1"/>
  <c r="R1002" i="2" a="1"/>
  <c r="R1002" i="2" s="1"/>
  <c r="L1002" i="2" l="1" a="1"/>
  <c r="L1002" i="2" s="1"/>
  <c r="K1003" i="2" s="1" a="1"/>
  <c r="K1003" i="2" s="1"/>
  <c r="J1003" i="2" a="1"/>
  <c r="J1003" i="2" s="1"/>
  <c r="M1002" i="2" l="1" a="1"/>
  <c r="M1002" i="2" s="1"/>
  <c r="O1002" i="2" s="1" a="1"/>
  <c r="O1002" i="2" s="1"/>
  <c r="P1003" i="2" s="1" a="1"/>
  <c r="P1003" i="2" s="1"/>
  <c r="N1003" i="2" l="1" a="1"/>
  <c r="N1003" i="2" s="1"/>
  <c r="Q1002" i="2" a="1"/>
  <c r="Q1002" i="2" s="1"/>
  <c r="T1003" i="2" s="1"/>
  <c r="U1003" i="2" s="1"/>
  <c r="W1002" i="2"/>
  <c r="S1003" i="2" l="1" a="1"/>
  <c r="S1003" i="2" s="1"/>
  <c r="R1003" i="2" a="1"/>
  <c r="R1003" i="2" s="1"/>
  <c r="I1003" i="2" l="1" a="1"/>
  <c r="I1003" i="2" s="1"/>
  <c r="V1003" i="2" s="1" a="1"/>
  <c r="V1003" i="2" s="1"/>
  <c r="J1004" i="2" l="1" a="1"/>
  <c r="J1004" i="2" s="1"/>
  <c r="L1003" i="2" a="1"/>
  <c r="L1003" i="2" s="1"/>
  <c r="K1004" i="2" s="1" a="1"/>
  <c r="K1004" i="2" s="1"/>
  <c r="M1003" i="2" l="1" a="1"/>
  <c r="M1003" i="2" s="1"/>
  <c r="O1003" i="2" s="1" a="1"/>
  <c r="O1003" i="2" s="1"/>
  <c r="P1004" i="2" s="1" a="1"/>
  <c r="P1004" i="2" s="1"/>
  <c r="W1003" i="2"/>
  <c r="Q1003" i="2" l="1" a="1"/>
  <c r="Q1003" i="2" s="1"/>
  <c r="T1004" i="2" s="1"/>
  <c r="U1004" i="2" s="1"/>
  <c r="N1004" i="2" a="1"/>
  <c r="N1004" i="2" s="1"/>
  <c r="S1004" i="2" l="1" a="1"/>
  <c r="S1004" i="2" s="1"/>
  <c r="I1004" i="2" s="1" a="1"/>
  <c r="I1004" i="2" s="1"/>
  <c r="R1004" i="2" a="1"/>
  <c r="R1004" i="2" s="1"/>
  <c r="V1004" i="2" l="1" a="1"/>
  <c r="V1004" i="2" s="1"/>
  <c r="J1005" i="2" a="1"/>
  <c r="J1005" i="2" s="1"/>
  <c r="L1004" i="2" a="1"/>
  <c r="L1004" i="2" s="1"/>
  <c r="K1005" i="2" l="1" a="1"/>
  <c r="K1005" i="2" s="1"/>
  <c r="M1004" i="2" a="1"/>
  <c r="M1004" i="2" s="1"/>
  <c r="N1005" i="2" l="1" a="1"/>
  <c r="N1005" i="2" s="1"/>
  <c r="O1004" i="2" a="1"/>
  <c r="O1004" i="2" s="1"/>
  <c r="P1005" i="2" s="1" a="1"/>
  <c r="P1005" i="2" s="1"/>
  <c r="W1004" i="2"/>
  <c r="Q1004" i="2" l="1" a="1"/>
  <c r="Q1004" i="2" s="1"/>
  <c r="S1005" i="2" l="1" a="1"/>
  <c r="S1005" i="2" s="1"/>
  <c r="I1005" i="2" s="1" a="1"/>
  <c r="I1005" i="2" s="1"/>
  <c r="J1006" i="2" s="1" a="1"/>
  <c r="J1006" i="2" s="1"/>
  <c r="T1005" i="2"/>
  <c r="U1005" i="2" s="1"/>
  <c r="R1005" i="2" a="1"/>
  <c r="R1005" i="2" s="1"/>
  <c r="L1005" i="2" l="1" a="1"/>
  <c r="L1005" i="2" s="1"/>
  <c r="K1006" i="2" s="1" a="1"/>
  <c r="K1006" i="2" s="1"/>
  <c r="V1005" i="2" a="1"/>
  <c r="V1005" i="2" s="1"/>
  <c r="W1005" i="2" s="1"/>
  <c r="M1005" i="2" l="1" a="1"/>
  <c r="M1005" i="2" s="1"/>
  <c r="O1005" i="2" s="1" a="1"/>
  <c r="O1005" i="2" s="1"/>
  <c r="P1006" i="2" s="1" a="1"/>
  <c r="P1006" i="2" s="1"/>
  <c r="Q1005" i="2" l="1" a="1"/>
  <c r="Q1005" i="2" s="1"/>
  <c r="R1006" i="2" s="1" a="1"/>
  <c r="R1006" i="2" s="1"/>
  <c r="N1006" i="2" a="1"/>
  <c r="N1006" i="2" s="1"/>
  <c r="S1006" i="2" l="1" a="1"/>
  <c r="S1006" i="2" s="1"/>
  <c r="I1006" i="2" s="1" a="1"/>
  <c r="I1006" i="2" s="1"/>
  <c r="L1006" i="2" s="1" a="1"/>
  <c r="L1006" i="2" s="1"/>
  <c r="K1007" i="2" s="1" a="1"/>
  <c r="K1007" i="2" s="1"/>
  <c r="T1006" i="2"/>
  <c r="U1006" i="2" s="1"/>
  <c r="J1007" i="2" l="1" a="1"/>
  <c r="J1007" i="2" s="1"/>
  <c r="V1006" i="2" a="1"/>
  <c r="V1006" i="2" s="1"/>
  <c r="W1006" i="2" s="1"/>
  <c r="M1006" i="2" a="1"/>
  <c r="M1006" i="2" s="1"/>
  <c r="O1006" i="2" s="1" a="1"/>
  <c r="O1006" i="2" s="1"/>
  <c r="P1007" i="2" s="1" a="1"/>
  <c r="P1007" i="2" s="1"/>
  <c r="N1007" i="2" l="1" a="1"/>
  <c r="N1007" i="2" s="1"/>
  <c r="Q1006" i="2" a="1"/>
  <c r="Q1006" i="2" s="1"/>
  <c r="T1007" i="2" s="1"/>
  <c r="U1007" i="2" s="1"/>
  <c r="S1007" i="2" l="1" a="1"/>
  <c r="S1007" i="2" s="1"/>
  <c r="I1007" i="2" s="1" a="1"/>
  <c r="I1007" i="2" s="1"/>
  <c r="R1007" i="2" a="1"/>
  <c r="R1007" i="2" s="1"/>
  <c r="V1007" i="2" l="1" a="1"/>
  <c r="V1007" i="2" s="1"/>
  <c r="L1007" i="2" a="1"/>
  <c r="L1007" i="2" s="1"/>
  <c r="K1008" i="2" s="1" a="1"/>
  <c r="K1008" i="2" s="1"/>
  <c r="J1008" i="2" a="1"/>
  <c r="J1008" i="2" s="1"/>
  <c r="M1007" i="2" l="1" a="1"/>
  <c r="M1007" i="2" s="1"/>
  <c r="O1007" i="2" s="1" a="1"/>
  <c r="O1007" i="2" s="1"/>
  <c r="P1008" i="2" s="1" a="1"/>
  <c r="P1008" i="2" s="1"/>
  <c r="N1008" i="2" l="1" a="1"/>
  <c r="N1008" i="2" s="1"/>
  <c r="Q1007" i="2" a="1"/>
  <c r="Q1007" i="2" s="1"/>
  <c r="T1008" i="2" s="1"/>
  <c r="U1008" i="2" s="1"/>
  <c r="W1007" i="2"/>
  <c r="R1008" i="2" l="1" a="1"/>
  <c r="R1008" i="2" s="1"/>
  <c r="S1008" i="2" a="1"/>
  <c r="S1008" i="2" s="1"/>
  <c r="I1008" i="2" s="1" a="1"/>
  <c r="I1008" i="2" s="1"/>
  <c r="V1008" i="2" l="1" a="1"/>
  <c r="V1008" i="2" s="1"/>
  <c r="L1008" i="2" a="1"/>
  <c r="L1008" i="2" s="1"/>
  <c r="K1009" i="2" s="1" a="1"/>
  <c r="K1009" i="2" s="1"/>
  <c r="J1009" i="2" a="1"/>
  <c r="J1009" i="2" s="1"/>
  <c r="M1008" i="2" l="1" a="1"/>
  <c r="M1008" i="2" s="1"/>
  <c r="N1009" i="2" s="1" a="1"/>
  <c r="N1009" i="2" s="1"/>
  <c r="O1008" i="2" l="1" a="1"/>
  <c r="O1008" i="2" s="1"/>
  <c r="P1009" i="2" s="1" a="1"/>
  <c r="P1009" i="2" s="1"/>
  <c r="Q1008" i="2" l="1" a="1"/>
  <c r="Q1008" i="2" s="1"/>
  <c r="T1009" i="2" s="1"/>
  <c r="U1009" i="2" s="1"/>
  <c r="W1008" i="2"/>
  <c r="S1009" i="2" l="1" a="1"/>
  <c r="S1009" i="2" s="1"/>
  <c r="I1009" i="2" s="1" a="1"/>
  <c r="I1009" i="2" s="1"/>
  <c r="R1009" i="2" a="1"/>
  <c r="R1009" i="2" s="1"/>
  <c r="V1009" i="2" l="1" a="1"/>
  <c r="V1009" i="2" s="1"/>
  <c r="L1009" i="2" a="1"/>
  <c r="L1009" i="2" s="1"/>
  <c r="K1010" i="2" s="1" a="1"/>
  <c r="K1010" i="2" s="1"/>
  <c r="J1010" i="2" a="1"/>
  <c r="J1010" i="2" s="1"/>
  <c r="M1009" i="2" l="1" a="1"/>
  <c r="M1009" i="2" s="1"/>
  <c r="O1009" i="2" s="1" a="1"/>
  <c r="O1009" i="2" s="1"/>
  <c r="P1010" i="2" s="1" a="1"/>
  <c r="P1010" i="2" s="1"/>
  <c r="N1010" i="2" l="1" a="1"/>
  <c r="N1010" i="2" s="1"/>
  <c r="Q1009" i="2" a="1"/>
  <c r="Q1009" i="2" s="1"/>
  <c r="T1010" i="2" s="1"/>
  <c r="U1010" i="2" s="1"/>
  <c r="W1009" i="2"/>
  <c r="S1010" i="2" l="1" a="1"/>
  <c r="S1010" i="2" s="1"/>
  <c r="R1010" i="2" a="1"/>
  <c r="R1010" i="2" s="1"/>
  <c r="I1010" i="2" a="1"/>
  <c r="I1010" i="2" s="1"/>
  <c r="V1010" i="2" l="1" a="1"/>
  <c r="V1010" i="2" s="1"/>
  <c r="L1010" i="2" a="1"/>
  <c r="L1010" i="2" s="1"/>
  <c r="K1011" i="2" s="1" a="1"/>
  <c r="K1011" i="2" s="1"/>
  <c r="J1011" i="2" a="1"/>
  <c r="J1011" i="2" s="1"/>
  <c r="M1010" i="2" l="1" a="1"/>
  <c r="M1010" i="2" s="1"/>
  <c r="N1011" i="2" s="1" a="1"/>
  <c r="N1011" i="2" s="1"/>
  <c r="O1010" i="2" a="1"/>
  <c r="O1010" i="2" s="1"/>
  <c r="P1011" i="2" s="1" a="1"/>
  <c r="P1011" i="2" s="1"/>
  <c r="Q1010" i="2" l="1" a="1"/>
  <c r="Q1010" i="2" s="1"/>
  <c r="W1010" i="2" l="1"/>
  <c r="T1011" i="2"/>
  <c r="U1011" i="2" s="1"/>
  <c r="R1011" i="2" a="1"/>
  <c r="R1011" i="2" s="1"/>
  <c r="S1011" i="2" a="1"/>
  <c r="S1011" i="2" s="1"/>
  <c r="I1011" i="2" l="1" a="1"/>
  <c r="I1011" i="2" s="1"/>
  <c r="V1011" i="2" s="1" a="1"/>
  <c r="V1011" i="2" s="1"/>
  <c r="L1011" i="2" l="1" a="1"/>
  <c r="L1011" i="2" s="1"/>
  <c r="K1012" i="2" s="1" a="1"/>
  <c r="K1012" i="2" s="1"/>
  <c r="J1012" i="2" a="1"/>
  <c r="J1012" i="2" s="1"/>
  <c r="M1011" i="2" l="1" a="1"/>
  <c r="M1011" i="2" s="1"/>
  <c r="O1011" i="2" s="1" a="1"/>
  <c r="O1011" i="2" s="1"/>
  <c r="P1012" i="2" s="1" a="1"/>
  <c r="P1012" i="2" s="1"/>
  <c r="N1012" i="2" l="1" a="1"/>
  <c r="N1012" i="2" s="1"/>
  <c r="Q1011" i="2" a="1"/>
  <c r="Q1011" i="2" s="1"/>
  <c r="T1012" i="2" s="1"/>
  <c r="U1012" i="2" s="1"/>
  <c r="W1011" i="2"/>
  <c r="S1012" i="2" l="1" a="1"/>
  <c r="S1012" i="2" s="1"/>
  <c r="I1012" i="2" s="1" a="1"/>
  <c r="I1012" i="2" s="1"/>
  <c r="R1012" i="2" a="1"/>
  <c r="R1012" i="2" s="1"/>
  <c r="V1012" i="2" l="1" a="1"/>
  <c r="V1012" i="2" s="1"/>
  <c r="L1012" i="2" a="1"/>
  <c r="L1012" i="2" s="1"/>
  <c r="K1013" i="2" s="1" a="1"/>
  <c r="K1013" i="2" s="1"/>
  <c r="J1013" i="2" a="1"/>
  <c r="J1013" i="2" s="1"/>
  <c r="M1012" i="2" l="1" a="1"/>
  <c r="M1012" i="2" s="1"/>
  <c r="O1012" i="2" s="1" a="1"/>
  <c r="O1012" i="2" s="1"/>
  <c r="P1013" i="2" s="1" a="1"/>
  <c r="P1013" i="2" s="1"/>
  <c r="W1012" i="2"/>
  <c r="N1013" i="2" l="1" a="1"/>
  <c r="N1013" i="2" s="1"/>
  <c r="Q1012" i="2" a="1"/>
  <c r="Q1012" i="2" s="1"/>
  <c r="T1013" i="2" s="1"/>
  <c r="U1013" i="2" s="1"/>
  <c r="S1013" i="2" l="1" a="1"/>
  <c r="S1013" i="2" s="1"/>
  <c r="I1013" i="2" s="1" a="1"/>
  <c r="I1013" i="2" s="1"/>
  <c r="R1013" i="2" a="1"/>
  <c r="R1013" i="2" s="1"/>
  <c r="V1013" i="2" l="1" a="1"/>
  <c r="V1013" i="2" s="1"/>
  <c r="L1013" i="2" a="1"/>
  <c r="L1013" i="2" s="1"/>
  <c r="K1014" i="2" s="1" a="1"/>
  <c r="K1014" i="2" s="1"/>
  <c r="J1014" i="2" a="1"/>
  <c r="J1014" i="2" s="1"/>
  <c r="M1013" i="2" l="1" a="1"/>
  <c r="M1013" i="2" s="1"/>
  <c r="N1014" i="2" s="1" a="1"/>
  <c r="N1014" i="2" s="1"/>
  <c r="O1013" i="2" l="1" a="1"/>
  <c r="O1013" i="2" s="1"/>
  <c r="P1014" i="2" s="1" a="1"/>
  <c r="P1014" i="2" s="1"/>
  <c r="W1013" i="2"/>
  <c r="Q1013" i="2" l="1" a="1"/>
  <c r="Q1013" i="2" s="1"/>
  <c r="S1014" i="2" s="1" a="1"/>
  <c r="S1014" i="2" s="1"/>
  <c r="I1014" i="2" l="1" a="1"/>
  <c r="I1014" i="2" s="1"/>
  <c r="J1015" i="2" s="1" a="1"/>
  <c r="J1015" i="2" s="1"/>
  <c r="R1014" i="2" a="1"/>
  <c r="R1014" i="2" s="1"/>
  <c r="T1014" i="2"/>
  <c r="U1014" i="2" s="1"/>
  <c r="V1014" i="2" l="1" a="1"/>
  <c r="V1014" i="2" s="1"/>
  <c r="W1014" i="2" s="1"/>
  <c r="L1014" i="2" a="1"/>
  <c r="L1014" i="2" s="1"/>
  <c r="K1015" i="2" s="1" a="1"/>
  <c r="K1015" i="2" s="1"/>
  <c r="M1014" i="2" l="1" a="1"/>
  <c r="M1014" i="2" s="1"/>
  <c r="O1014" i="2" s="1" a="1"/>
  <c r="O1014" i="2" s="1"/>
  <c r="P1015" i="2" s="1" a="1"/>
  <c r="P1015" i="2" s="1"/>
  <c r="Q1014" i="2" l="1" a="1"/>
  <c r="Q1014" i="2" s="1"/>
  <c r="S1015" i="2" s="1" a="1"/>
  <c r="S1015" i="2" s="1"/>
  <c r="I1015" i="2" s="1" a="1"/>
  <c r="I1015" i="2" s="1"/>
  <c r="N1015" i="2" a="1"/>
  <c r="N1015" i="2" s="1"/>
  <c r="R1015" i="2" l="1" a="1"/>
  <c r="R1015" i="2" s="1"/>
  <c r="V1015" i="2" s="1" a="1"/>
  <c r="V1015" i="2" s="1"/>
  <c r="T1015" i="2"/>
  <c r="U1015" i="2" s="1"/>
  <c r="J1016" i="2" a="1"/>
  <c r="J1016" i="2" s="1"/>
  <c r="L1015" i="2" l="1" a="1"/>
  <c r="L1015" i="2" s="1"/>
  <c r="K1016" i="2" s="1" a="1"/>
  <c r="K1016" i="2" s="1"/>
  <c r="M1015" i="2" a="1"/>
  <c r="M1015" i="2" s="1"/>
  <c r="O1015" i="2" s="1" a="1"/>
  <c r="O1015" i="2" s="1"/>
  <c r="P1016" i="2" s="1" a="1"/>
  <c r="P1016" i="2" s="1"/>
  <c r="N1016" i="2" l="1" a="1"/>
  <c r="N1016" i="2" s="1"/>
  <c r="Q1015" i="2" a="1"/>
  <c r="Q1015" i="2" s="1"/>
  <c r="S1016" i="2" s="1" a="1"/>
  <c r="S1016" i="2" s="1"/>
  <c r="W1015" i="2"/>
  <c r="R1016" i="2" l="1" a="1"/>
  <c r="R1016" i="2" s="1"/>
  <c r="T1016" i="2"/>
  <c r="U1016" i="2" s="1"/>
  <c r="I1016" i="2" a="1"/>
  <c r="I1016" i="2" s="1"/>
  <c r="V1016" i="2" l="1" a="1"/>
  <c r="V1016" i="2" s="1"/>
  <c r="J1017" i="2" a="1"/>
  <c r="J1017" i="2" s="1"/>
  <c r="L1016" i="2" a="1"/>
  <c r="L1016" i="2" s="1"/>
  <c r="K1017" i="2" s="1" a="1"/>
  <c r="K1017" i="2" s="1"/>
  <c r="M1016" i="2" l="1" a="1"/>
  <c r="M1016" i="2" s="1"/>
  <c r="N1017" i="2" s="1" a="1"/>
  <c r="N1017" i="2" s="1"/>
  <c r="O1016" i="2" l="1" a="1"/>
  <c r="O1016" i="2" s="1"/>
  <c r="P1017" i="2" s="1" a="1"/>
  <c r="P1017" i="2" s="1"/>
  <c r="Q1016" i="2" l="1" a="1"/>
  <c r="Q1016" i="2" s="1"/>
  <c r="T1017" i="2" s="1"/>
  <c r="U1017" i="2" s="1"/>
  <c r="W1016" i="2"/>
  <c r="R1017" i="2" l="1" a="1"/>
  <c r="R1017" i="2" s="1"/>
  <c r="S1017" i="2" a="1"/>
  <c r="S1017" i="2" s="1"/>
  <c r="I1017" i="2" s="1" a="1"/>
  <c r="I1017" i="2" s="1"/>
  <c r="V1017" i="2" l="1" a="1"/>
  <c r="V1017" i="2" s="1"/>
  <c r="L1017" i="2" a="1"/>
  <c r="L1017" i="2" s="1"/>
  <c r="K1018" i="2" s="1" a="1"/>
  <c r="K1018" i="2" s="1"/>
  <c r="J1018" i="2" a="1"/>
  <c r="J1018" i="2" s="1"/>
  <c r="M1017" i="2" l="1" a="1"/>
  <c r="M1017" i="2" s="1"/>
  <c r="N1018" i="2" l="1" a="1"/>
  <c r="N1018" i="2" s="1"/>
  <c r="O1017" i="2" a="1"/>
  <c r="O1017" i="2" s="1"/>
  <c r="P1018" i="2" l="1" a="1"/>
  <c r="P1018" i="2" s="1"/>
  <c r="Q1017" i="2" a="1"/>
  <c r="Q1017" i="2" s="1"/>
  <c r="W1017" i="2" l="1"/>
  <c r="R1018" i="2" a="1"/>
  <c r="R1018" i="2" s="1"/>
  <c r="T1018" i="2"/>
  <c r="U1018" i="2" s="1"/>
  <c r="S1018" i="2" a="1"/>
  <c r="S1018" i="2" s="1"/>
  <c r="I1018" i="2" l="1" a="1"/>
  <c r="I1018" i="2" s="1"/>
  <c r="V1018" i="2" s="1" a="1"/>
  <c r="V1018" i="2" s="1"/>
  <c r="J1019" i="2" l="1" a="1"/>
  <c r="J1019" i="2" s="1"/>
  <c r="L1018" i="2" a="1"/>
  <c r="L1018" i="2" s="1"/>
  <c r="K1019" i="2" s="1" a="1"/>
  <c r="K1019" i="2" s="1"/>
  <c r="M1018" i="2" l="1" a="1"/>
  <c r="M1018" i="2" s="1"/>
  <c r="O1018" i="2" s="1" a="1"/>
  <c r="O1018" i="2" s="1"/>
  <c r="N1019" i="2" l="1" a="1"/>
  <c r="N1019" i="2" s="1"/>
  <c r="P1019" i="2" a="1"/>
  <c r="P1019" i="2" s="1"/>
  <c r="Q1018" i="2" a="1"/>
  <c r="Q1018" i="2" s="1"/>
  <c r="W1018" i="2" l="1"/>
  <c r="R1019" i="2" a="1"/>
  <c r="R1019" i="2" s="1"/>
  <c r="T1019" i="2"/>
  <c r="U1019" i="2" s="1"/>
  <c r="S1019" i="2" a="1"/>
  <c r="S1019" i="2" s="1"/>
  <c r="I1019" i="2" l="1" a="1"/>
  <c r="I1019" i="2" s="1"/>
  <c r="V1019" i="2" s="1" a="1"/>
  <c r="V1019" i="2" s="1"/>
  <c r="L1019" i="2" l="1" a="1"/>
  <c r="L1019" i="2" s="1"/>
  <c r="K1020" i="2" s="1" a="1"/>
  <c r="K1020" i="2" s="1"/>
  <c r="J1020" i="2" a="1"/>
  <c r="J1020" i="2" s="1"/>
  <c r="W1019" i="2"/>
  <c r="M1019" i="2" l="1" a="1"/>
  <c r="M1019" i="2" s="1"/>
  <c r="N1020" i="2" s="1" a="1"/>
  <c r="N1020" i="2" s="1"/>
  <c r="O1019" i="2" l="1" a="1"/>
  <c r="O1019" i="2" s="1"/>
  <c r="P1020" i="2" s="1" a="1"/>
  <c r="P1020" i="2" s="1"/>
  <c r="Q1019" i="2" l="1" a="1"/>
  <c r="Q1019" i="2" s="1"/>
  <c r="R1020" i="2" s="1" a="1"/>
  <c r="R1020" i="2" s="1"/>
  <c r="S1020" i="2" l="1" a="1"/>
  <c r="S1020" i="2" s="1"/>
  <c r="I1020" i="2" s="1" a="1"/>
  <c r="I1020" i="2" s="1"/>
  <c r="V1020" i="2" s="1" a="1"/>
  <c r="V1020" i="2" s="1"/>
  <c r="T1020" i="2"/>
  <c r="U1020" i="2" s="1"/>
  <c r="L1020" i="2" l="1" a="1"/>
  <c r="L1020" i="2" s="1"/>
  <c r="J1021" i="2" a="1"/>
  <c r="J1021" i="2" s="1"/>
  <c r="K1021" i="2" l="1" a="1"/>
  <c r="K1021" i="2" s="1"/>
  <c r="M1020" i="2" a="1"/>
  <c r="M1020" i="2" s="1"/>
  <c r="W1020" i="2"/>
  <c r="O1020" i="2" l="1" a="1"/>
  <c r="O1020" i="2" s="1"/>
  <c r="N1021" i="2" a="1"/>
  <c r="N1021" i="2" s="1"/>
  <c r="P1021" i="2" l="1" a="1"/>
  <c r="P1021" i="2" s="1"/>
  <c r="Q1020" i="2" a="1"/>
  <c r="Q1020" i="2" s="1"/>
  <c r="R1021" i="2" l="1" a="1"/>
  <c r="R1021" i="2" s="1"/>
  <c r="T1021" i="2"/>
  <c r="U1021" i="2" s="1"/>
  <c r="S1021" i="2" a="1"/>
  <c r="S1021" i="2" s="1"/>
  <c r="I1021" i="2" s="1" a="1"/>
  <c r="I1021" i="2" s="1"/>
  <c r="V1021" i="2" l="1" a="1"/>
  <c r="V1021" i="2" s="1"/>
  <c r="L1021" i="2" a="1"/>
  <c r="L1021" i="2" s="1"/>
  <c r="K1022" i="2" s="1" a="1"/>
  <c r="K1022" i="2" s="1"/>
  <c r="J1022" i="2" a="1"/>
  <c r="J1022" i="2" s="1"/>
  <c r="M1021" i="2" l="1" a="1"/>
  <c r="M1021" i="2" s="1"/>
  <c r="O1021" i="2" s="1" a="1"/>
  <c r="O1021" i="2" s="1"/>
  <c r="P1022" i="2" s="1" a="1"/>
  <c r="P1022" i="2" s="1"/>
  <c r="Q1021" i="2" l="1" a="1"/>
  <c r="Q1021" i="2" s="1"/>
  <c r="T1022" i="2" s="1"/>
  <c r="U1022" i="2" s="1"/>
  <c r="N1022" i="2" a="1"/>
  <c r="N1022" i="2" s="1"/>
  <c r="W1021" i="2"/>
  <c r="R1022" i="2" a="1"/>
  <c r="R1022" i="2" s="1"/>
  <c r="S1022" i="2" a="1"/>
  <c r="S1022" i="2" s="1"/>
  <c r="I1022" i="2" l="1" a="1"/>
  <c r="I1022" i="2" s="1"/>
  <c r="V1022" i="2" s="1" a="1"/>
  <c r="V1022" i="2" s="1"/>
  <c r="L1022" i="2" l="1" a="1"/>
  <c r="L1022" i="2" s="1"/>
  <c r="K1023" i="2" s="1" a="1"/>
  <c r="K1023" i="2" s="1"/>
  <c r="J1023" i="2" a="1"/>
  <c r="J1023" i="2" s="1"/>
  <c r="M1022" i="2" l="1" a="1"/>
  <c r="M1022" i="2" s="1"/>
  <c r="N1023" i="2" l="1" a="1"/>
  <c r="N1023" i="2" s="1"/>
  <c r="O1022" i="2" a="1"/>
  <c r="O1022" i="2" s="1"/>
  <c r="P1023" i="2" s="1" a="1"/>
  <c r="P1023" i="2" s="1"/>
  <c r="Q1022" i="2" l="1" a="1"/>
  <c r="Q1022" i="2" s="1"/>
  <c r="T1023" i="2" s="1"/>
  <c r="U1023" i="2" s="1"/>
  <c r="W1022" i="2"/>
  <c r="S1023" i="2" l="1" a="1"/>
  <c r="S1023" i="2" s="1"/>
  <c r="I1023" i="2" s="1" a="1"/>
  <c r="I1023" i="2" s="1"/>
  <c r="R1023" i="2" a="1"/>
  <c r="R1023" i="2" s="1"/>
  <c r="V1023" i="2" l="1" a="1"/>
  <c r="V1023" i="2" s="1"/>
  <c r="L1023" i="2" a="1"/>
  <c r="L1023" i="2" s="1"/>
  <c r="K1024" i="2" s="1" a="1"/>
  <c r="K1024" i="2" s="1"/>
  <c r="J1024" i="2" a="1"/>
  <c r="J1024" i="2" s="1"/>
  <c r="M1023" i="2" l="1" a="1"/>
  <c r="M1023" i="2" s="1"/>
  <c r="N1024" i="2" l="1" a="1"/>
  <c r="N1024" i="2" s="1"/>
  <c r="O1023" i="2" a="1"/>
  <c r="O1023" i="2" s="1"/>
  <c r="P1024" i="2" s="1" a="1"/>
  <c r="P1024" i="2" s="1"/>
  <c r="Q1023" i="2" l="1" a="1"/>
  <c r="Q1023" i="2" s="1"/>
  <c r="T1024" i="2" s="1"/>
  <c r="U1024" i="2" s="1"/>
  <c r="W1023" i="2"/>
  <c r="R1024" i="2" l="1" a="1"/>
  <c r="R1024" i="2" s="1"/>
  <c r="S1024" i="2" a="1"/>
  <c r="S1024" i="2" s="1"/>
  <c r="I1024" i="2" l="1" a="1"/>
  <c r="I1024" i="2" s="1"/>
  <c r="V1024" i="2" s="1" a="1"/>
  <c r="V1024" i="2" s="1"/>
  <c r="J1025" i="2" l="1" a="1"/>
  <c r="J1025" i="2" s="1"/>
  <c r="L1024" i="2" a="1"/>
  <c r="L1024" i="2" s="1"/>
  <c r="K1025" i="2" s="1" a="1"/>
  <c r="K1025" i="2" s="1"/>
  <c r="M1024" i="2" l="1" a="1"/>
  <c r="M1024" i="2" s="1"/>
  <c r="O1024" i="2" s="1" a="1"/>
  <c r="O1024" i="2" s="1"/>
  <c r="P1025" i="2" s="1" a="1"/>
  <c r="P1025" i="2" s="1"/>
  <c r="W1024" i="2"/>
  <c r="Q1024" i="2" l="1" a="1"/>
  <c r="Q1024" i="2" s="1"/>
  <c r="T1025" i="2" s="1"/>
  <c r="U1025" i="2" s="1"/>
  <c r="N1025" i="2" a="1"/>
  <c r="N1025" i="2" s="1"/>
  <c r="R1025" i="2" a="1"/>
  <c r="R1025" i="2" s="1"/>
  <c r="S1025" i="2" a="1"/>
  <c r="S1025" i="2" s="1"/>
  <c r="I1025" i="2" l="1" a="1"/>
  <c r="I1025" i="2" s="1"/>
  <c r="V1025" i="2" s="1" a="1"/>
  <c r="V1025" i="2" s="1"/>
  <c r="J1026" i="2" l="1" a="1"/>
  <c r="J1026" i="2" s="1"/>
  <c r="L1025" i="2" a="1"/>
  <c r="L1025" i="2" s="1"/>
  <c r="K1026" i="2" l="1" a="1"/>
  <c r="K1026" i="2" s="1"/>
  <c r="M1025" i="2" a="1"/>
  <c r="M1025" i="2" s="1"/>
  <c r="O1025" i="2" l="1" a="1"/>
  <c r="O1025" i="2" s="1"/>
  <c r="P1026" i="2" s="1" a="1"/>
  <c r="P1026" i="2" s="1"/>
  <c r="N1026" i="2" a="1"/>
  <c r="N1026" i="2" s="1"/>
  <c r="W1025" i="2"/>
  <c r="Q1025" i="2" l="1" a="1"/>
  <c r="Q1025" i="2" s="1"/>
  <c r="T1026" i="2" l="1"/>
  <c r="U1026" i="2" s="1"/>
  <c r="S1026" i="2" a="1"/>
  <c r="S1026" i="2" s="1"/>
  <c r="R1026" i="2" a="1"/>
  <c r="R1026" i="2" s="1"/>
  <c r="I1026" i="2" l="1" a="1"/>
  <c r="I1026" i="2" s="1"/>
  <c r="L1026" i="2" l="1" a="1"/>
  <c r="L1026" i="2" s="1"/>
  <c r="K1027" i="2" s="1" a="1"/>
  <c r="K1027" i="2" s="1"/>
  <c r="J1027" i="2" a="1"/>
  <c r="J1027" i="2" s="1"/>
  <c r="V1026" i="2" a="1"/>
  <c r="V1026" i="2" s="1"/>
  <c r="M1026" i="2" l="1" a="1"/>
  <c r="M1026" i="2" s="1"/>
  <c r="O1026" i="2" s="1" a="1"/>
  <c r="O1026" i="2" s="1"/>
  <c r="W1026" i="2"/>
  <c r="N1027" i="2" l="1" a="1"/>
  <c r="N1027" i="2" s="1"/>
  <c r="Q1026" i="2" a="1"/>
  <c r="Q1026" i="2" s="1"/>
  <c r="P1027" i="2" a="1"/>
  <c r="P1027" i="2" s="1"/>
  <c r="S1027" i="2" l="1" a="1"/>
  <c r="S1027" i="2" s="1"/>
  <c r="T1027" i="2"/>
  <c r="U1027" i="2" s="1"/>
  <c r="R1027" i="2" a="1"/>
  <c r="R1027" i="2" s="1"/>
  <c r="I1027" i="2" l="1" a="1"/>
  <c r="I1027" i="2" s="1"/>
  <c r="J1028" i="2" l="1" a="1"/>
  <c r="J1028" i="2" s="1"/>
  <c r="L1027" i="2" a="1"/>
  <c r="L1027" i="2" s="1"/>
  <c r="K1028" i="2" s="1" a="1"/>
  <c r="K1028" i="2" s="1"/>
  <c r="V1027" i="2" a="1"/>
  <c r="V1027" i="2" s="1"/>
  <c r="M1027" i="2" l="1" a="1"/>
  <c r="M1027" i="2" s="1"/>
  <c r="W1027" i="2"/>
  <c r="O1027" i="2" l="1" a="1"/>
  <c r="O1027" i="2" s="1"/>
  <c r="P1028" i="2" s="1" a="1"/>
  <c r="P1028" i="2" s="1"/>
  <c r="N1028" i="2" a="1"/>
  <c r="N1028" i="2" s="1"/>
  <c r="Q1027" i="2" l="1" a="1"/>
  <c r="Q1027" i="2" s="1"/>
  <c r="S1028" i="2" l="1" a="1"/>
  <c r="S1028" i="2" s="1"/>
  <c r="T1028" i="2"/>
  <c r="U1028" i="2" s="1"/>
  <c r="R1028" i="2" a="1"/>
  <c r="R1028" i="2" s="1"/>
  <c r="I1028" i="2" l="1" a="1"/>
  <c r="I1028" i="2" s="1"/>
  <c r="L1028" i="2" l="1" a="1"/>
  <c r="L1028" i="2" s="1"/>
  <c r="K1029" i="2" s="1" a="1"/>
  <c r="K1029" i="2" s="1"/>
  <c r="J1029" i="2" a="1"/>
  <c r="J1029" i="2" s="1"/>
  <c r="M1028" i="2" a="1"/>
  <c r="M1028" i="2" s="1"/>
  <c r="V1028" i="2" a="1"/>
  <c r="V1028" i="2" s="1"/>
  <c r="W1028" i="2" l="1"/>
  <c r="O1028" i="2" a="1"/>
  <c r="O1028" i="2" s="1"/>
  <c r="P1029" i="2" s="1" a="1"/>
  <c r="P1029" i="2" s="1"/>
  <c r="N1029" i="2" a="1"/>
  <c r="N1029" i="2" s="1"/>
  <c r="Q1028" i="2" l="1" a="1"/>
  <c r="Q1028" i="2" s="1"/>
  <c r="T1029" i="2" s="1"/>
  <c r="U1029" i="2" s="1"/>
  <c r="R1029" i="2" l="1" a="1"/>
  <c r="R1029" i="2" s="1"/>
  <c r="S1029" i="2" a="1"/>
  <c r="S1029" i="2" s="1"/>
  <c r="I1029" i="2" s="1" a="1"/>
  <c r="I1029" i="2" s="1"/>
  <c r="L1029" i="2" l="1" a="1"/>
  <c r="L1029" i="2" s="1"/>
  <c r="K1030" i="2" s="1" a="1"/>
  <c r="K1030" i="2" s="1"/>
  <c r="J1030" i="2" a="1"/>
  <c r="J1030" i="2" s="1"/>
  <c r="V1029" i="2" a="1"/>
  <c r="V1029" i="2" s="1"/>
  <c r="M1029" i="2" l="1" a="1"/>
  <c r="M1029" i="2" s="1"/>
  <c r="N1030" i="2" s="1" a="1"/>
  <c r="N1030" i="2" s="1"/>
  <c r="W1029" i="2"/>
  <c r="O1029" i="2" l="1" a="1"/>
  <c r="O1029" i="2" s="1"/>
  <c r="P1030" i="2" s="1" a="1"/>
  <c r="P1030" i="2" s="1"/>
  <c r="Q1029" i="2" l="1" a="1"/>
  <c r="Q1029" i="2" s="1"/>
  <c r="R1030" i="2" s="1" a="1"/>
  <c r="R1030" i="2" s="1"/>
  <c r="T1030" i="2" l="1"/>
  <c r="U1030" i="2" s="1"/>
  <c r="S1030" i="2" a="1"/>
  <c r="S1030" i="2" s="1"/>
  <c r="I1030" i="2" s="1" a="1"/>
  <c r="I1030" i="2" s="1"/>
  <c r="L1030" i="2" l="1" a="1"/>
  <c r="L1030" i="2" s="1"/>
  <c r="K1031" i="2" s="1" a="1"/>
  <c r="K1031" i="2" s="1"/>
  <c r="J1031" i="2" a="1"/>
  <c r="J1031" i="2" s="1"/>
  <c r="V1030" i="2" a="1"/>
  <c r="V1030" i="2" s="1"/>
  <c r="W1030" i="2" s="1"/>
  <c r="M1030" i="2" l="1" a="1"/>
  <c r="M1030" i="2" s="1"/>
  <c r="N1031" i="2" l="1" a="1"/>
  <c r="N1031" i="2" s="1"/>
  <c r="O1030" i="2" a="1"/>
  <c r="O1030" i="2" s="1"/>
  <c r="P1031" i="2" s="1" a="1"/>
  <c r="P1031" i="2" s="1"/>
  <c r="Q1030" i="2" l="1" a="1"/>
  <c r="Q1030" i="2" s="1"/>
  <c r="R1031" i="2" l="1" a="1"/>
  <c r="R1031" i="2" s="1"/>
  <c r="T1031" i="2"/>
  <c r="U1031" i="2" s="1"/>
  <c r="S1031" i="2" a="1"/>
  <c r="S1031" i="2" s="1"/>
  <c r="I1031" i="2" l="1" a="1"/>
  <c r="I1031" i="2" s="1"/>
  <c r="L1031" i="2" l="1" a="1"/>
  <c r="L1031" i="2" s="1"/>
  <c r="K1032" i="2" s="1" a="1"/>
  <c r="K1032" i="2" s="1"/>
  <c r="J1032" i="2" a="1"/>
  <c r="J1032" i="2" s="1"/>
  <c r="V1031" i="2" a="1"/>
  <c r="V1031" i="2" s="1"/>
  <c r="M1031" i="2" l="1" a="1"/>
  <c r="M1031" i="2" s="1"/>
  <c r="N1032" i="2" s="1" a="1"/>
  <c r="N1032" i="2" s="1"/>
  <c r="W1031" i="2"/>
  <c r="O1031" i="2" a="1"/>
  <c r="O1031" i="2" s="1"/>
  <c r="P1032" i="2" s="1" a="1"/>
  <c r="P1032" i="2" s="1"/>
  <c r="Q1031" i="2" l="1" a="1"/>
  <c r="Q1031" i="2" s="1"/>
  <c r="S1032" i="2" l="1" a="1"/>
  <c r="S1032" i="2" s="1"/>
  <c r="T1032" i="2"/>
  <c r="U1032" i="2" s="1"/>
  <c r="R1032" i="2" a="1"/>
  <c r="R1032" i="2" s="1"/>
  <c r="I1032" i="2" l="1" a="1"/>
  <c r="I1032" i="2" s="1"/>
  <c r="V1032" i="2" s="1" a="1"/>
  <c r="V1032" i="2" s="1"/>
  <c r="W1032" i="2" l="1"/>
  <c r="L1032" i="2" a="1"/>
  <c r="L1032" i="2" s="1"/>
  <c r="K1033" i="2" s="1" a="1"/>
  <c r="K1033" i="2" s="1"/>
  <c r="J1033" i="2" a="1"/>
  <c r="J1033" i="2" s="1"/>
  <c r="M1032" i="2" a="1"/>
  <c r="M1032" i="2" s="1"/>
  <c r="N1033" i="2" l="1" a="1"/>
  <c r="N1033" i="2" s="1"/>
  <c r="O1032" i="2" a="1"/>
  <c r="O1032" i="2" s="1"/>
  <c r="P1033" i="2" s="1" a="1"/>
  <c r="P1033" i="2" s="1"/>
  <c r="Q1032" i="2" l="1" a="1"/>
  <c r="Q1032" i="2" s="1"/>
  <c r="T1033" i="2" s="1"/>
  <c r="U1033" i="2" s="1"/>
  <c r="S1033" i="2" l="1" a="1"/>
  <c r="S1033" i="2" s="1"/>
  <c r="I1033" i="2" s="1" a="1"/>
  <c r="I1033" i="2" s="1"/>
  <c r="R1033" i="2" a="1"/>
  <c r="R1033" i="2" s="1"/>
  <c r="L1033" i="2" l="1" a="1"/>
  <c r="L1033" i="2" s="1"/>
  <c r="K1034" i="2" s="1" a="1"/>
  <c r="K1034" i="2" s="1"/>
  <c r="J1034" i="2" a="1"/>
  <c r="J1034" i="2" s="1"/>
  <c r="V1033" i="2" a="1"/>
  <c r="V1033" i="2" s="1"/>
  <c r="M1033" i="2" l="1" a="1"/>
  <c r="M1033" i="2" s="1"/>
  <c r="O1033" i="2" s="1" a="1"/>
  <c r="O1033" i="2" s="1"/>
  <c r="P1034" i="2" s="1" a="1"/>
  <c r="P1034" i="2" s="1"/>
  <c r="W1033" i="2"/>
  <c r="N1034" i="2" l="1" a="1"/>
  <c r="N1034" i="2" s="1"/>
  <c r="Q1033" i="2" a="1"/>
  <c r="Q1033" i="2" s="1"/>
  <c r="T1034" i="2" s="1"/>
  <c r="U1034" i="2" s="1"/>
  <c r="S1034" i="2" l="1" a="1"/>
  <c r="S1034" i="2" s="1"/>
  <c r="R1034" i="2" a="1"/>
  <c r="R1034" i="2" s="1"/>
  <c r="I1034" i="2" a="1"/>
  <c r="I1034" i="2" s="1"/>
  <c r="V1034" i="2" s="1" a="1"/>
  <c r="V1034" i="2" s="1"/>
  <c r="W1034" i="2" l="1"/>
  <c r="L1034" i="2" a="1"/>
  <c r="L1034" i="2" s="1"/>
  <c r="K1035" i="2" s="1" a="1"/>
  <c r="K1035" i="2" s="1"/>
  <c r="J1035" i="2" a="1"/>
  <c r="J1035" i="2" s="1"/>
  <c r="M1034" i="2" a="1"/>
  <c r="M1034" i="2" s="1"/>
  <c r="O1034" i="2" l="1" a="1"/>
  <c r="O1034" i="2" s="1"/>
  <c r="P1035" i="2" s="1" a="1"/>
  <c r="P1035" i="2" s="1"/>
  <c r="N1035" i="2" a="1"/>
  <c r="N1035" i="2" s="1"/>
  <c r="Q1034" i="2" l="1" a="1"/>
  <c r="Q1034" i="2" s="1"/>
  <c r="T1035" i="2" s="1"/>
  <c r="U1035" i="2" s="1"/>
  <c r="R1035" i="2" l="1" a="1"/>
  <c r="R1035" i="2" s="1"/>
  <c r="S1035" i="2" a="1"/>
  <c r="S1035" i="2" s="1"/>
  <c r="I1035" i="2" s="1" a="1"/>
  <c r="I1035" i="2" s="1"/>
  <c r="L1035" i="2" l="1" a="1"/>
  <c r="L1035" i="2" s="1"/>
  <c r="K1036" i="2" s="1" a="1"/>
  <c r="K1036" i="2" s="1"/>
  <c r="J1036" i="2" a="1"/>
  <c r="J1036" i="2" s="1"/>
  <c r="V1035" i="2" a="1"/>
  <c r="V1035" i="2" s="1"/>
  <c r="M1035" i="2" l="1" a="1"/>
  <c r="M1035" i="2" s="1"/>
  <c r="O1035" i="2" s="1" a="1"/>
  <c r="O1035" i="2" s="1"/>
  <c r="W1035" i="2"/>
  <c r="N1036" i="2" l="1" a="1"/>
  <c r="N1036" i="2" s="1"/>
  <c r="P1036" i="2" a="1"/>
  <c r="P1036" i="2" s="1"/>
  <c r="Q1035" i="2" a="1"/>
  <c r="Q1035" i="2" s="1"/>
  <c r="S1036" i="2" s="1" a="1"/>
  <c r="S1036" i="2" s="1"/>
  <c r="R1036" i="2" l="1" a="1"/>
  <c r="R1036" i="2" s="1"/>
  <c r="T1036" i="2"/>
  <c r="U1036" i="2" s="1"/>
  <c r="I1036" i="2" a="1"/>
  <c r="I1036" i="2" s="1"/>
  <c r="V1036" i="2" l="1" a="1"/>
  <c r="V1036" i="2" s="1"/>
  <c r="W1036" i="2" s="1"/>
  <c r="L1036" i="2" a="1"/>
  <c r="L1036" i="2" s="1"/>
  <c r="K1037" i="2" s="1" a="1"/>
  <c r="K1037" i="2" s="1"/>
  <c r="J1037" i="2" a="1"/>
  <c r="J1037" i="2" s="1"/>
  <c r="M1036" i="2" l="1" a="1"/>
  <c r="M1036" i="2" s="1"/>
  <c r="O1036" i="2" s="1" a="1"/>
  <c r="O1036" i="2" s="1"/>
  <c r="P1037" i="2" s="1" a="1"/>
  <c r="P1037" i="2" s="1"/>
  <c r="N1037" i="2" l="1" a="1"/>
  <c r="N1037" i="2" s="1"/>
  <c r="Q1036" i="2" a="1"/>
  <c r="Q1036" i="2" s="1"/>
  <c r="R1037" i="2" s="1" a="1"/>
  <c r="R1037" i="2" s="1"/>
  <c r="S1037" i="2" l="1" a="1"/>
  <c r="S1037" i="2" s="1"/>
  <c r="I1037" i="2" s="1" a="1"/>
  <c r="I1037" i="2" s="1"/>
  <c r="T1037" i="2"/>
  <c r="U1037" i="2" s="1"/>
  <c r="L1037" i="2" l="1" a="1"/>
  <c r="L1037" i="2" s="1"/>
  <c r="K1038" i="2" s="1" a="1"/>
  <c r="K1038" i="2" s="1"/>
  <c r="J1038" i="2" a="1"/>
  <c r="J1038" i="2" s="1"/>
  <c r="V1037" i="2" a="1"/>
  <c r="V1037" i="2" s="1"/>
  <c r="M1037" i="2" l="1" a="1"/>
  <c r="M1037" i="2" s="1"/>
  <c r="O1037" i="2" s="1" a="1"/>
  <c r="O1037" i="2" s="1"/>
  <c r="W1037" i="2"/>
  <c r="N1038" i="2" l="1" a="1"/>
  <c r="N1038" i="2" s="1"/>
  <c r="P1038" i="2" a="1"/>
  <c r="P1038" i="2" s="1"/>
  <c r="Q1037" i="2" a="1"/>
  <c r="Q1037" i="2" s="1"/>
  <c r="R1038" i="2" l="1" a="1"/>
  <c r="R1038" i="2" s="1"/>
  <c r="T1038" i="2"/>
  <c r="U1038" i="2" s="1"/>
  <c r="S1038" i="2" a="1"/>
  <c r="S1038" i="2" s="1"/>
  <c r="I1038" i="2" l="1" a="1"/>
  <c r="I1038" i="2" s="1"/>
  <c r="L1038" i="2" l="1" a="1"/>
  <c r="L1038" i="2" s="1"/>
  <c r="K1039" i="2" s="1" a="1"/>
  <c r="K1039" i="2" s="1"/>
  <c r="J1039" i="2" a="1"/>
  <c r="J1039" i="2" s="1"/>
  <c r="V1038" i="2" a="1"/>
  <c r="V1038" i="2" s="1"/>
  <c r="W1038" i="2" l="1"/>
  <c r="M1038" i="2" a="1"/>
  <c r="M1038" i="2" s="1"/>
  <c r="N1039" i="2" l="1" a="1"/>
  <c r="N1039" i="2" s="1"/>
  <c r="O1038" i="2" a="1"/>
  <c r="O1038" i="2" s="1"/>
  <c r="P1039" i="2" s="1" a="1"/>
  <c r="P1039" i="2" s="1"/>
  <c r="Q1038" i="2" l="1" a="1"/>
  <c r="Q1038" i="2" s="1"/>
  <c r="R1039" i="2" s="1" a="1"/>
  <c r="R1039" i="2" s="1"/>
  <c r="S1039" i="2" l="1" a="1"/>
  <c r="S1039" i="2" s="1"/>
  <c r="I1039" i="2" s="1" a="1"/>
  <c r="I1039" i="2" s="1"/>
  <c r="V1039" i="2" s="1" a="1"/>
  <c r="V1039" i="2" s="1"/>
  <c r="T1039" i="2"/>
  <c r="U1039" i="2" s="1"/>
  <c r="W1039" i="2" l="1"/>
  <c r="J1040" i="2" a="1"/>
  <c r="J1040" i="2" s="1"/>
  <c r="L1039" i="2" a="1"/>
  <c r="L1039" i="2" s="1"/>
  <c r="K1040" i="2" s="1" a="1"/>
  <c r="K1040" i="2" s="1"/>
  <c r="M1039" i="2" l="1" a="1"/>
  <c r="M1039" i="2" s="1"/>
  <c r="O1039" i="2" s="1" a="1"/>
  <c r="O1039" i="2" s="1"/>
  <c r="P1040" i="2" s="1" a="1"/>
  <c r="P1040" i="2" s="1"/>
  <c r="N1040" i="2" l="1" a="1"/>
  <c r="N1040" i="2" s="1"/>
  <c r="Q1039" i="2" a="1"/>
  <c r="Q1039" i="2" s="1"/>
  <c r="T1040" i="2" s="1"/>
  <c r="U1040" i="2" s="1"/>
  <c r="S1040" i="2" l="1" a="1"/>
  <c r="S1040" i="2" s="1"/>
  <c r="I1040" i="2" s="1" a="1"/>
  <c r="I1040" i="2" s="1"/>
  <c r="R1040" i="2" a="1"/>
  <c r="R1040" i="2" s="1"/>
  <c r="J1041" i="2" l="1" a="1"/>
  <c r="J1041" i="2" s="1"/>
  <c r="L1040" i="2" a="1"/>
  <c r="L1040" i="2" s="1"/>
  <c r="K1041" i="2" s="1" a="1"/>
  <c r="K1041" i="2" s="1"/>
  <c r="V1040" i="2" a="1"/>
  <c r="V1040" i="2" s="1"/>
  <c r="W1040" i="2" l="1"/>
  <c r="M1040" i="2" a="1"/>
  <c r="M1040" i="2" s="1"/>
  <c r="O1040" i="2" l="1" a="1"/>
  <c r="O1040" i="2" s="1"/>
  <c r="P1041" i="2" s="1" a="1"/>
  <c r="P1041" i="2" s="1"/>
  <c r="N1041" i="2" a="1"/>
  <c r="N1041" i="2" s="1"/>
  <c r="Q1040" i="2" l="1" a="1"/>
  <c r="Q1040" i="2" s="1"/>
  <c r="T1041" i="2" s="1"/>
  <c r="U1041" i="2" s="1"/>
  <c r="S1041" i="2" l="1" a="1"/>
  <c r="S1041" i="2" s="1"/>
  <c r="I1041" i="2" s="1" a="1"/>
  <c r="I1041" i="2" s="1"/>
  <c r="R1041" i="2" a="1"/>
  <c r="R1041" i="2" s="1"/>
  <c r="V1041" i="2" l="1" a="1"/>
  <c r="V1041" i="2" s="1"/>
  <c r="W1041" i="2" s="1"/>
  <c r="L1041" i="2" a="1"/>
  <c r="L1041" i="2" s="1"/>
  <c r="K1042" i="2" s="1" a="1"/>
  <c r="K1042" i="2" s="1"/>
  <c r="J1042" i="2" a="1"/>
  <c r="J1042" i="2" s="1"/>
  <c r="M1041" i="2" l="1" a="1"/>
  <c r="M1041" i="2" s="1"/>
  <c r="N1042" i="2" s="1" a="1"/>
  <c r="N1042" i="2" s="1"/>
  <c r="O1041" i="2" l="1" a="1"/>
  <c r="O1041" i="2" s="1"/>
  <c r="P1042" i="2" s="1" a="1"/>
  <c r="P1042" i="2" s="1"/>
  <c r="Q1041" i="2" l="1" a="1"/>
  <c r="Q1041" i="2" s="1"/>
  <c r="S1042" i="2" s="1" a="1"/>
  <c r="S1042" i="2" s="1"/>
  <c r="R1042" i="2" l="1" a="1"/>
  <c r="R1042" i="2" s="1"/>
  <c r="T1042" i="2"/>
  <c r="U1042" i="2" s="1"/>
  <c r="I1042" i="2" a="1"/>
  <c r="I1042" i="2" s="1"/>
  <c r="L1042" i="2" l="1" a="1"/>
  <c r="L1042" i="2" s="1"/>
  <c r="K1043" i="2" s="1" a="1"/>
  <c r="K1043" i="2" s="1"/>
  <c r="J1043" i="2" a="1"/>
  <c r="J1043" i="2" s="1"/>
  <c r="M1042" i="2" a="1"/>
  <c r="M1042" i="2" s="1"/>
  <c r="V1042" i="2" a="1"/>
  <c r="V1042" i="2" s="1"/>
  <c r="W1042" i="2" l="1"/>
  <c r="O1042" i="2" a="1"/>
  <c r="O1042" i="2" s="1"/>
  <c r="P1043" i="2" s="1" a="1"/>
  <c r="P1043" i="2" s="1"/>
  <c r="N1043" i="2" a="1"/>
  <c r="N1043" i="2" s="1"/>
  <c r="Q1042" i="2" l="1" a="1"/>
  <c r="Q1042" i="2" s="1"/>
  <c r="T1043" i="2" s="1"/>
  <c r="U1043" i="2" s="1"/>
  <c r="S1043" i="2" l="1" a="1"/>
  <c r="S1043" i="2" s="1"/>
  <c r="R1043" i="2" a="1"/>
  <c r="R1043" i="2" s="1"/>
  <c r="I1043" i="2" a="1"/>
  <c r="I1043" i="2" s="1"/>
  <c r="V1043" i="2" s="1" a="1"/>
  <c r="V1043" i="2" s="1"/>
  <c r="W1043" i="2" l="1"/>
  <c r="L1043" i="2" a="1"/>
  <c r="L1043" i="2" s="1"/>
  <c r="K1044" i="2" s="1" a="1"/>
  <c r="K1044" i="2" s="1"/>
  <c r="J1044" i="2" a="1"/>
  <c r="J1044" i="2" s="1"/>
  <c r="M1043" i="2" a="1"/>
  <c r="M1043" i="2" s="1"/>
  <c r="O1043" i="2" l="1" a="1"/>
  <c r="O1043" i="2" s="1"/>
  <c r="P1044" i="2" s="1" a="1"/>
  <c r="P1044" i="2" s="1"/>
  <c r="N1044" i="2" a="1"/>
  <c r="N1044" i="2" s="1"/>
  <c r="Q1043" i="2" l="1" a="1"/>
  <c r="Q1043" i="2" s="1"/>
  <c r="T1044" i="2" s="1"/>
  <c r="U1044" i="2" s="1"/>
  <c r="R1044" i="2" a="1"/>
  <c r="R1044" i="2" s="1"/>
  <c r="S1044" i="2" a="1"/>
  <c r="S1044" i="2" s="1"/>
  <c r="I1044" i="2" l="1" a="1"/>
  <c r="I1044" i="2" s="1"/>
  <c r="L1044" i="2" l="1" a="1"/>
  <c r="L1044" i="2" s="1"/>
  <c r="K1045" i="2" s="1" a="1"/>
  <c r="K1045" i="2" s="1"/>
  <c r="J1045" i="2" a="1"/>
  <c r="J1045" i="2" s="1"/>
  <c r="V1044" i="2" a="1"/>
  <c r="V1044" i="2" s="1"/>
  <c r="M1044" i="2" l="1" a="1"/>
  <c r="M1044" i="2" s="1"/>
  <c r="O1044" i="2" s="1" a="1"/>
  <c r="O1044" i="2" s="1"/>
  <c r="W1044" i="2"/>
  <c r="P1045" i="2" l="1" a="1"/>
  <c r="P1045" i="2" s="1"/>
  <c r="Q1044" i="2" a="1"/>
  <c r="Q1044" i="2" s="1"/>
  <c r="S1045" i="2" s="1" a="1"/>
  <c r="S1045" i="2" s="1"/>
  <c r="N1045" i="2" a="1"/>
  <c r="N1045" i="2" s="1"/>
  <c r="R1045" i="2" l="1" a="1"/>
  <c r="R1045" i="2" s="1"/>
  <c r="T1045" i="2"/>
  <c r="U1045" i="2" s="1"/>
  <c r="I1045" i="2" a="1"/>
  <c r="I1045" i="2" s="1"/>
  <c r="V1045" i="2" l="1" a="1"/>
  <c r="V1045" i="2" s="1"/>
  <c r="W1045" i="2" s="1"/>
  <c r="L1045" i="2" a="1"/>
  <c r="L1045" i="2" s="1"/>
  <c r="K1046" i="2" s="1" a="1"/>
  <c r="K1046" i="2" s="1"/>
  <c r="J1046" i="2" a="1"/>
  <c r="J1046" i="2" s="1"/>
  <c r="M1045" i="2" a="1"/>
  <c r="M1045" i="2" s="1"/>
  <c r="N1046" i="2" l="1" a="1"/>
  <c r="N1046" i="2" s="1"/>
  <c r="O1045" i="2" a="1"/>
  <c r="O1045" i="2" s="1"/>
  <c r="P1046" i="2" s="1" a="1"/>
  <c r="P1046" i="2" s="1"/>
  <c r="Q1045" i="2" l="1" a="1"/>
  <c r="Q1045" i="2" s="1"/>
  <c r="T1046" i="2" l="1"/>
  <c r="U1046" i="2" s="1"/>
  <c r="R1046" i="2" a="1"/>
  <c r="R1046" i="2" s="1"/>
  <c r="S1046" i="2" a="1"/>
  <c r="S1046" i="2" s="1"/>
  <c r="I1046" i="2" l="1" a="1"/>
  <c r="I1046" i="2" s="1"/>
  <c r="L1046" i="2" l="1" a="1"/>
  <c r="L1046" i="2" s="1"/>
  <c r="K1047" i="2" s="1" a="1"/>
  <c r="K1047" i="2" s="1"/>
  <c r="J1047" i="2" a="1"/>
  <c r="J1047" i="2" s="1"/>
  <c r="M1046" i="2" a="1"/>
  <c r="M1046" i="2" s="1"/>
  <c r="V1046" i="2" a="1"/>
  <c r="V1046" i="2" s="1"/>
  <c r="W1046" i="2" l="1"/>
  <c r="O1046" i="2" a="1"/>
  <c r="O1046" i="2" s="1"/>
  <c r="P1047" i="2" s="1" a="1"/>
  <c r="P1047" i="2" s="1"/>
  <c r="N1047" i="2" a="1"/>
  <c r="N1047" i="2" s="1"/>
  <c r="Q1046" i="2" l="1" a="1"/>
  <c r="Q1046" i="2" s="1"/>
  <c r="T1047" i="2" s="1"/>
  <c r="U1047" i="2" s="1"/>
  <c r="S1047" i="2" l="1" a="1"/>
  <c r="S1047" i="2" s="1"/>
  <c r="I1047" i="2" s="1" a="1"/>
  <c r="I1047" i="2" s="1"/>
  <c r="R1047" i="2" a="1"/>
  <c r="R1047" i="2" s="1"/>
  <c r="V1047" i="2" l="1" a="1"/>
  <c r="V1047" i="2" s="1"/>
  <c r="W1047" i="2" s="1"/>
  <c r="L1047" i="2" a="1"/>
  <c r="L1047" i="2" s="1"/>
  <c r="K1048" i="2" s="1" a="1"/>
  <c r="K1048" i="2" s="1"/>
  <c r="J1048" i="2" a="1"/>
  <c r="J1048" i="2" s="1"/>
  <c r="M1047" i="2" l="1" a="1"/>
  <c r="M1047" i="2" s="1"/>
  <c r="O1047" i="2" l="1" a="1"/>
  <c r="O1047" i="2" s="1"/>
  <c r="P1048" i="2" s="1" a="1"/>
  <c r="P1048" i="2" s="1"/>
  <c r="N1048" i="2" a="1"/>
  <c r="N1048" i="2" s="1"/>
  <c r="Q1047" i="2" a="1"/>
  <c r="Q1047" i="2" s="1"/>
  <c r="R1048" i="2" l="1" a="1"/>
  <c r="R1048" i="2" s="1"/>
  <c r="T1048" i="2"/>
  <c r="U1048" i="2" s="1"/>
  <c r="S1048" i="2" a="1"/>
  <c r="S1048" i="2" s="1"/>
  <c r="I1048" i="2" l="1" a="1"/>
  <c r="I1048" i="2" s="1"/>
  <c r="V1048" i="2" s="1" a="1"/>
  <c r="V1048" i="2" s="1"/>
  <c r="W1048" i="2" l="1"/>
  <c r="L1048" i="2" a="1"/>
  <c r="L1048" i="2" s="1"/>
  <c r="K1049" i="2" s="1" a="1"/>
  <c r="K1049" i="2" s="1"/>
  <c r="J1049" i="2" a="1"/>
  <c r="J1049" i="2" s="1"/>
  <c r="M1048" i="2" a="1"/>
  <c r="M1048" i="2" s="1"/>
  <c r="O1048" i="2" l="1" a="1"/>
  <c r="O1048" i="2" s="1"/>
  <c r="P1049" i="2" s="1" a="1"/>
  <c r="P1049" i="2" s="1"/>
  <c r="N1049" i="2" a="1"/>
  <c r="N1049" i="2" s="1"/>
  <c r="Q1048" i="2" l="1" a="1"/>
  <c r="Q1048" i="2" s="1"/>
  <c r="T1049" i="2" s="1"/>
  <c r="U1049" i="2" s="1"/>
  <c r="S1049" i="2" l="1" a="1"/>
  <c r="S1049" i="2" s="1"/>
  <c r="I1049" i="2" s="1" a="1"/>
  <c r="I1049" i="2" s="1"/>
  <c r="R1049" i="2" a="1"/>
  <c r="R1049" i="2" s="1"/>
  <c r="L1049" i="2" l="1" a="1"/>
  <c r="L1049" i="2" s="1"/>
  <c r="K1050" i="2" s="1" a="1"/>
  <c r="K1050" i="2" s="1"/>
  <c r="J1050" i="2" a="1"/>
  <c r="J1050" i="2" s="1"/>
  <c r="M1049" i="2" a="1"/>
  <c r="M1049" i="2" s="1"/>
  <c r="V1049" i="2" a="1"/>
  <c r="V1049" i="2" s="1"/>
  <c r="W1049" i="2" l="1"/>
  <c r="N1050" i="2" a="1"/>
  <c r="N1050" i="2" s="1"/>
  <c r="O1049" i="2" a="1"/>
  <c r="O1049" i="2" s="1"/>
  <c r="P1050" i="2" s="1" a="1"/>
  <c r="P1050" i="2" s="1"/>
  <c r="Q1049" i="2" l="1" a="1"/>
  <c r="Q1049" i="2" s="1"/>
  <c r="R1050" i="2" l="1" a="1"/>
  <c r="R1050" i="2" s="1"/>
  <c r="T1050" i="2"/>
  <c r="U1050" i="2" s="1"/>
  <c r="S1050" i="2" a="1"/>
  <c r="S1050" i="2" s="1"/>
  <c r="I1050" i="2" l="1" a="1"/>
  <c r="I1050" i="2" s="1"/>
  <c r="V1050" i="2" s="1" a="1"/>
  <c r="V1050" i="2" s="1"/>
  <c r="W1050" i="2" l="1"/>
  <c r="L1050" i="2" a="1"/>
  <c r="L1050" i="2" s="1"/>
  <c r="K1051" i="2" s="1" a="1"/>
  <c r="K1051" i="2" s="1"/>
  <c r="J1051" i="2" a="1"/>
  <c r="J1051" i="2" s="1"/>
  <c r="M1050" i="2" l="1" a="1"/>
  <c r="M1050" i="2" s="1"/>
  <c r="O1050" i="2" s="1" a="1"/>
  <c r="O1050" i="2" s="1"/>
  <c r="P1051" i="2" s="1" a="1"/>
  <c r="P1051" i="2" s="1"/>
  <c r="N1051" i="2" a="1"/>
  <c r="N1051" i="2" s="1"/>
  <c r="Q1050" i="2" l="1" a="1"/>
  <c r="Q1050" i="2" s="1"/>
  <c r="T1051" i="2" s="1"/>
  <c r="U1051" i="2" s="1"/>
  <c r="S1051" i="2" a="1"/>
  <c r="S1051" i="2" s="1"/>
  <c r="R1051" i="2" l="1" a="1"/>
  <c r="R1051" i="2" s="1"/>
  <c r="I1051" i="2" a="1"/>
  <c r="I1051" i="2" s="1"/>
  <c r="L1051" i="2" l="1" a="1"/>
  <c r="L1051" i="2" s="1"/>
  <c r="K1052" i="2" s="1" a="1"/>
  <c r="K1052" i="2" s="1"/>
  <c r="J1052" i="2" a="1"/>
  <c r="J1052" i="2" s="1"/>
  <c r="M1051" i="2" a="1"/>
  <c r="M1051" i="2" s="1"/>
  <c r="V1051" i="2" a="1"/>
  <c r="V1051" i="2" s="1"/>
  <c r="W1051" i="2" l="1"/>
  <c r="N1052" i="2" a="1"/>
  <c r="N1052" i="2" s="1"/>
  <c r="O1051" i="2" a="1"/>
  <c r="O1051" i="2" s="1"/>
  <c r="P1052" i="2" s="1" a="1"/>
  <c r="P1052" i="2" s="1"/>
  <c r="Q1051" i="2" l="1" a="1"/>
  <c r="Q1051" i="2" s="1"/>
  <c r="T1052" i="2" s="1"/>
  <c r="U1052" i="2" s="1"/>
  <c r="S1052" i="2" a="1"/>
  <c r="S1052" i="2" s="1"/>
  <c r="R1052" i="2" l="1" a="1"/>
  <c r="R1052" i="2" s="1"/>
  <c r="I1052" i="2" a="1"/>
  <c r="I1052" i="2" s="1"/>
  <c r="V1052" i="2" l="1" a="1"/>
  <c r="V1052" i="2" s="1"/>
  <c r="W1052" i="2" s="1"/>
  <c r="L1052" i="2" a="1"/>
  <c r="L1052" i="2" s="1"/>
  <c r="K1053" i="2" s="1" a="1"/>
  <c r="K1053" i="2" s="1"/>
  <c r="J1053" i="2" a="1"/>
  <c r="J1053" i="2" s="1"/>
  <c r="M1052" i="2" l="1" a="1"/>
  <c r="M1052" i="2" s="1"/>
  <c r="O1052" i="2" s="1" a="1"/>
  <c r="O1052" i="2" s="1"/>
  <c r="N1053" i="2" l="1" a="1"/>
  <c r="N1053" i="2" s="1"/>
  <c r="P1053" i="2" a="1"/>
  <c r="P1053" i="2" s="1"/>
  <c r="Q1052" i="2" a="1"/>
  <c r="Q1052" i="2" s="1"/>
  <c r="T1053" i="2" s="1"/>
  <c r="U1053" i="2" s="1"/>
  <c r="S1053" i="2" l="1" a="1"/>
  <c r="S1053" i="2" s="1"/>
  <c r="R1053" i="2" a="1"/>
  <c r="R1053" i="2" s="1"/>
  <c r="I1053" i="2" a="1"/>
  <c r="I1053" i="2" s="1"/>
  <c r="L1053" i="2" l="1" a="1"/>
  <c r="L1053" i="2" s="1"/>
  <c r="K1054" i="2" s="1" a="1"/>
  <c r="K1054" i="2" s="1"/>
  <c r="J1054" i="2" a="1"/>
  <c r="J1054" i="2" s="1"/>
  <c r="M1053" i="2" a="1"/>
  <c r="M1053" i="2" s="1"/>
  <c r="V1053" i="2" a="1"/>
  <c r="V1053" i="2" s="1"/>
  <c r="O1053" i="2" l="1" a="1"/>
  <c r="O1053" i="2" s="1"/>
  <c r="P1054" i="2" s="1" a="1"/>
  <c r="P1054" i="2" s="1"/>
  <c r="N1054" i="2" a="1"/>
  <c r="N1054" i="2" s="1"/>
  <c r="W1053" i="2"/>
  <c r="Q1053" i="2" l="1" a="1"/>
  <c r="Q1053" i="2" s="1"/>
  <c r="T1054" i="2" s="1"/>
  <c r="U1054" i="2" s="1"/>
  <c r="R1054" i="2" a="1"/>
  <c r="R1054" i="2" s="1"/>
  <c r="S1054" i="2" a="1"/>
  <c r="S1054" i="2" s="1"/>
  <c r="I1054" i="2" l="1" a="1"/>
  <c r="I1054" i="2" s="1"/>
  <c r="V1054" i="2" s="1" a="1"/>
  <c r="V1054" i="2" s="1"/>
  <c r="W1054" i="2" l="1"/>
  <c r="L1054" i="2" a="1"/>
  <c r="L1054" i="2" s="1"/>
  <c r="K1055" i="2" s="1" a="1"/>
  <c r="K1055" i="2" s="1"/>
  <c r="J1055" i="2" a="1"/>
  <c r="J1055" i="2" s="1"/>
  <c r="M1054" i="2" a="1"/>
  <c r="M1054" i="2" s="1"/>
  <c r="N1055" i="2" l="1" a="1"/>
  <c r="N1055" i="2" s="1"/>
  <c r="O1054" i="2" a="1"/>
  <c r="O1054" i="2" s="1"/>
  <c r="P1055" i="2" s="1" a="1"/>
  <c r="P1055" i="2" s="1"/>
  <c r="Q1054" i="2" l="1" a="1"/>
  <c r="Q1054" i="2" s="1"/>
  <c r="T1055" i="2" s="1"/>
  <c r="U1055" i="2" s="1"/>
  <c r="S1055" i="2" l="1" a="1"/>
  <c r="S1055" i="2" s="1"/>
  <c r="I1055" i="2" s="1" a="1"/>
  <c r="I1055" i="2" s="1"/>
  <c r="R1055" i="2" a="1"/>
  <c r="R1055" i="2" s="1"/>
  <c r="V1055" i="2" l="1" a="1"/>
  <c r="V1055" i="2" s="1"/>
  <c r="W1055" i="2" s="1"/>
  <c r="L1055" i="2" a="1"/>
  <c r="L1055" i="2" s="1"/>
  <c r="K1056" i="2" s="1" a="1"/>
  <c r="K1056" i="2" s="1"/>
  <c r="J1056" i="2" a="1"/>
  <c r="J1056" i="2" s="1"/>
  <c r="M1055" i="2" l="1" a="1"/>
  <c r="M1055" i="2" s="1"/>
  <c r="N1056" i="2" s="1" a="1"/>
  <c r="N1056" i="2" s="1"/>
  <c r="O1055" i="2" l="1" a="1"/>
  <c r="O1055" i="2" s="1"/>
  <c r="P1056" i="2" s="1" a="1"/>
  <c r="P1056" i="2" s="1"/>
  <c r="Q1055" i="2" l="1" a="1"/>
  <c r="Q1055" i="2" s="1"/>
  <c r="T1056" i="2" s="1"/>
  <c r="U1056" i="2" s="1"/>
  <c r="R1056" i="2" l="1" a="1"/>
  <c r="R1056" i="2" s="1"/>
  <c r="S1056" i="2" a="1"/>
  <c r="S1056" i="2" s="1"/>
  <c r="I1056" i="2" s="1" a="1"/>
  <c r="I1056" i="2" s="1"/>
  <c r="L1056" i="2" s="1" a="1"/>
  <c r="L1056" i="2" s="1"/>
  <c r="K1057" i="2" s="1" a="1"/>
  <c r="K1057" i="2" s="1"/>
  <c r="M1056" i="2" l="1" a="1"/>
  <c r="M1056" i="2" s="1"/>
  <c r="O1056" i="2" s="1" a="1"/>
  <c r="O1056" i="2" s="1"/>
  <c r="P1057" i="2" s="1" a="1"/>
  <c r="P1057" i="2" s="1"/>
  <c r="V1056" i="2" a="1"/>
  <c r="V1056" i="2" s="1"/>
  <c r="W1056" i="2" s="1"/>
  <c r="J1057" i="2" a="1"/>
  <c r="J1057" i="2" s="1"/>
  <c r="N1057" i="2" a="1"/>
  <c r="N1057" i="2" s="1"/>
  <c r="Q1056" i="2" l="1" a="1"/>
  <c r="Q1056" i="2" s="1"/>
  <c r="T1057" i="2" l="1"/>
  <c r="U1057" i="2" s="1"/>
  <c r="S1057" i="2" a="1"/>
  <c r="S1057" i="2" s="1"/>
  <c r="R1057" i="2" a="1"/>
  <c r="R1057" i="2" s="1"/>
  <c r="I1057" i="2" l="1" a="1"/>
  <c r="I1057" i="2" s="1"/>
  <c r="J1058" i="2" l="1" a="1"/>
  <c r="J1058" i="2" s="1"/>
  <c r="L1057" i="2" a="1"/>
  <c r="L1057" i="2" s="1"/>
  <c r="K1058" i="2" s="1" a="1"/>
  <c r="K1058" i="2" s="1"/>
  <c r="V1057" i="2" a="1"/>
  <c r="V1057" i="2" s="1"/>
  <c r="M1057" i="2" l="1" a="1"/>
  <c r="M1057" i="2" s="1"/>
  <c r="N1058" i="2" s="1" a="1"/>
  <c r="N1058" i="2" s="1"/>
  <c r="W1057" i="2"/>
  <c r="O1057" i="2" l="1" a="1"/>
  <c r="O1057" i="2" s="1"/>
  <c r="P1058" i="2" s="1" a="1"/>
  <c r="P1058" i="2" s="1"/>
  <c r="Q1057" i="2" l="1" a="1"/>
  <c r="Q1057" i="2" s="1"/>
  <c r="T1058" i="2" s="1"/>
  <c r="U1058" i="2" s="1"/>
  <c r="S1058" i="2" l="1" a="1"/>
  <c r="S1058" i="2" s="1"/>
  <c r="R1058" i="2" a="1"/>
  <c r="R1058" i="2" s="1"/>
  <c r="I1058" i="2" a="1"/>
  <c r="I1058" i="2" s="1"/>
  <c r="J1059" i="2" l="1" a="1"/>
  <c r="J1059" i="2" s="1"/>
  <c r="L1058" i="2" a="1"/>
  <c r="L1058" i="2" s="1"/>
  <c r="K1059" i="2" s="1" a="1"/>
  <c r="K1059" i="2" s="1"/>
  <c r="V1058" i="2" a="1"/>
  <c r="V1058" i="2" s="1"/>
  <c r="W1058" i="2" s="1"/>
  <c r="M1058" i="2" l="1" a="1"/>
  <c r="M1058" i="2" s="1"/>
  <c r="N1059" i="2" l="1" a="1"/>
  <c r="N1059" i="2" s="1"/>
  <c r="O1058" i="2" a="1"/>
  <c r="O1058" i="2" s="1"/>
  <c r="P1059" i="2" s="1" a="1"/>
  <c r="P1059" i="2" s="1"/>
  <c r="Q1058" i="2" l="1" a="1"/>
  <c r="Q1058" i="2" s="1"/>
  <c r="T1059" i="2" l="1"/>
  <c r="U1059" i="2" s="1"/>
  <c r="R1059" i="2" a="1"/>
  <c r="R1059" i="2" s="1"/>
  <c r="S1059" i="2" a="1"/>
  <c r="S1059" i="2" s="1"/>
  <c r="I1059" i="2" l="1" a="1"/>
  <c r="I1059" i="2" s="1"/>
  <c r="L1059" i="2" l="1" a="1"/>
  <c r="L1059" i="2" s="1"/>
  <c r="K1060" i="2" s="1" a="1"/>
  <c r="K1060" i="2" s="1"/>
  <c r="J1060" i="2" a="1"/>
  <c r="J1060" i="2" s="1"/>
  <c r="M1059" i="2" a="1"/>
  <c r="M1059" i="2" s="1"/>
  <c r="V1059" i="2" a="1"/>
  <c r="V1059" i="2" s="1"/>
  <c r="W1059" i="2" l="1"/>
  <c r="N1060" i="2" a="1"/>
  <c r="N1060" i="2" s="1"/>
  <c r="O1059" i="2" a="1"/>
  <c r="O1059" i="2" s="1"/>
  <c r="P1060" i="2" s="1" a="1"/>
  <c r="P1060" i="2" s="1"/>
  <c r="Q1059" i="2" l="1" a="1"/>
  <c r="Q1059" i="2" s="1"/>
  <c r="T1060" i="2" l="1"/>
  <c r="U1060" i="2" s="1"/>
  <c r="R1060" i="2" a="1"/>
  <c r="R1060" i="2" s="1"/>
  <c r="S1060" i="2" a="1"/>
  <c r="S1060" i="2" s="1"/>
  <c r="I1060" i="2" l="1" a="1"/>
  <c r="I1060" i="2" s="1"/>
  <c r="V1060" i="2" s="1" a="1"/>
  <c r="V1060" i="2" s="1"/>
  <c r="W1060" i="2" l="1"/>
  <c r="L1060" i="2" a="1"/>
  <c r="L1060" i="2" s="1"/>
  <c r="K1061" i="2" s="1" a="1"/>
  <c r="K1061" i="2" s="1"/>
  <c r="J1061" i="2" a="1"/>
  <c r="J1061" i="2" s="1"/>
  <c r="M1060" i="2" l="1" a="1"/>
  <c r="M1060" i="2" s="1"/>
  <c r="N1061" i="2" s="1" a="1"/>
  <c r="N1061" i="2" s="1"/>
  <c r="O1060" i="2" l="1" a="1"/>
  <c r="O1060" i="2" s="1"/>
  <c r="P1061" i="2" s="1" a="1"/>
  <c r="P1061" i="2" s="1"/>
  <c r="Q1060" i="2" l="1" a="1"/>
  <c r="Q1060" i="2" s="1"/>
  <c r="T1061" i="2" s="1"/>
  <c r="U1061" i="2" s="1"/>
  <c r="R1061" i="2" l="1" a="1"/>
  <c r="R1061" i="2" s="1"/>
  <c r="S1061" i="2" a="1"/>
  <c r="S1061" i="2" s="1"/>
  <c r="I1061" i="2" s="1" a="1"/>
  <c r="I1061" i="2" s="1"/>
  <c r="L1061" i="2" s="1" a="1"/>
  <c r="L1061" i="2" s="1"/>
  <c r="K1062" i="2" s="1" a="1"/>
  <c r="K1062" i="2" s="1"/>
  <c r="V1061" i="2" l="1" a="1"/>
  <c r="V1061" i="2" s="1"/>
  <c r="W1061" i="2" s="1"/>
  <c r="J1062" i="2" a="1"/>
  <c r="J1062" i="2" s="1"/>
  <c r="M1061" i="2" a="1"/>
  <c r="M1061" i="2" s="1"/>
  <c r="O1061" i="2" s="1" a="1"/>
  <c r="O1061" i="2" s="1"/>
  <c r="P1062" i="2" s="1" a="1"/>
  <c r="P1062" i="2" s="1"/>
  <c r="N1062" i="2" l="1" a="1"/>
  <c r="N1062" i="2" s="1"/>
  <c r="Q1061" i="2" a="1"/>
  <c r="Q1061" i="2" s="1"/>
  <c r="T1062" i="2" s="1"/>
  <c r="U1062" i="2" s="1"/>
  <c r="S1062" i="2" l="1" a="1"/>
  <c r="S1062" i="2" s="1"/>
  <c r="I1062" i="2" s="1" a="1"/>
  <c r="I1062" i="2" s="1"/>
  <c r="R1062" i="2" a="1"/>
  <c r="R1062" i="2" s="1"/>
  <c r="L1062" i="2" l="1" a="1"/>
  <c r="L1062" i="2" s="1"/>
  <c r="K1063" i="2" s="1" a="1"/>
  <c r="K1063" i="2" s="1"/>
  <c r="J1063" i="2" a="1"/>
  <c r="J1063" i="2" s="1"/>
  <c r="V1062" i="2" a="1"/>
  <c r="V1062" i="2" s="1"/>
  <c r="M1062" i="2" l="1" a="1"/>
  <c r="M1062" i="2" s="1"/>
  <c r="N1063" i="2" s="1" a="1"/>
  <c r="N1063" i="2" s="1"/>
  <c r="W1062" i="2"/>
  <c r="O1062" i="2" l="1" a="1"/>
  <c r="O1062" i="2" s="1"/>
  <c r="P1063" i="2" s="1" a="1"/>
  <c r="P1063" i="2" s="1"/>
  <c r="Q1062" i="2" l="1" a="1"/>
  <c r="Q1062" i="2" s="1"/>
  <c r="T1063" i="2" s="1"/>
  <c r="U1063" i="2" s="1"/>
  <c r="S1063" i="2" l="1" a="1"/>
  <c r="S1063" i="2" s="1"/>
  <c r="I1063" i="2" s="1" a="1"/>
  <c r="I1063" i="2" s="1"/>
  <c r="R1063" i="2" a="1"/>
  <c r="R1063" i="2" s="1"/>
  <c r="L1063" i="2" l="1" a="1"/>
  <c r="L1063" i="2" s="1"/>
  <c r="K1064" i="2" s="1" a="1"/>
  <c r="K1064" i="2" s="1"/>
  <c r="J1064" i="2" a="1"/>
  <c r="J1064" i="2" s="1"/>
  <c r="V1063" i="2" a="1"/>
  <c r="V1063" i="2" s="1"/>
  <c r="M1063" i="2" l="1" a="1"/>
  <c r="M1063" i="2" s="1"/>
  <c r="W1063" i="2"/>
  <c r="N1064" i="2" l="1" a="1"/>
  <c r="N1064" i="2" s="1"/>
  <c r="O1063" i="2" a="1"/>
  <c r="O1063" i="2" s="1"/>
  <c r="P1064" i="2" s="1" a="1"/>
  <c r="P1064" i="2" s="1"/>
  <c r="Q1063" i="2" l="1" a="1"/>
  <c r="Q1063" i="2" s="1"/>
  <c r="R1064" i="2" s="1" a="1"/>
  <c r="R1064" i="2" s="1"/>
  <c r="S1064" i="2" l="1" a="1"/>
  <c r="S1064" i="2" s="1"/>
  <c r="T1064" i="2"/>
  <c r="U1064" i="2" s="1"/>
  <c r="I1064" i="2" a="1"/>
  <c r="I1064" i="2" s="1"/>
  <c r="L1064" i="2" l="1" a="1"/>
  <c r="L1064" i="2" s="1"/>
  <c r="K1065" i="2" s="1" a="1"/>
  <c r="K1065" i="2" s="1"/>
  <c r="J1065" i="2" a="1"/>
  <c r="J1065" i="2" s="1"/>
  <c r="V1064" i="2" a="1"/>
  <c r="V1064" i="2" s="1"/>
  <c r="W1064" i="2" s="1"/>
  <c r="M1064" i="2" l="1" a="1"/>
  <c r="M1064" i="2" s="1"/>
  <c r="O1064" i="2" s="1" a="1"/>
  <c r="O1064" i="2" s="1"/>
  <c r="P1065" i="2" s="1" a="1"/>
  <c r="P1065" i="2" s="1"/>
  <c r="N1065" i="2" l="1" a="1"/>
  <c r="N1065" i="2" s="1"/>
  <c r="Q1064" i="2" a="1"/>
  <c r="Q1064" i="2" s="1"/>
  <c r="R1065" i="2" s="1" a="1"/>
  <c r="R1065" i="2" s="1"/>
  <c r="S1065" i="2" l="1" a="1"/>
  <c r="S1065" i="2" s="1"/>
  <c r="I1065" i="2" s="1" a="1"/>
  <c r="I1065" i="2" s="1"/>
  <c r="V1065" i="2" s="1" a="1"/>
  <c r="V1065" i="2" s="1"/>
  <c r="T1065" i="2"/>
  <c r="U1065" i="2" s="1"/>
  <c r="L1065" i="2" l="1" a="1"/>
  <c r="L1065" i="2" s="1"/>
  <c r="K1066" i="2" s="1" a="1"/>
  <c r="K1066" i="2" s="1"/>
  <c r="J1066" i="2" a="1"/>
  <c r="J1066" i="2" s="1"/>
  <c r="M1065" i="2" l="1" a="1"/>
  <c r="M1065" i="2" s="1"/>
  <c r="N1066" i="2" s="1" a="1"/>
  <c r="N1066" i="2" s="1"/>
  <c r="W1065" i="2"/>
  <c r="O1065" i="2" l="1" a="1"/>
  <c r="O1065" i="2" s="1"/>
  <c r="P1066" i="2" s="1" a="1"/>
  <c r="P1066" i="2" s="1"/>
  <c r="Q1065" i="2" a="1"/>
  <c r="Q1065" i="2" s="1"/>
  <c r="R1066" i="2" l="1" a="1"/>
  <c r="R1066" i="2" s="1"/>
  <c r="T1066" i="2"/>
  <c r="U1066" i="2" s="1"/>
  <c r="S1066" i="2" a="1"/>
  <c r="S1066" i="2" s="1"/>
  <c r="I1066" i="2" l="1" a="1"/>
  <c r="I1066" i="2" s="1"/>
  <c r="L1066" i="2" l="1" a="1"/>
  <c r="L1066" i="2" s="1"/>
  <c r="K1067" i="2" s="1" a="1"/>
  <c r="K1067" i="2" s="1"/>
  <c r="J1067" i="2" a="1"/>
  <c r="J1067" i="2" s="1"/>
  <c r="V1066" i="2" a="1"/>
  <c r="V1066" i="2" s="1"/>
  <c r="M1066" i="2" l="1" a="1"/>
  <c r="M1066" i="2" s="1"/>
  <c r="O1066" i="2" s="1" a="1"/>
  <c r="O1066" i="2" s="1"/>
  <c r="W1066" i="2"/>
  <c r="N1067" i="2" l="1" a="1"/>
  <c r="N1067" i="2" s="1"/>
  <c r="P1067" i="2" a="1"/>
  <c r="P1067" i="2" s="1"/>
  <c r="Q1066" i="2" a="1"/>
  <c r="Q1066" i="2" s="1"/>
  <c r="T1067" i="2" l="1"/>
  <c r="U1067" i="2" s="1"/>
  <c r="S1067" i="2" a="1"/>
  <c r="S1067" i="2" s="1"/>
  <c r="R1067" i="2" a="1"/>
  <c r="R1067" i="2" s="1"/>
  <c r="I1067" i="2" l="1" a="1"/>
  <c r="I1067" i="2" s="1"/>
  <c r="L1067" i="2" l="1" a="1"/>
  <c r="L1067" i="2" s="1"/>
  <c r="K1068" i="2" s="1" a="1"/>
  <c r="K1068" i="2" s="1"/>
  <c r="J1068" i="2" a="1"/>
  <c r="J1068" i="2" s="1"/>
  <c r="V1067" i="2" a="1"/>
  <c r="V1067" i="2" s="1"/>
  <c r="W1067" i="2" s="1"/>
  <c r="M1067" i="2" l="1" a="1"/>
  <c r="M1067" i="2" s="1"/>
  <c r="N1068" i="2" l="1" a="1"/>
  <c r="N1068" i="2" s="1"/>
  <c r="O1067" i="2" a="1"/>
  <c r="O1067" i="2" s="1"/>
  <c r="P1068" i="2" s="1" a="1"/>
  <c r="P1068" i="2" s="1"/>
  <c r="Q1067" i="2" l="1" a="1"/>
  <c r="Q1067" i="2" s="1"/>
  <c r="R1068" i="2" l="1" a="1"/>
  <c r="R1068" i="2" s="1"/>
  <c r="S1068" i="2" a="1"/>
  <c r="S1068" i="2" s="1"/>
  <c r="T1068" i="2"/>
  <c r="U1068" i="2" s="1"/>
  <c r="I1068" i="2" l="1" a="1"/>
  <c r="I1068" i="2" s="1"/>
  <c r="L1068" i="2" l="1" a="1"/>
  <c r="L1068" i="2" s="1"/>
  <c r="K1069" i="2" s="1" a="1"/>
  <c r="K1069" i="2" s="1"/>
  <c r="J1069" i="2" a="1"/>
  <c r="J1069" i="2" s="1"/>
  <c r="V1068" i="2" a="1"/>
  <c r="V1068" i="2" s="1"/>
  <c r="M1068" i="2" l="1" a="1"/>
  <c r="M1068" i="2" s="1"/>
  <c r="O1068" i="2" s="1" a="1"/>
  <c r="O1068" i="2" s="1"/>
  <c r="P1069" i="2" s="1" a="1"/>
  <c r="P1069" i="2" s="1"/>
  <c r="W1068" i="2"/>
  <c r="N1069" i="2" l="1" a="1"/>
  <c r="N1069" i="2" s="1"/>
  <c r="Q1068" i="2" a="1"/>
  <c r="Q1068" i="2" s="1"/>
  <c r="S1069" i="2" s="1" a="1"/>
  <c r="S1069" i="2" s="1"/>
  <c r="R1069" i="2" l="1" a="1"/>
  <c r="R1069" i="2" s="1"/>
  <c r="T1069" i="2"/>
  <c r="U1069" i="2" s="1"/>
  <c r="I1069" i="2" a="1"/>
  <c r="I1069" i="2" s="1"/>
  <c r="V1069" i="2" s="1" a="1"/>
  <c r="V1069" i="2" s="1"/>
  <c r="W1069" i="2" l="1"/>
  <c r="L1069" i="2" a="1"/>
  <c r="L1069" i="2" s="1"/>
  <c r="K1070" i="2" s="1" a="1"/>
  <c r="K1070" i="2" s="1"/>
  <c r="J1070" i="2" a="1"/>
  <c r="J1070" i="2" s="1"/>
  <c r="M1069" i="2" a="1"/>
  <c r="M1069" i="2" s="1"/>
  <c r="O1069" i="2" l="1" a="1"/>
  <c r="O1069" i="2" s="1"/>
  <c r="P1070" i="2" s="1" a="1"/>
  <c r="P1070" i="2" s="1"/>
  <c r="N1070" i="2" a="1"/>
  <c r="N1070" i="2" s="1"/>
  <c r="Q1069" i="2" l="1" a="1"/>
  <c r="Q1069" i="2" s="1"/>
  <c r="T1070" i="2" s="1"/>
  <c r="U1070" i="2" s="1"/>
  <c r="S1070" i="2" a="1"/>
  <c r="S1070" i="2" s="1"/>
  <c r="R1070" i="2" a="1"/>
  <c r="R1070" i="2" s="1"/>
  <c r="I1070" i="2" l="1" a="1"/>
  <c r="I1070" i="2" s="1"/>
  <c r="L1070" i="2" l="1" a="1"/>
  <c r="L1070" i="2" s="1"/>
  <c r="K1071" i="2" s="1" a="1"/>
  <c r="K1071" i="2" s="1"/>
  <c r="J1071" i="2" a="1"/>
  <c r="J1071" i="2" s="1"/>
  <c r="M1070" i="2" a="1"/>
  <c r="M1070" i="2" s="1"/>
  <c r="V1070" i="2" a="1"/>
  <c r="V1070" i="2" s="1"/>
  <c r="W1070" i="2" l="1"/>
  <c r="O1070" i="2" a="1"/>
  <c r="O1070" i="2" s="1"/>
  <c r="P1071" i="2" s="1" a="1"/>
  <c r="P1071" i="2" s="1"/>
  <c r="N1071" i="2" a="1"/>
  <c r="N1071" i="2" s="1"/>
  <c r="Q1070" i="2" a="1"/>
  <c r="Q1070" i="2" s="1"/>
  <c r="T1071" i="2" l="1"/>
  <c r="U1071" i="2" s="1"/>
  <c r="R1071" i="2" a="1"/>
  <c r="R1071" i="2" s="1"/>
  <c r="S1071" i="2" a="1"/>
  <c r="S1071" i="2" s="1"/>
  <c r="I1071" i="2" l="1" a="1"/>
  <c r="I1071" i="2" s="1"/>
  <c r="V1071" i="2" s="1" a="1"/>
  <c r="V1071" i="2" s="1"/>
  <c r="W1071" i="2" l="1"/>
  <c r="L1071" i="2" a="1"/>
  <c r="L1071" i="2" s="1"/>
  <c r="K1072" i="2" s="1" a="1"/>
  <c r="K1072" i="2" s="1"/>
  <c r="J1072" i="2" a="1"/>
  <c r="J1072" i="2" s="1"/>
  <c r="M1071" i="2" l="1" a="1"/>
  <c r="M1071" i="2" s="1"/>
  <c r="O1071" i="2" s="1" a="1"/>
  <c r="O1071" i="2" s="1"/>
  <c r="N1072" i="2" l="1" a="1"/>
  <c r="N1072" i="2" s="1"/>
  <c r="P1072" i="2" a="1"/>
  <c r="P1072" i="2" s="1"/>
  <c r="Q1071" i="2" a="1"/>
  <c r="Q1071" i="2" s="1"/>
  <c r="T1072" i="2" s="1"/>
  <c r="U1072" i="2" s="1"/>
  <c r="S1072" i="2" l="1" a="1"/>
  <c r="S1072" i="2" s="1"/>
  <c r="R1072" i="2" a="1"/>
  <c r="R1072" i="2" s="1"/>
  <c r="I1072" i="2" a="1"/>
  <c r="I1072" i="2" s="1"/>
  <c r="J1073" i="2" l="1" a="1"/>
  <c r="J1073" i="2" s="1"/>
  <c r="L1072" i="2" a="1"/>
  <c r="L1072" i="2" s="1"/>
  <c r="K1073" i="2" s="1" a="1"/>
  <c r="K1073" i="2" s="1"/>
  <c r="V1072" i="2" a="1"/>
  <c r="V1072" i="2" s="1"/>
  <c r="W1072" i="2" s="1"/>
  <c r="M1072" i="2" l="1" a="1"/>
  <c r="M1072" i="2" s="1"/>
  <c r="N1073" i="2" s="1" a="1"/>
  <c r="N1073" i="2" s="1"/>
  <c r="O1072" i="2" l="1" a="1"/>
  <c r="O1072" i="2" s="1"/>
  <c r="P1073" i="2" s="1" a="1"/>
  <c r="P1073" i="2" s="1"/>
  <c r="Q1072" i="2" l="1" a="1"/>
  <c r="Q1072" i="2" s="1"/>
  <c r="T1073" i="2" s="1"/>
  <c r="U1073" i="2" s="1"/>
  <c r="S1073" i="2" a="1"/>
  <c r="S1073" i="2" s="1"/>
  <c r="R1073" i="2" l="1" a="1"/>
  <c r="R1073" i="2" s="1"/>
  <c r="I1073" i="2" a="1"/>
  <c r="I1073" i="2" s="1"/>
  <c r="L1073" i="2" l="1" a="1"/>
  <c r="L1073" i="2" s="1"/>
  <c r="K1074" i="2" s="1" a="1"/>
  <c r="K1074" i="2" s="1"/>
  <c r="J1074" i="2" a="1"/>
  <c r="J1074" i="2" s="1"/>
  <c r="V1073" i="2" a="1"/>
  <c r="V1073" i="2" s="1"/>
  <c r="M1073" i="2" l="1" a="1"/>
  <c r="M1073" i="2" s="1"/>
  <c r="O1073" i="2" s="1" a="1"/>
  <c r="O1073" i="2" s="1"/>
  <c r="P1074" i="2" s="1" a="1"/>
  <c r="P1074" i="2" s="1"/>
  <c r="W1073" i="2"/>
  <c r="N1074" i="2" l="1" a="1"/>
  <c r="N1074" i="2" s="1"/>
  <c r="Q1073" i="2" a="1"/>
  <c r="Q1073" i="2" s="1"/>
  <c r="T1074" i="2" l="1"/>
  <c r="U1074" i="2" s="1"/>
  <c r="S1074" i="2" a="1"/>
  <c r="S1074" i="2" s="1"/>
  <c r="R1074" i="2" a="1"/>
  <c r="R1074" i="2" s="1"/>
  <c r="I1074" i="2" l="1" a="1"/>
  <c r="I1074" i="2" s="1"/>
  <c r="V1074" i="2" s="1" a="1"/>
  <c r="V1074" i="2" s="1"/>
  <c r="W1074" i="2" l="1"/>
  <c r="L1074" i="2" a="1"/>
  <c r="L1074" i="2" s="1"/>
  <c r="K1075" i="2" s="1" a="1"/>
  <c r="K1075" i="2" s="1"/>
  <c r="J1075" i="2" a="1"/>
  <c r="J1075" i="2" s="1"/>
  <c r="M1074" i="2" a="1"/>
  <c r="M1074" i="2" s="1"/>
  <c r="O1074" i="2" l="1" a="1"/>
  <c r="O1074" i="2" s="1"/>
  <c r="P1075" i="2" s="1" a="1"/>
  <c r="P1075" i="2" s="1"/>
  <c r="N1075" i="2" a="1"/>
  <c r="N1075" i="2" s="1"/>
  <c r="Q1074" i="2" l="1" a="1"/>
  <c r="Q1074" i="2" s="1"/>
  <c r="T1075" i="2" s="1"/>
  <c r="U1075" i="2" s="1"/>
  <c r="S1075" i="2" l="1" a="1"/>
  <c r="S1075" i="2" s="1"/>
  <c r="R1075" i="2" a="1"/>
  <c r="R1075" i="2" s="1"/>
  <c r="I1075" i="2" a="1"/>
  <c r="I1075" i="2" s="1"/>
  <c r="L1075" i="2" l="1" a="1"/>
  <c r="L1075" i="2" s="1"/>
  <c r="K1076" i="2" s="1" a="1"/>
  <c r="K1076" i="2" s="1"/>
  <c r="J1076" i="2" a="1"/>
  <c r="J1076" i="2" s="1"/>
  <c r="V1075" i="2" a="1"/>
  <c r="V1075" i="2" s="1"/>
  <c r="W1075" i="2" l="1"/>
  <c r="M1075" i="2" a="1"/>
  <c r="M1075" i="2" s="1"/>
  <c r="O1075" i="2" l="1" a="1"/>
  <c r="O1075" i="2" s="1"/>
  <c r="P1076" i="2" s="1" a="1"/>
  <c r="P1076" i="2" s="1"/>
  <c r="N1076" i="2" a="1"/>
  <c r="N1076" i="2" s="1"/>
  <c r="Q1075" i="2" l="1" a="1"/>
  <c r="Q1075" i="2" s="1"/>
  <c r="T1076" i="2" s="1"/>
  <c r="U1076" i="2" s="1"/>
  <c r="S1076" i="2" l="1" a="1"/>
  <c r="S1076" i="2" s="1"/>
  <c r="R1076" i="2" a="1"/>
  <c r="R1076" i="2" s="1"/>
  <c r="I1076" i="2" a="1"/>
  <c r="I1076" i="2" s="1"/>
  <c r="V1076" i="2" s="1" a="1"/>
  <c r="V1076" i="2" s="1"/>
  <c r="W1076" i="2" l="1"/>
  <c r="L1076" i="2" a="1"/>
  <c r="L1076" i="2" s="1"/>
  <c r="K1077" i="2" s="1" a="1"/>
  <c r="K1077" i="2" s="1"/>
  <c r="J1077" i="2" a="1"/>
  <c r="J1077" i="2" s="1"/>
  <c r="M1076" i="2" a="1"/>
  <c r="M1076" i="2" s="1"/>
  <c r="O1076" i="2" l="1" a="1"/>
  <c r="O1076" i="2" s="1"/>
  <c r="P1077" i="2" s="1" a="1"/>
  <c r="P1077" i="2" s="1"/>
  <c r="N1077" i="2" a="1"/>
  <c r="N1077" i="2" s="1"/>
  <c r="Q1076" i="2" a="1"/>
  <c r="Q1076" i="2" s="1"/>
  <c r="T1077" i="2" l="1"/>
  <c r="U1077" i="2" s="1"/>
  <c r="R1077" i="2" a="1"/>
  <c r="R1077" i="2" s="1"/>
  <c r="S1077" i="2" a="1"/>
  <c r="S1077" i="2" s="1"/>
  <c r="I1077" i="2" l="1" a="1"/>
  <c r="I1077" i="2" s="1"/>
  <c r="V1077" i="2" s="1" a="1"/>
  <c r="V1077" i="2" s="1"/>
  <c r="W1077" i="2" l="1"/>
  <c r="L1077" i="2" a="1"/>
  <c r="L1077" i="2" s="1"/>
  <c r="K1078" i="2" s="1" a="1"/>
  <c r="K1078" i="2" s="1"/>
  <c r="J1078" i="2" a="1"/>
  <c r="J1078" i="2" s="1"/>
  <c r="M1077" i="2" a="1"/>
  <c r="M1077" i="2" s="1"/>
  <c r="N1078" i="2" l="1" a="1"/>
  <c r="N1078" i="2" s="1"/>
  <c r="O1077" i="2" a="1"/>
  <c r="O1077" i="2" s="1"/>
  <c r="P1078" i="2" s="1" a="1"/>
  <c r="P1078" i="2" s="1"/>
  <c r="Q1077" i="2" l="1" a="1"/>
  <c r="Q1077" i="2" s="1"/>
  <c r="T1078" i="2" s="1"/>
  <c r="U1078" i="2" s="1"/>
  <c r="S1078" i="2" l="1" a="1"/>
  <c r="S1078" i="2" s="1"/>
  <c r="I1078" i="2" s="1" a="1"/>
  <c r="I1078" i="2" s="1"/>
  <c r="R1078" i="2" a="1"/>
  <c r="R1078" i="2" s="1"/>
  <c r="L1078" i="2" l="1" a="1"/>
  <c r="L1078" i="2" s="1"/>
  <c r="K1079" i="2" s="1" a="1"/>
  <c r="K1079" i="2" s="1"/>
  <c r="J1079" i="2" a="1"/>
  <c r="J1079" i="2" s="1"/>
  <c r="V1078" i="2" a="1"/>
  <c r="V1078" i="2" s="1"/>
  <c r="W1078" i="2" s="1"/>
  <c r="M1078" i="2" l="1" a="1"/>
  <c r="M1078" i="2" s="1"/>
  <c r="N1079" i="2" s="1" a="1"/>
  <c r="N1079" i="2" s="1"/>
  <c r="O1078" i="2" l="1" a="1"/>
  <c r="O1078" i="2" s="1"/>
  <c r="P1079" i="2" s="1" a="1"/>
  <c r="P1079" i="2" s="1"/>
  <c r="Q1078" i="2" l="1" a="1"/>
  <c r="Q1078" i="2" s="1"/>
  <c r="R1079" i="2" s="1" a="1"/>
  <c r="R1079" i="2" s="1"/>
  <c r="S1079" i="2" l="1" a="1"/>
  <c r="S1079" i="2" s="1"/>
  <c r="I1079" i="2" s="1" a="1"/>
  <c r="I1079" i="2" s="1"/>
  <c r="J1080" i="2" s="1" a="1"/>
  <c r="J1080" i="2" s="1"/>
  <c r="T1079" i="2"/>
  <c r="U1079" i="2" s="1"/>
  <c r="V1079" i="2" l="1" a="1"/>
  <c r="V1079" i="2" s="1"/>
  <c r="W1079" i="2" s="1"/>
  <c r="L1079" i="2" a="1"/>
  <c r="L1079" i="2" s="1"/>
  <c r="K1080" i="2" s="1" a="1"/>
  <c r="K1080" i="2" s="1"/>
  <c r="M1079" i="2" l="1" a="1"/>
  <c r="M1079" i="2" s="1"/>
  <c r="N1080" i="2" s="1" a="1"/>
  <c r="N1080" i="2" s="1"/>
  <c r="O1079" i="2" l="1" a="1"/>
  <c r="O1079" i="2" s="1"/>
  <c r="P1080" i="2" s="1" a="1"/>
  <c r="P1080" i="2" s="1"/>
  <c r="Q1079" i="2" a="1"/>
  <c r="Q1079" i="2" s="1"/>
  <c r="S1080" i="2" s="1" a="1"/>
  <c r="S1080" i="2" s="1"/>
  <c r="I1080" i="2" s="1" a="1"/>
  <c r="I1080" i="2" s="1"/>
  <c r="R1080" i="2" l="1" a="1"/>
  <c r="R1080" i="2" s="1"/>
  <c r="L1080" i="2" s="1" a="1"/>
  <c r="L1080" i="2" s="1"/>
  <c r="J1081" i="2" a="1"/>
  <c r="J1081" i="2" s="1"/>
  <c r="T1080" i="2"/>
  <c r="U1080" i="2" s="1"/>
  <c r="K1081" i="2" l="1" a="1"/>
  <c r="K1081" i="2" s="1"/>
  <c r="M1080" i="2" a="1"/>
  <c r="M1080" i="2" s="1"/>
  <c r="N1081" i="2" s="1" a="1"/>
  <c r="N1081" i="2" s="1"/>
  <c r="V1080" i="2" a="1"/>
  <c r="V1080" i="2" s="1"/>
  <c r="O1080" i="2" l="1" a="1"/>
  <c r="O1080" i="2" s="1"/>
  <c r="P1081" i="2" s="1" a="1"/>
  <c r="P1081" i="2" s="1"/>
  <c r="Q1080" i="2" a="1"/>
  <c r="Q1080" i="2" s="1"/>
  <c r="R1081" i="2" s="1" a="1"/>
  <c r="R1081" i="2" s="1"/>
  <c r="W1080" i="2"/>
  <c r="S1081" i="2" l="1" a="1"/>
  <c r="S1081" i="2" s="1"/>
  <c r="I1081" i="2" s="1" a="1"/>
  <c r="I1081" i="2" s="1"/>
  <c r="T1081" i="2"/>
  <c r="U1081" i="2" s="1"/>
  <c r="V1081" i="2" l="1" a="1"/>
  <c r="V1081" i="2" s="1"/>
  <c r="J1082" i="2" a="1"/>
  <c r="J1082" i="2" s="1"/>
  <c r="L1081" i="2" a="1"/>
  <c r="L1081" i="2" s="1"/>
  <c r="K1082" i="2" s="1" a="1"/>
  <c r="K1082" i="2" s="1"/>
  <c r="M1081" i="2" l="1" a="1"/>
  <c r="M1081" i="2" s="1"/>
  <c r="O1081" i="2" s="1" a="1"/>
  <c r="O1081" i="2" s="1"/>
  <c r="P1082" i="2" s="1" a="1"/>
  <c r="P1082" i="2" s="1"/>
  <c r="N1082" i="2" l="1" a="1"/>
  <c r="N1082" i="2" s="1"/>
  <c r="Q1081" i="2" a="1"/>
  <c r="Q1081" i="2" s="1"/>
  <c r="S1082" i="2" s="1" a="1"/>
  <c r="S1082" i="2" s="1"/>
  <c r="W1081" i="2"/>
  <c r="R1082" i="2" l="1" a="1"/>
  <c r="R1082" i="2" s="1"/>
  <c r="T1082" i="2"/>
  <c r="U1082" i="2" s="1"/>
  <c r="I1082" i="2" a="1"/>
  <c r="I1082" i="2" s="1"/>
  <c r="V1082" i="2" l="1" a="1"/>
  <c r="V1082" i="2" s="1"/>
  <c r="J1083" i="2" a="1"/>
  <c r="J1083" i="2" s="1"/>
  <c r="L1082" i="2" a="1"/>
  <c r="L1082" i="2" s="1"/>
  <c r="K1083" i="2" s="1" a="1"/>
  <c r="K1083" i="2" s="1"/>
  <c r="M1082" i="2" l="1" a="1"/>
  <c r="M1082" i="2" s="1"/>
  <c r="N1083" i="2" s="1" a="1"/>
  <c r="N1083" i="2" s="1"/>
  <c r="O1082" i="2" l="1" a="1"/>
  <c r="O1082" i="2" s="1"/>
  <c r="P1083" i="2" s="1" a="1"/>
  <c r="P1083" i="2" s="1"/>
  <c r="Q1082" i="2" l="1" a="1"/>
  <c r="Q1082" i="2" s="1"/>
  <c r="T1083" i="2" s="1"/>
  <c r="U1083" i="2" s="1"/>
  <c r="W1082" i="2"/>
  <c r="S1083" i="2" l="1" a="1"/>
  <c r="S1083" i="2" s="1"/>
  <c r="I1083" i="2" s="1" a="1"/>
  <c r="I1083" i="2" s="1"/>
  <c r="R1083" i="2" a="1"/>
  <c r="R1083" i="2" s="1"/>
  <c r="V1083" i="2" l="1" a="1"/>
  <c r="V1083" i="2" s="1"/>
  <c r="L1083" i="2" a="1"/>
  <c r="L1083" i="2" s="1"/>
  <c r="J1084" i="2" a="1"/>
  <c r="J1084" i="2" s="1"/>
  <c r="K1084" i="2" l="1" a="1"/>
  <c r="K1084" i="2" s="1"/>
  <c r="M1083" i="2" a="1"/>
  <c r="M1083" i="2" s="1"/>
  <c r="W1083" i="2"/>
  <c r="N1084" i="2" l="1" a="1"/>
  <c r="N1084" i="2" s="1"/>
  <c r="O1083" i="2" a="1"/>
  <c r="O1083" i="2" s="1"/>
  <c r="P1084" i="2" s="1" a="1"/>
  <c r="P1084" i="2" s="1"/>
  <c r="Q1083" i="2" l="1" a="1"/>
  <c r="Q1083" i="2" s="1"/>
  <c r="R1084" i="2" s="1" a="1"/>
  <c r="R1084" i="2" s="1"/>
  <c r="T1084" i="2" l="1"/>
  <c r="U1084" i="2" s="1"/>
  <c r="S1084" i="2" a="1"/>
  <c r="S1084" i="2" s="1"/>
  <c r="I1084" i="2" s="1" a="1"/>
  <c r="I1084" i="2" s="1"/>
  <c r="V1084" i="2" s="1" a="1"/>
  <c r="V1084" i="2" s="1"/>
  <c r="J1085" i="2" l="1" a="1"/>
  <c r="J1085" i="2" s="1"/>
  <c r="L1084" i="2" a="1"/>
  <c r="L1084" i="2" s="1"/>
  <c r="K1085" i="2" s="1" a="1"/>
  <c r="K1085" i="2" s="1"/>
  <c r="M1084" i="2" l="1" a="1"/>
  <c r="M1084" i="2" s="1"/>
  <c r="N1085" i="2" s="1" a="1"/>
  <c r="N1085" i="2" s="1"/>
  <c r="O1084" i="2" l="1" a="1"/>
  <c r="O1084" i="2" s="1"/>
  <c r="P1085" i="2" s="1" a="1"/>
  <c r="P1085" i="2" s="1"/>
  <c r="Q1084" i="2" l="1" a="1"/>
  <c r="Q1084" i="2" s="1"/>
  <c r="R1085" i="2" s="1" a="1"/>
  <c r="R1085" i="2" s="1"/>
  <c r="W1084" i="2"/>
  <c r="S1085" i="2" l="1" a="1"/>
  <c r="S1085" i="2" s="1"/>
  <c r="I1085" i="2" s="1" a="1"/>
  <c r="I1085" i="2" s="1"/>
  <c r="T1085" i="2"/>
  <c r="U1085" i="2" s="1"/>
  <c r="V1085" i="2" l="1" a="1"/>
  <c r="V1085" i="2" s="1"/>
  <c r="L1085" i="2" a="1"/>
  <c r="L1085" i="2" s="1"/>
  <c r="K1086" i="2" s="1" a="1"/>
  <c r="K1086" i="2" s="1"/>
  <c r="J1086" i="2" a="1"/>
  <c r="J1086" i="2" s="1"/>
  <c r="M1085" i="2" l="1" a="1"/>
  <c r="M1085" i="2" s="1"/>
  <c r="O1085" i="2" s="1" a="1"/>
  <c r="O1085" i="2" s="1"/>
  <c r="P1086" i="2" s="1" a="1"/>
  <c r="P1086" i="2" s="1"/>
  <c r="N1086" i="2" l="1" a="1"/>
  <c r="N1086" i="2" s="1"/>
  <c r="Q1085" i="2" a="1"/>
  <c r="Q1085" i="2" s="1"/>
  <c r="S1086" i="2" s="1" a="1"/>
  <c r="S1086" i="2" s="1"/>
  <c r="W1085" i="2"/>
  <c r="R1086" i="2" l="1" a="1"/>
  <c r="R1086" i="2" s="1"/>
  <c r="T1086" i="2"/>
  <c r="U1086" i="2" s="1"/>
  <c r="I1086" i="2" a="1"/>
  <c r="I1086" i="2" s="1"/>
  <c r="V1086" i="2" l="1" a="1"/>
  <c r="V1086" i="2" s="1"/>
  <c r="L1086" i="2" a="1"/>
  <c r="L1086" i="2" s="1"/>
  <c r="K1087" i="2" s="1" a="1"/>
  <c r="K1087" i="2" s="1"/>
  <c r="J1087" i="2" a="1"/>
  <c r="J1087" i="2" s="1"/>
  <c r="M1086" i="2" l="1" a="1"/>
  <c r="M1086" i="2" s="1"/>
  <c r="N1087" i="2" s="1" a="1"/>
  <c r="N1087" i="2" s="1"/>
  <c r="O1086" i="2" l="1" a="1"/>
  <c r="O1086" i="2" s="1"/>
  <c r="P1087" i="2" s="1" a="1"/>
  <c r="P1087" i="2" s="1"/>
  <c r="W1086" i="2"/>
  <c r="Q1086" i="2" l="1" a="1"/>
  <c r="Q1086" i="2" s="1"/>
  <c r="S1087" i="2" s="1" a="1"/>
  <c r="S1087" i="2" s="1"/>
  <c r="I1087" i="2" s="1" a="1"/>
  <c r="I1087" i="2" s="1"/>
  <c r="R1087" i="2" l="1" a="1"/>
  <c r="R1087" i="2" s="1"/>
  <c r="V1087" i="2" s="1" a="1"/>
  <c r="V1087" i="2" s="1"/>
  <c r="T1087" i="2"/>
  <c r="U1087" i="2" s="1"/>
  <c r="J1088" i="2" a="1"/>
  <c r="J1088" i="2" s="1"/>
  <c r="L1087" i="2" l="1" a="1"/>
  <c r="L1087" i="2" s="1"/>
  <c r="K1088" i="2" s="1" a="1"/>
  <c r="K1088" i="2" s="1"/>
  <c r="M1087" i="2" l="1" a="1"/>
  <c r="M1087" i="2" s="1"/>
  <c r="O1087" i="2" s="1" a="1"/>
  <c r="O1087" i="2" s="1"/>
  <c r="N1088" i="2" l="1" a="1"/>
  <c r="N1088" i="2" s="1"/>
  <c r="P1088" i="2" a="1"/>
  <c r="P1088" i="2" s="1"/>
  <c r="Q1087" i="2" a="1"/>
  <c r="Q1087" i="2" s="1"/>
  <c r="T1088" i="2" s="1"/>
  <c r="U1088" i="2" s="1"/>
  <c r="W1087" i="2"/>
  <c r="S1088" i="2" l="1" a="1"/>
  <c r="S1088" i="2" s="1"/>
  <c r="I1088" i="2" s="1" a="1"/>
  <c r="I1088" i="2" s="1"/>
  <c r="R1088" i="2" a="1"/>
  <c r="R1088" i="2" s="1"/>
  <c r="V1088" i="2" l="1" a="1"/>
  <c r="V1088" i="2" s="1"/>
  <c r="J1089" i="2" a="1"/>
  <c r="J1089" i="2" s="1"/>
  <c r="L1088" i="2" a="1"/>
  <c r="L1088" i="2" s="1"/>
  <c r="K1089" i="2" s="1" a="1"/>
  <c r="K1089" i="2" s="1"/>
  <c r="M1088" i="2" l="1" a="1"/>
  <c r="M1088" i="2" s="1"/>
  <c r="O1088" i="2" l="1" a="1"/>
  <c r="O1088" i="2" s="1"/>
  <c r="P1089" i="2" s="1" a="1"/>
  <c r="P1089" i="2" s="1"/>
  <c r="N1089" i="2" a="1"/>
  <c r="N1089" i="2" s="1"/>
  <c r="Q1088" i="2" l="1" a="1"/>
  <c r="Q1088" i="2" s="1"/>
  <c r="T1089" i="2" s="1"/>
  <c r="U1089" i="2" s="1"/>
  <c r="W1088" i="2"/>
  <c r="S1089" i="2" l="1" a="1"/>
  <c r="S1089" i="2" s="1"/>
  <c r="R1089" i="2" a="1"/>
  <c r="R1089" i="2" s="1"/>
  <c r="I1089" i="2" a="1"/>
  <c r="I1089" i="2" s="1"/>
  <c r="V1089" i="2" l="1" a="1"/>
  <c r="V1089" i="2" s="1"/>
  <c r="L1089" i="2" a="1"/>
  <c r="L1089" i="2" s="1"/>
  <c r="K1090" i="2" s="1" a="1"/>
  <c r="K1090" i="2" s="1"/>
  <c r="J1090" i="2" a="1"/>
  <c r="J1090" i="2" s="1"/>
  <c r="M1089" i="2" l="1" a="1"/>
  <c r="M1089" i="2" s="1"/>
  <c r="O1089" i="2" s="1" a="1"/>
  <c r="O1089" i="2" s="1"/>
  <c r="W1089" i="2"/>
  <c r="N1090" i="2" l="1" a="1"/>
  <c r="N1090" i="2" s="1"/>
  <c r="P1090" i="2" a="1"/>
  <c r="P1090" i="2" s="1"/>
  <c r="Q1089" i="2" a="1"/>
  <c r="Q1089" i="2" s="1"/>
  <c r="S1090" i="2" s="1" a="1"/>
  <c r="S1090" i="2" s="1"/>
  <c r="R1090" i="2" l="1" a="1"/>
  <c r="R1090" i="2" s="1"/>
  <c r="T1090" i="2"/>
  <c r="U1090" i="2" s="1"/>
  <c r="I1090" i="2" a="1"/>
  <c r="I1090" i="2" s="1"/>
  <c r="V1090" i="2" l="1" a="1"/>
  <c r="V1090" i="2" s="1"/>
  <c r="L1090" i="2" a="1"/>
  <c r="L1090" i="2" s="1"/>
  <c r="K1091" i="2" s="1" a="1"/>
  <c r="K1091" i="2" s="1"/>
  <c r="J1091" i="2" a="1"/>
  <c r="J1091" i="2" s="1"/>
  <c r="M1090" i="2" l="1" a="1"/>
  <c r="M1090" i="2" s="1"/>
  <c r="O1090" i="2" s="1" a="1"/>
  <c r="O1090" i="2" s="1"/>
  <c r="P1091" i="2" s="1" a="1"/>
  <c r="P1091" i="2" s="1"/>
  <c r="N1091" i="2" l="1" a="1"/>
  <c r="N1091" i="2" s="1"/>
  <c r="Q1090" i="2" a="1"/>
  <c r="Q1090" i="2" s="1"/>
  <c r="S1091" i="2" s="1" a="1"/>
  <c r="S1091" i="2" s="1"/>
  <c r="W1090" i="2"/>
  <c r="R1091" i="2" l="1" a="1"/>
  <c r="R1091" i="2" s="1"/>
  <c r="T1091" i="2"/>
  <c r="U1091" i="2" s="1"/>
  <c r="I1091" i="2" a="1"/>
  <c r="I1091" i="2" s="1"/>
  <c r="V1091" i="2" l="1" a="1"/>
  <c r="V1091" i="2" s="1"/>
  <c r="W1091" i="2" s="1"/>
  <c r="J1092" i="2" a="1"/>
  <c r="J1092" i="2" s="1"/>
  <c r="L1091" i="2" a="1"/>
  <c r="L1091" i="2" s="1"/>
  <c r="K1092" i="2" s="1" a="1"/>
  <c r="K1092" i="2" s="1"/>
  <c r="M1091" i="2" l="1" a="1"/>
  <c r="M1091" i="2" s="1"/>
  <c r="O1091" i="2" l="1" a="1"/>
  <c r="O1091" i="2" s="1"/>
  <c r="P1092" i="2" s="1" a="1"/>
  <c r="P1092" i="2" s="1"/>
  <c r="N1092" i="2" a="1"/>
  <c r="N1092" i="2" s="1"/>
  <c r="Q1091" i="2" l="1" a="1"/>
  <c r="Q1091" i="2" s="1"/>
  <c r="S1092" i="2" s="1" a="1"/>
  <c r="S1092" i="2" s="1"/>
  <c r="R1092" i="2" l="1" a="1"/>
  <c r="R1092" i="2" s="1"/>
  <c r="T1092" i="2"/>
  <c r="U1092" i="2" s="1"/>
  <c r="I1092" i="2" a="1"/>
  <c r="I1092" i="2" s="1"/>
  <c r="V1092" i="2" l="1" a="1"/>
  <c r="V1092" i="2" s="1"/>
  <c r="L1092" i="2" a="1"/>
  <c r="L1092" i="2" s="1"/>
  <c r="K1093" i="2" s="1" a="1"/>
  <c r="K1093" i="2" s="1"/>
  <c r="J1093" i="2" a="1"/>
  <c r="J1093" i="2" s="1"/>
  <c r="M1092" i="2" l="1" a="1"/>
  <c r="M1092" i="2" s="1"/>
  <c r="N1093" i="2" s="1" a="1"/>
  <c r="N1093" i="2" s="1"/>
  <c r="O1092" i="2" l="1" a="1"/>
  <c r="O1092" i="2" s="1"/>
  <c r="P1093" i="2" s="1" a="1"/>
  <c r="P1093" i="2" s="1"/>
  <c r="W1092" i="2"/>
  <c r="Q1092" i="2" l="1" a="1"/>
  <c r="Q1092" i="2" s="1"/>
  <c r="T1093" i="2" s="1"/>
  <c r="U1093" i="2" s="1"/>
  <c r="R1093" i="2" l="1" a="1"/>
  <c r="R1093" i="2" s="1"/>
  <c r="S1093" i="2" a="1"/>
  <c r="S1093" i="2" s="1"/>
  <c r="I1093" i="2" s="1" a="1"/>
  <c r="I1093" i="2" s="1"/>
  <c r="L1093" i="2" s="1" a="1"/>
  <c r="L1093" i="2" s="1"/>
  <c r="K1094" i="2" s="1" a="1"/>
  <c r="K1094" i="2" s="1"/>
  <c r="M1093" i="2" l="1" a="1"/>
  <c r="M1093" i="2" s="1"/>
  <c r="N1094" i="2" s="1" a="1"/>
  <c r="N1094" i="2" s="1"/>
  <c r="J1094" i="2" a="1"/>
  <c r="J1094" i="2" s="1"/>
  <c r="V1093" i="2" a="1"/>
  <c r="V1093" i="2" s="1"/>
  <c r="W1093" i="2" s="1"/>
  <c r="O1093" i="2" l="1" a="1"/>
  <c r="O1093" i="2" s="1"/>
  <c r="P1094" i="2" s="1" a="1"/>
  <c r="P1094" i="2" s="1"/>
  <c r="Q1093" i="2" l="1" a="1"/>
  <c r="Q1093" i="2" s="1"/>
  <c r="T1094" i="2"/>
  <c r="U1094" i="2" s="1"/>
  <c r="R1094" i="2" a="1"/>
  <c r="R1094" i="2" s="1"/>
  <c r="S1094" i="2" a="1"/>
  <c r="S1094" i="2" s="1"/>
  <c r="I1094" i="2" l="1" a="1"/>
  <c r="I1094" i="2" s="1"/>
  <c r="V1094" i="2" s="1" a="1"/>
  <c r="V1094" i="2" s="1"/>
  <c r="J1095" i="2" l="1" a="1"/>
  <c r="J1095" i="2" s="1"/>
  <c r="L1094" i="2" a="1"/>
  <c r="L1094" i="2" s="1"/>
  <c r="K1095" i="2" s="1" a="1"/>
  <c r="K1095" i="2" s="1"/>
  <c r="M1094" i="2" l="1" a="1"/>
  <c r="M1094" i="2" s="1"/>
  <c r="N1095" i="2" l="1" a="1"/>
  <c r="N1095" i="2" s="1"/>
  <c r="O1094" i="2" a="1"/>
  <c r="O1094" i="2" s="1"/>
  <c r="P1095" i="2" s="1" a="1"/>
  <c r="P1095" i="2" s="1"/>
  <c r="Q1094" i="2" l="1" a="1"/>
  <c r="Q1094" i="2" s="1"/>
  <c r="W1094" i="2" l="1"/>
  <c r="S1095" i="2" a="1"/>
  <c r="S1095" i="2" s="1"/>
  <c r="T1095" i="2"/>
  <c r="U1095" i="2" s="1"/>
  <c r="R1095" i="2" a="1"/>
  <c r="R1095" i="2" s="1"/>
  <c r="I1095" i="2" l="1" a="1"/>
  <c r="I1095" i="2" s="1"/>
  <c r="V1095" i="2" s="1" a="1"/>
  <c r="V1095" i="2" s="1"/>
  <c r="L1095" i="2" l="1" a="1"/>
  <c r="L1095" i="2" s="1"/>
  <c r="K1096" i="2" s="1" a="1"/>
  <c r="K1096" i="2" s="1"/>
  <c r="J1096" i="2" a="1"/>
  <c r="J1096" i="2" s="1"/>
  <c r="M1095" i="2" l="1" a="1"/>
  <c r="M1095" i="2" s="1"/>
  <c r="O1095" i="2" s="1" a="1"/>
  <c r="O1095" i="2" s="1"/>
  <c r="P1096" i="2" s="1" a="1"/>
  <c r="P1096" i="2" s="1"/>
  <c r="N1096" i="2" l="1" a="1"/>
  <c r="N1096" i="2" s="1"/>
  <c r="Q1095" i="2" a="1"/>
  <c r="Q1095" i="2" s="1"/>
  <c r="T1096" i="2" s="1"/>
  <c r="U1096" i="2" s="1"/>
  <c r="W1095" i="2"/>
  <c r="S1096" i="2" l="1" a="1"/>
  <c r="S1096" i="2" s="1"/>
  <c r="R1096" i="2" a="1"/>
  <c r="R1096" i="2" s="1"/>
  <c r="I1096" i="2" a="1"/>
  <c r="I1096" i="2" s="1"/>
  <c r="V1096" i="2" l="1" a="1"/>
  <c r="V1096" i="2" s="1"/>
  <c r="L1096" i="2" a="1"/>
  <c r="L1096" i="2" s="1"/>
  <c r="K1097" i="2" s="1" a="1"/>
  <c r="K1097" i="2" s="1"/>
  <c r="J1097" i="2" a="1"/>
  <c r="J1097" i="2" s="1"/>
  <c r="M1096" i="2" l="1" a="1"/>
  <c r="M1096" i="2" s="1"/>
  <c r="O1096" i="2" s="1" a="1"/>
  <c r="O1096" i="2" s="1"/>
  <c r="P1097" i="2" s="1" a="1"/>
  <c r="P1097" i="2" s="1"/>
  <c r="W1096" i="2"/>
  <c r="N1097" i="2" l="1" a="1"/>
  <c r="N1097" i="2" s="1"/>
  <c r="Q1096" i="2" a="1"/>
  <c r="Q1096" i="2" s="1"/>
  <c r="R1097" i="2" s="1" a="1"/>
  <c r="R1097" i="2" s="1"/>
  <c r="S1097" i="2" l="1" a="1"/>
  <c r="S1097" i="2" s="1"/>
  <c r="T1097" i="2"/>
  <c r="U1097" i="2" s="1"/>
  <c r="I1097" i="2" a="1"/>
  <c r="I1097" i="2" s="1"/>
  <c r="V1097" i="2" s="1" a="1"/>
  <c r="V1097" i="2" s="1"/>
  <c r="J1098" i="2" l="1" a="1"/>
  <c r="J1098" i="2" s="1"/>
  <c r="L1097" i="2" a="1"/>
  <c r="L1097" i="2" s="1"/>
  <c r="K1098" i="2" s="1" a="1"/>
  <c r="K1098" i="2" s="1"/>
  <c r="M1097" i="2" l="1" a="1"/>
  <c r="M1097" i="2" s="1"/>
  <c r="N1098" i="2" l="1" a="1"/>
  <c r="N1098" i="2" s="1"/>
  <c r="O1097" i="2" a="1"/>
  <c r="O1097" i="2" s="1"/>
  <c r="P1098" i="2" s="1" a="1"/>
  <c r="P1098" i="2" s="1"/>
  <c r="Q1097" i="2" l="1" a="1"/>
  <c r="Q1097" i="2" s="1"/>
  <c r="T1098" i="2" s="1"/>
  <c r="U1098" i="2" s="1"/>
  <c r="W1097" i="2"/>
  <c r="R1098" i="2" l="1" a="1"/>
  <c r="R1098" i="2" s="1"/>
  <c r="S1098" i="2" a="1"/>
  <c r="S1098" i="2" s="1"/>
  <c r="I1098" i="2" s="1" a="1"/>
  <c r="I1098" i="2" s="1"/>
  <c r="V1098" i="2" s="1" a="1"/>
  <c r="V1098" i="2" s="1"/>
  <c r="J1099" i="2" l="1" a="1"/>
  <c r="J1099" i="2" s="1"/>
  <c r="L1098" i="2" a="1"/>
  <c r="L1098" i="2" s="1"/>
  <c r="K1099" i="2" s="1" a="1"/>
  <c r="K1099" i="2" s="1"/>
  <c r="M1098" i="2" l="1" a="1"/>
  <c r="M1098" i="2" s="1"/>
  <c r="N1099" i="2" l="1" a="1"/>
  <c r="N1099" i="2" s="1"/>
  <c r="O1098" i="2" a="1"/>
  <c r="O1098" i="2" s="1"/>
  <c r="P1099" i="2" s="1" a="1"/>
  <c r="P1099" i="2" s="1"/>
  <c r="Q1098" i="2" l="1" a="1"/>
  <c r="Q1098" i="2" s="1"/>
  <c r="R1099" i="2" s="1" a="1"/>
  <c r="R1099" i="2" s="1"/>
  <c r="W1098" i="2"/>
  <c r="T1099" i="2" l="1"/>
  <c r="U1099" i="2" s="1"/>
  <c r="S1099" i="2" a="1"/>
  <c r="S1099" i="2" s="1"/>
  <c r="I1099" i="2" l="1" a="1"/>
  <c r="I1099" i="2" s="1"/>
  <c r="V1099" i="2" s="1" a="1"/>
  <c r="V1099" i="2" s="1"/>
  <c r="L1099" i="2" l="1" a="1"/>
  <c r="L1099" i="2" s="1"/>
  <c r="K1100" i="2" s="1" a="1"/>
  <c r="K1100" i="2" s="1"/>
  <c r="J1100" i="2" a="1"/>
  <c r="J1100" i="2" s="1"/>
  <c r="M1099" i="2" l="1" a="1"/>
  <c r="M1099" i="2" s="1"/>
  <c r="N1100" i="2" s="1" a="1"/>
  <c r="N1100" i="2" s="1"/>
  <c r="O1099" i="2" l="1" a="1"/>
  <c r="O1099" i="2" s="1"/>
  <c r="P1100" i="2" s="1" a="1"/>
  <c r="P1100" i="2" s="1"/>
  <c r="W1099" i="2"/>
  <c r="Q1099" i="2" l="1" a="1"/>
  <c r="Q1099" i="2" s="1"/>
  <c r="T1100" i="2" s="1"/>
  <c r="U1100" i="2" s="1"/>
  <c r="R1100" i="2" l="1" a="1"/>
  <c r="R1100" i="2" s="1"/>
  <c r="S1100" i="2" a="1"/>
  <c r="S1100" i="2" s="1"/>
  <c r="I1100" i="2" s="1" a="1"/>
  <c r="I1100" i="2" s="1"/>
  <c r="J1101" i="2" s="1" a="1"/>
  <c r="J1101" i="2" s="1"/>
  <c r="L1100" i="2" l="1" a="1"/>
  <c r="L1100" i="2" s="1"/>
  <c r="K1101" i="2" s="1" a="1"/>
  <c r="K1101" i="2" s="1"/>
  <c r="V1100" i="2" a="1"/>
  <c r="V1100" i="2" s="1"/>
  <c r="M1100" i="2" a="1"/>
  <c r="M1100" i="2" s="1"/>
  <c r="O1100" i="2" s="1" a="1"/>
  <c r="O1100" i="2" s="1"/>
  <c r="P1101" i="2" s="1" a="1"/>
  <c r="P1101" i="2" s="1"/>
  <c r="N1101" i="2" l="1" a="1"/>
  <c r="N1101" i="2" s="1"/>
  <c r="Q1100" i="2" a="1"/>
  <c r="Q1100" i="2" s="1"/>
  <c r="T1101" i="2" s="1"/>
  <c r="U1101" i="2" s="1"/>
  <c r="W1100" i="2"/>
  <c r="R1101" i="2" l="1" a="1"/>
  <c r="R1101" i="2" s="1"/>
  <c r="S1101" i="2" a="1"/>
  <c r="S1101" i="2" s="1"/>
  <c r="I1101" i="2" s="1" a="1"/>
  <c r="I1101" i="2" s="1"/>
  <c r="V1101" i="2" l="1" a="1"/>
  <c r="V1101" i="2" s="1"/>
  <c r="L1101" i="2" a="1"/>
  <c r="L1101" i="2" s="1"/>
  <c r="K1102" i="2" s="1" a="1"/>
  <c r="K1102" i="2" s="1"/>
  <c r="J1102" i="2" a="1"/>
  <c r="J1102" i="2" s="1"/>
  <c r="M1101" i="2" l="1" a="1"/>
  <c r="M1101" i="2" s="1"/>
  <c r="O1101" i="2" l="1" a="1"/>
  <c r="O1101" i="2" s="1"/>
  <c r="P1102" i="2" s="1" a="1"/>
  <c r="P1102" i="2" s="1"/>
  <c r="N1102" i="2" a="1"/>
  <c r="N1102" i="2" s="1"/>
  <c r="Q1101" i="2" l="1" a="1"/>
  <c r="Q1101" i="2" s="1"/>
  <c r="R1102" i="2" s="1" a="1"/>
  <c r="R1102" i="2" s="1"/>
  <c r="W1101" i="2"/>
  <c r="S1102" i="2" l="1" a="1"/>
  <c r="S1102" i="2" s="1"/>
  <c r="I1102" i="2" s="1" a="1"/>
  <c r="I1102" i="2" s="1"/>
  <c r="V1102" i="2" s="1" a="1"/>
  <c r="V1102" i="2" s="1"/>
  <c r="T1102" i="2"/>
  <c r="U1102" i="2" s="1"/>
  <c r="J1103" i="2" l="1" a="1"/>
  <c r="J1103" i="2" s="1"/>
  <c r="L1102" i="2" a="1"/>
  <c r="L1102" i="2" s="1"/>
  <c r="K1103" i="2" s="1" a="1"/>
  <c r="K1103" i="2" s="1"/>
  <c r="M1102" i="2" l="1" a="1"/>
  <c r="M1102" i="2" s="1"/>
  <c r="N1103" i="2" s="1" a="1"/>
  <c r="N1103" i="2" s="1"/>
  <c r="O1102" i="2" l="1" a="1"/>
  <c r="O1102" i="2" s="1"/>
  <c r="P1103" i="2" s="1" a="1"/>
  <c r="P1103" i="2" s="1"/>
  <c r="Q1102" i="2" l="1" a="1"/>
  <c r="Q1102" i="2" s="1"/>
  <c r="R1103" i="2" s="1" a="1"/>
  <c r="R1103" i="2" s="1"/>
  <c r="W1102" i="2"/>
  <c r="S1103" i="2" a="1"/>
  <c r="S1103" i="2" s="1"/>
  <c r="T1103" i="2" l="1"/>
  <c r="U1103" i="2" s="1"/>
  <c r="I1103" i="2" a="1"/>
  <c r="I1103" i="2" s="1"/>
  <c r="V1103" i="2" s="1" a="1"/>
  <c r="V1103" i="2" s="1"/>
  <c r="L1103" i="2" l="1" a="1"/>
  <c r="L1103" i="2" s="1"/>
  <c r="K1104" i="2" s="1" a="1"/>
  <c r="K1104" i="2" s="1"/>
  <c r="J1104" i="2" a="1"/>
  <c r="J1104" i="2" s="1"/>
  <c r="M1103" i="2" l="1" a="1"/>
  <c r="M1103" i="2" s="1"/>
  <c r="N1104" i="2" s="1" a="1"/>
  <c r="N1104" i="2" s="1"/>
  <c r="O1103" i="2" l="1" a="1"/>
  <c r="O1103" i="2" s="1"/>
  <c r="P1104" i="2" s="1" a="1"/>
  <c r="P1104" i="2" s="1"/>
  <c r="Q1103" i="2" l="1" a="1"/>
  <c r="Q1103" i="2" s="1"/>
  <c r="T1104" i="2" s="1"/>
  <c r="U1104" i="2" s="1"/>
  <c r="W1103" i="2"/>
  <c r="R1104" i="2" l="1" a="1"/>
  <c r="R1104" i="2" s="1"/>
  <c r="S1104" i="2" a="1"/>
  <c r="S1104" i="2" s="1"/>
  <c r="I1104" i="2" s="1" a="1"/>
  <c r="I1104" i="2" s="1"/>
  <c r="V1104" i="2" s="1" a="1"/>
  <c r="V1104" i="2" s="1"/>
  <c r="L1104" i="2" l="1" a="1"/>
  <c r="L1104" i="2" s="1"/>
  <c r="K1105" i="2" s="1" a="1"/>
  <c r="K1105" i="2" s="1"/>
  <c r="J1105" i="2" a="1"/>
  <c r="J1105" i="2" s="1"/>
  <c r="M1104" i="2" l="1" a="1"/>
  <c r="M1104" i="2" s="1"/>
  <c r="N1105" i="2" l="1" a="1"/>
  <c r="N1105" i="2" s="1"/>
  <c r="O1104" i="2" a="1"/>
  <c r="O1104" i="2" s="1"/>
  <c r="P1105" i="2" s="1" a="1"/>
  <c r="P1105" i="2" s="1"/>
  <c r="Q1104" i="2" l="1" a="1"/>
  <c r="Q1104" i="2" s="1"/>
  <c r="S1105" i="2" s="1" a="1"/>
  <c r="S1105" i="2" s="1"/>
  <c r="W1104" i="2"/>
  <c r="R1105" i="2" l="1" a="1"/>
  <c r="R1105" i="2" s="1"/>
  <c r="T1105" i="2"/>
  <c r="U1105" i="2" s="1"/>
  <c r="I1105" i="2" a="1"/>
  <c r="I1105" i="2" s="1"/>
  <c r="V1105" i="2" s="1" a="1"/>
  <c r="V1105" i="2" s="1"/>
  <c r="L1105" i="2" l="1" a="1"/>
  <c r="L1105" i="2" s="1"/>
  <c r="K1106" i="2" s="1" a="1"/>
  <c r="K1106" i="2" s="1"/>
  <c r="J1106" i="2" a="1"/>
  <c r="J1106" i="2" s="1"/>
  <c r="M1105" i="2" l="1" a="1"/>
  <c r="M1105" i="2" s="1"/>
  <c r="N1106" i="2" s="1" a="1"/>
  <c r="N1106" i="2" s="1"/>
  <c r="O1105" i="2" l="1" a="1"/>
  <c r="O1105" i="2" s="1"/>
  <c r="P1106" i="2" s="1" a="1"/>
  <c r="P1106" i="2" s="1"/>
  <c r="W1105" i="2"/>
  <c r="Q1105" i="2" l="1" a="1"/>
  <c r="Q1105" i="2" s="1"/>
  <c r="R1106" i="2" s="1" a="1"/>
  <c r="R1106" i="2" s="1"/>
  <c r="T1106" i="2" l="1"/>
  <c r="U1106" i="2" s="1"/>
  <c r="S1106" i="2" a="1"/>
  <c r="S1106" i="2" s="1"/>
  <c r="I1106" i="2" s="1" a="1"/>
  <c r="I1106" i="2" s="1"/>
  <c r="V1106" i="2" s="1" a="1"/>
  <c r="V1106" i="2" s="1"/>
  <c r="J1107" i="2" l="1" a="1"/>
  <c r="J1107" i="2" s="1"/>
  <c r="L1106" i="2" a="1"/>
  <c r="L1106" i="2" s="1"/>
  <c r="K1107" i="2" s="1" a="1"/>
  <c r="K1107" i="2" s="1"/>
  <c r="M1106" i="2" l="1" a="1"/>
  <c r="M1106" i="2" s="1"/>
  <c r="N1107" i="2" s="1" a="1"/>
  <c r="N1107" i="2" s="1"/>
  <c r="O1106" i="2" l="1" a="1"/>
  <c r="O1106" i="2" s="1"/>
  <c r="P1107" i="2" s="1" a="1"/>
  <c r="P1107" i="2" s="1"/>
  <c r="Q1106" i="2" a="1"/>
  <c r="Q1106" i="2" s="1"/>
  <c r="R1107" i="2" s="1" a="1"/>
  <c r="R1107" i="2" s="1"/>
  <c r="W1106" i="2"/>
  <c r="T1107" i="2" l="1"/>
  <c r="U1107" i="2" s="1"/>
  <c r="S1107" i="2" a="1"/>
  <c r="S1107" i="2" s="1"/>
  <c r="I1107" i="2" s="1" a="1"/>
  <c r="I1107" i="2" s="1"/>
  <c r="V1107" i="2" s="1" a="1"/>
  <c r="V1107" i="2" s="1"/>
  <c r="J1108" i="2" l="1" a="1"/>
  <c r="J1108" i="2" s="1"/>
  <c r="L1107" i="2" a="1"/>
  <c r="L1107" i="2" s="1"/>
  <c r="K1108" i="2" s="1" a="1"/>
  <c r="K1108" i="2" s="1"/>
  <c r="M1107" i="2" l="1" a="1"/>
  <c r="M1107" i="2" s="1"/>
  <c r="N1108" i="2" s="1" a="1"/>
  <c r="N1108" i="2" s="1"/>
  <c r="O1107" i="2" l="1" a="1"/>
  <c r="O1107" i="2" s="1"/>
  <c r="P1108" i="2" s="1" a="1"/>
  <c r="P1108" i="2" s="1"/>
  <c r="Q1107" i="2" l="1" a="1"/>
  <c r="Q1107" i="2" s="1"/>
  <c r="S1108" i="2" s="1" a="1"/>
  <c r="S1108" i="2" s="1"/>
  <c r="W1107" i="2"/>
  <c r="T1108" i="2" l="1"/>
  <c r="U1108" i="2" s="1"/>
  <c r="R1108" i="2" a="1"/>
  <c r="R1108" i="2" s="1"/>
  <c r="I1108" i="2" a="1"/>
  <c r="I1108" i="2" s="1"/>
  <c r="V1108" i="2" l="1" a="1"/>
  <c r="V1108" i="2" s="1"/>
  <c r="L1108" i="2" a="1"/>
  <c r="L1108" i="2" s="1"/>
  <c r="K1109" i="2" s="1" a="1"/>
  <c r="K1109" i="2" s="1"/>
  <c r="J1109" i="2" a="1"/>
  <c r="J1109" i="2" s="1"/>
  <c r="M1108" i="2" l="1" a="1"/>
  <c r="M1108" i="2" s="1"/>
  <c r="O1108" i="2" s="1" a="1"/>
  <c r="O1108" i="2" s="1"/>
  <c r="P1109" i="2" s="1" a="1"/>
  <c r="P1109" i="2" s="1"/>
  <c r="N1109" i="2" l="1" a="1"/>
  <c r="N1109" i="2" s="1"/>
  <c r="Q1108" i="2" a="1"/>
  <c r="Q1108" i="2" s="1"/>
  <c r="W1108" i="2" l="1"/>
  <c r="T1109" i="2"/>
  <c r="U1109" i="2" s="1"/>
  <c r="R1109" i="2" a="1"/>
  <c r="R1109" i="2" s="1"/>
  <c r="S1109" i="2" a="1"/>
  <c r="S1109" i="2" s="1"/>
  <c r="I1109" i="2" l="1" a="1"/>
  <c r="I1109" i="2" s="1"/>
  <c r="V1109" i="2" s="1" a="1"/>
  <c r="V1109" i="2" s="1"/>
  <c r="L1109" i="2" l="1" a="1"/>
  <c r="L1109" i="2" s="1"/>
  <c r="K1110" i="2" s="1" a="1"/>
  <c r="K1110" i="2" s="1"/>
  <c r="J1110" i="2" a="1"/>
  <c r="J1110" i="2" s="1"/>
  <c r="M1109" i="2" l="1" a="1"/>
  <c r="M1109" i="2" s="1"/>
  <c r="O1109" i="2" s="1" a="1"/>
  <c r="O1109" i="2" s="1"/>
  <c r="P1110" i="2" s="1" a="1"/>
  <c r="P1110" i="2" s="1"/>
  <c r="N1110" i="2" l="1" a="1"/>
  <c r="N1110" i="2" s="1"/>
  <c r="Q1109" i="2" a="1"/>
  <c r="Q1109" i="2" s="1"/>
  <c r="T1110" i="2" s="1"/>
  <c r="U1110" i="2" s="1"/>
  <c r="W1109" i="2"/>
  <c r="R1110" i="2" l="1" a="1"/>
  <c r="R1110" i="2" s="1"/>
  <c r="S1110" i="2" a="1"/>
  <c r="S1110" i="2" s="1"/>
  <c r="I1110" i="2" l="1" a="1"/>
  <c r="I1110" i="2" s="1"/>
  <c r="V1110" i="2" s="1" a="1"/>
  <c r="V1110" i="2" s="1"/>
  <c r="J1111" i="2" l="1" a="1"/>
  <c r="J1111" i="2" s="1"/>
  <c r="L1110" i="2" a="1"/>
  <c r="L1110" i="2" s="1"/>
  <c r="K1111" i="2" l="1" a="1"/>
  <c r="K1111" i="2" s="1"/>
  <c r="M1110" i="2" a="1"/>
  <c r="M1110" i="2" s="1"/>
  <c r="N1111" i="2" l="1" a="1"/>
  <c r="N1111" i="2" s="1"/>
  <c r="O1110" i="2" a="1"/>
  <c r="O1110" i="2" s="1"/>
  <c r="P1111" i="2" s="1" a="1"/>
  <c r="P1111" i="2" s="1"/>
  <c r="W1110" i="2"/>
  <c r="Q1110" i="2" l="1" a="1"/>
  <c r="Q1110" i="2" s="1"/>
  <c r="S1111" i="2" l="1" a="1"/>
  <c r="S1111" i="2" s="1"/>
  <c r="I1111" i="2" s="1" a="1"/>
  <c r="I1111" i="2" s="1"/>
  <c r="J1112" i="2" s="1" a="1"/>
  <c r="J1112" i="2" s="1"/>
  <c r="T1111" i="2"/>
  <c r="U1111" i="2" s="1"/>
  <c r="R1111" i="2" a="1"/>
  <c r="R1111" i="2" s="1"/>
  <c r="L1111" i="2" l="1" a="1"/>
  <c r="L1111" i="2" s="1"/>
  <c r="K1112" i="2" s="1" a="1"/>
  <c r="K1112" i="2" s="1"/>
  <c r="V1111" i="2" a="1"/>
  <c r="V1111" i="2" s="1"/>
  <c r="M1111" i="2" l="1" a="1"/>
  <c r="M1111" i="2" s="1"/>
  <c r="N1112" i="2" s="1" a="1"/>
  <c r="N1112" i="2" s="1"/>
  <c r="O1111" i="2" l="1" a="1"/>
  <c r="O1111" i="2" s="1"/>
  <c r="P1112" i="2" s="1" a="1"/>
  <c r="P1112" i="2" s="1"/>
  <c r="W1111" i="2"/>
  <c r="Q1111" i="2" l="1" a="1"/>
  <c r="Q1111" i="2" s="1"/>
  <c r="R1112" i="2" s="1" a="1"/>
  <c r="R1112" i="2" s="1"/>
  <c r="T1112" i="2" l="1"/>
  <c r="U1112" i="2" s="1"/>
  <c r="S1112" i="2" a="1"/>
  <c r="S1112" i="2" s="1"/>
  <c r="I1112" i="2" s="1" a="1"/>
  <c r="I1112" i="2" s="1"/>
  <c r="V1112" i="2" s="1" a="1"/>
  <c r="V1112" i="2" s="1"/>
  <c r="J1113" i="2" l="1" a="1"/>
  <c r="J1113" i="2" s="1"/>
  <c r="L1112" i="2" a="1"/>
  <c r="L1112" i="2" s="1"/>
  <c r="K1113" i="2" s="1" a="1"/>
  <c r="K1113" i="2" s="1"/>
  <c r="M1112" i="2" l="1" a="1"/>
  <c r="M1112" i="2" s="1"/>
  <c r="O1112" i="2" s="1" a="1"/>
  <c r="O1112" i="2" s="1"/>
  <c r="P1113" i="2" s="1" a="1"/>
  <c r="P1113" i="2" s="1"/>
  <c r="W1112" i="2"/>
  <c r="Q1112" i="2" l="1" a="1"/>
  <c r="Q1112" i="2" s="1"/>
  <c r="T1113" i="2" s="1"/>
  <c r="U1113" i="2" s="1"/>
  <c r="N1113" i="2" a="1"/>
  <c r="N1113" i="2" s="1"/>
  <c r="R1113" i="2" l="1" a="1"/>
  <c r="R1113" i="2" s="1"/>
  <c r="S1113" i="2" a="1"/>
  <c r="S1113" i="2" s="1"/>
  <c r="I1113" i="2" s="1" a="1"/>
  <c r="I1113" i="2" s="1"/>
  <c r="L1113" i="2" s="1" a="1"/>
  <c r="L1113" i="2" s="1"/>
  <c r="K1114" i="2" s="1" a="1"/>
  <c r="K1114" i="2" s="1"/>
  <c r="J1114" i="2" l="1" a="1"/>
  <c r="J1114" i="2" s="1"/>
  <c r="V1113" i="2" a="1"/>
  <c r="V1113" i="2" s="1"/>
  <c r="M1113" i="2" a="1"/>
  <c r="M1113" i="2" s="1"/>
  <c r="N1114" i="2" s="1" a="1"/>
  <c r="N1114" i="2" s="1"/>
  <c r="O1113" i="2" l="1" a="1"/>
  <c r="O1113" i="2" s="1"/>
  <c r="P1114" i="2" s="1" a="1"/>
  <c r="P1114" i="2" s="1"/>
  <c r="Q1113" i="2" l="1" a="1"/>
  <c r="Q1113" i="2" s="1"/>
  <c r="T1114" i="2" s="1"/>
  <c r="U1114" i="2" s="1"/>
  <c r="W1113" i="2"/>
  <c r="S1114" i="2" l="1" a="1"/>
  <c r="S1114" i="2" s="1"/>
  <c r="I1114" i="2" s="1" a="1"/>
  <c r="I1114" i="2" s="1"/>
  <c r="R1114" i="2" a="1"/>
  <c r="R1114" i="2" s="1"/>
  <c r="V1114" i="2" l="1" a="1"/>
  <c r="V1114" i="2" s="1"/>
  <c r="L1114" i="2" a="1"/>
  <c r="L1114" i="2" s="1"/>
  <c r="K1115" i="2" s="1" a="1"/>
  <c r="K1115" i="2" s="1"/>
  <c r="J1115" i="2" a="1"/>
  <c r="J1115" i="2" s="1"/>
  <c r="M1114" i="2" l="1" a="1"/>
  <c r="M1114" i="2" s="1"/>
  <c r="N1115" i="2" s="1" a="1"/>
  <c r="N1115" i="2" s="1"/>
  <c r="O1114" i="2" l="1" a="1"/>
  <c r="O1114" i="2" s="1"/>
  <c r="P1115" i="2" s="1" a="1"/>
  <c r="P1115" i="2" s="1"/>
  <c r="W1114" i="2"/>
  <c r="Q1114" i="2" l="1" a="1"/>
  <c r="Q1114" i="2" s="1"/>
  <c r="R1115" i="2" s="1" a="1"/>
  <c r="R1115" i="2" s="1"/>
  <c r="T1115" i="2" l="1"/>
  <c r="U1115" i="2" s="1"/>
  <c r="S1115" i="2" a="1"/>
  <c r="S1115" i="2" s="1"/>
  <c r="I1115" i="2" s="1" a="1"/>
  <c r="I1115" i="2" s="1"/>
  <c r="L1115" i="2" s="1" a="1"/>
  <c r="L1115" i="2" s="1"/>
  <c r="K1116" i="2" s="1" a="1"/>
  <c r="K1116" i="2" s="1"/>
  <c r="J1116" i="2" l="1" a="1"/>
  <c r="J1116" i="2" s="1"/>
  <c r="V1115" i="2" a="1"/>
  <c r="V1115" i="2" s="1"/>
  <c r="M1115" i="2" a="1"/>
  <c r="M1115" i="2" s="1"/>
  <c r="N1116" i="2" l="1" a="1"/>
  <c r="N1116" i="2" s="1"/>
  <c r="O1115" i="2" a="1"/>
  <c r="O1115" i="2" s="1"/>
  <c r="P1116" i="2" s="1" a="1"/>
  <c r="P1116" i="2" s="1"/>
  <c r="Q1115" i="2" l="1" a="1"/>
  <c r="Q1115" i="2" s="1"/>
  <c r="R1116" i="2" s="1" a="1"/>
  <c r="R1116" i="2" s="1"/>
  <c r="W1115" i="2"/>
  <c r="T1116" i="2" l="1"/>
  <c r="U1116" i="2" s="1"/>
  <c r="S1116" i="2" a="1"/>
  <c r="S1116" i="2" s="1"/>
  <c r="I1116" i="2" l="1" a="1"/>
  <c r="I1116" i="2" s="1"/>
  <c r="V1116" i="2" s="1" a="1"/>
  <c r="V1116" i="2" s="1"/>
  <c r="J1117" i="2" l="1" a="1"/>
  <c r="J1117" i="2" s="1"/>
  <c r="L1116" i="2" a="1"/>
  <c r="L1116" i="2" s="1"/>
  <c r="K1117" i="2" s="1" a="1"/>
  <c r="K1117" i="2" s="1"/>
  <c r="W1116" i="2"/>
  <c r="M1116" i="2" l="1" a="1"/>
  <c r="M1116" i="2" s="1"/>
  <c r="O1116" i="2" s="1" a="1"/>
  <c r="O1116" i="2" s="1"/>
  <c r="P1117" i="2" s="1" a="1"/>
  <c r="P1117" i="2" s="1"/>
  <c r="Q1116" i="2" l="1" a="1"/>
  <c r="Q1116" i="2" s="1"/>
  <c r="T1117" i="2" s="1"/>
  <c r="U1117" i="2" s="1"/>
  <c r="N1117" i="2" a="1"/>
  <c r="N1117" i="2" s="1"/>
  <c r="R1117" i="2" l="1" a="1"/>
  <c r="R1117" i="2" s="1"/>
  <c r="S1117" i="2" a="1"/>
  <c r="S1117" i="2" s="1"/>
  <c r="I1117" i="2" s="1" a="1"/>
  <c r="I1117" i="2" s="1"/>
  <c r="V1117" i="2" l="1" a="1"/>
  <c r="V1117" i="2" s="1"/>
  <c r="J1118" i="2" a="1"/>
  <c r="J1118" i="2" s="1"/>
  <c r="L1117" i="2" a="1"/>
  <c r="L1117" i="2" s="1"/>
  <c r="K1118" i="2" s="1" a="1"/>
  <c r="K1118" i="2" s="1"/>
  <c r="M1117" i="2" l="1" a="1"/>
  <c r="M1117" i="2" s="1"/>
  <c r="N1118" i="2" s="1" a="1"/>
  <c r="N1118" i="2" s="1"/>
  <c r="O1117" i="2" l="1" a="1"/>
  <c r="O1117" i="2" s="1"/>
  <c r="P1118" i="2" s="1" a="1"/>
  <c r="P1118" i="2" s="1"/>
  <c r="W1117" i="2"/>
  <c r="Q1117" i="2" l="1" a="1"/>
  <c r="Q1117" i="2" s="1"/>
  <c r="S1118" i="2" l="1" a="1"/>
  <c r="S1118" i="2" s="1"/>
  <c r="T1118" i="2"/>
  <c r="U1118" i="2" s="1"/>
  <c r="R1118" i="2" a="1"/>
  <c r="R1118" i="2" s="1"/>
  <c r="I1118" i="2" l="1" a="1"/>
  <c r="I1118" i="2" s="1"/>
  <c r="V1118" i="2" s="1" a="1"/>
  <c r="V1118" i="2" s="1"/>
  <c r="J1119" i="2" l="1" a="1"/>
  <c r="J1119" i="2" s="1"/>
  <c r="L1118" i="2" a="1"/>
  <c r="L1118" i="2" s="1"/>
  <c r="K1119" i="2" s="1" a="1"/>
  <c r="K1119" i="2" s="1"/>
  <c r="M1118" i="2" l="1" a="1"/>
  <c r="M1118" i="2" s="1"/>
  <c r="O1118" i="2" s="1" a="1"/>
  <c r="O1118" i="2" s="1"/>
  <c r="P1119" i="2" s="1" a="1"/>
  <c r="P1119" i="2" s="1"/>
  <c r="Q1118" i="2" l="1" a="1"/>
  <c r="Q1118" i="2" s="1"/>
  <c r="S1119" i="2" s="1" a="1"/>
  <c r="S1119" i="2" s="1"/>
  <c r="N1119" i="2" a="1"/>
  <c r="N1119" i="2" s="1"/>
  <c r="W1118" i="2"/>
  <c r="T1119" i="2"/>
  <c r="U1119" i="2" s="1"/>
  <c r="R1119" i="2" a="1"/>
  <c r="R1119" i="2" s="1"/>
  <c r="I1119" i="2" l="1" a="1"/>
  <c r="I1119" i="2" s="1"/>
  <c r="V1119" i="2" s="1" a="1"/>
  <c r="V1119" i="2" s="1"/>
  <c r="J1120" i="2" l="1" a="1"/>
  <c r="J1120" i="2" s="1"/>
  <c r="L1119" i="2" a="1"/>
  <c r="L1119" i="2" s="1"/>
  <c r="K1120" i="2" s="1" a="1"/>
  <c r="K1120" i="2" s="1"/>
  <c r="M1119" i="2" l="1" a="1"/>
  <c r="M1119" i="2" s="1"/>
  <c r="N1120" i="2" l="1" a="1"/>
  <c r="N1120" i="2" s="1"/>
  <c r="O1119" i="2" a="1"/>
  <c r="O1119" i="2" s="1"/>
  <c r="P1120" i="2" s="1" a="1"/>
  <c r="P1120" i="2" s="1"/>
  <c r="Q1119" i="2" l="1" a="1"/>
  <c r="Q1119" i="2" s="1"/>
  <c r="W1119" i="2"/>
  <c r="T1120" i="2"/>
  <c r="U1120" i="2" s="1"/>
  <c r="R1120" i="2" a="1"/>
  <c r="R1120" i="2" s="1"/>
  <c r="S1120" i="2" a="1"/>
  <c r="S1120" i="2" s="1"/>
  <c r="I1120" i="2" l="1" a="1"/>
  <c r="I1120" i="2" s="1"/>
  <c r="V1120" i="2" s="1" a="1"/>
  <c r="V1120" i="2" s="1"/>
  <c r="J1121" i="2" l="1" a="1"/>
  <c r="J1121" i="2" s="1"/>
  <c r="L1120" i="2" a="1"/>
  <c r="L1120" i="2" s="1"/>
  <c r="K1121" i="2" s="1" a="1"/>
  <c r="K1121" i="2" s="1"/>
  <c r="M1120" i="2" l="1" a="1"/>
  <c r="M1120" i="2" s="1"/>
  <c r="N1121" i="2" s="1" a="1"/>
  <c r="N1121" i="2" s="1"/>
  <c r="O1120" i="2" l="1" a="1"/>
  <c r="O1120" i="2" s="1"/>
  <c r="P1121" i="2" s="1" a="1"/>
  <c r="P1121" i="2" s="1"/>
  <c r="Q1120" i="2" l="1" a="1"/>
  <c r="Q1120" i="2" s="1"/>
  <c r="R1121" i="2" s="1" a="1"/>
  <c r="R1121" i="2" s="1"/>
  <c r="W1120" i="2"/>
  <c r="T1121" i="2" l="1"/>
  <c r="U1121" i="2" s="1"/>
  <c r="S1121" i="2" a="1"/>
  <c r="S1121" i="2" s="1"/>
  <c r="I1121" i="2" l="1" a="1"/>
  <c r="I1121" i="2" s="1"/>
  <c r="V1121" i="2" s="1" a="1"/>
  <c r="V1121" i="2" s="1"/>
  <c r="J1122" i="2" l="1" a="1"/>
  <c r="J1122" i="2" s="1"/>
  <c r="L1121" i="2" a="1"/>
  <c r="L1121" i="2" s="1"/>
  <c r="K1122" i="2" s="1" a="1"/>
  <c r="K1122" i="2" s="1"/>
  <c r="M1121" i="2" l="1" a="1"/>
  <c r="M1121" i="2" s="1"/>
  <c r="N1122" i="2" s="1" a="1"/>
  <c r="N1122" i="2" s="1"/>
  <c r="O1121" i="2" l="1" a="1"/>
  <c r="O1121" i="2" s="1"/>
  <c r="P1122" i="2" s="1" a="1"/>
  <c r="P1122" i="2" s="1"/>
  <c r="Q1121" i="2" a="1"/>
  <c r="Q1121" i="2" s="1"/>
  <c r="S1122" i="2" s="1" a="1"/>
  <c r="S1122" i="2" s="1"/>
  <c r="W1121" i="2"/>
  <c r="R1122" i="2" l="1" a="1"/>
  <c r="R1122" i="2" s="1"/>
  <c r="T1122" i="2"/>
  <c r="U1122" i="2" s="1"/>
  <c r="I1122" i="2" a="1"/>
  <c r="I1122" i="2" s="1"/>
  <c r="V1122" i="2" l="1" a="1"/>
  <c r="V1122" i="2" s="1"/>
  <c r="L1122" i="2" a="1"/>
  <c r="L1122" i="2" s="1"/>
  <c r="K1123" i="2" s="1" a="1"/>
  <c r="K1123" i="2" s="1"/>
  <c r="J1123" i="2" a="1"/>
  <c r="J1123" i="2" s="1"/>
  <c r="M1122" i="2" a="1"/>
  <c r="M1122" i="2" s="1"/>
  <c r="O1122" i="2" l="1" a="1"/>
  <c r="O1122" i="2" s="1"/>
  <c r="P1123" i="2" s="1" a="1"/>
  <c r="P1123" i="2" s="1"/>
  <c r="N1123" i="2" a="1"/>
  <c r="N1123" i="2" s="1"/>
  <c r="Q1122" i="2" l="1" a="1"/>
  <c r="Q1122" i="2" s="1"/>
  <c r="T1123" i="2" s="1"/>
  <c r="U1123" i="2" s="1"/>
  <c r="W1122" i="2"/>
  <c r="S1123" i="2" l="1" a="1"/>
  <c r="S1123" i="2" s="1"/>
  <c r="I1123" i="2" s="1" a="1"/>
  <c r="I1123" i="2" s="1"/>
  <c r="R1123" i="2" a="1"/>
  <c r="R1123" i="2" s="1"/>
  <c r="V1123" i="2" l="1" a="1"/>
  <c r="V1123" i="2" s="1"/>
  <c r="L1123" i="2" a="1"/>
  <c r="L1123" i="2" s="1"/>
  <c r="K1124" i="2" s="1" a="1"/>
  <c r="K1124" i="2" s="1"/>
  <c r="J1124" i="2" a="1"/>
  <c r="J1124" i="2" s="1"/>
  <c r="M1123" i="2" l="1" a="1"/>
  <c r="M1123" i="2" s="1"/>
  <c r="O1123" i="2" s="1" a="1"/>
  <c r="O1123" i="2" s="1"/>
  <c r="P1124" i="2" s="1" a="1"/>
  <c r="P1124" i="2" s="1"/>
  <c r="N1124" i="2" l="1" a="1"/>
  <c r="N1124" i="2" s="1"/>
  <c r="Q1123" i="2" a="1"/>
  <c r="Q1123" i="2" s="1"/>
  <c r="T1124" i="2" s="1"/>
  <c r="U1124" i="2" s="1"/>
  <c r="W1123" i="2"/>
  <c r="S1124" i="2" l="1" a="1"/>
  <c r="S1124" i="2" s="1"/>
  <c r="R1124" i="2" a="1"/>
  <c r="R1124" i="2" s="1"/>
  <c r="I1124" i="2" a="1"/>
  <c r="I1124" i="2" s="1"/>
  <c r="V1124" i="2" l="1" a="1"/>
  <c r="V1124" i="2" s="1"/>
  <c r="J1125" i="2" a="1"/>
  <c r="J1125" i="2" s="1"/>
  <c r="L1124" i="2" a="1"/>
  <c r="L1124" i="2" s="1"/>
  <c r="K1125" i="2" s="1" a="1"/>
  <c r="K1125" i="2" s="1"/>
  <c r="M1124" i="2" l="1" a="1"/>
  <c r="M1124" i="2" s="1"/>
  <c r="N1125" i="2" s="1" a="1"/>
  <c r="N1125" i="2" s="1"/>
  <c r="O1124" i="2" l="1" a="1"/>
  <c r="O1124" i="2" s="1"/>
  <c r="P1125" i="2" s="1" a="1"/>
  <c r="P1125" i="2" s="1"/>
  <c r="Q1124" i="2" l="1" a="1"/>
  <c r="Q1124" i="2" s="1"/>
  <c r="S1125" i="2" s="1" a="1"/>
  <c r="S1125" i="2" s="1"/>
  <c r="W1124" i="2"/>
  <c r="T1125" i="2" l="1"/>
  <c r="U1125" i="2" s="1"/>
  <c r="R1125" i="2" a="1"/>
  <c r="R1125" i="2" s="1"/>
  <c r="I1125" i="2" a="1"/>
  <c r="I1125" i="2" s="1"/>
  <c r="V1125" i="2" s="1" a="1"/>
  <c r="V1125" i="2" s="1"/>
  <c r="J1126" i="2" l="1" a="1"/>
  <c r="J1126" i="2" s="1"/>
  <c r="L1125" i="2" a="1"/>
  <c r="L1125" i="2" s="1"/>
  <c r="K1126" i="2" s="1" a="1"/>
  <c r="K1126" i="2" s="1"/>
  <c r="M1125" i="2" l="1" a="1"/>
  <c r="M1125" i="2" s="1"/>
  <c r="O1125" i="2" s="1" a="1"/>
  <c r="O1125" i="2" s="1"/>
  <c r="N1126" i="2" l="1" a="1"/>
  <c r="N1126" i="2" s="1"/>
  <c r="P1126" i="2" a="1"/>
  <c r="P1126" i="2" s="1"/>
  <c r="Q1125" i="2" a="1"/>
  <c r="Q1125" i="2" s="1"/>
  <c r="R1126" i="2" s="1" a="1"/>
  <c r="R1126" i="2" s="1"/>
  <c r="W1125" i="2"/>
  <c r="S1126" i="2" l="1" a="1"/>
  <c r="S1126" i="2" s="1"/>
  <c r="I1126" i="2" s="1" a="1"/>
  <c r="I1126" i="2" s="1"/>
  <c r="V1126" i="2" s="1" a="1"/>
  <c r="V1126" i="2" s="1"/>
  <c r="T1126" i="2"/>
  <c r="U1126" i="2" s="1"/>
  <c r="J1127" i="2" l="1" a="1"/>
  <c r="J1127" i="2" s="1"/>
  <c r="L1126" i="2" a="1"/>
  <c r="L1126" i="2" s="1"/>
  <c r="K1127" i="2" s="1" a="1"/>
  <c r="K1127" i="2" s="1"/>
  <c r="W1126" i="2"/>
  <c r="M1126" i="2" l="1" a="1"/>
  <c r="M1126" i="2" s="1"/>
  <c r="O1126" i="2" s="1" a="1"/>
  <c r="O1126" i="2" s="1"/>
  <c r="P1127" i="2" s="1" a="1"/>
  <c r="P1127" i="2" s="1"/>
  <c r="N1127" i="2" l="1" a="1"/>
  <c r="N1127" i="2" s="1"/>
  <c r="Q1126" i="2" a="1"/>
  <c r="Q1126" i="2" s="1"/>
  <c r="R1127" i="2" s="1" a="1"/>
  <c r="R1127" i="2" s="1"/>
  <c r="T1127" i="2" l="1"/>
  <c r="U1127" i="2" s="1"/>
  <c r="S1127" i="2" a="1"/>
  <c r="S1127" i="2" s="1"/>
  <c r="I1127" i="2" s="1" a="1"/>
  <c r="I1127" i="2" s="1"/>
  <c r="V1127" i="2" l="1" a="1"/>
  <c r="V1127" i="2" s="1"/>
  <c r="L1127" i="2" a="1"/>
  <c r="L1127" i="2" s="1"/>
  <c r="K1128" i="2" s="1" a="1"/>
  <c r="K1128" i="2" s="1"/>
  <c r="J1128" i="2" a="1"/>
  <c r="J1128" i="2" s="1"/>
  <c r="M1127" i="2" l="1" a="1"/>
  <c r="M1127" i="2" s="1"/>
  <c r="N1128" i="2" s="1" a="1"/>
  <c r="N1128" i="2" s="1"/>
  <c r="O1127" i="2" l="1" a="1"/>
  <c r="O1127" i="2" s="1"/>
  <c r="Q1127" i="2" s="1" a="1"/>
  <c r="Q1127" i="2" s="1"/>
  <c r="P1128" i="2" l="1" a="1"/>
  <c r="P1128" i="2" s="1"/>
  <c r="W1127" i="2"/>
  <c r="S1128" i="2" a="1"/>
  <c r="S1128" i="2" s="1"/>
  <c r="R1128" i="2" a="1"/>
  <c r="R1128" i="2" s="1"/>
  <c r="T1128" i="2"/>
  <c r="U1128" i="2" s="1"/>
  <c r="I1128" i="2" l="1" a="1"/>
  <c r="I1128" i="2" s="1"/>
  <c r="V1128" i="2" s="1" a="1"/>
  <c r="V1128" i="2" s="1"/>
  <c r="L1128" i="2" l="1" a="1"/>
  <c r="L1128" i="2" s="1"/>
  <c r="K1129" i="2" s="1" a="1"/>
  <c r="K1129" i="2" s="1"/>
  <c r="J1129" i="2" a="1"/>
  <c r="J1129" i="2" s="1"/>
  <c r="M1128" i="2" a="1"/>
  <c r="M1128" i="2" s="1"/>
  <c r="W1128" i="2"/>
  <c r="O1128" i="2" l="1" a="1"/>
  <c r="O1128" i="2" s="1"/>
  <c r="P1129" i="2" s="1" a="1"/>
  <c r="P1129" i="2" s="1"/>
  <c r="N1129" i="2" a="1"/>
  <c r="N1129" i="2" s="1"/>
  <c r="Q1128" i="2" l="1" a="1"/>
  <c r="Q1128" i="2" s="1"/>
  <c r="R1129" i="2" l="1" a="1"/>
  <c r="R1129" i="2" s="1"/>
  <c r="S1129" i="2" a="1"/>
  <c r="S1129" i="2" s="1"/>
  <c r="T1129" i="2"/>
  <c r="U1129" i="2" s="1"/>
  <c r="I1129" i="2" l="1" a="1"/>
  <c r="I1129" i="2" s="1"/>
  <c r="V1129" i="2" s="1" a="1"/>
  <c r="V1129" i="2" s="1"/>
  <c r="L1129" i="2" l="1" a="1"/>
  <c r="L1129" i="2" s="1"/>
  <c r="K1130" i="2" s="1" a="1"/>
  <c r="K1130" i="2" s="1"/>
  <c r="J1130" i="2" a="1"/>
  <c r="J1130" i="2" s="1"/>
  <c r="M1129" i="2" l="1" a="1"/>
  <c r="M1129" i="2" s="1"/>
  <c r="O1129" i="2" s="1" a="1"/>
  <c r="O1129" i="2" s="1"/>
  <c r="P1130" i="2" s="1" a="1"/>
  <c r="P1130" i="2" s="1"/>
  <c r="N1130" i="2" l="1" a="1"/>
  <c r="N1130" i="2" s="1"/>
  <c r="Q1129" i="2" a="1"/>
  <c r="Q1129" i="2" s="1"/>
  <c r="T1130" i="2" s="1"/>
  <c r="U1130" i="2" s="1"/>
  <c r="W1129" i="2"/>
  <c r="S1130" i="2" l="1" a="1"/>
  <c r="S1130" i="2" s="1"/>
  <c r="I1130" i="2" s="1" a="1"/>
  <c r="I1130" i="2" s="1"/>
  <c r="R1130" i="2" a="1"/>
  <c r="R1130" i="2" s="1"/>
  <c r="V1130" i="2" l="1" a="1"/>
  <c r="V1130" i="2" s="1"/>
  <c r="L1130" i="2" a="1"/>
  <c r="L1130" i="2" s="1"/>
  <c r="K1131" i="2" s="1" a="1"/>
  <c r="K1131" i="2" s="1"/>
  <c r="J1131" i="2" a="1"/>
  <c r="J1131" i="2" s="1"/>
  <c r="M1130" i="2" l="1" a="1"/>
  <c r="M1130" i="2" s="1"/>
  <c r="O1130" i="2" s="1" a="1"/>
  <c r="O1130" i="2" s="1"/>
  <c r="P1131" i="2" s="1" a="1"/>
  <c r="P1131" i="2" s="1"/>
  <c r="N1131" i="2" l="1" a="1"/>
  <c r="N1131" i="2" s="1"/>
  <c r="Q1130" i="2" a="1"/>
  <c r="Q1130" i="2" s="1"/>
  <c r="T1131" i="2" s="1"/>
  <c r="U1131" i="2" s="1"/>
  <c r="W1130" i="2"/>
  <c r="S1131" i="2" l="1" a="1"/>
  <c r="S1131" i="2" s="1"/>
  <c r="R1131" i="2" a="1"/>
  <c r="R1131" i="2" s="1"/>
  <c r="I1131" i="2" a="1"/>
  <c r="I1131" i="2" s="1"/>
  <c r="V1131" i="2" s="1" a="1"/>
  <c r="V1131" i="2" s="1"/>
  <c r="L1131" i="2" l="1" a="1"/>
  <c r="L1131" i="2" s="1"/>
  <c r="K1132" i="2" s="1" a="1"/>
  <c r="K1132" i="2" s="1"/>
  <c r="J1132" i="2" a="1"/>
  <c r="J1132" i="2" s="1"/>
  <c r="M1131" i="2" l="1" a="1"/>
  <c r="M1131" i="2" s="1"/>
  <c r="O1131" i="2" s="1" a="1"/>
  <c r="O1131" i="2" s="1"/>
  <c r="P1132" i="2" s="1" a="1"/>
  <c r="P1132" i="2" s="1"/>
  <c r="N1132" i="2" l="1" a="1"/>
  <c r="N1132" i="2" s="1"/>
  <c r="Q1131" i="2" a="1"/>
  <c r="Q1131" i="2" s="1"/>
  <c r="T1132" i="2" s="1"/>
  <c r="U1132" i="2" s="1"/>
  <c r="W1131" i="2"/>
  <c r="S1132" i="2" l="1" a="1"/>
  <c r="S1132" i="2" s="1"/>
  <c r="I1132" i="2" s="1" a="1"/>
  <c r="I1132" i="2" s="1"/>
  <c r="R1132" i="2" a="1"/>
  <c r="R1132" i="2" s="1"/>
  <c r="V1132" i="2" l="1" a="1"/>
  <c r="V1132" i="2" s="1"/>
  <c r="L1132" i="2" a="1"/>
  <c r="L1132" i="2" s="1"/>
  <c r="K1133" i="2" s="1" a="1"/>
  <c r="K1133" i="2" s="1"/>
  <c r="J1133" i="2" a="1"/>
  <c r="J1133" i="2" s="1"/>
  <c r="M1132" i="2" l="1" a="1"/>
  <c r="M1132" i="2" s="1"/>
  <c r="N1133" i="2" l="1" a="1"/>
  <c r="N1133" i="2" s="1"/>
  <c r="O1132" i="2" a="1"/>
  <c r="O1132" i="2" s="1"/>
  <c r="P1133" i="2" s="1" a="1"/>
  <c r="P1133" i="2" s="1"/>
  <c r="Q1132" i="2" l="1" a="1"/>
  <c r="Q1132" i="2" s="1"/>
  <c r="W1132" i="2" l="1"/>
  <c r="R1133" i="2" a="1"/>
  <c r="R1133" i="2" s="1"/>
  <c r="T1133" i="2"/>
  <c r="U1133" i="2" s="1"/>
  <c r="S1133" i="2" a="1"/>
  <c r="S1133" i="2" s="1"/>
  <c r="I1133" i="2" l="1" a="1"/>
  <c r="I1133" i="2" s="1"/>
  <c r="V1133" i="2" s="1" a="1"/>
  <c r="V1133" i="2" s="1"/>
  <c r="J1134" i="2" l="1" a="1"/>
  <c r="J1134" i="2" s="1"/>
  <c r="L1133" i="2" a="1"/>
  <c r="L1133" i="2" s="1"/>
  <c r="K1134" i="2" s="1" a="1"/>
  <c r="K1134" i="2" s="1"/>
  <c r="M1133" i="2" l="1" a="1"/>
  <c r="M1133" i="2" s="1"/>
  <c r="N1134" i="2" s="1" a="1"/>
  <c r="N1134" i="2" s="1"/>
  <c r="O1133" i="2" l="1" a="1"/>
  <c r="O1133" i="2" s="1"/>
  <c r="P1134" i="2" s="1" a="1"/>
  <c r="P1134" i="2" s="1"/>
  <c r="Q1133" i="2" l="1" a="1"/>
  <c r="Q1133" i="2" s="1"/>
  <c r="S1134" i="2" s="1" a="1"/>
  <c r="S1134" i="2" s="1"/>
  <c r="W1133" i="2"/>
  <c r="R1134" i="2" l="1" a="1"/>
  <c r="R1134" i="2" s="1"/>
  <c r="T1134" i="2"/>
  <c r="U1134" i="2" s="1"/>
  <c r="I1134" i="2" a="1"/>
  <c r="I1134" i="2" s="1"/>
  <c r="V1134" i="2" s="1" a="1"/>
  <c r="V1134" i="2" s="1"/>
  <c r="J1135" i="2" l="1" a="1"/>
  <c r="J1135" i="2" s="1"/>
  <c r="L1134" i="2" a="1"/>
  <c r="L1134" i="2" s="1"/>
  <c r="K1135" i="2" s="1" a="1"/>
  <c r="K1135" i="2" s="1"/>
  <c r="W1134" i="2"/>
  <c r="M1134" i="2" l="1" a="1"/>
  <c r="M1134" i="2" s="1"/>
  <c r="N1135" i="2" l="1" a="1"/>
  <c r="N1135" i="2" s="1"/>
  <c r="O1134" i="2" a="1"/>
  <c r="O1134" i="2" s="1"/>
  <c r="P1135" i="2" s="1" a="1"/>
  <c r="P1135" i="2" s="1"/>
  <c r="Q1134" i="2" l="1" a="1"/>
  <c r="Q1134" i="2" s="1"/>
  <c r="R1135" i="2" l="1" a="1"/>
  <c r="R1135" i="2" s="1"/>
  <c r="T1135" i="2"/>
  <c r="U1135" i="2" s="1"/>
  <c r="S1135" i="2" a="1"/>
  <c r="S1135" i="2" s="1"/>
  <c r="I1135" i="2" l="1" a="1"/>
  <c r="I1135" i="2" s="1"/>
  <c r="V1135" i="2" s="1" a="1"/>
  <c r="V1135" i="2" s="1"/>
  <c r="L1135" i="2" l="1" a="1"/>
  <c r="L1135" i="2" s="1"/>
  <c r="K1136" i="2" s="1" a="1"/>
  <c r="K1136" i="2" s="1"/>
  <c r="J1136" i="2" a="1"/>
  <c r="J1136" i="2" s="1"/>
  <c r="M1135" i="2" l="1" a="1"/>
  <c r="M1135" i="2" s="1"/>
  <c r="N1136" i="2" s="1" a="1"/>
  <c r="N1136" i="2" s="1"/>
  <c r="O1135" i="2" l="1" a="1"/>
  <c r="O1135" i="2" s="1"/>
  <c r="P1136" i="2" s="1" a="1"/>
  <c r="P1136" i="2" s="1"/>
  <c r="Q1135" i="2" l="1" a="1"/>
  <c r="Q1135" i="2" s="1"/>
  <c r="T1136" i="2" s="1"/>
  <c r="U1136" i="2" s="1"/>
  <c r="W1135" i="2"/>
  <c r="S1136" i="2" l="1" a="1"/>
  <c r="S1136" i="2" s="1"/>
  <c r="R1136" i="2" a="1"/>
  <c r="R1136" i="2" s="1"/>
  <c r="I1136" i="2" l="1" a="1"/>
  <c r="I1136" i="2" s="1"/>
  <c r="V1136" i="2" s="1" a="1"/>
  <c r="V1136" i="2" s="1"/>
  <c r="J1137" i="2" l="1" a="1"/>
  <c r="J1137" i="2" s="1"/>
  <c r="L1136" i="2" a="1"/>
  <c r="L1136" i="2" s="1"/>
  <c r="K1137" i="2" s="1" a="1"/>
  <c r="K1137" i="2" s="1"/>
  <c r="W1136" i="2"/>
  <c r="M1136" i="2" l="1" a="1"/>
  <c r="M1136" i="2" s="1"/>
  <c r="O1136" i="2" s="1" a="1"/>
  <c r="O1136" i="2" s="1"/>
  <c r="P1137" i="2" s="1" a="1"/>
  <c r="P1137" i="2" s="1"/>
  <c r="Q1136" i="2" l="1" a="1"/>
  <c r="Q1136" i="2" s="1"/>
  <c r="T1137" i="2" s="1"/>
  <c r="U1137" i="2" s="1"/>
  <c r="N1137" i="2" a="1"/>
  <c r="N1137" i="2" s="1"/>
  <c r="R1137" i="2" a="1"/>
  <c r="R1137" i="2" s="1"/>
  <c r="S1137" i="2" a="1"/>
  <c r="S1137" i="2" s="1"/>
  <c r="I1137" i="2" l="1" a="1"/>
  <c r="I1137" i="2" s="1"/>
  <c r="V1137" i="2" s="1" a="1"/>
  <c r="V1137" i="2" s="1"/>
  <c r="W1137" i="2" l="1"/>
  <c r="L1137" i="2" a="1"/>
  <c r="L1137" i="2" s="1"/>
  <c r="K1138" i="2" s="1" a="1"/>
  <c r="K1138" i="2" s="1"/>
  <c r="J1138" i="2" a="1"/>
  <c r="J1138" i="2" s="1"/>
  <c r="M1137" i="2" a="1"/>
  <c r="M1137" i="2" s="1"/>
  <c r="N1138" i="2" l="1" a="1"/>
  <c r="N1138" i="2" s="1"/>
  <c r="O1137" i="2" a="1"/>
  <c r="O1137" i="2" s="1"/>
  <c r="P1138" i="2" s="1" a="1"/>
  <c r="P1138" i="2" s="1"/>
  <c r="Q1137" i="2" l="1" a="1"/>
  <c r="Q1137" i="2" s="1"/>
  <c r="R1138" i="2" l="1" a="1"/>
  <c r="R1138" i="2" s="1"/>
  <c r="T1138" i="2"/>
  <c r="U1138" i="2" s="1"/>
  <c r="S1138" i="2" a="1"/>
  <c r="S1138" i="2" s="1"/>
  <c r="I1138" i="2" l="1" a="1"/>
  <c r="I1138" i="2" s="1"/>
  <c r="V1138" i="2" s="1" a="1"/>
  <c r="V1138" i="2" s="1"/>
  <c r="L1138" i="2" l="1" a="1"/>
  <c r="L1138" i="2" s="1"/>
  <c r="K1139" i="2" s="1" a="1"/>
  <c r="K1139" i="2" s="1"/>
  <c r="J1139" i="2" a="1"/>
  <c r="J1139" i="2" s="1"/>
  <c r="M1138" i="2" l="1" a="1"/>
  <c r="M1138" i="2" s="1"/>
  <c r="N1139" i="2" s="1" a="1"/>
  <c r="N1139" i="2" s="1"/>
  <c r="W1138" i="2"/>
  <c r="O1138" i="2" l="1" a="1"/>
  <c r="O1138" i="2" s="1"/>
  <c r="P1139" i="2" s="1" a="1"/>
  <c r="P1139" i="2" s="1"/>
  <c r="Q1138" i="2" l="1" a="1"/>
  <c r="Q1138" i="2" s="1"/>
  <c r="S1139" i="2" a="1"/>
  <c r="S1139" i="2" s="1"/>
  <c r="T1139" i="2"/>
  <c r="U1139" i="2" s="1"/>
  <c r="R1139" i="2" a="1"/>
  <c r="R1139" i="2" s="1"/>
  <c r="I1139" i="2" l="1" a="1"/>
  <c r="I1139" i="2" s="1"/>
  <c r="V1139" i="2" s="1" a="1"/>
  <c r="V1139" i="2" s="1"/>
  <c r="W1139" i="2" l="1"/>
  <c r="J1140" i="2" a="1"/>
  <c r="J1140" i="2" s="1"/>
  <c r="L1139" i="2" a="1"/>
  <c r="L1139" i="2" s="1"/>
  <c r="K1140" i="2" s="1" a="1"/>
  <c r="K1140" i="2" s="1"/>
  <c r="M1139" i="2" l="1" a="1"/>
  <c r="M1139" i="2" s="1"/>
  <c r="O1139" i="2" l="1" a="1"/>
  <c r="O1139" i="2" s="1"/>
  <c r="P1140" i="2" s="1" a="1"/>
  <c r="P1140" i="2" s="1"/>
  <c r="N1140" i="2" a="1"/>
  <c r="N1140" i="2" s="1"/>
  <c r="Q1139" i="2" l="1" a="1"/>
  <c r="Q1139" i="2" s="1"/>
  <c r="T1140" i="2" s="1"/>
  <c r="U1140" i="2" s="1"/>
  <c r="S1140" i="2" l="1" a="1"/>
  <c r="S1140" i="2" s="1"/>
  <c r="I1140" i="2" s="1" a="1"/>
  <c r="I1140" i="2" s="1"/>
  <c r="R1140" i="2" a="1"/>
  <c r="R1140" i="2" s="1"/>
  <c r="V1140" i="2" l="1" a="1"/>
  <c r="V1140" i="2" s="1"/>
  <c r="L1140" i="2" a="1"/>
  <c r="L1140" i="2" s="1"/>
  <c r="K1141" i="2" s="1" a="1"/>
  <c r="K1141" i="2" s="1"/>
  <c r="J1141" i="2" a="1"/>
  <c r="J1141" i="2" s="1"/>
  <c r="M1140" i="2" l="1" a="1"/>
  <c r="M1140" i="2" s="1"/>
  <c r="O1140" i="2" s="1" a="1"/>
  <c r="O1140" i="2" s="1"/>
  <c r="P1141" i="2" s="1" a="1"/>
  <c r="P1141" i="2" s="1"/>
  <c r="N1141" i="2" l="1" a="1"/>
  <c r="N1141" i="2" s="1"/>
  <c r="Q1140" i="2" a="1"/>
  <c r="Q1140" i="2" s="1"/>
  <c r="T1141" i="2" s="1"/>
  <c r="U1141" i="2" s="1"/>
  <c r="W1140" i="2"/>
  <c r="S1141" i="2" l="1" a="1"/>
  <c r="S1141" i="2" s="1"/>
  <c r="R1141" i="2" a="1"/>
  <c r="R1141" i="2" s="1"/>
  <c r="I1141" i="2" a="1"/>
  <c r="I1141" i="2" s="1"/>
  <c r="V1141" i="2" l="1" a="1"/>
  <c r="V1141" i="2" s="1"/>
  <c r="L1141" i="2" a="1"/>
  <c r="L1141" i="2" s="1"/>
  <c r="K1142" i="2" s="1" a="1"/>
  <c r="K1142" i="2" s="1"/>
  <c r="J1142" i="2" a="1"/>
  <c r="J1142" i="2" s="1"/>
  <c r="M1141" i="2" a="1"/>
  <c r="M1141" i="2" s="1"/>
  <c r="N1142" i="2" l="1" a="1"/>
  <c r="N1142" i="2" s="1"/>
  <c r="O1141" i="2" a="1"/>
  <c r="O1141" i="2" s="1"/>
  <c r="P1142" i="2" s="1" a="1"/>
  <c r="P1142" i="2" s="1"/>
  <c r="Q1141" i="2" l="1" a="1"/>
  <c r="Q1141" i="2" s="1"/>
  <c r="W1141" i="2" l="1"/>
  <c r="T1142" i="2"/>
  <c r="U1142" i="2" s="1"/>
  <c r="R1142" i="2" a="1"/>
  <c r="R1142" i="2" s="1"/>
  <c r="S1142" i="2" a="1"/>
  <c r="S1142" i="2" s="1"/>
  <c r="I1142" i="2" l="1" a="1"/>
  <c r="I1142" i="2" s="1"/>
  <c r="V1142" i="2" s="1" a="1"/>
  <c r="V1142" i="2" s="1"/>
  <c r="L1142" i="2" l="1" a="1"/>
  <c r="L1142" i="2" s="1"/>
  <c r="K1143" i="2" s="1" a="1"/>
  <c r="K1143" i="2" s="1"/>
  <c r="J1143" i="2" a="1"/>
  <c r="J1143" i="2" s="1"/>
  <c r="M1142" i="2" a="1"/>
  <c r="M1142" i="2" s="1"/>
  <c r="N1143" i="2" l="1" a="1"/>
  <c r="N1143" i="2" s="1"/>
  <c r="O1142" i="2" a="1"/>
  <c r="O1142" i="2" s="1"/>
  <c r="P1143" i="2" s="1" a="1"/>
  <c r="P1143" i="2" s="1"/>
  <c r="Q1142" i="2" l="1" a="1"/>
  <c r="Q1142" i="2" s="1"/>
  <c r="W1142" i="2" l="1"/>
  <c r="T1143" i="2"/>
  <c r="U1143" i="2" s="1"/>
  <c r="R1143" i="2" a="1"/>
  <c r="R1143" i="2" s="1"/>
  <c r="S1143" i="2" a="1"/>
  <c r="S1143" i="2" s="1"/>
  <c r="I1143" i="2" l="1" a="1"/>
  <c r="I1143" i="2" s="1"/>
  <c r="V1143" i="2" s="1" a="1"/>
  <c r="V1143" i="2" s="1"/>
  <c r="L1143" i="2" l="1" a="1"/>
  <c r="L1143" i="2" s="1"/>
  <c r="K1144" i="2" s="1" a="1"/>
  <c r="K1144" i="2" s="1"/>
  <c r="J1144" i="2" a="1"/>
  <c r="J1144" i="2" s="1"/>
  <c r="M1143" i="2" a="1"/>
  <c r="M1143" i="2" s="1"/>
  <c r="W1143" i="2" l="1"/>
  <c r="O1143" i="2" a="1"/>
  <c r="O1143" i="2" s="1"/>
  <c r="P1144" i="2" s="1" a="1"/>
  <c r="P1144" i="2" s="1"/>
  <c r="N1144" i="2" a="1"/>
  <c r="N1144" i="2" s="1"/>
  <c r="Q1143" i="2" l="1" a="1"/>
  <c r="Q1143" i="2" s="1"/>
  <c r="S1144" i="2" l="1" a="1"/>
  <c r="S1144" i="2" s="1"/>
  <c r="T1144" i="2"/>
  <c r="U1144" i="2" s="1"/>
  <c r="R1144" i="2" a="1"/>
  <c r="R1144" i="2" s="1"/>
  <c r="I1144" i="2" l="1" a="1"/>
  <c r="I1144" i="2" s="1"/>
  <c r="V1144" i="2" s="1" a="1"/>
  <c r="V1144" i="2" s="1"/>
  <c r="L1144" i="2" l="1" a="1"/>
  <c r="L1144" i="2" s="1"/>
  <c r="K1145" i="2" s="1" a="1"/>
  <c r="K1145" i="2" s="1"/>
  <c r="J1145" i="2" a="1"/>
  <c r="J1145" i="2" s="1"/>
  <c r="M1144" i="2" l="1" a="1"/>
  <c r="M1144" i="2" s="1"/>
  <c r="O1144" i="2" s="1" a="1"/>
  <c r="O1144" i="2" s="1"/>
  <c r="P1145" i="2" s="1" a="1"/>
  <c r="P1145" i="2" s="1"/>
  <c r="N1145" i="2" l="1" a="1"/>
  <c r="N1145" i="2" s="1"/>
  <c r="Q1144" i="2" a="1"/>
  <c r="Q1144" i="2" s="1"/>
  <c r="T1145" i="2" s="1"/>
  <c r="U1145" i="2" s="1"/>
  <c r="W1144" i="2"/>
  <c r="S1145" i="2" l="1" a="1"/>
  <c r="S1145" i="2" s="1"/>
  <c r="I1145" i="2" s="1" a="1"/>
  <c r="I1145" i="2" s="1"/>
  <c r="R1145" i="2" a="1"/>
  <c r="R1145" i="2" s="1"/>
  <c r="V1145" i="2" l="1" a="1"/>
  <c r="V1145" i="2" s="1"/>
  <c r="L1145" i="2" a="1"/>
  <c r="L1145" i="2" s="1"/>
  <c r="K1146" i="2" s="1" a="1"/>
  <c r="K1146" i="2" s="1"/>
  <c r="J1146" i="2" a="1"/>
  <c r="J1146" i="2" s="1"/>
  <c r="M1145" i="2" l="1" a="1"/>
  <c r="M1145" i="2" s="1"/>
  <c r="O1145" i="2" s="1" a="1"/>
  <c r="O1145" i="2" s="1"/>
  <c r="P1146" i="2" s="1" a="1"/>
  <c r="P1146" i="2" s="1"/>
  <c r="W1145" i="2"/>
  <c r="N1146" i="2" l="1" a="1"/>
  <c r="N1146" i="2" s="1"/>
  <c r="Q1145" i="2" a="1"/>
  <c r="Q1145" i="2" s="1"/>
  <c r="T1146" i="2" s="1"/>
  <c r="U1146" i="2" s="1"/>
  <c r="S1146" i="2" l="1" a="1"/>
  <c r="S1146" i="2" s="1"/>
  <c r="I1146" i="2" s="1" a="1"/>
  <c r="I1146" i="2" s="1"/>
  <c r="R1146" i="2" a="1"/>
  <c r="R1146" i="2" s="1"/>
  <c r="V1146" i="2" l="1" a="1"/>
  <c r="V1146" i="2" s="1"/>
  <c r="L1146" i="2" a="1"/>
  <c r="L1146" i="2" s="1"/>
  <c r="K1147" i="2" s="1" a="1"/>
  <c r="K1147" i="2" s="1"/>
  <c r="J1147" i="2" a="1"/>
  <c r="J1147" i="2" s="1"/>
  <c r="M1146" i="2" l="1" a="1"/>
  <c r="M1146" i="2" s="1"/>
  <c r="N1147" i="2" s="1" a="1"/>
  <c r="N1147" i="2" s="1"/>
  <c r="O1146" i="2" l="1" a="1"/>
  <c r="O1146" i="2" s="1"/>
  <c r="P1147" i="2" s="1" a="1"/>
  <c r="P1147" i="2" s="1"/>
  <c r="Q1146" i="2" l="1" a="1"/>
  <c r="Q1146" i="2" s="1"/>
  <c r="T1147" i="2" s="1"/>
  <c r="U1147" i="2" s="1"/>
  <c r="W1146" i="2"/>
  <c r="R1147" i="2" l="1" a="1"/>
  <c r="R1147" i="2" s="1"/>
  <c r="S1147" i="2" a="1"/>
  <c r="S1147" i="2" s="1"/>
  <c r="I1147" i="2" s="1" a="1"/>
  <c r="I1147" i="2" s="1"/>
  <c r="V1147" i="2" s="1" a="1"/>
  <c r="V1147" i="2" s="1"/>
  <c r="L1147" i="2" l="1" a="1"/>
  <c r="L1147" i="2" s="1"/>
  <c r="K1148" i="2" s="1" a="1"/>
  <c r="K1148" i="2" s="1"/>
  <c r="J1148" i="2" a="1"/>
  <c r="J1148" i="2" s="1"/>
  <c r="M1147" i="2" l="1" a="1"/>
  <c r="M1147" i="2" s="1"/>
  <c r="N1148" i="2" s="1" a="1"/>
  <c r="N1148" i="2" s="1"/>
  <c r="O1147" i="2" l="1" a="1"/>
  <c r="O1147" i="2" s="1"/>
  <c r="P1148" i="2" s="1" a="1"/>
  <c r="P1148" i="2" s="1"/>
  <c r="Q1147" i="2" l="1" a="1"/>
  <c r="Q1147" i="2" s="1"/>
  <c r="T1148" i="2" s="1"/>
  <c r="U1148" i="2" s="1"/>
  <c r="W1147" i="2"/>
  <c r="S1148" i="2" l="1" a="1"/>
  <c r="S1148" i="2" s="1"/>
  <c r="R1148" i="2" a="1"/>
  <c r="R1148" i="2" s="1"/>
  <c r="I1148" i="2" l="1" a="1"/>
  <c r="I1148" i="2" s="1"/>
  <c r="V1148" i="2" s="1" a="1"/>
  <c r="V1148" i="2" s="1"/>
  <c r="J1149" i="2" l="1" a="1"/>
  <c r="J1149" i="2" s="1"/>
  <c r="L1148" i="2" a="1"/>
  <c r="L1148" i="2" s="1"/>
  <c r="K1149" i="2" s="1" a="1"/>
  <c r="K1149" i="2" s="1"/>
  <c r="M1148" i="2" l="1" a="1"/>
  <c r="M1148" i="2" s="1"/>
  <c r="O1148" i="2" s="1" a="1"/>
  <c r="O1148" i="2" s="1"/>
  <c r="P1149" i="2" s="1" a="1"/>
  <c r="P1149" i="2" s="1"/>
  <c r="W1148" i="2"/>
  <c r="N1149" i="2" l="1" a="1"/>
  <c r="N1149" i="2" s="1"/>
  <c r="Q1148" i="2" a="1"/>
  <c r="Q1148" i="2" s="1"/>
  <c r="T1149" i="2" l="1"/>
  <c r="U1149" i="2" s="1"/>
  <c r="S1149" i="2" a="1"/>
  <c r="S1149" i="2" s="1"/>
  <c r="I1149" i="2" s="1" a="1"/>
  <c r="I1149" i="2" s="1"/>
  <c r="R1149" i="2" a="1"/>
  <c r="R1149" i="2" s="1"/>
  <c r="V1149" i="2" l="1" a="1"/>
  <c r="V1149" i="2" s="1"/>
  <c r="L1149" i="2" a="1"/>
  <c r="L1149" i="2" s="1"/>
  <c r="K1150" i="2" s="1" a="1"/>
  <c r="K1150" i="2" s="1"/>
  <c r="J1150" i="2" a="1"/>
  <c r="J1150" i="2" s="1"/>
  <c r="M1149" i="2" l="1" a="1"/>
  <c r="M1149" i="2" s="1"/>
  <c r="O1149" i="2" s="1" a="1"/>
  <c r="O1149" i="2" s="1"/>
  <c r="P1150" i="2" s="1" a="1"/>
  <c r="P1150" i="2" s="1"/>
  <c r="W1149" i="2"/>
  <c r="Q1149" i="2" l="1" a="1"/>
  <c r="Q1149" i="2" s="1"/>
  <c r="T1150" i="2" s="1"/>
  <c r="U1150" i="2" s="1"/>
  <c r="N1150" i="2" a="1"/>
  <c r="N1150" i="2" s="1"/>
  <c r="R1150" i="2" l="1" a="1"/>
  <c r="R1150" i="2" s="1"/>
  <c r="S1150" i="2" a="1"/>
  <c r="S1150" i="2" s="1"/>
  <c r="I1150" i="2" s="1" a="1"/>
  <c r="I1150" i="2" s="1"/>
  <c r="L1150" i="2" l="1" a="1"/>
  <c r="L1150" i="2" s="1"/>
  <c r="K1151" i="2" s="1" a="1"/>
  <c r="K1151" i="2" s="1"/>
  <c r="J1151" i="2" a="1"/>
  <c r="J1151" i="2" s="1"/>
  <c r="V1150" i="2" a="1"/>
  <c r="V1150" i="2" s="1"/>
  <c r="M1150" i="2" a="1"/>
  <c r="M1150" i="2" s="1"/>
  <c r="O1150" i="2" s="1" a="1"/>
  <c r="O1150" i="2" s="1"/>
  <c r="P1151" i="2" s="1" a="1"/>
  <c r="P1151" i="2" s="1"/>
  <c r="N1151" i="2" l="1" a="1"/>
  <c r="N1151" i="2" s="1"/>
  <c r="Q1150" i="2" a="1"/>
  <c r="Q1150" i="2" s="1"/>
  <c r="T1151" i="2" s="1"/>
  <c r="U1151" i="2" s="1"/>
  <c r="W1150" i="2"/>
  <c r="S1151" i="2" l="1" a="1"/>
  <c r="S1151" i="2" s="1"/>
  <c r="I1151" i="2" s="1" a="1"/>
  <c r="I1151" i="2" s="1"/>
  <c r="R1151" i="2" a="1"/>
  <c r="R1151" i="2" s="1"/>
  <c r="V1151" i="2" l="1" a="1"/>
  <c r="V1151" i="2" s="1"/>
  <c r="J1152" i="2" a="1"/>
  <c r="J1152" i="2" s="1"/>
  <c r="L1151" i="2" a="1"/>
  <c r="L1151" i="2" s="1"/>
  <c r="K1152" i="2" s="1" a="1"/>
  <c r="K1152" i="2" s="1"/>
  <c r="M1151" i="2" l="1" a="1"/>
  <c r="M1151" i="2" s="1"/>
  <c r="N1152" i="2" s="1" a="1"/>
  <c r="N1152" i="2" s="1"/>
  <c r="O1151" i="2" l="1" a="1"/>
  <c r="O1151" i="2" s="1"/>
  <c r="P1152" i="2" s="1" a="1"/>
  <c r="P1152" i="2" s="1"/>
  <c r="W1151" i="2"/>
  <c r="Q1151" i="2" l="1" a="1"/>
  <c r="Q1151" i="2" s="1"/>
  <c r="T1152" i="2" s="1"/>
  <c r="U1152" i="2" s="1"/>
  <c r="R1152" i="2" l="1" a="1"/>
  <c r="R1152" i="2" s="1"/>
  <c r="S1152" i="2" a="1"/>
  <c r="S1152" i="2" s="1"/>
  <c r="I1152" i="2" l="1" a="1"/>
  <c r="I1152" i="2" s="1"/>
  <c r="J1153" i="2" s="1" a="1"/>
  <c r="J1153" i="2" s="1"/>
  <c r="L1152" i="2" l="1" a="1"/>
  <c r="L1152" i="2" s="1"/>
  <c r="K1153" i="2" s="1" a="1"/>
  <c r="K1153" i="2" s="1"/>
  <c r="V1152" i="2" a="1"/>
  <c r="V1152" i="2" s="1"/>
  <c r="M1152" i="2" l="1" a="1"/>
  <c r="M1152" i="2" s="1"/>
  <c r="N1153" i="2" s="1" a="1"/>
  <c r="N1153" i="2" s="1"/>
  <c r="W1152" i="2"/>
  <c r="O1152" i="2" l="1" a="1"/>
  <c r="O1152" i="2" s="1"/>
  <c r="P1153" i="2" s="1" a="1"/>
  <c r="P1153" i="2" s="1"/>
  <c r="Q1152" i="2" l="1" a="1"/>
  <c r="Q1152" i="2" s="1"/>
  <c r="R1153" i="2" a="1"/>
  <c r="R1153" i="2" s="1"/>
  <c r="S1153" i="2" a="1"/>
  <c r="S1153" i="2" s="1"/>
  <c r="T1153" i="2"/>
  <c r="U1153" i="2" s="1"/>
  <c r="I1153" i="2" l="1" a="1"/>
  <c r="I1153" i="2" s="1"/>
  <c r="L1153" i="2" s="1" a="1"/>
  <c r="L1153" i="2" s="1"/>
  <c r="K1154" i="2" s="1" a="1"/>
  <c r="K1154" i="2" s="1"/>
  <c r="M1153" i="2" l="1" a="1"/>
  <c r="M1153" i="2" s="1"/>
  <c r="N1154" i="2" s="1" a="1"/>
  <c r="N1154" i="2" s="1"/>
  <c r="J1154" i="2" a="1"/>
  <c r="J1154" i="2" s="1"/>
  <c r="V1153" i="2" a="1"/>
  <c r="V1153" i="2" s="1"/>
  <c r="O1153" i="2" l="1" a="1"/>
  <c r="O1153" i="2" s="1"/>
  <c r="P1154" i="2" s="1" a="1"/>
  <c r="P1154" i="2" s="1"/>
  <c r="W1153" i="2"/>
  <c r="Q1153" i="2" l="1" a="1"/>
  <c r="Q1153" i="2" s="1"/>
  <c r="R1154" i="2" l="1" a="1"/>
  <c r="R1154" i="2" s="1"/>
  <c r="S1154" i="2" a="1"/>
  <c r="S1154" i="2" s="1"/>
  <c r="I1154" i="2" s="1" a="1"/>
  <c r="I1154" i="2" s="1"/>
  <c r="V1154" i="2" s="1" a="1"/>
  <c r="V1154" i="2" s="1"/>
  <c r="T1154" i="2"/>
  <c r="U1154" i="2" s="1"/>
  <c r="J1155" i="2" l="1" a="1"/>
  <c r="J1155" i="2" s="1"/>
  <c r="L1154" i="2" a="1"/>
  <c r="L1154" i="2" s="1"/>
  <c r="K1155" i="2" s="1" a="1"/>
  <c r="K1155" i="2" s="1"/>
  <c r="M1154" i="2" l="1" a="1"/>
  <c r="M1154" i="2" s="1"/>
  <c r="W1154" i="2"/>
  <c r="N1155" i="2" l="1" a="1"/>
  <c r="N1155" i="2" s="1"/>
  <c r="O1154" i="2" a="1"/>
  <c r="O1154" i="2" s="1"/>
  <c r="P1155" i="2" s="1" a="1"/>
  <c r="P1155" i="2" s="1"/>
  <c r="Q1154" i="2" l="1" a="1"/>
  <c r="Q1154" i="2" s="1"/>
  <c r="T1155" i="2" l="1"/>
  <c r="U1155" i="2" s="1"/>
  <c r="S1155" i="2" a="1"/>
  <c r="S1155" i="2" s="1"/>
  <c r="R1155" i="2" a="1"/>
  <c r="R1155" i="2" s="1"/>
  <c r="I1155" i="2" l="1" a="1"/>
  <c r="I1155" i="2" s="1"/>
  <c r="L1155" i="2" l="1" a="1"/>
  <c r="L1155" i="2" s="1"/>
  <c r="K1156" i="2" s="1" a="1"/>
  <c r="K1156" i="2" s="1"/>
  <c r="J1156" i="2" a="1"/>
  <c r="J1156" i="2" s="1"/>
  <c r="M1155" i="2" a="1"/>
  <c r="M1155" i="2" s="1"/>
  <c r="V1155" i="2" a="1"/>
  <c r="V1155" i="2" s="1"/>
  <c r="W1155" i="2" s="1"/>
  <c r="N1156" i="2" l="1" a="1"/>
  <c r="N1156" i="2" s="1"/>
  <c r="O1155" i="2" a="1"/>
  <c r="O1155" i="2" s="1"/>
  <c r="P1156" i="2" s="1" a="1"/>
  <c r="P1156" i="2" s="1"/>
  <c r="Q1155" i="2" l="1" a="1"/>
  <c r="Q1155" i="2" s="1"/>
  <c r="T1156" i="2" l="1"/>
  <c r="U1156" i="2" s="1"/>
  <c r="S1156" i="2" a="1"/>
  <c r="S1156" i="2" s="1"/>
  <c r="I1156" i="2" s="1" a="1"/>
  <c r="I1156" i="2" s="1"/>
  <c r="R1156" i="2" a="1"/>
  <c r="R1156" i="2" s="1"/>
  <c r="V1156" i="2" l="1" a="1"/>
  <c r="V1156" i="2" s="1"/>
  <c r="W1156" i="2" s="1"/>
  <c r="L1156" i="2" a="1"/>
  <c r="L1156" i="2" s="1"/>
  <c r="K1157" i="2" s="1" a="1"/>
  <c r="K1157" i="2" s="1"/>
  <c r="J1157" i="2" a="1"/>
  <c r="J1157" i="2" s="1"/>
  <c r="M1156" i="2" l="1" a="1"/>
  <c r="M1156" i="2" s="1"/>
  <c r="O1156" i="2" s="1" a="1"/>
  <c r="O1156" i="2" s="1"/>
  <c r="P1157" i="2" s="1" a="1"/>
  <c r="P1157" i="2" s="1"/>
  <c r="N1157" i="2" l="1" a="1"/>
  <c r="N1157" i="2" s="1"/>
  <c r="Q1156" i="2" a="1"/>
  <c r="Q1156" i="2" s="1"/>
  <c r="S1157" i="2" s="1" a="1"/>
  <c r="S1157" i="2" s="1"/>
  <c r="I1157" i="2" s="1" a="1"/>
  <c r="I1157" i="2" s="1"/>
  <c r="T1157" i="2" l="1"/>
  <c r="U1157" i="2" s="1"/>
  <c r="R1157" i="2" a="1"/>
  <c r="R1157" i="2" s="1"/>
  <c r="V1157" i="2" s="1" a="1"/>
  <c r="V1157" i="2" s="1"/>
  <c r="J1158" i="2" a="1"/>
  <c r="J1158" i="2" s="1"/>
  <c r="L1157" i="2" a="1"/>
  <c r="L1157" i="2" s="1"/>
  <c r="K1158" i="2" s="1" a="1"/>
  <c r="K1158" i="2" s="1"/>
  <c r="M1157" i="2" l="1" a="1"/>
  <c r="M1157" i="2" s="1"/>
  <c r="O1157" i="2" s="1" a="1"/>
  <c r="O1157" i="2" s="1"/>
  <c r="P1158" i="2" s="1" a="1"/>
  <c r="P1158" i="2" s="1"/>
  <c r="W1157" i="2"/>
  <c r="Q1157" i="2" l="1" a="1"/>
  <c r="Q1157" i="2" s="1"/>
  <c r="R1158" i="2" s="1" a="1"/>
  <c r="R1158" i="2" s="1"/>
  <c r="N1158" i="2" a="1"/>
  <c r="N1158" i="2" s="1"/>
  <c r="T1158" i="2"/>
  <c r="U1158" i="2" s="1"/>
  <c r="S1158" i="2" l="1" a="1"/>
  <c r="S1158" i="2" s="1"/>
  <c r="I1158" i="2" s="1" a="1"/>
  <c r="I1158" i="2" s="1"/>
  <c r="J1159" i="2" s="1" a="1"/>
  <c r="J1159" i="2" s="1"/>
  <c r="L1158" i="2" l="1" a="1"/>
  <c r="L1158" i="2" s="1"/>
  <c r="K1159" i="2" s="1" a="1"/>
  <c r="K1159" i="2" s="1"/>
  <c r="V1158" i="2" a="1"/>
  <c r="V1158" i="2" s="1"/>
  <c r="M1158" i="2" l="1" a="1"/>
  <c r="M1158" i="2" s="1"/>
  <c r="N1159" i="2" s="1" a="1"/>
  <c r="N1159" i="2" s="1"/>
  <c r="O1158" i="2" l="1" a="1"/>
  <c r="O1158" i="2" s="1"/>
  <c r="P1159" i="2" s="1" a="1"/>
  <c r="P1159" i="2" s="1"/>
  <c r="Q1158" i="2" a="1"/>
  <c r="Q1158" i="2" s="1"/>
  <c r="R1159" i="2" s="1" a="1"/>
  <c r="R1159" i="2" s="1"/>
  <c r="W1158" i="2"/>
  <c r="S1159" i="2" l="1" a="1"/>
  <c r="S1159" i="2" s="1"/>
  <c r="I1159" i="2" s="1" a="1"/>
  <c r="I1159" i="2" s="1"/>
  <c r="T1159" i="2"/>
  <c r="U1159" i="2" s="1"/>
  <c r="V1159" i="2" l="1" a="1"/>
  <c r="V1159" i="2" s="1"/>
  <c r="L1159" i="2" a="1"/>
  <c r="L1159" i="2" s="1"/>
  <c r="K1160" i="2" s="1" a="1"/>
  <c r="K1160" i="2" s="1"/>
  <c r="J1160" i="2" a="1"/>
  <c r="J1160" i="2" s="1"/>
  <c r="M1159" i="2" l="1" a="1"/>
  <c r="M1159" i="2" s="1"/>
  <c r="N1160" i="2" s="1" a="1"/>
  <c r="N1160" i="2" s="1"/>
  <c r="O1159" i="2" l="1" a="1"/>
  <c r="O1159" i="2" s="1"/>
  <c r="P1160" i="2" s="1" a="1"/>
  <c r="P1160" i="2" s="1"/>
  <c r="Q1159" i="2" l="1" a="1"/>
  <c r="Q1159" i="2" s="1"/>
  <c r="S1160" i="2" s="1" a="1"/>
  <c r="S1160" i="2" s="1"/>
  <c r="W1159" i="2"/>
  <c r="R1160" i="2" l="1" a="1"/>
  <c r="R1160" i="2" s="1"/>
  <c r="T1160" i="2"/>
  <c r="U1160" i="2" s="1"/>
  <c r="I1160" i="2" a="1"/>
  <c r="I1160" i="2" s="1"/>
  <c r="V1160" i="2" l="1" a="1"/>
  <c r="V1160" i="2" s="1"/>
  <c r="L1160" i="2" a="1"/>
  <c r="L1160" i="2" s="1"/>
  <c r="K1161" i="2" s="1" a="1"/>
  <c r="K1161" i="2" s="1"/>
  <c r="J1161" i="2" a="1"/>
  <c r="J1161" i="2" s="1"/>
  <c r="M1160" i="2" l="1" a="1"/>
  <c r="M1160" i="2" s="1"/>
  <c r="O1160" i="2" s="1" a="1"/>
  <c r="O1160" i="2" s="1"/>
  <c r="P1161" i="2" s="1" a="1"/>
  <c r="P1161" i="2" s="1"/>
  <c r="Q1160" i="2" l="1" a="1"/>
  <c r="Q1160" i="2" s="1"/>
  <c r="S1161" i="2" s="1" a="1"/>
  <c r="S1161" i="2" s="1"/>
  <c r="N1161" i="2" a="1"/>
  <c r="N1161" i="2" s="1"/>
  <c r="W1160" i="2"/>
  <c r="R1161" i="2" a="1"/>
  <c r="R1161" i="2" s="1"/>
  <c r="T1161" i="2"/>
  <c r="U1161" i="2" s="1"/>
  <c r="I1161" i="2" l="1" a="1"/>
  <c r="I1161" i="2" s="1"/>
  <c r="V1161" i="2" s="1" a="1"/>
  <c r="V1161" i="2" s="1"/>
  <c r="L1161" i="2" l="1" a="1"/>
  <c r="L1161" i="2" s="1"/>
  <c r="K1162" i="2" s="1" a="1"/>
  <c r="K1162" i="2" s="1"/>
  <c r="J1162" i="2" a="1"/>
  <c r="J1162" i="2" s="1"/>
  <c r="M1161" i="2" l="1" a="1"/>
  <c r="M1161" i="2" s="1"/>
  <c r="O1161" i="2" s="1" a="1"/>
  <c r="O1161" i="2" s="1"/>
  <c r="P1162" i="2" s="1" a="1"/>
  <c r="P1162" i="2" s="1"/>
  <c r="N1162" i="2" l="1" a="1"/>
  <c r="N1162" i="2" s="1"/>
  <c r="Q1161" i="2" a="1"/>
  <c r="Q1161" i="2" s="1"/>
  <c r="T1162" i="2" s="1"/>
  <c r="U1162" i="2" s="1"/>
  <c r="W1161" i="2"/>
  <c r="S1162" i="2" l="1" a="1"/>
  <c r="S1162" i="2" s="1"/>
  <c r="R1162" i="2" a="1"/>
  <c r="R1162" i="2" s="1"/>
  <c r="I1162" i="2" a="1"/>
  <c r="I1162" i="2" s="1"/>
  <c r="V1162" i="2" l="1" a="1"/>
  <c r="V1162" i="2" s="1"/>
  <c r="W1162" i="2" s="1"/>
  <c r="L1162" i="2" a="1"/>
  <c r="L1162" i="2" s="1"/>
  <c r="K1163" i="2" s="1" a="1"/>
  <c r="K1163" i="2" s="1"/>
  <c r="J1163" i="2" a="1"/>
  <c r="J1163" i="2" s="1"/>
  <c r="M1162" i="2" l="1" a="1"/>
  <c r="M1162" i="2" s="1"/>
  <c r="O1162" i="2" s="1" a="1"/>
  <c r="O1162" i="2" s="1"/>
  <c r="P1163" i="2" s="1" a="1"/>
  <c r="P1163" i="2" s="1"/>
  <c r="N1163" i="2" l="1" a="1"/>
  <c r="N1163" i="2" s="1"/>
  <c r="Q1162" i="2" a="1"/>
  <c r="Q1162" i="2" s="1"/>
  <c r="R1163" i="2" s="1" a="1"/>
  <c r="R1163" i="2" s="1"/>
  <c r="S1163" i="2" l="1" a="1"/>
  <c r="S1163" i="2" s="1"/>
  <c r="I1163" i="2" s="1" a="1"/>
  <c r="I1163" i="2" s="1"/>
  <c r="V1163" i="2" s="1" a="1"/>
  <c r="V1163" i="2" s="1"/>
  <c r="T1163" i="2"/>
  <c r="U1163" i="2" s="1"/>
  <c r="W1163" i="2" l="1"/>
  <c r="L1163" i="2" a="1"/>
  <c r="L1163" i="2" s="1"/>
  <c r="K1164" i="2" s="1" a="1"/>
  <c r="K1164" i="2" s="1"/>
  <c r="J1164" i="2" a="1"/>
  <c r="J1164" i="2" s="1"/>
  <c r="M1163" i="2" l="1" a="1"/>
  <c r="M1163" i="2" s="1"/>
  <c r="N1164" i="2" s="1" a="1"/>
  <c r="N1164" i="2" s="1"/>
  <c r="O1163" i="2" l="1" a="1"/>
  <c r="O1163" i="2" s="1"/>
  <c r="P1164" i="2" s="1" a="1"/>
  <c r="P1164" i="2" s="1"/>
  <c r="Q1163" i="2" l="1" a="1"/>
  <c r="Q1163" i="2" s="1"/>
  <c r="S1164" i="2" s="1" a="1"/>
  <c r="S1164" i="2" s="1"/>
  <c r="R1164" i="2" l="1" a="1"/>
  <c r="R1164" i="2" s="1"/>
  <c r="T1164" i="2"/>
  <c r="U1164" i="2" s="1"/>
  <c r="I1164" i="2" a="1"/>
  <c r="I1164" i="2" s="1"/>
  <c r="V1164" i="2" l="1" a="1"/>
  <c r="V1164" i="2" s="1"/>
  <c r="L1164" i="2" a="1"/>
  <c r="L1164" i="2" s="1"/>
  <c r="K1165" i="2" s="1" a="1"/>
  <c r="K1165" i="2" s="1"/>
  <c r="J1165" i="2" a="1"/>
  <c r="J1165" i="2" s="1"/>
  <c r="M1164" i="2" l="1" a="1"/>
  <c r="M1164" i="2" s="1"/>
  <c r="O1164" i="2" s="1" a="1"/>
  <c r="O1164" i="2" s="1"/>
  <c r="P1165" i="2" s="1" a="1"/>
  <c r="P1165" i="2" s="1"/>
  <c r="N1165" i="2" l="1" a="1"/>
  <c r="N1165" i="2" s="1"/>
  <c r="Q1164" i="2" a="1"/>
  <c r="Q1164" i="2" s="1"/>
  <c r="T1165" i="2" s="1"/>
  <c r="U1165" i="2" s="1"/>
  <c r="W1164" i="2"/>
  <c r="S1165" i="2" l="1" a="1"/>
  <c r="S1165" i="2" s="1"/>
  <c r="I1165" i="2" s="1" a="1"/>
  <c r="I1165" i="2" s="1"/>
  <c r="R1165" i="2" a="1"/>
  <c r="R1165" i="2" s="1"/>
  <c r="V1165" i="2" l="1" a="1"/>
  <c r="V1165" i="2" s="1"/>
  <c r="L1165" i="2" a="1"/>
  <c r="L1165" i="2" s="1"/>
  <c r="K1166" i="2" s="1" a="1"/>
  <c r="K1166" i="2" s="1"/>
  <c r="J1166" i="2" a="1"/>
  <c r="J1166" i="2" s="1"/>
  <c r="M1165" i="2" l="1" a="1"/>
  <c r="M1165" i="2" s="1"/>
  <c r="N1166" i="2" s="1" a="1"/>
  <c r="N1166" i="2" s="1"/>
  <c r="O1165" i="2" l="1" a="1"/>
  <c r="O1165" i="2" s="1"/>
  <c r="P1166" i="2" s="1" a="1"/>
  <c r="P1166" i="2" s="1"/>
  <c r="Q1165" i="2" l="1" a="1"/>
  <c r="Q1165" i="2" s="1"/>
  <c r="W1165" i="2"/>
  <c r="T1166" i="2"/>
  <c r="U1166" i="2" s="1"/>
  <c r="R1166" i="2" a="1"/>
  <c r="R1166" i="2" s="1"/>
  <c r="S1166" i="2" a="1"/>
  <c r="S1166" i="2" s="1"/>
  <c r="I1166" i="2" l="1" a="1"/>
  <c r="I1166" i="2" s="1"/>
  <c r="V1166" i="2" s="1" a="1"/>
  <c r="V1166" i="2" s="1"/>
  <c r="W1166" i="2" l="1"/>
  <c r="L1166" i="2" a="1"/>
  <c r="L1166" i="2" s="1"/>
  <c r="K1167" i="2" s="1" a="1"/>
  <c r="K1167" i="2" s="1"/>
  <c r="J1167" i="2" a="1"/>
  <c r="J1167" i="2" s="1"/>
  <c r="M1166" i="2" l="1" a="1"/>
  <c r="M1166" i="2" s="1"/>
  <c r="O1166" i="2" s="1" a="1"/>
  <c r="O1166" i="2" s="1"/>
  <c r="P1167" i="2" s="1" a="1"/>
  <c r="P1167" i="2" s="1"/>
  <c r="N1167" i="2" l="1" a="1"/>
  <c r="N1167" i="2" s="1"/>
  <c r="Q1166" i="2" a="1"/>
  <c r="Q1166" i="2" s="1"/>
  <c r="T1167" i="2" s="1"/>
  <c r="U1167" i="2" s="1"/>
  <c r="S1167" i="2" l="1" a="1"/>
  <c r="S1167" i="2" s="1"/>
  <c r="I1167" i="2" s="1" a="1"/>
  <c r="I1167" i="2" s="1"/>
  <c r="R1167" i="2" a="1"/>
  <c r="R1167" i="2" s="1"/>
  <c r="V1167" i="2" l="1" a="1"/>
  <c r="V1167" i="2" s="1"/>
  <c r="L1167" i="2" a="1"/>
  <c r="L1167" i="2" s="1"/>
  <c r="K1168" i="2" s="1" a="1"/>
  <c r="K1168" i="2" s="1"/>
  <c r="J1168" i="2" a="1"/>
  <c r="J1168" i="2" s="1"/>
  <c r="M1167" i="2" l="1" a="1"/>
  <c r="M1167" i="2" s="1"/>
  <c r="N1168" i="2" s="1" a="1"/>
  <c r="N1168" i="2" s="1"/>
  <c r="W1167" i="2"/>
  <c r="O1167" i="2" l="1" a="1"/>
  <c r="O1167" i="2" s="1"/>
  <c r="P1168" i="2" s="1" a="1"/>
  <c r="P1168" i="2" s="1"/>
  <c r="Q1167" i="2" l="1" a="1"/>
  <c r="Q1167" i="2" s="1"/>
  <c r="T1168" i="2" s="1"/>
  <c r="U1168" i="2" s="1"/>
  <c r="S1168" i="2" l="1" a="1"/>
  <c r="S1168" i="2" s="1"/>
  <c r="I1168" i="2" s="1" a="1"/>
  <c r="I1168" i="2" s="1"/>
  <c r="R1168" i="2" a="1"/>
  <c r="R1168" i="2" s="1"/>
  <c r="V1168" i="2" l="1" a="1"/>
  <c r="V1168" i="2" s="1"/>
  <c r="W1168" i="2" s="1"/>
  <c r="L1168" i="2" a="1"/>
  <c r="L1168" i="2" s="1"/>
  <c r="K1169" i="2" s="1" a="1"/>
  <c r="K1169" i="2" s="1"/>
  <c r="J1169" i="2" a="1"/>
  <c r="J1169" i="2" s="1"/>
  <c r="M1168" i="2" l="1" a="1"/>
  <c r="M1168" i="2" s="1"/>
  <c r="N1169" i="2" s="1" a="1"/>
  <c r="N1169" i="2" s="1"/>
  <c r="O1168" i="2" l="1" a="1"/>
  <c r="O1168" i="2" s="1"/>
  <c r="P1169" i="2" s="1" a="1"/>
  <c r="P1169" i="2" s="1"/>
  <c r="Q1168" i="2" l="1" a="1"/>
  <c r="Q1168" i="2" s="1"/>
  <c r="R1169" i="2" s="1" a="1"/>
  <c r="R1169" i="2" s="1"/>
  <c r="S1169" i="2" l="1" a="1"/>
  <c r="S1169" i="2" s="1"/>
  <c r="I1169" i="2" s="1" a="1"/>
  <c r="I1169" i="2" s="1"/>
  <c r="V1169" i="2" s="1" a="1"/>
  <c r="V1169" i="2" s="1"/>
  <c r="T1169" i="2"/>
  <c r="U1169" i="2" s="1"/>
  <c r="L1169" i="2" l="1" a="1"/>
  <c r="L1169" i="2" s="1"/>
  <c r="K1170" i="2" s="1" a="1"/>
  <c r="K1170" i="2" s="1"/>
  <c r="J1170" i="2" a="1"/>
  <c r="J1170" i="2" s="1"/>
  <c r="M1169" i="2" l="1" a="1"/>
  <c r="M1169" i="2" s="1"/>
  <c r="O1169" i="2" s="1" a="1"/>
  <c r="O1169" i="2" s="1"/>
  <c r="P1170" i="2" s="1" a="1"/>
  <c r="P1170" i="2" s="1"/>
  <c r="N1170" i="2" l="1" a="1"/>
  <c r="N1170" i="2" s="1"/>
  <c r="Q1169" i="2" a="1"/>
  <c r="Q1169" i="2" s="1"/>
  <c r="T1170" i="2" s="1"/>
  <c r="U1170" i="2" s="1"/>
  <c r="W1169" i="2"/>
  <c r="S1170" i="2" l="1" a="1"/>
  <c r="S1170" i="2" s="1"/>
  <c r="I1170" i="2" s="1" a="1"/>
  <c r="I1170" i="2" s="1"/>
  <c r="R1170" i="2" a="1"/>
  <c r="R1170" i="2" s="1"/>
  <c r="V1170" i="2" l="1" a="1"/>
  <c r="V1170" i="2" s="1"/>
  <c r="L1170" i="2" a="1"/>
  <c r="L1170" i="2" s="1"/>
  <c r="K1171" i="2" s="1" a="1"/>
  <c r="K1171" i="2" s="1"/>
  <c r="J1171" i="2" a="1"/>
  <c r="J1171" i="2" s="1"/>
  <c r="M1170" i="2" l="1" a="1"/>
  <c r="M1170" i="2" s="1"/>
  <c r="N1171" i="2" s="1" a="1"/>
  <c r="N1171" i="2" s="1"/>
  <c r="O1170" i="2" l="1" a="1"/>
  <c r="O1170" i="2" s="1"/>
  <c r="P1171" i="2" s="1" a="1"/>
  <c r="P1171" i="2" s="1"/>
  <c r="Q1170" i="2" l="1" a="1"/>
  <c r="Q1170" i="2" s="1"/>
  <c r="T1171" i="2" s="1"/>
  <c r="U1171" i="2" s="1"/>
  <c r="W1170" i="2"/>
  <c r="S1171" i="2" l="1" a="1"/>
  <c r="S1171" i="2" s="1"/>
  <c r="I1171" i="2" s="1" a="1"/>
  <c r="I1171" i="2" s="1"/>
  <c r="R1171" i="2" a="1"/>
  <c r="R1171" i="2" s="1"/>
  <c r="V1171" i="2" l="1" a="1"/>
  <c r="V1171" i="2" s="1"/>
  <c r="L1171" i="2" a="1"/>
  <c r="L1171" i="2" s="1"/>
  <c r="K1172" i="2" s="1" a="1"/>
  <c r="K1172" i="2" s="1"/>
  <c r="J1172" i="2" a="1"/>
  <c r="J1172" i="2" s="1"/>
  <c r="M1171" i="2" l="1" a="1"/>
  <c r="M1171" i="2" s="1"/>
  <c r="N1172" i="2" s="1" a="1"/>
  <c r="N1172" i="2" s="1"/>
  <c r="O1171" i="2" l="1" a="1"/>
  <c r="O1171" i="2" s="1"/>
  <c r="P1172" i="2" s="1" a="1"/>
  <c r="P1172" i="2" s="1"/>
  <c r="Q1171" i="2" l="1" a="1"/>
  <c r="Q1171" i="2" s="1"/>
  <c r="T1172" i="2" s="1"/>
  <c r="U1172" i="2" s="1"/>
  <c r="W1171" i="2"/>
  <c r="S1172" i="2" a="1"/>
  <c r="S1172" i="2" s="1"/>
  <c r="R1172" i="2" l="1" a="1"/>
  <c r="R1172" i="2" s="1"/>
  <c r="I1172" i="2" a="1"/>
  <c r="I1172" i="2" s="1"/>
  <c r="V1172" i="2" l="1" a="1"/>
  <c r="V1172" i="2" s="1"/>
  <c r="W1172" i="2" s="1"/>
  <c r="L1172" i="2" a="1"/>
  <c r="L1172" i="2" s="1"/>
  <c r="K1173" i="2" s="1" a="1"/>
  <c r="K1173" i="2" s="1"/>
  <c r="J1173" i="2" a="1"/>
  <c r="J1173" i="2" s="1"/>
  <c r="M1172" i="2" l="1" a="1"/>
  <c r="M1172" i="2" s="1"/>
  <c r="O1172" i="2" s="1" a="1"/>
  <c r="O1172" i="2" s="1"/>
  <c r="P1173" i="2" s="1" a="1"/>
  <c r="P1173" i="2" s="1"/>
  <c r="N1173" i="2" l="1" a="1"/>
  <c r="N1173" i="2" s="1"/>
  <c r="Q1172" i="2" a="1"/>
  <c r="Q1172" i="2" s="1"/>
  <c r="T1173" i="2" s="1"/>
  <c r="U1173" i="2" s="1"/>
  <c r="S1173" i="2" l="1" a="1"/>
  <c r="S1173" i="2" s="1"/>
  <c r="R1173" i="2" a="1"/>
  <c r="R1173" i="2" s="1"/>
  <c r="I1173" i="2" a="1"/>
  <c r="I1173" i="2" s="1"/>
  <c r="V1173" i="2" l="1" a="1"/>
  <c r="V1173" i="2" s="1"/>
  <c r="L1173" i="2" a="1"/>
  <c r="L1173" i="2" s="1"/>
  <c r="K1174" i="2" s="1" a="1"/>
  <c r="K1174" i="2" s="1"/>
  <c r="J1174" i="2" a="1"/>
  <c r="J1174" i="2" s="1"/>
  <c r="M1173" i="2" l="1" a="1"/>
  <c r="M1173" i="2" s="1"/>
  <c r="O1173" i="2" l="1" a="1"/>
  <c r="O1173" i="2" s="1"/>
  <c r="P1174" i="2" s="1" a="1"/>
  <c r="P1174" i="2" s="1"/>
  <c r="N1174" i="2" a="1"/>
  <c r="N1174" i="2" s="1"/>
  <c r="Q1173" i="2" l="1" a="1"/>
  <c r="Q1173" i="2" s="1"/>
  <c r="T1174" i="2" s="1"/>
  <c r="U1174" i="2" s="1"/>
  <c r="W1173" i="2"/>
  <c r="S1174" i="2" l="1" a="1"/>
  <c r="S1174" i="2" s="1"/>
  <c r="I1174" i="2" s="1" a="1"/>
  <c r="I1174" i="2" s="1"/>
  <c r="R1174" i="2" a="1"/>
  <c r="R1174" i="2" s="1"/>
  <c r="V1174" i="2" l="1" a="1"/>
  <c r="V1174" i="2" s="1"/>
  <c r="L1174" i="2" a="1"/>
  <c r="L1174" i="2" s="1"/>
  <c r="K1175" i="2" s="1" a="1"/>
  <c r="K1175" i="2" s="1"/>
  <c r="J1175" i="2" a="1"/>
  <c r="J1175" i="2" s="1"/>
  <c r="M1174" i="2" l="1" a="1"/>
  <c r="M1174" i="2" s="1"/>
  <c r="O1174" i="2" s="1" a="1"/>
  <c r="O1174" i="2" s="1"/>
  <c r="P1175" i="2" s="1" a="1"/>
  <c r="P1175" i="2" s="1"/>
  <c r="N1175" i="2" l="1" a="1"/>
  <c r="N1175" i="2" s="1"/>
  <c r="Q1174" i="2" a="1"/>
  <c r="Q1174" i="2" s="1"/>
  <c r="T1175" i="2" s="1"/>
  <c r="U1175" i="2" s="1"/>
  <c r="W1174" i="2"/>
  <c r="S1175" i="2" l="1" a="1"/>
  <c r="S1175" i="2" s="1"/>
  <c r="I1175" i="2" s="1" a="1"/>
  <c r="I1175" i="2" s="1"/>
  <c r="R1175" i="2" a="1"/>
  <c r="R1175" i="2" s="1"/>
  <c r="V1175" i="2" l="1" a="1"/>
  <c r="V1175" i="2" s="1"/>
  <c r="L1175" i="2" a="1"/>
  <c r="L1175" i="2" s="1"/>
  <c r="K1176" i="2" s="1" a="1"/>
  <c r="K1176" i="2" s="1"/>
  <c r="J1176" i="2" a="1"/>
  <c r="J1176" i="2" s="1"/>
  <c r="M1175" i="2" a="1"/>
  <c r="M1175" i="2" s="1"/>
  <c r="O1175" i="2" l="1" a="1"/>
  <c r="O1175" i="2" s="1"/>
  <c r="P1176" i="2" s="1" a="1"/>
  <c r="P1176" i="2" s="1"/>
  <c r="N1176" i="2" a="1"/>
  <c r="N1176" i="2" s="1"/>
  <c r="Q1175" i="2" l="1" a="1"/>
  <c r="Q1175" i="2" s="1"/>
  <c r="T1176" i="2" s="1"/>
  <c r="U1176" i="2" s="1"/>
  <c r="W1175" i="2"/>
  <c r="S1176" i="2" l="1" a="1"/>
  <c r="S1176" i="2" s="1"/>
  <c r="R1176" i="2" a="1"/>
  <c r="R1176" i="2" s="1"/>
  <c r="I1176" i="2" a="1"/>
  <c r="I1176" i="2" s="1"/>
  <c r="V1176" i="2" l="1" a="1"/>
  <c r="V1176" i="2" s="1"/>
  <c r="W1176" i="2" s="1"/>
  <c r="L1176" i="2" a="1"/>
  <c r="L1176" i="2" s="1"/>
  <c r="K1177" i="2" s="1" a="1"/>
  <c r="K1177" i="2" s="1"/>
  <c r="J1177" i="2" a="1"/>
  <c r="J1177" i="2" s="1"/>
  <c r="M1176" i="2" l="1" a="1"/>
  <c r="M1176" i="2" s="1"/>
  <c r="N1177" i="2" s="1" a="1"/>
  <c r="N1177" i="2" s="1"/>
  <c r="O1176" i="2" l="1" a="1"/>
  <c r="O1176" i="2" s="1"/>
  <c r="P1177" i="2" s="1" a="1"/>
  <c r="P1177" i="2" s="1"/>
  <c r="Q1176" i="2" a="1"/>
  <c r="Q1176" i="2" s="1"/>
  <c r="T1177" i="2" s="1"/>
  <c r="U1177" i="2" s="1"/>
  <c r="S1177" i="2" l="1" a="1"/>
  <c r="S1177" i="2" s="1"/>
  <c r="R1177" i="2" a="1"/>
  <c r="R1177" i="2" s="1"/>
  <c r="I1177" i="2" a="1"/>
  <c r="I1177" i="2" s="1"/>
  <c r="V1177" i="2" l="1" a="1"/>
  <c r="V1177" i="2" s="1"/>
  <c r="J1178" i="2" a="1"/>
  <c r="J1178" i="2" s="1"/>
  <c r="L1177" i="2" a="1"/>
  <c r="L1177" i="2" s="1"/>
  <c r="K1178" i="2" s="1" a="1"/>
  <c r="K1178" i="2" s="1"/>
  <c r="M1177" i="2" l="1" a="1"/>
  <c r="M1177" i="2" s="1"/>
  <c r="N1178" i="2" s="1" a="1"/>
  <c r="N1178" i="2" s="1"/>
  <c r="O1177" i="2" l="1" a="1"/>
  <c r="O1177" i="2" s="1"/>
  <c r="P1178" i="2" s="1" a="1"/>
  <c r="P1178" i="2" s="1"/>
  <c r="Q1177" i="2" l="1" a="1"/>
  <c r="Q1177" i="2" s="1"/>
  <c r="R1178" i="2" s="1" a="1"/>
  <c r="R1178" i="2" s="1"/>
  <c r="W1177" i="2"/>
  <c r="T1178" i="2" l="1"/>
  <c r="U1178" i="2" s="1"/>
  <c r="S1178" i="2" a="1"/>
  <c r="S1178" i="2" s="1"/>
  <c r="I1178" i="2" s="1" a="1"/>
  <c r="I1178" i="2" s="1"/>
  <c r="V1178" i="2" s="1" a="1"/>
  <c r="V1178" i="2" s="1"/>
  <c r="L1178" i="2" l="1" a="1"/>
  <c r="L1178" i="2" s="1"/>
  <c r="K1179" i="2" s="1" a="1"/>
  <c r="K1179" i="2" s="1"/>
  <c r="J1179" i="2" a="1"/>
  <c r="J1179" i="2" s="1"/>
  <c r="M1178" i="2" l="1" a="1"/>
  <c r="M1178" i="2" s="1"/>
  <c r="N1179" i="2" s="1" a="1"/>
  <c r="N1179" i="2" s="1"/>
  <c r="W1178" i="2"/>
  <c r="O1178" i="2" l="1" a="1"/>
  <c r="O1178" i="2" s="1"/>
  <c r="P1179" i="2" s="1" a="1"/>
  <c r="P1179" i="2" s="1"/>
  <c r="Q1178" i="2" l="1" a="1"/>
  <c r="Q1178" i="2" s="1"/>
  <c r="T1179" i="2" s="1"/>
  <c r="U1179" i="2" s="1"/>
  <c r="S1179" i="2" l="1" a="1"/>
  <c r="S1179" i="2" s="1"/>
  <c r="R1179" i="2" a="1"/>
  <c r="R1179" i="2" s="1"/>
  <c r="I1179" i="2" a="1"/>
  <c r="I1179" i="2" s="1"/>
  <c r="V1179" i="2" s="1" a="1"/>
  <c r="V1179" i="2" s="1"/>
  <c r="L1179" i="2" l="1" a="1"/>
  <c r="L1179" i="2" s="1"/>
  <c r="K1180" i="2" s="1" a="1"/>
  <c r="K1180" i="2" s="1"/>
  <c r="J1180" i="2" a="1"/>
  <c r="J1180" i="2" s="1"/>
  <c r="M1179" i="2" a="1"/>
  <c r="M1179" i="2" s="1"/>
  <c r="N1180" i="2" l="1" a="1"/>
  <c r="N1180" i="2" s="1"/>
  <c r="O1179" i="2" a="1"/>
  <c r="O1179" i="2" s="1"/>
  <c r="P1180" i="2" s="1" a="1"/>
  <c r="P1180" i="2" s="1"/>
  <c r="Q1179" i="2" l="1" a="1"/>
  <c r="Q1179" i="2" s="1"/>
  <c r="W1179" i="2" l="1"/>
  <c r="T1180" i="2"/>
  <c r="U1180" i="2" s="1"/>
  <c r="R1180" i="2" a="1"/>
  <c r="R1180" i="2" s="1"/>
  <c r="S1180" i="2" a="1"/>
  <c r="S1180" i="2" s="1"/>
  <c r="I1180" i="2" l="1" a="1"/>
  <c r="I1180" i="2" s="1"/>
  <c r="V1180" i="2" s="1" a="1"/>
  <c r="V1180" i="2" s="1"/>
  <c r="L1180" i="2" l="1" a="1"/>
  <c r="L1180" i="2" s="1"/>
  <c r="K1181" i="2" s="1" a="1"/>
  <c r="K1181" i="2" s="1"/>
  <c r="J1181" i="2" a="1"/>
  <c r="J1181" i="2" s="1"/>
  <c r="M1180" i="2" l="1" a="1"/>
  <c r="M1180" i="2" s="1"/>
  <c r="O1180" i="2" s="1" a="1"/>
  <c r="O1180" i="2" s="1"/>
  <c r="P1181" i="2" s="1" a="1"/>
  <c r="P1181" i="2" s="1"/>
  <c r="N1181" i="2" l="1" a="1"/>
  <c r="N1181" i="2" s="1"/>
  <c r="Q1180" i="2" a="1"/>
  <c r="Q1180" i="2" s="1"/>
  <c r="T1181" i="2" s="1"/>
  <c r="U1181" i="2" s="1"/>
  <c r="W1180" i="2"/>
  <c r="S1181" i="2" l="1" a="1"/>
  <c r="S1181" i="2" s="1"/>
  <c r="R1181" i="2" a="1"/>
  <c r="R1181" i="2" s="1"/>
  <c r="I1181" i="2" a="1"/>
  <c r="I1181" i="2" s="1"/>
  <c r="V1181" i="2" l="1" a="1"/>
  <c r="V1181" i="2" s="1"/>
  <c r="L1181" i="2" a="1"/>
  <c r="L1181" i="2" s="1"/>
  <c r="K1182" i="2" s="1" a="1"/>
  <c r="K1182" i="2" s="1"/>
  <c r="J1182" i="2" a="1"/>
  <c r="J1182" i="2" s="1"/>
  <c r="M1181" i="2" l="1" a="1"/>
  <c r="M1181" i="2" s="1"/>
  <c r="N1182" i="2" s="1" a="1"/>
  <c r="N1182" i="2" s="1"/>
  <c r="O1181" i="2" l="1" a="1"/>
  <c r="O1181" i="2" s="1"/>
  <c r="P1182" i="2" s="1" a="1"/>
  <c r="P1182" i="2" s="1"/>
  <c r="Q1181" i="2" l="1" a="1"/>
  <c r="Q1181" i="2" s="1"/>
  <c r="T1182" i="2" s="1"/>
  <c r="U1182" i="2" s="1"/>
  <c r="W1181" i="2"/>
  <c r="S1182" i="2" l="1" a="1"/>
  <c r="S1182" i="2" s="1"/>
  <c r="I1182" i="2" s="1" a="1"/>
  <c r="I1182" i="2" s="1"/>
  <c r="R1182" i="2" a="1"/>
  <c r="R1182" i="2" s="1"/>
  <c r="V1182" i="2" l="1" a="1"/>
  <c r="V1182" i="2" s="1"/>
  <c r="L1182" i="2" a="1"/>
  <c r="L1182" i="2" s="1"/>
  <c r="K1183" i="2" s="1" a="1"/>
  <c r="K1183" i="2" s="1"/>
  <c r="J1183" i="2" a="1"/>
  <c r="J1183" i="2" s="1"/>
  <c r="M1182" i="2" l="1" a="1"/>
  <c r="M1182" i="2" s="1"/>
  <c r="O1182" i="2" s="1" a="1"/>
  <c r="O1182" i="2" s="1"/>
  <c r="P1183" i="2" s="1" a="1"/>
  <c r="P1183" i="2" s="1"/>
  <c r="W1182" i="2"/>
  <c r="N1183" i="2" l="1" a="1"/>
  <c r="N1183" i="2" s="1"/>
  <c r="Q1182" i="2" a="1"/>
  <c r="Q1182" i="2" s="1"/>
  <c r="T1183" i="2" s="1"/>
  <c r="U1183" i="2" s="1"/>
  <c r="S1183" i="2" l="1" a="1"/>
  <c r="S1183" i="2" s="1"/>
  <c r="R1183" i="2" a="1"/>
  <c r="R1183" i="2" s="1"/>
  <c r="I1183" i="2" a="1"/>
  <c r="I1183" i="2" s="1"/>
  <c r="V1183" i="2" s="1" a="1"/>
  <c r="V1183" i="2" s="1"/>
  <c r="W1183" i="2" l="1"/>
  <c r="L1183" i="2" a="1"/>
  <c r="L1183" i="2" s="1"/>
  <c r="K1184" i="2" s="1" a="1"/>
  <c r="K1184" i="2" s="1"/>
  <c r="J1184" i="2" a="1"/>
  <c r="J1184" i="2" s="1"/>
  <c r="M1183" i="2" a="1"/>
  <c r="M1183" i="2" s="1"/>
  <c r="O1183" i="2" l="1" a="1"/>
  <c r="O1183" i="2" s="1"/>
  <c r="P1184" i="2" s="1" a="1"/>
  <c r="P1184" i="2" s="1"/>
  <c r="N1184" i="2" a="1"/>
  <c r="N1184" i="2" s="1"/>
  <c r="Q1183" i="2" l="1" a="1"/>
  <c r="Q1183" i="2" s="1"/>
  <c r="S1184" i="2" l="1" a="1"/>
  <c r="S1184" i="2" s="1"/>
  <c r="T1184" i="2"/>
  <c r="U1184" i="2" s="1"/>
  <c r="R1184" i="2" a="1"/>
  <c r="R1184" i="2" s="1"/>
  <c r="I1184" i="2" l="1" a="1"/>
  <c r="I1184" i="2" s="1"/>
  <c r="V1184" i="2" s="1" a="1"/>
  <c r="V1184" i="2" s="1"/>
  <c r="L1184" i="2" l="1" a="1"/>
  <c r="L1184" i="2" s="1"/>
  <c r="K1185" i="2" s="1" a="1"/>
  <c r="K1185" i="2" s="1"/>
  <c r="J1185" i="2" a="1"/>
  <c r="J1185" i="2" s="1"/>
  <c r="M1184" i="2" l="1" a="1"/>
  <c r="M1184" i="2" s="1"/>
  <c r="N1185" i="2" s="1" a="1"/>
  <c r="N1185" i="2" s="1"/>
  <c r="O1184" i="2" l="1" a="1"/>
  <c r="O1184" i="2" s="1"/>
  <c r="P1185" i="2" s="1" a="1"/>
  <c r="P1185" i="2" s="1"/>
  <c r="W1184" i="2"/>
  <c r="Q1184" i="2" l="1" a="1"/>
  <c r="Q1184" i="2" s="1"/>
  <c r="T1185" i="2" s="1"/>
  <c r="U1185" i="2" s="1"/>
  <c r="R1185" i="2" l="1" a="1"/>
  <c r="R1185" i="2" s="1"/>
  <c r="S1185" i="2" a="1"/>
  <c r="S1185" i="2" s="1"/>
  <c r="I1185" i="2" s="1" a="1"/>
  <c r="I1185" i="2" s="1"/>
  <c r="V1185" i="2" s="1" a="1"/>
  <c r="V1185" i="2" s="1"/>
  <c r="J1186" i="2" l="1" a="1"/>
  <c r="J1186" i="2" s="1"/>
  <c r="L1185" i="2" a="1"/>
  <c r="L1185" i="2" s="1"/>
  <c r="K1186" i="2" s="1" a="1"/>
  <c r="K1186" i="2" s="1"/>
  <c r="M1185" i="2" l="1" a="1"/>
  <c r="M1185" i="2" s="1"/>
  <c r="N1186" i="2" l="1" a="1"/>
  <c r="N1186" i="2" s="1"/>
  <c r="O1185" i="2" a="1"/>
  <c r="O1185" i="2" s="1"/>
  <c r="P1186" i="2" s="1" a="1"/>
  <c r="P1186" i="2" s="1"/>
  <c r="W1185" i="2"/>
  <c r="Q1185" i="2" l="1" a="1"/>
  <c r="Q1185" i="2" s="1"/>
  <c r="R1186" i="2" l="1" a="1"/>
  <c r="R1186" i="2" s="1"/>
  <c r="T1186" i="2"/>
  <c r="U1186" i="2" s="1"/>
  <c r="S1186" i="2" a="1"/>
  <c r="S1186" i="2" s="1"/>
  <c r="I1186" i="2" s="1" a="1"/>
  <c r="I1186" i="2" s="1"/>
  <c r="V1186" i="2" s="1" a="1"/>
  <c r="V1186" i="2" s="1"/>
  <c r="L1186" i="2" l="1" a="1"/>
  <c r="L1186" i="2" s="1"/>
  <c r="K1187" i="2" s="1" a="1"/>
  <c r="K1187" i="2" s="1"/>
  <c r="J1187" i="2" a="1"/>
  <c r="J1187" i="2" s="1"/>
  <c r="M1186" i="2" l="1" a="1"/>
  <c r="M1186" i="2" s="1"/>
  <c r="W1186" i="2"/>
  <c r="O1186" i="2" l="1" a="1"/>
  <c r="O1186" i="2" s="1"/>
  <c r="P1187" i="2" s="1" a="1"/>
  <c r="P1187" i="2" s="1"/>
  <c r="N1187" i="2" a="1"/>
  <c r="N1187" i="2" s="1"/>
  <c r="Q1186" i="2" l="1" a="1"/>
  <c r="Q1186" i="2" s="1"/>
  <c r="T1187" i="2" l="1"/>
  <c r="U1187" i="2" s="1"/>
  <c r="S1187" i="2" a="1"/>
  <c r="S1187" i="2" s="1"/>
  <c r="R1187" i="2" a="1"/>
  <c r="R1187" i="2" s="1"/>
  <c r="I1187" i="2" l="1" a="1"/>
  <c r="I1187" i="2" s="1"/>
  <c r="V1187" i="2" s="1" a="1"/>
  <c r="V1187" i="2" s="1"/>
  <c r="W1187" i="2" s="1"/>
  <c r="L1187" i="2" l="1" a="1"/>
  <c r="L1187" i="2" s="1"/>
  <c r="K1188" i="2" s="1" a="1"/>
  <c r="K1188" i="2" s="1"/>
  <c r="J1188" i="2" a="1"/>
  <c r="J1188" i="2" s="1"/>
  <c r="M1187" i="2" l="1" a="1"/>
  <c r="M1187" i="2" s="1"/>
  <c r="O1187" i="2" l="1" a="1"/>
  <c r="O1187" i="2" s="1"/>
  <c r="P1188" i="2" s="1" a="1"/>
  <c r="P1188" i="2" s="1"/>
  <c r="N1188" i="2" a="1"/>
  <c r="N1188" i="2" s="1"/>
  <c r="Q1187" i="2" a="1"/>
  <c r="Q1187" i="2" s="1"/>
  <c r="S1188" i="2" l="1" a="1"/>
  <c r="S1188" i="2" s="1"/>
  <c r="I1188" i="2" s="1" a="1"/>
  <c r="I1188" i="2" s="1"/>
  <c r="T1188" i="2"/>
  <c r="U1188" i="2" s="1"/>
  <c r="R1188" i="2" a="1"/>
  <c r="R1188" i="2" s="1"/>
  <c r="V1188" i="2" l="1" a="1"/>
  <c r="V1188" i="2" s="1"/>
  <c r="W1188" i="2" s="1"/>
  <c r="L1188" i="2" a="1"/>
  <c r="L1188" i="2" s="1"/>
  <c r="J1189" i="2" a="1"/>
  <c r="J1189" i="2" s="1"/>
  <c r="K1189" i="2" l="1" a="1"/>
  <c r="K1189" i="2" s="1"/>
  <c r="M1188" i="2" a="1"/>
  <c r="M1188" i="2" s="1"/>
  <c r="N1189" i="2" l="1" a="1"/>
  <c r="N1189" i="2" s="1"/>
  <c r="O1188" i="2" a="1"/>
  <c r="O1188" i="2" s="1"/>
  <c r="P1189" i="2" s="1" a="1"/>
  <c r="P1189" i="2" s="1"/>
  <c r="Q1188" i="2" l="1" a="1"/>
  <c r="Q1188" i="2" s="1"/>
  <c r="S1189" i="2" s="1" a="1"/>
  <c r="S1189" i="2" s="1"/>
  <c r="I1189" i="2" s="1" a="1"/>
  <c r="I1189" i="2" s="1"/>
  <c r="T1189" i="2" l="1"/>
  <c r="U1189" i="2" s="1"/>
  <c r="R1189" i="2" a="1"/>
  <c r="R1189" i="2" s="1"/>
  <c r="V1189" i="2" s="1" a="1"/>
  <c r="V1189" i="2" s="1"/>
  <c r="J1190" i="2" a="1"/>
  <c r="J1190" i="2" s="1"/>
  <c r="L1189" i="2" l="1" a="1"/>
  <c r="L1189" i="2" s="1"/>
  <c r="K1190" i="2" s="1" a="1"/>
  <c r="K1190" i="2" s="1"/>
  <c r="W1189" i="2"/>
  <c r="M1189" i="2" l="1" a="1"/>
  <c r="M1189" i="2" s="1"/>
  <c r="N1190" i="2" s="1" a="1"/>
  <c r="N1190" i="2" s="1"/>
  <c r="O1189" i="2" l="1" a="1"/>
  <c r="O1189" i="2" s="1"/>
  <c r="P1190" i="2" s="1" a="1"/>
  <c r="P1190" i="2" s="1"/>
  <c r="Q1189" i="2" l="1" a="1"/>
  <c r="Q1189" i="2" s="1"/>
  <c r="T1190" i="2" s="1"/>
  <c r="U1190" i="2" s="1"/>
  <c r="R1190" i="2" l="1" a="1"/>
  <c r="R1190" i="2" s="1"/>
  <c r="S1190" i="2" a="1"/>
  <c r="S1190" i="2" s="1"/>
  <c r="I1190" i="2" s="1" a="1"/>
  <c r="I1190" i="2" s="1"/>
  <c r="L1190" i="2" s="1" a="1"/>
  <c r="L1190" i="2" s="1"/>
  <c r="K1191" i="2" s="1" a="1"/>
  <c r="K1191" i="2" s="1"/>
  <c r="J1191" i="2" l="1" a="1"/>
  <c r="J1191" i="2" s="1"/>
  <c r="V1190" i="2" a="1"/>
  <c r="V1190" i="2" s="1"/>
  <c r="W1190" i="2" s="1"/>
  <c r="M1190" i="2" a="1"/>
  <c r="M1190" i="2" s="1"/>
  <c r="O1190" i="2" s="1" a="1"/>
  <c r="O1190" i="2" s="1"/>
  <c r="P1191" i="2" s="1" a="1"/>
  <c r="P1191" i="2" s="1"/>
  <c r="N1191" i="2" l="1" a="1"/>
  <c r="N1191" i="2" s="1"/>
  <c r="Q1190" i="2" a="1"/>
  <c r="Q1190" i="2" s="1"/>
  <c r="S1191" i="2" s="1" a="1"/>
  <c r="S1191" i="2" s="1"/>
  <c r="I1191" i="2" s="1" a="1"/>
  <c r="I1191" i="2" s="1"/>
  <c r="T1191" i="2" l="1"/>
  <c r="U1191" i="2" s="1"/>
  <c r="R1191" i="2" a="1"/>
  <c r="R1191" i="2" s="1"/>
  <c r="V1191" i="2" s="1" a="1"/>
  <c r="V1191" i="2" s="1"/>
  <c r="J1192" i="2" a="1"/>
  <c r="J1192" i="2" s="1"/>
  <c r="L1191" i="2" a="1"/>
  <c r="L1191" i="2" s="1"/>
  <c r="K1192" i="2" s="1" a="1"/>
  <c r="K1192" i="2" s="1"/>
  <c r="M1191" i="2" l="1" a="1"/>
  <c r="M1191" i="2" s="1"/>
  <c r="O1191" i="2" s="1" a="1"/>
  <c r="O1191" i="2" s="1"/>
  <c r="P1192" i="2" s="1" a="1"/>
  <c r="P1192" i="2" s="1"/>
  <c r="W1191" i="2"/>
  <c r="Q1191" i="2" l="1" a="1"/>
  <c r="Q1191" i="2" s="1"/>
  <c r="T1192" i="2" s="1"/>
  <c r="U1192" i="2" s="1"/>
  <c r="N1192" i="2" a="1"/>
  <c r="N1192" i="2" s="1"/>
  <c r="R1192" i="2" a="1"/>
  <c r="R1192" i="2" s="1"/>
  <c r="S1192" i="2" a="1"/>
  <c r="S1192" i="2" s="1"/>
  <c r="I1192" i="2" s="1" a="1"/>
  <c r="I1192" i="2" s="1"/>
  <c r="V1192" i="2" s="1" a="1"/>
  <c r="V1192" i="2" s="1"/>
  <c r="W1192" i="2" l="1"/>
  <c r="L1192" i="2" a="1"/>
  <c r="L1192" i="2" s="1"/>
  <c r="K1193" i="2" s="1" a="1"/>
  <c r="K1193" i="2" s="1"/>
  <c r="J1193" i="2" a="1"/>
  <c r="J1193" i="2" s="1"/>
  <c r="M1192" i="2" l="1" a="1"/>
  <c r="M1192" i="2" s="1"/>
  <c r="N1193" i="2" s="1" a="1"/>
  <c r="N1193" i="2" s="1"/>
  <c r="O1192" i="2" l="1" a="1"/>
  <c r="O1192" i="2" s="1"/>
  <c r="P1193" i="2" s="1" a="1"/>
  <c r="P1193" i="2" s="1"/>
  <c r="Q1192" i="2" l="1" a="1"/>
  <c r="Q1192" i="2" s="1"/>
  <c r="S1193" i="2" s="1" a="1"/>
  <c r="S1193" i="2" s="1"/>
  <c r="R1193" i="2" l="1" a="1"/>
  <c r="R1193" i="2" s="1"/>
  <c r="T1193" i="2"/>
  <c r="U1193" i="2" s="1"/>
  <c r="I1193" i="2" a="1"/>
  <c r="I1193" i="2" s="1"/>
  <c r="V1193" i="2" s="1" a="1"/>
  <c r="V1193" i="2" s="1"/>
  <c r="L1193" i="2" l="1" a="1"/>
  <c r="L1193" i="2" s="1"/>
  <c r="K1194" i="2" s="1" a="1"/>
  <c r="K1194" i="2" s="1"/>
  <c r="J1194" i="2" a="1"/>
  <c r="J1194" i="2" s="1"/>
  <c r="M1193" i="2" l="1" a="1"/>
  <c r="M1193" i="2" s="1"/>
  <c r="N1194" i="2" s="1" a="1"/>
  <c r="N1194" i="2" s="1"/>
  <c r="O1193" i="2" l="1" a="1"/>
  <c r="O1193" i="2" s="1"/>
  <c r="P1194" i="2" s="1" a="1"/>
  <c r="P1194" i="2" s="1"/>
  <c r="Q1193" i="2" l="1" a="1"/>
  <c r="Q1193" i="2" s="1"/>
  <c r="T1194" i="2" s="1"/>
  <c r="U1194" i="2" s="1"/>
  <c r="W1193" i="2"/>
  <c r="S1194" i="2" l="1" a="1"/>
  <c r="S1194" i="2" s="1"/>
  <c r="I1194" i="2" s="1" a="1"/>
  <c r="I1194" i="2" s="1"/>
  <c r="R1194" i="2" a="1"/>
  <c r="R1194" i="2" s="1"/>
  <c r="V1194" i="2" l="1" a="1"/>
  <c r="V1194" i="2" s="1"/>
  <c r="L1194" i="2" a="1"/>
  <c r="L1194" i="2" s="1"/>
  <c r="K1195" i="2" s="1" a="1"/>
  <c r="K1195" i="2" s="1"/>
  <c r="J1195" i="2" a="1"/>
  <c r="J1195" i="2" s="1"/>
  <c r="M1194" i="2" l="1" a="1"/>
  <c r="M1194" i="2" s="1"/>
  <c r="N1195" i="2" s="1" a="1"/>
  <c r="N1195" i="2" s="1"/>
  <c r="O1194" i="2" l="1" a="1"/>
  <c r="O1194" i="2" s="1"/>
  <c r="P1195" i="2" s="1" a="1"/>
  <c r="P1195" i="2" s="1"/>
  <c r="Q1194" i="2" l="1" a="1"/>
  <c r="Q1194" i="2" s="1"/>
  <c r="T1195" i="2" s="1"/>
  <c r="U1195" i="2" s="1"/>
  <c r="W1194" i="2"/>
  <c r="R1195" i="2" l="1" a="1"/>
  <c r="R1195" i="2" s="1"/>
  <c r="S1195" i="2" a="1"/>
  <c r="S1195" i="2" s="1"/>
  <c r="I1195" i="2" s="1" a="1"/>
  <c r="I1195" i="2" s="1"/>
  <c r="V1195" i="2" s="1" a="1"/>
  <c r="V1195" i="2" s="1"/>
  <c r="L1195" i="2" l="1" a="1"/>
  <c r="L1195" i="2" s="1"/>
  <c r="K1196" i="2" s="1" a="1"/>
  <c r="K1196" i="2" s="1"/>
  <c r="J1196" i="2" a="1"/>
  <c r="J1196" i="2" s="1"/>
  <c r="M1195" i="2" l="1" a="1"/>
  <c r="M1195" i="2" s="1"/>
  <c r="O1195" i="2" s="1" a="1"/>
  <c r="O1195" i="2" s="1"/>
  <c r="P1196" i="2" s="1" a="1"/>
  <c r="P1196" i="2" s="1"/>
  <c r="N1196" i="2" l="1" a="1"/>
  <c r="N1196" i="2" s="1"/>
  <c r="Q1195" i="2" a="1"/>
  <c r="Q1195" i="2" s="1"/>
  <c r="T1196" i="2" s="1"/>
  <c r="U1196" i="2" s="1"/>
  <c r="W1195" i="2"/>
  <c r="S1196" i="2" l="1" a="1"/>
  <c r="S1196" i="2" s="1"/>
  <c r="I1196" i="2" s="1" a="1"/>
  <c r="I1196" i="2" s="1"/>
  <c r="R1196" i="2" a="1"/>
  <c r="R1196" i="2" s="1"/>
  <c r="V1196" i="2" l="1" a="1"/>
  <c r="V1196" i="2" s="1"/>
  <c r="L1196" i="2" a="1"/>
  <c r="L1196" i="2" s="1"/>
  <c r="K1197" i="2" s="1" a="1"/>
  <c r="K1197" i="2" s="1"/>
  <c r="J1197" i="2" a="1"/>
  <c r="J1197" i="2" s="1"/>
  <c r="M1196" i="2" l="1" a="1"/>
  <c r="M1196" i="2" s="1"/>
  <c r="N1197" i="2" s="1" a="1"/>
  <c r="N1197" i="2" s="1"/>
  <c r="O1196" i="2" l="1" a="1"/>
  <c r="O1196" i="2" s="1"/>
  <c r="P1197" i="2" s="1" a="1"/>
  <c r="P1197" i="2" s="1"/>
  <c r="W1196" i="2"/>
  <c r="Q1196" i="2" l="1" a="1"/>
  <c r="Q1196" i="2" s="1"/>
  <c r="T1197" i="2" s="1"/>
  <c r="U1197" i="2" s="1"/>
  <c r="S1197" i="2" l="1" a="1"/>
  <c r="S1197" i="2" s="1"/>
  <c r="I1197" i="2" s="1" a="1"/>
  <c r="I1197" i="2" s="1"/>
  <c r="R1197" i="2" a="1"/>
  <c r="R1197" i="2" s="1"/>
  <c r="L1197" i="2" l="1" a="1"/>
  <c r="L1197" i="2" s="1"/>
  <c r="K1198" i="2" s="1" a="1"/>
  <c r="K1198" i="2" s="1"/>
  <c r="J1198" i="2" a="1"/>
  <c r="J1198" i="2" s="1"/>
  <c r="V1197" i="2" a="1"/>
  <c r="V1197" i="2" s="1"/>
  <c r="M1197" i="2" a="1"/>
  <c r="M1197" i="2" s="1"/>
  <c r="O1197" i="2" s="1" a="1"/>
  <c r="O1197" i="2" s="1"/>
  <c r="P1198" i="2" s="1" a="1"/>
  <c r="P1198" i="2" s="1"/>
  <c r="N1198" i="2" l="1" a="1"/>
  <c r="N1198" i="2" s="1"/>
  <c r="Q1197" i="2" a="1"/>
  <c r="Q1197" i="2" s="1"/>
  <c r="T1198" i="2" s="1"/>
  <c r="U1198" i="2" s="1"/>
  <c r="W1197" i="2"/>
  <c r="S1198" i="2" l="1" a="1"/>
  <c r="S1198" i="2" s="1"/>
  <c r="I1198" i="2" s="1" a="1"/>
  <c r="I1198" i="2" s="1"/>
  <c r="R1198" i="2" a="1"/>
  <c r="R1198" i="2" s="1"/>
  <c r="V1198" i="2" l="1" a="1"/>
  <c r="V1198" i="2" s="1"/>
  <c r="L1198" i="2" a="1"/>
  <c r="L1198" i="2" s="1"/>
  <c r="K1199" i="2" s="1" a="1"/>
  <c r="K1199" i="2" s="1"/>
  <c r="J1199" i="2" a="1"/>
  <c r="J1199" i="2" s="1"/>
  <c r="M1198" i="2" l="1" a="1"/>
  <c r="M1198" i="2" s="1"/>
  <c r="N1199" i="2" s="1" a="1"/>
  <c r="N1199" i="2" s="1"/>
  <c r="O1198" i="2" l="1" a="1"/>
  <c r="O1198" i="2" s="1"/>
  <c r="P1199" i="2" s="1" a="1"/>
  <c r="P1199" i="2" s="1"/>
  <c r="Q1198" i="2" l="1" a="1"/>
  <c r="Q1198" i="2" s="1"/>
  <c r="T1199" i="2" s="1"/>
  <c r="U1199" i="2" s="1"/>
  <c r="W1198" i="2"/>
  <c r="S1199" i="2" l="1" a="1"/>
  <c r="S1199" i="2" s="1"/>
  <c r="R1199" i="2" a="1"/>
  <c r="R1199" i="2" s="1"/>
  <c r="I1199" i="2" a="1"/>
  <c r="I1199" i="2" s="1"/>
  <c r="V1199" i="2" s="1" a="1"/>
  <c r="V1199" i="2" s="1"/>
  <c r="L1199" i="2" l="1" a="1"/>
  <c r="L1199" i="2" s="1"/>
  <c r="K1200" i="2" s="1" a="1"/>
  <c r="K1200" i="2" s="1"/>
  <c r="J1200" i="2" a="1"/>
  <c r="J1200" i="2" s="1"/>
  <c r="M1199" i="2" l="1" a="1"/>
  <c r="M1199" i="2" s="1"/>
  <c r="O1199" i="2" s="1" a="1"/>
  <c r="O1199" i="2" s="1"/>
  <c r="P1200" i="2" s="1" a="1"/>
  <c r="P1200" i="2" s="1"/>
  <c r="N1200" i="2" l="1" a="1"/>
  <c r="N1200" i="2" s="1"/>
  <c r="Q1199" i="2" a="1"/>
  <c r="Q1199" i="2" s="1"/>
  <c r="T1200" i="2" s="1"/>
  <c r="U1200" i="2" s="1"/>
  <c r="W1199" i="2"/>
  <c r="S1200" i="2" l="1" a="1"/>
  <c r="S1200" i="2" s="1"/>
  <c r="R1200" i="2" a="1"/>
  <c r="R1200" i="2" s="1"/>
  <c r="I1200" i="2" a="1"/>
  <c r="I1200" i="2" s="1"/>
  <c r="V1200" i="2" s="1" a="1"/>
  <c r="V1200" i="2" s="1"/>
  <c r="L1200" i="2" l="1" a="1"/>
  <c r="L1200" i="2" s="1"/>
  <c r="K1201" i="2" s="1" a="1"/>
  <c r="K1201" i="2" s="1"/>
  <c r="J1201" i="2" a="1"/>
  <c r="J1201" i="2" s="1"/>
  <c r="M1200" i="2" l="1" a="1"/>
  <c r="M1200" i="2" s="1"/>
  <c r="O1200" i="2" s="1" a="1"/>
  <c r="O1200" i="2" s="1"/>
  <c r="P1201" i="2" s="1" a="1"/>
  <c r="P1201" i="2" s="1"/>
  <c r="Q1200" i="2" l="1" a="1"/>
  <c r="Q1200" i="2" s="1"/>
  <c r="T1201" i="2" s="1"/>
  <c r="U1201" i="2" s="1"/>
  <c r="N1201" i="2" a="1"/>
  <c r="N1201" i="2" s="1"/>
  <c r="W1200" i="2"/>
  <c r="R1201" i="2" a="1"/>
  <c r="R1201" i="2" s="1"/>
  <c r="S1201" i="2" a="1"/>
  <c r="S1201" i="2" s="1"/>
  <c r="I1201" i="2" l="1" a="1"/>
  <c r="I1201" i="2" s="1"/>
  <c r="V1201" i="2" s="1" a="1"/>
  <c r="V1201" i="2" s="1"/>
  <c r="L1201" i="2" l="1" a="1"/>
  <c r="L1201" i="2" s="1"/>
  <c r="K1202" i="2" s="1" a="1"/>
  <c r="K1202" i="2" s="1"/>
  <c r="J1202" i="2" a="1"/>
  <c r="J1202" i="2" s="1"/>
  <c r="M1201" i="2" l="1" a="1"/>
  <c r="M1201" i="2" s="1"/>
  <c r="O1201" i="2" s="1" a="1"/>
  <c r="O1201" i="2" s="1"/>
  <c r="P1202" i="2" s="1" a="1"/>
  <c r="P1202" i="2" s="1"/>
  <c r="N1202" i="2" a="1"/>
  <c r="N1202" i="2" s="1"/>
  <c r="Q1201" i="2" l="1" a="1"/>
  <c r="Q1201" i="2" s="1"/>
  <c r="W1201" i="2" l="1"/>
  <c r="T1202" i="2"/>
  <c r="U1202" i="2" s="1"/>
  <c r="R1202" i="2" a="1"/>
  <c r="R1202" i="2" s="1"/>
  <c r="S1202" i="2" a="1"/>
  <c r="S1202" i="2" s="1"/>
  <c r="I1202" i="2" l="1" a="1"/>
  <c r="I1202" i="2" s="1"/>
  <c r="V1202" i="2" s="1" a="1"/>
  <c r="V1202" i="2" s="1"/>
  <c r="L1202" i="2" l="1" a="1"/>
  <c r="L1202" i="2" s="1"/>
  <c r="K1203" i="2" s="1" a="1"/>
  <c r="K1203" i="2" s="1"/>
  <c r="J1203" i="2" a="1"/>
  <c r="J1203" i="2" s="1"/>
  <c r="M1202" i="2" l="1" a="1"/>
  <c r="M1202" i="2" s="1"/>
  <c r="O1202" i="2" s="1" a="1"/>
  <c r="O1202" i="2" s="1"/>
  <c r="N1203" i="2" l="1" a="1"/>
  <c r="N1203" i="2" s="1"/>
  <c r="P1203" i="2" a="1"/>
  <c r="P1203" i="2" s="1"/>
  <c r="Q1202" i="2" a="1"/>
  <c r="Q1202" i="2" s="1"/>
  <c r="T1203" i="2" s="1"/>
  <c r="U1203" i="2" s="1"/>
  <c r="W1202" i="2"/>
  <c r="S1203" i="2" l="1" a="1"/>
  <c r="S1203" i="2" s="1"/>
  <c r="I1203" i="2" s="1" a="1"/>
  <c r="I1203" i="2" s="1"/>
  <c r="R1203" i="2" a="1"/>
  <c r="R1203" i="2" s="1"/>
  <c r="V1203" i="2" l="1" a="1"/>
  <c r="V1203" i="2" s="1"/>
  <c r="L1203" i="2" a="1"/>
  <c r="L1203" i="2" s="1"/>
  <c r="K1204" i="2" s="1" a="1"/>
  <c r="K1204" i="2" s="1"/>
  <c r="J1204" i="2" a="1"/>
  <c r="J1204" i="2" s="1"/>
  <c r="M1203" i="2" l="1" a="1"/>
  <c r="M1203" i="2" s="1"/>
  <c r="N1204" i="2" s="1" a="1"/>
  <c r="N1204" i="2" s="1"/>
  <c r="O1203" i="2" l="1" a="1"/>
  <c r="O1203" i="2" s="1"/>
  <c r="P1204" i="2" s="1" a="1"/>
  <c r="P1204" i="2" s="1"/>
  <c r="Q1203" i="2" l="1" a="1"/>
  <c r="Q1203" i="2" s="1"/>
  <c r="T1204" i="2" s="1"/>
  <c r="U1204" i="2" s="1"/>
  <c r="W1203" i="2"/>
  <c r="R1204" i="2" a="1"/>
  <c r="R1204" i="2" s="1"/>
  <c r="S1204" i="2" a="1"/>
  <c r="S1204" i="2" s="1"/>
  <c r="I1204" i="2" l="1" a="1"/>
  <c r="I1204" i="2" s="1"/>
  <c r="V1204" i="2" s="1" a="1"/>
  <c r="V1204" i="2" s="1"/>
  <c r="L1204" i="2" l="1" a="1"/>
  <c r="L1204" i="2" s="1"/>
  <c r="K1205" i="2" s="1" a="1"/>
  <c r="K1205" i="2" s="1"/>
  <c r="J1205" i="2" a="1"/>
  <c r="J1205" i="2" s="1"/>
  <c r="M1204" i="2" l="1" a="1"/>
  <c r="M1204" i="2" s="1"/>
  <c r="O1204" i="2" s="1" a="1"/>
  <c r="O1204" i="2" s="1"/>
  <c r="P1205" i="2" s="1" a="1"/>
  <c r="P1205" i="2" s="1"/>
  <c r="W1204" i="2"/>
  <c r="Q1204" i="2" l="1" a="1"/>
  <c r="Q1204" i="2" s="1"/>
  <c r="S1205" i="2" s="1" a="1"/>
  <c r="S1205" i="2" s="1"/>
  <c r="N1205" i="2" a="1"/>
  <c r="N1205" i="2" s="1"/>
  <c r="R1205" i="2" l="1" a="1"/>
  <c r="R1205" i="2" s="1"/>
  <c r="T1205" i="2"/>
  <c r="U1205" i="2" s="1"/>
  <c r="I1205" i="2" a="1"/>
  <c r="I1205" i="2" s="1"/>
  <c r="V1205" i="2" s="1" a="1"/>
  <c r="V1205" i="2" s="1"/>
  <c r="L1205" i="2" l="1" a="1"/>
  <c r="L1205" i="2" s="1"/>
  <c r="K1206" i="2" s="1" a="1"/>
  <c r="K1206" i="2" s="1"/>
  <c r="J1206" i="2" a="1"/>
  <c r="J1206" i="2" s="1"/>
  <c r="M1205" i="2" l="1" a="1"/>
  <c r="M1205" i="2" s="1"/>
  <c r="N1206" i="2" s="1" a="1"/>
  <c r="N1206" i="2" s="1"/>
  <c r="O1205" i="2" l="1" a="1"/>
  <c r="O1205" i="2" s="1"/>
  <c r="P1206" i="2" s="1" a="1"/>
  <c r="P1206" i="2" s="1"/>
  <c r="Q1205" i="2" l="1" a="1"/>
  <c r="Q1205" i="2" s="1"/>
  <c r="W1205" i="2"/>
  <c r="T1206" i="2"/>
  <c r="U1206" i="2" s="1"/>
  <c r="R1206" i="2" a="1"/>
  <c r="R1206" i="2" s="1"/>
  <c r="S1206" i="2" a="1"/>
  <c r="S1206" i="2" s="1"/>
  <c r="I1206" i="2" l="1" a="1"/>
  <c r="I1206" i="2" s="1"/>
  <c r="V1206" i="2" s="1" a="1"/>
  <c r="V1206" i="2" s="1"/>
  <c r="L1206" i="2" l="1" a="1"/>
  <c r="L1206" i="2" s="1"/>
  <c r="K1207" i="2" s="1" a="1"/>
  <c r="K1207" i="2" s="1"/>
  <c r="J1207" i="2" a="1"/>
  <c r="J1207" i="2" s="1"/>
  <c r="M1206" i="2" l="1" a="1"/>
  <c r="M1206" i="2" s="1"/>
  <c r="O1206" i="2" s="1" a="1"/>
  <c r="O1206" i="2" s="1"/>
  <c r="P1207" i="2" s="1" a="1"/>
  <c r="P1207" i="2" s="1"/>
  <c r="N1207" i="2" l="1" a="1"/>
  <c r="N1207" i="2" s="1"/>
  <c r="Q1206" i="2" a="1"/>
  <c r="Q1206" i="2" s="1"/>
  <c r="T1207" i="2" s="1"/>
  <c r="U1207" i="2" s="1"/>
  <c r="W1206" i="2"/>
  <c r="S1207" i="2" l="1" a="1"/>
  <c r="S1207" i="2" s="1"/>
  <c r="I1207" i="2" s="1" a="1"/>
  <c r="I1207" i="2" s="1"/>
  <c r="R1207" i="2" a="1"/>
  <c r="R1207" i="2" s="1"/>
  <c r="V1207" i="2" l="1" a="1"/>
  <c r="V1207" i="2" s="1"/>
  <c r="W1207" i="2" s="1"/>
  <c r="L1207" i="2" a="1"/>
  <c r="L1207" i="2" s="1"/>
  <c r="K1208" i="2" s="1" a="1"/>
  <c r="K1208" i="2" s="1"/>
  <c r="J1208" i="2" a="1"/>
  <c r="J1208" i="2" s="1"/>
  <c r="M1207" i="2" l="1" a="1"/>
  <c r="M1207" i="2" s="1"/>
  <c r="O1207" i="2" s="1" a="1"/>
  <c r="O1207" i="2" s="1"/>
  <c r="P1208" i="2" s="1" a="1"/>
  <c r="P1208" i="2" s="1"/>
  <c r="N1208" i="2" l="1" a="1"/>
  <c r="N1208" i="2" s="1"/>
  <c r="Q1207" i="2" a="1"/>
  <c r="Q1207" i="2" s="1"/>
  <c r="T1208" i="2" s="1"/>
  <c r="U1208" i="2" s="1"/>
  <c r="S1208" i="2" l="1" a="1"/>
  <c r="S1208" i="2" s="1"/>
  <c r="I1208" i="2" s="1" a="1"/>
  <c r="I1208" i="2" s="1"/>
  <c r="R1208" i="2" a="1"/>
  <c r="R1208" i="2" s="1"/>
  <c r="V1208" i="2" l="1" a="1"/>
  <c r="V1208" i="2" s="1"/>
  <c r="L1208" i="2" a="1"/>
  <c r="L1208" i="2" s="1"/>
  <c r="K1209" i="2" s="1" a="1"/>
  <c r="K1209" i="2" s="1"/>
  <c r="J1209" i="2" a="1"/>
  <c r="J1209" i="2" s="1"/>
  <c r="M1208" i="2" l="1" a="1"/>
  <c r="M1208" i="2" s="1"/>
  <c r="N1209" i="2" s="1" a="1"/>
  <c r="N1209" i="2" s="1"/>
  <c r="O1208" i="2" l="1" a="1"/>
  <c r="O1208" i="2" s="1"/>
  <c r="P1209" i="2" s="1" a="1"/>
  <c r="P1209" i="2" s="1"/>
  <c r="Q1208" i="2" l="1" a="1"/>
  <c r="Q1208" i="2" s="1"/>
  <c r="T1209" i="2" s="1"/>
  <c r="U1209" i="2" s="1"/>
  <c r="W1208" i="2"/>
  <c r="S1209" i="2" l="1" a="1"/>
  <c r="S1209" i="2" s="1"/>
  <c r="I1209" i="2" s="1" a="1"/>
  <c r="I1209" i="2" s="1"/>
  <c r="R1209" i="2" a="1"/>
  <c r="R1209" i="2" s="1"/>
  <c r="V1209" i="2" l="1" a="1"/>
  <c r="V1209" i="2" s="1"/>
  <c r="L1209" i="2" a="1"/>
  <c r="L1209" i="2" s="1"/>
  <c r="K1210" i="2" s="1" a="1"/>
  <c r="K1210" i="2" s="1"/>
  <c r="J1210" i="2" a="1"/>
  <c r="J1210" i="2" s="1"/>
  <c r="M1209" i="2" l="1" a="1"/>
  <c r="M1209" i="2" s="1"/>
  <c r="O1209" i="2" s="1" a="1"/>
  <c r="O1209" i="2" s="1"/>
  <c r="N1210" i="2" l="1" a="1"/>
  <c r="N1210" i="2" s="1"/>
  <c r="P1210" i="2" a="1"/>
  <c r="P1210" i="2" s="1"/>
  <c r="Q1209" i="2" a="1"/>
  <c r="Q1209" i="2" s="1"/>
  <c r="T1210" i="2" s="1"/>
  <c r="U1210" i="2" s="1"/>
  <c r="W1209" i="2"/>
  <c r="S1210" i="2" l="1" a="1"/>
  <c r="S1210" i="2" s="1"/>
  <c r="I1210" i="2" s="1" a="1"/>
  <c r="I1210" i="2" s="1"/>
  <c r="R1210" i="2" a="1"/>
  <c r="R1210" i="2" s="1"/>
  <c r="V1210" i="2" l="1" a="1"/>
  <c r="V1210" i="2" s="1"/>
  <c r="L1210" i="2" a="1"/>
  <c r="L1210" i="2" s="1"/>
  <c r="K1211" i="2" s="1" a="1"/>
  <c r="K1211" i="2" s="1"/>
  <c r="J1211" i="2" a="1"/>
  <c r="J1211" i="2" s="1"/>
  <c r="M1210" i="2" l="1" a="1"/>
  <c r="M1210" i="2" s="1"/>
  <c r="O1210" i="2" s="1" a="1"/>
  <c r="O1210" i="2" s="1"/>
  <c r="N1211" i="2" l="1" a="1"/>
  <c r="N1211" i="2" s="1"/>
  <c r="P1211" i="2" a="1"/>
  <c r="P1211" i="2" s="1"/>
  <c r="Q1210" i="2" a="1"/>
  <c r="Q1210" i="2" s="1"/>
  <c r="T1211" i="2" s="1"/>
  <c r="U1211" i="2" s="1"/>
  <c r="W1210" i="2"/>
  <c r="R1211" i="2" l="1" a="1"/>
  <c r="R1211" i="2" s="1"/>
  <c r="S1211" i="2" a="1"/>
  <c r="S1211" i="2" s="1"/>
  <c r="I1211" i="2" s="1" a="1"/>
  <c r="I1211" i="2" s="1"/>
  <c r="V1211" i="2" s="1" a="1"/>
  <c r="V1211" i="2" s="1"/>
  <c r="L1211" i="2" l="1" a="1"/>
  <c r="L1211" i="2" s="1"/>
  <c r="K1212" i="2" s="1" a="1"/>
  <c r="K1212" i="2" s="1"/>
  <c r="J1212" i="2" a="1"/>
  <c r="J1212" i="2" s="1"/>
  <c r="M1211" i="2" l="1" a="1"/>
  <c r="M1211" i="2" s="1"/>
  <c r="O1211" i="2" s="1" a="1"/>
  <c r="O1211" i="2" s="1"/>
  <c r="P1212" i="2" s="1" a="1"/>
  <c r="P1212" i="2" s="1"/>
  <c r="N1212" i="2" l="1" a="1"/>
  <c r="N1212" i="2" s="1"/>
  <c r="Q1211" i="2" a="1"/>
  <c r="Q1211" i="2" s="1"/>
  <c r="T1212" i="2" s="1"/>
  <c r="U1212" i="2" s="1"/>
  <c r="W1211" i="2"/>
  <c r="S1212" i="2" l="1" a="1"/>
  <c r="S1212" i="2" s="1"/>
  <c r="I1212" i="2" s="1" a="1"/>
  <c r="I1212" i="2" s="1"/>
  <c r="R1212" i="2" a="1"/>
  <c r="R1212" i="2" s="1"/>
  <c r="V1212" i="2" l="1" a="1"/>
  <c r="V1212" i="2" s="1"/>
  <c r="L1212" i="2" a="1"/>
  <c r="L1212" i="2" s="1"/>
  <c r="K1213" i="2" s="1" a="1"/>
  <c r="K1213" i="2" s="1"/>
  <c r="J1213" i="2" a="1"/>
  <c r="J1213" i="2" s="1"/>
  <c r="M1212" i="2" l="1" a="1"/>
  <c r="M1212" i="2" s="1"/>
  <c r="N1213" i="2" s="1" a="1"/>
  <c r="N1213" i="2" s="1"/>
  <c r="O1212" i="2" l="1" a="1"/>
  <c r="O1212" i="2" s="1"/>
  <c r="P1213" i="2" s="1" a="1"/>
  <c r="P1213" i="2" s="1"/>
  <c r="Q1212" i="2" l="1" a="1"/>
  <c r="Q1212" i="2" s="1"/>
  <c r="T1213" i="2" s="1"/>
  <c r="U1213" i="2" s="1"/>
  <c r="W1212" i="2"/>
  <c r="S1213" i="2" l="1" a="1"/>
  <c r="S1213" i="2" s="1"/>
  <c r="R1213" i="2" a="1"/>
  <c r="R1213" i="2" s="1"/>
  <c r="I1213" i="2" a="1"/>
  <c r="I1213" i="2" s="1"/>
  <c r="V1213" i="2" l="1" a="1"/>
  <c r="V1213" i="2" s="1"/>
  <c r="L1213" i="2" a="1"/>
  <c r="L1213" i="2" s="1"/>
  <c r="K1214" i="2" s="1" a="1"/>
  <c r="K1214" i="2" s="1"/>
  <c r="J1214" i="2" a="1"/>
  <c r="J1214" i="2" s="1"/>
  <c r="M1213" i="2" l="1" a="1"/>
  <c r="M1213" i="2" s="1"/>
  <c r="O1213" i="2" s="1" a="1"/>
  <c r="O1213" i="2" s="1"/>
  <c r="P1214" i="2" s="1" a="1"/>
  <c r="P1214" i="2" s="1"/>
  <c r="N1214" i="2" l="1" a="1"/>
  <c r="N1214" i="2" s="1"/>
  <c r="Q1213" i="2" a="1"/>
  <c r="Q1213" i="2" s="1"/>
  <c r="T1214" i="2" s="1"/>
  <c r="U1214" i="2" s="1"/>
  <c r="W1213" i="2"/>
  <c r="S1214" i="2" l="1" a="1"/>
  <c r="S1214" i="2" s="1"/>
  <c r="I1214" i="2" s="1" a="1"/>
  <c r="I1214" i="2" s="1"/>
  <c r="R1214" i="2" a="1"/>
  <c r="R1214" i="2" s="1"/>
  <c r="V1214" i="2" l="1" a="1"/>
  <c r="V1214" i="2" s="1"/>
  <c r="L1214" i="2" a="1"/>
  <c r="L1214" i="2" s="1"/>
  <c r="K1215" i="2" s="1" a="1"/>
  <c r="K1215" i="2" s="1"/>
  <c r="J1215" i="2" a="1"/>
  <c r="J1215" i="2" s="1"/>
  <c r="M1214" i="2" l="1" a="1"/>
  <c r="M1214" i="2" s="1"/>
  <c r="O1214" i="2" s="1" a="1"/>
  <c r="O1214" i="2" s="1"/>
  <c r="P1215" i="2" s="1" a="1"/>
  <c r="P1215" i="2" s="1"/>
  <c r="N1215" i="2" l="1" a="1"/>
  <c r="N1215" i="2" s="1"/>
  <c r="Q1214" i="2" a="1"/>
  <c r="Q1214" i="2" s="1"/>
  <c r="W1214" i="2" l="1"/>
  <c r="T1215" i="2"/>
  <c r="U1215" i="2" s="1"/>
  <c r="R1215" i="2" a="1"/>
  <c r="R1215" i="2" s="1"/>
  <c r="S1215" i="2" a="1"/>
  <c r="S1215" i="2" s="1"/>
  <c r="I1215" i="2" l="1" a="1"/>
  <c r="I1215" i="2" s="1"/>
  <c r="V1215" i="2" s="1" a="1"/>
  <c r="V1215" i="2" s="1"/>
  <c r="L1215" i="2" l="1" a="1"/>
  <c r="L1215" i="2" s="1"/>
  <c r="K1216" i="2" s="1" a="1"/>
  <c r="K1216" i="2" s="1"/>
  <c r="J1216" i="2" a="1"/>
  <c r="J1216" i="2" s="1"/>
  <c r="M1215" i="2" a="1"/>
  <c r="M1215" i="2" s="1"/>
  <c r="N1216" i="2" l="1" a="1"/>
  <c r="N1216" i="2" s="1"/>
  <c r="O1215" i="2" a="1"/>
  <c r="O1215" i="2" s="1"/>
  <c r="P1216" i="2" s="1" a="1"/>
  <c r="P1216" i="2" s="1"/>
  <c r="Q1215" i="2" l="1" a="1"/>
  <c r="Q1215" i="2" s="1"/>
  <c r="W1215" i="2" l="1"/>
  <c r="T1216" i="2"/>
  <c r="U1216" i="2" s="1"/>
  <c r="R1216" i="2" a="1"/>
  <c r="R1216" i="2" s="1"/>
  <c r="S1216" i="2" a="1"/>
  <c r="S1216" i="2" s="1"/>
  <c r="I1216" i="2" l="1" a="1"/>
  <c r="I1216" i="2" s="1"/>
  <c r="V1216" i="2" s="1" a="1"/>
  <c r="V1216" i="2" s="1"/>
  <c r="L1216" i="2" l="1" a="1"/>
  <c r="L1216" i="2" s="1"/>
  <c r="K1217" i="2" s="1" a="1"/>
  <c r="K1217" i="2" s="1"/>
  <c r="J1217" i="2" a="1"/>
  <c r="J1217" i="2" s="1"/>
  <c r="M1216" i="2" l="1" a="1"/>
  <c r="M1216" i="2" s="1"/>
  <c r="O1216" i="2" s="1" a="1"/>
  <c r="O1216" i="2" s="1"/>
  <c r="P1217" i="2" s="1" a="1"/>
  <c r="P1217" i="2" s="1"/>
  <c r="N1217" i="2" l="1" a="1"/>
  <c r="N1217" i="2" s="1"/>
  <c r="Q1216" i="2" a="1"/>
  <c r="Q1216" i="2" s="1"/>
  <c r="T1217" i="2" s="1"/>
  <c r="U1217" i="2" s="1"/>
  <c r="W1216" i="2"/>
  <c r="R1217" i="2" l="1" a="1"/>
  <c r="R1217" i="2" s="1"/>
  <c r="S1217" i="2" a="1"/>
  <c r="S1217" i="2" s="1"/>
  <c r="I1217" i="2" s="1" a="1"/>
  <c r="I1217" i="2" s="1"/>
  <c r="V1217" i="2" l="1" a="1"/>
  <c r="V1217" i="2" s="1"/>
  <c r="L1217" i="2" a="1"/>
  <c r="L1217" i="2" s="1"/>
  <c r="K1218" i="2" s="1" a="1"/>
  <c r="K1218" i="2" s="1"/>
  <c r="J1218" i="2" a="1"/>
  <c r="J1218" i="2" s="1"/>
  <c r="M1217" i="2" l="1" a="1"/>
  <c r="M1217" i="2" s="1"/>
  <c r="N1218" i="2" s="1" a="1"/>
  <c r="N1218" i="2" s="1"/>
  <c r="O1217" i="2" l="1" a="1"/>
  <c r="O1217" i="2" s="1"/>
  <c r="P1218" i="2" s="1" a="1"/>
  <c r="P1218" i="2" s="1"/>
  <c r="Q1217" i="2" l="1" a="1"/>
  <c r="Q1217" i="2" s="1"/>
  <c r="T1218" i="2" s="1"/>
  <c r="U1218" i="2" s="1"/>
  <c r="W1217" i="2"/>
  <c r="S1218" i="2" l="1" a="1"/>
  <c r="S1218" i="2" s="1"/>
  <c r="R1218" i="2" a="1"/>
  <c r="R1218" i="2" s="1"/>
  <c r="I1218" i="2" a="1"/>
  <c r="I1218" i="2" s="1"/>
  <c r="V1218" i="2" l="1" a="1"/>
  <c r="V1218" i="2" s="1"/>
  <c r="L1218" i="2" a="1"/>
  <c r="L1218" i="2" s="1"/>
  <c r="K1219" i="2" s="1" a="1"/>
  <c r="K1219" i="2" s="1"/>
  <c r="J1219" i="2" a="1"/>
  <c r="J1219" i="2" s="1"/>
  <c r="M1218" i="2" l="1" a="1"/>
  <c r="M1218" i="2" s="1"/>
  <c r="N1219" i="2" s="1" a="1"/>
  <c r="N1219" i="2" s="1"/>
  <c r="O1218" i="2" l="1" a="1"/>
  <c r="O1218" i="2" s="1"/>
  <c r="P1219" i="2" s="1" a="1"/>
  <c r="P1219" i="2" s="1"/>
  <c r="W1218" i="2"/>
  <c r="Q1218" i="2" l="1" a="1"/>
  <c r="Q1218" i="2" s="1"/>
  <c r="T1219" i="2" l="1"/>
  <c r="U1219" i="2" s="1"/>
  <c r="R1219" i="2" a="1"/>
  <c r="R1219" i="2" s="1"/>
  <c r="S1219" i="2" a="1"/>
  <c r="S1219" i="2" s="1"/>
  <c r="I1219" i="2" s="1" a="1"/>
  <c r="I1219" i="2" s="1"/>
  <c r="V1219" i="2" s="1" a="1"/>
  <c r="V1219" i="2" s="1"/>
  <c r="J1220" i="2" l="1" a="1"/>
  <c r="J1220" i="2" s="1"/>
  <c r="L1219" i="2" a="1"/>
  <c r="L1219" i="2" s="1"/>
  <c r="K1220" i="2" s="1" a="1"/>
  <c r="K1220" i="2" s="1"/>
  <c r="M1219" i="2" l="1" a="1"/>
  <c r="M1219" i="2" s="1"/>
  <c r="W1219" i="2"/>
  <c r="O1219" i="2" l="1" a="1"/>
  <c r="O1219" i="2" s="1"/>
  <c r="N1220" i="2" a="1"/>
  <c r="N1220" i="2" s="1"/>
  <c r="P1220" i="2" l="1" a="1"/>
  <c r="P1220" i="2" s="1"/>
  <c r="Q1219" i="2" a="1"/>
  <c r="Q1219" i="2" s="1"/>
  <c r="R1220" i="2" l="1" a="1"/>
  <c r="R1220" i="2" s="1"/>
  <c r="T1220" i="2"/>
  <c r="U1220" i="2" s="1"/>
  <c r="S1220" i="2" a="1"/>
  <c r="S1220" i="2" s="1"/>
  <c r="I1220" i="2" s="1" a="1"/>
  <c r="I1220" i="2" s="1"/>
  <c r="V1220" i="2" l="1" a="1"/>
  <c r="V1220" i="2" s="1"/>
  <c r="W1220" i="2" s="1"/>
  <c r="L1220" i="2" a="1"/>
  <c r="L1220" i="2" s="1"/>
  <c r="K1221" i="2" s="1" a="1"/>
  <c r="K1221" i="2" s="1"/>
  <c r="J1221" i="2" a="1"/>
  <c r="J1221" i="2" s="1"/>
  <c r="M1220" i="2" l="1" a="1"/>
  <c r="M1220" i="2" s="1"/>
  <c r="O1220" i="2" s="1" a="1"/>
  <c r="O1220" i="2" s="1"/>
  <c r="P1221" i="2" s="1" a="1"/>
  <c r="P1221" i="2" s="1"/>
  <c r="N1221" i="2" l="1" a="1"/>
  <c r="N1221" i="2" s="1"/>
  <c r="Q1220" i="2" a="1"/>
  <c r="Q1220" i="2" s="1"/>
  <c r="T1221" i="2" s="1"/>
  <c r="U1221" i="2" s="1"/>
  <c r="S1221" i="2" a="1"/>
  <c r="S1221" i="2" s="1"/>
  <c r="I1221" i="2" s="1" a="1"/>
  <c r="I1221" i="2" s="1"/>
  <c r="R1221" i="2" l="1" a="1"/>
  <c r="R1221" i="2" s="1"/>
  <c r="L1221" i="2" s="1" a="1"/>
  <c r="L1221" i="2" s="1"/>
  <c r="J1222" i="2" a="1"/>
  <c r="J1222" i="2" s="1"/>
  <c r="V1221" i="2" a="1"/>
  <c r="V1221" i="2" s="1"/>
  <c r="K1222" i="2" l="1" a="1"/>
  <c r="K1222" i="2" s="1"/>
  <c r="M1221" i="2" a="1"/>
  <c r="M1221" i="2" s="1"/>
  <c r="O1221" i="2" s="1" a="1"/>
  <c r="O1221" i="2" s="1"/>
  <c r="P1222" i="2" s="1" a="1"/>
  <c r="P1222" i="2" s="1"/>
  <c r="W1221" i="2"/>
  <c r="Q1221" i="2" l="1" a="1"/>
  <c r="Q1221" i="2" s="1"/>
  <c r="T1222" i="2" s="1"/>
  <c r="U1222" i="2" s="1"/>
  <c r="N1222" i="2" a="1"/>
  <c r="N1222" i="2" s="1"/>
  <c r="R1222" i="2" a="1"/>
  <c r="R1222" i="2" s="1"/>
  <c r="S1222" i="2" a="1"/>
  <c r="S1222" i="2" s="1"/>
  <c r="I1222" i="2" s="1" a="1"/>
  <c r="I1222" i="2" s="1"/>
  <c r="V1222" i="2" l="1" a="1"/>
  <c r="V1222" i="2" s="1"/>
  <c r="L1222" i="2" a="1"/>
  <c r="L1222" i="2" s="1"/>
  <c r="K1223" i="2" s="1" a="1"/>
  <c r="K1223" i="2" s="1"/>
  <c r="J1223" i="2" a="1"/>
  <c r="J1223" i="2" s="1"/>
  <c r="M1222" i="2" l="1" a="1"/>
  <c r="M1222" i="2" s="1"/>
  <c r="O1222" i="2" s="1" a="1"/>
  <c r="O1222" i="2" s="1"/>
  <c r="P1223" i="2" s="1" a="1"/>
  <c r="P1223" i="2" s="1"/>
  <c r="W1222" i="2"/>
  <c r="N1223" i="2" l="1" a="1"/>
  <c r="N1223" i="2" s="1"/>
  <c r="Q1222" i="2" a="1"/>
  <c r="Q1222" i="2" s="1"/>
  <c r="T1223" i="2" s="1"/>
  <c r="U1223" i="2" s="1"/>
  <c r="S1223" i="2" l="1" a="1"/>
  <c r="S1223" i="2" s="1"/>
  <c r="R1223" i="2" a="1"/>
  <c r="R1223" i="2" s="1"/>
  <c r="I1223" i="2" a="1"/>
  <c r="I1223" i="2" s="1"/>
  <c r="V1223" i="2" s="1" a="1"/>
  <c r="V1223" i="2" s="1"/>
  <c r="L1223" i="2" l="1" a="1"/>
  <c r="L1223" i="2" s="1"/>
  <c r="K1224" i="2" s="1" a="1"/>
  <c r="K1224" i="2" s="1"/>
  <c r="J1224" i="2" a="1"/>
  <c r="J1224" i="2" s="1"/>
  <c r="M1223" i="2" l="1" a="1"/>
  <c r="M1223" i="2" s="1"/>
  <c r="O1223" i="2" s="1" a="1"/>
  <c r="O1223" i="2" s="1"/>
  <c r="P1224" i="2" s="1" a="1"/>
  <c r="P1224" i="2" s="1"/>
  <c r="N1224" i="2" l="1" a="1"/>
  <c r="N1224" i="2" s="1"/>
  <c r="Q1223" i="2" a="1"/>
  <c r="Q1223" i="2" s="1"/>
  <c r="T1224" i="2" s="1"/>
  <c r="U1224" i="2" s="1"/>
  <c r="W1223" i="2"/>
  <c r="S1224" i="2" l="1" a="1"/>
  <c r="S1224" i="2" s="1"/>
  <c r="R1224" i="2" a="1"/>
  <c r="R1224" i="2" s="1"/>
  <c r="I1224" i="2" a="1"/>
  <c r="I1224" i="2" s="1"/>
  <c r="V1224" i="2" l="1" a="1"/>
  <c r="V1224" i="2" s="1"/>
  <c r="L1224" i="2" a="1"/>
  <c r="L1224" i="2" s="1"/>
  <c r="K1225" i="2" s="1" a="1"/>
  <c r="K1225" i="2" s="1"/>
  <c r="J1225" i="2" a="1"/>
  <c r="J1225" i="2" s="1"/>
  <c r="M1224" i="2" l="1" a="1"/>
  <c r="M1224" i="2" s="1"/>
  <c r="N1225" i="2" s="1" a="1"/>
  <c r="N1225" i="2" s="1"/>
  <c r="O1224" i="2" l="1" a="1"/>
  <c r="O1224" i="2" s="1"/>
  <c r="P1225" i="2" s="1" a="1"/>
  <c r="P1225" i="2" s="1"/>
  <c r="Q1224" i="2" l="1" a="1"/>
  <c r="Q1224" i="2" s="1"/>
  <c r="T1225" i="2" s="1"/>
  <c r="U1225" i="2" s="1"/>
  <c r="W1224" i="2"/>
  <c r="S1225" i="2" l="1" a="1"/>
  <c r="S1225" i="2" s="1"/>
  <c r="I1225" i="2" s="1" a="1"/>
  <c r="I1225" i="2" s="1"/>
  <c r="R1225" i="2" a="1"/>
  <c r="R1225" i="2" s="1"/>
  <c r="V1225" i="2" l="1" a="1"/>
  <c r="V1225" i="2" s="1"/>
  <c r="L1225" i="2" a="1"/>
  <c r="L1225" i="2" s="1"/>
  <c r="K1226" i="2" s="1" a="1"/>
  <c r="K1226" i="2" s="1"/>
  <c r="J1226" i="2" a="1"/>
  <c r="J1226" i="2" s="1"/>
  <c r="M1225" i="2" a="1"/>
  <c r="M1225" i="2" s="1"/>
  <c r="O1225" i="2" l="1" a="1"/>
  <c r="O1225" i="2" s="1"/>
  <c r="P1226" i="2" s="1" a="1"/>
  <c r="P1226" i="2" s="1"/>
  <c r="N1226" i="2" a="1"/>
  <c r="N1226" i="2" s="1"/>
  <c r="Q1225" i="2" l="1" a="1"/>
  <c r="Q1225" i="2" s="1"/>
  <c r="T1226" i="2" s="1"/>
  <c r="U1226" i="2" s="1"/>
  <c r="W1225" i="2"/>
  <c r="S1226" i="2" l="1" a="1"/>
  <c r="S1226" i="2" s="1"/>
  <c r="R1226" i="2" a="1"/>
  <c r="R1226" i="2" s="1"/>
  <c r="I1226" i="2" a="1"/>
  <c r="I1226" i="2" s="1"/>
  <c r="V1226" i="2" s="1" a="1"/>
  <c r="V1226" i="2" s="1"/>
  <c r="L1226" i="2" l="1" a="1"/>
  <c r="L1226" i="2" s="1"/>
  <c r="K1227" i="2" s="1" a="1"/>
  <c r="K1227" i="2" s="1"/>
  <c r="J1227" i="2" a="1"/>
  <c r="J1227" i="2" s="1"/>
  <c r="M1226" i="2" l="1" a="1"/>
  <c r="M1226" i="2" s="1"/>
  <c r="O1226" i="2" s="1" a="1"/>
  <c r="O1226" i="2" s="1"/>
  <c r="P1227" i="2" s="1" a="1"/>
  <c r="P1227" i="2" s="1"/>
  <c r="W1226" i="2"/>
  <c r="Q1226" i="2" l="1" a="1"/>
  <c r="Q1226" i="2" s="1"/>
  <c r="T1227" i="2" s="1"/>
  <c r="U1227" i="2" s="1"/>
  <c r="N1227" i="2" a="1"/>
  <c r="N1227" i="2" s="1"/>
  <c r="R1227" i="2" a="1"/>
  <c r="R1227" i="2" s="1"/>
  <c r="S1227" i="2" a="1"/>
  <c r="S1227" i="2" s="1"/>
  <c r="I1227" i="2" l="1" a="1"/>
  <c r="I1227" i="2" s="1"/>
  <c r="V1227" i="2" s="1" a="1"/>
  <c r="V1227" i="2" s="1"/>
  <c r="L1227" i="2" l="1" a="1"/>
  <c r="L1227" i="2" s="1"/>
  <c r="K1228" i="2" s="1" a="1"/>
  <c r="K1228" i="2" s="1"/>
  <c r="J1228" i="2" a="1"/>
  <c r="J1228" i="2" s="1"/>
  <c r="M1227" i="2" a="1"/>
  <c r="M1227" i="2" s="1"/>
  <c r="N1228" i="2" l="1" a="1"/>
  <c r="N1228" i="2" s="1"/>
  <c r="O1227" i="2" a="1"/>
  <c r="O1227" i="2" s="1"/>
  <c r="P1228" i="2" s="1" a="1"/>
  <c r="P1228" i="2" s="1"/>
  <c r="Q1227" i="2" l="1" a="1"/>
  <c r="Q1227" i="2" s="1"/>
  <c r="W1227" i="2" l="1"/>
  <c r="T1228" i="2"/>
  <c r="U1228" i="2" s="1"/>
  <c r="R1228" i="2" a="1"/>
  <c r="R1228" i="2" s="1"/>
  <c r="S1228" i="2" a="1"/>
  <c r="S1228" i="2" s="1"/>
  <c r="I1228" i="2" l="1" a="1"/>
  <c r="I1228" i="2" s="1"/>
  <c r="V1228" i="2" s="1" a="1"/>
  <c r="V1228" i="2" s="1"/>
  <c r="L1228" i="2" l="1" a="1"/>
  <c r="L1228" i="2" s="1"/>
  <c r="K1229" i="2" s="1" a="1"/>
  <c r="K1229" i="2" s="1"/>
  <c r="J1229" i="2" a="1"/>
  <c r="J1229" i="2" s="1"/>
  <c r="M1228" i="2" l="1" a="1"/>
  <c r="M1228" i="2" s="1"/>
  <c r="N1229" i="2" s="1" a="1"/>
  <c r="N1229" i="2" s="1"/>
  <c r="O1228" i="2" l="1" a="1"/>
  <c r="O1228" i="2" s="1"/>
  <c r="P1229" i="2" s="1" a="1"/>
  <c r="P1229" i="2" s="1"/>
  <c r="Q1228" i="2" l="1" a="1"/>
  <c r="Q1228" i="2" s="1"/>
  <c r="W1228" i="2"/>
  <c r="T1229" i="2"/>
  <c r="U1229" i="2" s="1"/>
  <c r="R1229" i="2" a="1"/>
  <c r="R1229" i="2" s="1"/>
  <c r="S1229" i="2" a="1"/>
  <c r="S1229" i="2" s="1"/>
  <c r="I1229" i="2" l="1" a="1"/>
  <c r="I1229" i="2" s="1"/>
  <c r="V1229" i="2" s="1" a="1"/>
  <c r="V1229" i="2" s="1"/>
  <c r="L1229" i="2" l="1" a="1"/>
  <c r="L1229" i="2" s="1"/>
  <c r="K1230" i="2" s="1" a="1"/>
  <c r="K1230" i="2" s="1"/>
  <c r="J1230" i="2" a="1"/>
  <c r="J1230" i="2" s="1"/>
  <c r="M1229" i="2" a="1"/>
  <c r="M1229" i="2" s="1"/>
  <c r="N1230" i="2" l="1" a="1"/>
  <c r="N1230" i="2" s="1"/>
  <c r="O1229" i="2" a="1"/>
  <c r="O1229" i="2" s="1"/>
  <c r="P1230" i="2" s="1" a="1"/>
  <c r="P1230" i="2" s="1"/>
  <c r="Q1229" i="2" l="1" a="1"/>
  <c r="Q1229" i="2" s="1"/>
  <c r="W1229" i="2" l="1"/>
  <c r="T1230" i="2"/>
  <c r="U1230" i="2" s="1"/>
  <c r="R1230" i="2" a="1"/>
  <c r="R1230" i="2" s="1"/>
  <c r="S1230" i="2" a="1"/>
  <c r="S1230" i="2" s="1"/>
  <c r="I1230" i="2" l="1" a="1"/>
  <c r="I1230" i="2" s="1"/>
  <c r="V1230" i="2" s="1" a="1"/>
  <c r="V1230" i="2" s="1"/>
  <c r="L1230" i="2" l="1" a="1"/>
  <c r="L1230" i="2" s="1"/>
  <c r="K1231" i="2" s="1" a="1"/>
  <c r="K1231" i="2" s="1"/>
  <c r="J1231" i="2" a="1"/>
  <c r="J1231" i="2" s="1"/>
  <c r="M1230" i="2" a="1"/>
  <c r="M1230" i="2" s="1"/>
  <c r="N1231" i="2" l="1" a="1"/>
  <c r="N1231" i="2" s="1"/>
  <c r="O1230" i="2" a="1"/>
  <c r="O1230" i="2" s="1"/>
  <c r="P1231" i="2" s="1" a="1"/>
  <c r="P1231" i="2" s="1"/>
  <c r="Q1230" i="2" l="1" a="1"/>
  <c r="Q1230" i="2" s="1"/>
  <c r="W1230" i="2" l="1"/>
  <c r="T1231" i="2"/>
  <c r="U1231" i="2" s="1"/>
  <c r="R1231" i="2" a="1"/>
  <c r="R1231" i="2" s="1"/>
  <c r="S1231" i="2" a="1"/>
  <c r="S1231" i="2" s="1"/>
  <c r="I1231" i="2" l="1" a="1"/>
  <c r="I1231" i="2" s="1"/>
  <c r="V1231" i="2" s="1" a="1"/>
  <c r="V1231" i="2" s="1"/>
  <c r="L1231" i="2" l="1" a="1"/>
  <c r="L1231" i="2" s="1"/>
  <c r="K1232" i="2" s="1" a="1"/>
  <c r="K1232" i="2" s="1"/>
  <c r="J1232" i="2" a="1"/>
  <c r="J1232" i="2" s="1"/>
  <c r="M1231" i="2" l="1" a="1"/>
  <c r="M1231" i="2" s="1"/>
  <c r="N1232" i="2" s="1" a="1"/>
  <c r="N1232" i="2" s="1"/>
  <c r="O1231" i="2" l="1" a="1"/>
  <c r="O1231" i="2" s="1"/>
  <c r="P1232" i="2" s="1" a="1"/>
  <c r="P1232" i="2" s="1"/>
  <c r="Q1231" i="2" l="1" a="1"/>
  <c r="Q1231" i="2" s="1"/>
  <c r="T1232" i="2" s="1"/>
  <c r="U1232" i="2" s="1"/>
  <c r="W1231" i="2"/>
  <c r="S1232" i="2" l="1" a="1"/>
  <c r="S1232" i="2" s="1"/>
  <c r="I1232" i="2" s="1" a="1"/>
  <c r="I1232" i="2" s="1"/>
  <c r="R1232" i="2" a="1"/>
  <c r="R1232" i="2" s="1"/>
  <c r="V1232" i="2" l="1" a="1"/>
  <c r="V1232" i="2" s="1"/>
  <c r="L1232" i="2" a="1"/>
  <c r="L1232" i="2" s="1"/>
  <c r="K1233" i="2" s="1" a="1"/>
  <c r="K1233" i="2" s="1"/>
  <c r="J1233" i="2" a="1"/>
  <c r="J1233" i="2" s="1"/>
  <c r="M1232" i="2" l="1" a="1"/>
  <c r="M1232" i="2" s="1"/>
  <c r="N1233" i="2" s="1" a="1"/>
  <c r="N1233" i="2" s="1"/>
  <c r="O1232" i="2" l="1" a="1"/>
  <c r="O1232" i="2" s="1"/>
  <c r="P1233" i="2" s="1" a="1"/>
  <c r="P1233" i="2" s="1"/>
  <c r="Q1232" i="2" l="1" a="1"/>
  <c r="Q1232" i="2" s="1"/>
  <c r="W1232" i="2"/>
  <c r="T1233" i="2"/>
  <c r="U1233" i="2" s="1"/>
  <c r="R1233" i="2" a="1"/>
  <c r="R1233" i="2" s="1"/>
  <c r="S1233" i="2" a="1"/>
  <c r="S1233" i="2" s="1"/>
  <c r="I1233" i="2" l="1" a="1"/>
  <c r="I1233" i="2" s="1"/>
  <c r="V1233" i="2" s="1" a="1"/>
  <c r="V1233" i="2" s="1"/>
  <c r="L1233" i="2" l="1" a="1"/>
  <c r="L1233" i="2" s="1"/>
  <c r="K1234" i="2" s="1" a="1"/>
  <c r="K1234" i="2" s="1"/>
  <c r="J1234" i="2" a="1"/>
  <c r="J1234" i="2" s="1"/>
  <c r="M1233" i="2" a="1"/>
  <c r="M1233" i="2" s="1"/>
  <c r="N1234" i="2" l="1" a="1"/>
  <c r="N1234" i="2" s="1"/>
  <c r="O1233" i="2" a="1"/>
  <c r="O1233" i="2" s="1"/>
  <c r="P1234" i="2" s="1" a="1"/>
  <c r="P1234" i="2" s="1"/>
  <c r="Q1233" i="2" l="1" a="1"/>
  <c r="Q1233" i="2" s="1"/>
  <c r="T1234" i="2" s="1"/>
  <c r="U1234" i="2" s="1"/>
  <c r="W1233" i="2"/>
  <c r="S1234" i="2" l="1" a="1"/>
  <c r="S1234" i="2" s="1"/>
  <c r="I1234" i="2" s="1" a="1"/>
  <c r="I1234" i="2" s="1"/>
  <c r="R1234" i="2" a="1"/>
  <c r="R1234" i="2" s="1"/>
  <c r="V1234" i="2" l="1" a="1"/>
  <c r="V1234" i="2" s="1"/>
  <c r="L1234" i="2" a="1"/>
  <c r="L1234" i="2" s="1"/>
  <c r="K1235" i="2" s="1" a="1"/>
  <c r="K1235" i="2" s="1"/>
  <c r="J1235" i="2" a="1"/>
  <c r="J1235" i="2" s="1"/>
  <c r="M1234" i="2" l="1" a="1"/>
  <c r="M1234" i="2" s="1"/>
  <c r="O1234" i="2" s="1" a="1"/>
  <c r="O1234" i="2" s="1"/>
  <c r="P1235" i="2" s="1" a="1"/>
  <c r="P1235" i="2" s="1"/>
  <c r="N1235" i="2" l="1" a="1"/>
  <c r="N1235" i="2" s="1"/>
  <c r="Q1234" i="2" a="1"/>
  <c r="Q1234" i="2" s="1"/>
  <c r="T1235" i="2" s="1"/>
  <c r="U1235" i="2" s="1"/>
  <c r="W1234" i="2"/>
  <c r="S1235" i="2" l="1" a="1"/>
  <c r="S1235" i="2" s="1"/>
  <c r="I1235" i="2" s="1" a="1"/>
  <c r="I1235" i="2" s="1"/>
  <c r="R1235" i="2" a="1"/>
  <c r="R1235" i="2" s="1"/>
  <c r="V1235" i="2" l="1" a="1"/>
  <c r="V1235" i="2" s="1"/>
  <c r="L1235" i="2" a="1"/>
  <c r="L1235" i="2" s="1"/>
  <c r="K1236" i="2" s="1" a="1"/>
  <c r="K1236" i="2" s="1"/>
  <c r="J1236" i="2" a="1"/>
  <c r="J1236" i="2" s="1"/>
  <c r="M1235" i="2" l="1" a="1"/>
  <c r="M1235" i="2" s="1"/>
  <c r="O1235" i="2" s="1" a="1"/>
  <c r="O1235" i="2" s="1"/>
  <c r="P1236" i="2" s="1" a="1"/>
  <c r="P1236" i="2" s="1"/>
  <c r="N1236" i="2" l="1" a="1"/>
  <c r="N1236" i="2" s="1"/>
  <c r="Q1235" i="2" a="1"/>
  <c r="Q1235" i="2" s="1"/>
  <c r="T1236" i="2" s="1"/>
  <c r="U1236" i="2" s="1"/>
  <c r="W1235" i="2"/>
  <c r="S1236" i="2" l="1" a="1"/>
  <c r="S1236" i="2" s="1"/>
  <c r="I1236" i="2" s="1" a="1"/>
  <c r="I1236" i="2" s="1"/>
  <c r="R1236" i="2" a="1"/>
  <c r="R1236" i="2" s="1"/>
  <c r="V1236" i="2" l="1" a="1"/>
  <c r="V1236" i="2" s="1"/>
  <c r="L1236" i="2" a="1"/>
  <c r="L1236" i="2" s="1"/>
  <c r="K1237" i="2" s="1" a="1"/>
  <c r="K1237" i="2" s="1"/>
  <c r="J1237" i="2" a="1"/>
  <c r="J1237" i="2" s="1"/>
  <c r="M1236" i="2" l="1" a="1"/>
  <c r="M1236" i="2" s="1"/>
  <c r="O1236" i="2" s="1" a="1"/>
  <c r="O1236" i="2" s="1"/>
  <c r="P1237" i="2" s="1" a="1"/>
  <c r="P1237" i="2" s="1"/>
  <c r="W1236" i="2"/>
  <c r="N1237" i="2" l="1" a="1"/>
  <c r="N1237" i="2" s="1"/>
  <c r="Q1236" i="2" a="1"/>
  <c r="Q1236" i="2" s="1"/>
  <c r="T1237" i="2" l="1"/>
  <c r="U1237" i="2" s="1"/>
  <c r="R1237" i="2" a="1"/>
  <c r="R1237" i="2" s="1"/>
  <c r="S1237" i="2" a="1"/>
  <c r="S1237" i="2" s="1"/>
  <c r="I1237" i="2" l="1" a="1"/>
  <c r="I1237" i="2" s="1"/>
  <c r="V1237" i="2" s="1" a="1"/>
  <c r="V1237" i="2" s="1"/>
  <c r="W1237" i="2" l="1"/>
  <c r="L1237" i="2" a="1"/>
  <c r="L1237" i="2" s="1"/>
  <c r="K1238" i="2" s="1" a="1"/>
  <c r="K1238" i="2" s="1"/>
  <c r="J1238" i="2" a="1"/>
  <c r="J1238" i="2" s="1"/>
  <c r="M1237" i="2" l="1" a="1"/>
  <c r="M1237" i="2" s="1"/>
  <c r="O1237" i="2" s="1" a="1"/>
  <c r="O1237" i="2" s="1"/>
  <c r="P1238" i="2" s="1" a="1"/>
  <c r="P1238" i="2" s="1"/>
  <c r="N1238" i="2" l="1" a="1"/>
  <c r="N1238" i="2" s="1"/>
  <c r="Q1237" i="2" a="1"/>
  <c r="Q1237" i="2" s="1"/>
  <c r="T1238" i="2" s="1"/>
  <c r="U1238" i="2" s="1"/>
  <c r="S1238" i="2" l="1" a="1"/>
  <c r="S1238" i="2" s="1"/>
  <c r="R1238" i="2" a="1"/>
  <c r="R1238" i="2" s="1"/>
  <c r="I1238" i="2" l="1" a="1"/>
  <c r="I1238" i="2" s="1"/>
  <c r="V1238" i="2" s="1" a="1"/>
  <c r="V1238" i="2" s="1"/>
  <c r="J1239" i="2" l="1" a="1"/>
  <c r="J1239" i="2" s="1"/>
  <c r="L1238" i="2" a="1"/>
  <c r="L1238" i="2" s="1"/>
  <c r="K1239" i="2" s="1" a="1"/>
  <c r="K1239" i="2" s="1"/>
  <c r="M1238" i="2" l="1" a="1"/>
  <c r="M1238" i="2" s="1"/>
  <c r="O1238" i="2" s="1" a="1"/>
  <c r="O1238" i="2" s="1"/>
  <c r="P1239" i="2" s="1" a="1"/>
  <c r="P1239" i="2" s="1"/>
  <c r="W1238" i="2"/>
  <c r="Q1238" i="2" l="1" a="1"/>
  <c r="Q1238" i="2" s="1"/>
  <c r="T1239" i="2" s="1"/>
  <c r="U1239" i="2" s="1"/>
  <c r="N1239" i="2" a="1"/>
  <c r="N1239" i="2" s="1"/>
  <c r="R1239" i="2" l="1" a="1"/>
  <c r="R1239" i="2" s="1"/>
  <c r="S1239" i="2" a="1"/>
  <c r="S1239" i="2" s="1"/>
  <c r="I1239" i="2" s="1" a="1"/>
  <c r="I1239" i="2" s="1"/>
  <c r="V1239" i="2" l="1" a="1"/>
  <c r="V1239" i="2" s="1"/>
  <c r="W1239" i="2" s="1"/>
  <c r="J1240" i="2" a="1"/>
  <c r="J1240" i="2" s="1"/>
  <c r="L1239" i="2" a="1"/>
  <c r="L1239" i="2" s="1"/>
  <c r="K1240" i="2" s="1" a="1"/>
  <c r="K1240" i="2" s="1"/>
  <c r="M1239" i="2" l="1" a="1"/>
  <c r="M1239" i="2" s="1"/>
  <c r="O1239" i="2" s="1" a="1"/>
  <c r="O1239" i="2" s="1"/>
  <c r="P1240" i="2" s="1" a="1"/>
  <c r="P1240" i="2" s="1"/>
  <c r="Q1239" i="2" l="1" a="1"/>
  <c r="Q1239" i="2" s="1"/>
  <c r="T1240" i="2" s="1"/>
  <c r="U1240" i="2" s="1"/>
  <c r="N1240" i="2" a="1"/>
  <c r="N1240" i="2" s="1"/>
  <c r="R1240" i="2" l="1" a="1"/>
  <c r="R1240" i="2" s="1"/>
  <c r="S1240" i="2" a="1"/>
  <c r="S1240" i="2" s="1"/>
  <c r="I1240" i="2" s="1" a="1"/>
  <c r="I1240" i="2" s="1"/>
  <c r="L1240" i="2" s="1" a="1"/>
  <c r="L1240" i="2" s="1"/>
  <c r="K1241" i="2" s="1" a="1"/>
  <c r="K1241" i="2" s="1"/>
  <c r="J1241" i="2" l="1" a="1"/>
  <c r="J1241" i="2" s="1"/>
  <c r="V1240" i="2" a="1"/>
  <c r="V1240" i="2" s="1"/>
  <c r="W1240" i="2" s="1"/>
  <c r="M1240" i="2" a="1"/>
  <c r="M1240" i="2" s="1"/>
  <c r="O1240" i="2" s="1" a="1"/>
  <c r="O1240" i="2" s="1"/>
  <c r="P1241" i="2" s="1" a="1"/>
  <c r="P1241" i="2" s="1"/>
  <c r="N1241" i="2" l="1" a="1"/>
  <c r="N1241" i="2" s="1"/>
  <c r="Q1240" i="2" a="1"/>
  <c r="Q1240" i="2" s="1"/>
  <c r="T1241" i="2" s="1"/>
  <c r="U1241" i="2" s="1"/>
  <c r="S1241" i="2" l="1" a="1"/>
  <c r="S1241" i="2" s="1"/>
  <c r="I1241" i="2" s="1" a="1"/>
  <c r="I1241" i="2" s="1"/>
  <c r="R1241" i="2" a="1"/>
  <c r="R1241" i="2" s="1"/>
  <c r="V1241" i="2" l="1" a="1"/>
  <c r="V1241" i="2" s="1"/>
  <c r="L1241" i="2" a="1"/>
  <c r="L1241" i="2" s="1"/>
  <c r="K1242" i="2" s="1" a="1"/>
  <c r="K1242" i="2" s="1"/>
  <c r="J1242" i="2" a="1"/>
  <c r="J1242" i="2" s="1"/>
  <c r="M1241" i="2" a="1"/>
  <c r="M1241" i="2" s="1"/>
  <c r="N1242" i="2" l="1" a="1"/>
  <c r="N1242" i="2" s="1"/>
  <c r="O1241" i="2" a="1"/>
  <c r="O1241" i="2" s="1"/>
  <c r="P1242" i="2" s="1" a="1"/>
  <c r="P1242" i="2" s="1"/>
  <c r="Q1241" i="2" l="1" a="1"/>
  <c r="Q1241" i="2" s="1"/>
  <c r="W1241" i="2" l="1"/>
  <c r="T1242" i="2"/>
  <c r="U1242" i="2" s="1"/>
  <c r="R1242" i="2" a="1"/>
  <c r="R1242" i="2" s="1"/>
  <c r="S1242" i="2" a="1"/>
  <c r="S1242" i="2" s="1"/>
  <c r="I1242" i="2" l="1" a="1"/>
  <c r="I1242" i="2" s="1"/>
  <c r="V1242" i="2" s="1" a="1"/>
  <c r="V1242" i="2" s="1"/>
  <c r="L1242" i="2" l="1" a="1"/>
  <c r="L1242" i="2" s="1"/>
  <c r="K1243" i="2" s="1" a="1"/>
  <c r="K1243" i="2" s="1"/>
  <c r="J1243" i="2" a="1"/>
  <c r="J1243" i="2" s="1"/>
  <c r="M1242" i="2" l="1" a="1"/>
  <c r="M1242" i="2" s="1"/>
  <c r="N1243" i="2" s="1" a="1"/>
  <c r="N1243" i="2" s="1"/>
  <c r="W1242" i="2"/>
  <c r="O1242" i="2" l="1" a="1"/>
  <c r="O1242" i="2" s="1"/>
  <c r="P1243" i="2" s="1" a="1"/>
  <c r="P1243" i="2" s="1"/>
  <c r="Q1242" i="2" l="1" a="1"/>
  <c r="Q1242" i="2" s="1"/>
  <c r="T1243" i="2" s="1"/>
  <c r="U1243" i="2" s="1"/>
  <c r="R1243" i="2" l="1" a="1"/>
  <c r="R1243" i="2" s="1"/>
  <c r="S1243" i="2" a="1"/>
  <c r="S1243" i="2" s="1"/>
  <c r="I1243" i="2" s="1" a="1"/>
  <c r="I1243" i="2" s="1"/>
  <c r="V1243" i="2" s="1" a="1"/>
  <c r="V1243" i="2" s="1"/>
  <c r="J1244" i="2" l="1" a="1"/>
  <c r="J1244" i="2" s="1"/>
  <c r="L1243" i="2" a="1"/>
  <c r="L1243" i="2" s="1"/>
  <c r="K1244" i="2" l="1" a="1"/>
  <c r="K1244" i="2" s="1"/>
  <c r="M1243" i="2" a="1"/>
  <c r="M1243" i="2" s="1"/>
  <c r="W1243" i="2"/>
  <c r="O1243" i="2" l="1" a="1"/>
  <c r="O1243" i="2" s="1"/>
  <c r="P1244" i="2" s="1" a="1"/>
  <c r="P1244" i="2" s="1"/>
  <c r="N1244" i="2" a="1"/>
  <c r="N1244" i="2" s="1"/>
  <c r="Q1243" i="2" l="1" a="1"/>
  <c r="Q1243" i="2" s="1"/>
  <c r="T1244" i="2" l="1"/>
  <c r="U1244" i="2" s="1"/>
  <c r="S1244" i="2" a="1"/>
  <c r="S1244" i="2" s="1"/>
  <c r="I1244" i="2" s="1" a="1"/>
  <c r="I1244" i="2" s="1"/>
  <c r="R1244" i="2" a="1"/>
  <c r="R1244" i="2" s="1"/>
  <c r="V1244" i="2" l="1" a="1"/>
  <c r="V1244" i="2" s="1"/>
  <c r="J1245" i="2" a="1"/>
  <c r="J1245" i="2" s="1"/>
  <c r="L1244" i="2" a="1"/>
  <c r="L1244" i="2" s="1"/>
  <c r="K1245" i="2" l="1" a="1"/>
  <c r="K1245" i="2" s="1"/>
  <c r="M1244" i="2" a="1"/>
  <c r="M1244" i="2" s="1"/>
  <c r="W1244" i="2"/>
  <c r="N1245" i="2" l="1" a="1"/>
  <c r="N1245" i="2" s="1"/>
  <c r="O1244" i="2" a="1"/>
  <c r="O1244" i="2" s="1"/>
  <c r="P1245" i="2" s="1" a="1"/>
  <c r="P1245" i="2" s="1"/>
  <c r="Q1244" i="2" l="1" a="1"/>
  <c r="Q1244" i="2" s="1"/>
  <c r="T1245" i="2" l="1"/>
  <c r="U1245" i="2" s="1"/>
  <c r="S1245" i="2" a="1"/>
  <c r="S1245" i="2" s="1"/>
  <c r="R1245" i="2" a="1"/>
  <c r="R1245" i="2" s="1"/>
  <c r="I1245" i="2" l="1" a="1"/>
  <c r="I1245" i="2" s="1"/>
  <c r="V1245" i="2" s="1" a="1"/>
  <c r="V1245" i="2" s="1"/>
  <c r="W1245" i="2" s="1"/>
  <c r="L1245" i="2" l="1" a="1"/>
  <c r="L1245" i="2" s="1"/>
  <c r="K1246" i="2" s="1" a="1"/>
  <c r="K1246" i="2" s="1"/>
  <c r="J1246" i="2" a="1"/>
  <c r="J1246" i="2" s="1"/>
  <c r="M1245" i="2" a="1"/>
  <c r="M1245" i="2" s="1"/>
  <c r="O1245" i="2" l="1" a="1"/>
  <c r="O1245" i="2" s="1"/>
  <c r="P1246" i="2" s="1" a="1"/>
  <c r="P1246" i="2" s="1"/>
  <c r="N1246" i="2" a="1"/>
  <c r="N1246" i="2" s="1"/>
  <c r="Q1245" i="2" l="1" a="1"/>
  <c r="Q1245" i="2" s="1"/>
  <c r="T1246" i="2" s="1"/>
  <c r="U1246" i="2" s="1"/>
  <c r="R1246" i="2" l="1" a="1"/>
  <c r="R1246" i="2" s="1"/>
  <c r="S1246" i="2" a="1"/>
  <c r="S1246" i="2" s="1"/>
  <c r="I1246" i="2" s="1" a="1"/>
  <c r="I1246" i="2" s="1"/>
  <c r="V1246" i="2" s="1" a="1"/>
  <c r="V1246" i="2" s="1"/>
  <c r="J1247" i="2" l="1" a="1"/>
  <c r="J1247" i="2" s="1"/>
  <c r="L1246" i="2" a="1"/>
  <c r="L1246" i="2" s="1"/>
  <c r="K1247" i="2" s="1" a="1"/>
  <c r="K1247" i="2" s="1"/>
  <c r="W1246" i="2"/>
  <c r="M1246" i="2" l="1" a="1"/>
  <c r="M1246" i="2" s="1"/>
  <c r="N1247" i="2" l="1" a="1"/>
  <c r="N1247" i="2" s="1"/>
  <c r="O1246" i="2" a="1"/>
  <c r="O1246" i="2" s="1"/>
  <c r="P1247" i="2" s="1" a="1"/>
  <c r="P1247" i="2" s="1"/>
  <c r="Q1246" i="2" l="1" a="1"/>
  <c r="Q1246" i="2" s="1"/>
  <c r="T1247" i="2" l="1"/>
  <c r="U1247" i="2" s="1"/>
  <c r="R1247" i="2" a="1"/>
  <c r="R1247" i="2" s="1"/>
  <c r="S1247" i="2" a="1"/>
  <c r="S1247" i="2" s="1"/>
  <c r="I1247" i="2" s="1" a="1"/>
  <c r="I1247" i="2" s="1"/>
  <c r="V1247" i="2" l="1" a="1"/>
  <c r="V1247" i="2" s="1"/>
  <c r="W1247" i="2" s="1"/>
  <c r="L1247" i="2" a="1"/>
  <c r="L1247" i="2" s="1"/>
  <c r="K1248" i="2" s="1" a="1"/>
  <c r="K1248" i="2" s="1"/>
  <c r="J1248" i="2" a="1"/>
  <c r="J1248" i="2" s="1"/>
  <c r="M1247" i="2" a="1"/>
  <c r="M1247" i="2" s="1"/>
  <c r="N1248" i="2" l="1" a="1"/>
  <c r="N1248" i="2" s="1"/>
  <c r="O1247" i="2" a="1"/>
  <c r="O1247" i="2" s="1"/>
  <c r="P1248" i="2" s="1" a="1"/>
  <c r="P1248" i="2" s="1"/>
  <c r="Q1247" i="2" l="1" a="1"/>
  <c r="Q1247" i="2" s="1"/>
  <c r="R1248" i="2" s="1" a="1"/>
  <c r="R1248" i="2" s="1"/>
  <c r="S1248" i="2" l="1" a="1"/>
  <c r="S1248" i="2" s="1"/>
  <c r="I1248" i="2" s="1" a="1"/>
  <c r="I1248" i="2" s="1"/>
  <c r="J1249" i="2" s="1" a="1"/>
  <c r="J1249" i="2" s="1"/>
  <c r="T1248" i="2"/>
  <c r="U1248" i="2" s="1"/>
  <c r="V1248" i="2" l="1" a="1"/>
  <c r="V1248" i="2" s="1"/>
  <c r="W1248" i="2" s="1"/>
  <c r="L1248" i="2" a="1"/>
  <c r="L1248" i="2" s="1"/>
  <c r="K1249" i="2" s="1" a="1"/>
  <c r="K1249" i="2" s="1"/>
  <c r="M1248" i="2" l="1" a="1"/>
  <c r="M1248" i="2" s="1"/>
  <c r="O1248" i="2" s="1" a="1"/>
  <c r="O1248" i="2" s="1"/>
  <c r="N1249" i="2" l="1" a="1"/>
  <c r="N1249" i="2" s="1"/>
  <c r="P1249" i="2" a="1"/>
  <c r="P1249" i="2" s="1"/>
  <c r="Q1248" i="2" a="1"/>
  <c r="Q1248" i="2" s="1"/>
  <c r="T1249" i="2" l="1"/>
  <c r="U1249" i="2" s="1"/>
  <c r="R1249" i="2" a="1"/>
  <c r="R1249" i="2" s="1"/>
  <c r="S1249" i="2" a="1"/>
  <c r="S1249" i="2" s="1"/>
  <c r="I1249" i="2" l="1" a="1"/>
  <c r="I1249" i="2" s="1"/>
  <c r="V1249" i="2" s="1" a="1"/>
  <c r="V1249" i="2" s="1"/>
  <c r="J1250" i="2" l="1" a="1"/>
  <c r="J1250" i="2" s="1"/>
  <c r="L1249" i="2" a="1"/>
  <c r="L1249" i="2" s="1"/>
  <c r="K1250" i="2" s="1" a="1"/>
  <c r="K1250" i="2" s="1"/>
  <c r="W1249" i="2"/>
  <c r="M1249" i="2" l="1" a="1"/>
  <c r="M1249" i="2" s="1"/>
  <c r="N1250" i="2" s="1" a="1"/>
  <c r="N1250" i="2" s="1"/>
  <c r="O1249" i="2" l="1" a="1"/>
  <c r="O1249" i="2" s="1"/>
  <c r="P1250" i="2" s="1" a="1"/>
  <c r="P1250" i="2" s="1"/>
  <c r="Q1249" i="2" l="1" a="1"/>
  <c r="Q1249" i="2" s="1"/>
  <c r="S1250" i="2" l="1" a="1"/>
  <c r="S1250" i="2" s="1"/>
  <c r="I1250" i="2" s="1" a="1"/>
  <c r="I1250" i="2" s="1"/>
  <c r="T1250" i="2"/>
  <c r="U1250" i="2" s="1"/>
  <c r="R1250" i="2" a="1"/>
  <c r="R1250" i="2" s="1"/>
  <c r="V1250" i="2" l="1" a="1"/>
  <c r="V1250" i="2" s="1"/>
  <c r="W1250" i="2" s="1"/>
  <c r="J1251" i="2" a="1"/>
  <c r="J1251" i="2" s="1"/>
  <c r="L1250" i="2" a="1"/>
  <c r="L1250" i="2" s="1"/>
  <c r="K1251" i="2" s="1" a="1"/>
  <c r="K1251" i="2" s="1"/>
  <c r="M1250" i="2" l="1" a="1"/>
  <c r="M1250" i="2" s="1"/>
  <c r="O1250" i="2" l="1" a="1"/>
  <c r="O1250" i="2" s="1"/>
  <c r="P1251" i="2" s="1" a="1"/>
  <c r="P1251" i="2" s="1"/>
  <c r="N1251" i="2" a="1"/>
  <c r="N1251" i="2" s="1"/>
  <c r="Q1250" i="2" l="1" a="1"/>
  <c r="Q1250" i="2" s="1"/>
  <c r="S1251" i="2" l="1" a="1"/>
  <c r="S1251" i="2" s="1"/>
  <c r="I1251" i="2" s="1" a="1"/>
  <c r="I1251" i="2" s="1"/>
  <c r="T1251" i="2"/>
  <c r="U1251" i="2" s="1"/>
  <c r="R1251" i="2" a="1"/>
  <c r="R1251" i="2" s="1"/>
  <c r="V1251" i="2" l="1" a="1"/>
  <c r="V1251" i="2" s="1"/>
  <c r="W1251" i="2" s="1"/>
  <c r="J1252" i="2" a="1"/>
  <c r="J1252" i="2" s="1"/>
  <c r="L1251" i="2" a="1"/>
  <c r="L1251" i="2" s="1"/>
  <c r="K1252" i="2" s="1" a="1"/>
  <c r="K1252" i="2" s="1"/>
  <c r="M1251" i="2" l="1" a="1"/>
  <c r="M1251" i="2" s="1"/>
  <c r="O1251" i="2" l="1" a="1"/>
  <c r="O1251" i="2" s="1"/>
  <c r="P1252" i="2" s="1" a="1"/>
  <c r="P1252" i="2" s="1"/>
  <c r="N1252" i="2" a="1"/>
  <c r="N1252" i="2" s="1"/>
  <c r="Q1251" i="2" a="1"/>
  <c r="Q1251" i="2" s="1"/>
  <c r="T1252" i="2" l="1"/>
  <c r="U1252" i="2" s="1"/>
  <c r="S1252" i="2" a="1"/>
  <c r="S1252" i="2" s="1"/>
  <c r="R1252" i="2" a="1"/>
  <c r="R1252" i="2" s="1"/>
  <c r="I1252" i="2" l="1" a="1"/>
  <c r="I1252" i="2" s="1"/>
  <c r="V1252" i="2" s="1" a="1"/>
  <c r="V1252" i="2" s="1"/>
  <c r="W1252" i="2" s="1"/>
  <c r="L1252" i="2" l="1" a="1"/>
  <c r="L1252" i="2" s="1"/>
  <c r="K1253" i="2" s="1" a="1"/>
  <c r="K1253" i="2" s="1"/>
  <c r="J1253" i="2" a="1"/>
  <c r="J1253" i="2" s="1"/>
  <c r="M1252" i="2" l="1" a="1"/>
  <c r="M1252" i="2" s="1"/>
  <c r="O1252" i="2" a="1"/>
  <c r="O1252" i="2" s="1"/>
  <c r="P1253" i="2" s="1" a="1"/>
  <c r="P1253" i="2" s="1"/>
  <c r="N1253" i="2" a="1"/>
  <c r="N1253" i="2" s="1"/>
  <c r="Q1252" i="2" l="1" a="1"/>
  <c r="Q1252" i="2" s="1"/>
  <c r="T1253" i="2" s="1"/>
  <c r="U1253" i="2" s="1"/>
  <c r="R1253" i="2" l="1" a="1"/>
  <c r="R1253" i="2" s="1"/>
  <c r="S1253" i="2" a="1"/>
  <c r="S1253" i="2" s="1"/>
  <c r="I1253" i="2" s="1" a="1"/>
  <c r="I1253" i="2" s="1"/>
  <c r="J1254" i="2" s="1" a="1"/>
  <c r="J1254" i="2" s="1"/>
  <c r="L1253" i="2" l="1" a="1"/>
  <c r="L1253" i="2" s="1"/>
  <c r="K1254" i="2" s="1" a="1"/>
  <c r="K1254" i="2" s="1"/>
  <c r="V1253" i="2" a="1"/>
  <c r="V1253" i="2" s="1"/>
  <c r="W1253" i="2" s="1"/>
  <c r="M1253" i="2" a="1"/>
  <c r="M1253" i="2" s="1"/>
  <c r="O1253" i="2" s="1" a="1"/>
  <c r="O1253" i="2" s="1"/>
  <c r="P1254" i="2" s="1" a="1"/>
  <c r="P1254" i="2" s="1"/>
  <c r="Q1253" i="2" l="1" a="1"/>
  <c r="Q1253" i="2" s="1"/>
  <c r="T1254" i="2" s="1"/>
  <c r="U1254" i="2" s="1"/>
  <c r="N1254" i="2" a="1"/>
  <c r="N1254" i="2" s="1"/>
  <c r="S1254" i="2" l="1" a="1"/>
  <c r="S1254" i="2" s="1"/>
  <c r="I1254" i="2" s="1" a="1"/>
  <c r="I1254" i="2" s="1"/>
  <c r="R1254" i="2" a="1"/>
  <c r="R1254" i="2" s="1"/>
  <c r="V1254" i="2" l="1" a="1"/>
  <c r="V1254" i="2" s="1"/>
  <c r="W1254" i="2" s="1"/>
  <c r="L1254" i="2" a="1"/>
  <c r="L1254" i="2" s="1"/>
  <c r="K1255" i="2" s="1" a="1"/>
  <c r="K1255" i="2" s="1"/>
  <c r="J1255" i="2" a="1"/>
  <c r="J1255" i="2" s="1"/>
  <c r="M1254" i="2" l="1" a="1"/>
  <c r="M1254" i="2" s="1"/>
  <c r="N1255" i="2" l="1" a="1"/>
  <c r="N1255" i="2" s="1"/>
  <c r="O1254" i="2" a="1"/>
  <c r="O1254" i="2" s="1"/>
  <c r="P1255" i="2" s="1" a="1"/>
  <c r="P1255" i="2" s="1"/>
  <c r="Q1254" i="2" l="1" a="1"/>
  <c r="Q1254" i="2" s="1"/>
  <c r="T1255" i="2" l="1"/>
  <c r="U1255" i="2" s="1"/>
  <c r="S1255" i="2" a="1"/>
  <c r="S1255" i="2" s="1"/>
  <c r="R1255" i="2" a="1"/>
  <c r="R1255" i="2" s="1"/>
  <c r="I1255" i="2" l="1" a="1"/>
  <c r="I1255" i="2" s="1"/>
  <c r="V1255" i="2" s="1" a="1"/>
  <c r="V1255" i="2" s="1"/>
  <c r="W1255" i="2" s="1"/>
  <c r="L1255" i="2" l="1" a="1"/>
  <c r="L1255" i="2" s="1"/>
  <c r="K1256" i="2" s="1" a="1"/>
  <c r="K1256" i="2" s="1"/>
  <c r="J1256" i="2" a="1"/>
  <c r="J1256" i="2" s="1"/>
  <c r="M1255" i="2" a="1"/>
  <c r="M1255" i="2" s="1"/>
  <c r="O1255" i="2" l="1" a="1"/>
  <c r="O1255" i="2" s="1"/>
  <c r="P1256" i="2" s="1" a="1"/>
  <c r="P1256" i="2" s="1"/>
  <c r="N1256" i="2" a="1"/>
  <c r="N1256" i="2" s="1"/>
  <c r="Q1255" i="2" l="1" a="1"/>
  <c r="Q1255" i="2" s="1"/>
  <c r="T1256" i="2" s="1"/>
  <c r="U1256" i="2" s="1"/>
  <c r="S1256" i="2" l="1" a="1"/>
  <c r="S1256" i="2" s="1"/>
  <c r="R1256" i="2" a="1"/>
  <c r="R1256" i="2" s="1"/>
  <c r="I1256" i="2" a="1"/>
  <c r="I1256" i="2" s="1"/>
  <c r="V1256" i="2" s="1" a="1"/>
  <c r="V1256" i="2" s="1"/>
  <c r="W1256" i="2" s="1"/>
  <c r="L1256" i="2" l="1" a="1"/>
  <c r="L1256" i="2" s="1"/>
  <c r="K1257" i="2" s="1" a="1"/>
  <c r="K1257" i="2" s="1"/>
  <c r="J1257" i="2" a="1"/>
  <c r="J1257" i="2" s="1"/>
  <c r="M1256" i="2" l="1" a="1"/>
  <c r="M1256" i="2" s="1"/>
  <c r="O1256" i="2" s="1" a="1"/>
  <c r="O1256" i="2" s="1"/>
  <c r="N1257" i="2" l="1" a="1"/>
  <c r="N1257" i="2" s="1"/>
  <c r="P1257" i="2" a="1"/>
  <c r="P1257" i="2" s="1"/>
  <c r="Q1256" i="2" a="1"/>
  <c r="Q1256" i="2" s="1"/>
  <c r="S1257" i="2" s="1" a="1"/>
  <c r="S1257" i="2" s="1"/>
  <c r="I1257" i="2" s="1" a="1"/>
  <c r="I1257" i="2" s="1"/>
  <c r="R1257" i="2" l="1" a="1"/>
  <c r="R1257" i="2" s="1"/>
  <c r="T1257" i="2"/>
  <c r="U1257" i="2" s="1"/>
  <c r="V1257" i="2" a="1"/>
  <c r="V1257" i="2" s="1"/>
  <c r="L1257" i="2" a="1"/>
  <c r="L1257" i="2" s="1"/>
  <c r="J1258" i="2" a="1"/>
  <c r="J1258" i="2" s="1"/>
  <c r="K1258" i="2" l="1" a="1"/>
  <c r="K1258" i="2" s="1"/>
  <c r="M1257" i="2" a="1"/>
  <c r="M1257" i="2" s="1"/>
  <c r="W1257" i="2"/>
  <c r="N1258" i="2" l="1" a="1"/>
  <c r="N1258" i="2" s="1"/>
  <c r="O1257" i="2" a="1"/>
  <c r="O1257" i="2" s="1"/>
  <c r="P1258" i="2" s="1" a="1"/>
  <c r="P1258" i="2" s="1"/>
  <c r="Q1257" i="2" l="1" a="1"/>
  <c r="Q1257" i="2" s="1"/>
  <c r="T1258" i="2" l="1"/>
  <c r="U1258" i="2" s="1"/>
  <c r="S1258" i="2" a="1"/>
  <c r="S1258" i="2" s="1"/>
  <c r="R1258" i="2" a="1"/>
  <c r="R1258" i="2" s="1"/>
  <c r="I1258" i="2" l="1" a="1"/>
  <c r="I1258" i="2" s="1"/>
  <c r="V1258" i="2" s="1" a="1"/>
  <c r="V1258" i="2" s="1"/>
  <c r="W1258" i="2" s="1"/>
  <c r="J1259" i="2" l="1" a="1"/>
  <c r="J1259" i="2" s="1"/>
  <c r="L1258" i="2" a="1"/>
  <c r="L1258" i="2" s="1"/>
  <c r="K1259" i="2" s="1" a="1"/>
  <c r="K1259" i="2" s="1"/>
  <c r="M1258" i="2" l="1" a="1"/>
  <c r="M1258" i="2" s="1"/>
  <c r="N1259" i="2" l="1" a="1"/>
  <c r="N1259" i="2" s="1"/>
  <c r="O1258" i="2" a="1"/>
  <c r="O1258" i="2" s="1"/>
  <c r="P1259" i="2" s="1" a="1"/>
  <c r="P1259" i="2" s="1"/>
  <c r="Q1258" i="2" l="1" a="1"/>
  <c r="Q1258" i="2" s="1"/>
  <c r="S1259" i="2" l="1" a="1"/>
  <c r="S1259" i="2" s="1"/>
  <c r="I1259" i="2" s="1" a="1"/>
  <c r="I1259" i="2" s="1"/>
  <c r="R1259" i="2" a="1"/>
  <c r="R1259" i="2" s="1"/>
  <c r="T1259" i="2"/>
  <c r="U1259" i="2" s="1"/>
  <c r="V1259" i="2" l="1" a="1"/>
  <c r="V1259" i="2" s="1"/>
  <c r="W1259" i="2" s="1"/>
  <c r="L1259" i="2" a="1"/>
  <c r="L1259" i="2" s="1"/>
  <c r="K1260" i="2" s="1" a="1"/>
  <c r="K1260" i="2" s="1"/>
  <c r="J1260" i="2" a="1"/>
  <c r="J1260" i="2" s="1"/>
  <c r="M1259" i="2" l="1" a="1"/>
  <c r="M1259" i="2" s="1"/>
  <c r="O1259" i="2" s="1" a="1"/>
  <c r="O1259" i="2" s="1"/>
  <c r="P1260" i="2" s="1" a="1"/>
  <c r="P1260" i="2" s="1"/>
  <c r="N1260" i="2" l="1" a="1"/>
  <c r="N1260" i="2" s="1"/>
  <c r="Q1259" i="2" a="1"/>
  <c r="Q1259" i="2" s="1"/>
  <c r="T1260" i="2" s="1"/>
  <c r="U1260" i="2" s="1"/>
  <c r="S1260" i="2" l="1" a="1"/>
  <c r="S1260" i="2" s="1"/>
  <c r="R1260" i="2" a="1"/>
  <c r="R1260" i="2" s="1"/>
  <c r="I1260" i="2" a="1"/>
  <c r="I1260" i="2" s="1"/>
  <c r="V1260" i="2" s="1" a="1"/>
  <c r="V1260" i="2" s="1"/>
  <c r="W1260" i="2" s="1"/>
  <c r="L1260" i="2" l="1" a="1"/>
  <c r="L1260" i="2" s="1"/>
  <c r="K1261" i="2" s="1" a="1"/>
  <c r="K1261" i="2" s="1"/>
  <c r="J1261" i="2" a="1"/>
  <c r="J1261" i="2" s="1"/>
  <c r="M1260" i="2" l="1" a="1"/>
  <c r="M1260" i="2" s="1"/>
  <c r="N1261" i="2" s="1" a="1"/>
  <c r="N1261" i="2" s="1"/>
  <c r="O1260" i="2" l="1" a="1"/>
  <c r="O1260" i="2" s="1"/>
  <c r="P1261" i="2" s="1" a="1"/>
  <c r="P1261" i="2" s="1"/>
  <c r="Q1260" i="2" l="1" a="1"/>
  <c r="Q1260" i="2" s="1"/>
  <c r="T1261" i="2" s="1"/>
  <c r="U1261" i="2" s="1"/>
  <c r="S1261" i="2" a="1"/>
  <c r="S1261" i="2" s="1"/>
  <c r="I1261" i="2" s="1" a="1"/>
  <c r="I1261" i="2" s="1"/>
  <c r="R1261" i="2" a="1"/>
  <c r="R1261" i="2" s="1"/>
  <c r="L1261" i="2" l="1" a="1"/>
  <c r="L1261" i="2" s="1"/>
  <c r="K1262" i="2" s="1" a="1"/>
  <c r="K1262" i="2" s="1"/>
  <c r="V1261" i="2" a="1"/>
  <c r="V1261" i="2" s="1"/>
  <c r="W1261" i="2" s="1"/>
  <c r="J1262" i="2" a="1"/>
  <c r="J1262" i="2" s="1"/>
  <c r="M1261" i="2" a="1"/>
  <c r="M1261" i="2" s="1"/>
  <c r="N1262" i="2" s="1" a="1"/>
  <c r="N1262" i="2" s="1"/>
  <c r="O1261" i="2" l="1" a="1"/>
  <c r="O1261" i="2" s="1"/>
  <c r="P1262" i="2" s="1" a="1"/>
  <c r="P1262" i="2" s="1"/>
  <c r="Q1261" i="2" l="1" a="1"/>
  <c r="Q1261" i="2" s="1"/>
  <c r="T1262" i="2" s="1"/>
  <c r="U1262" i="2" s="1"/>
  <c r="S1262" i="2" l="1" a="1"/>
  <c r="S1262" i="2" s="1"/>
  <c r="I1262" i="2" s="1" a="1"/>
  <c r="I1262" i="2" s="1"/>
  <c r="R1262" i="2" a="1"/>
  <c r="R1262" i="2" s="1"/>
  <c r="V1262" i="2" l="1" a="1"/>
  <c r="V1262" i="2" s="1"/>
  <c r="J1263" i="2" a="1"/>
  <c r="J1263" i="2" s="1"/>
  <c r="L1262" i="2" a="1"/>
  <c r="L1262" i="2" s="1"/>
  <c r="K1263" i="2" s="1" a="1"/>
  <c r="K1263" i="2" s="1"/>
  <c r="M1262" i="2" l="1" a="1"/>
  <c r="M1262" i="2" s="1"/>
  <c r="N1263" i="2" s="1" a="1"/>
  <c r="N1263" i="2" s="1"/>
  <c r="W1262" i="2"/>
  <c r="O1262" i="2" l="1" a="1"/>
  <c r="O1262" i="2" s="1"/>
  <c r="P1263" i="2" s="1" a="1"/>
  <c r="P1263" i="2" s="1"/>
  <c r="Q1262" i="2" l="1" a="1"/>
  <c r="Q1262" i="2" s="1"/>
  <c r="T1263" i="2" s="1"/>
  <c r="U1263" i="2" s="1"/>
  <c r="S1263" i="2" l="1" a="1"/>
  <c r="S1263" i="2" s="1"/>
  <c r="I1263" i="2" s="1" a="1"/>
  <c r="I1263" i="2" s="1"/>
  <c r="J1264" i="2" s="1" a="1"/>
  <c r="J1264" i="2" s="1"/>
  <c r="R1263" i="2" a="1"/>
  <c r="R1263" i="2" s="1"/>
  <c r="L1263" i="2" l="1" a="1"/>
  <c r="L1263" i="2" s="1"/>
  <c r="K1264" i="2" s="1" a="1"/>
  <c r="K1264" i="2" s="1"/>
  <c r="V1263" i="2" a="1"/>
  <c r="V1263" i="2" s="1"/>
  <c r="M1263" i="2" a="1"/>
  <c r="M1263" i="2" s="1"/>
  <c r="N1264" i="2" s="1" a="1"/>
  <c r="N1264" i="2" s="1"/>
  <c r="W1263" i="2"/>
  <c r="O1263" i="2" l="1" a="1"/>
  <c r="O1263" i="2" s="1"/>
  <c r="P1264" i="2" s="1" a="1"/>
  <c r="P1264" i="2" s="1"/>
  <c r="Q1263" i="2" l="1" a="1"/>
  <c r="Q1263" i="2" s="1"/>
  <c r="T1264" i="2" s="1"/>
  <c r="U1264" i="2" s="1"/>
  <c r="S1264" i="2" l="1" a="1"/>
  <c r="S1264" i="2" s="1"/>
  <c r="I1264" i="2" s="1" a="1"/>
  <c r="I1264" i="2" s="1"/>
  <c r="J1265" i="2" s="1" a="1"/>
  <c r="J1265" i="2" s="1"/>
  <c r="R1264" i="2" a="1"/>
  <c r="R1264" i="2" s="1"/>
  <c r="L1264" i="2" l="1" a="1"/>
  <c r="L1264" i="2" s="1"/>
  <c r="K1265" i="2" s="1" a="1"/>
  <c r="K1265" i="2" s="1"/>
  <c r="V1264" i="2" a="1"/>
  <c r="V1264" i="2" s="1"/>
  <c r="W1264" i="2" s="1"/>
  <c r="M1264" i="2" l="1" a="1"/>
  <c r="M1264" i="2" s="1"/>
  <c r="O1264" i="2" s="1" a="1"/>
  <c r="O1264" i="2" s="1"/>
  <c r="P1265" i="2" s="1" a="1"/>
  <c r="P1265" i="2" s="1"/>
  <c r="N1265" i="2" l="1" a="1"/>
  <c r="N1265" i="2" s="1"/>
  <c r="Q1264" i="2" a="1"/>
  <c r="Q1264" i="2" s="1"/>
  <c r="T1265" i="2" s="1"/>
  <c r="U1265" i="2" s="1"/>
  <c r="S1265" i="2" l="1" a="1"/>
  <c r="S1265" i="2" s="1"/>
  <c r="I1265" i="2" s="1" a="1"/>
  <c r="I1265" i="2" s="1"/>
  <c r="R1265" i="2" a="1"/>
  <c r="R1265" i="2" s="1"/>
  <c r="V1265" i="2" l="1" a="1"/>
  <c r="V1265" i="2" s="1"/>
  <c r="W1265" i="2" s="1"/>
  <c r="J1266" i="2" a="1"/>
  <c r="J1266" i="2" s="1"/>
  <c r="L1265" i="2" a="1"/>
  <c r="L1265" i="2" s="1"/>
  <c r="K1266" i="2" s="1" a="1"/>
  <c r="K1266" i="2" s="1"/>
  <c r="M1265" i="2" l="1" a="1"/>
  <c r="M1265" i="2" s="1"/>
  <c r="O1265" i="2" s="1" a="1"/>
  <c r="O1265" i="2" s="1"/>
  <c r="P1266" i="2" s="1" a="1"/>
  <c r="P1266" i="2" s="1"/>
  <c r="N1266" i="2" l="1" a="1"/>
  <c r="N1266" i="2" s="1"/>
  <c r="Q1265" i="2" a="1"/>
  <c r="Q1265" i="2" s="1"/>
  <c r="S1266" i="2" s="1" a="1"/>
  <c r="S1266" i="2" s="1"/>
  <c r="I1266" i="2" s="1" a="1"/>
  <c r="I1266" i="2" s="1"/>
  <c r="T1266" i="2" l="1"/>
  <c r="U1266" i="2" s="1"/>
  <c r="R1266" i="2" a="1"/>
  <c r="R1266" i="2" s="1"/>
  <c r="L1266" i="2" s="1" a="1"/>
  <c r="L1266" i="2" s="1"/>
  <c r="J1267" i="2" a="1"/>
  <c r="J1267" i="2" s="1"/>
  <c r="V1266" i="2" a="1"/>
  <c r="V1266" i="2" s="1"/>
  <c r="K1267" i="2" l="1" a="1"/>
  <c r="K1267" i="2" s="1"/>
  <c r="M1266" i="2" a="1"/>
  <c r="M1266" i="2" s="1"/>
  <c r="W1266" i="2"/>
  <c r="O1266" i="2" l="1" a="1"/>
  <c r="O1266" i="2" s="1"/>
  <c r="P1267" i="2" s="1" a="1"/>
  <c r="P1267" i="2" s="1"/>
  <c r="N1267" i="2" a="1"/>
  <c r="N1267" i="2" s="1"/>
  <c r="Q1266" i="2" l="1" a="1"/>
  <c r="Q1266" i="2" s="1"/>
  <c r="T1267" i="2" l="1"/>
  <c r="U1267" i="2" s="1"/>
  <c r="S1267" i="2" a="1"/>
  <c r="S1267" i="2" s="1"/>
  <c r="R1267" i="2" a="1"/>
  <c r="R1267" i="2" s="1"/>
  <c r="I1267" i="2" l="1" a="1"/>
  <c r="I1267" i="2" s="1"/>
  <c r="V1267" i="2" s="1" a="1"/>
  <c r="V1267" i="2" s="1"/>
  <c r="W1267" i="2" s="1"/>
  <c r="L1267" i="2" l="1" a="1"/>
  <c r="L1267" i="2" s="1"/>
  <c r="K1268" i="2" s="1" a="1"/>
  <c r="K1268" i="2" s="1"/>
  <c r="J1268" i="2" a="1"/>
  <c r="J1268" i="2" s="1"/>
  <c r="M1267" i="2" a="1"/>
  <c r="M1267" i="2" s="1"/>
  <c r="N1268" i="2" l="1" a="1"/>
  <c r="N1268" i="2" s="1"/>
  <c r="O1267" i="2" a="1"/>
  <c r="O1267" i="2" s="1"/>
  <c r="P1268" i="2" s="1" a="1"/>
  <c r="P1268" i="2" s="1"/>
  <c r="Q1267" i="2" l="1" a="1"/>
  <c r="Q1267" i="2" s="1"/>
  <c r="T1268" i="2"/>
  <c r="U1268" i="2" s="1"/>
  <c r="S1268" i="2" a="1"/>
  <c r="S1268" i="2" s="1"/>
  <c r="R1268" i="2" a="1"/>
  <c r="R1268" i="2" s="1"/>
  <c r="I1268" i="2" l="1" a="1"/>
  <c r="I1268" i="2" s="1"/>
  <c r="V1268" i="2" s="1" a="1"/>
  <c r="V1268" i="2" s="1"/>
  <c r="L1268" i="2" l="1" a="1"/>
  <c r="L1268" i="2" s="1"/>
  <c r="K1269" i="2" s="1" a="1"/>
  <c r="K1269" i="2" s="1"/>
  <c r="J1269" i="2" a="1"/>
  <c r="J1269" i="2" s="1"/>
  <c r="M1268" i="2" a="1"/>
  <c r="M1268" i="2" s="1"/>
  <c r="W1268" i="2"/>
  <c r="N1269" i="2" l="1" a="1"/>
  <c r="N1269" i="2" s="1"/>
  <c r="O1268" i="2" a="1"/>
  <c r="O1268" i="2" s="1"/>
  <c r="P1269" i="2" s="1" a="1"/>
  <c r="P1269" i="2" s="1"/>
  <c r="Q1268" i="2" l="1" a="1"/>
  <c r="Q1268" i="2" s="1"/>
  <c r="T1269" i="2" l="1"/>
  <c r="U1269" i="2" s="1"/>
  <c r="S1269" i="2" a="1"/>
  <c r="S1269" i="2" s="1"/>
  <c r="I1269" i="2" s="1" a="1"/>
  <c r="I1269" i="2" s="1"/>
  <c r="R1269" i="2" a="1"/>
  <c r="R1269" i="2" s="1"/>
  <c r="V1269" i="2" l="1" a="1"/>
  <c r="V1269" i="2" s="1"/>
  <c r="W1269" i="2" s="1"/>
  <c r="L1269" i="2" a="1"/>
  <c r="L1269" i="2" s="1"/>
  <c r="K1270" i="2" s="1" a="1"/>
  <c r="K1270" i="2" s="1"/>
  <c r="J1270" i="2" a="1"/>
  <c r="J1270" i="2" s="1"/>
  <c r="M1269" i="2" l="1" a="1"/>
  <c r="M1269" i="2" s="1"/>
  <c r="O1269" i="2" l="1" a="1"/>
  <c r="O1269" i="2" s="1"/>
  <c r="P1270" i="2" s="1" a="1"/>
  <c r="P1270" i="2" s="1"/>
  <c r="N1270" i="2" a="1"/>
  <c r="N1270" i="2" s="1"/>
  <c r="Q1269" i="2" a="1"/>
  <c r="Q1269" i="2" s="1"/>
  <c r="R1270" i="2" l="1" a="1"/>
  <c r="R1270" i="2" s="1"/>
  <c r="T1270" i="2"/>
  <c r="U1270" i="2" s="1"/>
  <c r="S1270" i="2" a="1"/>
  <c r="S1270" i="2" s="1"/>
  <c r="I1270" i="2" s="1" a="1"/>
  <c r="I1270" i="2" s="1"/>
  <c r="V1270" i="2" l="1" a="1"/>
  <c r="V1270" i="2" s="1"/>
  <c r="L1270" i="2" a="1"/>
  <c r="L1270" i="2" s="1"/>
  <c r="M1270" i="2" s="1" a="1"/>
  <c r="M1270" i="2" s="1"/>
  <c r="J1271" i="2" a="1"/>
  <c r="J1271" i="2" s="1"/>
  <c r="K1271" i="2" l="1" a="1"/>
  <c r="K1271" i="2" s="1"/>
  <c r="N1271" i="2" a="1"/>
  <c r="N1271" i="2" s="1"/>
  <c r="O1270" i="2" a="1"/>
  <c r="O1270" i="2" s="1"/>
  <c r="P1271" i="2" s="1" a="1"/>
  <c r="P1271" i="2" s="1"/>
  <c r="W1270" i="2"/>
  <c r="Q1270" i="2" l="1" a="1"/>
  <c r="Q1270" i="2" s="1"/>
  <c r="T1271" i="2" l="1"/>
  <c r="U1271" i="2" s="1"/>
  <c r="R1271" i="2" a="1"/>
  <c r="R1271" i="2" s="1"/>
  <c r="S1271" i="2" a="1"/>
  <c r="S1271" i="2" s="1"/>
  <c r="I1271" i="2" s="1" a="1"/>
  <c r="I1271" i="2" s="1"/>
  <c r="V1271" i="2" s="1" a="1"/>
  <c r="V1271" i="2" s="1"/>
  <c r="J1272" i="2" l="1" a="1"/>
  <c r="J1272" i="2" s="1"/>
  <c r="L1271" i="2" a="1"/>
  <c r="L1271" i="2" s="1"/>
  <c r="K1272" i="2" l="1" a="1"/>
  <c r="K1272" i="2" s="1"/>
  <c r="M1271" i="2" a="1"/>
  <c r="M1271" i="2" s="1"/>
  <c r="W1271" i="2"/>
  <c r="O1271" i="2" l="1" a="1"/>
  <c r="O1271" i="2" s="1"/>
  <c r="P1272" i="2" s="1" a="1"/>
  <c r="P1272" i="2" s="1"/>
  <c r="N1272" i="2" a="1"/>
  <c r="N1272" i="2" s="1"/>
  <c r="Q1271" i="2" l="1" a="1"/>
  <c r="Q1271" i="2" s="1"/>
  <c r="T1272" i="2" s="1"/>
  <c r="U1272" i="2" s="1"/>
  <c r="S1272" i="2" l="1" a="1"/>
  <c r="S1272" i="2" s="1"/>
  <c r="I1272" i="2" s="1" a="1"/>
  <c r="I1272" i="2" s="1"/>
  <c r="J1273" i="2" s="1" a="1"/>
  <c r="J1273" i="2" s="1"/>
  <c r="R1272" i="2" a="1"/>
  <c r="R1272" i="2" s="1"/>
  <c r="L1272" i="2" l="1" a="1"/>
  <c r="L1272" i="2" s="1"/>
  <c r="K1273" i="2" s="1" a="1"/>
  <c r="K1273" i="2" s="1"/>
  <c r="V1272" i="2" a="1"/>
  <c r="V1272" i="2" s="1"/>
  <c r="W1272" i="2" s="1"/>
  <c r="M1272" i="2" l="1" a="1"/>
  <c r="M1272" i="2" s="1"/>
  <c r="O1272" i="2" s="1" a="1"/>
  <c r="O1272" i="2" s="1"/>
  <c r="P1273" i="2" s="1" a="1"/>
  <c r="P1273" i="2" s="1"/>
  <c r="N1273" i="2" l="1" a="1"/>
  <c r="N1273" i="2" s="1"/>
  <c r="Q1272" i="2" a="1"/>
  <c r="Q1272" i="2" s="1"/>
  <c r="T1273" i="2" l="1"/>
  <c r="U1273" i="2" s="1"/>
  <c r="S1273" i="2" a="1"/>
  <c r="S1273" i="2" s="1"/>
  <c r="I1273" i="2" s="1" a="1"/>
  <c r="I1273" i="2" s="1"/>
  <c r="R1273" i="2" a="1"/>
  <c r="R1273" i="2" s="1"/>
  <c r="V1273" i="2" l="1" a="1"/>
  <c r="V1273" i="2" s="1"/>
  <c r="W1273" i="2" s="1"/>
  <c r="L1273" i="2" a="1"/>
  <c r="L1273" i="2" s="1"/>
  <c r="K1274" i="2" s="1" a="1"/>
  <c r="K1274" i="2" s="1"/>
  <c r="J1274" i="2" a="1"/>
  <c r="J1274" i="2" s="1"/>
  <c r="M1273" i="2" l="1" a="1"/>
  <c r="M1273" i="2" s="1"/>
  <c r="O1273" i="2" l="1" a="1"/>
  <c r="O1273" i="2" s="1"/>
  <c r="P1274" i="2" s="1" a="1"/>
  <c r="P1274" i="2" s="1"/>
  <c r="N1274" i="2" a="1"/>
  <c r="N1274" i="2" s="1"/>
  <c r="Q1273" i="2" a="1"/>
  <c r="Q1273" i="2" s="1"/>
  <c r="T1274" i="2" l="1"/>
  <c r="U1274" i="2" s="1"/>
  <c r="S1274" i="2" a="1"/>
  <c r="S1274" i="2" s="1"/>
  <c r="R1274" i="2" a="1"/>
  <c r="R1274" i="2" s="1"/>
  <c r="I1274" i="2" l="1" a="1"/>
  <c r="I1274" i="2" s="1"/>
  <c r="V1274" i="2" s="1" a="1"/>
  <c r="V1274" i="2" s="1"/>
  <c r="W1274" i="2" s="1"/>
  <c r="L1274" i="2" l="1" a="1"/>
  <c r="L1274" i="2" s="1"/>
  <c r="K1275" i="2" s="1" a="1"/>
  <c r="K1275" i="2" s="1"/>
  <c r="J1275" i="2" a="1"/>
  <c r="J1275" i="2" s="1"/>
  <c r="M1274" i="2" a="1"/>
  <c r="M1274" i="2" s="1"/>
  <c r="N1275" i="2" l="1" a="1"/>
  <c r="N1275" i="2" s="1"/>
  <c r="O1274" i="2" a="1"/>
  <c r="O1274" i="2" s="1"/>
  <c r="P1275" i="2" s="1" a="1"/>
  <c r="P1275" i="2" s="1"/>
  <c r="Q1274" i="2" l="1" a="1"/>
  <c r="Q1274" i="2" s="1"/>
  <c r="T1275" i="2" l="1"/>
  <c r="U1275" i="2" s="1"/>
  <c r="S1275" i="2" a="1"/>
  <c r="S1275" i="2" s="1"/>
  <c r="R1275" i="2" a="1"/>
  <c r="R1275" i="2" s="1"/>
  <c r="I1275" i="2" l="1" a="1"/>
  <c r="I1275" i="2" s="1"/>
  <c r="V1275" i="2" s="1" a="1"/>
  <c r="V1275" i="2" s="1"/>
  <c r="W1275" i="2" s="1"/>
  <c r="L1275" i="2" l="1" a="1"/>
  <c r="L1275" i="2" s="1"/>
  <c r="K1276" i="2" s="1" a="1"/>
  <c r="K1276" i="2" s="1"/>
  <c r="J1276" i="2" a="1"/>
  <c r="J1276" i="2" s="1"/>
  <c r="M1275" i="2" a="1"/>
  <c r="M1275" i="2" s="1"/>
  <c r="N1276" i="2" l="1" a="1"/>
  <c r="N1276" i="2" s="1"/>
  <c r="O1275" i="2" a="1"/>
  <c r="O1275" i="2" s="1"/>
  <c r="P1276" i="2" s="1" a="1"/>
  <c r="P1276" i="2" s="1"/>
  <c r="Q1275" i="2" l="1" a="1"/>
  <c r="Q1275" i="2" s="1"/>
  <c r="R1276" i="2" s="1" a="1"/>
  <c r="R1276" i="2" s="1"/>
  <c r="T1276" i="2" l="1"/>
  <c r="U1276" i="2" s="1"/>
  <c r="S1276" i="2" a="1"/>
  <c r="S1276" i="2" s="1"/>
  <c r="I1276" i="2" s="1" a="1"/>
  <c r="I1276" i="2" s="1"/>
  <c r="V1276" i="2" s="1" a="1"/>
  <c r="V1276" i="2" s="1"/>
  <c r="L1276" i="2" l="1" a="1"/>
  <c r="L1276" i="2" s="1"/>
  <c r="K1277" i="2" s="1" a="1"/>
  <c r="K1277" i="2" s="1"/>
  <c r="J1277" i="2" a="1"/>
  <c r="J1277" i="2" s="1"/>
  <c r="M1276" i="2" a="1"/>
  <c r="M1276" i="2" s="1"/>
  <c r="W1276" i="2"/>
  <c r="N1277" i="2" l="1" a="1"/>
  <c r="N1277" i="2" s="1"/>
  <c r="O1276" i="2" a="1"/>
  <c r="O1276" i="2" s="1"/>
  <c r="P1277" i="2" s="1" a="1"/>
  <c r="P1277" i="2" s="1"/>
  <c r="Q1276" i="2" l="1" a="1"/>
  <c r="Q1276" i="2" s="1"/>
  <c r="T1277" i="2" l="1"/>
  <c r="U1277" i="2" s="1"/>
  <c r="S1277" i="2" a="1"/>
  <c r="S1277" i="2" s="1"/>
  <c r="R1277" i="2" a="1"/>
  <c r="R1277" i="2" s="1"/>
  <c r="I1277" i="2" l="1" a="1"/>
  <c r="I1277" i="2" s="1"/>
  <c r="V1277" i="2" s="1" a="1"/>
  <c r="V1277" i="2" s="1"/>
  <c r="W1277" i="2" s="1"/>
  <c r="L1277" i="2" l="1" a="1"/>
  <c r="L1277" i="2" s="1"/>
  <c r="K1278" i="2" s="1" a="1"/>
  <c r="K1278" i="2" s="1"/>
  <c r="J1278" i="2" a="1"/>
  <c r="J1278" i="2" s="1"/>
  <c r="M1277" i="2" l="1" a="1"/>
  <c r="M1277" i="2" s="1"/>
  <c r="N1278" i="2" s="1" a="1"/>
  <c r="N1278" i="2" s="1"/>
  <c r="O1277" i="2" l="1" a="1"/>
  <c r="O1277" i="2" s="1"/>
  <c r="P1278" i="2" s="1" a="1"/>
  <c r="P1278" i="2" s="1"/>
  <c r="Q1277" i="2" l="1" a="1"/>
  <c r="Q1277" i="2" s="1"/>
  <c r="T1278" i="2" s="1"/>
  <c r="U1278" i="2" s="1"/>
  <c r="R1278" i="2" l="1" a="1"/>
  <c r="R1278" i="2" s="1"/>
  <c r="S1278" i="2" a="1"/>
  <c r="S1278" i="2" s="1"/>
  <c r="I1278" i="2" s="1" a="1"/>
  <c r="I1278" i="2" s="1"/>
  <c r="J1279" i="2" s="1" a="1"/>
  <c r="J1279" i="2" s="1"/>
  <c r="V1278" i="2" l="1" a="1"/>
  <c r="V1278" i="2" s="1"/>
  <c r="W1278" i="2" s="1"/>
  <c r="L1278" i="2" a="1"/>
  <c r="L1278" i="2" s="1"/>
  <c r="K1279" i="2" s="1" a="1"/>
  <c r="K1279" i="2" s="1"/>
  <c r="M1278" i="2" l="1" a="1"/>
  <c r="M1278" i="2" s="1"/>
  <c r="O1278" i="2" a="1"/>
  <c r="O1278" i="2" s="1"/>
  <c r="P1279" i="2" s="1" a="1"/>
  <c r="P1279" i="2" s="1"/>
  <c r="N1279" i="2" a="1"/>
  <c r="N1279" i="2" s="1"/>
  <c r="Q1278" i="2" l="1" a="1"/>
  <c r="Q1278" i="2" s="1"/>
  <c r="T1279" i="2" s="1"/>
  <c r="U1279" i="2" s="1"/>
  <c r="S1279" i="2" a="1"/>
  <c r="S1279" i="2" s="1"/>
  <c r="I1279" i="2" s="1" a="1"/>
  <c r="I1279" i="2" s="1"/>
  <c r="R1279" i="2" a="1"/>
  <c r="R1279" i="2" s="1"/>
  <c r="L1279" i="2" l="1" a="1"/>
  <c r="L1279" i="2" s="1"/>
  <c r="K1280" i="2" s="1" a="1"/>
  <c r="K1280" i="2" s="1"/>
  <c r="J1280" i="2" a="1"/>
  <c r="J1280" i="2" s="1"/>
  <c r="V1279" i="2" a="1"/>
  <c r="V1279" i="2" s="1"/>
  <c r="M1279" i="2" l="1" a="1"/>
  <c r="M1279" i="2" s="1"/>
  <c r="O1279" i="2" s="1" a="1"/>
  <c r="O1279" i="2" s="1"/>
  <c r="P1280" i="2" s="1" a="1"/>
  <c r="P1280" i="2" s="1"/>
  <c r="W1279" i="2"/>
  <c r="N1280" i="2" l="1" a="1"/>
  <c r="N1280" i="2" s="1"/>
  <c r="Q1279" i="2" a="1"/>
  <c r="Q1279" i="2" s="1"/>
  <c r="R1280" i="2" l="1" a="1"/>
  <c r="R1280" i="2" s="1"/>
  <c r="T1280" i="2"/>
  <c r="U1280" i="2" s="1"/>
  <c r="S1280" i="2" a="1"/>
  <c r="S1280" i="2" s="1"/>
  <c r="I1280" i="2" l="1" a="1"/>
  <c r="I1280" i="2" s="1"/>
  <c r="L1280" i="2" l="1" a="1"/>
  <c r="L1280" i="2" s="1"/>
  <c r="K1281" i="2" s="1" a="1"/>
  <c r="K1281" i="2" s="1"/>
  <c r="M1280" i="2" a="1"/>
  <c r="M1280" i="2" s="1"/>
  <c r="J1281" i="2" a="1"/>
  <c r="J1281" i="2" s="1"/>
  <c r="V1280" i="2" a="1"/>
  <c r="V1280" i="2" s="1"/>
  <c r="W1280" i="2" l="1"/>
  <c r="O1280" i="2" a="1"/>
  <c r="O1280" i="2" s="1"/>
  <c r="P1281" i="2" s="1" a="1"/>
  <c r="P1281" i="2" s="1"/>
  <c r="N1281" i="2" a="1"/>
  <c r="N1281" i="2" s="1"/>
  <c r="Q1280" i="2" l="1" a="1"/>
  <c r="Q1280" i="2" s="1"/>
  <c r="T1281" i="2" s="1"/>
  <c r="U1281" i="2" s="1"/>
  <c r="S1281" i="2" a="1"/>
  <c r="S1281" i="2" s="1"/>
  <c r="R1281" i="2" a="1"/>
  <c r="R1281" i="2" s="1"/>
  <c r="I1281" i="2" l="1" a="1"/>
  <c r="I1281" i="2" s="1"/>
  <c r="V1281" i="2" s="1" a="1"/>
  <c r="V1281" i="2" s="1"/>
  <c r="W1281" i="2" l="1"/>
  <c r="L1281" i="2" a="1"/>
  <c r="L1281" i="2" s="1"/>
  <c r="K1282" i="2" s="1" a="1"/>
  <c r="K1282" i="2" s="1"/>
  <c r="J1282" i="2" a="1"/>
  <c r="J1282" i="2" s="1"/>
  <c r="M1281" i="2" l="1" a="1"/>
  <c r="M1281" i="2" s="1"/>
  <c r="O1281" i="2" s="1" a="1"/>
  <c r="O1281" i="2" s="1"/>
  <c r="P1282" i="2" s="1" a="1"/>
  <c r="P1282" i="2" s="1"/>
  <c r="Q1281" i="2" l="1" a="1"/>
  <c r="Q1281" i="2" s="1"/>
  <c r="T1282" i="2" s="1"/>
  <c r="U1282" i="2" s="1"/>
  <c r="N1282" i="2" a="1"/>
  <c r="N1282" i="2" s="1"/>
  <c r="R1282" i="2" a="1"/>
  <c r="R1282" i="2" s="1"/>
  <c r="S1282" i="2" a="1"/>
  <c r="S1282" i="2" s="1"/>
  <c r="I1282" i="2" l="1" a="1"/>
  <c r="I1282" i="2" s="1"/>
  <c r="L1282" i="2" l="1" a="1"/>
  <c r="L1282" i="2" s="1"/>
  <c r="K1283" i="2" s="1" a="1"/>
  <c r="K1283" i="2" s="1"/>
  <c r="J1283" i="2" a="1"/>
  <c r="J1283" i="2" s="1"/>
  <c r="V1282" i="2" a="1"/>
  <c r="V1282" i="2" s="1"/>
  <c r="M1282" i="2" l="1" a="1"/>
  <c r="M1282" i="2" s="1"/>
  <c r="O1282" i="2" s="1" a="1"/>
  <c r="O1282" i="2" s="1"/>
  <c r="W1282" i="2"/>
  <c r="N1283" i="2" l="1" a="1"/>
  <c r="N1283" i="2" s="1"/>
  <c r="P1283" i="2" a="1"/>
  <c r="P1283" i="2" s="1"/>
  <c r="Q1282" i="2" a="1"/>
  <c r="Q1282" i="2" s="1"/>
  <c r="T1283" i="2" s="1"/>
  <c r="U1283" i="2" s="1"/>
  <c r="R1283" i="2" l="1" a="1"/>
  <c r="R1283" i="2" s="1"/>
  <c r="S1283" i="2" a="1"/>
  <c r="S1283" i="2" s="1"/>
  <c r="I1283" i="2" s="1" a="1"/>
  <c r="I1283" i="2" s="1"/>
  <c r="V1283" i="2" s="1" a="1"/>
  <c r="V1283" i="2" s="1"/>
  <c r="J1284" i="2" l="1" a="1"/>
  <c r="J1284" i="2" s="1"/>
  <c r="L1283" i="2" a="1"/>
  <c r="L1283" i="2" s="1"/>
  <c r="K1284" i="2" s="1" a="1"/>
  <c r="K1284" i="2" s="1"/>
  <c r="W1283" i="2"/>
  <c r="M1283" i="2" l="1" a="1"/>
  <c r="M1283" i="2" s="1"/>
  <c r="N1284" i="2" s="1" a="1"/>
  <c r="N1284" i="2" s="1"/>
  <c r="O1283" i="2" l="1" a="1"/>
  <c r="O1283" i="2" s="1"/>
  <c r="P1284" i="2" s="1" a="1"/>
  <c r="P1284" i="2" s="1"/>
  <c r="Q1283" i="2" l="1" a="1"/>
  <c r="Q1283" i="2" s="1"/>
  <c r="T1284" i="2" l="1"/>
  <c r="U1284" i="2" s="1"/>
  <c r="R1284" i="2" a="1"/>
  <c r="R1284" i="2" s="1"/>
  <c r="S1284" i="2" a="1"/>
  <c r="S1284" i="2" s="1"/>
  <c r="I1284" i="2" s="1" a="1"/>
  <c r="I1284" i="2" s="1"/>
  <c r="J1285" i="2" s="1" a="1"/>
  <c r="J1285" i="2" s="1"/>
  <c r="V1284" i="2" l="1" a="1"/>
  <c r="V1284" i="2" s="1"/>
  <c r="W1284" i="2" s="1"/>
  <c r="L1284" i="2" a="1"/>
  <c r="L1284" i="2" s="1"/>
  <c r="K1285" i="2" s="1" a="1"/>
  <c r="K1285" i="2" s="1"/>
  <c r="M1284" i="2" l="1" a="1"/>
  <c r="M1284" i="2" s="1"/>
  <c r="N1285" i="2" l="1" a="1"/>
  <c r="N1285" i="2" s="1"/>
  <c r="O1284" i="2" a="1"/>
  <c r="O1284" i="2" s="1"/>
  <c r="Q1284" i="2" l="1" a="1"/>
  <c r="Q1284" i="2" s="1"/>
  <c r="P1285" i="2" a="1"/>
  <c r="P1285" i="2" s="1"/>
  <c r="S1285" i="2" l="1" a="1"/>
  <c r="S1285" i="2" s="1"/>
  <c r="I1285" i="2" s="1" a="1"/>
  <c r="I1285" i="2" s="1"/>
  <c r="J1286" i="2" s="1" a="1"/>
  <c r="J1286" i="2" s="1"/>
  <c r="R1285" i="2" a="1"/>
  <c r="R1285" i="2" s="1"/>
  <c r="T1285" i="2"/>
  <c r="U1285" i="2" s="1"/>
  <c r="V1285" i="2" l="1" a="1"/>
  <c r="V1285" i="2" s="1"/>
  <c r="W1285" i="2" s="1"/>
  <c r="L1285" i="2" a="1"/>
  <c r="L1285" i="2" s="1"/>
  <c r="K1286" i="2" s="1" a="1"/>
  <c r="K1286" i="2" s="1"/>
  <c r="M1285" i="2" l="1" a="1"/>
  <c r="M1285" i="2" s="1"/>
  <c r="O1285" i="2" s="1" a="1"/>
  <c r="O1285" i="2" s="1"/>
  <c r="P1286" i="2" s="1" a="1"/>
  <c r="P1286" i="2" s="1"/>
  <c r="N1286" i="2" l="1" a="1"/>
  <c r="N1286" i="2" s="1"/>
  <c r="Q1285" i="2" a="1"/>
  <c r="Q1285" i="2" s="1"/>
  <c r="T1286" i="2" s="1"/>
  <c r="U1286" i="2" s="1"/>
  <c r="S1286" i="2" l="1" a="1"/>
  <c r="S1286" i="2" s="1"/>
  <c r="R1286" i="2" a="1"/>
  <c r="R1286" i="2" s="1"/>
  <c r="I1286" i="2" a="1"/>
  <c r="I1286" i="2" s="1"/>
  <c r="L1286" i="2" l="1" a="1"/>
  <c r="L1286" i="2" s="1"/>
  <c r="K1287" i="2" s="1" a="1"/>
  <c r="K1287" i="2" s="1"/>
  <c r="J1287" i="2" a="1"/>
  <c r="J1287" i="2" s="1"/>
  <c r="V1286" i="2" a="1"/>
  <c r="V1286" i="2" s="1"/>
  <c r="M1286" i="2" l="1" a="1"/>
  <c r="M1286" i="2" s="1"/>
  <c r="N1287" i="2" s="1" a="1"/>
  <c r="N1287" i="2" s="1"/>
  <c r="W1286" i="2"/>
  <c r="O1286" i="2" l="1" a="1"/>
  <c r="O1286" i="2" s="1"/>
  <c r="P1287" i="2" s="1" a="1"/>
  <c r="P1287" i="2" s="1"/>
  <c r="Q1286" i="2" l="1" a="1"/>
  <c r="Q1286" i="2" s="1"/>
  <c r="T1287" i="2" l="1"/>
  <c r="U1287" i="2" s="1"/>
  <c r="S1287" i="2" a="1"/>
  <c r="S1287" i="2" s="1"/>
  <c r="I1287" i="2" s="1" a="1"/>
  <c r="I1287" i="2" s="1"/>
  <c r="R1287" i="2" a="1"/>
  <c r="R1287" i="2" s="1"/>
  <c r="V1287" i="2" l="1" a="1"/>
  <c r="V1287" i="2" s="1"/>
  <c r="W1287" i="2" s="1"/>
  <c r="L1287" i="2" a="1"/>
  <c r="L1287" i="2" s="1"/>
  <c r="K1288" i="2" s="1" a="1"/>
  <c r="K1288" i="2" s="1"/>
  <c r="J1288" i="2" a="1"/>
  <c r="J1288" i="2" s="1"/>
  <c r="M1287" i="2" l="1" a="1"/>
  <c r="M1287" i="2" s="1"/>
  <c r="O1287" i="2" s="1" a="1"/>
  <c r="O1287" i="2" s="1"/>
  <c r="P1288" i="2" s="1" a="1"/>
  <c r="P1288" i="2" s="1"/>
  <c r="N1288" i="2" a="1"/>
  <c r="N1288" i="2" s="1"/>
  <c r="Q1287" i="2" l="1" a="1"/>
  <c r="Q1287" i="2" s="1"/>
  <c r="S1288" i="2" s="1" a="1"/>
  <c r="S1288" i="2" s="1"/>
  <c r="T1288" i="2"/>
  <c r="U1288" i="2" s="1"/>
  <c r="R1288" i="2" a="1"/>
  <c r="R1288" i="2" s="1"/>
  <c r="I1288" i="2" a="1"/>
  <c r="I1288" i="2" s="1"/>
  <c r="J1289" i="2" l="1" a="1"/>
  <c r="J1289" i="2" s="1"/>
  <c r="L1288" i="2" a="1"/>
  <c r="L1288" i="2" s="1"/>
  <c r="K1289" i="2" s="1" a="1"/>
  <c r="K1289" i="2" s="1"/>
  <c r="V1288" i="2" a="1"/>
  <c r="V1288" i="2" s="1"/>
  <c r="M1288" i="2" l="1" a="1"/>
  <c r="M1288" i="2" s="1"/>
  <c r="N1289" i="2" s="1" a="1"/>
  <c r="N1289" i="2" s="1"/>
  <c r="W1288" i="2"/>
  <c r="O1288" i="2" l="1" a="1"/>
  <c r="O1288" i="2" s="1"/>
  <c r="P1289" i="2" s="1" a="1"/>
  <c r="P1289" i="2" s="1"/>
  <c r="Q1288" i="2" l="1" a="1"/>
  <c r="Q1288" i="2" s="1"/>
  <c r="R1289" i="2" s="1" a="1"/>
  <c r="R1289" i="2" s="1"/>
  <c r="S1289" i="2" l="1" a="1"/>
  <c r="S1289" i="2" s="1"/>
  <c r="I1289" i="2" s="1" a="1"/>
  <c r="I1289" i="2" s="1"/>
  <c r="V1289" i="2" s="1" a="1"/>
  <c r="V1289" i="2" s="1"/>
  <c r="T1289" i="2"/>
  <c r="U1289" i="2" s="1"/>
  <c r="W1289" i="2" l="1"/>
  <c r="L1289" i="2" a="1"/>
  <c r="L1289" i="2" s="1"/>
  <c r="K1290" i="2" s="1" a="1"/>
  <c r="K1290" i="2" s="1"/>
  <c r="J1290" i="2" a="1"/>
  <c r="J1290" i="2" s="1"/>
  <c r="M1289" i="2" a="1"/>
  <c r="M1289" i="2" s="1"/>
  <c r="N1290" i="2" l="1" a="1"/>
  <c r="N1290" i="2" s="1"/>
  <c r="O1289" i="2" a="1"/>
  <c r="O1289" i="2" s="1"/>
  <c r="P1290" i="2" s="1" a="1"/>
  <c r="P1290" i="2" s="1"/>
  <c r="Q1289" i="2" l="1" a="1"/>
  <c r="Q1289" i="2" s="1"/>
  <c r="T1290" i="2" l="1"/>
  <c r="U1290" i="2" s="1"/>
  <c r="R1290" i="2" a="1"/>
  <c r="R1290" i="2" s="1"/>
  <c r="S1290" i="2" a="1"/>
  <c r="S1290" i="2" s="1"/>
  <c r="I1290" i="2" l="1" a="1"/>
  <c r="I1290" i="2" s="1"/>
  <c r="L1290" i="2" l="1" a="1"/>
  <c r="L1290" i="2" s="1"/>
  <c r="K1291" i="2" s="1" a="1"/>
  <c r="K1291" i="2" s="1"/>
  <c r="J1291" i="2" a="1"/>
  <c r="J1291" i="2" s="1"/>
  <c r="M1290" i="2" a="1"/>
  <c r="M1290" i="2" s="1"/>
  <c r="V1290" i="2" a="1"/>
  <c r="V1290" i="2" s="1"/>
  <c r="W1290" i="2" l="1"/>
  <c r="N1291" i="2" a="1"/>
  <c r="N1291" i="2" s="1"/>
  <c r="O1290" i="2" a="1"/>
  <c r="O1290" i="2" s="1"/>
  <c r="P1291" i="2" s="1" a="1"/>
  <c r="P1291" i="2" s="1"/>
  <c r="Q1290" i="2" l="1" a="1"/>
  <c r="Q1290" i="2" s="1"/>
  <c r="R1291" i="2" l="1" a="1"/>
  <c r="R1291" i="2" s="1"/>
  <c r="T1291" i="2"/>
  <c r="U1291" i="2" s="1"/>
  <c r="S1291" i="2" a="1"/>
  <c r="S1291" i="2" s="1"/>
  <c r="I1291" i="2" l="1" a="1"/>
  <c r="I1291" i="2" s="1"/>
  <c r="V1291" i="2" s="1" a="1"/>
  <c r="V1291" i="2" s="1"/>
  <c r="W1291" i="2" l="1"/>
  <c r="L1291" i="2" a="1"/>
  <c r="L1291" i="2" s="1"/>
  <c r="K1292" i="2" s="1" a="1"/>
  <c r="K1292" i="2" s="1"/>
  <c r="J1292" i="2" a="1"/>
  <c r="J1292" i="2" s="1"/>
  <c r="M1291" i="2" l="1" a="1"/>
  <c r="M1291" i="2" s="1"/>
  <c r="N1292" i="2" s="1" a="1"/>
  <c r="N1292" i="2" s="1"/>
  <c r="O1291" i="2" l="1" a="1"/>
  <c r="O1291" i="2" s="1"/>
  <c r="P1292" i="2" s="1" a="1"/>
  <c r="P1292" i="2" s="1"/>
  <c r="Q1291" i="2" l="1" a="1"/>
  <c r="Q1291" i="2" s="1"/>
  <c r="T1292" i="2" s="1"/>
  <c r="U1292" i="2" s="1"/>
  <c r="R1292" i="2" a="1"/>
  <c r="R1292" i="2" s="1"/>
  <c r="S1292" i="2" l="1" a="1"/>
  <c r="S1292" i="2" s="1"/>
  <c r="I1292" i="2" s="1" a="1"/>
  <c r="I1292" i="2" s="1"/>
  <c r="L1292" i="2" s="1" a="1"/>
  <c r="L1292" i="2" s="1"/>
  <c r="V1292" i="2" l="1" a="1"/>
  <c r="V1292" i="2" s="1"/>
  <c r="K1293" i="2" a="1"/>
  <c r="K1293" i="2" s="1"/>
  <c r="M1292" i="2" a="1"/>
  <c r="M1292" i="2" s="1"/>
  <c r="J1293" i="2" a="1"/>
  <c r="J1293" i="2" s="1"/>
  <c r="W1292" i="2"/>
  <c r="N1293" i="2" a="1"/>
  <c r="N1293" i="2" s="1"/>
  <c r="O1292" i="2" a="1"/>
  <c r="O1292" i="2" s="1"/>
  <c r="P1293" i="2" s="1" a="1"/>
  <c r="P1293" i="2" s="1"/>
  <c r="Q1292" i="2" l="1" a="1"/>
  <c r="Q1292" i="2" s="1"/>
  <c r="R1293" i="2" l="1" a="1"/>
  <c r="R1293" i="2" s="1"/>
  <c r="S1293" i="2" a="1"/>
  <c r="S1293" i="2" s="1"/>
  <c r="T1293" i="2"/>
  <c r="U1293" i="2" s="1"/>
  <c r="I1293" i="2" l="1" a="1"/>
  <c r="I1293" i="2" s="1"/>
  <c r="L1293" i="2" l="1" a="1"/>
  <c r="L1293" i="2" s="1"/>
  <c r="K1294" i="2" s="1" a="1"/>
  <c r="K1294" i="2" s="1"/>
  <c r="J1294" i="2" a="1"/>
  <c r="J1294" i="2" s="1"/>
  <c r="V1293" i="2" a="1"/>
  <c r="V1293" i="2" s="1"/>
  <c r="W1293" i="2" s="1"/>
  <c r="M1293" i="2" l="1" a="1"/>
  <c r="M1293" i="2" s="1"/>
  <c r="N1294" i="2" s="1" a="1"/>
  <c r="N1294" i="2" s="1"/>
  <c r="O1293" i="2" l="1" a="1"/>
  <c r="O1293" i="2" s="1"/>
  <c r="P1294" i="2" s="1" a="1"/>
  <c r="P1294" i="2" s="1"/>
  <c r="Q1293" i="2" l="1" a="1"/>
  <c r="Q1293" i="2" s="1"/>
  <c r="T1294" i="2" s="1"/>
  <c r="U1294" i="2" s="1"/>
  <c r="S1294" i="2" l="1" a="1"/>
  <c r="S1294" i="2" s="1"/>
  <c r="I1294" i="2" s="1" a="1"/>
  <c r="I1294" i="2" s="1"/>
  <c r="R1294" i="2" a="1"/>
  <c r="R1294" i="2" s="1"/>
  <c r="L1294" i="2" l="1" a="1"/>
  <c r="L1294" i="2" s="1"/>
  <c r="K1295" i="2" s="1" a="1"/>
  <c r="K1295" i="2" s="1"/>
  <c r="J1295" i="2" a="1"/>
  <c r="J1295" i="2" s="1"/>
  <c r="V1294" i="2" a="1"/>
  <c r="V1294" i="2" s="1"/>
  <c r="M1294" i="2" l="1" a="1"/>
  <c r="M1294" i="2" s="1"/>
  <c r="O1294" i="2" s="1" a="1"/>
  <c r="O1294" i="2" s="1"/>
  <c r="W1294" i="2"/>
  <c r="N1295" i="2" l="1" a="1"/>
  <c r="N1295" i="2" s="1"/>
  <c r="P1295" i="2" a="1"/>
  <c r="P1295" i="2" s="1"/>
  <c r="Q1294" i="2" a="1"/>
  <c r="Q1294" i="2" s="1"/>
  <c r="S1295" i="2" s="1" a="1"/>
  <c r="S1295" i="2" s="1"/>
  <c r="R1295" i="2" l="1" a="1"/>
  <c r="R1295" i="2" s="1"/>
  <c r="T1295" i="2"/>
  <c r="U1295" i="2" s="1"/>
  <c r="I1295" i="2" a="1"/>
  <c r="I1295" i="2" s="1"/>
  <c r="V1295" i="2" s="1" a="1"/>
  <c r="V1295" i="2" s="1"/>
  <c r="W1295" i="2" l="1"/>
  <c r="J1296" i="2" a="1"/>
  <c r="J1296" i="2" s="1"/>
  <c r="L1295" i="2" a="1"/>
  <c r="L1295" i="2" s="1"/>
  <c r="K1296" i="2" s="1" a="1"/>
  <c r="K1296" i="2" s="1"/>
  <c r="M1295" i="2" l="1" a="1"/>
  <c r="M1295" i="2" s="1"/>
  <c r="N1296" i="2" l="1" a="1"/>
  <c r="N1296" i="2" s="1"/>
  <c r="O1295" i="2" a="1"/>
  <c r="O1295" i="2" s="1"/>
  <c r="P1296" i="2" s="1" a="1"/>
  <c r="P1296" i="2" s="1"/>
  <c r="Q1295" i="2" l="1" a="1"/>
  <c r="Q1295" i="2" s="1"/>
  <c r="T1296" i="2" l="1"/>
  <c r="U1296" i="2" s="1"/>
  <c r="S1296" i="2" a="1"/>
  <c r="S1296" i="2" s="1"/>
  <c r="R1296" i="2" a="1"/>
  <c r="R1296" i="2" s="1"/>
  <c r="I1296" i="2" l="1" a="1"/>
  <c r="I1296" i="2" s="1"/>
  <c r="L1296" i="2" l="1" a="1"/>
  <c r="L1296" i="2" s="1"/>
  <c r="K1297" i="2" s="1" a="1"/>
  <c r="K1297" i="2" s="1"/>
  <c r="J1297" i="2" a="1"/>
  <c r="J1297" i="2" s="1"/>
  <c r="V1296" i="2" a="1"/>
  <c r="V1296" i="2" s="1"/>
  <c r="M1296" i="2" l="1" a="1"/>
  <c r="M1296" i="2" s="1"/>
  <c r="O1296" i="2" s="1" a="1"/>
  <c r="O1296" i="2" s="1"/>
  <c r="P1297" i="2" s="1" a="1"/>
  <c r="P1297" i="2" s="1"/>
  <c r="W1296" i="2"/>
  <c r="Q1296" i="2" l="1" a="1"/>
  <c r="Q1296" i="2" s="1"/>
  <c r="T1297" i="2" s="1"/>
  <c r="U1297" i="2" s="1"/>
  <c r="N1297" i="2" a="1"/>
  <c r="N1297" i="2" s="1"/>
  <c r="S1297" i="2" a="1"/>
  <c r="S1297" i="2" s="1"/>
  <c r="R1297" i="2" l="1" a="1"/>
  <c r="R1297" i="2" s="1"/>
  <c r="I1297" i="2" a="1"/>
  <c r="I1297" i="2" s="1"/>
  <c r="V1297" i="2" s="1" a="1"/>
  <c r="V1297" i="2" s="1"/>
  <c r="W1297" i="2" l="1"/>
  <c r="J1298" i="2" a="1"/>
  <c r="J1298" i="2" s="1"/>
  <c r="L1297" i="2" a="1"/>
  <c r="L1297" i="2" s="1"/>
  <c r="K1298" i="2" s="1" a="1"/>
  <c r="K1298" i="2" s="1"/>
  <c r="M1297" i="2" l="1" a="1"/>
  <c r="M1297" i="2" s="1"/>
  <c r="N1298" i="2" l="1" a="1"/>
  <c r="N1298" i="2" s="1"/>
  <c r="O1297" i="2" a="1"/>
  <c r="O1297" i="2" s="1"/>
  <c r="P1298" i="2" s="1" a="1"/>
  <c r="P1298" i="2" s="1"/>
  <c r="Q1297" i="2" l="1" a="1"/>
  <c r="Q1297" i="2" s="1"/>
  <c r="T1298" i="2" l="1"/>
  <c r="U1298" i="2" s="1"/>
  <c r="S1298" i="2" a="1"/>
  <c r="S1298" i="2" s="1"/>
  <c r="R1298" i="2" a="1"/>
  <c r="R1298" i="2" s="1"/>
  <c r="I1298" i="2" l="1" a="1"/>
  <c r="I1298" i="2" s="1"/>
  <c r="V1298" i="2" s="1" a="1"/>
  <c r="V1298" i="2" s="1"/>
  <c r="W1298" i="2" l="1"/>
  <c r="L1298" i="2" a="1"/>
  <c r="L1298" i="2" s="1"/>
  <c r="K1299" i="2" s="1" a="1"/>
  <c r="K1299" i="2" s="1"/>
  <c r="J1299" i="2" a="1"/>
  <c r="J1299" i="2" s="1"/>
  <c r="M1298" i="2" a="1"/>
  <c r="M1298" i="2" s="1"/>
  <c r="N1299" i="2" l="1" a="1"/>
  <c r="N1299" i="2" s="1"/>
  <c r="O1298" i="2" a="1"/>
  <c r="O1298" i="2" s="1"/>
  <c r="P1299" i="2" s="1" a="1"/>
  <c r="P1299" i="2" s="1"/>
  <c r="Q1298" i="2" l="1" a="1"/>
  <c r="Q1298" i="2" s="1"/>
  <c r="T1299" i="2" l="1"/>
  <c r="U1299" i="2" s="1"/>
  <c r="R1299" i="2" a="1"/>
  <c r="R1299" i="2" s="1"/>
  <c r="S1299" i="2" a="1"/>
  <c r="S1299" i="2" s="1"/>
  <c r="I1299" i="2" l="1" a="1"/>
  <c r="I1299" i="2" s="1"/>
  <c r="L1299" i="2" l="1" a="1"/>
  <c r="L1299" i="2" s="1"/>
  <c r="K1300" i="2" s="1" a="1"/>
  <c r="K1300" i="2" s="1"/>
  <c r="J1300" i="2" a="1"/>
  <c r="J1300" i="2" s="1"/>
  <c r="V1299" i="2" a="1"/>
  <c r="V1299" i="2" s="1"/>
  <c r="M1299" i="2" l="1" a="1"/>
  <c r="M1299" i="2" s="1"/>
  <c r="O1299" i="2" s="1" a="1"/>
  <c r="O1299" i="2" s="1"/>
  <c r="P1300" i="2" s="1" a="1"/>
  <c r="P1300" i="2" s="1"/>
  <c r="W1299" i="2"/>
  <c r="N1300" i="2" l="1" a="1"/>
  <c r="N1300" i="2" s="1"/>
  <c r="Q1299" i="2" a="1"/>
  <c r="Q1299" i="2" s="1"/>
  <c r="T1300" i="2" s="1"/>
  <c r="U1300" i="2" s="1"/>
  <c r="S1300" i="2" l="1" a="1"/>
  <c r="S1300" i="2" s="1"/>
  <c r="I1300" i="2" s="1" a="1"/>
  <c r="I1300" i="2" s="1"/>
  <c r="R1300" i="2" a="1"/>
  <c r="R1300" i="2" s="1"/>
  <c r="L1300" i="2" l="1" a="1"/>
  <c r="L1300" i="2" s="1"/>
  <c r="K1301" i="2" s="1" a="1"/>
  <c r="K1301" i="2" s="1"/>
  <c r="J1301" i="2" a="1"/>
  <c r="J1301" i="2" s="1"/>
  <c r="V1300" i="2" a="1"/>
  <c r="V1300" i="2" s="1"/>
  <c r="M1300" i="2" l="1" a="1"/>
  <c r="M1300" i="2" s="1"/>
  <c r="O1300" i="2" s="1" a="1"/>
  <c r="O1300" i="2" s="1"/>
  <c r="P1301" i="2" s="1" a="1"/>
  <c r="P1301" i="2" s="1"/>
  <c r="W1300" i="2"/>
  <c r="N1301" i="2" l="1" a="1"/>
  <c r="N1301" i="2" s="1"/>
  <c r="Q1300" i="2" a="1"/>
  <c r="Q1300" i="2" s="1"/>
  <c r="R1301" i="2" s="1" a="1"/>
  <c r="R1301" i="2" s="1"/>
  <c r="S1301" i="2" l="1" a="1"/>
  <c r="S1301" i="2" s="1"/>
  <c r="I1301" i="2" s="1" a="1"/>
  <c r="I1301" i="2" s="1"/>
  <c r="V1301" i="2" s="1" a="1"/>
  <c r="V1301" i="2" s="1"/>
  <c r="T1301" i="2"/>
  <c r="U1301" i="2" s="1"/>
  <c r="W1301" i="2" l="1"/>
  <c r="L1301" i="2" a="1"/>
  <c r="L1301" i="2" s="1"/>
  <c r="K1302" i="2" s="1" a="1"/>
  <c r="K1302" i="2" s="1"/>
  <c r="J1302" i="2" a="1"/>
  <c r="J1302" i="2" s="1"/>
  <c r="M1301" i="2" l="1" a="1"/>
  <c r="M1301" i="2" s="1"/>
  <c r="N1302" i="2" s="1" a="1"/>
  <c r="N1302" i="2" s="1"/>
  <c r="O1301" i="2" l="1" a="1"/>
  <c r="O1301" i="2" s="1"/>
  <c r="P1302" i="2" s="1" a="1"/>
  <c r="P1302" i="2" s="1"/>
  <c r="Q1301" i="2" l="1" a="1"/>
  <c r="Q1301" i="2" s="1"/>
  <c r="T1302" i="2" s="1"/>
  <c r="U1302" i="2" s="1"/>
  <c r="R1302" i="2" l="1" a="1"/>
  <c r="R1302" i="2" s="1"/>
  <c r="S1302" i="2" a="1"/>
  <c r="S1302" i="2" s="1"/>
  <c r="I1302" i="2" s="1" a="1"/>
  <c r="I1302" i="2" s="1"/>
  <c r="L1302" i="2" s="1" a="1"/>
  <c r="L1302" i="2" s="1"/>
  <c r="K1303" i="2" s="1" a="1"/>
  <c r="K1303" i="2" s="1"/>
  <c r="V1302" i="2" l="1" a="1"/>
  <c r="V1302" i="2" s="1"/>
  <c r="W1302" i="2" s="1"/>
  <c r="M1302" i="2" a="1"/>
  <c r="M1302" i="2" s="1"/>
  <c r="O1302" i="2" s="1" a="1"/>
  <c r="O1302" i="2" s="1"/>
  <c r="P1303" i="2" s="1" a="1"/>
  <c r="P1303" i="2" s="1"/>
  <c r="J1303" i="2" a="1"/>
  <c r="J1303" i="2" s="1"/>
  <c r="N1303" i="2" l="1" a="1"/>
  <c r="N1303" i="2" s="1"/>
  <c r="Q1302" i="2" a="1"/>
  <c r="Q1302" i="2" s="1"/>
  <c r="R1303" i="2" l="1" a="1"/>
  <c r="R1303" i="2" s="1"/>
  <c r="T1303" i="2"/>
  <c r="U1303" i="2" s="1"/>
  <c r="S1303" i="2" a="1"/>
  <c r="S1303" i="2" s="1"/>
  <c r="I1303" i="2" l="1" a="1"/>
  <c r="I1303" i="2" s="1"/>
  <c r="L1303" i="2" l="1" a="1"/>
  <c r="L1303" i="2" s="1"/>
  <c r="K1304" i="2" s="1" a="1"/>
  <c r="K1304" i="2" s="1"/>
  <c r="J1304" i="2" a="1"/>
  <c r="J1304" i="2" s="1"/>
  <c r="V1303" i="2" a="1"/>
  <c r="V1303" i="2" s="1"/>
  <c r="M1303" i="2" l="1" a="1"/>
  <c r="M1303" i="2" s="1"/>
  <c r="N1304" i="2" s="1" a="1"/>
  <c r="N1304" i="2" s="1"/>
  <c r="W1303" i="2"/>
  <c r="O1303" i="2" l="1" a="1"/>
  <c r="O1303" i="2" s="1"/>
  <c r="P1304" i="2" s="1" a="1"/>
  <c r="P1304" i="2" s="1"/>
  <c r="Q1303" i="2" l="1" a="1"/>
  <c r="Q1303" i="2" s="1"/>
  <c r="T1304" i="2" s="1"/>
  <c r="U1304" i="2" s="1"/>
  <c r="S1304" i="2" a="1"/>
  <c r="S1304" i="2" s="1"/>
  <c r="I1304" i="2" s="1" a="1"/>
  <c r="I1304" i="2" s="1"/>
  <c r="R1304" i="2" a="1"/>
  <c r="R1304" i="2" s="1"/>
  <c r="L1304" i="2" l="1" a="1"/>
  <c r="L1304" i="2" s="1"/>
  <c r="K1305" i="2" s="1" a="1"/>
  <c r="K1305" i="2" s="1"/>
  <c r="J1305" i="2" a="1"/>
  <c r="J1305" i="2" s="1"/>
  <c r="V1304" i="2" a="1"/>
  <c r="V1304" i="2" s="1"/>
  <c r="W1304" i="2" l="1"/>
  <c r="M1304" i="2" a="1"/>
  <c r="M1304" i="2" s="1"/>
  <c r="O1304" i="2" l="1" a="1"/>
  <c r="O1304" i="2" s="1"/>
  <c r="P1305" i="2" s="1" a="1"/>
  <c r="P1305" i="2" s="1"/>
  <c r="N1305" i="2" a="1"/>
  <c r="N1305" i="2" s="1"/>
  <c r="Q1304" i="2" l="1" a="1"/>
  <c r="Q1304" i="2" s="1"/>
  <c r="T1305" i="2" s="1"/>
  <c r="U1305" i="2" s="1"/>
  <c r="R1305" i="2" l="1" a="1"/>
  <c r="R1305" i="2" s="1"/>
  <c r="S1305" i="2" a="1"/>
  <c r="S1305" i="2" s="1"/>
  <c r="I1305" i="2" s="1" a="1"/>
  <c r="I1305" i="2" s="1"/>
  <c r="J1306" i="2" l="1" a="1"/>
  <c r="J1306" i="2" s="1"/>
  <c r="L1305" i="2" a="1"/>
  <c r="L1305" i="2" s="1"/>
  <c r="K1306" i="2" s="1" a="1"/>
  <c r="K1306" i="2" s="1"/>
  <c r="V1305" i="2" a="1"/>
  <c r="V1305" i="2" s="1"/>
  <c r="W1305" i="2" l="1"/>
  <c r="M1305" i="2" a="1"/>
  <c r="M1305" i="2" s="1"/>
  <c r="O1305" i="2" l="1" a="1"/>
  <c r="O1305" i="2" s="1"/>
  <c r="P1306" i="2" s="1" a="1"/>
  <c r="P1306" i="2" s="1"/>
  <c r="N1306" i="2" a="1"/>
  <c r="N1306" i="2" s="1"/>
  <c r="Q1305" i="2" l="1" a="1"/>
  <c r="Q1305" i="2" s="1"/>
  <c r="T1306" i="2" l="1"/>
  <c r="U1306" i="2" s="1"/>
  <c r="R1306" i="2" a="1"/>
  <c r="R1306" i="2" s="1"/>
  <c r="S1306" i="2" a="1"/>
  <c r="S1306" i="2" s="1"/>
  <c r="I1306" i="2" l="1" a="1"/>
  <c r="I1306" i="2" s="1"/>
  <c r="V1306" i="2" s="1" a="1"/>
  <c r="V1306" i="2" s="1"/>
  <c r="W1306" i="2" l="1"/>
  <c r="L1306" i="2" a="1"/>
  <c r="L1306" i="2" s="1"/>
  <c r="K1307" i="2" s="1" a="1"/>
  <c r="K1307" i="2" s="1"/>
  <c r="J1307" i="2" a="1"/>
  <c r="J1307" i="2" s="1"/>
  <c r="M1306" i="2" a="1"/>
  <c r="M1306" i="2" s="1"/>
  <c r="O1306" i="2" l="1" a="1"/>
  <c r="O1306" i="2" s="1"/>
  <c r="P1307" i="2" s="1" a="1"/>
  <c r="P1307" i="2" s="1"/>
  <c r="N1307" i="2" a="1"/>
  <c r="N1307" i="2" s="1"/>
  <c r="Q1306" i="2" l="1" a="1"/>
  <c r="Q1306" i="2" s="1"/>
  <c r="T1307" i="2" s="1"/>
  <c r="U1307" i="2" s="1"/>
  <c r="S1307" i="2" l="1" a="1"/>
  <c r="S1307" i="2" s="1"/>
  <c r="R1307" i="2" a="1"/>
  <c r="R1307" i="2" s="1"/>
  <c r="I1307" i="2" a="1"/>
  <c r="I1307" i="2" s="1"/>
  <c r="L1307" i="2" l="1" a="1"/>
  <c r="L1307" i="2" s="1"/>
  <c r="K1308" i="2" s="1" a="1"/>
  <c r="K1308" i="2" s="1"/>
  <c r="J1308" i="2" a="1"/>
  <c r="J1308" i="2" s="1"/>
  <c r="V1307" i="2" a="1"/>
  <c r="V1307" i="2" s="1"/>
  <c r="M1307" i="2" l="1" a="1"/>
  <c r="M1307" i="2" s="1"/>
  <c r="N1308" i="2" s="1" a="1"/>
  <c r="N1308" i="2" s="1"/>
  <c r="W1307" i="2"/>
  <c r="O1307" i="2" l="1" a="1"/>
  <c r="O1307" i="2" s="1"/>
  <c r="P1308" i="2" s="1" a="1"/>
  <c r="P1308" i="2" s="1"/>
  <c r="Q1307" i="2" l="1" a="1"/>
  <c r="Q1307" i="2" s="1"/>
  <c r="T1308" i="2" s="1"/>
  <c r="U1308" i="2" s="1"/>
  <c r="S1308" i="2" l="1" a="1"/>
  <c r="S1308" i="2" s="1"/>
  <c r="I1308" i="2" s="1" a="1"/>
  <c r="I1308" i="2" s="1"/>
  <c r="R1308" i="2" a="1"/>
  <c r="R1308" i="2" s="1"/>
  <c r="V1308" i="2" l="1" a="1"/>
  <c r="V1308" i="2" s="1"/>
  <c r="W1308" i="2" s="1"/>
  <c r="L1308" i="2" a="1"/>
  <c r="L1308" i="2" s="1"/>
  <c r="K1309" i="2" s="1" a="1"/>
  <c r="K1309" i="2" s="1"/>
  <c r="J1309" i="2" a="1"/>
  <c r="J1309" i="2" s="1"/>
  <c r="M1308" i="2" l="1" a="1"/>
  <c r="M1308" i="2" s="1"/>
  <c r="O1308" i="2" s="1" a="1"/>
  <c r="O1308" i="2" s="1"/>
  <c r="P1309" i="2" s="1" a="1"/>
  <c r="P1309" i="2" s="1"/>
  <c r="N1309" i="2" l="1" a="1"/>
  <c r="N1309" i="2" s="1"/>
  <c r="Q1308" i="2" a="1"/>
  <c r="Q1308" i="2" s="1"/>
  <c r="T1309" i="2" s="1"/>
  <c r="U1309" i="2" s="1"/>
  <c r="S1309" i="2" l="1" a="1"/>
  <c r="S1309" i="2" s="1"/>
  <c r="I1309" i="2" s="1" a="1"/>
  <c r="I1309" i="2" s="1"/>
  <c r="R1309" i="2" a="1"/>
  <c r="R1309" i="2" s="1"/>
  <c r="L1309" i="2" l="1" a="1"/>
  <c r="L1309" i="2" s="1"/>
  <c r="K1310" i="2" s="1" a="1"/>
  <c r="K1310" i="2" s="1"/>
  <c r="J1310" i="2" a="1"/>
  <c r="J1310" i="2" s="1"/>
  <c r="V1309" i="2" a="1"/>
  <c r="V1309" i="2" s="1"/>
  <c r="M1309" i="2" l="1" a="1"/>
  <c r="M1309" i="2" s="1"/>
  <c r="N1310" i="2" s="1" a="1"/>
  <c r="N1310" i="2" s="1"/>
  <c r="W1309" i="2"/>
  <c r="O1309" i="2" a="1"/>
  <c r="O1309" i="2" s="1"/>
  <c r="P1310" i="2" s="1" a="1"/>
  <c r="P1310" i="2" s="1"/>
  <c r="Q1309" i="2" l="1" a="1"/>
  <c r="Q1309" i="2" s="1"/>
  <c r="T1310" i="2" l="1"/>
  <c r="U1310" i="2" s="1"/>
  <c r="R1310" i="2" a="1"/>
  <c r="R1310" i="2" s="1"/>
  <c r="S1310" i="2" a="1"/>
  <c r="S1310" i="2" s="1"/>
  <c r="I1310" i="2" l="1" a="1"/>
  <c r="I1310" i="2" s="1"/>
  <c r="V1310" i="2" s="1" a="1"/>
  <c r="V1310" i="2" s="1"/>
  <c r="W1310" i="2" l="1"/>
  <c r="J1311" i="2" a="1"/>
  <c r="J1311" i="2" s="1"/>
  <c r="L1310" i="2" a="1"/>
  <c r="L1310" i="2" s="1"/>
  <c r="K1311" i="2" s="1" a="1"/>
  <c r="K1311" i="2" s="1"/>
  <c r="M1310" i="2" l="1" a="1"/>
  <c r="M1310" i="2" s="1"/>
  <c r="O1310" i="2" l="1" a="1"/>
  <c r="O1310" i="2" s="1"/>
  <c r="P1311" i="2" s="1" a="1"/>
  <c r="P1311" i="2" s="1"/>
  <c r="N1311" i="2" a="1"/>
  <c r="N1311" i="2" s="1"/>
  <c r="Q1310" i="2" l="1" a="1"/>
  <c r="Q1310" i="2" s="1"/>
  <c r="T1311" i="2" s="1"/>
  <c r="U1311" i="2" s="1"/>
  <c r="S1311" i="2" l="1" a="1"/>
  <c r="S1311" i="2" s="1"/>
  <c r="R1311" i="2" a="1"/>
  <c r="R1311" i="2" s="1"/>
  <c r="I1311" i="2" a="1"/>
  <c r="I1311" i="2" s="1"/>
  <c r="V1311" i="2" s="1" a="1"/>
  <c r="V1311" i="2" s="1"/>
  <c r="W1311" i="2" l="1"/>
  <c r="L1311" i="2" a="1"/>
  <c r="L1311" i="2" s="1"/>
  <c r="K1312" i="2" s="1" a="1"/>
  <c r="K1312" i="2" s="1"/>
  <c r="J1312" i="2" a="1"/>
  <c r="J1312" i="2" s="1"/>
  <c r="M1311" i="2" a="1"/>
  <c r="M1311" i="2" s="1"/>
  <c r="N1312" i="2" l="1" a="1"/>
  <c r="N1312" i="2" s="1"/>
  <c r="O1311" i="2" a="1"/>
  <c r="O1311" i="2" s="1"/>
  <c r="P1312" i="2" s="1" a="1"/>
  <c r="P1312" i="2" s="1"/>
  <c r="Q1311" i="2" l="1" a="1"/>
  <c r="Q1311" i="2" s="1"/>
  <c r="T1312" i="2" l="1"/>
  <c r="U1312" i="2" s="1"/>
  <c r="R1312" i="2" a="1"/>
  <c r="R1312" i="2" s="1"/>
  <c r="S1312" i="2" a="1"/>
  <c r="S1312" i="2" s="1"/>
  <c r="I1312" i="2" l="1" a="1"/>
  <c r="I1312" i="2" s="1"/>
  <c r="V1312" i="2" s="1" a="1"/>
  <c r="V1312" i="2" s="1"/>
  <c r="W1312" i="2" l="1"/>
  <c r="L1312" i="2" a="1"/>
  <c r="L1312" i="2" s="1"/>
  <c r="K1313" i="2" s="1" a="1"/>
  <c r="K1313" i="2" s="1"/>
  <c r="J1313" i="2" a="1"/>
  <c r="J1313" i="2" s="1"/>
  <c r="M1312" i="2" a="1"/>
  <c r="M1312" i="2" s="1"/>
  <c r="O1312" i="2" l="1" a="1"/>
  <c r="O1312" i="2" s="1"/>
  <c r="P1313" i="2" s="1" a="1"/>
  <c r="P1313" i="2" s="1"/>
  <c r="N1313" i="2" a="1"/>
  <c r="N1313" i="2" s="1"/>
  <c r="Q1312" i="2" l="1" a="1"/>
  <c r="Q1312" i="2" s="1"/>
  <c r="T1313" i="2" s="1"/>
  <c r="U1313" i="2" s="1"/>
  <c r="S1313" i="2" l="1" a="1"/>
  <c r="S1313" i="2" s="1"/>
  <c r="I1313" i="2" s="1" a="1"/>
  <c r="I1313" i="2" s="1"/>
  <c r="R1313" i="2" a="1"/>
  <c r="R1313" i="2" s="1"/>
  <c r="L1313" i="2" l="1" a="1"/>
  <c r="L1313" i="2" s="1"/>
  <c r="K1314" i="2" s="1" a="1"/>
  <c r="K1314" i="2" s="1"/>
  <c r="J1314" i="2" a="1"/>
  <c r="J1314" i="2" s="1"/>
  <c r="M1313" i="2" a="1"/>
  <c r="M1313" i="2" s="1"/>
  <c r="V1313" i="2" a="1"/>
  <c r="V1313" i="2" s="1"/>
  <c r="W1313" i="2" l="1"/>
  <c r="O1313" i="2" a="1"/>
  <c r="O1313" i="2" s="1"/>
  <c r="P1314" i="2" s="1" a="1"/>
  <c r="P1314" i="2" s="1"/>
  <c r="N1314" i="2" a="1"/>
  <c r="N1314" i="2" s="1"/>
  <c r="Q1313" i="2" l="1" a="1"/>
  <c r="Q1313" i="2" s="1"/>
  <c r="T1314" i="2" l="1"/>
  <c r="U1314" i="2" s="1"/>
  <c r="R1314" i="2" a="1"/>
  <c r="R1314" i="2" s="1"/>
  <c r="S1314" i="2" a="1"/>
  <c r="S1314" i="2" s="1"/>
  <c r="I1314" i="2" l="1" a="1"/>
  <c r="I1314" i="2" s="1"/>
  <c r="V1314" i="2" s="1" a="1"/>
  <c r="V1314" i="2" s="1"/>
  <c r="W1314" i="2" l="1"/>
  <c r="L1314" i="2" a="1"/>
  <c r="L1314" i="2" s="1"/>
  <c r="K1315" i="2" s="1" a="1"/>
  <c r="K1315" i="2" s="1"/>
  <c r="J1315" i="2" a="1"/>
  <c r="J1315" i="2" s="1"/>
  <c r="M1314" i="2" a="1"/>
  <c r="M1314" i="2" s="1"/>
  <c r="O1314" i="2" l="1" a="1"/>
  <c r="O1314" i="2" s="1"/>
  <c r="P1315" i="2" s="1" a="1"/>
  <c r="P1315" i="2" s="1"/>
  <c r="N1315" i="2" a="1"/>
  <c r="N1315" i="2" s="1"/>
  <c r="Q1314" i="2" l="1" a="1"/>
  <c r="Q1314" i="2" s="1"/>
  <c r="T1315" i="2" s="1"/>
  <c r="U1315" i="2" s="1"/>
  <c r="S1315" i="2" l="1" a="1"/>
  <c r="S1315" i="2" s="1"/>
  <c r="I1315" i="2" s="1" a="1"/>
  <c r="I1315" i="2" s="1"/>
  <c r="R1315" i="2" a="1"/>
  <c r="R1315" i="2" s="1"/>
  <c r="L1315" i="2" l="1" a="1"/>
  <c r="L1315" i="2" s="1"/>
  <c r="K1316" i="2" s="1" a="1"/>
  <c r="K1316" i="2" s="1"/>
  <c r="J1316" i="2" a="1"/>
  <c r="J1316" i="2" s="1"/>
  <c r="M1315" i="2" a="1"/>
  <c r="M1315" i="2" s="1"/>
  <c r="V1315" i="2" a="1"/>
  <c r="V1315" i="2" s="1"/>
  <c r="W1315" i="2" l="1"/>
  <c r="O1315" i="2" a="1"/>
  <c r="O1315" i="2" s="1"/>
  <c r="P1316" i="2" s="1" a="1"/>
  <c r="P1316" i="2" s="1"/>
  <c r="N1316" i="2" a="1"/>
  <c r="N1316" i="2" s="1"/>
  <c r="Q1315" i="2" l="1" a="1"/>
  <c r="Q1315" i="2" s="1"/>
  <c r="T1316" i="2" s="1"/>
  <c r="U1316" i="2" s="1"/>
  <c r="S1316" i="2" l="1" a="1"/>
  <c r="S1316" i="2" s="1"/>
  <c r="I1316" i="2" s="1" a="1"/>
  <c r="I1316" i="2" s="1"/>
  <c r="R1316" i="2" a="1"/>
  <c r="R1316" i="2" s="1"/>
  <c r="V1316" i="2" l="1" a="1"/>
  <c r="V1316" i="2" s="1"/>
  <c r="W1316" i="2" s="1"/>
  <c r="L1316" i="2" a="1"/>
  <c r="L1316" i="2" s="1"/>
  <c r="K1317" i="2" s="1" a="1"/>
  <c r="K1317" i="2" s="1"/>
  <c r="J1317" i="2" a="1"/>
  <c r="J1317" i="2" s="1"/>
  <c r="M1316" i="2" a="1"/>
  <c r="M1316" i="2" s="1"/>
  <c r="O1316" i="2" l="1" a="1"/>
  <c r="O1316" i="2" s="1"/>
  <c r="P1317" i="2" s="1" a="1"/>
  <c r="P1317" i="2" s="1"/>
  <c r="N1317" i="2" a="1"/>
  <c r="N1317" i="2" s="1"/>
  <c r="Q1316" i="2" l="1" a="1"/>
  <c r="Q1316" i="2" s="1"/>
  <c r="T1317" i="2" l="1"/>
  <c r="U1317" i="2" s="1"/>
  <c r="R1317" i="2" a="1"/>
  <c r="R1317" i="2" s="1"/>
  <c r="S1317" i="2" a="1"/>
  <c r="S1317" i="2" s="1"/>
  <c r="I1317" i="2" l="1" a="1"/>
  <c r="I1317" i="2" s="1"/>
  <c r="L1317" i="2" l="1" a="1"/>
  <c r="L1317" i="2" s="1"/>
  <c r="K1318" i="2" s="1" a="1"/>
  <c r="K1318" i="2" s="1"/>
  <c r="J1318" i="2" a="1"/>
  <c r="J1318" i="2" s="1"/>
  <c r="V1317" i="2" a="1"/>
  <c r="V1317" i="2" s="1"/>
  <c r="M1317" i="2" l="1" a="1"/>
  <c r="M1317" i="2" s="1"/>
  <c r="O1317" i="2" s="1" a="1"/>
  <c r="O1317" i="2" s="1"/>
  <c r="P1318" i="2" s="1" a="1"/>
  <c r="P1318" i="2" s="1"/>
  <c r="W1317" i="2"/>
  <c r="N1318" i="2" l="1" a="1"/>
  <c r="N1318" i="2" s="1"/>
  <c r="Q1317" i="2" a="1"/>
  <c r="Q1317" i="2" s="1"/>
  <c r="T1318" i="2" s="1"/>
  <c r="U1318" i="2" s="1"/>
  <c r="S1318" i="2" l="1" a="1"/>
  <c r="S1318" i="2" s="1"/>
  <c r="I1318" i="2" s="1" a="1"/>
  <c r="I1318" i="2" s="1"/>
  <c r="R1318" i="2" a="1"/>
  <c r="R1318" i="2" s="1"/>
  <c r="V1318" i="2" l="1" a="1"/>
  <c r="V1318" i="2" s="1"/>
  <c r="W1318" i="2" s="1"/>
  <c r="L1318" i="2" a="1"/>
  <c r="L1318" i="2" s="1"/>
  <c r="K1319" i="2" s="1" a="1"/>
  <c r="K1319" i="2" s="1"/>
  <c r="J1319" i="2" a="1"/>
  <c r="J1319" i="2" s="1"/>
  <c r="M1318" i="2" l="1" a="1"/>
  <c r="M1318" i="2" s="1"/>
  <c r="N1319" i="2" s="1" a="1"/>
  <c r="N1319" i="2" s="1"/>
  <c r="O1318" i="2" l="1" a="1"/>
  <c r="O1318" i="2" s="1"/>
  <c r="P1319" i="2" s="1" a="1"/>
  <c r="P1319" i="2" s="1"/>
  <c r="Q1318" i="2" l="1" a="1"/>
  <c r="Q1318" i="2" s="1"/>
  <c r="T1319" i="2" s="1"/>
  <c r="U1319" i="2" s="1"/>
  <c r="R1319" i="2" a="1"/>
  <c r="R1319" i="2" s="1"/>
  <c r="S1319" i="2" a="1"/>
  <c r="S1319" i="2" s="1"/>
  <c r="I1319" i="2" l="1" a="1"/>
  <c r="I1319" i="2" s="1"/>
  <c r="V1319" i="2" s="1" a="1"/>
  <c r="V1319" i="2" s="1"/>
  <c r="W1319" i="2" l="1"/>
  <c r="L1319" i="2" a="1"/>
  <c r="L1319" i="2" s="1"/>
  <c r="K1320" i="2" s="1" a="1"/>
  <c r="K1320" i="2" s="1"/>
  <c r="J1320" i="2" a="1"/>
  <c r="J1320" i="2" s="1"/>
  <c r="M1319" i="2" a="1"/>
  <c r="M1319" i="2" s="1"/>
  <c r="O1319" i="2" l="1" a="1"/>
  <c r="O1319" i="2" s="1"/>
  <c r="P1320" i="2" s="1" a="1"/>
  <c r="P1320" i="2" s="1"/>
  <c r="N1320" i="2" a="1"/>
  <c r="N1320" i="2" s="1"/>
  <c r="Q1319" i="2" l="1" a="1"/>
  <c r="Q1319" i="2" s="1"/>
  <c r="T1320" i="2" s="1"/>
  <c r="U1320" i="2" s="1"/>
  <c r="S1320" i="2" l="1" a="1"/>
  <c r="S1320" i="2" s="1"/>
  <c r="I1320" i="2" s="1" a="1"/>
  <c r="I1320" i="2" s="1"/>
  <c r="R1320" i="2" a="1"/>
  <c r="R1320" i="2" s="1"/>
  <c r="L1320" i="2" l="1" a="1"/>
  <c r="L1320" i="2" s="1"/>
  <c r="K1321" i="2" s="1" a="1"/>
  <c r="K1321" i="2" s="1"/>
  <c r="J1321" i="2" a="1"/>
  <c r="J1321" i="2" s="1"/>
  <c r="V1320" i="2" a="1"/>
  <c r="V1320" i="2" s="1"/>
  <c r="M1320" i="2" l="1" a="1"/>
  <c r="M1320" i="2" s="1"/>
  <c r="N1321" i="2" s="1" a="1"/>
  <c r="N1321" i="2" s="1"/>
  <c r="W1320" i="2"/>
  <c r="O1320" i="2" l="1" a="1"/>
  <c r="O1320" i="2" s="1"/>
  <c r="P1321" i="2" s="1" a="1"/>
  <c r="P1321" i="2" s="1"/>
  <c r="Q1320" i="2" l="1" a="1"/>
  <c r="Q1320" i="2" s="1"/>
  <c r="T1321" i="2" s="1"/>
  <c r="U1321" i="2" s="1"/>
  <c r="R1321" i="2" l="1" a="1"/>
  <c r="R1321" i="2" s="1"/>
  <c r="S1321" i="2" a="1"/>
  <c r="S1321" i="2" s="1"/>
  <c r="I1321" i="2" s="1" a="1"/>
  <c r="I1321" i="2" s="1"/>
  <c r="V1321" i="2" s="1" a="1"/>
  <c r="V1321" i="2" s="1"/>
  <c r="W1321" i="2" s="1"/>
  <c r="J1322" i="2" l="1" a="1"/>
  <c r="J1322" i="2" s="1"/>
  <c r="L1321" i="2" a="1"/>
  <c r="L1321" i="2" s="1"/>
  <c r="K1322" i="2" l="1" a="1"/>
  <c r="K1322" i="2" s="1"/>
  <c r="M1321" i="2" a="1"/>
  <c r="M1321" i="2" s="1"/>
  <c r="O1321" i="2" l="1" a="1"/>
  <c r="O1321" i="2" s="1"/>
  <c r="P1322" i="2" s="1" a="1"/>
  <c r="P1322" i="2" s="1"/>
  <c r="N1322" i="2" a="1"/>
  <c r="N1322" i="2" s="1"/>
  <c r="Q1321" i="2" l="1" a="1"/>
  <c r="Q1321" i="2" s="1"/>
  <c r="T1322" i="2" s="1"/>
  <c r="U1322" i="2" s="1"/>
  <c r="R1322" i="2" l="1" a="1"/>
  <c r="R1322" i="2" s="1"/>
  <c r="S1322" i="2" a="1"/>
  <c r="S1322" i="2" s="1"/>
  <c r="I1322" i="2" s="1" a="1"/>
  <c r="I1322" i="2" s="1"/>
  <c r="V1322" i="2" s="1" a="1"/>
  <c r="V1322" i="2" s="1"/>
  <c r="W1322" i="2" s="1"/>
  <c r="L1322" i="2" l="1" a="1"/>
  <c r="L1322" i="2" s="1"/>
  <c r="M1322" i="2" s="1" a="1"/>
  <c r="M1322" i="2" s="1"/>
  <c r="J1323" i="2" a="1"/>
  <c r="J1323" i="2" s="1"/>
  <c r="K1323" i="2" l="1" a="1"/>
  <c r="K1323" i="2" s="1"/>
  <c r="O1322" i="2" a="1"/>
  <c r="O1322" i="2" s="1"/>
  <c r="P1323" i="2" s="1" a="1"/>
  <c r="P1323" i="2" s="1"/>
  <c r="N1323" i="2" a="1"/>
  <c r="N1323" i="2" s="1"/>
  <c r="Q1322" i="2" l="1" a="1"/>
  <c r="Q1322" i="2" s="1"/>
  <c r="T1323" i="2" s="1"/>
  <c r="U1323" i="2" s="1"/>
  <c r="S1323" i="2" a="1"/>
  <c r="S1323" i="2" s="1"/>
  <c r="I1323" i="2" s="1" a="1"/>
  <c r="I1323" i="2" s="1"/>
  <c r="R1323" i="2" l="1" a="1"/>
  <c r="R1323" i="2" s="1"/>
  <c r="L1323" i="2" s="1" a="1"/>
  <c r="L1323" i="2" s="1"/>
  <c r="J1324" i="2" a="1"/>
  <c r="J1324" i="2" s="1"/>
  <c r="V1323" i="2" a="1"/>
  <c r="V1323" i="2" s="1"/>
  <c r="W1323" i="2" s="1"/>
  <c r="K1324" i="2" l="1" a="1"/>
  <c r="K1324" i="2" s="1"/>
  <c r="M1323" i="2" a="1"/>
  <c r="M1323" i="2" s="1"/>
  <c r="O1323" i="2" l="1" a="1"/>
  <c r="O1323" i="2" s="1"/>
  <c r="P1324" i="2" s="1" a="1"/>
  <c r="P1324" i="2" s="1"/>
  <c r="N1324" i="2" a="1"/>
  <c r="N1324" i="2" s="1"/>
  <c r="Q1323" i="2" l="1" a="1"/>
  <c r="Q1323" i="2" s="1"/>
  <c r="T1324" i="2" l="1"/>
  <c r="U1324" i="2" s="1"/>
  <c r="R1324" i="2" a="1"/>
  <c r="R1324" i="2" s="1"/>
  <c r="S1324" i="2" a="1"/>
  <c r="S1324" i="2" s="1"/>
  <c r="I1324" i="2" s="1" a="1"/>
  <c r="I1324" i="2" s="1"/>
  <c r="V1324" i="2" s="1" a="1"/>
  <c r="V1324" i="2" s="1"/>
  <c r="W1324" i="2" s="1"/>
  <c r="L1324" i="2" l="1" a="1"/>
  <c r="L1324" i="2" s="1"/>
  <c r="K1325" i="2" s="1" a="1"/>
  <c r="K1325" i="2" s="1"/>
  <c r="J1325" i="2" a="1"/>
  <c r="J1325" i="2" s="1"/>
  <c r="M1324" i="2" a="1"/>
  <c r="M1324" i="2" s="1"/>
  <c r="O1324" i="2" s="1" a="1"/>
  <c r="O1324" i="2" s="1"/>
  <c r="P1325" i="2" s="1" a="1"/>
  <c r="P1325" i="2" s="1"/>
  <c r="N1325" i="2" l="1" a="1"/>
  <c r="N1325" i="2" s="1"/>
  <c r="Q1324" i="2" a="1"/>
  <c r="Q1324" i="2" s="1"/>
  <c r="T1325" i="2" s="1"/>
  <c r="U1325" i="2" s="1"/>
  <c r="S1325" i="2" l="1" a="1"/>
  <c r="S1325" i="2" s="1"/>
  <c r="I1325" i="2" s="1" a="1"/>
  <c r="I1325" i="2" s="1"/>
  <c r="R1325" i="2" a="1"/>
  <c r="R1325" i="2" s="1"/>
  <c r="L1325" i="2" l="1" a="1"/>
  <c r="L1325" i="2" s="1"/>
  <c r="K1326" i="2" s="1" a="1"/>
  <c r="K1326" i="2" s="1"/>
  <c r="J1326" i="2" a="1"/>
  <c r="J1326" i="2" s="1"/>
  <c r="V1325" i="2" a="1"/>
  <c r="V1325" i="2" s="1"/>
  <c r="M1325" i="2" l="1" a="1"/>
  <c r="M1325" i="2" s="1"/>
  <c r="O1325" i="2" s="1" a="1"/>
  <c r="O1325" i="2" s="1"/>
  <c r="P1326" i="2" s="1" a="1"/>
  <c r="P1326" i="2" s="1"/>
  <c r="W1325" i="2"/>
  <c r="N1326" i="2" l="1" a="1"/>
  <c r="N1326" i="2" s="1"/>
  <c r="Q1325" i="2" a="1"/>
  <c r="Q1325" i="2" s="1"/>
  <c r="T1326" i="2" s="1"/>
  <c r="U1326" i="2" s="1"/>
  <c r="S1326" i="2" l="1" a="1"/>
  <c r="S1326" i="2" s="1"/>
  <c r="I1326" i="2" s="1" a="1"/>
  <c r="I1326" i="2" s="1"/>
  <c r="R1326" i="2" a="1"/>
  <c r="R1326" i="2" s="1"/>
  <c r="V1326" i="2" l="1" a="1"/>
  <c r="V1326" i="2" s="1"/>
  <c r="W1326" i="2" s="1"/>
  <c r="L1326" i="2" a="1"/>
  <c r="L1326" i="2" s="1"/>
  <c r="K1327" i="2" s="1" a="1"/>
  <c r="K1327" i="2" s="1"/>
  <c r="J1327" i="2" a="1"/>
  <c r="J1327" i="2" s="1"/>
  <c r="M1326" i="2" l="1" a="1"/>
  <c r="M1326" i="2" s="1"/>
  <c r="N1327" i="2" s="1" a="1"/>
  <c r="N1327" i="2" s="1"/>
  <c r="O1326" i="2" l="1" a="1"/>
  <c r="O1326" i="2" s="1"/>
  <c r="P1327" i="2" s="1" a="1"/>
  <c r="P1327" i="2" s="1"/>
  <c r="Q1326" i="2" l="1" a="1"/>
  <c r="Q1326" i="2" s="1"/>
  <c r="T1327" i="2" s="1"/>
  <c r="U1327" i="2" s="1"/>
  <c r="R1327" i="2" a="1"/>
  <c r="R1327" i="2" s="1"/>
  <c r="S1327" i="2" a="1"/>
  <c r="S1327" i="2" s="1"/>
  <c r="I1327" i="2" l="1" a="1"/>
  <c r="I1327" i="2" s="1"/>
  <c r="L1327" i="2" l="1" a="1"/>
  <c r="L1327" i="2" s="1"/>
  <c r="K1328" i="2" s="1" a="1"/>
  <c r="K1328" i="2" s="1"/>
  <c r="J1328" i="2" a="1"/>
  <c r="J1328" i="2" s="1"/>
  <c r="V1327" i="2" a="1"/>
  <c r="V1327" i="2" s="1"/>
  <c r="M1327" i="2" l="1" a="1"/>
  <c r="M1327" i="2" s="1"/>
  <c r="N1328" i="2" s="1" a="1"/>
  <c r="N1328" i="2" s="1"/>
  <c r="W1327" i="2"/>
  <c r="O1327" i="2" l="1" a="1"/>
  <c r="O1327" i="2" s="1"/>
  <c r="P1328" i="2" s="1" a="1"/>
  <c r="P1328" i="2" s="1"/>
  <c r="Q1327" i="2" l="1" a="1"/>
  <c r="Q1327" i="2" s="1"/>
  <c r="T1328" i="2" s="1"/>
  <c r="U1328" i="2" s="1"/>
  <c r="S1328" i="2" a="1"/>
  <c r="S1328" i="2" s="1"/>
  <c r="R1328" i="2" l="1" a="1"/>
  <c r="R1328" i="2" s="1"/>
  <c r="I1328" i="2" a="1"/>
  <c r="I1328" i="2" s="1"/>
  <c r="V1328" i="2" s="1" a="1"/>
  <c r="V1328" i="2" s="1"/>
  <c r="W1328" i="2" l="1"/>
  <c r="L1328" i="2" a="1"/>
  <c r="L1328" i="2" s="1"/>
  <c r="K1329" i="2" s="1" a="1"/>
  <c r="K1329" i="2" s="1"/>
  <c r="J1329" i="2" a="1"/>
  <c r="J1329" i="2" s="1"/>
  <c r="M1328" i="2" l="1" a="1"/>
  <c r="M1328" i="2" s="1"/>
  <c r="O1328" i="2" s="1" a="1"/>
  <c r="O1328" i="2" s="1"/>
  <c r="P1329" i="2" s="1" a="1"/>
  <c r="P1329" i="2" s="1"/>
  <c r="Q1328" i="2" l="1" a="1"/>
  <c r="Q1328" i="2" s="1"/>
  <c r="N1329" i="2" a="1"/>
  <c r="N1329" i="2" s="1"/>
  <c r="T1329" i="2"/>
  <c r="U1329" i="2" s="1"/>
  <c r="R1329" i="2" a="1"/>
  <c r="R1329" i="2" s="1"/>
  <c r="S1329" i="2" a="1"/>
  <c r="S1329" i="2" s="1"/>
  <c r="I1329" i="2" l="1" a="1"/>
  <c r="I1329" i="2" s="1"/>
  <c r="L1329" i="2" l="1" a="1"/>
  <c r="L1329" i="2" s="1"/>
  <c r="K1330" i="2" s="1" a="1"/>
  <c r="K1330" i="2" s="1"/>
  <c r="J1330" i="2" a="1"/>
  <c r="J1330" i="2" s="1"/>
  <c r="V1329" i="2" a="1"/>
  <c r="V1329" i="2" s="1"/>
  <c r="M1329" i="2" l="1" a="1"/>
  <c r="M1329" i="2" s="1"/>
  <c r="N1330" i="2" s="1" a="1"/>
  <c r="N1330" i="2" s="1"/>
  <c r="W1329" i="2"/>
  <c r="O1329" i="2" l="1" a="1"/>
  <c r="O1329" i="2" s="1"/>
  <c r="P1330" i="2" s="1" a="1"/>
  <c r="P1330" i="2" s="1"/>
  <c r="Q1329" i="2" l="1" a="1"/>
  <c r="Q1329" i="2" s="1"/>
  <c r="T1330" i="2" s="1"/>
  <c r="U1330" i="2" s="1"/>
  <c r="R1330" i="2" a="1"/>
  <c r="R1330" i="2" s="1"/>
  <c r="S1330" i="2" a="1"/>
  <c r="S1330" i="2" s="1"/>
  <c r="I1330" i="2" l="1" a="1"/>
  <c r="I1330" i="2" s="1"/>
  <c r="L1330" i="2" l="1" a="1"/>
  <c r="L1330" i="2" s="1"/>
  <c r="K1331" i="2" s="1" a="1"/>
  <c r="K1331" i="2" s="1"/>
  <c r="J1331" i="2" a="1"/>
  <c r="J1331" i="2" s="1"/>
  <c r="V1330" i="2" a="1"/>
  <c r="V1330" i="2" s="1"/>
  <c r="M1330" i="2" l="1" a="1"/>
  <c r="M1330" i="2" s="1"/>
  <c r="N1331" i="2" s="1" a="1"/>
  <c r="N1331" i="2" s="1"/>
  <c r="W1330" i="2"/>
  <c r="O1330" i="2" l="1" a="1"/>
  <c r="O1330" i="2" s="1"/>
  <c r="P1331" i="2" s="1" a="1"/>
  <c r="P1331" i="2" s="1"/>
  <c r="Q1330" i="2" l="1" a="1"/>
  <c r="Q1330" i="2" s="1"/>
  <c r="T1331" i="2" l="1"/>
  <c r="U1331" i="2" s="1"/>
  <c r="R1331" i="2" a="1"/>
  <c r="R1331" i="2" s="1"/>
  <c r="S1331" i="2" a="1"/>
  <c r="S1331" i="2" s="1"/>
  <c r="I1331" i="2" s="1" a="1"/>
  <c r="I1331" i="2" s="1"/>
  <c r="V1331" i="2" s="1" a="1"/>
  <c r="V1331" i="2" s="1"/>
  <c r="W1331" i="2" s="1"/>
  <c r="J1332" i="2" l="1" a="1"/>
  <c r="J1332" i="2" s="1"/>
  <c r="L1331" i="2" a="1"/>
  <c r="L1331" i="2" s="1"/>
  <c r="K1332" i="2" s="1" a="1"/>
  <c r="K1332" i="2" s="1"/>
  <c r="M1331" i="2" l="1" a="1"/>
  <c r="M1331" i="2" s="1"/>
  <c r="N1332" i="2" l="1" a="1"/>
  <c r="N1332" i="2" s="1"/>
  <c r="O1331" i="2" a="1"/>
  <c r="O1331" i="2" s="1"/>
  <c r="P1332" i="2" s="1" a="1"/>
  <c r="P1332" i="2" s="1"/>
  <c r="Q1331" i="2" l="1" a="1"/>
  <c r="Q1331" i="2" s="1"/>
  <c r="R1332" i="2" l="1" a="1"/>
  <c r="R1332" i="2" s="1"/>
  <c r="T1332" i="2"/>
  <c r="U1332" i="2" s="1"/>
  <c r="S1332" i="2" a="1"/>
  <c r="S1332" i="2" s="1"/>
  <c r="I1332" i="2" s="1" a="1"/>
  <c r="I1332" i="2" s="1"/>
  <c r="V1332" i="2" l="1" a="1"/>
  <c r="V1332" i="2" s="1"/>
  <c r="W1332" i="2" s="1"/>
  <c r="L1332" i="2" a="1"/>
  <c r="L1332" i="2" s="1"/>
  <c r="K1333" i="2" s="1" a="1"/>
  <c r="K1333" i="2" s="1"/>
  <c r="J1333" i="2" a="1"/>
  <c r="J1333" i="2" s="1"/>
  <c r="M1332" i="2" l="1" a="1"/>
  <c r="M1332" i="2" s="1"/>
  <c r="O1332" i="2" s="1" a="1"/>
  <c r="O1332" i="2" s="1"/>
  <c r="P1333" i="2" s="1" a="1"/>
  <c r="P1333" i="2" s="1"/>
  <c r="N1333" i="2" l="1" a="1"/>
  <c r="N1333" i="2" s="1"/>
  <c r="Q1332" i="2" a="1"/>
  <c r="Q1332" i="2" s="1"/>
  <c r="T1333" i="2" s="1"/>
  <c r="U1333" i="2" s="1"/>
  <c r="R1333" i="2" l="1" a="1"/>
  <c r="R1333" i="2" s="1"/>
  <c r="S1333" i="2" a="1"/>
  <c r="S1333" i="2" s="1"/>
  <c r="I1333" i="2" s="1" a="1"/>
  <c r="I1333" i="2" s="1"/>
  <c r="J1334" i="2" s="1" a="1"/>
  <c r="J1334" i="2" s="1"/>
  <c r="L1333" i="2" l="1" a="1"/>
  <c r="L1333" i="2" s="1"/>
  <c r="K1334" i="2" s="1" a="1"/>
  <c r="K1334" i="2" s="1"/>
  <c r="V1333" i="2" a="1"/>
  <c r="V1333" i="2" s="1"/>
  <c r="W1333" i="2" s="1"/>
  <c r="M1333" i="2" a="1"/>
  <c r="M1333" i="2" s="1"/>
  <c r="O1333" i="2" l="1" a="1"/>
  <c r="O1333" i="2" s="1"/>
  <c r="P1334" i="2" s="1" a="1"/>
  <c r="P1334" i="2" s="1"/>
  <c r="N1334" i="2" a="1"/>
  <c r="N1334" i="2" s="1"/>
  <c r="Q1333" i="2" l="1" a="1"/>
  <c r="Q1333" i="2" s="1"/>
  <c r="T1334" i="2" s="1"/>
  <c r="U1334" i="2" s="1"/>
  <c r="S1334" i="2" l="1" a="1"/>
  <c r="S1334" i="2" s="1"/>
  <c r="I1334" i="2" s="1" a="1"/>
  <c r="I1334" i="2" s="1"/>
  <c r="J1335" i="2" s="1" a="1"/>
  <c r="J1335" i="2" s="1"/>
  <c r="R1334" i="2" a="1"/>
  <c r="R1334" i="2" s="1"/>
  <c r="L1334" i="2" l="1" a="1"/>
  <c r="L1334" i="2" s="1"/>
  <c r="K1335" i="2" s="1" a="1"/>
  <c r="K1335" i="2" s="1"/>
  <c r="V1334" i="2" a="1"/>
  <c r="V1334" i="2" s="1"/>
  <c r="W1334" i="2" s="1"/>
  <c r="M1334" i="2" a="1"/>
  <c r="M1334" i="2" s="1"/>
  <c r="O1334" i="2" l="1" a="1"/>
  <c r="O1334" i="2" s="1"/>
  <c r="P1335" i="2" s="1" a="1"/>
  <c r="P1335" i="2" s="1"/>
  <c r="N1335" i="2" a="1"/>
  <c r="N1335" i="2" s="1"/>
  <c r="Q1334" i="2" l="1" a="1"/>
  <c r="Q1334" i="2" s="1"/>
  <c r="T1335" i="2" s="1"/>
  <c r="U1335" i="2" s="1"/>
  <c r="S1335" i="2" l="1" a="1"/>
  <c r="S1335" i="2" s="1"/>
  <c r="I1335" i="2" s="1" a="1"/>
  <c r="I1335" i="2" s="1"/>
  <c r="R1335" i="2" a="1"/>
  <c r="R1335" i="2" s="1"/>
  <c r="L1335" i="2" l="1" a="1"/>
  <c r="L1335" i="2" s="1"/>
  <c r="K1336" i="2" s="1" a="1"/>
  <c r="K1336" i="2" s="1"/>
  <c r="V1335" i="2" a="1"/>
  <c r="V1335" i="2" s="1"/>
  <c r="W1335" i="2" s="1"/>
  <c r="J1336" i="2" a="1"/>
  <c r="J1336" i="2" s="1"/>
  <c r="M1335" i="2" a="1"/>
  <c r="M1335" i="2" s="1"/>
  <c r="O1335" i="2" s="1" a="1"/>
  <c r="O1335" i="2" s="1"/>
  <c r="P1336" i="2" s="1" a="1"/>
  <c r="P1336" i="2" s="1"/>
  <c r="Q1335" i="2" l="1" a="1"/>
  <c r="Q1335" i="2" s="1"/>
  <c r="T1336" i="2" s="1"/>
  <c r="U1336" i="2" s="1"/>
  <c r="N1336" i="2" a="1"/>
  <c r="N1336" i="2" s="1"/>
  <c r="R1336" i="2" a="1"/>
  <c r="R1336" i="2" s="1"/>
  <c r="S1336" i="2" l="1" a="1"/>
  <c r="S1336" i="2" s="1"/>
  <c r="I1336" i="2" s="1" a="1"/>
  <c r="I1336" i="2" s="1"/>
  <c r="V1336" i="2" s="1" a="1"/>
  <c r="V1336" i="2" s="1"/>
  <c r="W1336" i="2" s="1"/>
  <c r="J1337" i="2" l="1" a="1"/>
  <c r="J1337" i="2" s="1"/>
  <c r="L1336" i="2" a="1"/>
  <c r="L1336" i="2" s="1"/>
  <c r="K1337" i="2" s="1" a="1"/>
  <c r="K1337" i="2" s="1"/>
  <c r="M1336" i="2" l="1" a="1"/>
  <c r="M1336" i="2" s="1"/>
  <c r="N1337" i="2" l="1" a="1"/>
  <c r="N1337" i="2" s="1"/>
  <c r="O1336" i="2" a="1"/>
  <c r="O1336" i="2" s="1"/>
  <c r="P1337" i="2" l="1" a="1"/>
  <c r="P1337" i="2" s="1"/>
  <c r="Q1336" i="2" a="1"/>
  <c r="Q1336" i="2" s="1"/>
  <c r="S1337" i="2" l="1" a="1"/>
  <c r="S1337" i="2" s="1"/>
  <c r="I1337" i="2" s="1" a="1"/>
  <c r="I1337" i="2" s="1"/>
  <c r="J1338" i="2" s="1" a="1"/>
  <c r="J1338" i="2" s="1"/>
  <c r="T1337" i="2"/>
  <c r="U1337" i="2" s="1"/>
  <c r="R1337" i="2" a="1"/>
  <c r="R1337" i="2" s="1"/>
  <c r="V1337" i="2" l="1" a="1"/>
  <c r="V1337" i="2" s="1"/>
  <c r="W1337" i="2" s="1"/>
  <c r="L1337" i="2" a="1"/>
  <c r="L1337" i="2" s="1"/>
  <c r="K1338" i="2" l="1" a="1"/>
  <c r="K1338" i="2" s="1"/>
  <c r="M1337" i="2" a="1"/>
  <c r="M1337" i="2" s="1"/>
  <c r="O1337" i="2" l="1" a="1"/>
  <c r="O1337" i="2" s="1"/>
  <c r="P1338" i="2" s="1" a="1"/>
  <c r="P1338" i="2" s="1"/>
  <c r="N1338" i="2" a="1"/>
  <c r="N1338" i="2" s="1"/>
  <c r="Q1337" i="2" l="1" a="1"/>
  <c r="Q1337" i="2" s="1"/>
  <c r="R1338" i="2" s="1" a="1"/>
  <c r="R1338" i="2" s="1"/>
  <c r="S1338" i="2" l="1" a="1"/>
  <c r="S1338" i="2" s="1"/>
  <c r="I1338" i="2" s="1" a="1"/>
  <c r="I1338" i="2" s="1"/>
  <c r="J1339" i="2" s="1" a="1"/>
  <c r="J1339" i="2" s="1"/>
  <c r="T1338" i="2"/>
  <c r="U1338" i="2" s="1"/>
  <c r="L1338" i="2" l="1" a="1"/>
  <c r="L1338" i="2" s="1"/>
  <c r="K1339" i="2" s="1" a="1"/>
  <c r="K1339" i="2" s="1"/>
  <c r="V1338" i="2" a="1"/>
  <c r="V1338" i="2" s="1"/>
  <c r="W1338" i="2" s="1"/>
  <c r="M1338" i="2" a="1"/>
  <c r="M1338" i="2" s="1"/>
  <c r="O1338" i="2" s="1" a="1"/>
  <c r="O1338" i="2" s="1"/>
  <c r="P1339" i="2" s="1" a="1"/>
  <c r="P1339" i="2" s="1"/>
  <c r="Q1338" i="2" l="1" a="1"/>
  <c r="Q1338" i="2" s="1"/>
  <c r="T1339" i="2" s="1"/>
  <c r="U1339" i="2" s="1"/>
  <c r="N1339" i="2" a="1"/>
  <c r="N1339" i="2" s="1"/>
  <c r="S1339" i="2" a="1"/>
  <c r="S1339" i="2" s="1"/>
  <c r="I1339" i="2" s="1" a="1"/>
  <c r="I1339" i="2" s="1"/>
  <c r="R1339" i="2" a="1"/>
  <c r="R1339" i="2" s="1"/>
  <c r="V1339" i="2" l="1" a="1"/>
  <c r="V1339" i="2" s="1"/>
  <c r="W1339" i="2" s="1"/>
  <c r="L1339" i="2" a="1"/>
  <c r="L1339" i="2" s="1"/>
  <c r="K1340" i="2" s="1" a="1"/>
  <c r="K1340" i="2" s="1"/>
  <c r="J1340" i="2" a="1"/>
  <c r="J1340" i="2" s="1"/>
  <c r="M1339" i="2" a="1"/>
  <c r="M1339" i="2" s="1"/>
  <c r="N1340" i="2" l="1" a="1"/>
  <c r="N1340" i="2" s="1"/>
  <c r="O1339" i="2" a="1"/>
  <c r="O1339" i="2" s="1"/>
  <c r="P1340" i="2" s="1" a="1"/>
  <c r="P1340" i="2" s="1"/>
  <c r="Q1339" i="2" l="1" a="1"/>
  <c r="Q1339" i="2" s="1"/>
  <c r="T1340" i="2" s="1"/>
  <c r="U1340" i="2" s="1"/>
  <c r="S1340" i="2" l="1" a="1"/>
  <c r="S1340" i="2" s="1"/>
  <c r="I1340" i="2" s="1" a="1"/>
  <c r="I1340" i="2" s="1"/>
  <c r="R1340" i="2" a="1"/>
  <c r="R1340" i="2" s="1"/>
  <c r="V1340" i="2" l="1" a="1"/>
  <c r="V1340" i="2" s="1"/>
  <c r="W1340" i="2" s="1"/>
  <c r="J1341" i="2" a="1"/>
  <c r="J1341" i="2" s="1"/>
  <c r="L1340" i="2" a="1"/>
  <c r="L1340" i="2" s="1"/>
  <c r="K1341" i="2" s="1" a="1"/>
  <c r="K1341" i="2" s="1"/>
  <c r="M1340" i="2" l="1" a="1"/>
  <c r="M1340" i="2" s="1"/>
  <c r="O1340" i="2" l="1" a="1"/>
  <c r="O1340" i="2" s="1"/>
  <c r="P1341" i="2" s="1" a="1"/>
  <c r="P1341" i="2" s="1"/>
  <c r="N1341" i="2" a="1"/>
  <c r="N1341" i="2" s="1"/>
  <c r="Q1340" i="2" l="1" a="1"/>
  <c r="Q1340" i="2" s="1"/>
  <c r="T1341" i="2" s="1"/>
  <c r="U1341" i="2" s="1"/>
  <c r="S1341" i="2" a="1"/>
  <c r="S1341" i="2" s="1"/>
  <c r="R1341" i="2" l="1" a="1"/>
  <c r="R1341" i="2" s="1"/>
  <c r="I1341" i="2" a="1"/>
  <c r="I1341" i="2" s="1"/>
  <c r="V1341" i="2" l="1" a="1"/>
  <c r="V1341" i="2" s="1"/>
  <c r="W1341" i="2" s="1"/>
  <c r="L1341" i="2" a="1"/>
  <c r="L1341" i="2" s="1"/>
  <c r="K1342" i="2" s="1" a="1"/>
  <c r="K1342" i="2" s="1"/>
  <c r="J1342" i="2" a="1"/>
  <c r="J1342" i="2" s="1"/>
  <c r="M1341" i="2" a="1"/>
  <c r="M1341" i="2" s="1"/>
  <c r="N1342" i="2" l="1" a="1"/>
  <c r="N1342" i="2" s="1"/>
  <c r="O1341" i="2" a="1"/>
  <c r="O1341" i="2" s="1"/>
  <c r="P1342" i="2" s="1" a="1"/>
  <c r="P1342" i="2" s="1"/>
  <c r="Q1341" i="2" l="1" a="1"/>
  <c r="Q1341" i="2" s="1"/>
  <c r="T1342" i="2" l="1"/>
  <c r="U1342" i="2" s="1"/>
  <c r="R1342" i="2" a="1"/>
  <c r="R1342" i="2" s="1"/>
  <c r="S1342" i="2" a="1"/>
  <c r="S1342" i="2" s="1"/>
  <c r="I1342" i="2" l="1" a="1"/>
  <c r="I1342" i="2" s="1"/>
  <c r="L1342" i="2" l="1" a="1"/>
  <c r="L1342" i="2" s="1"/>
  <c r="K1343" i="2" s="1" a="1"/>
  <c r="K1343" i="2" s="1"/>
  <c r="J1343" i="2" a="1"/>
  <c r="J1343" i="2" s="1"/>
  <c r="V1342" i="2" a="1"/>
  <c r="V1342" i="2" s="1"/>
  <c r="M1342" i="2" l="1" a="1"/>
  <c r="M1342" i="2" s="1"/>
  <c r="N1343" i="2" s="1" a="1"/>
  <c r="N1343" i="2" s="1"/>
  <c r="W1342" i="2"/>
  <c r="O1342" i="2" l="1" a="1"/>
  <c r="O1342" i="2" s="1"/>
  <c r="P1343" i="2" s="1" a="1"/>
  <c r="P1343" i="2" s="1"/>
  <c r="Q1342" i="2" l="1" a="1"/>
  <c r="Q1342" i="2" s="1"/>
  <c r="T1343" i="2"/>
  <c r="U1343" i="2" s="1"/>
  <c r="R1343" i="2" a="1"/>
  <c r="R1343" i="2" s="1"/>
  <c r="S1343" i="2" a="1"/>
  <c r="S1343" i="2" s="1"/>
  <c r="I1343" i="2" l="1" a="1"/>
  <c r="I1343" i="2" s="1"/>
  <c r="V1343" i="2" s="1" a="1"/>
  <c r="V1343" i="2" s="1"/>
  <c r="W1343" i="2" l="1"/>
  <c r="L1343" i="2" a="1"/>
  <c r="L1343" i="2" s="1"/>
  <c r="K1344" i="2" s="1" a="1"/>
  <c r="K1344" i="2" s="1"/>
  <c r="J1344" i="2" a="1"/>
  <c r="J1344" i="2" s="1"/>
  <c r="M1343" i="2" l="1" a="1"/>
  <c r="M1343" i="2" s="1"/>
  <c r="O1343" i="2" a="1"/>
  <c r="O1343" i="2" s="1"/>
  <c r="P1344" i="2" s="1" a="1"/>
  <c r="P1344" i="2" s="1"/>
  <c r="N1344" i="2" a="1"/>
  <c r="N1344" i="2" s="1"/>
  <c r="Q1343" i="2" l="1" a="1"/>
  <c r="Q1343" i="2" s="1"/>
  <c r="T1344" i="2" s="1"/>
  <c r="U1344" i="2" s="1"/>
  <c r="S1344" i="2" l="1" a="1"/>
  <c r="S1344" i="2" s="1"/>
  <c r="R1344" i="2" a="1"/>
  <c r="R1344" i="2" s="1"/>
  <c r="I1344" i="2" a="1"/>
  <c r="I1344" i="2" s="1"/>
  <c r="L1344" i="2" l="1" a="1"/>
  <c r="L1344" i="2" s="1"/>
  <c r="K1345" i="2" s="1" a="1"/>
  <c r="K1345" i="2" s="1"/>
  <c r="J1345" i="2" a="1"/>
  <c r="J1345" i="2" s="1"/>
  <c r="V1344" i="2" a="1"/>
  <c r="V1344" i="2" s="1"/>
  <c r="M1344" i="2" l="1" a="1"/>
  <c r="M1344" i="2" s="1"/>
  <c r="O1344" i="2" s="1" a="1"/>
  <c r="O1344" i="2" s="1"/>
  <c r="W1344" i="2"/>
  <c r="N1345" i="2" l="1" a="1"/>
  <c r="N1345" i="2" s="1"/>
  <c r="P1345" i="2" a="1"/>
  <c r="P1345" i="2" s="1"/>
  <c r="Q1344" i="2" a="1"/>
  <c r="Q1344" i="2" s="1"/>
  <c r="T1345" i="2" s="1"/>
  <c r="U1345" i="2" s="1"/>
  <c r="S1345" i="2" l="1" a="1"/>
  <c r="S1345" i="2" s="1"/>
  <c r="I1345" i="2" s="1" a="1"/>
  <c r="I1345" i="2" s="1"/>
  <c r="R1345" i="2" a="1"/>
  <c r="R1345" i="2" s="1"/>
  <c r="V1345" i="2" l="1" a="1"/>
  <c r="V1345" i="2" s="1"/>
  <c r="W1345" i="2" s="1"/>
  <c r="L1345" i="2" a="1"/>
  <c r="L1345" i="2" s="1"/>
  <c r="K1346" i="2" s="1" a="1"/>
  <c r="K1346" i="2" s="1"/>
  <c r="J1346" i="2" a="1"/>
  <c r="J1346" i="2" s="1"/>
  <c r="M1345" i="2" l="1" a="1"/>
  <c r="M1345" i="2" s="1"/>
  <c r="O1345" i="2" s="1" a="1"/>
  <c r="O1345" i="2" s="1"/>
  <c r="P1346" i="2" s="1" a="1"/>
  <c r="P1346" i="2" s="1"/>
  <c r="N1346" i="2" l="1" a="1"/>
  <c r="N1346" i="2" s="1"/>
  <c r="Q1345" i="2" a="1"/>
  <c r="Q1345" i="2" s="1"/>
  <c r="T1346" i="2" s="1"/>
  <c r="U1346" i="2" s="1"/>
  <c r="S1346" i="2" a="1"/>
  <c r="S1346" i="2" s="1"/>
  <c r="R1346" i="2" l="1" a="1"/>
  <c r="R1346" i="2" s="1"/>
  <c r="I1346" i="2" a="1"/>
  <c r="I1346" i="2" s="1"/>
  <c r="L1346" i="2" l="1" a="1"/>
  <c r="L1346" i="2" s="1"/>
  <c r="K1347" i="2" s="1" a="1"/>
  <c r="K1347" i="2" s="1"/>
  <c r="J1347" i="2" a="1"/>
  <c r="J1347" i="2" s="1"/>
  <c r="V1346" i="2" a="1"/>
  <c r="V1346" i="2" s="1"/>
  <c r="M1346" i="2" l="1" a="1"/>
  <c r="M1346" i="2" s="1"/>
  <c r="N1347" i="2" a="1"/>
  <c r="N1347" i="2" s="1"/>
  <c r="O1346" i="2" a="1"/>
  <c r="O1346" i="2" s="1"/>
  <c r="P1347" i="2" s="1" a="1"/>
  <c r="P1347" i="2" s="1"/>
  <c r="W1346" i="2"/>
  <c r="Q1346" i="2" l="1" a="1"/>
  <c r="Q1346" i="2" s="1"/>
  <c r="T1347" i="2" l="1"/>
  <c r="U1347" i="2" s="1"/>
  <c r="R1347" i="2" a="1"/>
  <c r="R1347" i="2" s="1"/>
  <c r="S1347" i="2" a="1"/>
  <c r="S1347" i="2" s="1"/>
  <c r="I1347" i="2" l="1" a="1"/>
  <c r="I1347" i="2" s="1"/>
  <c r="V1347" i="2" s="1" a="1"/>
  <c r="V1347" i="2" s="1"/>
  <c r="W1347" i="2" l="1"/>
  <c r="L1347" i="2" a="1"/>
  <c r="L1347" i="2" s="1"/>
  <c r="K1348" i="2" s="1" a="1"/>
  <c r="K1348" i="2" s="1"/>
  <c r="J1348" i="2" a="1"/>
  <c r="J1348" i="2" s="1"/>
  <c r="M1347" i="2" l="1" a="1"/>
  <c r="M1347" i="2" s="1"/>
  <c r="O1347" i="2" s="1" a="1"/>
  <c r="O1347" i="2" s="1"/>
  <c r="P1348" i="2" s="1" a="1"/>
  <c r="P1348" i="2" s="1"/>
  <c r="N1348" i="2" l="1" a="1"/>
  <c r="N1348" i="2" s="1"/>
  <c r="Q1347" i="2" a="1"/>
  <c r="Q1347" i="2" s="1"/>
  <c r="T1348" i="2" s="1"/>
  <c r="U1348" i="2" s="1"/>
  <c r="S1348" i="2" l="1" a="1"/>
  <c r="S1348" i="2" s="1"/>
  <c r="I1348" i="2" s="1" a="1"/>
  <c r="I1348" i="2" s="1"/>
  <c r="R1348" i="2" a="1"/>
  <c r="R1348" i="2" s="1"/>
  <c r="L1348" i="2" l="1" a="1"/>
  <c r="L1348" i="2" s="1"/>
  <c r="K1349" i="2" s="1" a="1"/>
  <c r="K1349" i="2" s="1"/>
  <c r="J1349" i="2" a="1"/>
  <c r="J1349" i="2" s="1"/>
  <c r="V1348" i="2" a="1"/>
  <c r="V1348" i="2" s="1"/>
  <c r="M1348" i="2" l="1" a="1"/>
  <c r="M1348" i="2" s="1"/>
  <c r="O1348" i="2" s="1" a="1"/>
  <c r="O1348" i="2" s="1"/>
  <c r="W1348" i="2"/>
  <c r="N1349" i="2" l="1" a="1"/>
  <c r="N1349" i="2" s="1"/>
  <c r="P1349" i="2" a="1"/>
  <c r="P1349" i="2" s="1"/>
  <c r="Q1348" i="2" a="1"/>
  <c r="Q1348" i="2" s="1"/>
  <c r="T1349" i="2" s="1"/>
  <c r="U1349" i="2" s="1"/>
  <c r="S1349" i="2" l="1" a="1"/>
  <c r="S1349" i="2" s="1"/>
  <c r="I1349" i="2" s="1" a="1"/>
  <c r="I1349" i="2" s="1"/>
  <c r="R1349" i="2" a="1"/>
  <c r="R1349" i="2" s="1"/>
  <c r="V1349" i="2" l="1" a="1"/>
  <c r="V1349" i="2" s="1"/>
  <c r="W1349" i="2" s="1"/>
  <c r="L1349" i="2" a="1"/>
  <c r="L1349" i="2" s="1"/>
  <c r="K1350" i="2" s="1" a="1"/>
  <c r="K1350" i="2" s="1"/>
  <c r="J1350" i="2" a="1"/>
  <c r="J1350" i="2" s="1"/>
  <c r="M1349" i="2" a="1"/>
  <c r="M1349" i="2" s="1"/>
  <c r="O1349" i="2" l="1" a="1"/>
  <c r="O1349" i="2" s="1"/>
  <c r="P1350" i="2" s="1" a="1"/>
  <c r="P1350" i="2" s="1"/>
  <c r="N1350" i="2" a="1"/>
  <c r="N1350" i="2" s="1"/>
  <c r="Q1349" i="2" l="1" a="1"/>
  <c r="Q1349" i="2" s="1"/>
  <c r="T1350" i="2" s="1"/>
  <c r="U1350" i="2" s="1"/>
  <c r="S1350" i="2" l="1" a="1"/>
  <c r="S1350" i="2" s="1"/>
  <c r="I1350" i="2" s="1" a="1"/>
  <c r="I1350" i="2" s="1"/>
  <c r="R1350" i="2" a="1"/>
  <c r="R1350" i="2" s="1"/>
  <c r="L1350" i="2" l="1" a="1"/>
  <c r="L1350" i="2" s="1"/>
  <c r="K1351" i="2" s="1" a="1"/>
  <c r="K1351" i="2" s="1"/>
  <c r="J1351" i="2" a="1"/>
  <c r="J1351" i="2" s="1"/>
  <c r="M1350" i="2" a="1"/>
  <c r="M1350" i="2" s="1"/>
  <c r="V1350" i="2" a="1"/>
  <c r="V1350" i="2" s="1"/>
  <c r="W1350" i="2" l="1"/>
  <c r="O1350" i="2" a="1"/>
  <c r="O1350" i="2" s="1"/>
  <c r="P1351" i="2" s="1" a="1"/>
  <c r="P1351" i="2" s="1"/>
  <c r="N1351" i="2" a="1"/>
  <c r="N1351" i="2" s="1"/>
  <c r="Q1350" i="2" l="1" a="1"/>
  <c r="Q1350" i="2" s="1"/>
  <c r="T1351" i="2" s="1"/>
  <c r="U1351" i="2" s="1"/>
  <c r="S1351" i="2" l="1" a="1"/>
  <c r="S1351" i="2" s="1"/>
  <c r="I1351" i="2" s="1" a="1"/>
  <c r="I1351" i="2" s="1"/>
  <c r="R1351" i="2" a="1"/>
  <c r="R1351" i="2" s="1"/>
  <c r="V1351" i="2" l="1" a="1"/>
  <c r="V1351" i="2" s="1"/>
  <c r="W1351" i="2" s="1"/>
  <c r="L1351" i="2" a="1"/>
  <c r="L1351" i="2" s="1"/>
  <c r="K1352" i="2" s="1" a="1"/>
  <c r="K1352" i="2" s="1"/>
  <c r="J1352" i="2" a="1"/>
  <c r="J1352" i="2" s="1"/>
  <c r="M1351" i="2" a="1"/>
  <c r="M1351" i="2" s="1"/>
  <c r="N1352" i="2" l="1" a="1"/>
  <c r="N1352" i="2" s="1"/>
  <c r="O1351" i="2" a="1"/>
  <c r="O1351" i="2" s="1"/>
  <c r="P1352" i="2" s="1" a="1"/>
  <c r="P1352" i="2" s="1"/>
  <c r="Q1351" i="2" l="1" a="1"/>
  <c r="Q1351" i="2" s="1"/>
  <c r="T1352" i="2" l="1"/>
  <c r="U1352" i="2" s="1"/>
  <c r="R1352" i="2" a="1"/>
  <c r="R1352" i="2" s="1"/>
  <c r="S1352" i="2" a="1"/>
  <c r="S1352" i="2" s="1"/>
  <c r="I1352" i="2" l="1" a="1"/>
  <c r="I1352" i="2" s="1"/>
  <c r="L1352" i="2" l="1" a="1"/>
  <c r="L1352" i="2" s="1"/>
  <c r="K1353" i="2" s="1" a="1"/>
  <c r="K1353" i="2" s="1"/>
  <c r="J1353" i="2" a="1"/>
  <c r="J1353" i="2" s="1"/>
  <c r="V1352" i="2" a="1"/>
  <c r="V1352" i="2" s="1"/>
  <c r="M1352" i="2" l="1" a="1"/>
  <c r="M1352" i="2" s="1"/>
  <c r="N1353" i="2" s="1" a="1"/>
  <c r="N1353" i="2" s="1"/>
  <c r="W1352" i="2"/>
  <c r="O1352" i="2" l="1" a="1"/>
  <c r="O1352" i="2" s="1"/>
  <c r="P1353" i="2" s="1" a="1"/>
  <c r="P1353" i="2" s="1"/>
  <c r="Q1352" i="2" l="1" a="1"/>
  <c r="Q1352" i="2" s="1"/>
  <c r="T1353" i="2" s="1"/>
  <c r="U1353" i="2" s="1"/>
  <c r="R1353" i="2" a="1"/>
  <c r="R1353" i="2" s="1"/>
  <c r="S1353" i="2" a="1"/>
  <c r="S1353" i="2" s="1"/>
  <c r="I1353" i="2" l="1" a="1"/>
  <c r="I1353" i="2" s="1"/>
  <c r="V1353" i="2" s="1" a="1"/>
  <c r="V1353" i="2" s="1"/>
  <c r="W1353" i="2" l="1"/>
  <c r="L1353" i="2" a="1"/>
  <c r="L1353" i="2" s="1"/>
  <c r="K1354" i="2" s="1" a="1"/>
  <c r="K1354" i="2" s="1"/>
  <c r="J1354" i="2" a="1"/>
  <c r="J1354" i="2" s="1"/>
  <c r="M1353" i="2" a="1"/>
  <c r="M1353" i="2" s="1"/>
  <c r="O1353" i="2" l="1" a="1"/>
  <c r="O1353" i="2" s="1"/>
  <c r="P1354" i="2" s="1" a="1"/>
  <c r="P1354" i="2" s="1"/>
  <c r="N1354" i="2" a="1"/>
  <c r="N1354" i="2" s="1"/>
  <c r="Q1353" i="2" l="1" a="1"/>
  <c r="Q1353" i="2" s="1"/>
  <c r="T1354" i="2" s="1"/>
  <c r="U1354" i="2" s="1"/>
  <c r="R1354" i="2" a="1"/>
  <c r="R1354" i="2" s="1"/>
  <c r="S1354" i="2" a="1"/>
  <c r="S1354" i="2" s="1"/>
  <c r="I1354" i="2" l="1" a="1"/>
  <c r="I1354" i="2" s="1"/>
  <c r="L1354" i="2" l="1" a="1"/>
  <c r="L1354" i="2" s="1"/>
  <c r="K1355" i="2" s="1" a="1"/>
  <c r="K1355" i="2" s="1"/>
  <c r="J1355" i="2" a="1"/>
  <c r="J1355" i="2" s="1"/>
  <c r="V1354" i="2" a="1"/>
  <c r="V1354" i="2" s="1"/>
  <c r="M1354" i="2" l="1" a="1"/>
  <c r="M1354" i="2" s="1"/>
  <c r="N1355" i="2" s="1" a="1"/>
  <c r="N1355" i="2" s="1"/>
  <c r="W1354" i="2"/>
  <c r="O1354" i="2" l="1" a="1"/>
  <c r="O1354" i="2" s="1"/>
  <c r="P1355" i="2" s="1" a="1"/>
  <c r="P1355" i="2" s="1"/>
  <c r="Q1354" i="2" l="1" a="1"/>
  <c r="Q1354" i="2" s="1"/>
  <c r="T1355" i="2" s="1"/>
  <c r="U1355" i="2" s="1"/>
  <c r="R1355" i="2" a="1"/>
  <c r="R1355" i="2" s="1"/>
  <c r="S1355" i="2" a="1"/>
  <c r="S1355" i="2" s="1"/>
  <c r="I1355" i="2" l="1" a="1"/>
  <c r="I1355" i="2" s="1"/>
  <c r="V1355" i="2" s="1" a="1"/>
  <c r="V1355" i="2" s="1"/>
  <c r="W1355" i="2" l="1"/>
  <c r="L1355" i="2" a="1"/>
  <c r="L1355" i="2" s="1"/>
  <c r="K1356" i="2" s="1" a="1"/>
  <c r="K1356" i="2" s="1"/>
  <c r="J1356" i="2" a="1"/>
  <c r="J1356" i="2" s="1"/>
  <c r="M1355" i="2" a="1"/>
  <c r="M1355" i="2" s="1"/>
  <c r="N1356" i="2" l="1" a="1"/>
  <c r="N1356" i="2" s="1"/>
  <c r="O1355" i="2" a="1"/>
  <c r="O1355" i="2" s="1"/>
  <c r="P1356" i="2" s="1" a="1"/>
  <c r="P1356" i="2" s="1"/>
  <c r="Q1355" i="2" l="1" a="1"/>
  <c r="Q1355" i="2" s="1"/>
  <c r="T1356" i="2" l="1"/>
  <c r="U1356" i="2" s="1"/>
  <c r="R1356" i="2" a="1"/>
  <c r="R1356" i="2" s="1"/>
  <c r="S1356" i="2" a="1"/>
  <c r="S1356" i="2" s="1"/>
  <c r="I1356" i="2" l="1" a="1"/>
  <c r="I1356" i="2" s="1"/>
  <c r="L1356" i="2" l="1" a="1"/>
  <c r="L1356" i="2" s="1"/>
  <c r="K1357" i="2" s="1" a="1"/>
  <c r="K1357" i="2" s="1"/>
  <c r="J1357" i="2" a="1"/>
  <c r="J1357" i="2" s="1"/>
  <c r="V1356" i="2" a="1"/>
  <c r="V1356" i="2" s="1"/>
  <c r="M1356" i="2" l="1" a="1"/>
  <c r="M1356" i="2" s="1"/>
  <c r="O1356" i="2" s="1" a="1"/>
  <c r="O1356" i="2" s="1"/>
  <c r="P1357" i="2" s="1" a="1"/>
  <c r="P1357" i="2" s="1"/>
  <c r="W1356" i="2"/>
  <c r="N1357" i="2" l="1" a="1"/>
  <c r="N1357" i="2" s="1"/>
  <c r="Q1356" i="2" a="1"/>
  <c r="Q1356" i="2" s="1"/>
  <c r="T1357" i="2" s="1"/>
  <c r="U1357" i="2" s="1"/>
  <c r="S1357" i="2" l="1" a="1"/>
  <c r="S1357" i="2" s="1"/>
  <c r="I1357" i="2" s="1" a="1"/>
  <c r="I1357" i="2" s="1"/>
  <c r="R1357" i="2" a="1"/>
  <c r="R1357" i="2" s="1"/>
  <c r="V1357" i="2" l="1" a="1"/>
  <c r="V1357" i="2" s="1"/>
  <c r="W1357" i="2" s="1"/>
  <c r="L1357" i="2" a="1"/>
  <c r="L1357" i="2" s="1"/>
  <c r="K1358" i="2" s="1" a="1"/>
  <c r="K1358" i="2" s="1"/>
  <c r="J1358" i="2" a="1"/>
  <c r="J1358" i="2" s="1"/>
  <c r="M1357" i="2" a="1"/>
  <c r="M1357" i="2" s="1"/>
  <c r="N1358" i="2" l="1" a="1"/>
  <c r="N1358" i="2" s="1"/>
  <c r="O1357" i="2" a="1"/>
  <c r="O1357" i="2" s="1"/>
  <c r="P1358" i="2" s="1" a="1"/>
  <c r="P1358" i="2" s="1"/>
  <c r="Q1357" i="2" l="1" a="1"/>
  <c r="Q1357" i="2" s="1"/>
  <c r="T1358" i="2" l="1"/>
  <c r="U1358" i="2" s="1"/>
  <c r="R1358" i="2" a="1"/>
  <c r="R1358" i="2" s="1"/>
  <c r="S1358" i="2" a="1"/>
  <c r="S1358" i="2" s="1"/>
  <c r="I1358" i="2" l="1" a="1"/>
  <c r="I1358" i="2" s="1"/>
  <c r="L1358" i="2" l="1" a="1"/>
  <c r="L1358" i="2" s="1"/>
  <c r="K1359" i="2" s="1" a="1"/>
  <c r="K1359" i="2" s="1"/>
  <c r="J1359" i="2" a="1"/>
  <c r="J1359" i="2" s="1"/>
  <c r="V1358" i="2" a="1"/>
  <c r="V1358" i="2" s="1"/>
  <c r="M1358" i="2" l="1" a="1"/>
  <c r="M1358" i="2" s="1"/>
  <c r="O1358" i="2" s="1" a="1"/>
  <c r="O1358" i="2" s="1"/>
  <c r="P1359" i="2" s="1" a="1"/>
  <c r="P1359" i="2" s="1"/>
  <c r="W1358" i="2"/>
  <c r="N1359" i="2" l="1" a="1"/>
  <c r="N1359" i="2" s="1"/>
  <c r="Q1358" i="2" a="1"/>
  <c r="Q1358" i="2" s="1"/>
  <c r="T1359" i="2" s="1"/>
  <c r="U1359" i="2" s="1"/>
  <c r="S1359" i="2" l="1" a="1"/>
  <c r="S1359" i="2" s="1"/>
  <c r="R1359" i="2" a="1"/>
  <c r="R1359" i="2" s="1"/>
  <c r="I1359" i="2" a="1"/>
  <c r="I1359" i="2" s="1"/>
  <c r="V1359" i="2" s="1" a="1"/>
  <c r="V1359" i="2" s="1"/>
  <c r="W1359" i="2" l="1"/>
  <c r="L1359" i="2" a="1"/>
  <c r="L1359" i="2" s="1"/>
  <c r="K1360" i="2" s="1" a="1"/>
  <c r="K1360" i="2" s="1"/>
  <c r="J1360" i="2" a="1"/>
  <c r="J1360" i="2" s="1"/>
  <c r="M1359" i="2" a="1"/>
  <c r="M1359" i="2" s="1"/>
  <c r="O1359" i="2" l="1" a="1"/>
  <c r="O1359" i="2" s="1"/>
  <c r="P1360" i="2" s="1" a="1"/>
  <c r="P1360" i="2" s="1"/>
  <c r="N1360" i="2" a="1"/>
  <c r="N1360" i="2" s="1"/>
  <c r="Q1359" i="2" l="1" a="1"/>
  <c r="Q1359" i="2" s="1"/>
  <c r="T1360" i="2" s="1"/>
  <c r="U1360" i="2" s="1"/>
  <c r="S1360" i="2" a="1"/>
  <c r="S1360" i="2" s="1"/>
  <c r="R1360" i="2" l="1" a="1"/>
  <c r="R1360" i="2" s="1"/>
  <c r="I1360" i="2" a="1"/>
  <c r="I1360" i="2" s="1"/>
  <c r="L1360" i="2" l="1" a="1"/>
  <c r="L1360" i="2" s="1"/>
  <c r="K1361" i="2" s="1" a="1"/>
  <c r="K1361" i="2" s="1"/>
  <c r="J1361" i="2" a="1"/>
  <c r="J1361" i="2" s="1"/>
  <c r="V1360" i="2" a="1"/>
  <c r="V1360" i="2" s="1"/>
  <c r="M1360" i="2" l="1" a="1"/>
  <c r="M1360" i="2" s="1"/>
  <c r="W1360" i="2"/>
  <c r="N1361" i="2" a="1"/>
  <c r="N1361" i="2" s="1"/>
  <c r="O1360" i="2" a="1"/>
  <c r="O1360" i="2" s="1"/>
  <c r="P1361" i="2" s="1" a="1"/>
  <c r="P1361" i="2" s="1"/>
  <c r="Q1360" i="2" l="1" a="1"/>
  <c r="Q1360" i="2" s="1"/>
  <c r="T1361" i="2" l="1"/>
  <c r="U1361" i="2" s="1"/>
  <c r="R1361" i="2" a="1"/>
  <c r="R1361" i="2" s="1"/>
  <c r="S1361" i="2" a="1"/>
  <c r="S1361" i="2" s="1"/>
  <c r="I1361" i="2" l="1" a="1"/>
  <c r="I1361" i="2" s="1"/>
  <c r="V1361" i="2" s="1" a="1"/>
  <c r="V1361" i="2" s="1"/>
  <c r="W1361" i="2" l="1"/>
  <c r="L1361" i="2" a="1"/>
  <c r="L1361" i="2" s="1"/>
  <c r="K1362" i="2" s="1" a="1"/>
  <c r="K1362" i="2" s="1"/>
  <c r="J1362" i="2" a="1"/>
  <c r="J1362" i="2" s="1"/>
  <c r="M1361" i="2" a="1"/>
  <c r="M1361" i="2" s="1"/>
  <c r="O1361" i="2" l="1" a="1"/>
  <c r="O1361" i="2" s="1"/>
  <c r="P1362" i="2" s="1" a="1"/>
  <c r="P1362" i="2" s="1"/>
  <c r="N1362" i="2" a="1"/>
  <c r="N1362" i="2" s="1"/>
  <c r="Q1361" i="2" a="1"/>
  <c r="Q1361" i="2" s="1"/>
  <c r="T1362" i="2" l="1"/>
  <c r="U1362" i="2" s="1"/>
  <c r="R1362" i="2" a="1"/>
  <c r="R1362" i="2" s="1"/>
  <c r="S1362" i="2" a="1"/>
  <c r="S1362" i="2" s="1"/>
  <c r="I1362" i="2" l="1" a="1"/>
  <c r="I1362" i="2" s="1"/>
  <c r="V1362" i="2" s="1" a="1"/>
  <c r="V1362" i="2" s="1"/>
  <c r="W1362" i="2" l="1"/>
  <c r="L1362" i="2" a="1"/>
  <c r="L1362" i="2" s="1"/>
  <c r="K1363" i="2" s="1" a="1"/>
  <c r="K1363" i="2" s="1"/>
  <c r="J1363" i="2" a="1"/>
  <c r="J1363" i="2" s="1"/>
  <c r="M1362" i="2" l="1" a="1"/>
  <c r="M1362" i="2" s="1"/>
  <c r="O1362" i="2" l="1" a="1"/>
  <c r="O1362" i="2" s="1"/>
  <c r="P1363" i="2" s="1" a="1"/>
  <c r="P1363" i="2" s="1"/>
  <c r="N1363" i="2" a="1"/>
  <c r="N1363" i="2" s="1"/>
  <c r="Q1362" i="2" l="1" a="1"/>
  <c r="Q1362" i="2" s="1"/>
  <c r="T1363" i="2" s="1"/>
  <c r="U1363" i="2" s="1"/>
  <c r="R1363" i="2" a="1"/>
  <c r="R1363" i="2" s="1"/>
  <c r="S1363" i="2" a="1"/>
  <c r="S1363" i="2" s="1"/>
  <c r="I1363" i="2" l="1" a="1"/>
  <c r="I1363" i="2" s="1"/>
  <c r="L1363" i="2" l="1" a="1"/>
  <c r="L1363" i="2" s="1"/>
  <c r="K1364" i="2" s="1" a="1"/>
  <c r="K1364" i="2" s="1"/>
  <c r="J1364" i="2" a="1"/>
  <c r="J1364" i="2" s="1"/>
  <c r="V1363" i="2" a="1"/>
  <c r="V1363" i="2" s="1"/>
  <c r="M1363" i="2" l="1" a="1"/>
  <c r="M1363" i="2" s="1"/>
  <c r="N1364" i="2" a="1"/>
  <c r="N1364" i="2" s="1"/>
  <c r="O1363" i="2" a="1"/>
  <c r="O1363" i="2" s="1"/>
  <c r="P1364" i="2" s="1" a="1"/>
  <c r="P1364" i="2" s="1"/>
  <c r="W1363" i="2"/>
  <c r="Q1363" i="2" l="1" a="1"/>
  <c r="Q1363" i="2" s="1"/>
  <c r="T1364" i="2" l="1"/>
  <c r="U1364" i="2" s="1"/>
  <c r="R1364" i="2" a="1"/>
  <c r="R1364" i="2" s="1"/>
  <c r="S1364" i="2" a="1"/>
  <c r="S1364" i="2" s="1"/>
  <c r="I1364" i="2" l="1" a="1"/>
  <c r="I1364" i="2" s="1"/>
  <c r="V1364" i="2" s="1" a="1"/>
  <c r="V1364" i="2" s="1"/>
  <c r="W1364" i="2" l="1"/>
  <c r="L1364" i="2" a="1"/>
  <c r="L1364" i="2" s="1"/>
  <c r="K1365" i="2" s="1" a="1"/>
  <c r="K1365" i="2" s="1"/>
  <c r="J1365" i="2" a="1"/>
  <c r="J1365" i="2" s="1"/>
  <c r="M1364" i="2" a="1"/>
  <c r="M1364" i="2" s="1"/>
  <c r="N1365" i="2" l="1" a="1"/>
  <c r="N1365" i="2" s="1"/>
  <c r="O1364" i="2" a="1"/>
  <c r="O1364" i="2" s="1"/>
  <c r="P1365" i="2" s="1" a="1"/>
  <c r="P1365" i="2" s="1"/>
  <c r="Q1364" i="2" l="1" a="1"/>
  <c r="Q1364" i="2" s="1"/>
  <c r="T1365" i="2" l="1"/>
  <c r="U1365" i="2" s="1"/>
  <c r="R1365" i="2" a="1"/>
  <c r="R1365" i="2" s="1"/>
  <c r="S1365" i="2" a="1"/>
  <c r="S1365" i="2" s="1"/>
  <c r="I1365" i="2" l="1" a="1"/>
  <c r="I1365" i="2" s="1"/>
  <c r="V1365" i="2" s="1" a="1"/>
  <c r="V1365" i="2" s="1"/>
  <c r="W1365" i="2" l="1"/>
  <c r="L1365" i="2" a="1"/>
  <c r="L1365" i="2" s="1"/>
  <c r="K1366" i="2" s="1" a="1"/>
  <c r="K1366" i="2" s="1"/>
  <c r="J1366" i="2" a="1"/>
  <c r="J1366" i="2" s="1"/>
  <c r="M1365" i="2" a="1"/>
  <c r="M1365" i="2" s="1"/>
  <c r="N1366" i="2" l="1" a="1"/>
  <c r="N1366" i="2" s="1"/>
  <c r="O1365" i="2" a="1"/>
  <c r="O1365" i="2" s="1"/>
  <c r="P1366" i="2" s="1" a="1"/>
  <c r="P1366" i="2" s="1"/>
  <c r="Q1365" i="2" l="1" a="1"/>
  <c r="Q1365" i="2" s="1"/>
  <c r="T1366" i="2" l="1"/>
  <c r="U1366" i="2" s="1"/>
  <c r="R1366" i="2" a="1"/>
  <c r="R1366" i="2" s="1"/>
  <c r="S1366" i="2" a="1"/>
  <c r="S1366" i="2" s="1"/>
  <c r="I1366" i="2" l="1" a="1"/>
  <c r="I1366" i="2" s="1"/>
  <c r="L1366" i="2" l="1" a="1"/>
  <c r="L1366" i="2" s="1"/>
  <c r="K1367" i="2" s="1" a="1"/>
  <c r="K1367" i="2" s="1"/>
  <c r="J1367" i="2" a="1"/>
  <c r="J1367" i="2" s="1"/>
  <c r="M1366" i="2" a="1"/>
  <c r="M1366" i="2" s="1"/>
  <c r="V1366" i="2" a="1"/>
  <c r="V1366" i="2" s="1"/>
  <c r="N1367" i="2" l="1" a="1"/>
  <c r="N1367" i="2" s="1"/>
  <c r="O1366" i="2" a="1"/>
  <c r="O1366" i="2" s="1"/>
  <c r="P1367" i="2" s="1" a="1"/>
  <c r="P1367" i="2" s="1"/>
  <c r="W1366" i="2"/>
  <c r="Q1366" i="2" l="1" a="1"/>
  <c r="Q1366" i="2" s="1"/>
  <c r="T1367" i="2" l="1"/>
  <c r="U1367" i="2" s="1"/>
  <c r="R1367" i="2" a="1"/>
  <c r="R1367" i="2" s="1"/>
  <c r="S1367" i="2" a="1"/>
  <c r="S1367" i="2" s="1"/>
  <c r="I1367" i="2" l="1" a="1"/>
  <c r="I1367" i="2" s="1"/>
  <c r="V1367" i="2" s="1" a="1"/>
  <c r="V1367" i="2" s="1"/>
  <c r="W1367" i="2" l="1"/>
  <c r="L1367" i="2" a="1"/>
  <c r="L1367" i="2" s="1"/>
  <c r="K1368" i="2" s="1" a="1"/>
  <c r="K1368" i="2" s="1"/>
  <c r="J1368" i="2" a="1"/>
  <c r="J1368" i="2" s="1"/>
  <c r="M1367" i="2" l="1" a="1"/>
  <c r="M1367" i="2" s="1"/>
  <c r="N1368" i="2" s="1" a="1"/>
  <c r="N1368" i="2" s="1"/>
  <c r="O1367" i="2" l="1" a="1"/>
  <c r="O1367" i="2" s="1"/>
  <c r="P1368" i="2" s="1" a="1"/>
  <c r="P1368" i="2" s="1"/>
  <c r="Q1367" i="2" l="1" a="1"/>
  <c r="Q1367" i="2" s="1"/>
  <c r="T1368" i="2" s="1"/>
  <c r="U1368" i="2" s="1"/>
  <c r="R1368" i="2" a="1"/>
  <c r="R1368" i="2" s="1"/>
  <c r="S1368" i="2" a="1"/>
  <c r="S1368" i="2" s="1"/>
  <c r="I1368" i="2" l="1" a="1"/>
  <c r="I1368" i="2" s="1"/>
  <c r="L1368" i="2" l="1" a="1"/>
  <c r="L1368" i="2" s="1"/>
  <c r="K1369" i="2" s="1" a="1"/>
  <c r="K1369" i="2" s="1"/>
  <c r="J1369" i="2" a="1"/>
  <c r="J1369" i="2" s="1"/>
  <c r="V1368" i="2" a="1"/>
  <c r="V1368" i="2" s="1"/>
  <c r="M1368" i="2" l="1" a="1"/>
  <c r="M1368" i="2" s="1"/>
  <c r="O1368" i="2" s="1" a="1"/>
  <c r="O1368" i="2" s="1"/>
  <c r="P1369" i="2" s="1" a="1"/>
  <c r="P1369" i="2" s="1"/>
  <c r="W1368" i="2"/>
  <c r="Q1368" i="2" l="1" a="1"/>
  <c r="Q1368" i="2" s="1"/>
  <c r="N1369" i="2" a="1"/>
  <c r="N1369" i="2" s="1"/>
  <c r="T1369" i="2"/>
  <c r="U1369" i="2" s="1"/>
  <c r="R1369" i="2" a="1"/>
  <c r="R1369" i="2" s="1"/>
  <c r="S1369" i="2" a="1"/>
  <c r="S1369" i="2" s="1"/>
  <c r="I1369" i="2" l="1" a="1"/>
  <c r="I1369" i="2" s="1"/>
  <c r="V1369" i="2" s="1" a="1"/>
  <c r="V1369" i="2" s="1"/>
  <c r="W1369" i="2" l="1"/>
  <c r="L1369" i="2" a="1"/>
  <c r="L1369" i="2" s="1"/>
  <c r="K1370" i="2" s="1" a="1"/>
  <c r="K1370" i="2" s="1"/>
  <c r="J1370" i="2" a="1"/>
  <c r="J1370" i="2" s="1"/>
  <c r="M1369" i="2" a="1"/>
  <c r="M1369" i="2" s="1"/>
  <c r="N1370" i="2" l="1" a="1"/>
  <c r="N1370" i="2" s="1"/>
  <c r="O1369" i="2" a="1"/>
  <c r="O1369" i="2" s="1"/>
  <c r="P1370" i="2" s="1" a="1"/>
  <c r="P1370" i="2" s="1"/>
  <c r="Q1369" i="2" l="1" a="1"/>
  <c r="Q1369" i="2" s="1"/>
  <c r="T1370" i="2" l="1"/>
  <c r="U1370" i="2" s="1"/>
  <c r="R1370" i="2" a="1"/>
  <c r="R1370" i="2" s="1"/>
  <c r="S1370" i="2" a="1"/>
  <c r="S1370" i="2" s="1"/>
  <c r="I1370" i="2" l="1" a="1"/>
  <c r="I1370" i="2" s="1"/>
  <c r="L1370" i="2" l="1" a="1"/>
  <c r="L1370" i="2" s="1"/>
  <c r="K1371" i="2" s="1" a="1"/>
  <c r="K1371" i="2" s="1"/>
  <c r="J1371" i="2" a="1"/>
  <c r="J1371" i="2" s="1"/>
  <c r="V1370" i="2" a="1"/>
  <c r="V1370" i="2" s="1"/>
  <c r="M1370" i="2" l="1" a="1"/>
  <c r="M1370" i="2" s="1"/>
  <c r="W1370" i="2"/>
  <c r="O1370" i="2" a="1"/>
  <c r="O1370" i="2" s="1"/>
  <c r="P1371" i="2" s="1" a="1"/>
  <c r="P1371" i="2" s="1"/>
  <c r="N1371" i="2" a="1"/>
  <c r="N1371" i="2" s="1"/>
  <c r="Q1370" i="2" l="1" a="1"/>
  <c r="Q1370" i="2" s="1"/>
  <c r="T1371" i="2" s="1"/>
  <c r="U1371" i="2" s="1"/>
  <c r="R1371" i="2" l="1" a="1"/>
  <c r="R1371" i="2" s="1"/>
  <c r="S1371" i="2" a="1"/>
  <c r="S1371" i="2" s="1"/>
  <c r="I1371" i="2" s="1" a="1"/>
  <c r="I1371" i="2" s="1"/>
  <c r="V1371" i="2" s="1" a="1"/>
  <c r="V1371" i="2" s="1"/>
  <c r="W1371" i="2" l="1"/>
  <c r="L1371" i="2" a="1"/>
  <c r="L1371" i="2" s="1"/>
  <c r="K1372" i="2" s="1" a="1"/>
  <c r="K1372" i="2" s="1"/>
  <c r="J1372" i="2" a="1"/>
  <c r="J1372" i="2" s="1"/>
  <c r="M1371" i="2" a="1"/>
  <c r="M1371" i="2" s="1"/>
  <c r="O1371" i="2" l="1" a="1"/>
  <c r="O1371" i="2" s="1"/>
  <c r="P1372" i="2" s="1" a="1"/>
  <c r="P1372" i="2" s="1"/>
  <c r="N1372" i="2" a="1"/>
  <c r="N1372" i="2" s="1"/>
  <c r="Q1371" i="2" l="1" a="1"/>
  <c r="Q1371" i="2" s="1"/>
  <c r="T1372" i="2" s="1"/>
  <c r="U1372" i="2" s="1"/>
  <c r="S1372" i="2" l="1" a="1"/>
  <c r="S1372" i="2" s="1"/>
  <c r="I1372" i="2" s="1" a="1"/>
  <c r="I1372" i="2" s="1"/>
  <c r="R1372" i="2" a="1"/>
  <c r="R1372" i="2" s="1"/>
  <c r="L1372" i="2" l="1" a="1"/>
  <c r="L1372" i="2" s="1"/>
  <c r="K1373" i="2" s="1" a="1"/>
  <c r="K1373" i="2" s="1"/>
  <c r="J1373" i="2" a="1"/>
  <c r="J1373" i="2" s="1"/>
  <c r="V1372" i="2" a="1"/>
  <c r="V1372" i="2" s="1"/>
  <c r="M1372" i="2" l="1" a="1"/>
  <c r="M1372" i="2" s="1"/>
  <c r="O1372" i="2" s="1" a="1"/>
  <c r="O1372" i="2" s="1"/>
  <c r="W1372" i="2"/>
  <c r="N1373" i="2" l="1" a="1"/>
  <c r="N1373" i="2" s="1"/>
  <c r="P1373" i="2" a="1"/>
  <c r="P1373" i="2" s="1"/>
  <c r="Q1372" i="2" a="1"/>
  <c r="Q1372" i="2" s="1"/>
  <c r="T1373" i="2" s="1"/>
  <c r="U1373" i="2" s="1"/>
  <c r="S1373" i="2" l="1" a="1"/>
  <c r="S1373" i="2" s="1"/>
  <c r="I1373" i="2" s="1" a="1"/>
  <c r="I1373" i="2" s="1"/>
  <c r="R1373" i="2" a="1"/>
  <c r="R1373" i="2" s="1"/>
  <c r="V1373" i="2" l="1" a="1"/>
  <c r="V1373" i="2" s="1"/>
  <c r="W1373" i="2" s="1"/>
  <c r="L1373" i="2" a="1"/>
  <c r="L1373" i="2" s="1"/>
  <c r="K1374" i="2" s="1" a="1"/>
  <c r="K1374" i="2" s="1"/>
  <c r="J1374" i="2" a="1"/>
  <c r="J1374" i="2" s="1"/>
  <c r="M1373" i="2" l="1" a="1"/>
  <c r="M1373" i="2" s="1"/>
  <c r="N1374" i="2" s="1" a="1"/>
  <c r="N1374" i="2" s="1"/>
  <c r="O1373" i="2" l="1" a="1"/>
  <c r="O1373" i="2" s="1"/>
  <c r="P1374" i="2" s="1" a="1"/>
  <c r="P1374" i="2" s="1"/>
  <c r="Q1373" i="2" l="1" a="1"/>
  <c r="Q1373" i="2" s="1"/>
  <c r="R1374" i="2" s="1" a="1"/>
  <c r="R1374" i="2" s="1"/>
  <c r="S1374" i="2" l="1" a="1"/>
  <c r="S1374" i="2" s="1"/>
  <c r="I1374" i="2" s="1" a="1"/>
  <c r="I1374" i="2" s="1"/>
  <c r="T1374" i="2"/>
  <c r="U1374" i="2" s="1"/>
  <c r="L1374" i="2" l="1" a="1"/>
  <c r="L1374" i="2" s="1"/>
  <c r="K1375" i="2" s="1" a="1"/>
  <c r="K1375" i="2" s="1"/>
  <c r="J1375" i="2" a="1"/>
  <c r="J1375" i="2" s="1"/>
  <c r="V1374" i="2" a="1"/>
  <c r="V1374" i="2" s="1"/>
  <c r="M1374" i="2" l="1" a="1"/>
  <c r="M1374" i="2" s="1"/>
  <c r="O1374" i="2" s="1" a="1"/>
  <c r="O1374" i="2" s="1"/>
  <c r="W1374" i="2"/>
  <c r="N1375" i="2" l="1" a="1"/>
  <c r="N1375" i="2" s="1"/>
  <c r="P1375" i="2" a="1"/>
  <c r="P1375" i="2" s="1"/>
  <c r="Q1374" i="2" a="1"/>
  <c r="Q1374" i="2" s="1"/>
  <c r="T1375" i="2" s="1"/>
  <c r="U1375" i="2" s="1"/>
  <c r="R1375" i="2" l="1" a="1"/>
  <c r="R1375" i="2" s="1"/>
  <c r="S1375" i="2" a="1"/>
  <c r="S1375" i="2" s="1"/>
  <c r="I1375" i="2" s="1" a="1"/>
  <c r="I1375" i="2" s="1"/>
  <c r="V1375" i="2" s="1" a="1"/>
  <c r="V1375" i="2" s="1"/>
  <c r="W1375" i="2" l="1"/>
  <c r="L1375" i="2" a="1"/>
  <c r="L1375" i="2" s="1"/>
  <c r="K1376" i="2" s="1" a="1"/>
  <c r="K1376" i="2" s="1"/>
  <c r="J1376" i="2" a="1"/>
  <c r="J1376" i="2" s="1"/>
  <c r="M1375" i="2" l="1" a="1"/>
  <c r="M1375" i="2" s="1"/>
  <c r="O1375" i="2" s="1" a="1"/>
  <c r="O1375" i="2" s="1"/>
  <c r="P1376" i="2" s="1" a="1"/>
  <c r="P1376" i="2" s="1"/>
  <c r="N1376" i="2" l="1" a="1"/>
  <c r="N1376" i="2" s="1"/>
  <c r="Q1375" i="2" a="1"/>
  <c r="Q1375" i="2" s="1"/>
  <c r="T1376" i="2" s="1"/>
  <c r="U1376" i="2" s="1"/>
  <c r="R1376" i="2" l="1" a="1"/>
  <c r="R1376" i="2" s="1"/>
  <c r="S1376" i="2" a="1"/>
  <c r="S1376" i="2" s="1"/>
  <c r="I1376" i="2" s="1" a="1"/>
  <c r="I1376" i="2" s="1"/>
  <c r="L1376" i="2" l="1" a="1"/>
  <c r="L1376" i="2" s="1"/>
  <c r="K1377" i="2" s="1" a="1"/>
  <c r="K1377" i="2" s="1"/>
  <c r="J1377" i="2" a="1"/>
  <c r="J1377" i="2" s="1"/>
  <c r="V1376" i="2" a="1"/>
  <c r="V1376" i="2" s="1"/>
  <c r="M1376" i="2" l="1" a="1"/>
  <c r="M1376" i="2" s="1"/>
  <c r="O1376" i="2" s="1" a="1"/>
  <c r="O1376" i="2" s="1"/>
  <c r="P1377" i="2" s="1" a="1"/>
  <c r="P1377" i="2" s="1"/>
  <c r="W1376" i="2"/>
  <c r="N1377" i="2" l="1" a="1"/>
  <c r="N1377" i="2" s="1"/>
  <c r="Q1376" i="2" a="1"/>
  <c r="Q1376" i="2" s="1"/>
  <c r="T1377" i="2" s="1"/>
  <c r="U1377" i="2" s="1"/>
  <c r="S1377" i="2" l="1" a="1"/>
  <c r="S1377" i="2" s="1"/>
  <c r="I1377" i="2" s="1" a="1"/>
  <c r="I1377" i="2" s="1"/>
  <c r="R1377" i="2" a="1"/>
  <c r="R1377" i="2" s="1"/>
  <c r="L1377" i="2" l="1" a="1"/>
  <c r="L1377" i="2" s="1"/>
  <c r="K1378" i="2" s="1" a="1"/>
  <c r="K1378" i="2" s="1"/>
  <c r="J1378" i="2" a="1"/>
  <c r="J1378" i="2" s="1"/>
  <c r="V1377" i="2" a="1"/>
  <c r="V1377" i="2" s="1"/>
  <c r="M1377" i="2" l="1" a="1"/>
  <c r="M1377" i="2" s="1"/>
  <c r="N1378" i="2" s="1" a="1"/>
  <c r="N1378" i="2" s="1"/>
  <c r="W1377" i="2"/>
  <c r="O1377" i="2" l="1" a="1"/>
  <c r="O1377" i="2" s="1"/>
  <c r="P1378" i="2" s="1" a="1"/>
  <c r="P1378" i="2" s="1"/>
  <c r="Q1377" i="2" l="1" a="1"/>
  <c r="Q1377" i="2" s="1"/>
  <c r="T1378" i="2" s="1"/>
  <c r="U1378" i="2" s="1"/>
  <c r="R1378" i="2" l="1" a="1"/>
  <c r="R1378" i="2" s="1"/>
  <c r="S1378" i="2" a="1"/>
  <c r="S1378" i="2" s="1"/>
  <c r="I1378" i="2" s="1" a="1"/>
  <c r="I1378" i="2" s="1"/>
  <c r="V1378" i="2" s="1" a="1"/>
  <c r="V1378" i="2" s="1"/>
  <c r="W1378" i="2" l="1"/>
  <c r="L1378" i="2" a="1"/>
  <c r="L1378" i="2" s="1"/>
  <c r="K1379" i="2" s="1" a="1"/>
  <c r="K1379" i="2" s="1"/>
  <c r="J1379" i="2" a="1"/>
  <c r="J1379" i="2" s="1"/>
  <c r="M1378" i="2" l="1" a="1"/>
  <c r="M1378" i="2" s="1"/>
  <c r="O1378" i="2" s="1" a="1"/>
  <c r="O1378" i="2" s="1"/>
  <c r="P1379" i="2" l="1" a="1"/>
  <c r="P1379" i="2" s="1"/>
  <c r="Q1378" i="2" a="1"/>
  <c r="Q1378" i="2" s="1"/>
  <c r="T1379" i="2" s="1"/>
  <c r="U1379" i="2" s="1"/>
  <c r="N1379" i="2" a="1"/>
  <c r="N1379" i="2" s="1"/>
  <c r="S1379" i="2" l="1" a="1"/>
  <c r="S1379" i="2" s="1"/>
  <c r="I1379" i="2" s="1" a="1"/>
  <c r="I1379" i="2" s="1"/>
  <c r="R1379" i="2" a="1"/>
  <c r="R1379" i="2" s="1"/>
  <c r="V1379" i="2" l="1" a="1"/>
  <c r="V1379" i="2" s="1"/>
  <c r="W1379" i="2" s="1"/>
  <c r="L1379" i="2" a="1"/>
  <c r="L1379" i="2" s="1"/>
  <c r="K1380" i="2" s="1" a="1"/>
  <c r="K1380" i="2" s="1"/>
  <c r="J1380" i="2" a="1"/>
  <c r="J1380" i="2" s="1"/>
  <c r="M1379" i="2" l="1" a="1"/>
  <c r="M1379" i="2" s="1"/>
  <c r="O1379" i="2" s="1" a="1"/>
  <c r="O1379" i="2" s="1"/>
  <c r="P1380" i="2" s="1" a="1"/>
  <c r="P1380" i="2" s="1"/>
  <c r="N1380" i="2" l="1" a="1"/>
  <c r="N1380" i="2" s="1"/>
  <c r="Q1379" i="2" a="1"/>
  <c r="Q1379" i="2" s="1"/>
  <c r="T1380" i="2" l="1"/>
  <c r="U1380" i="2" s="1"/>
  <c r="R1380" i="2" a="1"/>
  <c r="R1380" i="2" s="1"/>
  <c r="S1380" i="2" a="1"/>
  <c r="S1380" i="2" s="1"/>
  <c r="I1380" i="2" l="1" a="1"/>
  <c r="I1380" i="2" s="1"/>
  <c r="L1380" i="2" l="1" a="1"/>
  <c r="L1380" i="2" s="1"/>
  <c r="K1381" i="2" s="1" a="1"/>
  <c r="K1381" i="2" s="1"/>
  <c r="J1381" i="2" a="1"/>
  <c r="J1381" i="2" s="1"/>
  <c r="V1380" i="2" a="1"/>
  <c r="V1380" i="2" s="1"/>
  <c r="M1380" i="2" l="1" a="1"/>
  <c r="M1380" i="2" s="1"/>
  <c r="N1381" i="2" s="1" a="1"/>
  <c r="N1381" i="2" s="1"/>
  <c r="W1380" i="2"/>
  <c r="O1380" i="2" l="1" a="1"/>
  <c r="O1380" i="2" s="1"/>
  <c r="P1381" i="2" s="1" a="1"/>
  <c r="P1381" i="2" s="1"/>
  <c r="Q1380" i="2" l="1" a="1"/>
  <c r="Q1380" i="2" s="1"/>
  <c r="T1381" i="2" s="1"/>
  <c r="U1381" i="2" s="1"/>
  <c r="R1381" i="2" l="1" a="1"/>
  <c r="R1381" i="2" s="1"/>
  <c r="S1381" i="2" a="1"/>
  <c r="S1381" i="2" s="1"/>
  <c r="I1381" i="2" s="1" a="1"/>
  <c r="I1381" i="2" s="1"/>
  <c r="L1381" i="2" l="1" a="1"/>
  <c r="L1381" i="2" s="1"/>
  <c r="K1382" i="2" s="1" a="1"/>
  <c r="K1382" i="2" s="1"/>
  <c r="J1382" i="2" a="1"/>
  <c r="J1382" i="2" s="1"/>
  <c r="V1381" i="2" a="1"/>
  <c r="V1381" i="2" s="1"/>
  <c r="W1381" i="2" s="1"/>
  <c r="M1381" i="2" a="1"/>
  <c r="M1381" i="2" s="1"/>
  <c r="N1382" i="2" s="1" a="1"/>
  <c r="N1382" i="2" s="1"/>
  <c r="O1381" i="2" l="1" a="1"/>
  <c r="O1381" i="2" s="1"/>
  <c r="P1382" i="2" s="1" a="1"/>
  <c r="P1382" i="2" s="1"/>
  <c r="Q1381" i="2" l="1" a="1"/>
  <c r="Q1381" i="2" s="1"/>
  <c r="S1382" i="2" s="1" a="1"/>
  <c r="S1382" i="2" s="1"/>
  <c r="I1382" i="2" s="1" a="1"/>
  <c r="I1382" i="2" s="1"/>
  <c r="T1382" i="2" l="1"/>
  <c r="U1382" i="2" s="1"/>
  <c r="R1382" i="2" a="1"/>
  <c r="R1382" i="2" s="1"/>
  <c r="L1382" i="2" s="1" a="1"/>
  <c r="L1382" i="2" s="1"/>
  <c r="K1383" i="2" s="1" a="1"/>
  <c r="K1383" i="2" s="1"/>
  <c r="J1383" i="2" a="1"/>
  <c r="J1383" i="2" s="1"/>
  <c r="V1382" i="2" l="1" a="1"/>
  <c r="V1382" i="2" s="1"/>
  <c r="W1382" i="2" s="1"/>
  <c r="M1382" i="2" a="1"/>
  <c r="M1382" i="2" s="1"/>
  <c r="O1382" i="2" s="1" a="1"/>
  <c r="O1382" i="2" s="1"/>
  <c r="P1383" i="2" s="1" a="1"/>
  <c r="P1383" i="2" s="1"/>
  <c r="N1383" i="2" l="1" a="1"/>
  <c r="N1383" i="2" s="1"/>
  <c r="Q1382" i="2" a="1"/>
  <c r="Q1382" i="2" s="1"/>
  <c r="T1383" i="2" s="1"/>
  <c r="U1383" i="2" s="1"/>
  <c r="S1383" i="2" l="1" a="1"/>
  <c r="S1383" i="2" s="1"/>
  <c r="R1383" i="2" a="1"/>
  <c r="R1383" i="2" s="1"/>
  <c r="I1383" i="2" a="1"/>
  <c r="I1383" i="2" s="1"/>
  <c r="V1383" i="2" l="1" a="1"/>
  <c r="V1383" i="2" s="1"/>
  <c r="W1383" i="2" s="1"/>
  <c r="L1383" i="2" a="1"/>
  <c r="L1383" i="2" s="1"/>
  <c r="K1384" i="2" s="1" a="1"/>
  <c r="K1384" i="2" s="1"/>
  <c r="J1384" i="2" a="1"/>
  <c r="J1384" i="2" s="1"/>
  <c r="M1383" i="2" l="1" a="1"/>
  <c r="M1383" i="2" s="1"/>
  <c r="N1384" i="2" s="1" a="1"/>
  <c r="N1384" i="2" s="1"/>
  <c r="O1383" i="2" l="1" a="1"/>
  <c r="O1383" i="2" s="1"/>
  <c r="P1384" i="2" s="1" a="1"/>
  <c r="P1384" i="2" s="1"/>
  <c r="Q1383" i="2" l="1" a="1"/>
  <c r="Q1383" i="2" s="1"/>
  <c r="T1384" i="2" s="1"/>
  <c r="U1384" i="2" s="1"/>
  <c r="S1384" i="2" a="1"/>
  <c r="S1384" i="2" s="1"/>
  <c r="R1384" i="2" l="1" a="1"/>
  <c r="R1384" i="2" s="1"/>
  <c r="I1384" i="2" a="1"/>
  <c r="I1384" i="2" s="1"/>
  <c r="L1384" i="2" l="1" a="1"/>
  <c r="L1384" i="2" s="1"/>
  <c r="K1385" i="2" s="1" a="1"/>
  <c r="K1385" i="2" s="1"/>
  <c r="J1385" i="2" a="1"/>
  <c r="J1385" i="2" s="1"/>
  <c r="M1384" i="2" a="1"/>
  <c r="M1384" i="2" s="1"/>
  <c r="V1384" i="2" a="1"/>
  <c r="V1384" i="2" s="1"/>
  <c r="N1385" i="2" l="1" a="1"/>
  <c r="N1385" i="2" s="1"/>
  <c r="O1384" i="2" a="1"/>
  <c r="O1384" i="2" s="1"/>
  <c r="P1385" i="2" s="1" a="1"/>
  <c r="P1385" i="2" s="1"/>
  <c r="W1384" i="2"/>
  <c r="Q1384" i="2" l="1" a="1"/>
  <c r="Q1384" i="2" s="1"/>
  <c r="T1385" i="2" l="1"/>
  <c r="U1385" i="2" s="1"/>
  <c r="R1385" i="2" a="1"/>
  <c r="R1385" i="2" s="1"/>
  <c r="S1385" i="2" a="1"/>
  <c r="S1385" i="2" s="1"/>
  <c r="I1385" i="2" l="1" a="1"/>
  <c r="I1385" i="2" s="1"/>
  <c r="V1385" i="2" s="1" a="1"/>
  <c r="V1385" i="2" s="1"/>
  <c r="W1385" i="2" l="1"/>
  <c r="L1385" i="2" a="1"/>
  <c r="L1385" i="2" s="1"/>
  <c r="K1386" i="2" s="1" a="1"/>
  <c r="K1386" i="2" s="1"/>
  <c r="J1386" i="2" a="1"/>
  <c r="J1386" i="2" s="1"/>
  <c r="M1385" i="2" a="1"/>
  <c r="M1385" i="2" s="1"/>
  <c r="O1385" i="2" l="1" a="1"/>
  <c r="O1385" i="2" s="1"/>
  <c r="P1386" i="2" s="1" a="1"/>
  <c r="P1386" i="2" s="1"/>
  <c r="N1386" i="2" a="1"/>
  <c r="N1386" i="2" s="1"/>
  <c r="Q1385" i="2" l="1" a="1"/>
  <c r="Q1385" i="2" s="1"/>
  <c r="T1386" i="2" s="1"/>
  <c r="U1386" i="2" s="1"/>
  <c r="S1386" i="2" l="1" a="1"/>
  <c r="S1386" i="2" s="1"/>
  <c r="I1386" i="2" s="1" a="1"/>
  <c r="I1386" i="2" s="1"/>
  <c r="R1386" i="2" a="1"/>
  <c r="R1386" i="2" s="1"/>
  <c r="L1386" i="2" l="1" a="1"/>
  <c r="L1386" i="2" s="1"/>
  <c r="K1387" i="2" s="1" a="1"/>
  <c r="K1387" i="2" s="1"/>
  <c r="J1387" i="2" a="1"/>
  <c r="J1387" i="2" s="1"/>
  <c r="M1386" i="2" a="1"/>
  <c r="M1386" i="2" s="1"/>
  <c r="V1386" i="2" a="1"/>
  <c r="V1386" i="2" s="1"/>
  <c r="O1386" i="2" l="1" a="1"/>
  <c r="O1386" i="2" s="1"/>
  <c r="P1387" i="2" s="1" a="1"/>
  <c r="P1387" i="2" s="1"/>
  <c r="N1387" i="2" a="1"/>
  <c r="N1387" i="2" s="1"/>
  <c r="W1386" i="2"/>
  <c r="Q1386" i="2" l="1" a="1"/>
  <c r="Q1386" i="2" s="1"/>
  <c r="T1387" i="2" s="1"/>
  <c r="U1387" i="2" s="1"/>
  <c r="S1387" i="2" l="1" a="1"/>
  <c r="S1387" i="2" s="1"/>
  <c r="I1387" i="2" s="1" a="1"/>
  <c r="I1387" i="2" s="1"/>
  <c r="R1387" i="2" a="1"/>
  <c r="R1387" i="2" s="1"/>
  <c r="V1387" i="2" l="1" a="1"/>
  <c r="V1387" i="2" s="1"/>
  <c r="W1387" i="2" s="1"/>
  <c r="L1387" i="2" a="1"/>
  <c r="L1387" i="2" s="1"/>
  <c r="K1388" i="2" s="1" a="1"/>
  <c r="K1388" i="2" s="1"/>
  <c r="J1388" i="2" a="1"/>
  <c r="J1388" i="2" s="1"/>
  <c r="M1387" i="2" a="1"/>
  <c r="M1387" i="2" s="1"/>
  <c r="N1388" i="2" l="1" a="1"/>
  <c r="N1388" i="2" s="1"/>
  <c r="O1387" i="2" a="1"/>
  <c r="O1387" i="2" s="1"/>
  <c r="P1388" i="2" s="1" a="1"/>
  <c r="P1388" i="2" s="1"/>
  <c r="Q1387" i="2" l="1" a="1"/>
  <c r="Q1387" i="2" s="1"/>
  <c r="T1388" i="2" l="1"/>
  <c r="U1388" i="2" s="1"/>
  <c r="R1388" i="2" a="1"/>
  <c r="R1388" i="2" s="1"/>
  <c r="S1388" i="2" a="1"/>
  <c r="S1388" i="2" s="1"/>
  <c r="I1388" i="2" l="1" a="1"/>
  <c r="I1388" i="2" s="1"/>
  <c r="L1388" i="2" l="1" a="1"/>
  <c r="L1388" i="2" s="1"/>
  <c r="K1389" i="2" s="1" a="1"/>
  <c r="K1389" i="2" s="1"/>
  <c r="J1389" i="2" a="1"/>
  <c r="J1389" i="2" s="1"/>
  <c r="V1388" i="2" a="1"/>
  <c r="V1388" i="2" s="1"/>
  <c r="M1388" i="2" l="1" a="1"/>
  <c r="M1388" i="2" s="1"/>
  <c r="N1389" i="2" s="1" a="1"/>
  <c r="N1389" i="2" s="1"/>
  <c r="W1388" i="2"/>
  <c r="O1388" i="2" l="1" a="1"/>
  <c r="O1388" i="2" s="1"/>
  <c r="P1389" i="2" s="1" a="1"/>
  <c r="P1389" i="2" s="1"/>
  <c r="Q1388" i="2" l="1" a="1"/>
  <c r="Q1388" i="2" s="1"/>
  <c r="T1389" i="2" s="1"/>
  <c r="U1389" i="2" s="1"/>
  <c r="R1389" i="2" l="1" a="1"/>
  <c r="R1389" i="2" s="1"/>
  <c r="S1389" i="2" a="1"/>
  <c r="S1389" i="2" s="1"/>
  <c r="I1389" i="2" s="1" a="1"/>
  <c r="I1389" i="2" s="1"/>
  <c r="V1389" i="2" l="1" a="1"/>
  <c r="V1389" i="2" s="1"/>
  <c r="W1389" i="2" s="1"/>
  <c r="J1390" i="2" a="1"/>
  <c r="J1390" i="2" s="1"/>
  <c r="L1389" i="2" a="1"/>
  <c r="L1389" i="2" s="1"/>
  <c r="K1390" i="2" l="1" a="1"/>
  <c r="K1390" i="2" s="1"/>
  <c r="M1389" i="2" a="1"/>
  <c r="M1389" i="2" s="1"/>
  <c r="N1390" i="2" l="1" a="1"/>
  <c r="N1390" i="2" s="1"/>
  <c r="O1389" i="2" a="1"/>
  <c r="O1389" i="2" s="1"/>
  <c r="P1390" i="2" s="1" a="1"/>
  <c r="P1390" i="2" s="1"/>
  <c r="Q1389" i="2" l="1" a="1"/>
  <c r="Q1389" i="2" s="1"/>
  <c r="T1390" i="2" l="1"/>
  <c r="U1390" i="2" s="1"/>
  <c r="R1390" i="2" a="1"/>
  <c r="R1390" i="2" s="1"/>
  <c r="S1390" i="2" a="1"/>
  <c r="S1390" i="2" s="1"/>
  <c r="I1390" i="2" s="1" a="1"/>
  <c r="I1390" i="2" s="1"/>
  <c r="L1390" i="2" s="1" a="1"/>
  <c r="L1390" i="2" s="1"/>
  <c r="K1391" i="2" s="1" a="1"/>
  <c r="K1391" i="2" s="1"/>
  <c r="V1390" i="2" l="1" a="1"/>
  <c r="V1390" i="2" s="1"/>
  <c r="W1390" i="2" s="1"/>
  <c r="J1391" i="2" a="1"/>
  <c r="J1391" i="2" s="1"/>
  <c r="M1390" i="2" a="1"/>
  <c r="M1390" i="2" s="1"/>
  <c r="N1391" i="2" l="1" a="1"/>
  <c r="N1391" i="2" s="1"/>
  <c r="O1390" i="2" a="1"/>
  <c r="O1390" i="2" s="1"/>
  <c r="P1391" i="2" s="1" a="1"/>
  <c r="P1391" i="2" s="1"/>
  <c r="Q1390" i="2" l="1" a="1"/>
  <c r="Q1390" i="2" s="1"/>
  <c r="T1391" i="2" s="1"/>
  <c r="U1391" i="2" s="1"/>
  <c r="S1391" i="2" l="1" a="1"/>
  <c r="S1391" i="2" s="1"/>
  <c r="I1391" i="2" s="1" a="1"/>
  <c r="I1391" i="2" s="1"/>
  <c r="R1391" i="2" a="1"/>
  <c r="R1391" i="2" s="1"/>
  <c r="L1391" i="2" l="1" a="1"/>
  <c r="L1391" i="2" s="1"/>
  <c r="K1392" i="2" s="1" a="1"/>
  <c r="K1392" i="2" s="1"/>
  <c r="J1392" i="2" a="1"/>
  <c r="J1392" i="2" s="1"/>
  <c r="M1391" i="2" a="1"/>
  <c r="M1391" i="2" s="1"/>
  <c r="V1391" i="2" a="1"/>
  <c r="V1391" i="2" s="1"/>
  <c r="N1392" i="2" l="1" a="1"/>
  <c r="N1392" i="2" s="1"/>
  <c r="O1391" i="2" a="1"/>
  <c r="O1391" i="2" s="1"/>
  <c r="P1392" i="2" s="1" a="1"/>
  <c r="P1392" i="2" s="1"/>
  <c r="W1391" i="2"/>
  <c r="Q1391" i="2" l="1" a="1"/>
  <c r="Q1391" i="2" s="1"/>
  <c r="T1392" i="2" l="1"/>
  <c r="U1392" i="2" s="1"/>
  <c r="R1392" i="2" a="1"/>
  <c r="R1392" i="2" s="1"/>
  <c r="S1392" i="2" a="1"/>
  <c r="S1392" i="2" s="1"/>
  <c r="I1392" i="2" l="1" a="1"/>
  <c r="I1392" i="2" s="1"/>
  <c r="V1392" i="2" s="1" a="1"/>
  <c r="V1392" i="2" s="1"/>
  <c r="W1392" i="2" l="1"/>
  <c r="L1392" i="2" a="1"/>
  <c r="L1392" i="2" s="1"/>
  <c r="K1393" i="2" s="1" a="1"/>
  <c r="K1393" i="2" s="1"/>
  <c r="J1393" i="2" a="1"/>
  <c r="J1393" i="2" s="1"/>
  <c r="M1392" i="2" l="1" a="1"/>
  <c r="M1392" i="2" s="1"/>
  <c r="N1393" i="2" s="1" a="1"/>
  <c r="N1393" i="2" s="1"/>
  <c r="O1392" i="2" l="1" a="1"/>
  <c r="O1392" i="2" s="1"/>
  <c r="P1393" i="2" s="1" a="1"/>
  <c r="P1393" i="2" s="1"/>
  <c r="Q1392" i="2" l="1" a="1"/>
  <c r="Q1392" i="2" s="1"/>
  <c r="T1393" i="2" s="1"/>
  <c r="U1393" i="2" s="1"/>
  <c r="S1393" i="2" l="1" a="1"/>
  <c r="S1393" i="2" s="1"/>
  <c r="R1393" i="2" a="1"/>
  <c r="R1393" i="2" s="1"/>
  <c r="I1393" i="2" a="1"/>
  <c r="I1393" i="2" s="1"/>
  <c r="L1393" i="2" l="1" a="1"/>
  <c r="L1393" i="2" s="1"/>
  <c r="K1394" i="2" s="1" a="1"/>
  <c r="K1394" i="2" s="1"/>
  <c r="J1394" i="2" a="1"/>
  <c r="J1394" i="2" s="1"/>
  <c r="M1393" i="2" a="1"/>
  <c r="M1393" i="2" s="1"/>
  <c r="V1393" i="2" a="1"/>
  <c r="V1393" i="2" s="1"/>
  <c r="W1393" i="2" l="1"/>
  <c r="O1393" i="2" a="1"/>
  <c r="O1393" i="2" s="1"/>
  <c r="P1394" i="2" s="1" a="1"/>
  <c r="P1394" i="2" s="1"/>
  <c r="N1394" i="2" a="1"/>
  <c r="N1394" i="2" s="1"/>
  <c r="Q1393" i="2" a="1"/>
  <c r="Q1393" i="2" s="1"/>
  <c r="T1394" i="2" l="1"/>
  <c r="U1394" i="2" s="1"/>
  <c r="R1394" i="2" a="1"/>
  <c r="R1394" i="2" s="1"/>
  <c r="S1394" i="2" a="1"/>
  <c r="S1394" i="2" s="1"/>
  <c r="I1394" i="2" l="1" a="1"/>
  <c r="I1394" i="2" s="1"/>
  <c r="V1394" i="2" s="1" a="1"/>
  <c r="V1394" i="2" s="1"/>
  <c r="W1394" i="2" l="1"/>
  <c r="L1394" i="2" a="1"/>
  <c r="L1394" i="2" s="1"/>
  <c r="K1395" i="2" s="1" a="1"/>
  <c r="K1395" i="2" s="1"/>
  <c r="J1395" i="2" a="1"/>
  <c r="J1395" i="2" s="1"/>
  <c r="M1394" i="2" a="1"/>
  <c r="M1394" i="2" s="1"/>
  <c r="O1394" i="2" l="1" a="1"/>
  <c r="O1394" i="2" s="1"/>
  <c r="P1395" i="2" s="1" a="1"/>
  <c r="P1395" i="2" s="1"/>
  <c r="N1395" i="2" a="1"/>
  <c r="N1395" i="2" s="1"/>
  <c r="Q1394" i="2" l="1" a="1"/>
  <c r="Q1394" i="2" s="1"/>
  <c r="T1395" i="2" s="1"/>
  <c r="U1395" i="2" s="1"/>
  <c r="S1395" i="2" l="1" a="1"/>
  <c r="S1395" i="2" s="1"/>
  <c r="R1395" i="2" a="1"/>
  <c r="R1395" i="2" s="1"/>
  <c r="I1395" i="2" a="1"/>
  <c r="I1395" i="2" s="1"/>
  <c r="L1395" i="2" l="1" a="1"/>
  <c r="L1395" i="2" s="1"/>
  <c r="K1396" i="2" s="1" a="1"/>
  <c r="K1396" i="2" s="1"/>
  <c r="J1396" i="2" a="1"/>
  <c r="J1396" i="2" s="1"/>
  <c r="M1395" i="2" a="1"/>
  <c r="M1395" i="2" s="1"/>
  <c r="V1395" i="2" a="1"/>
  <c r="V1395" i="2" s="1"/>
  <c r="W1395" i="2" l="1"/>
  <c r="O1395" i="2" a="1"/>
  <c r="O1395" i="2" s="1"/>
  <c r="P1396" i="2" s="1" a="1"/>
  <c r="P1396" i="2" s="1"/>
  <c r="N1396" i="2" a="1"/>
  <c r="N1396" i="2" s="1"/>
  <c r="Q1395" i="2" l="1" a="1"/>
  <c r="Q1395" i="2" s="1"/>
  <c r="T1396" i="2" s="1"/>
  <c r="U1396" i="2" s="1"/>
  <c r="S1396" i="2" l="1" a="1"/>
  <c r="S1396" i="2" s="1"/>
  <c r="I1396" i="2" s="1" a="1"/>
  <c r="I1396" i="2" s="1"/>
  <c r="R1396" i="2" a="1"/>
  <c r="R1396" i="2" s="1"/>
  <c r="V1396" i="2" l="1" a="1"/>
  <c r="V1396" i="2" s="1"/>
  <c r="W1396" i="2" s="1"/>
  <c r="L1396" i="2" a="1"/>
  <c r="L1396" i="2" s="1"/>
  <c r="K1397" i="2" s="1" a="1"/>
  <c r="K1397" i="2" s="1"/>
  <c r="J1397" i="2" a="1"/>
  <c r="J1397" i="2" s="1"/>
  <c r="M1396" i="2" l="1" a="1"/>
  <c r="M1396" i="2" s="1"/>
  <c r="O1396" i="2" s="1" a="1"/>
  <c r="O1396" i="2" s="1"/>
  <c r="N1397" i="2" l="1" a="1"/>
  <c r="N1397" i="2" s="1"/>
  <c r="P1397" i="2" a="1"/>
  <c r="P1397" i="2" s="1"/>
  <c r="Q1396" i="2" a="1"/>
  <c r="Q1396" i="2" s="1"/>
  <c r="T1397" i="2" s="1"/>
  <c r="U1397" i="2" s="1"/>
  <c r="S1397" i="2" l="1" a="1"/>
  <c r="S1397" i="2" s="1"/>
  <c r="I1397" i="2" s="1" a="1"/>
  <c r="I1397" i="2" s="1"/>
  <c r="R1397" i="2" a="1"/>
  <c r="R1397" i="2" s="1"/>
  <c r="L1397" i="2" l="1" a="1"/>
  <c r="L1397" i="2" s="1"/>
  <c r="K1398" i="2" s="1" a="1"/>
  <c r="K1398" i="2" s="1"/>
  <c r="J1398" i="2" a="1"/>
  <c r="J1398" i="2" s="1"/>
  <c r="V1397" i="2" a="1"/>
  <c r="V1397" i="2" s="1"/>
  <c r="M1397" i="2" l="1" a="1"/>
  <c r="M1397" i="2" s="1"/>
  <c r="N1398" i="2" s="1" a="1"/>
  <c r="N1398" i="2" s="1"/>
  <c r="W1397" i="2"/>
  <c r="O1397" i="2" l="1" a="1"/>
  <c r="O1397" i="2" s="1"/>
  <c r="P1398" i="2" s="1" a="1"/>
  <c r="P1398" i="2" s="1"/>
  <c r="Q1397" i="2" l="1" a="1"/>
  <c r="Q1397" i="2" s="1"/>
  <c r="T1398" i="2"/>
  <c r="U1398" i="2" s="1"/>
  <c r="R1398" i="2" a="1"/>
  <c r="R1398" i="2" s="1"/>
  <c r="S1398" i="2" a="1"/>
  <c r="S1398" i="2" s="1"/>
  <c r="I1398" i="2" l="1" a="1"/>
  <c r="I1398" i="2" s="1"/>
  <c r="V1398" i="2" s="1" a="1"/>
  <c r="V1398" i="2" s="1"/>
  <c r="W1398" i="2" l="1"/>
  <c r="L1398" i="2" a="1"/>
  <c r="L1398" i="2" s="1"/>
  <c r="K1399" i="2" s="1" a="1"/>
  <c r="K1399" i="2" s="1"/>
  <c r="J1399" i="2" a="1"/>
  <c r="J1399" i="2" s="1"/>
  <c r="M1398" i="2" a="1"/>
  <c r="M1398" i="2" s="1"/>
  <c r="N1399" i="2" l="1" a="1"/>
  <c r="N1399" i="2" s="1"/>
  <c r="O1398" i="2" a="1"/>
  <c r="O1398" i="2" s="1"/>
  <c r="P1399" i="2" s="1" a="1"/>
  <c r="P1399" i="2" s="1"/>
  <c r="Q1398" i="2" l="1" a="1"/>
  <c r="Q1398" i="2" s="1"/>
  <c r="T1399" i="2" l="1"/>
  <c r="U1399" i="2" s="1"/>
  <c r="R1399" i="2" a="1"/>
  <c r="R1399" i="2" s="1"/>
  <c r="S1399" i="2" a="1"/>
  <c r="S1399" i="2" s="1"/>
  <c r="I1399" i="2" l="1" a="1"/>
  <c r="I1399" i="2" s="1"/>
  <c r="V1399" i="2" s="1" a="1"/>
  <c r="V1399" i="2" s="1"/>
  <c r="W1399" i="2" l="1"/>
  <c r="L1399" i="2" a="1"/>
  <c r="L1399" i="2" s="1"/>
  <c r="K1400" i="2" s="1" a="1"/>
  <c r="K1400" i="2" s="1"/>
  <c r="J1400" i="2" a="1"/>
  <c r="J1400" i="2" s="1"/>
  <c r="M1399" i="2" a="1"/>
  <c r="M1399" i="2" s="1"/>
  <c r="O1399" i="2" l="1" a="1"/>
  <c r="O1399" i="2" s="1"/>
  <c r="P1400" i="2" s="1" a="1"/>
  <c r="P1400" i="2" s="1"/>
  <c r="N1400" i="2" a="1"/>
  <c r="N1400" i="2" s="1"/>
  <c r="Q1399" i="2" a="1"/>
  <c r="Q1399" i="2" s="1"/>
  <c r="S1400" i="2" l="1" a="1"/>
  <c r="S1400" i="2" s="1"/>
  <c r="T1400" i="2"/>
  <c r="U1400" i="2" s="1"/>
  <c r="R1400" i="2" a="1"/>
  <c r="R1400" i="2" s="1"/>
  <c r="I1400" i="2" l="1" a="1"/>
  <c r="I1400" i="2" s="1"/>
  <c r="V1400" i="2" s="1" a="1"/>
  <c r="V1400" i="2" s="1"/>
  <c r="W1400" i="2" l="1"/>
  <c r="L1400" i="2" a="1"/>
  <c r="L1400" i="2" s="1"/>
  <c r="K1401" i="2" s="1" a="1"/>
  <c r="K1401" i="2" s="1"/>
  <c r="J1401" i="2" a="1"/>
  <c r="J1401" i="2" s="1"/>
  <c r="M1400" i="2" l="1" a="1"/>
  <c r="M1400" i="2" s="1"/>
  <c r="N1401" i="2" s="1" a="1"/>
  <c r="N1401" i="2" s="1"/>
  <c r="O1400" i="2" l="1" a="1"/>
  <c r="O1400" i="2" s="1"/>
  <c r="P1401" i="2" s="1" a="1"/>
  <c r="P1401" i="2" s="1"/>
  <c r="Q1400" i="2" l="1" a="1"/>
  <c r="Q1400" i="2" s="1"/>
  <c r="T1401" i="2" s="1"/>
  <c r="U1401" i="2" s="1"/>
  <c r="S1401" i="2" l="1" a="1"/>
  <c r="S1401" i="2" s="1"/>
  <c r="R1401" i="2" a="1"/>
  <c r="R1401" i="2" s="1"/>
  <c r="I1401" i="2" a="1"/>
  <c r="I1401" i="2" s="1"/>
  <c r="V1401" i="2" s="1" a="1"/>
  <c r="V1401" i="2" s="1"/>
  <c r="W1401" i="2" l="1"/>
  <c r="L1401" i="2" a="1"/>
  <c r="L1401" i="2" s="1"/>
  <c r="K1402" i="2" s="1" a="1"/>
  <c r="K1402" i="2" s="1"/>
  <c r="J1402" i="2" a="1"/>
  <c r="J1402" i="2" s="1"/>
  <c r="M1401" i="2" a="1"/>
  <c r="M1401" i="2" s="1"/>
  <c r="O1401" i="2" l="1" a="1"/>
  <c r="O1401" i="2" s="1"/>
  <c r="P1402" i="2" s="1" a="1"/>
  <c r="P1402" i="2" s="1"/>
  <c r="N1402" i="2" a="1"/>
  <c r="N1402" i="2" s="1"/>
  <c r="Q1401" i="2" l="1" a="1"/>
  <c r="Q1401" i="2" s="1"/>
  <c r="T1402" i="2" s="1"/>
  <c r="U1402" i="2" s="1"/>
  <c r="S1402" i="2" a="1"/>
  <c r="S1402" i="2" s="1"/>
  <c r="R1402" i="2" l="1" a="1"/>
  <c r="R1402" i="2" s="1"/>
  <c r="I1402" i="2" a="1"/>
  <c r="I1402" i="2" s="1"/>
  <c r="L1402" i="2" l="1" a="1"/>
  <c r="L1402" i="2" s="1"/>
  <c r="K1403" i="2" s="1" a="1"/>
  <c r="K1403" i="2" s="1"/>
  <c r="J1403" i="2" a="1"/>
  <c r="J1403" i="2" s="1"/>
  <c r="V1402" i="2" a="1"/>
  <c r="V1402" i="2" s="1"/>
  <c r="M1402" i="2" l="1" a="1"/>
  <c r="M1402" i="2" s="1"/>
  <c r="W1402" i="2"/>
  <c r="N1403" i="2" l="1" a="1"/>
  <c r="N1403" i="2" s="1"/>
  <c r="O1402" i="2" a="1"/>
  <c r="O1402" i="2" s="1"/>
  <c r="P1403" i="2" s="1" a="1"/>
  <c r="P1403" i="2" s="1"/>
  <c r="Q1402" i="2" l="1" a="1"/>
  <c r="Q1402" i="2" s="1"/>
  <c r="T1403" i="2" l="1"/>
  <c r="U1403" i="2" s="1"/>
  <c r="R1403" i="2" a="1"/>
  <c r="R1403" i="2" s="1"/>
  <c r="S1403" i="2" a="1"/>
  <c r="S1403" i="2" s="1"/>
  <c r="I1403" i="2" l="1" a="1"/>
  <c r="I1403" i="2" s="1"/>
  <c r="L1403" i="2" l="1" a="1"/>
  <c r="L1403" i="2" s="1"/>
  <c r="K1404" i="2" s="1" a="1"/>
  <c r="K1404" i="2" s="1"/>
  <c r="J1404" i="2" a="1"/>
  <c r="J1404" i="2" s="1"/>
  <c r="M1403" i="2" a="1"/>
  <c r="M1403" i="2" s="1"/>
  <c r="V1403" i="2" a="1"/>
  <c r="V1403" i="2" s="1"/>
  <c r="W1403" i="2" l="1"/>
  <c r="N1404" i="2" a="1"/>
  <c r="N1404" i="2" s="1"/>
  <c r="O1403" i="2" a="1"/>
  <c r="O1403" i="2" s="1"/>
  <c r="P1404" i="2" s="1" a="1"/>
  <c r="P1404" i="2" s="1"/>
  <c r="Q1403" i="2" l="1" a="1"/>
  <c r="Q1403" i="2" s="1"/>
  <c r="T1404" i="2" s="1"/>
  <c r="U1404" i="2" s="1"/>
  <c r="S1404" i="2" l="1" a="1"/>
  <c r="S1404" i="2" s="1"/>
  <c r="R1404" i="2" a="1"/>
  <c r="R1404" i="2" s="1"/>
  <c r="I1404" i="2" a="1"/>
  <c r="I1404" i="2" s="1"/>
  <c r="L1404" i="2" l="1" a="1"/>
  <c r="L1404" i="2" s="1"/>
  <c r="K1405" i="2" s="1" a="1"/>
  <c r="K1405" i="2" s="1"/>
  <c r="J1405" i="2" a="1"/>
  <c r="J1405" i="2" s="1"/>
  <c r="V1404" i="2" a="1"/>
  <c r="V1404" i="2" s="1"/>
  <c r="M1404" i="2" l="1" a="1"/>
  <c r="M1404" i="2" s="1"/>
  <c r="O1404" i="2" s="1" a="1"/>
  <c r="O1404" i="2" s="1"/>
  <c r="P1405" i="2" s="1" a="1"/>
  <c r="P1405" i="2" s="1"/>
  <c r="W1404" i="2"/>
  <c r="Q1404" i="2" l="1" a="1"/>
  <c r="Q1404" i="2" s="1"/>
  <c r="T1405" i="2" s="1"/>
  <c r="U1405" i="2" s="1"/>
  <c r="N1405" i="2" a="1"/>
  <c r="N1405" i="2" s="1"/>
  <c r="R1405" i="2" a="1"/>
  <c r="R1405" i="2" s="1"/>
  <c r="S1405" i="2" a="1"/>
  <c r="S1405" i="2" s="1"/>
  <c r="I1405" i="2" l="1" a="1"/>
  <c r="I1405" i="2" s="1"/>
  <c r="V1405" i="2" s="1" a="1"/>
  <c r="V1405" i="2" s="1"/>
  <c r="W1405" i="2" l="1"/>
  <c r="L1405" i="2" a="1"/>
  <c r="L1405" i="2" s="1"/>
  <c r="K1406" i="2" s="1" a="1"/>
  <c r="K1406" i="2" s="1"/>
  <c r="J1406" i="2" a="1"/>
  <c r="J1406" i="2" s="1"/>
  <c r="M1405" i="2" a="1"/>
  <c r="M1405" i="2" s="1"/>
  <c r="O1405" i="2" l="1" a="1"/>
  <c r="O1405" i="2" s="1"/>
  <c r="P1406" i="2" s="1" a="1"/>
  <c r="P1406" i="2" s="1"/>
  <c r="N1406" i="2" a="1"/>
  <c r="N1406" i="2" s="1"/>
  <c r="Q1405" i="2" l="1" a="1"/>
  <c r="Q1405" i="2" s="1"/>
  <c r="R1406" i="2" l="1" a="1"/>
  <c r="R1406" i="2" s="1"/>
  <c r="T1406" i="2"/>
  <c r="U1406" i="2" s="1"/>
  <c r="S1406" i="2" a="1"/>
  <c r="S1406" i="2" s="1"/>
  <c r="I1406" i="2" l="1" a="1"/>
  <c r="I1406" i="2" s="1"/>
  <c r="J1407" i="2" l="1" a="1"/>
  <c r="J1407" i="2" s="1"/>
  <c r="L1406" i="2" a="1"/>
  <c r="L1406" i="2" s="1"/>
  <c r="K1407" i="2" s="1" a="1"/>
  <c r="K1407" i="2" s="1"/>
  <c r="V1406" i="2" a="1"/>
  <c r="V1406" i="2" s="1"/>
  <c r="M1406" i="2" l="1" a="1"/>
  <c r="M1406" i="2" s="1"/>
  <c r="N1407" i="2" s="1" a="1"/>
  <c r="N1407" i="2" s="1"/>
  <c r="W1406" i="2"/>
  <c r="O1406" i="2" l="1" a="1"/>
  <c r="O1406" i="2" s="1"/>
  <c r="P1407" i="2" s="1" a="1"/>
  <c r="P1407" i="2" s="1"/>
  <c r="Q1406" i="2" l="1" a="1"/>
  <c r="Q1406" i="2" s="1"/>
  <c r="T1407" i="2" s="1"/>
  <c r="U1407" i="2" s="1"/>
  <c r="R1407" i="2" a="1"/>
  <c r="R1407" i="2" s="1"/>
  <c r="S1407" i="2" a="1"/>
  <c r="S1407" i="2" s="1"/>
  <c r="I1407" i="2" s="1" a="1"/>
  <c r="I1407" i="2" s="1"/>
  <c r="V1407" i="2" l="1" a="1"/>
  <c r="V1407" i="2" s="1"/>
  <c r="W1407" i="2" s="1"/>
  <c r="J1408" i="2" a="1"/>
  <c r="J1408" i="2" s="1"/>
  <c r="L1407" i="2" a="1"/>
  <c r="L1407" i="2" s="1"/>
  <c r="K1408" i="2" s="1" a="1"/>
  <c r="K1408" i="2" s="1"/>
  <c r="M1407" i="2" l="1" a="1"/>
  <c r="M1407" i="2" s="1"/>
  <c r="O1407" i="2" l="1" a="1"/>
  <c r="O1407" i="2" s="1"/>
  <c r="P1408" i="2" s="1" a="1"/>
  <c r="P1408" i="2" s="1"/>
  <c r="N1408" i="2" a="1"/>
  <c r="N1408" i="2" s="1"/>
  <c r="Q1407" i="2" l="1" a="1"/>
  <c r="Q1407" i="2" s="1"/>
  <c r="T1408" i="2" s="1"/>
  <c r="U1408" i="2" s="1"/>
  <c r="S1408" i="2" l="1" a="1"/>
  <c r="S1408" i="2" s="1"/>
  <c r="I1408" i="2" s="1" a="1"/>
  <c r="I1408" i="2" s="1"/>
  <c r="R1408" i="2" a="1"/>
  <c r="R1408" i="2" s="1"/>
  <c r="L1408" i="2" l="1" a="1"/>
  <c r="L1408" i="2" s="1"/>
  <c r="K1409" i="2" s="1" a="1"/>
  <c r="K1409" i="2" s="1"/>
  <c r="J1409" i="2" a="1"/>
  <c r="J1409" i="2" s="1"/>
  <c r="V1408" i="2" a="1"/>
  <c r="V1408" i="2" s="1"/>
  <c r="M1408" i="2" l="1" a="1"/>
  <c r="M1408" i="2" s="1"/>
  <c r="O1408" i="2" s="1" a="1"/>
  <c r="O1408" i="2" s="1"/>
  <c r="P1409" i="2" s="1" a="1"/>
  <c r="P1409" i="2" s="1"/>
  <c r="W1408" i="2"/>
  <c r="N1409" i="2" l="1" a="1"/>
  <c r="N1409" i="2" s="1"/>
  <c r="Q1408" i="2" a="1"/>
  <c r="Q1408" i="2" s="1"/>
  <c r="T1409" i="2" s="1"/>
  <c r="U1409" i="2" s="1"/>
  <c r="S1409" i="2" l="1" a="1"/>
  <c r="S1409" i="2" s="1"/>
  <c r="I1409" i="2" s="1" a="1"/>
  <c r="I1409" i="2" s="1"/>
  <c r="R1409" i="2" a="1"/>
  <c r="R1409" i="2" s="1"/>
  <c r="V1409" i="2" l="1" a="1"/>
  <c r="V1409" i="2" s="1"/>
  <c r="W1409" i="2" s="1"/>
  <c r="L1409" i="2" a="1"/>
  <c r="L1409" i="2" s="1"/>
  <c r="K1410" i="2" s="1" a="1"/>
  <c r="K1410" i="2" s="1"/>
  <c r="J1410" i="2" a="1"/>
  <c r="J1410" i="2" s="1"/>
  <c r="M1409" i="2" l="1" a="1"/>
  <c r="M1409" i="2" s="1"/>
  <c r="N1410" i="2" s="1" a="1"/>
  <c r="N1410" i="2" s="1"/>
  <c r="O1409" i="2" l="1" a="1"/>
  <c r="O1409" i="2" s="1"/>
  <c r="P1410" i="2" s="1" a="1"/>
  <c r="P1410" i="2" s="1"/>
  <c r="Q1409" i="2" l="1" a="1"/>
  <c r="Q1409" i="2" s="1"/>
  <c r="R1410" i="2" s="1" a="1"/>
  <c r="R1410" i="2" s="1"/>
  <c r="S1410" i="2" l="1" a="1"/>
  <c r="S1410" i="2" s="1"/>
  <c r="T1410" i="2"/>
  <c r="U1410" i="2" s="1"/>
  <c r="I1410" i="2" a="1"/>
  <c r="I1410" i="2" s="1"/>
  <c r="V1410" i="2" s="1" a="1"/>
  <c r="V1410" i="2" s="1"/>
  <c r="W1410" i="2" l="1"/>
  <c r="J1411" i="2" a="1"/>
  <c r="J1411" i="2" s="1"/>
  <c r="L1410" i="2" a="1"/>
  <c r="L1410" i="2" s="1"/>
  <c r="K1411" i="2" s="1" a="1"/>
  <c r="K1411" i="2" s="1"/>
  <c r="M1410" i="2" l="1" a="1"/>
  <c r="M1410" i="2" s="1"/>
  <c r="N1411" i="2" l="1" a="1"/>
  <c r="N1411" i="2" s="1"/>
  <c r="O1410" i="2" a="1"/>
  <c r="O1410" i="2" s="1"/>
  <c r="P1411" i="2" s="1" a="1"/>
  <c r="P1411" i="2" s="1"/>
  <c r="Q1410" i="2" l="1" a="1"/>
  <c r="Q1410" i="2" s="1"/>
  <c r="R1411" i="2" s="1" a="1"/>
  <c r="R1411" i="2" s="1"/>
  <c r="S1411" i="2" l="1" a="1"/>
  <c r="S1411" i="2" s="1"/>
  <c r="T1411" i="2"/>
  <c r="U1411" i="2" s="1"/>
  <c r="I1411" i="2" a="1"/>
  <c r="I1411" i="2" s="1"/>
  <c r="V1411" i="2" s="1" a="1"/>
  <c r="V1411" i="2" s="1"/>
  <c r="W1411" i="2" l="1"/>
  <c r="J1412" i="2" a="1"/>
  <c r="J1412" i="2" s="1"/>
  <c r="L1411" i="2" a="1"/>
  <c r="L1411" i="2" s="1"/>
  <c r="K1412" i="2" s="1" a="1"/>
  <c r="K1412" i="2" s="1"/>
  <c r="M1411" i="2" l="1" a="1"/>
  <c r="M1411" i="2" s="1"/>
  <c r="N1412" i="2" s="1" a="1"/>
  <c r="N1412" i="2" s="1"/>
  <c r="O1411" i="2" l="1" a="1"/>
  <c r="O1411" i="2" s="1"/>
  <c r="P1412" i="2" s="1" a="1"/>
  <c r="P1412" i="2" s="1"/>
  <c r="Q1411" i="2" l="1" a="1"/>
  <c r="Q1411" i="2" s="1"/>
  <c r="T1412" i="2" s="1"/>
  <c r="U1412" i="2" s="1"/>
  <c r="S1412" i="2" a="1"/>
  <c r="S1412" i="2" s="1"/>
  <c r="R1412" i="2" l="1" a="1"/>
  <c r="R1412" i="2" s="1"/>
  <c r="I1412" i="2" a="1"/>
  <c r="I1412" i="2" s="1"/>
  <c r="V1412" i="2" s="1" a="1"/>
  <c r="V1412" i="2" s="1"/>
  <c r="W1412" i="2" l="1"/>
  <c r="J1413" i="2" a="1"/>
  <c r="J1413" i="2" s="1"/>
  <c r="L1412" i="2" a="1"/>
  <c r="L1412" i="2" s="1"/>
  <c r="K1413" i="2" s="1" a="1"/>
  <c r="K1413" i="2" s="1"/>
  <c r="M1412" i="2" l="1" a="1"/>
  <c r="M1412" i="2" s="1"/>
  <c r="N1413" i="2" l="1" a="1"/>
  <c r="N1413" i="2" s="1"/>
  <c r="O1412" i="2" a="1"/>
  <c r="O1412" i="2" s="1"/>
  <c r="P1413" i="2" s="1" a="1"/>
  <c r="P1413" i="2" s="1"/>
  <c r="Q1412" i="2" l="1" a="1"/>
  <c r="Q1412" i="2" s="1"/>
  <c r="T1413" i="2" s="1"/>
  <c r="U1413" i="2" s="1"/>
  <c r="S1413" i="2" l="1" a="1"/>
  <c r="S1413" i="2" s="1"/>
  <c r="I1413" i="2" s="1" a="1"/>
  <c r="I1413" i="2" s="1"/>
  <c r="R1413" i="2" a="1"/>
  <c r="R1413" i="2" s="1"/>
  <c r="V1413" i="2" l="1" a="1"/>
  <c r="V1413" i="2" s="1"/>
  <c r="W1413" i="2" s="1"/>
  <c r="J1414" i="2" a="1"/>
  <c r="J1414" i="2" s="1"/>
  <c r="L1413" i="2" a="1"/>
  <c r="L1413" i="2" s="1"/>
  <c r="K1414" i="2" s="1" a="1"/>
  <c r="K1414" i="2" s="1"/>
  <c r="M1413" i="2" l="1" a="1"/>
  <c r="M1413" i="2" s="1"/>
  <c r="N1414" i="2" s="1" a="1"/>
  <c r="N1414" i="2" s="1"/>
  <c r="O1413" i="2" l="1" a="1"/>
  <c r="O1413" i="2" s="1"/>
  <c r="P1414" i="2" s="1" a="1"/>
  <c r="P1414" i="2" s="1"/>
  <c r="Q1413" i="2" l="1" a="1"/>
  <c r="Q1413" i="2" s="1"/>
  <c r="S1414" i="2" l="1" a="1"/>
  <c r="S1414" i="2" s="1"/>
  <c r="I1414" i="2" s="1" a="1"/>
  <c r="I1414" i="2" s="1"/>
  <c r="J1415" i="2" s="1" a="1"/>
  <c r="J1415" i="2" s="1"/>
  <c r="T1414" i="2"/>
  <c r="U1414" i="2" s="1"/>
  <c r="R1414" i="2" a="1"/>
  <c r="R1414" i="2" s="1"/>
  <c r="L1414" i="2" l="1" a="1"/>
  <c r="L1414" i="2" s="1"/>
  <c r="K1415" i="2" s="1" a="1"/>
  <c r="K1415" i="2" s="1"/>
  <c r="V1414" i="2" a="1"/>
  <c r="V1414" i="2" s="1"/>
  <c r="W1414" i="2" s="1"/>
  <c r="M1414" i="2" l="1" a="1"/>
  <c r="M1414" i="2" s="1"/>
  <c r="N1415" i="2" l="1" a="1"/>
  <c r="N1415" i="2" s="1"/>
  <c r="O1414" i="2" a="1"/>
  <c r="O1414" i="2" s="1"/>
  <c r="P1415" i="2" s="1" a="1"/>
  <c r="P1415" i="2" s="1"/>
  <c r="Q1414" i="2" l="1" a="1"/>
  <c r="Q1414" i="2" s="1"/>
  <c r="T1415" i="2" l="1"/>
  <c r="U1415" i="2" s="1"/>
  <c r="S1415" i="2" a="1"/>
  <c r="S1415" i="2" s="1"/>
  <c r="I1415" i="2" s="1" a="1"/>
  <c r="I1415" i="2" s="1"/>
  <c r="R1415" i="2" a="1"/>
  <c r="R1415" i="2" s="1"/>
  <c r="V1415" i="2" l="1" a="1"/>
  <c r="V1415" i="2" s="1"/>
  <c r="W1415" i="2" s="1"/>
  <c r="L1415" i="2" a="1"/>
  <c r="L1415" i="2" s="1"/>
  <c r="K1416" i="2" s="1" a="1"/>
  <c r="K1416" i="2" s="1"/>
  <c r="J1416" i="2" a="1"/>
  <c r="J1416" i="2" s="1"/>
  <c r="M1415" i="2" l="1" a="1"/>
  <c r="M1415" i="2" s="1"/>
  <c r="O1415" i="2" l="1" a="1"/>
  <c r="O1415" i="2" s="1"/>
  <c r="P1416" i="2" s="1" a="1"/>
  <c r="P1416" i="2" s="1"/>
  <c r="N1416" i="2" a="1"/>
  <c r="N1416" i="2" s="1"/>
  <c r="Q1415" i="2" l="1" a="1"/>
  <c r="Q1415" i="2" s="1"/>
  <c r="T1416" i="2" s="1"/>
  <c r="U1416" i="2" s="1"/>
  <c r="R1416" i="2" l="1" a="1"/>
  <c r="R1416" i="2" s="1"/>
  <c r="S1416" i="2" a="1"/>
  <c r="S1416" i="2" s="1"/>
  <c r="I1416" i="2" s="1" a="1"/>
  <c r="I1416" i="2" s="1"/>
  <c r="V1416" i="2" s="1" a="1"/>
  <c r="V1416" i="2" s="1"/>
  <c r="W1416" i="2" s="1"/>
  <c r="L1416" i="2" l="1" a="1"/>
  <c r="L1416" i="2" s="1"/>
  <c r="K1417" i="2" s="1" a="1"/>
  <c r="K1417" i="2" s="1"/>
  <c r="J1417" i="2" a="1"/>
  <c r="J1417" i="2" s="1"/>
  <c r="M1416" i="2" l="1" a="1"/>
  <c r="M1416" i="2" s="1"/>
  <c r="O1416" i="2" s="1" a="1"/>
  <c r="O1416" i="2" s="1"/>
  <c r="N1417" i="2" l="1" a="1"/>
  <c r="N1417" i="2" s="1"/>
  <c r="P1417" i="2" a="1"/>
  <c r="P1417" i="2" s="1"/>
  <c r="Q1416" i="2" a="1"/>
  <c r="Q1416" i="2" s="1"/>
  <c r="T1417" i="2" s="1"/>
  <c r="U1417" i="2" s="1"/>
  <c r="R1417" i="2" l="1" a="1"/>
  <c r="R1417" i="2" s="1"/>
  <c r="S1417" i="2" a="1"/>
  <c r="S1417" i="2" s="1"/>
  <c r="I1417" i="2" s="1" a="1"/>
  <c r="I1417" i="2" s="1"/>
  <c r="V1417" i="2" s="1" a="1"/>
  <c r="V1417" i="2" s="1"/>
  <c r="W1417" i="2" s="1"/>
  <c r="L1417" i="2" l="1" a="1"/>
  <c r="L1417" i="2" s="1"/>
  <c r="K1418" i="2" s="1" a="1"/>
  <c r="K1418" i="2" s="1"/>
  <c r="J1418" i="2" a="1"/>
  <c r="J1418" i="2" s="1"/>
  <c r="M1417" i="2" l="1" a="1"/>
  <c r="M1417" i="2" s="1"/>
  <c r="O1417" i="2" s="1" a="1"/>
  <c r="O1417" i="2" s="1"/>
  <c r="P1418" i="2" s="1" a="1"/>
  <c r="P1418" i="2" s="1"/>
  <c r="N1418" i="2" l="1" a="1"/>
  <c r="N1418" i="2" s="1"/>
  <c r="Q1417" i="2" a="1"/>
  <c r="Q1417" i="2" s="1"/>
  <c r="R1418" i="2" l="1" a="1"/>
  <c r="R1418" i="2" s="1"/>
  <c r="S1418" i="2" a="1"/>
  <c r="S1418" i="2" s="1"/>
  <c r="T1418" i="2"/>
  <c r="U1418" i="2" s="1"/>
  <c r="I1418" i="2" l="1" a="1"/>
  <c r="I1418" i="2" s="1"/>
  <c r="V1418" i="2" s="1" a="1"/>
  <c r="V1418" i="2" s="1"/>
  <c r="W1418" i="2" s="1"/>
  <c r="J1419" i="2" l="1" a="1"/>
  <c r="J1419" i="2" s="1"/>
  <c r="L1418" i="2" a="1"/>
  <c r="L1418" i="2" s="1"/>
  <c r="K1419" i="2" s="1" a="1"/>
  <c r="K1419" i="2" s="1"/>
  <c r="M1418" i="2" l="1" a="1"/>
  <c r="M1418" i="2" s="1"/>
  <c r="N1419" i="2" s="1" a="1"/>
  <c r="N1419" i="2" s="1"/>
  <c r="O1418" i="2" l="1" a="1"/>
  <c r="O1418" i="2" s="1"/>
  <c r="P1419" i="2" s="1" a="1"/>
  <c r="P1419" i="2" s="1"/>
  <c r="Q1418" i="2" l="1" a="1"/>
  <c r="Q1418" i="2" s="1"/>
  <c r="T1419" i="2" s="1"/>
  <c r="U1419" i="2" s="1"/>
  <c r="S1419" i="2" l="1" a="1"/>
  <c r="S1419" i="2" s="1"/>
  <c r="I1419" i="2" s="1" a="1"/>
  <c r="I1419" i="2" s="1"/>
  <c r="J1420" i="2" s="1" a="1"/>
  <c r="J1420" i="2" s="1"/>
  <c r="R1419" i="2" a="1"/>
  <c r="R1419" i="2" s="1"/>
  <c r="L1419" i="2" l="1" a="1"/>
  <c r="L1419" i="2" s="1"/>
  <c r="K1420" i="2" s="1" a="1"/>
  <c r="K1420" i="2" s="1"/>
  <c r="V1419" i="2" a="1"/>
  <c r="V1419" i="2" s="1"/>
  <c r="W1419" i="2" s="1"/>
  <c r="M1419" i="2" a="1"/>
  <c r="M1419" i="2" s="1"/>
  <c r="O1419" i="2" s="1" a="1"/>
  <c r="O1419" i="2" s="1"/>
  <c r="P1420" i="2" s="1" a="1"/>
  <c r="P1420" i="2" s="1"/>
  <c r="N1420" i="2" l="1" a="1"/>
  <c r="N1420" i="2" s="1"/>
  <c r="Q1419" i="2" a="1"/>
  <c r="Q1419" i="2" s="1"/>
  <c r="S1420" i="2" s="1" a="1"/>
  <c r="S1420" i="2" s="1"/>
  <c r="I1420" i="2" s="1" a="1"/>
  <c r="I1420" i="2" s="1"/>
  <c r="J1421" i="2" s="1" a="1"/>
  <c r="J1421" i="2" s="1"/>
  <c r="T1420" i="2" l="1"/>
  <c r="U1420" i="2" s="1"/>
  <c r="R1420" i="2" a="1"/>
  <c r="R1420" i="2" s="1"/>
  <c r="V1420" i="2" s="1" a="1"/>
  <c r="V1420" i="2" s="1"/>
  <c r="W1420" i="2" s="1"/>
  <c r="L1420" i="2" l="1" a="1"/>
  <c r="L1420" i="2" s="1"/>
  <c r="K1421" i="2" a="1"/>
  <c r="K1421" i="2" s="1"/>
  <c r="M1420" i="2" a="1"/>
  <c r="M1420" i="2" s="1"/>
  <c r="O1420" i="2" l="1" a="1"/>
  <c r="O1420" i="2" s="1"/>
  <c r="P1421" i="2" s="1" a="1"/>
  <c r="P1421" i="2" s="1"/>
  <c r="N1421" i="2" a="1"/>
  <c r="N1421" i="2" s="1"/>
  <c r="Q1420" i="2" l="1" a="1"/>
  <c r="Q1420" i="2" s="1"/>
  <c r="T1421" i="2" l="1"/>
  <c r="U1421" i="2" s="1"/>
  <c r="S1421" i="2" a="1"/>
  <c r="S1421" i="2" s="1"/>
  <c r="I1421" i="2" s="1" a="1"/>
  <c r="I1421" i="2" s="1"/>
  <c r="R1421" i="2" a="1"/>
  <c r="R1421" i="2" s="1"/>
  <c r="V1421" i="2" l="1" a="1"/>
  <c r="V1421" i="2" s="1"/>
  <c r="W1421" i="2" s="1"/>
  <c r="J1422" i="2" a="1"/>
  <c r="J1422" i="2" s="1"/>
  <c r="L1421" i="2" a="1"/>
  <c r="L1421" i="2" s="1"/>
  <c r="K1422" i="2" s="1" a="1"/>
  <c r="K1422" i="2" s="1"/>
  <c r="M1421" i="2" l="1" a="1"/>
  <c r="M1421" i="2" s="1"/>
  <c r="N1422" i="2" s="1" a="1"/>
  <c r="N1422" i="2" s="1"/>
  <c r="O1421" i="2" l="1" a="1"/>
  <c r="O1421" i="2" s="1"/>
  <c r="P1422" i="2" s="1" a="1"/>
  <c r="P1422" i="2" s="1"/>
  <c r="Q1421" i="2" l="1" a="1"/>
  <c r="Q1421" i="2" s="1"/>
  <c r="S1422" i="2" s="1" a="1"/>
  <c r="S1422" i="2" s="1"/>
  <c r="T1422" i="2"/>
  <c r="U1422" i="2" s="1"/>
  <c r="R1422" i="2" l="1" a="1"/>
  <c r="R1422" i="2" s="1"/>
  <c r="I1422" i="2" a="1"/>
  <c r="I1422" i="2" s="1"/>
  <c r="V1422" i="2" s="1" a="1"/>
  <c r="V1422" i="2" s="1"/>
  <c r="W1422" i="2" s="1"/>
  <c r="L1422" i="2" l="1" a="1"/>
  <c r="L1422" i="2" s="1"/>
  <c r="K1423" i="2" s="1" a="1"/>
  <c r="K1423" i="2" s="1"/>
  <c r="J1423" i="2" a="1"/>
  <c r="J1423" i="2" s="1"/>
  <c r="M1422" i="2" a="1"/>
  <c r="M1422" i="2" s="1"/>
  <c r="N1423" i="2" l="1" a="1"/>
  <c r="N1423" i="2" s="1"/>
  <c r="O1422" i="2" a="1"/>
  <c r="O1422" i="2" s="1"/>
  <c r="P1423" i="2" s="1" a="1"/>
  <c r="P1423" i="2" s="1"/>
  <c r="Q1422" i="2" l="1" a="1"/>
  <c r="Q1422" i="2" s="1"/>
  <c r="S1423" i="2" l="1" a="1"/>
  <c r="S1423" i="2" s="1"/>
  <c r="R1423" i="2" a="1"/>
  <c r="R1423" i="2" s="1"/>
  <c r="T1423" i="2"/>
  <c r="U1423" i="2" s="1"/>
  <c r="I1423" i="2" l="1" a="1"/>
  <c r="I1423" i="2" s="1"/>
  <c r="V1423" i="2" s="1" a="1"/>
  <c r="V1423" i="2" s="1"/>
  <c r="W1423" i="2" s="1"/>
  <c r="J1424" i="2" l="1" a="1"/>
  <c r="J1424" i="2" s="1"/>
  <c r="L1423" i="2" a="1"/>
  <c r="L1423" i="2" s="1"/>
  <c r="K1424" i="2" s="1" a="1"/>
  <c r="K1424" i="2" s="1"/>
  <c r="M1423" i="2" l="1" a="1"/>
  <c r="M1423" i="2" s="1"/>
  <c r="N1424" i="2" l="1" a="1"/>
  <c r="N1424" i="2" s="1"/>
  <c r="O1423" i="2" a="1"/>
  <c r="O1423" i="2" s="1"/>
  <c r="P1424" i="2" s="1" a="1"/>
  <c r="P1424" i="2" s="1"/>
  <c r="Q1423" i="2" l="1" a="1"/>
  <c r="Q1423" i="2" s="1"/>
  <c r="T1424" i="2" l="1"/>
  <c r="U1424" i="2" s="1"/>
  <c r="R1424" i="2" a="1"/>
  <c r="R1424" i="2" s="1"/>
  <c r="S1424" i="2" a="1"/>
  <c r="S1424" i="2" s="1"/>
  <c r="I1424" i="2" l="1" a="1"/>
  <c r="I1424" i="2" s="1"/>
  <c r="V1424" i="2" s="1" a="1"/>
  <c r="V1424" i="2" s="1"/>
  <c r="W1424" i="2" s="1"/>
  <c r="L1424" i="2" l="1" a="1"/>
  <c r="L1424" i="2" s="1"/>
  <c r="K1425" i="2" s="1" a="1"/>
  <c r="K1425" i="2" s="1"/>
  <c r="J1425" i="2" a="1"/>
  <c r="J1425" i="2" s="1"/>
  <c r="M1424" i="2" a="1"/>
  <c r="M1424" i="2" s="1"/>
  <c r="O1424" i="2" l="1" a="1"/>
  <c r="O1424" i="2" s="1"/>
  <c r="P1425" i="2" s="1" a="1"/>
  <c r="P1425" i="2" s="1"/>
  <c r="N1425" i="2" a="1"/>
  <c r="N1425" i="2" s="1"/>
  <c r="Q1424" i="2" l="1" a="1"/>
  <c r="Q1424" i="2" s="1"/>
  <c r="T1425" i="2" s="1"/>
  <c r="U1425" i="2" s="1"/>
  <c r="S1425" i="2" a="1"/>
  <c r="S1425" i="2" s="1"/>
  <c r="I1425" i="2" s="1" a="1"/>
  <c r="I1425" i="2" s="1"/>
  <c r="R1425" i="2" l="1" a="1"/>
  <c r="R1425" i="2" s="1"/>
  <c r="V1425" i="2" s="1" a="1"/>
  <c r="V1425" i="2" s="1"/>
  <c r="W1425" i="2" s="1"/>
  <c r="J1426" i="2" a="1"/>
  <c r="J1426" i="2" s="1"/>
  <c r="L1425" i="2" a="1"/>
  <c r="L1425" i="2" s="1"/>
  <c r="K1426" i="2" s="1" a="1"/>
  <c r="K1426" i="2" s="1"/>
  <c r="M1425" i="2" l="1" a="1"/>
  <c r="M1425" i="2" s="1"/>
  <c r="N1426" i="2" l="1" a="1"/>
  <c r="N1426" i="2" s="1"/>
  <c r="O1425" i="2" a="1"/>
  <c r="O1425" i="2" s="1"/>
  <c r="P1426" i="2" s="1" a="1"/>
  <c r="P1426" i="2" s="1"/>
  <c r="Q1425" i="2" l="1" a="1"/>
  <c r="Q1425" i="2" s="1"/>
  <c r="T1426" i="2" l="1"/>
  <c r="U1426" i="2" s="1"/>
  <c r="S1426" i="2" a="1"/>
  <c r="S1426" i="2" s="1"/>
  <c r="R1426" i="2" a="1"/>
  <c r="R1426" i="2" s="1"/>
  <c r="I1426" i="2" l="1" a="1"/>
  <c r="I1426" i="2" s="1"/>
  <c r="V1426" i="2" s="1" a="1"/>
  <c r="V1426" i="2" s="1"/>
  <c r="W1426" i="2" s="1"/>
  <c r="L1426" i="2" l="1" a="1"/>
  <c r="L1426" i="2" s="1"/>
  <c r="K1427" i="2" s="1" a="1"/>
  <c r="K1427" i="2" s="1"/>
  <c r="J1427" i="2" a="1"/>
  <c r="J1427" i="2" s="1"/>
  <c r="M1426" i="2" l="1" a="1"/>
  <c r="M1426" i="2" s="1"/>
  <c r="O1426" i="2" s="1" a="1"/>
  <c r="O1426" i="2" s="1"/>
  <c r="N1427" i="2" l="1" a="1"/>
  <c r="N1427" i="2" s="1"/>
  <c r="P1427" i="2" a="1"/>
  <c r="P1427" i="2" s="1"/>
  <c r="Q1426" i="2" a="1"/>
  <c r="Q1426" i="2" s="1"/>
  <c r="T1427" i="2" s="1"/>
  <c r="U1427" i="2" s="1"/>
  <c r="S1427" i="2" l="1" a="1"/>
  <c r="S1427" i="2" s="1"/>
  <c r="I1427" i="2" s="1" a="1"/>
  <c r="I1427" i="2" s="1"/>
  <c r="R1427" i="2" a="1"/>
  <c r="R1427" i="2" s="1"/>
  <c r="V1427" i="2" s="1" a="1"/>
  <c r="V1427" i="2" s="1"/>
  <c r="W1427" i="2" s="1"/>
  <c r="L1427" i="2" a="1"/>
  <c r="L1427" i="2" s="1"/>
  <c r="K1428" i="2" s="1" a="1"/>
  <c r="K1428" i="2" s="1"/>
  <c r="J1428" i="2" a="1"/>
  <c r="J1428" i="2" s="1"/>
  <c r="M1427" i="2" l="1" a="1"/>
  <c r="M1427" i="2" s="1"/>
  <c r="O1427" i="2" s="1" a="1"/>
  <c r="O1427" i="2" s="1"/>
  <c r="P1428" i="2" s="1" a="1"/>
  <c r="P1428" i="2" s="1"/>
  <c r="N1428" i="2" l="1" a="1"/>
  <c r="N1428" i="2" s="1"/>
  <c r="Q1427" i="2" a="1"/>
  <c r="Q1427" i="2" s="1"/>
  <c r="T1428" i="2" s="1"/>
  <c r="U1428" i="2" s="1"/>
  <c r="S1428" i="2" l="1" a="1"/>
  <c r="S1428" i="2" s="1"/>
  <c r="I1428" i="2" s="1" a="1"/>
  <c r="I1428" i="2" s="1"/>
  <c r="R1428" i="2" a="1"/>
  <c r="R1428" i="2" s="1"/>
  <c r="V1428" i="2" l="1" a="1"/>
  <c r="V1428" i="2" s="1"/>
  <c r="W1428" i="2" s="1"/>
  <c r="L1428" i="2" a="1"/>
  <c r="L1428" i="2" s="1"/>
  <c r="K1429" i="2" s="1" a="1"/>
  <c r="K1429" i="2" s="1"/>
  <c r="J1429" i="2" a="1"/>
  <c r="J1429" i="2" s="1"/>
  <c r="M1428" i="2" l="1" a="1"/>
  <c r="M1428" i="2" s="1"/>
  <c r="O1428" i="2" a="1"/>
  <c r="O1428" i="2" s="1"/>
  <c r="N1429" i="2" a="1"/>
  <c r="N1429" i="2" s="1"/>
  <c r="P1429" i="2" l="1" a="1"/>
  <c r="P1429" i="2" s="1"/>
  <c r="Q1428" i="2" a="1"/>
  <c r="Q1428" i="2" s="1"/>
  <c r="S1429" i="2" l="1" a="1"/>
  <c r="S1429" i="2" s="1"/>
  <c r="T1429" i="2"/>
  <c r="U1429" i="2" s="1"/>
  <c r="R1429" i="2" a="1"/>
  <c r="R1429" i="2" s="1"/>
  <c r="I1429" i="2" l="1" a="1"/>
  <c r="I1429" i="2" s="1"/>
  <c r="V1429" i="2" s="1" a="1"/>
  <c r="V1429" i="2" s="1"/>
  <c r="W1429" i="2" s="1"/>
  <c r="L1429" i="2" l="1" a="1"/>
  <c r="L1429" i="2" s="1"/>
  <c r="K1430" i="2" s="1" a="1"/>
  <c r="K1430" i="2" s="1"/>
  <c r="J1430" i="2" a="1"/>
  <c r="J1430" i="2" s="1"/>
  <c r="M1429" i="2" a="1"/>
  <c r="M1429" i="2" s="1"/>
  <c r="N1430" i="2" l="1" a="1"/>
  <c r="N1430" i="2" s="1"/>
  <c r="O1429" i="2" a="1"/>
  <c r="O1429" i="2" s="1"/>
  <c r="P1430" i="2" s="1" a="1"/>
  <c r="P1430" i="2" s="1"/>
  <c r="Q1429" i="2" l="1" a="1"/>
  <c r="Q1429" i="2" s="1"/>
  <c r="T1430" i="2" l="1"/>
  <c r="U1430" i="2" s="1"/>
  <c r="R1430" i="2" a="1"/>
  <c r="R1430" i="2" s="1"/>
  <c r="S1430" i="2" a="1"/>
  <c r="S1430" i="2" s="1"/>
  <c r="I1430" i="2" s="1" a="1"/>
  <c r="I1430" i="2" s="1"/>
  <c r="J1431" i="2" s="1" a="1"/>
  <c r="J1431" i="2" s="1"/>
  <c r="V1430" i="2" l="1" a="1"/>
  <c r="V1430" i="2" s="1"/>
  <c r="W1430" i="2" s="1"/>
  <c r="L1430" i="2" a="1"/>
  <c r="L1430" i="2" s="1"/>
  <c r="K1431" i="2" s="1" a="1"/>
  <c r="K1431" i="2" s="1"/>
  <c r="M1430" i="2" l="1" a="1"/>
  <c r="M1430" i="2" s="1"/>
  <c r="N1431" i="2" s="1" a="1"/>
  <c r="N1431" i="2" s="1"/>
  <c r="O1430" i="2" l="1" a="1"/>
  <c r="O1430" i="2" s="1"/>
  <c r="P1431" i="2" s="1" a="1"/>
  <c r="P1431" i="2" s="1"/>
  <c r="Q1430" i="2" l="1" a="1"/>
  <c r="Q1430" i="2" s="1"/>
  <c r="R1431" i="2" s="1" a="1"/>
  <c r="R1431" i="2" s="1"/>
  <c r="T1431" i="2" l="1"/>
  <c r="U1431" i="2" s="1"/>
  <c r="S1431" i="2" a="1"/>
  <c r="S1431" i="2" s="1"/>
  <c r="I1431" i="2" s="1" a="1"/>
  <c r="I1431" i="2" s="1"/>
  <c r="L1431" i="2" s="1" a="1"/>
  <c r="L1431" i="2" s="1"/>
  <c r="K1432" i="2" s="1" a="1"/>
  <c r="K1432" i="2" s="1"/>
  <c r="V1431" i="2" l="1" a="1"/>
  <c r="V1431" i="2" s="1"/>
  <c r="W1431" i="2" s="1"/>
  <c r="J1432" i="2" a="1"/>
  <c r="J1432" i="2" s="1"/>
  <c r="M1431" i="2" a="1"/>
  <c r="M1431" i="2" s="1"/>
  <c r="N1432" i="2" l="1" a="1"/>
  <c r="N1432" i="2" s="1"/>
  <c r="O1431" i="2" a="1"/>
  <c r="O1431" i="2" s="1"/>
  <c r="P1432" i="2" s="1" a="1"/>
  <c r="P1432" i="2" s="1"/>
  <c r="Q1431" i="2" l="1" a="1"/>
  <c r="Q1431" i="2" s="1"/>
  <c r="S1432" i="2" s="1" a="1"/>
  <c r="S1432" i="2" s="1"/>
  <c r="R1432" i="2" l="1" a="1"/>
  <c r="R1432" i="2" s="1"/>
  <c r="T1432" i="2"/>
  <c r="U1432" i="2" s="1"/>
  <c r="I1432" i="2" a="1"/>
  <c r="I1432" i="2" s="1"/>
  <c r="L1432" i="2" l="1" a="1"/>
  <c r="L1432" i="2" s="1"/>
  <c r="K1433" i="2" s="1" a="1"/>
  <c r="K1433" i="2" s="1"/>
  <c r="J1433" i="2" a="1"/>
  <c r="J1433" i="2" s="1"/>
  <c r="V1432" i="2" a="1"/>
  <c r="V1432" i="2" s="1"/>
  <c r="M1432" i="2" l="1" a="1"/>
  <c r="M1432" i="2" s="1"/>
  <c r="O1432" i="2" s="1" a="1"/>
  <c r="O1432" i="2" s="1"/>
  <c r="P1433" i="2" s="1" a="1"/>
  <c r="P1433" i="2" s="1"/>
  <c r="W1432" i="2"/>
  <c r="N1433" i="2" l="1" a="1"/>
  <c r="N1433" i="2" s="1"/>
  <c r="Q1432" i="2" a="1"/>
  <c r="Q1432" i="2" s="1"/>
  <c r="R1433" i="2" s="1" a="1"/>
  <c r="R1433" i="2" s="1"/>
  <c r="S1433" i="2" l="1" a="1"/>
  <c r="S1433" i="2" s="1"/>
  <c r="I1433" i="2" s="1" a="1"/>
  <c r="I1433" i="2" s="1"/>
  <c r="V1433" i="2" s="1" a="1"/>
  <c r="V1433" i="2" s="1"/>
  <c r="T1433" i="2"/>
  <c r="U1433" i="2" s="1"/>
  <c r="J1434" i="2" l="1" a="1"/>
  <c r="J1434" i="2" s="1"/>
  <c r="L1433" i="2" a="1"/>
  <c r="L1433" i="2" s="1"/>
  <c r="K1434" i="2" s="1" a="1"/>
  <c r="K1434" i="2" s="1"/>
  <c r="W1433" i="2"/>
  <c r="M1433" i="2" l="1" a="1"/>
  <c r="M1433" i="2" s="1"/>
  <c r="O1433" i="2" s="1" a="1"/>
  <c r="O1433" i="2" s="1"/>
  <c r="P1434" i="2" s="1" a="1"/>
  <c r="P1434" i="2" s="1"/>
  <c r="Q1433" i="2" l="1" a="1"/>
  <c r="Q1433" i="2" s="1"/>
  <c r="R1434" i="2" s="1" a="1"/>
  <c r="R1434" i="2" s="1"/>
  <c r="N1434" i="2" a="1"/>
  <c r="N1434" i="2" s="1"/>
  <c r="S1434" i="2" a="1"/>
  <c r="S1434" i="2" s="1"/>
  <c r="T1434" i="2" l="1"/>
  <c r="U1434" i="2" s="1"/>
  <c r="I1434" i="2" a="1"/>
  <c r="I1434" i="2" s="1"/>
  <c r="J1435" i="2" l="1" a="1"/>
  <c r="J1435" i="2" s="1"/>
  <c r="L1434" i="2" a="1"/>
  <c r="L1434" i="2" s="1"/>
  <c r="K1435" i="2" s="1" a="1"/>
  <c r="K1435" i="2" s="1"/>
  <c r="V1434" i="2" a="1"/>
  <c r="V1434" i="2" s="1"/>
  <c r="W1434" i="2" s="1"/>
  <c r="M1434" i="2" l="1" a="1"/>
  <c r="M1434" i="2" s="1"/>
  <c r="O1434" i="2" l="1" a="1"/>
  <c r="O1434" i="2" s="1"/>
  <c r="P1435" i="2" s="1" a="1"/>
  <c r="P1435" i="2" s="1"/>
  <c r="N1435" i="2" a="1"/>
  <c r="N1435" i="2" s="1"/>
  <c r="Q1434" i="2" l="1" a="1"/>
  <c r="Q1434" i="2" s="1"/>
  <c r="S1435" i="2" s="1" a="1"/>
  <c r="S1435" i="2" s="1"/>
  <c r="R1435" i="2" l="1" a="1"/>
  <c r="R1435" i="2" s="1"/>
  <c r="T1435" i="2"/>
  <c r="U1435" i="2" s="1"/>
  <c r="I1435" i="2" a="1"/>
  <c r="I1435" i="2" s="1"/>
  <c r="L1435" i="2" l="1" a="1"/>
  <c r="L1435" i="2" s="1"/>
  <c r="K1436" i="2" s="1" a="1"/>
  <c r="K1436" i="2" s="1"/>
  <c r="J1436" i="2" a="1"/>
  <c r="J1436" i="2" s="1"/>
  <c r="V1435" i="2" a="1"/>
  <c r="V1435" i="2" s="1"/>
  <c r="M1435" i="2" l="1" a="1"/>
  <c r="M1435" i="2" s="1"/>
  <c r="N1436" i="2" s="1" a="1"/>
  <c r="N1436" i="2" s="1"/>
  <c r="W1435" i="2"/>
  <c r="O1435" i="2" l="1" a="1"/>
  <c r="O1435" i="2" s="1"/>
  <c r="P1436" i="2" s="1" a="1"/>
  <c r="P1436" i="2" s="1"/>
  <c r="Q1435" i="2" l="1" a="1"/>
  <c r="Q1435" i="2" s="1"/>
  <c r="T1436" i="2" s="1"/>
  <c r="U1436" i="2" s="1"/>
  <c r="S1436" i="2" a="1"/>
  <c r="S1436" i="2" s="1"/>
  <c r="R1436" i="2" a="1"/>
  <c r="R1436" i="2" s="1"/>
  <c r="I1436" i="2" a="1"/>
  <c r="I1436" i="2" s="1"/>
  <c r="V1436" i="2" l="1" a="1"/>
  <c r="V1436" i="2" s="1"/>
  <c r="W1436" i="2" s="1"/>
  <c r="J1437" i="2" a="1"/>
  <c r="J1437" i="2" s="1"/>
  <c r="L1436" i="2" a="1"/>
  <c r="L1436" i="2" s="1"/>
  <c r="K1437" i="2" s="1" a="1"/>
  <c r="K1437" i="2" s="1"/>
  <c r="M1436" i="2" l="1" a="1"/>
  <c r="M1436" i="2" s="1"/>
  <c r="O1436" i="2" s="1" a="1"/>
  <c r="O1436" i="2" s="1"/>
  <c r="P1437" i="2" s="1" a="1"/>
  <c r="P1437" i="2" s="1"/>
  <c r="N1437" i="2" l="1" a="1"/>
  <c r="N1437" i="2" s="1"/>
  <c r="Q1436" i="2" a="1"/>
  <c r="Q1436" i="2" s="1"/>
  <c r="T1437" i="2" s="1"/>
  <c r="U1437" i="2" s="1"/>
  <c r="R1437" i="2" l="1" a="1"/>
  <c r="R1437" i="2" s="1"/>
  <c r="S1437" i="2" a="1"/>
  <c r="S1437" i="2" s="1"/>
  <c r="I1437" i="2" s="1" a="1"/>
  <c r="I1437" i="2" s="1"/>
  <c r="L1437" i="2" l="1" a="1"/>
  <c r="L1437" i="2" s="1"/>
  <c r="K1438" i="2" s="1" a="1"/>
  <c r="K1438" i="2" s="1"/>
  <c r="J1438" i="2" a="1"/>
  <c r="J1438" i="2" s="1"/>
  <c r="M1437" i="2" a="1"/>
  <c r="M1437" i="2" s="1"/>
  <c r="V1437" i="2" a="1"/>
  <c r="V1437" i="2" s="1"/>
  <c r="W1437" i="2" l="1"/>
  <c r="O1437" i="2" a="1"/>
  <c r="O1437" i="2" s="1"/>
  <c r="N1438" i="2" a="1"/>
  <c r="N1438" i="2" s="1"/>
  <c r="P1438" i="2" l="1" a="1"/>
  <c r="P1438" i="2" s="1"/>
  <c r="Q1437" i="2" a="1"/>
  <c r="Q1437" i="2" s="1"/>
  <c r="R1438" i="2" l="1" a="1"/>
  <c r="R1438" i="2" s="1"/>
  <c r="S1438" i="2" a="1"/>
  <c r="S1438" i="2" s="1"/>
  <c r="T1438" i="2"/>
  <c r="U1438" i="2" s="1"/>
  <c r="I1438" i="2" l="1" a="1"/>
  <c r="I1438" i="2" s="1"/>
  <c r="V1438" i="2" s="1" a="1"/>
  <c r="V1438" i="2" s="1"/>
  <c r="W1438" i="2" l="1"/>
  <c r="L1438" i="2" a="1"/>
  <c r="L1438" i="2" s="1"/>
  <c r="K1439" i="2" s="1" a="1"/>
  <c r="K1439" i="2" s="1"/>
  <c r="J1439" i="2" a="1"/>
  <c r="J1439" i="2" s="1"/>
  <c r="M1438" i="2" a="1"/>
  <c r="M1438" i="2" s="1"/>
  <c r="N1439" i="2" l="1" a="1"/>
  <c r="N1439" i="2" s="1"/>
  <c r="O1438" i="2" a="1"/>
  <c r="O1438" i="2" s="1"/>
  <c r="P1439" i="2" s="1" a="1"/>
  <c r="P1439" i="2" s="1"/>
  <c r="Q1438" i="2" l="1" a="1"/>
  <c r="Q1438" i="2" s="1"/>
  <c r="T1439" i="2" l="1"/>
  <c r="U1439" i="2" s="1"/>
  <c r="S1439" i="2" a="1"/>
  <c r="S1439" i="2" s="1"/>
  <c r="R1439" i="2" a="1"/>
  <c r="R1439" i="2" s="1"/>
  <c r="I1439" i="2" l="1" a="1"/>
  <c r="I1439" i="2" s="1"/>
  <c r="L1439" i="2" l="1" a="1"/>
  <c r="L1439" i="2" s="1"/>
  <c r="K1440" i="2" s="1" a="1"/>
  <c r="K1440" i="2" s="1"/>
  <c r="J1440" i="2" a="1"/>
  <c r="J1440" i="2" s="1"/>
  <c r="V1439" i="2" a="1"/>
  <c r="V1439" i="2" s="1"/>
  <c r="M1439" i="2" l="1" a="1"/>
  <c r="M1439" i="2" s="1"/>
  <c r="O1439" i="2" s="1" a="1"/>
  <c r="O1439" i="2" s="1"/>
  <c r="P1440" i="2" s="1" a="1"/>
  <c r="P1440" i="2" s="1"/>
  <c r="W1439" i="2"/>
  <c r="N1440" i="2" l="1" a="1"/>
  <c r="N1440" i="2" s="1"/>
  <c r="Q1439" i="2" a="1"/>
  <c r="Q1439" i="2" s="1"/>
  <c r="T1440" i="2" s="1"/>
  <c r="U1440" i="2" s="1"/>
  <c r="R1440" i="2" a="1"/>
  <c r="R1440" i="2" s="1"/>
  <c r="S1440" i="2" l="1" a="1"/>
  <c r="S1440" i="2" s="1"/>
  <c r="I1440" i="2" a="1"/>
  <c r="I1440" i="2" s="1"/>
  <c r="V1440" i="2" s="1" a="1"/>
  <c r="V1440" i="2" s="1"/>
  <c r="W1440" i="2" l="1"/>
  <c r="J1441" i="2" a="1"/>
  <c r="J1441" i="2" s="1"/>
  <c r="L1440" i="2" a="1"/>
  <c r="L1440" i="2" s="1"/>
  <c r="K1441" i="2" s="1" a="1"/>
  <c r="K1441" i="2" s="1"/>
  <c r="M1440" i="2" l="1" a="1"/>
  <c r="M1440" i="2" s="1"/>
  <c r="N1441" i="2" s="1" a="1"/>
  <c r="N1441" i="2" s="1"/>
  <c r="O1440" i="2" l="1" a="1"/>
  <c r="O1440" i="2" s="1"/>
  <c r="P1441" i="2" s="1" a="1"/>
  <c r="P1441" i="2" s="1"/>
  <c r="Q1440" i="2" l="1" a="1"/>
  <c r="Q1440" i="2" s="1"/>
  <c r="R1441" i="2" s="1" a="1"/>
  <c r="R1441" i="2" s="1"/>
  <c r="S1441" i="2" l="1" a="1"/>
  <c r="S1441" i="2" s="1"/>
  <c r="I1441" i="2" s="1" a="1"/>
  <c r="I1441" i="2" s="1"/>
  <c r="V1441" i="2" s="1" a="1"/>
  <c r="V1441" i="2" s="1"/>
  <c r="W1441" i="2" s="1"/>
  <c r="T1441" i="2"/>
  <c r="U1441" i="2" s="1"/>
  <c r="J1442" i="2" l="1" a="1"/>
  <c r="J1442" i="2" s="1"/>
  <c r="L1441" i="2" a="1"/>
  <c r="L1441" i="2" s="1"/>
  <c r="K1442" i="2" s="1" a="1"/>
  <c r="K1442" i="2" s="1"/>
  <c r="M1441" i="2" a="1"/>
  <c r="M1441" i="2" s="1"/>
  <c r="N1442" i="2" s="1" a="1"/>
  <c r="N1442" i="2" s="1"/>
  <c r="O1441" i="2" l="1" a="1"/>
  <c r="O1441" i="2" s="1"/>
  <c r="P1442" i="2" s="1" a="1"/>
  <c r="P1442" i="2" s="1"/>
  <c r="Q1441" i="2" l="1" a="1"/>
  <c r="Q1441" i="2" s="1"/>
  <c r="R1442" i="2" s="1" a="1"/>
  <c r="R1442" i="2" s="1"/>
  <c r="S1442" i="2" l="1" a="1"/>
  <c r="S1442" i="2" s="1"/>
  <c r="I1442" i="2" s="1" a="1"/>
  <c r="I1442" i="2" s="1"/>
  <c r="T1442" i="2"/>
  <c r="U1442" i="2" s="1"/>
  <c r="J1443" i="2" l="1" a="1"/>
  <c r="J1443" i="2" s="1"/>
  <c r="L1442" i="2" a="1"/>
  <c r="L1442" i="2" s="1"/>
  <c r="K1443" i="2" s="1" a="1"/>
  <c r="K1443" i="2" s="1"/>
  <c r="V1442" i="2" a="1"/>
  <c r="V1442" i="2" s="1"/>
  <c r="M1442" i="2" l="1" a="1"/>
  <c r="M1442" i="2" s="1"/>
  <c r="N1443" i="2" s="1" a="1"/>
  <c r="N1443" i="2" s="1"/>
  <c r="W1442" i="2"/>
  <c r="O1442" i="2" l="1" a="1"/>
  <c r="O1442" i="2" s="1"/>
  <c r="P1443" i="2" s="1" a="1"/>
  <c r="P1443" i="2" s="1"/>
  <c r="Q1442" i="2" l="1" a="1"/>
  <c r="Q1442" i="2" s="1"/>
  <c r="R1443" i="2" s="1" a="1"/>
  <c r="R1443" i="2" s="1"/>
  <c r="S1443" i="2" l="1" a="1"/>
  <c r="S1443" i="2" s="1"/>
  <c r="T1443" i="2"/>
  <c r="U1443" i="2" s="1"/>
  <c r="I1443" i="2" a="1"/>
  <c r="I1443" i="2" s="1"/>
  <c r="V1443" i="2" s="1" a="1"/>
  <c r="V1443" i="2" s="1"/>
  <c r="W1443" i="2" l="1"/>
  <c r="J1444" i="2" a="1"/>
  <c r="J1444" i="2" s="1"/>
  <c r="L1443" i="2" a="1"/>
  <c r="L1443" i="2" s="1"/>
  <c r="K1444" i="2" s="1" a="1"/>
  <c r="K1444" i="2" s="1"/>
  <c r="M1443" i="2" l="1" a="1"/>
  <c r="M1443" i="2" s="1"/>
  <c r="O1443" i="2" s="1" a="1"/>
  <c r="O1443" i="2" s="1"/>
  <c r="N1444" i="2" l="1" a="1"/>
  <c r="N1444" i="2" s="1"/>
  <c r="P1444" i="2" a="1"/>
  <c r="P1444" i="2" s="1"/>
  <c r="Q1443" i="2" a="1"/>
  <c r="Q1443" i="2" s="1"/>
  <c r="R1444" i="2" s="1" a="1"/>
  <c r="R1444" i="2" s="1"/>
  <c r="S1444" i="2" l="1" a="1"/>
  <c r="S1444" i="2" s="1"/>
  <c r="I1444" i="2" s="1" a="1"/>
  <c r="I1444" i="2" s="1"/>
  <c r="T1444" i="2"/>
  <c r="U1444" i="2" s="1"/>
  <c r="L1444" i="2" l="1" a="1"/>
  <c r="L1444" i="2" s="1"/>
  <c r="K1445" i="2" s="1" a="1"/>
  <c r="K1445" i="2" s="1"/>
  <c r="J1445" i="2" a="1"/>
  <c r="J1445" i="2" s="1"/>
  <c r="M1444" i="2" a="1"/>
  <c r="M1444" i="2" s="1"/>
  <c r="V1444" i="2" a="1"/>
  <c r="V1444" i="2" s="1"/>
  <c r="N1445" i="2" l="1" a="1"/>
  <c r="N1445" i="2" s="1"/>
  <c r="O1444" i="2" a="1"/>
  <c r="O1444" i="2" s="1"/>
  <c r="P1445" i="2" s="1" a="1"/>
  <c r="P1445" i="2" s="1"/>
  <c r="W1444" i="2"/>
  <c r="Q1444" i="2" l="1" a="1"/>
  <c r="Q1444" i="2" s="1"/>
  <c r="T1445" i="2" l="1"/>
  <c r="U1445" i="2" s="1"/>
  <c r="R1445" i="2" a="1"/>
  <c r="R1445" i="2" s="1"/>
  <c r="S1445" i="2" a="1"/>
  <c r="S1445" i="2" s="1"/>
  <c r="I1445" i="2" l="1" a="1"/>
  <c r="I1445" i="2" s="1"/>
  <c r="V1445" i="2" s="1" a="1"/>
  <c r="V1445" i="2" s="1"/>
  <c r="W1445" i="2" l="1"/>
  <c r="L1445" i="2" a="1"/>
  <c r="L1445" i="2" s="1"/>
  <c r="K1446" i="2" s="1" a="1"/>
  <c r="K1446" i="2" s="1"/>
  <c r="J1446" i="2" a="1"/>
  <c r="J1446" i="2" s="1"/>
  <c r="M1445" i="2" a="1"/>
  <c r="M1445" i="2" s="1"/>
  <c r="O1445" i="2" l="1" a="1"/>
  <c r="O1445" i="2" s="1"/>
  <c r="P1446" i="2" s="1" a="1"/>
  <c r="P1446" i="2" s="1"/>
  <c r="N1446" i="2" a="1"/>
  <c r="N1446" i="2" s="1"/>
  <c r="Q1445" i="2" a="1"/>
  <c r="Q1445" i="2" s="1"/>
  <c r="T1446" i="2" l="1"/>
  <c r="U1446" i="2" s="1"/>
  <c r="R1446" i="2" a="1"/>
  <c r="R1446" i="2" s="1"/>
  <c r="S1446" i="2" a="1"/>
  <c r="S1446" i="2" s="1"/>
  <c r="I1446" i="2" l="1" a="1"/>
  <c r="I1446" i="2" s="1"/>
  <c r="V1446" i="2" s="1" a="1"/>
  <c r="V1446" i="2" s="1"/>
  <c r="W1446" i="2" l="1"/>
  <c r="L1446" i="2" a="1"/>
  <c r="L1446" i="2" s="1"/>
  <c r="K1447" i="2" s="1" a="1"/>
  <c r="K1447" i="2" s="1"/>
  <c r="J1447" i="2" a="1"/>
  <c r="J1447" i="2" s="1"/>
  <c r="M1446" i="2" a="1"/>
  <c r="M1446" i="2" s="1"/>
  <c r="N1447" i="2" l="1" a="1"/>
  <c r="N1447" i="2" s="1"/>
  <c r="O1446" i="2" a="1"/>
  <c r="O1446" i="2" s="1"/>
  <c r="P1447" i="2" s="1" a="1"/>
  <c r="P1447" i="2" s="1"/>
  <c r="Q1446" i="2" l="1" a="1"/>
  <c r="Q1446" i="2" s="1"/>
  <c r="T1447" i="2" l="1"/>
  <c r="U1447" i="2" s="1"/>
  <c r="S1447" i="2" a="1"/>
  <c r="S1447" i="2" s="1"/>
  <c r="R1447" i="2" a="1"/>
  <c r="R1447" i="2" s="1"/>
  <c r="I1447" i="2" l="1" a="1"/>
  <c r="I1447" i="2" s="1"/>
  <c r="L1447" i="2" l="1" a="1"/>
  <c r="L1447" i="2" s="1"/>
  <c r="K1448" i="2" s="1" a="1"/>
  <c r="K1448" i="2" s="1"/>
  <c r="J1448" i="2" a="1"/>
  <c r="J1448" i="2" s="1"/>
  <c r="M1447" i="2" a="1"/>
  <c r="M1447" i="2" s="1"/>
  <c r="V1447" i="2" a="1"/>
  <c r="V1447" i="2" s="1"/>
  <c r="W1447" i="2" l="1"/>
  <c r="O1447" i="2" a="1"/>
  <c r="O1447" i="2" s="1"/>
  <c r="P1448" i="2" s="1" a="1"/>
  <c r="P1448" i="2" s="1"/>
  <c r="N1448" i="2" a="1"/>
  <c r="N1448" i="2" s="1"/>
  <c r="Q1447" i="2" a="1"/>
  <c r="Q1447" i="2" s="1"/>
  <c r="R1448" i="2" l="1" a="1"/>
  <c r="R1448" i="2" s="1"/>
  <c r="S1448" i="2" a="1"/>
  <c r="S1448" i="2" s="1"/>
  <c r="T1448" i="2"/>
  <c r="U1448" i="2" s="1"/>
  <c r="I1448" i="2" l="1" a="1"/>
  <c r="I1448" i="2" s="1"/>
  <c r="V1448" i="2" s="1" a="1"/>
  <c r="V1448" i="2" s="1"/>
  <c r="L1448" i="2" l="1" a="1"/>
  <c r="L1448" i="2" s="1"/>
  <c r="K1449" i="2" s="1" a="1"/>
  <c r="K1449" i="2" s="1"/>
  <c r="J1449" i="2" a="1"/>
  <c r="J1449" i="2" s="1"/>
  <c r="W1448" i="2"/>
  <c r="M1448" i="2" l="1" a="1"/>
  <c r="M1448" i="2" s="1"/>
  <c r="O1448" i="2" s="1" a="1"/>
  <c r="O1448" i="2" s="1"/>
  <c r="P1449" i="2" s="1" a="1"/>
  <c r="P1449" i="2" s="1"/>
  <c r="N1449" i="2" l="1" a="1"/>
  <c r="N1449" i="2" s="1"/>
  <c r="Q1448" i="2" a="1"/>
  <c r="Q1448" i="2" s="1"/>
  <c r="R1449" i="2" l="1" a="1"/>
  <c r="R1449" i="2" s="1"/>
  <c r="T1449" i="2"/>
  <c r="U1449" i="2" s="1"/>
  <c r="S1449" i="2" a="1"/>
  <c r="S1449" i="2" s="1"/>
  <c r="I1449" i="2" l="1" a="1"/>
  <c r="I1449" i="2" s="1"/>
  <c r="L1449" i="2" l="1" a="1"/>
  <c r="L1449" i="2" s="1"/>
  <c r="K1450" i="2" s="1" a="1"/>
  <c r="K1450" i="2" s="1"/>
  <c r="J1450" i="2" a="1"/>
  <c r="J1450" i="2" s="1"/>
  <c r="V1449" i="2" a="1"/>
  <c r="V1449" i="2" s="1"/>
  <c r="W1449" i="2" s="1"/>
  <c r="M1449" i="2" l="1" a="1"/>
  <c r="M1449" i="2" s="1"/>
  <c r="O1449" i="2" s="1" a="1"/>
  <c r="O1449" i="2" s="1"/>
  <c r="P1450" i="2" s="1" a="1"/>
  <c r="P1450" i="2" s="1"/>
  <c r="N1450" i="2" l="1" a="1"/>
  <c r="N1450" i="2" s="1"/>
  <c r="Q1449" i="2" a="1"/>
  <c r="Q1449" i="2" s="1"/>
  <c r="T1450" i="2" s="1"/>
  <c r="U1450" i="2" s="1"/>
  <c r="S1450" i="2" l="1" a="1"/>
  <c r="S1450" i="2" s="1"/>
  <c r="I1450" i="2" s="1" a="1"/>
  <c r="I1450" i="2" s="1"/>
  <c r="R1450" i="2" a="1"/>
  <c r="R1450" i="2" s="1"/>
  <c r="L1450" i="2" l="1" a="1"/>
  <c r="L1450" i="2" s="1"/>
  <c r="K1451" i="2" s="1" a="1"/>
  <c r="K1451" i="2" s="1"/>
  <c r="J1451" i="2" a="1"/>
  <c r="J1451" i="2" s="1"/>
  <c r="V1450" i="2" a="1"/>
  <c r="V1450" i="2" s="1"/>
  <c r="W1450" i="2" s="1"/>
  <c r="M1450" i="2" l="1" a="1"/>
  <c r="M1450" i="2" s="1"/>
  <c r="O1450" i="2" l="1" a="1"/>
  <c r="O1450" i="2" s="1"/>
  <c r="P1451" i="2" s="1" a="1"/>
  <c r="P1451" i="2" s="1"/>
  <c r="N1451" i="2" a="1"/>
  <c r="N1451" i="2" s="1"/>
  <c r="Q1450" i="2" l="1" a="1"/>
  <c r="Q1450" i="2" s="1"/>
  <c r="T1451" i="2" s="1"/>
  <c r="U1451" i="2" s="1"/>
  <c r="S1451" i="2" l="1" a="1"/>
  <c r="S1451" i="2" s="1"/>
  <c r="R1451" i="2" a="1"/>
  <c r="R1451" i="2" s="1"/>
  <c r="I1451" i="2" a="1"/>
  <c r="I1451" i="2" s="1"/>
  <c r="J1452" i="2" l="1" a="1"/>
  <c r="J1452" i="2" s="1"/>
  <c r="L1451" i="2" a="1"/>
  <c r="L1451" i="2" s="1"/>
  <c r="K1452" i="2" s="1" a="1"/>
  <c r="K1452" i="2" s="1"/>
  <c r="V1451" i="2" a="1"/>
  <c r="V1451" i="2" s="1"/>
  <c r="W1451" i="2" s="1"/>
  <c r="M1451" i="2" l="1" a="1"/>
  <c r="M1451" i="2" s="1"/>
  <c r="N1452" i="2" l="1" a="1"/>
  <c r="N1452" i="2" s="1"/>
  <c r="O1451" i="2" a="1"/>
  <c r="O1451" i="2" s="1"/>
  <c r="P1452" i="2" s="1" a="1"/>
  <c r="P1452" i="2" s="1"/>
  <c r="Q1451" i="2" l="1" a="1"/>
  <c r="Q1451" i="2" s="1"/>
  <c r="R1452" i="2" s="1" a="1"/>
  <c r="R1452" i="2" s="1"/>
  <c r="S1452" i="2" l="1" a="1"/>
  <c r="S1452" i="2" s="1"/>
  <c r="I1452" i="2" s="1" a="1"/>
  <c r="I1452" i="2" s="1"/>
  <c r="T1452" i="2"/>
  <c r="U1452" i="2" s="1"/>
  <c r="L1452" i="2" l="1" a="1"/>
  <c r="L1452" i="2" s="1"/>
  <c r="K1453" i="2" s="1" a="1"/>
  <c r="K1453" i="2" s="1"/>
  <c r="J1453" i="2" a="1"/>
  <c r="J1453" i="2" s="1"/>
  <c r="V1452" i="2" a="1"/>
  <c r="V1452" i="2" s="1"/>
  <c r="W1452" i="2" s="1"/>
  <c r="M1452" i="2" l="1" a="1"/>
  <c r="M1452" i="2" s="1"/>
  <c r="N1453" i="2" s="1" a="1"/>
  <c r="N1453" i="2" s="1"/>
  <c r="O1452" i="2" l="1" a="1"/>
  <c r="O1452" i="2" s="1"/>
  <c r="P1453" i="2" s="1" a="1"/>
  <c r="P1453" i="2" s="1"/>
  <c r="Q1452" i="2" l="1" a="1"/>
  <c r="Q1452" i="2" s="1"/>
  <c r="T1453" i="2" s="1"/>
  <c r="U1453" i="2" s="1"/>
  <c r="S1453" i="2" l="1" a="1"/>
  <c r="S1453" i="2" s="1"/>
  <c r="I1453" i="2" s="1" a="1"/>
  <c r="I1453" i="2" s="1"/>
  <c r="R1453" i="2" a="1"/>
  <c r="R1453" i="2" s="1"/>
  <c r="J1454" i="2" l="1" a="1"/>
  <c r="J1454" i="2" s="1"/>
  <c r="L1453" i="2" a="1"/>
  <c r="L1453" i="2" s="1"/>
  <c r="K1454" i="2" s="1" a="1"/>
  <c r="K1454" i="2" s="1"/>
  <c r="V1453" i="2" a="1"/>
  <c r="V1453" i="2" s="1"/>
  <c r="M1453" i="2" l="1" a="1"/>
  <c r="M1453" i="2" s="1"/>
  <c r="N1454" i="2" s="1" a="1"/>
  <c r="N1454" i="2" s="1"/>
  <c r="W1453" i="2"/>
  <c r="O1453" i="2" l="1" a="1"/>
  <c r="O1453" i="2" s="1"/>
  <c r="P1454" i="2" s="1" a="1"/>
  <c r="P1454" i="2" s="1"/>
  <c r="Q1453" i="2" l="1" a="1"/>
  <c r="Q1453" i="2" s="1"/>
  <c r="R1454" i="2" s="1" a="1"/>
  <c r="R1454" i="2" s="1"/>
  <c r="T1454" i="2"/>
  <c r="U1454" i="2" s="1"/>
  <c r="S1454" i="2" a="1"/>
  <c r="S1454" i="2" s="1"/>
  <c r="I1454" i="2" l="1" a="1"/>
  <c r="I1454" i="2" s="1"/>
  <c r="L1454" i="2" l="1" a="1"/>
  <c r="L1454" i="2" s="1"/>
  <c r="K1455" i="2" s="1" a="1"/>
  <c r="K1455" i="2" s="1"/>
  <c r="J1455" i="2" a="1"/>
  <c r="J1455" i="2" s="1"/>
  <c r="V1454" i="2" a="1"/>
  <c r="V1454" i="2" s="1"/>
  <c r="M1454" i="2" l="1" a="1"/>
  <c r="M1454" i="2" s="1"/>
  <c r="N1455" i="2" s="1" a="1"/>
  <c r="N1455" i="2" s="1"/>
  <c r="W1454" i="2"/>
  <c r="O1454" i="2" l="1" a="1"/>
  <c r="O1454" i="2" s="1"/>
  <c r="P1455" i="2" s="1" a="1"/>
  <c r="P1455" i="2" s="1"/>
  <c r="Q1454" i="2" l="1" a="1"/>
  <c r="Q1454" i="2" s="1"/>
  <c r="T1455" i="2" s="1"/>
  <c r="U1455" i="2" s="1"/>
  <c r="R1455" i="2" l="1" a="1"/>
  <c r="R1455" i="2" s="1"/>
  <c r="S1455" i="2" a="1"/>
  <c r="S1455" i="2" s="1"/>
  <c r="I1455" i="2" s="1" a="1"/>
  <c r="I1455" i="2" s="1"/>
  <c r="L1455" i="2" l="1" a="1"/>
  <c r="L1455" i="2" s="1"/>
  <c r="K1456" i="2" s="1" a="1"/>
  <c r="K1456" i="2" s="1"/>
  <c r="J1456" i="2" a="1"/>
  <c r="J1456" i="2" s="1"/>
  <c r="V1455" i="2" a="1"/>
  <c r="V1455" i="2" s="1"/>
  <c r="M1455" i="2" l="1" a="1"/>
  <c r="M1455" i="2" s="1"/>
  <c r="N1456" i="2" s="1" a="1"/>
  <c r="N1456" i="2" s="1"/>
  <c r="W1455" i="2"/>
  <c r="O1455" i="2" l="1" a="1"/>
  <c r="O1455" i="2" s="1"/>
  <c r="P1456" i="2" s="1" a="1"/>
  <c r="P1456" i="2" s="1"/>
  <c r="Q1455" i="2" l="1" a="1"/>
  <c r="Q1455" i="2" s="1"/>
  <c r="T1456" i="2" s="1"/>
  <c r="U1456" i="2" s="1"/>
  <c r="R1456" i="2" l="1" a="1"/>
  <c r="R1456" i="2" s="1"/>
  <c r="S1456" i="2" a="1"/>
  <c r="S1456" i="2" s="1"/>
  <c r="I1456" i="2" s="1" a="1"/>
  <c r="I1456" i="2" s="1"/>
  <c r="L1456" i="2" l="1" a="1"/>
  <c r="L1456" i="2" s="1"/>
  <c r="K1457" i="2" s="1" a="1"/>
  <c r="K1457" i="2" s="1"/>
  <c r="J1457" i="2" a="1"/>
  <c r="J1457" i="2" s="1"/>
  <c r="M1456" i="2" a="1"/>
  <c r="M1456" i="2" s="1"/>
  <c r="V1456" i="2" a="1"/>
  <c r="V1456" i="2" s="1"/>
  <c r="W1456" i="2" l="1"/>
  <c r="N1457" i="2" a="1"/>
  <c r="N1457" i="2" s="1"/>
  <c r="O1456" i="2" a="1"/>
  <c r="O1456" i="2" s="1"/>
  <c r="P1457" i="2" s="1" a="1"/>
  <c r="P1457" i="2" s="1"/>
  <c r="Q1456" i="2" l="1" a="1"/>
  <c r="Q1456" i="2" s="1"/>
  <c r="R1457" i="2" l="1" a="1"/>
  <c r="R1457" i="2" s="1"/>
  <c r="T1457" i="2"/>
  <c r="U1457" i="2" s="1"/>
  <c r="S1457" i="2" a="1"/>
  <c r="S1457" i="2" s="1"/>
  <c r="I1457" i="2" l="1" a="1"/>
  <c r="I1457" i="2" s="1"/>
  <c r="V1457" i="2" s="1" a="1"/>
  <c r="V1457" i="2" s="1"/>
  <c r="W1457" i="2" l="1"/>
  <c r="L1457" i="2" a="1"/>
  <c r="L1457" i="2" s="1"/>
  <c r="K1458" i="2" s="1" a="1"/>
  <c r="K1458" i="2" s="1"/>
  <c r="J1458" i="2" a="1"/>
  <c r="J1458" i="2" s="1"/>
  <c r="M1457" i="2" a="1"/>
  <c r="M1457" i="2" s="1"/>
  <c r="N1458" i="2" l="1" a="1"/>
  <c r="N1458" i="2" s="1"/>
  <c r="O1457" i="2" a="1"/>
  <c r="O1457" i="2" s="1"/>
  <c r="P1458" i="2" s="1" a="1"/>
  <c r="P1458" i="2" s="1"/>
  <c r="Q1457" i="2" l="1" a="1"/>
  <c r="Q1457" i="2" s="1"/>
  <c r="T1458" i="2" s="1"/>
  <c r="U1458" i="2" s="1"/>
  <c r="S1458" i="2" l="1" a="1"/>
  <c r="S1458" i="2" s="1"/>
  <c r="R1458" i="2" a="1"/>
  <c r="R1458" i="2" s="1"/>
  <c r="I1458" i="2" a="1"/>
  <c r="I1458" i="2" s="1"/>
  <c r="V1458" i="2" l="1" a="1"/>
  <c r="V1458" i="2" s="1"/>
  <c r="W1458" i="2" s="1"/>
  <c r="J1459" i="2" a="1"/>
  <c r="J1459" i="2" s="1"/>
  <c r="L1458" i="2" a="1"/>
  <c r="L1458" i="2" s="1"/>
  <c r="K1459" i="2" s="1" a="1"/>
  <c r="K1459" i="2" s="1"/>
  <c r="M1458" i="2" l="1" a="1"/>
  <c r="M1458" i="2" s="1"/>
  <c r="N1459" i="2" l="1" a="1"/>
  <c r="N1459" i="2" s="1"/>
  <c r="O1458" i="2" a="1"/>
  <c r="O1458" i="2" s="1"/>
  <c r="P1459" i="2" s="1" a="1"/>
  <c r="P1459" i="2" s="1"/>
  <c r="Q1458" i="2" l="1" a="1"/>
  <c r="Q1458" i="2" s="1"/>
  <c r="T1459" i="2" s="1"/>
  <c r="U1459" i="2" s="1"/>
  <c r="S1459" i="2" l="1" a="1"/>
  <c r="S1459" i="2" s="1"/>
  <c r="I1459" i="2" s="1" a="1"/>
  <c r="I1459" i="2" s="1"/>
  <c r="R1459" i="2" a="1"/>
  <c r="R1459" i="2" s="1"/>
  <c r="J1460" i="2" l="1" a="1"/>
  <c r="J1460" i="2" s="1"/>
  <c r="L1459" i="2" a="1"/>
  <c r="L1459" i="2" s="1"/>
  <c r="K1460" i="2" s="1" a="1"/>
  <c r="K1460" i="2" s="1"/>
  <c r="V1459" i="2" a="1"/>
  <c r="V1459" i="2" s="1"/>
  <c r="W1459" i="2" l="1"/>
  <c r="M1459" i="2" a="1"/>
  <c r="M1459" i="2" s="1"/>
  <c r="N1460" i="2" l="1" a="1"/>
  <c r="N1460" i="2" s="1"/>
  <c r="O1459" i="2" a="1"/>
  <c r="O1459" i="2" s="1"/>
  <c r="P1460" i="2" s="1" a="1"/>
  <c r="P1460" i="2" s="1"/>
  <c r="Q1459" i="2" l="1" a="1"/>
  <c r="Q1459" i="2" s="1"/>
  <c r="T1460" i="2" l="1"/>
  <c r="U1460" i="2" s="1"/>
  <c r="R1460" i="2" a="1"/>
  <c r="R1460" i="2" s="1"/>
  <c r="S1460" i="2" a="1"/>
  <c r="S1460" i="2" s="1"/>
  <c r="I1460" i="2" l="1" a="1"/>
  <c r="I1460" i="2" s="1"/>
  <c r="V1460" i="2" s="1" a="1"/>
  <c r="V1460" i="2" s="1"/>
  <c r="W1460" i="2" l="1"/>
  <c r="L1460" i="2" a="1"/>
  <c r="L1460" i="2" s="1"/>
  <c r="K1461" i="2" s="1" a="1"/>
  <c r="K1461" i="2" s="1"/>
  <c r="J1461" i="2" a="1"/>
  <c r="J1461" i="2" s="1"/>
  <c r="M1460" i="2" a="1"/>
  <c r="M1460" i="2" s="1"/>
  <c r="O1460" i="2" l="1" a="1"/>
  <c r="O1460" i="2" s="1"/>
  <c r="P1461" i="2" s="1" a="1"/>
  <c r="P1461" i="2" s="1"/>
  <c r="N1461" i="2" a="1"/>
  <c r="N1461" i="2" s="1"/>
  <c r="Q1460" i="2" l="1" a="1"/>
  <c r="Q1460" i="2" s="1"/>
  <c r="T1461" i="2" s="1"/>
  <c r="U1461" i="2" s="1"/>
  <c r="S1461" i="2" l="1" a="1"/>
  <c r="S1461" i="2" s="1"/>
  <c r="R1461" i="2" a="1"/>
  <c r="R1461" i="2" s="1"/>
  <c r="I1461" i="2" a="1"/>
  <c r="I1461" i="2" s="1"/>
  <c r="L1461" i="2" l="1" a="1"/>
  <c r="L1461" i="2" s="1"/>
  <c r="K1462" i="2" s="1" a="1"/>
  <c r="K1462" i="2" s="1"/>
  <c r="J1462" i="2" a="1"/>
  <c r="J1462" i="2" s="1"/>
  <c r="V1461" i="2" a="1"/>
  <c r="V1461" i="2" s="1"/>
  <c r="M1461" i="2" l="1" a="1"/>
  <c r="M1461" i="2" s="1"/>
  <c r="O1461" i="2" s="1" a="1"/>
  <c r="O1461" i="2" s="1"/>
  <c r="P1462" i="2" s="1" a="1"/>
  <c r="P1462" i="2" s="1"/>
  <c r="W1461" i="2"/>
  <c r="Q1461" i="2" l="1" a="1"/>
  <c r="Q1461" i="2" s="1"/>
  <c r="N1462" i="2" a="1"/>
  <c r="N1462" i="2" s="1"/>
  <c r="R1462" i="2" a="1"/>
  <c r="R1462" i="2" s="1"/>
  <c r="T1462" i="2"/>
  <c r="U1462" i="2" s="1"/>
  <c r="S1462" i="2" a="1"/>
  <c r="S1462" i="2" s="1"/>
  <c r="I1462" i="2" l="1" a="1"/>
  <c r="I1462" i="2" s="1"/>
  <c r="V1462" i="2" s="1" a="1"/>
  <c r="V1462" i="2" s="1"/>
  <c r="W1462" i="2" l="1"/>
  <c r="L1462" i="2" a="1"/>
  <c r="L1462" i="2" s="1"/>
  <c r="K1463" i="2" s="1" a="1"/>
  <c r="K1463" i="2" s="1"/>
  <c r="J1463" i="2" a="1"/>
  <c r="J1463" i="2" s="1"/>
  <c r="M1462" i="2" l="1" a="1"/>
  <c r="M1462" i="2" s="1"/>
  <c r="O1462" i="2" s="1" a="1"/>
  <c r="O1462" i="2" s="1"/>
  <c r="P1463" i="2" s="1" a="1"/>
  <c r="P1463" i="2" s="1"/>
  <c r="N1463" i="2" l="1" a="1"/>
  <c r="N1463" i="2" s="1"/>
  <c r="Q1462" i="2" a="1"/>
  <c r="Q1462" i="2" s="1"/>
  <c r="T1463" i="2" s="1"/>
  <c r="U1463" i="2" s="1"/>
  <c r="S1463" i="2" l="1" a="1"/>
  <c r="S1463" i="2" s="1"/>
  <c r="I1463" i="2" s="1" a="1"/>
  <c r="I1463" i="2" s="1"/>
  <c r="R1463" i="2" a="1"/>
  <c r="R1463" i="2" s="1"/>
  <c r="L1463" i="2" l="1" a="1"/>
  <c r="L1463" i="2" s="1"/>
  <c r="K1464" i="2" s="1" a="1"/>
  <c r="K1464" i="2" s="1"/>
  <c r="J1464" i="2" a="1"/>
  <c r="J1464" i="2" s="1"/>
  <c r="V1463" i="2" a="1"/>
  <c r="V1463" i="2" s="1"/>
  <c r="M1463" i="2" l="1" a="1"/>
  <c r="M1463" i="2" s="1"/>
  <c r="O1463" i="2" s="1" a="1"/>
  <c r="O1463" i="2" s="1"/>
  <c r="P1464" i="2" s="1" a="1"/>
  <c r="P1464" i="2" s="1"/>
  <c r="W1463" i="2"/>
  <c r="N1464" i="2" l="1" a="1"/>
  <c r="N1464" i="2" s="1"/>
  <c r="Q1463" i="2" a="1"/>
  <c r="Q1463" i="2" s="1"/>
  <c r="T1464" i="2" s="1"/>
  <c r="U1464" i="2" s="1"/>
  <c r="S1464" i="2" l="1" a="1"/>
  <c r="S1464" i="2" s="1"/>
  <c r="I1464" i="2" s="1" a="1"/>
  <c r="I1464" i="2" s="1"/>
  <c r="R1464" i="2" a="1"/>
  <c r="R1464" i="2" s="1"/>
  <c r="V1464" i="2" l="1" a="1"/>
  <c r="V1464" i="2" s="1"/>
  <c r="W1464" i="2" s="1"/>
  <c r="L1464" i="2" a="1"/>
  <c r="L1464" i="2" s="1"/>
  <c r="K1465" i="2" s="1" a="1"/>
  <c r="K1465" i="2" s="1"/>
  <c r="J1465" i="2" a="1"/>
  <c r="J1465" i="2" s="1"/>
  <c r="M1464" i="2" l="1" a="1"/>
  <c r="M1464" i="2" s="1"/>
  <c r="N1465" i="2" s="1" a="1"/>
  <c r="N1465" i="2" s="1"/>
  <c r="O1464" i="2" l="1" a="1"/>
  <c r="O1464" i="2" s="1"/>
  <c r="P1465" i="2" s="1" a="1"/>
  <c r="P1465" i="2" s="1"/>
  <c r="Q1464" i="2" l="1" a="1"/>
  <c r="Q1464" i="2" s="1"/>
  <c r="R1465" i="2" s="1" a="1"/>
  <c r="R1465" i="2" s="1"/>
  <c r="S1465" i="2" l="1" a="1"/>
  <c r="S1465" i="2" s="1"/>
  <c r="I1465" i="2" s="1" a="1"/>
  <c r="I1465" i="2" s="1"/>
  <c r="T1465" i="2"/>
  <c r="U1465" i="2" s="1"/>
  <c r="L1465" i="2" l="1" a="1"/>
  <c r="L1465" i="2" s="1"/>
  <c r="K1466" i="2" s="1" a="1"/>
  <c r="K1466" i="2" s="1"/>
  <c r="J1466" i="2" a="1"/>
  <c r="J1466" i="2" s="1"/>
  <c r="V1465" i="2" a="1"/>
  <c r="V1465" i="2" s="1"/>
  <c r="M1465" i="2" l="1" a="1"/>
  <c r="M1465" i="2" s="1"/>
  <c r="O1465" i="2" s="1" a="1"/>
  <c r="O1465" i="2" s="1"/>
  <c r="P1466" i="2" s="1" a="1"/>
  <c r="P1466" i="2" s="1"/>
  <c r="W1465" i="2"/>
  <c r="N1466" i="2" l="1" a="1"/>
  <c r="N1466" i="2" s="1"/>
  <c r="Q1465" i="2" a="1"/>
  <c r="Q1465" i="2" s="1"/>
  <c r="T1466" i="2" s="1"/>
  <c r="U1466" i="2" s="1"/>
  <c r="R1466" i="2" l="1" a="1"/>
  <c r="R1466" i="2" s="1"/>
  <c r="S1466" i="2" a="1"/>
  <c r="S1466" i="2" s="1"/>
  <c r="I1466" i="2" s="1" a="1"/>
  <c r="I1466" i="2" s="1"/>
  <c r="V1466" i="2" s="1" a="1"/>
  <c r="V1466" i="2" s="1"/>
  <c r="W1466" i="2" l="1"/>
  <c r="L1466" i="2" a="1"/>
  <c r="L1466" i="2" s="1"/>
  <c r="K1467" i="2" s="1" a="1"/>
  <c r="K1467" i="2" s="1"/>
  <c r="J1467" i="2" a="1"/>
  <c r="J1467" i="2" s="1"/>
  <c r="M1466" i="2" a="1"/>
  <c r="M1466" i="2" s="1"/>
  <c r="O1466" i="2" l="1" a="1"/>
  <c r="O1466" i="2" s="1"/>
  <c r="P1467" i="2" s="1" a="1"/>
  <c r="P1467" i="2" s="1"/>
  <c r="N1467" i="2" a="1"/>
  <c r="N1467" i="2" s="1"/>
  <c r="Q1466" i="2" l="1" a="1"/>
  <c r="Q1466" i="2" s="1"/>
  <c r="T1467" i="2" s="1"/>
  <c r="U1467" i="2" s="1"/>
  <c r="S1467" i="2" l="1" a="1"/>
  <c r="S1467" i="2" s="1"/>
  <c r="R1467" i="2" a="1"/>
  <c r="R1467" i="2" s="1"/>
  <c r="I1467" i="2" a="1"/>
  <c r="I1467" i="2" s="1"/>
  <c r="V1467" i="2" l="1" a="1"/>
  <c r="V1467" i="2" s="1"/>
  <c r="W1467" i="2" s="1"/>
  <c r="L1467" i="2" a="1"/>
  <c r="L1467" i="2" s="1"/>
  <c r="K1468" i="2" s="1" a="1"/>
  <c r="K1468" i="2" s="1"/>
  <c r="J1468" i="2" a="1"/>
  <c r="J1468" i="2" s="1"/>
  <c r="M1467" i="2" l="1" a="1"/>
  <c r="M1467" i="2" s="1"/>
  <c r="N1468" i="2" s="1" a="1"/>
  <c r="N1468" i="2" s="1"/>
  <c r="O1467" i="2" l="1" a="1"/>
  <c r="O1467" i="2" s="1"/>
  <c r="P1468" i="2" s="1" a="1"/>
  <c r="P1468" i="2" s="1"/>
  <c r="Q1467" i="2" l="1" a="1"/>
  <c r="Q1467" i="2" s="1"/>
  <c r="T1468" i="2"/>
  <c r="U1468" i="2" s="1"/>
  <c r="R1468" i="2" a="1"/>
  <c r="R1468" i="2" s="1"/>
  <c r="S1468" i="2" a="1"/>
  <c r="S1468" i="2" s="1"/>
  <c r="I1468" i="2" l="1" a="1"/>
  <c r="I1468" i="2" s="1"/>
  <c r="L1468" i="2" l="1" a="1"/>
  <c r="L1468" i="2" s="1"/>
  <c r="K1469" i="2" s="1" a="1"/>
  <c r="K1469" i="2" s="1"/>
  <c r="J1469" i="2" a="1"/>
  <c r="J1469" i="2" s="1"/>
  <c r="V1468" i="2" a="1"/>
  <c r="V1468" i="2" s="1"/>
  <c r="M1468" i="2" l="1" a="1"/>
  <c r="M1468" i="2" s="1"/>
  <c r="O1468" i="2" s="1" a="1"/>
  <c r="O1468" i="2" s="1"/>
  <c r="P1469" i="2" s="1" a="1"/>
  <c r="P1469" i="2" s="1"/>
  <c r="W1468" i="2"/>
  <c r="N1469" i="2" l="1" a="1"/>
  <c r="N1469" i="2" s="1"/>
  <c r="Q1468" i="2" a="1"/>
  <c r="Q1468" i="2" s="1"/>
  <c r="T1469" i="2" s="1"/>
  <c r="U1469" i="2" s="1"/>
  <c r="S1469" i="2" l="1" a="1"/>
  <c r="S1469" i="2" s="1"/>
  <c r="I1469" i="2" s="1" a="1"/>
  <c r="I1469" i="2" s="1"/>
  <c r="R1469" i="2" a="1"/>
  <c r="R1469" i="2" s="1"/>
  <c r="V1469" i="2" l="1" a="1"/>
  <c r="V1469" i="2" s="1"/>
  <c r="W1469" i="2" s="1"/>
  <c r="L1469" i="2" a="1"/>
  <c r="L1469" i="2" s="1"/>
  <c r="K1470" i="2" s="1" a="1"/>
  <c r="K1470" i="2" s="1"/>
  <c r="J1470" i="2" a="1"/>
  <c r="J1470" i="2" s="1"/>
  <c r="M1469" i="2" l="1" a="1"/>
  <c r="M1469" i="2" s="1"/>
  <c r="O1469" i="2" s="1" a="1"/>
  <c r="O1469" i="2" s="1"/>
  <c r="P1470" i="2" s="1" a="1"/>
  <c r="P1470" i="2" s="1"/>
  <c r="N1470" i="2" l="1" a="1"/>
  <c r="N1470" i="2" s="1"/>
  <c r="Q1469" i="2" a="1"/>
  <c r="Q1469" i="2" s="1"/>
  <c r="T1470" i="2" s="1"/>
  <c r="U1470" i="2" s="1"/>
  <c r="S1470" i="2" l="1" a="1"/>
  <c r="S1470" i="2" s="1"/>
  <c r="I1470" i="2" s="1" a="1"/>
  <c r="I1470" i="2" s="1"/>
  <c r="R1470" i="2" a="1"/>
  <c r="R1470" i="2" s="1"/>
  <c r="V1470" i="2" l="1" a="1"/>
  <c r="V1470" i="2" s="1"/>
  <c r="W1470" i="2" s="1"/>
  <c r="J1471" i="2" a="1"/>
  <c r="J1471" i="2" s="1"/>
  <c r="L1470" i="2" a="1"/>
  <c r="L1470" i="2" s="1"/>
  <c r="K1471" i="2" s="1" a="1"/>
  <c r="K1471" i="2" s="1"/>
  <c r="M1470" i="2" l="1" a="1"/>
  <c r="M1470" i="2" s="1"/>
  <c r="N1471" i="2" s="1" a="1"/>
  <c r="N1471" i="2" s="1"/>
  <c r="O1470" i="2" l="1" a="1"/>
  <c r="O1470" i="2" s="1"/>
  <c r="P1471" i="2" s="1" a="1"/>
  <c r="P1471" i="2" s="1"/>
  <c r="Q1470" i="2" l="1" a="1"/>
  <c r="Q1470" i="2" s="1"/>
  <c r="R1471" i="2" s="1" a="1"/>
  <c r="R1471" i="2" s="1"/>
  <c r="S1471" i="2" a="1"/>
  <c r="S1471" i="2" s="1"/>
  <c r="T1471" i="2"/>
  <c r="U1471" i="2" s="1"/>
  <c r="I1471" i="2" l="1" a="1"/>
  <c r="I1471" i="2" s="1"/>
  <c r="V1471" i="2" s="1" a="1"/>
  <c r="V1471" i="2" s="1"/>
  <c r="W1471" i="2" l="1"/>
  <c r="J1472" i="2" a="1"/>
  <c r="J1472" i="2" s="1"/>
  <c r="L1471" i="2" a="1"/>
  <c r="L1471" i="2" s="1"/>
  <c r="K1472" i="2" s="1" a="1"/>
  <c r="K1472" i="2" s="1"/>
  <c r="M1471" i="2" l="1" a="1"/>
  <c r="M1471" i="2" s="1"/>
  <c r="N1472" i="2" s="1" a="1"/>
  <c r="N1472" i="2" s="1"/>
  <c r="O1471" i="2" l="1" a="1"/>
  <c r="O1471" i="2" s="1"/>
  <c r="P1472" i="2" s="1" a="1"/>
  <c r="P1472" i="2" s="1"/>
  <c r="Q1471" i="2" l="1" a="1"/>
  <c r="Q1471" i="2" s="1"/>
  <c r="R1472" i="2" l="1" a="1"/>
  <c r="R1472" i="2" s="1"/>
  <c r="T1472" i="2"/>
  <c r="U1472" i="2" s="1"/>
  <c r="S1472" i="2" a="1"/>
  <c r="S1472" i="2" s="1"/>
  <c r="I1472" i="2" l="1" a="1"/>
  <c r="I1472" i="2" s="1"/>
  <c r="L1472" i="2" l="1" a="1"/>
  <c r="L1472" i="2" s="1"/>
  <c r="K1473" i="2" s="1" a="1"/>
  <c r="K1473" i="2" s="1"/>
  <c r="J1473" i="2" a="1"/>
  <c r="J1473" i="2" s="1"/>
  <c r="V1472" i="2" a="1"/>
  <c r="V1472" i="2" s="1"/>
  <c r="W1472" i="2" s="1"/>
  <c r="M1472" i="2" l="1" a="1"/>
  <c r="M1472" i="2" s="1"/>
  <c r="O1472" i="2" l="1" a="1"/>
  <c r="O1472" i="2" s="1"/>
  <c r="N1473" i="2" a="1"/>
  <c r="N1473" i="2" s="1"/>
  <c r="P1473" i="2" l="1" a="1"/>
  <c r="P1473" i="2" s="1"/>
  <c r="Q1472" i="2" a="1"/>
  <c r="Q1472" i="2" s="1"/>
  <c r="R1473" i="2" l="1" a="1"/>
  <c r="R1473" i="2" s="1"/>
  <c r="T1473" i="2"/>
  <c r="U1473" i="2" s="1"/>
  <c r="S1473" i="2" a="1"/>
  <c r="S1473" i="2" s="1"/>
  <c r="I1473" i="2" s="1" a="1"/>
  <c r="I1473" i="2" s="1"/>
  <c r="V1473" i="2" s="1" a="1"/>
  <c r="V1473" i="2" s="1"/>
  <c r="W1473" i="2" s="1"/>
  <c r="L1473" i="2" l="1" a="1"/>
  <c r="L1473" i="2" s="1"/>
  <c r="K1474" i="2" s="1" a="1"/>
  <c r="K1474" i="2" s="1"/>
  <c r="J1474" i="2" a="1"/>
  <c r="J1474" i="2" s="1"/>
  <c r="M1473" i="2" l="1" a="1"/>
  <c r="M1473" i="2" s="1"/>
  <c r="O1473" i="2" s="1" a="1"/>
  <c r="O1473" i="2" s="1"/>
  <c r="P1474" i="2" s="1" a="1"/>
  <c r="P1474" i="2" s="1"/>
  <c r="Q1473" i="2" l="1" a="1"/>
  <c r="Q1473" i="2" s="1"/>
  <c r="T1474" i="2" s="1"/>
  <c r="U1474" i="2" s="1"/>
  <c r="N1474" i="2" a="1"/>
  <c r="N1474" i="2" s="1"/>
  <c r="S1474" i="2" a="1"/>
  <c r="S1474" i="2" s="1"/>
  <c r="I1474" i="2" s="1" a="1"/>
  <c r="I1474" i="2" s="1"/>
  <c r="R1474" i="2" l="1" a="1"/>
  <c r="R1474" i="2" s="1"/>
  <c r="L1474" i="2" a="1"/>
  <c r="L1474" i="2" s="1"/>
  <c r="K1475" i="2" s="1" a="1"/>
  <c r="K1475" i="2" s="1"/>
  <c r="J1475" i="2" a="1"/>
  <c r="J1475" i="2" s="1"/>
  <c r="V1474" i="2" a="1"/>
  <c r="V1474" i="2" s="1"/>
  <c r="M1474" i="2" l="1" a="1"/>
  <c r="M1474" i="2" s="1"/>
  <c r="N1475" i="2" s="1" a="1"/>
  <c r="N1475" i="2" s="1"/>
  <c r="W1474" i="2"/>
  <c r="O1474" i="2" l="1" a="1"/>
  <c r="O1474" i="2" s="1"/>
  <c r="P1475" i="2" s="1" a="1"/>
  <c r="P1475" i="2" s="1"/>
  <c r="Q1474" i="2" l="1" a="1"/>
  <c r="Q1474" i="2" s="1"/>
  <c r="T1475" i="2" s="1"/>
  <c r="U1475" i="2" s="1"/>
  <c r="S1475" i="2" l="1" a="1"/>
  <c r="S1475" i="2" s="1"/>
  <c r="R1475" i="2" a="1"/>
  <c r="R1475" i="2" s="1"/>
  <c r="I1475" i="2" a="1"/>
  <c r="I1475" i="2" s="1"/>
  <c r="V1475" i="2" l="1" a="1"/>
  <c r="V1475" i="2" s="1"/>
  <c r="W1475" i="2" s="1"/>
  <c r="L1475" i="2" a="1"/>
  <c r="L1475" i="2" s="1"/>
  <c r="K1476" i="2" s="1" a="1"/>
  <c r="K1476" i="2" s="1"/>
  <c r="J1476" i="2" a="1"/>
  <c r="J1476" i="2" s="1"/>
  <c r="M1475" i="2" a="1"/>
  <c r="M1475" i="2" s="1"/>
  <c r="O1475" i="2" l="1" a="1"/>
  <c r="O1475" i="2" s="1"/>
  <c r="P1476" i="2" s="1" a="1"/>
  <c r="P1476" i="2" s="1"/>
  <c r="N1476" i="2" a="1"/>
  <c r="N1476" i="2" s="1"/>
  <c r="Q1475" i="2" a="1"/>
  <c r="Q1475" i="2" s="1"/>
  <c r="T1476" i="2" l="1"/>
  <c r="U1476" i="2" s="1"/>
  <c r="R1476" i="2" a="1"/>
  <c r="R1476" i="2" s="1"/>
  <c r="S1476" i="2" a="1"/>
  <c r="S1476" i="2" s="1"/>
  <c r="I1476" i="2" l="1" a="1"/>
  <c r="I1476" i="2" s="1"/>
  <c r="L1476" i="2" l="1" a="1"/>
  <c r="L1476" i="2" s="1"/>
  <c r="K1477" i="2" s="1" a="1"/>
  <c r="K1477" i="2" s="1"/>
  <c r="J1477" i="2" a="1"/>
  <c r="J1477" i="2" s="1"/>
  <c r="M1476" i="2" a="1"/>
  <c r="M1476" i="2" s="1"/>
  <c r="V1476" i="2" a="1"/>
  <c r="V1476" i="2" s="1"/>
  <c r="W1476" i="2" l="1"/>
  <c r="O1476" i="2" a="1"/>
  <c r="O1476" i="2" s="1"/>
  <c r="P1477" i="2" s="1" a="1"/>
  <c r="P1477" i="2" s="1"/>
  <c r="N1477" i="2" a="1"/>
  <c r="N1477" i="2" s="1"/>
  <c r="Q1476" i="2" l="1" a="1"/>
  <c r="Q1476" i="2" s="1"/>
  <c r="T1477" i="2" l="1"/>
  <c r="U1477" i="2" s="1"/>
  <c r="R1477" i="2" a="1"/>
  <c r="R1477" i="2" s="1"/>
  <c r="S1477" i="2" a="1"/>
  <c r="S1477" i="2" s="1"/>
  <c r="I1477" i="2" l="1" a="1"/>
  <c r="I1477" i="2" s="1"/>
  <c r="V1477" i="2" s="1" a="1"/>
  <c r="V1477" i="2" s="1"/>
  <c r="W1477" i="2" l="1"/>
  <c r="L1477" i="2" a="1"/>
  <c r="L1477" i="2" s="1"/>
  <c r="K1478" i="2" s="1" a="1"/>
  <c r="K1478" i="2" s="1"/>
  <c r="J1478" i="2" a="1"/>
  <c r="J1478" i="2" s="1"/>
  <c r="M1477" i="2" l="1" a="1"/>
  <c r="M1477" i="2" s="1"/>
  <c r="O1477" i="2" s="1" a="1"/>
  <c r="O1477" i="2" s="1"/>
  <c r="P1478" i="2" s="1" a="1"/>
  <c r="P1478" i="2" s="1"/>
  <c r="N1478" i="2" l="1" a="1"/>
  <c r="N1478" i="2" s="1"/>
  <c r="Q1477" i="2" a="1"/>
  <c r="Q1477" i="2" s="1"/>
  <c r="T1478" i="2" l="1"/>
  <c r="U1478" i="2" s="1"/>
  <c r="R1478" i="2" a="1"/>
  <c r="R1478" i="2" s="1"/>
  <c r="S1478" i="2" a="1"/>
  <c r="S1478" i="2" s="1"/>
  <c r="I1478" i="2" l="1" a="1"/>
  <c r="I1478" i="2" s="1"/>
  <c r="L1478" i="2" l="1" a="1"/>
  <c r="L1478" i="2" s="1"/>
  <c r="K1479" i="2" s="1" a="1"/>
  <c r="K1479" i="2" s="1"/>
  <c r="J1479" i="2" a="1"/>
  <c r="J1479" i="2" s="1"/>
  <c r="V1478" i="2" a="1"/>
  <c r="V1478" i="2" s="1"/>
  <c r="M1478" i="2" l="1" a="1"/>
  <c r="M1478" i="2" s="1"/>
  <c r="W1478" i="2"/>
  <c r="N1479" i="2" a="1"/>
  <c r="N1479" i="2" s="1"/>
  <c r="O1478" i="2" a="1"/>
  <c r="O1478" i="2" s="1"/>
  <c r="P1479" i="2" s="1" a="1"/>
  <c r="P1479" i="2" s="1"/>
  <c r="Q1478" i="2" l="1" a="1"/>
  <c r="Q1478" i="2" s="1"/>
  <c r="R1479" i="2" l="1" a="1"/>
  <c r="R1479" i="2" s="1"/>
  <c r="T1479" i="2"/>
  <c r="U1479" i="2" s="1"/>
  <c r="S1479" i="2" a="1"/>
  <c r="S1479" i="2" s="1"/>
  <c r="I1479" i="2" l="1" a="1"/>
  <c r="I1479" i="2" s="1"/>
  <c r="V1479" i="2" s="1" a="1"/>
  <c r="V1479" i="2" s="1"/>
  <c r="W1479" i="2" l="1"/>
  <c r="L1479" i="2" a="1"/>
  <c r="L1479" i="2" s="1"/>
  <c r="K1480" i="2" s="1" a="1"/>
  <c r="K1480" i="2" s="1"/>
  <c r="J1480" i="2" a="1"/>
  <c r="J1480" i="2" s="1"/>
  <c r="M1479" i="2" a="1"/>
  <c r="M1479" i="2" s="1"/>
  <c r="N1480" i="2" l="1" a="1"/>
  <c r="N1480" i="2" s="1"/>
  <c r="O1479" i="2" a="1"/>
  <c r="O1479" i="2" s="1"/>
  <c r="P1480" i="2" s="1" a="1"/>
  <c r="P1480" i="2" s="1"/>
  <c r="Q1479" i="2" l="1" a="1"/>
  <c r="Q1479" i="2" s="1"/>
  <c r="T1480" i="2" l="1"/>
  <c r="U1480" i="2" s="1"/>
  <c r="R1480" i="2" a="1"/>
  <c r="R1480" i="2" s="1"/>
  <c r="S1480" i="2" a="1"/>
  <c r="S1480" i="2" s="1"/>
  <c r="I1480" i="2" l="1" a="1"/>
  <c r="I1480" i="2" s="1"/>
  <c r="V1480" i="2" s="1" a="1"/>
  <c r="V1480" i="2" s="1"/>
  <c r="W1480" i="2" l="1"/>
  <c r="L1480" i="2" a="1"/>
  <c r="L1480" i="2" s="1"/>
  <c r="K1481" i="2" s="1" a="1"/>
  <c r="K1481" i="2" s="1"/>
  <c r="J1481" i="2" a="1"/>
  <c r="J1481" i="2" s="1"/>
  <c r="M1480" i="2" l="1" a="1"/>
  <c r="M1480" i="2" s="1"/>
  <c r="N1481" i="2" s="1" a="1"/>
  <c r="N1481" i="2" s="1"/>
  <c r="O1480" i="2" a="1"/>
  <c r="O1480" i="2" s="1"/>
  <c r="P1481" i="2" s="1" a="1"/>
  <c r="P1481" i="2" s="1"/>
  <c r="Q1480" i="2" l="1" a="1"/>
  <c r="Q1480" i="2" s="1"/>
  <c r="T1481" i="2" l="1"/>
  <c r="U1481" i="2" s="1"/>
  <c r="R1481" i="2" a="1"/>
  <c r="R1481" i="2" s="1"/>
  <c r="S1481" i="2" a="1"/>
  <c r="S1481" i="2" s="1"/>
  <c r="I1481" i="2" l="1" a="1"/>
  <c r="I1481" i="2" s="1"/>
  <c r="L1481" i="2" l="1" a="1"/>
  <c r="L1481" i="2" s="1"/>
  <c r="K1482" i="2" s="1" a="1"/>
  <c r="K1482" i="2" s="1"/>
  <c r="J1482" i="2" a="1"/>
  <c r="J1482" i="2" s="1"/>
  <c r="V1481" i="2" a="1"/>
  <c r="V1481" i="2" s="1"/>
  <c r="M1481" i="2" l="1" a="1"/>
  <c r="M1481" i="2" s="1"/>
  <c r="O1481" i="2" s="1" a="1"/>
  <c r="O1481" i="2" s="1"/>
  <c r="P1482" i="2" s="1" a="1"/>
  <c r="P1482" i="2" s="1"/>
  <c r="W1481" i="2"/>
  <c r="N1482" i="2" l="1" a="1"/>
  <c r="N1482" i="2" s="1"/>
  <c r="Q1481" i="2" a="1"/>
  <c r="Q1481" i="2" s="1"/>
  <c r="T1482" i="2" l="1"/>
  <c r="U1482" i="2" s="1"/>
  <c r="R1482" i="2" a="1"/>
  <c r="R1482" i="2" s="1"/>
  <c r="S1482" i="2" a="1"/>
  <c r="S1482" i="2" s="1"/>
  <c r="I1482" i="2" l="1" a="1"/>
  <c r="I1482" i="2" s="1"/>
  <c r="V1482" i="2" s="1" a="1"/>
  <c r="V1482" i="2" s="1"/>
  <c r="W1482" i="2" l="1"/>
  <c r="L1482" i="2" a="1"/>
  <c r="L1482" i="2" s="1"/>
  <c r="K1483" i="2" s="1" a="1"/>
  <c r="K1483" i="2" s="1"/>
  <c r="J1483" i="2" a="1"/>
  <c r="J1483" i="2" s="1"/>
  <c r="M1482" i="2" l="1" a="1"/>
  <c r="M1482" i="2" s="1"/>
  <c r="O1482" i="2" l="1" a="1"/>
  <c r="O1482" i="2" s="1"/>
  <c r="P1483" i="2" s="1" a="1"/>
  <c r="P1483" i="2" s="1"/>
  <c r="N1483" i="2" a="1"/>
  <c r="N1483" i="2" s="1"/>
  <c r="Q1482" i="2" l="1" a="1"/>
  <c r="Q1482" i="2" s="1"/>
  <c r="T1483" i="2" s="1"/>
  <c r="U1483" i="2" s="1"/>
  <c r="S1483" i="2" l="1" a="1"/>
  <c r="S1483" i="2" s="1"/>
  <c r="I1483" i="2" s="1" a="1"/>
  <c r="I1483" i="2" s="1"/>
  <c r="R1483" i="2" a="1"/>
  <c r="R1483" i="2" s="1"/>
  <c r="L1483" i="2" l="1" a="1"/>
  <c r="L1483" i="2" s="1"/>
  <c r="K1484" i="2" s="1" a="1"/>
  <c r="K1484" i="2" s="1"/>
  <c r="J1484" i="2" a="1"/>
  <c r="J1484" i="2" s="1"/>
  <c r="V1483" i="2" a="1"/>
  <c r="V1483" i="2" s="1"/>
  <c r="M1483" i="2" l="1" a="1"/>
  <c r="M1483" i="2" s="1"/>
  <c r="N1484" i="2" s="1" a="1"/>
  <c r="N1484" i="2" s="1"/>
  <c r="W1483" i="2"/>
  <c r="O1483" i="2" l="1" a="1"/>
  <c r="O1483" i="2" s="1"/>
  <c r="P1484" i="2" s="1" a="1"/>
  <c r="P1484" i="2" s="1"/>
  <c r="Q1483" i="2" a="1"/>
  <c r="Q1483" i="2" s="1"/>
  <c r="T1484" i="2" l="1"/>
  <c r="U1484" i="2" s="1"/>
  <c r="R1484" i="2" a="1"/>
  <c r="R1484" i="2" s="1"/>
  <c r="S1484" i="2" a="1"/>
  <c r="S1484" i="2" s="1"/>
  <c r="I1484" i="2" l="1" a="1"/>
  <c r="I1484" i="2" s="1"/>
  <c r="V1484" i="2" s="1" a="1"/>
  <c r="V1484" i="2" s="1"/>
  <c r="W1484" i="2" l="1"/>
  <c r="L1484" i="2" a="1"/>
  <c r="L1484" i="2" s="1"/>
  <c r="K1485" i="2" s="1" a="1"/>
  <c r="K1485" i="2" s="1"/>
  <c r="J1485" i="2" a="1"/>
  <c r="J1485" i="2" s="1"/>
  <c r="M1484" i="2" l="1" a="1"/>
  <c r="M1484" i="2" s="1"/>
  <c r="N1485" i="2" s="1" a="1"/>
  <c r="N1485" i="2" s="1"/>
  <c r="O1484" i="2" l="1" a="1"/>
  <c r="O1484" i="2" s="1"/>
  <c r="P1485" i="2" s="1" a="1"/>
  <c r="P1485" i="2" s="1"/>
  <c r="Q1484" i="2" l="1" a="1"/>
  <c r="Q1484" i="2" s="1"/>
  <c r="T1485" i="2" s="1"/>
  <c r="U1485" i="2" s="1"/>
  <c r="S1485" i="2" l="1" a="1"/>
  <c r="S1485" i="2" s="1"/>
  <c r="R1485" i="2" a="1"/>
  <c r="R1485" i="2" s="1"/>
  <c r="I1485" i="2" a="1"/>
  <c r="I1485" i="2" s="1"/>
  <c r="L1485" i="2" l="1" a="1"/>
  <c r="L1485" i="2" s="1"/>
  <c r="K1486" i="2" s="1" a="1"/>
  <c r="K1486" i="2" s="1"/>
  <c r="J1486" i="2" a="1"/>
  <c r="J1486" i="2" s="1"/>
  <c r="M1485" i="2" a="1"/>
  <c r="M1485" i="2" s="1"/>
  <c r="V1485" i="2" a="1"/>
  <c r="V1485" i="2" s="1"/>
  <c r="W1485" i="2" l="1"/>
  <c r="O1485" i="2" a="1"/>
  <c r="O1485" i="2" s="1"/>
  <c r="P1486" i="2" s="1" a="1"/>
  <c r="P1486" i="2" s="1"/>
  <c r="N1486" i="2" a="1"/>
  <c r="N1486" i="2" s="1"/>
  <c r="Q1485" i="2" l="1" a="1"/>
  <c r="Q1485" i="2" s="1"/>
  <c r="T1486" i="2" s="1"/>
  <c r="U1486" i="2" s="1"/>
  <c r="S1486" i="2" l="1" a="1"/>
  <c r="S1486" i="2" s="1"/>
  <c r="I1486" i="2" s="1" a="1"/>
  <c r="I1486" i="2" s="1"/>
  <c r="R1486" i="2" a="1"/>
  <c r="R1486" i="2" s="1"/>
  <c r="V1486" i="2" l="1" a="1"/>
  <c r="V1486" i="2" s="1"/>
  <c r="W1486" i="2" s="1"/>
  <c r="L1486" i="2" a="1"/>
  <c r="L1486" i="2" s="1"/>
  <c r="K1487" i="2" s="1" a="1"/>
  <c r="K1487" i="2" s="1"/>
  <c r="J1487" i="2" a="1"/>
  <c r="J1487" i="2" s="1"/>
  <c r="M1486" i="2" a="1"/>
  <c r="M1486" i="2" s="1"/>
  <c r="N1487" i="2" l="1" a="1"/>
  <c r="N1487" i="2" s="1"/>
  <c r="O1486" i="2" a="1"/>
  <c r="O1486" i="2" s="1"/>
  <c r="P1487" i="2" s="1" a="1"/>
  <c r="P1487" i="2" s="1"/>
  <c r="Q1486" i="2" l="1" a="1"/>
  <c r="Q1486" i="2" s="1"/>
  <c r="R1487" i="2" l="1" a="1"/>
  <c r="R1487" i="2" s="1"/>
  <c r="T1487" i="2"/>
  <c r="U1487" i="2" s="1"/>
  <c r="S1487" i="2" a="1"/>
  <c r="S1487" i="2" s="1"/>
  <c r="I1487" i="2" l="1" a="1"/>
  <c r="I1487" i="2" s="1"/>
  <c r="L1487" i="2" l="1" a="1"/>
  <c r="L1487" i="2" s="1"/>
  <c r="K1488" i="2" s="1" a="1"/>
  <c r="K1488" i="2" s="1"/>
  <c r="J1488" i="2" a="1"/>
  <c r="J1488" i="2" s="1"/>
  <c r="V1487" i="2" a="1"/>
  <c r="V1487" i="2" s="1"/>
  <c r="M1487" i="2" l="1" a="1"/>
  <c r="M1487" i="2" s="1"/>
  <c r="N1488" i="2" s="1" a="1"/>
  <c r="N1488" i="2" s="1"/>
  <c r="W1487" i="2"/>
  <c r="O1487" i="2" l="1" a="1"/>
  <c r="O1487" i="2" s="1"/>
  <c r="P1488" i="2" s="1" a="1"/>
  <c r="P1488" i="2" s="1"/>
  <c r="Q1487" i="2" l="1" a="1"/>
  <c r="Q1487" i="2" s="1"/>
  <c r="T1488" i="2" s="1"/>
  <c r="U1488" i="2" s="1"/>
  <c r="S1488" i="2" l="1" a="1"/>
  <c r="S1488" i="2" s="1"/>
  <c r="R1488" i="2" a="1"/>
  <c r="R1488" i="2" s="1"/>
  <c r="I1488" i="2" a="1"/>
  <c r="I1488" i="2" s="1"/>
  <c r="V1488" i="2" s="1" a="1"/>
  <c r="V1488" i="2" s="1"/>
  <c r="W1488" i="2" l="1"/>
  <c r="L1488" i="2" a="1"/>
  <c r="L1488" i="2" s="1"/>
  <c r="K1489" i="2" s="1" a="1"/>
  <c r="K1489" i="2" s="1"/>
  <c r="J1489" i="2" a="1"/>
  <c r="J1489" i="2" s="1"/>
  <c r="M1488" i="2" a="1"/>
  <c r="M1488" i="2" s="1"/>
  <c r="O1488" i="2" l="1" a="1"/>
  <c r="O1488" i="2" s="1"/>
  <c r="P1489" i="2" s="1" a="1"/>
  <c r="P1489" i="2" s="1"/>
  <c r="N1489" i="2" a="1"/>
  <c r="N1489" i="2" s="1"/>
  <c r="Q1488" i="2" l="1" a="1"/>
  <c r="Q1488" i="2" s="1"/>
  <c r="R1489" i="2" s="1" a="1"/>
  <c r="R1489" i="2" s="1"/>
  <c r="S1489" i="2" l="1" a="1"/>
  <c r="S1489" i="2" s="1"/>
  <c r="I1489" i="2" s="1" a="1"/>
  <c r="I1489" i="2" s="1"/>
  <c r="T1489" i="2"/>
  <c r="U1489" i="2" s="1"/>
  <c r="L1489" i="2" l="1" a="1"/>
  <c r="L1489" i="2" s="1"/>
  <c r="K1490" i="2" s="1" a="1"/>
  <c r="K1490" i="2" s="1"/>
  <c r="J1490" i="2" a="1"/>
  <c r="J1490" i="2" s="1"/>
  <c r="V1489" i="2" a="1"/>
  <c r="V1489" i="2" s="1"/>
  <c r="M1489" i="2" l="1" a="1"/>
  <c r="M1489" i="2" s="1"/>
  <c r="O1489" i="2" s="1" a="1"/>
  <c r="O1489" i="2" s="1"/>
  <c r="P1490" i="2" s="1" a="1"/>
  <c r="P1490" i="2" s="1"/>
  <c r="W1489" i="2"/>
  <c r="N1490" i="2" l="1" a="1"/>
  <c r="N1490" i="2" s="1"/>
  <c r="Q1489" i="2" a="1"/>
  <c r="Q1489" i="2" s="1"/>
  <c r="T1490" i="2" l="1"/>
  <c r="U1490" i="2" s="1"/>
  <c r="R1490" i="2" a="1"/>
  <c r="R1490" i="2" s="1"/>
  <c r="S1490" i="2" a="1"/>
  <c r="S1490" i="2" s="1"/>
  <c r="I1490" i="2" l="1" a="1"/>
  <c r="I1490" i="2" s="1"/>
  <c r="V1490" i="2" s="1" a="1"/>
  <c r="V1490" i="2" s="1"/>
  <c r="W1490" i="2" l="1"/>
  <c r="L1490" i="2" a="1"/>
  <c r="L1490" i="2" s="1"/>
  <c r="K1491" i="2" s="1" a="1"/>
  <c r="K1491" i="2" s="1"/>
  <c r="J1491" i="2" a="1"/>
  <c r="J1491" i="2" s="1"/>
  <c r="M1490" i="2" a="1"/>
  <c r="M1490" i="2" s="1"/>
  <c r="N1491" i="2" l="1" a="1"/>
  <c r="N1491" i="2" s="1"/>
  <c r="O1490" i="2" a="1"/>
  <c r="O1490" i="2" s="1"/>
  <c r="P1491" i="2" s="1" a="1"/>
  <c r="P1491" i="2" s="1"/>
  <c r="Q1490" i="2" l="1" a="1"/>
  <c r="Q1490" i="2" s="1"/>
  <c r="T1491" i="2" l="1"/>
  <c r="U1491" i="2" s="1"/>
  <c r="R1491" i="2" a="1"/>
  <c r="R1491" i="2" s="1"/>
  <c r="S1491" i="2" a="1"/>
  <c r="S1491" i="2" s="1"/>
  <c r="I1491" i="2" l="1" a="1"/>
  <c r="I1491" i="2" s="1"/>
  <c r="V1491" i="2" s="1" a="1"/>
  <c r="V1491" i="2" s="1"/>
  <c r="W1491" i="2" l="1"/>
  <c r="L1491" i="2" a="1"/>
  <c r="L1491" i="2" s="1"/>
  <c r="K1492" i="2" s="1" a="1"/>
  <c r="K1492" i="2" s="1"/>
  <c r="J1492" i="2" a="1"/>
  <c r="J1492" i="2" s="1"/>
  <c r="M1491" i="2" l="1" a="1"/>
  <c r="M1491" i="2" s="1"/>
  <c r="O1491" i="2" s="1" a="1"/>
  <c r="O1491" i="2" s="1"/>
  <c r="N1492" i="2" l="1" a="1"/>
  <c r="N1492" i="2" s="1"/>
  <c r="P1492" i="2" a="1"/>
  <c r="P1492" i="2" s="1"/>
  <c r="Q1491" i="2" a="1"/>
  <c r="Q1491" i="2" s="1"/>
  <c r="T1492" i="2" s="1"/>
  <c r="U1492" i="2" s="1"/>
  <c r="S1492" i="2" l="1" a="1"/>
  <c r="S1492" i="2" s="1"/>
  <c r="I1492" i="2" s="1" a="1"/>
  <c r="I1492" i="2" s="1"/>
  <c r="R1492" i="2" a="1"/>
  <c r="R1492" i="2" s="1"/>
  <c r="V1492" i="2" l="1" a="1"/>
  <c r="V1492" i="2" s="1"/>
  <c r="L1492" i="2" a="1"/>
  <c r="L1492" i="2" s="1"/>
  <c r="K1493" i="2" s="1" a="1"/>
  <c r="K1493" i="2" s="1"/>
  <c r="J1493" i="2" a="1"/>
  <c r="J1493" i="2" s="1"/>
  <c r="M1492" i="2" l="1" a="1"/>
  <c r="M1492" i="2" s="1"/>
  <c r="O1492" i="2" s="1" a="1"/>
  <c r="O1492" i="2" s="1"/>
  <c r="P1493" i="2" s="1" a="1"/>
  <c r="P1493" i="2" s="1"/>
  <c r="N1493" i="2" l="1" a="1"/>
  <c r="N1493" i="2" s="1"/>
  <c r="Q1492" i="2" a="1"/>
  <c r="Q1492" i="2" s="1"/>
  <c r="T1493" i="2" s="1"/>
  <c r="U1493" i="2" s="1"/>
  <c r="W1492" i="2"/>
  <c r="S1493" i="2" l="1" a="1"/>
  <c r="S1493" i="2" s="1"/>
  <c r="R1493" i="2" a="1"/>
  <c r="R1493" i="2" s="1"/>
  <c r="I1493" i="2" a="1"/>
  <c r="I1493" i="2" s="1"/>
  <c r="L1493" i="2" l="1" a="1"/>
  <c r="L1493" i="2" s="1"/>
  <c r="K1494" i="2" s="1" a="1"/>
  <c r="K1494" i="2" s="1"/>
  <c r="J1494" i="2" a="1"/>
  <c r="J1494" i="2" s="1"/>
  <c r="V1493" i="2" a="1"/>
  <c r="V1493" i="2" s="1"/>
  <c r="M1493" i="2" l="1" a="1"/>
  <c r="M1493" i="2" s="1"/>
  <c r="O1493" i="2" s="1" a="1"/>
  <c r="O1493" i="2" s="1"/>
  <c r="P1494" i="2" s="1" a="1"/>
  <c r="P1494" i="2" s="1"/>
  <c r="N1494" i="2" l="1" a="1"/>
  <c r="N1494" i="2" s="1"/>
  <c r="Q1493" i="2" a="1"/>
  <c r="Q1493" i="2" s="1"/>
  <c r="T1494" i="2" s="1"/>
  <c r="U1494" i="2" s="1"/>
  <c r="W1493" i="2"/>
  <c r="S1494" i="2" l="1" a="1"/>
  <c r="S1494" i="2" s="1"/>
  <c r="R1494" i="2" a="1"/>
  <c r="R1494" i="2" s="1"/>
  <c r="I1494" i="2" a="1"/>
  <c r="I1494" i="2" s="1"/>
  <c r="V1494" i="2" s="1" a="1"/>
  <c r="V1494" i="2" s="1"/>
  <c r="L1494" i="2" l="1" a="1"/>
  <c r="L1494" i="2" s="1"/>
  <c r="K1495" i="2" s="1" a="1"/>
  <c r="K1495" i="2" s="1"/>
  <c r="J1495" i="2" a="1"/>
  <c r="J1495" i="2" s="1"/>
  <c r="M1494" i="2" a="1"/>
  <c r="M1494" i="2" s="1"/>
  <c r="O1494" i="2" l="1" a="1"/>
  <c r="O1494" i="2" s="1"/>
  <c r="P1495" i="2" s="1" a="1"/>
  <c r="P1495" i="2" s="1"/>
  <c r="N1495" i="2" a="1"/>
  <c r="N1495" i="2" s="1"/>
  <c r="Q1494" i="2" l="1" a="1"/>
  <c r="Q1494" i="2" s="1"/>
  <c r="T1495" i="2" s="1"/>
  <c r="U1495" i="2" s="1"/>
  <c r="W1494" i="2"/>
  <c r="R1495" i="2" l="1" a="1"/>
  <c r="R1495" i="2" s="1"/>
  <c r="S1495" i="2" a="1"/>
  <c r="S1495" i="2" s="1"/>
  <c r="I1495" i="2" s="1" a="1"/>
  <c r="I1495" i="2" s="1"/>
  <c r="V1495" i="2" s="1" a="1"/>
  <c r="V1495" i="2" s="1"/>
  <c r="L1495" i="2" l="1" a="1"/>
  <c r="L1495" i="2" s="1"/>
  <c r="K1496" i="2" s="1" a="1"/>
  <c r="K1496" i="2" s="1"/>
  <c r="J1496" i="2" a="1"/>
  <c r="J1496" i="2" s="1"/>
  <c r="M1495" i="2" l="1" a="1"/>
  <c r="M1495" i="2" s="1"/>
  <c r="O1495" i="2" s="1" a="1"/>
  <c r="O1495" i="2" s="1"/>
  <c r="P1496" i="2" s="1" a="1"/>
  <c r="P1496" i="2" s="1"/>
  <c r="Q1495" i="2" l="1" a="1"/>
  <c r="Q1495" i="2" s="1"/>
  <c r="N1496" i="2" a="1"/>
  <c r="N1496" i="2" s="1"/>
  <c r="W1495" i="2"/>
  <c r="T1496" i="2"/>
  <c r="U1496" i="2" s="1"/>
  <c r="R1496" i="2" a="1"/>
  <c r="R1496" i="2" s="1"/>
  <c r="S1496" i="2" a="1"/>
  <c r="S1496" i="2" s="1"/>
  <c r="I1496" i="2" l="1" a="1"/>
  <c r="I1496" i="2" s="1"/>
  <c r="L1496" i="2" l="1" a="1"/>
  <c r="L1496" i="2" s="1"/>
  <c r="K1497" i="2" s="1" a="1"/>
  <c r="K1497" i="2" s="1"/>
  <c r="J1497" i="2" a="1"/>
  <c r="J1497" i="2" s="1"/>
  <c r="M1496" i="2" a="1"/>
  <c r="M1496" i="2" s="1"/>
  <c r="V1496" i="2" a="1"/>
  <c r="V1496" i="2" s="1"/>
  <c r="O1496" i="2" l="1" a="1"/>
  <c r="O1496" i="2" s="1"/>
  <c r="P1497" i="2" s="1" a="1"/>
  <c r="P1497" i="2" s="1"/>
  <c r="N1497" i="2" a="1"/>
  <c r="N1497" i="2" s="1"/>
  <c r="Q1496" i="2" l="1" a="1"/>
  <c r="Q1496" i="2" s="1"/>
  <c r="T1497" i="2" s="1"/>
  <c r="U1497" i="2" s="1"/>
  <c r="W1496" i="2"/>
  <c r="S1497" i="2" l="1" a="1"/>
  <c r="S1497" i="2" s="1"/>
  <c r="R1497" i="2" a="1"/>
  <c r="R1497" i="2" s="1"/>
  <c r="I1497" i="2" a="1"/>
  <c r="I1497" i="2" s="1"/>
  <c r="V1497" i="2" s="1" a="1"/>
  <c r="V1497" i="2" s="1"/>
  <c r="L1497" i="2" l="1" a="1"/>
  <c r="L1497" i="2" s="1"/>
  <c r="K1498" i="2" s="1" a="1"/>
  <c r="K1498" i="2" s="1"/>
  <c r="J1498" i="2" a="1"/>
  <c r="J1498" i="2" s="1"/>
  <c r="M1497" i="2" l="1" a="1"/>
  <c r="M1497" i="2" s="1"/>
  <c r="O1497" i="2" s="1" a="1"/>
  <c r="O1497" i="2" s="1"/>
  <c r="P1498" i="2" s="1" a="1"/>
  <c r="P1498" i="2" s="1"/>
  <c r="N1498" i="2" l="1" a="1"/>
  <c r="N1498" i="2" s="1"/>
  <c r="Q1497" i="2" a="1"/>
  <c r="Q1497" i="2" s="1"/>
  <c r="T1498" i="2" s="1"/>
  <c r="U1498" i="2" s="1"/>
  <c r="W1497" i="2"/>
  <c r="S1498" i="2" l="1" a="1"/>
  <c r="S1498" i="2" s="1"/>
  <c r="I1498" i="2" s="1" a="1"/>
  <c r="I1498" i="2" s="1"/>
  <c r="R1498" i="2" a="1"/>
  <c r="R1498" i="2" s="1"/>
  <c r="L1498" i="2" l="1" a="1"/>
  <c r="L1498" i="2" s="1"/>
  <c r="K1499" i="2" s="1" a="1"/>
  <c r="K1499" i="2" s="1"/>
  <c r="J1499" i="2" a="1"/>
  <c r="J1499" i="2" s="1"/>
  <c r="V1498" i="2" a="1"/>
  <c r="V1498" i="2" s="1"/>
  <c r="M1498" i="2" l="1" a="1"/>
  <c r="M1498" i="2" s="1"/>
  <c r="O1498" i="2" s="1" a="1"/>
  <c r="O1498" i="2" s="1"/>
  <c r="P1499" i="2" s="1" a="1"/>
  <c r="P1499" i="2" s="1"/>
  <c r="Q1498" i="2" l="1" a="1"/>
  <c r="Q1498" i="2" s="1"/>
  <c r="T1499" i="2" s="1"/>
  <c r="U1499" i="2" s="1"/>
  <c r="N1499" i="2" a="1"/>
  <c r="N1499" i="2" s="1"/>
  <c r="W1498" i="2"/>
  <c r="R1499" i="2" l="1" a="1"/>
  <c r="R1499" i="2" s="1"/>
  <c r="S1499" i="2" a="1"/>
  <c r="S1499" i="2" s="1"/>
  <c r="I1499" i="2" s="1" a="1"/>
  <c r="I1499" i="2" s="1"/>
  <c r="V1499" i="2" s="1" a="1"/>
  <c r="V1499" i="2" s="1"/>
  <c r="L1499" i="2" l="1" a="1"/>
  <c r="L1499" i="2" s="1"/>
  <c r="K1500" i="2" s="1" a="1"/>
  <c r="K1500" i="2" s="1"/>
  <c r="J1500" i="2" a="1"/>
  <c r="J1500" i="2" s="1"/>
  <c r="M1499" i="2" a="1"/>
  <c r="M1499" i="2" s="1"/>
  <c r="O1499" i="2" l="1" a="1"/>
  <c r="O1499" i="2" s="1"/>
  <c r="P1500" i="2" s="1" a="1"/>
  <c r="P1500" i="2" s="1"/>
  <c r="N1500" i="2" a="1"/>
  <c r="N1500" i="2" s="1"/>
  <c r="Q1499" i="2" l="1" a="1"/>
  <c r="Q1499" i="2" s="1"/>
  <c r="T1500" i="2" s="1"/>
  <c r="U1500" i="2" s="1"/>
  <c r="W1499" i="2"/>
  <c r="S1500" i="2" l="1" a="1"/>
  <c r="S1500" i="2" s="1"/>
  <c r="I1500" i="2" s="1" a="1"/>
  <c r="I1500" i="2" s="1"/>
  <c r="R1500" i="2" a="1"/>
  <c r="R1500" i="2" s="1"/>
  <c r="V1500" i="2" l="1" a="1"/>
  <c r="V1500" i="2" s="1"/>
  <c r="L1500" i="2" a="1"/>
  <c r="L1500" i="2" s="1"/>
  <c r="K1501" i="2" s="1" a="1"/>
  <c r="K1501" i="2" s="1"/>
  <c r="J1501" i="2" a="1"/>
  <c r="J1501" i="2" s="1"/>
  <c r="M1500" i="2" l="1" a="1"/>
  <c r="M1500" i="2" s="1"/>
  <c r="O1500" i="2" s="1" a="1"/>
  <c r="O1500" i="2" s="1"/>
  <c r="P1501" i="2" s="1" a="1"/>
  <c r="P1501" i="2" s="1"/>
  <c r="N1501" i="2" l="1" a="1"/>
  <c r="N1501" i="2" s="1"/>
  <c r="Q1500" i="2" a="1"/>
  <c r="Q1500" i="2" s="1"/>
  <c r="T1501" i="2" s="1"/>
  <c r="U1501" i="2" s="1"/>
  <c r="W1500" i="2"/>
  <c r="S1501" i="2" l="1" a="1"/>
  <c r="S1501" i="2" s="1"/>
  <c r="I1501" i="2" s="1" a="1"/>
  <c r="I1501" i="2" s="1"/>
  <c r="R1501" i="2" a="1"/>
  <c r="R1501" i="2" s="1"/>
  <c r="V1501" i="2" l="1" a="1"/>
  <c r="V1501" i="2" s="1"/>
  <c r="L1501" i="2" a="1"/>
  <c r="L1501" i="2" s="1"/>
  <c r="K1502" i="2" s="1" a="1"/>
  <c r="K1502" i="2" s="1"/>
  <c r="J1502" i="2" a="1"/>
  <c r="J1502" i="2" s="1"/>
  <c r="M1501" i="2" l="1" a="1"/>
  <c r="M1501" i="2" s="1"/>
  <c r="N1502" i="2" s="1" a="1"/>
  <c r="N1502" i="2" s="1"/>
  <c r="O1501" i="2" l="1" a="1"/>
  <c r="O1501" i="2" s="1"/>
  <c r="P1502" i="2" s="1" a="1"/>
  <c r="P1502" i="2" s="1"/>
  <c r="Q1501" i="2" l="1" a="1"/>
  <c r="Q1501" i="2" s="1"/>
  <c r="W1501" i="2"/>
  <c r="T1502" i="2"/>
  <c r="U1502" i="2" s="1"/>
  <c r="R1502" i="2" a="1"/>
  <c r="R1502" i="2" s="1"/>
  <c r="S1502" i="2" a="1"/>
  <c r="S1502" i="2" s="1"/>
  <c r="I1502" i="2" l="1" a="1"/>
  <c r="I1502" i="2" s="1"/>
  <c r="L1502" i="2" l="1" a="1"/>
  <c r="L1502" i="2" s="1"/>
  <c r="K1503" i="2" s="1" a="1"/>
  <c r="K1503" i="2" s="1"/>
  <c r="J1503" i="2" a="1"/>
  <c r="J1503" i="2" s="1"/>
  <c r="V1502" i="2" a="1"/>
  <c r="V1502" i="2" s="1"/>
  <c r="M1502" i="2" l="1" a="1"/>
  <c r="M1502" i="2" s="1"/>
  <c r="N1503" i="2" s="1" a="1"/>
  <c r="N1503" i="2" s="1"/>
  <c r="O1502" i="2" l="1" a="1"/>
  <c r="O1502" i="2" s="1"/>
  <c r="P1503" i="2" s="1" a="1"/>
  <c r="P1503" i="2" s="1"/>
  <c r="Q1502" i="2" l="1" a="1"/>
  <c r="Q1502" i="2" s="1"/>
  <c r="T1503" i="2" s="1"/>
  <c r="U1503" i="2" s="1"/>
  <c r="W1502" i="2"/>
  <c r="S1503" i="2" a="1"/>
  <c r="S1503" i="2" s="1"/>
  <c r="R1503" i="2" l="1" a="1"/>
  <c r="R1503" i="2" s="1"/>
  <c r="I1503" i="2" a="1"/>
  <c r="I1503" i="2" s="1"/>
  <c r="V1503" i="2" s="1" a="1"/>
  <c r="V1503" i="2" s="1"/>
  <c r="L1503" i="2" l="1" a="1"/>
  <c r="L1503" i="2" s="1"/>
  <c r="K1504" i="2" s="1" a="1"/>
  <c r="K1504" i="2" s="1"/>
  <c r="J1504" i="2" a="1"/>
  <c r="J1504" i="2" s="1"/>
  <c r="M1503" i="2" l="1" a="1"/>
  <c r="M1503" i="2" s="1"/>
  <c r="O1503" i="2" s="1" a="1"/>
  <c r="O1503" i="2" s="1"/>
  <c r="P1504" i="2" s="1" a="1"/>
  <c r="P1504" i="2" s="1"/>
  <c r="N1504" i="2" l="1" a="1"/>
  <c r="N1504" i="2" s="1"/>
  <c r="Q1503" i="2" a="1"/>
  <c r="Q1503" i="2" s="1"/>
  <c r="T1504" i="2" s="1"/>
  <c r="U1504" i="2" s="1"/>
  <c r="W1503" i="2"/>
  <c r="S1504" i="2" l="1" a="1"/>
  <c r="S1504" i="2" s="1"/>
  <c r="R1504" i="2" a="1"/>
  <c r="R1504" i="2" s="1"/>
  <c r="I1504" i="2" a="1"/>
  <c r="I1504" i="2" s="1"/>
  <c r="L1504" i="2" l="1" a="1"/>
  <c r="L1504" i="2" s="1"/>
  <c r="K1505" i="2" s="1" a="1"/>
  <c r="K1505" i="2" s="1"/>
  <c r="J1505" i="2" a="1"/>
  <c r="J1505" i="2" s="1"/>
  <c r="V1504" i="2" a="1"/>
  <c r="V1504" i="2" s="1"/>
  <c r="M1504" i="2" l="1" a="1"/>
  <c r="M1504" i="2" s="1"/>
  <c r="N1505" i="2" s="1" a="1"/>
  <c r="N1505" i="2" s="1"/>
  <c r="W1504" i="2"/>
  <c r="O1504" i="2" l="1" a="1"/>
  <c r="O1504" i="2" s="1"/>
  <c r="P1505" i="2" s="1" a="1"/>
  <c r="P1505" i="2" s="1"/>
  <c r="Q1504" i="2" l="1" a="1"/>
  <c r="Q1504" i="2" s="1"/>
  <c r="T1505" i="2" s="1"/>
  <c r="U1505" i="2" s="1"/>
  <c r="R1505" i="2" l="1" a="1"/>
  <c r="R1505" i="2" s="1"/>
  <c r="S1505" i="2" a="1"/>
  <c r="S1505" i="2" s="1"/>
  <c r="I1505" i="2" s="1" a="1"/>
  <c r="I1505" i="2" s="1"/>
  <c r="L1505" i="2" l="1" a="1"/>
  <c r="L1505" i="2" s="1"/>
  <c r="K1506" i="2" s="1" a="1"/>
  <c r="K1506" i="2" s="1"/>
  <c r="J1506" i="2" a="1"/>
  <c r="J1506" i="2" s="1"/>
  <c r="V1505" i="2" a="1"/>
  <c r="V1505" i="2" s="1"/>
  <c r="M1505" i="2" a="1"/>
  <c r="M1505" i="2" s="1"/>
  <c r="O1505" i="2" s="1" a="1"/>
  <c r="O1505" i="2" s="1"/>
  <c r="P1506" i="2" s="1" a="1"/>
  <c r="P1506" i="2" s="1"/>
  <c r="N1506" i="2" l="1" a="1"/>
  <c r="N1506" i="2" s="1"/>
  <c r="Q1505" i="2" a="1"/>
  <c r="Q1505" i="2" s="1"/>
  <c r="T1506" i="2" s="1"/>
  <c r="U1506" i="2" s="1"/>
  <c r="W1505" i="2"/>
  <c r="S1506" i="2" l="1" a="1"/>
  <c r="S1506" i="2" s="1"/>
  <c r="R1506" i="2" a="1"/>
  <c r="R1506" i="2" s="1"/>
  <c r="I1506" i="2" a="1"/>
  <c r="I1506" i="2" s="1"/>
  <c r="L1506" i="2" l="1" a="1"/>
  <c r="L1506" i="2" s="1"/>
  <c r="K1507" i="2" s="1" a="1"/>
  <c r="K1507" i="2" s="1"/>
  <c r="J1507" i="2" a="1"/>
  <c r="J1507" i="2" s="1"/>
  <c r="V1506" i="2" a="1"/>
  <c r="V1506" i="2" s="1"/>
  <c r="M1506" i="2" l="1" a="1"/>
  <c r="M1506" i="2" s="1"/>
  <c r="O1506" i="2" s="1" a="1"/>
  <c r="O1506" i="2" s="1"/>
  <c r="P1507" i="2" s="1" a="1"/>
  <c r="P1507" i="2" s="1"/>
  <c r="Q1506" i="2" l="1" a="1"/>
  <c r="Q1506" i="2" s="1"/>
  <c r="T1507" i="2" s="1"/>
  <c r="U1507" i="2" s="1"/>
  <c r="N1507" i="2" a="1"/>
  <c r="N1507" i="2" s="1"/>
  <c r="W1506" i="2"/>
  <c r="R1507" i="2" l="1" a="1"/>
  <c r="R1507" i="2" s="1"/>
  <c r="S1507" i="2" a="1"/>
  <c r="S1507" i="2" s="1"/>
  <c r="I1507" i="2" s="1" a="1"/>
  <c r="I1507" i="2" s="1"/>
  <c r="V1507" i="2" s="1" a="1"/>
  <c r="V1507" i="2" s="1"/>
  <c r="L1507" i="2" l="1" a="1"/>
  <c r="L1507" i="2" s="1"/>
  <c r="K1508" i="2" s="1" a="1"/>
  <c r="K1508" i="2" s="1"/>
  <c r="J1508" i="2" a="1"/>
  <c r="J1508" i="2" s="1"/>
  <c r="M1507" i="2" a="1"/>
  <c r="M1507" i="2" s="1"/>
  <c r="O1507" i="2" l="1" a="1"/>
  <c r="O1507" i="2" s="1"/>
  <c r="P1508" i="2" s="1" a="1"/>
  <c r="P1508" i="2" s="1"/>
  <c r="N1508" i="2" a="1"/>
  <c r="N1508" i="2" s="1"/>
  <c r="Q1507" i="2" l="1" a="1"/>
  <c r="Q1507" i="2" s="1"/>
  <c r="T1508" i="2" s="1"/>
  <c r="U1508" i="2" s="1"/>
  <c r="W1507" i="2"/>
  <c r="S1508" i="2" l="1" a="1"/>
  <c r="S1508" i="2" s="1"/>
  <c r="R1508" i="2" a="1"/>
  <c r="R1508" i="2" s="1"/>
  <c r="I1508" i="2" a="1"/>
  <c r="I1508" i="2" s="1"/>
  <c r="V1508" i="2" s="1" a="1"/>
  <c r="V1508" i="2" s="1"/>
  <c r="L1508" i="2" l="1" a="1"/>
  <c r="L1508" i="2" s="1"/>
  <c r="K1509" i="2" s="1" a="1"/>
  <c r="K1509" i="2" s="1"/>
  <c r="J1509" i="2" a="1"/>
  <c r="J1509" i="2" s="1"/>
  <c r="M1508" i="2" l="1" a="1"/>
  <c r="M1508" i="2" s="1"/>
  <c r="N1509" i="2" s="1" a="1"/>
  <c r="N1509" i="2" s="1"/>
  <c r="O1508" i="2" l="1" a="1"/>
  <c r="O1508" i="2" s="1"/>
  <c r="P1509" i="2" s="1" a="1"/>
  <c r="P1509" i="2" s="1"/>
  <c r="Q1508" i="2" a="1"/>
  <c r="Q1508" i="2" s="1"/>
  <c r="W1508" i="2" l="1"/>
  <c r="T1509" i="2"/>
  <c r="U1509" i="2" s="1"/>
  <c r="R1509" i="2" a="1"/>
  <c r="R1509" i="2" s="1"/>
  <c r="S1509" i="2" a="1"/>
  <c r="S1509" i="2" s="1"/>
  <c r="I1509" i="2" l="1" a="1"/>
  <c r="I1509" i="2" s="1"/>
  <c r="V1509" i="2" s="1" a="1"/>
  <c r="V1509" i="2" s="1"/>
  <c r="L1509" i="2" l="1" a="1"/>
  <c r="L1509" i="2" s="1"/>
  <c r="K1510" i="2" s="1" a="1"/>
  <c r="K1510" i="2" s="1"/>
  <c r="J1510" i="2" a="1"/>
  <c r="J1510" i="2" s="1"/>
  <c r="M1509" i="2" l="1" a="1"/>
  <c r="M1509" i="2" s="1"/>
  <c r="O1509" i="2" s="1" a="1"/>
  <c r="O1509" i="2" s="1"/>
  <c r="P1510" i="2" s="1" a="1"/>
  <c r="P1510" i="2" s="1"/>
  <c r="N1510" i="2" l="1" a="1"/>
  <c r="N1510" i="2" s="1"/>
  <c r="Q1509" i="2" a="1"/>
  <c r="Q1509" i="2" s="1"/>
  <c r="T1510" i="2" s="1"/>
  <c r="U1510" i="2" s="1"/>
  <c r="W1509" i="2"/>
  <c r="S1510" i="2" l="1" a="1"/>
  <c r="S1510" i="2" s="1"/>
  <c r="I1510" i="2" s="1" a="1"/>
  <c r="I1510" i="2" s="1"/>
  <c r="R1510" i="2" a="1"/>
  <c r="R1510" i="2" s="1"/>
  <c r="V1510" i="2" l="1" a="1"/>
  <c r="V1510" i="2" s="1"/>
  <c r="L1510" i="2" a="1"/>
  <c r="L1510" i="2" s="1"/>
  <c r="K1511" i="2" s="1" a="1"/>
  <c r="K1511" i="2" s="1"/>
  <c r="J1511" i="2" a="1"/>
  <c r="J1511" i="2" s="1"/>
  <c r="M1510" i="2" l="1" a="1"/>
  <c r="M1510" i="2" s="1"/>
  <c r="O1510" i="2" s="1" a="1"/>
  <c r="O1510" i="2" s="1"/>
  <c r="P1511" i="2" s="1" a="1"/>
  <c r="P1511" i="2" s="1"/>
  <c r="N1511" i="2" l="1" a="1"/>
  <c r="N1511" i="2" s="1"/>
  <c r="Q1510" i="2" a="1"/>
  <c r="Q1510" i="2" s="1"/>
  <c r="T1511" i="2" s="1"/>
  <c r="U1511" i="2" s="1"/>
  <c r="W1510" i="2"/>
  <c r="S1511" i="2" l="1" a="1"/>
  <c r="S1511" i="2" s="1"/>
  <c r="I1511" i="2" s="1" a="1"/>
  <c r="I1511" i="2" s="1"/>
  <c r="R1511" i="2" a="1"/>
  <c r="R1511" i="2" s="1"/>
  <c r="L1511" i="2" l="1" a="1"/>
  <c r="L1511" i="2" s="1"/>
  <c r="K1512" i="2" s="1" a="1"/>
  <c r="K1512" i="2" s="1"/>
  <c r="J1512" i="2" a="1"/>
  <c r="J1512" i="2" s="1"/>
  <c r="V1511" i="2" a="1"/>
  <c r="V1511" i="2" s="1"/>
  <c r="M1511" i="2" l="1" a="1"/>
  <c r="M1511" i="2" s="1"/>
  <c r="N1512" i="2" s="1" a="1"/>
  <c r="N1512" i="2" s="1"/>
  <c r="O1511" i="2" l="1" a="1"/>
  <c r="O1511" i="2" s="1"/>
  <c r="P1512" i="2" s="1" a="1"/>
  <c r="P1512" i="2" s="1"/>
  <c r="Q1511" i="2" l="1" a="1"/>
  <c r="Q1511" i="2" s="1"/>
  <c r="T1512" i="2" s="1"/>
  <c r="U1512" i="2" s="1"/>
  <c r="W1511" i="2"/>
  <c r="S1512" i="2" a="1"/>
  <c r="S1512" i="2" s="1"/>
  <c r="R1512" i="2" l="1" a="1"/>
  <c r="R1512" i="2" s="1"/>
  <c r="I1512" i="2" a="1"/>
  <c r="I1512" i="2" s="1"/>
  <c r="V1512" i="2" l="1" a="1"/>
  <c r="V1512" i="2" s="1"/>
  <c r="L1512" i="2" a="1"/>
  <c r="L1512" i="2" s="1"/>
  <c r="K1513" i="2" s="1" a="1"/>
  <c r="K1513" i="2" s="1"/>
  <c r="J1513" i="2" a="1"/>
  <c r="J1513" i="2" s="1"/>
  <c r="M1512" i="2" l="1" a="1"/>
  <c r="M1512" i="2" s="1"/>
  <c r="N1513" i="2" s="1" a="1"/>
  <c r="N1513" i="2" s="1"/>
  <c r="O1512" i="2" l="1" a="1"/>
  <c r="O1512" i="2" s="1"/>
  <c r="P1513" i="2" s="1" a="1"/>
  <c r="P1513" i="2" s="1"/>
  <c r="Q1512" i="2" l="1" a="1"/>
  <c r="Q1512" i="2" s="1"/>
  <c r="T1513" i="2" s="1"/>
  <c r="U1513" i="2" s="1"/>
  <c r="W1512" i="2"/>
  <c r="S1513" i="2" l="1" a="1"/>
  <c r="S1513" i="2" s="1"/>
  <c r="R1513" i="2" a="1"/>
  <c r="R1513" i="2" s="1"/>
  <c r="I1513" i="2" a="1"/>
  <c r="I1513" i="2" s="1"/>
  <c r="L1513" i="2" l="1" a="1"/>
  <c r="L1513" i="2" s="1"/>
  <c r="K1514" i="2" s="1" a="1"/>
  <c r="K1514" i="2" s="1"/>
  <c r="J1514" i="2" a="1"/>
  <c r="J1514" i="2" s="1"/>
  <c r="V1513" i="2" a="1"/>
  <c r="V1513" i="2" s="1"/>
  <c r="M1513" i="2" l="1" a="1"/>
  <c r="M1513" i="2" s="1"/>
  <c r="N1514" i="2" s="1" a="1"/>
  <c r="N1514" i="2" s="1"/>
  <c r="O1513" i="2" l="1" a="1"/>
  <c r="O1513" i="2" s="1"/>
  <c r="P1514" i="2" s="1" a="1"/>
  <c r="P1514" i="2" s="1"/>
  <c r="Q1513" i="2" l="1" a="1"/>
  <c r="Q1513" i="2" s="1"/>
  <c r="R1514" i="2" s="1" a="1"/>
  <c r="R1514" i="2" s="1"/>
  <c r="W1513" i="2"/>
  <c r="T1514" i="2" l="1"/>
  <c r="U1514" i="2" s="1"/>
  <c r="S1514" i="2" a="1"/>
  <c r="S1514" i="2" s="1"/>
  <c r="I1514" i="2" s="1" a="1"/>
  <c r="I1514" i="2" s="1"/>
  <c r="V1514" i="2" s="1" a="1"/>
  <c r="V1514" i="2" s="1"/>
  <c r="L1514" i="2" l="1" a="1"/>
  <c r="L1514" i="2" s="1"/>
  <c r="K1515" i="2" s="1" a="1"/>
  <c r="K1515" i="2" s="1"/>
  <c r="J1515" i="2" a="1"/>
  <c r="J1515" i="2" s="1"/>
  <c r="M1514" i="2" l="1" a="1"/>
  <c r="M1514" i="2" s="1"/>
  <c r="O1514" i="2" s="1" a="1"/>
  <c r="O1514" i="2" s="1"/>
  <c r="P1515" i="2" s="1" a="1"/>
  <c r="P1515" i="2" s="1"/>
  <c r="N1515" i="2" l="1" a="1"/>
  <c r="N1515" i="2" s="1"/>
  <c r="Q1514" i="2" a="1"/>
  <c r="Q1514" i="2" s="1"/>
  <c r="T1515" i="2" s="1"/>
  <c r="U1515" i="2" s="1"/>
  <c r="W1514" i="2"/>
  <c r="S1515" i="2" l="1" a="1"/>
  <c r="S1515" i="2" s="1"/>
  <c r="R1515" i="2" a="1"/>
  <c r="R1515" i="2" s="1"/>
  <c r="I1515" i="2" a="1"/>
  <c r="I1515" i="2" s="1"/>
  <c r="V1515" i="2" l="1" a="1"/>
  <c r="V1515" i="2" s="1"/>
  <c r="L1515" i="2" a="1"/>
  <c r="L1515" i="2" s="1"/>
  <c r="K1516" i="2" s="1" a="1"/>
  <c r="K1516" i="2" s="1"/>
  <c r="J1516" i="2" a="1"/>
  <c r="J1516" i="2" s="1"/>
  <c r="M1515" i="2" l="1" a="1"/>
  <c r="M1515" i="2" s="1"/>
  <c r="N1516" i="2" s="1" a="1"/>
  <c r="N1516" i="2" s="1"/>
  <c r="O1515" i="2" a="1"/>
  <c r="O1515" i="2" s="1"/>
  <c r="P1516" i="2" s="1" a="1"/>
  <c r="P1516" i="2" s="1"/>
  <c r="Q1515" i="2" l="1" a="1"/>
  <c r="Q1515" i="2" s="1"/>
  <c r="W1515" i="2" l="1"/>
  <c r="T1516" i="2"/>
  <c r="U1516" i="2" s="1"/>
  <c r="R1516" i="2" a="1"/>
  <c r="R1516" i="2" s="1"/>
  <c r="S1516" i="2" a="1"/>
  <c r="S1516" i="2" s="1"/>
  <c r="I1516" i="2" l="1" a="1"/>
  <c r="I1516" i="2" s="1"/>
  <c r="L1516" i="2" l="1" a="1"/>
  <c r="L1516" i="2" s="1"/>
  <c r="K1517" i="2" s="1" a="1"/>
  <c r="K1517" i="2" s="1"/>
  <c r="J1517" i="2" a="1"/>
  <c r="J1517" i="2" s="1"/>
  <c r="V1516" i="2" a="1"/>
  <c r="V1516" i="2" s="1"/>
  <c r="M1516" i="2" l="1" a="1"/>
  <c r="M1516" i="2" s="1"/>
  <c r="O1516" i="2" s="1" a="1"/>
  <c r="O1516" i="2" s="1"/>
  <c r="P1517" i="2" s="1" a="1"/>
  <c r="P1517" i="2" s="1"/>
  <c r="N1517" i="2" l="1" a="1"/>
  <c r="N1517" i="2" s="1"/>
  <c r="Q1516" i="2" a="1"/>
  <c r="Q1516" i="2" s="1"/>
  <c r="T1517" i="2" s="1"/>
  <c r="U1517" i="2" s="1"/>
  <c r="W1516" i="2"/>
  <c r="S1517" i="2" l="1" a="1"/>
  <c r="S1517" i="2" s="1"/>
  <c r="I1517" i="2" s="1" a="1"/>
  <c r="I1517" i="2" s="1"/>
  <c r="R1517" i="2" a="1"/>
  <c r="R1517" i="2" s="1"/>
  <c r="V1517" i="2" l="1" a="1"/>
  <c r="V1517" i="2" s="1"/>
  <c r="L1517" i="2" a="1"/>
  <c r="L1517" i="2" s="1"/>
  <c r="K1518" i="2" s="1" a="1"/>
  <c r="K1518" i="2" s="1"/>
  <c r="J1518" i="2" a="1"/>
  <c r="J1518" i="2" s="1"/>
  <c r="M1517" i="2" l="1" a="1"/>
  <c r="M1517" i="2" s="1"/>
  <c r="N1518" i="2" s="1" a="1"/>
  <c r="N1518" i="2" s="1"/>
  <c r="O1517" i="2" l="1" a="1"/>
  <c r="O1517" i="2" s="1"/>
  <c r="P1518" i="2" s="1" a="1"/>
  <c r="P1518" i="2" s="1"/>
  <c r="Q1517" i="2" l="1" a="1"/>
  <c r="Q1517" i="2" s="1"/>
  <c r="T1518" i="2" s="1"/>
  <c r="U1518" i="2" s="1"/>
  <c r="W1517" i="2"/>
  <c r="S1518" i="2" a="1"/>
  <c r="S1518" i="2" s="1"/>
  <c r="R1518" i="2" l="1" a="1"/>
  <c r="R1518" i="2" s="1"/>
  <c r="I1518" i="2" a="1"/>
  <c r="I1518" i="2" s="1"/>
  <c r="V1518" i="2" s="1" a="1"/>
  <c r="V1518" i="2" s="1"/>
  <c r="L1518" i="2" l="1" a="1"/>
  <c r="L1518" i="2" s="1"/>
  <c r="K1519" i="2" s="1" a="1"/>
  <c r="K1519" i="2" s="1"/>
  <c r="J1519" i="2" a="1"/>
  <c r="J1519" i="2" s="1"/>
  <c r="M1518" i="2" l="1" a="1"/>
  <c r="M1518" i="2" s="1"/>
  <c r="O1518" i="2" s="1" a="1"/>
  <c r="O1518" i="2" s="1"/>
  <c r="P1519" i="2" s="1" a="1"/>
  <c r="P1519" i="2" s="1"/>
  <c r="N1519" i="2" l="1" a="1"/>
  <c r="N1519" i="2" s="1"/>
  <c r="Q1518" i="2" a="1"/>
  <c r="Q1518" i="2" s="1"/>
  <c r="W1518" i="2" l="1"/>
  <c r="T1519" i="2"/>
  <c r="U1519" i="2" s="1"/>
  <c r="R1519" i="2" a="1"/>
  <c r="R1519" i="2" s="1"/>
  <c r="S1519" i="2" a="1"/>
  <c r="S1519" i="2" s="1"/>
  <c r="I1519" i="2" l="1" a="1"/>
  <c r="I1519" i="2" s="1"/>
  <c r="L1519" i="2" l="1" a="1"/>
  <c r="L1519" i="2" s="1"/>
  <c r="K1520" i="2" s="1" a="1"/>
  <c r="K1520" i="2" s="1"/>
  <c r="J1520" i="2" a="1"/>
  <c r="J1520" i="2" s="1"/>
  <c r="V1519" i="2" a="1"/>
  <c r="V1519" i="2" s="1"/>
  <c r="M1519" i="2" l="1" a="1"/>
  <c r="M1519" i="2" s="1"/>
  <c r="N1520" i="2" s="1" a="1"/>
  <c r="N1520" i="2" s="1"/>
  <c r="W1519" i="2"/>
  <c r="O1519" i="2" l="1" a="1"/>
  <c r="O1519" i="2" s="1"/>
  <c r="P1520" i="2" s="1" a="1"/>
  <c r="P1520" i="2" s="1"/>
  <c r="Q1519" i="2" l="1" a="1"/>
  <c r="Q1519" i="2" s="1"/>
  <c r="S1520" i="2" s="1" a="1"/>
  <c r="S1520" i="2" s="1"/>
  <c r="T1520" i="2"/>
  <c r="U1520" i="2" s="1"/>
  <c r="R1520" i="2" a="1"/>
  <c r="R1520" i="2" s="1"/>
  <c r="I1520" i="2" l="1" a="1"/>
  <c r="I1520" i="2" s="1"/>
  <c r="V1520" i="2" s="1" a="1"/>
  <c r="V1520" i="2" s="1"/>
  <c r="L1520" i="2" l="1" a="1"/>
  <c r="L1520" i="2" s="1"/>
  <c r="K1521" i="2" s="1" a="1"/>
  <c r="K1521" i="2" s="1"/>
  <c r="J1521" i="2" a="1"/>
  <c r="J1521" i="2" s="1"/>
  <c r="M1520" i="2" l="1" a="1"/>
  <c r="M1520" i="2" s="1"/>
  <c r="N1521" i="2" s="1" a="1"/>
  <c r="N1521" i="2" s="1"/>
  <c r="O1520" i="2" l="1" a="1"/>
  <c r="O1520" i="2" s="1"/>
  <c r="P1521" i="2" s="1" a="1"/>
  <c r="P1521" i="2" s="1"/>
  <c r="Q1520" i="2" l="1" a="1"/>
  <c r="Q1520" i="2" s="1"/>
  <c r="T1521" i="2" s="1"/>
  <c r="U1521" i="2" s="1"/>
  <c r="W1520" i="2"/>
  <c r="R1521" i="2" a="1"/>
  <c r="R1521" i="2" s="1"/>
  <c r="S1521" i="2" a="1"/>
  <c r="S1521" i="2" s="1"/>
  <c r="I1521" i="2" l="1" a="1"/>
  <c r="I1521" i="2" s="1"/>
  <c r="L1521" i="2" l="1" a="1"/>
  <c r="L1521" i="2" s="1"/>
  <c r="K1522" i="2" s="1" a="1"/>
  <c r="K1522" i="2" s="1"/>
  <c r="J1522" i="2" a="1"/>
  <c r="J1522" i="2" s="1"/>
  <c r="V1521" i="2" a="1"/>
  <c r="V1521" i="2" s="1"/>
  <c r="M1521" i="2" l="1" a="1"/>
  <c r="M1521" i="2" s="1"/>
  <c r="O1521" i="2" s="1" a="1"/>
  <c r="O1521" i="2" s="1"/>
  <c r="N1522" i="2" l="1" a="1"/>
  <c r="N1522" i="2" s="1"/>
  <c r="P1522" i="2" a="1"/>
  <c r="P1522" i="2" s="1"/>
  <c r="Q1521" i="2" a="1"/>
  <c r="Q1521" i="2" s="1"/>
  <c r="T1522" i="2" s="1"/>
  <c r="U1522" i="2" s="1"/>
  <c r="W1521" i="2"/>
  <c r="S1522" i="2" l="1" a="1"/>
  <c r="S1522" i="2" s="1"/>
  <c r="I1522" i="2" s="1" a="1"/>
  <c r="I1522" i="2" s="1"/>
  <c r="R1522" i="2" a="1"/>
  <c r="R1522" i="2" s="1"/>
  <c r="V1522" i="2" l="1" a="1"/>
  <c r="V1522" i="2" s="1"/>
  <c r="W1522" i="2" s="1"/>
  <c r="L1522" i="2" a="1"/>
  <c r="L1522" i="2" s="1"/>
  <c r="K1523" i="2" s="1" a="1"/>
  <c r="K1523" i="2" s="1"/>
  <c r="J1523" i="2" a="1"/>
  <c r="J1523" i="2" s="1"/>
  <c r="M1522" i="2" l="1" a="1"/>
  <c r="M1522" i="2" s="1"/>
  <c r="N1523" i="2" s="1" a="1"/>
  <c r="N1523" i="2" s="1"/>
  <c r="O1522" i="2" l="1" a="1"/>
  <c r="O1522" i="2" s="1"/>
  <c r="P1523" i="2" s="1" a="1"/>
  <c r="P1523" i="2" s="1"/>
  <c r="Q1522" i="2" l="1" a="1"/>
  <c r="Q1522" i="2" s="1"/>
  <c r="T1523" i="2" s="1"/>
  <c r="U1523" i="2" s="1"/>
  <c r="R1523" i="2" l="1" a="1"/>
  <c r="R1523" i="2" s="1"/>
  <c r="S1523" i="2" a="1"/>
  <c r="S1523" i="2" s="1"/>
  <c r="I1523" i="2" s="1" a="1"/>
  <c r="I1523" i="2" s="1"/>
  <c r="L1523" i="2" l="1" a="1"/>
  <c r="L1523" i="2" s="1"/>
  <c r="K1524" i="2" s="1" a="1"/>
  <c r="K1524" i="2" s="1"/>
  <c r="J1524" i="2" a="1"/>
  <c r="J1524" i="2" s="1"/>
  <c r="V1523" i="2" a="1"/>
  <c r="V1523" i="2" s="1"/>
  <c r="M1523" i="2" l="1" a="1"/>
  <c r="M1523" i="2" s="1"/>
  <c r="O1523" i="2" s="1" a="1"/>
  <c r="O1523" i="2" s="1"/>
  <c r="W1523" i="2"/>
  <c r="N1524" i="2" l="1" a="1"/>
  <c r="N1524" i="2" s="1"/>
  <c r="P1524" i="2" a="1"/>
  <c r="P1524" i="2" s="1"/>
  <c r="Q1523" i="2" a="1"/>
  <c r="Q1523" i="2" s="1"/>
  <c r="S1524" i="2" s="1" a="1"/>
  <c r="S1524" i="2" s="1"/>
  <c r="R1524" i="2" l="1" a="1"/>
  <c r="R1524" i="2" s="1"/>
  <c r="T1524" i="2"/>
  <c r="U1524" i="2" s="1"/>
  <c r="I1524" i="2" a="1"/>
  <c r="I1524" i="2" s="1"/>
  <c r="V1524" i="2" s="1" a="1"/>
  <c r="V1524" i="2" s="1"/>
  <c r="L1524" i="2" l="1" a="1"/>
  <c r="L1524" i="2" s="1"/>
  <c r="K1525" i="2" s="1" a="1"/>
  <c r="K1525" i="2" s="1"/>
  <c r="J1525" i="2" a="1"/>
  <c r="J1525" i="2" s="1"/>
  <c r="M1524" i="2" a="1"/>
  <c r="M1524" i="2" s="1"/>
  <c r="O1524" i="2" l="1" a="1"/>
  <c r="O1524" i="2" s="1"/>
  <c r="P1525" i="2" s="1" a="1"/>
  <c r="P1525" i="2" s="1"/>
  <c r="N1525" i="2" a="1"/>
  <c r="N1525" i="2" s="1"/>
  <c r="Q1524" i="2" l="1" a="1"/>
  <c r="Q1524" i="2" s="1"/>
  <c r="T1525" i="2" s="1"/>
  <c r="U1525" i="2" s="1"/>
  <c r="W1524" i="2"/>
  <c r="S1525" i="2" l="1" a="1"/>
  <c r="S1525" i="2" s="1"/>
  <c r="I1525" i="2" s="1" a="1"/>
  <c r="I1525" i="2" s="1"/>
  <c r="R1525" i="2" a="1"/>
  <c r="R1525" i="2" s="1"/>
  <c r="V1525" i="2" l="1" a="1"/>
  <c r="V1525" i="2" s="1"/>
  <c r="L1525" i="2" a="1"/>
  <c r="L1525" i="2" s="1"/>
  <c r="K1526" i="2" s="1" a="1"/>
  <c r="K1526" i="2" s="1"/>
  <c r="J1526" i="2" a="1"/>
  <c r="J1526" i="2" s="1"/>
  <c r="M1525" i="2" l="1" a="1"/>
  <c r="M1525" i="2" s="1"/>
  <c r="N1526" i="2" s="1" a="1"/>
  <c r="N1526" i="2" s="1"/>
  <c r="O1525" i="2" l="1" a="1"/>
  <c r="O1525" i="2" s="1"/>
  <c r="P1526" i="2" s="1" a="1"/>
  <c r="P1526" i="2" s="1"/>
  <c r="W1525" i="2"/>
  <c r="Q1525" i="2" l="1" a="1"/>
  <c r="Q1525" i="2" s="1"/>
  <c r="T1526" i="2" l="1"/>
  <c r="U1526" i="2" s="1"/>
  <c r="R1526" i="2" a="1"/>
  <c r="R1526" i="2" s="1"/>
  <c r="S1526" i="2" a="1"/>
  <c r="S1526" i="2" s="1"/>
  <c r="I1526" i="2" s="1" a="1"/>
  <c r="I1526" i="2" s="1"/>
  <c r="V1526" i="2" s="1" a="1"/>
  <c r="V1526" i="2" s="1"/>
  <c r="J1527" i="2" l="1" a="1"/>
  <c r="J1527" i="2" s="1"/>
  <c r="L1526" i="2" a="1"/>
  <c r="L1526" i="2" s="1"/>
  <c r="K1527" i="2" s="1" a="1"/>
  <c r="K1527" i="2" s="1"/>
  <c r="M1526" i="2" l="1" a="1"/>
  <c r="M1526" i="2" s="1"/>
  <c r="W1526" i="2"/>
  <c r="O1526" i="2" l="1" a="1"/>
  <c r="O1526" i="2" s="1"/>
  <c r="P1527" i="2" s="1" a="1"/>
  <c r="P1527" i="2" s="1"/>
  <c r="N1527" i="2" a="1"/>
  <c r="N1527" i="2" s="1"/>
  <c r="Q1526" i="2" l="1" a="1"/>
  <c r="Q1526" i="2" s="1"/>
  <c r="T1527" i="2" l="1"/>
  <c r="U1527" i="2" s="1"/>
  <c r="S1527" i="2" a="1"/>
  <c r="S1527" i="2" s="1"/>
  <c r="I1527" i="2" s="1" a="1"/>
  <c r="I1527" i="2" s="1"/>
  <c r="R1527" i="2" a="1"/>
  <c r="R1527" i="2" s="1"/>
  <c r="V1527" i="2" l="1" a="1"/>
  <c r="V1527" i="2" s="1"/>
  <c r="W1527" i="2" s="1"/>
  <c r="L1527" i="2" a="1"/>
  <c r="L1527" i="2" s="1"/>
  <c r="K1528" i="2" s="1" a="1"/>
  <c r="K1528" i="2" s="1"/>
  <c r="J1528" i="2" a="1"/>
  <c r="J1528" i="2" s="1"/>
  <c r="M1527" i="2" l="1" a="1"/>
  <c r="M1527" i="2" s="1"/>
  <c r="O1527" i="2" s="1" a="1"/>
  <c r="O1527" i="2" s="1"/>
  <c r="P1528" i="2" s="1" a="1"/>
  <c r="P1528" i="2" s="1"/>
  <c r="N1528" i="2" l="1" a="1"/>
  <c r="N1528" i="2" s="1"/>
  <c r="Q1527" i="2" a="1"/>
  <c r="Q1527" i="2" s="1"/>
  <c r="T1528" i="2" s="1"/>
  <c r="U1528" i="2" s="1"/>
  <c r="R1528" i="2" l="1" a="1"/>
  <c r="R1528" i="2" s="1"/>
  <c r="S1528" i="2" a="1"/>
  <c r="S1528" i="2" s="1"/>
  <c r="I1528" i="2" s="1" a="1"/>
  <c r="I1528" i="2" s="1"/>
  <c r="J1529" i="2" s="1" a="1"/>
  <c r="J1529" i="2" s="1"/>
  <c r="L1528" i="2" l="1" a="1"/>
  <c r="L1528" i="2" s="1"/>
  <c r="K1529" i="2" s="1" a="1"/>
  <c r="K1529" i="2" s="1"/>
  <c r="V1528" i="2" a="1"/>
  <c r="V1528" i="2" s="1"/>
  <c r="W1528" i="2" s="1"/>
  <c r="M1528" i="2" a="1"/>
  <c r="M1528" i="2" s="1"/>
  <c r="O1528" i="2" s="1" a="1"/>
  <c r="O1528" i="2" s="1"/>
  <c r="P1529" i="2" s="1" a="1"/>
  <c r="P1529" i="2" s="1"/>
  <c r="Q1528" i="2" l="1" a="1"/>
  <c r="Q1528" i="2" s="1"/>
  <c r="R1529" i="2" s="1" a="1"/>
  <c r="R1529" i="2" s="1"/>
  <c r="N1529" i="2" a="1"/>
  <c r="N1529" i="2" s="1"/>
  <c r="S1529" i="2" a="1"/>
  <c r="S1529" i="2" s="1"/>
  <c r="T1529" i="2"/>
  <c r="U1529" i="2" s="1"/>
  <c r="I1529" i="2" a="1"/>
  <c r="I1529" i="2" s="1"/>
  <c r="V1529" i="2" s="1" a="1"/>
  <c r="V1529" i="2" s="1"/>
  <c r="W1529" i="2" l="1"/>
  <c r="L1529" i="2" a="1"/>
  <c r="L1529" i="2" s="1"/>
  <c r="K1530" i="2" s="1" a="1"/>
  <c r="K1530" i="2" s="1"/>
  <c r="J1530" i="2" a="1"/>
  <c r="J1530" i="2" s="1"/>
  <c r="M1529" i="2" a="1"/>
  <c r="M1529" i="2" s="1"/>
  <c r="O1529" i="2" l="1" a="1"/>
  <c r="O1529" i="2" s="1"/>
  <c r="P1530" i="2" s="1" a="1"/>
  <c r="P1530" i="2" s="1"/>
  <c r="N1530" i="2" a="1"/>
  <c r="N1530" i="2" s="1"/>
  <c r="Q1529" i="2" l="1" a="1"/>
  <c r="Q1529" i="2" s="1"/>
  <c r="T1530" i="2" l="1"/>
  <c r="U1530" i="2" s="1"/>
  <c r="R1530" i="2" a="1"/>
  <c r="R1530" i="2" s="1"/>
  <c r="S1530" i="2" a="1"/>
  <c r="S1530" i="2" s="1"/>
  <c r="I1530" i="2" l="1" a="1"/>
  <c r="I1530" i="2" s="1"/>
  <c r="L1530" i="2" l="1" a="1"/>
  <c r="L1530" i="2" s="1"/>
  <c r="K1531" i="2" s="1" a="1"/>
  <c r="K1531" i="2" s="1"/>
  <c r="J1531" i="2" a="1"/>
  <c r="J1531" i="2" s="1"/>
  <c r="V1530" i="2" a="1"/>
  <c r="V1530" i="2" s="1"/>
  <c r="M1530" i="2" l="1" a="1"/>
  <c r="M1530" i="2" s="1"/>
  <c r="N1531" i="2" s="1" a="1"/>
  <c r="N1531" i="2" s="1"/>
  <c r="W1530" i="2"/>
  <c r="O1530" i="2" l="1" a="1"/>
  <c r="O1530" i="2" s="1"/>
  <c r="P1531" i="2" s="1" a="1"/>
  <c r="P1531" i="2" s="1"/>
  <c r="Q1530" i="2" a="1"/>
  <c r="Q1530" i="2" s="1"/>
  <c r="T1531" i="2" l="1"/>
  <c r="U1531" i="2" s="1"/>
  <c r="R1531" i="2" a="1"/>
  <c r="R1531" i="2" s="1"/>
  <c r="S1531" i="2" a="1"/>
  <c r="S1531" i="2" s="1"/>
  <c r="I1531" i="2" l="1" a="1"/>
  <c r="I1531" i="2" s="1"/>
  <c r="V1531" i="2" s="1" a="1"/>
  <c r="V1531" i="2" s="1"/>
  <c r="W1531" i="2" l="1"/>
  <c r="L1531" i="2" a="1"/>
  <c r="L1531" i="2" s="1"/>
  <c r="K1532" i="2" s="1" a="1"/>
  <c r="K1532" i="2" s="1"/>
  <c r="J1532" i="2" a="1"/>
  <c r="J1532" i="2" s="1"/>
  <c r="M1531" i="2" a="1"/>
  <c r="M1531" i="2" s="1"/>
  <c r="N1532" i="2" l="1" a="1"/>
  <c r="N1532" i="2" s="1"/>
  <c r="O1531" i="2" a="1"/>
  <c r="O1531" i="2" s="1"/>
  <c r="P1532" i="2" s="1" a="1"/>
  <c r="P1532" i="2" s="1"/>
  <c r="Q1531" i="2" l="1" a="1"/>
  <c r="Q1531" i="2" s="1"/>
  <c r="T1532" i="2" l="1"/>
  <c r="U1532" i="2" s="1"/>
  <c r="R1532" i="2" a="1"/>
  <c r="R1532" i="2" s="1"/>
  <c r="S1532" i="2" a="1"/>
  <c r="S1532" i="2" s="1"/>
  <c r="I1532" i="2" l="1" a="1"/>
  <c r="I1532" i="2" s="1"/>
  <c r="L1532" i="2" l="1" a="1"/>
  <c r="L1532" i="2" s="1"/>
  <c r="K1533" i="2" s="1" a="1"/>
  <c r="K1533" i="2" s="1"/>
  <c r="J1533" i="2" a="1"/>
  <c r="J1533" i="2" s="1"/>
  <c r="V1532" i="2" a="1"/>
  <c r="V1532" i="2" s="1"/>
  <c r="M1532" i="2" l="1" a="1"/>
  <c r="M1532" i="2" s="1"/>
  <c r="N1533" i="2" s="1" a="1"/>
  <c r="N1533" i="2" s="1"/>
  <c r="W1532" i="2"/>
  <c r="O1532" i="2" l="1" a="1"/>
  <c r="O1532" i="2" s="1"/>
  <c r="P1533" i="2" s="1" a="1"/>
  <c r="P1533" i="2" s="1"/>
  <c r="Q1532" i="2" l="1" a="1"/>
  <c r="Q1532" i="2" s="1"/>
  <c r="T1533" i="2" l="1"/>
  <c r="U1533" i="2" s="1"/>
  <c r="S1533" i="2" a="1"/>
  <c r="S1533" i="2" s="1"/>
  <c r="I1533" i="2" s="1" a="1"/>
  <c r="I1533" i="2" s="1"/>
  <c r="R1533" i="2" a="1"/>
  <c r="R1533" i="2" s="1"/>
  <c r="V1533" i="2" l="1" a="1"/>
  <c r="V1533" i="2" s="1"/>
  <c r="W1533" i="2" s="1"/>
  <c r="J1534" i="2" a="1"/>
  <c r="J1534" i="2" s="1"/>
  <c r="L1533" i="2" a="1"/>
  <c r="L1533" i="2" s="1"/>
  <c r="K1534" i="2" s="1" a="1"/>
  <c r="K1534" i="2" s="1"/>
  <c r="M1533" i="2" l="1" a="1"/>
  <c r="M1533" i="2" s="1"/>
  <c r="O1533" i="2" s="1" a="1"/>
  <c r="O1533" i="2" s="1"/>
  <c r="P1534" i="2" s="1" a="1"/>
  <c r="P1534" i="2" s="1"/>
  <c r="Q1533" i="2" l="1" a="1"/>
  <c r="Q1533" i="2" s="1"/>
  <c r="T1534" i="2" s="1"/>
  <c r="U1534" i="2" s="1"/>
  <c r="N1534" i="2" a="1"/>
  <c r="N1534" i="2" s="1"/>
  <c r="R1534" i="2" l="1" a="1"/>
  <c r="R1534" i="2" s="1"/>
  <c r="S1534" i="2" a="1"/>
  <c r="S1534" i="2" s="1"/>
  <c r="I1534" i="2" s="1" a="1"/>
  <c r="I1534" i="2" s="1"/>
  <c r="L1534" i="2" l="1" a="1"/>
  <c r="L1534" i="2" s="1"/>
  <c r="K1535" i="2" s="1" a="1"/>
  <c r="K1535" i="2" s="1"/>
  <c r="V1534" i="2" a="1"/>
  <c r="V1534" i="2" s="1"/>
  <c r="W1534" i="2" s="1"/>
  <c r="J1535" i="2" a="1"/>
  <c r="J1535" i="2" s="1"/>
  <c r="M1534" i="2" a="1"/>
  <c r="M1534" i="2" s="1"/>
  <c r="O1534" i="2" s="1" a="1"/>
  <c r="O1534" i="2" s="1"/>
  <c r="P1535" i="2" l="1" a="1"/>
  <c r="P1535" i="2" s="1"/>
  <c r="Q1534" i="2" a="1"/>
  <c r="Q1534" i="2" s="1"/>
  <c r="T1535" i="2" s="1"/>
  <c r="U1535" i="2" s="1"/>
  <c r="N1535" i="2" a="1"/>
  <c r="N1535" i="2" s="1"/>
  <c r="S1535" i="2" l="1" a="1"/>
  <c r="S1535" i="2" s="1"/>
  <c r="R1535" i="2" a="1"/>
  <c r="R1535" i="2" s="1"/>
  <c r="I1535" i="2" a="1"/>
  <c r="I1535" i="2" s="1"/>
  <c r="L1535" i="2" l="1" a="1"/>
  <c r="L1535" i="2" s="1"/>
  <c r="K1536" i="2" s="1" a="1"/>
  <c r="K1536" i="2" s="1"/>
  <c r="J1536" i="2" a="1"/>
  <c r="J1536" i="2" s="1"/>
  <c r="V1535" i="2" a="1"/>
  <c r="V1535" i="2" s="1"/>
  <c r="M1535" i="2" l="1" a="1"/>
  <c r="M1535" i="2" s="1"/>
  <c r="N1536" i="2" s="1" a="1"/>
  <c r="N1536" i="2" s="1"/>
  <c r="W1535" i="2"/>
  <c r="O1535" i="2" l="1" a="1"/>
  <c r="O1535" i="2" s="1"/>
  <c r="P1536" i="2" s="1" a="1"/>
  <c r="P1536" i="2" s="1"/>
  <c r="Q1535" i="2" l="1" a="1"/>
  <c r="Q1535" i="2" s="1"/>
  <c r="R1536" i="2" s="1" a="1"/>
  <c r="R1536" i="2" s="1"/>
  <c r="S1536" i="2" l="1" a="1"/>
  <c r="S1536" i="2" s="1"/>
  <c r="I1536" i="2" s="1" a="1"/>
  <c r="I1536" i="2" s="1"/>
  <c r="V1536" i="2" s="1" a="1"/>
  <c r="V1536" i="2" s="1"/>
  <c r="T1536" i="2"/>
  <c r="U1536" i="2" s="1"/>
  <c r="W1536" i="2" l="1"/>
  <c r="L1536" i="2" a="1"/>
  <c r="L1536" i="2" s="1"/>
  <c r="K1537" i="2" s="1" a="1"/>
  <c r="K1537" i="2" s="1"/>
  <c r="J1537" i="2" a="1"/>
  <c r="J1537" i="2" s="1"/>
  <c r="M1536" i="2" a="1"/>
  <c r="M1536" i="2" s="1"/>
  <c r="N1537" i="2" l="1" a="1"/>
  <c r="N1537" i="2" s="1"/>
  <c r="O1536" i="2" a="1"/>
  <c r="O1536" i="2" s="1"/>
  <c r="P1537" i="2" s="1" a="1"/>
  <c r="P1537" i="2" s="1"/>
  <c r="Q1536" i="2" l="1" a="1"/>
  <c r="Q1536" i="2" s="1"/>
  <c r="T1537" i="2" l="1"/>
  <c r="U1537" i="2" s="1"/>
  <c r="R1537" i="2" a="1"/>
  <c r="R1537" i="2" s="1"/>
  <c r="S1537" i="2" a="1"/>
  <c r="S1537" i="2" s="1"/>
  <c r="I1537" i="2" l="1" a="1"/>
  <c r="I1537" i="2" s="1"/>
  <c r="V1537" i="2" s="1" a="1"/>
  <c r="V1537" i="2" s="1"/>
  <c r="W1537" i="2" l="1"/>
  <c r="L1537" i="2" a="1"/>
  <c r="L1537" i="2" s="1"/>
  <c r="K1538" i="2" s="1" a="1"/>
  <c r="K1538" i="2" s="1"/>
  <c r="J1538" i="2" a="1"/>
  <c r="J1538" i="2" s="1"/>
  <c r="M1537" i="2" a="1"/>
  <c r="M1537" i="2" s="1"/>
  <c r="O1537" i="2" l="1" a="1"/>
  <c r="O1537" i="2" s="1"/>
  <c r="P1538" i="2" s="1" a="1"/>
  <c r="P1538" i="2" s="1"/>
  <c r="N1538" i="2" a="1"/>
  <c r="N1538" i="2" s="1"/>
  <c r="Q1537" i="2" l="1" a="1"/>
  <c r="Q1537" i="2" s="1"/>
  <c r="T1538" i="2" s="1"/>
  <c r="U1538" i="2" s="1"/>
  <c r="S1538" i="2" l="1" a="1"/>
  <c r="S1538" i="2" s="1"/>
  <c r="R1538" i="2" a="1"/>
  <c r="R1538" i="2" s="1"/>
  <c r="I1538" i="2" a="1"/>
  <c r="I1538" i="2" s="1"/>
  <c r="L1538" i="2" l="1" a="1"/>
  <c r="L1538" i="2" s="1"/>
  <c r="K1539" i="2" s="1" a="1"/>
  <c r="K1539" i="2" s="1"/>
  <c r="J1539" i="2" a="1"/>
  <c r="J1539" i="2" s="1"/>
  <c r="V1538" i="2" a="1"/>
  <c r="V1538" i="2" s="1"/>
  <c r="M1538" i="2" l="1" a="1"/>
  <c r="M1538" i="2" s="1"/>
  <c r="O1538" i="2" s="1" a="1"/>
  <c r="O1538" i="2" s="1"/>
  <c r="P1539" i="2" s="1" a="1"/>
  <c r="P1539" i="2" s="1"/>
  <c r="W1538" i="2"/>
  <c r="Q1538" i="2" l="1" a="1"/>
  <c r="Q1538" i="2" s="1"/>
  <c r="T1539" i="2" s="1"/>
  <c r="U1539" i="2" s="1"/>
  <c r="N1539" i="2" a="1"/>
  <c r="N1539" i="2" s="1"/>
  <c r="S1539" i="2" l="1" a="1"/>
  <c r="S1539" i="2" s="1"/>
  <c r="I1539" i="2" s="1" a="1"/>
  <c r="I1539" i="2" s="1"/>
  <c r="R1539" i="2" a="1"/>
  <c r="R1539" i="2" s="1"/>
  <c r="V1539" i="2" l="1" a="1"/>
  <c r="V1539" i="2" s="1"/>
  <c r="W1539" i="2" s="1"/>
  <c r="L1539" i="2" a="1"/>
  <c r="L1539" i="2" s="1"/>
  <c r="K1540" i="2" s="1" a="1"/>
  <c r="K1540" i="2" s="1"/>
  <c r="J1540" i="2" a="1"/>
  <c r="J1540" i="2" s="1"/>
  <c r="M1539" i="2" a="1"/>
  <c r="M1539" i="2" s="1"/>
  <c r="O1539" i="2" l="1" a="1"/>
  <c r="O1539" i="2" s="1"/>
  <c r="P1540" i="2" s="1" a="1"/>
  <c r="P1540" i="2" s="1"/>
  <c r="N1540" i="2" a="1"/>
  <c r="N1540" i="2" s="1"/>
  <c r="Q1539" i="2" l="1" a="1"/>
  <c r="Q1539" i="2" s="1"/>
  <c r="R1540" i="2" s="1" a="1"/>
  <c r="R1540" i="2" s="1"/>
  <c r="T1540" i="2" l="1"/>
  <c r="U1540" i="2" s="1"/>
  <c r="S1540" i="2" a="1"/>
  <c r="S1540" i="2" s="1"/>
  <c r="I1540" i="2" s="1" a="1"/>
  <c r="I1540" i="2" s="1"/>
  <c r="J1541" i="2" l="1" a="1"/>
  <c r="J1541" i="2" s="1"/>
  <c r="L1540" i="2" a="1"/>
  <c r="L1540" i="2" s="1"/>
  <c r="K1541" i="2" s="1" a="1"/>
  <c r="K1541" i="2" s="1"/>
  <c r="V1540" i="2" a="1"/>
  <c r="V1540" i="2" s="1"/>
  <c r="W1540" i="2" s="1"/>
  <c r="M1540" i="2" l="1" a="1"/>
  <c r="M1540" i="2" s="1"/>
  <c r="N1541" i="2" l="1" a="1"/>
  <c r="N1541" i="2" s="1"/>
  <c r="O1540" i="2" a="1"/>
  <c r="O1540" i="2" s="1"/>
  <c r="P1541" i="2" s="1" a="1"/>
  <c r="P1541" i="2" s="1"/>
  <c r="Q1540" i="2" l="1" a="1"/>
  <c r="Q1540" i="2" s="1"/>
  <c r="R1541" i="2" l="1" a="1"/>
  <c r="R1541" i="2" s="1"/>
  <c r="T1541" i="2"/>
  <c r="U1541" i="2" s="1"/>
  <c r="S1541" i="2" a="1"/>
  <c r="S1541" i="2" s="1"/>
  <c r="I1541" i="2" l="1" a="1"/>
  <c r="I1541" i="2" s="1"/>
  <c r="L1541" i="2" l="1" a="1"/>
  <c r="L1541" i="2" s="1"/>
  <c r="K1542" i="2" s="1" a="1"/>
  <c r="K1542" i="2" s="1"/>
  <c r="J1542" i="2" a="1"/>
  <c r="J1542" i="2" s="1"/>
  <c r="V1541" i="2" a="1"/>
  <c r="V1541" i="2" s="1"/>
  <c r="M1541" i="2" l="1" a="1"/>
  <c r="M1541" i="2" s="1"/>
  <c r="N1542" i="2" s="1" a="1"/>
  <c r="N1542" i="2" s="1"/>
  <c r="W1541" i="2"/>
  <c r="O1541" i="2" l="1" a="1"/>
  <c r="O1541" i="2" s="1"/>
  <c r="P1542" i="2" s="1" a="1"/>
  <c r="P1542" i="2" s="1"/>
  <c r="Q1541" i="2" l="1" a="1"/>
  <c r="Q1541" i="2" s="1"/>
  <c r="R1542" i="2" s="1" a="1"/>
  <c r="R1542" i="2" s="1"/>
  <c r="S1542" i="2" l="1" a="1"/>
  <c r="S1542" i="2" s="1"/>
  <c r="I1542" i="2" s="1" a="1"/>
  <c r="I1542" i="2" s="1"/>
  <c r="T1542" i="2"/>
  <c r="U1542" i="2" s="1"/>
  <c r="J1543" i="2" l="1" a="1"/>
  <c r="J1543" i="2" s="1"/>
  <c r="L1542" i="2" a="1"/>
  <c r="L1542" i="2" s="1"/>
  <c r="K1543" i="2" s="1" a="1"/>
  <c r="K1543" i="2" s="1"/>
  <c r="V1542" i="2" a="1"/>
  <c r="V1542" i="2" s="1"/>
  <c r="W1542" i="2" l="1"/>
  <c r="M1542" i="2" a="1"/>
  <c r="M1542" i="2" s="1"/>
  <c r="N1543" i="2" l="1" a="1"/>
  <c r="N1543" i="2" s="1"/>
  <c r="O1542" i="2" a="1"/>
  <c r="O1542" i="2" s="1"/>
  <c r="P1543" i="2" s="1" a="1"/>
  <c r="P1543" i="2" s="1"/>
  <c r="Q1542" i="2" l="1" a="1"/>
  <c r="Q1542" i="2" s="1"/>
  <c r="R1543" i="2" l="1" a="1"/>
  <c r="R1543" i="2" s="1"/>
  <c r="S1543" i="2" a="1"/>
  <c r="S1543" i="2" s="1"/>
  <c r="T1543" i="2"/>
  <c r="U1543" i="2" s="1"/>
  <c r="I1543" i="2" l="1" a="1"/>
  <c r="I1543" i="2" s="1"/>
  <c r="V1543" i="2" s="1" a="1"/>
  <c r="V1543" i="2" s="1"/>
  <c r="W1543" i="2" l="1"/>
  <c r="L1543" i="2" a="1"/>
  <c r="L1543" i="2" s="1"/>
  <c r="K1544" i="2" s="1" a="1"/>
  <c r="K1544" i="2" s="1"/>
  <c r="J1544" i="2" a="1"/>
  <c r="J1544" i="2" s="1"/>
  <c r="M1543" i="2" a="1"/>
  <c r="M1543" i="2" s="1"/>
  <c r="O1543" i="2" l="1" a="1"/>
  <c r="O1543" i="2" s="1"/>
  <c r="P1544" i="2" s="1" a="1"/>
  <c r="P1544" i="2" s="1"/>
  <c r="N1544" i="2" a="1"/>
  <c r="N1544" i="2" s="1"/>
  <c r="Q1543" i="2" l="1" a="1"/>
  <c r="Q1543" i="2" s="1"/>
  <c r="T1544" i="2" s="1"/>
  <c r="U1544" i="2" s="1"/>
  <c r="S1544" i="2" l="1" a="1"/>
  <c r="S1544" i="2" s="1"/>
  <c r="R1544" i="2" a="1"/>
  <c r="R1544" i="2" s="1"/>
  <c r="I1544" i="2" a="1"/>
  <c r="I1544" i="2" s="1"/>
  <c r="L1544" i="2" l="1" a="1"/>
  <c r="L1544" i="2" s="1"/>
  <c r="K1545" i="2" s="1" a="1"/>
  <c r="K1545" i="2" s="1"/>
  <c r="J1545" i="2" a="1"/>
  <c r="J1545" i="2" s="1"/>
  <c r="M1544" i="2" a="1"/>
  <c r="M1544" i="2" s="1"/>
  <c r="V1544" i="2" a="1"/>
  <c r="V1544" i="2" s="1"/>
  <c r="W1544" i="2" l="1"/>
  <c r="N1545" i="2" a="1"/>
  <c r="N1545" i="2" s="1"/>
  <c r="O1544" i="2" a="1"/>
  <c r="O1544" i="2" s="1"/>
  <c r="P1545" i="2" s="1" a="1"/>
  <c r="P1545" i="2" s="1"/>
  <c r="Q1544" i="2" l="1" a="1"/>
  <c r="Q1544" i="2" s="1"/>
  <c r="T1545" i="2" s="1"/>
  <c r="U1545" i="2" s="1"/>
  <c r="S1545" i="2" l="1" a="1"/>
  <c r="S1545" i="2" s="1"/>
  <c r="I1545" i="2" s="1" a="1"/>
  <c r="I1545" i="2" s="1"/>
  <c r="R1545" i="2" a="1"/>
  <c r="R1545" i="2" s="1"/>
  <c r="V1545" i="2" l="1" a="1"/>
  <c r="V1545" i="2" s="1"/>
  <c r="W1545" i="2" s="1"/>
  <c r="L1545" i="2" a="1"/>
  <c r="L1545" i="2" s="1"/>
  <c r="K1546" i="2" s="1" a="1"/>
  <c r="K1546" i="2" s="1"/>
  <c r="J1546" i="2" a="1"/>
  <c r="J1546" i="2" s="1"/>
  <c r="M1545" i="2" l="1" a="1"/>
  <c r="M1545" i="2" s="1"/>
  <c r="N1546" i="2" s="1" a="1"/>
  <c r="N1546" i="2" s="1"/>
  <c r="O1545" i="2" l="1" a="1"/>
  <c r="O1545" i="2" s="1"/>
  <c r="P1546" i="2" s="1" a="1"/>
  <c r="P1546" i="2" s="1"/>
  <c r="Q1545" i="2" l="1" a="1"/>
  <c r="Q1545" i="2" s="1"/>
  <c r="R1546" i="2" s="1" a="1"/>
  <c r="R1546" i="2" s="1"/>
  <c r="T1546" i="2" l="1"/>
  <c r="U1546" i="2" s="1"/>
  <c r="S1546" i="2" a="1"/>
  <c r="S1546" i="2" s="1"/>
  <c r="I1546" i="2" s="1" a="1"/>
  <c r="I1546" i="2" s="1"/>
  <c r="V1546" i="2" s="1" a="1"/>
  <c r="V1546" i="2" s="1"/>
  <c r="W1546" i="2" s="1"/>
  <c r="L1546" i="2" l="1" a="1"/>
  <c r="L1546" i="2" s="1"/>
  <c r="K1547" i="2" s="1" a="1"/>
  <c r="K1547" i="2" s="1"/>
  <c r="J1547" i="2" a="1"/>
  <c r="J1547" i="2" s="1"/>
  <c r="M1546" i="2" a="1"/>
  <c r="M1546" i="2" s="1"/>
  <c r="N1547" i="2" l="1" a="1"/>
  <c r="N1547" i="2" s="1"/>
  <c r="O1546" i="2" a="1"/>
  <c r="O1546" i="2" s="1"/>
  <c r="P1547" i="2" s="1" a="1"/>
  <c r="P1547" i="2" s="1"/>
  <c r="Q1546" i="2" l="1" a="1"/>
  <c r="Q1546" i="2" s="1"/>
  <c r="S1547" i="2" s="1" a="1"/>
  <c r="S1547" i="2" s="1"/>
  <c r="T1547" i="2" l="1"/>
  <c r="U1547" i="2" s="1"/>
  <c r="R1547" i="2" a="1"/>
  <c r="R1547" i="2" s="1"/>
  <c r="I1547" i="2" a="1"/>
  <c r="I1547" i="2" s="1"/>
  <c r="J1548" i="2" l="1" a="1"/>
  <c r="J1548" i="2" s="1"/>
  <c r="L1547" i="2" a="1"/>
  <c r="L1547" i="2" s="1"/>
  <c r="K1548" i="2" s="1" a="1"/>
  <c r="K1548" i="2" s="1"/>
  <c r="V1547" i="2" a="1"/>
  <c r="V1547" i="2" s="1"/>
  <c r="M1547" i="2" l="1" a="1"/>
  <c r="M1547" i="2" s="1"/>
  <c r="N1548" i="2" s="1" a="1"/>
  <c r="N1548" i="2" s="1"/>
  <c r="W1547" i="2"/>
  <c r="O1547" i="2" l="1" a="1"/>
  <c r="O1547" i="2" s="1"/>
  <c r="P1548" i="2" s="1" a="1"/>
  <c r="P1548" i="2" s="1"/>
  <c r="Q1547" i="2" l="1" a="1"/>
  <c r="Q1547" i="2" s="1"/>
  <c r="T1548" i="2"/>
  <c r="U1548" i="2" s="1"/>
  <c r="R1548" i="2" a="1"/>
  <c r="R1548" i="2" s="1"/>
  <c r="S1548" i="2" a="1"/>
  <c r="S1548" i="2" s="1"/>
  <c r="I1548" i="2" l="1" a="1"/>
  <c r="I1548" i="2" s="1"/>
  <c r="V1548" i="2" s="1" a="1"/>
  <c r="V1548" i="2" s="1"/>
  <c r="W1548" i="2" l="1"/>
  <c r="L1548" i="2" a="1"/>
  <c r="L1548" i="2" s="1"/>
  <c r="K1549" i="2" s="1" a="1"/>
  <c r="K1549" i="2" s="1"/>
  <c r="J1549" i="2" a="1"/>
  <c r="J1549" i="2" s="1"/>
  <c r="M1548" i="2" l="1" a="1"/>
  <c r="M1548" i="2" s="1"/>
  <c r="O1548" i="2" s="1" a="1"/>
  <c r="O1548" i="2" s="1"/>
  <c r="P1549" i="2" s="1" a="1"/>
  <c r="P1549" i="2" s="1"/>
  <c r="N1549" i="2" a="1"/>
  <c r="N1549" i="2" s="1"/>
  <c r="Q1548" i="2" l="1" a="1"/>
  <c r="Q1548" i="2" s="1"/>
  <c r="T1549" i="2" s="1"/>
  <c r="U1549" i="2" s="1"/>
  <c r="R1549" i="2" l="1" a="1"/>
  <c r="R1549" i="2" s="1"/>
  <c r="S1549" i="2" a="1"/>
  <c r="S1549" i="2" s="1"/>
  <c r="I1549" i="2" s="1" a="1"/>
  <c r="I1549" i="2" s="1"/>
  <c r="L1549" i="2" l="1" a="1"/>
  <c r="L1549" i="2" s="1"/>
  <c r="K1550" i="2" s="1" a="1"/>
  <c r="K1550" i="2" s="1"/>
  <c r="J1550" i="2" a="1"/>
  <c r="J1550" i="2" s="1"/>
  <c r="V1549" i="2" a="1"/>
  <c r="V1549" i="2" s="1"/>
  <c r="W1549" i="2" s="1"/>
  <c r="M1549" i="2" l="1" a="1"/>
  <c r="M1549" i="2" s="1"/>
  <c r="O1549" i="2" l="1" a="1"/>
  <c r="O1549" i="2" s="1"/>
  <c r="P1550" i="2" s="1" a="1"/>
  <c r="P1550" i="2" s="1"/>
  <c r="N1550" i="2" a="1"/>
  <c r="N1550" i="2" s="1"/>
  <c r="Q1549" i="2" l="1" a="1"/>
  <c r="Q1549" i="2" s="1"/>
  <c r="S1550" i="2" s="1" a="1"/>
  <c r="S1550" i="2" s="1"/>
  <c r="R1550" i="2" l="1" a="1"/>
  <c r="R1550" i="2" s="1"/>
  <c r="T1550" i="2"/>
  <c r="U1550" i="2" s="1"/>
  <c r="I1550" i="2" a="1"/>
  <c r="I1550" i="2" s="1"/>
  <c r="L1550" i="2" l="1" a="1"/>
  <c r="L1550" i="2" s="1"/>
  <c r="K1551" i="2" s="1" a="1"/>
  <c r="K1551" i="2" s="1"/>
  <c r="J1551" i="2" a="1"/>
  <c r="J1551" i="2" s="1"/>
  <c r="M1550" i="2" a="1"/>
  <c r="M1550" i="2" s="1"/>
  <c r="V1550" i="2" a="1"/>
  <c r="V1550" i="2" s="1"/>
  <c r="W1550" i="2" s="1"/>
  <c r="O1550" i="2" l="1" a="1"/>
  <c r="O1550" i="2" s="1"/>
  <c r="P1551" i="2" s="1" a="1"/>
  <c r="P1551" i="2" s="1"/>
  <c r="N1551" i="2" a="1"/>
  <c r="N1551" i="2" s="1"/>
  <c r="Q1550" i="2" l="1" a="1"/>
  <c r="Q1550" i="2" s="1"/>
  <c r="R1551" i="2" s="1" a="1"/>
  <c r="R1551" i="2" s="1"/>
  <c r="S1551" i="2" l="1" a="1"/>
  <c r="S1551" i="2" s="1"/>
  <c r="I1551" i="2" s="1" a="1"/>
  <c r="I1551" i="2" s="1"/>
  <c r="T1551" i="2"/>
  <c r="U1551" i="2" s="1"/>
  <c r="L1551" i="2" l="1" a="1"/>
  <c r="L1551" i="2" s="1"/>
  <c r="J1552" i="2" a="1"/>
  <c r="J1552" i="2" s="1"/>
  <c r="V1551" i="2" a="1"/>
  <c r="V1551" i="2" s="1"/>
  <c r="K1552" i="2" l="1" a="1"/>
  <c r="K1552" i="2" s="1"/>
  <c r="M1551" i="2" a="1"/>
  <c r="M1551" i="2" s="1"/>
  <c r="W1551" i="2"/>
  <c r="O1551" i="2" l="1" a="1"/>
  <c r="O1551" i="2" s="1"/>
  <c r="P1552" i="2" s="1" a="1"/>
  <c r="P1552" i="2" s="1"/>
  <c r="N1552" i="2" a="1"/>
  <c r="N1552" i="2" s="1"/>
  <c r="Q1551" i="2" l="1" a="1"/>
  <c r="Q1551" i="2" s="1"/>
  <c r="T1552" i="2" l="1"/>
  <c r="U1552" i="2" s="1"/>
  <c r="R1552" i="2" a="1"/>
  <c r="R1552" i="2" s="1"/>
  <c r="S1552" i="2" a="1"/>
  <c r="S1552" i="2" s="1"/>
  <c r="I1552" i="2" l="1" a="1"/>
  <c r="I1552" i="2" s="1"/>
  <c r="L1552" i="2" l="1" a="1"/>
  <c r="L1552" i="2" s="1"/>
  <c r="K1553" i="2" s="1" a="1"/>
  <c r="K1553" i="2" s="1"/>
  <c r="J1553" i="2" a="1"/>
  <c r="J1553" i="2" s="1"/>
  <c r="V1552" i="2" a="1"/>
  <c r="V1552" i="2" s="1"/>
  <c r="M1552" i="2" l="1" a="1"/>
  <c r="M1552" i="2" s="1"/>
  <c r="O1552" i="2" s="1" a="1"/>
  <c r="O1552" i="2" s="1"/>
  <c r="P1553" i="2" s="1" a="1"/>
  <c r="P1553" i="2" s="1"/>
  <c r="W1552" i="2"/>
  <c r="Q1552" i="2" l="1" a="1"/>
  <c r="Q1552" i="2" s="1"/>
  <c r="S1553" i="2" s="1" a="1"/>
  <c r="S1553" i="2" s="1"/>
  <c r="N1553" i="2" a="1"/>
  <c r="N1553" i="2" s="1"/>
  <c r="T1553" i="2" l="1"/>
  <c r="U1553" i="2" s="1"/>
  <c r="R1553" i="2" a="1"/>
  <c r="R1553" i="2" s="1"/>
  <c r="I1553" i="2" a="1"/>
  <c r="I1553" i="2" s="1"/>
  <c r="V1553" i="2" s="1" a="1"/>
  <c r="V1553" i="2" s="1"/>
  <c r="J1554" i="2" l="1" a="1"/>
  <c r="J1554" i="2" s="1"/>
  <c r="L1553" i="2" a="1"/>
  <c r="L1553" i="2" s="1"/>
  <c r="K1554" i="2" s="1" a="1"/>
  <c r="K1554" i="2" s="1"/>
  <c r="W1553" i="2"/>
  <c r="M1553" i="2" l="1" a="1"/>
  <c r="M1553" i="2" s="1"/>
  <c r="O1553" i="2" l="1" a="1"/>
  <c r="O1553" i="2" s="1"/>
  <c r="P1554" i="2" s="1" a="1"/>
  <c r="P1554" i="2" s="1"/>
  <c r="N1554" i="2" a="1"/>
  <c r="N1554" i="2" s="1"/>
  <c r="Q1553" i="2" l="1" a="1"/>
  <c r="Q1553" i="2" s="1"/>
  <c r="T1554" i="2" s="1"/>
  <c r="U1554" i="2" s="1"/>
  <c r="R1554" i="2" l="1" a="1"/>
  <c r="R1554" i="2" s="1"/>
  <c r="S1554" i="2" a="1"/>
  <c r="S1554" i="2" s="1"/>
  <c r="I1554" i="2" s="1" a="1"/>
  <c r="I1554" i="2" s="1"/>
  <c r="J1555" i="2" l="1" a="1"/>
  <c r="J1555" i="2" s="1"/>
  <c r="L1554" i="2" a="1"/>
  <c r="L1554" i="2" s="1"/>
  <c r="K1555" i="2" s="1" a="1"/>
  <c r="K1555" i="2" s="1"/>
  <c r="V1554" i="2" a="1"/>
  <c r="V1554" i="2" s="1"/>
  <c r="M1554" i="2" l="1" a="1"/>
  <c r="M1554" i="2" s="1"/>
  <c r="O1554" i="2" s="1" a="1"/>
  <c r="O1554" i="2" s="1"/>
  <c r="P1555" i="2" s="1" a="1"/>
  <c r="P1555" i="2" s="1"/>
  <c r="W1554" i="2"/>
  <c r="N1555" i="2" l="1" a="1"/>
  <c r="N1555" i="2" s="1"/>
  <c r="Q1554" i="2" a="1"/>
  <c r="Q1554" i="2" s="1"/>
  <c r="S1555" i="2" s="1" a="1"/>
  <c r="S1555" i="2" s="1"/>
  <c r="T1555" i="2" l="1"/>
  <c r="U1555" i="2" s="1"/>
  <c r="R1555" i="2" a="1"/>
  <c r="R1555" i="2" s="1"/>
  <c r="I1555" i="2" a="1"/>
  <c r="I1555" i="2" s="1"/>
  <c r="V1555" i="2" s="1" a="1"/>
  <c r="V1555" i="2" s="1"/>
  <c r="W1555" i="2" l="1"/>
  <c r="J1556" i="2" a="1"/>
  <c r="J1556" i="2" s="1"/>
  <c r="L1555" i="2" a="1"/>
  <c r="L1555" i="2" s="1"/>
  <c r="K1556" i="2" s="1" a="1"/>
  <c r="K1556" i="2" s="1"/>
  <c r="M1555" i="2" l="1" a="1"/>
  <c r="M1555" i="2" s="1"/>
  <c r="N1556" i="2" l="1" a="1"/>
  <c r="N1556" i="2" s="1"/>
  <c r="O1555" i="2" a="1"/>
  <c r="O1555" i="2" s="1"/>
  <c r="P1556" i="2" s="1" a="1"/>
  <c r="P1556" i="2" s="1"/>
  <c r="Q1555" i="2" l="1" a="1"/>
  <c r="Q1555" i="2" s="1"/>
  <c r="S1556" i="2" l="1" a="1"/>
  <c r="S1556" i="2" s="1"/>
  <c r="R1556" i="2" a="1"/>
  <c r="R1556" i="2" s="1"/>
  <c r="T1556" i="2"/>
  <c r="U1556" i="2" s="1"/>
  <c r="I1556" i="2" l="1" a="1"/>
  <c r="I1556" i="2" s="1"/>
  <c r="J1557" i="2" l="1" a="1"/>
  <c r="J1557" i="2" s="1"/>
  <c r="L1556" i="2" a="1"/>
  <c r="L1556" i="2" s="1"/>
  <c r="K1557" i="2" s="1" a="1"/>
  <c r="K1557" i="2" s="1"/>
  <c r="V1556" i="2" a="1"/>
  <c r="V1556" i="2" s="1"/>
  <c r="M1556" i="2" l="1" a="1"/>
  <c r="M1556" i="2" s="1"/>
  <c r="N1557" i="2" s="1" a="1"/>
  <c r="N1557" i="2" s="1"/>
  <c r="W1556" i="2"/>
  <c r="O1556" i="2" l="1" a="1"/>
  <c r="O1556" i="2" s="1"/>
  <c r="P1557" i="2" s="1" a="1"/>
  <c r="P1557" i="2" s="1"/>
  <c r="Q1556" i="2" l="1" a="1"/>
  <c r="Q1556" i="2" s="1"/>
  <c r="S1557" i="2" s="1" a="1"/>
  <c r="S1557" i="2" s="1"/>
  <c r="R1557" i="2" l="1" a="1"/>
  <c r="R1557" i="2" s="1"/>
  <c r="T1557" i="2"/>
  <c r="U1557" i="2" s="1"/>
  <c r="I1557" i="2" a="1"/>
  <c r="I1557" i="2" s="1"/>
  <c r="V1557" i="2" l="1" a="1"/>
  <c r="V1557" i="2" s="1"/>
  <c r="W1557" i="2" s="1"/>
  <c r="L1557" i="2" a="1"/>
  <c r="L1557" i="2" s="1"/>
  <c r="K1558" i="2" s="1" a="1"/>
  <c r="K1558" i="2" s="1"/>
  <c r="J1558" i="2" a="1"/>
  <c r="J1558" i="2" s="1"/>
  <c r="M1557" i="2" a="1"/>
  <c r="M1557" i="2" s="1"/>
  <c r="N1558" i="2" l="1" a="1"/>
  <c r="N1558" i="2" s="1"/>
  <c r="O1557" i="2" a="1"/>
  <c r="O1557" i="2" s="1"/>
  <c r="P1558" i="2" s="1" a="1"/>
  <c r="P1558" i="2" s="1"/>
  <c r="Q1557" i="2" l="1" a="1"/>
  <c r="Q1557" i="2" s="1"/>
  <c r="R1558" i="2" s="1" a="1"/>
  <c r="R1558" i="2" s="1"/>
  <c r="S1558" i="2" l="1" a="1"/>
  <c r="S1558" i="2" s="1"/>
  <c r="I1558" i="2" s="1" a="1"/>
  <c r="I1558" i="2" s="1"/>
  <c r="V1558" i="2" s="1" a="1"/>
  <c r="V1558" i="2" s="1"/>
  <c r="T1558" i="2"/>
  <c r="U1558" i="2" s="1"/>
  <c r="W1558" i="2" l="1"/>
  <c r="L1558" i="2" a="1"/>
  <c r="L1558" i="2" s="1"/>
  <c r="K1559" i="2" s="1" a="1"/>
  <c r="K1559" i="2" s="1"/>
  <c r="J1559" i="2" a="1"/>
  <c r="J1559" i="2" s="1"/>
  <c r="M1558" i="2" a="1"/>
  <c r="M1558" i="2" s="1"/>
  <c r="N1559" i="2" l="1" a="1"/>
  <c r="N1559" i="2" s="1"/>
  <c r="O1558" i="2" a="1"/>
  <c r="O1558" i="2" s="1"/>
  <c r="P1559" i="2" s="1" a="1"/>
  <c r="P1559" i="2" s="1"/>
  <c r="Q1558" i="2" l="1" a="1"/>
  <c r="Q1558" i="2" s="1"/>
  <c r="T1559" i="2" l="1"/>
  <c r="U1559" i="2" s="1"/>
  <c r="S1559" i="2" a="1"/>
  <c r="S1559" i="2" s="1"/>
  <c r="R1559" i="2" a="1"/>
  <c r="R1559" i="2" s="1"/>
  <c r="I1559" i="2" l="1" a="1"/>
  <c r="I1559" i="2" s="1"/>
  <c r="V1559" i="2" s="1" a="1"/>
  <c r="V1559" i="2" s="1"/>
  <c r="W1559" i="2" l="1"/>
  <c r="J1560" i="2" a="1"/>
  <c r="J1560" i="2" s="1"/>
  <c r="L1559" i="2" a="1"/>
  <c r="L1559" i="2" s="1"/>
  <c r="K1560" i="2" s="1" a="1"/>
  <c r="K1560" i="2" s="1"/>
  <c r="M1559" i="2" l="1" a="1"/>
  <c r="M1559" i="2" s="1"/>
  <c r="O1559" i="2" s="1" a="1"/>
  <c r="O1559" i="2" s="1"/>
  <c r="P1560" i="2" s="1" a="1"/>
  <c r="P1560" i="2" s="1"/>
  <c r="N1560" i="2" l="1" a="1"/>
  <c r="N1560" i="2" s="1"/>
  <c r="Q1559" i="2" a="1"/>
  <c r="Q1559" i="2" s="1"/>
  <c r="S1560" i="2" s="1" a="1"/>
  <c r="S1560" i="2" s="1"/>
  <c r="R1560" i="2" l="1" a="1"/>
  <c r="R1560" i="2" s="1"/>
  <c r="T1560" i="2"/>
  <c r="U1560" i="2" s="1"/>
  <c r="I1560" i="2" a="1"/>
  <c r="I1560" i="2" s="1"/>
  <c r="L1560" i="2" l="1" a="1"/>
  <c r="L1560" i="2" s="1"/>
  <c r="K1561" i="2" s="1" a="1"/>
  <c r="K1561" i="2" s="1"/>
  <c r="J1561" i="2" a="1"/>
  <c r="J1561" i="2" s="1"/>
  <c r="V1560" i="2" a="1"/>
  <c r="V1560" i="2" s="1"/>
  <c r="M1560" i="2" l="1" a="1"/>
  <c r="M1560" i="2" s="1"/>
  <c r="O1560" i="2" s="1" a="1"/>
  <c r="O1560" i="2" s="1"/>
  <c r="P1561" i="2" s="1" a="1"/>
  <c r="P1561" i="2" s="1"/>
  <c r="W1560" i="2"/>
  <c r="N1561" i="2" l="1" a="1"/>
  <c r="N1561" i="2" s="1"/>
  <c r="Q1560" i="2" a="1"/>
  <c r="Q1560" i="2" s="1"/>
  <c r="T1561" i="2" s="1"/>
  <c r="U1561" i="2" s="1"/>
  <c r="S1561" i="2" l="1" a="1"/>
  <c r="S1561" i="2" s="1"/>
  <c r="I1561" i="2" s="1" a="1"/>
  <c r="I1561" i="2" s="1"/>
  <c r="R1561" i="2" a="1"/>
  <c r="R1561" i="2" s="1"/>
  <c r="V1561" i="2" l="1" a="1"/>
  <c r="V1561" i="2" s="1"/>
  <c r="W1561" i="2" s="1"/>
  <c r="L1561" i="2" a="1"/>
  <c r="L1561" i="2" s="1"/>
  <c r="K1562" i="2" s="1" a="1"/>
  <c r="K1562" i="2" s="1"/>
  <c r="J1562" i="2" a="1"/>
  <c r="J1562" i="2" s="1"/>
  <c r="M1561" i="2" a="1"/>
  <c r="M1561" i="2" s="1"/>
  <c r="O1561" i="2" l="1" a="1"/>
  <c r="O1561" i="2" s="1"/>
  <c r="P1562" i="2" s="1" a="1"/>
  <c r="P1562" i="2" s="1"/>
  <c r="N1562" i="2" a="1"/>
  <c r="N1562" i="2" s="1"/>
  <c r="Q1561" i="2" l="1" a="1"/>
  <c r="Q1561" i="2" s="1"/>
  <c r="S1562" i="2" s="1" a="1"/>
  <c r="S1562" i="2" s="1"/>
  <c r="T1562" i="2" l="1"/>
  <c r="U1562" i="2" s="1"/>
  <c r="R1562" i="2" a="1"/>
  <c r="R1562" i="2" s="1"/>
  <c r="I1562" i="2" a="1"/>
  <c r="I1562" i="2" s="1"/>
  <c r="L1562" i="2" l="1" a="1"/>
  <c r="L1562" i="2" s="1"/>
  <c r="K1563" i="2" s="1" a="1"/>
  <c r="K1563" i="2" s="1"/>
  <c r="J1563" i="2" a="1"/>
  <c r="J1563" i="2" s="1"/>
  <c r="M1562" i="2" a="1"/>
  <c r="M1562" i="2" s="1"/>
  <c r="V1562" i="2" a="1"/>
  <c r="V1562" i="2" s="1"/>
  <c r="W1562" i="2" l="1"/>
  <c r="O1562" i="2" a="1"/>
  <c r="O1562" i="2" s="1"/>
  <c r="P1563" i="2" s="1" a="1"/>
  <c r="P1563" i="2" s="1"/>
  <c r="N1563" i="2" a="1"/>
  <c r="N1563" i="2" s="1"/>
  <c r="Q1562" i="2" l="1" a="1"/>
  <c r="Q1562" i="2" s="1"/>
  <c r="S1563" i="2" l="1" a="1"/>
  <c r="S1563" i="2" s="1"/>
  <c r="R1563" i="2" a="1"/>
  <c r="R1563" i="2" s="1"/>
  <c r="T1563" i="2"/>
  <c r="U1563" i="2" s="1"/>
  <c r="I1563" i="2" l="1" a="1"/>
  <c r="I1563" i="2" s="1"/>
  <c r="V1563" i="2" s="1" a="1"/>
  <c r="V1563" i="2" s="1"/>
  <c r="W1563" i="2" l="1"/>
  <c r="L1563" i="2" a="1"/>
  <c r="L1563" i="2" s="1"/>
  <c r="K1564" i="2" s="1" a="1"/>
  <c r="K1564" i="2" s="1"/>
  <c r="J1564" i="2" a="1"/>
  <c r="J1564" i="2" s="1"/>
  <c r="M1563" i="2" a="1"/>
  <c r="M1563" i="2" s="1"/>
  <c r="N1564" i="2" l="1" a="1"/>
  <c r="N1564" i="2" s="1"/>
  <c r="O1563" i="2" a="1"/>
  <c r="O1563" i="2" s="1"/>
  <c r="P1564" i="2" s="1" a="1"/>
  <c r="P1564" i="2" s="1"/>
  <c r="Q1563" i="2" l="1" a="1"/>
  <c r="Q1563" i="2" s="1"/>
  <c r="R1564" i="2" l="1" a="1"/>
  <c r="R1564" i="2" s="1"/>
  <c r="T1564" i="2"/>
  <c r="U1564" i="2" s="1"/>
  <c r="S1564" i="2" a="1"/>
  <c r="S1564" i="2" s="1"/>
  <c r="I1564" i="2" l="1" a="1"/>
  <c r="I1564" i="2" s="1"/>
  <c r="V1564" i="2" s="1" a="1"/>
  <c r="V1564" i="2" s="1"/>
  <c r="W1564" i="2" l="1"/>
  <c r="J1565" i="2" a="1"/>
  <c r="J1565" i="2" s="1"/>
  <c r="L1564" i="2" a="1"/>
  <c r="L1564" i="2" s="1"/>
  <c r="K1565" i="2" s="1" a="1"/>
  <c r="K1565" i="2" s="1"/>
  <c r="M1564" i="2" l="1" a="1"/>
  <c r="M1564" i="2" s="1"/>
  <c r="O1564" i="2" s="1" a="1"/>
  <c r="O1564" i="2" s="1"/>
  <c r="N1565" i="2" l="1" a="1"/>
  <c r="N1565" i="2" s="1"/>
  <c r="Q1564" i="2" a="1"/>
  <c r="Q1564" i="2" s="1"/>
  <c r="P1565" i="2" a="1"/>
  <c r="P1565" i="2" s="1"/>
  <c r="T1565" i="2" l="1"/>
  <c r="U1565" i="2" s="1"/>
  <c r="R1565" i="2" a="1"/>
  <c r="R1565" i="2" s="1"/>
  <c r="S1565" i="2" a="1"/>
  <c r="S1565" i="2" s="1"/>
  <c r="I1565" i="2" l="1" a="1"/>
  <c r="I1565" i="2" s="1"/>
  <c r="L1565" i="2" l="1" a="1"/>
  <c r="L1565" i="2" s="1"/>
  <c r="K1566" i="2" s="1" a="1"/>
  <c r="K1566" i="2" s="1"/>
  <c r="J1566" i="2" a="1"/>
  <c r="J1566" i="2" s="1"/>
  <c r="V1565" i="2" a="1"/>
  <c r="V1565" i="2" s="1"/>
  <c r="M1565" i="2" l="1" a="1"/>
  <c r="M1565" i="2" s="1"/>
  <c r="N1566" i="2" s="1" a="1"/>
  <c r="N1566" i="2" s="1"/>
  <c r="W1565" i="2"/>
  <c r="O1565" i="2" l="1" a="1"/>
  <c r="O1565" i="2" s="1"/>
  <c r="P1566" i="2" s="1" a="1"/>
  <c r="P1566" i="2" s="1"/>
  <c r="Q1565" i="2" l="1" a="1"/>
  <c r="Q1565" i="2" s="1"/>
  <c r="T1566" i="2" s="1"/>
  <c r="U1566" i="2" s="1"/>
  <c r="S1566" i="2" a="1"/>
  <c r="S1566" i="2" s="1"/>
  <c r="I1566" i="2" s="1" a="1"/>
  <c r="I1566" i="2" s="1"/>
  <c r="R1566" i="2" a="1"/>
  <c r="R1566" i="2" s="1"/>
  <c r="V1566" i="2" l="1" a="1"/>
  <c r="V1566" i="2" s="1"/>
  <c r="W1566" i="2" s="1"/>
  <c r="L1566" i="2" a="1"/>
  <c r="L1566" i="2" s="1"/>
  <c r="K1567" i="2" s="1" a="1"/>
  <c r="K1567" i="2" s="1"/>
  <c r="J1567" i="2" a="1"/>
  <c r="J1567" i="2" s="1"/>
  <c r="M1566" i="2" l="1" a="1"/>
  <c r="M1566" i="2" s="1"/>
  <c r="N1567" i="2" s="1" a="1"/>
  <c r="N1567" i="2" s="1"/>
  <c r="O1566" i="2" l="1" a="1"/>
  <c r="O1566" i="2" s="1"/>
  <c r="P1567" i="2" s="1" a="1"/>
  <c r="P1567" i="2" s="1"/>
  <c r="Q1566" i="2" l="1" a="1"/>
  <c r="Q1566" i="2" s="1"/>
  <c r="T1567" i="2" s="1"/>
  <c r="U1567" i="2" s="1"/>
  <c r="S1567" i="2" a="1"/>
  <c r="S1567" i="2" s="1"/>
  <c r="R1567" i="2" l="1" a="1"/>
  <c r="R1567" i="2" s="1"/>
  <c r="I1567" i="2" a="1"/>
  <c r="I1567" i="2" s="1"/>
  <c r="L1567" i="2" l="1" a="1"/>
  <c r="L1567" i="2" s="1"/>
  <c r="K1568" i="2" s="1" a="1"/>
  <c r="K1568" i="2" s="1"/>
  <c r="J1568" i="2" a="1"/>
  <c r="J1568" i="2" s="1"/>
  <c r="M1567" i="2" a="1"/>
  <c r="M1567" i="2" s="1"/>
  <c r="V1567" i="2" a="1"/>
  <c r="V1567" i="2" s="1"/>
  <c r="W1567" i="2" l="1"/>
  <c r="N1568" i="2" a="1"/>
  <c r="N1568" i="2" s="1"/>
  <c r="O1567" i="2" a="1"/>
  <c r="O1567" i="2" s="1"/>
  <c r="P1568" i="2" s="1" a="1"/>
  <c r="P1568" i="2" s="1"/>
  <c r="Q1567" i="2" l="1" a="1"/>
  <c r="Q1567" i="2" s="1"/>
  <c r="T1568" i="2" s="1"/>
  <c r="U1568" i="2" s="1"/>
  <c r="S1568" i="2" l="1" a="1"/>
  <c r="S1568" i="2" s="1"/>
  <c r="I1568" i="2" s="1" a="1"/>
  <c r="I1568" i="2" s="1"/>
  <c r="R1568" i="2" a="1"/>
  <c r="R1568" i="2" s="1"/>
  <c r="V1568" i="2" l="1" a="1"/>
  <c r="V1568" i="2" s="1"/>
  <c r="W1568" i="2" s="1"/>
  <c r="L1568" i="2" a="1"/>
  <c r="L1568" i="2" s="1"/>
  <c r="K1569" i="2" s="1" a="1"/>
  <c r="K1569" i="2" s="1"/>
  <c r="J1569" i="2" a="1"/>
  <c r="J1569" i="2" s="1"/>
  <c r="M1568" i="2" a="1"/>
  <c r="M1568" i="2" s="1"/>
  <c r="N1569" i="2" l="1" a="1"/>
  <c r="N1569" i="2" s="1"/>
  <c r="O1568" i="2" a="1"/>
  <c r="O1568" i="2" s="1"/>
  <c r="P1569" i="2" s="1" a="1"/>
  <c r="P1569" i="2" s="1"/>
  <c r="Q1568" i="2" l="1" a="1"/>
  <c r="Q1568" i="2" s="1"/>
  <c r="R1569" i="2" l="1" a="1"/>
  <c r="R1569" i="2" s="1"/>
  <c r="T1569" i="2"/>
  <c r="U1569" i="2" s="1"/>
  <c r="S1569" i="2" a="1"/>
  <c r="S1569" i="2" s="1"/>
  <c r="I1569" i="2" l="1" a="1"/>
  <c r="I1569" i="2" s="1"/>
  <c r="V1569" i="2" s="1" a="1"/>
  <c r="V1569" i="2" s="1"/>
  <c r="W1569" i="2" l="1"/>
  <c r="J1570" i="2" a="1"/>
  <c r="J1570" i="2" s="1"/>
  <c r="L1569" i="2" a="1"/>
  <c r="L1569" i="2" s="1"/>
  <c r="K1570" i="2" s="1" a="1"/>
  <c r="K1570" i="2" s="1"/>
  <c r="M1569" i="2" l="1" a="1"/>
  <c r="M1569" i="2" s="1"/>
  <c r="O1569" i="2" l="1" a="1"/>
  <c r="O1569" i="2" s="1"/>
  <c r="P1570" i="2" s="1" a="1"/>
  <c r="P1570" i="2" s="1"/>
  <c r="N1570" i="2" a="1"/>
  <c r="N1570" i="2" s="1"/>
  <c r="Q1569" i="2" l="1" a="1"/>
  <c r="Q1569" i="2" s="1"/>
  <c r="T1570" i="2" s="1"/>
  <c r="U1570" i="2" s="1"/>
  <c r="S1570" i="2" l="1" a="1"/>
  <c r="S1570" i="2" s="1"/>
  <c r="I1570" i="2" s="1" a="1"/>
  <c r="I1570" i="2" s="1"/>
  <c r="R1570" i="2" a="1"/>
  <c r="R1570" i="2" s="1"/>
  <c r="L1570" i="2" l="1" a="1"/>
  <c r="L1570" i="2" s="1"/>
  <c r="K1571" i="2" s="1" a="1"/>
  <c r="K1571" i="2" s="1"/>
  <c r="J1571" i="2" a="1"/>
  <c r="J1571" i="2" s="1"/>
  <c r="V1570" i="2" a="1"/>
  <c r="V1570" i="2" s="1"/>
  <c r="M1570" i="2" l="1" a="1"/>
  <c r="M1570" i="2" s="1"/>
  <c r="O1570" i="2" s="1" a="1"/>
  <c r="O1570" i="2" s="1"/>
  <c r="P1571" i="2" s="1" a="1"/>
  <c r="P1571" i="2" s="1"/>
  <c r="W1570" i="2"/>
  <c r="N1571" i="2" l="1" a="1"/>
  <c r="N1571" i="2" s="1"/>
  <c r="Q1570" i="2" a="1"/>
  <c r="Q1570" i="2" s="1"/>
  <c r="T1571" i="2" s="1"/>
  <c r="U1571" i="2" s="1"/>
  <c r="S1571" i="2" l="1" a="1"/>
  <c r="S1571" i="2" s="1"/>
  <c r="I1571" i="2" s="1" a="1"/>
  <c r="I1571" i="2" s="1"/>
  <c r="R1571" i="2" a="1"/>
  <c r="R1571" i="2" s="1"/>
  <c r="V1571" i="2" l="1" a="1"/>
  <c r="V1571" i="2" s="1"/>
  <c r="W1571" i="2" s="1"/>
  <c r="L1571" i="2" a="1"/>
  <c r="L1571" i="2" s="1"/>
  <c r="K1572" i="2" s="1" a="1"/>
  <c r="K1572" i="2" s="1"/>
  <c r="J1572" i="2" a="1"/>
  <c r="J1572" i="2" s="1"/>
  <c r="M1571" i="2" a="1"/>
  <c r="M1571" i="2" s="1"/>
  <c r="O1571" i="2" l="1" a="1"/>
  <c r="O1571" i="2" s="1"/>
  <c r="P1572" i="2" s="1" a="1"/>
  <c r="P1572" i="2" s="1"/>
  <c r="N1572" i="2" a="1"/>
  <c r="N1572" i="2" s="1"/>
  <c r="Q1571" i="2" l="1" a="1"/>
  <c r="Q1571" i="2" s="1"/>
  <c r="T1572" i="2" s="1"/>
  <c r="U1572" i="2" s="1"/>
  <c r="R1572" i="2" l="1" a="1"/>
  <c r="R1572" i="2" s="1"/>
  <c r="S1572" i="2" a="1"/>
  <c r="S1572" i="2" s="1"/>
  <c r="I1572" i="2" s="1" a="1"/>
  <c r="I1572" i="2" s="1"/>
  <c r="L1572" i="2" l="1" a="1"/>
  <c r="L1572" i="2" s="1"/>
  <c r="K1573" i="2" s="1" a="1"/>
  <c r="K1573" i="2" s="1"/>
  <c r="J1573" i="2" a="1"/>
  <c r="J1573" i="2" s="1"/>
  <c r="V1572" i="2" a="1"/>
  <c r="V1572" i="2" s="1"/>
  <c r="M1572" i="2" l="1" a="1"/>
  <c r="M1572" i="2" s="1"/>
  <c r="O1572" i="2" s="1" a="1"/>
  <c r="O1572" i="2" s="1"/>
  <c r="P1573" i="2" s="1" a="1"/>
  <c r="P1573" i="2" s="1"/>
  <c r="W1572" i="2"/>
  <c r="N1573" i="2" l="1" a="1"/>
  <c r="N1573" i="2" s="1"/>
  <c r="Q1572" i="2" a="1"/>
  <c r="Q1572" i="2" s="1"/>
  <c r="T1573" i="2" l="1"/>
  <c r="U1573" i="2" s="1"/>
  <c r="R1573" i="2" a="1"/>
  <c r="R1573" i="2" s="1"/>
  <c r="S1573" i="2" a="1"/>
  <c r="S1573" i="2" s="1"/>
  <c r="I1573" i="2" l="1" a="1"/>
  <c r="I1573" i="2" s="1"/>
  <c r="V1573" i="2" s="1" a="1"/>
  <c r="V1573" i="2" s="1"/>
  <c r="W1573" i="2" l="1"/>
  <c r="L1573" i="2" a="1"/>
  <c r="L1573" i="2" s="1"/>
  <c r="K1574" i="2" s="1" a="1"/>
  <c r="K1574" i="2" s="1"/>
  <c r="J1574" i="2" a="1"/>
  <c r="J1574" i="2" s="1"/>
  <c r="M1573" i="2" a="1"/>
  <c r="M1573" i="2" s="1"/>
  <c r="N1574" i="2" l="1" a="1"/>
  <c r="N1574" i="2" s="1"/>
  <c r="O1573" i="2" a="1"/>
  <c r="O1573" i="2" s="1"/>
  <c r="P1574" i="2" s="1" a="1"/>
  <c r="P1574" i="2" s="1"/>
  <c r="Q1573" i="2" l="1" a="1"/>
  <c r="Q1573" i="2" s="1"/>
  <c r="T1574" i="2" l="1"/>
  <c r="U1574" i="2" s="1"/>
  <c r="R1574" i="2" a="1"/>
  <c r="R1574" i="2" s="1"/>
  <c r="S1574" i="2" a="1"/>
  <c r="S1574" i="2" s="1"/>
  <c r="I1574" i="2" l="1" a="1"/>
  <c r="I1574" i="2" s="1"/>
  <c r="L1574" i="2" l="1" a="1"/>
  <c r="L1574" i="2" s="1"/>
  <c r="K1575" i="2" s="1" a="1"/>
  <c r="K1575" i="2" s="1"/>
  <c r="J1575" i="2" a="1"/>
  <c r="J1575" i="2" s="1"/>
  <c r="V1574" i="2" a="1"/>
  <c r="V1574" i="2" s="1"/>
  <c r="M1574" i="2" l="1" a="1"/>
  <c r="M1574" i="2" s="1"/>
  <c r="N1575" i="2" s="1" a="1"/>
  <c r="N1575" i="2" s="1"/>
  <c r="W1574" i="2"/>
  <c r="O1574" i="2" l="1" a="1"/>
  <c r="O1574" i="2" s="1"/>
  <c r="P1575" i="2" s="1" a="1"/>
  <c r="P1575" i="2" s="1"/>
  <c r="Q1574" i="2" l="1" a="1"/>
  <c r="Q1574" i="2" s="1"/>
  <c r="T1575" i="2"/>
  <c r="U1575" i="2" s="1"/>
  <c r="R1575" i="2" a="1"/>
  <c r="R1575" i="2" s="1"/>
  <c r="S1575" i="2" a="1"/>
  <c r="S1575" i="2" s="1"/>
  <c r="I1575" i="2" l="1" a="1"/>
  <c r="I1575" i="2" s="1"/>
  <c r="V1575" i="2" s="1" a="1"/>
  <c r="V1575" i="2" s="1"/>
  <c r="W1575" i="2" l="1"/>
  <c r="L1575" i="2" a="1"/>
  <c r="L1575" i="2" s="1"/>
  <c r="K1576" i="2" s="1" a="1"/>
  <c r="K1576" i="2" s="1"/>
  <c r="J1576" i="2" a="1"/>
  <c r="J1576" i="2" s="1"/>
  <c r="M1575" i="2" a="1"/>
  <c r="M1575" i="2" s="1"/>
  <c r="N1576" i="2" l="1" a="1"/>
  <c r="N1576" i="2" s="1"/>
  <c r="O1575" i="2" a="1"/>
  <c r="O1575" i="2" s="1"/>
  <c r="P1576" i="2" s="1" a="1"/>
  <c r="P1576" i="2" s="1"/>
  <c r="Q1575" i="2" l="1" a="1"/>
  <c r="Q1575" i="2" s="1"/>
  <c r="R1576" i="2" s="1" a="1"/>
  <c r="R1576" i="2" s="1"/>
  <c r="S1576" i="2" l="1" a="1"/>
  <c r="S1576" i="2" s="1"/>
  <c r="I1576" i="2" s="1" a="1"/>
  <c r="I1576" i="2" s="1"/>
  <c r="V1576" i="2" s="1" a="1"/>
  <c r="V1576" i="2" s="1"/>
  <c r="T1576" i="2"/>
  <c r="U1576" i="2" s="1"/>
  <c r="W1576" i="2" l="1"/>
  <c r="L1576" i="2" a="1"/>
  <c r="L1576" i="2" s="1"/>
  <c r="K1577" i="2" s="1" a="1"/>
  <c r="K1577" i="2" s="1"/>
  <c r="J1577" i="2" a="1"/>
  <c r="J1577" i="2" s="1"/>
  <c r="M1576" i="2" a="1"/>
  <c r="M1576" i="2" s="1"/>
  <c r="O1576" i="2" l="1" a="1"/>
  <c r="O1576" i="2" s="1"/>
  <c r="P1577" i="2" s="1" a="1"/>
  <c r="P1577" i="2" s="1"/>
  <c r="N1577" i="2" a="1"/>
  <c r="N1577" i="2" s="1"/>
  <c r="Q1576" i="2" l="1" a="1"/>
  <c r="Q1576" i="2" s="1"/>
  <c r="S1577" i="2" s="1" a="1"/>
  <c r="S1577" i="2" s="1"/>
  <c r="T1577" i="2" l="1"/>
  <c r="U1577" i="2" s="1"/>
  <c r="R1577" i="2" a="1"/>
  <c r="R1577" i="2" s="1"/>
  <c r="I1577" i="2" a="1"/>
  <c r="I1577" i="2" s="1"/>
  <c r="V1577" i="2" s="1" a="1"/>
  <c r="V1577" i="2" s="1"/>
  <c r="W1577" i="2" l="1"/>
  <c r="L1577" i="2" a="1"/>
  <c r="L1577" i="2" s="1"/>
  <c r="K1578" i="2" s="1" a="1"/>
  <c r="K1578" i="2" s="1"/>
  <c r="J1578" i="2" a="1"/>
  <c r="J1578" i="2" s="1"/>
  <c r="M1577" i="2" a="1"/>
  <c r="M1577" i="2" s="1"/>
  <c r="N1578" i="2" l="1" a="1"/>
  <c r="N1578" i="2" s="1"/>
  <c r="O1577" i="2" a="1"/>
  <c r="O1577" i="2" s="1"/>
  <c r="P1578" i="2" s="1" a="1"/>
  <c r="P1578" i="2" s="1"/>
  <c r="Q1577" i="2" l="1" a="1"/>
  <c r="Q1577" i="2" s="1"/>
  <c r="S1578" i="2" s="1" a="1"/>
  <c r="S1578" i="2" s="1"/>
  <c r="R1578" i="2" l="1" a="1"/>
  <c r="R1578" i="2" s="1"/>
  <c r="T1578" i="2"/>
  <c r="U1578" i="2" s="1"/>
  <c r="I1578" i="2" a="1"/>
  <c r="I1578" i="2" s="1"/>
  <c r="L1578" i="2" l="1" a="1"/>
  <c r="L1578" i="2" s="1"/>
  <c r="K1579" i="2" s="1" a="1"/>
  <c r="K1579" i="2" s="1"/>
  <c r="J1579" i="2" a="1"/>
  <c r="J1579" i="2" s="1"/>
  <c r="V1578" i="2" a="1"/>
  <c r="V1578" i="2" s="1"/>
  <c r="M1578" i="2" l="1" a="1"/>
  <c r="M1578" i="2" s="1"/>
  <c r="W1578" i="2"/>
  <c r="O1578" i="2" a="1"/>
  <c r="O1578" i="2" s="1"/>
  <c r="P1579" i="2" s="1" a="1"/>
  <c r="P1579" i="2" s="1"/>
  <c r="N1579" i="2" a="1"/>
  <c r="N1579" i="2" s="1"/>
  <c r="Q1578" i="2" a="1"/>
  <c r="Q1578" i="2" s="1"/>
  <c r="S1579" i="2" l="1" a="1"/>
  <c r="S1579" i="2" s="1"/>
  <c r="R1579" i="2" a="1"/>
  <c r="R1579" i="2" s="1"/>
  <c r="T1579" i="2"/>
  <c r="U1579" i="2" s="1"/>
  <c r="I1579" i="2" l="1" a="1"/>
  <c r="I1579" i="2" s="1"/>
  <c r="J1580" i="2" l="1" a="1"/>
  <c r="J1580" i="2" s="1"/>
  <c r="L1579" i="2" a="1"/>
  <c r="L1579" i="2" s="1"/>
  <c r="K1580" i="2" s="1" a="1"/>
  <c r="K1580" i="2" s="1"/>
  <c r="V1579" i="2" a="1"/>
  <c r="V1579" i="2" s="1"/>
  <c r="M1579" i="2" l="1" a="1"/>
  <c r="M1579" i="2" s="1"/>
  <c r="W1579" i="2"/>
  <c r="O1579" i="2" l="1" a="1"/>
  <c r="O1579" i="2" s="1"/>
  <c r="P1580" i="2" s="1" a="1"/>
  <c r="P1580" i="2" s="1"/>
  <c r="N1580" i="2" a="1"/>
  <c r="N1580" i="2" s="1"/>
  <c r="Q1579" i="2" l="1" a="1"/>
  <c r="Q1579" i="2" s="1"/>
  <c r="T1580" i="2" s="1"/>
  <c r="U1580" i="2" s="1"/>
  <c r="R1580" i="2" l="1" a="1"/>
  <c r="R1580" i="2" s="1"/>
  <c r="S1580" i="2" a="1"/>
  <c r="S1580" i="2" s="1"/>
  <c r="I1580" i="2" s="1" a="1"/>
  <c r="I1580" i="2" s="1"/>
  <c r="L1580" i="2" l="1" a="1"/>
  <c r="L1580" i="2" s="1"/>
  <c r="K1581" i="2" s="1" a="1"/>
  <c r="K1581" i="2" s="1"/>
  <c r="J1581" i="2" a="1"/>
  <c r="J1581" i="2" s="1"/>
  <c r="V1580" i="2" a="1"/>
  <c r="V1580" i="2" s="1"/>
  <c r="M1580" i="2" l="1" a="1"/>
  <c r="M1580" i="2" s="1"/>
  <c r="W1580" i="2"/>
  <c r="N1581" i="2" l="1" a="1"/>
  <c r="N1581" i="2" s="1"/>
  <c r="O1580" i="2" a="1"/>
  <c r="O1580" i="2" s="1"/>
  <c r="P1581" i="2" s="1" a="1"/>
  <c r="P1581" i="2" s="1"/>
  <c r="Q1580" i="2" l="1" a="1"/>
  <c r="Q1580" i="2" s="1"/>
  <c r="T1581" i="2" l="1"/>
  <c r="U1581" i="2" s="1"/>
  <c r="R1581" i="2" a="1"/>
  <c r="R1581" i="2" s="1"/>
  <c r="S1581" i="2" a="1"/>
  <c r="S1581" i="2" s="1"/>
  <c r="I1581" i="2" l="1" a="1"/>
  <c r="I1581" i="2" s="1"/>
  <c r="L1581" i="2" l="1" a="1"/>
  <c r="L1581" i="2" s="1"/>
  <c r="K1582" i="2" s="1" a="1"/>
  <c r="K1582" i="2" s="1"/>
  <c r="J1582" i="2" a="1"/>
  <c r="J1582" i="2" s="1"/>
  <c r="V1581" i="2" a="1"/>
  <c r="V1581" i="2" s="1"/>
  <c r="M1581" i="2" l="1" a="1"/>
  <c r="M1581" i="2" s="1"/>
  <c r="N1582" i="2" s="1" a="1"/>
  <c r="N1582" i="2" s="1"/>
  <c r="W1581" i="2"/>
  <c r="O1581" i="2" l="1" a="1"/>
  <c r="O1581" i="2" s="1"/>
  <c r="P1582" i="2" s="1" a="1"/>
  <c r="P1582" i="2" s="1"/>
  <c r="Q1581" i="2" l="1" a="1"/>
  <c r="Q1581" i="2" s="1"/>
  <c r="R1582" i="2" a="1"/>
  <c r="R1582" i="2" s="1"/>
  <c r="T1582" i="2"/>
  <c r="U1582" i="2" s="1"/>
  <c r="S1582" i="2" a="1"/>
  <c r="S1582" i="2" s="1"/>
  <c r="I1582" i="2" l="1" a="1"/>
  <c r="I1582" i="2" s="1"/>
  <c r="V1582" i="2" s="1" a="1"/>
  <c r="V1582" i="2" s="1"/>
  <c r="W1582" i="2" l="1"/>
  <c r="J1583" i="2" a="1"/>
  <c r="J1583" i="2" s="1"/>
  <c r="L1582" i="2" a="1"/>
  <c r="L1582" i="2" s="1"/>
  <c r="K1583" i="2" s="1" a="1"/>
  <c r="K1583" i="2" s="1"/>
  <c r="M1582" i="2" l="1" a="1"/>
  <c r="M1582" i="2" s="1"/>
  <c r="O1582" i="2" s="1" a="1"/>
  <c r="O1582" i="2" s="1"/>
  <c r="P1583" i="2" s="1" a="1"/>
  <c r="P1583" i="2" s="1"/>
  <c r="N1583" i="2" l="1" a="1"/>
  <c r="N1583" i="2" s="1"/>
  <c r="Q1582" i="2" a="1"/>
  <c r="Q1582" i="2" s="1"/>
  <c r="T1583" i="2" s="1"/>
  <c r="U1583" i="2" s="1"/>
  <c r="R1583" i="2" l="1" a="1"/>
  <c r="R1583" i="2" s="1"/>
  <c r="S1583" i="2" a="1"/>
  <c r="S1583" i="2" s="1"/>
  <c r="I1583" i="2" s="1" a="1"/>
  <c r="I1583" i="2" s="1"/>
  <c r="V1583" i="2" s="1" a="1"/>
  <c r="V1583" i="2" s="1"/>
  <c r="W1583" i="2" l="1"/>
  <c r="J1584" i="2" a="1"/>
  <c r="J1584" i="2" s="1"/>
  <c r="L1583" i="2" a="1"/>
  <c r="L1583" i="2" s="1"/>
  <c r="K1584" i="2" s="1" a="1"/>
  <c r="K1584" i="2" s="1"/>
  <c r="M1583" i="2" l="1" a="1"/>
  <c r="M1583" i="2" s="1"/>
  <c r="O1583" i="2" l="1" a="1"/>
  <c r="O1583" i="2" s="1"/>
  <c r="P1584" i="2" s="1" a="1"/>
  <c r="P1584" i="2" s="1"/>
  <c r="N1584" i="2" a="1"/>
  <c r="N1584" i="2" s="1"/>
  <c r="Q1583" i="2" l="1" a="1"/>
  <c r="Q1583" i="2" s="1"/>
  <c r="T1584" i="2" s="1"/>
  <c r="U1584" i="2" s="1"/>
  <c r="S1584" i="2" l="1" a="1"/>
  <c r="S1584" i="2" s="1"/>
  <c r="I1584" i="2" s="1" a="1"/>
  <c r="I1584" i="2" s="1"/>
  <c r="R1584" i="2" a="1"/>
  <c r="R1584" i="2" s="1"/>
  <c r="J1585" i="2" l="1" a="1"/>
  <c r="J1585" i="2" s="1"/>
  <c r="L1584" i="2" a="1"/>
  <c r="L1584" i="2" s="1"/>
  <c r="K1585" i="2" s="1" a="1"/>
  <c r="K1585" i="2" s="1"/>
  <c r="V1584" i="2" a="1"/>
  <c r="V1584" i="2" s="1"/>
  <c r="M1584" i="2" l="1" a="1"/>
  <c r="M1584" i="2" s="1"/>
  <c r="N1585" i="2" s="1" a="1"/>
  <c r="N1585" i="2" s="1"/>
  <c r="W1584" i="2"/>
  <c r="O1584" i="2" l="1" a="1"/>
  <c r="O1584" i="2" s="1"/>
  <c r="P1585" i="2" s="1" a="1"/>
  <c r="P1585" i="2" s="1"/>
  <c r="Q1584" i="2" l="1" a="1"/>
  <c r="Q1584" i="2" s="1"/>
  <c r="S1585" i="2" s="1" a="1"/>
  <c r="S1585" i="2" s="1"/>
  <c r="I1585" i="2" s="1" a="1"/>
  <c r="I1585" i="2" s="1"/>
  <c r="R1585" i="2" l="1" a="1"/>
  <c r="R1585" i="2" s="1"/>
  <c r="V1585" i="2" s="1" a="1"/>
  <c r="V1585" i="2" s="1"/>
  <c r="W1585" i="2" s="1"/>
  <c r="T1585" i="2"/>
  <c r="U1585" i="2" s="1"/>
  <c r="J1586" i="2" a="1"/>
  <c r="J1586" i="2" s="1"/>
  <c r="L1585" i="2" l="1" a="1"/>
  <c r="L1585" i="2" s="1"/>
  <c r="K1586" i="2" s="1" a="1"/>
  <c r="K1586" i="2" s="1"/>
  <c r="M1585" i="2" l="1" a="1"/>
  <c r="M1585" i="2" s="1"/>
  <c r="O1585" i="2" s="1" a="1"/>
  <c r="O1585" i="2" s="1"/>
  <c r="P1586" i="2" s="1" a="1"/>
  <c r="P1586" i="2" s="1"/>
  <c r="N1586" i="2" a="1"/>
  <c r="N1586" i="2" s="1"/>
  <c r="Q1585" i="2" a="1"/>
  <c r="Q1585" i="2" s="1"/>
  <c r="R1586" i="2" s="1" a="1"/>
  <c r="R1586" i="2" s="1"/>
  <c r="T1586" i="2" l="1"/>
  <c r="U1586" i="2" s="1"/>
  <c r="S1586" i="2" a="1"/>
  <c r="S1586" i="2" s="1"/>
  <c r="I1586" i="2" s="1" a="1"/>
  <c r="I1586" i="2" s="1"/>
  <c r="V1586" i="2" s="1" a="1"/>
  <c r="V1586" i="2" s="1"/>
  <c r="W1586" i="2" l="1"/>
  <c r="L1586" i="2" a="1"/>
  <c r="L1586" i="2" s="1"/>
  <c r="K1587" i="2" s="1" a="1"/>
  <c r="K1587" i="2" s="1"/>
  <c r="J1587" i="2" a="1"/>
  <c r="J1587" i="2" s="1"/>
  <c r="M1586" i="2" l="1" a="1"/>
  <c r="M1586" i="2" s="1"/>
  <c r="N1587" i="2" s="1" a="1"/>
  <c r="N1587" i="2" s="1"/>
  <c r="O1586" i="2" l="1" a="1"/>
  <c r="O1586" i="2" s="1"/>
  <c r="P1587" i="2" s="1" a="1"/>
  <c r="P1587" i="2" s="1"/>
  <c r="Q1586" i="2" l="1" a="1"/>
  <c r="Q1586" i="2" s="1"/>
  <c r="T1587" i="2" s="1"/>
  <c r="U1587" i="2" s="1"/>
  <c r="R1587" i="2" l="1" a="1"/>
  <c r="R1587" i="2" s="1"/>
  <c r="S1587" i="2" a="1"/>
  <c r="S1587" i="2" s="1"/>
  <c r="I1587" i="2" s="1" a="1"/>
  <c r="I1587" i="2" s="1"/>
  <c r="V1587" i="2" s="1" a="1"/>
  <c r="V1587" i="2" s="1"/>
  <c r="W1587" i="2" s="1"/>
  <c r="L1587" i="2" l="1" a="1"/>
  <c r="L1587" i="2" s="1"/>
  <c r="K1588" i="2" s="1" a="1"/>
  <c r="K1588" i="2" s="1"/>
  <c r="J1588" i="2" a="1"/>
  <c r="J1588" i="2" s="1"/>
  <c r="M1587" i="2" a="1"/>
  <c r="M1587" i="2" s="1"/>
  <c r="O1587" i="2" l="1" a="1"/>
  <c r="O1587" i="2" s="1"/>
  <c r="P1588" i="2" s="1" a="1"/>
  <c r="P1588" i="2" s="1"/>
  <c r="N1588" i="2" a="1"/>
  <c r="N1588" i="2" s="1"/>
  <c r="Q1587" i="2" l="1" a="1"/>
  <c r="Q1587" i="2" s="1"/>
  <c r="T1588" i="2" s="1"/>
  <c r="U1588" i="2" s="1"/>
  <c r="S1588" i="2" l="1" a="1"/>
  <c r="S1588" i="2" s="1"/>
  <c r="I1588" i="2" s="1" a="1"/>
  <c r="I1588" i="2" s="1"/>
  <c r="R1588" i="2" a="1"/>
  <c r="R1588" i="2" s="1"/>
  <c r="V1588" i="2" l="1" a="1"/>
  <c r="V1588" i="2" s="1"/>
  <c r="W1588" i="2" s="1"/>
  <c r="L1588" i="2" a="1"/>
  <c r="L1588" i="2" s="1"/>
  <c r="K1589" i="2" s="1" a="1"/>
  <c r="K1589" i="2" s="1"/>
  <c r="J1589" i="2" a="1"/>
  <c r="J1589" i="2" s="1"/>
  <c r="M1588" i="2" l="1" a="1"/>
  <c r="M1588" i="2" s="1"/>
  <c r="N1589" i="2" s="1" a="1"/>
  <c r="N1589" i="2" s="1"/>
  <c r="O1588" i="2" l="1" a="1"/>
  <c r="O1588" i="2" s="1"/>
  <c r="P1589" i="2" s="1" a="1"/>
  <c r="P1589" i="2" s="1"/>
  <c r="Q1588" i="2" l="1" a="1"/>
  <c r="Q1588" i="2" s="1"/>
  <c r="S1589" i="2" s="1" a="1"/>
  <c r="S1589" i="2" s="1"/>
  <c r="I1589" i="2" s="1" a="1"/>
  <c r="I1589" i="2" s="1"/>
  <c r="T1589" i="2" l="1"/>
  <c r="U1589" i="2" s="1"/>
  <c r="R1589" i="2" a="1"/>
  <c r="R1589" i="2" s="1"/>
  <c r="L1589" i="2" s="1" a="1"/>
  <c r="L1589" i="2" s="1"/>
  <c r="J1590" i="2" a="1"/>
  <c r="J1590" i="2" s="1"/>
  <c r="V1589" i="2" l="1" a="1"/>
  <c r="V1589" i="2" s="1"/>
  <c r="W1589" i="2" s="1"/>
  <c r="K1590" i="2" a="1"/>
  <c r="K1590" i="2" s="1"/>
  <c r="M1589" i="2" a="1"/>
  <c r="M1589" i="2" s="1"/>
  <c r="N1590" i="2" s="1" a="1"/>
  <c r="N1590" i="2" s="1"/>
  <c r="O1589" i="2" l="1" a="1"/>
  <c r="O1589" i="2" s="1"/>
  <c r="P1590" i="2" s="1" a="1"/>
  <c r="P1590" i="2" s="1"/>
  <c r="Q1589" i="2" l="1" a="1"/>
  <c r="Q1589" i="2" s="1"/>
  <c r="T1590" i="2" s="1"/>
  <c r="U1590" i="2" s="1"/>
  <c r="S1590" i="2" l="1" a="1"/>
  <c r="S1590" i="2" s="1"/>
  <c r="R1590" i="2" a="1"/>
  <c r="R1590" i="2" s="1"/>
  <c r="I1590" i="2" a="1"/>
  <c r="I1590" i="2" s="1"/>
  <c r="V1590" i="2" s="1" a="1"/>
  <c r="V1590" i="2" s="1"/>
  <c r="W1590" i="2" l="1"/>
  <c r="L1590" i="2" a="1"/>
  <c r="L1590" i="2" s="1"/>
  <c r="K1591" i="2" s="1" a="1"/>
  <c r="K1591" i="2" s="1"/>
  <c r="J1591" i="2" a="1"/>
  <c r="J1591" i="2" s="1"/>
  <c r="M1590" i="2" l="1" a="1"/>
  <c r="M1590" i="2" s="1"/>
  <c r="N1591" i="2" l="1" a="1"/>
  <c r="N1591" i="2" s="1"/>
  <c r="O1590" i="2" a="1"/>
  <c r="O1590" i="2" s="1"/>
  <c r="P1591" i="2" s="1" a="1"/>
  <c r="P1591" i="2" s="1"/>
  <c r="Q1590" i="2" l="1" a="1"/>
  <c r="Q1590" i="2" s="1"/>
  <c r="T1591" i="2" l="1"/>
  <c r="U1591" i="2" s="1"/>
  <c r="R1591" i="2" a="1"/>
  <c r="R1591" i="2" s="1"/>
  <c r="S1591" i="2" a="1"/>
  <c r="S1591" i="2" s="1"/>
  <c r="I1591" i="2" l="1" a="1"/>
  <c r="I1591" i="2" s="1"/>
  <c r="J1592" i="2" l="1" a="1"/>
  <c r="J1592" i="2" s="1"/>
  <c r="L1591" i="2" a="1"/>
  <c r="L1591" i="2" s="1"/>
  <c r="K1592" i="2" s="1" a="1"/>
  <c r="K1592" i="2" s="1"/>
  <c r="V1591" i="2" a="1"/>
  <c r="V1591" i="2" s="1"/>
  <c r="M1591" i="2" l="1" a="1"/>
  <c r="M1591" i="2" s="1"/>
  <c r="N1592" i="2" s="1" a="1"/>
  <c r="N1592" i="2" s="1"/>
  <c r="W1591" i="2"/>
  <c r="O1591" i="2" l="1" a="1"/>
  <c r="O1591" i="2" s="1"/>
  <c r="P1592" i="2" s="1" a="1"/>
  <c r="P1592" i="2" s="1"/>
  <c r="Q1591" i="2" l="1" a="1"/>
  <c r="Q1591" i="2" s="1"/>
  <c r="T1592" i="2" s="1"/>
  <c r="U1592" i="2" s="1"/>
  <c r="S1592" i="2" l="1" a="1"/>
  <c r="S1592" i="2" s="1"/>
  <c r="I1592" i="2" s="1" a="1"/>
  <c r="I1592" i="2" s="1"/>
  <c r="R1592" i="2" a="1"/>
  <c r="R1592" i="2" s="1"/>
  <c r="V1592" i="2" l="1" a="1"/>
  <c r="V1592" i="2" s="1"/>
  <c r="W1592" i="2" s="1"/>
  <c r="L1592" i="2" a="1"/>
  <c r="L1592" i="2" s="1"/>
  <c r="K1593" i="2" s="1" a="1"/>
  <c r="K1593" i="2" s="1"/>
  <c r="J1593" i="2" a="1"/>
  <c r="J1593" i="2" s="1"/>
  <c r="M1592" i="2" a="1"/>
  <c r="M1592" i="2" s="1"/>
  <c r="N1593" i="2" l="1" a="1"/>
  <c r="N1593" i="2" s="1"/>
  <c r="O1592" i="2" a="1"/>
  <c r="O1592" i="2" s="1"/>
  <c r="P1593" i="2" s="1" a="1"/>
  <c r="P1593" i="2" s="1"/>
  <c r="Q1592" i="2" l="1" a="1"/>
  <c r="Q1592" i="2" s="1"/>
  <c r="T1593" i="2" l="1"/>
  <c r="U1593" i="2" s="1"/>
  <c r="R1593" i="2" a="1"/>
  <c r="R1593" i="2" s="1"/>
  <c r="S1593" i="2" a="1"/>
  <c r="S1593" i="2" s="1"/>
  <c r="I1593" i="2" l="1" a="1"/>
  <c r="I1593" i="2" s="1"/>
  <c r="V1593" i="2" s="1" a="1"/>
  <c r="V1593" i="2" s="1"/>
  <c r="W1593" i="2" l="1"/>
  <c r="J1594" i="2" a="1"/>
  <c r="J1594" i="2" s="1"/>
  <c r="L1593" i="2" a="1"/>
  <c r="L1593" i="2" s="1"/>
  <c r="K1594" i="2" s="1" a="1"/>
  <c r="K1594" i="2" s="1"/>
  <c r="M1593" i="2" l="1" a="1"/>
  <c r="M1593" i="2" s="1"/>
  <c r="N1594" i="2" s="1" a="1"/>
  <c r="N1594" i="2" s="1"/>
  <c r="O1593" i="2" l="1" a="1"/>
  <c r="O1593" i="2" s="1"/>
  <c r="P1594" i="2" s="1" a="1"/>
  <c r="P1594" i="2" s="1"/>
  <c r="Q1593" i="2" l="1" a="1"/>
  <c r="Q1593" i="2" s="1"/>
  <c r="T1594" i="2" s="1"/>
  <c r="U1594" i="2" s="1"/>
  <c r="S1594" i="2" l="1" a="1"/>
  <c r="S1594" i="2" s="1"/>
  <c r="I1594" i="2" s="1" a="1"/>
  <c r="I1594" i="2" s="1"/>
  <c r="R1594" i="2" a="1"/>
  <c r="R1594" i="2" s="1"/>
  <c r="L1594" i="2" l="1" a="1"/>
  <c r="L1594" i="2" s="1"/>
  <c r="K1595" i="2" s="1" a="1"/>
  <c r="K1595" i="2" s="1"/>
  <c r="J1595" i="2" a="1"/>
  <c r="J1595" i="2" s="1"/>
  <c r="M1594" i="2" a="1"/>
  <c r="M1594" i="2" s="1"/>
  <c r="V1594" i="2" a="1"/>
  <c r="V1594" i="2" s="1"/>
  <c r="W1594" i="2" l="1"/>
  <c r="N1595" i="2" a="1"/>
  <c r="N1595" i="2" s="1"/>
  <c r="O1594" i="2" a="1"/>
  <c r="O1594" i="2" s="1"/>
  <c r="P1595" i="2" s="1" a="1"/>
  <c r="P1595" i="2" s="1"/>
  <c r="Q1594" i="2" l="1" a="1"/>
  <c r="Q1594" i="2" s="1"/>
  <c r="R1595" i="2" l="1" a="1"/>
  <c r="R1595" i="2" s="1"/>
  <c r="T1595" i="2"/>
  <c r="U1595" i="2" s="1"/>
  <c r="S1595" i="2" a="1"/>
  <c r="S1595" i="2" s="1"/>
  <c r="I1595" i="2" l="1" a="1"/>
  <c r="I1595" i="2" s="1"/>
  <c r="V1595" i="2" s="1" a="1"/>
  <c r="V1595" i="2" s="1"/>
  <c r="W1595" i="2" l="1"/>
  <c r="L1595" i="2" a="1"/>
  <c r="L1595" i="2" s="1"/>
  <c r="K1596" i="2" s="1" a="1"/>
  <c r="K1596" i="2" s="1"/>
  <c r="J1596" i="2" a="1"/>
  <c r="J1596" i="2" s="1"/>
  <c r="M1595" i="2" a="1"/>
  <c r="M1595" i="2" s="1"/>
  <c r="N1596" i="2" l="1" a="1"/>
  <c r="N1596" i="2" s="1"/>
  <c r="O1595" i="2" a="1"/>
  <c r="O1595" i="2" s="1"/>
  <c r="P1596" i="2" s="1" a="1"/>
  <c r="P1596" i="2" s="1"/>
  <c r="Q1595" i="2" l="1" a="1"/>
  <c r="Q1595" i="2" s="1"/>
  <c r="T1596" i="2" s="1"/>
  <c r="U1596" i="2" s="1"/>
  <c r="R1596" i="2" l="1" a="1"/>
  <c r="R1596" i="2" s="1"/>
  <c r="S1596" i="2" a="1"/>
  <c r="S1596" i="2" s="1"/>
  <c r="I1596" i="2" s="1" a="1"/>
  <c r="I1596" i="2" s="1"/>
  <c r="L1596" i="2" l="1" a="1"/>
  <c r="L1596" i="2" s="1"/>
  <c r="K1597" i="2" s="1" a="1"/>
  <c r="K1597" i="2" s="1"/>
  <c r="J1597" i="2" a="1"/>
  <c r="J1597" i="2" s="1"/>
  <c r="M1596" i="2" a="1"/>
  <c r="M1596" i="2" s="1"/>
  <c r="V1596" i="2" a="1"/>
  <c r="V1596" i="2" s="1"/>
  <c r="W1596" i="2" l="1"/>
  <c r="O1596" i="2" a="1"/>
  <c r="O1596" i="2" s="1"/>
  <c r="P1597" i="2" s="1" a="1"/>
  <c r="P1597" i="2" s="1"/>
  <c r="N1597" i="2" a="1"/>
  <c r="N1597" i="2" s="1"/>
  <c r="Q1596" i="2" a="1"/>
  <c r="Q1596" i="2" s="1"/>
  <c r="T1597" i="2" l="1"/>
  <c r="U1597" i="2" s="1"/>
  <c r="R1597" i="2" a="1"/>
  <c r="R1597" i="2" s="1"/>
  <c r="S1597" i="2" a="1"/>
  <c r="S1597" i="2" s="1"/>
  <c r="I1597" i="2" l="1" a="1"/>
  <c r="I1597" i="2" s="1"/>
  <c r="V1597" i="2" s="1" a="1"/>
  <c r="V1597" i="2" s="1"/>
  <c r="W1597" i="2" l="1"/>
  <c r="L1597" i="2" a="1"/>
  <c r="L1597" i="2" s="1"/>
  <c r="K1598" i="2" s="1" a="1"/>
  <c r="K1598" i="2" s="1"/>
  <c r="J1598" i="2" a="1"/>
  <c r="J1598" i="2" s="1"/>
  <c r="M1597" i="2" a="1"/>
  <c r="M1597" i="2" s="1"/>
  <c r="N1598" i="2" l="1" a="1"/>
  <c r="N1598" i="2" s="1"/>
  <c r="O1597" i="2" a="1"/>
  <c r="O1597" i="2" s="1"/>
  <c r="P1598" i="2" s="1" a="1"/>
  <c r="P1598" i="2" s="1"/>
  <c r="Q1597" i="2" l="1" a="1"/>
  <c r="Q1597" i="2" s="1"/>
  <c r="T1598" i="2" l="1"/>
  <c r="U1598" i="2" s="1"/>
  <c r="R1598" i="2" a="1"/>
  <c r="R1598" i="2" s="1"/>
  <c r="S1598" i="2" a="1"/>
  <c r="S1598" i="2" s="1"/>
  <c r="I1598" i="2" l="1" a="1"/>
  <c r="I1598" i="2" s="1"/>
  <c r="V1598" i="2" s="1" a="1"/>
  <c r="V1598" i="2" s="1"/>
  <c r="W1598" i="2" l="1"/>
  <c r="L1598" i="2" a="1"/>
  <c r="L1598" i="2" s="1"/>
  <c r="K1599" i="2" s="1" a="1"/>
  <c r="K1599" i="2" s="1"/>
  <c r="J1599" i="2" a="1"/>
  <c r="J1599" i="2" s="1"/>
  <c r="M1598" i="2" l="1" a="1"/>
  <c r="M1598" i="2" s="1"/>
  <c r="O1598" i="2" s="1" a="1"/>
  <c r="O1598" i="2" s="1"/>
  <c r="N1599" i="2" l="1" a="1"/>
  <c r="N1599" i="2" s="1"/>
  <c r="P1599" i="2" a="1"/>
  <c r="P1599" i="2" s="1"/>
  <c r="Q1598" i="2" a="1"/>
  <c r="Q1598" i="2" s="1"/>
  <c r="R1599" i="2" s="1" a="1"/>
  <c r="R1599" i="2" s="1"/>
  <c r="T1599" i="2" l="1"/>
  <c r="U1599" i="2" s="1"/>
  <c r="S1599" i="2" a="1"/>
  <c r="S1599" i="2" s="1"/>
  <c r="I1599" i="2" s="1" a="1"/>
  <c r="I1599" i="2" s="1"/>
  <c r="L1599" i="2" l="1" a="1"/>
  <c r="L1599" i="2" s="1"/>
  <c r="K1600" i="2" s="1" a="1"/>
  <c r="K1600" i="2" s="1"/>
  <c r="J1600" i="2" a="1"/>
  <c r="J1600" i="2" s="1"/>
  <c r="V1599" i="2" a="1"/>
  <c r="V1599" i="2" s="1"/>
  <c r="M1599" i="2" l="1" a="1"/>
  <c r="M1599" i="2" s="1"/>
  <c r="O1599" i="2" s="1" a="1"/>
  <c r="O1599" i="2" s="1"/>
  <c r="P1600" i="2" s="1" a="1"/>
  <c r="P1600" i="2" s="1"/>
  <c r="W1599" i="2"/>
  <c r="Q1599" i="2" l="1" a="1"/>
  <c r="Q1599" i="2" s="1"/>
  <c r="S1600" i="2" s="1" a="1"/>
  <c r="S1600" i="2" s="1"/>
  <c r="N1600" i="2" a="1"/>
  <c r="N1600" i="2" s="1"/>
  <c r="T1600" i="2" l="1"/>
  <c r="U1600" i="2" s="1"/>
  <c r="R1600" i="2" a="1"/>
  <c r="R1600" i="2" s="1"/>
  <c r="I1600" i="2" a="1"/>
  <c r="I1600" i="2" s="1"/>
  <c r="V1600" i="2" l="1" a="1"/>
  <c r="V1600" i="2" s="1"/>
  <c r="W1600" i="2" s="1"/>
  <c r="L1600" i="2" a="1"/>
  <c r="L1600" i="2" s="1"/>
  <c r="K1601" i="2" s="1" a="1"/>
  <c r="K1601" i="2" s="1"/>
  <c r="J1601" i="2" a="1"/>
  <c r="J1601" i="2" s="1"/>
  <c r="M1600" i="2" l="1" a="1"/>
  <c r="M1600" i="2" s="1"/>
  <c r="O1600" i="2" s="1" a="1"/>
  <c r="O1600" i="2" s="1"/>
  <c r="P1601" i="2" s="1" a="1"/>
  <c r="P1601" i="2" s="1"/>
  <c r="N1601" i="2" l="1" a="1"/>
  <c r="N1601" i="2" s="1"/>
  <c r="Q1600" i="2" a="1"/>
  <c r="Q1600" i="2" s="1"/>
  <c r="T1601" i="2" s="1"/>
  <c r="U1601" i="2" s="1"/>
  <c r="S1601" i="2" l="1" a="1"/>
  <c r="S1601" i="2" s="1"/>
  <c r="I1601" i="2" s="1" a="1"/>
  <c r="I1601" i="2" s="1"/>
  <c r="V1601" i="2" s="1" a="1"/>
  <c r="V1601" i="2" s="1"/>
  <c r="R1601" i="2" a="1"/>
  <c r="R1601" i="2" s="1"/>
  <c r="J1602" i="2" l="1" a="1"/>
  <c r="J1602" i="2" s="1"/>
  <c r="L1601" i="2" a="1"/>
  <c r="L1601" i="2" s="1"/>
  <c r="K1602" i="2" s="1" a="1"/>
  <c r="K1602" i="2" s="1"/>
  <c r="W1601" i="2"/>
  <c r="M1601" i="2" l="1" a="1"/>
  <c r="M1601" i="2" s="1"/>
  <c r="N1602" i="2" s="1" a="1"/>
  <c r="N1602" i="2" s="1"/>
  <c r="O1601" i="2" l="1" a="1"/>
  <c r="O1601" i="2" s="1"/>
  <c r="P1602" i="2" s="1" a="1"/>
  <c r="P1602" i="2" s="1"/>
  <c r="Q1601" i="2" l="1" a="1"/>
  <c r="Q1601" i="2" s="1"/>
  <c r="T1602" i="2" s="1"/>
  <c r="U1602" i="2" s="1"/>
  <c r="R1602" i="2" l="1" a="1"/>
  <c r="R1602" i="2" s="1"/>
  <c r="S1602" i="2" a="1"/>
  <c r="S1602" i="2" s="1"/>
  <c r="I1602" i="2" s="1" a="1"/>
  <c r="I1602" i="2" s="1"/>
  <c r="J1603" i="2" l="1" a="1"/>
  <c r="J1603" i="2" s="1"/>
  <c r="L1602" i="2" a="1"/>
  <c r="L1602" i="2" s="1"/>
  <c r="K1603" i="2" s="1" a="1"/>
  <c r="K1603" i="2" s="1"/>
  <c r="V1602" i="2" a="1"/>
  <c r="V1602" i="2" s="1"/>
  <c r="W1602" i="2" s="1"/>
  <c r="M1602" i="2" l="1" a="1"/>
  <c r="M1602" i="2" s="1"/>
  <c r="O1602" i="2" s="1" a="1"/>
  <c r="O1602" i="2" s="1"/>
  <c r="N1603" i="2" l="1" a="1"/>
  <c r="N1603" i="2" s="1"/>
  <c r="P1603" i="2" a="1"/>
  <c r="P1603" i="2" s="1"/>
  <c r="Q1602" i="2" a="1"/>
  <c r="Q1602" i="2" s="1"/>
  <c r="S1603" i="2" s="1" a="1"/>
  <c r="S1603" i="2" s="1"/>
  <c r="T1603" i="2" l="1"/>
  <c r="U1603" i="2" s="1"/>
  <c r="R1603" i="2" a="1"/>
  <c r="R1603" i="2" s="1"/>
  <c r="I1603" i="2" a="1"/>
  <c r="I1603" i="2" s="1"/>
  <c r="V1603" i="2" l="1" a="1"/>
  <c r="V1603" i="2" s="1"/>
  <c r="L1603" i="2" a="1"/>
  <c r="L1603" i="2" s="1"/>
  <c r="J1604" i="2" a="1"/>
  <c r="J1604" i="2" s="1"/>
  <c r="K1604" i="2" l="1" a="1"/>
  <c r="K1604" i="2" s="1"/>
  <c r="M1603" i="2" a="1"/>
  <c r="M1603" i="2" s="1"/>
  <c r="W1603" i="2"/>
  <c r="N1604" i="2" l="1" a="1"/>
  <c r="N1604" i="2" s="1"/>
  <c r="O1603" i="2" a="1"/>
  <c r="O1603" i="2" s="1"/>
  <c r="P1604" i="2" s="1" a="1"/>
  <c r="P1604" i="2" s="1"/>
  <c r="Q1603" i="2" l="1" a="1"/>
  <c r="Q1603" i="2" s="1"/>
  <c r="T1604" i="2" l="1"/>
  <c r="U1604" i="2" s="1"/>
  <c r="R1604" i="2" a="1"/>
  <c r="R1604" i="2" s="1"/>
  <c r="S1604" i="2" a="1"/>
  <c r="S1604" i="2" s="1"/>
  <c r="I1604" i="2" l="1" a="1"/>
  <c r="I1604" i="2" s="1"/>
  <c r="J1605" i="2" l="1" a="1"/>
  <c r="J1605" i="2" s="1"/>
  <c r="L1604" i="2" a="1"/>
  <c r="L1604" i="2" s="1"/>
  <c r="K1605" i="2" s="1" a="1"/>
  <c r="K1605" i="2" s="1"/>
  <c r="V1604" i="2" a="1"/>
  <c r="V1604" i="2" s="1"/>
  <c r="M1604" i="2" l="1" a="1"/>
  <c r="M1604" i="2" s="1"/>
  <c r="O1604" i="2" s="1" a="1"/>
  <c r="O1604" i="2" s="1"/>
  <c r="P1605" i="2" s="1" a="1"/>
  <c r="P1605" i="2" s="1"/>
  <c r="W1604" i="2"/>
  <c r="N1605" i="2" l="1" a="1"/>
  <c r="N1605" i="2" s="1"/>
  <c r="Q1604" i="2" a="1"/>
  <c r="Q1604" i="2" s="1"/>
  <c r="S1605" i="2" s="1" a="1"/>
  <c r="S1605" i="2" s="1"/>
  <c r="T1605" i="2" l="1"/>
  <c r="U1605" i="2" s="1"/>
  <c r="R1605" i="2" a="1"/>
  <c r="R1605" i="2" s="1"/>
  <c r="I1605" i="2" a="1"/>
  <c r="I1605" i="2" s="1"/>
  <c r="V1605" i="2" s="1" a="1"/>
  <c r="V1605" i="2" s="1"/>
  <c r="W1605" i="2" l="1"/>
  <c r="J1606" i="2" a="1"/>
  <c r="J1606" i="2" s="1"/>
  <c r="L1605" i="2" a="1"/>
  <c r="L1605" i="2" s="1"/>
  <c r="K1606" i="2" s="1" a="1"/>
  <c r="K1606" i="2" s="1"/>
  <c r="M1605" i="2" l="1" a="1"/>
  <c r="M1605" i="2" s="1"/>
  <c r="O1605" i="2" l="1" a="1"/>
  <c r="O1605" i="2" s="1"/>
  <c r="P1606" i="2" s="1" a="1"/>
  <c r="P1606" i="2" s="1"/>
  <c r="N1606" i="2" a="1"/>
  <c r="N1606" i="2" s="1"/>
  <c r="Q1605" i="2" l="1" a="1"/>
  <c r="Q1605" i="2" s="1"/>
  <c r="R1606" i="2" s="1" a="1"/>
  <c r="R1606" i="2" s="1"/>
  <c r="T1606" i="2" l="1"/>
  <c r="U1606" i="2" s="1"/>
  <c r="S1606" i="2" a="1"/>
  <c r="S1606" i="2" s="1"/>
  <c r="I1606" i="2" s="1" a="1"/>
  <c r="I1606" i="2" s="1"/>
  <c r="L1606" i="2" l="1" a="1"/>
  <c r="L1606" i="2" s="1"/>
  <c r="K1607" i="2" s="1" a="1"/>
  <c r="K1607" i="2" s="1"/>
  <c r="J1607" i="2" a="1"/>
  <c r="J1607" i="2" s="1"/>
  <c r="V1606" i="2" a="1"/>
  <c r="V1606" i="2" s="1"/>
  <c r="M1606" i="2" l="1" a="1"/>
  <c r="M1606" i="2" s="1"/>
  <c r="N1607" i="2" s="1" a="1"/>
  <c r="N1607" i="2" s="1"/>
  <c r="W1606" i="2"/>
  <c r="O1606" i="2" l="1" a="1"/>
  <c r="O1606" i="2" s="1"/>
  <c r="P1607" i="2" s="1" a="1"/>
  <c r="P1607" i="2" s="1"/>
  <c r="Q1606" i="2" l="1" a="1"/>
  <c r="Q1606" i="2" s="1"/>
  <c r="S1607" i="2" s="1" a="1"/>
  <c r="S1607" i="2" s="1"/>
  <c r="T1607" i="2" l="1"/>
  <c r="U1607" i="2" s="1"/>
  <c r="R1607" i="2" a="1"/>
  <c r="R1607" i="2" s="1"/>
  <c r="I1607" i="2" a="1"/>
  <c r="I1607" i="2" s="1"/>
  <c r="V1607" i="2" s="1" a="1"/>
  <c r="V1607" i="2" s="1"/>
  <c r="W1607" i="2" l="1"/>
  <c r="J1608" i="2" a="1"/>
  <c r="J1608" i="2" s="1"/>
  <c r="L1607" i="2" a="1"/>
  <c r="L1607" i="2" s="1"/>
  <c r="K1608" i="2" s="1" a="1"/>
  <c r="K1608" i="2" s="1"/>
  <c r="M1607" i="2" l="1" a="1"/>
  <c r="M1607" i="2" s="1"/>
  <c r="O1607" i="2" l="1" a="1"/>
  <c r="O1607" i="2" s="1"/>
  <c r="P1608" i="2" s="1" a="1"/>
  <c r="P1608" i="2" s="1"/>
  <c r="N1608" i="2" a="1"/>
  <c r="N1608" i="2" s="1"/>
  <c r="Q1607" i="2" l="1" a="1"/>
  <c r="Q1607" i="2" s="1"/>
  <c r="R1608" i="2" s="1" a="1"/>
  <c r="R1608" i="2" s="1"/>
  <c r="T1608" i="2" l="1"/>
  <c r="U1608" i="2" s="1"/>
  <c r="S1608" i="2" a="1"/>
  <c r="S1608" i="2" s="1"/>
  <c r="I1608" i="2" s="1" a="1"/>
  <c r="I1608" i="2" s="1"/>
  <c r="V1608" i="2" s="1" a="1"/>
  <c r="V1608" i="2" s="1"/>
  <c r="W1608" i="2" l="1"/>
  <c r="L1608" i="2" a="1"/>
  <c r="L1608" i="2" s="1"/>
  <c r="K1609" i="2" s="1" a="1"/>
  <c r="K1609" i="2" s="1"/>
  <c r="J1609" i="2" a="1"/>
  <c r="J1609" i="2" s="1"/>
  <c r="M1608" i="2" l="1" a="1"/>
  <c r="M1608" i="2" s="1"/>
  <c r="N1609" i="2" s="1" a="1"/>
  <c r="N1609" i="2" s="1"/>
  <c r="O1608" i="2" l="1" a="1"/>
  <c r="O1608" i="2" s="1"/>
  <c r="P1609" i="2" s="1" a="1"/>
  <c r="P1609" i="2" s="1"/>
  <c r="Q1608" i="2" l="1" a="1"/>
  <c r="Q1608" i="2" s="1"/>
  <c r="R1609" i="2" s="1" a="1"/>
  <c r="R1609" i="2" s="1"/>
  <c r="T1609" i="2" l="1"/>
  <c r="U1609" i="2" s="1"/>
  <c r="S1609" i="2" a="1"/>
  <c r="S1609" i="2" s="1"/>
  <c r="I1609" i="2" s="1" a="1"/>
  <c r="I1609" i="2" s="1"/>
  <c r="L1609" i="2" s="1" a="1"/>
  <c r="L1609" i="2" s="1"/>
  <c r="K1610" i="2" s="1" a="1"/>
  <c r="K1610" i="2" s="1"/>
  <c r="V1609" i="2" l="1" a="1"/>
  <c r="V1609" i="2" s="1"/>
  <c r="W1609" i="2" s="1"/>
  <c r="J1610" i="2" a="1"/>
  <c r="J1610" i="2" s="1"/>
  <c r="M1609" i="2" a="1"/>
  <c r="M1609" i="2" s="1"/>
  <c r="O1609" i="2" s="1" a="1"/>
  <c r="O1609" i="2" s="1"/>
  <c r="P1610" i="2" s="1" a="1"/>
  <c r="P1610" i="2" s="1"/>
  <c r="Q1609" i="2" l="1" a="1"/>
  <c r="Q1609" i="2" s="1"/>
  <c r="T1610" i="2" s="1"/>
  <c r="U1610" i="2" s="1"/>
  <c r="N1610" i="2" a="1"/>
  <c r="N1610" i="2" s="1"/>
  <c r="R1610" i="2" l="1" a="1"/>
  <c r="R1610" i="2" s="1"/>
  <c r="S1610" i="2" a="1"/>
  <c r="S1610" i="2" s="1"/>
  <c r="I1610" i="2" s="1" a="1"/>
  <c r="I1610" i="2" s="1"/>
  <c r="V1610" i="2" s="1" a="1"/>
  <c r="V1610" i="2" s="1"/>
  <c r="W1610" i="2" l="1"/>
  <c r="L1610" i="2" a="1"/>
  <c r="L1610" i="2" s="1"/>
  <c r="K1611" i="2" s="1" a="1"/>
  <c r="K1611" i="2" s="1"/>
  <c r="J1611" i="2" a="1"/>
  <c r="J1611" i="2" s="1"/>
  <c r="M1610" i="2" a="1"/>
  <c r="M1610" i="2" s="1"/>
  <c r="N1611" i="2" l="1" a="1"/>
  <c r="N1611" i="2" s="1"/>
  <c r="O1610" i="2" a="1"/>
  <c r="O1610" i="2" s="1"/>
  <c r="P1611" i="2" s="1" a="1"/>
  <c r="P1611" i="2" s="1"/>
  <c r="Q1610" i="2" l="1" a="1"/>
  <c r="Q1610" i="2" s="1"/>
  <c r="R1611" i="2" s="1" a="1"/>
  <c r="R1611" i="2" s="1"/>
  <c r="T1611" i="2" l="1"/>
  <c r="U1611" i="2" s="1"/>
  <c r="S1611" i="2" a="1"/>
  <c r="S1611" i="2" s="1"/>
  <c r="I1611" i="2" s="1" a="1"/>
  <c r="I1611" i="2" s="1"/>
  <c r="V1611" i="2" s="1" a="1"/>
  <c r="V1611" i="2" s="1"/>
  <c r="W1611" i="2" l="1"/>
  <c r="L1611" i="2" a="1"/>
  <c r="L1611" i="2" s="1"/>
  <c r="K1612" i="2" s="1" a="1"/>
  <c r="K1612" i="2" s="1"/>
  <c r="J1612" i="2" a="1"/>
  <c r="J1612" i="2" s="1"/>
  <c r="M1611" i="2" a="1"/>
  <c r="M1611" i="2" s="1"/>
  <c r="O1611" i="2" l="1" a="1"/>
  <c r="O1611" i="2" s="1"/>
  <c r="P1612" i="2" s="1" a="1"/>
  <c r="P1612" i="2" s="1"/>
  <c r="N1612" i="2" a="1"/>
  <c r="N1612" i="2" s="1"/>
  <c r="Q1611" i="2" l="1" a="1"/>
  <c r="Q1611" i="2" s="1"/>
  <c r="T1612" i="2" s="1"/>
  <c r="U1612" i="2" s="1"/>
  <c r="S1612" i="2" l="1" a="1"/>
  <c r="S1612" i="2" s="1"/>
  <c r="I1612" i="2" s="1" a="1"/>
  <c r="I1612" i="2" s="1"/>
  <c r="R1612" i="2" a="1"/>
  <c r="R1612" i="2" s="1"/>
  <c r="V1612" i="2" l="1" a="1"/>
  <c r="V1612" i="2" s="1"/>
  <c r="W1612" i="2" s="1"/>
  <c r="L1612" i="2" a="1"/>
  <c r="L1612" i="2" s="1"/>
  <c r="K1613" i="2" s="1" a="1"/>
  <c r="K1613" i="2" s="1"/>
  <c r="J1613" i="2" a="1"/>
  <c r="J1613" i="2" s="1"/>
  <c r="M1612" i="2" l="1" a="1"/>
  <c r="M1612" i="2" s="1"/>
  <c r="O1612" i="2" s="1" a="1"/>
  <c r="O1612" i="2" s="1"/>
  <c r="P1613" i="2" s="1" a="1"/>
  <c r="P1613" i="2" s="1"/>
  <c r="N1613" i="2" l="1" a="1"/>
  <c r="N1613" i="2" s="1"/>
  <c r="Q1612" i="2" a="1"/>
  <c r="Q1612" i="2" s="1"/>
  <c r="R1613" i="2" s="1" a="1"/>
  <c r="R1613" i="2" s="1"/>
  <c r="T1613" i="2" l="1"/>
  <c r="U1613" i="2" s="1"/>
  <c r="S1613" i="2" a="1"/>
  <c r="S1613" i="2" s="1"/>
  <c r="I1613" i="2" s="1" a="1"/>
  <c r="I1613" i="2" s="1"/>
  <c r="V1613" i="2" s="1" a="1"/>
  <c r="V1613" i="2" s="1"/>
  <c r="W1613" i="2" l="1"/>
  <c r="J1614" i="2" a="1"/>
  <c r="J1614" i="2" s="1"/>
  <c r="L1613" i="2" a="1"/>
  <c r="L1613" i="2" s="1"/>
  <c r="K1614" i="2" s="1" a="1"/>
  <c r="K1614" i="2" s="1"/>
  <c r="M1613" i="2" l="1" a="1"/>
  <c r="M1613" i="2" s="1"/>
  <c r="N1614" i="2" l="1" a="1"/>
  <c r="N1614" i="2" s="1"/>
  <c r="O1613" i="2" a="1"/>
  <c r="O1613" i="2" s="1"/>
  <c r="P1614" i="2" s="1" a="1"/>
  <c r="P1614" i="2" s="1"/>
  <c r="Q1613" i="2" l="1" a="1"/>
  <c r="Q1613" i="2" s="1"/>
  <c r="R1614" i="2" l="1" a="1"/>
  <c r="R1614" i="2" s="1"/>
  <c r="S1614" i="2" a="1"/>
  <c r="S1614" i="2" s="1"/>
  <c r="T1614" i="2"/>
  <c r="U1614" i="2" s="1"/>
  <c r="I1614" i="2" l="1" a="1"/>
  <c r="I1614" i="2" s="1"/>
  <c r="V1614" i="2" s="1" a="1"/>
  <c r="V1614" i="2" s="1"/>
  <c r="W1614" i="2" l="1"/>
  <c r="L1614" i="2" a="1"/>
  <c r="L1614" i="2" s="1"/>
  <c r="K1615" i="2" s="1" a="1"/>
  <c r="K1615" i="2" s="1"/>
  <c r="J1615" i="2" a="1"/>
  <c r="J1615" i="2" s="1"/>
  <c r="M1614" i="2" l="1" a="1"/>
  <c r="M1614" i="2" s="1"/>
  <c r="N1615" i="2" s="1" a="1"/>
  <c r="N1615" i="2" s="1"/>
  <c r="O1614" i="2" l="1" a="1"/>
  <c r="O1614" i="2" s="1"/>
  <c r="P1615" i="2" s="1" a="1"/>
  <c r="P1615" i="2" s="1"/>
  <c r="Q1614" i="2" l="1" a="1"/>
  <c r="Q1614" i="2" s="1"/>
  <c r="R1615" i="2" s="1" a="1"/>
  <c r="R1615" i="2" s="1"/>
  <c r="S1615" i="2" l="1" a="1"/>
  <c r="S1615" i="2" s="1"/>
  <c r="I1615" i="2" s="1" a="1"/>
  <c r="I1615" i="2" s="1"/>
  <c r="T1615" i="2"/>
  <c r="U1615" i="2" s="1"/>
  <c r="L1615" i="2" l="1" a="1"/>
  <c r="L1615" i="2" s="1"/>
  <c r="K1616" i="2" s="1" a="1"/>
  <c r="K1616" i="2" s="1"/>
  <c r="J1616" i="2" a="1"/>
  <c r="J1616" i="2" s="1"/>
  <c r="V1615" i="2" a="1"/>
  <c r="V1615" i="2" s="1"/>
  <c r="M1615" i="2" l="1" a="1"/>
  <c r="M1615" i="2" s="1"/>
  <c r="O1615" i="2" s="1" a="1"/>
  <c r="O1615" i="2" s="1"/>
  <c r="P1616" i="2" s="1" a="1"/>
  <c r="P1616" i="2" s="1"/>
  <c r="W1615" i="2"/>
  <c r="Q1615" i="2" l="1" a="1"/>
  <c r="Q1615" i="2" s="1"/>
  <c r="N1616" i="2" a="1"/>
  <c r="N1616" i="2" s="1"/>
  <c r="T1616" i="2"/>
  <c r="U1616" i="2" s="1"/>
  <c r="R1616" i="2" a="1"/>
  <c r="R1616" i="2" s="1"/>
  <c r="S1616" i="2" a="1"/>
  <c r="S1616" i="2" s="1"/>
  <c r="I1616" i="2" l="1" a="1"/>
  <c r="I1616" i="2" s="1"/>
  <c r="V1616" i="2" s="1" a="1"/>
  <c r="V1616" i="2" s="1"/>
  <c r="W1616" i="2" l="1"/>
  <c r="L1616" i="2" a="1"/>
  <c r="L1616" i="2" s="1"/>
  <c r="K1617" i="2" s="1" a="1"/>
  <c r="K1617" i="2" s="1"/>
  <c r="J1617" i="2" a="1"/>
  <c r="J1617" i="2" s="1"/>
  <c r="M1616" i="2" l="1" a="1"/>
  <c r="M1616" i="2" s="1"/>
  <c r="O1616" i="2" s="1" a="1"/>
  <c r="O1616" i="2" s="1"/>
  <c r="P1617" i="2" s="1" a="1"/>
  <c r="P1617" i="2" s="1"/>
  <c r="N1617" i="2" l="1" a="1"/>
  <c r="N1617" i="2" s="1"/>
  <c r="Q1616" i="2" a="1"/>
  <c r="Q1616" i="2" s="1"/>
  <c r="T1617" i="2" s="1"/>
  <c r="U1617" i="2" s="1"/>
  <c r="R1617" i="2" l="1" a="1"/>
  <c r="R1617" i="2" s="1"/>
  <c r="S1617" i="2" a="1"/>
  <c r="S1617" i="2" s="1"/>
  <c r="I1617" i="2" s="1" a="1"/>
  <c r="I1617" i="2" s="1"/>
  <c r="L1617" i="2" l="1" a="1"/>
  <c r="L1617" i="2" s="1"/>
  <c r="K1618" i="2" s="1" a="1"/>
  <c r="K1618" i="2" s="1"/>
  <c r="J1618" i="2" a="1"/>
  <c r="J1618" i="2" s="1"/>
  <c r="M1617" i="2" a="1"/>
  <c r="M1617" i="2" s="1"/>
  <c r="V1617" i="2" a="1"/>
  <c r="V1617" i="2" s="1"/>
  <c r="W1617" i="2" l="1"/>
  <c r="N1618" i="2" a="1"/>
  <c r="N1618" i="2" s="1"/>
  <c r="O1617" i="2" a="1"/>
  <c r="O1617" i="2" s="1"/>
  <c r="P1618" i="2" s="1" a="1"/>
  <c r="P1618" i="2" s="1"/>
  <c r="Q1617" i="2" l="1" a="1"/>
  <c r="Q1617" i="2" s="1"/>
  <c r="T1618" i="2" l="1"/>
  <c r="U1618" i="2" s="1"/>
  <c r="R1618" i="2" a="1"/>
  <c r="R1618" i="2" s="1"/>
  <c r="S1618" i="2" a="1"/>
  <c r="S1618" i="2" s="1"/>
  <c r="I1618" i="2" l="1" a="1"/>
  <c r="I1618" i="2" s="1"/>
  <c r="V1618" i="2" s="1" a="1"/>
  <c r="V1618" i="2" s="1"/>
  <c r="W1618" i="2" l="1"/>
  <c r="L1618" i="2" a="1"/>
  <c r="L1618" i="2" s="1"/>
  <c r="K1619" i="2" s="1" a="1"/>
  <c r="K1619" i="2" s="1"/>
  <c r="J1619" i="2" a="1"/>
  <c r="J1619" i="2" s="1"/>
  <c r="M1618" i="2" l="1" a="1"/>
  <c r="M1618" i="2" s="1"/>
  <c r="O1618" i="2" s="1" a="1"/>
  <c r="O1618" i="2" s="1"/>
  <c r="P1619" i="2" s="1" a="1"/>
  <c r="P1619" i="2" s="1"/>
  <c r="N1619" i="2" l="1" a="1"/>
  <c r="N1619" i="2" s="1"/>
  <c r="Q1618" i="2" a="1"/>
  <c r="Q1618" i="2" s="1"/>
  <c r="T1619" i="2" s="1"/>
  <c r="U1619" i="2" s="1"/>
  <c r="S1619" i="2" l="1" a="1"/>
  <c r="S1619" i="2" s="1"/>
  <c r="I1619" i="2" s="1" a="1"/>
  <c r="I1619" i="2" s="1"/>
  <c r="R1619" i="2" a="1"/>
  <c r="R1619" i="2" s="1"/>
  <c r="L1619" i="2" l="1" a="1"/>
  <c r="L1619" i="2" s="1"/>
  <c r="K1620" i="2" s="1" a="1"/>
  <c r="K1620" i="2" s="1"/>
  <c r="J1620" i="2" a="1"/>
  <c r="J1620" i="2" s="1"/>
  <c r="M1619" i="2" a="1"/>
  <c r="M1619" i="2" s="1"/>
  <c r="V1619" i="2" a="1"/>
  <c r="V1619" i="2" s="1"/>
  <c r="W1619" i="2" l="1"/>
  <c r="O1619" i="2" a="1"/>
  <c r="O1619" i="2" s="1"/>
  <c r="P1620" i="2" s="1" a="1"/>
  <c r="P1620" i="2" s="1"/>
  <c r="N1620" i="2" a="1"/>
  <c r="N1620" i="2" s="1"/>
  <c r="Q1619" i="2" l="1" a="1"/>
  <c r="Q1619" i="2" s="1"/>
  <c r="T1620" i="2" s="1"/>
  <c r="U1620" i="2" s="1"/>
  <c r="S1620" i="2" l="1" a="1"/>
  <c r="S1620" i="2" s="1"/>
  <c r="R1620" i="2" a="1"/>
  <c r="R1620" i="2" s="1"/>
  <c r="I1620" i="2" a="1"/>
  <c r="I1620" i="2" s="1"/>
  <c r="V1620" i="2" l="1" a="1"/>
  <c r="V1620" i="2" s="1"/>
  <c r="W1620" i="2" s="1"/>
  <c r="L1620" i="2" a="1"/>
  <c r="L1620" i="2" s="1"/>
  <c r="K1621" i="2" s="1" a="1"/>
  <c r="K1621" i="2" s="1"/>
  <c r="J1621" i="2" a="1"/>
  <c r="J1621" i="2" s="1"/>
  <c r="M1620" i="2" l="1" a="1"/>
  <c r="M1620" i="2" s="1"/>
  <c r="O1620" i="2" s="1" a="1"/>
  <c r="O1620" i="2" s="1"/>
  <c r="P1621" i="2" s="1" a="1"/>
  <c r="P1621" i="2" s="1"/>
  <c r="N1621" i="2" l="1" a="1"/>
  <c r="N1621" i="2" s="1"/>
  <c r="Q1620" i="2" a="1"/>
  <c r="Q1620" i="2" s="1"/>
  <c r="T1621" i="2" s="1"/>
  <c r="U1621" i="2" s="1"/>
  <c r="R1621" i="2" l="1" a="1"/>
  <c r="R1621" i="2" s="1"/>
  <c r="S1621" i="2" a="1"/>
  <c r="S1621" i="2" s="1"/>
  <c r="I1621" i="2" s="1" a="1"/>
  <c r="I1621" i="2" s="1"/>
  <c r="L1621" i="2" l="1" a="1"/>
  <c r="L1621" i="2" s="1"/>
  <c r="K1622" i="2" s="1" a="1"/>
  <c r="K1622" i="2" s="1"/>
  <c r="J1622" i="2" a="1"/>
  <c r="J1622" i="2" s="1"/>
  <c r="M1621" i="2" a="1"/>
  <c r="M1621" i="2" s="1"/>
  <c r="V1621" i="2" a="1"/>
  <c r="V1621" i="2" s="1"/>
  <c r="W1621" i="2" l="1"/>
  <c r="O1621" i="2" a="1"/>
  <c r="O1621" i="2" s="1"/>
  <c r="P1622" i="2" s="1" a="1"/>
  <c r="P1622" i="2" s="1"/>
  <c r="N1622" i="2" a="1"/>
  <c r="N1622" i="2" s="1"/>
  <c r="Q1621" i="2" a="1"/>
  <c r="Q1621" i="2" s="1"/>
  <c r="T1622" i="2" l="1"/>
  <c r="U1622" i="2" s="1"/>
  <c r="R1622" i="2" a="1"/>
  <c r="R1622" i="2" s="1"/>
  <c r="S1622" i="2" a="1"/>
  <c r="S1622" i="2" s="1"/>
  <c r="I1622" i="2" l="1" a="1"/>
  <c r="I1622" i="2" s="1"/>
  <c r="V1622" i="2" s="1" a="1"/>
  <c r="V1622" i="2" s="1"/>
  <c r="W1622" i="2" l="1"/>
  <c r="J1623" i="2" a="1"/>
  <c r="J1623" i="2" s="1"/>
  <c r="L1622" i="2" a="1"/>
  <c r="L1622" i="2" s="1"/>
  <c r="K1623" i="2" s="1" a="1"/>
  <c r="K1623" i="2" s="1"/>
  <c r="M1622" i="2" l="1" a="1"/>
  <c r="M1622" i="2" s="1"/>
  <c r="O1622" i="2" l="1" a="1"/>
  <c r="O1622" i="2" s="1"/>
  <c r="P1623" i="2" s="1" a="1"/>
  <c r="P1623" i="2" s="1"/>
  <c r="N1623" i="2" a="1"/>
  <c r="N1623" i="2" s="1"/>
  <c r="Q1622" i="2" l="1" a="1"/>
  <c r="Q1622" i="2" s="1"/>
  <c r="R1623" i="2" s="1" a="1"/>
  <c r="R1623" i="2" s="1"/>
  <c r="S1623" i="2" l="1" a="1"/>
  <c r="S1623" i="2" s="1"/>
  <c r="I1623" i="2" s="1" a="1"/>
  <c r="I1623" i="2" s="1"/>
  <c r="V1623" i="2" s="1" a="1"/>
  <c r="V1623" i="2" s="1"/>
  <c r="T1623" i="2"/>
  <c r="U1623" i="2" s="1"/>
  <c r="W1623" i="2" l="1"/>
  <c r="L1623" i="2" a="1"/>
  <c r="L1623" i="2" s="1"/>
  <c r="K1624" i="2" s="1" a="1"/>
  <c r="K1624" i="2" s="1"/>
  <c r="J1624" i="2" a="1"/>
  <c r="J1624" i="2" s="1"/>
  <c r="M1623" i="2" a="1"/>
  <c r="M1623" i="2" s="1"/>
  <c r="N1624" i="2" l="1" a="1"/>
  <c r="N1624" i="2" s="1"/>
  <c r="O1623" i="2" a="1"/>
  <c r="O1623" i="2" s="1"/>
  <c r="P1624" i="2" s="1" a="1"/>
  <c r="P1624" i="2" s="1"/>
  <c r="Q1623" i="2" l="1" a="1"/>
  <c r="Q1623" i="2" s="1"/>
  <c r="R1624" i="2" l="1" a="1"/>
  <c r="R1624" i="2" s="1"/>
  <c r="T1624" i="2"/>
  <c r="U1624" i="2" s="1"/>
  <c r="S1624" i="2" a="1"/>
  <c r="S1624" i="2" s="1"/>
  <c r="I1624" i="2" l="1" a="1"/>
  <c r="I1624" i="2" s="1"/>
  <c r="V1624" i="2" s="1" a="1"/>
  <c r="V1624" i="2" s="1"/>
  <c r="W1624" i="2" l="1"/>
  <c r="L1624" i="2" a="1"/>
  <c r="L1624" i="2" s="1"/>
  <c r="K1625" i="2" s="1" a="1"/>
  <c r="K1625" i="2" s="1"/>
  <c r="J1625" i="2" a="1"/>
  <c r="J1625" i="2" s="1"/>
  <c r="M1624" i="2" a="1"/>
  <c r="M1624" i="2" s="1"/>
  <c r="N1625" i="2" l="1" a="1"/>
  <c r="N1625" i="2" s="1"/>
  <c r="O1624" i="2" a="1"/>
  <c r="O1624" i="2" s="1"/>
  <c r="P1625" i="2" s="1" a="1"/>
  <c r="P1625" i="2" s="1"/>
  <c r="Q1624" i="2" l="1" a="1"/>
  <c r="Q1624" i="2" s="1"/>
  <c r="T1625" i="2" s="1"/>
  <c r="U1625" i="2" s="1"/>
  <c r="S1625" i="2" l="1" a="1"/>
  <c r="S1625" i="2" s="1"/>
  <c r="R1625" i="2" a="1"/>
  <c r="R1625" i="2" s="1"/>
  <c r="I1625" i="2" a="1"/>
  <c r="I1625" i="2" s="1"/>
  <c r="V1625" i="2" s="1" a="1"/>
  <c r="V1625" i="2" s="1"/>
  <c r="W1625" i="2" l="1"/>
  <c r="J1626" i="2" a="1"/>
  <c r="J1626" i="2" s="1"/>
  <c r="L1625" i="2" a="1"/>
  <c r="L1625" i="2" s="1"/>
  <c r="K1626" i="2" s="1" a="1"/>
  <c r="K1626" i="2" s="1"/>
  <c r="M1625" i="2" l="1" a="1"/>
  <c r="M1625" i="2" s="1"/>
  <c r="N1626" i="2" l="1" a="1"/>
  <c r="N1626" i="2" s="1"/>
  <c r="O1625" i="2" a="1"/>
  <c r="O1625" i="2" s="1"/>
  <c r="P1626" i="2" s="1" a="1"/>
  <c r="P1626" i="2" s="1"/>
  <c r="Q1625" i="2" l="1" a="1"/>
  <c r="Q1625" i="2" s="1"/>
  <c r="T1626" i="2" l="1"/>
  <c r="U1626" i="2" s="1"/>
  <c r="R1626" i="2" a="1"/>
  <c r="R1626" i="2" s="1"/>
  <c r="S1626" i="2" a="1"/>
  <c r="S1626" i="2" s="1"/>
  <c r="I1626" i="2" l="1" a="1"/>
  <c r="I1626" i="2" s="1"/>
  <c r="V1626" i="2" s="1" a="1"/>
  <c r="V1626" i="2" s="1"/>
  <c r="W1626" i="2" l="1"/>
  <c r="J1627" i="2" a="1"/>
  <c r="J1627" i="2" s="1"/>
  <c r="L1626" i="2" a="1"/>
  <c r="L1626" i="2" s="1"/>
  <c r="K1627" i="2" s="1" a="1"/>
  <c r="K1627" i="2" s="1"/>
  <c r="M1626" i="2" l="1" a="1"/>
  <c r="M1626" i="2" s="1"/>
  <c r="N1627" i="2" s="1" a="1"/>
  <c r="N1627" i="2" s="1"/>
  <c r="O1626" i="2" l="1" a="1"/>
  <c r="O1626" i="2" s="1"/>
  <c r="P1627" i="2" s="1" a="1"/>
  <c r="P1627" i="2" s="1"/>
  <c r="Q1626" i="2" l="1" a="1"/>
  <c r="Q1626" i="2" s="1"/>
  <c r="T1627" i="2"/>
  <c r="U1627" i="2" s="1"/>
  <c r="R1627" i="2" a="1"/>
  <c r="R1627" i="2" s="1"/>
  <c r="S1627" i="2" a="1"/>
  <c r="S1627" i="2" s="1"/>
  <c r="I1627" i="2" l="1" a="1"/>
  <c r="I1627" i="2" s="1"/>
  <c r="L1627" i="2" l="1" a="1"/>
  <c r="L1627" i="2" s="1"/>
  <c r="K1628" i="2" s="1" a="1"/>
  <c r="K1628" i="2" s="1"/>
  <c r="J1628" i="2" a="1"/>
  <c r="J1628" i="2" s="1"/>
  <c r="M1627" i="2" a="1"/>
  <c r="M1627" i="2" s="1"/>
  <c r="V1627" i="2" a="1"/>
  <c r="V1627" i="2" s="1"/>
  <c r="W1627" i="2" l="1"/>
  <c r="N1628" i="2" a="1"/>
  <c r="N1628" i="2" s="1"/>
  <c r="O1627" i="2" a="1"/>
  <c r="O1627" i="2" s="1"/>
  <c r="P1628" i="2" s="1" a="1"/>
  <c r="P1628" i="2" s="1"/>
  <c r="Q1627" i="2" l="1" a="1"/>
  <c r="Q1627" i="2" s="1"/>
  <c r="T1628" i="2" l="1"/>
  <c r="U1628" i="2" s="1"/>
  <c r="R1628" i="2" a="1"/>
  <c r="R1628" i="2" s="1"/>
  <c r="S1628" i="2" a="1"/>
  <c r="S1628" i="2" s="1"/>
  <c r="I1628" i="2" l="1" a="1"/>
  <c r="I1628" i="2" s="1"/>
  <c r="V1628" i="2" s="1" a="1"/>
  <c r="V1628" i="2" s="1"/>
  <c r="W1628" i="2" l="1"/>
  <c r="L1628" i="2" a="1"/>
  <c r="L1628" i="2" s="1"/>
  <c r="K1629" i="2" s="1" a="1"/>
  <c r="K1629" i="2" s="1"/>
  <c r="J1629" i="2" a="1"/>
  <c r="J1629" i="2" s="1"/>
  <c r="M1628" i="2" a="1"/>
  <c r="M1628" i="2" s="1"/>
  <c r="O1628" i="2" l="1" a="1"/>
  <c r="O1628" i="2" s="1"/>
  <c r="P1629" i="2" s="1" a="1"/>
  <c r="P1629" i="2" s="1"/>
  <c r="N1629" i="2" a="1"/>
  <c r="N1629" i="2" s="1"/>
  <c r="Q1628" i="2" l="1" a="1"/>
  <c r="Q1628" i="2" s="1"/>
  <c r="R1629" i="2" s="1" a="1"/>
  <c r="R1629" i="2" s="1"/>
  <c r="S1629" i="2" a="1"/>
  <c r="S1629" i="2" s="1"/>
  <c r="T1629" i="2" l="1"/>
  <c r="U1629" i="2" s="1"/>
  <c r="I1629" i="2" a="1"/>
  <c r="I1629" i="2" s="1"/>
  <c r="V1629" i="2" s="1" a="1"/>
  <c r="V1629" i="2" s="1"/>
  <c r="W1629" i="2" l="1"/>
  <c r="L1629" i="2" a="1"/>
  <c r="L1629" i="2" s="1"/>
  <c r="K1630" i="2" s="1" a="1"/>
  <c r="K1630" i="2" s="1"/>
  <c r="J1630" i="2" a="1"/>
  <c r="J1630" i="2" s="1"/>
  <c r="M1629" i="2" l="1" a="1"/>
  <c r="M1629" i="2" s="1"/>
  <c r="O1629" i="2" s="1" a="1"/>
  <c r="O1629" i="2" s="1"/>
  <c r="P1630" i="2" s="1" a="1"/>
  <c r="P1630" i="2" s="1"/>
  <c r="Q1629" i="2" l="1" a="1"/>
  <c r="Q1629" i="2" s="1"/>
  <c r="T1630" i="2" s="1"/>
  <c r="U1630" i="2" s="1"/>
  <c r="N1630" i="2" a="1"/>
  <c r="N1630" i="2" s="1"/>
  <c r="S1630" i="2" l="1" a="1"/>
  <c r="S1630" i="2" s="1"/>
  <c r="I1630" i="2" s="1" a="1"/>
  <c r="I1630" i="2" s="1"/>
  <c r="R1630" i="2" a="1"/>
  <c r="R1630" i="2" s="1"/>
  <c r="L1630" i="2" l="1" a="1"/>
  <c r="L1630" i="2" s="1"/>
  <c r="K1631" i="2" s="1" a="1"/>
  <c r="K1631" i="2" s="1"/>
  <c r="J1631" i="2" a="1"/>
  <c r="J1631" i="2" s="1"/>
  <c r="V1630" i="2" a="1"/>
  <c r="V1630" i="2" s="1"/>
  <c r="M1630" i="2" l="1" a="1"/>
  <c r="M1630" i="2" s="1"/>
  <c r="O1630" i="2" s="1" a="1"/>
  <c r="O1630" i="2" s="1"/>
  <c r="W1630" i="2"/>
  <c r="N1631" i="2" l="1" a="1"/>
  <c r="N1631" i="2" s="1"/>
  <c r="P1631" i="2" a="1"/>
  <c r="P1631" i="2" s="1"/>
  <c r="Q1630" i="2" a="1"/>
  <c r="Q1630" i="2" s="1"/>
  <c r="T1631" i="2" s="1"/>
  <c r="U1631" i="2" s="1"/>
  <c r="S1631" i="2" l="1" a="1"/>
  <c r="S1631" i="2" s="1"/>
  <c r="R1631" i="2" a="1"/>
  <c r="R1631" i="2" s="1"/>
  <c r="I1631" i="2" a="1"/>
  <c r="I1631" i="2" s="1"/>
  <c r="V1631" i="2" l="1" a="1"/>
  <c r="V1631" i="2" s="1"/>
  <c r="W1631" i="2" s="1"/>
  <c r="L1631" i="2" a="1"/>
  <c r="L1631" i="2" s="1"/>
  <c r="K1632" i="2" s="1" a="1"/>
  <c r="K1632" i="2" s="1"/>
  <c r="J1632" i="2" a="1"/>
  <c r="J1632" i="2" s="1"/>
  <c r="M1631" i="2" a="1"/>
  <c r="M1631" i="2" s="1"/>
  <c r="N1632" i="2" l="1" a="1"/>
  <c r="N1632" i="2" s="1"/>
  <c r="O1631" i="2" a="1"/>
  <c r="O1631" i="2" s="1"/>
  <c r="P1632" i="2" s="1" a="1"/>
  <c r="P1632" i="2" s="1"/>
  <c r="Q1631" i="2" l="1" a="1"/>
  <c r="Q1631" i="2" s="1"/>
  <c r="T1632" i="2" l="1"/>
  <c r="U1632" i="2" s="1"/>
  <c r="R1632" i="2" a="1"/>
  <c r="R1632" i="2" s="1"/>
  <c r="S1632" i="2" a="1"/>
  <c r="S1632" i="2" s="1"/>
  <c r="I1632" i="2" l="1" a="1"/>
  <c r="I1632" i="2" s="1"/>
  <c r="L1632" i="2" l="1" a="1"/>
  <c r="L1632" i="2" s="1"/>
  <c r="K1633" i="2" s="1" a="1"/>
  <c r="K1633" i="2" s="1"/>
  <c r="J1633" i="2" a="1"/>
  <c r="J1633" i="2" s="1"/>
  <c r="V1632" i="2" a="1"/>
  <c r="V1632" i="2" s="1"/>
  <c r="M1632" i="2" l="1" a="1"/>
  <c r="M1632" i="2" s="1"/>
  <c r="O1632" i="2" s="1" a="1"/>
  <c r="O1632" i="2" s="1"/>
  <c r="P1633" i="2" s="1" a="1"/>
  <c r="P1633" i="2" s="1"/>
  <c r="W1632" i="2"/>
  <c r="N1633" i="2" l="1" a="1"/>
  <c r="N1633" i="2" s="1"/>
  <c r="Q1632" i="2" a="1"/>
  <c r="Q1632" i="2" s="1"/>
  <c r="S1633" i="2" s="1" a="1"/>
  <c r="S1633" i="2" s="1"/>
  <c r="R1633" i="2" l="1" a="1"/>
  <c r="R1633" i="2" s="1"/>
  <c r="T1633" i="2"/>
  <c r="U1633" i="2" s="1"/>
  <c r="I1633" i="2" a="1"/>
  <c r="I1633" i="2" s="1"/>
  <c r="V1633" i="2" l="1" a="1"/>
  <c r="V1633" i="2" s="1"/>
  <c r="W1633" i="2" s="1"/>
  <c r="L1633" i="2" a="1"/>
  <c r="L1633" i="2" s="1"/>
  <c r="K1634" i="2" s="1" a="1"/>
  <c r="K1634" i="2" s="1"/>
  <c r="J1634" i="2" a="1"/>
  <c r="J1634" i="2" s="1"/>
  <c r="M1633" i="2" l="1" a="1"/>
  <c r="M1633" i="2" s="1"/>
  <c r="O1633" i="2" l="1" a="1"/>
  <c r="O1633" i="2" s="1"/>
  <c r="P1634" i="2" s="1" a="1"/>
  <c r="P1634" i="2" s="1"/>
  <c r="N1634" i="2" a="1"/>
  <c r="N1634" i="2" s="1"/>
  <c r="Q1633" i="2" l="1" a="1"/>
  <c r="Q1633" i="2" s="1"/>
  <c r="T1634" i="2" s="1"/>
  <c r="U1634" i="2" s="1"/>
  <c r="S1634" i="2" l="1" a="1"/>
  <c r="S1634" i="2" s="1"/>
  <c r="I1634" i="2" s="1" a="1"/>
  <c r="I1634" i="2" s="1"/>
  <c r="R1634" i="2" a="1"/>
  <c r="R1634" i="2" s="1"/>
  <c r="L1634" i="2" l="1" a="1"/>
  <c r="L1634" i="2" s="1"/>
  <c r="K1635" i="2" s="1" a="1"/>
  <c r="K1635" i="2" s="1"/>
  <c r="J1635" i="2" a="1"/>
  <c r="J1635" i="2" s="1"/>
  <c r="V1634" i="2" a="1"/>
  <c r="V1634" i="2" s="1"/>
  <c r="M1634" i="2" l="1" a="1"/>
  <c r="M1634" i="2" s="1"/>
  <c r="N1635" i="2" s="1" a="1"/>
  <c r="N1635" i="2" s="1"/>
  <c r="W1634" i="2"/>
  <c r="O1634" i="2" l="1" a="1"/>
  <c r="O1634" i="2" s="1"/>
  <c r="P1635" i="2" s="1" a="1"/>
  <c r="P1635" i="2" s="1"/>
  <c r="Q1634" i="2" l="1" a="1"/>
  <c r="Q1634" i="2" s="1"/>
  <c r="T1635" i="2" s="1"/>
  <c r="U1635" i="2" s="1"/>
  <c r="S1635" i="2" l="1" a="1"/>
  <c r="S1635" i="2" s="1"/>
  <c r="I1635" i="2" s="1" a="1"/>
  <c r="I1635" i="2" s="1"/>
  <c r="R1635" i="2" a="1"/>
  <c r="R1635" i="2" s="1"/>
  <c r="V1635" i="2" l="1" a="1"/>
  <c r="V1635" i="2" s="1"/>
  <c r="W1635" i="2" s="1"/>
  <c r="L1635" i="2" a="1"/>
  <c r="L1635" i="2" s="1"/>
  <c r="K1636" i="2" s="1" a="1"/>
  <c r="K1636" i="2" s="1"/>
  <c r="J1636" i="2" a="1"/>
  <c r="J1636" i="2" s="1"/>
  <c r="M1635" i="2" a="1"/>
  <c r="M1635" i="2" s="1"/>
  <c r="O1635" i="2" l="1" a="1"/>
  <c r="O1635" i="2" s="1"/>
  <c r="P1636" i="2" s="1" a="1"/>
  <c r="P1636" i="2" s="1"/>
  <c r="N1636" i="2" a="1"/>
  <c r="N1636" i="2" s="1"/>
  <c r="Q1635" i="2" l="1" a="1"/>
  <c r="Q1635" i="2" s="1"/>
  <c r="T1636" i="2" s="1"/>
  <c r="U1636" i="2" s="1"/>
  <c r="S1636" i="2" l="1" a="1"/>
  <c r="S1636" i="2" s="1"/>
  <c r="R1636" i="2" a="1"/>
  <c r="R1636" i="2" s="1"/>
  <c r="I1636" i="2" a="1"/>
  <c r="I1636" i="2" s="1"/>
  <c r="V1636" i="2" s="1" a="1"/>
  <c r="V1636" i="2" s="1"/>
  <c r="W1636" i="2" l="1"/>
  <c r="L1636" i="2" a="1"/>
  <c r="L1636" i="2" s="1"/>
  <c r="K1637" i="2" s="1" a="1"/>
  <c r="K1637" i="2" s="1"/>
  <c r="J1637" i="2" a="1"/>
  <c r="J1637" i="2" s="1"/>
  <c r="M1636" i="2" l="1" a="1"/>
  <c r="M1636" i="2" s="1"/>
  <c r="O1636" i="2" s="1" a="1"/>
  <c r="O1636" i="2" s="1"/>
  <c r="P1637" i="2" s="1" a="1"/>
  <c r="P1637" i="2" s="1"/>
  <c r="N1637" i="2" l="1" a="1"/>
  <c r="N1637" i="2" s="1"/>
  <c r="Q1636" i="2" a="1"/>
  <c r="Q1636" i="2" s="1"/>
  <c r="R1637" i="2" l="1" a="1"/>
  <c r="R1637" i="2" s="1"/>
  <c r="T1637" i="2"/>
  <c r="U1637" i="2" s="1"/>
  <c r="S1637" i="2" a="1"/>
  <c r="S1637" i="2" s="1"/>
  <c r="I1637" i="2" l="1" a="1"/>
  <c r="I1637" i="2" s="1"/>
  <c r="L1637" i="2" l="1" a="1"/>
  <c r="L1637" i="2" s="1"/>
  <c r="K1638" i="2" s="1" a="1"/>
  <c r="K1638" i="2" s="1"/>
  <c r="J1638" i="2" a="1"/>
  <c r="J1638" i="2" s="1"/>
  <c r="M1637" i="2" a="1"/>
  <c r="M1637" i="2" s="1"/>
  <c r="V1637" i="2" a="1"/>
  <c r="V1637" i="2" s="1"/>
  <c r="W1637" i="2" l="1"/>
  <c r="O1637" i="2" a="1"/>
  <c r="O1637" i="2" s="1"/>
  <c r="P1638" i="2" s="1" a="1"/>
  <c r="P1638" i="2" s="1"/>
  <c r="N1638" i="2" a="1"/>
  <c r="N1638" i="2" s="1"/>
  <c r="Q1637" i="2" l="1" a="1"/>
  <c r="Q1637" i="2" s="1"/>
  <c r="R1638" i="2" l="1" a="1"/>
  <c r="R1638" i="2" s="1"/>
  <c r="T1638" i="2"/>
  <c r="U1638" i="2" s="1"/>
  <c r="S1638" i="2" a="1"/>
  <c r="S1638" i="2" s="1"/>
  <c r="I1638" i="2" l="1" a="1"/>
  <c r="I1638" i="2" s="1"/>
  <c r="V1638" i="2" s="1" a="1"/>
  <c r="V1638" i="2" s="1"/>
  <c r="W1638" i="2" l="1"/>
  <c r="L1638" i="2" a="1"/>
  <c r="L1638" i="2" s="1"/>
  <c r="K1639" i="2" s="1" a="1"/>
  <c r="K1639" i="2" s="1"/>
  <c r="J1639" i="2" a="1"/>
  <c r="J1639" i="2" s="1"/>
  <c r="M1638" i="2" a="1"/>
  <c r="M1638" i="2" s="1"/>
  <c r="N1639" i="2" l="1" a="1"/>
  <c r="N1639" i="2" s="1"/>
  <c r="O1638" i="2" a="1"/>
  <c r="O1638" i="2" s="1"/>
  <c r="P1639" i="2" s="1" a="1"/>
  <c r="P1639" i="2" s="1"/>
  <c r="Q1638" i="2" l="1" a="1"/>
  <c r="Q1638" i="2" s="1"/>
  <c r="T1639" i="2" l="1"/>
  <c r="U1639" i="2" s="1"/>
  <c r="R1639" i="2" a="1"/>
  <c r="R1639" i="2" s="1"/>
  <c r="S1639" i="2" a="1"/>
  <c r="S1639" i="2" s="1"/>
  <c r="I1639" i="2" l="1" a="1"/>
  <c r="I1639" i="2" s="1"/>
  <c r="L1639" i="2" l="1" a="1"/>
  <c r="L1639" i="2" s="1"/>
  <c r="K1640" i="2" s="1" a="1"/>
  <c r="K1640" i="2" s="1"/>
  <c r="J1640" i="2" a="1"/>
  <c r="J1640" i="2" s="1"/>
  <c r="V1639" i="2" a="1"/>
  <c r="V1639" i="2" s="1"/>
  <c r="M1639" i="2" l="1" a="1"/>
  <c r="M1639" i="2" s="1"/>
  <c r="O1639" i="2" s="1" a="1"/>
  <c r="O1639" i="2" s="1"/>
  <c r="W1639" i="2"/>
  <c r="N1640" i="2" l="1" a="1"/>
  <c r="N1640" i="2" s="1"/>
  <c r="P1640" i="2" a="1"/>
  <c r="P1640" i="2" s="1"/>
  <c r="Q1639" i="2" a="1"/>
  <c r="Q1639" i="2" s="1"/>
  <c r="T1640" i="2" s="1"/>
  <c r="U1640" i="2" s="1"/>
  <c r="S1640" i="2" l="1" a="1"/>
  <c r="S1640" i="2" s="1"/>
  <c r="R1640" i="2" a="1"/>
  <c r="R1640" i="2" s="1"/>
  <c r="I1640" i="2" a="1"/>
  <c r="I1640" i="2" s="1"/>
  <c r="V1640" i="2" s="1" a="1"/>
  <c r="V1640" i="2" s="1"/>
  <c r="W1640" i="2" l="1"/>
  <c r="L1640" i="2" a="1"/>
  <c r="L1640" i="2" s="1"/>
  <c r="K1641" i="2" s="1" a="1"/>
  <c r="K1641" i="2" s="1"/>
  <c r="J1641" i="2" a="1"/>
  <c r="J1641" i="2" s="1"/>
  <c r="M1640" i="2" a="1"/>
  <c r="M1640" i="2" s="1"/>
  <c r="O1640" i="2" l="1" a="1"/>
  <c r="O1640" i="2" s="1"/>
  <c r="P1641" i="2" s="1" a="1"/>
  <c r="P1641" i="2" s="1"/>
  <c r="N1641" i="2" a="1"/>
  <c r="N1641" i="2" s="1"/>
  <c r="Q1640" i="2" a="1"/>
  <c r="Q1640" i="2" s="1"/>
  <c r="T1641" i="2" l="1"/>
  <c r="U1641" i="2" s="1"/>
  <c r="R1641" i="2" a="1"/>
  <c r="R1641" i="2" s="1"/>
  <c r="S1641" i="2" a="1"/>
  <c r="S1641" i="2" s="1"/>
  <c r="I1641" i="2" l="1" a="1"/>
  <c r="I1641" i="2" s="1"/>
  <c r="V1641" i="2" s="1" a="1"/>
  <c r="V1641" i="2" s="1"/>
  <c r="W1641" i="2" l="1"/>
  <c r="L1641" i="2" a="1"/>
  <c r="L1641" i="2" s="1"/>
  <c r="K1642" i="2" s="1" a="1"/>
  <c r="K1642" i="2" s="1"/>
  <c r="J1642" i="2" a="1"/>
  <c r="J1642" i="2" s="1"/>
  <c r="M1641" i="2" l="1" a="1"/>
  <c r="M1641" i="2" s="1"/>
  <c r="N1642" i="2" a="1"/>
  <c r="N1642" i="2" s="1"/>
  <c r="O1641" i="2" a="1"/>
  <c r="O1641" i="2" s="1"/>
  <c r="P1642" i="2" s="1" a="1"/>
  <c r="P1642" i="2" s="1"/>
  <c r="Q1641" i="2" l="1" a="1"/>
  <c r="Q1641" i="2" s="1"/>
  <c r="T1642" i="2" l="1"/>
  <c r="U1642" i="2" s="1"/>
  <c r="R1642" i="2" a="1"/>
  <c r="R1642" i="2" s="1"/>
  <c r="S1642" i="2" a="1"/>
  <c r="S1642" i="2" s="1"/>
  <c r="I1642" i="2" l="1" a="1"/>
  <c r="I1642" i="2" s="1"/>
  <c r="L1642" i="2" l="1" a="1"/>
  <c r="L1642" i="2" s="1"/>
  <c r="K1643" i="2" s="1" a="1"/>
  <c r="K1643" i="2" s="1"/>
  <c r="J1643" i="2" a="1"/>
  <c r="J1643" i="2" s="1"/>
  <c r="V1642" i="2" a="1"/>
  <c r="V1642" i="2" s="1"/>
  <c r="M1642" i="2" l="1" a="1"/>
  <c r="M1642" i="2" s="1"/>
  <c r="O1642" i="2" s="1" a="1"/>
  <c r="O1642" i="2" s="1"/>
  <c r="W1642" i="2"/>
  <c r="N1643" i="2" l="1" a="1"/>
  <c r="N1643" i="2" s="1"/>
  <c r="P1643" i="2" a="1"/>
  <c r="P1643" i="2" s="1"/>
  <c r="Q1642" i="2" a="1"/>
  <c r="Q1642" i="2" s="1"/>
  <c r="R1643" i="2" s="1" a="1"/>
  <c r="R1643" i="2" s="1"/>
  <c r="S1643" i="2" l="1" a="1"/>
  <c r="S1643" i="2" s="1"/>
  <c r="T1643" i="2"/>
  <c r="U1643" i="2" s="1"/>
  <c r="I1643" i="2" a="1"/>
  <c r="I1643" i="2" s="1"/>
  <c r="V1643" i="2" s="1" a="1"/>
  <c r="V1643" i="2" s="1"/>
  <c r="W1643" i="2" l="1"/>
  <c r="L1643" i="2" a="1"/>
  <c r="L1643" i="2" s="1"/>
  <c r="K1644" i="2" s="1" a="1"/>
  <c r="K1644" i="2" s="1"/>
  <c r="J1644" i="2" a="1"/>
  <c r="J1644" i="2" s="1"/>
  <c r="M1643" i="2" a="1"/>
  <c r="M1643" i="2" s="1"/>
  <c r="O1643" i="2" l="1" a="1"/>
  <c r="O1643" i="2" s="1"/>
  <c r="P1644" i="2" s="1" a="1"/>
  <c r="P1644" i="2" s="1"/>
  <c r="N1644" i="2" a="1"/>
  <c r="N1644" i="2" s="1"/>
  <c r="Q1643" i="2" l="1" a="1"/>
  <c r="Q1643" i="2" s="1"/>
  <c r="T1644" i="2" s="1"/>
  <c r="U1644" i="2" s="1"/>
  <c r="S1644" i="2" l="1" a="1"/>
  <c r="S1644" i="2" s="1"/>
  <c r="R1644" i="2" a="1"/>
  <c r="R1644" i="2" s="1"/>
  <c r="I1644" i="2" a="1"/>
  <c r="I1644" i="2" s="1"/>
  <c r="L1644" i="2" l="1" a="1"/>
  <c r="L1644" i="2" s="1"/>
  <c r="K1645" i="2" s="1" a="1"/>
  <c r="K1645" i="2" s="1"/>
  <c r="J1645" i="2" a="1"/>
  <c r="J1645" i="2" s="1"/>
  <c r="V1644" i="2" a="1"/>
  <c r="V1644" i="2" s="1"/>
  <c r="M1644" i="2" l="1" a="1"/>
  <c r="M1644" i="2" s="1"/>
  <c r="N1645" i="2" s="1" a="1"/>
  <c r="N1645" i="2" s="1"/>
  <c r="W1644" i="2"/>
  <c r="O1644" i="2" l="1" a="1"/>
  <c r="O1644" i="2" s="1"/>
  <c r="P1645" i="2" s="1" a="1"/>
  <c r="P1645" i="2" s="1"/>
  <c r="Q1644" i="2" l="1" a="1"/>
  <c r="Q1644" i="2" s="1"/>
  <c r="T1645" i="2" s="1"/>
  <c r="U1645" i="2" s="1"/>
  <c r="S1645" i="2" l="1" a="1"/>
  <c r="S1645" i="2" s="1"/>
  <c r="I1645" i="2" s="1" a="1"/>
  <c r="I1645" i="2" s="1"/>
  <c r="R1645" i="2" a="1"/>
  <c r="R1645" i="2" s="1"/>
  <c r="V1645" i="2" l="1" a="1"/>
  <c r="V1645" i="2" s="1"/>
  <c r="W1645" i="2" s="1"/>
  <c r="L1645" i="2" a="1"/>
  <c r="L1645" i="2" s="1"/>
  <c r="K1646" i="2" s="1" a="1"/>
  <c r="K1646" i="2" s="1"/>
  <c r="J1646" i="2" a="1"/>
  <c r="J1646" i="2" s="1"/>
  <c r="M1645" i="2" l="1" a="1"/>
  <c r="M1645" i="2" s="1"/>
  <c r="O1645" i="2" a="1"/>
  <c r="O1645" i="2" s="1"/>
  <c r="P1646" i="2" s="1" a="1"/>
  <c r="P1646" i="2" s="1"/>
  <c r="N1646" i="2" a="1"/>
  <c r="N1646" i="2" s="1"/>
  <c r="Q1645" i="2" l="1" a="1"/>
  <c r="Q1645" i="2" s="1"/>
  <c r="T1646" i="2" l="1"/>
  <c r="U1646" i="2" s="1"/>
  <c r="R1646" i="2" a="1"/>
  <c r="R1646" i="2" s="1"/>
  <c r="S1646" i="2" a="1"/>
  <c r="S1646" i="2" s="1"/>
  <c r="I1646" i="2" l="1" a="1"/>
  <c r="I1646" i="2" s="1"/>
  <c r="L1646" i="2" l="1" a="1"/>
  <c r="L1646" i="2" s="1"/>
  <c r="K1647" i="2" s="1" a="1"/>
  <c r="K1647" i="2" s="1"/>
  <c r="J1647" i="2" a="1"/>
  <c r="J1647" i="2" s="1"/>
  <c r="V1646" i="2" a="1"/>
  <c r="V1646" i="2" s="1"/>
  <c r="M1646" i="2" l="1" a="1"/>
  <c r="M1646" i="2" s="1"/>
  <c r="N1647" i="2" s="1" a="1"/>
  <c r="N1647" i="2" s="1"/>
  <c r="W1646" i="2"/>
  <c r="O1646" i="2" l="1" a="1"/>
  <c r="O1646" i="2" s="1"/>
  <c r="P1647" i="2" s="1" a="1"/>
  <c r="P1647" i="2" s="1"/>
  <c r="Q1646" i="2" l="1" a="1"/>
  <c r="Q1646" i="2" s="1"/>
  <c r="R1647" i="2" s="1" a="1"/>
  <c r="R1647" i="2" s="1"/>
  <c r="T1647" i="2" l="1"/>
  <c r="U1647" i="2" s="1"/>
  <c r="S1647" i="2" a="1"/>
  <c r="S1647" i="2" s="1"/>
  <c r="I1647" i="2" s="1" a="1"/>
  <c r="I1647" i="2" s="1"/>
  <c r="V1647" i="2" s="1" a="1"/>
  <c r="V1647" i="2" s="1"/>
  <c r="W1647" i="2" s="1"/>
  <c r="J1648" i="2" l="1" a="1"/>
  <c r="J1648" i="2" s="1"/>
  <c r="L1647" i="2" a="1"/>
  <c r="L1647" i="2" s="1"/>
  <c r="K1648" i="2" s="1" a="1"/>
  <c r="K1648" i="2" s="1"/>
  <c r="M1647" i="2" l="1" a="1"/>
  <c r="M1647" i="2" s="1"/>
  <c r="O1647" i="2" l="1" a="1"/>
  <c r="O1647" i="2" s="1"/>
  <c r="N1648" i="2" a="1"/>
  <c r="N1648" i="2" s="1"/>
  <c r="P1648" i="2" l="1" a="1"/>
  <c r="P1648" i="2" s="1"/>
  <c r="Q1647" i="2" a="1"/>
  <c r="Q1647" i="2" s="1"/>
  <c r="T1648" i="2" l="1"/>
  <c r="U1648" i="2" s="1"/>
  <c r="R1648" i="2" a="1"/>
  <c r="R1648" i="2" s="1"/>
  <c r="S1648" i="2" a="1"/>
  <c r="S1648" i="2" s="1"/>
  <c r="I1648" i="2" s="1" a="1"/>
  <c r="I1648" i="2" s="1"/>
  <c r="L1648" i="2" s="1" a="1"/>
  <c r="L1648" i="2" s="1"/>
  <c r="K1649" i="2" s="1" a="1"/>
  <c r="K1649" i="2" s="1"/>
  <c r="V1648" i="2" l="1" a="1"/>
  <c r="V1648" i="2" s="1"/>
  <c r="W1648" i="2" s="1"/>
  <c r="J1649" i="2" a="1"/>
  <c r="J1649" i="2" s="1"/>
  <c r="M1648" i="2" a="1"/>
  <c r="M1648" i="2" s="1"/>
  <c r="O1648" i="2" s="1" a="1"/>
  <c r="O1648" i="2" s="1"/>
  <c r="P1649" i="2" s="1" a="1"/>
  <c r="P1649" i="2" s="1"/>
  <c r="N1649" i="2" l="1" a="1"/>
  <c r="N1649" i="2" s="1"/>
  <c r="Q1648" i="2" a="1"/>
  <c r="Q1648" i="2" s="1"/>
  <c r="T1649" i="2" s="1"/>
  <c r="U1649" i="2" s="1"/>
  <c r="S1649" i="2" l="1" a="1"/>
  <c r="S1649" i="2" s="1"/>
  <c r="I1649" i="2" s="1" a="1"/>
  <c r="I1649" i="2" s="1"/>
  <c r="R1649" i="2" a="1"/>
  <c r="R1649" i="2" s="1"/>
  <c r="V1649" i="2" l="1" a="1"/>
  <c r="V1649" i="2" s="1"/>
  <c r="W1649" i="2" s="1"/>
  <c r="L1649" i="2" a="1"/>
  <c r="L1649" i="2" s="1"/>
  <c r="K1650" i="2" s="1" a="1"/>
  <c r="K1650" i="2" s="1"/>
  <c r="J1650" i="2" a="1"/>
  <c r="J1650" i="2" s="1"/>
  <c r="M1649" i="2" l="1" a="1"/>
  <c r="M1649" i="2" s="1"/>
  <c r="O1649" i="2" s="1" a="1"/>
  <c r="O1649" i="2" s="1"/>
  <c r="P1650" i="2" s="1" a="1"/>
  <c r="P1650" i="2" s="1"/>
  <c r="Q1649" i="2" l="1" a="1"/>
  <c r="Q1649" i="2" s="1"/>
  <c r="T1650" i="2" s="1"/>
  <c r="U1650" i="2" s="1"/>
  <c r="N1650" i="2" a="1"/>
  <c r="N1650" i="2" s="1"/>
  <c r="S1650" i="2" l="1" a="1"/>
  <c r="S1650" i="2" s="1"/>
  <c r="I1650" i="2" s="1" a="1"/>
  <c r="I1650" i="2" s="1"/>
  <c r="R1650" i="2" a="1"/>
  <c r="R1650" i="2" s="1"/>
  <c r="L1650" i="2" l="1" a="1"/>
  <c r="L1650" i="2" s="1"/>
  <c r="K1651" i="2" s="1" a="1"/>
  <c r="K1651" i="2" s="1"/>
  <c r="J1651" i="2" a="1"/>
  <c r="J1651" i="2" s="1"/>
  <c r="V1650" i="2" a="1"/>
  <c r="V1650" i="2" s="1"/>
  <c r="M1650" i="2" l="1" a="1"/>
  <c r="M1650" i="2" s="1"/>
  <c r="N1651" i="2" s="1" a="1"/>
  <c r="N1651" i="2" s="1"/>
  <c r="W1650" i="2"/>
  <c r="O1650" i="2" l="1" a="1"/>
  <c r="O1650" i="2" s="1"/>
  <c r="P1651" i="2" s="1" a="1"/>
  <c r="P1651" i="2" s="1"/>
  <c r="Q1650" i="2" l="1" a="1"/>
  <c r="Q1650" i="2" s="1"/>
  <c r="T1651" i="2" s="1"/>
  <c r="U1651" i="2" s="1"/>
  <c r="R1651" i="2" a="1"/>
  <c r="R1651" i="2" s="1"/>
  <c r="S1651" i="2" l="1" a="1"/>
  <c r="S1651" i="2" s="1"/>
  <c r="I1651" i="2" s="1" a="1"/>
  <c r="I1651" i="2" s="1"/>
  <c r="V1651" i="2" s="1" a="1"/>
  <c r="V1651" i="2" s="1"/>
  <c r="W1651" i="2" s="1"/>
  <c r="J1652" i="2" l="1" a="1"/>
  <c r="J1652" i="2" s="1"/>
  <c r="L1651" i="2" a="1"/>
  <c r="L1651" i="2" s="1"/>
  <c r="K1652" i="2" s="1" a="1"/>
  <c r="K1652" i="2" s="1"/>
  <c r="M1651" i="2" a="1"/>
  <c r="M1651" i="2" s="1"/>
  <c r="N1652" i="2" s="1" a="1"/>
  <c r="N1652" i="2" s="1"/>
  <c r="O1651" i="2" l="1" a="1"/>
  <c r="O1651" i="2" s="1"/>
  <c r="P1652" i="2" s="1" a="1"/>
  <c r="P1652" i="2" s="1"/>
  <c r="Q1651" i="2" l="1" a="1"/>
  <c r="Q1651" i="2" s="1"/>
  <c r="R1652" i="2" s="1" a="1"/>
  <c r="R1652" i="2" s="1"/>
  <c r="T1652" i="2" l="1"/>
  <c r="U1652" i="2" s="1"/>
  <c r="S1652" i="2" a="1"/>
  <c r="S1652" i="2" s="1"/>
  <c r="I1652" i="2" s="1" a="1"/>
  <c r="I1652" i="2" s="1"/>
  <c r="L1652" i="2" l="1" a="1"/>
  <c r="L1652" i="2" s="1"/>
  <c r="K1653" i="2" s="1" a="1"/>
  <c r="K1653" i="2" s="1"/>
  <c r="J1653" i="2" a="1"/>
  <c r="J1653" i="2" s="1"/>
  <c r="V1652" i="2" a="1"/>
  <c r="V1652" i="2" s="1"/>
  <c r="M1652" i="2" l="1" a="1"/>
  <c r="M1652" i="2" s="1"/>
  <c r="O1652" i="2" s="1" a="1"/>
  <c r="O1652" i="2" s="1"/>
  <c r="W1652" i="2"/>
  <c r="N1653" i="2" l="1" a="1"/>
  <c r="N1653" i="2" s="1"/>
  <c r="P1653" i="2" a="1"/>
  <c r="P1653" i="2" s="1"/>
  <c r="Q1652" i="2" a="1"/>
  <c r="Q1652" i="2" s="1"/>
  <c r="T1653" i="2" s="1"/>
  <c r="U1653" i="2" s="1"/>
  <c r="S1653" i="2" l="1" a="1"/>
  <c r="S1653" i="2" s="1"/>
  <c r="R1653" i="2" a="1"/>
  <c r="R1653" i="2" s="1"/>
  <c r="I1653" i="2" a="1"/>
  <c r="I1653" i="2" s="1"/>
  <c r="V1653" i="2" s="1" a="1"/>
  <c r="V1653" i="2" s="1"/>
  <c r="W1653" i="2" l="1"/>
  <c r="L1653" i="2" a="1"/>
  <c r="L1653" i="2" s="1"/>
  <c r="K1654" i="2" s="1" a="1"/>
  <c r="K1654" i="2" s="1"/>
  <c r="J1654" i="2" a="1"/>
  <c r="J1654" i="2" s="1"/>
  <c r="M1653" i="2" a="1"/>
  <c r="M1653" i="2" s="1"/>
  <c r="N1654" i="2" l="1" a="1"/>
  <c r="N1654" i="2" s="1"/>
  <c r="O1653" i="2" a="1"/>
  <c r="O1653" i="2" s="1"/>
  <c r="P1654" i="2" s="1" a="1"/>
  <c r="P1654" i="2" s="1"/>
  <c r="Q1653" i="2" l="1" a="1"/>
  <c r="Q1653" i="2" s="1"/>
  <c r="T1654" i="2" l="1"/>
  <c r="U1654" i="2" s="1"/>
  <c r="R1654" i="2" a="1"/>
  <c r="R1654" i="2" s="1"/>
  <c r="S1654" i="2" a="1"/>
  <c r="S1654" i="2" s="1"/>
  <c r="I1654" i="2" l="1" a="1"/>
  <c r="I1654" i="2" s="1"/>
  <c r="L1654" i="2" l="1" a="1"/>
  <c r="L1654" i="2" s="1"/>
  <c r="K1655" i="2" s="1" a="1"/>
  <c r="K1655" i="2" s="1"/>
  <c r="J1655" i="2" a="1"/>
  <c r="J1655" i="2" s="1"/>
  <c r="V1654" i="2" a="1"/>
  <c r="V1654" i="2" s="1"/>
  <c r="M1654" i="2" l="1" a="1"/>
  <c r="M1654" i="2" s="1"/>
  <c r="O1654" i="2" s="1" a="1"/>
  <c r="O1654" i="2" s="1"/>
  <c r="P1655" i="2" s="1" a="1"/>
  <c r="P1655" i="2" s="1"/>
  <c r="W1654" i="2"/>
  <c r="N1655" i="2" l="1" a="1"/>
  <c r="N1655" i="2" s="1"/>
  <c r="Q1654" i="2" a="1"/>
  <c r="Q1654" i="2" s="1"/>
  <c r="R1655" i="2" s="1" a="1"/>
  <c r="R1655" i="2" s="1"/>
  <c r="S1655" i="2" l="1" a="1"/>
  <c r="S1655" i="2" s="1"/>
  <c r="I1655" i="2" s="1" a="1"/>
  <c r="I1655" i="2" s="1"/>
  <c r="V1655" i="2" s="1" a="1"/>
  <c r="V1655" i="2" s="1"/>
  <c r="T1655" i="2"/>
  <c r="U1655" i="2" s="1"/>
  <c r="W1655" i="2" l="1"/>
  <c r="L1655" i="2" a="1"/>
  <c r="L1655" i="2" s="1"/>
  <c r="K1656" i="2" s="1" a="1"/>
  <c r="K1656" i="2" s="1"/>
  <c r="J1656" i="2" a="1"/>
  <c r="J1656" i="2" s="1"/>
  <c r="M1655" i="2" l="1" a="1"/>
  <c r="M1655" i="2" s="1"/>
  <c r="N1656" i="2" s="1" a="1"/>
  <c r="N1656" i="2" s="1"/>
  <c r="O1655" i="2" l="1" a="1"/>
  <c r="O1655" i="2" s="1"/>
  <c r="P1656" i="2" s="1" a="1"/>
  <c r="P1656" i="2" s="1"/>
  <c r="Q1655" i="2" a="1"/>
  <c r="Q1655" i="2" s="1"/>
  <c r="T1656" i="2" l="1"/>
  <c r="U1656" i="2" s="1"/>
  <c r="R1656" i="2" a="1"/>
  <c r="R1656" i="2" s="1"/>
  <c r="S1656" i="2" a="1"/>
  <c r="S1656" i="2" s="1"/>
  <c r="I1656" i="2" l="1" a="1"/>
  <c r="I1656" i="2" s="1"/>
  <c r="L1656" i="2" l="1" a="1"/>
  <c r="L1656" i="2" s="1"/>
  <c r="K1657" i="2" s="1" a="1"/>
  <c r="K1657" i="2" s="1"/>
  <c r="J1657" i="2" a="1"/>
  <c r="J1657" i="2" s="1"/>
  <c r="V1656" i="2" a="1"/>
  <c r="V1656" i="2" s="1"/>
  <c r="M1656" i="2" l="1" a="1"/>
  <c r="M1656" i="2" s="1"/>
  <c r="W1656" i="2"/>
  <c r="N1657" i="2" a="1"/>
  <c r="N1657" i="2" s="1"/>
  <c r="O1656" i="2" a="1"/>
  <c r="O1656" i="2" s="1"/>
  <c r="P1657" i="2" s="1" a="1"/>
  <c r="P1657" i="2" s="1"/>
  <c r="Q1656" i="2" l="1" a="1"/>
  <c r="Q1656" i="2" s="1"/>
  <c r="T1657" i="2" l="1"/>
  <c r="U1657" i="2" s="1"/>
  <c r="R1657" i="2" a="1"/>
  <c r="R1657" i="2" s="1"/>
  <c r="S1657" i="2" a="1"/>
  <c r="S1657" i="2" s="1"/>
  <c r="I1657" i="2" l="1" a="1"/>
  <c r="I1657" i="2" s="1"/>
  <c r="V1657" i="2" s="1" a="1"/>
  <c r="V1657" i="2" s="1"/>
  <c r="W1657" i="2" l="1"/>
  <c r="L1657" i="2" a="1"/>
  <c r="L1657" i="2" s="1"/>
  <c r="K1658" i="2" s="1" a="1"/>
  <c r="K1658" i="2" s="1"/>
  <c r="J1658" i="2" a="1"/>
  <c r="J1658" i="2" s="1"/>
  <c r="M1657" i="2" l="1" a="1"/>
  <c r="M1657" i="2" s="1"/>
  <c r="O1657" i="2" s="1" a="1"/>
  <c r="O1657" i="2" s="1"/>
  <c r="P1658" i="2" s="1" a="1"/>
  <c r="P1658" i="2" s="1"/>
  <c r="Q1657" i="2" l="1" a="1"/>
  <c r="Q1657" i="2" s="1"/>
  <c r="T1658" i="2" s="1"/>
  <c r="U1658" i="2" s="1"/>
  <c r="N1658" i="2" a="1"/>
  <c r="N1658" i="2" s="1"/>
  <c r="R1658" i="2" a="1"/>
  <c r="R1658" i="2" s="1"/>
  <c r="S1658" i="2" l="1" a="1"/>
  <c r="S1658" i="2" s="1"/>
  <c r="I1658" i="2" s="1" a="1"/>
  <c r="I1658" i="2" s="1"/>
  <c r="L1658" i="2" l="1" a="1"/>
  <c r="L1658" i="2" s="1"/>
  <c r="K1659" i="2" s="1" a="1"/>
  <c r="K1659" i="2" s="1"/>
  <c r="J1659" i="2" a="1"/>
  <c r="J1659" i="2" s="1"/>
  <c r="M1658" i="2" a="1"/>
  <c r="M1658" i="2" s="1"/>
  <c r="V1658" i="2" a="1"/>
  <c r="V1658" i="2" s="1"/>
  <c r="W1658" i="2" l="1"/>
  <c r="N1659" i="2" a="1"/>
  <c r="N1659" i="2" s="1"/>
  <c r="O1658" i="2" a="1"/>
  <c r="O1658" i="2" s="1"/>
  <c r="P1659" i="2" s="1" a="1"/>
  <c r="P1659" i="2" s="1"/>
  <c r="Q1658" i="2" l="1" a="1"/>
  <c r="Q1658" i="2" s="1"/>
  <c r="T1659" i="2" s="1"/>
  <c r="U1659" i="2" s="1"/>
  <c r="S1659" i="2" l="1" a="1"/>
  <c r="S1659" i="2" s="1"/>
  <c r="I1659" i="2" s="1" a="1"/>
  <c r="I1659" i="2" s="1"/>
  <c r="R1659" i="2" a="1"/>
  <c r="R1659" i="2" s="1"/>
  <c r="V1659" i="2" l="1" a="1"/>
  <c r="V1659" i="2" s="1"/>
  <c r="W1659" i="2" s="1"/>
  <c r="L1659" i="2" a="1"/>
  <c r="L1659" i="2" s="1"/>
  <c r="K1660" i="2" s="1" a="1"/>
  <c r="K1660" i="2" s="1"/>
  <c r="J1660" i="2" a="1"/>
  <c r="J1660" i="2" s="1"/>
  <c r="M1659" i="2" l="1" a="1"/>
  <c r="M1659" i="2" s="1"/>
  <c r="N1660" i="2" s="1" a="1"/>
  <c r="N1660" i="2" s="1"/>
  <c r="O1659" i="2" l="1" a="1"/>
  <c r="O1659" i="2" s="1"/>
  <c r="P1660" i="2" s="1" a="1"/>
  <c r="P1660" i="2" s="1"/>
  <c r="Q1659" i="2" l="1" a="1"/>
  <c r="Q1659" i="2" s="1"/>
  <c r="R1660" i="2" s="1" a="1"/>
  <c r="R1660" i="2" s="1"/>
  <c r="S1660" i="2" a="1"/>
  <c r="S1660" i="2" s="1"/>
  <c r="T1660" i="2"/>
  <c r="U1660" i="2" s="1"/>
  <c r="I1660" i="2" l="1" a="1"/>
  <c r="I1660" i="2" s="1"/>
  <c r="V1660" i="2" s="1" a="1"/>
  <c r="V1660" i="2" s="1"/>
  <c r="W1660" i="2" l="1"/>
  <c r="J1661" i="2" a="1"/>
  <c r="J1661" i="2" s="1"/>
  <c r="L1660" i="2" a="1"/>
  <c r="L1660" i="2" s="1"/>
  <c r="K1661" i="2" s="1" a="1"/>
  <c r="K1661" i="2" s="1"/>
  <c r="M1660" i="2" l="1" a="1"/>
  <c r="M1660" i="2" s="1"/>
  <c r="N1661" i="2" l="1" a="1"/>
  <c r="N1661" i="2" s="1"/>
  <c r="O1660" i="2" a="1"/>
  <c r="O1660" i="2" s="1"/>
  <c r="P1661" i="2" s="1" a="1"/>
  <c r="P1661" i="2" s="1"/>
  <c r="Q1660" i="2" l="1" a="1"/>
  <c r="Q1660" i="2" s="1"/>
  <c r="T1661" i="2" l="1"/>
  <c r="U1661" i="2" s="1"/>
  <c r="R1661" i="2" a="1"/>
  <c r="R1661" i="2" s="1"/>
  <c r="S1661" i="2" a="1"/>
  <c r="S1661" i="2" s="1"/>
  <c r="I1661" i="2" l="1" a="1"/>
  <c r="I1661" i="2" s="1"/>
  <c r="V1661" i="2" s="1" a="1"/>
  <c r="V1661" i="2" s="1"/>
  <c r="W1661" i="2" l="1"/>
  <c r="L1661" i="2" a="1"/>
  <c r="L1661" i="2" s="1"/>
  <c r="K1662" i="2" s="1" a="1"/>
  <c r="K1662" i="2" s="1"/>
  <c r="J1662" i="2" a="1"/>
  <c r="J1662" i="2" s="1"/>
  <c r="M1661" i="2" a="1"/>
  <c r="M1661" i="2" s="1"/>
  <c r="O1661" i="2" l="1" a="1"/>
  <c r="O1661" i="2" s="1"/>
  <c r="P1662" i="2" s="1" a="1"/>
  <c r="P1662" i="2" s="1"/>
  <c r="N1662" i="2" a="1"/>
  <c r="N1662" i="2" s="1"/>
  <c r="Q1661" i="2" l="1" a="1"/>
  <c r="Q1661" i="2" s="1"/>
  <c r="T1662" i="2" s="1"/>
  <c r="U1662" i="2" s="1"/>
  <c r="S1662" i="2" l="1" a="1"/>
  <c r="S1662" i="2" s="1"/>
  <c r="I1662" i="2" s="1" a="1"/>
  <c r="I1662" i="2" s="1"/>
  <c r="R1662" i="2" a="1"/>
  <c r="R1662" i="2" s="1"/>
  <c r="L1662" i="2" l="1" a="1"/>
  <c r="L1662" i="2" s="1"/>
  <c r="K1663" i="2" s="1" a="1"/>
  <c r="K1663" i="2" s="1"/>
  <c r="J1663" i="2" a="1"/>
  <c r="J1663" i="2" s="1"/>
  <c r="V1662" i="2" a="1"/>
  <c r="V1662" i="2" s="1"/>
  <c r="M1662" i="2" l="1" a="1"/>
  <c r="M1662" i="2" s="1"/>
  <c r="N1663" i="2" s="1" a="1"/>
  <c r="N1663" i="2" s="1"/>
  <c r="W1662" i="2"/>
  <c r="O1662" i="2" l="1" a="1"/>
  <c r="O1662" i="2" s="1"/>
  <c r="P1663" i="2" s="1" a="1"/>
  <c r="P1663" i="2" s="1"/>
  <c r="Q1662" i="2" l="1" a="1"/>
  <c r="Q1662" i="2" s="1"/>
  <c r="T1663" i="2" s="1"/>
  <c r="U1663" i="2" s="1"/>
  <c r="R1663" i="2" a="1"/>
  <c r="R1663" i="2" s="1"/>
  <c r="S1663" i="2" l="1" a="1"/>
  <c r="S1663" i="2" s="1"/>
  <c r="I1663" i="2" a="1"/>
  <c r="I1663" i="2" s="1"/>
  <c r="V1663" i="2" s="1" a="1"/>
  <c r="V1663" i="2" s="1"/>
  <c r="W1663" i="2" l="1"/>
  <c r="L1663" i="2" a="1"/>
  <c r="L1663" i="2" s="1"/>
  <c r="K1664" i="2" s="1" a="1"/>
  <c r="K1664" i="2" s="1"/>
  <c r="J1664" i="2" a="1"/>
  <c r="J1664" i="2" s="1"/>
  <c r="M1663" i="2" a="1"/>
  <c r="M1663" i="2" s="1"/>
  <c r="N1664" i="2" l="1" a="1"/>
  <c r="N1664" i="2" s="1"/>
  <c r="O1663" i="2" a="1"/>
  <c r="O1663" i="2" s="1"/>
  <c r="P1664" i="2" s="1" a="1"/>
  <c r="P1664" i="2" s="1"/>
  <c r="Q1663" i="2" l="1" a="1"/>
  <c r="Q1663" i="2" s="1"/>
  <c r="T1664" i="2" l="1"/>
  <c r="U1664" i="2" s="1"/>
  <c r="R1664" i="2" a="1"/>
  <c r="R1664" i="2" s="1"/>
  <c r="S1664" i="2" a="1"/>
  <c r="S1664" i="2" s="1"/>
  <c r="I1664" i="2" l="1" a="1"/>
  <c r="I1664" i="2" s="1"/>
  <c r="L1664" i="2" l="1" a="1"/>
  <c r="L1664" i="2" s="1"/>
  <c r="K1665" i="2" s="1" a="1"/>
  <c r="K1665" i="2" s="1"/>
  <c r="J1665" i="2" a="1"/>
  <c r="J1665" i="2" s="1"/>
  <c r="V1664" i="2" a="1"/>
  <c r="V1664" i="2" s="1"/>
  <c r="M1664" i="2" l="1" a="1"/>
  <c r="M1664" i="2" s="1"/>
  <c r="N1665" i="2" s="1" a="1"/>
  <c r="N1665" i="2" s="1"/>
  <c r="W1664" i="2"/>
  <c r="O1664" i="2" l="1" a="1"/>
  <c r="O1664" i="2" s="1"/>
  <c r="P1665" i="2" s="1" a="1"/>
  <c r="P1665" i="2" s="1"/>
  <c r="Q1664" i="2" l="1" a="1"/>
  <c r="Q1664" i="2" s="1"/>
  <c r="T1665" i="2" s="1"/>
  <c r="U1665" i="2" s="1"/>
  <c r="R1665" i="2" a="1"/>
  <c r="R1665" i="2" s="1"/>
  <c r="S1665" i="2" a="1"/>
  <c r="S1665" i="2" s="1"/>
  <c r="I1665" i="2" l="1" a="1"/>
  <c r="I1665" i="2" s="1"/>
  <c r="V1665" i="2" s="1" a="1"/>
  <c r="V1665" i="2" s="1"/>
  <c r="W1665" i="2" l="1"/>
  <c r="L1665" i="2" a="1"/>
  <c r="L1665" i="2" s="1"/>
  <c r="K1666" i="2" s="1" a="1"/>
  <c r="K1666" i="2" s="1"/>
  <c r="J1666" i="2" a="1"/>
  <c r="J1666" i="2" s="1"/>
  <c r="M1665" i="2" l="1" a="1"/>
  <c r="M1665" i="2" s="1"/>
  <c r="N1666" i="2" s="1" a="1"/>
  <c r="N1666" i="2" s="1"/>
  <c r="O1665" i="2" l="1" a="1"/>
  <c r="O1665" i="2" s="1"/>
  <c r="P1666" i="2" s="1" a="1"/>
  <c r="P1666" i="2" s="1"/>
  <c r="Q1665" i="2" l="1" a="1"/>
  <c r="Q1665" i="2" s="1"/>
  <c r="T1666" i="2" s="1"/>
  <c r="U1666" i="2" s="1"/>
  <c r="S1666" i="2" l="1" a="1"/>
  <c r="S1666" i="2" s="1"/>
  <c r="R1666" i="2" a="1"/>
  <c r="R1666" i="2" s="1"/>
  <c r="I1666" i="2" a="1"/>
  <c r="I1666" i="2" s="1"/>
  <c r="L1666" i="2" l="1" a="1"/>
  <c r="L1666" i="2" s="1"/>
  <c r="K1667" i="2" s="1" a="1"/>
  <c r="K1667" i="2" s="1"/>
  <c r="J1667" i="2" a="1"/>
  <c r="J1667" i="2" s="1"/>
  <c r="V1666" i="2" a="1"/>
  <c r="V1666" i="2" s="1"/>
  <c r="M1666" i="2" l="1" a="1"/>
  <c r="M1666" i="2" s="1"/>
  <c r="O1666" i="2" s="1" a="1"/>
  <c r="O1666" i="2" s="1"/>
  <c r="P1667" i="2" s="1" a="1"/>
  <c r="P1667" i="2" s="1"/>
  <c r="W1666" i="2"/>
  <c r="N1667" i="2" l="1" a="1"/>
  <c r="N1667" i="2" s="1"/>
  <c r="Q1666" i="2" a="1"/>
  <c r="Q1666" i="2" s="1"/>
  <c r="T1667" i="2" s="1"/>
  <c r="U1667" i="2" s="1"/>
  <c r="S1667" i="2" l="1" a="1"/>
  <c r="S1667" i="2" s="1"/>
  <c r="R1667" i="2" a="1"/>
  <c r="R1667" i="2" s="1"/>
  <c r="I1667" i="2" a="1"/>
  <c r="I1667" i="2" s="1"/>
  <c r="V1667" i="2" l="1" a="1"/>
  <c r="V1667" i="2" s="1"/>
  <c r="W1667" i="2" s="1"/>
  <c r="L1667" i="2" a="1"/>
  <c r="L1667" i="2" s="1"/>
  <c r="K1668" i="2" s="1" a="1"/>
  <c r="K1668" i="2" s="1"/>
  <c r="J1668" i="2" a="1"/>
  <c r="J1668" i="2" s="1"/>
  <c r="M1667" i="2" l="1" a="1"/>
  <c r="M1667" i="2" s="1"/>
  <c r="O1667" i="2" s="1" a="1"/>
  <c r="O1667" i="2" s="1"/>
  <c r="P1668" i="2" s="1" a="1"/>
  <c r="P1668" i="2" s="1"/>
  <c r="N1668" i="2" l="1" a="1"/>
  <c r="N1668" i="2" s="1"/>
  <c r="Q1667" i="2" a="1"/>
  <c r="Q1667" i="2" s="1"/>
  <c r="T1668" i="2" l="1"/>
  <c r="U1668" i="2" s="1"/>
  <c r="R1668" i="2" a="1"/>
  <c r="R1668" i="2" s="1"/>
  <c r="S1668" i="2" a="1"/>
  <c r="S1668" i="2" s="1"/>
  <c r="I1668" i="2" l="1" a="1"/>
  <c r="I1668" i="2" s="1"/>
  <c r="L1668" i="2" l="1" a="1"/>
  <c r="L1668" i="2" s="1"/>
  <c r="K1669" i="2" s="1" a="1"/>
  <c r="K1669" i="2" s="1"/>
  <c r="J1669" i="2" a="1"/>
  <c r="J1669" i="2" s="1"/>
  <c r="V1668" i="2" a="1"/>
  <c r="V1668" i="2" s="1"/>
  <c r="M1668" i="2" l="1" a="1"/>
  <c r="M1668" i="2" s="1"/>
  <c r="N1669" i="2" s="1" a="1"/>
  <c r="N1669" i="2" s="1"/>
  <c r="W1668" i="2"/>
  <c r="O1668" i="2" l="1" a="1"/>
  <c r="O1668" i="2" s="1"/>
  <c r="P1669" i="2" s="1" a="1"/>
  <c r="P1669" i="2" s="1"/>
  <c r="Q1668" i="2" l="1" a="1"/>
  <c r="Q1668" i="2" s="1"/>
  <c r="T1669" i="2" s="1"/>
  <c r="U1669" i="2" s="1"/>
  <c r="S1669" i="2" a="1"/>
  <c r="S1669" i="2" s="1"/>
  <c r="R1669" i="2" l="1" a="1"/>
  <c r="R1669" i="2" s="1"/>
  <c r="I1669" i="2" a="1"/>
  <c r="I1669" i="2" s="1"/>
  <c r="V1669" i="2" s="1" a="1"/>
  <c r="V1669" i="2" s="1"/>
  <c r="W1669" i="2" l="1"/>
  <c r="L1669" i="2" a="1"/>
  <c r="L1669" i="2" s="1"/>
  <c r="K1670" i="2" s="1" a="1"/>
  <c r="K1670" i="2" s="1"/>
  <c r="J1670" i="2" a="1"/>
  <c r="J1670" i="2" s="1"/>
  <c r="M1669" i="2" l="1" a="1"/>
  <c r="M1669" i="2" s="1"/>
  <c r="O1669" i="2" s="1" a="1"/>
  <c r="O1669" i="2" s="1"/>
  <c r="P1670" i="2" s="1" a="1"/>
  <c r="P1670" i="2" s="1"/>
  <c r="N1670" i="2" l="1" a="1"/>
  <c r="N1670" i="2" s="1"/>
  <c r="Q1669" i="2" a="1"/>
  <c r="Q1669" i="2" s="1"/>
  <c r="T1670" i="2" s="1"/>
  <c r="U1670" i="2" s="1"/>
  <c r="S1670" i="2" l="1" a="1"/>
  <c r="S1670" i="2" s="1"/>
  <c r="R1670" i="2" a="1"/>
  <c r="R1670" i="2" s="1"/>
  <c r="I1670" i="2" a="1"/>
  <c r="I1670" i="2" s="1"/>
  <c r="L1670" i="2" l="1" a="1"/>
  <c r="L1670" i="2" s="1"/>
  <c r="K1671" i="2" s="1" a="1"/>
  <c r="K1671" i="2" s="1"/>
  <c r="J1671" i="2" a="1"/>
  <c r="J1671" i="2" s="1"/>
  <c r="V1670" i="2" a="1"/>
  <c r="V1670" i="2" s="1"/>
  <c r="M1670" i="2" l="1" a="1"/>
  <c r="M1670" i="2" s="1"/>
  <c r="N1671" i="2" s="1" a="1"/>
  <c r="N1671" i="2" s="1"/>
  <c r="W1670" i="2"/>
  <c r="O1670" i="2" l="1" a="1"/>
  <c r="O1670" i="2" s="1"/>
  <c r="P1671" i="2" s="1" a="1"/>
  <c r="P1671" i="2" s="1"/>
  <c r="Q1670" i="2" l="1" a="1"/>
  <c r="Q1670" i="2" s="1"/>
  <c r="T1671" i="2" s="1"/>
  <c r="U1671" i="2" s="1"/>
  <c r="S1671" i="2" a="1"/>
  <c r="S1671" i="2" s="1"/>
  <c r="R1671" i="2" l="1" a="1"/>
  <c r="R1671" i="2" s="1"/>
  <c r="I1671" i="2" a="1"/>
  <c r="I1671" i="2" s="1"/>
  <c r="V1671" i="2" s="1" a="1"/>
  <c r="V1671" i="2" s="1"/>
  <c r="W1671" i="2" l="1"/>
  <c r="L1671" i="2" a="1"/>
  <c r="L1671" i="2" s="1"/>
  <c r="K1672" i="2" s="1" a="1"/>
  <c r="K1672" i="2" s="1"/>
  <c r="J1672" i="2" a="1"/>
  <c r="J1672" i="2" s="1"/>
  <c r="M1671" i="2" a="1"/>
  <c r="M1671" i="2" s="1"/>
  <c r="N1672" i="2" l="1" a="1"/>
  <c r="N1672" i="2" s="1"/>
  <c r="O1671" i="2" a="1"/>
  <c r="O1671" i="2" s="1"/>
  <c r="P1672" i="2" s="1" a="1"/>
  <c r="P1672" i="2" s="1"/>
  <c r="Q1671" i="2" l="1" a="1"/>
  <c r="Q1671" i="2" s="1"/>
  <c r="T1672" i="2" l="1"/>
  <c r="U1672" i="2" s="1"/>
  <c r="R1672" i="2" a="1"/>
  <c r="R1672" i="2" s="1"/>
  <c r="S1672" i="2" a="1"/>
  <c r="S1672" i="2" s="1"/>
  <c r="I1672" i="2" l="1" a="1"/>
  <c r="I1672" i="2" s="1"/>
  <c r="L1672" i="2" l="1" a="1"/>
  <c r="L1672" i="2" s="1"/>
  <c r="K1673" i="2" s="1" a="1"/>
  <c r="K1673" i="2" s="1"/>
  <c r="J1673" i="2" a="1"/>
  <c r="J1673" i="2" s="1"/>
  <c r="V1672" i="2" a="1"/>
  <c r="V1672" i="2" s="1"/>
  <c r="M1672" i="2" l="1" a="1"/>
  <c r="M1672" i="2" s="1"/>
  <c r="N1673" i="2" s="1" a="1"/>
  <c r="N1673" i="2" s="1"/>
  <c r="W1672" i="2"/>
  <c r="O1672" i="2" l="1" a="1"/>
  <c r="O1672" i="2" s="1"/>
  <c r="P1673" i="2" s="1" a="1"/>
  <c r="P1673" i="2" s="1"/>
  <c r="Q1672" i="2" l="1" a="1"/>
  <c r="Q1672" i="2" s="1"/>
  <c r="T1673" i="2" s="1"/>
  <c r="U1673" i="2" s="1"/>
  <c r="R1673" i="2" l="1" a="1"/>
  <c r="R1673" i="2" s="1"/>
  <c r="S1673" i="2" a="1"/>
  <c r="S1673" i="2" s="1"/>
  <c r="I1673" i="2" s="1" a="1"/>
  <c r="I1673" i="2" s="1"/>
  <c r="V1673" i="2" s="1" a="1"/>
  <c r="V1673" i="2" s="1"/>
  <c r="W1673" i="2" s="1"/>
  <c r="J1674" i="2" l="1" a="1"/>
  <c r="J1674" i="2" s="1"/>
  <c r="L1673" i="2" a="1"/>
  <c r="L1673" i="2" s="1"/>
  <c r="K1674" i="2" s="1" a="1"/>
  <c r="K1674" i="2" s="1"/>
  <c r="M1673" i="2" l="1" a="1"/>
  <c r="M1673" i="2" s="1"/>
  <c r="N1674" i="2" s="1" a="1"/>
  <c r="N1674" i="2" s="1"/>
  <c r="O1673" i="2" l="1" a="1"/>
  <c r="O1673" i="2" s="1"/>
  <c r="P1674" i="2" s="1" a="1"/>
  <c r="P1674" i="2" s="1"/>
  <c r="Q1673" i="2" l="1" a="1"/>
  <c r="Q1673" i="2" s="1"/>
  <c r="T1674" i="2" s="1"/>
  <c r="U1674" i="2" s="1"/>
  <c r="R1674" i="2" a="1"/>
  <c r="R1674" i="2" s="1"/>
  <c r="S1674" i="2" l="1" a="1"/>
  <c r="S1674" i="2" s="1"/>
  <c r="I1674" i="2" s="1" a="1"/>
  <c r="I1674" i="2" s="1"/>
  <c r="V1674" i="2" s="1" a="1"/>
  <c r="V1674" i="2" s="1"/>
  <c r="W1674" i="2" s="1"/>
  <c r="J1675" i="2" l="1" a="1"/>
  <c r="J1675" i="2" s="1"/>
  <c r="L1674" i="2" a="1"/>
  <c r="L1674" i="2" s="1"/>
  <c r="K1675" i="2" l="1" a="1"/>
  <c r="K1675" i="2" s="1"/>
  <c r="M1674" i="2" a="1"/>
  <c r="M1674" i="2" s="1"/>
  <c r="O1674" i="2" l="1" a="1"/>
  <c r="O1674" i="2" s="1"/>
  <c r="P1675" i="2" s="1" a="1"/>
  <c r="P1675" i="2" s="1"/>
  <c r="N1675" i="2" a="1"/>
  <c r="N1675" i="2" s="1"/>
  <c r="Q1674" i="2" l="1" a="1"/>
  <c r="Q1674" i="2" s="1"/>
  <c r="T1675" i="2" l="1"/>
  <c r="U1675" i="2" s="1"/>
  <c r="S1675" i="2" a="1"/>
  <c r="S1675" i="2" s="1"/>
  <c r="I1675" i="2" s="1" a="1"/>
  <c r="I1675" i="2" s="1"/>
  <c r="R1675" i="2" a="1"/>
  <c r="R1675" i="2" s="1"/>
  <c r="V1675" i="2" l="1" a="1"/>
  <c r="V1675" i="2" s="1"/>
  <c r="W1675" i="2" s="1"/>
  <c r="L1675" i="2" a="1"/>
  <c r="L1675" i="2" s="1"/>
  <c r="K1676" i="2" s="1" a="1"/>
  <c r="K1676" i="2" s="1"/>
  <c r="J1676" i="2" a="1"/>
  <c r="J1676" i="2" s="1"/>
  <c r="M1675" i="2" l="1" a="1"/>
  <c r="M1675" i="2" s="1"/>
  <c r="O1675" i="2" l="1" a="1"/>
  <c r="O1675" i="2" s="1"/>
  <c r="P1676" i="2" s="1" a="1"/>
  <c r="P1676" i="2" s="1"/>
  <c r="N1676" i="2" a="1"/>
  <c r="N1676" i="2" s="1"/>
  <c r="Q1675" i="2" l="1" a="1"/>
  <c r="Q1675" i="2" s="1"/>
  <c r="T1676" i="2" l="1"/>
  <c r="U1676" i="2" s="1"/>
  <c r="S1676" i="2" a="1"/>
  <c r="S1676" i="2" s="1"/>
  <c r="R1676" i="2" a="1"/>
  <c r="R1676" i="2" s="1"/>
  <c r="I1676" i="2" l="1" a="1"/>
  <c r="I1676" i="2" s="1"/>
  <c r="V1676" i="2" s="1" a="1"/>
  <c r="V1676" i="2" s="1"/>
  <c r="W1676" i="2" s="1"/>
  <c r="J1677" i="2" l="1" a="1"/>
  <c r="J1677" i="2" s="1"/>
  <c r="L1676" i="2" a="1"/>
  <c r="L1676" i="2" s="1"/>
  <c r="K1677" i="2" s="1" a="1"/>
  <c r="K1677" i="2" s="1"/>
  <c r="M1676" i="2" l="1" a="1"/>
  <c r="M1676" i="2" s="1"/>
  <c r="O1676" i="2" s="1" a="1"/>
  <c r="O1676" i="2" s="1"/>
  <c r="P1677" i="2" s="1" a="1"/>
  <c r="P1677" i="2" s="1"/>
  <c r="N1677" i="2" a="1"/>
  <c r="N1677" i="2" s="1"/>
  <c r="Q1676" i="2" l="1" a="1"/>
  <c r="Q1676" i="2" s="1"/>
  <c r="T1677" i="2" s="1"/>
  <c r="U1677" i="2" s="1"/>
  <c r="R1677" i="2" a="1"/>
  <c r="R1677" i="2" s="1"/>
  <c r="S1677" i="2" a="1"/>
  <c r="S1677" i="2" s="1"/>
  <c r="I1677" i="2" s="1" a="1"/>
  <c r="I1677" i="2" s="1"/>
  <c r="V1677" i="2" l="1" a="1"/>
  <c r="V1677" i="2" s="1"/>
  <c r="W1677" i="2" s="1"/>
  <c r="L1677" i="2" a="1"/>
  <c r="L1677" i="2" s="1"/>
  <c r="K1678" i="2" s="1" a="1"/>
  <c r="K1678" i="2" s="1"/>
  <c r="J1678" i="2" a="1"/>
  <c r="J1678" i="2" s="1"/>
  <c r="M1677" i="2" l="1" a="1"/>
  <c r="M1677" i="2" s="1"/>
  <c r="N1678" i="2" s="1" a="1"/>
  <c r="N1678" i="2" s="1"/>
  <c r="O1677" i="2" l="1" a="1"/>
  <c r="O1677" i="2" s="1"/>
  <c r="P1678" i="2" s="1" a="1"/>
  <c r="P1678" i="2" s="1"/>
  <c r="Q1677" i="2" l="1" a="1"/>
  <c r="Q1677" i="2" s="1"/>
  <c r="T1678" i="2" s="1"/>
  <c r="U1678" i="2" s="1"/>
  <c r="S1678" i="2" a="1"/>
  <c r="S1678" i="2" s="1"/>
  <c r="I1678" i="2" s="1" a="1"/>
  <c r="I1678" i="2" s="1"/>
  <c r="R1678" i="2" a="1"/>
  <c r="R1678" i="2" s="1"/>
  <c r="V1678" i="2" l="1" a="1"/>
  <c r="V1678" i="2" s="1"/>
  <c r="W1678" i="2" s="1"/>
  <c r="J1679" i="2" a="1"/>
  <c r="J1679" i="2" s="1"/>
  <c r="L1678" i="2" a="1"/>
  <c r="L1678" i="2" s="1"/>
  <c r="K1679" i="2" s="1" a="1"/>
  <c r="K1679" i="2" s="1"/>
  <c r="M1678" i="2" l="1" a="1"/>
  <c r="M1678" i="2" s="1"/>
  <c r="O1678" i="2" l="1" a="1"/>
  <c r="O1678" i="2" s="1"/>
  <c r="P1679" i="2" s="1" a="1"/>
  <c r="P1679" i="2" s="1"/>
  <c r="N1679" i="2" a="1"/>
  <c r="N1679" i="2" s="1"/>
  <c r="Q1678" i="2" l="1" a="1"/>
  <c r="Q1678" i="2" s="1"/>
  <c r="T1679" i="2" l="1"/>
  <c r="U1679" i="2" s="1"/>
  <c r="R1679" i="2" a="1"/>
  <c r="R1679" i="2" s="1"/>
  <c r="S1679" i="2" a="1"/>
  <c r="S1679" i="2" s="1"/>
  <c r="I1679" i="2" l="1" a="1"/>
  <c r="I1679" i="2" s="1"/>
  <c r="V1679" i="2" s="1" a="1"/>
  <c r="V1679" i="2" s="1"/>
  <c r="W1679" i="2" s="1"/>
  <c r="J1680" i="2" l="1" a="1"/>
  <c r="J1680" i="2" s="1"/>
  <c r="L1679" i="2" a="1"/>
  <c r="L1679" i="2" s="1"/>
  <c r="K1680" i="2" s="1" a="1"/>
  <c r="K1680" i="2" s="1"/>
  <c r="M1679" i="2" l="1" a="1"/>
  <c r="M1679" i="2" s="1"/>
  <c r="O1679" i="2" a="1"/>
  <c r="O1679" i="2" s="1"/>
  <c r="P1680" i="2" s="1" a="1"/>
  <c r="P1680" i="2" s="1"/>
  <c r="N1680" i="2" a="1"/>
  <c r="N1680" i="2" s="1"/>
  <c r="Q1679" i="2" l="1" a="1"/>
  <c r="Q1679" i="2" s="1"/>
  <c r="T1680" i="2"/>
  <c r="U1680" i="2" s="1"/>
  <c r="R1680" i="2" a="1"/>
  <c r="R1680" i="2" s="1"/>
  <c r="S1680" i="2" a="1"/>
  <c r="S1680" i="2" s="1"/>
  <c r="I1680" i="2" l="1" a="1"/>
  <c r="I1680" i="2" s="1"/>
  <c r="V1680" i="2" a="1"/>
  <c r="V1680" i="2" s="1"/>
  <c r="W1680" i="2" s="1"/>
  <c r="J1681" i="2" l="1" a="1"/>
  <c r="J1681" i="2" s="1"/>
  <c r="L1680" i="2" a="1"/>
  <c r="L1680" i="2" s="1"/>
  <c r="K1681" i="2" s="1" a="1"/>
  <c r="K1681" i="2" s="1"/>
  <c r="M1680" i="2" l="1" a="1"/>
  <c r="M1680" i="2" s="1"/>
  <c r="O1680" i="2" a="1"/>
  <c r="O1680" i="2" s="1"/>
  <c r="P1681" i="2" s="1" a="1"/>
  <c r="P1681" i="2" s="1"/>
  <c r="N1681" i="2" a="1"/>
  <c r="N1681" i="2" s="1"/>
  <c r="Q1680" i="2" l="1" a="1"/>
  <c r="Q1680" i="2" s="1"/>
  <c r="T1681" i="2"/>
  <c r="U1681" i="2" s="1"/>
  <c r="S1681" i="2" a="1"/>
  <c r="S1681" i="2" s="1"/>
  <c r="R1681" i="2" a="1"/>
  <c r="R1681" i="2" s="1"/>
  <c r="I1681" i="2" l="1" a="1"/>
  <c r="I1681" i="2" s="1"/>
  <c r="V1681" i="2" s="1" a="1"/>
  <c r="V1681" i="2" s="1"/>
  <c r="W1681" i="2" s="1"/>
  <c r="J1682" i="2" l="1" a="1"/>
  <c r="J1682" i="2" s="1"/>
  <c r="L1681" i="2" a="1"/>
  <c r="L1681" i="2" s="1"/>
  <c r="K1682" i="2" s="1" a="1"/>
  <c r="K1682" i="2" s="1"/>
  <c r="M1681" i="2" l="1" a="1"/>
  <c r="M1681" i="2" s="1"/>
  <c r="O1681" i="2" s="1" a="1"/>
  <c r="O1681" i="2" s="1"/>
  <c r="P1682" i="2" s="1" a="1"/>
  <c r="P1682" i="2" s="1"/>
  <c r="Q1681" i="2" l="1" a="1"/>
  <c r="Q1681" i="2" s="1"/>
  <c r="N1682" i="2" a="1"/>
  <c r="N1682" i="2" s="1"/>
  <c r="T1682" i="2"/>
  <c r="U1682" i="2" s="1"/>
  <c r="R1682" i="2" a="1"/>
  <c r="R1682" i="2" s="1"/>
  <c r="S1682" i="2" a="1"/>
  <c r="S1682" i="2" s="1"/>
  <c r="I1682" i="2" l="1" a="1"/>
  <c r="I1682" i="2" s="1"/>
  <c r="V1682" i="2" a="1"/>
  <c r="V1682" i="2" s="1"/>
  <c r="W1682" i="2" s="1"/>
  <c r="J1683" i="2" l="1" a="1"/>
  <c r="J1683" i="2" s="1"/>
  <c r="L1682" i="2" a="1"/>
  <c r="L1682" i="2" s="1"/>
  <c r="K1683" i="2" s="1" a="1"/>
  <c r="K1683" i="2" s="1"/>
  <c r="M1682" i="2" a="1"/>
  <c r="M1682" i="2" s="1"/>
  <c r="N1683" i="2" l="1" a="1"/>
  <c r="N1683" i="2" s="1"/>
  <c r="O1682" i="2" a="1"/>
  <c r="O1682" i="2" s="1"/>
  <c r="P1683" i="2" s="1" a="1"/>
  <c r="P1683" i="2" s="1"/>
  <c r="Q1682" i="2" l="1" a="1"/>
  <c r="Q1682" i="2" s="1"/>
  <c r="R1683" i="2" s="1" a="1"/>
  <c r="R1683" i="2" s="1"/>
  <c r="S1683" i="2" l="1" a="1"/>
  <c r="S1683" i="2" s="1"/>
  <c r="T1683" i="2"/>
  <c r="U1683" i="2" s="1"/>
  <c r="I1683" i="2" a="1"/>
  <c r="I1683" i="2" s="1"/>
  <c r="V1683" i="2" s="1" a="1"/>
  <c r="V1683" i="2" s="1"/>
  <c r="W1683" i="2" s="1"/>
  <c r="L1683" i="2" l="1" a="1"/>
  <c r="L1683" i="2" s="1"/>
  <c r="K1684" i="2" s="1" a="1"/>
  <c r="K1684" i="2" s="1"/>
  <c r="J1684" i="2" a="1"/>
  <c r="J1684" i="2" s="1"/>
  <c r="M1683" i="2" l="1" a="1"/>
  <c r="M1683" i="2" s="1"/>
  <c r="O1683" i="2" s="1" a="1"/>
  <c r="O1683" i="2" s="1"/>
  <c r="N1684" i="2" a="1"/>
  <c r="N1684" i="2" s="1"/>
  <c r="P1684" i="2" l="1" a="1"/>
  <c r="P1684" i="2" s="1"/>
  <c r="Q1683" i="2" a="1"/>
  <c r="Q1683" i="2" s="1"/>
  <c r="S1684" i="2" a="1"/>
  <c r="S1684" i="2" s="1"/>
  <c r="T1684" i="2"/>
  <c r="U1684" i="2" s="1"/>
  <c r="R1684" i="2" a="1"/>
  <c r="R1684" i="2" s="1"/>
  <c r="I1684" i="2" l="1" a="1"/>
  <c r="I1684" i="2" s="1"/>
  <c r="V1684" i="2" s="1" a="1"/>
  <c r="V1684" i="2" s="1"/>
  <c r="W1684" i="2" s="1"/>
  <c r="J1685" i="2" l="1" a="1"/>
  <c r="J1685" i="2" s="1"/>
  <c r="L1684" i="2" a="1"/>
  <c r="L1684" i="2" s="1"/>
  <c r="K1685" i="2" s="1" a="1"/>
  <c r="K1685" i="2" s="1"/>
  <c r="M1684" i="2" l="1" a="1"/>
  <c r="M1684" i="2" s="1"/>
  <c r="O1684" i="2" l="1" a="1"/>
  <c r="O1684" i="2" s="1"/>
  <c r="P1685" i="2" s="1" a="1"/>
  <c r="P1685" i="2" s="1"/>
  <c r="N1685" i="2" a="1"/>
  <c r="N1685" i="2" s="1"/>
  <c r="Q1684" i="2" l="1" a="1"/>
  <c r="Q1684" i="2" s="1"/>
  <c r="R1685" i="2" a="1"/>
  <c r="R1685" i="2" s="1"/>
  <c r="S1685" i="2" a="1"/>
  <c r="S1685" i="2" s="1"/>
  <c r="T1685" i="2"/>
  <c r="U1685" i="2" s="1"/>
  <c r="I1685" i="2" l="1" a="1"/>
  <c r="I1685" i="2" s="1"/>
  <c r="V1685" i="2" s="1" a="1"/>
  <c r="V1685" i="2" s="1"/>
  <c r="W1685" i="2" s="1"/>
  <c r="L1685" i="2" l="1" a="1"/>
  <c r="L1685" i="2" s="1"/>
  <c r="K1686" i="2" s="1" a="1"/>
  <c r="K1686" i="2" s="1"/>
  <c r="J1686" i="2" a="1"/>
  <c r="J1686" i="2" s="1"/>
  <c r="M1685" i="2" l="1" a="1"/>
  <c r="M1685" i="2" s="1"/>
  <c r="O1685" i="2" s="1" a="1"/>
  <c r="O1685" i="2" s="1"/>
  <c r="P1686" i="2" s="1" a="1"/>
  <c r="P1686" i="2" s="1"/>
  <c r="N1686" i="2" l="1" a="1"/>
  <c r="N1686" i="2" s="1"/>
  <c r="Q1685" i="2" a="1"/>
  <c r="Q1685" i="2" s="1"/>
  <c r="T1686" i="2" l="1"/>
  <c r="U1686" i="2" s="1"/>
  <c r="R1686" i="2" a="1"/>
  <c r="R1686" i="2" s="1"/>
  <c r="S1686" i="2" a="1"/>
  <c r="S1686" i="2" s="1"/>
  <c r="I1686" i="2" l="1" a="1"/>
  <c r="I1686" i="2" s="1"/>
  <c r="V1686" i="2" s="1" a="1"/>
  <c r="V1686" i="2" s="1"/>
  <c r="W1686" i="2" s="1"/>
  <c r="J1687" i="2" l="1" a="1"/>
  <c r="J1687" i="2" s="1"/>
  <c r="L1686" i="2" a="1"/>
  <c r="L1686" i="2" s="1"/>
  <c r="K1687" i="2" s="1" a="1"/>
  <c r="K1687" i="2" s="1"/>
  <c r="M1686" i="2" a="1"/>
  <c r="M1686" i="2" s="1"/>
  <c r="N1687" i="2" l="1" a="1"/>
  <c r="N1687" i="2" s="1"/>
  <c r="O1686" i="2" a="1"/>
  <c r="O1686" i="2" s="1"/>
  <c r="P1687" i="2" s="1" a="1"/>
  <c r="P1687" i="2" s="1"/>
  <c r="Q1686" i="2" l="1" a="1"/>
  <c r="Q1686" i="2" s="1"/>
  <c r="S1687" i="2" l="1" a="1"/>
  <c r="S1687" i="2" s="1"/>
  <c r="T1687" i="2"/>
  <c r="U1687" i="2" s="1"/>
  <c r="R1687" i="2" a="1"/>
  <c r="R1687" i="2" s="1"/>
  <c r="I1687" i="2" l="1" a="1"/>
  <c r="I1687" i="2" s="1"/>
  <c r="J1688" i="2" l="1" a="1"/>
  <c r="J1688" i="2" s="1"/>
  <c r="L1687" i="2" a="1"/>
  <c r="L1687" i="2" s="1"/>
  <c r="K1688" i="2" s="1" a="1"/>
  <c r="K1688" i="2" s="1"/>
  <c r="V1687" i="2" a="1"/>
  <c r="V1687" i="2" s="1"/>
  <c r="W1687" i="2" s="1"/>
  <c r="M1687" i="2" l="1" a="1"/>
  <c r="M1687" i="2" s="1"/>
  <c r="N1688" i="2" a="1"/>
  <c r="N1688" i="2" s="1"/>
  <c r="O1687" i="2" a="1"/>
  <c r="O1687" i="2" s="1"/>
  <c r="P1688" i="2" s="1" a="1"/>
  <c r="P1688" i="2" s="1"/>
  <c r="Q1687" i="2" l="1" a="1"/>
  <c r="Q1687" i="2" s="1"/>
  <c r="T1688" i="2" l="1"/>
  <c r="U1688" i="2" s="1"/>
  <c r="S1688" i="2" a="1"/>
  <c r="S1688" i="2" s="1"/>
  <c r="I1688" i="2" s="1" a="1"/>
  <c r="I1688" i="2" s="1"/>
  <c r="R1688" i="2" a="1"/>
  <c r="R1688" i="2" s="1"/>
  <c r="V1688" i="2" l="1" a="1"/>
  <c r="V1688" i="2" s="1"/>
  <c r="W1688" i="2" s="1"/>
  <c r="L1688" i="2" a="1"/>
  <c r="L1688" i="2" s="1"/>
  <c r="K1689" i="2" s="1" a="1"/>
  <c r="K1689" i="2" s="1"/>
  <c r="J1689" i="2" a="1"/>
  <c r="J1689" i="2" s="1"/>
  <c r="M1688" i="2" a="1"/>
  <c r="M1688" i="2" s="1"/>
  <c r="N1689" i="2" l="1" a="1"/>
  <c r="N1689" i="2" s="1"/>
  <c r="O1688" i="2" a="1"/>
  <c r="O1688" i="2" s="1"/>
  <c r="P1689" i="2" s="1" a="1"/>
  <c r="P1689" i="2" s="1"/>
  <c r="Q1688" i="2" l="1" a="1"/>
  <c r="Q1688" i="2" s="1"/>
  <c r="T1689" i="2" l="1"/>
  <c r="U1689" i="2" s="1"/>
  <c r="R1689" i="2" a="1"/>
  <c r="R1689" i="2" s="1"/>
  <c r="S1689" i="2" a="1"/>
  <c r="S1689" i="2" s="1"/>
  <c r="I1689" i="2" l="1" a="1"/>
  <c r="I1689" i="2" s="1"/>
  <c r="V1689" i="2" s="1" a="1"/>
  <c r="V1689" i="2" s="1"/>
  <c r="W1689" i="2" s="1"/>
  <c r="L1689" i="2" l="1" a="1"/>
  <c r="L1689" i="2" s="1"/>
  <c r="K1690" i="2" s="1" a="1"/>
  <c r="K1690" i="2" s="1"/>
  <c r="J1690" i="2" a="1"/>
  <c r="J1690" i="2" s="1"/>
  <c r="M1689" i="2" a="1"/>
  <c r="M1689" i="2" s="1"/>
  <c r="N1690" i="2" l="1" a="1"/>
  <c r="N1690" i="2" s="1"/>
  <c r="O1689" i="2" a="1"/>
  <c r="O1689" i="2" s="1"/>
  <c r="P1690" i="2" s="1" a="1"/>
  <c r="P1690" i="2" s="1"/>
  <c r="Q1689" i="2" l="1" a="1"/>
  <c r="Q1689" i="2" s="1"/>
  <c r="R1690" i="2" l="1" a="1"/>
  <c r="R1690" i="2" s="1"/>
  <c r="T1690" i="2"/>
  <c r="U1690" i="2" s="1"/>
  <c r="S1690" i="2" a="1"/>
  <c r="S1690" i="2" s="1"/>
  <c r="I1690" i="2" s="1" a="1"/>
  <c r="I1690" i="2" s="1"/>
  <c r="V1690" i="2" l="1" a="1"/>
  <c r="V1690" i="2" s="1"/>
  <c r="W1690" i="2" s="1"/>
  <c r="L1690" i="2" a="1"/>
  <c r="L1690" i="2" s="1"/>
  <c r="K1691" i="2" s="1" a="1"/>
  <c r="K1691" i="2" s="1"/>
  <c r="J1691" i="2" a="1"/>
  <c r="J1691" i="2" s="1"/>
  <c r="M1690" i="2" l="1" a="1"/>
  <c r="M1690" i="2" s="1"/>
  <c r="O1690" i="2" s="1" a="1"/>
  <c r="O1690" i="2" s="1"/>
  <c r="P1691" i="2" s="1" a="1"/>
  <c r="P1691" i="2" s="1"/>
  <c r="Q1690" i="2" l="1" a="1"/>
  <c r="Q1690" i="2" s="1"/>
  <c r="N1691" i="2" a="1"/>
  <c r="N1691" i="2" s="1"/>
  <c r="T1691" i="2"/>
  <c r="U1691" i="2" s="1"/>
  <c r="S1691" i="2" a="1"/>
  <c r="S1691" i="2" s="1"/>
  <c r="I1691" i="2" s="1" a="1"/>
  <c r="I1691" i="2" s="1"/>
  <c r="R1691" i="2" a="1"/>
  <c r="R1691" i="2" s="1"/>
  <c r="V1691" i="2" l="1" a="1"/>
  <c r="V1691" i="2" s="1"/>
  <c r="W1691" i="2" s="1"/>
  <c r="L1691" i="2" a="1"/>
  <c r="L1691" i="2" s="1"/>
  <c r="K1692" i="2" s="1" a="1"/>
  <c r="K1692" i="2" s="1"/>
  <c r="J1692" i="2" a="1"/>
  <c r="J1692" i="2" s="1"/>
  <c r="M1691" i="2" l="1" a="1"/>
  <c r="M1691" i="2" s="1"/>
  <c r="N1692" i="2" l="1" a="1"/>
  <c r="N1692" i="2" s="1"/>
  <c r="O1691" i="2" a="1"/>
  <c r="O1691" i="2" s="1"/>
  <c r="P1692" i="2" s="1" a="1"/>
  <c r="P1692" i="2" s="1"/>
  <c r="Q1691" i="2" l="1" a="1"/>
  <c r="Q1691" i="2" s="1"/>
  <c r="T1692" i="2" l="1"/>
  <c r="U1692" i="2" s="1"/>
  <c r="S1692" i="2" a="1"/>
  <c r="S1692" i="2" s="1"/>
  <c r="I1692" i="2" s="1" a="1"/>
  <c r="I1692" i="2" s="1"/>
  <c r="R1692" i="2" a="1"/>
  <c r="R1692" i="2" s="1"/>
  <c r="V1692" i="2" l="1" a="1"/>
  <c r="V1692" i="2" s="1"/>
  <c r="W1692" i="2" s="1"/>
  <c r="L1692" i="2" a="1"/>
  <c r="L1692" i="2" s="1"/>
  <c r="K1693" i="2" s="1" a="1"/>
  <c r="K1693" i="2" s="1"/>
  <c r="J1693" i="2" a="1"/>
  <c r="J1693" i="2" s="1"/>
  <c r="M1692" i="2" l="1" a="1"/>
  <c r="M1692" i="2" s="1"/>
  <c r="N1693" i="2" s="1" a="1"/>
  <c r="N1693" i="2" s="1"/>
  <c r="O1692" i="2" l="1" a="1"/>
  <c r="O1692" i="2" s="1"/>
  <c r="P1693" i="2" s="1" a="1"/>
  <c r="P1693" i="2" s="1"/>
  <c r="Q1692" i="2" l="1" a="1"/>
  <c r="Q1692" i="2" s="1"/>
  <c r="T1693" i="2" s="1"/>
  <c r="U1693" i="2" s="1"/>
  <c r="R1693" i="2" a="1"/>
  <c r="R1693" i="2" s="1"/>
  <c r="S1693" i="2" a="1"/>
  <c r="S1693" i="2" s="1"/>
  <c r="I1693" i="2" s="1" a="1"/>
  <c r="I1693" i="2" s="1"/>
  <c r="V1693" i="2" s="1" a="1"/>
  <c r="V1693" i="2" s="1"/>
  <c r="W1693" i="2" s="1"/>
  <c r="L1693" i="2" l="1" a="1"/>
  <c r="L1693" i="2" s="1"/>
  <c r="K1694" i="2" s="1" a="1"/>
  <c r="K1694" i="2" s="1"/>
  <c r="J1694" i="2" a="1"/>
  <c r="J1694" i="2" s="1"/>
  <c r="M1693" i="2" l="1" a="1"/>
  <c r="M1693" i="2" s="1"/>
  <c r="O1693" i="2" l="1" a="1"/>
  <c r="O1693" i="2" s="1"/>
  <c r="P1694" i="2" s="1" a="1"/>
  <c r="P1694" i="2" s="1"/>
  <c r="Q1693" i="2" a="1"/>
  <c r="Q1693" i="2" s="1"/>
  <c r="N1694" i="2" a="1"/>
  <c r="N1694" i="2" s="1"/>
  <c r="T1694" i="2" l="1"/>
  <c r="U1694" i="2" s="1"/>
  <c r="S1694" i="2" a="1"/>
  <c r="S1694" i="2" s="1"/>
  <c r="R1694" i="2" a="1"/>
  <c r="R1694" i="2" s="1"/>
  <c r="I1694" i="2" l="1" a="1"/>
  <c r="I1694" i="2" s="1"/>
  <c r="V1694" i="2" s="1" a="1"/>
  <c r="V1694" i="2" s="1"/>
  <c r="W1694" i="2" s="1"/>
  <c r="L1694" i="2" l="1" a="1"/>
  <c r="L1694" i="2" s="1"/>
  <c r="K1695" i="2" s="1" a="1"/>
  <c r="K1695" i="2" s="1"/>
  <c r="J1695" i="2" a="1"/>
  <c r="J1695" i="2" s="1"/>
  <c r="M1694" i="2" l="1" a="1"/>
  <c r="M1694" i="2" s="1"/>
  <c r="O1694" i="2" l="1" a="1"/>
  <c r="O1694" i="2" s="1"/>
  <c r="P1695" i="2" s="1" a="1"/>
  <c r="P1695" i="2" s="1"/>
  <c r="N1695" i="2" a="1"/>
  <c r="N1695" i="2" s="1"/>
  <c r="Q1694" i="2" l="1" a="1"/>
  <c r="Q1694" i="2" s="1"/>
  <c r="R1695" i="2" s="1" a="1"/>
  <c r="R1695" i="2" s="1"/>
  <c r="T1695" i="2" l="1"/>
  <c r="U1695" i="2" s="1"/>
  <c r="S1695" i="2" a="1"/>
  <c r="S1695" i="2" s="1"/>
  <c r="I1695" i="2" s="1" a="1"/>
  <c r="I1695" i="2" s="1"/>
  <c r="L1695" i="2" s="1" a="1"/>
  <c r="L1695" i="2" s="1"/>
  <c r="K1696" i="2" s="1" a="1"/>
  <c r="K1696" i="2" s="1"/>
  <c r="M1695" i="2" l="1" a="1"/>
  <c r="M1695" i="2" s="1"/>
  <c r="O1695" i="2" s="1" a="1"/>
  <c r="O1695" i="2" s="1"/>
  <c r="J1696" i="2" a="1"/>
  <c r="J1696" i="2" s="1"/>
  <c r="V1695" i="2" a="1"/>
  <c r="V1695" i="2" s="1"/>
  <c r="W1695" i="2" s="1"/>
  <c r="N1696" i="2" a="1"/>
  <c r="N1696" i="2" s="1"/>
  <c r="P1696" i="2" l="1" a="1"/>
  <c r="P1696" i="2" s="1"/>
  <c r="Q1695" i="2" a="1"/>
  <c r="Q1695" i="2" s="1"/>
  <c r="T1696" i="2" s="1"/>
  <c r="U1696" i="2" s="1"/>
  <c r="R1696" i="2" a="1"/>
  <c r="R1696" i="2" s="1"/>
  <c r="S1696" i="2" l="1" a="1"/>
  <c r="S1696" i="2" s="1"/>
  <c r="I1696" i="2" a="1"/>
  <c r="I1696" i="2" s="1"/>
  <c r="V1696" i="2" s="1" a="1"/>
  <c r="V1696" i="2" s="1"/>
  <c r="W1696" i="2" s="1"/>
  <c r="L1696" i="2" l="1" a="1"/>
  <c r="L1696" i="2" s="1"/>
  <c r="K1697" i="2" s="1" a="1"/>
  <c r="K1697" i="2" s="1"/>
  <c r="J1697" i="2" a="1"/>
  <c r="J1697" i="2" s="1"/>
  <c r="M1696" i="2" a="1"/>
  <c r="M1696" i="2" s="1"/>
  <c r="O1696" i="2" l="1" a="1"/>
  <c r="O1696" i="2" s="1"/>
  <c r="P1697" i="2" s="1" a="1"/>
  <c r="P1697" i="2" s="1"/>
  <c r="N1697" i="2" a="1"/>
  <c r="N1697" i="2" s="1"/>
  <c r="Q1696" i="2" l="1" a="1"/>
  <c r="Q1696" i="2" s="1"/>
  <c r="T1697" i="2" l="1"/>
  <c r="U1697" i="2" s="1"/>
  <c r="S1697" i="2" a="1"/>
  <c r="S1697" i="2" s="1"/>
  <c r="I1697" i="2" s="1" a="1"/>
  <c r="I1697" i="2" s="1"/>
  <c r="R1697" i="2" a="1"/>
  <c r="R1697" i="2" s="1"/>
  <c r="V1697" i="2" l="1" a="1"/>
  <c r="V1697" i="2" s="1"/>
  <c r="W1697" i="2" s="1"/>
  <c r="L1697" i="2" a="1"/>
  <c r="L1697" i="2" s="1"/>
  <c r="K1698" i="2" s="1" a="1"/>
  <c r="K1698" i="2" s="1"/>
  <c r="J1698" i="2" a="1"/>
  <c r="J1698" i="2" s="1"/>
  <c r="M1697" i="2" l="1" a="1"/>
  <c r="M1697" i="2" s="1"/>
  <c r="N1698" i="2" a="1"/>
  <c r="N1698" i="2" s="1"/>
  <c r="O1697" i="2" a="1"/>
  <c r="O1697" i="2" s="1"/>
  <c r="P1698" i="2" s="1" a="1"/>
  <c r="P1698" i="2" s="1"/>
  <c r="Q1697" i="2" l="1" a="1"/>
  <c r="Q1697" i="2" s="1"/>
  <c r="S1698" i="2" l="1" a="1"/>
  <c r="S1698" i="2" s="1"/>
  <c r="R1698" i="2" a="1"/>
  <c r="R1698" i="2" s="1"/>
  <c r="T1698" i="2"/>
  <c r="U1698" i="2" s="1"/>
  <c r="I1698" i="2" l="1" a="1"/>
  <c r="I1698" i="2" s="1"/>
  <c r="V1698" i="2" s="1" a="1"/>
  <c r="V1698" i="2" s="1"/>
  <c r="W1698" i="2" s="1"/>
  <c r="L1698" i="2" l="1" a="1"/>
  <c r="L1698" i="2" s="1"/>
  <c r="K1699" i="2" s="1" a="1"/>
  <c r="K1699" i="2" s="1"/>
  <c r="J1699" i="2" a="1"/>
  <c r="J1699" i="2" s="1"/>
  <c r="M1698" i="2" a="1"/>
  <c r="M1698" i="2" s="1"/>
  <c r="N1699" i="2" l="1" a="1"/>
  <c r="N1699" i="2" s="1"/>
  <c r="O1698" i="2" a="1"/>
  <c r="O1698" i="2" s="1"/>
  <c r="P1699" i="2" s="1" a="1"/>
  <c r="P1699" i="2" s="1"/>
  <c r="Q1698" i="2" l="1" a="1"/>
  <c r="Q1698" i="2" s="1"/>
  <c r="S1699" i="2" l="1" a="1"/>
  <c r="S1699" i="2" s="1"/>
  <c r="R1699" i="2" a="1"/>
  <c r="R1699" i="2" s="1"/>
  <c r="T1699" i="2"/>
  <c r="U1699" i="2" s="1"/>
  <c r="I1699" i="2" l="1" a="1"/>
  <c r="I1699" i="2" s="1"/>
  <c r="V1699" i="2" s="1" a="1"/>
  <c r="V1699" i="2" s="1"/>
  <c r="W1699" i="2" s="1"/>
  <c r="L1699" i="2" l="1" a="1"/>
  <c r="L1699" i="2" s="1"/>
  <c r="K1700" i="2" s="1" a="1"/>
  <c r="K1700" i="2" s="1"/>
  <c r="J1700" i="2" a="1"/>
  <c r="J1700" i="2" s="1"/>
  <c r="M1699" i="2" a="1"/>
  <c r="M1699" i="2" s="1"/>
  <c r="O1699" i="2" l="1" a="1"/>
  <c r="O1699" i="2" s="1"/>
  <c r="P1700" i="2" s="1" a="1"/>
  <c r="P1700" i="2" s="1"/>
  <c r="N1700" i="2" a="1"/>
  <c r="N1700" i="2" s="1"/>
  <c r="Q1699" i="2" l="1" a="1"/>
  <c r="Q1699" i="2" s="1"/>
  <c r="T1700" i="2"/>
  <c r="U1700" i="2" s="1"/>
  <c r="R1700" i="2" a="1"/>
  <c r="R1700" i="2" s="1"/>
  <c r="S1700" i="2" a="1"/>
  <c r="S1700" i="2" s="1"/>
  <c r="I1700" i="2" s="1" a="1"/>
  <c r="I1700" i="2" s="1"/>
  <c r="V1700" i="2" l="1" a="1"/>
  <c r="V1700" i="2" s="1"/>
  <c r="W1700" i="2" s="1"/>
  <c r="J1701" i="2" a="1"/>
  <c r="J1701" i="2" s="1"/>
  <c r="L1700" i="2" a="1"/>
  <c r="L1700" i="2" s="1"/>
  <c r="K1701" i="2" s="1" a="1"/>
  <c r="K1701" i="2" s="1"/>
  <c r="M1700" i="2" l="1" a="1"/>
  <c r="M1700" i="2" s="1"/>
  <c r="N1701" i="2" s="1" a="1"/>
  <c r="N1701" i="2" s="1"/>
  <c r="O1700" i="2" l="1" a="1"/>
  <c r="O1700" i="2" s="1"/>
  <c r="P1701" i="2" s="1" a="1"/>
  <c r="P1701" i="2" s="1"/>
  <c r="Q1700" i="2" l="1" a="1"/>
  <c r="Q1700" i="2" s="1"/>
  <c r="S1701" i="2" a="1"/>
  <c r="S1701" i="2" s="1"/>
  <c r="T1701" i="2"/>
  <c r="U1701" i="2" s="1"/>
  <c r="R1701" i="2" a="1"/>
  <c r="R1701" i="2" s="1"/>
  <c r="I1701" i="2" l="1" a="1"/>
  <c r="I1701" i="2" s="1"/>
  <c r="V1701" i="2" s="1" a="1"/>
  <c r="V1701" i="2" s="1"/>
  <c r="W1701" i="2" s="1"/>
  <c r="L1701" i="2" l="1" a="1"/>
  <c r="L1701" i="2" s="1"/>
  <c r="K1702" i="2" s="1" a="1"/>
  <c r="K1702" i="2" s="1"/>
  <c r="J1702" i="2" a="1"/>
  <c r="J1702" i="2" s="1"/>
  <c r="M1701" i="2" l="1" a="1"/>
  <c r="M1701" i="2" s="1"/>
  <c r="O1701" i="2" s="1" a="1"/>
  <c r="O1701" i="2" s="1"/>
  <c r="P1702" i="2" s="1" a="1"/>
  <c r="P1702" i="2" s="1"/>
  <c r="N1702" i="2" l="1" a="1"/>
  <c r="N1702" i="2" s="1"/>
  <c r="Q1701" i="2" a="1"/>
  <c r="Q1701" i="2" s="1"/>
  <c r="T1702" i="2" s="1"/>
  <c r="U1702" i="2" s="1"/>
  <c r="R1702" i="2" l="1" a="1"/>
  <c r="R1702" i="2" s="1"/>
  <c r="S1702" i="2" a="1"/>
  <c r="S1702" i="2" s="1"/>
  <c r="I1702" i="2" s="1" a="1"/>
  <c r="I1702" i="2" s="1"/>
  <c r="J1703" i="2" s="1" a="1"/>
  <c r="J1703" i="2" s="1"/>
  <c r="V1702" i="2" l="1" a="1"/>
  <c r="V1702" i="2" s="1"/>
  <c r="W1702" i="2" s="1"/>
  <c r="L1702" i="2" a="1"/>
  <c r="L1702" i="2" s="1"/>
  <c r="K1703" i="2" s="1" a="1"/>
  <c r="K1703" i="2" s="1"/>
  <c r="M1702" i="2" l="1" a="1"/>
  <c r="M1702" i="2" s="1"/>
  <c r="O1702" i="2" s="1" a="1"/>
  <c r="O1702" i="2" s="1"/>
  <c r="P1703" i="2" s="1" a="1"/>
  <c r="P1703" i="2" s="1"/>
  <c r="N1703" i="2" l="1" a="1"/>
  <c r="N1703" i="2" s="1"/>
  <c r="Q1702" i="2" a="1"/>
  <c r="Q1702" i="2" s="1"/>
  <c r="T1703" i="2" s="1"/>
  <c r="U1703" i="2" s="1"/>
  <c r="S1703" i="2" a="1"/>
  <c r="S1703" i="2" s="1"/>
  <c r="R1703" i="2" l="1" a="1"/>
  <c r="R1703" i="2" s="1"/>
  <c r="I1703" i="2" a="1"/>
  <c r="I1703" i="2" s="1"/>
  <c r="V1703" i="2" s="1" a="1"/>
  <c r="V1703" i="2" s="1"/>
  <c r="W1703" i="2" s="1"/>
  <c r="L1703" i="2" l="1" a="1"/>
  <c r="L1703" i="2" s="1"/>
  <c r="K1704" i="2" s="1" a="1"/>
  <c r="K1704" i="2" s="1"/>
  <c r="J1704" i="2" a="1"/>
  <c r="J1704" i="2" s="1"/>
  <c r="M1703" i="2" l="1" a="1"/>
  <c r="M1703" i="2" s="1"/>
  <c r="N1704" i="2" l="1" a="1"/>
  <c r="N1704" i="2" s="1"/>
  <c r="O1703" i="2" a="1"/>
  <c r="O1703" i="2" s="1"/>
  <c r="P1704" i="2" s="1" a="1"/>
  <c r="P1704" i="2" s="1"/>
  <c r="Q1703" i="2" l="1" a="1"/>
  <c r="Q1703" i="2" s="1"/>
  <c r="T1704" i="2" l="1"/>
  <c r="U1704" i="2" s="1"/>
  <c r="S1704" i="2" a="1"/>
  <c r="S1704" i="2" s="1"/>
  <c r="R1704" i="2" a="1"/>
  <c r="R1704" i="2" s="1"/>
  <c r="I1704" i="2" l="1" a="1"/>
  <c r="I1704" i="2" s="1"/>
  <c r="V1704" i="2" s="1" a="1"/>
  <c r="V1704" i="2" s="1"/>
  <c r="W1704" i="2" s="1"/>
  <c r="L1704" i="2" l="1" a="1"/>
  <c r="L1704" i="2" s="1"/>
  <c r="K1705" i="2" s="1" a="1"/>
  <c r="K1705" i="2" s="1"/>
  <c r="J1705" i="2" a="1"/>
  <c r="J1705" i="2" s="1"/>
  <c r="M1704" i="2" l="1" a="1"/>
  <c r="M1704" i="2" s="1"/>
  <c r="N1705" i="2" l="1" a="1"/>
  <c r="N1705" i="2" s="1"/>
  <c r="O1704" i="2" a="1"/>
  <c r="O1704" i="2" s="1"/>
  <c r="P1705" i="2" s="1" a="1"/>
  <c r="P1705" i="2" s="1"/>
  <c r="Q1704" i="2" l="1" a="1"/>
  <c r="Q1704" i="2" s="1"/>
  <c r="S1705" i="2" l="1" a="1"/>
  <c r="S1705" i="2" s="1"/>
  <c r="T1705" i="2"/>
  <c r="U1705" i="2" s="1"/>
  <c r="R1705" i="2" a="1"/>
  <c r="R1705" i="2" s="1"/>
  <c r="I1705" i="2" l="1" a="1"/>
  <c r="I1705" i="2" s="1"/>
  <c r="V1705" i="2" s="1" a="1"/>
  <c r="V1705" i="2" s="1"/>
  <c r="W1705" i="2" s="1"/>
  <c r="L1705" i="2" l="1" a="1"/>
  <c r="L1705" i="2" s="1"/>
  <c r="K1706" i="2" s="1" a="1"/>
  <c r="K1706" i="2" s="1"/>
  <c r="J1706" i="2" a="1"/>
  <c r="J1706" i="2" s="1"/>
  <c r="M1705" i="2" l="1" a="1"/>
  <c r="M1705" i="2" s="1"/>
  <c r="O1705" i="2" l="1" a="1"/>
  <c r="O1705" i="2" s="1"/>
  <c r="P1706" i="2" s="1" a="1"/>
  <c r="P1706" i="2" s="1"/>
  <c r="N1706" i="2" a="1"/>
  <c r="N1706" i="2" s="1"/>
  <c r="Q1705" i="2" l="1" a="1"/>
  <c r="Q1705" i="2" s="1"/>
  <c r="T1706" i="2" l="1"/>
  <c r="U1706" i="2" s="1"/>
  <c r="R1706" i="2" a="1"/>
  <c r="R1706" i="2" s="1"/>
  <c r="S1706" i="2" a="1"/>
  <c r="S1706" i="2" s="1"/>
  <c r="I1706" i="2" s="1" a="1"/>
  <c r="I1706" i="2" s="1"/>
  <c r="V1706" i="2" l="1" a="1"/>
  <c r="V1706" i="2" s="1"/>
  <c r="W1706" i="2" s="1"/>
  <c r="L1706" i="2" a="1"/>
  <c r="L1706" i="2" s="1"/>
  <c r="K1707" i="2" s="1" a="1"/>
  <c r="K1707" i="2" s="1"/>
  <c r="J1707" i="2" a="1"/>
  <c r="J1707" i="2" s="1"/>
  <c r="M1706" i="2" a="1"/>
  <c r="M1706" i="2" s="1"/>
  <c r="N1707" i="2" l="1" a="1"/>
  <c r="N1707" i="2" s="1"/>
  <c r="O1706" i="2" a="1"/>
  <c r="O1706" i="2" s="1"/>
  <c r="P1707" i="2" s="1" a="1"/>
  <c r="P1707" i="2" s="1"/>
  <c r="Q1706" i="2" l="1" a="1"/>
  <c r="Q1706" i="2" s="1"/>
  <c r="T1707" i="2" l="1"/>
  <c r="U1707" i="2" s="1"/>
  <c r="R1707" i="2" a="1"/>
  <c r="R1707" i="2" s="1"/>
  <c r="S1707" i="2" a="1"/>
  <c r="S1707" i="2" s="1"/>
  <c r="I1707" i="2" l="1" a="1"/>
  <c r="I1707" i="2" s="1"/>
  <c r="L1707" i="2" l="1" a="1"/>
  <c r="L1707" i="2" s="1"/>
  <c r="K1708" i="2" s="1" a="1"/>
  <c r="K1708" i="2" s="1"/>
  <c r="J1708" i="2" a="1"/>
  <c r="J1708" i="2" s="1"/>
  <c r="V1707" i="2" a="1"/>
  <c r="V1707" i="2" s="1"/>
  <c r="W1707" i="2" s="1"/>
  <c r="M1707" i="2" l="1" a="1"/>
  <c r="M1707" i="2" s="1"/>
  <c r="O1707" i="2" s="1" a="1"/>
  <c r="O1707" i="2" s="1"/>
  <c r="P1708" i="2" s="1" a="1"/>
  <c r="P1708" i="2" s="1"/>
  <c r="N1708" i="2" l="1" a="1"/>
  <c r="N1708" i="2" s="1"/>
  <c r="Q1707" i="2" a="1"/>
  <c r="Q1707" i="2" s="1"/>
  <c r="T1708" i="2" s="1"/>
  <c r="U1708" i="2" s="1"/>
  <c r="S1708" i="2" a="1"/>
  <c r="S1708" i="2" s="1"/>
  <c r="R1708" i="2" l="1" a="1"/>
  <c r="R1708" i="2" s="1"/>
  <c r="I1708" i="2" a="1"/>
  <c r="I1708" i="2" s="1"/>
  <c r="V1708" i="2" s="1" a="1"/>
  <c r="V1708" i="2" s="1"/>
  <c r="W1708" i="2" s="1"/>
  <c r="J1709" i="2" l="1" a="1"/>
  <c r="J1709" i="2" s="1"/>
  <c r="L1708" i="2" a="1"/>
  <c r="L1708" i="2" s="1"/>
  <c r="K1709" i="2" s="1" a="1"/>
  <c r="K1709" i="2" s="1"/>
  <c r="M1708" i="2" l="1" a="1"/>
  <c r="M1708" i="2" s="1"/>
  <c r="O1708" i="2" s="1" a="1"/>
  <c r="O1708" i="2" s="1"/>
  <c r="P1709" i="2" s="1" a="1"/>
  <c r="P1709" i="2" s="1"/>
  <c r="N1709" i="2" l="1" a="1"/>
  <c r="N1709" i="2" s="1"/>
  <c r="Q1708" i="2" a="1"/>
  <c r="Q1708" i="2" s="1"/>
  <c r="T1709" i="2" s="1"/>
  <c r="U1709" i="2" s="1"/>
  <c r="R1709" i="2" l="1" a="1"/>
  <c r="R1709" i="2" s="1"/>
  <c r="S1709" i="2" a="1"/>
  <c r="S1709" i="2" s="1"/>
  <c r="I1709" i="2" s="1" a="1"/>
  <c r="I1709" i="2" s="1"/>
  <c r="V1709" i="2" l="1" a="1"/>
  <c r="V1709" i="2" s="1"/>
  <c r="W1709" i="2" s="1"/>
  <c r="L1709" i="2" a="1"/>
  <c r="L1709" i="2" s="1"/>
  <c r="K1710" i="2" s="1" a="1"/>
  <c r="K1710" i="2" s="1"/>
  <c r="J1710" i="2" a="1"/>
  <c r="J1710" i="2" s="1"/>
  <c r="M1709" i="2" a="1"/>
  <c r="M1709" i="2" s="1"/>
  <c r="N1710" i="2" l="1" a="1"/>
  <c r="N1710" i="2" s="1"/>
  <c r="O1709" i="2" a="1"/>
  <c r="O1709" i="2" s="1"/>
  <c r="P1710" i="2" s="1" a="1"/>
  <c r="P1710" i="2" s="1"/>
  <c r="Q1709" i="2" l="1" a="1"/>
  <c r="Q1709" i="2" s="1"/>
  <c r="T1710" i="2" l="1"/>
  <c r="U1710" i="2" s="1"/>
  <c r="R1710" i="2" a="1"/>
  <c r="R1710" i="2" s="1"/>
  <c r="S1710" i="2" a="1"/>
  <c r="S1710" i="2" s="1"/>
  <c r="I1710" i="2" s="1" a="1"/>
  <c r="I1710" i="2" s="1"/>
  <c r="V1710" i="2" l="1" a="1"/>
  <c r="V1710" i="2" s="1"/>
  <c r="W1710" i="2" s="1"/>
  <c r="L1710" i="2" a="1"/>
  <c r="L1710" i="2" s="1"/>
  <c r="K1711" i="2" s="1" a="1"/>
  <c r="K1711" i="2" s="1"/>
  <c r="J1711" i="2" a="1"/>
  <c r="J1711" i="2" s="1"/>
  <c r="M1710" i="2" l="1" a="1"/>
  <c r="M1710" i="2" s="1"/>
  <c r="N1711" i="2" l="1" a="1"/>
  <c r="N1711" i="2" s="1"/>
  <c r="O1710" i="2" a="1"/>
  <c r="O1710" i="2" s="1"/>
  <c r="P1711" i="2" s="1" a="1"/>
  <c r="P1711" i="2" s="1"/>
  <c r="Q1710" i="2" l="1" a="1"/>
  <c r="Q1710" i="2" s="1"/>
  <c r="T1711" i="2" l="1"/>
  <c r="U1711" i="2" s="1"/>
  <c r="S1711" i="2" a="1"/>
  <c r="S1711" i="2" s="1"/>
  <c r="R1711" i="2" a="1"/>
  <c r="R1711" i="2" s="1"/>
  <c r="I1711" i="2" l="1" a="1"/>
  <c r="I1711" i="2" s="1"/>
  <c r="V1711" i="2" s="1" a="1"/>
  <c r="V1711" i="2" s="1"/>
  <c r="W1711" i="2" s="1"/>
  <c r="L1711" i="2" l="1" a="1"/>
  <c r="L1711" i="2" s="1"/>
  <c r="K1712" i="2" s="1" a="1"/>
  <c r="K1712" i="2" s="1"/>
  <c r="J1712" i="2" a="1"/>
  <c r="J1712" i="2" s="1"/>
  <c r="M1711" i="2" a="1"/>
  <c r="M1711" i="2" s="1"/>
  <c r="N1712" i="2" l="1" a="1"/>
  <c r="N1712" i="2" s="1"/>
  <c r="O1711" i="2" a="1"/>
  <c r="O1711" i="2" s="1"/>
  <c r="P1712" i="2" s="1" a="1"/>
  <c r="P1712" i="2" s="1"/>
  <c r="Q1711" i="2" l="1" a="1"/>
  <c r="Q1711" i="2" s="1"/>
  <c r="T1712" i="2" s="1"/>
  <c r="U1712" i="2" s="1"/>
  <c r="S1712" i="2" a="1"/>
  <c r="S1712" i="2" s="1"/>
  <c r="I1712" i="2" s="1" a="1"/>
  <c r="I1712" i="2" s="1"/>
  <c r="J1713" i="2" s="1" a="1"/>
  <c r="J1713" i="2" s="1"/>
  <c r="R1712" i="2" a="1"/>
  <c r="R1712" i="2" s="1"/>
  <c r="V1712" i="2" l="1" a="1"/>
  <c r="V1712" i="2" s="1"/>
  <c r="W1712" i="2" s="1"/>
  <c r="L1712" i="2" a="1"/>
  <c r="L1712" i="2" s="1"/>
  <c r="K1713" i="2" s="1" a="1"/>
  <c r="K1713" i="2" s="1"/>
  <c r="M1712" i="2" l="1" a="1"/>
  <c r="M1712" i="2" s="1"/>
  <c r="O1712" i="2" s="1" a="1"/>
  <c r="O1712" i="2" s="1"/>
  <c r="P1713" i="2" s="1" a="1"/>
  <c r="P1713" i="2" s="1"/>
  <c r="N1713" i="2" l="1" a="1"/>
  <c r="N1713" i="2" s="1"/>
  <c r="Q1712" i="2" a="1"/>
  <c r="Q1712" i="2" s="1"/>
  <c r="S1713" i="2" l="1" a="1"/>
  <c r="S1713" i="2" s="1"/>
  <c r="I1713" i="2" s="1" a="1"/>
  <c r="I1713" i="2" s="1"/>
  <c r="R1713" i="2" a="1"/>
  <c r="R1713" i="2" s="1"/>
  <c r="T1713" i="2"/>
  <c r="U1713" i="2" s="1"/>
  <c r="V1713" i="2" l="1" a="1"/>
  <c r="V1713" i="2" s="1"/>
  <c r="W1713" i="2" s="1"/>
  <c r="J1714" i="2" a="1"/>
  <c r="J1714" i="2" s="1"/>
  <c r="L1713" i="2" a="1"/>
  <c r="L1713" i="2" s="1"/>
  <c r="K1714" i="2" s="1" a="1"/>
  <c r="K1714" i="2" s="1"/>
  <c r="M1713" i="2" l="1" a="1"/>
  <c r="M1713" i="2" s="1"/>
  <c r="O1713" i="2" s="1" a="1"/>
  <c r="O1713" i="2" s="1"/>
  <c r="P1714" i="2" s="1" a="1"/>
  <c r="P1714" i="2" s="1"/>
  <c r="Q1713" i="2" l="1" a="1"/>
  <c r="Q1713" i="2" s="1"/>
  <c r="T1714" i="2" s="1"/>
  <c r="U1714" i="2" s="1"/>
  <c r="N1714" i="2" a="1"/>
  <c r="N1714" i="2" s="1"/>
  <c r="R1714" i="2" l="1" a="1"/>
  <c r="R1714" i="2" s="1"/>
  <c r="S1714" i="2" a="1"/>
  <c r="S1714" i="2" s="1"/>
  <c r="I1714" i="2" s="1" a="1"/>
  <c r="I1714" i="2" s="1"/>
  <c r="L1714" i="2" s="1" a="1"/>
  <c r="L1714" i="2" s="1"/>
  <c r="K1715" i="2" s="1" a="1"/>
  <c r="K1715" i="2" s="1"/>
  <c r="V1714" i="2" l="1" a="1"/>
  <c r="V1714" i="2" s="1"/>
  <c r="J1715" i="2" a="1"/>
  <c r="J1715" i="2" s="1"/>
  <c r="M1714" i="2" a="1"/>
  <c r="M1714" i="2" s="1"/>
  <c r="N1715" i="2" s="1" a="1"/>
  <c r="N1715" i="2" s="1"/>
  <c r="W1714" i="2"/>
  <c r="O1714" i="2" l="1" a="1"/>
  <c r="O1714" i="2" s="1"/>
  <c r="P1715" i="2" s="1" a="1"/>
  <c r="P1715" i="2" s="1"/>
  <c r="Q1714" i="2" l="1" a="1"/>
  <c r="Q1714" i="2" s="1"/>
  <c r="S1715" i="2" l="1" a="1"/>
  <c r="S1715" i="2" s="1"/>
  <c r="T1715" i="2"/>
  <c r="U1715" i="2" s="1"/>
  <c r="R1715" i="2" a="1"/>
  <c r="R1715" i="2" s="1"/>
  <c r="I1715" i="2" l="1" a="1"/>
  <c r="I1715" i="2" s="1"/>
  <c r="V1715" i="2" s="1" a="1"/>
  <c r="V1715" i="2" s="1"/>
  <c r="W1715" i="2" s="1"/>
  <c r="L1715" i="2" l="1" a="1"/>
  <c r="L1715" i="2" s="1"/>
  <c r="K1716" i="2" s="1" a="1"/>
  <c r="K1716" i="2" s="1"/>
  <c r="J1716" i="2" a="1"/>
  <c r="J1716" i="2" s="1"/>
  <c r="M1715" i="2" l="1" a="1"/>
  <c r="M1715" i="2" s="1"/>
  <c r="O1715" i="2" l="1" a="1"/>
  <c r="O1715" i="2" s="1"/>
  <c r="P1716" i="2" s="1" a="1"/>
  <c r="P1716" i="2" s="1"/>
  <c r="N1716" i="2" a="1"/>
  <c r="N1716" i="2" s="1"/>
  <c r="Q1715" i="2" l="1" a="1"/>
  <c r="Q1715" i="2" s="1"/>
  <c r="T1716" i="2" s="1"/>
  <c r="U1716" i="2" s="1"/>
  <c r="S1716" i="2" l="1" a="1"/>
  <c r="S1716" i="2" s="1"/>
  <c r="I1716" i="2" s="1" a="1"/>
  <c r="I1716" i="2" s="1"/>
  <c r="V1716" i="2" s="1" a="1"/>
  <c r="V1716" i="2" s="1"/>
  <c r="W1716" i="2" s="1"/>
  <c r="R1716" i="2" a="1"/>
  <c r="R1716" i="2" s="1"/>
  <c r="L1716" i="2" l="1" a="1"/>
  <c r="L1716" i="2" s="1"/>
  <c r="K1717" i="2" s="1" a="1"/>
  <c r="K1717" i="2" s="1"/>
  <c r="J1717" i="2" a="1"/>
  <c r="J1717" i="2" s="1"/>
  <c r="M1716" i="2" l="1" a="1"/>
  <c r="M1716" i="2" s="1"/>
  <c r="N1717" i="2" s="1" a="1"/>
  <c r="N1717" i="2" s="1"/>
  <c r="O1716" i="2" l="1" a="1"/>
  <c r="O1716" i="2" s="1"/>
  <c r="P1717" i="2" s="1" a="1"/>
  <c r="P1717" i="2" s="1"/>
  <c r="Q1716" i="2" a="1"/>
  <c r="Q1716" i="2" s="1"/>
  <c r="R1717" i="2" l="1" a="1"/>
  <c r="R1717" i="2" s="1"/>
  <c r="T1717" i="2"/>
  <c r="U1717" i="2" s="1"/>
  <c r="S1717" i="2" a="1"/>
  <c r="S1717" i="2" s="1"/>
  <c r="I1717" i="2" l="1" a="1"/>
  <c r="I1717" i="2" s="1"/>
  <c r="V1717" i="2" s="1" a="1"/>
  <c r="V1717" i="2" s="1"/>
  <c r="W1717" i="2" s="1"/>
  <c r="J1718" i="2" l="1" a="1"/>
  <c r="J1718" i="2" s="1"/>
  <c r="L1717" i="2" a="1"/>
  <c r="L1717" i="2" s="1"/>
  <c r="K1718" i="2" s="1" a="1"/>
  <c r="K1718" i="2" s="1"/>
  <c r="M1717" i="2" l="1" a="1"/>
  <c r="M1717" i="2" s="1"/>
  <c r="N1718" i="2" s="1" a="1"/>
  <c r="N1718" i="2" s="1"/>
  <c r="O1717" i="2" l="1" a="1"/>
  <c r="O1717" i="2" s="1"/>
  <c r="P1718" i="2" s="1" a="1"/>
  <c r="P1718" i="2" s="1"/>
  <c r="Q1717" i="2" l="1" a="1"/>
  <c r="Q1717" i="2" s="1"/>
  <c r="S1718" i="2" s="1" a="1"/>
  <c r="S1718" i="2" s="1"/>
  <c r="R1718" i="2" l="1" a="1"/>
  <c r="R1718" i="2" s="1"/>
  <c r="T1718" i="2"/>
  <c r="U1718" i="2" s="1"/>
  <c r="I1718" i="2" a="1"/>
  <c r="I1718" i="2" s="1"/>
  <c r="V1718" i="2" s="1" a="1"/>
  <c r="V1718" i="2" s="1"/>
  <c r="W1718" i="2" s="1"/>
  <c r="J1719" i="2" l="1" a="1"/>
  <c r="J1719" i="2" s="1"/>
  <c r="L1718" i="2" a="1"/>
  <c r="L1718" i="2" s="1"/>
  <c r="K1719" i="2" s="1" a="1"/>
  <c r="K1719" i="2" s="1"/>
  <c r="M1718" i="2" l="1" a="1"/>
  <c r="M1718" i="2" s="1"/>
  <c r="O1718" i="2" s="1" a="1"/>
  <c r="O1718" i="2" s="1"/>
  <c r="N1719" i="2" l="1" a="1"/>
  <c r="N1719" i="2" s="1"/>
  <c r="P1719" i="2" a="1"/>
  <c r="P1719" i="2" s="1"/>
  <c r="Q1718" i="2" a="1"/>
  <c r="Q1718" i="2" s="1"/>
  <c r="T1719" i="2" s="1"/>
  <c r="U1719" i="2" s="1"/>
  <c r="S1719" i="2" l="1" a="1"/>
  <c r="S1719" i="2" s="1"/>
  <c r="I1719" i="2" s="1" a="1"/>
  <c r="I1719" i="2" s="1"/>
  <c r="J1720" i="2" s="1" a="1"/>
  <c r="J1720" i="2" s="1"/>
  <c r="R1719" i="2" a="1"/>
  <c r="R1719" i="2" s="1"/>
  <c r="V1719" i="2" l="1" a="1"/>
  <c r="V1719" i="2" s="1"/>
  <c r="W1719" i="2" s="1"/>
  <c r="L1719" i="2" a="1"/>
  <c r="L1719" i="2" s="1"/>
  <c r="K1720" i="2" s="1" a="1"/>
  <c r="K1720" i="2" s="1"/>
  <c r="M1719" i="2" l="1" a="1"/>
  <c r="M1719" i="2" s="1"/>
  <c r="O1719" i="2" s="1" a="1"/>
  <c r="O1719" i="2" s="1"/>
  <c r="P1720" i="2" s="1" a="1"/>
  <c r="P1720" i="2" s="1"/>
  <c r="N1720" i="2" l="1" a="1"/>
  <c r="N1720" i="2" s="1"/>
  <c r="Q1719" i="2" a="1"/>
  <c r="Q1719" i="2" s="1"/>
  <c r="R1720" i="2" s="1" a="1"/>
  <c r="R1720" i="2" s="1"/>
  <c r="T1720" i="2" l="1"/>
  <c r="U1720" i="2" s="1"/>
  <c r="S1720" i="2" a="1"/>
  <c r="S1720" i="2" s="1"/>
  <c r="I1720" i="2" s="1" a="1"/>
  <c r="I1720" i="2" s="1"/>
  <c r="V1720" i="2" s="1" a="1"/>
  <c r="V1720" i="2" s="1"/>
  <c r="W1720" i="2" s="1"/>
  <c r="L1720" i="2" l="1" a="1"/>
  <c r="L1720" i="2" s="1"/>
  <c r="K1721" i="2" s="1" a="1"/>
  <c r="K1721" i="2" s="1"/>
  <c r="J1721" i="2" a="1"/>
  <c r="J1721" i="2" s="1"/>
  <c r="M1720" i="2" l="1" a="1"/>
  <c r="M1720" i="2" s="1"/>
  <c r="N1721" i="2" s="1" a="1"/>
  <c r="N1721" i="2" s="1"/>
  <c r="O1720" i="2" l="1" a="1"/>
  <c r="O1720" i="2" s="1"/>
  <c r="P1721" i="2" s="1" a="1"/>
  <c r="P1721" i="2" s="1"/>
  <c r="Q1720" i="2" a="1"/>
  <c r="Q1720" i="2" s="1"/>
  <c r="T1721" i="2" s="1"/>
  <c r="U1721" i="2" s="1"/>
  <c r="R1721" i="2" l="1" a="1"/>
  <c r="R1721" i="2" s="1"/>
  <c r="S1721" i="2" a="1"/>
  <c r="S1721" i="2" s="1"/>
  <c r="I1721" i="2" s="1" a="1"/>
  <c r="I1721" i="2" s="1"/>
  <c r="J1722" i="2" l="1" a="1"/>
  <c r="J1722" i="2" s="1"/>
  <c r="L1721" i="2" a="1"/>
  <c r="L1721" i="2" s="1"/>
  <c r="K1722" i="2" s="1" a="1"/>
  <c r="K1722" i="2" s="1"/>
  <c r="V1721" i="2" a="1"/>
  <c r="V1721" i="2" s="1"/>
  <c r="W1721" i="2" s="1"/>
  <c r="M1721" i="2" l="1" a="1"/>
  <c r="M1721" i="2" s="1"/>
  <c r="O1721" i="2" l="1" a="1"/>
  <c r="O1721" i="2" s="1"/>
  <c r="P1722" i="2" s="1" a="1"/>
  <c r="P1722" i="2" s="1"/>
  <c r="N1722" i="2" a="1"/>
  <c r="N1722" i="2" s="1"/>
  <c r="Q1721" i="2" l="1" a="1"/>
  <c r="Q1721" i="2" s="1"/>
  <c r="T1722" i="2" s="1"/>
  <c r="U1722" i="2" s="1"/>
  <c r="S1722" i="2" l="1" a="1"/>
  <c r="S1722" i="2" s="1"/>
  <c r="R1722" i="2" a="1"/>
  <c r="R1722" i="2" s="1"/>
  <c r="I1722" i="2" a="1"/>
  <c r="I1722" i="2" s="1"/>
  <c r="V1722" i="2" l="1" a="1"/>
  <c r="V1722" i="2" s="1"/>
  <c r="W1722" i="2" s="1"/>
  <c r="J1723" i="2" a="1"/>
  <c r="J1723" i="2" s="1"/>
  <c r="L1722" i="2" a="1"/>
  <c r="L1722" i="2" s="1"/>
  <c r="K1723" i="2" s="1" a="1"/>
  <c r="K1723" i="2" s="1"/>
  <c r="M1722" i="2" l="1" a="1"/>
  <c r="M1722" i="2" s="1"/>
  <c r="O1722" i="2" s="1" a="1"/>
  <c r="O1722" i="2" s="1"/>
  <c r="P1723" i="2" s="1" a="1"/>
  <c r="P1723" i="2" s="1"/>
  <c r="N1723" i="2" l="1" a="1"/>
  <c r="N1723" i="2" s="1"/>
  <c r="Q1722" i="2" a="1"/>
  <c r="Q1722" i="2" s="1"/>
  <c r="T1723" i="2" s="1"/>
  <c r="U1723" i="2" s="1"/>
  <c r="R1723" i="2" l="1" a="1"/>
  <c r="R1723" i="2" s="1"/>
  <c r="S1723" i="2" a="1"/>
  <c r="S1723" i="2" s="1"/>
  <c r="I1723" i="2" s="1" a="1"/>
  <c r="I1723" i="2" s="1"/>
  <c r="V1723" i="2" s="1" a="1"/>
  <c r="V1723" i="2" s="1"/>
  <c r="W1723" i="2" s="1"/>
  <c r="J1724" i="2" l="1" a="1"/>
  <c r="J1724" i="2" s="1"/>
  <c r="L1723" i="2" a="1"/>
  <c r="L1723" i="2" s="1"/>
  <c r="K1724" i="2" s="1" a="1"/>
  <c r="K1724" i="2" s="1"/>
  <c r="M1723" i="2" a="1"/>
  <c r="M1723" i="2" s="1"/>
  <c r="N1724" i="2" l="1" a="1"/>
  <c r="N1724" i="2" s="1"/>
  <c r="O1723" i="2" a="1"/>
  <c r="O1723" i="2" s="1"/>
  <c r="P1724" i="2" s="1" a="1"/>
  <c r="P1724" i="2" s="1"/>
  <c r="Q1723" i="2" l="1" a="1"/>
  <c r="Q1723" i="2" s="1"/>
  <c r="T1724" i="2" s="1"/>
  <c r="U1724" i="2" s="1"/>
  <c r="S1724" i="2" l="1" a="1"/>
  <c r="S1724" i="2" s="1"/>
  <c r="R1724" i="2" a="1"/>
  <c r="R1724" i="2" s="1"/>
  <c r="I1724" i="2" a="1"/>
  <c r="I1724" i="2" s="1"/>
  <c r="V1724" i="2" s="1" a="1"/>
  <c r="V1724" i="2" s="1"/>
  <c r="W1724" i="2" s="1"/>
  <c r="J1725" i="2" l="1" a="1"/>
  <c r="J1725" i="2" s="1"/>
  <c r="L1724" i="2" a="1"/>
  <c r="L1724" i="2" s="1"/>
  <c r="K1725" i="2" l="1" a="1"/>
  <c r="K1725" i="2" s="1"/>
  <c r="M1724" i="2" a="1"/>
  <c r="M1724" i="2" s="1"/>
  <c r="N1725" i="2" l="1" a="1"/>
  <c r="N1725" i="2" s="1"/>
  <c r="O1724" i="2" a="1"/>
  <c r="O1724" i="2" s="1"/>
  <c r="P1725" i="2" s="1" a="1"/>
  <c r="P1725" i="2" s="1"/>
  <c r="Q1724" i="2" l="1" a="1"/>
  <c r="Q1724" i="2" s="1"/>
  <c r="R1725" i="2" l="1" a="1"/>
  <c r="R1725" i="2" s="1"/>
  <c r="T1725" i="2"/>
  <c r="U1725" i="2" s="1"/>
  <c r="S1725" i="2" a="1"/>
  <c r="S1725" i="2" s="1"/>
  <c r="I1725" i="2" l="1" a="1"/>
  <c r="I1725" i="2" s="1"/>
  <c r="V1725" i="2" s="1" a="1"/>
  <c r="V1725" i="2" s="1"/>
  <c r="W1725" i="2" s="1"/>
  <c r="J1726" i="2" l="1" a="1"/>
  <c r="J1726" i="2" s="1"/>
  <c r="L1725" i="2" a="1"/>
  <c r="L1725" i="2" s="1"/>
  <c r="K1726" i="2" s="1" a="1"/>
  <c r="K1726" i="2" s="1"/>
  <c r="M1725" i="2" l="1" a="1"/>
  <c r="M1725" i="2" s="1"/>
  <c r="N1726" i="2" s="1" a="1"/>
  <c r="N1726" i="2" s="1"/>
  <c r="O1725" i="2" l="1" a="1"/>
  <c r="O1725" i="2" s="1"/>
  <c r="P1726" i="2" s="1" a="1"/>
  <c r="P1726" i="2" s="1"/>
  <c r="Q1725" i="2" l="1" a="1"/>
  <c r="Q1725" i="2" s="1"/>
  <c r="T1726" i="2" s="1"/>
  <c r="U1726" i="2" s="1"/>
  <c r="R1726" i="2" a="1"/>
  <c r="R1726" i="2" s="1"/>
  <c r="S1726" i="2" a="1"/>
  <c r="S1726" i="2" s="1"/>
  <c r="I1726" i="2" s="1" a="1"/>
  <c r="I1726" i="2" s="1"/>
  <c r="V1726" i="2" s="1" a="1"/>
  <c r="V1726" i="2" s="1"/>
  <c r="W1726" i="2" s="1"/>
  <c r="J1727" i="2" l="1" a="1"/>
  <c r="J1727" i="2" s="1"/>
  <c r="L1726" i="2" a="1"/>
  <c r="L1726" i="2" s="1"/>
  <c r="K1727" i="2" s="1" a="1"/>
  <c r="K1727" i="2" s="1"/>
  <c r="M1726" i="2" l="1" a="1"/>
  <c r="M1726" i="2" s="1"/>
  <c r="N1727" i="2" l="1" a="1"/>
  <c r="N1727" i="2" s="1"/>
  <c r="O1726" i="2" a="1"/>
  <c r="O1726" i="2" s="1"/>
  <c r="P1727" i="2" s="1" a="1"/>
  <c r="P1727" i="2" s="1"/>
  <c r="Q1726" i="2" l="1" a="1"/>
  <c r="Q1726" i="2" s="1"/>
  <c r="S1727" i="2" l="1" a="1"/>
  <c r="S1727" i="2" s="1"/>
  <c r="T1727" i="2"/>
  <c r="U1727" i="2" s="1"/>
  <c r="R1727" i="2" a="1"/>
  <c r="R1727" i="2" s="1"/>
  <c r="I1727" i="2" l="1" a="1"/>
  <c r="I1727" i="2" s="1"/>
  <c r="L1727" i="2" l="1" a="1"/>
  <c r="L1727" i="2" s="1"/>
  <c r="K1728" i="2" s="1" a="1"/>
  <c r="K1728" i="2" s="1"/>
  <c r="J1728" i="2" a="1"/>
  <c r="J1728" i="2" s="1"/>
  <c r="M1727" i="2" a="1"/>
  <c r="M1727" i="2" s="1"/>
  <c r="V1727" i="2" a="1"/>
  <c r="V1727" i="2" s="1"/>
  <c r="W1727" i="2" s="1"/>
  <c r="O1727" i="2" l="1" a="1"/>
  <c r="O1727" i="2" s="1"/>
  <c r="P1728" i="2" s="1" a="1"/>
  <c r="P1728" i="2" s="1"/>
  <c r="N1728" i="2" a="1"/>
  <c r="N1728" i="2" s="1"/>
  <c r="Q1727" i="2" l="1" a="1"/>
  <c r="Q1727" i="2" s="1"/>
  <c r="R1728" i="2" l="1" a="1"/>
  <c r="R1728" i="2" s="1"/>
  <c r="T1728" i="2"/>
  <c r="U1728" i="2" s="1"/>
  <c r="S1728" i="2" a="1"/>
  <c r="S1728" i="2" s="1"/>
  <c r="I1728" i="2" l="1" a="1"/>
  <c r="I1728" i="2" s="1"/>
  <c r="V1728" i="2" s="1" a="1"/>
  <c r="V1728" i="2" s="1"/>
  <c r="W1728" i="2" s="1"/>
  <c r="J1729" i="2" l="1" a="1"/>
  <c r="J1729" i="2" s="1"/>
  <c r="L1728" i="2" a="1"/>
  <c r="L1728" i="2" s="1"/>
  <c r="K1729" i="2" s="1" a="1"/>
  <c r="K1729" i="2" s="1"/>
  <c r="M1728" i="2" l="1" a="1"/>
  <c r="M1728" i="2" s="1"/>
  <c r="O1728" i="2" s="1" a="1"/>
  <c r="O1728" i="2" s="1"/>
  <c r="P1729" i="2" s="1" a="1"/>
  <c r="P1729" i="2" s="1"/>
  <c r="N1729" i="2" l="1" a="1"/>
  <c r="N1729" i="2" s="1"/>
  <c r="Q1728" i="2" a="1"/>
  <c r="Q1728" i="2" s="1"/>
  <c r="R1729" i="2" l="1" a="1"/>
  <c r="R1729" i="2" s="1"/>
  <c r="S1729" i="2" a="1"/>
  <c r="S1729" i="2" s="1"/>
  <c r="I1729" i="2" s="1" a="1"/>
  <c r="I1729" i="2" s="1"/>
  <c r="T1729" i="2"/>
  <c r="U1729" i="2" s="1"/>
  <c r="V1729" i="2" l="1" a="1"/>
  <c r="V1729" i="2" s="1"/>
  <c r="W1729" i="2" s="1"/>
  <c r="J1730" i="2" a="1"/>
  <c r="J1730" i="2" s="1"/>
  <c r="L1729" i="2" a="1"/>
  <c r="L1729" i="2" s="1"/>
  <c r="K1730" i="2" s="1" a="1"/>
  <c r="K1730" i="2" s="1"/>
  <c r="M1729" i="2" l="1" a="1"/>
  <c r="M1729" i="2" s="1"/>
  <c r="O1729" i="2" l="1" a="1"/>
  <c r="O1729" i="2" s="1"/>
  <c r="P1730" i="2" s="1" a="1"/>
  <c r="P1730" i="2" s="1"/>
  <c r="N1730" i="2" a="1"/>
  <c r="N1730" i="2" s="1"/>
  <c r="Q1729" i="2" l="1" a="1"/>
  <c r="Q1729" i="2" s="1"/>
  <c r="R1730" i="2" a="1"/>
  <c r="R1730" i="2" s="1"/>
  <c r="T1730" i="2"/>
  <c r="U1730" i="2" s="1"/>
  <c r="S1730" i="2" a="1"/>
  <c r="S1730" i="2" s="1"/>
  <c r="I1730" i="2" s="1" a="1"/>
  <c r="I1730" i="2" s="1"/>
  <c r="L1730" i="2" s="1" a="1"/>
  <c r="L1730" i="2" s="1"/>
  <c r="K1731" i="2" s="1" a="1"/>
  <c r="K1731" i="2" s="1"/>
  <c r="V1730" i="2" l="1" a="1"/>
  <c r="V1730" i="2" s="1"/>
  <c r="W1730" i="2" s="1"/>
  <c r="M1730" i="2" a="1"/>
  <c r="M1730" i="2" s="1"/>
  <c r="N1731" i="2" s="1" a="1"/>
  <c r="N1731" i="2" s="1"/>
  <c r="J1731" i="2" a="1"/>
  <c r="J1731" i="2" s="1"/>
  <c r="O1730" i="2" l="1" a="1"/>
  <c r="O1730" i="2" s="1"/>
  <c r="P1731" i="2" s="1" a="1"/>
  <c r="P1731" i="2" s="1"/>
  <c r="Q1730" i="2" l="1" a="1"/>
  <c r="Q1730" i="2" s="1"/>
  <c r="T1731" i="2" s="1"/>
  <c r="U1731" i="2" s="1"/>
  <c r="R1731" i="2" a="1"/>
  <c r="R1731" i="2" s="1"/>
  <c r="S1731" i="2" a="1"/>
  <c r="S1731" i="2" s="1"/>
  <c r="I1731" i="2" l="1" a="1"/>
  <c r="I1731" i="2" s="1"/>
  <c r="V1731" i="2" s="1" a="1"/>
  <c r="V1731" i="2" s="1"/>
  <c r="W1731" i="2" l="1"/>
  <c r="L1731" i="2" a="1"/>
  <c r="L1731" i="2" s="1"/>
  <c r="K1732" i="2" s="1" a="1"/>
  <c r="K1732" i="2" s="1"/>
  <c r="J1732" i="2" a="1"/>
  <c r="J1732" i="2" s="1"/>
  <c r="M1731" i="2" a="1"/>
  <c r="M1731" i="2" s="1"/>
  <c r="N1732" i="2" l="1" a="1"/>
  <c r="N1732" i="2" s="1"/>
  <c r="O1731" i="2" a="1"/>
  <c r="O1731" i="2" s="1"/>
  <c r="P1732" i="2" s="1" a="1"/>
  <c r="P1732" i="2" s="1"/>
  <c r="Q1731" i="2" l="1" a="1"/>
  <c r="Q1731" i="2" s="1"/>
  <c r="T1732" i="2" l="1"/>
  <c r="U1732" i="2" s="1"/>
  <c r="R1732" i="2" a="1"/>
  <c r="R1732" i="2" s="1"/>
  <c r="S1732" i="2" a="1"/>
  <c r="S1732" i="2" s="1"/>
  <c r="I1732" i="2" l="1" a="1"/>
  <c r="I1732" i="2" s="1"/>
  <c r="L1732" i="2" l="1" a="1"/>
  <c r="L1732" i="2" s="1"/>
  <c r="K1733" i="2" s="1" a="1"/>
  <c r="K1733" i="2" s="1"/>
  <c r="J1733" i="2" a="1"/>
  <c r="J1733" i="2" s="1"/>
  <c r="V1732" i="2" a="1"/>
  <c r="V1732" i="2" s="1"/>
  <c r="M1732" i="2" l="1" a="1"/>
  <c r="M1732" i="2" s="1"/>
  <c r="O1732" i="2" s="1" a="1"/>
  <c r="O1732" i="2" s="1"/>
  <c r="P1733" i="2" s="1" a="1"/>
  <c r="P1733" i="2" s="1"/>
  <c r="W1732" i="2"/>
  <c r="N1733" i="2" l="1" a="1"/>
  <c r="N1733" i="2" s="1"/>
  <c r="Q1732" i="2" a="1"/>
  <c r="Q1732" i="2" s="1"/>
  <c r="T1733" i="2" s="1"/>
  <c r="U1733" i="2" s="1"/>
  <c r="S1733" i="2" l="1" a="1"/>
  <c r="S1733" i="2" s="1"/>
  <c r="I1733" i="2" s="1" a="1"/>
  <c r="I1733" i="2" s="1"/>
  <c r="R1733" i="2" a="1"/>
  <c r="R1733" i="2" s="1"/>
  <c r="V1733" i="2" l="1" a="1"/>
  <c r="V1733" i="2" s="1"/>
  <c r="W1733" i="2" s="1"/>
  <c r="L1733" i="2" a="1"/>
  <c r="L1733" i="2" s="1"/>
  <c r="K1734" i="2" s="1" a="1"/>
  <c r="K1734" i="2" s="1"/>
  <c r="J1734" i="2" a="1"/>
  <c r="J1734" i="2" s="1"/>
  <c r="M1733" i="2" a="1"/>
  <c r="M1733" i="2" s="1"/>
  <c r="O1733" i="2" l="1" a="1"/>
  <c r="O1733" i="2" s="1"/>
  <c r="P1734" i="2" s="1" a="1"/>
  <c r="P1734" i="2" s="1"/>
  <c r="N1734" i="2" a="1"/>
  <c r="N1734" i="2" s="1"/>
  <c r="Q1733" i="2" a="1"/>
  <c r="Q1733" i="2" s="1"/>
  <c r="T1734" i="2" l="1"/>
  <c r="U1734" i="2" s="1"/>
  <c r="R1734" i="2" a="1"/>
  <c r="R1734" i="2" s="1"/>
  <c r="S1734" i="2" a="1"/>
  <c r="S1734" i="2" s="1"/>
  <c r="I1734" i="2" l="1" a="1"/>
  <c r="I1734" i="2" s="1"/>
  <c r="L1734" i="2" l="1" a="1"/>
  <c r="L1734" i="2" s="1"/>
  <c r="K1735" i="2" s="1" a="1"/>
  <c r="K1735" i="2" s="1"/>
  <c r="J1735" i="2" a="1"/>
  <c r="J1735" i="2" s="1"/>
  <c r="V1734" i="2" a="1"/>
  <c r="V1734" i="2" s="1"/>
  <c r="M1734" i="2" l="1" a="1"/>
  <c r="M1734" i="2" s="1"/>
  <c r="N1735" i="2" s="1" a="1"/>
  <c r="N1735" i="2" s="1"/>
  <c r="W1734" i="2"/>
  <c r="O1734" i="2" l="1" a="1"/>
  <c r="O1734" i="2" s="1"/>
  <c r="P1735" i="2" s="1" a="1"/>
  <c r="P1735" i="2" s="1"/>
  <c r="Q1734" i="2" a="1"/>
  <c r="Q1734" i="2" s="1"/>
  <c r="T1735" i="2" l="1"/>
  <c r="U1735" i="2" s="1"/>
  <c r="R1735" i="2" a="1"/>
  <c r="R1735" i="2" s="1"/>
  <c r="S1735" i="2" a="1"/>
  <c r="S1735" i="2" s="1"/>
  <c r="I1735" i="2" l="1" a="1"/>
  <c r="I1735" i="2" s="1"/>
  <c r="V1735" i="2" s="1" a="1"/>
  <c r="V1735" i="2" s="1"/>
  <c r="W1735" i="2" l="1"/>
  <c r="L1735" i="2" a="1"/>
  <c r="L1735" i="2" s="1"/>
  <c r="K1736" i="2" s="1" a="1"/>
  <c r="K1736" i="2" s="1"/>
  <c r="J1736" i="2" a="1"/>
  <c r="J1736" i="2" s="1"/>
  <c r="M1735" i="2" l="1" a="1"/>
  <c r="M1735" i="2" s="1"/>
  <c r="O1735" i="2" s="1" a="1"/>
  <c r="O1735" i="2" s="1"/>
  <c r="N1736" i="2" l="1" a="1"/>
  <c r="N1736" i="2" s="1"/>
  <c r="P1736" i="2" a="1"/>
  <c r="P1736" i="2" s="1"/>
  <c r="Q1735" i="2" a="1"/>
  <c r="Q1735" i="2" s="1"/>
  <c r="T1736" i="2" s="1"/>
  <c r="U1736" i="2" s="1"/>
  <c r="S1736" i="2" l="1" a="1"/>
  <c r="S1736" i="2" s="1"/>
  <c r="R1736" i="2" a="1"/>
  <c r="R1736" i="2" s="1"/>
  <c r="I1736" i="2" a="1"/>
  <c r="I1736" i="2" s="1"/>
  <c r="L1736" i="2" l="1" a="1"/>
  <c r="L1736" i="2" s="1"/>
  <c r="K1737" i="2" s="1" a="1"/>
  <c r="K1737" i="2" s="1"/>
  <c r="J1737" i="2" a="1"/>
  <c r="J1737" i="2" s="1"/>
  <c r="V1736" i="2" a="1"/>
  <c r="V1736" i="2" s="1"/>
  <c r="M1736" i="2" l="1" a="1"/>
  <c r="M1736" i="2" s="1"/>
  <c r="W1736" i="2"/>
  <c r="O1736" i="2" a="1"/>
  <c r="O1736" i="2" s="1"/>
  <c r="P1737" i="2" s="1" a="1"/>
  <c r="P1737" i="2" s="1"/>
  <c r="N1737" i="2" a="1"/>
  <c r="N1737" i="2" s="1"/>
  <c r="Q1736" i="2" l="1" a="1"/>
  <c r="Q1736" i="2" s="1"/>
  <c r="T1737" i="2" l="1"/>
  <c r="U1737" i="2" s="1"/>
  <c r="R1737" i="2" a="1"/>
  <c r="R1737" i="2" s="1"/>
  <c r="S1737" i="2" a="1"/>
  <c r="S1737" i="2" s="1"/>
  <c r="I1737" i="2" l="1" a="1"/>
  <c r="I1737" i="2" s="1"/>
  <c r="V1737" i="2" s="1" a="1"/>
  <c r="V1737" i="2" s="1"/>
  <c r="W1737" i="2" l="1"/>
  <c r="L1737" i="2" a="1"/>
  <c r="L1737" i="2" s="1"/>
  <c r="K1738" i="2" s="1" a="1"/>
  <c r="K1738" i="2" s="1"/>
  <c r="J1738" i="2" a="1"/>
  <c r="J1738" i="2" s="1"/>
  <c r="M1737" i="2" a="1"/>
  <c r="M1737" i="2" s="1"/>
  <c r="O1737" i="2" l="1" a="1"/>
  <c r="O1737" i="2" s="1"/>
  <c r="P1738" i="2" s="1" a="1"/>
  <c r="P1738" i="2" s="1"/>
  <c r="N1738" i="2" a="1"/>
  <c r="N1738" i="2" s="1"/>
  <c r="Q1737" i="2" l="1" a="1"/>
  <c r="Q1737" i="2" s="1"/>
  <c r="T1738" i="2" s="1"/>
  <c r="U1738" i="2" s="1"/>
  <c r="S1738" i="2" l="1" a="1"/>
  <c r="S1738" i="2" s="1"/>
  <c r="I1738" i="2" s="1" a="1"/>
  <c r="I1738" i="2" s="1"/>
  <c r="R1738" i="2" a="1"/>
  <c r="R1738" i="2" s="1"/>
  <c r="L1738" i="2" l="1" a="1"/>
  <c r="L1738" i="2" s="1"/>
  <c r="K1739" i="2" s="1" a="1"/>
  <c r="K1739" i="2" s="1"/>
  <c r="J1739" i="2" a="1"/>
  <c r="J1739" i="2" s="1"/>
  <c r="V1738" i="2" a="1"/>
  <c r="V1738" i="2" s="1"/>
  <c r="M1738" i="2" l="1" a="1"/>
  <c r="M1738" i="2" s="1"/>
  <c r="N1739" i="2" s="1" a="1"/>
  <c r="N1739" i="2" s="1"/>
  <c r="W1738" i="2"/>
  <c r="O1738" i="2" l="1" a="1"/>
  <c r="O1738" i="2" s="1"/>
  <c r="P1739" i="2" s="1" a="1"/>
  <c r="P1739" i="2" s="1"/>
  <c r="Q1738" i="2" l="1" a="1"/>
  <c r="Q1738" i="2" s="1"/>
  <c r="T1739" i="2" s="1"/>
  <c r="U1739" i="2" s="1"/>
  <c r="S1739" i="2" l="1" a="1"/>
  <c r="S1739" i="2" s="1"/>
  <c r="R1739" i="2" a="1"/>
  <c r="R1739" i="2" s="1"/>
  <c r="I1739" i="2" a="1"/>
  <c r="I1739" i="2" s="1"/>
  <c r="L1739" i="2" l="1" a="1"/>
  <c r="L1739" i="2" s="1"/>
  <c r="K1740" i="2" s="1" a="1"/>
  <c r="K1740" i="2" s="1"/>
  <c r="J1740" i="2" a="1"/>
  <c r="J1740" i="2" s="1"/>
  <c r="V1739" i="2" a="1"/>
  <c r="V1739" i="2" s="1"/>
  <c r="M1739" i="2" l="1" a="1"/>
  <c r="M1739" i="2" s="1"/>
  <c r="N1740" i="2" s="1" a="1"/>
  <c r="N1740" i="2" s="1"/>
  <c r="W1739" i="2"/>
  <c r="O1739" i="2" l="1" a="1"/>
  <c r="O1739" i="2" s="1"/>
  <c r="P1740" i="2" s="1" a="1"/>
  <c r="P1740" i="2" s="1"/>
  <c r="Q1739" i="2" l="1" a="1"/>
  <c r="Q1739" i="2" s="1"/>
  <c r="T1740" i="2" s="1"/>
  <c r="U1740" i="2" s="1"/>
  <c r="S1740" i="2" l="1" a="1"/>
  <c r="S1740" i="2" s="1"/>
  <c r="I1740" i="2" s="1" a="1"/>
  <c r="I1740" i="2" s="1"/>
  <c r="R1740" i="2" a="1"/>
  <c r="R1740" i="2" s="1"/>
  <c r="V1740" i="2" l="1" a="1"/>
  <c r="V1740" i="2" s="1"/>
  <c r="W1740" i="2" s="1"/>
  <c r="L1740" i="2" a="1"/>
  <c r="L1740" i="2" s="1"/>
  <c r="K1741" i="2" s="1" a="1"/>
  <c r="K1741" i="2" s="1"/>
  <c r="J1741" i="2" a="1"/>
  <c r="J1741" i="2" s="1"/>
  <c r="M1740" i="2" l="1" a="1"/>
  <c r="M1740" i="2" s="1"/>
  <c r="O1740" i="2" s="1" a="1"/>
  <c r="O1740" i="2" s="1"/>
  <c r="P1741" i="2" s="1" a="1"/>
  <c r="P1741" i="2" s="1"/>
  <c r="N1741" i="2" l="1" a="1"/>
  <c r="N1741" i="2" s="1"/>
  <c r="Q1740" i="2" a="1"/>
  <c r="Q1740" i="2" s="1"/>
  <c r="T1741" i="2" s="1"/>
  <c r="U1741" i="2" s="1"/>
  <c r="S1741" i="2" l="1" a="1"/>
  <c r="S1741" i="2" s="1"/>
  <c r="I1741" i="2" s="1" a="1"/>
  <c r="I1741" i="2" s="1"/>
  <c r="R1741" i="2" a="1"/>
  <c r="R1741" i="2" s="1"/>
  <c r="L1741" i="2" l="1" a="1"/>
  <c r="L1741" i="2" s="1"/>
  <c r="K1742" i="2" s="1" a="1"/>
  <c r="K1742" i="2" s="1"/>
  <c r="J1742" i="2" a="1"/>
  <c r="J1742" i="2" s="1"/>
  <c r="M1741" i="2" a="1"/>
  <c r="M1741" i="2" s="1"/>
  <c r="V1741" i="2" a="1"/>
  <c r="V1741" i="2" s="1"/>
  <c r="W1741" i="2" l="1"/>
  <c r="N1742" i="2" a="1"/>
  <c r="N1742" i="2" s="1"/>
  <c r="O1741" i="2" a="1"/>
  <c r="O1741" i="2" s="1"/>
  <c r="P1742" i="2" s="1" a="1"/>
  <c r="P1742" i="2" s="1"/>
  <c r="Q1741" i="2" l="1" a="1"/>
  <c r="Q1741" i="2" s="1"/>
  <c r="T1742" i="2" l="1"/>
  <c r="U1742" i="2" s="1"/>
  <c r="R1742" i="2" a="1"/>
  <c r="R1742" i="2" s="1"/>
  <c r="S1742" i="2" a="1"/>
  <c r="S1742" i="2" s="1"/>
  <c r="I1742" i="2" l="1" a="1"/>
  <c r="I1742" i="2" s="1"/>
  <c r="V1742" i="2" s="1" a="1"/>
  <c r="V1742" i="2" s="1"/>
  <c r="W1742" i="2" l="1"/>
  <c r="L1742" i="2" a="1"/>
  <c r="L1742" i="2" s="1"/>
  <c r="K1743" i="2" s="1" a="1"/>
  <c r="K1743" i="2" s="1"/>
  <c r="J1743" i="2" a="1"/>
  <c r="J1743" i="2" s="1"/>
  <c r="M1742" i="2" a="1"/>
  <c r="M1742" i="2" s="1"/>
  <c r="O1742" i="2" l="1" a="1"/>
  <c r="O1742" i="2" s="1"/>
  <c r="P1743" i="2" s="1" a="1"/>
  <c r="P1743" i="2" s="1"/>
  <c r="N1743" i="2" a="1"/>
  <c r="N1743" i="2" s="1"/>
  <c r="Q1742" i="2" l="1" a="1"/>
  <c r="Q1742" i="2" s="1"/>
  <c r="T1743" i="2" s="1"/>
  <c r="U1743" i="2" s="1"/>
  <c r="S1743" i="2" l="1" a="1"/>
  <c r="S1743" i="2" s="1"/>
  <c r="R1743" i="2" a="1"/>
  <c r="R1743" i="2" s="1"/>
  <c r="I1743" i="2" a="1"/>
  <c r="I1743" i="2" s="1"/>
  <c r="V1743" i="2" s="1" a="1"/>
  <c r="V1743" i="2" s="1"/>
  <c r="W1743" i="2" l="1"/>
  <c r="L1743" i="2" a="1"/>
  <c r="L1743" i="2" s="1"/>
  <c r="K1744" i="2" s="1" a="1"/>
  <c r="K1744" i="2" s="1"/>
  <c r="J1744" i="2" a="1"/>
  <c r="J1744" i="2" s="1"/>
  <c r="M1743" i="2" l="1" a="1"/>
  <c r="M1743" i="2" s="1"/>
  <c r="O1743" i="2" s="1" a="1"/>
  <c r="O1743" i="2" s="1"/>
  <c r="P1744" i="2" s="1" a="1"/>
  <c r="P1744" i="2" s="1"/>
  <c r="N1744" i="2" l="1" a="1"/>
  <c r="N1744" i="2" s="1"/>
  <c r="Q1743" i="2" a="1"/>
  <c r="Q1743" i="2" s="1"/>
  <c r="T1744" i="2" s="1"/>
  <c r="U1744" i="2" s="1"/>
  <c r="S1744" i="2" l="1" a="1"/>
  <c r="S1744" i="2" s="1"/>
  <c r="I1744" i="2" s="1" a="1"/>
  <c r="I1744" i="2" s="1"/>
  <c r="R1744" i="2" a="1"/>
  <c r="R1744" i="2" s="1"/>
  <c r="L1744" i="2" l="1" a="1"/>
  <c r="L1744" i="2" s="1"/>
  <c r="K1745" i="2" s="1" a="1"/>
  <c r="K1745" i="2" s="1"/>
  <c r="J1745" i="2" a="1"/>
  <c r="J1745" i="2" s="1"/>
  <c r="V1744" i="2" a="1"/>
  <c r="V1744" i="2" s="1"/>
  <c r="M1744" i="2" l="1" a="1"/>
  <c r="M1744" i="2" s="1"/>
  <c r="N1745" i="2" s="1" a="1"/>
  <c r="N1745" i="2" s="1"/>
  <c r="W1744" i="2"/>
  <c r="O1744" i="2" l="1" a="1"/>
  <c r="O1744" i="2" s="1"/>
  <c r="P1745" i="2" s="1" a="1"/>
  <c r="P1745" i="2" s="1"/>
  <c r="Q1744" i="2" l="1" a="1"/>
  <c r="Q1744" i="2" s="1"/>
  <c r="T1745" i="2" s="1"/>
  <c r="U1745" i="2" s="1"/>
  <c r="S1745" i="2" l="1" a="1"/>
  <c r="S1745" i="2" s="1"/>
  <c r="I1745" i="2" s="1" a="1"/>
  <c r="I1745" i="2" s="1"/>
  <c r="R1745" i="2" a="1"/>
  <c r="R1745" i="2" s="1"/>
  <c r="L1745" i="2" l="1" a="1"/>
  <c r="L1745" i="2" s="1"/>
  <c r="K1746" i="2" s="1" a="1"/>
  <c r="K1746" i="2" s="1"/>
  <c r="J1746" i="2" a="1"/>
  <c r="J1746" i="2" s="1"/>
  <c r="V1745" i="2" a="1"/>
  <c r="V1745" i="2" s="1"/>
  <c r="M1745" i="2" l="1" a="1"/>
  <c r="M1745" i="2" s="1"/>
  <c r="N1746" i="2" s="1" a="1"/>
  <c r="N1746" i="2" s="1"/>
  <c r="W1745" i="2"/>
  <c r="O1745" i="2" l="1" a="1"/>
  <c r="O1745" i="2" s="1"/>
  <c r="P1746" i="2" s="1" a="1"/>
  <c r="P1746" i="2" s="1"/>
  <c r="Q1745" i="2" l="1" a="1"/>
  <c r="Q1745" i="2" s="1"/>
  <c r="T1746" i="2" s="1"/>
  <c r="U1746" i="2" s="1"/>
  <c r="R1746" i="2" l="1" a="1"/>
  <c r="R1746" i="2" s="1"/>
  <c r="S1746" i="2" a="1"/>
  <c r="S1746" i="2" s="1"/>
  <c r="I1746" i="2" s="1" a="1"/>
  <c r="I1746" i="2" s="1"/>
  <c r="J1747" i="2" s="1" a="1"/>
  <c r="J1747" i="2" s="1"/>
  <c r="L1746" i="2" l="1" a="1"/>
  <c r="L1746" i="2" s="1"/>
  <c r="K1747" i="2" s="1" a="1"/>
  <c r="K1747" i="2" s="1"/>
  <c r="V1746" i="2" a="1"/>
  <c r="V1746" i="2" s="1"/>
  <c r="W1746" i="2" s="1"/>
  <c r="M1746" i="2" l="1" a="1"/>
  <c r="M1746" i="2" s="1"/>
  <c r="O1746" i="2" l="1" a="1"/>
  <c r="O1746" i="2" s="1"/>
  <c r="P1747" i="2" s="1" a="1"/>
  <c r="P1747" i="2" s="1"/>
  <c r="N1747" i="2" a="1"/>
  <c r="N1747" i="2" s="1"/>
  <c r="Q1746" i="2" a="1"/>
  <c r="Q1746" i="2" s="1"/>
  <c r="R1747" i="2" l="1" a="1"/>
  <c r="R1747" i="2" s="1"/>
  <c r="S1747" i="2" a="1"/>
  <c r="S1747" i="2" s="1"/>
  <c r="I1747" i="2" s="1" a="1"/>
  <c r="I1747" i="2" s="1"/>
  <c r="L1747" i="2" s="1" a="1"/>
  <c r="L1747" i="2" s="1"/>
  <c r="K1748" i="2" s="1" a="1"/>
  <c r="K1748" i="2" s="1"/>
  <c r="T1747" i="2"/>
  <c r="U1747" i="2" s="1"/>
  <c r="J1748" i="2" l="1" a="1"/>
  <c r="J1748" i="2" s="1"/>
  <c r="V1747" i="2" a="1"/>
  <c r="V1747" i="2" s="1"/>
  <c r="W1747" i="2" s="1"/>
  <c r="M1747" i="2" a="1"/>
  <c r="M1747" i="2" s="1"/>
  <c r="N1748" i="2" s="1" a="1"/>
  <c r="N1748" i="2" s="1"/>
  <c r="O1747" i="2" l="1" a="1"/>
  <c r="O1747" i="2" s="1"/>
  <c r="P1748" i="2" s="1" a="1"/>
  <c r="P1748" i="2" s="1"/>
  <c r="Q1747" i="2" l="1" a="1"/>
  <c r="Q1747" i="2" s="1"/>
  <c r="R1748" i="2" s="1" a="1"/>
  <c r="R1748" i="2" s="1"/>
  <c r="T1748" i="2" l="1"/>
  <c r="U1748" i="2" s="1"/>
  <c r="S1748" i="2" a="1"/>
  <c r="S1748" i="2" s="1"/>
  <c r="I1748" i="2" s="1" a="1"/>
  <c r="I1748" i="2" s="1"/>
  <c r="V1748" i="2" s="1" a="1"/>
  <c r="V1748" i="2" s="1"/>
  <c r="W1748" i="2" s="1"/>
  <c r="J1749" i="2" l="1" a="1"/>
  <c r="J1749" i="2" s="1"/>
  <c r="L1748" i="2" a="1"/>
  <c r="L1748" i="2" s="1"/>
  <c r="K1749" i="2" s="1" a="1"/>
  <c r="K1749" i="2" s="1"/>
  <c r="M1748" i="2" l="1" a="1"/>
  <c r="M1748" i="2" s="1"/>
  <c r="O1748" i="2" s="1" a="1"/>
  <c r="O1748" i="2" s="1"/>
  <c r="P1749" i="2" s="1" a="1"/>
  <c r="P1749" i="2" s="1"/>
  <c r="Q1748" i="2" l="1" a="1"/>
  <c r="Q1748" i="2" s="1"/>
  <c r="T1749" i="2" s="1"/>
  <c r="U1749" i="2" s="1"/>
  <c r="N1749" i="2" a="1"/>
  <c r="N1749" i="2" s="1"/>
  <c r="R1749" i="2" a="1"/>
  <c r="R1749" i="2" s="1"/>
  <c r="S1749" i="2" l="1" a="1"/>
  <c r="S1749" i="2" s="1"/>
  <c r="I1749" i="2" s="1" a="1"/>
  <c r="I1749" i="2" s="1"/>
  <c r="L1749" i="2" s="1" a="1"/>
  <c r="L1749" i="2" s="1"/>
  <c r="K1750" i="2" s="1" a="1"/>
  <c r="K1750" i="2" s="1"/>
  <c r="V1749" i="2" l="1" a="1"/>
  <c r="V1749" i="2" s="1"/>
  <c r="W1749" i="2" s="1"/>
  <c r="J1750" i="2" a="1"/>
  <c r="J1750" i="2" s="1"/>
  <c r="M1749" i="2" a="1"/>
  <c r="M1749" i="2" s="1"/>
  <c r="N1750" i="2" s="1" a="1"/>
  <c r="N1750" i="2" s="1"/>
  <c r="O1749" i="2" l="1" a="1"/>
  <c r="O1749" i="2" s="1"/>
  <c r="P1750" i="2" s="1" a="1"/>
  <c r="P1750" i="2" s="1"/>
  <c r="Q1749" i="2" a="1"/>
  <c r="Q1749" i="2" s="1"/>
  <c r="T1750" i="2" l="1"/>
  <c r="U1750" i="2" s="1"/>
  <c r="R1750" i="2" a="1"/>
  <c r="R1750" i="2" s="1"/>
  <c r="S1750" i="2" a="1"/>
  <c r="S1750" i="2" s="1"/>
  <c r="I1750" i="2" l="1" a="1"/>
  <c r="I1750" i="2" s="1"/>
  <c r="V1750" i="2" s="1" a="1"/>
  <c r="V1750" i="2" s="1"/>
  <c r="W1750" i="2" l="1"/>
  <c r="L1750" i="2" a="1"/>
  <c r="L1750" i="2" s="1"/>
  <c r="K1751" i="2" s="1" a="1"/>
  <c r="K1751" i="2" s="1"/>
  <c r="J1751" i="2" a="1"/>
  <c r="J1751" i="2" s="1"/>
  <c r="M1750" i="2" a="1"/>
  <c r="M1750" i="2" s="1"/>
  <c r="N1751" i="2" l="1" a="1"/>
  <c r="N1751" i="2" s="1"/>
  <c r="O1750" i="2" a="1"/>
  <c r="O1750" i="2" s="1"/>
  <c r="P1751" i="2" s="1" a="1"/>
  <c r="P1751" i="2" s="1"/>
  <c r="Q1750" i="2" l="1" a="1"/>
  <c r="Q1750" i="2" s="1"/>
  <c r="T1751" i="2" s="1"/>
  <c r="U1751" i="2" s="1"/>
  <c r="S1751" i="2" l="1" a="1"/>
  <c r="S1751" i="2" s="1"/>
  <c r="I1751" i="2" s="1" a="1"/>
  <c r="I1751" i="2" s="1"/>
  <c r="R1751" i="2" a="1"/>
  <c r="R1751" i="2" s="1"/>
  <c r="L1751" i="2" l="1" a="1"/>
  <c r="L1751" i="2" s="1"/>
  <c r="K1752" i="2" s="1" a="1"/>
  <c r="K1752" i="2" s="1"/>
  <c r="J1752" i="2" a="1"/>
  <c r="J1752" i="2" s="1"/>
  <c r="V1751" i="2" a="1"/>
  <c r="V1751" i="2" s="1"/>
  <c r="W1751" i="2" s="1"/>
  <c r="M1751" i="2" l="1" a="1"/>
  <c r="M1751" i="2" s="1"/>
  <c r="N1752" i="2" s="1" a="1"/>
  <c r="N1752" i="2" s="1"/>
  <c r="O1751" i="2" l="1" a="1"/>
  <c r="O1751" i="2" s="1"/>
  <c r="P1752" i="2" s="1" a="1"/>
  <c r="P1752" i="2" s="1"/>
  <c r="Q1751" i="2" l="1" a="1"/>
  <c r="Q1751" i="2" s="1"/>
  <c r="T1752" i="2" s="1"/>
  <c r="U1752" i="2" s="1"/>
  <c r="S1752" i="2" a="1"/>
  <c r="S1752" i="2" s="1"/>
  <c r="R1752" i="2" l="1" a="1"/>
  <c r="R1752" i="2" s="1"/>
  <c r="I1752" i="2" a="1"/>
  <c r="I1752" i="2" s="1"/>
  <c r="J1753" i="2" l="1" a="1"/>
  <c r="J1753" i="2" s="1"/>
  <c r="L1752" i="2" a="1"/>
  <c r="L1752" i="2" s="1"/>
  <c r="K1753" i="2" s="1" a="1"/>
  <c r="K1753" i="2" s="1"/>
  <c r="V1752" i="2" a="1"/>
  <c r="V1752" i="2" s="1"/>
  <c r="W1752" i="2" s="1"/>
  <c r="M1752" i="2" l="1" a="1"/>
  <c r="M1752" i="2" s="1"/>
  <c r="N1753" i="2" s="1" a="1"/>
  <c r="N1753" i="2" s="1"/>
  <c r="O1752" i="2" l="1" a="1"/>
  <c r="O1752" i="2" s="1"/>
  <c r="P1753" i="2" s="1" a="1"/>
  <c r="P1753" i="2" s="1"/>
  <c r="Q1752" i="2" l="1" a="1"/>
  <c r="Q1752" i="2" s="1"/>
  <c r="T1753" i="2" l="1"/>
  <c r="U1753" i="2" s="1"/>
  <c r="R1753" i="2" a="1"/>
  <c r="R1753" i="2" s="1"/>
  <c r="S1753" i="2" a="1"/>
  <c r="S1753" i="2" s="1"/>
  <c r="I1753" i="2" s="1" a="1"/>
  <c r="I1753" i="2" s="1"/>
  <c r="L1753" i="2" s="1" a="1"/>
  <c r="L1753" i="2" s="1"/>
  <c r="K1754" i="2" s="1" a="1"/>
  <c r="K1754" i="2" s="1"/>
  <c r="V1753" i="2" l="1" a="1"/>
  <c r="V1753" i="2" s="1"/>
  <c r="W1753" i="2" s="1"/>
  <c r="M1753" i="2" a="1"/>
  <c r="M1753" i="2" s="1"/>
  <c r="O1753" i="2" s="1" a="1"/>
  <c r="O1753" i="2" s="1"/>
  <c r="P1754" i="2" s="1" a="1"/>
  <c r="P1754" i="2" s="1"/>
  <c r="J1754" i="2" a="1"/>
  <c r="J1754" i="2" s="1"/>
  <c r="N1754" i="2" l="1" a="1"/>
  <c r="N1754" i="2" s="1"/>
  <c r="Q1753" i="2" a="1"/>
  <c r="Q1753" i="2" s="1"/>
  <c r="R1754" i="2" l="1" a="1"/>
  <c r="R1754" i="2" s="1"/>
  <c r="S1754" i="2" a="1"/>
  <c r="S1754" i="2" s="1"/>
  <c r="T1754" i="2"/>
  <c r="U1754" i="2" s="1"/>
  <c r="I1754" i="2" l="1" a="1"/>
  <c r="I1754" i="2" s="1"/>
  <c r="L1754" i="2" l="1" a="1"/>
  <c r="L1754" i="2" s="1"/>
  <c r="K1755" i="2" s="1" a="1"/>
  <c r="K1755" i="2" s="1"/>
  <c r="J1755" i="2" a="1"/>
  <c r="J1755" i="2" s="1"/>
  <c r="V1754" i="2" a="1"/>
  <c r="V1754" i="2" s="1"/>
  <c r="M1754" i="2" l="1" a="1"/>
  <c r="M1754" i="2" s="1"/>
  <c r="O1754" i="2" s="1" a="1"/>
  <c r="O1754" i="2" s="1"/>
  <c r="P1755" i="2" s="1" a="1"/>
  <c r="P1755" i="2" s="1"/>
  <c r="W1754" i="2"/>
  <c r="Q1754" i="2" l="1" a="1"/>
  <c r="Q1754" i="2" s="1"/>
  <c r="S1755" i="2" s="1" a="1"/>
  <c r="S1755" i="2" s="1"/>
  <c r="N1755" i="2" a="1"/>
  <c r="N1755" i="2" s="1"/>
  <c r="R1755" i="2" a="1"/>
  <c r="R1755" i="2" s="1"/>
  <c r="T1755" i="2" l="1"/>
  <c r="U1755" i="2" s="1"/>
  <c r="I1755" i="2" a="1"/>
  <c r="I1755" i="2" s="1"/>
  <c r="V1755" i="2" s="1" a="1"/>
  <c r="V1755" i="2" s="1"/>
  <c r="J1756" i="2" l="1" a="1"/>
  <c r="J1756" i="2" s="1"/>
  <c r="L1755" i="2" a="1"/>
  <c r="L1755" i="2" s="1"/>
  <c r="K1756" i="2" s="1" a="1"/>
  <c r="K1756" i="2" s="1"/>
  <c r="W1755" i="2"/>
  <c r="M1755" i="2" l="1" a="1"/>
  <c r="M1755" i="2" s="1"/>
  <c r="N1756" i="2" l="1" a="1"/>
  <c r="N1756" i="2" s="1"/>
  <c r="O1755" i="2" a="1"/>
  <c r="O1755" i="2" s="1"/>
  <c r="P1756" i="2" s="1" a="1"/>
  <c r="P1756" i="2" s="1"/>
  <c r="Q1755" i="2" l="1" a="1"/>
  <c r="Q1755" i="2" s="1"/>
  <c r="T1756" i="2" s="1"/>
  <c r="U1756" i="2" s="1"/>
  <c r="S1756" i="2" l="1" a="1"/>
  <c r="S1756" i="2" s="1"/>
  <c r="I1756" i="2" s="1" a="1"/>
  <c r="I1756" i="2" s="1"/>
  <c r="R1756" i="2" a="1"/>
  <c r="R1756" i="2" s="1"/>
  <c r="L1756" i="2" l="1" a="1"/>
  <c r="L1756" i="2" s="1"/>
  <c r="K1757" i="2" s="1" a="1"/>
  <c r="K1757" i="2" s="1"/>
  <c r="J1757" i="2" a="1"/>
  <c r="J1757" i="2" s="1"/>
  <c r="V1756" i="2" a="1"/>
  <c r="V1756" i="2" s="1"/>
  <c r="M1756" i="2" l="1" a="1"/>
  <c r="M1756" i="2" s="1"/>
  <c r="W1756" i="2"/>
  <c r="N1757" i="2" l="1" a="1"/>
  <c r="N1757" i="2" s="1"/>
  <c r="O1756" i="2" a="1"/>
  <c r="O1756" i="2" s="1"/>
  <c r="P1757" i="2" s="1" a="1"/>
  <c r="P1757" i="2" s="1"/>
  <c r="Q1756" i="2" l="1" a="1"/>
  <c r="Q1756" i="2" s="1"/>
  <c r="R1757" i="2" l="1" a="1"/>
  <c r="R1757" i="2" s="1"/>
  <c r="T1757" i="2"/>
  <c r="U1757" i="2" s="1"/>
  <c r="S1757" i="2" a="1"/>
  <c r="S1757" i="2" s="1"/>
  <c r="I1757" i="2" l="1" a="1"/>
  <c r="I1757" i="2" s="1"/>
  <c r="L1757" i="2" l="1" a="1"/>
  <c r="L1757" i="2" s="1"/>
  <c r="K1758" i="2" s="1" a="1"/>
  <c r="K1758" i="2" s="1"/>
  <c r="J1758" i="2" a="1"/>
  <c r="J1758" i="2" s="1"/>
  <c r="M1757" i="2" a="1"/>
  <c r="M1757" i="2" s="1"/>
  <c r="V1757" i="2" a="1"/>
  <c r="V1757" i="2" s="1"/>
  <c r="W1757" i="2" l="1"/>
  <c r="O1757" i="2" a="1"/>
  <c r="O1757" i="2" s="1"/>
  <c r="P1758" i="2" s="1" a="1"/>
  <c r="P1758" i="2" s="1"/>
  <c r="N1758" i="2" a="1"/>
  <c r="N1758" i="2" s="1"/>
  <c r="Q1757" i="2" l="1" a="1"/>
  <c r="Q1757" i="2" s="1"/>
  <c r="T1758" i="2" s="1"/>
  <c r="U1758" i="2" s="1"/>
  <c r="S1758" i="2" l="1" a="1"/>
  <c r="S1758" i="2" s="1"/>
  <c r="I1758" i="2" s="1" a="1"/>
  <c r="I1758" i="2" s="1"/>
  <c r="R1758" i="2" a="1"/>
  <c r="R1758" i="2" s="1"/>
  <c r="V1758" i="2" l="1" a="1"/>
  <c r="V1758" i="2" s="1"/>
  <c r="W1758" i="2" s="1"/>
  <c r="L1758" i="2" a="1"/>
  <c r="L1758" i="2" s="1"/>
  <c r="K1759" i="2" s="1" a="1"/>
  <c r="K1759" i="2" s="1"/>
  <c r="J1759" i="2" a="1"/>
  <c r="J1759" i="2" s="1"/>
  <c r="M1758" i="2" l="1" a="1"/>
  <c r="M1758" i="2" s="1"/>
  <c r="O1758" i="2" s="1" a="1"/>
  <c r="O1758" i="2" s="1"/>
  <c r="P1759" i="2" s="1" a="1"/>
  <c r="P1759" i="2" s="1"/>
  <c r="N1759" i="2" l="1" a="1"/>
  <c r="N1759" i="2" s="1"/>
  <c r="Q1758" i="2" a="1"/>
  <c r="Q1758" i="2" s="1"/>
  <c r="T1759" i="2" s="1"/>
  <c r="U1759" i="2" s="1"/>
  <c r="S1759" i="2" l="1" a="1"/>
  <c r="S1759" i="2" s="1"/>
  <c r="R1759" i="2" a="1"/>
  <c r="R1759" i="2" s="1"/>
  <c r="I1759" i="2" a="1"/>
  <c r="I1759" i="2" s="1"/>
  <c r="V1759" i="2" s="1" a="1"/>
  <c r="V1759" i="2" s="1"/>
  <c r="W1759" i="2" l="1"/>
  <c r="J1760" i="2" a="1"/>
  <c r="J1760" i="2" s="1"/>
  <c r="L1759" i="2" a="1"/>
  <c r="L1759" i="2" s="1"/>
  <c r="K1760" i="2" s="1" a="1"/>
  <c r="K1760" i="2" s="1"/>
  <c r="M1759" i="2" l="1" a="1"/>
  <c r="M1759" i="2" s="1"/>
  <c r="N1760" i="2" l="1" a="1"/>
  <c r="N1760" i="2" s="1"/>
  <c r="O1759" i="2" a="1"/>
  <c r="O1759" i="2" s="1"/>
  <c r="P1760" i="2" s="1" a="1"/>
  <c r="P1760" i="2" s="1"/>
  <c r="Q1759" i="2" l="1" a="1"/>
  <c r="Q1759" i="2" s="1"/>
  <c r="T1760" i="2" s="1"/>
  <c r="U1760" i="2" s="1"/>
  <c r="R1760" i="2" l="1" a="1"/>
  <c r="R1760" i="2" s="1"/>
  <c r="S1760" i="2" a="1"/>
  <c r="S1760" i="2" s="1"/>
  <c r="I1760" i="2" s="1" a="1"/>
  <c r="I1760" i="2" s="1"/>
  <c r="L1760" i="2" l="1" a="1"/>
  <c r="L1760" i="2" s="1"/>
  <c r="K1761" i="2" s="1" a="1"/>
  <c r="K1761" i="2" s="1"/>
  <c r="J1761" i="2" a="1"/>
  <c r="J1761" i="2" s="1"/>
  <c r="M1760" i="2" a="1"/>
  <c r="M1760" i="2" s="1"/>
  <c r="V1760" i="2" a="1"/>
  <c r="V1760" i="2" s="1"/>
  <c r="W1760" i="2" l="1"/>
  <c r="N1761" i="2" a="1"/>
  <c r="N1761" i="2" s="1"/>
  <c r="O1760" i="2" a="1"/>
  <c r="O1760" i="2" s="1"/>
  <c r="P1761" i="2" s="1" a="1"/>
  <c r="P1761" i="2" s="1"/>
  <c r="Q1760" i="2" l="1" a="1"/>
  <c r="Q1760" i="2" s="1"/>
  <c r="T1761" i="2" l="1"/>
  <c r="U1761" i="2" s="1"/>
  <c r="S1761" i="2" a="1"/>
  <c r="S1761" i="2" s="1"/>
  <c r="R1761" i="2" a="1"/>
  <c r="R1761" i="2" s="1"/>
  <c r="I1761" i="2" l="1" a="1"/>
  <c r="I1761" i="2" s="1"/>
  <c r="V1761" i="2" s="1" a="1"/>
  <c r="V1761" i="2" s="1"/>
  <c r="W1761" i="2" l="1"/>
  <c r="L1761" i="2" a="1"/>
  <c r="L1761" i="2" s="1"/>
  <c r="K1762" i="2" s="1" a="1"/>
  <c r="K1762" i="2" s="1"/>
  <c r="J1762" i="2" a="1"/>
  <c r="J1762" i="2" s="1"/>
  <c r="M1761" i="2" l="1" a="1"/>
  <c r="M1761" i="2" s="1"/>
  <c r="O1761" i="2" s="1" a="1"/>
  <c r="O1761" i="2" s="1"/>
  <c r="P1762" i="2" s="1" a="1"/>
  <c r="P1762" i="2" s="1"/>
  <c r="N1762" i="2" l="1" a="1"/>
  <c r="N1762" i="2" s="1"/>
  <c r="Q1761" i="2" a="1"/>
  <c r="Q1761" i="2" s="1"/>
  <c r="T1762" i="2" s="1"/>
  <c r="U1762" i="2" s="1"/>
  <c r="S1762" i="2" l="1" a="1"/>
  <c r="S1762" i="2" s="1"/>
  <c r="I1762" i="2" s="1" a="1"/>
  <c r="I1762" i="2" s="1"/>
  <c r="R1762" i="2" a="1"/>
  <c r="R1762" i="2" s="1"/>
  <c r="V1762" i="2" l="1" a="1"/>
  <c r="V1762" i="2" s="1"/>
  <c r="W1762" i="2" s="1"/>
  <c r="L1762" i="2" a="1"/>
  <c r="L1762" i="2" s="1"/>
  <c r="K1763" i="2" s="1" a="1"/>
  <c r="K1763" i="2" s="1"/>
  <c r="J1763" i="2" a="1"/>
  <c r="J1763" i="2" s="1"/>
  <c r="M1762" i="2" l="1" a="1"/>
  <c r="M1762" i="2" s="1"/>
  <c r="N1763" i="2" s="1" a="1"/>
  <c r="N1763" i="2" s="1"/>
  <c r="O1762" i="2" l="1" a="1"/>
  <c r="O1762" i="2" s="1"/>
  <c r="P1763" i="2" s="1" a="1"/>
  <c r="P1763" i="2" s="1"/>
  <c r="Q1762" i="2" a="1"/>
  <c r="Q1762" i="2" s="1"/>
  <c r="T1763" i="2" s="1"/>
  <c r="U1763" i="2" s="1"/>
  <c r="R1763" i="2" l="1" a="1"/>
  <c r="R1763" i="2" s="1"/>
  <c r="S1763" i="2" a="1"/>
  <c r="S1763" i="2" s="1"/>
  <c r="I1763" i="2" s="1" a="1"/>
  <c r="I1763" i="2" s="1"/>
  <c r="L1763" i="2" l="1" a="1"/>
  <c r="L1763" i="2" s="1"/>
  <c r="K1764" i="2" s="1" a="1"/>
  <c r="K1764" i="2" s="1"/>
  <c r="J1764" i="2" a="1"/>
  <c r="J1764" i="2" s="1"/>
  <c r="M1763" i="2" a="1"/>
  <c r="M1763" i="2" s="1"/>
  <c r="V1763" i="2" a="1"/>
  <c r="V1763" i="2" s="1"/>
  <c r="W1763" i="2" l="1"/>
  <c r="N1764" i="2" a="1"/>
  <c r="N1764" i="2" s="1"/>
  <c r="O1763" i="2" a="1"/>
  <c r="O1763" i="2" s="1"/>
  <c r="P1764" i="2" s="1" a="1"/>
  <c r="P1764" i="2" s="1"/>
  <c r="Q1763" i="2" l="1" a="1"/>
  <c r="Q1763" i="2" s="1"/>
  <c r="T1764" i="2" l="1"/>
  <c r="U1764" i="2" s="1"/>
  <c r="S1764" i="2" a="1"/>
  <c r="S1764" i="2" s="1"/>
  <c r="R1764" i="2" a="1"/>
  <c r="R1764" i="2" s="1"/>
  <c r="I1764" i="2" l="1" a="1"/>
  <c r="I1764" i="2" s="1"/>
  <c r="L1764" i="2" l="1" a="1"/>
  <c r="L1764" i="2" s="1"/>
  <c r="K1765" i="2" s="1" a="1"/>
  <c r="K1765" i="2" s="1"/>
  <c r="J1765" i="2" a="1"/>
  <c r="J1765" i="2" s="1"/>
  <c r="V1764" i="2" a="1"/>
  <c r="V1764" i="2" s="1"/>
  <c r="W1764" i="2" s="1"/>
  <c r="M1764" i="2" l="1" a="1"/>
  <c r="M1764" i="2" s="1"/>
  <c r="N1765" i="2" s="1" a="1"/>
  <c r="N1765" i="2" s="1"/>
  <c r="O1764" i="2" l="1" a="1"/>
  <c r="O1764" i="2" s="1"/>
  <c r="P1765" i="2" s="1" a="1"/>
  <c r="P1765" i="2" s="1"/>
  <c r="Q1764" i="2" l="1" a="1"/>
  <c r="Q1764" i="2" s="1"/>
  <c r="T1765" i="2" s="1"/>
  <c r="U1765" i="2" s="1"/>
  <c r="S1765" i="2" l="1" a="1"/>
  <c r="S1765" i="2" s="1"/>
  <c r="I1765" i="2" s="1" a="1"/>
  <c r="I1765" i="2" s="1"/>
  <c r="R1765" i="2" a="1"/>
  <c r="R1765" i="2" s="1"/>
  <c r="L1765" i="2" l="1" a="1"/>
  <c r="L1765" i="2" s="1"/>
  <c r="K1766" i="2" s="1" a="1"/>
  <c r="K1766" i="2" s="1"/>
  <c r="J1766" i="2" a="1"/>
  <c r="J1766" i="2" s="1"/>
  <c r="V1765" i="2" a="1"/>
  <c r="V1765" i="2" s="1"/>
  <c r="M1765" i="2" l="1" a="1"/>
  <c r="M1765" i="2" s="1"/>
  <c r="O1765" i="2" s="1" a="1"/>
  <c r="O1765" i="2" s="1"/>
  <c r="W1765" i="2"/>
  <c r="N1766" i="2" l="1" a="1"/>
  <c r="N1766" i="2" s="1"/>
  <c r="P1766" i="2" a="1"/>
  <c r="P1766" i="2" s="1"/>
  <c r="Q1765" i="2" a="1"/>
  <c r="Q1765" i="2" s="1"/>
  <c r="T1766" i="2" l="1"/>
  <c r="U1766" i="2" s="1"/>
  <c r="S1766" i="2" a="1"/>
  <c r="S1766" i="2" s="1"/>
  <c r="R1766" i="2" a="1"/>
  <c r="R1766" i="2" s="1"/>
  <c r="I1766" i="2" l="1" a="1"/>
  <c r="I1766" i="2" s="1"/>
  <c r="L1766" i="2" l="1" a="1"/>
  <c r="L1766" i="2" s="1"/>
  <c r="K1767" i="2" s="1" a="1"/>
  <c r="K1767" i="2" s="1"/>
  <c r="J1767" i="2" a="1"/>
  <c r="J1767" i="2" s="1"/>
  <c r="V1766" i="2" a="1"/>
  <c r="V1766" i="2" s="1"/>
  <c r="W1766" i="2" s="1"/>
  <c r="M1766" i="2" l="1" a="1"/>
  <c r="M1766" i="2" s="1"/>
  <c r="N1767" i="2" l="1" a="1"/>
  <c r="N1767" i="2" s="1"/>
  <c r="O1766" i="2" a="1"/>
  <c r="O1766" i="2" s="1"/>
  <c r="P1767" i="2" s="1" a="1"/>
  <c r="P1767" i="2" s="1"/>
  <c r="Q1766" i="2" l="1" a="1"/>
  <c r="Q1766" i="2" s="1"/>
  <c r="R1767" i="2" s="1" a="1"/>
  <c r="R1767" i="2" s="1"/>
  <c r="T1767" i="2" l="1"/>
  <c r="U1767" i="2" s="1"/>
  <c r="S1767" i="2" a="1"/>
  <c r="S1767" i="2" s="1"/>
  <c r="I1767" i="2" s="1" a="1"/>
  <c r="I1767" i="2" s="1"/>
  <c r="L1767" i="2" l="1" a="1"/>
  <c r="L1767" i="2" s="1"/>
  <c r="K1768" i="2" s="1" a="1"/>
  <c r="K1768" i="2" s="1"/>
  <c r="J1768" i="2" a="1"/>
  <c r="J1768" i="2" s="1"/>
  <c r="V1767" i="2" a="1"/>
  <c r="V1767" i="2" s="1"/>
  <c r="W1767" i="2" s="1"/>
  <c r="M1767" i="2" l="1" a="1"/>
  <c r="M1767" i="2" s="1"/>
  <c r="O1767" i="2" s="1" a="1"/>
  <c r="O1767" i="2" s="1"/>
  <c r="P1768" i="2" l="1" a="1"/>
  <c r="P1768" i="2" s="1"/>
  <c r="Q1767" i="2" a="1"/>
  <c r="Q1767" i="2" s="1"/>
  <c r="T1768" i="2" s="1"/>
  <c r="U1768" i="2" s="1"/>
  <c r="N1768" i="2" a="1"/>
  <c r="N1768" i="2" s="1"/>
  <c r="S1768" i="2" l="1" a="1"/>
  <c r="S1768" i="2" s="1"/>
  <c r="R1768" i="2" a="1"/>
  <c r="R1768" i="2" s="1"/>
  <c r="I1768" i="2" a="1"/>
  <c r="I1768" i="2" s="1"/>
  <c r="L1768" i="2" l="1" a="1"/>
  <c r="L1768" i="2" s="1"/>
  <c r="K1769" i="2" s="1" a="1"/>
  <c r="K1769" i="2" s="1"/>
  <c r="J1769" i="2" a="1"/>
  <c r="J1769" i="2" s="1"/>
  <c r="V1768" i="2" a="1"/>
  <c r="V1768" i="2" s="1"/>
  <c r="W1768" i="2" s="1"/>
  <c r="M1768" i="2" l="1" a="1"/>
  <c r="M1768" i="2" s="1"/>
  <c r="O1768" i="2" l="1" a="1"/>
  <c r="O1768" i="2" s="1"/>
  <c r="P1769" i="2" s="1" a="1"/>
  <c r="P1769" i="2" s="1"/>
  <c r="N1769" i="2" a="1"/>
  <c r="N1769" i="2" s="1"/>
  <c r="Q1768" i="2" l="1" a="1"/>
  <c r="Q1768" i="2" s="1"/>
  <c r="T1769" i="2" s="1"/>
  <c r="U1769" i="2" s="1"/>
  <c r="S1769" i="2" l="1" a="1"/>
  <c r="S1769" i="2" s="1"/>
  <c r="I1769" i="2" s="1" a="1"/>
  <c r="I1769" i="2" s="1"/>
  <c r="R1769" i="2" a="1"/>
  <c r="R1769" i="2" s="1"/>
  <c r="L1769" i="2" l="1" a="1"/>
  <c r="L1769" i="2" s="1"/>
  <c r="K1770" i="2" s="1" a="1"/>
  <c r="K1770" i="2" s="1"/>
  <c r="J1770" i="2" a="1"/>
  <c r="J1770" i="2" s="1"/>
  <c r="M1769" i="2" a="1"/>
  <c r="M1769" i="2" s="1"/>
  <c r="V1769" i="2" a="1"/>
  <c r="V1769" i="2" s="1"/>
  <c r="W1769" i="2" s="1"/>
  <c r="N1770" i="2" l="1" a="1"/>
  <c r="N1770" i="2" s="1"/>
  <c r="O1769" i="2" a="1"/>
  <c r="O1769" i="2" s="1"/>
  <c r="P1770" i="2" s="1" a="1"/>
  <c r="P1770" i="2" s="1"/>
  <c r="Q1769" i="2" l="1" a="1"/>
  <c r="Q1769" i="2" s="1"/>
  <c r="T1770" i="2" l="1"/>
  <c r="U1770" i="2" s="1"/>
  <c r="S1770" i="2" a="1"/>
  <c r="S1770" i="2" s="1"/>
  <c r="R1770" i="2" a="1"/>
  <c r="R1770" i="2" s="1"/>
  <c r="I1770" i="2" l="1" a="1"/>
  <c r="I1770" i="2" s="1"/>
  <c r="L1770" i="2" l="1" a="1"/>
  <c r="L1770" i="2" s="1"/>
  <c r="K1771" i="2" s="1" a="1"/>
  <c r="K1771" i="2" s="1"/>
  <c r="J1771" i="2" a="1"/>
  <c r="J1771" i="2" s="1"/>
  <c r="M1770" i="2" a="1"/>
  <c r="M1770" i="2" s="1"/>
  <c r="V1770" i="2" a="1"/>
  <c r="V1770" i="2" s="1"/>
  <c r="W1770" i="2" l="1"/>
  <c r="O1770" i="2" a="1"/>
  <c r="O1770" i="2" s="1"/>
  <c r="P1771" i="2" s="1" a="1"/>
  <c r="P1771" i="2" s="1"/>
  <c r="N1771" i="2" a="1"/>
  <c r="N1771" i="2" s="1"/>
  <c r="Q1770" i="2" l="1" a="1"/>
  <c r="Q1770" i="2" s="1"/>
  <c r="T1771" i="2" s="1"/>
  <c r="U1771" i="2" s="1"/>
  <c r="R1771" i="2" l="1" a="1"/>
  <c r="R1771" i="2" s="1"/>
  <c r="S1771" i="2" a="1"/>
  <c r="S1771" i="2" s="1"/>
  <c r="I1771" i="2" s="1" a="1"/>
  <c r="I1771" i="2" s="1"/>
  <c r="V1771" i="2" l="1" a="1"/>
  <c r="V1771" i="2" s="1"/>
  <c r="W1771" i="2" s="1"/>
  <c r="J1772" i="2" a="1"/>
  <c r="J1772" i="2" s="1"/>
  <c r="L1771" i="2" a="1"/>
  <c r="L1771" i="2" s="1"/>
  <c r="K1772" i="2" s="1" a="1"/>
  <c r="K1772" i="2" s="1"/>
  <c r="M1771" i="2" l="1" a="1"/>
  <c r="M1771" i="2" s="1"/>
  <c r="N1772" i="2" l="1" a="1"/>
  <c r="N1772" i="2" s="1"/>
  <c r="O1771" i="2" a="1"/>
  <c r="O1771" i="2" s="1"/>
  <c r="P1772" i="2" s="1" a="1"/>
  <c r="P1772" i="2" s="1"/>
  <c r="Q1771" i="2" l="1" a="1"/>
  <c r="Q1771" i="2" s="1"/>
  <c r="T1772" i="2" s="1"/>
  <c r="U1772" i="2" s="1"/>
  <c r="R1772" i="2" l="1" a="1"/>
  <c r="R1772" i="2" s="1"/>
  <c r="S1772" i="2" a="1"/>
  <c r="S1772" i="2" s="1"/>
  <c r="I1772" i="2" s="1" a="1"/>
  <c r="I1772" i="2" s="1"/>
  <c r="L1772" i="2" l="1" a="1"/>
  <c r="L1772" i="2" s="1"/>
  <c r="K1773" i="2" s="1" a="1"/>
  <c r="K1773" i="2" s="1"/>
  <c r="J1773" i="2" a="1"/>
  <c r="J1773" i="2" s="1"/>
  <c r="V1772" i="2" a="1"/>
  <c r="V1772" i="2" s="1"/>
  <c r="W1772" i="2" s="1"/>
  <c r="M1772" i="2" l="1" a="1"/>
  <c r="M1772" i="2" s="1"/>
  <c r="O1772" i="2" s="1" a="1"/>
  <c r="O1772" i="2" s="1"/>
  <c r="P1773" i="2" s="1" a="1"/>
  <c r="P1773" i="2" s="1"/>
  <c r="Q1772" i="2" l="1" a="1"/>
  <c r="Q1772" i="2" s="1"/>
  <c r="T1773" i="2" s="1"/>
  <c r="U1773" i="2" s="1"/>
  <c r="N1773" i="2" a="1"/>
  <c r="N1773" i="2" s="1"/>
  <c r="R1773" i="2" l="1" a="1"/>
  <c r="R1773" i="2" s="1"/>
  <c r="S1773" i="2" a="1"/>
  <c r="S1773" i="2" s="1"/>
  <c r="I1773" i="2" s="1" a="1"/>
  <c r="I1773" i="2" s="1"/>
  <c r="L1773" i="2" l="1" a="1"/>
  <c r="L1773" i="2" s="1"/>
  <c r="K1774" i="2" s="1" a="1"/>
  <c r="K1774" i="2" s="1"/>
  <c r="J1774" i="2" a="1"/>
  <c r="J1774" i="2" s="1"/>
  <c r="V1773" i="2" a="1"/>
  <c r="V1773" i="2" s="1"/>
  <c r="M1773" i="2" l="1" a="1"/>
  <c r="M1773" i="2" s="1"/>
  <c r="N1774" i="2" s="1" a="1"/>
  <c r="N1774" i="2" s="1"/>
  <c r="W1773" i="2"/>
  <c r="O1773" i="2" l="1" a="1"/>
  <c r="O1773" i="2" s="1"/>
  <c r="P1774" i="2" s="1" a="1"/>
  <c r="P1774" i="2" s="1"/>
  <c r="Q1773" i="2" l="1" a="1"/>
  <c r="Q1773" i="2" s="1"/>
  <c r="S1774" i="2" s="1" a="1"/>
  <c r="S1774" i="2" s="1"/>
  <c r="R1774" i="2" l="1" a="1"/>
  <c r="R1774" i="2" s="1"/>
  <c r="T1774" i="2"/>
  <c r="U1774" i="2" s="1"/>
  <c r="I1774" i="2" a="1"/>
  <c r="I1774" i="2" s="1"/>
  <c r="V1774" i="2" s="1" a="1"/>
  <c r="V1774" i="2" s="1"/>
  <c r="L1774" i="2" l="1" a="1"/>
  <c r="L1774" i="2" s="1"/>
  <c r="J1775" i="2" a="1"/>
  <c r="J1775" i="2" s="1"/>
  <c r="W1774" i="2"/>
  <c r="K1775" i="2" l="1" a="1"/>
  <c r="K1775" i="2" s="1"/>
  <c r="M1774" i="2" a="1"/>
  <c r="M1774" i="2" s="1"/>
  <c r="O1774" i="2" l="1" a="1"/>
  <c r="O1774" i="2" s="1"/>
  <c r="P1775" i="2" s="1" a="1"/>
  <c r="P1775" i="2" s="1"/>
  <c r="N1775" i="2" a="1"/>
  <c r="N1775" i="2" s="1"/>
  <c r="Q1774" i="2" l="1" a="1"/>
  <c r="Q1774" i="2" s="1"/>
  <c r="R1775" i="2" l="1" a="1"/>
  <c r="R1775" i="2" s="1"/>
  <c r="S1775" i="2" a="1"/>
  <c r="S1775" i="2" s="1"/>
  <c r="T1775" i="2"/>
  <c r="U1775" i="2" s="1"/>
  <c r="I1775" i="2" l="1" a="1"/>
  <c r="I1775" i="2" s="1"/>
  <c r="L1775" i="2" l="1" a="1"/>
  <c r="L1775" i="2" s="1"/>
  <c r="K1776" i="2" s="1" a="1"/>
  <c r="K1776" i="2" s="1"/>
  <c r="J1776" i="2" a="1"/>
  <c r="J1776" i="2" s="1"/>
  <c r="M1775" i="2" a="1"/>
  <c r="M1775" i="2" s="1"/>
  <c r="V1775" i="2" a="1"/>
  <c r="V1775" i="2" s="1"/>
  <c r="W1775" i="2" l="1"/>
  <c r="O1775" i="2" a="1"/>
  <c r="O1775" i="2" s="1"/>
  <c r="P1776" i="2" s="1" a="1"/>
  <c r="P1776" i="2" s="1"/>
  <c r="N1776" i="2" a="1"/>
  <c r="N1776" i="2" s="1"/>
  <c r="Q1775" i="2" l="1" a="1"/>
  <c r="Q1775" i="2" s="1"/>
  <c r="T1776" i="2" s="1"/>
  <c r="U1776" i="2" s="1"/>
  <c r="S1776" i="2" l="1" a="1"/>
  <c r="S1776" i="2" s="1"/>
  <c r="R1776" i="2" a="1"/>
  <c r="R1776" i="2" s="1"/>
  <c r="I1776" i="2" a="1"/>
  <c r="I1776" i="2" s="1"/>
  <c r="V1776" i="2" l="1" a="1"/>
  <c r="V1776" i="2" s="1"/>
  <c r="W1776" i="2" s="1"/>
  <c r="J1777" i="2" a="1"/>
  <c r="J1777" i="2" s="1"/>
  <c r="L1776" i="2" a="1"/>
  <c r="L1776" i="2" s="1"/>
  <c r="K1777" i="2" s="1" a="1"/>
  <c r="K1777" i="2" s="1"/>
  <c r="M1776" i="2" l="1" a="1"/>
  <c r="M1776" i="2" s="1"/>
  <c r="O1776" i="2" l="1" a="1"/>
  <c r="O1776" i="2" s="1"/>
  <c r="P1777" i="2" s="1" a="1"/>
  <c r="P1777" i="2" s="1"/>
  <c r="N1777" i="2" a="1"/>
  <c r="N1777" i="2" s="1"/>
  <c r="Q1776" i="2" l="1" a="1"/>
  <c r="Q1776" i="2" s="1"/>
  <c r="R1777" i="2" s="1" a="1"/>
  <c r="R1777" i="2" s="1"/>
  <c r="S1777" i="2" l="1" a="1"/>
  <c r="S1777" i="2" s="1"/>
  <c r="I1777" i="2" s="1" a="1"/>
  <c r="I1777" i="2" s="1"/>
  <c r="V1777" i="2" s="1" a="1"/>
  <c r="V1777" i="2" s="1"/>
  <c r="T1777" i="2"/>
  <c r="U1777" i="2" s="1"/>
  <c r="W1777" i="2" l="1"/>
  <c r="J1778" i="2" a="1"/>
  <c r="J1778" i="2" s="1"/>
  <c r="L1777" i="2" a="1"/>
  <c r="L1777" i="2" s="1"/>
  <c r="K1778" i="2" s="1" a="1"/>
  <c r="K1778" i="2" s="1"/>
  <c r="M1777" i="2" l="1" a="1"/>
  <c r="M1777" i="2" s="1"/>
  <c r="O1777" i="2" l="1" a="1"/>
  <c r="O1777" i="2" s="1"/>
  <c r="P1778" i="2" s="1" a="1"/>
  <c r="P1778" i="2" s="1"/>
  <c r="N1778" i="2" a="1"/>
  <c r="N1778" i="2" s="1"/>
  <c r="Q1777" i="2" l="1" a="1"/>
  <c r="Q1777" i="2" s="1"/>
  <c r="T1778" i="2" s="1"/>
  <c r="U1778" i="2" s="1"/>
  <c r="S1778" i="2" l="1" a="1"/>
  <c r="S1778" i="2" s="1"/>
  <c r="I1778" i="2" s="1" a="1"/>
  <c r="I1778" i="2" s="1"/>
  <c r="R1778" i="2" a="1"/>
  <c r="R1778" i="2" s="1"/>
  <c r="V1778" i="2" l="1" a="1"/>
  <c r="V1778" i="2" s="1"/>
  <c r="W1778" i="2" s="1"/>
  <c r="J1779" i="2" a="1"/>
  <c r="J1779" i="2" s="1"/>
  <c r="L1778" i="2" a="1"/>
  <c r="L1778" i="2" s="1"/>
  <c r="K1779" i="2" s="1" a="1"/>
  <c r="K1779" i="2" s="1"/>
  <c r="M1778" i="2" l="1" a="1"/>
  <c r="M1778" i="2" s="1"/>
  <c r="N1779" i="2" s="1" a="1"/>
  <c r="N1779" i="2" s="1"/>
  <c r="O1778" i="2" l="1" a="1"/>
  <c r="O1778" i="2" s="1"/>
  <c r="P1779" i="2" s="1" a="1"/>
  <c r="P1779" i="2" s="1"/>
  <c r="Q1778" i="2" l="1" a="1"/>
  <c r="Q1778" i="2" s="1"/>
  <c r="T1779" i="2" s="1"/>
  <c r="U1779" i="2" s="1"/>
  <c r="S1779" i="2" l="1" a="1"/>
  <c r="S1779" i="2" s="1"/>
  <c r="R1779" i="2" a="1"/>
  <c r="R1779" i="2" s="1"/>
  <c r="I1779" i="2" a="1"/>
  <c r="I1779" i="2" s="1"/>
  <c r="L1779" i="2" l="1" a="1"/>
  <c r="L1779" i="2" s="1"/>
  <c r="K1780" i="2" s="1" a="1"/>
  <c r="K1780" i="2" s="1"/>
  <c r="J1780" i="2" a="1"/>
  <c r="J1780" i="2" s="1"/>
  <c r="V1779" i="2" a="1"/>
  <c r="V1779" i="2" s="1"/>
  <c r="M1779" i="2" l="1" a="1"/>
  <c r="M1779" i="2" s="1"/>
  <c r="O1779" i="2" s="1" a="1"/>
  <c r="O1779" i="2" s="1"/>
  <c r="W1779" i="2"/>
  <c r="N1780" i="2" l="1" a="1"/>
  <c r="N1780" i="2" s="1"/>
  <c r="P1780" i="2" a="1"/>
  <c r="P1780" i="2" s="1"/>
  <c r="Q1779" i="2" a="1"/>
  <c r="Q1779" i="2" s="1"/>
  <c r="T1780" i="2" s="1"/>
  <c r="U1780" i="2" s="1"/>
  <c r="S1780" i="2" l="1" a="1"/>
  <c r="S1780" i="2" s="1"/>
  <c r="I1780" i="2" s="1" a="1"/>
  <c r="I1780" i="2" s="1"/>
  <c r="R1780" i="2" a="1"/>
  <c r="R1780" i="2" s="1"/>
  <c r="V1780" i="2" l="1" a="1"/>
  <c r="V1780" i="2" s="1"/>
  <c r="W1780" i="2" s="1"/>
  <c r="L1780" i="2" a="1"/>
  <c r="L1780" i="2" s="1"/>
  <c r="K1781" i="2" s="1" a="1"/>
  <c r="K1781" i="2" s="1"/>
  <c r="J1781" i="2" a="1"/>
  <c r="J1781" i="2" s="1"/>
  <c r="M1780" i="2" l="1" a="1"/>
  <c r="M1780" i="2" s="1"/>
  <c r="O1780" i="2" s="1" a="1"/>
  <c r="O1780" i="2" s="1"/>
  <c r="P1781" i="2" s="1" a="1"/>
  <c r="P1781" i="2" s="1"/>
  <c r="N1781" i="2" a="1"/>
  <c r="N1781" i="2" s="1"/>
  <c r="Q1780" i="2" l="1" a="1"/>
  <c r="Q1780" i="2" s="1"/>
  <c r="T1781" i="2" s="1"/>
  <c r="U1781" i="2" s="1"/>
  <c r="S1781" i="2" l="1" a="1"/>
  <c r="S1781" i="2" s="1"/>
  <c r="R1781" i="2" a="1"/>
  <c r="R1781" i="2" s="1"/>
  <c r="I1781" i="2" a="1"/>
  <c r="I1781" i="2" s="1"/>
  <c r="L1781" i="2" l="1" a="1"/>
  <c r="L1781" i="2" s="1"/>
  <c r="K1782" i="2" s="1" a="1"/>
  <c r="K1782" i="2" s="1"/>
  <c r="J1782" i="2" a="1"/>
  <c r="J1782" i="2" s="1"/>
  <c r="V1781" i="2" a="1"/>
  <c r="V1781" i="2" s="1"/>
  <c r="W1781" i="2" l="1"/>
  <c r="M1781" i="2" a="1"/>
  <c r="M1781" i="2" s="1"/>
  <c r="O1781" i="2" l="1" a="1"/>
  <c r="O1781" i="2" s="1"/>
  <c r="P1782" i="2" s="1" a="1"/>
  <c r="P1782" i="2" s="1"/>
  <c r="N1782" i="2" a="1"/>
  <c r="N1782" i="2" s="1"/>
  <c r="Q1781" i="2" l="1" a="1"/>
  <c r="Q1781" i="2" s="1"/>
  <c r="T1782" i="2" s="1"/>
  <c r="U1782" i="2" s="1"/>
  <c r="S1782" i="2" l="1" a="1"/>
  <c r="S1782" i="2" s="1"/>
  <c r="I1782" i="2" s="1" a="1"/>
  <c r="I1782" i="2" s="1"/>
  <c r="R1782" i="2" a="1"/>
  <c r="R1782" i="2" s="1"/>
  <c r="V1782" i="2" l="1" a="1"/>
  <c r="V1782" i="2" s="1"/>
  <c r="W1782" i="2" s="1"/>
  <c r="L1782" i="2" a="1"/>
  <c r="L1782" i="2" s="1"/>
  <c r="K1783" i="2" s="1" a="1"/>
  <c r="K1783" i="2" s="1"/>
  <c r="J1783" i="2" a="1"/>
  <c r="J1783" i="2" s="1"/>
  <c r="M1782" i="2" a="1"/>
  <c r="M1782" i="2" s="1"/>
  <c r="N1783" i="2" l="1" a="1"/>
  <c r="N1783" i="2" s="1"/>
  <c r="O1782" i="2" a="1"/>
  <c r="O1782" i="2" s="1"/>
  <c r="P1783" i="2" s="1" a="1"/>
  <c r="P1783" i="2" s="1"/>
  <c r="Q1782" i="2" l="1" a="1"/>
  <c r="Q1782" i="2" s="1"/>
  <c r="T1783" i="2" l="1"/>
  <c r="U1783" i="2" s="1"/>
  <c r="R1783" i="2" a="1"/>
  <c r="R1783" i="2" s="1"/>
  <c r="S1783" i="2" a="1"/>
  <c r="S1783" i="2" s="1"/>
  <c r="I1783" i="2" l="1" a="1"/>
  <c r="I1783" i="2" s="1"/>
  <c r="L1783" i="2" l="1" a="1"/>
  <c r="L1783" i="2" s="1"/>
  <c r="K1784" i="2" s="1" a="1"/>
  <c r="K1784" i="2" s="1"/>
  <c r="J1784" i="2" a="1"/>
  <c r="J1784" i="2" s="1"/>
  <c r="M1783" i="2" a="1"/>
  <c r="M1783" i="2" s="1"/>
  <c r="V1783" i="2" a="1"/>
  <c r="V1783" i="2" s="1"/>
  <c r="W1783" i="2" l="1"/>
  <c r="N1784" i="2" a="1"/>
  <c r="N1784" i="2" s="1"/>
  <c r="O1783" i="2" a="1"/>
  <c r="O1783" i="2" s="1"/>
  <c r="P1784" i="2" s="1" a="1"/>
  <c r="P1784" i="2" s="1"/>
  <c r="Q1783" i="2" l="1" a="1"/>
  <c r="Q1783" i="2" s="1"/>
  <c r="T1784" i="2" l="1"/>
  <c r="U1784" i="2" s="1"/>
  <c r="R1784" i="2" a="1"/>
  <c r="R1784" i="2" s="1"/>
  <c r="S1784" i="2" a="1"/>
  <c r="S1784" i="2" s="1"/>
  <c r="I1784" i="2" l="1" a="1"/>
  <c r="I1784" i="2" s="1"/>
  <c r="V1784" i="2" s="1" a="1"/>
  <c r="V1784" i="2" s="1"/>
  <c r="W1784" i="2" l="1"/>
  <c r="L1784" i="2" a="1"/>
  <c r="L1784" i="2" s="1"/>
  <c r="K1785" i="2" s="1" a="1"/>
  <c r="K1785" i="2" s="1"/>
  <c r="J1785" i="2" a="1"/>
  <c r="J1785" i="2" s="1"/>
  <c r="M1784" i="2" a="1"/>
  <c r="M1784" i="2" s="1"/>
  <c r="O1784" i="2" l="1" a="1"/>
  <c r="O1784" i="2" s="1"/>
  <c r="P1785" i="2" s="1" a="1"/>
  <c r="P1785" i="2" s="1"/>
  <c r="N1785" i="2" a="1"/>
  <c r="N1785" i="2" s="1"/>
  <c r="Q1784" i="2" a="1"/>
  <c r="Q1784" i="2" s="1"/>
  <c r="T1785" i="2" l="1"/>
  <c r="U1785" i="2" s="1"/>
  <c r="R1785" i="2" a="1"/>
  <c r="R1785" i="2" s="1"/>
  <c r="S1785" i="2" a="1"/>
  <c r="S1785" i="2" s="1"/>
  <c r="I1785" i="2" l="1" a="1"/>
  <c r="I1785" i="2" s="1"/>
  <c r="L1785" i="2" l="1" a="1"/>
  <c r="L1785" i="2" s="1"/>
  <c r="K1786" i="2" s="1" a="1"/>
  <c r="K1786" i="2" s="1"/>
  <c r="J1786" i="2" a="1"/>
  <c r="J1786" i="2" s="1"/>
  <c r="M1785" i="2" a="1"/>
  <c r="M1785" i="2" s="1"/>
  <c r="V1785" i="2" a="1"/>
  <c r="V1785" i="2" s="1"/>
  <c r="O1785" i="2" l="1" a="1"/>
  <c r="O1785" i="2" s="1"/>
  <c r="P1786" i="2" s="1" a="1"/>
  <c r="P1786" i="2" s="1"/>
  <c r="N1786" i="2" a="1"/>
  <c r="N1786" i="2" s="1"/>
  <c r="W1785" i="2"/>
  <c r="Q1785" i="2" l="1" a="1"/>
  <c r="Q1785" i="2" s="1"/>
  <c r="T1786" i="2" s="1"/>
  <c r="U1786" i="2" s="1"/>
  <c r="S1786" i="2" l="1" a="1"/>
  <c r="S1786" i="2" s="1"/>
  <c r="R1786" i="2" a="1"/>
  <c r="R1786" i="2" s="1"/>
  <c r="I1786" i="2" a="1"/>
  <c r="I1786" i="2" s="1"/>
  <c r="V1786" i="2" l="1" a="1"/>
  <c r="V1786" i="2" s="1"/>
  <c r="W1786" i="2" s="1"/>
  <c r="L1786" i="2" a="1"/>
  <c r="L1786" i="2" s="1"/>
  <c r="K1787" i="2" s="1" a="1"/>
  <c r="K1787" i="2" s="1"/>
  <c r="J1787" i="2" a="1"/>
  <c r="J1787" i="2" s="1"/>
  <c r="M1786" i="2" l="1" a="1"/>
  <c r="M1786" i="2" s="1"/>
  <c r="N1787" i="2" s="1" a="1"/>
  <c r="N1787" i="2" s="1"/>
  <c r="O1786" i="2" l="1" a="1"/>
  <c r="O1786" i="2" s="1"/>
  <c r="P1787" i="2" s="1" a="1"/>
  <c r="P1787" i="2" s="1"/>
  <c r="Q1786" i="2" a="1"/>
  <c r="Q1786" i="2" s="1"/>
  <c r="T1787" i="2" l="1"/>
  <c r="U1787" i="2" s="1"/>
  <c r="R1787" i="2" a="1"/>
  <c r="R1787" i="2" s="1"/>
  <c r="S1787" i="2" a="1"/>
  <c r="S1787" i="2" s="1"/>
  <c r="I1787" i="2" l="1" a="1"/>
  <c r="I1787" i="2" s="1"/>
  <c r="L1787" i="2" l="1" a="1"/>
  <c r="L1787" i="2" s="1"/>
  <c r="K1788" i="2" s="1" a="1"/>
  <c r="K1788" i="2" s="1"/>
  <c r="J1788" i="2" a="1"/>
  <c r="J1788" i="2" s="1"/>
  <c r="V1787" i="2" a="1"/>
  <c r="V1787" i="2" s="1"/>
  <c r="M1787" i="2" l="1" a="1"/>
  <c r="M1787" i="2" s="1"/>
  <c r="N1788" i="2" s="1" a="1"/>
  <c r="N1788" i="2" s="1"/>
  <c r="W1787" i="2"/>
  <c r="O1787" i="2" l="1" a="1"/>
  <c r="O1787" i="2" s="1"/>
  <c r="P1788" i="2" s="1" a="1"/>
  <c r="P1788" i="2" s="1"/>
  <c r="Q1787" i="2" l="1" a="1"/>
  <c r="Q1787" i="2" s="1"/>
  <c r="T1788" i="2"/>
  <c r="U1788" i="2" s="1"/>
  <c r="R1788" i="2" a="1"/>
  <c r="R1788" i="2" s="1"/>
  <c r="S1788" i="2" a="1"/>
  <c r="S1788" i="2" s="1"/>
  <c r="I1788" i="2" l="1" a="1"/>
  <c r="I1788" i="2" s="1"/>
  <c r="V1788" i="2" s="1" a="1"/>
  <c r="V1788" i="2" s="1"/>
  <c r="W1788" i="2" l="1"/>
  <c r="L1788" i="2" a="1"/>
  <c r="L1788" i="2" s="1"/>
  <c r="K1789" i="2" s="1" a="1"/>
  <c r="K1789" i="2" s="1"/>
  <c r="J1789" i="2" a="1"/>
  <c r="J1789" i="2" s="1"/>
  <c r="M1788" i="2" a="1"/>
  <c r="M1788" i="2" s="1"/>
  <c r="O1788" i="2" l="1" a="1"/>
  <c r="O1788" i="2" s="1"/>
  <c r="P1789" i="2" s="1" a="1"/>
  <c r="P1789" i="2" s="1"/>
  <c r="N1789" i="2" a="1"/>
  <c r="N1789" i="2" s="1"/>
  <c r="Q1788" i="2" l="1" a="1"/>
  <c r="Q1788" i="2" s="1"/>
  <c r="T1789" i="2" s="1"/>
  <c r="U1789" i="2" s="1"/>
  <c r="S1789" i="2" l="1" a="1"/>
  <c r="S1789" i="2" s="1"/>
  <c r="R1789" i="2" a="1"/>
  <c r="R1789" i="2" s="1"/>
  <c r="I1789" i="2" a="1"/>
  <c r="I1789" i="2" s="1"/>
  <c r="L1789" i="2" l="1" a="1"/>
  <c r="L1789" i="2" s="1"/>
  <c r="K1790" i="2" s="1" a="1"/>
  <c r="K1790" i="2" s="1"/>
  <c r="J1790" i="2" a="1"/>
  <c r="J1790" i="2" s="1"/>
  <c r="V1789" i="2" a="1"/>
  <c r="V1789" i="2" s="1"/>
  <c r="M1789" i="2" l="1" a="1"/>
  <c r="M1789" i="2" s="1"/>
  <c r="O1789" i="2" s="1" a="1"/>
  <c r="O1789" i="2" s="1"/>
  <c r="W1789" i="2"/>
  <c r="N1790" i="2" l="1" a="1"/>
  <c r="N1790" i="2" s="1"/>
  <c r="P1790" i="2" a="1"/>
  <c r="P1790" i="2" s="1"/>
  <c r="Q1789" i="2" a="1"/>
  <c r="Q1789" i="2" s="1"/>
  <c r="T1790" i="2" s="1"/>
  <c r="U1790" i="2" s="1"/>
  <c r="S1790" i="2" l="1" a="1"/>
  <c r="S1790" i="2" s="1"/>
  <c r="I1790" i="2" s="1" a="1"/>
  <c r="I1790" i="2" s="1"/>
  <c r="R1790" i="2" a="1"/>
  <c r="R1790" i="2" s="1"/>
  <c r="V1790" i="2" l="1" a="1"/>
  <c r="V1790" i="2" s="1"/>
  <c r="W1790" i="2" s="1"/>
  <c r="L1790" i="2" a="1"/>
  <c r="L1790" i="2" s="1"/>
  <c r="K1791" i="2" s="1" a="1"/>
  <c r="K1791" i="2" s="1"/>
  <c r="J1791" i="2" a="1"/>
  <c r="J1791" i="2" s="1"/>
  <c r="M1790" i="2" a="1"/>
  <c r="M1790" i="2" s="1"/>
  <c r="O1790" i="2" l="1" a="1"/>
  <c r="O1790" i="2" s="1"/>
  <c r="P1791" i="2" s="1" a="1"/>
  <c r="P1791" i="2" s="1"/>
  <c r="N1791" i="2" a="1"/>
  <c r="N1791" i="2" s="1"/>
  <c r="Q1790" i="2" l="1" a="1"/>
  <c r="Q1790" i="2" s="1"/>
  <c r="T1791" i="2" s="1"/>
  <c r="U1791" i="2" s="1"/>
  <c r="S1791" i="2" l="1" a="1"/>
  <c r="S1791" i="2" s="1"/>
  <c r="I1791" i="2" s="1" a="1"/>
  <c r="I1791" i="2" s="1"/>
  <c r="R1791" i="2" a="1"/>
  <c r="R1791" i="2" s="1"/>
  <c r="L1791" i="2" l="1" a="1"/>
  <c r="L1791" i="2" s="1"/>
  <c r="K1792" i="2" s="1" a="1"/>
  <c r="K1792" i="2" s="1"/>
  <c r="J1792" i="2" a="1"/>
  <c r="J1792" i="2" s="1"/>
  <c r="V1791" i="2" a="1"/>
  <c r="V1791" i="2" s="1"/>
  <c r="M1791" i="2" l="1" a="1"/>
  <c r="M1791" i="2" s="1"/>
  <c r="O1791" i="2" s="1" a="1"/>
  <c r="O1791" i="2" s="1"/>
  <c r="P1792" i="2" s="1" a="1"/>
  <c r="P1792" i="2" s="1"/>
  <c r="W1791" i="2"/>
  <c r="N1792" i="2" l="1" a="1"/>
  <c r="N1792" i="2" s="1"/>
  <c r="Q1791" i="2" a="1"/>
  <c r="Q1791" i="2" s="1"/>
  <c r="T1792" i="2" s="1"/>
  <c r="U1792" i="2" s="1"/>
  <c r="S1792" i="2" l="1" a="1"/>
  <c r="S1792" i="2" s="1"/>
  <c r="R1792" i="2" a="1"/>
  <c r="R1792" i="2" s="1"/>
  <c r="I1792" i="2" a="1"/>
  <c r="I1792" i="2" s="1"/>
  <c r="V1792" i="2" s="1" a="1"/>
  <c r="V1792" i="2" s="1"/>
  <c r="W1792" i="2" l="1"/>
  <c r="L1792" i="2" a="1"/>
  <c r="L1792" i="2" s="1"/>
  <c r="K1793" i="2" s="1" a="1"/>
  <c r="K1793" i="2" s="1"/>
  <c r="J1793" i="2" a="1"/>
  <c r="J1793" i="2" s="1"/>
  <c r="M1792" i="2" l="1" a="1"/>
  <c r="M1792" i="2" s="1"/>
  <c r="N1793" i="2" s="1" a="1"/>
  <c r="N1793" i="2" s="1"/>
  <c r="O1792" i="2" l="1" a="1"/>
  <c r="O1792" i="2" s="1"/>
  <c r="P1793" i="2" s="1" a="1"/>
  <c r="P1793" i="2" s="1"/>
  <c r="Q1792" i="2" l="1" a="1"/>
  <c r="Q1792" i="2" s="1"/>
  <c r="T1793" i="2" s="1"/>
  <c r="U1793" i="2" s="1"/>
  <c r="S1793" i="2" l="1" a="1"/>
  <c r="S1793" i="2" s="1"/>
  <c r="I1793" i="2" s="1" a="1"/>
  <c r="I1793" i="2" s="1"/>
  <c r="R1793" i="2" a="1"/>
  <c r="R1793" i="2" s="1"/>
  <c r="L1793" i="2" l="1" a="1"/>
  <c r="L1793" i="2" s="1"/>
  <c r="K1794" i="2" s="1" a="1"/>
  <c r="K1794" i="2" s="1"/>
  <c r="J1794" i="2" a="1"/>
  <c r="J1794" i="2" s="1"/>
  <c r="M1793" i="2" a="1"/>
  <c r="M1793" i="2" s="1"/>
  <c r="V1793" i="2" a="1"/>
  <c r="V1793" i="2" s="1"/>
  <c r="O1793" i="2" l="1" a="1"/>
  <c r="O1793" i="2" s="1"/>
  <c r="P1794" i="2" s="1" a="1"/>
  <c r="P1794" i="2" s="1"/>
  <c r="N1794" i="2" a="1"/>
  <c r="N1794" i="2" s="1"/>
  <c r="Q1793" i="2" a="1"/>
  <c r="Q1793" i="2" s="1"/>
  <c r="W1793" i="2"/>
  <c r="T1794" i="2" l="1"/>
  <c r="U1794" i="2" s="1"/>
  <c r="R1794" i="2" a="1"/>
  <c r="R1794" i="2" s="1"/>
  <c r="S1794" i="2" a="1"/>
  <c r="S1794" i="2" s="1"/>
  <c r="I1794" i="2" l="1" a="1"/>
  <c r="I1794" i="2" s="1"/>
  <c r="V1794" i="2" s="1" a="1"/>
  <c r="V1794" i="2" s="1"/>
  <c r="W1794" i="2" l="1"/>
  <c r="L1794" i="2" a="1"/>
  <c r="L1794" i="2" s="1"/>
  <c r="K1795" i="2" s="1" a="1"/>
  <c r="K1795" i="2" s="1"/>
  <c r="J1795" i="2" a="1"/>
  <c r="J1795" i="2" s="1"/>
  <c r="M1794" i="2" a="1"/>
  <c r="M1794" i="2" s="1"/>
  <c r="O1794" i="2" l="1" a="1"/>
  <c r="O1794" i="2" s="1"/>
  <c r="P1795" i="2" s="1" a="1"/>
  <c r="P1795" i="2" s="1"/>
  <c r="N1795" i="2" a="1"/>
  <c r="N1795" i="2" s="1"/>
  <c r="Q1794" i="2" l="1" a="1"/>
  <c r="Q1794" i="2" s="1"/>
  <c r="T1795" i="2" s="1"/>
  <c r="U1795" i="2" s="1"/>
  <c r="S1795" i="2" l="1" a="1"/>
  <c r="S1795" i="2" s="1"/>
  <c r="R1795" i="2" a="1"/>
  <c r="R1795" i="2" s="1"/>
  <c r="I1795" i="2" a="1"/>
  <c r="I1795" i="2" s="1"/>
  <c r="L1795" i="2" l="1" a="1"/>
  <c r="L1795" i="2" s="1"/>
  <c r="K1796" i="2" s="1" a="1"/>
  <c r="K1796" i="2" s="1"/>
  <c r="J1796" i="2" a="1"/>
  <c r="J1796" i="2" s="1"/>
  <c r="V1795" i="2" a="1"/>
  <c r="V1795" i="2" s="1"/>
  <c r="M1795" i="2" l="1" a="1"/>
  <c r="M1795" i="2" s="1"/>
  <c r="N1796" i="2" s="1" a="1"/>
  <c r="N1796" i="2" s="1"/>
  <c r="W1795" i="2"/>
  <c r="O1795" i="2" l="1" a="1"/>
  <c r="O1795" i="2" s="1"/>
  <c r="P1796" i="2" s="1" a="1"/>
  <c r="P1796" i="2" s="1"/>
  <c r="Q1795" i="2" l="1" a="1"/>
  <c r="Q1795" i="2" s="1"/>
  <c r="R1796" i="2" s="1" a="1"/>
  <c r="R1796" i="2" s="1"/>
  <c r="S1796" i="2" a="1"/>
  <c r="S1796" i="2" s="1"/>
  <c r="T1796" i="2" l="1"/>
  <c r="U1796" i="2" s="1"/>
  <c r="I1796" i="2" a="1"/>
  <c r="I1796" i="2" s="1"/>
  <c r="V1796" i="2" s="1" a="1"/>
  <c r="V1796" i="2" s="1"/>
  <c r="W1796" i="2" l="1"/>
  <c r="L1796" i="2" a="1"/>
  <c r="L1796" i="2" s="1"/>
  <c r="K1797" i="2" s="1" a="1"/>
  <c r="K1797" i="2" s="1"/>
  <c r="J1797" i="2" a="1"/>
  <c r="J1797" i="2" s="1"/>
  <c r="M1796" i="2" l="1" a="1"/>
  <c r="M1796" i="2" s="1"/>
  <c r="O1796" i="2" s="1" a="1"/>
  <c r="O1796" i="2" s="1"/>
  <c r="P1797" i="2" s="1" a="1"/>
  <c r="P1797" i="2" s="1"/>
  <c r="N1797" i="2" l="1" a="1"/>
  <c r="N1797" i="2" s="1"/>
  <c r="Q1796" i="2" a="1"/>
  <c r="Q1796" i="2" s="1"/>
  <c r="R1797" i="2" s="1" a="1"/>
  <c r="R1797" i="2" s="1"/>
  <c r="S1797" i="2" l="1" a="1"/>
  <c r="S1797" i="2" s="1"/>
  <c r="T1797" i="2"/>
  <c r="U1797" i="2" s="1"/>
  <c r="I1797" i="2" a="1"/>
  <c r="I1797" i="2" s="1"/>
  <c r="L1797" i="2" l="1" a="1"/>
  <c r="L1797" i="2" s="1"/>
  <c r="K1798" i="2" s="1" a="1"/>
  <c r="K1798" i="2" s="1"/>
  <c r="J1798" i="2" a="1"/>
  <c r="J1798" i="2" s="1"/>
  <c r="V1797" i="2" a="1"/>
  <c r="V1797" i="2" s="1"/>
  <c r="M1797" i="2" l="1" a="1"/>
  <c r="M1797" i="2" s="1"/>
  <c r="N1798" i="2" s="1" a="1"/>
  <c r="N1798" i="2" s="1"/>
  <c r="W1797" i="2"/>
  <c r="O1797" i="2" l="1" a="1"/>
  <c r="O1797" i="2" s="1"/>
  <c r="P1798" i="2" s="1" a="1"/>
  <c r="P1798" i="2" s="1"/>
  <c r="Q1797" i="2" l="1" a="1"/>
  <c r="Q1797" i="2" s="1"/>
  <c r="T1798" i="2" s="1"/>
  <c r="U1798" i="2" s="1"/>
  <c r="S1798" i="2" l="1" a="1"/>
  <c r="S1798" i="2" s="1"/>
  <c r="I1798" i="2" s="1" a="1"/>
  <c r="I1798" i="2" s="1"/>
  <c r="R1798" i="2" a="1"/>
  <c r="R1798" i="2" s="1"/>
  <c r="V1798" i="2" l="1" a="1"/>
  <c r="V1798" i="2" s="1"/>
  <c r="W1798" i="2" s="1"/>
  <c r="L1798" i="2" a="1"/>
  <c r="L1798" i="2" s="1"/>
  <c r="K1799" i="2" s="1" a="1"/>
  <c r="K1799" i="2" s="1"/>
  <c r="J1799" i="2" a="1"/>
  <c r="J1799" i="2" s="1"/>
  <c r="M1798" i="2" l="1" a="1"/>
  <c r="M1798" i="2" s="1"/>
  <c r="O1798" i="2" s="1" a="1"/>
  <c r="O1798" i="2" s="1"/>
  <c r="N1799" i="2" l="1" a="1"/>
  <c r="N1799" i="2" s="1"/>
  <c r="P1799" i="2" a="1"/>
  <c r="P1799" i="2" s="1"/>
  <c r="Q1798" i="2" a="1"/>
  <c r="Q1798" i="2" s="1"/>
  <c r="T1799" i="2" s="1"/>
  <c r="U1799" i="2" s="1"/>
  <c r="S1799" i="2" l="1" a="1"/>
  <c r="S1799" i="2" s="1"/>
  <c r="I1799" i="2" s="1" a="1"/>
  <c r="I1799" i="2" s="1"/>
  <c r="R1799" i="2" a="1"/>
  <c r="R1799" i="2" s="1"/>
  <c r="V1799" i="2" l="1" a="1"/>
  <c r="V1799" i="2" s="1"/>
  <c r="W1799" i="2" s="1"/>
  <c r="L1799" i="2" a="1"/>
  <c r="L1799" i="2" s="1"/>
  <c r="K1800" i="2" s="1" a="1"/>
  <c r="K1800" i="2" s="1"/>
  <c r="J1800" i="2" a="1"/>
  <c r="J1800" i="2" s="1"/>
  <c r="M1799" i="2" l="1" a="1"/>
  <c r="M1799" i="2" s="1"/>
  <c r="N1800" i="2" s="1" a="1"/>
  <c r="N1800" i="2" s="1"/>
  <c r="O1799" i="2" l="1" a="1"/>
  <c r="O1799" i="2" s="1"/>
  <c r="P1800" i="2" s="1" a="1"/>
  <c r="P1800" i="2" s="1"/>
  <c r="Q1799" i="2" l="1" a="1"/>
  <c r="Q1799" i="2" s="1"/>
  <c r="T1800" i="2" s="1"/>
  <c r="U1800" i="2" s="1"/>
  <c r="R1800" i="2" a="1"/>
  <c r="R1800" i="2" s="1"/>
  <c r="S1800" i="2" l="1" a="1"/>
  <c r="S1800" i="2" s="1"/>
  <c r="I1800" i="2" s="1" a="1"/>
  <c r="I1800" i="2" s="1"/>
  <c r="L1800" i="2" s="1" a="1"/>
  <c r="L1800" i="2" s="1"/>
  <c r="K1801" i="2" s="1" a="1"/>
  <c r="K1801" i="2" s="1"/>
  <c r="V1800" i="2" l="1" a="1"/>
  <c r="V1800" i="2" s="1"/>
  <c r="W1800" i="2" s="1"/>
  <c r="J1801" i="2" a="1"/>
  <c r="J1801" i="2" s="1"/>
  <c r="M1800" i="2" a="1"/>
  <c r="M1800" i="2" s="1"/>
  <c r="N1801" i="2" s="1" a="1"/>
  <c r="N1801" i="2" s="1"/>
  <c r="O1800" i="2" l="1" a="1"/>
  <c r="O1800" i="2" s="1"/>
  <c r="P1801" i="2" s="1" a="1"/>
  <c r="P1801" i="2" s="1"/>
  <c r="Q1800" i="2" l="1" a="1"/>
  <c r="Q1800" i="2" s="1"/>
  <c r="T1801" i="2" s="1"/>
  <c r="U1801" i="2" s="1"/>
  <c r="S1801" i="2" l="1" a="1"/>
  <c r="S1801" i="2" s="1"/>
  <c r="R1801" i="2" a="1"/>
  <c r="R1801" i="2" s="1"/>
  <c r="I1801" i="2" a="1"/>
  <c r="I1801" i="2" s="1"/>
  <c r="V1801" i="2" s="1" a="1"/>
  <c r="V1801" i="2" s="1"/>
  <c r="W1801" i="2" l="1"/>
  <c r="L1801" i="2" a="1"/>
  <c r="L1801" i="2" s="1"/>
  <c r="K1802" i="2" s="1" a="1"/>
  <c r="K1802" i="2" s="1"/>
  <c r="J1802" i="2" a="1"/>
  <c r="J1802" i="2" s="1"/>
  <c r="M1801" i="2" a="1"/>
  <c r="M1801" i="2" s="1"/>
  <c r="N1802" i="2" l="1" a="1"/>
  <c r="N1802" i="2" s="1"/>
  <c r="O1801" i="2" a="1"/>
  <c r="O1801" i="2" s="1"/>
  <c r="P1802" i="2" s="1" a="1"/>
  <c r="P1802" i="2" s="1"/>
  <c r="Q1801" i="2" l="1" a="1"/>
  <c r="Q1801" i="2" s="1"/>
  <c r="T1802" i="2" l="1"/>
  <c r="U1802" i="2" s="1"/>
  <c r="R1802" i="2" a="1"/>
  <c r="R1802" i="2" s="1"/>
  <c r="S1802" i="2" a="1"/>
  <c r="S1802" i="2" s="1"/>
  <c r="I1802" i="2" l="1" a="1"/>
  <c r="I1802" i="2" s="1"/>
  <c r="L1802" i="2" l="1" a="1"/>
  <c r="L1802" i="2" s="1"/>
  <c r="K1803" i="2" s="1" a="1"/>
  <c r="K1803" i="2" s="1"/>
  <c r="J1803" i="2" a="1"/>
  <c r="J1803" i="2" s="1"/>
  <c r="V1802" i="2" a="1"/>
  <c r="V1802" i="2" s="1"/>
  <c r="M1802" i="2" l="1" a="1"/>
  <c r="M1802" i="2" s="1"/>
  <c r="W1802" i="2"/>
  <c r="N1803" i="2" l="1" a="1"/>
  <c r="N1803" i="2" s="1"/>
  <c r="O1802" i="2" a="1"/>
  <c r="O1802" i="2" s="1"/>
  <c r="P1803" i="2" s="1" a="1"/>
  <c r="P1803" i="2" s="1"/>
  <c r="Q1802" i="2" l="1" a="1"/>
  <c r="Q1802" i="2" s="1"/>
  <c r="T1803" i="2" l="1"/>
  <c r="U1803" i="2" s="1"/>
  <c r="R1803" i="2" a="1"/>
  <c r="R1803" i="2" s="1"/>
  <c r="S1803" i="2" a="1"/>
  <c r="S1803" i="2" s="1"/>
  <c r="I1803" i="2" l="1" a="1"/>
  <c r="I1803" i="2" s="1"/>
  <c r="V1803" i="2" s="1" a="1"/>
  <c r="V1803" i="2" s="1"/>
  <c r="W1803" i="2" l="1"/>
  <c r="L1803" i="2" a="1"/>
  <c r="L1803" i="2" s="1"/>
  <c r="K1804" i="2" s="1" a="1"/>
  <c r="K1804" i="2" s="1"/>
  <c r="J1804" i="2" a="1"/>
  <c r="J1804" i="2" s="1"/>
  <c r="M1803" i="2" a="1"/>
  <c r="M1803" i="2" s="1"/>
  <c r="O1803" i="2" l="1" a="1"/>
  <c r="O1803" i="2" s="1"/>
  <c r="P1804" i="2" s="1" a="1"/>
  <c r="P1804" i="2" s="1"/>
  <c r="N1804" i="2" a="1"/>
  <c r="N1804" i="2" s="1"/>
  <c r="Q1803" i="2" l="1" a="1"/>
  <c r="Q1803" i="2" s="1"/>
  <c r="T1804" i="2" s="1"/>
  <c r="U1804" i="2" s="1"/>
  <c r="S1804" i="2" l="1" a="1"/>
  <c r="S1804" i="2" s="1"/>
  <c r="I1804" i="2" s="1" a="1"/>
  <c r="I1804" i="2" s="1"/>
  <c r="R1804" i="2" a="1"/>
  <c r="R1804" i="2" s="1"/>
  <c r="L1804" i="2" l="1" a="1"/>
  <c r="L1804" i="2" s="1"/>
  <c r="K1805" i="2" s="1" a="1"/>
  <c r="K1805" i="2" s="1"/>
  <c r="J1805" i="2" a="1"/>
  <c r="J1805" i="2" s="1"/>
  <c r="V1804" i="2" a="1"/>
  <c r="V1804" i="2" s="1"/>
  <c r="M1804" i="2" l="1" a="1"/>
  <c r="M1804" i="2" s="1"/>
  <c r="O1804" i="2" s="1" a="1"/>
  <c r="O1804" i="2" s="1"/>
  <c r="W1804" i="2"/>
  <c r="N1805" i="2" l="1" a="1"/>
  <c r="N1805" i="2" s="1"/>
  <c r="P1805" i="2" a="1"/>
  <c r="P1805" i="2" s="1"/>
  <c r="Q1804" i="2" a="1"/>
  <c r="Q1804" i="2" s="1"/>
  <c r="T1805" i="2" s="1"/>
  <c r="U1805" i="2" s="1"/>
  <c r="S1805" i="2" l="1" a="1"/>
  <c r="S1805" i="2" s="1"/>
  <c r="R1805" i="2" a="1"/>
  <c r="R1805" i="2" s="1"/>
  <c r="I1805" i="2" a="1"/>
  <c r="I1805" i="2" s="1"/>
  <c r="V1805" i="2" s="1" a="1"/>
  <c r="V1805" i="2" s="1"/>
  <c r="W1805" i="2" l="1"/>
  <c r="L1805" i="2" a="1"/>
  <c r="L1805" i="2" s="1"/>
  <c r="K1806" i="2" s="1" a="1"/>
  <c r="K1806" i="2" s="1"/>
  <c r="J1806" i="2" a="1"/>
  <c r="J1806" i="2" s="1"/>
  <c r="M1805" i="2" a="1"/>
  <c r="M1805" i="2" s="1"/>
  <c r="O1805" i="2" l="1" a="1"/>
  <c r="O1805" i="2" s="1"/>
  <c r="P1806" i="2" s="1" a="1"/>
  <c r="P1806" i="2" s="1"/>
  <c r="N1806" i="2" a="1"/>
  <c r="N1806" i="2" s="1"/>
  <c r="Q1805" i="2" l="1" a="1"/>
  <c r="Q1805" i="2" s="1"/>
  <c r="T1806" i="2" s="1"/>
  <c r="U1806" i="2" s="1"/>
  <c r="R1806" i="2" l="1" a="1"/>
  <c r="R1806" i="2" s="1"/>
  <c r="S1806" i="2" a="1"/>
  <c r="S1806" i="2" s="1"/>
  <c r="I1806" i="2" s="1" a="1"/>
  <c r="I1806" i="2" s="1"/>
  <c r="L1806" i="2" l="1" a="1"/>
  <c r="L1806" i="2" s="1"/>
  <c r="K1807" i="2" s="1" a="1"/>
  <c r="K1807" i="2" s="1"/>
  <c r="J1807" i="2" a="1"/>
  <c r="J1807" i="2" s="1"/>
  <c r="V1806" i="2" a="1"/>
  <c r="V1806" i="2" s="1"/>
  <c r="M1806" i="2" l="1" a="1"/>
  <c r="M1806" i="2" s="1"/>
  <c r="N1807" i="2" s="1" a="1"/>
  <c r="N1807" i="2" s="1"/>
  <c r="W1806" i="2"/>
  <c r="O1806" i="2" l="1" a="1"/>
  <c r="O1806" i="2" s="1"/>
  <c r="P1807" i="2" s="1" a="1"/>
  <c r="P1807" i="2" s="1"/>
  <c r="Q1806" i="2" l="1" a="1"/>
  <c r="Q1806" i="2" s="1"/>
  <c r="T1807" i="2" s="1"/>
  <c r="U1807" i="2" s="1"/>
  <c r="S1807" i="2" a="1"/>
  <c r="S1807" i="2" s="1"/>
  <c r="R1807" i="2" l="1" a="1"/>
  <c r="R1807" i="2" s="1"/>
  <c r="I1807" i="2" a="1"/>
  <c r="I1807" i="2" s="1"/>
  <c r="V1807" i="2" s="1" a="1"/>
  <c r="V1807" i="2" s="1"/>
  <c r="W1807" i="2" l="1"/>
  <c r="L1807" i="2" a="1"/>
  <c r="L1807" i="2" s="1"/>
  <c r="K1808" i="2" s="1" a="1"/>
  <c r="K1808" i="2" s="1"/>
  <c r="J1808" i="2" a="1"/>
  <c r="J1808" i="2" s="1"/>
  <c r="M1807" i="2" a="1"/>
  <c r="M1807" i="2" s="1"/>
  <c r="N1808" i="2" l="1" a="1"/>
  <c r="N1808" i="2" s="1"/>
  <c r="O1807" i="2" a="1"/>
  <c r="O1807" i="2" s="1"/>
  <c r="P1808" i="2" s="1" a="1"/>
  <c r="P1808" i="2" s="1"/>
  <c r="Q1807" i="2" l="1" a="1"/>
  <c r="Q1807" i="2" s="1"/>
  <c r="T1808" i="2" l="1"/>
  <c r="U1808" i="2" s="1"/>
  <c r="R1808" i="2" a="1"/>
  <c r="R1808" i="2" s="1"/>
  <c r="S1808" i="2" a="1"/>
  <c r="S1808" i="2" s="1"/>
  <c r="I1808" i="2" l="1" a="1"/>
  <c r="I1808" i="2" s="1"/>
  <c r="L1808" i="2" l="1" a="1"/>
  <c r="L1808" i="2" s="1"/>
  <c r="K1809" i="2" s="1" a="1"/>
  <c r="K1809" i="2" s="1"/>
  <c r="J1809" i="2" a="1"/>
  <c r="J1809" i="2" s="1"/>
  <c r="V1808" i="2" a="1"/>
  <c r="V1808" i="2" s="1"/>
  <c r="M1808" i="2" l="1" a="1"/>
  <c r="M1808" i="2" s="1"/>
  <c r="N1809" i="2" s="1" a="1"/>
  <c r="N1809" i="2" s="1"/>
  <c r="W1808" i="2"/>
  <c r="O1808" i="2" l="1" a="1"/>
  <c r="O1808" i="2" s="1"/>
  <c r="P1809" i="2" s="1" a="1"/>
  <c r="P1809" i="2" s="1"/>
  <c r="Q1808" i="2" l="1" a="1"/>
  <c r="Q1808" i="2" s="1"/>
  <c r="T1809" i="2" s="1"/>
  <c r="U1809" i="2" s="1"/>
  <c r="R1809" i="2" a="1"/>
  <c r="R1809" i="2" s="1"/>
  <c r="S1809" i="2" l="1" a="1"/>
  <c r="S1809" i="2" s="1"/>
  <c r="I1809" i="2" s="1" a="1"/>
  <c r="I1809" i="2" s="1"/>
  <c r="V1809" i="2" s="1" a="1"/>
  <c r="V1809" i="2" s="1"/>
  <c r="W1809" i="2" s="1"/>
  <c r="J1810" i="2" l="1" a="1"/>
  <c r="J1810" i="2" s="1"/>
  <c r="L1809" i="2" a="1"/>
  <c r="L1809" i="2" s="1"/>
  <c r="K1810" i="2" s="1" a="1"/>
  <c r="K1810" i="2" s="1"/>
  <c r="M1809" i="2" l="1" a="1"/>
  <c r="M1809" i="2" s="1"/>
  <c r="N1810" i="2" s="1" a="1"/>
  <c r="N1810" i="2" s="1"/>
  <c r="O1809" i="2" l="1" a="1"/>
  <c r="O1809" i="2" s="1"/>
  <c r="P1810" i="2" s="1" a="1"/>
  <c r="P1810" i="2" s="1"/>
  <c r="Q1809" i="2" a="1"/>
  <c r="Q1809" i="2" s="1"/>
  <c r="T1810" i="2" s="1"/>
  <c r="U1810" i="2" s="1"/>
  <c r="R1810" i="2" l="1" a="1"/>
  <c r="R1810" i="2" s="1"/>
  <c r="S1810" i="2" a="1"/>
  <c r="S1810" i="2" s="1"/>
  <c r="I1810" i="2" s="1" a="1"/>
  <c r="I1810" i="2" s="1"/>
  <c r="L1810" i="2" s="1" a="1"/>
  <c r="L1810" i="2" s="1"/>
  <c r="K1811" i="2" s="1" a="1"/>
  <c r="K1811" i="2" s="1"/>
  <c r="M1810" i="2" l="1" a="1"/>
  <c r="M1810" i="2" s="1"/>
  <c r="N1811" i="2" s="1" a="1"/>
  <c r="N1811" i="2" s="1"/>
  <c r="V1810" i="2" a="1"/>
  <c r="V1810" i="2" s="1"/>
  <c r="W1810" i="2" s="1"/>
  <c r="J1811" i="2" a="1"/>
  <c r="J1811" i="2" s="1"/>
  <c r="O1810" i="2" l="1" a="1"/>
  <c r="O1810" i="2" s="1"/>
  <c r="P1811" i="2" s="1" a="1"/>
  <c r="P1811" i="2" s="1"/>
  <c r="Q1810" i="2" l="1" a="1"/>
  <c r="Q1810" i="2" s="1"/>
  <c r="T1811" i="2" s="1"/>
  <c r="U1811" i="2" s="1"/>
  <c r="R1811" i="2" l="1" a="1"/>
  <c r="R1811" i="2" s="1"/>
  <c r="S1811" i="2" a="1"/>
  <c r="S1811" i="2" s="1"/>
  <c r="I1811" i="2" s="1" a="1"/>
  <c r="I1811" i="2" s="1"/>
  <c r="L1811" i="2" s="1" a="1"/>
  <c r="L1811" i="2" s="1"/>
  <c r="K1812" i="2" s="1" a="1"/>
  <c r="K1812" i="2" s="1"/>
  <c r="J1812" i="2" l="1" a="1"/>
  <c r="J1812" i="2" s="1"/>
  <c r="V1811" i="2" a="1"/>
  <c r="V1811" i="2" s="1"/>
  <c r="W1811" i="2" s="1"/>
  <c r="M1811" i="2" a="1"/>
  <c r="M1811" i="2" s="1"/>
  <c r="N1812" i="2" s="1" a="1"/>
  <c r="N1812" i="2" s="1"/>
  <c r="O1811" i="2" l="1" a="1"/>
  <c r="O1811" i="2" s="1"/>
  <c r="P1812" i="2" s="1" a="1"/>
  <c r="P1812" i="2" s="1"/>
  <c r="Q1811" i="2" a="1"/>
  <c r="Q1811" i="2" s="1"/>
  <c r="T1812" i="2" l="1"/>
  <c r="U1812" i="2" s="1"/>
  <c r="R1812" i="2" a="1"/>
  <c r="R1812" i="2" s="1"/>
  <c r="S1812" i="2" a="1"/>
  <c r="S1812" i="2" s="1"/>
  <c r="I1812" i="2" l="1" a="1"/>
  <c r="I1812" i="2" s="1"/>
  <c r="L1812" i="2" l="1" a="1"/>
  <c r="L1812" i="2" s="1"/>
  <c r="K1813" i="2" s="1" a="1"/>
  <c r="K1813" i="2" s="1"/>
  <c r="J1813" i="2" a="1"/>
  <c r="J1813" i="2" s="1"/>
  <c r="M1812" i="2" a="1"/>
  <c r="M1812" i="2" s="1"/>
  <c r="V1812" i="2" a="1"/>
  <c r="V1812" i="2" s="1"/>
  <c r="W1812" i="2" l="1"/>
  <c r="N1813" i="2" a="1"/>
  <c r="N1813" i="2" s="1"/>
  <c r="O1812" i="2" a="1"/>
  <c r="O1812" i="2" s="1"/>
  <c r="P1813" i="2" s="1" a="1"/>
  <c r="P1813" i="2" s="1"/>
  <c r="Q1812" i="2" l="1" a="1"/>
  <c r="Q1812" i="2" s="1"/>
  <c r="T1813" i="2" s="1"/>
  <c r="U1813" i="2" s="1"/>
  <c r="S1813" i="2" l="1" a="1"/>
  <c r="S1813" i="2" s="1"/>
  <c r="R1813" i="2" a="1"/>
  <c r="R1813" i="2" s="1"/>
  <c r="I1813" i="2" a="1"/>
  <c r="I1813" i="2" s="1"/>
  <c r="V1813" i="2" s="1" a="1"/>
  <c r="V1813" i="2" s="1"/>
  <c r="W1813" i="2" l="1"/>
  <c r="L1813" i="2" a="1"/>
  <c r="L1813" i="2" s="1"/>
  <c r="K1814" i="2" s="1" a="1"/>
  <c r="K1814" i="2" s="1"/>
  <c r="J1814" i="2" a="1"/>
  <c r="J1814" i="2" s="1"/>
  <c r="M1813" i="2" a="1"/>
  <c r="M1813" i="2" s="1"/>
  <c r="N1814" i="2" l="1" a="1"/>
  <c r="N1814" i="2" s="1"/>
  <c r="O1813" i="2" a="1"/>
  <c r="O1813" i="2" s="1"/>
  <c r="P1814" i="2" s="1" a="1"/>
  <c r="P1814" i="2" s="1"/>
  <c r="Q1813" i="2" l="1" a="1"/>
  <c r="Q1813" i="2" s="1"/>
  <c r="T1814" i="2" l="1"/>
  <c r="U1814" i="2" s="1"/>
  <c r="R1814" i="2" a="1"/>
  <c r="R1814" i="2" s="1"/>
  <c r="S1814" i="2" a="1"/>
  <c r="S1814" i="2" s="1"/>
  <c r="I1814" i="2" l="1" a="1"/>
  <c r="I1814" i="2" s="1"/>
  <c r="L1814" i="2" l="1" a="1"/>
  <c r="L1814" i="2" s="1"/>
  <c r="K1815" i="2" s="1" a="1"/>
  <c r="K1815" i="2" s="1"/>
  <c r="J1815" i="2" a="1"/>
  <c r="J1815" i="2" s="1"/>
  <c r="V1814" i="2" a="1"/>
  <c r="V1814" i="2" s="1"/>
  <c r="M1814" i="2" l="1" a="1"/>
  <c r="M1814" i="2" s="1"/>
  <c r="N1815" i="2" s="1" a="1"/>
  <c r="N1815" i="2" s="1"/>
  <c r="W1814" i="2"/>
  <c r="O1814" i="2" l="1" a="1"/>
  <c r="O1814" i="2" s="1"/>
  <c r="P1815" i="2" s="1" a="1"/>
  <c r="P1815" i="2" s="1"/>
  <c r="Q1814" i="2" l="1" a="1"/>
  <c r="Q1814" i="2" s="1"/>
  <c r="T1815" i="2" s="1"/>
  <c r="U1815" i="2" s="1"/>
  <c r="R1815" i="2" a="1"/>
  <c r="R1815" i="2" s="1"/>
  <c r="S1815" i="2" a="1"/>
  <c r="S1815" i="2" s="1"/>
  <c r="I1815" i="2" l="1" a="1"/>
  <c r="I1815" i="2" s="1"/>
  <c r="V1815" i="2" s="1" a="1"/>
  <c r="V1815" i="2" s="1"/>
  <c r="W1815" i="2" l="1"/>
  <c r="L1815" i="2" a="1"/>
  <c r="L1815" i="2" s="1"/>
  <c r="K1816" i="2" s="1" a="1"/>
  <c r="K1816" i="2" s="1"/>
  <c r="J1816" i="2" a="1"/>
  <c r="J1816" i="2" s="1"/>
  <c r="M1815" i="2" l="1" a="1"/>
  <c r="M1815" i="2" s="1"/>
  <c r="O1815" i="2" s="1" a="1"/>
  <c r="O1815" i="2" s="1"/>
  <c r="P1816" i="2" s="1" a="1"/>
  <c r="P1816" i="2" s="1"/>
  <c r="N1816" i="2" l="1" a="1"/>
  <c r="N1816" i="2" s="1"/>
  <c r="Q1815" i="2" a="1"/>
  <c r="Q1815" i="2" s="1"/>
  <c r="T1816" i="2" s="1"/>
  <c r="U1816" i="2" s="1"/>
  <c r="S1816" i="2" l="1" a="1"/>
  <c r="S1816" i="2" s="1"/>
  <c r="I1816" i="2" s="1" a="1"/>
  <c r="I1816" i="2" s="1"/>
  <c r="R1816" i="2" a="1"/>
  <c r="R1816" i="2" s="1"/>
  <c r="L1816" i="2" l="1" a="1"/>
  <c r="L1816" i="2" s="1"/>
  <c r="K1817" i="2" s="1" a="1"/>
  <c r="K1817" i="2" s="1"/>
  <c r="J1817" i="2" a="1"/>
  <c r="J1817" i="2" s="1"/>
  <c r="M1816" i="2" a="1"/>
  <c r="M1816" i="2" s="1"/>
  <c r="V1816" i="2" a="1"/>
  <c r="V1816" i="2" s="1"/>
  <c r="W1816" i="2" l="1"/>
  <c r="O1816" i="2" a="1"/>
  <c r="O1816" i="2" s="1"/>
  <c r="P1817" i="2" s="1" a="1"/>
  <c r="P1817" i="2" s="1"/>
  <c r="N1817" i="2" a="1"/>
  <c r="N1817" i="2" s="1"/>
  <c r="Q1816" i="2" l="1" a="1"/>
  <c r="Q1816" i="2" s="1"/>
  <c r="T1817" i="2" s="1"/>
  <c r="U1817" i="2" s="1"/>
  <c r="S1817" i="2" a="1"/>
  <c r="S1817" i="2" s="1"/>
  <c r="R1817" i="2" l="1" a="1"/>
  <c r="R1817" i="2" s="1"/>
  <c r="I1817" i="2" a="1"/>
  <c r="I1817" i="2" s="1"/>
  <c r="V1817" i="2" s="1" a="1"/>
  <c r="V1817" i="2" s="1"/>
  <c r="W1817" i="2" l="1"/>
  <c r="L1817" i="2" a="1"/>
  <c r="L1817" i="2" s="1"/>
  <c r="K1818" i="2" s="1" a="1"/>
  <c r="K1818" i="2" s="1"/>
  <c r="J1818" i="2" a="1"/>
  <c r="J1818" i="2" s="1"/>
  <c r="M1817" i="2" l="1" a="1"/>
  <c r="M1817" i="2" s="1"/>
  <c r="N1818" i="2" s="1" a="1"/>
  <c r="N1818" i="2" s="1"/>
  <c r="O1817" i="2" l="1" a="1"/>
  <c r="O1817" i="2" s="1"/>
  <c r="P1818" i="2" s="1" a="1"/>
  <c r="P1818" i="2" s="1"/>
  <c r="Q1817" i="2" l="1" a="1"/>
  <c r="Q1817" i="2" s="1"/>
  <c r="T1818" i="2" s="1"/>
  <c r="U1818" i="2" s="1"/>
  <c r="S1818" i="2" l="1" a="1"/>
  <c r="S1818" i="2" s="1"/>
  <c r="I1818" i="2" s="1" a="1"/>
  <c r="I1818" i="2" s="1"/>
  <c r="R1818" i="2" a="1"/>
  <c r="R1818" i="2" s="1"/>
  <c r="L1818" i="2" l="1" a="1"/>
  <c r="L1818" i="2" s="1"/>
  <c r="K1819" i="2" s="1" a="1"/>
  <c r="K1819" i="2" s="1"/>
  <c r="J1819" i="2" a="1"/>
  <c r="J1819" i="2" s="1"/>
  <c r="V1818" i="2" a="1"/>
  <c r="V1818" i="2" s="1"/>
  <c r="M1818" i="2" l="1" a="1"/>
  <c r="M1818" i="2" s="1"/>
  <c r="O1818" i="2" s="1" a="1"/>
  <c r="O1818" i="2" s="1"/>
  <c r="P1819" i="2" s="1" a="1"/>
  <c r="P1819" i="2" s="1"/>
  <c r="W1818" i="2"/>
  <c r="Q1818" i="2" l="1" a="1"/>
  <c r="Q1818" i="2" s="1"/>
  <c r="N1819" i="2" a="1"/>
  <c r="N1819" i="2" s="1"/>
  <c r="T1819" i="2"/>
  <c r="U1819" i="2" s="1"/>
  <c r="R1819" i="2" a="1"/>
  <c r="R1819" i="2" s="1"/>
  <c r="S1819" i="2" a="1"/>
  <c r="S1819" i="2" s="1"/>
  <c r="I1819" i="2" l="1" a="1"/>
  <c r="I1819" i="2" s="1"/>
  <c r="V1819" i="2" s="1" a="1"/>
  <c r="V1819" i="2" s="1"/>
  <c r="W1819" i="2" l="1"/>
  <c r="L1819" i="2" a="1"/>
  <c r="L1819" i="2" s="1"/>
  <c r="K1820" i="2" s="1" a="1"/>
  <c r="K1820" i="2" s="1"/>
  <c r="J1820" i="2" a="1"/>
  <c r="J1820" i="2" s="1"/>
  <c r="M1819" i="2" l="1" a="1"/>
  <c r="M1819" i="2" s="1"/>
  <c r="O1819" i="2" s="1" a="1"/>
  <c r="O1819" i="2" s="1"/>
  <c r="P1820" i="2" s="1" a="1"/>
  <c r="P1820" i="2" s="1"/>
  <c r="Q1819" i="2" l="1" a="1"/>
  <c r="Q1819" i="2" s="1"/>
  <c r="N1820" i="2" a="1"/>
  <c r="N1820" i="2" s="1"/>
  <c r="T1820" i="2"/>
  <c r="U1820" i="2" s="1"/>
  <c r="R1820" i="2" a="1"/>
  <c r="R1820" i="2" s="1"/>
  <c r="S1820" i="2" a="1"/>
  <c r="S1820" i="2" s="1"/>
  <c r="I1820" i="2" l="1" a="1"/>
  <c r="I1820" i="2" s="1"/>
  <c r="L1820" i="2" l="1" a="1"/>
  <c r="L1820" i="2" s="1"/>
  <c r="K1821" i="2" s="1" a="1"/>
  <c r="K1821" i="2" s="1"/>
  <c r="J1821" i="2" a="1"/>
  <c r="J1821" i="2" s="1"/>
  <c r="M1820" i="2" a="1"/>
  <c r="M1820" i="2" s="1"/>
  <c r="V1820" i="2" a="1"/>
  <c r="V1820" i="2" s="1"/>
  <c r="W1820" i="2" l="1"/>
  <c r="O1820" i="2" a="1"/>
  <c r="O1820" i="2" s="1"/>
  <c r="P1821" i="2" s="1" a="1"/>
  <c r="P1821" i="2" s="1"/>
  <c r="N1821" i="2" a="1"/>
  <c r="N1821" i="2" s="1"/>
  <c r="Q1820" i="2" l="1" a="1"/>
  <c r="Q1820" i="2" s="1"/>
  <c r="R1821" i="2" s="1" a="1"/>
  <c r="R1821" i="2" s="1"/>
  <c r="S1821" i="2" a="1"/>
  <c r="S1821" i="2" s="1"/>
  <c r="T1821" i="2" l="1"/>
  <c r="U1821" i="2" s="1"/>
  <c r="I1821" i="2" a="1"/>
  <c r="I1821" i="2" s="1"/>
  <c r="V1821" i="2" s="1" a="1"/>
  <c r="V1821" i="2" s="1"/>
  <c r="W1821" i="2" l="1"/>
  <c r="L1821" i="2" a="1"/>
  <c r="L1821" i="2" s="1"/>
  <c r="K1822" i="2" s="1" a="1"/>
  <c r="K1822" i="2" s="1"/>
  <c r="J1822" i="2" a="1"/>
  <c r="J1822" i="2" s="1"/>
  <c r="M1821" i="2" a="1"/>
  <c r="M1821" i="2" s="1"/>
  <c r="N1822" i="2" l="1" a="1"/>
  <c r="N1822" i="2" s="1"/>
  <c r="O1821" i="2" a="1"/>
  <c r="O1821" i="2" s="1"/>
  <c r="P1822" i="2" s="1" a="1"/>
  <c r="P1822" i="2" s="1"/>
  <c r="Q1821" i="2" l="1" a="1"/>
  <c r="Q1821" i="2" s="1"/>
  <c r="T1822" i="2" l="1"/>
  <c r="U1822" i="2" s="1"/>
  <c r="R1822" i="2" a="1"/>
  <c r="R1822" i="2" s="1"/>
  <c r="S1822" i="2" a="1"/>
  <c r="S1822" i="2" s="1"/>
  <c r="I1822" i="2" l="1" a="1"/>
  <c r="I1822" i="2" s="1"/>
  <c r="L1822" i="2" l="1" a="1"/>
  <c r="L1822" i="2" s="1"/>
  <c r="K1823" i="2" s="1" a="1"/>
  <c r="K1823" i="2" s="1"/>
  <c r="J1823" i="2" a="1"/>
  <c r="J1823" i="2" s="1"/>
  <c r="V1822" i="2" a="1"/>
  <c r="V1822" i="2" s="1"/>
  <c r="M1822" i="2" l="1" a="1"/>
  <c r="M1822" i="2" s="1"/>
  <c r="N1823" i="2" s="1" a="1"/>
  <c r="N1823" i="2" s="1"/>
  <c r="W1822" i="2"/>
  <c r="O1822" i="2" l="1" a="1"/>
  <c r="O1822" i="2" s="1"/>
  <c r="P1823" i="2" s="1" a="1"/>
  <c r="P1823" i="2" s="1"/>
  <c r="Q1822" i="2" l="1" a="1"/>
  <c r="Q1822" i="2" s="1"/>
  <c r="T1823" i="2" s="1"/>
  <c r="U1823" i="2" s="1"/>
  <c r="S1823" i="2" l="1" a="1"/>
  <c r="S1823" i="2" s="1"/>
  <c r="I1823" i="2" s="1" a="1"/>
  <c r="I1823" i="2" s="1"/>
  <c r="R1823" i="2" a="1"/>
  <c r="R1823" i="2" s="1"/>
  <c r="V1823" i="2" l="1" a="1"/>
  <c r="V1823" i="2" s="1"/>
  <c r="W1823" i="2" s="1"/>
  <c r="L1823" i="2" a="1"/>
  <c r="L1823" i="2" s="1"/>
  <c r="K1824" i="2" s="1" a="1"/>
  <c r="K1824" i="2" s="1"/>
  <c r="J1824" i="2" a="1"/>
  <c r="J1824" i="2" s="1"/>
  <c r="M1823" i="2" l="1" a="1"/>
  <c r="M1823" i="2" s="1"/>
  <c r="O1823" i="2" a="1"/>
  <c r="O1823" i="2" s="1"/>
  <c r="P1824" i="2" s="1" a="1"/>
  <c r="P1824" i="2" s="1"/>
  <c r="N1824" i="2" a="1"/>
  <c r="N1824" i="2" s="1"/>
  <c r="Q1823" i="2" l="1" a="1"/>
  <c r="Q1823" i="2" s="1"/>
  <c r="T1824" i="2" s="1"/>
  <c r="U1824" i="2" s="1"/>
  <c r="S1824" i="2" l="1" a="1"/>
  <c r="S1824" i="2" s="1"/>
  <c r="R1824" i="2" a="1"/>
  <c r="R1824" i="2" s="1"/>
  <c r="I1824" i="2" a="1"/>
  <c r="I1824" i="2" s="1"/>
  <c r="L1824" i="2" l="1" a="1"/>
  <c r="L1824" i="2" s="1"/>
  <c r="K1825" i="2" s="1" a="1"/>
  <c r="K1825" i="2" s="1"/>
  <c r="J1825" i="2" a="1"/>
  <c r="J1825" i="2" s="1"/>
  <c r="V1824" i="2" a="1"/>
  <c r="V1824" i="2" s="1"/>
  <c r="M1824" i="2" l="1" a="1"/>
  <c r="M1824" i="2" s="1"/>
  <c r="W1824" i="2"/>
  <c r="N1825" i="2" a="1"/>
  <c r="N1825" i="2" s="1"/>
  <c r="O1824" i="2" a="1"/>
  <c r="O1824" i="2" s="1"/>
  <c r="P1825" i="2" s="1" a="1"/>
  <c r="P1825" i="2" s="1"/>
  <c r="Q1824" i="2" l="1" a="1"/>
  <c r="Q1824" i="2" s="1"/>
  <c r="T1825" i="2" l="1"/>
  <c r="U1825" i="2" s="1"/>
  <c r="R1825" i="2" a="1"/>
  <c r="R1825" i="2" s="1"/>
  <c r="S1825" i="2" a="1"/>
  <c r="S1825" i="2" s="1"/>
  <c r="I1825" i="2" l="1" a="1"/>
  <c r="I1825" i="2" s="1"/>
  <c r="V1825" i="2" s="1" a="1"/>
  <c r="V1825" i="2" s="1"/>
  <c r="W1825" i="2" l="1"/>
  <c r="L1825" i="2" a="1"/>
  <c r="L1825" i="2" s="1"/>
  <c r="K1826" i="2" s="1" a="1"/>
  <c r="K1826" i="2" s="1"/>
  <c r="J1826" i="2" a="1"/>
  <c r="J1826" i="2" s="1"/>
  <c r="M1825" i="2" a="1"/>
  <c r="M1825" i="2" s="1"/>
  <c r="O1825" i="2" l="1" a="1"/>
  <c r="O1825" i="2" s="1"/>
  <c r="P1826" i="2" s="1" a="1"/>
  <c r="P1826" i="2" s="1"/>
  <c r="N1826" i="2" a="1"/>
  <c r="N1826" i="2" s="1"/>
  <c r="Q1825" i="2" l="1" a="1"/>
  <c r="Q1825" i="2" s="1"/>
  <c r="T1826" i="2" s="1"/>
  <c r="U1826" i="2" s="1"/>
  <c r="S1826" i="2" l="1" a="1"/>
  <c r="S1826" i="2" s="1"/>
  <c r="I1826" i="2" s="1" a="1"/>
  <c r="I1826" i="2" s="1"/>
  <c r="R1826" i="2" a="1"/>
  <c r="R1826" i="2" s="1"/>
  <c r="L1826" i="2" l="1" a="1"/>
  <c r="L1826" i="2" s="1"/>
  <c r="K1827" i="2" s="1" a="1"/>
  <c r="K1827" i="2" s="1"/>
  <c r="J1827" i="2" a="1"/>
  <c r="J1827" i="2" s="1"/>
  <c r="V1826" i="2" a="1"/>
  <c r="V1826" i="2" s="1"/>
  <c r="M1826" i="2" l="1" a="1"/>
  <c r="M1826" i="2" s="1"/>
  <c r="O1826" i="2" s="1" a="1"/>
  <c r="O1826" i="2" s="1"/>
  <c r="P1827" i="2" s="1" a="1"/>
  <c r="P1827" i="2" s="1"/>
  <c r="W1826" i="2"/>
  <c r="Q1826" i="2" l="1" a="1"/>
  <c r="Q1826" i="2" s="1"/>
  <c r="T1827" i="2" s="1"/>
  <c r="U1827" i="2" s="1"/>
  <c r="N1827" i="2" a="1"/>
  <c r="N1827" i="2" s="1"/>
  <c r="S1827" i="2" l="1" a="1"/>
  <c r="S1827" i="2" s="1"/>
  <c r="I1827" i="2" s="1" a="1"/>
  <c r="I1827" i="2" s="1"/>
  <c r="V1827" i="2" s="1" a="1"/>
  <c r="V1827" i="2" s="1"/>
  <c r="R1827" i="2" a="1"/>
  <c r="R1827" i="2" s="1"/>
  <c r="W1827" i="2" l="1"/>
  <c r="L1827" i="2" a="1"/>
  <c r="L1827" i="2" s="1"/>
  <c r="K1828" i="2" s="1" a="1"/>
  <c r="K1828" i="2" s="1"/>
  <c r="J1828" i="2" a="1"/>
  <c r="J1828" i="2" s="1"/>
  <c r="M1827" i="2" a="1"/>
  <c r="M1827" i="2" s="1"/>
  <c r="O1827" i="2" l="1" a="1"/>
  <c r="O1827" i="2" s="1"/>
  <c r="P1828" i="2" s="1" a="1"/>
  <c r="P1828" i="2" s="1"/>
  <c r="N1828" i="2" a="1"/>
  <c r="N1828" i="2" s="1"/>
  <c r="Q1827" i="2" l="1" a="1"/>
  <c r="Q1827" i="2" s="1"/>
  <c r="T1828" i="2" s="1"/>
  <c r="U1828" i="2" s="1"/>
  <c r="S1828" i="2" l="1" a="1"/>
  <c r="S1828" i="2" s="1"/>
  <c r="R1828" i="2" a="1"/>
  <c r="R1828" i="2" s="1"/>
  <c r="I1828" i="2" a="1"/>
  <c r="I1828" i="2" s="1"/>
  <c r="L1828" i="2" l="1" a="1"/>
  <c r="L1828" i="2" s="1"/>
  <c r="K1829" i="2" s="1" a="1"/>
  <c r="K1829" i="2" s="1"/>
  <c r="J1829" i="2" a="1"/>
  <c r="J1829" i="2" s="1"/>
  <c r="M1828" i="2" a="1"/>
  <c r="M1828" i="2" s="1"/>
  <c r="V1828" i="2" a="1"/>
  <c r="V1828" i="2" s="1"/>
  <c r="W1828" i="2" l="1"/>
  <c r="N1829" i="2" a="1"/>
  <c r="N1829" i="2" s="1"/>
  <c r="O1828" i="2" a="1"/>
  <c r="O1828" i="2" s="1"/>
  <c r="P1829" i="2" s="1" a="1"/>
  <c r="P1829" i="2" s="1"/>
  <c r="Q1828" i="2" l="1" a="1"/>
  <c r="Q1828" i="2" s="1"/>
  <c r="T1829" i="2" l="1"/>
  <c r="U1829" i="2" s="1"/>
  <c r="R1829" i="2" a="1"/>
  <c r="R1829" i="2" s="1"/>
  <c r="S1829" i="2" a="1"/>
  <c r="S1829" i="2" s="1"/>
  <c r="I1829" i="2" l="1" a="1"/>
  <c r="I1829" i="2" s="1"/>
  <c r="V1829" i="2" s="1" a="1"/>
  <c r="V1829" i="2" s="1"/>
  <c r="W1829" i="2" l="1"/>
  <c r="L1829" i="2" a="1"/>
  <c r="L1829" i="2" s="1"/>
  <c r="K1830" i="2" s="1" a="1"/>
  <c r="K1830" i="2" s="1"/>
  <c r="J1830" i="2" a="1"/>
  <c r="J1830" i="2" s="1"/>
  <c r="M1829" i="2" a="1"/>
  <c r="M1829" i="2" s="1"/>
  <c r="N1830" i="2" l="1" a="1"/>
  <c r="N1830" i="2" s="1"/>
  <c r="O1829" i="2" a="1"/>
  <c r="O1829" i="2" s="1"/>
  <c r="P1830" i="2" s="1" a="1"/>
  <c r="P1830" i="2" s="1"/>
  <c r="Q1829" i="2" l="1" a="1"/>
  <c r="Q1829" i="2" s="1"/>
  <c r="T1830" i="2" s="1"/>
  <c r="U1830" i="2" s="1"/>
  <c r="S1830" i="2" l="1" a="1"/>
  <c r="S1830" i="2" s="1"/>
  <c r="R1830" i="2" a="1"/>
  <c r="R1830" i="2" s="1"/>
  <c r="I1830" i="2" l="1" a="1"/>
  <c r="I1830" i="2" s="1"/>
  <c r="V1830" i="2" s="1" a="1"/>
  <c r="V1830" i="2" s="1"/>
  <c r="W1830" i="2" s="1"/>
  <c r="L1830" i="2" l="1" a="1"/>
  <c r="L1830" i="2" s="1"/>
  <c r="K1831" i="2" s="1" a="1"/>
  <c r="K1831" i="2" s="1"/>
  <c r="J1831" i="2" a="1"/>
  <c r="J1831" i="2" s="1"/>
  <c r="M1830" i="2" l="1" a="1"/>
  <c r="M1830" i="2" s="1"/>
  <c r="O1830" i="2" s="1" a="1"/>
  <c r="O1830" i="2" s="1"/>
  <c r="N1831" i="2" l="1" a="1"/>
  <c r="N1831" i="2" s="1"/>
  <c r="P1831" i="2" a="1"/>
  <c r="P1831" i="2" s="1"/>
  <c r="Q1830" i="2" a="1"/>
  <c r="Q1830" i="2" s="1"/>
  <c r="T1831" i="2" s="1"/>
  <c r="U1831" i="2" s="1"/>
  <c r="S1831" i="2" l="1" a="1"/>
  <c r="S1831" i="2" s="1"/>
  <c r="R1831" i="2" a="1"/>
  <c r="R1831" i="2" s="1"/>
  <c r="I1831" i="2" a="1"/>
  <c r="I1831" i="2" s="1"/>
  <c r="L1831" i="2" l="1" a="1"/>
  <c r="L1831" i="2" s="1"/>
  <c r="K1832" i="2" s="1" a="1"/>
  <c r="K1832" i="2" s="1"/>
  <c r="J1832" i="2" a="1"/>
  <c r="J1832" i="2" s="1"/>
  <c r="V1831" i="2" a="1"/>
  <c r="V1831" i="2" s="1"/>
  <c r="M1831" i="2" l="1" a="1"/>
  <c r="M1831" i="2" s="1"/>
  <c r="O1831" i="2" s="1" a="1"/>
  <c r="O1831" i="2" s="1"/>
  <c r="W1831" i="2"/>
  <c r="N1832" i="2" l="1" a="1"/>
  <c r="N1832" i="2" s="1"/>
  <c r="P1832" i="2" a="1"/>
  <c r="P1832" i="2" s="1"/>
  <c r="Q1831" i="2" a="1"/>
  <c r="Q1831" i="2" s="1"/>
  <c r="R1832" i="2" s="1" a="1"/>
  <c r="R1832" i="2" s="1"/>
  <c r="S1832" i="2" l="1" a="1"/>
  <c r="S1832" i="2" s="1"/>
  <c r="I1832" i="2" s="1" a="1"/>
  <c r="I1832" i="2" s="1"/>
  <c r="V1832" i="2" s="1" a="1"/>
  <c r="V1832" i="2" s="1"/>
  <c r="T1832" i="2"/>
  <c r="U1832" i="2" s="1"/>
  <c r="W1832" i="2" l="1"/>
  <c r="J1833" i="2" a="1"/>
  <c r="J1833" i="2" s="1"/>
  <c r="L1832" i="2" a="1"/>
  <c r="L1832" i="2" s="1"/>
  <c r="K1833" i="2" s="1" a="1"/>
  <c r="K1833" i="2" s="1"/>
  <c r="M1832" i="2" l="1" a="1"/>
  <c r="M1832" i="2" s="1"/>
  <c r="O1832" i="2" l="1" a="1"/>
  <c r="O1832" i="2" s="1"/>
  <c r="P1833" i="2" s="1" a="1"/>
  <c r="P1833" i="2" s="1"/>
  <c r="N1833" i="2" a="1"/>
  <c r="N1833" i="2" s="1"/>
  <c r="Q1832" i="2" a="1"/>
  <c r="Q1832" i="2" s="1"/>
  <c r="T1833" i="2" l="1"/>
  <c r="U1833" i="2" s="1"/>
  <c r="S1833" i="2" a="1"/>
  <c r="S1833" i="2" s="1"/>
  <c r="R1833" i="2" a="1"/>
  <c r="R1833" i="2" s="1"/>
  <c r="I1833" i="2" l="1" a="1"/>
  <c r="I1833" i="2" s="1"/>
  <c r="V1833" i="2" s="1" a="1"/>
  <c r="V1833" i="2" s="1"/>
  <c r="W1833" i="2" l="1"/>
  <c r="L1833" i="2" a="1"/>
  <c r="L1833" i="2" s="1"/>
  <c r="K1834" i="2" s="1" a="1"/>
  <c r="K1834" i="2" s="1"/>
  <c r="J1834" i="2" a="1"/>
  <c r="J1834" i="2" s="1"/>
  <c r="M1833" i="2" a="1"/>
  <c r="M1833" i="2" s="1"/>
  <c r="O1833" i="2" l="1" a="1"/>
  <c r="O1833" i="2" s="1"/>
  <c r="P1834" i="2" s="1" a="1"/>
  <c r="P1834" i="2" s="1"/>
  <c r="N1834" i="2" a="1"/>
  <c r="N1834" i="2" s="1"/>
  <c r="Q1833" i="2" l="1" a="1"/>
  <c r="Q1833" i="2" s="1"/>
  <c r="T1834" i="2" s="1"/>
  <c r="U1834" i="2" s="1"/>
  <c r="S1834" i="2" l="1" a="1"/>
  <c r="S1834" i="2" s="1"/>
  <c r="R1834" i="2" a="1"/>
  <c r="R1834" i="2" s="1"/>
  <c r="I1834" i="2" a="1"/>
  <c r="I1834" i="2" s="1"/>
  <c r="V1834" i="2" s="1" a="1"/>
  <c r="V1834" i="2" s="1"/>
  <c r="W1834" i="2" l="1"/>
  <c r="L1834" i="2" a="1"/>
  <c r="L1834" i="2" s="1"/>
  <c r="K1835" i="2" s="1" a="1"/>
  <c r="K1835" i="2" s="1"/>
  <c r="J1835" i="2" a="1"/>
  <c r="J1835" i="2" s="1"/>
  <c r="M1834" i="2" l="1" a="1"/>
  <c r="M1834" i="2" s="1"/>
  <c r="N1835" i="2" s="1" a="1"/>
  <c r="N1835" i="2" s="1"/>
  <c r="O1834" i="2" l="1" a="1"/>
  <c r="O1834" i="2" s="1"/>
  <c r="P1835" i="2" s="1" a="1"/>
  <c r="P1835" i="2" s="1"/>
  <c r="Q1834" i="2" l="1" a="1"/>
  <c r="Q1834" i="2" s="1"/>
  <c r="T1835" i="2" s="1"/>
  <c r="U1835" i="2" s="1"/>
  <c r="S1835" i="2" a="1"/>
  <c r="S1835" i="2" s="1"/>
  <c r="I1835" i="2" s="1" a="1"/>
  <c r="I1835" i="2" s="1"/>
  <c r="R1835" i="2" a="1"/>
  <c r="R1835" i="2" s="1"/>
  <c r="V1835" i="2" l="1" a="1"/>
  <c r="V1835" i="2" s="1"/>
  <c r="W1835" i="2" s="1"/>
  <c r="J1836" i="2" a="1"/>
  <c r="J1836" i="2" s="1"/>
  <c r="L1835" i="2" a="1"/>
  <c r="L1835" i="2" s="1"/>
  <c r="K1836" i="2" s="1" a="1"/>
  <c r="K1836" i="2" s="1"/>
  <c r="M1835" i="2" l="1" a="1"/>
  <c r="M1835" i="2" s="1"/>
  <c r="O1835" i="2" l="1" a="1"/>
  <c r="O1835" i="2" s="1"/>
  <c r="P1836" i="2" s="1" a="1"/>
  <c r="P1836" i="2" s="1"/>
  <c r="N1836" i="2" a="1"/>
  <c r="N1836" i="2" s="1"/>
  <c r="Q1835" i="2" l="1" a="1"/>
  <c r="Q1835" i="2" s="1"/>
  <c r="R1836" i="2" s="1" a="1"/>
  <c r="R1836" i="2" s="1"/>
  <c r="T1836" i="2" l="1"/>
  <c r="U1836" i="2" s="1"/>
  <c r="S1836" i="2" a="1"/>
  <c r="S1836" i="2" s="1"/>
  <c r="I1836" i="2" s="1" a="1"/>
  <c r="I1836" i="2" s="1"/>
  <c r="V1836" i="2" s="1" a="1"/>
  <c r="V1836" i="2" s="1"/>
  <c r="W1836" i="2" l="1"/>
  <c r="L1836" i="2" a="1"/>
  <c r="L1836" i="2" s="1"/>
  <c r="K1837" i="2" s="1" a="1"/>
  <c r="K1837" i="2" s="1"/>
  <c r="J1837" i="2" a="1"/>
  <c r="J1837" i="2" s="1"/>
  <c r="M1836" i="2" l="1" a="1"/>
  <c r="M1836" i="2" s="1"/>
  <c r="O1836" i="2" s="1" a="1"/>
  <c r="O1836" i="2" s="1"/>
  <c r="P1837" i="2" s="1" a="1"/>
  <c r="P1837" i="2" s="1"/>
  <c r="N1837" i="2" l="1" a="1"/>
  <c r="N1837" i="2" s="1"/>
  <c r="Q1836" i="2" a="1"/>
  <c r="Q1836" i="2" s="1"/>
  <c r="T1837" i="2" s="1"/>
  <c r="U1837" i="2" s="1"/>
  <c r="S1837" i="2" l="1" a="1"/>
  <c r="S1837" i="2" s="1"/>
  <c r="R1837" i="2" a="1"/>
  <c r="R1837" i="2" s="1"/>
  <c r="I1837" i="2" a="1"/>
  <c r="I1837" i="2" s="1"/>
  <c r="L1837" i="2" l="1" a="1"/>
  <c r="L1837" i="2" s="1"/>
  <c r="K1838" i="2" s="1" a="1"/>
  <c r="K1838" i="2" s="1"/>
  <c r="J1838" i="2" a="1"/>
  <c r="J1838" i="2" s="1"/>
  <c r="V1837" i="2" a="1"/>
  <c r="V1837" i="2" s="1"/>
  <c r="M1837" i="2" l="1" a="1"/>
  <c r="M1837" i="2" s="1"/>
  <c r="N1838" i="2" s="1" a="1"/>
  <c r="N1838" i="2" s="1"/>
  <c r="W1837" i="2"/>
  <c r="O1837" i="2" a="1"/>
  <c r="O1837" i="2" s="1"/>
  <c r="P1838" i="2" s="1" a="1"/>
  <c r="P1838" i="2" s="1"/>
  <c r="Q1837" i="2" l="1" a="1"/>
  <c r="Q1837" i="2" s="1"/>
  <c r="T1838" i="2" l="1"/>
  <c r="U1838" i="2" s="1"/>
  <c r="R1838" i="2" a="1"/>
  <c r="R1838" i="2" s="1"/>
  <c r="S1838" i="2" a="1"/>
  <c r="S1838" i="2" s="1"/>
  <c r="I1838" i="2" l="1" a="1"/>
  <c r="I1838" i="2" s="1"/>
  <c r="V1838" i="2" s="1" a="1"/>
  <c r="V1838" i="2" s="1"/>
  <c r="W1838" i="2" l="1"/>
  <c r="J1839" i="2" a="1"/>
  <c r="J1839" i="2" s="1"/>
  <c r="L1838" i="2" a="1"/>
  <c r="L1838" i="2" s="1"/>
  <c r="K1839" i="2" s="1" a="1"/>
  <c r="K1839" i="2" s="1"/>
  <c r="M1838" i="2" l="1" a="1"/>
  <c r="M1838" i="2" s="1"/>
  <c r="N1839" i="2" l="1" a="1"/>
  <c r="N1839" i="2" s="1"/>
  <c r="O1838" i="2" a="1"/>
  <c r="O1838" i="2" s="1"/>
  <c r="P1839" i="2" s="1" a="1"/>
  <c r="P1839" i="2" s="1"/>
  <c r="Q1838" i="2" l="1" a="1"/>
  <c r="Q1838" i="2" s="1"/>
  <c r="T1839" i="2" l="1"/>
  <c r="U1839" i="2" s="1"/>
  <c r="S1839" i="2" a="1"/>
  <c r="S1839" i="2" s="1"/>
  <c r="R1839" i="2" a="1"/>
  <c r="R1839" i="2" s="1"/>
  <c r="I1839" i="2" l="1" a="1"/>
  <c r="I1839" i="2" s="1"/>
  <c r="V1839" i="2" s="1" a="1"/>
  <c r="V1839" i="2" s="1"/>
  <c r="W1839" i="2" l="1"/>
  <c r="L1839" i="2" a="1"/>
  <c r="L1839" i="2" s="1"/>
  <c r="K1840" i="2" s="1" a="1"/>
  <c r="K1840" i="2" s="1"/>
  <c r="J1840" i="2" a="1"/>
  <c r="J1840" i="2" s="1"/>
  <c r="M1839" i="2" a="1"/>
  <c r="M1839" i="2" s="1"/>
  <c r="O1839" i="2" l="1" a="1"/>
  <c r="O1839" i="2" s="1"/>
  <c r="P1840" i="2" s="1" a="1"/>
  <c r="P1840" i="2" s="1"/>
  <c r="N1840" i="2" a="1"/>
  <c r="N1840" i="2" s="1"/>
  <c r="Q1839" i="2" a="1"/>
  <c r="Q1839" i="2" s="1"/>
  <c r="T1840" i="2" l="1"/>
  <c r="U1840" i="2" s="1"/>
  <c r="R1840" i="2" a="1"/>
  <c r="R1840" i="2" s="1"/>
  <c r="S1840" i="2" a="1"/>
  <c r="S1840" i="2" s="1"/>
  <c r="I1840" i="2" l="1" a="1"/>
  <c r="I1840" i="2" s="1"/>
  <c r="L1840" i="2" l="1" a="1"/>
  <c r="L1840" i="2" s="1"/>
  <c r="K1841" i="2" s="1" a="1"/>
  <c r="K1841" i="2" s="1"/>
  <c r="J1841" i="2" a="1"/>
  <c r="J1841" i="2" s="1"/>
  <c r="V1840" i="2" a="1"/>
  <c r="V1840" i="2" s="1"/>
  <c r="M1840" i="2" l="1" a="1"/>
  <c r="M1840" i="2" s="1"/>
  <c r="N1841" i="2" s="1" a="1"/>
  <c r="N1841" i="2" s="1"/>
  <c r="W1840" i="2"/>
  <c r="O1840" i="2" l="1" a="1"/>
  <c r="O1840" i="2" s="1"/>
  <c r="P1841" i="2" s="1" a="1"/>
  <c r="P1841" i="2" s="1"/>
  <c r="Q1840" i="2" a="1"/>
  <c r="Q1840" i="2" s="1"/>
  <c r="T1841" i="2" s="1"/>
  <c r="U1841" i="2" s="1"/>
  <c r="S1841" i="2" l="1" a="1"/>
  <c r="S1841" i="2" s="1"/>
  <c r="I1841" i="2" s="1" a="1"/>
  <c r="I1841" i="2" s="1"/>
  <c r="R1841" i="2" a="1"/>
  <c r="R1841" i="2" s="1"/>
  <c r="V1841" i="2" l="1" a="1"/>
  <c r="V1841" i="2" s="1"/>
  <c r="W1841" i="2" s="1"/>
  <c r="L1841" i="2" a="1"/>
  <c r="L1841" i="2" s="1"/>
  <c r="K1842" i="2" s="1" a="1"/>
  <c r="K1842" i="2" s="1"/>
  <c r="J1842" i="2" a="1"/>
  <c r="J1842" i="2" s="1"/>
  <c r="M1841" i="2" l="1" a="1"/>
  <c r="M1841" i="2" s="1"/>
  <c r="O1841" i="2" s="1" a="1"/>
  <c r="O1841" i="2" s="1"/>
  <c r="P1842" i="2" s="1" a="1"/>
  <c r="P1842" i="2" s="1"/>
  <c r="N1842" i="2" l="1" a="1"/>
  <c r="N1842" i="2" s="1"/>
  <c r="Q1841" i="2" a="1"/>
  <c r="Q1841" i="2" s="1"/>
  <c r="T1842" i="2" s="1"/>
  <c r="U1842" i="2" s="1"/>
  <c r="S1842" i="2" l="1" a="1"/>
  <c r="S1842" i="2" s="1"/>
  <c r="I1842" i="2" s="1" a="1"/>
  <c r="I1842" i="2" s="1"/>
  <c r="R1842" i="2" a="1"/>
  <c r="R1842" i="2" s="1"/>
  <c r="V1842" i="2" l="1" a="1"/>
  <c r="V1842" i="2" s="1"/>
  <c r="W1842" i="2" s="1"/>
  <c r="L1842" i="2" a="1"/>
  <c r="L1842" i="2" s="1"/>
  <c r="K1843" i="2" s="1" a="1"/>
  <c r="K1843" i="2" s="1"/>
  <c r="J1843" i="2" a="1"/>
  <c r="J1843" i="2" s="1"/>
  <c r="M1842" i="2" l="1" a="1"/>
  <c r="M1842" i="2" s="1"/>
  <c r="O1842" i="2" s="1" a="1"/>
  <c r="O1842" i="2" s="1"/>
  <c r="P1843" i="2" s="1" a="1"/>
  <c r="P1843" i="2" s="1"/>
  <c r="N1843" i="2" l="1" a="1"/>
  <c r="N1843" i="2" s="1"/>
  <c r="Q1842" i="2" a="1"/>
  <c r="Q1842" i="2" s="1"/>
  <c r="T1843" i="2" s="1"/>
  <c r="U1843" i="2" s="1"/>
  <c r="R1843" i="2" l="1" a="1"/>
  <c r="R1843" i="2" s="1"/>
  <c r="S1843" i="2" a="1"/>
  <c r="S1843" i="2" s="1"/>
  <c r="I1843" i="2" s="1" a="1"/>
  <c r="I1843" i="2" s="1"/>
  <c r="J1844" i="2" l="1" a="1"/>
  <c r="J1844" i="2" s="1"/>
  <c r="L1843" i="2" a="1"/>
  <c r="L1843" i="2" s="1"/>
  <c r="K1844" i="2" s="1" a="1"/>
  <c r="K1844" i="2" s="1"/>
  <c r="V1843" i="2" a="1"/>
  <c r="V1843" i="2" s="1"/>
  <c r="W1843" i="2" s="1"/>
  <c r="M1843" i="2" l="1" a="1"/>
  <c r="M1843" i="2" s="1"/>
  <c r="N1844" i="2" s="1" a="1"/>
  <c r="N1844" i="2" s="1"/>
  <c r="O1843" i="2" l="1" a="1"/>
  <c r="O1843" i="2" s="1"/>
  <c r="P1844" i="2" s="1" a="1"/>
  <c r="P1844" i="2" s="1"/>
  <c r="Q1843" i="2" l="1" a="1"/>
  <c r="Q1843" i="2" s="1"/>
  <c r="T1844" i="2" s="1"/>
  <c r="U1844" i="2" s="1"/>
  <c r="R1844" i="2" l="1" a="1"/>
  <c r="R1844" i="2" s="1"/>
  <c r="S1844" i="2" a="1"/>
  <c r="S1844" i="2" s="1"/>
  <c r="I1844" i="2" s="1" a="1"/>
  <c r="I1844" i="2" s="1"/>
  <c r="L1844" i="2" l="1" a="1"/>
  <c r="L1844" i="2" s="1"/>
  <c r="K1845" i="2" s="1" a="1"/>
  <c r="K1845" i="2" s="1"/>
  <c r="V1844" i="2" a="1"/>
  <c r="V1844" i="2" s="1"/>
  <c r="W1844" i="2" s="1"/>
  <c r="J1845" i="2" a="1"/>
  <c r="J1845" i="2" s="1"/>
  <c r="M1844" i="2" a="1"/>
  <c r="M1844" i="2" s="1"/>
  <c r="O1844" i="2" l="1" a="1"/>
  <c r="O1844" i="2" s="1"/>
  <c r="P1845" i="2" s="1" a="1"/>
  <c r="P1845" i="2" s="1"/>
  <c r="N1845" i="2" a="1"/>
  <c r="N1845" i="2" s="1"/>
  <c r="Q1844" i="2" a="1"/>
  <c r="Q1844" i="2" s="1"/>
  <c r="T1845" i="2" l="1"/>
  <c r="U1845" i="2" s="1"/>
  <c r="R1845" i="2" a="1"/>
  <c r="R1845" i="2" s="1"/>
  <c r="S1845" i="2" a="1"/>
  <c r="S1845" i="2" s="1"/>
  <c r="I1845" i="2" l="1" a="1"/>
  <c r="I1845" i="2" s="1"/>
  <c r="J1846" i="2" l="1" a="1"/>
  <c r="J1846" i="2" s="1"/>
  <c r="L1845" i="2" a="1"/>
  <c r="L1845" i="2" s="1"/>
  <c r="K1846" i="2" s="1" a="1"/>
  <c r="K1846" i="2" s="1"/>
  <c r="V1845" i="2" a="1"/>
  <c r="V1845" i="2" s="1"/>
  <c r="W1845" i="2" s="1"/>
  <c r="M1845" i="2" l="1" a="1"/>
  <c r="M1845" i="2" s="1"/>
  <c r="N1846" i="2" l="1" a="1"/>
  <c r="N1846" i="2" s="1"/>
  <c r="O1845" i="2" a="1"/>
  <c r="O1845" i="2" s="1"/>
  <c r="P1846" i="2" s="1" a="1"/>
  <c r="P1846" i="2" s="1"/>
  <c r="Q1845" i="2" l="1" a="1"/>
  <c r="Q1845" i="2" s="1"/>
  <c r="S1846" i="2" s="1" a="1"/>
  <c r="S1846" i="2" s="1"/>
  <c r="R1846" i="2" l="1" a="1"/>
  <c r="R1846" i="2" s="1"/>
  <c r="T1846" i="2"/>
  <c r="U1846" i="2" s="1"/>
  <c r="I1846" i="2" a="1"/>
  <c r="I1846" i="2" s="1"/>
  <c r="L1846" i="2" l="1" a="1"/>
  <c r="L1846" i="2" s="1"/>
  <c r="K1847" i="2" s="1" a="1"/>
  <c r="K1847" i="2" s="1"/>
  <c r="J1847" i="2" a="1"/>
  <c r="J1847" i="2" s="1"/>
  <c r="M1846" i="2" a="1"/>
  <c r="M1846" i="2" s="1"/>
  <c r="V1846" i="2" a="1"/>
  <c r="V1846" i="2" s="1"/>
  <c r="W1846" i="2" s="1"/>
  <c r="N1847" i="2" l="1" a="1"/>
  <c r="N1847" i="2" s="1"/>
  <c r="O1846" i="2" a="1"/>
  <c r="O1846" i="2" s="1"/>
  <c r="P1847" i="2" s="1" a="1"/>
  <c r="P1847" i="2" s="1"/>
  <c r="Q1846" i="2" l="1" a="1"/>
  <c r="Q1846" i="2" s="1"/>
  <c r="T1847" i="2" l="1"/>
  <c r="U1847" i="2" s="1"/>
  <c r="S1847" i="2" a="1"/>
  <c r="S1847" i="2" s="1"/>
  <c r="R1847" i="2" a="1"/>
  <c r="R1847" i="2" s="1"/>
  <c r="I1847" i="2" l="1" a="1"/>
  <c r="I1847" i="2" s="1"/>
  <c r="L1847" i="2" l="1" a="1"/>
  <c r="L1847" i="2" s="1"/>
  <c r="K1848" i="2" s="1" a="1"/>
  <c r="K1848" i="2" s="1"/>
  <c r="J1848" i="2" a="1"/>
  <c r="J1848" i="2" s="1"/>
  <c r="V1847" i="2" a="1"/>
  <c r="V1847" i="2" s="1"/>
  <c r="W1847" i="2" s="1"/>
  <c r="M1847" i="2" l="1" a="1"/>
  <c r="M1847" i="2" s="1"/>
  <c r="N1848" i="2" s="1" a="1"/>
  <c r="N1848" i="2" s="1"/>
  <c r="O1847" i="2" l="1" a="1"/>
  <c r="O1847" i="2" s="1"/>
  <c r="P1848" i="2" s="1" a="1"/>
  <c r="P1848" i="2" s="1"/>
  <c r="Q1847" i="2" l="1" a="1"/>
  <c r="Q1847" i="2" s="1"/>
  <c r="T1848" i="2" s="1"/>
  <c r="U1848" i="2" s="1"/>
  <c r="S1848" i="2" a="1"/>
  <c r="S1848" i="2" s="1"/>
  <c r="R1848" i="2" l="1" a="1"/>
  <c r="R1848" i="2" s="1"/>
  <c r="I1848" i="2" a="1"/>
  <c r="I1848" i="2" s="1"/>
  <c r="L1848" i="2" l="1" a="1"/>
  <c r="L1848" i="2" s="1"/>
  <c r="K1849" i="2" s="1" a="1"/>
  <c r="K1849" i="2" s="1"/>
  <c r="J1849" i="2" a="1"/>
  <c r="J1849" i="2" s="1"/>
  <c r="V1848" i="2" a="1"/>
  <c r="V1848" i="2" s="1"/>
  <c r="M1848" i="2" l="1" a="1"/>
  <c r="M1848" i="2" s="1"/>
  <c r="O1848" i="2" s="1" a="1"/>
  <c r="O1848" i="2" s="1"/>
  <c r="P1849" i="2" s="1" a="1"/>
  <c r="P1849" i="2" s="1"/>
  <c r="W1848" i="2"/>
  <c r="N1849" i="2" l="1" a="1"/>
  <c r="N1849" i="2" s="1"/>
  <c r="Q1848" i="2" a="1"/>
  <c r="Q1848" i="2" s="1"/>
  <c r="T1849" i="2" s="1"/>
  <c r="U1849" i="2" s="1"/>
  <c r="R1849" i="2" l="1" a="1"/>
  <c r="R1849" i="2" s="1"/>
  <c r="S1849" i="2" a="1"/>
  <c r="S1849" i="2" s="1"/>
  <c r="I1849" i="2" s="1" a="1"/>
  <c r="I1849" i="2" s="1"/>
  <c r="V1849" i="2" l="1" a="1"/>
  <c r="V1849" i="2" s="1"/>
  <c r="W1849" i="2" s="1"/>
  <c r="L1849" i="2" a="1"/>
  <c r="L1849" i="2" s="1"/>
  <c r="K1850" i="2" s="1" a="1"/>
  <c r="K1850" i="2" s="1"/>
  <c r="J1850" i="2" a="1"/>
  <c r="J1850" i="2" s="1"/>
  <c r="M1849" i="2" l="1" a="1"/>
  <c r="M1849" i="2" s="1"/>
  <c r="O1849" i="2" s="1" a="1"/>
  <c r="O1849" i="2" s="1"/>
  <c r="P1850" i="2" s="1" a="1"/>
  <c r="P1850" i="2" s="1"/>
  <c r="N1850" i="2" l="1" a="1"/>
  <c r="N1850" i="2" s="1"/>
  <c r="Q1849" i="2" a="1"/>
  <c r="Q1849" i="2" s="1"/>
  <c r="T1850" i="2" s="1"/>
  <c r="U1850" i="2" s="1"/>
  <c r="S1850" i="2" l="1" a="1"/>
  <c r="S1850" i="2" s="1"/>
  <c r="I1850" i="2" s="1" a="1"/>
  <c r="I1850" i="2" s="1"/>
  <c r="R1850" i="2" a="1"/>
  <c r="R1850" i="2" s="1"/>
  <c r="V1850" i="2" l="1" a="1"/>
  <c r="V1850" i="2" s="1"/>
  <c r="W1850" i="2" s="1"/>
  <c r="L1850" i="2" a="1"/>
  <c r="L1850" i="2" s="1"/>
  <c r="K1851" i="2" s="1" a="1"/>
  <c r="K1851" i="2" s="1"/>
  <c r="J1851" i="2" a="1"/>
  <c r="J1851" i="2" s="1"/>
  <c r="M1850" i="2" a="1"/>
  <c r="M1850" i="2" s="1"/>
  <c r="O1850" i="2" l="1" a="1"/>
  <c r="O1850" i="2" s="1"/>
  <c r="P1851" i="2" s="1" a="1"/>
  <c r="P1851" i="2" s="1"/>
  <c r="N1851" i="2" a="1"/>
  <c r="N1851" i="2" s="1"/>
  <c r="Q1850" i="2" l="1" a="1"/>
  <c r="Q1850" i="2" s="1"/>
  <c r="T1851" i="2" s="1"/>
  <c r="U1851" i="2" s="1"/>
  <c r="S1851" i="2" l="1" a="1"/>
  <c r="S1851" i="2" s="1"/>
  <c r="I1851" i="2" s="1" a="1"/>
  <c r="I1851" i="2" s="1"/>
  <c r="R1851" i="2" a="1"/>
  <c r="R1851" i="2" s="1"/>
  <c r="J1852" i="2" l="1" a="1"/>
  <c r="J1852" i="2" s="1"/>
  <c r="L1851" i="2" a="1"/>
  <c r="L1851" i="2" s="1"/>
  <c r="K1852" i="2" s="1" a="1"/>
  <c r="K1852" i="2" s="1"/>
  <c r="V1851" i="2" a="1"/>
  <c r="V1851" i="2" s="1"/>
  <c r="W1851" i="2" l="1"/>
  <c r="M1851" i="2" a="1"/>
  <c r="M1851" i="2" s="1"/>
  <c r="N1852" i="2" l="1" a="1"/>
  <c r="N1852" i="2" s="1"/>
  <c r="O1851" i="2" a="1"/>
  <c r="O1851" i="2" s="1"/>
  <c r="P1852" i="2" s="1" a="1"/>
  <c r="P1852" i="2" s="1"/>
  <c r="Q1851" i="2" l="1" a="1"/>
  <c r="Q1851" i="2" s="1"/>
  <c r="S1852" i="2" l="1" a="1"/>
  <c r="S1852" i="2" s="1"/>
  <c r="T1852" i="2"/>
  <c r="U1852" i="2" s="1"/>
  <c r="R1852" i="2" a="1"/>
  <c r="R1852" i="2" s="1"/>
  <c r="I1852" i="2" l="1" a="1"/>
  <c r="I1852" i="2" s="1"/>
  <c r="V1852" i="2" s="1" a="1"/>
  <c r="V1852" i="2" s="1"/>
  <c r="W1852" i="2" l="1"/>
  <c r="L1852" i="2" a="1"/>
  <c r="L1852" i="2" s="1"/>
  <c r="K1853" i="2" s="1" a="1"/>
  <c r="K1853" i="2" s="1"/>
  <c r="J1853" i="2" a="1"/>
  <c r="J1853" i="2" s="1"/>
  <c r="M1852" i="2" l="1" a="1"/>
  <c r="M1852" i="2" s="1"/>
  <c r="O1852" i="2" s="1" a="1"/>
  <c r="O1852" i="2" s="1"/>
  <c r="P1853" i="2" s="1" a="1"/>
  <c r="P1853" i="2" s="1"/>
  <c r="N1853" i="2" l="1" a="1"/>
  <c r="N1853" i="2" s="1"/>
  <c r="Q1852" i="2" a="1"/>
  <c r="Q1852" i="2" s="1"/>
  <c r="T1853" i="2" s="1"/>
  <c r="U1853" i="2" s="1"/>
  <c r="S1853" i="2" l="1" a="1"/>
  <c r="S1853" i="2" s="1"/>
  <c r="I1853" i="2" s="1" a="1"/>
  <c r="I1853" i="2" s="1"/>
  <c r="R1853" i="2" a="1"/>
  <c r="R1853" i="2" s="1"/>
  <c r="V1853" i="2" l="1" a="1"/>
  <c r="V1853" i="2" s="1"/>
  <c r="W1853" i="2" s="1"/>
  <c r="J1854" i="2" a="1"/>
  <c r="J1854" i="2" s="1"/>
  <c r="L1853" i="2" a="1"/>
  <c r="L1853" i="2" s="1"/>
  <c r="K1854" i="2" s="1" a="1"/>
  <c r="K1854" i="2" s="1"/>
  <c r="M1853" i="2" l="1" a="1"/>
  <c r="M1853" i="2" s="1"/>
  <c r="N1854" i="2" l="1" a="1"/>
  <c r="N1854" i="2" s="1"/>
  <c r="O1853" i="2" a="1"/>
  <c r="O1853" i="2" s="1"/>
  <c r="P1854" i="2" s="1" a="1"/>
  <c r="P1854" i="2" s="1"/>
  <c r="Q1853" i="2" l="1" a="1"/>
  <c r="Q1853" i="2" s="1"/>
  <c r="T1854" i="2" l="1"/>
  <c r="U1854" i="2" s="1"/>
  <c r="R1854" i="2" a="1"/>
  <c r="R1854" i="2" s="1"/>
  <c r="S1854" i="2" a="1"/>
  <c r="S1854" i="2" s="1"/>
  <c r="I1854" i="2" l="1" a="1"/>
  <c r="I1854" i="2" s="1"/>
  <c r="V1854" i="2" s="1" a="1"/>
  <c r="V1854" i="2" s="1"/>
  <c r="W1854" i="2" l="1"/>
  <c r="L1854" i="2" a="1"/>
  <c r="L1854" i="2" s="1"/>
  <c r="K1855" i="2" s="1" a="1"/>
  <c r="K1855" i="2" s="1"/>
  <c r="J1855" i="2" a="1"/>
  <c r="J1855" i="2" s="1"/>
  <c r="M1854" i="2" a="1"/>
  <c r="M1854" i="2" s="1"/>
  <c r="O1854" i="2" l="1" a="1"/>
  <c r="O1854" i="2" s="1"/>
  <c r="P1855" i="2" s="1" a="1"/>
  <c r="P1855" i="2" s="1"/>
  <c r="N1855" i="2" a="1"/>
  <c r="N1855" i="2" s="1"/>
  <c r="Q1854" i="2" l="1" a="1"/>
  <c r="Q1854" i="2" s="1"/>
  <c r="T1855" i="2" s="1"/>
  <c r="U1855" i="2" s="1"/>
  <c r="S1855" i="2" l="1" a="1"/>
  <c r="S1855" i="2" s="1"/>
  <c r="I1855" i="2" s="1" a="1"/>
  <c r="I1855" i="2" s="1"/>
  <c r="R1855" i="2" a="1"/>
  <c r="R1855" i="2" s="1"/>
  <c r="L1855" i="2" l="1" a="1"/>
  <c r="L1855" i="2" s="1"/>
  <c r="K1856" i="2" s="1" a="1"/>
  <c r="K1856" i="2" s="1"/>
  <c r="J1856" i="2" a="1"/>
  <c r="J1856" i="2" s="1"/>
  <c r="M1855" i="2" a="1"/>
  <c r="M1855" i="2" s="1"/>
  <c r="V1855" i="2" a="1"/>
  <c r="V1855" i="2" s="1"/>
  <c r="W1855" i="2" l="1"/>
  <c r="N1856" i="2" a="1"/>
  <c r="N1856" i="2" s="1"/>
  <c r="O1855" i="2" a="1"/>
  <c r="O1855" i="2" s="1"/>
  <c r="P1856" i="2" s="1" a="1"/>
  <c r="P1856" i="2" s="1"/>
  <c r="Q1855" i="2" l="1" a="1"/>
  <c r="Q1855" i="2" s="1"/>
  <c r="T1856" i="2" l="1"/>
  <c r="U1856" i="2" s="1"/>
  <c r="R1856" i="2" a="1"/>
  <c r="R1856" i="2" s="1"/>
  <c r="S1856" i="2" a="1"/>
  <c r="S1856" i="2" s="1"/>
  <c r="I1856" i="2" l="1" a="1"/>
  <c r="I1856" i="2" s="1"/>
  <c r="V1856" i="2" s="1" a="1"/>
  <c r="V1856" i="2" s="1"/>
  <c r="W1856" i="2" l="1"/>
  <c r="L1856" i="2" a="1"/>
  <c r="L1856" i="2" s="1"/>
  <c r="K1857" i="2" s="1" a="1"/>
  <c r="K1857" i="2" s="1"/>
  <c r="J1857" i="2" a="1"/>
  <c r="J1857" i="2" s="1"/>
  <c r="M1856" i="2" a="1"/>
  <c r="M1856" i="2" s="1"/>
  <c r="O1856" i="2" l="1" a="1"/>
  <c r="O1856" i="2" s="1"/>
  <c r="P1857" i="2" s="1" a="1"/>
  <c r="P1857" i="2" s="1"/>
  <c r="N1857" i="2" a="1"/>
  <c r="N1857" i="2" s="1"/>
  <c r="Q1856" i="2" l="1" a="1"/>
  <c r="Q1856" i="2" s="1"/>
  <c r="T1857" i="2" s="1"/>
  <c r="U1857" i="2" s="1"/>
  <c r="S1857" i="2" l="1" a="1"/>
  <c r="S1857" i="2" s="1"/>
  <c r="R1857" i="2" a="1"/>
  <c r="R1857" i="2" s="1"/>
  <c r="I1857" i="2" a="1"/>
  <c r="I1857" i="2" s="1"/>
  <c r="L1857" i="2" l="1" a="1"/>
  <c r="L1857" i="2" s="1"/>
  <c r="K1858" i="2" s="1" a="1"/>
  <c r="K1858" i="2" s="1"/>
  <c r="J1858" i="2" a="1"/>
  <c r="J1858" i="2" s="1"/>
  <c r="V1857" i="2" a="1"/>
  <c r="V1857" i="2" s="1"/>
  <c r="M1857" i="2" l="1" a="1"/>
  <c r="M1857" i="2" s="1"/>
  <c r="O1857" i="2" s="1" a="1"/>
  <c r="O1857" i="2" s="1"/>
  <c r="P1858" i="2" s="1" a="1"/>
  <c r="P1858" i="2" s="1"/>
  <c r="W1857" i="2"/>
  <c r="N1858" i="2" l="1" a="1"/>
  <c r="N1858" i="2" s="1"/>
  <c r="Q1857" i="2" a="1"/>
  <c r="Q1857" i="2" s="1"/>
  <c r="T1858" i="2" s="1"/>
  <c r="U1858" i="2" s="1"/>
  <c r="S1858" i="2" l="1" a="1"/>
  <c r="S1858" i="2" s="1"/>
  <c r="I1858" i="2" s="1" a="1"/>
  <c r="I1858" i="2" s="1"/>
  <c r="R1858" i="2" a="1"/>
  <c r="R1858" i="2" s="1"/>
  <c r="V1858" i="2" l="1" a="1"/>
  <c r="V1858" i="2" s="1"/>
  <c r="W1858" i="2" s="1"/>
  <c r="L1858" i="2" a="1"/>
  <c r="L1858" i="2" s="1"/>
  <c r="K1859" i="2" s="1" a="1"/>
  <c r="K1859" i="2" s="1"/>
  <c r="J1859" i="2" a="1"/>
  <c r="J1859" i="2" s="1"/>
  <c r="M1858" i="2" l="1" a="1"/>
  <c r="M1858" i="2" s="1"/>
  <c r="O1858" i="2" s="1" a="1"/>
  <c r="O1858" i="2" s="1"/>
  <c r="P1859" i="2" s="1" a="1"/>
  <c r="P1859" i="2" s="1"/>
  <c r="N1859" i="2" l="1" a="1"/>
  <c r="N1859" i="2" s="1"/>
  <c r="Q1858" i="2" a="1"/>
  <c r="Q1858" i="2" s="1"/>
  <c r="T1859" i="2" l="1"/>
  <c r="U1859" i="2" s="1"/>
  <c r="R1859" i="2" a="1"/>
  <c r="R1859" i="2" s="1"/>
  <c r="S1859" i="2" a="1"/>
  <c r="S1859" i="2" s="1"/>
  <c r="I1859" i="2" l="1" a="1"/>
  <c r="I1859" i="2" s="1"/>
  <c r="V1859" i="2" s="1" a="1"/>
  <c r="V1859" i="2" s="1"/>
  <c r="W1859" i="2" l="1"/>
  <c r="L1859" i="2" a="1"/>
  <c r="L1859" i="2" s="1"/>
  <c r="K1860" i="2" s="1" a="1"/>
  <c r="K1860" i="2" s="1"/>
  <c r="J1860" i="2" a="1"/>
  <c r="J1860" i="2" s="1"/>
  <c r="M1859" i="2" l="1" a="1"/>
  <c r="M1859" i="2" s="1"/>
  <c r="O1859" i="2" s="1" a="1"/>
  <c r="O1859" i="2" s="1"/>
  <c r="P1860" i="2" s="1" a="1"/>
  <c r="P1860" i="2" s="1"/>
  <c r="N1860" i="2" l="1" a="1"/>
  <c r="N1860" i="2" s="1"/>
  <c r="Q1859" i="2" a="1"/>
  <c r="Q1859" i="2" s="1"/>
  <c r="T1860" i="2" s="1"/>
  <c r="U1860" i="2" s="1"/>
  <c r="S1860" i="2" l="1" a="1"/>
  <c r="S1860" i="2" s="1"/>
  <c r="I1860" i="2" s="1" a="1"/>
  <c r="I1860" i="2" s="1"/>
  <c r="R1860" i="2" a="1"/>
  <c r="R1860" i="2" s="1"/>
  <c r="L1860" i="2" l="1" a="1"/>
  <c r="L1860" i="2" s="1"/>
  <c r="K1861" i="2" s="1" a="1"/>
  <c r="K1861" i="2" s="1"/>
  <c r="J1861" i="2" a="1"/>
  <c r="J1861" i="2" s="1"/>
  <c r="V1860" i="2" a="1"/>
  <c r="V1860" i="2" s="1"/>
  <c r="M1860" i="2" l="1" a="1"/>
  <c r="M1860" i="2" s="1"/>
  <c r="O1860" i="2" s="1" a="1"/>
  <c r="O1860" i="2" s="1"/>
  <c r="P1861" i="2" s="1" a="1"/>
  <c r="P1861" i="2" s="1"/>
  <c r="W1860" i="2"/>
  <c r="N1861" i="2" l="1" a="1"/>
  <c r="N1861" i="2" s="1"/>
  <c r="Q1860" i="2" a="1"/>
  <c r="Q1860" i="2" s="1"/>
  <c r="T1861" i="2" s="1"/>
  <c r="U1861" i="2" s="1"/>
  <c r="S1861" i="2" l="1" a="1"/>
  <c r="S1861" i="2" s="1"/>
  <c r="I1861" i="2" s="1" a="1"/>
  <c r="I1861" i="2" s="1"/>
  <c r="R1861" i="2" a="1"/>
  <c r="R1861" i="2" s="1"/>
  <c r="V1861" i="2" l="1" a="1"/>
  <c r="V1861" i="2" s="1"/>
  <c r="W1861" i="2" s="1"/>
  <c r="L1861" i="2" a="1"/>
  <c r="L1861" i="2" s="1"/>
  <c r="K1862" i="2" s="1" a="1"/>
  <c r="K1862" i="2" s="1"/>
  <c r="J1862" i="2" a="1"/>
  <c r="J1862" i="2" s="1"/>
  <c r="M1861" i="2" l="1" a="1"/>
  <c r="M1861" i="2" s="1"/>
  <c r="O1861" i="2" a="1"/>
  <c r="O1861" i="2" s="1"/>
  <c r="P1862" i="2" s="1" a="1"/>
  <c r="P1862" i="2" s="1"/>
  <c r="N1862" i="2" a="1"/>
  <c r="N1862" i="2" s="1"/>
  <c r="Q1861" i="2" l="1" a="1"/>
  <c r="Q1861" i="2" s="1"/>
  <c r="T1862" i="2" s="1"/>
  <c r="U1862" i="2" s="1"/>
  <c r="S1862" i="2" l="1" a="1"/>
  <c r="S1862" i="2" s="1"/>
  <c r="I1862" i="2" s="1" a="1"/>
  <c r="I1862" i="2" s="1"/>
  <c r="R1862" i="2" a="1"/>
  <c r="R1862" i="2" s="1"/>
  <c r="L1862" i="2" l="1" a="1"/>
  <c r="L1862" i="2" s="1"/>
  <c r="K1863" i="2" s="1" a="1"/>
  <c r="K1863" i="2" s="1"/>
  <c r="J1863" i="2" a="1"/>
  <c r="J1863" i="2" s="1"/>
  <c r="V1862" i="2" a="1"/>
  <c r="V1862" i="2" s="1"/>
  <c r="M1862" i="2" l="1" a="1"/>
  <c r="M1862" i="2" s="1"/>
  <c r="O1862" i="2" s="1" a="1"/>
  <c r="O1862" i="2" s="1"/>
  <c r="W1862" i="2"/>
  <c r="N1863" i="2" l="1" a="1"/>
  <c r="N1863" i="2" s="1"/>
  <c r="P1863" i="2" a="1"/>
  <c r="P1863" i="2" s="1"/>
  <c r="Q1862" i="2" a="1"/>
  <c r="Q1862" i="2" s="1"/>
  <c r="T1863" i="2" s="1"/>
  <c r="U1863" i="2" s="1"/>
  <c r="S1863" i="2" l="1" a="1"/>
  <c r="S1863" i="2" s="1"/>
  <c r="R1863" i="2" a="1"/>
  <c r="R1863" i="2" s="1"/>
  <c r="I1863" i="2" a="1"/>
  <c r="I1863" i="2" s="1"/>
  <c r="V1863" i="2" s="1" a="1"/>
  <c r="V1863" i="2" s="1"/>
  <c r="W1863" i="2" l="1"/>
  <c r="L1863" i="2" a="1"/>
  <c r="L1863" i="2" s="1"/>
  <c r="K1864" i="2" s="1" a="1"/>
  <c r="K1864" i="2" s="1"/>
  <c r="J1864" i="2" a="1"/>
  <c r="J1864" i="2" s="1"/>
  <c r="M1863" i="2" a="1"/>
  <c r="M1863" i="2" s="1"/>
  <c r="O1863" i="2" l="1" a="1"/>
  <c r="O1863" i="2" s="1"/>
  <c r="P1864" i="2" s="1" a="1"/>
  <c r="P1864" i="2" s="1"/>
  <c r="N1864" i="2" a="1"/>
  <c r="N1864" i="2" s="1"/>
  <c r="Q1863" i="2" a="1"/>
  <c r="Q1863" i="2" s="1"/>
  <c r="T1864" i="2" l="1"/>
  <c r="U1864" i="2" s="1"/>
  <c r="R1864" i="2" a="1"/>
  <c r="R1864" i="2" s="1"/>
  <c r="S1864" i="2" a="1"/>
  <c r="S1864" i="2" s="1"/>
  <c r="I1864" i="2" l="1" a="1"/>
  <c r="I1864" i="2" s="1"/>
  <c r="L1864" i="2" l="1" a="1"/>
  <c r="L1864" i="2" s="1"/>
  <c r="K1865" i="2" s="1" a="1"/>
  <c r="K1865" i="2" s="1"/>
  <c r="J1865" i="2" a="1"/>
  <c r="J1865" i="2" s="1"/>
  <c r="V1864" i="2" a="1"/>
  <c r="V1864" i="2" s="1"/>
  <c r="M1864" i="2" l="1" a="1"/>
  <c r="M1864" i="2" s="1"/>
  <c r="W1864" i="2"/>
  <c r="N1865" i="2" a="1"/>
  <c r="N1865" i="2" s="1"/>
  <c r="O1864" i="2" a="1"/>
  <c r="O1864" i="2" s="1"/>
  <c r="P1865" i="2" s="1" a="1"/>
  <c r="P1865" i="2" s="1"/>
  <c r="Q1864" i="2" l="1" a="1"/>
  <c r="Q1864" i="2" s="1"/>
  <c r="T1865" i="2" s="1"/>
  <c r="U1865" i="2" s="1"/>
  <c r="S1865" i="2" l="1" a="1"/>
  <c r="S1865" i="2" s="1"/>
  <c r="I1865" i="2" s="1" a="1"/>
  <c r="I1865" i="2" s="1"/>
  <c r="R1865" i="2" a="1"/>
  <c r="R1865" i="2" s="1"/>
  <c r="V1865" i="2" l="1" a="1"/>
  <c r="V1865" i="2" s="1"/>
  <c r="W1865" i="2" s="1"/>
  <c r="L1865" i="2" a="1"/>
  <c r="L1865" i="2" s="1"/>
  <c r="K1866" i="2" s="1" a="1"/>
  <c r="K1866" i="2" s="1"/>
  <c r="J1866" i="2" a="1"/>
  <c r="J1866" i="2" s="1"/>
  <c r="M1865" i="2" a="1"/>
  <c r="M1865" i="2" s="1"/>
  <c r="N1866" i="2" l="1" a="1"/>
  <c r="N1866" i="2" s="1"/>
  <c r="O1865" i="2" a="1"/>
  <c r="O1865" i="2" s="1"/>
  <c r="P1866" i="2" s="1" a="1"/>
  <c r="P1866" i="2" s="1"/>
  <c r="Q1865" i="2" l="1" a="1"/>
  <c r="Q1865" i="2" s="1"/>
  <c r="T1866" i="2" l="1"/>
  <c r="U1866" i="2" s="1"/>
  <c r="R1866" i="2" a="1"/>
  <c r="R1866" i="2" s="1"/>
  <c r="S1866" i="2" a="1"/>
  <c r="S1866" i="2" s="1"/>
  <c r="I1866" i="2" l="1" a="1"/>
  <c r="I1866" i="2" s="1"/>
  <c r="L1866" i="2" l="1" a="1"/>
  <c r="L1866" i="2" s="1"/>
  <c r="K1867" i="2" s="1" a="1"/>
  <c r="K1867" i="2" s="1"/>
  <c r="J1867" i="2" a="1"/>
  <c r="J1867" i="2" s="1"/>
  <c r="V1866" i="2" a="1"/>
  <c r="V1866" i="2" s="1"/>
  <c r="M1866" i="2" l="1" a="1"/>
  <c r="M1866" i="2" s="1"/>
  <c r="N1867" i="2" s="1" a="1"/>
  <c r="N1867" i="2" s="1"/>
  <c r="W1866" i="2"/>
  <c r="O1866" i="2" l="1" a="1"/>
  <c r="O1866" i="2" s="1"/>
  <c r="P1867" i="2" s="1" a="1"/>
  <c r="P1867" i="2" s="1"/>
  <c r="Q1866" i="2" a="1"/>
  <c r="Q1866" i="2" s="1"/>
  <c r="T1867" i="2" s="1"/>
  <c r="U1867" i="2" s="1"/>
  <c r="S1867" i="2" l="1" a="1"/>
  <c r="S1867" i="2" s="1"/>
  <c r="I1867" i="2" s="1" a="1"/>
  <c r="I1867" i="2" s="1"/>
  <c r="R1867" i="2" a="1"/>
  <c r="R1867" i="2" s="1"/>
  <c r="V1867" i="2" l="1" a="1"/>
  <c r="V1867" i="2" s="1"/>
  <c r="W1867" i="2" s="1"/>
  <c r="L1867" i="2" a="1"/>
  <c r="L1867" i="2" s="1"/>
  <c r="K1868" i="2" s="1" a="1"/>
  <c r="K1868" i="2" s="1"/>
  <c r="J1868" i="2" a="1"/>
  <c r="J1868" i="2" s="1"/>
  <c r="M1867" i="2" l="1" a="1"/>
  <c r="M1867" i="2" s="1"/>
  <c r="O1867" i="2" s="1" a="1"/>
  <c r="O1867" i="2" s="1"/>
  <c r="P1868" i="2" s="1" a="1"/>
  <c r="P1868" i="2" s="1"/>
  <c r="N1868" i="2" l="1" a="1"/>
  <c r="N1868" i="2" s="1"/>
  <c r="Q1867" i="2" a="1"/>
  <c r="Q1867" i="2" s="1"/>
  <c r="T1868" i="2" s="1"/>
  <c r="U1868" i="2" s="1"/>
  <c r="S1868" i="2" l="1" a="1"/>
  <c r="S1868" i="2" s="1"/>
  <c r="I1868" i="2" s="1" a="1"/>
  <c r="I1868" i="2" s="1"/>
  <c r="R1868" i="2" a="1"/>
  <c r="R1868" i="2" s="1"/>
  <c r="L1868" i="2" l="1" a="1"/>
  <c r="L1868" i="2" s="1"/>
  <c r="K1869" i="2" s="1" a="1"/>
  <c r="K1869" i="2" s="1"/>
  <c r="J1869" i="2" a="1"/>
  <c r="J1869" i="2" s="1"/>
  <c r="V1868" i="2" a="1"/>
  <c r="V1868" i="2" s="1"/>
  <c r="M1868" i="2" l="1" a="1"/>
  <c r="M1868" i="2" s="1"/>
  <c r="N1869" i="2" s="1" a="1"/>
  <c r="N1869" i="2" s="1"/>
  <c r="W1868" i="2"/>
  <c r="O1868" i="2" l="1" a="1"/>
  <c r="O1868" i="2" s="1"/>
  <c r="P1869" i="2" s="1" a="1"/>
  <c r="P1869" i="2" s="1"/>
  <c r="Q1868" i="2" l="1" a="1"/>
  <c r="Q1868" i="2" s="1"/>
  <c r="T1869" i="2" s="1"/>
  <c r="U1869" i="2" s="1"/>
  <c r="S1869" i="2" l="1" a="1"/>
  <c r="S1869" i="2" s="1"/>
  <c r="R1869" i="2" a="1"/>
  <c r="R1869" i="2" s="1"/>
  <c r="I1869" i="2" a="1"/>
  <c r="I1869" i="2" s="1"/>
  <c r="V1869" i="2" s="1" a="1"/>
  <c r="V1869" i="2" s="1"/>
  <c r="W1869" i="2" l="1"/>
  <c r="L1869" i="2" a="1"/>
  <c r="L1869" i="2" s="1"/>
  <c r="K1870" i="2" s="1" a="1"/>
  <c r="K1870" i="2" s="1"/>
  <c r="J1870" i="2" a="1"/>
  <c r="J1870" i="2" s="1"/>
  <c r="M1869" i="2" l="1" a="1"/>
  <c r="M1869" i="2" s="1"/>
  <c r="N1870" i="2" s="1" a="1"/>
  <c r="N1870" i="2" s="1"/>
  <c r="O1869" i="2" l="1" a="1"/>
  <c r="O1869" i="2" s="1"/>
  <c r="P1870" i="2" s="1" a="1"/>
  <c r="P1870" i="2" s="1"/>
  <c r="Q1869" i="2" l="1" a="1"/>
  <c r="Q1869" i="2" s="1"/>
  <c r="T1870" i="2" l="1"/>
  <c r="U1870" i="2" s="1"/>
  <c r="R1870" i="2" a="1"/>
  <c r="R1870" i="2" s="1"/>
  <c r="S1870" i="2" a="1"/>
  <c r="S1870" i="2" s="1"/>
  <c r="I1870" i="2" s="1" a="1"/>
  <c r="I1870" i="2" s="1"/>
  <c r="V1870" i="2" s="1" a="1"/>
  <c r="V1870" i="2" s="1"/>
  <c r="W1870" i="2" s="1"/>
  <c r="L1870" i="2" l="1" a="1"/>
  <c r="L1870" i="2" s="1"/>
  <c r="K1871" i="2" s="1" a="1"/>
  <c r="K1871" i="2" s="1"/>
  <c r="J1871" i="2" a="1"/>
  <c r="J1871" i="2" s="1"/>
  <c r="M1870" i="2" l="1" a="1"/>
  <c r="M1870" i="2" s="1"/>
  <c r="O1870" i="2" s="1" a="1"/>
  <c r="O1870" i="2" s="1"/>
  <c r="P1871" i="2" s="1" a="1"/>
  <c r="P1871" i="2" s="1"/>
  <c r="N1871" i="2" l="1" a="1"/>
  <c r="N1871" i="2" s="1"/>
  <c r="Q1870" i="2" a="1"/>
  <c r="Q1870" i="2" s="1"/>
  <c r="T1871" i="2" l="1"/>
  <c r="U1871" i="2" s="1"/>
  <c r="R1871" i="2" a="1"/>
  <c r="R1871" i="2" s="1"/>
  <c r="S1871" i="2" a="1"/>
  <c r="S1871" i="2" s="1"/>
  <c r="I1871" i="2" s="1" a="1"/>
  <c r="I1871" i="2" s="1"/>
  <c r="J1872" i="2" s="1" a="1"/>
  <c r="J1872" i="2" s="1"/>
  <c r="L1871" i="2" l="1" a="1"/>
  <c r="L1871" i="2" s="1"/>
  <c r="K1872" i="2" s="1" a="1"/>
  <c r="K1872" i="2" s="1"/>
  <c r="V1871" i="2" a="1"/>
  <c r="V1871" i="2" s="1"/>
  <c r="W1871" i="2" s="1"/>
  <c r="M1871" i="2" a="1"/>
  <c r="M1871" i="2" s="1"/>
  <c r="N1872" i="2" l="1" a="1"/>
  <c r="N1872" i="2" s="1"/>
  <c r="O1871" i="2" a="1"/>
  <c r="O1871" i="2" s="1"/>
  <c r="P1872" i="2" s="1" a="1"/>
  <c r="P1872" i="2" s="1"/>
  <c r="Q1871" i="2" l="1" a="1"/>
  <c r="Q1871" i="2" s="1"/>
  <c r="R1872" i="2" l="1" a="1"/>
  <c r="R1872" i="2" s="1"/>
  <c r="T1872" i="2"/>
  <c r="U1872" i="2" s="1"/>
  <c r="S1872" i="2" a="1"/>
  <c r="S1872" i="2" s="1"/>
  <c r="I1872" i="2" l="1" a="1"/>
  <c r="I1872" i="2" s="1"/>
  <c r="L1872" i="2" l="1" a="1"/>
  <c r="L1872" i="2" s="1"/>
  <c r="K1873" i="2" s="1" a="1"/>
  <c r="K1873" i="2" s="1"/>
  <c r="J1873" i="2" a="1"/>
  <c r="J1873" i="2" s="1"/>
  <c r="V1872" i="2" a="1"/>
  <c r="V1872" i="2" s="1"/>
  <c r="M1872" i="2" l="1" a="1"/>
  <c r="M1872" i="2" s="1"/>
  <c r="O1872" i="2" s="1" a="1"/>
  <c r="O1872" i="2" s="1"/>
  <c r="P1873" i="2" s="1" a="1"/>
  <c r="P1873" i="2" s="1"/>
  <c r="W1872" i="2"/>
  <c r="N1873" i="2" l="1" a="1"/>
  <c r="N1873" i="2" s="1"/>
  <c r="Q1872" i="2" a="1"/>
  <c r="Q1872" i="2" s="1"/>
  <c r="T1873" i="2" s="1"/>
  <c r="U1873" i="2" s="1"/>
  <c r="R1873" i="2" l="1" a="1"/>
  <c r="R1873" i="2" s="1"/>
  <c r="S1873" i="2" a="1"/>
  <c r="S1873" i="2" s="1"/>
  <c r="I1873" i="2" s="1" a="1"/>
  <c r="I1873" i="2" s="1"/>
  <c r="V1873" i="2" s="1" a="1"/>
  <c r="V1873" i="2" s="1"/>
  <c r="W1873" i="2" l="1"/>
  <c r="J1874" i="2" a="1"/>
  <c r="J1874" i="2" s="1"/>
  <c r="L1873" i="2" a="1"/>
  <c r="L1873" i="2" s="1"/>
  <c r="K1874" i="2" s="1" a="1"/>
  <c r="K1874" i="2" s="1"/>
  <c r="M1873" i="2" l="1" a="1"/>
  <c r="M1873" i="2" s="1"/>
  <c r="O1873" i="2" l="1" a="1"/>
  <c r="O1873" i="2" s="1"/>
  <c r="P1874" i="2" s="1" a="1"/>
  <c r="P1874" i="2" s="1"/>
  <c r="N1874" i="2" a="1"/>
  <c r="N1874" i="2" s="1"/>
  <c r="Q1873" i="2" l="1" a="1"/>
  <c r="Q1873" i="2" s="1"/>
  <c r="T1874" i="2" s="1"/>
  <c r="U1874" i="2" s="1"/>
  <c r="R1874" i="2" a="1"/>
  <c r="R1874" i="2" s="1"/>
  <c r="S1874" i="2" l="1" a="1"/>
  <c r="S1874" i="2" s="1"/>
  <c r="I1874" i="2" s="1" a="1"/>
  <c r="I1874" i="2" s="1"/>
  <c r="V1874" i="2" s="1" a="1"/>
  <c r="V1874" i="2" s="1"/>
  <c r="W1874" i="2" l="1"/>
  <c r="J1875" i="2" a="1"/>
  <c r="J1875" i="2" s="1"/>
  <c r="L1874" i="2" a="1"/>
  <c r="L1874" i="2" s="1"/>
  <c r="K1875" i="2" s="1" a="1"/>
  <c r="K1875" i="2" s="1"/>
  <c r="M1874" i="2" l="1" a="1"/>
  <c r="M1874" i="2" s="1"/>
  <c r="N1875" i="2" l="1" a="1"/>
  <c r="N1875" i="2" s="1"/>
  <c r="O1874" i="2" a="1"/>
  <c r="O1874" i="2" s="1"/>
  <c r="P1875" i="2" s="1" a="1"/>
  <c r="P1875" i="2" s="1"/>
  <c r="Q1874" i="2" l="1" a="1"/>
  <c r="Q1874" i="2" s="1"/>
  <c r="S1875" i="2" s="1" a="1"/>
  <c r="S1875" i="2" s="1"/>
  <c r="T1875" i="2" l="1"/>
  <c r="U1875" i="2" s="1"/>
  <c r="R1875" i="2" a="1"/>
  <c r="R1875" i="2" s="1"/>
  <c r="I1875" i="2" a="1"/>
  <c r="I1875" i="2" s="1"/>
  <c r="J1876" i="2" l="1" a="1"/>
  <c r="J1876" i="2" s="1"/>
  <c r="L1875" i="2" a="1"/>
  <c r="L1875" i="2" s="1"/>
  <c r="K1876" i="2" s="1" a="1"/>
  <c r="K1876" i="2" s="1"/>
  <c r="V1875" i="2" a="1"/>
  <c r="V1875" i="2" s="1"/>
  <c r="M1875" i="2" l="1" a="1"/>
  <c r="M1875" i="2" s="1"/>
  <c r="N1876" i="2" s="1" a="1"/>
  <c r="N1876" i="2" s="1"/>
  <c r="W1875" i="2"/>
  <c r="O1875" i="2" l="1" a="1"/>
  <c r="O1875" i="2" s="1"/>
  <c r="P1876" i="2" s="1" a="1"/>
  <c r="P1876" i="2" s="1"/>
  <c r="Q1875" i="2" l="1" a="1"/>
  <c r="Q1875" i="2" s="1"/>
  <c r="T1876" i="2" s="1"/>
  <c r="U1876" i="2" s="1"/>
  <c r="S1876" i="2" l="1" a="1"/>
  <c r="S1876" i="2" s="1"/>
  <c r="I1876" i="2" s="1" a="1"/>
  <c r="I1876" i="2" s="1"/>
  <c r="J1877" i="2" s="1" a="1"/>
  <c r="J1877" i="2" s="1"/>
  <c r="R1876" i="2" a="1"/>
  <c r="R1876" i="2" s="1"/>
  <c r="V1876" i="2" l="1" a="1"/>
  <c r="V1876" i="2" s="1"/>
  <c r="W1876" i="2" s="1"/>
  <c r="L1876" i="2" a="1"/>
  <c r="L1876" i="2" s="1"/>
  <c r="K1877" i="2" s="1" a="1"/>
  <c r="K1877" i="2" s="1"/>
  <c r="M1876" i="2" l="1" a="1"/>
  <c r="M1876" i="2" s="1"/>
  <c r="O1876" i="2" l="1" a="1"/>
  <c r="O1876" i="2" s="1"/>
  <c r="P1877" i="2" s="1" a="1"/>
  <c r="P1877" i="2" s="1"/>
  <c r="N1877" i="2" a="1"/>
  <c r="N1877" i="2" s="1"/>
  <c r="Q1876" i="2" l="1" a="1"/>
  <c r="Q1876" i="2" s="1"/>
  <c r="T1877" i="2" l="1"/>
  <c r="U1877" i="2" s="1"/>
  <c r="R1877" i="2" a="1"/>
  <c r="R1877" i="2" s="1"/>
  <c r="S1877" i="2" a="1"/>
  <c r="S1877" i="2" s="1"/>
  <c r="I1877" i="2" l="1" a="1"/>
  <c r="I1877" i="2" s="1"/>
  <c r="V1877" i="2" s="1" a="1"/>
  <c r="V1877" i="2" s="1"/>
  <c r="W1877" i="2" s="1"/>
  <c r="L1877" i="2" l="1" a="1"/>
  <c r="L1877" i="2" s="1"/>
  <c r="K1878" i="2" s="1" a="1"/>
  <c r="K1878" i="2" s="1"/>
  <c r="J1878" i="2" a="1"/>
  <c r="J1878" i="2" s="1"/>
  <c r="M1877" i="2" l="1" a="1"/>
  <c r="M1877" i="2" s="1"/>
  <c r="N1878" i="2" s="1" a="1"/>
  <c r="N1878" i="2" s="1"/>
  <c r="O1877" i="2" l="1" a="1"/>
  <c r="O1877" i="2" s="1"/>
  <c r="P1878" i="2" s="1" a="1"/>
  <c r="P1878" i="2" s="1"/>
  <c r="Q1877" i="2" l="1" a="1"/>
  <c r="Q1877" i="2" s="1"/>
  <c r="T1878" i="2" s="1"/>
  <c r="U1878" i="2" s="1"/>
  <c r="R1878" i="2" l="1" a="1"/>
  <c r="R1878" i="2" s="1"/>
  <c r="S1878" i="2" a="1"/>
  <c r="S1878" i="2" s="1"/>
  <c r="I1878" i="2" s="1" a="1"/>
  <c r="I1878" i="2" s="1"/>
  <c r="V1878" i="2" s="1" a="1"/>
  <c r="V1878" i="2" s="1"/>
  <c r="W1878" i="2" s="1"/>
  <c r="L1878" i="2" l="1" a="1"/>
  <c r="L1878" i="2" s="1"/>
  <c r="K1879" i="2" s="1" a="1"/>
  <c r="K1879" i="2" s="1"/>
  <c r="J1879" i="2" a="1"/>
  <c r="J1879" i="2" s="1"/>
  <c r="M1878" i="2" a="1"/>
  <c r="M1878" i="2" s="1"/>
  <c r="N1879" i="2" l="1" a="1"/>
  <c r="N1879" i="2" s="1"/>
  <c r="O1878" i="2" a="1"/>
  <c r="O1878" i="2" s="1"/>
  <c r="P1879" i="2" s="1" a="1"/>
  <c r="P1879" i="2" s="1"/>
  <c r="Q1878" i="2" l="1" a="1"/>
  <c r="Q1878" i="2" s="1"/>
  <c r="T1879" i="2" l="1"/>
  <c r="U1879" i="2" s="1"/>
  <c r="R1879" i="2" a="1"/>
  <c r="R1879" i="2" s="1"/>
  <c r="S1879" i="2" a="1"/>
  <c r="S1879" i="2" s="1"/>
  <c r="I1879" i="2" l="1" a="1"/>
  <c r="I1879" i="2" s="1"/>
  <c r="V1879" i="2" s="1" a="1"/>
  <c r="V1879" i="2" s="1"/>
  <c r="W1879" i="2" s="1"/>
  <c r="L1879" i="2" l="1" a="1"/>
  <c r="L1879" i="2" s="1"/>
  <c r="K1880" i="2" s="1" a="1"/>
  <c r="K1880" i="2" s="1"/>
  <c r="J1880" i="2" a="1"/>
  <c r="J1880" i="2" s="1"/>
  <c r="M1879" i="2" a="1"/>
  <c r="M1879" i="2" s="1"/>
  <c r="O1879" i="2" l="1" a="1"/>
  <c r="O1879" i="2" s="1"/>
  <c r="P1880" i="2" s="1" a="1"/>
  <c r="P1880" i="2" s="1"/>
  <c r="N1880" i="2" a="1"/>
  <c r="N1880" i="2" s="1"/>
  <c r="Q1879" i="2" a="1"/>
  <c r="Q1879" i="2" s="1"/>
  <c r="T1880" i="2" l="1"/>
  <c r="U1880" i="2" s="1"/>
  <c r="S1880" i="2" a="1"/>
  <c r="S1880" i="2" s="1"/>
  <c r="I1880" i="2" s="1" a="1"/>
  <c r="I1880" i="2" s="1"/>
  <c r="R1880" i="2" a="1"/>
  <c r="R1880" i="2" s="1"/>
  <c r="V1880" i="2" l="1" a="1"/>
  <c r="V1880" i="2" s="1"/>
  <c r="W1880" i="2" s="1"/>
  <c r="J1881" i="2" a="1"/>
  <c r="J1881" i="2" s="1"/>
  <c r="L1880" i="2" a="1"/>
  <c r="L1880" i="2" s="1"/>
  <c r="K1881" i="2" s="1" a="1"/>
  <c r="K1881" i="2" s="1"/>
  <c r="M1880" i="2" l="1" a="1"/>
  <c r="M1880" i="2" s="1"/>
  <c r="O1880" i="2" l="1" a="1"/>
  <c r="O1880" i="2" s="1"/>
  <c r="P1881" i="2" s="1" a="1"/>
  <c r="P1881" i="2" s="1"/>
  <c r="N1881" i="2" a="1"/>
  <c r="N1881" i="2" s="1"/>
  <c r="Q1880" i="2" a="1"/>
  <c r="Q1880" i="2" s="1"/>
  <c r="T1881" i="2" l="1"/>
  <c r="U1881" i="2" s="1"/>
  <c r="R1881" i="2" a="1"/>
  <c r="R1881" i="2" s="1"/>
  <c r="S1881" i="2" a="1"/>
  <c r="S1881" i="2" s="1"/>
  <c r="I1881" i="2" s="1" a="1"/>
  <c r="I1881" i="2" s="1"/>
  <c r="V1881" i="2" l="1" a="1"/>
  <c r="V1881" i="2" s="1"/>
  <c r="W1881" i="2" s="1"/>
  <c r="J1882" i="2" a="1"/>
  <c r="J1882" i="2" s="1"/>
  <c r="L1881" i="2" a="1"/>
  <c r="L1881" i="2" s="1"/>
  <c r="K1882" i="2" s="1" a="1"/>
  <c r="K1882" i="2" s="1"/>
  <c r="M1881" i="2" l="1" a="1"/>
  <c r="M1881" i="2" s="1"/>
  <c r="N1882" i="2" l="1" a="1"/>
  <c r="N1882" i="2" s="1"/>
  <c r="O1881" i="2" a="1"/>
  <c r="O1881" i="2" s="1"/>
  <c r="P1882" i="2" s="1" a="1"/>
  <c r="P1882" i="2" s="1"/>
  <c r="Q1881" i="2" l="1" a="1"/>
  <c r="Q1881" i="2" s="1"/>
  <c r="S1882" i="2" l="1" a="1"/>
  <c r="S1882" i="2" s="1"/>
  <c r="R1882" i="2" a="1"/>
  <c r="R1882" i="2" s="1"/>
  <c r="T1882" i="2"/>
  <c r="U1882" i="2" s="1"/>
  <c r="I1882" i="2" l="1" a="1"/>
  <c r="I1882" i="2" s="1"/>
  <c r="V1882" i="2" s="1" a="1"/>
  <c r="V1882" i="2" s="1"/>
  <c r="W1882" i="2" s="1"/>
  <c r="L1882" i="2" l="1" a="1"/>
  <c r="L1882" i="2" s="1"/>
  <c r="K1883" i="2" s="1" a="1"/>
  <c r="K1883" i="2" s="1"/>
  <c r="J1883" i="2" a="1"/>
  <c r="J1883" i="2" s="1"/>
  <c r="M1882" i="2" a="1"/>
  <c r="M1882" i="2" s="1"/>
  <c r="O1882" i="2" l="1" a="1"/>
  <c r="O1882" i="2" s="1"/>
  <c r="P1883" i="2" s="1" a="1"/>
  <c r="P1883" i="2" s="1"/>
  <c r="Q1882" i="2" a="1"/>
  <c r="Q1882" i="2" s="1"/>
  <c r="N1883" i="2" a="1"/>
  <c r="N1883" i="2" s="1"/>
  <c r="T1883" i="2" l="1"/>
  <c r="U1883" i="2" s="1"/>
  <c r="R1883" i="2" a="1"/>
  <c r="R1883" i="2" s="1"/>
  <c r="S1883" i="2" a="1"/>
  <c r="S1883" i="2" s="1"/>
  <c r="I1883" i="2" s="1" a="1"/>
  <c r="I1883" i="2" s="1"/>
  <c r="V1883" i="2" l="1" a="1"/>
  <c r="V1883" i="2" s="1"/>
  <c r="W1883" i="2" s="1"/>
  <c r="J1884" i="2" a="1"/>
  <c r="J1884" i="2" s="1"/>
  <c r="L1883" i="2" a="1"/>
  <c r="L1883" i="2" s="1"/>
  <c r="K1884" i="2" s="1" a="1"/>
  <c r="K1884" i="2" s="1"/>
  <c r="M1883" i="2" l="1" a="1"/>
  <c r="M1883" i="2" s="1"/>
  <c r="O1883" i="2" l="1" a="1"/>
  <c r="O1883" i="2" s="1"/>
  <c r="P1884" i="2" s="1" a="1"/>
  <c r="P1884" i="2" s="1"/>
  <c r="N1884" i="2" a="1"/>
  <c r="N1884" i="2" s="1"/>
  <c r="Q1883" i="2" l="1" a="1"/>
  <c r="Q1883" i="2" s="1"/>
  <c r="T1884" i="2" s="1"/>
  <c r="U1884" i="2" s="1"/>
  <c r="R1884" i="2" l="1" a="1"/>
  <c r="R1884" i="2" s="1"/>
  <c r="S1884" i="2" a="1"/>
  <c r="S1884" i="2" s="1"/>
  <c r="I1884" i="2" s="1" a="1"/>
  <c r="I1884" i="2" s="1"/>
  <c r="V1884" i="2" s="1" a="1"/>
  <c r="V1884" i="2" s="1"/>
  <c r="W1884" i="2" s="1"/>
  <c r="J1885" i="2" l="1" a="1"/>
  <c r="J1885" i="2" s="1"/>
  <c r="L1884" i="2" a="1"/>
  <c r="L1884" i="2" s="1"/>
  <c r="K1885" i="2" s="1" a="1"/>
  <c r="K1885" i="2" s="1"/>
  <c r="M1884" i="2" l="1" a="1"/>
  <c r="M1884" i="2" s="1"/>
  <c r="O1884" i="2" l="1" a="1"/>
  <c r="O1884" i="2" s="1"/>
  <c r="P1885" i="2" s="1" a="1"/>
  <c r="P1885" i="2" s="1"/>
  <c r="N1885" i="2" a="1"/>
  <c r="N1885" i="2" s="1"/>
  <c r="Q1884" i="2" l="1" a="1"/>
  <c r="Q1884" i="2" s="1"/>
  <c r="T1885" i="2" s="1"/>
  <c r="U1885" i="2" s="1"/>
  <c r="S1885" i="2" l="1" a="1"/>
  <c r="S1885" i="2" s="1"/>
  <c r="I1885" i="2" s="1" a="1"/>
  <c r="I1885" i="2" s="1"/>
  <c r="R1885" i="2" a="1"/>
  <c r="R1885" i="2" s="1"/>
  <c r="V1885" i="2" a="1"/>
  <c r="V1885" i="2" s="1"/>
  <c r="W1885" i="2" s="1"/>
  <c r="J1886" i="2" a="1"/>
  <c r="J1886" i="2" s="1"/>
  <c r="L1885" i="2" a="1"/>
  <c r="L1885" i="2" s="1"/>
  <c r="K1886" i="2" s="1" a="1"/>
  <c r="K1886" i="2" s="1"/>
  <c r="M1885" i="2" l="1" a="1"/>
  <c r="M1885" i="2" s="1"/>
  <c r="O1885" i="2" s="1" a="1"/>
  <c r="O1885" i="2" s="1"/>
  <c r="P1886" i="2" s="1" a="1"/>
  <c r="P1886" i="2" s="1"/>
  <c r="N1886" i="2" l="1" a="1"/>
  <c r="N1886" i="2" s="1"/>
  <c r="Q1885" i="2" a="1"/>
  <c r="Q1885" i="2" s="1"/>
  <c r="T1886" i="2" l="1"/>
  <c r="U1886" i="2" s="1"/>
  <c r="R1886" i="2" a="1"/>
  <c r="R1886" i="2" s="1"/>
  <c r="S1886" i="2" a="1"/>
  <c r="S1886" i="2" s="1"/>
  <c r="I1886" i="2" s="1" a="1"/>
  <c r="I1886" i="2" s="1"/>
  <c r="V1886" i="2" l="1" a="1"/>
  <c r="V1886" i="2" s="1"/>
  <c r="W1886" i="2" s="1"/>
  <c r="J1887" i="2" a="1"/>
  <c r="J1887" i="2" s="1"/>
  <c r="L1886" i="2" a="1"/>
  <c r="L1886" i="2" s="1"/>
  <c r="K1887" i="2" s="1" a="1"/>
  <c r="K1887" i="2" s="1"/>
  <c r="M1886" i="2" l="1" a="1"/>
  <c r="M1886" i="2" s="1"/>
  <c r="N1887" i="2" l="1" a="1"/>
  <c r="N1887" i="2" s="1"/>
  <c r="O1886" i="2" a="1"/>
  <c r="O1886" i="2" s="1"/>
  <c r="P1887" i="2" s="1" a="1"/>
  <c r="P1887" i="2" s="1"/>
  <c r="Q1886" i="2" l="1" a="1"/>
  <c r="Q1886" i="2" s="1"/>
  <c r="T1887" i="2" s="1"/>
  <c r="U1887" i="2" s="1"/>
  <c r="S1887" i="2" l="1" a="1"/>
  <c r="S1887" i="2" s="1"/>
  <c r="I1887" i="2" s="1" a="1"/>
  <c r="I1887" i="2" s="1"/>
  <c r="R1887" i="2" a="1"/>
  <c r="R1887" i="2" s="1"/>
  <c r="V1887" i="2" l="1" a="1"/>
  <c r="V1887" i="2" s="1"/>
  <c r="W1887" i="2" s="1"/>
  <c r="J1888" i="2" a="1"/>
  <c r="J1888" i="2" s="1"/>
  <c r="L1887" i="2" a="1"/>
  <c r="L1887" i="2" s="1"/>
  <c r="K1888" i="2" s="1" a="1"/>
  <c r="K1888" i="2" s="1"/>
  <c r="M1887" i="2" l="1" a="1"/>
  <c r="M1887" i="2" s="1"/>
  <c r="N1888" i="2" l="1" a="1"/>
  <c r="N1888" i="2" s="1"/>
  <c r="O1887" i="2" a="1"/>
  <c r="O1887" i="2" s="1"/>
  <c r="P1888" i="2" s="1" a="1"/>
  <c r="P1888" i="2" s="1"/>
  <c r="Q1887" i="2" l="1" a="1"/>
  <c r="Q1887" i="2" s="1"/>
  <c r="T1888" i="2" l="1"/>
  <c r="U1888" i="2" s="1"/>
  <c r="R1888" i="2" a="1"/>
  <c r="R1888" i="2" s="1"/>
  <c r="S1888" i="2" a="1"/>
  <c r="S1888" i="2" s="1"/>
  <c r="I1888" i="2" s="1" a="1"/>
  <c r="I1888" i="2" s="1"/>
  <c r="V1888" i="2" l="1" a="1"/>
  <c r="V1888" i="2" s="1"/>
  <c r="W1888" i="2" s="1"/>
  <c r="L1888" i="2" a="1"/>
  <c r="L1888" i="2" s="1"/>
  <c r="K1889" i="2" s="1" a="1"/>
  <c r="K1889" i="2" s="1"/>
  <c r="J1889" i="2" a="1"/>
  <c r="J1889" i="2" s="1"/>
  <c r="M1888" i="2" a="1"/>
  <c r="M1888" i="2" s="1"/>
  <c r="O1888" i="2" l="1" a="1"/>
  <c r="O1888" i="2" s="1"/>
  <c r="P1889" i="2" s="1" a="1"/>
  <c r="P1889" i="2" s="1"/>
  <c r="N1889" i="2" a="1"/>
  <c r="N1889" i="2" s="1"/>
  <c r="Q1888" i="2" l="1" a="1"/>
  <c r="Q1888" i="2" s="1"/>
  <c r="T1889" i="2" s="1"/>
  <c r="U1889" i="2" s="1"/>
  <c r="S1889" i="2" l="1" a="1"/>
  <c r="S1889" i="2" s="1"/>
  <c r="I1889" i="2" s="1" a="1"/>
  <c r="I1889" i="2" s="1"/>
  <c r="J1890" i="2" s="1" a="1"/>
  <c r="J1890" i="2" s="1"/>
  <c r="R1889" i="2" a="1"/>
  <c r="R1889" i="2" s="1"/>
  <c r="V1889" i="2" l="1" a="1"/>
  <c r="V1889" i="2" s="1"/>
  <c r="W1889" i="2" s="1"/>
  <c r="L1889" i="2" a="1"/>
  <c r="L1889" i="2" s="1"/>
  <c r="K1890" i="2" s="1" a="1"/>
  <c r="K1890" i="2" s="1"/>
  <c r="M1889" i="2" l="1" a="1"/>
  <c r="M1889" i="2" s="1"/>
  <c r="N1890" i="2" s="1" a="1"/>
  <c r="N1890" i="2" s="1"/>
  <c r="O1889" i="2" l="1" a="1"/>
  <c r="O1889" i="2" s="1"/>
  <c r="P1890" i="2" s="1" a="1"/>
  <c r="P1890" i="2" s="1"/>
  <c r="Q1889" i="2" l="1" a="1"/>
  <c r="Q1889" i="2" s="1"/>
  <c r="S1890" i="2" s="1" a="1"/>
  <c r="S1890" i="2" s="1"/>
  <c r="I1890" i="2" s="1" a="1"/>
  <c r="I1890" i="2" s="1"/>
  <c r="J1891" i="2" s="1" a="1"/>
  <c r="J1891" i="2" s="1"/>
  <c r="T1890" i="2"/>
  <c r="U1890" i="2" s="1"/>
  <c r="R1890" i="2" l="1" a="1"/>
  <c r="R1890" i="2" s="1"/>
  <c r="V1890" i="2" s="1" a="1"/>
  <c r="V1890" i="2" s="1"/>
  <c r="W1890" i="2" s="1"/>
  <c r="L1890" i="2" l="1" a="1"/>
  <c r="L1890" i="2" s="1"/>
  <c r="K1891" i="2" l="1" a="1"/>
  <c r="K1891" i="2" s="1"/>
  <c r="M1890" i="2" a="1"/>
  <c r="M1890" i="2" s="1"/>
  <c r="N1891" i="2" l="1" a="1"/>
  <c r="N1891" i="2" s="1"/>
  <c r="O1890" i="2" a="1"/>
  <c r="O1890" i="2" s="1"/>
  <c r="P1891" i="2" s="1" a="1"/>
  <c r="P1891" i="2" s="1"/>
  <c r="Q1890" i="2" a="1"/>
  <c r="Q1890" i="2" s="1"/>
  <c r="T1891" i="2" s="1"/>
  <c r="U1891" i="2" s="1"/>
  <c r="S1891" i="2" l="1" a="1"/>
  <c r="S1891" i="2" s="1"/>
  <c r="I1891" i="2" s="1" a="1"/>
  <c r="I1891" i="2" s="1"/>
  <c r="J1892" i="2" s="1" a="1"/>
  <c r="J1892" i="2" s="1"/>
  <c r="R1891" i="2" a="1"/>
  <c r="R1891" i="2" s="1"/>
  <c r="V1891" i="2" l="1" a="1"/>
  <c r="V1891" i="2" s="1"/>
  <c r="W1891" i="2" s="1"/>
  <c r="L1891" i="2" a="1"/>
  <c r="L1891" i="2" s="1"/>
  <c r="K1892" i="2" s="1" a="1"/>
  <c r="K1892" i="2" s="1"/>
  <c r="M1891" i="2" l="1" a="1"/>
  <c r="M1891" i="2" s="1"/>
  <c r="O1891" i="2" l="1" a="1"/>
  <c r="O1891" i="2" s="1"/>
  <c r="P1892" i="2" s="1" a="1"/>
  <c r="P1892" i="2" s="1"/>
  <c r="N1892" i="2" a="1"/>
  <c r="N1892" i="2" s="1"/>
  <c r="Q1891" i="2" a="1"/>
  <c r="Q1891" i="2" s="1"/>
  <c r="T1892" i="2" l="1"/>
  <c r="U1892" i="2" s="1"/>
  <c r="R1892" i="2" a="1"/>
  <c r="R1892" i="2" s="1"/>
  <c r="S1892" i="2" a="1"/>
  <c r="S1892" i="2" s="1"/>
  <c r="I1892" i="2" l="1" a="1"/>
  <c r="I1892" i="2" s="1"/>
  <c r="V1892" i="2" s="1" a="1"/>
  <c r="V1892" i="2" s="1"/>
  <c r="W1892" i="2" s="1"/>
  <c r="J1893" i="2" l="1" a="1"/>
  <c r="J1893" i="2" s="1"/>
  <c r="L1892" i="2" a="1"/>
  <c r="L1892" i="2" s="1"/>
  <c r="K1893" i="2" s="1" a="1"/>
  <c r="K1893" i="2" s="1"/>
  <c r="M1892" i="2" l="1" a="1"/>
  <c r="M1892" i="2" s="1"/>
  <c r="O1892" i="2" l="1" a="1"/>
  <c r="O1892" i="2" s="1"/>
  <c r="P1893" i="2" s="1" a="1"/>
  <c r="P1893" i="2" s="1"/>
  <c r="N1893" i="2" a="1"/>
  <c r="N1893" i="2" s="1"/>
  <c r="Q1892" i="2" l="1" a="1"/>
  <c r="Q1892" i="2" s="1"/>
  <c r="R1893" i="2" a="1"/>
  <c r="R1893" i="2" s="1"/>
  <c r="T1893" i="2"/>
  <c r="U1893" i="2" s="1"/>
  <c r="S1893" i="2" a="1"/>
  <c r="S1893" i="2" s="1"/>
  <c r="I1893" i="2" l="1" a="1"/>
  <c r="I1893" i="2" s="1"/>
  <c r="V1893" i="2" s="1" a="1"/>
  <c r="V1893" i="2" s="1"/>
  <c r="W1893" i="2" s="1"/>
  <c r="J1894" i="2" l="1" a="1"/>
  <c r="J1894" i="2" s="1"/>
  <c r="L1893" i="2" a="1"/>
  <c r="L1893" i="2" s="1"/>
  <c r="K1894" i="2" s="1" a="1"/>
  <c r="K1894" i="2" s="1"/>
  <c r="M1893" i="2" a="1"/>
  <c r="M1893" i="2" s="1"/>
  <c r="O1893" i="2" l="1" a="1"/>
  <c r="O1893" i="2" s="1"/>
  <c r="P1894" i="2" s="1" a="1"/>
  <c r="P1894" i="2" s="1"/>
  <c r="N1894" i="2" a="1"/>
  <c r="N1894" i="2" s="1"/>
  <c r="Q1893" i="2" l="1" a="1"/>
  <c r="Q1893" i="2" s="1"/>
  <c r="T1894" i="2" l="1"/>
  <c r="U1894" i="2" s="1"/>
  <c r="R1894" i="2" a="1"/>
  <c r="R1894" i="2" s="1"/>
  <c r="S1894" i="2" a="1"/>
  <c r="S1894" i="2" s="1"/>
  <c r="I1894" i="2" s="1" a="1"/>
  <c r="I1894" i="2" s="1"/>
  <c r="V1894" i="2" l="1" a="1"/>
  <c r="V1894" i="2" s="1"/>
  <c r="W1894" i="2" s="1"/>
  <c r="J1895" i="2" a="1"/>
  <c r="J1895" i="2" s="1"/>
  <c r="L1894" i="2" a="1"/>
  <c r="L1894" i="2" s="1"/>
  <c r="K1895" i="2" s="1" a="1"/>
  <c r="K1895" i="2" s="1"/>
  <c r="M1894" i="2" l="1" a="1"/>
  <c r="M1894" i="2" s="1"/>
  <c r="O1894" i="2" l="1" a="1"/>
  <c r="O1894" i="2" s="1"/>
  <c r="P1895" i="2" s="1" a="1"/>
  <c r="P1895" i="2" s="1"/>
  <c r="N1895" i="2" a="1"/>
  <c r="N1895" i="2" s="1"/>
  <c r="Q1894" i="2" a="1"/>
  <c r="Q1894" i="2" s="1"/>
  <c r="T1895" i="2" l="1"/>
  <c r="U1895" i="2" s="1"/>
  <c r="S1895" i="2" a="1"/>
  <c r="S1895" i="2" s="1"/>
  <c r="R1895" i="2" a="1"/>
  <c r="R1895" i="2" s="1"/>
  <c r="I1895" i="2" l="1" a="1"/>
  <c r="I1895" i="2" s="1"/>
  <c r="V1895" i="2" a="1"/>
  <c r="V1895" i="2" s="1"/>
  <c r="W1895" i="2" s="1"/>
  <c r="L1895" i="2" l="1" a="1"/>
  <c r="L1895" i="2" s="1"/>
  <c r="K1896" i="2" s="1" a="1"/>
  <c r="K1896" i="2" s="1"/>
  <c r="J1896" i="2" a="1"/>
  <c r="J1896" i="2" s="1"/>
  <c r="M1895" i="2" a="1"/>
  <c r="M1895" i="2" s="1"/>
  <c r="O1895" i="2" l="1" a="1"/>
  <c r="O1895" i="2" s="1"/>
  <c r="P1896" i="2" s="1" a="1"/>
  <c r="P1896" i="2" s="1"/>
  <c r="N1896" i="2" a="1"/>
  <c r="N1896" i="2" s="1"/>
  <c r="Q1895" i="2" a="1"/>
  <c r="Q1895" i="2" s="1"/>
  <c r="T1896" i="2" l="1"/>
  <c r="U1896" i="2" s="1"/>
  <c r="R1896" i="2" a="1"/>
  <c r="R1896" i="2" s="1"/>
  <c r="S1896" i="2" a="1"/>
  <c r="S1896" i="2" s="1"/>
  <c r="I1896" i="2" s="1" a="1"/>
  <c r="I1896" i="2" s="1"/>
  <c r="V1896" i="2" s="1" a="1"/>
  <c r="V1896" i="2" s="1"/>
  <c r="W1896" i="2" s="1"/>
  <c r="J1897" i="2" l="1" a="1"/>
  <c r="J1897" i="2" s="1"/>
  <c r="L1896" i="2" a="1"/>
  <c r="L1896" i="2" s="1"/>
  <c r="K1897" i="2" s="1" a="1"/>
  <c r="K1897" i="2" s="1"/>
  <c r="M1896" i="2" l="1" a="1"/>
  <c r="M1896" i="2" s="1"/>
  <c r="N1897" i="2" l="1" a="1"/>
  <c r="N1897" i="2" s="1"/>
  <c r="O1896" i="2" a="1"/>
  <c r="O1896" i="2" s="1"/>
  <c r="P1897" i="2" l="1" a="1"/>
  <c r="P1897" i="2" s="1"/>
  <c r="Q1896" i="2" a="1"/>
  <c r="Q1896" i="2" s="1"/>
  <c r="R1897" i="2" l="1" a="1"/>
  <c r="R1897" i="2" s="1"/>
  <c r="T1897" i="2"/>
  <c r="U1897" i="2" s="1"/>
  <c r="S1897" i="2" a="1"/>
  <c r="S1897" i="2" s="1"/>
  <c r="I1897" i="2" s="1" a="1"/>
  <c r="I1897" i="2" s="1"/>
  <c r="L1897" i="2" s="1" a="1"/>
  <c r="L1897" i="2" s="1"/>
  <c r="K1898" i="2" s="1" a="1"/>
  <c r="K1898" i="2" s="1"/>
  <c r="V1897" i="2" l="1" a="1"/>
  <c r="V1897" i="2" s="1"/>
  <c r="W1897" i="2" s="1"/>
  <c r="J1898" i="2" a="1"/>
  <c r="J1898" i="2" s="1"/>
  <c r="M1897" i="2" a="1"/>
  <c r="M1897" i="2" s="1"/>
  <c r="O1897" i="2" s="1" a="1"/>
  <c r="O1897" i="2" s="1"/>
  <c r="P1898" i="2" s="1" a="1"/>
  <c r="P1898" i="2" s="1"/>
  <c r="N1898" i="2" l="1" a="1"/>
  <c r="N1898" i="2" s="1"/>
  <c r="Q1897" i="2" a="1"/>
  <c r="Q1897" i="2" s="1"/>
  <c r="T1898" i="2" s="1"/>
  <c r="U1898" i="2" s="1"/>
  <c r="S1898" i="2" l="1" a="1"/>
  <c r="S1898" i="2" s="1"/>
  <c r="I1898" i="2" s="1" a="1"/>
  <c r="I1898" i="2" s="1"/>
  <c r="R1898" i="2" a="1"/>
  <c r="R1898" i="2" s="1"/>
  <c r="V1898" i="2" l="1" a="1"/>
  <c r="V1898" i="2" s="1"/>
  <c r="W1898" i="2" s="1"/>
  <c r="L1898" i="2" a="1"/>
  <c r="L1898" i="2" s="1"/>
  <c r="K1899" i="2" s="1" a="1"/>
  <c r="K1899" i="2" s="1"/>
  <c r="J1899" i="2" a="1"/>
  <c r="J1899" i="2" s="1"/>
  <c r="M1898" i="2" l="1" a="1"/>
  <c r="M1898" i="2" s="1"/>
  <c r="N1899" i="2" s="1" a="1"/>
  <c r="N1899" i="2" s="1"/>
  <c r="O1898" i="2" l="1" a="1"/>
  <c r="O1898" i="2" s="1"/>
  <c r="P1899" i="2" s="1" a="1"/>
  <c r="P1899" i="2" s="1"/>
  <c r="Q1898" i="2" l="1" a="1"/>
  <c r="Q1898" i="2" s="1"/>
  <c r="T1899" i="2" s="1"/>
  <c r="U1899" i="2" s="1"/>
  <c r="S1899" i="2" l="1" a="1"/>
  <c r="S1899" i="2" s="1"/>
  <c r="R1899" i="2" a="1"/>
  <c r="R1899" i="2" s="1"/>
  <c r="I1899" i="2" a="1"/>
  <c r="I1899" i="2" s="1"/>
  <c r="L1899" i="2" l="1" a="1"/>
  <c r="L1899" i="2" s="1"/>
  <c r="K1900" i="2" s="1" a="1"/>
  <c r="K1900" i="2" s="1"/>
  <c r="J1900" i="2" a="1"/>
  <c r="J1900" i="2" s="1"/>
  <c r="M1899" i="2" a="1"/>
  <c r="M1899" i="2" s="1"/>
  <c r="V1899" i="2" a="1"/>
  <c r="V1899" i="2" s="1"/>
  <c r="W1899" i="2" l="1"/>
  <c r="N1900" i="2" a="1"/>
  <c r="N1900" i="2" s="1"/>
  <c r="O1899" i="2" a="1"/>
  <c r="O1899" i="2" s="1"/>
  <c r="P1900" i="2" s="1" a="1"/>
  <c r="P1900" i="2" s="1"/>
  <c r="Q1899" i="2" l="1" a="1"/>
  <c r="Q1899" i="2" s="1"/>
  <c r="T1900" i="2" l="1"/>
  <c r="U1900" i="2" s="1"/>
  <c r="R1900" i="2" a="1"/>
  <c r="R1900" i="2" s="1"/>
  <c r="S1900" i="2" a="1"/>
  <c r="S1900" i="2" s="1"/>
  <c r="I1900" i="2" l="1" a="1"/>
  <c r="I1900" i="2" s="1"/>
  <c r="V1900" i="2" s="1" a="1"/>
  <c r="V1900" i="2" s="1"/>
  <c r="W1900" i="2" l="1"/>
  <c r="L1900" i="2" a="1"/>
  <c r="L1900" i="2" s="1"/>
  <c r="K1901" i="2" s="1" a="1"/>
  <c r="K1901" i="2" s="1"/>
  <c r="J1901" i="2" a="1"/>
  <c r="J1901" i="2" s="1"/>
  <c r="M1900" i="2" a="1"/>
  <c r="M1900" i="2" s="1"/>
  <c r="O1900" i="2" l="1" a="1"/>
  <c r="O1900" i="2" s="1"/>
  <c r="P1901" i="2" s="1" a="1"/>
  <c r="P1901" i="2" s="1"/>
  <c r="N1901" i="2" a="1"/>
  <c r="N1901" i="2" s="1"/>
  <c r="Q1900" i="2" l="1" a="1"/>
  <c r="Q1900" i="2" s="1"/>
  <c r="T1901" i="2" s="1"/>
  <c r="U1901" i="2" s="1"/>
  <c r="S1901" i="2" l="1" a="1"/>
  <c r="S1901" i="2" s="1"/>
  <c r="R1901" i="2" a="1"/>
  <c r="R1901" i="2" s="1"/>
  <c r="I1901" i="2" a="1"/>
  <c r="I1901" i="2" s="1"/>
  <c r="L1901" i="2" l="1" a="1"/>
  <c r="L1901" i="2" s="1"/>
  <c r="K1902" i="2" s="1" a="1"/>
  <c r="K1902" i="2" s="1"/>
  <c r="J1902" i="2" a="1"/>
  <c r="J1902" i="2" s="1"/>
  <c r="V1901" i="2" a="1"/>
  <c r="V1901" i="2" s="1"/>
  <c r="M1901" i="2" l="1" a="1"/>
  <c r="M1901" i="2" s="1"/>
  <c r="N1902" i="2" s="1" a="1"/>
  <c r="N1902" i="2" s="1"/>
  <c r="W1901" i="2"/>
  <c r="O1901" i="2" l="1" a="1"/>
  <c r="O1901" i="2" s="1"/>
  <c r="P1902" i="2" s="1" a="1"/>
  <c r="P1902" i="2" s="1"/>
  <c r="Q1901" i="2" a="1"/>
  <c r="Q1901" i="2" s="1"/>
  <c r="T1902" i="2" s="1"/>
  <c r="U1902" i="2" s="1"/>
  <c r="S1902" i="2" l="1" a="1"/>
  <c r="S1902" i="2" s="1"/>
  <c r="I1902" i="2" s="1" a="1"/>
  <c r="I1902" i="2" s="1"/>
  <c r="R1902" i="2" a="1"/>
  <c r="R1902" i="2" s="1"/>
  <c r="V1902" i="2" l="1" a="1"/>
  <c r="V1902" i="2" s="1"/>
  <c r="W1902" i="2" s="1"/>
  <c r="L1902" i="2" a="1"/>
  <c r="L1902" i="2" s="1"/>
  <c r="K1903" i="2" s="1" a="1"/>
  <c r="K1903" i="2" s="1"/>
  <c r="J1903" i="2" a="1"/>
  <c r="J1903" i="2" s="1"/>
  <c r="M1902" i="2" l="1" a="1"/>
  <c r="M1902" i="2" s="1"/>
  <c r="O1902" i="2" s="1" a="1"/>
  <c r="O1902" i="2" s="1"/>
  <c r="P1903" i="2" s="1" a="1"/>
  <c r="P1903" i="2" s="1"/>
  <c r="Q1902" i="2" l="1" a="1"/>
  <c r="Q1902" i="2" s="1"/>
  <c r="T1903" i="2" s="1"/>
  <c r="U1903" i="2" s="1"/>
  <c r="N1903" i="2" a="1"/>
  <c r="N1903" i="2" s="1"/>
  <c r="S1903" i="2" l="1" a="1"/>
  <c r="S1903" i="2" s="1"/>
  <c r="R1903" i="2" a="1"/>
  <c r="R1903" i="2" s="1"/>
  <c r="I1903" i="2" a="1"/>
  <c r="I1903" i="2" s="1"/>
  <c r="V1903" i="2" s="1" a="1"/>
  <c r="V1903" i="2" s="1"/>
  <c r="W1903" i="2" l="1"/>
  <c r="L1903" i="2" a="1"/>
  <c r="L1903" i="2" s="1"/>
  <c r="K1904" i="2" s="1" a="1"/>
  <c r="K1904" i="2" s="1"/>
  <c r="J1904" i="2" a="1"/>
  <c r="J1904" i="2" s="1"/>
  <c r="M1903" i="2" a="1"/>
  <c r="M1903" i="2" s="1"/>
  <c r="N1904" i="2" l="1" a="1"/>
  <c r="N1904" i="2" s="1"/>
  <c r="O1903" i="2" a="1"/>
  <c r="O1903" i="2" s="1"/>
  <c r="P1904" i="2" s="1" a="1"/>
  <c r="P1904" i="2" s="1"/>
  <c r="Q1903" i="2" l="1" a="1"/>
  <c r="Q1903" i="2" s="1"/>
  <c r="T1904" i="2" l="1"/>
  <c r="U1904" i="2" s="1"/>
  <c r="R1904" i="2" a="1"/>
  <c r="R1904" i="2" s="1"/>
  <c r="S1904" i="2" a="1"/>
  <c r="S1904" i="2" s="1"/>
  <c r="I1904" i="2" l="1" a="1"/>
  <c r="I1904" i="2" s="1"/>
  <c r="L1904" i="2" l="1" a="1"/>
  <c r="L1904" i="2" s="1"/>
  <c r="K1905" i="2" s="1" a="1"/>
  <c r="K1905" i="2" s="1"/>
  <c r="J1905" i="2" a="1"/>
  <c r="J1905" i="2" s="1"/>
  <c r="V1904" i="2" a="1"/>
  <c r="V1904" i="2" s="1"/>
  <c r="M1904" i="2" l="1" a="1"/>
  <c r="M1904" i="2" s="1"/>
  <c r="N1905" i="2" s="1" a="1"/>
  <c r="N1905" i="2" s="1"/>
  <c r="W1904" i="2"/>
  <c r="O1904" i="2" l="1" a="1"/>
  <c r="O1904" i="2" s="1"/>
  <c r="P1905" i="2" s="1" a="1"/>
  <c r="P1905" i="2" s="1"/>
  <c r="Q1904" i="2" l="1" a="1"/>
  <c r="Q1904" i="2" s="1"/>
  <c r="T1905" i="2" s="1"/>
  <c r="U1905" i="2" s="1"/>
  <c r="R1905" i="2" l="1" a="1"/>
  <c r="R1905" i="2" s="1"/>
  <c r="S1905" i="2" a="1"/>
  <c r="S1905" i="2" s="1"/>
  <c r="I1905" i="2" s="1" a="1"/>
  <c r="I1905" i="2" s="1"/>
  <c r="V1905" i="2" s="1" a="1"/>
  <c r="V1905" i="2" s="1"/>
  <c r="W1905" i="2" s="1"/>
  <c r="J1906" i="2" l="1" a="1"/>
  <c r="J1906" i="2" s="1"/>
  <c r="L1905" i="2" a="1"/>
  <c r="L1905" i="2" s="1"/>
  <c r="K1906" i="2" l="1" a="1"/>
  <c r="K1906" i="2" s="1"/>
  <c r="M1905" i="2" a="1"/>
  <c r="M1905" i="2" s="1"/>
  <c r="O1905" i="2" l="1" a="1"/>
  <c r="O1905" i="2" s="1"/>
  <c r="P1906" i="2" s="1" a="1"/>
  <c r="P1906" i="2" s="1"/>
  <c r="N1906" i="2" a="1"/>
  <c r="N1906" i="2" s="1"/>
  <c r="Q1905" i="2" l="1" a="1"/>
  <c r="Q1905" i="2" s="1"/>
  <c r="R1906" i="2" s="1" a="1"/>
  <c r="R1906" i="2" s="1"/>
  <c r="T1906" i="2"/>
  <c r="U1906" i="2" s="1"/>
  <c r="S1906" i="2" a="1"/>
  <c r="S1906" i="2" s="1"/>
  <c r="I1906" i="2" s="1" a="1"/>
  <c r="I1906" i="2" s="1"/>
  <c r="L1906" i="2" l="1" a="1"/>
  <c r="L1906" i="2" s="1"/>
  <c r="K1907" i="2" s="1" a="1"/>
  <c r="K1907" i="2" s="1"/>
  <c r="V1906" i="2" a="1"/>
  <c r="V1906" i="2" s="1"/>
  <c r="W1906" i="2" s="1"/>
  <c r="M1906" i="2" a="1"/>
  <c r="M1906" i="2" s="1"/>
  <c r="O1906" i="2" s="1" a="1"/>
  <c r="O1906" i="2" s="1"/>
  <c r="P1907" i="2" s="1" a="1"/>
  <c r="P1907" i="2" s="1"/>
  <c r="J1907" i="2" a="1"/>
  <c r="J1907" i="2" s="1"/>
  <c r="N1907" i="2" l="1" a="1"/>
  <c r="N1907" i="2" s="1"/>
  <c r="Q1906" i="2" a="1"/>
  <c r="Q1906" i="2" s="1"/>
  <c r="T1907" i="2" s="1"/>
  <c r="U1907" i="2" s="1"/>
  <c r="S1907" i="2" l="1" a="1"/>
  <c r="S1907" i="2" s="1"/>
  <c r="R1907" i="2" a="1"/>
  <c r="R1907" i="2" s="1"/>
  <c r="I1907" i="2" a="1"/>
  <c r="I1907" i="2" s="1"/>
  <c r="V1907" i="2" s="1" a="1"/>
  <c r="V1907" i="2" s="1"/>
  <c r="W1907" i="2" l="1"/>
  <c r="L1907" i="2" a="1"/>
  <c r="L1907" i="2" s="1"/>
  <c r="K1908" i="2" s="1" a="1"/>
  <c r="K1908" i="2" s="1"/>
  <c r="J1908" i="2" a="1"/>
  <c r="J1908" i="2" s="1"/>
  <c r="M1907" i="2" a="1"/>
  <c r="M1907" i="2" s="1"/>
  <c r="O1907" i="2" l="1" a="1"/>
  <c r="O1907" i="2" s="1"/>
  <c r="P1908" i="2" s="1" a="1"/>
  <c r="P1908" i="2" s="1"/>
  <c r="N1908" i="2" a="1"/>
  <c r="N1908" i="2" s="1"/>
  <c r="Q1907" i="2" l="1" a="1"/>
  <c r="Q1907" i="2" s="1"/>
  <c r="T1908" i="2" s="1"/>
  <c r="U1908" i="2" s="1"/>
  <c r="S1908" i="2" l="1" a="1"/>
  <c r="S1908" i="2" s="1"/>
  <c r="R1908" i="2" a="1"/>
  <c r="R1908" i="2" s="1"/>
  <c r="I1908" i="2" a="1"/>
  <c r="I1908" i="2" s="1"/>
  <c r="L1908" i="2" l="1" a="1"/>
  <c r="L1908" i="2" s="1"/>
  <c r="K1909" i="2" s="1" a="1"/>
  <c r="K1909" i="2" s="1"/>
  <c r="J1909" i="2" a="1"/>
  <c r="J1909" i="2" s="1"/>
  <c r="V1908" i="2" a="1"/>
  <c r="V1908" i="2" s="1"/>
  <c r="M1908" i="2" l="1" a="1"/>
  <c r="M1908" i="2" s="1"/>
  <c r="O1908" i="2" s="1" a="1"/>
  <c r="O1908" i="2" s="1"/>
  <c r="P1909" i="2" s="1" a="1"/>
  <c r="P1909" i="2" s="1"/>
  <c r="W1908" i="2"/>
  <c r="N1909" i="2" l="1" a="1"/>
  <c r="N1909" i="2" s="1"/>
  <c r="Q1908" i="2" a="1"/>
  <c r="Q1908" i="2" s="1"/>
  <c r="T1909" i="2" s="1"/>
  <c r="U1909" i="2" s="1"/>
  <c r="S1909" i="2" l="1" a="1"/>
  <c r="S1909" i="2" s="1"/>
  <c r="R1909" i="2" a="1"/>
  <c r="R1909" i="2" s="1"/>
  <c r="I1909" i="2" a="1"/>
  <c r="I1909" i="2" s="1"/>
  <c r="V1909" i="2" s="1" a="1"/>
  <c r="V1909" i="2" s="1"/>
  <c r="W1909" i="2" l="1"/>
  <c r="L1909" i="2" a="1"/>
  <c r="L1909" i="2" s="1"/>
  <c r="K1910" i="2" s="1" a="1"/>
  <c r="K1910" i="2" s="1"/>
  <c r="J1910" i="2" a="1"/>
  <c r="J1910" i="2" s="1"/>
  <c r="M1909" i="2" l="1" a="1"/>
  <c r="M1909" i="2" s="1"/>
  <c r="N1910" i="2" s="1" a="1"/>
  <c r="N1910" i="2" s="1"/>
  <c r="O1909" i="2" l="1" a="1"/>
  <c r="O1909" i="2" s="1"/>
  <c r="P1910" i="2" s="1" a="1"/>
  <c r="P1910" i="2" s="1"/>
  <c r="Q1909" i="2" l="1" a="1"/>
  <c r="Q1909" i="2" s="1"/>
  <c r="T1910" i="2"/>
  <c r="U1910" i="2" s="1"/>
  <c r="R1910" i="2" a="1"/>
  <c r="R1910" i="2" s="1"/>
  <c r="S1910" i="2" a="1"/>
  <c r="S1910" i="2" s="1"/>
  <c r="I1910" i="2" l="1" a="1"/>
  <c r="I1910" i="2" s="1"/>
  <c r="L1910" i="2" l="1" a="1"/>
  <c r="L1910" i="2" s="1"/>
  <c r="K1911" i="2" s="1" a="1"/>
  <c r="K1911" i="2" s="1"/>
  <c r="J1911" i="2" a="1"/>
  <c r="J1911" i="2" s="1"/>
  <c r="V1910" i="2" a="1"/>
  <c r="V1910" i="2" s="1"/>
  <c r="M1910" i="2" l="1" a="1"/>
  <c r="M1910" i="2" s="1"/>
  <c r="O1910" i="2" s="1" a="1"/>
  <c r="O1910" i="2" s="1"/>
  <c r="W1910" i="2"/>
  <c r="N1911" i="2" a="1"/>
  <c r="N1911" i="2" s="1"/>
  <c r="P1911" i="2" l="1" a="1"/>
  <c r="P1911" i="2" s="1"/>
  <c r="Q1910" i="2" a="1"/>
  <c r="Q1910" i="2" s="1"/>
  <c r="T1911" i="2" s="1"/>
  <c r="U1911" i="2" s="1"/>
  <c r="S1911" i="2" l="1" a="1"/>
  <c r="S1911" i="2" s="1"/>
  <c r="R1911" i="2" a="1"/>
  <c r="R1911" i="2" s="1"/>
  <c r="I1911" i="2" a="1"/>
  <c r="I1911" i="2" s="1"/>
  <c r="V1911" i="2" s="1" a="1"/>
  <c r="V1911" i="2" s="1"/>
  <c r="W1911" i="2" l="1"/>
  <c r="L1911" i="2" a="1"/>
  <c r="L1911" i="2" s="1"/>
  <c r="K1912" i="2" s="1" a="1"/>
  <c r="K1912" i="2" s="1"/>
  <c r="J1912" i="2" a="1"/>
  <c r="J1912" i="2" s="1"/>
  <c r="M1911" i="2" a="1"/>
  <c r="M1911" i="2" s="1"/>
  <c r="N1912" i="2" l="1" a="1"/>
  <c r="N1912" i="2" s="1"/>
  <c r="O1911" i="2" a="1"/>
  <c r="O1911" i="2" s="1"/>
  <c r="P1912" i="2" s="1" a="1"/>
  <c r="P1912" i="2" s="1"/>
  <c r="Q1911" i="2" l="1" a="1"/>
  <c r="Q1911" i="2" s="1"/>
  <c r="T1912" i="2" l="1"/>
  <c r="U1912" i="2" s="1"/>
  <c r="R1912" i="2" a="1"/>
  <c r="R1912" i="2" s="1"/>
  <c r="S1912" i="2" a="1"/>
  <c r="S1912" i="2" s="1"/>
  <c r="I1912" i="2" l="1" a="1"/>
  <c r="I1912" i="2" s="1"/>
  <c r="V1912" i="2" s="1" a="1"/>
  <c r="V1912" i="2" s="1"/>
  <c r="W1912" i="2" l="1"/>
  <c r="L1912" i="2" a="1"/>
  <c r="L1912" i="2" s="1"/>
  <c r="K1913" i="2" s="1" a="1"/>
  <c r="K1913" i="2" s="1"/>
  <c r="J1913" i="2" a="1"/>
  <c r="J1913" i="2" s="1"/>
  <c r="M1912" i="2" l="1" a="1"/>
  <c r="M1912" i="2" s="1"/>
  <c r="O1912" i="2" s="1" a="1"/>
  <c r="O1912" i="2" s="1"/>
  <c r="P1913" i="2" s="1" a="1"/>
  <c r="P1913" i="2" s="1"/>
  <c r="N1913" i="2" l="1" a="1"/>
  <c r="N1913" i="2" s="1"/>
  <c r="Q1912" i="2" a="1"/>
  <c r="Q1912" i="2" s="1"/>
  <c r="T1913" i="2" l="1"/>
  <c r="U1913" i="2" s="1"/>
  <c r="R1913" i="2" a="1"/>
  <c r="R1913" i="2" s="1"/>
  <c r="S1913" i="2" a="1"/>
  <c r="S1913" i="2" s="1"/>
  <c r="I1913" i="2" l="1" a="1"/>
  <c r="I1913" i="2" s="1"/>
  <c r="L1913" i="2" l="1" a="1"/>
  <c r="L1913" i="2" s="1"/>
  <c r="K1914" i="2" s="1" a="1"/>
  <c r="K1914" i="2" s="1"/>
  <c r="J1914" i="2" a="1"/>
  <c r="J1914" i="2" s="1"/>
  <c r="V1913" i="2" a="1"/>
  <c r="V1913" i="2" s="1"/>
  <c r="M1913" i="2" l="1" a="1"/>
  <c r="M1913" i="2" s="1"/>
  <c r="O1913" i="2" s="1" a="1"/>
  <c r="O1913" i="2" s="1"/>
  <c r="P1914" i="2" s="1" a="1"/>
  <c r="P1914" i="2" s="1"/>
  <c r="W1913" i="2"/>
  <c r="N1914" i="2" l="1" a="1"/>
  <c r="N1914" i="2" s="1"/>
  <c r="Q1913" i="2" a="1"/>
  <c r="Q1913" i="2" s="1"/>
  <c r="T1914" i="2" l="1"/>
  <c r="U1914" i="2" s="1"/>
  <c r="R1914" i="2" a="1"/>
  <c r="R1914" i="2" s="1"/>
  <c r="S1914" i="2" a="1"/>
  <c r="S1914" i="2" s="1"/>
  <c r="I1914" i="2" l="1" a="1"/>
  <c r="I1914" i="2" s="1"/>
  <c r="V1914" i="2" s="1" a="1"/>
  <c r="V1914" i="2" s="1"/>
  <c r="W1914" i="2" l="1"/>
  <c r="L1914" i="2" a="1"/>
  <c r="L1914" i="2" s="1"/>
  <c r="K1915" i="2" s="1" a="1"/>
  <c r="K1915" i="2" s="1"/>
  <c r="J1915" i="2" a="1"/>
  <c r="J1915" i="2" s="1"/>
  <c r="M1914" i="2" a="1"/>
  <c r="M1914" i="2" s="1"/>
  <c r="O1914" i="2" l="1" a="1"/>
  <c r="O1914" i="2" s="1"/>
  <c r="P1915" i="2" s="1" a="1"/>
  <c r="P1915" i="2" s="1"/>
  <c r="N1915" i="2" a="1"/>
  <c r="N1915" i="2" s="1"/>
  <c r="Q1914" i="2" l="1" a="1"/>
  <c r="Q1914" i="2" s="1"/>
  <c r="R1915" i="2" s="1" a="1"/>
  <c r="R1915" i="2" s="1"/>
  <c r="S1915" i="2" a="1"/>
  <c r="S1915" i="2" s="1"/>
  <c r="T1915" i="2" l="1"/>
  <c r="U1915" i="2" s="1"/>
  <c r="I1915" i="2" a="1"/>
  <c r="I1915" i="2" s="1"/>
  <c r="L1915" i="2" l="1" a="1"/>
  <c r="L1915" i="2" s="1"/>
  <c r="K1916" i="2" s="1" a="1"/>
  <c r="K1916" i="2" s="1"/>
  <c r="J1916" i="2" a="1"/>
  <c r="J1916" i="2" s="1"/>
  <c r="M1915" i="2" a="1"/>
  <c r="M1915" i="2" s="1"/>
  <c r="V1915" i="2" a="1"/>
  <c r="V1915" i="2" s="1"/>
  <c r="W1915" i="2" l="1"/>
  <c r="N1916" i="2" a="1"/>
  <c r="N1916" i="2" s="1"/>
  <c r="O1915" i="2" a="1"/>
  <c r="O1915" i="2" s="1"/>
  <c r="P1916" i="2" s="1" a="1"/>
  <c r="P1916" i="2" s="1"/>
  <c r="Q1915" i="2" l="1" a="1"/>
  <c r="Q1915" i="2" s="1"/>
  <c r="T1916" i="2" s="1"/>
  <c r="U1916" i="2" s="1"/>
  <c r="R1916" i="2" l="1" a="1"/>
  <c r="R1916" i="2" s="1"/>
  <c r="S1916" i="2" a="1"/>
  <c r="S1916" i="2" s="1"/>
  <c r="I1916" i="2" s="1" a="1"/>
  <c r="I1916" i="2" s="1"/>
  <c r="V1916" i="2" s="1" a="1"/>
  <c r="V1916" i="2" s="1"/>
  <c r="W1916" i="2" l="1"/>
  <c r="L1916" i="2" a="1"/>
  <c r="L1916" i="2" s="1"/>
  <c r="K1917" i="2" s="1" a="1"/>
  <c r="K1917" i="2" s="1"/>
  <c r="J1917" i="2" a="1"/>
  <c r="J1917" i="2" s="1"/>
  <c r="M1916" i="2" l="1" a="1"/>
  <c r="M1916" i="2" s="1"/>
  <c r="N1917" i="2" s="1" a="1"/>
  <c r="N1917" i="2" s="1"/>
  <c r="O1916" i="2" l="1" a="1"/>
  <c r="O1916" i="2" s="1"/>
  <c r="P1917" i="2" s="1" a="1"/>
  <c r="P1917" i="2" s="1"/>
  <c r="Q1916" i="2" l="1" a="1"/>
  <c r="Q1916" i="2" s="1"/>
  <c r="T1917" i="2" s="1"/>
  <c r="U1917" i="2" s="1"/>
  <c r="S1917" i="2" l="1" a="1"/>
  <c r="S1917" i="2" s="1"/>
  <c r="I1917" i="2" s="1" a="1"/>
  <c r="I1917" i="2" s="1"/>
  <c r="R1917" i="2" a="1"/>
  <c r="R1917" i="2" s="1"/>
  <c r="L1917" i="2" l="1" a="1"/>
  <c r="L1917" i="2" s="1"/>
  <c r="K1918" i="2" s="1" a="1"/>
  <c r="K1918" i="2" s="1"/>
  <c r="J1918" i="2" a="1"/>
  <c r="J1918" i="2" s="1"/>
  <c r="V1917" i="2" a="1"/>
  <c r="V1917" i="2" s="1"/>
  <c r="M1917" i="2" l="1" a="1"/>
  <c r="M1917" i="2" s="1"/>
  <c r="N1918" i="2" s="1" a="1"/>
  <c r="N1918" i="2" s="1"/>
  <c r="W1917" i="2"/>
  <c r="O1917" i="2" l="1" a="1"/>
  <c r="O1917" i="2" s="1"/>
  <c r="P1918" i="2" s="1" a="1"/>
  <c r="P1918" i="2" s="1"/>
  <c r="Q1917" i="2" l="1" a="1"/>
  <c r="Q1917" i="2" s="1"/>
  <c r="T1918" i="2" s="1"/>
  <c r="U1918" i="2" s="1"/>
  <c r="R1918" i="2" l="1" a="1"/>
  <c r="R1918" i="2" s="1"/>
  <c r="S1918" i="2" a="1"/>
  <c r="S1918" i="2" s="1"/>
  <c r="I1918" i="2" s="1" a="1"/>
  <c r="I1918" i="2" s="1"/>
  <c r="L1918" i="2" s="1" a="1"/>
  <c r="L1918" i="2" s="1"/>
  <c r="K1919" i="2" s="1" a="1"/>
  <c r="K1919" i="2" s="1"/>
  <c r="J1919" i="2" l="1" a="1"/>
  <c r="J1919" i="2" s="1"/>
  <c r="V1918" i="2" a="1"/>
  <c r="V1918" i="2" s="1"/>
  <c r="W1918" i="2" s="1"/>
  <c r="M1918" i="2" a="1"/>
  <c r="M1918" i="2" s="1"/>
  <c r="N1919" i="2" s="1" a="1"/>
  <c r="N1919" i="2" s="1"/>
  <c r="O1918" i="2" l="1" a="1"/>
  <c r="O1918" i="2" s="1"/>
  <c r="P1919" i="2" s="1" a="1"/>
  <c r="P1919" i="2" s="1"/>
  <c r="Q1918" i="2" l="1" a="1"/>
  <c r="Q1918" i="2" s="1"/>
  <c r="T1919" i="2" s="1"/>
  <c r="U1919" i="2" s="1"/>
  <c r="R1919" i="2" l="1" a="1"/>
  <c r="R1919" i="2" s="1"/>
  <c r="S1919" i="2" a="1"/>
  <c r="S1919" i="2" s="1"/>
  <c r="I1919" i="2" s="1" a="1"/>
  <c r="I1919" i="2" s="1"/>
  <c r="L1919" i="2" l="1" a="1"/>
  <c r="L1919" i="2" s="1"/>
  <c r="K1920" i="2" s="1" a="1"/>
  <c r="K1920" i="2" s="1"/>
  <c r="J1920" i="2" a="1"/>
  <c r="J1920" i="2" s="1"/>
  <c r="V1919" i="2" a="1"/>
  <c r="V1919" i="2" s="1"/>
  <c r="W1919" i="2" s="1"/>
  <c r="M1919" i="2" l="1" a="1"/>
  <c r="M1919" i="2" s="1"/>
  <c r="O1919" i="2" s="1" a="1"/>
  <c r="O1919" i="2" s="1"/>
  <c r="P1920" i="2" s="1" a="1"/>
  <c r="P1920" i="2" s="1"/>
  <c r="Q1919" i="2" l="1" a="1"/>
  <c r="Q1919" i="2" s="1"/>
  <c r="N1920" i="2" a="1"/>
  <c r="N1920" i="2" s="1"/>
  <c r="T1920" i="2"/>
  <c r="U1920" i="2" s="1"/>
  <c r="R1920" i="2" a="1"/>
  <c r="R1920" i="2" s="1"/>
  <c r="S1920" i="2" a="1"/>
  <c r="S1920" i="2" s="1"/>
  <c r="I1920" i="2" l="1" a="1"/>
  <c r="I1920" i="2" s="1"/>
  <c r="L1920" i="2" l="1" a="1"/>
  <c r="L1920" i="2" s="1"/>
  <c r="K1921" i="2" s="1" a="1"/>
  <c r="K1921" i="2" s="1"/>
  <c r="J1921" i="2" a="1"/>
  <c r="J1921" i="2" s="1"/>
  <c r="V1920" i="2" a="1"/>
  <c r="V1920" i="2" s="1"/>
  <c r="M1920" i="2" l="1" a="1"/>
  <c r="M1920" i="2" s="1"/>
  <c r="N1921" i="2" s="1" a="1"/>
  <c r="N1921" i="2" s="1"/>
  <c r="W1920" i="2"/>
  <c r="O1920" i="2" l="1" a="1"/>
  <c r="O1920" i="2" s="1"/>
  <c r="P1921" i="2" s="1" a="1"/>
  <c r="P1921" i="2" s="1"/>
  <c r="Q1920" i="2" l="1" a="1"/>
  <c r="Q1920" i="2" s="1"/>
  <c r="T1921" i="2" s="1"/>
  <c r="U1921" i="2" s="1"/>
  <c r="S1921" i="2" a="1"/>
  <c r="S1921" i="2" s="1"/>
  <c r="I1921" i="2" s="1" a="1"/>
  <c r="I1921" i="2" s="1"/>
  <c r="R1921" i="2" a="1"/>
  <c r="R1921" i="2" s="1"/>
  <c r="V1921" i="2" l="1" a="1"/>
  <c r="V1921" i="2" s="1"/>
  <c r="W1921" i="2" s="1"/>
  <c r="L1921" i="2" a="1"/>
  <c r="L1921" i="2" s="1"/>
  <c r="K1922" i="2" s="1" a="1"/>
  <c r="K1922" i="2" s="1"/>
  <c r="J1922" i="2" a="1"/>
  <c r="J1922" i="2" s="1"/>
  <c r="M1921" i="2" l="1" a="1"/>
  <c r="M1921" i="2" s="1"/>
  <c r="N1922" i="2" s="1" a="1"/>
  <c r="N1922" i="2" s="1"/>
  <c r="O1921" i="2" l="1" a="1"/>
  <c r="O1921" i="2" s="1"/>
  <c r="P1922" i="2" s="1" a="1"/>
  <c r="P1922" i="2" s="1"/>
  <c r="Q1921" i="2" l="1" a="1"/>
  <c r="Q1921" i="2" s="1"/>
  <c r="T1922" i="2"/>
  <c r="U1922" i="2" s="1"/>
  <c r="R1922" i="2" a="1"/>
  <c r="R1922" i="2" s="1"/>
  <c r="S1922" i="2" a="1"/>
  <c r="S1922" i="2" s="1"/>
  <c r="I1922" i="2" l="1" a="1"/>
  <c r="I1922" i="2" s="1"/>
  <c r="L1922" i="2" l="1" a="1"/>
  <c r="L1922" i="2" s="1"/>
  <c r="K1923" i="2" s="1" a="1"/>
  <c r="K1923" i="2" s="1"/>
  <c r="J1923" i="2" a="1"/>
  <c r="J1923" i="2" s="1"/>
  <c r="V1922" i="2" a="1"/>
  <c r="V1922" i="2" s="1"/>
  <c r="M1922" i="2" l="1" a="1"/>
  <c r="M1922" i="2" s="1"/>
  <c r="W1922" i="2"/>
  <c r="O1922" i="2" a="1"/>
  <c r="O1922" i="2" s="1"/>
  <c r="P1923" i="2" s="1" a="1"/>
  <c r="P1923" i="2" s="1"/>
  <c r="N1923" i="2" a="1"/>
  <c r="N1923" i="2" s="1"/>
  <c r="Q1922" i="2" l="1" a="1"/>
  <c r="Q1922" i="2" s="1"/>
  <c r="T1923" i="2" s="1"/>
  <c r="U1923" i="2" s="1"/>
  <c r="S1923" i="2" l="1" a="1"/>
  <c r="S1923" i="2" s="1"/>
  <c r="I1923" i="2" s="1" a="1"/>
  <c r="I1923" i="2" s="1"/>
  <c r="R1923" i="2" a="1"/>
  <c r="R1923" i="2" s="1"/>
  <c r="V1923" i="2" l="1" a="1"/>
  <c r="V1923" i="2" s="1"/>
  <c r="W1923" i="2" s="1"/>
  <c r="L1923" i="2" a="1"/>
  <c r="L1923" i="2" s="1"/>
  <c r="K1924" i="2" s="1" a="1"/>
  <c r="K1924" i="2" s="1"/>
  <c r="J1924" i="2" a="1"/>
  <c r="J1924" i="2" s="1"/>
  <c r="M1923" i="2" a="1"/>
  <c r="M1923" i="2" s="1"/>
  <c r="O1923" i="2" l="1" a="1"/>
  <c r="O1923" i="2" s="1"/>
  <c r="P1924" i="2" s="1" a="1"/>
  <c r="P1924" i="2" s="1"/>
  <c r="N1924" i="2" a="1"/>
  <c r="N1924" i="2" s="1"/>
  <c r="Q1923" i="2" l="1" a="1"/>
  <c r="Q1923" i="2" s="1"/>
  <c r="T1924" i="2" s="1"/>
  <c r="U1924" i="2" s="1"/>
  <c r="S1924" i="2" l="1" a="1"/>
  <c r="S1924" i="2" s="1"/>
  <c r="R1924" i="2" a="1"/>
  <c r="R1924" i="2" s="1"/>
  <c r="I1924" i="2" a="1"/>
  <c r="I1924" i="2" s="1"/>
  <c r="L1924" i="2" l="1" a="1"/>
  <c r="L1924" i="2" s="1"/>
  <c r="K1925" i="2" s="1" a="1"/>
  <c r="K1925" i="2" s="1"/>
  <c r="J1925" i="2" a="1"/>
  <c r="J1925" i="2" s="1"/>
  <c r="V1924" i="2" a="1"/>
  <c r="V1924" i="2" s="1"/>
  <c r="M1924" i="2" l="1" a="1"/>
  <c r="M1924" i="2" s="1"/>
  <c r="N1925" i="2" s="1" a="1"/>
  <c r="N1925" i="2" s="1"/>
  <c r="W1924" i="2"/>
  <c r="O1924" i="2" a="1"/>
  <c r="O1924" i="2" s="1"/>
  <c r="P1925" i="2" s="1" a="1"/>
  <c r="P1925" i="2" s="1"/>
  <c r="Q1924" i="2" l="1" a="1"/>
  <c r="Q1924" i="2" s="1"/>
  <c r="T1925" i="2" l="1"/>
  <c r="U1925" i="2" s="1"/>
  <c r="R1925" i="2" a="1"/>
  <c r="R1925" i="2" s="1"/>
  <c r="S1925" i="2" a="1"/>
  <c r="S1925" i="2" s="1"/>
  <c r="I1925" i="2" l="1" a="1"/>
  <c r="I1925" i="2" s="1"/>
  <c r="V1925" i="2" s="1" a="1"/>
  <c r="V1925" i="2" s="1"/>
  <c r="W1925" i="2" l="1"/>
  <c r="L1925" i="2" a="1"/>
  <c r="L1925" i="2" s="1"/>
  <c r="K1926" i="2" s="1" a="1"/>
  <c r="K1926" i="2" s="1"/>
  <c r="J1926" i="2" a="1"/>
  <c r="J1926" i="2" s="1"/>
  <c r="M1925" i="2" l="1" a="1"/>
  <c r="M1925" i="2" s="1"/>
  <c r="O1925" i="2" s="1" a="1"/>
  <c r="O1925" i="2" s="1"/>
  <c r="N1926" i="2" l="1" a="1"/>
  <c r="N1926" i="2" s="1"/>
  <c r="P1926" i="2" a="1"/>
  <c r="P1926" i="2" s="1"/>
  <c r="Q1925" i="2" a="1"/>
  <c r="Q1925" i="2" s="1"/>
  <c r="T1926" i="2" s="1"/>
  <c r="U1926" i="2" s="1"/>
  <c r="S1926" i="2" l="1" a="1"/>
  <c r="S1926" i="2" s="1"/>
  <c r="R1926" i="2" a="1"/>
  <c r="R1926" i="2" s="1"/>
  <c r="I1926" i="2" a="1"/>
  <c r="I1926" i="2" s="1"/>
  <c r="L1926" i="2" l="1" a="1"/>
  <c r="L1926" i="2" s="1"/>
  <c r="K1927" i="2" s="1" a="1"/>
  <c r="K1927" i="2" s="1"/>
  <c r="J1927" i="2" a="1"/>
  <c r="J1927" i="2" s="1"/>
  <c r="V1926" i="2" a="1"/>
  <c r="V1926" i="2" s="1"/>
  <c r="M1926" i="2" l="1" a="1"/>
  <c r="M1926" i="2" s="1"/>
  <c r="N1927" i="2" s="1" a="1"/>
  <c r="N1927" i="2" s="1"/>
  <c r="W1926" i="2"/>
  <c r="O1926" i="2" l="1" a="1"/>
  <c r="O1926" i="2" s="1"/>
  <c r="P1927" i="2" s="1" a="1"/>
  <c r="P1927" i="2" s="1"/>
  <c r="Q1926" i="2" l="1" a="1"/>
  <c r="Q1926" i="2" s="1"/>
  <c r="T1927" i="2" s="1"/>
  <c r="U1927" i="2" s="1"/>
  <c r="S1927" i="2" a="1"/>
  <c r="S1927" i="2" s="1"/>
  <c r="R1927" i="2" a="1"/>
  <c r="R1927" i="2" s="1"/>
  <c r="I1927" i="2" a="1"/>
  <c r="I1927" i="2" s="1"/>
  <c r="V1927" i="2" l="1" a="1"/>
  <c r="V1927" i="2" s="1"/>
  <c r="W1927" i="2" s="1"/>
  <c r="L1927" i="2" a="1"/>
  <c r="L1927" i="2" s="1"/>
  <c r="K1928" i="2" s="1" a="1"/>
  <c r="K1928" i="2" s="1"/>
  <c r="J1928" i="2" a="1"/>
  <c r="J1928" i="2" s="1"/>
  <c r="M1927" i="2" l="1" a="1"/>
  <c r="M1927" i="2" s="1"/>
  <c r="O1927" i="2" s="1" a="1"/>
  <c r="O1927" i="2" s="1"/>
  <c r="N1928" i="2" l="1" a="1"/>
  <c r="N1928" i="2" s="1"/>
  <c r="P1928" i="2" a="1"/>
  <c r="P1928" i="2" s="1"/>
  <c r="Q1927" i="2" a="1"/>
  <c r="Q1927" i="2" s="1"/>
  <c r="T1928" i="2" s="1"/>
  <c r="U1928" i="2" s="1"/>
  <c r="S1928" i="2" l="1" a="1"/>
  <c r="S1928" i="2" s="1"/>
  <c r="R1928" i="2" a="1"/>
  <c r="R1928" i="2" s="1"/>
  <c r="I1928" i="2" a="1"/>
  <c r="I1928" i="2" s="1"/>
  <c r="V1928" i="2" s="1" a="1"/>
  <c r="V1928" i="2" s="1"/>
  <c r="W1928" i="2" l="1"/>
  <c r="L1928" i="2" a="1"/>
  <c r="L1928" i="2" s="1"/>
  <c r="K1929" i="2" s="1" a="1"/>
  <c r="K1929" i="2" s="1"/>
  <c r="J1929" i="2" a="1"/>
  <c r="J1929" i="2" s="1"/>
  <c r="M1928" i="2" l="1" a="1"/>
  <c r="M1928" i="2" s="1"/>
  <c r="N1929" i="2" s="1" a="1"/>
  <c r="N1929" i="2" s="1"/>
  <c r="O1928" i="2" l="1" a="1"/>
  <c r="O1928" i="2" s="1"/>
  <c r="P1929" i="2" s="1" a="1"/>
  <c r="P1929" i="2" s="1"/>
  <c r="Q1928" i="2" l="1" a="1"/>
  <c r="Q1928" i="2" s="1"/>
  <c r="T1929" i="2" s="1"/>
  <c r="U1929" i="2" s="1"/>
  <c r="S1929" i="2" l="1" a="1"/>
  <c r="S1929" i="2" s="1"/>
  <c r="R1929" i="2" a="1"/>
  <c r="R1929" i="2" s="1"/>
  <c r="I1929" i="2" a="1"/>
  <c r="I1929" i="2" s="1"/>
  <c r="V1929" i="2" s="1" a="1"/>
  <c r="V1929" i="2" s="1"/>
  <c r="W1929" i="2" l="1"/>
  <c r="L1929" i="2" a="1"/>
  <c r="L1929" i="2" s="1"/>
  <c r="K1930" i="2" s="1" a="1"/>
  <c r="K1930" i="2" s="1"/>
  <c r="J1930" i="2" a="1"/>
  <c r="J1930" i="2" s="1"/>
  <c r="M1929" i="2" l="1" a="1"/>
  <c r="M1929" i="2" s="1"/>
  <c r="N1930" i="2" s="1" a="1"/>
  <c r="N1930" i="2" s="1"/>
  <c r="O1929" i="2" l="1" a="1"/>
  <c r="O1929" i="2" s="1"/>
  <c r="P1930" i="2" s="1" a="1"/>
  <c r="P1930" i="2" s="1"/>
  <c r="Q1929" i="2" l="1" a="1"/>
  <c r="Q1929" i="2" s="1"/>
  <c r="T1930" i="2" s="1"/>
  <c r="U1930" i="2" s="1"/>
  <c r="R1930" i="2" l="1" a="1"/>
  <c r="R1930" i="2" s="1"/>
  <c r="S1930" i="2" a="1"/>
  <c r="S1930" i="2" s="1"/>
  <c r="I1930" i="2" s="1" a="1"/>
  <c r="I1930" i="2" s="1"/>
  <c r="L1930" i="2" l="1" a="1"/>
  <c r="L1930" i="2" s="1"/>
  <c r="K1931" i="2" s="1" a="1"/>
  <c r="K1931" i="2" s="1"/>
  <c r="J1931" i="2" a="1"/>
  <c r="J1931" i="2" s="1"/>
  <c r="V1930" i="2" a="1"/>
  <c r="V1930" i="2" s="1"/>
  <c r="M1930" i="2" l="1" a="1"/>
  <c r="M1930" i="2" s="1"/>
  <c r="N1931" i="2" s="1" a="1"/>
  <c r="N1931" i="2" s="1"/>
  <c r="W1930" i="2"/>
  <c r="O1930" i="2" l="1" a="1"/>
  <c r="O1930" i="2" s="1"/>
  <c r="P1931" i="2" s="1" a="1"/>
  <c r="P1931" i="2" s="1"/>
  <c r="Q1930" i="2" l="1" a="1"/>
  <c r="Q1930" i="2" s="1"/>
  <c r="T1931" i="2" s="1"/>
  <c r="U1931" i="2" s="1"/>
  <c r="R1931" i="2" l="1" a="1"/>
  <c r="R1931" i="2" s="1"/>
  <c r="S1931" i="2" a="1"/>
  <c r="S1931" i="2" s="1"/>
  <c r="I1931" i="2" s="1" a="1"/>
  <c r="I1931" i="2" s="1"/>
  <c r="V1931" i="2" l="1" a="1"/>
  <c r="V1931" i="2" s="1"/>
  <c r="W1931" i="2" s="1"/>
  <c r="L1931" i="2" a="1"/>
  <c r="L1931" i="2" s="1"/>
  <c r="K1932" i="2" s="1" a="1"/>
  <c r="K1932" i="2" s="1"/>
  <c r="J1932" i="2" a="1"/>
  <c r="J1932" i="2" s="1"/>
  <c r="M1931" i="2" a="1"/>
  <c r="M1931" i="2" s="1"/>
  <c r="N1932" i="2" l="1" a="1"/>
  <c r="N1932" i="2" s="1"/>
  <c r="O1931" i="2" a="1"/>
  <c r="O1931" i="2" s="1"/>
  <c r="P1932" i="2" s="1" a="1"/>
  <c r="P1932" i="2" s="1"/>
  <c r="Q1931" i="2" l="1" a="1"/>
  <c r="Q1931" i="2" s="1"/>
  <c r="T1932" i="2" l="1"/>
  <c r="U1932" i="2" s="1"/>
  <c r="R1932" i="2" a="1"/>
  <c r="R1932" i="2" s="1"/>
  <c r="S1932" i="2" a="1"/>
  <c r="S1932" i="2" s="1"/>
  <c r="I1932" i="2" l="1" a="1"/>
  <c r="I1932" i="2" s="1"/>
  <c r="L1932" i="2" l="1" a="1"/>
  <c r="L1932" i="2" s="1"/>
  <c r="K1933" i="2" s="1" a="1"/>
  <c r="K1933" i="2" s="1"/>
  <c r="J1933" i="2" a="1"/>
  <c r="J1933" i="2" s="1"/>
  <c r="V1932" i="2" a="1"/>
  <c r="V1932" i="2" s="1"/>
  <c r="M1932" i="2" l="1" a="1"/>
  <c r="M1932" i="2" s="1"/>
  <c r="O1932" i="2" s="1" a="1"/>
  <c r="O1932" i="2" s="1"/>
  <c r="P1933" i="2" s="1" a="1"/>
  <c r="P1933" i="2" s="1"/>
  <c r="W1932" i="2"/>
  <c r="N1933" i="2" l="1" a="1"/>
  <c r="N1933" i="2" s="1"/>
  <c r="Q1932" i="2" a="1"/>
  <c r="Q1932" i="2" s="1"/>
  <c r="T1933" i="2" s="1"/>
  <c r="U1933" i="2" s="1"/>
  <c r="S1933" i="2" l="1" a="1"/>
  <c r="S1933" i="2" s="1"/>
  <c r="R1933" i="2" a="1"/>
  <c r="R1933" i="2" s="1"/>
  <c r="I1933" i="2" a="1"/>
  <c r="I1933" i="2" s="1"/>
  <c r="V1933" i="2" l="1" a="1"/>
  <c r="V1933" i="2" s="1"/>
  <c r="W1933" i="2" s="1"/>
  <c r="L1933" i="2" a="1"/>
  <c r="L1933" i="2" s="1"/>
  <c r="K1934" i="2" s="1" a="1"/>
  <c r="K1934" i="2" s="1"/>
  <c r="J1934" i="2" a="1"/>
  <c r="J1934" i="2" s="1"/>
  <c r="M1933" i="2" a="1"/>
  <c r="M1933" i="2" s="1"/>
  <c r="O1933" i="2" l="1" a="1"/>
  <c r="O1933" i="2" s="1"/>
  <c r="P1934" i="2" s="1" a="1"/>
  <c r="P1934" i="2" s="1"/>
  <c r="N1934" i="2" a="1"/>
  <c r="N1934" i="2" s="1"/>
  <c r="Q1933" i="2" a="1"/>
  <c r="Q1933" i="2" s="1"/>
  <c r="T1934" i="2" l="1"/>
  <c r="U1934" i="2" s="1"/>
  <c r="R1934" i="2" a="1"/>
  <c r="R1934" i="2" s="1"/>
  <c r="S1934" i="2" a="1"/>
  <c r="S1934" i="2" s="1"/>
  <c r="I1934" i="2" l="1" a="1"/>
  <c r="I1934" i="2" s="1"/>
  <c r="L1934" i="2" l="1" a="1"/>
  <c r="L1934" i="2" s="1"/>
  <c r="K1935" i="2" s="1" a="1"/>
  <c r="K1935" i="2" s="1"/>
  <c r="J1935" i="2" a="1"/>
  <c r="J1935" i="2" s="1"/>
  <c r="V1934" i="2" a="1"/>
  <c r="V1934" i="2" s="1"/>
  <c r="M1934" i="2" l="1" a="1"/>
  <c r="M1934" i="2" s="1"/>
  <c r="O1934" i="2" s="1" a="1"/>
  <c r="O1934" i="2" s="1"/>
  <c r="P1935" i="2" s="1" a="1"/>
  <c r="P1935" i="2" s="1"/>
  <c r="W1934" i="2"/>
  <c r="N1935" i="2" l="1" a="1"/>
  <c r="N1935" i="2" s="1"/>
  <c r="Q1934" i="2" a="1"/>
  <c r="Q1934" i="2" s="1"/>
  <c r="T1935" i="2" l="1"/>
  <c r="U1935" i="2" s="1"/>
  <c r="R1935" i="2" a="1"/>
  <c r="R1935" i="2" s="1"/>
  <c r="S1935" i="2" a="1"/>
  <c r="S1935" i="2" s="1"/>
  <c r="I1935" i="2" l="1" a="1"/>
  <c r="I1935" i="2" s="1"/>
  <c r="V1935" i="2" s="1" a="1"/>
  <c r="V1935" i="2" s="1"/>
  <c r="W1935" i="2" l="1"/>
  <c r="L1935" i="2" a="1"/>
  <c r="L1935" i="2" s="1"/>
  <c r="K1936" i="2" s="1" a="1"/>
  <c r="K1936" i="2" s="1"/>
  <c r="J1936" i="2" a="1"/>
  <c r="J1936" i="2" s="1"/>
  <c r="M1935" i="2" l="1" a="1"/>
  <c r="M1935" i="2" s="1"/>
  <c r="N1936" i="2" s="1" a="1"/>
  <c r="N1936" i="2" s="1"/>
  <c r="O1935" i="2" l="1" a="1"/>
  <c r="O1935" i="2" s="1"/>
  <c r="P1936" i="2" s="1" a="1"/>
  <c r="P1936" i="2" s="1"/>
  <c r="Q1935" i="2" l="1" a="1"/>
  <c r="Q1935" i="2" s="1"/>
  <c r="T1936" i="2" s="1"/>
  <c r="U1936" i="2" s="1"/>
  <c r="S1936" i="2" l="1" a="1"/>
  <c r="S1936" i="2" s="1"/>
  <c r="R1936" i="2" a="1"/>
  <c r="R1936" i="2" s="1"/>
  <c r="I1936" i="2" a="1"/>
  <c r="I1936" i="2" s="1"/>
  <c r="L1936" i="2" l="1" a="1"/>
  <c r="L1936" i="2" s="1"/>
  <c r="K1937" i="2" s="1" a="1"/>
  <c r="K1937" i="2" s="1"/>
  <c r="J1937" i="2" a="1"/>
  <c r="J1937" i="2" s="1"/>
  <c r="V1936" i="2" a="1"/>
  <c r="V1936" i="2" s="1"/>
  <c r="M1936" i="2" l="1" a="1"/>
  <c r="M1936" i="2" s="1"/>
  <c r="N1937" i="2" s="1" a="1"/>
  <c r="N1937" i="2" s="1"/>
  <c r="W1936" i="2"/>
  <c r="O1936" i="2" l="1" a="1"/>
  <c r="O1936" i="2" s="1"/>
  <c r="P1937" i="2" s="1" a="1"/>
  <c r="P1937" i="2" s="1"/>
  <c r="Q1936" i="2" l="1" a="1"/>
  <c r="Q1936" i="2" s="1"/>
  <c r="R1937" i="2" s="1" a="1"/>
  <c r="R1937" i="2" s="1"/>
  <c r="S1937" i="2" l="1" a="1"/>
  <c r="S1937" i="2" s="1"/>
  <c r="T1937" i="2"/>
  <c r="U1937" i="2" s="1"/>
  <c r="I1937" i="2" a="1"/>
  <c r="I1937" i="2" s="1"/>
  <c r="V1937" i="2" s="1" a="1"/>
  <c r="V1937" i="2" s="1"/>
  <c r="W1937" i="2" l="1"/>
  <c r="L1937" i="2" a="1"/>
  <c r="L1937" i="2" s="1"/>
  <c r="K1938" i="2" s="1" a="1"/>
  <c r="K1938" i="2" s="1"/>
  <c r="J1938" i="2" a="1"/>
  <c r="J1938" i="2" s="1"/>
  <c r="M1937" i="2" l="1" a="1"/>
  <c r="M1937" i="2" s="1"/>
  <c r="O1937" i="2" s="1" a="1"/>
  <c r="O1937" i="2" s="1"/>
  <c r="P1938" i="2" s="1" a="1"/>
  <c r="P1938" i="2" s="1"/>
  <c r="Q1937" i="2" l="1" a="1"/>
  <c r="Q1937" i="2" s="1"/>
  <c r="R1938" i="2" s="1" a="1"/>
  <c r="R1938" i="2" s="1"/>
  <c r="N1938" i="2" a="1"/>
  <c r="N1938" i="2" s="1"/>
  <c r="S1938" i="2" l="1" a="1"/>
  <c r="S1938" i="2" s="1"/>
  <c r="T1938" i="2"/>
  <c r="U1938" i="2" s="1"/>
  <c r="I1938" i="2" a="1"/>
  <c r="I1938" i="2" s="1"/>
  <c r="L1938" i="2" l="1" a="1"/>
  <c r="L1938" i="2" s="1"/>
  <c r="K1939" i="2" s="1" a="1"/>
  <c r="K1939" i="2" s="1"/>
  <c r="J1939" i="2" a="1"/>
  <c r="J1939" i="2" s="1"/>
  <c r="V1938" i="2" a="1"/>
  <c r="V1938" i="2" s="1"/>
  <c r="M1938" i="2" l="1" a="1"/>
  <c r="M1938" i="2" s="1"/>
  <c r="O1938" i="2" a="1"/>
  <c r="O1938" i="2" s="1"/>
  <c r="P1939" i="2" s="1" a="1"/>
  <c r="P1939" i="2" s="1"/>
  <c r="N1939" i="2" a="1"/>
  <c r="N1939" i="2" s="1"/>
  <c r="W1938" i="2"/>
  <c r="Q1938" i="2" l="1" a="1"/>
  <c r="Q1938" i="2" s="1"/>
  <c r="T1939" i="2" s="1"/>
  <c r="U1939" i="2" s="1"/>
  <c r="S1939" i="2" l="1" a="1"/>
  <c r="S1939" i="2" s="1"/>
  <c r="I1939" i="2" s="1" a="1"/>
  <c r="I1939" i="2" s="1"/>
  <c r="R1939" i="2" a="1"/>
  <c r="R1939" i="2" s="1"/>
  <c r="V1939" i="2" l="1" a="1"/>
  <c r="V1939" i="2" s="1"/>
  <c r="W1939" i="2" s="1"/>
  <c r="L1939" i="2" a="1"/>
  <c r="L1939" i="2" s="1"/>
  <c r="K1940" i="2" s="1" a="1"/>
  <c r="K1940" i="2" s="1"/>
  <c r="J1940" i="2" a="1"/>
  <c r="J1940" i="2" s="1"/>
  <c r="M1939" i="2" a="1"/>
  <c r="M1939" i="2" s="1"/>
  <c r="O1939" i="2" l="1" a="1"/>
  <c r="O1939" i="2" s="1"/>
  <c r="P1940" i="2" s="1" a="1"/>
  <c r="P1940" i="2" s="1"/>
  <c r="N1940" i="2" a="1"/>
  <c r="N1940" i="2" s="1"/>
  <c r="Q1939" i="2" l="1" a="1"/>
  <c r="Q1939" i="2" s="1"/>
  <c r="T1940" i="2" s="1"/>
  <c r="U1940" i="2" s="1"/>
  <c r="R1940" i="2" l="1" a="1"/>
  <c r="R1940" i="2" s="1"/>
  <c r="S1940" i="2" a="1"/>
  <c r="S1940" i="2" s="1"/>
  <c r="I1940" i="2" s="1" a="1"/>
  <c r="I1940" i="2" s="1"/>
  <c r="L1940" i="2" l="1" a="1"/>
  <c r="L1940" i="2" s="1"/>
  <c r="K1941" i="2" s="1" a="1"/>
  <c r="K1941" i="2" s="1"/>
  <c r="J1941" i="2" a="1"/>
  <c r="J1941" i="2" s="1"/>
  <c r="V1940" i="2" a="1"/>
  <c r="V1940" i="2" s="1"/>
  <c r="M1940" i="2" l="1" a="1"/>
  <c r="M1940" i="2" s="1"/>
  <c r="O1940" i="2" s="1" a="1"/>
  <c r="O1940" i="2" s="1"/>
  <c r="W1940" i="2"/>
  <c r="N1941" i="2" l="1" a="1"/>
  <c r="N1941" i="2" s="1"/>
  <c r="P1941" i="2" a="1"/>
  <c r="P1941" i="2" s="1"/>
  <c r="Q1940" i="2" a="1"/>
  <c r="Q1940" i="2" s="1"/>
  <c r="T1941" i="2" s="1"/>
  <c r="U1941" i="2" s="1"/>
  <c r="S1941" i="2" l="1" a="1"/>
  <c r="S1941" i="2" s="1"/>
  <c r="I1941" i="2" s="1" a="1"/>
  <c r="I1941" i="2" s="1"/>
  <c r="R1941" i="2" a="1"/>
  <c r="R1941" i="2" s="1"/>
  <c r="V1941" i="2" l="1" a="1"/>
  <c r="V1941" i="2" s="1"/>
  <c r="W1941" i="2" s="1"/>
  <c r="L1941" i="2" a="1"/>
  <c r="L1941" i="2" s="1"/>
  <c r="K1942" i="2" s="1" a="1"/>
  <c r="K1942" i="2" s="1"/>
  <c r="J1942" i="2" a="1"/>
  <c r="J1942" i="2" s="1"/>
  <c r="M1941" i="2" l="1" a="1"/>
  <c r="M1941" i="2" s="1"/>
  <c r="O1941" i="2" s="1" a="1"/>
  <c r="O1941" i="2" s="1"/>
  <c r="P1942" i="2" s="1" a="1"/>
  <c r="P1942" i="2" s="1"/>
  <c r="N1942" i="2" l="1" a="1"/>
  <c r="N1942" i="2" s="1"/>
  <c r="Q1941" i="2" a="1"/>
  <c r="Q1941" i="2" s="1"/>
  <c r="T1942" i="2" s="1"/>
  <c r="U1942" i="2" s="1"/>
  <c r="S1942" i="2" l="1" a="1"/>
  <c r="S1942" i="2" s="1"/>
  <c r="I1942" i="2" s="1" a="1"/>
  <c r="I1942" i="2" s="1"/>
  <c r="R1942" i="2" a="1"/>
  <c r="R1942" i="2" s="1"/>
  <c r="L1942" i="2" l="1" a="1"/>
  <c r="L1942" i="2" s="1"/>
  <c r="K1943" i="2" s="1" a="1"/>
  <c r="K1943" i="2" s="1"/>
  <c r="J1943" i="2" a="1"/>
  <c r="J1943" i="2" s="1"/>
  <c r="V1942" i="2" a="1"/>
  <c r="V1942" i="2" s="1"/>
  <c r="M1942" i="2" l="1" a="1"/>
  <c r="M1942" i="2" s="1"/>
  <c r="O1942" i="2" s="1" a="1"/>
  <c r="O1942" i="2" s="1"/>
  <c r="P1943" i="2" s="1" a="1"/>
  <c r="P1943" i="2" s="1"/>
  <c r="W1942" i="2"/>
  <c r="Q1942" i="2" l="1" a="1"/>
  <c r="Q1942" i="2" s="1"/>
  <c r="T1943" i="2" s="1"/>
  <c r="U1943" i="2" s="1"/>
  <c r="N1943" i="2" a="1"/>
  <c r="N1943" i="2" s="1"/>
  <c r="S1943" i="2" a="1"/>
  <c r="S1943" i="2" s="1"/>
  <c r="R1943" i="2" l="1" a="1"/>
  <c r="R1943" i="2" s="1"/>
  <c r="I1943" i="2" a="1"/>
  <c r="I1943" i="2" s="1"/>
  <c r="V1943" i="2" l="1" a="1"/>
  <c r="V1943" i="2" s="1"/>
  <c r="W1943" i="2" s="1"/>
  <c r="L1943" i="2" a="1"/>
  <c r="L1943" i="2" s="1"/>
  <c r="K1944" i="2" s="1" a="1"/>
  <c r="K1944" i="2" s="1"/>
  <c r="J1944" i="2" a="1"/>
  <c r="J1944" i="2" s="1"/>
  <c r="M1943" i="2" a="1"/>
  <c r="M1943" i="2" s="1"/>
  <c r="N1944" i="2" l="1" a="1"/>
  <c r="N1944" i="2" s="1"/>
  <c r="O1943" i="2" a="1"/>
  <c r="O1943" i="2" s="1"/>
  <c r="P1944" i="2" s="1" a="1"/>
  <c r="P1944" i="2" s="1"/>
  <c r="Q1943" i="2" l="1" a="1"/>
  <c r="Q1943" i="2" s="1"/>
  <c r="T1944" i="2" s="1"/>
  <c r="U1944" i="2" s="1"/>
  <c r="S1944" i="2" l="1" a="1"/>
  <c r="S1944" i="2" s="1"/>
  <c r="I1944" i="2" s="1" a="1"/>
  <c r="I1944" i="2" s="1"/>
  <c r="R1944" i="2" a="1"/>
  <c r="R1944" i="2" s="1"/>
  <c r="V1944" i="2" l="1" a="1"/>
  <c r="V1944" i="2" s="1"/>
  <c r="W1944" i="2" s="1"/>
  <c r="L1944" i="2" a="1"/>
  <c r="L1944" i="2" s="1"/>
  <c r="K1945" i="2" s="1" a="1"/>
  <c r="K1945" i="2" s="1"/>
  <c r="J1945" i="2" a="1"/>
  <c r="J1945" i="2" s="1"/>
  <c r="M1944" i="2" l="1" a="1"/>
  <c r="M1944" i="2" s="1"/>
  <c r="N1945" i="2" l="1" a="1"/>
  <c r="N1945" i="2" s="1"/>
  <c r="O1944" i="2" a="1"/>
  <c r="O1944" i="2" s="1"/>
  <c r="P1945" i="2" s="1" a="1"/>
  <c r="P1945" i="2" s="1"/>
  <c r="Q1944" i="2" l="1" a="1"/>
  <c r="Q1944" i="2" s="1"/>
  <c r="T1945" i="2" s="1"/>
  <c r="U1945" i="2" s="1"/>
  <c r="S1945" i="2" l="1" a="1"/>
  <c r="S1945" i="2" s="1"/>
  <c r="R1945" i="2" a="1"/>
  <c r="R1945" i="2" s="1"/>
  <c r="I1945" i="2" a="1"/>
  <c r="I1945" i="2" s="1"/>
  <c r="L1945" i="2" l="1" a="1"/>
  <c r="L1945" i="2" s="1"/>
  <c r="K1946" i="2" s="1" a="1"/>
  <c r="K1946" i="2" s="1"/>
  <c r="J1946" i="2" a="1"/>
  <c r="J1946" i="2" s="1"/>
  <c r="V1945" i="2" a="1"/>
  <c r="V1945" i="2" s="1"/>
  <c r="M1945" i="2" l="1" a="1"/>
  <c r="M1945" i="2" s="1"/>
  <c r="N1946" i="2" s="1" a="1"/>
  <c r="N1946" i="2" s="1"/>
  <c r="W1945" i="2"/>
  <c r="O1945" i="2" l="1" a="1"/>
  <c r="O1945" i="2" s="1"/>
  <c r="P1946" i="2" s="1" a="1"/>
  <c r="P1946" i="2" s="1"/>
  <c r="Q1945" i="2" l="1" a="1"/>
  <c r="Q1945" i="2" s="1"/>
  <c r="R1946" i="2" s="1" a="1"/>
  <c r="R1946" i="2" s="1"/>
  <c r="T1946" i="2" l="1"/>
  <c r="U1946" i="2" s="1"/>
  <c r="S1946" i="2" a="1"/>
  <c r="S1946" i="2" s="1"/>
  <c r="I1946" i="2" s="1" a="1"/>
  <c r="I1946" i="2" s="1"/>
  <c r="V1946" i="2" s="1" a="1"/>
  <c r="V1946" i="2" s="1"/>
  <c r="W1946" i="2" s="1"/>
  <c r="J1947" i="2" l="1" a="1"/>
  <c r="J1947" i="2" s="1"/>
  <c r="L1946" i="2" a="1"/>
  <c r="L1946" i="2" s="1"/>
  <c r="K1947" i="2" l="1" a="1"/>
  <c r="K1947" i="2" s="1"/>
  <c r="M1946" i="2" a="1"/>
  <c r="M1946" i="2" s="1"/>
  <c r="O1946" i="2" l="1" a="1"/>
  <c r="O1946" i="2" s="1"/>
  <c r="P1947" i="2" s="1" a="1"/>
  <c r="P1947" i="2" s="1"/>
  <c r="N1947" i="2" a="1"/>
  <c r="N1947" i="2" s="1"/>
  <c r="Q1946" i="2" l="1" a="1"/>
  <c r="Q1946" i="2" s="1"/>
  <c r="T1947" i="2" s="1"/>
  <c r="U1947" i="2" s="1"/>
  <c r="S1947" i="2" l="1" a="1"/>
  <c r="S1947" i="2" s="1"/>
  <c r="I1947" i="2" s="1" a="1"/>
  <c r="I1947" i="2" s="1"/>
  <c r="J1948" i="2" s="1" a="1"/>
  <c r="J1948" i="2" s="1"/>
  <c r="R1947" i="2" a="1"/>
  <c r="R1947" i="2" s="1"/>
  <c r="V1947" i="2" l="1" a="1"/>
  <c r="V1947" i="2" s="1"/>
  <c r="W1947" i="2" s="1"/>
  <c r="L1947" i="2" a="1"/>
  <c r="L1947" i="2" s="1"/>
  <c r="K1948" i="2" s="1" a="1"/>
  <c r="K1948" i="2" s="1"/>
  <c r="M1947" i="2" l="1" a="1"/>
  <c r="M1947" i="2" s="1"/>
  <c r="O1947" i="2" s="1" a="1"/>
  <c r="O1947" i="2" s="1"/>
  <c r="N1948" i="2" l="1" a="1"/>
  <c r="N1948" i="2" s="1"/>
  <c r="P1948" i="2" a="1"/>
  <c r="P1948" i="2" s="1"/>
  <c r="Q1947" i="2" a="1"/>
  <c r="Q1947" i="2" s="1"/>
  <c r="R1948" i="2" l="1" a="1"/>
  <c r="R1948" i="2" s="1"/>
  <c r="S1948" i="2" a="1"/>
  <c r="S1948" i="2" s="1"/>
  <c r="I1948" i="2" s="1" a="1"/>
  <c r="I1948" i="2" s="1"/>
  <c r="T1948" i="2"/>
  <c r="U1948" i="2" s="1"/>
  <c r="V1948" i="2" l="1" a="1"/>
  <c r="V1948" i="2" s="1"/>
  <c r="W1948" i="2" s="1"/>
  <c r="L1948" i="2" a="1"/>
  <c r="L1948" i="2" s="1"/>
  <c r="K1949" i="2" s="1" a="1"/>
  <c r="K1949" i="2" s="1"/>
  <c r="J1949" i="2" a="1"/>
  <c r="J1949" i="2" s="1"/>
  <c r="M1948" i="2" l="1" a="1"/>
  <c r="M1948" i="2" s="1"/>
  <c r="O1948" i="2" s="1" a="1"/>
  <c r="O1948" i="2" s="1"/>
  <c r="N1949" i="2" l="1" a="1"/>
  <c r="N1949" i="2" s="1"/>
  <c r="P1949" i="2" a="1"/>
  <c r="P1949" i="2" s="1"/>
  <c r="Q1948" i="2" a="1"/>
  <c r="Q1948" i="2" s="1"/>
  <c r="T1949" i="2" s="1"/>
  <c r="U1949" i="2" s="1"/>
  <c r="R1949" i="2" l="1" a="1"/>
  <c r="R1949" i="2" s="1"/>
  <c r="S1949" i="2" a="1"/>
  <c r="S1949" i="2" s="1"/>
  <c r="I1949" i="2" s="1" a="1"/>
  <c r="I1949" i="2" s="1"/>
  <c r="L1949" i="2" s="1" a="1"/>
  <c r="L1949" i="2" s="1"/>
  <c r="K1950" i="2" s="1" a="1"/>
  <c r="K1950" i="2" s="1"/>
  <c r="V1949" i="2" l="1" a="1"/>
  <c r="V1949" i="2" s="1"/>
  <c r="W1949" i="2" s="1"/>
  <c r="M1949" i="2" a="1"/>
  <c r="M1949" i="2" s="1"/>
  <c r="J1950" i="2" a="1"/>
  <c r="J1950" i="2" s="1"/>
  <c r="N1950" i="2" l="1" a="1"/>
  <c r="N1950" i="2" s="1"/>
  <c r="O1949" i="2" a="1"/>
  <c r="O1949" i="2" s="1"/>
  <c r="P1950" i="2" s="1" a="1"/>
  <c r="P1950" i="2" s="1"/>
  <c r="Q1949" i="2" l="1" a="1"/>
  <c r="Q1949" i="2" s="1"/>
  <c r="R1950" i="2" s="1" a="1"/>
  <c r="R1950" i="2" s="1"/>
  <c r="T1950" i="2" l="1"/>
  <c r="U1950" i="2" s="1"/>
  <c r="S1950" i="2" a="1"/>
  <c r="S1950" i="2" s="1"/>
  <c r="I1950" i="2" s="1" a="1"/>
  <c r="I1950" i="2" s="1"/>
  <c r="L1950" i="2" s="1" a="1"/>
  <c r="L1950" i="2" s="1"/>
  <c r="V1950" i="2" l="1" a="1"/>
  <c r="V1950" i="2" s="1"/>
  <c r="W1950" i="2" s="1"/>
  <c r="K1951" i="2" a="1"/>
  <c r="K1951" i="2" s="1"/>
  <c r="M1950" i="2" a="1"/>
  <c r="M1950" i="2" s="1"/>
  <c r="N1951" i="2" s="1" a="1"/>
  <c r="N1951" i="2" s="1"/>
  <c r="J1951" i="2" a="1"/>
  <c r="J1951" i="2" s="1"/>
  <c r="O1950" i="2" l="1" a="1"/>
  <c r="O1950" i="2" s="1"/>
  <c r="P1951" i="2" s="1" a="1"/>
  <c r="P1951" i="2" s="1"/>
  <c r="Q1950" i="2" l="1" a="1"/>
  <c r="Q1950" i="2" s="1"/>
  <c r="T1951" i="2" s="1"/>
  <c r="U1951" i="2" s="1"/>
  <c r="R1951" i="2" l="1" a="1"/>
  <c r="R1951" i="2" s="1"/>
  <c r="S1951" i="2" a="1"/>
  <c r="S1951" i="2" s="1"/>
  <c r="I1951" i="2" s="1" a="1"/>
  <c r="I1951" i="2" s="1"/>
  <c r="V1951" i="2" l="1" a="1"/>
  <c r="V1951" i="2" s="1"/>
  <c r="W1951" i="2" s="1"/>
  <c r="J1952" i="2" a="1"/>
  <c r="J1952" i="2" s="1"/>
  <c r="L1951" i="2" a="1"/>
  <c r="L1951" i="2" s="1"/>
  <c r="K1952" i="2" s="1" a="1"/>
  <c r="K1952" i="2" s="1"/>
  <c r="M1951" i="2" l="1" a="1"/>
  <c r="M1951" i="2" s="1"/>
  <c r="O1951" i="2" l="1" a="1"/>
  <c r="O1951" i="2" s="1"/>
  <c r="N1952" i="2" a="1"/>
  <c r="N1952" i="2" s="1"/>
  <c r="P1952" i="2" l="1" a="1"/>
  <c r="P1952" i="2" s="1"/>
  <c r="Q1951" i="2" a="1"/>
  <c r="Q1951" i="2" s="1"/>
  <c r="T1952" i="2" l="1"/>
  <c r="U1952" i="2" s="1"/>
  <c r="S1952" i="2" a="1"/>
  <c r="S1952" i="2" s="1"/>
  <c r="I1952" i="2" s="1" a="1"/>
  <c r="I1952" i="2" s="1"/>
  <c r="J1953" i="2" s="1" a="1"/>
  <c r="J1953" i="2" s="1"/>
  <c r="R1952" i="2" a="1"/>
  <c r="R1952" i="2" s="1"/>
  <c r="V1952" i="2" l="1" a="1"/>
  <c r="V1952" i="2" s="1"/>
  <c r="W1952" i="2" s="1"/>
  <c r="L1952" i="2" a="1"/>
  <c r="L1952" i="2" s="1"/>
  <c r="K1953" i="2" s="1" a="1"/>
  <c r="K1953" i="2" s="1"/>
  <c r="M1952" i="2" l="1" a="1"/>
  <c r="M1952" i="2" s="1"/>
  <c r="N1953" i="2" s="1" a="1"/>
  <c r="N1953" i="2" s="1"/>
  <c r="O1952" i="2" l="1" a="1"/>
  <c r="O1952" i="2" s="1"/>
  <c r="P1953" i="2" s="1" a="1"/>
  <c r="P1953" i="2" s="1"/>
  <c r="Q1952" i="2" l="1" a="1"/>
  <c r="Q1952" i="2" s="1"/>
  <c r="T1953" i="2" s="1"/>
  <c r="U1953" i="2" s="1"/>
  <c r="S1953" i="2" l="1" a="1"/>
  <c r="S1953" i="2" s="1"/>
  <c r="I1953" i="2" s="1" a="1"/>
  <c r="I1953" i="2" s="1"/>
  <c r="R1953" i="2" a="1"/>
  <c r="R1953" i="2" s="1"/>
  <c r="L1953" i="2" l="1" a="1"/>
  <c r="L1953" i="2" s="1"/>
  <c r="J1954" i="2" a="1"/>
  <c r="J1954" i="2" s="1"/>
  <c r="V1953" i="2" a="1"/>
  <c r="V1953" i="2" s="1"/>
  <c r="W1953" i="2" s="1"/>
  <c r="K1954" i="2" a="1"/>
  <c r="K1954" i="2" s="1"/>
  <c r="M1953" i="2" a="1"/>
  <c r="M1953" i="2" s="1"/>
  <c r="O1953" i="2" l="1" a="1"/>
  <c r="O1953" i="2" s="1"/>
  <c r="P1954" i="2" s="1" a="1"/>
  <c r="P1954" i="2" s="1"/>
  <c r="N1954" i="2" a="1"/>
  <c r="N1954" i="2" s="1"/>
  <c r="Q1953" i="2" a="1"/>
  <c r="Q1953" i="2" s="1"/>
  <c r="T1954" i="2" s="1"/>
  <c r="U1954" i="2" s="1"/>
  <c r="S1954" i="2" l="1" a="1"/>
  <c r="S1954" i="2" s="1"/>
  <c r="I1954" i="2" s="1" a="1"/>
  <c r="I1954" i="2" s="1"/>
  <c r="R1954" i="2" a="1"/>
  <c r="R1954" i="2" s="1"/>
  <c r="L1954" i="2" l="1" a="1"/>
  <c r="L1954" i="2" s="1"/>
  <c r="K1955" i="2" s="1" a="1"/>
  <c r="K1955" i="2" s="1"/>
  <c r="J1955" i="2" a="1"/>
  <c r="J1955" i="2" s="1"/>
  <c r="V1954" i="2" a="1"/>
  <c r="V1954" i="2" s="1"/>
  <c r="M1954" i="2" l="1" a="1"/>
  <c r="M1954" i="2" s="1"/>
  <c r="O1954" i="2" s="1" a="1"/>
  <c r="O1954" i="2" s="1"/>
  <c r="P1955" i="2" s="1" a="1"/>
  <c r="P1955" i="2" s="1"/>
  <c r="W1954" i="2"/>
  <c r="Q1954" i="2" l="1" a="1"/>
  <c r="Q1954" i="2" s="1"/>
  <c r="T1955" i="2" s="1"/>
  <c r="U1955" i="2" s="1"/>
  <c r="N1955" i="2" a="1"/>
  <c r="N1955" i="2" s="1"/>
  <c r="S1955" i="2" l="1" a="1"/>
  <c r="S1955" i="2" s="1"/>
  <c r="R1955" i="2" a="1"/>
  <c r="R1955" i="2" s="1"/>
  <c r="I1955" i="2" a="1"/>
  <c r="I1955" i="2" s="1"/>
  <c r="V1955" i="2" l="1" a="1"/>
  <c r="V1955" i="2" s="1"/>
  <c r="W1955" i="2" s="1"/>
  <c r="L1955" i="2" a="1"/>
  <c r="L1955" i="2" s="1"/>
  <c r="K1956" i="2" s="1" a="1"/>
  <c r="K1956" i="2" s="1"/>
  <c r="J1956" i="2" a="1"/>
  <c r="J1956" i="2" s="1"/>
  <c r="M1955" i="2" l="1" a="1"/>
  <c r="M1955" i="2" s="1"/>
  <c r="N1956" i="2" s="1" a="1"/>
  <c r="N1956" i="2" s="1"/>
  <c r="O1955" i="2" l="1" a="1"/>
  <c r="O1955" i="2" s="1"/>
  <c r="P1956" i="2" s="1" a="1"/>
  <c r="P1956" i="2" s="1"/>
  <c r="Q1955" i="2" l="1" a="1"/>
  <c r="Q1955" i="2" s="1"/>
  <c r="T1956" i="2" s="1"/>
  <c r="U1956" i="2" s="1"/>
  <c r="S1956" i="2" l="1" a="1"/>
  <c r="S1956" i="2" s="1"/>
  <c r="R1956" i="2" a="1"/>
  <c r="R1956" i="2" s="1"/>
  <c r="I1956" i="2" a="1"/>
  <c r="I1956" i="2" s="1"/>
  <c r="L1956" i="2" l="1" a="1"/>
  <c r="L1956" i="2" s="1"/>
  <c r="K1957" i="2" s="1" a="1"/>
  <c r="K1957" i="2" s="1"/>
  <c r="J1957" i="2" a="1"/>
  <c r="J1957" i="2" s="1"/>
  <c r="V1956" i="2" a="1"/>
  <c r="V1956" i="2" s="1"/>
  <c r="M1956" i="2" l="1" a="1"/>
  <c r="M1956" i="2" s="1"/>
  <c r="N1957" i="2" s="1" a="1"/>
  <c r="N1957" i="2" s="1"/>
  <c r="W1956" i="2"/>
  <c r="O1956" i="2" l="1" a="1"/>
  <c r="O1956" i="2" s="1"/>
  <c r="P1957" i="2" s="1" a="1"/>
  <c r="P1957" i="2" s="1"/>
  <c r="Q1956" i="2" l="1" a="1"/>
  <c r="Q1956" i="2" s="1"/>
  <c r="T1957" i="2" s="1"/>
  <c r="U1957" i="2" s="1"/>
  <c r="S1957" i="2" l="1" a="1"/>
  <c r="S1957" i="2" s="1"/>
  <c r="R1957" i="2" a="1"/>
  <c r="R1957" i="2" s="1"/>
  <c r="I1957" i="2" a="1"/>
  <c r="I1957" i="2" s="1"/>
  <c r="V1957" i="2" s="1" a="1"/>
  <c r="V1957" i="2" s="1"/>
  <c r="W1957" i="2" l="1"/>
  <c r="L1957" i="2" a="1"/>
  <c r="L1957" i="2" s="1"/>
  <c r="K1958" i="2" s="1" a="1"/>
  <c r="K1958" i="2" s="1"/>
  <c r="J1958" i="2" a="1"/>
  <c r="J1958" i="2" s="1"/>
  <c r="M1957" i="2" l="1" a="1"/>
  <c r="M1957" i="2" s="1"/>
  <c r="N1958" i="2" s="1" a="1"/>
  <c r="N1958" i="2" s="1"/>
  <c r="O1957" i="2" l="1" a="1"/>
  <c r="O1957" i="2" s="1"/>
  <c r="P1958" i="2" s="1" a="1"/>
  <c r="P1958" i="2" s="1"/>
  <c r="Q1957" i="2" l="1" a="1"/>
  <c r="Q1957" i="2" s="1"/>
  <c r="T1958" i="2" s="1"/>
  <c r="U1958" i="2" s="1"/>
  <c r="S1958" i="2" l="1" a="1"/>
  <c r="S1958" i="2" s="1"/>
  <c r="R1958" i="2" a="1"/>
  <c r="R1958" i="2" s="1"/>
  <c r="I1958" i="2" a="1"/>
  <c r="I1958" i="2" s="1"/>
  <c r="L1958" i="2" l="1" a="1"/>
  <c r="L1958" i="2" s="1"/>
  <c r="K1959" i="2" s="1" a="1"/>
  <c r="K1959" i="2" s="1"/>
  <c r="J1959" i="2" a="1"/>
  <c r="J1959" i="2" s="1"/>
  <c r="V1958" i="2" a="1"/>
  <c r="V1958" i="2" s="1"/>
  <c r="M1958" i="2" l="1" a="1"/>
  <c r="M1958" i="2" s="1"/>
  <c r="W1958" i="2"/>
  <c r="O1958" i="2" a="1"/>
  <c r="O1958" i="2" s="1"/>
  <c r="P1959" i="2" s="1" a="1"/>
  <c r="P1959" i="2" s="1"/>
  <c r="N1959" i="2" a="1"/>
  <c r="N1959" i="2" s="1"/>
  <c r="Q1958" i="2" l="1" a="1"/>
  <c r="Q1958" i="2" s="1"/>
  <c r="T1959" i="2" s="1"/>
  <c r="U1959" i="2" s="1"/>
  <c r="S1959" i="2" l="1" a="1"/>
  <c r="S1959" i="2" s="1"/>
  <c r="R1959" i="2" a="1"/>
  <c r="R1959" i="2" s="1"/>
  <c r="I1959" i="2" a="1"/>
  <c r="I1959" i="2" s="1"/>
  <c r="V1959" i="2" s="1" a="1"/>
  <c r="V1959" i="2" s="1"/>
  <c r="W1959" i="2" l="1"/>
  <c r="L1959" i="2" a="1"/>
  <c r="L1959" i="2" s="1"/>
  <c r="K1960" i="2" s="1" a="1"/>
  <c r="K1960" i="2" s="1"/>
  <c r="J1960" i="2" a="1"/>
  <c r="J1960" i="2" s="1"/>
  <c r="M1959" i="2" a="1"/>
  <c r="M1959" i="2" s="1"/>
  <c r="O1959" i="2" l="1" a="1"/>
  <c r="O1959" i="2" s="1"/>
  <c r="P1960" i="2" s="1" a="1"/>
  <c r="P1960" i="2" s="1"/>
  <c r="N1960" i="2" a="1"/>
  <c r="N1960" i="2" s="1"/>
  <c r="Q1959" i="2" l="1" a="1"/>
  <c r="Q1959" i="2" s="1"/>
  <c r="T1960" i="2" s="1"/>
  <c r="U1960" i="2" s="1"/>
  <c r="R1960" i="2" l="1" a="1"/>
  <c r="R1960" i="2" s="1"/>
  <c r="S1960" i="2" a="1"/>
  <c r="S1960" i="2" s="1"/>
  <c r="I1960" i="2" s="1" a="1"/>
  <c r="I1960" i="2" s="1"/>
  <c r="V1960" i="2" s="1" a="1"/>
  <c r="V1960" i="2" s="1"/>
  <c r="W1960" i="2" l="1"/>
  <c r="L1960" i="2" a="1"/>
  <c r="L1960" i="2" s="1"/>
  <c r="K1961" i="2" s="1" a="1"/>
  <c r="K1961" i="2" s="1"/>
  <c r="J1961" i="2" a="1"/>
  <c r="J1961" i="2" s="1"/>
  <c r="M1960" i="2" a="1"/>
  <c r="M1960" i="2" s="1"/>
  <c r="O1960" i="2" l="1" a="1"/>
  <c r="O1960" i="2" s="1"/>
  <c r="P1961" i="2" s="1" a="1"/>
  <c r="P1961" i="2" s="1"/>
  <c r="N1961" i="2" a="1"/>
  <c r="N1961" i="2" s="1"/>
  <c r="Q1960" i="2" a="1"/>
  <c r="Q1960" i="2" s="1"/>
  <c r="T1961" i="2" l="1"/>
  <c r="U1961" i="2" s="1"/>
  <c r="R1961" i="2" a="1"/>
  <c r="R1961" i="2" s="1"/>
  <c r="S1961" i="2" a="1"/>
  <c r="S1961" i="2" s="1"/>
  <c r="I1961" i="2" l="1" a="1"/>
  <c r="I1961" i="2" s="1"/>
  <c r="L1961" i="2" l="1" a="1"/>
  <c r="L1961" i="2" s="1"/>
  <c r="K1962" i="2" s="1" a="1"/>
  <c r="K1962" i="2" s="1"/>
  <c r="J1962" i="2" a="1"/>
  <c r="J1962" i="2" s="1"/>
  <c r="V1961" i="2" a="1"/>
  <c r="V1961" i="2" s="1"/>
  <c r="M1961" i="2" l="1" a="1"/>
  <c r="M1961" i="2" s="1"/>
  <c r="O1961" i="2" s="1" a="1"/>
  <c r="O1961" i="2" s="1"/>
  <c r="P1962" i="2" s="1" a="1"/>
  <c r="P1962" i="2" s="1"/>
  <c r="W1961" i="2"/>
  <c r="Q1961" i="2" l="1" a="1"/>
  <c r="Q1961" i="2" s="1"/>
  <c r="R1962" i="2" s="1" a="1"/>
  <c r="R1962" i="2" s="1"/>
  <c r="N1962" i="2" a="1"/>
  <c r="N1962" i="2" s="1"/>
  <c r="S1962" i="2" l="1" a="1"/>
  <c r="S1962" i="2" s="1"/>
  <c r="I1962" i="2" s="1" a="1"/>
  <c r="I1962" i="2" s="1"/>
  <c r="V1962" i="2" s="1" a="1"/>
  <c r="V1962" i="2" s="1"/>
  <c r="T1962" i="2"/>
  <c r="U1962" i="2" s="1"/>
  <c r="W1962" i="2" l="1"/>
  <c r="L1962" i="2" a="1"/>
  <c r="L1962" i="2" s="1"/>
  <c r="K1963" i="2" s="1" a="1"/>
  <c r="K1963" i="2" s="1"/>
  <c r="J1963" i="2" a="1"/>
  <c r="J1963" i="2" s="1"/>
  <c r="M1962" i="2" a="1"/>
  <c r="M1962" i="2" s="1"/>
  <c r="N1963" i="2" l="1" a="1"/>
  <c r="N1963" i="2" s="1"/>
  <c r="O1962" i="2" a="1"/>
  <c r="O1962" i="2" s="1"/>
  <c r="P1963" i="2" s="1" a="1"/>
  <c r="P1963" i="2" s="1"/>
  <c r="Q1962" i="2" l="1" a="1"/>
  <c r="Q1962" i="2" s="1"/>
  <c r="T1963" i="2" l="1"/>
  <c r="U1963" i="2" s="1"/>
  <c r="R1963" i="2" a="1"/>
  <c r="R1963" i="2" s="1"/>
  <c r="S1963" i="2" a="1"/>
  <c r="S1963" i="2" s="1"/>
  <c r="I1963" i="2" l="1" a="1"/>
  <c r="I1963" i="2" s="1"/>
  <c r="L1963" i="2" l="1" a="1"/>
  <c r="L1963" i="2" s="1"/>
  <c r="K1964" i="2" s="1" a="1"/>
  <c r="K1964" i="2" s="1"/>
  <c r="J1964" i="2" a="1"/>
  <c r="J1964" i="2" s="1"/>
  <c r="V1963" i="2" a="1"/>
  <c r="V1963" i="2" s="1"/>
  <c r="M1963" i="2" l="1" a="1"/>
  <c r="M1963" i="2" s="1"/>
  <c r="O1963" i="2" s="1" a="1"/>
  <c r="O1963" i="2" s="1"/>
  <c r="P1964" i="2" s="1" a="1"/>
  <c r="P1964" i="2" s="1"/>
  <c r="W1963" i="2"/>
  <c r="N1964" i="2" l="1" a="1"/>
  <c r="N1964" i="2" s="1"/>
  <c r="Q1963" i="2" a="1"/>
  <c r="Q1963" i="2" s="1"/>
  <c r="T1964" i="2" l="1"/>
  <c r="U1964" i="2" s="1"/>
  <c r="R1964" i="2" a="1"/>
  <c r="R1964" i="2" s="1"/>
  <c r="S1964" i="2" a="1"/>
  <c r="S1964" i="2" s="1"/>
  <c r="I1964" i="2" l="1" a="1"/>
  <c r="I1964" i="2" s="1"/>
  <c r="V1964" i="2" s="1" a="1"/>
  <c r="V1964" i="2" s="1"/>
  <c r="W1964" i="2" l="1"/>
  <c r="L1964" i="2" a="1"/>
  <c r="L1964" i="2" s="1"/>
  <c r="K1965" i="2" s="1" a="1"/>
  <c r="K1965" i="2" s="1"/>
  <c r="J1965" i="2" a="1"/>
  <c r="J1965" i="2" s="1"/>
  <c r="M1964" i="2" a="1"/>
  <c r="M1964" i="2" s="1"/>
  <c r="N1965" i="2" l="1" a="1"/>
  <c r="N1965" i="2" s="1"/>
  <c r="O1964" i="2" a="1"/>
  <c r="O1964" i="2" s="1"/>
  <c r="P1965" i="2" s="1" a="1"/>
  <c r="P1965" i="2" s="1"/>
  <c r="Q1964" i="2" l="1" a="1"/>
  <c r="Q1964" i="2" s="1"/>
  <c r="T1965" i="2" l="1"/>
  <c r="U1965" i="2" s="1"/>
  <c r="R1965" i="2" a="1"/>
  <c r="R1965" i="2" s="1"/>
  <c r="S1965" i="2" a="1"/>
  <c r="S1965" i="2" s="1"/>
  <c r="I1965" i="2" l="1" a="1"/>
  <c r="I1965" i="2" s="1"/>
  <c r="L1965" i="2" l="1" a="1"/>
  <c r="L1965" i="2" s="1"/>
  <c r="K1966" i="2" s="1" a="1"/>
  <c r="K1966" i="2" s="1"/>
  <c r="J1966" i="2" a="1"/>
  <c r="J1966" i="2" s="1"/>
  <c r="V1965" i="2" a="1"/>
  <c r="V1965" i="2" s="1"/>
  <c r="M1965" i="2" l="1" a="1"/>
  <c r="M1965" i="2" s="1"/>
  <c r="O1965" i="2" s="1" a="1"/>
  <c r="O1965" i="2" s="1"/>
  <c r="P1966" i="2" s="1" a="1"/>
  <c r="P1966" i="2" s="1"/>
  <c r="W1965" i="2"/>
  <c r="Q1965" i="2" l="1" a="1"/>
  <c r="Q1965" i="2" s="1"/>
  <c r="T1966" i="2" s="1"/>
  <c r="U1966" i="2" s="1"/>
  <c r="N1966" i="2" a="1"/>
  <c r="N1966" i="2" s="1"/>
  <c r="R1966" i="2" l="1" a="1"/>
  <c r="R1966" i="2" s="1"/>
  <c r="S1966" i="2" a="1"/>
  <c r="S1966" i="2" s="1"/>
  <c r="I1966" i="2" s="1" a="1"/>
  <c r="I1966" i="2" s="1"/>
  <c r="V1966" i="2" l="1" a="1"/>
  <c r="V1966" i="2" s="1"/>
  <c r="W1966" i="2" s="1"/>
  <c r="L1966" i="2" a="1"/>
  <c r="L1966" i="2" s="1"/>
  <c r="K1967" i="2" s="1" a="1"/>
  <c r="K1967" i="2" s="1"/>
  <c r="J1967" i="2" a="1"/>
  <c r="J1967" i="2" s="1"/>
  <c r="M1966" i="2" a="1"/>
  <c r="M1966" i="2" s="1"/>
  <c r="N1967" i="2" l="1" a="1"/>
  <c r="N1967" i="2" s="1"/>
  <c r="O1966" i="2" a="1"/>
  <c r="O1966" i="2" s="1"/>
  <c r="P1967" i="2" s="1" a="1"/>
  <c r="P1967" i="2" s="1"/>
  <c r="Q1966" i="2" l="1" a="1"/>
  <c r="Q1966" i="2" s="1"/>
  <c r="T1967" i="2" l="1"/>
  <c r="U1967" i="2" s="1"/>
  <c r="R1967" i="2" a="1"/>
  <c r="R1967" i="2" s="1"/>
  <c r="S1967" i="2" a="1"/>
  <c r="S1967" i="2" s="1"/>
  <c r="I1967" i="2" l="1" a="1"/>
  <c r="I1967" i="2" s="1"/>
  <c r="L1967" i="2" l="1" a="1"/>
  <c r="L1967" i="2" s="1"/>
  <c r="K1968" i="2" s="1" a="1"/>
  <c r="K1968" i="2" s="1"/>
  <c r="J1968" i="2" a="1"/>
  <c r="J1968" i="2" s="1"/>
  <c r="V1967" i="2" a="1"/>
  <c r="V1967" i="2" s="1"/>
  <c r="M1967" i="2" l="1" a="1"/>
  <c r="M1967" i="2" s="1"/>
  <c r="O1967" i="2" a="1"/>
  <c r="O1967" i="2" s="1"/>
  <c r="P1968" i="2" s="1" a="1"/>
  <c r="P1968" i="2" s="1"/>
  <c r="N1968" i="2" a="1"/>
  <c r="N1968" i="2" s="1"/>
  <c r="W1967" i="2"/>
  <c r="Q1967" i="2" l="1" a="1"/>
  <c r="Q1967" i="2" s="1"/>
  <c r="T1968" i="2" l="1"/>
  <c r="U1968" i="2" s="1"/>
  <c r="R1968" i="2" a="1"/>
  <c r="R1968" i="2" s="1"/>
  <c r="S1968" i="2" a="1"/>
  <c r="S1968" i="2" s="1"/>
  <c r="I1968" i="2" l="1" a="1"/>
  <c r="I1968" i="2" s="1"/>
  <c r="V1968" i="2" s="1" a="1"/>
  <c r="V1968" i="2" s="1"/>
  <c r="W1968" i="2" l="1"/>
  <c r="L1968" i="2" a="1"/>
  <c r="L1968" i="2" s="1"/>
  <c r="K1969" i="2" s="1" a="1"/>
  <c r="K1969" i="2" s="1"/>
  <c r="J1969" i="2" a="1"/>
  <c r="J1969" i="2" s="1"/>
  <c r="M1968" i="2" a="1"/>
  <c r="M1968" i="2" s="1"/>
  <c r="N1969" i="2" l="1" a="1"/>
  <c r="N1969" i="2" s="1"/>
  <c r="O1968" i="2" a="1"/>
  <c r="O1968" i="2" s="1"/>
  <c r="P1969" i="2" s="1" a="1"/>
  <c r="P1969" i="2" s="1"/>
  <c r="Q1968" i="2" l="1" a="1"/>
  <c r="Q1968" i="2" s="1"/>
  <c r="T1969" i="2" l="1"/>
  <c r="U1969" i="2" s="1"/>
  <c r="R1969" i="2" a="1"/>
  <c r="R1969" i="2" s="1"/>
  <c r="S1969" i="2" a="1"/>
  <c r="S1969" i="2" s="1"/>
  <c r="I1969" i="2" l="1" a="1"/>
  <c r="I1969" i="2" s="1"/>
  <c r="V1969" i="2" s="1" a="1"/>
  <c r="V1969" i="2" s="1"/>
  <c r="W1969" i="2" l="1"/>
  <c r="L1969" i="2" a="1"/>
  <c r="L1969" i="2" s="1"/>
  <c r="K1970" i="2" s="1" a="1"/>
  <c r="K1970" i="2" s="1"/>
  <c r="J1970" i="2" a="1"/>
  <c r="J1970" i="2" s="1"/>
  <c r="M1969" i="2" l="1" a="1"/>
  <c r="M1969" i="2" s="1"/>
  <c r="N1970" i="2" s="1" a="1"/>
  <c r="N1970" i="2" s="1"/>
  <c r="O1969" i="2" l="1" a="1"/>
  <c r="O1969" i="2" s="1"/>
  <c r="P1970" i="2" s="1" a="1"/>
  <c r="P1970" i="2" s="1"/>
  <c r="Q1969" i="2" l="1" a="1"/>
  <c r="Q1969" i="2" s="1"/>
  <c r="R1970" i="2" s="1" a="1"/>
  <c r="R1970" i="2" s="1"/>
  <c r="S1970" i="2" l="1" a="1"/>
  <c r="S1970" i="2" s="1"/>
  <c r="I1970" i="2" s="1" a="1"/>
  <c r="I1970" i="2" s="1"/>
  <c r="T1970" i="2"/>
  <c r="U1970" i="2" s="1"/>
  <c r="L1970" i="2" l="1" a="1"/>
  <c r="L1970" i="2" s="1"/>
  <c r="K1971" i="2" s="1" a="1"/>
  <c r="K1971" i="2" s="1"/>
  <c r="J1971" i="2" a="1"/>
  <c r="J1971" i="2" s="1"/>
  <c r="V1970" i="2" a="1"/>
  <c r="V1970" i="2" s="1"/>
  <c r="M1970" i="2" l="1" a="1"/>
  <c r="M1970" i="2" s="1"/>
  <c r="N1971" i="2" s="1" a="1"/>
  <c r="N1971" i="2" s="1"/>
  <c r="W1970" i="2"/>
  <c r="O1970" i="2" l="1" a="1"/>
  <c r="O1970" i="2" s="1"/>
  <c r="P1971" i="2" s="1" a="1"/>
  <c r="P1971" i="2" s="1"/>
  <c r="Q1970" i="2" l="1" a="1"/>
  <c r="Q1970" i="2" s="1"/>
  <c r="T1971" i="2" s="1"/>
  <c r="U1971" i="2" s="1"/>
  <c r="R1971" i="2" a="1"/>
  <c r="R1971" i="2" s="1"/>
  <c r="S1971" i="2" a="1"/>
  <c r="S1971" i="2" s="1"/>
  <c r="I1971" i="2" l="1" a="1"/>
  <c r="I1971" i="2" s="1"/>
  <c r="V1971" i="2" s="1" a="1"/>
  <c r="V1971" i="2" s="1"/>
  <c r="W1971" i="2" l="1"/>
  <c r="L1971" i="2" a="1"/>
  <c r="L1971" i="2" s="1"/>
  <c r="K1972" i="2" s="1" a="1"/>
  <c r="K1972" i="2" s="1"/>
  <c r="J1972" i="2" a="1"/>
  <c r="J1972" i="2" s="1"/>
  <c r="M1971" i="2" l="1" a="1"/>
  <c r="M1971" i="2" s="1"/>
  <c r="O1971" i="2" s="1" a="1"/>
  <c r="O1971" i="2" s="1"/>
  <c r="P1972" i="2" s="1" a="1"/>
  <c r="P1972" i="2" s="1"/>
  <c r="N1972" i="2" l="1" a="1"/>
  <c r="N1972" i="2" s="1"/>
  <c r="Q1971" i="2" a="1"/>
  <c r="Q1971" i="2" s="1"/>
  <c r="T1972" i="2" s="1"/>
  <c r="U1972" i="2" s="1"/>
  <c r="S1972" i="2" l="1" a="1"/>
  <c r="S1972" i="2" s="1"/>
  <c r="R1972" i="2" a="1"/>
  <c r="R1972" i="2" s="1"/>
  <c r="I1972" i="2" a="1"/>
  <c r="I1972" i="2" s="1"/>
  <c r="L1972" i="2" l="1" a="1"/>
  <c r="L1972" i="2" s="1"/>
  <c r="K1973" i="2" s="1" a="1"/>
  <c r="K1973" i="2" s="1"/>
  <c r="J1973" i="2" a="1"/>
  <c r="J1973" i="2" s="1"/>
  <c r="V1972" i="2" a="1"/>
  <c r="V1972" i="2" s="1"/>
  <c r="M1972" i="2" l="1" a="1"/>
  <c r="M1972" i="2" s="1"/>
  <c r="O1972" i="2" s="1" a="1"/>
  <c r="O1972" i="2" s="1"/>
  <c r="P1973" i="2" s="1" a="1"/>
  <c r="P1973" i="2" s="1"/>
  <c r="W1972" i="2"/>
  <c r="N1973" i="2" l="1" a="1"/>
  <c r="N1973" i="2" s="1"/>
  <c r="Q1972" i="2" a="1"/>
  <c r="Q1972" i="2" s="1"/>
  <c r="R1973" i="2" l="1" a="1"/>
  <c r="R1973" i="2" s="1"/>
  <c r="T1973" i="2"/>
  <c r="U1973" i="2" s="1"/>
  <c r="S1973" i="2" a="1"/>
  <c r="S1973" i="2" s="1"/>
  <c r="I1973" i="2" l="1" a="1"/>
  <c r="I1973" i="2" s="1"/>
  <c r="V1973" i="2" s="1" a="1"/>
  <c r="V1973" i="2" s="1"/>
  <c r="W1973" i="2" l="1"/>
  <c r="L1973" i="2" a="1"/>
  <c r="L1973" i="2" s="1"/>
  <c r="K1974" i="2" s="1" a="1"/>
  <c r="K1974" i="2" s="1"/>
  <c r="J1974" i="2" a="1"/>
  <c r="J1974" i="2" s="1"/>
  <c r="M1973" i="2" l="1" a="1"/>
  <c r="M1973" i="2" s="1"/>
  <c r="N1974" i="2" s="1" a="1"/>
  <c r="N1974" i="2" s="1"/>
  <c r="O1973" i="2" l="1" a="1"/>
  <c r="O1973" i="2" s="1"/>
  <c r="P1974" i="2" s="1" a="1"/>
  <c r="P1974" i="2" s="1"/>
  <c r="Q1973" i="2" l="1" a="1"/>
  <c r="Q1973" i="2" s="1"/>
  <c r="T1974" i="2" s="1"/>
  <c r="U1974" i="2" s="1"/>
  <c r="S1974" i="2" l="1" a="1"/>
  <c r="S1974" i="2" s="1"/>
  <c r="I1974" i="2" s="1" a="1"/>
  <c r="I1974" i="2" s="1"/>
  <c r="R1974" i="2" a="1"/>
  <c r="R1974" i="2" s="1"/>
  <c r="L1974" i="2" l="1" a="1"/>
  <c r="L1974" i="2" s="1"/>
  <c r="K1975" i="2" s="1" a="1"/>
  <c r="K1975" i="2" s="1"/>
  <c r="J1975" i="2" a="1"/>
  <c r="J1975" i="2" s="1"/>
  <c r="M1974" i="2" a="1"/>
  <c r="M1974" i="2" s="1"/>
  <c r="V1974" i="2" a="1"/>
  <c r="V1974" i="2" s="1"/>
  <c r="W1974" i="2" l="1"/>
  <c r="O1974" i="2" a="1"/>
  <c r="O1974" i="2" s="1"/>
  <c r="P1975" i="2" s="1" a="1"/>
  <c r="P1975" i="2" s="1"/>
  <c r="N1975" i="2" a="1"/>
  <c r="N1975" i="2" s="1"/>
  <c r="Q1974" i="2" a="1"/>
  <c r="Q1974" i="2" s="1"/>
  <c r="T1975" i="2" l="1"/>
  <c r="U1975" i="2" s="1"/>
  <c r="R1975" i="2" a="1"/>
  <c r="R1975" i="2" s="1"/>
  <c r="S1975" i="2" a="1"/>
  <c r="S1975" i="2" s="1"/>
  <c r="I1975" i="2" l="1" a="1"/>
  <c r="I1975" i="2" s="1"/>
  <c r="V1975" i="2" s="1" a="1"/>
  <c r="V1975" i="2" s="1"/>
  <c r="W1975" i="2" l="1"/>
  <c r="L1975" i="2" a="1"/>
  <c r="L1975" i="2" s="1"/>
  <c r="K1976" i="2" s="1" a="1"/>
  <c r="K1976" i="2" s="1"/>
  <c r="J1976" i="2" a="1"/>
  <c r="J1976" i="2" s="1"/>
  <c r="M1975" i="2" l="1" a="1"/>
  <c r="M1975" i="2" s="1"/>
  <c r="N1976" i="2" s="1" a="1"/>
  <c r="N1976" i="2" s="1"/>
  <c r="O1975" i="2" l="1" a="1"/>
  <c r="O1975" i="2" s="1"/>
  <c r="P1976" i="2" s="1" a="1"/>
  <c r="P1976" i="2" s="1"/>
  <c r="Q1975" i="2" l="1" a="1"/>
  <c r="Q1975" i="2" s="1"/>
  <c r="T1976" i="2" s="1"/>
  <c r="U1976" i="2" s="1"/>
  <c r="S1976" i="2" l="1" a="1"/>
  <c r="S1976" i="2" s="1"/>
  <c r="R1976" i="2" a="1"/>
  <c r="R1976" i="2" s="1"/>
  <c r="I1976" i="2" a="1"/>
  <c r="I1976" i="2" s="1"/>
  <c r="L1976" i="2" l="1" a="1"/>
  <c r="L1976" i="2" s="1"/>
  <c r="K1977" i="2" s="1" a="1"/>
  <c r="K1977" i="2" s="1"/>
  <c r="J1977" i="2" a="1"/>
  <c r="J1977" i="2" s="1"/>
  <c r="M1976" i="2" a="1"/>
  <c r="M1976" i="2" s="1"/>
  <c r="V1976" i="2" a="1"/>
  <c r="V1976" i="2" s="1"/>
  <c r="W1976" i="2" l="1"/>
  <c r="N1977" i="2" a="1"/>
  <c r="N1977" i="2" s="1"/>
  <c r="O1976" i="2" a="1"/>
  <c r="O1976" i="2" s="1"/>
  <c r="P1977" i="2" s="1" a="1"/>
  <c r="P1977" i="2" s="1"/>
  <c r="Q1976" i="2" l="1" a="1"/>
  <c r="Q1976" i="2" s="1"/>
  <c r="T1977" i="2" l="1"/>
  <c r="U1977" i="2" s="1"/>
  <c r="R1977" i="2" a="1"/>
  <c r="R1977" i="2" s="1"/>
  <c r="S1977" i="2" a="1"/>
  <c r="S1977" i="2" s="1"/>
  <c r="I1977" i="2" l="1" a="1"/>
  <c r="I1977" i="2" s="1"/>
  <c r="V1977" i="2" s="1" a="1"/>
  <c r="V1977" i="2" s="1"/>
  <c r="W1977" i="2" l="1"/>
  <c r="L1977" i="2" a="1"/>
  <c r="L1977" i="2" s="1"/>
  <c r="K1978" i="2" s="1" a="1"/>
  <c r="K1978" i="2" s="1"/>
  <c r="J1978" i="2" a="1"/>
  <c r="J1978" i="2" s="1"/>
  <c r="M1977" i="2" a="1"/>
  <c r="M1977" i="2" s="1"/>
  <c r="N1978" i="2" l="1" a="1"/>
  <c r="N1978" i="2" s="1"/>
  <c r="O1977" i="2" a="1"/>
  <c r="O1977" i="2" s="1"/>
  <c r="P1978" i="2" s="1" a="1"/>
  <c r="P1978" i="2" s="1"/>
  <c r="Q1977" i="2" l="1" a="1"/>
  <c r="Q1977" i="2" s="1"/>
  <c r="T1978" i="2" l="1"/>
  <c r="U1978" i="2" s="1"/>
  <c r="R1978" i="2" a="1"/>
  <c r="R1978" i="2" s="1"/>
  <c r="S1978" i="2" a="1"/>
  <c r="S1978" i="2" s="1"/>
  <c r="I1978" i="2" l="1" a="1"/>
  <c r="I1978" i="2" s="1"/>
  <c r="L1978" i="2" l="1" a="1"/>
  <c r="L1978" i="2" s="1"/>
  <c r="K1979" i="2" s="1" a="1"/>
  <c r="K1979" i="2" s="1"/>
  <c r="J1979" i="2" a="1"/>
  <c r="J1979" i="2" s="1"/>
  <c r="V1978" i="2" a="1"/>
  <c r="V1978" i="2" s="1"/>
  <c r="W1978" i="2" l="1"/>
  <c r="M1978" i="2" a="1"/>
  <c r="M1978" i="2" s="1"/>
  <c r="O1978" i="2" l="1" a="1"/>
  <c r="O1978" i="2" s="1"/>
  <c r="P1979" i="2" s="1" a="1"/>
  <c r="P1979" i="2" s="1"/>
  <c r="N1979" i="2" a="1"/>
  <c r="N1979" i="2" s="1"/>
  <c r="Q1978" i="2" l="1" a="1"/>
  <c r="Q1978" i="2" s="1"/>
  <c r="T1979" i="2" s="1"/>
  <c r="U1979" i="2" s="1"/>
  <c r="S1979" i="2" l="1" a="1"/>
  <c r="S1979" i="2" s="1"/>
  <c r="I1979" i="2" s="1" a="1"/>
  <c r="I1979" i="2" s="1"/>
  <c r="R1979" i="2" a="1"/>
  <c r="R1979" i="2" s="1"/>
  <c r="V1979" i="2" l="1" a="1"/>
  <c r="V1979" i="2" s="1"/>
  <c r="W1979" i="2" s="1"/>
  <c r="L1979" i="2" a="1"/>
  <c r="L1979" i="2" s="1"/>
  <c r="K1980" i="2" s="1" a="1"/>
  <c r="K1980" i="2" s="1"/>
  <c r="J1980" i="2" a="1"/>
  <c r="J1980" i="2" s="1"/>
  <c r="M1979" i="2" l="1" a="1"/>
  <c r="M1979" i="2" s="1"/>
  <c r="O1979" i="2" s="1" a="1"/>
  <c r="O1979" i="2" s="1"/>
  <c r="N1980" i="2" l="1" a="1"/>
  <c r="N1980" i="2" s="1"/>
  <c r="P1980" i="2" a="1"/>
  <c r="P1980" i="2" s="1"/>
  <c r="Q1979" i="2" a="1"/>
  <c r="Q1979" i="2" s="1"/>
  <c r="R1980" i="2" s="1" a="1"/>
  <c r="R1980" i="2" s="1"/>
  <c r="S1980" i="2" l="1" a="1"/>
  <c r="S1980" i="2" s="1"/>
  <c r="I1980" i="2" s="1" a="1"/>
  <c r="I1980" i="2" s="1"/>
  <c r="V1980" i="2" s="1" a="1"/>
  <c r="V1980" i="2" s="1"/>
  <c r="T1980" i="2"/>
  <c r="U1980" i="2" s="1"/>
  <c r="W1980" i="2" l="1"/>
  <c r="L1980" i="2" a="1"/>
  <c r="L1980" i="2" s="1"/>
  <c r="K1981" i="2" s="1" a="1"/>
  <c r="K1981" i="2" s="1"/>
  <c r="J1981" i="2" a="1"/>
  <c r="J1981" i="2" s="1"/>
  <c r="M1980" i="2" l="1" a="1"/>
  <c r="M1980" i="2" s="1"/>
  <c r="N1981" i="2" s="1" a="1"/>
  <c r="N1981" i="2" s="1"/>
  <c r="O1980" i="2" l="1" a="1"/>
  <c r="O1980" i="2" s="1"/>
  <c r="P1981" i="2" s="1" a="1"/>
  <c r="P1981" i="2" s="1"/>
  <c r="Q1980" i="2" l="1" a="1"/>
  <c r="Q1980" i="2" s="1"/>
  <c r="T1981" i="2" s="1"/>
  <c r="U1981" i="2" s="1"/>
  <c r="S1981" i="2" l="1" a="1"/>
  <c r="S1981" i="2" s="1"/>
  <c r="I1981" i="2" s="1" a="1"/>
  <c r="I1981" i="2" s="1"/>
  <c r="R1981" i="2" a="1"/>
  <c r="R1981" i="2" s="1"/>
  <c r="L1981" i="2" l="1" a="1"/>
  <c r="L1981" i="2" s="1"/>
  <c r="K1982" i="2" s="1" a="1"/>
  <c r="K1982" i="2" s="1"/>
  <c r="J1982" i="2" a="1"/>
  <c r="J1982" i="2" s="1"/>
  <c r="V1981" i="2" a="1"/>
  <c r="V1981" i="2" s="1"/>
  <c r="M1981" i="2" l="1" a="1"/>
  <c r="M1981" i="2" s="1"/>
  <c r="N1982" i="2" s="1" a="1"/>
  <c r="N1982" i="2" s="1"/>
  <c r="W1981" i="2"/>
  <c r="O1981" i="2" l="1" a="1"/>
  <c r="O1981" i="2" s="1"/>
  <c r="P1982" i="2" s="1" a="1"/>
  <c r="P1982" i="2" s="1"/>
  <c r="Q1981" i="2" l="1" a="1"/>
  <c r="Q1981" i="2" s="1"/>
  <c r="T1982" i="2" s="1"/>
  <c r="U1982" i="2" s="1"/>
  <c r="S1982" i="2" l="1" a="1"/>
  <c r="S1982" i="2" s="1"/>
  <c r="R1982" i="2" a="1"/>
  <c r="R1982" i="2" s="1"/>
  <c r="I1982" i="2" a="1"/>
  <c r="I1982" i="2" s="1"/>
  <c r="V1982" i="2" s="1" a="1"/>
  <c r="V1982" i="2" s="1"/>
  <c r="W1982" i="2" l="1"/>
  <c r="L1982" i="2" a="1"/>
  <c r="L1982" i="2" s="1"/>
  <c r="K1983" i="2" s="1" a="1"/>
  <c r="K1983" i="2" s="1"/>
  <c r="J1983" i="2" a="1"/>
  <c r="J1983" i="2" s="1"/>
  <c r="M1982" i="2" a="1"/>
  <c r="M1982" i="2" s="1"/>
  <c r="O1982" i="2" l="1" a="1"/>
  <c r="O1982" i="2" s="1"/>
  <c r="P1983" i="2" s="1" a="1"/>
  <c r="P1983" i="2" s="1"/>
  <c r="N1983" i="2" a="1"/>
  <c r="N1983" i="2" s="1"/>
  <c r="Q1982" i="2" l="1" a="1"/>
  <c r="Q1982" i="2" s="1"/>
  <c r="T1983" i="2" s="1"/>
  <c r="U1983" i="2" s="1"/>
  <c r="S1983" i="2" l="1" a="1"/>
  <c r="S1983" i="2" s="1"/>
  <c r="R1983" i="2" a="1"/>
  <c r="R1983" i="2" s="1"/>
  <c r="I1983" i="2" a="1"/>
  <c r="I1983" i="2" s="1"/>
  <c r="V1983" i="2" s="1" a="1"/>
  <c r="V1983" i="2" s="1"/>
  <c r="W1983" i="2" l="1"/>
  <c r="L1983" i="2" a="1"/>
  <c r="L1983" i="2" s="1"/>
  <c r="K1984" i="2" s="1" a="1"/>
  <c r="K1984" i="2" s="1"/>
  <c r="J1984" i="2" a="1"/>
  <c r="J1984" i="2" s="1"/>
  <c r="M1983" i="2" l="1" a="1"/>
  <c r="M1983" i="2" s="1"/>
  <c r="O1983" i="2" s="1" a="1"/>
  <c r="O1983" i="2" s="1"/>
  <c r="N1984" i="2" l="1" a="1"/>
  <c r="N1984" i="2" s="1"/>
  <c r="P1984" i="2" a="1"/>
  <c r="P1984" i="2" s="1"/>
  <c r="Q1983" i="2" a="1"/>
  <c r="Q1983" i="2" s="1"/>
  <c r="T1984" i="2" s="1"/>
  <c r="U1984" i="2" s="1"/>
  <c r="S1984" i="2" l="1" a="1"/>
  <c r="S1984" i="2" s="1"/>
  <c r="R1984" i="2" a="1"/>
  <c r="R1984" i="2" s="1"/>
  <c r="I1984" i="2" a="1"/>
  <c r="I1984" i="2" s="1"/>
  <c r="L1984" i="2" l="1" a="1"/>
  <c r="L1984" i="2" s="1"/>
  <c r="K1985" i="2" s="1" a="1"/>
  <c r="K1985" i="2" s="1"/>
  <c r="J1985" i="2" a="1"/>
  <c r="J1985" i="2" s="1"/>
  <c r="V1984" i="2" a="1"/>
  <c r="V1984" i="2" s="1"/>
  <c r="M1984" i="2" l="1" a="1"/>
  <c r="M1984" i="2" s="1"/>
  <c r="N1985" i="2" s="1" a="1"/>
  <c r="N1985" i="2" s="1"/>
  <c r="W1984" i="2"/>
  <c r="O1984" i="2" l="1" a="1"/>
  <c r="O1984" i="2" s="1"/>
  <c r="P1985" i="2" s="1" a="1"/>
  <c r="P1985" i="2" s="1"/>
  <c r="Q1984" i="2" l="1" a="1"/>
  <c r="Q1984" i="2" s="1"/>
  <c r="T1985" i="2" s="1"/>
  <c r="U1985" i="2" s="1"/>
  <c r="S1985" i="2" l="1" a="1"/>
  <c r="S1985" i="2" s="1"/>
  <c r="I1985" i="2" s="1" a="1"/>
  <c r="I1985" i="2" s="1"/>
  <c r="R1985" i="2" a="1"/>
  <c r="R1985" i="2" s="1"/>
  <c r="V1985" i="2" l="1" a="1"/>
  <c r="V1985" i="2" s="1"/>
  <c r="W1985" i="2" s="1"/>
  <c r="L1985" i="2" a="1"/>
  <c r="L1985" i="2" s="1"/>
  <c r="K1986" i="2" s="1" a="1"/>
  <c r="K1986" i="2" s="1"/>
  <c r="J1986" i="2" a="1"/>
  <c r="J1986" i="2" s="1"/>
  <c r="M1985" i="2" l="1" a="1"/>
  <c r="M1985" i="2" s="1"/>
  <c r="O1985" i="2" s="1" a="1"/>
  <c r="O1985" i="2" s="1"/>
  <c r="P1986" i="2" s="1" a="1"/>
  <c r="P1986" i="2" s="1"/>
  <c r="N1986" i="2" l="1" a="1"/>
  <c r="N1986" i="2" s="1"/>
  <c r="Q1985" i="2" a="1"/>
  <c r="Q1985" i="2" s="1"/>
  <c r="T1986" i="2" s="1"/>
  <c r="U1986" i="2" s="1"/>
  <c r="S1986" i="2" l="1" a="1"/>
  <c r="S1986" i="2" s="1"/>
  <c r="I1986" i="2" s="1" a="1"/>
  <c r="I1986" i="2" s="1"/>
  <c r="R1986" i="2" a="1"/>
  <c r="R1986" i="2" s="1"/>
  <c r="V1986" i="2" l="1" a="1"/>
  <c r="V1986" i="2" s="1"/>
  <c r="W1986" i="2" s="1"/>
  <c r="L1986" i="2" a="1"/>
  <c r="L1986" i="2" s="1"/>
  <c r="K1987" i="2" s="1" a="1"/>
  <c r="K1987" i="2" s="1"/>
  <c r="J1987" i="2" a="1"/>
  <c r="J1987" i="2" s="1"/>
  <c r="M1986" i="2" l="1" a="1"/>
  <c r="M1986" i="2" s="1"/>
  <c r="O1986" i="2" s="1" a="1"/>
  <c r="O1986" i="2" s="1"/>
  <c r="P1987" i="2" s="1" a="1"/>
  <c r="P1987" i="2" s="1"/>
  <c r="N1987" i="2" l="1" a="1"/>
  <c r="N1987" i="2" s="1"/>
  <c r="Q1986" i="2" a="1"/>
  <c r="Q1986" i="2" s="1"/>
  <c r="T1987" i="2" s="1"/>
  <c r="U1987" i="2" s="1"/>
  <c r="S1987" i="2" l="1" a="1"/>
  <c r="S1987" i="2" s="1"/>
  <c r="I1987" i="2" s="1" a="1"/>
  <c r="I1987" i="2" s="1"/>
  <c r="R1987" i="2" a="1"/>
  <c r="R1987" i="2" s="1"/>
  <c r="V1987" i="2" l="1" a="1"/>
  <c r="V1987" i="2" s="1"/>
  <c r="W1987" i="2" s="1"/>
  <c r="L1987" i="2" a="1"/>
  <c r="L1987" i="2" s="1"/>
  <c r="K1988" i="2" s="1" a="1"/>
  <c r="K1988" i="2" s="1"/>
  <c r="J1988" i="2" a="1"/>
  <c r="J1988" i="2" s="1"/>
  <c r="M1987" i="2" l="1" a="1"/>
  <c r="M1987" i="2" s="1"/>
  <c r="N1988" i="2" s="1" a="1"/>
  <c r="N1988" i="2" s="1"/>
  <c r="O1987" i="2" l="1" a="1"/>
  <c r="O1987" i="2" s="1"/>
  <c r="P1988" i="2" s="1" a="1"/>
  <c r="P1988" i="2" s="1"/>
  <c r="Q1987" i="2" l="1" a="1"/>
  <c r="Q1987" i="2" s="1"/>
  <c r="R1988" i="2" s="1" a="1"/>
  <c r="R1988" i="2" s="1"/>
  <c r="S1988" i="2" a="1"/>
  <c r="S1988" i="2" s="1"/>
  <c r="I1988" i="2" s="1" a="1"/>
  <c r="I1988" i="2" s="1"/>
  <c r="V1988" i="2" s="1" a="1"/>
  <c r="V1988" i="2" s="1"/>
  <c r="T1988" i="2"/>
  <c r="U1988" i="2" s="1"/>
  <c r="W1988" i="2" l="1"/>
  <c r="L1988" i="2" a="1"/>
  <c r="L1988" i="2" s="1"/>
  <c r="K1989" i="2" s="1" a="1"/>
  <c r="K1989" i="2" s="1"/>
  <c r="J1989" i="2" a="1"/>
  <c r="J1989" i="2" s="1"/>
  <c r="M1988" i="2" a="1"/>
  <c r="M1988" i="2" s="1"/>
  <c r="O1988" i="2" l="1" a="1"/>
  <c r="O1988" i="2" s="1"/>
  <c r="P1989" i="2" s="1" a="1"/>
  <c r="P1989" i="2" s="1"/>
  <c r="N1989" i="2" a="1"/>
  <c r="N1989" i="2" s="1"/>
  <c r="Q1988" i="2" l="1" a="1"/>
  <c r="Q1988" i="2" s="1"/>
  <c r="T1989" i="2" s="1"/>
  <c r="U1989" i="2" s="1"/>
  <c r="S1989" i="2" l="1" a="1"/>
  <c r="S1989" i="2" s="1"/>
  <c r="I1989" i="2" s="1" a="1"/>
  <c r="I1989" i="2" s="1"/>
  <c r="R1989" i="2" a="1"/>
  <c r="R1989" i="2" s="1"/>
  <c r="L1989" i="2" l="1" a="1"/>
  <c r="L1989" i="2" s="1"/>
  <c r="K1990" i="2" s="1" a="1"/>
  <c r="K1990" i="2" s="1"/>
  <c r="J1990" i="2" a="1"/>
  <c r="J1990" i="2" s="1"/>
  <c r="V1989" i="2" a="1"/>
  <c r="V1989" i="2" s="1"/>
  <c r="M1989" i="2" l="1" a="1"/>
  <c r="M1989" i="2" s="1"/>
  <c r="O1989" i="2" s="1" a="1"/>
  <c r="O1989" i="2" s="1"/>
  <c r="P1990" i="2" s="1" a="1"/>
  <c r="P1990" i="2" s="1"/>
  <c r="W1989" i="2"/>
  <c r="N1990" i="2" a="1"/>
  <c r="N1990" i="2" s="1"/>
  <c r="Q1989" i="2" l="1" a="1"/>
  <c r="Q1989" i="2" s="1"/>
  <c r="T1990" i="2" l="1"/>
  <c r="U1990" i="2" s="1"/>
  <c r="R1990" i="2" a="1"/>
  <c r="R1990" i="2" s="1"/>
  <c r="S1990" i="2" a="1"/>
  <c r="S1990" i="2" s="1"/>
  <c r="I1990" i="2" l="1" a="1"/>
  <c r="I1990" i="2" s="1"/>
  <c r="V1990" i="2" s="1" a="1"/>
  <c r="V1990" i="2" s="1"/>
  <c r="W1990" i="2" l="1"/>
  <c r="L1990" i="2" a="1"/>
  <c r="L1990" i="2" s="1"/>
  <c r="K1991" i="2" s="1" a="1"/>
  <c r="K1991" i="2" s="1"/>
  <c r="J1991" i="2" a="1"/>
  <c r="J1991" i="2" s="1"/>
  <c r="M1990" i="2" l="1" a="1"/>
  <c r="M1990" i="2" s="1"/>
  <c r="O1990" i="2" s="1" a="1"/>
  <c r="O1990" i="2" s="1"/>
  <c r="P1991" i="2" s="1" a="1"/>
  <c r="P1991" i="2" s="1"/>
  <c r="N1991" i="2" l="1" a="1"/>
  <c r="N1991" i="2" s="1"/>
  <c r="Q1990" i="2" a="1"/>
  <c r="Q1990" i="2" s="1"/>
  <c r="T1991" i="2" s="1"/>
  <c r="U1991" i="2" s="1"/>
  <c r="S1991" i="2" l="1" a="1"/>
  <c r="S1991" i="2" s="1"/>
  <c r="R1991" i="2" a="1"/>
  <c r="R1991" i="2" s="1"/>
  <c r="I1991" i="2" a="1"/>
  <c r="I1991" i="2" s="1"/>
  <c r="V1991" i="2" l="1" a="1"/>
  <c r="V1991" i="2" s="1"/>
  <c r="W1991" i="2" s="1"/>
  <c r="L1991" i="2" a="1"/>
  <c r="L1991" i="2" s="1"/>
  <c r="K1992" i="2" s="1" a="1"/>
  <c r="K1992" i="2" s="1"/>
  <c r="J1992" i="2" a="1"/>
  <c r="J1992" i="2" s="1"/>
  <c r="M1991" i="2" l="1" a="1"/>
  <c r="M1991" i="2" s="1"/>
  <c r="O1991" i="2" s="1" a="1"/>
  <c r="O1991" i="2" s="1"/>
  <c r="N1992" i="2" l="1" a="1"/>
  <c r="N1992" i="2" s="1"/>
  <c r="P1992" i="2" a="1"/>
  <c r="P1992" i="2" s="1"/>
  <c r="Q1991" i="2" a="1"/>
  <c r="Q1991" i="2" s="1"/>
  <c r="T1992" i="2" s="1"/>
  <c r="U1992" i="2" s="1"/>
  <c r="S1992" i="2" l="1" a="1"/>
  <c r="S1992" i="2" s="1"/>
  <c r="I1992" i="2" s="1" a="1"/>
  <c r="I1992" i="2" s="1"/>
  <c r="R1992" i="2" a="1"/>
  <c r="R1992" i="2" s="1"/>
  <c r="V1992" i="2" l="1" a="1"/>
  <c r="V1992" i="2" s="1"/>
  <c r="W1992" i="2" s="1"/>
  <c r="L1992" i="2" a="1"/>
  <c r="L1992" i="2" s="1"/>
  <c r="K1993" i="2" s="1" a="1"/>
  <c r="K1993" i="2" s="1"/>
  <c r="J1993" i="2" a="1"/>
  <c r="J1993" i="2" s="1"/>
  <c r="M1992" i="2" l="1" a="1"/>
  <c r="M1992" i="2" s="1"/>
  <c r="O1992" i="2" s="1" a="1"/>
  <c r="O1992" i="2" s="1"/>
  <c r="P1993" i="2" s="1" a="1"/>
  <c r="P1993" i="2" s="1"/>
  <c r="N1993" i="2" l="1" a="1"/>
  <c r="N1993" i="2" s="1"/>
  <c r="Q1992" i="2" a="1"/>
  <c r="Q1992" i="2" s="1"/>
  <c r="T1993" i="2" s="1"/>
  <c r="U1993" i="2" s="1"/>
  <c r="S1993" i="2" l="1" a="1"/>
  <c r="S1993" i="2" s="1"/>
  <c r="I1993" i="2" s="1" a="1"/>
  <c r="I1993" i="2" s="1"/>
  <c r="R1993" i="2" a="1"/>
  <c r="R1993" i="2" s="1"/>
  <c r="L1993" i="2" l="1" a="1"/>
  <c r="L1993" i="2" s="1"/>
  <c r="K1994" i="2" s="1" a="1"/>
  <c r="K1994" i="2" s="1"/>
  <c r="J1994" i="2" a="1"/>
  <c r="J1994" i="2" s="1"/>
  <c r="M1993" i="2" a="1"/>
  <c r="M1993" i="2" s="1"/>
  <c r="V1993" i="2" a="1"/>
  <c r="V1993" i="2" s="1"/>
  <c r="W1993" i="2" l="1"/>
  <c r="O1993" i="2" a="1"/>
  <c r="O1993" i="2" s="1"/>
  <c r="P1994" i="2" s="1" a="1"/>
  <c r="P1994" i="2" s="1"/>
  <c r="N1994" i="2" a="1"/>
  <c r="N1994" i="2" s="1"/>
  <c r="Q1993" i="2" l="1" a="1"/>
  <c r="Q1993" i="2" s="1"/>
  <c r="T1994" i="2" s="1"/>
  <c r="U1994" i="2" s="1"/>
  <c r="S1994" i="2" l="1" a="1"/>
  <c r="S1994" i="2" s="1"/>
  <c r="I1994" i="2" s="1" a="1"/>
  <c r="I1994" i="2" s="1"/>
  <c r="R1994" i="2" a="1"/>
  <c r="R1994" i="2" s="1"/>
  <c r="V1994" i="2" l="1" a="1"/>
  <c r="V1994" i="2" s="1"/>
  <c r="W1994" i="2" s="1"/>
  <c r="L1994" i="2" a="1"/>
  <c r="L1994" i="2" s="1"/>
  <c r="K1995" i="2" s="1" a="1"/>
  <c r="K1995" i="2" s="1"/>
  <c r="J1995" i="2" a="1"/>
  <c r="J1995" i="2" s="1"/>
  <c r="M1994" i="2" a="1"/>
  <c r="M1994" i="2" s="1"/>
  <c r="O1994" i="2" l="1" a="1"/>
  <c r="O1994" i="2" s="1"/>
  <c r="P1995" i="2" s="1" a="1"/>
  <c r="P1995" i="2" s="1"/>
  <c r="N1995" i="2" a="1"/>
  <c r="N1995" i="2" s="1"/>
  <c r="Q1994" i="2" l="1" a="1"/>
  <c r="Q1994" i="2" s="1"/>
  <c r="T1995" i="2" s="1"/>
  <c r="U1995" i="2" s="1"/>
  <c r="S1995" i="2" l="1" a="1"/>
  <c r="S1995" i="2" s="1"/>
  <c r="R1995" i="2" a="1"/>
  <c r="R1995" i="2" s="1"/>
  <c r="I1995" i="2" a="1"/>
  <c r="I1995" i="2" s="1"/>
  <c r="L1995" i="2" l="1" a="1"/>
  <c r="L1995" i="2" s="1"/>
  <c r="K1996" i="2" s="1" a="1"/>
  <c r="K1996" i="2" s="1"/>
  <c r="J1996" i="2" a="1"/>
  <c r="J1996" i="2" s="1"/>
  <c r="V1995" i="2" a="1"/>
  <c r="V1995" i="2" s="1"/>
  <c r="M1995" i="2" l="1" a="1"/>
  <c r="M1995" i="2" s="1"/>
  <c r="O1995" i="2" s="1" a="1"/>
  <c r="O1995" i="2" s="1"/>
  <c r="P1996" i="2" s="1" a="1"/>
  <c r="P1996" i="2" s="1"/>
  <c r="W1995" i="2"/>
  <c r="N1996" i="2" l="1" a="1"/>
  <c r="N1996" i="2" s="1"/>
  <c r="Q1995" i="2" a="1"/>
  <c r="Q1995" i="2" s="1"/>
  <c r="T1996" i="2" s="1"/>
  <c r="U1996" i="2" s="1"/>
  <c r="R1996" i="2" l="1" a="1"/>
  <c r="R1996" i="2" s="1"/>
  <c r="S1996" i="2" a="1"/>
  <c r="S1996" i="2" s="1"/>
  <c r="I1996" i="2" s="1" a="1"/>
  <c r="I1996" i="2" s="1"/>
  <c r="V1996" i="2" s="1" a="1"/>
  <c r="V1996" i="2" s="1"/>
  <c r="W1996" i="2" l="1"/>
  <c r="L1996" i="2" a="1"/>
  <c r="L1996" i="2" s="1"/>
  <c r="K1997" i="2" s="1" a="1"/>
  <c r="K1997" i="2" s="1"/>
  <c r="J1997" i="2" a="1"/>
  <c r="J1997" i="2" s="1"/>
  <c r="M1996" i="2" a="1"/>
  <c r="M1996" i="2" s="1"/>
  <c r="N1997" i="2" l="1" a="1"/>
  <c r="N1997" i="2" s="1"/>
  <c r="O1996" i="2" a="1"/>
  <c r="O1996" i="2" s="1"/>
  <c r="P1997" i="2" s="1" a="1"/>
  <c r="P1997" i="2" s="1"/>
  <c r="Q1996" i="2" l="1" a="1"/>
  <c r="Q1996" i="2" s="1"/>
  <c r="T1997" i="2" l="1"/>
  <c r="U1997" i="2" s="1"/>
  <c r="R1997" i="2" a="1"/>
  <c r="R1997" i="2" s="1"/>
  <c r="S1997" i="2" a="1"/>
  <c r="S1997" i="2" s="1"/>
  <c r="I1997" i="2" l="1" a="1"/>
  <c r="I1997" i="2" s="1"/>
  <c r="V1997" i="2" s="1" a="1"/>
  <c r="V1997" i="2" s="1"/>
  <c r="W1997" i="2" l="1"/>
  <c r="L1997" i="2" a="1"/>
  <c r="L1997" i="2" s="1"/>
  <c r="K1998" i="2" s="1" a="1"/>
  <c r="K1998" i="2" s="1"/>
  <c r="J1998" i="2" a="1"/>
  <c r="J1998" i="2" s="1"/>
  <c r="M1997" i="2" a="1"/>
  <c r="M1997" i="2" s="1"/>
  <c r="N1998" i="2" l="1" a="1"/>
  <c r="N1998" i="2" s="1"/>
  <c r="O1997" i="2" a="1"/>
  <c r="O1997" i="2" s="1"/>
  <c r="P1998" i="2" s="1" a="1"/>
  <c r="P1998" i="2" s="1"/>
  <c r="Q1997" i="2" l="1" a="1"/>
  <c r="Q1997" i="2" s="1"/>
  <c r="T1998" i="2" l="1"/>
  <c r="U1998" i="2" s="1"/>
  <c r="R1998" i="2" a="1"/>
  <c r="R1998" i="2" s="1"/>
  <c r="S1998" i="2" a="1"/>
  <c r="S1998" i="2" s="1"/>
  <c r="I1998" i="2" l="1" a="1"/>
  <c r="I1998" i="2" s="1"/>
  <c r="V1998" i="2" s="1" a="1"/>
  <c r="V1998" i="2" s="1"/>
  <c r="W1998" i="2" l="1"/>
  <c r="L1998" i="2" a="1"/>
  <c r="L1998" i="2" s="1"/>
  <c r="K1999" i="2" s="1" a="1"/>
  <c r="K1999" i="2" s="1"/>
  <c r="J1999" i="2" a="1"/>
  <c r="J1999" i="2" s="1"/>
  <c r="M1998" i="2" a="1"/>
  <c r="M1998" i="2" s="1"/>
  <c r="O1998" i="2" l="1" a="1"/>
  <c r="O1998" i="2" s="1"/>
  <c r="P1999" i="2" s="1" a="1"/>
  <c r="P1999" i="2" s="1"/>
  <c r="N1999" i="2" a="1"/>
  <c r="N1999" i="2" s="1"/>
  <c r="Q1998" i="2" l="1" a="1"/>
  <c r="Q1998" i="2" s="1"/>
  <c r="T1999" i="2" s="1"/>
  <c r="U1999" i="2" s="1"/>
  <c r="S1999" i="2" l="1" a="1"/>
  <c r="S1999" i="2" s="1"/>
  <c r="I1999" i="2" s="1" a="1"/>
  <c r="I1999" i="2" s="1"/>
  <c r="R1999" i="2" a="1"/>
  <c r="R1999" i="2" s="1"/>
  <c r="L1999" i="2" l="1" a="1"/>
  <c r="L1999" i="2" s="1"/>
  <c r="K2000" i="2" s="1" a="1"/>
  <c r="K2000" i="2" s="1"/>
  <c r="J2000" i="2" a="1"/>
  <c r="J2000" i="2" s="1"/>
  <c r="V1999" i="2" a="1"/>
  <c r="V1999" i="2" s="1"/>
  <c r="M1999" i="2" l="1" a="1"/>
  <c r="M1999" i="2" s="1"/>
  <c r="N2000" i="2" s="1" a="1"/>
  <c r="N2000" i="2" s="1"/>
  <c r="W1999" i="2"/>
  <c r="O1999" i="2" l="1" a="1"/>
  <c r="O1999" i="2" s="1"/>
  <c r="P2000" i="2" s="1" a="1"/>
  <c r="P2000" i="2" s="1"/>
  <c r="Q1999" i="2" l="1" a="1"/>
  <c r="Q1999" i="2" s="1"/>
  <c r="R2000" i="2" s="1" a="1"/>
  <c r="R2000" i="2" s="1"/>
  <c r="S2000" i="2" l="1" a="1"/>
  <c r="S2000" i="2" s="1"/>
  <c r="I2000" i="2" s="1" a="1"/>
  <c r="I2000" i="2" s="1"/>
  <c r="V2000" i="2" s="1" a="1"/>
  <c r="V2000" i="2" s="1"/>
  <c r="W2000" i="2" s="1"/>
  <c r="T2000" i="2"/>
  <c r="U2000" i="2" s="1"/>
  <c r="J2001" i="2" l="1" a="1"/>
  <c r="J2001" i="2" s="1"/>
  <c r="L2000" i="2" a="1"/>
  <c r="L2000" i="2" s="1"/>
  <c r="K2001" i="2" s="1" a="1"/>
  <c r="K2001" i="2" s="1"/>
  <c r="M2000" i="2" l="1" a="1"/>
  <c r="M2000" i="2" s="1"/>
  <c r="O2000" i="2" l="1" a="1"/>
  <c r="O2000" i="2" s="1"/>
  <c r="P2001" i="2" s="1" a="1"/>
  <c r="P2001" i="2" s="1"/>
  <c r="N2001" i="2" a="1"/>
  <c r="N2001" i="2" s="1"/>
  <c r="Q2000" i="2" l="1" a="1"/>
  <c r="Q2000" i="2" s="1"/>
  <c r="T2001" i="2" s="1"/>
  <c r="U2001" i="2" s="1"/>
  <c r="S2001" i="2" a="1"/>
  <c r="S2001" i="2" s="1"/>
  <c r="I2001" i="2" s="1" a="1"/>
  <c r="I2001" i="2" s="1"/>
  <c r="L2001" i="2" s="1" a="1"/>
  <c r="L2001" i="2" s="1"/>
  <c r="K2002" i="2" s="1" a="1"/>
  <c r="K2002" i="2" s="1"/>
  <c r="R2001" i="2" a="1"/>
  <c r="R2001" i="2" s="1"/>
  <c r="M2001" i="2" l="1" a="1"/>
  <c r="M2001" i="2" s="1"/>
  <c r="V2001" i="2" a="1"/>
  <c r="V2001" i="2" s="1"/>
  <c r="W2001" i="2" s="1"/>
  <c r="J2002" i="2" a="1"/>
  <c r="J2002" i="2" s="1"/>
  <c r="O2001" i="2" a="1"/>
  <c r="O2001" i="2" s="1"/>
  <c r="P2002" i="2" s="1" a="1"/>
  <c r="P2002" i="2" s="1"/>
  <c r="N2002" i="2" a="1"/>
  <c r="N2002" i="2" s="1"/>
  <c r="Q2001" i="2" l="1" a="1"/>
  <c r="Q2001" i="2" s="1"/>
  <c r="R2002" i="2" s="1" a="1"/>
  <c r="R2002" i="2" s="1"/>
  <c r="S2002" i="2" l="1" a="1"/>
  <c r="S2002" i="2" s="1"/>
  <c r="T2002" i="2"/>
  <c r="U2002" i="2" s="1"/>
  <c r="I2002" i="2" a="1"/>
  <c r="I2002" i="2" s="1"/>
  <c r="V2002" i="2" s="1" a="1"/>
  <c r="V2002" i="2" s="1"/>
  <c r="W2002" i="2" l="1"/>
  <c r="L2002" i="2" a="1"/>
  <c r="L2002" i="2" s="1"/>
  <c r="K2003" i="2" s="1" a="1"/>
  <c r="K2003" i="2" s="1"/>
  <c r="J2003" i="2" a="1"/>
  <c r="J2003" i="2" s="1"/>
  <c r="M2002" i="2" a="1"/>
  <c r="M2002" i="2" s="1"/>
  <c r="N2003" i="2" l="1" a="1"/>
  <c r="N2003" i="2" s="1"/>
  <c r="O2002" i="2" a="1"/>
  <c r="O2002" i="2" s="1"/>
  <c r="P2003" i="2" s="1" a="1"/>
  <c r="P2003" i="2" s="1"/>
  <c r="Q2002" i="2" l="1" a="1"/>
  <c r="Q2002" i="2" s="1"/>
  <c r="T2003" i="2" s="1"/>
  <c r="U2003" i="2" s="1"/>
  <c r="S2003" i="2" l="1" a="1"/>
  <c r="S2003" i="2" s="1"/>
  <c r="R2003" i="2" a="1"/>
  <c r="R2003" i="2" s="1"/>
  <c r="I2003" i="2" a="1"/>
  <c r="I2003" i="2" s="1"/>
  <c r="L2003" i="2" l="1" a="1"/>
  <c r="L2003" i="2" s="1"/>
  <c r="K2004" i="2" s="1" a="1"/>
  <c r="K2004" i="2" s="1"/>
  <c r="J2004" i="2" a="1"/>
  <c r="J2004" i="2" s="1"/>
  <c r="V2003" i="2" a="1"/>
  <c r="V2003" i="2" s="1"/>
  <c r="M2003" i="2" l="1" a="1"/>
  <c r="M2003" i="2" s="1"/>
  <c r="O2003" i="2" s="1" a="1"/>
  <c r="O2003" i="2" s="1"/>
  <c r="P2004" i="2" s="1" a="1"/>
  <c r="P2004" i="2" s="1"/>
  <c r="W2003" i="2"/>
  <c r="N2004" i="2" l="1" a="1"/>
  <c r="N2004" i="2" s="1"/>
  <c r="Q2003" i="2" a="1"/>
  <c r="Q2003" i="2" s="1"/>
  <c r="T2004" i="2" s="1"/>
  <c r="U2004" i="2" s="1"/>
  <c r="S2004" i="2" l="1" a="1"/>
  <c r="S2004" i="2" s="1"/>
  <c r="R2004" i="2" a="1"/>
  <c r="R2004" i="2" s="1"/>
  <c r="I2004" i="2" a="1"/>
  <c r="I2004" i="2" s="1"/>
  <c r="V2004" i="2" s="1" a="1"/>
  <c r="V2004" i="2" s="1"/>
  <c r="W2004" i="2" l="1"/>
  <c r="L2004" i="2" a="1"/>
  <c r="L2004" i="2" s="1"/>
  <c r="K2005" i="2" s="1" a="1"/>
  <c r="K2005" i="2" s="1"/>
  <c r="J2005" i="2" a="1"/>
  <c r="J2005" i="2" s="1"/>
  <c r="M2004" i="2" a="1"/>
  <c r="M2004" i="2" s="1"/>
  <c r="O2004" i="2" l="1" a="1"/>
  <c r="O2004" i="2" s="1"/>
  <c r="P2005" i="2" s="1" a="1"/>
  <c r="P2005" i="2" s="1"/>
  <c r="N2005" i="2" a="1"/>
  <c r="N2005" i="2" s="1"/>
  <c r="Q2004" i="2" l="1" a="1"/>
  <c r="Q2004" i="2" s="1"/>
  <c r="T2005" i="2" s="1"/>
  <c r="U2005" i="2" s="1"/>
  <c r="S2005" i="2" l="1" a="1"/>
  <c r="S2005" i="2" s="1"/>
  <c r="I2005" i="2" s="1" a="1"/>
  <c r="I2005" i="2" s="1"/>
  <c r="R2005" i="2" a="1"/>
  <c r="R2005" i="2" s="1"/>
  <c r="L2005" i="2" l="1" a="1"/>
  <c r="L2005" i="2" s="1"/>
  <c r="K2006" i="2" s="1" a="1"/>
  <c r="K2006" i="2" s="1"/>
  <c r="J2006" i="2" a="1"/>
  <c r="J2006" i="2" s="1"/>
  <c r="M2005" i="2" a="1"/>
  <c r="M2005" i="2" s="1"/>
  <c r="V2005" i="2" a="1"/>
  <c r="V2005" i="2" s="1"/>
  <c r="W2005" i="2" l="1"/>
  <c r="N2006" i="2" a="1"/>
  <c r="N2006" i="2" s="1"/>
  <c r="O2005" i="2" a="1"/>
  <c r="O2005" i="2" s="1"/>
  <c r="P2006" i="2" s="1" a="1"/>
  <c r="P2006" i="2" s="1"/>
  <c r="Q2005" i="2" l="1" a="1"/>
  <c r="Q2005" i="2" s="1"/>
  <c r="T2006" i="2" s="1"/>
  <c r="U2006" i="2" s="1"/>
  <c r="S2006" i="2" l="1" a="1"/>
  <c r="S2006" i="2" s="1"/>
  <c r="I2006" i="2" s="1" a="1"/>
  <c r="I2006" i="2" s="1"/>
  <c r="R2006" i="2" a="1"/>
  <c r="R2006" i="2" s="1"/>
  <c r="V2006" i="2" l="1" a="1"/>
  <c r="V2006" i="2" s="1"/>
  <c r="W2006" i="2" s="1"/>
  <c r="L2006" i="2" a="1"/>
  <c r="L2006" i="2" s="1"/>
  <c r="K2007" i="2" s="1" a="1"/>
  <c r="K2007" i="2" s="1"/>
  <c r="J2007" i="2" a="1"/>
  <c r="J2007" i="2" s="1"/>
  <c r="M2006" i="2" l="1" a="1"/>
  <c r="M2006" i="2" s="1"/>
  <c r="O2006" i="2" s="1" a="1"/>
  <c r="O2006" i="2" s="1"/>
  <c r="P2007" i="2" s="1" a="1"/>
  <c r="P2007" i="2" s="1"/>
  <c r="N2007" i="2" l="1" a="1"/>
  <c r="N2007" i="2" s="1"/>
  <c r="Q2006" i="2" a="1"/>
  <c r="Q2006" i="2" s="1"/>
  <c r="T2007" i="2" s="1"/>
  <c r="U2007" i="2" s="1"/>
  <c r="S2007" i="2" l="1" a="1"/>
  <c r="S2007" i="2" s="1"/>
  <c r="R2007" i="2" a="1"/>
  <c r="R2007" i="2" s="1"/>
  <c r="I2007" i="2" a="1"/>
  <c r="I2007" i="2" s="1"/>
  <c r="L2007" i="2" l="1" a="1"/>
  <c r="L2007" i="2" s="1"/>
  <c r="K2008" i="2" s="1" a="1"/>
  <c r="K2008" i="2" s="1"/>
  <c r="J2008" i="2" a="1"/>
  <c r="J2008" i="2" s="1"/>
  <c r="V2007" i="2" a="1"/>
  <c r="V2007" i="2" s="1"/>
  <c r="M2007" i="2" l="1" a="1"/>
  <c r="M2007" i="2" s="1"/>
  <c r="N2008" i="2" s="1" a="1"/>
  <c r="N2008" i="2" s="1"/>
  <c r="W2007" i="2"/>
  <c r="O2007" i="2" l="1" a="1"/>
  <c r="O2007" i="2" s="1"/>
  <c r="P2008" i="2" s="1" a="1"/>
  <c r="P2008" i="2" s="1"/>
  <c r="Q2007" i="2" l="1" a="1"/>
  <c r="Q2007" i="2" s="1"/>
  <c r="T2008" i="2" s="1"/>
  <c r="U2008" i="2" s="1"/>
  <c r="R2008" i="2" l="1" a="1"/>
  <c r="R2008" i="2" s="1"/>
  <c r="S2008" i="2" a="1"/>
  <c r="S2008" i="2" s="1"/>
  <c r="I2008" i="2" s="1" a="1"/>
  <c r="I2008" i="2" s="1"/>
  <c r="V2008" i="2" l="1" a="1"/>
  <c r="V2008" i="2" s="1"/>
  <c r="W2008" i="2" s="1"/>
  <c r="L2008" i="2" a="1"/>
  <c r="L2008" i="2" s="1"/>
  <c r="K2009" i="2" s="1" a="1"/>
  <c r="K2009" i="2" s="1"/>
  <c r="J2009" i="2" a="1"/>
  <c r="J2009" i="2" s="1"/>
  <c r="M2008" i="2" l="1" a="1"/>
  <c r="M2008" i="2" s="1"/>
  <c r="O2008" i="2" s="1" a="1"/>
  <c r="O2008" i="2" s="1"/>
  <c r="N2009" i="2" l="1" a="1"/>
  <c r="N2009" i="2" s="1"/>
  <c r="P2009" i="2" a="1"/>
  <c r="P2009" i="2" s="1"/>
  <c r="Q2008" i="2" a="1"/>
  <c r="Q2008" i="2" s="1"/>
  <c r="T2009" i="2" s="1"/>
  <c r="U2009" i="2" s="1"/>
  <c r="S2009" i="2" l="1" a="1"/>
  <c r="S2009" i="2" s="1"/>
  <c r="R2009" i="2" a="1"/>
  <c r="R2009" i="2" s="1"/>
  <c r="I2009" i="2" a="1"/>
  <c r="I2009" i="2" s="1"/>
  <c r="V2009" i="2" s="1" a="1"/>
  <c r="V2009" i="2" s="1"/>
  <c r="W2009" i="2" l="1"/>
  <c r="L2009" i="2" a="1"/>
  <c r="L2009" i="2" s="1"/>
  <c r="K2010" i="2" s="1" a="1"/>
  <c r="K2010" i="2" s="1"/>
  <c r="J2010" i="2" a="1"/>
  <c r="J2010" i="2" s="1"/>
  <c r="M2009" i="2" l="1" a="1"/>
  <c r="M2009" i="2" s="1"/>
  <c r="N2010" i="2" s="1" a="1"/>
  <c r="N2010" i="2" s="1"/>
  <c r="O2009" i="2" l="1" a="1"/>
  <c r="O2009" i="2" s="1"/>
  <c r="P2010" i="2" s="1" a="1"/>
  <c r="P2010" i="2" s="1"/>
  <c r="Q2009" i="2" l="1" a="1"/>
  <c r="Q2009" i="2" s="1"/>
  <c r="T2010" i="2" s="1"/>
  <c r="U2010" i="2" s="1"/>
  <c r="S2010" i="2" l="1" a="1"/>
  <c r="S2010" i="2" s="1"/>
  <c r="I2010" i="2" s="1" a="1"/>
  <c r="I2010" i="2" s="1"/>
  <c r="R2010" i="2" a="1"/>
  <c r="R2010" i="2" s="1"/>
  <c r="L2010" i="2" l="1" a="1"/>
  <c r="L2010" i="2" s="1"/>
  <c r="K2011" i="2" s="1" a="1"/>
  <c r="K2011" i="2" s="1"/>
  <c r="J2011" i="2" a="1"/>
  <c r="J2011" i="2" s="1"/>
  <c r="V2010" i="2" a="1"/>
  <c r="V2010" i="2" s="1"/>
  <c r="M2010" i="2" l="1" a="1"/>
  <c r="M2010" i="2" s="1"/>
  <c r="O2010" i="2" s="1" a="1"/>
  <c r="O2010" i="2" s="1"/>
  <c r="P2011" i="2" s="1" a="1"/>
  <c r="P2011" i="2" s="1"/>
  <c r="W2010" i="2"/>
  <c r="N2011" i="2" l="1" a="1"/>
  <c r="N2011" i="2" s="1"/>
  <c r="Q2010" i="2" a="1"/>
  <c r="Q2010" i="2" s="1"/>
  <c r="T2011" i="2" l="1"/>
  <c r="U2011" i="2" s="1"/>
  <c r="R2011" i="2" a="1"/>
  <c r="R2011" i="2" s="1"/>
  <c r="S2011" i="2" a="1"/>
  <c r="S2011" i="2" s="1"/>
  <c r="I2011" i="2" l="1" a="1"/>
  <c r="I2011" i="2" s="1"/>
  <c r="V2011" i="2" s="1" a="1"/>
  <c r="V2011" i="2" s="1"/>
  <c r="W2011" i="2" l="1"/>
  <c r="L2011" i="2" a="1"/>
  <c r="L2011" i="2" s="1"/>
  <c r="K2012" i="2" s="1" a="1"/>
  <c r="K2012" i="2" s="1"/>
  <c r="J2012" i="2" a="1"/>
  <c r="J2012" i="2" s="1"/>
  <c r="M2011" i="2" l="1" a="1"/>
  <c r="M2011" i="2" s="1"/>
  <c r="N2012" i="2" s="1" a="1"/>
  <c r="N2012" i="2" s="1"/>
  <c r="O2011" i="2" l="1" a="1"/>
  <c r="O2011" i="2" s="1"/>
  <c r="P2012" i="2" s="1" a="1"/>
  <c r="P2012" i="2" s="1"/>
  <c r="Q2011" i="2" l="1" a="1"/>
  <c r="Q2011" i="2" s="1"/>
  <c r="T2012" i="2" s="1"/>
  <c r="U2012" i="2" s="1"/>
  <c r="S2012" i="2" l="1" a="1"/>
  <c r="S2012" i="2" s="1"/>
  <c r="R2012" i="2" a="1"/>
  <c r="R2012" i="2" s="1"/>
  <c r="I2012" i="2" a="1"/>
  <c r="I2012" i="2" s="1"/>
  <c r="L2012" i="2" l="1" a="1"/>
  <c r="L2012" i="2" s="1"/>
  <c r="K2013" i="2" s="1" a="1"/>
  <c r="K2013" i="2" s="1"/>
  <c r="J2013" i="2" a="1"/>
  <c r="J2013" i="2" s="1"/>
  <c r="M2012" i="2" a="1"/>
  <c r="M2012" i="2" s="1"/>
  <c r="V2012" i="2" a="1"/>
  <c r="V2012" i="2" s="1"/>
  <c r="W2012" i="2" l="1"/>
  <c r="O2012" i="2" a="1"/>
  <c r="O2012" i="2" s="1"/>
  <c r="P2013" i="2" s="1" a="1"/>
  <c r="P2013" i="2" s="1"/>
  <c r="N2013" i="2" a="1"/>
  <c r="N2013" i="2" s="1"/>
  <c r="Q2012" i="2" l="1" a="1"/>
  <c r="Q2012" i="2" s="1"/>
  <c r="T2013" i="2"/>
  <c r="U2013" i="2" s="1"/>
  <c r="R2013" i="2" a="1"/>
  <c r="R2013" i="2" s="1"/>
  <c r="S2013" i="2" a="1"/>
  <c r="S2013" i="2" s="1"/>
  <c r="I2013" i="2" l="1" a="1"/>
  <c r="I2013" i="2" s="1"/>
  <c r="V2013" i="2" s="1" a="1"/>
  <c r="V2013" i="2" s="1"/>
  <c r="W2013" i="2" l="1"/>
  <c r="L2013" i="2" a="1"/>
  <c r="L2013" i="2" s="1"/>
  <c r="K2014" i="2" s="1" a="1"/>
  <c r="K2014" i="2" s="1"/>
  <c r="J2014" i="2" a="1"/>
  <c r="J2014" i="2" s="1"/>
  <c r="M2013" i="2" a="1"/>
  <c r="M2013" i="2" s="1"/>
  <c r="N2014" i="2" l="1" a="1"/>
  <c r="N2014" i="2" s="1"/>
  <c r="O2013" i="2" a="1"/>
  <c r="O2013" i="2" s="1"/>
  <c r="P2014" i="2" s="1" a="1"/>
  <c r="P2014" i="2" s="1"/>
  <c r="Q2013" i="2" l="1" a="1"/>
  <c r="Q2013" i="2" s="1"/>
  <c r="T2014" i="2" l="1"/>
  <c r="U2014" i="2" s="1"/>
  <c r="R2014" i="2" a="1"/>
  <c r="R2014" i="2" s="1"/>
  <c r="S2014" i="2" a="1"/>
  <c r="S2014" i="2" s="1"/>
  <c r="I2014" i="2" l="1" a="1"/>
  <c r="I2014" i="2" s="1"/>
  <c r="L2014" i="2" l="1" a="1"/>
  <c r="L2014" i="2" s="1"/>
  <c r="K2015" i="2" s="1" a="1"/>
  <c r="K2015" i="2" s="1"/>
  <c r="J2015" i="2" a="1"/>
  <c r="J2015" i="2" s="1"/>
  <c r="V2014" i="2" a="1"/>
  <c r="V2014" i="2" s="1"/>
  <c r="M2014" i="2" l="1" a="1"/>
  <c r="M2014" i="2" s="1"/>
  <c r="O2014" i="2" s="1" a="1"/>
  <c r="O2014" i="2" s="1"/>
  <c r="P2015" i="2" s="1" a="1"/>
  <c r="P2015" i="2" s="1"/>
  <c r="W2014" i="2"/>
  <c r="N2015" i="2" l="1" a="1"/>
  <c r="N2015" i="2" s="1"/>
  <c r="Q2014" i="2" a="1"/>
  <c r="Q2014" i="2" s="1"/>
  <c r="T2015" i="2" l="1"/>
  <c r="U2015" i="2" s="1"/>
  <c r="R2015" i="2" a="1"/>
  <c r="R2015" i="2" s="1"/>
  <c r="S2015" i="2" a="1"/>
  <c r="S2015" i="2" s="1"/>
  <c r="I2015" i="2" l="1" a="1"/>
  <c r="I2015" i="2" s="1"/>
  <c r="V2015" i="2" s="1" a="1"/>
  <c r="V2015" i="2" s="1"/>
  <c r="W2015" i="2" l="1"/>
  <c r="L2015" i="2" a="1"/>
  <c r="L2015" i="2" s="1"/>
  <c r="K2016" i="2" s="1" a="1"/>
  <c r="K2016" i="2" s="1"/>
  <c r="J2016" i="2" a="1"/>
  <c r="J2016" i="2" s="1"/>
  <c r="M2015" i="2" a="1"/>
  <c r="M2015" i="2" s="1"/>
  <c r="O2015" i="2" l="1" a="1"/>
  <c r="O2015" i="2" s="1"/>
  <c r="P2016" i="2" s="1" a="1"/>
  <c r="P2016" i="2" s="1"/>
  <c r="N2016" i="2" a="1"/>
  <c r="N2016" i="2" s="1"/>
  <c r="Q2015" i="2" l="1" a="1"/>
  <c r="Q2015" i="2" s="1"/>
  <c r="T2016" i="2" s="1"/>
  <c r="U2016" i="2" s="1"/>
  <c r="S2016" i="2" l="1" a="1"/>
  <c r="S2016" i="2" s="1"/>
  <c r="R2016" i="2" a="1"/>
  <c r="R2016" i="2" s="1"/>
  <c r="I2016" i="2" a="1"/>
  <c r="I2016" i="2" s="1"/>
  <c r="L2016" i="2" l="1" a="1"/>
  <c r="L2016" i="2" s="1"/>
  <c r="K2017" i="2" s="1" a="1"/>
  <c r="K2017" i="2" s="1"/>
  <c r="J2017" i="2" a="1"/>
  <c r="J2017" i="2" s="1"/>
  <c r="M2016" i="2" a="1"/>
  <c r="M2016" i="2" s="1"/>
  <c r="V2016" i="2" a="1"/>
  <c r="V2016" i="2" s="1"/>
  <c r="N2017" i="2" l="1" a="1"/>
  <c r="N2017" i="2" s="1"/>
  <c r="O2016" i="2" a="1"/>
  <c r="O2016" i="2" s="1"/>
  <c r="P2017" i="2" s="1" a="1"/>
  <c r="P2017" i="2" s="1"/>
  <c r="W2016" i="2"/>
  <c r="Q2016" i="2" l="1" a="1"/>
  <c r="Q2016" i="2" s="1"/>
  <c r="T2017" i="2" l="1"/>
  <c r="U2017" i="2" s="1"/>
  <c r="R2017" i="2" a="1"/>
  <c r="R2017" i="2" s="1"/>
  <c r="S2017" i="2" a="1"/>
  <c r="S2017" i="2" s="1"/>
  <c r="I2017" i="2" l="1" a="1"/>
  <c r="I2017" i="2" s="1"/>
  <c r="V2017" i="2" s="1" a="1"/>
  <c r="V2017" i="2" s="1"/>
  <c r="W2017" i="2" l="1"/>
  <c r="L2017" i="2" a="1"/>
  <c r="L2017" i="2" s="1"/>
  <c r="K2018" i="2" s="1" a="1"/>
  <c r="K2018" i="2" s="1"/>
  <c r="J2018" i="2" a="1"/>
  <c r="J2018" i="2" s="1"/>
  <c r="M2017" i="2" a="1"/>
  <c r="M2017" i="2" s="1"/>
  <c r="O2017" i="2" l="1" a="1"/>
  <c r="O2017" i="2" s="1"/>
  <c r="P2018" i="2" s="1" a="1"/>
  <c r="P2018" i="2" s="1"/>
  <c r="N2018" i="2" a="1"/>
  <c r="N2018" i="2" s="1"/>
  <c r="Q2017" i="2" l="1" a="1"/>
  <c r="Q2017" i="2" s="1"/>
  <c r="T2018" i="2" s="1"/>
  <c r="U2018" i="2" s="1"/>
  <c r="S2018" i="2" l="1" a="1"/>
  <c r="S2018" i="2" s="1"/>
  <c r="R2018" i="2" a="1"/>
  <c r="R2018" i="2" s="1"/>
  <c r="I2018" i="2" a="1"/>
  <c r="I2018" i="2" s="1"/>
  <c r="L2018" i="2" l="1" a="1"/>
  <c r="L2018" i="2" s="1"/>
  <c r="K2019" i="2" s="1" a="1"/>
  <c r="K2019" i="2" s="1"/>
  <c r="J2019" i="2" a="1"/>
  <c r="J2019" i="2" s="1"/>
  <c r="V2018" i="2" a="1"/>
  <c r="V2018" i="2" s="1"/>
  <c r="M2018" i="2" l="1" a="1"/>
  <c r="M2018" i="2" s="1"/>
  <c r="N2019" i="2" s="1" a="1"/>
  <c r="N2019" i="2" s="1"/>
  <c r="W2018" i="2"/>
  <c r="O2018" i="2" l="1" a="1"/>
  <c r="O2018" i="2" s="1"/>
  <c r="P2019" i="2" s="1" a="1"/>
  <c r="P2019" i="2" s="1"/>
  <c r="Q2018" i="2" l="1" a="1"/>
  <c r="Q2018" i="2" s="1"/>
  <c r="T2019" i="2" s="1"/>
  <c r="U2019" i="2" s="1"/>
  <c r="R2019" i="2" l="1" a="1"/>
  <c r="R2019" i="2" s="1"/>
  <c r="S2019" i="2" a="1"/>
  <c r="S2019" i="2" s="1"/>
  <c r="I2019" i="2" s="1" a="1"/>
  <c r="I2019" i="2" s="1"/>
  <c r="L2019" i="2" s="1" a="1"/>
  <c r="L2019" i="2" s="1"/>
  <c r="J2020" i="2" l="1" a="1"/>
  <c r="J2020" i="2" s="1"/>
  <c r="K2020" i="2" a="1"/>
  <c r="K2020" i="2" s="1"/>
  <c r="M2019" i="2" a="1"/>
  <c r="M2019" i="2" s="1"/>
  <c r="N2020" i="2" s="1" a="1"/>
  <c r="N2020" i="2" s="1"/>
  <c r="V2019" i="2" a="1"/>
  <c r="V2019" i="2" s="1"/>
  <c r="W2019" i="2" s="1"/>
  <c r="O2019" i="2" l="1" a="1"/>
  <c r="O2019" i="2" s="1"/>
  <c r="P2020" i="2" s="1" a="1"/>
  <c r="P2020" i="2" s="1"/>
  <c r="Q2019" i="2" l="1" a="1"/>
  <c r="Q2019" i="2" s="1"/>
  <c r="R2020" i="2" s="1" a="1"/>
  <c r="R2020" i="2" s="1"/>
  <c r="T2020" i="2"/>
  <c r="U2020" i="2" s="1"/>
  <c r="S2020" i="2" l="1" a="1"/>
  <c r="S2020" i="2" s="1"/>
  <c r="I2020" i="2" s="1" a="1"/>
  <c r="I2020" i="2" s="1"/>
  <c r="L2020" i="2" s="1" a="1"/>
  <c r="L2020" i="2" s="1"/>
  <c r="K2021" i="2" s="1" a="1"/>
  <c r="K2021" i="2" s="1"/>
  <c r="V2020" i="2" l="1" a="1"/>
  <c r="V2020" i="2" s="1"/>
  <c r="J2021" i="2" a="1"/>
  <c r="J2021" i="2" s="1"/>
  <c r="M2020" i="2" a="1"/>
  <c r="M2020" i="2" s="1"/>
  <c r="O2020" i="2" s="1" a="1"/>
  <c r="O2020" i="2" s="1"/>
  <c r="P2021" i="2" s="1" a="1"/>
  <c r="P2021" i="2" s="1"/>
  <c r="W2020" i="2"/>
  <c r="N2021" i="2" l="1" a="1"/>
  <c r="N2021" i="2" s="1"/>
  <c r="Q2020" i="2" a="1"/>
  <c r="Q2020" i="2" s="1"/>
  <c r="T2021" i="2" s="1"/>
  <c r="U2021" i="2" s="1"/>
  <c r="S2021" i="2" l="1" a="1"/>
  <c r="S2021" i="2" s="1"/>
  <c r="R2021" i="2" a="1"/>
  <c r="R2021" i="2" s="1"/>
  <c r="I2021" i="2" a="1"/>
  <c r="I2021" i="2" s="1"/>
  <c r="V2021" i="2" l="1" a="1"/>
  <c r="V2021" i="2" s="1"/>
  <c r="W2021" i="2" s="1"/>
  <c r="L2021" i="2" a="1"/>
  <c r="L2021" i="2" s="1"/>
  <c r="K2022" i="2" s="1" a="1"/>
  <c r="K2022" i="2" s="1"/>
  <c r="J2022" i="2" a="1"/>
  <c r="J2022" i="2" s="1"/>
  <c r="M2021" i="2" l="1" a="1"/>
  <c r="M2021" i="2" s="1"/>
  <c r="O2021" i="2" s="1" a="1"/>
  <c r="O2021" i="2" s="1"/>
  <c r="P2022" i="2" s="1" a="1"/>
  <c r="P2022" i="2" s="1"/>
  <c r="N2022" i="2" l="1" a="1"/>
  <c r="N2022" i="2" s="1"/>
  <c r="Q2021" i="2" a="1"/>
  <c r="Q2021" i="2" s="1"/>
  <c r="T2022" i="2" s="1"/>
  <c r="U2022" i="2" s="1"/>
  <c r="S2022" i="2" l="1" a="1"/>
  <c r="S2022" i="2" s="1"/>
  <c r="I2022" i="2" s="1" a="1"/>
  <c r="I2022" i="2" s="1"/>
  <c r="R2022" i="2" a="1"/>
  <c r="R2022" i="2" s="1"/>
  <c r="L2022" i="2" l="1" a="1"/>
  <c r="L2022" i="2" s="1"/>
  <c r="K2023" i="2" s="1" a="1"/>
  <c r="K2023" i="2" s="1"/>
  <c r="J2023" i="2" a="1"/>
  <c r="J2023" i="2" s="1"/>
  <c r="V2022" i="2" a="1"/>
  <c r="V2022" i="2" s="1"/>
  <c r="M2022" i="2" l="1" a="1"/>
  <c r="M2022" i="2" s="1"/>
  <c r="O2022" i="2" s="1" a="1"/>
  <c r="O2022" i="2" s="1"/>
  <c r="P2023" i="2" s="1" a="1"/>
  <c r="P2023" i="2" s="1"/>
  <c r="W2022" i="2"/>
  <c r="Q2022" i="2" l="1" a="1"/>
  <c r="Q2022" i="2" s="1"/>
  <c r="T2023" i="2" s="1"/>
  <c r="U2023" i="2" s="1"/>
  <c r="N2023" i="2" a="1"/>
  <c r="N2023" i="2" s="1"/>
  <c r="R2023" i="2" a="1"/>
  <c r="R2023" i="2" s="1"/>
  <c r="S2023" i="2" a="1"/>
  <c r="S2023" i="2" s="1"/>
  <c r="I2023" i="2" l="1" a="1"/>
  <c r="I2023" i="2" s="1"/>
  <c r="V2023" i="2" s="1" a="1"/>
  <c r="V2023" i="2" s="1"/>
  <c r="W2023" i="2" l="1"/>
  <c r="L2023" i="2" a="1"/>
  <c r="L2023" i="2" s="1"/>
  <c r="K2024" i="2" s="1" a="1"/>
  <c r="K2024" i="2" s="1"/>
  <c r="J2024" i="2" a="1"/>
  <c r="J2024" i="2" s="1"/>
  <c r="M2023" i="2" a="1"/>
  <c r="M2023" i="2" s="1"/>
  <c r="O2023" i="2" l="1" a="1"/>
  <c r="O2023" i="2" s="1"/>
  <c r="P2024" i="2" s="1" a="1"/>
  <c r="P2024" i="2" s="1"/>
  <c r="N2024" i="2" a="1"/>
  <c r="N2024" i="2" s="1"/>
  <c r="Q2023" i="2" l="1" a="1"/>
  <c r="Q2023" i="2" s="1"/>
  <c r="T2024" i="2" s="1"/>
  <c r="U2024" i="2" s="1"/>
  <c r="S2024" i="2" l="1" a="1"/>
  <c r="S2024" i="2" s="1"/>
  <c r="I2024" i="2" s="1" a="1"/>
  <c r="I2024" i="2" s="1"/>
  <c r="R2024" i="2" a="1"/>
  <c r="R2024" i="2" s="1"/>
  <c r="L2024" i="2" l="1" a="1"/>
  <c r="L2024" i="2" s="1"/>
  <c r="K2025" i="2" s="1" a="1"/>
  <c r="K2025" i="2" s="1"/>
  <c r="J2025" i="2" a="1"/>
  <c r="J2025" i="2" s="1"/>
  <c r="M2024" i="2" a="1"/>
  <c r="M2024" i="2" s="1"/>
  <c r="V2024" i="2" a="1"/>
  <c r="V2024" i="2" s="1"/>
  <c r="O2024" i="2" l="1" a="1"/>
  <c r="O2024" i="2" s="1"/>
  <c r="P2025" i="2" s="1" a="1"/>
  <c r="P2025" i="2" s="1"/>
  <c r="N2025" i="2" a="1"/>
  <c r="N2025" i="2" s="1"/>
  <c r="W2024" i="2"/>
  <c r="Q2024" i="2" l="1" a="1"/>
  <c r="Q2024" i="2" s="1"/>
  <c r="S2025" i="2" s="1" a="1"/>
  <c r="S2025" i="2" s="1"/>
  <c r="R2025" i="2" l="1" a="1"/>
  <c r="R2025" i="2" s="1"/>
  <c r="T2025" i="2"/>
  <c r="U2025" i="2" s="1"/>
  <c r="I2025" i="2" a="1"/>
  <c r="I2025" i="2" s="1"/>
  <c r="V2025" i="2" l="1" a="1"/>
  <c r="V2025" i="2" s="1"/>
  <c r="W2025" i="2" s="1"/>
  <c r="L2025" i="2" a="1"/>
  <c r="L2025" i="2" s="1"/>
  <c r="K2026" i="2" s="1" a="1"/>
  <c r="K2026" i="2" s="1"/>
  <c r="J2026" i="2" a="1"/>
  <c r="J2026" i="2" s="1"/>
  <c r="M2025" i="2" l="1" a="1"/>
  <c r="M2025" i="2" s="1"/>
  <c r="O2025" i="2" s="1" a="1"/>
  <c r="O2025" i="2" s="1"/>
  <c r="N2026" i="2" l="1" a="1"/>
  <c r="N2026" i="2" s="1"/>
  <c r="P2026" i="2" a="1"/>
  <c r="P2026" i="2" s="1"/>
  <c r="Q2025" i="2" a="1"/>
  <c r="Q2025" i="2" s="1"/>
  <c r="T2026" i="2" s="1"/>
  <c r="U2026" i="2" s="1"/>
  <c r="S2026" i="2" l="1" a="1"/>
  <c r="S2026" i="2" s="1"/>
  <c r="R2026" i="2" a="1"/>
  <c r="R2026" i="2" s="1"/>
  <c r="I2026" i="2" a="1"/>
  <c r="I2026" i="2" s="1"/>
  <c r="L2026" i="2" l="1" a="1"/>
  <c r="L2026" i="2" s="1"/>
  <c r="K2027" i="2" s="1" a="1"/>
  <c r="K2027" i="2" s="1"/>
  <c r="J2027" i="2" a="1"/>
  <c r="J2027" i="2" s="1"/>
  <c r="V2026" i="2" a="1"/>
  <c r="V2026" i="2" s="1"/>
  <c r="M2026" i="2" l="1" a="1"/>
  <c r="M2026" i="2" s="1"/>
  <c r="N2027" i="2" s="1" a="1"/>
  <c r="N2027" i="2" s="1"/>
  <c r="W2026" i="2"/>
  <c r="O2026" i="2" l="1" a="1"/>
  <c r="O2026" i="2" s="1"/>
  <c r="P2027" i="2" s="1" a="1"/>
  <c r="P2027" i="2" s="1"/>
  <c r="Q2026" i="2" l="1" a="1"/>
  <c r="Q2026" i="2" s="1"/>
  <c r="R2027" i="2" s="1" a="1"/>
  <c r="R2027" i="2" s="1"/>
  <c r="S2027" i="2" l="1" a="1"/>
  <c r="S2027" i="2" s="1"/>
  <c r="I2027" i="2" s="1" a="1"/>
  <c r="I2027" i="2" s="1"/>
  <c r="V2027" i="2" s="1" a="1"/>
  <c r="V2027" i="2" s="1"/>
  <c r="T2027" i="2"/>
  <c r="U2027" i="2" s="1"/>
  <c r="W2027" i="2" l="1"/>
  <c r="L2027" i="2" a="1"/>
  <c r="L2027" i="2" s="1"/>
  <c r="K2028" i="2" s="1" a="1"/>
  <c r="K2028" i="2" s="1"/>
  <c r="J2028" i="2" a="1"/>
  <c r="J2028" i="2" s="1"/>
  <c r="M2027" i="2" a="1"/>
  <c r="M2027" i="2" s="1"/>
  <c r="O2027" i="2" l="1" a="1"/>
  <c r="O2027" i="2" s="1"/>
  <c r="P2028" i="2" s="1" a="1"/>
  <c r="P2028" i="2" s="1"/>
  <c r="N2028" i="2" a="1"/>
  <c r="N2028" i="2" s="1"/>
  <c r="Q2027" i="2" l="1" a="1"/>
  <c r="Q2027" i="2" s="1"/>
  <c r="T2028" i="2" s="1"/>
  <c r="U2028" i="2" s="1"/>
  <c r="S2028" i="2" l="1" a="1"/>
  <c r="S2028" i="2" s="1"/>
  <c r="I2028" i="2" s="1" a="1"/>
  <c r="I2028" i="2" s="1"/>
  <c r="R2028" i="2" a="1"/>
  <c r="R2028" i="2" s="1"/>
  <c r="V2028" i="2" l="1" a="1"/>
  <c r="V2028" i="2" s="1"/>
  <c r="W2028" i="2" s="1"/>
  <c r="L2028" i="2" a="1"/>
  <c r="L2028" i="2" s="1"/>
  <c r="K2029" i="2" s="1" a="1"/>
  <c r="K2029" i="2" s="1"/>
  <c r="J2029" i="2" a="1"/>
  <c r="J2029" i="2" s="1"/>
  <c r="M2028" i="2" a="1"/>
  <c r="M2028" i="2" s="1"/>
  <c r="N2029" i="2" l="1" a="1"/>
  <c r="N2029" i="2" s="1"/>
  <c r="O2028" i="2" a="1"/>
  <c r="O2028" i="2" s="1"/>
  <c r="P2029" i="2" s="1" a="1"/>
  <c r="P2029" i="2" s="1"/>
  <c r="Q2028" i="2" l="1" a="1"/>
  <c r="Q2028" i="2" s="1"/>
  <c r="T2029" i="2" l="1"/>
  <c r="U2029" i="2" s="1"/>
  <c r="R2029" i="2" a="1"/>
  <c r="R2029" i="2" s="1"/>
  <c r="S2029" i="2" a="1"/>
  <c r="S2029" i="2" s="1"/>
  <c r="I2029" i="2" l="1" a="1"/>
  <c r="I2029" i="2" s="1"/>
  <c r="L2029" i="2" l="1" a="1"/>
  <c r="L2029" i="2" s="1"/>
  <c r="K2030" i="2" s="1" a="1"/>
  <c r="K2030" i="2" s="1"/>
  <c r="J2030" i="2" a="1"/>
  <c r="J2030" i="2" s="1"/>
  <c r="M2029" i="2" a="1"/>
  <c r="M2029" i="2" s="1"/>
  <c r="V2029" i="2" a="1"/>
  <c r="V2029" i="2" s="1"/>
  <c r="W2029" i="2" l="1"/>
  <c r="O2029" i="2" a="1"/>
  <c r="O2029" i="2" s="1"/>
  <c r="P2030" i="2" s="1" a="1"/>
  <c r="P2030" i="2" s="1"/>
  <c r="N2030" i="2" a="1"/>
  <c r="N2030" i="2" s="1"/>
  <c r="Q2029" i="2" l="1" a="1"/>
  <c r="Q2029" i="2" s="1"/>
  <c r="T2030" i="2" l="1"/>
  <c r="U2030" i="2" s="1"/>
  <c r="R2030" i="2" a="1"/>
  <c r="R2030" i="2" s="1"/>
  <c r="S2030" i="2" a="1"/>
  <c r="S2030" i="2" s="1"/>
  <c r="I2030" i="2" l="1" a="1"/>
  <c r="I2030" i="2" s="1"/>
  <c r="V2030" i="2" s="1" a="1"/>
  <c r="V2030" i="2" s="1"/>
  <c r="W2030" i="2" l="1"/>
  <c r="L2030" i="2" a="1"/>
  <c r="L2030" i="2" s="1"/>
  <c r="K2031" i="2" s="1" a="1"/>
  <c r="K2031" i="2" s="1"/>
  <c r="J2031" i="2" a="1"/>
  <c r="J2031" i="2" s="1"/>
  <c r="M2030" i="2" a="1"/>
  <c r="M2030" i="2" s="1"/>
  <c r="N2031" i="2" l="1" a="1"/>
  <c r="N2031" i="2" s="1"/>
  <c r="O2030" i="2" a="1"/>
  <c r="O2030" i="2" s="1"/>
  <c r="P2031" i="2" s="1" a="1"/>
  <c r="P2031" i="2" s="1"/>
  <c r="Q2030" i="2" l="1" a="1"/>
  <c r="Q2030" i="2" s="1"/>
  <c r="T2031" i="2" l="1"/>
  <c r="U2031" i="2" s="1"/>
  <c r="R2031" i="2" a="1"/>
  <c r="R2031" i="2" s="1"/>
  <c r="S2031" i="2" a="1"/>
  <c r="S2031" i="2" s="1"/>
  <c r="I2031" i="2" l="1" a="1"/>
  <c r="I2031" i="2" s="1"/>
  <c r="V2031" i="2" s="1" a="1"/>
  <c r="V2031" i="2" s="1"/>
  <c r="W2031" i="2" l="1"/>
  <c r="L2031" i="2" a="1"/>
  <c r="L2031" i="2" s="1"/>
  <c r="K2032" i="2" s="1" a="1"/>
  <c r="K2032" i="2" s="1"/>
  <c r="J2032" i="2" a="1"/>
  <c r="J2032" i="2" s="1"/>
  <c r="M2031" i="2" a="1"/>
  <c r="M2031" i="2" s="1"/>
  <c r="N2032" i="2" l="1" a="1"/>
  <c r="N2032" i="2" s="1"/>
  <c r="O2031" i="2" a="1"/>
  <c r="O2031" i="2" s="1"/>
  <c r="P2032" i="2" s="1" a="1"/>
  <c r="P2032" i="2" s="1"/>
  <c r="Q2031" i="2" l="1" a="1"/>
  <c r="Q2031" i="2" s="1"/>
  <c r="T2032" i="2" l="1"/>
  <c r="U2032" i="2" s="1"/>
  <c r="R2032" i="2" a="1"/>
  <c r="R2032" i="2" s="1"/>
  <c r="S2032" i="2" a="1"/>
  <c r="S2032" i="2" s="1"/>
  <c r="I2032" i="2" l="1" a="1"/>
  <c r="I2032" i="2" s="1"/>
  <c r="L2032" i="2" l="1" a="1"/>
  <c r="L2032" i="2" s="1"/>
  <c r="K2033" i="2" s="1" a="1"/>
  <c r="K2033" i="2" s="1"/>
  <c r="J2033" i="2" a="1"/>
  <c r="J2033" i="2" s="1"/>
  <c r="V2032" i="2" a="1"/>
  <c r="V2032" i="2" s="1"/>
  <c r="M2032" i="2" l="1" a="1"/>
  <c r="M2032" i="2" s="1"/>
  <c r="N2033" i="2" s="1" a="1"/>
  <c r="N2033" i="2" s="1"/>
  <c r="W2032" i="2"/>
  <c r="O2032" i="2" l="1" a="1"/>
  <c r="O2032" i="2" s="1"/>
  <c r="P2033" i="2" s="1" a="1"/>
  <c r="P2033" i="2" s="1"/>
  <c r="Q2032" i="2" l="1" a="1"/>
  <c r="Q2032" i="2" s="1"/>
  <c r="T2033" i="2" s="1"/>
  <c r="U2033" i="2" s="1"/>
  <c r="R2033" i="2" l="1" a="1"/>
  <c r="R2033" i="2" s="1"/>
  <c r="S2033" i="2" a="1"/>
  <c r="S2033" i="2" s="1"/>
  <c r="I2033" i="2" s="1" a="1"/>
  <c r="I2033" i="2" s="1"/>
  <c r="L2033" i="2" s="1" a="1"/>
  <c r="L2033" i="2" s="1"/>
  <c r="K2034" i="2" s="1" a="1"/>
  <c r="K2034" i="2" s="1"/>
  <c r="J2034" i="2" l="1" a="1"/>
  <c r="J2034" i="2" s="1"/>
  <c r="V2033" i="2" a="1"/>
  <c r="V2033" i="2" s="1"/>
  <c r="W2033" i="2" s="1"/>
  <c r="M2033" i="2" a="1"/>
  <c r="M2033" i="2" s="1"/>
  <c r="N2034" i="2" s="1" a="1"/>
  <c r="N2034" i="2" s="1"/>
  <c r="O2033" i="2" l="1" a="1"/>
  <c r="O2033" i="2" s="1"/>
  <c r="P2034" i="2" s="1" a="1"/>
  <c r="P2034" i="2" s="1"/>
  <c r="Q2033" i="2" l="1" a="1"/>
  <c r="Q2033" i="2" s="1"/>
  <c r="T2034" i="2" s="1"/>
  <c r="U2034" i="2" s="1"/>
  <c r="S2034" i="2" l="1" a="1"/>
  <c r="S2034" i="2" s="1"/>
  <c r="R2034" i="2" a="1"/>
  <c r="R2034" i="2" s="1"/>
  <c r="I2034" i="2" a="1"/>
  <c r="I2034" i="2" s="1"/>
  <c r="L2034" i="2" l="1" a="1"/>
  <c r="L2034" i="2" s="1"/>
  <c r="K2035" i="2" s="1" a="1"/>
  <c r="K2035" i="2" s="1"/>
  <c r="J2035" i="2" a="1"/>
  <c r="J2035" i="2" s="1"/>
  <c r="M2034" i="2" a="1"/>
  <c r="M2034" i="2" s="1"/>
  <c r="V2034" i="2" a="1"/>
  <c r="V2034" i="2" s="1"/>
  <c r="W2034" i="2" l="1"/>
  <c r="N2035" i="2" a="1"/>
  <c r="N2035" i="2" s="1"/>
  <c r="O2034" i="2" a="1"/>
  <c r="O2034" i="2" s="1"/>
  <c r="P2035" i="2" s="1" a="1"/>
  <c r="P2035" i="2" s="1"/>
  <c r="Q2034" i="2" l="1" a="1"/>
  <c r="Q2034" i="2" s="1"/>
  <c r="T2035" i="2" s="1"/>
  <c r="U2035" i="2" s="1"/>
  <c r="S2035" i="2" l="1" a="1"/>
  <c r="S2035" i="2" s="1"/>
  <c r="I2035" i="2" s="1" a="1"/>
  <c r="I2035" i="2" s="1"/>
  <c r="R2035" i="2" a="1"/>
  <c r="R2035" i="2" s="1"/>
  <c r="V2035" i="2" l="1" a="1"/>
  <c r="V2035" i="2" s="1"/>
  <c r="W2035" i="2" s="1"/>
  <c r="L2035" i="2" a="1"/>
  <c r="L2035" i="2" s="1"/>
  <c r="K2036" i="2" s="1" a="1"/>
  <c r="K2036" i="2" s="1"/>
  <c r="J2036" i="2" a="1"/>
  <c r="J2036" i="2" s="1"/>
  <c r="M2035" i="2" l="1" a="1"/>
  <c r="M2035" i="2" s="1"/>
  <c r="O2035" i="2" s="1" a="1"/>
  <c r="O2035" i="2" s="1"/>
  <c r="P2036" i="2" s="1" a="1"/>
  <c r="P2036" i="2" s="1"/>
  <c r="N2036" i="2" l="1" a="1"/>
  <c r="N2036" i="2" s="1"/>
  <c r="Q2035" i="2" a="1"/>
  <c r="Q2035" i="2" s="1"/>
  <c r="T2036" i="2" s="1"/>
  <c r="U2036" i="2" s="1"/>
  <c r="S2036" i="2" l="1" a="1"/>
  <c r="S2036" i="2" s="1"/>
  <c r="I2036" i="2" s="1" a="1"/>
  <c r="I2036" i="2" s="1"/>
  <c r="R2036" i="2" a="1"/>
  <c r="R2036" i="2" s="1"/>
  <c r="V2036" i="2" l="1" a="1"/>
  <c r="V2036" i="2" s="1"/>
  <c r="W2036" i="2" s="1"/>
  <c r="L2036" i="2" a="1"/>
  <c r="L2036" i="2" s="1"/>
  <c r="K2037" i="2" s="1" a="1"/>
  <c r="K2037" i="2" s="1"/>
  <c r="J2037" i="2" a="1"/>
  <c r="J2037" i="2" s="1"/>
  <c r="M2036" i="2" a="1"/>
  <c r="M2036" i="2" s="1"/>
  <c r="N2037" i="2" l="1" a="1"/>
  <c r="N2037" i="2" s="1"/>
  <c r="O2036" i="2" a="1"/>
  <c r="O2036" i="2" s="1"/>
  <c r="P2037" i="2" s="1" a="1"/>
  <c r="P2037" i="2" s="1"/>
  <c r="Q2036" i="2" l="1" a="1"/>
  <c r="Q2036" i="2" s="1"/>
  <c r="T2037" i="2" l="1"/>
  <c r="U2037" i="2" s="1"/>
  <c r="R2037" i="2" a="1"/>
  <c r="R2037" i="2" s="1"/>
  <c r="S2037" i="2" a="1"/>
  <c r="S2037" i="2" s="1"/>
  <c r="I2037" i="2" l="1" a="1"/>
  <c r="I2037" i="2" s="1"/>
  <c r="L2037" i="2" l="1" a="1"/>
  <c r="L2037" i="2" s="1"/>
  <c r="K2038" i="2" s="1" a="1"/>
  <c r="K2038" i="2" s="1"/>
  <c r="J2038" i="2" a="1"/>
  <c r="J2038" i="2" s="1"/>
  <c r="V2037" i="2" a="1"/>
  <c r="V2037" i="2" s="1"/>
  <c r="M2037" i="2" l="1" a="1"/>
  <c r="M2037" i="2" s="1"/>
  <c r="O2037" i="2" s="1" a="1"/>
  <c r="O2037" i="2" s="1"/>
  <c r="P2038" i="2" s="1" a="1"/>
  <c r="P2038" i="2" s="1"/>
  <c r="W2037" i="2"/>
  <c r="N2038" i="2" l="1" a="1"/>
  <c r="N2038" i="2" s="1"/>
  <c r="Q2037" i="2" a="1"/>
  <c r="Q2037" i="2" s="1"/>
  <c r="T2038" i="2" s="1"/>
  <c r="U2038" i="2" s="1"/>
  <c r="S2038" i="2" l="1" a="1"/>
  <c r="S2038" i="2" s="1"/>
  <c r="R2038" i="2" a="1"/>
  <c r="R2038" i="2" s="1"/>
  <c r="I2038" i="2" a="1"/>
  <c r="I2038" i="2" s="1"/>
  <c r="V2038" i="2" s="1" a="1"/>
  <c r="V2038" i="2" s="1"/>
  <c r="W2038" i="2" l="1"/>
  <c r="L2038" i="2" a="1"/>
  <c r="L2038" i="2" s="1"/>
  <c r="K2039" i="2" s="1" a="1"/>
  <c r="K2039" i="2" s="1"/>
  <c r="J2039" i="2" a="1"/>
  <c r="J2039" i="2" s="1"/>
  <c r="M2038" i="2" l="1" a="1"/>
  <c r="M2038" i="2" s="1"/>
  <c r="N2039" i="2" s="1" a="1"/>
  <c r="N2039" i="2" s="1"/>
  <c r="O2038" i="2" l="1" a="1"/>
  <c r="O2038" i="2" s="1"/>
  <c r="P2039" i="2" s="1" a="1"/>
  <c r="P2039" i="2" s="1"/>
  <c r="Q2038" i="2" l="1" a="1"/>
  <c r="Q2038" i="2" s="1"/>
  <c r="T2039" i="2" s="1"/>
  <c r="U2039" i="2" s="1"/>
  <c r="S2039" i="2" l="1" a="1"/>
  <c r="S2039" i="2" s="1"/>
  <c r="I2039" i="2" s="1" a="1"/>
  <c r="I2039" i="2" s="1"/>
  <c r="R2039" i="2" a="1"/>
  <c r="R2039" i="2" s="1"/>
  <c r="L2039" i="2" l="1" a="1"/>
  <c r="L2039" i="2" s="1"/>
  <c r="K2040" i="2" s="1" a="1"/>
  <c r="K2040" i="2" s="1"/>
  <c r="J2040" i="2" a="1"/>
  <c r="J2040" i="2" s="1"/>
  <c r="V2039" i="2" a="1"/>
  <c r="V2039" i="2" s="1"/>
  <c r="M2039" i="2" l="1" a="1"/>
  <c r="M2039" i="2" s="1"/>
  <c r="O2039" i="2" s="1" a="1"/>
  <c r="O2039" i="2" s="1"/>
  <c r="P2040" i="2" s="1" a="1"/>
  <c r="P2040" i="2" s="1"/>
  <c r="W2039" i="2"/>
  <c r="Q2039" i="2" l="1" a="1"/>
  <c r="Q2039" i="2" s="1"/>
  <c r="T2040" i="2" s="1"/>
  <c r="U2040" i="2" s="1"/>
  <c r="N2040" i="2" a="1"/>
  <c r="N2040" i="2" s="1"/>
  <c r="S2040" i="2" l="1" a="1"/>
  <c r="S2040" i="2" s="1"/>
  <c r="I2040" i="2" s="1" a="1"/>
  <c r="I2040" i="2" s="1"/>
  <c r="V2040" i="2" s="1" a="1"/>
  <c r="V2040" i="2" s="1"/>
  <c r="R2040" i="2" a="1"/>
  <c r="R2040" i="2" s="1"/>
  <c r="W2040" i="2" l="1"/>
  <c r="L2040" i="2" a="1"/>
  <c r="L2040" i="2" s="1"/>
  <c r="K2041" i="2" s="1" a="1"/>
  <c r="K2041" i="2" s="1"/>
  <c r="J2041" i="2" a="1"/>
  <c r="J2041" i="2" s="1"/>
  <c r="M2040" i="2" l="1" a="1"/>
  <c r="M2040" i="2" s="1"/>
  <c r="N2041" i="2" s="1" a="1"/>
  <c r="N2041" i="2" s="1"/>
  <c r="O2040" i="2" l="1" a="1"/>
  <c r="O2040" i="2" s="1"/>
  <c r="P2041" i="2" s="1" a="1"/>
  <c r="P2041" i="2" s="1"/>
  <c r="Q2040" i="2" l="1" a="1"/>
  <c r="Q2040" i="2" s="1"/>
  <c r="T2041" i="2" s="1"/>
  <c r="U2041" i="2" s="1"/>
  <c r="S2041" i="2" l="1" a="1"/>
  <c r="S2041" i="2" s="1"/>
  <c r="I2041" i="2" s="1" a="1"/>
  <c r="I2041" i="2" s="1"/>
  <c r="R2041" i="2" a="1"/>
  <c r="R2041" i="2" s="1"/>
  <c r="L2041" i="2" l="1" a="1"/>
  <c r="L2041" i="2" s="1"/>
  <c r="K2042" i="2" s="1" a="1"/>
  <c r="K2042" i="2" s="1"/>
  <c r="J2042" i="2" a="1"/>
  <c r="J2042" i="2" s="1"/>
  <c r="M2041" i="2" a="1"/>
  <c r="M2041" i="2" s="1"/>
  <c r="V2041" i="2" a="1"/>
  <c r="V2041" i="2" s="1"/>
  <c r="W2041" i="2" l="1"/>
  <c r="O2041" i="2" a="1"/>
  <c r="O2041" i="2" s="1"/>
  <c r="P2042" i="2" s="1" a="1"/>
  <c r="P2042" i="2" s="1"/>
  <c r="N2042" i="2" a="1"/>
  <c r="N2042" i="2" s="1"/>
  <c r="Q2041" i="2" l="1" a="1"/>
  <c r="Q2041" i="2" s="1"/>
  <c r="S2042" i="2" s="1" a="1"/>
  <c r="S2042" i="2" s="1"/>
  <c r="R2042" i="2" l="1" a="1"/>
  <c r="R2042" i="2" s="1"/>
  <c r="T2042" i="2"/>
  <c r="U2042" i="2" s="1"/>
  <c r="I2042" i="2" a="1"/>
  <c r="I2042" i="2" s="1"/>
  <c r="V2042" i="2" s="1" a="1"/>
  <c r="V2042" i="2" s="1"/>
  <c r="W2042" i="2" l="1"/>
  <c r="L2042" i="2" a="1"/>
  <c r="L2042" i="2" s="1"/>
  <c r="K2043" i="2" s="1" a="1"/>
  <c r="K2043" i="2" s="1"/>
  <c r="J2043" i="2" a="1"/>
  <c r="J2043" i="2" s="1"/>
  <c r="M2042" i="2" l="1" a="1"/>
  <c r="M2042" i="2" s="1"/>
  <c r="O2042" i="2" s="1" a="1"/>
  <c r="O2042" i="2" s="1"/>
  <c r="P2043" i="2" s="1" a="1"/>
  <c r="P2043" i="2" s="1"/>
  <c r="N2043" i="2" l="1" a="1"/>
  <c r="N2043" i="2" s="1"/>
  <c r="Q2042" i="2" a="1"/>
  <c r="Q2042" i="2" s="1"/>
  <c r="S2043" i="2" l="1" a="1"/>
  <c r="S2043" i="2" s="1"/>
  <c r="T2043" i="2"/>
  <c r="U2043" i="2" s="1"/>
  <c r="R2043" i="2" a="1"/>
  <c r="R2043" i="2" s="1"/>
  <c r="I2043" i="2" l="1" a="1"/>
  <c r="I2043" i="2" s="1"/>
  <c r="V2043" i="2" s="1" a="1"/>
  <c r="V2043" i="2" s="1"/>
  <c r="W2043" i="2" l="1"/>
  <c r="J2044" i="2" a="1"/>
  <c r="J2044" i="2" s="1"/>
  <c r="L2043" i="2" a="1"/>
  <c r="L2043" i="2" s="1"/>
  <c r="K2044" i="2" s="1" a="1"/>
  <c r="K2044" i="2" s="1"/>
  <c r="M2043" i="2" l="1" a="1"/>
  <c r="M2043" i="2" s="1"/>
  <c r="N2044" i="2" l="1" a="1"/>
  <c r="N2044" i="2" s="1"/>
  <c r="O2043" i="2" a="1"/>
  <c r="O2043" i="2" s="1"/>
  <c r="P2044" i="2" s="1" a="1"/>
  <c r="P2044" i="2" s="1"/>
  <c r="Q2043" i="2" l="1" a="1"/>
  <c r="Q2043" i="2" s="1"/>
  <c r="T2044" i="2" l="1"/>
  <c r="U2044" i="2" s="1"/>
  <c r="R2044" i="2" a="1"/>
  <c r="R2044" i="2" s="1"/>
  <c r="S2044" i="2" a="1"/>
  <c r="S2044" i="2" s="1"/>
  <c r="I2044" i="2" l="1" a="1"/>
  <c r="I2044" i="2" s="1"/>
  <c r="V2044" i="2" s="1" a="1"/>
  <c r="V2044" i="2" s="1"/>
  <c r="L2044" i="2" l="1" a="1"/>
  <c r="L2044" i="2" s="1"/>
  <c r="K2045" i="2" s="1" a="1"/>
  <c r="K2045" i="2" s="1"/>
  <c r="J2045" i="2" a="1"/>
  <c r="J2045" i="2" s="1"/>
  <c r="M2044" i="2" l="1" a="1"/>
  <c r="M2044" i="2" s="1"/>
  <c r="N2045" i="2" s="1" a="1"/>
  <c r="N2045" i="2" s="1"/>
  <c r="O2044" i="2" l="1" a="1"/>
  <c r="O2044" i="2" s="1"/>
  <c r="P2045" i="2" s="1" a="1"/>
  <c r="P2045" i="2" s="1"/>
  <c r="Q2044" i="2" l="1" a="1"/>
  <c r="Q2044" i="2" s="1"/>
  <c r="T2045" i="2" s="1"/>
  <c r="U2045" i="2" s="1"/>
  <c r="W2044" i="2"/>
  <c r="S2045" i="2" l="1" a="1"/>
  <c r="S2045" i="2" s="1"/>
  <c r="R2045" i="2" a="1"/>
  <c r="R2045" i="2" s="1"/>
  <c r="I2045" i="2" a="1"/>
  <c r="I2045" i="2" s="1"/>
  <c r="L2045" i="2" l="1" a="1"/>
  <c r="L2045" i="2" s="1"/>
  <c r="K2046" i="2" s="1" a="1"/>
  <c r="K2046" i="2" s="1"/>
  <c r="J2046" i="2" a="1"/>
  <c r="J2046" i="2" s="1"/>
  <c r="V2045" i="2" a="1"/>
  <c r="V2045" i="2" s="1"/>
  <c r="M2045" i="2" l="1" a="1"/>
  <c r="M2045" i="2" s="1"/>
  <c r="N2046" i="2" s="1" a="1"/>
  <c r="N2046" i="2" s="1"/>
  <c r="O2045" i="2" a="1"/>
  <c r="O2045" i="2" s="1"/>
  <c r="P2046" i="2" s="1" a="1"/>
  <c r="P2046" i="2" s="1"/>
  <c r="Q2045" i="2" l="1" a="1"/>
  <c r="Q2045" i="2" s="1"/>
  <c r="W2045" i="2" l="1"/>
  <c r="T2046" i="2"/>
  <c r="U2046" i="2" s="1"/>
  <c r="R2046" i="2" a="1"/>
  <c r="R2046" i="2" s="1"/>
  <c r="S2046" i="2" a="1"/>
  <c r="S2046" i="2" s="1"/>
  <c r="I2046" i="2" l="1" a="1"/>
  <c r="I2046" i="2" s="1"/>
  <c r="V2046" i="2" s="1" a="1"/>
  <c r="V2046" i="2" s="1"/>
  <c r="W2046" i="2" l="1"/>
  <c r="L2046" i="2" a="1"/>
  <c r="L2046" i="2" s="1"/>
  <c r="K2047" i="2" s="1" a="1"/>
  <c r="K2047" i="2" s="1"/>
  <c r="J2047" i="2" a="1"/>
  <c r="J2047" i="2" s="1"/>
  <c r="M2046" i="2" l="1" a="1"/>
  <c r="M2046" i="2" s="1"/>
  <c r="N2047" i="2" s="1" a="1"/>
  <c r="N2047" i="2" s="1"/>
  <c r="O2046" i="2" l="1" a="1"/>
  <c r="O2046" i="2" s="1"/>
  <c r="P2047" i="2" s="1" a="1"/>
  <c r="P2047" i="2" s="1"/>
  <c r="Q2046" i="2" l="1" a="1"/>
  <c r="Q2046" i="2" s="1"/>
  <c r="T2047" i="2" s="1"/>
  <c r="U2047" i="2" s="1"/>
  <c r="S2047" i="2" l="1" a="1"/>
  <c r="S2047" i="2" s="1"/>
  <c r="I2047" i="2" s="1" a="1"/>
  <c r="I2047" i="2" s="1"/>
  <c r="R2047" i="2" a="1"/>
  <c r="R2047" i="2" s="1"/>
  <c r="L2047" i="2" l="1" a="1"/>
  <c r="L2047" i="2" s="1"/>
  <c r="K2048" i="2" s="1" a="1"/>
  <c r="K2048" i="2" s="1"/>
  <c r="J2048" i="2" a="1"/>
  <c r="J2048" i="2" s="1"/>
  <c r="M2047" i="2" a="1"/>
  <c r="M2047" i="2" s="1"/>
  <c r="V2047" i="2" a="1"/>
  <c r="V2047" i="2" s="1"/>
  <c r="O2047" i="2" l="1" a="1"/>
  <c r="O2047" i="2" s="1"/>
  <c r="P2048" i="2" s="1" a="1"/>
  <c r="P2048" i="2" s="1"/>
  <c r="N2048" i="2" a="1"/>
  <c r="N2048" i="2" s="1"/>
  <c r="Q2047" i="2" l="1" a="1"/>
  <c r="Q2047" i="2" s="1"/>
  <c r="T2048" i="2" s="1"/>
  <c r="U2048" i="2" s="1"/>
  <c r="W2047" i="2"/>
  <c r="S2048" i="2" l="1" a="1"/>
  <c r="S2048" i="2" s="1"/>
  <c r="I2048" i="2" s="1" a="1"/>
  <c r="I2048" i="2" s="1"/>
  <c r="R2048" i="2" a="1"/>
  <c r="R2048" i="2" s="1"/>
  <c r="V2048" i="2" l="1" a="1"/>
  <c r="V2048" i="2" s="1"/>
  <c r="L2048" i="2" a="1"/>
  <c r="L2048" i="2" s="1"/>
  <c r="K2049" i="2" s="1" a="1"/>
  <c r="K2049" i="2" s="1"/>
  <c r="J2049" i="2" a="1"/>
  <c r="J2049" i="2" s="1"/>
  <c r="M2048" i="2" l="1" a="1"/>
  <c r="M2048" i="2" s="1"/>
  <c r="O2048" i="2" s="1" a="1"/>
  <c r="O2048" i="2" s="1"/>
  <c r="P2049" i="2" s="1" a="1"/>
  <c r="P2049" i="2" s="1"/>
  <c r="N2049" i="2" l="1" a="1"/>
  <c r="N2049" i="2" s="1"/>
  <c r="Q2048" i="2" a="1"/>
  <c r="Q2048" i="2" s="1"/>
  <c r="T2049" i="2" s="1"/>
  <c r="U2049" i="2" s="1"/>
  <c r="W2048" i="2"/>
  <c r="R2049" i="2" l="1" a="1"/>
  <c r="R2049" i="2" s="1"/>
  <c r="S2049" i="2" a="1"/>
  <c r="S2049" i="2" s="1"/>
  <c r="I2049" i="2" s="1" a="1"/>
  <c r="I2049" i="2" s="1"/>
  <c r="L2049" i="2" l="1" a="1"/>
  <c r="L2049" i="2" s="1"/>
  <c r="K2050" i="2" s="1" a="1"/>
  <c r="K2050" i="2" s="1"/>
  <c r="J2050" i="2" a="1"/>
  <c r="J2050" i="2" s="1"/>
  <c r="M2049" i="2" a="1"/>
  <c r="M2049" i="2" s="1"/>
  <c r="V2049" i="2" a="1"/>
  <c r="V2049" i="2" s="1"/>
  <c r="N2050" i="2" l="1" a="1"/>
  <c r="N2050" i="2" s="1"/>
  <c r="O2049" i="2" a="1"/>
  <c r="O2049" i="2" s="1"/>
  <c r="P2050" i="2" s="1" a="1"/>
  <c r="P2050" i="2" s="1"/>
  <c r="Q2049" i="2" l="1" a="1"/>
  <c r="Q2049" i="2" s="1"/>
  <c r="W2049" i="2" l="1"/>
  <c r="T2050" i="2"/>
  <c r="U2050" i="2" s="1"/>
  <c r="R2050" i="2" a="1"/>
  <c r="R2050" i="2" s="1"/>
  <c r="S2050" i="2" a="1"/>
  <c r="S2050" i="2" s="1"/>
  <c r="I2050" i="2" l="1" a="1"/>
  <c r="I2050" i="2" s="1"/>
  <c r="V2050" i="2" s="1" a="1"/>
  <c r="V2050" i="2" s="1"/>
  <c r="L2050" i="2" l="1" a="1"/>
  <c r="L2050" i="2" s="1"/>
  <c r="K2051" i="2" s="1" a="1"/>
  <c r="K2051" i="2" s="1"/>
  <c r="J2051" i="2" a="1"/>
  <c r="J2051" i="2" s="1"/>
  <c r="M2050" i="2" l="1" a="1"/>
  <c r="M2050" i="2" s="1"/>
  <c r="O2050" i="2" s="1" a="1"/>
  <c r="O2050" i="2" s="1"/>
  <c r="P2051" i="2" s="1" a="1"/>
  <c r="P2051" i="2" s="1"/>
  <c r="N2051" i="2" l="1" a="1"/>
  <c r="N2051" i="2" s="1"/>
  <c r="Q2050" i="2" a="1"/>
  <c r="Q2050" i="2" s="1"/>
  <c r="T2051" i="2" s="1"/>
  <c r="U2051" i="2" s="1"/>
  <c r="W2050" i="2"/>
  <c r="S2051" i="2" l="1" a="1"/>
  <c r="S2051" i="2" s="1"/>
  <c r="I2051" i="2" s="1" a="1"/>
  <c r="I2051" i="2" s="1"/>
  <c r="R2051" i="2" a="1"/>
  <c r="R2051" i="2" s="1"/>
  <c r="L2051" i="2" l="1" a="1"/>
  <c r="L2051" i="2" s="1"/>
  <c r="K2052" i="2" s="1" a="1"/>
  <c r="K2052" i="2" s="1"/>
  <c r="J2052" i="2" a="1"/>
  <c r="J2052" i="2" s="1"/>
  <c r="V2051" i="2" a="1"/>
  <c r="V2051" i="2" s="1"/>
  <c r="M2051" i="2" l="1" a="1"/>
  <c r="M2051" i="2" s="1"/>
  <c r="O2051" i="2" s="1" a="1"/>
  <c r="O2051" i="2" s="1"/>
  <c r="P2052" i="2" s="1" a="1"/>
  <c r="P2052" i="2" s="1"/>
  <c r="N2052" i="2" l="1" a="1"/>
  <c r="N2052" i="2" s="1"/>
  <c r="Q2051" i="2" a="1"/>
  <c r="Q2051" i="2" s="1"/>
  <c r="T2052" i="2" s="1"/>
  <c r="U2052" i="2" s="1"/>
  <c r="W2051" i="2"/>
  <c r="S2052" i="2" l="1" a="1"/>
  <c r="S2052" i="2" s="1"/>
  <c r="I2052" i="2" s="1" a="1"/>
  <c r="I2052" i="2" s="1"/>
  <c r="R2052" i="2" a="1"/>
  <c r="R2052" i="2" s="1"/>
  <c r="V2052" i="2" l="1" a="1"/>
  <c r="V2052" i="2" s="1"/>
  <c r="L2052" i="2" a="1"/>
  <c r="L2052" i="2" s="1"/>
  <c r="K2053" i="2" s="1" a="1"/>
  <c r="K2053" i="2" s="1"/>
  <c r="J2053" i="2" a="1"/>
  <c r="J2053" i="2" s="1"/>
  <c r="M2052" i="2" l="1" a="1"/>
  <c r="M2052" i="2" s="1"/>
  <c r="N2053" i="2" s="1" a="1"/>
  <c r="N2053" i="2" s="1"/>
  <c r="O2052" i="2" l="1" a="1"/>
  <c r="O2052" i="2" s="1"/>
  <c r="P2053" i="2" s="1" a="1"/>
  <c r="P2053" i="2" s="1"/>
  <c r="Q2052" i="2" l="1" a="1"/>
  <c r="Q2052" i="2" s="1"/>
  <c r="T2053" i="2" s="1"/>
  <c r="U2053" i="2" s="1"/>
  <c r="W2052" i="2"/>
  <c r="S2053" i="2" l="1" a="1"/>
  <c r="S2053" i="2" s="1"/>
  <c r="I2053" i="2" s="1" a="1"/>
  <c r="I2053" i="2" s="1"/>
  <c r="R2053" i="2" a="1"/>
  <c r="R2053" i="2" s="1"/>
  <c r="V2053" i="2" l="1" a="1"/>
  <c r="V2053" i="2" s="1"/>
  <c r="L2053" i="2" a="1"/>
  <c r="L2053" i="2" s="1"/>
  <c r="K2054" i="2" s="1" a="1"/>
  <c r="K2054" i="2" s="1"/>
  <c r="J2054" i="2" a="1"/>
  <c r="J2054" i="2" s="1"/>
  <c r="M2053" i="2" l="1" a="1"/>
  <c r="M2053" i="2" s="1"/>
  <c r="N2054" i="2" s="1" a="1"/>
  <c r="N2054" i="2" s="1"/>
  <c r="O2053" i="2" a="1"/>
  <c r="O2053" i="2" s="1"/>
  <c r="P2054" i="2" s="1" a="1"/>
  <c r="P2054" i="2" s="1"/>
  <c r="Q2053" i="2" l="1" a="1"/>
  <c r="Q2053" i="2" s="1"/>
  <c r="W2053" i="2" l="1"/>
  <c r="T2054" i="2"/>
  <c r="U2054" i="2" s="1"/>
  <c r="R2054" i="2" a="1"/>
  <c r="R2054" i="2" s="1"/>
  <c r="S2054" i="2" a="1"/>
  <c r="S2054" i="2" s="1"/>
  <c r="I2054" i="2" l="1" a="1"/>
  <c r="I2054" i="2" s="1"/>
  <c r="L2054" i="2" l="1" a="1"/>
  <c r="L2054" i="2" s="1"/>
  <c r="K2055" i="2" s="1" a="1"/>
  <c r="K2055" i="2" s="1"/>
  <c r="J2055" i="2" a="1"/>
  <c r="J2055" i="2" s="1"/>
  <c r="M2054" i="2" a="1"/>
  <c r="M2054" i="2" s="1"/>
  <c r="V2054" i="2" a="1"/>
  <c r="V2054" i="2" s="1"/>
  <c r="N2055" i="2" l="1" a="1"/>
  <c r="N2055" i="2" s="1"/>
  <c r="O2054" i="2" a="1"/>
  <c r="O2054" i="2" s="1"/>
  <c r="P2055" i="2" s="1" a="1"/>
  <c r="P2055" i="2" s="1"/>
  <c r="Q2054" i="2" l="1" a="1"/>
  <c r="Q2054" i="2" s="1"/>
  <c r="W2054" i="2" l="1"/>
  <c r="T2055" i="2"/>
  <c r="U2055" i="2" s="1"/>
  <c r="R2055" i="2" a="1"/>
  <c r="R2055" i="2" s="1"/>
  <c r="S2055" i="2" a="1"/>
  <c r="S2055" i="2" s="1"/>
  <c r="I2055" i="2" l="1" a="1"/>
  <c r="I2055" i="2" s="1"/>
  <c r="L2055" i="2" l="1" a="1"/>
  <c r="L2055" i="2" s="1"/>
  <c r="K2056" i="2" s="1" a="1"/>
  <c r="K2056" i="2" s="1"/>
  <c r="J2056" i="2" a="1"/>
  <c r="J2056" i="2" s="1"/>
  <c r="V2055" i="2" a="1"/>
  <c r="V2055" i="2" s="1"/>
  <c r="M2055" i="2" l="1" a="1"/>
  <c r="M2055" i="2" s="1"/>
  <c r="N2056" i="2" s="1" a="1"/>
  <c r="N2056" i="2" s="1"/>
  <c r="O2055" i="2" l="1" a="1"/>
  <c r="O2055" i="2" s="1"/>
  <c r="P2056" i="2" s="1" a="1"/>
  <c r="P2056" i="2" s="1"/>
  <c r="Q2055" i="2" l="1" a="1"/>
  <c r="Q2055" i="2" s="1"/>
  <c r="T2056" i="2" s="1"/>
  <c r="U2056" i="2" s="1"/>
  <c r="W2055" i="2"/>
  <c r="S2056" i="2" l="1" a="1"/>
  <c r="S2056" i="2" s="1"/>
  <c r="R2056" i="2" a="1"/>
  <c r="R2056" i="2" s="1"/>
  <c r="I2056" i="2" a="1"/>
  <c r="I2056" i="2" s="1"/>
  <c r="V2056" i="2" l="1" a="1"/>
  <c r="V2056" i="2" s="1"/>
  <c r="L2056" i="2" a="1"/>
  <c r="L2056" i="2" s="1"/>
  <c r="K2057" i="2" s="1" a="1"/>
  <c r="K2057" i="2" s="1"/>
  <c r="J2057" i="2" a="1"/>
  <c r="J2057" i="2" s="1"/>
  <c r="M2056" i="2" l="1" a="1"/>
  <c r="M2056" i="2" s="1"/>
  <c r="N2057" i="2" s="1" a="1"/>
  <c r="N2057" i="2" s="1"/>
  <c r="O2056" i="2" l="1" a="1"/>
  <c r="O2056" i="2" s="1"/>
  <c r="P2057" i="2" s="1" a="1"/>
  <c r="P2057" i="2" s="1"/>
  <c r="Q2056" i="2" l="1" a="1"/>
  <c r="Q2056" i="2" s="1"/>
  <c r="T2057" i="2" s="1"/>
  <c r="U2057" i="2" s="1"/>
  <c r="W2056" i="2"/>
  <c r="S2057" i="2" l="1" a="1"/>
  <c r="S2057" i="2" s="1"/>
  <c r="I2057" i="2" s="1" a="1"/>
  <c r="I2057" i="2" s="1"/>
  <c r="R2057" i="2" a="1"/>
  <c r="R2057" i="2" s="1"/>
  <c r="L2057" i="2" l="1" a="1"/>
  <c r="L2057" i="2" s="1"/>
  <c r="K2058" i="2" s="1" a="1"/>
  <c r="K2058" i="2" s="1"/>
  <c r="J2058" i="2" a="1"/>
  <c r="J2058" i="2" s="1"/>
  <c r="V2057" i="2" a="1"/>
  <c r="V2057" i="2" s="1"/>
  <c r="M2057" i="2" l="1" a="1"/>
  <c r="M2057" i="2" s="1"/>
  <c r="O2057" i="2" s="1" a="1"/>
  <c r="O2057" i="2" s="1"/>
  <c r="N2058" i="2" l="1" a="1"/>
  <c r="N2058" i="2" s="1"/>
  <c r="P2058" i="2" a="1"/>
  <c r="P2058" i="2" s="1"/>
  <c r="Q2057" i="2" a="1"/>
  <c r="Q2057" i="2" s="1"/>
  <c r="R2058" i="2" s="1" a="1"/>
  <c r="R2058" i="2" s="1"/>
  <c r="W2057" i="2"/>
  <c r="S2058" i="2" l="1" a="1"/>
  <c r="S2058" i="2" s="1"/>
  <c r="I2058" i="2" s="1" a="1"/>
  <c r="I2058" i="2" s="1"/>
  <c r="V2058" i="2" s="1" a="1"/>
  <c r="V2058" i="2" s="1"/>
  <c r="T2058" i="2"/>
  <c r="U2058" i="2" s="1"/>
  <c r="L2058" i="2" l="1" a="1"/>
  <c r="L2058" i="2" s="1"/>
  <c r="K2059" i="2" s="1" a="1"/>
  <c r="K2059" i="2" s="1"/>
  <c r="J2059" i="2" a="1"/>
  <c r="J2059" i="2" s="1"/>
  <c r="M2058" i="2" l="1" a="1"/>
  <c r="M2058" i="2" s="1"/>
  <c r="N2059" i="2" s="1" a="1"/>
  <c r="N2059" i="2" s="1"/>
  <c r="O2058" i="2" l="1" a="1"/>
  <c r="O2058" i="2" s="1"/>
  <c r="P2059" i="2" s="1" a="1"/>
  <c r="P2059" i="2" s="1"/>
  <c r="Q2058" i="2" l="1" a="1"/>
  <c r="Q2058" i="2" s="1"/>
  <c r="T2059" i="2" s="1"/>
  <c r="U2059" i="2" s="1"/>
  <c r="W2058" i="2"/>
  <c r="R2059" i="2" l="1" a="1"/>
  <c r="R2059" i="2" s="1"/>
  <c r="S2059" i="2" a="1"/>
  <c r="S2059" i="2" s="1"/>
  <c r="I2059" i="2" s="1" a="1"/>
  <c r="I2059" i="2" s="1"/>
  <c r="L2059" i="2" l="1" a="1"/>
  <c r="L2059" i="2" s="1"/>
  <c r="K2060" i="2" s="1" a="1"/>
  <c r="K2060" i="2" s="1"/>
  <c r="J2060" i="2" a="1"/>
  <c r="J2060" i="2" s="1"/>
  <c r="V2059" i="2" a="1"/>
  <c r="V2059" i="2" s="1"/>
  <c r="M2059" i="2" l="1" a="1"/>
  <c r="M2059" i="2" s="1"/>
  <c r="O2059" i="2" s="1" a="1"/>
  <c r="O2059" i="2" s="1"/>
  <c r="W2059" i="2"/>
  <c r="N2060" i="2" l="1" a="1"/>
  <c r="N2060" i="2" s="1"/>
  <c r="P2060" i="2" a="1"/>
  <c r="P2060" i="2" s="1"/>
  <c r="Q2059" i="2" a="1"/>
  <c r="Q2059" i="2" s="1"/>
  <c r="R2060" i="2" s="1" a="1"/>
  <c r="R2060" i="2" s="1"/>
  <c r="S2060" i="2" l="1" a="1"/>
  <c r="S2060" i="2" s="1"/>
  <c r="T2060" i="2"/>
  <c r="U2060" i="2" s="1"/>
  <c r="I2060" i="2" a="1"/>
  <c r="I2060" i="2" s="1"/>
  <c r="V2060" i="2" s="1" a="1"/>
  <c r="V2060" i="2" s="1"/>
  <c r="W2060" i="2" l="1"/>
  <c r="L2060" i="2" a="1"/>
  <c r="L2060" i="2" s="1"/>
  <c r="K2061" i="2" s="1" a="1"/>
  <c r="K2061" i="2" s="1"/>
  <c r="J2061" i="2" a="1"/>
  <c r="J2061" i="2" s="1"/>
  <c r="M2060" i="2" a="1"/>
  <c r="M2060" i="2" s="1"/>
  <c r="O2060" i="2" l="1" a="1"/>
  <c r="O2060" i="2" s="1"/>
  <c r="P2061" i="2" s="1" a="1"/>
  <c r="P2061" i="2" s="1"/>
  <c r="N2061" i="2" a="1"/>
  <c r="N2061" i="2" s="1"/>
  <c r="Q2060" i="2" l="1" a="1"/>
  <c r="Q2060" i="2" s="1"/>
  <c r="R2061" i="2" s="1" a="1"/>
  <c r="R2061" i="2" s="1"/>
  <c r="S2061" i="2" l="1" a="1"/>
  <c r="S2061" i="2" s="1"/>
  <c r="T2061" i="2"/>
  <c r="U2061" i="2" s="1"/>
  <c r="I2061" i="2" a="1"/>
  <c r="I2061" i="2" s="1"/>
  <c r="L2061" i="2" l="1" a="1"/>
  <c r="L2061" i="2" s="1"/>
  <c r="K2062" i="2" s="1" a="1"/>
  <c r="K2062" i="2" s="1"/>
  <c r="J2062" i="2" a="1"/>
  <c r="J2062" i="2" s="1"/>
  <c r="V2061" i="2" a="1"/>
  <c r="V2061" i="2" s="1"/>
  <c r="M2061" i="2" l="1" a="1"/>
  <c r="M2061" i="2" s="1"/>
  <c r="W2061" i="2"/>
  <c r="N2062" i="2" a="1"/>
  <c r="N2062" i="2" s="1"/>
  <c r="O2061" i="2" a="1"/>
  <c r="O2061" i="2" s="1"/>
  <c r="P2062" i="2" s="1" a="1"/>
  <c r="P2062" i="2" s="1"/>
  <c r="Q2061" i="2" l="1" a="1"/>
  <c r="Q2061" i="2" s="1"/>
  <c r="T2062" i="2" l="1"/>
  <c r="U2062" i="2" s="1"/>
  <c r="R2062" i="2" a="1"/>
  <c r="R2062" i="2" s="1"/>
  <c r="S2062" i="2" a="1"/>
  <c r="S2062" i="2" s="1"/>
  <c r="I2062" i="2" l="1" a="1"/>
  <c r="I2062" i="2" s="1"/>
  <c r="V2062" i="2" s="1" a="1"/>
  <c r="V2062" i="2" s="1"/>
  <c r="L2062" i="2" l="1" a="1"/>
  <c r="L2062" i="2" s="1"/>
  <c r="K2063" i="2" s="1" a="1"/>
  <c r="K2063" i="2" s="1"/>
  <c r="J2063" i="2" a="1"/>
  <c r="J2063" i="2" s="1"/>
  <c r="M2062" i="2" l="1" a="1"/>
  <c r="M2062" i="2" s="1"/>
  <c r="N2063" i="2" s="1" a="1"/>
  <c r="N2063" i="2" s="1"/>
  <c r="O2062" i="2" l="1" a="1"/>
  <c r="O2062" i="2" s="1"/>
  <c r="P2063" i="2" s="1" a="1"/>
  <c r="P2063" i="2" s="1"/>
  <c r="Q2062" i="2" a="1"/>
  <c r="Q2062" i="2" s="1"/>
  <c r="W2062" i="2" l="1"/>
  <c r="T2063" i="2"/>
  <c r="U2063" i="2" s="1"/>
  <c r="R2063" i="2" a="1"/>
  <c r="R2063" i="2" s="1"/>
  <c r="S2063" i="2" a="1"/>
  <c r="S2063" i="2" s="1"/>
  <c r="I2063" i="2" l="1" a="1"/>
  <c r="I2063" i="2" s="1"/>
  <c r="L2063" i="2" l="1" a="1"/>
  <c r="L2063" i="2" s="1"/>
  <c r="K2064" i="2" s="1" a="1"/>
  <c r="K2064" i="2" s="1"/>
  <c r="J2064" i="2" a="1"/>
  <c r="J2064" i="2" s="1"/>
  <c r="V2063" i="2" a="1"/>
  <c r="V2063" i="2" s="1"/>
  <c r="M2063" i="2" l="1" a="1"/>
  <c r="M2063" i="2" s="1"/>
  <c r="O2063" i="2" s="1" a="1"/>
  <c r="O2063" i="2" s="1"/>
  <c r="P2064" i="2" s="1" a="1"/>
  <c r="P2064" i="2" s="1"/>
  <c r="N2064" i="2" l="1" a="1"/>
  <c r="N2064" i="2" s="1"/>
  <c r="Q2063" i="2" a="1"/>
  <c r="Q2063" i="2" s="1"/>
  <c r="W2063" i="2" l="1"/>
  <c r="T2064" i="2"/>
  <c r="U2064" i="2" s="1"/>
  <c r="R2064" i="2" a="1"/>
  <c r="R2064" i="2" s="1"/>
  <c r="S2064" i="2" a="1"/>
  <c r="S2064" i="2" s="1"/>
  <c r="I2064" i="2" l="1" a="1"/>
  <c r="I2064" i="2" s="1"/>
  <c r="V2064" i="2" s="1" a="1"/>
  <c r="V2064" i="2" s="1"/>
  <c r="L2064" i="2" l="1" a="1"/>
  <c r="L2064" i="2" s="1"/>
  <c r="K2065" i="2" s="1" a="1"/>
  <c r="K2065" i="2" s="1"/>
  <c r="J2065" i="2" a="1"/>
  <c r="J2065" i="2" s="1"/>
  <c r="M2064" i="2" l="1" a="1"/>
  <c r="M2064" i="2" s="1"/>
  <c r="N2065" i="2" s="1" a="1"/>
  <c r="N2065" i="2" s="1"/>
  <c r="O2064" i="2" l="1" a="1"/>
  <c r="O2064" i="2" s="1"/>
  <c r="P2065" i="2" s="1" a="1"/>
  <c r="P2065" i="2" s="1"/>
  <c r="Q2064" i="2" a="1"/>
  <c r="Q2064" i="2" s="1"/>
  <c r="W2064" i="2" l="1"/>
  <c r="T2065" i="2"/>
  <c r="U2065" i="2" s="1"/>
  <c r="R2065" i="2" a="1"/>
  <c r="R2065" i="2" s="1"/>
  <c r="S2065" i="2" a="1"/>
  <c r="S2065" i="2" s="1"/>
  <c r="I2065" i="2" l="1" a="1"/>
  <c r="I2065" i="2" s="1"/>
  <c r="L2065" i="2" l="1" a="1"/>
  <c r="L2065" i="2" s="1"/>
  <c r="K2066" i="2" s="1" a="1"/>
  <c r="K2066" i="2" s="1"/>
  <c r="J2066" i="2" a="1"/>
  <c r="J2066" i="2" s="1"/>
  <c r="V2065" i="2" a="1"/>
  <c r="V2065" i="2" s="1"/>
  <c r="M2065" i="2" l="1" a="1"/>
  <c r="M2065" i="2" s="1"/>
  <c r="O2065" i="2" s="1" a="1"/>
  <c r="O2065" i="2" s="1"/>
  <c r="P2066" i="2" s="1" a="1"/>
  <c r="P2066" i="2" s="1"/>
  <c r="Q2065" i="2" l="1" a="1"/>
  <c r="Q2065" i="2" s="1"/>
  <c r="N2066" i="2" a="1"/>
  <c r="N2066" i="2" s="1"/>
  <c r="W2065" i="2"/>
  <c r="T2066" i="2"/>
  <c r="U2066" i="2" s="1"/>
  <c r="R2066" i="2" a="1"/>
  <c r="R2066" i="2" s="1"/>
  <c r="S2066" i="2" a="1"/>
  <c r="S2066" i="2" s="1"/>
  <c r="I2066" i="2" l="1" a="1"/>
  <c r="I2066" i="2" s="1"/>
  <c r="V2066" i="2" s="1" a="1"/>
  <c r="V2066" i="2" s="1"/>
  <c r="L2066" i="2" l="1" a="1"/>
  <c r="L2066" i="2" s="1"/>
  <c r="K2067" i="2" s="1" a="1"/>
  <c r="K2067" i="2" s="1"/>
  <c r="J2067" i="2" a="1"/>
  <c r="J2067" i="2" s="1"/>
  <c r="M2066" i="2" l="1" a="1"/>
  <c r="M2066" i="2" s="1"/>
  <c r="N2067" i="2" s="1" a="1"/>
  <c r="N2067" i="2" s="1"/>
  <c r="O2066" i="2" l="1" a="1"/>
  <c r="O2066" i="2" s="1"/>
  <c r="P2067" i="2" s="1" a="1"/>
  <c r="P2067" i="2" s="1"/>
  <c r="Q2066" i="2" l="1" a="1"/>
  <c r="Q2066" i="2" s="1"/>
  <c r="T2067" i="2" s="1"/>
  <c r="U2067" i="2" s="1"/>
  <c r="W2066" i="2"/>
  <c r="S2067" i="2" l="1" a="1"/>
  <c r="S2067" i="2" s="1"/>
  <c r="I2067" i="2" s="1" a="1"/>
  <c r="I2067" i="2" s="1"/>
  <c r="R2067" i="2" a="1"/>
  <c r="R2067" i="2" s="1"/>
  <c r="L2067" i="2" l="1" a="1"/>
  <c r="L2067" i="2" s="1"/>
  <c r="K2068" i="2" s="1" a="1"/>
  <c r="K2068" i="2" s="1"/>
  <c r="J2068" i="2" a="1"/>
  <c r="J2068" i="2" s="1"/>
  <c r="V2067" i="2" a="1"/>
  <c r="V2067" i="2" s="1"/>
  <c r="M2067" i="2" l="1" a="1"/>
  <c r="M2067" i="2" s="1"/>
  <c r="O2067" i="2" s="1" a="1"/>
  <c r="O2067" i="2" s="1"/>
  <c r="P2068" i="2" s="1" a="1"/>
  <c r="P2068" i="2" s="1"/>
  <c r="N2068" i="2" l="1" a="1"/>
  <c r="N2068" i="2" s="1"/>
  <c r="Q2067" i="2" a="1"/>
  <c r="Q2067" i="2" s="1"/>
  <c r="T2068" i="2" s="1"/>
  <c r="U2068" i="2" s="1"/>
  <c r="W2067" i="2"/>
  <c r="S2068" i="2" l="1" a="1"/>
  <c r="S2068" i="2" s="1"/>
  <c r="I2068" i="2" s="1" a="1"/>
  <c r="I2068" i="2" s="1"/>
  <c r="R2068" i="2" a="1"/>
  <c r="R2068" i="2" s="1"/>
  <c r="V2068" i="2" l="1" a="1"/>
  <c r="V2068" i="2" s="1"/>
  <c r="L2068" i="2" a="1"/>
  <c r="L2068" i="2" s="1"/>
  <c r="K2069" i="2" s="1" a="1"/>
  <c r="K2069" i="2" s="1"/>
  <c r="J2069" i="2" a="1"/>
  <c r="J2069" i="2" s="1"/>
  <c r="M2068" i="2" l="1" a="1"/>
  <c r="M2068" i="2" s="1"/>
  <c r="O2068" i="2" s="1" a="1"/>
  <c r="O2068" i="2" s="1"/>
  <c r="N2069" i="2" l="1" a="1"/>
  <c r="N2069" i="2" s="1"/>
  <c r="P2069" i="2" a="1"/>
  <c r="P2069" i="2" s="1"/>
  <c r="Q2068" i="2" a="1"/>
  <c r="Q2068" i="2" s="1"/>
  <c r="T2069" i="2" s="1"/>
  <c r="U2069" i="2" s="1"/>
  <c r="W2068" i="2"/>
  <c r="S2069" i="2" l="1" a="1"/>
  <c r="S2069" i="2" s="1"/>
  <c r="R2069" i="2" a="1"/>
  <c r="R2069" i="2" s="1"/>
  <c r="I2069" i="2" a="1"/>
  <c r="I2069" i="2" s="1"/>
  <c r="L2069" i="2" l="1" a="1"/>
  <c r="L2069" i="2" s="1"/>
  <c r="K2070" i="2" s="1" a="1"/>
  <c r="K2070" i="2" s="1"/>
  <c r="J2070" i="2" a="1"/>
  <c r="J2070" i="2" s="1"/>
  <c r="V2069" i="2" a="1"/>
  <c r="V2069" i="2" s="1"/>
  <c r="M2069" i="2" l="1" a="1"/>
  <c r="M2069" i="2" s="1"/>
  <c r="N2070" i="2" s="1" a="1"/>
  <c r="N2070" i="2" s="1"/>
  <c r="O2069" i="2" l="1" a="1"/>
  <c r="O2069" i="2" s="1"/>
  <c r="P2070" i="2" s="1" a="1"/>
  <c r="P2070" i="2" s="1"/>
  <c r="W2069" i="2"/>
  <c r="Q2069" i="2" l="1" a="1"/>
  <c r="Q2069" i="2" s="1"/>
  <c r="T2070" i="2" s="1"/>
  <c r="U2070" i="2" s="1"/>
  <c r="R2070" i="2" l="1" a="1"/>
  <c r="R2070" i="2" s="1"/>
  <c r="S2070" i="2" a="1"/>
  <c r="S2070" i="2" s="1"/>
  <c r="I2070" i="2" s="1" a="1"/>
  <c r="I2070" i="2" s="1"/>
  <c r="V2070" i="2" l="1" a="1"/>
  <c r="V2070" i="2" s="1"/>
  <c r="J2071" i="2" a="1"/>
  <c r="J2071" i="2" s="1"/>
  <c r="L2070" i="2" a="1"/>
  <c r="L2070" i="2" s="1"/>
  <c r="K2071" i="2" s="1" a="1"/>
  <c r="K2071" i="2" s="1"/>
  <c r="M2070" i="2" l="1" a="1"/>
  <c r="M2070" i="2" s="1"/>
  <c r="O2070" i="2" l="1" a="1"/>
  <c r="O2070" i="2" s="1"/>
  <c r="N2071" i="2" a="1"/>
  <c r="N2071" i="2" s="1"/>
  <c r="W2070" i="2"/>
  <c r="P2071" i="2" l="1" a="1"/>
  <c r="P2071" i="2" s="1"/>
  <c r="Q2070" i="2" a="1"/>
  <c r="Q2070" i="2" s="1"/>
  <c r="T2071" i="2" l="1"/>
  <c r="U2071" i="2" s="1"/>
  <c r="R2071" i="2" a="1"/>
  <c r="R2071" i="2" s="1"/>
  <c r="S2071" i="2" a="1"/>
  <c r="S2071" i="2" s="1"/>
  <c r="I2071" i="2" s="1" a="1"/>
  <c r="I2071" i="2" s="1"/>
  <c r="L2071" i="2" s="1" a="1"/>
  <c r="L2071" i="2" s="1"/>
  <c r="K2072" i="2" s="1" a="1"/>
  <c r="K2072" i="2" s="1"/>
  <c r="V2071" i="2" l="1" a="1"/>
  <c r="V2071" i="2" s="1"/>
  <c r="J2072" i="2" a="1"/>
  <c r="J2072" i="2" s="1"/>
  <c r="M2071" i="2" a="1"/>
  <c r="M2071" i="2" s="1"/>
  <c r="N2072" i="2" s="1" a="1"/>
  <c r="N2072" i="2" s="1"/>
  <c r="O2071" i="2" l="1" a="1"/>
  <c r="O2071" i="2" s="1"/>
  <c r="P2072" i="2" s="1" a="1"/>
  <c r="P2072" i="2" s="1"/>
  <c r="Q2071" i="2" l="1" a="1"/>
  <c r="Q2071" i="2" s="1"/>
  <c r="T2072" i="2" s="1"/>
  <c r="U2072" i="2" s="1"/>
  <c r="W2071" i="2"/>
  <c r="S2072" i="2" l="1" a="1"/>
  <c r="S2072" i="2" s="1"/>
  <c r="R2072" i="2" a="1"/>
  <c r="R2072" i="2" s="1"/>
  <c r="I2072" i="2" a="1"/>
  <c r="I2072" i="2" s="1"/>
  <c r="V2072" i="2" l="1" a="1"/>
  <c r="V2072" i="2" s="1"/>
  <c r="L2072" i="2" a="1"/>
  <c r="L2072" i="2" s="1"/>
  <c r="K2073" i="2" s="1" a="1"/>
  <c r="K2073" i="2" s="1"/>
  <c r="J2073" i="2" a="1"/>
  <c r="J2073" i="2" s="1"/>
  <c r="M2072" i="2" l="1" a="1"/>
  <c r="M2072" i="2" s="1"/>
  <c r="O2072" i="2" s="1" a="1"/>
  <c r="O2072" i="2" s="1"/>
  <c r="P2073" i="2" s="1" a="1"/>
  <c r="P2073" i="2" s="1"/>
  <c r="N2073" i="2" l="1" a="1"/>
  <c r="N2073" i="2" s="1"/>
  <c r="Q2072" i="2" a="1"/>
  <c r="Q2072" i="2" s="1"/>
  <c r="T2073" i="2" s="1"/>
  <c r="U2073" i="2" s="1"/>
  <c r="W2072" i="2"/>
  <c r="S2073" i="2" l="1" a="1"/>
  <c r="S2073" i="2" s="1"/>
  <c r="R2073" i="2" a="1"/>
  <c r="R2073" i="2" s="1"/>
  <c r="I2073" i="2" a="1"/>
  <c r="I2073" i="2" s="1"/>
  <c r="L2073" i="2" l="1" a="1"/>
  <c r="L2073" i="2" s="1"/>
  <c r="K2074" i="2" s="1" a="1"/>
  <c r="K2074" i="2" s="1"/>
  <c r="J2074" i="2" a="1"/>
  <c r="J2074" i="2" s="1"/>
  <c r="V2073" i="2" a="1"/>
  <c r="V2073" i="2" s="1"/>
  <c r="M2073" i="2" l="1" a="1"/>
  <c r="M2073" i="2" s="1"/>
  <c r="N2074" i="2" s="1" a="1"/>
  <c r="N2074" i="2" s="1"/>
  <c r="O2073" i="2" l="1" a="1"/>
  <c r="O2073" i="2" s="1"/>
  <c r="P2074" i="2" s="1" a="1"/>
  <c r="P2074" i="2" s="1"/>
  <c r="Q2073" i="2" l="1" a="1"/>
  <c r="Q2073" i="2" s="1"/>
  <c r="T2074" i="2" s="1"/>
  <c r="U2074" i="2" s="1"/>
  <c r="W2073" i="2"/>
  <c r="S2074" i="2" a="1"/>
  <c r="S2074" i="2" s="1"/>
  <c r="R2074" i="2" l="1" a="1"/>
  <c r="R2074" i="2" s="1"/>
  <c r="I2074" i="2" a="1"/>
  <c r="I2074" i="2" s="1"/>
  <c r="V2074" i="2" s="1" a="1"/>
  <c r="V2074" i="2" s="1"/>
  <c r="L2074" i="2" l="1" a="1"/>
  <c r="L2074" i="2" s="1"/>
  <c r="K2075" i="2" s="1" a="1"/>
  <c r="K2075" i="2" s="1"/>
  <c r="J2075" i="2" a="1"/>
  <c r="J2075" i="2" s="1"/>
  <c r="M2074" i="2" a="1"/>
  <c r="M2074" i="2" s="1"/>
  <c r="O2074" i="2" l="1" a="1"/>
  <c r="O2074" i="2" s="1"/>
  <c r="P2075" i="2" s="1" a="1"/>
  <c r="P2075" i="2" s="1"/>
  <c r="N2075" i="2" a="1"/>
  <c r="N2075" i="2" s="1"/>
  <c r="Q2074" i="2" l="1" a="1"/>
  <c r="Q2074" i="2" s="1"/>
  <c r="T2075" i="2" s="1"/>
  <c r="U2075" i="2" s="1"/>
  <c r="W2074" i="2"/>
  <c r="S2075" i="2" l="1" a="1"/>
  <c r="S2075" i="2" s="1"/>
  <c r="R2075" i="2" a="1"/>
  <c r="R2075" i="2" s="1"/>
  <c r="I2075" i="2" a="1"/>
  <c r="I2075" i="2" s="1"/>
  <c r="V2075" i="2" l="1" a="1"/>
  <c r="V2075" i="2" s="1"/>
  <c r="L2075" i="2" a="1"/>
  <c r="L2075" i="2" s="1"/>
  <c r="K2076" i="2" s="1" a="1"/>
  <c r="K2076" i="2" s="1"/>
  <c r="J2076" i="2" a="1"/>
  <c r="J2076" i="2" s="1"/>
  <c r="M2075" i="2" a="1"/>
  <c r="M2075" i="2" s="1"/>
  <c r="O2075" i="2" l="1" a="1"/>
  <c r="O2075" i="2" s="1"/>
  <c r="P2076" i="2" s="1" a="1"/>
  <c r="P2076" i="2" s="1"/>
  <c r="N2076" i="2" a="1"/>
  <c r="N2076" i="2" s="1"/>
  <c r="Q2075" i="2" l="1" a="1"/>
  <c r="Q2075" i="2" s="1"/>
  <c r="W2075" i="2"/>
  <c r="T2076" i="2"/>
  <c r="U2076" i="2" s="1"/>
  <c r="R2076" i="2" a="1"/>
  <c r="R2076" i="2" s="1"/>
  <c r="S2076" i="2" a="1"/>
  <c r="S2076" i="2" s="1"/>
  <c r="I2076" i="2" l="1" a="1"/>
  <c r="I2076" i="2" s="1"/>
  <c r="L2076" i="2" l="1" a="1"/>
  <c r="L2076" i="2" s="1"/>
  <c r="K2077" i="2" s="1" a="1"/>
  <c r="K2077" i="2" s="1"/>
  <c r="J2077" i="2" a="1"/>
  <c r="J2077" i="2" s="1"/>
  <c r="M2076" i="2" a="1"/>
  <c r="M2076" i="2" s="1"/>
  <c r="V2076" i="2" a="1"/>
  <c r="V2076" i="2" s="1"/>
  <c r="N2077" i="2" l="1" a="1"/>
  <c r="N2077" i="2" s="1"/>
  <c r="O2076" i="2" a="1"/>
  <c r="O2076" i="2" s="1"/>
  <c r="P2077" i="2" s="1" a="1"/>
  <c r="P2077" i="2" s="1"/>
  <c r="Q2076" i="2" l="1" a="1"/>
  <c r="Q2076" i="2" s="1"/>
  <c r="T2077" i="2" s="1"/>
  <c r="U2077" i="2" s="1"/>
  <c r="W2076" i="2"/>
  <c r="S2077" i="2" l="1" a="1"/>
  <c r="S2077" i="2" s="1"/>
  <c r="R2077" i="2" a="1"/>
  <c r="R2077" i="2" s="1"/>
  <c r="I2077" i="2" a="1"/>
  <c r="I2077" i="2" s="1"/>
  <c r="V2077" i="2" s="1" a="1"/>
  <c r="V2077" i="2" s="1"/>
  <c r="L2077" i="2" l="1" a="1"/>
  <c r="L2077" i="2" s="1"/>
  <c r="K2078" i="2" s="1" a="1"/>
  <c r="K2078" i="2" s="1"/>
  <c r="J2078" i="2" a="1"/>
  <c r="J2078" i="2" s="1"/>
  <c r="M2077" i="2" l="1" a="1"/>
  <c r="M2077" i="2" s="1"/>
  <c r="N2078" i="2" s="1" a="1"/>
  <c r="N2078" i="2" s="1"/>
  <c r="O2077" i="2" l="1" a="1"/>
  <c r="O2077" i="2" s="1"/>
  <c r="P2078" i="2" s="1" a="1"/>
  <c r="P2078" i="2" s="1"/>
  <c r="Q2077" i="2" l="1" a="1"/>
  <c r="Q2077" i="2" s="1"/>
  <c r="T2078" i="2" s="1"/>
  <c r="U2078" i="2" s="1"/>
  <c r="W2077" i="2"/>
  <c r="R2078" i="2" l="1" a="1"/>
  <c r="R2078" i="2" s="1"/>
  <c r="S2078" i="2" a="1"/>
  <c r="S2078" i="2" s="1"/>
  <c r="I2078" i="2" s="1" a="1"/>
  <c r="I2078" i="2" s="1"/>
  <c r="L2078" i="2" l="1" a="1"/>
  <c r="L2078" i="2" s="1"/>
  <c r="K2079" i="2" s="1" a="1"/>
  <c r="K2079" i="2" s="1"/>
  <c r="J2079" i="2" a="1"/>
  <c r="J2079" i="2" s="1"/>
  <c r="V2078" i="2" a="1"/>
  <c r="V2078" i="2" s="1"/>
  <c r="M2078" i="2" l="1" a="1"/>
  <c r="M2078" i="2" s="1"/>
  <c r="O2078" i="2" s="1" a="1"/>
  <c r="O2078" i="2" s="1"/>
  <c r="P2079" i="2" s="1" a="1"/>
  <c r="P2079" i="2" s="1"/>
  <c r="N2079" i="2" l="1" a="1"/>
  <c r="N2079" i="2" s="1"/>
  <c r="Q2078" i="2" a="1"/>
  <c r="Q2078" i="2" s="1"/>
  <c r="T2079" i="2" s="1"/>
  <c r="U2079" i="2" s="1"/>
  <c r="W2078" i="2"/>
  <c r="R2079" i="2" l="1" a="1"/>
  <c r="R2079" i="2" s="1"/>
  <c r="S2079" i="2" a="1"/>
  <c r="S2079" i="2" s="1"/>
  <c r="I2079" i="2" s="1" a="1"/>
  <c r="I2079" i="2" s="1"/>
  <c r="V2079" i="2" s="1" a="1"/>
  <c r="V2079" i="2" s="1"/>
  <c r="L2079" i="2" l="1" a="1"/>
  <c r="L2079" i="2" s="1"/>
  <c r="K2080" i="2" s="1" a="1"/>
  <c r="K2080" i="2" s="1"/>
  <c r="J2080" i="2" a="1"/>
  <c r="J2080" i="2" s="1"/>
  <c r="M2079" i="2" l="1" a="1"/>
  <c r="M2079" i="2" s="1"/>
  <c r="N2080" i="2" s="1" a="1"/>
  <c r="N2080" i="2" s="1"/>
  <c r="O2079" i="2" l="1" a="1"/>
  <c r="O2079" i="2" s="1"/>
  <c r="P2080" i="2" s="1" a="1"/>
  <c r="P2080" i="2" s="1"/>
  <c r="Q2079" i="2" l="1" a="1"/>
  <c r="Q2079" i="2" s="1"/>
  <c r="W2079" i="2"/>
  <c r="T2080" i="2"/>
  <c r="U2080" i="2" s="1"/>
  <c r="R2080" i="2" a="1"/>
  <c r="R2080" i="2" s="1"/>
  <c r="S2080" i="2" a="1"/>
  <c r="S2080" i="2" s="1"/>
  <c r="I2080" i="2" l="1" a="1"/>
  <c r="I2080" i="2" s="1"/>
  <c r="L2080" i="2" l="1" a="1"/>
  <c r="L2080" i="2" s="1"/>
  <c r="K2081" i="2" s="1" a="1"/>
  <c r="K2081" i="2" s="1"/>
  <c r="J2081" i="2" a="1"/>
  <c r="J2081" i="2" s="1"/>
  <c r="V2080" i="2" a="1"/>
  <c r="V2080" i="2" s="1"/>
  <c r="M2080" i="2" l="1" a="1"/>
  <c r="M2080" i="2" s="1"/>
  <c r="O2080" i="2" s="1" a="1"/>
  <c r="O2080" i="2" s="1"/>
  <c r="P2081" i="2" s="1" a="1"/>
  <c r="P2081" i="2" s="1"/>
  <c r="N2081" i="2" l="1" a="1"/>
  <c r="N2081" i="2" s="1"/>
  <c r="Q2080" i="2" a="1"/>
  <c r="Q2080" i="2" s="1"/>
  <c r="W2080" i="2" l="1"/>
  <c r="T2081" i="2"/>
  <c r="U2081" i="2" s="1"/>
  <c r="R2081" i="2" a="1"/>
  <c r="R2081" i="2" s="1"/>
  <c r="S2081" i="2" a="1"/>
  <c r="S2081" i="2" s="1"/>
  <c r="I2081" i="2" l="1" a="1"/>
  <c r="I2081" i="2" s="1"/>
  <c r="V2081" i="2" s="1" a="1"/>
  <c r="V2081" i="2" s="1"/>
  <c r="L2081" i="2" l="1" a="1"/>
  <c r="L2081" i="2" s="1"/>
  <c r="K2082" i="2" s="1" a="1"/>
  <c r="K2082" i="2" s="1"/>
  <c r="J2082" i="2" a="1"/>
  <c r="J2082" i="2" s="1"/>
  <c r="M2081" i="2" l="1" a="1"/>
  <c r="M2081" i="2" s="1"/>
  <c r="N2082" i="2" s="1" a="1"/>
  <c r="N2082" i="2" s="1"/>
  <c r="O2081" i="2" l="1" a="1"/>
  <c r="O2081" i="2" s="1"/>
  <c r="P2082" i="2" s="1" a="1"/>
  <c r="P2082" i="2" s="1"/>
  <c r="Q2081" i="2" l="1" a="1"/>
  <c r="Q2081" i="2" s="1"/>
  <c r="W2081" i="2"/>
  <c r="T2082" i="2"/>
  <c r="U2082" i="2" s="1"/>
  <c r="R2082" i="2" a="1"/>
  <c r="R2082" i="2" s="1"/>
  <c r="S2082" i="2" a="1"/>
  <c r="S2082" i="2" s="1"/>
  <c r="I2082" i="2" l="1" a="1"/>
  <c r="I2082" i="2" s="1"/>
  <c r="L2082" i="2" l="1" a="1"/>
  <c r="L2082" i="2" s="1"/>
  <c r="K2083" i="2" s="1" a="1"/>
  <c r="K2083" i="2" s="1"/>
  <c r="J2083" i="2" a="1"/>
  <c r="J2083" i="2" s="1"/>
  <c r="V2082" i="2" a="1"/>
  <c r="V2082" i="2" s="1"/>
  <c r="M2082" i="2" l="1" a="1"/>
  <c r="M2082" i="2" s="1"/>
  <c r="N2083" i="2" s="1" a="1"/>
  <c r="N2083" i="2" s="1"/>
  <c r="O2082" i="2" l="1" a="1"/>
  <c r="O2082" i="2" s="1"/>
  <c r="P2083" i="2" s="1" a="1"/>
  <c r="P2083" i="2" s="1"/>
  <c r="Q2082" i="2" a="1"/>
  <c r="Q2082" i="2" s="1"/>
  <c r="W2082" i="2" l="1"/>
  <c r="T2083" i="2"/>
  <c r="U2083" i="2" s="1"/>
  <c r="R2083" i="2" a="1"/>
  <c r="R2083" i="2" s="1"/>
  <c r="S2083" i="2" a="1"/>
  <c r="S2083" i="2" s="1"/>
  <c r="I2083" i="2" l="1" a="1"/>
  <c r="I2083" i="2" s="1"/>
  <c r="V2083" i="2" s="1" a="1"/>
  <c r="V2083" i="2" s="1"/>
  <c r="L2083" i="2" l="1" a="1"/>
  <c r="L2083" i="2" s="1"/>
  <c r="K2084" i="2" s="1" a="1"/>
  <c r="K2084" i="2" s="1"/>
  <c r="J2084" i="2" a="1"/>
  <c r="J2084" i="2" s="1"/>
  <c r="M2083" i="2" a="1"/>
  <c r="M2083" i="2" s="1"/>
  <c r="O2083" i="2" l="1" a="1"/>
  <c r="O2083" i="2" s="1"/>
  <c r="P2084" i="2" s="1" a="1"/>
  <c r="P2084" i="2" s="1"/>
  <c r="N2084" i="2" a="1"/>
  <c r="N2084" i="2" s="1"/>
  <c r="Q2083" i="2" l="1" a="1"/>
  <c r="Q2083" i="2" s="1"/>
  <c r="T2084" i="2" s="1"/>
  <c r="U2084" i="2" s="1"/>
  <c r="W2083" i="2"/>
  <c r="S2084" i="2" l="1" a="1"/>
  <c r="S2084" i="2" s="1"/>
  <c r="I2084" i="2" s="1" a="1"/>
  <c r="I2084" i="2" s="1"/>
  <c r="R2084" i="2" a="1"/>
  <c r="R2084" i="2" s="1"/>
  <c r="L2084" i="2" l="1" a="1"/>
  <c r="L2084" i="2" s="1"/>
  <c r="K2085" i="2" s="1" a="1"/>
  <c r="K2085" i="2" s="1"/>
  <c r="J2085" i="2" a="1"/>
  <c r="J2085" i="2" s="1"/>
  <c r="M2084" i="2" a="1"/>
  <c r="M2084" i="2" s="1"/>
  <c r="V2084" i="2" a="1"/>
  <c r="V2084" i="2" s="1"/>
  <c r="N2085" i="2" l="1" a="1"/>
  <c r="N2085" i="2" s="1"/>
  <c r="O2084" i="2" a="1"/>
  <c r="O2084" i="2" s="1"/>
  <c r="P2085" i="2" s="1" a="1"/>
  <c r="P2085" i="2" s="1"/>
  <c r="Q2084" i="2" l="1" a="1"/>
  <c r="Q2084" i="2" s="1"/>
  <c r="W2084" i="2" l="1"/>
  <c r="T2085" i="2"/>
  <c r="U2085" i="2" s="1"/>
  <c r="R2085" i="2" a="1"/>
  <c r="R2085" i="2" s="1"/>
  <c r="S2085" i="2" a="1"/>
  <c r="S2085" i="2" s="1"/>
  <c r="I2085" i="2" l="1" a="1"/>
  <c r="I2085" i="2" s="1"/>
  <c r="V2085" i="2" s="1" a="1"/>
  <c r="V2085" i="2" s="1"/>
  <c r="L2085" i="2" l="1" a="1"/>
  <c r="L2085" i="2" s="1"/>
  <c r="K2086" i="2" s="1" a="1"/>
  <c r="K2086" i="2" s="1"/>
  <c r="J2086" i="2" a="1"/>
  <c r="J2086" i="2" s="1"/>
  <c r="M2085" i="2" a="1"/>
  <c r="M2085" i="2" s="1"/>
  <c r="N2086" i="2" l="1" a="1"/>
  <c r="N2086" i="2" s="1"/>
  <c r="O2085" i="2" a="1"/>
  <c r="O2085" i="2" s="1"/>
  <c r="P2086" i="2" s="1" a="1"/>
  <c r="P2086" i="2" s="1"/>
  <c r="Q2085" i="2" l="1" a="1"/>
  <c r="Q2085" i="2" s="1"/>
  <c r="W2085" i="2" l="1"/>
  <c r="T2086" i="2"/>
  <c r="U2086" i="2" s="1"/>
  <c r="R2086" i="2" a="1"/>
  <c r="R2086" i="2" s="1"/>
  <c r="S2086" i="2" a="1"/>
  <c r="S2086" i="2" s="1"/>
  <c r="I2086" i="2" l="1" a="1"/>
  <c r="I2086" i="2" s="1"/>
  <c r="V2086" i="2" s="1" a="1"/>
  <c r="V2086" i="2" s="1"/>
  <c r="L2086" i="2" l="1" a="1"/>
  <c r="L2086" i="2" s="1"/>
  <c r="K2087" i="2" s="1" a="1"/>
  <c r="K2087" i="2" s="1"/>
  <c r="J2087" i="2" a="1"/>
  <c r="J2087" i="2" s="1"/>
  <c r="M2086" i="2" a="1"/>
  <c r="M2086" i="2" s="1"/>
  <c r="N2087" i="2" l="1" a="1"/>
  <c r="N2087" i="2" s="1"/>
  <c r="O2086" i="2" a="1"/>
  <c r="O2086" i="2" s="1"/>
  <c r="P2087" i="2" s="1" a="1"/>
  <c r="P2087" i="2" s="1"/>
  <c r="Q2086" i="2" l="1" a="1"/>
  <c r="Q2086" i="2" s="1"/>
  <c r="W2086" i="2" l="1"/>
  <c r="T2087" i="2"/>
  <c r="U2087" i="2" s="1"/>
  <c r="R2087" i="2" a="1"/>
  <c r="R2087" i="2" s="1"/>
  <c r="S2087" i="2" a="1"/>
  <c r="S2087" i="2" s="1"/>
  <c r="I2087" i="2" l="1" a="1"/>
  <c r="I2087" i="2" s="1"/>
  <c r="L2087" i="2" l="1" a="1"/>
  <c r="L2087" i="2" s="1"/>
  <c r="K2088" i="2" s="1" a="1"/>
  <c r="K2088" i="2" s="1"/>
  <c r="J2088" i="2" a="1"/>
  <c r="J2088" i="2" s="1"/>
  <c r="M2087" i="2" a="1"/>
  <c r="M2087" i="2" s="1"/>
  <c r="V2087" i="2" a="1"/>
  <c r="V2087" i="2" s="1"/>
  <c r="O2087" i="2" l="1" a="1"/>
  <c r="O2087" i="2" s="1"/>
  <c r="P2088" i="2" s="1" a="1"/>
  <c r="P2088" i="2" s="1"/>
  <c r="N2088" i="2" a="1"/>
  <c r="N2088" i="2" s="1"/>
  <c r="Q2087" i="2" l="1" a="1"/>
  <c r="Q2087" i="2" s="1"/>
  <c r="W2087" i="2"/>
  <c r="T2088" i="2"/>
  <c r="U2088" i="2" s="1"/>
  <c r="R2088" i="2" a="1"/>
  <c r="R2088" i="2" s="1"/>
  <c r="S2088" i="2" a="1"/>
  <c r="S2088" i="2" s="1"/>
  <c r="I2088" i="2" l="1" a="1"/>
  <c r="I2088" i="2" s="1"/>
  <c r="V2088" i="2" s="1" a="1"/>
  <c r="V2088" i="2" s="1"/>
  <c r="L2088" i="2" l="1" a="1"/>
  <c r="L2088" i="2" s="1"/>
  <c r="K2089" i="2" s="1" a="1"/>
  <c r="K2089" i="2" s="1"/>
  <c r="J2089" i="2" a="1"/>
  <c r="J2089" i="2" s="1"/>
  <c r="M2088" i="2" a="1"/>
  <c r="M2088" i="2" s="1"/>
  <c r="O2088" i="2" l="1" a="1"/>
  <c r="O2088" i="2" s="1"/>
  <c r="P2089" i="2" s="1" a="1"/>
  <c r="P2089" i="2" s="1"/>
  <c r="N2089" i="2" a="1"/>
  <c r="N2089" i="2" s="1"/>
  <c r="Q2088" i="2" l="1" a="1"/>
  <c r="Q2088" i="2" s="1"/>
  <c r="W2088" i="2" l="1"/>
  <c r="T2089" i="2"/>
  <c r="U2089" i="2" s="1"/>
  <c r="R2089" i="2" a="1"/>
  <c r="R2089" i="2" s="1"/>
  <c r="S2089" i="2" a="1"/>
  <c r="S2089" i="2" s="1"/>
  <c r="I2089" i="2" l="1" a="1"/>
  <c r="I2089" i="2" s="1"/>
  <c r="V2089" i="2" s="1" a="1"/>
  <c r="V2089" i="2" s="1"/>
  <c r="L2089" i="2" l="1" a="1"/>
  <c r="L2089" i="2" s="1"/>
  <c r="K2090" i="2" s="1" a="1"/>
  <c r="K2090" i="2" s="1"/>
  <c r="J2090" i="2" a="1"/>
  <c r="J2090" i="2" s="1"/>
  <c r="M2089" i="2" l="1" a="1"/>
  <c r="M2089" i="2" s="1"/>
  <c r="O2089" i="2" s="1" a="1"/>
  <c r="O2089" i="2" s="1"/>
  <c r="P2090" i="2" s="1" a="1"/>
  <c r="P2090" i="2" s="1"/>
  <c r="Q2089" i="2" l="1" a="1"/>
  <c r="Q2089" i="2" s="1"/>
  <c r="N2090" i="2" a="1"/>
  <c r="N2090" i="2" s="1"/>
  <c r="W2089" i="2"/>
  <c r="T2090" i="2"/>
  <c r="U2090" i="2" s="1"/>
  <c r="R2090" i="2" a="1"/>
  <c r="R2090" i="2" s="1"/>
  <c r="S2090" i="2" a="1"/>
  <c r="S2090" i="2" s="1"/>
  <c r="I2090" i="2" l="1" a="1"/>
  <c r="I2090" i="2" s="1"/>
  <c r="V2090" i="2" s="1" a="1"/>
  <c r="V2090" i="2" s="1"/>
  <c r="L2090" i="2" l="1" a="1"/>
  <c r="L2090" i="2" s="1"/>
  <c r="K2091" i="2" s="1" a="1"/>
  <c r="K2091" i="2" s="1"/>
  <c r="J2091" i="2" a="1"/>
  <c r="J2091" i="2" s="1"/>
  <c r="M2090" i="2" l="1" a="1"/>
  <c r="M2090" i="2" s="1"/>
  <c r="O2090" i="2" s="1" a="1"/>
  <c r="O2090" i="2" s="1"/>
  <c r="N2091" i="2" l="1" a="1"/>
  <c r="N2091" i="2" s="1"/>
  <c r="P2091" i="2" a="1"/>
  <c r="P2091" i="2" s="1"/>
  <c r="Q2090" i="2" a="1"/>
  <c r="Q2090" i="2" s="1"/>
  <c r="T2091" i="2" s="1"/>
  <c r="U2091" i="2" s="1"/>
  <c r="W2090" i="2"/>
  <c r="S2091" i="2" l="1" a="1"/>
  <c r="S2091" i="2" s="1"/>
  <c r="I2091" i="2" s="1" a="1"/>
  <c r="I2091" i="2" s="1"/>
  <c r="R2091" i="2" a="1"/>
  <c r="R2091" i="2" s="1"/>
  <c r="L2091" i="2" l="1" a="1"/>
  <c r="L2091" i="2" s="1"/>
  <c r="K2092" i="2" s="1" a="1"/>
  <c r="K2092" i="2" s="1"/>
  <c r="J2092" i="2" a="1"/>
  <c r="J2092" i="2" s="1"/>
  <c r="V2091" i="2" a="1"/>
  <c r="V2091" i="2" s="1"/>
  <c r="M2091" i="2" l="1" a="1"/>
  <c r="M2091" i="2" s="1"/>
  <c r="N2092" i="2" s="1" a="1"/>
  <c r="N2092" i="2" s="1"/>
  <c r="O2091" i="2" l="1" a="1"/>
  <c r="O2091" i="2" s="1"/>
  <c r="P2092" i="2" s="1" a="1"/>
  <c r="P2092" i="2" s="1"/>
  <c r="Q2091" i="2" l="1" a="1"/>
  <c r="Q2091" i="2" s="1"/>
  <c r="T2092" i="2" s="1"/>
  <c r="U2092" i="2" s="1"/>
  <c r="W2091" i="2"/>
  <c r="S2092" i="2" l="1" a="1"/>
  <c r="S2092" i="2" s="1"/>
  <c r="R2092" i="2" a="1"/>
  <c r="R2092" i="2" s="1"/>
  <c r="I2092" i="2" a="1"/>
  <c r="I2092" i="2" s="1"/>
  <c r="V2092" i="2" s="1" a="1"/>
  <c r="V2092" i="2" s="1"/>
  <c r="L2092" i="2" l="1" a="1"/>
  <c r="L2092" i="2" s="1"/>
  <c r="K2093" i="2" s="1" a="1"/>
  <c r="K2093" i="2" s="1"/>
  <c r="J2093" i="2" a="1"/>
  <c r="J2093" i="2" s="1"/>
  <c r="M2092" i="2" a="1"/>
  <c r="M2092" i="2" s="1"/>
  <c r="O2092" i="2" l="1" a="1"/>
  <c r="O2092" i="2" s="1"/>
  <c r="P2093" i="2" s="1" a="1"/>
  <c r="P2093" i="2" s="1"/>
  <c r="N2093" i="2" a="1"/>
  <c r="N2093" i="2" s="1"/>
  <c r="Q2092" i="2" l="1" a="1"/>
  <c r="Q2092" i="2" s="1"/>
  <c r="W2092" i="2"/>
  <c r="T2093" i="2"/>
  <c r="U2093" i="2" s="1"/>
  <c r="R2093" i="2" a="1"/>
  <c r="R2093" i="2" s="1"/>
  <c r="S2093" i="2" a="1"/>
  <c r="S2093" i="2" s="1"/>
  <c r="I2093" i="2" l="1" a="1"/>
  <c r="I2093" i="2" s="1"/>
  <c r="L2093" i="2" l="1" a="1"/>
  <c r="L2093" i="2" s="1"/>
  <c r="K2094" i="2" s="1" a="1"/>
  <c r="K2094" i="2" s="1"/>
  <c r="J2094" i="2" a="1"/>
  <c r="J2094" i="2" s="1"/>
  <c r="M2093" i="2" a="1"/>
  <c r="M2093" i="2" s="1"/>
  <c r="V2093" i="2" a="1"/>
  <c r="V2093" i="2" s="1"/>
  <c r="N2094" i="2" l="1" a="1"/>
  <c r="N2094" i="2" s="1"/>
  <c r="O2093" i="2" a="1"/>
  <c r="O2093" i="2" s="1"/>
  <c r="P2094" i="2" s="1" a="1"/>
  <c r="P2094" i="2" s="1"/>
  <c r="Q2093" i="2" l="1" a="1"/>
  <c r="Q2093" i="2" s="1"/>
  <c r="T2094" i="2" s="1"/>
  <c r="U2094" i="2" s="1"/>
  <c r="W2093" i="2"/>
  <c r="S2094" i="2" l="1" a="1"/>
  <c r="S2094" i="2" s="1"/>
  <c r="I2094" i="2" s="1" a="1"/>
  <c r="I2094" i="2" s="1"/>
  <c r="R2094" i="2" a="1"/>
  <c r="R2094" i="2" s="1"/>
  <c r="V2094" i="2" l="1" a="1"/>
  <c r="V2094" i="2" s="1"/>
  <c r="L2094" i="2" a="1"/>
  <c r="L2094" i="2" s="1"/>
  <c r="K2095" i="2" s="1" a="1"/>
  <c r="K2095" i="2" s="1"/>
  <c r="J2095" i="2" a="1"/>
  <c r="J2095" i="2" s="1"/>
  <c r="M2094" i="2" l="1" a="1"/>
  <c r="M2094" i="2" s="1"/>
  <c r="O2094" i="2" s="1" a="1"/>
  <c r="O2094" i="2" s="1"/>
  <c r="P2095" i="2" s="1" a="1"/>
  <c r="P2095" i="2" s="1"/>
  <c r="N2095" i="2" l="1" a="1"/>
  <c r="N2095" i="2" s="1"/>
  <c r="Q2094" i="2" a="1"/>
  <c r="Q2094" i="2" s="1"/>
  <c r="T2095" i="2" s="1"/>
  <c r="U2095" i="2" s="1"/>
  <c r="W2094" i="2"/>
  <c r="S2095" i="2" l="1" a="1"/>
  <c r="S2095" i="2" s="1"/>
  <c r="I2095" i="2" s="1" a="1"/>
  <c r="I2095" i="2" s="1"/>
  <c r="R2095" i="2" a="1"/>
  <c r="R2095" i="2" s="1"/>
  <c r="L2095" i="2" l="1" a="1"/>
  <c r="L2095" i="2" s="1"/>
  <c r="K2096" i="2" s="1" a="1"/>
  <c r="K2096" i="2" s="1"/>
  <c r="J2096" i="2" a="1"/>
  <c r="J2096" i="2" s="1"/>
  <c r="V2095" i="2" a="1"/>
  <c r="V2095" i="2" s="1"/>
  <c r="M2095" i="2" l="1" a="1"/>
  <c r="M2095" i="2" s="1"/>
  <c r="N2096" i="2" s="1" a="1"/>
  <c r="N2096" i="2" s="1"/>
  <c r="O2095" i="2" l="1" a="1"/>
  <c r="O2095" i="2" s="1"/>
  <c r="P2096" i="2" s="1" a="1"/>
  <c r="P2096" i="2" s="1"/>
  <c r="Q2095" i="2" l="1" a="1"/>
  <c r="Q2095" i="2" s="1"/>
  <c r="T2096" i="2" s="1"/>
  <c r="U2096" i="2" s="1"/>
  <c r="W2095" i="2"/>
  <c r="S2096" i="2" l="1" a="1"/>
  <c r="S2096" i="2" s="1"/>
  <c r="R2096" i="2" a="1"/>
  <c r="R2096" i="2" s="1"/>
  <c r="I2096" i="2" a="1"/>
  <c r="I2096" i="2" s="1"/>
  <c r="V2096" i="2" s="1" a="1"/>
  <c r="V2096" i="2" s="1"/>
  <c r="L2096" i="2" l="1" a="1"/>
  <c r="L2096" i="2" s="1"/>
  <c r="K2097" i="2" s="1" a="1"/>
  <c r="K2097" i="2" s="1"/>
  <c r="J2097" i="2" a="1"/>
  <c r="J2097" i="2" s="1"/>
  <c r="M2096" i="2" a="1"/>
  <c r="M2096" i="2" s="1"/>
  <c r="O2096" i="2" l="1" a="1"/>
  <c r="O2096" i="2" s="1"/>
  <c r="P2097" i="2" s="1" a="1"/>
  <c r="P2097" i="2" s="1"/>
  <c r="N2097" i="2" a="1"/>
  <c r="N2097" i="2" s="1"/>
  <c r="Q2096" i="2" a="1"/>
  <c r="Q2096" i="2" s="1"/>
  <c r="W2096" i="2" l="1"/>
  <c r="T2097" i="2"/>
  <c r="U2097" i="2" s="1"/>
  <c r="R2097" i="2" a="1"/>
  <c r="R2097" i="2" s="1"/>
  <c r="S2097" i="2" a="1"/>
  <c r="S2097" i="2" s="1"/>
  <c r="I2097" i="2" l="1" a="1"/>
  <c r="I2097" i="2" s="1"/>
  <c r="L2097" i="2" l="1" a="1"/>
  <c r="L2097" i="2" s="1"/>
  <c r="K2098" i="2" s="1" a="1"/>
  <c r="K2098" i="2" s="1"/>
  <c r="J2098" i="2" a="1"/>
  <c r="J2098" i="2" s="1"/>
  <c r="M2097" i="2" a="1"/>
  <c r="M2097" i="2" s="1"/>
  <c r="V2097" i="2" a="1"/>
  <c r="V2097" i="2" s="1"/>
  <c r="N2098" i="2" l="1" a="1"/>
  <c r="N2098" i="2" s="1"/>
  <c r="O2097" i="2" a="1"/>
  <c r="O2097" i="2" s="1"/>
  <c r="P2098" i="2" s="1" a="1"/>
  <c r="P2098" i="2" s="1"/>
  <c r="Q2097" i="2" l="1" a="1"/>
  <c r="Q2097" i="2" s="1"/>
  <c r="W2097" i="2" l="1"/>
  <c r="T2098" i="2"/>
  <c r="U2098" i="2" s="1"/>
  <c r="R2098" i="2" a="1"/>
  <c r="R2098" i="2" s="1"/>
  <c r="S2098" i="2" a="1"/>
  <c r="S2098" i="2" s="1"/>
  <c r="I2098" i="2" l="1" a="1"/>
  <c r="I2098" i="2" s="1"/>
  <c r="V2098" i="2" s="1" a="1"/>
  <c r="V2098" i="2" s="1"/>
  <c r="L2098" i="2" l="1" a="1"/>
  <c r="L2098" i="2" s="1"/>
  <c r="K2099" i="2" s="1" a="1"/>
  <c r="K2099" i="2" s="1"/>
  <c r="J2099" i="2" a="1"/>
  <c r="J2099" i="2" s="1"/>
  <c r="M2098" i="2" a="1"/>
  <c r="M2098" i="2" s="1"/>
  <c r="O2098" i="2" l="1" a="1"/>
  <c r="O2098" i="2" s="1"/>
  <c r="P2099" i="2" s="1" a="1"/>
  <c r="P2099" i="2" s="1"/>
  <c r="N2099" i="2" a="1"/>
  <c r="N2099" i="2" s="1"/>
  <c r="Q2098" i="2" l="1" a="1"/>
  <c r="Q2098" i="2" s="1"/>
  <c r="T2099" i="2" s="1"/>
  <c r="U2099" i="2" s="1"/>
  <c r="W2098" i="2"/>
  <c r="R2099" i="2" a="1"/>
  <c r="R2099" i="2" s="1"/>
  <c r="S2099" i="2" a="1"/>
  <c r="S2099" i="2" s="1"/>
  <c r="I2099" i="2" l="1" a="1"/>
  <c r="I2099" i="2" s="1"/>
  <c r="L2099" i="2" l="1" a="1"/>
  <c r="L2099" i="2" s="1"/>
  <c r="K2100" i="2" s="1" a="1"/>
  <c r="K2100" i="2" s="1"/>
  <c r="J2100" i="2" a="1"/>
  <c r="J2100" i="2" s="1"/>
  <c r="V2099" i="2" a="1"/>
  <c r="V2099" i="2" s="1"/>
  <c r="M2099" i="2" l="1" a="1"/>
  <c r="M2099" i="2" s="1"/>
  <c r="N2100" i="2" s="1" a="1"/>
  <c r="N2100" i="2" s="1"/>
  <c r="O2099" i="2" a="1"/>
  <c r="O2099" i="2" s="1"/>
  <c r="P2100" i="2" s="1" a="1"/>
  <c r="P2100" i="2" s="1"/>
  <c r="Q2099" i="2" l="1" a="1"/>
  <c r="Q2099" i="2" s="1"/>
  <c r="W2099" i="2" l="1"/>
  <c r="T2100" i="2"/>
  <c r="U2100" i="2" s="1"/>
  <c r="R2100" i="2" a="1"/>
  <c r="R2100" i="2" s="1"/>
  <c r="S2100" i="2" a="1"/>
  <c r="S2100" i="2" s="1"/>
  <c r="I2100" i="2" l="1" a="1"/>
  <c r="I2100" i="2" s="1"/>
  <c r="V2100" i="2" s="1" a="1"/>
  <c r="V2100" i="2" s="1"/>
  <c r="L2100" i="2" l="1" a="1"/>
  <c r="L2100" i="2" s="1"/>
  <c r="K2101" i="2" s="1" a="1"/>
  <c r="K2101" i="2" s="1"/>
  <c r="J2101" i="2" a="1"/>
  <c r="J2101" i="2" s="1"/>
  <c r="M2100" i="2" l="1" a="1"/>
  <c r="M2100" i="2" s="1"/>
  <c r="N2101" i="2" s="1" a="1"/>
  <c r="N2101" i="2" s="1"/>
  <c r="O2100" i="2" l="1" a="1"/>
  <c r="O2100" i="2" s="1"/>
  <c r="P2101" i="2" s="1" a="1"/>
  <c r="P2101" i="2" s="1"/>
  <c r="Q2100" i="2" a="1"/>
  <c r="Q2100" i="2" s="1"/>
  <c r="W2100" i="2" l="1"/>
  <c r="T2101" i="2"/>
  <c r="U2101" i="2" s="1"/>
  <c r="R2101" i="2" a="1"/>
  <c r="R2101" i="2" s="1"/>
  <c r="S2101" i="2" a="1"/>
  <c r="S2101" i="2" s="1"/>
  <c r="I2101" i="2" l="1" a="1"/>
  <c r="I2101" i="2" s="1"/>
  <c r="V2101" i="2" s="1" a="1"/>
  <c r="V2101" i="2" s="1"/>
  <c r="L2101" i="2" l="1" a="1"/>
  <c r="L2101" i="2" s="1"/>
  <c r="K2102" i="2" s="1" a="1"/>
  <c r="K2102" i="2" s="1"/>
  <c r="J2102" i="2" a="1"/>
  <c r="J2102" i="2" s="1"/>
  <c r="M2101" i="2" l="1" a="1"/>
  <c r="M2101" i="2" s="1"/>
  <c r="N2102" i="2" s="1" a="1"/>
  <c r="N2102" i="2" s="1"/>
  <c r="O2101" i="2" l="1" a="1"/>
  <c r="O2101" i="2" s="1"/>
  <c r="P2102" i="2" s="1" a="1"/>
  <c r="P2102" i="2" s="1"/>
  <c r="Q2101" i="2" l="1" a="1"/>
  <c r="Q2101" i="2" s="1"/>
  <c r="W2101" i="2"/>
  <c r="T2102" i="2"/>
  <c r="U2102" i="2" s="1"/>
  <c r="R2102" i="2" a="1"/>
  <c r="R2102" i="2" s="1"/>
  <c r="S2102" i="2" a="1"/>
  <c r="S2102" i="2" s="1"/>
  <c r="I2102" i="2" l="1" a="1"/>
  <c r="I2102" i="2" s="1"/>
  <c r="L2102" i="2" l="1" a="1"/>
  <c r="L2102" i="2" s="1"/>
  <c r="K2103" i="2" s="1" a="1"/>
  <c r="K2103" i="2" s="1"/>
  <c r="J2103" i="2" a="1"/>
  <c r="J2103" i="2" s="1"/>
  <c r="V2102" i="2" a="1"/>
  <c r="V2102" i="2" s="1"/>
  <c r="M2102" i="2" l="1" a="1"/>
  <c r="M2102" i="2" s="1"/>
  <c r="N2103" i="2" s="1" a="1"/>
  <c r="N2103" i="2" s="1"/>
  <c r="O2102" i="2" a="1"/>
  <c r="O2102" i="2" s="1"/>
  <c r="P2103" i="2" s="1" a="1"/>
  <c r="P2103" i="2" s="1"/>
  <c r="Q2102" i="2" l="1" a="1"/>
  <c r="Q2102" i="2" s="1"/>
  <c r="W2102" i="2" l="1"/>
  <c r="T2103" i="2"/>
  <c r="U2103" i="2" s="1"/>
  <c r="R2103" i="2" a="1"/>
  <c r="R2103" i="2" s="1"/>
  <c r="S2103" i="2" a="1"/>
  <c r="S2103" i="2" s="1"/>
  <c r="I2103" i="2" l="1" a="1"/>
  <c r="I2103" i="2" s="1"/>
  <c r="V2103" i="2" s="1" a="1"/>
  <c r="V2103" i="2" s="1"/>
  <c r="L2103" i="2" l="1" a="1"/>
  <c r="L2103" i="2" s="1"/>
  <c r="K2104" i="2" s="1" a="1"/>
  <c r="K2104" i="2" s="1"/>
  <c r="J2104" i="2" a="1"/>
  <c r="J2104" i="2" s="1"/>
  <c r="M2103" i="2" a="1"/>
  <c r="M2103" i="2" s="1"/>
  <c r="O2103" i="2" l="1" a="1"/>
  <c r="O2103" i="2" s="1"/>
  <c r="P2104" i="2" s="1" a="1"/>
  <c r="P2104" i="2" s="1"/>
  <c r="N2104" i="2" a="1"/>
  <c r="N2104" i="2" s="1"/>
  <c r="Q2103" i="2" l="1" a="1"/>
  <c r="Q2103" i="2" s="1"/>
  <c r="T2104" i="2" s="1"/>
  <c r="U2104" i="2" s="1"/>
  <c r="W2103" i="2"/>
  <c r="R2104" i="2" a="1"/>
  <c r="R2104" i="2" s="1"/>
  <c r="S2104" i="2" a="1"/>
  <c r="S2104" i="2" s="1"/>
  <c r="I2104" i="2" l="1" a="1"/>
  <c r="I2104" i="2" s="1"/>
  <c r="L2104" i="2" l="1" a="1"/>
  <c r="L2104" i="2" s="1"/>
  <c r="K2105" i="2" s="1" a="1"/>
  <c r="K2105" i="2" s="1"/>
  <c r="J2105" i="2" a="1"/>
  <c r="J2105" i="2" s="1"/>
  <c r="V2104" i="2" a="1"/>
  <c r="V2104" i="2" s="1"/>
  <c r="M2104" i="2" l="1" a="1"/>
  <c r="M2104" i="2" s="1"/>
  <c r="N2105" i="2" s="1" a="1"/>
  <c r="N2105" i="2" s="1"/>
  <c r="O2104" i="2" l="1" a="1"/>
  <c r="O2104" i="2" s="1"/>
  <c r="P2105" i="2" s="1" a="1"/>
  <c r="P2105" i="2" s="1"/>
  <c r="Q2104" i="2" l="1" a="1"/>
  <c r="Q2104" i="2" s="1"/>
  <c r="T2105" i="2" s="1"/>
  <c r="U2105" i="2" s="1"/>
  <c r="W2104" i="2"/>
  <c r="R2105" i="2" a="1"/>
  <c r="R2105" i="2" s="1"/>
  <c r="S2105" i="2" a="1"/>
  <c r="S2105" i="2" s="1"/>
  <c r="I2105" i="2" l="1" a="1"/>
  <c r="I2105" i="2" s="1"/>
  <c r="V2105" i="2" s="1" a="1"/>
  <c r="V2105" i="2" s="1"/>
  <c r="L2105" i="2" l="1" a="1"/>
  <c r="L2105" i="2" s="1"/>
  <c r="K2106" i="2" s="1" a="1"/>
  <c r="K2106" i="2" s="1"/>
  <c r="J2106" i="2" a="1"/>
  <c r="J2106" i="2" s="1"/>
  <c r="M2105" i="2" a="1"/>
  <c r="M2105" i="2" s="1"/>
  <c r="O2105" i="2" l="1" a="1"/>
  <c r="O2105" i="2" s="1"/>
  <c r="P2106" i="2" s="1" a="1"/>
  <c r="P2106" i="2" s="1"/>
  <c r="N2106" i="2" a="1"/>
  <c r="N2106" i="2" s="1"/>
  <c r="Q2105" i="2" l="1" a="1"/>
  <c r="Q2105" i="2" s="1"/>
  <c r="T2106" i="2" s="1"/>
  <c r="U2106" i="2" s="1"/>
  <c r="W2105" i="2"/>
  <c r="S2106" i="2" a="1"/>
  <c r="S2106" i="2" s="1"/>
  <c r="R2106" i="2" l="1" a="1"/>
  <c r="R2106" i="2" s="1"/>
  <c r="I2106" i="2" a="1"/>
  <c r="I2106" i="2" s="1"/>
  <c r="L2106" i="2" l="1" a="1"/>
  <c r="L2106" i="2" s="1"/>
  <c r="K2107" i="2" s="1" a="1"/>
  <c r="K2107" i="2" s="1"/>
  <c r="J2107" i="2" a="1"/>
  <c r="J2107" i="2" s="1"/>
  <c r="V2106" i="2" a="1"/>
  <c r="V2106" i="2" s="1"/>
  <c r="M2106" i="2" l="1" a="1"/>
  <c r="M2106" i="2" s="1"/>
  <c r="N2107" i="2" s="1" a="1"/>
  <c r="N2107" i="2" s="1"/>
  <c r="O2106" i="2" l="1" a="1"/>
  <c r="O2106" i="2" s="1"/>
  <c r="P2107" i="2" s="1" a="1"/>
  <c r="P2107" i="2" s="1"/>
  <c r="Q2106" i="2" a="1"/>
  <c r="Q2106" i="2" s="1"/>
  <c r="W2106" i="2" l="1"/>
  <c r="T2107" i="2"/>
  <c r="U2107" i="2" s="1"/>
  <c r="R2107" i="2" a="1"/>
  <c r="R2107" i="2" s="1"/>
  <c r="S2107" i="2" a="1"/>
  <c r="S2107" i="2" s="1"/>
  <c r="I2107" i="2" l="1" a="1"/>
  <c r="I2107" i="2" s="1"/>
  <c r="V2107" i="2" s="1" a="1"/>
  <c r="V2107" i="2" s="1"/>
  <c r="L2107" i="2" l="1" a="1"/>
  <c r="L2107" i="2" s="1"/>
  <c r="K2108" i="2" s="1" a="1"/>
  <c r="K2108" i="2" s="1"/>
  <c r="J2108" i="2" a="1"/>
  <c r="J2108" i="2" s="1"/>
  <c r="M2107" i="2" a="1"/>
  <c r="M2107" i="2" s="1"/>
  <c r="O2107" i="2" l="1" a="1"/>
  <c r="O2107" i="2" s="1"/>
  <c r="P2108" i="2" s="1" a="1"/>
  <c r="P2108" i="2" s="1"/>
  <c r="N2108" i="2" a="1"/>
  <c r="N2108" i="2" s="1"/>
  <c r="Q2107" i="2" l="1" a="1"/>
  <c r="Q2107" i="2" s="1"/>
  <c r="T2108" i="2" s="1"/>
  <c r="U2108" i="2" s="1"/>
  <c r="W2107" i="2"/>
  <c r="R2108" i="2" a="1"/>
  <c r="R2108" i="2" s="1"/>
  <c r="S2108" i="2" a="1"/>
  <c r="S2108" i="2" s="1"/>
  <c r="I2108" i="2" l="1" a="1"/>
  <c r="I2108" i="2" s="1"/>
  <c r="L2108" i="2" l="1" a="1"/>
  <c r="L2108" i="2" s="1"/>
  <c r="K2109" i="2" s="1" a="1"/>
  <c r="K2109" i="2" s="1"/>
  <c r="J2109" i="2" a="1"/>
  <c r="J2109" i="2" s="1"/>
  <c r="V2108" i="2" a="1"/>
  <c r="V2108" i="2" s="1"/>
  <c r="M2108" i="2" l="1" a="1"/>
  <c r="M2108" i="2" s="1"/>
  <c r="O2108" i="2" s="1" a="1"/>
  <c r="O2108" i="2" s="1"/>
  <c r="P2109" i="2" s="1" a="1"/>
  <c r="P2109" i="2" s="1"/>
  <c r="N2109" i="2" l="1" a="1"/>
  <c r="N2109" i="2" s="1"/>
  <c r="Q2108" i="2" a="1"/>
  <c r="Q2108" i="2" s="1"/>
  <c r="S2109" i="2" s="1" a="1"/>
  <c r="S2109" i="2" s="1"/>
  <c r="W2108" i="2"/>
  <c r="R2109" i="2" l="1" a="1"/>
  <c r="R2109" i="2" s="1"/>
  <c r="T2109" i="2"/>
  <c r="U2109" i="2" s="1"/>
  <c r="I2109" i="2" a="1"/>
  <c r="I2109" i="2" s="1"/>
  <c r="V2109" i="2" l="1" a="1"/>
  <c r="V2109" i="2" s="1"/>
  <c r="W2109" i="2" s="1"/>
  <c r="L2109" i="2" a="1"/>
  <c r="L2109" i="2" s="1"/>
  <c r="K2110" i="2" s="1" a="1"/>
  <c r="K2110" i="2" s="1"/>
  <c r="J2110" i="2" a="1"/>
  <c r="J2110" i="2" s="1"/>
  <c r="M2109" i="2" a="1"/>
  <c r="M2109" i="2" s="1"/>
  <c r="N2110" i="2" l="1" a="1"/>
  <c r="N2110" i="2" s="1"/>
  <c r="O2109" i="2" a="1"/>
  <c r="O2109" i="2" s="1"/>
  <c r="P2110" i="2" s="1" a="1"/>
  <c r="P2110" i="2" s="1"/>
  <c r="Q2109" i="2" l="1" a="1"/>
  <c r="Q2109" i="2" s="1"/>
  <c r="S2110" i="2" l="1" a="1"/>
  <c r="S2110" i="2" s="1"/>
  <c r="T2110" i="2"/>
  <c r="U2110" i="2" s="1"/>
  <c r="R2110" i="2" a="1"/>
  <c r="R2110" i="2" s="1"/>
  <c r="I2110" i="2" l="1" a="1"/>
  <c r="I2110" i="2" s="1"/>
  <c r="L2110" i="2" l="1" a="1"/>
  <c r="L2110" i="2" s="1"/>
  <c r="K2111" i="2" s="1" a="1"/>
  <c r="K2111" i="2" s="1"/>
  <c r="J2111" i="2" a="1"/>
  <c r="J2111" i="2" s="1"/>
  <c r="V2110" i="2" a="1"/>
  <c r="V2110" i="2" s="1"/>
  <c r="M2110" i="2" l="1" a="1"/>
  <c r="M2110" i="2" s="1"/>
  <c r="N2111" i="2" s="1" a="1"/>
  <c r="N2111" i="2" s="1"/>
  <c r="O2110" i="2" l="1" a="1"/>
  <c r="O2110" i="2" s="1"/>
  <c r="P2111" i="2" s="1" a="1"/>
  <c r="P2111" i="2" s="1"/>
  <c r="W2110" i="2"/>
  <c r="Q2110" i="2" l="1" a="1"/>
  <c r="Q2110" i="2" s="1"/>
  <c r="T2111" i="2" s="1"/>
  <c r="U2111" i="2" s="1"/>
  <c r="R2111" i="2" l="1" a="1"/>
  <c r="R2111" i="2" s="1"/>
  <c r="S2111" i="2" a="1"/>
  <c r="S2111" i="2" s="1"/>
  <c r="I2111" i="2" s="1" a="1"/>
  <c r="I2111" i="2" s="1"/>
  <c r="V2111" i="2" s="1" a="1"/>
  <c r="V2111" i="2" s="1"/>
  <c r="J2112" i="2" l="1" a="1"/>
  <c r="J2112" i="2" s="1"/>
  <c r="L2111" i="2" a="1"/>
  <c r="L2111" i="2" s="1"/>
  <c r="K2112" i="2" s="1" a="1"/>
  <c r="K2112" i="2" s="1"/>
  <c r="M2111" i="2" l="1" a="1"/>
  <c r="M2111" i="2" s="1"/>
  <c r="W2111" i="2"/>
  <c r="N2112" i="2" l="1" a="1"/>
  <c r="N2112" i="2" s="1"/>
  <c r="O2111" i="2" a="1"/>
  <c r="O2111" i="2" s="1"/>
  <c r="P2112" i="2" s="1" a="1"/>
  <c r="P2112" i="2" s="1"/>
  <c r="Q2111" i="2" l="1" a="1"/>
  <c r="Q2111" i="2" s="1"/>
  <c r="S2112" i="2" l="1" a="1"/>
  <c r="S2112" i="2" s="1"/>
  <c r="T2112" i="2"/>
  <c r="U2112" i="2" s="1"/>
  <c r="R2112" i="2" a="1"/>
  <c r="R2112" i="2" s="1"/>
  <c r="I2112" i="2" l="1" a="1"/>
  <c r="I2112" i="2" s="1"/>
  <c r="V2112" i="2" s="1" a="1"/>
  <c r="V2112" i="2" s="1"/>
  <c r="W2112" i="2" s="1"/>
  <c r="L2112" i="2" l="1" a="1"/>
  <c r="L2112" i="2" s="1"/>
  <c r="K2113" i="2" s="1" a="1"/>
  <c r="K2113" i="2" s="1"/>
  <c r="J2113" i="2" a="1"/>
  <c r="J2113" i="2" s="1"/>
  <c r="M2112" i="2" l="1" a="1"/>
  <c r="M2112" i="2" s="1"/>
  <c r="O2112" i="2" s="1" a="1"/>
  <c r="O2112" i="2" s="1"/>
  <c r="P2113" i="2" s="1" a="1"/>
  <c r="P2113" i="2" s="1"/>
  <c r="N2113" i="2" l="1" a="1"/>
  <c r="N2113" i="2" s="1"/>
  <c r="Q2112" i="2" a="1"/>
  <c r="Q2112" i="2" s="1"/>
  <c r="R2113" i="2" l="1" a="1"/>
  <c r="R2113" i="2" s="1"/>
  <c r="T2113" i="2"/>
  <c r="U2113" i="2" s="1"/>
  <c r="S2113" i="2" a="1"/>
  <c r="S2113" i="2" s="1"/>
  <c r="I2113" i="2" s="1" a="1"/>
  <c r="I2113" i="2" s="1"/>
  <c r="V2113" i="2" l="1" a="1"/>
  <c r="V2113" i="2" s="1"/>
  <c r="W2113" i="2" s="1"/>
  <c r="L2113" i="2" a="1"/>
  <c r="L2113" i="2" s="1"/>
  <c r="K2114" i="2" s="1" a="1"/>
  <c r="K2114" i="2" s="1"/>
  <c r="J2114" i="2" a="1"/>
  <c r="J2114" i="2" s="1"/>
  <c r="M2113" i="2" l="1" a="1"/>
  <c r="M2113" i="2" s="1"/>
  <c r="O2113" i="2" s="1" a="1"/>
  <c r="O2113" i="2" s="1"/>
  <c r="P2114" i="2" s="1" a="1"/>
  <c r="P2114" i="2" s="1"/>
  <c r="N2114" i="2" l="1" a="1"/>
  <c r="N2114" i="2" s="1"/>
  <c r="Q2113" i="2" a="1"/>
  <c r="Q2113" i="2" s="1"/>
  <c r="R2114" i="2" s="1" a="1"/>
  <c r="R2114" i="2" s="1"/>
  <c r="T2114" i="2" l="1"/>
  <c r="U2114" i="2" s="1"/>
  <c r="S2114" i="2" a="1"/>
  <c r="S2114" i="2" s="1"/>
  <c r="I2114" i="2" s="1" a="1"/>
  <c r="I2114" i="2" s="1"/>
  <c r="L2114" i="2" s="1" a="1"/>
  <c r="L2114" i="2" s="1"/>
  <c r="K2115" i="2" s="1" a="1"/>
  <c r="K2115" i="2" s="1"/>
  <c r="J2115" i="2" l="1" a="1"/>
  <c r="J2115" i="2" s="1"/>
  <c r="M2114" i="2" a="1"/>
  <c r="M2114" i="2" s="1"/>
  <c r="O2114" i="2" s="1" a="1"/>
  <c r="O2114" i="2" s="1"/>
  <c r="P2115" i="2" s="1" a="1"/>
  <c r="P2115" i="2" s="1"/>
  <c r="V2114" i="2" a="1"/>
  <c r="V2114" i="2" s="1"/>
  <c r="W2114" i="2" s="1"/>
  <c r="N2115" i="2" l="1" a="1"/>
  <c r="N2115" i="2" s="1"/>
  <c r="Q2114" i="2" a="1"/>
  <c r="Q2114" i="2" s="1"/>
  <c r="S2115" i="2" s="1" a="1"/>
  <c r="S2115" i="2" s="1"/>
  <c r="I2115" i="2" s="1" a="1"/>
  <c r="I2115" i="2" s="1"/>
  <c r="T2115" i="2" l="1"/>
  <c r="U2115" i="2" s="1"/>
  <c r="R2115" i="2" a="1"/>
  <c r="R2115" i="2" s="1"/>
  <c r="V2115" i="2" s="1" a="1"/>
  <c r="V2115" i="2" s="1"/>
  <c r="J2116" i="2" a="1"/>
  <c r="J2116" i="2" s="1"/>
  <c r="L2115" i="2" a="1"/>
  <c r="L2115" i="2" s="1"/>
  <c r="K2116" i="2" s="1" a="1"/>
  <c r="K2116" i="2" s="1"/>
  <c r="M2115" i="2" l="1" a="1"/>
  <c r="M2115" i="2" s="1"/>
  <c r="N2116" i="2" s="1" a="1"/>
  <c r="N2116" i="2" s="1"/>
  <c r="O2115" i="2" l="1" a="1"/>
  <c r="O2115" i="2" s="1"/>
  <c r="P2116" i="2" s="1" a="1"/>
  <c r="P2116" i="2" s="1"/>
  <c r="Q2115" i="2" l="1" a="1"/>
  <c r="Q2115" i="2" s="1"/>
  <c r="W2115" i="2"/>
  <c r="R2116" i="2" a="1"/>
  <c r="R2116" i="2" s="1"/>
  <c r="S2116" i="2" a="1"/>
  <c r="S2116" i="2" s="1"/>
  <c r="T2116" i="2"/>
  <c r="U2116" i="2" s="1"/>
  <c r="I2116" i="2" l="1" a="1"/>
  <c r="I2116" i="2" s="1"/>
  <c r="L2116" i="2" l="1" a="1"/>
  <c r="L2116" i="2" s="1"/>
  <c r="K2117" i="2" s="1" a="1"/>
  <c r="K2117" i="2" s="1"/>
  <c r="J2117" i="2" a="1"/>
  <c r="J2117" i="2" s="1"/>
  <c r="V2116" i="2" a="1"/>
  <c r="V2116" i="2" s="1"/>
  <c r="M2116" i="2" l="1" a="1"/>
  <c r="M2116" i="2" s="1"/>
  <c r="N2117" i="2" s="1" a="1"/>
  <c r="N2117" i="2" s="1"/>
  <c r="W2116" i="2"/>
  <c r="O2116" i="2" l="1" a="1"/>
  <c r="O2116" i="2" s="1"/>
  <c r="P2117" i="2" s="1" a="1"/>
  <c r="P2117" i="2" s="1"/>
  <c r="Q2116" i="2" l="1" a="1"/>
  <c r="Q2116" i="2" s="1"/>
  <c r="T2117" i="2" s="1"/>
  <c r="U2117" i="2" s="1"/>
  <c r="S2117" i="2" l="1" a="1"/>
  <c r="S2117" i="2" s="1"/>
  <c r="I2117" i="2" s="1" a="1"/>
  <c r="I2117" i="2" s="1"/>
  <c r="R2117" i="2" a="1"/>
  <c r="R2117" i="2" s="1"/>
  <c r="J2118" i="2" l="1" a="1"/>
  <c r="J2118" i="2" s="1"/>
  <c r="L2117" i="2" a="1"/>
  <c r="L2117" i="2" s="1"/>
  <c r="K2118" i="2" s="1" a="1"/>
  <c r="K2118" i="2" s="1"/>
  <c r="V2117" i="2" a="1"/>
  <c r="V2117" i="2" s="1"/>
  <c r="W2117" i="2" s="1"/>
  <c r="M2117" i="2" l="1" a="1"/>
  <c r="M2117" i="2" s="1"/>
  <c r="N2118" i="2" l="1" a="1"/>
  <c r="N2118" i="2" s="1"/>
  <c r="O2117" i="2" a="1"/>
  <c r="O2117" i="2" s="1"/>
  <c r="P2118" i="2" s="1" a="1"/>
  <c r="P2118" i="2" s="1"/>
  <c r="Q2117" i="2" l="1" a="1"/>
  <c r="Q2117" i="2" s="1"/>
  <c r="T2118" i="2" l="1"/>
  <c r="U2118" i="2" s="1"/>
  <c r="S2118" i="2" a="1"/>
  <c r="S2118" i="2" s="1"/>
  <c r="R2118" i="2" a="1"/>
  <c r="R2118" i="2" s="1"/>
  <c r="I2118" i="2" l="1" a="1"/>
  <c r="I2118" i="2" s="1"/>
  <c r="V2118" i="2" s="1" a="1"/>
  <c r="V2118" i="2" s="1"/>
  <c r="W2118" i="2" l="1"/>
  <c r="L2118" i="2" a="1"/>
  <c r="L2118" i="2" s="1"/>
  <c r="K2119" i="2" s="1" a="1"/>
  <c r="K2119" i="2" s="1"/>
  <c r="J2119" i="2" a="1"/>
  <c r="J2119" i="2" s="1"/>
  <c r="M2118" i="2" l="1" a="1"/>
  <c r="M2118" i="2" s="1"/>
  <c r="N2119" i="2" s="1" a="1"/>
  <c r="N2119" i="2" s="1"/>
  <c r="O2118" i="2" l="1" a="1"/>
  <c r="O2118" i="2" s="1"/>
  <c r="P2119" i="2" s="1" a="1"/>
  <c r="P2119" i="2" s="1"/>
  <c r="Q2118" i="2" l="1" a="1"/>
  <c r="Q2118" i="2" s="1"/>
  <c r="S2119" i="2" s="1" a="1"/>
  <c r="S2119" i="2" s="1"/>
  <c r="I2119" i="2" s="1" a="1"/>
  <c r="I2119" i="2" s="1"/>
  <c r="T2119" i="2" l="1"/>
  <c r="U2119" i="2" s="1"/>
  <c r="R2119" i="2" a="1"/>
  <c r="R2119" i="2" s="1"/>
  <c r="L2119" i="2" s="1" a="1"/>
  <c r="L2119" i="2" s="1"/>
  <c r="K2120" i="2" s="1" a="1"/>
  <c r="K2120" i="2" s="1"/>
  <c r="J2120" i="2" a="1"/>
  <c r="J2120" i="2" s="1"/>
  <c r="V2119" i="2" a="1"/>
  <c r="V2119" i="2" s="1"/>
  <c r="W2119" i="2" s="1"/>
  <c r="M2119" i="2" l="1" a="1"/>
  <c r="M2119" i="2" s="1"/>
  <c r="O2119" i="2" l="1" a="1"/>
  <c r="O2119" i="2" s="1"/>
  <c r="P2120" i="2" s="1" a="1"/>
  <c r="P2120" i="2" s="1"/>
  <c r="N2120" i="2" a="1"/>
  <c r="N2120" i="2" s="1"/>
  <c r="Q2119" i="2" l="1" a="1"/>
  <c r="Q2119" i="2" s="1"/>
  <c r="S2120" i="2" s="1" a="1"/>
  <c r="S2120" i="2" s="1"/>
  <c r="T2120" i="2" l="1"/>
  <c r="U2120" i="2" s="1"/>
  <c r="R2120" i="2" a="1"/>
  <c r="R2120" i="2" s="1"/>
  <c r="I2120" i="2" a="1"/>
  <c r="I2120" i="2" s="1"/>
  <c r="J2121" i="2" l="1" a="1"/>
  <c r="J2121" i="2" s="1"/>
  <c r="L2120" i="2" a="1"/>
  <c r="L2120" i="2" s="1"/>
  <c r="K2121" i="2" s="1" a="1"/>
  <c r="K2121" i="2" s="1"/>
  <c r="V2120" i="2" a="1"/>
  <c r="V2120" i="2" s="1"/>
  <c r="M2120" i="2" l="1" a="1"/>
  <c r="M2120" i="2" s="1"/>
  <c r="N2121" i="2" s="1" a="1"/>
  <c r="N2121" i="2" s="1"/>
  <c r="W2120" i="2"/>
  <c r="O2120" i="2" l="1" a="1"/>
  <c r="O2120" i="2" s="1"/>
  <c r="P2121" i="2" s="1" a="1"/>
  <c r="P2121" i="2" s="1"/>
  <c r="Q2120" i="2" l="1" a="1"/>
  <c r="Q2120" i="2" s="1"/>
  <c r="R2121" i="2" l="1" a="1"/>
  <c r="R2121" i="2" s="1"/>
  <c r="T2121" i="2"/>
  <c r="U2121" i="2" s="1"/>
  <c r="S2121" i="2" a="1"/>
  <c r="S2121" i="2" s="1"/>
  <c r="I2121" i="2" s="1" a="1"/>
  <c r="I2121" i="2" s="1"/>
  <c r="V2121" i="2" s="1" a="1"/>
  <c r="V2121" i="2" s="1"/>
  <c r="W2121" i="2" s="1"/>
  <c r="L2121" i="2" l="1" a="1"/>
  <c r="L2121" i="2" s="1"/>
  <c r="K2122" i="2" s="1" a="1"/>
  <c r="K2122" i="2" s="1"/>
  <c r="J2122" i="2" a="1"/>
  <c r="J2122" i="2" s="1"/>
  <c r="M2121" i="2" l="1" a="1"/>
  <c r="M2121" i="2" s="1"/>
  <c r="O2121" i="2" s="1" a="1"/>
  <c r="O2121" i="2" s="1"/>
  <c r="N2122" i="2" l="1" a="1"/>
  <c r="N2122" i="2" s="1"/>
  <c r="P2122" i="2" a="1"/>
  <c r="P2122" i="2" s="1"/>
  <c r="Q2121" i="2" a="1"/>
  <c r="Q2121" i="2" s="1"/>
  <c r="T2122" i="2" s="1"/>
  <c r="U2122" i="2" s="1"/>
  <c r="R2122" i="2" l="1" a="1"/>
  <c r="R2122" i="2" s="1"/>
  <c r="S2122" i="2" a="1"/>
  <c r="S2122" i="2" s="1"/>
  <c r="I2122" i="2" s="1" a="1"/>
  <c r="I2122" i="2" s="1"/>
  <c r="L2122" i="2" l="1" a="1"/>
  <c r="L2122" i="2" s="1"/>
  <c r="K2123" i="2" s="1" a="1"/>
  <c r="K2123" i="2" s="1"/>
  <c r="J2123" i="2" a="1"/>
  <c r="J2123" i="2" s="1"/>
  <c r="V2122" i="2" a="1"/>
  <c r="V2122" i="2" s="1"/>
  <c r="W2122" i="2" s="1"/>
  <c r="M2122" i="2" l="1" a="1"/>
  <c r="M2122" i="2" s="1"/>
  <c r="N2123" i="2" l="1" a="1"/>
  <c r="N2123" i="2" s="1"/>
  <c r="O2122" i="2" a="1"/>
  <c r="O2122" i="2" s="1"/>
  <c r="P2123" i="2" s="1" a="1"/>
  <c r="P2123" i="2" s="1"/>
  <c r="Q2122" i="2" l="1" a="1"/>
  <c r="Q2122" i="2" s="1"/>
  <c r="T2123" i="2" s="1"/>
  <c r="U2123" i="2" s="1"/>
  <c r="S2123" i="2" l="1" a="1"/>
  <c r="S2123" i="2" s="1"/>
  <c r="I2123" i="2" s="1" a="1"/>
  <c r="I2123" i="2" s="1"/>
  <c r="R2123" i="2" a="1"/>
  <c r="R2123" i="2" s="1"/>
  <c r="L2123" i="2" l="1" a="1"/>
  <c r="L2123" i="2" s="1"/>
  <c r="K2124" i="2" s="1" a="1"/>
  <c r="K2124" i="2" s="1"/>
  <c r="J2124" i="2" a="1"/>
  <c r="J2124" i="2" s="1"/>
  <c r="V2123" i="2" a="1"/>
  <c r="V2123" i="2" s="1"/>
  <c r="M2123" i="2" l="1" a="1"/>
  <c r="M2123" i="2" s="1"/>
  <c r="O2123" i="2" s="1" a="1"/>
  <c r="O2123" i="2" s="1"/>
  <c r="P2124" i="2" s="1" a="1"/>
  <c r="P2124" i="2" s="1"/>
  <c r="W2123" i="2"/>
  <c r="N2124" i="2" l="1" a="1"/>
  <c r="N2124" i="2" s="1"/>
  <c r="Q2123" i="2" a="1"/>
  <c r="Q2123" i="2" s="1"/>
  <c r="S2124" i="2" s="1" a="1"/>
  <c r="S2124" i="2" s="1"/>
  <c r="R2124" i="2" l="1" a="1"/>
  <c r="R2124" i="2" s="1"/>
  <c r="T2124" i="2"/>
  <c r="U2124" i="2" s="1"/>
  <c r="I2124" i="2" a="1"/>
  <c r="I2124" i="2" s="1"/>
  <c r="V2124" i="2" s="1" a="1"/>
  <c r="V2124" i="2" s="1"/>
  <c r="W2124" i="2" l="1"/>
  <c r="J2125" i="2" a="1"/>
  <c r="J2125" i="2" s="1"/>
  <c r="L2124" i="2" a="1"/>
  <c r="L2124" i="2" s="1"/>
  <c r="K2125" i="2" s="1" a="1"/>
  <c r="K2125" i="2" s="1"/>
  <c r="M2124" i="2" l="1" a="1"/>
  <c r="M2124" i="2" s="1"/>
  <c r="O2124" i="2" l="1" a="1"/>
  <c r="O2124" i="2" s="1"/>
  <c r="P2125" i="2" s="1" a="1"/>
  <c r="P2125" i="2" s="1"/>
  <c r="N2125" i="2" a="1"/>
  <c r="N2125" i="2" s="1"/>
  <c r="Q2124" i="2" l="1" a="1"/>
  <c r="Q2124" i="2" s="1"/>
  <c r="T2125" i="2" s="1"/>
  <c r="U2125" i="2" s="1"/>
  <c r="S2125" i="2" l="1" a="1"/>
  <c r="S2125" i="2" s="1"/>
  <c r="R2125" i="2" a="1"/>
  <c r="R2125" i="2" s="1"/>
  <c r="I2125" i="2" a="1"/>
  <c r="I2125" i="2" s="1"/>
  <c r="L2125" i="2" l="1" a="1"/>
  <c r="L2125" i="2" s="1"/>
  <c r="K2126" i="2" s="1" a="1"/>
  <c r="K2126" i="2" s="1"/>
  <c r="J2126" i="2" a="1"/>
  <c r="J2126" i="2" s="1"/>
  <c r="V2125" i="2" a="1"/>
  <c r="V2125" i="2" s="1"/>
  <c r="M2125" i="2" l="1" a="1"/>
  <c r="M2125" i="2" s="1"/>
  <c r="N2126" i="2" s="1" a="1"/>
  <c r="N2126" i="2" s="1"/>
  <c r="W2125" i="2"/>
  <c r="O2125" i="2" l="1" a="1"/>
  <c r="O2125" i="2" s="1"/>
  <c r="P2126" i="2" s="1" a="1"/>
  <c r="P2126" i="2" s="1"/>
  <c r="Q2125" i="2" l="1" a="1"/>
  <c r="Q2125" i="2" s="1"/>
  <c r="T2126" i="2" s="1"/>
  <c r="U2126" i="2" s="1"/>
  <c r="R2126" i="2" l="1" a="1"/>
  <c r="R2126" i="2" s="1"/>
  <c r="S2126" i="2" a="1"/>
  <c r="S2126" i="2" s="1"/>
  <c r="I2126" i="2" s="1" a="1"/>
  <c r="I2126" i="2" s="1"/>
  <c r="V2126" i="2" s="1" a="1"/>
  <c r="V2126" i="2" s="1"/>
  <c r="W2126" i="2" l="1"/>
  <c r="J2127" i="2" a="1"/>
  <c r="J2127" i="2" s="1"/>
  <c r="L2126" i="2" a="1"/>
  <c r="L2126" i="2" s="1"/>
  <c r="K2127" i="2" s="1" a="1"/>
  <c r="K2127" i="2" s="1"/>
  <c r="M2126" i="2" l="1" a="1"/>
  <c r="M2126" i="2" s="1"/>
  <c r="N2127" i="2" s="1" a="1"/>
  <c r="N2127" i="2" s="1"/>
  <c r="O2126" i="2" l="1" a="1"/>
  <c r="O2126" i="2" s="1"/>
  <c r="P2127" i="2" s="1" a="1"/>
  <c r="P2127" i="2" s="1"/>
  <c r="Q2126" i="2" l="1" a="1"/>
  <c r="Q2126" i="2" s="1"/>
  <c r="T2127" i="2" s="1"/>
  <c r="U2127" i="2" s="1"/>
  <c r="S2127" i="2" l="1" a="1"/>
  <c r="S2127" i="2" s="1"/>
  <c r="I2127" i="2" s="1" a="1"/>
  <c r="I2127" i="2" s="1"/>
  <c r="R2127" i="2" a="1"/>
  <c r="R2127" i="2" s="1"/>
  <c r="V2127" i="2" l="1" a="1"/>
  <c r="V2127" i="2" s="1"/>
  <c r="W2127" i="2" s="1"/>
  <c r="L2127" i="2" a="1"/>
  <c r="L2127" i="2" s="1"/>
  <c r="K2128" i="2" s="1" a="1"/>
  <c r="K2128" i="2" s="1"/>
  <c r="J2128" i="2" a="1"/>
  <c r="J2128" i="2" s="1"/>
  <c r="M2127" i="2" l="1" a="1"/>
  <c r="M2127" i="2" s="1"/>
  <c r="N2128" i="2" s="1" a="1"/>
  <c r="N2128" i="2" s="1"/>
  <c r="O2127" i="2" l="1" a="1"/>
  <c r="O2127" i="2" s="1"/>
  <c r="P2128" i="2" s="1" a="1"/>
  <c r="P2128" i="2" s="1"/>
  <c r="Q2127" i="2" l="1" a="1"/>
  <c r="Q2127" i="2" s="1"/>
  <c r="T2128" i="2" s="1"/>
  <c r="U2128" i="2" s="1"/>
  <c r="S2128" i="2" a="1"/>
  <c r="S2128" i="2" s="1"/>
  <c r="R2128" i="2" l="1" a="1"/>
  <c r="R2128" i="2" s="1"/>
  <c r="I2128" i="2" a="1"/>
  <c r="I2128" i="2" s="1"/>
  <c r="L2128" i="2" l="1" a="1"/>
  <c r="L2128" i="2" s="1"/>
  <c r="K2129" i="2" s="1" a="1"/>
  <c r="K2129" i="2" s="1"/>
  <c r="J2129" i="2" a="1"/>
  <c r="J2129" i="2" s="1"/>
  <c r="V2128" i="2" a="1"/>
  <c r="V2128" i="2" s="1"/>
  <c r="M2128" i="2" l="1" a="1"/>
  <c r="M2128" i="2" s="1"/>
  <c r="O2128" i="2" s="1" a="1"/>
  <c r="O2128" i="2" s="1"/>
  <c r="P2129" i="2" s="1" a="1"/>
  <c r="P2129" i="2" s="1"/>
  <c r="W2128" i="2"/>
  <c r="N2129" i="2" l="1" a="1"/>
  <c r="N2129" i="2" s="1"/>
  <c r="Q2128" i="2" a="1"/>
  <c r="Q2128" i="2" s="1"/>
  <c r="T2129" i="2" s="1"/>
  <c r="U2129" i="2" s="1"/>
  <c r="S2129" i="2" l="1" a="1"/>
  <c r="S2129" i="2" s="1"/>
  <c r="I2129" i="2" s="1" a="1"/>
  <c r="I2129" i="2" s="1"/>
  <c r="R2129" i="2" a="1"/>
  <c r="R2129" i="2" s="1"/>
  <c r="V2129" i="2" l="1" a="1"/>
  <c r="V2129" i="2" s="1"/>
  <c r="W2129" i="2" s="1"/>
  <c r="L2129" i="2" a="1"/>
  <c r="L2129" i="2" s="1"/>
  <c r="K2130" i="2" s="1" a="1"/>
  <c r="K2130" i="2" s="1"/>
  <c r="J2130" i="2" a="1"/>
  <c r="J2130" i="2" s="1"/>
  <c r="M2129" i="2" l="1" a="1"/>
  <c r="M2129" i="2" s="1"/>
  <c r="O2129" i="2" s="1" a="1"/>
  <c r="O2129" i="2" s="1"/>
  <c r="P2130" i="2" s="1" a="1"/>
  <c r="P2130" i="2" s="1"/>
  <c r="N2130" i="2" l="1" a="1"/>
  <c r="N2130" i="2" s="1"/>
  <c r="Q2129" i="2" a="1"/>
  <c r="Q2129" i="2" s="1"/>
  <c r="R2130" i="2" l="1" a="1"/>
  <c r="R2130" i="2" s="1"/>
  <c r="T2130" i="2"/>
  <c r="U2130" i="2" s="1"/>
  <c r="S2130" i="2" a="1"/>
  <c r="S2130" i="2" s="1"/>
  <c r="I2130" i="2" l="1" a="1"/>
  <c r="I2130" i="2" s="1"/>
  <c r="V2130" i="2" s="1" a="1"/>
  <c r="V2130" i="2" s="1"/>
  <c r="W2130" i="2" l="1"/>
  <c r="L2130" i="2" a="1"/>
  <c r="L2130" i="2" s="1"/>
  <c r="K2131" i="2" s="1" a="1"/>
  <c r="K2131" i="2" s="1"/>
  <c r="J2131" i="2" a="1"/>
  <c r="J2131" i="2" s="1"/>
  <c r="M2130" i="2" a="1"/>
  <c r="M2130" i="2" s="1"/>
  <c r="N2131" i="2" l="1" a="1"/>
  <c r="N2131" i="2" s="1"/>
  <c r="O2130" i="2" a="1"/>
  <c r="O2130" i="2" s="1"/>
  <c r="P2131" i="2" s="1" a="1"/>
  <c r="P2131" i="2" s="1"/>
  <c r="Q2130" i="2" l="1" a="1"/>
  <c r="Q2130" i="2" s="1"/>
  <c r="T2131" i="2" l="1"/>
  <c r="U2131" i="2" s="1"/>
  <c r="R2131" i="2" a="1"/>
  <c r="R2131" i="2" s="1"/>
  <c r="S2131" i="2" a="1"/>
  <c r="S2131" i="2" s="1"/>
  <c r="I2131" i="2" l="1" a="1"/>
  <c r="I2131" i="2" s="1"/>
  <c r="V2131" i="2" s="1" a="1"/>
  <c r="V2131" i="2" s="1"/>
  <c r="W2131" i="2" l="1"/>
  <c r="L2131" i="2" a="1"/>
  <c r="L2131" i="2" s="1"/>
  <c r="K2132" i="2" s="1" a="1"/>
  <c r="K2132" i="2" s="1"/>
  <c r="J2132" i="2" a="1"/>
  <c r="J2132" i="2" s="1"/>
  <c r="M2131" i="2" a="1"/>
  <c r="M2131" i="2" s="1"/>
  <c r="N2132" i="2" l="1" a="1"/>
  <c r="N2132" i="2" s="1"/>
  <c r="O2131" i="2" a="1"/>
  <c r="O2131" i="2" s="1"/>
  <c r="P2132" i="2" s="1" a="1"/>
  <c r="P2132" i="2" s="1"/>
  <c r="Q2131" i="2" l="1" a="1"/>
  <c r="Q2131" i="2" s="1"/>
  <c r="T2132" i="2" l="1"/>
  <c r="U2132" i="2" s="1"/>
  <c r="R2132" i="2" a="1"/>
  <c r="R2132" i="2" s="1"/>
  <c r="S2132" i="2" a="1"/>
  <c r="S2132" i="2" s="1"/>
  <c r="I2132" i="2" l="1" a="1"/>
  <c r="I2132" i="2" s="1"/>
  <c r="V2132" i="2" s="1" a="1"/>
  <c r="V2132" i="2" s="1"/>
  <c r="W2132" i="2" l="1"/>
  <c r="L2132" i="2" a="1"/>
  <c r="L2132" i="2" s="1"/>
  <c r="K2133" i="2" s="1" a="1"/>
  <c r="K2133" i="2" s="1"/>
  <c r="J2133" i="2" a="1"/>
  <c r="J2133" i="2" s="1"/>
  <c r="M2132" i="2" a="1"/>
  <c r="M2132" i="2" s="1"/>
  <c r="N2133" i="2" l="1" a="1"/>
  <c r="N2133" i="2" s="1"/>
  <c r="O2132" i="2" a="1"/>
  <c r="O2132" i="2" s="1"/>
  <c r="P2133" i="2" s="1" a="1"/>
  <c r="P2133" i="2" s="1"/>
  <c r="Q2132" i="2" l="1" a="1"/>
  <c r="Q2132" i="2" s="1"/>
  <c r="T2133" i="2" s="1"/>
  <c r="U2133" i="2" s="1"/>
  <c r="S2133" i="2" l="1" a="1"/>
  <c r="S2133" i="2" s="1"/>
  <c r="I2133" i="2" s="1" a="1"/>
  <c r="I2133" i="2" s="1"/>
  <c r="R2133" i="2" a="1"/>
  <c r="R2133" i="2" s="1"/>
  <c r="L2133" i="2" l="1" a="1"/>
  <c r="L2133" i="2" s="1"/>
  <c r="K2134" i="2" s="1" a="1"/>
  <c r="K2134" i="2" s="1"/>
  <c r="J2134" i="2" a="1"/>
  <c r="J2134" i="2" s="1"/>
  <c r="V2133" i="2" a="1"/>
  <c r="V2133" i="2" s="1"/>
  <c r="M2133" i="2" l="1" a="1"/>
  <c r="M2133" i="2" s="1"/>
  <c r="N2134" i="2" s="1" a="1"/>
  <c r="N2134" i="2" s="1"/>
  <c r="W2133" i="2"/>
  <c r="O2133" i="2" l="1" a="1"/>
  <c r="O2133" i="2" s="1"/>
  <c r="P2134" i="2" s="1" a="1"/>
  <c r="P2134" i="2" s="1"/>
  <c r="Q2133" i="2" a="1"/>
  <c r="Q2133" i="2" s="1"/>
  <c r="T2134" i="2" l="1"/>
  <c r="U2134" i="2" s="1"/>
  <c r="R2134" i="2" a="1"/>
  <c r="R2134" i="2" s="1"/>
  <c r="S2134" i="2" a="1"/>
  <c r="S2134" i="2" s="1"/>
  <c r="I2134" i="2" l="1" a="1"/>
  <c r="I2134" i="2" s="1"/>
  <c r="V2134" i="2" s="1" a="1"/>
  <c r="V2134" i="2" s="1"/>
  <c r="W2134" i="2" l="1"/>
  <c r="L2134" i="2" a="1"/>
  <c r="L2134" i="2" s="1"/>
  <c r="K2135" i="2" s="1" a="1"/>
  <c r="K2135" i="2" s="1"/>
  <c r="J2135" i="2" a="1"/>
  <c r="J2135" i="2" s="1"/>
  <c r="M2134" i="2" l="1" a="1"/>
  <c r="M2134" i="2" s="1"/>
  <c r="N2135" i="2" s="1" a="1"/>
  <c r="N2135" i="2" s="1"/>
  <c r="O2134" i="2" l="1" a="1"/>
  <c r="O2134" i="2" s="1"/>
  <c r="P2135" i="2" s="1" a="1"/>
  <c r="P2135" i="2" s="1"/>
  <c r="Q2134" i="2" l="1" a="1"/>
  <c r="Q2134" i="2" s="1"/>
  <c r="T2135" i="2" s="1"/>
  <c r="U2135" i="2" s="1"/>
  <c r="S2135" i="2" l="1" a="1"/>
  <c r="S2135" i="2" s="1"/>
  <c r="R2135" i="2" a="1"/>
  <c r="R2135" i="2" s="1"/>
  <c r="I2135" i="2" a="1"/>
  <c r="I2135" i="2" s="1"/>
  <c r="L2135" i="2" l="1" a="1"/>
  <c r="L2135" i="2" s="1"/>
  <c r="K2136" i="2" s="1" a="1"/>
  <c r="K2136" i="2" s="1"/>
  <c r="J2136" i="2" a="1"/>
  <c r="J2136" i="2" s="1"/>
  <c r="V2135" i="2" a="1"/>
  <c r="V2135" i="2" s="1"/>
  <c r="M2135" i="2" l="1" a="1"/>
  <c r="M2135" i="2" s="1"/>
  <c r="N2136" i="2" s="1" a="1"/>
  <c r="N2136" i="2" s="1"/>
  <c r="W2135" i="2"/>
  <c r="O2135" i="2" l="1" a="1"/>
  <c r="O2135" i="2" s="1"/>
  <c r="P2136" i="2" s="1" a="1"/>
  <c r="P2136" i="2" s="1"/>
  <c r="Q2135" i="2" l="1" a="1"/>
  <c r="Q2135" i="2" s="1"/>
  <c r="T2136" i="2" s="1"/>
  <c r="U2136" i="2" s="1"/>
  <c r="R2136" i="2" l="1" a="1"/>
  <c r="R2136" i="2" s="1"/>
  <c r="S2136" i="2" a="1"/>
  <c r="S2136" i="2" s="1"/>
  <c r="I2136" i="2" s="1" a="1"/>
  <c r="I2136" i="2" s="1"/>
  <c r="V2136" i="2" s="1" a="1"/>
  <c r="V2136" i="2" s="1"/>
  <c r="W2136" i="2" s="1"/>
  <c r="J2137" i="2" l="1" a="1"/>
  <c r="J2137" i="2" s="1"/>
  <c r="L2136" i="2" a="1"/>
  <c r="L2136" i="2" s="1"/>
  <c r="K2137" i="2" s="1" a="1"/>
  <c r="K2137" i="2" s="1"/>
  <c r="M2136" i="2" l="1" a="1"/>
  <c r="M2136" i="2" s="1"/>
  <c r="O2136" i="2" s="1" a="1"/>
  <c r="O2136" i="2" s="1"/>
  <c r="P2137" i="2" s="1" a="1"/>
  <c r="P2137" i="2" s="1"/>
  <c r="Q2136" i="2" l="1" a="1"/>
  <c r="Q2136" i="2" s="1"/>
  <c r="T2137" i="2" s="1"/>
  <c r="U2137" i="2" s="1"/>
  <c r="N2137" i="2" a="1"/>
  <c r="N2137" i="2" s="1"/>
  <c r="S2137" i="2" l="1" a="1"/>
  <c r="S2137" i="2" s="1"/>
  <c r="I2137" i="2" s="1" a="1"/>
  <c r="I2137" i="2" s="1"/>
  <c r="J2138" i="2" s="1" a="1"/>
  <c r="J2138" i="2" s="1"/>
  <c r="R2137" i="2" a="1"/>
  <c r="R2137" i="2" s="1"/>
  <c r="V2137" i="2" l="1" a="1"/>
  <c r="V2137" i="2" s="1"/>
  <c r="W2137" i="2" s="1"/>
  <c r="L2137" i="2" a="1"/>
  <c r="L2137" i="2" s="1"/>
  <c r="K2138" i="2" s="1" a="1"/>
  <c r="K2138" i="2" s="1"/>
  <c r="M2137" i="2" l="1" a="1"/>
  <c r="M2137" i="2" s="1"/>
  <c r="O2137" i="2" s="1" a="1"/>
  <c r="O2137" i="2" s="1"/>
  <c r="P2138" i="2" s="1" a="1"/>
  <c r="P2138" i="2" s="1"/>
  <c r="Q2137" i="2" l="1" a="1"/>
  <c r="Q2137" i="2" s="1"/>
  <c r="T2138" i="2" s="1"/>
  <c r="U2138" i="2" s="1"/>
  <c r="N2138" i="2" a="1"/>
  <c r="N2138" i="2" s="1"/>
  <c r="R2138" i="2" l="1" a="1"/>
  <c r="R2138" i="2" s="1"/>
  <c r="S2138" i="2" a="1"/>
  <c r="S2138" i="2" s="1"/>
  <c r="I2138" i="2" s="1" a="1"/>
  <c r="I2138" i="2" s="1"/>
  <c r="L2138" i="2" s="1" a="1"/>
  <c r="L2138" i="2" s="1"/>
  <c r="K2139" i="2" s="1" a="1"/>
  <c r="K2139" i="2" s="1"/>
  <c r="J2139" i="2" l="1" a="1"/>
  <c r="J2139" i="2" s="1"/>
  <c r="M2138" i="2" a="1"/>
  <c r="M2138" i="2" s="1"/>
  <c r="N2139" i="2" s="1" a="1"/>
  <c r="N2139" i="2" s="1"/>
  <c r="V2138" i="2" a="1"/>
  <c r="V2138" i="2" s="1"/>
  <c r="W2138" i="2" s="1"/>
  <c r="O2138" i="2" l="1" a="1"/>
  <c r="O2138" i="2" s="1"/>
  <c r="P2139" i="2" s="1" a="1"/>
  <c r="P2139" i="2" s="1"/>
  <c r="Q2138" i="2" a="1"/>
  <c r="Q2138" i="2" s="1"/>
  <c r="T2139" i="2" l="1"/>
  <c r="U2139" i="2" s="1"/>
  <c r="R2139" i="2" a="1"/>
  <c r="R2139" i="2" s="1"/>
  <c r="S2139" i="2" a="1"/>
  <c r="S2139" i="2" s="1"/>
  <c r="I2139" i="2" l="1" a="1"/>
  <c r="I2139" i="2" s="1"/>
  <c r="L2139" i="2" l="1" a="1"/>
  <c r="L2139" i="2" s="1"/>
  <c r="K2140" i="2" s="1" a="1"/>
  <c r="K2140" i="2" s="1"/>
  <c r="J2140" i="2" a="1"/>
  <c r="J2140" i="2" s="1"/>
  <c r="M2139" i="2" a="1"/>
  <c r="M2139" i="2" s="1"/>
  <c r="V2139" i="2" a="1"/>
  <c r="V2139" i="2" s="1"/>
  <c r="O2139" i="2" l="1" a="1"/>
  <c r="O2139" i="2" s="1"/>
  <c r="P2140" i="2" s="1" a="1"/>
  <c r="P2140" i="2" s="1"/>
  <c r="N2140" i="2" a="1"/>
  <c r="N2140" i="2" s="1"/>
  <c r="W2139" i="2"/>
  <c r="Q2139" i="2" l="1" a="1"/>
  <c r="Q2139" i="2" s="1"/>
  <c r="T2140" i="2" s="1"/>
  <c r="U2140" i="2" s="1"/>
  <c r="S2140" i="2" l="1" a="1"/>
  <c r="S2140" i="2" s="1"/>
  <c r="I2140" i="2" s="1" a="1"/>
  <c r="I2140" i="2" s="1"/>
  <c r="R2140" i="2" a="1"/>
  <c r="R2140" i="2" s="1"/>
  <c r="V2140" i="2" l="1" a="1"/>
  <c r="V2140" i="2" s="1"/>
  <c r="W2140" i="2" s="1"/>
  <c r="L2140" i="2" a="1"/>
  <c r="L2140" i="2" s="1"/>
  <c r="K2141" i="2" s="1" a="1"/>
  <c r="K2141" i="2" s="1"/>
  <c r="J2141" i="2" a="1"/>
  <c r="J2141" i="2" s="1"/>
  <c r="M2140" i="2" l="1" a="1"/>
  <c r="M2140" i="2" s="1"/>
  <c r="N2141" i="2" s="1" a="1"/>
  <c r="N2141" i="2" s="1"/>
  <c r="O2140" i="2" l="1" a="1"/>
  <c r="O2140" i="2" s="1"/>
  <c r="P2141" i="2" s="1" a="1"/>
  <c r="P2141" i="2" s="1"/>
  <c r="Q2140" i="2" l="1" a="1"/>
  <c r="Q2140" i="2" s="1"/>
  <c r="R2141" i="2" s="1" a="1"/>
  <c r="R2141" i="2" s="1"/>
  <c r="S2141" i="2" l="1" a="1"/>
  <c r="S2141" i="2" s="1"/>
  <c r="I2141" i="2" s="1" a="1"/>
  <c r="I2141" i="2" s="1"/>
  <c r="V2141" i="2" s="1" a="1"/>
  <c r="V2141" i="2" s="1"/>
  <c r="T2141" i="2"/>
  <c r="U2141" i="2" s="1"/>
  <c r="W2141" i="2" l="1"/>
  <c r="L2141" i="2" a="1"/>
  <c r="L2141" i="2" s="1"/>
  <c r="K2142" i="2" s="1" a="1"/>
  <c r="K2142" i="2" s="1"/>
  <c r="J2142" i="2" a="1"/>
  <c r="J2142" i="2" s="1"/>
  <c r="M2141" i="2" l="1" a="1"/>
  <c r="M2141" i="2" s="1"/>
  <c r="O2141" i="2" s="1" a="1"/>
  <c r="O2141" i="2" s="1"/>
  <c r="P2142" i="2" s="1" a="1"/>
  <c r="P2142" i="2" s="1"/>
  <c r="N2142" i="2" l="1" a="1"/>
  <c r="N2142" i="2" s="1"/>
  <c r="Q2141" i="2" a="1"/>
  <c r="Q2141" i="2" s="1"/>
  <c r="T2142" i="2" s="1"/>
  <c r="U2142" i="2" s="1"/>
  <c r="S2142" i="2" l="1" a="1"/>
  <c r="S2142" i="2" s="1"/>
  <c r="I2142" i="2" s="1" a="1"/>
  <c r="I2142" i="2" s="1"/>
  <c r="R2142" i="2" a="1"/>
  <c r="R2142" i="2" s="1"/>
  <c r="L2142" i="2" l="1" a="1"/>
  <c r="L2142" i="2" s="1"/>
  <c r="K2143" i="2" s="1" a="1"/>
  <c r="K2143" i="2" s="1"/>
  <c r="J2143" i="2" a="1"/>
  <c r="J2143" i="2" s="1"/>
  <c r="M2142" i="2" a="1"/>
  <c r="M2142" i="2" s="1"/>
  <c r="V2142" i="2" a="1"/>
  <c r="V2142" i="2" s="1"/>
  <c r="W2142" i="2" l="1"/>
  <c r="O2142" i="2" a="1"/>
  <c r="O2142" i="2" s="1"/>
  <c r="P2143" i="2" s="1" a="1"/>
  <c r="P2143" i="2" s="1"/>
  <c r="N2143" i="2" a="1"/>
  <c r="N2143" i="2" s="1"/>
  <c r="Q2142" i="2" l="1" a="1"/>
  <c r="Q2142" i="2" s="1"/>
  <c r="T2143" i="2" s="1"/>
  <c r="U2143" i="2" s="1"/>
  <c r="S2143" i="2" l="1" a="1"/>
  <c r="S2143" i="2" s="1"/>
  <c r="I2143" i="2" s="1" a="1"/>
  <c r="I2143" i="2" s="1"/>
  <c r="R2143" i="2" a="1"/>
  <c r="R2143" i="2" s="1"/>
  <c r="V2143" i="2" l="1" a="1"/>
  <c r="V2143" i="2" s="1"/>
  <c r="W2143" i="2" s="1"/>
  <c r="L2143" i="2" a="1"/>
  <c r="L2143" i="2" s="1"/>
  <c r="K2144" i="2" s="1" a="1"/>
  <c r="K2144" i="2" s="1"/>
  <c r="J2144" i="2" a="1"/>
  <c r="J2144" i="2" s="1"/>
  <c r="M2143" i="2" a="1"/>
  <c r="M2143" i="2" s="1"/>
  <c r="O2143" i="2" l="1" a="1"/>
  <c r="O2143" i="2" s="1"/>
  <c r="P2144" i="2" s="1" a="1"/>
  <c r="P2144" i="2" s="1"/>
  <c r="N2144" i="2" a="1"/>
  <c r="N2144" i="2" s="1"/>
  <c r="Q2143" i="2" l="1" a="1"/>
  <c r="Q2143" i="2" s="1"/>
  <c r="T2144" i="2"/>
  <c r="U2144" i="2" s="1"/>
  <c r="R2144" i="2" a="1"/>
  <c r="R2144" i="2" s="1"/>
  <c r="S2144" i="2" a="1"/>
  <c r="S2144" i="2" s="1"/>
  <c r="I2144" i="2" l="1" a="1"/>
  <c r="I2144" i="2" s="1"/>
  <c r="L2144" i="2" l="1" a="1"/>
  <c r="L2144" i="2" s="1"/>
  <c r="K2145" i="2" s="1" a="1"/>
  <c r="K2145" i="2" s="1"/>
  <c r="J2145" i="2" a="1"/>
  <c r="J2145" i="2" s="1"/>
  <c r="V2144" i="2" a="1"/>
  <c r="V2144" i="2" s="1"/>
  <c r="M2144" i="2" l="1" a="1"/>
  <c r="M2144" i="2" s="1"/>
  <c r="O2144" i="2" s="1" a="1"/>
  <c r="O2144" i="2" s="1"/>
  <c r="P2145" i="2" s="1" a="1"/>
  <c r="P2145" i="2" s="1"/>
  <c r="W2144" i="2"/>
  <c r="N2145" i="2" a="1"/>
  <c r="N2145" i="2" s="1"/>
  <c r="Q2144" i="2" l="1" a="1"/>
  <c r="Q2144" i="2" s="1"/>
  <c r="T2145" i="2" l="1"/>
  <c r="U2145" i="2" s="1"/>
  <c r="R2145" i="2" a="1"/>
  <c r="R2145" i="2" s="1"/>
  <c r="S2145" i="2" a="1"/>
  <c r="S2145" i="2" s="1"/>
  <c r="I2145" i="2" l="1" a="1"/>
  <c r="I2145" i="2" s="1"/>
  <c r="V2145" i="2" s="1" a="1"/>
  <c r="V2145" i="2" s="1"/>
  <c r="W2145" i="2" l="1"/>
  <c r="J2146" i="2" a="1"/>
  <c r="J2146" i="2" s="1"/>
  <c r="L2145" i="2" a="1"/>
  <c r="L2145" i="2" s="1"/>
  <c r="K2146" i="2" s="1" a="1"/>
  <c r="K2146" i="2" s="1"/>
  <c r="M2145" i="2" l="1" a="1"/>
  <c r="M2145" i="2" s="1"/>
  <c r="N2146" i="2" s="1" a="1"/>
  <c r="N2146" i="2" s="1"/>
  <c r="O2145" i="2" l="1" a="1"/>
  <c r="O2145" i="2" s="1"/>
  <c r="P2146" i="2" s="1" a="1"/>
  <c r="P2146" i="2" s="1"/>
  <c r="Q2145" i="2" l="1" a="1"/>
  <c r="Q2145" i="2" s="1"/>
  <c r="S2146" i="2" s="1" a="1"/>
  <c r="S2146" i="2" s="1"/>
  <c r="R2146" i="2" l="1" a="1"/>
  <c r="R2146" i="2" s="1"/>
  <c r="T2146" i="2"/>
  <c r="U2146" i="2" s="1"/>
  <c r="I2146" i="2" a="1"/>
  <c r="I2146" i="2" s="1"/>
  <c r="L2146" i="2" l="1" a="1"/>
  <c r="L2146" i="2" s="1"/>
  <c r="K2147" i="2" s="1" a="1"/>
  <c r="K2147" i="2" s="1"/>
  <c r="J2147" i="2" a="1"/>
  <c r="J2147" i="2" s="1"/>
  <c r="V2146" i="2" a="1"/>
  <c r="V2146" i="2" s="1"/>
  <c r="M2146" i="2" l="1" a="1"/>
  <c r="M2146" i="2" s="1"/>
  <c r="O2146" i="2" s="1" a="1"/>
  <c r="O2146" i="2" s="1"/>
  <c r="W2146" i="2"/>
  <c r="N2147" i="2" l="1" a="1"/>
  <c r="N2147" i="2" s="1"/>
  <c r="P2147" i="2" a="1"/>
  <c r="P2147" i="2" s="1"/>
  <c r="Q2146" i="2" a="1"/>
  <c r="Q2146" i="2" s="1"/>
  <c r="T2147" i="2" s="1"/>
  <c r="U2147" i="2" s="1"/>
  <c r="S2147" i="2" l="1" a="1"/>
  <c r="S2147" i="2" s="1"/>
  <c r="I2147" i="2" s="1" a="1"/>
  <c r="I2147" i="2" s="1"/>
  <c r="R2147" i="2" a="1"/>
  <c r="R2147" i="2" s="1"/>
  <c r="V2147" i="2" l="1" a="1"/>
  <c r="V2147" i="2" s="1"/>
  <c r="W2147" i="2" s="1"/>
  <c r="L2147" i="2" a="1"/>
  <c r="L2147" i="2" s="1"/>
  <c r="K2148" i="2" s="1" a="1"/>
  <c r="K2148" i="2" s="1"/>
  <c r="J2148" i="2" a="1"/>
  <c r="J2148" i="2" s="1"/>
  <c r="M2147" i="2" l="1" a="1"/>
  <c r="M2147" i="2" s="1"/>
  <c r="O2147" i="2" s="1" a="1"/>
  <c r="O2147" i="2" s="1"/>
  <c r="N2148" i="2" l="1" a="1"/>
  <c r="N2148" i="2" s="1"/>
  <c r="P2148" i="2" a="1"/>
  <c r="P2148" i="2" s="1"/>
  <c r="Q2147" i="2" a="1"/>
  <c r="Q2147" i="2" s="1"/>
  <c r="T2148" i="2" s="1"/>
  <c r="U2148" i="2" s="1"/>
  <c r="S2148" i="2" l="1" a="1"/>
  <c r="S2148" i="2" s="1"/>
  <c r="I2148" i="2" s="1" a="1"/>
  <c r="I2148" i="2" s="1"/>
  <c r="R2148" i="2" a="1"/>
  <c r="R2148" i="2" s="1"/>
  <c r="L2148" i="2" l="1" a="1"/>
  <c r="L2148" i="2" s="1"/>
  <c r="K2149" i="2" s="1" a="1"/>
  <c r="K2149" i="2" s="1"/>
  <c r="J2149" i="2" a="1"/>
  <c r="J2149" i="2" s="1"/>
  <c r="M2148" i="2" a="1"/>
  <c r="M2148" i="2" s="1"/>
  <c r="V2148" i="2" a="1"/>
  <c r="V2148" i="2" s="1"/>
  <c r="W2148" i="2" l="1"/>
  <c r="N2149" i="2" a="1"/>
  <c r="N2149" i="2" s="1"/>
  <c r="O2148" i="2" a="1"/>
  <c r="O2148" i="2" s="1"/>
  <c r="P2149" i="2" s="1" a="1"/>
  <c r="P2149" i="2" s="1"/>
  <c r="Q2148" i="2" l="1" a="1"/>
  <c r="Q2148" i="2" s="1"/>
  <c r="T2149" i="2" l="1"/>
  <c r="U2149" i="2" s="1"/>
  <c r="R2149" i="2" a="1"/>
  <c r="R2149" i="2" s="1"/>
  <c r="S2149" i="2" a="1"/>
  <c r="S2149" i="2" s="1"/>
  <c r="I2149" i="2" l="1" a="1"/>
  <c r="I2149" i="2" s="1"/>
  <c r="V2149" i="2" s="1" a="1"/>
  <c r="V2149" i="2" s="1"/>
  <c r="W2149" i="2" l="1"/>
  <c r="L2149" i="2" a="1"/>
  <c r="L2149" i="2" s="1"/>
  <c r="K2150" i="2" s="1" a="1"/>
  <c r="K2150" i="2" s="1"/>
  <c r="J2150" i="2" a="1"/>
  <c r="J2150" i="2" s="1"/>
  <c r="M2149" i="2" l="1" a="1"/>
  <c r="M2149" i="2" s="1"/>
  <c r="O2149" i="2" s="1" a="1"/>
  <c r="O2149" i="2" s="1"/>
  <c r="P2150" i="2" s="1" a="1"/>
  <c r="P2150" i="2" s="1"/>
  <c r="N2150" i="2" l="1" a="1"/>
  <c r="N2150" i="2" s="1"/>
  <c r="Q2149" i="2" a="1"/>
  <c r="Q2149" i="2" s="1"/>
  <c r="T2150" i="2" s="1"/>
  <c r="U2150" i="2" s="1"/>
  <c r="S2150" i="2" l="1" a="1"/>
  <c r="S2150" i="2" s="1"/>
  <c r="R2150" i="2" a="1"/>
  <c r="R2150" i="2" s="1"/>
  <c r="I2150" i="2" a="1"/>
  <c r="I2150" i="2" s="1"/>
  <c r="L2150" i="2" l="1" a="1"/>
  <c r="L2150" i="2" s="1"/>
  <c r="K2151" i="2" s="1" a="1"/>
  <c r="K2151" i="2" s="1"/>
  <c r="J2151" i="2" a="1"/>
  <c r="J2151" i="2" s="1"/>
  <c r="V2150" i="2" a="1"/>
  <c r="V2150" i="2" s="1"/>
  <c r="M2150" i="2" l="1" a="1"/>
  <c r="M2150" i="2" s="1"/>
  <c r="O2150" i="2" s="1" a="1"/>
  <c r="O2150" i="2" s="1"/>
  <c r="W2150" i="2"/>
  <c r="N2151" i="2" a="1"/>
  <c r="N2151" i="2" s="1"/>
  <c r="P2151" i="2" l="1" a="1"/>
  <c r="P2151" i="2" s="1"/>
  <c r="Q2150" i="2" a="1"/>
  <c r="Q2150" i="2" s="1"/>
  <c r="T2151" i="2" s="1"/>
  <c r="U2151" i="2" s="1"/>
  <c r="S2151" i="2" l="1" a="1"/>
  <c r="S2151" i="2" s="1"/>
  <c r="R2151" i="2" a="1"/>
  <c r="R2151" i="2" s="1"/>
  <c r="I2151" i="2" a="1"/>
  <c r="I2151" i="2" s="1"/>
  <c r="V2151" i="2" s="1" a="1"/>
  <c r="V2151" i="2" s="1"/>
  <c r="J2152" i="2" l="1" a="1"/>
  <c r="J2152" i="2" s="1"/>
  <c r="L2151" i="2" a="1"/>
  <c r="L2151" i="2" s="1"/>
  <c r="K2152" i="2" s="1" a="1"/>
  <c r="K2152" i="2" s="1"/>
  <c r="W2151" i="2"/>
  <c r="M2151" i="2" l="1" a="1"/>
  <c r="M2151" i="2" s="1"/>
  <c r="N2152" i="2" s="1" a="1"/>
  <c r="N2152" i="2" s="1"/>
  <c r="O2151" i="2" l="1" a="1"/>
  <c r="O2151" i="2" s="1"/>
  <c r="P2152" i="2" s="1" a="1"/>
  <c r="P2152" i="2" s="1"/>
  <c r="Q2151" i="2" l="1" a="1"/>
  <c r="Q2151" i="2" s="1"/>
  <c r="R2152" i="2" s="1" a="1"/>
  <c r="R2152" i="2" s="1"/>
  <c r="S2152" i="2" l="1" a="1"/>
  <c r="S2152" i="2" s="1"/>
  <c r="I2152" i="2" s="1" a="1"/>
  <c r="I2152" i="2" s="1"/>
  <c r="L2152" i="2" s="1" a="1"/>
  <c r="L2152" i="2" s="1"/>
  <c r="K2153" i="2" s="1" a="1"/>
  <c r="K2153" i="2" s="1"/>
  <c r="T2152" i="2"/>
  <c r="U2152" i="2" s="1"/>
  <c r="V2152" i="2" l="1" a="1"/>
  <c r="V2152" i="2" s="1"/>
  <c r="W2152" i="2" s="1"/>
  <c r="J2153" i="2" a="1"/>
  <c r="J2153" i="2" s="1"/>
  <c r="M2152" i="2" a="1"/>
  <c r="M2152" i="2" s="1"/>
  <c r="O2152" i="2" l="1" a="1"/>
  <c r="O2152" i="2" s="1"/>
  <c r="P2153" i="2" s="1" a="1"/>
  <c r="P2153" i="2" s="1"/>
  <c r="N2153" i="2" a="1"/>
  <c r="N2153" i="2" s="1"/>
  <c r="Q2152" i="2" a="1"/>
  <c r="Q2152" i="2" s="1"/>
  <c r="T2153" i="2" l="1"/>
  <c r="U2153" i="2" s="1"/>
  <c r="R2153" i="2" a="1"/>
  <c r="R2153" i="2" s="1"/>
  <c r="S2153" i="2" a="1"/>
  <c r="S2153" i="2" s="1"/>
  <c r="I2153" i="2" l="1" a="1"/>
  <c r="I2153" i="2" s="1"/>
  <c r="L2153" i="2" l="1" a="1"/>
  <c r="L2153" i="2" s="1"/>
  <c r="K2154" i="2" s="1" a="1"/>
  <c r="K2154" i="2" s="1"/>
  <c r="J2154" i="2" a="1"/>
  <c r="J2154" i="2" s="1"/>
  <c r="V2153" i="2" a="1"/>
  <c r="V2153" i="2" s="1"/>
  <c r="M2153" i="2" l="1" a="1"/>
  <c r="M2153" i="2" s="1"/>
  <c r="O2153" i="2" s="1" a="1"/>
  <c r="O2153" i="2" s="1"/>
  <c r="P2154" i="2" s="1" a="1"/>
  <c r="P2154" i="2" s="1"/>
  <c r="W2153" i="2"/>
  <c r="N2154" i="2" l="1" a="1"/>
  <c r="N2154" i="2" s="1"/>
  <c r="Q2153" i="2" a="1"/>
  <c r="Q2153" i="2" s="1"/>
  <c r="S2154" i="2" s="1" a="1"/>
  <c r="S2154" i="2" s="1"/>
  <c r="R2154" i="2" l="1" a="1"/>
  <c r="R2154" i="2" s="1"/>
  <c r="T2154" i="2"/>
  <c r="U2154" i="2" s="1"/>
  <c r="I2154" i="2" a="1"/>
  <c r="I2154" i="2" s="1"/>
  <c r="V2154" i="2" s="1" a="1"/>
  <c r="V2154" i="2" s="1"/>
  <c r="L2154" i="2" l="1" a="1"/>
  <c r="L2154" i="2" s="1"/>
  <c r="K2155" i="2" s="1" a="1"/>
  <c r="K2155" i="2" s="1"/>
  <c r="J2155" i="2" a="1"/>
  <c r="J2155" i="2" s="1"/>
  <c r="M2154" i="2" a="1"/>
  <c r="M2154" i="2" s="1"/>
  <c r="W2154" i="2"/>
  <c r="N2155" i="2" l="1" a="1"/>
  <c r="N2155" i="2" s="1"/>
  <c r="O2154" i="2" a="1"/>
  <c r="O2154" i="2" s="1"/>
  <c r="P2155" i="2" s="1" a="1"/>
  <c r="P2155" i="2" s="1"/>
  <c r="Q2154" i="2" l="1" a="1"/>
  <c r="Q2154" i="2" s="1"/>
  <c r="R2155" i="2" l="1" a="1"/>
  <c r="R2155" i="2" s="1"/>
  <c r="T2155" i="2"/>
  <c r="U2155" i="2" s="1"/>
  <c r="S2155" i="2" a="1"/>
  <c r="S2155" i="2" s="1"/>
  <c r="I2155" i="2" l="1" a="1"/>
  <c r="I2155" i="2" s="1"/>
  <c r="J2156" i="2" l="1" a="1"/>
  <c r="J2156" i="2" s="1"/>
  <c r="L2155" i="2" a="1"/>
  <c r="L2155" i="2" s="1"/>
  <c r="K2156" i="2" s="1" a="1"/>
  <c r="K2156" i="2" s="1"/>
  <c r="V2155" i="2" a="1"/>
  <c r="V2155" i="2" s="1"/>
  <c r="M2155" i="2" l="1" a="1"/>
  <c r="M2155" i="2" s="1"/>
  <c r="W2155" i="2"/>
  <c r="N2156" i="2" l="1" a="1"/>
  <c r="N2156" i="2" s="1"/>
  <c r="O2155" i="2" a="1"/>
  <c r="O2155" i="2" s="1"/>
  <c r="P2156" i="2" s="1" a="1"/>
  <c r="P2156" i="2" s="1"/>
  <c r="Q2155" i="2" l="1" a="1"/>
  <c r="Q2155" i="2" s="1"/>
  <c r="R2156" i="2" s="1" a="1"/>
  <c r="R2156" i="2" s="1"/>
  <c r="T2156" i="2" l="1"/>
  <c r="U2156" i="2" s="1"/>
  <c r="S2156" i="2" a="1"/>
  <c r="S2156" i="2" s="1"/>
  <c r="I2156" i="2" s="1" a="1"/>
  <c r="I2156" i="2" s="1"/>
  <c r="L2156" i="2" l="1" a="1"/>
  <c r="L2156" i="2" s="1"/>
  <c r="K2157" i="2" s="1" a="1"/>
  <c r="K2157" i="2" s="1"/>
  <c r="J2157" i="2" a="1"/>
  <c r="J2157" i="2" s="1"/>
  <c r="V2156" i="2" a="1"/>
  <c r="V2156" i="2" s="1"/>
  <c r="M2156" i="2" l="1" a="1"/>
  <c r="M2156" i="2" s="1"/>
  <c r="W2156" i="2"/>
  <c r="O2156" i="2" l="1" a="1"/>
  <c r="O2156" i="2" s="1"/>
  <c r="P2157" i="2" s="1" a="1"/>
  <c r="P2157" i="2" s="1"/>
  <c r="N2157" i="2" a="1"/>
  <c r="N2157" i="2" s="1"/>
  <c r="Q2156" i="2" l="1" a="1"/>
  <c r="Q2156" i="2" s="1"/>
  <c r="S2157" i="2" l="1" a="1"/>
  <c r="S2157" i="2" s="1"/>
  <c r="T2157" i="2"/>
  <c r="U2157" i="2" s="1"/>
  <c r="R2157" i="2" a="1"/>
  <c r="R2157" i="2" s="1"/>
  <c r="I2157" i="2" l="1" a="1"/>
  <c r="I2157" i="2" s="1"/>
  <c r="L2157" i="2" l="1" a="1"/>
  <c r="L2157" i="2" s="1"/>
  <c r="K2158" i="2" s="1" a="1"/>
  <c r="K2158" i="2" s="1"/>
  <c r="J2158" i="2" a="1"/>
  <c r="J2158" i="2" s="1"/>
  <c r="V2157" i="2" a="1"/>
  <c r="V2157" i="2" s="1"/>
  <c r="M2157" i="2" l="1" a="1"/>
  <c r="M2157" i="2" s="1"/>
  <c r="O2157" i="2" s="1" a="1"/>
  <c r="O2157" i="2" s="1"/>
  <c r="P2158" i="2" s="1" a="1"/>
  <c r="P2158" i="2" s="1"/>
  <c r="W2157" i="2"/>
  <c r="N2158" i="2" l="1" a="1"/>
  <c r="N2158" i="2" s="1"/>
  <c r="Q2157" i="2" a="1"/>
  <c r="Q2157" i="2" s="1"/>
  <c r="S2158" i="2" s="1" a="1"/>
  <c r="S2158" i="2" s="1"/>
  <c r="R2158" i="2" l="1" a="1"/>
  <c r="R2158" i="2" s="1"/>
  <c r="T2158" i="2"/>
  <c r="U2158" i="2" s="1"/>
  <c r="I2158" i="2" a="1"/>
  <c r="I2158" i="2" s="1"/>
  <c r="V2158" i="2" s="1" a="1"/>
  <c r="V2158" i="2" s="1"/>
  <c r="W2158" i="2" l="1"/>
  <c r="L2158" i="2" a="1"/>
  <c r="L2158" i="2" s="1"/>
  <c r="K2159" i="2" s="1" a="1"/>
  <c r="K2159" i="2" s="1"/>
  <c r="J2159" i="2" a="1"/>
  <c r="J2159" i="2" s="1"/>
  <c r="M2158" i="2" l="1" a="1"/>
  <c r="M2158" i="2" s="1"/>
  <c r="O2158" i="2" l="1" a="1"/>
  <c r="O2158" i="2" s="1"/>
  <c r="P2159" i="2" s="1" a="1"/>
  <c r="P2159" i="2" s="1"/>
  <c r="N2159" i="2" a="1"/>
  <c r="N2159" i="2" s="1"/>
  <c r="Q2158" i="2" a="1"/>
  <c r="Q2158" i="2" s="1"/>
  <c r="T2159" i="2" l="1"/>
  <c r="U2159" i="2" s="1"/>
  <c r="S2159" i="2" a="1"/>
  <c r="S2159" i="2" s="1"/>
  <c r="R2159" i="2" a="1"/>
  <c r="R2159" i="2" s="1"/>
  <c r="I2159" i="2" l="1" a="1"/>
  <c r="I2159" i="2" s="1"/>
  <c r="L2159" i="2" l="1" a="1"/>
  <c r="L2159" i="2" s="1"/>
  <c r="K2160" i="2" s="1" a="1"/>
  <c r="K2160" i="2" s="1"/>
  <c r="J2160" i="2" a="1"/>
  <c r="J2160" i="2" s="1"/>
  <c r="V2159" i="2" a="1"/>
  <c r="V2159" i="2" s="1"/>
  <c r="M2159" i="2" l="1" a="1"/>
  <c r="M2159" i="2" s="1"/>
  <c r="O2159" i="2" s="1" a="1"/>
  <c r="O2159" i="2" s="1"/>
  <c r="W2159" i="2"/>
  <c r="N2160" i="2" l="1" a="1"/>
  <c r="N2160" i="2" s="1"/>
  <c r="P2160" i="2" a="1"/>
  <c r="P2160" i="2" s="1"/>
  <c r="Q2159" i="2" a="1"/>
  <c r="Q2159" i="2" s="1"/>
  <c r="T2160" i="2" s="1"/>
  <c r="U2160" i="2" s="1"/>
  <c r="S2160" i="2" l="1" a="1"/>
  <c r="S2160" i="2" s="1"/>
  <c r="I2160" i="2" s="1" a="1"/>
  <c r="I2160" i="2" s="1"/>
  <c r="R2160" i="2" a="1"/>
  <c r="R2160" i="2" s="1"/>
  <c r="V2160" i="2" l="1" a="1"/>
  <c r="V2160" i="2" s="1"/>
  <c r="W2160" i="2" s="1"/>
  <c r="L2160" i="2" a="1"/>
  <c r="L2160" i="2" s="1"/>
  <c r="K2161" i="2" s="1" a="1"/>
  <c r="K2161" i="2" s="1"/>
  <c r="J2161" i="2" a="1"/>
  <c r="J2161" i="2" s="1"/>
  <c r="M2160" i="2" l="1" a="1"/>
  <c r="M2160" i="2" s="1"/>
  <c r="N2161" i="2" s="1" a="1"/>
  <c r="N2161" i="2" s="1"/>
  <c r="O2160" i="2" l="1" a="1"/>
  <c r="O2160" i="2" s="1"/>
  <c r="P2161" i="2" s="1" a="1"/>
  <c r="P2161" i="2" s="1"/>
  <c r="Q2160" i="2" a="1"/>
  <c r="Q2160" i="2" s="1"/>
  <c r="R2161" i="2" s="1" a="1"/>
  <c r="R2161" i="2" s="1"/>
  <c r="S2161" i="2" l="1" a="1"/>
  <c r="S2161" i="2" s="1"/>
  <c r="I2161" i="2" s="1" a="1"/>
  <c r="I2161" i="2" s="1"/>
  <c r="T2161" i="2"/>
  <c r="U2161" i="2" s="1"/>
  <c r="L2161" i="2" l="1" a="1"/>
  <c r="L2161" i="2" s="1"/>
  <c r="K2162" i="2" s="1" a="1"/>
  <c r="K2162" i="2" s="1"/>
  <c r="J2162" i="2" a="1"/>
  <c r="J2162" i="2" s="1"/>
  <c r="V2161" i="2" a="1"/>
  <c r="V2161" i="2" s="1"/>
  <c r="M2161" i="2" l="1" a="1"/>
  <c r="M2161" i="2" s="1"/>
  <c r="O2161" i="2" s="1" a="1"/>
  <c r="O2161" i="2" s="1"/>
  <c r="W2161" i="2"/>
  <c r="N2162" i="2" l="1" a="1"/>
  <c r="N2162" i="2" s="1"/>
  <c r="P2162" i="2" a="1"/>
  <c r="P2162" i="2" s="1"/>
  <c r="Q2161" i="2" a="1"/>
  <c r="Q2161" i="2" s="1"/>
  <c r="R2162" i="2" l="1" a="1"/>
  <c r="R2162" i="2" s="1"/>
  <c r="S2162" i="2" a="1"/>
  <c r="S2162" i="2" s="1"/>
  <c r="T2162" i="2"/>
  <c r="U2162" i="2" s="1"/>
  <c r="I2162" i="2" l="1" a="1"/>
  <c r="I2162" i="2" s="1"/>
  <c r="V2162" i="2" s="1" a="1"/>
  <c r="V2162" i="2" s="1"/>
  <c r="W2162" i="2" l="1"/>
  <c r="J2163" i="2" a="1"/>
  <c r="J2163" i="2" s="1"/>
  <c r="L2162" i="2" a="1"/>
  <c r="L2162" i="2" s="1"/>
  <c r="K2163" i="2" s="1" a="1"/>
  <c r="K2163" i="2" s="1"/>
  <c r="M2162" i="2" l="1" a="1"/>
  <c r="M2162" i="2" s="1"/>
  <c r="O2162" i="2" l="1" a="1"/>
  <c r="O2162" i="2" s="1"/>
  <c r="P2163" i="2" s="1" a="1"/>
  <c r="P2163" i="2" s="1"/>
  <c r="N2163" i="2" a="1"/>
  <c r="N2163" i="2" s="1"/>
  <c r="Q2162" i="2" l="1" a="1"/>
  <c r="Q2162" i="2" s="1"/>
  <c r="R2163" i="2" s="1" a="1"/>
  <c r="R2163" i="2" s="1"/>
  <c r="S2163" i="2" l="1" a="1"/>
  <c r="S2163" i="2" s="1"/>
  <c r="I2163" i="2" s="1" a="1"/>
  <c r="I2163" i="2" s="1"/>
  <c r="V2163" i="2" s="1" a="1"/>
  <c r="V2163" i="2" s="1"/>
  <c r="T2163" i="2"/>
  <c r="U2163" i="2" s="1"/>
  <c r="L2163" i="2" l="1" a="1"/>
  <c r="L2163" i="2" s="1"/>
  <c r="K2164" i="2" s="1" a="1"/>
  <c r="K2164" i="2" s="1"/>
  <c r="J2164" i="2" a="1"/>
  <c r="J2164" i="2" s="1"/>
  <c r="M2163" i="2" a="1"/>
  <c r="M2163" i="2" s="1"/>
  <c r="W2163" i="2"/>
  <c r="N2164" i="2" l="1" a="1"/>
  <c r="N2164" i="2" s="1"/>
  <c r="O2163" i="2" a="1"/>
  <c r="O2163" i="2" s="1"/>
  <c r="P2164" i="2" s="1" a="1"/>
  <c r="P2164" i="2" s="1"/>
  <c r="Q2163" i="2" l="1" a="1"/>
  <c r="Q2163" i="2" s="1"/>
  <c r="R2164" i="2" s="1" a="1"/>
  <c r="R2164" i="2" s="1"/>
  <c r="T2164" i="2" l="1"/>
  <c r="U2164" i="2" s="1"/>
  <c r="S2164" i="2" a="1"/>
  <c r="S2164" i="2" s="1"/>
  <c r="I2164" i="2" s="1" a="1"/>
  <c r="I2164" i="2" s="1"/>
  <c r="J2165" i="2" l="1" a="1"/>
  <c r="J2165" i="2" s="1"/>
  <c r="L2164" i="2" a="1"/>
  <c r="L2164" i="2" s="1"/>
  <c r="K2165" i="2" s="1" a="1"/>
  <c r="K2165" i="2" s="1"/>
  <c r="V2164" i="2" a="1"/>
  <c r="V2164" i="2" s="1"/>
  <c r="M2164" i="2" l="1" a="1"/>
  <c r="M2164" i="2" s="1"/>
  <c r="W2164" i="2"/>
  <c r="N2165" i="2" l="1" a="1"/>
  <c r="N2165" i="2" s="1"/>
  <c r="O2164" i="2" a="1"/>
  <c r="O2164" i="2" s="1"/>
  <c r="P2165" i="2" s="1" a="1"/>
  <c r="P2165" i="2" s="1"/>
  <c r="Q2164" i="2" l="1" a="1"/>
  <c r="Q2164" i="2" s="1"/>
  <c r="R2165" i="2" l="1" a="1"/>
  <c r="R2165" i="2" s="1"/>
  <c r="T2165" i="2"/>
  <c r="U2165" i="2" s="1"/>
  <c r="S2165" i="2" a="1"/>
  <c r="S2165" i="2" s="1"/>
  <c r="I2165" i="2" l="1" a="1"/>
  <c r="I2165" i="2" s="1"/>
  <c r="L2165" i="2" l="1" a="1"/>
  <c r="L2165" i="2" s="1"/>
  <c r="K2166" i="2" s="1" a="1"/>
  <c r="K2166" i="2" s="1"/>
  <c r="J2166" i="2" a="1"/>
  <c r="J2166" i="2" s="1"/>
  <c r="V2165" i="2" a="1"/>
  <c r="V2165" i="2" s="1"/>
  <c r="W2165" i="2" s="1"/>
  <c r="M2165" i="2" l="1" a="1"/>
  <c r="M2165" i="2" s="1"/>
  <c r="N2166" i="2" s="1" a="1"/>
  <c r="N2166" i="2" s="1"/>
  <c r="O2165" i="2" l="1" a="1"/>
  <c r="O2165" i="2" s="1"/>
  <c r="P2166" i="2" s="1" a="1"/>
  <c r="P2166" i="2" s="1"/>
  <c r="Q2165" i="2" l="1" a="1"/>
  <c r="Q2165" i="2" s="1"/>
  <c r="T2166" i="2" s="1"/>
  <c r="U2166" i="2" s="1"/>
  <c r="R2166" i="2" l="1" a="1"/>
  <c r="R2166" i="2" s="1"/>
  <c r="S2166" i="2" a="1"/>
  <c r="S2166" i="2" s="1"/>
  <c r="I2166" i="2" s="1" a="1"/>
  <c r="I2166" i="2" s="1"/>
  <c r="L2166" i="2" l="1" a="1"/>
  <c r="L2166" i="2" s="1"/>
  <c r="K2167" i="2" s="1" a="1"/>
  <c r="K2167" i="2" s="1"/>
  <c r="J2167" i="2" a="1"/>
  <c r="J2167" i="2" s="1"/>
  <c r="V2166" i="2" a="1"/>
  <c r="V2166" i="2" s="1"/>
  <c r="M2166" i="2" l="1" a="1"/>
  <c r="M2166" i="2" s="1"/>
  <c r="O2166" i="2" s="1" a="1"/>
  <c r="O2166" i="2" s="1"/>
  <c r="P2167" i="2" s="1" a="1"/>
  <c r="P2167" i="2" s="1"/>
  <c r="W2166" i="2"/>
  <c r="Q2166" i="2" l="1" a="1"/>
  <c r="Q2166" i="2" s="1"/>
  <c r="T2167" i="2" s="1"/>
  <c r="U2167" i="2" s="1"/>
  <c r="N2167" i="2" a="1"/>
  <c r="N2167" i="2" s="1"/>
  <c r="S2167" i="2" l="1" a="1"/>
  <c r="S2167" i="2" s="1"/>
  <c r="I2167" i="2" s="1" a="1"/>
  <c r="I2167" i="2" s="1"/>
  <c r="R2167" i="2" a="1"/>
  <c r="R2167" i="2" s="1"/>
  <c r="V2167" i="2" l="1" a="1"/>
  <c r="V2167" i="2" s="1"/>
  <c r="W2167" i="2" s="1"/>
  <c r="L2167" i="2" a="1"/>
  <c r="L2167" i="2" s="1"/>
  <c r="K2168" i="2" s="1" a="1"/>
  <c r="K2168" i="2" s="1"/>
  <c r="J2168" i="2" a="1"/>
  <c r="J2168" i="2" s="1"/>
  <c r="M2167" i="2" l="1" a="1"/>
  <c r="M2167" i="2" s="1"/>
  <c r="O2167" i="2" s="1" a="1"/>
  <c r="O2167" i="2" s="1"/>
  <c r="P2168" i="2" s="1" a="1"/>
  <c r="P2168" i="2" s="1"/>
  <c r="N2168" i="2" l="1" a="1"/>
  <c r="N2168" i="2" s="1"/>
  <c r="Q2167" i="2" a="1"/>
  <c r="Q2167" i="2" s="1"/>
  <c r="T2168" i="2" s="1"/>
  <c r="U2168" i="2" s="1"/>
  <c r="S2168" i="2" l="1" a="1"/>
  <c r="S2168" i="2" s="1"/>
  <c r="R2168" i="2" a="1"/>
  <c r="R2168" i="2" s="1"/>
  <c r="I2168" i="2" a="1"/>
  <c r="I2168" i="2" s="1"/>
  <c r="V2168" i="2" s="1" a="1"/>
  <c r="V2168" i="2" s="1"/>
  <c r="W2168" i="2" l="1"/>
  <c r="L2168" i="2" a="1"/>
  <c r="L2168" i="2" s="1"/>
  <c r="K2169" i="2" s="1" a="1"/>
  <c r="K2169" i="2" s="1"/>
  <c r="J2169" i="2" a="1"/>
  <c r="J2169" i="2" s="1"/>
  <c r="M2168" i="2" l="1" a="1"/>
  <c r="M2168" i="2" s="1"/>
  <c r="O2168" i="2" s="1" a="1"/>
  <c r="O2168" i="2" s="1"/>
  <c r="P2169" i="2" s="1" a="1"/>
  <c r="P2169" i="2" s="1"/>
  <c r="N2169" i="2" l="1" a="1"/>
  <c r="N2169" i="2" s="1"/>
  <c r="Q2168" i="2" a="1"/>
  <c r="Q2168" i="2" s="1"/>
  <c r="T2169" i="2" s="1"/>
  <c r="U2169" i="2" s="1"/>
  <c r="R2169" i="2" l="1" a="1"/>
  <c r="R2169" i="2" s="1"/>
  <c r="S2169" i="2" a="1"/>
  <c r="S2169" i="2" s="1"/>
  <c r="I2169" i="2" s="1" a="1"/>
  <c r="I2169" i="2" s="1"/>
  <c r="J2170" i="2" l="1" a="1"/>
  <c r="J2170" i="2" s="1"/>
  <c r="L2169" i="2" a="1"/>
  <c r="L2169" i="2" s="1"/>
  <c r="K2170" i="2" s="1" a="1"/>
  <c r="K2170" i="2" s="1"/>
  <c r="V2169" i="2" a="1"/>
  <c r="V2169" i="2" s="1"/>
  <c r="M2169" i="2" l="1" a="1"/>
  <c r="M2169" i="2" s="1"/>
  <c r="O2169" i="2" s="1" a="1"/>
  <c r="O2169" i="2" s="1"/>
  <c r="P2170" i="2" s="1" a="1"/>
  <c r="P2170" i="2" s="1"/>
  <c r="W2169" i="2"/>
  <c r="N2170" i="2" l="1" a="1"/>
  <c r="N2170" i="2" s="1"/>
  <c r="Q2169" i="2" a="1"/>
  <c r="Q2169" i="2" s="1"/>
  <c r="T2170" i="2" s="1"/>
  <c r="U2170" i="2" s="1"/>
  <c r="S2170" i="2" l="1" a="1"/>
  <c r="S2170" i="2" s="1"/>
  <c r="R2170" i="2" a="1"/>
  <c r="R2170" i="2" s="1"/>
  <c r="I2170" i="2" a="1"/>
  <c r="I2170" i="2" s="1"/>
  <c r="V2170" i="2" s="1" a="1"/>
  <c r="V2170" i="2" s="1"/>
  <c r="L2170" i="2" l="1" a="1"/>
  <c r="L2170" i="2" s="1"/>
  <c r="K2171" i="2" s="1" a="1"/>
  <c r="K2171" i="2" s="1"/>
  <c r="J2171" i="2" a="1"/>
  <c r="J2171" i="2" s="1"/>
  <c r="W2170" i="2"/>
  <c r="M2170" i="2" l="1" a="1"/>
  <c r="M2170" i="2" s="1"/>
  <c r="N2171" i="2" s="1" a="1"/>
  <c r="N2171" i="2" s="1"/>
  <c r="O2170" i="2" l="1" a="1"/>
  <c r="O2170" i="2" s="1"/>
  <c r="P2171" i="2" s="1" a="1"/>
  <c r="P2171" i="2" s="1"/>
  <c r="Q2170" i="2" l="1" a="1"/>
  <c r="Q2170" i="2" s="1"/>
  <c r="T2171" i="2" s="1"/>
  <c r="U2171" i="2" s="1"/>
  <c r="S2171" i="2" l="1" a="1"/>
  <c r="S2171" i="2" s="1"/>
  <c r="I2171" i="2" s="1" a="1"/>
  <c r="I2171" i="2" s="1"/>
  <c r="R2171" i="2" a="1"/>
  <c r="R2171" i="2" s="1"/>
  <c r="V2171" i="2" l="1" a="1"/>
  <c r="V2171" i="2" s="1"/>
  <c r="W2171" i="2" s="1"/>
  <c r="J2172" i="2" a="1"/>
  <c r="J2172" i="2" s="1"/>
  <c r="L2171" i="2" a="1"/>
  <c r="L2171" i="2" s="1"/>
  <c r="K2172" i="2" s="1" a="1"/>
  <c r="K2172" i="2" s="1"/>
  <c r="M2171" i="2" l="1" a="1"/>
  <c r="M2171" i="2" s="1"/>
  <c r="O2171" i="2" l="1" a="1"/>
  <c r="O2171" i="2" s="1"/>
  <c r="P2172" i="2" s="1" a="1"/>
  <c r="P2172" i="2" s="1"/>
  <c r="N2172" i="2" a="1"/>
  <c r="N2172" i="2" s="1"/>
  <c r="Q2171" i="2" l="1" a="1"/>
  <c r="Q2171" i="2" s="1"/>
  <c r="S2172" i="2" l="1" a="1"/>
  <c r="S2172" i="2" s="1"/>
  <c r="I2172" i="2" s="1" a="1"/>
  <c r="I2172" i="2" s="1"/>
  <c r="J2173" i="2" s="1" a="1"/>
  <c r="J2173" i="2" s="1"/>
  <c r="T2172" i="2"/>
  <c r="U2172" i="2" s="1"/>
  <c r="R2172" i="2" a="1"/>
  <c r="R2172" i="2" s="1"/>
  <c r="L2172" i="2" l="1" a="1"/>
  <c r="L2172" i="2" s="1"/>
  <c r="K2173" i="2" s="1" a="1"/>
  <c r="K2173" i="2" s="1"/>
  <c r="V2172" i="2" a="1"/>
  <c r="V2172" i="2" s="1"/>
  <c r="W2172" i="2" s="1"/>
  <c r="M2172" i="2" l="1" a="1"/>
  <c r="M2172" i="2" s="1"/>
  <c r="O2172" i="2" s="1" a="1"/>
  <c r="O2172" i="2" s="1"/>
  <c r="P2173" i="2" s="1" a="1"/>
  <c r="P2173" i="2" s="1"/>
  <c r="Q2172" i="2" l="1" a="1"/>
  <c r="Q2172" i="2" s="1"/>
  <c r="T2173" i="2" s="1"/>
  <c r="U2173" i="2" s="1"/>
  <c r="N2173" i="2" a="1"/>
  <c r="N2173" i="2" s="1"/>
  <c r="S2173" i="2" a="1"/>
  <c r="S2173" i="2" s="1"/>
  <c r="I2173" i="2" s="1" a="1"/>
  <c r="I2173" i="2" s="1"/>
  <c r="R2173" i="2" a="1"/>
  <c r="R2173" i="2" s="1"/>
  <c r="V2173" i="2" l="1" a="1"/>
  <c r="V2173" i="2" s="1"/>
  <c r="W2173" i="2" s="1"/>
  <c r="L2173" i="2" a="1"/>
  <c r="L2173" i="2" s="1"/>
  <c r="K2174" i="2" s="1" a="1"/>
  <c r="K2174" i="2" s="1"/>
  <c r="J2174" i="2" a="1"/>
  <c r="J2174" i="2" s="1"/>
  <c r="M2173" i="2" l="1" a="1"/>
  <c r="M2173" i="2" s="1"/>
  <c r="N2174" i="2" s="1" a="1"/>
  <c r="N2174" i="2" s="1"/>
  <c r="O2173" i="2" l="1" a="1"/>
  <c r="O2173" i="2" s="1"/>
  <c r="P2174" i="2" s="1" a="1"/>
  <c r="P2174" i="2" s="1"/>
  <c r="Q2173" i="2" l="1" a="1"/>
  <c r="Q2173" i="2" s="1"/>
  <c r="T2174" i="2" s="1"/>
  <c r="U2174" i="2" s="1"/>
  <c r="R2174" i="2" a="1"/>
  <c r="R2174" i="2" s="1"/>
  <c r="S2174" i="2" l="1" a="1"/>
  <c r="S2174" i="2" s="1"/>
  <c r="I2174" i="2" s="1" a="1"/>
  <c r="I2174" i="2" s="1"/>
  <c r="L2174" i="2" s="1" a="1"/>
  <c r="L2174" i="2" s="1"/>
  <c r="K2175" i="2" s="1" a="1"/>
  <c r="K2175" i="2" s="1"/>
  <c r="V2174" i="2" l="1" a="1"/>
  <c r="V2174" i="2" s="1"/>
  <c r="W2174" i="2" s="1"/>
  <c r="J2175" i="2" a="1"/>
  <c r="J2175" i="2" s="1"/>
  <c r="M2174" i="2" a="1"/>
  <c r="M2174" i="2" s="1"/>
  <c r="N2175" i="2" s="1" a="1"/>
  <c r="N2175" i="2" s="1"/>
  <c r="O2174" i="2" l="1" a="1"/>
  <c r="O2174" i="2" s="1"/>
  <c r="P2175" i="2" s="1" a="1"/>
  <c r="P2175" i="2" s="1"/>
  <c r="Q2174" i="2" l="1" a="1"/>
  <c r="Q2174" i="2" s="1"/>
  <c r="T2175" i="2" s="1"/>
  <c r="U2175" i="2" s="1"/>
  <c r="R2175" i="2" l="1" a="1"/>
  <c r="R2175" i="2" s="1"/>
  <c r="S2175" i="2" a="1"/>
  <c r="S2175" i="2" s="1"/>
  <c r="I2175" i="2" s="1" a="1"/>
  <c r="I2175" i="2" s="1"/>
  <c r="L2175" i="2" l="1" a="1"/>
  <c r="L2175" i="2" s="1"/>
  <c r="K2176" i="2" s="1" a="1"/>
  <c r="K2176" i="2" s="1"/>
  <c r="J2176" i="2" a="1"/>
  <c r="J2176" i="2" s="1"/>
  <c r="V2175" i="2" a="1"/>
  <c r="V2175" i="2" s="1"/>
  <c r="M2175" i="2" l="1" a="1"/>
  <c r="M2175" i="2" s="1"/>
  <c r="O2175" i="2" s="1" a="1"/>
  <c r="O2175" i="2" s="1"/>
  <c r="P2176" i="2" s="1" a="1"/>
  <c r="P2176" i="2" s="1"/>
  <c r="W2175" i="2"/>
  <c r="Q2175" i="2" l="1" a="1"/>
  <c r="Q2175" i="2" s="1"/>
  <c r="S2176" i="2" s="1" a="1"/>
  <c r="S2176" i="2" s="1"/>
  <c r="N2176" i="2" a="1"/>
  <c r="N2176" i="2" s="1"/>
  <c r="R2176" i="2" a="1"/>
  <c r="R2176" i="2" s="1"/>
  <c r="T2176" i="2" l="1"/>
  <c r="U2176" i="2" s="1"/>
  <c r="I2176" i="2" a="1"/>
  <c r="I2176" i="2" s="1"/>
  <c r="V2176" i="2" s="1" a="1"/>
  <c r="V2176" i="2" s="1"/>
  <c r="J2177" i="2" l="1" a="1"/>
  <c r="J2177" i="2" s="1"/>
  <c r="L2176" i="2" a="1"/>
  <c r="L2176" i="2" s="1"/>
  <c r="K2177" i="2" s="1" a="1"/>
  <c r="K2177" i="2" s="1"/>
  <c r="W2176" i="2"/>
  <c r="M2176" i="2" l="1" a="1"/>
  <c r="M2176" i="2" s="1"/>
  <c r="N2177" i="2" l="1" a="1"/>
  <c r="N2177" i="2" s="1"/>
  <c r="O2176" i="2" a="1"/>
  <c r="O2176" i="2" s="1"/>
  <c r="P2177" i="2" s="1" a="1"/>
  <c r="P2177" i="2" s="1"/>
  <c r="Q2176" i="2" l="1" a="1"/>
  <c r="Q2176" i="2" s="1"/>
  <c r="T2177" i="2" s="1"/>
  <c r="U2177" i="2" s="1"/>
  <c r="S2177" i="2" l="1" a="1"/>
  <c r="S2177" i="2" s="1"/>
  <c r="I2177" i="2" s="1" a="1"/>
  <c r="I2177" i="2" s="1"/>
  <c r="R2177" i="2" a="1"/>
  <c r="R2177" i="2" s="1"/>
  <c r="V2177" i="2" l="1" a="1"/>
  <c r="V2177" i="2" s="1"/>
  <c r="W2177" i="2" s="1"/>
  <c r="L2177" i="2" a="1"/>
  <c r="L2177" i="2" s="1"/>
  <c r="K2178" i="2" s="1" a="1"/>
  <c r="K2178" i="2" s="1"/>
  <c r="J2178" i="2" a="1"/>
  <c r="J2178" i="2" s="1"/>
  <c r="M2177" i="2" a="1"/>
  <c r="M2177" i="2" s="1"/>
  <c r="O2177" i="2" l="1" a="1"/>
  <c r="O2177" i="2" s="1"/>
  <c r="P2178" i="2" s="1" a="1"/>
  <c r="P2178" i="2" s="1"/>
  <c r="N2178" i="2" a="1"/>
  <c r="N2178" i="2" s="1"/>
  <c r="Q2177" i="2" l="1" a="1"/>
  <c r="Q2177" i="2" s="1"/>
  <c r="S2178" i="2" s="1" a="1"/>
  <c r="S2178" i="2" s="1"/>
  <c r="T2178" i="2" l="1"/>
  <c r="U2178" i="2" s="1"/>
  <c r="R2178" i="2" a="1"/>
  <c r="R2178" i="2" s="1"/>
  <c r="I2178" i="2" a="1"/>
  <c r="I2178" i="2" s="1"/>
  <c r="L2178" i="2" l="1" a="1"/>
  <c r="L2178" i="2" s="1"/>
  <c r="K2179" i="2" s="1" a="1"/>
  <c r="K2179" i="2" s="1"/>
  <c r="J2179" i="2" a="1"/>
  <c r="J2179" i="2" s="1"/>
  <c r="V2178" i="2" a="1"/>
  <c r="V2178" i="2" s="1"/>
  <c r="M2178" i="2" l="1" a="1"/>
  <c r="M2178" i="2" s="1"/>
  <c r="O2178" i="2" s="1" a="1"/>
  <c r="O2178" i="2" s="1"/>
  <c r="W2178" i="2"/>
  <c r="N2179" i="2" l="1" a="1"/>
  <c r="N2179" i="2" s="1"/>
  <c r="P2179" i="2" a="1"/>
  <c r="P2179" i="2" s="1"/>
  <c r="Q2178" i="2" a="1"/>
  <c r="Q2178" i="2" s="1"/>
  <c r="R2179" i="2" s="1" a="1"/>
  <c r="R2179" i="2" s="1"/>
  <c r="T2179" i="2" l="1"/>
  <c r="U2179" i="2" s="1"/>
  <c r="S2179" i="2" a="1"/>
  <c r="S2179" i="2" s="1"/>
  <c r="I2179" i="2" s="1" a="1"/>
  <c r="I2179" i="2" s="1"/>
  <c r="V2179" i="2" s="1" a="1"/>
  <c r="V2179" i="2" s="1"/>
  <c r="L2179" i="2" l="1" a="1"/>
  <c r="L2179" i="2" s="1"/>
  <c r="K2180" i="2" s="1" a="1"/>
  <c r="K2180" i="2" s="1"/>
  <c r="J2180" i="2" a="1"/>
  <c r="J2180" i="2" s="1"/>
  <c r="M2179" i="2" a="1"/>
  <c r="M2179" i="2" s="1"/>
  <c r="W2179" i="2"/>
  <c r="N2180" i="2" l="1" a="1"/>
  <c r="N2180" i="2" s="1"/>
  <c r="O2179" i="2" a="1"/>
  <c r="O2179" i="2" s="1"/>
  <c r="P2180" i="2" s="1" a="1"/>
  <c r="P2180" i="2" s="1"/>
  <c r="Q2179" i="2" l="1" a="1"/>
  <c r="Q2179" i="2" s="1"/>
  <c r="S2180" i="2" l="1" a="1"/>
  <c r="S2180" i="2" s="1"/>
  <c r="R2180" i="2" a="1"/>
  <c r="R2180" i="2" s="1"/>
  <c r="T2180" i="2"/>
  <c r="U2180" i="2" s="1"/>
  <c r="I2180" i="2" l="1" a="1"/>
  <c r="I2180" i="2" s="1"/>
  <c r="L2180" i="2" l="1" a="1"/>
  <c r="L2180" i="2" s="1"/>
  <c r="K2181" i="2" s="1" a="1"/>
  <c r="K2181" i="2" s="1"/>
  <c r="J2181" i="2" a="1"/>
  <c r="J2181" i="2" s="1"/>
  <c r="V2180" i="2" a="1"/>
  <c r="V2180" i="2" s="1"/>
  <c r="W2180" i="2" s="1"/>
  <c r="M2180" i="2" l="1" a="1"/>
  <c r="M2180" i="2" s="1"/>
  <c r="N2181" i="2" s="1" a="1"/>
  <c r="N2181" i="2" s="1"/>
  <c r="O2180" i="2" l="1" a="1"/>
  <c r="O2180" i="2" s="1"/>
  <c r="P2181" i="2" s="1" a="1"/>
  <c r="P2181" i="2" s="1"/>
  <c r="Q2180" i="2" l="1" a="1"/>
  <c r="Q2180" i="2" s="1"/>
  <c r="R2181" i="2" a="1"/>
  <c r="R2181" i="2" s="1"/>
  <c r="T2181" i="2"/>
  <c r="U2181" i="2" s="1"/>
  <c r="S2181" i="2" a="1"/>
  <c r="S2181" i="2" s="1"/>
  <c r="I2181" i="2" l="1" a="1"/>
  <c r="I2181" i="2" s="1"/>
  <c r="L2181" i="2" l="1" a="1"/>
  <c r="L2181" i="2" s="1"/>
  <c r="K2182" i="2" s="1" a="1"/>
  <c r="K2182" i="2" s="1"/>
  <c r="J2182" i="2" a="1"/>
  <c r="J2182" i="2" s="1"/>
  <c r="V2181" i="2" a="1"/>
  <c r="V2181" i="2" s="1"/>
  <c r="M2181" i="2" l="1" a="1"/>
  <c r="M2181" i="2" s="1"/>
  <c r="N2182" i="2" s="1" a="1"/>
  <c r="N2182" i="2" s="1"/>
  <c r="W2181" i="2"/>
  <c r="O2181" i="2" l="1" a="1"/>
  <c r="O2181" i="2" s="1"/>
  <c r="P2182" i="2" s="1" a="1"/>
  <c r="P2182" i="2" s="1"/>
  <c r="Q2181" i="2" a="1"/>
  <c r="Q2181" i="2" s="1"/>
  <c r="T2182" i="2" s="1"/>
  <c r="U2182" i="2" s="1"/>
  <c r="R2182" i="2" l="1" a="1"/>
  <c r="R2182" i="2" s="1"/>
  <c r="S2182" i="2" a="1"/>
  <c r="S2182" i="2" s="1"/>
  <c r="I2182" i="2" s="1" a="1"/>
  <c r="I2182" i="2" s="1"/>
  <c r="V2182" i="2" l="1" a="1"/>
  <c r="V2182" i="2" s="1"/>
  <c r="L2182" i="2" a="1"/>
  <c r="L2182" i="2" s="1"/>
  <c r="K2183" i="2" s="1" a="1"/>
  <c r="K2183" i="2" s="1"/>
  <c r="J2183" i="2" a="1"/>
  <c r="J2183" i="2" s="1"/>
  <c r="M2182" i="2" l="1" a="1"/>
  <c r="M2182" i="2" s="1"/>
  <c r="O2182" i="2" s="1" a="1"/>
  <c r="O2182" i="2" s="1"/>
  <c r="P2183" i="2" s="1" a="1"/>
  <c r="P2183" i="2" s="1"/>
  <c r="W2182" i="2"/>
  <c r="N2183" i="2" l="1" a="1"/>
  <c r="N2183" i="2" s="1"/>
  <c r="Q2182" i="2" a="1"/>
  <c r="Q2182" i="2" s="1"/>
  <c r="T2183" i="2" l="1"/>
  <c r="U2183" i="2" s="1"/>
  <c r="R2183" i="2" a="1"/>
  <c r="R2183" i="2" s="1"/>
  <c r="S2183" i="2" a="1"/>
  <c r="S2183" i="2" s="1"/>
  <c r="I2183" i="2" l="1" a="1"/>
  <c r="I2183" i="2" s="1"/>
  <c r="L2183" i="2" l="1" a="1"/>
  <c r="L2183" i="2" s="1"/>
  <c r="K2184" i="2" s="1" a="1"/>
  <c r="K2184" i="2" s="1"/>
  <c r="J2184" i="2" a="1"/>
  <c r="J2184" i="2" s="1"/>
  <c r="V2183" i="2" a="1"/>
  <c r="V2183" i="2" s="1"/>
  <c r="W2183" i="2" l="1"/>
  <c r="M2183" i="2" a="1"/>
  <c r="M2183" i="2" s="1"/>
  <c r="O2183" i="2" l="1" a="1"/>
  <c r="O2183" i="2" s="1"/>
  <c r="P2184" i="2" s="1" a="1"/>
  <c r="P2184" i="2" s="1"/>
  <c r="N2184" i="2" a="1"/>
  <c r="N2184" i="2" s="1"/>
  <c r="Q2183" i="2" l="1" a="1"/>
  <c r="Q2183" i="2" s="1"/>
  <c r="R2184" i="2" s="1" a="1"/>
  <c r="R2184" i="2" s="1"/>
  <c r="T2184" i="2" l="1"/>
  <c r="U2184" i="2" s="1"/>
  <c r="S2184" i="2" a="1"/>
  <c r="S2184" i="2" s="1"/>
  <c r="I2184" i="2" s="1" a="1"/>
  <c r="I2184" i="2" s="1"/>
  <c r="L2184" i="2" l="1" a="1"/>
  <c r="L2184" i="2" s="1"/>
  <c r="K2185" i="2" s="1" a="1"/>
  <c r="K2185" i="2" s="1"/>
  <c r="J2185" i="2" a="1"/>
  <c r="J2185" i="2" s="1"/>
  <c r="V2184" i="2" a="1"/>
  <c r="V2184" i="2" s="1"/>
  <c r="M2184" i="2" l="1" a="1"/>
  <c r="M2184" i="2" s="1"/>
  <c r="O2184" i="2" s="1" a="1"/>
  <c r="O2184" i="2" s="1"/>
  <c r="W2184" i="2"/>
  <c r="N2185" i="2" l="1" a="1"/>
  <c r="N2185" i="2" s="1"/>
  <c r="P2185" i="2" a="1"/>
  <c r="P2185" i="2" s="1"/>
  <c r="Q2184" i="2" a="1"/>
  <c r="Q2184" i="2" s="1"/>
  <c r="R2185" i="2" l="1" a="1"/>
  <c r="R2185" i="2" s="1"/>
  <c r="T2185" i="2"/>
  <c r="U2185" i="2" s="1"/>
  <c r="S2185" i="2" a="1"/>
  <c r="S2185" i="2" s="1"/>
  <c r="I2185" i="2" l="1" a="1"/>
  <c r="I2185" i="2" s="1"/>
  <c r="L2185" i="2" l="1" a="1"/>
  <c r="L2185" i="2" s="1"/>
  <c r="K2186" i="2" s="1" a="1"/>
  <c r="K2186" i="2" s="1"/>
  <c r="J2186" i="2" a="1"/>
  <c r="J2186" i="2" s="1"/>
  <c r="M2185" i="2" a="1"/>
  <c r="M2185" i="2" s="1"/>
  <c r="V2185" i="2" a="1"/>
  <c r="V2185" i="2" s="1"/>
  <c r="W2185" i="2" l="1"/>
  <c r="O2185" i="2" a="1"/>
  <c r="O2185" i="2" s="1"/>
  <c r="P2186" i="2" s="1" a="1"/>
  <c r="P2186" i="2" s="1"/>
  <c r="N2186" i="2" a="1"/>
  <c r="N2186" i="2" s="1"/>
  <c r="Q2185" i="2" l="1" a="1"/>
  <c r="Q2185" i="2" s="1"/>
  <c r="T2186" i="2" s="1"/>
  <c r="U2186" i="2" s="1"/>
  <c r="S2186" i="2" l="1" a="1"/>
  <c r="S2186" i="2" s="1"/>
  <c r="I2186" i="2" s="1" a="1"/>
  <c r="I2186" i="2" s="1"/>
  <c r="R2186" i="2" a="1"/>
  <c r="R2186" i="2" s="1"/>
  <c r="V2186" i="2" l="1" a="1"/>
  <c r="V2186" i="2" s="1"/>
  <c r="L2186" i="2" a="1"/>
  <c r="L2186" i="2" s="1"/>
  <c r="K2187" i="2" s="1" a="1"/>
  <c r="K2187" i="2" s="1"/>
  <c r="J2187" i="2" a="1"/>
  <c r="J2187" i="2" s="1"/>
  <c r="W2186" i="2"/>
  <c r="M2186" i="2" l="1" a="1"/>
  <c r="M2186" i="2" s="1"/>
  <c r="N2187" i="2" s="1" a="1"/>
  <c r="N2187" i="2" s="1"/>
  <c r="O2186" i="2" l="1" a="1"/>
  <c r="O2186" i="2" s="1"/>
  <c r="P2187" i="2" s="1" a="1"/>
  <c r="P2187" i="2" s="1"/>
  <c r="Q2186" i="2" l="1" a="1"/>
  <c r="Q2186" i="2" s="1"/>
  <c r="R2187" i="2" s="1" a="1"/>
  <c r="R2187" i="2" s="1"/>
  <c r="T2187" i="2" l="1"/>
  <c r="U2187" i="2" s="1"/>
  <c r="S2187" i="2" a="1"/>
  <c r="S2187" i="2" s="1"/>
  <c r="I2187" i="2" s="1" a="1"/>
  <c r="I2187" i="2" s="1"/>
  <c r="L2187" i="2" l="1" a="1"/>
  <c r="L2187" i="2" s="1"/>
  <c r="K2188" i="2" s="1" a="1"/>
  <c r="K2188" i="2" s="1"/>
  <c r="J2188" i="2" a="1"/>
  <c r="J2188" i="2" s="1"/>
  <c r="V2187" i="2" a="1"/>
  <c r="V2187" i="2" s="1"/>
  <c r="M2187" i="2" l="1" a="1"/>
  <c r="M2187" i="2" s="1"/>
  <c r="O2187" i="2" s="1" a="1"/>
  <c r="O2187" i="2" s="1"/>
  <c r="W2187" i="2"/>
  <c r="N2188" i="2" l="1" a="1"/>
  <c r="N2188" i="2" s="1"/>
  <c r="P2188" i="2" a="1"/>
  <c r="P2188" i="2" s="1"/>
  <c r="Q2187" i="2" a="1"/>
  <c r="Q2187" i="2" s="1"/>
  <c r="S2188" i="2" l="1" a="1"/>
  <c r="S2188" i="2" s="1"/>
  <c r="T2188" i="2"/>
  <c r="U2188" i="2" s="1"/>
  <c r="R2188" i="2" a="1"/>
  <c r="R2188" i="2" s="1"/>
  <c r="I2188" i="2" l="1" a="1"/>
  <c r="I2188" i="2" s="1"/>
  <c r="L2188" i="2" l="1" a="1"/>
  <c r="L2188" i="2" s="1"/>
  <c r="K2189" i="2" s="1" a="1"/>
  <c r="K2189" i="2" s="1"/>
  <c r="J2189" i="2" a="1"/>
  <c r="J2189" i="2" s="1"/>
  <c r="V2188" i="2" a="1"/>
  <c r="V2188" i="2" s="1"/>
  <c r="M2188" i="2" l="1" a="1"/>
  <c r="M2188" i="2" s="1"/>
  <c r="O2188" i="2" s="1" a="1"/>
  <c r="O2188" i="2" s="1"/>
  <c r="P2189" i="2" s="1" a="1"/>
  <c r="P2189" i="2" s="1"/>
  <c r="W2188" i="2"/>
  <c r="N2189" i="2" l="1" a="1"/>
  <c r="N2189" i="2" s="1"/>
  <c r="Q2188" i="2" a="1"/>
  <c r="Q2188" i="2" s="1"/>
  <c r="T2189" i="2" s="1"/>
  <c r="U2189" i="2" s="1"/>
  <c r="S2189" i="2" l="1" a="1"/>
  <c r="S2189" i="2" s="1"/>
  <c r="R2189" i="2" a="1"/>
  <c r="R2189" i="2" s="1"/>
  <c r="I2189" i="2" a="1"/>
  <c r="I2189" i="2" s="1"/>
  <c r="L2189" i="2" l="1" a="1"/>
  <c r="L2189" i="2" s="1"/>
  <c r="K2190" i="2" s="1" a="1"/>
  <c r="K2190" i="2" s="1"/>
  <c r="J2190" i="2" a="1"/>
  <c r="J2190" i="2" s="1"/>
  <c r="V2189" i="2" a="1"/>
  <c r="V2189" i="2" s="1"/>
  <c r="M2189" i="2" l="1" a="1"/>
  <c r="M2189" i="2" s="1"/>
  <c r="W2189" i="2"/>
  <c r="N2190" i="2" l="1" a="1"/>
  <c r="N2190" i="2" s="1"/>
  <c r="O2189" i="2" a="1"/>
  <c r="O2189" i="2" s="1"/>
  <c r="P2190" i="2" l="1" a="1"/>
  <c r="P2190" i="2" s="1"/>
  <c r="Q2189" i="2" a="1"/>
  <c r="Q2189" i="2" s="1"/>
  <c r="R2190" i="2" l="1" a="1"/>
  <c r="R2190" i="2" s="1"/>
  <c r="T2190" i="2"/>
  <c r="U2190" i="2" s="1"/>
  <c r="S2190" i="2" a="1"/>
  <c r="S2190" i="2" s="1"/>
  <c r="I2190" i="2" l="1" a="1"/>
  <c r="I2190" i="2" s="1"/>
  <c r="L2190" i="2" l="1" a="1"/>
  <c r="L2190" i="2" s="1"/>
  <c r="K2191" i="2" s="1" a="1"/>
  <c r="K2191" i="2" s="1"/>
  <c r="J2191" i="2" a="1"/>
  <c r="J2191" i="2" s="1"/>
  <c r="V2190" i="2" a="1"/>
  <c r="V2190" i="2" s="1"/>
  <c r="M2190" i="2" l="1" a="1"/>
  <c r="M2190" i="2" s="1"/>
  <c r="N2191" i="2" s="1" a="1"/>
  <c r="N2191" i="2" s="1"/>
  <c r="W2190" i="2"/>
  <c r="O2190" i="2" l="1" a="1"/>
  <c r="O2190" i="2" s="1"/>
  <c r="P2191" i="2" s="1" a="1"/>
  <c r="P2191" i="2" s="1"/>
  <c r="Q2190" i="2" a="1"/>
  <c r="Q2190" i="2" s="1"/>
  <c r="T2191" i="2" l="1"/>
  <c r="U2191" i="2" s="1"/>
  <c r="R2191" i="2" a="1"/>
  <c r="R2191" i="2" s="1"/>
  <c r="S2191" i="2" a="1"/>
  <c r="S2191" i="2" s="1"/>
  <c r="I2191" i="2" l="1" a="1"/>
  <c r="I2191" i="2" s="1"/>
  <c r="L2191" i="2" l="1" a="1"/>
  <c r="L2191" i="2" s="1"/>
  <c r="K2192" i="2" s="1" a="1"/>
  <c r="K2192" i="2" s="1"/>
  <c r="J2192" i="2" a="1"/>
  <c r="J2192" i="2" s="1"/>
  <c r="V2191" i="2" a="1"/>
  <c r="V2191" i="2" s="1"/>
  <c r="M2191" i="2" l="1" a="1"/>
  <c r="M2191" i="2" s="1"/>
  <c r="N2192" i="2" s="1" a="1"/>
  <c r="N2192" i="2" s="1"/>
  <c r="W2191" i="2"/>
  <c r="O2191" i="2" l="1" a="1"/>
  <c r="O2191" i="2" s="1"/>
  <c r="P2192" i="2" s="1" a="1"/>
  <c r="P2192" i="2" s="1"/>
  <c r="Q2191" i="2" l="1" a="1"/>
  <c r="Q2191" i="2" s="1"/>
  <c r="S2192" i="2" s="1" a="1"/>
  <c r="S2192" i="2" s="1"/>
  <c r="T2192" i="2" l="1"/>
  <c r="U2192" i="2" s="1"/>
  <c r="R2192" i="2" a="1"/>
  <c r="R2192" i="2" s="1"/>
  <c r="I2192" i="2" a="1"/>
  <c r="I2192" i="2" s="1"/>
  <c r="V2192" i="2" s="1" a="1"/>
  <c r="V2192" i="2" s="1"/>
  <c r="W2192" i="2" l="1"/>
  <c r="L2192" i="2" a="1"/>
  <c r="L2192" i="2" s="1"/>
  <c r="K2193" i="2" s="1" a="1"/>
  <c r="K2193" i="2" s="1"/>
  <c r="J2193" i="2" a="1"/>
  <c r="J2193" i="2" s="1"/>
  <c r="M2192" i="2" l="1" a="1"/>
  <c r="M2192" i="2" s="1"/>
  <c r="N2193" i="2" s="1" a="1"/>
  <c r="N2193" i="2" s="1"/>
  <c r="O2192" i="2" l="1" a="1"/>
  <c r="O2192" i="2" s="1"/>
  <c r="P2193" i="2" s="1" a="1"/>
  <c r="P2193" i="2" s="1"/>
  <c r="Q2192" i="2" l="1" a="1"/>
  <c r="Q2192" i="2" s="1"/>
  <c r="T2193" i="2" s="1"/>
  <c r="U2193" i="2" s="1"/>
  <c r="S2193" i="2" l="1" a="1"/>
  <c r="S2193" i="2" s="1"/>
  <c r="I2193" i="2" s="1" a="1"/>
  <c r="I2193" i="2" s="1"/>
  <c r="R2193" i="2" a="1"/>
  <c r="R2193" i="2" s="1"/>
  <c r="L2193" i="2" l="1" a="1"/>
  <c r="L2193" i="2" s="1"/>
  <c r="K2194" i="2" s="1" a="1"/>
  <c r="K2194" i="2" s="1"/>
  <c r="J2194" i="2" a="1"/>
  <c r="J2194" i="2" s="1"/>
  <c r="V2193" i="2" a="1"/>
  <c r="V2193" i="2" s="1"/>
  <c r="M2193" i="2" l="1" a="1"/>
  <c r="M2193" i="2" s="1"/>
  <c r="O2193" i="2" s="1" a="1"/>
  <c r="O2193" i="2" s="1"/>
  <c r="P2194" i="2" s="1" a="1"/>
  <c r="P2194" i="2" s="1"/>
  <c r="W2193" i="2"/>
  <c r="N2194" i="2" l="1" a="1"/>
  <c r="N2194" i="2" s="1"/>
  <c r="Q2193" i="2" a="1"/>
  <c r="Q2193" i="2" s="1"/>
  <c r="T2194" i="2" l="1"/>
  <c r="U2194" i="2" s="1"/>
  <c r="R2194" i="2" a="1"/>
  <c r="R2194" i="2" s="1"/>
  <c r="S2194" i="2" a="1"/>
  <c r="S2194" i="2" s="1"/>
  <c r="I2194" i="2" l="1" a="1"/>
  <c r="I2194" i="2" s="1"/>
  <c r="V2194" i="2" s="1" a="1"/>
  <c r="V2194" i="2" s="1"/>
  <c r="W2194" i="2" l="1"/>
  <c r="L2194" i="2" a="1"/>
  <c r="L2194" i="2" s="1"/>
  <c r="K2195" i="2" s="1" a="1"/>
  <c r="K2195" i="2" s="1"/>
  <c r="J2195" i="2" a="1"/>
  <c r="J2195" i="2" s="1"/>
  <c r="M2194" i="2" a="1"/>
  <c r="M2194" i="2" s="1"/>
  <c r="O2194" i="2" l="1" a="1"/>
  <c r="O2194" i="2" s="1"/>
  <c r="P2195" i="2" s="1" a="1"/>
  <c r="P2195" i="2" s="1"/>
  <c r="N2195" i="2" a="1"/>
  <c r="N2195" i="2" s="1"/>
  <c r="Q2194" i="2" l="1" a="1"/>
  <c r="Q2194" i="2" s="1"/>
  <c r="R2195" i="2" l="1" a="1"/>
  <c r="R2195" i="2" s="1"/>
  <c r="T2195" i="2"/>
  <c r="U2195" i="2" s="1"/>
  <c r="S2195" i="2" a="1"/>
  <c r="S2195" i="2" s="1"/>
  <c r="I2195" i="2" l="1" a="1"/>
  <c r="I2195" i="2" s="1"/>
  <c r="L2195" i="2" l="1" a="1"/>
  <c r="L2195" i="2" s="1"/>
  <c r="K2196" i="2" s="1" a="1"/>
  <c r="K2196" i="2" s="1"/>
  <c r="J2196" i="2" a="1"/>
  <c r="J2196" i="2" s="1"/>
  <c r="V2195" i="2" a="1"/>
  <c r="V2195" i="2" s="1"/>
  <c r="M2195" i="2" l="1" a="1"/>
  <c r="M2195" i="2" s="1"/>
  <c r="N2196" i="2" s="1" a="1"/>
  <c r="N2196" i="2" s="1"/>
  <c r="O2195" i="2" a="1"/>
  <c r="O2195" i="2" s="1"/>
  <c r="P2196" i="2" s="1" a="1"/>
  <c r="P2196" i="2" s="1"/>
  <c r="W2195" i="2"/>
  <c r="Q2195" i="2" l="1" a="1"/>
  <c r="Q2195" i="2" s="1"/>
  <c r="T2196" i="2" l="1"/>
  <c r="U2196" i="2" s="1"/>
  <c r="R2196" i="2" a="1"/>
  <c r="R2196" i="2" s="1"/>
  <c r="S2196" i="2" a="1"/>
  <c r="S2196" i="2" s="1"/>
  <c r="I2196" i="2" l="1" a="1"/>
  <c r="I2196" i="2" s="1"/>
  <c r="V2196" i="2" s="1" a="1"/>
  <c r="V2196" i="2" s="1"/>
  <c r="W2196" i="2" l="1"/>
  <c r="L2196" i="2" a="1"/>
  <c r="L2196" i="2" s="1"/>
  <c r="K2197" i="2" s="1" a="1"/>
  <c r="K2197" i="2" s="1"/>
  <c r="J2197" i="2" a="1"/>
  <c r="J2197" i="2" s="1"/>
  <c r="M2196" i="2" a="1"/>
  <c r="M2196" i="2" s="1"/>
  <c r="O2196" i="2" l="1" a="1"/>
  <c r="O2196" i="2" s="1"/>
  <c r="P2197" i="2" s="1" a="1"/>
  <c r="P2197" i="2" s="1"/>
  <c r="N2197" i="2" a="1"/>
  <c r="N2197" i="2" s="1"/>
  <c r="Q2196" i="2" l="1" a="1"/>
  <c r="Q2196" i="2" s="1"/>
  <c r="T2197" i="2" l="1"/>
  <c r="U2197" i="2" s="1"/>
  <c r="R2197" i="2" a="1"/>
  <c r="R2197" i="2" s="1"/>
  <c r="S2197" i="2" a="1"/>
  <c r="S2197" i="2" s="1"/>
  <c r="I2197" i="2" l="1" a="1"/>
  <c r="I2197" i="2" s="1"/>
  <c r="L2197" i="2" l="1" a="1"/>
  <c r="L2197" i="2" s="1"/>
  <c r="K2198" i="2" s="1" a="1"/>
  <c r="K2198" i="2" s="1"/>
  <c r="J2198" i="2" a="1"/>
  <c r="J2198" i="2" s="1"/>
  <c r="V2197" i="2" a="1"/>
  <c r="V2197" i="2" s="1"/>
  <c r="M2197" i="2" l="1" a="1"/>
  <c r="M2197" i="2" s="1"/>
  <c r="N2198" i="2" s="1" a="1"/>
  <c r="N2198" i="2" s="1"/>
  <c r="W2197" i="2"/>
  <c r="O2197" i="2" l="1" a="1"/>
  <c r="O2197" i="2" s="1"/>
  <c r="P2198" i="2" s="1" a="1"/>
  <c r="P2198" i="2" s="1"/>
  <c r="Q2197" i="2" l="1" a="1"/>
  <c r="Q2197" i="2" s="1"/>
  <c r="S2198" i="2" s="1" a="1"/>
  <c r="S2198" i="2" s="1"/>
  <c r="I2198" i="2" s="1" a="1"/>
  <c r="I2198" i="2" s="1"/>
  <c r="T2198" i="2" l="1"/>
  <c r="U2198" i="2" s="1"/>
  <c r="R2198" i="2" a="1"/>
  <c r="R2198" i="2" s="1"/>
  <c r="V2198" i="2" s="1" a="1"/>
  <c r="V2198" i="2" s="1"/>
  <c r="W2198" i="2" s="1"/>
  <c r="J2199" i="2" a="1"/>
  <c r="J2199" i="2" s="1"/>
  <c r="L2198" i="2" l="1" a="1"/>
  <c r="L2198" i="2" s="1"/>
  <c r="K2199" i="2" l="1" a="1"/>
  <c r="K2199" i="2" s="1"/>
  <c r="M2198" i="2" a="1"/>
  <c r="M2198" i="2" s="1"/>
  <c r="N2199" i="2" l="1" a="1"/>
  <c r="N2199" i="2" s="1"/>
  <c r="O2198" i="2" a="1"/>
  <c r="O2198" i="2" s="1"/>
  <c r="P2199" i="2" l="1" a="1"/>
  <c r="P2199" i="2" s="1"/>
  <c r="Q2198" i="2" a="1"/>
  <c r="Q2198" i="2" s="1"/>
  <c r="T2199" i="2" l="1"/>
  <c r="U2199" i="2" s="1"/>
  <c r="S2199" i="2" a="1"/>
  <c r="S2199" i="2" s="1"/>
  <c r="R2199" i="2" a="1"/>
  <c r="R2199" i="2" s="1"/>
  <c r="I2199" i="2" l="1" a="1"/>
  <c r="I2199" i="2" s="1"/>
  <c r="V2199" i="2" s="1" a="1"/>
  <c r="V2199" i="2" s="1"/>
  <c r="W2199" i="2" s="1"/>
  <c r="J2200" i="2" l="1" a="1"/>
  <c r="J2200" i="2" s="1"/>
  <c r="L2199" i="2" a="1"/>
  <c r="L2199" i="2" s="1"/>
  <c r="K2200" i="2" s="1" a="1"/>
  <c r="K2200" i="2" s="1"/>
  <c r="M2199" i="2" l="1" a="1"/>
  <c r="M2199" i="2" s="1"/>
  <c r="N2200" i="2" l="1" a="1"/>
  <c r="N2200" i="2" s="1"/>
  <c r="O2199" i="2" a="1"/>
  <c r="O2199" i="2" s="1"/>
  <c r="P2200" i="2" s="1" a="1"/>
  <c r="P2200" i="2" s="1"/>
  <c r="Q2199" i="2" l="1" a="1"/>
  <c r="Q2199" i="2" s="1"/>
  <c r="T2200" i="2" s="1"/>
  <c r="U2200" i="2" s="1"/>
  <c r="S2200" i="2" l="1" a="1"/>
  <c r="S2200" i="2" s="1"/>
  <c r="I2200" i="2" s="1" a="1"/>
  <c r="I2200" i="2" s="1"/>
  <c r="R2200" i="2" a="1"/>
  <c r="R2200" i="2" s="1"/>
  <c r="J2201" i="2" l="1" a="1"/>
  <c r="J2201" i="2" s="1"/>
  <c r="L2200" i="2" a="1"/>
  <c r="L2200" i="2" s="1"/>
  <c r="K2201" i="2" s="1" a="1"/>
  <c r="K2201" i="2" s="1"/>
  <c r="V2200" i="2" a="1"/>
  <c r="V2200" i="2" s="1"/>
  <c r="W2200" i="2" s="1"/>
  <c r="M2200" i="2" l="1" a="1"/>
  <c r="M2200" i="2" s="1"/>
  <c r="N2201" i="2" l="1" a="1"/>
  <c r="N2201" i="2" s="1"/>
  <c r="O2200" i="2" a="1"/>
  <c r="O2200" i="2" s="1"/>
  <c r="P2201" i="2" l="1" a="1"/>
  <c r="P2201" i="2" s="1"/>
  <c r="Q2200" i="2" a="1"/>
  <c r="Q2200" i="2" s="1"/>
  <c r="S2201" i="2" l="1" a="1"/>
  <c r="S2201" i="2" s="1"/>
  <c r="T2201" i="2"/>
  <c r="U2201" i="2" s="1"/>
  <c r="R2201" i="2" a="1"/>
  <c r="R2201" i="2" s="1"/>
  <c r="I2201" i="2" l="1" a="1"/>
  <c r="I2201" i="2" s="1"/>
  <c r="V2201" i="2" s="1" a="1"/>
  <c r="V2201" i="2" s="1"/>
  <c r="W2201" i="2" s="1"/>
  <c r="L2201" i="2" l="1" a="1"/>
  <c r="L2201" i="2" s="1"/>
  <c r="K2202" i="2" s="1" a="1"/>
  <c r="K2202" i="2" s="1"/>
  <c r="J2202" i="2" a="1"/>
  <c r="J2202" i="2" s="1"/>
  <c r="M2201" i="2" a="1"/>
  <c r="M2201" i="2" s="1"/>
  <c r="O2201" i="2" l="1" a="1"/>
  <c r="O2201" i="2" s="1"/>
  <c r="P2202" i="2" s="1" a="1"/>
  <c r="P2202" i="2" s="1"/>
  <c r="N2202" i="2" a="1"/>
  <c r="N2202" i="2" s="1"/>
  <c r="Q2201" i="2" l="1" a="1"/>
  <c r="Q2201" i="2" s="1"/>
  <c r="S2202" i="2" s="1" a="1"/>
  <c r="S2202" i="2" s="1"/>
  <c r="I2202" i="2" s="1" a="1"/>
  <c r="I2202" i="2" s="1"/>
  <c r="T2202" i="2"/>
  <c r="U2202" i="2" s="1"/>
  <c r="R2202" i="2" a="1"/>
  <c r="R2202" i="2" s="1"/>
  <c r="V2202" i="2" l="1" a="1"/>
  <c r="V2202" i="2" s="1"/>
  <c r="W2202" i="2" s="1"/>
  <c r="L2202" i="2" a="1"/>
  <c r="L2202" i="2" s="1"/>
  <c r="K2203" i="2" s="1" a="1"/>
  <c r="K2203" i="2" s="1"/>
  <c r="J2203" i="2" a="1"/>
  <c r="J2203" i="2" s="1"/>
  <c r="M2202" i="2" l="1" a="1"/>
  <c r="M2202" i="2" s="1"/>
  <c r="N2203" i="2" l="1" a="1"/>
  <c r="N2203" i="2" s="1"/>
  <c r="O2202" i="2" a="1"/>
  <c r="O2202" i="2" s="1"/>
  <c r="P2203" i="2" s="1" a="1"/>
  <c r="P2203" i="2" s="1"/>
  <c r="Q2202" i="2" l="1" a="1"/>
  <c r="Q2202" i="2" s="1"/>
  <c r="R2203" i="2" s="1" a="1"/>
  <c r="R2203" i="2" s="1"/>
  <c r="S2203" i="2" a="1"/>
  <c r="S2203" i="2" s="1"/>
  <c r="I2203" i="2" s="1" a="1"/>
  <c r="I2203" i="2" s="1"/>
  <c r="T2203" i="2" l="1"/>
  <c r="U2203" i="2" s="1"/>
  <c r="V2203" i="2" a="1"/>
  <c r="V2203" i="2" s="1"/>
  <c r="W2203" i="2" s="1"/>
  <c r="L2203" i="2" a="1"/>
  <c r="L2203" i="2" s="1"/>
  <c r="K2204" i="2" s="1" a="1"/>
  <c r="K2204" i="2" s="1"/>
  <c r="J2204" i="2" a="1"/>
  <c r="J2204" i="2" s="1"/>
  <c r="M2203" i="2" l="1" a="1"/>
  <c r="M2203" i="2" s="1"/>
  <c r="N2204" i="2" l="1" a="1"/>
  <c r="N2204" i="2" s="1"/>
  <c r="O2203" i="2" a="1"/>
  <c r="O2203" i="2" s="1"/>
  <c r="P2204" i="2" s="1" a="1"/>
  <c r="P2204" i="2" s="1"/>
  <c r="Q2203" i="2" l="1" a="1"/>
  <c r="Q2203" i="2" s="1"/>
  <c r="T2204" i="2" l="1"/>
  <c r="U2204" i="2" s="1"/>
  <c r="S2204" i="2" a="1"/>
  <c r="S2204" i="2" s="1"/>
  <c r="R2204" i="2" a="1"/>
  <c r="R2204" i="2" s="1"/>
  <c r="I2204" i="2" l="1" a="1"/>
  <c r="I2204" i="2" s="1"/>
  <c r="V2204" i="2" s="1" a="1"/>
  <c r="V2204" i="2" s="1"/>
  <c r="W2204" i="2" s="1"/>
  <c r="J2205" i="2" l="1" a="1"/>
  <c r="J2205" i="2" s="1"/>
  <c r="L2204" i="2" a="1"/>
  <c r="L2204" i="2" s="1"/>
  <c r="K2205" i="2" s="1" a="1"/>
  <c r="K2205" i="2" s="1"/>
  <c r="M2204" i="2" l="1" a="1"/>
  <c r="M2204" i="2" s="1"/>
  <c r="O2204" i="2" s="1" a="1"/>
  <c r="O2204" i="2" s="1"/>
  <c r="P2205" i="2" s="1" a="1"/>
  <c r="P2205" i="2" s="1"/>
  <c r="N2205" i="2" l="1" a="1"/>
  <c r="N2205" i="2" s="1"/>
  <c r="Q2204" i="2" a="1"/>
  <c r="Q2204" i="2" s="1"/>
  <c r="T2205" i="2" l="1"/>
  <c r="U2205" i="2" s="1"/>
  <c r="R2205" i="2" a="1"/>
  <c r="R2205" i="2" s="1"/>
  <c r="S2205" i="2" a="1"/>
  <c r="S2205" i="2" s="1"/>
  <c r="I2205" i="2" l="1" a="1"/>
  <c r="I2205" i="2" s="1"/>
  <c r="V2205" i="2" s="1" a="1"/>
  <c r="V2205" i="2" s="1"/>
  <c r="W2205" i="2" s="1"/>
  <c r="L2205" i="2" l="1" a="1"/>
  <c r="L2205" i="2" s="1"/>
  <c r="K2206" i="2" s="1" a="1"/>
  <c r="K2206" i="2" s="1"/>
  <c r="J2206" i="2" a="1"/>
  <c r="J2206" i="2" s="1"/>
  <c r="M2205" i="2" a="1"/>
  <c r="M2205" i="2" s="1"/>
  <c r="O2205" i="2" l="1" a="1"/>
  <c r="O2205" i="2" s="1"/>
  <c r="P2206" i="2" s="1" a="1"/>
  <c r="P2206" i="2" s="1"/>
  <c r="N2206" i="2" a="1"/>
  <c r="N2206" i="2" s="1"/>
  <c r="Q2205" i="2" a="1"/>
  <c r="Q2205" i="2" s="1"/>
  <c r="T2206" i="2" l="1"/>
  <c r="U2206" i="2" s="1"/>
  <c r="R2206" i="2" a="1"/>
  <c r="R2206" i="2" s="1"/>
  <c r="S2206" i="2" a="1"/>
  <c r="S2206" i="2" s="1"/>
  <c r="I2206" i="2" l="1" a="1"/>
  <c r="I2206" i="2" s="1"/>
  <c r="L2206" i="2" l="1" a="1"/>
  <c r="L2206" i="2" s="1"/>
  <c r="K2207" i="2" s="1" a="1"/>
  <c r="K2207" i="2" s="1"/>
  <c r="J2207" i="2" a="1"/>
  <c r="J2207" i="2" s="1"/>
  <c r="V2206" i="2" a="1"/>
  <c r="V2206" i="2" s="1"/>
  <c r="W2206" i="2" s="1"/>
  <c r="M2206" i="2" l="1" a="1"/>
  <c r="M2206" i="2" s="1"/>
  <c r="N2207" i="2" l="1" a="1"/>
  <c r="N2207" i="2" s="1"/>
  <c r="O2206" i="2" a="1"/>
  <c r="O2206" i="2" s="1"/>
  <c r="P2207" i="2" s="1" a="1"/>
  <c r="P2207" i="2" s="1"/>
  <c r="Q2206" i="2" l="1" a="1"/>
  <c r="Q2206" i="2" s="1"/>
  <c r="R2207" i="2" l="1" a="1"/>
  <c r="R2207" i="2" s="1"/>
  <c r="T2207" i="2"/>
  <c r="U2207" i="2" s="1"/>
  <c r="S2207" i="2" a="1"/>
  <c r="S2207" i="2" s="1"/>
  <c r="I2207" i="2" l="1" a="1"/>
  <c r="I2207" i="2" s="1"/>
  <c r="V2207" i="2" s="1" a="1"/>
  <c r="V2207" i="2" s="1"/>
  <c r="W2207" i="2" s="1"/>
  <c r="J2208" i="2" l="1" a="1"/>
  <c r="J2208" i="2" s="1"/>
  <c r="L2207" i="2" a="1"/>
  <c r="L2207" i="2" s="1"/>
  <c r="K2208" i="2" s="1" a="1"/>
  <c r="K2208" i="2" s="1"/>
  <c r="M2207" i="2" l="1" a="1"/>
  <c r="M2207" i="2" s="1"/>
  <c r="O2207" i="2" l="1" a="1"/>
  <c r="O2207" i="2" s="1"/>
  <c r="P2208" i="2" s="1" a="1"/>
  <c r="P2208" i="2" s="1"/>
  <c r="N2208" i="2" a="1"/>
  <c r="N2208" i="2" s="1"/>
  <c r="Q2207" i="2" l="1" a="1"/>
  <c r="Q2207" i="2" s="1"/>
  <c r="T2208" i="2" l="1"/>
  <c r="U2208" i="2" s="1"/>
  <c r="R2208" i="2" a="1"/>
  <c r="R2208" i="2" s="1"/>
  <c r="S2208" i="2" a="1"/>
  <c r="S2208" i="2" s="1"/>
  <c r="I2208" i="2" l="1" a="1"/>
  <c r="I2208" i="2" s="1"/>
  <c r="V2208" i="2" s="1" a="1"/>
  <c r="V2208" i="2" s="1"/>
  <c r="W2208" i="2" s="1"/>
  <c r="L2208" i="2" l="1" a="1"/>
  <c r="L2208" i="2" s="1"/>
  <c r="K2209" i="2" s="1" a="1"/>
  <c r="K2209" i="2" s="1"/>
  <c r="J2209" i="2" a="1"/>
  <c r="J2209" i="2" s="1"/>
  <c r="M2208" i="2" a="1"/>
  <c r="M2208" i="2" s="1"/>
  <c r="N2209" i="2" l="1" a="1"/>
  <c r="N2209" i="2" s="1"/>
  <c r="O2208" i="2" a="1"/>
  <c r="O2208" i="2" s="1"/>
  <c r="P2209" i="2" s="1" a="1"/>
  <c r="P2209" i="2" s="1"/>
  <c r="Q2208" i="2" l="1" a="1"/>
  <c r="Q2208" i="2" s="1"/>
  <c r="T2209" i="2" l="1"/>
  <c r="U2209" i="2" s="1"/>
  <c r="R2209" i="2" a="1"/>
  <c r="R2209" i="2" s="1"/>
  <c r="S2209" i="2" a="1"/>
  <c r="S2209" i="2" s="1"/>
  <c r="I2209" i="2" l="1" a="1"/>
  <c r="I2209" i="2" s="1"/>
  <c r="L2209" i="2" l="1" a="1"/>
  <c r="L2209" i="2" s="1"/>
  <c r="K2210" i="2" s="1" a="1"/>
  <c r="K2210" i="2" s="1"/>
  <c r="J2210" i="2" a="1"/>
  <c r="J2210" i="2" s="1"/>
  <c r="M2209" i="2" a="1"/>
  <c r="M2209" i="2" s="1"/>
  <c r="V2209" i="2" a="1"/>
  <c r="V2209" i="2" s="1"/>
  <c r="W2209" i="2" s="1"/>
  <c r="O2209" i="2" l="1" a="1"/>
  <c r="O2209" i="2" s="1"/>
  <c r="P2210" i="2" s="1" a="1"/>
  <c r="P2210" i="2" s="1"/>
  <c r="N2210" i="2" a="1"/>
  <c r="N2210" i="2" s="1"/>
  <c r="Q2209" i="2" l="1" a="1"/>
  <c r="Q2209" i="2" s="1"/>
  <c r="T2210" i="2" s="1"/>
  <c r="U2210" i="2" s="1"/>
  <c r="S2210" i="2" a="1"/>
  <c r="S2210" i="2" s="1"/>
  <c r="I2210" i="2" s="1" a="1"/>
  <c r="I2210" i="2" s="1"/>
  <c r="R2210" i="2" l="1" a="1"/>
  <c r="R2210" i="2" s="1"/>
  <c r="V2210" i="2" a="1"/>
  <c r="V2210" i="2" s="1"/>
  <c r="W2210" i="2" s="1"/>
  <c r="L2210" i="2" a="1"/>
  <c r="L2210" i="2" s="1"/>
  <c r="K2211" i="2" s="1" a="1"/>
  <c r="K2211" i="2" s="1"/>
  <c r="J2211" i="2" a="1"/>
  <c r="J2211" i="2" s="1"/>
  <c r="M2210" i="2" l="1" a="1"/>
  <c r="M2210" i="2" s="1"/>
  <c r="N2211" i="2" a="1"/>
  <c r="N2211" i="2" s="1"/>
  <c r="O2210" i="2" a="1"/>
  <c r="O2210" i="2" s="1"/>
  <c r="P2211" i="2" s="1" a="1"/>
  <c r="P2211" i="2" s="1"/>
  <c r="Q2210" i="2" l="1" a="1"/>
  <c r="Q2210" i="2" s="1"/>
  <c r="T2211" i="2" l="1"/>
  <c r="U2211" i="2" s="1"/>
  <c r="S2211" i="2" a="1"/>
  <c r="S2211" i="2" s="1"/>
  <c r="R2211" i="2" a="1"/>
  <c r="R2211" i="2" s="1"/>
  <c r="I2211" i="2" l="1" a="1"/>
  <c r="I2211" i="2" s="1"/>
  <c r="L2211" i="2" l="1" a="1"/>
  <c r="L2211" i="2" s="1"/>
  <c r="K2212" i="2" s="1" a="1"/>
  <c r="K2212" i="2" s="1"/>
  <c r="J2212" i="2" a="1"/>
  <c r="J2212" i="2" s="1"/>
  <c r="M2211" i="2" a="1"/>
  <c r="M2211" i="2" s="1"/>
  <c r="V2211" i="2" a="1"/>
  <c r="V2211" i="2" s="1"/>
  <c r="W2211" i="2" s="1"/>
  <c r="N2212" i="2" l="1" a="1"/>
  <c r="N2212" i="2" s="1"/>
  <c r="O2211" i="2" a="1"/>
  <c r="O2211" i="2" s="1"/>
  <c r="P2212" i="2" s="1" a="1"/>
  <c r="P2212" i="2" s="1"/>
  <c r="Q2211" i="2" l="1" a="1"/>
  <c r="Q2211" i="2" s="1"/>
  <c r="R2212" i="2" s="1" a="1"/>
  <c r="R2212" i="2" s="1"/>
  <c r="S2212" i="2" l="1" a="1"/>
  <c r="S2212" i="2" s="1"/>
  <c r="I2212" i="2" s="1" a="1"/>
  <c r="I2212" i="2" s="1"/>
  <c r="L2212" i="2" s="1" a="1"/>
  <c r="L2212" i="2" s="1"/>
  <c r="K2213" i="2" s="1" a="1"/>
  <c r="K2213" i="2" s="1"/>
  <c r="T2212" i="2"/>
  <c r="U2212" i="2" s="1"/>
  <c r="V2212" i="2" l="1" a="1"/>
  <c r="V2212" i="2" s="1"/>
  <c r="W2212" i="2" s="1"/>
  <c r="J2213" i="2" a="1"/>
  <c r="J2213" i="2" s="1"/>
  <c r="M2212" i="2" a="1"/>
  <c r="M2212" i="2" s="1"/>
  <c r="N2213" i="2" l="1" a="1"/>
  <c r="N2213" i="2" s="1"/>
  <c r="O2212" i="2" a="1"/>
  <c r="O2212" i="2" s="1"/>
  <c r="P2213" i="2" s="1" a="1"/>
  <c r="P2213" i="2" s="1"/>
  <c r="Q2212" i="2" l="1" a="1"/>
  <c r="Q2212" i="2" s="1"/>
  <c r="T2213" i="2" l="1"/>
  <c r="U2213" i="2" s="1"/>
  <c r="R2213" i="2" a="1"/>
  <c r="R2213" i="2" s="1"/>
  <c r="S2213" i="2" a="1"/>
  <c r="S2213" i="2" s="1"/>
  <c r="I2213" i="2" l="1" a="1"/>
  <c r="I2213" i="2" s="1"/>
  <c r="V2213" i="2" s="1" a="1"/>
  <c r="V2213" i="2" s="1"/>
  <c r="W2213" i="2" s="1"/>
  <c r="L2213" i="2" l="1" a="1"/>
  <c r="L2213" i="2" s="1"/>
  <c r="K2214" i="2" s="1" a="1"/>
  <c r="K2214" i="2" s="1"/>
  <c r="J2214" i="2" a="1"/>
  <c r="J2214" i="2" s="1"/>
  <c r="M2213" i="2" a="1"/>
  <c r="M2213" i="2" s="1"/>
  <c r="N2214" i="2" l="1" a="1"/>
  <c r="N2214" i="2" s="1"/>
  <c r="O2213" i="2" a="1"/>
  <c r="O2213" i="2" s="1"/>
  <c r="P2214" i="2" s="1" a="1"/>
  <c r="P2214" i="2" s="1"/>
  <c r="Q2213" i="2" l="1" a="1"/>
  <c r="Q2213" i="2" s="1"/>
  <c r="T2214" i="2" l="1"/>
  <c r="U2214" i="2" s="1"/>
  <c r="R2214" i="2" a="1"/>
  <c r="R2214" i="2" s="1"/>
  <c r="S2214" i="2" a="1"/>
  <c r="S2214" i="2" s="1"/>
  <c r="I2214" i="2" l="1" a="1"/>
  <c r="I2214" i="2" s="1"/>
  <c r="V2214" i="2" s="1" a="1"/>
  <c r="V2214" i="2" s="1"/>
  <c r="W2214" i="2" s="1"/>
  <c r="J2215" i="2" l="1" a="1"/>
  <c r="J2215" i="2" s="1"/>
  <c r="L2214" i="2" a="1"/>
  <c r="L2214" i="2" s="1"/>
  <c r="K2215" i="2" s="1" a="1"/>
  <c r="K2215" i="2" s="1"/>
  <c r="M2214" i="2" l="1" a="1"/>
  <c r="M2214" i="2" s="1"/>
  <c r="N2215" i="2" l="1" a="1"/>
  <c r="N2215" i="2" s="1"/>
  <c r="O2214" i="2" a="1"/>
  <c r="O2214" i="2" s="1"/>
  <c r="P2215" i="2" s="1" a="1"/>
  <c r="P2215" i="2" s="1"/>
  <c r="Q2214" i="2" l="1" a="1"/>
  <c r="Q2214" i="2" s="1"/>
  <c r="T2215" i="2" l="1"/>
  <c r="U2215" i="2" s="1"/>
  <c r="R2215" i="2" a="1"/>
  <c r="R2215" i="2" s="1"/>
  <c r="S2215" i="2" a="1"/>
  <c r="S2215" i="2" s="1"/>
  <c r="I2215" i="2" l="1" a="1"/>
  <c r="I2215" i="2" s="1"/>
  <c r="L2215" i="2" l="1" a="1"/>
  <c r="L2215" i="2" s="1"/>
  <c r="K2216" i="2" s="1" a="1"/>
  <c r="K2216" i="2" s="1"/>
  <c r="J2216" i="2" a="1"/>
  <c r="J2216" i="2" s="1"/>
  <c r="M2215" i="2" a="1"/>
  <c r="M2215" i="2" s="1"/>
  <c r="V2215" i="2" a="1"/>
  <c r="V2215" i="2" s="1"/>
  <c r="W2215" i="2" s="1"/>
  <c r="O2215" i="2" l="1" a="1"/>
  <c r="O2215" i="2" s="1"/>
  <c r="P2216" i="2" s="1" a="1"/>
  <c r="P2216" i="2" s="1"/>
  <c r="N2216" i="2" a="1"/>
  <c r="N2216" i="2" s="1"/>
  <c r="Q2215" i="2" a="1"/>
  <c r="Q2215" i="2" s="1"/>
  <c r="T2216" i="2" l="1"/>
  <c r="U2216" i="2" s="1"/>
  <c r="R2216" i="2" a="1"/>
  <c r="R2216" i="2" s="1"/>
  <c r="S2216" i="2" a="1"/>
  <c r="S2216" i="2" s="1"/>
  <c r="I2216" i="2" l="1" a="1"/>
  <c r="I2216" i="2" s="1"/>
  <c r="L2216" i="2" l="1" a="1"/>
  <c r="L2216" i="2" s="1"/>
  <c r="K2217" i="2" s="1" a="1"/>
  <c r="K2217" i="2" s="1"/>
  <c r="J2217" i="2" a="1"/>
  <c r="J2217" i="2" s="1"/>
  <c r="M2216" i="2" a="1"/>
  <c r="M2216" i="2" s="1"/>
  <c r="V2216" i="2" a="1"/>
  <c r="V2216" i="2" s="1"/>
  <c r="W2216" i="2" s="1"/>
  <c r="O2216" i="2" l="1" a="1"/>
  <c r="O2216" i="2" s="1"/>
  <c r="P2217" i="2" s="1" a="1"/>
  <c r="P2217" i="2" s="1"/>
  <c r="N2217" i="2" a="1"/>
  <c r="N2217" i="2" s="1"/>
  <c r="Q2216" i="2" a="1"/>
  <c r="Q2216" i="2" s="1"/>
  <c r="T2217" i="2" l="1"/>
  <c r="U2217" i="2" s="1"/>
  <c r="R2217" i="2" a="1"/>
  <c r="R2217" i="2" s="1"/>
  <c r="S2217" i="2" a="1"/>
  <c r="S2217" i="2" s="1"/>
  <c r="I2217" i="2" s="1" a="1"/>
  <c r="I2217" i="2" s="1"/>
  <c r="V2217" i="2" l="1" a="1"/>
  <c r="V2217" i="2" s="1"/>
  <c r="W2217" i="2" s="1"/>
  <c r="L2217" i="2" a="1"/>
  <c r="L2217" i="2" s="1"/>
  <c r="K2218" i="2" s="1" a="1"/>
  <c r="K2218" i="2" s="1"/>
  <c r="J2218" i="2" a="1"/>
  <c r="J2218" i="2" s="1"/>
  <c r="M2217" i="2" a="1"/>
  <c r="M2217" i="2" s="1"/>
  <c r="N2218" i="2" l="1" a="1"/>
  <c r="N2218" i="2" s="1"/>
  <c r="O2217" i="2" a="1"/>
  <c r="O2217" i="2" s="1"/>
  <c r="P2218" i="2" s="1" a="1"/>
  <c r="P2218" i="2" s="1"/>
  <c r="Q2217" i="2" l="1" a="1"/>
  <c r="Q2217" i="2" s="1"/>
  <c r="T2218" i="2" s="1"/>
  <c r="U2218" i="2" s="1"/>
  <c r="S2218" i="2" a="1"/>
  <c r="S2218" i="2" s="1"/>
  <c r="R2218" i="2" a="1"/>
  <c r="R2218" i="2" s="1"/>
  <c r="I2218" i="2" l="1" a="1"/>
  <c r="I2218" i="2" s="1"/>
  <c r="V2218" i="2" s="1" a="1"/>
  <c r="V2218" i="2" s="1"/>
  <c r="W2218" i="2" s="1"/>
  <c r="J2219" i="2" l="1" a="1"/>
  <c r="J2219" i="2" s="1"/>
  <c r="L2218" i="2" a="1"/>
  <c r="L2218" i="2" s="1"/>
  <c r="K2219" i="2" s="1" a="1"/>
  <c r="K2219" i="2" s="1"/>
  <c r="M2218" i="2" l="1" a="1"/>
  <c r="M2218" i="2" s="1"/>
  <c r="O2218" i="2" l="1" a="1"/>
  <c r="O2218" i="2" s="1"/>
  <c r="P2219" i="2" s="1" a="1"/>
  <c r="P2219" i="2" s="1"/>
  <c r="N2219" i="2" a="1"/>
  <c r="N2219" i="2" s="1"/>
  <c r="Q2218" i="2" a="1"/>
  <c r="Q2218" i="2" s="1"/>
  <c r="R2219" i="2" l="1" a="1"/>
  <c r="R2219" i="2" s="1"/>
  <c r="T2219" i="2"/>
  <c r="U2219" i="2" s="1"/>
  <c r="S2219" i="2" a="1"/>
  <c r="S2219" i="2" s="1"/>
  <c r="I2219" i="2" l="1" a="1"/>
  <c r="I2219" i="2" s="1"/>
  <c r="V2219" i="2" a="1"/>
  <c r="V2219" i="2" s="1"/>
  <c r="W2219" i="2" s="1"/>
  <c r="L2219" i="2" l="1" a="1"/>
  <c r="L2219" i="2" s="1"/>
  <c r="K2220" i="2" s="1" a="1"/>
  <c r="K2220" i="2" s="1"/>
  <c r="J2220" i="2" a="1"/>
  <c r="J2220" i="2" s="1"/>
  <c r="M2219" i="2" l="1" a="1"/>
  <c r="M2219" i="2" s="1"/>
  <c r="O2219" i="2" s="1" a="1"/>
  <c r="O2219" i="2" s="1"/>
  <c r="N2220" i="2" l="1" a="1"/>
  <c r="N2220" i="2" s="1"/>
  <c r="P2220" i="2" a="1"/>
  <c r="P2220" i="2" s="1"/>
  <c r="Q2219" i="2" a="1"/>
  <c r="Q2219" i="2" s="1"/>
  <c r="T2220" i="2" s="1"/>
  <c r="U2220" i="2" s="1"/>
  <c r="S2220" i="2" l="1" a="1"/>
  <c r="S2220" i="2" s="1"/>
  <c r="R2220" i="2" a="1"/>
  <c r="R2220" i="2" s="1"/>
  <c r="I2220" i="2" a="1"/>
  <c r="I2220" i="2" s="1"/>
  <c r="V2220" i="2" s="1" a="1"/>
  <c r="V2220" i="2" s="1"/>
  <c r="W2220" i="2" s="1"/>
  <c r="J2221" i="2" l="1" a="1"/>
  <c r="J2221" i="2" s="1"/>
  <c r="L2220" i="2" a="1"/>
  <c r="L2220" i="2" s="1"/>
  <c r="K2221" i="2" s="1" a="1"/>
  <c r="K2221" i="2" s="1"/>
  <c r="M2220" i="2" a="1"/>
  <c r="M2220" i="2" s="1"/>
  <c r="O2220" i="2" l="1" a="1"/>
  <c r="O2220" i="2" s="1"/>
  <c r="P2221" i="2" s="1" a="1"/>
  <c r="P2221" i="2" s="1"/>
  <c r="N2221" i="2" a="1"/>
  <c r="N2221" i="2" s="1"/>
  <c r="Q2220" i="2" a="1"/>
  <c r="Q2220" i="2" s="1"/>
  <c r="T2221" i="2" l="1"/>
  <c r="U2221" i="2" s="1"/>
  <c r="R2221" i="2" a="1"/>
  <c r="R2221" i="2" s="1"/>
  <c r="S2221" i="2" a="1"/>
  <c r="S2221" i="2" s="1"/>
  <c r="I2221" i="2" s="1" a="1"/>
  <c r="I2221" i="2" s="1"/>
  <c r="V2221" i="2" l="1" a="1"/>
  <c r="V2221" i="2" s="1"/>
  <c r="W2221" i="2" s="1"/>
  <c r="J2222" i="2" a="1"/>
  <c r="J2222" i="2" s="1"/>
  <c r="L2221" i="2" a="1"/>
  <c r="L2221" i="2" s="1"/>
  <c r="K2222" i="2" s="1" a="1"/>
  <c r="K2222" i="2" s="1"/>
  <c r="M2221" i="2" l="1" a="1"/>
  <c r="M2221" i="2" s="1"/>
  <c r="O2221" i="2" l="1" a="1"/>
  <c r="O2221" i="2" s="1"/>
  <c r="P2222" i="2" s="1" a="1"/>
  <c r="P2222" i="2" s="1"/>
  <c r="N2222" i="2" a="1"/>
  <c r="N2222" i="2" s="1"/>
  <c r="Q2221" i="2" l="1" a="1"/>
  <c r="Q2221" i="2" s="1"/>
  <c r="T2222" i="2" l="1"/>
  <c r="U2222" i="2" s="1"/>
  <c r="S2222" i="2" a="1"/>
  <c r="S2222" i="2" s="1"/>
  <c r="R2222" i="2" a="1"/>
  <c r="R2222" i="2" s="1"/>
  <c r="I2222" i="2" l="1" a="1"/>
  <c r="I2222" i="2" s="1"/>
  <c r="V2222" i="2" s="1" a="1"/>
  <c r="V2222" i="2" s="1"/>
  <c r="W2222" i="2" s="1"/>
  <c r="L2222" i="2" l="1" a="1"/>
  <c r="L2222" i="2" s="1"/>
  <c r="K2223" i="2" s="1" a="1"/>
  <c r="K2223" i="2" s="1"/>
  <c r="J2223" i="2" a="1"/>
  <c r="J2223" i="2" s="1"/>
  <c r="M2222" i="2" a="1"/>
  <c r="M2222" i="2" s="1"/>
  <c r="N2223" i="2" l="1" a="1"/>
  <c r="N2223" i="2" s="1"/>
  <c r="O2222" i="2" a="1"/>
  <c r="O2222" i="2" s="1"/>
  <c r="P2223" i="2" s="1" a="1"/>
  <c r="P2223" i="2" s="1"/>
  <c r="Q2222" i="2" l="1" a="1"/>
  <c r="Q2222" i="2" s="1"/>
  <c r="R2223" i="2" l="1" a="1"/>
  <c r="R2223" i="2" s="1"/>
  <c r="S2223" i="2" a="1"/>
  <c r="S2223" i="2" s="1"/>
  <c r="T2223" i="2"/>
  <c r="U2223" i="2" s="1"/>
  <c r="I2223" i="2" l="1" a="1"/>
  <c r="I2223" i="2" s="1"/>
  <c r="V2223" i="2" s="1" a="1"/>
  <c r="V2223" i="2" s="1"/>
  <c r="W2223" i="2" s="1"/>
  <c r="L2223" i="2" l="1" a="1"/>
  <c r="L2223" i="2" s="1"/>
  <c r="K2224" i="2" s="1" a="1"/>
  <c r="K2224" i="2" s="1"/>
  <c r="J2224" i="2" a="1"/>
  <c r="J2224" i="2" s="1"/>
  <c r="M2223" i="2" a="1"/>
  <c r="M2223" i="2" s="1"/>
  <c r="N2224" i="2" l="1" a="1"/>
  <c r="N2224" i="2" s="1"/>
  <c r="O2223" i="2" a="1"/>
  <c r="O2223" i="2" s="1"/>
  <c r="P2224" i="2" s="1" a="1"/>
  <c r="P2224" i="2" s="1"/>
  <c r="Q2223" i="2" l="1" a="1"/>
  <c r="Q2223" i="2" s="1"/>
  <c r="T2224" i="2" l="1"/>
  <c r="U2224" i="2" s="1"/>
  <c r="R2224" i="2" a="1"/>
  <c r="R2224" i="2" s="1"/>
  <c r="S2224" i="2" a="1"/>
  <c r="S2224" i="2" s="1"/>
  <c r="I2224" i="2" l="1" a="1"/>
  <c r="I2224" i="2" s="1"/>
  <c r="V2224" i="2" s="1" a="1"/>
  <c r="V2224" i="2" s="1"/>
  <c r="W2224" i="2" s="1"/>
  <c r="J2225" i="2" l="1" a="1"/>
  <c r="J2225" i="2" s="1"/>
  <c r="L2224" i="2" a="1"/>
  <c r="L2224" i="2" s="1"/>
  <c r="K2225" i="2" s="1" a="1"/>
  <c r="K2225" i="2" s="1"/>
  <c r="M2224" i="2" l="1" a="1"/>
  <c r="M2224" i="2" s="1"/>
  <c r="N2225" i="2" l="1" a="1"/>
  <c r="N2225" i="2" s="1"/>
  <c r="O2224" i="2" a="1"/>
  <c r="O2224" i="2" s="1"/>
  <c r="P2225" i="2" s="1" a="1"/>
  <c r="P2225" i="2" s="1"/>
  <c r="Q2224" i="2" l="1" a="1"/>
  <c r="Q2224" i="2" s="1"/>
  <c r="T2225" i="2" l="1"/>
  <c r="U2225" i="2" s="1"/>
  <c r="S2225" i="2" a="1"/>
  <c r="S2225" i="2" s="1"/>
  <c r="R2225" i="2" a="1"/>
  <c r="R2225" i="2" s="1"/>
  <c r="I2225" i="2" l="1" a="1"/>
  <c r="I2225" i="2" s="1"/>
  <c r="V2225" i="2" s="1" a="1"/>
  <c r="V2225" i="2" s="1"/>
  <c r="W2225" i="2" s="1"/>
  <c r="J2226" i="2" l="1" a="1"/>
  <c r="J2226" i="2" s="1"/>
  <c r="L2225" i="2" a="1"/>
  <c r="L2225" i="2" s="1"/>
  <c r="K2226" i="2" s="1" a="1"/>
  <c r="K2226" i="2" s="1"/>
  <c r="M2225" i="2" l="1" a="1"/>
  <c r="M2225" i="2" s="1"/>
  <c r="N2226" i="2" l="1" a="1"/>
  <c r="N2226" i="2" s="1"/>
  <c r="O2225" i="2" a="1"/>
  <c r="O2225" i="2" s="1"/>
  <c r="P2226" i="2" s="1" a="1"/>
  <c r="P2226" i="2" s="1"/>
  <c r="Q2225" i="2" l="1" a="1"/>
  <c r="Q2225" i="2" s="1"/>
  <c r="R2226" i="2" l="1" a="1"/>
  <c r="R2226" i="2" s="1"/>
  <c r="T2226" i="2"/>
  <c r="U2226" i="2" s="1"/>
  <c r="S2226" i="2" a="1"/>
  <c r="S2226" i="2" s="1"/>
  <c r="I2226" i="2" l="1" a="1"/>
  <c r="I2226" i="2" s="1"/>
  <c r="V2226" i="2" s="1" a="1"/>
  <c r="V2226" i="2" s="1"/>
  <c r="W2226" i="2" s="1"/>
  <c r="L2226" i="2" l="1" a="1"/>
  <c r="L2226" i="2" s="1"/>
  <c r="K2227" i="2" s="1" a="1"/>
  <c r="K2227" i="2" s="1"/>
  <c r="J2227" i="2" a="1"/>
  <c r="J2227" i="2" s="1"/>
  <c r="M2226" i="2" a="1"/>
  <c r="M2226" i="2" s="1"/>
  <c r="N2227" i="2" l="1" a="1"/>
  <c r="N2227" i="2" s="1"/>
  <c r="O2226" i="2" a="1"/>
  <c r="O2226" i="2" s="1"/>
  <c r="P2227" i="2" s="1" a="1"/>
  <c r="P2227" i="2" s="1"/>
  <c r="Q2226" i="2" l="1" a="1"/>
  <c r="Q2226" i="2" s="1"/>
  <c r="T2227" i="2" s="1"/>
  <c r="U2227" i="2" s="1"/>
  <c r="S2227" i="2" a="1"/>
  <c r="S2227" i="2" s="1"/>
  <c r="R2227" i="2" a="1"/>
  <c r="R2227" i="2" s="1"/>
  <c r="I2227" i="2" l="1" a="1"/>
  <c r="I2227" i="2" s="1"/>
  <c r="V2227" i="2" s="1" a="1"/>
  <c r="V2227" i="2" s="1"/>
  <c r="W2227" i="2" s="1"/>
  <c r="J2228" i="2" l="1" a="1"/>
  <c r="J2228" i="2" s="1"/>
  <c r="L2227" i="2" a="1"/>
  <c r="L2227" i="2" s="1"/>
  <c r="K2228" i="2" s="1" a="1"/>
  <c r="K2228" i="2" s="1"/>
  <c r="M2227" i="2" l="1" a="1"/>
  <c r="M2227" i="2" s="1"/>
  <c r="O2227" i="2" a="1"/>
  <c r="O2227" i="2" s="1"/>
  <c r="P2228" i="2" s="1" a="1"/>
  <c r="P2228" i="2" s="1"/>
  <c r="N2228" i="2" a="1"/>
  <c r="N2228" i="2" s="1"/>
  <c r="Q2227" i="2" l="1" a="1"/>
  <c r="Q2227" i="2" s="1"/>
  <c r="T2228" i="2" s="1"/>
  <c r="U2228" i="2" s="1"/>
  <c r="S2228" i="2" l="1" a="1"/>
  <c r="S2228" i="2" s="1"/>
  <c r="I2228" i="2" s="1" a="1"/>
  <c r="I2228" i="2" s="1"/>
  <c r="R2228" i="2" a="1"/>
  <c r="R2228" i="2" s="1"/>
  <c r="L2228" i="2" l="1" a="1"/>
  <c r="L2228" i="2" s="1"/>
  <c r="K2229" i="2" s="1" a="1"/>
  <c r="K2229" i="2" s="1"/>
  <c r="V2228" i="2" a="1"/>
  <c r="V2228" i="2" s="1"/>
  <c r="W2228" i="2" s="1"/>
  <c r="J2229" i="2" a="1"/>
  <c r="J2229" i="2" s="1"/>
  <c r="M2228" i="2" a="1"/>
  <c r="M2228" i="2" s="1"/>
  <c r="N2229" i="2" l="1" a="1"/>
  <c r="N2229" i="2" s="1"/>
  <c r="O2228" i="2" a="1"/>
  <c r="O2228" i="2" s="1"/>
  <c r="P2229" i="2" s="1" a="1"/>
  <c r="P2229" i="2" s="1"/>
  <c r="Q2228" i="2" l="1" a="1"/>
  <c r="Q2228" i="2" s="1"/>
  <c r="T2229" i="2" l="1"/>
  <c r="U2229" i="2" s="1"/>
  <c r="R2229" i="2" a="1"/>
  <c r="R2229" i="2" s="1"/>
  <c r="S2229" i="2" a="1"/>
  <c r="S2229" i="2" s="1"/>
  <c r="I2229" i="2" l="1" a="1"/>
  <c r="I2229" i="2" s="1"/>
  <c r="V2229" i="2" s="1" a="1"/>
  <c r="V2229" i="2" s="1"/>
  <c r="W2229" i="2" s="1"/>
  <c r="J2230" i="2" l="1" a="1"/>
  <c r="J2230" i="2" s="1"/>
  <c r="L2229" i="2" a="1"/>
  <c r="L2229" i="2" s="1"/>
  <c r="K2230" i="2" s="1" a="1"/>
  <c r="K2230" i="2" s="1"/>
  <c r="M2229" i="2" l="1" a="1"/>
  <c r="M2229" i="2" s="1"/>
  <c r="N2230" i="2" s="1" a="1"/>
  <c r="N2230" i="2" s="1"/>
  <c r="O2229" i="2" a="1"/>
  <c r="O2229" i="2" s="1"/>
  <c r="P2230" i="2" s="1" a="1"/>
  <c r="P2230" i="2" s="1"/>
  <c r="Q2229" i="2" l="1" a="1"/>
  <c r="Q2229" i="2" s="1"/>
  <c r="R2230" i="2" l="1" a="1"/>
  <c r="R2230" i="2" s="1"/>
  <c r="S2230" i="2" a="1"/>
  <c r="S2230" i="2" s="1"/>
  <c r="I2230" i="2" s="1" a="1"/>
  <c r="I2230" i="2" s="1"/>
  <c r="T2230" i="2"/>
  <c r="U2230" i="2" s="1"/>
  <c r="V2230" i="2" l="1" a="1"/>
  <c r="V2230" i="2" s="1"/>
  <c r="W2230" i="2" s="1"/>
  <c r="J2231" i="2" a="1"/>
  <c r="J2231" i="2" s="1"/>
  <c r="L2230" i="2" a="1"/>
  <c r="L2230" i="2" s="1"/>
  <c r="K2231" i="2" s="1" a="1"/>
  <c r="K2231" i="2" s="1"/>
  <c r="M2230" i="2" l="1" a="1"/>
  <c r="M2230" i="2" s="1"/>
  <c r="N2231" i="2" s="1" a="1"/>
  <c r="N2231" i="2" s="1"/>
  <c r="O2230" i="2" l="1" a="1"/>
  <c r="O2230" i="2" s="1"/>
  <c r="P2231" i="2" s="1" a="1"/>
  <c r="P2231" i="2" s="1"/>
  <c r="Q2230" i="2" a="1"/>
  <c r="Q2230" i="2" s="1"/>
  <c r="R2231" i="2" l="1" a="1"/>
  <c r="R2231" i="2" s="1"/>
  <c r="T2231" i="2"/>
  <c r="U2231" i="2" s="1"/>
  <c r="S2231" i="2" a="1"/>
  <c r="S2231" i="2" s="1"/>
  <c r="I2231" i="2" s="1" a="1"/>
  <c r="I2231" i="2" s="1"/>
  <c r="L2231" i="2" s="1" a="1"/>
  <c r="L2231" i="2" s="1"/>
  <c r="K2232" i="2" s="1" a="1"/>
  <c r="K2232" i="2" s="1"/>
  <c r="V2231" i="2" l="1" a="1"/>
  <c r="V2231" i="2" s="1"/>
  <c r="J2232" i="2" a="1"/>
  <c r="J2232" i="2" s="1"/>
  <c r="M2231" i="2" a="1"/>
  <c r="M2231" i="2" s="1"/>
  <c r="N2232" i="2" s="1" a="1"/>
  <c r="N2232" i="2" s="1"/>
  <c r="W2231" i="2"/>
  <c r="O2231" i="2" l="1" a="1"/>
  <c r="O2231" i="2" s="1"/>
  <c r="P2232" i="2" s="1" a="1"/>
  <c r="P2232" i="2" s="1"/>
  <c r="Q2231" i="2" l="1" a="1"/>
  <c r="Q2231" i="2" s="1"/>
  <c r="R2232" i="2" s="1" a="1"/>
  <c r="R2232" i="2" s="1"/>
  <c r="S2232" i="2" l="1" a="1"/>
  <c r="S2232" i="2" s="1"/>
  <c r="I2232" i="2" s="1" a="1"/>
  <c r="I2232" i="2" s="1"/>
  <c r="V2232" i="2" s="1" a="1"/>
  <c r="V2232" i="2" s="1"/>
  <c r="T2232" i="2"/>
  <c r="U2232" i="2" s="1"/>
  <c r="W2232" i="2" l="1"/>
  <c r="J2233" i="2" a="1"/>
  <c r="J2233" i="2" s="1"/>
  <c r="L2232" i="2" a="1"/>
  <c r="L2232" i="2" s="1"/>
  <c r="K2233" i="2" s="1" a="1"/>
  <c r="K2233" i="2" s="1"/>
  <c r="M2232" i="2" l="1" a="1"/>
  <c r="M2232" i="2" s="1"/>
  <c r="O2232" i="2" l="1" a="1"/>
  <c r="O2232" i="2" s="1"/>
  <c r="P2233" i="2" s="1" a="1"/>
  <c r="P2233" i="2" s="1"/>
  <c r="N2233" i="2" a="1"/>
  <c r="N2233" i="2" s="1"/>
  <c r="Q2232" i="2" l="1" a="1"/>
  <c r="Q2232" i="2" s="1"/>
  <c r="T2233" i="2" s="1"/>
  <c r="U2233" i="2" s="1"/>
  <c r="S2233" i="2" l="1" a="1"/>
  <c r="S2233" i="2" s="1"/>
  <c r="I2233" i="2" s="1" a="1"/>
  <c r="I2233" i="2" s="1"/>
  <c r="R2233" i="2" a="1"/>
  <c r="R2233" i="2" s="1"/>
  <c r="L2233" i="2" l="1" a="1"/>
  <c r="L2233" i="2" s="1"/>
  <c r="K2234" i="2" s="1" a="1"/>
  <c r="K2234" i="2" s="1"/>
  <c r="J2234" i="2" a="1"/>
  <c r="J2234" i="2" s="1"/>
  <c r="M2233" i="2" a="1"/>
  <c r="M2233" i="2" s="1"/>
  <c r="V2233" i="2" a="1"/>
  <c r="V2233" i="2" s="1"/>
  <c r="W2233" i="2" l="1"/>
  <c r="O2233" i="2" a="1"/>
  <c r="O2233" i="2" s="1"/>
  <c r="P2234" i="2" s="1" a="1"/>
  <c r="P2234" i="2" s="1"/>
  <c r="N2234" i="2" a="1"/>
  <c r="N2234" i="2" s="1"/>
  <c r="Q2233" i="2" a="1"/>
  <c r="Q2233" i="2" s="1"/>
  <c r="T2234" i="2" l="1"/>
  <c r="U2234" i="2" s="1"/>
  <c r="R2234" i="2" a="1"/>
  <c r="R2234" i="2" s="1"/>
  <c r="S2234" i="2" a="1"/>
  <c r="S2234" i="2" s="1"/>
  <c r="I2234" i="2" l="1" a="1"/>
  <c r="I2234" i="2" s="1"/>
  <c r="V2234" i="2" s="1" a="1"/>
  <c r="V2234" i="2" s="1"/>
  <c r="W2234" i="2" l="1"/>
  <c r="J2235" i="2" a="1"/>
  <c r="J2235" i="2" s="1"/>
  <c r="L2234" i="2" a="1"/>
  <c r="L2234" i="2" s="1"/>
  <c r="K2235" i="2" s="1" a="1"/>
  <c r="K2235" i="2" s="1"/>
  <c r="M2234" i="2" l="1" a="1"/>
  <c r="M2234" i="2" s="1"/>
  <c r="O2234" i="2" l="1" a="1"/>
  <c r="O2234" i="2" s="1"/>
  <c r="P2235" i="2" s="1" a="1"/>
  <c r="P2235" i="2" s="1"/>
  <c r="N2235" i="2" a="1"/>
  <c r="N2235" i="2" s="1"/>
  <c r="Q2234" i="2" l="1" a="1"/>
  <c r="Q2234" i="2" s="1"/>
  <c r="T2235" i="2" s="1"/>
  <c r="U2235" i="2" s="1"/>
  <c r="R2235" i="2" l="1" a="1"/>
  <c r="R2235" i="2" s="1"/>
  <c r="S2235" i="2" a="1"/>
  <c r="S2235" i="2" s="1"/>
  <c r="I2235" i="2" s="1" a="1"/>
  <c r="I2235" i="2" s="1"/>
  <c r="V2235" i="2" s="1" a="1"/>
  <c r="V2235" i="2" s="1"/>
  <c r="W2235" i="2" l="1"/>
  <c r="L2235" i="2" a="1"/>
  <c r="L2235" i="2" s="1"/>
  <c r="K2236" i="2" s="1" a="1"/>
  <c r="K2236" i="2" s="1"/>
  <c r="J2236" i="2" a="1"/>
  <c r="J2236" i="2" s="1"/>
  <c r="M2235" i="2" l="1" a="1"/>
  <c r="M2235" i="2" s="1"/>
  <c r="O2235" i="2" s="1" a="1"/>
  <c r="O2235" i="2" s="1"/>
  <c r="P2236" i="2" s="1" a="1"/>
  <c r="P2236" i="2" s="1"/>
  <c r="N2236" i="2" l="1" a="1"/>
  <c r="N2236" i="2" s="1"/>
  <c r="Q2235" i="2" a="1"/>
  <c r="Q2235" i="2" s="1"/>
  <c r="T2236" i="2" s="1"/>
  <c r="U2236" i="2" s="1"/>
  <c r="S2236" i="2" l="1" a="1"/>
  <c r="S2236" i="2" s="1"/>
  <c r="I2236" i="2" s="1" a="1"/>
  <c r="I2236" i="2" s="1"/>
  <c r="R2236" i="2" a="1"/>
  <c r="R2236" i="2" s="1"/>
  <c r="V2236" i="2" l="1" a="1"/>
  <c r="V2236" i="2" s="1"/>
  <c r="W2236" i="2" s="1"/>
  <c r="L2236" i="2" a="1"/>
  <c r="L2236" i="2" s="1"/>
  <c r="K2237" i="2" s="1" a="1"/>
  <c r="K2237" i="2" s="1"/>
  <c r="J2237" i="2" a="1"/>
  <c r="J2237" i="2" s="1"/>
  <c r="M2236" i="2" l="1" a="1"/>
  <c r="M2236" i="2" s="1"/>
  <c r="N2237" i="2" s="1" a="1"/>
  <c r="N2237" i="2" s="1"/>
  <c r="O2236" i="2" l="1" a="1"/>
  <c r="O2236" i="2" s="1"/>
  <c r="P2237" i="2" s="1" a="1"/>
  <c r="P2237" i="2" s="1"/>
  <c r="Q2236" i="2" l="1" a="1"/>
  <c r="Q2236" i="2" s="1"/>
  <c r="T2237" i="2" s="1"/>
  <c r="U2237" i="2" s="1"/>
  <c r="S2237" i="2" l="1" a="1"/>
  <c r="S2237" i="2" s="1"/>
  <c r="R2237" i="2" a="1"/>
  <c r="R2237" i="2" s="1"/>
  <c r="I2237" i="2" a="1"/>
  <c r="I2237" i="2" s="1"/>
  <c r="V2237" i="2" s="1" a="1"/>
  <c r="V2237" i="2" s="1"/>
  <c r="W2237" i="2" l="1"/>
  <c r="J2238" i="2" a="1"/>
  <c r="J2238" i="2" s="1"/>
  <c r="L2237" i="2" a="1"/>
  <c r="L2237" i="2" s="1"/>
  <c r="K2238" i="2" s="1" a="1"/>
  <c r="K2238" i="2" s="1"/>
  <c r="M2237" i="2" l="1" a="1"/>
  <c r="M2237" i="2" s="1"/>
  <c r="N2238" i="2" l="1" a="1"/>
  <c r="N2238" i="2" s="1"/>
  <c r="O2237" i="2" a="1"/>
  <c r="O2237" i="2" s="1"/>
  <c r="P2238" i="2" s="1" a="1"/>
  <c r="P2238" i="2" s="1"/>
  <c r="Q2237" i="2" l="1" a="1"/>
  <c r="Q2237" i="2" s="1"/>
  <c r="T2238" i="2" s="1"/>
  <c r="U2238" i="2" s="1"/>
  <c r="S2238" i="2" l="1" a="1"/>
  <c r="S2238" i="2" s="1"/>
  <c r="R2238" i="2" a="1"/>
  <c r="R2238" i="2" s="1"/>
  <c r="I2238" i="2" a="1"/>
  <c r="I2238" i="2" s="1"/>
  <c r="V2238" i="2" s="1" a="1"/>
  <c r="V2238" i="2" s="1"/>
  <c r="W2238" i="2" l="1"/>
  <c r="L2238" i="2" a="1"/>
  <c r="L2238" i="2" s="1"/>
  <c r="K2239" i="2" s="1" a="1"/>
  <c r="K2239" i="2" s="1"/>
  <c r="J2239" i="2" a="1"/>
  <c r="J2239" i="2" s="1"/>
  <c r="M2238" i="2" a="1"/>
  <c r="M2238" i="2" s="1"/>
  <c r="N2239" i="2" l="1" a="1"/>
  <c r="N2239" i="2" s="1"/>
  <c r="O2238" i="2" a="1"/>
  <c r="O2238" i="2" s="1"/>
  <c r="P2239" i="2" s="1" a="1"/>
  <c r="P2239" i="2" s="1"/>
  <c r="Q2238" i="2" l="1" a="1"/>
  <c r="Q2238" i="2" s="1"/>
  <c r="T2239" i="2" l="1"/>
  <c r="U2239" i="2" s="1"/>
  <c r="R2239" i="2" a="1"/>
  <c r="R2239" i="2" s="1"/>
  <c r="S2239" i="2" a="1"/>
  <c r="S2239" i="2" s="1"/>
  <c r="I2239" i="2" l="1" a="1"/>
  <c r="I2239" i="2" s="1"/>
  <c r="V2239" i="2" s="1" a="1"/>
  <c r="V2239" i="2" s="1"/>
  <c r="W2239" i="2" l="1"/>
  <c r="L2239" i="2" a="1"/>
  <c r="L2239" i="2" s="1"/>
  <c r="K2240" i="2" s="1" a="1"/>
  <c r="K2240" i="2" s="1"/>
  <c r="J2240" i="2" a="1"/>
  <c r="J2240" i="2" s="1"/>
  <c r="M2239" i="2" l="1" a="1"/>
  <c r="M2239" i="2" s="1"/>
  <c r="O2239" i="2" s="1" a="1"/>
  <c r="O2239" i="2" s="1"/>
  <c r="P2240" i="2" s="1" a="1"/>
  <c r="P2240" i="2" s="1"/>
  <c r="N2240" i="2" l="1" a="1"/>
  <c r="N2240" i="2" s="1"/>
  <c r="Q2239" i="2" a="1"/>
  <c r="Q2239" i="2" s="1"/>
  <c r="T2240" i="2" s="1"/>
  <c r="U2240" i="2" s="1"/>
  <c r="S2240" i="2" l="1" a="1"/>
  <c r="S2240" i="2" s="1"/>
  <c r="I2240" i="2" s="1" a="1"/>
  <c r="I2240" i="2" s="1"/>
  <c r="R2240" i="2" a="1"/>
  <c r="R2240" i="2" s="1"/>
  <c r="V2240" i="2" l="1" a="1"/>
  <c r="V2240" i="2" s="1"/>
  <c r="W2240" i="2" s="1"/>
  <c r="L2240" i="2" a="1"/>
  <c r="L2240" i="2" s="1"/>
  <c r="K2241" i="2" s="1" a="1"/>
  <c r="K2241" i="2" s="1"/>
  <c r="J2241" i="2" a="1"/>
  <c r="J2241" i="2" s="1"/>
  <c r="M2240" i="2" l="1" a="1"/>
  <c r="M2240" i="2" s="1"/>
  <c r="N2241" i="2" s="1" a="1"/>
  <c r="N2241" i="2" s="1"/>
  <c r="O2240" i="2" l="1" a="1"/>
  <c r="O2240" i="2" s="1"/>
  <c r="P2241" i="2" s="1" a="1"/>
  <c r="P2241" i="2" s="1"/>
  <c r="Q2240" i="2" l="1" a="1"/>
  <c r="Q2240" i="2" s="1"/>
  <c r="T2241" i="2" s="1"/>
  <c r="U2241" i="2" s="1"/>
  <c r="S2241" i="2" l="1" a="1"/>
  <c r="S2241" i="2" s="1"/>
  <c r="R2241" i="2" a="1"/>
  <c r="R2241" i="2" s="1"/>
  <c r="I2241" i="2" a="1"/>
  <c r="I2241" i="2" s="1"/>
  <c r="V2241" i="2" s="1" a="1"/>
  <c r="V2241" i="2" s="1"/>
  <c r="W2241" i="2" l="1"/>
  <c r="J2242" i="2" a="1"/>
  <c r="J2242" i="2" s="1"/>
  <c r="L2241" i="2" a="1"/>
  <c r="L2241" i="2" s="1"/>
  <c r="K2242" i="2" s="1" a="1"/>
  <c r="K2242" i="2" s="1"/>
  <c r="M2241" i="2" l="1" a="1"/>
  <c r="M2241" i="2" s="1"/>
  <c r="N2242" i="2" s="1" a="1"/>
  <c r="N2242" i="2" s="1"/>
  <c r="O2241" i="2" l="1" a="1"/>
  <c r="O2241" i="2" s="1"/>
  <c r="P2242" i="2" s="1" a="1"/>
  <c r="P2242" i="2" s="1"/>
  <c r="Q2241" i="2" l="1" a="1"/>
  <c r="Q2241" i="2" s="1"/>
  <c r="T2242" i="2" s="1"/>
  <c r="U2242" i="2" s="1"/>
  <c r="S2242" i="2" l="1" a="1"/>
  <c r="S2242" i="2" s="1"/>
  <c r="I2242" i="2" s="1" a="1"/>
  <c r="I2242" i="2" s="1"/>
  <c r="R2242" i="2" a="1"/>
  <c r="R2242" i="2" s="1"/>
  <c r="V2242" i="2" l="1" a="1"/>
  <c r="V2242" i="2" s="1"/>
  <c r="W2242" i="2" s="1"/>
  <c r="L2242" i="2" a="1"/>
  <c r="L2242" i="2" s="1"/>
  <c r="K2243" i="2" s="1" a="1"/>
  <c r="K2243" i="2" s="1"/>
  <c r="J2243" i="2" a="1"/>
  <c r="J2243" i="2" s="1"/>
  <c r="M2242" i="2" l="1" a="1"/>
  <c r="M2242" i="2" s="1"/>
  <c r="N2243" i="2" s="1" a="1"/>
  <c r="N2243" i="2" s="1"/>
  <c r="O2242" i="2" l="1" a="1"/>
  <c r="O2242" i="2" s="1"/>
  <c r="P2243" i="2" s="1" a="1"/>
  <c r="P2243" i="2" s="1"/>
  <c r="Q2242" i="2" l="1" a="1"/>
  <c r="Q2242" i="2" s="1"/>
  <c r="T2243" i="2" s="1"/>
  <c r="U2243" i="2" s="1"/>
  <c r="R2243" i="2" l="1" a="1"/>
  <c r="R2243" i="2" s="1"/>
  <c r="S2243" i="2" a="1"/>
  <c r="S2243" i="2" s="1"/>
  <c r="I2243" i="2" s="1" a="1"/>
  <c r="I2243" i="2" s="1"/>
  <c r="J2244" i="2" s="1" a="1"/>
  <c r="J2244" i="2" s="1"/>
  <c r="L2243" i="2" l="1" a="1"/>
  <c r="L2243" i="2" s="1"/>
  <c r="K2244" i="2" s="1" a="1"/>
  <c r="K2244" i="2" s="1"/>
  <c r="V2243" i="2" a="1"/>
  <c r="V2243" i="2" s="1"/>
  <c r="W2243" i="2" s="1"/>
  <c r="M2243" i="2" a="1"/>
  <c r="M2243" i="2" s="1"/>
  <c r="N2244" i="2" l="1" a="1"/>
  <c r="N2244" i="2" s="1"/>
  <c r="O2243" i="2" a="1"/>
  <c r="O2243" i="2" s="1"/>
  <c r="P2244" i="2" s="1" a="1"/>
  <c r="P2244" i="2" s="1"/>
  <c r="Q2243" i="2" l="1" a="1"/>
  <c r="Q2243" i="2" s="1"/>
  <c r="T2244" i="2" l="1"/>
  <c r="U2244" i="2" s="1"/>
  <c r="S2244" i="2" a="1"/>
  <c r="S2244" i="2" s="1"/>
  <c r="R2244" i="2" a="1"/>
  <c r="R2244" i="2" s="1"/>
  <c r="I2244" i="2" l="1" a="1"/>
  <c r="I2244" i="2" s="1"/>
  <c r="V2244" i="2" s="1" a="1"/>
  <c r="V2244" i="2" s="1"/>
  <c r="W2244" i="2" l="1"/>
  <c r="L2244" i="2" a="1"/>
  <c r="L2244" i="2" s="1"/>
  <c r="K2245" i="2" s="1" a="1"/>
  <c r="K2245" i="2" s="1"/>
  <c r="J2245" i="2" a="1"/>
  <c r="J2245" i="2" s="1"/>
  <c r="M2244" i="2" l="1" a="1"/>
  <c r="M2244" i="2" s="1"/>
  <c r="N2245" i="2" l="1" a="1"/>
  <c r="N2245" i="2" s="1"/>
  <c r="O2244" i="2" a="1"/>
  <c r="O2244" i="2" s="1"/>
  <c r="P2245" i="2" s="1" a="1"/>
  <c r="P2245" i="2" s="1"/>
  <c r="Q2244" i="2" l="1" a="1"/>
  <c r="Q2244" i="2" s="1"/>
  <c r="T2245" i="2" l="1"/>
  <c r="U2245" i="2" s="1"/>
  <c r="R2245" i="2" a="1"/>
  <c r="R2245" i="2" s="1"/>
  <c r="S2245" i="2" a="1"/>
  <c r="S2245" i="2" s="1"/>
  <c r="I2245" i="2" l="1" a="1"/>
  <c r="I2245" i="2" s="1"/>
  <c r="L2245" i="2" l="1" a="1"/>
  <c r="L2245" i="2" s="1"/>
  <c r="K2246" i="2" s="1" a="1"/>
  <c r="K2246" i="2" s="1"/>
  <c r="J2246" i="2" a="1"/>
  <c r="J2246" i="2" s="1"/>
  <c r="V2245" i="2" a="1"/>
  <c r="V2245" i="2" s="1"/>
  <c r="M2245" i="2" l="1" a="1"/>
  <c r="M2245" i="2" s="1"/>
  <c r="O2245" i="2" s="1" a="1"/>
  <c r="O2245" i="2" s="1"/>
  <c r="P2246" i="2" s="1" a="1"/>
  <c r="P2246" i="2" s="1"/>
  <c r="W2245" i="2"/>
  <c r="N2246" i="2" l="1" a="1"/>
  <c r="N2246" i="2" s="1"/>
  <c r="Q2245" i="2" a="1"/>
  <c r="Q2245" i="2" s="1"/>
  <c r="T2246" i="2" s="1"/>
  <c r="U2246" i="2" s="1"/>
  <c r="S2246" i="2" l="1" a="1"/>
  <c r="S2246" i="2" s="1"/>
  <c r="R2246" i="2" a="1"/>
  <c r="R2246" i="2" s="1"/>
  <c r="I2246" i="2" a="1"/>
  <c r="I2246" i="2" s="1"/>
  <c r="V2246" i="2" l="1" a="1"/>
  <c r="V2246" i="2" s="1"/>
  <c r="W2246" i="2" s="1"/>
  <c r="L2246" i="2" a="1"/>
  <c r="L2246" i="2" s="1"/>
  <c r="K2247" i="2" s="1" a="1"/>
  <c r="K2247" i="2" s="1"/>
  <c r="J2247" i="2" a="1"/>
  <c r="J2247" i="2" s="1"/>
  <c r="M2246" i="2" a="1"/>
  <c r="M2246" i="2" s="1"/>
  <c r="N2247" i="2" l="1" a="1"/>
  <c r="N2247" i="2" s="1"/>
  <c r="O2246" i="2" a="1"/>
  <c r="O2246" i="2" s="1"/>
  <c r="P2247" i="2" s="1" a="1"/>
  <c r="P2247" i="2" s="1"/>
  <c r="Q2246" i="2" l="1" a="1"/>
  <c r="Q2246" i="2" s="1"/>
  <c r="T2247" i="2" l="1"/>
  <c r="U2247" i="2" s="1"/>
  <c r="R2247" i="2" a="1"/>
  <c r="R2247" i="2" s="1"/>
  <c r="S2247" i="2" a="1"/>
  <c r="S2247" i="2" s="1"/>
  <c r="I2247" i="2" l="1" a="1"/>
  <c r="I2247" i="2" s="1"/>
  <c r="L2247" i="2" l="1" a="1"/>
  <c r="L2247" i="2" s="1"/>
  <c r="K2248" i="2" s="1" a="1"/>
  <c r="K2248" i="2" s="1"/>
  <c r="J2248" i="2" a="1"/>
  <c r="J2248" i="2" s="1"/>
  <c r="V2247" i="2" a="1"/>
  <c r="V2247" i="2" s="1"/>
  <c r="M2247" i="2" l="1" a="1"/>
  <c r="M2247" i="2" s="1"/>
  <c r="N2248" i="2" s="1" a="1"/>
  <c r="N2248" i="2" s="1"/>
  <c r="W2247" i="2"/>
  <c r="O2247" i="2" l="1" a="1"/>
  <c r="O2247" i="2" s="1"/>
  <c r="P2248" i="2" s="1" a="1"/>
  <c r="P2248" i="2" s="1"/>
  <c r="Q2247" i="2" l="1" a="1"/>
  <c r="Q2247" i="2" s="1"/>
  <c r="T2248" i="2" s="1"/>
  <c r="U2248" i="2" s="1"/>
  <c r="S2248" i="2" l="1" a="1"/>
  <c r="S2248" i="2" s="1"/>
  <c r="R2248" i="2" a="1"/>
  <c r="R2248" i="2" s="1"/>
  <c r="I2248" i="2" a="1"/>
  <c r="I2248" i="2" s="1"/>
  <c r="V2248" i="2" l="1" a="1"/>
  <c r="V2248" i="2" s="1"/>
  <c r="W2248" i="2" s="1"/>
  <c r="L2248" i="2" a="1"/>
  <c r="L2248" i="2" s="1"/>
  <c r="K2249" i="2" s="1" a="1"/>
  <c r="K2249" i="2" s="1"/>
  <c r="J2249" i="2" a="1"/>
  <c r="J2249" i="2" s="1"/>
  <c r="M2248" i="2" a="1"/>
  <c r="M2248" i="2" s="1"/>
  <c r="N2249" i="2" l="1" a="1"/>
  <c r="N2249" i="2" s="1"/>
  <c r="O2248" i="2" a="1"/>
  <c r="O2248" i="2" s="1"/>
  <c r="P2249" i="2" s="1" a="1"/>
  <c r="P2249" i="2" s="1"/>
  <c r="Q2248" i="2" l="1" a="1"/>
  <c r="Q2248" i="2" s="1"/>
  <c r="T2249" i="2" s="1"/>
  <c r="U2249" i="2" s="1"/>
  <c r="S2249" i="2" l="1" a="1"/>
  <c r="S2249" i="2" s="1"/>
  <c r="I2249" i="2" s="1" a="1"/>
  <c r="I2249" i="2" s="1"/>
  <c r="R2249" i="2" a="1"/>
  <c r="R2249" i="2" s="1"/>
  <c r="L2249" i="2" l="1" a="1"/>
  <c r="L2249" i="2" s="1"/>
  <c r="K2250" i="2" s="1" a="1"/>
  <c r="K2250" i="2" s="1"/>
  <c r="J2250" i="2" a="1"/>
  <c r="J2250" i="2" s="1"/>
  <c r="M2249" i="2" a="1"/>
  <c r="M2249" i="2" s="1"/>
  <c r="V2249" i="2" a="1"/>
  <c r="V2249" i="2" s="1"/>
  <c r="W2249" i="2" l="1"/>
  <c r="N2250" i="2" a="1"/>
  <c r="N2250" i="2" s="1"/>
  <c r="O2249" i="2" a="1"/>
  <c r="O2249" i="2" s="1"/>
  <c r="P2250" i="2" s="1" a="1"/>
  <c r="P2250" i="2" s="1"/>
  <c r="Q2249" i="2" l="1" a="1"/>
  <c r="Q2249" i="2" s="1"/>
  <c r="R2250" i="2" l="1" a="1"/>
  <c r="R2250" i="2" s="1"/>
  <c r="T2250" i="2"/>
  <c r="U2250" i="2" s="1"/>
  <c r="S2250" i="2" a="1"/>
  <c r="S2250" i="2" s="1"/>
  <c r="I2250" i="2" l="1" a="1"/>
  <c r="I2250" i="2" s="1"/>
  <c r="V2250" i="2" s="1" a="1"/>
  <c r="V2250" i="2" s="1"/>
  <c r="W2250" i="2" l="1"/>
  <c r="L2250" i="2" a="1"/>
  <c r="L2250" i="2" s="1"/>
  <c r="K2251" i="2" s="1" a="1"/>
  <c r="K2251" i="2" s="1"/>
  <c r="J2251" i="2" a="1"/>
  <c r="J2251" i="2" s="1"/>
  <c r="M2250" i="2" a="1"/>
  <c r="M2250" i="2" s="1"/>
  <c r="N2251" i="2" l="1" a="1"/>
  <c r="N2251" i="2" s="1"/>
  <c r="O2250" i="2" a="1"/>
  <c r="O2250" i="2" s="1"/>
  <c r="P2251" i="2" s="1" a="1"/>
  <c r="P2251" i="2" s="1"/>
  <c r="Q2250" i="2" l="1" a="1"/>
  <c r="Q2250" i="2" s="1"/>
  <c r="R2251" i="2" l="1" a="1"/>
  <c r="R2251" i="2" s="1"/>
  <c r="T2251" i="2"/>
  <c r="U2251" i="2" s="1"/>
  <c r="S2251" i="2" a="1"/>
  <c r="S2251" i="2" s="1"/>
  <c r="I2251" i="2" l="1" a="1"/>
  <c r="I2251" i="2" s="1"/>
  <c r="V2251" i="2" s="1" a="1"/>
  <c r="V2251" i="2" s="1"/>
  <c r="W2251" i="2" l="1"/>
  <c r="L2251" i="2" a="1"/>
  <c r="L2251" i="2" s="1"/>
  <c r="K2252" i="2" s="1" a="1"/>
  <c r="K2252" i="2" s="1"/>
  <c r="J2252" i="2" a="1"/>
  <c r="J2252" i="2" s="1"/>
  <c r="M2251" i="2" a="1"/>
  <c r="M2251" i="2" s="1"/>
  <c r="N2252" i="2" l="1" a="1"/>
  <c r="N2252" i="2" s="1"/>
  <c r="O2251" i="2" a="1"/>
  <c r="O2251" i="2" s="1"/>
  <c r="P2252" i="2" s="1" a="1"/>
  <c r="P2252" i="2" s="1"/>
  <c r="Q2251" i="2" l="1" a="1"/>
  <c r="Q2251" i="2" s="1"/>
  <c r="T2252" i="2" s="1"/>
  <c r="U2252" i="2" s="1"/>
  <c r="S2252" i="2" l="1" a="1"/>
  <c r="S2252" i="2" s="1"/>
  <c r="R2252" i="2" a="1"/>
  <c r="R2252" i="2" s="1"/>
  <c r="I2252" i="2" a="1"/>
  <c r="I2252" i="2" s="1"/>
  <c r="V2252" i="2" s="1" a="1"/>
  <c r="V2252" i="2" s="1"/>
  <c r="W2252" i="2" l="1"/>
  <c r="J2253" i="2" a="1"/>
  <c r="J2253" i="2" s="1"/>
  <c r="L2252" i="2" a="1"/>
  <c r="L2252" i="2" s="1"/>
  <c r="K2253" i="2" s="1" a="1"/>
  <c r="K2253" i="2" s="1"/>
  <c r="M2252" i="2" l="1" a="1"/>
  <c r="M2252" i="2" s="1"/>
  <c r="N2253" i="2" l="1" a="1"/>
  <c r="N2253" i="2" s="1"/>
  <c r="O2252" i="2" a="1"/>
  <c r="O2252" i="2" s="1"/>
  <c r="P2253" i="2" s="1" a="1"/>
  <c r="P2253" i="2" s="1"/>
  <c r="Q2252" i="2" l="1" a="1"/>
  <c r="Q2252" i="2" s="1"/>
  <c r="T2253" i="2" l="1"/>
  <c r="U2253" i="2" s="1"/>
  <c r="R2253" i="2" a="1"/>
  <c r="R2253" i="2" s="1"/>
  <c r="S2253" i="2" a="1"/>
  <c r="S2253" i="2" s="1"/>
  <c r="I2253" i="2" l="1" a="1"/>
  <c r="I2253" i="2" s="1"/>
  <c r="L2253" i="2" l="1" a="1"/>
  <c r="L2253" i="2" s="1"/>
  <c r="K2254" i="2" s="1" a="1"/>
  <c r="K2254" i="2" s="1"/>
  <c r="J2254" i="2" a="1"/>
  <c r="J2254" i="2" s="1"/>
  <c r="V2253" i="2" a="1"/>
  <c r="V2253" i="2" s="1"/>
  <c r="M2253" i="2" l="1" a="1"/>
  <c r="M2253" i="2" s="1"/>
  <c r="W2253" i="2"/>
  <c r="O2253" i="2" l="1" a="1"/>
  <c r="O2253" i="2" s="1"/>
  <c r="P2254" i="2" s="1" a="1"/>
  <c r="P2254" i="2" s="1"/>
  <c r="N2254" i="2" a="1"/>
  <c r="N2254" i="2" s="1"/>
  <c r="Q2253" i="2" l="1" a="1"/>
  <c r="Q2253" i="2" s="1"/>
  <c r="T2254" i="2" s="1"/>
  <c r="U2254" i="2" s="1"/>
  <c r="S2254" i="2" l="1" a="1"/>
  <c r="S2254" i="2" s="1"/>
  <c r="R2254" i="2" a="1"/>
  <c r="R2254" i="2" s="1"/>
  <c r="I2254" i="2" a="1"/>
  <c r="I2254" i="2" s="1"/>
  <c r="V2254" i="2" s="1" a="1"/>
  <c r="V2254" i="2" s="1"/>
  <c r="W2254" i="2" l="1"/>
  <c r="L2254" i="2" a="1"/>
  <c r="L2254" i="2" s="1"/>
  <c r="K2255" i="2" s="1" a="1"/>
  <c r="K2255" i="2" s="1"/>
  <c r="J2255" i="2" a="1"/>
  <c r="J2255" i="2" s="1"/>
  <c r="M2254" i="2" l="1" a="1"/>
  <c r="M2254" i="2" s="1"/>
  <c r="O2254" i="2" s="1" a="1"/>
  <c r="O2254" i="2" s="1"/>
  <c r="P2255" i="2" s="1" a="1"/>
  <c r="P2255" i="2" s="1"/>
  <c r="N2255" i="2" l="1" a="1"/>
  <c r="N2255" i="2" s="1"/>
  <c r="Q2254" i="2" a="1"/>
  <c r="Q2254" i="2" s="1"/>
  <c r="T2255" i="2" s="1"/>
  <c r="U2255" i="2" s="1"/>
  <c r="S2255" i="2" l="1" a="1"/>
  <c r="S2255" i="2" s="1"/>
  <c r="I2255" i="2" s="1" a="1"/>
  <c r="I2255" i="2" s="1"/>
  <c r="R2255" i="2" a="1"/>
  <c r="R2255" i="2" s="1"/>
  <c r="L2255" i="2" l="1" a="1"/>
  <c r="L2255" i="2" s="1"/>
  <c r="K2256" i="2" s="1" a="1"/>
  <c r="K2256" i="2" s="1"/>
  <c r="J2256" i="2" a="1"/>
  <c r="J2256" i="2" s="1"/>
  <c r="M2255" i="2" a="1"/>
  <c r="M2255" i="2" s="1"/>
  <c r="V2255" i="2" a="1"/>
  <c r="V2255" i="2" s="1"/>
  <c r="W2255" i="2" l="1"/>
  <c r="N2256" i="2" a="1"/>
  <c r="N2256" i="2" s="1"/>
  <c r="O2255" i="2" a="1"/>
  <c r="O2255" i="2" s="1"/>
  <c r="P2256" i="2" s="1" a="1"/>
  <c r="P2256" i="2" s="1"/>
  <c r="Q2255" i="2" l="1" a="1"/>
  <c r="Q2255" i="2" s="1"/>
  <c r="T2256" i="2" l="1"/>
  <c r="U2256" i="2" s="1"/>
  <c r="R2256" i="2" a="1"/>
  <c r="R2256" i="2" s="1"/>
  <c r="S2256" i="2" a="1"/>
  <c r="S2256" i="2" s="1"/>
  <c r="I2256" i="2" l="1" a="1"/>
  <c r="I2256" i="2" s="1"/>
  <c r="V2256" i="2" s="1" a="1"/>
  <c r="V2256" i="2" s="1"/>
  <c r="W2256" i="2" l="1"/>
  <c r="L2256" i="2" a="1"/>
  <c r="L2256" i="2" s="1"/>
  <c r="K2257" i="2" s="1" a="1"/>
  <c r="K2257" i="2" s="1"/>
  <c r="J2257" i="2" a="1"/>
  <c r="J2257" i="2" s="1"/>
  <c r="M2256" i="2" l="1" a="1"/>
  <c r="M2256" i="2" s="1"/>
  <c r="O2256" i="2" s="1" a="1"/>
  <c r="O2256" i="2" s="1"/>
  <c r="P2257" i="2" s="1" a="1"/>
  <c r="P2257" i="2" s="1"/>
  <c r="N2257" i="2" l="1" a="1"/>
  <c r="N2257" i="2" s="1"/>
  <c r="Q2256" i="2" a="1"/>
  <c r="Q2256" i="2" s="1"/>
  <c r="T2257" i="2" l="1"/>
  <c r="U2257" i="2" s="1"/>
  <c r="R2257" i="2" a="1"/>
  <c r="R2257" i="2" s="1"/>
  <c r="S2257" i="2" a="1"/>
  <c r="S2257" i="2" s="1"/>
  <c r="I2257" i="2" l="1" a="1"/>
  <c r="I2257" i="2" s="1"/>
  <c r="L2257" i="2" l="1" a="1"/>
  <c r="L2257" i="2" s="1"/>
  <c r="K2258" i="2" s="1" a="1"/>
  <c r="K2258" i="2" s="1"/>
  <c r="J2258" i="2" a="1"/>
  <c r="J2258" i="2" s="1"/>
  <c r="V2257" i="2" a="1"/>
  <c r="V2257" i="2" s="1"/>
  <c r="M2257" i="2" l="1" a="1"/>
  <c r="M2257" i="2" s="1"/>
  <c r="O2257" i="2" s="1" a="1"/>
  <c r="O2257" i="2" s="1"/>
  <c r="P2258" i="2" s="1" a="1"/>
  <c r="P2258" i="2" s="1"/>
  <c r="W2257" i="2"/>
  <c r="N2258" i="2" l="1" a="1"/>
  <c r="N2258" i="2" s="1"/>
  <c r="Q2257" i="2" a="1"/>
  <c r="Q2257" i="2" s="1"/>
  <c r="T2258" i="2" s="1"/>
  <c r="U2258" i="2" s="1"/>
  <c r="S2258" i="2" l="1" a="1"/>
  <c r="S2258" i="2" s="1"/>
  <c r="I2258" i="2" s="1" a="1"/>
  <c r="I2258" i="2" s="1"/>
  <c r="R2258" i="2" a="1"/>
  <c r="R2258" i="2" s="1"/>
  <c r="V2258" i="2" l="1" a="1"/>
  <c r="V2258" i="2" s="1"/>
  <c r="W2258" i="2" s="1"/>
  <c r="L2258" i="2" a="1"/>
  <c r="L2258" i="2" s="1"/>
  <c r="K2259" i="2" s="1" a="1"/>
  <c r="K2259" i="2" s="1"/>
  <c r="J2259" i="2" a="1"/>
  <c r="J2259" i="2" s="1"/>
  <c r="M2258" i="2" l="1" a="1"/>
  <c r="M2258" i="2" s="1"/>
  <c r="N2259" i="2" s="1" a="1"/>
  <c r="N2259" i="2" s="1"/>
  <c r="O2258" i="2" l="1" a="1"/>
  <c r="O2258" i="2" s="1"/>
  <c r="P2259" i="2" s="1" a="1"/>
  <c r="P2259" i="2" s="1"/>
  <c r="Q2258" i="2" l="1" a="1"/>
  <c r="Q2258" i="2" s="1"/>
  <c r="T2259" i="2" s="1"/>
  <c r="U2259" i="2" s="1"/>
  <c r="S2259" i="2" a="1"/>
  <c r="S2259" i="2" s="1"/>
  <c r="I2259" i="2" s="1" a="1"/>
  <c r="I2259" i="2" s="1"/>
  <c r="R2259" i="2" a="1"/>
  <c r="R2259" i="2" s="1"/>
  <c r="V2259" i="2" l="1" a="1"/>
  <c r="V2259" i="2" s="1"/>
  <c r="W2259" i="2" s="1"/>
  <c r="L2259" i="2" a="1"/>
  <c r="L2259" i="2" s="1"/>
  <c r="K2260" i="2" s="1" a="1"/>
  <c r="K2260" i="2" s="1"/>
  <c r="J2260" i="2" a="1"/>
  <c r="J2260" i="2" s="1"/>
  <c r="M2259" i="2" l="1" a="1"/>
  <c r="M2259" i="2" s="1"/>
  <c r="N2260" i="2" s="1" a="1"/>
  <c r="N2260" i="2" s="1"/>
  <c r="O2259" i="2" l="1" a="1"/>
  <c r="O2259" i="2" s="1"/>
  <c r="P2260" i="2" s="1" a="1"/>
  <c r="P2260" i="2" s="1"/>
  <c r="Q2259" i="2" l="1" a="1"/>
  <c r="Q2259" i="2" s="1"/>
  <c r="T2260" i="2" s="1"/>
  <c r="U2260" i="2" s="1"/>
  <c r="R2260" i="2" l="1" a="1"/>
  <c r="R2260" i="2" s="1"/>
  <c r="S2260" i="2" a="1"/>
  <c r="S2260" i="2" s="1"/>
  <c r="I2260" i="2" s="1" a="1"/>
  <c r="I2260" i="2" s="1"/>
  <c r="V2260" i="2" s="1" a="1"/>
  <c r="V2260" i="2" s="1"/>
  <c r="J2261" i="2" l="1" a="1"/>
  <c r="J2261" i="2" s="1"/>
  <c r="L2260" i="2" a="1"/>
  <c r="L2260" i="2" s="1"/>
  <c r="K2261" i="2" s="1" a="1"/>
  <c r="K2261" i="2" s="1"/>
  <c r="W2260" i="2"/>
  <c r="M2260" i="2" l="1" a="1"/>
  <c r="M2260" i="2" s="1"/>
  <c r="N2261" i="2" l="1" a="1"/>
  <c r="N2261" i="2" s="1"/>
  <c r="O2260" i="2" a="1"/>
  <c r="O2260" i="2" s="1"/>
  <c r="P2261" i="2" s="1" a="1"/>
  <c r="P2261" i="2" s="1"/>
  <c r="Q2260" i="2" l="1" a="1"/>
  <c r="Q2260" i="2" s="1"/>
  <c r="R2261" i="2" l="1" a="1"/>
  <c r="R2261" i="2" s="1"/>
  <c r="T2261" i="2"/>
  <c r="U2261" i="2" s="1"/>
  <c r="S2261" i="2" a="1"/>
  <c r="S2261" i="2" s="1"/>
  <c r="I2261" i="2" s="1" a="1"/>
  <c r="I2261" i="2" s="1"/>
  <c r="V2261" i="2" s="1" a="1"/>
  <c r="V2261" i="2" s="1"/>
  <c r="W2261" i="2" s="1"/>
  <c r="J2262" i="2" l="1" a="1"/>
  <c r="J2262" i="2" s="1"/>
  <c r="L2261" i="2" a="1"/>
  <c r="L2261" i="2" s="1"/>
  <c r="K2262" i="2" s="1" a="1"/>
  <c r="K2262" i="2" s="1"/>
  <c r="M2261" i="2" l="1" a="1"/>
  <c r="M2261" i="2" s="1"/>
  <c r="N2262" i="2" s="1" a="1"/>
  <c r="N2262" i="2" s="1"/>
  <c r="O2261" i="2" l="1" a="1"/>
  <c r="O2261" i="2" s="1"/>
  <c r="P2262" i="2" s="1" a="1"/>
  <c r="P2262" i="2" s="1"/>
  <c r="Q2261" i="2" l="1" a="1"/>
  <c r="Q2261" i="2" s="1"/>
  <c r="T2262" i="2" s="1"/>
  <c r="U2262" i="2" s="1"/>
  <c r="S2262" i="2" l="1" a="1"/>
  <c r="S2262" i="2" s="1"/>
  <c r="I2262" i="2" s="1" a="1"/>
  <c r="I2262" i="2" s="1"/>
  <c r="R2262" i="2" a="1"/>
  <c r="R2262" i="2" s="1"/>
  <c r="V2262" i="2" l="1" a="1"/>
  <c r="V2262" i="2" s="1"/>
  <c r="W2262" i="2" s="1"/>
  <c r="J2263" i="2" a="1"/>
  <c r="J2263" i="2" s="1"/>
  <c r="L2262" i="2" a="1"/>
  <c r="L2262" i="2" s="1"/>
  <c r="K2263" i="2" s="1" a="1"/>
  <c r="K2263" i="2" s="1"/>
  <c r="M2262" i="2" a="1"/>
  <c r="M2262" i="2" s="1"/>
  <c r="N2263" i="2" s="1" a="1"/>
  <c r="N2263" i="2" s="1"/>
  <c r="O2262" i="2" l="1" a="1"/>
  <c r="O2262" i="2" s="1"/>
  <c r="P2263" i="2" s="1" a="1"/>
  <c r="P2263" i="2" s="1"/>
  <c r="Q2262" i="2" a="1"/>
  <c r="Q2262" i="2" s="1"/>
  <c r="T2263" i="2" l="1"/>
  <c r="U2263" i="2" s="1"/>
  <c r="S2263" i="2" a="1"/>
  <c r="S2263" i="2" s="1"/>
  <c r="I2263" i="2" s="1" a="1"/>
  <c r="I2263" i="2" s="1"/>
  <c r="J2264" i="2" s="1" a="1"/>
  <c r="J2264" i="2" s="1"/>
  <c r="R2263" i="2" a="1"/>
  <c r="R2263" i="2" s="1"/>
  <c r="V2263" i="2" l="1" a="1"/>
  <c r="V2263" i="2" s="1"/>
  <c r="W2263" i="2" s="1"/>
  <c r="L2263" i="2" a="1"/>
  <c r="L2263" i="2" s="1"/>
  <c r="K2264" i="2" s="1" a="1"/>
  <c r="K2264" i="2" s="1"/>
  <c r="M2263" i="2" l="1" a="1"/>
  <c r="M2263" i="2" s="1"/>
  <c r="N2264" i="2" s="1" a="1"/>
  <c r="N2264" i="2" s="1"/>
  <c r="O2263" i="2" l="1" a="1"/>
  <c r="O2263" i="2" s="1"/>
  <c r="P2264" i="2" s="1" a="1"/>
  <c r="P2264" i="2" s="1"/>
  <c r="Q2263" i="2" a="1"/>
  <c r="Q2263" i="2" s="1"/>
  <c r="T2264" i="2" s="1"/>
  <c r="U2264" i="2" s="1"/>
  <c r="R2264" i="2" l="1" a="1"/>
  <c r="R2264" i="2" s="1"/>
  <c r="S2264" i="2" a="1"/>
  <c r="S2264" i="2" s="1"/>
  <c r="I2264" i="2" s="1" a="1"/>
  <c r="I2264" i="2" s="1"/>
  <c r="L2264" i="2" l="1" a="1"/>
  <c r="L2264" i="2" s="1"/>
  <c r="K2265" i="2" s="1" a="1"/>
  <c r="K2265" i="2" s="1"/>
  <c r="V2264" i="2" a="1"/>
  <c r="V2264" i="2" s="1"/>
  <c r="W2264" i="2" s="1"/>
  <c r="J2265" i="2" a="1"/>
  <c r="J2265" i="2" s="1"/>
  <c r="M2264" i="2" a="1"/>
  <c r="M2264" i="2" s="1"/>
  <c r="O2264" i="2" l="1" a="1"/>
  <c r="O2264" i="2" s="1"/>
  <c r="P2265" i="2" s="1" a="1"/>
  <c r="P2265" i="2" s="1"/>
  <c r="N2265" i="2" a="1"/>
  <c r="N2265" i="2" s="1"/>
  <c r="Q2264" i="2" a="1"/>
  <c r="Q2264" i="2" s="1"/>
  <c r="T2265" i="2" l="1"/>
  <c r="U2265" i="2" s="1"/>
  <c r="R2265" i="2" a="1"/>
  <c r="R2265" i="2" s="1"/>
  <c r="S2265" i="2" a="1"/>
  <c r="S2265" i="2" s="1"/>
  <c r="I2265" i="2" l="1" a="1"/>
  <c r="I2265" i="2" s="1"/>
  <c r="L2265" i="2" l="1" a="1"/>
  <c r="L2265" i="2" s="1"/>
  <c r="K2266" i="2" s="1" a="1"/>
  <c r="K2266" i="2" s="1"/>
  <c r="J2266" i="2" a="1"/>
  <c r="J2266" i="2" s="1"/>
  <c r="V2265" i="2" a="1"/>
  <c r="V2265" i="2" s="1"/>
  <c r="M2265" i="2" l="1" a="1"/>
  <c r="M2265" i="2" s="1"/>
  <c r="O2265" i="2" s="1" a="1"/>
  <c r="O2265" i="2" s="1"/>
  <c r="P2266" i="2" s="1" a="1"/>
  <c r="P2266" i="2" s="1"/>
  <c r="W2265" i="2"/>
  <c r="N2266" i="2" l="1" a="1"/>
  <c r="N2266" i="2" s="1"/>
  <c r="Q2265" i="2" a="1"/>
  <c r="Q2265" i="2" s="1"/>
  <c r="T2266" i="2" l="1"/>
  <c r="U2266" i="2" s="1"/>
  <c r="S2266" i="2" a="1"/>
  <c r="S2266" i="2" s="1"/>
  <c r="R2266" i="2" a="1"/>
  <c r="R2266" i="2" s="1"/>
  <c r="I2266" i="2" l="1" a="1"/>
  <c r="I2266" i="2" s="1"/>
  <c r="V2266" i="2" s="1" a="1"/>
  <c r="V2266" i="2" s="1"/>
  <c r="W2266" i="2" l="1"/>
  <c r="L2266" i="2" a="1"/>
  <c r="L2266" i="2" s="1"/>
  <c r="K2267" i="2" s="1" a="1"/>
  <c r="K2267" i="2" s="1"/>
  <c r="J2267" i="2" a="1"/>
  <c r="J2267" i="2" s="1"/>
  <c r="M2266" i="2" a="1"/>
  <c r="M2266" i="2" s="1"/>
  <c r="O2266" i="2" l="1" a="1"/>
  <c r="O2266" i="2" s="1"/>
  <c r="P2267" i="2" s="1" a="1"/>
  <c r="P2267" i="2" s="1"/>
  <c r="N2267" i="2" a="1"/>
  <c r="N2267" i="2" s="1"/>
  <c r="Q2266" i="2" l="1" a="1"/>
  <c r="Q2266" i="2" s="1"/>
  <c r="T2267" i="2" s="1"/>
  <c r="U2267" i="2" s="1"/>
  <c r="S2267" i="2" l="1" a="1"/>
  <c r="S2267" i="2" s="1"/>
  <c r="I2267" i="2" s="1" a="1"/>
  <c r="I2267" i="2" s="1"/>
  <c r="R2267" i="2" a="1"/>
  <c r="R2267" i="2" s="1"/>
  <c r="V2267" i="2" l="1" a="1"/>
  <c r="V2267" i="2" s="1"/>
  <c r="W2267" i="2" s="1"/>
  <c r="J2268" i="2" a="1"/>
  <c r="J2268" i="2" s="1"/>
  <c r="L2267" i="2" a="1"/>
  <c r="L2267" i="2" s="1"/>
  <c r="K2268" i="2" s="1" a="1"/>
  <c r="K2268" i="2" s="1"/>
  <c r="M2267" i="2" l="1" a="1"/>
  <c r="M2267" i="2" s="1"/>
  <c r="N2268" i="2" s="1" a="1"/>
  <c r="N2268" i="2" s="1"/>
  <c r="O2267" i="2" l="1" a="1"/>
  <c r="O2267" i="2" s="1"/>
  <c r="P2268" i="2" s="1" a="1"/>
  <c r="P2268" i="2" s="1"/>
  <c r="Q2267" i="2" l="1" a="1"/>
  <c r="Q2267" i="2" s="1"/>
  <c r="T2268" i="2" s="1"/>
  <c r="U2268" i="2" s="1"/>
  <c r="R2268" i="2" a="1"/>
  <c r="R2268" i="2" s="1"/>
  <c r="S2268" i="2" l="1" a="1"/>
  <c r="S2268" i="2" s="1"/>
  <c r="I2268" i="2" s="1" a="1"/>
  <c r="I2268" i="2" s="1"/>
  <c r="J2269" i="2" l="1" a="1"/>
  <c r="J2269" i="2" s="1"/>
  <c r="L2268" i="2" a="1"/>
  <c r="L2268" i="2" s="1"/>
  <c r="K2269" i="2" s="1" a="1"/>
  <c r="K2269" i="2" s="1"/>
  <c r="V2268" i="2" a="1"/>
  <c r="V2268" i="2" s="1"/>
  <c r="M2268" i="2" l="1" a="1"/>
  <c r="M2268" i="2" s="1"/>
  <c r="N2269" i="2" s="1" a="1"/>
  <c r="N2269" i="2" s="1"/>
  <c r="W2268" i="2"/>
  <c r="O2268" i="2" l="1" a="1"/>
  <c r="O2268" i="2" s="1"/>
  <c r="P2269" i="2" s="1" a="1"/>
  <c r="P2269" i="2" s="1"/>
  <c r="Q2268" i="2" l="1" a="1"/>
  <c r="Q2268" i="2" s="1"/>
  <c r="S2269" i="2" s="1" a="1"/>
  <c r="S2269" i="2" s="1"/>
  <c r="I2269" i="2" s="1" a="1"/>
  <c r="I2269" i="2" s="1"/>
  <c r="T2269" i="2" l="1"/>
  <c r="U2269" i="2" s="1"/>
  <c r="R2269" i="2" a="1"/>
  <c r="R2269" i="2" s="1"/>
  <c r="V2269" i="2" a="1"/>
  <c r="V2269" i="2" s="1"/>
  <c r="W2269" i="2" s="1"/>
  <c r="J2270" i="2" a="1"/>
  <c r="J2270" i="2" s="1"/>
  <c r="L2269" i="2" a="1"/>
  <c r="L2269" i="2" s="1"/>
  <c r="K2270" i="2" s="1" a="1"/>
  <c r="K2270" i="2" s="1"/>
  <c r="M2269" i="2" l="1" a="1"/>
  <c r="M2269" i="2" s="1"/>
  <c r="N2270" i="2" s="1" a="1"/>
  <c r="N2270" i="2" s="1"/>
  <c r="O2269" i="2" l="1" a="1"/>
  <c r="O2269" i="2" s="1"/>
  <c r="P2270" i="2" s="1" a="1"/>
  <c r="P2270" i="2" s="1"/>
  <c r="Q2269" i="2" l="1" a="1"/>
  <c r="Q2269" i="2" s="1"/>
  <c r="T2270" i="2" s="1"/>
  <c r="U2270" i="2" s="1"/>
  <c r="R2270" i="2" l="1" a="1"/>
  <c r="R2270" i="2" s="1"/>
  <c r="S2270" i="2" a="1"/>
  <c r="S2270" i="2" s="1"/>
  <c r="I2270" i="2" s="1" a="1"/>
  <c r="I2270" i="2" s="1"/>
  <c r="L2270" i="2" l="1" a="1"/>
  <c r="L2270" i="2" s="1"/>
  <c r="K2271" i="2" s="1" a="1"/>
  <c r="K2271" i="2" s="1"/>
  <c r="J2271" i="2" a="1"/>
  <c r="J2271" i="2" s="1"/>
  <c r="M2270" i="2" a="1"/>
  <c r="M2270" i="2" s="1"/>
  <c r="V2270" i="2" a="1"/>
  <c r="V2270" i="2" s="1"/>
  <c r="W2270" i="2" l="1"/>
  <c r="O2270" i="2" a="1"/>
  <c r="O2270" i="2" s="1"/>
  <c r="P2271" i="2" s="1" a="1"/>
  <c r="P2271" i="2" s="1"/>
  <c r="N2271" i="2" a="1"/>
  <c r="N2271" i="2" s="1"/>
  <c r="Q2270" i="2" a="1"/>
  <c r="Q2270" i="2" s="1"/>
  <c r="T2271" i="2" l="1"/>
  <c r="U2271" i="2" s="1"/>
  <c r="R2271" i="2" a="1"/>
  <c r="R2271" i="2" s="1"/>
  <c r="S2271" i="2" a="1"/>
  <c r="S2271" i="2" s="1"/>
  <c r="I2271" i="2" l="1" a="1"/>
  <c r="I2271" i="2" s="1"/>
  <c r="V2271" i="2" s="1" a="1"/>
  <c r="V2271" i="2" s="1"/>
  <c r="W2271" i="2" l="1"/>
  <c r="L2271" i="2" a="1"/>
  <c r="L2271" i="2" s="1"/>
  <c r="K2272" i="2" s="1" a="1"/>
  <c r="K2272" i="2" s="1"/>
  <c r="J2272" i="2" a="1"/>
  <c r="J2272" i="2" s="1"/>
  <c r="M2271" i="2" a="1"/>
  <c r="M2271" i="2" s="1"/>
  <c r="O2271" i="2" l="1" a="1"/>
  <c r="O2271" i="2" s="1"/>
  <c r="P2272" i="2" s="1" a="1"/>
  <c r="P2272" i="2" s="1"/>
  <c r="N2272" i="2" a="1"/>
  <c r="N2272" i="2" s="1"/>
  <c r="Q2271" i="2" l="1" a="1"/>
  <c r="Q2271" i="2" s="1"/>
  <c r="T2272" i="2" s="1"/>
  <c r="U2272" i="2" s="1"/>
  <c r="R2272" i="2" l="1" a="1"/>
  <c r="R2272" i="2" s="1"/>
  <c r="S2272" i="2" a="1"/>
  <c r="S2272" i="2" s="1"/>
  <c r="I2272" i="2" s="1" a="1"/>
  <c r="I2272" i="2" s="1"/>
  <c r="L2272" i="2" l="1" a="1"/>
  <c r="L2272" i="2" s="1"/>
  <c r="K2273" i="2" s="1" a="1"/>
  <c r="K2273" i="2" s="1"/>
  <c r="J2273" i="2" a="1"/>
  <c r="J2273" i="2" s="1"/>
  <c r="V2272" i="2" a="1"/>
  <c r="V2272" i="2" s="1"/>
  <c r="M2272" i="2" l="1" a="1"/>
  <c r="M2272" i="2" s="1"/>
  <c r="O2272" i="2" s="1" a="1"/>
  <c r="O2272" i="2" s="1"/>
  <c r="P2273" i="2" s="1" a="1"/>
  <c r="P2273" i="2" s="1"/>
  <c r="W2272" i="2"/>
  <c r="N2273" i="2" a="1"/>
  <c r="N2273" i="2" s="1"/>
  <c r="Q2272" i="2" l="1" a="1"/>
  <c r="Q2272" i="2" s="1"/>
  <c r="S2273" i="2" s="1" a="1"/>
  <c r="S2273" i="2" s="1"/>
  <c r="R2273" i="2" l="1" a="1"/>
  <c r="R2273" i="2" s="1"/>
  <c r="T2273" i="2"/>
  <c r="U2273" i="2" s="1"/>
  <c r="I2273" i="2" a="1"/>
  <c r="I2273" i="2" s="1"/>
  <c r="V2273" i="2" s="1" a="1"/>
  <c r="V2273" i="2" s="1"/>
  <c r="L2273" i="2" l="1" a="1"/>
  <c r="L2273" i="2" s="1"/>
  <c r="K2274" i="2" s="1" a="1"/>
  <c r="K2274" i="2" s="1"/>
  <c r="J2274" i="2" a="1"/>
  <c r="J2274" i="2" s="1"/>
  <c r="W2273" i="2"/>
  <c r="M2273" i="2" l="1" a="1"/>
  <c r="M2273" i="2" s="1"/>
  <c r="N2274" i="2" s="1" a="1"/>
  <c r="N2274" i="2" s="1"/>
  <c r="O2273" i="2" l="1" a="1"/>
  <c r="O2273" i="2" s="1"/>
  <c r="P2274" i="2" s="1" a="1"/>
  <c r="P2274" i="2" s="1"/>
  <c r="Q2273" i="2" l="1" a="1"/>
  <c r="Q2273" i="2" s="1"/>
  <c r="R2274" i="2" s="1" a="1"/>
  <c r="R2274" i="2" s="1"/>
  <c r="S2274" i="2" l="1" a="1"/>
  <c r="S2274" i="2" s="1"/>
  <c r="I2274" i="2" s="1" a="1"/>
  <c r="I2274" i="2" s="1"/>
  <c r="T2274" i="2"/>
  <c r="U2274" i="2" s="1"/>
  <c r="L2274" i="2" l="1" a="1"/>
  <c r="L2274" i="2" s="1"/>
  <c r="K2275" i="2" s="1" a="1"/>
  <c r="K2275" i="2" s="1"/>
  <c r="J2275" i="2" a="1"/>
  <c r="J2275" i="2" s="1"/>
  <c r="V2274" i="2" a="1"/>
  <c r="V2274" i="2" s="1"/>
  <c r="M2274" i="2" l="1" a="1"/>
  <c r="M2274" i="2" s="1"/>
  <c r="O2274" i="2" s="1" a="1"/>
  <c r="O2274" i="2" s="1"/>
  <c r="P2275" i="2" s="1" a="1"/>
  <c r="P2275" i="2" s="1"/>
  <c r="W2274" i="2"/>
  <c r="N2275" i="2" l="1" a="1"/>
  <c r="N2275" i="2" s="1"/>
  <c r="Q2274" i="2" a="1"/>
  <c r="Q2274" i="2" s="1"/>
  <c r="R2275" i="2" s="1" a="1"/>
  <c r="R2275" i="2" s="1"/>
  <c r="S2275" i="2" l="1" a="1"/>
  <c r="S2275" i="2" s="1"/>
  <c r="I2275" i="2" s="1" a="1"/>
  <c r="I2275" i="2" s="1"/>
  <c r="V2275" i="2" s="1" a="1"/>
  <c r="V2275" i="2" s="1"/>
  <c r="T2275" i="2"/>
  <c r="U2275" i="2" s="1"/>
  <c r="W2275" i="2" l="1"/>
  <c r="L2275" i="2" a="1"/>
  <c r="L2275" i="2" s="1"/>
  <c r="K2276" i="2" s="1" a="1"/>
  <c r="K2276" i="2" s="1"/>
  <c r="J2276" i="2" a="1"/>
  <c r="J2276" i="2" s="1"/>
  <c r="M2275" i="2" l="1" a="1"/>
  <c r="M2275" i="2" s="1"/>
  <c r="O2275" i="2" s="1" a="1"/>
  <c r="O2275" i="2" s="1"/>
  <c r="N2276" i="2" l="1" a="1"/>
  <c r="N2276" i="2" s="1"/>
  <c r="P2276" i="2" a="1"/>
  <c r="P2276" i="2" s="1"/>
  <c r="Q2275" i="2" a="1"/>
  <c r="Q2275" i="2" s="1"/>
  <c r="T2276" i="2" s="1"/>
  <c r="U2276" i="2" s="1"/>
  <c r="S2276" i="2" l="1" a="1"/>
  <c r="S2276" i="2" s="1"/>
  <c r="I2276" i="2" s="1" a="1"/>
  <c r="I2276" i="2" s="1"/>
  <c r="R2276" i="2" a="1"/>
  <c r="R2276" i="2" s="1"/>
  <c r="J2277" i="2" l="1" a="1"/>
  <c r="J2277" i="2" s="1"/>
  <c r="L2276" i="2" a="1"/>
  <c r="L2276" i="2" s="1"/>
  <c r="K2277" i="2" s="1" a="1"/>
  <c r="K2277" i="2" s="1"/>
  <c r="V2276" i="2" a="1"/>
  <c r="V2276" i="2" s="1"/>
  <c r="W2276" i="2" l="1"/>
  <c r="M2276" i="2" a="1"/>
  <c r="M2276" i="2" s="1"/>
  <c r="O2276" i="2" l="1" a="1"/>
  <c r="O2276" i="2" s="1"/>
  <c r="P2277" i="2" s="1" a="1"/>
  <c r="P2277" i="2" s="1"/>
  <c r="N2277" i="2" a="1"/>
  <c r="N2277" i="2" s="1"/>
  <c r="Q2276" i="2" l="1" a="1"/>
  <c r="Q2276" i="2" s="1"/>
  <c r="T2277" i="2" s="1"/>
  <c r="U2277" i="2" s="1"/>
  <c r="R2277" i="2" l="1" a="1"/>
  <c r="R2277" i="2" s="1"/>
  <c r="S2277" i="2" a="1"/>
  <c r="S2277" i="2" s="1"/>
  <c r="I2277" i="2" s="1" a="1"/>
  <c r="I2277" i="2" s="1"/>
  <c r="V2277" i="2" l="1" a="1"/>
  <c r="V2277" i="2" s="1"/>
  <c r="W2277" i="2" s="1"/>
  <c r="L2277" i="2" a="1"/>
  <c r="L2277" i="2" s="1"/>
  <c r="K2278" i="2" s="1" a="1"/>
  <c r="K2278" i="2" s="1"/>
  <c r="J2278" i="2" a="1"/>
  <c r="J2278" i="2" s="1"/>
  <c r="M2277" i="2" l="1" a="1"/>
  <c r="M2277" i="2" s="1"/>
  <c r="N2278" i="2" s="1" a="1"/>
  <c r="N2278" i="2" s="1"/>
  <c r="O2277" i="2" l="1" a="1"/>
  <c r="O2277" i="2" s="1"/>
  <c r="P2278" i="2" s="1" a="1"/>
  <c r="P2278" i="2" s="1"/>
  <c r="Q2277" i="2" l="1" a="1"/>
  <c r="Q2277" i="2" s="1"/>
  <c r="T2278" i="2" s="1"/>
  <c r="U2278" i="2" s="1"/>
  <c r="S2278" i="2" a="1"/>
  <c r="S2278" i="2" s="1"/>
  <c r="I2278" i="2" s="1" a="1"/>
  <c r="I2278" i="2" s="1"/>
  <c r="R2278" i="2" a="1"/>
  <c r="R2278" i="2" s="1"/>
  <c r="L2278" i="2" l="1" a="1"/>
  <c r="L2278" i="2" s="1"/>
  <c r="K2279" i="2" s="1" a="1"/>
  <c r="K2279" i="2" s="1"/>
  <c r="J2279" i="2" a="1"/>
  <c r="J2279" i="2" s="1"/>
  <c r="M2278" i="2" a="1"/>
  <c r="M2278" i="2" s="1"/>
  <c r="V2278" i="2" a="1"/>
  <c r="V2278" i="2" s="1"/>
  <c r="W2278" i="2" l="1"/>
  <c r="O2278" i="2" a="1"/>
  <c r="O2278" i="2" s="1"/>
  <c r="P2279" i="2" s="1" a="1"/>
  <c r="P2279" i="2" s="1"/>
  <c r="N2279" i="2" a="1"/>
  <c r="N2279" i="2" s="1"/>
  <c r="Q2278" i="2" a="1"/>
  <c r="Q2278" i="2" s="1"/>
  <c r="T2279" i="2" l="1"/>
  <c r="U2279" i="2" s="1"/>
  <c r="S2279" i="2" a="1"/>
  <c r="S2279" i="2" s="1"/>
  <c r="R2279" i="2" a="1"/>
  <c r="R2279" i="2" s="1"/>
  <c r="I2279" i="2" l="1" a="1"/>
  <c r="I2279" i="2" s="1"/>
  <c r="V2279" i="2" s="1" a="1"/>
  <c r="V2279" i="2" s="1"/>
  <c r="W2279" i="2" l="1"/>
  <c r="L2279" i="2" a="1"/>
  <c r="L2279" i="2" s="1"/>
  <c r="K2280" i="2" s="1" a="1"/>
  <c r="K2280" i="2" s="1"/>
  <c r="J2280" i="2" a="1"/>
  <c r="J2280" i="2" s="1"/>
  <c r="M2279" i="2" a="1"/>
  <c r="M2279" i="2" s="1"/>
  <c r="N2280" i="2" l="1" a="1"/>
  <c r="N2280" i="2" s="1"/>
  <c r="O2279" i="2" a="1"/>
  <c r="O2279" i="2" s="1"/>
  <c r="P2280" i="2" s="1" a="1"/>
  <c r="P2280" i="2" s="1"/>
  <c r="Q2279" i="2" l="1" a="1"/>
  <c r="Q2279" i="2" s="1"/>
  <c r="T2280" i="2" l="1"/>
  <c r="U2280" i="2" s="1"/>
  <c r="R2280" i="2" a="1"/>
  <c r="R2280" i="2" s="1"/>
  <c r="S2280" i="2" a="1"/>
  <c r="S2280" i="2" s="1"/>
  <c r="I2280" i="2" l="1" a="1"/>
  <c r="I2280" i="2" s="1"/>
  <c r="J2281" i="2" l="1" a="1"/>
  <c r="J2281" i="2" s="1"/>
  <c r="L2280" i="2" a="1"/>
  <c r="L2280" i="2" s="1"/>
  <c r="K2281" i="2" s="1" a="1"/>
  <c r="K2281" i="2" s="1"/>
  <c r="V2280" i="2" a="1"/>
  <c r="V2280" i="2" s="1"/>
  <c r="W2280" i="2" l="1"/>
  <c r="M2280" i="2" a="1"/>
  <c r="M2280" i="2" s="1"/>
  <c r="O2280" i="2" l="1" a="1"/>
  <c r="O2280" i="2" s="1"/>
  <c r="P2281" i="2" s="1" a="1"/>
  <c r="P2281" i="2" s="1"/>
  <c r="N2281" i="2" a="1"/>
  <c r="N2281" i="2" s="1"/>
  <c r="Q2280" i="2" l="1" a="1"/>
  <c r="Q2280" i="2" s="1"/>
  <c r="T2281" i="2" s="1"/>
  <c r="U2281" i="2" s="1"/>
  <c r="S2281" i="2" l="1" a="1"/>
  <c r="S2281" i="2" s="1"/>
  <c r="I2281" i="2" s="1" a="1"/>
  <c r="I2281" i="2" s="1"/>
  <c r="R2281" i="2" a="1"/>
  <c r="R2281" i="2" s="1"/>
  <c r="V2281" i="2" l="1" a="1"/>
  <c r="V2281" i="2" s="1"/>
  <c r="W2281" i="2" s="1"/>
  <c r="L2281" i="2" a="1"/>
  <c r="L2281" i="2" s="1"/>
  <c r="K2282" i="2" s="1" a="1"/>
  <c r="K2282" i="2" s="1"/>
  <c r="J2282" i="2" a="1"/>
  <c r="J2282" i="2" s="1"/>
  <c r="M2281" i="2" l="1" a="1"/>
  <c r="M2281" i="2" s="1"/>
  <c r="O2281" i="2" s="1" a="1"/>
  <c r="O2281" i="2" s="1"/>
  <c r="P2282" i="2" l="1" a="1"/>
  <c r="P2282" i="2" s="1"/>
  <c r="Q2281" i="2" a="1"/>
  <c r="Q2281" i="2" s="1"/>
  <c r="T2282" i="2" s="1"/>
  <c r="U2282" i="2" s="1"/>
  <c r="N2282" i="2" a="1"/>
  <c r="N2282" i="2" s="1"/>
  <c r="S2282" i="2" l="1" a="1"/>
  <c r="S2282" i="2" s="1"/>
  <c r="I2282" i="2" s="1" a="1"/>
  <c r="I2282" i="2" s="1"/>
  <c r="R2282" i="2" a="1"/>
  <c r="R2282" i="2" s="1"/>
  <c r="V2282" i="2" l="1" a="1"/>
  <c r="V2282" i="2" s="1"/>
  <c r="W2282" i="2" s="1"/>
  <c r="J2283" i="2" a="1"/>
  <c r="J2283" i="2" s="1"/>
  <c r="L2282" i="2" a="1"/>
  <c r="L2282" i="2" s="1"/>
  <c r="K2283" i="2" s="1" a="1"/>
  <c r="K2283" i="2" s="1"/>
  <c r="M2282" i="2" l="1" a="1"/>
  <c r="M2282" i="2" s="1"/>
  <c r="O2282" i="2" l="1" a="1"/>
  <c r="O2282" i="2" s="1"/>
  <c r="P2283" i="2" s="1" a="1"/>
  <c r="P2283" i="2" s="1"/>
  <c r="N2283" i="2" a="1"/>
  <c r="N2283" i="2" s="1"/>
  <c r="Q2282" i="2" l="1" a="1"/>
  <c r="Q2282" i="2" s="1"/>
  <c r="T2283" i="2"/>
  <c r="U2283" i="2" s="1"/>
  <c r="R2283" i="2" a="1"/>
  <c r="R2283" i="2" s="1"/>
  <c r="S2283" i="2" a="1"/>
  <c r="S2283" i="2" s="1"/>
  <c r="I2283" i="2" l="1" a="1"/>
  <c r="I2283" i="2" s="1"/>
  <c r="V2283" i="2" s="1" a="1"/>
  <c r="V2283" i="2" s="1"/>
  <c r="W2283" i="2" l="1"/>
  <c r="L2283" i="2" a="1"/>
  <c r="L2283" i="2" s="1"/>
  <c r="K2284" i="2" s="1" a="1"/>
  <c r="K2284" i="2" s="1"/>
  <c r="J2284" i="2" a="1"/>
  <c r="J2284" i="2" s="1"/>
  <c r="M2283" i="2" a="1"/>
  <c r="M2283" i="2" s="1"/>
  <c r="N2284" i="2" l="1" a="1"/>
  <c r="N2284" i="2" s="1"/>
  <c r="O2283" i="2" a="1"/>
  <c r="O2283" i="2" s="1"/>
  <c r="P2284" i="2" s="1" a="1"/>
  <c r="P2284" i="2" s="1"/>
  <c r="Q2283" i="2" l="1" a="1"/>
  <c r="Q2283" i="2" s="1"/>
  <c r="T2284" i="2" l="1"/>
  <c r="U2284" i="2" s="1"/>
  <c r="R2284" i="2" a="1"/>
  <c r="R2284" i="2" s="1"/>
  <c r="S2284" i="2" a="1"/>
  <c r="S2284" i="2" s="1"/>
  <c r="I2284" i="2" l="1" a="1"/>
  <c r="I2284" i="2" s="1"/>
  <c r="L2284" i="2" l="1" a="1"/>
  <c r="L2284" i="2" s="1"/>
  <c r="K2285" i="2" s="1" a="1"/>
  <c r="K2285" i="2" s="1"/>
  <c r="J2285" i="2" a="1"/>
  <c r="J2285" i="2" s="1"/>
  <c r="M2284" i="2" a="1"/>
  <c r="M2284" i="2" s="1"/>
  <c r="V2284" i="2" a="1"/>
  <c r="V2284" i="2" s="1"/>
  <c r="W2284" i="2" l="1"/>
  <c r="N2285" i="2" a="1"/>
  <c r="N2285" i="2" s="1"/>
  <c r="O2284" i="2" a="1"/>
  <c r="O2284" i="2" s="1"/>
  <c r="P2285" i="2" s="1" a="1"/>
  <c r="P2285" i="2" s="1"/>
  <c r="Q2284" i="2" l="1" a="1"/>
  <c r="Q2284" i="2" s="1"/>
  <c r="T2285" i="2" s="1"/>
  <c r="U2285" i="2" s="1"/>
  <c r="R2285" i="2" l="1" a="1"/>
  <c r="R2285" i="2" s="1"/>
  <c r="S2285" i="2" a="1"/>
  <c r="S2285" i="2" s="1"/>
  <c r="I2285" i="2" s="1" a="1"/>
  <c r="I2285" i="2" s="1"/>
  <c r="V2285" i="2" l="1" a="1"/>
  <c r="V2285" i="2" s="1"/>
  <c r="W2285" i="2" s="1"/>
  <c r="L2285" i="2" a="1"/>
  <c r="L2285" i="2" s="1"/>
  <c r="K2286" i="2" s="1" a="1"/>
  <c r="K2286" i="2" s="1"/>
  <c r="J2286" i="2" a="1"/>
  <c r="J2286" i="2" s="1"/>
  <c r="M2285" i="2" l="1" a="1"/>
  <c r="M2285" i="2" s="1"/>
  <c r="O2285" i="2" s="1" a="1"/>
  <c r="O2285" i="2" s="1"/>
  <c r="P2286" i="2" s="1" a="1"/>
  <c r="P2286" i="2" s="1"/>
  <c r="N2286" i="2" l="1" a="1"/>
  <c r="N2286" i="2" s="1"/>
  <c r="Q2285" i="2" a="1"/>
  <c r="Q2285" i="2" s="1"/>
  <c r="T2286" i="2" s="1"/>
  <c r="U2286" i="2" s="1"/>
  <c r="S2286" i="2" l="1" a="1"/>
  <c r="S2286" i="2" s="1"/>
  <c r="R2286" i="2" a="1"/>
  <c r="R2286" i="2" s="1"/>
  <c r="I2286" i="2" a="1"/>
  <c r="I2286" i="2" s="1"/>
  <c r="L2286" i="2" l="1" a="1"/>
  <c r="L2286" i="2" s="1"/>
  <c r="K2287" i="2" s="1" a="1"/>
  <c r="K2287" i="2" s="1"/>
  <c r="J2287" i="2" a="1"/>
  <c r="J2287" i="2" s="1"/>
  <c r="V2286" i="2" a="1"/>
  <c r="V2286" i="2" s="1"/>
  <c r="M2286" i="2" l="1" a="1"/>
  <c r="M2286" i="2" s="1"/>
  <c r="W2286" i="2"/>
  <c r="O2286" i="2" a="1"/>
  <c r="O2286" i="2" s="1"/>
  <c r="P2287" i="2" s="1" a="1"/>
  <c r="P2287" i="2" s="1"/>
  <c r="N2287" i="2" a="1"/>
  <c r="N2287" i="2" s="1"/>
  <c r="Q2286" i="2" l="1" a="1"/>
  <c r="Q2286" i="2" s="1"/>
  <c r="T2287" i="2"/>
  <c r="U2287" i="2" s="1"/>
  <c r="R2287" i="2" a="1"/>
  <c r="R2287" i="2" s="1"/>
  <c r="S2287" i="2" a="1"/>
  <c r="S2287" i="2" s="1"/>
  <c r="I2287" i="2" l="1" a="1"/>
  <c r="I2287" i="2" s="1"/>
  <c r="V2287" i="2" s="1" a="1"/>
  <c r="V2287" i="2" s="1"/>
  <c r="W2287" i="2" l="1"/>
  <c r="L2287" i="2" a="1"/>
  <c r="L2287" i="2" s="1"/>
  <c r="K2288" i="2" s="1" a="1"/>
  <c r="K2288" i="2" s="1"/>
  <c r="J2288" i="2" a="1"/>
  <c r="J2288" i="2" s="1"/>
  <c r="M2287" i="2" l="1" a="1"/>
  <c r="M2287" i="2" s="1"/>
  <c r="O2287" i="2" s="1" a="1"/>
  <c r="O2287" i="2" s="1"/>
  <c r="P2288" i="2" s="1" a="1"/>
  <c r="P2288" i="2" s="1"/>
  <c r="N2288" i="2" l="1" a="1"/>
  <c r="N2288" i="2" s="1"/>
  <c r="Q2287" i="2" a="1"/>
  <c r="Q2287" i="2" s="1"/>
  <c r="T2288" i="2" s="1"/>
  <c r="U2288" i="2" s="1"/>
  <c r="S2288" i="2" l="1" a="1"/>
  <c r="S2288" i="2" s="1"/>
  <c r="I2288" i="2" s="1" a="1"/>
  <c r="I2288" i="2" s="1"/>
  <c r="R2288" i="2" a="1"/>
  <c r="R2288" i="2" s="1"/>
  <c r="L2288" i="2" l="1" a="1"/>
  <c r="L2288" i="2" s="1"/>
  <c r="K2289" i="2" s="1" a="1"/>
  <c r="K2289" i="2" s="1"/>
  <c r="J2289" i="2" a="1"/>
  <c r="J2289" i="2" s="1"/>
  <c r="V2288" i="2" a="1"/>
  <c r="V2288" i="2" s="1"/>
  <c r="M2288" i="2" l="1" a="1"/>
  <c r="M2288" i="2" s="1"/>
  <c r="O2288" i="2" s="1" a="1"/>
  <c r="O2288" i="2" s="1"/>
  <c r="P2289" i="2" s="1" a="1"/>
  <c r="P2289" i="2" s="1"/>
  <c r="W2288" i="2"/>
  <c r="N2289" i="2" l="1" a="1"/>
  <c r="N2289" i="2" s="1"/>
  <c r="Q2288" i="2" a="1"/>
  <c r="Q2288" i="2" s="1"/>
  <c r="T2289" i="2" s="1"/>
  <c r="U2289" i="2" s="1"/>
  <c r="S2289" i="2" l="1" a="1"/>
  <c r="S2289" i="2" s="1"/>
  <c r="R2289" i="2" a="1"/>
  <c r="R2289" i="2" s="1"/>
  <c r="I2289" i="2" a="1"/>
  <c r="I2289" i="2" s="1"/>
  <c r="V2289" i="2" s="1" a="1"/>
  <c r="V2289" i="2" s="1"/>
  <c r="W2289" i="2" l="1"/>
  <c r="L2289" i="2" a="1"/>
  <c r="L2289" i="2" s="1"/>
  <c r="K2290" i="2" s="1" a="1"/>
  <c r="K2290" i="2" s="1"/>
  <c r="J2290" i="2" a="1"/>
  <c r="J2290" i="2" s="1"/>
  <c r="M2289" i="2" l="1" a="1"/>
  <c r="M2289" i="2" s="1"/>
  <c r="N2290" i="2" s="1" a="1"/>
  <c r="N2290" i="2" s="1"/>
  <c r="O2289" i="2" l="1" a="1"/>
  <c r="O2289" i="2" s="1"/>
  <c r="P2290" i="2" s="1" a="1"/>
  <c r="P2290" i="2" s="1"/>
  <c r="Q2289" i="2" a="1"/>
  <c r="Q2289" i="2" s="1"/>
  <c r="T2290" i="2" l="1"/>
  <c r="U2290" i="2" s="1"/>
  <c r="R2290" i="2" a="1"/>
  <c r="R2290" i="2" s="1"/>
  <c r="S2290" i="2" a="1"/>
  <c r="S2290" i="2" s="1"/>
  <c r="I2290" i="2" l="1" a="1"/>
  <c r="I2290" i="2" s="1"/>
  <c r="V2290" i="2" s="1" a="1"/>
  <c r="V2290" i="2" s="1"/>
  <c r="W2290" i="2" l="1"/>
  <c r="J2291" i="2" a="1"/>
  <c r="J2291" i="2" s="1"/>
  <c r="L2290" i="2" a="1"/>
  <c r="L2290" i="2" s="1"/>
  <c r="K2291" i="2" s="1" a="1"/>
  <c r="K2291" i="2" s="1"/>
  <c r="M2290" i="2" l="1" a="1"/>
  <c r="M2290" i="2" s="1"/>
  <c r="N2291" i="2" l="1" a="1"/>
  <c r="N2291" i="2" s="1"/>
  <c r="O2290" i="2" a="1"/>
  <c r="O2290" i="2" s="1"/>
  <c r="P2291" i="2" s="1" a="1"/>
  <c r="P2291" i="2" s="1"/>
  <c r="Q2290" i="2" l="1" a="1"/>
  <c r="Q2290" i="2" s="1"/>
  <c r="T2291" i="2" l="1"/>
  <c r="U2291" i="2" s="1"/>
  <c r="R2291" i="2" a="1"/>
  <c r="R2291" i="2" s="1"/>
  <c r="S2291" i="2" a="1"/>
  <c r="S2291" i="2" s="1"/>
  <c r="I2291" i="2" l="1" a="1"/>
  <c r="I2291" i="2" s="1"/>
  <c r="V2291" i="2" s="1" a="1"/>
  <c r="V2291" i="2" s="1"/>
  <c r="W2291" i="2" l="1"/>
  <c r="L2291" i="2" a="1"/>
  <c r="L2291" i="2" s="1"/>
  <c r="K2292" i="2" s="1" a="1"/>
  <c r="K2292" i="2" s="1"/>
  <c r="J2292" i="2" a="1"/>
  <c r="J2292" i="2" s="1"/>
  <c r="M2291" i="2" a="1"/>
  <c r="M2291" i="2" s="1"/>
  <c r="N2292" i="2" l="1" a="1"/>
  <c r="N2292" i="2" s="1"/>
  <c r="O2291" i="2" a="1"/>
  <c r="O2291" i="2" s="1"/>
  <c r="P2292" i="2" s="1" a="1"/>
  <c r="P2292" i="2" s="1"/>
  <c r="Q2291" i="2" l="1" a="1"/>
  <c r="Q2291" i="2" s="1"/>
  <c r="T2292" i="2" l="1"/>
  <c r="U2292" i="2" s="1"/>
  <c r="R2292" i="2" a="1"/>
  <c r="R2292" i="2" s="1"/>
  <c r="S2292" i="2" a="1"/>
  <c r="S2292" i="2" s="1"/>
  <c r="I2292" i="2" l="1" a="1"/>
  <c r="I2292" i="2" s="1"/>
  <c r="L2292" i="2" l="1" a="1"/>
  <c r="L2292" i="2" s="1"/>
  <c r="K2293" i="2" s="1" a="1"/>
  <c r="K2293" i="2" s="1"/>
  <c r="J2293" i="2" a="1"/>
  <c r="J2293" i="2" s="1"/>
  <c r="V2292" i="2" a="1"/>
  <c r="V2292" i="2" s="1"/>
  <c r="M2292" i="2" l="1" a="1"/>
  <c r="M2292" i="2" s="1"/>
  <c r="N2293" i="2" s="1" a="1"/>
  <c r="N2293" i="2" s="1"/>
  <c r="W2292" i="2"/>
  <c r="O2292" i="2" l="1" a="1"/>
  <c r="O2292" i="2" s="1"/>
  <c r="P2293" i="2" s="1" a="1"/>
  <c r="P2293" i="2" s="1"/>
  <c r="Q2292" i="2" l="1" a="1"/>
  <c r="Q2292" i="2" s="1"/>
  <c r="T2293" i="2" s="1"/>
  <c r="U2293" i="2" s="1"/>
  <c r="R2293" i="2" l="1" a="1"/>
  <c r="R2293" i="2" s="1"/>
  <c r="S2293" i="2" a="1"/>
  <c r="S2293" i="2" s="1"/>
  <c r="I2293" i="2" s="1" a="1"/>
  <c r="I2293" i="2" s="1"/>
  <c r="L2293" i="2" s="1" a="1"/>
  <c r="L2293" i="2" s="1"/>
  <c r="K2294" i="2" s="1" a="1"/>
  <c r="K2294" i="2" s="1"/>
  <c r="J2294" i="2" l="1" a="1"/>
  <c r="J2294" i="2" s="1"/>
  <c r="M2293" i="2" a="1"/>
  <c r="M2293" i="2" s="1"/>
  <c r="N2294" i="2" s="1" a="1"/>
  <c r="N2294" i="2" s="1"/>
  <c r="V2293" i="2" a="1"/>
  <c r="V2293" i="2" s="1"/>
  <c r="W2293" i="2" s="1"/>
  <c r="O2293" i="2" l="1" a="1"/>
  <c r="O2293" i="2" s="1"/>
  <c r="P2294" i="2" s="1" a="1"/>
  <c r="P2294" i="2" s="1"/>
  <c r="Q2293" i="2" a="1"/>
  <c r="Q2293" i="2" s="1"/>
  <c r="T2294" i="2" l="1"/>
  <c r="U2294" i="2" s="1"/>
  <c r="R2294" i="2" a="1"/>
  <c r="R2294" i="2" s="1"/>
  <c r="S2294" i="2" a="1"/>
  <c r="S2294" i="2" s="1"/>
  <c r="I2294" i="2" l="1" a="1"/>
  <c r="I2294" i="2" s="1"/>
  <c r="L2294" i="2" l="1" a="1"/>
  <c r="L2294" i="2" s="1"/>
  <c r="K2295" i="2" s="1" a="1"/>
  <c r="K2295" i="2" s="1"/>
  <c r="J2295" i="2" a="1"/>
  <c r="J2295" i="2" s="1"/>
  <c r="M2294" i="2" a="1"/>
  <c r="M2294" i="2" s="1"/>
  <c r="V2294" i="2" a="1"/>
  <c r="V2294" i="2" s="1"/>
  <c r="W2294" i="2" l="1"/>
  <c r="N2295" i="2" a="1"/>
  <c r="N2295" i="2" s="1"/>
  <c r="O2294" i="2" a="1"/>
  <c r="O2294" i="2" s="1"/>
  <c r="P2295" i="2" s="1" a="1"/>
  <c r="P2295" i="2" s="1"/>
  <c r="Q2294" i="2" l="1" a="1"/>
  <c r="Q2294" i="2" s="1"/>
  <c r="R2295" i="2" l="1" a="1"/>
  <c r="R2295" i="2" s="1"/>
  <c r="T2295" i="2"/>
  <c r="U2295" i="2" s="1"/>
  <c r="S2295" i="2" a="1"/>
  <c r="S2295" i="2" s="1"/>
  <c r="I2295" i="2" l="1" a="1"/>
  <c r="I2295" i="2" s="1"/>
  <c r="V2295" i="2" s="1" a="1"/>
  <c r="V2295" i="2" s="1"/>
  <c r="W2295" i="2" l="1"/>
  <c r="L2295" i="2" a="1"/>
  <c r="L2295" i="2" s="1"/>
  <c r="K2296" i="2" s="1" a="1"/>
  <c r="K2296" i="2" s="1"/>
  <c r="J2296" i="2" a="1"/>
  <c r="J2296" i="2" s="1"/>
  <c r="M2295" i="2" a="1"/>
  <c r="M2295" i="2" s="1"/>
  <c r="O2295" i="2" l="1" a="1"/>
  <c r="O2295" i="2" s="1"/>
  <c r="P2296" i="2" s="1" a="1"/>
  <c r="P2296" i="2" s="1"/>
  <c r="N2296" i="2" a="1"/>
  <c r="N2296" i="2" s="1"/>
  <c r="Q2295" i="2" l="1" a="1"/>
  <c r="Q2295" i="2" s="1"/>
  <c r="T2296" i="2" s="1"/>
  <c r="U2296" i="2" s="1"/>
  <c r="S2296" i="2" l="1" a="1"/>
  <c r="S2296" i="2" s="1"/>
  <c r="I2296" i="2" s="1" a="1"/>
  <c r="I2296" i="2" s="1"/>
  <c r="R2296" i="2" a="1"/>
  <c r="R2296" i="2" s="1"/>
  <c r="L2296" i="2" l="1" a="1"/>
  <c r="L2296" i="2" s="1"/>
  <c r="K2297" i="2" s="1" a="1"/>
  <c r="K2297" i="2" s="1"/>
  <c r="J2297" i="2" a="1"/>
  <c r="J2297" i="2" s="1"/>
  <c r="V2296" i="2" a="1"/>
  <c r="V2296" i="2" s="1"/>
  <c r="M2296" i="2" l="1" a="1"/>
  <c r="M2296" i="2" s="1"/>
  <c r="N2297" i="2" s="1" a="1"/>
  <c r="N2297" i="2" s="1"/>
  <c r="W2296" i="2"/>
  <c r="O2296" i="2" l="1" a="1"/>
  <c r="O2296" i="2" s="1"/>
  <c r="P2297" i="2" s="1" a="1"/>
  <c r="P2297" i="2" s="1"/>
  <c r="Q2296" i="2" l="1" a="1"/>
  <c r="Q2296" i="2" s="1"/>
  <c r="T2297" i="2" s="1"/>
  <c r="U2297" i="2" s="1"/>
  <c r="S2297" i="2" l="1" a="1"/>
  <c r="S2297" i="2" s="1"/>
  <c r="R2297" i="2" a="1"/>
  <c r="R2297" i="2" s="1"/>
  <c r="I2297" i="2" a="1"/>
  <c r="I2297" i="2" s="1"/>
  <c r="V2297" i="2" l="1" a="1"/>
  <c r="V2297" i="2" s="1"/>
  <c r="W2297" i="2" s="1"/>
  <c r="L2297" i="2" a="1"/>
  <c r="L2297" i="2" s="1"/>
  <c r="K2298" i="2" s="1" a="1"/>
  <c r="K2298" i="2" s="1"/>
  <c r="J2298" i="2" a="1"/>
  <c r="J2298" i="2" s="1"/>
  <c r="M2297" i="2" l="1" a="1"/>
  <c r="M2297" i="2" s="1"/>
  <c r="N2298" i="2" l="1" a="1"/>
  <c r="N2298" i="2" s="1"/>
  <c r="O2297" i="2" a="1"/>
  <c r="O2297" i="2" s="1"/>
  <c r="P2298" i="2" s="1" a="1"/>
  <c r="P2298" i="2" s="1"/>
  <c r="Q2297" i="2" l="1" a="1"/>
  <c r="Q2297" i="2" s="1"/>
  <c r="T2298" i="2" l="1"/>
  <c r="U2298" i="2" s="1"/>
  <c r="R2298" i="2" a="1"/>
  <c r="R2298" i="2" s="1"/>
  <c r="S2298" i="2" a="1"/>
  <c r="S2298" i="2" s="1"/>
  <c r="I2298" i="2" l="1" a="1"/>
  <c r="I2298" i="2" s="1"/>
  <c r="V2298" i="2" s="1" a="1"/>
  <c r="V2298" i="2" s="1"/>
  <c r="W2298" i="2" l="1"/>
  <c r="L2298" i="2" a="1"/>
  <c r="L2298" i="2" s="1"/>
  <c r="K2299" i="2" s="1" a="1"/>
  <c r="K2299" i="2" s="1"/>
  <c r="J2299" i="2" a="1"/>
  <c r="J2299" i="2" s="1"/>
  <c r="M2298" i="2" l="1" a="1"/>
  <c r="M2298" i="2" s="1"/>
  <c r="O2298" i="2" s="1" a="1"/>
  <c r="O2298" i="2" s="1"/>
  <c r="P2299" i="2" s="1" a="1"/>
  <c r="P2299" i="2" s="1"/>
  <c r="N2299" i="2" l="1" a="1"/>
  <c r="N2299" i="2" s="1"/>
  <c r="Q2298" i="2" a="1"/>
  <c r="Q2298" i="2" s="1"/>
  <c r="T2299" i="2" s="1"/>
  <c r="U2299" i="2" s="1"/>
  <c r="S2299" i="2" l="1" a="1"/>
  <c r="S2299" i="2" s="1"/>
  <c r="R2299" i="2" a="1"/>
  <c r="R2299" i="2" s="1"/>
  <c r="I2299" i="2" a="1"/>
  <c r="I2299" i="2" s="1"/>
  <c r="L2299" i="2" l="1" a="1"/>
  <c r="L2299" i="2" s="1"/>
  <c r="K2300" i="2" s="1" a="1"/>
  <c r="K2300" i="2" s="1"/>
  <c r="J2300" i="2" a="1"/>
  <c r="J2300" i="2" s="1"/>
  <c r="M2299" i="2" a="1"/>
  <c r="M2299" i="2" s="1"/>
  <c r="V2299" i="2" a="1"/>
  <c r="V2299" i="2" s="1"/>
  <c r="O2299" i="2" l="1" a="1"/>
  <c r="O2299" i="2" s="1"/>
  <c r="P2300" i="2" s="1" a="1"/>
  <c r="P2300" i="2" s="1"/>
  <c r="N2300" i="2" a="1"/>
  <c r="N2300" i="2" s="1"/>
  <c r="W2299" i="2"/>
  <c r="Q2299" i="2" l="1" a="1"/>
  <c r="Q2299" i="2" s="1"/>
  <c r="T2300" i="2" s="1"/>
  <c r="U2300" i="2" s="1"/>
  <c r="S2300" i="2" l="1" a="1"/>
  <c r="S2300" i="2" s="1"/>
  <c r="I2300" i="2" s="1" a="1"/>
  <c r="I2300" i="2" s="1"/>
  <c r="R2300" i="2" a="1"/>
  <c r="R2300" i="2" s="1"/>
  <c r="V2300" i="2" l="1" a="1"/>
  <c r="V2300" i="2" s="1"/>
  <c r="W2300" i="2" s="1"/>
  <c r="L2300" i="2" a="1"/>
  <c r="L2300" i="2" s="1"/>
  <c r="K2301" i="2" s="1" a="1"/>
  <c r="K2301" i="2" s="1"/>
  <c r="J2301" i="2" a="1"/>
  <c r="J2301" i="2" s="1"/>
  <c r="M2300" i="2" l="1" a="1"/>
  <c r="M2300" i="2" s="1"/>
  <c r="N2301" i="2" s="1" a="1"/>
  <c r="N2301" i="2" s="1"/>
  <c r="O2300" i="2" l="1" a="1"/>
  <c r="O2300" i="2" s="1"/>
  <c r="P2301" i="2" s="1" a="1"/>
  <c r="P2301" i="2" s="1"/>
  <c r="Q2300" i="2" a="1"/>
  <c r="Q2300" i="2" s="1"/>
  <c r="T2301" i="2" s="1"/>
  <c r="U2301" i="2" s="1"/>
  <c r="S2301" i="2" l="1" a="1"/>
  <c r="S2301" i="2" s="1"/>
  <c r="I2301" i="2" s="1" a="1"/>
  <c r="I2301" i="2" s="1"/>
  <c r="R2301" i="2" a="1"/>
  <c r="R2301" i="2" s="1"/>
  <c r="L2301" i="2" l="1" a="1"/>
  <c r="L2301" i="2" s="1"/>
  <c r="K2302" i="2" s="1" a="1"/>
  <c r="K2302" i="2" s="1"/>
  <c r="J2302" i="2" a="1"/>
  <c r="J2302" i="2" s="1"/>
  <c r="V2301" i="2" a="1"/>
  <c r="V2301" i="2" s="1"/>
  <c r="M2301" i="2" l="1" a="1"/>
  <c r="M2301" i="2" s="1"/>
  <c r="O2301" i="2" s="1" a="1"/>
  <c r="O2301" i="2" s="1"/>
  <c r="P2302" i="2" s="1" a="1"/>
  <c r="P2302" i="2" s="1"/>
  <c r="W2301" i="2"/>
  <c r="N2302" i="2" l="1" a="1"/>
  <c r="N2302" i="2" s="1"/>
  <c r="Q2301" i="2" a="1"/>
  <c r="Q2301" i="2" s="1"/>
  <c r="T2302" i="2" s="1"/>
  <c r="U2302" i="2" s="1"/>
  <c r="S2302" i="2" l="1" a="1"/>
  <c r="S2302" i="2" s="1"/>
  <c r="R2302" i="2" a="1"/>
  <c r="R2302" i="2" s="1"/>
  <c r="I2302" i="2" a="1"/>
  <c r="I2302" i="2" s="1"/>
  <c r="V2302" i="2" l="1" a="1"/>
  <c r="V2302" i="2" s="1"/>
  <c r="W2302" i="2" s="1"/>
  <c r="L2302" i="2" a="1"/>
  <c r="L2302" i="2" s="1"/>
  <c r="K2303" i="2" s="1" a="1"/>
  <c r="K2303" i="2" s="1"/>
  <c r="J2303" i="2" a="1"/>
  <c r="J2303" i="2" s="1"/>
  <c r="M2302" i="2" l="1" a="1"/>
  <c r="M2302" i="2" s="1"/>
  <c r="N2303" i="2" s="1" a="1"/>
  <c r="N2303" i="2" s="1"/>
  <c r="O2302" i="2" l="1" a="1"/>
  <c r="O2302" i="2" s="1"/>
  <c r="P2303" i="2" s="1" a="1"/>
  <c r="P2303" i="2" s="1"/>
  <c r="Q2302" i="2" a="1"/>
  <c r="Q2302" i="2" s="1"/>
  <c r="T2303" i="2" l="1"/>
  <c r="U2303" i="2" s="1"/>
  <c r="R2303" i="2" a="1"/>
  <c r="R2303" i="2" s="1"/>
  <c r="S2303" i="2" a="1"/>
  <c r="S2303" i="2" s="1"/>
  <c r="I2303" i="2" l="1" a="1"/>
  <c r="I2303" i="2" s="1"/>
  <c r="V2303" i="2" s="1" a="1"/>
  <c r="V2303" i="2" s="1"/>
  <c r="W2303" i="2" l="1"/>
  <c r="L2303" i="2" a="1"/>
  <c r="L2303" i="2" s="1"/>
  <c r="K2304" i="2" s="1" a="1"/>
  <c r="K2304" i="2" s="1"/>
  <c r="J2304" i="2" a="1"/>
  <c r="J2304" i="2" s="1"/>
  <c r="M2303" i="2" l="1" a="1"/>
  <c r="M2303" i="2" s="1"/>
  <c r="N2304" i="2" s="1" a="1"/>
  <c r="N2304" i="2" s="1"/>
  <c r="O2303" i="2" l="1" a="1"/>
  <c r="O2303" i="2" s="1"/>
  <c r="P2304" i="2" s="1" a="1"/>
  <c r="P2304" i="2" s="1"/>
  <c r="Q2303" i="2" l="1" a="1"/>
  <c r="Q2303" i="2" s="1"/>
  <c r="T2304" i="2" s="1"/>
  <c r="U2304" i="2" s="1"/>
  <c r="R2304" i="2" l="1" a="1"/>
  <c r="R2304" i="2" s="1"/>
  <c r="S2304" i="2" a="1"/>
  <c r="S2304" i="2" s="1"/>
  <c r="I2304" i="2" s="1" a="1"/>
  <c r="I2304" i="2" s="1"/>
  <c r="L2304" i="2" s="1" a="1"/>
  <c r="L2304" i="2" s="1"/>
  <c r="K2305" i="2" s="1" a="1"/>
  <c r="K2305" i="2" s="1"/>
  <c r="V2304" i="2" l="1" a="1"/>
  <c r="V2304" i="2" s="1"/>
  <c r="W2304" i="2" s="1"/>
  <c r="J2305" i="2" a="1"/>
  <c r="J2305" i="2" s="1"/>
  <c r="M2304" i="2" a="1"/>
  <c r="M2304" i="2" s="1"/>
  <c r="O2304" i="2" s="1" a="1"/>
  <c r="O2304" i="2" s="1"/>
  <c r="P2305" i="2" s="1" a="1"/>
  <c r="P2305" i="2" s="1"/>
  <c r="N2305" i="2" l="1" a="1"/>
  <c r="N2305" i="2" s="1"/>
  <c r="Q2304" i="2" a="1"/>
  <c r="Q2304" i="2" s="1"/>
  <c r="T2305" i="2" s="1"/>
  <c r="U2305" i="2" s="1"/>
  <c r="S2305" i="2" l="1" a="1"/>
  <c r="S2305" i="2" s="1"/>
  <c r="R2305" i="2" a="1"/>
  <c r="R2305" i="2" s="1"/>
  <c r="I2305" i="2" a="1"/>
  <c r="I2305" i="2" s="1"/>
  <c r="V2305" i="2" s="1" a="1"/>
  <c r="V2305" i="2" s="1"/>
  <c r="W2305" i="2" l="1"/>
  <c r="L2305" i="2" a="1"/>
  <c r="L2305" i="2" s="1"/>
  <c r="K2306" i="2" s="1" a="1"/>
  <c r="K2306" i="2" s="1"/>
  <c r="J2306" i="2" a="1"/>
  <c r="J2306" i="2" s="1"/>
  <c r="M2305" i="2" a="1"/>
  <c r="M2305" i="2" s="1"/>
  <c r="O2305" i="2" l="1" a="1"/>
  <c r="O2305" i="2" s="1"/>
  <c r="P2306" i="2" s="1" a="1"/>
  <c r="P2306" i="2" s="1"/>
  <c r="N2306" i="2" a="1"/>
  <c r="N2306" i="2" s="1"/>
  <c r="Q2305" i="2" l="1" a="1"/>
  <c r="Q2305" i="2" s="1"/>
  <c r="T2306" i="2" s="1"/>
  <c r="U2306" i="2" s="1"/>
  <c r="S2306" i="2" l="1" a="1"/>
  <c r="S2306" i="2" s="1"/>
  <c r="R2306" i="2" a="1"/>
  <c r="R2306" i="2" s="1"/>
  <c r="I2306" i="2" a="1"/>
  <c r="I2306" i="2" s="1"/>
  <c r="L2306" i="2" l="1" a="1"/>
  <c r="L2306" i="2" s="1"/>
  <c r="K2307" i="2" s="1" a="1"/>
  <c r="K2307" i="2" s="1"/>
  <c r="J2307" i="2" a="1"/>
  <c r="J2307" i="2" s="1"/>
  <c r="V2306" i="2" a="1"/>
  <c r="V2306" i="2" s="1"/>
  <c r="M2306" i="2" l="1" a="1"/>
  <c r="M2306" i="2" s="1"/>
  <c r="N2307" i="2" s="1" a="1"/>
  <c r="N2307" i="2" s="1"/>
  <c r="W2306" i="2"/>
  <c r="O2306" i="2" l="1" a="1"/>
  <c r="O2306" i="2" s="1"/>
  <c r="P2307" i="2" s="1" a="1"/>
  <c r="P2307" i="2" s="1"/>
  <c r="Q2306" i="2" l="1" a="1"/>
  <c r="Q2306" i="2" s="1"/>
  <c r="R2307" i="2" s="1" a="1"/>
  <c r="R2307" i="2" s="1"/>
  <c r="T2307" i="2" l="1"/>
  <c r="U2307" i="2" s="1"/>
  <c r="S2307" i="2" a="1"/>
  <c r="S2307" i="2" s="1"/>
  <c r="I2307" i="2" s="1" a="1"/>
  <c r="I2307" i="2" s="1"/>
  <c r="V2307" i="2" s="1" a="1"/>
  <c r="V2307" i="2" s="1"/>
  <c r="W2307" i="2" l="1"/>
  <c r="L2307" i="2" a="1"/>
  <c r="L2307" i="2" s="1"/>
  <c r="K2308" i="2" s="1" a="1"/>
  <c r="K2308" i="2" s="1"/>
  <c r="J2308" i="2" a="1"/>
  <c r="J2308" i="2" s="1"/>
  <c r="M2307" i="2" a="1"/>
  <c r="M2307" i="2" s="1"/>
  <c r="N2308" i="2" l="1" a="1"/>
  <c r="N2308" i="2" s="1"/>
  <c r="O2307" i="2" a="1"/>
  <c r="O2307" i="2" s="1"/>
  <c r="P2308" i="2" s="1" a="1"/>
  <c r="P2308" i="2" s="1"/>
  <c r="Q2307" i="2" l="1" a="1"/>
  <c r="Q2307" i="2" s="1"/>
  <c r="T2308" i="2" l="1"/>
  <c r="U2308" i="2" s="1"/>
  <c r="R2308" i="2" a="1"/>
  <c r="R2308" i="2" s="1"/>
  <c r="S2308" i="2" a="1"/>
  <c r="S2308" i="2" s="1"/>
  <c r="I2308" i="2" l="1" a="1"/>
  <c r="I2308" i="2" s="1"/>
  <c r="L2308" i="2" l="1" a="1"/>
  <c r="L2308" i="2" s="1"/>
  <c r="K2309" i="2" s="1" a="1"/>
  <c r="K2309" i="2" s="1"/>
  <c r="J2309" i="2" a="1"/>
  <c r="J2309" i="2" s="1"/>
  <c r="V2308" i="2" a="1"/>
  <c r="V2308" i="2" s="1"/>
  <c r="M2308" i="2" l="1" a="1"/>
  <c r="M2308" i="2" s="1"/>
  <c r="N2309" i="2" s="1" a="1"/>
  <c r="N2309" i="2" s="1"/>
  <c r="W2308" i="2"/>
  <c r="O2308" i="2" l="1" a="1"/>
  <c r="O2308" i="2" s="1"/>
  <c r="P2309" i="2" s="1" a="1"/>
  <c r="P2309" i="2" s="1"/>
  <c r="Q2308" i="2" a="1"/>
  <c r="Q2308" i="2" s="1"/>
  <c r="T2309" i="2" s="1"/>
  <c r="U2309" i="2" s="1"/>
  <c r="S2309" i="2" l="1" a="1"/>
  <c r="S2309" i="2" s="1"/>
  <c r="I2309" i="2" s="1" a="1"/>
  <c r="I2309" i="2" s="1"/>
  <c r="R2309" i="2" a="1"/>
  <c r="R2309" i="2" s="1"/>
  <c r="L2309" i="2" l="1" a="1"/>
  <c r="L2309" i="2" s="1"/>
  <c r="K2310" i="2" s="1" a="1"/>
  <c r="K2310" i="2" s="1"/>
  <c r="J2310" i="2" a="1"/>
  <c r="J2310" i="2" s="1"/>
  <c r="V2309" i="2" a="1"/>
  <c r="V2309" i="2" s="1"/>
  <c r="M2309" i="2" l="1" a="1"/>
  <c r="M2309" i="2" s="1"/>
  <c r="O2309" i="2" s="1" a="1"/>
  <c r="O2309" i="2" s="1"/>
  <c r="W2309" i="2"/>
  <c r="N2310" i="2" l="1" a="1"/>
  <c r="N2310" i="2" s="1"/>
  <c r="P2310" i="2" a="1"/>
  <c r="P2310" i="2" s="1"/>
  <c r="Q2309" i="2" a="1"/>
  <c r="Q2309" i="2" s="1"/>
  <c r="S2310" i="2" s="1" a="1"/>
  <c r="S2310" i="2" s="1"/>
  <c r="T2310" i="2" l="1"/>
  <c r="U2310" i="2" s="1"/>
  <c r="R2310" i="2" a="1"/>
  <c r="R2310" i="2" s="1"/>
  <c r="I2310" i="2" a="1"/>
  <c r="I2310" i="2" s="1"/>
  <c r="V2310" i="2" l="1" a="1"/>
  <c r="V2310" i="2" s="1"/>
  <c r="W2310" i="2" s="1"/>
  <c r="L2310" i="2" a="1"/>
  <c r="L2310" i="2" s="1"/>
  <c r="K2311" i="2" s="1" a="1"/>
  <c r="K2311" i="2" s="1"/>
  <c r="J2311" i="2" a="1"/>
  <c r="J2311" i="2" s="1"/>
  <c r="M2310" i="2" l="1" a="1"/>
  <c r="M2310" i="2" s="1"/>
  <c r="O2310" i="2" l="1" a="1"/>
  <c r="O2310" i="2" s="1"/>
  <c r="P2311" i="2" s="1" a="1"/>
  <c r="P2311" i="2" s="1"/>
  <c r="N2311" i="2" a="1"/>
  <c r="N2311" i="2" s="1"/>
  <c r="Q2310" i="2" l="1" a="1"/>
  <c r="Q2310" i="2" s="1"/>
  <c r="S2311" i="2" l="1" a="1"/>
  <c r="S2311" i="2" s="1"/>
  <c r="T2311" i="2"/>
  <c r="U2311" i="2" s="1"/>
  <c r="R2311" i="2" a="1"/>
  <c r="R2311" i="2" s="1"/>
  <c r="I2311" i="2" l="1" a="1"/>
  <c r="I2311" i="2" s="1"/>
  <c r="V2311" i="2" s="1" a="1"/>
  <c r="V2311" i="2" s="1"/>
  <c r="W2311" i="2" l="1"/>
  <c r="L2311" i="2" a="1"/>
  <c r="L2311" i="2" s="1"/>
  <c r="K2312" i="2" s="1" a="1"/>
  <c r="K2312" i="2" s="1"/>
  <c r="J2312" i="2" a="1"/>
  <c r="J2312" i="2" s="1"/>
  <c r="M2311" i="2" l="1" a="1"/>
  <c r="M2311" i="2" s="1"/>
  <c r="O2311" i="2" s="1" a="1"/>
  <c r="O2311" i="2" s="1"/>
  <c r="P2312" i="2" s="1" a="1"/>
  <c r="P2312" i="2" s="1"/>
  <c r="N2312" i="2" l="1" a="1"/>
  <c r="N2312" i="2" s="1"/>
  <c r="Q2311" i="2" a="1"/>
  <c r="Q2311" i="2" s="1"/>
  <c r="T2312" i="2" s="1"/>
  <c r="U2312" i="2" s="1"/>
  <c r="S2312" i="2" l="1" a="1"/>
  <c r="S2312" i="2" s="1"/>
  <c r="R2312" i="2" a="1"/>
  <c r="R2312" i="2" s="1"/>
  <c r="I2312" i="2" a="1"/>
  <c r="I2312" i="2" s="1"/>
  <c r="L2312" i="2" l="1" a="1"/>
  <c r="L2312" i="2" s="1"/>
  <c r="K2313" i="2" s="1" a="1"/>
  <c r="K2313" i="2" s="1"/>
  <c r="J2313" i="2" a="1"/>
  <c r="J2313" i="2" s="1"/>
  <c r="V2312" i="2" a="1"/>
  <c r="V2312" i="2" s="1"/>
  <c r="M2312" i="2" l="1" a="1"/>
  <c r="M2312" i="2" s="1"/>
  <c r="O2312" i="2" s="1" a="1"/>
  <c r="O2312" i="2" s="1"/>
  <c r="P2313" i="2" s="1" a="1"/>
  <c r="P2313" i="2" s="1"/>
  <c r="W2312" i="2"/>
  <c r="N2313" i="2" l="1" a="1"/>
  <c r="N2313" i="2" s="1"/>
  <c r="Q2312" i="2" a="1"/>
  <c r="Q2312" i="2" s="1"/>
  <c r="S2313" i="2" l="1" a="1"/>
  <c r="S2313" i="2" s="1"/>
  <c r="T2313" i="2"/>
  <c r="U2313" i="2" s="1"/>
  <c r="R2313" i="2" a="1"/>
  <c r="R2313" i="2" s="1"/>
  <c r="I2313" i="2" l="1" a="1"/>
  <c r="I2313" i="2" s="1"/>
  <c r="V2313" i="2" s="1" a="1"/>
  <c r="V2313" i="2" s="1"/>
  <c r="W2313" i="2" l="1"/>
  <c r="L2313" i="2" a="1"/>
  <c r="L2313" i="2" s="1"/>
  <c r="K2314" i="2" s="1" a="1"/>
  <c r="K2314" i="2" s="1"/>
  <c r="J2314" i="2" a="1"/>
  <c r="J2314" i="2" s="1"/>
  <c r="M2313" i="2" a="1"/>
  <c r="M2313" i="2" s="1"/>
  <c r="O2313" i="2" l="1" a="1"/>
  <c r="O2313" i="2" s="1"/>
  <c r="P2314" i="2" s="1" a="1"/>
  <c r="P2314" i="2" s="1"/>
  <c r="N2314" i="2" a="1"/>
  <c r="N2314" i="2" s="1"/>
  <c r="Q2313" i="2" a="1"/>
  <c r="Q2313" i="2" s="1"/>
  <c r="T2314" i="2" l="1"/>
  <c r="U2314" i="2" s="1"/>
  <c r="R2314" i="2" a="1"/>
  <c r="R2314" i="2" s="1"/>
  <c r="S2314" i="2" a="1"/>
  <c r="S2314" i="2" s="1"/>
  <c r="I2314" i="2" l="1" a="1"/>
  <c r="I2314" i="2" s="1"/>
  <c r="L2314" i="2" l="1" a="1"/>
  <c r="L2314" i="2" s="1"/>
  <c r="K2315" i="2" s="1" a="1"/>
  <c r="K2315" i="2" s="1"/>
  <c r="J2315" i="2" a="1"/>
  <c r="J2315" i="2" s="1"/>
  <c r="V2314" i="2" a="1"/>
  <c r="V2314" i="2" s="1"/>
  <c r="M2314" i="2" l="1" a="1"/>
  <c r="M2314" i="2" s="1"/>
  <c r="N2315" i="2" s="1" a="1"/>
  <c r="N2315" i="2" s="1"/>
  <c r="W2314" i="2"/>
  <c r="O2314" i="2" l="1" a="1"/>
  <c r="O2314" i="2" s="1"/>
  <c r="P2315" i="2" s="1" a="1"/>
  <c r="P2315" i="2" s="1"/>
  <c r="Q2314" i="2" l="1" a="1"/>
  <c r="Q2314" i="2" s="1"/>
  <c r="T2315" i="2" s="1"/>
  <c r="U2315" i="2" s="1"/>
  <c r="R2315" i="2" l="1" a="1"/>
  <c r="R2315" i="2" s="1"/>
  <c r="S2315" i="2" a="1"/>
  <c r="S2315" i="2" s="1"/>
  <c r="I2315" i="2" s="1" a="1"/>
  <c r="I2315" i="2" s="1"/>
  <c r="V2315" i="2" l="1" a="1"/>
  <c r="V2315" i="2" s="1"/>
  <c r="W2315" i="2" s="1"/>
  <c r="L2315" i="2" a="1"/>
  <c r="L2315" i="2" s="1"/>
  <c r="K2316" i="2" s="1" a="1"/>
  <c r="K2316" i="2" s="1"/>
  <c r="J2316" i="2" a="1"/>
  <c r="J2316" i="2" s="1"/>
  <c r="M2315" i="2" l="1" a="1"/>
  <c r="M2315" i="2" s="1"/>
  <c r="N2316" i="2" s="1" a="1"/>
  <c r="N2316" i="2" s="1"/>
  <c r="O2315" i="2" l="1" a="1"/>
  <c r="O2315" i="2" s="1"/>
  <c r="P2316" i="2" s="1" a="1"/>
  <c r="P2316" i="2" s="1"/>
  <c r="Q2315" i="2" l="1" a="1"/>
  <c r="Q2315" i="2" s="1"/>
  <c r="R2316" i="2" a="1"/>
  <c r="R2316" i="2" s="1"/>
  <c r="T2316" i="2"/>
  <c r="U2316" i="2" s="1"/>
  <c r="S2316" i="2" a="1"/>
  <c r="S2316" i="2" s="1"/>
  <c r="I2316" i="2" l="1" a="1"/>
  <c r="I2316" i="2" s="1"/>
  <c r="V2316" i="2" s="1" a="1"/>
  <c r="V2316" i="2" s="1"/>
  <c r="W2316" i="2" l="1"/>
  <c r="J2317" i="2" a="1"/>
  <c r="J2317" i="2" s="1"/>
  <c r="L2316" i="2" a="1"/>
  <c r="L2316" i="2" s="1"/>
  <c r="K2317" i="2" s="1" a="1"/>
  <c r="K2317" i="2" s="1"/>
  <c r="M2316" i="2" l="1" a="1"/>
  <c r="M2316" i="2" s="1"/>
  <c r="O2316" i="2" l="1" a="1"/>
  <c r="O2316" i="2" s="1"/>
  <c r="P2317" i="2" s="1" a="1"/>
  <c r="P2317" i="2" s="1"/>
  <c r="N2317" i="2" a="1"/>
  <c r="N2317" i="2" s="1"/>
  <c r="Q2316" i="2" l="1" a="1"/>
  <c r="Q2316" i="2" s="1"/>
  <c r="T2317" i="2" s="1"/>
  <c r="U2317" i="2" s="1"/>
  <c r="S2317" i="2" l="1" a="1"/>
  <c r="S2317" i="2" s="1"/>
  <c r="I2317" i="2" s="1" a="1"/>
  <c r="I2317" i="2" s="1"/>
  <c r="R2317" i="2" a="1"/>
  <c r="R2317" i="2" s="1"/>
  <c r="V2317" i="2" l="1" a="1"/>
  <c r="V2317" i="2" s="1"/>
  <c r="W2317" i="2" s="1"/>
  <c r="L2317" i="2" a="1"/>
  <c r="L2317" i="2" s="1"/>
  <c r="K2318" i="2" s="1" a="1"/>
  <c r="K2318" i="2" s="1"/>
  <c r="J2318" i="2" a="1"/>
  <c r="J2318" i="2" s="1"/>
  <c r="M2317" i="2" l="1" a="1"/>
  <c r="M2317" i="2" s="1"/>
  <c r="N2318" i="2" s="1" a="1"/>
  <c r="N2318" i="2" s="1"/>
  <c r="O2317" i="2" l="1" a="1"/>
  <c r="O2317" i="2" s="1"/>
  <c r="P2318" i="2" s="1" a="1"/>
  <c r="P2318" i="2" s="1"/>
  <c r="Q2317" i="2" l="1" a="1"/>
  <c r="Q2317" i="2" s="1"/>
  <c r="S2318" i="2" s="1" a="1"/>
  <c r="S2318" i="2" s="1"/>
  <c r="R2318" i="2" l="1" a="1"/>
  <c r="R2318" i="2" s="1"/>
  <c r="T2318" i="2"/>
  <c r="U2318" i="2" s="1"/>
  <c r="I2318" i="2" a="1"/>
  <c r="I2318" i="2" s="1"/>
  <c r="L2318" i="2" l="1" a="1"/>
  <c r="L2318" i="2" s="1"/>
  <c r="K2319" i="2" s="1" a="1"/>
  <c r="K2319" i="2" s="1"/>
  <c r="J2319" i="2" a="1"/>
  <c r="J2319" i="2" s="1"/>
  <c r="V2318" i="2" a="1"/>
  <c r="V2318" i="2" s="1"/>
  <c r="M2318" i="2" l="1" a="1"/>
  <c r="M2318" i="2" s="1"/>
  <c r="N2319" i="2" s="1" a="1"/>
  <c r="N2319" i="2" s="1"/>
  <c r="W2318" i="2"/>
  <c r="O2318" i="2" l="1" a="1"/>
  <c r="O2318" i="2" s="1"/>
  <c r="P2319" i="2" s="1" a="1"/>
  <c r="P2319" i="2" s="1"/>
  <c r="Q2318" i="2" l="1" a="1"/>
  <c r="Q2318" i="2" s="1"/>
  <c r="S2319" i="2" s="1" a="1"/>
  <c r="S2319" i="2" s="1"/>
  <c r="I2319" i="2" s="1" a="1"/>
  <c r="I2319" i="2" s="1"/>
  <c r="R2319" i="2" l="1" a="1"/>
  <c r="R2319" i="2" s="1"/>
  <c r="L2319" i="2" s="1" a="1"/>
  <c r="L2319" i="2" s="1"/>
  <c r="K2320" i="2" s="1" a="1"/>
  <c r="K2320" i="2" s="1"/>
  <c r="T2319" i="2"/>
  <c r="U2319" i="2" s="1"/>
  <c r="J2320" i="2" a="1"/>
  <c r="J2320" i="2" s="1"/>
  <c r="V2319" i="2" l="1" a="1"/>
  <c r="V2319" i="2" s="1"/>
  <c r="W2319" i="2" s="1"/>
  <c r="M2319" i="2" a="1"/>
  <c r="M2319" i="2" s="1"/>
  <c r="O2319" i="2" s="1" a="1"/>
  <c r="O2319" i="2" s="1"/>
  <c r="N2320" i="2" l="1" a="1"/>
  <c r="N2320" i="2" s="1"/>
  <c r="P2320" i="2" a="1"/>
  <c r="P2320" i="2" s="1"/>
  <c r="Q2319" i="2" a="1"/>
  <c r="Q2319" i="2" s="1"/>
  <c r="R2320" i="2" l="1" a="1"/>
  <c r="R2320" i="2" s="1"/>
  <c r="S2320" i="2" a="1"/>
  <c r="S2320" i="2" s="1"/>
  <c r="T2320" i="2"/>
  <c r="U2320" i="2" s="1"/>
  <c r="I2320" i="2" l="1" a="1"/>
  <c r="I2320" i="2" s="1"/>
  <c r="L2320" i="2" l="1" a="1"/>
  <c r="L2320" i="2" s="1"/>
  <c r="K2321" i="2" s="1" a="1"/>
  <c r="K2321" i="2" s="1"/>
  <c r="J2321" i="2" a="1"/>
  <c r="J2321" i="2" s="1"/>
  <c r="V2320" i="2" a="1"/>
  <c r="V2320" i="2" s="1"/>
  <c r="W2320" i="2" l="1"/>
  <c r="M2320" i="2" a="1"/>
  <c r="M2320" i="2" s="1"/>
  <c r="N2321" i="2" l="1" a="1"/>
  <c r="N2321" i="2" s="1"/>
  <c r="O2320" i="2" a="1"/>
  <c r="O2320" i="2" s="1"/>
  <c r="P2321" i="2" s="1" a="1"/>
  <c r="P2321" i="2" s="1"/>
  <c r="Q2320" i="2" l="1" a="1"/>
  <c r="Q2320" i="2" s="1"/>
  <c r="T2321" i="2" l="1"/>
  <c r="U2321" i="2" s="1"/>
  <c r="S2321" i="2" a="1"/>
  <c r="S2321" i="2" s="1"/>
  <c r="R2321" i="2" a="1"/>
  <c r="R2321" i="2" s="1"/>
  <c r="I2321" i="2" l="1" a="1"/>
  <c r="I2321" i="2" s="1"/>
  <c r="L2321" i="2" l="1" a="1"/>
  <c r="L2321" i="2" s="1"/>
  <c r="K2322" i="2" s="1" a="1"/>
  <c r="K2322" i="2" s="1"/>
  <c r="J2322" i="2" a="1"/>
  <c r="J2322" i="2" s="1"/>
  <c r="V2321" i="2" a="1"/>
  <c r="V2321" i="2" s="1"/>
  <c r="M2321" i="2" l="1" a="1"/>
  <c r="M2321" i="2" s="1"/>
  <c r="N2322" i="2" s="1" a="1"/>
  <c r="N2322" i="2" s="1"/>
  <c r="W2321" i="2"/>
  <c r="O2321" i="2" l="1" a="1"/>
  <c r="O2321" i="2" s="1"/>
  <c r="P2322" i="2" s="1" a="1"/>
  <c r="P2322" i="2" s="1"/>
  <c r="Q2321" i="2" l="1" a="1"/>
  <c r="Q2321" i="2" s="1"/>
  <c r="T2322" i="2" s="1"/>
  <c r="U2322" i="2" s="1"/>
  <c r="S2322" i="2" l="1" a="1"/>
  <c r="S2322" i="2" s="1"/>
  <c r="I2322" i="2" s="1" a="1"/>
  <c r="I2322" i="2" s="1"/>
  <c r="R2322" i="2" a="1"/>
  <c r="R2322" i="2" s="1"/>
  <c r="V2322" i="2" l="1" a="1"/>
  <c r="V2322" i="2" s="1"/>
  <c r="W2322" i="2" s="1"/>
  <c r="J2323" i="2" a="1"/>
  <c r="J2323" i="2" s="1"/>
  <c r="L2322" i="2" a="1"/>
  <c r="L2322" i="2" s="1"/>
  <c r="K2323" i="2" s="1" a="1"/>
  <c r="K2323" i="2" s="1"/>
  <c r="M2322" i="2" l="1" a="1"/>
  <c r="M2322" i="2" s="1"/>
  <c r="N2323" i="2" l="1" a="1"/>
  <c r="N2323" i="2" s="1"/>
  <c r="O2322" i="2" a="1"/>
  <c r="O2322" i="2" s="1"/>
  <c r="P2323" i="2" s="1" a="1"/>
  <c r="P2323" i="2" s="1"/>
  <c r="Q2322" i="2" l="1" a="1"/>
  <c r="Q2322" i="2" s="1"/>
  <c r="T2323" i="2" s="1"/>
  <c r="U2323" i="2" s="1"/>
  <c r="S2323" i="2" l="1" a="1"/>
  <c r="S2323" i="2" s="1"/>
  <c r="I2323" i="2" s="1" a="1"/>
  <c r="I2323" i="2" s="1"/>
  <c r="R2323" i="2" a="1"/>
  <c r="R2323" i="2" s="1"/>
  <c r="V2323" i="2" l="1" a="1"/>
  <c r="V2323" i="2" s="1"/>
  <c r="W2323" i="2" s="1"/>
  <c r="J2324" i="2" a="1"/>
  <c r="J2324" i="2" s="1"/>
  <c r="L2323" i="2" a="1"/>
  <c r="L2323" i="2" s="1"/>
  <c r="K2324" i="2" s="1" a="1"/>
  <c r="K2324" i="2" s="1"/>
  <c r="M2323" i="2" l="1" a="1"/>
  <c r="M2323" i="2" s="1"/>
  <c r="O2323" i="2" l="1" a="1"/>
  <c r="O2323" i="2" s="1"/>
  <c r="P2324" i="2" s="1" a="1"/>
  <c r="P2324" i="2" s="1"/>
  <c r="N2324" i="2" a="1"/>
  <c r="N2324" i="2" s="1"/>
  <c r="Q2323" i="2" l="1" a="1"/>
  <c r="Q2323" i="2" s="1"/>
  <c r="R2324" i="2" s="1" a="1"/>
  <c r="R2324" i="2" s="1"/>
  <c r="T2324" i="2" l="1"/>
  <c r="U2324" i="2" s="1"/>
  <c r="S2324" i="2" a="1"/>
  <c r="S2324" i="2" s="1"/>
  <c r="I2324" i="2" s="1" a="1"/>
  <c r="I2324" i="2" s="1"/>
  <c r="V2324" i="2" s="1" a="1"/>
  <c r="V2324" i="2" s="1"/>
  <c r="W2324" i="2" l="1"/>
  <c r="L2324" i="2" a="1"/>
  <c r="L2324" i="2" s="1"/>
  <c r="K2325" i="2" s="1" a="1"/>
  <c r="K2325" i="2" s="1"/>
  <c r="J2325" i="2" a="1"/>
  <c r="J2325" i="2" s="1"/>
  <c r="M2324" i="2" l="1" a="1"/>
  <c r="M2324" i="2" s="1"/>
  <c r="N2325" i="2" s="1" a="1"/>
  <c r="N2325" i="2" s="1"/>
  <c r="O2324" i="2" l="1" a="1"/>
  <c r="O2324" i="2" s="1"/>
  <c r="P2325" i="2" s="1" a="1"/>
  <c r="P2325" i="2" s="1"/>
  <c r="Q2324" i="2" l="1" a="1"/>
  <c r="Q2324" i="2" s="1"/>
  <c r="R2325" i="2" s="1" a="1"/>
  <c r="R2325" i="2" s="1"/>
  <c r="T2325" i="2"/>
  <c r="U2325" i="2" s="1"/>
  <c r="S2325" i="2" a="1"/>
  <c r="S2325" i="2" s="1"/>
  <c r="I2325" i="2" l="1" a="1"/>
  <c r="I2325" i="2" s="1"/>
  <c r="L2325" i="2" l="1" a="1"/>
  <c r="L2325" i="2" s="1"/>
  <c r="K2326" i="2" s="1" a="1"/>
  <c r="K2326" i="2" s="1"/>
  <c r="J2326" i="2" a="1"/>
  <c r="J2326" i="2" s="1"/>
  <c r="M2325" i="2" a="1"/>
  <c r="M2325" i="2" s="1"/>
  <c r="V2325" i="2" a="1"/>
  <c r="V2325" i="2" s="1"/>
  <c r="N2326" i="2" l="1" a="1"/>
  <c r="N2326" i="2" s="1"/>
  <c r="O2325" i="2" a="1"/>
  <c r="O2325" i="2" s="1"/>
  <c r="P2326" i="2" s="1" a="1"/>
  <c r="P2326" i="2" s="1"/>
  <c r="W2325" i="2"/>
  <c r="Q2325" i="2" l="1" a="1"/>
  <c r="Q2325" i="2" s="1"/>
  <c r="T2326" i="2" l="1"/>
  <c r="U2326" i="2" s="1"/>
  <c r="R2326" i="2" a="1"/>
  <c r="R2326" i="2" s="1"/>
  <c r="S2326" i="2" a="1"/>
  <c r="S2326" i="2" s="1"/>
  <c r="I2326" i="2" l="1" a="1"/>
  <c r="I2326" i="2" s="1"/>
  <c r="V2326" i="2" s="1" a="1"/>
  <c r="V2326" i="2" s="1"/>
  <c r="W2326" i="2" l="1"/>
  <c r="L2326" i="2" a="1"/>
  <c r="L2326" i="2" s="1"/>
  <c r="K2327" i="2" s="1" a="1"/>
  <c r="K2327" i="2" s="1"/>
  <c r="J2327" i="2" a="1"/>
  <c r="J2327" i="2" s="1"/>
  <c r="M2326" i="2" l="1" a="1"/>
  <c r="M2326" i="2" s="1"/>
  <c r="N2327" i="2" s="1" a="1"/>
  <c r="N2327" i="2" s="1"/>
  <c r="O2326" i="2" l="1" a="1"/>
  <c r="O2326" i="2" s="1"/>
  <c r="P2327" i="2" s="1" a="1"/>
  <c r="P2327" i="2" s="1"/>
  <c r="Q2326" i="2" l="1" a="1"/>
  <c r="Q2326" i="2" s="1"/>
  <c r="R2327" i="2" s="1" a="1"/>
  <c r="R2327" i="2" s="1"/>
  <c r="S2327" i="2" a="1"/>
  <c r="S2327" i="2" s="1"/>
  <c r="T2327" i="2" l="1"/>
  <c r="U2327" i="2" s="1"/>
  <c r="I2327" i="2" a="1"/>
  <c r="I2327" i="2" s="1"/>
  <c r="L2327" i="2" l="1" a="1"/>
  <c r="L2327" i="2" s="1"/>
  <c r="K2328" i="2" s="1" a="1"/>
  <c r="K2328" i="2" s="1"/>
  <c r="J2328" i="2" a="1"/>
  <c r="J2328" i="2" s="1"/>
  <c r="V2327" i="2" a="1"/>
  <c r="V2327" i="2" s="1"/>
  <c r="M2327" i="2" l="1" a="1"/>
  <c r="M2327" i="2" s="1"/>
  <c r="W2327" i="2"/>
  <c r="N2328" i="2" a="1"/>
  <c r="N2328" i="2" s="1"/>
  <c r="O2327" i="2" a="1"/>
  <c r="O2327" i="2" s="1"/>
  <c r="P2328" i="2" s="1" a="1"/>
  <c r="P2328" i="2" s="1"/>
  <c r="Q2327" i="2" l="1" a="1"/>
  <c r="Q2327" i="2" s="1"/>
  <c r="T2328" i="2" l="1"/>
  <c r="U2328" i="2" s="1"/>
  <c r="R2328" i="2" a="1"/>
  <c r="R2328" i="2" s="1"/>
  <c r="S2328" i="2" a="1"/>
  <c r="S2328" i="2" s="1"/>
  <c r="I2328" i="2" l="1" a="1"/>
  <c r="I2328" i="2" s="1"/>
  <c r="V2328" i="2" s="1" a="1"/>
  <c r="V2328" i="2" s="1"/>
  <c r="W2328" i="2" l="1"/>
  <c r="L2328" i="2" a="1"/>
  <c r="L2328" i="2" s="1"/>
  <c r="K2329" i="2" s="1" a="1"/>
  <c r="K2329" i="2" s="1"/>
  <c r="J2329" i="2" a="1"/>
  <c r="J2329" i="2" s="1"/>
  <c r="M2328" i="2" l="1" a="1"/>
  <c r="M2328" i="2" s="1"/>
  <c r="N2329" i="2" s="1" a="1"/>
  <c r="N2329" i="2" s="1"/>
  <c r="O2328" i="2" l="1" a="1"/>
  <c r="O2328" i="2" s="1"/>
  <c r="P2329" i="2" s="1" a="1"/>
  <c r="P2329" i="2" s="1"/>
  <c r="Q2328" i="2" l="1" a="1"/>
  <c r="Q2328" i="2" s="1"/>
  <c r="S2329" i="2" s="1" a="1"/>
  <c r="S2329" i="2" s="1"/>
  <c r="T2329" i="2"/>
  <c r="U2329" i="2" s="1"/>
  <c r="R2329" i="2" a="1"/>
  <c r="R2329" i="2" s="1"/>
  <c r="I2329" i="2" l="1" a="1"/>
  <c r="I2329" i="2" s="1"/>
  <c r="L2329" i="2" l="1" a="1"/>
  <c r="L2329" i="2" s="1"/>
  <c r="K2330" i="2" s="1" a="1"/>
  <c r="K2330" i="2" s="1"/>
  <c r="J2330" i="2" a="1"/>
  <c r="J2330" i="2" s="1"/>
  <c r="V2329" i="2" a="1"/>
  <c r="V2329" i="2" s="1"/>
  <c r="M2329" i="2" l="1" a="1"/>
  <c r="M2329" i="2" s="1"/>
  <c r="O2329" i="2" s="1" a="1"/>
  <c r="O2329" i="2" s="1"/>
  <c r="P2330" i="2" s="1" a="1"/>
  <c r="P2330" i="2" s="1"/>
  <c r="W2329" i="2"/>
  <c r="N2330" i="2" l="1" a="1"/>
  <c r="N2330" i="2" s="1"/>
  <c r="Q2329" i="2" a="1"/>
  <c r="Q2329" i="2" s="1"/>
  <c r="T2330" i="2" s="1"/>
  <c r="U2330" i="2" s="1"/>
  <c r="S2330" i="2" l="1" a="1"/>
  <c r="S2330" i="2" s="1"/>
  <c r="R2330" i="2" a="1"/>
  <c r="R2330" i="2" s="1"/>
  <c r="I2330" i="2" a="1"/>
  <c r="I2330" i="2" s="1"/>
  <c r="V2330" i="2" s="1" a="1"/>
  <c r="V2330" i="2" s="1"/>
  <c r="W2330" i="2" l="1"/>
  <c r="L2330" i="2" a="1"/>
  <c r="L2330" i="2" s="1"/>
  <c r="K2331" i="2" s="1" a="1"/>
  <c r="K2331" i="2" s="1"/>
  <c r="J2331" i="2" a="1"/>
  <c r="J2331" i="2" s="1"/>
  <c r="M2330" i="2" a="1"/>
  <c r="M2330" i="2" s="1"/>
  <c r="N2331" i="2" l="1" a="1"/>
  <c r="N2331" i="2" s="1"/>
  <c r="O2330" i="2" a="1"/>
  <c r="O2330" i="2" s="1"/>
  <c r="P2331" i="2" s="1" a="1"/>
  <c r="P2331" i="2" s="1"/>
  <c r="Q2330" i="2" l="1" a="1"/>
  <c r="Q2330" i="2" s="1"/>
  <c r="T2331" i="2" l="1"/>
  <c r="U2331" i="2" s="1"/>
  <c r="R2331" i="2" a="1"/>
  <c r="R2331" i="2" s="1"/>
  <c r="S2331" i="2" a="1"/>
  <c r="S2331" i="2" s="1"/>
  <c r="I2331" i="2" l="1" a="1"/>
  <c r="I2331" i="2" s="1"/>
  <c r="V2331" i="2" s="1" a="1"/>
  <c r="V2331" i="2" s="1"/>
  <c r="W2331" i="2" l="1"/>
  <c r="L2331" i="2" a="1"/>
  <c r="L2331" i="2" s="1"/>
  <c r="K2332" i="2" s="1" a="1"/>
  <c r="K2332" i="2" s="1"/>
  <c r="J2332" i="2" a="1"/>
  <c r="J2332" i="2" s="1"/>
  <c r="M2331" i="2" a="1"/>
  <c r="M2331" i="2" s="1"/>
  <c r="N2332" i="2" l="1" a="1"/>
  <c r="N2332" i="2" s="1"/>
  <c r="O2331" i="2" a="1"/>
  <c r="O2331" i="2" s="1"/>
  <c r="Q2331" i="2" l="1" a="1"/>
  <c r="Q2331" i="2" s="1"/>
  <c r="P2332" i="2" a="1"/>
  <c r="P2332" i="2" s="1"/>
  <c r="T2332" i="2" l="1"/>
  <c r="U2332" i="2" s="1"/>
  <c r="R2332" i="2" a="1"/>
  <c r="R2332" i="2" s="1"/>
  <c r="S2332" i="2" a="1"/>
  <c r="S2332" i="2" s="1"/>
  <c r="I2332" i="2" l="1" a="1"/>
  <c r="I2332" i="2" s="1"/>
  <c r="L2332" i="2" l="1" a="1"/>
  <c r="L2332" i="2" s="1"/>
  <c r="K2333" i="2" s="1" a="1"/>
  <c r="K2333" i="2" s="1"/>
  <c r="J2333" i="2" a="1"/>
  <c r="J2333" i="2" s="1"/>
  <c r="M2332" i="2" a="1"/>
  <c r="M2332" i="2" s="1"/>
  <c r="V2332" i="2" a="1"/>
  <c r="V2332" i="2" s="1"/>
  <c r="W2332" i="2" l="1"/>
  <c r="N2333" i="2" a="1"/>
  <c r="N2333" i="2" s="1"/>
  <c r="O2332" i="2" a="1"/>
  <c r="O2332" i="2" s="1"/>
  <c r="P2333" i="2" s="1" a="1"/>
  <c r="P2333" i="2" s="1"/>
  <c r="Q2332" i="2" l="1" a="1"/>
  <c r="Q2332" i="2" s="1"/>
  <c r="T2333" i="2" l="1"/>
  <c r="U2333" i="2" s="1"/>
  <c r="R2333" i="2" a="1"/>
  <c r="R2333" i="2" s="1"/>
  <c r="S2333" i="2" a="1"/>
  <c r="S2333" i="2" s="1"/>
  <c r="I2333" i="2" l="1" a="1"/>
  <c r="I2333" i="2" s="1"/>
  <c r="V2333" i="2" s="1" a="1"/>
  <c r="V2333" i="2" s="1"/>
  <c r="W2333" i="2" l="1"/>
  <c r="L2333" i="2" a="1"/>
  <c r="L2333" i="2" s="1"/>
  <c r="K2334" i="2" s="1" a="1"/>
  <c r="K2334" i="2" s="1"/>
  <c r="J2334" i="2" a="1"/>
  <c r="J2334" i="2" s="1"/>
  <c r="M2333" i="2" l="1" a="1"/>
  <c r="M2333" i="2" s="1"/>
  <c r="O2333" i="2" s="1" a="1"/>
  <c r="O2333" i="2" s="1"/>
  <c r="P2334" i="2" s="1" a="1"/>
  <c r="P2334" i="2" s="1"/>
  <c r="N2334" i="2" l="1" a="1"/>
  <c r="N2334" i="2" s="1"/>
  <c r="Q2333" i="2" a="1"/>
  <c r="Q2333" i="2" s="1"/>
  <c r="T2334" i="2" s="1"/>
  <c r="U2334" i="2" s="1"/>
  <c r="S2334" i="2" l="1" a="1"/>
  <c r="S2334" i="2" s="1"/>
  <c r="R2334" i="2" a="1"/>
  <c r="R2334" i="2" s="1"/>
  <c r="I2334" i="2" a="1"/>
  <c r="I2334" i="2" s="1"/>
  <c r="L2334" i="2" l="1" a="1"/>
  <c r="L2334" i="2" s="1"/>
  <c r="K2335" i="2" s="1" a="1"/>
  <c r="K2335" i="2" s="1"/>
  <c r="J2335" i="2" a="1"/>
  <c r="J2335" i="2" s="1"/>
  <c r="M2334" i="2" a="1"/>
  <c r="M2334" i="2" s="1"/>
  <c r="V2334" i="2" a="1"/>
  <c r="V2334" i="2" s="1"/>
  <c r="N2335" i="2" l="1" a="1"/>
  <c r="N2335" i="2" s="1"/>
  <c r="O2334" i="2" a="1"/>
  <c r="O2334" i="2" s="1"/>
  <c r="P2335" i="2" s="1" a="1"/>
  <c r="P2335" i="2" s="1"/>
  <c r="W2334" i="2"/>
  <c r="Q2334" i="2" l="1" a="1"/>
  <c r="Q2334" i="2" s="1"/>
  <c r="R2335" i="2" l="1" a="1"/>
  <c r="R2335" i="2" s="1"/>
  <c r="T2335" i="2"/>
  <c r="U2335" i="2" s="1"/>
  <c r="S2335" i="2" a="1"/>
  <c r="S2335" i="2" s="1"/>
  <c r="I2335" i="2" l="1" a="1"/>
  <c r="I2335" i="2" s="1"/>
  <c r="V2335" i="2" s="1" a="1"/>
  <c r="V2335" i="2" s="1"/>
  <c r="W2335" i="2" l="1"/>
  <c r="L2335" i="2" a="1"/>
  <c r="L2335" i="2" s="1"/>
  <c r="K2336" i="2" s="1" a="1"/>
  <c r="K2336" i="2" s="1"/>
  <c r="J2336" i="2" a="1"/>
  <c r="J2336" i="2" s="1"/>
  <c r="M2335" i="2" a="1"/>
  <c r="M2335" i="2" s="1"/>
  <c r="O2335" i="2" l="1" a="1"/>
  <c r="O2335" i="2" s="1"/>
  <c r="P2336" i="2" s="1" a="1"/>
  <c r="P2336" i="2" s="1"/>
  <c r="N2336" i="2" a="1"/>
  <c r="N2336" i="2" s="1"/>
  <c r="Q2335" i="2" a="1"/>
  <c r="Q2335" i="2" s="1"/>
  <c r="T2336" i="2" l="1"/>
  <c r="U2336" i="2" s="1"/>
  <c r="R2336" i="2" a="1"/>
  <c r="R2336" i="2" s="1"/>
  <c r="S2336" i="2" a="1"/>
  <c r="S2336" i="2" s="1"/>
  <c r="I2336" i="2" l="1" a="1"/>
  <c r="I2336" i="2" s="1"/>
  <c r="V2336" i="2" s="1" a="1"/>
  <c r="V2336" i="2" s="1"/>
  <c r="W2336" i="2" l="1"/>
  <c r="L2336" i="2" a="1"/>
  <c r="L2336" i="2" s="1"/>
  <c r="K2337" i="2" s="1" a="1"/>
  <c r="K2337" i="2" s="1"/>
  <c r="J2337" i="2" a="1"/>
  <c r="J2337" i="2" s="1"/>
  <c r="M2336" i="2" a="1"/>
  <c r="M2336" i="2" s="1"/>
  <c r="N2337" i="2" l="1" a="1"/>
  <c r="N2337" i="2" s="1"/>
  <c r="O2336" i="2" a="1"/>
  <c r="O2336" i="2" s="1"/>
  <c r="P2337" i="2" s="1" a="1"/>
  <c r="P2337" i="2" s="1"/>
  <c r="Q2336" i="2" l="1" a="1"/>
  <c r="Q2336" i="2" s="1"/>
  <c r="S2337" i="2" l="1" a="1"/>
  <c r="S2337" i="2" s="1"/>
  <c r="T2337" i="2"/>
  <c r="U2337" i="2" s="1"/>
  <c r="R2337" i="2" a="1"/>
  <c r="R2337" i="2" s="1"/>
  <c r="I2337" i="2" l="1" a="1"/>
  <c r="I2337" i="2" s="1"/>
  <c r="J2338" i="2" l="1" a="1"/>
  <c r="J2338" i="2" s="1"/>
  <c r="L2337" i="2" a="1"/>
  <c r="L2337" i="2" s="1"/>
  <c r="K2338" i="2" s="1" a="1"/>
  <c r="K2338" i="2" s="1"/>
  <c r="V2337" i="2" a="1"/>
  <c r="V2337" i="2" s="1"/>
  <c r="W2337" i="2" l="1"/>
  <c r="M2337" i="2" a="1"/>
  <c r="M2337" i="2" s="1"/>
  <c r="N2338" i="2" l="1" a="1"/>
  <c r="N2338" i="2" s="1"/>
  <c r="O2337" i="2" a="1"/>
  <c r="O2337" i="2" s="1"/>
  <c r="P2338" i="2" s="1" a="1"/>
  <c r="P2338" i="2" s="1"/>
  <c r="Q2337" i="2" l="1" a="1"/>
  <c r="Q2337" i="2" s="1"/>
  <c r="T2338" i="2" l="1"/>
  <c r="U2338" i="2" s="1"/>
  <c r="R2338" i="2" a="1"/>
  <c r="R2338" i="2" s="1"/>
  <c r="S2338" i="2" a="1"/>
  <c r="S2338" i="2" s="1"/>
  <c r="I2338" i="2" l="1" a="1"/>
  <c r="I2338" i="2" s="1"/>
  <c r="V2338" i="2" s="1" a="1"/>
  <c r="V2338" i="2" s="1"/>
  <c r="W2338" i="2" l="1"/>
  <c r="L2338" i="2" a="1"/>
  <c r="L2338" i="2" s="1"/>
  <c r="K2339" i="2" s="1" a="1"/>
  <c r="K2339" i="2" s="1"/>
  <c r="J2339" i="2" a="1"/>
  <c r="J2339" i="2" s="1"/>
  <c r="M2338" i="2" a="1"/>
  <c r="M2338" i="2" s="1"/>
  <c r="O2338" i="2" l="1" a="1"/>
  <c r="O2338" i="2" s="1"/>
  <c r="P2339" i="2" s="1" a="1"/>
  <c r="P2339" i="2" s="1"/>
  <c r="N2339" i="2" a="1"/>
  <c r="N2339" i="2" s="1"/>
  <c r="Q2338" i="2" l="1" a="1"/>
  <c r="Q2338" i="2" s="1"/>
  <c r="T2339" i="2" s="1"/>
  <c r="U2339" i="2" s="1"/>
  <c r="S2339" i="2" l="1" a="1"/>
  <c r="S2339" i="2" s="1"/>
  <c r="I2339" i="2" s="1" a="1"/>
  <c r="I2339" i="2" s="1"/>
  <c r="R2339" i="2" a="1"/>
  <c r="R2339" i="2" s="1"/>
  <c r="L2339" i="2" l="1" a="1"/>
  <c r="L2339" i="2" s="1"/>
  <c r="K2340" i="2" s="1" a="1"/>
  <c r="K2340" i="2" s="1"/>
  <c r="J2340" i="2" a="1"/>
  <c r="J2340" i="2" s="1"/>
  <c r="V2339" i="2" a="1"/>
  <c r="V2339" i="2" s="1"/>
  <c r="M2339" i="2" l="1" a="1"/>
  <c r="M2339" i="2" s="1"/>
  <c r="N2340" i="2" s="1" a="1"/>
  <c r="N2340" i="2" s="1"/>
  <c r="W2339" i="2"/>
  <c r="O2339" i="2" l="1" a="1"/>
  <c r="O2339" i="2" s="1"/>
  <c r="P2340" i="2" s="1" a="1"/>
  <c r="P2340" i="2" s="1"/>
  <c r="Q2339" i="2" l="1" a="1"/>
  <c r="Q2339" i="2" s="1"/>
  <c r="T2340" i="2" s="1"/>
  <c r="U2340" i="2" s="1"/>
  <c r="S2340" i="2" l="1" a="1"/>
  <c r="S2340" i="2" s="1"/>
  <c r="R2340" i="2" a="1"/>
  <c r="R2340" i="2" s="1"/>
  <c r="I2340" i="2" a="1"/>
  <c r="I2340" i="2" s="1"/>
  <c r="V2340" i="2" s="1" a="1"/>
  <c r="V2340" i="2" s="1"/>
  <c r="W2340" i="2" l="1"/>
  <c r="L2340" i="2" a="1"/>
  <c r="L2340" i="2" s="1"/>
  <c r="K2341" i="2" s="1" a="1"/>
  <c r="K2341" i="2" s="1"/>
  <c r="J2341" i="2" a="1"/>
  <c r="J2341" i="2" s="1"/>
  <c r="M2340" i="2" l="1" a="1"/>
  <c r="M2340" i="2" s="1"/>
  <c r="N2341" i="2" s="1" a="1"/>
  <c r="N2341" i="2" s="1"/>
  <c r="O2340" i="2" l="1" a="1"/>
  <c r="O2340" i="2" s="1"/>
  <c r="P2341" i="2" s="1" a="1"/>
  <c r="P2341" i="2" s="1"/>
  <c r="Q2340" i="2" l="1" a="1"/>
  <c r="Q2340" i="2" s="1"/>
  <c r="T2341" i="2" s="1"/>
  <c r="U2341" i="2" s="1"/>
  <c r="S2341" i="2" l="1" a="1"/>
  <c r="S2341" i="2" s="1"/>
  <c r="R2341" i="2" a="1"/>
  <c r="R2341" i="2" s="1"/>
  <c r="I2341" i="2" a="1"/>
  <c r="I2341" i="2" s="1"/>
  <c r="L2341" i="2" l="1" a="1"/>
  <c r="L2341" i="2" s="1"/>
  <c r="K2342" i="2" s="1" a="1"/>
  <c r="K2342" i="2" s="1"/>
  <c r="J2342" i="2" a="1"/>
  <c r="J2342" i="2" s="1"/>
  <c r="V2341" i="2" a="1"/>
  <c r="V2341" i="2" s="1"/>
  <c r="M2341" i="2" l="1" a="1"/>
  <c r="M2341" i="2" s="1"/>
  <c r="O2341" i="2" s="1" a="1"/>
  <c r="O2341" i="2" s="1"/>
  <c r="W2341" i="2"/>
  <c r="N2342" i="2" l="1" a="1"/>
  <c r="N2342" i="2" s="1"/>
  <c r="P2342" i="2" a="1"/>
  <c r="P2342" i="2" s="1"/>
  <c r="Q2341" i="2" a="1"/>
  <c r="Q2341" i="2" s="1"/>
  <c r="R2342" i="2" s="1" a="1"/>
  <c r="R2342" i="2" s="1"/>
  <c r="S2342" i="2" l="1" a="1"/>
  <c r="S2342" i="2" s="1"/>
  <c r="T2342" i="2"/>
  <c r="U2342" i="2" s="1"/>
  <c r="I2342" i="2" a="1"/>
  <c r="I2342" i="2" s="1"/>
  <c r="V2342" i="2" s="1" a="1"/>
  <c r="V2342" i="2" s="1"/>
  <c r="W2342" i="2" l="1"/>
  <c r="L2342" i="2" a="1"/>
  <c r="L2342" i="2" s="1"/>
  <c r="K2343" i="2" s="1" a="1"/>
  <c r="K2343" i="2" s="1"/>
  <c r="J2343" i="2" a="1"/>
  <c r="J2343" i="2" s="1"/>
  <c r="M2342" i="2" a="1"/>
  <c r="M2342" i="2" s="1"/>
  <c r="N2343" i="2" l="1" a="1"/>
  <c r="N2343" i="2" s="1"/>
  <c r="O2342" i="2" a="1"/>
  <c r="O2342" i="2" s="1"/>
  <c r="P2343" i="2" s="1" a="1"/>
  <c r="P2343" i="2" s="1"/>
  <c r="Q2342" i="2" l="1" a="1"/>
  <c r="Q2342" i="2" s="1"/>
  <c r="T2343" i="2" l="1"/>
  <c r="U2343" i="2" s="1"/>
  <c r="R2343" i="2" a="1"/>
  <c r="R2343" i="2" s="1"/>
  <c r="S2343" i="2" a="1"/>
  <c r="S2343" i="2" s="1"/>
  <c r="I2343" i="2" l="1" a="1"/>
  <c r="I2343" i="2" s="1"/>
  <c r="V2343" i="2" s="1" a="1"/>
  <c r="V2343" i="2" s="1"/>
  <c r="W2343" i="2" l="1"/>
  <c r="L2343" i="2" a="1"/>
  <c r="L2343" i="2" s="1"/>
  <c r="K2344" i="2" s="1" a="1"/>
  <c r="K2344" i="2" s="1"/>
  <c r="J2344" i="2" a="1"/>
  <c r="J2344" i="2" s="1"/>
  <c r="M2343" i="2" a="1"/>
  <c r="M2343" i="2" s="1"/>
  <c r="O2343" i="2" l="1" a="1"/>
  <c r="O2343" i="2" s="1"/>
  <c r="P2344" i="2" s="1" a="1"/>
  <c r="P2344" i="2" s="1"/>
  <c r="N2344" i="2" a="1"/>
  <c r="N2344" i="2" s="1"/>
  <c r="Q2343" i="2" l="1" a="1"/>
  <c r="Q2343" i="2" s="1"/>
  <c r="T2344" i="2" s="1"/>
  <c r="U2344" i="2" s="1"/>
  <c r="S2344" i="2" l="1" a="1"/>
  <c r="S2344" i="2" s="1"/>
  <c r="R2344" i="2" a="1"/>
  <c r="R2344" i="2" s="1"/>
  <c r="I2344" i="2" a="1"/>
  <c r="I2344" i="2" s="1"/>
  <c r="V2344" i="2" s="1" a="1"/>
  <c r="V2344" i="2" s="1"/>
  <c r="W2344" i="2" l="1"/>
  <c r="L2344" i="2" a="1"/>
  <c r="L2344" i="2" s="1"/>
  <c r="K2345" i="2" s="1" a="1"/>
  <c r="K2345" i="2" s="1"/>
  <c r="J2345" i="2" a="1"/>
  <c r="J2345" i="2" s="1"/>
  <c r="M2344" i="2" l="1" a="1"/>
  <c r="M2344" i="2" s="1"/>
  <c r="O2344" i="2" s="1" a="1"/>
  <c r="O2344" i="2" s="1"/>
  <c r="P2345" i="2" s="1" a="1"/>
  <c r="P2345" i="2" s="1"/>
  <c r="N2345" i="2" l="1" a="1"/>
  <c r="N2345" i="2" s="1"/>
  <c r="Q2344" i="2" a="1"/>
  <c r="Q2344" i="2" s="1"/>
  <c r="T2345" i="2" s="1"/>
  <c r="U2345" i="2" s="1"/>
  <c r="R2345" i="2" l="1" a="1"/>
  <c r="R2345" i="2" s="1"/>
  <c r="S2345" i="2" a="1"/>
  <c r="S2345" i="2" s="1"/>
  <c r="I2345" i="2" s="1" a="1"/>
  <c r="I2345" i="2" s="1"/>
  <c r="L2345" i="2" l="1" a="1"/>
  <c r="L2345" i="2" s="1"/>
  <c r="K2346" i="2" s="1" a="1"/>
  <c r="K2346" i="2" s="1"/>
  <c r="J2346" i="2" a="1"/>
  <c r="J2346" i="2" s="1"/>
  <c r="V2345" i="2" a="1"/>
  <c r="V2345" i="2" s="1"/>
  <c r="M2345" i="2" l="1" a="1"/>
  <c r="M2345" i="2" s="1"/>
  <c r="O2345" i="2" s="1" a="1"/>
  <c r="O2345" i="2" s="1"/>
  <c r="P2346" i="2" s="1" a="1"/>
  <c r="P2346" i="2" s="1"/>
  <c r="W2345" i="2"/>
  <c r="N2346" i="2" l="1" a="1"/>
  <c r="N2346" i="2" s="1"/>
  <c r="Q2345" i="2" a="1"/>
  <c r="Q2345" i="2" s="1"/>
  <c r="T2346" i="2" s="1"/>
  <c r="U2346" i="2" s="1"/>
  <c r="S2346" i="2" l="1" a="1"/>
  <c r="S2346" i="2" s="1"/>
  <c r="R2346" i="2" a="1"/>
  <c r="R2346" i="2" s="1"/>
  <c r="I2346" i="2" a="1"/>
  <c r="I2346" i="2" s="1"/>
  <c r="V2346" i="2" l="1" a="1"/>
  <c r="V2346" i="2" s="1"/>
  <c r="W2346" i="2" s="1"/>
  <c r="L2346" i="2" a="1"/>
  <c r="L2346" i="2" s="1"/>
  <c r="K2347" i="2" s="1" a="1"/>
  <c r="K2347" i="2" s="1"/>
  <c r="J2347" i="2" a="1"/>
  <c r="J2347" i="2" s="1"/>
  <c r="M2346" i="2" a="1"/>
  <c r="M2346" i="2" s="1"/>
  <c r="N2347" i="2" l="1" a="1"/>
  <c r="N2347" i="2" s="1"/>
  <c r="O2346" i="2" a="1"/>
  <c r="O2346" i="2" s="1"/>
  <c r="P2347" i="2" s="1" a="1"/>
  <c r="P2347" i="2" s="1"/>
  <c r="Q2346" i="2" l="1" a="1"/>
  <c r="Q2346" i="2" s="1"/>
  <c r="R2347" i="2" l="1" a="1"/>
  <c r="R2347" i="2" s="1"/>
  <c r="T2347" i="2"/>
  <c r="U2347" i="2" s="1"/>
  <c r="S2347" i="2" a="1"/>
  <c r="S2347" i="2" s="1"/>
  <c r="I2347" i="2" l="1" a="1"/>
  <c r="I2347" i="2" s="1"/>
  <c r="V2347" i="2" s="1" a="1"/>
  <c r="V2347" i="2" s="1"/>
  <c r="W2347" i="2" l="1"/>
  <c r="L2347" i="2" a="1"/>
  <c r="L2347" i="2" s="1"/>
  <c r="K2348" i="2" s="1" a="1"/>
  <c r="K2348" i="2" s="1"/>
  <c r="J2348" i="2" a="1"/>
  <c r="J2348" i="2" s="1"/>
  <c r="M2347" i="2" l="1" a="1"/>
  <c r="M2347" i="2" s="1"/>
  <c r="N2348" i="2" s="1" a="1"/>
  <c r="N2348" i="2" s="1"/>
  <c r="O2347" i="2" l="1" a="1"/>
  <c r="O2347" i="2" s="1"/>
  <c r="Q2347" i="2" s="1" a="1"/>
  <c r="Q2347" i="2" s="1"/>
  <c r="P2348" i="2" l="1" a="1"/>
  <c r="P2348" i="2" s="1"/>
  <c r="T2348" i="2"/>
  <c r="U2348" i="2" s="1"/>
  <c r="R2348" i="2" a="1"/>
  <c r="R2348" i="2" s="1"/>
  <c r="S2348" i="2" a="1"/>
  <c r="S2348" i="2" s="1"/>
  <c r="I2348" i="2" l="1" a="1"/>
  <c r="I2348" i="2" s="1"/>
  <c r="L2348" i="2" l="1" a="1"/>
  <c r="L2348" i="2" s="1"/>
  <c r="K2349" i="2" s="1" a="1"/>
  <c r="K2349" i="2" s="1"/>
  <c r="J2349" i="2" a="1"/>
  <c r="J2349" i="2" s="1"/>
  <c r="V2348" i="2" a="1"/>
  <c r="V2348" i="2" s="1"/>
  <c r="M2348" i="2" l="1" a="1"/>
  <c r="M2348" i="2" s="1"/>
  <c r="N2349" i="2" s="1" a="1"/>
  <c r="N2349" i="2" s="1"/>
  <c r="W2348" i="2"/>
  <c r="O2348" i="2" l="1" a="1"/>
  <c r="O2348" i="2" s="1"/>
  <c r="P2349" i="2" s="1" a="1"/>
  <c r="P2349" i="2" s="1"/>
  <c r="Q2348" i="2" l="1" a="1"/>
  <c r="Q2348" i="2" s="1"/>
  <c r="T2349" i="2" s="1"/>
  <c r="U2349" i="2" s="1"/>
  <c r="R2349" i="2" l="1" a="1"/>
  <c r="R2349" i="2" s="1"/>
  <c r="S2349" i="2" a="1"/>
  <c r="S2349" i="2" s="1"/>
  <c r="I2349" i="2" s="1" a="1"/>
  <c r="I2349" i="2" s="1"/>
  <c r="V2349" i="2" l="1" a="1"/>
  <c r="V2349" i="2" s="1"/>
  <c r="W2349" i="2" s="1"/>
  <c r="L2349" i="2" a="1"/>
  <c r="L2349" i="2" s="1"/>
  <c r="K2350" i="2" s="1" a="1"/>
  <c r="K2350" i="2" s="1"/>
  <c r="J2350" i="2" a="1"/>
  <c r="J2350" i="2" s="1"/>
  <c r="M2349" i="2" l="1" a="1"/>
  <c r="M2349" i="2" s="1"/>
  <c r="N2350" i="2" s="1" a="1"/>
  <c r="N2350" i="2" s="1"/>
  <c r="O2349" i="2" l="1" a="1"/>
  <c r="O2349" i="2" s="1"/>
  <c r="P2350" i="2" s="1" a="1"/>
  <c r="P2350" i="2" s="1"/>
  <c r="Q2349" i="2" l="1" a="1"/>
  <c r="Q2349" i="2" s="1"/>
  <c r="S2350" i="2" s="1" a="1"/>
  <c r="S2350" i="2" s="1"/>
  <c r="R2350" i="2" l="1" a="1"/>
  <c r="R2350" i="2" s="1"/>
  <c r="T2350" i="2"/>
  <c r="U2350" i="2" s="1"/>
  <c r="I2350" i="2" a="1"/>
  <c r="I2350" i="2" s="1"/>
  <c r="L2350" i="2" l="1" a="1"/>
  <c r="L2350" i="2" s="1"/>
  <c r="K2351" i="2" s="1" a="1"/>
  <c r="K2351" i="2" s="1"/>
  <c r="J2351" i="2" a="1"/>
  <c r="J2351" i="2" s="1"/>
  <c r="M2350" i="2" a="1"/>
  <c r="M2350" i="2" s="1"/>
  <c r="V2350" i="2" a="1"/>
  <c r="V2350" i="2" s="1"/>
  <c r="N2351" i="2" l="1" a="1"/>
  <c r="N2351" i="2" s="1"/>
  <c r="O2350" i="2" a="1"/>
  <c r="O2350" i="2" s="1"/>
  <c r="P2351" i="2" s="1" a="1"/>
  <c r="P2351" i="2" s="1"/>
  <c r="W2350" i="2"/>
  <c r="Q2350" i="2" l="1" a="1"/>
  <c r="Q2350" i="2" s="1"/>
  <c r="T2351" i="2" s="1"/>
  <c r="U2351" i="2" s="1"/>
  <c r="S2351" i="2" l="1" a="1"/>
  <c r="S2351" i="2" s="1"/>
  <c r="I2351" i="2" s="1" a="1"/>
  <c r="I2351" i="2" s="1"/>
  <c r="R2351" i="2" a="1"/>
  <c r="R2351" i="2" s="1"/>
  <c r="V2351" i="2" l="1" a="1"/>
  <c r="V2351" i="2" s="1"/>
  <c r="W2351" i="2" s="1"/>
  <c r="L2351" i="2" a="1"/>
  <c r="L2351" i="2" s="1"/>
  <c r="K2352" i="2" s="1" a="1"/>
  <c r="K2352" i="2" s="1"/>
  <c r="J2352" i="2" a="1"/>
  <c r="J2352" i="2" s="1"/>
  <c r="M2351" i="2" a="1"/>
  <c r="M2351" i="2" s="1"/>
  <c r="O2351" i="2" l="1" a="1"/>
  <c r="O2351" i="2" s="1"/>
  <c r="P2352" i="2" s="1" a="1"/>
  <c r="P2352" i="2" s="1"/>
  <c r="N2352" i="2" a="1"/>
  <c r="N2352" i="2" s="1"/>
  <c r="Q2351" i="2" l="1" a="1"/>
  <c r="Q2351" i="2" s="1"/>
  <c r="T2352" i="2" s="1"/>
  <c r="U2352" i="2" s="1"/>
  <c r="R2352" i="2" l="1" a="1"/>
  <c r="R2352" i="2" s="1"/>
  <c r="S2352" i="2" a="1"/>
  <c r="S2352" i="2" s="1"/>
  <c r="I2352" i="2" s="1" a="1"/>
  <c r="I2352" i="2" s="1"/>
  <c r="L2352" i="2" l="1" a="1"/>
  <c r="L2352" i="2" s="1"/>
  <c r="K2353" i="2" s="1" a="1"/>
  <c r="K2353" i="2" s="1"/>
  <c r="J2353" i="2" a="1"/>
  <c r="J2353" i="2" s="1"/>
  <c r="M2352" i="2" a="1"/>
  <c r="M2352" i="2" s="1"/>
  <c r="V2352" i="2" a="1"/>
  <c r="V2352" i="2" s="1"/>
  <c r="W2352" i="2" l="1"/>
  <c r="N2353" i="2" a="1"/>
  <c r="N2353" i="2" s="1"/>
  <c r="O2352" i="2" a="1"/>
  <c r="O2352" i="2" s="1"/>
  <c r="P2353" i="2" s="1" a="1"/>
  <c r="P2353" i="2" s="1"/>
  <c r="Q2352" i="2" l="1" a="1"/>
  <c r="Q2352" i="2" s="1"/>
  <c r="T2353" i="2" s="1"/>
  <c r="U2353" i="2" s="1"/>
  <c r="S2353" i="2" l="1" a="1"/>
  <c r="S2353" i="2" s="1"/>
  <c r="I2353" i="2" s="1" a="1"/>
  <c r="I2353" i="2" s="1"/>
  <c r="R2353" i="2" a="1"/>
  <c r="R2353" i="2" s="1"/>
  <c r="V2353" i="2" l="1" a="1"/>
  <c r="V2353" i="2" s="1"/>
  <c r="W2353" i="2" s="1"/>
  <c r="L2353" i="2" a="1"/>
  <c r="L2353" i="2" s="1"/>
  <c r="K2354" i="2" s="1" a="1"/>
  <c r="K2354" i="2" s="1"/>
  <c r="J2354" i="2" a="1"/>
  <c r="J2354" i="2" s="1"/>
  <c r="M2353" i="2" l="1" a="1"/>
  <c r="M2353" i="2" s="1"/>
  <c r="O2353" i="2" s="1" a="1"/>
  <c r="O2353" i="2" s="1"/>
  <c r="P2354" i="2" s="1" a="1"/>
  <c r="P2354" i="2" s="1"/>
  <c r="N2354" i="2" l="1" a="1"/>
  <c r="N2354" i="2" s="1"/>
  <c r="Q2353" i="2" a="1"/>
  <c r="Q2353" i="2" s="1"/>
  <c r="R2354" i="2" s="1" a="1"/>
  <c r="R2354" i="2" s="1"/>
  <c r="S2354" i="2" l="1" a="1"/>
  <c r="S2354" i="2" s="1"/>
  <c r="I2354" i="2" s="1" a="1"/>
  <c r="I2354" i="2" s="1"/>
  <c r="T2354" i="2"/>
  <c r="U2354" i="2" s="1"/>
  <c r="L2354" i="2" l="1" a="1"/>
  <c r="L2354" i="2" s="1"/>
  <c r="K2355" i="2" s="1" a="1"/>
  <c r="K2355" i="2" s="1"/>
  <c r="J2355" i="2" a="1"/>
  <c r="J2355" i="2" s="1"/>
  <c r="M2354" i="2" a="1"/>
  <c r="M2354" i="2" s="1"/>
  <c r="V2354" i="2" a="1"/>
  <c r="V2354" i="2" s="1"/>
  <c r="W2354" i="2" l="1"/>
  <c r="O2354" i="2" a="1"/>
  <c r="O2354" i="2" s="1"/>
  <c r="P2355" i="2" s="1" a="1"/>
  <c r="P2355" i="2" s="1"/>
  <c r="N2355" i="2" a="1"/>
  <c r="N2355" i="2" s="1"/>
  <c r="Q2354" i="2" l="1" a="1"/>
  <c r="Q2354" i="2" s="1"/>
  <c r="R2355" i="2" s="1" a="1"/>
  <c r="R2355" i="2" s="1"/>
  <c r="S2355" i="2" l="1" a="1"/>
  <c r="S2355" i="2" s="1"/>
  <c r="I2355" i="2" s="1" a="1"/>
  <c r="I2355" i="2" s="1"/>
  <c r="V2355" i="2" s="1" a="1"/>
  <c r="V2355" i="2" s="1"/>
  <c r="T2355" i="2"/>
  <c r="U2355" i="2" s="1"/>
  <c r="W2355" i="2" l="1"/>
  <c r="J2356" i="2" a="1"/>
  <c r="J2356" i="2" s="1"/>
  <c r="L2355" i="2" a="1"/>
  <c r="L2355" i="2" s="1"/>
  <c r="K2356" i="2" s="1" a="1"/>
  <c r="K2356" i="2" s="1"/>
  <c r="M2355" i="2" l="1" a="1"/>
  <c r="M2355" i="2" s="1"/>
  <c r="N2356" i="2" l="1" a="1"/>
  <c r="N2356" i="2" s="1"/>
  <c r="O2355" i="2" a="1"/>
  <c r="O2355" i="2" s="1"/>
  <c r="P2356" i="2" s="1" a="1"/>
  <c r="P2356" i="2" s="1"/>
  <c r="Q2355" i="2" l="1" a="1"/>
  <c r="Q2355" i="2" s="1"/>
  <c r="T2356" i="2" l="1"/>
  <c r="U2356" i="2" s="1"/>
  <c r="S2356" i="2" a="1"/>
  <c r="S2356" i="2" s="1"/>
  <c r="R2356" i="2" a="1"/>
  <c r="R2356" i="2" s="1"/>
  <c r="I2356" i="2" l="1" a="1"/>
  <c r="I2356" i="2" s="1"/>
  <c r="J2357" i="2" l="1" a="1"/>
  <c r="J2357" i="2" s="1"/>
  <c r="L2356" i="2" a="1"/>
  <c r="L2356" i="2" s="1"/>
  <c r="K2357" i="2" s="1" a="1"/>
  <c r="K2357" i="2" s="1"/>
  <c r="V2356" i="2" a="1"/>
  <c r="V2356" i="2" s="1"/>
  <c r="W2356" i="2" l="1"/>
  <c r="M2356" i="2" a="1"/>
  <c r="M2356" i="2" s="1"/>
  <c r="O2356" i="2" l="1" a="1"/>
  <c r="O2356" i="2" s="1"/>
  <c r="P2357" i="2" s="1" a="1"/>
  <c r="P2357" i="2" s="1"/>
  <c r="N2357" i="2" a="1"/>
  <c r="N2357" i="2" s="1"/>
  <c r="Q2356" i="2" l="1" a="1"/>
  <c r="Q2356" i="2" s="1"/>
  <c r="R2357" i="2" a="1"/>
  <c r="R2357" i="2" s="1"/>
  <c r="T2357" i="2"/>
  <c r="U2357" i="2" s="1"/>
  <c r="S2357" i="2" a="1"/>
  <c r="S2357" i="2" s="1"/>
  <c r="I2357" i="2" l="1" a="1"/>
  <c r="I2357" i="2" s="1"/>
  <c r="J2358" i="2" l="1" a="1"/>
  <c r="J2358" i="2" s="1"/>
  <c r="L2357" i="2" a="1"/>
  <c r="L2357" i="2" s="1"/>
  <c r="K2358" i="2" s="1" a="1"/>
  <c r="K2358" i="2" s="1"/>
  <c r="V2357" i="2" a="1"/>
  <c r="V2357" i="2" s="1"/>
  <c r="M2357" i="2" l="1" a="1"/>
  <c r="M2357" i="2" s="1"/>
  <c r="O2357" i="2" s="1" a="1"/>
  <c r="O2357" i="2" s="1"/>
  <c r="W2357" i="2"/>
  <c r="N2358" i="2" l="1" a="1"/>
  <c r="N2358" i="2" s="1"/>
  <c r="Q2357" i="2" a="1"/>
  <c r="Q2357" i="2" s="1"/>
  <c r="P2358" i="2" a="1"/>
  <c r="P2358" i="2" s="1"/>
  <c r="T2358" i="2" l="1"/>
  <c r="U2358" i="2" s="1"/>
  <c r="S2358" i="2" a="1"/>
  <c r="S2358" i="2" s="1"/>
  <c r="R2358" i="2" a="1"/>
  <c r="R2358" i="2" s="1"/>
  <c r="I2358" i="2" l="1" a="1"/>
  <c r="I2358" i="2" s="1"/>
  <c r="L2358" i="2" l="1" a="1"/>
  <c r="L2358" i="2" s="1"/>
  <c r="K2359" i="2" s="1" a="1"/>
  <c r="K2359" i="2" s="1"/>
  <c r="J2359" i="2" a="1"/>
  <c r="J2359" i="2" s="1"/>
  <c r="V2358" i="2" a="1"/>
  <c r="V2358" i="2" s="1"/>
  <c r="M2358" i="2" l="1" a="1"/>
  <c r="M2358" i="2" s="1"/>
  <c r="N2359" i="2" s="1" a="1"/>
  <c r="N2359" i="2" s="1"/>
  <c r="W2358" i="2"/>
  <c r="O2358" i="2" l="1" a="1"/>
  <c r="O2358" i="2" s="1"/>
  <c r="P2359" i="2" s="1" a="1"/>
  <c r="P2359" i="2" s="1"/>
  <c r="Q2358" i="2" l="1" a="1"/>
  <c r="Q2358" i="2" s="1"/>
  <c r="T2359" i="2" s="1"/>
  <c r="U2359" i="2" s="1"/>
  <c r="S2359" i="2" a="1"/>
  <c r="S2359" i="2" s="1"/>
  <c r="R2359" i="2" l="1" a="1"/>
  <c r="R2359" i="2" s="1"/>
  <c r="I2359" i="2" a="1"/>
  <c r="I2359" i="2" s="1"/>
  <c r="L2359" i="2" l="1" a="1"/>
  <c r="L2359" i="2" s="1"/>
  <c r="K2360" i="2" s="1" a="1"/>
  <c r="K2360" i="2" s="1"/>
  <c r="J2360" i="2" a="1"/>
  <c r="J2360" i="2" s="1"/>
  <c r="V2359" i="2" a="1"/>
  <c r="V2359" i="2" s="1"/>
  <c r="W2359" i="2" l="1"/>
  <c r="M2359" i="2" a="1"/>
  <c r="M2359" i="2" s="1"/>
  <c r="O2359" i="2" l="1" a="1"/>
  <c r="O2359" i="2" s="1"/>
  <c r="P2360" i="2" s="1" a="1"/>
  <c r="P2360" i="2" s="1"/>
  <c r="N2360" i="2" a="1"/>
  <c r="N2360" i="2" s="1"/>
  <c r="Q2359" i="2" l="1" a="1"/>
  <c r="Q2359" i="2" s="1"/>
  <c r="T2360" i="2" s="1"/>
  <c r="U2360" i="2" s="1"/>
  <c r="R2360" i="2" l="1" a="1"/>
  <c r="R2360" i="2" s="1"/>
  <c r="S2360" i="2" a="1"/>
  <c r="S2360" i="2" s="1"/>
  <c r="I2360" i="2" s="1" a="1"/>
  <c r="I2360" i="2" s="1"/>
  <c r="L2360" i="2" l="1" a="1"/>
  <c r="L2360" i="2" s="1"/>
  <c r="K2361" i="2" s="1" a="1"/>
  <c r="K2361" i="2" s="1"/>
  <c r="J2361" i="2" a="1"/>
  <c r="J2361" i="2" s="1"/>
  <c r="M2360" i="2" a="1"/>
  <c r="M2360" i="2" s="1"/>
  <c r="V2360" i="2" a="1"/>
  <c r="V2360" i="2" s="1"/>
  <c r="W2360" i="2" l="1"/>
  <c r="O2360" i="2" a="1"/>
  <c r="O2360" i="2" s="1"/>
  <c r="P2361" i="2" s="1" a="1"/>
  <c r="P2361" i="2" s="1"/>
  <c r="N2361" i="2" a="1"/>
  <c r="N2361" i="2" s="1"/>
  <c r="Q2360" i="2" l="1" a="1"/>
  <c r="Q2360" i="2" s="1"/>
  <c r="T2361" i="2" l="1"/>
  <c r="U2361" i="2" s="1"/>
  <c r="S2361" i="2" a="1"/>
  <c r="S2361" i="2" s="1"/>
  <c r="R2361" i="2" a="1"/>
  <c r="R2361" i="2" s="1"/>
  <c r="I2361" i="2" l="1" a="1"/>
  <c r="I2361" i="2" s="1"/>
  <c r="J2362" i="2" l="1" a="1"/>
  <c r="J2362" i="2" s="1"/>
  <c r="L2361" i="2" a="1"/>
  <c r="L2361" i="2" s="1"/>
  <c r="K2362" i="2" s="1" a="1"/>
  <c r="K2362" i="2" s="1"/>
  <c r="V2361" i="2" a="1"/>
  <c r="V2361" i="2" s="1"/>
  <c r="W2361" i="2" l="1"/>
  <c r="M2361" i="2" a="1"/>
  <c r="M2361" i="2" s="1"/>
  <c r="O2361" i="2" l="1" a="1"/>
  <c r="O2361" i="2" s="1"/>
  <c r="P2362" i="2" s="1" a="1"/>
  <c r="P2362" i="2" s="1"/>
  <c r="N2362" i="2" a="1"/>
  <c r="N2362" i="2" s="1"/>
  <c r="Q2361" i="2" a="1"/>
  <c r="Q2361" i="2" s="1"/>
  <c r="S2362" i="2" l="1" a="1"/>
  <c r="S2362" i="2" s="1"/>
  <c r="T2362" i="2"/>
  <c r="U2362" i="2" s="1"/>
  <c r="R2362" i="2" a="1"/>
  <c r="R2362" i="2" s="1"/>
  <c r="I2362" i="2" l="1" a="1"/>
  <c r="I2362" i="2" s="1"/>
  <c r="V2362" i="2" s="1" a="1"/>
  <c r="V2362" i="2" s="1"/>
  <c r="W2362" i="2" l="1"/>
  <c r="L2362" i="2" a="1"/>
  <c r="L2362" i="2" s="1"/>
  <c r="K2363" i="2" s="1" a="1"/>
  <c r="K2363" i="2" s="1"/>
  <c r="J2363" i="2" a="1"/>
  <c r="J2363" i="2" s="1"/>
  <c r="M2362" i="2" a="1"/>
  <c r="M2362" i="2" s="1"/>
  <c r="N2363" i="2" l="1" a="1"/>
  <c r="N2363" i="2" s="1"/>
  <c r="O2362" i="2" a="1"/>
  <c r="O2362" i="2" s="1"/>
  <c r="P2363" i="2" s="1" a="1"/>
  <c r="P2363" i="2" s="1"/>
  <c r="Q2362" i="2" l="1" a="1"/>
  <c r="Q2362" i="2" s="1"/>
  <c r="T2363" i="2" l="1"/>
  <c r="U2363" i="2" s="1"/>
  <c r="R2363" i="2" a="1"/>
  <c r="R2363" i="2" s="1"/>
  <c r="S2363" i="2" a="1"/>
  <c r="S2363" i="2" s="1"/>
  <c r="I2363" i="2" l="1" a="1"/>
  <c r="I2363" i="2" s="1"/>
  <c r="V2363" i="2" s="1" a="1"/>
  <c r="V2363" i="2" s="1"/>
  <c r="W2363" i="2" l="1"/>
  <c r="L2363" i="2" a="1"/>
  <c r="L2363" i="2" s="1"/>
  <c r="K2364" i="2" s="1" a="1"/>
  <c r="K2364" i="2" s="1"/>
  <c r="J2364" i="2" a="1"/>
  <c r="J2364" i="2" s="1"/>
  <c r="M2363" i="2" l="1" a="1"/>
  <c r="M2363" i="2" s="1"/>
  <c r="N2364" i="2" s="1" a="1"/>
  <c r="N2364" i="2" s="1"/>
  <c r="O2363" i="2" l="1" a="1"/>
  <c r="O2363" i="2" s="1"/>
  <c r="P2364" i="2" s="1" a="1"/>
  <c r="P2364" i="2" s="1"/>
  <c r="Q2363" i="2" a="1"/>
  <c r="Q2363" i="2" s="1"/>
  <c r="R2364" i="2" l="1" a="1"/>
  <c r="R2364" i="2" s="1"/>
  <c r="T2364" i="2"/>
  <c r="U2364" i="2" s="1"/>
  <c r="S2364" i="2" a="1"/>
  <c r="S2364" i="2" s="1"/>
  <c r="I2364" i="2" l="1" a="1"/>
  <c r="I2364" i="2" s="1"/>
  <c r="L2364" i="2" l="1" a="1"/>
  <c r="L2364" i="2" s="1"/>
  <c r="K2365" i="2" s="1" a="1"/>
  <c r="K2365" i="2" s="1"/>
  <c r="J2365" i="2" a="1"/>
  <c r="J2365" i="2" s="1"/>
  <c r="V2364" i="2" a="1"/>
  <c r="V2364" i="2" s="1"/>
  <c r="M2364" i="2" l="1" a="1"/>
  <c r="M2364" i="2" s="1"/>
  <c r="N2365" i="2" s="1" a="1"/>
  <c r="N2365" i="2" s="1"/>
  <c r="W2364" i="2"/>
  <c r="O2364" i="2" l="1" a="1"/>
  <c r="O2364" i="2" s="1"/>
  <c r="P2365" i="2" s="1" a="1"/>
  <c r="P2365" i="2" s="1"/>
  <c r="Q2364" i="2" l="1" a="1"/>
  <c r="Q2364" i="2" s="1"/>
  <c r="T2365" i="2" s="1"/>
  <c r="U2365" i="2" s="1"/>
  <c r="S2365" i="2" l="1" a="1"/>
  <c r="S2365" i="2" s="1"/>
  <c r="I2365" i="2" s="1" a="1"/>
  <c r="I2365" i="2" s="1"/>
  <c r="R2365" i="2" a="1"/>
  <c r="R2365" i="2" s="1"/>
  <c r="V2365" i="2" l="1" a="1"/>
  <c r="V2365" i="2" s="1"/>
  <c r="W2365" i="2" s="1"/>
  <c r="L2365" i="2" a="1"/>
  <c r="L2365" i="2" s="1"/>
  <c r="K2366" i="2" s="1" a="1"/>
  <c r="K2366" i="2" s="1"/>
  <c r="J2366" i="2" a="1"/>
  <c r="J2366" i="2" s="1"/>
  <c r="M2365" i="2" l="1" a="1"/>
  <c r="M2365" i="2" s="1"/>
  <c r="N2366" i="2" s="1" a="1"/>
  <c r="N2366" i="2" s="1"/>
  <c r="O2365" i="2" l="1" a="1"/>
  <c r="O2365" i="2" s="1"/>
  <c r="P2366" i="2" s="1" a="1"/>
  <c r="P2366" i="2" s="1"/>
  <c r="Q2365" i="2" l="1" a="1"/>
  <c r="Q2365" i="2" s="1"/>
  <c r="T2366" i="2"/>
  <c r="U2366" i="2" s="1"/>
  <c r="R2366" i="2" a="1"/>
  <c r="R2366" i="2" s="1"/>
  <c r="S2366" i="2" a="1"/>
  <c r="S2366" i="2" s="1"/>
  <c r="I2366" i="2" l="1" a="1"/>
  <c r="I2366" i="2" s="1"/>
  <c r="L2366" i="2" l="1" a="1"/>
  <c r="L2366" i="2" s="1"/>
  <c r="K2367" i="2" s="1" a="1"/>
  <c r="K2367" i="2" s="1"/>
  <c r="J2367" i="2" a="1"/>
  <c r="J2367" i="2" s="1"/>
  <c r="V2366" i="2" a="1"/>
  <c r="V2366" i="2" s="1"/>
  <c r="M2366" i="2" l="1" a="1"/>
  <c r="M2366" i="2" s="1"/>
  <c r="O2366" i="2" s="1" a="1"/>
  <c r="O2366" i="2" s="1"/>
  <c r="P2367" i="2" s="1" a="1"/>
  <c r="P2367" i="2" s="1"/>
  <c r="W2366" i="2"/>
  <c r="N2367" i="2" l="1" a="1"/>
  <c r="N2367" i="2" s="1"/>
  <c r="Q2366" i="2" a="1"/>
  <c r="Q2366" i="2" s="1"/>
  <c r="T2367" i="2" s="1"/>
  <c r="U2367" i="2" s="1"/>
  <c r="S2367" i="2" l="1" a="1"/>
  <c r="S2367" i="2" s="1"/>
  <c r="I2367" i="2" s="1" a="1"/>
  <c r="I2367" i="2" s="1"/>
  <c r="R2367" i="2" a="1"/>
  <c r="R2367" i="2" s="1"/>
  <c r="V2367" i="2" l="1" a="1"/>
  <c r="V2367" i="2" s="1"/>
  <c r="W2367" i="2"/>
  <c r="L2367" i="2" a="1"/>
  <c r="L2367" i="2" s="1"/>
  <c r="K2368" i="2" s="1" a="1"/>
  <c r="K2368" i="2" s="1"/>
  <c r="J2368" i="2" a="1"/>
  <c r="J2368" i="2" s="1"/>
  <c r="M2367" i="2" a="1"/>
  <c r="M2367" i="2" s="1"/>
  <c r="N2368" i="2" l="1" a="1"/>
  <c r="N2368" i="2" s="1"/>
  <c r="O2367" i="2" a="1"/>
  <c r="O2367" i="2" s="1"/>
  <c r="P2368" i="2" s="1" a="1"/>
  <c r="P2368" i="2" s="1"/>
  <c r="Q2367" i="2" l="1" a="1"/>
  <c r="Q2367" i="2" s="1"/>
  <c r="T2368" i="2" l="1"/>
  <c r="U2368" i="2" s="1"/>
  <c r="R2368" i="2" a="1"/>
  <c r="R2368" i="2" s="1"/>
  <c r="S2368" i="2" a="1"/>
  <c r="S2368" i="2" s="1"/>
  <c r="I2368" i="2" l="1" a="1"/>
  <c r="I2368" i="2" s="1"/>
  <c r="L2368" i="2" l="1" a="1"/>
  <c r="L2368" i="2" s="1"/>
  <c r="K2369" i="2" s="1" a="1"/>
  <c r="K2369" i="2" s="1"/>
  <c r="J2369" i="2" a="1"/>
  <c r="J2369" i="2" s="1"/>
  <c r="M2368" i="2" a="1"/>
  <c r="M2368" i="2" s="1"/>
  <c r="V2368" i="2" a="1"/>
  <c r="V2368" i="2" s="1"/>
  <c r="N2369" i="2" l="1" a="1"/>
  <c r="N2369" i="2" s="1"/>
  <c r="O2368" i="2" a="1"/>
  <c r="O2368" i="2" s="1"/>
  <c r="P2369" i="2" s="1" a="1"/>
  <c r="P2369" i="2" s="1"/>
  <c r="W2368" i="2"/>
  <c r="Q2368" i="2" l="1" a="1"/>
  <c r="Q2368" i="2" s="1"/>
  <c r="R2369" i="2" s="1" a="1"/>
  <c r="R2369" i="2" s="1"/>
  <c r="S2369" i="2" l="1" a="1"/>
  <c r="S2369" i="2" s="1"/>
  <c r="I2369" i="2" s="1" a="1"/>
  <c r="I2369" i="2" s="1"/>
  <c r="V2369" i="2" s="1" a="1"/>
  <c r="V2369" i="2" s="1"/>
  <c r="T2369" i="2"/>
  <c r="U2369" i="2" s="1"/>
  <c r="W2369" i="2" l="1"/>
  <c r="L2369" i="2" a="1"/>
  <c r="L2369" i="2" s="1"/>
  <c r="K2370" i="2" s="1" a="1"/>
  <c r="K2370" i="2" s="1"/>
  <c r="J2370" i="2" a="1"/>
  <c r="J2370" i="2" s="1"/>
  <c r="M2369" i="2" a="1"/>
  <c r="M2369" i="2" s="1"/>
  <c r="N2370" i="2" l="1" a="1"/>
  <c r="N2370" i="2" s="1"/>
  <c r="O2369" i="2" a="1"/>
  <c r="O2369" i="2" s="1"/>
  <c r="P2370" i="2" s="1" a="1"/>
  <c r="P2370" i="2" s="1"/>
  <c r="Q2369" i="2" l="1" a="1"/>
  <c r="Q2369" i="2" s="1"/>
  <c r="T2370" i="2" s="1"/>
  <c r="U2370" i="2" s="1"/>
  <c r="S2370" i="2" l="1" a="1"/>
  <c r="S2370" i="2" s="1"/>
  <c r="I2370" i="2" s="1" a="1"/>
  <c r="I2370" i="2" s="1"/>
  <c r="R2370" i="2" a="1"/>
  <c r="R2370" i="2" s="1"/>
  <c r="L2370" i="2" l="1" a="1"/>
  <c r="L2370" i="2" s="1"/>
  <c r="K2371" i="2" s="1" a="1"/>
  <c r="K2371" i="2" s="1"/>
  <c r="J2371" i="2" a="1"/>
  <c r="J2371" i="2" s="1"/>
  <c r="V2370" i="2" a="1"/>
  <c r="V2370" i="2" s="1"/>
  <c r="M2370" i="2" l="1" a="1"/>
  <c r="M2370" i="2" s="1"/>
  <c r="N2371" i="2" s="1" a="1"/>
  <c r="N2371" i="2" s="1"/>
  <c r="W2370" i="2"/>
  <c r="O2370" i="2" l="1" a="1"/>
  <c r="O2370" i="2" s="1"/>
  <c r="P2371" i="2" s="1" a="1"/>
  <c r="P2371" i="2" s="1"/>
  <c r="Q2370" i="2" l="1" a="1"/>
  <c r="Q2370" i="2" s="1"/>
  <c r="S2371" i="2" l="1" a="1"/>
  <c r="S2371" i="2" s="1"/>
  <c r="I2371" i="2" s="1" a="1"/>
  <c r="I2371" i="2" s="1"/>
  <c r="R2371" i="2" a="1"/>
  <c r="R2371" i="2" s="1"/>
  <c r="T2371" i="2"/>
  <c r="U2371" i="2" s="1"/>
  <c r="V2371" i="2" l="1" a="1"/>
  <c r="V2371" i="2" s="1"/>
  <c r="W2371" i="2" s="1"/>
  <c r="J2372" i="2" a="1"/>
  <c r="J2372" i="2" s="1"/>
  <c r="L2371" i="2" a="1"/>
  <c r="L2371" i="2" s="1"/>
  <c r="K2372" i="2" s="1" a="1"/>
  <c r="K2372" i="2" s="1"/>
  <c r="M2371" i="2" l="1" a="1"/>
  <c r="M2371" i="2" s="1"/>
  <c r="N2372" i="2" l="1" a="1"/>
  <c r="N2372" i="2" s="1"/>
  <c r="O2371" i="2" a="1"/>
  <c r="O2371" i="2" s="1"/>
  <c r="P2372" i="2" s="1" a="1"/>
  <c r="P2372" i="2" s="1"/>
  <c r="Q2371" i="2" l="1" a="1"/>
  <c r="Q2371" i="2" s="1"/>
  <c r="R2372" i="2" l="1" a="1"/>
  <c r="R2372" i="2" s="1"/>
  <c r="S2372" i="2" a="1"/>
  <c r="S2372" i="2" s="1"/>
  <c r="T2372" i="2"/>
  <c r="U2372" i="2" s="1"/>
  <c r="I2372" i="2" l="1" a="1"/>
  <c r="I2372" i="2" s="1"/>
  <c r="V2372" i="2" s="1" a="1"/>
  <c r="V2372" i="2" s="1"/>
  <c r="W2372" i="2" s="1"/>
  <c r="J2373" i="2" l="1" a="1"/>
  <c r="J2373" i="2" s="1"/>
  <c r="L2372" i="2" a="1"/>
  <c r="L2372" i="2" s="1"/>
  <c r="K2373" i="2" s="1" a="1"/>
  <c r="K2373" i="2" s="1"/>
  <c r="M2372" i="2" l="1" a="1"/>
  <c r="M2372" i="2" s="1"/>
  <c r="O2372" i="2" l="1" a="1"/>
  <c r="O2372" i="2" s="1"/>
  <c r="P2373" i="2" s="1" a="1"/>
  <c r="P2373" i="2" s="1"/>
  <c r="N2373" i="2" a="1"/>
  <c r="N2373" i="2" s="1"/>
  <c r="Q2372" i="2" l="1" a="1"/>
  <c r="Q2372" i="2" s="1"/>
  <c r="R2373" i="2" s="1" a="1"/>
  <c r="R2373" i="2" s="1"/>
  <c r="T2373" i="2" l="1"/>
  <c r="U2373" i="2" s="1"/>
  <c r="S2373" i="2" a="1"/>
  <c r="S2373" i="2" s="1"/>
  <c r="I2373" i="2" s="1" a="1"/>
  <c r="I2373" i="2" s="1"/>
  <c r="V2373" i="2" s="1" a="1"/>
  <c r="V2373" i="2" s="1"/>
  <c r="W2373" i="2" s="1"/>
  <c r="L2373" i="2" l="1" a="1"/>
  <c r="L2373" i="2" s="1"/>
  <c r="K2374" i="2" s="1" a="1"/>
  <c r="K2374" i="2" s="1"/>
  <c r="J2374" i="2" a="1"/>
  <c r="J2374" i="2" s="1"/>
  <c r="M2373" i="2" l="1" a="1"/>
  <c r="M2373" i="2" s="1"/>
  <c r="O2373" i="2" s="1" a="1"/>
  <c r="O2373" i="2" s="1"/>
  <c r="P2374" i="2" s="1" a="1"/>
  <c r="P2374" i="2" s="1"/>
  <c r="N2374" i="2" l="1" a="1"/>
  <c r="N2374" i="2" s="1"/>
  <c r="Q2373" i="2" a="1"/>
  <c r="Q2373" i="2" s="1"/>
  <c r="T2374" i="2" l="1"/>
  <c r="U2374" i="2" s="1"/>
  <c r="R2374" i="2" a="1"/>
  <c r="R2374" i="2" s="1"/>
  <c r="S2374" i="2" a="1"/>
  <c r="S2374" i="2" s="1"/>
  <c r="I2374" i="2" l="1" a="1"/>
  <c r="I2374" i="2" s="1"/>
  <c r="V2374" i="2" s="1" a="1"/>
  <c r="V2374" i="2" s="1"/>
  <c r="W2374" i="2" s="1"/>
  <c r="L2374" i="2" l="1" a="1"/>
  <c r="L2374" i="2" s="1"/>
  <c r="K2375" i="2" s="1" a="1"/>
  <c r="K2375" i="2" s="1"/>
  <c r="J2375" i="2" a="1"/>
  <c r="J2375" i="2" s="1"/>
  <c r="M2374" i="2" l="1" a="1"/>
  <c r="M2374" i="2" s="1"/>
  <c r="O2374" i="2" s="1" a="1"/>
  <c r="O2374" i="2" s="1"/>
  <c r="P2375" i="2" s="1" a="1"/>
  <c r="P2375" i="2" s="1"/>
  <c r="N2375" i="2" l="1" a="1"/>
  <c r="N2375" i="2" s="1"/>
  <c r="Q2374" i="2" a="1"/>
  <c r="Q2374" i="2" s="1"/>
  <c r="R2375" i="2" s="1" a="1"/>
  <c r="R2375" i="2" s="1"/>
  <c r="S2375" i="2" l="1" a="1"/>
  <c r="S2375" i="2" s="1"/>
  <c r="I2375" i="2" s="1" a="1"/>
  <c r="I2375" i="2" s="1"/>
  <c r="V2375" i="2" s="1" a="1"/>
  <c r="V2375" i="2" s="1"/>
  <c r="W2375" i="2" s="1"/>
  <c r="T2375" i="2"/>
  <c r="U2375" i="2" s="1"/>
  <c r="J2376" i="2" l="1" a="1"/>
  <c r="J2376" i="2" s="1"/>
  <c r="L2375" i="2" a="1"/>
  <c r="L2375" i="2" s="1"/>
  <c r="K2376" i="2" s="1" a="1"/>
  <c r="K2376" i="2" s="1"/>
  <c r="M2375" i="2" l="1" a="1"/>
  <c r="M2375" i="2" s="1"/>
  <c r="N2376" i="2" l="1" a="1"/>
  <c r="N2376" i="2" s="1"/>
  <c r="O2375" i="2" a="1"/>
  <c r="O2375" i="2" s="1"/>
  <c r="P2376" i="2" s="1" a="1"/>
  <c r="P2376" i="2" s="1"/>
  <c r="Q2375" i="2" l="1" a="1"/>
  <c r="Q2375" i="2" s="1"/>
  <c r="T2376" i="2" l="1"/>
  <c r="U2376" i="2" s="1"/>
  <c r="S2376" i="2" a="1"/>
  <c r="S2376" i="2" s="1"/>
  <c r="I2376" i="2" s="1" a="1"/>
  <c r="I2376" i="2" s="1"/>
  <c r="R2376" i="2" a="1"/>
  <c r="R2376" i="2" s="1"/>
  <c r="V2376" i="2" l="1" a="1"/>
  <c r="V2376" i="2" s="1"/>
  <c r="W2376" i="2" s="1"/>
  <c r="L2376" i="2" a="1"/>
  <c r="L2376" i="2" s="1"/>
  <c r="K2377" i="2" s="1" a="1"/>
  <c r="K2377" i="2" s="1"/>
  <c r="J2377" i="2" a="1"/>
  <c r="J2377" i="2" s="1"/>
  <c r="M2376" i="2" l="1" a="1"/>
  <c r="M2376" i="2" s="1"/>
  <c r="N2377" i="2" s="1" a="1"/>
  <c r="N2377" i="2" s="1"/>
  <c r="O2376" i="2" l="1" a="1"/>
  <c r="O2376" i="2" s="1"/>
  <c r="P2377" i="2" s="1" a="1"/>
  <c r="P2377" i="2" s="1"/>
  <c r="Q2376" i="2" l="1" a="1"/>
  <c r="Q2376" i="2" s="1"/>
  <c r="T2377" i="2" s="1"/>
  <c r="U2377" i="2" s="1"/>
  <c r="S2377" i="2" l="1" a="1"/>
  <c r="S2377" i="2" s="1"/>
  <c r="I2377" i="2" s="1" a="1"/>
  <c r="I2377" i="2" s="1"/>
  <c r="R2377" i="2" a="1"/>
  <c r="R2377" i="2" s="1"/>
  <c r="V2377" i="2" s="1" a="1"/>
  <c r="V2377" i="2" s="1"/>
  <c r="W2377" i="2" s="1"/>
  <c r="J2378" i="2" a="1"/>
  <c r="J2378" i="2" s="1"/>
  <c r="L2377" i="2" l="1" a="1"/>
  <c r="L2377" i="2" s="1"/>
  <c r="K2378" i="2" l="1" a="1"/>
  <c r="K2378" i="2" s="1"/>
  <c r="M2377" i="2" a="1"/>
  <c r="M2377" i="2" s="1"/>
  <c r="N2378" i="2" l="1" a="1"/>
  <c r="N2378" i="2" s="1"/>
  <c r="O2377" i="2" a="1"/>
  <c r="O2377" i="2" s="1"/>
  <c r="P2378" i="2" s="1" a="1"/>
  <c r="P2378" i="2" s="1"/>
  <c r="Q2377" i="2" a="1"/>
  <c r="Q2377" i="2" s="1"/>
  <c r="S2378" i="2" s="1" a="1"/>
  <c r="S2378" i="2" s="1"/>
  <c r="I2378" i="2" s="1" a="1"/>
  <c r="I2378" i="2" s="1"/>
  <c r="J2379" i="2" s="1" a="1"/>
  <c r="J2379" i="2" s="1"/>
  <c r="T2378" i="2" l="1"/>
  <c r="U2378" i="2" s="1"/>
  <c r="R2378" i="2" a="1"/>
  <c r="R2378" i="2" s="1"/>
  <c r="V2378" i="2" s="1" a="1"/>
  <c r="V2378" i="2" s="1"/>
  <c r="W2378" i="2" s="1"/>
  <c r="L2378" i="2" a="1"/>
  <c r="L2378" i="2" s="1"/>
  <c r="K2379" i="2" s="1" a="1"/>
  <c r="K2379" i="2" s="1"/>
  <c r="M2378" i="2" l="1" a="1"/>
  <c r="M2378" i="2" s="1"/>
  <c r="N2379" i="2" s="1" a="1"/>
  <c r="N2379" i="2" s="1"/>
  <c r="O2378" i="2" l="1" a="1"/>
  <c r="O2378" i="2" s="1"/>
  <c r="P2379" i="2" s="1" a="1"/>
  <c r="P2379" i="2" s="1"/>
  <c r="Q2378" i="2" a="1"/>
  <c r="Q2378" i="2" s="1"/>
  <c r="T2379" i="2" l="1"/>
  <c r="U2379" i="2" s="1"/>
  <c r="R2379" i="2" a="1"/>
  <c r="R2379" i="2" s="1"/>
  <c r="S2379" i="2" a="1"/>
  <c r="S2379" i="2" s="1"/>
  <c r="I2379" i="2" l="1" a="1"/>
  <c r="I2379" i="2" s="1"/>
  <c r="V2379" i="2" s="1" a="1"/>
  <c r="V2379" i="2" s="1"/>
  <c r="W2379" i="2" s="1"/>
  <c r="J2380" i="2" l="1" a="1"/>
  <c r="J2380" i="2" s="1"/>
  <c r="L2379" i="2" a="1"/>
  <c r="L2379" i="2" s="1"/>
  <c r="K2380" i="2" s="1" a="1"/>
  <c r="K2380" i="2" s="1"/>
  <c r="M2379" i="2" l="1" a="1"/>
  <c r="M2379" i="2" s="1"/>
  <c r="O2379" i="2" s="1" a="1"/>
  <c r="O2379" i="2" s="1"/>
  <c r="P2380" i="2" s="1" a="1"/>
  <c r="P2380" i="2" s="1"/>
  <c r="N2380" i="2" l="1" a="1"/>
  <c r="N2380" i="2" s="1"/>
  <c r="Q2379" i="2" a="1"/>
  <c r="Q2379" i="2" s="1"/>
  <c r="R2380" i="2" s="1" a="1"/>
  <c r="R2380" i="2" s="1"/>
  <c r="S2380" i="2" l="1" a="1"/>
  <c r="S2380" i="2" s="1"/>
  <c r="I2380" i="2" s="1" a="1"/>
  <c r="I2380" i="2" s="1"/>
  <c r="V2380" i="2" s="1" a="1"/>
  <c r="V2380" i="2" s="1"/>
  <c r="W2380" i="2" s="1"/>
  <c r="T2380" i="2"/>
  <c r="U2380" i="2" s="1"/>
  <c r="L2380" i="2" l="1" a="1"/>
  <c r="L2380" i="2" s="1"/>
  <c r="K2381" i="2" s="1" a="1"/>
  <c r="K2381" i="2" s="1"/>
  <c r="J2381" i="2" a="1"/>
  <c r="J2381" i="2" s="1"/>
  <c r="M2380" i="2" l="1" a="1"/>
  <c r="M2380" i="2" s="1"/>
  <c r="N2381" i="2" s="1" a="1"/>
  <c r="N2381" i="2" s="1"/>
  <c r="O2380" i="2" l="1" a="1"/>
  <c r="O2380" i="2" s="1"/>
  <c r="P2381" i="2" s="1" a="1"/>
  <c r="P2381" i="2" s="1"/>
  <c r="Q2380" i="2" l="1" a="1"/>
  <c r="Q2380" i="2" s="1"/>
  <c r="S2381" i="2" s="1" a="1"/>
  <c r="S2381" i="2" s="1"/>
  <c r="T2381" i="2"/>
  <c r="U2381" i="2" s="1"/>
  <c r="R2381" i="2" a="1"/>
  <c r="R2381" i="2" s="1"/>
  <c r="I2381" i="2" a="1"/>
  <c r="I2381" i="2" s="1"/>
  <c r="V2381" i="2" s="1" a="1"/>
  <c r="V2381" i="2" s="1"/>
  <c r="W2381" i="2" s="1"/>
  <c r="L2381" i="2" l="1" a="1"/>
  <c r="L2381" i="2" s="1"/>
  <c r="K2382" i="2" s="1" a="1"/>
  <c r="K2382" i="2" s="1"/>
  <c r="J2382" i="2" a="1"/>
  <c r="J2382" i="2" s="1"/>
  <c r="M2381" i="2" l="1" a="1"/>
  <c r="M2381" i="2" s="1"/>
  <c r="O2381" i="2" s="1" a="1"/>
  <c r="O2381" i="2" s="1"/>
  <c r="P2382" i="2" s="1" a="1"/>
  <c r="P2382" i="2" s="1"/>
  <c r="N2382" i="2" l="1" a="1"/>
  <c r="N2382" i="2" s="1"/>
  <c r="Q2381" i="2" a="1"/>
  <c r="Q2381" i="2" s="1"/>
  <c r="T2382" i="2" l="1"/>
  <c r="U2382" i="2" s="1"/>
  <c r="R2382" i="2" a="1"/>
  <c r="R2382" i="2" s="1"/>
  <c r="S2382" i="2" a="1"/>
  <c r="S2382" i="2" s="1"/>
  <c r="I2382" i="2" s="1" a="1"/>
  <c r="I2382" i="2" s="1"/>
  <c r="V2382" i="2" l="1" a="1"/>
  <c r="V2382" i="2" s="1"/>
  <c r="W2382" i="2" s="1"/>
  <c r="J2383" i="2" a="1"/>
  <c r="J2383" i="2" s="1"/>
  <c r="L2382" i="2" a="1"/>
  <c r="L2382" i="2" s="1"/>
  <c r="K2383" i="2" s="1" a="1"/>
  <c r="K2383" i="2" s="1"/>
  <c r="M2382" i="2" l="1" a="1"/>
  <c r="M2382" i="2" s="1"/>
  <c r="N2383" i="2" l="1" a="1"/>
  <c r="N2383" i="2" s="1"/>
  <c r="O2382" i="2" a="1"/>
  <c r="O2382" i="2" s="1"/>
  <c r="P2383" i="2" l="1" a="1"/>
  <c r="P2383" i="2" s="1"/>
  <c r="Q2382" i="2" a="1"/>
  <c r="Q2382" i="2" s="1"/>
  <c r="S2383" i="2" l="1" a="1"/>
  <c r="S2383" i="2" s="1"/>
  <c r="T2383" i="2"/>
  <c r="U2383" i="2" s="1"/>
  <c r="R2383" i="2" a="1"/>
  <c r="R2383" i="2" s="1"/>
  <c r="I2383" i="2" l="1" a="1"/>
  <c r="I2383" i="2" s="1"/>
  <c r="V2383" i="2" s="1" a="1"/>
  <c r="V2383" i="2" s="1"/>
  <c r="W2383" i="2" s="1"/>
  <c r="L2383" i="2" l="1" a="1"/>
  <c r="L2383" i="2" s="1"/>
  <c r="K2384" i="2" s="1" a="1"/>
  <c r="K2384" i="2" s="1"/>
  <c r="J2384" i="2" a="1"/>
  <c r="J2384" i="2" s="1"/>
  <c r="M2383" i="2" a="1"/>
  <c r="M2383" i="2" s="1"/>
  <c r="N2384" i="2" l="1" a="1"/>
  <c r="N2384" i="2" s="1"/>
  <c r="O2383" i="2" a="1"/>
  <c r="O2383" i="2" s="1"/>
  <c r="P2384" i="2" s="1" a="1"/>
  <c r="P2384" i="2" s="1"/>
  <c r="Q2383" i="2" l="1" a="1"/>
  <c r="Q2383" i="2" s="1"/>
  <c r="T2384" i="2" l="1"/>
  <c r="U2384" i="2" s="1"/>
  <c r="S2384" i="2" a="1"/>
  <c r="S2384" i="2" s="1"/>
  <c r="R2384" i="2" a="1"/>
  <c r="R2384" i="2" s="1"/>
  <c r="I2384" i="2" l="1" a="1"/>
  <c r="I2384" i="2" s="1"/>
  <c r="V2384" i="2" s="1" a="1"/>
  <c r="V2384" i="2" s="1"/>
  <c r="W2384" i="2" s="1"/>
  <c r="L2384" i="2" l="1" a="1"/>
  <c r="L2384" i="2" s="1"/>
  <c r="K2385" i="2" s="1" a="1"/>
  <c r="K2385" i="2" s="1"/>
  <c r="J2385" i="2" a="1"/>
  <c r="J2385" i="2" s="1"/>
  <c r="M2384" i="2" a="1"/>
  <c r="M2384" i="2" s="1"/>
  <c r="O2384" i="2" l="1" a="1"/>
  <c r="O2384" i="2" s="1"/>
  <c r="P2385" i="2" s="1" a="1"/>
  <c r="P2385" i="2" s="1"/>
  <c r="N2385" i="2" a="1"/>
  <c r="N2385" i="2" s="1"/>
  <c r="Q2384" i="2" a="1"/>
  <c r="Q2384" i="2" s="1"/>
  <c r="R2385" i="2" l="1" a="1"/>
  <c r="R2385" i="2" s="1"/>
  <c r="S2385" i="2" a="1"/>
  <c r="S2385" i="2" s="1"/>
  <c r="I2385" i="2" s="1" a="1"/>
  <c r="I2385" i="2" s="1"/>
  <c r="T2385" i="2"/>
  <c r="U2385" i="2" s="1"/>
  <c r="V2385" i="2" l="1" a="1"/>
  <c r="V2385" i="2" s="1"/>
  <c r="W2385" i="2" s="1"/>
  <c r="J2386" i="2" a="1"/>
  <c r="J2386" i="2" s="1"/>
  <c r="L2385" i="2" a="1"/>
  <c r="L2385" i="2" s="1"/>
  <c r="K2386" i="2" s="1" a="1"/>
  <c r="K2386" i="2" s="1"/>
  <c r="M2385" i="2" l="1" a="1"/>
  <c r="M2385" i="2" s="1"/>
  <c r="O2385" i="2" l="1" a="1"/>
  <c r="O2385" i="2" s="1"/>
  <c r="P2386" i="2" s="1" a="1"/>
  <c r="P2386" i="2" s="1"/>
  <c r="N2386" i="2" a="1"/>
  <c r="N2386" i="2" s="1"/>
  <c r="Q2385" i="2" l="1" a="1"/>
  <c r="Q2385" i="2" s="1"/>
  <c r="T2386" i="2"/>
  <c r="U2386" i="2" s="1"/>
  <c r="S2386" i="2" a="1"/>
  <c r="S2386" i="2" s="1"/>
  <c r="I2386" i="2" s="1" a="1"/>
  <c r="I2386" i="2" s="1"/>
  <c r="J2387" i="2" s="1" a="1"/>
  <c r="J2387" i="2" s="1"/>
  <c r="R2386" i="2" a="1"/>
  <c r="R2386" i="2" s="1"/>
  <c r="V2386" i="2" l="1" a="1"/>
  <c r="V2386" i="2" s="1"/>
  <c r="W2386" i="2" s="1"/>
  <c r="L2386" i="2" a="1"/>
  <c r="L2386" i="2" s="1"/>
  <c r="K2387" i="2" s="1" a="1"/>
  <c r="K2387" i="2" s="1"/>
  <c r="M2386" i="2" l="1" a="1"/>
  <c r="M2386" i="2" s="1"/>
  <c r="O2386" i="2" s="1" a="1"/>
  <c r="O2386" i="2" s="1"/>
  <c r="P2387" i="2" s="1" a="1"/>
  <c r="P2387" i="2" s="1"/>
  <c r="N2387" i="2" l="1" a="1"/>
  <c r="N2387" i="2" s="1"/>
  <c r="Q2386" i="2" a="1"/>
  <c r="Q2386" i="2" s="1"/>
  <c r="R2387" i="2" s="1" a="1"/>
  <c r="R2387" i="2" s="1"/>
  <c r="T2387" i="2" l="1"/>
  <c r="U2387" i="2" s="1"/>
  <c r="S2387" i="2" a="1"/>
  <c r="S2387" i="2" s="1"/>
  <c r="I2387" i="2" s="1" a="1"/>
  <c r="I2387" i="2" s="1"/>
  <c r="V2387" i="2" s="1" a="1"/>
  <c r="V2387" i="2" s="1"/>
  <c r="W2387" i="2" l="1"/>
  <c r="L2387" i="2" a="1"/>
  <c r="L2387" i="2" s="1"/>
  <c r="K2388" i="2" s="1" a="1"/>
  <c r="K2388" i="2" s="1"/>
  <c r="J2388" i="2" a="1"/>
  <c r="J2388" i="2" s="1"/>
  <c r="M2387" i="2" l="1" a="1"/>
  <c r="M2387" i="2" s="1"/>
  <c r="O2387" i="2" s="1" a="1"/>
  <c r="O2387" i="2" s="1"/>
  <c r="P2388" i="2" s="1" a="1"/>
  <c r="P2388" i="2" s="1"/>
  <c r="N2388" i="2" l="1" a="1"/>
  <c r="N2388" i="2" s="1"/>
  <c r="Q2387" i="2" a="1"/>
  <c r="Q2387" i="2" s="1"/>
  <c r="T2388" i="2" s="1"/>
  <c r="U2388" i="2" s="1"/>
  <c r="R2388" i="2" l="1" a="1"/>
  <c r="R2388" i="2" s="1"/>
  <c r="S2388" i="2" a="1"/>
  <c r="S2388" i="2" s="1"/>
  <c r="I2388" i="2" s="1" a="1"/>
  <c r="I2388" i="2" s="1"/>
  <c r="L2388" i="2" l="1" a="1"/>
  <c r="L2388" i="2" s="1"/>
  <c r="K2389" i="2" s="1" a="1"/>
  <c r="K2389" i="2" s="1"/>
  <c r="J2389" i="2" a="1"/>
  <c r="J2389" i="2" s="1"/>
  <c r="M2388" i="2" a="1"/>
  <c r="M2388" i="2" s="1"/>
  <c r="V2388" i="2" a="1"/>
  <c r="V2388" i="2" s="1"/>
  <c r="W2388" i="2" l="1"/>
  <c r="N2389" i="2" a="1"/>
  <c r="N2389" i="2" s="1"/>
  <c r="O2388" i="2" a="1"/>
  <c r="O2388" i="2" s="1"/>
  <c r="P2389" i="2" s="1" a="1"/>
  <c r="P2389" i="2" s="1"/>
  <c r="Q2388" i="2" l="1" a="1"/>
  <c r="Q2388" i="2" s="1"/>
  <c r="T2389" i="2" l="1"/>
  <c r="U2389" i="2" s="1"/>
  <c r="R2389" i="2" a="1"/>
  <c r="R2389" i="2" s="1"/>
  <c r="S2389" i="2" a="1"/>
  <c r="S2389" i="2" s="1"/>
  <c r="I2389" i="2" l="1" a="1"/>
  <c r="I2389" i="2" s="1"/>
  <c r="V2389" i="2" s="1" a="1"/>
  <c r="V2389" i="2" s="1"/>
  <c r="W2389" i="2" l="1"/>
  <c r="J2390" i="2" a="1"/>
  <c r="J2390" i="2" s="1"/>
  <c r="L2389" i="2" a="1"/>
  <c r="L2389" i="2" s="1"/>
  <c r="K2390" i="2" s="1" a="1"/>
  <c r="K2390" i="2" s="1"/>
  <c r="M2389" i="2" l="1" a="1"/>
  <c r="M2389" i="2" s="1"/>
  <c r="N2390" i="2" l="1" a="1"/>
  <c r="N2390" i="2" s="1"/>
  <c r="O2389" i="2" a="1"/>
  <c r="O2389" i="2" s="1"/>
  <c r="P2390" i="2" s="1" a="1"/>
  <c r="P2390" i="2" s="1"/>
  <c r="Q2389" i="2" l="1" a="1"/>
  <c r="Q2389" i="2" s="1"/>
  <c r="R2390" i="2" l="1" a="1"/>
  <c r="R2390" i="2" s="1"/>
  <c r="T2390" i="2"/>
  <c r="U2390" i="2" s="1"/>
  <c r="S2390" i="2" a="1"/>
  <c r="S2390" i="2" s="1"/>
  <c r="I2390" i="2" l="1" a="1"/>
  <c r="I2390" i="2" s="1"/>
  <c r="V2390" i="2" s="1" a="1"/>
  <c r="V2390" i="2" s="1"/>
  <c r="W2390" i="2" l="1"/>
  <c r="L2390" i="2" a="1"/>
  <c r="L2390" i="2" s="1"/>
  <c r="K2391" i="2" s="1" a="1"/>
  <c r="K2391" i="2" s="1"/>
  <c r="J2391" i="2" a="1"/>
  <c r="J2391" i="2" s="1"/>
  <c r="M2390" i="2" a="1"/>
  <c r="M2390" i="2" s="1"/>
  <c r="N2391" i="2" l="1" a="1"/>
  <c r="N2391" i="2" s="1"/>
  <c r="O2390" i="2" a="1"/>
  <c r="O2390" i="2" s="1"/>
  <c r="P2391" i="2" s="1" a="1"/>
  <c r="P2391" i="2" s="1"/>
  <c r="Q2390" i="2" l="1" a="1"/>
  <c r="Q2390" i="2" s="1"/>
  <c r="T2391" i="2" l="1"/>
  <c r="U2391" i="2" s="1"/>
  <c r="R2391" i="2" a="1"/>
  <c r="R2391" i="2" s="1"/>
  <c r="S2391" i="2" a="1"/>
  <c r="S2391" i="2" s="1"/>
  <c r="I2391" i="2" l="1" a="1"/>
  <c r="I2391" i="2" s="1"/>
  <c r="V2391" i="2" s="1" a="1"/>
  <c r="V2391" i="2" s="1"/>
  <c r="W2391" i="2" l="1"/>
  <c r="L2391" i="2" a="1"/>
  <c r="L2391" i="2" s="1"/>
  <c r="K2392" i="2" s="1" a="1"/>
  <c r="K2392" i="2" s="1"/>
  <c r="J2392" i="2" a="1"/>
  <c r="J2392" i="2" s="1"/>
  <c r="M2391" i="2" l="1" a="1"/>
  <c r="M2391" i="2" s="1"/>
  <c r="O2391" i="2" s="1" a="1"/>
  <c r="O2391" i="2" s="1"/>
  <c r="P2392" i="2" s="1" a="1"/>
  <c r="P2392" i="2" s="1"/>
  <c r="Q2391" i="2" l="1" a="1"/>
  <c r="Q2391" i="2" s="1"/>
  <c r="T2392" i="2" s="1"/>
  <c r="U2392" i="2" s="1"/>
  <c r="N2392" i="2" a="1"/>
  <c r="N2392" i="2" s="1"/>
  <c r="R2392" i="2" l="1" a="1"/>
  <c r="R2392" i="2" s="1"/>
  <c r="S2392" i="2" a="1"/>
  <c r="S2392" i="2" s="1"/>
  <c r="I2392" i="2" s="1" a="1"/>
  <c r="I2392" i="2" s="1"/>
  <c r="L2392" i="2" l="1" a="1"/>
  <c r="L2392" i="2" s="1"/>
  <c r="K2393" i="2" s="1" a="1"/>
  <c r="K2393" i="2" s="1"/>
  <c r="J2393" i="2" a="1"/>
  <c r="J2393" i="2" s="1"/>
  <c r="M2392" i="2" a="1"/>
  <c r="M2392" i="2" s="1"/>
  <c r="V2392" i="2" a="1"/>
  <c r="V2392" i="2" s="1"/>
  <c r="W2392" i="2" l="1"/>
  <c r="N2393" i="2" a="1"/>
  <c r="N2393" i="2" s="1"/>
  <c r="O2392" i="2" a="1"/>
  <c r="O2392" i="2" s="1"/>
  <c r="P2393" i="2" s="1" a="1"/>
  <c r="P2393" i="2" s="1"/>
  <c r="Q2392" i="2" l="1" a="1"/>
  <c r="Q2392" i="2" s="1"/>
  <c r="T2393" i="2" l="1"/>
  <c r="U2393" i="2" s="1"/>
  <c r="R2393" i="2" a="1"/>
  <c r="R2393" i="2" s="1"/>
  <c r="S2393" i="2" a="1"/>
  <c r="S2393" i="2" s="1"/>
  <c r="I2393" i="2" l="1" a="1"/>
  <c r="I2393" i="2" s="1"/>
  <c r="V2393" i="2" s="1" a="1"/>
  <c r="V2393" i="2" s="1"/>
  <c r="W2393" i="2" l="1"/>
  <c r="J2394" i="2" a="1"/>
  <c r="J2394" i="2" s="1"/>
  <c r="L2393" i="2" a="1"/>
  <c r="L2393" i="2" s="1"/>
  <c r="K2394" i="2" s="1" a="1"/>
  <c r="K2394" i="2" s="1"/>
  <c r="M2393" i="2" l="1" a="1"/>
  <c r="M2393" i="2" s="1"/>
  <c r="N2394" i="2" l="1" a="1"/>
  <c r="N2394" i="2" s="1"/>
  <c r="O2393" i="2" a="1"/>
  <c r="O2393" i="2" s="1"/>
  <c r="P2394" i="2" s="1" a="1"/>
  <c r="P2394" i="2" s="1"/>
  <c r="Q2393" i="2" l="1" a="1"/>
  <c r="Q2393" i="2" s="1"/>
  <c r="T2394" i="2" s="1"/>
  <c r="U2394" i="2" s="1"/>
  <c r="S2394" i="2" a="1"/>
  <c r="S2394" i="2" s="1"/>
  <c r="R2394" i="2" l="1" a="1"/>
  <c r="R2394" i="2" s="1"/>
  <c r="I2394" i="2" a="1"/>
  <c r="I2394" i="2" s="1"/>
  <c r="V2394" i="2" s="1" a="1"/>
  <c r="V2394" i="2" s="1"/>
  <c r="W2394" i="2" l="1"/>
  <c r="J2395" i="2" a="1"/>
  <c r="J2395" i="2" s="1"/>
  <c r="L2394" i="2" a="1"/>
  <c r="L2394" i="2" s="1"/>
  <c r="K2395" i="2" s="1" a="1"/>
  <c r="K2395" i="2" s="1"/>
  <c r="M2394" i="2" l="1" a="1"/>
  <c r="M2394" i="2" s="1"/>
  <c r="N2395" i="2" l="1" a="1"/>
  <c r="N2395" i="2" s="1"/>
  <c r="O2394" i="2" a="1"/>
  <c r="O2394" i="2" s="1"/>
  <c r="P2395" i="2" s="1" a="1"/>
  <c r="P2395" i="2" s="1"/>
  <c r="Q2394" i="2" l="1" a="1"/>
  <c r="Q2394" i="2" s="1"/>
  <c r="T2395" i="2" l="1"/>
  <c r="U2395" i="2" s="1"/>
  <c r="R2395" i="2" a="1"/>
  <c r="R2395" i="2" s="1"/>
  <c r="S2395" i="2" a="1"/>
  <c r="S2395" i="2" s="1"/>
  <c r="I2395" i="2" l="1" a="1"/>
  <c r="I2395" i="2" s="1"/>
  <c r="V2395" i="2" s="1" a="1"/>
  <c r="V2395" i="2" s="1"/>
  <c r="W2395" i="2" l="1"/>
  <c r="J2396" i="2" a="1"/>
  <c r="J2396" i="2" s="1"/>
  <c r="L2395" i="2" a="1"/>
  <c r="L2395" i="2" s="1"/>
  <c r="K2396" i="2" s="1" a="1"/>
  <c r="K2396" i="2" s="1"/>
  <c r="M2395" i="2" l="1" a="1"/>
  <c r="M2395" i="2" s="1"/>
  <c r="O2395" i="2" s="1" a="1"/>
  <c r="O2395" i="2" s="1"/>
  <c r="N2396" i="2" l="1" a="1"/>
  <c r="N2396" i="2" s="1"/>
  <c r="P2396" i="2" a="1"/>
  <c r="P2396" i="2" s="1"/>
  <c r="Q2395" i="2" a="1"/>
  <c r="Q2395" i="2" s="1"/>
  <c r="T2396" i="2" s="1"/>
  <c r="U2396" i="2" s="1"/>
  <c r="S2396" i="2" l="1" a="1"/>
  <c r="S2396" i="2" s="1"/>
  <c r="I2396" i="2" s="1" a="1"/>
  <c r="I2396" i="2" s="1"/>
  <c r="R2396" i="2" a="1"/>
  <c r="R2396" i="2" s="1"/>
  <c r="L2396" i="2" l="1" a="1"/>
  <c r="L2396" i="2" s="1"/>
  <c r="K2397" i="2" s="1" a="1"/>
  <c r="K2397" i="2" s="1"/>
  <c r="J2397" i="2" a="1"/>
  <c r="J2397" i="2" s="1"/>
  <c r="M2396" i="2" a="1"/>
  <c r="M2396" i="2" s="1"/>
  <c r="V2396" i="2" a="1"/>
  <c r="V2396" i="2" s="1"/>
  <c r="W2396" i="2" l="1"/>
  <c r="O2396" i="2" a="1"/>
  <c r="O2396" i="2" s="1"/>
  <c r="P2397" i="2" s="1" a="1"/>
  <c r="P2397" i="2" s="1"/>
  <c r="N2397" i="2" a="1"/>
  <c r="N2397" i="2" s="1"/>
  <c r="Q2396" i="2" l="1" a="1"/>
  <c r="Q2396" i="2" s="1"/>
  <c r="T2397" i="2" l="1"/>
  <c r="U2397" i="2" s="1"/>
  <c r="R2397" i="2" a="1"/>
  <c r="R2397" i="2" s="1"/>
  <c r="S2397" i="2" a="1"/>
  <c r="S2397" i="2" s="1"/>
  <c r="I2397" i="2" l="1" a="1"/>
  <c r="I2397" i="2" s="1"/>
  <c r="V2397" i="2" s="1" a="1"/>
  <c r="V2397" i="2" s="1"/>
  <c r="W2397" i="2" l="1"/>
  <c r="L2397" i="2" a="1"/>
  <c r="L2397" i="2" s="1"/>
  <c r="K2398" i="2" s="1" a="1"/>
  <c r="K2398" i="2" s="1"/>
  <c r="J2398" i="2" a="1"/>
  <c r="J2398" i="2" s="1"/>
  <c r="M2397" i="2" a="1"/>
  <c r="M2397" i="2" s="1"/>
  <c r="O2397" i="2" l="1" a="1"/>
  <c r="O2397" i="2" s="1"/>
  <c r="P2398" i="2" s="1" a="1"/>
  <c r="P2398" i="2" s="1"/>
  <c r="N2398" i="2" a="1"/>
  <c r="N2398" i="2" s="1"/>
  <c r="Q2397" i="2" l="1" a="1"/>
  <c r="Q2397" i="2" s="1"/>
  <c r="T2398" i="2" s="1"/>
  <c r="U2398" i="2" s="1"/>
  <c r="S2398" i="2" l="1" a="1"/>
  <c r="S2398" i="2" s="1"/>
  <c r="R2398" i="2" a="1"/>
  <c r="R2398" i="2" s="1"/>
  <c r="I2398" i="2" a="1"/>
  <c r="I2398" i="2" s="1"/>
  <c r="L2398" i="2" l="1" a="1"/>
  <c r="L2398" i="2" s="1"/>
  <c r="K2399" i="2" s="1" a="1"/>
  <c r="K2399" i="2" s="1"/>
  <c r="J2399" i="2" a="1"/>
  <c r="J2399" i="2" s="1"/>
  <c r="V2398" i="2" a="1"/>
  <c r="V2398" i="2" s="1"/>
  <c r="M2398" i="2" l="1" a="1"/>
  <c r="M2398" i="2" s="1"/>
  <c r="N2399" i="2" s="1" a="1"/>
  <c r="N2399" i="2" s="1"/>
  <c r="W2398" i="2"/>
  <c r="O2398" i="2" l="1" a="1"/>
  <c r="O2398" i="2" s="1"/>
  <c r="P2399" i="2" s="1" a="1"/>
  <c r="P2399" i="2" s="1"/>
  <c r="Q2398" i="2" a="1"/>
  <c r="Q2398" i="2" s="1"/>
  <c r="T2399" i="2" l="1"/>
  <c r="U2399" i="2" s="1"/>
  <c r="R2399" i="2" a="1"/>
  <c r="R2399" i="2" s="1"/>
  <c r="S2399" i="2" a="1"/>
  <c r="S2399" i="2" s="1"/>
  <c r="I2399" i="2" l="1" a="1"/>
  <c r="I2399" i="2" s="1"/>
  <c r="V2399" i="2" s="1" a="1"/>
  <c r="V2399" i="2" s="1"/>
  <c r="W2399" i="2" l="1"/>
  <c r="L2399" i="2" a="1"/>
  <c r="L2399" i="2" s="1"/>
  <c r="K2400" i="2" s="1" a="1"/>
  <c r="K2400" i="2" s="1"/>
  <c r="J2400" i="2" a="1"/>
  <c r="J2400" i="2" s="1"/>
  <c r="M2399" i="2" a="1"/>
  <c r="M2399" i="2" s="1"/>
  <c r="N2400" i="2" l="1" a="1"/>
  <c r="N2400" i="2" s="1"/>
  <c r="O2399" i="2" a="1"/>
  <c r="O2399" i="2" s="1"/>
  <c r="P2400" i="2" s="1" a="1"/>
  <c r="P2400" i="2" s="1"/>
  <c r="Q2399" i="2" l="1" a="1"/>
  <c r="Q2399" i="2" s="1"/>
  <c r="T2400" i="2" s="1"/>
  <c r="U2400" i="2" s="1"/>
  <c r="R2400" i="2" l="1" a="1"/>
  <c r="R2400" i="2" s="1"/>
  <c r="S2400" i="2" a="1"/>
  <c r="S2400" i="2" s="1"/>
  <c r="I2400" i="2" s="1" a="1"/>
  <c r="I2400" i="2" s="1"/>
  <c r="L2400" i="2" l="1" a="1"/>
  <c r="L2400" i="2" s="1"/>
  <c r="K2401" i="2" s="1" a="1"/>
  <c r="K2401" i="2" s="1"/>
  <c r="J2401" i="2" a="1"/>
  <c r="J2401" i="2" s="1"/>
  <c r="V2400" i="2" a="1"/>
  <c r="V2400" i="2" s="1"/>
  <c r="M2400" i="2" l="1" a="1"/>
  <c r="M2400" i="2" s="1"/>
  <c r="N2401" i="2" s="1" a="1"/>
  <c r="N2401" i="2" s="1"/>
  <c r="W2400" i="2"/>
  <c r="O2400" i="2" l="1" a="1"/>
  <c r="O2400" i="2" s="1"/>
  <c r="P2401" i="2" s="1" a="1"/>
  <c r="P2401" i="2" s="1"/>
  <c r="Q2400" i="2" l="1" a="1"/>
  <c r="Q2400" i="2" s="1"/>
  <c r="T2401" i="2" s="1"/>
  <c r="U2401" i="2" s="1"/>
  <c r="S2401" i="2" l="1" a="1"/>
  <c r="S2401" i="2" s="1"/>
  <c r="I2401" i="2" s="1" a="1"/>
  <c r="I2401" i="2" s="1"/>
  <c r="R2401" i="2" a="1"/>
  <c r="R2401" i="2" s="1"/>
  <c r="V2401" i="2" l="1" a="1"/>
  <c r="V2401" i="2" s="1"/>
  <c r="W2401" i="2" s="1"/>
  <c r="J2402" i="2" a="1"/>
  <c r="J2402" i="2" s="1"/>
  <c r="L2401" i="2" a="1"/>
  <c r="L2401" i="2" s="1"/>
  <c r="K2402" i="2" s="1" a="1"/>
  <c r="K2402" i="2" s="1"/>
  <c r="M2401" i="2" l="1" a="1"/>
  <c r="M2401" i="2" s="1"/>
  <c r="O2401" i="2" s="1" a="1"/>
  <c r="O2401" i="2" s="1"/>
  <c r="P2402" i="2" s="1" a="1"/>
  <c r="P2402" i="2" s="1"/>
  <c r="N2402" i="2" l="1" a="1"/>
  <c r="N2402" i="2" s="1"/>
  <c r="Q2401" i="2" a="1"/>
  <c r="Q2401" i="2" s="1"/>
  <c r="T2402" i="2" s="1"/>
  <c r="U2402" i="2" s="1"/>
  <c r="S2402" i="2" l="1" a="1"/>
  <c r="S2402" i="2" s="1"/>
  <c r="I2402" i="2" s="1" a="1"/>
  <c r="I2402" i="2" s="1"/>
  <c r="R2402" i="2" a="1"/>
  <c r="R2402" i="2" s="1"/>
  <c r="L2402" i="2" l="1" a="1"/>
  <c r="L2402" i="2" s="1"/>
  <c r="K2403" i="2" s="1" a="1"/>
  <c r="K2403" i="2" s="1"/>
  <c r="J2403" i="2" a="1"/>
  <c r="J2403" i="2" s="1"/>
  <c r="M2402" i="2" a="1"/>
  <c r="M2402" i="2" s="1"/>
  <c r="V2402" i="2" a="1"/>
  <c r="V2402" i="2" s="1"/>
  <c r="W2402" i="2" l="1"/>
  <c r="N2403" i="2" a="1"/>
  <c r="N2403" i="2" s="1"/>
  <c r="O2402" i="2" a="1"/>
  <c r="O2402" i="2" s="1"/>
  <c r="P2403" i="2" s="1" a="1"/>
  <c r="P2403" i="2" s="1"/>
  <c r="Q2402" i="2" l="1" a="1"/>
  <c r="Q2402" i="2" s="1"/>
  <c r="T2403" i="2" l="1"/>
  <c r="U2403" i="2" s="1"/>
  <c r="R2403" i="2" a="1"/>
  <c r="R2403" i="2" s="1"/>
  <c r="S2403" i="2" a="1"/>
  <c r="S2403" i="2" s="1"/>
  <c r="I2403" i="2" l="1" a="1"/>
  <c r="I2403" i="2" s="1"/>
  <c r="V2403" i="2" s="1" a="1"/>
  <c r="V2403" i="2" s="1"/>
  <c r="W2403" i="2" l="1"/>
  <c r="L2403" i="2" a="1"/>
  <c r="L2403" i="2" s="1"/>
  <c r="K2404" i="2" s="1" a="1"/>
  <c r="K2404" i="2" s="1"/>
  <c r="J2404" i="2" a="1"/>
  <c r="J2404" i="2" s="1"/>
  <c r="M2403" i="2" a="1"/>
  <c r="M2403" i="2" s="1"/>
  <c r="N2404" i="2" l="1" a="1"/>
  <c r="N2404" i="2" s="1"/>
  <c r="O2403" i="2" a="1"/>
  <c r="O2403" i="2" s="1"/>
  <c r="P2404" i="2" s="1" a="1"/>
  <c r="P2404" i="2" s="1"/>
  <c r="Q2403" i="2" l="1" a="1"/>
  <c r="Q2403" i="2" s="1"/>
  <c r="T2404" i="2" l="1"/>
  <c r="U2404" i="2" s="1"/>
  <c r="R2404" i="2" a="1"/>
  <c r="R2404" i="2" s="1"/>
  <c r="S2404" i="2" a="1"/>
  <c r="S2404" i="2" s="1"/>
  <c r="I2404" i="2" l="1" a="1"/>
  <c r="I2404" i="2" s="1"/>
  <c r="V2404" i="2" s="1" a="1"/>
  <c r="V2404" i="2" s="1"/>
  <c r="W2404" i="2" l="1"/>
  <c r="L2404" i="2" a="1"/>
  <c r="L2404" i="2" s="1"/>
  <c r="K2405" i="2" s="1" a="1"/>
  <c r="K2405" i="2" s="1"/>
  <c r="J2405" i="2" a="1"/>
  <c r="J2405" i="2" s="1"/>
  <c r="M2404" i="2" a="1"/>
  <c r="M2404" i="2" s="1"/>
  <c r="N2405" i="2" l="1" a="1"/>
  <c r="N2405" i="2" s="1"/>
  <c r="O2404" i="2" a="1"/>
  <c r="O2404" i="2" s="1"/>
  <c r="P2405" i="2" s="1" a="1"/>
  <c r="P2405" i="2" s="1"/>
  <c r="Q2404" i="2" l="1" a="1"/>
  <c r="Q2404" i="2" s="1"/>
  <c r="T2405" i="2" l="1"/>
  <c r="U2405" i="2" s="1"/>
  <c r="R2405" i="2" a="1"/>
  <c r="R2405" i="2" s="1"/>
  <c r="S2405" i="2" a="1"/>
  <c r="S2405" i="2" s="1"/>
  <c r="I2405" i="2" l="1" a="1"/>
  <c r="I2405" i="2" s="1"/>
  <c r="V2405" i="2" s="1" a="1"/>
  <c r="V2405" i="2" s="1"/>
  <c r="W2405" i="2" l="1"/>
  <c r="L2405" i="2" a="1"/>
  <c r="L2405" i="2" s="1"/>
  <c r="K2406" i="2" s="1" a="1"/>
  <c r="K2406" i="2" s="1"/>
  <c r="J2406" i="2" a="1"/>
  <c r="J2406" i="2" s="1"/>
  <c r="M2405" i="2" a="1"/>
  <c r="M2405" i="2" s="1"/>
  <c r="N2406" i="2" l="1" a="1"/>
  <c r="N2406" i="2" s="1"/>
  <c r="O2405" i="2" a="1"/>
  <c r="O2405" i="2" s="1"/>
  <c r="P2406" i="2" s="1" a="1"/>
  <c r="P2406" i="2" s="1"/>
  <c r="Q2405" i="2" l="1" a="1"/>
  <c r="Q2405" i="2" s="1"/>
  <c r="T2406" i="2" l="1"/>
  <c r="U2406" i="2" s="1"/>
  <c r="R2406" i="2" a="1"/>
  <c r="R2406" i="2" s="1"/>
  <c r="S2406" i="2" a="1"/>
  <c r="S2406" i="2" s="1"/>
  <c r="I2406" i="2" l="1" a="1"/>
  <c r="I2406" i="2" s="1"/>
  <c r="L2406" i="2" l="1" a="1"/>
  <c r="L2406" i="2" s="1"/>
  <c r="K2407" i="2" s="1" a="1"/>
  <c r="K2407" i="2" s="1"/>
  <c r="J2407" i="2" a="1"/>
  <c r="J2407" i="2" s="1"/>
  <c r="M2406" i="2" a="1"/>
  <c r="M2406" i="2" s="1"/>
  <c r="V2406" i="2" a="1"/>
  <c r="V2406" i="2" s="1"/>
  <c r="W2406" i="2" l="1"/>
  <c r="N2407" i="2" a="1"/>
  <c r="N2407" i="2" s="1"/>
  <c r="O2406" i="2" a="1"/>
  <c r="O2406" i="2" s="1"/>
  <c r="P2407" i="2" s="1" a="1"/>
  <c r="P2407" i="2" s="1"/>
  <c r="Q2406" i="2" l="1" a="1"/>
  <c r="Q2406" i="2" s="1"/>
  <c r="T2407" i="2" l="1"/>
  <c r="U2407" i="2" s="1"/>
  <c r="R2407" i="2" a="1"/>
  <c r="R2407" i="2" s="1"/>
  <c r="S2407" i="2" a="1"/>
  <c r="S2407" i="2" s="1"/>
  <c r="I2407" i="2" l="1" a="1"/>
  <c r="I2407" i="2" s="1"/>
  <c r="V2407" i="2" s="1" a="1"/>
  <c r="V2407" i="2" s="1"/>
  <c r="W2407" i="2" l="1"/>
  <c r="L2407" i="2" a="1"/>
  <c r="L2407" i="2" s="1"/>
  <c r="K2408" i="2" s="1" a="1"/>
  <c r="K2408" i="2" s="1"/>
  <c r="J2408" i="2" a="1"/>
  <c r="J2408" i="2" s="1"/>
  <c r="M2407" i="2" a="1"/>
  <c r="M2407" i="2" s="1"/>
  <c r="O2407" i="2" l="1" a="1"/>
  <c r="O2407" i="2" s="1"/>
  <c r="P2408" i="2" s="1" a="1"/>
  <c r="P2408" i="2" s="1"/>
  <c r="N2408" i="2" a="1"/>
  <c r="N2408" i="2" s="1"/>
  <c r="Q2407" i="2" l="1" a="1"/>
  <c r="Q2407" i="2" s="1"/>
  <c r="T2408" i="2" s="1"/>
  <c r="U2408" i="2" s="1"/>
  <c r="S2408" i="2" l="1" a="1"/>
  <c r="S2408" i="2" s="1"/>
  <c r="R2408" i="2" a="1"/>
  <c r="R2408" i="2" s="1"/>
  <c r="I2408" i="2" a="1"/>
  <c r="I2408" i="2" s="1"/>
  <c r="L2408" i="2" l="1" a="1"/>
  <c r="L2408" i="2" s="1"/>
  <c r="K2409" i="2" s="1" a="1"/>
  <c r="K2409" i="2" s="1"/>
  <c r="J2409" i="2" a="1"/>
  <c r="J2409" i="2" s="1"/>
  <c r="V2408" i="2" a="1"/>
  <c r="V2408" i="2" s="1"/>
  <c r="M2408" i="2" l="1" a="1"/>
  <c r="M2408" i="2" s="1"/>
  <c r="O2408" i="2" s="1" a="1"/>
  <c r="O2408" i="2" s="1"/>
  <c r="P2409" i="2" s="1" a="1"/>
  <c r="P2409" i="2" s="1"/>
  <c r="W2408" i="2"/>
  <c r="N2409" i="2" l="1" a="1"/>
  <c r="N2409" i="2" s="1"/>
  <c r="Q2408" i="2" a="1"/>
  <c r="Q2408" i="2" s="1"/>
  <c r="T2409" i="2" s="1"/>
  <c r="U2409" i="2" s="1"/>
  <c r="S2409" i="2" l="1" a="1"/>
  <c r="S2409" i="2" s="1"/>
  <c r="I2409" i="2" s="1" a="1"/>
  <c r="I2409" i="2" s="1"/>
  <c r="R2409" i="2" a="1"/>
  <c r="R2409" i="2" s="1"/>
  <c r="V2409" i="2" l="1" a="1"/>
  <c r="V2409" i="2" s="1"/>
  <c r="W2409" i="2" s="1"/>
  <c r="L2409" i="2" a="1"/>
  <c r="L2409" i="2" s="1"/>
  <c r="K2410" i="2" s="1" a="1"/>
  <c r="K2410" i="2" s="1"/>
  <c r="J2410" i="2" a="1"/>
  <c r="J2410" i="2" s="1"/>
  <c r="M2409" i="2" a="1"/>
  <c r="M2409" i="2" s="1"/>
  <c r="O2409" i="2" l="1" a="1"/>
  <c r="O2409" i="2" s="1"/>
  <c r="P2410" i="2" s="1" a="1"/>
  <c r="P2410" i="2" s="1"/>
  <c r="N2410" i="2" a="1"/>
  <c r="N2410" i="2" s="1"/>
  <c r="Q2409" i="2" l="1" a="1"/>
  <c r="Q2409" i="2" s="1"/>
  <c r="T2410" i="2" s="1"/>
  <c r="U2410" i="2" s="1"/>
  <c r="S2410" i="2" l="1" a="1"/>
  <c r="S2410" i="2" s="1"/>
  <c r="I2410" i="2" s="1" a="1"/>
  <c r="I2410" i="2" s="1"/>
  <c r="R2410" i="2" a="1"/>
  <c r="R2410" i="2" s="1"/>
  <c r="L2410" i="2" l="1" a="1"/>
  <c r="L2410" i="2" s="1"/>
  <c r="K2411" i="2" s="1" a="1"/>
  <c r="K2411" i="2" s="1"/>
  <c r="J2411" i="2" a="1"/>
  <c r="J2411" i="2" s="1"/>
  <c r="V2410" i="2" a="1"/>
  <c r="V2410" i="2" s="1"/>
  <c r="M2410" i="2" l="1" a="1"/>
  <c r="M2410" i="2" s="1"/>
  <c r="N2411" i="2" s="1" a="1"/>
  <c r="N2411" i="2" s="1"/>
  <c r="W2410" i="2"/>
  <c r="O2410" i="2" l="1" a="1"/>
  <c r="O2410" i="2" s="1"/>
  <c r="P2411" i="2" s="1" a="1"/>
  <c r="P2411" i="2" s="1"/>
  <c r="Q2410" i="2" l="1" a="1"/>
  <c r="Q2410" i="2" s="1"/>
  <c r="T2411" i="2" s="1"/>
  <c r="U2411" i="2" s="1"/>
  <c r="S2411" i="2" l="1" a="1"/>
  <c r="S2411" i="2" s="1"/>
  <c r="I2411" i="2" s="1" a="1"/>
  <c r="I2411" i="2" s="1"/>
  <c r="R2411" i="2" a="1"/>
  <c r="R2411" i="2" s="1"/>
  <c r="V2411" i="2" l="1" a="1"/>
  <c r="V2411" i="2" s="1"/>
  <c r="W2411" i="2" s="1"/>
  <c r="L2411" i="2" a="1"/>
  <c r="L2411" i="2" s="1"/>
  <c r="K2412" i="2" s="1" a="1"/>
  <c r="K2412" i="2" s="1"/>
  <c r="J2412" i="2" a="1"/>
  <c r="J2412" i="2" s="1"/>
  <c r="M2411" i="2" a="1"/>
  <c r="M2411" i="2" s="1"/>
  <c r="O2411" i="2" l="1" a="1"/>
  <c r="O2411" i="2" s="1"/>
  <c r="P2412" i="2" s="1" a="1"/>
  <c r="P2412" i="2" s="1"/>
  <c r="N2412" i="2" a="1"/>
  <c r="N2412" i="2" s="1"/>
  <c r="Q2411" i="2" l="1" a="1"/>
  <c r="Q2411" i="2" s="1"/>
  <c r="T2412" i="2" s="1"/>
  <c r="U2412" i="2" s="1"/>
  <c r="S2412" i="2" l="1" a="1"/>
  <c r="S2412" i="2" s="1"/>
  <c r="I2412" i="2" s="1" a="1"/>
  <c r="I2412" i="2" s="1"/>
  <c r="R2412" i="2" a="1"/>
  <c r="R2412" i="2" s="1"/>
  <c r="L2412" i="2" l="1" a="1"/>
  <c r="L2412" i="2" s="1"/>
  <c r="K2413" i="2" s="1" a="1"/>
  <c r="K2413" i="2" s="1"/>
  <c r="J2413" i="2" a="1"/>
  <c r="J2413" i="2" s="1"/>
  <c r="V2412" i="2" a="1"/>
  <c r="V2412" i="2" s="1"/>
  <c r="M2412" i="2" l="1" a="1"/>
  <c r="M2412" i="2" s="1"/>
  <c r="O2412" i="2" s="1" a="1"/>
  <c r="O2412" i="2" s="1"/>
  <c r="W2412" i="2"/>
  <c r="P2413" i="2" l="1" a="1"/>
  <c r="P2413" i="2" s="1"/>
  <c r="Q2412" i="2" a="1"/>
  <c r="Q2412" i="2" s="1"/>
  <c r="T2413" i="2" s="1"/>
  <c r="U2413" i="2" s="1"/>
  <c r="N2413" i="2" a="1"/>
  <c r="N2413" i="2" s="1"/>
  <c r="S2413" i="2" l="1" a="1"/>
  <c r="S2413" i="2" s="1"/>
  <c r="R2413" i="2" a="1"/>
  <c r="R2413" i="2" s="1"/>
  <c r="I2413" i="2" a="1"/>
  <c r="I2413" i="2" s="1"/>
  <c r="V2413" i="2" s="1" a="1"/>
  <c r="V2413" i="2" s="1"/>
  <c r="W2413" i="2" l="1"/>
  <c r="L2413" i="2" a="1"/>
  <c r="L2413" i="2" s="1"/>
  <c r="K2414" i="2" s="1" a="1"/>
  <c r="K2414" i="2" s="1"/>
  <c r="J2414" i="2" a="1"/>
  <c r="J2414" i="2" s="1"/>
  <c r="M2413" i="2" l="1" a="1"/>
  <c r="M2413" i="2" s="1"/>
  <c r="O2413" i="2" s="1" a="1"/>
  <c r="O2413" i="2" s="1"/>
  <c r="N2414" i="2" l="1" a="1"/>
  <c r="N2414" i="2" s="1"/>
  <c r="P2414" i="2" a="1"/>
  <c r="P2414" i="2" s="1"/>
  <c r="Q2413" i="2" a="1"/>
  <c r="Q2413" i="2" s="1"/>
  <c r="T2414" i="2" s="1"/>
  <c r="U2414" i="2" s="1"/>
  <c r="S2414" i="2" l="1" a="1"/>
  <c r="S2414" i="2" s="1"/>
  <c r="I2414" i="2" s="1" a="1"/>
  <c r="I2414" i="2" s="1"/>
  <c r="R2414" i="2" a="1"/>
  <c r="R2414" i="2" s="1"/>
  <c r="L2414" i="2" l="1" a="1"/>
  <c r="L2414" i="2" s="1"/>
  <c r="K2415" i="2" s="1" a="1"/>
  <c r="K2415" i="2" s="1"/>
  <c r="J2415" i="2" a="1"/>
  <c r="J2415" i="2" s="1"/>
  <c r="V2414" i="2" a="1"/>
  <c r="V2414" i="2" s="1"/>
  <c r="M2414" i="2" l="1" a="1"/>
  <c r="M2414" i="2" s="1"/>
  <c r="O2414" i="2" s="1" a="1"/>
  <c r="O2414" i="2" s="1"/>
  <c r="P2415" i="2" s="1" a="1"/>
  <c r="P2415" i="2" s="1"/>
  <c r="W2414" i="2"/>
  <c r="N2415" i="2" l="1" a="1"/>
  <c r="N2415" i="2" s="1"/>
  <c r="Q2414" i="2" a="1"/>
  <c r="Q2414" i="2" s="1"/>
  <c r="T2415" i="2" l="1"/>
  <c r="U2415" i="2" s="1"/>
  <c r="S2415" i="2" a="1"/>
  <c r="S2415" i="2" s="1"/>
  <c r="R2415" i="2" a="1"/>
  <c r="R2415" i="2" s="1"/>
  <c r="I2415" i="2" l="1" a="1"/>
  <c r="I2415" i="2" s="1"/>
  <c r="V2415" i="2" s="1" a="1"/>
  <c r="V2415" i="2" s="1"/>
  <c r="W2415" i="2" l="1"/>
  <c r="L2415" i="2" a="1"/>
  <c r="L2415" i="2" s="1"/>
  <c r="K2416" i="2" s="1" a="1"/>
  <c r="K2416" i="2" s="1"/>
  <c r="J2416" i="2" a="1"/>
  <c r="J2416" i="2" s="1"/>
  <c r="M2415" i="2" l="1" a="1"/>
  <c r="M2415" i="2" s="1"/>
  <c r="O2415" i="2" s="1" a="1"/>
  <c r="O2415" i="2" s="1"/>
  <c r="P2416" i="2" s="1" a="1"/>
  <c r="P2416" i="2" s="1"/>
  <c r="N2416" i="2" l="1" a="1"/>
  <c r="N2416" i="2" s="1"/>
  <c r="Q2415" i="2" a="1"/>
  <c r="Q2415" i="2" s="1"/>
  <c r="T2416" i="2" s="1"/>
  <c r="U2416" i="2" s="1"/>
  <c r="R2416" i="2" l="1" a="1"/>
  <c r="R2416" i="2" s="1"/>
  <c r="S2416" i="2" a="1"/>
  <c r="S2416" i="2" s="1"/>
  <c r="I2416" i="2" s="1" a="1"/>
  <c r="I2416" i="2" s="1"/>
  <c r="V2416" i="2" l="1" a="1"/>
  <c r="V2416" i="2" s="1"/>
  <c r="W2416" i="2" s="1"/>
  <c r="J2417" i="2" a="1"/>
  <c r="J2417" i="2" s="1"/>
  <c r="L2416" i="2" a="1"/>
  <c r="L2416" i="2" s="1"/>
  <c r="K2417" i="2" s="1" a="1"/>
  <c r="K2417" i="2" s="1"/>
  <c r="M2416" i="2" l="1" a="1"/>
  <c r="M2416" i="2" s="1"/>
  <c r="O2416" i="2" l="1" a="1"/>
  <c r="O2416" i="2" s="1"/>
  <c r="P2417" i="2" s="1" a="1"/>
  <c r="P2417" i="2" s="1"/>
  <c r="N2417" i="2" a="1"/>
  <c r="N2417" i="2" s="1"/>
  <c r="Q2416" i="2" l="1" a="1"/>
  <c r="Q2416" i="2" s="1"/>
  <c r="T2417" i="2" s="1"/>
  <c r="U2417" i="2" s="1"/>
  <c r="R2417" i="2" l="1" a="1"/>
  <c r="R2417" i="2" s="1"/>
  <c r="S2417" i="2" a="1"/>
  <c r="S2417" i="2" s="1"/>
  <c r="I2417" i="2" s="1" a="1"/>
  <c r="I2417" i="2" s="1"/>
  <c r="V2417" i="2" l="1" a="1"/>
  <c r="V2417" i="2" s="1"/>
  <c r="W2417" i="2" s="1"/>
  <c r="L2417" i="2" a="1"/>
  <c r="L2417" i="2" s="1"/>
  <c r="K2418" i="2" s="1" a="1"/>
  <c r="K2418" i="2" s="1"/>
  <c r="J2418" i="2" a="1"/>
  <c r="J2418" i="2" s="1"/>
  <c r="M2417" i="2" l="1" a="1"/>
  <c r="M2417" i="2" s="1"/>
  <c r="O2417" i="2" s="1" a="1"/>
  <c r="O2417" i="2" s="1"/>
  <c r="P2418" i="2" s="1" a="1"/>
  <c r="P2418" i="2" s="1"/>
  <c r="N2418" i="2" l="1" a="1"/>
  <c r="N2418" i="2" s="1"/>
  <c r="Q2417" i="2" a="1"/>
  <c r="Q2417" i="2" s="1"/>
  <c r="T2418" i="2" s="1"/>
  <c r="U2418" i="2" s="1"/>
  <c r="S2418" i="2" l="1" a="1"/>
  <c r="S2418" i="2" s="1"/>
  <c r="I2418" i="2" s="1" a="1"/>
  <c r="I2418" i="2" s="1"/>
  <c r="R2418" i="2" a="1"/>
  <c r="R2418" i="2" s="1"/>
  <c r="V2418" i="2" l="1" a="1"/>
  <c r="V2418" i="2" s="1"/>
  <c r="W2418" i="2" s="1"/>
  <c r="J2419" i="2" a="1"/>
  <c r="J2419" i="2" s="1"/>
  <c r="L2418" i="2" a="1"/>
  <c r="L2418" i="2" s="1"/>
  <c r="K2419" i="2" s="1" a="1"/>
  <c r="K2419" i="2" s="1"/>
  <c r="M2418" i="2" l="1" a="1"/>
  <c r="M2418" i="2" s="1"/>
  <c r="O2418" i="2" l="1" a="1"/>
  <c r="O2418" i="2" s="1"/>
  <c r="P2419" i="2" s="1" a="1"/>
  <c r="P2419" i="2" s="1"/>
  <c r="N2419" i="2" a="1"/>
  <c r="N2419" i="2" s="1"/>
  <c r="Q2418" i="2" l="1" a="1"/>
  <c r="Q2418" i="2" s="1"/>
  <c r="T2419" i="2" s="1"/>
  <c r="U2419" i="2" s="1"/>
  <c r="S2419" i="2" l="1" a="1"/>
  <c r="S2419" i="2" s="1"/>
  <c r="I2419" i="2" s="1" a="1"/>
  <c r="I2419" i="2" s="1"/>
  <c r="R2419" i="2" a="1"/>
  <c r="R2419" i="2" s="1"/>
  <c r="L2419" i="2" l="1" a="1"/>
  <c r="L2419" i="2" s="1"/>
  <c r="K2420" i="2" s="1" a="1"/>
  <c r="K2420" i="2" s="1"/>
  <c r="J2420" i="2" a="1"/>
  <c r="J2420" i="2" s="1"/>
  <c r="V2419" i="2" a="1"/>
  <c r="V2419" i="2" s="1"/>
  <c r="M2419" i="2" l="1" a="1"/>
  <c r="M2419" i="2" s="1"/>
  <c r="N2420" i="2" s="1" a="1"/>
  <c r="N2420" i="2" s="1"/>
  <c r="W2419" i="2"/>
  <c r="O2419" i="2" l="1" a="1"/>
  <c r="O2419" i="2" s="1"/>
  <c r="P2420" i="2" s="1" a="1"/>
  <c r="P2420" i="2" s="1"/>
  <c r="Q2419" i="2" l="1" a="1"/>
  <c r="Q2419" i="2" s="1"/>
  <c r="S2420" i="2" a="1"/>
  <c r="S2420" i="2" s="1"/>
  <c r="T2420" i="2"/>
  <c r="U2420" i="2" s="1"/>
  <c r="R2420" i="2" a="1"/>
  <c r="R2420" i="2" s="1"/>
  <c r="I2420" i="2" l="1" a="1"/>
  <c r="I2420" i="2" s="1"/>
  <c r="V2420" i="2" s="1" a="1"/>
  <c r="V2420" i="2" s="1"/>
  <c r="W2420" i="2" l="1"/>
  <c r="L2420" i="2" a="1"/>
  <c r="L2420" i="2" s="1"/>
  <c r="K2421" i="2" s="1" a="1"/>
  <c r="K2421" i="2" s="1"/>
  <c r="J2421" i="2" a="1"/>
  <c r="J2421" i="2" s="1"/>
  <c r="M2420" i="2" l="1" a="1"/>
  <c r="M2420" i="2" s="1"/>
  <c r="N2421" i="2" s="1" a="1"/>
  <c r="N2421" i="2" s="1"/>
  <c r="O2420" i="2" l="1" a="1"/>
  <c r="O2420" i="2" s="1"/>
  <c r="P2421" i="2" s="1" a="1"/>
  <c r="P2421" i="2" s="1"/>
  <c r="Q2420" i="2" l="1" a="1"/>
  <c r="Q2420" i="2" s="1"/>
  <c r="R2421" i="2" s="1" a="1"/>
  <c r="R2421" i="2" s="1"/>
  <c r="S2421" i="2" l="1" a="1"/>
  <c r="S2421" i="2" s="1"/>
  <c r="T2421" i="2"/>
  <c r="U2421" i="2" s="1"/>
  <c r="I2421" i="2" a="1"/>
  <c r="I2421" i="2" s="1"/>
  <c r="L2421" i="2" l="1" a="1"/>
  <c r="L2421" i="2" s="1"/>
  <c r="K2422" i="2" s="1" a="1"/>
  <c r="K2422" i="2" s="1"/>
  <c r="J2422" i="2" a="1"/>
  <c r="J2422" i="2" s="1"/>
  <c r="V2421" i="2" a="1"/>
  <c r="V2421" i="2" s="1"/>
  <c r="M2421" i="2" l="1" a="1"/>
  <c r="M2421" i="2" s="1"/>
  <c r="O2421" i="2" s="1" a="1"/>
  <c r="O2421" i="2" s="1"/>
  <c r="P2422" i="2" s="1" a="1"/>
  <c r="P2422" i="2" s="1"/>
  <c r="W2421" i="2"/>
  <c r="N2422" i="2" l="1" a="1"/>
  <c r="N2422" i="2" s="1"/>
  <c r="Q2421" i="2" a="1"/>
  <c r="Q2421" i="2" s="1"/>
  <c r="T2422" i="2" s="1"/>
  <c r="U2422" i="2" s="1"/>
  <c r="S2422" i="2" l="1" a="1"/>
  <c r="S2422" i="2" s="1"/>
  <c r="I2422" i="2" s="1" a="1"/>
  <c r="I2422" i="2" s="1"/>
  <c r="R2422" i="2" a="1"/>
  <c r="R2422" i="2" s="1"/>
  <c r="V2422" i="2" l="1" a="1"/>
  <c r="V2422" i="2" s="1"/>
  <c r="W2422" i="2" s="1"/>
  <c r="J2423" i="2" a="1"/>
  <c r="J2423" i="2" s="1"/>
  <c r="L2422" i="2" a="1"/>
  <c r="L2422" i="2" s="1"/>
  <c r="K2423" i="2" s="1" a="1"/>
  <c r="K2423" i="2" s="1"/>
  <c r="M2422" i="2" l="1" a="1"/>
  <c r="M2422" i="2" s="1"/>
  <c r="N2423" i="2" l="1" a="1"/>
  <c r="N2423" i="2" s="1"/>
  <c r="O2422" i="2" a="1"/>
  <c r="O2422" i="2" s="1"/>
  <c r="P2423" i="2" s="1" a="1"/>
  <c r="P2423" i="2" s="1"/>
  <c r="Q2422" i="2" l="1" a="1"/>
  <c r="Q2422" i="2" s="1"/>
  <c r="T2423" i="2" l="1"/>
  <c r="U2423" i="2" s="1"/>
  <c r="R2423" i="2" a="1"/>
  <c r="R2423" i="2" s="1"/>
  <c r="S2423" i="2" a="1"/>
  <c r="S2423" i="2" s="1"/>
  <c r="I2423" i="2" l="1" a="1"/>
  <c r="I2423" i="2" s="1"/>
  <c r="V2423" i="2" s="1" a="1"/>
  <c r="V2423" i="2" s="1"/>
  <c r="W2423" i="2" l="1"/>
  <c r="L2423" i="2" a="1"/>
  <c r="L2423" i="2" s="1"/>
  <c r="K2424" i="2" s="1" a="1"/>
  <c r="K2424" i="2" s="1"/>
  <c r="J2424" i="2" a="1"/>
  <c r="J2424" i="2" s="1"/>
  <c r="M2423" i="2" a="1"/>
  <c r="M2423" i="2" s="1"/>
  <c r="N2424" i="2" l="1" a="1"/>
  <c r="N2424" i="2" s="1"/>
  <c r="O2423" i="2" a="1"/>
  <c r="O2423" i="2" s="1"/>
  <c r="P2424" i="2" s="1" a="1"/>
  <c r="P2424" i="2" s="1"/>
  <c r="Q2423" i="2" l="1" a="1"/>
  <c r="Q2423" i="2" s="1"/>
  <c r="T2424" i="2" l="1"/>
  <c r="U2424" i="2" s="1"/>
  <c r="R2424" i="2" a="1"/>
  <c r="R2424" i="2" s="1"/>
  <c r="S2424" i="2" a="1"/>
  <c r="S2424" i="2" s="1"/>
  <c r="I2424" i="2" l="1" a="1"/>
  <c r="I2424" i="2" s="1"/>
  <c r="L2424" i="2" l="1" a="1"/>
  <c r="L2424" i="2" s="1"/>
  <c r="K2425" i="2" s="1" a="1"/>
  <c r="K2425" i="2" s="1"/>
  <c r="J2425" i="2" a="1"/>
  <c r="J2425" i="2" s="1"/>
  <c r="V2424" i="2" a="1"/>
  <c r="V2424" i="2" s="1"/>
  <c r="M2424" i="2" l="1" a="1"/>
  <c r="M2424" i="2" s="1"/>
  <c r="O2424" i="2" s="1" a="1"/>
  <c r="O2424" i="2" s="1"/>
  <c r="P2425" i="2" s="1" a="1"/>
  <c r="P2425" i="2" s="1"/>
  <c r="W2424" i="2"/>
  <c r="Q2424" i="2" l="1" a="1"/>
  <c r="Q2424" i="2" s="1"/>
  <c r="T2425" i="2" s="1"/>
  <c r="U2425" i="2" s="1"/>
  <c r="N2425" i="2" a="1"/>
  <c r="N2425" i="2" s="1"/>
  <c r="R2425" i="2" l="1" a="1"/>
  <c r="R2425" i="2" s="1"/>
  <c r="S2425" i="2" a="1"/>
  <c r="S2425" i="2" s="1"/>
  <c r="I2425" i="2" s="1" a="1"/>
  <c r="I2425" i="2" s="1"/>
  <c r="V2425" i="2" s="1" a="1"/>
  <c r="V2425" i="2" s="1"/>
  <c r="W2425" i="2" l="1"/>
  <c r="L2425" i="2" a="1"/>
  <c r="L2425" i="2" s="1"/>
  <c r="K2426" i="2" s="1" a="1"/>
  <c r="K2426" i="2" s="1"/>
  <c r="J2426" i="2" a="1"/>
  <c r="J2426" i="2" s="1"/>
  <c r="M2425" i="2" a="1"/>
  <c r="M2425" i="2" s="1"/>
  <c r="O2425" i="2" l="1" a="1"/>
  <c r="O2425" i="2" s="1"/>
  <c r="P2426" i="2" s="1" a="1"/>
  <c r="P2426" i="2" s="1"/>
  <c r="N2426" i="2" a="1"/>
  <c r="N2426" i="2" s="1"/>
  <c r="Q2425" i="2" l="1" a="1"/>
  <c r="Q2425" i="2" s="1"/>
  <c r="T2426" i="2" s="1"/>
  <c r="U2426" i="2" s="1"/>
  <c r="S2426" i="2" l="1" a="1"/>
  <c r="S2426" i="2" s="1"/>
  <c r="I2426" i="2" s="1" a="1"/>
  <c r="I2426" i="2" s="1"/>
  <c r="R2426" i="2" a="1"/>
  <c r="R2426" i="2" s="1"/>
  <c r="L2426" i="2" l="1" a="1"/>
  <c r="L2426" i="2" s="1"/>
  <c r="K2427" i="2" s="1" a="1"/>
  <c r="K2427" i="2" s="1"/>
  <c r="J2427" i="2" a="1"/>
  <c r="J2427" i="2" s="1"/>
  <c r="V2426" i="2" a="1"/>
  <c r="V2426" i="2" s="1"/>
  <c r="W2426" i="2" l="1"/>
  <c r="M2426" i="2" a="1"/>
  <c r="M2426" i="2" s="1"/>
  <c r="O2426" i="2" l="1" a="1"/>
  <c r="O2426" i="2" s="1"/>
  <c r="P2427" i="2" s="1" a="1"/>
  <c r="P2427" i="2" s="1"/>
  <c r="N2427" i="2" a="1"/>
  <c r="N2427" i="2" s="1"/>
  <c r="Q2426" i="2" l="1" a="1"/>
  <c r="Q2426" i="2" s="1"/>
  <c r="T2427" i="2" s="1"/>
  <c r="U2427" i="2" s="1"/>
  <c r="S2427" i="2" l="1" a="1"/>
  <c r="S2427" i="2" s="1"/>
  <c r="I2427" i="2" s="1" a="1"/>
  <c r="I2427" i="2" s="1"/>
  <c r="R2427" i="2" a="1"/>
  <c r="R2427" i="2" s="1"/>
  <c r="L2427" i="2" l="1" a="1"/>
  <c r="L2427" i="2" s="1"/>
  <c r="K2428" i="2" s="1" a="1"/>
  <c r="K2428" i="2" s="1"/>
  <c r="J2428" i="2" a="1"/>
  <c r="J2428" i="2" s="1"/>
  <c r="V2427" i="2" a="1"/>
  <c r="V2427" i="2" s="1"/>
  <c r="M2427" i="2" l="1" a="1"/>
  <c r="M2427" i="2" s="1"/>
  <c r="N2428" i="2" s="1" a="1"/>
  <c r="N2428" i="2" s="1"/>
  <c r="W2427" i="2"/>
  <c r="O2427" i="2" l="1" a="1"/>
  <c r="O2427" i="2" s="1"/>
  <c r="P2428" i="2" s="1" a="1"/>
  <c r="P2428" i="2" s="1"/>
  <c r="Q2427" i="2" l="1" a="1"/>
  <c r="Q2427" i="2" s="1"/>
  <c r="T2428" i="2" s="1"/>
  <c r="U2428" i="2" s="1"/>
  <c r="R2428" i="2" l="1" a="1"/>
  <c r="R2428" i="2" s="1"/>
  <c r="S2428" i="2" a="1"/>
  <c r="S2428" i="2" s="1"/>
  <c r="I2428" i="2" s="1" a="1"/>
  <c r="I2428" i="2" s="1"/>
  <c r="L2428" i="2" l="1" a="1"/>
  <c r="L2428" i="2" s="1"/>
  <c r="K2429" i="2" s="1" a="1"/>
  <c r="K2429" i="2" s="1"/>
  <c r="J2429" i="2" a="1"/>
  <c r="J2429" i="2" s="1"/>
  <c r="M2428" i="2" a="1"/>
  <c r="M2428" i="2" s="1"/>
  <c r="V2428" i="2" a="1"/>
  <c r="V2428" i="2" s="1"/>
  <c r="W2428" i="2" l="1"/>
  <c r="N2429" i="2" a="1"/>
  <c r="N2429" i="2" s="1"/>
  <c r="O2428" i="2" a="1"/>
  <c r="O2428" i="2" s="1"/>
  <c r="P2429" i="2" s="1" a="1"/>
  <c r="P2429" i="2" s="1"/>
  <c r="Q2428" i="2" l="1" a="1"/>
  <c r="Q2428" i="2" s="1"/>
  <c r="T2429" i="2" s="1"/>
  <c r="U2429" i="2" s="1"/>
  <c r="R2429" i="2" l="1" a="1"/>
  <c r="R2429" i="2" s="1"/>
  <c r="S2429" i="2" a="1"/>
  <c r="S2429" i="2" s="1"/>
  <c r="I2429" i="2" s="1" a="1"/>
  <c r="I2429" i="2" s="1"/>
  <c r="L2429" i="2" l="1" a="1"/>
  <c r="L2429" i="2" s="1"/>
  <c r="K2430" i="2" s="1" a="1"/>
  <c r="K2430" i="2" s="1"/>
  <c r="J2430" i="2" a="1"/>
  <c r="J2430" i="2" s="1"/>
  <c r="M2429" i="2" a="1"/>
  <c r="M2429" i="2" s="1"/>
  <c r="V2429" i="2" a="1"/>
  <c r="V2429" i="2" s="1"/>
  <c r="W2429" i="2" l="1"/>
  <c r="N2430" i="2" a="1"/>
  <c r="N2430" i="2" s="1"/>
  <c r="O2429" i="2" a="1"/>
  <c r="O2429" i="2" s="1"/>
  <c r="P2430" i="2" l="1" a="1"/>
  <c r="P2430" i="2" s="1"/>
  <c r="Q2429" i="2" a="1"/>
  <c r="Q2429" i="2" s="1"/>
  <c r="T2430" i="2" l="1"/>
  <c r="U2430" i="2" s="1"/>
  <c r="R2430" i="2" a="1"/>
  <c r="R2430" i="2" s="1"/>
  <c r="S2430" i="2" a="1"/>
  <c r="S2430" i="2" s="1"/>
  <c r="I2430" i="2" l="1" a="1"/>
  <c r="I2430" i="2" s="1"/>
  <c r="L2430" i="2" l="1" a="1"/>
  <c r="L2430" i="2" s="1"/>
  <c r="K2431" i="2" s="1" a="1"/>
  <c r="K2431" i="2" s="1"/>
  <c r="J2431" i="2" a="1"/>
  <c r="J2431" i="2" s="1"/>
  <c r="V2430" i="2" a="1"/>
  <c r="V2430" i="2" s="1"/>
  <c r="M2430" i="2" l="1" a="1"/>
  <c r="M2430" i="2" s="1"/>
  <c r="O2430" i="2" s="1" a="1"/>
  <c r="O2430" i="2" s="1"/>
  <c r="P2431" i="2" s="1" a="1"/>
  <c r="P2431" i="2" s="1"/>
  <c r="W2430" i="2"/>
  <c r="N2431" i="2" l="1" a="1"/>
  <c r="N2431" i="2" s="1"/>
  <c r="Q2430" i="2" a="1"/>
  <c r="Q2430" i="2" s="1"/>
  <c r="R2431" i="2" s="1" a="1"/>
  <c r="R2431" i="2" s="1"/>
  <c r="T2431" i="2" l="1"/>
  <c r="U2431" i="2" s="1"/>
  <c r="S2431" i="2" a="1"/>
  <c r="S2431" i="2" s="1"/>
  <c r="I2431" i="2" s="1" a="1"/>
  <c r="I2431" i="2" s="1"/>
  <c r="L2431" i="2" l="1" a="1"/>
  <c r="L2431" i="2" s="1"/>
  <c r="K2432" i="2" s="1" a="1"/>
  <c r="K2432" i="2" s="1"/>
  <c r="J2432" i="2" a="1"/>
  <c r="J2432" i="2" s="1"/>
  <c r="V2431" i="2" a="1"/>
  <c r="V2431" i="2" s="1"/>
  <c r="M2431" i="2" l="1" a="1"/>
  <c r="M2431" i="2" s="1"/>
  <c r="N2432" i="2" s="1" a="1"/>
  <c r="N2432" i="2" s="1"/>
  <c r="W2431" i="2"/>
  <c r="O2431" i="2" l="1" a="1"/>
  <c r="O2431" i="2" s="1"/>
  <c r="P2432" i="2" s="1" a="1"/>
  <c r="P2432" i="2" s="1"/>
  <c r="Q2431" i="2" a="1"/>
  <c r="Q2431" i="2" s="1"/>
  <c r="R2432" i="2" l="1" a="1"/>
  <c r="R2432" i="2" s="1"/>
  <c r="T2432" i="2"/>
  <c r="U2432" i="2" s="1"/>
  <c r="S2432" i="2" a="1"/>
  <c r="S2432" i="2" s="1"/>
  <c r="I2432" i="2" l="1" a="1"/>
  <c r="I2432" i="2" s="1"/>
  <c r="J2433" i="2" l="1" a="1"/>
  <c r="J2433" i="2" s="1"/>
  <c r="L2432" i="2" a="1"/>
  <c r="L2432" i="2" s="1"/>
  <c r="K2433" i="2" s="1" a="1"/>
  <c r="K2433" i="2" s="1"/>
  <c r="V2432" i="2" a="1"/>
  <c r="V2432" i="2" s="1"/>
  <c r="M2432" i="2" l="1" a="1"/>
  <c r="M2432" i="2" s="1"/>
  <c r="N2433" i="2" s="1" a="1"/>
  <c r="N2433" i="2" s="1"/>
  <c r="W2432" i="2"/>
  <c r="O2432" i="2" l="1" a="1"/>
  <c r="O2432" i="2" s="1"/>
  <c r="P2433" i="2" s="1" a="1"/>
  <c r="P2433" i="2" s="1"/>
  <c r="Q2432" i="2" l="1" a="1"/>
  <c r="Q2432" i="2" s="1"/>
  <c r="T2433" i="2" s="1"/>
  <c r="U2433" i="2" s="1"/>
  <c r="R2433" i="2" l="1" a="1"/>
  <c r="R2433" i="2" s="1"/>
  <c r="S2433" i="2" a="1"/>
  <c r="S2433" i="2" s="1"/>
  <c r="I2433" i="2" s="1" a="1"/>
  <c r="I2433" i="2" s="1"/>
  <c r="V2433" i="2" l="1" a="1"/>
  <c r="V2433" i="2" s="1"/>
  <c r="W2433" i="2" s="1"/>
  <c r="L2433" i="2" a="1"/>
  <c r="L2433" i="2" s="1"/>
  <c r="K2434" i="2" s="1" a="1"/>
  <c r="K2434" i="2" s="1"/>
  <c r="J2434" i="2" a="1"/>
  <c r="J2434" i="2" s="1"/>
  <c r="M2433" i="2" a="1"/>
  <c r="M2433" i="2" s="1"/>
  <c r="N2434" i="2" l="1" a="1"/>
  <c r="N2434" i="2" s="1"/>
  <c r="O2433" i="2" a="1"/>
  <c r="O2433" i="2" s="1"/>
  <c r="P2434" i="2" s="1" a="1"/>
  <c r="P2434" i="2" s="1"/>
  <c r="Q2433" i="2" l="1" a="1"/>
  <c r="Q2433" i="2" s="1"/>
  <c r="T2434" i="2" l="1"/>
  <c r="U2434" i="2" s="1"/>
  <c r="S2434" i="2" a="1"/>
  <c r="S2434" i="2" s="1"/>
  <c r="R2434" i="2" a="1"/>
  <c r="R2434" i="2" s="1"/>
  <c r="I2434" i="2" l="1" a="1"/>
  <c r="I2434" i="2" s="1"/>
  <c r="V2434" i="2" s="1" a="1"/>
  <c r="V2434" i="2" s="1"/>
  <c r="W2434" i="2" l="1"/>
  <c r="J2435" i="2" a="1"/>
  <c r="J2435" i="2" s="1"/>
  <c r="L2434" i="2" a="1"/>
  <c r="L2434" i="2" s="1"/>
  <c r="K2435" i="2" s="1" a="1"/>
  <c r="K2435" i="2" s="1"/>
  <c r="M2434" i="2" l="1" a="1"/>
  <c r="M2434" i="2" s="1"/>
  <c r="O2434" i="2" l="1" a="1"/>
  <c r="O2434" i="2" s="1"/>
  <c r="P2435" i="2" s="1" a="1"/>
  <c r="P2435" i="2" s="1"/>
  <c r="N2435" i="2" a="1"/>
  <c r="N2435" i="2" s="1"/>
  <c r="Q2434" i="2" l="1" a="1"/>
  <c r="Q2434" i="2" s="1"/>
  <c r="T2435" i="2" s="1"/>
  <c r="U2435" i="2" s="1"/>
  <c r="S2435" i="2" l="1" a="1"/>
  <c r="S2435" i="2" s="1"/>
  <c r="R2435" i="2" a="1"/>
  <c r="R2435" i="2" s="1"/>
  <c r="I2435" i="2" a="1"/>
  <c r="I2435" i="2" s="1"/>
  <c r="L2435" i="2" l="1" a="1"/>
  <c r="L2435" i="2" s="1"/>
  <c r="K2436" i="2" s="1" a="1"/>
  <c r="K2436" i="2" s="1"/>
  <c r="J2436" i="2" a="1"/>
  <c r="J2436" i="2" s="1"/>
  <c r="V2435" i="2" a="1"/>
  <c r="V2435" i="2" s="1"/>
  <c r="M2435" i="2" l="1" a="1"/>
  <c r="M2435" i="2" s="1"/>
  <c r="N2436" i="2" s="1" a="1"/>
  <c r="N2436" i="2" s="1"/>
  <c r="W2435" i="2"/>
  <c r="O2435" i="2" l="1" a="1"/>
  <c r="O2435" i="2" s="1"/>
  <c r="P2436" i="2" s="1" a="1"/>
  <c r="P2436" i="2" s="1"/>
  <c r="Q2435" i="2" l="1" a="1"/>
  <c r="Q2435" i="2" s="1"/>
  <c r="T2436" i="2" s="1"/>
  <c r="U2436" i="2" s="1"/>
  <c r="S2436" i="2" l="1" a="1"/>
  <c r="S2436" i="2" s="1"/>
  <c r="R2436" i="2" a="1"/>
  <c r="R2436" i="2" s="1"/>
  <c r="I2436" i="2" a="1"/>
  <c r="I2436" i="2" s="1"/>
  <c r="V2436" i="2" s="1" a="1"/>
  <c r="V2436" i="2" s="1"/>
  <c r="W2436" i="2" l="1"/>
  <c r="L2436" i="2" a="1"/>
  <c r="L2436" i="2" s="1"/>
  <c r="K2437" i="2" s="1" a="1"/>
  <c r="K2437" i="2" s="1"/>
  <c r="J2437" i="2" a="1"/>
  <c r="J2437" i="2" s="1"/>
  <c r="M2436" i="2" a="1"/>
  <c r="M2436" i="2" s="1"/>
  <c r="N2437" i="2" l="1" a="1"/>
  <c r="N2437" i="2" s="1"/>
  <c r="O2436" i="2" a="1"/>
  <c r="O2436" i="2" s="1"/>
  <c r="P2437" i="2" s="1" a="1"/>
  <c r="P2437" i="2" s="1"/>
  <c r="Q2436" i="2" l="1" a="1"/>
  <c r="Q2436" i="2" s="1"/>
  <c r="T2437" i="2" l="1"/>
  <c r="U2437" i="2" s="1"/>
  <c r="R2437" i="2" a="1"/>
  <c r="R2437" i="2" s="1"/>
  <c r="S2437" i="2" a="1"/>
  <c r="S2437" i="2" s="1"/>
  <c r="I2437" i="2" l="1" a="1"/>
  <c r="I2437" i="2" s="1"/>
  <c r="L2437" i="2" l="1" a="1"/>
  <c r="L2437" i="2" s="1"/>
  <c r="K2438" i="2" s="1" a="1"/>
  <c r="K2438" i="2" s="1"/>
  <c r="J2438" i="2" a="1"/>
  <c r="J2438" i="2" s="1"/>
  <c r="V2437" i="2" a="1"/>
  <c r="V2437" i="2" s="1"/>
  <c r="M2437" i="2" l="1" a="1"/>
  <c r="M2437" i="2" s="1"/>
  <c r="N2438" i="2" s="1" a="1"/>
  <c r="N2438" i="2" s="1"/>
  <c r="W2437" i="2"/>
  <c r="O2437" i="2" l="1" a="1"/>
  <c r="O2437" i="2" s="1"/>
  <c r="P2438" i="2" s="1" a="1"/>
  <c r="P2438" i="2" s="1"/>
  <c r="Q2437" i="2" l="1" a="1"/>
  <c r="Q2437" i="2" s="1"/>
  <c r="T2438" i="2" s="1"/>
  <c r="U2438" i="2" s="1"/>
  <c r="S2438" i="2" a="1"/>
  <c r="S2438" i="2" s="1"/>
  <c r="R2438" i="2" l="1" a="1"/>
  <c r="R2438" i="2" s="1"/>
  <c r="I2438" i="2" a="1"/>
  <c r="I2438" i="2" s="1"/>
  <c r="V2438" i="2" s="1" a="1"/>
  <c r="V2438" i="2" s="1"/>
  <c r="W2438" i="2" l="1"/>
  <c r="L2438" i="2" a="1"/>
  <c r="L2438" i="2" s="1"/>
  <c r="K2439" i="2" s="1" a="1"/>
  <c r="K2439" i="2" s="1"/>
  <c r="J2439" i="2" a="1"/>
  <c r="J2439" i="2" s="1"/>
  <c r="M2438" i="2" l="1" a="1"/>
  <c r="M2438" i="2" s="1"/>
  <c r="O2438" i="2" s="1" a="1"/>
  <c r="O2438" i="2" s="1"/>
  <c r="P2439" i="2" s="1" a="1"/>
  <c r="P2439" i="2" s="1"/>
  <c r="N2439" i="2" l="1" a="1"/>
  <c r="N2439" i="2" s="1"/>
  <c r="Q2438" i="2" a="1"/>
  <c r="Q2438" i="2" s="1"/>
  <c r="T2439" i="2" s="1"/>
  <c r="U2439" i="2" s="1"/>
  <c r="S2439" i="2" l="1" a="1"/>
  <c r="S2439" i="2" s="1"/>
  <c r="I2439" i="2" s="1" a="1"/>
  <c r="I2439" i="2" s="1"/>
  <c r="R2439" i="2" a="1"/>
  <c r="R2439" i="2" s="1"/>
  <c r="L2439" i="2" l="1" a="1"/>
  <c r="L2439" i="2" s="1"/>
  <c r="K2440" i="2" s="1" a="1"/>
  <c r="K2440" i="2" s="1"/>
  <c r="J2440" i="2" a="1"/>
  <c r="J2440" i="2" s="1"/>
  <c r="M2439" i="2" a="1"/>
  <c r="M2439" i="2" s="1"/>
  <c r="V2439" i="2" a="1"/>
  <c r="V2439" i="2" s="1"/>
  <c r="N2440" i="2" l="1" a="1"/>
  <c r="N2440" i="2" s="1"/>
  <c r="O2439" i="2" a="1"/>
  <c r="O2439" i="2" s="1"/>
  <c r="P2440" i="2" s="1" a="1"/>
  <c r="P2440" i="2" s="1"/>
  <c r="W2439" i="2"/>
  <c r="Q2439" i="2" l="1" a="1"/>
  <c r="Q2439" i="2" s="1"/>
  <c r="T2440" i="2" l="1"/>
  <c r="U2440" i="2" s="1"/>
  <c r="R2440" i="2" a="1"/>
  <c r="R2440" i="2" s="1"/>
  <c r="S2440" i="2" a="1"/>
  <c r="S2440" i="2" s="1"/>
  <c r="I2440" i="2" l="1" a="1"/>
  <c r="I2440" i="2" s="1"/>
  <c r="V2440" i="2" s="1" a="1"/>
  <c r="V2440" i="2" s="1"/>
  <c r="W2440" i="2" l="1"/>
  <c r="L2440" i="2" a="1"/>
  <c r="L2440" i="2" s="1"/>
  <c r="K2441" i="2" s="1" a="1"/>
  <c r="K2441" i="2" s="1"/>
  <c r="J2441" i="2" a="1"/>
  <c r="J2441" i="2" s="1"/>
  <c r="M2440" i="2" a="1"/>
  <c r="M2440" i="2" s="1"/>
  <c r="N2441" i="2" l="1" a="1"/>
  <c r="N2441" i="2" s="1"/>
  <c r="O2440" i="2" a="1"/>
  <c r="O2440" i="2" s="1"/>
  <c r="P2441" i="2" s="1" a="1"/>
  <c r="P2441" i="2" s="1"/>
  <c r="Q2440" i="2" l="1" a="1"/>
  <c r="Q2440" i="2" s="1"/>
  <c r="T2441" i="2" l="1"/>
  <c r="U2441" i="2" s="1"/>
  <c r="R2441" i="2" a="1"/>
  <c r="R2441" i="2" s="1"/>
  <c r="S2441" i="2" a="1"/>
  <c r="S2441" i="2" s="1"/>
  <c r="I2441" i="2" l="1" a="1"/>
  <c r="I2441" i="2" s="1"/>
  <c r="L2441" i="2" l="1" a="1"/>
  <c r="L2441" i="2" s="1"/>
  <c r="K2442" i="2" s="1" a="1"/>
  <c r="K2442" i="2" s="1"/>
  <c r="J2442" i="2" a="1"/>
  <c r="J2442" i="2" s="1"/>
  <c r="M2441" i="2" a="1"/>
  <c r="M2441" i="2" s="1"/>
  <c r="V2441" i="2" a="1"/>
  <c r="V2441" i="2" s="1"/>
  <c r="W2441" i="2" l="1"/>
  <c r="N2442" i="2" a="1"/>
  <c r="N2442" i="2" s="1"/>
  <c r="O2441" i="2" a="1"/>
  <c r="O2441" i="2" s="1"/>
  <c r="P2442" i="2" s="1" a="1"/>
  <c r="P2442" i="2" s="1"/>
  <c r="Q2441" i="2" l="1" a="1"/>
  <c r="Q2441" i="2" s="1"/>
  <c r="T2442" i="2" l="1"/>
  <c r="U2442" i="2" s="1"/>
  <c r="R2442" i="2" a="1"/>
  <c r="R2442" i="2" s="1"/>
  <c r="S2442" i="2" a="1"/>
  <c r="S2442" i="2" s="1"/>
  <c r="I2442" i="2" l="1" a="1"/>
  <c r="I2442" i="2" s="1"/>
  <c r="V2442" i="2" s="1" a="1"/>
  <c r="V2442" i="2" s="1"/>
  <c r="W2442" i="2" l="1"/>
  <c r="L2442" i="2" a="1"/>
  <c r="L2442" i="2" s="1"/>
  <c r="K2443" i="2" s="1" a="1"/>
  <c r="K2443" i="2" s="1"/>
  <c r="J2443" i="2" a="1"/>
  <c r="J2443" i="2" s="1"/>
  <c r="M2442" i="2" a="1"/>
  <c r="M2442" i="2" s="1"/>
  <c r="O2442" i="2" l="1" a="1"/>
  <c r="O2442" i="2" s="1"/>
  <c r="P2443" i="2" s="1" a="1"/>
  <c r="P2443" i="2" s="1"/>
  <c r="N2443" i="2" a="1"/>
  <c r="N2443" i="2" s="1"/>
  <c r="Q2442" i="2" l="1" a="1"/>
  <c r="Q2442" i="2" s="1"/>
  <c r="T2443" i="2" l="1"/>
  <c r="U2443" i="2" s="1"/>
  <c r="R2443" i="2" a="1"/>
  <c r="R2443" i="2" s="1"/>
  <c r="S2443" i="2" a="1"/>
  <c r="S2443" i="2" s="1"/>
  <c r="I2443" i="2" l="1" a="1"/>
  <c r="I2443" i="2" s="1"/>
  <c r="L2443" i="2" l="1" a="1"/>
  <c r="L2443" i="2" s="1"/>
  <c r="K2444" i="2" s="1" a="1"/>
  <c r="K2444" i="2" s="1"/>
  <c r="J2444" i="2" a="1"/>
  <c r="J2444" i="2" s="1"/>
  <c r="V2443" i="2" a="1"/>
  <c r="V2443" i="2" s="1"/>
  <c r="M2443" i="2" l="1" a="1"/>
  <c r="M2443" i="2" s="1"/>
  <c r="N2444" i="2" s="1" a="1"/>
  <c r="N2444" i="2" s="1"/>
  <c r="O2443" i="2" a="1"/>
  <c r="O2443" i="2" s="1"/>
  <c r="P2444" i="2" s="1" a="1"/>
  <c r="P2444" i="2" s="1"/>
  <c r="W2443" i="2"/>
  <c r="Q2443" i="2" l="1" a="1"/>
  <c r="Q2443" i="2" s="1"/>
  <c r="T2444" i="2" l="1"/>
  <c r="U2444" i="2" s="1"/>
  <c r="R2444" i="2" a="1"/>
  <c r="R2444" i="2" s="1"/>
  <c r="S2444" i="2" a="1"/>
  <c r="S2444" i="2" s="1"/>
  <c r="I2444" i="2" l="1" a="1"/>
  <c r="I2444" i="2" s="1"/>
  <c r="V2444" i="2" s="1" a="1"/>
  <c r="V2444" i="2" s="1"/>
  <c r="W2444" i="2" l="1"/>
  <c r="L2444" i="2" a="1"/>
  <c r="L2444" i="2" s="1"/>
  <c r="K2445" i="2" s="1" a="1"/>
  <c r="K2445" i="2" s="1"/>
  <c r="J2445" i="2" a="1"/>
  <c r="J2445" i="2" s="1"/>
  <c r="M2444" i="2" a="1"/>
  <c r="M2444" i="2" s="1"/>
  <c r="N2445" i="2" l="1" a="1"/>
  <c r="N2445" i="2" s="1"/>
  <c r="O2444" i="2" a="1"/>
  <c r="O2444" i="2" s="1"/>
  <c r="P2445" i="2" s="1" a="1"/>
  <c r="P2445" i="2" s="1"/>
  <c r="Q2444" i="2" l="1" a="1"/>
  <c r="Q2444" i="2" s="1"/>
  <c r="T2445" i="2" l="1"/>
  <c r="U2445" i="2" s="1"/>
  <c r="R2445" i="2" a="1"/>
  <c r="R2445" i="2" s="1"/>
  <c r="S2445" i="2" a="1"/>
  <c r="S2445" i="2" s="1"/>
  <c r="I2445" i="2" l="1" a="1"/>
  <c r="I2445" i="2" s="1"/>
  <c r="L2445" i="2" l="1" a="1"/>
  <c r="L2445" i="2" s="1"/>
  <c r="K2446" i="2" s="1" a="1"/>
  <c r="K2446" i="2" s="1"/>
  <c r="J2446" i="2" a="1"/>
  <c r="J2446" i="2" s="1"/>
  <c r="M2445" i="2" a="1"/>
  <c r="M2445" i="2" s="1"/>
  <c r="V2445" i="2" a="1"/>
  <c r="V2445" i="2" s="1"/>
  <c r="N2446" i="2" l="1" a="1"/>
  <c r="N2446" i="2" s="1"/>
  <c r="O2445" i="2" a="1"/>
  <c r="O2445" i="2" s="1"/>
  <c r="P2446" i="2" s="1" a="1"/>
  <c r="P2446" i="2" s="1"/>
  <c r="W2445" i="2"/>
  <c r="Q2445" i="2" l="1" a="1"/>
  <c r="Q2445" i="2" s="1"/>
  <c r="T2446" i="2" l="1"/>
  <c r="U2446" i="2" s="1"/>
  <c r="R2446" i="2" a="1"/>
  <c r="R2446" i="2" s="1"/>
  <c r="S2446" i="2" a="1"/>
  <c r="S2446" i="2" s="1"/>
  <c r="I2446" i="2" l="1" a="1"/>
  <c r="I2446" i="2" s="1"/>
  <c r="L2446" i="2" l="1" a="1"/>
  <c r="L2446" i="2" s="1"/>
  <c r="K2447" i="2" s="1" a="1"/>
  <c r="K2447" i="2" s="1"/>
  <c r="J2447" i="2" a="1"/>
  <c r="J2447" i="2" s="1"/>
  <c r="M2446" i="2" a="1"/>
  <c r="M2446" i="2" s="1"/>
  <c r="V2446" i="2" a="1"/>
  <c r="V2446" i="2" s="1"/>
  <c r="W2446" i="2" l="1"/>
  <c r="O2446" i="2" a="1"/>
  <c r="O2446" i="2" s="1"/>
  <c r="P2447" i="2" s="1" a="1"/>
  <c r="P2447" i="2" s="1"/>
  <c r="N2447" i="2" a="1"/>
  <c r="N2447" i="2" s="1"/>
  <c r="Q2446" i="2" l="1" a="1"/>
  <c r="Q2446" i="2" s="1"/>
  <c r="T2447" i="2" s="1"/>
  <c r="U2447" i="2" s="1"/>
  <c r="S2447" i="2" a="1"/>
  <c r="S2447" i="2" s="1"/>
  <c r="R2447" i="2" l="1" a="1"/>
  <c r="R2447" i="2" s="1"/>
  <c r="I2447" i="2" a="1"/>
  <c r="I2447" i="2" s="1"/>
  <c r="V2447" i="2" l="1" a="1"/>
  <c r="V2447" i="2" s="1"/>
  <c r="W2447" i="2" s="1"/>
  <c r="L2447" i="2" a="1"/>
  <c r="L2447" i="2" s="1"/>
  <c r="K2448" i="2" s="1" a="1"/>
  <c r="K2448" i="2" s="1"/>
  <c r="J2448" i="2" a="1"/>
  <c r="J2448" i="2" s="1"/>
  <c r="M2447" i="2" a="1"/>
  <c r="M2447" i="2" s="1"/>
  <c r="N2448" i="2" l="1" a="1"/>
  <c r="N2448" i="2" s="1"/>
  <c r="O2447" i="2" a="1"/>
  <c r="O2447" i="2" s="1"/>
  <c r="P2448" i="2" s="1" a="1"/>
  <c r="P2448" i="2" s="1"/>
  <c r="Q2447" i="2" l="1" a="1"/>
  <c r="Q2447" i="2" s="1"/>
  <c r="T2448" i="2" l="1"/>
  <c r="U2448" i="2" s="1"/>
  <c r="R2448" i="2" a="1"/>
  <c r="R2448" i="2" s="1"/>
  <c r="S2448" i="2" a="1"/>
  <c r="S2448" i="2" s="1"/>
  <c r="I2448" i="2" l="1" a="1"/>
  <c r="I2448" i="2" s="1"/>
  <c r="L2448" i="2" l="1" a="1"/>
  <c r="L2448" i="2" s="1"/>
  <c r="K2449" i="2" s="1" a="1"/>
  <c r="K2449" i="2" s="1"/>
  <c r="J2449" i="2" a="1"/>
  <c r="J2449" i="2" s="1"/>
  <c r="M2448" i="2" a="1"/>
  <c r="M2448" i="2" s="1"/>
  <c r="V2448" i="2" a="1"/>
  <c r="V2448" i="2" s="1"/>
  <c r="W2448" i="2" l="1"/>
  <c r="N2449" i="2" a="1"/>
  <c r="N2449" i="2" s="1"/>
  <c r="O2448" i="2" a="1"/>
  <c r="O2448" i="2" s="1"/>
  <c r="P2449" i="2" s="1" a="1"/>
  <c r="P2449" i="2" s="1"/>
  <c r="Q2448" i="2" l="1" a="1"/>
  <c r="Q2448" i="2" s="1"/>
  <c r="T2449" i="2" l="1"/>
  <c r="U2449" i="2" s="1"/>
  <c r="R2449" i="2" a="1"/>
  <c r="R2449" i="2" s="1"/>
  <c r="S2449" i="2" a="1"/>
  <c r="S2449" i="2" s="1"/>
  <c r="I2449" i="2" l="1" a="1"/>
  <c r="I2449" i="2" s="1"/>
  <c r="V2449" i="2" s="1" a="1"/>
  <c r="V2449" i="2" s="1"/>
  <c r="W2449" i="2" l="1"/>
  <c r="L2449" i="2" a="1"/>
  <c r="L2449" i="2" s="1"/>
  <c r="K2450" i="2" s="1" a="1"/>
  <c r="K2450" i="2" s="1"/>
  <c r="J2450" i="2" a="1"/>
  <c r="J2450" i="2" s="1"/>
  <c r="M2449" i="2" a="1"/>
  <c r="M2449" i="2" s="1"/>
  <c r="O2449" i="2" l="1" a="1"/>
  <c r="O2449" i="2" s="1"/>
  <c r="P2450" i="2" s="1" a="1"/>
  <c r="P2450" i="2" s="1"/>
  <c r="N2450" i="2" a="1"/>
  <c r="N2450" i="2" s="1"/>
  <c r="Q2449" i="2" a="1"/>
  <c r="Q2449" i="2" s="1"/>
  <c r="T2450" i="2" l="1"/>
  <c r="U2450" i="2" s="1"/>
  <c r="R2450" i="2" a="1"/>
  <c r="R2450" i="2" s="1"/>
  <c r="S2450" i="2" a="1"/>
  <c r="S2450" i="2" s="1"/>
  <c r="I2450" i="2" l="1" a="1"/>
  <c r="I2450" i="2" s="1"/>
  <c r="L2450" i="2" l="1" a="1"/>
  <c r="L2450" i="2" s="1"/>
  <c r="K2451" i="2" s="1" a="1"/>
  <c r="K2451" i="2" s="1"/>
  <c r="J2451" i="2" a="1"/>
  <c r="J2451" i="2" s="1"/>
  <c r="M2450" i="2" a="1"/>
  <c r="M2450" i="2" s="1"/>
  <c r="V2450" i="2" a="1"/>
  <c r="V2450" i="2" s="1"/>
  <c r="W2450" i="2" l="1"/>
  <c r="N2451" i="2" a="1"/>
  <c r="N2451" i="2" s="1"/>
  <c r="O2450" i="2" a="1"/>
  <c r="O2450" i="2" s="1"/>
  <c r="P2451" i="2" s="1" a="1"/>
  <c r="P2451" i="2" s="1"/>
  <c r="Q2450" i="2" l="1" a="1"/>
  <c r="Q2450" i="2" s="1"/>
  <c r="T2451" i="2" l="1"/>
  <c r="U2451" i="2" s="1"/>
  <c r="R2451" i="2" a="1"/>
  <c r="R2451" i="2" s="1"/>
  <c r="S2451" i="2" a="1"/>
  <c r="S2451" i="2" s="1"/>
  <c r="I2451" i="2" l="1" a="1"/>
  <c r="I2451" i="2" s="1"/>
  <c r="V2451" i="2" s="1" a="1"/>
  <c r="V2451" i="2" s="1"/>
  <c r="W2451" i="2" l="1"/>
  <c r="L2451" i="2" a="1"/>
  <c r="L2451" i="2" s="1"/>
  <c r="K2452" i="2" s="1" a="1"/>
  <c r="K2452" i="2" s="1"/>
  <c r="J2452" i="2" a="1"/>
  <c r="J2452" i="2" s="1"/>
  <c r="M2451" i="2" a="1"/>
  <c r="M2451" i="2" s="1"/>
  <c r="N2452" i="2" l="1" a="1"/>
  <c r="N2452" i="2" s="1"/>
  <c r="O2451" i="2" a="1"/>
  <c r="O2451" i="2" s="1"/>
  <c r="P2452" i="2" s="1" a="1"/>
  <c r="P2452" i="2" s="1"/>
  <c r="Q2451" i="2" l="1" a="1"/>
  <c r="Q2451" i="2" s="1"/>
  <c r="T2452" i="2" l="1"/>
  <c r="U2452" i="2" s="1"/>
  <c r="R2452" i="2" a="1"/>
  <c r="R2452" i="2" s="1"/>
  <c r="S2452" i="2" a="1"/>
  <c r="S2452" i="2" s="1"/>
  <c r="I2452" i="2" l="1" a="1"/>
  <c r="I2452" i="2" s="1"/>
  <c r="L2452" i="2" l="1" a="1"/>
  <c r="L2452" i="2" s="1"/>
  <c r="K2453" i="2" s="1" a="1"/>
  <c r="K2453" i="2" s="1"/>
  <c r="J2453" i="2" a="1"/>
  <c r="J2453" i="2" s="1"/>
  <c r="V2452" i="2" a="1"/>
  <c r="V2452" i="2" s="1"/>
  <c r="M2452" i="2" l="1" a="1"/>
  <c r="M2452" i="2" s="1"/>
  <c r="O2452" i="2" s="1" a="1"/>
  <c r="O2452" i="2" s="1"/>
  <c r="P2453" i="2" s="1" a="1"/>
  <c r="P2453" i="2" s="1"/>
  <c r="W2452" i="2"/>
  <c r="Q2452" i="2" l="1" a="1"/>
  <c r="Q2452" i="2" s="1"/>
  <c r="R2453" i="2" s="1" a="1"/>
  <c r="R2453" i="2" s="1"/>
  <c r="N2453" i="2" a="1"/>
  <c r="N2453" i="2" s="1"/>
  <c r="S2453" i="2" l="1" a="1"/>
  <c r="S2453" i="2" s="1"/>
  <c r="T2453" i="2"/>
  <c r="U2453" i="2" s="1"/>
  <c r="I2453" i="2" a="1"/>
  <c r="I2453" i="2" s="1"/>
  <c r="V2453" i="2" s="1" a="1"/>
  <c r="V2453" i="2" s="1"/>
  <c r="W2453" i="2" l="1"/>
  <c r="L2453" i="2" a="1"/>
  <c r="L2453" i="2" s="1"/>
  <c r="K2454" i="2" s="1" a="1"/>
  <c r="K2454" i="2" s="1"/>
  <c r="J2454" i="2" a="1"/>
  <c r="J2454" i="2" s="1"/>
  <c r="M2453" i="2" a="1"/>
  <c r="M2453" i="2" s="1"/>
  <c r="O2453" i="2" l="1" a="1"/>
  <c r="O2453" i="2" s="1"/>
  <c r="P2454" i="2" s="1" a="1"/>
  <c r="P2454" i="2" s="1"/>
  <c r="N2454" i="2" a="1"/>
  <c r="N2454" i="2" s="1"/>
  <c r="Q2453" i="2" a="1"/>
  <c r="Q2453" i="2" s="1"/>
  <c r="T2454" i="2" l="1"/>
  <c r="U2454" i="2" s="1"/>
  <c r="R2454" i="2" a="1"/>
  <c r="R2454" i="2" s="1"/>
  <c r="S2454" i="2" a="1"/>
  <c r="S2454" i="2" s="1"/>
  <c r="I2454" i="2" l="1" a="1"/>
  <c r="I2454" i="2" s="1"/>
  <c r="L2454" i="2" l="1" a="1"/>
  <c r="L2454" i="2" s="1"/>
  <c r="K2455" i="2" s="1" a="1"/>
  <c r="K2455" i="2" s="1"/>
  <c r="J2455" i="2" a="1"/>
  <c r="J2455" i="2" s="1"/>
  <c r="V2454" i="2" a="1"/>
  <c r="V2454" i="2" s="1"/>
  <c r="M2454" i="2" l="1" a="1"/>
  <c r="M2454" i="2" s="1"/>
  <c r="N2455" i="2" s="1" a="1"/>
  <c r="N2455" i="2" s="1"/>
  <c r="W2454" i="2"/>
  <c r="O2454" i="2" l="1" a="1"/>
  <c r="O2454" i="2" s="1"/>
  <c r="P2455" i="2" s="1" a="1"/>
  <c r="P2455" i="2" s="1"/>
  <c r="Q2454" i="2" l="1" a="1"/>
  <c r="Q2454" i="2" s="1"/>
  <c r="T2455" i="2" s="1"/>
  <c r="U2455" i="2" s="1"/>
  <c r="S2455" i="2" l="1" a="1"/>
  <c r="S2455" i="2" s="1"/>
  <c r="R2455" i="2" a="1"/>
  <c r="R2455" i="2" s="1"/>
  <c r="I2455" i="2" a="1"/>
  <c r="I2455" i="2" s="1"/>
  <c r="V2455" i="2" s="1" a="1"/>
  <c r="V2455" i="2" s="1"/>
  <c r="W2455" i="2" l="1"/>
  <c r="L2455" i="2" a="1"/>
  <c r="L2455" i="2" s="1"/>
  <c r="K2456" i="2" s="1" a="1"/>
  <c r="K2456" i="2" s="1"/>
  <c r="J2456" i="2" a="1"/>
  <c r="J2456" i="2" s="1"/>
  <c r="M2455" i="2" l="1" a="1"/>
  <c r="M2455" i="2" s="1"/>
  <c r="O2455" i="2" s="1" a="1"/>
  <c r="O2455" i="2" s="1"/>
  <c r="P2456" i="2" s="1" a="1"/>
  <c r="P2456" i="2" s="1"/>
  <c r="N2456" i="2" l="1" a="1"/>
  <c r="N2456" i="2" s="1"/>
  <c r="Q2455" i="2" a="1"/>
  <c r="Q2455" i="2" s="1"/>
  <c r="T2456" i="2" s="1"/>
  <c r="U2456" i="2" s="1"/>
  <c r="S2456" i="2" l="1" a="1"/>
  <c r="S2456" i="2" s="1"/>
  <c r="I2456" i="2" s="1" a="1"/>
  <c r="I2456" i="2" s="1"/>
  <c r="R2456" i="2" a="1"/>
  <c r="R2456" i="2" s="1"/>
  <c r="V2456" i="2" l="1" a="1"/>
  <c r="V2456" i="2" s="1"/>
  <c r="W2456" i="2" s="1"/>
  <c r="L2456" i="2" a="1"/>
  <c r="L2456" i="2" s="1"/>
  <c r="K2457" i="2" s="1" a="1"/>
  <c r="K2457" i="2" s="1"/>
  <c r="J2457" i="2" a="1"/>
  <c r="J2457" i="2" s="1"/>
  <c r="M2456" i="2" a="1"/>
  <c r="M2456" i="2" s="1"/>
  <c r="N2457" i="2" l="1" a="1"/>
  <c r="N2457" i="2" s="1"/>
  <c r="O2456" i="2" a="1"/>
  <c r="O2456" i="2" s="1"/>
  <c r="P2457" i="2" s="1" a="1"/>
  <c r="P2457" i="2" s="1"/>
  <c r="Q2456" i="2" l="1" a="1"/>
  <c r="Q2456" i="2" s="1"/>
  <c r="T2457" i="2" l="1"/>
  <c r="U2457" i="2" s="1"/>
  <c r="R2457" i="2" a="1"/>
  <c r="R2457" i="2" s="1"/>
  <c r="S2457" i="2" a="1"/>
  <c r="S2457" i="2" s="1"/>
  <c r="I2457" i="2" l="1" a="1"/>
  <c r="I2457" i="2" s="1"/>
  <c r="L2457" i="2" l="1" a="1"/>
  <c r="L2457" i="2" s="1"/>
  <c r="K2458" i="2" s="1" a="1"/>
  <c r="K2458" i="2" s="1"/>
  <c r="J2458" i="2" a="1"/>
  <c r="J2458" i="2" s="1"/>
  <c r="M2457" i="2" a="1"/>
  <c r="M2457" i="2" s="1"/>
  <c r="V2457" i="2" a="1"/>
  <c r="V2457" i="2" s="1"/>
  <c r="W2457" i="2" l="1"/>
  <c r="O2457" i="2" a="1"/>
  <c r="O2457" i="2" s="1"/>
  <c r="P2458" i="2" s="1" a="1"/>
  <c r="P2458" i="2" s="1"/>
  <c r="N2458" i="2" a="1"/>
  <c r="N2458" i="2" s="1"/>
  <c r="Q2457" i="2" l="1" a="1"/>
  <c r="Q2457" i="2" s="1"/>
  <c r="T2458" i="2" s="1"/>
  <c r="U2458" i="2" s="1"/>
  <c r="S2458" i="2" l="1" a="1"/>
  <c r="S2458" i="2" s="1"/>
  <c r="R2458" i="2" a="1"/>
  <c r="R2458" i="2" s="1"/>
  <c r="I2458" i="2" a="1"/>
  <c r="I2458" i="2" s="1"/>
  <c r="V2458" i="2" s="1" a="1"/>
  <c r="V2458" i="2" s="1"/>
  <c r="W2458" i="2" l="1"/>
  <c r="L2458" i="2" a="1"/>
  <c r="L2458" i="2" s="1"/>
  <c r="K2459" i="2" s="1" a="1"/>
  <c r="K2459" i="2" s="1"/>
  <c r="J2459" i="2" a="1"/>
  <c r="J2459" i="2" s="1"/>
  <c r="M2458" i="2" l="1" a="1"/>
  <c r="M2458" i="2" s="1"/>
  <c r="N2459" i="2" s="1" a="1"/>
  <c r="N2459" i="2" s="1"/>
  <c r="O2458" i="2" l="1" a="1"/>
  <c r="O2458" i="2" s="1"/>
  <c r="P2459" i="2" s="1" a="1"/>
  <c r="P2459" i="2" s="1"/>
  <c r="Q2458" i="2" l="1" a="1"/>
  <c r="Q2458" i="2" s="1"/>
  <c r="T2459" i="2" s="1"/>
  <c r="U2459" i="2" s="1"/>
  <c r="S2459" i="2" l="1" a="1"/>
  <c r="S2459" i="2" s="1"/>
  <c r="I2459" i="2" s="1" a="1"/>
  <c r="I2459" i="2" s="1"/>
  <c r="R2459" i="2" a="1"/>
  <c r="R2459" i="2" s="1"/>
  <c r="L2459" i="2" l="1" a="1"/>
  <c r="L2459" i="2" s="1"/>
  <c r="K2460" i="2" s="1" a="1"/>
  <c r="K2460" i="2" s="1"/>
  <c r="J2460" i="2" a="1"/>
  <c r="J2460" i="2" s="1"/>
  <c r="V2459" i="2" a="1"/>
  <c r="V2459" i="2" s="1"/>
  <c r="M2459" i="2" l="1" a="1"/>
  <c r="M2459" i="2" s="1"/>
  <c r="O2459" i="2" s="1" a="1"/>
  <c r="O2459" i="2" s="1"/>
  <c r="P2460" i="2" s="1" a="1"/>
  <c r="P2460" i="2" s="1"/>
  <c r="W2459" i="2"/>
  <c r="Q2459" i="2" l="1" a="1"/>
  <c r="Q2459" i="2" s="1"/>
  <c r="T2460" i="2" s="1"/>
  <c r="U2460" i="2" s="1"/>
  <c r="N2460" i="2" a="1"/>
  <c r="N2460" i="2" s="1"/>
  <c r="R2460" i="2" a="1"/>
  <c r="R2460" i="2" s="1"/>
  <c r="S2460" i="2" a="1"/>
  <c r="S2460" i="2" s="1"/>
  <c r="I2460" i="2" l="1" a="1"/>
  <c r="I2460" i="2" s="1"/>
  <c r="V2460" i="2" s="1" a="1"/>
  <c r="V2460" i="2" s="1"/>
  <c r="W2460" i="2" l="1"/>
  <c r="L2460" i="2" a="1"/>
  <c r="L2460" i="2" s="1"/>
  <c r="K2461" i="2" s="1" a="1"/>
  <c r="K2461" i="2" s="1"/>
  <c r="J2461" i="2" a="1"/>
  <c r="J2461" i="2" s="1"/>
  <c r="M2460" i="2" a="1"/>
  <c r="M2460" i="2" s="1"/>
  <c r="O2460" i="2" l="1" a="1"/>
  <c r="O2460" i="2" s="1"/>
  <c r="P2461" i="2" s="1" a="1"/>
  <c r="P2461" i="2" s="1"/>
  <c r="N2461" i="2" a="1"/>
  <c r="N2461" i="2" s="1"/>
  <c r="Q2460" i="2" l="1" a="1"/>
  <c r="Q2460" i="2" s="1"/>
  <c r="T2461" i="2" s="1"/>
  <c r="U2461" i="2" s="1"/>
  <c r="S2461" i="2" l="1" a="1"/>
  <c r="S2461" i="2" s="1"/>
  <c r="I2461" i="2" s="1" a="1"/>
  <c r="I2461" i="2" s="1"/>
  <c r="R2461" i="2" a="1"/>
  <c r="R2461" i="2" s="1"/>
  <c r="L2461" i="2" l="1" a="1"/>
  <c r="L2461" i="2" s="1"/>
  <c r="K2462" i="2" s="1" a="1"/>
  <c r="K2462" i="2" s="1"/>
  <c r="J2462" i="2" a="1"/>
  <c r="J2462" i="2" s="1"/>
  <c r="M2461" i="2" a="1"/>
  <c r="M2461" i="2" s="1"/>
  <c r="V2461" i="2" a="1"/>
  <c r="V2461" i="2" s="1"/>
  <c r="W2461" i="2" l="1"/>
  <c r="O2461" i="2" a="1"/>
  <c r="O2461" i="2" s="1"/>
  <c r="P2462" i="2" s="1" a="1"/>
  <c r="P2462" i="2" s="1"/>
  <c r="N2462" i="2" a="1"/>
  <c r="N2462" i="2" s="1"/>
  <c r="Q2461" i="2" a="1"/>
  <c r="Q2461" i="2" s="1"/>
  <c r="T2462" i="2" l="1"/>
  <c r="U2462" i="2" s="1"/>
  <c r="R2462" i="2" a="1"/>
  <c r="R2462" i="2" s="1"/>
  <c r="S2462" i="2" a="1"/>
  <c r="S2462" i="2" s="1"/>
  <c r="I2462" i="2" l="1" a="1"/>
  <c r="I2462" i="2" s="1"/>
  <c r="V2462" i="2" s="1" a="1"/>
  <c r="V2462" i="2" s="1"/>
  <c r="W2462" i="2" l="1"/>
  <c r="L2462" i="2" a="1"/>
  <c r="L2462" i="2" s="1"/>
  <c r="K2463" i="2" s="1" a="1"/>
  <c r="K2463" i="2" s="1"/>
  <c r="J2463" i="2" a="1"/>
  <c r="J2463" i="2" s="1"/>
  <c r="M2462" i="2" l="1" a="1"/>
  <c r="M2462" i="2" s="1"/>
  <c r="O2462" i="2" s="1" a="1"/>
  <c r="O2462" i="2" s="1"/>
  <c r="P2463" i="2" s="1" a="1"/>
  <c r="P2463" i="2" s="1"/>
  <c r="Q2462" i="2" l="1" a="1"/>
  <c r="Q2462" i="2" s="1"/>
  <c r="N2463" i="2" a="1"/>
  <c r="N2463" i="2" s="1"/>
  <c r="T2463" i="2"/>
  <c r="U2463" i="2" s="1"/>
  <c r="R2463" i="2" a="1"/>
  <c r="R2463" i="2" s="1"/>
  <c r="S2463" i="2" a="1"/>
  <c r="S2463" i="2" s="1"/>
  <c r="I2463" i="2" l="1" a="1"/>
  <c r="I2463" i="2" s="1"/>
  <c r="L2463" i="2" l="1" a="1"/>
  <c r="L2463" i="2" s="1"/>
  <c r="K2464" i="2" s="1" a="1"/>
  <c r="K2464" i="2" s="1"/>
  <c r="J2464" i="2" a="1"/>
  <c r="J2464" i="2" s="1"/>
  <c r="V2463" i="2" a="1"/>
  <c r="V2463" i="2" s="1"/>
  <c r="M2463" i="2" l="1" a="1"/>
  <c r="M2463" i="2" s="1"/>
  <c r="W2463" i="2"/>
  <c r="O2463" i="2" a="1"/>
  <c r="O2463" i="2" s="1"/>
  <c r="P2464" i="2" s="1" a="1"/>
  <c r="P2464" i="2" s="1"/>
  <c r="N2464" i="2" a="1"/>
  <c r="N2464" i="2" s="1"/>
  <c r="Q2463" i="2" a="1"/>
  <c r="Q2463" i="2" s="1"/>
  <c r="T2464" i="2" l="1"/>
  <c r="U2464" i="2" s="1"/>
  <c r="R2464" i="2" a="1"/>
  <c r="R2464" i="2" s="1"/>
  <c r="S2464" i="2" a="1"/>
  <c r="S2464" i="2" s="1"/>
  <c r="I2464" i="2" l="1" a="1"/>
  <c r="I2464" i="2" s="1"/>
  <c r="V2464" i="2" s="1" a="1"/>
  <c r="V2464" i="2" s="1"/>
  <c r="W2464" i="2" l="1"/>
  <c r="L2464" i="2" a="1"/>
  <c r="L2464" i="2" s="1"/>
  <c r="K2465" i="2" s="1" a="1"/>
  <c r="K2465" i="2" s="1"/>
  <c r="J2465" i="2" a="1"/>
  <c r="J2465" i="2" s="1"/>
  <c r="M2464" i="2" a="1"/>
  <c r="M2464" i="2" s="1"/>
  <c r="N2465" i="2" l="1" a="1"/>
  <c r="N2465" i="2" s="1"/>
  <c r="O2464" i="2" a="1"/>
  <c r="O2464" i="2" s="1"/>
  <c r="P2465" i="2" s="1" a="1"/>
  <c r="P2465" i="2" s="1"/>
  <c r="Q2464" i="2" l="1" a="1"/>
  <c r="Q2464" i="2" s="1"/>
  <c r="R2465" i="2" l="1" a="1"/>
  <c r="R2465" i="2" s="1"/>
  <c r="T2465" i="2"/>
  <c r="U2465" i="2" s="1"/>
  <c r="S2465" i="2" a="1"/>
  <c r="S2465" i="2" s="1"/>
  <c r="I2465" i="2" l="1" a="1"/>
  <c r="I2465" i="2" s="1"/>
  <c r="L2465" i="2" l="1" a="1"/>
  <c r="L2465" i="2" s="1"/>
  <c r="K2466" i="2" s="1" a="1"/>
  <c r="K2466" i="2" s="1"/>
  <c r="J2466" i="2" a="1"/>
  <c r="J2466" i="2" s="1"/>
  <c r="V2465" i="2" a="1"/>
  <c r="V2465" i="2" s="1"/>
  <c r="M2465" i="2" l="1" a="1"/>
  <c r="M2465" i="2" s="1"/>
  <c r="O2465" i="2" s="1" a="1"/>
  <c r="O2465" i="2" s="1"/>
  <c r="P2466" i="2" s="1" a="1"/>
  <c r="P2466" i="2" s="1"/>
  <c r="W2465" i="2"/>
  <c r="N2466" i="2" l="1" a="1"/>
  <c r="N2466" i="2" s="1"/>
  <c r="Q2465" i="2" a="1"/>
  <c r="Q2465" i="2" s="1"/>
  <c r="R2466" i="2" s="1" a="1"/>
  <c r="R2466" i="2" s="1"/>
  <c r="T2466" i="2" l="1"/>
  <c r="U2466" i="2" s="1"/>
  <c r="S2466" i="2" a="1"/>
  <c r="S2466" i="2" s="1"/>
  <c r="I2466" i="2" s="1" a="1"/>
  <c r="I2466" i="2" s="1"/>
  <c r="V2466" i="2" s="1" a="1"/>
  <c r="V2466" i="2" s="1"/>
  <c r="W2466" i="2" l="1"/>
  <c r="J2467" i="2" a="1"/>
  <c r="J2467" i="2" s="1"/>
  <c r="L2466" i="2" a="1"/>
  <c r="L2466" i="2" s="1"/>
  <c r="K2467" i="2" s="1" a="1"/>
  <c r="K2467" i="2" s="1"/>
  <c r="M2466" i="2" l="1" a="1"/>
  <c r="M2466" i="2" s="1"/>
  <c r="O2466" i="2" s="1" a="1"/>
  <c r="O2466" i="2" s="1"/>
  <c r="P2467" i="2" s="1" a="1"/>
  <c r="P2467" i="2" s="1"/>
  <c r="N2467" i="2" l="1" a="1"/>
  <c r="N2467" i="2" s="1"/>
  <c r="Q2466" i="2" a="1"/>
  <c r="Q2466" i="2" s="1"/>
  <c r="T2467" i="2" s="1"/>
  <c r="U2467" i="2" s="1"/>
  <c r="R2467" i="2" l="1" a="1"/>
  <c r="R2467" i="2" s="1"/>
  <c r="S2467" i="2" a="1"/>
  <c r="S2467" i="2" s="1"/>
  <c r="I2467" i="2" s="1" a="1"/>
  <c r="I2467" i="2" s="1"/>
  <c r="L2467" i="2" l="1" a="1"/>
  <c r="L2467" i="2" s="1"/>
  <c r="K2468" i="2" s="1" a="1"/>
  <c r="K2468" i="2" s="1"/>
  <c r="J2468" i="2" a="1"/>
  <c r="J2468" i="2" s="1"/>
  <c r="V2467" i="2" a="1"/>
  <c r="V2467" i="2" s="1"/>
  <c r="M2467" i="2" l="1" a="1"/>
  <c r="M2467" i="2" s="1"/>
  <c r="O2467" i="2" s="1" a="1"/>
  <c r="O2467" i="2" s="1"/>
  <c r="P2468" i="2" s="1" a="1"/>
  <c r="P2468" i="2" s="1"/>
  <c r="W2467" i="2"/>
  <c r="N2468" i="2" l="1" a="1"/>
  <c r="N2468" i="2" s="1"/>
  <c r="Q2467" i="2" a="1"/>
  <c r="Q2467" i="2" s="1"/>
  <c r="T2468" i="2" s="1"/>
  <c r="U2468" i="2" s="1"/>
  <c r="R2468" i="2" l="1" a="1"/>
  <c r="R2468" i="2" s="1"/>
  <c r="S2468" i="2" a="1"/>
  <c r="S2468" i="2" s="1"/>
  <c r="I2468" i="2" s="1" a="1"/>
  <c r="I2468" i="2" s="1"/>
  <c r="J2469" i="2" l="1" a="1"/>
  <c r="J2469" i="2" s="1"/>
  <c r="L2468" i="2" a="1"/>
  <c r="L2468" i="2" s="1"/>
  <c r="V2468" i="2" a="1"/>
  <c r="V2468" i="2" s="1"/>
  <c r="K2469" i="2" l="1" a="1"/>
  <c r="K2469" i="2" s="1"/>
  <c r="M2468" i="2" a="1"/>
  <c r="M2468" i="2" s="1"/>
  <c r="W2468" i="2"/>
  <c r="N2469" i="2" l="1" a="1"/>
  <c r="N2469" i="2" s="1"/>
  <c r="O2468" i="2" a="1"/>
  <c r="O2468" i="2" s="1"/>
  <c r="P2469" i="2" l="1" a="1"/>
  <c r="P2469" i="2" s="1"/>
  <c r="Q2468" i="2" a="1"/>
  <c r="Q2468" i="2" s="1"/>
  <c r="T2469" i="2" l="1"/>
  <c r="U2469" i="2" s="1"/>
  <c r="S2469" i="2" a="1"/>
  <c r="S2469" i="2" s="1"/>
  <c r="R2469" i="2" a="1"/>
  <c r="R2469" i="2" s="1"/>
  <c r="I2469" i="2" l="1" a="1"/>
  <c r="I2469" i="2" s="1"/>
  <c r="V2469" i="2" s="1" a="1"/>
  <c r="V2469" i="2" s="1"/>
  <c r="W2469" i="2" l="1"/>
  <c r="L2469" i="2" a="1"/>
  <c r="L2469" i="2" s="1"/>
  <c r="K2470" i="2" s="1" a="1"/>
  <c r="K2470" i="2" s="1"/>
  <c r="J2470" i="2" a="1"/>
  <c r="J2470" i="2" s="1"/>
  <c r="M2469" i="2" a="1"/>
  <c r="M2469" i="2" s="1"/>
  <c r="N2470" i="2" l="1" a="1"/>
  <c r="N2470" i="2" s="1"/>
  <c r="O2469" i="2" a="1"/>
  <c r="O2469" i="2" s="1"/>
  <c r="P2470" i="2" s="1" a="1"/>
  <c r="P2470" i="2" s="1"/>
  <c r="Q2469" i="2" l="1" a="1"/>
  <c r="Q2469" i="2" s="1"/>
  <c r="T2470" i="2" l="1"/>
  <c r="U2470" i="2" s="1"/>
  <c r="R2470" i="2" a="1"/>
  <c r="R2470" i="2" s="1"/>
  <c r="S2470" i="2" a="1"/>
  <c r="S2470" i="2" s="1"/>
  <c r="I2470" i="2" l="1" a="1"/>
  <c r="I2470" i="2" s="1"/>
  <c r="V2470" i="2" s="1" a="1"/>
  <c r="V2470" i="2" s="1"/>
  <c r="L2470" i="2" l="1" a="1"/>
  <c r="L2470" i="2" s="1"/>
  <c r="K2471" i="2" s="1" a="1"/>
  <c r="K2471" i="2" s="1"/>
  <c r="W2470" i="2"/>
  <c r="J2471" i="2" a="1"/>
  <c r="J2471" i="2" s="1"/>
  <c r="M2470" i="2" l="1" a="1"/>
  <c r="M2470" i="2" s="1"/>
  <c r="N2471" i="2" s="1" a="1"/>
  <c r="N2471" i="2" s="1"/>
  <c r="O2470" i="2" l="1" a="1"/>
  <c r="O2470" i="2" s="1"/>
  <c r="P2471" i="2" s="1" a="1"/>
  <c r="P2471" i="2" s="1"/>
  <c r="Q2470" i="2" l="1" a="1"/>
  <c r="Q2470" i="2" s="1"/>
  <c r="T2471" i="2" s="1"/>
  <c r="U2471" i="2" s="1"/>
  <c r="S2471" i="2" l="1" a="1"/>
  <c r="S2471" i="2" s="1"/>
  <c r="R2471" i="2" a="1"/>
  <c r="R2471" i="2" s="1"/>
  <c r="I2471" i="2" a="1"/>
  <c r="I2471" i="2" s="1"/>
  <c r="V2471" i="2" s="1" a="1"/>
  <c r="V2471" i="2" s="1"/>
  <c r="W2471" i="2" l="1"/>
  <c r="L2471" i="2" a="1"/>
  <c r="L2471" i="2" s="1"/>
  <c r="K2472" i="2" s="1" a="1"/>
  <c r="K2472" i="2" s="1"/>
  <c r="J2472" i="2" a="1"/>
  <c r="J2472" i="2" s="1"/>
  <c r="M2471" i="2" a="1"/>
  <c r="M2471" i="2" s="1"/>
  <c r="O2471" i="2" l="1" a="1"/>
  <c r="O2471" i="2" s="1"/>
  <c r="P2472" i="2" s="1" a="1"/>
  <c r="P2472" i="2" s="1"/>
  <c r="N2472" i="2" a="1"/>
  <c r="N2472" i="2" s="1"/>
  <c r="Q2471" i="2" l="1" a="1"/>
  <c r="Q2471" i="2" s="1"/>
  <c r="T2472" i="2" s="1"/>
  <c r="U2472" i="2" s="1"/>
  <c r="S2472" i="2" l="1" a="1"/>
  <c r="S2472" i="2" s="1"/>
  <c r="R2472" i="2" a="1"/>
  <c r="R2472" i="2" s="1"/>
  <c r="I2472" i="2" a="1"/>
  <c r="I2472" i="2" s="1"/>
  <c r="V2472" i="2" l="1" a="1"/>
  <c r="V2472" i="2" s="1"/>
  <c r="W2472" i="2" s="1"/>
  <c r="L2472" i="2" a="1"/>
  <c r="L2472" i="2" s="1"/>
  <c r="K2473" i="2" s="1" a="1"/>
  <c r="K2473" i="2" s="1"/>
  <c r="J2473" i="2" a="1"/>
  <c r="J2473" i="2" s="1"/>
  <c r="M2472" i="2" a="1"/>
  <c r="M2472" i="2" s="1"/>
  <c r="N2473" i="2" l="1" a="1"/>
  <c r="N2473" i="2" s="1"/>
  <c r="O2472" i="2" a="1"/>
  <c r="O2472" i="2" s="1"/>
  <c r="P2473" i="2" s="1" a="1"/>
  <c r="P2473" i="2" s="1"/>
  <c r="Q2472" i="2" l="1" a="1"/>
  <c r="Q2472" i="2" s="1"/>
  <c r="T2473" i="2" l="1"/>
  <c r="U2473" i="2" s="1"/>
  <c r="R2473" i="2" a="1"/>
  <c r="R2473" i="2" s="1"/>
  <c r="S2473" i="2" a="1"/>
  <c r="S2473" i="2" s="1"/>
  <c r="I2473" i="2" l="1" a="1"/>
  <c r="I2473" i="2" s="1"/>
  <c r="V2473" i="2" s="1" a="1"/>
  <c r="V2473" i="2" s="1"/>
  <c r="W2473" i="2" l="1"/>
  <c r="J2474" i="2" a="1"/>
  <c r="J2474" i="2" s="1"/>
  <c r="L2473" i="2" a="1"/>
  <c r="L2473" i="2" s="1"/>
  <c r="K2474" i="2" s="1" a="1"/>
  <c r="K2474" i="2" s="1"/>
  <c r="M2473" i="2" l="1" a="1"/>
  <c r="M2473" i="2" s="1"/>
  <c r="O2473" i="2" l="1" a="1"/>
  <c r="O2473" i="2" s="1"/>
  <c r="P2474" i="2" s="1" a="1"/>
  <c r="P2474" i="2" s="1"/>
  <c r="N2474" i="2" a="1"/>
  <c r="N2474" i="2" s="1"/>
  <c r="Q2473" i="2" l="1" a="1"/>
  <c r="Q2473" i="2" s="1"/>
  <c r="R2474" i="2" s="1" a="1"/>
  <c r="R2474" i="2" s="1"/>
  <c r="T2474" i="2" l="1"/>
  <c r="U2474" i="2" s="1"/>
  <c r="S2474" i="2" a="1"/>
  <c r="S2474" i="2" s="1"/>
  <c r="I2474" i="2" s="1" a="1"/>
  <c r="I2474" i="2" s="1"/>
  <c r="V2474" i="2" s="1" a="1"/>
  <c r="V2474" i="2" s="1"/>
  <c r="W2474" i="2" l="1"/>
  <c r="L2474" i="2" a="1"/>
  <c r="L2474" i="2" s="1"/>
  <c r="K2475" i="2" s="1" a="1"/>
  <c r="K2475" i="2" s="1"/>
  <c r="J2475" i="2" a="1"/>
  <c r="J2475" i="2" s="1"/>
  <c r="M2474" i="2" l="1" a="1"/>
  <c r="M2474" i="2" s="1"/>
  <c r="N2475" i="2" s="1" a="1"/>
  <c r="N2475" i="2" s="1"/>
  <c r="O2474" i="2" l="1" a="1"/>
  <c r="O2474" i="2" s="1"/>
  <c r="P2475" i="2" s="1" a="1"/>
  <c r="P2475" i="2" s="1"/>
  <c r="Q2474" i="2" l="1" a="1"/>
  <c r="Q2474" i="2" s="1"/>
  <c r="T2475" i="2" s="1"/>
  <c r="U2475" i="2" s="1"/>
  <c r="R2475" i="2" l="1" a="1"/>
  <c r="R2475" i="2" s="1"/>
  <c r="S2475" i="2" a="1"/>
  <c r="S2475" i="2" s="1"/>
  <c r="I2475" i="2" s="1" a="1"/>
  <c r="I2475" i="2" s="1"/>
  <c r="L2475" i="2" s="1" a="1"/>
  <c r="L2475" i="2" s="1"/>
  <c r="K2476" i="2" s="1" a="1"/>
  <c r="K2476" i="2" s="1"/>
  <c r="J2476" i="2" l="1" a="1"/>
  <c r="J2476" i="2" s="1"/>
  <c r="V2475" i="2" a="1"/>
  <c r="V2475" i="2" s="1"/>
  <c r="W2475" i="2" s="1"/>
  <c r="M2475" i="2" a="1"/>
  <c r="M2475" i="2" s="1"/>
  <c r="N2476" i="2" l="1" a="1"/>
  <c r="N2476" i="2" s="1"/>
  <c r="O2475" i="2" a="1"/>
  <c r="O2475" i="2" s="1"/>
  <c r="P2476" i="2" s="1" a="1"/>
  <c r="P2476" i="2" s="1"/>
  <c r="Q2475" i="2" l="1" a="1"/>
  <c r="Q2475" i="2" s="1"/>
  <c r="T2476" i="2" l="1"/>
  <c r="U2476" i="2" s="1"/>
  <c r="S2476" i="2" a="1"/>
  <c r="S2476" i="2" s="1"/>
  <c r="R2476" i="2" a="1"/>
  <c r="R2476" i="2" s="1"/>
  <c r="I2476" i="2" l="1" a="1"/>
  <c r="I2476" i="2" s="1"/>
  <c r="V2476" i="2" s="1" a="1"/>
  <c r="V2476" i="2" s="1"/>
  <c r="W2476" i="2" l="1"/>
  <c r="L2476" i="2" a="1"/>
  <c r="L2476" i="2" s="1"/>
  <c r="K2477" i="2" s="1" a="1"/>
  <c r="K2477" i="2" s="1"/>
  <c r="J2477" i="2" a="1"/>
  <c r="J2477" i="2" s="1"/>
  <c r="M2476" i="2" a="1"/>
  <c r="M2476" i="2" s="1"/>
  <c r="N2477" i="2" l="1" a="1"/>
  <c r="N2477" i="2" s="1"/>
  <c r="O2476" i="2" a="1"/>
  <c r="O2476" i="2" s="1"/>
  <c r="P2477" i="2" s="1" a="1"/>
  <c r="P2477" i="2" s="1"/>
  <c r="Q2476" i="2" l="1" a="1"/>
  <c r="Q2476" i="2" s="1"/>
  <c r="T2477" i="2" l="1"/>
  <c r="U2477" i="2" s="1"/>
  <c r="R2477" i="2" a="1"/>
  <c r="R2477" i="2" s="1"/>
  <c r="S2477" i="2" a="1"/>
  <c r="S2477" i="2" s="1"/>
  <c r="I2477" i="2" l="1" a="1"/>
  <c r="I2477" i="2" s="1"/>
  <c r="L2477" i="2" l="1" a="1"/>
  <c r="L2477" i="2" s="1"/>
  <c r="K2478" i="2" s="1" a="1"/>
  <c r="K2478" i="2" s="1"/>
  <c r="J2478" i="2" a="1"/>
  <c r="J2478" i="2" s="1"/>
  <c r="M2477" i="2" a="1"/>
  <c r="M2477" i="2" s="1"/>
  <c r="V2477" i="2" a="1"/>
  <c r="V2477" i="2" s="1"/>
  <c r="O2477" i="2" l="1" a="1"/>
  <c r="O2477" i="2" s="1"/>
  <c r="P2478" i="2" s="1" a="1"/>
  <c r="P2478" i="2" s="1"/>
  <c r="N2478" i="2" a="1"/>
  <c r="N2478" i="2" s="1"/>
  <c r="W2477" i="2"/>
  <c r="Q2477" i="2" l="1" a="1"/>
  <c r="Q2477" i="2" s="1"/>
  <c r="T2478" i="2" s="1"/>
  <c r="U2478" i="2" s="1"/>
  <c r="R2478" i="2" a="1"/>
  <c r="R2478" i="2" s="1"/>
  <c r="S2478" i="2" a="1"/>
  <c r="S2478" i="2" s="1"/>
  <c r="I2478" i="2" l="1" a="1"/>
  <c r="I2478" i="2" s="1"/>
  <c r="V2478" i="2" s="1" a="1"/>
  <c r="V2478" i="2" s="1"/>
  <c r="W2478" i="2" l="1"/>
  <c r="L2478" i="2" a="1"/>
  <c r="L2478" i="2" s="1"/>
  <c r="K2479" i="2" s="1" a="1"/>
  <c r="K2479" i="2" s="1"/>
  <c r="J2479" i="2" a="1"/>
  <c r="J2479" i="2" s="1"/>
  <c r="M2478" i="2" a="1"/>
  <c r="M2478" i="2" s="1"/>
  <c r="O2478" i="2" l="1" a="1"/>
  <c r="O2478" i="2" s="1"/>
  <c r="P2479" i="2" s="1" a="1"/>
  <c r="P2479" i="2" s="1"/>
  <c r="N2479" i="2" a="1"/>
  <c r="N2479" i="2" s="1"/>
  <c r="Q2478" i="2" l="1" a="1"/>
  <c r="Q2478" i="2" s="1"/>
  <c r="T2479" i="2" s="1"/>
  <c r="U2479" i="2" s="1"/>
  <c r="S2479" i="2" l="1" a="1"/>
  <c r="S2479" i="2" s="1"/>
  <c r="I2479" i="2" s="1" a="1"/>
  <c r="I2479" i="2" s="1"/>
  <c r="R2479" i="2" a="1"/>
  <c r="R2479" i="2" s="1"/>
  <c r="L2479" i="2" l="1" a="1"/>
  <c r="L2479" i="2" s="1"/>
  <c r="K2480" i="2" s="1" a="1"/>
  <c r="K2480" i="2" s="1"/>
  <c r="J2480" i="2" a="1"/>
  <c r="J2480" i="2" s="1"/>
  <c r="V2479" i="2" a="1"/>
  <c r="V2479" i="2" s="1"/>
  <c r="W2479" i="2" l="1"/>
  <c r="M2479" i="2" a="1"/>
  <c r="M2479" i="2" s="1"/>
  <c r="N2480" i="2" l="1" a="1"/>
  <c r="N2480" i="2" s="1"/>
  <c r="O2479" i="2" a="1"/>
  <c r="O2479" i="2" s="1"/>
  <c r="P2480" i="2" s="1" a="1"/>
  <c r="P2480" i="2" s="1"/>
  <c r="Q2479" i="2" l="1" a="1"/>
  <c r="Q2479" i="2" s="1"/>
  <c r="T2480" i="2" l="1"/>
  <c r="U2480" i="2" s="1"/>
  <c r="R2480" i="2" a="1"/>
  <c r="R2480" i="2" s="1"/>
  <c r="S2480" i="2" a="1"/>
  <c r="S2480" i="2" s="1"/>
  <c r="I2480" i="2" l="1" a="1"/>
  <c r="I2480" i="2" s="1"/>
  <c r="V2480" i="2" s="1" a="1"/>
  <c r="V2480" i="2" s="1"/>
  <c r="W2480" i="2" l="1"/>
  <c r="L2480" i="2" a="1"/>
  <c r="L2480" i="2" s="1"/>
  <c r="K2481" i="2" s="1" a="1"/>
  <c r="K2481" i="2" s="1"/>
  <c r="J2481" i="2" a="1"/>
  <c r="J2481" i="2" s="1"/>
  <c r="M2480" i="2" l="1" a="1"/>
  <c r="M2480" i="2" s="1"/>
  <c r="O2480" i="2" a="1"/>
  <c r="O2480" i="2" s="1"/>
  <c r="P2481" i="2" s="1" a="1"/>
  <c r="P2481" i="2" s="1"/>
  <c r="N2481" i="2" a="1"/>
  <c r="N2481" i="2" s="1"/>
  <c r="Q2480" i="2" l="1" a="1"/>
  <c r="Q2480" i="2" s="1"/>
  <c r="T2481" i="2" s="1"/>
  <c r="U2481" i="2" s="1"/>
  <c r="S2481" i="2" l="1" a="1"/>
  <c r="S2481" i="2" s="1"/>
  <c r="I2481" i="2" s="1" a="1"/>
  <c r="I2481" i="2" s="1"/>
  <c r="R2481" i="2" a="1"/>
  <c r="R2481" i="2" s="1"/>
  <c r="L2481" i="2" l="1" a="1"/>
  <c r="L2481" i="2" s="1"/>
  <c r="K2482" i="2" s="1" a="1"/>
  <c r="K2482" i="2" s="1"/>
  <c r="J2482" i="2" a="1"/>
  <c r="J2482" i="2" s="1"/>
  <c r="V2481" i="2" a="1"/>
  <c r="V2481" i="2" s="1"/>
  <c r="M2481" i="2" l="1" a="1"/>
  <c r="M2481" i="2" s="1"/>
  <c r="N2482" i="2" s="1" a="1"/>
  <c r="N2482" i="2" s="1"/>
  <c r="W2481" i="2"/>
  <c r="O2481" i="2" a="1"/>
  <c r="O2481" i="2" s="1"/>
  <c r="P2482" i="2" s="1" a="1"/>
  <c r="P2482" i="2" s="1"/>
  <c r="Q2481" i="2" l="1" a="1"/>
  <c r="Q2481" i="2" s="1"/>
  <c r="T2482" i="2" l="1"/>
  <c r="U2482" i="2" s="1"/>
  <c r="R2482" i="2" a="1"/>
  <c r="R2482" i="2" s="1"/>
  <c r="S2482" i="2" a="1"/>
  <c r="S2482" i="2" s="1"/>
  <c r="I2482" i="2" l="1" a="1"/>
  <c r="I2482" i="2" s="1"/>
  <c r="V2482" i="2" s="1" a="1"/>
  <c r="V2482" i="2" s="1"/>
  <c r="W2482" i="2" l="1"/>
  <c r="L2482" i="2" a="1"/>
  <c r="L2482" i="2" s="1"/>
  <c r="K2483" i="2" s="1" a="1"/>
  <c r="K2483" i="2" s="1"/>
  <c r="J2483" i="2" a="1"/>
  <c r="J2483" i="2" s="1"/>
  <c r="M2482" i="2" l="1" a="1"/>
  <c r="M2482" i="2" s="1"/>
  <c r="O2482" i="2" s="1" a="1"/>
  <c r="O2482" i="2" s="1"/>
  <c r="P2483" i="2" s="1" a="1"/>
  <c r="P2483" i="2" s="1"/>
  <c r="Q2482" i="2" l="1" a="1"/>
  <c r="Q2482" i="2" s="1"/>
  <c r="T2483" i="2" s="1"/>
  <c r="U2483" i="2" s="1"/>
  <c r="N2483" i="2" a="1"/>
  <c r="N2483" i="2" s="1"/>
  <c r="R2483" i="2" a="1"/>
  <c r="R2483" i="2" s="1"/>
  <c r="S2483" i="2" a="1"/>
  <c r="S2483" i="2" s="1"/>
  <c r="I2483" i="2" l="1" a="1"/>
  <c r="I2483" i="2" s="1"/>
  <c r="V2483" i="2" s="1" a="1"/>
  <c r="V2483" i="2" s="1"/>
  <c r="L2483" i="2" l="1" a="1"/>
  <c r="L2483" i="2" s="1"/>
  <c r="K2484" i="2" s="1" a="1"/>
  <c r="K2484" i="2" s="1"/>
  <c r="J2484" i="2" a="1"/>
  <c r="J2484" i="2" s="1"/>
  <c r="M2483" i="2" a="1"/>
  <c r="M2483" i="2" s="1"/>
  <c r="W2483" i="2"/>
  <c r="O2483" i="2" l="1" a="1"/>
  <c r="O2483" i="2" s="1"/>
  <c r="P2484" i="2" s="1" a="1"/>
  <c r="P2484" i="2" s="1"/>
  <c r="N2484" i="2" a="1"/>
  <c r="N2484" i="2" s="1"/>
  <c r="Q2483" i="2" l="1" a="1"/>
  <c r="Q2483" i="2" s="1"/>
  <c r="T2484" i="2" s="1"/>
  <c r="U2484" i="2" s="1"/>
  <c r="S2484" i="2" a="1"/>
  <c r="S2484" i="2" s="1"/>
  <c r="R2484" i="2" l="1" a="1"/>
  <c r="R2484" i="2" s="1"/>
  <c r="I2484" i="2" a="1"/>
  <c r="I2484" i="2" s="1"/>
  <c r="V2484" i="2" l="1" a="1"/>
  <c r="V2484" i="2" s="1"/>
  <c r="W2484" i="2" s="1"/>
  <c r="L2484" i="2" a="1"/>
  <c r="L2484" i="2" s="1"/>
  <c r="K2485" i="2" s="1" a="1"/>
  <c r="K2485" i="2" s="1"/>
  <c r="J2485" i="2" a="1"/>
  <c r="J2485" i="2" s="1"/>
  <c r="M2484" i="2" a="1"/>
  <c r="M2484" i="2" s="1"/>
  <c r="N2485" i="2" l="1" a="1"/>
  <c r="N2485" i="2" s="1"/>
  <c r="O2484" i="2" a="1"/>
  <c r="O2484" i="2" s="1"/>
  <c r="P2485" i="2" s="1" a="1"/>
  <c r="P2485" i="2" s="1"/>
  <c r="Q2484" i="2" l="1" a="1"/>
  <c r="Q2484" i="2" s="1"/>
  <c r="R2485" i="2" s="1" a="1"/>
  <c r="R2485" i="2" s="1"/>
  <c r="S2485" i="2" l="1" a="1"/>
  <c r="S2485" i="2" s="1"/>
  <c r="I2485" i="2" s="1" a="1"/>
  <c r="I2485" i="2" s="1"/>
  <c r="V2485" i="2" s="1" a="1"/>
  <c r="V2485" i="2" s="1"/>
  <c r="T2485" i="2"/>
  <c r="U2485" i="2" s="1"/>
  <c r="W2485" i="2" l="1"/>
  <c r="J2486" i="2" a="1"/>
  <c r="J2486" i="2" s="1"/>
  <c r="L2485" i="2" a="1"/>
  <c r="L2485" i="2" s="1"/>
  <c r="K2486" i="2" s="1" a="1"/>
  <c r="K2486" i="2" s="1"/>
  <c r="M2485" i="2" l="1" a="1"/>
  <c r="M2485" i="2" s="1"/>
  <c r="O2485" i="2" l="1" a="1"/>
  <c r="O2485" i="2" s="1"/>
  <c r="P2486" i="2" s="1" a="1"/>
  <c r="P2486" i="2" s="1"/>
  <c r="N2486" i="2" a="1"/>
  <c r="N2486" i="2" s="1"/>
  <c r="Q2485" i="2" l="1" a="1"/>
  <c r="Q2485" i="2" s="1"/>
  <c r="T2486" i="2" s="1"/>
  <c r="U2486" i="2" s="1"/>
  <c r="R2486" i="2" l="1" a="1"/>
  <c r="R2486" i="2" s="1"/>
  <c r="S2486" i="2" a="1"/>
  <c r="S2486" i="2" s="1"/>
  <c r="I2486" i="2" s="1" a="1"/>
  <c r="I2486" i="2" s="1"/>
  <c r="V2486" i="2" l="1" a="1"/>
  <c r="V2486" i="2" s="1"/>
  <c r="W2486" i="2" s="1"/>
  <c r="J2487" i="2" a="1"/>
  <c r="J2487" i="2" s="1"/>
  <c r="L2486" i="2" a="1"/>
  <c r="L2486" i="2" s="1"/>
  <c r="K2487" i="2" s="1" a="1"/>
  <c r="K2487" i="2" s="1"/>
  <c r="M2486" i="2" l="1" a="1"/>
  <c r="M2486" i="2" s="1"/>
  <c r="N2487" i="2" s="1" a="1"/>
  <c r="N2487" i="2" s="1"/>
  <c r="O2486" i="2" l="1" a="1"/>
  <c r="O2486" i="2" s="1"/>
  <c r="P2487" i="2" s="1" a="1"/>
  <c r="P2487" i="2" s="1"/>
  <c r="Q2486" i="2" l="1" a="1"/>
  <c r="Q2486" i="2" s="1"/>
  <c r="T2487" i="2" s="1"/>
  <c r="U2487" i="2" s="1"/>
  <c r="S2487" i="2" l="1" a="1"/>
  <c r="S2487" i="2" s="1"/>
  <c r="I2487" i="2" s="1" a="1"/>
  <c r="I2487" i="2" s="1"/>
  <c r="R2487" i="2" a="1"/>
  <c r="R2487" i="2" s="1"/>
  <c r="L2487" i="2" l="1" a="1"/>
  <c r="L2487" i="2" s="1"/>
  <c r="K2488" i="2" s="1" a="1"/>
  <c r="K2488" i="2" s="1"/>
  <c r="J2488" i="2" a="1"/>
  <c r="J2488" i="2" s="1"/>
  <c r="V2487" i="2" a="1"/>
  <c r="V2487" i="2" s="1"/>
  <c r="M2487" i="2" l="1" a="1"/>
  <c r="M2487" i="2" s="1"/>
  <c r="W2487" i="2"/>
  <c r="O2487" i="2" l="1" a="1"/>
  <c r="O2487" i="2" s="1"/>
  <c r="P2488" i="2" s="1" a="1"/>
  <c r="P2488" i="2" s="1"/>
  <c r="N2488" i="2" a="1"/>
  <c r="N2488" i="2" s="1"/>
  <c r="Q2487" i="2" l="1" a="1"/>
  <c r="Q2487" i="2" s="1"/>
  <c r="T2488" i="2" l="1"/>
  <c r="U2488" i="2" s="1"/>
  <c r="R2488" i="2" a="1"/>
  <c r="R2488" i="2" s="1"/>
  <c r="S2488" i="2" a="1"/>
  <c r="S2488" i="2" s="1"/>
  <c r="I2488" i="2" l="1" a="1"/>
  <c r="I2488" i="2" s="1"/>
  <c r="V2488" i="2" s="1" a="1"/>
  <c r="V2488" i="2" s="1"/>
  <c r="W2488" i="2" l="1"/>
  <c r="L2488" i="2" a="1"/>
  <c r="L2488" i="2" s="1"/>
  <c r="K2489" i="2" s="1" a="1"/>
  <c r="K2489" i="2" s="1"/>
  <c r="J2489" i="2" a="1"/>
  <c r="J2489" i="2" s="1"/>
  <c r="M2488" i="2" l="1" a="1"/>
  <c r="M2488" i="2" s="1"/>
  <c r="N2489" i="2" s="1" a="1"/>
  <c r="N2489" i="2" s="1"/>
  <c r="O2488" i="2" l="1" a="1"/>
  <c r="O2488" i="2" s="1"/>
  <c r="P2489" i="2" s="1" a="1"/>
  <c r="P2489" i="2" s="1"/>
  <c r="Q2488" i="2" l="1" a="1"/>
  <c r="Q2488" i="2" s="1"/>
  <c r="T2489" i="2" s="1"/>
  <c r="U2489" i="2" s="1"/>
  <c r="R2489" i="2" l="1" a="1"/>
  <c r="R2489" i="2" s="1"/>
  <c r="S2489" i="2" a="1"/>
  <c r="S2489" i="2" s="1"/>
  <c r="I2489" i="2" s="1" a="1"/>
  <c r="I2489" i="2" s="1"/>
  <c r="V2489" i="2" l="1" a="1"/>
  <c r="V2489" i="2" s="1"/>
  <c r="W2489" i="2" s="1"/>
  <c r="J2490" i="2" a="1"/>
  <c r="J2490" i="2" s="1"/>
  <c r="L2489" i="2" a="1"/>
  <c r="L2489" i="2" s="1"/>
  <c r="K2490" i="2" s="1" a="1"/>
  <c r="K2490" i="2" s="1"/>
  <c r="M2489" i="2" l="1" a="1"/>
  <c r="M2489" i="2" s="1"/>
  <c r="N2490" i="2" l="1" a="1"/>
  <c r="N2490" i="2" s="1"/>
  <c r="O2489" i="2" a="1"/>
  <c r="O2489" i="2" s="1"/>
  <c r="P2490" i="2" l="1" a="1"/>
  <c r="P2490" i="2" s="1"/>
  <c r="Q2489" i="2" a="1"/>
  <c r="Q2489" i="2" s="1"/>
  <c r="S2490" i="2" l="1" a="1"/>
  <c r="S2490" i="2" s="1"/>
  <c r="I2490" i="2" s="1" a="1"/>
  <c r="I2490" i="2" s="1"/>
  <c r="T2490" i="2"/>
  <c r="U2490" i="2" s="1"/>
  <c r="R2490" i="2" a="1"/>
  <c r="R2490" i="2" s="1"/>
  <c r="L2490" i="2" l="1" a="1"/>
  <c r="L2490" i="2" s="1"/>
  <c r="K2491" i="2" s="1" a="1"/>
  <c r="K2491" i="2" s="1"/>
  <c r="V2490" i="2" a="1"/>
  <c r="V2490" i="2" s="1"/>
  <c r="W2490" i="2" s="1"/>
  <c r="J2491" i="2" a="1"/>
  <c r="J2491" i="2" s="1"/>
  <c r="M2490" i="2" a="1"/>
  <c r="M2490" i="2" s="1"/>
  <c r="O2490" i="2" s="1" a="1"/>
  <c r="O2490" i="2" s="1"/>
  <c r="N2491" i="2" l="1" a="1"/>
  <c r="N2491" i="2" s="1"/>
  <c r="P2491" i="2" a="1"/>
  <c r="P2491" i="2" s="1"/>
  <c r="Q2490" i="2" a="1"/>
  <c r="Q2490" i="2" s="1"/>
  <c r="T2491" i="2" s="1"/>
  <c r="U2491" i="2" s="1"/>
  <c r="S2491" i="2" l="1" a="1"/>
  <c r="S2491" i="2" s="1"/>
  <c r="I2491" i="2" s="1" a="1"/>
  <c r="I2491" i="2" s="1"/>
  <c r="R2491" i="2" a="1"/>
  <c r="R2491" i="2" s="1"/>
  <c r="V2491" i="2" l="1" a="1"/>
  <c r="V2491" i="2" s="1"/>
  <c r="W2491" i="2" s="1"/>
  <c r="L2491" i="2" a="1"/>
  <c r="L2491" i="2" s="1"/>
  <c r="K2492" i="2" s="1" a="1"/>
  <c r="K2492" i="2" s="1"/>
  <c r="J2492" i="2" a="1"/>
  <c r="J2492" i="2" s="1"/>
  <c r="M2491" i="2" l="1" a="1"/>
  <c r="M2491" i="2" s="1"/>
  <c r="N2492" i="2" s="1" a="1"/>
  <c r="N2492" i="2" s="1"/>
  <c r="O2491" i="2" l="1" a="1"/>
  <c r="O2491" i="2" s="1"/>
  <c r="P2492" i="2" s="1" a="1"/>
  <c r="P2492" i="2" s="1"/>
  <c r="Q2491" i="2" l="1" a="1"/>
  <c r="Q2491" i="2" s="1"/>
  <c r="T2492" i="2" s="1"/>
  <c r="U2492" i="2" s="1"/>
  <c r="R2492" i="2" l="1" a="1"/>
  <c r="R2492" i="2" s="1"/>
  <c r="S2492" i="2" a="1"/>
  <c r="S2492" i="2" s="1"/>
  <c r="I2492" i="2" s="1" a="1"/>
  <c r="I2492" i="2" s="1"/>
  <c r="L2492" i="2" s="1" a="1"/>
  <c r="L2492" i="2" s="1"/>
  <c r="K2493" i="2" s="1" a="1"/>
  <c r="K2493" i="2" s="1"/>
  <c r="V2492" i="2" l="1" a="1"/>
  <c r="V2492" i="2" s="1"/>
  <c r="W2492" i="2" s="1"/>
  <c r="J2493" i="2" a="1"/>
  <c r="J2493" i="2" s="1"/>
  <c r="M2492" i="2" a="1"/>
  <c r="M2492" i="2" s="1"/>
  <c r="O2492" i="2" s="1" a="1"/>
  <c r="O2492" i="2" s="1"/>
  <c r="P2493" i="2" s="1" a="1"/>
  <c r="P2493" i="2" s="1"/>
  <c r="N2493" i="2" l="1" a="1"/>
  <c r="N2493" i="2" s="1"/>
  <c r="Q2492" i="2" a="1"/>
  <c r="Q2492" i="2" s="1"/>
  <c r="T2493" i="2" l="1"/>
  <c r="U2493" i="2" s="1"/>
  <c r="R2493" i="2" a="1"/>
  <c r="R2493" i="2" s="1"/>
  <c r="S2493" i="2" a="1"/>
  <c r="S2493" i="2" s="1"/>
  <c r="I2493" i="2" l="1" a="1"/>
  <c r="I2493" i="2" s="1"/>
  <c r="V2493" i="2" s="1" a="1"/>
  <c r="V2493" i="2" s="1"/>
  <c r="W2493" i="2" l="1"/>
  <c r="L2493" i="2" a="1"/>
  <c r="L2493" i="2" s="1"/>
  <c r="K2494" i="2" s="1" a="1"/>
  <c r="K2494" i="2" s="1"/>
  <c r="J2494" i="2" a="1"/>
  <c r="J2494" i="2" s="1"/>
  <c r="M2493" i="2" l="1" a="1"/>
  <c r="M2493" i="2" s="1"/>
  <c r="N2494" i="2" s="1" a="1"/>
  <c r="N2494" i="2" s="1"/>
  <c r="O2493" i="2" l="1" a="1"/>
  <c r="O2493" i="2" s="1"/>
  <c r="P2494" i="2" s="1" a="1"/>
  <c r="P2494" i="2" s="1"/>
  <c r="Q2493" i="2" l="1" a="1"/>
  <c r="Q2493" i="2" s="1"/>
  <c r="T2494" i="2"/>
  <c r="U2494" i="2" s="1"/>
  <c r="R2494" i="2" a="1"/>
  <c r="R2494" i="2" s="1"/>
  <c r="S2494" i="2" a="1"/>
  <c r="S2494" i="2" s="1"/>
  <c r="I2494" i="2" l="1" a="1"/>
  <c r="I2494" i="2" s="1"/>
  <c r="L2494" i="2" l="1" a="1"/>
  <c r="L2494" i="2" s="1"/>
  <c r="K2495" i="2" s="1" a="1"/>
  <c r="K2495" i="2" s="1"/>
  <c r="J2495" i="2" a="1"/>
  <c r="J2495" i="2" s="1"/>
  <c r="V2494" i="2" a="1"/>
  <c r="V2494" i="2" s="1"/>
  <c r="M2494" i="2" l="1" a="1"/>
  <c r="M2494" i="2" s="1"/>
  <c r="N2495" i="2" s="1" a="1"/>
  <c r="N2495" i="2" s="1"/>
  <c r="W2494" i="2"/>
  <c r="O2494" i="2" l="1" a="1"/>
  <c r="O2494" i="2" s="1"/>
  <c r="P2495" i="2" s="1" a="1"/>
  <c r="P2495" i="2" s="1"/>
  <c r="Q2494" i="2" l="1" a="1"/>
  <c r="Q2494" i="2" s="1"/>
  <c r="T2495" i="2" s="1"/>
  <c r="U2495" i="2" s="1"/>
  <c r="R2495" i="2" l="1" a="1"/>
  <c r="R2495" i="2" s="1"/>
  <c r="S2495" i="2" a="1"/>
  <c r="S2495" i="2" s="1"/>
  <c r="I2495" i="2" s="1" a="1"/>
  <c r="I2495" i="2" s="1"/>
  <c r="V2495" i="2" s="1" a="1"/>
  <c r="V2495" i="2" s="1"/>
  <c r="W2495" i="2" s="1"/>
  <c r="J2496" i="2" l="1" a="1"/>
  <c r="J2496" i="2" s="1"/>
  <c r="L2495" i="2" a="1"/>
  <c r="L2495" i="2" s="1"/>
  <c r="K2496" i="2" s="1" a="1"/>
  <c r="K2496" i="2" s="1"/>
  <c r="M2495" i="2" l="1" a="1"/>
  <c r="M2495" i="2" s="1"/>
  <c r="O2495" i="2" l="1" a="1"/>
  <c r="O2495" i="2" s="1"/>
  <c r="P2496" i="2" s="1" a="1"/>
  <c r="P2496" i="2" s="1"/>
  <c r="N2496" i="2" a="1"/>
  <c r="N2496" i="2" s="1"/>
  <c r="Q2495" i="2" l="1" a="1"/>
  <c r="Q2495" i="2" s="1"/>
  <c r="T2496" i="2" l="1"/>
  <c r="U2496" i="2" s="1"/>
  <c r="R2496" i="2" a="1"/>
  <c r="R2496" i="2" s="1"/>
  <c r="S2496" i="2" a="1"/>
  <c r="S2496" i="2" s="1"/>
  <c r="I2496" i="2" l="1" a="1"/>
  <c r="I2496" i="2" s="1"/>
  <c r="V2496" i="2" s="1" a="1"/>
  <c r="V2496" i="2" s="1"/>
  <c r="W2496" i="2" s="1"/>
  <c r="J2497" i="2" l="1" a="1"/>
  <c r="J2497" i="2" s="1"/>
  <c r="L2496" i="2" a="1"/>
  <c r="L2496" i="2" s="1"/>
  <c r="K2497" i="2" s="1" a="1"/>
  <c r="K2497" i="2" s="1"/>
  <c r="M2496" i="2" l="1" a="1"/>
  <c r="M2496" i="2" s="1"/>
  <c r="N2497" i="2" l="1" a="1"/>
  <c r="N2497" i="2" s="1"/>
  <c r="O2496" i="2" a="1"/>
  <c r="O2496" i="2" s="1"/>
  <c r="P2497" i="2" s="1" a="1"/>
  <c r="P2497" i="2" s="1"/>
  <c r="Q2496" i="2" l="1" a="1"/>
  <c r="Q2496" i="2" s="1"/>
  <c r="T2497" i="2" l="1"/>
  <c r="U2497" i="2" s="1"/>
  <c r="S2497" i="2" a="1"/>
  <c r="S2497" i="2" s="1"/>
  <c r="I2497" i="2" s="1" a="1"/>
  <c r="I2497" i="2" s="1"/>
  <c r="R2497" i="2" a="1"/>
  <c r="R2497" i="2" s="1"/>
  <c r="V2497" i="2" l="1" a="1"/>
  <c r="V2497" i="2" s="1"/>
  <c r="W2497" i="2" s="1"/>
  <c r="J2498" i="2" a="1"/>
  <c r="J2498" i="2" s="1"/>
  <c r="L2497" i="2" a="1"/>
  <c r="L2497" i="2" s="1"/>
  <c r="K2498" i="2" s="1" a="1"/>
  <c r="K2498" i="2" s="1"/>
  <c r="M2497" i="2" l="1" a="1"/>
  <c r="M2497" i="2" s="1"/>
  <c r="N2498" i="2" l="1" a="1"/>
  <c r="N2498" i="2" s="1"/>
  <c r="O2497" i="2" a="1"/>
  <c r="O2497" i="2" s="1"/>
  <c r="P2498" i="2" s="1" a="1"/>
  <c r="P2498" i="2" s="1"/>
  <c r="Q2497" i="2" l="1" a="1"/>
  <c r="Q2497" i="2" s="1"/>
  <c r="T2498" i="2" l="1"/>
  <c r="U2498" i="2" s="1"/>
  <c r="R2498" i="2" a="1"/>
  <c r="R2498" i="2" s="1"/>
  <c r="S2498" i="2" a="1"/>
  <c r="S2498" i="2" s="1"/>
  <c r="I2498" i="2" l="1" a="1"/>
  <c r="I2498" i="2" s="1"/>
  <c r="V2498" i="2" s="1" a="1"/>
  <c r="V2498" i="2" s="1"/>
  <c r="W2498" i="2" s="1"/>
  <c r="L2498" i="2" l="1" a="1"/>
  <c r="L2498" i="2" s="1"/>
  <c r="K2499" i="2" s="1" a="1"/>
  <c r="K2499" i="2" s="1"/>
  <c r="J2499" i="2" a="1"/>
  <c r="J2499" i="2" s="1"/>
  <c r="M2498" i="2" a="1"/>
  <c r="M2498" i="2" s="1"/>
  <c r="N2499" i="2" l="1" a="1"/>
  <c r="N2499" i="2" s="1"/>
  <c r="O2498" i="2" a="1"/>
  <c r="O2498" i="2" s="1"/>
  <c r="P2499" i="2" s="1" a="1"/>
  <c r="P2499" i="2" s="1"/>
  <c r="Q2498" i="2" l="1" a="1"/>
  <c r="Q2498" i="2" s="1"/>
  <c r="S2499" i="2" l="1" a="1"/>
  <c r="S2499" i="2" s="1"/>
  <c r="T2499" i="2"/>
  <c r="U2499" i="2" s="1"/>
  <c r="R2499" i="2" a="1"/>
  <c r="R2499" i="2" s="1"/>
  <c r="I2499" i="2" l="1" a="1"/>
  <c r="I2499" i="2" s="1"/>
  <c r="L2499" i="2" l="1" a="1"/>
  <c r="L2499" i="2" s="1"/>
  <c r="K2500" i="2" s="1" a="1"/>
  <c r="K2500" i="2" s="1"/>
  <c r="J2500" i="2" a="1"/>
  <c r="J2500" i="2" s="1"/>
  <c r="M2499" i="2" a="1"/>
  <c r="M2499" i="2" s="1"/>
  <c r="V2499" i="2" a="1"/>
  <c r="V2499" i="2" s="1"/>
  <c r="W2499" i="2" s="1"/>
  <c r="N2500" i="2" l="1" a="1"/>
  <c r="N2500" i="2" s="1"/>
  <c r="O2499" i="2" a="1"/>
  <c r="O2499" i="2" s="1"/>
  <c r="P2500" i="2" s="1" a="1"/>
  <c r="P2500" i="2" s="1"/>
  <c r="Q2499" i="2" l="1" a="1"/>
  <c r="Q2499" i="2" s="1"/>
  <c r="T2500" i="2" l="1"/>
  <c r="U2500" i="2" s="1"/>
  <c r="R2500" i="2" a="1"/>
  <c r="R2500" i="2" s="1"/>
  <c r="S2500" i="2" a="1"/>
  <c r="S2500" i="2" s="1"/>
  <c r="I2500" i="2" l="1" a="1"/>
  <c r="I2500" i="2" s="1"/>
  <c r="V2500" i="2" s="1" a="1"/>
  <c r="V2500" i="2" s="1"/>
  <c r="W2500" i="2" s="1"/>
  <c r="L2500" i="2" l="1" a="1"/>
  <c r="L2500" i="2" s="1"/>
  <c r="K2501" i="2" s="1" a="1"/>
  <c r="K2501" i="2" s="1"/>
  <c r="J2501" i="2" a="1"/>
  <c r="J2501" i="2" s="1"/>
  <c r="M2500" i="2" l="1" a="1"/>
  <c r="M2500" i="2" s="1"/>
  <c r="O2500" i="2" l="1" a="1"/>
  <c r="O2500" i="2" s="1"/>
  <c r="P2501" i="2" s="1" a="1"/>
  <c r="P2501" i="2" s="1"/>
  <c r="N2501" i="2" a="1"/>
  <c r="N2501" i="2" s="1"/>
  <c r="Q2500" i="2" a="1"/>
  <c r="Q2500" i="2" s="1"/>
  <c r="T2501" i="2" l="1"/>
  <c r="U2501" i="2" s="1"/>
  <c r="R2501" i="2" a="1"/>
  <c r="R2501" i="2" s="1"/>
  <c r="S2501" i="2" a="1"/>
  <c r="S2501" i="2" s="1"/>
  <c r="I2501" i="2" l="1" a="1"/>
  <c r="I2501" i="2" s="1"/>
  <c r="L2501" i="2" l="1" a="1"/>
  <c r="L2501" i="2" s="1"/>
  <c r="K2502" i="2" s="1" a="1"/>
  <c r="K2502" i="2" s="1"/>
  <c r="J2502" i="2" a="1"/>
  <c r="J2502" i="2" s="1"/>
  <c r="V2501" i="2" a="1"/>
  <c r="V2501" i="2" s="1"/>
  <c r="W2501" i="2" s="1"/>
  <c r="M2501" i="2" l="1" a="1"/>
  <c r="M2501" i="2" s="1"/>
  <c r="O2501" i="2" l="1" a="1"/>
  <c r="O2501" i="2" s="1"/>
  <c r="P2502" i="2" s="1" a="1"/>
  <c r="P2502" i="2" s="1"/>
  <c r="N2502" i="2" a="1"/>
  <c r="N2502" i="2" s="1"/>
  <c r="Q2501" i="2" a="1"/>
  <c r="Q2501" i="2" s="1"/>
  <c r="T2502" i="2" l="1"/>
  <c r="U2502" i="2" s="1"/>
  <c r="R2502" i="2" a="1"/>
  <c r="R2502" i="2" s="1"/>
  <c r="S2502" i="2" a="1"/>
  <c r="S2502" i="2" s="1"/>
  <c r="I2502" i="2" s="1" a="1"/>
  <c r="I2502" i="2" s="1"/>
  <c r="V2502" i="2" l="1" a="1"/>
  <c r="V2502" i="2" s="1"/>
  <c r="W2502" i="2" s="1"/>
  <c r="L2502" i="2" a="1"/>
  <c r="L2502" i="2" s="1"/>
  <c r="K2503" i="2" s="1" a="1"/>
  <c r="K2503" i="2" s="1"/>
  <c r="J2503" i="2" a="1"/>
  <c r="J2503" i="2" s="1"/>
  <c r="M2502" i="2" l="1" a="1"/>
  <c r="M2502" i="2" s="1"/>
  <c r="O2502" i="2" l="1" a="1"/>
  <c r="O2502" i="2" s="1"/>
  <c r="P2503" i="2" s="1" a="1"/>
  <c r="P2503" i="2" s="1"/>
  <c r="N2503" i="2" a="1"/>
  <c r="N2503" i="2" s="1"/>
  <c r="Q2502" i="2" l="1" a="1"/>
  <c r="Q2502" i="2" s="1"/>
  <c r="T2503" i="2" s="1"/>
  <c r="U2503" i="2" s="1"/>
  <c r="S2503" i="2" a="1"/>
  <c r="S2503" i="2" s="1"/>
  <c r="R2503" i="2" l="1" a="1"/>
  <c r="R2503" i="2" s="1"/>
  <c r="I2503" i="2" a="1"/>
  <c r="I2503" i="2" s="1"/>
  <c r="L2503" i="2" l="1" a="1"/>
  <c r="L2503" i="2" s="1"/>
  <c r="K2504" i="2" s="1" a="1"/>
  <c r="K2504" i="2" s="1"/>
  <c r="J2504" i="2" a="1"/>
  <c r="J2504" i="2" s="1"/>
  <c r="M2503" i="2" a="1"/>
  <c r="M2503" i="2" s="1"/>
  <c r="V2503" i="2" a="1"/>
  <c r="V2503" i="2" s="1"/>
  <c r="W2503" i="2" s="1"/>
  <c r="O2503" i="2" l="1" a="1"/>
  <c r="O2503" i="2" s="1"/>
  <c r="P2504" i="2" s="1" a="1"/>
  <c r="P2504" i="2" s="1"/>
  <c r="N2504" i="2" a="1"/>
  <c r="N2504" i="2" s="1"/>
  <c r="Q2503" i="2" l="1" a="1"/>
  <c r="Q2503" i="2" s="1"/>
  <c r="T2504" i="2" s="1"/>
  <c r="U2504" i="2" s="1"/>
  <c r="S2504" i="2" a="1"/>
  <c r="S2504" i="2" s="1"/>
  <c r="I2504" i="2" s="1" a="1"/>
  <c r="I2504" i="2" s="1"/>
  <c r="R2504" i="2" l="1" a="1"/>
  <c r="R2504" i="2" s="1"/>
  <c r="V2504" i="2" s="1" a="1"/>
  <c r="V2504" i="2" s="1"/>
  <c r="W2504" i="2" s="1"/>
  <c r="J2505" i="2" a="1"/>
  <c r="J2505" i="2" s="1"/>
  <c r="L2504" i="2" l="1" a="1"/>
  <c r="L2504" i="2" s="1"/>
  <c r="K2505" i="2" l="1" a="1"/>
  <c r="K2505" i="2" s="1"/>
  <c r="M2504" i="2" a="1"/>
  <c r="M2504" i="2" s="1"/>
  <c r="N2505" i="2" l="1" a="1"/>
  <c r="N2505" i="2" s="1"/>
  <c r="O2504" i="2" a="1"/>
  <c r="O2504" i="2" s="1"/>
  <c r="P2505" i="2" s="1" a="1"/>
  <c r="P2505" i="2" s="1"/>
  <c r="Q2504" i="2" l="1" a="1"/>
  <c r="Q2504" i="2" s="1"/>
  <c r="R2505" i="2" l="1" a="1"/>
  <c r="R2505" i="2" s="1"/>
  <c r="T2505" i="2"/>
  <c r="U2505" i="2" s="1"/>
  <c r="S2505" i="2" a="1"/>
  <c r="S2505" i="2" s="1"/>
  <c r="I2505" i="2" s="1" a="1"/>
  <c r="I2505" i="2" s="1"/>
  <c r="L2505" i="2" s="1" a="1"/>
  <c r="L2505" i="2" s="1"/>
  <c r="K2506" i="2" s="1" a="1"/>
  <c r="K2506" i="2" s="1"/>
  <c r="J2506" i="2" l="1" a="1"/>
  <c r="J2506" i="2" s="1"/>
  <c r="V2505" i="2" a="1"/>
  <c r="V2505" i="2" s="1"/>
  <c r="W2505" i="2" s="1"/>
  <c r="M2505" i="2" a="1"/>
  <c r="M2505" i="2" s="1"/>
  <c r="N2506" i="2" s="1" a="1"/>
  <c r="N2506" i="2" s="1"/>
  <c r="O2505" i="2" l="1" a="1"/>
  <c r="O2505" i="2" s="1"/>
  <c r="P2506" i="2" s="1" a="1"/>
  <c r="P2506" i="2" s="1"/>
  <c r="Q2505" i="2" l="1" a="1"/>
  <c r="Q2505" i="2" s="1"/>
  <c r="R2506" i="2" s="1" a="1"/>
  <c r="R2506" i="2" s="1"/>
  <c r="T2506" i="2"/>
  <c r="U2506" i="2" s="1"/>
  <c r="S2506" i="2" a="1"/>
  <c r="S2506" i="2" s="1"/>
  <c r="I2506" i="2" l="1" a="1"/>
  <c r="I2506" i="2" s="1"/>
  <c r="V2506" i="2" s="1" a="1"/>
  <c r="V2506" i="2" s="1"/>
  <c r="W2506" i="2" s="1"/>
  <c r="L2506" i="2" l="1" a="1"/>
  <c r="L2506" i="2" s="1"/>
  <c r="K2507" i="2" s="1" a="1"/>
  <c r="K2507" i="2" s="1"/>
  <c r="J2507" i="2" a="1"/>
  <c r="J2507" i="2" s="1"/>
  <c r="M2506" i="2" a="1"/>
  <c r="M2506" i="2" s="1"/>
  <c r="N2507" i="2" l="1" a="1"/>
  <c r="N2507" i="2" s="1"/>
  <c r="O2506" i="2" a="1"/>
  <c r="O2506" i="2" s="1"/>
  <c r="P2507" i="2" s="1" a="1"/>
  <c r="P2507" i="2" s="1"/>
  <c r="Q2506" i="2" l="1" a="1"/>
  <c r="Q2506" i="2" s="1"/>
  <c r="T2507" i="2" l="1"/>
  <c r="U2507" i="2" s="1"/>
  <c r="R2507" i="2" a="1"/>
  <c r="R2507" i="2" s="1"/>
  <c r="S2507" i="2" a="1"/>
  <c r="S2507" i="2" s="1"/>
  <c r="I2507" i="2" s="1" a="1"/>
  <c r="I2507" i="2" s="1"/>
  <c r="V2507" i="2" l="1" a="1"/>
  <c r="V2507" i="2" s="1"/>
  <c r="W2507" i="2" s="1"/>
  <c r="L2507" i="2" a="1"/>
  <c r="L2507" i="2" s="1"/>
  <c r="K2508" i="2" s="1" a="1"/>
  <c r="K2508" i="2" s="1"/>
  <c r="J2508" i="2" a="1"/>
  <c r="J2508" i="2" s="1"/>
  <c r="M2507" i="2" l="1" a="1"/>
  <c r="M2507" i="2" s="1"/>
  <c r="O2507" i="2" s="1" a="1"/>
  <c r="O2507" i="2" s="1"/>
  <c r="P2508" i="2" s="1" a="1"/>
  <c r="P2508" i="2" s="1"/>
  <c r="N2508" i="2" l="1" a="1"/>
  <c r="N2508" i="2" s="1"/>
  <c r="Q2507" i="2" a="1"/>
  <c r="Q2507" i="2" s="1"/>
  <c r="T2508" i="2" s="1"/>
  <c r="U2508" i="2" s="1"/>
  <c r="R2508" i="2" l="1" a="1"/>
  <c r="R2508" i="2" s="1"/>
  <c r="S2508" i="2" a="1"/>
  <c r="S2508" i="2" s="1"/>
  <c r="I2508" i="2" s="1" a="1"/>
  <c r="I2508" i="2" s="1"/>
  <c r="V2508" i="2" s="1" a="1"/>
  <c r="V2508" i="2" s="1"/>
  <c r="W2508" i="2" s="1"/>
  <c r="J2509" i="2" l="1" a="1"/>
  <c r="J2509" i="2" s="1"/>
  <c r="L2508" i="2" a="1"/>
  <c r="L2508" i="2" s="1"/>
  <c r="K2509" i="2" s="1" a="1"/>
  <c r="K2509" i="2" s="1"/>
  <c r="M2508" i="2" l="1" a="1"/>
  <c r="M2508" i="2" s="1"/>
  <c r="O2508" i="2" s="1" a="1"/>
  <c r="O2508" i="2" s="1"/>
  <c r="P2509" i="2" l="1" a="1"/>
  <c r="P2509" i="2" s="1"/>
  <c r="Q2508" i="2" a="1"/>
  <c r="Q2508" i="2" s="1"/>
  <c r="S2509" i="2" s="1" a="1"/>
  <c r="S2509" i="2" s="1"/>
  <c r="I2509" i="2" s="1" a="1"/>
  <c r="I2509" i="2" s="1"/>
  <c r="N2509" i="2" a="1"/>
  <c r="N2509" i="2" s="1"/>
  <c r="R2509" i="2" a="1"/>
  <c r="R2509" i="2" s="1"/>
  <c r="T2509" i="2"/>
  <c r="U2509" i="2" s="1"/>
  <c r="V2509" i="2" l="1" a="1"/>
  <c r="V2509" i="2" s="1"/>
  <c r="W2509" i="2" s="1"/>
  <c r="L2509" i="2" a="1"/>
  <c r="L2509" i="2" s="1"/>
  <c r="J2510" i="2" a="1"/>
  <c r="J2510" i="2" s="1"/>
  <c r="K2510" i="2" l="1" a="1"/>
  <c r="K2510" i="2" s="1"/>
  <c r="M2509" i="2" a="1"/>
  <c r="M2509" i="2" s="1"/>
  <c r="O2509" i="2" l="1" a="1"/>
  <c r="O2509" i="2" s="1"/>
  <c r="P2510" i="2" s="1" a="1"/>
  <c r="P2510" i="2" s="1"/>
  <c r="N2510" i="2" a="1"/>
  <c r="N2510" i="2" s="1"/>
  <c r="Q2509" i="2" l="1" a="1"/>
  <c r="Q2509" i="2" s="1"/>
  <c r="T2510" i="2" l="1"/>
  <c r="U2510" i="2" s="1"/>
  <c r="S2510" i="2" a="1"/>
  <c r="S2510" i="2" s="1"/>
  <c r="R2510" i="2" a="1"/>
  <c r="R2510" i="2" s="1"/>
  <c r="I2510" i="2" l="1" a="1"/>
  <c r="I2510" i="2" s="1"/>
  <c r="V2510" i="2" s="1" a="1"/>
  <c r="V2510" i="2" s="1"/>
  <c r="W2510" i="2" s="1"/>
  <c r="L2510" i="2" l="1" a="1"/>
  <c r="L2510" i="2" s="1"/>
  <c r="K2511" i="2" s="1" a="1"/>
  <c r="K2511" i="2" s="1"/>
  <c r="J2511" i="2" a="1"/>
  <c r="J2511" i="2" s="1"/>
  <c r="M2510" i="2" l="1" a="1"/>
  <c r="M2510" i="2" s="1"/>
  <c r="N2511" i="2" s="1" a="1"/>
  <c r="N2511" i="2" s="1"/>
  <c r="O2510" i="2" l="1" a="1"/>
  <c r="O2510" i="2" s="1"/>
  <c r="P2511" i="2" s="1" a="1"/>
  <c r="P2511" i="2" s="1"/>
  <c r="Q2510" i="2" a="1"/>
  <c r="Q2510" i="2" s="1"/>
  <c r="S2511" i="2" l="1" a="1"/>
  <c r="S2511" i="2" s="1"/>
  <c r="I2511" i="2" s="1" a="1"/>
  <c r="I2511" i="2" s="1"/>
  <c r="T2511" i="2"/>
  <c r="U2511" i="2" s="1"/>
  <c r="R2511" i="2" a="1"/>
  <c r="R2511" i="2" s="1"/>
  <c r="V2511" i="2" l="1" a="1"/>
  <c r="V2511" i="2" s="1"/>
  <c r="W2511" i="2" s="1"/>
  <c r="L2511" i="2" a="1"/>
  <c r="L2511" i="2" s="1"/>
  <c r="K2512" i="2" s="1" a="1"/>
  <c r="K2512" i="2" s="1"/>
  <c r="J2512" i="2" a="1"/>
  <c r="J2512" i="2" s="1"/>
  <c r="M2511" i="2" l="1" a="1"/>
  <c r="M2511" i="2" s="1"/>
  <c r="O2511" i="2" a="1"/>
  <c r="O2511" i="2" s="1"/>
  <c r="P2512" i="2" s="1" a="1"/>
  <c r="P2512" i="2" s="1"/>
  <c r="N2512" i="2" a="1"/>
  <c r="N2512" i="2" s="1"/>
  <c r="Q2511" i="2" l="1" a="1"/>
  <c r="Q2511" i="2" s="1"/>
  <c r="T2512" i="2"/>
  <c r="U2512" i="2" s="1"/>
  <c r="R2512" i="2" a="1"/>
  <c r="R2512" i="2" s="1"/>
  <c r="S2512" i="2" a="1"/>
  <c r="S2512" i="2" s="1"/>
  <c r="I2512" i="2" s="1" a="1"/>
  <c r="I2512" i="2" s="1"/>
  <c r="J2513" i="2" s="1" a="1"/>
  <c r="J2513" i="2" s="1"/>
  <c r="L2512" i="2" l="1" a="1"/>
  <c r="L2512" i="2" s="1"/>
  <c r="K2513" i="2" s="1" a="1"/>
  <c r="K2513" i="2" s="1"/>
  <c r="V2512" i="2" a="1"/>
  <c r="V2512" i="2" s="1"/>
  <c r="W2512" i="2" s="1"/>
  <c r="M2512" i="2" l="1" a="1"/>
  <c r="M2512" i="2" s="1"/>
  <c r="N2513" i="2" l="1" a="1"/>
  <c r="N2513" i="2" s="1"/>
  <c r="O2512" i="2" a="1"/>
  <c r="O2512" i="2" s="1"/>
  <c r="P2513" i="2" s="1" a="1"/>
  <c r="P2513" i="2" s="1"/>
  <c r="Q2512" i="2" l="1" a="1"/>
  <c r="Q2512" i="2" s="1"/>
  <c r="T2513" i="2" l="1"/>
  <c r="U2513" i="2" s="1"/>
  <c r="S2513" i="2" a="1"/>
  <c r="S2513" i="2" s="1"/>
  <c r="I2513" i="2" s="1" a="1"/>
  <c r="I2513" i="2" s="1"/>
  <c r="R2513" i="2" a="1"/>
  <c r="R2513" i="2" s="1"/>
  <c r="V2513" i="2" l="1" a="1"/>
  <c r="V2513" i="2" s="1"/>
  <c r="W2513" i="2" s="1"/>
  <c r="J2514" i="2" a="1"/>
  <c r="J2514" i="2" s="1"/>
  <c r="L2513" i="2" a="1"/>
  <c r="L2513" i="2" s="1"/>
  <c r="K2514" i="2" s="1" a="1"/>
  <c r="K2514" i="2" s="1"/>
  <c r="M2513" i="2" l="1" a="1"/>
  <c r="M2513" i="2" s="1"/>
  <c r="N2514" i="2" s="1" a="1"/>
  <c r="N2514" i="2" s="1"/>
  <c r="O2513" i="2" l="1" a="1"/>
  <c r="O2513" i="2" s="1"/>
  <c r="P2514" i="2" s="1" a="1"/>
  <c r="P2514" i="2" s="1"/>
  <c r="Q2513" i="2" a="1"/>
  <c r="Q2513" i="2" s="1"/>
  <c r="T2514" i="2" l="1"/>
  <c r="U2514" i="2" s="1"/>
  <c r="R2514" i="2" a="1"/>
  <c r="R2514" i="2" s="1"/>
  <c r="S2514" i="2" a="1"/>
  <c r="S2514" i="2" s="1"/>
  <c r="I2514" i="2" l="1" a="1"/>
  <c r="I2514" i="2" s="1"/>
  <c r="V2514" i="2" s="1" a="1"/>
  <c r="V2514" i="2" s="1"/>
  <c r="W2514" i="2" s="1"/>
  <c r="J2515" i="2" l="1" a="1"/>
  <c r="J2515" i="2" s="1"/>
  <c r="L2514" i="2" a="1"/>
  <c r="L2514" i="2" s="1"/>
  <c r="K2515" i="2" s="1" a="1"/>
  <c r="K2515" i="2" s="1"/>
  <c r="M2514" i="2" l="1" a="1"/>
  <c r="M2514" i="2" s="1"/>
  <c r="O2514" i="2" l="1" a="1"/>
  <c r="O2514" i="2" s="1"/>
  <c r="P2515" i="2" s="1" a="1"/>
  <c r="P2515" i="2" s="1"/>
  <c r="N2515" i="2" a="1"/>
  <c r="N2515" i="2" s="1"/>
  <c r="Q2514" i="2" a="1"/>
  <c r="Q2514" i="2" s="1"/>
  <c r="T2515" i="2" l="1"/>
  <c r="U2515" i="2" s="1"/>
  <c r="R2515" i="2" a="1"/>
  <c r="R2515" i="2" s="1"/>
  <c r="S2515" i="2" a="1"/>
  <c r="S2515" i="2" s="1"/>
  <c r="I2515" i="2" s="1" a="1"/>
  <c r="I2515" i="2" s="1"/>
  <c r="V2515" i="2" l="1" a="1"/>
  <c r="V2515" i="2" s="1"/>
  <c r="W2515" i="2" s="1"/>
  <c r="J2516" i="2" a="1"/>
  <c r="J2516" i="2" s="1"/>
  <c r="L2515" i="2" a="1"/>
  <c r="L2515" i="2" s="1"/>
  <c r="K2516" i="2" s="1" a="1"/>
  <c r="K2516" i="2" s="1"/>
  <c r="M2515" i="2" l="1" a="1"/>
  <c r="M2515" i="2" s="1"/>
  <c r="N2516" i="2" l="1" a="1"/>
  <c r="N2516" i="2" s="1"/>
  <c r="O2515" i="2" a="1"/>
  <c r="O2515" i="2" s="1"/>
  <c r="P2516" i="2" s="1" a="1"/>
  <c r="P2516" i="2" s="1"/>
  <c r="Q2515" i="2" l="1" a="1"/>
  <c r="Q2515" i="2" s="1"/>
  <c r="T2516" i="2" s="1"/>
  <c r="U2516" i="2" s="1"/>
  <c r="R2516" i="2" a="1"/>
  <c r="R2516" i="2" s="1"/>
  <c r="S2516" i="2" a="1"/>
  <c r="S2516" i="2" s="1"/>
  <c r="I2516" i="2" s="1" a="1"/>
  <c r="I2516" i="2" s="1"/>
  <c r="J2517" i="2" s="1" a="1"/>
  <c r="J2517" i="2" s="1"/>
  <c r="L2516" i="2" l="1" a="1"/>
  <c r="L2516" i="2" s="1"/>
  <c r="K2517" i="2" s="1" a="1"/>
  <c r="K2517" i="2" s="1"/>
  <c r="V2516" i="2" a="1"/>
  <c r="V2516" i="2" s="1"/>
  <c r="W2516" i="2" s="1"/>
  <c r="M2516" i="2" l="1" a="1"/>
  <c r="M2516" i="2" s="1"/>
  <c r="O2516" i="2" l="1" a="1"/>
  <c r="O2516" i="2" s="1"/>
  <c r="P2517" i="2" s="1" a="1"/>
  <c r="P2517" i="2" s="1"/>
  <c r="N2517" i="2" a="1"/>
  <c r="N2517" i="2" s="1"/>
  <c r="Q2516" i="2" l="1" a="1"/>
  <c r="Q2516" i="2" s="1"/>
  <c r="R2517" i="2" l="1" a="1"/>
  <c r="R2517" i="2" s="1"/>
  <c r="S2517" i="2" a="1"/>
  <c r="S2517" i="2" s="1"/>
  <c r="I2517" i="2" s="1" a="1"/>
  <c r="I2517" i="2" s="1"/>
  <c r="L2517" i="2" s="1" a="1"/>
  <c r="L2517" i="2" s="1"/>
  <c r="K2518" i="2" s="1" a="1"/>
  <c r="K2518" i="2" s="1"/>
  <c r="T2517" i="2"/>
  <c r="U2517" i="2" s="1"/>
  <c r="J2518" i="2" l="1" a="1"/>
  <c r="J2518" i="2" s="1"/>
  <c r="V2517" i="2" a="1"/>
  <c r="V2517" i="2" s="1"/>
  <c r="W2517" i="2" s="1"/>
  <c r="M2517" i="2" a="1"/>
  <c r="M2517" i="2" s="1"/>
  <c r="N2518" i="2" s="1" a="1"/>
  <c r="N2518" i="2" s="1"/>
  <c r="O2517" i="2" l="1" a="1"/>
  <c r="O2517" i="2" s="1"/>
  <c r="P2518" i="2" s="1" a="1"/>
  <c r="P2518" i="2" s="1"/>
  <c r="Q2517" i="2" l="1" a="1"/>
  <c r="Q2517" i="2" s="1"/>
  <c r="T2518" i="2" s="1"/>
  <c r="U2518" i="2" s="1"/>
  <c r="R2518" i="2" a="1"/>
  <c r="R2518" i="2" s="1"/>
  <c r="S2518" i="2" a="1"/>
  <c r="S2518" i="2" s="1"/>
  <c r="I2518" i="2" l="1" a="1"/>
  <c r="I2518" i="2" s="1"/>
  <c r="L2518" i="2" l="1" a="1"/>
  <c r="L2518" i="2" s="1"/>
  <c r="K2519" i="2" s="1" a="1"/>
  <c r="K2519" i="2" s="1"/>
  <c r="J2519" i="2" a="1"/>
  <c r="J2519" i="2" s="1"/>
  <c r="M2518" i="2" a="1"/>
  <c r="M2518" i="2" s="1"/>
  <c r="V2518" i="2" a="1"/>
  <c r="V2518" i="2" s="1"/>
  <c r="W2518" i="2" l="1"/>
  <c r="N2519" i="2" a="1"/>
  <c r="N2519" i="2" s="1"/>
  <c r="O2518" i="2" a="1"/>
  <c r="O2518" i="2" s="1"/>
  <c r="P2519" i="2" s="1" a="1"/>
  <c r="P2519" i="2" s="1"/>
  <c r="Q2518" i="2" l="1" a="1"/>
  <c r="Q2518" i="2" s="1"/>
  <c r="T2519" i="2" l="1"/>
  <c r="U2519" i="2" s="1"/>
  <c r="R2519" i="2" a="1"/>
  <c r="R2519" i="2" s="1"/>
  <c r="S2519" i="2" a="1"/>
  <c r="S2519" i="2" s="1"/>
  <c r="I2519" i="2" l="1" a="1"/>
  <c r="I2519" i="2" s="1"/>
  <c r="V2519" i="2" s="1" a="1"/>
  <c r="V2519" i="2" s="1"/>
  <c r="W2519" i="2" l="1"/>
  <c r="L2519" i="2" a="1"/>
  <c r="L2519" i="2" s="1"/>
  <c r="K2520" i="2" s="1" a="1"/>
  <c r="K2520" i="2" s="1"/>
  <c r="J2520" i="2" a="1"/>
  <c r="J2520" i="2" s="1"/>
  <c r="M2519" i="2" a="1"/>
  <c r="M2519" i="2" s="1"/>
  <c r="O2519" i="2" l="1" a="1"/>
  <c r="O2519" i="2" s="1"/>
  <c r="P2520" i="2" s="1" a="1"/>
  <c r="P2520" i="2" s="1"/>
  <c r="N2520" i="2" a="1"/>
  <c r="N2520" i="2" s="1"/>
  <c r="Q2519" i="2" l="1" a="1"/>
  <c r="Q2519" i="2" s="1"/>
  <c r="T2520" i="2" s="1"/>
  <c r="U2520" i="2" s="1"/>
  <c r="S2520" i="2" l="1" a="1"/>
  <c r="S2520" i="2" s="1"/>
  <c r="I2520" i="2" s="1" a="1"/>
  <c r="I2520" i="2" s="1"/>
  <c r="R2520" i="2" a="1"/>
  <c r="R2520" i="2" s="1"/>
  <c r="L2520" i="2" l="1" a="1"/>
  <c r="L2520" i="2" s="1"/>
  <c r="K2521" i="2" s="1" a="1"/>
  <c r="K2521" i="2" s="1"/>
  <c r="J2521" i="2" a="1"/>
  <c r="J2521" i="2" s="1"/>
  <c r="M2520" i="2" a="1"/>
  <c r="M2520" i="2" s="1"/>
  <c r="V2520" i="2" a="1"/>
  <c r="V2520" i="2" s="1"/>
  <c r="W2520" i="2" l="1"/>
  <c r="O2520" i="2" a="1"/>
  <c r="O2520" i="2" s="1"/>
  <c r="P2521" i="2" s="1" a="1"/>
  <c r="P2521" i="2" s="1"/>
  <c r="N2521" i="2" a="1"/>
  <c r="N2521" i="2" s="1"/>
  <c r="Q2520" i="2" a="1"/>
  <c r="Q2520" i="2" s="1"/>
  <c r="T2521" i="2" l="1"/>
  <c r="U2521" i="2" s="1"/>
  <c r="R2521" i="2" a="1"/>
  <c r="R2521" i="2" s="1"/>
  <c r="S2521" i="2" a="1"/>
  <c r="S2521" i="2" s="1"/>
  <c r="I2521" i="2" l="1" a="1"/>
  <c r="I2521" i="2" s="1"/>
  <c r="V2521" i="2" s="1" a="1"/>
  <c r="V2521" i="2" s="1"/>
  <c r="W2521" i="2" l="1"/>
  <c r="L2521" i="2" a="1"/>
  <c r="L2521" i="2" s="1"/>
  <c r="K2522" i="2" s="1" a="1"/>
  <c r="K2522" i="2" s="1"/>
  <c r="J2522" i="2" a="1"/>
  <c r="J2522" i="2" s="1"/>
  <c r="M2521" i="2" l="1" a="1"/>
  <c r="M2521" i="2" s="1"/>
  <c r="N2522" i="2" s="1" a="1"/>
  <c r="N2522" i="2" s="1"/>
  <c r="O2521" i="2" l="1" a="1"/>
  <c r="O2521" i="2" s="1"/>
  <c r="P2522" i="2" s="1" a="1"/>
  <c r="P2522" i="2" s="1"/>
  <c r="Q2521" i="2" l="1" a="1"/>
  <c r="Q2521" i="2" s="1"/>
  <c r="T2522" i="2" s="1"/>
  <c r="U2522" i="2" s="1"/>
  <c r="R2522" i="2" a="1"/>
  <c r="R2522" i="2" s="1"/>
  <c r="S2522" i="2" a="1"/>
  <c r="S2522" i="2" s="1"/>
  <c r="I2522" i="2" l="1" a="1"/>
  <c r="I2522" i="2" s="1"/>
  <c r="V2522" i="2" s="1" a="1"/>
  <c r="V2522" i="2" s="1"/>
  <c r="W2522" i="2" l="1"/>
  <c r="L2522" i="2" a="1"/>
  <c r="L2522" i="2" s="1"/>
  <c r="K2523" i="2" s="1" a="1"/>
  <c r="K2523" i="2" s="1"/>
  <c r="J2523" i="2" a="1"/>
  <c r="J2523" i="2" s="1"/>
  <c r="M2522" i="2" l="1" a="1"/>
  <c r="M2522" i="2" s="1"/>
  <c r="N2523" i="2" s="1" a="1"/>
  <c r="N2523" i="2" s="1"/>
  <c r="O2522" i="2" l="1" a="1"/>
  <c r="O2522" i="2" s="1"/>
  <c r="P2523" i="2" s="1" a="1"/>
  <c r="P2523" i="2" s="1"/>
  <c r="Q2522" i="2" l="1" a="1"/>
  <c r="Q2522" i="2" s="1"/>
  <c r="T2523" i="2" s="1"/>
  <c r="U2523" i="2" s="1"/>
  <c r="S2523" i="2" a="1"/>
  <c r="S2523" i="2" s="1"/>
  <c r="R2523" i="2" l="1" a="1"/>
  <c r="R2523" i="2" s="1"/>
  <c r="I2523" i="2" a="1"/>
  <c r="I2523" i="2" s="1"/>
  <c r="L2523" i="2" l="1" a="1"/>
  <c r="L2523" i="2" s="1"/>
  <c r="K2524" i="2" s="1" a="1"/>
  <c r="K2524" i="2" s="1"/>
  <c r="J2524" i="2" a="1"/>
  <c r="J2524" i="2" s="1"/>
  <c r="V2523" i="2" a="1"/>
  <c r="V2523" i="2" s="1"/>
  <c r="M2523" i="2" l="1" a="1"/>
  <c r="M2523" i="2" s="1"/>
  <c r="O2523" i="2" s="1" a="1"/>
  <c r="O2523" i="2" s="1"/>
  <c r="P2524" i="2" s="1" a="1"/>
  <c r="P2524" i="2" s="1"/>
  <c r="W2523" i="2"/>
  <c r="N2524" i="2" a="1"/>
  <c r="N2524" i="2" s="1"/>
  <c r="Q2523" i="2" l="1" a="1"/>
  <c r="Q2523" i="2" s="1"/>
  <c r="T2524" i="2" s="1"/>
  <c r="U2524" i="2" s="1"/>
  <c r="S2524" i="2" l="1" a="1"/>
  <c r="S2524" i="2" s="1"/>
  <c r="I2524" i="2" s="1" a="1"/>
  <c r="I2524" i="2" s="1"/>
  <c r="V2524" i="2" s="1" a="1"/>
  <c r="V2524" i="2" s="1"/>
  <c r="R2524" i="2" a="1"/>
  <c r="R2524" i="2" s="1"/>
  <c r="W2524" i="2" l="1"/>
  <c r="L2524" i="2" a="1"/>
  <c r="L2524" i="2" s="1"/>
  <c r="K2525" i="2" s="1" a="1"/>
  <c r="K2525" i="2" s="1"/>
  <c r="J2525" i="2" a="1"/>
  <c r="J2525" i="2" s="1"/>
  <c r="M2524" i="2" l="1" a="1"/>
  <c r="M2524" i="2" s="1"/>
  <c r="N2525" i="2" s="1" a="1"/>
  <c r="N2525" i="2" s="1"/>
  <c r="O2524" i="2" l="1" a="1"/>
  <c r="O2524" i="2" s="1"/>
  <c r="P2525" i="2" s="1" a="1"/>
  <c r="P2525" i="2" s="1"/>
  <c r="Q2524" i="2" l="1" a="1"/>
  <c r="Q2524" i="2" s="1"/>
  <c r="T2525" i="2" s="1"/>
  <c r="U2525" i="2" s="1"/>
  <c r="S2525" i="2" l="1" a="1"/>
  <c r="S2525" i="2" s="1"/>
  <c r="I2525" i="2" s="1" a="1"/>
  <c r="I2525" i="2" s="1"/>
  <c r="R2525" i="2" a="1"/>
  <c r="R2525" i="2" s="1"/>
  <c r="L2525" i="2" l="1" a="1"/>
  <c r="L2525" i="2" s="1"/>
  <c r="K2526" i="2" s="1" a="1"/>
  <c r="K2526" i="2" s="1"/>
  <c r="J2526" i="2" a="1"/>
  <c r="J2526" i="2" s="1"/>
  <c r="V2525" i="2" a="1"/>
  <c r="V2525" i="2" s="1"/>
  <c r="M2525" i="2" l="1" a="1"/>
  <c r="M2525" i="2" s="1"/>
  <c r="N2526" i="2" s="1" a="1"/>
  <c r="N2526" i="2" s="1"/>
  <c r="W2525" i="2"/>
  <c r="O2525" i="2" l="1" a="1"/>
  <c r="O2525" i="2" s="1"/>
  <c r="P2526" i="2" s="1" a="1"/>
  <c r="P2526" i="2" s="1"/>
  <c r="Q2525" i="2" l="1" a="1"/>
  <c r="Q2525" i="2" s="1"/>
  <c r="T2526" i="2" s="1"/>
  <c r="U2526" i="2" s="1"/>
  <c r="S2526" i="2" l="1" a="1"/>
  <c r="S2526" i="2" s="1"/>
  <c r="R2526" i="2" a="1"/>
  <c r="R2526" i="2" s="1"/>
  <c r="I2526" i="2" a="1"/>
  <c r="I2526" i="2" s="1"/>
  <c r="V2526" i="2" l="1" a="1"/>
  <c r="V2526" i="2" s="1"/>
  <c r="W2526" i="2" s="1"/>
  <c r="L2526" i="2" a="1"/>
  <c r="L2526" i="2" s="1"/>
  <c r="K2527" i="2" s="1" a="1"/>
  <c r="K2527" i="2" s="1"/>
  <c r="J2527" i="2" a="1"/>
  <c r="J2527" i="2" s="1"/>
  <c r="M2526" i="2" l="1" a="1"/>
  <c r="M2526" i="2" s="1"/>
  <c r="N2527" i="2" s="1" a="1"/>
  <c r="N2527" i="2" s="1"/>
  <c r="O2526" i="2" l="1" a="1"/>
  <c r="O2526" i="2" s="1"/>
  <c r="P2527" i="2" s="1" a="1"/>
  <c r="P2527" i="2" s="1"/>
  <c r="Q2526" i="2" l="1" a="1"/>
  <c r="Q2526" i="2" s="1"/>
  <c r="T2527" i="2" s="1"/>
  <c r="U2527" i="2" s="1"/>
  <c r="S2527" i="2" l="1" a="1"/>
  <c r="S2527" i="2" s="1"/>
  <c r="R2527" i="2" a="1"/>
  <c r="R2527" i="2" s="1"/>
  <c r="I2527" i="2" a="1"/>
  <c r="I2527" i="2" s="1"/>
  <c r="L2527" i="2" l="1" a="1"/>
  <c r="L2527" i="2" s="1"/>
  <c r="K2528" i="2" s="1" a="1"/>
  <c r="K2528" i="2" s="1"/>
  <c r="J2528" i="2" a="1"/>
  <c r="J2528" i="2" s="1"/>
  <c r="V2527" i="2" a="1"/>
  <c r="V2527" i="2" s="1"/>
  <c r="M2527" i="2" l="1" a="1"/>
  <c r="M2527" i="2" s="1"/>
  <c r="O2527" i="2" s="1" a="1"/>
  <c r="O2527" i="2" s="1"/>
  <c r="W2527" i="2"/>
  <c r="N2528" i="2" l="1" a="1"/>
  <c r="N2528" i="2" s="1"/>
  <c r="P2528" i="2" a="1"/>
  <c r="P2528" i="2" s="1"/>
  <c r="Q2527" i="2" a="1"/>
  <c r="Q2527" i="2" s="1"/>
  <c r="R2528" i="2" s="1" a="1"/>
  <c r="R2528" i="2" s="1"/>
  <c r="S2528" i="2" l="1" a="1"/>
  <c r="S2528" i="2" s="1"/>
  <c r="I2528" i="2" s="1" a="1"/>
  <c r="I2528" i="2" s="1"/>
  <c r="V2528" i="2" s="1" a="1"/>
  <c r="V2528" i="2" s="1"/>
  <c r="T2528" i="2"/>
  <c r="U2528" i="2" s="1"/>
  <c r="W2528" i="2" l="1"/>
  <c r="L2528" i="2" a="1"/>
  <c r="L2528" i="2" s="1"/>
  <c r="K2529" i="2" s="1" a="1"/>
  <c r="K2529" i="2" s="1"/>
  <c r="J2529" i="2" a="1"/>
  <c r="J2529" i="2" s="1"/>
  <c r="M2528" i="2" l="1" a="1"/>
  <c r="M2528" i="2" s="1"/>
  <c r="O2528" i="2" s="1" a="1"/>
  <c r="O2528" i="2" s="1"/>
  <c r="P2529" i="2" s="1" a="1"/>
  <c r="P2529" i="2" s="1"/>
  <c r="N2529" i="2" l="1" a="1"/>
  <c r="N2529" i="2" s="1"/>
  <c r="Q2528" i="2" a="1"/>
  <c r="Q2528" i="2" s="1"/>
  <c r="R2529" i="2" s="1" a="1"/>
  <c r="R2529" i="2" s="1"/>
  <c r="S2529" i="2" l="1" a="1"/>
  <c r="S2529" i="2" s="1"/>
  <c r="T2529" i="2"/>
  <c r="U2529" i="2" s="1"/>
  <c r="I2529" i="2" a="1"/>
  <c r="I2529" i="2" s="1"/>
  <c r="L2529" i="2" l="1" a="1"/>
  <c r="L2529" i="2" s="1"/>
  <c r="K2530" i="2" s="1" a="1"/>
  <c r="K2530" i="2" s="1"/>
  <c r="J2530" i="2" a="1"/>
  <c r="J2530" i="2" s="1"/>
  <c r="M2529" i="2" a="1"/>
  <c r="M2529" i="2" s="1"/>
  <c r="V2529" i="2" a="1"/>
  <c r="V2529" i="2" s="1"/>
  <c r="N2530" i="2" l="1" a="1"/>
  <c r="N2530" i="2" s="1"/>
  <c r="O2529" i="2" a="1"/>
  <c r="O2529" i="2" s="1"/>
  <c r="P2530" i="2" s="1" a="1"/>
  <c r="P2530" i="2" s="1"/>
  <c r="W2529" i="2"/>
  <c r="Q2529" i="2" l="1" a="1"/>
  <c r="Q2529" i="2" s="1"/>
  <c r="T2530" i="2" l="1"/>
  <c r="U2530" i="2" s="1"/>
  <c r="R2530" i="2" a="1"/>
  <c r="R2530" i="2" s="1"/>
  <c r="S2530" i="2" a="1"/>
  <c r="S2530" i="2" s="1"/>
  <c r="I2530" i="2" l="1" a="1"/>
  <c r="I2530" i="2" s="1"/>
  <c r="V2530" i="2" s="1" a="1"/>
  <c r="V2530" i="2" s="1"/>
  <c r="W2530" i="2" l="1"/>
  <c r="L2530" i="2" a="1"/>
  <c r="L2530" i="2" s="1"/>
  <c r="K2531" i="2" s="1" a="1"/>
  <c r="K2531" i="2" s="1"/>
  <c r="J2531" i="2" a="1"/>
  <c r="J2531" i="2" s="1"/>
  <c r="M2530" i="2" a="1"/>
  <c r="M2530" i="2" s="1"/>
  <c r="N2531" i="2" l="1" a="1"/>
  <c r="N2531" i="2" s="1"/>
  <c r="O2530" i="2" a="1"/>
  <c r="O2530" i="2" s="1"/>
  <c r="P2531" i="2" s="1" a="1"/>
  <c r="P2531" i="2" s="1"/>
  <c r="Q2530" i="2" l="1" a="1"/>
  <c r="Q2530" i="2" s="1"/>
  <c r="T2531" i="2" l="1"/>
  <c r="U2531" i="2" s="1"/>
  <c r="R2531" i="2" a="1"/>
  <c r="R2531" i="2" s="1"/>
  <c r="S2531" i="2" a="1"/>
  <c r="S2531" i="2" s="1"/>
  <c r="I2531" i="2" l="1" a="1"/>
  <c r="I2531" i="2" s="1"/>
  <c r="L2531" i="2" l="1" a="1"/>
  <c r="L2531" i="2" s="1"/>
  <c r="K2532" i="2" s="1" a="1"/>
  <c r="K2532" i="2" s="1"/>
  <c r="J2532" i="2" a="1"/>
  <c r="J2532" i="2" s="1"/>
  <c r="M2531" i="2" a="1"/>
  <c r="M2531" i="2" s="1"/>
  <c r="V2531" i="2" a="1"/>
  <c r="V2531" i="2" s="1"/>
  <c r="W2531" i="2" l="1"/>
  <c r="O2531" i="2" a="1"/>
  <c r="O2531" i="2" s="1"/>
  <c r="P2532" i="2" s="1" a="1"/>
  <c r="P2532" i="2" s="1"/>
  <c r="N2532" i="2" a="1"/>
  <c r="N2532" i="2" s="1"/>
  <c r="Q2531" i="2" l="1" a="1"/>
  <c r="Q2531" i="2" s="1"/>
  <c r="T2532" i="2" s="1"/>
  <c r="U2532" i="2" s="1"/>
  <c r="S2532" i="2" l="1" a="1"/>
  <c r="S2532" i="2" s="1"/>
  <c r="I2532" i="2" s="1" a="1"/>
  <c r="I2532" i="2" s="1"/>
  <c r="R2532" i="2" a="1"/>
  <c r="R2532" i="2" s="1"/>
  <c r="V2532" i="2" l="1" a="1"/>
  <c r="V2532" i="2" s="1"/>
  <c r="W2532" i="2" s="1"/>
  <c r="L2532" i="2" a="1"/>
  <c r="L2532" i="2" s="1"/>
  <c r="K2533" i="2" s="1" a="1"/>
  <c r="K2533" i="2" s="1"/>
  <c r="J2533" i="2" a="1"/>
  <c r="J2533" i="2" s="1"/>
  <c r="M2532" i="2" a="1"/>
  <c r="M2532" i="2" s="1"/>
  <c r="O2532" i="2" l="1" a="1"/>
  <c r="O2532" i="2" s="1"/>
  <c r="P2533" i="2" s="1" a="1"/>
  <c r="P2533" i="2" s="1"/>
  <c r="N2533" i="2" a="1"/>
  <c r="N2533" i="2" s="1"/>
  <c r="Q2532" i="2" l="1" a="1"/>
  <c r="Q2532" i="2" s="1"/>
  <c r="T2533" i="2" s="1"/>
  <c r="U2533" i="2" s="1"/>
  <c r="R2533" i="2" l="1" a="1"/>
  <c r="R2533" i="2" s="1"/>
  <c r="S2533" i="2" a="1"/>
  <c r="S2533" i="2" s="1"/>
  <c r="I2533" i="2" s="1" a="1"/>
  <c r="I2533" i="2" s="1"/>
  <c r="L2533" i="2" l="1" a="1"/>
  <c r="L2533" i="2" s="1"/>
  <c r="K2534" i="2" s="1" a="1"/>
  <c r="K2534" i="2" s="1"/>
  <c r="J2534" i="2" a="1"/>
  <c r="J2534" i="2" s="1"/>
  <c r="V2533" i="2" a="1"/>
  <c r="V2533" i="2" s="1"/>
  <c r="M2533" i="2" l="1" a="1"/>
  <c r="M2533" i="2" s="1"/>
  <c r="O2533" i="2" s="1" a="1"/>
  <c r="O2533" i="2" s="1"/>
  <c r="W2533" i="2"/>
  <c r="N2534" i="2" l="1" a="1"/>
  <c r="N2534" i="2" s="1"/>
  <c r="P2534" i="2" a="1"/>
  <c r="P2534" i="2" s="1"/>
  <c r="Q2533" i="2" a="1"/>
  <c r="Q2533" i="2" s="1"/>
  <c r="T2534" i="2" s="1"/>
  <c r="U2534" i="2" s="1"/>
  <c r="S2534" i="2" l="1" a="1"/>
  <c r="S2534" i="2" s="1"/>
  <c r="I2534" i="2" s="1" a="1"/>
  <c r="I2534" i="2" s="1"/>
  <c r="R2534" i="2" a="1"/>
  <c r="R2534" i="2" s="1"/>
  <c r="V2534" i="2" l="1" a="1"/>
  <c r="V2534" i="2" s="1"/>
  <c r="W2534" i="2" s="1"/>
  <c r="L2534" i="2" a="1"/>
  <c r="L2534" i="2" s="1"/>
  <c r="K2535" i="2" s="1" a="1"/>
  <c r="K2535" i="2" s="1"/>
  <c r="J2535" i="2" a="1"/>
  <c r="J2535" i="2" s="1"/>
  <c r="M2534" i="2" l="1" a="1"/>
  <c r="M2534" i="2" s="1"/>
  <c r="N2535" i="2" s="1" a="1"/>
  <c r="N2535" i="2" s="1"/>
  <c r="O2534" i="2" l="1" a="1"/>
  <c r="O2534" i="2" s="1"/>
  <c r="P2535" i="2" s="1" a="1"/>
  <c r="P2535" i="2" s="1"/>
  <c r="Q2534" i="2" a="1"/>
  <c r="Q2534" i="2" s="1"/>
  <c r="T2535" i="2" s="1"/>
  <c r="U2535" i="2" s="1"/>
  <c r="S2535" i="2" l="1" a="1"/>
  <c r="S2535" i="2" s="1"/>
  <c r="I2535" i="2" s="1" a="1"/>
  <c r="I2535" i="2" s="1"/>
  <c r="R2535" i="2" a="1"/>
  <c r="R2535" i="2" s="1"/>
  <c r="L2535" i="2" l="1" a="1"/>
  <c r="L2535" i="2" s="1"/>
  <c r="K2536" i="2" s="1" a="1"/>
  <c r="K2536" i="2" s="1"/>
  <c r="J2536" i="2" a="1"/>
  <c r="J2536" i="2" s="1"/>
  <c r="V2535" i="2" a="1"/>
  <c r="V2535" i="2" s="1"/>
  <c r="M2535" i="2" l="1" a="1"/>
  <c r="M2535" i="2" s="1"/>
  <c r="N2536" i="2" s="1" a="1"/>
  <c r="N2536" i="2" s="1"/>
  <c r="W2535" i="2"/>
  <c r="O2535" i="2" l="1" a="1"/>
  <c r="O2535" i="2" s="1"/>
  <c r="P2536" i="2" s="1" a="1"/>
  <c r="P2536" i="2" s="1"/>
  <c r="Q2535" i="2" l="1" a="1"/>
  <c r="Q2535" i="2" s="1"/>
  <c r="R2536" i="2" s="1" a="1"/>
  <c r="R2536" i="2" s="1"/>
  <c r="T2536" i="2" l="1"/>
  <c r="U2536" i="2" s="1"/>
  <c r="S2536" i="2" a="1"/>
  <c r="S2536" i="2" s="1"/>
  <c r="I2536" i="2" s="1" a="1"/>
  <c r="I2536" i="2" s="1"/>
  <c r="V2536" i="2" s="1" a="1"/>
  <c r="V2536" i="2" s="1"/>
  <c r="W2536" i="2" s="1"/>
  <c r="L2536" i="2" l="1" a="1"/>
  <c r="L2536" i="2" s="1"/>
  <c r="K2537" i="2" s="1" a="1"/>
  <c r="K2537" i="2" s="1"/>
  <c r="J2537" i="2" a="1"/>
  <c r="J2537" i="2" s="1"/>
  <c r="M2536" i="2" l="1" a="1"/>
  <c r="M2536" i="2" s="1"/>
  <c r="O2536" i="2" s="1" a="1"/>
  <c r="O2536" i="2" s="1"/>
  <c r="P2537" i="2" s="1" a="1"/>
  <c r="P2537" i="2" s="1"/>
  <c r="N2537" i="2" l="1" a="1"/>
  <c r="N2537" i="2" s="1"/>
  <c r="Q2536" i="2" a="1"/>
  <c r="Q2536" i="2" s="1"/>
  <c r="T2537" i="2" s="1"/>
  <c r="U2537" i="2" s="1"/>
  <c r="S2537" i="2" l="1" a="1"/>
  <c r="S2537" i="2" s="1"/>
  <c r="I2537" i="2" s="1" a="1"/>
  <c r="I2537" i="2" s="1"/>
  <c r="R2537" i="2" a="1"/>
  <c r="R2537" i="2" s="1"/>
  <c r="V2537" i="2" l="1" a="1"/>
  <c r="V2537" i="2" s="1"/>
  <c r="W2537" i="2" s="1"/>
  <c r="J2538" i="2" a="1"/>
  <c r="J2538" i="2" s="1"/>
  <c r="L2537" i="2" a="1"/>
  <c r="L2537" i="2" s="1"/>
  <c r="K2538" i="2" s="1" a="1"/>
  <c r="K2538" i="2" s="1"/>
  <c r="M2537" i="2" l="1" a="1"/>
  <c r="M2537" i="2" s="1"/>
  <c r="N2538" i="2" l="1" a="1"/>
  <c r="N2538" i="2" s="1"/>
  <c r="O2537" i="2" a="1"/>
  <c r="O2537" i="2" s="1"/>
  <c r="P2538" i="2" s="1" a="1"/>
  <c r="P2538" i="2" s="1"/>
  <c r="Q2537" i="2" l="1" a="1"/>
  <c r="Q2537" i="2" s="1"/>
  <c r="T2538" i="2" l="1"/>
  <c r="U2538" i="2" s="1"/>
  <c r="R2538" i="2" a="1"/>
  <c r="R2538" i="2" s="1"/>
  <c r="S2538" i="2" a="1"/>
  <c r="S2538" i="2" s="1"/>
  <c r="I2538" i="2" l="1" a="1"/>
  <c r="I2538" i="2" s="1"/>
  <c r="V2538" i="2" s="1" a="1"/>
  <c r="V2538" i="2" s="1"/>
  <c r="W2538" i="2" l="1"/>
  <c r="J2539" i="2" a="1"/>
  <c r="J2539" i="2" s="1"/>
  <c r="L2538" i="2" a="1"/>
  <c r="L2538" i="2" s="1"/>
  <c r="K2539" i="2" s="1" a="1"/>
  <c r="K2539" i="2" s="1"/>
  <c r="M2538" i="2" l="1" a="1"/>
  <c r="M2538" i="2" s="1"/>
  <c r="O2538" i="2" l="1" a="1"/>
  <c r="O2538" i="2" s="1"/>
  <c r="P2539" i="2" s="1" a="1"/>
  <c r="P2539" i="2" s="1"/>
  <c r="N2539" i="2" a="1"/>
  <c r="N2539" i="2" s="1"/>
  <c r="Q2538" i="2" l="1" a="1"/>
  <c r="Q2538" i="2" s="1"/>
  <c r="T2539" i="2" s="1"/>
  <c r="U2539" i="2" s="1"/>
  <c r="S2539" i="2" l="1" a="1"/>
  <c r="S2539" i="2" s="1"/>
  <c r="I2539" i="2" s="1" a="1"/>
  <c r="I2539" i="2" s="1"/>
  <c r="R2539" i="2" a="1"/>
  <c r="R2539" i="2" s="1"/>
  <c r="L2539" i="2" l="1" a="1"/>
  <c r="L2539" i="2" s="1"/>
  <c r="K2540" i="2" s="1" a="1"/>
  <c r="K2540" i="2" s="1"/>
  <c r="J2540" i="2" a="1"/>
  <c r="J2540" i="2" s="1"/>
  <c r="V2539" i="2" a="1"/>
  <c r="V2539" i="2" s="1"/>
  <c r="M2539" i="2" l="1" a="1"/>
  <c r="M2539" i="2" s="1"/>
  <c r="O2539" i="2" s="1" a="1"/>
  <c r="O2539" i="2" s="1"/>
  <c r="P2540" i="2" s="1" a="1"/>
  <c r="P2540" i="2" s="1"/>
  <c r="W2539" i="2"/>
  <c r="N2540" i="2" l="1" a="1"/>
  <c r="N2540" i="2" s="1"/>
  <c r="Q2539" i="2" a="1"/>
  <c r="Q2539" i="2" s="1"/>
  <c r="T2540" i="2" s="1"/>
  <c r="U2540" i="2" s="1"/>
  <c r="S2540" i="2" l="1" a="1"/>
  <c r="S2540" i="2" s="1"/>
  <c r="I2540" i="2" s="1" a="1"/>
  <c r="I2540" i="2" s="1"/>
  <c r="R2540" i="2" a="1"/>
  <c r="R2540" i="2" s="1"/>
  <c r="V2540" i="2" l="1" a="1"/>
  <c r="V2540" i="2" s="1"/>
  <c r="W2540" i="2" s="1"/>
  <c r="L2540" i="2" a="1"/>
  <c r="L2540" i="2" s="1"/>
  <c r="K2541" i="2" s="1" a="1"/>
  <c r="K2541" i="2" s="1"/>
  <c r="J2541" i="2" a="1"/>
  <c r="J2541" i="2" s="1"/>
  <c r="M2540" i="2" l="1" a="1"/>
  <c r="M2540" i="2" s="1"/>
  <c r="O2540" i="2" s="1" a="1"/>
  <c r="O2540" i="2" s="1"/>
  <c r="P2541" i="2" s="1" a="1"/>
  <c r="P2541" i="2" s="1"/>
  <c r="N2541" i="2" l="1" a="1"/>
  <c r="N2541" i="2" s="1"/>
  <c r="Q2540" i="2" a="1"/>
  <c r="Q2540" i="2" s="1"/>
  <c r="T2541" i="2" s="1"/>
  <c r="U2541" i="2" s="1"/>
  <c r="S2541" i="2" l="1" a="1"/>
  <c r="S2541" i="2" s="1"/>
  <c r="I2541" i="2" s="1" a="1"/>
  <c r="I2541" i="2" s="1"/>
  <c r="R2541" i="2" a="1"/>
  <c r="R2541" i="2" s="1"/>
  <c r="V2541" i="2" l="1" a="1"/>
  <c r="V2541" i="2" s="1"/>
  <c r="W2541" i="2" s="1"/>
  <c r="J2542" i="2" a="1"/>
  <c r="J2542" i="2" s="1"/>
  <c r="L2541" i="2" a="1"/>
  <c r="L2541" i="2" s="1"/>
  <c r="K2542" i="2" s="1" a="1"/>
  <c r="K2542" i="2" s="1"/>
  <c r="M2541" i="2" l="1" a="1"/>
  <c r="M2541" i="2" s="1"/>
  <c r="O2541" i="2" l="1" a="1"/>
  <c r="O2541" i="2" s="1"/>
  <c r="P2542" i="2" s="1" a="1"/>
  <c r="P2542" i="2" s="1"/>
  <c r="N2542" i="2" a="1"/>
  <c r="N2542" i="2" s="1"/>
  <c r="Q2541" i="2" l="1" a="1"/>
  <c r="Q2541" i="2" s="1"/>
  <c r="T2542" i="2" s="1"/>
  <c r="U2542" i="2" s="1"/>
  <c r="S2542" i="2" l="1" a="1"/>
  <c r="S2542" i="2" s="1"/>
  <c r="R2542" i="2" a="1"/>
  <c r="R2542" i="2" s="1"/>
  <c r="I2542" i="2" a="1"/>
  <c r="I2542" i="2" s="1"/>
  <c r="L2542" i="2" l="1" a="1"/>
  <c r="L2542" i="2" s="1"/>
  <c r="K2543" i="2" s="1" a="1"/>
  <c r="K2543" i="2" s="1"/>
  <c r="J2543" i="2" a="1"/>
  <c r="J2543" i="2" s="1"/>
  <c r="M2542" i="2" a="1"/>
  <c r="M2542" i="2" s="1"/>
  <c r="V2542" i="2" a="1"/>
  <c r="V2542" i="2" s="1"/>
  <c r="W2542" i="2" l="1"/>
  <c r="O2542" i="2" a="1"/>
  <c r="O2542" i="2" s="1"/>
  <c r="P2543" i="2" s="1" a="1"/>
  <c r="P2543" i="2" s="1"/>
  <c r="N2543" i="2" a="1"/>
  <c r="N2543" i="2" s="1"/>
  <c r="Q2542" i="2" l="1" a="1"/>
  <c r="Q2542" i="2" s="1"/>
  <c r="T2543" i="2" s="1"/>
  <c r="U2543" i="2" s="1"/>
  <c r="S2543" i="2" l="1" a="1"/>
  <c r="S2543" i="2" s="1"/>
  <c r="R2543" i="2" a="1"/>
  <c r="R2543" i="2" s="1"/>
  <c r="I2543" i="2" a="1"/>
  <c r="I2543" i="2" s="1"/>
  <c r="V2543" i="2" s="1" a="1"/>
  <c r="V2543" i="2" s="1"/>
  <c r="W2543" i="2" l="1"/>
  <c r="L2543" i="2" a="1"/>
  <c r="L2543" i="2" s="1"/>
  <c r="K2544" i="2" s="1" a="1"/>
  <c r="K2544" i="2" s="1"/>
  <c r="J2544" i="2" a="1"/>
  <c r="J2544" i="2" s="1"/>
  <c r="M2543" i="2" l="1" a="1"/>
  <c r="M2543" i="2" s="1"/>
  <c r="N2544" i="2" s="1" a="1"/>
  <c r="N2544" i="2" s="1"/>
  <c r="O2543" i="2" l="1" a="1"/>
  <c r="O2543" i="2" s="1"/>
  <c r="P2544" i="2" s="1" a="1"/>
  <c r="P2544" i="2" s="1"/>
  <c r="Q2543" i="2" l="1" a="1"/>
  <c r="Q2543" i="2" s="1"/>
  <c r="S2544" i="2" l="1" a="1"/>
  <c r="S2544" i="2" s="1"/>
  <c r="I2544" i="2" s="1" a="1"/>
  <c r="I2544" i="2" s="1"/>
  <c r="R2544" i="2" a="1"/>
  <c r="R2544" i="2" s="1"/>
  <c r="T2544" i="2"/>
  <c r="U2544" i="2" s="1"/>
  <c r="V2544" i="2" l="1" a="1"/>
  <c r="V2544" i="2" s="1"/>
  <c r="W2544" i="2" s="1"/>
  <c r="J2545" i="2" a="1"/>
  <c r="J2545" i="2" s="1"/>
  <c r="L2544" i="2" a="1"/>
  <c r="L2544" i="2" s="1"/>
  <c r="K2545" i="2" s="1" a="1"/>
  <c r="K2545" i="2" s="1"/>
  <c r="M2544" i="2" l="1" a="1"/>
  <c r="M2544" i="2" s="1"/>
  <c r="O2544" i="2" l="1" a="1"/>
  <c r="O2544" i="2" s="1"/>
  <c r="P2545" i="2" s="1" a="1"/>
  <c r="P2545" i="2" s="1"/>
  <c r="N2545" i="2" a="1"/>
  <c r="N2545" i="2" s="1"/>
  <c r="Q2544" i="2" l="1" a="1"/>
  <c r="Q2544" i="2" s="1"/>
  <c r="S2545" i="2" l="1" a="1"/>
  <c r="S2545" i="2" s="1"/>
  <c r="T2545" i="2"/>
  <c r="U2545" i="2" s="1"/>
  <c r="R2545" i="2" a="1"/>
  <c r="R2545" i="2" s="1"/>
  <c r="I2545" i="2" l="1" a="1"/>
  <c r="I2545" i="2" s="1"/>
  <c r="V2545" i="2" s="1" a="1"/>
  <c r="V2545" i="2" s="1"/>
  <c r="W2545" i="2" s="1"/>
  <c r="J2546" i="2" l="1" a="1"/>
  <c r="J2546" i="2" s="1"/>
  <c r="L2545" i="2" a="1"/>
  <c r="L2545" i="2" s="1"/>
  <c r="K2546" i="2" s="1" a="1"/>
  <c r="K2546" i="2" s="1"/>
  <c r="M2545" i="2" l="1" a="1"/>
  <c r="M2545" i="2" s="1"/>
  <c r="O2545" i="2" s="1" a="1"/>
  <c r="O2545" i="2" s="1"/>
  <c r="N2546" i="2" l="1" a="1"/>
  <c r="N2546" i="2" s="1"/>
  <c r="P2546" i="2" a="1"/>
  <c r="P2546" i="2" s="1"/>
  <c r="Q2545" i="2" a="1"/>
  <c r="Q2545" i="2" s="1"/>
  <c r="S2546" i="2" s="1" a="1"/>
  <c r="S2546" i="2" s="1"/>
  <c r="I2546" i="2" s="1" a="1"/>
  <c r="I2546" i="2" s="1"/>
  <c r="J2547" i="2" s="1" a="1"/>
  <c r="J2547" i="2" s="1"/>
  <c r="R2546" i="2" l="1" a="1"/>
  <c r="R2546" i="2" s="1"/>
  <c r="V2546" i="2" s="1" a="1"/>
  <c r="V2546" i="2" s="1"/>
  <c r="W2546" i="2" s="1"/>
  <c r="T2546" i="2"/>
  <c r="U2546" i="2" s="1"/>
  <c r="L2546" i="2" a="1"/>
  <c r="L2546" i="2" s="1"/>
  <c r="K2547" i="2" s="1" a="1"/>
  <c r="K2547" i="2" s="1"/>
  <c r="M2546" i="2" l="1" a="1"/>
  <c r="M2546" i="2" s="1"/>
  <c r="O2546" i="2" l="1" a="1"/>
  <c r="O2546" i="2" s="1"/>
  <c r="N2547" i="2" a="1"/>
  <c r="N2547" i="2" s="1"/>
  <c r="P2547" i="2" l="1" a="1"/>
  <c r="P2547" i="2" s="1"/>
  <c r="Q2546" i="2" a="1"/>
  <c r="Q2546" i="2" s="1"/>
  <c r="R2547" i="2" l="1" a="1"/>
  <c r="R2547" i="2" s="1"/>
  <c r="S2547" i="2" a="1"/>
  <c r="S2547" i="2" s="1"/>
  <c r="I2547" i="2" s="1" a="1"/>
  <c r="I2547" i="2" s="1"/>
  <c r="J2548" i="2" s="1" a="1"/>
  <c r="J2548" i="2" s="1"/>
  <c r="T2547" i="2"/>
  <c r="U2547" i="2" s="1"/>
  <c r="V2547" i="2" l="1" a="1"/>
  <c r="V2547" i="2" s="1"/>
  <c r="W2547" i="2" s="1"/>
  <c r="L2547" i="2" a="1"/>
  <c r="L2547" i="2" s="1"/>
  <c r="K2548" i="2" s="1" a="1"/>
  <c r="K2548" i="2" s="1"/>
  <c r="M2547" i="2" l="1" a="1"/>
  <c r="M2547" i="2" s="1"/>
  <c r="N2548" i="2" s="1" a="1"/>
  <c r="N2548" i="2" s="1"/>
  <c r="O2547" i="2" l="1" a="1"/>
  <c r="O2547" i="2" s="1"/>
  <c r="P2548" i="2" s="1" a="1"/>
  <c r="P2548" i="2" s="1"/>
  <c r="Q2547" i="2" l="1" a="1"/>
  <c r="Q2547" i="2" s="1"/>
  <c r="S2548" i="2" s="1" a="1"/>
  <c r="S2548" i="2" s="1"/>
  <c r="R2548" i="2" a="1"/>
  <c r="R2548" i="2" s="1"/>
  <c r="T2548" i="2"/>
  <c r="U2548" i="2" s="1"/>
  <c r="I2548" i="2" a="1"/>
  <c r="I2548" i="2" s="1"/>
  <c r="L2548" i="2" l="1" a="1"/>
  <c r="L2548" i="2" s="1"/>
  <c r="K2549" i="2" s="1" a="1"/>
  <c r="K2549" i="2" s="1"/>
  <c r="J2549" i="2" a="1"/>
  <c r="J2549" i="2" s="1"/>
  <c r="V2548" i="2" a="1"/>
  <c r="V2548" i="2" s="1"/>
  <c r="M2548" i="2" l="1" a="1"/>
  <c r="M2548" i="2" s="1"/>
  <c r="O2548" i="2" s="1" a="1"/>
  <c r="O2548" i="2" s="1"/>
  <c r="P2549" i="2" s="1" a="1"/>
  <c r="P2549" i="2" s="1"/>
  <c r="W2548" i="2"/>
  <c r="N2549" i="2" l="1" a="1"/>
  <c r="N2549" i="2" s="1"/>
  <c r="Q2548" i="2" a="1"/>
  <c r="Q2548" i="2" s="1"/>
  <c r="R2549" i="2" l="1" a="1"/>
  <c r="R2549" i="2" s="1"/>
  <c r="T2549" i="2"/>
  <c r="U2549" i="2" s="1"/>
  <c r="S2549" i="2" a="1"/>
  <c r="S2549" i="2" s="1"/>
  <c r="I2549" i="2" l="1" a="1"/>
  <c r="I2549" i="2" s="1"/>
  <c r="L2549" i="2" l="1" a="1"/>
  <c r="L2549" i="2" s="1"/>
  <c r="K2550" i="2" s="1" a="1"/>
  <c r="K2550" i="2" s="1"/>
  <c r="J2550" i="2" a="1"/>
  <c r="J2550" i="2" s="1"/>
  <c r="V2549" i="2" a="1"/>
  <c r="V2549" i="2" s="1"/>
  <c r="M2549" i="2" l="1" a="1"/>
  <c r="M2549" i="2" s="1"/>
  <c r="O2549" i="2" s="1" a="1"/>
  <c r="O2549" i="2" s="1"/>
  <c r="P2550" i="2" s="1" a="1"/>
  <c r="P2550" i="2" s="1"/>
  <c r="W2549" i="2"/>
  <c r="N2550" i="2" l="1" a="1"/>
  <c r="N2550" i="2" s="1"/>
  <c r="Q2549" i="2" a="1"/>
  <c r="Q2549" i="2" s="1"/>
  <c r="T2550" i="2" s="1"/>
  <c r="U2550" i="2" s="1"/>
  <c r="R2550" i="2" l="1" a="1"/>
  <c r="R2550" i="2" s="1"/>
  <c r="S2550" i="2" a="1"/>
  <c r="S2550" i="2" s="1"/>
  <c r="I2550" i="2" s="1" a="1"/>
  <c r="I2550" i="2" s="1"/>
  <c r="V2550" i="2" l="1" a="1"/>
  <c r="V2550" i="2" s="1"/>
  <c r="W2550" i="2" s="1"/>
  <c r="L2550" i="2" a="1"/>
  <c r="L2550" i="2" s="1"/>
  <c r="K2551" i="2" s="1" a="1"/>
  <c r="K2551" i="2" s="1"/>
  <c r="J2551" i="2" a="1"/>
  <c r="J2551" i="2" s="1"/>
  <c r="M2550" i="2" l="1" a="1"/>
  <c r="M2550" i="2" s="1"/>
  <c r="O2550" i="2" l="1" a="1"/>
  <c r="O2550" i="2" s="1"/>
  <c r="P2551" i="2" s="1" a="1"/>
  <c r="P2551" i="2" s="1"/>
  <c r="N2551" i="2" a="1"/>
  <c r="N2551" i="2" s="1"/>
  <c r="Q2550" i="2" l="1" a="1"/>
  <c r="Q2550" i="2" s="1"/>
  <c r="T2551" i="2" s="1"/>
  <c r="U2551" i="2" s="1"/>
  <c r="R2551" i="2" l="1" a="1"/>
  <c r="R2551" i="2" s="1"/>
  <c r="S2551" i="2" a="1"/>
  <c r="S2551" i="2" s="1"/>
  <c r="I2551" i="2" s="1" a="1"/>
  <c r="I2551" i="2" s="1"/>
  <c r="J2552" i="2" l="1" a="1"/>
  <c r="J2552" i="2" s="1"/>
  <c r="L2551" i="2" a="1"/>
  <c r="L2551" i="2" s="1"/>
  <c r="K2552" i="2" s="1" a="1"/>
  <c r="K2552" i="2" s="1"/>
  <c r="V2551" i="2" a="1"/>
  <c r="V2551" i="2" s="1"/>
  <c r="M2551" i="2" l="1" a="1"/>
  <c r="M2551" i="2" s="1"/>
  <c r="N2552" i="2" s="1" a="1"/>
  <c r="N2552" i="2" s="1"/>
  <c r="W2551" i="2"/>
  <c r="O2551" i="2" l="1" a="1"/>
  <c r="O2551" i="2" s="1"/>
  <c r="P2552" i="2" s="1" a="1"/>
  <c r="P2552" i="2" s="1"/>
  <c r="Q2551" i="2" l="1" a="1"/>
  <c r="Q2551" i="2" s="1"/>
  <c r="T2552" i="2" s="1"/>
  <c r="U2552" i="2" s="1"/>
  <c r="R2552" i="2" a="1"/>
  <c r="R2552" i="2" s="1"/>
  <c r="S2552" i="2" l="1" a="1"/>
  <c r="S2552" i="2" s="1"/>
  <c r="I2552" i="2" s="1" a="1"/>
  <c r="I2552" i="2" s="1"/>
  <c r="V2552" i="2" s="1" a="1"/>
  <c r="V2552" i="2" s="1"/>
  <c r="W2552" i="2" s="1"/>
  <c r="L2552" i="2" l="1" a="1"/>
  <c r="L2552" i="2" s="1"/>
  <c r="K2553" i="2" s="1" a="1"/>
  <c r="K2553" i="2" s="1"/>
  <c r="J2553" i="2" a="1"/>
  <c r="J2553" i="2" s="1"/>
  <c r="M2552" i="2" a="1"/>
  <c r="M2552" i="2" s="1"/>
  <c r="N2553" i="2" l="1" a="1"/>
  <c r="N2553" i="2" s="1"/>
  <c r="O2552" i="2" a="1"/>
  <c r="O2552" i="2" s="1"/>
  <c r="P2553" i="2" s="1" a="1"/>
  <c r="P2553" i="2" s="1"/>
  <c r="Q2552" i="2" l="1" a="1"/>
  <c r="Q2552" i="2" s="1"/>
  <c r="T2553" i="2" s="1"/>
  <c r="U2553" i="2" s="1"/>
  <c r="S2553" i="2" l="1" a="1"/>
  <c r="S2553" i="2" s="1"/>
  <c r="I2553" i="2" s="1" a="1"/>
  <c r="I2553" i="2" s="1"/>
  <c r="R2553" i="2" a="1"/>
  <c r="R2553" i="2" s="1"/>
  <c r="L2553" i="2" l="1" a="1"/>
  <c r="L2553" i="2" s="1"/>
  <c r="K2554" i="2" s="1" a="1"/>
  <c r="K2554" i="2" s="1"/>
  <c r="J2554" i="2" a="1"/>
  <c r="J2554" i="2" s="1"/>
  <c r="V2553" i="2" a="1"/>
  <c r="V2553" i="2" s="1"/>
  <c r="M2553" i="2" l="1" a="1"/>
  <c r="M2553" i="2" s="1"/>
  <c r="N2554" i="2" s="1" a="1"/>
  <c r="N2554" i="2" s="1"/>
  <c r="W2553" i="2"/>
  <c r="O2553" i="2" l="1" a="1"/>
  <c r="O2553" i="2" s="1"/>
  <c r="P2554" i="2" s="1" a="1"/>
  <c r="P2554" i="2" s="1"/>
  <c r="Q2553" i="2" l="1" a="1"/>
  <c r="Q2553" i="2" s="1"/>
  <c r="T2554" i="2" s="1"/>
  <c r="U2554" i="2" s="1"/>
  <c r="S2554" i="2" l="1" a="1"/>
  <c r="S2554" i="2" s="1"/>
  <c r="I2554" i="2" s="1" a="1"/>
  <c r="I2554" i="2" s="1"/>
  <c r="R2554" i="2" a="1"/>
  <c r="R2554" i="2" s="1"/>
  <c r="V2554" i="2" l="1" a="1"/>
  <c r="V2554" i="2" s="1"/>
  <c r="W2554" i="2" s="1"/>
  <c r="L2554" i="2" a="1"/>
  <c r="L2554" i="2" s="1"/>
  <c r="K2555" i="2" s="1" a="1"/>
  <c r="K2555" i="2" s="1"/>
  <c r="J2555" i="2" a="1"/>
  <c r="J2555" i="2" s="1"/>
  <c r="M2554" i="2" a="1"/>
  <c r="M2554" i="2" s="1"/>
  <c r="N2555" i="2" l="1" a="1"/>
  <c r="N2555" i="2" s="1"/>
  <c r="O2554" i="2" a="1"/>
  <c r="O2554" i="2" s="1"/>
  <c r="P2555" i="2" s="1" a="1"/>
  <c r="P2555" i="2" s="1"/>
  <c r="Q2554" i="2" l="1" a="1"/>
  <c r="Q2554" i="2" s="1"/>
  <c r="T2555" i="2" s="1"/>
  <c r="U2555" i="2" s="1"/>
  <c r="R2555" i="2" l="1" a="1"/>
  <c r="R2555" i="2" s="1"/>
  <c r="S2555" i="2" a="1"/>
  <c r="S2555" i="2" s="1"/>
  <c r="I2555" i="2" s="1" a="1"/>
  <c r="I2555" i="2" s="1"/>
  <c r="L2555" i="2" l="1" a="1"/>
  <c r="L2555" i="2" s="1"/>
  <c r="K2556" i="2" s="1" a="1"/>
  <c r="K2556" i="2" s="1"/>
  <c r="J2556" i="2" a="1"/>
  <c r="J2556" i="2" s="1"/>
  <c r="M2555" i="2" a="1"/>
  <c r="M2555" i="2" s="1"/>
  <c r="V2555" i="2" a="1"/>
  <c r="V2555" i="2" s="1"/>
  <c r="W2555" i="2" l="1"/>
  <c r="N2556" i="2" a="1"/>
  <c r="N2556" i="2" s="1"/>
  <c r="O2555" i="2" a="1"/>
  <c r="O2555" i="2" s="1"/>
  <c r="P2556" i="2" l="1" a="1"/>
  <c r="P2556" i="2" s="1"/>
  <c r="Q2555" i="2" a="1"/>
  <c r="Q2555" i="2" s="1"/>
  <c r="T2556" i="2" l="1"/>
  <c r="U2556" i="2" s="1"/>
  <c r="S2556" i="2" a="1"/>
  <c r="S2556" i="2" s="1"/>
  <c r="R2556" i="2" a="1"/>
  <c r="R2556" i="2" s="1"/>
  <c r="I2556" i="2" l="1" a="1"/>
  <c r="I2556" i="2" s="1"/>
  <c r="J2557" i="2" l="1" a="1"/>
  <c r="J2557" i="2" s="1"/>
  <c r="L2556" i="2" a="1"/>
  <c r="L2556" i="2" s="1"/>
  <c r="K2557" i="2" s="1" a="1"/>
  <c r="K2557" i="2" s="1"/>
  <c r="V2556" i="2" a="1"/>
  <c r="V2556" i="2" s="1"/>
  <c r="M2556" i="2" l="1" a="1"/>
  <c r="M2556" i="2" s="1"/>
  <c r="N2557" i="2" s="1" a="1"/>
  <c r="N2557" i="2" s="1"/>
  <c r="W2556" i="2"/>
  <c r="O2556" i="2" l="1" a="1"/>
  <c r="O2556" i="2" s="1"/>
  <c r="P2557" i="2" s="1" a="1"/>
  <c r="P2557" i="2" s="1"/>
  <c r="Q2556" i="2" l="1" a="1"/>
  <c r="Q2556" i="2" s="1"/>
  <c r="R2557" i="2" s="1" a="1"/>
  <c r="R2557" i="2" s="1"/>
  <c r="S2557" i="2" l="1" a="1"/>
  <c r="S2557" i="2" s="1"/>
  <c r="I2557" i="2" s="1" a="1"/>
  <c r="I2557" i="2" s="1"/>
  <c r="T2557" i="2"/>
  <c r="U2557" i="2" s="1"/>
  <c r="L2557" i="2" l="1" a="1"/>
  <c r="L2557" i="2" s="1"/>
  <c r="K2558" i="2" s="1" a="1"/>
  <c r="K2558" i="2" s="1"/>
  <c r="J2558" i="2" a="1"/>
  <c r="J2558" i="2" s="1"/>
  <c r="V2557" i="2" a="1"/>
  <c r="V2557" i="2" s="1"/>
  <c r="M2557" i="2" l="1" a="1"/>
  <c r="M2557" i="2" s="1"/>
  <c r="N2558" i="2" s="1" a="1"/>
  <c r="N2558" i="2" s="1"/>
  <c r="W2557" i="2"/>
  <c r="O2557" i="2" l="1" a="1"/>
  <c r="O2557" i="2" s="1"/>
  <c r="P2558" i="2" s="1" a="1"/>
  <c r="P2558" i="2" s="1"/>
  <c r="Q2557" i="2" l="1" a="1"/>
  <c r="Q2557" i="2" s="1"/>
  <c r="T2558" i="2" s="1"/>
  <c r="U2558" i="2" s="1"/>
  <c r="R2558" i="2" a="1"/>
  <c r="R2558" i="2" s="1"/>
  <c r="S2558" i="2" a="1"/>
  <c r="S2558" i="2" s="1"/>
  <c r="I2558" i="2" l="1" a="1"/>
  <c r="I2558" i="2" s="1"/>
  <c r="V2558" i="2" s="1" a="1"/>
  <c r="V2558" i="2" s="1"/>
  <c r="W2558" i="2" l="1"/>
  <c r="L2558" i="2" a="1"/>
  <c r="L2558" i="2" s="1"/>
  <c r="K2559" i="2" s="1" a="1"/>
  <c r="K2559" i="2" s="1"/>
  <c r="J2559" i="2" a="1"/>
  <c r="J2559" i="2" s="1"/>
  <c r="M2558" i="2" a="1"/>
  <c r="M2558" i="2" s="1"/>
  <c r="N2559" i="2" l="1" a="1"/>
  <c r="N2559" i="2" s="1"/>
  <c r="O2558" i="2" a="1"/>
  <c r="O2558" i="2" s="1"/>
  <c r="P2559" i="2" s="1" a="1"/>
  <c r="P2559" i="2" s="1"/>
  <c r="Q2558" i="2" l="1" a="1"/>
  <c r="Q2558" i="2" s="1"/>
  <c r="T2559" i="2" s="1"/>
  <c r="U2559" i="2" s="1"/>
  <c r="S2559" i="2" l="1" a="1"/>
  <c r="S2559" i="2" s="1"/>
  <c r="R2559" i="2" a="1"/>
  <c r="R2559" i="2" s="1"/>
  <c r="I2559" i="2" a="1"/>
  <c r="I2559" i="2" s="1"/>
  <c r="L2559" i="2" l="1" a="1"/>
  <c r="L2559" i="2" s="1"/>
  <c r="K2560" i="2" s="1" a="1"/>
  <c r="K2560" i="2" s="1"/>
  <c r="J2560" i="2" a="1"/>
  <c r="J2560" i="2" s="1"/>
  <c r="V2559" i="2" a="1"/>
  <c r="V2559" i="2" s="1"/>
  <c r="M2559" i="2" l="1" a="1"/>
  <c r="M2559" i="2" s="1"/>
  <c r="O2559" i="2" s="1" a="1"/>
  <c r="O2559" i="2" s="1"/>
  <c r="W2559" i="2"/>
  <c r="N2560" i="2" l="1" a="1"/>
  <c r="N2560" i="2" s="1"/>
  <c r="P2560" i="2" a="1"/>
  <c r="P2560" i="2" s="1"/>
  <c r="Q2559" i="2" a="1"/>
  <c r="Q2559" i="2" s="1"/>
  <c r="T2560" i="2" s="1"/>
  <c r="U2560" i="2" s="1"/>
  <c r="R2560" i="2" l="1" a="1"/>
  <c r="R2560" i="2" s="1"/>
  <c r="S2560" i="2" a="1"/>
  <c r="S2560" i="2" s="1"/>
  <c r="I2560" i="2" s="1" a="1"/>
  <c r="I2560" i="2" s="1"/>
  <c r="V2560" i="2" s="1" a="1"/>
  <c r="V2560" i="2" s="1"/>
  <c r="W2560" i="2" l="1"/>
  <c r="J2561" i="2" a="1"/>
  <c r="J2561" i="2" s="1"/>
  <c r="L2560" i="2" a="1"/>
  <c r="L2560" i="2" s="1"/>
  <c r="K2561" i="2" s="1" a="1"/>
  <c r="K2561" i="2" s="1"/>
  <c r="M2560" i="2" l="1" a="1"/>
  <c r="M2560" i="2" s="1"/>
  <c r="O2560" i="2" l="1" a="1"/>
  <c r="O2560" i="2" s="1"/>
  <c r="P2561" i="2" s="1" a="1"/>
  <c r="P2561" i="2" s="1"/>
  <c r="N2561" i="2" a="1"/>
  <c r="N2561" i="2" s="1"/>
  <c r="Q2560" i="2" l="1" a="1"/>
  <c r="Q2560" i="2" s="1"/>
  <c r="T2561" i="2" s="1"/>
  <c r="U2561" i="2" s="1"/>
  <c r="S2561" i="2" a="1"/>
  <c r="S2561" i="2" s="1"/>
  <c r="R2561" i="2" a="1"/>
  <c r="R2561" i="2" s="1"/>
  <c r="I2561" i="2" l="1" a="1"/>
  <c r="I2561" i="2" s="1"/>
  <c r="L2561" i="2" l="1" a="1"/>
  <c r="L2561" i="2" s="1"/>
  <c r="K2562" i="2" s="1" a="1"/>
  <c r="K2562" i="2" s="1"/>
  <c r="J2562" i="2" a="1"/>
  <c r="J2562" i="2" s="1"/>
  <c r="M2561" i="2" a="1"/>
  <c r="M2561" i="2" s="1"/>
  <c r="V2561" i="2" a="1"/>
  <c r="V2561" i="2" s="1"/>
  <c r="W2561" i="2" l="1"/>
  <c r="O2561" i="2" a="1"/>
  <c r="O2561" i="2" s="1"/>
  <c r="P2562" i="2" s="1" a="1"/>
  <c r="P2562" i="2" s="1"/>
  <c r="N2562" i="2" a="1"/>
  <c r="N2562" i="2" s="1"/>
  <c r="Q2561" i="2" l="1" a="1"/>
  <c r="Q2561" i="2" s="1"/>
  <c r="T2562" i="2" s="1"/>
  <c r="U2562" i="2" s="1"/>
  <c r="S2562" i="2" l="1" a="1"/>
  <c r="S2562" i="2" s="1"/>
  <c r="R2562" i="2" a="1"/>
  <c r="R2562" i="2" s="1"/>
  <c r="I2562" i="2" a="1"/>
  <c r="I2562" i="2" s="1"/>
  <c r="V2562" i="2" s="1" a="1"/>
  <c r="V2562" i="2" s="1"/>
  <c r="W2562" i="2" l="1"/>
  <c r="J2563" i="2" a="1"/>
  <c r="J2563" i="2" s="1"/>
  <c r="L2562" i="2" a="1"/>
  <c r="L2562" i="2" s="1"/>
  <c r="K2563" i="2" s="1" a="1"/>
  <c r="K2563" i="2" s="1"/>
  <c r="M2562" i="2" l="1" a="1"/>
  <c r="M2562" i="2" s="1"/>
  <c r="O2562" i="2" s="1" a="1"/>
  <c r="O2562" i="2" s="1"/>
  <c r="N2563" i="2" l="1" a="1"/>
  <c r="N2563" i="2" s="1"/>
  <c r="P2563" i="2" a="1"/>
  <c r="P2563" i="2" s="1"/>
  <c r="Q2562" i="2" a="1"/>
  <c r="Q2562" i="2" s="1"/>
  <c r="T2563" i="2" s="1"/>
  <c r="U2563" i="2" s="1"/>
  <c r="R2563" i="2" l="1" a="1"/>
  <c r="R2563" i="2" s="1"/>
  <c r="S2563" i="2" a="1"/>
  <c r="S2563" i="2" s="1"/>
  <c r="I2563" i="2" s="1" a="1"/>
  <c r="I2563" i="2" s="1"/>
  <c r="V2563" i="2" l="1" a="1"/>
  <c r="V2563" i="2" s="1"/>
  <c r="W2563" i="2" s="1"/>
  <c r="L2563" i="2" a="1"/>
  <c r="L2563" i="2" s="1"/>
  <c r="K2564" i="2" s="1" a="1"/>
  <c r="K2564" i="2" s="1"/>
  <c r="J2564" i="2" a="1"/>
  <c r="J2564" i="2" s="1"/>
  <c r="M2563" i="2" l="1" a="1"/>
  <c r="M2563" i="2" s="1"/>
  <c r="N2564" i="2" s="1" a="1"/>
  <c r="N2564" i="2" s="1"/>
  <c r="O2563" i="2" l="1" a="1"/>
  <c r="O2563" i="2" s="1"/>
  <c r="P2564" i="2" s="1" a="1"/>
  <c r="P2564" i="2" s="1"/>
  <c r="Q2563" i="2" l="1" a="1"/>
  <c r="Q2563" i="2" s="1"/>
  <c r="R2564" i="2" s="1" a="1"/>
  <c r="R2564" i="2" s="1"/>
  <c r="T2564" i="2" l="1"/>
  <c r="U2564" i="2" s="1"/>
  <c r="S2564" i="2" a="1"/>
  <c r="S2564" i="2" s="1"/>
  <c r="I2564" i="2" s="1" a="1"/>
  <c r="I2564" i="2" s="1"/>
  <c r="L2564" i="2" s="1" a="1"/>
  <c r="L2564" i="2" s="1"/>
  <c r="K2565" i="2" s="1" a="1"/>
  <c r="K2565" i="2" s="1"/>
  <c r="J2565" i="2" l="1" a="1"/>
  <c r="J2565" i="2" s="1"/>
  <c r="V2564" i="2" a="1"/>
  <c r="V2564" i="2" s="1"/>
  <c r="W2564" i="2" s="1"/>
  <c r="M2564" i="2" a="1"/>
  <c r="M2564" i="2" s="1"/>
  <c r="N2565" i="2" s="1" a="1"/>
  <c r="N2565" i="2" s="1"/>
  <c r="O2564" i="2" l="1" a="1"/>
  <c r="O2564" i="2" s="1"/>
  <c r="P2565" i="2" s="1" a="1"/>
  <c r="P2565" i="2" s="1"/>
  <c r="Q2564" i="2" l="1" a="1"/>
  <c r="Q2564" i="2" s="1"/>
  <c r="T2565" i="2" s="1"/>
  <c r="U2565" i="2" s="1"/>
  <c r="S2565" i="2" l="1" a="1"/>
  <c r="S2565" i="2" s="1"/>
  <c r="R2565" i="2" a="1"/>
  <c r="R2565" i="2" s="1"/>
  <c r="I2565" i="2" a="1"/>
  <c r="I2565" i="2" s="1"/>
  <c r="L2565" i="2" l="1" a="1"/>
  <c r="L2565" i="2" s="1"/>
  <c r="K2566" i="2" s="1" a="1"/>
  <c r="K2566" i="2" s="1"/>
  <c r="J2566" i="2" a="1"/>
  <c r="J2566" i="2" s="1"/>
  <c r="V2565" i="2" a="1"/>
  <c r="V2565" i="2" s="1"/>
  <c r="M2565" i="2" l="1" a="1"/>
  <c r="M2565" i="2" s="1"/>
  <c r="O2565" i="2" s="1" a="1"/>
  <c r="O2565" i="2" s="1"/>
  <c r="P2566" i="2" s="1" a="1"/>
  <c r="P2566" i="2" s="1"/>
  <c r="W2565" i="2"/>
  <c r="N2566" i="2" l="1" a="1"/>
  <c r="N2566" i="2" s="1"/>
  <c r="Q2565" i="2" a="1"/>
  <c r="Q2565" i="2" s="1"/>
  <c r="T2566" i="2" s="1"/>
  <c r="U2566" i="2" s="1"/>
  <c r="S2566" i="2" l="1" a="1"/>
  <c r="S2566" i="2" s="1"/>
  <c r="R2566" i="2" a="1"/>
  <c r="R2566" i="2" s="1"/>
  <c r="I2566" i="2" a="1"/>
  <c r="I2566" i="2" s="1"/>
  <c r="V2566" i="2" l="1" a="1"/>
  <c r="V2566" i="2" s="1"/>
  <c r="W2566" i="2" s="1"/>
  <c r="J2567" i="2" a="1"/>
  <c r="J2567" i="2" s="1"/>
  <c r="L2566" i="2" a="1"/>
  <c r="L2566" i="2" s="1"/>
  <c r="K2567" i="2" s="1" a="1"/>
  <c r="K2567" i="2" s="1"/>
  <c r="M2566" i="2" l="1" a="1"/>
  <c r="M2566" i="2" s="1"/>
  <c r="N2567" i="2" s="1" a="1"/>
  <c r="N2567" i="2" s="1"/>
  <c r="O2566" i="2" l="1" a="1"/>
  <c r="O2566" i="2" s="1"/>
  <c r="P2567" i="2" s="1" a="1"/>
  <c r="P2567" i="2" s="1"/>
  <c r="Q2566" i="2" l="1" a="1"/>
  <c r="Q2566" i="2" s="1"/>
  <c r="S2567" i="2" s="1" a="1"/>
  <c r="S2567" i="2" s="1"/>
  <c r="T2567" i="2" l="1"/>
  <c r="U2567" i="2" s="1"/>
  <c r="R2567" i="2" a="1"/>
  <c r="R2567" i="2" s="1"/>
  <c r="I2567" i="2" a="1"/>
  <c r="I2567" i="2" s="1"/>
  <c r="L2567" i="2" l="1" a="1"/>
  <c r="L2567" i="2" s="1"/>
  <c r="K2568" i="2" s="1" a="1"/>
  <c r="K2568" i="2" s="1"/>
  <c r="J2568" i="2" a="1"/>
  <c r="J2568" i="2" s="1"/>
  <c r="V2567" i="2" a="1"/>
  <c r="V2567" i="2" s="1"/>
  <c r="M2567" i="2" l="1" a="1"/>
  <c r="M2567" i="2" s="1"/>
  <c r="O2567" i="2" s="1" a="1"/>
  <c r="O2567" i="2" s="1"/>
  <c r="P2568" i="2" s="1" a="1"/>
  <c r="P2568" i="2" s="1"/>
  <c r="W2567" i="2"/>
  <c r="Q2567" i="2" l="1" a="1"/>
  <c r="Q2567" i="2" s="1"/>
  <c r="T2568" i="2" s="1"/>
  <c r="U2568" i="2" s="1"/>
  <c r="N2568" i="2" a="1"/>
  <c r="N2568" i="2" s="1"/>
  <c r="R2568" i="2" a="1"/>
  <c r="R2568" i="2" s="1"/>
  <c r="S2568" i="2" a="1"/>
  <c r="S2568" i="2" s="1"/>
  <c r="I2568" i="2" l="1" a="1"/>
  <c r="I2568" i="2" s="1"/>
  <c r="L2568" i="2" l="1" a="1"/>
  <c r="L2568" i="2" s="1"/>
  <c r="K2569" i="2" s="1" a="1"/>
  <c r="K2569" i="2" s="1"/>
  <c r="J2569" i="2" a="1"/>
  <c r="J2569" i="2" s="1"/>
  <c r="V2568" i="2" a="1"/>
  <c r="V2568" i="2" s="1"/>
  <c r="M2568" i="2" l="1" a="1"/>
  <c r="M2568" i="2" s="1"/>
  <c r="N2569" i="2" s="1" a="1"/>
  <c r="N2569" i="2" s="1"/>
  <c r="W2568" i="2"/>
  <c r="O2568" i="2" l="1" a="1"/>
  <c r="O2568" i="2" s="1"/>
  <c r="P2569" i="2" a="1"/>
  <c r="P2569" i="2" s="1"/>
  <c r="Q2568" i="2" a="1"/>
  <c r="Q2568" i="2" s="1"/>
  <c r="T2569" i="2" l="1"/>
  <c r="U2569" i="2" s="1"/>
  <c r="S2569" i="2" a="1"/>
  <c r="S2569" i="2" s="1"/>
  <c r="R2569" i="2" a="1"/>
  <c r="R2569" i="2" s="1"/>
  <c r="I2569" i="2" l="1" a="1"/>
  <c r="I2569" i="2" s="1"/>
  <c r="L2569" i="2" l="1" a="1"/>
  <c r="L2569" i="2" s="1"/>
  <c r="K2570" i="2" s="1" a="1"/>
  <c r="K2570" i="2" s="1"/>
  <c r="J2570" i="2" a="1"/>
  <c r="J2570" i="2" s="1"/>
  <c r="V2569" i="2" a="1"/>
  <c r="V2569" i="2" s="1"/>
  <c r="W2569" i="2" l="1"/>
  <c r="M2569" i="2" a="1"/>
  <c r="M2569" i="2" s="1"/>
  <c r="N2570" i="2" l="1" a="1"/>
  <c r="N2570" i="2" s="1"/>
  <c r="O2569" i="2" a="1"/>
  <c r="O2569" i="2" s="1"/>
  <c r="P2570" i="2" s="1" a="1"/>
  <c r="P2570" i="2" s="1"/>
  <c r="Q2569" i="2" l="1" a="1"/>
  <c r="Q2569" i="2" s="1"/>
  <c r="S2570" i="2" s="1" a="1"/>
  <c r="S2570" i="2" s="1"/>
  <c r="R2570" i="2" l="1" a="1"/>
  <c r="R2570" i="2" s="1"/>
  <c r="T2570" i="2"/>
  <c r="U2570" i="2" s="1"/>
  <c r="I2570" i="2" a="1"/>
  <c r="I2570" i="2" s="1"/>
  <c r="L2570" i="2" l="1" a="1"/>
  <c r="L2570" i="2" s="1"/>
  <c r="K2571" i="2" s="1" a="1"/>
  <c r="K2571" i="2" s="1"/>
  <c r="J2571" i="2" a="1"/>
  <c r="J2571" i="2" s="1"/>
  <c r="V2570" i="2" a="1"/>
  <c r="V2570" i="2" s="1"/>
  <c r="M2570" i="2" l="1" a="1"/>
  <c r="M2570" i="2" s="1"/>
  <c r="N2571" i="2" s="1" a="1"/>
  <c r="N2571" i="2" s="1"/>
  <c r="W2570" i="2"/>
  <c r="O2570" i="2" l="1" a="1"/>
  <c r="O2570" i="2" s="1"/>
  <c r="P2571" i="2" s="1" a="1"/>
  <c r="P2571" i="2" s="1"/>
  <c r="Q2570" i="2" l="1" a="1"/>
  <c r="Q2570" i="2" s="1"/>
  <c r="R2571" i="2" s="1" a="1"/>
  <c r="R2571" i="2" s="1"/>
  <c r="S2571" i="2" l="1" a="1"/>
  <c r="S2571" i="2" s="1"/>
  <c r="T2571" i="2"/>
  <c r="U2571" i="2" s="1"/>
  <c r="I2571" i="2" a="1"/>
  <c r="I2571" i="2" s="1"/>
  <c r="V2571" i="2" s="1" a="1"/>
  <c r="V2571" i="2" s="1"/>
  <c r="W2571" i="2" s="1"/>
  <c r="L2571" i="2" l="1" a="1"/>
  <c r="L2571" i="2" s="1"/>
  <c r="J2572" i="2" a="1"/>
  <c r="J2572" i="2" s="1"/>
  <c r="K2572" i="2" l="1" a="1"/>
  <c r="K2572" i="2" s="1"/>
  <c r="M2571" i="2" a="1"/>
  <c r="M2571" i="2" s="1"/>
  <c r="O2571" i="2" l="1" a="1"/>
  <c r="O2571" i="2" s="1"/>
  <c r="P2572" i="2" s="1" a="1"/>
  <c r="P2572" i="2" s="1"/>
  <c r="N2572" i="2" a="1"/>
  <c r="N2572" i="2" s="1"/>
  <c r="Q2571" i="2" l="1" a="1"/>
  <c r="Q2571" i="2" s="1"/>
  <c r="T2572" i="2" s="1"/>
  <c r="U2572" i="2" s="1"/>
  <c r="S2572" i="2" l="1" a="1"/>
  <c r="S2572" i="2" s="1"/>
  <c r="R2572" i="2" a="1"/>
  <c r="R2572" i="2" s="1"/>
  <c r="I2572" i="2" a="1"/>
  <c r="I2572" i="2" s="1"/>
  <c r="J2573" i="2" l="1" a="1"/>
  <c r="J2573" i="2" s="1"/>
  <c r="L2572" i="2" a="1"/>
  <c r="L2572" i="2" s="1"/>
  <c r="K2573" i="2" s="1" a="1"/>
  <c r="K2573" i="2" s="1"/>
  <c r="V2572" i="2" a="1"/>
  <c r="V2572" i="2" s="1"/>
  <c r="W2572" i="2" l="1"/>
  <c r="M2572" i="2" a="1"/>
  <c r="M2572" i="2" s="1"/>
  <c r="N2573" i="2" l="1" a="1"/>
  <c r="N2573" i="2" s="1"/>
  <c r="O2572" i="2" a="1"/>
  <c r="O2572" i="2" s="1"/>
  <c r="P2573" i="2" s="1" a="1"/>
  <c r="P2573" i="2" s="1"/>
  <c r="Q2572" i="2" l="1" a="1"/>
  <c r="Q2572" i="2" s="1"/>
  <c r="T2573" i="2" s="1"/>
  <c r="U2573" i="2" s="1"/>
  <c r="R2573" i="2" l="1" a="1"/>
  <c r="R2573" i="2" s="1"/>
  <c r="S2573" i="2" a="1"/>
  <c r="S2573" i="2" s="1"/>
  <c r="I2573" i="2" s="1" a="1"/>
  <c r="I2573" i="2" s="1"/>
  <c r="L2573" i="2" l="1" a="1"/>
  <c r="L2573" i="2" s="1"/>
  <c r="K2574" i="2" s="1" a="1"/>
  <c r="K2574" i="2" s="1"/>
  <c r="J2574" i="2" a="1"/>
  <c r="J2574" i="2" s="1"/>
  <c r="V2573" i="2" a="1"/>
  <c r="V2573" i="2" s="1"/>
  <c r="M2573" i="2" l="1" a="1"/>
  <c r="M2573" i="2" s="1"/>
  <c r="N2574" i="2" s="1" a="1"/>
  <c r="N2574" i="2" s="1"/>
  <c r="W2573" i="2"/>
  <c r="O2573" i="2" l="1" a="1"/>
  <c r="O2573" i="2" s="1"/>
  <c r="P2574" i="2" s="1" a="1"/>
  <c r="P2574" i="2" s="1"/>
  <c r="Q2573" i="2" l="1" a="1"/>
  <c r="Q2573" i="2" s="1"/>
  <c r="R2574" i="2" s="1" a="1"/>
  <c r="R2574" i="2" s="1"/>
  <c r="T2574" i="2" l="1"/>
  <c r="U2574" i="2" s="1"/>
  <c r="S2574" i="2" a="1"/>
  <c r="S2574" i="2" s="1"/>
  <c r="I2574" i="2" s="1" a="1"/>
  <c r="I2574" i="2" s="1"/>
  <c r="L2574" i="2" l="1" a="1"/>
  <c r="L2574" i="2" s="1"/>
  <c r="K2575" i="2" s="1" a="1"/>
  <c r="K2575" i="2" s="1"/>
  <c r="J2575" i="2" a="1"/>
  <c r="J2575" i="2" s="1"/>
  <c r="V2574" i="2" a="1"/>
  <c r="V2574" i="2" s="1"/>
  <c r="M2574" i="2" l="1" a="1"/>
  <c r="M2574" i="2" s="1"/>
  <c r="N2575" i="2" s="1" a="1"/>
  <c r="N2575" i="2" s="1"/>
  <c r="W2574" i="2"/>
  <c r="O2574" i="2" l="1" a="1"/>
  <c r="O2574" i="2" s="1"/>
  <c r="P2575" i="2" s="1" a="1"/>
  <c r="P2575" i="2" s="1"/>
  <c r="Q2574" i="2" l="1" a="1"/>
  <c r="Q2574" i="2" s="1"/>
  <c r="T2575" i="2" s="1"/>
  <c r="U2575" i="2" s="1"/>
  <c r="R2575" i="2" a="1"/>
  <c r="R2575" i="2" s="1"/>
  <c r="S2575" i="2" a="1"/>
  <c r="S2575" i="2" s="1"/>
  <c r="I2575" i="2" l="1" a="1"/>
  <c r="I2575" i="2" s="1"/>
  <c r="L2575" i="2" l="1" a="1"/>
  <c r="L2575" i="2" s="1"/>
  <c r="K2576" i="2" s="1" a="1"/>
  <c r="K2576" i="2" s="1"/>
  <c r="J2576" i="2" a="1"/>
  <c r="J2576" i="2" s="1"/>
  <c r="V2575" i="2" a="1"/>
  <c r="V2575" i="2" s="1"/>
  <c r="M2575" i="2" l="1" a="1"/>
  <c r="M2575" i="2" s="1"/>
  <c r="N2576" i="2" s="1" a="1"/>
  <c r="N2576" i="2" s="1"/>
  <c r="W2575" i="2"/>
  <c r="O2575" i="2" l="1" a="1"/>
  <c r="O2575" i="2" s="1"/>
  <c r="P2576" i="2" s="1" a="1"/>
  <c r="P2576" i="2" s="1"/>
  <c r="Q2575" i="2" l="1" a="1"/>
  <c r="Q2575" i="2" s="1"/>
  <c r="T2576" i="2" s="1"/>
  <c r="U2576" i="2" s="1"/>
  <c r="S2576" i="2" l="1" a="1"/>
  <c r="S2576" i="2" s="1"/>
  <c r="R2576" i="2" a="1"/>
  <c r="R2576" i="2" s="1"/>
  <c r="I2576" i="2" a="1"/>
  <c r="I2576" i="2" s="1"/>
  <c r="L2576" i="2" l="1" a="1"/>
  <c r="L2576" i="2" s="1"/>
  <c r="K2577" i="2" s="1" a="1"/>
  <c r="K2577" i="2" s="1"/>
  <c r="J2577" i="2" a="1"/>
  <c r="J2577" i="2" s="1"/>
  <c r="V2576" i="2" a="1"/>
  <c r="V2576" i="2" s="1"/>
  <c r="M2576" i="2" l="1" a="1"/>
  <c r="M2576" i="2" s="1"/>
  <c r="N2577" i="2" s="1" a="1"/>
  <c r="N2577" i="2" s="1"/>
  <c r="W2576" i="2"/>
  <c r="O2576" i="2" l="1" a="1"/>
  <c r="O2576" i="2" s="1"/>
  <c r="P2577" i="2" s="1" a="1"/>
  <c r="P2577" i="2" s="1"/>
  <c r="Q2576" i="2" l="1" a="1"/>
  <c r="Q2576" i="2" s="1"/>
  <c r="T2577" i="2" s="1"/>
  <c r="U2577" i="2" s="1"/>
  <c r="S2577" i="2" a="1"/>
  <c r="S2577" i="2" s="1"/>
  <c r="R2577" i="2" l="1" a="1"/>
  <c r="R2577" i="2" s="1"/>
  <c r="I2577" i="2" a="1"/>
  <c r="I2577" i="2" s="1"/>
  <c r="J2578" i="2" l="1" a="1"/>
  <c r="J2578" i="2" s="1"/>
  <c r="L2577" i="2" a="1"/>
  <c r="L2577" i="2" s="1"/>
  <c r="K2578" i="2" s="1" a="1"/>
  <c r="K2578" i="2" s="1"/>
  <c r="V2577" i="2" a="1"/>
  <c r="V2577" i="2" s="1"/>
  <c r="W2577" i="2" l="1"/>
  <c r="M2577" i="2" a="1"/>
  <c r="M2577" i="2" s="1"/>
  <c r="N2578" i="2" l="1" a="1"/>
  <c r="N2578" i="2" s="1"/>
  <c r="O2577" i="2" a="1"/>
  <c r="O2577" i="2" s="1"/>
  <c r="P2578" i="2" s="1" a="1"/>
  <c r="P2578" i="2" s="1"/>
  <c r="Q2577" i="2" l="1" a="1"/>
  <c r="Q2577" i="2" s="1"/>
  <c r="S2578" i="2" s="1" a="1"/>
  <c r="S2578" i="2" s="1"/>
  <c r="T2578" i="2" l="1"/>
  <c r="U2578" i="2" s="1"/>
  <c r="R2578" i="2" a="1"/>
  <c r="R2578" i="2" s="1"/>
  <c r="I2578" i="2" a="1"/>
  <c r="I2578" i="2" s="1"/>
  <c r="J2579" i="2" l="1" a="1"/>
  <c r="J2579" i="2" s="1"/>
  <c r="L2578" i="2" a="1"/>
  <c r="L2578" i="2" s="1"/>
  <c r="K2579" i="2" s="1" a="1"/>
  <c r="K2579" i="2" s="1"/>
  <c r="V2578" i="2" a="1"/>
  <c r="V2578" i="2" s="1"/>
  <c r="W2578" i="2" l="1"/>
  <c r="M2578" i="2" a="1"/>
  <c r="M2578" i="2" s="1"/>
  <c r="O2578" i="2" l="1" a="1"/>
  <c r="O2578" i="2" s="1"/>
  <c r="P2579" i="2" s="1" a="1"/>
  <c r="P2579" i="2" s="1"/>
  <c r="N2579" i="2" a="1"/>
  <c r="N2579" i="2" s="1"/>
  <c r="Q2578" i="2" l="1" a="1"/>
  <c r="Q2578" i="2" s="1"/>
  <c r="S2579" i="2" s="1" a="1"/>
  <c r="S2579" i="2" s="1"/>
  <c r="R2579" i="2" l="1" a="1"/>
  <c r="R2579" i="2" s="1"/>
  <c r="T2579" i="2"/>
  <c r="U2579" i="2" s="1"/>
  <c r="I2579" i="2" a="1"/>
  <c r="I2579" i="2" s="1"/>
  <c r="J2580" i="2" l="1" a="1"/>
  <c r="J2580" i="2" s="1"/>
  <c r="L2579" i="2" a="1"/>
  <c r="L2579" i="2" s="1"/>
  <c r="K2580" i="2" s="1" a="1"/>
  <c r="K2580" i="2" s="1"/>
  <c r="V2579" i="2" a="1"/>
  <c r="V2579" i="2" s="1"/>
  <c r="M2579" i="2" l="1" a="1"/>
  <c r="M2579" i="2" s="1"/>
  <c r="O2579" i="2" s="1" a="1"/>
  <c r="O2579" i="2" s="1"/>
  <c r="P2580" i="2" s="1" a="1"/>
  <c r="P2580" i="2" s="1"/>
  <c r="W2579" i="2"/>
  <c r="N2580" i="2" l="1" a="1"/>
  <c r="N2580" i="2" s="1"/>
  <c r="Q2579" i="2" a="1"/>
  <c r="Q2579" i="2" s="1"/>
  <c r="T2580" i="2" l="1"/>
  <c r="U2580" i="2" s="1"/>
  <c r="S2580" i="2" a="1"/>
  <c r="S2580" i="2" s="1"/>
  <c r="R2580" i="2" a="1"/>
  <c r="R2580" i="2" s="1"/>
  <c r="I2580" i="2" l="1" a="1"/>
  <c r="I2580" i="2" s="1"/>
  <c r="L2580" i="2" l="1" a="1"/>
  <c r="L2580" i="2" s="1"/>
  <c r="K2581" i="2" s="1" a="1"/>
  <c r="K2581" i="2" s="1"/>
  <c r="J2581" i="2" a="1"/>
  <c r="J2581" i="2" s="1"/>
  <c r="V2580" i="2" a="1"/>
  <c r="V2580" i="2" s="1"/>
  <c r="M2580" i="2" l="1" a="1"/>
  <c r="M2580" i="2" s="1"/>
  <c r="N2581" i="2" s="1" a="1"/>
  <c r="N2581" i="2" s="1"/>
  <c r="W2580" i="2"/>
  <c r="O2580" i="2" l="1" a="1"/>
  <c r="O2580" i="2" s="1"/>
  <c r="P2581" i="2" s="1" a="1"/>
  <c r="P2581" i="2" s="1"/>
  <c r="Q2580" i="2" l="1" a="1"/>
  <c r="Q2580" i="2" s="1"/>
  <c r="R2581" i="2" s="1" a="1"/>
  <c r="R2581" i="2" s="1"/>
  <c r="T2581" i="2"/>
  <c r="U2581" i="2" s="1"/>
  <c r="S2581" i="2" a="1"/>
  <c r="S2581" i="2" s="1"/>
  <c r="I2581" i="2" l="1" a="1"/>
  <c r="I2581" i="2" s="1"/>
  <c r="L2581" i="2" l="1" a="1"/>
  <c r="L2581" i="2" s="1"/>
  <c r="K2582" i="2" s="1" a="1"/>
  <c r="K2582" i="2" s="1"/>
  <c r="J2582" i="2" a="1"/>
  <c r="J2582" i="2" s="1"/>
  <c r="V2581" i="2" a="1"/>
  <c r="V2581" i="2" s="1"/>
  <c r="M2581" i="2" l="1" a="1"/>
  <c r="M2581" i="2" s="1"/>
  <c r="O2581" i="2" s="1" a="1"/>
  <c r="O2581" i="2" s="1"/>
  <c r="P2582" i="2" s="1" a="1"/>
  <c r="P2582" i="2" s="1"/>
  <c r="W2581" i="2"/>
  <c r="Q2581" i="2" l="1" a="1"/>
  <c r="Q2581" i="2" s="1"/>
  <c r="S2582" i="2" s="1" a="1"/>
  <c r="S2582" i="2" s="1"/>
  <c r="N2582" i="2" a="1"/>
  <c r="N2582" i="2" s="1"/>
  <c r="R2582" i="2" l="1" a="1"/>
  <c r="R2582" i="2" s="1"/>
  <c r="T2582" i="2"/>
  <c r="U2582" i="2" s="1"/>
  <c r="I2582" i="2" a="1"/>
  <c r="I2582" i="2" s="1"/>
  <c r="V2582" i="2" l="1" a="1"/>
  <c r="V2582" i="2" s="1"/>
  <c r="W2582" i="2" s="1"/>
  <c r="L2582" i="2" a="1"/>
  <c r="L2582" i="2" s="1"/>
  <c r="K2583" i="2" s="1" a="1"/>
  <c r="K2583" i="2" s="1"/>
  <c r="J2583" i="2" a="1"/>
  <c r="J2583" i="2" s="1"/>
  <c r="M2582" i="2" l="1" a="1"/>
  <c r="M2582" i="2" s="1"/>
  <c r="N2583" i="2" s="1" a="1"/>
  <c r="N2583" i="2" s="1"/>
  <c r="O2582" i="2" a="1"/>
  <c r="O2582" i="2" s="1"/>
  <c r="P2583" i="2" s="1" a="1"/>
  <c r="P2583" i="2" s="1"/>
  <c r="Q2582" i="2" l="1" a="1"/>
  <c r="Q2582" i="2" s="1"/>
  <c r="T2583" i="2" s="1"/>
  <c r="U2583" i="2" s="1"/>
  <c r="S2583" i="2" l="1" a="1"/>
  <c r="S2583" i="2" s="1"/>
  <c r="R2583" i="2" a="1"/>
  <c r="R2583" i="2" s="1"/>
  <c r="I2583" i="2" a="1"/>
  <c r="I2583" i="2" s="1"/>
  <c r="L2583" i="2" l="1" a="1"/>
  <c r="L2583" i="2" s="1"/>
  <c r="K2584" i="2" s="1" a="1"/>
  <c r="K2584" i="2" s="1"/>
  <c r="J2584" i="2" a="1"/>
  <c r="J2584" i="2" s="1"/>
  <c r="V2583" i="2" a="1"/>
  <c r="V2583" i="2" s="1"/>
  <c r="W2583" i="2" l="1"/>
  <c r="M2583" i="2" a="1"/>
  <c r="M2583" i="2" s="1"/>
  <c r="N2584" i="2" l="1" a="1"/>
  <c r="N2584" i="2" s="1"/>
  <c r="O2583" i="2" a="1"/>
  <c r="O2583" i="2" s="1"/>
  <c r="P2584" i="2" s="1" a="1"/>
  <c r="P2584" i="2" s="1"/>
  <c r="Q2583" i="2" l="1" a="1"/>
  <c r="Q2583" i="2" s="1"/>
  <c r="T2584" i="2" l="1"/>
  <c r="U2584" i="2" s="1"/>
  <c r="S2584" i="2" a="1"/>
  <c r="S2584" i="2" s="1"/>
  <c r="R2584" i="2" a="1"/>
  <c r="R2584" i="2" s="1"/>
  <c r="I2584" i="2" l="1" a="1"/>
  <c r="I2584" i="2" s="1"/>
  <c r="L2584" i="2" l="1" a="1"/>
  <c r="L2584" i="2" s="1"/>
  <c r="K2585" i="2" s="1" a="1"/>
  <c r="K2585" i="2" s="1"/>
  <c r="J2585" i="2" a="1"/>
  <c r="J2585" i="2" s="1"/>
  <c r="V2584" i="2" a="1"/>
  <c r="V2584" i="2" s="1"/>
  <c r="M2584" i="2" l="1" a="1"/>
  <c r="M2584" i="2" s="1"/>
  <c r="N2585" i="2" s="1" a="1"/>
  <c r="N2585" i="2" s="1"/>
  <c r="W2584" i="2"/>
  <c r="O2584" i="2" l="1" a="1"/>
  <c r="O2584" i="2" s="1"/>
  <c r="P2585" i="2" s="1" a="1"/>
  <c r="P2585" i="2" s="1"/>
  <c r="Q2584" i="2" l="1" a="1"/>
  <c r="Q2584" i="2" s="1"/>
  <c r="T2585" i="2" s="1"/>
  <c r="U2585" i="2" s="1"/>
  <c r="S2585" i="2" l="1" a="1"/>
  <c r="S2585" i="2" s="1"/>
  <c r="R2585" i="2" a="1"/>
  <c r="R2585" i="2" s="1"/>
  <c r="I2585" i="2" a="1"/>
  <c r="I2585" i="2" s="1"/>
  <c r="V2585" i="2" s="1" a="1"/>
  <c r="V2585" i="2" s="1"/>
  <c r="W2585" i="2" l="1"/>
  <c r="L2585" i="2" a="1"/>
  <c r="L2585" i="2" s="1"/>
  <c r="K2586" i="2" s="1" a="1"/>
  <c r="K2586" i="2" s="1"/>
  <c r="J2586" i="2" a="1"/>
  <c r="J2586" i="2" s="1"/>
  <c r="M2585" i="2" l="1" a="1"/>
  <c r="M2585" i="2" s="1"/>
  <c r="O2585" i="2" a="1"/>
  <c r="O2585" i="2" s="1"/>
  <c r="P2586" i="2" s="1" a="1"/>
  <c r="P2586" i="2" s="1"/>
  <c r="N2586" i="2" a="1"/>
  <c r="N2586" i="2" s="1"/>
  <c r="Q2585" i="2" l="1" a="1"/>
  <c r="Q2585" i="2" s="1"/>
  <c r="T2586" i="2" s="1"/>
  <c r="U2586" i="2" s="1"/>
  <c r="S2586" i="2" l="1" a="1"/>
  <c r="S2586" i="2" s="1"/>
  <c r="I2586" i="2" s="1" a="1"/>
  <c r="I2586" i="2" s="1"/>
  <c r="R2586" i="2" a="1"/>
  <c r="R2586" i="2" s="1"/>
  <c r="J2587" i="2" l="1" a="1"/>
  <c r="J2587" i="2" s="1"/>
  <c r="L2586" i="2" a="1"/>
  <c r="L2586" i="2" s="1"/>
  <c r="K2587" i="2" s="1" a="1"/>
  <c r="K2587" i="2" s="1"/>
  <c r="V2586" i="2" a="1"/>
  <c r="V2586" i="2" s="1"/>
  <c r="W2586" i="2" l="1"/>
  <c r="M2586" i="2" a="1"/>
  <c r="M2586" i="2" s="1"/>
  <c r="N2587" i="2" l="1" a="1"/>
  <c r="N2587" i="2" s="1"/>
  <c r="O2586" i="2" a="1"/>
  <c r="O2586" i="2" s="1"/>
  <c r="P2587" i="2" s="1" a="1"/>
  <c r="P2587" i="2" s="1"/>
  <c r="Q2586" i="2" l="1" a="1"/>
  <c r="Q2586" i="2" s="1"/>
  <c r="S2587" i="2" s="1" a="1"/>
  <c r="S2587" i="2" s="1"/>
  <c r="T2587" i="2" l="1"/>
  <c r="U2587" i="2" s="1"/>
  <c r="R2587" i="2" a="1"/>
  <c r="R2587" i="2" s="1"/>
  <c r="I2587" i="2" a="1"/>
  <c r="I2587" i="2" s="1"/>
  <c r="L2587" i="2" l="1" a="1"/>
  <c r="L2587" i="2" s="1"/>
  <c r="K2588" i="2" s="1" a="1"/>
  <c r="K2588" i="2" s="1"/>
  <c r="J2588" i="2" a="1"/>
  <c r="J2588" i="2" s="1"/>
  <c r="M2587" i="2" a="1"/>
  <c r="M2587" i="2" s="1"/>
  <c r="V2587" i="2" a="1"/>
  <c r="V2587" i="2" s="1"/>
  <c r="W2587" i="2" l="1"/>
  <c r="N2588" i="2" a="1"/>
  <c r="N2588" i="2" s="1"/>
  <c r="O2587" i="2" a="1"/>
  <c r="O2587" i="2" s="1"/>
  <c r="P2588" i="2" s="1" a="1"/>
  <c r="P2588" i="2" s="1"/>
  <c r="Q2587" i="2" l="1" a="1"/>
  <c r="Q2587" i="2" s="1"/>
  <c r="R2588" i="2" l="1" a="1"/>
  <c r="R2588" i="2" s="1"/>
  <c r="S2588" i="2" a="1"/>
  <c r="S2588" i="2" s="1"/>
  <c r="T2588" i="2"/>
  <c r="U2588" i="2" s="1"/>
  <c r="I2588" i="2" l="1" a="1"/>
  <c r="I2588" i="2" s="1"/>
  <c r="V2588" i="2" s="1" a="1"/>
  <c r="V2588" i="2" s="1"/>
  <c r="W2588" i="2" l="1"/>
  <c r="L2588" i="2" a="1"/>
  <c r="L2588" i="2" s="1"/>
  <c r="K2589" i="2" s="1" a="1"/>
  <c r="K2589" i="2" s="1"/>
  <c r="J2589" i="2" a="1"/>
  <c r="J2589" i="2" s="1"/>
  <c r="M2588" i="2" a="1"/>
  <c r="M2588" i="2" s="1"/>
  <c r="N2589" i="2" l="1" a="1"/>
  <c r="N2589" i="2" s="1"/>
  <c r="O2588" i="2" a="1"/>
  <c r="O2588" i="2" s="1"/>
  <c r="P2589" i="2" s="1" a="1"/>
  <c r="P2589" i="2" s="1"/>
  <c r="Q2588" i="2" l="1" a="1"/>
  <c r="Q2588" i="2" s="1"/>
  <c r="T2589" i="2" s="1"/>
  <c r="U2589" i="2" s="1"/>
  <c r="S2589" i="2" l="1" a="1"/>
  <c r="S2589" i="2" s="1"/>
  <c r="R2589" i="2" a="1"/>
  <c r="R2589" i="2" s="1"/>
  <c r="I2589" i="2" a="1"/>
  <c r="I2589" i="2" s="1"/>
  <c r="L2589" i="2" l="1" a="1"/>
  <c r="L2589" i="2" s="1"/>
  <c r="K2590" i="2" s="1" a="1"/>
  <c r="K2590" i="2" s="1"/>
  <c r="J2590" i="2" a="1"/>
  <c r="J2590" i="2" s="1"/>
  <c r="V2589" i="2" a="1"/>
  <c r="V2589" i="2" s="1"/>
  <c r="M2589" i="2" l="1" a="1"/>
  <c r="M2589" i="2" s="1"/>
  <c r="O2589" i="2" s="1" a="1"/>
  <c r="O2589" i="2" s="1"/>
  <c r="P2590" i="2" s="1" a="1"/>
  <c r="P2590" i="2" s="1"/>
  <c r="W2589" i="2"/>
  <c r="N2590" i="2" l="1" a="1"/>
  <c r="N2590" i="2" s="1"/>
  <c r="Q2589" i="2" a="1"/>
  <c r="Q2589" i="2" s="1"/>
  <c r="T2590" i="2" l="1"/>
  <c r="U2590" i="2" s="1"/>
  <c r="R2590" i="2" a="1"/>
  <c r="R2590" i="2" s="1"/>
  <c r="S2590" i="2" a="1"/>
  <c r="S2590" i="2" s="1"/>
  <c r="I2590" i="2" l="1" a="1"/>
  <c r="I2590" i="2" s="1"/>
  <c r="V2590" i="2" s="1" a="1"/>
  <c r="V2590" i="2" s="1"/>
  <c r="W2590" i="2" l="1"/>
  <c r="L2590" i="2" a="1"/>
  <c r="L2590" i="2" s="1"/>
  <c r="K2591" i="2" s="1" a="1"/>
  <c r="K2591" i="2" s="1"/>
  <c r="J2591" i="2" a="1"/>
  <c r="J2591" i="2" s="1"/>
  <c r="M2590" i="2" l="1" a="1"/>
  <c r="M2590" i="2" s="1"/>
  <c r="N2591" i="2" l="1" a="1"/>
  <c r="N2591" i="2" s="1"/>
  <c r="O2590" i="2" a="1"/>
  <c r="O2590" i="2" s="1"/>
  <c r="P2591" i="2" s="1" a="1"/>
  <c r="P2591" i="2" s="1"/>
  <c r="Q2590" i="2" l="1" a="1"/>
  <c r="Q2590" i="2" s="1"/>
  <c r="T2591" i="2" l="1"/>
  <c r="U2591" i="2" s="1"/>
  <c r="S2591" i="2" a="1"/>
  <c r="S2591" i="2" s="1"/>
  <c r="R2591" i="2" a="1"/>
  <c r="R2591" i="2" s="1"/>
  <c r="I2591" i="2" l="1" a="1"/>
  <c r="I2591" i="2" s="1"/>
  <c r="L2591" i="2" l="1" a="1"/>
  <c r="L2591" i="2" s="1"/>
  <c r="K2592" i="2" s="1" a="1"/>
  <c r="K2592" i="2" s="1"/>
  <c r="J2592" i="2" a="1"/>
  <c r="J2592" i="2" s="1"/>
  <c r="V2591" i="2" a="1"/>
  <c r="V2591" i="2" s="1"/>
  <c r="M2591" i="2" l="1" a="1"/>
  <c r="M2591" i="2" s="1"/>
  <c r="N2592" i="2" s="1" a="1"/>
  <c r="N2592" i="2" s="1"/>
  <c r="W2591" i="2"/>
  <c r="O2591" i="2" l="1" a="1"/>
  <c r="O2591" i="2" s="1"/>
  <c r="P2592" i="2" s="1" a="1"/>
  <c r="P2592" i="2" s="1"/>
  <c r="Q2591" i="2" a="1"/>
  <c r="Q2591" i="2" s="1"/>
  <c r="T2592" i="2" l="1"/>
  <c r="U2592" i="2" s="1"/>
  <c r="R2592" i="2" a="1"/>
  <c r="R2592" i="2" s="1"/>
  <c r="S2592" i="2" a="1"/>
  <c r="S2592" i="2" s="1"/>
  <c r="I2592" i="2" l="1" a="1"/>
  <c r="I2592" i="2" s="1"/>
  <c r="L2592" i="2" l="1" a="1"/>
  <c r="L2592" i="2" s="1"/>
  <c r="K2593" i="2" s="1" a="1"/>
  <c r="K2593" i="2" s="1"/>
  <c r="J2593" i="2" a="1"/>
  <c r="J2593" i="2" s="1"/>
  <c r="M2592" i="2" a="1"/>
  <c r="M2592" i="2" s="1"/>
  <c r="V2592" i="2" a="1"/>
  <c r="V2592" i="2" s="1"/>
  <c r="W2592" i="2" l="1"/>
  <c r="N2593" i="2" a="1"/>
  <c r="N2593" i="2" s="1"/>
  <c r="O2592" i="2" a="1"/>
  <c r="O2592" i="2" s="1"/>
  <c r="P2593" i="2" s="1" a="1"/>
  <c r="P2593" i="2" s="1"/>
  <c r="Q2592" i="2" l="1" a="1"/>
  <c r="Q2592" i="2" s="1"/>
  <c r="T2593" i="2" l="1"/>
  <c r="U2593" i="2" s="1"/>
  <c r="R2593" i="2" a="1"/>
  <c r="R2593" i="2" s="1"/>
  <c r="S2593" i="2" a="1"/>
  <c r="S2593" i="2" s="1"/>
  <c r="I2593" i="2" l="1" a="1"/>
  <c r="I2593" i="2" s="1"/>
  <c r="V2593" i="2" s="1" a="1"/>
  <c r="V2593" i="2" s="1"/>
  <c r="W2593" i="2" l="1"/>
  <c r="L2593" i="2" a="1"/>
  <c r="L2593" i="2" s="1"/>
  <c r="K2594" i="2" s="1" a="1"/>
  <c r="K2594" i="2" s="1"/>
  <c r="J2594" i="2" a="1"/>
  <c r="J2594" i="2" s="1"/>
  <c r="M2593" i="2" l="1" a="1"/>
  <c r="M2593" i="2" s="1"/>
  <c r="O2593" i="2" s="1" a="1"/>
  <c r="O2593" i="2" s="1"/>
  <c r="P2594" i="2" s="1" a="1"/>
  <c r="P2594" i="2" s="1"/>
  <c r="N2594" i="2" l="1" a="1"/>
  <c r="N2594" i="2" s="1"/>
  <c r="Q2593" i="2" a="1"/>
  <c r="Q2593" i="2" s="1"/>
  <c r="T2594" i="2" s="1"/>
  <c r="U2594" i="2" s="1"/>
  <c r="S2594" i="2" l="1" a="1"/>
  <c r="S2594" i="2" s="1"/>
  <c r="I2594" i="2" s="1" a="1"/>
  <c r="I2594" i="2" s="1"/>
  <c r="R2594" i="2" a="1"/>
  <c r="R2594" i="2" s="1"/>
  <c r="V2594" i="2" l="1" a="1"/>
  <c r="V2594" i="2" s="1"/>
  <c r="W2594" i="2" s="1"/>
  <c r="L2594" i="2" a="1"/>
  <c r="L2594" i="2" s="1"/>
  <c r="K2595" i="2" s="1" a="1"/>
  <c r="K2595" i="2" s="1"/>
  <c r="J2595" i="2" a="1"/>
  <c r="J2595" i="2" s="1"/>
  <c r="M2594" i="2" a="1"/>
  <c r="M2594" i="2" s="1"/>
  <c r="N2595" i="2" l="1" a="1"/>
  <c r="N2595" i="2" s="1"/>
  <c r="O2594" i="2" a="1"/>
  <c r="O2594" i="2" s="1"/>
  <c r="P2595" i="2" s="1" a="1"/>
  <c r="P2595" i="2" s="1"/>
  <c r="Q2594" i="2" l="1" a="1"/>
  <c r="Q2594" i="2" s="1"/>
  <c r="R2595" i="2" l="1" a="1"/>
  <c r="R2595" i="2" s="1"/>
  <c r="T2595" i="2"/>
  <c r="U2595" i="2" s="1"/>
  <c r="S2595" i="2" a="1"/>
  <c r="S2595" i="2" s="1"/>
  <c r="I2595" i="2" l="1" a="1"/>
  <c r="I2595" i="2" s="1"/>
  <c r="V2595" i="2" s="1" a="1"/>
  <c r="V2595" i="2" s="1"/>
  <c r="W2595" i="2" l="1"/>
  <c r="L2595" i="2" a="1"/>
  <c r="L2595" i="2" s="1"/>
  <c r="K2596" i="2" s="1" a="1"/>
  <c r="K2596" i="2" s="1"/>
  <c r="J2596" i="2" a="1"/>
  <c r="J2596" i="2" s="1"/>
  <c r="M2595" i="2" a="1"/>
  <c r="M2595" i="2" s="1"/>
  <c r="O2595" i="2" l="1" a="1"/>
  <c r="O2595" i="2" s="1"/>
  <c r="P2596" i="2" s="1" a="1"/>
  <c r="P2596" i="2" s="1"/>
  <c r="N2596" i="2" a="1"/>
  <c r="N2596" i="2" s="1"/>
  <c r="Q2595" i="2" l="1" a="1"/>
  <c r="Q2595" i="2" s="1"/>
  <c r="T2596" i="2" s="1"/>
  <c r="U2596" i="2" s="1"/>
  <c r="R2596" i="2" l="1" a="1"/>
  <c r="R2596" i="2" s="1"/>
  <c r="S2596" i="2" a="1"/>
  <c r="S2596" i="2" s="1"/>
  <c r="I2596" i="2" s="1" a="1"/>
  <c r="I2596" i="2" s="1"/>
  <c r="L2596" i="2" l="1" a="1"/>
  <c r="L2596" i="2" s="1"/>
  <c r="K2597" i="2" s="1" a="1"/>
  <c r="K2597" i="2" s="1"/>
  <c r="J2597" i="2" a="1"/>
  <c r="J2597" i="2" s="1"/>
  <c r="V2596" i="2" a="1"/>
  <c r="V2596" i="2" s="1"/>
  <c r="M2596" i="2" l="1" a="1"/>
  <c r="M2596" i="2" s="1"/>
  <c r="O2596" i="2" s="1" a="1"/>
  <c r="O2596" i="2" s="1"/>
  <c r="P2597" i="2" s="1" a="1"/>
  <c r="P2597" i="2" s="1"/>
  <c r="W2596" i="2"/>
  <c r="N2597" i="2" l="1" a="1"/>
  <c r="N2597" i="2" s="1"/>
  <c r="Q2596" i="2" a="1"/>
  <c r="Q2596" i="2" s="1"/>
  <c r="T2597" i="2" s="1"/>
  <c r="U2597" i="2" s="1"/>
  <c r="S2597" i="2" l="1" a="1"/>
  <c r="S2597" i="2" s="1"/>
  <c r="I2597" i="2" s="1" a="1"/>
  <c r="I2597" i="2" s="1"/>
  <c r="R2597" i="2" a="1"/>
  <c r="R2597" i="2" s="1"/>
  <c r="V2597" i="2" l="1" a="1"/>
  <c r="V2597" i="2" s="1"/>
  <c r="W2597" i="2" s="1"/>
  <c r="J2598" i="2" a="1"/>
  <c r="J2598" i="2" s="1"/>
  <c r="L2597" i="2" a="1"/>
  <c r="L2597" i="2" s="1"/>
  <c r="K2598" i="2" s="1" a="1"/>
  <c r="K2598" i="2" s="1"/>
  <c r="M2597" i="2" l="1" a="1"/>
  <c r="M2597" i="2" s="1"/>
  <c r="N2598" i="2" l="1" a="1"/>
  <c r="N2598" i="2" s="1"/>
  <c r="O2597" i="2" a="1"/>
  <c r="O2597" i="2" s="1"/>
  <c r="P2598" i="2" s="1" a="1"/>
  <c r="P2598" i="2" s="1"/>
  <c r="Q2597" i="2" l="1" a="1"/>
  <c r="Q2597" i="2" s="1"/>
  <c r="T2598" i="2" l="1"/>
  <c r="U2598" i="2" s="1"/>
  <c r="R2598" i="2" a="1"/>
  <c r="R2598" i="2" s="1"/>
  <c r="S2598" i="2" a="1"/>
  <c r="S2598" i="2" s="1"/>
  <c r="I2598" i="2" l="1" a="1"/>
  <c r="I2598" i="2" s="1"/>
  <c r="V2598" i="2" s="1" a="1"/>
  <c r="V2598" i="2" s="1"/>
  <c r="W2598" i="2" l="1"/>
  <c r="J2599" i="2" a="1"/>
  <c r="J2599" i="2" s="1"/>
  <c r="L2598" i="2" a="1"/>
  <c r="L2598" i="2" s="1"/>
  <c r="K2599" i="2" s="1" a="1"/>
  <c r="K2599" i="2" s="1"/>
  <c r="M2598" i="2" l="1" a="1"/>
  <c r="M2598" i="2" s="1"/>
  <c r="O2598" i="2" s="1" a="1"/>
  <c r="O2598" i="2" s="1"/>
  <c r="P2599" i="2" s="1" a="1"/>
  <c r="P2599" i="2" s="1"/>
  <c r="N2599" i="2" l="1" a="1"/>
  <c r="N2599" i="2" s="1"/>
  <c r="Q2598" i="2" a="1"/>
  <c r="Q2598" i="2" s="1"/>
  <c r="T2599" i="2" s="1"/>
  <c r="U2599" i="2" s="1"/>
  <c r="S2599" i="2" l="1" a="1"/>
  <c r="S2599" i="2" s="1"/>
  <c r="I2599" i="2" s="1" a="1"/>
  <c r="I2599" i="2" s="1"/>
  <c r="R2599" i="2" a="1"/>
  <c r="R2599" i="2" s="1"/>
  <c r="L2599" i="2" l="1" a="1"/>
  <c r="L2599" i="2" s="1"/>
  <c r="K2600" i="2" s="1" a="1"/>
  <c r="K2600" i="2" s="1"/>
  <c r="J2600" i="2" a="1"/>
  <c r="J2600" i="2" s="1"/>
  <c r="M2599" i="2" a="1"/>
  <c r="M2599" i="2" s="1"/>
  <c r="V2599" i="2" a="1"/>
  <c r="V2599" i="2" s="1"/>
  <c r="W2599" i="2" l="1"/>
  <c r="N2600" i="2" a="1"/>
  <c r="N2600" i="2" s="1"/>
  <c r="O2599" i="2" a="1"/>
  <c r="O2599" i="2" s="1"/>
  <c r="P2600" i="2" s="1" a="1"/>
  <c r="P2600" i="2" s="1"/>
  <c r="Q2599" i="2" l="1" a="1"/>
  <c r="Q2599" i="2" s="1"/>
  <c r="T2600" i="2" s="1"/>
  <c r="U2600" i="2" s="1"/>
  <c r="S2600" i="2" l="1" a="1"/>
  <c r="S2600" i="2" s="1"/>
  <c r="R2600" i="2" a="1"/>
  <c r="R2600" i="2" s="1"/>
  <c r="I2600" i="2" a="1"/>
  <c r="I2600" i="2" s="1"/>
  <c r="V2600" i="2" l="1" a="1"/>
  <c r="V2600" i="2" s="1"/>
  <c r="W2600" i="2" s="1"/>
  <c r="L2600" i="2" a="1"/>
  <c r="L2600" i="2" s="1"/>
  <c r="K2601" i="2" s="1" a="1"/>
  <c r="K2601" i="2" s="1"/>
  <c r="J2601" i="2" a="1"/>
  <c r="J2601" i="2" s="1"/>
  <c r="M2600" i="2" l="1" a="1"/>
  <c r="M2600" i="2" s="1"/>
  <c r="O2600" i="2" s="1" a="1"/>
  <c r="O2600" i="2" s="1"/>
  <c r="P2601" i="2" l="1" a="1"/>
  <c r="P2601" i="2" s="1"/>
  <c r="Q2600" i="2" a="1"/>
  <c r="Q2600" i="2" s="1"/>
  <c r="T2601" i="2" s="1"/>
  <c r="U2601" i="2" s="1"/>
  <c r="N2601" i="2" a="1"/>
  <c r="N2601" i="2" s="1"/>
  <c r="S2601" i="2" l="1" a="1"/>
  <c r="S2601" i="2" s="1"/>
  <c r="R2601" i="2" a="1"/>
  <c r="R2601" i="2" s="1"/>
  <c r="I2601" i="2" a="1"/>
  <c r="I2601" i="2" s="1"/>
  <c r="L2601" i="2" l="1" a="1"/>
  <c r="L2601" i="2" s="1"/>
  <c r="K2602" i="2" s="1" a="1"/>
  <c r="K2602" i="2" s="1"/>
  <c r="J2602" i="2" a="1"/>
  <c r="J2602" i="2" s="1"/>
  <c r="V2601" i="2" a="1"/>
  <c r="V2601" i="2" s="1"/>
  <c r="M2601" i="2" l="1" a="1"/>
  <c r="M2601" i="2" s="1"/>
  <c r="N2602" i="2" s="1" a="1"/>
  <c r="N2602" i="2" s="1"/>
  <c r="W2601" i="2"/>
  <c r="O2601" i="2" l="1" a="1"/>
  <c r="O2601" i="2" s="1"/>
  <c r="P2602" i="2" s="1" a="1"/>
  <c r="P2602" i="2" s="1"/>
  <c r="Q2601" i="2" l="1" a="1"/>
  <c r="Q2601" i="2" s="1"/>
  <c r="T2602" i="2" s="1"/>
  <c r="U2602" i="2" s="1"/>
  <c r="R2602" i="2" l="1" a="1"/>
  <c r="R2602" i="2" s="1"/>
  <c r="S2602" i="2" a="1"/>
  <c r="S2602" i="2" s="1"/>
  <c r="I2602" i="2" s="1" a="1"/>
  <c r="I2602" i="2" s="1"/>
  <c r="L2602" i="2" s="1" a="1"/>
  <c r="L2602" i="2" s="1"/>
  <c r="K2603" i="2" s="1" a="1"/>
  <c r="K2603" i="2" s="1"/>
  <c r="M2602" i="2" l="1" a="1"/>
  <c r="M2602" i="2" s="1"/>
  <c r="N2603" i="2" s="1" a="1"/>
  <c r="N2603" i="2" s="1"/>
  <c r="J2603" i="2" a="1"/>
  <c r="J2603" i="2" s="1"/>
  <c r="V2602" i="2" a="1"/>
  <c r="V2602" i="2" s="1"/>
  <c r="W2602" i="2" s="1"/>
  <c r="O2602" i="2" l="1" a="1"/>
  <c r="O2602" i="2" s="1"/>
  <c r="P2603" i="2" s="1" a="1"/>
  <c r="P2603" i="2" s="1"/>
  <c r="Q2602" i="2" l="1" a="1"/>
  <c r="Q2602" i="2" s="1"/>
  <c r="T2603" i="2" s="1"/>
  <c r="U2603" i="2" s="1"/>
  <c r="S2603" i="2" l="1" a="1"/>
  <c r="S2603" i="2" s="1"/>
  <c r="R2603" i="2" a="1"/>
  <c r="R2603" i="2" s="1"/>
  <c r="I2603" i="2" a="1"/>
  <c r="I2603" i="2" s="1"/>
  <c r="V2603" i="2" s="1" a="1"/>
  <c r="V2603" i="2" s="1"/>
  <c r="W2603" i="2" l="1"/>
  <c r="J2604" i="2" a="1"/>
  <c r="J2604" i="2" s="1"/>
  <c r="L2603" i="2" a="1"/>
  <c r="L2603" i="2" s="1"/>
  <c r="K2604" i="2" s="1" a="1"/>
  <c r="K2604" i="2" s="1"/>
  <c r="M2603" i="2" l="1" a="1"/>
  <c r="M2603" i="2" s="1"/>
  <c r="N2604" i="2" l="1" a="1"/>
  <c r="N2604" i="2" s="1"/>
  <c r="O2603" i="2" a="1"/>
  <c r="O2603" i="2" s="1"/>
  <c r="P2604" i="2" s="1" a="1"/>
  <c r="P2604" i="2" s="1"/>
  <c r="Q2603" i="2" l="1" a="1"/>
  <c r="Q2603" i="2" s="1"/>
  <c r="T2604" i="2" l="1"/>
  <c r="U2604" i="2" s="1"/>
  <c r="S2604" i="2" a="1"/>
  <c r="S2604" i="2" s="1"/>
  <c r="R2604" i="2" a="1"/>
  <c r="R2604" i="2" s="1"/>
  <c r="I2604" i="2" l="1" a="1"/>
  <c r="I2604" i="2" s="1"/>
  <c r="V2604" i="2" s="1" a="1"/>
  <c r="V2604" i="2" s="1"/>
  <c r="W2604" i="2" l="1"/>
  <c r="J2605" i="2" a="1"/>
  <c r="J2605" i="2" s="1"/>
  <c r="L2604" i="2" a="1"/>
  <c r="L2604" i="2" s="1"/>
  <c r="K2605" i="2" s="1" a="1"/>
  <c r="K2605" i="2" s="1"/>
  <c r="M2604" i="2" l="1" a="1"/>
  <c r="M2604" i="2" s="1"/>
  <c r="O2604" i="2" s="1" a="1"/>
  <c r="O2604" i="2" s="1"/>
  <c r="P2605" i="2" s="1" a="1"/>
  <c r="P2605" i="2" s="1"/>
  <c r="N2605" i="2" l="1" a="1"/>
  <c r="N2605" i="2" s="1"/>
  <c r="Q2604" i="2" a="1"/>
  <c r="Q2604" i="2" s="1"/>
  <c r="R2605" i="2" s="1" a="1"/>
  <c r="R2605" i="2" s="1"/>
  <c r="S2605" i="2" l="1" a="1"/>
  <c r="S2605" i="2" s="1"/>
  <c r="I2605" i="2" s="1" a="1"/>
  <c r="I2605" i="2" s="1"/>
  <c r="V2605" i="2" s="1" a="1"/>
  <c r="V2605" i="2" s="1"/>
  <c r="T2605" i="2"/>
  <c r="U2605" i="2" s="1"/>
  <c r="W2605" i="2" l="1"/>
  <c r="L2605" i="2" a="1"/>
  <c r="L2605" i="2" s="1"/>
  <c r="K2606" i="2" s="1" a="1"/>
  <c r="K2606" i="2" s="1"/>
  <c r="J2606" i="2" a="1"/>
  <c r="J2606" i="2" s="1"/>
  <c r="M2605" i="2" l="1" a="1"/>
  <c r="M2605" i="2" s="1"/>
  <c r="O2605" i="2" s="1" a="1"/>
  <c r="O2605" i="2" s="1"/>
  <c r="P2606" i="2" s="1" a="1"/>
  <c r="P2606" i="2" s="1"/>
  <c r="N2606" i="2" l="1" a="1"/>
  <c r="N2606" i="2" s="1"/>
  <c r="Q2605" i="2" a="1"/>
  <c r="Q2605" i="2" s="1"/>
  <c r="T2606" i="2" s="1"/>
  <c r="U2606" i="2" s="1"/>
  <c r="S2606" i="2" l="1" a="1"/>
  <c r="S2606" i="2" s="1"/>
  <c r="I2606" i="2" s="1" a="1"/>
  <c r="I2606" i="2" s="1"/>
  <c r="R2606" i="2" a="1"/>
  <c r="R2606" i="2" s="1"/>
  <c r="V2606" i="2" l="1" a="1"/>
  <c r="V2606" i="2" s="1"/>
  <c r="W2606" i="2" s="1"/>
  <c r="L2606" i="2" a="1"/>
  <c r="L2606" i="2" s="1"/>
  <c r="K2607" i="2" s="1" a="1"/>
  <c r="K2607" i="2" s="1"/>
  <c r="J2607" i="2" a="1"/>
  <c r="J2607" i="2" s="1"/>
  <c r="M2606" i="2" a="1"/>
  <c r="M2606" i="2" s="1"/>
  <c r="O2606" i="2" l="1" a="1"/>
  <c r="O2606" i="2" s="1"/>
  <c r="P2607" i="2" s="1" a="1"/>
  <c r="P2607" i="2" s="1"/>
  <c r="N2607" i="2" a="1"/>
  <c r="N2607" i="2" s="1"/>
  <c r="Q2606" i="2" l="1" a="1"/>
  <c r="Q2606" i="2" s="1"/>
  <c r="T2607" i="2" s="1"/>
  <c r="U2607" i="2" s="1"/>
  <c r="S2607" i="2" a="1"/>
  <c r="S2607" i="2" s="1"/>
  <c r="R2607" i="2" l="1" a="1"/>
  <c r="R2607" i="2" s="1"/>
  <c r="I2607" i="2" a="1"/>
  <c r="I2607" i="2" s="1"/>
  <c r="L2607" i="2" l="1" a="1"/>
  <c r="L2607" i="2" s="1"/>
  <c r="K2608" i="2" s="1" a="1"/>
  <c r="K2608" i="2" s="1"/>
  <c r="J2608" i="2" a="1"/>
  <c r="J2608" i="2" s="1"/>
  <c r="V2607" i="2" a="1"/>
  <c r="V2607" i="2" s="1"/>
  <c r="M2607" i="2" l="1" a="1"/>
  <c r="M2607" i="2" s="1"/>
  <c r="N2608" i="2" s="1" a="1"/>
  <c r="N2608" i="2" s="1"/>
  <c r="W2607" i="2"/>
  <c r="O2607" i="2" l="1" a="1"/>
  <c r="O2607" i="2" s="1"/>
  <c r="P2608" i="2" s="1" a="1"/>
  <c r="P2608" i="2" s="1"/>
  <c r="Q2607" i="2" l="1" a="1"/>
  <c r="Q2607" i="2" s="1"/>
  <c r="T2608" i="2" s="1"/>
  <c r="U2608" i="2" s="1"/>
  <c r="R2608" i="2" l="1" a="1"/>
  <c r="R2608" i="2" s="1"/>
  <c r="S2608" i="2" a="1"/>
  <c r="S2608" i="2" s="1"/>
  <c r="I2608" i="2" s="1" a="1"/>
  <c r="I2608" i="2" s="1"/>
  <c r="V2608" i="2" s="1" a="1"/>
  <c r="V2608" i="2" s="1"/>
  <c r="W2608" i="2" s="1"/>
  <c r="J2609" i="2" l="1" a="1"/>
  <c r="J2609" i="2" s="1"/>
  <c r="L2608" i="2" a="1"/>
  <c r="L2608" i="2" s="1"/>
  <c r="K2609" i="2" l="1" a="1"/>
  <c r="K2609" i="2" s="1"/>
  <c r="M2608" i="2" a="1"/>
  <c r="M2608" i="2" s="1"/>
  <c r="N2609" i="2" l="1" a="1"/>
  <c r="N2609" i="2" s="1"/>
  <c r="O2608" i="2" a="1"/>
  <c r="O2608" i="2" s="1"/>
  <c r="P2609" i="2" s="1" a="1"/>
  <c r="P2609" i="2" s="1"/>
  <c r="Q2608" i="2" l="1" a="1"/>
  <c r="Q2608" i="2" s="1"/>
  <c r="T2609" i="2" l="1"/>
  <c r="U2609" i="2" s="1"/>
  <c r="S2609" i="2" a="1"/>
  <c r="S2609" i="2" s="1"/>
  <c r="R2609" i="2" a="1"/>
  <c r="R2609" i="2" s="1"/>
  <c r="I2609" i="2" l="1" a="1"/>
  <c r="I2609" i="2" s="1"/>
  <c r="V2609" i="2" s="1" a="1"/>
  <c r="V2609" i="2" s="1"/>
  <c r="W2609" i="2" s="1"/>
  <c r="J2610" i="2" l="1" a="1"/>
  <c r="J2610" i="2" s="1"/>
  <c r="L2609" i="2" a="1"/>
  <c r="L2609" i="2" s="1"/>
  <c r="K2610" i="2" s="1" a="1"/>
  <c r="K2610" i="2" s="1"/>
  <c r="M2609" i="2" l="1" a="1"/>
  <c r="M2609" i="2" s="1"/>
  <c r="O2609" i="2" l="1" a="1"/>
  <c r="O2609" i="2" s="1"/>
  <c r="P2610" i="2" s="1" a="1"/>
  <c r="P2610" i="2" s="1"/>
  <c r="N2610" i="2" a="1"/>
  <c r="N2610" i="2" s="1"/>
  <c r="Q2609" i="2" l="1" a="1"/>
  <c r="Q2609" i="2" s="1"/>
  <c r="T2610" i="2"/>
  <c r="U2610" i="2" s="1"/>
  <c r="S2610" i="2" a="1"/>
  <c r="S2610" i="2" s="1"/>
  <c r="R2610" i="2" a="1"/>
  <c r="R2610" i="2" s="1"/>
  <c r="I2610" i="2" l="1" a="1"/>
  <c r="I2610" i="2" s="1"/>
  <c r="V2610" i="2" s="1" a="1"/>
  <c r="V2610" i="2" s="1"/>
  <c r="W2610" i="2" s="1"/>
  <c r="L2610" i="2" l="1" a="1"/>
  <c r="L2610" i="2" s="1"/>
  <c r="K2611" i="2" s="1" a="1"/>
  <c r="K2611" i="2" s="1"/>
  <c r="J2611" i="2" a="1"/>
  <c r="J2611" i="2" s="1"/>
  <c r="M2610" i="2" a="1"/>
  <c r="M2610" i="2" s="1"/>
  <c r="O2610" i="2" l="1" a="1"/>
  <c r="O2610" i="2" s="1"/>
  <c r="P2611" i="2" s="1" a="1"/>
  <c r="P2611" i="2" s="1"/>
  <c r="N2611" i="2" a="1"/>
  <c r="N2611" i="2" s="1"/>
  <c r="Q2610" i="2" l="1" a="1"/>
  <c r="Q2610" i="2" s="1"/>
  <c r="T2611" i="2"/>
  <c r="U2611" i="2" s="1"/>
  <c r="S2611" i="2" a="1"/>
  <c r="S2611" i="2" s="1"/>
  <c r="R2611" i="2" a="1"/>
  <c r="R2611" i="2" s="1"/>
  <c r="I2611" i="2" l="1" a="1"/>
  <c r="I2611" i="2" s="1"/>
  <c r="V2611" i="2" s="1" a="1"/>
  <c r="V2611" i="2" s="1"/>
  <c r="W2611" i="2" s="1"/>
  <c r="L2611" i="2" l="1" a="1"/>
  <c r="L2611" i="2" s="1"/>
  <c r="K2612" i="2" s="1" a="1"/>
  <c r="K2612" i="2" s="1"/>
  <c r="J2612" i="2" a="1"/>
  <c r="J2612" i="2" s="1"/>
  <c r="M2611" i="2" l="1" a="1"/>
  <c r="M2611" i="2" s="1"/>
  <c r="N2612" i="2" s="1" a="1"/>
  <c r="N2612" i="2" s="1"/>
  <c r="O2611" i="2" a="1"/>
  <c r="O2611" i="2" s="1"/>
  <c r="P2612" i="2" s="1" a="1"/>
  <c r="P2612" i="2" s="1"/>
  <c r="Q2611" i="2" l="1" a="1"/>
  <c r="Q2611" i="2" s="1"/>
  <c r="R2612" i="2" s="1" a="1"/>
  <c r="R2612" i="2" s="1"/>
  <c r="T2612" i="2" l="1"/>
  <c r="U2612" i="2" s="1"/>
  <c r="S2612" i="2" a="1"/>
  <c r="S2612" i="2" s="1"/>
  <c r="I2612" i="2" s="1" a="1"/>
  <c r="I2612" i="2" s="1"/>
  <c r="J2613" i="2" s="1" a="1"/>
  <c r="J2613" i="2" s="1"/>
  <c r="L2612" i="2" l="1" a="1"/>
  <c r="L2612" i="2" s="1"/>
  <c r="K2613" i="2" s="1" a="1"/>
  <c r="K2613" i="2" s="1"/>
  <c r="V2612" i="2" a="1"/>
  <c r="V2612" i="2" s="1"/>
  <c r="W2612" i="2" s="1"/>
  <c r="M2612" i="2" l="1" a="1"/>
  <c r="M2612" i="2" s="1"/>
  <c r="N2613" i="2" l="1" a="1"/>
  <c r="N2613" i="2" s="1"/>
  <c r="O2612" i="2" a="1"/>
  <c r="O2612" i="2" s="1"/>
  <c r="P2613" i="2" s="1" a="1"/>
  <c r="P2613" i="2" s="1"/>
  <c r="Q2612" i="2" l="1" a="1"/>
  <c r="Q2612" i="2" s="1"/>
  <c r="R2613" i="2" l="1" a="1"/>
  <c r="R2613" i="2" s="1"/>
  <c r="T2613" i="2"/>
  <c r="U2613" i="2" s="1"/>
  <c r="S2613" i="2" a="1"/>
  <c r="S2613" i="2" s="1"/>
  <c r="I2613" i="2" s="1" a="1"/>
  <c r="I2613" i="2" s="1"/>
  <c r="V2613" i="2" l="1" a="1"/>
  <c r="V2613" i="2" s="1"/>
  <c r="W2613" i="2" s="1"/>
  <c r="J2614" i="2" a="1"/>
  <c r="J2614" i="2" s="1"/>
  <c r="L2613" i="2" a="1"/>
  <c r="L2613" i="2" s="1"/>
  <c r="K2614" i="2" s="1" a="1"/>
  <c r="K2614" i="2" s="1"/>
  <c r="M2613" i="2" a="1"/>
  <c r="M2613" i="2" s="1"/>
  <c r="O2613" i="2" l="1" a="1"/>
  <c r="O2613" i="2" s="1"/>
  <c r="P2614" i="2" s="1" a="1"/>
  <c r="P2614" i="2" s="1"/>
  <c r="N2614" i="2" a="1"/>
  <c r="N2614" i="2" s="1"/>
  <c r="Q2613" i="2" a="1"/>
  <c r="Q2613" i="2" s="1"/>
  <c r="R2614" i="2" l="1" a="1"/>
  <c r="R2614" i="2" s="1"/>
  <c r="T2614" i="2"/>
  <c r="U2614" i="2" s="1"/>
  <c r="S2614" i="2" a="1"/>
  <c r="S2614" i="2" s="1"/>
  <c r="I2614" i="2" l="1" a="1"/>
  <c r="I2614" i="2" s="1"/>
  <c r="V2614" i="2" s="1" a="1"/>
  <c r="V2614" i="2" s="1"/>
  <c r="W2614" i="2" s="1"/>
  <c r="L2614" i="2" l="1" a="1"/>
  <c r="L2614" i="2" s="1"/>
  <c r="K2615" i="2" s="1" a="1"/>
  <c r="K2615" i="2" s="1"/>
  <c r="J2615" i="2" a="1"/>
  <c r="J2615" i="2" s="1"/>
  <c r="M2614" i="2" a="1"/>
  <c r="M2614" i="2" s="1"/>
  <c r="N2615" i="2" l="1" a="1"/>
  <c r="N2615" i="2" s="1"/>
  <c r="O2614" i="2" a="1"/>
  <c r="O2614" i="2" s="1"/>
  <c r="P2615" i="2" s="1" a="1"/>
  <c r="P2615" i="2" s="1"/>
  <c r="Q2614" i="2" l="1" a="1"/>
  <c r="Q2614" i="2" s="1"/>
  <c r="T2615" i="2" l="1"/>
  <c r="U2615" i="2" s="1"/>
  <c r="S2615" i="2" a="1"/>
  <c r="S2615" i="2" s="1"/>
  <c r="I2615" i="2" s="1" a="1"/>
  <c r="I2615" i="2" s="1"/>
  <c r="R2615" i="2" a="1"/>
  <c r="R2615" i="2" s="1"/>
  <c r="V2615" i="2" l="1" a="1"/>
  <c r="V2615" i="2" s="1"/>
  <c r="W2615" i="2" s="1"/>
  <c r="L2615" i="2" a="1"/>
  <c r="L2615" i="2" s="1"/>
  <c r="K2616" i="2" s="1" a="1"/>
  <c r="K2616" i="2" s="1"/>
  <c r="J2616" i="2" a="1"/>
  <c r="J2616" i="2" s="1"/>
  <c r="M2615" i="2" a="1"/>
  <c r="M2615" i="2" s="1"/>
  <c r="N2616" i="2" l="1" a="1"/>
  <c r="N2616" i="2" s="1"/>
  <c r="O2615" i="2" a="1"/>
  <c r="O2615" i="2" s="1"/>
  <c r="P2616" i="2" s="1" a="1"/>
  <c r="P2616" i="2" s="1"/>
  <c r="Q2615" i="2" l="1" a="1"/>
  <c r="Q2615" i="2" s="1"/>
  <c r="T2616" i="2" l="1"/>
  <c r="U2616" i="2" s="1"/>
  <c r="R2616" i="2" a="1"/>
  <c r="R2616" i="2" s="1"/>
  <c r="S2616" i="2" a="1"/>
  <c r="S2616" i="2" s="1"/>
  <c r="I2616" i="2" s="1" a="1"/>
  <c r="I2616" i="2" s="1"/>
  <c r="V2616" i="2" l="1" a="1"/>
  <c r="V2616" i="2" s="1"/>
  <c r="W2616" i="2" s="1"/>
  <c r="L2616" i="2" a="1"/>
  <c r="L2616" i="2" s="1"/>
  <c r="K2617" i="2" s="1" a="1"/>
  <c r="K2617" i="2" s="1"/>
  <c r="J2617" i="2" a="1"/>
  <c r="J2617" i="2" s="1"/>
  <c r="M2616" i="2" l="1" a="1"/>
  <c r="M2616" i="2" s="1"/>
  <c r="N2617" i="2" a="1"/>
  <c r="N2617" i="2" s="1"/>
  <c r="O2616" i="2" a="1"/>
  <c r="O2616" i="2" s="1"/>
  <c r="P2617" i="2" s="1" a="1"/>
  <c r="P2617" i="2" s="1"/>
  <c r="Q2616" i="2" l="1" a="1"/>
  <c r="Q2616" i="2" s="1"/>
  <c r="T2617" i="2" l="1"/>
  <c r="U2617" i="2" s="1"/>
  <c r="S2617" i="2" a="1"/>
  <c r="S2617" i="2" s="1"/>
  <c r="R2617" i="2" a="1"/>
  <c r="R2617" i="2" s="1"/>
  <c r="I2617" i="2" l="1" a="1"/>
  <c r="I2617" i="2" s="1"/>
  <c r="V2617" i="2" s="1" a="1"/>
  <c r="V2617" i="2" s="1"/>
  <c r="W2617" i="2" s="1"/>
  <c r="J2618" i="2" l="1" a="1"/>
  <c r="J2618" i="2" s="1"/>
  <c r="L2617" i="2" a="1"/>
  <c r="L2617" i="2" s="1"/>
  <c r="K2618" i="2" s="1" a="1"/>
  <c r="K2618" i="2" s="1"/>
  <c r="M2617" i="2" a="1"/>
  <c r="M2617" i="2" s="1"/>
  <c r="N2618" i="2" l="1" a="1"/>
  <c r="N2618" i="2" s="1"/>
  <c r="O2617" i="2" a="1"/>
  <c r="O2617" i="2" s="1"/>
  <c r="P2618" i="2" s="1" a="1"/>
  <c r="P2618" i="2" s="1"/>
  <c r="Q2617" i="2" l="1" a="1"/>
  <c r="Q2617" i="2" s="1"/>
  <c r="T2618" i="2" l="1"/>
  <c r="U2618" i="2" s="1"/>
  <c r="R2618" i="2" a="1"/>
  <c r="R2618" i="2" s="1"/>
  <c r="S2618" i="2" a="1"/>
  <c r="S2618" i="2" s="1"/>
  <c r="I2618" i="2" s="1" a="1"/>
  <c r="I2618" i="2" s="1"/>
  <c r="V2618" i="2" l="1" a="1"/>
  <c r="V2618" i="2" s="1"/>
  <c r="W2618" i="2" s="1"/>
  <c r="L2618" i="2" a="1"/>
  <c r="L2618" i="2" s="1"/>
  <c r="K2619" i="2" s="1" a="1"/>
  <c r="K2619" i="2" s="1"/>
  <c r="J2619" i="2" a="1"/>
  <c r="J2619" i="2" s="1"/>
  <c r="M2618" i="2" a="1"/>
  <c r="M2618" i="2" s="1"/>
  <c r="O2618" i="2" l="1" a="1"/>
  <c r="O2618" i="2" s="1"/>
  <c r="P2619" i="2" s="1" a="1"/>
  <c r="P2619" i="2" s="1"/>
  <c r="N2619" i="2" a="1"/>
  <c r="N2619" i="2" s="1"/>
  <c r="Q2618" i="2" l="1" a="1"/>
  <c r="Q2618" i="2" s="1"/>
  <c r="R2619" i="2" l="1" a="1"/>
  <c r="R2619" i="2" s="1"/>
  <c r="S2619" i="2" a="1"/>
  <c r="S2619" i="2" s="1"/>
  <c r="I2619" i="2" s="1" a="1"/>
  <c r="I2619" i="2" s="1"/>
  <c r="T2619" i="2"/>
  <c r="U2619" i="2" s="1"/>
  <c r="V2619" i="2" l="1" a="1"/>
  <c r="V2619" i="2" s="1"/>
  <c r="W2619" i="2" s="1"/>
  <c r="L2619" i="2" a="1"/>
  <c r="L2619" i="2" s="1"/>
  <c r="K2620" i="2" s="1" a="1"/>
  <c r="K2620" i="2" s="1"/>
  <c r="J2620" i="2" a="1"/>
  <c r="J2620" i="2" s="1"/>
  <c r="M2619" i="2" l="1" a="1"/>
  <c r="M2619" i="2" s="1"/>
  <c r="O2619" i="2" l="1" a="1"/>
  <c r="O2619" i="2" s="1"/>
  <c r="P2620" i="2" s="1" a="1"/>
  <c r="P2620" i="2" s="1"/>
  <c r="Q2619" i="2" a="1"/>
  <c r="Q2619" i="2" s="1"/>
  <c r="N2620" i="2" a="1"/>
  <c r="N2620" i="2" s="1"/>
  <c r="T2620" i="2" l="1"/>
  <c r="U2620" i="2" s="1"/>
  <c r="R2620" i="2" a="1"/>
  <c r="R2620" i="2" s="1"/>
  <c r="S2620" i="2" a="1"/>
  <c r="S2620" i="2" s="1"/>
  <c r="I2620" i="2" l="1" a="1"/>
  <c r="I2620" i="2" s="1"/>
  <c r="V2620" i="2" s="1" a="1"/>
  <c r="V2620" i="2" s="1"/>
  <c r="W2620" i="2" s="1"/>
  <c r="L2620" i="2" l="1" a="1"/>
  <c r="L2620" i="2" s="1"/>
  <c r="K2621" i="2" s="1" a="1"/>
  <c r="K2621" i="2" s="1"/>
  <c r="J2621" i="2" a="1"/>
  <c r="J2621" i="2" s="1"/>
  <c r="M2620" i="2" a="1"/>
  <c r="M2620" i="2" s="1"/>
  <c r="N2621" i="2" l="1" a="1"/>
  <c r="N2621" i="2" s="1"/>
  <c r="O2620" i="2" a="1"/>
  <c r="O2620" i="2" s="1"/>
  <c r="P2621" i="2" s="1" a="1"/>
  <c r="P2621" i="2" s="1"/>
  <c r="Q2620" i="2" a="1"/>
  <c r="Q2620" i="2" s="1"/>
  <c r="T2621" i="2" l="1"/>
  <c r="U2621" i="2" s="1"/>
  <c r="R2621" i="2" a="1"/>
  <c r="R2621" i="2" s="1"/>
  <c r="S2621" i="2" a="1"/>
  <c r="S2621" i="2" s="1"/>
  <c r="I2621" i="2" s="1" a="1"/>
  <c r="I2621" i="2" s="1"/>
  <c r="V2621" i="2" s="1" a="1"/>
  <c r="V2621" i="2" s="1"/>
  <c r="W2621" i="2" s="1"/>
  <c r="L2621" i="2" l="1" a="1"/>
  <c r="L2621" i="2" s="1"/>
  <c r="K2622" i="2" s="1" a="1"/>
  <c r="K2622" i="2" s="1"/>
  <c r="J2622" i="2" a="1"/>
  <c r="J2622" i="2" s="1"/>
  <c r="M2621" i="2" a="1"/>
  <c r="M2621" i="2" s="1"/>
  <c r="N2622" i="2" s="1" a="1"/>
  <c r="N2622" i="2" s="1"/>
  <c r="O2621" i="2" l="1" a="1"/>
  <c r="O2621" i="2" s="1"/>
  <c r="P2622" i="2" s="1" a="1"/>
  <c r="P2622" i="2" s="1"/>
  <c r="Q2621" i="2" l="1" a="1"/>
  <c r="Q2621" i="2" s="1"/>
  <c r="T2622" i="2" s="1"/>
  <c r="U2622" i="2" s="1"/>
  <c r="S2622" i="2" l="1" a="1"/>
  <c r="S2622" i="2" s="1"/>
  <c r="R2622" i="2" a="1"/>
  <c r="R2622" i="2" s="1"/>
  <c r="I2622" i="2" a="1"/>
  <c r="I2622" i="2" s="1"/>
  <c r="V2622" i="2" l="1" a="1"/>
  <c r="V2622" i="2" s="1"/>
  <c r="W2622" i="2" s="1"/>
  <c r="J2623" i="2" a="1"/>
  <c r="J2623" i="2" s="1"/>
  <c r="L2622" i="2" a="1"/>
  <c r="L2622" i="2" s="1"/>
  <c r="K2623" i="2" s="1" a="1"/>
  <c r="K2623" i="2" s="1"/>
  <c r="M2622" i="2" l="1" a="1"/>
  <c r="M2622" i="2" s="1"/>
  <c r="O2622" i="2" s="1" a="1"/>
  <c r="O2622" i="2" s="1"/>
  <c r="P2623" i="2" s="1" a="1"/>
  <c r="P2623" i="2" s="1"/>
  <c r="N2623" i="2" l="1" a="1"/>
  <c r="N2623" i="2" s="1"/>
  <c r="Q2622" i="2" a="1"/>
  <c r="Q2622" i="2" s="1"/>
  <c r="T2623" i="2" l="1"/>
  <c r="U2623" i="2" s="1"/>
  <c r="R2623" i="2" a="1"/>
  <c r="R2623" i="2" s="1"/>
  <c r="S2623" i="2" a="1"/>
  <c r="S2623" i="2" s="1"/>
  <c r="I2623" i="2" l="1" a="1"/>
  <c r="I2623" i="2" s="1"/>
  <c r="L2623" i="2" l="1" a="1"/>
  <c r="L2623" i="2" s="1"/>
  <c r="K2624" i="2" s="1" a="1"/>
  <c r="K2624" i="2" s="1"/>
  <c r="J2624" i="2" a="1"/>
  <c r="J2624" i="2" s="1"/>
  <c r="M2623" i="2" a="1"/>
  <c r="M2623" i="2" s="1"/>
  <c r="V2623" i="2" a="1"/>
  <c r="V2623" i="2" s="1"/>
  <c r="W2623" i="2" l="1"/>
  <c r="O2623" i="2" a="1"/>
  <c r="O2623" i="2" s="1"/>
  <c r="P2624" i="2" s="1" a="1"/>
  <c r="P2624" i="2" s="1"/>
  <c r="N2624" i="2" a="1"/>
  <c r="N2624" i="2" s="1"/>
  <c r="Q2623" i="2" l="1" a="1"/>
  <c r="Q2623" i="2" s="1"/>
  <c r="T2624" i="2" s="1"/>
  <c r="U2624" i="2" s="1"/>
  <c r="S2624" i="2" l="1" a="1"/>
  <c r="S2624" i="2" s="1"/>
  <c r="I2624" i="2" s="1" a="1"/>
  <c r="I2624" i="2" s="1"/>
  <c r="R2624" i="2" a="1"/>
  <c r="R2624" i="2" s="1"/>
  <c r="V2624" i="2" l="1" a="1"/>
  <c r="V2624" i="2" s="1"/>
  <c r="W2624" i="2" s="1"/>
  <c r="L2624" i="2" a="1"/>
  <c r="L2624" i="2" s="1"/>
  <c r="K2625" i="2" s="1" a="1"/>
  <c r="K2625" i="2" s="1"/>
  <c r="J2625" i="2" a="1"/>
  <c r="J2625" i="2" s="1"/>
  <c r="M2624" i="2" l="1" a="1"/>
  <c r="M2624" i="2" s="1"/>
  <c r="N2625" i="2" s="1" a="1"/>
  <c r="N2625" i="2" s="1"/>
  <c r="O2624" i="2" l="1" a="1"/>
  <c r="O2624" i="2" s="1"/>
  <c r="P2625" i="2" s="1" a="1"/>
  <c r="P2625" i="2" s="1"/>
  <c r="Q2624" i="2" l="1" a="1"/>
  <c r="Q2624" i="2" s="1"/>
  <c r="T2625" i="2" s="1"/>
  <c r="U2625" i="2" s="1"/>
  <c r="R2625" i="2" a="1"/>
  <c r="R2625" i="2" s="1"/>
  <c r="S2625" i="2" a="1"/>
  <c r="S2625" i="2" s="1"/>
  <c r="I2625" i="2" l="1" a="1"/>
  <c r="I2625" i="2" s="1"/>
  <c r="L2625" i="2" l="1" a="1"/>
  <c r="L2625" i="2" s="1"/>
  <c r="K2626" i="2" s="1" a="1"/>
  <c r="K2626" i="2" s="1"/>
  <c r="J2626" i="2" a="1"/>
  <c r="J2626" i="2" s="1"/>
  <c r="V2625" i="2" a="1"/>
  <c r="V2625" i="2" s="1"/>
  <c r="M2625" i="2" l="1" a="1"/>
  <c r="M2625" i="2" s="1"/>
  <c r="N2626" i="2" s="1" a="1"/>
  <c r="N2626" i="2" s="1"/>
  <c r="W2625" i="2"/>
  <c r="O2625" i="2" l="1" a="1"/>
  <c r="O2625" i="2" s="1"/>
  <c r="P2626" i="2" s="1" a="1"/>
  <c r="P2626" i="2" s="1"/>
  <c r="Q2625" i="2" l="1" a="1"/>
  <c r="Q2625" i="2" s="1"/>
  <c r="T2626" i="2" s="1"/>
  <c r="U2626" i="2" s="1"/>
  <c r="R2626" i="2" l="1" a="1"/>
  <c r="R2626" i="2" s="1"/>
  <c r="S2626" i="2" a="1"/>
  <c r="S2626" i="2" s="1"/>
  <c r="I2626" i="2" s="1" a="1"/>
  <c r="I2626" i="2" s="1"/>
  <c r="V2626" i="2" s="1" a="1"/>
  <c r="V2626" i="2" s="1"/>
  <c r="W2626" i="2" s="1"/>
  <c r="J2627" i="2" l="1" a="1"/>
  <c r="J2627" i="2" s="1"/>
  <c r="L2626" i="2" a="1"/>
  <c r="L2626" i="2" s="1"/>
  <c r="K2627" i="2" l="1" a="1"/>
  <c r="K2627" i="2" s="1"/>
  <c r="M2626" i="2" a="1"/>
  <c r="M2626" i="2" s="1"/>
  <c r="O2626" i="2" l="1" a="1"/>
  <c r="O2626" i="2" s="1"/>
  <c r="P2627" i="2" s="1" a="1"/>
  <c r="P2627" i="2" s="1"/>
  <c r="N2627" i="2" a="1"/>
  <c r="N2627" i="2" s="1"/>
  <c r="Q2626" i="2" l="1" a="1"/>
  <c r="Q2626" i="2" s="1"/>
  <c r="T2627" i="2" l="1"/>
  <c r="U2627" i="2" s="1"/>
  <c r="S2627" i="2" a="1"/>
  <c r="S2627" i="2" s="1"/>
  <c r="R2627" i="2" a="1"/>
  <c r="R2627" i="2" s="1"/>
  <c r="I2627" i="2" l="1" a="1"/>
  <c r="I2627" i="2" s="1"/>
  <c r="V2627" i="2" s="1" a="1"/>
  <c r="V2627" i="2" s="1"/>
  <c r="W2627" i="2" s="1"/>
  <c r="L2627" i="2" l="1" a="1"/>
  <c r="L2627" i="2" s="1"/>
  <c r="K2628" i="2" s="1" a="1"/>
  <c r="K2628" i="2" s="1"/>
  <c r="J2628" i="2" a="1"/>
  <c r="J2628" i="2" s="1"/>
  <c r="M2627" i="2" l="1" a="1"/>
  <c r="M2627" i="2" s="1"/>
  <c r="N2628" i="2" s="1" a="1"/>
  <c r="N2628" i="2" s="1"/>
  <c r="O2627" i="2" a="1"/>
  <c r="O2627" i="2" s="1"/>
  <c r="P2628" i="2" l="1" a="1"/>
  <c r="P2628" i="2" s="1"/>
  <c r="Q2627" i="2" a="1"/>
  <c r="Q2627" i="2" s="1"/>
  <c r="R2628" i="2" l="1" a="1"/>
  <c r="R2628" i="2" s="1"/>
  <c r="S2628" i="2" a="1"/>
  <c r="S2628" i="2" s="1"/>
  <c r="I2628" i="2" s="1" a="1"/>
  <c r="I2628" i="2" s="1"/>
  <c r="T2628" i="2"/>
  <c r="U2628" i="2" s="1"/>
  <c r="V2628" i="2" l="1" a="1"/>
  <c r="V2628" i="2" s="1"/>
  <c r="W2628" i="2" s="1"/>
  <c r="L2628" i="2" a="1"/>
  <c r="L2628" i="2" s="1"/>
  <c r="K2629" i="2" s="1" a="1"/>
  <c r="K2629" i="2" s="1"/>
  <c r="J2629" i="2" a="1"/>
  <c r="J2629" i="2" s="1"/>
  <c r="M2628" i="2" l="1" a="1"/>
  <c r="M2628" i="2" s="1"/>
  <c r="N2629" i="2" s="1" a="1"/>
  <c r="N2629" i="2" s="1"/>
  <c r="O2628" i="2" l="1" a="1"/>
  <c r="O2628" i="2" s="1"/>
  <c r="P2629" i="2" s="1" a="1"/>
  <c r="P2629" i="2" s="1"/>
  <c r="Q2628" i="2" l="1" a="1"/>
  <c r="Q2628" i="2" s="1"/>
  <c r="S2629" i="2" s="1" a="1"/>
  <c r="S2629" i="2" s="1"/>
  <c r="I2629" i="2" s="1" a="1"/>
  <c r="I2629" i="2" s="1"/>
  <c r="T2629" i="2" l="1"/>
  <c r="U2629" i="2" s="1"/>
  <c r="R2629" i="2" a="1"/>
  <c r="R2629" i="2" s="1"/>
  <c r="V2629" i="2" s="1" a="1"/>
  <c r="V2629" i="2" s="1"/>
  <c r="W2629" i="2" s="1"/>
  <c r="J2630" i="2" a="1"/>
  <c r="J2630" i="2" s="1"/>
  <c r="L2629" i="2" a="1"/>
  <c r="L2629" i="2" s="1"/>
  <c r="K2630" i="2" s="1" a="1"/>
  <c r="K2630" i="2" s="1"/>
  <c r="M2629" i="2" l="1" a="1"/>
  <c r="M2629" i="2" s="1"/>
  <c r="N2630" i="2" l="1" a="1"/>
  <c r="N2630" i="2" s="1"/>
  <c r="O2629" i="2" a="1"/>
  <c r="O2629" i="2" s="1"/>
  <c r="P2630" i="2" s="1" a="1"/>
  <c r="P2630" i="2" s="1"/>
  <c r="Q2629" i="2" l="1" a="1"/>
  <c r="Q2629" i="2" s="1"/>
  <c r="T2630" i="2" l="1"/>
  <c r="U2630" i="2" s="1"/>
  <c r="S2630" i="2" a="1"/>
  <c r="S2630" i="2" s="1"/>
  <c r="I2630" i="2" s="1" a="1"/>
  <c r="I2630" i="2" s="1"/>
  <c r="R2630" i="2" a="1"/>
  <c r="R2630" i="2" s="1"/>
  <c r="V2630" i="2" l="1" a="1"/>
  <c r="V2630" i="2" s="1"/>
  <c r="W2630" i="2" s="1"/>
  <c r="L2630" i="2" a="1"/>
  <c r="L2630" i="2" s="1"/>
  <c r="K2631" i="2" s="1" a="1"/>
  <c r="K2631" i="2" s="1"/>
  <c r="J2631" i="2" a="1"/>
  <c r="J2631" i="2" s="1"/>
  <c r="M2630" i="2" l="1" a="1"/>
  <c r="M2630" i="2" s="1"/>
  <c r="N2631" i="2" s="1" a="1"/>
  <c r="N2631" i="2" s="1"/>
  <c r="O2630" i="2" l="1" a="1"/>
  <c r="O2630" i="2" s="1"/>
  <c r="P2631" i="2" s="1" a="1"/>
  <c r="P2631" i="2" s="1"/>
  <c r="Q2630" i="2" l="1" a="1"/>
  <c r="Q2630" i="2" s="1"/>
  <c r="T2631" i="2" l="1"/>
  <c r="U2631" i="2" s="1"/>
  <c r="R2631" i="2" a="1"/>
  <c r="R2631" i="2" s="1"/>
  <c r="S2631" i="2" a="1"/>
  <c r="S2631" i="2" s="1"/>
  <c r="I2631" i="2" l="1" a="1"/>
  <c r="I2631" i="2" s="1"/>
  <c r="V2631" i="2" s="1" a="1"/>
  <c r="V2631" i="2" s="1"/>
  <c r="W2631" i="2" s="1"/>
  <c r="L2631" i="2" l="1" a="1"/>
  <c r="L2631" i="2" s="1"/>
  <c r="K2632" i="2" s="1" a="1"/>
  <c r="K2632" i="2" s="1"/>
  <c r="J2632" i="2" a="1"/>
  <c r="J2632" i="2" s="1"/>
  <c r="M2631" i="2" a="1"/>
  <c r="M2631" i="2" s="1"/>
  <c r="O2631" i="2" l="1" a="1"/>
  <c r="O2631" i="2" s="1"/>
  <c r="P2632" i="2" s="1" a="1"/>
  <c r="P2632" i="2" s="1"/>
  <c r="N2632" i="2" a="1"/>
  <c r="N2632" i="2" s="1"/>
  <c r="Q2631" i="2" a="1"/>
  <c r="Q2631" i="2" s="1"/>
  <c r="T2632" i="2" l="1"/>
  <c r="U2632" i="2" s="1"/>
  <c r="S2632" i="2" a="1"/>
  <c r="S2632" i="2" s="1"/>
  <c r="I2632" i="2" s="1" a="1"/>
  <c r="I2632" i="2" s="1"/>
  <c r="R2632" i="2" a="1"/>
  <c r="R2632" i="2" s="1"/>
  <c r="V2632" i="2" l="1" a="1"/>
  <c r="V2632" i="2" s="1"/>
  <c r="W2632" i="2" s="1"/>
  <c r="L2632" i="2" a="1"/>
  <c r="L2632" i="2" s="1"/>
  <c r="K2633" i="2" s="1" a="1"/>
  <c r="K2633" i="2" s="1"/>
  <c r="M2632" i="2" a="1"/>
  <c r="M2632" i="2" s="1"/>
  <c r="J2633" i="2" a="1"/>
  <c r="J2633" i="2" s="1"/>
  <c r="N2633" i="2" l="1" a="1"/>
  <c r="N2633" i="2" s="1"/>
  <c r="O2632" i="2" a="1"/>
  <c r="O2632" i="2" s="1"/>
  <c r="P2633" i="2" l="1" a="1"/>
  <c r="P2633" i="2" s="1"/>
  <c r="Q2632" i="2" a="1"/>
  <c r="Q2632" i="2" s="1"/>
  <c r="T2633" i="2" l="1"/>
  <c r="U2633" i="2" s="1"/>
  <c r="R2633" i="2" a="1"/>
  <c r="R2633" i="2" s="1"/>
  <c r="S2633" i="2" a="1"/>
  <c r="S2633" i="2" s="1"/>
  <c r="I2633" i="2" l="1" a="1"/>
  <c r="I2633" i="2" s="1"/>
  <c r="V2633" i="2" s="1" a="1"/>
  <c r="V2633" i="2" s="1"/>
  <c r="W2633" i="2" s="1"/>
  <c r="J2634" i="2" l="1" a="1"/>
  <c r="J2634" i="2" s="1"/>
  <c r="L2633" i="2" a="1"/>
  <c r="L2633" i="2" s="1"/>
  <c r="K2634" i="2" s="1" a="1"/>
  <c r="K2634" i="2" s="1"/>
  <c r="M2633" i="2" a="1"/>
  <c r="M2633" i="2" s="1"/>
  <c r="O2633" i="2" l="1" a="1"/>
  <c r="O2633" i="2" s="1"/>
  <c r="P2634" i="2" s="1" a="1"/>
  <c r="P2634" i="2" s="1"/>
  <c r="N2634" i="2" a="1"/>
  <c r="N2634" i="2" s="1"/>
  <c r="Q2633" i="2" a="1"/>
  <c r="Q2633" i="2" s="1"/>
  <c r="T2634" i="2" l="1"/>
  <c r="U2634" i="2" s="1"/>
  <c r="S2634" i="2" a="1"/>
  <c r="S2634" i="2" s="1"/>
  <c r="R2634" i="2" a="1"/>
  <c r="R2634" i="2" s="1"/>
  <c r="I2634" i="2" l="1" a="1"/>
  <c r="I2634" i="2" s="1"/>
  <c r="V2634" i="2" a="1"/>
  <c r="V2634" i="2" s="1"/>
  <c r="W2634" i="2" s="1"/>
  <c r="J2635" i="2" l="1" a="1"/>
  <c r="J2635" i="2" s="1"/>
  <c r="L2634" i="2" a="1"/>
  <c r="L2634" i="2" s="1"/>
  <c r="K2635" i="2" s="1" a="1"/>
  <c r="K2635" i="2" s="1"/>
  <c r="M2634" i="2" a="1"/>
  <c r="M2634" i="2" s="1"/>
  <c r="O2634" i="2" l="1" a="1"/>
  <c r="O2634" i="2" s="1"/>
  <c r="P2635" i="2" s="1" a="1"/>
  <c r="P2635" i="2" s="1"/>
  <c r="N2635" i="2" a="1"/>
  <c r="N2635" i="2" s="1"/>
  <c r="Q2634" i="2" a="1"/>
  <c r="Q2634" i="2" s="1"/>
  <c r="T2635" i="2" l="1"/>
  <c r="U2635" i="2" s="1"/>
  <c r="R2635" i="2" a="1"/>
  <c r="R2635" i="2" s="1"/>
  <c r="S2635" i="2" a="1"/>
  <c r="S2635" i="2" s="1"/>
  <c r="I2635" i="2" l="1" a="1"/>
  <c r="I2635" i="2" s="1"/>
  <c r="V2635" i="2" a="1"/>
  <c r="V2635" i="2" s="1"/>
  <c r="W2635" i="2" s="1"/>
  <c r="J2636" i="2" l="1" a="1"/>
  <c r="J2636" i="2" s="1"/>
  <c r="L2635" i="2" a="1"/>
  <c r="L2635" i="2" s="1"/>
  <c r="K2636" i="2" s="1" a="1"/>
  <c r="K2636" i="2" s="1"/>
  <c r="M2635" i="2" a="1"/>
  <c r="M2635" i="2" s="1"/>
  <c r="O2635" i="2" l="1" a="1"/>
  <c r="O2635" i="2" s="1"/>
  <c r="P2636" i="2" s="1" a="1"/>
  <c r="P2636" i="2" s="1"/>
  <c r="N2636" i="2" a="1"/>
  <c r="N2636" i="2" s="1"/>
  <c r="Q2635" i="2" l="1" a="1"/>
  <c r="Q2635" i="2" s="1"/>
  <c r="S2636" i="2" l="1" a="1"/>
  <c r="S2636" i="2" s="1"/>
  <c r="I2636" i="2" s="1" a="1"/>
  <c r="I2636" i="2" s="1"/>
  <c r="R2636" i="2" a="1"/>
  <c r="R2636" i="2" s="1"/>
  <c r="T2636" i="2"/>
  <c r="U2636" i="2" s="1"/>
  <c r="V2636" i="2" l="1" a="1"/>
  <c r="V2636" i="2" s="1"/>
  <c r="W2636" i="2" s="1"/>
  <c r="J2637" i="2" a="1"/>
  <c r="J2637" i="2" s="1"/>
  <c r="L2636" i="2" a="1"/>
  <c r="L2636" i="2" s="1"/>
  <c r="K2637" i="2" l="1" a="1"/>
  <c r="K2637" i="2" s="1"/>
  <c r="M2636" i="2" a="1"/>
  <c r="M2636" i="2" s="1"/>
  <c r="N2637" i="2" l="1" a="1"/>
  <c r="N2637" i="2" s="1"/>
  <c r="O2636" i="2" a="1"/>
  <c r="O2636" i="2" s="1"/>
  <c r="P2637" i="2" s="1" a="1"/>
  <c r="P2637" i="2" s="1"/>
  <c r="Q2636" i="2" l="1" a="1"/>
  <c r="Q2636" i="2" s="1"/>
  <c r="T2637" i="2" l="1"/>
  <c r="U2637" i="2" s="1"/>
  <c r="R2637" i="2" a="1"/>
  <c r="R2637" i="2" s="1"/>
  <c r="S2637" i="2" a="1"/>
  <c r="S2637" i="2" s="1"/>
  <c r="I2637" i="2" s="1" a="1"/>
  <c r="I2637" i="2" s="1"/>
  <c r="V2637" i="2" s="1" a="1"/>
  <c r="V2637" i="2" s="1"/>
  <c r="W2637" i="2" s="1"/>
  <c r="J2638" i="2" l="1" a="1"/>
  <c r="J2638" i="2" s="1"/>
  <c r="L2637" i="2" a="1"/>
  <c r="L2637" i="2" s="1"/>
  <c r="K2638" i="2" s="1" a="1"/>
  <c r="K2638" i="2" s="1"/>
  <c r="M2637" i="2" l="1" a="1"/>
  <c r="M2637" i="2" s="1"/>
  <c r="O2637" i="2" l="1" a="1"/>
  <c r="O2637" i="2" s="1"/>
  <c r="N2638" i="2" a="1"/>
  <c r="N2638" i="2" s="1"/>
  <c r="P2638" i="2" l="1" a="1"/>
  <c r="P2638" i="2" s="1"/>
  <c r="Q2637" i="2" a="1"/>
  <c r="Q2637" i="2" s="1"/>
  <c r="T2638" i="2" l="1"/>
  <c r="U2638" i="2" s="1"/>
  <c r="S2638" i="2" a="1"/>
  <c r="S2638" i="2" s="1"/>
  <c r="R2638" i="2" a="1"/>
  <c r="R2638" i="2" s="1"/>
  <c r="I2638" i="2" l="1" a="1"/>
  <c r="I2638" i="2" s="1"/>
  <c r="V2638" i="2" a="1"/>
  <c r="V2638" i="2" s="1"/>
  <c r="W2638" i="2" s="1"/>
  <c r="L2638" i="2" l="1" a="1"/>
  <c r="L2638" i="2" s="1"/>
  <c r="K2639" i="2" s="1" a="1"/>
  <c r="K2639" i="2" s="1"/>
  <c r="J2639" i="2" a="1"/>
  <c r="J2639" i="2" s="1"/>
  <c r="M2638" i="2" a="1"/>
  <c r="M2638" i="2" s="1"/>
  <c r="N2639" i="2" l="1" a="1"/>
  <c r="N2639" i="2" s="1"/>
  <c r="O2638" i="2" a="1"/>
  <c r="O2638" i="2" s="1"/>
  <c r="P2639" i="2" s="1" a="1"/>
  <c r="P2639" i="2" s="1"/>
  <c r="Q2638" i="2" a="1"/>
  <c r="Q2638" i="2" s="1"/>
  <c r="T2639" i="2" l="1"/>
  <c r="U2639" i="2" s="1"/>
  <c r="S2639" i="2" a="1"/>
  <c r="S2639" i="2" s="1"/>
  <c r="R2639" i="2" a="1"/>
  <c r="R2639" i="2" s="1"/>
  <c r="I2639" i="2" l="1" a="1"/>
  <c r="I2639" i="2" s="1"/>
  <c r="V2639" i="2" a="1"/>
  <c r="V2639" i="2" s="1"/>
  <c r="W2639" i="2" s="1"/>
  <c r="J2640" i="2" l="1" a="1"/>
  <c r="J2640" i="2" s="1"/>
  <c r="L2639" i="2" a="1"/>
  <c r="L2639" i="2" s="1"/>
  <c r="K2640" i="2" s="1" a="1"/>
  <c r="K2640" i="2" s="1"/>
  <c r="M2639" i="2" a="1"/>
  <c r="M2639" i="2" s="1"/>
  <c r="N2640" i="2" l="1" a="1"/>
  <c r="N2640" i="2" s="1"/>
  <c r="O2639" i="2" a="1"/>
  <c r="O2639" i="2" s="1"/>
  <c r="P2640" i="2" s="1" a="1"/>
  <c r="P2640" i="2" s="1"/>
  <c r="Q2639" i="2" a="1"/>
  <c r="Q2639" i="2" s="1"/>
  <c r="T2640" i="2" l="1"/>
  <c r="U2640" i="2" s="1"/>
  <c r="S2640" i="2" a="1"/>
  <c r="S2640" i="2" s="1"/>
  <c r="I2640" i="2" s="1" a="1"/>
  <c r="I2640" i="2" s="1"/>
  <c r="R2640" i="2" a="1"/>
  <c r="R2640" i="2" s="1"/>
  <c r="L2640" i="2" s="1" a="1"/>
  <c r="L2640" i="2" s="1"/>
  <c r="K2641" i="2" s="1" a="1"/>
  <c r="K2641" i="2" s="1"/>
  <c r="J2641" i="2" a="1"/>
  <c r="J2641" i="2" s="1"/>
  <c r="V2640" i="2" l="1" a="1"/>
  <c r="V2640" i="2" s="1"/>
  <c r="W2640" i="2"/>
  <c r="M2640" i="2" a="1"/>
  <c r="M2640" i="2" s="1"/>
  <c r="N2641" i="2" l="1" a="1"/>
  <c r="N2641" i="2" s="1"/>
  <c r="O2640" i="2" a="1"/>
  <c r="O2640" i="2" s="1"/>
  <c r="P2641" i="2" s="1" a="1"/>
  <c r="P2641" i="2" s="1"/>
  <c r="Q2640" i="2" l="1" a="1"/>
  <c r="Q2640" i="2" s="1"/>
  <c r="T2641" i="2" l="1"/>
  <c r="U2641" i="2" s="1"/>
  <c r="R2641" i="2" a="1"/>
  <c r="R2641" i="2" s="1"/>
  <c r="S2641" i="2" a="1"/>
  <c r="S2641" i="2" s="1"/>
  <c r="I2641" i="2" l="1" a="1"/>
  <c r="I2641" i="2" s="1"/>
  <c r="V2641" i="2" s="1" a="1"/>
  <c r="V2641" i="2" s="1"/>
  <c r="W2641" i="2" l="1"/>
  <c r="L2641" i="2" a="1"/>
  <c r="L2641" i="2" s="1"/>
  <c r="K2642" i="2" s="1" a="1"/>
  <c r="K2642" i="2" s="1"/>
  <c r="J2642" i="2" a="1"/>
  <c r="J2642" i="2" s="1"/>
  <c r="M2641" i="2" a="1"/>
  <c r="M2641" i="2" s="1"/>
  <c r="N2642" i="2" l="1" a="1"/>
  <c r="N2642" i="2" s="1"/>
  <c r="O2641" i="2" a="1"/>
  <c r="O2641" i="2" s="1"/>
  <c r="P2642" i="2" s="1" a="1"/>
  <c r="P2642" i="2" s="1"/>
  <c r="Q2641" i="2" l="1" a="1"/>
  <c r="Q2641" i="2" s="1"/>
  <c r="T2642" i="2" l="1"/>
  <c r="U2642" i="2" s="1"/>
  <c r="R2642" i="2" a="1"/>
  <c r="R2642" i="2" s="1"/>
  <c r="S2642" i="2" a="1"/>
  <c r="S2642" i="2" s="1"/>
  <c r="I2642" i="2" l="1" a="1"/>
  <c r="I2642" i="2" s="1"/>
  <c r="L2642" i="2" l="1" a="1"/>
  <c r="L2642" i="2" s="1"/>
  <c r="K2643" i="2" s="1" a="1"/>
  <c r="K2643" i="2" s="1"/>
  <c r="J2643" i="2" a="1"/>
  <c r="J2643" i="2" s="1"/>
  <c r="V2642" i="2" a="1"/>
  <c r="V2642" i="2" s="1"/>
  <c r="M2642" i="2" l="1" a="1"/>
  <c r="M2642" i="2" s="1"/>
  <c r="O2642" i="2" s="1" a="1"/>
  <c r="O2642" i="2" s="1"/>
  <c r="P2643" i="2" s="1" a="1"/>
  <c r="P2643" i="2" s="1"/>
  <c r="W2642" i="2"/>
  <c r="N2643" i="2" l="1" a="1"/>
  <c r="N2643" i="2" s="1"/>
  <c r="Q2642" i="2" a="1"/>
  <c r="Q2642" i="2" s="1"/>
  <c r="T2643" i="2" s="1"/>
  <c r="U2643" i="2" s="1"/>
  <c r="S2643" i="2" l="1" a="1"/>
  <c r="S2643" i="2" s="1"/>
  <c r="R2643" i="2" a="1"/>
  <c r="R2643" i="2" s="1"/>
  <c r="I2643" i="2" a="1"/>
  <c r="I2643" i="2" s="1"/>
  <c r="V2643" i="2" s="1" a="1"/>
  <c r="V2643" i="2" s="1"/>
  <c r="W2643" i="2" l="1"/>
  <c r="L2643" i="2" a="1"/>
  <c r="L2643" i="2" s="1"/>
  <c r="K2644" i="2" s="1" a="1"/>
  <c r="K2644" i="2" s="1"/>
  <c r="J2644" i="2" a="1"/>
  <c r="J2644" i="2" s="1"/>
  <c r="M2643" i="2" a="1"/>
  <c r="M2643" i="2" s="1"/>
  <c r="O2643" i="2" l="1" a="1"/>
  <c r="O2643" i="2" s="1"/>
  <c r="P2644" i="2" s="1" a="1"/>
  <c r="P2644" i="2" s="1"/>
  <c r="N2644" i="2" a="1"/>
  <c r="N2644" i="2" s="1"/>
  <c r="Q2643" i="2" l="1" a="1"/>
  <c r="Q2643" i="2" s="1"/>
  <c r="T2644" i="2" s="1"/>
  <c r="U2644" i="2" s="1"/>
  <c r="R2644" i="2" a="1"/>
  <c r="R2644" i="2" s="1"/>
  <c r="S2644" i="2" a="1"/>
  <c r="S2644" i="2" s="1"/>
  <c r="I2644" i="2" l="1" a="1"/>
  <c r="I2644" i="2" s="1"/>
  <c r="L2644" i="2" l="1" a="1"/>
  <c r="L2644" i="2" s="1"/>
  <c r="K2645" i="2" s="1" a="1"/>
  <c r="K2645" i="2" s="1"/>
  <c r="J2645" i="2" a="1"/>
  <c r="J2645" i="2" s="1"/>
  <c r="M2644" i="2" a="1"/>
  <c r="M2644" i="2" s="1"/>
  <c r="V2644" i="2" a="1"/>
  <c r="V2644" i="2" s="1"/>
  <c r="W2644" i="2" l="1"/>
  <c r="N2645" i="2" a="1"/>
  <c r="N2645" i="2" s="1"/>
  <c r="O2644" i="2" a="1"/>
  <c r="O2644" i="2" s="1"/>
  <c r="P2645" i="2" s="1" a="1"/>
  <c r="P2645" i="2" s="1"/>
  <c r="Q2644" i="2" l="1" a="1"/>
  <c r="Q2644" i="2" s="1"/>
  <c r="T2645" i="2" l="1"/>
  <c r="U2645" i="2" s="1"/>
  <c r="R2645" i="2" a="1"/>
  <c r="R2645" i="2" s="1"/>
  <c r="S2645" i="2" a="1"/>
  <c r="S2645" i="2" s="1"/>
  <c r="I2645" i="2" l="1" a="1"/>
  <c r="I2645" i="2" s="1"/>
  <c r="V2645" i="2" s="1" a="1"/>
  <c r="V2645" i="2" s="1"/>
  <c r="W2645" i="2" l="1"/>
  <c r="L2645" i="2" a="1"/>
  <c r="L2645" i="2" s="1"/>
  <c r="K2646" i="2" s="1" a="1"/>
  <c r="K2646" i="2" s="1"/>
  <c r="J2646" i="2" a="1"/>
  <c r="J2646" i="2" s="1"/>
  <c r="M2645" i="2" l="1" a="1"/>
  <c r="M2645" i="2" s="1"/>
  <c r="N2646" i="2" s="1" a="1"/>
  <c r="N2646" i="2" s="1"/>
  <c r="O2645" i="2" l="1" a="1"/>
  <c r="O2645" i="2" s="1"/>
  <c r="P2646" i="2" s="1" a="1"/>
  <c r="P2646" i="2" s="1"/>
  <c r="Q2645" i="2" l="1" a="1"/>
  <c r="Q2645" i="2" s="1"/>
  <c r="T2646" i="2" l="1"/>
  <c r="U2646" i="2" s="1"/>
  <c r="R2646" i="2" a="1"/>
  <c r="R2646" i="2" s="1"/>
  <c r="S2646" i="2" a="1"/>
  <c r="S2646" i="2" s="1"/>
  <c r="I2646" i="2" s="1" a="1"/>
  <c r="I2646" i="2" s="1"/>
  <c r="L2646" i="2" s="1" a="1"/>
  <c r="L2646" i="2" s="1"/>
  <c r="K2647" i="2" s="1" a="1"/>
  <c r="K2647" i="2" s="1"/>
  <c r="M2646" i="2" l="1" a="1"/>
  <c r="M2646" i="2" s="1"/>
  <c r="V2646" i="2" a="1"/>
  <c r="V2646" i="2" s="1"/>
  <c r="W2646" i="2" s="1"/>
  <c r="J2647" i="2" a="1"/>
  <c r="J2647" i="2" s="1"/>
  <c r="O2646" i="2" a="1"/>
  <c r="O2646" i="2" s="1"/>
  <c r="P2647" i="2" s="1" a="1"/>
  <c r="P2647" i="2" s="1"/>
  <c r="N2647" i="2" a="1"/>
  <c r="N2647" i="2" s="1"/>
  <c r="Q2646" i="2" l="1" a="1"/>
  <c r="Q2646" i="2" s="1"/>
  <c r="T2647" i="2" s="1"/>
  <c r="U2647" i="2" s="1"/>
  <c r="S2647" i="2" l="1" a="1"/>
  <c r="S2647" i="2" s="1"/>
  <c r="I2647" i="2" s="1" a="1"/>
  <c r="I2647" i="2" s="1"/>
  <c r="R2647" i="2" a="1"/>
  <c r="R2647" i="2" s="1"/>
  <c r="V2647" i="2" l="1" a="1"/>
  <c r="V2647" i="2" s="1"/>
  <c r="W2647" i="2" s="1"/>
  <c r="J2648" i="2" a="1"/>
  <c r="J2648" i="2" s="1"/>
  <c r="L2647" i="2" a="1"/>
  <c r="L2647" i="2" s="1"/>
  <c r="K2648" i="2" s="1" a="1"/>
  <c r="K2648" i="2" s="1"/>
  <c r="M2647" i="2" l="1" a="1"/>
  <c r="M2647" i="2" s="1"/>
  <c r="O2647" i="2" l="1" a="1"/>
  <c r="O2647" i="2" s="1"/>
  <c r="P2648" i="2" s="1" a="1"/>
  <c r="P2648" i="2" s="1"/>
  <c r="N2648" i="2" a="1"/>
  <c r="N2648" i="2" s="1"/>
  <c r="Q2647" i="2" l="1" a="1"/>
  <c r="Q2647" i="2" s="1"/>
  <c r="T2648" i="2" s="1"/>
  <c r="U2648" i="2" s="1"/>
  <c r="R2648" i="2" l="1" a="1"/>
  <c r="R2648" i="2" s="1"/>
  <c r="S2648" i="2" a="1"/>
  <c r="S2648" i="2" s="1"/>
  <c r="I2648" i="2" s="1" a="1"/>
  <c r="I2648" i="2" s="1"/>
  <c r="V2648" i="2" s="1" a="1"/>
  <c r="V2648" i="2" s="1"/>
  <c r="W2648" i="2" l="1"/>
  <c r="J2649" i="2" a="1"/>
  <c r="J2649" i="2" s="1"/>
  <c r="L2648" i="2" a="1"/>
  <c r="L2648" i="2" s="1"/>
  <c r="K2649" i="2" s="1" a="1"/>
  <c r="K2649" i="2" s="1"/>
  <c r="M2648" i="2" l="1" a="1"/>
  <c r="M2648" i="2" s="1"/>
  <c r="O2648" i="2" l="1" a="1"/>
  <c r="O2648" i="2" s="1"/>
  <c r="P2649" i="2" s="1" a="1"/>
  <c r="P2649" i="2" s="1"/>
  <c r="N2649" i="2" a="1"/>
  <c r="N2649" i="2" s="1"/>
  <c r="Q2648" i="2" l="1" a="1"/>
  <c r="Q2648" i="2" s="1"/>
  <c r="R2649" i="2" s="1" a="1"/>
  <c r="R2649" i="2" s="1"/>
  <c r="S2649" i="2" l="1" a="1"/>
  <c r="S2649" i="2" s="1"/>
  <c r="I2649" i="2" s="1" a="1"/>
  <c r="I2649" i="2" s="1"/>
  <c r="V2649" i="2" s="1" a="1"/>
  <c r="V2649" i="2" s="1"/>
  <c r="T2649" i="2"/>
  <c r="U2649" i="2" s="1"/>
  <c r="W2649" i="2" l="1"/>
  <c r="L2649" i="2" a="1"/>
  <c r="L2649" i="2" s="1"/>
  <c r="K2650" i="2" s="1" a="1"/>
  <c r="K2650" i="2" s="1"/>
  <c r="J2650" i="2" a="1"/>
  <c r="J2650" i="2" s="1"/>
  <c r="M2649" i="2" a="1"/>
  <c r="M2649" i="2" s="1"/>
  <c r="N2650" i="2" l="1" a="1"/>
  <c r="N2650" i="2" s="1"/>
  <c r="O2649" i="2" a="1"/>
  <c r="O2649" i="2" s="1"/>
  <c r="P2650" i="2" s="1" a="1"/>
  <c r="P2650" i="2" s="1"/>
  <c r="Q2649" i="2" l="1" a="1"/>
  <c r="Q2649" i="2" s="1"/>
  <c r="T2650" i="2" l="1"/>
  <c r="U2650" i="2" s="1"/>
  <c r="S2650" i="2" a="1"/>
  <c r="S2650" i="2" s="1"/>
  <c r="R2650" i="2" a="1"/>
  <c r="R2650" i="2" s="1"/>
  <c r="I2650" i="2" l="1" a="1"/>
  <c r="I2650" i="2" s="1"/>
  <c r="V2650" i="2" s="1" a="1"/>
  <c r="V2650" i="2" s="1"/>
  <c r="W2650" i="2" l="1"/>
  <c r="J2651" i="2" a="1"/>
  <c r="J2651" i="2" s="1"/>
  <c r="L2650" i="2" a="1"/>
  <c r="L2650" i="2" s="1"/>
  <c r="K2651" i="2" s="1" a="1"/>
  <c r="K2651" i="2" s="1"/>
  <c r="M2650" i="2" l="1" a="1"/>
  <c r="M2650" i="2" s="1"/>
  <c r="O2650" i="2" l="1" a="1"/>
  <c r="O2650" i="2" s="1"/>
  <c r="P2651" i="2" s="1" a="1"/>
  <c r="P2651" i="2" s="1"/>
  <c r="N2651" i="2" a="1"/>
  <c r="N2651" i="2" s="1"/>
  <c r="Q2650" i="2" l="1" a="1"/>
  <c r="Q2650" i="2" s="1"/>
  <c r="T2651" i="2" s="1"/>
  <c r="U2651" i="2" s="1"/>
  <c r="S2651" i="2" l="1" a="1"/>
  <c r="S2651" i="2" s="1"/>
  <c r="I2651" i="2" s="1" a="1"/>
  <c r="I2651" i="2" s="1"/>
  <c r="V2651" i="2" s="1" a="1"/>
  <c r="V2651" i="2" s="1"/>
  <c r="R2651" i="2" a="1"/>
  <c r="R2651" i="2" s="1"/>
  <c r="W2651" i="2" l="1"/>
  <c r="J2652" i="2" a="1"/>
  <c r="J2652" i="2" s="1"/>
  <c r="L2651" i="2" a="1"/>
  <c r="L2651" i="2" s="1"/>
  <c r="K2652" i="2" s="1" a="1"/>
  <c r="K2652" i="2" s="1"/>
  <c r="M2651" i="2" l="1" a="1"/>
  <c r="M2651" i="2" s="1"/>
  <c r="N2652" i="2" s="1" a="1"/>
  <c r="N2652" i="2" s="1"/>
  <c r="O2651" i="2" l="1" a="1"/>
  <c r="O2651" i="2" s="1"/>
  <c r="P2652" i="2" s="1" a="1"/>
  <c r="P2652" i="2" s="1"/>
  <c r="Q2651" i="2" l="1" a="1"/>
  <c r="Q2651" i="2" s="1"/>
  <c r="T2652" i="2" s="1"/>
  <c r="U2652" i="2" s="1"/>
  <c r="S2652" i="2" l="1" a="1"/>
  <c r="S2652" i="2" s="1"/>
  <c r="I2652" i="2" s="1" a="1"/>
  <c r="I2652" i="2" s="1"/>
  <c r="V2652" i="2" s="1" a="1"/>
  <c r="V2652" i="2" s="1"/>
  <c r="R2652" i="2" a="1"/>
  <c r="R2652" i="2" s="1"/>
  <c r="W2652" i="2" l="1"/>
  <c r="L2652" i="2" a="1"/>
  <c r="L2652" i="2" s="1"/>
  <c r="K2653" i="2" s="1" a="1"/>
  <c r="K2653" i="2" s="1"/>
  <c r="J2653" i="2" a="1"/>
  <c r="J2653" i="2" s="1"/>
  <c r="M2652" i="2" a="1"/>
  <c r="M2652" i="2" s="1"/>
  <c r="N2653" i="2" l="1" a="1"/>
  <c r="N2653" i="2" s="1"/>
  <c r="O2652" i="2" a="1"/>
  <c r="O2652" i="2" s="1"/>
  <c r="P2653" i="2" s="1" a="1"/>
  <c r="P2653" i="2" s="1"/>
  <c r="Q2652" i="2" l="1" a="1"/>
  <c r="Q2652" i="2" s="1"/>
  <c r="T2653" i="2" l="1"/>
  <c r="U2653" i="2" s="1"/>
  <c r="R2653" i="2" a="1"/>
  <c r="R2653" i="2" s="1"/>
  <c r="S2653" i="2" a="1"/>
  <c r="S2653" i="2" s="1"/>
  <c r="I2653" i="2" l="1" a="1"/>
  <c r="I2653" i="2" s="1"/>
  <c r="V2653" i="2" s="1" a="1"/>
  <c r="V2653" i="2" s="1"/>
  <c r="W2653" i="2" l="1"/>
  <c r="L2653" i="2" a="1"/>
  <c r="L2653" i="2" s="1"/>
  <c r="K2654" i="2" s="1" a="1"/>
  <c r="K2654" i="2" s="1"/>
  <c r="J2654" i="2" a="1"/>
  <c r="J2654" i="2" s="1"/>
  <c r="M2653" i="2" a="1"/>
  <c r="M2653" i="2" s="1"/>
  <c r="O2653" i="2" l="1" a="1"/>
  <c r="O2653" i="2" s="1"/>
  <c r="P2654" i="2" s="1" a="1"/>
  <c r="P2654" i="2" s="1"/>
  <c r="N2654" i="2" a="1"/>
  <c r="N2654" i="2" s="1"/>
  <c r="Q2653" i="2" l="1" a="1"/>
  <c r="Q2653" i="2" s="1"/>
  <c r="T2654" i="2" s="1"/>
  <c r="U2654" i="2" s="1"/>
  <c r="S2654" i="2" l="1" a="1"/>
  <c r="S2654" i="2" s="1"/>
  <c r="I2654" i="2" s="1" a="1"/>
  <c r="I2654" i="2" s="1"/>
  <c r="R2654" i="2" a="1"/>
  <c r="R2654" i="2" s="1"/>
  <c r="L2654" i="2" l="1" a="1"/>
  <c r="L2654" i="2" s="1"/>
  <c r="K2655" i="2" s="1" a="1"/>
  <c r="K2655" i="2" s="1"/>
  <c r="J2655" i="2" a="1"/>
  <c r="J2655" i="2" s="1"/>
  <c r="V2654" i="2" a="1"/>
  <c r="V2654" i="2" s="1"/>
  <c r="M2654" i="2" l="1" a="1"/>
  <c r="M2654" i="2" s="1"/>
  <c r="O2654" i="2" s="1" a="1"/>
  <c r="O2654" i="2" s="1"/>
  <c r="W2654" i="2"/>
  <c r="N2655" i="2" l="1" a="1"/>
  <c r="N2655" i="2" s="1"/>
  <c r="P2655" i="2" a="1"/>
  <c r="P2655" i="2" s="1"/>
  <c r="Q2654" i="2" a="1"/>
  <c r="Q2654" i="2" s="1"/>
  <c r="T2655" i="2" s="1"/>
  <c r="U2655" i="2" s="1"/>
  <c r="R2655" i="2" l="1" a="1"/>
  <c r="R2655" i="2" s="1"/>
  <c r="S2655" i="2" a="1"/>
  <c r="S2655" i="2" s="1"/>
  <c r="I2655" i="2" s="1" a="1"/>
  <c r="I2655" i="2" s="1"/>
  <c r="V2655" i="2" l="1" a="1"/>
  <c r="V2655" i="2" s="1"/>
  <c r="W2655" i="2" s="1"/>
  <c r="L2655" i="2" a="1"/>
  <c r="L2655" i="2" s="1"/>
  <c r="K2656" i="2" s="1" a="1"/>
  <c r="K2656" i="2" s="1"/>
  <c r="J2656" i="2" a="1"/>
  <c r="J2656" i="2" s="1"/>
  <c r="M2655" i="2" a="1"/>
  <c r="M2655" i="2" s="1"/>
  <c r="O2655" i="2" l="1" a="1"/>
  <c r="O2655" i="2" s="1"/>
  <c r="P2656" i="2" s="1" a="1"/>
  <c r="P2656" i="2" s="1"/>
  <c r="N2656" i="2" a="1"/>
  <c r="N2656" i="2" s="1"/>
  <c r="Q2655" i="2" l="1" a="1"/>
  <c r="Q2655" i="2" s="1"/>
  <c r="T2656" i="2" s="1"/>
  <c r="U2656" i="2" s="1"/>
  <c r="S2656" i="2" l="1" a="1"/>
  <c r="S2656" i="2" s="1"/>
  <c r="I2656" i="2" s="1" a="1"/>
  <c r="I2656" i="2" s="1"/>
  <c r="R2656" i="2" a="1"/>
  <c r="R2656" i="2" s="1"/>
  <c r="L2656" i="2" l="1" a="1"/>
  <c r="L2656" i="2" s="1"/>
  <c r="K2657" i="2" s="1" a="1"/>
  <c r="K2657" i="2" s="1"/>
  <c r="J2657" i="2" a="1"/>
  <c r="J2657" i="2" s="1"/>
  <c r="V2656" i="2" a="1"/>
  <c r="V2656" i="2" s="1"/>
  <c r="M2656" i="2" l="1" a="1"/>
  <c r="M2656" i="2" s="1"/>
  <c r="N2657" i="2" s="1" a="1"/>
  <c r="N2657" i="2" s="1"/>
  <c r="W2656" i="2"/>
  <c r="O2656" i="2" l="1" a="1"/>
  <c r="O2656" i="2" s="1"/>
  <c r="P2657" i="2" s="1" a="1"/>
  <c r="P2657" i="2" s="1"/>
  <c r="Q2656" i="2" l="1" a="1"/>
  <c r="Q2656" i="2" s="1"/>
  <c r="T2657" i="2" s="1"/>
  <c r="U2657" i="2" s="1"/>
  <c r="S2657" i="2" a="1"/>
  <c r="S2657" i="2" s="1"/>
  <c r="I2657" i="2" s="1" a="1"/>
  <c r="I2657" i="2" s="1"/>
  <c r="R2657" i="2" a="1"/>
  <c r="R2657" i="2" s="1"/>
  <c r="V2657" i="2" l="1" a="1"/>
  <c r="V2657" i="2" s="1"/>
  <c r="W2657" i="2" s="1"/>
  <c r="L2657" i="2" a="1"/>
  <c r="L2657" i="2" s="1"/>
  <c r="K2658" i="2" s="1" a="1"/>
  <c r="K2658" i="2" s="1"/>
  <c r="J2658" i="2" a="1"/>
  <c r="J2658" i="2" s="1"/>
  <c r="M2657" i="2" l="1" a="1"/>
  <c r="M2657" i="2" s="1"/>
  <c r="O2657" i="2" s="1" a="1"/>
  <c r="O2657" i="2" s="1"/>
  <c r="P2658" i="2" s="1" a="1"/>
  <c r="P2658" i="2" s="1"/>
  <c r="N2658" i="2" l="1" a="1"/>
  <c r="N2658" i="2" s="1"/>
  <c r="Q2657" i="2" a="1"/>
  <c r="Q2657" i="2" s="1"/>
  <c r="T2658" i="2" s="1"/>
  <c r="U2658" i="2" s="1"/>
  <c r="S2658" i="2" l="1" a="1"/>
  <c r="S2658" i="2" s="1"/>
  <c r="R2658" i="2" a="1"/>
  <c r="R2658" i="2" s="1"/>
  <c r="I2658" i="2" a="1"/>
  <c r="I2658" i="2" s="1"/>
  <c r="L2658" i="2" l="1" a="1"/>
  <c r="L2658" i="2" s="1"/>
  <c r="K2659" i="2" s="1" a="1"/>
  <c r="K2659" i="2" s="1"/>
  <c r="J2659" i="2" a="1"/>
  <c r="J2659" i="2" s="1"/>
  <c r="V2658" i="2" a="1"/>
  <c r="V2658" i="2" s="1"/>
  <c r="M2658" i="2" l="1" a="1"/>
  <c r="M2658" i="2" s="1"/>
  <c r="O2658" i="2" s="1" a="1"/>
  <c r="O2658" i="2" s="1"/>
  <c r="W2658" i="2"/>
  <c r="N2659" i="2" l="1" a="1"/>
  <c r="N2659" i="2" s="1"/>
  <c r="P2659" i="2" a="1"/>
  <c r="P2659" i="2" s="1"/>
  <c r="Q2658" i="2" a="1"/>
  <c r="Q2658" i="2" s="1"/>
  <c r="T2659" i="2" s="1"/>
  <c r="U2659" i="2" s="1"/>
  <c r="S2659" i="2" l="1" a="1"/>
  <c r="S2659" i="2" s="1"/>
  <c r="I2659" i="2" s="1" a="1"/>
  <c r="I2659" i="2" s="1"/>
  <c r="R2659" i="2" a="1"/>
  <c r="R2659" i="2" s="1"/>
  <c r="V2659" i="2" l="1" a="1"/>
  <c r="V2659" i="2" s="1"/>
  <c r="W2659" i="2" s="1"/>
  <c r="L2659" i="2" a="1"/>
  <c r="L2659" i="2" s="1"/>
  <c r="K2660" i="2" s="1" a="1"/>
  <c r="K2660" i="2" s="1"/>
  <c r="J2660" i="2" a="1"/>
  <c r="J2660" i="2" s="1"/>
  <c r="M2659" i="2" l="1" a="1"/>
  <c r="M2659" i="2" s="1"/>
  <c r="N2660" i="2" s="1" a="1"/>
  <c r="N2660" i="2" s="1"/>
  <c r="O2659" i="2" l="1" a="1"/>
  <c r="O2659" i="2" s="1"/>
  <c r="P2660" i="2" s="1" a="1"/>
  <c r="P2660" i="2" s="1"/>
  <c r="Q2659" i="2" l="1" a="1"/>
  <c r="Q2659" i="2" s="1"/>
  <c r="T2660" i="2" s="1"/>
  <c r="U2660" i="2" s="1"/>
  <c r="S2660" i="2" a="1"/>
  <c r="S2660" i="2" s="1"/>
  <c r="R2660" i="2" l="1" a="1"/>
  <c r="R2660" i="2" s="1"/>
  <c r="I2660" i="2" a="1"/>
  <c r="I2660" i="2" s="1"/>
  <c r="V2660" i="2" l="1" a="1"/>
  <c r="V2660" i="2" s="1"/>
  <c r="W2660" i="2" s="1"/>
  <c r="L2660" i="2" a="1"/>
  <c r="L2660" i="2" s="1"/>
  <c r="K2661" i="2" s="1" a="1"/>
  <c r="K2661" i="2" s="1"/>
  <c r="J2661" i="2" a="1"/>
  <c r="J2661" i="2" s="1"/>
  <c r="M2660" i="2" a="1"/>
  <c r="M2660" i="2" s="1"/>
  <c r="N2661" i="2" l="1" a="1"/>
  <c r="N2661" i="2" s="1"/>
  <c r="O2660" i="2" a="1"/>
  <c r="O2660" i="2" s="1"/>
  <c r="P2661" i="2" s="1" a="1"/>
  <c r="P2661" i="2" s="1"/>
  <c r="Q2660" i="2" l="1" a="1"/>
  <c r="Q2660" i="2" s="1"/>
  <c r="T2661" i="2" l="1"/>
  <c r="U2661" i="2" s="1"/>
  <c r="R2661" i="2" a="1"/>
  <c r="R2661" i="2" s="1"/>
  <c r="S2661" i="2" a="1"/>
  <c r="S2661" i="2" s="1"/>
  <c r="I2661" i="2" l="1" a="1"/>
  <c r="I2661" i="2" s="1"/>
  <c r="L2661" i="2" l="1" a="1"/>
  <c r="L2661" i="2" s="1"/>
  <c r="K2662" i="2" s="1" a="1"/>
  <c r="K2662" i="2" s="1"/>
  <c r="J2662" i="2" a="1"/>
  <c r="J2662" i="2" s="1"/>
  <c r="V2661" i="2" a="1"/>
  <c r="V2661" i="2" s="1"/>
  <c r="M2661" i="2" l="1" a="1"/>
  <c r="M2661" i="2" s="1"/>
  <c r="N2662" i="2" s="1" a="1"/>
  <c r="N2662" i="2" s="1"/>
  <c r="W2661" i="2"/>
  <c r="O2661" i="2" l="1" a="1"/>
  <c r="O2661" i="2" s="1"/>
  <c r="P2662" i="2" s="1" a="1"/>
  <c r="P2662" i="2" s="1"/>
  <c r="Q2661" i="2" l="1" a="1"/>
  <c r="Q2661" i="2" s="1"/>
  <c r="T2662" i="2" s="1"/>
  <c r="U2662" i="2" s="1"/>
  <c r="S2662" i="2" l="1" a="1"/>
  <c r="S2662" i="2" s="1"/>
  <c r="I2662" i="2" s="1" a="1"/>
  <c r="I2662" i="2" s="1"/>
  <c r="R2662" i="2" a="1"/>
  <c r="R2662" i="2" s="1"/>
  <c r="V2662" i="2" l="1" a="1"/>
  <c r="V2662" i="2" s="1"/>
  <c r="W2662" i="2" s="1"/>
  <c r="L2662" i="2" a="1"/>
  <c r="L2662" i="2" s="1"/>
  <c r="K2663" i="2" s="1" a="1"/>
  <c r="K2663" i="2" s="1"/>
  <c r="J2663" i="2" a="1"/>
  <c r="J2663" i="2" s="1"/>
  <c r="M2662" i="2" l="1" a="1"/>
  <c r="M2662" i="2" s="1"/>
  <c r="N2663" i="2" s="1" a="1"/>
  <c r="N2663" i="2" s="1"/>
  <c r="O2662" i="2" l="1" a="1"/>
  <c r="O2662" i="2" s="1"/>
  <c r="P2663" i="2" s="1" a="1"/>
  <c r="P2663" i="2" s="1"/>
  <c r="Q2662" i="2" l="1" a="1"/>
  <c r="Q2662" i="2" s="1"/>
  <c r="T2663" i="2" l="1"/>
  <c r="U2663" i="2" s="1"/>
  <c r="R2663" i="2" a="1"/>
  <c r="R2663" i="2" s="1"/>
  <c r="S2663" i="2" a="1"/>
  <c r="S2663" i="2" s="1"/>
  <c r="I2663" i="2" s="1" a="1"/>
  <c r="I2663" i="2" s="1"/>
  <c r="V2663" i="2" l="1" a="1"/>
  <c r="V2663" i="2" s="1"/>
  <c r="W2663" i="2" s="1"/>
  <c r="J2664" i="2" a="1"/>
  <c r="J2664" i="2" s="1"/>
  <c r="L2663" i="2" a="1"/>
  <c r="L2663" i="2" s="1"/>
  <c r="K2664" i="2" s="1" a="1"/>
  <c r="K2664" i="2" s="1"/>
  <c r="M2663" i="2" l="1" a="1"/>
  <c r="M2663" i="2" s="1"/>
  <c r="O2663" i="2" l="1" a="1"/>
  <c r="O2663" i="2" s="1"/>
  <c r="N2664" i="2" a="1"/>
  <c r="N2664" i="2" s="1"/>
  <c r="P2664" i="2" l="1" a="1"/>
  <c r="P2664" i="2" s="1"/>
  <c r="Q2663" i="2" a="1"/>
  <c r="Q2663" i="2" s="1"/>
  <c r="T2664" i="2" l="1"/>
  <c r="U2664" i="2" s="1"/>
  <c r="R2664" i="2" a="1"/>
  <c r="R2664" i="2" s="1"/>
  <c r="S2664" i="2" a="1"/>
  <c r="S2664" i="2" s="1"/>
  <c r="I2664" i="2" s="1" a="1"/>
  <c r="I2664" i="2" s="1"/>
  <c r="V2664" i="2" s="1" a="1"/>
  <c r="V2664" i="2" s="1"/>
  <c r="W2664" i="2" s="1"/>
  <c r="J2665" i="2" l="1" a="1"/>
  <c r="J2665" i="2" s="1"/>
  <c r="L2664" i="2" a="1"/>
  <c r="L2664" i="2" s="1"/>
  <c r="K2665" i="2" s="1" a="1"/>
  <c r="K2665" i="2" s="1"/>
  <c r="M2664" i="2" l="1" a="1"/>
  <c r="M2664" i="2" s="1"/>
  <c r="N2665" i="2" l="1" a="1"/>
  <c r="N2665" i="2" s="1"/>
  <c r="O2664" i="2" a="1"/>
  <c r="O2664" i="2" s="1"/>
  <c r="P2665" i="2" l="1" a="1"/>
  <c r="P2665" i="2" s="1"/>
  <c r="Q2664" i="2" a="1"/>
  <c r="Q2664" i="2" s="1"/>
  <c r="T2665" i="2" l="1"/>
  <c r="U2665" i="2" s="1"/>
  <c r="S2665" i="2" a="1"/>
  <c r="S2665" i="2" s="1"/>
  <c r="I2665" i="2" s="1" a="1"/>
  <c r="I2665" i="2" s="1"/>
  <c r="J2666" i="2" s="1" a="1"/>
  <c r="J2666" i="2" s="1"/>
  <c r="R2665" i="2" a="1"/>
  <c r="R2665" i="2" s="1"/>
  <c r="L2665" i="2" l="1" a="1"/>
  <c r="L2665" i="2" s="1"/>
  <c r="K2666" i="2" s="1" a="1"/>
  <c r="K2666" i="2" s="1"/>
  <c r="V2665" i="2" a="1"/>
  <c r="V2665" i="2" s="1"/>
  <c r="W2665" i="2" s="1"/>
  <c r="M2665" i="2" l="1" a="1"/>
  <c r="M2665" i="2" s="1"/>
  <c r="N2666" i="2" l="1" a="1"/>
  <c r="N2666" i="2" s="1"/>
  <c r="O2665" i="2" a="1"/>
  <c r="O2665" i="2" s="1"/>
  <c r="P2666" i="2" s="1" a="1"/>
  <c r="P2666" i="2" s="1"/>
  <c r="Q2665" i="2" l="1" a="1"/>
  <c r="Q2665" i="2" s="1"/>
  <c r="T2666" i="2" l="1"/>
  <c r="U2666" i="2" s="1"/>
  <c r="R2666" i="2" a="1"/>
  <c r="R2666" i="2" s="1"/>
  <c r="S2666" i="2" a="1"/>
  <c r="S2666" i="2" s="1"/>
  <c r="I2666" i="2" l="1" a="1"/>
  <c r="I2666" i="2" s="1"/>
  <c r="J2667" i="2" l="1" a="1"/>
  <c r="J2667" i="2" s="1"/>
  <c r="L2666" i="2" a="1"/>
  <c r="L2666" i="2" s="1"/>
  <c r="K2667" i="2" s="1" a="1"/>
  <c r="K2667" i="2" s="1"/>
  <c r="V2666" i="2" a="1"/>
  <c r="V2666" i="2" s="1"/>
  <c r="W2666" i="2" s="1"/>
  <c r="M2666" i="2" l="1" a="1"/>
  <c r="M2666" i="2" s="1"/>
  <c r="N2667" i="2" l="1" a="1"/>
  <c r="N2667" i="2" s="1"/>
  <c r="O2666" i="2" a="1"/>
  <c r="O2666" i="2" s="1"/>
  <c r="P2667" i="2" s="1" a="1"/>
  <c r="P2667" i="2" s="1"/>
  <c r="Q2666" i="2" l="1" a="1"/>
  <c r="Q2666" i="2" s="1"/>
  <c r="R2667" i="2" s="1" a="1"/>
  <c r="R2667" i="2" s="1"/>
  <c r="S2667" i="2" l="1" a="1"/>
  <c r="S2667" i="2" s="1"/>
  <c r="I2667" i="2" s="1" a="1"/>
  <c r="I2667" i="2" s="1"/>
  <c r="V2667" i="2" s="1" a="1"/>
  <c r="V2667" i="2" s="1"/>
  <c r="W2667" i="2" s="1"/>
  <c r="T2667" i="2"/>
  <c r="U2667" i="2" s="1"/>
  <c r="L2667" i="2" l="1" a="1"/>
  <c r="L2667" i="2" s="1"/>
  <c r="K2668" i="2" s="1" a="1"/>
  <c r="K2668" i="2" s="1"/>
  <c r="J2668" i="2" a="1"/>
  <c r="J2668" i="2" s="1"/>
  <c r="M2667" i="2" a="1"/>
  <c r="M2667" i="2" s="1"/>
  <c r="O2667" i="2" l="1" a="1"/>
  <c r="O2667" i="2" s="1"/>
  <c r="P2668" i="2" s="1" a="1"/>
  <c r="P2668" i="2" s="1"/>
  <c r="N2668" i="2" a="1"/>
  <c r="N2668" i="2" s="1"/>
  <c r="Q2667" i="2" l="1" a="1"/>
  <c r="Q2667" i="2" s="1"/>
  <c r="T2668" i="2" s="1"/>
  <c r="U2668" i="2" s="1"/>
  <c r="R2668" i="2" l="1" a="1"/>
  <c r="R2668" i="2" s="1"/>
  <c r="S2668" i="2" a="1"/>
  <c r="S2668" i="2" s="1"/>
  <c r="I2668" i="2" s="1" a="1"/>
  <c r="I2668" i="2" s="1"/>
  <c r="V2668" i="2" s="1" a="1"/>
  <c r="V2668" i="2" s="1"/>
  <c r="W2668" i="2" s="1"/>
  <c r="L2668" i="2" l="1" a="1"/>
  <c r="L2668" i="2" s="1"/>
  <c r="K2669" i="2" s="1" a="1"/>
  <c r="K2669" i="2" s="1"/>
  <c r="J2669" i="2" a="1"/>
  <c r="J2669" i="2" s="1"/>
  <c r="M2668" i="2" l="1" a="1"/>
  <c r="M2668" i="2" s="1"/>
  <c r="N2669" i="2" s="1" a="1"/>
  <c r="N2669" i="2" s="1"/>
  <c r="O2668" i="2" l="1" a="1"/>
  <c r="O2668" i="2" s="1"/>
  <c r="P2669" i="2" l="1" a="1"/>
  <c r="P2669" i="2" s="1"/>
  <c r="Q2668" i="2" a="1"/>
  <c r="Q2668" i="2" s="1"/>
  <c r="T2669" i="2" l="1"/>
  <c r="U2669" i="2" s="1"/>
  <c r="S2669" i="2" a="1"/>
  <c r="S2669" i="2" s="1"/>
  <c r="I2669" i="2" s="1" a="1"/>
  <c r="I2669" i="2" s="1"/>
  <c r="R2669" i="2" a="1"/>
  <c r="R2669" i="2" s="1"/>
  <c r="V2669" i="2" l="1" a="1"/>
  <c r="V2669" i="2" s="1"/>
  <c r="W2669" i="2" s="1"/>
  <c r="J2670" i="2" a="1"/>
  <c r="J2670" i="2" s="1"/>
  <c r="L2669" i="2" a="1"/>
  <c r="L2669" i="2" s="1"/>
  <c r="K2670" i="2" s="1" a="1"/>
  <c r="K2670" i="2" s="1"/>
  <c r="M2669" i="2" l="1" a="1"/>
  <c r="M2669" i="2" s="1"/>
  <c r="N2670" i="2" l="1" a="1"/>
  <c r="N2670" i="2" s="1"/>
  <c r="O2669" i="2" a="1"/>
  <c r="O2669" i="2" s="1"/>
  <c r="P2670" i="2" s="1" a="1"/>
  <c r="P2670" i="2" s="1"/>
  <c r="Q2669" i="2" l="1" a="1"/>
  <c r="Q2669" i="2" s="1"/>
  <c r="T2670" i="2" l="1"/>
  <c r="U2670" i="2" s="1"/>
  <c r="R2670" i="2" a="1"/>
  <c r="R2670" i="2" s="1"/>
  <c r="S2670" i="2" a="1"/>
  <c r="S2670" i="2" s="1"/>
  <c r="I2670" i="2" l="1" a="1"/>
  <c r="I2670" i="2" s="1"/>
  <c r="V2670" i="2" s="1" a="1"/>
  <c r="V2670" i="2" s="1"/>
  <c r="W2670" i="2" s="1"/>
  <c r="L2670" i="2" l="1" a="1"/>
  <c r="L2670" i="2" s="1"/>
  <c r="K2671" i="2" s="1" a="1"/>
  <c r="K2671" i="2" s="1"/>
  <c r="J2671" i="2" a="1"/>
  <c r="J2671" i="2" s="1"/>
  <c r="M2670" i="2" l="1" a="1"/>
  <c r="M2670" i="2" s="1"/>
  <c r="O2670" i="2" l="1" a="1"/>
  <c r="O2670" i="2" s="1"/>
  <c r="P2671" i="2" s="1" a="1"/>
  <c r="P2671" i="2" s="1"/>
  <c r="Q2670" i="2" a="1"/>
  <c r="Q2670" i="2" s="1"/>
  <c r="N2671" i="2" a="1"/>
  <c r="N2671" i="2" s="1"/>
  <c r="S2671" i="2" l="1" a="1"/>
  <c r="S2671" i="2" s="1"/>
  <c r="I2671" i="2" s="1" a="1"/>
  <c r="I2671" i="2" s="1"/>
  <c r="R2671" i="2" a="1"/>
  <c r="R2671" i="2" s="1"/>
  <c r="T2671" i="2"/>
  <c r="U2671" i="2" s="1"/>
  <c r="V2671" i="2" l="1" a="1"/>
  <c r="V2671" i="2" s="1"/>
  <c r="W2671" i="2" s="1"/>
  <c r="L2671" i="2" a="1"/>
  <c r="L2671" i="2" s="1"/>
  <c r="K2672" i="2" s="1" a="1"/>
  <c r="K2672" i="2" s="1"/>
  <c r="J2672" i="2" a="1"/>
  <c r="J2672" i="2" s="1"/>
  <c r="M2671" i="2" l="1" a="1"/>
  <c r="M2671" i="2" s="1"/>
  <c r="N2672" i="2" l="1" a="1"/>
  <c r="N2672" i="2" s="1"/>
  <c r="O2671" i="2" a="1"/>
  <c r="O2671" i="2" s="1"/>
  <c r="P2672" i="2" s="1" a="1"/>
  <c r="P2672" i="2" s="1"/>
  <c r="Q2671" i="2" l="1" a="1"/>
  <c r="Q2671" i="2" s="1"/>
  <c r="R2672" i="2" l="1" a="1"/>
  <c r="R2672" i="2" s="1"/>
  <c r="S2672" i="2" a="1"/>
  <c r="S2672" i="2" s="1"/>
  <c r="T2672" i="2"/>
  <c r="U2672" i="2" s="1"/>
  <c r="I2672" i="2" l="1" a="1"/>
  <c r="I2672" i="2" s="1"/>
  <c r="V2672" i="2" s="1" a="1"/>
  <c r="V2672" i="2" s="1"/>
  <c r="W2672" i="2" s="1"/>
  <c r="L2672" i="2" l="1" a="1"/>
  <c r="L2672" i="2" s="1"/>
  <c r="K2673" i="2" s="1" a="1"/>
  <c r="K2673" i="2" s="1"/>
  <c r="J2673" i="2" a="1"/>
  <c r="J2673" i="2" s="1"/>
  <c r="M2672" i="2" l="1" a="1"/>
  <c r="M2672" i="2" s="1"/>
  <c r="O2672" i="2" s="1" a="1"/>
  <c r="O2672" i="2" s="1"/>
  <c r="P2673" i="2" s="1" a="1"/>
  <c r="P2673" i="2" s="1"/>
  <c r="Q2672" i="2" l="1" a="1"/>
  <c r="Q2672" i="2" s="1"/>
  <c r="N2673" i="2" a="1"/>
  <c r="N2673" i="2" s="1"/>
  <c r="T2673" i="2"/>
  <c r="U2673" i="2" s="1"/>
  <c r="R2673" i="2" a="1"/>
  <c r="R2673" i="2" s="1"/>
  <c r="S2673" i="2" a="1"/>
  <c r="S2673" i="2" s="1"/>
  <c r="I2673" i="2" s="1" a="1"/>
  <c r="I2673" i="2" s="1"/>
  <c r="V2673" i="2" l="1" a="1"/>
  <c r="V2673" i="2" s="1"/>
  <c r="W2673" i="2" s="1"/>
  <c r="J2674" i="2" a="1"/>
  <c r="J2674" i="2" s="1"/>
  <c r="L2673" i="2" a="1"/>
  <c r="L2673" i="2" s="1"/>
  <c r="K2674" i="2" s="1" a="1"/>
  <c r="K2674" i="2" s="1"/>
  <c r="M2673" i="2" l="1" a="1"/>
  <c r="M2673" i="2" s="1"/>
  <c r="O2673" i="2" l="1" a="1"/>
  <c r="O2673" i="2" s="1"/>
  <c r="P2674" i="2" s="1" a="1"/>
  <c r="P2674" i="2" s="1"/>
  <c r="N2674" i="2" a="1"/>
  <c r="N2674" i="2" s="1"/>
  <c r="Q2673" i="2" a="1"/>
  <c r="Q2673" i="2" s="1"/>
  <c r="T2674" i="2" l="1"/>
  <c r="U2674" i="2" s="1"/>
  <c r="S2674" i="2" a="1"/>
  <c r="S2674" i="2" s="1"/>
  <c r="R2674" i="2" a="1"/>
  <c r="R2674" i="2" s="1"/>
  <c r="I2674" i="2" l="1" a="1"/>
  <c r="I2674" i="2" s="1"/>
  <c r="V2674" i="2" s="1" a="1"/>
  <c r="V2674" i="2" s="1"/>
  <c r="W2674" i="2" s="1"/>
  <c r="L2674" i="2" l="1" a="1"/>
  <c r="L2674" i="2" s="1"/>
  <c r="K2675" i="2" s="1" a="1"/>
  <c r="K2675" i="2" s="1"/>
  <c r="J2675" i="2" a="1"/>
  <c r="J2675" i="2" s="1"/>
  <c r="M2674" i="2" a="1"/>
  <c r="M2674" i="2" s="1"/>
  <c r="O2674" i="2" l="1" a="1"/>
  <c r="O2674" i="2" s="1"/>
  <c r="P2675" i="2" s="1" a="1"/>
  <c r="P2675" i="2" s="1"/>
  <c r="Q2674" i="2" a="1"/>
  <c r="Q2674" i="2" s="1"/>
  <c r="N2675" i="2" a="1"/>
  <c r="N2675" i="2" s="1"/>
  <c r="T2675" i="2" l="1"/>
  <c r="U2675" i="2" s="1"/>
  <c r="R2675" i="2" a="1"/>
  <c r="R2675" i="2" s="1"/>
  <c r="S2675" i="2" a="1"/>
  <c r="S2675" i="2" s="1"/>
  <c r="I2675" i="2" s="1" a="1"/>
  <c r="I2675" i="2" s="1"/>
  <c r="V2675" i="2" l="1" a="1"/>
  <c r="V2675" i="2" s="1"/>
  <c r="W2675" i="2" s="1"/>
  <c r="L2675" i="2" a="1"/>
  <c r="L2675" i="2" s="1"/>
  <c r="K2676" i="2" s="1" a="1"/>
  <c r="K2676" i="2" s="1"/>
  <c r="J2676" i="2" a="1"/>
  <c r="J2676" i="2" s="1"/>
  <c r="M2675" i="2" l="1" a="1"/>
  <c r="M2675" i="2" s="1"/>
  <c r="O2675" i="2" a="1"/>
  <c r="O2675" i="2" s="1"/>
  <c r="N2676" i="2" a="1"/>
  <c r="N2676" i="2" s="1"/>
  <c r="P2676" i="2" l="1" a="1"/>
  <c r="P2676" i="2" s="1"/>
  <c r="Q2675" i="2" a="1"/>
  <c r="Q2675" i="2" s="1"/>
  <c r="T2676" i="2" l="1"/>
  <c r="U2676" i="2" s="1"/>
  <c r="R2676" i="2" a="1"/>
  <c r="R2676" i="2" s="1"/>
  <c r="S2676" i="2" a="1"/>
  <c r="S2676" i="2" s="1"/>
  <c r="I2676" i="2" l="1" a="1"/>
  <c r="I2676" i="2" s="1"/>
  <c r="V2676" i="2" s="1" a="1"/>
  <c r="V2676" i="2" s="1"/>
  <c r="W2676" i="2" s="1"/>
  <c r="L2676" i="2" l="1" a="1"/>
  <c r="L2676" i="2" s="1"/>
  <c r="K2677" i="2" s="1" a="1"/>
  <c r="K2677" i="2" s="1"/>
  <c r="J2677" i="2" a="1"/>
  <c r="J2677" i="2" s="1"/>
  <c r="M2676" i="2" a="1"/>
  <c r="M2676" i="2" s="1"/>
  <c r="N2677" i="2" l="1" a="1"/>
  <c r="N2677" i="2" s="1"/>
  <c r="O2676" i="2" a="1"/>
  <c r="O2676" i="2" s="1"/>
  <c r="P2677" i="2" l="1" a="1"/>
  <c r="P2677" i="2" s="1"/>
  <c r="Q2676" i="2" a="1"/>
  <c r="Q2676" i="2" s="1"/>
  <c r="T2677" i="2" l="1"/>
  <c r="U2677" i="2" s="1"/>
  <c r="R2677" i="2" a="1"/>
  <c r="R2677" i="2" s="1"/>
  <c r="S2677" i="2" a="1"/>
  <c r="S2677" i="2" s="1"/>
  <c r="I2677" i="2" l="1" a="1"/>
  <c r="I2677" i="2" s="1"/>
  <c r="V2677" i="2" a="1"/>
  <c r="V2677" i="2" s="1"/>
  <c r="W2677" i="2" s="1"/>
  <c r="L2677" i="2" l="1" a="1"/>
  <c r="L2677" i="2" s="1"/>
  <c r="K2678" i="2" s="1" a="1"/>
  <c r="K2678" i="2" s="1"/>
  <c r="M2677" i="2" a="1"/>
  <c r="M2677" i="2" s="1"/>
  <c r="J2678" i="2" a="1"/>
  <c r="J2678" i="2" s="1"/>
  <c r="O2677" i="2" l="1" a="1"/>
  <c r="O2677" i="2" s="1"/>
  <c r="P2678" i="2" s="1" a="1"/>
  <c r="P2678" i="2" s="1"/>
  <c r="N2678" i="2" a="1"/>
  <c r="N2678" i="2" s="1"/>
  <c r="Q2677" i="2" a="1"/>
  <c r="Q2677" i="2" s="1"/>
  <c r="T2678" i="2" l="1"/>
  <c r="U2678" i="2" s="1"/>
  <c r="S2678" i="2" a="1"/>
  <c r="S2678" i="2" s="1"/>
  <c r="R2678" i="2" a="1"/>
  <c r="R2678" i="2" s="1"/>
  <c r="I2678" i="2" l="1" a="1"/>
  <c r="I2678" i="2" s="1"/>
  <c r="V2678" i="2" s="1" a="1"/>
  <c r="V2678" i="2" s="1"/>
  <c r="W2678" i="2" s="1"/>
  <c r="L2678" i="2" l="1" a="1"/>
  <c r="L2678" i="2" s="1"/>
  <c r="K2679" i="2" s="1" a="1"/>
  <c r="K2679" i="2" s="1"/>
  <c r="J2679" i="2" a="1"/>
  <c r="J2679" i="2" s="1"/>
  <c r="M2678" i="2" a="1"/>
  <c r="M2678" i="2" s="1"/>
  <c r="N2679" i="2" l="1" a="1"/>
  <c r="N2679" i="2" s="1"/>
  <c r="O2678" i="2" a="1"/>
  <c r="O2678" i="2" s="1"/>
  <c r="P2679" i="2" l="1" a="1"/>
  <c r="P2679" i="2" s="1"/>
  <c r="Q2678" i="2" a="1"/>
  <c r="Q2678" i="2" s="1"/>
  <c r="T2679" i="2" l="1"/>
  <c r="U2679" i="2" s="1"/>
  <c r="S2679" i="2" a="1"/>
  <c r="S2679" i="2" s="1"/>
  <c r="R2679" i="2" a="1"/>
  <c r="R2679" i="2" s="1"/>
  <c r="I2679" i="2" l="1" a="1"/>
  <c r="I2679" i="2" s="1"/>
  <c r="V2679" i="2" s="1" a="1"/>
  <c r="V2679" i="2" s="1"/>
  <c r="W2679" i="2" s="1"/>
  <c r="J2680" i="2" l="1" a="1"/>
  <c r="J2680" i="2" s="1"/>
  <c r="L2679" i="2" a="1"/>
  <c r="L2679" i="2" s="1"/>
  <c r="K2680" i="2" s="1" a="1"/>
  <c r="K2680" i="2" s="1"/>
  <c r="M2679" i="2" a="1"/>
  <c r="M2679" i="2" s="1"/>
  <c r="N2680" i="2" l="1" a="1"/>
  <c r="N2680" i="2" s="1"/>
  <c r="O2679" i="2" a="1"/>
  <c r="O2679" i="2" s="1"/>
  <c r="P2680" i="2" s="1" a="1"/>
  <c r="P2680" i="2" s="1"/>
  <c r="Q2679" i="2" l="1" a="1"/>
  <c r="Q2679" i="2" s="1"/>
  <c r="R2680" i="2" a="1"/>
  <c r="R2680" i="2" s="1"/>
  <c r="T2680" i="2" l="1"/>
  <c r="U2680" i="2" s="1"/>
  <c r="S2680" i="2" a="1"/>
  <c r="S2680" i="2" s="1"/>
  <c r="I2680" i="2" l="1" a="1"/>
  <c r="I2680" i="2" s="1"/>
  <c r="V2680" i="2" s="1" a="1"/>
  <c r="V2680" i="2" s="1"/>
  <c r="W2680" i="2" s="1"/>
  <c r="L2680" i="2" l="1" a="1"/>
  <c r="L2680" i="2" s="1"/>
  <c r="K2681" i="2" s="1" a="1"/>
  <c r="K2681" i="2" s="1"/>
  <c r="J2681" i="2" a="1"/>
  <c r="J2681" i="2" s="1"/>
  <c r="M2680" i="2" a="1"/>
  <c r="M2680" i="2" s="1"/>
  <c r="N2681" i="2" l="1" a="1"/>
  <c r="N2681" i="2" s="1"/>
  <c r="O2680" i="2" a="1"/>
  <c r="O2680" i="2" s="1"/>
  <c r="P2681" i="2" s="1" a="1"/>
  <c r="P2681" i="2" s="1"/>
  <c r="Q2680" i="2" a="1"/>
  <c r="Q2680" i="2" s="1"/>
  <c r="S2681" i="2" l="1" a="1"/>
  <c r="S2681" i="2" s="1"/>
  <c r="T2681" i="2"/>
  <c r="U2681" i="2" s="1"/>
  <c r="R2681" i="2" a="1"/>
  <c r="R2681" i="2" s="1"/>
  <c r="I2681" i="2" l="1" a="1"/>
  <c r="I2681" i="2" s="1"/>
  <c r="V2681" i="2" s="1" a="1"/>
  <c r="V2681" i="2" s="1"/>
  <c r="W2681" i="2" s="1"/>
  <c r="L2681" i="2" l="1" a="1"/>
  <c r="L2681" i="2" s="1"/>
  <c r="K2682" i="2" s="1" a="1"/>
  <c r="K2682" i="2" s="1"/>
  <c r="J2682" i="2" a="1"/>
  <c r="J2682" i="2" s="1"/>
  <c r="M2681" i="2" l="1" a="1"/>
  <c r="M2681" i="2" s="1"/>
  <c r="N2682" i="2" l="1" a="1"/>
  <c r="N2682" i="2" s="1"/>
  <c r="O2681" i="2" a="1"/>
  <c r="O2681" i="2" s="1"/>
  <c r="P2682" i="2" s="1" a="1"/>
  <c r="P2682" i="2" s="1"/>
  <c r="Q2681" i="2" l="1" a="1"/>
  <c r="Q2681" i="2" s="1"/>
  <c r="T2682" i="2"/>
  <c r="U2682" i="2" s="1"/>
  <c r="S2682" i="2" a="1"/>
  <c r="S2682" i="2" s="1"/>
  <c r="R2682" i="2" a="1"/>
  <c r="R2682" i="2" s="1"/>
  <c r="I2682" i="2" l="1" a="1"/>
  <c r="I2682" i="2" s="1"/>
  <c r="V2682" i="2" s="1" a="1"/>
  <c r="V2682" i="2" s="1"/>
  <c r="W2682" i="2" s="1"/>
  <c r="L2682" i="2" l="1" a="1"/>
  <c r="L2682" i="2" s="1"/>
  <c r="K2683" i="2" s="1" a="1"/>
  <c r="K2683" i="2" s="1"/>
  <c r="J2683" i="2" a="1"/>
  <c r="J2683" i="2" s="1"/>
  <c r="M2682" i="2" a="1"/>
  <c r="M2682" i="2" s="1"/>
  <c r="N2683" i="2" l="1" a="1"/>
  <c r="N2683" i="2" s="1"/>
  <c r="O2682" i="2" a="1"/>
  <c r="O2682" i="2" s="1"/>
  <c r="P2683" i="2" s="1" a="1"/>
  <c r="P2683" i="2" s="1"/>
  <c r="Q2682" i="2" l="1" a="1"/>
  <c r="Q2682" i="2" s="1"/>
  <c r="T2683" i="2" l="1"/>
  <c r="U2683" i="2" s="1"/>
  <c r="R2683" i="2" a="1"/>
  <c r="R2683" i="2" s="1"/>
  <c r="S2683" i="2" a="1"/>
  <c r="S2683" i="2" s="1"/>
  <c r="I2683" i="2" l="1" a="1"/>
  <c r="I2683" i="2" s="1"/>
  <c r="V2683" i="2" s="1" a="1"/>
  <c r="V2683" i="2" s="1"/>
  <c r="W2683" i="2" s="1"/>
  <c r="J2684" i="2" l="1" a="1"/>
  <c r="J2684" i="2" s="1"/>
  <c r="L2683" i="2" a="1"/>
  <c r="L2683" i="2" s="1"/>
  <c r="K2684" i="2" s="1" a="1"/>
  <c r="K2684" i="2" s="1"/>
  <c r="M2683" i="2" l="1" a="1"/>
  <c r="M2683" i="2" s="1"/>
  <c r="O2683" i="2" l="1" a="1"/>
  <c r="O2683" i="2" s="1"/>
  <c r="P2684" i="2" s="1" a="1"/>
  <c r="P2684" i="2" s="1"/>
  <c r="N2684" i="2" a="1"/>
  <c r="N2684" i="2" s="1"/>
  <c r="Q2683" i="2" a="1"/>
  <c r="Q2683" i="2" s="1"/>
  <c r="T2684" i="2" l="1"/>
  <c r="U2684" i="2" s="1"/>
  <c r="R2684" i="2" a="1"/>
  <c r="R2684" i="2" s="1"/>
  <c r="S2684" i="2" a="1"/>
  <c r="S2684" i="2" s="1"/>
  <c r="I2684" i="2" l="1" a="1"/>
  <c r="I2684" i="2" s="1"/>
  <c r="V2684" i="2" s="1" a="1"/>
  <c r="V2684" i="2" s="1"/>
  <c r="W2684" i="2" s="1"/>
  <c r="L2684" i="2" l="1" a="1"/>
  <c r="L2684" i="2" s="1"/>
  <c r="K2685" i="2" s="1" a="1"/>
  <c r="K2685" i="2" s="1"/>
  <c r="J2685" i="2" a="1"/>
  <c r="J2685" i="2" s="1"/>
  <c r="M2684" i="2" a="1"/>
  <c r="M2684" i="2" s="1"/>
  <c r="N2685" i="2" l="1" a="1"/>
  <c r="N2685" i="2" s="1"/>
  <c r="O2684" i="2" a="1"/>
  <c r="O2684" i="2" s="1"/>
  <c r="P2685" i="2" s="1" a="1"/>
  <c r="P2685" i="2" s="1"/>
  <c r="Q2684" i="2" l="1" a="1"/>
  <c r="Q2684" i="2" s="1"/>
  <c r="T2685" i="2" l="1"/>
  <c r="U2685" i="2" s="1"/>
  <c r="R2685" i="2" a="1"/>
  <c r="R2685" i="2" s="1"/>
  <c r="S2685" i="2" a="1"/>
  <c r="S2685" i="2" s="1"/>
  <c r="I2685" i="2" s="1" a="1"/>
  <c r="I2685" i="2" s="1"/>
  <c r="V2685" i="2" l="1" a="1"/>
  <c r="V2685" i="2" s="1"/>
  <c r="W2685" i="2" s="1"/>
  <c r="L2685" i="2" a="1"/>
  <c r="L2685" i="2" s="1"/>
  <c r="K2686" i="2" s="1" a="1"/>
  <c r="K2686" i="2" s="1"/>
  <c r="J2686" i="2" a="1"/>
  <c r="J2686" i="2" s="1"/>
  <c r="M2685" i="2" l="1" a="1"/>
  <c r="M2685" i="2" s="1"/>
  <c r="O2685" i="2" s="1" a="1"/>
  <c r="O2685" i="2" s="1"/>
  <c r="P2686" i="2" s="1" a="1"/>
  <c r="P2686" i="2" s="1"/>
  <c r="N2686" i="2" l="1" a="1"/>
  <c r="N2686" i="2" s="1"/>
  <c r="Q2685" i="2" a="1"/>
  <c r="Q2685" i="2" s="1"/>
  <c r="T2686" i="2" l="1"/>
  <c r="U2686" i="2" s="1"/>
  <c r="S2686" i="2" a="1"/>
  <c r="S2686" i="2" s="1"/>
  <c r="R2686" i="2" a="1"/>
  <c r="R2686" i="2" s="1"/>
  <c r="I2686" i="2" l="1" a="1"/>
  <c r="I2686" i="2" s="1"/>
  <c r="V2686" i="2" s="1" a="1"/>
  <c r="V2686" i="2" s="1"/>
  <c r="W2686" i="2" s="1"/>
  <c r="J2687" i="2" l="1" a="1"/>
  <c r="J2687" i="2" s="1"/>
  <c r="L2686" i="2" a="1"/>
  <c r="L2686" i="2" s="1"/>
  <c r="K2687" i="2" s="1" a="1"/>
  <c r="K2687" i="2" s="1"/>
  <c r="M2686" i="2" a="1"/>
  <c r="M2686" i="2" s="1"/>
  <c r="N2687" i="2" l="1" a="1"/>
  <c r="N2687" i="2" s="1"/>
  <c r="O2686" i="2" a="1"/>
  <c r="O2686" i="2" s="1"/>
  <c r="P2687" i="2" s="1" a="1"/>
  <c r="P2687" i="2" s="1"/>
  <c r="Q2686" i="2" l="1" a="1"/>
  <c r="Q2686" i="2" s="1"/>
  <c r="T2687" i="2" l="1"/>
  <c r="U2687" i="2" s="1"/>
  <c r="R2687" i="2" a="1"/>
  <c r="R2687" i="2" s="1"/>
  <c r="S2687" i="2" a="1"/>
  <c r="S2687" i="2" s="1"/>
  <c r="I2687" i="2" s="1" a="1"/>
  <c r="I2687" i="2" s="1"/>
  <c r="V2687" i="2" l="1" a="1"/>
  <c r="V2687" i="2" s="1"/>
  <c r="W2687" i="2" s="1"/>
  <c r="L2687" i="2" a="1"/>
  <c r="L2687" i="2" s="1"/>
  <c r="K2688" i="2" s="1" a="1"/>
  <c r="K2688" i="2" s="1"/>
  <c r="J2688" i="2" a="1"/>
  <c r="J2688" i="2" s="1"/>
  <c r="M2687" i="2" a="1"/>
  <c r="M2687" i="2" s="1"/>
  <c r="O2687" i="2" l="1" a="1"/>
  <c r="O2687" i="2" s="1"/>
  <c r="P2688" i="2" s="1" a="1"/>
  <c r="P2688" i="2" s="1"/>
  <c r="N2688" i="2" a="1"/>
  <c r="N2688" i="2" s="1"/>
  <c r="Q2687" i="2" a="1"/>
  <c r="Q2687" i="2" s="1"/>
  <c r="T2688" i="2" l="1"/>
  <c r="U2688" i="2" s="1"/>
  <c r="R2688" i="2" a="1"/>
  <c r="R2688" i="2" s="1"/>
  <c r="S2688" i="2" a="1"/>
  <c r="S2688" i="2" s="1"/>
  <c r="I2688" i="2" l="1" a="1"/>
  <c r="I2688" i="2" s="1"/>
  <c r="V2688" i="2" s="1" a="1"/>
  <c r="V2688" i="2" s="1"/>
  <c r="W2688" i="2" s="1"/>
  <c r="L2688" i="2" l="1" a="1"/>
  <c r="L2688" i="2" s="1"/>
  <c r="K2689" i="2" s="1" a="1"/>
  <c r="K2689" i="2" s="1"/>
  <c r="J2689" i="2" a="1"/>
  <c r="J2689" i="2" s="1"/>
  <c r="M2688" i="2" a="1"/>
  <c r="M2688" i="2" s="1"/>
  <c r="N2689" i="2" l="1" a="1"/>
  <c r="N2689" i="2" s="1"/>
  <c r="O2688" i="2" a="1"/>
  <c r="O2688" i="2" s="1"/>
  <c r="P2689" i="2" s="1" a="1"/>
  <c r="P2689" i="2" s="1"/>
  <c r="Q2688" i="2" l="1" a="1"/>
  <c r="Q2688" i="2" s="1"/>
  <c r="T2689" i="2" s="1"/>
  <c r="U2689" i="2" s="1"/>
  <c r="S2689" i="2" a="1"/>
  <c r="S2689" i="2" s="1"/>
  <c r="R2689" i="2" a="1"/>
  <c r="R2689" i="2" s="1"/>
  <c r="I2689" i="2" l="1" a="1"/>
  <c r="I2689" i="2" s="1"/>
  <c r="V2689" i="2" s="1" a="1"/>
  <c r="V2689" i="2" s="1"/>
  <c r="W2689" i="2" s="1"/>
  <c r="J2690" i="2" l="1" a="1"/>
  <c r="J2690" i="2" s="1"/>
  <c r="L2689" i="2" a="1"/>
  <c r="L2689" i="2" s="1"/>
  <c r="K2690" i="2" s="1" a="1"/>
  <c r="K2690" i="2" s="1"/>
  <c r="M2689" i="2" l="1" a="1"/>
  <c r="M2689" i="2" s="1"/>
  <c r="N2690" i="2" s="1" a="1"/>
  <c r="N2690" i="2" s="1"/>
  <c r="O2689" i="2" l="1" a="1"/>
  <c r="O2689" i="2" s="1"/>
  <c r="P2690" i="2" s="1" a="1"/>
  <c r="P2690" i="2" s="1"/>
  <c r="Q2689" i="2" l="1" a="1"/>
  <c r="Q2689" i="2" s="1"/>
  <c r="S2690" i="2" s="1" a="1"/>
  <c r="S2690" i="2" s="1"/>
  <c r="I2690" i="2" s="1" a="1"/>
  <c r="I2690" i="2" s="1"/>
  <c r="T2690" i="2"/>
  <c r="U2690" i="2" s="1"/>
  <c r="R2690" i="2" a="1"/>
  <c r="R2690" i="2" s="1"/>
  <c r="J2691" i="2" a="1"/>
  <c r="J2691" i="2" s="1"/>
  <c r="L2690" i="2" l="1" a="1"/>
  <c r="L2690" i="2" s="1"/>
  <c r="K2691" i="2" a="1"/>
  <c r="K2691" i="2" s="1"/>
  <c r="M2690" i="2" a="1"/>
  <c r="M2690" i="2" s="1"/>
  <c r="O2690" i="2" s="1" a="1"/>
  <c r="O2690" i="2" s="1"/>
  <c r="P2691" i="2" s="1" a="1"/>
  <c r="P2691" i="2" s="1"/>
  <c r="V2690" i="2" a="1"/>
  <c r="V2690" i="2" s="1"/>
  <c r="W2690" i="2" s="1"/>
  <c r="N2691" i="2" a="1"/>
  <c r="N2691" i="2" s="1"/>
  <c r="Q2690" i="2" l="1" a="1"/>
  <c r="Q2690" i="2" s="1"/>
  <c r="T2691" i="2" s="1"/>
  <c r="U2691" i="2" s="1"/>
  <c r="S2691" i="2" a="1"/>
  <c r="S2691" i="2" s="1"/>
  <c r="I2691" i="2" s="1" a="1"/>
  <c r="I2691" i="2" s="1"/>
  <c r="R2691" i="2" a="1"/>
  <c r="R2691" i="2" s="1"/>
  <c r="V2691" i="2" l="1" a="1"/>
  <c r="V2691" i="2" s="1"/>
  <c r="W2691" i="2" s="1"/>
  <c r="L2691" i="2" a="1"/>
  <c r="L2691" i="2" s="1"/>
  <c r="K2692" i="2" s="1" a="1"/>
  <c r="K2692" i="2" s="1"/>
  <c r="J2692" i="2" a="1"/>
  <c r="J2692" i="2" s="1"/>
  <c r="M2691" i="2" a="1"/>
  <c r="M2691" i="2" s="1"/>
  <c r="O2691" i="2" l="1" a="1"/>
  <c r="O2691" i="2" s="1"/>
  <c r="P2692" i="2" s="1" a="1"/>
  <c r="P2692" i="2" s="1"/>
  <c r="N2692" i="2" a="1"/>
  <c r="N2692" i="2" s="1"/>
  <c r="Q2691" i="2" l="1" a="1"/>
  <c r="Q2691" i="2" s="1"/>
  <c r="T2692" i="2" s="1"/>
  <c r="U2692" i="2" s="1"/>
  <c r="S2692" i="2" l="1" a="1"/>
  <c r="S2692" i="2" s="1"/>
  <c r="R2692" i="2" a="1"/>
  <c r="R2692" i="2" s="1"/>
  <c r="I2692" i="2" a="1"/>
  <c r="I2692" i="2" s="1"/>
  <c r="L2692" i="2" l="1" a="1"/>
  <c r="L2692" i="2" s="1"/>
  <c r="K2693" i="2" s="1" a="1"/>
  <c r="K2693" i="2" s="1"/>
  <c r="J2693" i="2" a="1"/>
  <c r="J2693" i="2" s="1"/>
  <c r="V2692" i="2" a="1"/>
  <c r="V2692" i="2" s="1"/>
  <c r="M2692" i="2" l="1" a="1"/>
  <c r="M2692" i="2" s="1"/>
  <c r="W2692" i="2"/>
  <c r="O2692" i="2" a="1"/>
  <c r="O2692" i="2" s="1"/>
  <c r="P2693" i="2" s="1" a="1"/>
  <c r="P2693" i="2" s="1"/>
  <c r="N2693" i="2" a="1"/>
  <c r="N2693" i="2" s="1"/>
  <c r="Q2692" i="2" l="1" a="1"/>
  <c r="Q2692" i="2" s="1"/>
  <c r="T2693" i="2" l="1"/>
  <c r="U2693" i="2" s="1"/>
  <c r="R2693" i="2" a="1"/>
  <c r="R2693" i="2" s="1"/>
  <c r="S2693" i="2" a="1"/>
  <c r="S2693" i="2" s="1"/>
  <c r="I2693" i="2" l="1" a="1"/>
  <c r="I2693" i="2" s="1"/>
  <c r="V2693" i="2" s="1" a="1"/>
  <c r="V2693" i="2" s="1"/>
  <c r="W2693" i="2" l="1"/>
  <c r="L2693" i="2" a="1"/>
  <c r="L2693" i="2" s="1"/>
  <c r="K2694" i="2" s="1" a="1"/>
  <c r="K2694" i="2" s="1"/>
  <c r="J2694" i="2" a="1"/>
  <c r="J2694" i="2" s="1"/>
  <c r="M2693" i="2" a="1"/>
  <c r="M2693" i="2" s="1"/>
  <c r="N2694" i="2" l="1" a="1"/>
  <c r="N2694" i="2" s="1"/>
  <c r="O2693" i="2" a="1"/>
  <c r="O2693" i="2" s="1"/>
  <c r="P2694" i="2" s="1" a="1"/>
  <c r="P2694" i="2" s="1"/>
  <c r="Q2693" i="2" l="1" a="1"/>
  <c r="Q2693" i="2" s="1"/>
  <c r="T2694" i="2" l="1"/>
  <c r="U2694" i="2" s="1"/>
  <c r="R2694" i="2" a="1"/>
  <c r="R2694" i="2" s="1"/>
  <c r="S2694" i="2" a="1"/>
  <c r="S2694" i="2" s="1"/>
  <c r="I2694" i="2" l="1" a="1"/>
  <c r="I2694" i="2" s="1"/>
  <c r="L2694" i="2" l="1" a="1"/>
  <c r="L2694" i="2" s="1"/>
  <c r="K2695" i="2" s="1" a="1"/>
  <c r="K2695" i="2" s="1"/>
  <c r="J2695" i="2" a="1"/>
  <c r="J2695" i="2" s="1"/>
  <c r="V2694" i="2" a="1"/>
  <c r="V2694" i="2" s="1"/>
  <c r="M2694" i="2" l="1" a="1"/>
  <c r="M2694" i="2" s="1"/>
  <c r="N2695" i="2" s="1" a="1"/>
  <c r="N2695" i="2" s="1"/>
  <c r="W2694" i="2"/>
  <c r="O2694" i="2" l="1" a="1"/>
  <c r="O2694" i="2" s="1"/>
  <c r="P2695" i="2" s="1" a="1"/>
  <c r="P2695" i="2" s="1"/>
  <c r="Q2694" i="2" l="1" a="1"/>
  <c r="Q2694" i="2" s="1"/>
  <c r="T2695" i="2" s="1"/>
  <c r="U2695" i="2" s="1"/>
  <c r="R2695" i="2" l="1" a="1"/>
  <c r="R2695" i="2" s="1"/>
  <c r="S2695" i="2" a="1"/>
  <c r="S2695" i="2" s="1"/>
  <c r="I2695" i="2" s="1" a="1"/>
  <c r="I2695" i="2" s="1"/>
  <c r="L2695" i="2" s="1" a="1"/>
  <c r="L2695" i="2" s="1"/>
  <c r="K2696" i="2" s="1" a="1"/>
  <c r="K2696" i="2" s="1"/>
  <c r="J2696" i="2" l="1" a="1"/>
  <c r="J2696" i="2" s="1"/>
  <c r="M2695" i="2" a="1"/>
  <c r="M2695" i="2" s="1"/>
  <c r="N2696" i="2" s="1" a="1"/>
  <c r="N2696" i="2" s="1"/>
  <c r="V2695" i="2" a="1"/>
  <c r="V2695" i="2" s="1"/>
  <c r="W2695" i="2" s="1"/>
  <c r="O2695" i="2" l="1" a="1"/>
  <c r="O2695" i="2" s="1"/>
  <c r="P2696" i="2" s="1" a="1"/>
  <c r="P2696" i="2" s="1"/>
  <c r="Q2695" i="2" l="1" a="1"/>
  <c r="Q2695" i="2" s="1"/>
  <c r="T2696" i="2" l="1"/>
  <c r="U2696" i="2" s="1"/>
  <c r="S2696" i="2" a="1"/>
  <c r="S2696" i="2" s="1"/>
  <c r="I2696" i="2" s="1" a="1"/>
  <c r="I2696" i="2" s="1"/>
  <c r="R2696" i="2" a="1"/>
  <c r="R2696" i="2" s="1"/>
  <c r="L2696" i="2" l="1" a="1"/>
  <c r="L2696" i="2" s="1"/>
  <c r="K2697" i="2" s="1" a="1"/>
  <c r="K2697" i="2" s="1"/>
  <c r="J2697" i="2" a="1"/>
  <c r="J2697" i="2" s="1"/>
  <c r="V2696" i="2" a="1"/>
  <c r="V2696" i="2" s="1"/>
  <c r="W2696" i="2" s="1"/>
  <c r="M2696" i="2" a="1"/>
  <c r="M2696" i="2" s="1"/>
  <c r="O2696" i="2" s="1" a="1"/>
  <c r="O2696" i="2" s="1"/>
  <c r="P2697" i="2" s="1" a="1"/>
  <c r="P2697" i="2" s="1"/>
  <c r="N2697" i="2" l="1" a="1"/>
  <c r="N2697" i="2" s="1"/>
  <c r="Q2696" i="2" a="1"/>
  <c r="Q2696" i="2" s="1"/>
  <c r="T2697" i="2" s="1"/>
  <c r="U2697" i="2" s="1"/>
  <c r="S2697" i="2" l="1" a="1"/>
  <c r="S2697" i="2" s="1"/>
  <c r="I2697" i="2" s="1" a="1"/>
  <c r="I2697" i="2" s="1"/>
  <c r="R2697" i="2" a="1"/>
  <c r="R2697" i="2" s="1"/>
  <c r="V2697" i="2" l="1" a="1"/>
  <c r="V2697" i="2" s="1"/>
  <c r="W2697" i="2" s="1"/>
  <c r="L2697" i="2" a="1"/>
  <c r="L2697" i="2" s="1"/>
  <c r="K2698" i="2" s="1" a="1"/>
  <c r="K2698" i="2" s="1"/>
  <c r="J2698" i="2" a="1"/>
  <c r="J2698" i="2" s="1"/>
  <c r="M2697" i="2" l="1" a="1"/>
  <c r="M2697" i="2" s="1"/>
  <c r="N2698" i="2" s="1" a="1"/>
  <c r="N2698" i="2" s="1"/>
  <c r="O2697" i="2" l="1" a="1"/>
  <c r="O2697" i="2" s="1"/>
  <c r="P2698" i="2" s="1" a="1"/>
  <c r="P2698" i="2" s="1"/>
  <c r="Q2697" i="2" a="1"/>
  <c r="Q2697" i="2" s="1"/>
  <c r="T2698" i="2" s="1"/>
  <c r="U2698" i="2" s="1"/>
  <c r="R2698" i="2" l="1" a="1"/>
  <c r="R2698" i="2" s="1"/>
  <c r="S2698" i="2" a="1"/>
  <c r="S2698" i="2" s="1"/>
  <c r="I2698" i="2" s="1" a="1"/>
  <c r="I2698" i="2" s="1"/>
  <c r="L2698" i="2" l="1" a="1"/>
  <c r="L2698" i="2" s="1"/>
  <c r="K2699" i="2" s="1" a="1"/>
  <c r="K2699" i="2" s="1"/>
  <c r="J2699" i="2" a="1"/>
  <c r="J2699" i="2" s="1"/>
  <c r="V2698" i="2" a="1"/>
  <c r="V2698" i="2" s="1"/>
  <c r="M2698" i="2" l="1" a="1"/>
  <c r="M2698" i="2" s="1"/>
  <c r="O2698" i="2" s="1" a="1"/>
  <c r="O2698" i="2" s="1"/>
  <c r="P2699" i="2" s="1" a="1"/>
  <c r="P2699" i="2" s="1"/>
  <c r="W2698" i="2"/>
  <c r="N2699" i="2" l="1" a="1"/>
  <c r="N2699" i="2" s="1"/>
  <c r="Q2698" i="2" a="1"/>
  <c r="Q2698" i="2" s="1"/>
  <c r="T2699" i="2" s="1"/>
  <c r="U2699" i="2" s="1"/>
  <c r="S2699" i="2" l="1" a="1"/>
  <c r="S2699" i="2" s="1"/>
  <c r="I2699" i="2" s="1" a="1"/>
  <c r="I2699" i="2" s="1"/>
  <c r="R2699" i="2" a="1"/>
  <c r="R2699" i="2" s="1"/>
  <c r="V2699" i="2" l="1" a="1"/>
  <c r="V2699" i="2" s="1"/>
  <c r="W2699" i="2" s="1"/>
  <c r="L2699" i="2" a="1"/>
  <c r="L2699" i="2" s="1"/>
  <c r="K2700" i="2" s="1" a="1"/>
  <c r="K2700" i="2" s="1"/>
  <c r="J2700" i="2" a="1"/>
  <c r="J2700" i="2" s="1"/>
  <c r="M2699" i="2" l="1" a="1"/>
  <c r="M2699" i="2" s="1"/>
  <c r="N2700" i="2" s="1" a="1"/>
  <c r="N2700" i="2" s="1"/>
  <c r="O2699" i="2" l="1" a="1"/>
  <c r="O2699" i="2" s="1"/>
  <c r="P2700" i="2" s="1" a="1"/>
  <c r="P2700" i="2" s="1"/>
  <c r="Q2699" i="2" l="1" a="1"/>
  <c r="Q2699" i="2" s="1"/>
  <c r="T2700" i="2" s="1"/>
  <c r="U2700" i="2" s="1"/>
  <c r="S2700" i="2" l="1" a="1"/>
  <c r="S2700" i="2" s="1"/>
  <c r="I2700" i="2" s="1" a="1"/>
  <c r="I2700" i="2" s="1"/>
  <c r="R2700" i="2" a="1"/>
  <c r="R2700" i="2" s="1"/>
  <c r="L2700" i="2" l="1" a="1"/>
  <c r="L2700" i="2" s="1"/>
  <c r="K2701" i="2" s="1" a="1"/>
  <c r="K2701" i="2" s="1"/>
  <c r="J2701" i="2" a="1"/>
  <c r="J2701" i="2" s="1"/>
  <c r="V2700" i="2" a="1"/>
  <c r="V2700" i="2" s="1"/>
  <c r="M2700" i="2" l="1" a="1"/>
  <c r="M2700" i="2" s="1"/>
  <c r="N2701" i="2" s="1" a="1"/>
  <c r="N2701" i="2" s="1"/>
  <c r="W2700" i="2"/>
  <c r="O2700" i="2" l="1" a="1"/>
  <c r="O2700" i="2" s="1"/>
  <c r="P2701" i="2" s="1" a="1"/>
  <c r="P2701" i="2" s="1"/>
  <c r="Q2700" i="2" l="1" a="1"/>
  <c r="Q2700" i="2" s="1"/>
  <c r="T2701" i="2" s="1"/>
  <c r="U2701" i="2" s="1"/>
  <c r="R2701" i="2" l="1" a="1"/>
  <c r="R2701" i="2" s="1"/>
  <c r="S2701" i="2" a="1"/>
  <c r="S2701" i="2" s="1"/>
  <c r="I2701" i="2" s="1" a="1"/>
  <c r="I2701" i="2" s="1"/>
  <c r="V2701" i="2" s="1" a="1"/>
  <c r="V2701" i="2" s="1"/>
  <c r="W2701" i="2" s="1"/>
  <c r="J2702" i="2" l="1" a="1"/>
  <c r="J2702" i="2" s="1"/>
  <c r="L2701" i="2" a="1"/>
  <c r="L2701" i="2" s="1"/>
  <c r="K2702" i="2" s="1" a="1"/>
  <c r="K2702" i="2" s="1"/>
  <c r="M2701" i="2" l="1" a="1"/>
  <c r="M2701" i="2" s="1"/>
  <c r="N2702" i="2" s="1" a="1"/>
  <c r="N2702" i="2" s="1"/>
  <c r="O2701" i="2" l="1" a="1"/>
  <c r="O2701" i="2" s="1"/>
  <c r="P2702" i="2" s="1" a="1"/>
  <c r="P2702" i="2" s="1"/>
  <c r="Q2701" i="2" l="1" a="1"/>
  <c r="Q2701" i="2" s="1"/>
  <c r="T2702" i="2" l="1"/>
  <c r="U2702" i="2" s="1"/>
  <c r="R2702" i="2" a="1"/>
  <c r="R2702" i="2" s="1"/>
  <c r="S2702" i="2" a="1"/>
  <c r="S2702" i="2" s="1"/>
  <c r="I2702" i="2" s="1" a="1"/>
  <c r="I2702" i="2" s="1"/>
  <c r="V2702" i="2" s="1" a="1"/>
  <c r="V2702" i="2" s="1"/>
  <c r="J2703" i="2" l="1" a="1"/>
  <c r="J2703" i="2" s="1"/>
  <c r="L2702" i="2" a="1"/>
  <c r="L2702" i="2" s="1"/>
  <c r="K2703" i="2" s="1" a="1"/>
  <c r="K2703" i="2" s="1"/>
  <c r="W2702" i="2"/>
  <c r="M2702" i="2" l="1" a="1"/>
  <c r="M2702" i="2" s="1"/>
  <c r="N2703" i="2" s="1" a="1"/>
  <c r="N2703" i="2" s="1"/>
  <c r="O2702" i="2" l="1" a="1"/>
  <c r="O2702" i="2" s="1"/>
  <c r="P2703" i="2" s="1" a="1"/>
  <c r="P2703" i="2" s="1"/>
  <c r="Q2702" i="2" a="1"/>
  <c r="Q2702" i="2" s="1"/>
  <c r="T2703" i="2" s="1"/>
  <c r="U2703" i="2" s="1"/>
  <c r="S2703" i="2" l="1" a="1"/>
  <c r="S2703" i="2" s="1"/>
  <c r="R2703" i="2" a="1"/>
  <c r="R2703" i="2" s="1"/>
  <c r="I2703" i="2" a="1"/>
  <c r="I2703" i="2" s="1"/>
  <c r="V2703" i="2" s="1" a="1"/>
  <c r="V2703" i="2" s="1"/>
  <c r="W2703" i="2" l="1"/>
  <c r="L2703" i="2" a="1"/>
  <c r="L2703" i="2" s="1"/>
  <c r="K2704" i="2" s="1" a="1"/>
  <c r="K2704" i="2" s="1"/>
  <c r="J2704" i="2" a="1"/>
  <c r="J2704" i="2" s="1"/>
  <c r="M2703" i="2" a="1"/>
  <c r="M2703" i="2" s="1"/>
  <c r="O2703" i="2" l="1" a="1"/>
  <c r="O2703" i="2" s="1"/>
  <c r="P2704" i="2" s="1" a="1"/>
  <c r="P2704" i="2" s="1"/>
  <c r="N2704" i="2" a="1"/>
  <c r="N2704" i="2" s="1"/>
  <c r="Q2703" i="2" a="1"/>
  <c r="Q2703" i="2" s="1"/>
  <c r="T2704" i="2" l="1"/>
  <c r="U2704" i="2" s="1"/>
  <c r="R2704" i="2" a="1"/>
  <c r="R2704" i="2" s="1"/>
  <c r="S2704" i="2" a="1"/>
  <c r="S2704" i="2" s="1"/>
  <c r="I2704" i="2" l="1" a="1"/>
  <c r="I2704" i="2" s="1"/>
  <c r="L2704" i="2" l="1" a="1"/>
  <c r="L2704" i="2" s="1"/>
  <c r="K2705" i="2" s="1" a="1"/>
  <c r="K2705" i="2" s="1"/>
  <c r="J2705" i="2" a="1"/>
  <c r="J2705" i="2" s="1"/>
  <c r="M2704" i="2" a="1"/>
  <c r="M2704" i="2" s="1"/>
  <c r="V2704" i="2" a="1"/>
  <c r="V2704" i="2" s="1"/>
  <c r="W2704" i="2" l="1"/>
  <c r="N2705" i="2" a="1"/>
  <c r="N2705" i="2" s="1"/>
  <c r="O2704" i="2" a="1"/>
  <c r="O2704" i="2" s="1"/>
  <c r="P2705" i="2" s="1" a="1"/>
  <c r="P2705" i="2" s="1"/>
  <c r="Q2704" i="2" l="1" a="1"/>
  <c r="Q2704" i="2" s="1"/>
  <c r="T2705" i="2" s="1"/>
  <c r="U2705" i="2" s="1"/>
  <c r="S2705" i="2" l="1" a="1"/>
  <c r="S2705" i="2" s="1"/>
  <c r="I2705" i="2" s="1" a="1"/>
  <c r="I2705" i="2" s="1"/>
  <c r="R2705" i="2" a="1"/>
  <c r="R2705" i="2" s="1"/>
  <c r="V2705" i="2" l="1" a="1"/>
  <c r="V2705" i="2" s="1"/>
  <c r="W2705" i="2" s="1"/>
  <c r="L2705" i="2" a="1"/>
  <c r="L2705" i="2" s="1"/>
  <c r="K2706" i="2" s="1" a="1"/>
  <c r="K2706" i="2" s="1"/>
  <c r="J2706" i="2" a="1"/>
  <c r="J2706" i="2" s="1"/>
  <c r="M2705" i="2" l="1" a="1"/>
  <c r="M2705" i="2" s="1"/>
  <c r="O2705" i="2" s="1" a="1"/>
  <c r="O2705" i="2" s="1"/>
  <c r="N2706" i="2" l="1" a="1"/>
  <c r="N2706" i="2" s="1"/>
  <c r="P2706" i="2" a="1"/>
  <c r="P2706" i="2" s="1"/>
  <c r="Q2705" i="2" a="1"/>
  <c r="Q2705" i="2" s="1"/>
  <c r="T2706" i="2" s="1"/>
  <c r="U2706" i="2" s="1"/>
  <c r="S2706" i="2" l="1" a="1"/>
  <c r="S2706" i="2" s="1"/>
  <c r="R2706" i="2" a="1"/>
  <c r="R2706" i="2" s="1"/>
  <c r="I2706" i="2" a="1"/>
  <c r="I2706" i="2" s="1"/>
  <c r="L2706" i="2" l="1" a="1"/>
  <c r="L2706" i="2" s="1"/>
  <c r="K2707" i="2" s="1" a="1"/>
  <c r="K2707" i="2" s="1"/>
  <c r="J2707" i="2" a="1"/>
  <c r="J2707" i="2" s="1"/>
  <c r="V2706" i="2" a="1"/>
  <c r="V2706" i="2" s="1"/>
  <c r="M2706" i="2" l="1" a="1"/>
  <c r="M2706" i="2" s="1"/>
  <c r="N2707" i="2" s="1" a="1"/>
  <c r="N2707" i="2" s="1"/>
  <c r="W2706" i="2"/>
  <c r="O2706" i="2" l="1" a="1"/>
  <c r="O2706" i="2" s="1"/>
  <c r="P2707" i="2" s="1" a="1"/>
  <c r="P2707" i="2" s="1"/>
  <c r="Q2706" i="2" a="1"/>
  <c r="Q2706" i="2" s="1"/>
  <c r="T2707" i="2" l="1"/>
  <c r="U2707" i="2" s="1"/>
  <c r="R2707" i="2" a="1"/>
  <c r="R2707" i="2" s="1"/>
  <c r="S2707" i="2" a="1"/>
  <c r="S2707" i="2" s="1"/>
  <c r="I2707" i="2" l="1" a="1"/>
  <c r="I2707" i="2" s="1"/>
  <c r="V2707" i="2" s="1" a="1"/>
  <c r="V2707" i="2" s="1"/>
  <c r="W2707" i="2" l="1"/>
  <c r="L2707" i="2" a="1"/>
  <c r="L2707" i="2" s="1"/>
  <c r="K2708" i="2" s="1" a="1"/>
  <c r="K2708" i="2" s="1"/>
  <c r="J2708" i="2" a="1"/>
  <c r="J2708" i="2" s="1"/>
  <c r="M2707" i="2" a="1"/>
  <c r="M2707" i="2" s="1"/>
  <c r="O2707" i="2" l="1" a="1"/>
  <c r="O2707" i="2" s="1"/>
  <c r="P2708" i="2" s="1" a="1"/>
  <c r="P2708" i="2" s="1"/>
  <c r="N2708" i="2" a="1"/>
  <c r="N2708" i="2" s="1"/>
  <c r="Q2707" i="2" l="1" a="1"/>
  <c r="Q2707" i="2" s="1"/>
  <c r="T2708" i="2" s="1"/>
  <c r="U2708" i="2" s="1"/>
  <c r="S2708" i="2" l="1" a="1"/>
  <c r="S2708" i="2" s="1"/>
  <c r="I2708" i="2" s="1" a="1"/>
  <c r="I2708" i="2" s="1"/>
  <c r="R2708" i="2" a="1"/>
  <c r="R2708" i="2" s="1"/>
  <c r="L2708" i="2" l="1" a="1"/>
  <c r="L2708" i="2" s="1"/>
  <c r="K2709" i="2" s="1" a="1"/>
  <c r="K2709" i="2" s="1"/>
  <c r="J2709" i="2" a="1"/>
  <c r="J2709" i="2" s="1"/>
  <c r="M2708" i="2" a="1"/>
  <c r="M2708" i="2" s="1"/>
  <c r="V2708" i="2" a="1"/>
  <c r="V2708" i="2" s="1"/>
  <c r="N2709" i="2" l="1" a="1"/>
  <c r="N2709" i="2" s="1"/>
  <c r="O2708" i="2" a="1"/>
  <c r="O2708" i="2" s="1"/>
  <c r="P2709" i="2" s="1" a="1"/>
  <c r="P2709" i="2" s="1"/>
  <c r="W2708" i="2"/>
  <c r="Q2708" i="2" l="1" a="1"/>
  <c r="Q2708" i="2" s="1"/>
  <c r="T2709" i="2" l="1"/>
  <c r="U2709" i="2" s="1"/>
  <c r="R2709" i="2" a="1"/>
  <c r="R2709" i="2" s="1"/>
  <c r="S2709" i="2" a="1"/>
  <c r="S2709" i="2" s="1"/>
  <c r="I2709" i="2" l="1" a="1"/>
  <c r="I2709" i="2" s="1"/>
  <c r="V2709" i="2" s="1" a="1"/>
  <c r="V2709" i="2" s="1"/>
  <c r="W2709" i="2" l="1"/>
  <c r="L2709" i="2" a="1"/>
  <c r="L2709" i="2" s="1"/>
  <c r="K2710" i="2" s="1" a="1"/>
  <c r="K2710" i="2" s="1"/>
  <c r="J2710" i="2" a="1"/>
  <c r="J2710" i="2" s="1"/>
  <c r="M2709" i="2" l="1" a="1"/>
  <c r="M2709" i="2" s="1"/>
  <c r="N2710" i="2" s="1" a="1"/>
  <c r="N2710" i="2" s="1"/>
  <c r="O2709" i="2" a="1"/>
  <c r="O2709" i="2" s="1"/>
  <c r="P2710" i="2" s="1" a="1"/>
  <c r="P2710" i="2" s="1"/>
  <c r="Q2709" i="2" l="1" a="1"/>
  <c r="Q2709" i="2" s="1"/>
  <c r="T2710" i="2" l="1"/>
  <c r="U2710" i="2" s="1"/>
  <c r="R2710" i="2" a="1"/>
  <c r="R2710" i="2" s="1"/>
  <c r="S2710" i="2" a="1"/>
  <c r="S2710" i="2" s="1"/>
  <c r="I2710" i="2" l="1" a="1"/>
  <c r="I2710" i="2" s="1"/>
  <c r="L2710" i="2" l="1" a="1"/>
  <c r="L2710" i="2" s="1"/>
  <c r="K2711" i="2" s="1" a="1"/>
  <c r="K2711" i="2" s="1"/>
  <c r="J2711" i="2" a="1"/>
  <c r="J2711" i="2" s="1"/>
  <c r="M2710" i="2" a="1"/>
  <c r="M2710" i="2" s="1"/>
  <c r="V2710" i="2" a="1"/>
  <c r="V2710" i="2" s="1"/>
  <c r="O2710" i="2" l="1" a="1"/>
  <c r="O2710" i="2" s="1"/>
  <c r="P2711" i="2" s="1" a="1"/>
  <c r="P2711" i="2" s="1"/>
  <c r="N2711" i="2" a="1"/>
  <c r="N2711" i="2" s="1"/>
  <c r="Q2710" i="2" a="1"/>
  <c r="Q2710" i="2" s="1"/>
  <c r="W2710" i="2"/>
  <c r="T2711" i="2" l="1"/>
  <c r="U2711" i="2" s="1"/>
  <c r="R2711" i="2" a="1"/>
  <c r="R2711" i="2" s="1"/>
  <c r="S2711" i="2" a="1"/>
  <c r="S2711" i="2" s="1"/>
  <c r="I2711" i="2" l="1" a="1"/>
  <c r="I2711" i="2" s="1"/>
  <c r="V2711" i="2" s="1" a="1"/>
  <c r="V2711" i="2" s="1"/>
  <c r="W2711" i="2" l="1"/>
  <c r="L2711" i="2" a="1"/>
  <c r="L2711" i="2" s="1"/>
  <c r="K2712" i="2" s="1" a="1"/>
  <c r="K2712" i="2" s="1"/>
  <c r="J2712" i="2" a="1"/>
  <c r="J2712" i="2" s="1"/>
  <c r="M2711" i="2" a="1"/>
  <c r="M2711" i="2" s="1"/>
  <c r="O2711" i="2" l="1" a="1"/>
  <c r="O2711" i="2" s="1"/>
  <c r="P2712" i="2" s="1" a="1"/>
  <c r="P2712" i="2" s="1"/>
  <c r="N2712" i="2" a="1"/>
  <c r="N2712" i="2" s="1"/>
  <c r="Q2711" i="2" l="1" a="1"/>
  <c r="Q2711" i="2" s="1"/>
  <c r="T2712" i="2" s="1"/>
  <c r="U2712" i="2" s="1"/>
  <c r="S2712" i="2" l="1" a="1"/>
  <c r="S2712" i="2" s="1"/>
  <c r="R2712" i="2" a="1"/>
  <c r="R2712" i="2" s="1"/>
  <c r="I2712" i="2" a="1"/>
  <c r="I2712" i="2" s="1"/>
  <c r="L2712" i="2" l="1" a="1"/>
  <c r="L2712" i="2" s="1"/>
  <c r="K2713" i="2" s="1" a="1"/>
  <c r="K2713" i="2" s="1"/>
  <c r="J2713" i="2" a="1"/>
  <c r="J2713" i="2" s="1"/>
  <c r="M2712" i="2" a="1"/>
  <c r="M2712" i="2" s="1"/>
  <c r="V2712" i="2" a="1"/>
  <c r="V2712" i="2" s="1"/>
  <c r="O2712" i="2" l="1" a="1"/>
  <c r="O2712" i="2" s="1"/>
  <c r="P2713" i="2" s="1" a="1"/>
  <c r="P2713" i="2" s="1"/>
  <c r="N2713" i="2" a="1"/>
  <c r="N2713" i="2" s="1"/>
  <c r="Q2712" i="2" a="1"/>
  <c r="Q2712" i="2" s="1"/>
  <c r="W2712" i="2"/>
  <c r="T2713" i="2" l="1"/>
  <c r="U2713" i="2" s="1"/>
  <c r="R2713" i="2" a="1"/>
  <c r="R2713" i="2" s="1"/>
  <c r="S2713" i="2" a="1"/>
  <c r="S2713" i="2" s="1"/>
  <c r="I2713" i="2" l="1" a="1"/>
  <c r="I2713" i="2" s="1"/>
  <c r="V2713" i="2" s="1" a="1"/>
  <c r="V2713" i="2" s="1"/>
  <c r="W2713" i="2" l="1"/>
  <c r="L2713" i="2" a="1"/>
  <c r="L2713" i="2" s="1"/>
  <c r="K2714" i="2" s="1" a="1"/>
  <c r="K2714" i="2" s="1"/>
  <c r="J2714" i="2" a="1"/>
  <c r="J2714" i="2" s="1"/>
  <c r="M2713" i="2" a="1"/>
  <c r="M2713" i="2" s="1"/>
  <c r="O2713" i="2" l="1" a="1"/>
  <c r="O2713" i="2" s="1"/>
  <c r="P2714" i="2" s="1" a="1"/>
  <c r="P2714" i="2" s="1"/>
  <c r="N2714" i="2" a="1"/>
  <c r="N2714" i="2" s="1"/>
  <c r="Q2713" i="2" l="1" a="1"/>
  <c r="Q2713" i="2" s="1"/>
  <c r="T2714" i="2" l="1"/>
  <c r="U2714" i="2" s="1"/>
  <c r="R2714" i="2" a="1"/>
  <c r="R2714" i="2" s="1"/>
  <c r="S2714" i="2" a="1"/>
  <c r="S2714" i="2" s="1"/>
  <c r="I2714" i="2" l="1" a="1"/>
  <c r="I2714" i="2" s="1"/>
  <c r="V2714" i="2" s="1" a="1"/>
  <c r="V2714" i="2" s="1"/>
  <c r="W2714" i="2" l="1"/>
  <c r="L2714" i="2" a="1"/>
  <c r="L2714" i="2" s="1"/>
  <c r="K2715" i="2" s="1" a="1"/>
  <c r="K2715" i="2" s="1"/>
  <c r="J2715" i="2" a="1"/>
  <c r="J2715" i="2" s="1"/>
  <c r="M2714" i="2" a="1"/>
  <c r="M2714" i="2" s="1"/>
  <c r="N2715" i="2" l="1" a="1"/>
  <c r="N2715" i="2" s="1"/>
  <c r="O2714" i="2" a="1"/>
  <c r="O2714" i="2" s="1"/>
  <c r="P2715" i="2" s="1" a="1"/>
  <c r="P2715" i="2" s="1"/>
  <c r="Q2714" i="2" l="1" a="1"/>
  <c r="Q2714" i="2" s="1"/>
  <c r="T2715" i="2" l="1"/>
  <c r="U2715" i="2" s="1"/>
  <c r="R2715" i="2" a="1"/>
  <c r="R2715" i="2" s="1"/>
  <c r="S2715" i="2" a="1"/>
  <c r="S2715" i="2" s="1"/>
  <c r="I2715" i="2" l="1" a="1"/>
  <c r="I2715" i="2" s="1"/>
  <c r="L2715" i="2" l="1" a="1"/>
  <c r="L2715" i="2" s="1"/>
  <c r="K2716" i="2" s="1" a="1"/>
  <c r="K2716" i="2" s="1"/>
  <c r="J2716" i="2" a="1"/>
  <c r="J2716" i="2" s="1"/>
  <c r="V2715" i="2" a="1"/>
  <c r="V2715" i="2" s="1"/>
  <c r="M2715" i="2" l="1" a="1"/>
  <c r="M2715" i="2" s="1"/>
  <c r="N2716" i="2" s="1" a="1"/>
  <c r="N2716" i="2" s="1"/>
  <c r="W2715" i="2"/>
  <c r="O2715" i="2" l="1" a="1"/>
  <c r="O2715" i="2" s="1"/>
  <c r="P2716" i="2" s="1" a="1"/>
  <c r="P2716" i="2" s="1"/>
  <c r="Q2715" i="2" l="1" a="1"/>
  <c r="Q2715" i="2" s="1"/>
  <c r="T2716" i="2" s="1"/>
  <c r="U2716" i="2" s="1"/>
  <c r="R2716" i="2" a="1"/>
  <c r="R2716" i="2" s="1"/>
  <c r="S2716" i="2" a="1"/>
  <c r="S2716" i="2" s="1"/>
  <c r="I2716" i="2" l="1" a="1"/>
  <c r="I2716" i="2" s="1"/>
  <c r="V2716" i="2" s="1" a="1"/>
  <c r="V2716" i="2" s="1"/>
  <c r="W2716" i="2" l="1"/>
  <c r="L2716" i="2" a="1"/>
  <c r="L2716" i="2" s="1"/>
  <c r="K2717" i="2" s="1" a="1"/>
  <c r="K2717" i="2" s="1"/>
  <c r="J2717" i="2" a="1"/>
  <c r="J2717" i="2" s="1"/>
  <c r="M2716" i="2" a="1"/>
  <c r="M2716" i="2" s="1"/>
  <c r="O2716" i="2" l="1" a="1"/>
  <c r="O2716" i="2" s="1"/>
  <c r="P2717" i="2" s="1" a="1"/>
  <c r="P2717" i="2" s="1"/>
  <c r="N2717" i="2" a="1"/>
  <c r="N2717" i="2" s="1"/>
  <c r="Q2716" i="2" l="1" a="1"/>
  <c r="Q2716" i="2" s="1"/>
  <c r="T2717" i="2" s="1"/>
  <c r="U2717" i="2" s="1"/>
  <c r="S2717" i="2" l="1" a="1"/>
  <c r="S2717" i="2" s="1"/>
  <c r="I2717" i="2" s="1" a="1"/>
  <c r="I2717" i="2" s="1"/>
  <c r="R2717" i="2" a="1"/>
  <c r="R2717" i="2" s="1"/>
  <c r="L2717" i="2" l="1" a="1"/>
  <c r="L2717" i="2" s="1"/>
  <c r="K2718" i="2" s="1" a="1"/>
  <c r="K2718" i="2" s="1"/>
  <c r="J2718" i="2" a="1"/>
  <c r="J2718" i="2" s="1"/>
  <c r="M2717" i="2" a="1"/>
  <c r="M2717" i="2" s="1"/>
  <c r="V2717" i="2" a="1"/>
  <c r="V2717" i="2" s="1"/>
  <c r="W2717" i="2" l="1"/>
  <c r="O2717" i="2" a="1"/>
  <c r="O2717" i="2" s="1"/>
  <c r="P2718" i="2" s="1" a="1"/>
  <c r="P2718" i="2" s="1"/>
  <c r="N2718" i="2" a="1"/>
  <c r="N2718" i="2" s="1"/>
  <c r="Q2717" i="2" a="1"/>
  <c r="Q2717" i="2" s="1"/>
  <c r="T2718" i="2" l="1"/>
  <c r="U2718" i="2" s="1"/>
  <c r="R2718" i="2" a="1"/>
  <c r="R2718" i="2" s="1"/>
  <c r="S2718" i="2" a="1"/>
  <c r="S2718" i="2" s="1"/>
  <c r="I2718" i="2" l="1" a="1"/>
  <c r="I2718" i="2" s="1"/>
  <c r="V2718" i="2" s="1" a="1"/>
  <c r="V2718" i="2" s="1"/>
  <c r="W2718" i="2" l="1"/>
  <c r="L2718" i="2" a="1"/>
  <c r="L2718" i="2" s="1"/>
  <c r="K2719" i="2" s="1" a="1"/>
  <c r="K2719" i="2" s="1"/>
  <c r="J2719" i="2" a="1"/>
  <c r="J2719" i="2" s="1"/>
  <c r="M2718" i="2" a="1"/>
  <c r="M2718" i="2" s="1"/>
  <c r="N2719" i="2" l="1" a="1"/>
  <c r="N2719" i="2" s="1"/>
  <c r="O2718" i="2" a="1"/>
  <c r="O2718" i="2" s="1"/>
  <c r="P2719" i="2" s="1" a="1"/>
  <c r="P2719" i="2" s="1"/>
  <c r="Q2718" i="2" l="1" a="1"/>
  <c r="Q2718" i="2" s="1"/>
  <c r="T2719" i="2" l="1"/>
  <c r="U2719" i="2" s="1"/>
  <c r="R2719" i="2" a="1"/>
  <c r="R2719" i="2" s="1"/>
  <c r="S2719" i="2" a="1"/>
  <c r="S2719" i="2" s="1"/>
  <c r="I2719" i="2" l="1" a="1"/>
  <c r="I2719" i="2" s="1"/>
  <c r="L2719" i="2" l="1" a="1"/>
  <c r="L2719" i="2" s="1"/>
  <c r="K2720" i="2" s="1" a="1"/>
  <c r="K2720" i="2" s="1"/>
  <c r="J2720" i="2" a="1"/>
  <c r="J2720" i="2" s="1"/>
  <c r="V2719" i="2" a="1"/>
  <c r="V2719" i="2" s="1"/>
  <c r="M2719" i="2" l="1" a="1"/>
  <c r="M2719" i="2" s="1"/>
  <c r="N2720" i="2" s="1" a="1"/>
  <c r="N2720" i="2" s="1"/>
  <c r="W2719" i="2"/>
  <c r="O2719" i="2" l="1" a="1"/>
  <c r="O2719" i="2" s="1"/>
  <c r="P2720" i="2" s="1" a="1"/>
  <c r="P2720" i="2" s="1"/>
  <c r="Q2719" i="2" l="1" a="1"/>
  <c r="Q2719" i="2" s="1"/>
  <c r="T2720" i="2" l="1"/>
  <c r="U2720" i="2" s="1"/>
  <c r="R2720" i="2" a="1"/>
  <c r="R2720" i="2" s="1"/>
  <c r="S2720" i="2" a="1"/>
  <c r="S2720" i="2" s="1"/>
  <c r="I2720" i="2" s="1" a="1"/>
  <c r="I2720" i="2" s="1"/>
  <c r="V2720" i="2" s="1" a="1"/>
  <c r="V2720" i="2" s="1"/>
  <c r="W2720" i="2" s="1"/>
  <c r="L2720" i="2" l="1" a="1"/>
  <c r="L2720" i="2" s="1"/>
  <c r="K2721" i="2" s="1" a="1"/>
  <c r="K2721" i="2" s="1"/>
  <c r="J2721" i="2" a="1"/>
  <c r="J2721" i="2" s="1"/>
  <c r="M2720" i="2" a="1"/>
  <c r="M2720" i="2" s="1"/>
  <c r="O2720" i="2" s="1" a="1"/>
  <c r="O2720" i="2" s="1"/>
  <c r="P2721" i="2" s="1" a="1"/>
  <c r="P2721" i="2" s="1"/>
  <c r="N2721" i="2" l="1" a="1"/>
  <c r="N2721" i="2" s="1"/>
  <c r="Q2720" i="2" a="1"/>
  <c r="Q2720" i="2" s="1"/>
  <c r="T2721" i="2" s="1"/>
  <c r="U2721" i="2" s="1"/>
  <c r="S2721" i="2" l="1" a="1"/>
  <c r="S2721" i="2" s="1"/>
  <c r="I2721" i="2" s="1" a="1"/>
  <c r="I2721" i="2" s="1"/>
  <c r="R2721" i="2" a="1"/>
  <c r="R2721" i="2" s="1"/>
  <c r="L2721" i="2" l="1" a="1"/>
  <c r="L2721" i="2" s="1"/>
  <c r="K2722" i="2" s="1" a="1"/>
  <c r="K2722" i="2" s="1"/>
  <c r="J2722" i="2" a="1"/>
  <c r="J2722" i="2" s="1"/>
  <c r="V2721" i="2" a="1"/>
  <c r="V2721" i="2" s="1"/>
  <c r="M2721" i="2" l="1" a="1"/>
  <c r="M2721" i="2" s="1"/>
  <c r="N2722" i="2" s="1" a="1"/>
  <c r="N2722" i="2" s="1"/>
  <c r="W2721" i="2"/>
  <c r="O2721" i="2" l="1" a="1"/>
  <c r="O2721" i="2" s="1"/>
  <c r="P2722" i="2" s="1" a="1"/>
  <c r="P2722" i="2" s="1"/>
  <c r="Q2721" i="2" a="1"/>
  <c r="Q2721" i="2" s="1"/>
  <c r="T2722" i="2" s="1"/>
  <c r="U2722" i="2" s="1"/>
  <c r="S2722" i="2" l="1" a="1"/>
  <c r="S2722" i="2" s="1"/>
  <c r="I2722" i="2" s="1" a="1"/>
  <c r="I2722" i="2" s="1"/>
  <c r="R2722" i="2" a="1"/>
  <c r="R2722" i="2" s="1"/>
  <c r="V2722" i="2" l="1" a="1"/>
  <c r="V2722" i="2" s="1"/>
  <c r="W2722" i="2" s="1"/>
  <c r="L2722" i="2" a="1"/>
  <c r="L2722" i="2" s="1"/>
  <c r="K2723" i="2" s="1" a="1"/>
  <c r="K2723" i="2" s="1"/>
  <c r="J2723" i="2" a="1"/>
  <c r="J2723" i="2" s="1"/>
  <c r="M2722" i="2" l="1" a="1"/>
  <c r="M2722" i="2" s="1"/>
  <c r="O2722" i="2" s="1" a="1"/>
  <c r="O2722" i="2" s="1"/>
  <c r="P2723" i="2" s="1" a="1"/>
  <c r="P2723" i="2" s="1"/>
  <c r="N2723" i="2" a="1"/>
  <c r="N2723" i="2" s="1"/>
  <c r="Q2722" i="2" l="1" a="1"/>
  <c r="Q2722" i="2" s="1"/>
  <c r="T2723" i="2" s="1"/>
  <c r="U2723" i="2" s="1"/>
  <c r="S2723" i="2" l="1" a="1"/>
  <c r="S2723" i="2" s="1"/>
  <c r="I2723" i="2" s="1" a="1"/>
  <c r="I2723" i="2" s="1"/>
  <c r="R2723" i="2" a="1"/>
  <c r="R2723" i="2" s="1"/>
  <c r="L2723" i="2" l="1" a="1"/>
  <c r="L2723" i="2" s="1"/>
  <c r="K2724" i="2" s="1" a="1"/>
  <c r="K2724" i="2" s="1"/>
  <c r="J2724" i="2" a="1"/>
  <c r="J2724" i="2" s="1"/>
  <c r="V2723" i="2" a="1"/>
  <c r="V2723" i="2" s="1"/>
  <c r="M2723" i="2" l="1" a="1"/>
  <c r="M2723" i="2" s="1"/>
  <c r="O2723" i="2" s="1" a="1"/>
  <c r="O2723" i="2" s="1"/>
  <c r="W2723" i="2"/>
  <c r="N2724" i="2" l="1" a="1"/>
  <c r="N2724" i="2" s="1"/>
  <c r="P2724" i="2" a="1"/>
  <c r="P2724" i="2" s="1"/>
  <c r="Q2723" i="2" a="1"/>
  <c r="Q2723" i="2" s="1"/>
  <c r="T2724" i="2" s="1"/>
  <c r="U2724" i="2" s="1"/>
  <c r="S2724" i="2" l="1" a="1"/>
  <c r="S2724" i="2" s="1"/>
  <c r="I2724" i="2" s="1" a="1"/>
  <c r="I2724" i="2" s="1"/>
  <c r="R2724" i="2" a="1"/>
  <c r="R2724" i="2" s="1"/>
  <c r="V2724" i="2" l="1" a="1"/>
  <c r="V2724" i="2" s="1"/>
  <c r="W2724" i="2" s="1"/>
  <c r="L2724" i="2" a="1"/>
  <c r="L2724" i="2" s="1"/>
  <c r="K2725" i="2" s="1" a="1"/>
  <c r="K2725" i="2" s="1"/>
  <c r="J2725" i="2" a="1"/>
  <c r="J2725" i="2" s="1"/>
  <c r="M2724" i="2" l="1" a="1"/>
  <c r="M2724" i="2" s="1"/>
  <c r="O2724" i="2" s="1" a="1"/>
  <c r="O2724" i="2" s="1"/>
  <c r="P2725" i="2" s="1" a="1"/>
  <c r="P2725" i="2" s="1"/>
  <c r="N2725" i="2" l="1" a="1"/>
  <c r="N2725" i="2" s="1"/>
  <c r="Q2724" i="2" a="1"/>
  <c r="Q2724" i="2" s="1"/>
  <c r="T2725" i="2" s="1"/>
  <c r="U2725" i="2" s="1"/>
  <c r="S2725" i="2" l="1" a="1"/>
  <c r="S2725" i="2" s="1"/>
  <c r="R2725" i="2" a="1"/>
  <c r="R2725" i="2" s="1"/>
  <c r="I2725" i="2" a="1"/>
  <c r="I2725" i="2" s="1"/>
  <c r="L2725" i="2" l="1" a="1"/>
  <c r="L2725" i="2" s="1"/>
  <c r="K2726" i="2" s="1" a="1"/>
  <c r="K2726" i="2" s="1"/>
  <c r="J2726" i="2" a="1"/>
  <c r="J2726" i="2" s="1"/>
  <c r="M2725" i="2" a="1"/>
  <c r="M2725" i="2" s="1"/>
  <c r="V2725" i="2" a="1"/>
  <c r="V2725" i="2" s="1"/>
  <c r="W2725" i="2" l="1"/>
  <c r="N2726" i="2" a="1"/>
  <c r="N2726" i="2" s="1"/>
  <c r="O2725" i="2" a="1"/>
  <c r="O2725" i="2" s="1"/>
  <c r="P2726" i="2" s="1" a="1"/>
  <c r="P2726" i="2" s="1"/>
  <c r="Q2725" i="2" l="1" a="1"/>
  <c r="Q2725" i="2" s="1"/>
  <c r="T2726" i="2" l="1"/>
  <c r="U2726" i="2" s="1"/>
  <c r="R2726" i="2" a="1"/>
  <c r="R2726" i="2" s="1"/>
  <c r="S2726" i="2" a="1"/>
  <c r="S2726" i="2" s="1"/>
  <c r="I2726" i="2" l="1" a="1"/>
  <c r="I2726" i="2" s="1"/>
  <c r="V2726" i="2" s="1" a="1"/>
  <c r="V2726" i="2" s="1"/>
  <c r="W2726" i="2" l="1"/>
  <c r="L2726" i="2" a="1"/>
  <c r="L2726" i="2" s="1"/>
  <c r="K2727" i="2" s="1" a="1"/>
  <c r="K2727" i="2" s="1"/>
  <c r="J2727" i="2" a="1"/>
  <c r="J2727" i="2" s="1"/>
  <c r="M2726" i="2" a="1"/>
  <c r="M2726" i="2" s="1"/>
  <c r="O2726" i="2" l="1" a="1"/>
  <c r="O2726" i="2" s="1"/>
  <c r="P2727" i="2" s="1" a="1"/>
  <c r="P2727" i="2" s="1"/>
  <c r="N2727" i="2" a="1"/>
  <c r="N2727" i="2" s="1"/>
  <c r="Q2726" i="2" l="1" a="1"/>
  <c r="Q2726" i="2" s="1"/>
  <c r="T2727" i="2" l="1"/>
  <c r="U2727" i="2" s="1"/>
  <c r="R2727" i="2" a="1"/>
  <c r="R2727" i="2" s="1"/>
  <c r="S2727" i="2" a="1"/>
  <c r="S2727" i="2" s="1"/>
  <c r="I2727" i="2" l="1" a="1"/>
  <c r="I2727" i="2" s="1"/>
  <c r="V2727" i="2" s="1" a="1"/>
  <c r="V2727" i="2" s="1"/>
  <c r="W2727" i="2" l="1"/>
  <c r="L2727" i="2" a="1"/>
  <c r="L2727" i="2" s="1"/>
  <c r="K2728" i="2" s="1" a="1"/>
  <c r="K2728" i="2" s="1"/>
  <c r="J2728" i="2" a="1"/>
  <c r="J2728" i="2" s="1"/>
  <c r="M2727" i="2" a="1"/>
  <c r="M2727" i="2" s="1"/>
  <c r="O2727" i="2" l="1" a="1"/>
  <c r="O2727" i="2" s="1"/>
  <c r="P2728" i="2" s="1" a="1"/>
  <c r="P2728" i="2" s="1"/>
  <c r="N2728" i="2" a="1"/>
  <c r="N2728" i="2" s="1"/>
  <c r="Q2727" i="2" l="1" a="1"/>
  <c r="Q2727" i="2" s="1"/>
  <c r="T2728" i="2" s="1"/>
  <c r="U2728" i="2" s="1"/>
  <c r="S2728" i="2" l="1" a="1"/>
  <c r="S2728" i="2" s="1"/>
  <c r="R2728" i="2" a="1"/>
  <c r="R2728" i="2" s="1"/>
  <c r="I2728" i="2" a="1"/>
  <c r="I2728" i="2" s="1"/>
  <c r="L2728" i="2" l="1" a="1"/>
  <c r="L2728" i="2" s="1"/>
  <c r="K2729" i="2" s="1" a="1"/>
  <c r="K2729" i="2" s="1"/>
  <c r="J2729" i="2" a="1"/>
  <c r="J2729" i="2" s="1"/>
  <c r="M2728" i="2" a="1"/>
  <c r="M2728" i="2" s="1"/>
  <c r="V2728" i="2" a="1"/>
  <c r="V2728" i="2" s="1"/>
  <c r="N2729" i="2" l="1" a="1"/>
  <c r="N2729" i="2" s="1"/>
  <c r="O2728" i="2" a="1"/>
  <c r="O2728" i="2" s="1"/>
  <c r="P2729" i="2" s="1" a="1"/>
  <c r="P2729" i="2" s="1"/>
  <c r="W2728" i="2"/>
  <c r="Q2728" i="2" l="1" a="1"/>
  <c r="Q2728" i="2" s="1"/>
  <c r="T2729" i="2" l="1"/>
  <c r="U2729" i="2" s="1"/>
  <c r="R2729" i="2" a="1"/>
  <c r="R2729" i="2" s="1"/>
  <c r="S2729" i="2" a="1"/>
  <c r="S2729" i="2" s="1"/>
  <c r="I2729" i="2" l="1" a="1"/>
  <c r="I2729" i="2" s="1"/>
  <c r="V2729" i="2" s="1" a="1"/>
  <c r="V2729" i="2" s="1"/>
  <c r="W2729" i="2" l="1"/>
  <c r="L2729" i="2" a="1"/>
  <c r="L2729" i="2" s="1"/>
  <c r="K2730" i="2" s="1" a="1"/>
  <c r="K2730" i="2" s="1"/>
  <c r="J2730" i="2" a="1"/>
  <c r="J2730" i="2" s="1"/>
  <c r="M2729" i="2" a="1"/>
  <c r="M2729" i="2" s="1"/>
  <c r="N2730" i="2" l="1" a="1"/>
  <c r="N2730" i="2" s="1"/>
  <c r="O2729" i="2" a="1"/>
  <c r="O2729" i="2" s="1"/>
  <c r="P2730" i="2" s="1" a="1"/>
  <c r="P2730" i="2" s="1"/>
  <c r="Q2729" i="2" l="1" a="1"/>
  <c r="Q2729" i="2" s="1"/>
  <c r="T2730" i="2" l="1"/>
  <c r="U2730" i="2" s="1"/>
  <c r="R2730" i="2" a="1"/>
  <c r="R2730" i="2" s="1"/>
  <c r="S2730" i="2" a="1"/>
  <c r="S2730" i="2" s="1"/>
  <c r="I2730" i="2" l="1" a="1"/>
  <c r="I2730" i="2" s="1"/>
  <c r="L2730" i="2" l="1" a="1"/>
  <c r="L2730" i="2" s="1"/>
  <c r="K2731" i="2" s="1" a="1"/>
  <c r="K2731" i="2" s="1"/>
  <c r="J2731" i="2" a="1"/>
  <c r="J2731" i="2" s="1"/>
  <c r="V2730" i="2" a="1"/>
  <c r="V2730" i="2" s="1"/>
  <c r="W2730" i="2" l="1"/>
  <c r="M2730" i="2" a="1"/>
  <c r="M2730" i="2" s="1"/>
  <c r="N2731" i="2" l="1" a="1"/>
  <c r="N2731" i="2" s="1"/>
  <c r="O2730" i="2" a="1"/>
  <c r="O2730" i="2" s="1"/>
  <c r="P2731" i="2" s="1" a="1"/>
  <c r="P2731" i="2" s="1"/>
  <c r="Q2730" i="2" l="1" a="1"/>
  <c r="Q2730" i="2" s="1"/>
  <c r="T2731" i="2" l="1"/>
  <c r="U2731" i="2" s="1"/>
  <c r="R2731" i="2" a="1"/>
  <c r="R2731" i="2" s="1"/>
  <c r="S2731" i="2" a="1"/>
  <c r="S2731" i="2" s="1"/>
  <c r="I2731" i="2" l="1" a="1"/>
  <c r="I2731" i="2" s="1"/>
  <c r="V2731" i="2" s="1" a="1"/>
  <c r="V2731" i="2" s="1"/>
  <c r="W2731" i="2" l="1"/>
  <c r="L2731" i="2" a="1"/>
  <c r="L2731" i="2" s="1"/>
  <c r="K2732" i="2" s="1" a="1"/>
  <c r="K2732" i="2" s="1"/>
  <c r="J2732" i="2" a="1"/>
  <c r="J2732" i="2" s="1"/>
  <c r="M2731" i="2" l="1" a="1"/>
  <c r="M2731" i="2" s="1"/>
  <c r="N2732" i="2" s="1" a="1"/>
  <c r="N2732" i="2" s="1"/>
  <c r="O2731" i="2" l="1" a="1"/>
  <c r="O2731" i="2" s="1"/>
  <c r="P2732" i="2" s="1" a="1"/>
  <c r="P2732" i="2" s="1"/>
  <c r="Q2731" i="2" a="1"/>
  <c r="Q2731" i="2" s="1"/>
  <c r="T2732" i="2" l="1"/>
  <c r="U2732" i="2" s="1"/>
  <c r="R2732" i="2" a="1"/>
  <c r="R2732" i="2" s="1"/>
  <c r="S2732" i="2" a="1"/>
  <c r="S2732" i="2" s="1"/>
  <c r="I2732" i="2" l="1" a="1"/>
  <c r="I2732" i="2" s="1"/>
  <c r="L2732" i="2" l="1" a="1"/>
  <c r="L2732" i="2" s="1"/>
  <c r="K2733" i="2" s="1" a="1"/>
  <c r="K2733" i="2" s="1"/>
  <c r="J2733" i="2" a="1"/>
  <c r="J2733" i="2" s="1"/>
  <c r="M2732" i="2" a="1"/>
  <c r="M2732" i="2" s="1"/>
  <c r="V2732" i="2" a="1"/>
  <c r="V2732" i="2" s="1"/>
  <c r="O2732" i="2" l="1" a="1"/>
  <c r="O2732" i="2" s="1"/>
  <c r="P2733" i="2" s="1" a="1"/>
  <c r="P2733" i="2" s="1"/>
  <c r="N2733" i="2" a="1"/>
  <c r="N2733" i="2" s="1"/>
  <c r="W2732" i="2"/>
  <c r="Q2732" i="2" l="1" a="1"/>
  <c r="Q2732" i="2" s="1"/>
  <c r="T2733" i="2" s="1"/>
  <c r="U2733" i="2" s="1"/>
  <c r="S2733" i="2" l="1" a="1"/>
  <c r="S2733" i="2" s="1"/>
  <c r="R2733" i="2" a="1"/>
  <c r="R2733" i="2" s="1"/>
  <c r="I2733" i="2" a="1"/>
  <c r="I2733" i="2" s="1"/>
  <c r="V2733" i="2" s="1" a="1"/>
  <c r="V2733" i="2" s="1"/>
  <c r="W2733" i="2" l="1"/>
  <c r="L2733" i="2" a="1"/>
  <c r="L2733" i="2" s="1"/>
  <c r="K2734" i="2" s="1" a="1"/>
  <c r="K2734" i="2" s="1"/>
  <c r="J2734" i="2" a="1"/>
  <c r="J2734" i="2" s="1"/>
  <c r="M2733" i="2" l="1" a="1"/>
  <c r="M2733" i="2" s="1"/>
  <c r="O2733" i="2" s="1" a="1"/>
  <c r="O2733" i="2" s="1"/>
  <c r="N2734" i="2" l="1" a="1"/>
  <c r="N2734" i="2" s="1"/>
  <c r="P2734" i="2" a="1"/>
  <c r="P2734" i="2" s="1"/>
  <c r="Q2733" i="2" a="1"/>
  <c r="Q2733" i="2" s="1"/>
  <c r="T2734" i="2" s="1"/>
  <c r="U2734" i="2" s="1"/>
  <c r="S2734" i="2" l="1" a="1"/>
  <c r="S2734" i="2" s="1"/>
  <c r="I2734" i="2" s="1" a="1"/>
  <c r="I2734" i="2" s="1"/>
  <c r="R2734" i="2" a="1"/>
  <c r="R2734" i="2" s="1"/>
  <c r="L2734" i="2" l="1" a="1"/>
  <c r="L2734" i="2" s="1"/>
  <c r="K2735" i="2" s="1" a="1"/>
  <c r="K2735" i="2" s="1"/>
  <c r="J2735" i="2" a="1"/>
  <c r="J2735" i="2" s="1"/>
  <c r="M2734" i="2" a="1"/>
  <c r="M2734" i="2" s="1"/>
  <c r="V2734" i="2" a="1"/>
  <c r="V2734" i="2" s="1"/>
  <c r="W2734" i="2" l="1"/>
  <c r="N2735" i="2" a="1"/>
  <c r="N2735" i="2" s="1"/>
  <c r="O2734" i="2" a="1"/>
  <c r="O2734" i="2" s="1"/>
  <c r="P2735" i="2" s="1" a="1"/>
  <c r="P2735" i="2" s="1"/>
  <c r="Q2734" i="2" l="1" a="1"/>
  <c r="Q2734" i="2" s="1"/>
  <c r="T2735" i="2" l="1"/>
  <c r="U2735" i="2" s="1"/>
  <c r="R2735" i="2" a="1"/>
  <c r="R2735" i="2" s="1"/>
  <c r="S2735" i="2" a="1"/>
  <c r="S2735" i="2" s="1"/>
  <c r="I2735" i="2" l="1" a="1"/>
  <c r="I2735" i="2" s="1"/>
  <c r="V2735" i="2" s="1" a="1"/>
  <c r="V2735" i="2" s="1"/>
  <c r="W2735" i="2" l="1"/>
  <c r="L2735" i="2" a="1"/>
  <c r="L2735" i="2" s="1"/>
  <c r="K2736" i="2" s="1" a="1"/>
  <c r="K2736" i="2" s="1"/>
  <c r="J2736" i="2" a="1"/>
  <c r="J2736" i="2" s="1"/>
  <c r="M2735" i="2" l="1" a="1"/>
  <c r="M2735" i="2" s="1"/>
  <c r="O2735" i="2" s="1" a="1"/>
  <c r="O2735" i="2" s="1"/>
  <c r="P2736" i="2" s="1" a="1"/>
  <c r="P2736" i="2" s="1"/>
  <c r="N2736" i="2" l="1" a="1"/>
  <c r="N2736" i="2" s="1"/>
  <c r="Q2735" i="2" a="1"/>
  <c r="Q2735" i="2" s="1"/>
  <c r="T2736" i="2" l="1"/>
  <c r="U2736" i="2" s="1"/>
  <c r="R2736" i="2" a="1"/>
  <c r="R2736" i="2" s="1"/>
  <c r="S2736" i="2" a="1"/>
  <c r="S2736" i="2" s="1"/>
  <c r="I2736" i="2" l="1" a="1"/>
  <c r="I2736" i="2" s="1"/>
  <c r="L2736" i="2" l="1" a="1"/>
  <c r="L2736" i="2" s="1"/>
  <c r="K2737" i="2" s="1" a="1"/>
  <c r="K2737" i="2" s="1"/>
  <c r="J2737" i="2" a="1"/>
  <c r="J2737" i="2" s="1"/>
  <c r="V2736" i="2" a="1"/>
  <c r="V2736" i="2" s="1"/>
  <c r="M2736" i="2" l="1" a="1"/>
  <c r="M2736" i="2" s="1"/>
  <c r="O2736" i="2" s="1" a="1"/>
  <c r="O2736" i="2" s="1"/>
  <c r="P2737" i="2" s="1" a="1"/>
  <c r="P2737" i="2" s="1"/>
  <c r="W2736" i="2"/>
  <c r="N2737" i="2" l="1" a="1"/>
  <c r="N2737" i="2" s="1"/>
  <c r="Q2736" i="2" a="1"/>
  <c r="Q2736" i="2" s="1"/>
  <c r="T2737" i="2" s="1"/>
  <c r="U2737" i="2" s="1"/>
  <c r="S2737" i="2" l="1" a="1"/>
  <c r="S2737" i="2" s="1"/>
  <c r="R2737" i="2" a="1"/>
  <c r="R2737" i="2" s="1"/>
  <c r="I2737" i="2" a="1"/>
  <c r="I2737" i="2" s="1"/>
  <c r="V2737" i="2" l="1" a="1"/>
  <c r="V2737" i="2" s="1"/>
  <c r="W2737" i="2" s="1"/>
  <c r="L2737" i="2" a="1"/>
  <c r="L2737" i="2" s="1"/>
  <c r="K2738" i="2" s="1" a="1"/>
  <c r="K2738" i="2" s="1"/>
  <c r="J2738" i="2" a="1"/>
  <c r="J2738" i="2" s="1"/>
  <c r="M2737" i="2" l="1" a="1"/>
  <c r="M2737" i="2" s="1"/>
  <c r="N2738" i="2" a="1"/>
  <c r="N2738" i="2" s="1"/>
  <c r="O2737" i="2" a="1"/>
  <c r="O2737" i="2" s="1"/>
  <c r="P2738" i="2" s="1" a="1"/>
  <c r="P2738" i="2" s="1"/>
  <c r="Q2737" i="2" l="1" a="1"/>
  <c r="Q2737" i="2" s="1"/>
  <c r="T2738" i="2" l="1"/>
  <c r="U2738" i="2" s="1"/>
  <c r="R2738" i="2" a="1"/>
  <c r="R2738" i="2" s="1"/>
  <c r="S2738" i="2" a="1"/>
  <c r="S2738" i="2" s="1"/>
  <c r="I2738" i="2" l="1" a="1"/>
  <c r="I2738" i="2" s="1"/>
  <c r="L2738" i="2" l="1" a="1"/>
  <c r="L2738" i="2" s="1"/>
  <c r="K2739" i="2" s="1" a="1"/>
  <c r="K2739" i="2" s="1"/>
  <c r="J2739" i="2" a="1"/>
  <c r="J2739" i="2" s="1"/>
  <c r="V2738" i="2" a="1"/>
  <c r="V2738" i="2" s="1"/>
  <c r="M2738" i="2" l="1" a="1"/>
  <c r="M2738" i="2" s="1"/>
  <c r="N2739" i="2" s="1" a="1"/>
  <c r="N2739" i="2" s="1"/>
  <c r="W2738" i="2"/>
  <c r="O2738" i="2" l="1" a="1"/>
  <c r="O2738" i="2" s="1"/>
  <c r="P2739" i="2" s="1" a="1"/>
  <c r="P2739" i="2" s="1"/>
  <c r="Q2738" i="2" l="1" a="1"/>
  <c r="Q2738" i="2" s="1"/>
  <c r="T2739" i="2" s="1"/>
  <c r="U2739" i="2" s="1"/>
  <c r="S2739" i="2" l="1" a="1"/>
  <c r="S2739" i="2" s="1"/>
  <c r="I2739" i="2" s="1" a="1"/>
  <c r="I2739" i="2" s="1"/>
  <c r="R2739" i="2" a="1"/>
  <c r="R2739" i="2" s="1"/>
  <c r="V2739" i="2" l="1" a="1"/>
  <c r="V2739" i="2" s="1"/>
  <c r="W2739" i="2" s="1"/>
  <c r="L2739" i="2" a="1"/>
  <c r="L2739" i="2" s="1"/>
  <c r="K2740" i="2" s="1" a="1"/>
  <c r="K2740" i="2" s="1"/>
  <c r="J2740" i="2" a="1"/>
  <c r="J2740" i="2" s="1"/>
  <c r="M2739" i="2" l="1" a="1"/>
  <c r="M2739" i="2" s="1"/>
  <c r="N2740" i="2" s="1" a="1"/>
  <c r="N2740" i="2" s="1"/>
  <c r="O2739" i="2" l="1" a="1"/>
  <c r="O2739" i="2" s="1"/>
  <c r="P2740" i="2" s="1" a="1"/>
  <c r="P2740" i="2" s="1"/>
  <c r="Q2739" i="2" l="1" a="1"/>
  <c r="Q2739" i="2" s="1"/>
  <c r="T2740" i="2" s="1"/>
  <c r="U2740" i="2" s="1"/>
  <c r="R2740" i="2" l="1" a="1"/>
  <c r="R2740" i="2" s="1"/>
  <c r="S2740" i="2" a="1"/>
  <c r="S2740" i="2" s="1"/>
  <c r="I2740" i="2" s="1" a="1"/>
  <c r="I2740" i="2" s="1"/>
  <c r="L2740" i="2" s="1" a="1"/>
  <c r="L2740" i="2" s="1"/>
  <c r="K2741" i="2" s="1" a="1"/>
  <c r="K2741" i="2" s="1"/>
  <c r="V2740" i="2" l="1" a="1"/>
  <c r="V2740" i="2" s="1"/>
  <c r="W2740" i="2" s="1"/>
  <c r="J2741" i="2" a="1"/>
  <c r="J2741" i="2" s="1"/>
  <c r="M2740" i="2" a="1"/>
  <c r="M2740" i="2" s="1"/>
  <c r="O2740" i="2" s="1" a="1"/>
  <c r="O2740" i="2" s="1"/>
  <c r="P2741" i="2" s="1" a="1"/>
  <c r="P2741" i="2" s="1"/>
  <c r="Q2740" i="2" l="1" a="1"/>
  <c r="Q2740" i="2" s="1"/>
  <c r="T2741" i="2" s="1"/>
  <c r="U2741" i="2" s="1"/>
  <c r="N2741" i="2" a="1"/>
  <c r="N2741" i="2" s="1"/>
  <c r="S2741" i="2" l="1" a="1"/>
  <c r="S2741" i="2" s="1"/>
  <c r="I2741" i="2" s="1" a="1"/>
  <c r="I2741" i="2" s="1"/>
  <c r="R2741" i="2" a="1"/>
  <c r="R2741" i="2" s="1"/>
  <c r="V2741" i="2" l="1" a="1"/>
  <c r="V2741" i="2" s="1"/>
  <c r="W2741" i="2" s="1"/>
  <c r="L2741" i="2" a="1"/>
  <c r="L2741" i="2" s="1"/>
  <c r="K2742" i="2" s="1" a="1"/>
  <c r="K2742" i="2" s="1"/>
  <c r="J2742" i="2" a="1"/>
  <c r="J2742" i="2" s="1"/>
  <c r="M2741" i="2" l="1" a="1"/>
  <c r="M2741" i="2" s="1"/>
  <c r="O2741" i="2" s="1" a="1"/>
  <c r="O2741" i="2" s="1"/>
  <c r="P2742" i="2" s="1" a="1"/>
  <c r="P2742" i="2" s="1"/>
  <c r="N2742" i="2" l="1" a="1"/>
  <c r="N2742" i="2" s="1"/>
  <c r="Q2741" i="2" a="1"/>
  <c r="Q2741" i="2" s="1"/>
  <c r="T2742" i="2" s="1"/>
  <c r="U2742" i="2" s="1"/>
  <c r="S2742" i="2" l="1" a="1"/>
  <c r="S2742" i="2" s="1"/>
  <c r="I2742" i="2" s="1" a="1"/>
  <c r="I2742" i="2" s="1"/>
  <c r="R2742" i="2" a="1"/>
  <c r="R2742" i="2" s="1"/>
  <c r="L2742" i="2" l="1" a="1"/>
  <c r="L2742" i="2" s="1"/>
  <c r="K2743" i="2" s="1" a="1"/>
  <c r="K2743" i="2" s="1"/>
  <c r="J2743" i="2" a="1"/>
  <c r="J2743" i="2" s="1"/>
  <c r="M2742" i="2" a="1"/>
  <c r="M2742" i="2" s="1"/>
  <c r="V2742" i="2" a="1"/>
  <c r="V2742" i="2" s="1"/>
  <c r="O2742" i="2" l="1" a="1"/>
  <c r="O2742" i="2" s="1"/>
  <c r="P2743" i="2" s="1" a="1"/>
  <c r="P2743" i="2" s="1"/>
  <c r="N2743" i="2" a="1"/>
  <c r="N2743" i="2" s="1"/>
  <c r="W2742" i="2"/>
  <c r="Q2742" i="2" l="1" a="1"/>
  <c r="Q2742" i="2" s="1"/>
  <c r="T2743" i="2" s="1"/>
  <c r="U2743" i="2" s="1"/>
  <c r="S2743" i="2" l="1" a="1"/>
  <c r="S2743" i="2" s="1"/>
  <c r="I2743" i="2" s="1" a="1"/>
  <c r="I2743" i="2" s="1"/>
  <c r="R2743" i="2" a="1"/>
  <c r="R2743" i="2" s="1"/>
  <c r="V2743" i="2" l="1" a="1"/>
  <c r="V2743" i="2" s="1"/>
  <c r="W2743" i="2" s="1"/>
  <c r="L2743" i="2" a="1"/>
  <c r="L2743" i="2" s="1"/>
  <c r="K2744" i="2" s="1" a="1"/>
  <c r="K2744" i="2" s="1"/>
  <c r="J2744" i="2" a="1"/>
  <c r="J2744" i="2" s="1"/>
  <c r="M2743" i="2" a="1"/>
  <c r="M2743" i="2" s="1"/>
  <c r="N2744" i="2" l="1" a="1"/>
  <c r="N2744" i="2" s="1"/>
  <c r="O2743" i="2" a="1"/>
  <c r="O2743" i="2" s="1"/>
  <c r="P2744" i="2" s="1" a="1"/>
  <c r="P2744" i="2" s="1"/>
  <c r="Q2743" i="2" l="1" a="1"/>
  <c r="Q2743" i="2" s="1"/>
  <c r="T2744" i="2" l="1"/>
  <c r="U2744" i="2" s="1"/>
  <c r="R2744" i="2" a="1"/>
  <c r="R2744" i="2" s="1"/>
  <c r="S2744" i="2" a="1"/>
  <c r="S2744" i="2" s="1"/>
  <c r="I2744" i="2" l="1" a="1"/>
  <c r="I2744" i="2" s="1"/>
  <c r="L2744" i="2" l="1" a="1"/>
  <c r="L2744" i="2" s="1"/>
  <c r="K2745" i="2" s="1" a="1"/>
  <c r="K2745" i="2" s="1"/>
  <c r="J2745" i="2" a="1"/>
  <c r="J2745" i="2" s="1"/>
  <c r="V2744" i="2" a="1"/>
  <c r="V2744" i="2" s="1"/>
  <c r="M2744" i="2" l="1" a="1"/>
  <c r="M2744" i="2" s="1"/>
  <c r="W2744" i="2"/>
  <c r="N2745" i="2" a="1"/>
  <c r="N2745" i="2" s="1"/>
  <c r="O2744" i="2" a="1"/>
  <c r="O2744" i="2" s="1"/>
  <c r="P2745" i="2" s="1" a="1"/>
  <c r="P2745" i="2" s="1"/>
  <c r="Q2744" i="2" l="1" a="1"/>
  <c r="Q2744" i="2" s="1"/>
  <c r="T2745" i="2" l="1"/>
  <c r="U2745" i="2" s="1"/>
  <c r="R2745" i="2" a="1"/>
  <c r="R2745" i="2" s="1"/>
  <c r="S2745" i="2" a="1"/>
  <c r="S2745" i="2" s="1"/>
  <c r="I2745" i="2" l="1" a="1"/>
  <c r="I2745" i="2" s="1"/>
  <c r="V2745" i="2" s="1" a="1"/>
  <c r="V2745" i="2" s="1"/>
  <c r="W2745" i="2" l="1"/>
  <c r="L2745" i="2" a="1"/>
  <c r="L2745" i="2" s="1"/>
  <c r="K2746" i="2" s="1" a="1"/>
  <c r="K2746" i="2" s="1"/>
  <c r="J2746" i="2" a="1"/>
  <c r="J2746" i="2" s="1"/>
  <c r="M2745" i="2" a="1"/>
  <c r="M2745" i="2" s="1"/>
  <c r="N2746" i="2" l="1" a="1"/>
  <c r="N2746" i="2" s="1"/>
  <c r="O2745" i="2" a="1"/>
  <c r="O2745" i="2" s="1"/>
  <c r="P2746" i="2" s="1" a="1"/>
  <c r="P2746" i="2" s="1"/>
  <c r="Q2745" i="2" l="1" a="1"/>
  <c r="Q2745" i="2" s="1"/>
  <c r="T2746" i="2" l="1"/>
  <c r="U2746" i="2" s="1"/>
  <c r="R2746" i="2" a="1"/>
  <c r="R2746" i="2" s="1"/>
  <c r="S2746" i="2" a="1"/>
  <c r="S2746" i="2" s="1"/>
  <c r="I2746" i="2" l="1" a="1"/>
  <c r="I2746" i="2" s="1"/>
  <c r="L2746" i="2" l="1" a="1"/>
  <c r="L2746" i="2" s="1"/>
  <c r="K2747" i="2" s="1" a="1"/>
  <c r="K2747" i="2" s="1"/>
  <c r="J2747" i="2" a="1"/>
  <c r="J2747" i="2" s="1"/>
  <c r="M2746" i="2" a="1"/>
  <c r="M2746" i="2" s="1"/>
  <c r="V2746" i="2" a="1"/>
  <c r="V2746" i="2" s="1"/>
  <c r="W2746" i="2" l="1"/>
  <c r="O2746" i="2" a="1"/>
  <c r="O2746" i="2" s="1"/>
  <c r="P2747" i="2" s="1" a="1"/>
  <c r="P2747" i="2" s="1"/>
  <c r="N2747" i="2" a="1"/>
  <c r="N2747" i="2" s="1"/>
  <c r="Q2746" i="2" a="1"/>
  <c r="Q2746" i="2" s="1"/>
  <c r="T2747" i="2" l="1"/>
  <c r="U2747" i="2" s="1"/>
  <c r="R2747" i="2" a="1"/>
  <c r="R2747" i="2" s="1"/>
  <c r="S2747" i="2" a="1"/>
  <c r="S2747" i="2" s="1"/>
  <c r="I2747" i="2" l="1" a="1"/>
  <c r="I2747" i="2" s="1"/>
  <c r="V2747" i="2" s="1" a="1"/>
  <c r="V2747" i="2" s="1"/>
  <c r="W2747" i="2" l="1"/>
  <c r="L2747" i="2" a="1"/>
  <c r="L2747" i="2" s="1"/>
  <c r="K2748" i="2" s="1" a="1"/>
  <c r="K2748" i="2" s="1"/>
  <c r="J2748" i="2" a="1"/>
  <c r="J2748" i="2" s="1"/>
  <c r="M2747" i="2" a="1"/>
  <c r="M2747" i="2" s="1"/>
  <c r="N2748" i="2" l="1" a="1"/>
  <c r="N2748" i="2" s="1"/>
  <c r="O2747" i="2" a="1"/>
  <c r="O2747" i="2" s="1"/>
  <c r="P2748" i="2" s="1" a="1"/>
  <c r="P2748" i="2" s="1"/>
  <c r="Q2747" i="2" l="1" a="1"/>
  <c r="Q2747" i="2" s="1"/>
  <c r="T2748" i="2" l="1"/>
  <c r="U2748" i="2" s="1"/>
  <c r="R2748" i="2" a="1"/>
  <c r="R2748" i="2" s="1"/>
  <c r="S2748" i="2" a="1"/>
  <c r="S2748" i="2" s="1"/>
  <c r="I2748" i="2" l="1" a="1"/>
  <c r="I2748" i="2" s="1"/>
  <c r="L2748" i="2" l="1" a="1"/>
  <c r="L2748" i="2" s="1"/>
  <c r="K2749" i="2" s="1" a="1"/>
  <c r="K2749" i="2" s="1"/>
  <c r="J2749" i="2" a="1"/>
  <c r="J2749" i="2" s="1"/>
  <c r="V2748" i="2" a="1"/>
  <c r="V2748" i="2" s="1"/>
  <c r="M2748" i="2" l="1" a="1"/>
  <c r="M2748" i="2" s="1"/>
  <c r="N2749" i="2" s="1" a="1"/>
  <c r="N2749" i="2" s="1"/>
  <c r="W2748" i="2"/>
  <c r="O2748" i="2" l="1" a="1"/>
  <c r="O2748" i="2" s="1"/>
  <c r="P2749" i="2" s="1" a="1"/>
  <c r="P2749" i="2" s="1"/>
  <c r="Q2748" i="2" l="1" a="1"/>
  <c r="Q2748" i="2" s="1"/>
  <c r="T2749" i="2" l="1"/>
  <c r="U2749" i="2" s="1"/>
  <c r="R2749" i="2" a="1"/>
  <c r="R2749" i="2" s="1"/>
  <c r="S2749" i="2" a="1"/>
  <c r="S2749" i="2" s="1"/>
  <c r="I2749" i="2" s="1" a="1"/>
  <c r="I2749" i="2" s="1"/>
  <c r="V2749" i="2" s="1" a="1"/>
  <c r="V2749" i="2" s="1"/>
  <c r="W2749" i="2" s="1"/>
  <c r="L2749" i="2" l="1" a="1"/>
  <c r="L2749" i="2" s="1"/>
  <c r="K2750" i="2" s="1" a="1"/>
  <c r="K2750" i="2" s="1"/>
  <c r="J2750" i="2" a="1"/>
  <c r="J2750" i="2" s="1"/>
  <c r="M2749" i="2" l="1" a="1"/>
  <c r="M2749" i="2" s="1"/>
  <c r="O2749" i="2" l="1" a="1"/>
  <c r="O2749" i="2" s="1"/>
  <c r="N2750" i="2" a="1"/>
  <c r="N2750" i="2" s="1"/>
  <c r="P2750" i="2" l="1" a="1"/>
  <c r="P2750" i="2" s="1"/>
  <c r="Q2749" i="2" a="1"/>
  <c r="Q2749" i="2" s="1"/>
  <c r="T2750" i="2" l="1"/>
  <c r="U2750" i="2" s="1"/>
  <c r="S2750" i="2" a="1"/>
  <c r="S2750" i="2" s="1"/>
  <c r="R2750" i="2" a="1"/>
  <c r="R2750" i="2" s="1"/>
  <c r="I2750" i="2" l="1" a="1"/>
  <c r="I2750" i="2" s="1"/>
  <c r="V2750" i="2" s="1" a="1"/>
  <c r="V2750" i="2" s="1"/>
  <c r="W2750" i="2" s="1"/>
  <c r="L2750" i="2" l="1" a="1"/>
  <c r="L2750" i="2" s="1"/>
  <c r="K2751" i="2" s="1" a="1"/>
  <c r="K2751" i="2" s="1"/>
  <c r="J2751" i="2" a="1"/>
  <c r="J2751" i="2" s="1"/>
  <c r="M2750" i="2" l="1" a="1"/>
  <c r="M2750" i="2" s="1"/>
  <c r="O2750" i="2" s="1" a="1"/>
  <c r="O2750" i="2" s="1"/>
  <c r="N2751" i="2" l="1" a="1"/>
  <c r="N2751" i="2" s="1"/>
  <c r="P2751" i="2" a="1"/>
  <c r="P2751" i="2" s="1"/>
  <c r="Q2750" i="2" a="1"/>
  <c r="Q2750" i="2" s="1"/>
  <c r="T2751" i="2" s="1"/>
  <c r="U2751" i="2" s="1"/>
  <c r="R2751" i="2" l="1" a="1"/>
  <c r="R2751" i="2" s="1"/>
  <c r="S2751" i="2" a="1"/>
  <c r="S2751" i="2" s="1"/>
  <c r="I2751" i="2" s="1" a="1"/>
  <c r="I2751" i="2" s="1"/>
  <c r="L2751" i="2" s="1" a="1"/>
  <c r="L2751" i="2" s="1"/>
  <c r="K2752" i="2" s="1" a="1"/>
  <c r="K2752" i="2" s="1"/>
  <c r="J2752" i="2" l="1" a="1"/>
  <c r="J2752" i="2" s="1"/>
  <c r="V2751" i="2" a="1"/>
  <c r="V2751" i="2" s="1"/>
  <c r="W2751" i="2" s="1"/>
  <c r="M2751" i="2" a="1"/>
  <c r="M2751" i="2" s="1"/>
  <c r="O2751" i="2" s="1" a="1"/>
  <c r="O2751" i="2" s="1"/>
  <c r="N2752" i="2" l="1" a="1"/>
  <c r="N2752" i="2" s="1"/>
  <c r="P2752" i="2" a="1"/>
  <c r="P2752" i="2" s="1"/>
  <c r="Q2751" i="2" a="1"/>
  <c r="Q2751" i="2" s="1"/>
  <c r="T2752" i="2" s="1"/>
  <c r="U2752" i="2" s="1"/>
  <c r="S2752" i="2" l="1" a="1"/>
  <c r="S2752" i="2" s="1"/>
  <c r="I2752" i="2" s="1" a="1"/>
  <c r="I2752" i="2" s="1"/>
  <c r="J2753" i="2" s="1" a="1"/>
  <c r="J2753" i="2" s="1"/>
  <c r="R2752" i="2" a="1"/>
  <c r="R2752" i="2" s="1"/>
  <c r="V2752" i="2" s="1" a="1"/>
  <c r="V2752" i="2" s="1"/>
  <c r="L2752" i="2" l="1" a="1"/>
  <c r="L2752" i="2" s="1"/>
  <c r="K2753" i="2" s="1" a="1"/>
  <c r="K2753" i="2" s="1"/>
  <c r="W2752" i="2"/>
  <c r="M2752" i="2" l="1" a="1"/>
  <c r="M2752" i="2" s="1"/>
  <c r="O2752" i="2" s="1" a="1"/>
  <c r="O2752" i="2" s="1"/>
  <c r="P2753" i="2" s="1" a="1"/>
  <c r="P2753" i="2" s="1"/>
  <c r="Q2752" i="2" l="1" a="1"/>
  <c r="Q2752" i="2" s="1"/>
  <c r="T2753" i="2" s="1"/>
  <c r="U2753" i="2" s="1"/>
  <c r="N2753" i="2" a="1"/>
  <c r="N2753" i="2" s="1"/>
  <c r="R2753" i="2" a="1"/>
  <c r="R2753" i="2" s="1"/>
  <c r="S2753" i="2" a="1"/>
  <c r="S2753" i="2" s="1"/>
  <c r="I2753" i="2" l="1" a="1"/>
  <c r="I2753" i="2" s="1"/>
  <c r="V2753" i="2" s="1" a="1"/>
  <c r="V2753" i="2" s="1"/>
  <c r="W2753" i="2" l="1"/>
  <c r="L2753" i="2" a="1"/>
  <c r="L2753" i="2" s="1"/>
  <c r="K2754" i="2" s="1" a="1"/>
  <c r="K2754" i="2" s="1"/>
  <c r="J2754" i="2" a="1"/>
  <c r="J2754" i="2" s="1"/>
  <c r="M2753" i="2" a="1"/>
  <c r="M2753" i="2" s="1"/>
  <c r="O2753" i="2" l="1" a="1"/>
  <c r="O2753" i="2" s="1"/>
  <c r="P2754" i="2" s="1" a="1"/>
  <c r="P2754" i="2" s="1"/>
  <c r="N2754" i="2" a="1"/>
  <c r="N2754" i="2" s="1"/>
  <c r="Q2753" i="2" l="1" a="1"/>
  <c r="Q2753" i="2" s="1"/>
  <c r="T2754" i="2" s="1"/>
  <c r="U2754" i="2" s="1"/>
  <c r="S2754" i="2" l="1" a="1"/>
  <c r="S2754" i="2" s="1"/>
  <c r="I2754" i="2" s="1" a="1"/>
  <c r="I2754" i="2" s="1"/>
  <c r="R2754" i="2" a="1"/>
  <c r="R2754" i="2" s="1"/>
  <c r="L2754" i="2" l="1" a="1"/>
  <c r="L2754" i="2" s="1"/>
  <c r="K2755" i="2" s="1" a="1"/>
  <c r="K2755" i="2" s="1"/>
  <c r="J2755" i="2" a="1"/>
  <c r="J2755" i="2" s="1"/>
  <c r="M2754" i="2" a="1"/>
  <c r="M2754" i="2" s="1"/>
  <c r="V2754" i="2" a="1"/>
  <c r="V2754" i="2" s="1"/>
  <c r="W2754" i="2" l="1"/>
  <c r="O2754" i="2" a="1"/>
  <c r="O2754" i="2" s="1"/>
  <c r="P2755" i="2" s="1" a="1"/>
  <c r="P2755" i="2" s="1"/>
  <c r="N2755" i="2" a="1"/>
  <c r="N2755" i="2" s="1"/>
  <c r="Q2754" i="2" l="1" a="1"/>
  <c r="Q2754" i="2" s="1"/>
  <c r="T2755" i="2" l="1"/>
  <c r="U2755" i="2" s="1"/>
  <c r="R2755" i="2" a="1"/>
  <c r="R2755" i="2" s="1"/>
  <c r="S2755" i="2" a="1"/>
  <c r="S2755" i="2" s="1"/>
  <c r="I2755" i="2" l="1" a="1"/>
  <c r="I2755" i="2" s="1"/>
  <c r="V2755" i="2" s="1" a="1"/>
  <c r="V2755" i="2" s="1"/>
  <c r="W2755" i="2" l="1"/>
  <c r="L2755" i="2" a="1"/>
  <c r="L2755" i="2" s="1"/>
  <c r="K2756" i="2" s="1" a="1"/>
  <c r="K2756" i="2" s="1"/>
  <c r="J2756" i="2" a="1"/>
  <c r="J2756" i="2" s="1"/>
  <c r="M2755" i="2" a="1"/>
  <c r="M2755" i="2" s="1"/>
  <c r="N2756" i="2" l="1" a="1"/>
  <c r="N2756" i="2" s="1"/>
  <c r="O2755" i="2" a="1"/>
  <c r="O2755" i="2" s="1"/>
  <c r="P2756" i="2" s="1" a="1"/>
  <c r="P2756" i="2" s="1"/>
  <c r="Q2755" i="2" l="1" a="1"/>
  <c r="Q2755" i="2" s="1"/>
  <c r="T2756" i="2" l="1"/>
  <c r="U2756" i="2" s="1"/>
  <c r="R2756" i="2" a="1"/>
  <c r="R2756" i="2" s="1"/>
  <c r="S2756" i="2" a="1"/>
  <c r="S2756" i="2" s="1"/>
  <c r="I2756" i="2" l="1" a="1"/>
  <c r="I2756" i="2" s="1"/>
  <c r="L2756" i="2" l="1" a="1"/>
  <c r="L2756" i="2" s="1"/>
  <c r="K2757" i="2" s="1" a="1"/>
  <c r="K2757" i="2" s="1"/>
  <c r="J2757" i="2" a="1"/>
  <c r="J2757" i="2" s="1"/>
  <c r="V2756" i="2" a="1"/>
  <c r="V2756" i="2" s="1"/>
  <c r="M2756" i="2" l="1" a="1"/>
  <c r="M2756" i="2" s="1"/>
  <c r="O2756" i="2" s="1" a="1"/>
  <c r="O2756" i="2" s="1"/>
  <c r="P2757" i="2" s="1" a="1"/>
  <c r="P2757" i="2" s="1"/>
  <c r="W2756" i="2"/>
  <c r="N2757" i="2" l="1" a="1"/>
  <c r="N2757" i="2" s="1"/>
  <c r="Q2756" i="2" a="1"/>
  <c r="Q2756" i="2" s="1"/>
  <c r="T2757" i="2" l="1"/>
  <c r="U2757" i="2" s="1"/>
  <c r="R2757" i="2" a="1"/>
  <c r="R2757" i="2" s="1"/>
  <c r="S2757" i="2" a="1"/>
  <c r="S2757" i="2" s="1"/>
  <c r="I2757" i="2" l="1" a="1"/>
  <c r="I2757" i="2" s="1"/>
  <c r="V2757" i="2" s="1" a="1"/>
  <c r="V2757" i="2" s="1"/>
  <c r="W2757" i="2" l="1"/>
  <c r="L2757" i="2" a="1"/>
  <c r="L2757" i="2" s="1"/>
  <c r="K2758" i="2" s="1" a="1"/>
  <c r="K2758" i="2" s="1"/>
  <c r="J2758" i="2" a="1"/>
  <c r="J2758" i="2" s="1"/>
  <c r="M2757" i="2" a="1"/>
  <c r="M2757" i="2" s="1"/>
  <c r="O2757" i="2" l="1" a="1"/>
  <c r="O2757" i="2" s="1"/>
  <c r="P2758" i="2" s="1" a="1"/>
  <c r="P2758" i="2" s="1"/>
  <c r="N2758" i="2" a="1"/>
  <c r="N2758" i="2" s="1"/>
  <c r="Q2757" i="2" l="1" a="1"/>
  <c r="Q2757" i="2" s="1"/>
  <c r="T2758" i="2" l="1"/>
  <c r="U2758" i="2" s="1"/>
  <c r="R2758" i="2" a="1"/>
  <c r="R2758" i="2" s="1"/>
  <c r="S2758" i="2" a="1"/>
  <c r="S2758" i="2" s="1"/>
  <c r="I2758" i="2" l="1" a="1"/>
  <c r="I2758" i="2" s="1"/>
  <c r="L2758" i="2" l="1" a="1"/>
  <c r="L2758" i="2" s="1"/>
  <c r="K2759" i="2" s="1" a="1"/>
  <c r="K2759" i="2" s="1"/>
  <c r="J2759" i="2" a="1"/>
  <c r="J2759" i="2" s="1"/>
  <c r="M2758" i="2" a="1"/>
  <c r="M2758" i="2" s="1"/>
  <c r="V2758" i="2" a="1"/>
  <c r="V2758" i="2" s="1"/>
  <c r="W2758" i="2" l="1"/>
  <c r="O2758" i="2" a="1"/>
  <c r="O2758" i="2" s="1"/>
  <c r="P2759" i="2" s="1" a="1"/>
  <c r="P2759" i="2" s="1"/>
  <c r="N2759" i="2" a="1"/>
  <c r="N2759" i="2" s="1"/>
  <c r="Q2758" i="2" a="1"/>
  <c r="Q2758" i="2" s="1"/>
  <c r="T2759" i="2" l="1"/>
  <c r="U2759" i="2" s="1"/>
  <c r="R2759" i="2" a="1"/>
  <c r="R2759" i="2" s="1"/>
  <c r="S2759" i="2" a="1"/>
  <c r="S2759" i="2" s="1"/>
  <c r="I2759" i="2" l="1" a="1"/>
  <c r="I2759" i="2" s="1"/>
  <c r="V2759" i="2" s="1" a="1"/>
  <c r="V2759" i="2" s="1"/>
  <c r="W2759" i="2" l="1"/>
  <c r="L2759" i="2" a="1"/>
  <c r="L2759" i="2" s="1"/>
  <c r="K2760" i="2" s="1" a="1"/>
  <c r="K2760" i="2" s="1"/>
  <c r="J2760" i="2" a="1"/>
  <c r="J2760" i="2" s="1"/>
  <c r="M2759" i="2" a="1"/>
  <c r="M2759" i="2" s="1"/>
  <c r="O2759" i="2" l="1" a="1"/>
  <c r="O2759" i="2" s="1"/>
  <c r="P2760" i="2" s="1" a="1"/>
  <c r="P2760" i="2" s="1"/>
  <c r="N2760" i="2" a="1"/>
  <c r="N2760" i="2" s="1"/>
  <c r="Q2759" i="2" l="1" a="1"/>
  <c r="Q2759" i="2" s="1"/>
  <c r="T2760" i="2" l="1"/>
  <c r="U2760" i="2" s="1"/>
  <c r="R2760" i="2" a="1"/>
  <c r="R2760" i="2" s="1"/>
  <c r="S2760" i="2" a="1"/>
  <c r="S2760" i="2" s="1"/>
  <c r="I2760" i="2" l="1" a="1"/>
  <c r="I2760" i="2" s="1"/>
  <c r="L2760" i="2" l="1" a="1"/>
  <c r="L2760" i="2" s="1"/>
  <c r="K2761" i="2" s="1" a="1"/>
  <c r="K2761" i="2" s="1"/>
  <c r="J2761" i="2" a="1"/>
  <c r="J2761" i="2" s="1"/>
  <c r="M2760" i="2" a="1"/>
  <c r="M2760" i="2" s="1"/>
  <c r="V2760" i="2" a="1"/>
  <c r="V2760" i="2" s="1"/>
  <c r="W2760" i="2" l="1"/>
  <c r="O2760" i="2" a="1"/>
  <c r="O2760" i="2" s="1"/>
  <c r="P2761" i="2" s="1" a="1"/>
  <c r="P2761" i="2" s="1"/>
  <c r="N2761" i="2" a="1"/>
  <c r="N2761" i="2" s="1"/>
  <c r="Q2760" i="2" a="1"/>
  <c r="Q2760" i="2" s="1"/>
  <c r="T2761" i="2" l="1"/>
  <c r="U2761" i="2" s="1"/>
  <c r="R2761" i="2" a="1"/>
  <c r="R2761" i="2" s="1"/>
  <c r="S2761" i="2" a="1"/>
  <c r="S2761" i="2" s="1"/>
  <c r="I2761" i="2" l="1" a="1"/>
  <c r="I2761" i="2" s="1"/>
  <c r="V2761" i="2" s="1" a="1"/>
  <c r="V2761" i="2" s="1"/>
  <c r="W2761" i="2" l="1"/>
  <c r="L2761" i="2" a="1"/>
  <c r="L2761" i="2" s="1"/>
  <c r="K2762" i="2" s="1" a="1"/>
  <c r="K2762" i="2" s="1"/>
  <c r="J2762" i="2" a="1"/>
  <c r="J2762" i="2" s="1"/>
  <c r="M2761" i="2" a="1"/>
  <c r="M2761" i="2" s="1"/>
  <c r="N2762" i="2" l="1" a="1"/>
  <c r="N2762" i="2" s="1"/>
  <c r="O2761" i="2" a="1"/>
  <c r="O2761" i="2" s="1"/>
  <c r="P2762" i="2" s="1" a="1"/>
  <c r="P2762" i="2" s="1"/>
  <c r="Q2761" i="2" l="1" a="1"/>
  <c r="Q2761" i="2" s="1"/>
  <c r="T2762" i="2" l="1"/>
  <c r="U2762" i="2" s="1"/>
  <c r="R2762" i="2" a="1"/>
  <c r="R2762" i="2" s="1"/>
  <c r="S2762" i="2" a="1"/>
  <c r="S2762" i="2" s="1"/>
  <c r="I2762" i="2" l="1" a="1"/>
  <c r="I2762" i="2" s="1"/>
  <c r="L2762" i="2" l="1" a="1"/>
  <c r="L2762" i="2" s="1"/>
  <c r="K2763" i="2" s="1" a="1"/>
  <c r="K2763" i="2" s="1"/>
  <c r="J2763" i="2" a="1"/>
  <c r="J2763" i="2" s="1"/>
  <c r="V2762" i="2" a="1"/>
  <c r="V2762" i="2" s="1"/>
  <c r="M2762" i="2" l="1" a="1"/>
  <c r="M2762" i="2" s="1"/>
  <c r="O2762" i="2" s="1" a="1"/>
  <c r="O2762" i="2" s="1"/>
  <c r="P2763" i="2" s="1" a="1"/>
  <c r="P2763" i="2" s="1"/>
  <c r="W2762" i="2"/>
  <c r="N2763" i="2" l="1" a="1"/>
  <c r="N2763" i="2" s="1"/>
  <c r="Q2762" i="2" a="1"/>
  <c r="Q2762" i="2" s="1"/>
  <c r="T2763" i="2" s="1"/>
  <c r="U2763" i="2" s="1"/>
  <c r="S2763" i="2" l="1" a="1"/>
  <c r="S2763" i="2" s="1"/>
  <c r="I2763" i="2" s="1" a="1"/>
  <c r="I2763" i="2" s="1"/>
  <c r="R2763" i="2" a="1"/>
  <c r="R2763" i="2" s="1"/>
  <c r="V2763" i="2" l="1" a="1"/>
  <c r="V2763" i="2" s="1"/>
  <c r="W2763" i="2" s="1"/>
  <c r="L2763" i="2" a="1"/>
  <c r="L2763" i="2" s="1"/>
  <c r="K2764" i="2" s="1" a="1"/>
  <c r="K2764" i="2" s="1"/>
  <c r="J2764" i="2" a="1"/>
  <c r="J2764" i="2" s="1"/>
  <c r="M2763" i="2" l="1" a="1"/>
  <c r="M2763" i="2" s="1"/>
  <c r="O2763" i="2" s="1" a="1"/>
  <c r="O2763" i="2" s="1"/>
  <c r="P2764" i="2" s="1" a="1"/>
  <c r="P2764" i="2" s="1"/>
  <c r="N2764" i="2" l="1" a="1"/>
  <c r="N2764" i="2" s="1"/>
  <c r="Q2763" i="2" a="1"/>
  <c r="Q2763" i="2" s="1"/>
  <c r="T2764" i="2" s="1"/>
  <c r="U2764" i="2" s="1"/>
  <c r="S2764" i="2" l="1" a="1"/>
  <c r="S2764" i="2" s="1"/>
  <c r="R2764" i="2" a="1"/>
  <c r="R2764" i="2" s="1"/>
  <c r="I2764" i="2" a="1"/>
  <c r="I2764" i="2" s="1"/>
  <c r="L2764" i="2" l="1" a="1"/>
  <c r="L2764" i="2" s="1"/>
  <c r="K2765" i="2" s="1" a="1"/>
  <c r="K2765" i="2" s="1"/>
  <c r="J2765" i="2" a="1"/>
  <c r="J2765" i="2" s="1"/>
  <c r="V2764" i="2" a="1"/>
  <c r="V2764" i="2" s="1"/>
  <c r="M2764" i="2" l="1" a="1"/>
  <c r="M2764" i="2" s="1"/>
  <c r="O2764" i="2" s="1" a="1"/>
  <c r="O2764" i="2" s="1"/>
  <c r="P2765" i="2" s="1" a="1"/>
  <c r="P2765" i="2" s="1"/>
  <c r="W2764" i="2"/>
  <c r="N2765" i="2" l="1" a="1"/>
  <c r="N2765" i="2" s="1"/>
  <c r="Q2764" i="2" a="1"/>
  <c r="Q2764" i="2" s="1"/>
  <c r="T2765" i="2" s="1"/>
  <c r="U2765" i="2" s="1"/>
  <c r="S2765" i="2" l="1" a="1"/>
  <c r="S2765" i="2" s="1"/>
  <c r="I2765" i="2" s="1" a="1"/>
  <c r="I2765" i="2" s="1"/>
  <c r="R2765" i="2" a="1"/>
  <c r="R2765" i="2" s="1"/>
  <c r="V2765" i="2" l="1" a="1"/>
  <c r="V2765" i="2" s="1"/>
  <c r="W2765" i="2" s="1"/>
  <c r="L2765" i="2" a="1"/>
  <c r="L2765" i="2" s="1"/>
  <c r="K2766" i="2" s="1" a="1"/>
  <c r="K2766" i="2" s="1"/>
  <c r="J2766" i="2" a="1"/>
  <c r="J2766" i="2" s="1"/>
  <c r="M2765" i="2" l="1" a="1"/>
  <c r="M2765" i="2" s="1"/>
  <c r="N2766" i="2" s="1" a="1"/>
  <c r="N2766" i="2" s="1"/>
  <c r="O2765" i="2" l="1" a="1"/>
  <c r="O2765" i="2" s="1"/>
  <c r="P2766" i="2" s="1" a="1"/>
  <c r="P2766" i="2" s="1"/>
  <c r="Q2765" i="2" l="1" a="1"/>
  <c r="Q2765" i="2" s="1"/>
  <c r="T2766" i="2" s="1"/>
  <c r="U2766" i="2" s="1"/>
  <c r="S2766" i="2" l="1" a="1"/>
  <c r="S2766" i="2" s="1"/>
  <c r="R2766" i="2" a="1"/>
  <c r="R2766" i="2" s="1"/>
  <c r="I2766" i="2" a="1"/>
  <c r="I2766" i="2" s="1"/>
  <c r="L2766" i="2" l="1" a="1"/>
  <c r="L2766" i="2" s="1"/>
  <c r="K2767" i="2" s="1" a="1"/>
  <c r="K2767" i="2" s="1"/>
  <c r="J2767" i="2" a="1"/>
  <c r="J2767" i="2" s="1"/>
  <c r="M2766" i="2" a="1"/>
  <c r="M2766" i="2" s="1"/>
  <c r="V2766" i="2" a="1"/>
  <c r="V2766" i="2" s="1"/>
  <c r="O2766" i="2" l="1" a="1"/>
  <c r="O2766" i="2" s="1"/>
  <c r="P2767" i="2" s="1" a="1"/>
  <c r="P2767" i="2" s="1"/>
  <c r="N2767" i="2" a="1"/>
  <c r="N2767" i="2" s="1"/>
  <c r="W2766" i="2"/>
  <c r="Q2766" i="2" l="1" a="1"/>
  <c r="Q2766" i="2" s="1"/>
  <c r="T2767" i="2" s="1"/>
  <c r="U2767" i="2" s="1"/>
  <c r="R2767" i="2" l="1" a="1"/>
  <c r="R2767" i="2" s="1"/>
  <c r="S2767" i="2" a="1"/>
  <c r="S2767" i="2" s="1"/>
  <c r="I2767" i="2" s="1" a="1"/>
  <c r="I2767" i="2" s="1"/>
  <c r="V2767" i="2" l="1" a="1"/>
  <c r="V2767" i="2" s="1"/>
  <c r="W2767" i="2" s="1"/>
  <c r="L2767" i="2" a="1"/>
  <c r="L2767" i="2" s="1"/>
  <c r="K2768" i="2" s="1" a="1"/>
  <c r="K2768" i="2" s="1"/>
  <c r="J2768" i="2" a="1"/>
  <c r="J2768" i="2" s="1"/>
  <c r="M2767" i="2" a="1"/>
  <c r="M2767" i="2" s="1"/>
  <c r="O2767" i="2" l="1" a="1"/>
  <c r="O2767" i="2" s="1"/>
  <c r="P2768" i="2" s="1" a="1"/>
  <c r="P2768" i="2" s="1"/>
  <c r="N2768" i="2" a="1"/>
  <c r="N2768" i="2" s="1"/>
  <c r="Q2767" i="2" l="1" a="1"/>
  <c r="Q2767" i="2" s="1"/>
  <c r="T2768" i="2" s="1"/>
  <c r="U2768" i="2" s="1"/>
  <c r="S2768" i="2" l="1" a="1"/>
  <c r="S2768" i="2" s="1"/>
  <c r="I2768" i="2" s="1" a="1"/>
  <c r="I2768" i="2" s="1"/>
  <c r="R2768" i="2" a="1"/>
  <c r="R2768" i="2" s="1"/>
  <c r="L2768" i="2" l="1" a="1"/>
  <c r="L2768" i="2" s="1"/>
  <c r="K2769" i="2" s="1" a="1"/>
  <c r="K2769" i="2" s="1"/>
  <c r="J2769" i="2" a="1"/>
  <c r="J2769" i="2" s="1"/>
  <c r="V2768" i="2" a="1"/>
  <c r="V2768" i="2" s="1"/>
  <c r="M2768" i="2" l="1" a="1"/>
  <c r="M2768" i="2" s="1"/>
  <c r="O2768" i="2" s="1" a="1"/>
  <c r="O2768" i="2" s="1"/>
  <c r="P2769" i="2" s="1" a="1"/>
  <c r="P2769" i="2" s="1"/>
  <c r="W2768" i="2"/>
  <c r="N2769" i="2" l="1" a="1"/>
  <c r="N2769" i="2" s="1"/>
  <c r="Q2768" i="2" a="1"/>
  <c r="Q2768" i="2" s="1"/>
  <c r="T2769" i="2" s="1"/>
  <c r="U2769" i="2" s="1"/>
  <c r="S2769" i="2" l="1" a="1"/>
  <c r="S2769" i="2" s="1"/>
  <c r="I2769" i="2" s="1" a="1"/>
  <c r="I2769" i="2" s="1"/>
  <c r="R2769" i="2" a="1"/>
  <c r="R2769" i="2" s="1"/>
  <c r="V2769" i="2" l="1" a="1"/>
  <c r="V2769" i="2" s="1"/>
  <c r="W2769" i="2" s="1"/>
  <c r="L2769" i="2" a="1"/>
  <c r="L2769" i="2" s="1"/>
  <c r="K2770" i="2" s="1" a="1"/>
  <c r="K2770" i="2" s="1"/>
  <c r="J2770" i="2" a="1"/>
  <c r="J2770" i="2" s="1"/>
  <c r="M2769" i="2" l="1" a="1"/>
  <c r="M2769" i="2" s="1"/>
  <c r="N2770" i="2" a="1"/>
  <c r="N2770" i="2" s="1"/>
  <c r="O2769" i="2" a="1"/>
  <c r="O2769" i="2" s="1"/>
  <c r="P2770" i="2" s="1" a="1"/>
  <c r="P2770" i="2" s="1"/>
  <c r="Q2769" i="2" l="1" a="1"/>
  <c r="Q2769" i="2" s="1"/>
  <c r="T2770" i="2" l="1"/>
  <c r="U2770" i="2" s="1"/>
  <c r="R2770" i="2" a="1"/>
  <c r="R2770" i="2" s="1"/>
  <c r="S2770" i="2" a="1"/>
  <c r="S2770" i="2" s="1"/>
  <c r="I2770" i="2" l="1" a="1"/>
  <c r="I2770" i="2" s="1"/>
  <c r="L2770" i="2" l="1" a="1"/>
  <c r="L2770" i="2" s="1"/>
  <c r="K2771" i="2" s="1" a="1"/>
  <c r="K2771" i="2" s="1"/>
  <c r="J2771" i="2" a="1"/>
  <c r="J2771" i="2" s="1"/>
  <c r="V2770" i="2" a="1"/>
  <c r="V2770" i="2" s="1"/>
  <c r="M2770" i="2" l="1" a="1"/>
  <c r="M2770" i="2" s="1"/>
  <c r="W2770" i="2"/>
  <c r="N2771" i="2" a="1"/>
  <c r="N2771" i="2" s="1"/>
  <c r="O2770" i="2" a="1"/>
  <c r="O2770" i="2" s="1"/>
  <c r="P2771" i="2" s="1" a="1"/>
  <c r="P2771" i="2" s="1"/>
  <c r="Q2770" i="2" l="1" a="1"/>
  <c r="Q2770" i="2" s="1"/>
  <c r="T2771" i="2" l="1"/>
  <c r="U2771" i="2" s="1"/>
  <c r="R2771" i="2" a="1"/>
  <c r="R2771" i="2" s="1"/>
  <c r="S2771" i="2" a="1"/>
  <c r="S2771" i="2" s="1"/>
  <c r="I2771" i="2" l="1" a="1"/>
  <c r="I2771" i="2" s="1"/>
  <c r="V2771" i="2" s="1" a="1"/>
  <c r="V2771" i="2" s="1"/>
  <c r="W2771" i="2" l="1"/>
  <c r="L2771" i="2" a="1"/>
  <c r="L2771" i="2" s="1"/>
  <c r="K2772" i="2" s="1" a="1"/>
  <c r="K2772" i="2" s="1"/>
  <c r="J2772" i="2" a="1"/>
  <c r="J2772" i="2" s="1"/>
  <c r="M2771" i="2" a="1"/>
  <c r="M2771" i="2" s="1"/>
  <c r="N2772" i="2" l="1" a="1"/>
  <c r="N2772" i="2" s="1"/>
  <c r="O2771" i="2" a="1"/>
  <c r="O2771" i="2" s="1"/>
  <c r="P2772" i="2" s="1" a="1"/>
  <c r="P2772" i="2" s="1"/>
  <c r="Q2771" i="2" l="1" a="1"/>
  <c r="Q2771" i="2" s="1"/>
  <c r="T2772" i="2" l="1"/>
  <c r="U2772" i="2" s="1"/>
  <c r="R2772" i="2" a="1"/>
  <c r="R2772" i="2" s="1"/>
  <c r="S2772" i="2" a="1"/>
  <c r="S2772" i="2" s="1"/>
  <c r="I2772" i="2" l="1" a="1"/>
  <c r="I2772" i="2" s="1"/>
  <c r="L2772" i="2" l="1" a="1"/>
  <c r="L2772" i="2" s="1"/>
  <c r="K2773" i="2" s="1" a="1"/>
  <c r="K2773" i="2" s="1"/>
  <c r="J2773" i="2" a="1"/>
  <c r="J2773" i="2" s="1"/>
  <c r="V2772" i="2" a="1"/>
  <c r="V2772" i="2" s="1"/>
  <c r="M2772" i="2" l="1" a="1"/>
  <c r="M2772" i="2" s="1"/>
  <c r="O2772" i="2" s="1" a="1"/>
  <c r="O2772" i="2" s="1"/>
  <c r="P2773" i="2" s="1" a="1"/>
  <c r="P2773" i="2" s="1"/>
  <c r="W2772" i="2"/>
  <c r="N2773" i="2" l="1" a="1"/>
  <c r="N2773" i="2" s="1"/>
  <c r="Q2772" i="2" a="1"/>
  <c r="Q2772" i="2" s="1"/>
  <c r="T2773" i="2" s="1"/>
  <c r="U2773" i="2" s="1"/>
  <c r="R2773" i="2" l="1" a="1"/>
  <c r="R2773" i="2" s="1"/>
  <c r="S2773" i="2" a="1"/>
  <c r="S2773" i="2" s="1"/>
  <c r="I2773" i="2" s="1" a="1"/>
  <c r="I2773" i="2" s="1"/>
  <c r="V2773" i="2" s="1" a="1"/>
  <c r="V2773" i="2" s="1"/>
  <c r="W2773" i="2" l="1"/>
  <c r="L2773" i="2" a="1"/>
  <c r="L2773" i="2" s="1"/>
  <c r="K2774" i="2" s="1" a="1"/>
  <c r="K2774" i="2" s="1"/>
  <c r="J2774" i="2" a="1"/>
  <c r="J2774" i="2" s="1"/>
  <c r="M2773" i="2" a="1"/>
  <c r="M2773" i="2" s="1"/>
  <c r="O2773" i="2" l="1" a="1"/>
  <c r="O2773" i="2" s="1"/>
  <c r="P2774" i="2" s="1" a="1"/>
  <c r="P2774" i="2" s="1"/>
  <c r="N2774" i="2" a="1"/>
  <c r="N2774" i="2" s="1"/>
  <c r="Q2773" i="2" l="1" a="1"/>
  <c r="Q2773" i="2" s="1"/>
  <c r="T2774" i="2" s="1"/>
  <c r="U2774" i="2" s="1"/>
  <c r="S2774" i="2" l="1" a="1"/>
  <c r="S2774" i="2" s="1"/>
  <c r="R2774" i="2" a="1"/>
  <c r="R2774" i="2" s="1"/>
  <c r="I2774" i="2" a="1"/>
  <c r="I2774" i="2" s="1"/>
  <c r="L2774" i="2" l="1" a="1"/>
  <c r="L2774" i="2" s="1"/>
  <c r="K2775" i="2" s="1" a="1"/>
  <c r="K2775" i="2" s="1"/>
  <c r="J2775" i="2" a="1"/>
  <c r="J2775" i="2" s="1"/>
  <c r="M2774" i="2" a="1"/>
  <c r="M2774" i="2" s="1"/>
  <c r="V2774" i="2" a="1"/>
  <c r="V2774" i="2" s="1"/>
  <c r="O2774" i="2" l="1" a="1"/>
  <c r="O2774" i="2" s="1"/>
  <c r="P2775" i="2" s="1" a="1"/>
  <c r="P2775" i="2" s="1"/>
  <c r="N2775" i="2" a="1"/>
  <c r="N2775" i="2" s="1"/>
  <c r="Q2774" i="2" a="1"/>
  <c r="Q2774" i="2" s="1"/>
  <c r="W2774" i="2"/>
  <c r="T2775" i="2" l="1"/>
  <c r="U2775" i="2" s="1"/>
  <c r="R2775" i="2" a="1"/>
  <c r="R2775" i="2" s="1"/>
  <c r="S2775" i="2" a="1"/>
  <c r="S2775" i="2" s="1"/>
  <c r="I2775" i="2" l="1" a="1"/>
  <c r="I2775" i="2" s="1"/>
  <c r="V2775" i="2" s="1" a="1"/>
  <c r="V2775" i="2" s="1"/>
  <c r="W2775" i="2" l="1"/>
  <c r="L2775" i="2" a="1"/>
  <c r="L2775" i="2" s="1"/>
  <c r="K2776" i="2" s="1" a="1"/>
  <c r="K2776" i="2" s="1"/>
  <c r="J2776" i="2" a="1"/>
  <c r="J2776" i="2" s="1"/>
  <c r="M2775" i="2" a="1"/>
  <c r="M2775" i="2" s="1"/>
  <c r="N2776" i="2" l="1" a="1"/>
  <c r="N2776" i="2" s="1"/>
  <c r="O2775" i="2" a="1"/>
  <c r="O2775" i="2" s="1"/>
  <c r="P2776" i="2" s="1" a="1"/>
  <c r="P2776" i="2" s="1"/>
  <c r="Q2775" i="2" l="1" a="1"/>
  <c r="Q2775" i="2" s="1"/>
  <c r="T2776" i="2" s="1"/>
  <c r="U2776" i="2" s="1"/>
  <c r="S2776" i="2" l="1" a="1"/>
  <c r="S2776" i="2" s="1"/>
  <c r="R2776" i="2" a="1"/>
  <c r="R2776" i="2" s="1"/>
  <c r="I2776" i="2" a="1"/>
  <c r="I2776" i="2" s="1"/>
  <c r="L2776" i="2" l="1" a="1"/>
  <c r="L2776" i="2" s="1"/>
  <c r="K2777" i="2" s="1" a="1"/>
  <c r="K2777" i="2" s="1"/>
  <c r="J2777" i="2" a="1"/>
  <c r="J2777" i="2" s="1"/>
  <c r="M2776" i="2" a="1"/>
  <c r="M2776" i="2" s="1"/>
  <c r="V2776" i="2" a="1"/>
  <c r="V2776" i="2" s="1"/>
  <c r="N2777" i="2" l="1" a="1"/>
  <c r="N2777" i="2" s="1"/>
  <c r="O2776" i="2" a="1"/>
  <c r="O2776" i="2" s="1"/>
  <c r="P2777" i="2" s="1" a="1"/>
  <c r="P2777" i="2" s="1"/>
  <c r="W2776" i="2"/>
  <c r="Q2776" i="2" l="1" a="1"/>
  <c r="Q2776" i="2" s="1"/>
  <c r="T2777" i="2" l="1"/>
  <c r="U2777" i="2" s="1"/>
  <c r="R2777" i="2" a="1"/>
  <c r="R2777" i="2" s="1"/>
  <c r="S2777" i="2" a="1"/>
  <c r="S2777" i="2" s="1"/>
  <c r="I2777" i="2" l="1" a="1"/>
  <c r="I2777" i="2" s="1"/>
  <c r="V2777" i="2" s="1" a="1"/>
  <c r="V2777" i="2" s="1"/>
  <c r="W2777" i="2" l="1"/>
  <c r="L2777" i="2" a="1"/>
  <c r="L2777" i="2" s="1"/>
  <c r="K2778" i="2" s="1" a="1"/>
  <c r="K2778" i="2" s="1"/>
  <c r="J2778" i="2" a="1"/>
  <c r="J2778" i="2" s="1"/>
  <c r="M2777" i="2" a="1"/>
  <c r="M2777" i="2" s="1"/>
  <c r="O2777" i="2" l="1" a="1"/>
  <c r="O2777" i="2" s="1"/>
  <c r="P2778" i="2" s="1" a="1"/>
  <c r="P2778" i="2" s="1"/>
  <c r="N2778" i="2" a="1"/>
  <c r="N2778" i="2" s="1"/>
  <c r="Q2777" i="2" l="1" a="1"/>
  <c r="Q2777" i="2" s="1"/>
  <c r="T2778" i="2" s="1"/>
  <c r="U2778" i="2" s="1"/>
  <c r="S2778" i="2" l="1" a="1"/>
  <c r="S2778" i="2" s="1"/>
  <c r="I2778" i="2" s="1" a="1"/>
  <c r="I2778" i="2" s="1"/>
  <c r="R2778" i="2" a="1"/>
  <c r="R2778" i="2" s="1"/>
  <c r="L2778" i="2" l="1" a="1"/>
  <c r="L2778" i="2" s="1"/>
  <c r="K2779" i="2" s="1" a="1"/>
  <c r="K2779" i="2" s="1"/>
  <c r="J2779" i="2" a="1"/>
  <c r="J2779" i="2" s="1"/>
  <c r="V2778" i="2" a="1"/>
  <c r="V2778" i="2" s="1"/>
  <c r="M2778" i="2" l="1" a="1"/>
  <c r="M2778" i="2" s="1"/>
  <c r="N2779" i="2" s="1" a="1"/>
  <c r="N2779" i="2" s="1"/>
  <c r="W2778" i="2"/>
  <c r="O2778" i="2" l="1" a="1"/>
  <c r="O2778" i="2" s="1"/>
  <c r="P2779" i="2" s="1" a="1"/>
  <c r="P2779" i="2" s="1"/>
  <c r="Q2778" i="2" l="1" a="1"/>
  <c r="Q2778" i="2" s="1"/>
  <c r="T2779" i="2" s="1"/>
  <c r="U2779" i="2" s="1"/>
  <c r="S2779" i="2" l="1" a="1"/>
  <c r="S2779" i="2" s="1"/>
  <c r="I2779" i="2" s="1" a="1"/>
  <c r="I2779" i="2" s="1"/>
  <c r="R2779" i="2" a="1"/>
  <c r="R2779" i="2" s="1"/>
  <c r="V2779" i="2" l="1" a="1"/>
  <c r="V2779" i="2" s="1"/>
  <c r="W2779" i="2" s="1"/>
  <c r="L2779" i="2" a="1"/>
  <c r="L2779" i="2" s="1"/>
  <c r="K2780" i="2" s="1" a="1"/>
  <c r="K2780" i="2" s="1"/>
  <c r="J2780" i="2" a="1"/>
  <c r="J2780" i="2" s="1"/>
  <c r="M2779" i="2" l="1" a="1"/>
  <c r="M2779" i="2" s="1"/>
  <c r="O2779" i="2" s="1" a="1"/>
  <c r="O2779" i="2" s="1"/>
  <c r="P2780" i="2" s="1" a="1"/>
  <c r="P2780" i="2" s="1"/>
  <c r="N2780" i="2" l="1" a="1"/>
  <c r="N2780" i="2" s="1"/>
  <c r="Q2779" i="2" a="1"/>
  <c r="Q2779" i="2" s="1"/>
  <c r="T2780" i="2" s="1"/>
  <c r="U2780" i="2" s="1"/>
  <c r="S2780" i="2" l="1" a="1"/>
  <c r="S2780" i="2" s="1"/>
  <c r="I2780" i="2" s="1" a="1"/>
  <c r="I2780" i="2" s="1"/>
  <c r="R2780" i="2" a="1"/>
  <c r="R2780" i="2" s="1"/>
  <c r="L2780" i="2" l="1" a="1"/>
  <c r="L2780" i="2" s="1"/>
  <c r="K2781" i="2" s="1" a="1"/>
  <c r="K2781" i="2" s="1"/>
  <c r="J2781" i="2" a="1"/>
  <c r="J2781" i="2" s="1"/>
  <c r="V2780" i="2" a="1"/>
  <c r="V2780" i="2" s="1"/>
  <c r="M2780" i="2" l="1" a="1"/>
  <c r="M2780" i="2" s="1"/>
  <c r="N2781" i="2" s="1" a="1"/>
  <c r="N2781" i="2" s="1"/>
  <c r="W2780" i="2"/>
  <c r="O2780" i="2" l="1" a="1"/>
  <c r="O2780" i="2" s="1"/>
  <c r="P2781" i="2" s="1" a="1"/>
  <c r="P2781" i="2" s="1"/>
  <c r="Q2780" i="2" l="1" a="1"/>
  <c r="Q2780" i="2" s="1"/>
  <c r="T2781" i="2" s="1"/>
  <c r="U2781" i="2" s="1"/>
  <c r="R2781" i="2" a="1"/>
  <c r="R2781" i="2" s="1"/>
  <c r="S2781" i="2" l="1" a="1"/>
  <c r="S2781" i="2" s="1"/>
  <c r="I2781" i="2" s="1" a="1"/>
  <c r="I2781" i="2" s="1"/>
  <c r="V2781" i="2" s="1" a="1"/>
  <c r="V2781" i="2" s="1"/>
  <c r="W2781" i="2" s="1"/>
  <c r="J2782" i="2" l="1" a="1"/>
  <c r="J2782" i="2" s="1"/>
  <c r="L2781" i="2" a="1"/>
  <c r="L2781" i="2" s="1"/>
  <c r="K2782" i="2" l="1" a="1"/>
  <c r="K2782" i="2" s="1"/>
  <c r="M2781" i="2" a="1"/>
  <c r="M2781" i="2" s="1"/>
  <c r="O2781" i="2" l="1" a="1"/>
  <c r="O2781" i="2" s="1"/>
  <c r="N2782" i="2" a="1"/>
  <c r="N2782" i="2" s="1"/>
  <c r="P2782" i="2" l="1" a="1"/>
  <c r="P2782" i="2" s="1"/>
  <c r="Q2781" i="2" a="1"/>
  <c r="Q2781" i="2" s="1"/>
  <c r="T2782" i="2" l="1"/>
  <c r="U2782" i="2" s="1"/>
  <c r="R2782" i="2" a="1"/>
  <c r="R2782" i="2" s="1"/>
  <c r="S2782" i="2" a="1"/>
  <c r="S2782" i="2" s="1"/>
  <c r="I2782" i="2" s="1" a="1"/>
  <c r="I2782" i="2" s="1"/>
  <c r="L2782" i="2" s="1" a="1"/>
  <c r="L2782" i="2" s="1"/>
  <c r="K2783" i="2" s="1" a="1"/>
  <c r="K2783" i="2" s="1"/>
  <c r="V2782" i="2" l="1" a="1"/>
  <c r="V2782" i="2" s="1"/>
  <c r="W2782" i="2" s="1"/>
  <c r="J2783" i="2" a="1"/>
  <c r="J2783" i="2" s="1"/>
  <c r="M2782" i="2" a="1"/>
  <c r="M2782" i="2" s="1"/>
  <c r="N2783" i="2" s="1" a="1"/>
  <c r="N2783" i="2" s="1"/>
  <c r="O2782" i="2" l="1" a="1"/>
  <c r="O2782" i="2" s="1"/>
  <c r="P2783" i="2" s="1" a="1"/>
  <c r="P2783" i="2" s="1"/>
  <c r="Q2782" i="2" l="1" a="1"/>
  <c r="Q2782" i="2" s="1"/>
  <c r="T2783" i="2" s="1"/>
  <c r="U2783" i="2" s="1"/>
  <c r="S2783" i="2" l="1" a="1"/>
  <c r="S2783" i="2" s="1"/>
  <c r="I2783" i="2" s="1" a="1"/>
  <c r="I2783" i="2" s="1"/>
  <c r="R2783" i="2" a="1"/>
  <c r="R2783" i="2" s="1"/>
  <c r="V2783" i="2" l="1" a="1"/>
  <c r="V2783" i="2" s="1"/>
  <c r="W2783" i="2" s="1"/>
  <c r="L2783" i="2" a="1"/>
  <c r="L2783" i="2" s="1"/>
  <c r="K2784" i="2" s="1" a="1"/>
  <c r="K2784" i="2" s="1"/>
  <c r="J2784" i="2" a="1"/>
  <c r="J2784" i="2" s="1"/>
  <c r="M2783" i="2" l="1" a="1"/>
  <c r="M2783" i="2" s="1"/>
  <c r="O2783" i="2" s="1" a="1"/>
  <c r="O2783" i="2" s="1"/>
  <c r="P2784" i="2" s="1" a="1"/>
  <c r="P2784" i="2" s="1"/>
  <c r="N2784" i="2" l="1" a="1"/>
  <c r="N2784" i="2" s="1"/>
  <c r="Q2783" i="2" a="1"/>
  <c r="Q2783" i="2" s="1"/>
  <c r="T2784" i="2" s="1"/>
  <c r="U2784" i="2" s="1"/>
  <c r="R2784" i="2" l="1" a="1"/>
  <c r="R2784" i="2" s="1"/>
  <c r="S2784" i="2" a="1"/>
  <c r="S2784" i="2" s="1"/>
  <c r="I2784" i="2" s="1" a="1"/>
  <c r="I2784" i="2" s="1"/>
  <c r="L2784" i="2" l="1" a="1"/>
  <c r="L2784" i="2" s="1"/>
  <c r="K2785" i="2" s="1" a="1"/>
  <c r="K2785" i="2" s="1"/>
  <c r="J2785" i="2" a="1"/>
  <c r="J2785" i="2" s="1"/>
  <c r="V2784" i="2" a="1"/>
  <c r="V2784" i="2" s="1"/>
  <c r="M2784" i="2" l="1" a="1"/>
  <c r="M2784" i="2" s="1"/>
  <c r="N2785" i="2" s="1" a="1"/>
  <c r="N2785" i="2" s="1"/>
  <c r="W2784" i="2"/>
  <c r="O2784" i="2" l="1" a="1"/>
  <c r="O2784" i="2" s="1"/>
  <c r="P2785" i="2" s="1" a="1"/>
  <c r="P2785" i="2" s="1"/>
  <c r="Q2784" i="2" l="1" a="1"/>
  <c r="Q2784" i="2" s="1"/>
  <c r="T2785" i="2" s="1"/>
  <c r="U2785" i="2" s="1"/>
  <c r="R2785" i="2" l="1" a="1"/>
  <c r="R2785" i="2" s="1"/>
  <c r="S2785" i="2" a="1"/>
  <c r="S2785" i="2" s="1"/>
  <c r="I2785" i="2" s="1" a="1"/>
  <c r="I2785" i="2" s="1"/>
  <c r="V2785" i="2" l="1" a="1"/>
  <c r="V2785" i="2" s="1"/>
  <c r="W2785" i="2" s="1"/>
  <c r="J2786" i="2" a="1"/>
  <c r="J2786" i="2" s="1"/>
  <c r="L2785" i="2" a="1"/>
  <c r="L2785" i="2" s="1"/>
  <c r="K2786" i="2" s="1" a="1"/>
  <c r="K2786" i="2" s="1"/>
  <c r="M2785" i="2" l="1" a="1"/>
  <c r="M2785" i="2" s="1"/>
  <c r="O2785" i="2" l="1" a="1"/>
  <c r="O2785" i="2" s="1"/>
  <c r="P2786" i="2" s="1" a="1"/>
  <c r="P2786" i="2" s="1"/>
  <c r="N2786" i="2" a="1"/>
  <c r="N2786" i="2" s="1"/>
  <c r="Q2785" i="2" l="1" a="1"/>
  <c r="Q2785" i="2" s="1"/>
  <c r="R2786" i="2" l="1" a="1"/>
  <c r="R2786" i="2" s="1"/>
  <c r="T2786" i="2"/>
  <c r="U2786" i="2" s="1"/>
  <c r="S2786" i="2" a="1"/>
  <c r="S2786" i="2" s="1"/>
  <c r="I2786" i="2" s="1" a="1"/>
  <c r="I2786" i="2" s="1"/>
  <c r="L2786" i="2" s="1" a="1"/>
  <c r="L2786" i="2" s="1"/>
  <c r="K2787" i="2" s="1" a="1"/>
  <c r="K2787" i="2" s="1"/>
  <c r="V2786" i="2" l="1" a="1"/>
  <c r="V2786" i="2" s="1"/>
  <c r="W2786" i="2" s="1"/>
  <c r="J2787" i="2" a="1"/>
  <c r="J2787" i="2" s="1"/>
  <c r="M2786" i="2" a="1"/>
  <c r="M2786" i="2" s="1"/>
  <c r="N2787" i="2" s="1" a="1"/>
  <c r="N2787" i="2" s="1"/>
  <c r="O2786" i="2" l="1" a="1"/>
  <c r="O2786" i="2" s="1"/>
  <c r="P2787" i="2" s="1" a="1"/>
  <c r="P2787" i="2" s="1"/>
  <c r="Q2786" i="2" l="1" a="1"/>
  <c r="Q2786" i="2" s="1"/>
  <c r="R2787" i="2" s="1" a="1"/>
  <c r="R2787" i="2" s="1"/>
  <c r="T2787" i="2" l="1"/>
  <c r="U2787" i="2" s="1"/>
  <c r="S2787" i="2" a="1"/>
  <c r="S2787" i="2" s="1"/>
  <c r="I2787" i="2" s="1" a="1"/>
  <c r="I2787" i="2" s="1"/>
  <c r="V2787" i="2" s="1" a="1"/>
  <c r="V2787" i="2" s="1"/>
  <c r="W2787" i="2" s="1"/>
  <c r="J2788" i="2" l="1" a="1"/>
  <c r="J2788" i="2" s="1"/>
  <c r="L2787" i="2" a="1"/>
  <c r="L2787" i="2" s="1"/>
  <c r="K2788" i="2" s="1" a="1"/>
  <c r="K2788" i="2" s="1"/>
  <c r="M2787" i="2" l="1" a="1"/>
  <c r="M2787" i="2" s="1"/>
  <c r="O2787" i="2" l="1" a="1"/>
  <c r="O2787" i="2" s="1"/>
  <c r="P2788" i="2" s="1" a="1"/>
  <c r="P2788" i="2" s="1"/>
  <c r="N2788" i="2" a="1"/>
  <c r="N2788" i="2" s="1"/>
  <c r="Q2787" i="2" a="1"/>
  <c r="Q2787" i="2" s="1"/>
  <c r="T2788" i="2" l="1"/>
  <c r="U2788" i="2" s="1"/>
  <c r="R2788" i="2" a="1"/>
  <c r="R2788" i="2" s="1"/>
  <c r="S2788" i="2" a="1"/>
  <c r="S2788" i="2" s="1"/>
  <c r="I2788" i="2" s="1" a="1"/>
  <c r="I2788" i="2" s="1"/>
  <c r="L2788" i="2" s="1" a="1"/>
  <c r="L2788" i="2" s="1"/>
  <c r="K2789" i="2" s="1" a="1"/>
  <c r="K2789" i="2" s="1"/>
  <c r="V2788" i="2" l="1" a="1"/>
  <c r="V2788" i="2" s="1"/>
  <c r="W2788" i="2" s="1"/>
  <c r="M2788" i="2" a="1"/>
  <c r="M2788" i="2" s="1"/>
  <c r="N2789" i="2" s="1" a="1"/>
  <c r="N2789" i="2" s="1"/>
  <c r="J2789" i="2" a="1"/>
  <c r="J2789" i="2" s="1"/>
  <c r="O2788" i="2" l="1" a="1"/>
  <c r="O2788" i="2" s="1"/>
  <c r="P2789" i="2" s="1" a="1"/>
  <c r="P2789" i="2" s="1"/>
  <c r="Q2788" i="2" l="1" a="1"/>
  <c r="Q2788" i="2" s="1"/>
  <c r="T2789" i="2" s="1"/>
  <c r="U2789" i="2" s="1"/>
  <c r="R2789" i="2" a="1"/>
  <c r="R2789" i="2" s="1"/>
  <c r="S2789" i="2" a="1"/>
  <c r="S2789" i="2" s="1"/>
  <c r="I2789" i="2" l="1" a="1"/>
  <c r="I2789" i="2" s="1"/>
  <c r="V2789" i="2" s="1" a="1"/>
  <c r="V2789" i="2" s="1"/>
  <c r="W2789" i="2" l="1"/>
  <c r="L2789" i="2" a="1"/>
  <c r="L2789" i="2" s="1"/>
  <c r="K2790" i="2" s="1" a="1"/>
  <c r="K2790" i="2" s="1"/>
  <c r="J2790" i="2" a="1"/>
  <c r="J2790" i="2" s="1"/>
  <c r="M2789" i="2" a="1"/>
  <c r="M2789" i="2" s="1"/>
  <c r="N2790" i="2" l="1" a="1"/>
  <c r="N2790" i="2" s="1"/>
  <c r="O2789" i="2" a="1"/>
  <c r="O2789" i="2" s="1"/>
  <c r="P2790" i="2" s="1" a="1"/>
  <c r="P2790" i="2" s="1"/>
  <c r="Q2789" i="2" l="1" a="1"/>
  <c r="Q2789" i="2" s="1"/>
  <c r="T2790" i="2" l="1"/>
  <c r="U2790" i="2" s="1"/>
  <c r="R2790" i="2" a="1"/>
  <c r="R2790" i="2" s="1"/>
  <c r="S2790" i="2" a="1"/>
  <c r="S2790" i="2" s="1"/>
  <c r="I2790" i="2" l="1" a="1"/>
  <c r="I2790" i="2" s="1"/>
  <c r="V2790" i="2" s="1" a="1"/>
  <c r="V2790" i="2" s="1"/>
  <c r="W2790" i="2" l="1"/>
  <c r="L2790" i="2" a="1"/>
  <c r="L2790" i="2" s="1"/>
  <c r="K2791" i="2" s="1" a="1"/>
  <c r="K2791" i="2" s="1"/>
  <c r="J2791" i="2" a="1"/>
  <c r="J2791" i="2" s="1"/>
  <c r="M2790" i="2" a="1"/>
  <c r="M2790" i="2" s="1"/>
  <c r="O2790" i="2" l="1" a="1"/>
  <c r="O2790" i="2" s="1"/>
  <c r="P2791" i="2" s="1" a="1"/>
  <c r="P2791" i="2" s="1"/>
  <c r="N2791" i="2" a="1"/>
  <c r="N2791" i="2" s="1"/>
  <c r="Q2790" i="2" l="1" a="1"/>
  <c r="Q2790" i="2" s="1"/>
  <c r="T2791" i="2" s="1"/>
  <c r="U2791" i="2" s="1"/>
  <c r="S2791" i="2" l="1" a="1"/>
  <c r="S2791" i="2" s="1"/>
  <c r="R2791" i="2" a="1"/>
  <c r="R2791" i="2" s="1"/>
  <c r="I2791" i="2" a="1"/>
  <c r="I2791" i="2" s="1"/>
  <c r="L2791" i="2" l="1" a="1"/>
  <c r="L2791" i="2" s="1"/>
  <c r="K2792" i="2" s="1" a="1"/>
  <c r="K2792" i="2" s="1"/>
  <c r="J2792" i="2" a="1"/>
  <c r="J2792" i="2" s="1"/>
  <c r="V2791" i="2" a="1"/>
  <c r="V2791" i="2" s="1"/>
  <c r="M2791" i="2" l="1" a="1"/>
  <c r="M2791" i="2" s="1"/>
  <c r="O2791" i="2" s="1" a="1"/>
  <c r="O2791" i="2" s="1"/>
  <c r="P2792" i="2" s="1" a="1"/>
  <c r="P2792" i="2" s="1"/>
  <c r="W2791" i="2"/>
  <c r="N2792" i="2" l="1" a="1"/>
  <c r="N2792" i="2" s="1"/>
  <c r="Q2791" i="2" a="1"/>
  <c r="Q2791" i="2" s="1"/>
  <c r="T2792" i="2" s="1"/>
  <c r="U2792" i="2" s="1"/>
  <c r="S2792" i="2" l="1" a="1"/>
  <c r="S2792" i="2" s="1"/>
  <c r="R2792" i="2" a="1"/>
  <c r="R2792" i="2" s="1"/>
  <c r="I2792" i="2" a="1"/>
  <c r="I2792" i="2" s="1"/>
  <c r="V2792" i="2" s="1" a="1"/>
  <c r="V2792" i="2" s="1"/>
  <c r="W2792" i="2" l="1"/>
  <c r="L2792" i="2" a="1"/>
  <c r="L2792" i="2" s="1"/>
  <c r="K2793" i="2" s="1" a="1"/>
  <c r="K2793" i="2" s="1"/>
  <c r="J2793" i="2" a="1"/>
  <c r="J2793" i="2" s="1"/>
  <c r="M2792" i="2" a="1"/>
  <c r="M2792" i="2" s="1"/>
  <c r="N2793" i="2" l="1" a="1"/>
  <c r="N2793" i="2" s="1"/>
  <c r="O2792" i="2" a="1"/>
  <c r="O2792" i="2" s="1"/>
  <c r="P2793" i="2" s="1" a="1"/>
  <c r="P2793" i="2" s="1"/>
  <c r="Q2792" i="2" l="1" a="1"/>
  <c r="Q2792" i="2" s="1"/>
  <c r="T2793" i="2" l="1"/>
  <c r="U2793" i="2" s="1"/>
  <c r="R2793" i="2" a="1"/>
  <c r="R2793" i="2" s="1"/>
  <c r="S2793" i="2" a="1"/>
  <c r="S2793" i="2" s="1"/>
  <c r="I2793" i="2" l="1" a="1"/>
  <c r="I2793" i="2" s="1"/>
  <c r="L2793" i="2" l="1" a="1"/>
  <c r="L2793" i="2" s="1"/>
  <c r="K2794" i="2" s="1" a="1"/>
  <c r="K2794" i="2" s="1"/>
  <c r="J2794" i="2" a="1"/>
  <c r="J2794" i="2" s="1"/>
  <c r="V2793" i="2" a="1"/>
  <c r="V2793" i="2" s="1"/>
  <c r="M2793" i="2" l="1" a="1"/>
  <c r="M2793" i="2" s="1"/>
  <c r="O2793" i="2" s="1" a="1"/>
  <c r="O2793" i="2" s="1"/>
  <c r="P2794" i="2" s="1" a="1"/>
  <c r="P2794" i="2" s="1"/>
  <c r="W2793" i="2"/>
  <c r="N2794" i="2" l="1" a="1"/>
  <c r="N2794" i="2" s="1"/>
  <c r="Q2793" i="2" a="1"/>
  <c r="Q2793" i="2" s="1"/>
  <c r="R2794" i="2" s="1" a="1"/>
  <c r="R2794" i="2" s="1"/>
  <c r="S2794" i="2" l="1" a="1"/>
  <c r="S2794" i="2" s="1"/>
  <c r="I2794" i="2" s="1" a="1"/>
  <c r="I2794" i="2" s="1"/>
  <c r="V2794" i="2" s="1" a="1"/>
  <c r="V2794" i="2" s="1"/>
  <c r="T2794" i="2"/>
  <c r="U2794" i="2" s="1"/>
  <c r="W2794" i="2" l="1"/>
  <c r="L2794" i="2" a="1"/>
  <c r="L2794" i="2" s="1"/>
  <c r="K2795" i="2" s="1" a="1"/>
  <c r="K2795" i="2" s="1"/>
  <c r="J2795" i="2" a="1"/>
  <c r="J2795" i="2" s="1"/>
  <c r="M2794" i="2" a="1"/>
  <c r="M2794" i="2" s="1"/>
  <c r="N2795" i="2" l="1" a="1"/>
  <c r="N2795" i="2" s="1"/>
  <c r="O2794" i="2" a="1"/>
  <c r="O2794" i="2" s="1"/>
  <c r="P2795" i="2" s="1" a="1"/>
  <c r="P2795" i="2" s="1"/>
  <c r="Q2794" i="2" l="1" a="1"/>
  <c r="Q2794" i="2" s="1"/>
  <c r="T2795" i="2" l="1"/>
  <c r="U2795" i="2" s="1"/>
  <c r="R2795" i="2" a="1"/>
  <c r="R2795" i="2" s="1"/>
  <c r="S2795" i="2" a="1"/>
  <c r="S2795" i="2" s="1"/>
  <c r="I2795" i="2" l="1" a="1"/>
  <c r="I2795" i="2" s="1"/>
  <c r="V2795" i="2" s="1" a="1"/>
  <c r="V2795" i="2" s="1"/>
  <c r="W2795" i="2" l="1"/>
  <c r="L2795" i="2" a="1"/>
  <c r="L2795" i="2" s="1"/>
  <c r="K2796" i="2" s="1" a="1"/>
  <c r="K2796" i="2" s="1"/>
  <c r="J2796" i="2" a="1"/>
  <c r="J2796" i="2" s="1"/>
  <c r="M2795" i="2" l="1" a="1"/>
  <c r="M2795" i="2" s="1"/>
  <c r="N2796" i="2" s="1" a="1"/>
  <c r="N2796" i="2" s="1"/>
  <c r="O2795" i="2" l="1" a="1"/>
  <c r="O2795" i="2" s="1"/>
  <c r="P2796" i="2" s="1" a="1"/>
  <c r="P2796" i="2" s="1"/>
  <c r="Q2795" i="2" l="1" a="1"/>
  <c r="Q2795" i="2" s="1"/>
  <c r="T2796" i="2" s="1"/>
  <c r="U2796" i="2" s="1"/>
  <c r="S2796" i="2" l="1" a="1"/>
  <c r="S2796" i="2" s="1"/>
  <c r="R2796" i="2" a="1"/>
  <c r="R2796" i="2" s="1"/>
  <c r="I2796" i="2" a="1"/>
  <c r="I2796" i="2" s="1"/>
  <c r="V2796" i="2" s="1" a="1"/>
  <c r="V2796" i="2" s="1"/>
  <c r="W2796" i="2" l="1"/>
  <c r="L2796" i="2" a="1"/>
  <c r="L2796" i="2" s="1"/>
  <c r="K2797" i="2" s="1" a="1"/>
  <c r="K2797" i="2" s="1"/>
  <c r="J2797" i="2" a="1"/>
  <c r="J2797" i="2" s="1"/>
  <c r="M2796" i="2" l="1" a="1"/>
  <c r="M2796" i="2" s="1"/>
  <c r="N2797" i="2" s="1" a="1"/>
  <c r="N2797" i="2" s="1"/>
  <c r="O2796" i="2" l="1" a="1"/>
  <c r="O2796" i="2" s="1"/>
  <c r="P2797" i="2" s="1" a="1"/>
  <c r="P2797" i="2" s="1"/>
  <c r="Q2796" i="2" l="1" a="1"/>
  <c r="Q2796" i="2" s="1"/>
  <c r="T2797" i="2" s="1"/>
  <c r="U2797" i="2" s="1"/>
  <c r="S2797" i="2" l="1" a="1"/>
  <c r="S2797" i="2" s="1"/>
  <c r="I2797" i="2" s="1" a="1"/>
  <c r="I2797" i="2" s="1"/>
  <c r="R2797" i="2" a="1"/>
  <c r="R2797" i="2" s="1"/>
  <c r="V2797" i="2" l="1" a="1"/>
  <c r="V2797" i="2" s="1"/>
  <c r="W2797" i="2" s="1"/>
  <c r="L2797" i="2" a="1"/>
  <c r="L2797" i="2" s="1"/>
  <c r="K2798" i="2" s="1" a="1"/>
  <c r="K2798" i="2" s="1"/>
  <c r="J2798" i="2" a="1"/>
  <c r="J2798" i="2" s="1"/>
  <c r="M2797" i="2" l="1" a="1"/>
  <c r="M2797" i="2" s="1"/>
  <c r="O2797" i="2" s="1" a="1"/>
  <c r="O2797" i="2" s="1"/>
  <c r="N2798" i="2" l="1" a="1"/>
  <c r="N2798" i="2" s="1"/>
  <c r="P2798" i="2" a="1"/>
  <c r="P2798" i="2" s="1"/>
  <c r="Q2797" i="2" a="1"/>
  <c r="Q2797" i="2" s="1"/>
  <c r="T2798" i="2" s="1"/>
  <c r="U2798" i="2" s="1"/>
  <c r="S2798" i="2" l="1" a="1"/>
  <c r="S2798" i="2" s="1"/>
  <c r="I2798" i="2" s="1" a="1"/>
  <c r="I2798" i="2" s="1"/>
  <c r="R2798" i="2" a="1"/>
  <c r="R2798" i="2" s="1"/>
  <c r="V2798" i="2" l="1" a="1"/>
  <c r="V2798" i="2" s="1"/>
  <c r="W2798" i="2" s="1"/>
  <c r="L2798" i="2" a="1"/>
  <c r="L2798" i="2" s="1"/>
  <c r="K2799" i="2" s="1" a="1"/>
  <c r="K2799" i="2" s="1"/>
  <c r="J2799" i="2" a="1"/>
  <c r="J2799" i="2" s="1"/>
  <c r="M2798" i="2" l="1" a="1"/>
  <c r="M2798" i="2" s="1"/>
  <c r="O2798" i="2" s="1" a="1"/>
  <c r="O2798" i="2" s="1"/>
  <c r="P2799" i="2" s="1" a="1"/>
  <c r="P2799" i="2" s="1"/>
  <c r="N2799" i="2" l="1" a="1"/>
  <c r="N2799" i="2" s="1"/>
  <c r="Q2798" i="2" a="1"/>
  <c r="Q2798" i="2" s="1"/>
  <c r="T2799" i="2" s="1"/>
  <c r="U2799" i="2" s="1"/>
  <c r="S2799" i="2" l="1" a="1"/>
  <c r="S2799" i="2" s="1"/>
  <c r="I2799" i="2" s="1" a="1"/>
  <c r="I2799" i="2" s="1"/>
  <c r="R2799" i="2" a="1"/>
  <c r="R2799" i="2" s="1"/>
  <c r="L2799" i="2" l="1" a="1"/>
  <c r="L2799" i="2" s="1"/>
  <c r="K2800" i="2" s="1" a="1"/>
  <c r="K2800" i="2" s="1"/>
  <c r="J2800" i="2" a="1"/>
  <c r="J2800" i="2" s="1"/>
  <c r="M2799" i="2" a="1"/>
  <c r="M2799" i="2" s="1"/>
  <c r="V2799" i="2" a="1"/>
  <c r="V2799" i="2" s="1"/>
  <c r="O2799" i="2" l="1" a="1"/>
  <c r="O2799" i="2" s="1"/>
  <c r="P2800" i="2" s="1" a="1"/>
  <c r="P2800" i="2" s="1"/>
  <c r="N2800" i="2" a="1"/>
  <c r="N2800" i="2" s="1"/>
  <c r="W2799" i="2"/>
  <c r="Q2799" i="2" l="1" a="1"/>
  <c r="Q2799" i="2" s="1"/>
  <c r="T2800" i="2" s="1"/>
  <c r="U2800" i="2" s="1"/>
  <c r="S2800" i="2" l="1" a="1"/>
  <c r="S2800" i="2" s="1"/>
  <c r="I2800" i="2" s="1" a="1"/>
  <c r="I2800" i="2" s="1"/>
  <c r="R2800" i="2" a="1"/>
  <c r="R2800" i="2" s="1"/>
  <c r="V2800" i="2" l="1" a="1"/>
  <c r="V2800" i="2" s="1"/>
  <c r="W2800" i="2" s="1"/>
  <c r="L2800" i="2" a="1"/>
  <c r="L2800" i="2" s="1"/>
  <c r="K2801" i="2" s="1" a="1"/>
  <c r="K2801" i="2" s="1"/>
  <c r="J2801" i="2" a="1"/>
  <c r="J2801" i="2" s="1"/>
  <c r="M2800" i="2" a="1"/>
  <c r="M2800" i="2" s="1"/>
  <c r="N2801" i="2" l="1" a="1"/>
  <c r="N2801" i="2" s="1"/>
  <c r="O2800" i="2" a="1"/>
  <c r="O2800" i="2" s="1"/>
  <c r="P2801" i="2" s="1" a="1"/>
  <c r="P2801" i="2" s="1"/>
  <c r="Q2800" i="2" l="1" a="1"/>
  <c r="Q2800" i="2" s="1"/>
  <c r="T2801" i="2" s="1"/>
  <c r="U2801" i="2" s="1"/>
  <c r="S2801" i="2" l="1" a="1"/>
  <c r="S2801" i="2" s="1"/>
  <c r="R2801" i="2" a="1"/>
  <c r="R2801" i="2" s="1"/>
  <c r="I2801" i="2" a="1"/>
  <c r="I2801" i="2" s="1"/>
  <c r="L2801" i="2" l="1" a="1"/>
  <c r="L2801" i="2" s="1"/>
  <c r="K2802" i="2" s="1" a="1"/>
  <c r="K2802" i="2" s="1"/>
  <c r="J2802" i="2" a="1"/>
  <c r="J2802" i="2" s="1"/>
  <c r="M2801" i="2" a="1"/>
  <c r="M2801" i="2" s="1"/>
  <c r="V2801" i="2" a="1"/>
  <c r="V2801" i="2" s="1"/>
  <c r="O2801" i="2" l="1" a="1"/>
  <c r="O2801" i="2" s="1"/>
  <c r="P2802" i="2" s="1" a="1"/>
  <c r="P2802" i="2" s="1"/>
  <c r="N2802" i="2" a="1"/>
  <c r="N2802" i="2" s="1"/>
  <c r="W2801" i="2"/>
  <c r="Q2801" i="2" l="1" a="1"/>
  <c r="Q2801" i="2" s="1"/>
  <c r="T2802" i="2" s="1"/>
  <c r="U2802" i="2" s="1"/>
  <c r="S2802" i="2" l="1" a="1"/>
  <c r="S2802" i="2" s="1"/>
  <c r="I2802" i="2" s="1" a="1"/>
  <c r="I2802" i="2" s="1"/>
  <c r="R2802" i="2" a="1"/>
  <c r="R2802" i="2" s="1"/>
  <c r="V2802" i="2" l="1" a="1"/>
  <c r="V2802" i="2" s="1"/>
  <c r="W2802" i="2" s="1"/>
  <c r="L2802" i="2" a="1"/>
  <c r="L2802" i="2" s="1"/>
  <c r="K2803" i="2" s="1" a="1"/>
  <c r="K2803" i="2" s="1"/>
  <c r="J2803" i="2" a="1"/>
  <c r="J2803" i="2" s="1"/>
  <c r="M2802" i="2" a="1"/>
  <c r="M2802" i="2" s="1"/>
  <c r="N2803" i="2" l="1" a="1"/>
  <c r="N2803" i="2" s="1"/>
  <c r="O2802" i="2" a="1"/>
  <c r="O2802" i="2" s="1"/>
  <c r="P2803" i="2" s="1" a="1"/>
  <c r="P2803" i="2" s="1"/>
  <c r="Q2802" i="2" l="1" a="1"/>
  <c r="Q2802" i="2" s="1"/>
  <c r="T2803" i="2" l="1"/>
  <c r="U2803" i="2" s="1"/>
  <c r="R2803" i="2" a="1"/>
  <c r="R2803" i="2" s="1"/>
  <c r="S2803" i="2" a="1"/>
  <c r="S2803" i="2" s="1"/>
  <c r="I2803" i="2" l="1" a="1"/>
  <c r="I2803" i="2" s="1"/>
  <c r="V2803" i="2" s="1" a="1"/>
  <c r="V2803" i="2" s="1"/>
  <c r="W2803" i="2" l="1"/>
  <c r="J2804" i="2" a="1"/>
  <c r="J2804" i="2" s="1"/>
  <c r="L2803" i="2" a="1"/>
  <c r="L2803" i="2" s="1"/>
  <c r="K2804" i="2" s="1" a="1"/>
  <c r="K2804" i="2" s="1"/>
  <c r="M2803" i="2" l="1" a="1"/>
  <c r="M2803" i="2" s="1"/>
  <c r="N2804" i="2" s="1" a="1"/>
  <c r="N2804" i="2" s="1"/>
  <c r="O2803" i="2" l="1" a="1"/>
  <c r="O2803" i="2" s="1"/>
  <c r="P2804" i="2" s="1" a="1"/>
  <c r="P2804" i="2" s="1"/>
  <c r="Q2803" i="2" l="1" a="1"/>
  <c r="Q2803" i="2" s="1"/>
  <c r="T2804" i="2" s="1"/>
  <c r="U2804" i="2" s="1"/>
  <c r="S2804" i="2" l="1" a="1"/>
  <c r="S2804" i="2" s="1"/>
  <c r="I2804" i="2" s="1" a="1"/>
  <c r="I2804" i="2" s="1"/>
  <c r="R2804" i="2" a="1"/>
  <c r="R2804" i="2" s="1"/>
  <c r="V2804" i="2" l="1" a="1"/>
  <c r="V2804" i="2" s="1"/>
  <c r="W2804" i="2" s="1"/>
  <c r="L2804" i="2" a="1"/>
  <c r="L2804" i="2" s="1"/>
  <c r="K2805" i="2" s="1" a="1"/>
  <c r="K2805" i="2" s="1"/>
  <c r="J2805" i="2" a="1"/>
  <c r="J2805" i="2" s="1"/>
  <c r="M2804" i="2" l="1" a="1"/>
  <c r="M2804" i="2" s="1"/>
  <c r="O2804" i="2" s="1" a="1"/>
  <c r="O2804" i="2" s="1"/>
  <c r="P2805" i="2" s="1" a="1"/>
  <c r="P2805" i="2" s="1"/>
  <c r="N2805" i="2" l="1" a="1"/>
  <c r="N2805" i="2" s="1"/>
  <c r="Q2804" i="2" a="1"/>
  <c r="Q2804" i="2" s="1"/>
  <c r="T2805" i="2" s="1"/>
  <c r="U2805" i="2" s="1"/>
  <c r="S2805" i="2" l="1" a="1"/>
  <c r="S2805" i="2" s="1"/>
  <c r="I2805" i="2" s="1" a="1"/>
  <c r="I2805" i="2" s="1"/>
  <c r="R2805" i="2" a="1"/>
  <c r="R2805" i="2" s="1"/>
  <c r="V2805" i="2" l="1" a="1"/>
  <c r="V2805" i="2" s="1"/>
  <c r="W2805" i="2" s="1"/>
  <c r="L2805" i="2" a="1"/>
  <c r="L2805" i="2" s="1"/>
  <c r="K2806" i="2" s="1" a="1"/>
  <c r="K2806" i="2" s="1"/>
  <c r="J2806" i="2" a="1"/>
  <c r="J2806" i="2" s="1"/>
  <c r="M2805" i="2" l="1" a="1"/>
  <c r="M2805" i="2" s="1"/>
  <c r="N2806" i="2" s="1" a="1"/>
  <c r="N2806" i="2" s="1"/>
  <c r="O2805" i="2" l="1" a="1"/>
  <c r="O2805" i="2" s="1"/>
  <c r="P2806" i="2" s="1" a="1"/>
  <c r="P2806" i="2" s="1"/>
  <c r="Q2805" i="2" l="1" a="1"/>
  <c r="Q2805" i="2" s="1"/>
  <c r="T2806" i="2" s="1"/>
  <c r="U2806" i="2" s="1"/>
  <c r="S2806" i="2" a="1"/>
  <c r="S2806" i="2" s="1"/>
  <c r="R2806" i="2" l="1" a="1"/>
  <c r="R2806" i="2" s="1"/>
  <c r="I2806" i="2" a="1"/>
  <c r="I2806" i="2" s="1"/>
  <c r="L2806" i="2" l="1" a="1"/>
  <c r="L2806" i="2" s="1"/>
  <c r="K2807" i="2" s="1" a="1"/>
  <c r="K2807" i="2" s="1"/>
  <c r="J2807" i="2" a="1"/>
  <c r="J2807" i="2" s="1"/>
  <c r="M2806" i="2" a="1"/>
  <c r="M2806" i="2" s="1"/>
  <c r="V2806" i="2" a="1"/>
  <c r="V2806" i="2" s="1"/>
  <c r="W2806" i="2" l="1"/>
  <c r="N2807" i="2" a="1"/>
  <c r="N2807" i="2" s="1"/>
  <c r="O2806" i="2" a="1"/>
  <c r="O2806" i="2" s="1"/>
  <c r="P2807" i="2" s="1" a="1"/>
  <c r="P2807" i="2" s="1"/>
  <c r="Q2806" i="2" l="1" a="1"/>
  <c r="Q2806" i="2" s="1"/>
  <c r="T2807" i="2" l="1"/>
  <c r="U2807" i="2" s="1"/>
  <c r="R2807" i="2" a="1"/>
  <c r="R2807" i="2" s="1"/>
  <c r="S2807" i="2" a="1"/>
  <c r="S2807" i="2" s="1"/>
  <c r="I2807" i="2" l="1" a="1"/>
  <c r="I2807" i="2" s="1"/>
  <c r="V2807" i="2" s="1" a="1"/>
  <c r="V2807" i="2" s="1"/>
  <c r="W2807" i="2" l="1"/>
  <c r="L2807" i="2" a="1"/>
  <c r="L2807" i="2" s="1"/>
  <c r="K2808" i="2" s="1" a="1"/>
  <c r="K2808" i="2" s="1"/>
  <c r="J2808" i="2" a="1"/>
  <c r="J2808" i="2" s="1"/>
  <c r="M2807" i="2" l="1" a="1"/>
  <c r="M2807" i="2" s="1"/>
  <c r="O2807" i="2" s="1" a="1"/>
  <c r="O2807" i="2" s="1"/>
  <c r="P2808" i="2" s="1" a="1"/>
  <c r="P2808" i="2" s="1"/>
  <c r="N2808" i="2" l="1" a="1"/>
  <c r="N2808" i="2" s="1"/>
  <c r="Q2807" i="2" a="1"/>
  <c r="Q2807" i="2" s="1"/>
  <c r="T2808" i="2" s="1"/>
  <c r="U2808" i="2" s="1"/>
  <c r="S2808" i="2" l="1" a="1"/>
  <c r="S2808" i="2" s="1"/>
  <c r="I2808" i="2" s="1" a="1"/>
  <c r="I2808" i="2" s="1"/>
  <c r="R2808" i="2" a="1"/>
  <c r="R2808" i="2" s="1"/>
  <c r="V2808" i="2" l="1" a="1"/>
  <c r="V2808" i="2" s="1"/>
  <c r="W2808" i="2" s="1"/>
  <c r="L2808" i="2" a="1"/>
  <c r="L2808" i="2" s="1"/>
  <c r="K2809" i="2" s="1" a="1"/>
  <c r="K2809" i="2" s="1"/>
  <c r="J2809" i="2" a="1"/>
  <c r="J2809" i="2" s="1"/>
  <c r="M2808" i="2" a="1"/>
  <c r="M2808" i="2" s="1"/>
  <c r="O2808" i="2" l="1" a="1"/>
  <c r="O2808" i="2" s="1"/>
  <c r="P2809" i="2" s="1" a="1"/>
  <c r="P2809" i="2" s="1"/>
  <c r="N2809" i="2" a="1"/>
  <c r="N2809" i="2" s="1"/>
  <c r="Q2808" i="2" l="1" a="1"/>
  <c r="Q2808" i="2" s="1"/>
  <c r="T2809" i="2" s="1"/>
  <c r="U2809" i="2" s="1"/>
  <c r="S2809" i="2" l="1" a="1"/>
  <c r="S2809" i="2" s="1"/>
  <c r="R2809" i="2" a="1"/>
  <c r="R2809" i="2" s="1"/>
  <c r="I2809" i="2" a="1"/>
  <c r="I2809" i="2" s="1"/>
  <c r="V2809" i="2" s="1" a="1"/>
  <c r="V2809" i="2" s="1"/>
  <c r="W2809" i="2" l="1"/>
  <c r="L2809" i="2" a="1"/>
  <c r="L2809" i="2" s="1"/>
  <c r="K2810" i="2" s="1" a="1"/>
  <c r="K2810" i="2" s="1"/>
  <c r="J2810" i="2" a="1"/>
  <c r="J2810" i="2" s="1"/>
  <c r="M2809" i="2" a="1"/>
  <c r="M2809" i="2" s="1"/>
  <c r="O2809" i="2" l="1" a="1"/>
  <c r="O2809" i="2" s="1"/>
  <c r="P2810" i="2" s="1" a="1"/>
  <c r="P2810" i="2" s="1"/>
  <c r="N2810" i="2" a="1"/>
  <c r="N2810" i="2" s="1"/>
  <c r="Q2809" i="2" l="1" a="1"/>
  <c r="Q2809" i="2" s="1"/>
  <c r="T2810" i="2" s="1"/>
  <c r="U2810" i="2" s="1"/>
  <c r="S2810" i="2" l="1" a="1"/>
  <c r="S2810" i="2" s="1"/>
  <c r="I2810" i="2" s="1" a="1"/>
  <c r="I2810" i="2" s="1"/>
  <c r="R2810" i="2" a="1"/>
  <c r="R2810" i="2" s="1"/>
  <c r="V2810" i="2" l="1" a="1"/>
  <c r="V2810" i="2" s="1"/>
  <c r="W2810" i="2" s="1"/>
  <c r="L2810" i="2" a="1"/>
  <c r="L2810" i="2" s="1"/>
  <c r="K2811" i="2" s="1" a="1"/>
  <c r="K2811" i="2" s="1"/>
  <c r="J2811" i="2" a="1"/>
  <c r="J2811" i="2" s="1"/>
  <c r="M2810" i="2" l="1" a="1"/>
  <c r="M2810" i="2" s="1"/>
  <c r="N2811" i="2" a="1"/>
  <c r="N2811" i="2" s="1"/>
  <c r="O2810" i="2" a="1"/>
  <c r="O2810" i="2" s="1"/>
  <c r="P2811" i="2" s="1" a="1"/>
  <c r="P2811" i="2" s="1"/>
  <c r="Q2810" i="2" l="1" a="1"/>
  <c r="Q2810" i="2" s="1"/>
  <c r="T2811" i="2" l="1"/>
  <c r="U2811" i="2" s="1"/>
  <c r="R2811" i="2" a="1"/>
  <c r="R2811" i="2" s="1"/>
  <c r="S2811" i="2" a="1"/>
  <c r="S2811" i="2" s="1"/>
  <c r="I2811" i="2" l="1" a="1"/>
  <c r="I2811" i="2" s="1"/>
  <c r="L2811" i="2" l="1" a="1"/>
  <c r="L2811" i="2" s="1"/>
  <c r="K2812" i="2" s="1" a="1"/>
  <c r="K2812" i="2" s="1"/>
  <c r="J2812" i="2" a="1"/>
  <c r="J2812" i="2" s="1"/>
  <c r="V2811" i="2" a="1"/>
  <c r="V2811" i="2" s="1"/>
  <c r="M2811" i="2" l="1" a="1"/>
  <c r="M2811" i="2" s="1"/>
  <c r="O2811" i="2" s="1" a="1"/>
  <c r="O2811" i="2" s="1"/>
  <c r="W2811" i="2"/>
  <c r="N2812" i="2" l="1" a="1"/>
  <c r="N2812" i="2" s="1"/>
  <c r="P2812" i="2" a="1"/>
  <c r="P2812" i="2" s="1"/>
  <c r="Q2811" i="2" a="1"/>
  <c r="Q2811" i="2" s="1"/>
  <c r="T2812" i="2" s="1"/>
  <c r="U2812" i="2" s="1"/>
  <c r="S2812" i="2" l="1" a="1"/>
  <c r="S2812" i="2" s="1"/>
  <c r="R2812" i="2" a="1"/>
  <c r="R2812" i="2" s="1"/>
  <c r="I2812" i="2" a="1"/>
  <c r="I2812" i="2" s="1"/>
  <c r="V2812" i="2" l="1" a="1"/>
  <c r="V2812" i="2" s="1"/>
  <c r="W2812" i="2" s="1"/>
  <c r="L2812" i="2" a="1"/>
  <c r="L2812" i="2" s="1"/>
  <c r="K2813" i="2" s="1" a="1"/>
  <c r="K2813" i="2" s="1"/>
  <c r="J2813" i="2" a="1"/>
  <c r="J2813" i="2" s="1"/>
  <c r="M2812" i="2" a="1"/>
  <c r="M2812" i="2" s="1"/>
  <c r="N2813" i="2" l="1" a="1"/>
  <c r="N2813" i="2" s="1"/>
  <c r="O2812" i="2" a="1"/>
  <c r="O2812" i="2" s="1"/>
  <c r="P2813" i="2" s="1" a="1"/>
  <c r="P2813" i="2" s="1"/>
  <c r="Q2812" i="2" l="1" a="1"/>
  <c r="Q2812" i="2" s="1"/>
  <c r="T2813" i="2" l="1"/>
  <c r="U2813" i="2" s="1"/>
  <c r="R2813" i="2" a="1"/>
  <c r="R2813" i="2" s="1"/>
  <c r="S2813" i="2" a="1"/>
  <c r="S2813" i="2" s="1"/>
  <c r="I2813" i="2" l="1" a="1"/>
  <c r="I2813" i="2" s="1"/>
  <c r="L2813" i="2" l="1" a="1"/>
  <c r="L2813" i="2" s="1"/>
  <c r="K2814" i="2" s="1" a="1"/>
  <c r="K2814" i="2" s="1"/>
  <c r="J2814" i="2" a="1"/>
  <c r="J2814" i="2" s="1"/>
  <c r="M2813" i="2" a="1"/>
  <c r="M2813" i="2" s="1"/>
  <c r="V2813" i="2" a="1"/>
  <c r="V2813" i="2" s="1"/>
  <c r="O2813" i="2" l="1" a="1"/>
  <c r="O2813" i="2" s="1"/>
  <c r="P2814" i="2" s="1" a="1"/>
  <c r="P2814" i="2" s="1"/>
  <c r="N2814" i="2" a="1"/>
  <c r="N2814" i="2" s="1"/>
  <c r="W2813" i="2"/>
  <c r="Q2813" i="2" l="1" a="1"/>
  <c r="Q2813" i="2" s="1"/>
  <c r="T2814" i="2" s="1"/>
  <c r="U2814" i="2" s="1"/>
  <c r="S2814" i="2" l="1" a="1"/>
  <c r="S2814" i="2" s="1"/>
  <c r="R2814" i="2" a="1"/>
  <c r="R2814" i="2" s="1"/>
  <c r="I2814" i="2" a="1"/>
  <c r="I2814" i="2" s="1"/>
  <c r="V2814" i="2" s="1" a="1"/>
  <c r="V2814" i="2" s="1"/>
  <c r="W2814" i="2" l="1"/>
  <c r="L2814" i="2" a="1"/>
  <c r="L2814" i="2" s="1"/>
  <c r="K2815" i="2" s="1" a="1"/>
  <c r="K2815" i="2" s="1"/>
  <c r="J2815" i="2" a="1"/>
  <c r="J2815" i="2" s="1"/>
  <c r="M2814" i="2" a="1"/>
  <c r="M2814" i="2" s="1"/>
  <c r="O2814" i="2" l="1" a="1"/>
  <c r="O2814" i="2" s="1"/>
  <c r="P2815" i="2" s="1" a="1"/>
  <c r="P2815" i="2" s="1"/>
  <c r="N2815" i="2" a="1"/>
  <c r="N2815" i="2" s="1"/>
  <c r="Q2814" i="2" l="1" a="1"/>
  <c r="Q2814" i="2" s="1"/>
  <c r="T2815" i="2" s="1"/>
  <c r="U2815" i="2" s="1"/>
  <c r="S2815" i="2" l="1" a="1"/>
  <c r="S2815" i="2" s="1"/>
  <c r="I2815" i="2" s="1" a="1"/>
  <c r="I2815" i="2" s="1"/>
  <c r="R2815" i="2" a="1"/>
  <c r="R2815" i="2" s="1"/>
  <c r="L2815" i="2" l="1" a="1"/>
  <c r="L2815" i="2" s="1"/>
  <c r="K2816" i="2" s="1" a="1"/>
  <c r="K2816" i="2" s="1"/>
  <c r="J2816" i="2" a="1"/>
  <c r="J2816" i="2" s="1"/>
  <c r="M2815" i="2" a="1"/>
  <c r="M2815" i="2" s="1"/>
  <c r="V2815" i="2" a="1"/>
  <c r="V2815" i="2" s="1"/>
  <c r="W2815" i="2" l="1"/>
  <c r="N2816" i="2" a="1"/>
  <c r="N2816" i="2" s="1"/>
  <c r="O2815" i="2" a="1"/>
  <c r="O2815" i="2" s="1"/>
  <c r="P2816" i="2" s="1" a="1"/>
  <c r="P2816" i="2" s="1"/>
  <c r="Q2815" i="2" l="1" a="1"/>
  <c r="Q2815" i="2" s="1"/>
  <c r="T2816" i="2" l="1"/>
  <c r="U2816" i="2" s="1"/>
  <c r="R2816" i="2" a="1"/>
  <c r="R2816" i="2" s="1"/>
  <c r="S2816" i="2" a="1"/>
  <c r="S2816" i="2" s="1"/>
  <c r="I2816" i="2" l="1" a="1"/>
  <c r="I2816" i="2" s="1"/>
  <c r="V2816" i="2" s="1" a="1"/>
  <c r="V2816" i="2" s="1"/>
  <c r="W2816" i="2" l="1"/>
  <c r="L2816" i="2" a="1"/>
  <c r="L2816" i="2" s="1"/>
  <c r="K2817" i="2" s="1" a="1"/>
  <c r="K2817" i="2" s="1"/>
  <c r="J2817" i="2" a="1"/>
  <c r="J2817" i="2" s="1"/>
  <c r="M2816" i="2" a="1"/>
  <c r="M2816" i="2" s="1"/>
  <c r="N2817" i="2" l="1" a="1"/>
  <c r="N2817" i="2" s="1"/>
  <c r="O2816" i="2" a="1"/>
  <c r="O2816" i="2" s="1"/>
  <c r="P2817" i="2" s="1" a="1"/>
  <c r="P2817" i="2" s="1"/>
  <c r="Q2816" i="2" l="1" a="1"/>
  <c r="Q2816" i="2" s="1"/>
  <c r="T2817" i="2" l="1"/>
  <c r="U2817" i="2" s="1"/>
  <c r="R2817" i="2" a="1"/>
  <c r="R2817" i="2" s="1"/>
  <c r="S2817" i="2" a="1"/>
  <c r="S2817" i="2" s="1"/>
  <c r="I2817" i="2" l="1" a="1"/>
  <c r="I2817" i="2" s="1"/>
  <c r="L2817" i="2" l="1" a="1"/>
  <c r="L2817" i="2" s="1"/>
  <c r="K2818" i="2" s="1" a="1"/>
  <c r="K2818" i="2" s="1"/>
  <c r="J2818" i="2" a="1"/>
  <c r="J2818" i="2" s="1"/>
  <c r="M2817" i="2" a="1"/>
  <c r="M2817" i="2" s="1"/>
  <c r="V2817" i="2" a="1"/>
  <c r="V2817" i="2" s="1"/>
  <c r="W2817" i="2" l="1"/>
  <c r="O2817" i="2" a="1"/>
  <c r="O2817" i="2" s="1"/>
  <c r="P2818" i="2" s="1" a="1"/>
  <c r="P2818" i="2" s="1"/>
  <c r="N2818" i="2" a="1"/>
  <c r="N2818" i="2" s="1"/>
  <c r="Q2817" i="2" l="1" a="1"/>
  <c r="Q2817" i="2" s="1"/>
  <c r="T2818" i="2" s="1"/>
  <c r="U2818" i="2" s="1"/>
  <c r="S2818" i="2" l="1" a="1"/>
  <c r="S2818" i="2" s="1"/>
  <c r="R2818" i="2" a="1"/>
  <c r="R2818" i="2" s="1"/>
  <c r="I2818" i="2" a="1"/>
  <c r="I2818" i="2" s="1"/>
  <c r="V2818" i="2" s="1" a="1"/>
  <c r="V2818" i="2" s="1"/>
  <c r="W2818" i="2" l="1"/>
  <c r="L2818" i="2" a="1"/>
  <c r="L2818" i="2" s="1"/>
  <c r="K2819" i="2" s="1" a="1"/>
  <c r="K2819" i="2" s="1"/>
  <c r="J2819" i="2" a="1"/>
  <c r="J2819" i="2" s="1"/>
  <c r="M2818" i="2" a="1"/>
  <c r="M2818" i="2" s="1"/>
  <c r="O2818" i="2" l="1" a="1"/>
  <c r="O2818" i="2" s="1"/>
  <c r="P2819" i="2" s="1" a="1"/>
  <c r="P2819" i="2" s="1"/>
  <c r="N2819" i="2" a="1"/>
  <c r="N2819" i="2" s="1"/>
  <c r="Q2818" i="2" l="1" a="1"/>
  <c r="Q2818" i="2" s="1"/>
  <c r="T2819" i="2" s="1"/>
  <c r="U2819" i="2" s="1"/>
  <c r="S2819" i="2" l="1" a="1"/>
  <c r="S2819" i="2" s="1"/>
  <c r="R2819" i="2" a="1"/>
  <c r="R2819" i="2" s="1"/>
  <c r="I2819" i="2" a="1"/>
  <c r="I2819" i="2" s="1"/>
  <c r="L2819" i="2" l="1" a="1"/>
  <c r="L2819" i="2" s="1"/>
  <c r="K2820" i="2" s="1" a="1"/>
  <c r="K2820" i="2" s="1"/>
  <c r="J2820" i="2" a="1"/>
  <c r="J2820" i="2" s="1"/>
  <c r="M2819" i="2" a="1"/>
  <c r="M2819" i="2" s="1"/>
  <c r="V2819" i="2" a="1"/>
  <c r="V2819" i="2" s="1"/>
  <c r="W2819" i="2" l="1"/>
  <c r="N2820" i="2" a="1"/>
  <c r="N2820" i="2" s="1"/>
  <c r="O2819" i="2" a="1"/>
  <c r="O2819" i="2" s="1"/>
  <c r="P2820" i="2" s="1" a="1"/>
  <c r="P2820" i="2" s="1"/>
  <c r="Q2819" i="2" l="1" a="1"/>
  <c r="Q2819" i="2" s="1"/>
  <c r="T2820" i="2" s="1"/>
  <c r="U2820" i="2" s="1"/>
  <c r="S2820" i="2" l="1" a="1"/>
  <c r="S2820" i="2" s="1"/>
  <c r="I2820" i="2" s="1" a="1"/>
  <c r="I2820" i="2" s="1"/>
  <c r="R2820" i="2" a="1"/>
  <c r="R2820" i="2" s="1"/>
  <c r="V2820" i="2" l="1" a="1"/>
  <c r="V2820" i="2" s="1"/>
  <c r="W2820" i="2" s="1"/>
  <c r="L2820" i="2" a="1"/>
  <c r="L2820" i="2" s="1"/>
  <c r="K2821" i="2" s="1" a="1"/>
  <c r="K2821" i="2" s="1"/>
  <c r="J2821" i="2" a="1"/>
  <c r="J2821" i="2" s="1"/>
  <c r="M2820" i="2" l="1" a="1"/>
  <c r="M2820" i="2" s="1"/>
  <c r="N2821" i="2" s="1" a="1"/>
  <c r="N2821" i="2" s="1"/>
  <c r="O2820" i="2" l="1" a="1"/>
  <c r="O2820" i="2" s="1"/>
  <c r="P2821" i="2" s="1" a="1"/>
  <c r="P2821" i="2" s="1"/>
  <c r="Q2820" i="2" l="1" a="1"/>
  <c r="Q2820" i="2" s="1"/>
  <c r="T2821" i="2" s="1"/>
  <c r="U2821" i="2" s="1"/>
  <c r="S2821" i="2" l="1" a="1"/>
  <c r="S2821" i="2" s="1"/>
  <c r="R2821" i="2" a="1"/>
  <c r="R2821" i="2" s="1"/>
  <c r="I2821" i="2" a="1"/>
  <c r="I2821" i="2" s="1"/>
  <c r="L2821" i="2" l="1" a="1"/>
  <c r="L2821" i="2" s="1"/>
  <c r="K2822" i="2" s="1" a="1"/>
  <c r="K2822" i="2" s="1"/>
  <c r="J2822" i="2" a="1"/>
  <c r="J2822" i="2" s="1"/>
  <c r="M2821" i="2" a="1"/>
  <c r="M2821" i="2" s="1"/>
  <c r="V2821" i="2" a="1"/>
  <c r="V2821" i="2" s="1"/>
  <c r="N2822" i="2" l="1" a="1"/>
  <c r="N2822" i="2" s="1"/>
  <c r="O2821" i="2" a="1"/>
  <c r="O2821" i="2" s="1"/>
  <c r="P2822" i="2" s="1" a="1"/>
  <c r="P2822" i="2" s="1"/>
  <c r="W2821" i="2"/>
  <c r="Q2821" i="2" l="1" a="1"/>
  <c r="Q2821" i="2" s="1"/>
  <c r="T2822" i="2" l="1"/>
  <c r="U2822" i="2" s="1"/>
  <c r="R2822" i="2" a="1"/>
  <c r="R2822" i="2" s="1"/>
  <c r="S2822" i="2" a="1"/>
  <c r="S2822" i="2" s="1"/>
  <c r="I2822" i="2" l="1" a="1"/>
  <c r="I2822" i="2" s="1"/>
  <c r="V2822" i="2" s="1" a="1"/>
  <c r="V2822" i="2" s="1"/>
  <c r="W2822" i="2" l="1"/>
  <c r="L2822" i="2" a="1"/>
  <c r="L2822" i="2" s="1"/>
  <c r="K2823" i="2" s="1" a="1"/>
  <c r="K2823" i="2" s="1"/>
  <c r="J2823" i="2" a="1"/>
  <c r="J2823" i="2" s="1"/>
  <c r="M2822" i="2" a="1"/>
  <c r="M2822" i="2" s="1"/>
  <c r="O2822" i="2" l="1" a="1"/>
  <c r="O2822" i="2" s="1"/>
  <c r="P2823" i="2" s="1" a="1"/>
  <c r="P2823" i="2" s="1"/>
  <c r="N2823" i="2" a="1"/>
  <c r="N2823" i="2" s="1"/>
  <c r="Q2822" i="2" a="1"/>
  <c r="Q2822" i="2" s="1"/>
  <c r="T2823" i="2" l="1"/>
  <c r="U2823" i="2" s="1"/>
  <c r="R2823" i="2" a="1"/>
  <c r="R2823" i="2" s="1"/>
  <c r="S2823" i="2" a="1"/>
  <c r="S2823" i="2" s="1"/>
  <c r="I2823" i="2" l="1" a="1"/>
  <c r="I2823" i="2" s="1"/>
  <c r="L2823" i="2" l="1" a="1"/>
  <c r="L2823" i="2" s="1"/>
  <c r="K2824" i="2" s="1" a="1"/>
  <c r="K2824" i="2" s="1"/>
  <c r="J2824" i="2" a="1"/>
  <c r="J2824" i="2" s="1"/>
  <c r="V2823" i="2" a="1"/>
  <c r="V2823" i="2" s="1"/>
  <c r="M2823" i="2" l="1" a="1"/>
  <c r="M2823" i="2" s="1"/>
  <c r="O2823" i="2" s="1" a="1"/>
  <c r="O2823" i="2" s="1"/>
  <c r="P2824" i="2" s="1" a="1"/>
  <c r="P2824" i="2" s="1"/>
  <c r="W2823" i="2"/>
  <c r="Q2823" i="2" l="1" a="1"/>
  <c r="Q2823" i="2" s="1"/>
  <c r="T2824" i="2" s="1"/>
  <c r="U2824" i="2" s="1"/>
  <c r="N2824" i="2" a="1"/>
  <c r="N2824" i="2" s="1"/>
  <c r="R2824" i="2" l="1" a="1"/>
  <c r="R2824" i="2" s="1"/>
  <c r="S2824" i="2" a="1"/>
  <c r="S2824" i="2" s="1"/>
  <c r="I2824" i="2" s="1" a="1"/>
  <c r="I2824" i="2" s="1"/>
  <c r="V2824" i="2" l="1" a="1"/>
  <c r="V2824" i="2" s="1"/>
  <c r="W2824" i="2" s="1"/>
  <c r="L2824" i="2" a="1"/>
  <c r="L2824" i="2" s="1"/>
  <c r="K2825" i="2" s="1" a="1"/>
  <c r="K2825" i="2" s="1"/>
  <c r="J2825" i="2" a="1"/>
  <c r="J2825" i="2" s="1"/>
  <c r="M2824" i="2" l="1" a="1"/>
  <c r="M2824" i="2" s="1"/>
  <c r="O2824" i="2" s="1" a="1"/>
  <c r="O2824" i="2" s="1"/>
  <c r="P2825" i="2" s="1" a="1"/>
  <c r="P2825" i="2" s="1"/>
  <c r="N2825" i="2" l="1" a="1"/>
  <c r="N2825" i="2" s="1"/>
  <c r="Q2824" i="2" a="1"/>
  <c r="Q2824" i="2" s="1"/>
  <c r="T2825" i="2" s="1"/>
  <c r="U2825" i="2" s="1"/>
  <c r="R2825" i="2" l="1" a="1"/>
  <c r="R2825" i="2" s="1"/>
  <c r="S2825" i="2" a="1"/>
  <c r="S2825" i="2" s="1"/>
  <c r="I2825" i="2" s="1" a="1"/>
  <c r="I2825" i="2" s="1"/>
  <c r="L2825" i="2" l="1" a="1"/>
  <c r="L2825" i="2" s="1"/>
  <c r="K2826" i="2" s="1" a="1"/>
  <c r="K2826" i="2" s="1"/>
  <c r="J2826" i="2" a="1"/>
  <c r="J2826" i="2" s="1"/>
  <c r="M2825" i="2" a="1"/>
  <c r="M2825" i="2" s="1"/>
  <c r="V2825" i="2" a="1"/>
  <c r="V2825" i="2" s="1"/>
  <c r="O2825" i="2" l="1" a="1"/>
  <c r="O2825" i="2" s="1"/>
  <c r="P2826" i="2" s="1" a="1"/>
  <c r="P2826" i="2" s="1"/>
  <c r="N2826" i="2" a="1"/>
  <c r="N2826" i="2" s="1"/>
  <c r="W2825" i="2"/>
  <c r="Q2825" i="2" l="1" a="1"/>
  <c r="Q2825" i="2" s="1"/>
  <c r="T2826" i="2" s="1"/>
  <c r="U2826" i="2" s="1"/>
  <c r="S2826" i="2" l="1" a="1"/>
  <c r="S2826" i="2" s="1"/>
  <c r="R2826" i="2" a="1"/>
  <c r="R2826" i="2" s="1"/>
  <c r="I2826" i="2" a="1"/>
  <c r="I2826" i="2" s="1"/>
  <c r="V2826" i="2" l="1" a="1"/>
  <c r="V2826" i="2" s="1"/>
  <c r="W2826" i="2" s="1"/>
  <c r="L2826" i="2" a="1"/>
  <c r="L2826" i="2" s="1"/>
  <c r="K2827" i="2" s="1" a="1"/>
  <c r="K2827" i="2" s="1"/>
  <c r="J2827" i="2" a="1"/>
  <c r="J2827" i="2" s="1"/>
  <c r="M2826" i="2" l="1" a="1"/>
  <c r="M2826" i="2" s="1"/>
  <c r="N2827" i="2" s="1" a="1"/>
  <c r="N2827" i="2" s="1"/>
  <c r="O2826" i="2" l="1" a="1"/>
  <c r="O2826" i="2" s="1"/>
  <c r="P2827" i="2" s="1" a="1"/>
  <c r="P2827" i="2" s="1"/>
  <c r="Q2826" i="2" l="1" a="1"/>
  <c r="Q2826" i="2" s="1"/>
  <c r="T2827" i="2" s="1"/>
  <c r="U2827" i="2" s="1"/>
  <c r="S2827" i="2" a="1"/>
  <c r="S2827" i="2" s="1"/>
  <c r="R2827" i="2" l="1" a="1"/>
  <c r="R2827" i="2" s="1"/>
  <c r="I2827" i="2" a="1"/>
  <c r="I2827" i="2" s="1"/>
  <c r="L2827" i="2" l="1" a="1"/>
  <c r="L2827" i="2" s="1"/>
  <c r="K2828" i="2" s="1" a="1"/>
  <c r="K2828" i="2" s="1"/>
  <c r="J2828" i="2" a="1"/>
  <c r="J2828" i="2" s="1"/>
  <c r="M2827" i="2" a="1"/>
  <c r="M2827" i="2" s="1"/>
  <c r="V2827" i="2" a="1"/>
  <c r="V2827" i="2" s="1"/>
  <c r="O2827" i="2" l="1" a="1"/>
  <c r="O2827" i="2" s="1"/>
  <c r="P2828" i="2" s="1" a="1"/>
  <c r="P2828" i="2" s="1"/>
  <c r="N2828" i="2" a="1"/>
  <c r="N2828" i="2" s="1"/>
  <c r="W2827" i="2"/>
  <c r="Q2827" i="2" l="1" a="1"/>
  <c r="Q2827" i="2" s="1"/>
  <c r="T2828" i="2" s="1"/>
  <c r="U2828" i="2" s="1"/>
  <c r="S2828" i="2" l="1" a="1"/>
  <c r="S2828" i="2" s="1"/>
  <c r="I2828" i="2" s="1" a="1"/>
  <c r="I2828" i="2" s="1"/>
  <c r="V2828" i="2" s="1" a="1"/>
  <c r="V2828" i="2" s="1"/>
  <c r="R2828" i="2" a="1"/>
  <c r="R2828" i="2" s="1"/>
  <c r="W2828" i="2" l="1"/>
  <c r="L2828" i="2" a="1"/>
  <c r="L2828" i="2" s="1"/>
  <c r="K2829" i="2" s="1" a="1"/>
  <c r="K2829" i="2" s="1"/>
  <c r="J2829" i="2" a="1"/>
  <c r="J2829" i="2" s="1"/>
  <c r="M2828" i="2" l="1" a="1"/>
  <c r="M2828" i="2" s="1"/>
  <c r="O2828" i="2" l="1" a="1"/>
  <c r="O2828" i="2" s="1"/>
  <c r="P2829" i="2" s="1" a="1"/>
  <c r="P2829" i="2" s="1"/>
  <c r="N2829" i="2" a="1"/>
  <c r="N2829" i="2" s="1"/>
  <c r="Q2828" i="2" l="1" a="1"/>
  <c r="Q2828" i="2" s="1"/>
  <c r="T2829" i="2" s="1"/>
  <c r="U2829" i="2" s="1"/>
  <c r="S2829" i="2" l="1" a="1"/>
  <c r="S2829" i="2" s="1"/>
  <c r="I2829" i="2" s="1" a="1"/>
  <c r="I2829" i="2" s="1"/>
  <c r="R2829" i="2" a="1"/>
  <c r="R2829" i="2" s="1"/>
  <c r="L2829" i="2" l="1" a="1"/>
  <c r="L2829" i="2" s="1"/>
  <c r="K2830" i="2" s="1" a="1"/>
  <c r="K2830" i="2" s="1"/>
  <c r="J2830" i="2" a="1"/>
  <c r="J2830" i="2" s="1"/>
  <c r="V2829" i="2" a="1"/>
  <c r="V2829" i="2" s="1"/>
  <c r="M2829" i="2" l="1" a="1"/>
  <c r="M2829" i="2" s="1"/>
  <c r="N2830" i="2" s="1" a="1"/>
  <c r="N2830" i="2" s="1"/>
  <c r="W2829" i="2"/>
  <c r="O2829" i="2" l="1" a="1"/>
  <c r="O2829" i="2" s="1"/>
  <c r="P2830" i="2" s="1" a="1"/>
  <c r="P2830" i="2" s="1"/>
  <c r="Q2829" i="2" l="1" a="1"/>
  <c r="Q2829" i="2" s="1"/>
  <c r="T2830" i="2" s="1"/>
  <c r="U2830" i="2" s="1"/>
  <c r="S2830" i="2" l="1" a="1"/>
  <c r="S2830" i="2" s="1"/>
  <c r="I2830" i="2" s="1" a="1"/>
  <c r="I2830" i="2" s="1"/>
  <c r="R2830" i="2" a="1"/>
  <c r="R2830" i="2" s="1"/>
  <c r="V2830" i="2" l="1" a="1"/>
  <c r="V2830" i="2" s="1"/>
  <c r="W2830" i="2" s="1"/>
  <c r="L2830" i="2" a="1"/>
  <c r="L2830" i="2" s="1"/>
  <c r="K2831" i="2" s="1" a="1"/>
  <c r="K2831" i="2" s="1"/>
  <c r="J2831" i="2" a="1"/>
  <c r="J2831" i="2" s="1"/>
  <c r="M2830" i="2" l="1" a="1"/>
  <c r="M2830" i="2" s="1"/>
  <c r="O2830" i="2" s="1" a="1"/>
  <c r="O2830" i="2" s="1"/>
  <c r="P2831" i="2" s="1" a="1"/>
  <c r="P2831" i="2" s="1"/>
  <c r="N2831" i="2" l="1" a="1"/>
  <c r="N2831" i="2" s="1"/>
  <c r="Q2830" i="2" a="1"/>
  <c r="Q2830" i="2" s="1"/>
  <c r="T2831" i="2" s="1"/>
  <c r="U2831" i="2" s="1"/>
  <c r="S2831" i="2" l="1" a="1"/>
  <c r="S2831" i="2" s="1"/>
  <c r="R2831" i="2" a="1"/>
  <c r="R2831" i="2" s="1"/>
  <c r="I2831" i="2" a="1"/>
  <c r="I2831" i="2" s="1"/>
  <c r="L2831" i="2" l="1" a="1"/>
  <c r="L2831" i="2" s="1"/>
  <c r="K2832" i="2" s="1" a="1"/>
  <c r="K2832" i="2" s="1"/>
  <c r="J2832" i="2" a="1"/>
  <c r="J2832" i="2" s="1"/>
  <c r="M2831" i="2" a="1"/>
  <c r="M2831" i="2" s="1"/>
  <c r="V2831" i="2" a="1"/>
  <c r="V2831" i="2" s="1"/>
  <c r="W2831" i="2" l="1"/>
  <c r="N2832" i="2" a="1"/>
  <c r="N2832" i="2" s="1"/>
  <c r="O2831" i="2" a="1"/>
  <c r="O2831" i="2" s="1"/>
  <c r="P2832" i="2" s="1" a="1"/>
  <c r="P2832" i="2" s="1"/>
  <c r="Q2831" i="2" l="1" a="1"/>
  <c r="Q2831" i="2" s="1"/>
  <c r="T2832" i="2" l="1"/>
  <c r="U2832" i="2" s="1"/>
  <c r="R2832" i="2" a="1"/>
  <c r="R2832" i="2" s="1"/>
  <c r="S2832" i="2" a="1"/>
  <c r="S2832" i="2" s="1"/>
  <c r="I2832" i="2" l="1" a="1"/>
  <c r="I2832" i="2" s="1"/>
  <c r="V2832" i="2" s="1" a="1"/>
  <c r="V2832" i="2" s="1"/>
  <c r="W2832" i="2" l="1"/>
  <c r="L2832" i="2" a="1"/>
  <c r="L2832" i="2" s="1"/>
  <c r="K2833" i="2" s="1" a="1"/>
  <c r="K2833" i="2" s="1"/>
  <c r="J2833" i="2" a="1"/>
  <c r="J2833" i="2" s="1"/>
  <c r="M2832" i="2" a="1"/>
  <c r="M2832" i="2" s="1"/>
  <c r="O2832" i="2" l="1" a="1"/>
  <c r="O2832" i="2" s="1"/>
  <c r="P2833" i="2" s="1" a="1"/>
  <c r="P2833" i="2" s="1"/>
  <c r="N2833" i="2" a="1"/>
  <c r="N2833" i="2" s="1"/>
  <c r="Q2832" i="2" l="1" a="1"/>
  <c r="Q2832" i="2" s="1"/>
  <c r="T2833" i="2" s="1"/>
  <c r="U2833" i="2" s="1"/>
  <c r="S2833" i="2" l="1" a="1"/>
  <c r="S2833" i="2" s="1"/>
  <c r="I2833" i="2" s="1" a="1"/>
  <c r="I2833" i="2" s="1"/>
  <c r="R2833" i="2" a="1"/>
  <c r="R2833" i="2" s="1"/>
  <c r="L2833" i="2" l="1" a="1"/>
  <c r="L2833" i="2" s="1"/>
  <c r="K2834" i="2" s="1" a="1"/>
  <c r="K2834" i="2" s="1"/>
  <c r="J2834" i="2" a="1"/>
  <c r="J2834" i="2" s="1"/>
  <c r="M2833" i="2" a="1"/>
  <c r="M2833" i="2" s="1"/>
  <c r="V2833" i="2" a="1"/>
  <c r="V2833" i="2" s="1"/>
  <c r="W2833" i="2" l="1"/>
  <c r="N2834" i="2" a="1"/>
  <c r="N2834" i="2" s="1"/>
  <c r="O2833" i="2" a="1"/>
  <c r="O2833" i="2" s="1"/>
  <c r="P2834" i="2" s="1" a="1"/>
  <c r="P2834" i="2" s="1"/>
  <c r="Q2833" i="2" l="1" a="1"/>
  <c r="Q2833" i="2" s="1"/>
  <c r="T2834" i="2" l="1"/>
  <c r="U2834" i="2" s="1"/>
  <c r="R2834" i="2" a="1"/>
  <c r="R2834" i="2" s="1"/>
  <c r="S2834" i="2" a="1"/>
  <c r="S2834" i="2" s="1"/>
  <c r="I2834" i="2" l="1" a="1"/>
  <c r="I2834" i="2" s="1"/>
  <c r="V2834" i="2" s="1" a="1"/>
  <c r="V2834" i="2" s="1"/>
  <c r="W2834" i="2" l="1"/>
  <c r="L2834" i="2" a="1"/>
  <c r="L2834" i="2" s="1"/>
  <c r="K2835" i="2" s="1" a="1"/>
  <c r="K2835" i="2" s="1"/>
  <c r="J2835" i="2" a="1"/>
  <c r="J2835" i="2" s="1"/>
  <c r="M2834" i="2" a="1"/>
  <c r="M2834" i="2" s="1"/>
  <c r="N2835" i="2" l="1" a="1"/>
  <c r="N2835" i="2" s="1"/>
  <c r="O2834" i="2" a="1"/>
  <c r="O2834" i="2" s="1"/>
  <c r="P2835" i="2" s="1" a="1"/>
  <c r="P2835" i="2" s="1"/>
  <c r="Q2834" i="2" l="1" a="1"/>
  <c r="Q2834" i="2" s="1"/>
  <c r="T2835" i="2" l="1"/>
  <c r="U2835" i="2" s="1"/>
  <c r="R2835" i="2" a="1"/>
  <c r="R2835" i="2" s="1"/>
  <c r="S2835" i="2" a="1"/>
  <c r="S2835" i="2" s="1"/>
  <c r="I2835" i="2" l="1" a="1"/>
  <c r="I2835" i="2" s="1"/>
  <c r="L2835" i="2" l="1" a="1"/>
  <c r="L2835" i="2" s="1"/>
  <c r="K2836" i="2" s="1" a="1"/>
  <c r="K2836" i="2" s="1"/>
  <c r="J2836" i="2" a="1"/>
  <c r="J2836" i="2" s="1"/>
  <c r="V2835" i="2" a="1"/>
  <c r="V2835" i="2" s="1"/>
  <c r="M2835" i="2" l="1" a="1"/>
  <c r="M2835" i="2" s="1"/>
  <c r="O2835" i="2" s="1" a="1"/>
  <c r="O2835" i="2" s="1"/>
  <c r="P2836" i="2" s="1" a="1"/>
  <c r="P2836" i="2" s="1"/>
  <c r="W2835" i="2"/>
  <c r="N2836" i="2" l="1" a="1"/>
  <c r="N2836" i="2" s="1"/>
  <c r="Q2835" i="2" a="1"/>
  <c r="Q2835" i="2" s="1"/>
  <c r="T2836" i="2" s="1"/>
  <c r="U2836" i="2" s="1"/>
  <c r="S2836" i="2" l="1" a="1"/>
  <c r="S2836" i="2" s="1"/>
  <c r="R2836" i="2" a="1"/>
  <c r="R2836" i="2" s="1"/>
  <c r="I2836" i="2" a="1"/>
  <c r="I2836" i="2" s="1"/>
  <c r="V2836" i="2" s="1" a="1"/>
  <c r="V2836" i="2" s="1"/>
  <c r="W2836" i="2" l="1"/>
  <c r="L2836" i="2" a="1"/>
  <c r="L2836" i="2" s="1"/>
  <c r="K2837" i="2" s="1" a="1"/>
  <c r="K2837" i="2" s="1"/>
  <c r="J2837" i="2" a="1"/>
  <c r="J2837" i="2" s="1"/>
  <c r="M2836" i="2" a="1"/>
  <c r="M2836" i="2" s="1"/>
  <c r="N2837" i="2" l="1" a="1"/>
  <c r="N2837" i="2" s="1"/>
  <c r="O2836" i="2" a="1"/>
  <c r="O2836" i="2" s="1"/>
  <c r="P2837" i="2" s="1" a="1"/>
  <c r="P2837" i="2" s="1"/>
  <c r="Q2836" i="2" l="1" a="1"/>
  <c r="Q2836" i="2" s="1"/>
  <c r="T2837" i="2" l="1"/>
  <c r="U2837" i="2" s="1"/>
  <c r="R2837" i="2" a="1"/>
  <c r="R2837" i="2" s="1"/>
  <c r="S2837" i="2" a="1"/>
  <c r="S2837" i="2" s="1"/>
  <c r="I2837" i="2" l="1" a="1"/>
  <c r="I2837" i="2" s="1"/>
  <c r="L2837" i="2" l="1" a="1"/>
  <c r="L2837" i="2" s="1"/>
  <c r="K2838" i="2" s="1" a="1"/>
  <c r="K2838" i="2" s="1"/>
  <c r="J2838" i="2" a="1"/>
  <c r="J2838" i="2" s="1"/>
  <c r="M2837" i="2" a="1"/>
  <c r="M2837" i="2" s="1"/>
  <c r="V2837" i="2" a="1"/>
  <c r="V2837" i="2" s="1"/>
  <c r="O2837" i="2" l="1" a="1"/>
  <c r="O2837" i="2" s="1"/>
  <c r="P2838" i="2" s="1" a="1"/>
  <c r="P2838" i="2" s="1"/>
  <c r="N2838" i="2" a="1"/>
  <c r="N2838" i="2" s="1"/>
  <c r="W2837" i="2"/>
  <c r="Q2837" i="2" l="1" a="1"/>
  <c r="Q2837" i="2" s="1"/>
  <c r="T2838" i="2" s="1"/>
  <c r="U2838" i="2" s="1"/>
  <c r="S2838" i="2" l="1" a="1"/>
  <c r="S2838" i="2" s="1"/>
  <c r="R2838" i="2" a="1"/>
  <c r="R2838" i="2" s="1"/>
  <c r="I2838" i="2" a="1"/>
  <c r="I2838" i="2" s="1"/>
  <c r="V2838" i="2" s="1" a="1"/>
  <c r="V2838" i="2" s="1"/>
  <c r="W2838" i="2" l="1"/>
  <c r="L2838" i="2" a="1"/>
  <c r="L2838" i="2" s="1"/>
  <c r="K2839" i="2" s="1" a="1"/>
  <c r="K2839" i="2" s="1"/>
  <c r="J2839" i="2" a="1"/>
  <c r="J2839" i="2" s="1"/>
  <c r="M2838" i="2" l="1" a="1"/>
  <c r="M2838" i="2" s="1"/>
  <c r="N2839" i="2" s="1" a="1"/>
  <c r="N2839" i="2" s="1"/>
  <c r="O2838" i="2" a="1"/>
  <c r="O2838" i="2" s="1"/>
  <c r="P2839" i="2" s="1" a="1"/>
  <c r="P2839" i="2" s="1"/>
  <c r="Q2838" i="2" l="1" a="1"/>
  <c r="Q2838" i="2" s="1"/>
  <c r="T2839" i="2" s="1"/>
  <c r="U2839" i="2" s="1"/>
  <c r="S2839" i="2" l="1" a="1"/>
  <c r="S2839" i="2" s="1"/>
  <c r="I2839" i="2" s="1" a="1"/>
  <c r="I2839" i="2" s="1"/>
  <c r="R2839" i="2" a="1"/>
  <c r="R2839" i="2" s="1"/>
  <c r="L2839" i="2" l="1" a="1"/>
  <c r="L2839" i="2" s="1"/>
  <c r="K2840" i="2" s="1" a="1"/>
  <c r="K2840" i="2" s="1"/>
  <c r="J2840" i="2" a="1"/>
  <c r="J2840" i="2" s="1"/>
  <c r="V2839" i="2" a="1"/>
  <c r="V2839" i="2" s="1"/>
  <c r="M2839" i="2" l="1" a="1"/>
  <c r="M2839" i="2" s="1"/>
  <c r="O2839" i="2" s="1" a="1"/>
  <c r="O2839" i="2" s="1"/>
  <c r="P2840" i="2" s="1" a="1"/>
  <c r="P2840" i="2" s="1"/>
  <c r="W2839" i="2"/>
  <c r="Q2839" i="2" l="1" a="1"/>
  <c r="Q2839" i="2" s="1"/>
  <c r="N2840" i="2" a="1"/>
  <c r="N2840" i="2" s="1"/>
  <c r="T2840" i="2"/>
  <c r="U2840" i="2" s="1"/>
  <c r="R2840" i="2" a="1"/>
  <c r="R2840" i="2" s="1"/>
  <c r="S2840" i="2" a="1"/>
  <c r="S2840" i="2" s="1"/>
  <c r="I2840" i="2" l="1" a="1"/>
  <c r="I2840" i="2" s="1"/>
  <c r="V2840" i="2" s="1" a="1"/>
  <c r="V2840" i="2" s="1"/>
  <c r="W2840" i="2" l="1"/>
  <c r="L2840" i="2" a="1"/>
  <c r="L2840" i="2" s="1"/>
  <c r="K2841" i="2" s="1" a="1"/>
  <c r="K2841" i="2" s="1"/>
  <c r="J2841" i="2" a="1"/>
  <c r="J2841" i="2" s="1"/>
  <c r="M2840" i="2" a="1"/>
  <c r="M2840" i="2" s="1"/>
  <c r="N2841" i="2" l="1" a="1"/>
  <c r="N2841" i="2" s="1"/>
  <c r="O2840" i="2" a="1"/>
  <c r="O2840" i="2" s="1"/>
  <c r="P2841" i="2" s="1" a="1"/>
  <c r="P2841" i="2" s="1"/>
  <c r="Q2840" i="2" l="1" a="1"/>
  <c r="Q2840" i="2" s="1"/>
  <c r="T2841" i="2" l="1"/>
  <c r="U2841" i="2" s="1"/>
  <c r="R2841" i="2" a="1"/>
  <c r="R2841" i="2" s="1"/>
  <c r="S2841" i="2" a="1"/>
  <c r="S2841" i="2" s="1"/>
  <c r="I2841" i="2" l="1" a="1"/>
  <c r="I2841" i="2" s="1"/>
  <c r="L2841" i="2" l="1" a="1"/>
  <c r="L2841" i="2" s="1"/>
  <c r="K2842" i="2" s="1" a="1"/>
  <c r="K2842" i="2" s="1"/>
  <c r="J2842" i="2" a="1"/>
  <c r="J2842" i="2" s="1"/>
  <c r="M2841" i="2" a="1"/>
  <c r="M2841" i="2" s="1"/>
  <c r="V2841" i="2" a="1"/>
  <c r="V2841" i="2" s="1"/>
  <c r="W2841" i="2" l="1"/>
  <c r="O2841" i="2" a="1"/>
  <c r="O2841" i="2" s="1"/>
  <c r="P2842" i="2" s="1" a="1"/>
  <c r="P2842" i="2" s="1"/>
  <c r="N2842" i="2" a="1"/>
  <c r="N2842" i="2" s="1"/>
  <c r="Q2841" i="2" a="1"/>
  <c r="Q2841" i="2" s="1"/>
  <c r="T2842" i="2" l="1"/>
  <c r="U2842" i="2" s="1"/>
  <c r="R2842" i="2" a="1"/>
  <c r="R2842" i="2" s="1"/>
  <c r="S2842" i="2" a="1"/>
  <c r="S2842" i="2" s="1"/>
  <c r="I2842" i="2" l="1" a="1"/>
  <c r="I2842" i="2" s="1"/>
  <c r="V2842" i="2" s="1" a="1"/>
  <c r="V2842" i="2" s="1"/>
  <c r="W2842" i="2" l="1"/>
  <c r="L2842" i="2" a="1"/>
  <c r="L2842" i="2" s="1"/>
  <c r="K2843" i="2" s="1" a="1"/>
  <c r="K2843" i="2" s="1"/>
  <c r="J2843" i="2" a="1"/>
  <c r="J2843" i="2" s="1"/>
  <c r="M2842" i="2" a="1"/>
  <c r="M2842" i="2" s="1"/>
  <c r="O2842" i="2" l="1" a="1"/>
  <c r="O2842" i="2" s="1"/>
  <c r="P2843" i="2" s="1" a="1"/>
  <c r="P2843" i="2" s="1"/>
  <c r="N2843" i="2" a="1"/>
  <c r="N2843" i="2" s="1"/>
  <c r="Q2842" i="2" l="1" a="1"/>
  <c r="Q2842" i="2" s="1"/>
  <c r="T2843" i="2" s="1"/>
  <c r="U2843" i="2" s="1"/>
  <c r="S2843" i="2" l="1" a="1"/>
  <c r="S2843" i="2" s="1"/>
  <c r="R2843" i="2" a="1"/>
  <c r="R2843" i="2" s="1"/>
  <c r="I2843" i="2" a="1"/>
  <c r="I2843" i="2" s="1"/>
  <c r="L2843" i="2" l="1" a="1"/>
  <c r="L2843" i="2" s="1"/>
  <c r="K2844" i="2" s="1" a="1"/>
  <c r="K2844" i="2" s="1"/>
  <c r="J2844" i="2" a="1"/>
  <c r="J2844" i="2" s="1"/>
  <c r="M2843" i="2" a="1"/>
  <c r="M2843" i="2" s="1"/>
  <c r="V2843" i="2" a="1"/>
  <c r="V2843" i="2" s="1"/>
  <c r="W2843" i="2" l="1"/>
  <c r="O2843" i="2" a="1"/>
  <c r="O2843" i="2" s="1"/>
  <c r="P2844" i="2" s="1" a="1"/>
  <c r="P2844" i="2" s="1"/>
  <c r="N2844" i="2" a="1"/>
  <c r="N2844" i="2" s="1"/>
  <c r="Q2843" i="2" l="1" a="1"/>
  <c r="Q2843" i="2" s="1"/>
  <c r="T2844" i="2" l="1"/>
  <c r="U2844" i="2" s="1"/>
  <c r="R2844" i="2" a="1"/>
  <c r="R2844" i="2" s="1"/>
  <c r="S2844" i="2" a="1"/>
  <c r="S2844" i="2" s="1"/>
  <c r="I2844" i="2" l="1" a="1"/>
  <c r="I2844" i="2" s="1"/>
  <c r="V2844" i="2" s="1" a="1"/>
  <c r="V2844" i="2" s="1"/>
  <c r="W2844" i="2" l="1"/>
  <c r="L2844" i="2" a="1"/>
  <c r="L2844" i="2" s="1"/>
  <c r="K2845" i="2" s="1" a="1"/>
  <c r="K2845" i="2" s="1"/>
  <c r="J2845" i="2" a="1"/>
  <c r="J2845" i="2" s="1"/>
  <c r="M2844" i="2" a="1"/>
  <c r="M2844" i="2" s="1"/>
  <c r="N2845" i="2" l="1" a="1"/>
  <c r="N2845" i="2" s="1"/>
  <c r="O2844" i="2" a="1"/>
  <c r="O2844" i="2" s="1"/>
  <c r="P2845" i="2" s="1" a="1"/>
  <c r="P2845" i="2" s="1"/>
  <c r="Q2844" i="2" l="1" a="1"/>
  <c r="Q2844" i="2" s="1"/>
  <c r="T2845" i="2" l="1"/>
  <c r="U2845" i="2" s="1"/>
  <c r="R2845" i="2" a="1"/>
  <c r="R2845" i="2" s="1"/>
  <c r="S2845" i="2" a="1"/>
  <c r="S2845" i="2" s="1"/>
  <c r="I2845" i="2" l="1" a="1"/>
  <c r="I2845" i="2" s="1"/>
  <c r="L2845" i="2" l="1" a="1"/>
  <c r="L2845" i="2" s="1"/>
  <c r="K2846" i="2" s="1" a="1"/>
  <c r="K2846" i="2" s="1"/>
  <c r="J2846" i="2" a="1"/>
  <c r="J2846" i="2" s="1"/>
  <c r="M2845" i="2" a="1"/>
  <c r="M2845" i="2" s="1"/>
  <c r="V2845" i="2" a="1"/>
  <c r="V2845" i="2" s="1"/>
  <c r="O2845" i="2" l="1" a="1"/>
  <c r="O2845" i="2" s="1"/>
  <c r="P2846" i="2" s="1" a="1"/>
  <c r="P2846" i="2" s="1"/>
  <c r="N2846" i="2" a="1"/>
  <c r="N2846" i="2" s="1"/>
  <c r="W2845" i="2"/>
  <c r="Q2845" i="2" l="1" a="1"/>
  <c r="Q2845" i="2" s="1"/>
  <c r="T2846" i="2" s="1"/>
  <c r="U2846" i="2" s="1"/>
  <c r="S2846" i="2" l="1" a="1"/>
  <c r="S2846" i="2" s="1"/>
  <c r="R2846" i="2" a="1"/>
  <c r="R2846" i="2" s="1"/>
  <c r="I2846" i="2" a="1"/>
  <c r="I2846" i="2" s="1"/>
  <c r="V2846" i="2" s="1" a="1"/>
  <c r="V2846" i="2" s="1"/>
  <c r="W2846" i="2" l="1"/>
  <c r="L2846" i="2" a="1"/>
  <c r="L2846" i="2" s="1"/>
  <c r="K2847" i="2" s="1" a="1"/>
  <c r="K2847" i="2" s="1"/>
  <c r="J2847" i="2" a="1"/>
  <c r="J2847" i="2" s="1"/>
  <c r="M2846" i="2" a="1"/>
  <c r="M2846" i="2" s="1"/>
  <c r="O2846" i="2" l="1" a="1"/>
  <c r="O2846" i="2" s="1"/>
  <c r="P2847" i="2" s="1" a="1"/>
  <c r="P2847" i="2" s="1"/>
  <c r="N2847" i="2" a="1"/>
  <c r="N2847" i="2" s="1"/>
  <c r="Q2846" i="2" l="1" a="1"/>
  <c r="Q2846" i="2" s="1"/>
  <c r="T2847" i="2" s="1"/>
  <c r="U2847" i="2" s="1"/>
  <c r="S2847" i="2" l="1" a="1"/>
  <c r="S2847" i="2" s="1"/>
  <c r="I2847" i="2" s="1" a="1"/>
  <c r="I2847" i="2" s="1"/>
  <c r="R2847" i="2" a="1"/>
  <c r="R2847" i="2" s="1"/>
  <c r="L2847" i="2" l="1" a="1"/>
  <c r="L2847" i="2" s="1"/>
  <c r="K2848" i="2" s="1" a="1"/>
  <c r="K2848" i="2" s="1"/>
  <c r="J2848" i="2" a="1"/>
  <c r="J2848" i="2" s="1"/>
  <c r="V2847" i="2" a="1"/>
  <c r="V2847" i="2" s="1"/>
  <c r="M2847" i="2" l="1" a="1"/>
  <c r="M2847" i="2" s="1"/>
  <c r="O2847" i="2" s="1" a="1"/>
  <c r="O2847" i="2" s="1"/>
  <c r="P2848" i="2" s="1" a="1"/>
  <c r="P2848" i="2" s="1"/>
  <c r="W2847" i="2"/>
  <c r="N2848" i="2" l="1" a="1"/>
  <c r="N2848" i="2" s="1"/>
  <c r="Q2847" i="2" a="1"/>
  <c r="Q2847" i="2" s="1"/>
  <c r="R2848" i="2" s="1" a="1"/>
  <c r="R2848" i="2" s="1"/>
  <c r="S2848" i="2" l="1" a="1"/>
  <c r="S2848" i="2" s="1"/>
  <c r="I2848" i="2" s="1" a="1"/>
  <c r="I2848" i="2" s="1"/>
  <c r="V2848" i="2" s="1" a="1"/>
  <c r="V2848" i="2" s="1"/>
  <c r="T2848" i="2"/>
  <c r="U2848" i="2" s="1"/>
  <c r="W2848" i="2" l="1"/>
  <c r="L2848" i="2" a="1"/>
  <c r="L2848" i="2" s="1"/>
  <c r="K2849" i="2" s="1" a="1"/>
  <c r="K2849" i="2" s="1"/>
  <c r="J2849" i="2" a="1"/>
  <c r="J2849" i="2" s="1"/>
  <c r="M2848" i="2" a="1"/>
  <c r="M2848" i="2" s="1"/>
  <c r="O2848" i="2" l="1" a="1"/>
  <c r="O2848" i="2" s="1"/>
  <c r="P2849" i="2" s="1" a="1"/>
  <c r="P2849" i="2" s="1"/>
  <c r="N2849" i="2" a="1"/>
  <c r="N2849" i="2" s="1"/>
  <c r="Q2848" i="2" l="1" a="1"/>
  <c r="Q2848" i="2" s="1"/>
  <c r="T2849" i="2" s="1"/>
  <c r="U2849" i="2" s="1"/>
  <c r="S2849" i="2" l="1" a="1"/>
  <c r="S2849" i="2" s="1"/>
  <c r="R2849" i="2" a="1"/>
  <c r="R2849" i="2" s="1"/>
  <c r="I2849" i="2" a="1"/>
  <c r="I2849" i="2" s="1"/>
  <c r="L2849" i="2" l="1" a="1"/>
  <c r="L2849" i="2" s="1"/>
  <c r="K2850" i="2" s="1" a="1"/>
  <c r="K2850" i="2" s="1"/>
  <c r="J2850" i="2" a="1"/>
  <c r="J2850" i="2" s="1"/>
  <c r="V2849" i="2" a="1"/>
  <c r="V2849" i="2" s="1"/>
  <c r="M2849" i="2" l="1" a="1"/>
  <c r="M2849" i="2" s="1"/>
  <c r="N2850" i="2" s="1" a="1"/>
  <c r="N2850" i="2" s="1"/>
  <c r="W2849" i="2"/>
  <c r="O2849" i="2" l="1" a="1"/>
  <c r="O2849" i="2" s="1"/>
  <c r="P2850" i="2" s="1" a="1"/>
  <c r="P2850" i="2" s="1"/>
  <c r="Q2849" i="2" l="1" a="1"/>
  <c r="Q2849" i="2" s="1"/>
  <c r="T2850" i="2" s="1"/>
  <c r="U2850" i="2" s="1"/>
  <c r="S2850" i="2" a="1"/>
  <c r="S2850" i="2" s="1"/>
  <c r="I2850" i="2" s="1" a="1"/>
  <c r="I2850" i="2" s="1"/>
  <c r="R2850" i="2" a="1"/>
  <c r="R2850" i="2" s="1"/>
  <c r="V2850" i="2" l="1" a="1"/>
  <c r="V2850" i="2" s="1"/>
  <c r="W2850" i="2" s="1"/>
  <c r="L2850" i="2" a="1"/>
  <c r="L2850" i="2" s="1"/>
  <c r="K2851" i="2" s="1" a="1"/>
  <c r="K2851" i="2" s="1"/>
  <c r="J2851" i="2" a="1"/>
  <c r="J2851" i="2" s="1"/>
  <c r="M2850" i="2" a="1"/>
  <c r="M2850" i="2" s="1"/>
  <c r="N2851" i="2" l="1" a="1"/>
  <c r="N2851" i="2" s="1"/>
  <c r="O2850" i="2" a="1"/>
  <c r="O2850" i="2" s="1"/>
  <c r="P2851" i="2" s="1" a="1"/>
  <c r="P2851" i="2" s="1"/>
  <c r="Q2850" i="2" l="1" a="1"/>
  <c r="Q2850" i="2" s="1"/>
  <c r="T2851" i="2" l="1"/>
  <c r="U2851" i="2" s="1"/>
  <c r="R2851" i="2" a="1"/>
  <c r="R2851" i="2" s="1"/>
  <c r="S2851" i="2" a="1"/>
  <c r="S2851" i="2" s="1"/>
  <c r="I2851" i="2" l="1" a="1"/>
  <c r="I2851" i="2" s="1"/>
  <c r="L2851" i="2" l="1" a="1"/>
  <c r="L2851" i="2" s="1"/>
  <c r="K2852" i="2" s="1" a="1"/>
  <c r="K2852" i="2" s="1"/>
  <c r="J2852" i="2" a="1"/>
  <c r="J2852" i="2" s="1"/>
  <c r="V2851" i="2" a="1"/>
  <c r="V2851" i="2" s="1"/>
  <c r="M2851" i="2" l="1" a="1"/>
  <c r="M2851" i="2" s="1"/>
  <c r="N2852" i="2" s="1" a="1"/>
  <c r="N2852" i="2" s="1"/>
  <c r="W2851" i="2"/>
  <c r="O2851" i="2" l="1" a="1"/>
  <c r="O2851" i="2" s="1"/>
  <c r="P2852" i="2" s="1" a="1"/>
  <c r="P2852" i="2" s="1"/>
  <c r="Q2851" i="2" l="1" a="1"/>
  <c r="Q2851" i="2" s="1"/>
  <c r="T2852" i="2" s="1"/>
  <c r="U2852" i="2" s="1"/>
  <c r="R2852" i="2" l="1" a="1"/>
  <c r="R2852" i="2" s="1"/>
  <c r="S2852" i="2" a="1"/>
  <c r="S2852" i="2" s="1"/>
  <c r="I2852" i="2" s="1" a="1"/>
  <c r="I2852" i="2" s="1"/>
  <c r="L2852" i="2" s="1" a="1"/>
  <c r="L2852" i="2" s="1"/>
  <c r="K2853" i="2" s="1" a="1"/>
  <c r="K2853" i="2" s="1"/>
  <c r="M2852" i="2" l="1" a="1"/>
  <c r="M2852" i="2" s="1"/>
  <c r="O2852" i="2" s="1" a="1"/>
  <c r="O2852" i="2" s="1"/>
  <c r="P2853" i="2" s="1" a="1"/>
  <c r="P2853" i="2" s="1"/>
  <c r="J2853" i="2" a="1"/>
  <c r="J2853" i="2" s="1"/>
  <c r="V2852" i="2" a="1"/>
  <c r="V2852" i="2" s="1"/>
  <c r="W2852" i="2" s="1"/>
  <c r="N2853" i="2" l="1" a="1"/>
  <c r="N2853" i="2" s="1"/>
  <c r="Q2852" i="2" a="1"/>
  <c r="Q2852" i="2" s="1"/>
  <c r="T2853" i="2" s="1"/>
  <c r="U2853" i="2" s="1"/>
  <c r="S2853" i="2" l="1" a="1"/>
  <c r="S2853" i="2" s="1"/>
  <c r="R2853" i="2" a="1"/>
  <c r="R2853" i="2" s="1"/>
  <c r="I2853" i="2" a="1"/>
  <c r="I2853" i="2" s="1"/>
  <c r="L2853" i="2" l="1" a="1"/>
  <c r="L2853" i="2" s="1"/>
  <c r="K2854" i="2" s="1" a="1"/>
  <c r="K2854" i="2" s="1"/>
  <c r="J2854" i="2" a="1"/>
  <c r="J2854" i="2" s="1"/>
  <c r="V2853" i="2" a="1"/>
  <c r="V2853" i="2" s="1"/>
  <c r="M2853" i="2" l="1" a="1"/>
  <c r="M2853" i="2" s="1"/>
  <c r="N2854" i="2" s="1" a="1"/>
  <c r="N2854" i="2" s="1"/>
  <c r="W2853" i="2"/>
  <c r="O2853" i="2" l="1" a="1"/>
  <c r="O2853" i="2" s="1"/>
  <c r="P2854" i="2" s="1" a="1"/>
  <c r="P2854" i="2" s="1"/>
  <c r="Q2853" i="2" a="1"/>
  <c r="Q2853" i="2" s="1"/>
  <c r="T2854" i="2" l="1"/>
  <c r="U2854" i="2" s="1"/>
  <c r="R2854" i="2" a="1"/>
  <c r="R2854" i="2" s="1"/>
  <c r="S2854" i="2" a="1"/>
  <c r="S2854" i="2" s="1"/>
  <c r="I2854" i="2" l="1" a="1"/>
  <c r="I2854" i="2" s="1"/>
  <c r="V2854" i="2" s="1" a="1"/>
  <c r="V2854" i="2" s="1"/>
  <c r="W2854" i="2" l="1"/>
  <c r="L2854" i="2" a="1"/>
  <c r="L2854" i="2" s="1"/>
  <c r="K2855" i="2" s="1" a="1"/>
  <c r="K2855" i="2" s="1"/>
  <c r="J2855" i="2" a="1"/>
  <c r="J2855" i="2" s="1"/>
  <c r="M2854" i="2" a="1"/>
  <c r="M2854" i="2" s="1"/>
  <c r="N2855" i="2" l="1" a="1"/>
  <c r="N2855" i="2" s="1"/>
  <c r="O2854" i="2" a="1"/>
  <c r="O2854" i="2" s="1"/>
  <c r="P2855" i="2" s="1" a="1"/>
  <c r="P2855" i="2" s="1"/>
  <c r="Q2854" i="2" l="1" a="1"/>
  <c r="Q2854" i="2" s="1"/>
  <c r="T2855" i="2" l="1"/>
  <c r="U2855" i="2" s="1"/>
  <c r="R2855" i="2" a="1"/>
  <c r="R2855" i="2" s="1"/>
  <c r="S2855" i="2" a="1"/>
  <c r="S2855" i="2" s="1"/>
  <c r="I2855" i="2" l="1" a="1"/>
  <c r="I2855" i="2" s="1"/>
  <c r="V2855" i="2" s="1" a="1"/>
  <c r="V2855" i="2" s="1"/>
  <c r="W2855" i="2" l="1"/>
  <c r="J2856" i="2" a="1"/>
  <c r="J2856" i="2" s="1"/>
  <c r="L2855" i="2" a="1"/>
  <c r="L2855" i="2" s="1"/>
  <c r="K2856" i="2" s="1" a="1"/>
  <c r="K2856" i="2" s="1"/>
  <c r="M2855" i="2" l="1" a="1"/>
  <c r="M2855" i="2" s="1"/>
  <c r="N2856" i="2" s="1" a="1"/>
  <c r="N2856" i="2" s="1"/>
  <c r="O2855" i="2" l="1" a="1"/>
  <c r="O2855" i="2" s="1"/>
  <c r="P2856" i="2" s="1" a="1"/>
  <c r="P2856" i="2" s="1"/>
  <c r="Q2855" i="2" l="1" a="1"/>
  <c r="Q2855" i="2" s="1"/>
  <c r="T2856" i="2"/>
  <c r="U2856" i="2" s="1"/>
  <c r="R2856" i="2" a="1"/>
  <c r="R2856" i="2" s="1"/>
  <c r="S2856" i="2" a="1"/>
  <c r="S2856" i="2" s="1"/>
  <c r="I2856" i="2" l="1" a="1"/>
  <c r="I2856" i="2" s="1"/>
  <c r="V2856" i="2" s="1" a="1"/>
  <c r="V2856" i="2" s="1"/>
  <c r="W2856" i="2" l="1"/>
  <c r="L2856" i="2" a="1"/>
  <c r="L2856" i="2" s="1"/>
  <c r="K2857" i="2" s="1" a="1"/>
  <c r="K2857" i="2" s="1"/>
  <c r="J2857" i="2" a="1"/>
  <c r="J2857" i="2" s="1"/>
  <c r="M2856" i="2" l="1" a="1"/>
  <c r="M2856" i="2" s="1"/>
  <c r="N2857" i="2" s="1" a="1"/>
  <c r="N2857" i="2" s="1"/>
  <c r="O2856" i="2" l="1" a="1"/>
  <c r="O2856" i="2" s="1"/>
  <c r="P2857" i="2" s="1" a="1"/>
  <c r="P2857" i="2" s="1"/>
  <c r="Q2856" i="2" l="1" a="1"/>
  <c r="Q2856" i="2" s="1"/>
  <c r="T2857" i="2" s="1"/>
  <c r="U2857" i="2" s="1"/>
  <c r="S2857" i="2" l="1" a="1"/>
  <c r="S2857" i="2" s="1"/>
  <c r="I2857" i="2" s="1" a="1"/>
  <c r="I2857" i="2" s="1"/>
  <c r="R2857" i="2" a="1"/>
  <c r="R2857" i="2" s="1"/>
  <c r="V2857" i="2" l="1" a="1"/>
  <c r="V2857" i="2" s="1"/>
  <c r="W2857" i="2" s="1"/>
  <c r="L2857" i="2" a="1"/>
  <c r="L2857" i="2" s="1"/>
  <c r="K2858" i="2" s="1" a="1"/>
  <c r="K2858" i="2" s="1"/>
  <c r="J2858" i="2" a="1"/>
  <c r="J2858" i="2" s="1"/>
  <c r="M2857" i="2" l="1" a="1"/>
  <c r="M2857" i="2" s="1"/>
  <c r="N2858" i="2" s="1" a="1"/>
  <c r="N2858" i="2" s="1"/>
  <c r="O2857" i="2" l="1" a="1"/>
  <c r="O2857" i="2" s="1"/>
  <c r="P2858" i="2" s="1" a="1"/>
  <c r="P2858" i="2" s="1"/>
  <c r="Q2857" i="2" l="1" a="1"/>
  <c r="Q2857" i="2" s="1"/>
  <c r="T2858" i="2" s="1"/>
  <c r="U2858" i="2" s="1"/>
  <c r="S2858" i="2" l="1" a="1"/>
  <c r="S2858" i="2" s="1"/>
  <c r="I2858" i="2" s="1" a="1"/>
  <c r="I2858" i="2" s="1"/>
  <c r="R2858" i="2" a="1"/>
  <c r="R2858" i="2" s="1"/>
  <c r="L2858" i="2" l="1" a="1"/>
  <c r="L2858" i="2" s="1"/>
  <c r="K2859" i="2" s="1" a="1"/>
  <c r="K2859" i="2" s="1"/>
  <c r="J2859" i="2" a="1"/>
  <c r="J2859" i="2" s="1"/>
  <c r="M2858" i="2" a="1"/>
  <c r="M2858" i="2" s="1"/>
  <c r="V2858" i="2" a="1"/>
  <c r="V2858" i="2" s="1"/>
  <c r="O2858" i="2" l="1" a="1"/>
  <c r="O2858" i="2" s="1"/>
  <c r="P2859" i="2" s="1" a="1"/>
  <c r="P2859" i="2" s="1"/>
  <c r="N2859" i="2" a="1"/>
  <c r="N2859" i="2" s="1"/>
  <c r="W2858" i="2"/>
  <c r="Q2858" i="2" l="1" a="1"/>
  <c r="Q2858" i="2" s="1"/>
  <c r="T2859" i="2" s="1"/>
  <c r="U2859" i="2" s="1"/>
  <c r="S2859" i="2" l="1" a="1"/>
  <c r="S2859" i="2" s="1"/>
  <c r="I2859" i="2" s="1" a="1"/>
  <c r="I2859" i="2" s="1"/>
  <c r="R2859" i="2" a="1"/>
  <c r="R2859" i="2" s="1"/>
  <c r="V2859" i="2" l="1" a="1"/>
  <c r="V2859" i="2" s="1"/>
  <c r="W2859" i="2" s="1"/>
  <c r="L2859" i="2" a="1"/>
  <c r="L2859" i="2" s="1"/>
  <c r="K2860" i="2" s="1" a="1"/>
  <c r="K2860" i="2" s="1"/>
  <c r="J2860" i="2" a="1"/>
  <c r="J2860" i="2" s="1"/>
  <c r="M2859" i="2" a="1"/>
  <c r="M2859" i="2" s="1"/>
  <c r="N2860" i="2" l="1" a="1"/>
  <c r="N2860" i="2" s="1"/>
  <c r="O2859" i="2" a="1"/>
  <c r="O2859" i="2" s="1"/>
  <c r="P2860" i="2" s="1" a="1"/>
  <c r="P2860" i="2" s="1"/>
  <c r="Q2859" i="2" l="1" a="1"/>
  <c r="Q2859" i="2" s="1"/>
  <c r="T2860" i="2" l="1"/>
  <c r="U2860" i="2" s="1"/>
  <c r="R2860" i="2" a="1"/>
  <c r="R2860" i="2" s="1"/>
  <c r="S2860" i="2" a="1"/>
  <c r="S2860" i="2" s="1"/>
  <c r="I2860" i="2" l="1" a="1"/>
  <c r="I2860" i="2" s="1"/>
  <c r="L2860" i="2" l="1" a="1"/>
  <c r="L2860" i="2" s="1"/>
  <c r="K2861" i="2" s="1" a="1"/>
  <c r="K2861" i="2" s="1"/>
  <c r="J2861" i="2" a="1"/>
  <c r="J2861" i="2" s="1"/>
  <c r="V2860" i="2" a="1"/>
  <c r="V2860" i="2" s="1"/>
  <c r="M2860" i="2" l="1" a="1"/>
  <c r="M2860" i="2" s="1"/>
  <c r="N2861" i="2" s="1" a="1"/>
  <c r="N2861" i="2" s="1"/>
  <c r="W2860" i="2"/>
  <c r="O2860" i="2" l="1" a="1"/>
  <c r="O2860" i="2" s="1"/>
  <c r="P2861" i="2" s="1" a="1"/>
  <c r="P2861" i="2" s="1"/>
  <c r="Q2860" i="2" l="1" a="1"/>
  <c r="Q2860" i="2" s="1"/>
  <c r="T2861" i="2" s="1"/>
  <c r="U2861" i="2" s="1"/>
  <c r="S2861" i="2" l="1" a="1"/>
  <c r="S2861" i="2" s="1"/>
  <c r="I2861" i="2" s="1" a="1"/>
  <c r="I2861" i="2" s="1"/>
  <c r="R2861" i="2" a="1"/>
  <c r="R2861" i="2" s="1"/>
  <c r="V2861" i="2" l="1" a="1"/>
  <c r="V2861" i="2" s="1"/>
  <c r="W2861" i="2" s="1"/>
  <c r="L2861" i="2" a="1"/>
  <c r="L2861" i="2" s="1"/>
  <c r="K2862" i="2" s="1" a="1"/>
  <c r="K2862" i="2" s="1"/>
  <c r="J2862" i="2" a="1"/>
  <c r="J2862" i="2" s="1"/>
  <c r="M2861" i="2" a="1"/>
  <c r="M2861" i="2" s="1"/>
  <c r="O2861" i="2" l="1" a="1"/>
  <c r="O2861" i="2" s="1"/>
  <c r="P2862" i="2" s="1" a="1"/>
  <c r="P2862" i="2" s="1"/>
  <c r="N2862" i="2" a="1"/>
  <c r="N2862" i="2" s="1"/>
  <c r="Q2861" i="2" l="1" a="1"/>
  <c r="Q2861" i="2" s="1"/>
  <c r="T2862" i="2" s="1"/>
  <c r="U2862" i="2" s="1"/>
  <c r="S2862" i="2" l="1" a="1"/>
  <c r="S2862" i="2" s="1"/>
  <c r="R2862" i="2" a="1"/>
  <c r="R2862" i="2" s="1"/>
  <c r="I2862" i="2" a="1"/>
  <c r="I2862" i="2" s="1"/>
  <c r="L2862" i="2" l="1" a="1"/>
  <c r="L2862" i="2" s="1"/>
  <c r="K2863" i="2" s="1" a="1"/>
  <c r="K2863" i="2" s="1"/>
  <c r="J2863" i="2" a="1"/>
  <c r="J2863" i="2" s="1"/>
  <c r="V2862" i="2" a="1"/>
  <c r="V2862" i="2" s="1"/>
  <c r="M2862" i="2" l="1" a="1"/>
  <c r="M2862" i="2" s="1"/>
  <c r="N2863" i="2" s="1" a="1"/>
  <c r="N2863" i="2" s="1"/>
  <c r="W2862" i="2"/>
  <c r="O2862" i="2" l="1" a="1"/>
  <c r="O2862" i="2" s="1"/>
  <c r="P2863" i="2" s="1" a="1"/>
  <c r="P2863" i="2" s="1"/>
  <c r="Q2862" i="2" l="1" a="1"/>
  <c r="Q2862" i="2" s="1"/>
  <c r="T2863" i="2" s="1"/>
  <c r="U2863" i="2" s="1"/>
  <c r="S2863" i="2" a="1"/>
  <c r="S2863" i="2" s="1"/>
  <c r="R2863" i="2" l="1" a="1"/>
  <c r="R2863" i="2" s="1"/>
  <c r="I2863" i="2" a="1"/>
  <c r="I2863" i="2" s="1"/>
  <c r="V2863" i="2" s="1" a="1"/>
  <c r="V2863" i="2" s="1"/>
  <c r="W2863" i="2" l="1"/>
  <c r="L2863" i="2" a="1"/>
  <c r="L2863" i="2" s="1"/>
  <c r="K2864" i="2" s="1" a="1"/>
  <c r="K2864" i="2" s="1"/>
  <c r="J2864" i="2" a="1"/>
  <c r="J2864" i="2" s="1"/>
  <c r="M2863" i="2" a="1"/>
  <c r="M2863" i="2" s="1"/>
  <c r="N2864" i="2" l="1" a="1"/>
  <c r="N2864" i="2" s="1"/>
  <c r="O2863" i="2" a="1"/>
  <c r="O2863" i="2" s="1"/>
  <c r="P2864" i="2" s="1" a="1"/>
  <c r="P2864" i="2" s="1"/>
  <c r="Q2863" i="2" l="1" a="1"/>
  <c r="Q2863" i="2" s="1"/>
  <c r="T2864" i="2" l="1"/>
  <c r="U2864" i="2" s="1"/>
  <c r="R2864" i="2" a="1"/>
  <c r="R2864" i="2" s="1"/>
  <c r="S2864" i="2" a="1"/>
  <c r="S2864" i="2" s="1"/>
  <c r="I2864" i="2" l="1" a="1"/>
  <c r="I2864" i="2" s="1"/>
  <c r="L2864" i="2" l="1" a="1"/>
  <c r="L2864" i="2" s="1"/>
  <c r="K2865" i="2" s="1" a="1"/>
  <c r="K2865" i="2" s="1"/>
  <c r="J2865" i="2" a="1"/>
  <c r="J2865" i="2" s="1"/>
  <c r="V2864" i="2" a="1"/>
  <c r="V2864" i="2" s="1"/>
  <c r="M2864" i="2" l="1" a="1"/>
  <c r="M2864" i="2" s="1"/>
  <c r="W2864" i="2"/>
  <c r="O2864" i="2" a="1"/>
  <c r="O2864" i="2" s="1"/>
  <c r="P2865" i="2" s="1" a="1"/>
  <c r="P2865" i="2" s="1"/>
  <c r="N2865" i="2" a="1"/>
  <c r="N2865" i="2" s="1"/>
  <c r="Q2864" i="2" l="1" a="1"/>
  <c r="Q2864" i="2" s="1"/>
  <c r="T2865" i="2" s="1"/>
  <c r="U2865" i="2" s="1"/>
  <c r="S2865" i="2" l="1" a="1"/>
  <c r="S2865" i="2" s="1"/>
  <c r="R2865" i="2" a="1"/>
  <c r="R2865" i="2" s="1"/>
  <c r="I2865" i="2" a="1"/>
  <c r="I2865" i="2" s="1"/>
  <c r="V2865" i="2" s="1" a="1"/>
  <c r="V2865" i="2" s="1"/>
  <c r="W2865" i="2" l="1"/>
  <c r="L2865" i="2" a="1"/>
  <c r="L2865" i="2" s="1"/>
  <c r="K2866" i="2" s="1" a="1"/>
  <c r="K2866" i="2" s="1"/>
  <c r="J2866" i="2" a="1"/>
  <c r="J2866" i="2" s="1"/>
  <c r="M2865" i="2" a="1"/>
  <c r="M2865" i="2" s="1"/>
  <c r="O2865" i="2" l="1" a="1"/>
  <c r="O2865" i="2" s="1"/>
  <c r="P2866" i="2" s="1" a="1"/>
  <c r="P2866" i="2" s="1"/>
  <c r="N2866" i="2" a="1"/>
  <c r="N2866" i="2" s="1"/>
  <c r="Q2865" i="2" l="1" a="1"/>
  <c r="Q2865" i="2" s="1"/>
  <c r="T2866" i="2" s="1"/>
  <c r="U2866" i="2" s="1"/>
  <c r="S2866" i="2" l="1" a="1"/>
  <c r="S2866" i="2" s="1"/>
  <c r="R2866" i="2" a="1"/>
  <c r="R2866" i="2" s="1"/>
  <c r="I2866" i="2" a="1"/>
  <c r="I2866" i="2" s="1"/>
  <c r="L2866" i="2" l="1" a="1"/>
  <c r="L2866" i="2" s="1"/>
  <c r="K2867" i="2" s="1" a="1"/>
  <c r="K2867" i="2" s="1"/>
  <c r="J2867" i="2" a="1"/>
  <c r="J2867" i="2" s="1"/>
  <c r="V2866" i="2" a="1"/>
  <c r="V2866" i="2" s="1"/>
  <c r="M2866" i="2" l="1" a="1"/>
  <c r="M2866" i="2" s="1"/>
  <c r="O2866" i="2" s="1" a="1"/>
  <c r="O2866" i="2" s="1"/>
  <c r="P2867" i="2" s="1" a="1"/>
  <c r="P2867" i="2" s="1"/>
  <c r="W2866" i="2"/>
  <c r="N2867" i="2" l="1" a="1"/>
  <c r="N2867" i="2" s="1"/>
  <c r="Q2866" i="2" a="1"/>
  <c r="Q2866" i="2" s="1"/>
  <c r="T2867" i="2" s="1"/>
  <c r="U2867" i="2" s="1"/>
  <c r="S2867" i="2" l="1" a="1"/>
  <c r="S2867" i="2" s="1"/>
  <c r="I2867" i="2" s="1" a="1"/>
  <c r="I2867" i="2" s="1"/>
  <c r="R2867" i="2" a="1"/>
  <c r="R2867" i="2" s="1"/>
  <c r="V2867" i="2" l="1" a="1"/>
  <c r="V2867" i="2" s="1"/>
  <c r="W2867" i="2" s="1"/>
  <c r="L2867" i="2" a="1"/>
  <c r="L2867" i="2" s="1"/>
  <c r="K2868" i="2" s="1" a="1"/>
  <c r="K2868" i="2" s="1"/>
  <c r="J2868" i="2" a="1"/>
  <c r="J2868" i="2" s="1"/>
  <c r="M2867" i="2" a="1"/>
  <c r="M2867" i="2" s="1"/>
  <c r="O2867" i="2" l="1" a="1"/>
  <c r="O2867" i="2" s="1"/>
  <c r="P2868" i="2" s="1" a="1"/>
  <c r="P2868" i="2" s="1"/>
  <c r="N2868" i="2" a="1"/>
  <c r="N2868" i="2" s="1"/>
  <c r="Q2867" i="2" l="1" a="1"/>
  <c r="Q2867" i="2" s="1"/>
  <c r="T2868" i="2" s="1"/>
  <c r="U2868" i="2" s="1"/>
  <c r="S2868" i="2" l="1" a="1"/>
  <c r="S2868" i="2" s="1"/>
  <c r="I2868" i="2" s="1" a="1"/>
  <c r="I2868" i="2" s="1"/>
  <c r="R2868" i="2" a="1"/>
  <c r="R2868" i="2" s="1"/>
  <c r="L2868" i="2" l="1" a="1"/>
  <c r="L2868" i="2" s="1"/>
  <c r="K2869" i="2" s="1" a="1"/>
  <c r="K2869" i="2" s="1"/>
  <c r="J2869" i="2" a="1"/>
  <c r="J2869" i="2" s="1"/>
  <c r="V2868" i="2" a="1"/>
  <c r="V2868" i="2" s="1"/>
  <c r="M2868" i="2" l="1" a="1"/>
  <c r="M2868" i="2" s="1"/>
  <c r="N2869" i="2" s="1" a="1"/>
  <c r="N2869" i="2" s="1"/>
  <c r="W2868" i="2"/>
  <c r="O2868" i="2" l="1" a="1"/>
  <c r="O2868" i="2" s="1"/>
  <c r="P2869" i="2" s="1" a="1"/>
  <c r="P2869" i="2" s="1"/>
  <c r="Q2868" i="2" l="1" a="1"/>
  <c r="Q2868" i="2" s="1"/>
  <c r="T2869" i="2" s="1"/>
  <c r="U2869" i="2" s="1"/>
  <c r="R2869" i="2" a="1"/>
  <c r="R2869" i="2" s="1"/>
  <c r="S2869" i="2" a="1"/>
  <c r="S2869" i="2" s="1"/>
  <c r="I2869" i="2" l="1" a="1"/>
  <c r="I2869" i="2" s="1"/>
  <c r="V2869" i="2" s="1" a="1"/>
  <c r="V2869" i="2" s="1"/>
  <c r="W2869" i="2" l="1"/>
  <c r="L2869" i="2" a="1"/>
  <c r="L2869" i="2" s="1"/>
  <c r="K2870" i="2" s="1" a="1"/>
  <c r="K2870" i="2" s="1"/>
  <c r="J2870" i="2" a="1"/>
  <c r="J2870" i="2" s="1"/>
  <c r="M2869" i="2" a="1"/>
  <c r="M2869" i="2" s="1"/>
  <c r="N2870" i="2" l="1" a="1"/>
  <c r="N2870" i="2" s="1"/>
  <c r="O2869" i="2" a="1"/>
  <c r="O2869" i="2" s="1"/>
  <c r="P2870" i="2" s="1" a="1"/>
  <c r="P2870" i="2" s="1"/>
  <c r="Q2869" i="2" l="1" a="1"/>
  <c r="Q2869" i="2" s="1"/>
  <c r="T2870" i="2" l="1"/>
  <c r="U2870" i="2" s="1"/>
  <c r="R2870" i="2" a="1"/>
  <c r="R2870" i="2" s="1"/>
  <c r="S2870" i="2" a="1"/>
  <c r="S2870" i="2" s="1"/>
  <c r="I2870" i="2" l="1" a="1"/>
  <c r="I2870" i="2" s="1"/>
  <c r="V2870" i="2" s="1" a="1"/>
  <c r="V2870" i="2" s="1"/>
  <c r="W2870" i="2" l="1"/>
  <c r="L2870" i="2" a="1"/>
  <c r="L2870" i="2" s="1"/>
  <c r="K2871" i="2" s="1" a="1"/>
  <c r="K2871" i="2" s="1"/>
  <c r="J2871" i="2" a="1"/>
  <c r="J2871" i="2" s="1"/>
  <c r="M2870" i="2" a="1"/>
  <c r="M2870" i="2" s="1"/>
  <c r="O2870" i="2" l="1" a="1"/>
  <c r="O2870" i="2" s="1"/>
  <c r="P2871" i="2" s="1" a="1"/>
  <c r="P2871" i="2" s="1"/>
  <c r="N2871" i="2" a="1"/>
  <c r="N2871" i="2" s="1"/>
  <c r="Q2870" i="2" l="1" a="1"/>
  <c r="Q2870" i="2" s="1"/>
  <c r="T2871" i="2" s="1"/>
  <c r="U2871" i="2" s="1"/>
  <c r="S2871" i="2" l="1" a="1"/>
  <c r="S2871" i="2" s="1"/>
  <c r="R2871" i="2" a="1"/>
  <c r="R2871" i="2" s="1"/>
  <c r="I2871" i="2" a="1"/>
  <c r="I2871" i="2" s="1"/>
  <c r="L2871" i="2" l="1" a="1"/>
  <c r="L2871" i="2" s="1"/>
  <c r="K2872" i="2" s="1" a="1"/>
  <c r="K2872" i="2" s="1"/>
  <c r="J2872" i="2" a="1"/>
  <c r="J2872" i="2" s="1"/>
  <c r="V2871" i="2" a="1"/>
  <c r="V2871" i="2" s="1"/>
  <c r="M2871" i="2" l="1" a="1"/>
  <c r="M2871" i="2" s="1"/>
  <c r="O2871" i="2" s="1" a="1"/>
  <c r="O2871" i="2" s="1"/>
  <c r="P2872" i="2" s="1" a="1"/>
  <c r="P2872" i="2" s="1"/>
  <c r="W2871" i="2"/>
  <c r="N2872" i="2" l="1" a="1"/>
  <c r="N2872" i="2" s="1"/>
  <c r="Q2871" i="2" a="1"/>
  <c r="Q2871" i="2" s="1"/>
  <c r="T2872" i="2" s="1"/>
  <c r="U2872" i="2" s="1"/>
  <c r="S2872" i="2" l="1" a="1"/>
  <c r="S2872" i="2" s="1"/>
  <c r="I2872" i="2" s="1" a="1"/>
  <c r="I2872" i="2" s="1"/>
  <c r="R2872" i="2" a="1"/>
  <c r="R2872" i="2" s="1"/>
  <c r="V2872" i="2" l="1" a="1"/>
  <c r="V2872" i="2" s="1"/>
  <c r="W2872" i="2" s="1"/>
  <c r="L2872" i="2" a="1"/>
  <c r="L2872" i="2" s="1"/>
  <c r="K2873" i="2" s="1" a="1"/>
  <c r="K2873" i="2" s="1"/>
  <c r="J2873" i="2" a="1"/>
  <c r="J2873" i="2" s="1"/>
  <c r="M2872" i="2" l="1" a="1"/>
  <c r="M2872" i="2" s="1"/>
  <c r="N2873" i="2" s="1" a="1"/>
  <c r="N2873" i="2" s="1"/>
  <c r="O2872" i="2" l="1" a="1"/>
  <c r="O2872" i="2" s="1"/>
  <c r="P2873" i="2" s="1" a="1"/>
  <c r="P2873" i="2" s="1"/>
  <c r="Q2872" i="2" a="1"/>
  <c r="Q2872" i="2" s="1"/>
  <c r="T2873" i="2" l="1"/>
  <c r="U2873" i="2" s="1"/>
  <c r="R2873" i="2" a="1"/>
  <c r="R2873" i="2" s="1"/>
  <c r="S2873" i="2" a="1"/>
  <c r="S2873" i="2" s="1"/>
  <c r="I2873" i="2" l="1" a="1"/>
  <c r="I2873" i="2" s="1"/>
  <c r="L2873" i="2" l="1" a="1"/>
  <c r="L2873" i="2" s="1"/>
  <c r="K2874" i="2" s="1" a="1"/>
  <c r="K2874" i="2" s="1"/>
  <c r="J2874" i="2" a="1"/>
  <c r="J2874" i="2" s="1"/>
  <c r="V2873" i="2" a="1"/>
  <c r="V2873" i="2" s="1"/>
  <c r="M2873" i="2" l="1" a="1"/>
  <c r="M2873" i="2" s="1"/>
  <c r="N2874" i="2" s="1" a="1"/>
  <c r="N2874" i="2" s="1"/>
  <c r="W2873" i="2"/>
  <c r="O2873" i="2" l="1" a="1"/>
  <c r="O2873" i="2" s="1"/>
  <c r="P2874" i="2" s="1" a="1"/>
  <c r="P2874" i="2" s="1"/>
  <c r="Q2873" i="2" l="1" a="1"/>
  <c r="Q2873" i="2" s="1"/>
  <c r="T2874" i="2" s="1"/>
  <c r="U2874" i="2" s="1"/>
  <c r="S2874" i="2" l="1" a="1"/>
  <c r="S2874" i="2" s="1"/>
  <c r="R2874" i="2" a="1"/>
  <c r="R2874" i="2" s="1"/>
  <c r="I2874" i="2" a="1"/>
  <c r="I2874" i="2" s="1"/>
  <c r="V2874" i="2" s="1" a="1"/>
  <c r="V2874" i="2" s="1"/>
  <c r="W2874" i="2" l="1"/>
  <c r="L2874" i="2" a="1"/>
  <c r="L2874" i="2" s="1"/>
  <c r="K2875" i="2" s="1" a="1"/>
  <c r="K2875" i="2" s="1"/>
  <c r="J2875" i="2" a="1"/>
  <c r="J2875" i="2" s="1"/>
  <c r="M2874" i="2" l="1" a="1"/>
  <c r="M2874" i="2" s="1"/>
  <c r="N2875" i="2" s="1" a="1"/>
  <c r="N2875" i="2" s="1"/>
  <c r="O2874" i="2" l="1" a="1"/>
  <c r="O2874" i="2" s="1"/>
  <c r="P2875" i="2" s="1" a="1"/>
  <c r="P2875" i="2" s="1"/>
  <c r="Q2874" i="2" l="1" a="1"/>
  <c r="Q2874" i="2" s="1"/>
  <c r="T2875" i="2" s="1"/>
  <c r="U2875" i="2" s="1"/>
  <c r="S2875" i="2" a="1"/>
  <c r="S2875" i="2" s="1"/>
  <c r="R2875" i="2" l="1" a="1"/>
  <c r="R2875" i="2" s="1"/>
  <c r="I2875" i="2" a="1"/>
  <c r="I2875" i="2" s="1"/>
  <c r="V2875" i="2" s="1" a="1"/>
  <c r="V2875" i="2" s="1"/>
  <c r="W2875" i="2" l="1"/>
  <c r="L2875" i="2" a="1"/>
  <c r="L2875" i="2" s="1"/>
  <c r="K2876" i="2" s="1" a="1"/>
  <c r="K2876" i="2" s="1"/>
  <c r="J2876" i="2" a="1"/>
  <c r="J2876" i="2" s="1"/>
  <c r="M2875" i="2" l="1" a="1"/>
  <c r="M2875" i="2" s="1"/>
  <c r="O2875" i="2" s="1" a="1"/>
  <c r="O2875" i="2" s="1"/>
  <c r="P2876" i="2" s="1" a="1"/>
  <c r="P2876" i="2" s="1"/>
  <c r="N2876" i="2" l="1" a="1"/>
  <c r="N2876" i="2" s="1"/>
  <c r="Q2875" i="2" a="1"/>
  <c r="Q2875" i="2" s="1"/>
  <c r="T2876" i="2" s="1"/>
  <c r="U2876" i="2" s="1"/>
  <c r="S2876" i="2" l="1" a="1"/>
  <c r="S2876" i="2" s="1"/>
  <c r="R2876" i="2" a="1"/>
  <c r="R2876" i="2" s="1"/>
  <c r="I2876" i="2" a="1"/>
  <c r="I2876" i="2" s="1"/>
  <c r="V2876" i="2" l="1" a="1"/>
  <c r="V2876" i="2" s="1"/>
  <c r="W2876" i="2"/>
  <c r="L2876" i="2" a="1"/>
  <c r="L2876" i="2" s="1"/>
  <c r="K2877" i="2" s="1" a="1"/>
  <c r="K2877" i="2" s="1"/>
  <c r="J2877" i="2" a="1"/>
  <c r="J2877" i="2" s="1"/>
  <c r="M2876" i="2" a="1"/>
  <c r="M2876" i="2" s="1"/>
  <c r="N2877" i="2" l="1" a="1"/>
  <c r="N2877" i="2" s="1"/>
  <c r="O2876" i="2" a="1"/>
  <c r="O2876" i="2" s="1"/>
  <c r="P2877" i="2" s="1" a="1"/>
  <c r="P2877" i="2" s="1"/>
  <c r="Q2876" i="2" l="1" a="1"/>
  <c r="Q2876" i="2" s="1"/>
  <c r="T2877" i="2" l="1"/>
  <c r="U2877" i="2" s="1"/>
  <c r="R2877" i="2" a="1"/>
  <c r="R2877" i="2" s="1"/>
  <c r="S2877" i="2" a="1"/>
  <c r="S2877" i="2" s="1"/>
  <c r="I2877" i="2" l="1" a="1"/>
  <c r="I2877" i="2" s="1"/>
  <c r="L2877" i="2" l="1" a="1"/>
  <c r="L2877" i="2" s="1"/>
  <c r="K2878" i="2" s="1" a="1"/>
  <c r="K2878" i="2" s="1"/>
  <c r="J2878" i="2" a="1"/>
  <c r="J2878" i="2" s="1"/>
  <c r="V2877" i="2" a="1"/>
  <c r="V2877" i="2" s="1"/>
  <c r="M2877" i="2" l="1" a="1"/>
  <c r="M2877" i="2" s="1"/>
  <c r="O2877" i="2" s="1" a="1"/>
  <c r="O2877" i="2" s="1"/>
  <c r="P2878" i="2" s="1" a="1"/>
  <c r="P2878" i="2" s="1"/>
  <c r="W2877" i="2"/>
  <c r="N2878" i="2" l="1" a="1"/>
  <c r="N2878" i="2" s="1"/>
  <c r="Q2877" i="2" a="1"/>
  <c r="Q2877" i="2" s="1"/>
  <c r="T2878" i="2" s="1"/>
  <c r="U2878" i="2" s="1"/>
  <c r="S2878" i="2" l="1" a="1"/>
  <c r="S2878" i="2" s="1"/>
  <c r="I2878" i="2" s="1" a="1"/>
  <c r="I2878" i="2" s="1"/>
  <c r="R2878" i="2" a="1"/>
  <c r="R2878" i="2" s="1"/>
  <c r="V2878" i="2" l="1" a="1"/>
  <c r="V2878" i="2" s="1"/>
  <c r="W2878" i="2" s="1"/>
  <c r="L2878" i="2" a="1"/>
  <c r="L2878" i="2" s="1"/>
  <c r="K2879" i="2" s="1" a="1"/>
  <c r="K2879" i="2" s="1"/>
  <c r="J2879" i="2" a="1"/>
  <c r="J2879" i="2" s="1"/>
  <c r="M2878" i="2" l="1" a="1"/>
  <c r="M2878" i="2" s="1"/>
  <c r="N2879" i="2" s="1" a="1"/>
  <c r="N2879" i="2" s="1"/>
  <c r="O2878" i="2" l="1" a="1"/>
  <c r="O2878" i="2" s="1"/>
  <c r="P2879" i="2" s="1" a="1"/>
  <c r="P2879" i="2" s="1"/>
  <c r="Q2878" i="2" l="1" a="1"/>
  <c r="Q2878" i="2" s="1"/>
  <c r="T2879" i="2" s="1"/>
  <c r="U2879" i="2" s="1"/>
  <c r="S2879" i="2" l="1" a="1"/>
  <c r="S2879" i="2" s="1"/>
  <c r="I2879" i="2" s="1" a="1"/>
  <c r="I2879" i="2" s="1"/>
  <c r="R2879" i="2" a="1"/>
  <c r="R2879" i="2" s="1"/>
  <c r="L2879" i="2" l="1" a="1"/>
  <c r="L2879" i="2" s="1"/>
  <c r="K2880" i="2" s="1" a="1"/>
  <c r="K2880" i="2" s="1"/>
  <c r="J2880" i="2" a="1"/>
  <c r="J2880" i="2" s="1"/>
  <c r="V2879" i="2" a="1"/>
  <c r="V2879" i="2" s="1"/>
  <c r="M2879" i="2" l="1" a="1"/>
  <c r="M2879" i="2" s="1"/>
  <c r="O2879" i="2" a="1"/>
  <c r="O2879" i="2" s="1"/>
  <c r="P2880" i="2" s="1" a="1"/>
  <c r="P2880" i="2" s="1"/>
  <c r="N2880" i="2" a="1"/>
  <c r="N2880" i="2" s="1"/>
  <c r="W2879" i="2"/>
  <c r="Q2879" i="2" l="1" a="1"/>
  <c r="Q2879" i="2" s="1"/>
  <c r="T2880" i="2" s="1"/>
  <c r="U2880" i="2" s="1"/>
  <c r="S2880" i="2" l="1" a="1"/>
  <c r="S2880" i="2" s="1"/>
  <c r="I2880" i="2" s="1" a="1"/>
  <c r="I2880" i="2" s="1"/>
  <c r="V2880" i="2" s="1" a="1"/>
  <c r="V2880" i="2" s="1"/>
  <c r="R2880" i="2" a="1"/>
  <c r="R2880" i="2" s="1"/>
  <c r="W2880" i="2" l="1"/>
  <c r="L2880" i="2" a="1"/>
  <c r="L2880" i="2" s="1"/>
  <c r="K2881" i="2" s="1" a="1"/>
  <c r="K2881" i="2" s="1"/>
  <c r="J2881" i="2" a="1"/>
  <c r="J2881" i="2" s="1"/>
  <c r="M2880" i="2" a="1"/>
  <c r="M2880" i="2" s="1"/>
  <c r="N2881" i="2" l="1" a="1"/>
  <c r="N2881" i="2" s="1"/>
  <c r="O2880" i="2" a="1"/>
  <c r="O2880" i="2" s="1"/>
  <c r="P2881" i="2" s="1" a="1"/>
  <c r="P2881" i="2" s="1"/>
  <c r="Q2880" i="2" l="1" a="1"/>
  <c r="Q2880" i="2" s="1"/>
  <c r="T2881" i="2" l="1"/>
  <c r="U2881" i="2" s="1"/>
  <c r="R2881" i="2" a="1"/>
  <c r="R2881" i="2" s="1"/>
  <c r="S2881" i="2" a="1"/>
  <c r="S2881" i="2" s="1"/>
  <c r="I2881" i="2" l="1" a="1"/>
  <c r="I2881" i="2" s="1"/>
  <c r="L2881" i="2" l="1" a="1"/>
  <c r="L2881" i="2" s="1"/>
  <c r="K2882" i="2" s="1" a="1"/>
  <c r="K2882" i="2" s="1"/>
  <c r="J2882" i="2" a="1"/>
  <c r="J2882" i="2" s="1"/>
  <c r="M2881" i="2" a="1"/>
  <c r="M2881" i="2" s="1"/>
  <c r="V2881" i="2" a="1"/>
  <c r="V2881" i="2" s="1"/>
  <c r="W2881" i="2" l="1"/>
  <c r="N2882" i="2" a="1"/>
  <c r="N2882" i="2" s="1"/>
  <c r="O2881" i="2" a="1"/>
  <c r="O2881" i="2" s="1"/>
  <c r="P2882" i="2" s="1" a="1"/>
  <c r="P2882" i="2" s="1"/>
  <c r="Q2881" i="2" l="1" a="1"/>
  <c r="Q2881" i="2" s="1"/>
  <c r="T2882" i="2" l="1"/>
  <c r="U2882" i="2" s="1"/>
  <c r="R2882" i="2" a="1"/>
  <c r="R2882" i="2" s="1"/>
  <c r="S2882" i="2" a="1"/>
  <c r="S2882" i="2" s="1"/>
  <c r="I2882" i="2" l="1" a="1"/>
  <c r="I2882" i="2" s="1"/>
  <c r="V2882" i="2" s="1" a="1"/>
  <c r="V2882" i="2" s="1"/>
  <c r="W2882" i="2" l="1"/>
  <c r="L2882" i="2" a="1"/>
  <c r="L2882" i="2" s="1"/>
  <c r="K2883" i="2" s="1" a="1"/>
  <c r="K2883" i="2" s="1"/>
  <c r="J2883" i="2" a="1"/>
  <c r="J2883" i="2" s="1"/>
  <c r="M2882" i="2" l="1" a="1"/>
  <c r="M2882" i="2" s="1"/>
  <c r="O2882" i="2" s="1" a="1"/>
  <c r="O2882" i="2" s="1"/>
  <c r="P2883" i="2" s="1" a="1"/>
  <c r="P2883" i="2" s="1"/>
  <c r="N2883" i="2" l="1" a="1"/>
  <c r="N2883" i="2" s="1"/>
  <c r="Q2882" i="2" a="1"/>
  <c r="Q2882" i="2" s="1"/>
  <c r="T2883" i="2" s="1"/>
  <c r="U2883" i="2" s="1"/>
  <c r="S2883" i="2" l="1" a="1"/>
  <c r="S2883" i="2" s="1"/>
  <c r="R2883" i="2" a="1"/>
  <c r="R2883" i="2" s="1"/>
  <c r="I2883" i="2" a="1"/>
  <c r="I2883" i="2" s="1"/>
  <c r="L2883" i="2" l="1" a="1"/>
  <c r="L2883" i="2" s="1"/>
  <c r="K2884" i="2" s="1" a="1"/>
  <c r="K2884" i="2" s="1"/>
  <c r="J2884" i="2" a="1"/>
  <c r="J2884" i="2" s="1"/>
  <c r="V2883" i="2" a="1"/>
  <c r="V2883" i="2" s="1"/>
  <c r="M2883" i="2" l="1" a="1"/>
  <c r="M2883" i="2" s="1"/>
  <c r="N2884" i="2" s="1" a="1"/>
  <c r="N2884" i="2" s="1"/>
  <c r="W2883" i="2"/>
  <c r="O2883" i="2" l="1" a="1"/>
  <c r="O2883" i="2" s="1"/>
  <c r="P2884" i="2" s="1" a="1"/>
  <c r="P2884" i="2" s="1"/>
  <c r="Q2883" i="2" l="1" a="1"/>
  <c r="Q2883" i="2" s="1"/>
  <c r="T2884" i="2" s="1"/>
  <c r="U2884" i="2" s="1"/>
  <c r="S2884" i="2" a="1"/>
  <c r="S2884" i="2" s="1"/>
  <c r="I2884" i="2" s="1" a="1"/>
  <c r="I2884" i="2" s="1"/>
  <c r="V2884" i="2" s="1" a="1"/>
  <c r="V2884" i="2" s="1"/>
  <c r="R2884" i="2" a="1"/>
  <c r="R2884" i="2" s="1"/>
  <c r="W2884" i="2" l="1"/>
  <c r="L2884" i="2" a="1"/>
  <c r="L2884" i="2" s="1"/>
  <c r="K2885" i="2" s="1" a="1"/>
  <c r="K2885" i="2" s="1"/>
  <c r="J2885" i="2" a="1"/>
  <c r="J2885" i="2" s="1"/>
  <c r="M2884" i="2" a="1"/>
  <c r="M2884" i="2" s="1"/>
  <c r="N2885" i="2" l="1" a="1"/>
  <c r="N2885" i="2" s="1"/>
  <c r="O2884" i="2" a="1"/>
  <c r="O2884" i="2" s="1"/>
  <c r="P2885" i="2" s="1" a="1"/>
  <c r="P2885" i="2" s="1"/>
  <c r="Q2884" i="2" l="1" a="1"/>
  <c r="Q2884" i="2" s="1"/>
  <c r="T2885" i="2" l="1"/>
  <c r="U2885" i="2" s="1"/>
  <c r="R2885" i="2" a="1"/>
  <c r="R2885" i="2" s="1"/>
  <c r="S2885" i="2" a="1"/>
  <c r="S2885" i="2" s="1"/>
  <c r="I2885" i="2" l="1" a="1"/>
  <c r="I2885" i="2" s="1"/>
  <c r="L2885" i="2" l="1" a="1"/>
  <c r="L2885" i="2" s="1"/>
  <c r="K2886" i="2" s="1" a="1"/>
  <c r="K2886" i="2" s="1"/>
  <c r="J2886" i="2" a="1"/>
  <c r="J2886" i="2" s="1"/>
  <c r="V2885" i="2" a="1"/>
  <c r="V2885" i="2" s="1"/>
  <c r="M2885" i="2" l="1" a="1"/>
  <c r="M2885" i="2" s="1"/>
  <c r="O2885" i="2" s="1" a="1"/>
  <c r="O2885" i="2" s="1"/>
  <c r="P2886" i="2" s="1" a="1"/>
  <c r="P2886" i="2" s="1"/>
  <c r="W2885" i="2"/>
  <c r="Q2885" i="2" l="1" a="1"/>
  <c r="Q2885" i="2" s="1"/>
  <c r="T2886" i="2" s="1"/>
  <c r="U2886" i="2" s="1"/>
  <c r="N2886" i="2" a="1"/>
  <c r="N2886" i="2" s="1"/>
  <c r="S2886" i="2" l="1" a="1"/>
  <c r="S2886" i="2" s="1"/>
  <c r="R2886" i="2" a="1"/>
  <c r="R2886" i="2" s="1"/>
  <c r="I2886" i="2" a="1"/>
  <c r="I2886" i="2" s="1"/>
  <c r="V2886" i="2" s="1" a="1"/>
  <c r="V2886" i="2" s="1"/>
  <c r="W2886" i="2" l="1"/>
  <c r="L2886" i="2" a="1"/>
  <c r="L2886" i="2" s="1"/>
  <c r="K2887" i="2" s="1" a="1"/>
  <c r="K2887" i="2" s="1"/>
  <c r="J2887" i="2" a="1"/>
  <c r="J2887" i="2" s="1"/>
  <c r="M2886" i="2" a="1"/>
  <c r="M2886" i="2" s="1"/>
  <c r="N2887" i="2" l="1" a="1"/>
  <c r="N2887" i="2" s="1"/>
  <c r="O2886" i="2" a="1"/>
  <c r="O2886" i="2" s="1"/>
  <c r="P2887" i="2" s="1" a="1"/>
  <c r="P2887" i="2" s="1"/>
  <c r="Q2886" i="2" l="1" a="1"/>
  <c r="Q2886" i="2" s="1"/>
  <c r="T2887" i="2" l="1"/>
  <c r="U2887" i="2" s="1"/>
  <c r="R2887" i="2" a="1"/>
  <c r="R2887" i="2" s="1"/>
  <c r="S2887" i="2" a="1"/>
  <c r="S2887" i="2" s="1"/>
  <c r="I2887" i="2" l="1" a="1"/>
  <c r="I2887" i="2" s="1"/>
  <c r="L2887" i="2" l="1" a="1"/>
  <c r="L2887" i="2" s="1"/>
  <c r="K2888" i="2" s="1" a="1"/>
  <c r="K2888" i="2" s="1"/>
  <c r="J2888" i="2" a="1"/>
  <c r="J2888" i="2" s="1"/>
  <c r="M2887" i="2" a="1"/>
  <c r="M2887" i="2" s="1"/>
  <c r="V2887" i="2" a="1"/>
  <c r="V2887" i="2" s="1"/>
  <c r="W2887" i="2" l="1"/>
  <c r="N2888" i="2" a="1"/>
  <c r="N2888" i="2" s="1"/>
  <c r="O2887" i="2" a="1"/>
  <c r="O2887" i="2" s="1"/>
  <c r="P2888" i="2" s="1" a="1"/>
  <c r="P2888" i="2" s="1"/>
  <c r="Q2887" i="2" l="1" a="1"/>
  <c r="Q2887" i="2" s="1"/>
  <c r="T2888" i="2" s="1"/>
  <c r="U2888" i="2" s="1"/>
  <c r="S2888" i="2" l="1" a="1"/>
  <c r="S2888" i="2" s="1"/>
  <c r="R2888" i="2" a="1"/>
  <c r="R2888" i="2" s="1"/>
  <c r="I2888" i="2" l="1" a="1"/>
  <c r="I2888" i="2" s="1"/>
  <c r="V2888" i="2" s="1" a="1"/>
  <c r="V2888" i="2" s="1"/>
  <c r="W2888" i="2" s="1"/>
  <c r="J2889" i="2" l="1" a="1"/>
  <c r="J2889" i="2" s="1"/>
  <c r="L2888" i="2" a="1"/>
  <c r="L2888" i="2" s="1"/>
  <c r="K2889" i="2" s="1" a="1"/>
  <c r="K2889" i="2" s="1"/>
  <c r="M2888" i="2" l="1" a="1"/>
  <c r="M2888" i="2" s="1"/>
  <c r="N2889" i="2" l="1" a="1"/>
  <c r="N2889" i="2" s="1"/>
  <c r="O2888" i="2" a="1"/>
  <c r="O2888" i="2" s="1"/>
  <c r="P2889" i="2" s="1" a="1"/>
  <c r="P2889" i="2" s="1"/>
  <c r="Q2888" i="2" l="1" a="1"/>
  <c r="Q2888" i="2" s="1"/>
  <c r="T2889" i="2" l="1"/>
  <c r="U2889" i="2" s="1"/>
  <c r="R2889" i="2" a="1"/>
  <c r="R2889" i="2" s="1"/>
  <c r="S2889" i="2" a="1"/>
  <c r="S2889" i="2" s="1"/>
  <c r="I2889" i="2" s="1" a="1"/>
  <c r="I2889" i="2" s="1"/>
  <c r="L2889" i="2" s="1" a="1"/>
  <c r="L2889" i="2" s="1"/>
  <c r="K2890" i="2" s="1" a="1"/>
  <c r="K2890" i="2" s="1"/>
  <c r="M2889" i="2" l="1" a="1"/>
  <c r="M2889" i="2" s="1"/>
  <c r="O2889" i="2" s="1" a="1"/>
  <c r="O2889" i="2" s="1"/>
  <c r="P2890" i="2" s="1" a="1"/>
  <c r="P2890" i="2" s="1"/>
  <c r="V2889" i="2" a="1"/>
  <c r="V2889" i="2" s="1"/>
  <c r="W2889" i="2" s="1"/>
  <c r="J2890" i="2" a="1"/>
  <c r="J2890" i="2" s="1"/>
  <c r="N2890" i="2" l="1" a="1"/>
  <c r="N2890" i="2" s="1"/>
  <c r="Q2889" i="2" a="1"/>
  <c r="Q2889" i="2" s="1"/>
  <c r="T2890" i="2" s="1"/>
  <c r="U2890" i="2" s="1"/>
  <c r="S2890" i="2" l="1" a="1"/>
  <c r="S2890" i="2" s="1"/>
  <c r="R2890" i="2" a="1"/>
  <c r="R2890" i="2" s="1"/>
  <c r="I2890" i="2" a="1"/>
  <c r="I2890" i="2" s="1"/>
  <c r="V2890" i="2" l="1" a="1"/>
  <c r="V2890" i="2" s="1"/>
  <c r="W2890" i="2" s="1"/>
  <c r="L2890" i="2" a="1"/>
  <c r="L2890" i="2" s="1"/>
  <c r="K2891" i="2" s="1" a="1"/>
  <c r="K2891" i="2" s="1"/>
  <c r="J2891" i="2" a="1"/>
  <c r="J2891" i="2" s="1"/>
  <c r="M2890" i="2" l="1" a="1"/>
  <c r="M2890" i="2" s="1"/>
  <c r="O2890" i="2" s="1" a="1"/>
  <c r="O2890" i="2" s="1"/>
  <c r="P2891" i="2" s="1" a="1"/>
  <c r="P2891" i="2" s="1"/>
  <c r="N2891" i="2" l="1" a="1"/>
  <c r="N2891" i="2" s="1"/>
  <c r="Q2890" i="2" a="1"/>
  <c r="Q2890" i="2" s="1"/>
  <c r="T2891" i="2" s="1"/>
  <c r="U2891" i="2" s="1"/>
  <c r="S2891" i="2" l="1" a="1"/>
  <c r="S2891" i="2" s="1"/>
  <c r="R2891" i="2" a="1"/>
  <c r="R2891" i="2" s="1"/>
  <c r="I2891" i="2" a="1"/>
  <c r="I2891" i="2" s="1"/>
  <c r="L2891" i="2" l="1" a="1"/>
  <c r="L2891" i="2" s="1"/>
  <c r="K2892" i="2" s="1" a="1"/>
  <c r="K2892" i="2" s="1"/>
  <c r="J2892" i="2" a="1"/>
  <c r="J2892" i="2" s="1"/>
  <c r="V2891" i="2" a="1"/>
  <c r="V2891" i="2" s="1"/>
  <c r="M2891" i="2" l="1" a="1"/>
  <c r="M2891" i="2" s="1"/>
  <c r="N2892" i="2" s="1" a="1"/>
  <c r="N2892" i="2" s="1"/>
  <c r="W2891" i="2"/>
  <c r="O2891" i="2" l="1" a="1"/>
  <c r="O2891" i="2" s="1"/>
  <c r="P2892" i="2" s="1" a="1"/>
  <c r="P2892" i="2" s="1"/>
  <c r="Q2891" i="2" l="1" a="1"/>
  <c r="Q2891" i="2" s="1"/>
  <c r="T2892" i="2" s="1"/>
  <c r="U2892" i="2" s="1"/>
  <c r="S2892" i="2" a="1"/>
  <c r="S2892" i="2" s="1"/>
  <c r="R2892" i="2" l="1" a="1"/>
  <c r="R2892" i="2" s="1"/>
  <c r="I2892" i="2" a="1"/>
  <c r="I2892" i="2" s="1"/>
  <c r="V2892" i="2" s="1" a="1"/>
  <c r="V2892" i="2" s="1"/>
  <c r="W2892" i="2" l="1"/>
  <c r="L2892" i="2" a="1"/>
  <c r="L2892" i="2" s="1"/>
  <c r="K2893" i="2" s="1" a="1"/>
  <c r="K2893" i="2" s="1"/>
  <c r="J2893" i="2" a="1"/>
  <c r="J2893" i="2" s="1"/>
  <c r="M2892" i="2" a="1"/>
  <c r="M2892" i="2" s="1"/>
  <c r="N2893" i="2" l="1" a="1"/>
  <c r="N2893" i="2" s="1"/>
  <c r="O2892" i="2" a="1"/>
  <c r="O2892" i="2" s="1"/>
  <c r="P2893" i="2" s="1" a="1"/>
  <c r="P2893" i="2" s="1"/>
  <c r="Q2892" i="2" l="1" a="1"/>
  <c r="Q2892" i="2" s="1"/>
  <c r="T2893" i="2" s="1"/>
  <c r="U2893" i="2" s="1"/>
  <c r="S2893" i="2" l="1" a="1"/>
  <c r="S2893" i="2" s="1"/>
  <c r="R2893" i="2" a="1"/>
  <c r="R2893" i="2" s="1"/>
  <c r="I2893" i="2" a="1"/>
  <c r="I2893" i="2" s="1"/>
  <c r="L2893" i="2" l="1" a="1"/>
  <c r="L2893" i="2" s="1"/>
  <c r="K2894" i="2" s="1" a="1"/>
  <c r="K2894" i="2" s="1"/>
  <c r="J2894" i="2" a="1"/>
  <c r="J2894" i="2" s="1"/>
  <c r="M2893" i="2" a="1"/>
  <c r="M2893" i="2" s="1"/>
  <c r="V2893" i="2" a="1"/>
  <c r="V2893" i="2" s="1"/>
  <c r="O2893" i="2" l="1" a="1"/>
  <c r="O2893" i="2" s="1"/>
  <c r="P2894" i="2" s="1" a="1"/>
  <c r="P2894" i="2" s="1"/>
  <c r="N2894" i="2" a="1"/>
  <c r="N2894" i="2" s="1"/>
  <c r="W2893" i="2"/>
  <c r="Q2893" i="2" l="1" a="1"/>
  <c r="Q2893" i="2" s="1"/>
  <c r="T2894" i="2" s="1"/>
  <c r="U2894" i="2" s="1"/>
  <c r="S2894" i="2" l="1" a="1"/>
  <c r="S2894" i="2" s="1"/>
  <c r="I2894" i="2" s="1" a="1"/>
  <c r="I2894" i="2" s="1"/>
  <c r="R2894" i="2" a="1"/>
  <c r="R2894" i="2" s="1"/>
  <c r="V2894" i="2" l="1" a="1"/>
  <c r="V2894" i="2" s="1"/>
  <c r="W2894" i="2" s="1"/>
  <c r="L2894" i="2" a="1"/>
  <c r="L2894" i="2" s="1"/>
  <c r="K2895" i="2" s="1" a="1"/>
  <c r="K2895" i="2" s="1"/>
  <c r="J2895" i="2" a="1"/>
  <c r="J2895" i="2" s="1"/>
  <c r="M2894" i="2" a="1"/>
  <c r="M2894" i="2" s="1"/>
  <c r="N2895" i="2" l="1" a="1"/>
  <c r="N2895" i="2" s="1"/>
  <c r="O2894" i="2" a="1"/>
  <c r="O2894" i="2" s="1"/>
  <c r="P2895" i="2" s="1" a="1"/>
  <c r="P2895" i="2" s="1"/>
  <c r="Q2894" i="2" l="1" a="1"/>
  <c r="Q2894" i="2" s="1"/>
  <c r="T2895" i="2" l="1"/>
  <c r="U2895" i="2" s="1"/>
  <c r="R2895" i="2" a="1"/>
  <c r="R2895" i="2" s="1"/>
  <c r="S2895" i="2" a="1"/>
  <c r="S2895" i="2" s="1"/>
  <c r="I2895" i="2" l="1" a="1"/>
  <c r="I2895" i="2" s="1"/>
  <c r="L2895" i="2" l="1" a="1"/>
  <c r="L2895" i="2" s="1"/>
  <c r="K2896" i="2" s="1" a="1"/>
  <c r="K2896" i="2" s="1"/>
  <c r="J2896" i="2" a="1"/>
  <c r="J2896" i="2" s="1"/>
  <c r="M2895" i="2" a="1"/>
  <c r="M2895" i="2" s="1"/>
  <c r="V2895" i="2" a="1"/>
  <c r="V2895" i="2" s="1"/>
  <c r="O2895" i="2" l="1" a="1"/>
  <c r="O2895" i="2" s="1"/>
  <c r="P2896" i="2" s="1" a="1"/>
  <c r="P2896" i="2" s="1"/>
  <c r="N2896" i="2" a="1"/>
  <c r="N2896" i="2" s="1"/>
  <c r="W2895" i="2"/>
  <c r="Q2895" i="2" l="1" a="1"/>
  <c r="Q2895" i="2" s="1"/>
  <c r="T2896" i="2" s="1"/>
  <c r="U2896" i="2" s="1"/>
  <c r="S2896" i="2" l="1" a="1"/>
  <c r="S2896" i="2" s="1"/>
  <c r="I2896" i="2" s="1" a="1"/>
  <c r="I2896" i="2" s="1"/>
  <c r="R2896" i="2" a="1"/>
  <c r="R2896" i="2" s="1"/>
  <c r="V2896" i="2" l="1" a="1"/>
  <c r="V2896" i="2" s="1"/>
  <c r="W2896" i="2" s="1"/>
  <c r="L2896" i="2" a="1"/>
  <c r="L2896" i="2" s="1"/>
  <c r="K2897" i="2" s="1" a="1"/>
  <c r="K2897" i="2" s="1"/>
  <c r="J2897" i="2" a="1"/>
  <c r="J2897" i="2" s="1"/>
  <c r="M2896" i="2" l="1" a="1"/>
  <c r="M2896" i="2" s="1"/>
  <c r="N2897" i="2" s="1" a="1"/>
  <c r="N2897" i="2" s="1"/>
  <c r="O2896" i="2" l="1" a="1"/>
  <c r="O2896" i="2" s="1"/>
  <c r="P2897" i="2" s="1" a="1"/>
  <c r="P2897" i="2" s="1"/>
  <c r="Q2896" i="2" l="1" a="1"/>
  <c r="Q2896" i="2" s="1"/>
  <c r="T2897" i="2" s="1"/>
  <c r="U2897" i="2" s="1"/>
  <c r="S2897" i="2" l="1" a="1"/>
  <c r="S2897" i="2" s="1"/>
  <c r="I2897" i="2" s="1" a="1"/>
  <c r="I2897" i="2" s="1"/>
  <c r="R2897" i="2" a="1"/>
  <c r="R2897" i="2" s="1"/>
  <c r="L2897" i="2" l="1" a="1"/>
  <c r="L2897" i="2" s="1"/>
  <c r="K2898" i="2" s="1" a="1"/>
  <c r="K2898" i="2" s="1"/>
  <c r="J2898" i="2" a="1"/>
  <c r="J2898" i="2" s="1"/>
  <c r="V2897" i="2" a="1"/>
  <c r="V2897" i="2" s="1"/>
  <c r="M2897" i="2" l="1" a="1"/>
  <c r="M2897" i="2" s="1"/>
  <c r="O2897" i="2" s="1" a="1"/>
  <c r="O2897" i="2" s="1"/>
  <c r="P2898" i="2" s="1" a="1"/>
  <c r="P2898" i="2" s="1"/>
  <c r="W2897" i="2"/>
  <c r="N2898" i="2" l="1" a="1"/>
  <c r="N2898" i="2" s="1"/>
  <c r="Q2897" i="2" a="1"/>
  <c r="Q2897" i="2" s="1"/>
  <c r="T2898" i="2" s="1"/>
  <c r="U2898" i="2" s="1"/>
  <c r="S2898" i="2" l="1" a="1"/>
  <c r="S2898" i="2" s="1"/>
  <c r="I2898" i="2" s="1" a="1"/>
  <c r="I2898" i="2" s="1"/>
  <c r="R2898" i="2" a="1"/>
  <c r="R2898" i="2" s="1"/>
  <c r="V2898" i="2" l="1" a="1"/>
  <c r="V2898" i="2" s="1"/>
  <c r="W2898" i="2" s="1"/>
  <c r="L2898" i="2" a="1"/>
  <c r="L2898" i="2" s="1"/>
  <c r="K2899" i="2" s="1" a="1"/>
  <c r="K2899" i="2" s="1"/>
  <c r="J2899" i="2" a="1"/>
  <c r="J2899" i="2" s="1"/>
  <c r="M2898" i="2" a="1"/>
  <c r="M2898" i="2" s="1"/>
  <c r="O2898" i="2" l="1" a="1"/>
  <c r="O2898" i="2" s="1"/>
  <c r="P2899" i="2" s="1" a="1"/>
  <c r="P2899" i="2" s="1"/>
  <c r="N2899" i="2" a="1"/>
  <c r="N2899" i="2" s="1"/>
  <c r="Q2898" i="2" l="1" a="1"/>
  <c r="Q2898" i="2" s="1"/>
  <c r="T2899" i="2" s="1"/>
  <c r="U2899" i="2" s="1"/>
  <c r="S2899" i="2" l="1" a="1"/>
  <c r="S2899" i="2" s="1"/>
  <c r="I2899" i="2" s="1" a="1"/>
  <c r="I2899" i="2" s="1"/>
  <c r="R2899" i="2" a="1"/>
  <c r="R2899" i="2" s="1"/>
  <c r="V2899" i="2" l="1" a="1"/>
  <c r="V2899" i="2" s="1"/>
  <c r="W2899" i="2" s="1"/>
  <c r="L2899" i="2" a="1"/>
  <c r="L2899" i="2" s="1"/>
  <c r="K2900" i="2" s="1" a="1"/>
  <c r="K2900" i="2" s="1"/>
  <c r="J2900" i="2" a="1"/>
  <c r="J2900" i="2" s="1"/>
  <c r="M2899" i="2" a="1"/>
  <c r="M2899" i="2" s="1"/>
  <c r="O2899" i="2" l="1" a="1"/>
  <c r="O2899" i="2" s="1"/>
  <c r="P2900" i="2" s="1" a="1"/>
  <c r="P2900" i="2" s="1"/>
  <c r="N2900" i="2" a="1"/>
  <c r="N2900" i="2" s="1"/>
  <c r="Q2899" i="2" l="1" a="1"/>
  <c r="Q2899" i="2" s="1"/>
  <c r="T2900" i="2" s="1"/>
  <c r="U2900" i="2" s="1"/>
  <c r="S2900" i="2" l="1" a="1"/>
  <c r="S2900" i="2" s="1"/>
  <c r="R2900" i="2" a="1"/>
  <c r="R2900" i="2" s="1"/>
  <c r="I2900" i="2" a="1"/>
  <c r="I2900" i="2" s="1"/>
  <c r="L2900" i="2" l="1" a="1"/>
  <c r="L2900" i="2" s="1"/>
  <c r="K2901" i="2" s="1" a="1"/>
  <c r="K2901" i="2" s="1"/>
  <c r="J2901" i="2" a="1"/>
  <c r="J2901" i="2" s="1"/>
  <c r="V2900" i="2" a="1"/>
  <c r="V2900" i="2" s="1"/>
  <c r="M2900" i="2" l="1" a="1"/>
  <c r="M2900" i="2" s="1"/>
  <c r="O2900" i="2" s="1" a="1"/>
  <c r="O2900" i="2" s="1"/>
  <c r="P2901" i="2" s="1" a="1"/>
  <c r="P2901" i="2" s="1"/>
  <c r="W2900" i="2"/>
  <c r="N2901" i="2" l="1" a="1"/>
  <c r="N2901" i="2" s="1"/>
  <c r="Q2900" i="2" a="1"/>
  <c r="Q2900" i="2" s="1"/>
  <c r="T2901" i="2" s="1"/>
  <c r="U2901" i="2" s="1"/>
  <c r="S2901" i="2" l="1" a="1"/>
  <c r="S2901" i="2" s="1"/>
  <c r="I2901" i="2" s="1" a="1"/>
  <c r="I2901" i="2" s="1"/>
  <c r="R2901" i="2" a="1"/>
  <c r="R2901" i="2" s="1"/>
  <c r="V2901" i="2" l="1" a="1"/>
  <c r="V2901" i="2" s="1"/>
  <c r="W2901" i="2" s="1"/>
  <c r="L2901" i="2" a="1"/>
  <c r="L2901" i="2" s="1"/>
  <c r="K2902" i="2" s="1" a="1"/>
  <c r="K2902" i="2" s="1"/>
  <c r="J2902" i="2" a="1"/>
  <c r="J2902" i="2" s="1"/>
  <c r="M2901" i="2" a="1"/>
  <c r="M2901" i="2" s="1"/>
  <c r="O2901" i="2" l="1" a="1"/>
  <c r="O2901" i="2" s="1"/>
  <c r="P2902" i="2" s="1" a="1"/>
  <c r="P2902" i="2" s="1"/>
  <c r="N2902" i="2" a="1"/>
  <c r="N2902" i="2" s="1"/>
  <c r="Q2901" i="2" l="1" a="1"/>
  <c r="Q2901" i="2" s="1"/>
  <c r="T2902" i="2" s="1"/>
  <c r="U2902" i="2" s="1"/>
  <c r="S2902" i="2" l="1" a="1"/>
  <c r="S2902" i="2" s="1"/>
  <c r="I2902" i="2" s="1" a="1"/>
  <c r="I2902" i="2" s="1"/>
  <c r="R2902" i="2" a="1"/>
  <c r="R2902" i="2" s="1"/>
  <c r="L2902" i="2" l="1" a="1"/>
  <c r="L2902" i="2" s="1"/>
  <c r="K2903" i="2" s="1" a="1"/>
  <c r="K2903" i="2" s="1"/>
  <c r="J2903" i="2" a="1"/>
  <c r="J2903" i="2" s="1"/>
  <c r="M2902" i="2" a="1"/>
  <c r="M2902" i="2" s="1"/>
  <c r="V2902" i="2" a="1"/>
  <c r="V2902" i="2" s="1"/>
  <c r="W2902" i="2" l="1"/>
  <c r="N2903" i="2" a="1"/>
  <c r="N2903" i="2" s="1"/>
  <c r="O2902" i="2" a="1"/>
  <c r="O2902" i="2" s="1"/>
  <c r="P2903" i="2" s="1" a="1"/>
  <c r="P2903" i="2" s="1"/>
  <c r="Q2902" i="2" l="1" a="1"/>
  <c r="Q2902" i="2" s="1"/>
  <c r="T2903" i="2" s="1"/>
  <c r="U2903" i="2" s="1"/>
  <c r="S2903" i="2" l="1" a="1"/>
  <c r="S2903" i="2" s="1"/>
  <c r="I2903" i="2" s="1" a="1"/>
  <c r="I2903" i="2" s="1"/>
  <c r="R2903" i="2" a="1"/>
  <c r="R2903" i="2" s="1"/>
  <c r="V2903" i="2" l="1" a="1"/>
  <c r="V2903" i="2" s="1"/>
  <c r="W2903" i="2" s="1"/>
  <c r="L2903" i="2" a="1"/>
  <c r="L2903" i="2" s="1"/>
  <c r="K2904" i="2" s="1" a="1"/>
  <c r="K2904" i="2" s="1"/>
  <c r="J2904" i="2" a="1"/>
  <c r="J2904" i="2" s="1"/>
  <c r="M2903" i="2" a="1"/>
  <c r="M2903" i="2" s="1"/>
  <c r="N2904" i="2" l="1" a="1"/>
  <c r="N2904" i="2" s="1"/>
  <c r="O2903" i="2" a="1"/>
  <c r="O2903" i="2" s="1"/>
  <c r="P2904" i="2" s="1" a="1"/>
  <c r="P2904" i="2" s="1"/>
  <c r="Q2903" i="2" l="1" a="1"/>
  <c r="Q2903" i="2" s="1"/>
  <c r="T2904" i="2" l="1"/>
  <c r="U2904" i="2" s="1"/>
  <c r="R2904" i="2" a="1"/>
  <c r="R2904" i="2" s="1"/>
  <c r="S2904" i="2" a="1"/>
  <c r="S2904" i="2" s="1"/>
  <c r="I2904" i="2" l="1" a="1"/>
  <c r="I2904" i="2" s="1"/>
  <c r="V2904" i="2" s="1" a="1"/>
  <c r="V2904" i="2" s="1"/>
  <c r="W2904" i="2" l="1"/>
  <c r="L2904" i="2" a="1"/>
  <c r="L2904" i="2" s="1"/>
  <c r="K2905" i="2" s="1" a="1"/>
  <c r="K2905" i="2" s="1"/>
  <c r="J2905" i="2" a="1"/>
  <c r="J2905" i="2" s="1"/>
  <c r="M2904" i="2" l="1" a="1"/>
  <c r="M2904" i="2" s="1"/>
  <c r="N2905" i="2" s="1" a="1"/>
  <c r="N2905" i="2" s="1"/>
  <c r="O2904" i="2" l="1" a="1"/>
  <c r="O2904" i="2" s="1"/>
  <c r="P2905" i="2" s="1" a="1"/>
  <c r="P2905" i="2" s="1"/>
  <c r="Q2904" i="2" a="1"/>
  <c r="Q2904" i="2" s="1"/>
  <c r="T2905" i="2" l="1"/>
  <c r="U2905" i="2" s="1"/>
  <c r="R2905" i="2" a="1"/>
  <c r="R2905" i="2" s="1"/>
  <c r="S2905" i="2" a="1"/>
  <c r="S2905" i="2" s="1"/>
  <c r="I2905" i="2" l="1" a="1"/>
  <c r="I2905" i="2" s="1"/>
  <c r="L2905" i="2" l="1" a="1"/>
  <c r="L2905" i="2" s="1"/>
  <c r="K2906" i="2" s="1" a="1"/>
  <c r="K2906" i="2" s="1"/>
  <c r="J2906" i="2" a="1"/>
  <c r="J2906" i="2" s="1"/>
  <c r="V2905" i="2" a="1"/>
  <c r="V2905" i="2" s="1"/>
  <c r="M2905" i="2" l="1" a="1"/>
  <c r="M2905" i="2" s="1"/>
  <c r="N2906" i="2" s="1" a="1"/>
  <c r="N2906" i="2" s="1"/>
  <c r="W2905" i="2"/>
  <c r="O2905" i="2" l="1" a="1"/>
  <c r="O2905" i="2" s="1"/>
  <c r="P2906" i="2" s="1" a="1"/>
  <c r="P2906" i="2" s="1"/>
  <c r="Q2905" i="2" l="1" a="1"/>
  <c r="Q2905" i="2" s="1"/>
  <c r="T2906" i="2" s="1"/>
  <c r="U2906" i="2" s="1"/>
  <c r="S2906" i="2" l="1" a="1"/>
  <c r="S2906" i="2" s="1"/>
  <c r="I2906" i="2" s="1" a="1"/>
  <c r="I2906" i="2" s="1"/>
  <c r="R2906" i="2" a="1"/>
  <c r="R2906" i="2" s="1"/>
  <c r="V2906" i="2" l="1" a="1"/>
  <c r="V2906" i="2" s="1"/>
  <c r="W2906" i="2" s="1"/>
  <c r="L2906" i="2" a="1"/>
  <c r="L2906" i="2" s="1"/>
  <c r="K2907" i="2" s="1" a="1"/>
  <c r="K2907" i="2" s="1"/>
  <c r="J2907" i="2" a="1"/>
  <c r="J2907" i="2" s="1"/>
  <c r="M2906" i="2" l="1" a="1"/>
  <c r="M2906" i="2" s="1"/>
  <c r="O2906" i="2" s="1" a="1"/>
  <c r="O2906" i="2" s="1"/>
  <c r="P2907" i="2" s="1" a="1"/>
  <c r="P2907" i="2" s="1"/>
  <c r="N2907" i="2" l="1" a="1"/>
  <c r="N2907" i="2" s="1"/>
  <c r="Q2906" i="2" a="1"/>
  <c r="Q2906" i="2" s="1"/>
  <c r="T2907" i="2" s="1"/>
  <c r="U2907" i="2" s="1"/>
  <c r="S2907" i="2" l="1" a="1"/>
  <c r="S2907" i="2" s="1"/>
  <c r="I2907" i="2" s="1" a="1"/>
  <c r="I2907" i="2" s="1"/>
  <c r="R2907" i="2" a="1"/>
  <c r="R2907" i="2" s="1"/>
  <c r="L2907" i="2" l="1" a="1"/>
  <c r="L2907" i="2" s="1"/>
  <c r="K2908" i="2" s="1" a="1"/>
  <c r="K2908" i="2" s="1"/>
  <c r="J2908" i="2" a="1"/>
  <c r="J2908" i="2" s="1"/>
  <c r="V2907" i="2" a="1"/>
  <c r="V2907" i="2" s="1"/>
  <c r="M2907" i="2" l="1" a="1"/>
  <c r="M2907" i="2" s="1"/>
  <c r="O2907" i="2" s="1" a="1"/>
  <c r="O2907" i="2" s="1"/>
  <c r="W2907" i="2"/>
  <c r="N2908" i="2" l="1" a="1"/>
  <c r="N2908" i="2" s="1"/>
  <c r="P2908" i="2" a="1"/>
  <c r="P2908" i="2" s="1"/>
  <c r="Q2907" i="2" a="1"/>
  <c r="Q2907" i="2" s="1"/>
  <c r="T2908" i="2" s="1"/>
  <c r="U2908" i="2" s="1"/>
  <c r="S2908" i="2" l="1" a="1"/>
  <c r="S2908" i="2" s="1"/>
  <c r="I2908" i="2" s="1" a="1"/>
  <c r="I2908" i="2" s="1"/>
  <c r="R2908" i="2" a="1"/>
  <c r="R2908" i="2" s="1"/>
  <c r="V2908" i="2" l="1" a="1"/>
  <c r="V2908" i="2" s="1"/>
  <c r="W2908" i="2" s="1"/>
  <c r="L2908" i="2" a="1"/>
  <c r="L2908" i="2" s="1"/>
  <c r="K2909" i="2" s="1" a="1"/>
  <c r="K2909" i="2" s="1"/>
  <c r="J2909" i="2" a="1"/>
  <c r="J2909" i="2" s="1"/>
  <c r="M2908" i="2" l="1" a="1"/>
  <c r="M2908" i="2" s="1"/>
  <c r="O2908" i="2" s="1" a="1"/>
  <c r="O2908" i="2" s="1"/>
  <c r="P2909" i="2" s="1" a="1"/>
  <c r="P2909" i="2" s="1"/>
  <c r="N2909" i="2" l="1" a="1"/>
  <c r="N2909" i="2" s="1"/>
  <c r="Q2908" i="2" a="1"/>
  <c r="Q2908" i="2" s="1"/>
  <c r="T2909" i="2" s="1"/>
  <c r="U2909" i="2" s="1"/>
  <c r="S2909" i="2" l="1" a="1"/>
  <c r="S2909" i="2" s="1"/>
  <c r="I2909" i="2" s="1" a="1"/>
  <c r="I2909" i="2" s="1"/>
  <c r="R2909" i="2" a="1"/>
  <c r="R2909" i="2" s="1"/>
  <c r="L2909" i="2" l="1" a="1"/>
  <c r="L2909" i="2" s="1"/>
  <c r="K2910" i="2" s="1" a="1"/>
  <c r="K2910" i="2" s="1"/>
  <c r="J2910" i="2" a="1"/>
  <c r="J2910" i="2" s="1"/>
  <c r="V2909" i="2" a="1"/>
  <c r="V2909" i="2" s="1"/>
  <c r="M2909" i="2" l="1" a="1"/>
  <c r="M2909" i="2" s="1"/>
  <c r="N2910" i="2" s="1" a="1"/>
  <c r="N2910" i="2" s="1"/>
  <c r="W2909" i="2"/>
  <c r="O2909" i="2" l="1" a="1"/>
  <c r="O2909" i="2" s="1"/>
  <c r="P2910" i="2" s="1" a="1"/>
  <c r="P2910" i="2" s="1"/>
  <c r="Q2909" i="2" l="1" a="1"/>
  <c r="Q2909" i="2" s="1"/>
  <c r="T2910" i="2" s="1"/>
  <c r="U2910" i="2" s="1"/>
  <c r="S2910" i="2" l="1" a="1"/>
  <c r="S2910" i="2" s="1"/>
  <c r="I2910" i="2" s="1" a="1"/>
  <c r="I2910" i="2" s="1"/>
  <c r="R2910" i="2" a="1"/>
  <c r="R2910" i="2" s="1"/>
  <c r="V2910" i="2" l="1" a="1"/>
  <c r="V2910" i="2" s="1"/>
  <c r="W2910" i="2" s="1"/>
  <c r="L2910" i="2" a="1"/>
  <c r="L2910" i="2" s="1"/>
  <c r="K2911" i="2" s="1" a="1"/>
  <c r="K2911" i="2" s="1"/>
  <c r="J2911" i="2" a="1"/>
  <c r="J2911" i="2" s="1"/>
  <c r="M2910" i="2" l="1" a="1"/>
  <c r="M2910" i="2" s="1"/>
  <c r="O2910" i="2" s="1" a="1"/>
  <c r="O2910" i="2" s="1"/>
  <c r="P2911" i="2" s="1" a="1"/>
  <c r="P2911" i="2" s="1"/>
  <c r="N2911" i="2" l="1" a="1"/>
  <c r="N2911" i="2" s="1"/>
  <c r="Q2910" i="2" a="1"/>
  <c r="Q2910" i="2" s="1"/>
  <c r="T2911" i="2" s="1"/>
  <c r="U2911" i="2" s="1"/>
  <c r="S2911" i="2" l="1" a="1"/>
  <c r="S2911" i="2" s="1"/>
  <c r="R2911" i="2" a="1"/>
  <c r="R2911" i="2" s="1"/>
  <c r="I2911" i="2" a="1"/>
  <c r="I2911" i="2" s="1"/>
  <c r="L2911" i="2" l="1" a="1"/>
  <c r="L2911" i="2" s="1"/>
  <c r="K2912" i="2" s="1" a="1"/>
  <c r="K2912" i="2" s="1"/>
  <c r="J2912" i="2" a="1"/>
  <c r="J2912" i="2" s="1"/>
  <c r="V2911" i="2" a="1"/>
  <c r="V2911" i="2" s="1"/>
  <c r="M2911" i="2" l="1" a="1"/>
  <c r="M2911" i="2" s="1"/>
  <c r="O2911" i="2" s="1" a="1"/>
  <c r="O2911" i="2" s="1"/>
  <c r="P2912" i="2" s="1" a="1"/>
  <c r="P2912" i="2" s="1"/>
  <c r="W2911" i="2"/>
  <c r="N2912" i="2" l="1" a="1"/>
  <c r="N2912" i="2" s="1"/>
  <c r="Q2911" i="2" a="1"/>
  <c r="Q2911" i="2" s="1"/>
  <c r="T2912" i="2" l="1"/>
  <c r="U2912" i="2" s="1"/>
  <c r="R2912" i="2" a="1"/>
  <c r="R2912" i="2" s="1"/>
  <c r="S2912" i="2" a="1"/>
  <c r="S2912" i="2" s="1"/>
  <c r="I2912" i="2" l="1" a="1"/>
  <c r="I2912" i="2" s="1"/>
  <c r="V2912" i="2" s="1" a="1"/>
  <c r="V2912" i="2" s="1"/>
  <c r="W2912" i="2" l="1"/>
  <c r="L2912" i="2" a="1"/>
  <c r="L2912" i="2" s="1"/>
  <c r="K2913" i="2" s="1" a="1"/>
  <c r="K2913" i="2" s="1"/>
  <c r="J2913" i="2" a="1"/>
  <c r="J2913" i="2" s="1"/>
  <c r="M2912" i="2" a="1"/>
  <c r="M2912" i="2" s="1"/>
  <c r="N2913" i="2" l="1" a="1"/>
  <c r="N2913" i="2" s="1"/>
  <c r="O2912" i="2" a="1"/>
  <c r="O2912" i="2" s="1"/>
  <c r="P2913" i="2" s="1" a="1"/>
  <c r="P2913" i="2" s="1"/>
  <c r="Q2912" i="2" l="1" a="1"/>
  <c r="Q2912" i="2" s="1"/>
  <c r="T2913" i="2" l="1"/>
  <c r="U2913" i="2" s="1"/>
  <c r="R2913" i="2" a="1"/>
  <c r="R2913" i="2" s="1"/>
  <c r="S2913" i="2" a="1"/>
  <c r="S2913" i="2" s="1"/>
  <c r="I2913" i="2" l="1" a="1"/>
  <c r="I2913" i="2" s="1"/>
  <c r="V2913" i="2" s="1" a="1"/>
  <c r="V2913" i="2" s="1"/>
  <c r="W2913" i="2" l="1"/>
  <c r="L2913" i="2" a="1"/>
  <c r="L2913" i="2" s="1"/>
  <c r="K2914" i="2" s="1" a="1"/>
  <c r="K2914" i="2" s="1"/>
  <c r="J2914" i="2" a="1"/>
  <c r="J2914" i="2" s="1"/>
  <c r="M2913" i="2" a="1"/>
  <c r="M2913" i="2" s="1"/>
  <c r="O2913" i="2" l="1" a="1"/>
  <c r="O2913" i="2" s="1"/>
  <c r="P2914" i="2" s="1" a="1"/>
  <c r="P2914" i="2" s="1"/>
  <c r="N2914" i="2" a="1"/>
  <c r="N2914" i="2" s="1"/>
  <c r="Q2913" i="2" a="1"/>
  <c r="Q2913" i="2" s="1"/>
  <c r="T2914" i="2" l="1"/>
  <c r="U2914" i="2" s="1"/>
  <c r="R2914" i="2" a="1"/>
  <c r="R2914" i="2" s="1"/>
  <c r="S2914" i="2" a="1"/>
  <c r="S2914" i="2" s="1"/>
  <c r="I2914" i="2" l="1" a="1"/>
  <c r="I2914" i="2" s="1"/>
  <c r="L2914" i="2" l="1" a="1"/>
  <c r="L2914" i="2" s="1"/>
  <c r="K2915" i="2" s="1" a="1"/>
  <c r="K2915" i="2" s="1"/>
  <c r="J2915" i="2" a="1"/>
  <c r="J2915" i="2" s="1"/>
  <c r="V2914" i="2" a="1"/>
  <c r="V2914" i="2" s="1"/>
  <c r="M2914" i="2" l="1" a="1"/>
  <c r="M2914" i="2" s="1"/>
  <c r="O2914" i="2" s="1" a="1"/>
  <c r="O2914" i="2" s="1"/>
  <c r="P2915" i="2" s="1" a="1"/>
  <c r="P2915" i="2" s="1"/>
  <c r="W2914" i="2"/>
  <c r="N2915" i="2" l="1" a="1"/>
  <c r="N2915" i="2" s="1"/>
  <c r="Q2914" i="2" a="1"/>
  <c r="Q2914" i="2" s="1"/>
  <c r="T2915" i="2" s="1"/>
  <c r="U2915" i="2" s="1"/>
  <c r="S2915" i="2" l="1" a="1"/>
  <c r="S2915" i="2" s="1"/>
  <c r="I2915" i="2" s="1" a="1"/>
  <c r="I2915" i="2" s="1"/>
  <c r="R2915" i="2" a="1"/>
  <c r="R2915" i="2" s="1"/>
  <c r="V2915" i="2" l="1" a="1"/>
  <c r="V2915" i="2" s="1"/>
  <c r="W2915" i="2" s="1"/>
  <c r="L2915" i="2" a="1"/>
  <c r="L2915" i="2" s="1"/>
  <c r="K2916" i="2" s="1" a="1"/>
  <c r="K2916" i="2" s="1"/>
  <c r="J2916" i="2" a="1"/>
  <c r="J2916" i="2" s="1"/>
  <c r="M2915" i="2" a="1"/>
  <c r="M2915" i="2" s="1"/>
  <c r="O2915" i="2" l="1" a="1"/>
  <c r="O2915" i="2" s="1"/>
  <c r="P2916" i="2" s="1" a="1"/>
  <c r="P2916" i="2" s="1"/>
  <c r="N2916" i="2" a="1"/>
  <c r="N2916" i="2" s="1"/>
  <c r="Q2915" i="2" l="1" a="1"/>
  <c r="Q2915" i="2" s="1"/>
  <c r="T2916" i="2" s="1"/>
  <c r="U2916" i="2" s="1"/>
  <c r="S2916" i="2" l="1" a="1"/>
  <c r="S2916" i="2" s="1"/>
  <c r="I2916" i="2" s="1" a="1"/>
  <c r="I2916" i="2" s="1"/>
  <c r="R2916" i="2" a="1"/>
  <c r="R2916" i="2" s="1"/>
  <c r="L2916" i="2" l="1" a="1"/>
  <c r="L2916" i="2" s="1"/>
  <c r="K2917" i="2" s="1" a="1"/>
  <c r="K2917" i="2" s="1"/>
  <c r="J2917" i="2" a="1"/>
  <c r="J2917" i="2" s="1"/>
  <c r="V2916" i="2" a="1"/>
  <c r="V2916" i="2" s="1"/>
  <c r="M2916" i="2" l="1" a="1"/>
  <c r="M2916" i="2" s="1"/>
  <c r="O2916" i="2" s="1" a="1"/>
  <c r="O2916" i="2" s="1"/>
  <c r="P2917" i="2" s="1" a="1"/>
  <c r="P2917" i="2" s="1"/>
  <c r="W2916" i="2"/>
  <c r="N2917" i="2" l="1" a="1"/>
  <c r="N2917" i="2" s="1"/>
  <c r="Q2916" i="2" a="1"/>
  <c r="Q2916" i="2" s="1"/>
  <c r="T2917" i="2" s="1"/>
  <c r="U2917" i="2" s="1"/>
  <c r="S2917" i="2" l="1" a="1"/>
  <c r="S2917" i="2" s="1"/>
  <c r="I2917" i="2" s="1" a="1"/>
  <c r="I2917" i="2" s="1"/>
  <c r="R2917" i="2" a="1"/>
  <c r="R2917" i="2" s="1"/>
  <c r="V2917" i="2" l="1" a="1"/>
  <c r="V2917" i="2" s="1"/>
  <c r="W2917" i="2" s="1"/>
  <c r="L2917" i="2" a="1"/>
  <c r="L2917" i="2" s="1"/>
  <c r="K2918" i="2" s="1" a="1"/>
  <c r="K2918" i="2" s="1"/>
  <c r="J2918" i="2" a="1"/>
  <c r="J2918" i="2" s="1"/>
  <c r="M2917" i="2" l="1" a="1"/>
  <c r="M2917" i="2" s="1"/>
  <c r="O2917" i="2" s="1" a="1"/>
  <c r="O2917" i="2" s="1"/>
  <c r="P2918" i="2" s="1" a="1"/>
  <c r="P2918" i="2" s="1"/>
  <c r="N2918" i="2" l="1" a="1"/>
  <c r="N2918" i="2" s="1"/>
  <c r="Q2917" i="2" a="1"/>
  <c r="Q2917" i="2" s="1"/>
  <c r="T2918" i="2" s="1"/>
  <c r="U2918" i="2" s="1"/>
  <c r="S2918" i="2" l="1" a="1"/>
  <c r="S2918" i="2" s="1"/>
  <c r="R2918" i="2" a="1"/>
  <c r="R2918" i="2" s="1"/>
  <c r="I2918" i="2" a="1"/>
  <c r="I2918" i="2" s="1"/>
  <c r="L2918" i="2" l="1" a="1"/>
  <c r="L2918" i="2" s="1"/>
  <c r="K2919" i="2" s="1" a="1"/>
  <c r="K2919" i="2" s="1"/>
  <c r="J2919" i="2" a="1"/>
  <c r="J2919" i="2" s="1"/>
  <c r="V2918" i="2" a="1"/>
  <c r="V2918" i="2" s="1"/>
  <c r="M2918" i="2" l="1" a="1"/>
  <c r="M2918" i="2" s="1"/>
  <c r="N2919" i="2" s="1" a="1"/>
  <c r="N2919" i="2" s="1"/>
  <c r="W2918" i="2"/>
  <c r="O2918" i="2" l="1" a="1"/>
  <c r="O2918" i="2" s="1"/>
  <c r="P2919" i="2" s="1" a="1"/>
  <c r="P2919" i="2" s="1"/>
  <c r="Q2918" i="2" l="1" a="1"/>
  <c r="Q2918" i="2" s="1"/>
  <c r="R2919" i="2" s="1" a="1"/>
  <c r="R2919" i="2" s="1"/>
  <c r="T2919" i="2" l="1"/>
  <c r="U2919" i="2" s="1"/>
  <c r="S2919" i="2" a="1"/>
  <c r="S2919" i="2" s="1"/>
  <c r="I2919" i="2" s="1" a="1"/>
  <c r="I2919" i="2" s="1"/>
  <c r="L2919" i="2" s="1" a="1"/>
  <c r="L2919" i="2" s="1"/>
  <c r="K2920" i="2" s="1" a="1"/>
  <c r="K2920" i="2" s="1"/>
  <c r="V2919" i="2" l="1" a="1"/>
  <c r="V2919" i="2" s="1"/>
  <c r="W2919" i="2" s="1"/>
  <c r="J2920" i="2" a="1"/>
  <c r="J2920" i="2" s="1"/>
  <c r="M2919" i="2" a="1"/>
  <c r="M2919" i="2" s="1"/>
  <c r="N2920" i="2" l="1" a="1"/>
  <c r="N2920" i="2" s="1"/>
  <c r="O2919" i="2" a="1"/>
  <c r="O2919" i="2" s="1"/>
  <c r="P2920" i="2" s="1" a="1"/>
  <c r="P2920" i="2" s="1"/>
  <c r="Q2919" i="2" l="1" a="1"/>
  <c r="Q2919" i="2" s="1"/>
  <c r="T2920" i="2" s="1"/>
  <c r="U2920" i="2" s="1"/>
  <c r="S2920" i="2" l="1" a="1"/>
  <c r="S2920" i="2" s="1"/>
  <c r="I2920" i="2" s="1" a="1"/>
  <c r="I2920" i="2" s="1"/>
  <c r="R2920" i="2" a="1"/>
  <c r="R2920" i="2" s="1"/>
  <c r="V2920" i="2" l="1" a="1"/>
  <c r="V2920" i="2" s="1"/>
  <c r="W2920" i="2" s="1"/>
  <c r="L2920" i="2" a="1"/>
  <c r="L2920" i="2" s="1"/>
  <c r="K2921" i="2" s="1" a="1"/>
  <c r="K2921" i="2" s="1"/>
  <c r="J2921" i="2" a="1"/>
  <c r="J2921" i="2" s="1"/>
  <c r="M2920" i="2" a="1"/>
  <c r="M2920" i="2" s="1"/>
  <c r="N2921" i="2" l="1" a="1"/>
  <c r="N2921" i="2" s="1"/>
  <c r="O2920" i="2" a="1"/>
  <c r="O2920" i="2" s="1"/>
  <c r="P2921" i="2" s="1" a="1"/>
  <c r="P2921" i="2" s="1"/>
  <c r="Q2920" i="2" l="1" a="1"/>
  <c r="Q2920" i="2" s="1"/>
  <c r="T2921" i="2" s="1"/>
  <c r="U2921" i="2" s="1"/>
  <c r="S2921" i="2" l="1" a="1"/>
  <c r="S2921" i="2" s="1"/>
  <c r="R2921" i="2" a="1"/>
  <c r="R2921" i="2" s="1"/>
  <c r="I2921" i="2" a="1"/>
  <c r="I2921" i="2" s="1"/>
  <c r="V2921" i="2" s="1" a="1"/>
  <c r="V2921" i="2" s="1"/>
  <c r="L2921" i="2" l="1" a="1"/>
  <c r="L2921" i="2" s="1"/>
  <c r="K2922" i="2" s="1" a="1"/>
  <c r="K2922" i="2" s="1"/>
  <c r="J2922" i="2" a="1"/>
  <c r="J2922" i="2" s="1"/>
  <c r="W2921" i="2"/>
  <c r="M2921" i="2" l="1" a="1"/>
  <c r="M2921" i="2" s="1"/>
  <c r="N2922" i="2" l="1" a="1"/>
  <c r="N2922" i="2" s="1"/>
  <c r="O2921" i="2" a="1"/>
  <c r="O2921" i="2" s="1"/>
  <c r="P2922" i="2" s="1" a="1"/>
  <c r="P2922" i="2" s="1"/>
  <c r="Q2921" i="2" l="1" a="1"/>
  <c r="Q2921" i="2" s="1"/>
  <c r="T2922" i="2" s="1"/>
  <c r="U2922" i="2" s="1"/>
  <c r="S2922" i="2" l="1" a="1"/>
  <c r="S2922" i="2" s="1"/>
  <c r="R2922" i="2" a="1"/>
  <c r="R2922" i="2" s="1"/>
  <c r="I2922" i="2" a="1"/>
  <c r="I2922" i="2" s="1"/>
  <c r="V2922" i="2" s="1" a="1"/>
  <c r="V2922" i="2" s="1"/>
  <c r="W2922" i="2" l="1"/>
  <c r="L2922" i="2" a="1"/>
  <c r="L2922" i="2" s="1"/>
  <c r="K2923" i="2" s="1" a="1"/>
  <c r="K2923" i="2" s="1"/>
  <c r="J2923" i="2" a="1"/>
  <c r="J2923" i="2" s="1"/>
  <c r="M2922" i="2" l="1" a="1"/>
  <c r="M2922" i="2" s="1"/>
  <c r="O2922" i="2" s="1" a="1"/>
  <c r="O2922" i="2" s="1"/>
  <c r="P2923" i="2" s="1" a="1"/>
  <c r="P2923" i="2" s="1"/>
  <c r="N2923" i="2" l="1" a="1"/>
  <c r="N2923" i="2" s="1"/>
  <c r="Q2922" i="2" a="1"/>
  <c r="Q2922" i="2" s="1"/>
  <c r="T2923" i="2" l="1"/>
  <c r="U2923" i="2" s="1"/>
  <c r="R2923" i="2" a="1"/>
  <c r="R2923" i="2" s="1"/>
  <c r="S2923" i="2" a="1"/>
  <c r="S2923" i="2" s="1"/>
  <c r="I2923" i="2" l="1" a="1"/>
  <c r="I2923" i="2" s="1"/>
  <c r="L2923" i="2" l="1" a="1"/>
  <c r="L2923" i="2" s="1"/>
  <c r="K2924" i="2" s="1" a="1"/>
  <c r="K2924" i="2" s="1"/>
  <c r="J2924" i="2" a="1"/>
  <c r="J2924" i="2" s="1"/>
  <c r="V2923" i="2" a="1"/>
  <c r="V2923" i="2" s="1"/>
  <c r="M2923" i="2" l="1" a="1"/>
  <c r="M2923" i="2" s="1"/>
  <c r="O2923" i="2" s="1" a="1"/>
  <c r="O2923" i="2" s="1"/>
  <c r="P2924" i="2" s="1" a="1"/>
  <c r="P2924" i="2" s="1"/>
  <c r="W2923" i="2"/>
  <c r="N2924" i="2" l="1" a="1"/>
  <c r="N2924" i="2" s="1"/>
  <c r="Q2923" i="2" a="1"/>
  <c r="Q2923" i="2" s="1"/>
  <c r="T2924" i="2" s="1"/>
  <c r="U2924" i="2" s="1"/>
  <c r="S2924" i="2" l="1" a="1"/>
  <c r="S2924" i="2" s="1"/>
  <c r="R2924" i="2" a="1"/>
  <c r="R2924" i="2" s="1"/>
  <c r="I2924" i="2" a="1"/>
  <c r="I2924" i="2" s="1"/>
  <c r="V2924" i="2" s="1" a="1"/>
  <c r="V2924" i="2" s="1"/>
  <c r="W2924" i="2" l="1"/>
  <c r="L2924" i="2" a="1"/>
  <c r="L2924" i="2" s="1"/>
  <c r="K2925" i="2" s="1" a="1"/>
  <c r="K2925" i="2" s="1"/>
  <c r="J2925" i="2" a="1"/>
  <c r="J2925" i="2" s="1"/>
  <c r="M2924" i="2" a="1"/>
  <c r="M2924" i="2" s="1"/>
  <c r="O2924" i="2" l="1" a="1"/>
  <c r="O2924" i="2" s="1"/>
  <c r="P2925" i="2" s="1" a="1"/>
  <c r="P2925" i="2" s="1"/>
  <c r="N2925" i="2" a="1"/>
  <c r="N2925" i="2" s="1"/>
  <c r="Q2924" i="2" l="1" a="1"/>
  <c r="Q2924" i="2" s="1"/>
  <c r="T2925" i="2" s="1"/>
  <c r="U2925" i="2" s="1"/>
  <c r="R2925" i="2" l="1" a="1"/>
  <c r="R2925" i="2" s="1"/>
  <c r="S2925" i="2" a="1"/>
  <c r="S2925" i="2" s="1"/>
  <c r="I2925" i="2" s="1" a="1"/>
  <c r="I2925" i="2" s="1"/>
  <c r="L2925" i="2" l="1" a="1"/>
  <c r="L2925" i="2" s="1"/>
  <c r="K2926" i="2" s="1" a="1"/>
  <c r="K2926" i="2" s="1"/>
  <c r="J2926" i="2" a="1"/>
  <c r="J2926" i="2" s="1"/>
  <c r="V2925" i="2" a="1"/>
  <c r="V2925" i="2" s="1"/>
  <c r="M2925" i="2" l="1" a="1"/>
  <c r="M2925" i="2" s="1"/>
  <c r="N2926" i="2" s="1" a="1"/>
  <c r="N2926" i="2" s="1"/>
  <c r="W2925" i="2"/>
  <c r="O2925" i="2" l="1" a="1"/>
  <c r="O2925" i="2" s="1"/>
  <c r="P2926" i="2" s="1" a="1"/>
  <c r="P2926" i="2" s="1"/>
  <c r="Q2925" i="2" l="1" a="1"/>
  <c r="Q2925" i="2" s="1"/>
  <c r="T2926" i="2" s="1"/>
  <c r="U2926" i="2" s="1"/>
  <c r="R2926" i="2" a="1"/>
  <c r="R2926" i="2" s="1"/>
  <c r="S2926" i="2" a="1"/>
  <c r="S2926" i="2" s="1"/>
  <c r="I2926" i="2" l="1" a="1"/>
  <c r="I2926" i="2" s="1"/>
  <c r="V2926" i="2" s="1" a="1"/>
  <c r="V2926" i="2" s="1"/>
  <c r="W2926" i="2" l="1"/>
  <c r="L2926" i="2" a="1"/>
  <c r="L2926" i="2" s="1"/>
  <c r="K2927" i="2" s="1" a="1"/>
  <c r="K2927" i="2" s="1"/>
  <c r="J2927" i="2" a="1"/>
  <c r="J2927" i="2" s="1"/>
  <c r="M2926" i="2" l="1" a="1"/>
  <c r="M2926" i="2" s="1"/>
  <c r="O2926" i="2" s="1" a="1"/>
  <c r="O2926" i="2" s="1"/>
  <c r="P2927" i="2" s="1" a="1"/>
  <c r="P2927" i="2" s="1"/>
  <c r="N2927" i="2" l="1" a="1"/>
  <c r="N2927" i="2" s="1"/>
  <c r="Q2926" i="2" a="1"/>
  <c r="Q2926" i="2" s="1"/>
  <c r="T2927" i="2" s="1"/>
  <c r="U2927" i="2" s="1"/>
  <c r="S2927" i="2" l="1" a="1"/>
  <c r="S2927" i="2" s="1"/>
  <c r="I2927" i="2" s="1" a="1"/>
  <c r="I2927" i="2" s="1"/>
  <c r="R2927" i="2" a="1"/>
  <c r="R2927" i="2" s="1"/>
  <c r="L2927" i="2" l="1" a="1"/>
  <c r="L2927" i="2" s="1"/>
  <c r="K2928" i="2" s="1" a="1"/>
  <c r="K2928" i="2" s="1"/>
  <c r="J2928" i="2" a="1"/>
  <c r="J2928" i="2" s="1"/>
  <c r="M2927" i="2" a="1"/>
  <c r="M2927" i="2" s="1"/>
  <c r="V2927" i="2" a="1"/>
  <c r="V2927" i="2" s="1"/>
  <c r="W2927" i="2" l="1"/>
  <c r="N2928" i="2" a="1"/>
  <c r="N2928" i="2" s="1"/>
  <c r="O2927" i="2" a="1"/>
  <c r="O2927" i="2" s="1"/>
  <c r="P2928" i="2" s="1" a="1"/>
  <c r="P2928" i="2" s="1"/>
  <c r="Q2927" i="2" l="1" a="1"/>
  <c r="Q2927" i="2" s="1"/>
  <c r="T2928" i="2" l="1"/>
  <c r="U2928" i="2" s="1"/>
  <c r="R2928" i="2" a="1"/>
  <c r="R2928" i="2" s="1"/>
  <c r="S2928" i="2" a="1"/>
  <c r="S2928" i="2" s="1"/>
  <c r="I2928" i="2" l="1" a="1"/>
  <c r="I2928" i="2" s="1"/>
  <c r="V2928" i="2" s="1" a="1"/>
  <c r="V2928" i="2" s="1"/>
  <c r="W2928" i="2" l="1"/>
  <c r="L2928" i="2" a="1"/>
  <c r="L2928" i="2" s="1"/>
  <c r="K2929" i="2" s="1" a="1"/>
  <c r="K2929" i="2" s="1"/>
  <c r="J2929" i="2" a="1"/>
  <c r="J2929" i="2" s="1"/>
  <c r="M2928" i="2" l="1" a="1"/>
  <c r="M2928" i="2" s="1"/>
  <c r="O2928" i="2" s="1" a="1"/>
  <c r="O2928" i="2" s="1"/>
  <c r="P2929" i="2" s="1" a="1"/>
  <c r="P2929" i="2" s="1"/>
  <c r="N2929" i="2" l="1" a="1"/>
  <c r="N2929" i="2" s="1"/>
  <c r="Q2928" i="2" a="1"/>
  <c r="Q2928" i="2" s="1"/>
  <c r="T2929" i="2" s="1"/>
  <c r="U2929" i="2" s="1"/>
  <c r="S2929" i="2" l="1" a="1"/>
  <c r="S2929" i="2" s="1"/>
  <c r="R2929" i="2" a="1"/>
  <c r="R2929" i="2" s="1"/>
  <c r="I2929" i="2" a="1"/>
  <c r="I2929" i="2" s="1"/>
  <c r="L2929" i="2" l="1" a="1"/>
  <c r="L2929" i="2" s="1"/>
  <c r="K2930" i="2" s="1" a="1"/>
  <c r="K2930" i="2" s="1"/>
  <c r="J2930" i="2" a="1"/>
  <c r="J2930" i="2" s="1"/>
  <c r="V2929" i="2" a="1"/>
  <c r="V2929" i="2" s="1"/>
  <c r="M2929" i="2" l="1" a="1"/>
  <c r="M2929" i="2" s="1"/>
  <c r="O2929" i="2" s="1" a="1"/>
  <c r="O2929" i="2" s="1"/>
  <c r="W2929" i="2"/>
  <c r="N2930" i="2" l="1" a="1"/>
  <c r="N2930" i="2" s="1"/>
  <c r="P2930" i="2" a="1"/>
  <c r="P2930" i="2" s="1"/>
  <c r="Q2929" i="2" a="1"/>
  <c r="Q2929" i="2" s="1"/>
  <c r="T2930" i="2" s="1"/>
  <c r="U2930" i="2" s="1"/>
  <c r="S2930" i="2" l="1" a="1"/>
  <c r="S2930" i="2" s="1"/>
  <c r="I2930" i="2" s="1" a="1"/>
  <c r="I2930" i="2" s="1"/>
  <c r="R2930" i="2" a="1"/>
  <c r="R2930" i="2" s="1"/>
  <c r="V2930" i="2" l="1" a="1"/>
  <c r="V2930" i="2" s="1"/>
  <c r="W2930" i="2" s="1"/>
  <c r="L2930" i="2" a="1"/>
  <c r="L2930" i="2" s="1"/>
  <c r="K2931" i="2" s="1" a="1"/>
  <c r="K2931" i="2" s="1"/>
  <c r="J2931" i="2" a="1"/>
  <c r="J2931" i="2" s="1"/>
  <c r="M2930" i="2" l="1" a="1"/>
  <c r="M2930" i="2" s="1"/>
  <c r="O2930" i="2" s="1" a="1"/>
  <c r="O2930" i="2" s="1"/>
  <c r="P2931" i="2" s="1" a="1"/>
  <c r="P2931" i="2" s="1"/>
  <c r="N2931" i="2" l="1" a="1"/>
  <c r="N2931" i="2" s="1"/>
  <c r="Q2930" i="2" a="1"/>
  <c r="Q2930" i="2" s="1"/>
  <c r="T2931" i="2" s="1"/>
  <c r="U2931" i="2" s="1"/>
  <c r="S2931" i="2" l="1" a="1"/>
  <c r="S2931" i="2" s="1"/>
  <c r="I2931" i="2" s="1" a="1"/>
  <c r="I2931" i="2" s="1"/>
  <c r="R2931" i="2" a="1"/>
  <c r="R2931" i="2" s="1"/>
  <c r="V2931" i="2" l="1" a="1"/>
  <c r="V2931" i="2" s="1"/>
  <c r="W2931" i="2" s="1"/>
  <c r="L2931" i="2" a="1"/>
  <c r="L2931" i="2" s="1"/>
  <c r="K2932" i="2" s="1" a="1"/>
  <c r="K2932" i="2" s="1"/>
  <c r="J2932" i="2" a="1"/>
  <c r="J2932" i="2" s="1"/>
  <c r="M2931" i="2" l="1" a="1"/>
  <c r="M2931" i="2" s="1"/>
  <c r="O2931" i="2" a="1"/>
  <c r="O2931" i="2" s="1"/>
  <c r="P2932" i="2" s="1" a="1"/>
  <c r="P2932" i="2" s="1"/>
  <c r="N2932" i="2" a="1"/>
  <c r="N2932" i="2" s="1"/>
  <c r="Q2931" i="2" a="1"/>
  <c r="Q2931" i="2" s="1"/>
  <c r="T2932" i="2" l="1"/>
  <c r="U2932" i="2" s="1"/>
  <c r="R2932" i="2" a="1"/>
  <c r="R2932" i="2" s="1"/>
  <c r="S2932" i="2" a="1"/>
  <c r="S2932" i="2" s="1"/>
  <c r="I2932" i="2" l="1" a="1"/>
  <c r="I2932" i="2" s="1"/>
  <c r="L2932" i="2" l="1" a="1"/>
  <c r="L2932" i="2" s="1"/>
  <c r="K2933" i="2" s="1" a="1"/>
  <c r="K2933" i="2" s="1"/>
  <c r="J2933" i="2" a="1"/>
  <c r="J2933" i="2" s="1"/>
  <c r="M2932" i="2" a="1"/>
  <c r="M2932" i="2" s="1"/>
  <c r="V2932" i="2" a="1"/>
  <c r="V2932" i="2" s="1"/>
  <c r="N2933" i="2" l="1" a="1"/>
  <c r="N2933" i="2" s="1"/>
  <c r="O2932" i="2" a="1"/>
  <c r="O2932" i="2" s="1"/>
  <c r="P2933" i="2" s="1" a="1"/>
  <c r="P2933" i="2" s="1"/>
  <c r="W2932" i="2"/>
  <c r="Q2932" i="2" l="1" a="1"/>
  <c r="Q2932" i="2" s="1"/>
  <c r="T2933" i="2" l="1"/>
  <c r="U2933" i="2" s="1"/>
  <c r="R2933" i="2" a="1"/>
  <c r="R2933" i="2" s="1"/>
  <c r="S2933" i="2" a="1"/>
  <c r="S2933" i="2" s="1"/>
  <c r="I2933" i="2" l="1" a="1"/>
  <c r="I2933" i="2" s="1"/>
  <c r="V2933" i="2" s="1" a="1"/>
  <c r="V2933" i="2" s="1"/>
  <c r="W2933" i="2" l="1"/>
  <c r="L2933" i="2" a="1"/>
  <c r="L2933" i="2" s="1"/>
  <c r="K2934" i="2" s="1" a="1"/>
  <c r="K2934" i="2" s="1"/>
  <c r="J2934" i="2" a="1"/>
  <c r="J2934" i="2" s="1"/>
  <c r="M2933" i="2" l="1" a="1"/>
  <c r="M2933" i="2" s="1"/>
  <c r="N2934" i="2" s="1" a="1"/>
  <c r="N2934" i="2" s="1"/>
  <c r="O2933" i="2" l="1" a="1"/>
  <c r="O2933" i="2" s="1"/>
  <c r="P2934" i="2" s="1" a="1"/>
  <c r="P2934" i="2" s="1"/>
  <c r="Q2933" i="2" l="1" a="1"/>
  <c r="Q2933" i="2" s="1"/>
  <c r="T2934" i="2" s="1"/>
  <c r="U2934" i="2" s="1"/>
  <c r="S2934" i="2" a="1"/>
  <c r="S2934" i="2" s="1"/>
  <c r="I2934" i="2" s="1" a="1"/>
  <c r="I2934" i="2" s="1"/>
  <c r="R2934" i="2" l="1" a="1"/>
  <c r="R2934" i="2" s="1"/>
  <c r="L2934" i="2" s="1" a="1"/>
  <c r="L2934" i="2" s="1"/>
  <c r="J2935" i="2" a="1"/>
  <c r="J2935" i="2" s="1"/>
  <c r="V2934" i="2" l="1" a="1"/>
  <c r="V2934" i="2" s="1"/>
  <c r="K2935" i="2" a="1"/>
  <c r="K2935" i="2" s="1"/>
  <c r="M2934" i="2" a="1"/>
  <c r="M2934" i="2" s="1"/>
  <c r="N2935" i="2" s="1" a="1"/>
  <c r="N2935" i="2" s="1"/>
  <c r="W2934" i="2"/>
  <c r="O2934" i="2" l="1" a="1"/>
  <c r="O2934" i="2" s="1"/>
  <c r="P2935" i="2" s="1" a="1"/>
  <c r="P2935" i="2" s="1"/>
  <c r="Q2934" i="2" a="1"/>
  <c r="Q2934" i="2" s="1"/>
  <c r="T2935" i="2" l="1"/>
  <c r="U2935" i="2" s="1"/>
  <c r="R2935" i="2" a="1"/>
  <c r="R2935" i="2" s="1"/>
  <c r="S2935" i="2" a="1"/>
  <c r="S2935" i="2" s="1"/>
  <c r="I2935" i="2" l="1" a="1"/>
  <c r="I2935" i="2" s="1"/>
  <c r="V2935" i="2" s="1" a="1"/>
  <c r="V2935" i="2" s="1"/>
  <c r="W2935" i="2" l="1"/>
  <c r="L2935" i="2" a="1"/>
  <c r="L2935" i="2" s="1"/>
  <c r="K2936" i="2" s="1" a="1"/>
  <c r="K2936" i="2" s="1"/>
  <c r="J2936" i="2" a="1"/>
  <c r="J2936" i="2" s="1"/>
  <c r="M2935" i="2" l="1" a="1"/>
  <c r="M2935" i="2" s="1"/>
  <c r="N2936" i="2" s="1" a="1"/>
  <c r="N2936" i="2" s="1"/>
  <c r="O2935" i="2" l="1" a="1"/>
  <c r="O2935" i="2" s="1"/>
  <c r="P2936" i="2" s="1" a="1"/>
  <c r="P2936" i="2" s="1"/>
  <c r="Q2935" i="2" l="1" a="1"/>
  <c r="Q2935" i="2" s="1"/>
  <c r="T2936" i="2" s="1"/>
  <c r="U2936" i="2" s="1"/>
  <c r="R2936" i="2" l="1" a="1"/>
  <c r="R2936" i="2" s="1"/>
  <c r="S2936" i="2" a="1"/>
  <c r="S2936" i="2" s="1"/>
  <c r="I2936" i="2" s="1" a="1"/>
  <c r="I2936" i="2" s="1"/>
  <c r="J2937" i="2" s="1" a="1"/>
  <c r="J2937" i="2" s="1"/>
  <c r="V2936" i="2" l="1" a="1"/>
  <c r="V2936" i="2" s="1"/>
  <c r="W2936" i="2" s="1"/>
  <c r="L2936" i="2" a="1"/>
  <c r="L2936" i="2" s="1"/>
  <c r="K2937" i="2" s="1" a="1"/>
  <c r="K2937" i="2" s="1"/>
  <c r="M2936" i="2" l="1" a="1"/>
  <c r="M2936" i="2" s="1"/>
  <c r="O2936" i="2" s="1" a="1"/>
  <c r="O2936" i="2" s="1"/>
  <c r="N2937" i="2" a="1"/>
  <c r="N2937" i="2" s="1"/>
  <c r="P2937" i="2" a="1"/>
  <c r="P2937" i="2" s="1"/>
  <c r="Q2936" i="2" a="1"/>
  <c r="Q2936" i="2" s="1"/>
  <c r="T2937" i="2" s="1"/>
  <c r="U2937" i="2" s="1"/>
  <c r="S2937" i="2" l="1" a="1"/>
  <c r="S2937" i="2" s="1"/>
  <c r="I2937" i="2" s="1" a="1"/>
  <c r="I2937" i="2" s="1"/>
  <c r="R2937" i="2" a="1"/>
  <c r="R2937" i="2" s="1"/>
  <c r="L2937" i="2" l="1" a="1"/>
  <c r="L2937" i="2" s="1"/>
  <c r="K2938" i="2" s="1" a="1"/>
  <c r="K2938" i="2" s="1"/>
  <c r="J2938" i="2" a="1"/>
  <c r="J2938" i="2" s="1"/>
  <c r="M2937" i="2" a="1"/>
  <c r="M2937" i="2" s="1"/>
  <c r="V2937" i="2" a="1"/>
  <c r="V2937" i="2" s="1"/>
  <c r="W2937" i="2" l="1"/>
  <c r="O2937" i="2" a="1"/>
  <c r="O2937" i="2" s="1"/>
  <c r="P2938" i="2" s="1" a="1"/>
  <c r="P2938" i="2" s="1"/>
  <c r="N2938" i="2" a="1"/>
  <c r="N2938" i="2" s="1"/>
  <c r="Q2937" i="2" a="1"/>
  <c r="Q2937" i="2" s="1"/>
  <c r="T2938" i="2" l="1"/>
  <c r="U2938" i="2" s="1"/>
  <c r="R2938" i="2" a="1"/>
  <c r="R2938" i="2" s="1"/>
  <c r="S2938" i="2" a="1"/>
  <c r="S2938" i="2" s="1"/>
  <c r="I2938" i="2" l="1" a="1"/>
  <c r="I2938" i="2" s="1"/>
  <c r="V2938" i="2" s="1" a="1"/>
  <c r="V2938" i="2" s="1"/>
  <c r="W2938" i="2" l="1"/>
  <c r="L2938" i="2" a="1"/>
  <c r="L2938" i="2" s="1"/>
  <c r="K2939" i="2" s="1" a="1"/>
  <c r="K2939" i="2" s="1"/>
  <c r="J2939" i="2" a="1"/>
  <c r="J2939" i="2" s="1"/>
  <c r="M2938" i="2" a="1"/>
  <c r="M2938" i="2" s="1"/>
  <c r="O2938" i="2" l="1" a="1"/>
  <c r="O2938" i="2" s="1"/>
  <c r="P2939" i="2" s="1" a="1"/>
  <c r="P2939" i="2" s="1"/>
  <c r="N2939" i="2" a="1"/>
  <c r="N2939" i="2" s="1"/>
  <c r="Q2938" i="2" l="1" a="1"/>
  <c r="Q2938" i="2" s="1"/>
  <c r="T2939" i="2" s="1"/>
  <c r="U2939" i="2" s="1"/>
  <c r="S2939" i="2" l="1" a="1"/>
  <c r="S2939" i="2" s="1"/>
  <c r="R2939" i="2" a="1"/>
  <c r="R2939" i="2" s="1"/>
  <c r="I2939" i="2" a="1"/>
  <c r="I2939" i="2" s="1"/>
  <c r="L2939" i="2" l="1" a="1"/>
  <c r="L2939" i="2" s="1"/>
  <c r="K2940" i="2" s="1" a="1"/>
  <c r="K2940" i="2" s="1"/>
  <c r="J2940" i="2" a="1"/>
  <c r="J2940" i="2" s="1"/>
  <c r="V2939" i="2" a="1"/>
  <c r="V2939" i="2" s="1"/>
  <c r="M2939" i="2" l="1" a="1"/>
  <c r="M2939" i="2" s="1"/>
  <c r="W2939" i="2"/>
  <c r="O2939" i="2" l="1" a="1"/>
  <c r="O2939" i="2" s="1"/>
  <c r="P2940" i="2" s="1" a="1"/>
  <c r="P2940" i="2" s="1"/>
  <c r="N2940" i="2" a="1"/>
  <c r="N2940" i="2" s="1"/>
  <c r="Q2939" i="2" a="1"/>
  <c r="Q2939" i="2" s="1"/>
  <c r="T2940" i="2" l="1"/>
  <c r="U2940" i="2" s="1"/>
  <c r="R2940" i="2" a="1"/>
  <c r="R2940" i="2" s="1"/>
  <c r="S2940" i="2" a="1"/>
  <c r="S2940" i="2" s="1"/>
  <c r="I2940" i="2" l="1" a="1"/>
  <c r="I2940" i="2" s="1"/>
  <c r="V2940" i="2" s="1" a="1"/>
  <c r="V2940" i="2" s="1"/>
  <c r="W2940" i="2" l="1"/>
  <c r="L2940" i="2" a="1"/>
  <c r="L2940" i="2" s="1"/>
  <c r="K2941" i="2" s="1" a="1"/>
  <c r="K2941" i="2" s="1"/>
  <c r="J2941" i="2" a="1"/>
  <c r="J2941" i="2" s="1"/>
  <c r="M2940" i="2" a="1"/>
  <c r="M2940" i="2" s="1"/>
  <c r="O2940" i="2" l="1" a="1"/>
  <c r="O2940" i="2" s="1"/>
  <c r="P2941" i="2" s="1" a="1"/>
  <c r="P2941" i="2" s="1"/>
  <c r="N2941" i="2" a="1"/>
  <c r="N2941" i="2" s="1"/>
  <c r="Q2940" i="2" l="1" a="1"/>
  <c r="Q2940" i="2" s="1"/>
  <c r="T2941" i="2" s="1"/>
  <c r="U2941" i="2" s="1"/>
  <c r="S2941" i="2" l="1" a="1"/>
  <c r="S2941" i="2" s="1"/>
  <c r="I2941" i="2" s="1" a="1"/>
  <c r="I2941" i="2" s="1"/>
  <c r="R2941" i="2" a="1"/>
  <c r="R2941" i="2" s="1"/>
  <c r="L2941" i="2" l="1" a="1"/>
  <c r="L2941" i="2" s="1"/>
  <c r="K2942" i="2" s="1" a="1"/>
  <c r="K2942" i="2" s="1"/>
  <c r="J2942" i="2" a="1"/>
  <c r="J2942" i="2" s="1"/>
  <c r="M2941" i="2" a="1"/>
  <c r="M2941" i="2" s="1"/>
  <c r="V2941" i="2" a="1"/>
  <c r="V2941" i="2" s="1"/>
  <c r="W2941" i="2" l="1"/>
  <c r="O2941" i="2" a="1"/>
  <c r="O2941" i="2" s="1"/>
  <c r="P2942" i="2" s="1" a="1"/>
  <c r="P2942" i="2" s="1"/>
  <c r="N2942" i="2" a="1"/>
  <c r="N2942" i="2" s="1"/>
  <c r="Q2941" i="2" l="1" a="1"/>
  <c r="Q2941" i="2" s="1"/>
  <c r="T2942" i="2" s="1"/>
  <c r="U2942" i="2" s="1"/>
  <c r="S2942" i="2" l="1" a="1"/>
  <c r="S2942" i="2" s="1"/>
  <c r="I2942" i="2" s="1" a="1"/>
  <c r="I2942" i="2" s="1"/>
  <c r="R2942" i="2" a="1"/>
  <c r="R2942" i="2" s="1"/>
  <c r="V2942" i="2" l="1" a="1"/>
  <c r="V2942" i="2" s="1"/>
  <c r="W2942" i="2" s="1"/>
  <c r="L2942" i="2" a="1"/>
  <c r="L2942" i="2" s="1"/>
  <c r="K2943" i="2" s="1" a="1"/>
  <c r="K2943" i="2" s="1"/>
  <c r="J2943" i="2" a="1"/>
  <c r="J2943" i="2" s="1"/>
  <c r="M2942" i="2" l="1" a="1"/>
  <c r="M2942" i="2" s="1"/>
  <c r="O2942" i="2" s="1" a="1"/>
  <c r="O2942" i="2" s="1"/>
  <c r="P2943" i="2" s="1" a="1"/>
  <c r="P2943" i="2" s="1"/>
  <c r="Q2942" i="2" l="1" a="1"/>
  <c r="Q2942" i="2" s="1"/>
  <c r="T2943" i="2" s="1"/>
  <c r="U2943" i="2" s="1"/>
  <c r="N2943" i="2" a="1"/>
  <c r="N2943" i="2" s="1"/>
  <c r="R2943" i="2" l="1" a="1"/>
  <c r="R2943" i="2" s="1"/>
  <c r="S2943" i="2" a="1"/>
  <c r="S2943" i="2" s="1"/>
  <c r="I2943" i="2" s="1" a="1"/>
  <c r="I2943" i="2" s="1"/>
  <c r="L2943" i="2" l="1" a="1"/>
  <c r="L2943" i="2" s="1"/>
  <c r="K2944" i="2" s="1" a="1"/>
  <c r="K2944" i="2" s="1"/>
  <c r="J2944" i="2" a="1"/>
  <c r="J2944" i="2" s="1"/>
  <c r="V2943" i="2" a="1"/>
  <c r="V2943" i="2" s="1"/>
  <c r="M2943" i="2" l="1" a="1"/>
  <c r="M2943" i="2" s="1"/>
  <c r="O2943" i="2" s="1" a="1"/>
  <c r="O2943" i="2" s="1"/>
  <c r="W2943" i="2"/>
  <c r="N2944" i="2" l="1" a="1"/>
  <c r="N2944" i="2" s="1"/>
  <c r="P2944" i="2" a="1"/>
  <c r="P2944" i="2" s="1"/>
  <c r="Q2943" i="2" a="1"/>
  <c r="Q2943" i="2" s="1"/>
  <c r="T2944" i="2" s="1"/>
  <c r="U2944" i="2" s="1"/>
  <c r="S2944" i="2" l="1" a="1"/>
  <c r="S2944" i="2" s="1"/>
  <c r="R2944" i="2" a="1"/>
  <c r="R2944" i="2" s="1"/>
  <c r="I2944" i="2" a="1"/>
  <c r="I2944" i="2" s="1"/>
  <c r="V2944" i="2" s="1" a="1"/>
  <c r="V2944" i="2" s="1"/>
  <c r="W2944" i="2" l="1"/>
  <c r="L2944" i="2" a="1"/>
  <c r="L2944" i="2" s="1"/>
  <c r="K2945" i="2" s="1" a="1"/>
  <c r="K2945" i="2" s="1"/>
  <c r="J2945" i="2" a="1"/>
  <c r="J2945" i="2" s="1"/>
  <c r="M2944" i="2" l="1" a="1"/>
  <c r="M2944" i="2" s="1"/>
  <c r="O2944" i="2" s="1" a="1"/>
  <c r="O2944" i="2" s="1"/>
  <c r="P2945" i="2" s="1" a="1"/>
  <c r="P2945" i="2" s="1"/>
  <c r="N2945" i="2" l="1" a="1"/>
  <c r="N2945" i="2" s="1"/>
  <c r="Q2944" i="2" a="1"/>
  <c r="Q2944" i="2" s="1"/>
  <c r="T2945" i="2" s="1"/>
  <c r="U2945" i="2" s="1"/>
  <c r="S2945" i="2" l="1" a="1"/>
  <c r="S2945" i="2" s="1"/>
  <c r="I2945" i="2" s="1" a="1"/>
  <c r="I2945" i="2" s="1"/>
  <c r="R2945" i="2" a="1"/>
  <c r="R2945" i="2" s="1"/>
  <c r="L2945" i="2" l="1" a="1"/>
  <c r="L2945" i="2" s="1"/>
  <c r="K2946" i="2" s="1" a="1"/>
  <c r="K2946" i="2" s="1"/>
  <c r="J2946" i="2" a="1"/>
  <c r="J2946" i="2" s="1"/>
  <c r="V2945" i="2" a="1"/>
  <c r="V2945" i="2" s="1"/>
  <c r="M2945" i="2" l="1" a="1"/>
  <c r="M2945" i="2" s="1"/>
  <c r="O2945" i="2" s="1" a="1"/>
  <c r="O2945" i="2" s="1"/>
  <c r="P2946" i="2" s="1" a="1"/>
  <c r="P2946" i="2" s="1"/>
  <c r="W2945" i="2"/>
  <c r="N2946" i="2" l="1" a="1"/>
  <c r="N2946" i="2" s="1"/>
  <c r="Q2945" i="2" a="1"/>
  <c r="Q2945" i="2" s="1"/>
  <c r="T2946" i="2" l="1"/>
  <c r="U2946" i="2" s="1"/>
  <c r="R2946" i="2" a="1"/>
  <c r="R2946" i="2" s="1"/>
  <c r="S2946" i="2" a="1"/>
  <c r="S2946" i="2" s="1"/>
  <c r="I2946" i="2" l="1" a="1"/>
  <c r="I2946" i="2" s="1"/>
  <c r="V2946" i="2" s="1" a="1"/>
  <c r="V2946" i="2" s="1"/>
  <c r="W2946" i="2" l="1"/>
  <c r="L2946" i="2" a="1"/>
  <c r="L2946" i="2" s="1"/>
  <c r="K2947" i="2" s="1" a="1"/>
  <c r="K2947" i="2" s="1"/>
  <c r="J2947" i="2" a="1"/>
  <c r="J2947" i="2" s="1"/>
  <c r="M2946" i="2" l="1" a="1"/>
  <c r="M2946" i="2" s="1"/>
  <c r="N2947" i="2" s="1" a="1"/>
  <c r="N2947" i="2" s="1"/>
  <c r="O2946" i="2" l="1" a="1"/>
  <c r="O2946" i="2" s="1"/>
  <c r="P2947" i="2" s="1" a="1"/>
  <c r="P2947" i="2" s="1"/>
  <c r="Q2946" i="2" l="1" a="1"/>
  <c r="Q2946" i="2" s="1"/>
  <c r="T2947" i="2" s="1"/>
  <c r="U2947" i="2" s="1"/>
  <c r="R2947" i="2" l="1" a="1"/>
  <c r="R2947" i="2" s="1"/>
  <c r="S2947" i="2" a="1"/>
  <c r="S2947" i="2" s="1"/>
  <c r="I2947" i="2" s="1" a="1"/>
  <c r="I2947" i="2" s="1"/>
  <c r="L2947" i="2" l="1" a="1"/>
  <c r="L2947" i="2" s="1"/>
  <c r="K2948" i="2" s="1" a="1"/>
  <c r="K2948" i="2" s="1"/>
  <c r="J2948" i="2" a="1"/>
  <c r="J2948" i="2" s="1"/>
  <c r="V2947" i="2" a="1"/>
  <c r="V2947" i="2" s="1"/>
  <c r="M2947" i="2" l="1" a="1"/>
  <c r="M2947" i="2" s="1"/>
  <c r="O2947" i="2" s="1" a="1"/>
  <c r="O2947" i="2" s="1"/>
  <c r="P2948" i="2" s="1" a="1"/>
  <c r="P2948" i="2" s="1"/>
  <c r="W2947" i="2"/>
  <c r="N2948" i="2" l="1" a="1"/>
  <c r="N2948" i="2" s="1"/>
  <c r="Q2947" i="2" a="1"/>
  <c r="Q2947" i="2" s="1"/>
  <c r="T2948" i="2" l="1"/>
  <c r="U2948" i="2" s="1"/>
  <c r="R2948" i="2" a="1"/>
  <c r="R2948" i="2" s="1"/>
  <c r="S2948" i="2" a="1"/>
  <c r="S2948" i="2" s="1"/>
  <c r="I2948" i="2" l="1" a="1"/>
  <c r="I2948" i="2" s="1"/>
  <c r="V2948" i="2" s="1" a="1"/>
  <c r="V2948" i="2" s="1"/>
  <c r="W2948" i="2" l="1"/>
  <c r="L2948" i="2" a="1"/>
  <c r="L2948" i="2" s="1"/>
  <c r="K2949" i="2" s="1" a="1"/>
  <c r="K2949" i="2" s="1"/>
  <c r="J2949" i="2" a="1"/>
  <c r="J2949" i="2" s="1"/>
  <c r="M2948" i="2" l="1" a="1"/>
  <c r="M2948" i="2" s="1"/>
  <c r="O2948" i="2" s="1" a="1"/>
  <c r="O2948" i="2" s="1"/>
  <c r="P2949" i="2" s="1" a="1"/>
  <c r="P2949" i="2" s="1"/>
  <c r="N2949" i="2" l="1" a="1"/>
  <c r="N2949" i="2" s="1"/>
  <c r="Q2948" i="2" a="1"/>
  <c r="Q2948" i="2" s="1"/>
  <c r="T2949" i="2" s="1"/>
  <c r="U2949" i="2" s="1"/>
  <c r="S2949" i="2" l="1" a="1"/>
  <c r="S2949" i="2" s="1"/>
  <c r="I2949" i="2" s="1" a="1"/>
  <c r="I2949" i="2" s="1"/>
  <c r="R2949" i="2" a="1"/>
  <c r="R2949" i="2" s="1"/>
  <c r="L2949" i="2" l="1" a="1"/>
  <c r="L2949" i="2" s="1"/>
  <c r="K2950" i="2" s="1" a="1"/>
  <c r="K2950" i="2" s="1"/>
  <c r="J2950" i="2" a="1"/>
  <c r="J2950" i="2" s="1"/>
  <c r="V2949" i="2" a="1"/>
  <c r="V2949" i="2" s="1"/>
  <c r="M2949" i="2" l="1" a="1"/>
  <c r="M2949" i="2" s="1"/>
  <c r="O2949" i="2" s="1" a="1"/>
  <c r="O2949" i="2" s="1"/>
  <c r="P2950" i="2" s="1" a="1"/>
  <c r="P2950" i="2" s="1"/>
  <c r="W2949" i="2"/>
  <c r="N2950" i="2" l="1" a="1"/>
  <c r="N2950" i="2" s="1"/>
  <c r="Q2949" i="2" a="1"/>
  <c r="Q2949" i="2" s="1"/>
  <c r="T2950" i="2" l="1"/>
  <c r="U2950" i="2" s="1"/>
  <c r="R2950" i="2" a="1"/>
  <c r="R2950" i="2" s="1"/>
  <c r="S2950" i="2" a="1"/>
  <c r="S2950" i="2" s="1"/>
  <c r="I2950" i="2" l="1" a="1"/>
  <c r="I2950" i="2" s="1"/>
  <c r="V2950" i="2" s="1" a="1"/>
  <c r="V2950" i="2" s="1"/>
  <c r="W2950" i="2" l="1"/>
  <c r="L2950" i="2" a="1"/>
  <c r="L2950" i="2" s="1"/>
  <c r="K2951" i="2" s="1" a="1"/>
  <c r="K2951" i="2" s="1"/>
  <c r="J2951" i="2" a="1"/>
  <c r="J2951" i="2" s="1"/>
  <c r="M2950" i="2" a="1"/>
  <c r="M2950" i="2" s="1"/>
  <c r="N2951" i="2" l="1" a="1"/>
  <c r="N2951" i="2" s="1"/>
  <c r="O2950" i="2" a="1"/>
  <c r="O2950" i="2" s="1"/>
  <c r="P2951" i="2" s="1" a="1"/>
  <c r="P2951" i="2" s="1"/>
  <c r="Q2950" i="2" l="1" a="1"/>
  <c r="Q2950" i="2" s="1"/>
  <c r="T2951" i="2" l="1"/>
  <c r="U2951" i="2" s="1"/>
  <c r="R2951" i="2" a="1"/>
  <c r="R2951" i="2" s="1"/>
  <c r="S2951" i="2" a="1"/>
  <c r="S2951" i="2" s="1"/>
  <c r="I2951" i="2" l="1" a="1"/>
  <c r="I2951" i="2" s="1"/>
  <c r="L2951" i="2" l="1" a="1"/>
  <c r="L2951" i="2" s="1"/>
  <c r="K2952" i="2" s="1" a="1"/>
  <c r="K2952" i="2" s="1"/>
  <c r="J2952" i="2" a="1"/>
  <c r="J2952" i="2" s="1"/>
  <c r="M2951" i="2" a="1"/>
  <c r="M2951" i="2" s="1"/>
  <c r="V2951" i="2" a="1"/>
  <c r="V2951" i="2" s="1"/>
  <c r="N2952" i="2" l="1" a="1"/>
  <c r="N2952" i="2" s="1"/>
  <c r="O2951" i="2" a="1"/>
  <c r="O2951" i="2" s="1"/>
  <c r="P2952" i="2" s="1" a="1"/>
  <c r="P2952" i="2" s="1"/>
  <c r="W2951" i="2"/>
  <c r="Q2951" i="2" l="1" a="1"/>
  <c r="Q2951" i="2" s="1"/>
  <c r="T2952" i="2" l="1"/>
  <c r="U2952" i="2" s="1"/>
  <c r="R2952" i="2" a="1"/>
  <c r="R2952" i="2" s="1"/>
  <c r="S2952" i="2" a="1"/>
  <c r="S2952" i="2" s="1"/>
  <c r="I2952" i="2" l="1" a="1"/>
  <c r="I2952" i="2" s="1"/>
  <c r="V2952" i="2" s="1" a="1"/>
  <c r="V2952" i="2" s="1"/>
  <c r="W2952" i="2" l="1"/>
  <c r="L2952" i="2" a="1"/>
  <c r="L2952" i="2" s="1"/>
  <c r="K2953" i="2" s="1" a="1"/>
  <c r="K2953" i="2" s="1"/>
  <c r="J2953" i="2" a="1"/>
  <c r="J2953" i="2" s="1"/>
  <c r="M2952" i="2" l="1" a="1"/>
  <c r="M2952" i="2" s="1"/>
  <c r="N2953" i="2" s="1" a="1"/>
  <c r="N2953" i="2" s="1"/>
  <c r="O2952" i="2" l="1" a="1"/>
  <c r="O2952" i="2" s="1"/>
  <c r="P2953" i="2" s="1" a="1"/>
  <c r="P2953" i="2" s="1"/>
  <c r="Q2952" i="2" l="1" a="1"/>
  <c r="Q2952" i="2" s="1"/>
  <c r="T2953" i="2" s="1"/>
  <c r="U2953" i="2" s="1"/>
  <c r="S2953" i="2" l="1" a="1"/>
  <c r="S2953" i="2" s="1"/>
  <c r="R2953" i="2" a="1"/>
  <c r="R2953" i="2" s="1"/>
  <c r="I2953" i="2" a="1"/>
  <c r="I2953" i="2" s="1"/>
  <c r="L2953" i="2" l="1" a="1"/>
  <c r="L2953" i="2" s="1"/>
  <c r="K2954" i="2" s="1" a="1"/>
  <c r="K2954" i="2" s="1"/>
  <c r="J2954" i="2" a="1"/>
  <c r="J2954" i="2" s="1"/>
  <c r="M2953" i="2" a="1"/>
  <c r="M2953" i="2" s="1"/>
  <c r="V2953" i="2" a="1"/>
  <c r="V2953" i="2" s="1"/>
  <c r="W2953" i="2" l="1"/>
  <c r="O2953" i="2" a="1"/>
  <c r="O2953" i="2" s="1"/>
  <c r="P2954" i="2" s="1" a="1"/>
  <c r="P2954" i="2" s="1"/>
  <c r="N2954" i="2" a="1"/>
  <c r="N2954" i="2" s="1"/>
  <c r="Q2953" i="2" a="1"/>
  <c r="Q2953" i="2" s="1"/>
  <c r="T2954" i="2" l="1"/>
  <c r="U2954" i="2" s="1"/>
  <c r="R2954" i="2" a="1"/>
  <c r="R2954" i="2" s="1"/>
  <c r="S2954" i="2" a="1"/>
  <c r="S2954" i="2" s="1"/>
  <c r="I2954" i="2" l="1" a="1"/>
  <c r="I2954" i="2" s="1"/>
  <c r="V2954" i="2" s="1" a="1"/>
  <c r="V2954" i="2" s="1"/>
  <c r="W2954" i="2" l="1"/>
  <c r="L2954" i="2" a="1"/>
  <c r="L2954" i="2" s="1"/>
  <c r="K2955" i="2" s="1" a="1"/>
  <c r="K2955" i="2" s="1"/>
  <c r="J2955" i="2" a="1"/>
  <c r="J2955" i="2" s="1"/>
  <c r="M2954" i="2" a="1"/>
  <c r="M2954" i="2" s="1"/>
  <c r="O2954" i="2" l="1" a="1"/>
  <c r="O2954" i="2" s="1"/>
  <c r="P2955" i="2" s="1" a="1"/>
  <c r="P2955" i="2" s="1"/>
  <c r="N2955" i="2" a="1"/>
  <c r="N2955" i="2" s="1"/>
  <c r="Q2954" i="2" l="1" a="1"/>
  <c r="Q2954" i="2" s="1"/>
  <c r="T2955" i="2" s="1"/>
  <c r="U2955" i="2" s="1"/>
  <c r="S2955" i="2" l="1" a="1"/>
  <c r="S2955" i="2" s="1"/>
  <c r="I2955" i="2" s="1" a="1"/>
  <c r="I2955" i="2" s="1"/>
  <c r="R2955" i="2" a="1"/>
  <c r="R2955" i="2" s="1"/>
  <c r="L2955" i="2" l="1" a="1"/>
  <c r="L2955" i="2" s="1"/>
  <c r="K2956" i="2" s="1" a="1"/>
  <c r="K2956" i="2" s="1"/>
  <c r="J2956" i="2" a="1"/>
  <c r="J2956" i="2" s="1"/>
  <c r="V2955" i="2" a="1"/>
  <c r="V2955" i="2" s="1"/>
  <c r="M2955" i="2" l="1" a="1"/>
  <c r="M2955" i="2" s="1"/>
  <c r="N2956" i="2" s="1" a="1"/>
  <c r="N2956" i="2" s="1"/>
  <c r="W2955" i="2"/>
  <c r="O2955" i="2" l="1" a="1"/>
  <c r="O2955" i="2" s="1"/>
  <c r="P2956" i="2" s="1" a="1"/>
  <c r="P2956" i="2" s="1"/>
  <c r="Q2955" i="2" l="1" a="1"/>
  <c r="Q2955" i="2" s="1"/>
  <c r="T2956" i="2" s="1"/>
  <c r="U2956" i="2" s="1"/>
  <c r="S2956" i="2" l="1" a="1"/>
  <c r="S2956" i="2" s="1"/>
  <c r="I2956" i="2" s="1" a="1"/>
  <c r="I2956" i="2" s="1"/>
  <c r="R2956" i="2" a="1"/>
  <c r="R2956" i="2" s="1"/>
  <c r="V2956" i="2" l="1" a="1"/>
  <c r="V2956" i="2" s="1"/>
  <c r="W2956" i="2" s="1"/>
  <c r="L2956" i="2" a="1"/>
  <c r="L2956" i="2" s="1"/>
  <c r="K2957" i="2" s="1" a="1"/>
  <c r="K2957" i="2" s="1"/>
  <c r="J2957" i="2" a="1"/>
  <c r="J2957" i="2" s="1"/>
  <c r="M2956" i="2" a="1"/>
  <c r="M2956" i="2" s="1"/>
  <c r="O2956" i="2" l="1" a="1"/>
  <c r="O2956" i="2" s="1"/>
  <c r="P2957" i="2" s="1" a="1"/>
  <c r="P2957" i="2" s="1"/>
  <c r="N2957" i="2" a="1"/>
  <c r="N2957" i="2" s="1"/>
  <c r="Q2956" i="2" l="1" a="1"/>
  <c r="Q2956" i="2" s="1"/>
  <c r="T2957" i="2" l="1"/>
  <c r="U2957" i="2" s="1"/>
  <c r="R2957" i="2" a="1"/>
  <c r="R2957" i="2" s="1"/>
  <c r="S2957" i="2" a="1"/>
  <c r="S2957" i="2" s="1"/>
  <c r="I2957" i="2" l="1" a="1"/>
  <c r="I2957" i="2" s="1"/>
  <c r="L2957" i="2" l="1" a="1"/>
  <c r="L2957" i="2" s="1"/>
  <c r="K2958" i="2" s="1" a="1"/>
  <c r="K2958" i="2" s="1"/>
  <c r="J2958" i="2" a="1"/>
  <c r="J2958" i="2" s="1"/>
  <c r="M2957" i="2" a="1"/>
  <c r="M2957" i="2" s="1"/>
  <c r="V2957" i="2" a="1"/>
  <c r="V2957" i="2" s="1"/>
  <c r="O2957" i="2" l="1" a="1"/>
  <c r="O2957" i="2" s="1"/>
  <c r="P2958" i="2" s="1" a="1"/>
  <c r="P2958" i="2" s="1"/>
  <c r="N2958" i="2" a="1"/>
  <c r="N2958" i="2" s="1"/>
  <c r="W2957" i="2"/>
  <c r="Q2957" i="2" l="1" a="1"/>
  <c r="Q2957" i="2" s="1"/>
  <c r="T2958" i="2" s="1"/>
  <c r="U2958" i="2" s="1"/>
  <c r="S2958" i="2" l="1" a="1"/>
  <c r="S2958" i="2" s="1"/>
  <c r="I2958" i="2" s="1" a="1"/>
  <c r="I2958" i="2" s="1"/>
  <c r="R2958" i="2" a="1"/>
  <c r="R2958" i="2" s="1"/>
  <c r="V2958" i="2" l="1" a="1"/>
  <c r="V2958" i="2" s="1"/>
  <c r="W2958" i="2" s="1"/>
  <c r="L2958" i="2" a="1"/>
  <c r="L2958" i="2" s="1"/>
  <c r="K2959" i="2" s="1" a="1"/>
  <c r="K2959" i="2" s="1"/>
  <c r="J2959" i="2" a="1"/>
  <c r="J2959" i="2" s="1"/>
  <c r="M2958" i="2" a="1"/>
  <c r="M2958" i="2" s="1"/>
  <c r="O2958" i="2" l="1" a="1"/>
  <c r="O2958" i="2" s="1"/>
  <c r="P2959" i="2" s="1" a="1"/>
  <c r="P2959" i="2" s="1"/>
  <c r="N2959" i="2" a="1"/>
  <c r="N2959" i="2" s="1"/>
  <c r="Q2958" i="2" l="1" a="1"/>
  <c r="Q2958" i="2" s="1"/>
  <c r="T2959" i="2" s="1"/>
  <c r="U2959" i="2" s="1"/>
  <c r="S2959" i="2" l="1" a="1"/>
  <c r="S2959" i="2" s="1"/>
  <c r="R2959" i="2" a="1"/>
  <c r="R2959" i="2" s="1"/>
  <c r="I2959" i="2" a="1"/>
  <c r="I2959" i="2" s="1"/>
  <c r="L2959" i="2" l="1" a="1"/>
  <c r="L2959" i="2" s="1"/>
  <c r="K2960" i="2" s="1" a="1"/>
  <c r="K2960" i="2" s="1"/>
  <c r="J2960" i="2" a="1"/>
  <c r="J2960" i="2" s="1"/>
  <c r="M2959" i="2" a="1"/>
  <c r="M2959" i="2" s="1"/>
  <c r="V2959" i="2" a="1"/>
  <c r="V2959" i="2" s="1"/>
  <c r="W2959" i="2" l="1"/>
  <c r="N2960" i="2" a="1"/>
  <c r="N2960" i="2" s="1"/>
  <c r="O2959" i="2" a="1"/>
  <c r="O2959" i="2" s="1"/>
  <c r="P2960" i="2" s="1" a="1"/>
  <c r="P2960" i="2" s="1"/>
  <c r="Q2959" i="2" l="1" a="1"/>
  <c r="Q2959" i="2" s="1"/>
  <c r="T2960" i="2" l="1"/>
  <c r="U2960" i="2" s="1"/>
  <c r="R2960" i="2" a="1"/>
  <c r="R2960" i="2" s="1"/>
  <c r="S2960" i="2" a="1"/>
  <c r="S2960" i="2" s="1"/>
  <c r="I2960" i="2" l="1" a="1"/>
  <c r="I2960" i="2" s="1"/>
  <c r="V2960" i="2" s="1" a="1"/>
  <c r="V2960" i="2" s="1"/>
  <c r="W2960" i="2" l="1"/>
  <c r="L2960" i="2" a="1"/>
  <c r="L2960" i="2" s="1"/>
  <c r="K2961" i="2" s="1" a="1"/>
  <c r="K2961" i="2" s="1"/>
  <c r="J2961" i="2" a="1"/>
  <c r="J2961" i="2" s="1"/>
  <c r="M2960" i="2" a="1"/>
  <c r="M2960" i="2" s="1"/>
  <c r="N2961" i="2" l="1" a="1"/>
  <c r="N2961" i="2" s="1"/>
  <c r="O2960" i="2" a="1"/>
  <c r="O2960" i="2" s="1"/>
  <c r="P2961" i="2" s="1" a="1"/>
  <c r="P2961" i="2" s="1"/>
  <c r="Q2960" i="2" l="1" a="1"/>
  <c r="Q2960" i="2" s="1"/>
  <c r="T2961" i="2" l="1"/>
  <c r="U2961" i="2" s="1"/>
  <c r="R2961" i="2" a="1"/>
  <c r="R2961" i="2" s="1"/>
  <c r="S2961" i="2" a="1"/>
  <c r="S2961" i="2" s="1"/>
  <c r="I2961" i="2" l="1" a="1"/>
  <c r="I2961" i="2" s="1"/>
  <c r="L2961" i="2" l="1" a="1"/>
  <c r="L2961" i="2" s="1"/>
  <c r="K2962" i="2" s="1" a="1"/>
  <c r="K2962" i="2" s="1"/>
  <c r="J2962" i="2" a="1"/>
  <c r="J2962" i="2" s="1"/>
  <c r="V2961" i="2" a="1"/>
  <c r="V2961" i="2" s="1"/>
  <c r="M2961" i="2" l="1" a="1"/>
  <c r="M2961" i="2" s="1"/>
  <c r="O2961" i="2" s="1" a="1"/>
  <c r="O2961" i="2" s="1"/>
  <c r="P2962" i="2" s="1" a="1"/>
  <c r="P2962" i="2" s="1"/>
  <c r="W2961" i="2"/>
  <c r="N2962" i="2" a="1"/>
  <c r="N2962" i="2" s="1"/>
  <c r="Q2961" i="2" l="1" a="1"/>
  <c r="Q2961" i="2" s="1"/>
  <c r="T2962" i="2" s="1"/>
  <c r="U2962" i="2" s="1"/>
  <c r="S2962" i="2" l="1" a="1"/>
  <c r="S2962" i="2" s="1"/>
  <c r="R2962" i="2" a="1"/>
  <c r="R2962" i="2" s="1"/>
  <c r="I2962" i="2" a="1"/>
  <c r="I2962" i="2" s="1"/>
  <c r="V2962" i="2" s="1" a="1"/>
  <c r="V2962" i="2" s="1"/>
  <c r="W2962" i="2" l="1"/>
  <c r="L2962" i="2" a="1"/>
  <c r="L2962" i="2" s="1"/>
  <c r="K2963" i="2" s="1" a="1"/>
  <c r="K2963" i="2" s="1"/>
  <c r="J2963" i="2" a="1"/>
  <c r="J2963" i="2" s="1"/>
  <c r="M2962" i="2" l="1" a="1"/>
  <c r="M2962" i="2" s="1"/>
  <c r="N2963" i="2" s="1" a="1"/>
  <c r="N2963" i="2" s="1"/>
  <c r="O2962" i="2" l="1" a="1"/>
  <c r="O2962" i="2" s="1"/>
  <c r="P2963" i="2" s="1" a="1"/>
  <c r="P2963" i="2" s="1"/>
  <c r="Q2962" i="2" l="1" a="1"/>
  <c r="Q2962" i="2" s="1"/>
  <c r="T2963" i="2" s="1"/>
  <c r="U2963" i="2" s="1"/>
  <c r="S2963" i="2" l="1" a="1"/>
  <c r="S2963" i="2" s="1"/>
  <c r="I2963" i="2" s="1" a="1"/>
  <c r="I2963" i="2" s="1"/>
  <c r="R2963" i="2" a="1"/>
  <c r="R2963" i="2" s="1"/>
  <c r="L2963" i="2" l="1" a="1"/>
  <c r="L2963" i="2" s="1"/>
  <c r="K2964" i="2" s="1" a="1"/>
  <c r="K2964" i="2" s="1"/>
  <c r="J2964" i="2" a="1"/>
  <c r="J2964" i="2" s="1"/>
  <c r="V2963" i="2" a="1"/>
  <c r="V2963" i="2" s="1"/>
  <c r="M2963" i="2" l="1" a="1"/>
  <c r="M2963" i="2" s="1"/>
  <c r="N2964" i="2" s="1" a="1"/>
  <c r="N2964" i="2" s="1"/>
  <c r="W2963" i="2"/>
  <c r="O2963" i="2" l="1" a="1"/>
  <c r="O2963" i="2" s="1"/>
  <c r="P2964" i="2" s="1" a="1"/>
  <c r="P2964" i="2" s="1"/>
  <c r="Q2963" i="2" l="1" a="1"/>
  <c r="Q2963" i="2" s="1"/>
  <c r="T2964" i="2" s="1"/>
  <c r="U2964" i="2" s="1"/>
  <c r="S2964" i="2" l="1" a="1"/>
  <c r="S2964" i="2" s="1"/>
  <c r="I2964" i="2" s="1" a="1"/>
  <c r="I2964" i="2" s="1"/>
  <c r="R2964" i="2" a="1"/>
  <c r="R2964" i="2" s="1"/>
  <c r="V2964" i="2" l="1" a="1"/>
  <c r="V2964" i="2" s="1"/>
  <c r="W2964" i="2" s="1"/>
  <c r="L2964" i="2" a="1"/>
  <c r="L2964" i="2" s="1"/>
  <c r="K2965" i="2" s="1" a="1"/>
  <c r="K2965" i="2" s="1"/>
  <c r="J2965" i="2" a="1"/>
  <c r="J2965" i="2" s="1"/>
  <c r="M2964" i="2" a="1"/>
  <c r="M2964" i="2" s="1"/>
  <c r="N2965" i="2" l="1" a="1"/>
  <c r="N2965" i="2" s="1"/>
  <c r="O2964" i="2" a="1"/>
  <c r="O2964" i="2" s="1"/>
  <c r="P2965" i="2" s="1" a="1"/>
  <c r="P2965" i="2" s="1"/>
  <c r="Q2964" i="2" l="1" a="1"/>
  <c r="Q2964" i="2" s="1"/>
  <c r="T2965" i="2" l="1"/>
  <c r="U2965" i="2" s="1"/>
  <c r="R2965" i="2" a="1"/>
  <c r="R2965" i="2" s="1"/>
  <c r="S2965" i="2" a="1"/>
  <c r="S2965" i="2" s="1"/>
  <c r="I2965" i="2" l="1" a="1"/>
  <c r="I2965" i="2" s="1"/>
  <c r="V2965" i="2" s="1" a="1"/>
  <c r="V2965" i="2" s="1"/>
  <c r="W2965" i="2" l="1"/>
  <c r="L2965" i="2" a="1"/>
  <c r="L2965" i="2" s="1"/>
  <c r="K2966" i="2" s="1" a="1"/>
  <c r="K2966" i="2" s="1"/>
  <c r="J2966" i="2" a="1"/>
  <c r="J2966" i="2" s="1"/>
  <c r="M2965" i="2" a="1"/>
  <c r="M2965" i="2" s="1"/>
  <c r="N2966" i="2" l="1" a="1"/>
  <c r="N2966" i="2" s="1"/>
  <c r="O2965" i="2" a="1"/>
  <c r="O2965" i="2" s="1"/>
  <c r="P2966" i="2" s="1" a="1"/>
  <c r="P2966" i="2" s="1"/>
  <c r="Q2965" i="2" l="1" a="1"/>
  <c r="Q2965" i="2" s="1"/>
  <c r="T2966" i="2" l="1"/>
  <c r="U2966" i="2" s="1"/>
  <c r="R2966" i="2" a="1"/>
  <c r="R2966" i="2" s="1"/>
  <c r="S2966" i="2" a="1"/>
  <c r="S2966" i="2" s="1"/>
  <c r="I2966" i="2" l="1" a="1"/>
  <c r="I2966" i="2" s="1"/>
  <c r="L2966" i="2" l="1" a="1"/>
  <c r="L2966" i="2" s="1"/>
  <c r="K2967" i="2" s="1" a="1"/>
  <c r="K2967" i="2" s="1"/>
  <c r="J2967" i="2" a="1"/>
  <c r="J2967" i="2" s="1"/>
  <c r="V2966" i="2" a="1"/>
  <c r="V2966" i="2" s="1"/>
  <c r="M2966" i="2" l="1" a="1"/>
  <c r="M2966" i="2" s="1"/>
  <c r="O2966" i="2" s="1" a="1"/>
  <c r="O2966" i="2" s="1"/>
  <c r="P2967" i="2" s="1" a="1"/>
  <c r="P2967" i="2" s="1"/>
  <c r="W2966" i="2"/>
  <c r="Q2966" i="2" l="1" a="1"/>
  <c r="Q2966" i="2" s="1"/>
  <c r="R2967" i="2" s="1" a="1"/>
  <c r="R2967" i="2" s="1"/>
  <c r="N2967" i="2" a="1"/>
  <c r="N2967" i="2" s="1"/>
  <c r="S2967" i="2" l="1" a="1"/>
  <c r="S2967" i="2" s="1"/>
  <c r="T2967" i="2"/>
  <c r="U2967" i="2" s="1"/>
  <c r="I2967" i="2" a="1"/>
  <c r="I2967" i="2" s="1"/>
  <c r="V2967" i="2" s="1" a="1"/>
  <c r="V2967" i="2" s="1"/>
  <c r="W2967" i="2" l="1"/>
  <c r="L2967" i="2" a="1"/>
  <c r="L2967" i="2" s="1"/>
  <c r="K2968" i="2" s="1" a="1"/>
  <c r="K2968" i="2" s="1"/>
  <c r="J2968" i="2" a="1"/>
  <c r="J2968" i="2" s="1"/>
  <c r="M2967" i="2" a="1"/>
  <c r="M2967" i="2" s="1"/>
  <c r="O2967" i="2" l="1" a="1"/>
  <c r="O2967" i="2" s="1"/>
  <c r="P2968" i="2" s="1" a="1"/>
  <c r="P2968" i="2" s="1"/>
  <c r="N2968" i="2" a="1"/>
  <c r="N2968" i="2" s="1"/>
  <c r="Q2967" i="2" l="1" a="1"/>
  <c r="Q2967" i="2" s="1"/>
  <c r="T2968" i="2" s="1"/>
  <c r="U2968" i="2" s="1"/>
  <c r="R2968" i="2" l="1" a="1"/>
  <c r="R2968" i="2" s="1"/>
  <c r="S2968" i="2" a="1"/>
  <c r="S2968" i="2" s="1"/>
  <c r="I2968" i="2" s="1" a="1"/>
  <c r="I2968" i="2" s="1"/>
  <c r="L2968" i="2" l="1" a="1"/>
  <c r="L2968" i="2" s="1"/>
  <c r="K2969" i="2" s="1" a="1"/>
  <c r="K2969" i="2" s="1"/>
  <c r="J2969" i="2" a="1"/>
  <c r="J2969" i="2" s="1"/>
  <c r="M2968" i="2" a="1"/>
  <c r="M2968" i="2" s="1"/>
  <c r="V2968" i="2" a="1"/>
  <c r="V2968" i="2" s="1"/>
  <c r="O2968" i="2" l="1" a="1"/>
  <c r="O2968" i="2" s="1"/>
  <c r="P2969" i="2" s="1" a="1"/>
  <c r="P2969" i="2" s="1"/>
  <c r="N2969" i="2" a="1"/>
  <c r="N2969" i="2" s="1"/>
  <c r="W2968" i="2"/>
  <c r="Q2968" i="2" l="1" a="1"/>
  <c r="Q2968" i="2" s="1"/>
  <c r="T2969" i="2" s="1"/>
  <c r="U2969" i="2" s="1"/>
  <c r="S2969" i="2" l="1" a="1"/>
  <c r="S2969" i="2" s="1"/>
  <c r="R2969" i="2" a="1"/>
  <c r="R2969" i="2" s="1"/>
  <c r="I2969" i="2" a="1"/>
  <c r="I2969" i="2" s="1"/>
  <c r="V2969" i="2" l="1" a="1"/>
  <c r="V2969" i="2" s="1"/>
  <c r="W2969" i="2" s="1"/>
  <c r="L2969" i="2" a="1"/>
  <c r="L2969" i="2" s="1"/>
  <c r="K2970" i="2" s="1" a="1"/>
  <c r="K2970" i="2" s="1"/>
  <c r="J2970" i="2" a="1"/>
  <c r="J2970" i="2" s="1"/>
  <c r="M2969" i="2" l="1" a="1"/>
  <c r="M2969" i="2" s="1"/>
  <c r="O2969" i="2" s="1" a="1"/>
  <c r="O2969" i="2" s="1"/>
  <c r="N2970" i="2" l="1" a="1"/>
  <c r="N2970" i="2" s="1"/>
  <c r="P2970" i="2" a="1"/>
  <c r="P2970" i="2" s="1"/>
  <c r="Q2969" i="2" a="1"/>
  <c r="Q2969" i="2" s="1"/>
  <c r="T2970" i="2" s="1"/>
  <c r="U2970" i="2" s="1"/>
  <c r="S2970" i="2" l="1" a="1"/>
  <c r="S2970" i="2" s="1"/>
  <c r="I2970" i="2" s="1" a="1"/>
  <c r="I2970" i="2" s="1"/>
  <c r="R2970" i="2" a="1"/>
  <c r="R2970" i="2" s="1"/>
  <c r="L2970" i="2" l="1" a="1"/>
  <c r="L2970" i="2" s="1"/>
  <c r="K2971" i="2" s="1" a="1"/>
  <c r="K2971" i="2" s="1"/>
  <c r="J2971" i="2" a="1"/>
  <c r="J2971" i="2" s="1"/>
  <c r="V2970" i="2" a="1"/>
  <c r="V2970" i="2" s="1"/>
  <c r="M2970" i="2" l="1" a="1"/>
  <c r="M2970" i="2" s="1"/>
  <c r="O2970" i="2" s="1" a="1"/>
  <c r="O2970" i="2" s="1"/>
  <c r="P2971" i="2" s="1" a="1"/>
  <c r="P2971" i="2" s="1"/>
  <c r="W2970" i="2"/>
  <c r="N2971" i="2" l="1" a="1"/>
  <c r="N2971" i="2" s="1"/>
  <c r="Q2970" i="2" a="1"/>
  <c r="Q2970" i="2" s="1"/>
  <c r="T2971" i="2" s="1"/>
  <c r="U2971" i="2" s="1"/>
  <c r="S2971" i="2" l="1" a="1"/>
  <c r="S2971" i="2" s="1"/>
  <c r="R2971" i="2" a="1"/>
  <c r="R2971" i="2" s="1"/>
  <c r="I2971" i="2" a="1"/>
  <c r="I2971" i="2" s="1"/>
  <c r="V2971" i="2" l="1" a="1"/>
  <c r="V2971" i="2" s="1"/>
  <c r="W2971" i="2" s="1"/>
  <c r="L2971" i="2" a="1"/>
  <c r="L2971" i="2" s="1"/>
  <c r="K2972" i="2" s="1" a="1"/>
  <c r="K2972" i="2" s="1"/>
  <c r="J2972" i="2" a="1"/>
  <c r="J2972" i="2" s="1"/>
  <c r="M2971" i="2" l="1" a="1"/>
  <c r="M2971" i="2" s="1"/>
  <c r="N2972" i="2" s="1" a="1"/>
  <c r="N2972" i="2" s="1"/>
  <c r="O2971" i="2" l="1" a="1"/>
  <c r="O2971" i="2" s="1"/>
  <c r="P2972" i="2" s="1" a="1"/>
  <c r="P2972" i="2" s="1"/>
  <c r="Q2971" i="2" l="1" a="1"/>
  <c r="Q2971" i="2" s="1"/>
  <c r="T2972" i="2" s="1"/>
  <c r="U2972" i="2" s="1"/>
  <c r="R2972" i="2" a="1"/>
  <c r="R2972" i="2" s="1"/>
  <c r="S2972" i="2" a="1"/>
  <c r="S2972" i="2" s="1"/>
  <c r="I2972" i="2" l="1" a="1"/>
  <c r="I2972" i="2" s="1"/>
  <c r="L2972" i="2" l="1" a="1"/>
  <c r="L2972" i="2" s="1"/>
  <c r="K2973" i="2" s="1" a="1"/>
  <c r="K2973" i="2" s="1"/>
  <c r="J2973" i="2" a="1"/>
  <c r="J2973" i="2" s="1"/>
  <c r="V2972" i="2" a="1"/>
  <c r="V2972" i="2" s="1"/>
  <c r="M2972" i="2" l="1" a="1"/>
  <c r="M2972" i="2" s="1"/>
  <c r="N2973" i="2" s="1" a="1"/>
  <c r="N2973" i="2" s="1"/>
  <c r="W2972" i="2"/>
  <c r="O2972" i="2" l="1" a="1"/>
  <c r="O2972" i="2" s="1"/>
  <c r="P2973" i="2" s="1" a="1"/>
  <c r="P2973" i="2" s="1"/>
  <c r="Q2972" i="2" l="1" a="1"/>
  <c r="Q2972" i="2" s="1"/>
  <c r="T2973" i="2" s="1"/>
  <c r="U2973" i="2" s="1"/>
  <c r="S2973" i="2" l="1" a="1"/>
  <c r="S2973" i="2" s="1"/>
  <c r="R2973" i="2" a="1"/>
  <c r="R2973" i="2" s="1"/>
  <c r="I2973" i="2" a="1"/>
  <c r="I2973" i="2" s="1"/>
  <c r="V2973" i="2" s="1" a="1"/>
  <c r="V2973" i="2" s="1"/>
  <c r="W2973" i="2" l="1"/>
  <c r="L2973" i="2" a="1"/>
  <c r="L2973" i="2" s="1"/>
  <c r="K2974" i="2" s="1" a="1"/>
  <c r="K2974" i="2" s="1"/>
  <c r="J2974" i="2" a="1"/>
  <c r="J2974" i="2" s="1"/>
  <c r="M2973" i="2" a="1"/>
  <c r="M2973" i="2" s="1"/>
  <c r="N2974" i="2" l="1" a="1"/>
  <c r="N2974" i="2" s="1"/>
  <c r="O2973" i="2" a="1"/>
  <c r="O2973" i="2" s="1"/>
  <c r="P2974" i="2" s="1" a="1"/>
  <c r="P2974" i="2" s="1"/>
  <c r="Q2973" i="2" l="1" a="1"/>
  <c r="Q2973" i="2" s="1"/>
  <c r="T2974" i="2" s="1"/>
  <c r="U2974" i="2" s="1"/>
  <c r="S2974" i="2" l="1" a="1"/>
  <c r="S2974" i="2" s="1"/>
  <c r="I2974" i="2" s="1" a="1"/>
  <c r="I2974" i="2" s="1"/>
  <c r="R2974" i="2" a="1"/>
  <c r="R2974" i="2" s="1"/>
  <c r="L2974" i="2" l="1" a="1"/>
  <c r="L2974" i="2" s="1"/>
  <c r="K2975" i="2" s="1" a="1"/>
  <c r="K2975" i="2" s="1"/>
  <c r="J2975" i="2" a="1"/>
  <c r="J2975" i="2" s="1"/>
  <c r="M2974" i="2" a="1"/>
  <c r="M2974" i="2" s="1"/>
  <c r="V2974" i="2" a="1"/>
  <c r="V2974" i="2" s="1"/>
  <c r="W2974" i="2" l="1"/>
  <c r="N2975" i="2" a="1"/>
  <c r="N2975" i="2" s="1"/>
  <c r="O2974" i="2" a="1"/>
  <c r="O2974" i="2" s="1"/>
  <c r="P2975" i="2" s="1" a="1"/>
  <c r="P2975" i="2" s="1"/>
  <c r="Q2974" i="2" l="1" a="1"/>
  <c r="Q2974" i="2" s="1"/>
  <c r="T2975" i="2" l="1"/>
  <c r="U2975" i="2" s="1"/>
  <c r="R2975" i="2" a="1"/>
  <c r="R2975" i="2" s="1"/>
  <c r="S2975" i="2" a="1"/>
  <c r="S2975" i="2" s="1"/>
  <c r="I2975" i="2" l="1" a="1"/>
  <c r="I2975" i="2" s="1"/>
  <c r="V2975" i="2" s="1" a="1"/>
  <c r="V2975" i="2" s="1"/>
  <c r="W2975" i="2" l="1"/>
  <c r="L2975" i="2" a="1"/>
  <c r="L2975" i="2" s="1"/>
  <c r="K2976" i="2" s="1" a="1"/>
  <c r="K2976" i="2" s="1"/>
  <c r="J2976" i="2" a="1"/>
  <c r="J2976" i="2" s="1"/>
  <c r="M2975" i="2" a="1"/>
  <c r="M2975" i="2" s="1"/>
  <c r="O2975" i="2" l="1" a="1"/>
  <c r="O2975" i="2" s="1"/>
  <c r="P2976" i="2" s="1" a="1"/>
  <c r="P2976" i="2" s="1"/>
  <c r="N2976" i="2" a="1"/>
  <c r="N2976" i="2" s="1"/>
  <c r="Q2975" i="2" l="1" a="1"/>
  <c r="Q2975" i="2" s="1"/>
  <c r="T2976" i="2" s="1"/>
  <c r="U2976" i="2" s="1"/>
  <c r="S2976" i="2" l="1" a="1"/>
  <c r="S2976" i="2" s="1"/>
  <c r="I2976" i="2" s="1" a="1"/>
  <c r="I2976" i="2" s="1"/>
  <c r="R2976" i="2" a="1"/>
  <c r="R2976" i="2" s="1"/>
  <c r="L2976" i="2" l="1" a="1"/>
  <c r="L2976" i="2" s="1"/>
  <c r="K2977" i="2" s="1" a="1"/>
  <c r="K2977" i="2" s="1"/>
  <c r="J2977" i="2" a="1"/>
  <c r="J2977" i="2" s="1"/>
  <c r="V2976" i="2" a="1"/>
  <c r="V2976" i="2" s="1"/>
  <c r="M2976" i="2" l="1" a="1"/>
  <c r="M2976" i="2" s="1"/>
  <c r="O2976" i="2" s="1" a="1"/>
  <c r="O2976" i="2" s="1"/>
  <c r="W2976" i="2"/>
  <c r="P2977" i="2" l="1" a="1"/>
  <c r="P2977" i="2" s="1"/>
  <c r="Q2976" i="2" a="1"/>
  <c r="Q2976" i="2" s="1"/>
  <c r="T2977" i="2" s="1"/>
  <c r="U2977" i="2" s="1"/>
  <c r="N2977" i="2" a="1"/>
  <c r="N2977" i="2" s="1"/>
  <c r="S2977" i="2" l="1" a="1"/>
  <c r="S2977" i="2" s="1"/>
  <c r="R2977" i="2" a="1"/>
  <c r="R2977" i="2" s="1"/>
  <c r="I2977" i="2" a="1"/>
  <c r="I2977" i="2" s="1"/>
  <c r="V2977" i="2" s="1" a="1"/>
  <c r="V2977" i="2" s="1"/>
  <c r="W2977" i="2" l="1"/>
  <c r="L2977" i="2" a="1"/>
  <c r="L2977" i="2" s="1"/>
  <c r="K2978" i="2" s="1" a="1"/>
  <c r="K2978" i="2" s="1"/>
  <c r="J2978" i="2" a="1"/>
  <c r="J2978" i="2" s="1"/>
  <c r="M2977" i="2" a="1"/>
  <c r="M2977" i="2" s="1"/>
  <c r="O2977" i="2" l="1" a="1"/>
  <c r="O2977" i="2" s="1"/>
  <c r="P2978" i="2" s="1" a="1"/>
  <c r="P2978" i="2" s="1"/>
  <c r="N2978" i="2" a="1"/>
  <c r="N2978" i="2" s="1"/>
  <c r="Q2977" i="2" l="1" a="1"/>
  <c r="Q2977" i="2" s="1"/>
  <c r="T2978" i="2" s="1"/>
  <c r="U2978" i="2" s="1"/>
  <c r="S2978" i="2" l="1" a="1"/>
  <c r="S2978" i="2" s="1"/>
  <c r="R2978" i="2" a="1"/>
  <c r="R2978" i="2" s="1"/>
  <c r="I2978" i="2" a="1"/>
  <c r="I2978" i="2" s="1"/>
  <c r="L2978" i="2" l="1" a="1"/>
  <c r="L2978" i="2" s="1"/>
  <c r="K2979" i="2" s="1" a="1"/>
  <c r="K2979" i="2" s="1"/>
  <c r="J2979" i="2" a="1"/>
  <c r="J2979" i="2" s="1"/>
  <c r="V2978" i="2" a="1"/>
  <c r="V2978" i="2" s="1"/>
  <c r="M2978" i="2" l="1" a="1"/>
  <c r="M2978" i="2" s="1"/>
  <c r="N2979" i="2" s="1" a="1"/>
  <c r="N2979" i="2" s="1"/>
  <c r="W2978" i="2"/>
  <c r="O2978" i="2" l="1" a="1"/>
  <c r="O2978" i="2" s="1"/>
  <c r="P2979" i="2" s="1" a="1"/>
  <c r="P2979" i="2" s="1"/>
  <c r="Q2978" i="2" l="1" a="1"/>
  <c r="Q2978" i="2" s="1"/>
  <c r="T2979" i="2" s="1"/>
  <c r="U2979" i="2" s="1"/>
  <c r="S2979" i="2" l="1" a="1"/>
  <c r="S2979" i="2" s="1"/>
  <c r="I2979" i="2" s="1" a="1"/>
  <c r="I2979" i="2" s="1"/>
  <c r="R2979" i="2" a="1"/>
  <c r="R2979" i="2" s="1"/>
  <c r="V2979" i="2" l="1" a="1"/>
  <c r="V2979" i="2" s="1"/>
  <c r="W2979" i="2" s="1"/>
  <c r="L2979" i="2" a="1"/>
  <c r="L2979" i="2" s="1"/>
  <c r="K2980" i="2" s="1" a="1"/>
  <c r="K2980" i="2" s="1"/>
  <c r="J2980" i="2" a="1"/>
  <c r="J2980" i="2" s="1"/>
  <c r="M2979" i="2" l="1" a="1"/>
  <c r="M2979" i="2" s="1"/>
  <c r="O2979" i="2" a="1"/>
  <c r="O2979" i="2" s="1"/>
  <c r="P2980" i="2" s="1" a="1"/>
  <c r="P2980" i="2" s="1"/>
  <c r="N2980" i="2" a="1"/>
  <c r="N2980" i="2" s="1"/>
  <c r="Q2979" i="2" l="1" a="1"/>
  <c r="Q2979" i="2" s="1"/>
  <c r="T2980" i="2" s="1"/>
  <c r="U2980" i="2" s="1"/>
  <c r="S2980" i="2" l="1" a="1"/>
  <c r="S2980" i="2" s="1"/>
  <c r="R2980" i="2" a="1"/>
  <c r="R2980" i="2" s="1"/>
  <c r="I2980" i="2" a="1"/>
  <c r="I2980" i="2" s="1"/>
  <c r="L2980" i="2" l="1" a="1"/>
  <c r="L2980" i="2" s="1"/>
  <c r="K2981" i="2" s="1" a="1"/>
  <c r="K2981" i="2" s="1"/>
  <c r="J2981" i="2" a="1"/>
  <c r="J2981" i="2" s="1"/>
  <c r="V2980" i="2" a="1"/>
  <c r="V2980" i="2" s="1"/>
  <c r="M2980" i="2" l="1" a="1"/>
  <c r="M2980" i="2" s="1"/>
  <c r="N2981" i="2" s="1" a="1"/>
  <c r="N2981" i="2" s="1"/>
  <c r="W2980" i="2"/>
  <c r="O2980" i="2" l="1" a="1"/>
  <c r="O2980" i="2" s="1"/>
  <c r="P2981" i="2" s="1" a="1"/>
  <c r="P2981" i="2" s="1"/>
  <c r="Q2980" i="2" l="1" a="1"/>
  <c r="Q2980" i="2" s="1"/>
  <c r="T2981" i="2" s="1"/>
  <c r="U2981" i="2" s="1"/>
  <c r="S2981" i="2" l="1" a="1"/>
  <c r="S2981" i="2" s="1"/>
  <c r="R2981" i="2" a="1"/>
  <c r="R2981" i="2" s="1"/>
  <c r="I2981" i="2" a="1"/>
  <c r="I2981" i="2" s="1"/>
  <c r="V2981" i="2" l="1" a="1"/>
  <c r="V2981" i="2" s="1"/>
  <c r="W2981" i="2" s="1"/>
  <c r="L2981" i="2" a="1"/>
  <c r="L2981" i="2" s="1"/>
  <c r="K2982" i="2" s="1" a="1"/>
  <c r="K2982" i="2" s="1"/>
  <c r="J2982" i="2" a="1"/>
  <c r="J2982" i="2" s="1"/>
  <c r="M2981" i="2" l="1" a="1"/>
  <c r="M2981" i="2" s="1"/>
  <c r="N2982" i="2" s="1" a="1"/>
  <c r="N2982" i="2" s="1"/>
  <c r="O2981" i="2" l="1" a="1"/>
  <c r="O2981" i="2" s="1"/>
  <c r="P2982" i="2" s="1" a="1"/>
  <c r="P2982" i="2" s="1"/>
  <c r="Q2981" i="2" l="1" a="1"/>
  <c r="Q2981" i="2" s="1"/>
  <c r="T2982" i="2" s="1"/>
  <c r="U2982" i="2" s="1"/>
  <c r="S2982" i="2" l="1" a="1"/>
  <c r="S2982" i="2" s="1"/>
  <c r="I2982" i="2" s="1" a="1"/>
  <c r="I2982" i="2" s="1"/>
  <c r="R2982" i="2" a="1"/>
  <c r="R2982" i="2" s="1"/>
  <c r="L2982" i="2" l="1" a="1"/>
  <c r="L2982" i="2" s="1"/>
  <c r="K2983" i="2" s="1" a="1"/>
  <c r="K2983" i="2" s="1"/>
  <c r="J2983" i="2" a="1"/>
  <c r="J2983" i="2" s="1"/>
  <c r="V2982" i="2" a="1"/>
  <c r="V2982" i="2" s="1"/>
  <c r="M2982" i="2" l="1" a="1"/>
  <c r="M2982" i="2" s="1"/>
  <c r="O2982" i="2" s="1" a="1"/>
  <c r="O2982" i="2" s="1"/>
  <c r="P2983" i="2" s="1" a="1"/>
  <c r="P2983" i="2" s="1"/>
  <c r="W2982" i="2"/>
  <c r="N2983" i="2" l="1" a="1"/>
  <c r="N2983" i="2" s="1"/>
  <c r="Q2982" i="2" a="1"/>
  <c r="Q2982" i="2" s="1"/>
  <c r="T2983" i="2" s="1"/>
  <c r="U2983" i="2" s="1"/>
  <c r="S2983" i="2" l="1" a="1"/>
  <c r="S2983" i="2" s="1"/>
  <c r="R2983" i="2" a="1"/>
  <c r="R2983" i="2" s="1"/>
  <c r="I2983" i="2" a="1"/>
  <c r="I2983" i="2" s="1"/>
  <c r="V2983" i="2" s="1" a="1"/>
  <c r="V2983" i="2" s="1"/>
  <c r="W2983" i="2" l="1"/>
  <c r="L2983" i="2" a="1"/>
  <c r="L2983" i="2" s="1"/>
  <c r="K2984" i="2" s="1" a="1"/>
  <c r="K2984" i="2" s="1"/>
  <c r="J2984" i="2" a="1"/>
  <c r="J2984" i="2" s="1"/>
  <c r="M2983" i="2" l="1" a="1"/>
  <c r="M2983" i="2" s="1"/>
  <c r="N2984" i="2" s="1" a="1"/>
  <c r="N2984" i="2" s="1"/>
  <c r="O2983" i="2" l="1" a="1"/>
  <c r="O2983" i="2" s="1"/>
  <c r="P2984" i="2" s="1" a="1"/>
  <c r="P2984" i="2" s="1"/>
  <c r="Q2983" i="2" l="1" a="1"/>
  <c r="Q2983" i="2" s="1"/>
  <c r="T2984" i="2" s="1"/>
  <c r="U2984" i="2" s="1"/>
  <c r="S2984" i="2" l="1" a="1"/>
  <c r="S2984" i="2" s="1"/>
  <c r="I2984" i="2" s="1" a="1"/>
  <c r="I2984" i="2" s="1"/>
  <c r="R2984" i="2" a="1"/>
  <c r="R2984" i="2" s="1"/>
  <c r="L2984" i="2" l="1" a="1"/>
  <c r="L2984" i="2" s="1"/>
  <c r="K2985" i="2" s="1" a="1"/>
  <c r="K2985" i="2" s="1"/>
  <c r="J2985" i="2" a="1"/>
  <c r="J2985" i="2" s="1"/>
  <c r="V2984" i="2" a="1"/>
  <c r="V2984" i="2" s="1"/>
  <c r="M2984" i="2" l="1" a="1"/>
  <c r="M2984" i="2" s="1"/>
  <c r="N2985" i="2" s="1" a="1"/>
  <c r="N2985" i="2" s="1"/>
  <c r="W2984" i="2"/>
  <c r="O2984" i="2" l="1" a="1"/>
  <c r="O2984" i="2" s="1"/>
  <c r="P2985" i="2" s="1" a="1"/>
  <c r="P2985" i="2" s="1"/>
  <c r="Q2984" i="2" l="1" a="1"/>
  <c r="Q2984" i="2" s="1"/>
  <c r="T2985" i="2" s="1"/>
  <c r="U2985" i="2" s="1"/>
  <c r="R2985" i="2" l="1" a="1"/>
  <c r="R2985" i="2" s="1"/>
  <c r="S2985" i="2" a="1"/>
  <c r="S2985" i="2" s="1"/>
  <c r="I2985" i="2" s="1" a="1"/>
  <c r="I2985" i="2" s="1"/>
  <c r="V2985" i="2" s="1" a="1"/>
  <c r="V2985" i="2" s="1"/>
  <c r="W2985" i="2" l="1"/>
  <c r="L2985" i="2" a="1"/>
  <c r="L2985" i="2" s="1"/>
  <c r="K2986" i="2" s="1" a="1"/>
  <c r="K2986" i="2" s="1"/>
  <c r="J2986" i="2" a="1"/>
  <c r="J2986" i="2" s="1"/>
  <c r="M2985" i="2" a="1"/>
  <c r="M2985" i="2" s="1"/>
  <c r="O2985" i="2" l="1" a="1"/>
  <c r="O2985" i="2" s="1"/>
  <c r="P2986" i="2" s="1" a="1"/>
  <c r="P2986" i="2" s="1"/>
  <c r="N2986" i="2" a="1"/>
  <c r="N2986" i="2" s="1"/>
  <c r="Q2985" i="2" l="1" a="1"/>
  <c r="Q2985" i="2" s="1"/>
  <c r="T2986" i="2" s="1"/>
  <c r="U2986" i="2" s="1"/>
  <c r="R2986" i="2" l="1" a="1"/>
  <c r="R2986" i="2" s="1"/>
  <c r="S2986" i="2" a="1"/>
  <c r="S2986" i="2" s="1"/>
  <c r="I2986" i="2" s="1" a="1"/>
  <c r="I2986" i="2" s="1"/>
  <c r="L2986" i="2" l="1" a="1"/>
  <c r="L2986" i="2" s="1"/>
  <c r="K2987" i="2" s="1" a="1"/>
  <c r="K2987" i="2" s="1"/>
  <c r="J2987" i="2" a="1"/>
  <c r="J2987" i="2" s="1"/>
  <c r="M2986" i="2" a="1"/>
  <c r="M2986" i="2" s="1"/>
  <c r="V2986" i="2" a="1"/>
  <c r="V2986" i="2" s="1"/>
  <c r="W2986" i="2" l="1"/>
  <c r="O2986" i="2" a="1"/>
  <c r="O2986" i="2" s="1"/>
  <c r="P2987" i="2" s="1" a="1"/>
  <c r="P2987" i="2" s="1"/>
  <c r="N2987" i="2" a="1"/>
  <c r="N2987" i="2" s="1"/>
  <c r="Q2986" i="2" l="1" a="1"/>
  <c r="Q2986" i="2" s="1"/>
  <c r="T2987" i="2" s="1"/>
  <c r="U2987" i="2" s="1"/>
  <c r="S2987" i="2" l="1" a="1"/>
  <c r="S2987" i="2" s="1"/>
  <c r="R2987" i="2" a="1"/>
  <c r="R2987" i="2" s="1"/>
  <c r="I2987" i="2" a="1"/>
  <c r="I2987" i="2" s="1"/>
  <c r="V2987" i="2" l="1" a="1"/>
  <c r="V2987" i="2" s="1"/>
  <c r="W2987" i="2" s="1"/>
  <c r="L2987" i="2" a="1"/>
  <c r="L2987" i="2" s="1"/>
  <c r="K2988" i="2" s="1" a="1"/>
  <c r="K2988" i="2" s="1"/>
  <c r="J2988" i="2" a="1"/>
  <c r="J2988" i="2" s="1"/>
  <c r="M2987" i="2" l="1" a="1"/>
  <c r="M2987" i="2" s="1"/>
  <c r="N2988" i="2" s="1" a="1"/>
  <c r="N2988" i="2" s="1"/>
  <c r="O2987" i="2" l="1" a="1"/>
  <c r="O2987" i="2" s="1"/>
  <c r="P2988" i="2" s="1" a="1"/>
  <c r="P2988" i="2" s="1"/>
  <c r="Q2987" i="2" a="1"/>
  <c r="Q2987" i="2" s="1"/>
  <c r="T2988" i="2" s="1"/>
  <c r="U2988" i="2" s="1"/>
  <c r="S2988" i="2" l="1" a="1"/>
  <c r="S2988" i="2" s="1"/>
  <c r="I2988" i="2" s="1" a="1"/>
  <c r="I2988" i="2" s="1"/>
  <c r="R2988" i="2" a="1"/>
  <c r="R2988" i="2" s="1"/>
  <c r="L2988" i="2" l="1" a="1"/>
  <c r="L2988" i="2" s="1"/>
  <c r="K2989" i="2" s="1" a="1"/>
  <c r="K2989" i="2" s="1"/>
  <c r="J2989" i="2" a="1"/>
  <c r="J2989" i="2" s="1"/>
  <c r="M2988" i="2" a="1"/>
  <c r="M2988" i="2" s="1"/>
  <c r="V2988" i="2" a="1"/>
  <c r="V2988" i="2" s="1"/>
  <c r="W2988" i="2" l="1"/>
  <c r="N2989" i="2" a="1"/>
  <c r="N2989" i="2" s="1"/>
  <c r="O2988" i="2" a="1"/>
  <c r="O2988" i="2" s="1"/>
  <c r="P2989" i="2" s="1" a="1"/>
  <c r="P2989" i="2" s="1"/>
  <c r="Q2988" i="2" l="1" a="1"/>
  <c r="Q2988" i="2" s="1"/>
  <c r="T2989" i="2" l="1"/>
  <c r="U2989" i="2" s="1"/>
  <c r="R2989" i="2" a="1"/>
  <c r="R2989" i="2" s="1"/>
  <c r="S2989" i="2" a="1"/>
  <c r="S2989" i="2" s="1"/>
  <c r="I2989" i="2" l="1" a="1"/>
  <c r="I2989" i="2" s="1"/>
  <c r="V2989" i="2" s="1" a="1"/>
  <c r="V2989" i="2" s="1"/>
  <c r="W2989" i="2" l="1"/>
  <c r="L2989" i="2" a="1"/>
  <c r="L2989" i="2" s="1"/>
  <c r="K2990" i="2" s="1" a="1"/>
  <c r="K2990" i="2" s="1"/>
  <c r="J2990" i="2" a="1"/>
  <c r="J2990" i="2" s="1"/>
  <c r="M2989" i="2" a="1"/>
  <c r="M2989" i="2" s="1"/>
  <c r="N2990" i="2" l="1" a="1"/>
  <c r="N2990" i="2" s="1"/>
  <c r="O2989" i="2" a="1"/>
  <c r="O2989" i="2" s="1"/>
  <c r="P2990" i="2" s="1" a="1"/>
  <c r="P2990" i="2" s="1"/>
  <c r="Q2989" i="2" l="1" a="1"/>
  <c r="Q2989" i="2" s="1"/>
  <c r="T2990" i="2" l="1"/>
  <c r="U2990" i="2" s="1"/>
  <c r="R2990" i="2" a="1"/>
  <c r="R2990" i="2" s="1"/>
  <c r="S2990" i="2" a="1"/>
  <c r="S2990" i="2" s="1"/>
  <c r="I2990" i="2" l="1" a="1"/>
  <c r="I2990" i="2" s="1"/>
  <c r="L2990" i="2" l="1" a="1"/>
  <c r="L2990" i="2" s="1"/>
  <c r="K2991" i="2" s="1" a="1"/>
  <c r="K2991" i="2" s="1"/>
  <c r="J2991" i="2" a="1"/>
  <c r="J2991" i="2" s="1"/>
  <c r="V2990" i="2" a="1"/>
  <c r="V2990" i="2" s="1"/>
  <c r="M2990" i="2" l="1" a="1"/>
  <c r="M2990" i="2" s="1"/>
  <c r="O2990" i="2" s="1" a="1"/>
  <c r="O2990" i="2" s="1"/>
  <c r="P2991" i="2" s="1" a="1"/>
  <c r="P2991" i="2" s="1"/>
  <c r="W2990" i="2"/>
  <c r="N2991" i="2" l="1" a="1"/>
  <c r="N2991" i="2" s="1"/>
  <c r="Q2990" i="2" a="1"/>
  <c r="Q2990" i="2" s="1"/>
  <c r="T2991" i="2" l="1"/>
  <c r="U2991" i="2" s="1"/>
  <c r="R2991" i="2" a="1"/>
  <c r="R2991" i="2" s="1"/>
  <c r="S2991" i="2" a="1"/>
  <c r="S2991" i="2" s="1"/>
  <c r="I2991" i="2" l="1" a="1"/>
  <c r="I2991" i="2" s="1"/>
  <c r="V2991" i="2" s="1" a="1"/>
  <c r="V2991" i="2" s="1"/>
  <c r="W2991" i="2" l="1"/>
  <c r="L2991" i="2" a="1"/>
  <c r="L2991" i="2" s="1"/>
  <c r="K2992" i="2" s="1" a="1"/>
  <c r="K2992" i="2" s="1"/>
  <c r="J2992" i="2" a="1"/>
  <c r="J2992" i="2" s="1"/>
  <c r="M2991" i="2" l="1" a="1"/>
  <c r="M2991" i="2" s="1"/>
  <c r="O2991" i="2" s="1" a="1"/>
  <c r="O2991" i="2" s="1"/>
  <c r="P2992" i="2" s="1" a="1"/>
  <c r="P2992" i="2" s="1"/>
  <c r="N2992" i="2" a="1"/>
  <c r="N2992" i="2" s="1"/>
  <c r="Q2991" i="2" l="1" a="1"/>
  <c r="Q2991" i="2" s="1"/>
  <c r="T2992" i="2" l="1"/>
  <c r="U2992" i="2" s="1"/>
  <c r="R2992" i="2" a="1"/>
  <c r="R2992" i="2" s="1"/>
  <c r="S2992" i="2" a="1"/>
  <c r="S2992" i="2" s="1"/>
  <c r="I2992" i="2" l="1" a="1"/>
  <c r="I2992" i="2" s="1"/>
  <c r="L2992" i="2" l="1" a="1"/>
  <c r="L2992" i="2" s="1"/>
  <c r="K2993" i="2" s="1" a="1"/>
  <c r="K2993" i="2" s="1"/>
  <c r="J2993" i="2" a="1"/>
  <c r="J2993" i="2" s="1"/>
  <c r="V2992" i="2" a="1"/>
  <c r="V2992" i="2" s="1"/>
  <c r="M2992" i="2" l="1" a="1"/>
  <c r="M2992" i="2" s="1"/>
  <c r="N2993" i="2" s="1" a="1"/>
  <c r="N2993" i="2" s="1"/>
  <c r="W2992" i="2"/>
  <c r="O2992" i="2" l="1" a="1"/>
  <c r="O2992" i="2" s="1"/>
  <c r="P2993" i="2" s="1" a="1"/>
  <c r="P2993" i="2" s="1"/>
  <c r="Q2992" i="2" a="1"/>
  <c r="Q2992" i="2" s="1"/>
  <c r="T2993" i="2" l="1"/>
  <c r="U2993" i="2" s="1"/>
  <c r="R2993" i="2" a="1"/>
  <c r="R2993" i="2" s="1"/>
  <c r="S2993" i="2" a="1"/>
  <c r="S2993" i="2" s="1"/>
  <c r="I2993" i="2" l="1" a="1"/>
  <c r="I2993" i="2" s="1"/>
  <c r="V2993" i="2" s="1" a="1"/>
  <c r="V2993" i="2" s="1"/>
  <c r="W2993" i="2" l="1"/>
  <c r="L2993" i="2" a="1"/>
  <c r="L2993" i="2" s="1"/>
  <c r="K2994" i="2" s="1" a="1"/>
  <c r="K2994" i="2" s="1"/>
  <c r="J2994" i="2" a="1"/>
  <c r="J2994" i="2" s="1"/>
  <c r="M2993" i="2" l="1" a="1"/>
  <c r="M2993" i="2" s="1"/>
  <c r="O2993" i="2" s="1" a="1"/>
  <c r="O2993" i="2" s="1"/>
  <c r="P2994" i="2" s="1" a="1"/>
  <c r="P2994" i="2" s="1"/>
  <c r="N2994" i="2" l="1" a="1"/>
  <c r="N2994" i="2" s="1"/>
  <c r="Q2993" i="2" a="1"/>
  <c r="Q2993" i="2" s="1"/>
  <c r="T2994" i="2" s="1"/>
  <c r="U2994" i="2" s="1"/>
  <c r="S2994" i="2" l="1" a="1"/>
  <c r="S2994" i="2" s="1"/>
  <c r="I2994" i="2" s="1" a="1"/>
  <c r="I2994" i="2" s="1"/>
  <c r="R2994" i="2" a="1"/>
  <c r="R2994" i="2" s="1"/>
  <c r="L2994" i="2" l="1" a="1"/>
  <c r="L2994" i="2" s="1"/>
  <c r="K2995" i="2" s="1" a="1"/>
  <c r="K2995" i="2" s="1"/>
  <c r="J2995" i="2" a="1"/>
  <c r="J2995" i="2" s="1"/>
  <c r="V2994" i="2" a="1"/>
  <c r="V2994" i="2" s="1"/>
  <c r="M2994" i="2" l="1" a="1"/>
  <c r="M2994" i="2" s="1"/>
  <c r="O2994" i="2" s="1" a="1"/>
  <c r="O2994" i="2" s="1"/>
  <c r="P2995" i="2" s="1" a="1"/>
  <c r="P2995" i="2" s="1"/>
  <c r="W2994" i="2"/>
  <c r="Q2994" i="2" l="1" a="1"/>
  <c r="Q2994" i="2" s="1"/>
  <c r="N2995" i="2" a="1"/>
  <c r="N2995" i="2" s="1"/>
  <c r="T2995" i="2"/>
  <c r="U2995" i="2" s="1"/>
  <c r="R2995" i="2" a="1"/>
  <c r="R2995" i="2" s="1"/>
  <c r="S2995" i="2" a="1"/>
  <c r="S2995" i="2" s="1"/>
  <c r="I2995" i="2" l="1" a="1"/>
  <c r="I2995" i="2" s="1"/>
  <c r="V2995" i="2" s="1" a="1"/>
  <c r="V2995" i="2" s="1"/>
  <c r="W2995" i="2" l="1"/>
  <c r="L2995" i="2" a="1"/>
  <c r="L2995" i="2" s="1"/>
  <c r="K2996" i="2" s="1" a="1"/>
  <c r="K2996" i="2" s="1"/>
  <c r="J2996" i="2" a="1"/>
  <c r="J2996" i="2" s="1"/>
  <c r="M2995" i="2" l="1" a="1"/>
  <c r="M2995" i="2" s="1"/>
  <c r="O2995" i="2" s="1" a="1"/>
  <c r="O2995" i="2" s="1"/>
  <c r="P2996" i="2" s="1" a="1"/>
  <c r="P2996" i="2" s="1"/>
  <c r="N2996" i="2" l="1" a="1"/>
  <c r="N2996" i="2" s="1"/>
  <c r="Q2995" i="2" a="1"/>
  <c r="Q2995" i="2" s="1"/>
  <c r="T2996" i="2" s="1"/>
  <c r="U2996" i="2" s="1"/>
  <c r="R2996" i="2" l="1" a="1"/>
  <c r="R2996" i="2" s="1"/>
  <c r="S2996" i="2" a="1"/>
  <c r="S2996" i="2" s="1"/>
  <c r="I2996" i="2" s="1" a="1"/>
  <c r="I2996" i="2" s="1"/>
  <c r="L2996" i="2" l="1" a="1"/>
  <c r="L2996" i="2" s="1"/>
  <c r="K2997" i="2" s="1" a="1"/>
  <c r="K2997" i="2" s="1"/>
  <c r="J2997" i="2" a="1"/>
  <c r="J2997" i="2" s="1"/>
  <c r="M2996" i="2" a="1"/>
  <c r="M2996" i="2" s="1"/>
  <c r="V2996" i="2" a="1"/>
  <c r="V2996" i="2" s="1"/>
  <c r="W2996" i="2" l="1"/>
  <c r="O2996" i="2" a="1"/>
  <c r="O2996" i="2" s="1"/>
  <c r="P2997" i="2" s="1" a="1"/>
  <c r="P2997" i="2" s="1"/>
  <c r="N2997" i="2" a="1"/>
  <c r="N2997" i="2" s="1"/>
  <c r="Q2996" i="2" l="1" a="1"/>
  <c r="Q2996" i="2" s="1"/>
  <c r="T2997" i="2" s="1"/>
  <c r="U2997" i="2" s="1"/>
  <c r="S2997" i="2" l="1" a="1"/>
  <c r="S2997" i="2" s="1"/>
  <c r="I2997" i="2" s="1" a="1"/>
  <c r="I2997" i="2" s="1"/>
  <c r="R2997" i="2" a="1"/>
  <c r="R2997" i="2" s="1"/>
  <c r="V2997" i="2" l="1" a="1"/>
  <c r="V2997" i="2" s="1"/>
  <c r="W2997" i="2" s="1"/>
  <c r="L2997" i="2" a="1"/>
  <c r="L2997" i="2" s="1"/>
  <c r="K2998" i="2" s="1" a="1"/>
  <c r="K2998" i="2" s="1"/>
  <c r="J2998" i="2" a="1"/>
  <c r="J2998" i="2" s="1"/>
  <c r="M2997" i="2" a="1"/>
  <c r="M2997" i="2" s="1"/>
  <c r="N2998" i="2" l="1" a="1"/>
  <c r="N2998" i="2" s="1"/>
  <c r="O2997" i="2" a="1"/>
  <c r="O2997" i="2" s="1"/>
  <c r="P2998" i="2" s="1" a="1"/>
  <c r="P2998" i="2" s="1"/>
  <c r="Q2997" i="2" l="1" a="1"/>
  <c r="Q2997" i="2" s="1"/>
  <c r="T2998" i="2" l="1"/>
  <c r="U2998" i="2" s="1"/>
  <c r="R2998" i="2" a="1"/>
  <c r="R2998" i="2" s="1"/>
  <c r="S2998" i="2" a="1"/>
  <c r="S2998" i="2" s="1"/>
  <c r="I2998" i="2" l="1" a="1"/>
  <c r="I2998" i="2" s="1"/>
  <c r="L2998" i="2" l="1" a="1"/>
  <c r="L2998" i="2" s="1"/>
  <c r="K2999" i="2" s="1" a="1"/>
  <c r="K2999" i="2" s="1"/>
  <c r="J2999" i="2" a="1"/>
  <c r="J2999" i="2" s="1"/>
  <c r="V2998" i="2" a="1"/>
  <c r="V2998" i="2" s="1"/>
  <c r="M2998" i="2" l="1" a="1"/>
  <c r="M2998" i="2" s="1"/>
  <c r="O2998" i="2" s="1" a="1"/>
  <c r="O2998" i="2" s="1"/>
  <c r="P2999" i="2" s="1" a="1"/>
  <c r="P2999" i="2" s="1"/>
  <c r="W2998" i="2"/>
  <c r="N2999" i="2" l="1" a="1"/>
  <c r="N2999" i="2" s="1"/>
  <c r="Q2998" i="2" a="1"/>
  <c r="Q2998" i="2" s="1"/>
  <c r="T2999" i="2" l="1"/>
  <c r="U2999" i="2" s="1"/>
  <c r="R2999" i="2" a="1"/>
  <c r="R2999" i="2" s="1"/>
  <c r="S2999" i="2" a="1"/>
  <c r="S2999" i="2" s="1"/>
  <c r="I2999" i="2" l="1" a="1"/>
  <c r="I2999" i="2" s="1"/>
  <c r="V2999" i="2" s="1" a="1"/>
  <c r="V2999" i="2" s="1"/>
  <c r="W2999" i="2" l="1"/>
  <c r="L2999" i="2" a="1"/>
  <c r="L2999" i="2" s="1"/>
  <c r="K3000" i="2" s="1" a="1"/>
  <c r="K3000" i="2" s="1"/>
  <c r="J3000" i="2" a="1"/>
  <c r="J3000" i="2" s="1"/>
  <c r="M2999" i="2" a="1"/>
  <c r="M2999" i="2" s="1"/>
  <c r="O2999" i="2" l="1" a="1"/>
  <c r="O2999" i="2" s="1"/>
  <c r="P3000" i="2" s="1" a="1"/>
  <c r="P3000" i="2" s="1"/>
  <c r="N3000" i="2" a="1"/>
  <c r="N3000" i="2" s="1"/>
  <c r="Q2999" i="2" a="1"/>
  <c r="Q2999" i="2" s="1"/>
  <c r="T3000" i="2" l="1"/>
  <c r="U3000" i="2" s="1"/>
  <c r="R3000" i="2" a="1"/>
  <c r="R3000" i="2" s="1"/>
  <c r="S3000" i="2" a="1"/>
  <c r="S3000" i="2" s="1"/>
  <c r="I3000" i="2" l="1" a="1"/>
  <c r="I3000" i="2" s="1"/>
  <c r="L3000" i="2" l="1" a="1"/>
  <c r="L3000" i="2" s="1"/>
  <c r="K3001" i="2" s="1" a="1"/>
  <c r="K3001" i="2" s="1"/>
  <c r="J3001" i="2" a="1"/>
  <c r="J3001" i="2" s="1"/>
  <c r="M3000" i="2" a="1"/>
  <c r="M3000" i="2" s="1"/>
  <c r="V3000" i="2" a="1"/>
  <c r="V3000" i="2" s="1"/>
  <c r="W3000" i="2" l="1"/>
  <c r="N3001" i="2" a="1"/>
  <c r="N3001" i="2" s="1"/>
  <c r="O3000" i="2" a="1"/>
  <c r="O3000" i="2" s="1"/>
  <c r="P3001" i="2" s="1" a="1"/>
  <c r="P3001" i="2" s="1"/>
  <c r="Q3000" i="2" l="1" a="1"/>
  <c r="Q3000" i="2" s="1"/>
  <c r="T3001" i="2" l="1"/>
  <c r="U3001" i="2" s="1"/>
  <c r="R3001" i="2" a="1"/>
  <c r="R3001" i="2" s="1"/>
  <c r="S3001" i="2" a="1"/>
  <c r="S3001" i="2" s="1"/>
  <c r="I3001" i="2" l="1" a="1"/>
  <c r="I3001" i="2" s="1"/>
  <c r="V3001" i="2" s="1" a="1"/>
  <c r="V3001" i="2" s="1"/>
  <c r="W3001" i="2" l="1"/>
  <c r="L3001" i="2" a="1"/>
  <c r="L3001" i="2" s="1"/>
  <c r="K3002" i="2" s="1" a="1"/>
  <c r="K3002" i="2" s="1"/>
  <c r="J3002" i="2" a="1"/>
  <c r="J3002" i="2" s="1"/>
  <c r="M3001" i="2" a="1"/>
  <c r="M3001" i="2" s="1"/>
  <c r="N3002" i="2" l="1" a="1"/>
  <c r="N3002" i="2" s="1"/>
  <c r="O3001" i="2" a="1"/>
  <c r="O3001" i="2" s="1"/>
  <c r="P3002" i="2" s="1" a="1"/>
  <c r="P3002" i="2" s="1"/>
  <c r="Q3001" i="2" l="1" a="1"/>
  <c r="Q3001" i="2" s="1"/>
  <c r="T3002" i="2" l="1"/>
  <c r="U3002" i="2" s="1"/>
  <c r="R3002" i="2" a="1"/>
  <c r="R3002" i="2" s="1"/>
  <c r="S3002" i="2" a="1"/>
  <c r="S3002" i="2" s="1"/>
  <c r="I3002" i="2" l="1" a="1"/>
  <c r="I3002" i="2" s="1"/>
  <c r="L3002" i="2" l="1" a="1"/>
  <c r="L3002" i="2" s="1"/>
  <c r="K3003" i="2" s="1" a="1"/>
  <c r="K3003" i="2" s="1"/>
  <c r="J3003" i="2" a="1"/>
  <c r="J3003" i="2" s="1"/>
  <c r="M3002" i="2" a="1"/>
  <c r="M3002" i="2" s="1"/>
  <c r="V3002" i="2" a="1"/>
  <c r="V3002" i="2" s="1"/>
  <c r="W3002" i="2" l="1"/>
  <c r="O3002" i="2" a="1"/>
  <c r="O3002" i="2" s="1"/>
  <c r="P3003" i="2" s="1" a="1"/>
  <c r="P3003" i="2" s="1"/>
  <c r="N3003" i="2" a="1"/>
  <c r="N3003" i="2" s="1"/>
  <c r="Q3002" i="2" l="1" a="1"/>
  <c r="Q3002" i="2" s="1"/>
  <c r="T3003" i="2" s="1"/>
  <c r="U3003" i="2" s="1"/>
  <c r="S3003" i="2" l="1" a="1"/>
  <c r="S3003" i="2" s="1"/>
  <c r="I3003" i="2" s="1" a="1"/>
  <c r="I3003" i="2" s="1"/>
  <c r="R3003" i="2" a="1"/>
  <c r="R3003" i="2" s="1"/>
  <c r="V3003" i="2" l="1" a="1"/>
  <c r="V3003" i="2" s="1"/>
  <c r="W3003" i="2"/>
  <c r="L3003" i="2" a="1"/>
  <c r="L3003" i="2" s="1"/>
  <c r="K3004" i="2" s="1" a="1"/>
  <c r="K3004" i="2" s="1"/>
  <c r="J3004" i="2" a="1"/>
  <c r="J3004" i="2" s="1"/>
  <c r="M3003" i="2" a="1"/>
  <c r="M3003" i="2" s="1"/>
  <c r="N3004" i="2" l="1" a="1"/>
  <c r="N3004" i="2" s="1"/>
  <c r="O3003" i="2" a="1"/>
  <c r="O3003" i="2" s="1"/>
  <c r="P3004" i="2" s="1" a="1"/>
  <c r="P3004" i="2" s="1"/>
  <c r="Q3003" i="2" l="1" a="1"/>
  <c r="Q3003" i="2" s="1"/>
  <c r="T3004" i="2" l="1"/>
  <c r="U3004" i="2" s="1"/>
  <c r="R3004" i="2" a="1"/>
  <c r="R3004" i="2" s="1"/>
  <c r="S3004" i="2" a="1"/>
  <c r="S3004" i="2" s="1"/>
  <c r="I3004" i="2" l="1" a="1"/>
  <c r="I3004" i="2" s="1"/>
  <c r="L3004" i="2" l="1" a="1"/>
  <c r="L3004" i="2" s="1"/>
  <c r="K3005" i="2" s="1" a="1"/>
  <c r="K3005" i="2" s="1"/>
  <c r="J3005" i="2" a="1"/>
  <c r="J3005" i="2" s="1"/>
  <c r="M3004" i="2" a="1"/>
  <c r="M3004" i="2" s="1"/>
  <c r="V3004" i="2" a="1"/>
  <c r="V3004" i="2" s="1"/>
  <c r="W3004" i="2" l="1"/>
  <c r="O3004" i="2" a="1"/>
  <c r="O3004" i="2" s="1"/>
  <c r="P3005" i="2" s="1" a="1"/>
  <c r="P3005" i="2" s="1"/>
  <c r="N3005" i="2" a="1"/>
  <c r="N3005" i="2" s="1"/>
  <c r="Q3004" i="2" l="1" a="1"/>
  <c r="Q3004" i="2" s="1"/>
  <c r="T3005" i="2" s="1"/>
  <c r="U3005" i="2" s="1"/>
  <c r="S3005" i="2" l="1" a="1"/>
  <c r="S3005" i="2" s="1"/>
  <c r="R3005" i="2" a="1"/>
  <c r="R3005" i="2" s="1"/>
  <c r="I3005" i="2" a="1"/>
  <c r="I3005" i="2" s="1"/>
  <c r="V3005" i="2" s="1" a="1"/>
  <c r="V3005" i="2" s="1"/>
  <c r="W3005" i="2" l="1"/>
  <c r="L3005" i="2" a="1"/>
  <c r="L3005" i="2" s="1"/>
  <c r="K3006" i="2" s="1" a="1"/>
  <c r="K3006" i="2" s="1"/>
  <c r="J3006" i="2" a="1"/>
  <c r="J3006" i="2" s="1"/>
  <c r="M3005" i="2" a="1"/>
  <c r="M3005" i="2" s="1"/>
  <c r="N3006" i="2" l="1" a="1"/>
  <c r="N3006" i="2" s="1"/>
  <c r="O3005" i="2" a="1"/>
  <c r="O3005" i="2" s="1"/>
  <c r="P3006" i="2" s="1" a="1"/>
  <c r="P3006" i="2" s="1"/>
  <c r="Q3005" i="2" l="1" a="1"/>
  <c r="Q3005" i="2" s="1"/>
  <c r="T3006" i="2" l="1"/>
  <c r="U3006" i="2" s="1"/>
  <c r="R3006" i="2" a="1"/>
  <c r="R3006" i="2" s="1"/>
  <c r="S3006" i="2" a="1"/>
  <c r="S3006" i="2" s="1"/>
  <c r="I3006" i="2" l="1" a="1"/>
  <c r="I3006" i="2" s="1"/>
  <c r="V3006" i="2" s="1" a="1"/>
  <c r="V3006" i="2" s="1"/>
  <c r="W3006" i="2" l="1"/>
  <c r="L3006" i="2" a="1"/>
  <c r="L3006" i="2" s="1"/>
  <c r="K3007" i="2" s="1" a="1"/>
  <c r="K3007" i="2" s="1"/>
  <c r="J3007" i="2" a="1"/>
  <c r="J3007" i="2" s="1"/>
  <c r="M3006" i="2" a="1"/>
  <c r="M3006" i="2" s="1"/>
  <c r="O3006" i="2" l="1" a="1"/>
  <c r="O3006" i="2" s="1"/>
  <c r="P3007" i="2" s="1" a="1"/>
  <c r="P3007" i="2" s="1"/>
  <c r="N3007" i="2" a="1"/>
  <c r="N3007" i="2" s="1"/>
  <c r="Q3006" i="2" a="1"/>
  <c r="Q3006" i="2" s="1"/>
  <c r="T3007" i="2" l="1"/>
  <c r="U3007" i="2" s="1"/>
  <c r="R3007" i="2" a="1"/>
  <c r="R3007" i="2" s="1"/>
  <c r="S3007" i="2" a="1"/>
  <c r="S3007" i="2" s="1"/>
  <c r="I3007" i="2" l="1" a="1"/>
  <c r="I3007" i="2" s="1"/>
  <c r="L3007" i="2" l="1" a="1"/>
  <c r="L3007" i="2" s="1"/>
  <c r="K3008" i="2" s="1" a="1"/>
  <c r="K3008" i="2" s="1"/>
  <c r="J3008" i="2" a="1"/>
  <c r="J3008" i="2" s="1"/>
  <c r="V3007" i="2" a="1"/>
  <c r="V3007" i="2" s="1"/>
  <c r="M3007" i="2" l="1" a="1"/>
  <c r="M3007" i="2" s="1"/>
  <c r="O3007" i="2" s="1" a="1"/>
  <c r="O3007" i="2" s="1"/>
  <c r="W3007" i="2"/>
  <c r="N3008" i="2" l="1" a="1"/>
  <c r="N3008" i="2" s="1"/>
  <c r="P3008" i="2" a="1"/>
  <c r="P3008" i="2" s="1"/>
  <c r="Q3007" i="2" a="1"/>
  <c r="Q3007" i="2" s="1"/>
  <c r="T3008" i="2" s="1"/>
  <c r="U3008" i="2" s="1"/>
  <c r="S3008" i="2" l="1" a="1"/>
  <c r="S3008" i="2" s="1"/>
  <c r="I3008" i="2" s="1" a="1"/>
  <c r="I3008" i="2" s="1"/>
  <c r="R3008" i="2" a="1"/>
  <c r="R3008" i="2" s="1"/>
  <c r="V3008" i="2" l="1" a="1"/>
  <c r="V3008" i="2" s="1"/>
  <c r="W3008" i="2" s="1"/>
  <c r="L3008" i="2" a="1"/>
  <c r="L3008" i="2" s="1"/>
  <c r="K3009" i="2" s="1" a="1"/>
  <c r="K3009" i="2" s="1"/>
  <c r="J3009" i="2" a="1"/>
  <c r="J3009" i="2" s="1"/>
  <c r="M3008" i="2" l="1" a="1"/>
  <c r="M3008" i="2" s="1"/>
  <c r="O3008" i="2" s="1" a="1"/>
  <c r="O3008" i="2" s="1"/>
  <c r="P3009" i="2" s="1" a="1"/>
  <c r="P3009" i="2" s="1"/>
  <c r="N3009" i="2" l="1" a="1"/>
  <c r="N3009" i="2" s="1"/>
  <c r="Q3008" i="2" a="1"/>
  <c r="Q3008" i="2" s="1"/>
  <c r="T3009" i="2" s="1"/>
  <c r="U3009" i="2" s="1"/>
  <c r="S3009" i="2" l="1" a="1"/>
  <c r="S3009" i="2" s="1"/>
  <c r="I3009" i="2" s="1" a="1"/>
  <c r="I3009" i="2" s="1"/>
  <c r="R3009" i="2" a="1"/>
  <c r="R3009" i="2" s="1"/>
  <c r="L3009" i="2" l="1" a="1"/>
  <c r="L3009" i="2" s="1"/>
  <c r="K3010" i="2" s="1" a="1"/>
  <c r="K3010" i="2" s="1"/>
  <c r="J3010" i="2" a="1"/>
  <c r="J3010" i="2" s="1"/>
  <c r="V3009" i="2" a="1"/>
  <c r="V3009" i="2" s="1"/>
  <c r="M3009" i="2" l="1" a="1"/>
  <c r="M3009" i="2" s="1"/>
  <c r="O3009" i="2" s="1" a="1"/>
  <c r="O3009" i="2" s="1"/>
  <c r="W3009" i="2"/>
  <c r="N3010" i="2" l="1" a="1"/>
  <c r="N3010" i="2" s="1"/>
  <c r="P3010" i="2" a="1"/>
  <c r="P3010" i="2" s="1"/>
  <c r="Q3009" i="2" a="1"/>
  <c r="Q3009" i="2" s="1"/>
  <c r="T3010" i="2" s="1"/>
  <c r="U3010" i="2" s="1"/>
  <c r="S3010" i="2" l="1" a="1"/>
  <c r="S3010" i="2" s="1"/>
  <c r="R3010" i="2" a="1"/>
  <c r="R3010" i="2" s="1"/>
  <c r="I3010" i="2" a="1"/>
  <c r="I3010" i="2" s="1"/>
  <c r="V3010" i="2" s="1" a="1"/>
  <c r="V3010" i="2" s="1"/>
  <c r="W3010" i="2" l="1"/>
  <c r="L3010" i="2" a="1"/>
  <c r="L3010" i="2" s="1"/>
  <c r="K3011" i="2" s="1" a="1"/>
  <c r="K3011" i="2" s="1"/>
  <c r="J3011" i="2" a="1"/>
  <c r="J3011" i="2" s="1"/>
  <c r="M3010" i="2" a="1"/>
  <c r="M3010" i="2" s="1"/>
  <c r="N3011" i="2" l="1" a="1"/>
  <c r="N3011" i="2" s="1"/>
  <c r="O3010" i="2" a="1"/>
  <c r="O3010" i="2" s="1"/>
  <c r="P3011" i="2" s="1" a="1"/>
  <c r="P3011" i="2" s="1"/>
  <c r="Q3010" i="2" l="1" a="1"/>
  <c r="Q3010" i="2" s="1"/>
  <c r="T3011" i="2" l="1"/>
  <c r="U3011" i="2" s="1"/>
  <c r="R3011" i="2" a="1"/>
  <c r="R3011" i="2" s="1"/>
  <c r="S3011" i="2" a="1"/>
  <c r="S3011" i="2" s="1"/>
  <c r="I3011" i="2" l="1" a="1"/>
  <c r="I3011" i="2" s="1"/>
  <c r="L3011" i="2" l="1" a="1"/>
  <c r="L3011" i="2" s="1"/>
  <c r="K3012" i="2" s="1" a="1"/>
  <c r="K3012" i="2" s="1"/>
  <c r="J3012" i="2" a="1"/>
  <c r="J3012" i="2" s="1"/>
  <c r="V3011" i="2" a="1"/>
  <c r="V3011" i="2" s="1"/>
  <c r="M3011" i="2" l="1" a="1"/>
  <c r="M3011" i="2" s="1"/>
  <c r="O3011" i="2" s="1" a="1"/>
  <c r="O3011" i="2" s="1"/>
  <c r="W3011" i="2"/>
  <c r="N3012" i="2" l="1" a="1"/>
  <c r="N3012" i="2" s="1"/>
  <c r="P3012" i="2" a="1"/>
  <c r="P3012" i="2" s="1"/>
  <c r="Q3011" i="2" a="1"/>
  <c r="Q3011" i="2" s="1"/>
  <c r="T3012" i="2" s="1"/>
  <c r="U3012" i="2" s="1"/>
  <c r="R3012" i="2" l="1" a="1"/>
  <c r="R3012" i="2" s="1"/>
  <c r="S3012" i="2" a="1"/>
  <c r="S3012" i="2" s="1"/>
  <c r="I3012" i="2" s="1" a="1"/>
  <c r="I3012" i="2" s="1"/>
  <c r="V3012" i="2" s="1" a="1"/>
  <c r="V3012" i="2" s="1"/>
  <c r="W3012" i="2" l="1"/>
  <c r="L3012" i="2" a="1"/>
  <c r="L3012" i="2" s="1"/>
  <c r="K3013" i="2" s="1" a="1"/>
  <c r="K3013" i="2" s="1"/>
  <c r="J3013" i="2" a="1"/>
  <c r="J3013" i="2" s="1"/>
  <c r="M3012" i="2" a="1"/>
  <c r="M3012" i="2" s="1"/>
  <c r="N3013" i="2" l="1" a="1"/>
  <c r="N3013" i="2" s="1"/>
  <c r="O3012" i="2" a="1"/>
  <c r="O3012" i="2" s="1"/>
  <c r="P3013" i="2" s="1" a="1"/>
  <c r="P3013" i="2" s="1"/>
  <c r="Q3012" i="2" l="1" a="1"/>
  <c r="Q3012" i="2" s="1"/>
  <c r="T3013" i="2" l="1"/>
  <c r="U3013" i="2" s="1"/>
  <c r="R3013" i="2" a="1"/>
  <c r="R3013" i="2" s="1"/>
  <c r="S3013" i="2" a="1"/>
  <c r="S3013" i="2" s="1"/>
  <c r="I3013" i="2" l="1" a="1"/>
  <c r="I3013" i="2" s="1"/>
  <c r="L3013" i="2" l="1" a="1"/>
  <c r="L3013" i="2" s="1"/>
  <c r="K3014" i="2" s="1" a="1"/>
  <c r="K3014" i="2" s="1"/>
  <c r="J3014" i="2" a="1"/>
  <c r="J3014" i="2" s="1"/>
  <c r="V3013" i="2" a="1"/>
  <c r="V3013" i="2" s="1"/>
  <c r="M3013" i="2" l="1" a="1"/>
  <c r="M3013" i="2" s="1"/>
  <c r="O3013" i="2" s="1" a="1"/>
  <c r="O3013" i="2" s="1"/>
  <c r="P3014" i="2" s="1" a="1"/>
  <c r="P3014" i="2" s="1"/>
  <c r="W3013" i="2"/>
  <c r="N3014" i="2" l="1" a="1"/>
  <c r="N3014" i="2" s="1"/>
  <c r="Q3013" i="2" a="1"/>
  <c r="Q3013" i="2" s="1"/>
  <c r="T3014" i="2" l="1"/>
  <c r="U3014" i="2" s="1"/>
  <c r="R3014" i="2" a="1"/>
  <c r="R3014" i="2" s="1"/>
  <c r="S3014" i="2" a="1"/>
  <c r="S3014" i="2" s="1"/>
  <c r="I3014" i="2" l="1" a="1"/>
  <c r="I3014" i="2" s="1"/>
  <c r="V3014" i="2" s="1" a="1"/>
  <c r="V3014" i="2" s="1"/>
  <c r="W3014" i="2" l="1"/>
  <c r="L3014" i="2" a="1"/>
  <c r="L3014" i="2" s="1"/>
  <c r="K3015" i="2" s="1" a="1"/>
  <c r="K3015" i="2" s="1"/>
  <c r="J3015" i="2" a="1"/>
  <c r="J3015" i="2" s="1"/>
  <c r="M3014" i="2" l="1" a="1"/>
  <c r="M3014" i="2" s="1"/>
  <c r="O3014" i="2" s="1" a="1"/>
  <c r="O3014" i="2" s="1"/>
  <c r="P3015" i="2" s="1" a="1"/>
  <c r="P3015" i="2" s="1"/>
  <c r="N3015" i="2" l="1" a="1"/>
  <c r="N3015" i="2" s="1"/>
  <c r="Q3014" i="2" a="1"/>
  <c r="Q3014" i="2" s="1"/>
  <c r="R3015" i="2" s="1" a="1"/>
  <c r="R3015" i="2" s="1"/>
  <c r="S3015" i="2" l="1" a="1"/>
  <c r="S3015" i="2" s="1"/>
  <c r="I3015" i="2" s="1" a="1"/>
  <c r="I3015" i="2" s="1"/>
  <c r="T3015" i="2"/>
  <c r="U3015" i="2" s="1"/>
  <c r="L3015" i="2" l="1" a="1"/>
  <c r="L3015" i="2" s="1"/>
  <c r="K3016" i="2" s="1" a="1"/>
  <c r="K3016" i="2" s="1"/>
  <c r="J3016" i="2" a="1"/>
  <c r="J3016" i="2" s="1"/>
  <c r="V3015" i="2" a="1"/>
  <c r="V3015" i="2" s="1"/>
  <c r="M3015" i="2" l="1" a="1"/>
  <c r="M3015" i="2" s="1"/>
  <c r="N3016" i="2" s="1" a="1"/>
  <c r="N3016" i="2" s="1"/>
  <c r="W3015" i="2"/>
  <c r="O3015" i="2" l="1" a="1"/>
  <c r="O3015" i="2" s="1"/>
  <c r="P3016" i="2" s="1" a="1"/>
  <c r="P3016" i="2" s="1"/>
  <c r="Q3015" i="2" l="1" a="1"/>
  <c r="Q3015" i="2" s="1"/>
  <c r="T3016" i="2" s="1"/>
  <c r="U3016" i="2" s="1"/>
  <c r="S3016" i="2" l="1" a="1"/>
  <c r="S3016" i="2" s="1"/>
  <c r="R3016" i="2" a="1"/>
  <c r="R3016" i="2" s="1"/>
  <c r="I3016" i="2" a="1"/>
  <c r="I3016" i="2" s="1"/>
  <c r="V3016" i="2" s="1" a="1"/>
  <c r="V3016" i="2" s="1"/>
  <c r="W3016" i="2" l="1"/>
  <c r="L3016" i="2" a="1"/>
  <c r="L3016" i="2" s="1"/>
  <c r="K3017" i="2" s="1" a="1"/>
  <c r="K3017" i="2" s="1"/>
  <c r="J3017" i="2" a="1"/>
  <c r="J3017" i="2" s="1"/>
  <c r="M3016" i="2" a="1"/>
  <c r="M3016" i="2" s="1"/>
  <c r="N3017" i="2" l="1" a="1"/>
  <c r="N3017" i="2" s="1"/>
  <c r="O3016" i="2" a="1"/>
  <c r="O3016" i="2" s="1"/>
  <c r="P3017" i="2" s="1" a="1"/>
  <c r="P3017" i="2" s="1"/>
  <c r="Q3016" i="2" l="1" a="1"/>
  <c r="Q3016" i="2" s="1"/>
  <c r="T3017" i="2" l="1"/>
  <c r="U3017" i="2" s="1"/>
  <c r="R3017" i="2" a="1"/>
  <c r="R3017" i="2" s="1"/>
  <c r="S3017" i="2" a="1"/>
  <c r="S3017" i="2" s="1"/>
  <c r="I3017" i="2" l="1" a="1"/>
  <c r="I3017" i="2" s="1"/>
  <c r="L3017" i="2" l="1" a="1"/>
  <c r="L3017" i="2" s="1"/>
  <c r="K3018" i="2" s="1" a="1"/>
  <c r="K3018" i="2" s="1"/>
  <c r="J3018" i="2" a="1"/>
  <c r="J3018" i="2" s="1"/>
  <c r="V3017" i="2" a="1"/>
  <c r="V3017" i="2" s="1"/>
  <c r="M3017" i="2" l="1" a="1"/>
  <c r="M3017" i="2" s="1"/>
  <c r="N3018" i="2" s="1" a="1"/>
  <c r="N3018" i="2" s="1"/>
  <c r="W3017" i="2"/>
  <c r="O3017" i="2" l="1" a="1"/>
  <c r="O3017" i="2" s="1"/>
  <c r="P3018" i="2" s="1" a="1"/>
  <c r="P3018" i="2" s="1"/>
  <c r="Q3017" i="2" a="1"/>
  <c r="Q3017" i="2" s="1"/>
  <c r="T3018" i="2" s="1"/>
  <c r="U3018" i="2" s="1"/>
  <c r="S3018" i="2" l="1" a="1"/>
  <c r="S3018" i="2" s="1"/>
  <c r="I3018" i="2" s="1" a="1"/>
  <c r="I3018" i="2" s="1"/>
  <c r="R3018" i="2" a="1"/>
  <c r="R3018" i="2" s="1"/>
  <c r="V3018" i="2" l="1" a="1"/>
  <c r="V3018" i="2" s="1"/>
  <c r="W3018" i="2" s="1"/>
  <c r="L3018" i="2" a="1"/>
  <c r="L3018" i="2" s="1"/>
  <c r="K3019" i="2" s="1" a="1"/>
  <c r="K3019" i="2" s="1"/>
  <c r="J3019" i="2" a="1"/>
  <c r="J3019" i="2" s="1"/>
  <c r="M3018" i="2" a="1"/>
  <c r="M3018" i="2" s="1"/>
  <c r="O3018" i="2" l="1" a="1"/>
  <c r="O3018" i="2" s="1"/>
  <c r="P3019" i="2" s="1" a="1"/>
  <c r="P3019" i="2" s="1"/>
  <c r="N3019" i="2" a="1"/>
  <c r="N3019" i="2" s="1"/>
  <c r="Q3018" i="2" l="1" a="1"/>
  <c r="Q3018" i="2" s="1"/>
  <c r="T3019" i="2" s="1"/>
  <c r="U3019" i="2" s="1"/>
  <c r="R3019" i="2" l="1" a="1"/>
  <c r="R3019" i="2" s="1"/>
  <c r="S3019" i="2" a="1"/>
  <c r="S3019" i="2" s="1"/>
  <c r="I3019" i="2" s="1" a="1"/>
  <c r="I3019" i="2" s="1"/>
  <c r="L3019" i="2" l="1" a="1"/>
  <c r="L3019" i="2" s="1"/>
  <c r="K3020" i="2" s="1" a="1"/>
  <c r="K3020" i="2" s="1"/>
  <c r="J3020" i="2" a="1"/>
  <c r="J3020" i="2" s="1"/>
  <c r="V3019" i="2" a="1"/>
  <c r="V3019" i="2" s="1"/>
  <c r="M3019" i="2" l="1" a="1"/>
  <c r="M3019" i="2" s="1"/>
  <c r="N3020" i="2" s="1" a="1"/>
  <c r="N3020" i="2" s="1"/>
  <c r="W3019" i="2"/>
  <c r="O3019" i="2" a="1"/>
  <c r="O3019" i="2" s="1"/>
  <c r="P3020" i="2" s="1" a="1"/>
  <c r="P3020" i="2" s="1"/>
  <c r="Q3019" i="2" l="1" a="1"/>
  <c r="Q3019" i="2" s="1"/>
  <c r="T3020" i="2" l="1"/>
  <c r="U3020" i="2" s="1"/>
  <c r="R3020" i="2" a="1"/>
  <c r="R3020" i="2" s="1"/>
  <c r="S3020" i="2" a="1"/>
  <c r="S3020" i="2" s="1"/>
  <c r="I3020" i="2" l="1" a="1"/>
  <c r="I3020" i="2" s="1"/>
  <c r="V3020" i="2" s="1" a="1"/>
  <c r="V3020" i="2" s="1"/>
  <c r="W3020" i="2" l="1"/>
  <c r="L3020" i="2" a="1"/>
  <c r="L3020" i="2" s="1"/>
  <c r="K3021" i="2" s="1" a="1"/>
  <c r="K3021" i="2" s="1"/>
  <c r="J3021" i="2" a="1"/>
  <c r="J3021" i="2" s="1"/>
  <c r="M3020" i="2" l="1" a="1"/>
  <c r="M3020" i="2" s="1"/>
  <c r="O3020" i="2" s="1" a="1"/>
  <c r="O3020" i="2" s="1"/>
  <c r="P3021" i="2" s="1" a="1"/>
  <c r="P3021" i="2" s="1"/>
  <c r="Q3020" i="2" l="1" a="1"/>
  <c r="Q3020" i="2" s="1"/>
  <c r="R3021" i="2" s="1" a="1"/>
  <c r="R3021" i="2" s="1"/>
  <c r="N3021" i="2" a="1"/>
  <c r="N3021" i="2" s="1"/>
  <c r="T3021" i="2" l="1"/>
  <c r="U3021" i="2" s="1"/>
  <c r="S3021" i="2" a="1"/>
  <c r="S3021" i="2" s="1"/>
  <c r="I3021" i="2" s="1" a="1"/>
  <c r="I3021" i="2" s="1"/>
  <c r="L3021" i="2" l="1" a="1"/>
  <c r="L3021" i="2" s="1"/>
  <c r="K3022" i="2" s="1" a="1"/>
  <c r="K3022" i="2" s="1"/>
  <c r="J3022" i="2" a="1"/>
  <c r="J3022" i="2" s="1"/>
  <c r="V3021" i="2" a="1"/>
  <c r="V3021" i="2" s="1"/>
  <c r="M3021" i="2" l="1" a="1"/>
  <c r="M3021" i="2" s="1"/>
  <c r="N3022" i="2" s="1" a="1"/>
  <c r="N3022" i="2" s="1"/>
  <c r="W3021" i="2"/>
  <c r="O3021" i="2" l="1" a="1"/>
  <c r="O3021" i="2" s="1"/>
  <c r="P3022" i="2" s="1" a="1"/>
  <c r="P3022" i="2" s="1"/>
  <c r="Q3021" i="2" l="1" a="1"/>
  <c r="Q3021" i="2" s="1"/>
  <c r="T3022" i="2" s="1"/>
  <c r="U3022" i="2" s="1"/>
  <c r="S3022" i="2" l="1" a="1"/>
  <c r="S3022" i="2" s="1"/>
  <c r="I3022" i="2" s="1" a="1"/>
  <c r="I3022" i="2" s="1"/>
  <c r="R3022" i="2" a="1"/>
  <c r="R3022" i="2" s="1"/>
  <c r="V3022" i="2" l="1" a="1"/>
  <c r="V3022" i="2" s="1"/>
  <c r="W3022" i="2" s="1"/>
  <c r="L3022" i="2" a="1"/>
  <c r="L3022" i="2" s="1"/>
  <c r="K3023" i="2" s="1" a="1"/>
  <c r="K3023" i="2" s="1"/>
  <c r="J3023" i="2" a="1"/>
  <c r="J3023" i="2" s="1"/>
  <c r="M3022" i="2" l="1" a="1"/>
  <c r="M3022" i="2" s="1"/>
  <c r="O3022" i="2" s="1" a="1"/>
  <c r="O3022" i="2" s="1"/>
  <c r="P3023" i="2" s="1" a="1"/>
  <c r="P3023" i="2" s="1"/>
  <c r="N3023" i="2" l="1" a="1"/>
  <c r="N3023" i="2" s="1"/>
  <c r="Q3022" i="2" a="1"/>
  <c r="Q3022" i="2" s="1"/>
  <c r="T3023" i="2" s="1"/>
  <c r="U3023" i="2" s="1"/>
  <c r="S3023" i="2" l="1" a="1"/>
  <c r="S3023" i="2" s="1"/>
  <c r="I3023" i="2" s="1" a="1"/>
  <c r="I3023" i="2" s="1"/>
  <c r="R3023" i="2" a="1"/>
  <c r="R3023" i="2" s="1"/>
  <c r="V3023" i="2" l="1" a="1"/>
  <c r="V3023" i="2" s="1"/>
  <c r="W3023" i="2" s="1"/>
  <c r="L3023" i="2" a="1"/>
  <c r="L3023" i="2" s="1"/>
  <c r="K3024" i="2" s="1" a="1"/>
  <c r="K3024" i="2" s="1"/>
  <c r="J3024" i="2" a="1"/>
  <c r="J3024" i="2" s="1"/>
  <c r="M3023" i="2" l="1" a="1"/>
  <c r="M3023" i="2" s="1"/>
  <c r="O3023" i="2" s="1" a="1"/>
  <c r="O3023" i="2" s="1"/>
  <c r="P3024" i="2" s="1" a="1"/>
  <c r="P3024" i="2" s="1"/>
  <c r="Q3023" i="2" l="1" a="1"/>
  <c r="Q3023" i="2" s="1"/>
  <c r="N3024" i="2" a="1"/>
  <c r="N3024" i="2" s="1"/>
  <c r="T3024" i="2"/>
  <c r="U3024" i="2" s="1"/>
  <c r="R3024" i="2" a="1"/>
  <c r="R3024" i="2" s="1"/>
  <c r="S3024" i="2" a="1"/>
  <c r="S3024" i="2" s="1"/>
  <c r="I3024" i="2" l="1" a="1"/>
  <c r="I3024" i="2" s="1"/>
  <c r="L3024" i="2" l="1" a="1"/>
  <c r="L3024" i="2" s="1"/>
  <c r="K3025" i="2" s="1" a="1"/>
  <c r="K3025" i="2" s="1"/>
  <c r="J3025" i="2" a="1"/>
  <c r="J3025" i="2" s="1"/>
  <c r="V3024" i="2" a="1"/>
  <c r="V3024" i="2" s="1"/>
  <c r="M3024" i="2" l="1" a="1"/>
  <c r="M3024" i="2" s="1"/>
  <c r="O3024" i="2" s="1" a="1"/>
  <c r="O3024" i="2" s="1"/>
  <c r="P3025" i="2" s="1" a="1"/>
  <c r="P3025" i="2" s="1"/>
  <c r="W3024" i="2"/>
  <c r="N3025" i="2" l="1" a="1"/>
  <c r="N3025" i="2" s="1"/>
  <c r="Q3024" i="2" a="1"/>
  <c r="Q3024" i="2" s="1"/>
  <c r="T3025" i="2" l="1"/>
  <c r="U3025" i="2" s="1"/>
  <c r="R3025" i="2" a="1"/>
  <c r="R3025" i="2" s="1"/>
  <c r="S3025" i="2" a="1"/>
  <c r="S3025" i="2" s="1"/>
  <c r="I3025" i="2" l="1" a="1"/>
  <c r="I3025" i="2" s="1"/>
  <c r="V3025" i="2" s="1" a="1"/>
  <c r="V3025" i="2" s="1"/>
  <c r="W3025" i="2" l="1"/>
  <c r="L3025" i="2" a="1"/>
  <c r="L3025" i="2" s="1"/>
  <c r="K3026" i="2" s="1" a="1"/>
  <c r="K3026" i="2" s="1"/>
  <c r="J3026" i="2" a="1"/>
  <c r="J3026" i="2" s="1"/>
  <c r="M3025" i="2" a="1"/>
  <c r="M3025" i="2" s="1"/>
  <c r="O3025" i="2" l="1" a="1"/>
  <c r="O3025" i="2" s="1"/>
  <c r="P3026" i="2" s="1" a="1"/>
  <c r="P3026" i="2" s="1"/>
  <c r="N3026" i="2" a="1"/>
  <c r="N3026" i="2" s="1"/>
  <c r="Q3025" i="2" a="1"/>
  <c r="Q3025" i="2" s="1"/>
  <c r="T3026" i="2" l="1"/>
  <c r="U3026" i="2" s="1"/>
  <c r="R3026" i="2" a="1"/>
  <c r="R3026" i="2" s="1"/>
  <c r="S3026" i="2" a="1"/>
  <c r="S3026" i="2" s="1"/>
  <c r="I3026" i="2" l="1" a="1"/>
  <c r="I3026" i="2" s="1"/>
  <c r="L3026" i="2" l="1" a="1"/>
  <c r="L3026" i="2" s="1"/>
  <c r="K3027" i="2" s="1" a="1"/>
  <c r="K3027" i="2" s="1"/>
  <c r="J3027" i="2" a="1"/>
  <c r="J3027" i="2" s="1"/>
  <c r="M3026" i="2" a="1"/>
  <c r="M3026" i="2" s="1"/>
  <c r="V3026" i="2" a="1"/>
  <c r="V3026" i="2" s="1"/>
  <c r="W3026" i="2" l="1"/>
  <c r="O3026" i="2" a="1"/>
  <c r="O3026" i="2" s="1"/>
  <c r="P3027" i="2" s="1" a="1"/>
  <c r="P3027" i="2" s="1"/>
  <c r="N3027" i="2" a="1"/>
  <c r="N3027" i="2" s="1"/>
  <c r="Q3026" i="2" a="1"/>
  <c r="Q3026" i="2" s="1"/>
  <c r="T3027" i="2" l="1"/>
  <c r="U3027" i="2" s="1"/>
  <c r="R3027" i="2" a="1"/>
  <c r="R3027" i="2" s="1"/>
  <c r="S3027" i="2" a="1"/>
  <c r="S3027" i="2" s="1"/>
  <c r="I3027" i="2" l="1" a="1"/>
  <c r="I3027" i="2" s="1"/>
  <c r="V3027" i="2" s="1" a="1"/>
  <c r="V3027" i="2" s="1"/>
  <c r="W3027" i="2" l="1"/>
  <c r="L3027" i="2" a="1"/>
  <c r="L3027" i="2" s="1"/>
  <c r="K3028" i="2" s="1" a="1"/>
  <c r="K3028" i="2" s="1"/>
  <c r="J3028" i="2" a="1"/>
  <c r="J3028" i="2" s="1"/>
  <c r="M3027" i="2" a="1"/>
  <c r="M3027" i="2" s="1"/>
  <c r="O3027" i="2" l="1" a="1"/>
  <c r="O3027" i="2" s="1"/>
  <c r="P3028" i="2" s="1" a="1"/>
  <c r="P3028" i="2" s="1"/>
  <c r="N3028" i="2" a="1"/>
  <c r="N3028" i="2" s="1"/>
  <c r="Q3027" i="2" l="1" a="1"/>
  <c r="Q3027" i="2" s="1"/>
  <c r="T3028" i="2" s="1"/>
  <c r="U3028" i="2" s="1"/>
  <c r="S3028" i="2" l="1" a="1"/>
  <c r="S3028" i="2" s="1"/>
  <c r="R3028" i="2" a="1"/>
  <c r="R3028" i="2" s="1"/>
  <c r="I3028" i="2" a="1"/>
  <c r="I3028" i="2" s="1"/>
  <c r="L3028" i="2" l="1" a="1"/>
  <c r="L3028" i="2" s="1"/>
  <c r="K3029" i="2" s="1" a="1"/>
  <c r="K3029" i="2" s="1"/>
  <c r="J3029" i="2" a="1"/>
  <c r="J3029" i="2" s="1"/>
  <c r="V3028" i="2" a="1"/>
  <c r="V3028" i="2" s="1"/>
  <c r="M3028" i="2" l="1" a="1"/>
  <c r="M3028" i="2" s="1"/>
  <c r="N3029" i="2" a="1"/>
  <c r="N3029" i="2" s="1"/>
  <c r="O3028" i="2" a="1"/>
  <c r="O3028" i="2" s="1"/>
  <c r="P3029" i="2" s="1" a="1"/>
  <c r="P3029" i="2" s="1"/>
  <c r="W3028" i="2"/>
  <c r="Q3028" i="2" l="1" a="1"/>
  <c r="Q3028" i="2" s="1"/>
  <c r="T3029" i="2" l="1"/>
  <c r="U3029" i="2" s="1"/>
  <c r="R3029" i="2" a="1"/>
  <c r="R3029" i="2" s="1"/>
  <c r="S3029" i="2" a="1"/>
  <c r="S3029" i="2" s="1"/>
  <c r="I3029" i="2" l="1" a="1"/>
  <c r="I3029" i="2" s="1"/>
  <c r="V3029" i="2" s="1" a="1"/>
  <c r="V3029" i="2" s="1"/>
  <c r="W3029" i="2" l="1"/>
  <c r="L3029" i="2" a="1"/>
  <c r="L3029" i="2" s="1"/>
  <c r="K3030" i="2" s="1" a="1"/>
  <c r="K3030" i="2" s="1"/>
  <c r="J3030" i="2" a="1"/>
  <c r="J3030" i="2" s="1"/>
  <c r="M3029" i="2" a="1"/>
  <c r="M3029" i="2" s="1"/>
  <c r="N3030" i="2" l="1" a="1"/>
  <c r="N3030" i="2" s="1"/>
  <c r="O3029" i="2" a="1"/>
  <c r="O3029" i="2" s="1"/>
  <c r="P3030" i="2" s="1" a="1"/>
  <c r="P3030" i="2" s="1"/>
  <c r="Q3029" i="2" l="1" a="1"/>
  <c r="Q3029" i="2" s="1"/>
  <c r="T3030" i="2" s="1"/>
  <c r="U3030" i="2" s="1"/>
  <c r="S3030" i="2" l="1" a="1"/>
  <c r="S3030" i="2" s="1"/>
  <c r="I3030" i="2" s="1" a="1"/>
  <c r="I3030" i="2" s="1"/>
  <c r="R3030" i="2" a="1"/>
  <c r="R3030" i="2" s="1"/>
  <c r="L3030" i="2" l="1" a="1"/>
  <c r="L3030" i="2" s="1"/>
  <c r="K3031" i="2" s="1" a="1"/>
  <c r="K3031" i="2" s="1"/>
  <c r="J3031" i="2" a="1"/>
  <c r="J3031" i="2" s="1"/>
  <c r="V3030" i="2" a="1"/>
  <c r="V3030" i="2" s="1"/>
  <c r="M3030" i="2" l="1" a="1"/>
  <c r="M3030" i="2" s="1"/>
  <c r="N3031" i="2" s="1" a="1"/>
  <c r="N3031" i="2" s="1"/>
  <c r="W3030" i="2"/>
  <c r="O3030" i="2" l="1" a="1"/>
  <c r="O3030" i="2" s="1"/>
  <c r="P3031" i="2" s="1" a="1"/>
  <c r="P3031" i="2" s="1"/>
  <c r="Q3030" i="2" l="1" a="1"/>
  <c r="Q3030" i="2" s="1"/>
  <c r="T3031" i="2" s="1"/>
  <c r="U3031" i="2" s="1"/>
  <c r="S3031" i="2" l="1" a="1"/>
  <c r="S3031" i="2" s="1"/>
  <c r="I3031" i="2" s="1" a="1"/>
  <c r="I3031" i="2" s="1"/>
  <c r="R3031" i="2" a="1"/>
  <c r="R3031" i="2" s="1"/>
  <c r="V3031" i="2" l="1" a="1"/>
  <c r="V3031" i="2" s="1"/>
  <c r="W3031" i="2" s="1"/>
  <c r="L3031" i="2" a="1"/>
  <c r="L3031" i="2" s="1"/>
  <c r="K3032" i="2" s="1" a="1"/>
  <c r="K3032" i="2" s="1"/>
  <c r="J3032" i="2" a="1"/>
  <c r="J3032" i="2" s="1"/>
  <c r="M3031" i="2" l="1" a="1"/>
  <c r="M3031" i="2" s="1"/>
  <c r="N3032" i="2" s="1" a="1"/>
  <c r="N3032" i="2" s="1"/>
  <c r="O3031" i="2" l="1" a="1"/>
  <c r="O3031" i="2" s="1"/>
  <c r="P3032" i="2" s="1" a="1"/>
  <c r="P3032" i="2" s="1"/>
  <c r="Q3031" i="2" a="1"/>
  <c r="Q3031" i="2" s="1"/>
  <c r="T3032" i="2" l="1"/>
  <c r="U3032" i="2" s="1"/>
  <c r="R3032" i="2" a="1"/>
  <c r="R3032" i="2" s="1"/>
  <c r="S3032" i="2" a="1"/>
  <c r="S3032" i="2" s="1"/>
  <c r="I3032" i="2" l="1" a="1"/>
  <c r="I3032" i="2" s="1"/>
  <c r="L3032" i="2" l="1" a="1"/>
  <c r="L3032" i="2" s="1"/>
  <c r="K3033" i="2" s="1" a="1"/>
  <c r="K3033" i="2" s="1"/>
  <c r="J3033" i="2" a="1"/>
  <c r="J3033" i="2" s="1"/>
  <c r="M3032" i="2" a="1"/>
  <c r="M3032" i="2" s="1"/>
  <c r="V3032" i="2" a="1"/>
  <c r="V3032" i="2" s="1"/>
  <c r="O3032" i="2" l="1" a="1"/>
  <c r="O3032" i="2" s="1"/>
  <c r="P3033" i="2" s="1" a="1"/>
  <c r="P3033" i="2" s="1"/>
  <c r="N3033" i="2" a="1"/>
  <c r="N3033" i="2" s="1"/>
  <c r="W3032" i="2"/>
  <c r="Q3032" i="2" l="1" a="1"/>
  <c r="Q3032" i="2" s="1"/>
  <c r="T3033" i="2" s="1"/>
  <c r="U3033" i="2" s="1"/>
  <c r="S3033" i="2" l="1" a="1"/>
  <c r="S3033" i="2" s="1"/>
  <c r="I3033" i="2" s="1" a="1"/>
  <c r="I3033" i="2" s="1"/>
  <c r="R3033" i="2" a="1"/>
  <c r="R3033" i="2" s="1"/>
  <c r="V3033" i="2" l="1" a="1"/>
  <c r="V3033" i="2" s="1"/>
  <c r="W3033" i="2" s="1"/>
  <c r="L3033" i="2" a="1"/>
  <c r="L3033" i="2" s="1"/>
  <c r="K3034" i="2" s="1" a="1"/>
  <c r="K3034" i="2" s="1"/>
  <c r="J3034" i="2" a="1"/>
  <c r="J3034" i="2" s="1"/>
  <c r="M3033" i="2" a="1"/>
  <c r="M3033" i="2" s="1"/>
  <c r="O3033" i="2" l="1" a="1"/>
  <c r="O3033" i="2" s="1"/>
  <c r="P3034" i="2" s="1" a="1"/>
  <c r="P3034" i="2" s="1"/>
  <c r="N3034" i="2" a="1"/>
  <c r="N3034" i="2" s="1"/>
  <c r="Q3033" i="2" l="1" a="1"/>
  <c r="Q3033" i="2" s="1"/>
  <c r="T3034" i="2"/>
  <c r="U3034" i="2" s="1"/>
  <c r="R3034" i="2" a="1"/>
  <c r="R3034" i="2" s="1"/>
  <c r="S3034" i="2" a="1"/>
  <c r="S3034" i="2" s="1"/>
  <c r="I3034" i="2" l="1" a="1"/>
  <c r="I3034" i="2" s="1"/>
  <c r="L3034" i="2" l="1" a="1"/>
  <c r="L3034" i="2" s="1"/>
  <c r="K3035" i="2" s="1" a="1"/>
  <c r="K3035" i="2" s="1"/>
  <c r="J3035" i="2" a="1"/>
  <c r="J3035" i="2" s="1"/>
  <c r="V3034" i="2" a="1"/>
  <c r="V3034" i="2" s="1"/>
  <c r="M3034" i="2" l="1" a="1"/>
  <c r="M3034" i="2" s="1"/>
  <c r="N3035" i="2" s="1" a="1"/>
  <c r="N3035" i="2" s="1"/>
  <c r="W3034" i="2"/>
  <c r="O3034" i="2" l="1" a="1"/>
  <c r="O3034" i="2" s="1"/>
  <c r="P3035" i="2" s="1" a="1"/>
  <c r="P3035" i="2" s="1"/>
  <c r="Q3034" i="2" a="1"/>
  <c r="Q3034" i="2" s="1"/>
  <c r="T3035" i="2" l="1"/>
  <c r="U3035" i="2" s="1"/>
  <c r="R3035" i="2" a="1"/>
  <c r="R3035" i="2" s="1"/>
  <c r="S3035" i="2" a="1"/>
  <c r="S3035" i="2" s="1"/>
  <c r="I3035" i="2" l="1" a="1"/>
  <c r="I3035" i="2" s="1"/>
  <c r="V3035" i="2" s="1" a="1"/>
  <c r="V3035" i="2" s="1"/>
  <c r="W3035" i="2" l="1"/>
  <c r="L3035" i="2" a="1"/>
  <c r="L3035" i="2" s="1"/>
  <c r="K3036" i="2" s="1" a="1"/>
  <c r="K3036" i="2" s="1"/>
  <c r="J3036" i="2" a="1"/>
  <c r="J3036" i="2" s="1"/>
  <c r="M3035" i="2" l="1" a="1"/>
  <c r="M3035" i="2" s="1"/>
  <c r="O3035" i="2" s="1" a="1"/>
  <c r="O3035" i="2" s="1"/>
  <c r="P3036" i="2" s="1" a="1"/>
  <c r="P3036" i="2" s="1"/>
  <c r="N3036" i="2" l="1" a="1"/>
  <c r="N3036" i="2" s="1"/>
  <c r="Q3035" i="2" a="1"/>
  <c r="Q3035" i="2" s="1"/>
  <c r="T3036" i="2" s="1"/>
  <c r="U3036" i="2" s="1"/>
  <c r="S3036" i="2" l="1" a="1"/>
  <c r="S3036" i="2" s="1"/>
  <c r="R3036" i="2" a="1"/>
  <c r="R3036" i="2" s="1"/>
  <c r="I3036" i="2" a="1"/>
  <c r="I3036" i="2" s="1"/>
  <c r="L3036" i="2" l="1" a="1"/>
  <c r="L3036" i="2" s="1"/>
  <c r="K3037" i="2" s="1" a="1"/>
  <c r="K3037" i="2" s="1"/>
  <c r="J3037" i="2" a="1"/>
  <c r="J3037" i="2" s="1"/>
  <c r="V3036" i="2" a="1"/>
  <c r="V3036" i="2" s="1"/>
  <c r="M3036" i="2" l="1" a="1"/>
  <c r="M3036" i="2" s="1"/>
  <c r="O3036" i="2" s="1" a="1"/>
  <c r="O3036" i="2" s="1"/>
  <c r="P3037" i="2" s="1" a="1"/>
  <c r="P3037" i="2" s="1"/>
  <c r="W3036" i="2"/>
  <c r="N3037" i="2" l="1" a="1"/>
  <c r="N3037" i="2" s="1"/>
  <c r="Q3036" i="2" a="1"/>
  <c r="Q3036" i="2" s="1"/>
  <c r="T3037" i="2" s="1"/>
  <c r="U3037" i="2" s="1"/>
  <c r="S3037" i="2" l="1" a="1"/>
  <c r="S3037" i="2" s="1"/>
  <c r="R3037" i="2" a="1"/>
  <c r="R3037" i="2" s="1"/>
  <c r="I3037" i="2" a="1"/>
  <c r="I3037" i="2" s="1"/>
  <c r="V3037" i="2" s="1" a="1"/>
  <c r="V3037" i="2" s="1"/>
  <c r="W3037" i="2" l="1"/>
  <c r="L3037" i="2" a="1"/>
  <c r="L3037" i="2" s="1"/>
  <c r="K3038" i="2" s="1" a="1"/>
  <c r="K3038" i="2" s="1"/>
  <c r="J3038" i="2" a="1"/>
  <c r="J3038" i="2" s="1"/>
  <c r="M3037" i="2" a="1"/>
  <c r="M3037" i="2" s="1"/>
  <c r="N3038" i="2" l="1" a="1"/>
  <c r="N3038" i="2" s="1"/>
  <c r="O3037" i="2" a="1"/>
  <c r="O3037" i="2" s="1"/>
  <c r="P3038" i="2" s="1" a="1"/>
  <c r="P3038" i="2" s="1"/>
  <c r="Q3037" i="2" l="1" a="1"/>
  <c r="Q3037" i="2" s="1"/>
  <c r="T3038" i="2" l="1"/>
  <c r="U3038" i="2" s="1"/>
  <c r="R3038" i="2" a="1"/>
  <c r="R3038" i="2" s="1"/>
  <c r="S3038" i="2" a="1"/>
  <c r="S3038" i="2" s="1"/>
  <c r="I3038" i="2" l="1" a="1"/>
  <c r="I3038" i="2" s="1"/>
  <c r="L3038" i="2" l="1" a="1"/>
  <c r="L3038" i="2" s="1"/>
  <c r="K3039" i="2" s="1" a="1"/>
  <c r="K3039" i="2" s="1"/>
  <c r="J3039" i="2" a="1"/>
  <c r="J3039" i="2" s="1"/>
  <c r="M3038" i="2" a="1"/>
  <c r="M3038" i="2" s="1"/>
  <c r="V3038" i="2" a="1"/>
  <c r="V3038" i="2" s="1"/>
  <c r="W3038" i="2" l="1"/>
  <c r="O3038" i="2" a="1"/>
  <c r="O3038" i="2" s="1"/>
  <c r="P3039" i="2" s="1" a="1"/>
  <c r="P3039" i="2" s="1"/>
  <c r="N3039" i="2" a="1"/>
  <c r="N3039" i="2" s="1"/>
  <c r="Q3038" i="2" l="1" a="1"/>
  <c r="Q3038" i="2" s="1"/>
  <c r="T3039" i="2" s="1"/>
  <c r="U3039" i="2" s="1"/>
  <c r="S3039" i="2" l="1" a="1"/>
  <c r="S3039" i="2" s="1"/>
  <c r="I3039" i="2" s="1" a="1"/>
  <c r="I3039" i="2" s="1"/>
  <c r="R3039" i="2" a="1"/>
  <c r="R3039" i="2" s="1"/>
  <c r="V3039" i="2" l="1" a="1"/>
  <c r="V3039" i="2" s="1"/>
  <c r="W3039" i="2" s="1"/>
  <c r="L3039" i="2" a="1"/>
  <c r="L3039" i="2" s="1"/>
  <c r="K3040" i="2" s="1" a="1"/>
  <c r="K3040" i="2" s="1"/>
  <c r="J3040" i="2" a="1"/>
  <c r="J3040" i="2" s="1"/>
  <c r="M3039" i="2" a="1"/>
  <c r="M3039" i="2" s="1"/>
  <c r="N3040" i="2" l="1" a="1"/>
  <c r="N3040" i="2" s="1"/>
  <c r="O3039" i="2" a="1"/>
  <c r="O3039" i="2" s="1"/>
  <c r="P3040" i="2" s="1" a="1"/>
  <c r="P3040" i="2" s="1"/>
  <c r="Q3039" i="2" l="1" a="1"/>
  <c r="Q3039" i="2" s="1"/>
  <c r="T3040" i="2" l="1"/>
  <c r="U3040" i="2" s="1"/>
  <c r="R3040" i="2" a="1"/>
  <c r="R3040" i="2" s="1"/>
  <c r="S3040" i="2" a="1"/>
  <c r="S3040" i="2" s="1"/>
  <c r="I3040" i="2" l="1" a="1"/>
  <c r="I3040" i="2" s="1"/>
  <c r="L3040" i="2" l="1" a="1"/>
  <c r="L3040" i="2" s="1"/>
  <c r="K3041" i="2" s="1" a="1"/>
  <c r="K3041" i="2" s="1"/>
  <c r="J3041" i="2" a="1"/>
  <c r="J3041" i="2" s="1"/>
  <c r="V3040" i="2" a="1"/>
  <c r="V3040" i="2" s="1"/>
  <c r="M3040" i="2" l="1" a="1"/>
  <c r="M3040" i="2" s="1"/>
  <c r="O3040" i="2" s="1" a="1"/>
  <c r="O3040" i="2" s="1"/>
  <c r="P3041" i="2" s="1" a="1"/>
  <c r="P3041" i="2" s="1"/>
  <c r="W3040" i="2"/>
  <c r="N3041" i="2" l="1" a="1"/>
  <c r="N3041" i="2" s="1"/>
  <c r="Q3040" i="2" a="1"/>
  <c r="Q3040" i="2" s="1"/>
  <c r="T3041" i="2" s="1"/>
  <c r="U3041" i="2" s="1"/>
  <c r="S3041" i="2" l="1" a="1"/>
  <c r="S3041" i="2" s="1"/>
  <c r="R3041" i="2" a="1"/>
  <c r="R3041" i="2" s="1"/>
  <c r="I3041" i="2" a="1"/>
  <c r="I3041" i="2" s="1"/>
  <c r="V3041" i="2" l="1" a="1"/>
  <c r="V3041" i="2" s="1"/>
  <c r="W3041" i="2" s="1"/>
  <c r="L3041" i="2" a="1"/>
  <c r="L3041" i="2" s="1"/>
  <c r="K3042" i="2" s="1" a="1"/>
  <c r="K3042" i="2" s="1"/>
  <c r="J3042" i="2" a="1"/>
  <c r="J3042" i="2" s="1"/>
  <c r="M3041" i="2" l="1" a="1"/>
  <c r="M3041" i="2" s="1"/>
  <c r="O3041" i="2" s="1" a="1"/>
  <c r="O3041" i="2" s="1"/>
  <c r="N3042" i="2" l="1" a="1"/>
  <c r="N3042" i="2" s="1"/>
  <c r="P3042" i="2" a="1"/>
  <c r="P3042" i="2" s="1"/>
  <c r="Q3041" i="2" a="1"/>
  <c r="Q3041" i="2" s="1"/>
  <c r="T3042" i="2" s="1"/>
  <c r="U3042" i="2" s="1"/>
  <c r="S3042" i="2" l="1" a="1"/>
  <c r="S3042" i="2" s="1"/>
  <c r="R3042" i="2" a="1"/>
  <c r="R3042" i="2" s="1"/>
  <c r="I3042" i="2" a="1"/>
  <c r="I3042" i="2" s="1"/>
  <c r="L3042" i="2" l="1" a="1"/>
  <c r="L3042" i="2" s="1"/>
  <c r="K3043" i="2" s="1" a="1"/>
  <c r="K3043" i="2" s="1"/>
  <c r="J3043" i="2" a="1"/>
  <c r="J3043" i="2" s="1"/>
  <c r="M3042" i="2" a="1"/>
  <c r="M3042" i="2" s="1"/>
  <c r="V3042" i="2" a="1"/>
  <c r="V3042" i="2" s="1"/>
  <c r="O3042" i="2" l="1" a="1"/>
  <c r="O3042" i="2" s="1"/>
  <c r="P3043" i="2" s="1" a="1"/>
  <c r="P3043" i="2" s="1"/>
  <c r="N3043" i="2" a="1"/>
  <c r="N3043" i="2" s="1"/>
  <c r="W3042" i="2"/>
  <c r="Q3042" i="2" l="1" a="1"/>
  <c r="Q3042" i="2" s="1"/>
  <c r="T3043" i="2" s="1"/>
  <c r="U3043" i="2" s="1"/>
  <c r="S3043" i="2" l="1" a="1"/>
  <c r="S3043" i="2" s="1"/>
  <c r="I3043" i="2" s="1" a="1"/>
  <c r="I3043" i="2" s="1"/>
  <c r="R3043" i="2" a="1"/>
  <c r="R3043" i="2" s="1"/>
  <c r="V3043" i="2" l="1" a="1"/>
  <c r="V3043" i="2" s="1"/>
  <c r="W3043" i="2" s="1"/>
  <c r="L3043" i="2" a="1"/>
  <c r="L3043" i="2" s="1"/>
  <c r="K3044" i="2" s="1" a="1"/>
  <c r="K3044" i="2" s="1"/>
  <c r="J3044" i="2" a="1"/>
  <c r="J3044" i="2" s="1"/>
  <c r="M3043" i="2" a="1"/>
  <c r="M3043" i="2" s="1"/>
  <c r="O3043" i="2" l="1" a="1"/>
  <c r="O3043" i="2" s="1"/>
  <c r="P3044" i="2" s="1" a="1"/>
  <c r="P3044" i="2" s="1"/>
  <c r="N3044" i="2" a="1"/>
  <c r="N3044" i="2" s="1"/>
  <c r="Q3043" i="2" l="1" a="1"/>
  <c r="Q3043" i="2" s="1"/>
  <c r="T3044" i="2" s="1"/>
  <c r="U3044" i="2" s="1"/>
  <c r="S3044" i="2" l="1" a="1"/>
  <c r="S3044" i="2" s="1"/>
  <c r="R3044" i="2" a="1"/>
  <c r="R3044" i="2" s="1"/>
  <c r="I3044" i="2" a="1"/>
  <c r="I3044" i="2" s="1"/>
  <c r="L3044" i="2" l="1" a="1"/>
  <c r="L3044" i="2" s="1"/>
  <c r="K3045" i="2" s="1" a="1"/>
  <c r="K3045" i="2" s="1"/>
  <c r="J3045" i="2" a="1"/>
  <c r="J3045" i="2" s="1"/>
  <c r="V3044" i="2" a="1"/>
  <c r="V3044" i="2" s="1"/>
  <c r="M3044" i="2" l="1" a="1"/>
  <c r="M3044" i="2" s="1"/>
  <c r="O3044" i="2" s="1" a="1"/>
  <c r="O3044" i="2" s="1"/>
  <c r="P3045" i="2" s="1" a="1"/>
  <c r="P3045" i="2" s="1"/>
  <c r="W3044" i="2"/>
  <c r="N3045" i="2" l="1" a="1"/>
  <c r="N3045" i="2" s="1"/>
  <c r="Q3044" i="2" a="1"/>
  <c r="Q3044" i="2" s="1"/>
  <c r="T3045" i="2" s="1"/>
  <c r="U3045" i="2" s="1"/>
  <c r="S3045" i="2" l="1" a="1"/>
  <c r="S3045" i="2" s="1"/>
  <c r="R3045" i="2" a="1"/>
  <c r="R3045" i="2" s="1"/>
  <c r="I3045" i="2" a="1"/>
  <c r="I3045" i="2" s="1"/>
  <c r="V3045" i="2" s="1" a="1"/>
  <c r="V3045" i="2" s="1"/>
  <c r="W3045" i="2" l="1"/>
  <c r="L3045" i="2" a="1"/>
  <c r="L3045" i="2" s="1"/>
  <c r="K3046" i="2" s="1" a="1"/>
  <c r="K3046" i="2" s="1"/>
  <c r="J3046" i="2" a="1"/>
  <c r="J3046" i="2" s="1"/>
  <c r="M3045" i="2" l="1" a="1"/>
  <c r="M3045" i="2" s="1"/>
  <c r="O3045" i="2" s="1" a="1"/>
  <c r="O3045" i="2" s="1"/>
  <c r="N3046" i="2" l="1" a="1"/>
  <c r="N3046" i="2" s="1"/>
  <c r="P3046" i="2" a="1"/>
  <c r="P3046" i="2" s="1"/>
  <c r="Q3045" i="2" a="1"/>
  <c r="Q3045" i="2" s="1"/>
  <c r="T3046" i="2" s="1"/>
  <c r="U3046" i="2" s="1"/>
  <c r="S3046" i="2" l="1" a="1"/>
  <c r="S3046" i="2" s="1"/>
  <c r="R3046" i="2" a="1"/>
  <c r="R3046" i="2" s="1"/>
  <c r="I3046" i="2" a="1"/>
  <c r="I3046" i="2" s="1"/>
  <c r="L3046" i="2" l="1" a="1"/>
  <c r="L3046" i="2" s="1"/>
  <c r="K3047" i="2" s="1" a="1"/>
  <c r="K3047" i="2" s="1"/>
  <c r="J3047" i="2" a="1"/>
  <c r="J3047" i="2" s="1"/>
  <c r="M3046" i="2" a="1"/>
  <c r="M3046" i="2" s="1"/>
  <c r="V3046" i="2" a="1"/>
  <c r="V3046" i="2" s="1"/>
  <c r="W3046" i="2" l="1"/>
  <c r="N3047" i="2" a="1"/>
  <c r="N3047" i="2" s="1"/>
  <c r="O3046" i="2" a="1"/>
  <c r="O3046" i="2" s="1"/>
  <c r="P3047" i="2" s="1" a="1"/>
  <c r="P3047" i="2" s="1"/>
  <c r="Q3046" i="2" l="1" a="1"/>
  <c r="Q3046" i="2" s="1"/>
  <c r="T3047" i="2" l="1"/>
  <c r="U3047" i="2" s="1"/>
  <c r="R3047" i="2" a="1"/>
  <c r="R3047" i="2" s="1"/>
  <c r="S3047" i="2" a="1"/>
  <c r="S3047" i="2" s="1"/>
  <c r="I3047" i="2" l="1" a="1"/>
  <c r="I3047" i="2" s="1"/>
  <c r="V3047" i="2" s="1" a="1"/>
  <c r="V3047" i="2" s="1"/>
  <c r="W3047" i="2" l="1"/>
  <c r="L3047" i="2" a="1"/>
  <c r="L3047" i="2" s="1"/>
  <c r="K3048" i="2" s="1" a="1"/>
  <c r="K3048" i="2" s="1"/>
  <c r="J3048" i="2" a="1"/>
  <c r="J3048" i="2" s="1"/>
  <c r="M3047" i="2" l="1" a="1"/>
  <c r="M3047" i="2" s="1"/>
  <c r="O3047" i="2" s="1" a="1"/>
  <c r="O3047" i="2" s="1"/>
  <c r="P3048" i="2" s="1" a="1"/>
  <c r="P3048" i="2" s="1"/>
  <c r="N3048" i="2" l="1" a="1"/>
  <c r="N3048" i="2" s="1"/>
  <c r="Q3047" i="2" a="1"/>
  <c r="Q3047" i="2" s="1"/>
  <c r="T3048" i="2" l="1"/>
  <c r="U3048" i="2" s="1"/>
  <c r="R3048" i="2" a="1"/>
  <c r="R3048" i="2" s="1"/>
  <c r="S3048" i="2" a="1"/>
  <c r="S3048" i="2" s="1"/>
  <c r="I3048" i="2" l="1" a="1"/>
  <c r="I3048" i="2" s="1"/>
  <c r="L3048" i="2" l="1" a="1"/>
  <c r="L3048" i="2" s="1"/>
  <c r="K3049" i="2" s="1" a="1"/>
  <c r="K3049" i="2" s="1"/>
  <c r="J3049" i="2" a="1"/>
  <c r="J3049" i="2" s="1"/>
  <c r="V3048" i="2" a="1"/>
  <c r="V3048" i="2" s="1"/>
  <c r="M3048" i="2" l="1" a="1"/>
  <c r="M3048" i="2" s="1"/>
  <c r="N3049" i="2" s="1" a="1"/>
  <c r="N3049" i="2" s="1"/>
  <c r="W3048" i="2"/>
  <c r="O3048" i="2" l="1" a="1"/>
  <c r="O3048" i="2" s="1"/>
  <c r="P3049" i="2" s="1" a="1"/>
  <c r="P3049" i="2" s="1"/>
  <c r="Q3048" i="2" l="1" a="1"/>
  <c r="Q3048" i="2" s="1"/>
  <c r="T3049" i="2" s="1"/>
  <c r="U3049" i="2" s="1"/>
  <c r="S3049" i="2" l="1" a="1"/>
  <c r="S3049" i="2" s="1"/>
  <c r="I3049" i="2" s="1" a="1"/>
  <c r="I3049" i="2" s="1"/>
  <c r="R3049" i="2" a="1"/>
  <c r="R3049" i="2" s="1"/>
  <c r="V3049" i="2" l="1" a="1"/>
  <c r="V3049" i="2" s="1"/>
  <c r="W3049" i="2" s="1"/>
  <c r="L3049" i="2" a="1"/>
  <c r="L3049" i="2" s="1"/>
  <c r="K3050" i="2" s="1" a="1"/>
  <c r="K3050" i="2" s="1"/>
  <c r="J3050" i="2" a="1"/>
  <c r="J3050" i="2" s="1"/>
  <c r="M3049" i="2" l="1" a="1"/>
  <c r="M3049" i="2" s="1"/>
  <c r="O3049" i="2" s="1" a="1"/>
  <c r="O3049" i="2" s="1"/>
  <c r="P3050" i="2" s="1" a="1"/>
  <c r="P3050" i="2" s="1"/>
  <c r="Q3049" i="2" l="1" a="1"/>
  <c r="Q3049" i="2" s="1"/>
  <c r="T3050" i="2" s="1"/>
  <c r="U3050" i="2" s="1"/>
  <c r="N3050" i="2" a="1"/>
  <c r="N3050" i="2" s="1"/>
  <c r="R3050" i="2" a="1"/>
  <c r="R3050" i="2" s="1"/>
  <c r="S3050" i="2" a="1"/>
  <c r="S3050" i="2" s="1"/>
  <c r="I3050" i="2" l="1" a="1"/>
  <c r="I3050" i="2" s="1"/>
  <c r="L3050" i="2" l="1" a="1"/>
  <c r="L3050" i="2" s="1"/>
  <c r="K3051" i="2" s="1" a="1"/>
  <c r="K3051" i="2" s="1"/>
  <c r="J3051" i="2" a="1"/>
  <c r="J3051" i="2" s="1"/>
  <c r="V3050" i="2" a="1"/>
  <c r="V3050" i="2" s="1"/>
  <c r="M3050" i="2" l="1" a="1"/>
  <c r="M3050" i="2" s="1"/>
  <c r="O3050" i="2" s="1" a="1"/>
  <c r="O3050" i="2" s="1"/>
  <c r="P3051" i="2" s="1" a="1"/>
  <c r="P3051" i="2" s="1"/>
  <c r="W3050" i="2"/>
  <c r="N3051" i="2" l="1" a="1"/>
  <c r="N3051" i="2" s="1"/>
  <c r="Q3050" i="2" a="1"/>
  <c r="Q3050" i="2" s="1"/>
  <c r="T3051" i="2" l="1"/>
  <c r="U3051" i="2" s="1"/>
  <c r="R3051" i="2" a="1"/>
  <c r="R3051" i="2" s="1"/>
  <c r="S3051" i="2" a="1"/>
  <c r="S3051" i="2" s="1"/>
  <c r="I3051" i="2" l="1" a="1"/>
  <c r="I3051" i="2" s="1"/>
  <c r="V3051" i="2" s="1" a="1"/>
  <c r="V3051" i="2" s="1"/>
  <c r="W3051" i="2" l="1"/>
  <c r="L3051" i="2" a="1"/>
  <c r="L3051" i="2" s="1"/>
  <c r="K3052" i="2" s="1" a="1"/>
  <c r="K3052" i="2" s="1"/>
  <c r="J3052" i="2" a="1"/>
  <c r="J3052" i="2" s="1"/>
  <c r="M3051" i="2" l="1" a="1"/>
  <c r="M3051" i="2" s="1"/>
  <c r="O3051" i="2" s="1" a="1"/>
  <c r="O3051" i="2" s="1"/>
  <c r="P3052" i="2" s="1" a="1"/>
  <c r="P3052" i="2" s="1"/>
  <c r="Q3051" i="2" l="1" a="1"/>
  <c r="Q3051" i="2" s="1"/>
  <c r="T3052" i="2" s="1"/>
  <c r="U3052" i="2" s="1"/>
  <c r="N3052" i="2" a="1"/>
  <c r="N3052" i="2" s="1"/>
  <c r="S3052" i="2" a="1"/>
  <c r="S3052" i="2" s="1"/>
  <c r="R3052" i="2" l="1" a="1"/>
  <c r="R3052" i="2" s="1"/>
  <c r="I3052" i="2" a="1"/>
  <c r="I3052" i="2" s="1"/>
  <c r="L3052" i="2" l="1" a="1"/>
  <c r="L3052" i="2" s="1"/>
  <c r="K3053" i="2" s="1" a="1"/>
  <c r="K3053" i="2" s="1"/>
  <c r="J3053" i="2" a="1"/>
  <c r="J3053" i="2" s="1"/>
  <c r="V3052" i="2" a="1"/>
  <c r="V3052" i="2" s="1"/>
  <c r="M3052" i="2" l="1" a="1"/>
  <c r="M3052" i="2" s="1"/>
  <c r="O3052" i="2" s="1" a="1"/>
  <c r="O3052" i="2" s="1"/>
  <c r="P3053" i="2" s="1" a="1"/>
  <c r="P3053" i="2" s="1"/>
  <c r="W3052" i="2"/>
  <c r="N3053" i="2" a="1"/>
  <c r="N3053" i="2" s="1"/>
  <c r="Q3052" i="2" l="1" a="1"/>
  <c r="Q3052" i="2" s="1"/>
  <c r="T3053" i="2" s="1"/>
  <c r="U3053" i="2" s="1"/>
  <c r="S3053" i="2" l="1" a="1"/>
  <c r="S3053" i="2" s="1"/>
  <c r="I3053" i="2" s="1" a="1"/>
  <c r="I3053" i="2" s="1"/>
  <c r="R3053" i="2" a="1"/>
  <c r="R3053" i="2" s="1"/>
  <c r="V3053" i="2" l="1" a="1"/>
  <c r="V3053" i="2" s="1"/>
  <c r="W3053" i="2" s="1"/>
  <c r="L3053" i="2" a="1"/>
  <c r="L3053" i="2" s="1"/>
  <c r="K3054" i="2" s="1" a="1"/>
  <c r="K3054" i="2" s="1"/>
  <c r="J3054" i="2" a="1"/>
  <c r="J3054" i="2" s="1"/>
  <c r="M3053" i="2" a="1"/>
  <c r="M3053" i="2" s="1"/>
  <c r="N3054" i="2" l="1" a="1"/>
  <c r="N3054" i="2" s="1"/>
  <c r="O3053" i="2" a="1"/>
  <c r="O3053" i="2" s="1"/>
  <c r="P3054" i="2" s="1" a="1"/>
  <c r="P3054" i="2" s="1"/>
  <c r="Q3053" i="2" l="1" a="1"/>
  <c r="Q3053" i="2" s="1"/>
  <c r="T3054" i="2" l="1"/>
  <c r="U3054" i="2" s="1"/>
  <c r="R3054" i="2" a="1"/>
  <c r="R3054" i="2" s="1"/>
  <c r="S3054" i="2" a="1"/>
  <c r="S3054" i="2" s="1"/>
  <c r="I3054" i="2" l="1" a="1"/>
  <c r="I3054" i="2" s="1"/>
  <c r="L3054" i="2" l="1" a="1"/>
  <c r="L3054" i="2" s="1"/>
  <c r="K3055" i="2" s="1" a="1"/>
  <c r="K3055" i="2" s="1"/>
  <c r="J3055" i="2" a="1"/>
  <c r="J3055" i="2" s="1"/>
  <c r="V3054" i="2" a="1"/>
  <c r="V3054" i="2" s="1"/>
  <c r="M3054" i="2" l="1" a="1"/>
  <c r="M3054" i="2" s="1"/>
  <c r="O3054" i="2" s="1" a="1"/>
  <c r="O3054" i="2" s="1"/>
  <c r="W3054" i="2"/>
  <c r="N3055" i="2" l="1" a="1"/>
  <c r="N3055" i="2" s="1"/>
  <c r="P3055" i="2" a="1"/>
  <c r="P3055" i="2" s="1"/>
  <c r="Q3054" i="2" a="1"/>
  <c r="Q3054" i="2" s="1"/>
  <c r="T3055" i="2" s="1"/>
  <c r="U3055" i="2" s="1"/>
  <c r="S3055" i="2" l="1" a="1"/>
  <c r="S3055" i="2" s="1"/>
  <c r="R3055" i="2" a="1"/>
  <c r="R3055" i="2" s="1"/>
  <c r="I3055" i="2" a="1"/>
  <c r="I3055" i="2" s="1"/>
  <c r="V3055" i="2" s="1" a="1"/>
  <c r="V3055" i="2" s="1"/>
  <c r="W3055" i="2" l="1"/>
  <c r="L3055" i="2" a="1"/>
  <c r="L3055" i="2" s="1"/>
  <c r="K3056" i="2" s="1" a="1"/>
  <c r="K3056" i="2" s="1"/>
  <c r="J3056" i="2" a="1"/>
  <c r="J3056" i="2" s="1"/>
  <c r="M3055" i="2" l="1" a="1"/>
  <c r="M3055" i="2" s="1"/>
  <c r="O3055" i="2" s="1" a="1"/>
  <c r="O3055" i="2" s="1"/>
  <c r="P3056" i="2" s="1" a="1"/>
  <c r="P3056" i="2" s="1"/>
  <c r="N3056" i="2" l="1" a="1"/>
  <c r="N3056" i="2" s="1"/>
  <c r="Q3055" i="2" a="1"/>
  <c r="Q3055" i="2" s="1"/>
  <c r="T3056" i="2" s="1"/>
  <c r="U3056" i="2" s="1"/>
  <c r="S3056" i="2" l="1" a="1"/>
  <c r="S3056" i="2" s="1"/>
  <c r="I3056" i="2" s="1" a="1"/>
  <c r="I3056" i="2" s="1"/>
  <c r="R3056" i="2" a="1"/>
  <c r="R3056" i="2" s="1"/>
  <c r="L3056" i="2" l="1" a="1"/>
  <c r="L3056" i="2" s="1"/>
  <c r="K3057" i="2" s="1" a="1"/>
  <c r="K3057" i="2" s="1"/>
  <c r="J3057" i="2" a="1"/>
  <c r="J3057" i="2" s="1"/>
  <c r="V3056" i="2" a="1"/>
  <c r="V3056" i="2" s="1"/>
  <c r="M3056" i="2" l="1" a="1"/>
  <c r="M3056" i="2" s="1"/>
  <c r="O3056" i="2" s="1" a="1"/>
  <c r="O3056" i="2" s="1"/>
  <c r="W3056" i="2"/>
  <c r="N3057" i="2" l="1" a="1"/>
  <c r="N3057" i="2" s="1"/>
  <c r="P3057" i="2" a="1"/>
  <c r="P3057" i="2" s="1"/>
  <c r="Q3056" i="2" a="1"/>
  <c r="Q3056" i="2" s="1"/>
  <c r="T3057" i="2" s="1"/>
  <c r="U3057" i="2" s="1"/>
  <c r="S3057" i="2" l="1" a="1"/>
  <c r="S3057" i="2" s="1"/>
  <c r="I3057" i="2" s="1" a="1"/>
  <c r="I3057" i="2" s="1"/>
  <c r="R3057" i="2" a="1"/>
  <c r="R3057" i="2" s="1"/>
  <c r="V3057" i="2" l="1" a="1"/>
  <c r="V3057" i="2" s="1"/>
  <c r="W3057" i="2" s="1"/>
  <c r="L3057" i="2" a="1"/>
  <c r="L3057" i="2" s="1"/>
  <c r="K3058" i="2" s="1" a="1"/>
  <c r="K3058" i="2" s="1"/>
  <c r="J3058" i="2" a="1"/>
  <c r="J3058" i="2" s="1"/>
  <c r="M3057" i="2" a="1"/>
  <c r="M3057" i="2" s="1"/>
  <c r="N3058" i="2" l="1" a="1"/>
  <c r="N3058" i="2" s="1"/>
  <c r="O3057" i="2" a="1"/>
  <c r="O3057" i="2" s="1"/>
  <c r="P3058" i="2" s="1" a="1"/>
  <c r="P3058" i="2" s="1"/>
  <c r="Q3057" i="2" l="1" a="1"/>
  <c r="Q3057" i="2" s="1"/>
  <c r="T3058" i="2" l="1"/>
  <c r="U3058" i="2" s="1"/>
  <c r="R3058" i="2" a="1"/>
  <c r="R3058" i="2" s="1"/>
  <c r="S3058" i="2" a="1"/>
  <c r="S3058" i="2" s="1"/>
  <c r="I3058" i="2" l="1" a="1"/>
  <c r="I3058" i="2" s="1"/>
  <c r="L3058" i="2" l="1" a="1"/>
  <c r="L3058" i="2" s="1"/>
  <c r="K3059" i="2" s="1" a="1"/>
  <c r="K3059" i="2" s="1"/>
  <c r="J3059" i="2" a="1"/>
  <c r="J3059" i="2" s="1"/>
  <c r="M3058" i="2" a="1"/>
  <c r="M3058" i="2" s="1"/>
  <c r="V3058" i="2" a="1"/>
  <c r="V3058" i="2" s="1"/>
  <c r="O3058" i="2" l="1" a="1"/>
  <c r="O3058" i="2" s="1"/>
  <c r="P3059" i="2" s="1" a="1"/>
  <c r="P3059" i="2" s="1"/>
  <c r="N3059" i="2" a="1"/>
  <c r="N3059" i="2" s="1"/>
  <c r="Q3058" i="2" a="1"/>
  <c r="Q3058" i="2" s="1"/>
  <c r="W3058" i="2"/>
  <c r="T3059" i="2" l="1"/>
  <c r="U3059" i="2" s="1"/>
  <c r="R3059" i="2" a="1"/>
  <c r="R3059" i="2" s="1"/>
  <c r="S3059" i="2" a="1"/>
  <c r="S3059" i="2" s="1"/>
  <c r="I3059" i="2" l="1" a="1"/>
  <c r="I3059" i="2" s="1"/>
  <c r="V3059" i="2" s="1" a="1"/>
  <c r="V3059" i="2" s="1"/>
  <c r="W3059" i="2" l="1"/>
  <c r="L3059" i="2" a="1"/>
  <c r="L3059" i="2" s="1"/>
  <c r="K3060" i="2" s="1" a="1"/>
  <c r="K3060" i="2" s="1"/>
  <c r="J3060" i="2" a="1"/>
  <c r="J3060" i="2" s="1"/>
  <c r="M3059" i="2" l="1" a="1"/>
  <c r="M3059" i="2" s="1"/>
  <c r="N3060" i="2" s="1" a="1"/>
  <c r="N3060" i="2" s="1"/>
  <c r="O3059" i="2" l="1" a="1"/>
  <c r="O3059" i="2" s="1"/>
  <c r="P3060" i="2" s="1" a="1"/>
  <c r="P3060" i="2" s="1"/>
  <c r="Q3059" i="2" l="1" a="1"/>
  <c r="Q3059" i="2" s="1"/>
  <c r="T3060" i="2" s="1"/>
  <c r="U3060" i="2" s="1"/>
  <c r="R3060" i="2" l="1" a="1"/>
  <c r="R3060" i="2" s="1"/>
  <c r="S3060" i="2" a="1"/>
  <c r="S3060" i="2" s="1"/>
  <c r="I3060" i="2" a="1"/>
  <c r="I3060" i="2" s="1"/>
  <c r="L3060" i="2" l="1" a="1"/>
  <c r="L3060" i="2" s="1"/>
  <c r="K3061" i="2" s="1" a="1"/>
  <c r="K3061" i="2" s="1"/>
  <c r="J3061" i="2" a="1"/>
  <c r="J3061" i="2" s="1"/>
  <c r="M3060" i="2" a="1"/>
  <c r="M3060" i="2" s="1"/>
  <c r="V3060" i="2" a="1"/>
  <c r="V3060" i="2" s="1"/>
  <c r="O3060" i="2" l="1" a="1"/>
  <c r="O3060" i="2" s="1"/>
  <c r="P3061" i="2" s="1" a="1"/>
  <c r="P3061" i="2" s="1"/>
  <c r="N3061" i="2" a="1"/>
  <c r="N3061" i="2" s="1"/>
  <c r="W3060" i="2"/>
  <c r="Q3060" i="2" l="1" a="1"/>
  <c r="Q3060" i="2" s="1"/>
  <c r="T3061" i="2" s="1"/>
  <c r="U3061" i="2" s="1"/>
  <c r="R3061" i="2" a="1"/>
  <c r="R3061" i="2" s="1"/>
  <c r="S3061" i="2" a="1"/>
  <c r="S3061" i="2" s="1"/>
  <c r="I3061" i="2" l="1" a="1"/>
  <c r="I3061" i="2" s="1"/>
  <c r="V3061" i="2" s="1" a="1"/>
  <c r="V3061" i="2" s="1"/>
  <c r="W3061" i="2" l="1"/>
  <c r="L3061" i="2" a="1"/>
  <c r="L3061" i="2" s="1"/>
  <c r="K3062" i="2" s="1" a="1"/>
  <c r="K3062" i="2" s="1"/>
  <c r="J3062" i="2" a="1"/>
  <c r="J3062" i="2" s="1"/>
  <c r="M3061" i="2" a="1"/>
  <c r="M3061" i="2" s="1"/>
  <c r="O3061" i="2" l="1" a="1"/>
  <c r="O3061" i="2" s="1"/>
  <c r="P3062" i="2" s="1" a="1"/>
  <c r="P3062" i="2" s="1"/>
  <c r="N3062" i="2" a="1"/>
  <c r="N3062" i="2" s="1"/>
  <c r="Q3061" i="2" l="1" a="1"/>
  <c r="Q3061" i="2" s="1"/>
  <c r="T3062" i="2" s="1"/>
  <c r="U3062" i="2" s="1"/>
  <c r="S3062" i="2" l="1" a="1"/>
  <c r="S3062" i="2" s="1"/>
  <c r="I3062" i="2" s="1" a="1"/>
  <c r="I3062" i="2" s="1"/>
  <c r="R3062" i="2" a="1"/>
  <c r="R3062" i="2" s="1"/>
  <c r="L3062" i="2" l="1" a="1"/>
  <c r="L3062" i="2" s="1"/>
  <c r="K3063" i="2" s="1" a="1"/>
  <c r="K3063" i="2" s="1"/>
  <c r="J3063" i="2" a="1"/>
  <c r="J3063" i="2" s="1"/>
  <c r="V3062" i="2" a="1"/>
  <c r="V3062" i="2" s="1"/>
  <c r="M3062" i="2" l="1" a="1"/>
  <c r="M3062" i="2" s="1"/>
  <c r="O3062" i="2" s="1" a="1"/>
  <c r="O3062" i="2" s="1"/>
  <c r="P3063" i="2" s="1" a="1"/>
  <c r="P3063" i="2" s="1"/>
  <c r="W3062" i="2"/>
  <c r="N3063" i="2" l="1" a="1"/>
  <c r="N3063" i="2" s="1"/>
  <c r="Q3062" i="2" a="1"/>
  <c r="Q3062" i="2" s="1"/>
  <c r="T3063" i="2" s="1"/>
  <c r="U3063" i="2" s="1"/>
  <c r="S3063" i="2" l="1" a="1"/>
  <c r="S3063" i="2" s="1"/>
  <c r="I3063" i="2" s="1" a="1"/>
  <c r="I3063" i="2" s="1"/>
  <c r="R3063" i="2" a="1"/>
  <c r="R3063" i="2" s="1"/>
  <c r="V3063" i="2" l="1" a="1"/>
  <c r="V3063" i="2" s="1"/>
  <c r="W3063" i="2" s="1"/>
  <c r="L3063" i="2" a="1"/>
  <c r="L3063" i="2" s="1"/>
  <c r="K3064" i="2" s="1" a="1"/>
  <c r="K3064" i="2" s="1"/>
  <c r="J3064" i="2" a="1"/>
  <c r="J3064" i="2" s="1"/>
  <c r="M3063" i="2" a="1"/>
  <c r="M3063" i="2" s="1"/>
  <c r="O3063" i="2" l="1" a="1"/>
  <c r="O3063" i="2" s="1"/>
  <c r="P3064" i="2" s="1" a="1"/>
  <c r="P3064" i="2" s="1"/>
  <c r="N3064" i="2" a="1"/>
  <c r="N3064" i="2" s="1"/>
  <c r="Q3063" i="2" l="1" a="1"/>
  <c r="Q3063" i="2" s="1"/>
  <c r="T3064" i="2" s="1"/>
  <c r="U3064" i="2" s="1"/>
  <c r="S3064" i="2" l="1" a="1"/>
  <c r="S3064" i="2" s="1"/>
  <c r="I3064" i="2" s="1" a="1"/>
  <c r="I3064" i="2" s="1"/>
  <c r="R3064" i="2" a="1"/>
  <c r="R3064" i="2" s="1"/>
  <c r="L3064" i="2" l="1" a="1"/>
  <c r="L3064" i="2" s="1"/>
  <c r="K3065" i="2" s="1" a="1"/>
  <c r="K3065" i="2" s="1"/>
  <c r="J3065" i="2" a="1"/>
  <c r="J3065" i="2" s="1"/>
  <c r="V3064" i="2" a="1"/>
  <c r="V3064" i="2" s="1"/>
  <c r="M3064" i="2" l="1" a="1"/>
  <c r="M3064" i="2" s="1"/>
  <c r="N3065" i="2" s="1" a="1"/>
  <c r="N3065" i="2" s="1"/>
  <c r="W3064" i="2"/>
  <c r="O3064" i="2" l="1" a="1"/>
  <c r="O3064" i="2" s="1"/>
  <c r="P3065" i="2" s="1" a="1"/>
  <c r="P3065" i="2" s="1"/>
  <c r="Q3064" i="2" a="1"/>
  <c r="Q3064" i="2" s="1"/>
  <c r="T3065" i="2" l="1"/>
  <c r="U3065" i="2" s="1"/>
  <c r="R3065" i="2" a="1"/>
  <c r="R3065" i="2" s="1"/>
  <c r="S3065" i="2" a="1"/>
  <c r="S3065" i="2" s="1"/>
  <c r="I3065" i="2" l="1" a="1"/>
  <c r="I3065" i="2" s="1"/>
  <c r="V3065" i="2" s="1" a="1"/>
  <c r="V3065" i="2" s="1"/>
  <c r="W3065" i="2" l="1"/>
  <c r="L3065" i="2" a="1"/>
  <c r="L3065" i="2" s="1"/>
  <c r="K3066" i="2" s="1" a="1"/>
  <c r="K3066" i="2" s="1"/>
  <c r="J3066" i="2" a="1"/>
  <c r="J3066" i="2" s="1"/>
  <c r="M3065" i="2" l="1" a="1"/>
  <c r="M3065" i="2" s="1"/>
  <c r="O3065" i="2" s="1" a="1"/>
  <c r="O3065" i="2" s="1"/>
  <c r="P3066" i="2" s="1" a="1"/>
  <c r="P3066" i="2" s="1"/>
  <c r="N3066" i="2" l="1" a="1"/>
  <c r="N3066" i="2" s="1"/>
  <c r="Q3065" i="2" a="1"/>
  <c r="Q3065" i="2" s="1"/>
  <c r="T3066" i="2" s="1"/>
  <c r="U3066" i="2" s="1"/>
  <c r="S3066" i="2" l="1" a="1"/>
  <c r="S3066" i="2" s="1"/>
  <c r="I3066" i="2" s="1" a="1"/>
  <c r="I3066" i="2" s="1"/>
  <c r="R3066" i="2" a="1"/>
  <c r="R3066" i="2" s="1"/>
  <c r="L3066" i="2" l="1" a="1"/>
  <c r="L3066" i="2" s="1"/>
  <c r="K3067" i="2" s="1" a="1"/>
  <c r="K3067" i="2" s="1"/>
  <c r="J3067" i="2" a="1"/>
  <c r="J3067" i="2" s="1"/>
  <c r="V3066" i="2" a="1"/>
  <c r="V3066" i="2" s="1"/>
  <c r="M3066" i="2" l="1" a="1"/>
  <c r="M3066" i="2" s="1"/>
  <c r="N3067" i="2" s="1" a="1"/>
  <c r="N3067" i="2" s="1"/>
  <c r="W3066" i="2"/>
  <c r="O3066" i="2" a="1"/>
  <c r="O3066" i="2" s="1"/>
  <c r="P3067" i="2" s="1" a="1"/>
  <c r="P3067" i="2" s="1"/>
  <c r="Q3066" i="2" l="1" a="1"/>
  <c r="Q3066" i="2" s="1"/>
  <c r="T3067" i="2" s="1"/>
  <c r="U3067" i="2" s="1"/>
  <c r="S3067" i="2" l="1" a="1"/>
  <c r="S3067" i="2" s="1"/>
  <c r="I3067" i="2" s="1" a="1"/>
  <c r="I3067" i="2" s="1"/>
  <c r="R3067" i="2" a="1"/>
  <c r="R3067" i="2" s="1"/>
  <c r="V3067" i="2" l="1" a="1"/>
  <c r="V3067" i="2" s="1"/>
  <c r="W3067" i="2" s="1"/>
  <c r="L3067" i="2" a="1"/>
  <c r="L3067" i="2" s="1"/>
  <c r="K3068" i="2" s="1" a="1"/>
  <c r="K3068" i="2" s="1"/>
  <c r="J3068" i="2" a="1"/>
  <c r="J3068" i="2" s="1"/>
  <c r="M3067" i="2" a="1"/>
  <c r="M3067" i="2" s="1"/>
  <c r="O3067" i="2" l="1" a="1"/>
  <c r="O3067" i="2" s="1"/>
  <c r="P3068" i="2" s="1" a="1"/>
  <c r="P3068" i="2" s="1"/>
  <c r="N3068" i="2" a="1"/>
  <c r="N3068" i="2" s="1"/>
  <c r="Q3067" i="2" l="1" a="1"/>
  <c r="Q3067" i="2" s="1"/>
  <c r="T3068" i="2" s="1"/>
  <c r="U3068" i="2" s="1"/>
  <c r="S3068" i="2" l="1" a="1"/>
  <c r="S3068" i="2" s="1"/>
  <c r="R3068" i="2" a="1"/>
  <c r="R3068" i="2" s="1"/>
  <c r="I3068" i="2" a="1"/>
  <c r="I3068" i="2" s="1"/>
  <c r="L3068" i="2" l="1" a="1"/>
  <c r="L3068" i="2" s="1"/>
  <c r="K3069" i="2" s="1" a="1"/>
  <c r="K3069" i="2" s="1"/>
  <c r="J3069" i="2" a="1"/>
  <c r="J3069" i="2" s="1"/>
  <c r="M3068" i="2" a="1"/>
  <c r="M3068" i="2" s="1"/>
  <c r="V3068" i="2" a="1"/>
  <c r="V3068" i="2" s="1"/>
  <c r="N3069" i="2" l="1" a="1"/>
  <c r="N3069" i="2" s="1"/>
  <c r="O3068" i="2" a="1"/>
  <c r="O3068" i="2" s="1"/>
  <c r="P3069" i="2" s="1" a="1"/>
  <c r="P3069" i="2" s="1"/>
  <c r="W3068" i="2"/>
  <c r="Q3068" i="2" l="1" a="1"/>
  <c r="Q3068" i="2" s="1"/>
  <c r="T3069" i="2" l="1"/>
  <c r="U3069" i="2" s="1"/>
  <c r="R3069" i="2" a="1"/>
  <c r="R3069" i="2" s="1"/>
  <c r="S3069" i="2" a="1"/>
  <c r="S3069" i="2" s="1"/>
  <c r="I3069" i="2" l="1" a="1"/>
  <c r="I3069" i="2" s="1"/>
  <c r="V3069" i="2" s="1" a="1"/>
  <c r="V3069" i="2" s="1"/>
  <c r="W3069" i="2" l="1"/>
  <c r="L3069" i="2" a="1"/>
  <c r="L3069" i="2" s="1"/>
  <c r="K3070" i="2" s="1" a="1"/>
  <c r="K3070" i="2" s="1"/>
  <c r="J3070" i="2" a="1"/>
  <c r="J3070" i="2" s="1"/>
  <c r="M3069" i="2" a="1"/>
  <c r="M3069" i="2" s="1"/>
  <c r="O3069" i="2" l="1" a="1"/>
  <c r="O3069" i="2" s="1"/>
  <c r="P3070" i="2" s="1" a="1"/>
  <c r="P3070" i="2" s="1"/>
  <c r="N3070" i="2" a="1"/>
  <c r="N3070" i="2" s="1"/>
  <c r="Q3069" i="2" l="1" a="1"/>
  <c r="Q3069" i="2" s="1"/>
  <c r="T3070" i="2" l="1"/>
  <c r="U3070" i="2" s="1"/>
  <c r="R3070" i="2" a="1"/>
  <c r="R3070" i="2" s="1"/>
  <c r="S3070" i="2" a="1"/>
  <c r="S3070" i="2" s="1"/>
  <c r="I3070" i="2" l="1" a="1"/>
  <c r="I3070" i="2" s="1"/>
  <c r="L3070" i="2" l="1" a="1"/>
  <c r="L3070" i="2" s="1"/>
  <c r="K3071" i="2" s="1" a="1"/>
  <c r="K3071" i="2" s="1"/>
  <c r="J3071" i="2" a="1"/>
  <c r="J3071" i="2" s="1"/>
  <c r="V3070" i="2" a="1"/>
  <c r="V3070" i="2" s="1"/>
  <c r="M3070" i="2" l="1" a="1"/>
  <c r="M3070" i="2" s="1"/>
  <c r="O3070" i="2" s="1" a="1"/>
  <c r="O3070" i="2" s="1"/>
  <c r="P3071" i="2" s="1" a="1"/>
  <c r="P3071" i="2" s="1"/>
  <c r="N3071" i="2" a="1"/>
  <c r="N3071" i="2" s="1"/>
  <c r="W3070" i="2"/>
  <c r="Q3070" i="2" l="1" a="1"/>
  <c r="Q3070" i="2" s="1"/>
  <c r="T3071" i="2" s="1"/>
  <c r="U3071" i="2" s="1"/>
  <c r="S3071" i="2" l="1" a="1"/>
  <c r="S3071" i="2" s="1"/>
  <c r="R3071" i="2" a="1"/>
  <c r="R3071" i="2" s="1"/>
  <c r="I3071" i="2" a="1"/>
  <c r="I3071" i="2" s="1"/>
  <c r="V3071" i="2" s="1" a="1"/>
  <c r="V3071" i="2" s="1"/>
  <c r="W3071" i="2" l="1"/>
  <c r="L3071" i="2" a="1"/>
  <c r="L3071" i="2" s="1"/>
  <c r="K3072" i="2" s="1" a="1"/>
  <c r="K3072" i="2" s="1"/>
  <c r="J3072" i="2" a="1"/>
  <c r="J3072" i="2" s="1"/>
  <c r="M3071" i="2" a="1"/>
  <c r="M3071" i="2" s="1"/>
  <c r="O3071" i="2" l="1" a="1"/>
  <c r="O3071" i="2" s="1"/>
  <c r="P3072" i="2" s="1" a="1"/>
  <c r="P3072" i="2" s="1"/>
  <c r="N3072" i="2" a="1"/>
  <c r="N3072" i="2" s="1"/>
  <c r="Q3071" i="2" l="1" a="1"/>
  <c r="Q3071" i="2" s="1"/>
  <c r="T3072" i="2" s="1"/>
  <c r="U3072" i="2" s="1"/>
  <c r="S3072" i="2" l="1" a="1"/>
  <c r="S3072" i="2" s="1"/>
  <c r="I3072" i="2" s="1" a="1"/>
  <c r="I3072" i="2" s="1"/>
  <c r="R3072" i="2" a="1"/>
  <c r="R3072" i="2" s="1"/>
  <c r="L3072" i="2" l="1" a="1"/>
  <c r="L3072" i="2" s="1"/>
  <c r="K3073" i="2" s="1" a="1"/>
  <c r="K3073" i="2" s="1"/>
  <c r="J3073" i="2" a="1"/>
  <c r="J3073" i="2" s="1"/>
  <c r="V3072" i="2" a="1"/>
  <c r="V3072" i="2" s="1"/>
  <c r="M3072" i="2" l="1" a="1"/>
  <c r="M3072" i="2" s="1"/>
  <c r="N3073" i="2" s="1" a="1"/>
  <c r="N3073" i="2" s="1"/>
  <c r="W3072" i="2"/>
  <c r="O3072" i="2" l="1" a="1"/>
  <c r="O3072" i="2" s="1"/>
  <c r="P3073" i="2" s="1" a="1"/>
  <c r="P3073" i="2" s="1"/>
  <c r="Q3072" i="2" l="1" a="1"/>
  <c r="Q3072" i="2" s="1"/>
  <c r="T3073" i="2" s="1"/>
  <c r="U3073" i="2" s="1"/>
  <c r="R3073" i="2" l="1" a="1"/>
  <c r="R3073" i="2" s="1"/>
  <c r="S3073" i="2" a="1"/>
  <c r="S3073" i="2" s="1"/>
  <c r="I3073" i="2" s="1" a="1"/>
  <c r="I3073" i="2" s="1"/>
  <c r="V3073" i="2" s="1" a="1"/>
  <c r="V3073" i="2" s="1"/>
  <c r="W3073" i="2" s="1"/>
  <c r="J3074" i="2" l="1" a="1"/>
  <c r="J3074" i="2" s="1"/>
  <c r="L3073" i="2" a="1"/>
  <c r="L3073" i="2" s="1"/>
  <c r="K3074" i="2" s="1" a="1"/>
  <c r="K3074" i="2" s="1"/>
  <c r="M3073" i="2" l="1" a="1"/>
  <c r="M3073" i="2" s="1"/>
  <c r="O3073" i="2" l="1" a="1"/>
  <c r="O3073" i="2" s="1"/>
  <c r="P3074" i="2" s="1" a="1"/>
  <c r="P3074" i="2" s="1"/>
  <c r="N3074" i="2" a="1"/>
  <c r="N3074" i="2" s="1"/>
  <c r="Q3073" i="2" l="1" a="1"/>
  <c r="Q3073" i="2" s="1"/>
  <c r="T3074" i="2" s="1"/>
  <c r="U3074" i="2" s="1"/>
  <c r="R3074" i="2" l="1" a="1"/>
  <c r="R3074" i="2" s="1"/>
  <c r="S3074" i="2" a="1"/>
  <c r="S3074" i="2" s="1"/>
  <c r="I3074" i="2" s="1" a="1"/>
  <c r="I3074" i="2" s="1"/>
  <c r="L3074" i="2" s="1" a="1"/>
  <c r="L3074" i="2" s="1"/>
  <c r="K3075" i="2" s="1" a="1"/>
  <c r="K3075" i="2" s="1"/>
  <c r="V3074" i="2" l="1" a="1"/>
  <c r="V3074" i="2" s="1"/>
  <c r="W3074" i="2" s="1"/>
  <c r="J3075" i="2" a="1"/>
  <c r="J3075" i="2" s="1"/>
  <c r="M3074" i="2" a="1"/>
  <c r="M3074" i="2" s="1"/>
  <c r="N3075" i="2" s="1" a="1"/>
  <c r="N3075" i="2" s="1"/>
  <c r="O3074" i="2" l="1" a="1"/>
  <c r="O3074" i="2" s="1"/>
  <c r="P3075" i="2" s="1" a="1"/>
  <c r="P3075" i="2" s="1"/>
  <c r="Q3074" i="2" l="1" a="1"/>
  <c r="Q3074" i="2" s="1"/>
  <c r="T3075" i="2" s="1"/>
  <c r="U3075" i="2" s="1"/>
  <c r="S3075" i="2" l="1" a="1"/>
  <c r="S3075" i="2" s="1"/>
  <c r="R3075" i="2" a="1"/>
  <c r="R3075" i="2" s="1"/>
  <c r="I3075" i="2" a="1"/>
  <c r="I3075" i="2" s="1"/>
  <c r="V3075" i="2" l="1" a="1"/>
  <c r="V3075" i="2" s="1"/>
  <c r="W3075" i="2" s="1"/>
  <c r="L3075" i="2" a="1"/>
  <c r="L3075" i="2" s="1"/>
  <c r="K3076" i="2" s="1" a="1"/>
  <c r="K3076" i="2" s="1"/>
  <c r="J3076" i="2" a="1"/>
  <c r="J3076" i="2" s="1"/>
  <c r="M3075" i="2" a="1"/>
  <c r="M3075" i="2" s="1"/>
  <c r="N3076" i="2" l="1" a="1"/>
  <c r="N3076" i="2" s="1"/>
  <c r="O3075" i="2" a="1"/>
  <c r="O3075" i="2" s="1"/>
  <c r="P3076" i="2" s="1" a="1"/>
  <c r="P3076" i="2" s="1"/>
  <c r="Q3075" i="2" l="1" a="1"/>
  <c r="Q3075" i="2" s="1"/>
  <c r="T3076" i="2" s="1"/>
  <c r="U3076" i="2" s="1"/>
  <c r="S3076" i="2" l="1" a="1"/>
  <c r="S3076" i="2" s="1"/>
  <c r="I3076" i="2" s="1" a="1"/>
  <c r="I3076" i="2" s="1"/>
  <c r="R3076" i="2" a="1"/>
  <c r="R3076" i="2" s="1"/>
  <c r="L3076" i="2" l="1" a="1"/>
  <c r="L3076" i="2" s="1"/>
  <c r="K3077" i="2" s="1" a="1"/>
  <c r="K3077" i="2" s="1"/>
  <c r="J3077" i="2" a="1"/>
  <c r="J3077" i="2" s="1"/>
  <c r="V3076" i="2" a="1"/>
  <c r="V3076" i="2" s="1"/>
  <c r="M3076" i="2" l="1" a="1"/>
  <c r="M3076" i="2" s="1"/>
  <c r="O3076" i="2" s="1" a="1"/>
  <c r="O3076" i="2" s="1"/>
  <c r="P3077" i="2" s="1" a="1"/>
  <c r="P3077" i="2" s="1"/>
  <c r="W3076" i="2"/>
  <c r="N3077" i="2" l="1" a="1"/>
  <c r="N3077" i="2" s="1"/>
  <c r="Q3076" i="2" a="1"/>
  <c r="Q3076" i="2" s="1"/>
  <c r="T3077" i="2" s="1"/>
  <c r="U3077" i="2" s="1"/>
  <c r="S3077" i="2" l="1" a="1"/>
  <c r="S3077" i="2" s="1"/>
  <c r="I3077" i="2" s="1" a="1"/>
  <c r="I3077" i="2" s="1"/>
  <c r="R3077" i="2" a="1"/>
  <c r="R3077" i="2" s="1"/>
  <c r="V3077" i="2" l="1" a="1"/>
  <c r="V3077" i="2" s="1"/>
  <c r="W3077" i="2" s="1"/>
  <c r="L3077" i="2" a="1"/>
  <c r="L3077" i="2" s="1"/>
  <c r="K3078" i="2" s="1" a="1"/>
  <c r="K3078" i="2" s="1"/>
  <c r="J3078" i="2" a="1"/>
  <c r="J3078" i="2" s="1"/>
  <c r="M3077" i="2" a="1"/>
  <c r="M3077" i="2" s="1"/>
  <c r="N3078" i="2" l="1" a="1"/>
  <c r="N3078" i="2" s="1"/>
  <c r="O3077" i="2" a="1"/>
  <c r="O3077" i="2" s="1"/>
  <c r="P3078" i="2" s="1" a="1"/>
  <c r="P3078" i="2" s="1"/>
  <c r="Q3077" i="2" l="1" a="1"/>
  <c r="Q3077" i="2" s="1"/>
  <c r="R3078" i="2" a="1"/>
  <c r="R3078" i="2" s="1"/>
  <c r="T3078" i="2"/>
  <c r="U3078" i="2" s="1"/>
  <c r="S3078" i="2" a="1"/>
  <c r="S3078" i="2" s="1"/>
  <c r="I3078" i="2" l="1" a="1"/>
  <c r="I3078" i="2" s="1"/>
  <c r="V3078" i="2" s="1" a="1"/>
  <c r="V3078" i="2" s="1"/>
  <c r="W3078" i="2" l="1"/>
  <c r="L3078" i="2" a="1"/>
  <c r="L3078" i="2" s="1"/>
  <c r="K3079" i="2" s="1" a="1"/>
  <c r="K3079" i="2" s="1"/>
  <c r="J3079" i="2" a="1"/>
  <c r="J3079" i="2" s="1"/>
  <c r="M3078" i="2" a="1"/>
  <c r="M3078" i="2" s="1"/>
  <c r="N3079" i="2" l="1" a="1"/>
  <c r="N3079" i="2" s="1"/>
  <c r="O3078" i="2" a="1"/>
  <c r="O3078" i="2" s="1"/>
  <c r="P3079" i="2" s="1" a="1"/>
  <c r="P3079" i="2" s="1"/>
  <c r="Q3078" i="2" l="1" a="1"/>
  <c r="Q3078" i="2" s="1"/>
  <c r="R3079" i="2" s="1" a="1"/>
  <c r="R3079" i="2" s="1"/>
  <c r="S3079" i="2" l="1" a="1"/>
  <c r="S3079" i="2" s="1"/>
  <c r="T3079" i="2"/>
  <c r="U3079" i="2" s="1"/>
  <c r="I3079" i="2" a="1"/>
  <c r="I3079" i="2" s="1"/>
  <c r="L3079" i="2" l="1" a="1"/>
  <c r="L3079" i="2" s="1"/>
  <c r="K3080" i="2" s="1" a="1"/>
  <c r="K3080" i="2" s="1"/>
  <c r="J3080" i="2" a="1"/>
  <c r="J3080" i="2" s="1"/>
  <c r="V3079" i="2" a="1"/>
  <c r="V3079" i="2" s="1"/>
  <c r="W3079" i="2" l="1"/>
  <c r="M3079" i="2" a="1"/>
  <c r="M3079" i="2" s="1"/>
  <c r="N3080" i="2" l="1" a="1"/>
  <c r="N3080" i="2" s="1"/>
  <c r="O3079" i="2" a="1"/>
  <c r="O3079" i="2" s="1"/>
  <c r="P3080" i="2" s="1" a="1"/>
  <c r="P3080" i="2" s="1"/>
  <c r="Q3079" i="2" l="1" a="1"/>
  <c r="Q3079" i="2" s="1"/>
  <c r="T3080" i="2" s="1"/>
  <c r="U3080" i="2" s="1"/>
  <c r="S3080" i="2" l="1" a="1"/>
  <c r="S3080" i="2" s="1"/>
  <c r="R3080" i="2" a="1"/>
  <c r="R3080" i="2" s="1"/>
  <c r="I3080" i="2" a="1"/>
  <c r="I3080" i="2" s="1"/>
  <c r="V3080" i="2" l="1" a="1"/>
  <c r="V3080" i="2" s="1"/>
  <c r="W3080" i="2" s="1"/>
  <c r="L3080" i="2" a="1"/>
  <c r="L3080" i="2" s="1"/>
  <c r="K3081" i="2" s="1" a="1"/>
  <c r="K3081" i="2" s="1"/>
  <c r="J3081" i="2" a="1"/>
  <c r="J3081" i="2" s="1"/>
  <c r="M3080" i="2" l="1" a="1"/>
  <c r="M3080" i="2" s="1"/>
  <c r="O3080" i="2" s="1" a="1"/>
  <c r="O3080" i="2" s="1"/>
  <c r="P3081" i="2" s="1" a="1"/>
  <c r="P3081" i="2" s="1"/>
  <c r="N3081" i="2" l="1" a="1"/>
  <c r="N3081" i="2" s="1"/>
  <c r="Q3080" i="2" a="1"/>
  <c r="Q3080" i="2" s="1"/>
  <c r="T3081" i="2" l="1"/>
  <c r="U3081" i="2" s="1"/>
  <c r="R3081" i="2" a="1"/>
  <c r="R3081" i="2" s="1"/>
  <c r="S3081" i="2" a="1"/>
  <c r="S3081" i="2" s="1"/>
  <c r="I3081" i="2" l="1" a="1"/>
  <c r="I3081" i="2" s="1"/>
  <c r="L3081" i="2" l="1" a="1"/>
  <c r="L3081" i="2" s="1"/>
  <c r="K3082" i="2" s="1" a="1"/>
  <c r="K3082" i="2" s="1"/>
  <c r="J3082" i="2" a="1"/>
  <c r="J3082" i="2" s="1"/>
  <c r="M3081" i="2" a="1"/>
  <c r="M3081" i="2" s="1"/>
  <c r="V3081" i="2" a="1"/>
  <c r="V3081" i="2" s="1"/>
  <c r="W3081" i="2" l="1"/>
  <c r="O3081" i="2" a="1"/>
  <c r="O3081" i="2" s="1"/>
  <c r="P3082" i="2" s="1" a="1"/>
  <c r="P3082" i="2" s="1"/>
  <c r="N3082" i="2" a="1"/>
  <c r="N3082" i="2" s="1"/>
  <c r="Q3081" i="2" l="1" a="1"/>
  <c r="Q3081" i="2" s="1"/>
  <c r="T3082" i="2" s="1"/>
  <c r="U3082" i="2" s="1"/>
  <c r="S3082" i="2" l="1" a="1"/>
  <c r="S3082" i="2" s="1"/>
  <c r="I3082" i="2" s="1" a="1"/>
  <c r="I3082" i="2" s="1"/>
  <c r="R3082" i="2" a="1"/>
  <c r="R3082" i="2" s="1"/>
  <c r="V3082" i="2" l="1" a="1"/>
  <c r="V3082" i="2" s="1"/>
  <c r="W3082" i="2" s="1"/>
  <c r="L3082" i="2" a="1"/>
  <c r="L3082" i="2" s="1"/>
  <c r="K3083" i="2" s="1" a="1"/>
  <c r="K3083" i="2" s="1"/>
  <c r="J3083" i="2" a="1"/>
  <c r="J3083" i="2" s="1"/>
  <c r="M3082" i="2" a="1"/>
  <c r="M3082" i="2" s="1"/>
  <c r="N3083" i="2" l="1" a="1"/>
  <c r="N3083" i="2" s="1"/>
  <c r="O3082" i="2" a="1"/>
  <c r="O3082" i="2" s="1"/>
  <c r="P3083" i="2" s="1" a="1"/>
  <c r="P3083" i="2" s="1"/>
  <c r="Q3082" i="2" l="1" a="1"/>
  <c r="Q3082" i="2" s="1"/>
  <c r="T3083" i="2" s="1"/>
  <c r="U3083" i="2" s="1"/>
  <c r="S3083" i="2" l="1" a="1"/>
  <c r="S3083" i="2" s="1"/>
  <c r="R3083" i="2" a="1"/>
  <c r="R3083" i="2" s="1"/>
  <c r="I3083" i="2" a="1"/>
  <c r="I3083" i="2" s="1"/>
  <c r="L3083" i="2" l="1" a="1"/>
  <c r="L3083" i="2" s="1"/>
  <c r="K3084" i="2" s="1" a="1"/>
  <c r="K3084" i="2" s="1"/>
  <c r="J3084" i="2" a="1"/>
  <c r="J3084" i="2" s="1"/>
  <c r="V3083" i="2" a="1"/>
  <c r="V3083" i="2" s="1"/>
  <c r="M3083" i="2" l="1" a="1"/>
  <c r="M3083" i="2" s="1"/>
  <c r="N3084" i="2" s="1" a="1"/>
  <c r="N3084" i="2" s="1"/>
  <c r="W3083" i="2"/>
  <c r="O3083" i="2" l="1" a="1"/>
  <c r="O3083" i="2" s="1"/>
  <c r="P3084" i="2" s="1" a="1"/>
  <c r="P3084" i="2" s="1"/>
  <c r="Q3083" i="2" l="1" a="1"/>
  <c r="Q3083" i="2" s="1"/>
  <c r="T3084" i="2" s="1"/>
  <c r="U3084" i="2" s="1"/>
  <c r="S3084" i="2" a="1"/>
  <c r="S3084" i="2" s="1"/>
  <c r="I3084" i="2" s="1" a="1"/>
  <c r="I3084" i="2" s="1"/>
  <c r="R3084" i="2" a="1"/>
  <c r="R3084" i="2" s="1"/>
  <c r="V3084" i="2" l="1" a="1"/>
  <c r="V3084" i="2" s="1"/>
  <c r="W3084" i="2" s="1"/>
  <c r="L3084" i="2" a="1"/>
  <c r="L3084" i="2" s="1"/>
  <c r="K3085" i="2" s="1" a="1"/>
  <c r="K3085" i="2" s="1"/>
  <c r="J3085" i="2" a="1"/>
  <c r="J3085" i="2" s="1"/>
  <c r="M3084" i="2" l="1" a="1"/>
  <c r="M3084" i="2" s="1"/>
  <c r="N3085" i="2" s="1" a="1"/>
  <c r="N3085" i="2" s="1"/>
  <c r="O3084" i="2" l="1" a="1"/>
  <c r="O3084" i="2" s="1"/>
  <c r="P3085" i="2" l="1" a="1"/>
  <c r="P3085" i="2" s="1"/>
  <c r="Q3084" i="2" a="1"/>
  <c r="Q3084" i="2" s="1"/>
  <c r="R3085" i="2" l="1" a="1"/>
  <c r="R3085" i="2" s="1"/>
  <c r="T3085" i="2"/>
  <c r="U3085" i="2" s="1"/>
  <c r="S3085" i="2" a="1"/>
  <c r="S3085" i="2" s="1"/>
  <c r="I3085" i="2" s="1" a="1"/>
  <c r="I3085" i="2" s="1"/>
  <c r="L3085" i="2" s="1" a="1"/>
  <c r="L3085" i="2" s="1"/>
  <c r="K3086" i="2" s="1" a="1"/>
  <c r="K3086" i="2" s="1"/>
  <c r="V3085" i="2" l="1" a="1"/>
  <c r="V3085" i="2" s="1"/>
  <c r="W3085" i="2" s="1"/>
  <c r="M3085" i="2" a="1"/>
  <c r="M3085" i="2" s="1"/>
  <c r="O3085" i="2" s="1" a="1"/>
  <c r="O3085" i="2" s="1"/>
  <c r="P3086" i="2" s="1" a="1"/>
  <c r="P3086" i="2" s="1"/>
  <c r="J3086" i="2" a="1"/>
  <c r="J3086" i="2" s="1"/>
  <c r="N3086" i="2" l="1" a="1"/>
  <c r="N3086" i="2" s="1"/>
  <c r="Q3085" i="2" a="1"/>
  <c r="Q3085" i="2" s="1"/>
  <c r="T3086" i="2" l="1"/>
  <c r="U3086" i="2" s="1"/>
  <c r="R3086" i="2" a="1"/>
  <c r="R3086" i="2" s="1"/>
  <c r="S3086" i="2" a="1"/>
  <c r="S3086" i="2" s="1"/>
  <c r="I3086" i="2" l="1" a="1"/>
  <c r="I3086" i="2" s="1"/>
  <c r="V3086" i="2" s="1" a="1"/>
  <c r="V3086" i="2" s="1"/>
  <c r="W3086" i="2" l="1"/>
  <c r="L3086" i="2" a="1"/>
  <c r="L3086" i="2" s="1"/>
  <c r="K3087" i="2" s="1" a="1"/>
  <c r="K3087" i="2" s="1"/>
  <c r="J3087" i="2" a="1"/>
  <c r="J3087" i="2" s="1"/>
  <c r="M3086" i="2" a="1"/>
  <c r="M3086" i="2" s="1"/>
  <c r="N3087" i="2" l="1" a="1"/>
  <c r="N3087" i="2" s="1"/>
  <c r="O3086" i="2" a="1"/>
  <c r="O3086" i="2" s="1"/>
  <c r="P3087" i="2" s="1" a="1"/>
  <c r="P3087" i="2" s="1"/>
  <c r="Q3086" i="2" l="1" a="1"/>
  <c r="Q3086" i="2" s="1"/>
  <c r="T3087" i="2" l="1"/>
  <c r="U3087" i="2" s="1"/>
  <c r="R3087" i="2" a="1"/>
  <c r="R3087" i="2" s="1"/>
  <c r="S3087" i="2" a="1"/>
  <c r="S3087" i="2" s="1"/>
  <c r="I3087" i="2" l="1" a="1"/>
  <c r="I3087" i="2" s="1"/>
  <c r="L3087" i="2" l="1" a="1"/>
  <c r="L3087" i="2" s="1"/>
  <c r="K3088" i="2" s="1" a="1"/>
  <c r="K3088" i="2" s="1"/>
  <c r="J3088" i="2" a="1"/>
  <c r="J3088" i="2" s="1"/>
  <c r="V3087" i="2" a="1"/>
  <c r="V3087" i="2" s="1"/>
  <c r="M3087" i="2" l="1" a="1"/>
  <c r="M3087" i="2" s="1"/>
  <c r="O3087" i="2" s="1" a="1"/>
  <c r="O3087" i="2" s="1"/>
  <c r="P3088" i="2" s="1" a="1"/>
  <c r="P3088" i="2" s="1"/>
  <c r="W3087" i="2"/>
  <c r="N3088" i="2" l="1" a="1"/>
  <c r="N3088" i="2" s="1"/>
  <c r="Q3087" i="2" a="1"/>
  <c r="Q3087" i="2" s="1"/>
  <c r="R3088" i="2" s="1" a="1"/>
  <c r="R3088" i="2" s="1"/>
  <c r="S3088" i="2" l="1" a="1"/>
  <c r="S3088" i="2" s="1"/>
  <c r="I3088" i="2" s="1" a="1"/>
  <c r="I3088" i="2" s="1"/>
  <c r="V3088" i="2" s="1" a="1"/>
  <c r="V3088" i="2" s="1"/>
  <c r="T3088" i="2"/>
  <c r="U3088" i="2" s="1"/>
  <c r="W3088" i="2" l="1"/>
  <c r="L3088" i="2" a="1"/>
  <c r="L3088" i="2" s="1"/>
  <c r="K3089" i="2" s="1" a="1"/>
  <c r="K3089" i="2" s="1"/>
  <c r="J3089" i="2" a="1"/>
  <c r="J3089" i="2" s="1"/>
  <c r="M3088" i="2" l="1" a="1"/>
  <c r="M3088" i="2" s="1"/>
  <c r="O3088" i="2" s="1" a="1"/>
  <c r="O3088" i="2" s="1"/>
  <c r="P3089" i="2" s="1" a="1"/>
  <c r="P3089" i="2" s="1"/>
  <c r="N3089" i="2" l="1" a="1"/>
  <c r="N3089" i="2" s="1"/>
  <c r="Q3088" i="2" a="1"/>
  <c r="Q3088" i="2" s="1"/>
  <c r="T3089" i="2" s="1"/>
  <c r="U3089" i="2" s="1"/>
  <c r="S3089" i="2" l="1" a="1"/>
  <c r="S3089" i="2" s="1"/>
  <c r="I3089" i="2" s="1" a="1"/>
  <c r="I3089" i="2" s="1"/>
  <c r="R3089" i="2" a="1"/>
  <c r="R3089" i="2" s="1"/>
  <c r="V3089" i="2" l="1" a="1"/>
  <c r="V3089" i="2" s="1"/>
  <c r="W3089" i="2"/>
  <c r="L3089" i="2" a="1"/>
  <c r="L3089" i="2" s="1"/>
  <c r="K3090" i="2" s="1" a="1"/>
  <c r="K3090" i="2" s="1"/>
  <c r="J3090" i="2" a="1"/>
  <c r="J3090" i="2" s="1"/>
  <c r="M3089" i="2" a="1"/>
  <c r="M3089" i="2" s="1"/>
  <c r="O3089" i="2" l="1" a="1"/>
  <c r="O3089" i="2" s="1"/>
  <c r="P3090" i="2" s="1" a="1"/>
  <c r="P3090" i="2" s="1"/>
  <c r="N3090" i="2" a="1"/>
  <c r="N3090" i="2" s="1"/>
  <c r="Q3089" i="2" l="1" a="1"/>
  <c r="Q3089" i="2" s="1"/>
  <c r="T3090" i="2" s="1"/>
  <c r="U3090" i="2" s="1"/>
  <c r="R3090" i="2" a="1"/>
  <c r="R3090" i="2" s="1"/>
  <c r="S3090" i="2" a="1"/>
  <c r="S3090" i="2" s="1"/>
  <c r="I3090" i="2" l="1" a="1"/>
  <c r="I3090" i="2" s="1"/>
  <c r="V3090" i="2" s="1" a="1"/>
  <c r="V3090" i="2" s="1"/>
  <c r="W3090" i="2" l="1"/>
  <c r="L3090" i="2" a="1"/>
  <c r="L3090" i="2" s="1"/>
  <c r="K3091" i="2" s="1" a="1"/>
  <c r="K3091" i="2" s="1"/>
  <c r="J3091" i="2" a="1"/>
  <c r="J3091" i="2" s="1"/>
  <c r="M3090" i="2" a="1"/>
  <c r="M3090" i="2" s="1"/>
  <c r="N3091" i="2" l="1" a="1"/>
  <c r="N3091" i="2" s="1"/>
  <c r="O3090" i="2" a="1"/>
  <c r="O3090" i="2" s="1"/>
  <c r="P3091" i="2" s="1" a="1"/>
  <c r="P3091" i="2" s="1"/>
  <c r="Q3090" i="2" l="1" a="1"/>
  <c r="Q3090" i="2" s="1"/>
  <c r="T3091" i="2" s="1"/>
  <c r="U3091" i="2" s="1"/>
  <c r="S3091" i="2" l="1" a="1"/>
  <c r="S3091" i="2" s="1"/>
  <c r="R3091" i="2" a="1"/>
  <c r="R3091" i="2" s="1"/>
  <c r="I3091" i="2" a="1"/>
  <c r="I3091" i="2" s="1"/>
  <c r="V3091" i="2" l="1" a="1"/>
  <c r="V3091" i="2" s="1"/>
  <c r="W3091" i="2" s="1"/>
  <c r="L3091" i="2" a="1"/>
  <c r="L3091" i="2" s="1"/>
  <c r="K3092" i="2" s="1" a="1"/>
  <c r="K3092" i="2" s="1"/>
  <c r="J3092" i="2" a="1"/>
  <c r="J3092" i="2" s="1"/>
  <c r="M3091" i="2" a="1"/>
  <c r="M3091" i="2" s="1"/>
  <c r="O3091" i="2" l="1" a="1"/>
  <c r="O3091" i="2" s="1"/>
  <c r="P3092" i="2" s="1" a="1"/>
  <c r="P3092" i="2" s="1"/>
  <c r="N3092" i="2" a="1"/>
  <c r="N3092" i="2" s="1"/>
  <c r="Q3091" i="2" l="1" a="1"/>
  <c r="Q3091" i="2" s="1"/>
  <c r="T3092" i="2" s="1"/>
  <c r="U3092" i="2" s="1"/>
  <c r="S3092" i="2" l="1" a="1"/>
  <c r="S3092" i="2" s="1"/>
  <c r="I3092" i="2" s="1" a="1"/>
  <c r="I3092" i="2" s="1"/>
  <c r="R3092" i="2" a="1"/>
  <c r="R3092" i="2" s="1"/>
  <c r="L3092" i="2" l="1" a="1"/>
  <c r="L3092" i="2" s="1"/>
  <c r="K3093" i="2" s="1" a="1"/>
  <c r="K3093" i="2" s="1"/>
  <c r="J3093" i="2" a="1"/>
  <c r="J3093" i="2" s="1"/>
  <c r="M3092" i="2" a="1"/>
  <c r="M3092" i="2" s="1"/>
  <c r="V3092" i="2" a="1"/>
  <c r="V3092" i="2" s="1"/>
  <c r="W3092" i="2" l="1"/>
  <c r="N3093" i="2" a="1"/>
  <c r="N3093" i="2" s="1"/>
  <c r="O3092" i="2" a="1"/>
  <c r="O3092" i="2" s="1"/>
  <c r="P3093" i="2" s="1" a="1"/>
  <c r="P3093" i="2" s="1"/>
  <c r="Q3092" i="2" l="1" a="1"/>
  <c r="Q3092" i="2" s="1"/>
  <c r="T3093" i="2" s="1"/>
  <c r="U3093" i="2" s="1"/>
  <c r="S3093" i="2" l="1" a="1"/>
  <c r="S3093" i="2" s="1"/>
  <c r="I3093" i="2" s="1" a="1"/>
  <c r="I3093" i="2" s="1"/>
  <c r="R3093" i="2" a="1"/>
  <c r="R3093" i="2" s="1"/>
  <c r="V3093" i="2" l="1" a="1"/>
  <c r="V3093" i="2" s="1"/>
  <c r="W3093" i="2" s="1"/>
  <c r="L3093" i="2" a="1"/>
  <c r="L3093" i="2" s="1"/>
  <c r="K3094" i="2" s="1" a="1"/>
  <c r="K3094" i="2" s="1"/>
  <c r="J3094" i="2" a="1"/>
  <c r="J3094" i="2" s="1"/>
  <c r="M3093" i="2" l="1" a="1"/>
  <c r="M3093" i="2" s="1"/>
  <c r="O3093" i="2" s="1" a="1"/>
  <c r="O3093" i="2" s="1"/>
  <c r="P3094" i="2" s="1" a="1"/>
  <c r="P3094" i="2" s="1"/>
  <c r="N3094" i="2" l="1" a="1"/>
  <c r="N3094" i="2" s="1"/>
  <c r="Q3093" i="2" a="1"/>
  <c r="Q3093" i="2" s="1"/>
  <c r="T3094" i="2" l="1"/>
  <c r="U3094" i="2" s="1"/>
  <c r="R3094" i="2" a="1"/>
  <c r="R3094" i="2" s="1"/>
  <c r="S3094" i="2" a="1"/>
  <c r="S3094" i="2" s="1"/>
  <c r="I3094" i="2" l="1" a="1"/>
  <c r="I3094" i="2" s="1"/>
  <c r="L3094" i="2" l="1" a="1"/>
  <c r="L3094" i="2" s="1"/>
  <c r="K3095" i="2" s="1" a="1"/>
  <c r="K3095" i="2" s="1"/>
  <c r="J3095" i="2" a="1"/>
  <c r="J3095" i="2" s="1"/>
  <c r="V3094" i="2" a="1"/>
  <c r="V3094" i="2" s="1"/>
  <c r="M3094" i="2" l="1" a="1"/>
  <c r="M3094" i="2" s="1"/>
  <c r="N3095" i="2" s="1" a="1"/>
  <c r="N3095" i="2" s="1"/>
  <c r="W3094" i="2"/>
  <c r="O3094" i="2" l="1" a="1"/>
  <c r="O3094" i="2" s="1"/>
  <c r="P3095" i="2" s="1" a="1"/>
  <c r="P3095" i="2" s="1"/>
  <c r="Q3094" i="2" l="1" a="1"/>
  <c r="Q3094" i="2" s="1"/>
  <c r="T3095" i="2" s="1"/>
  <c r="U3095" i="2" s="1"/>
  <c r="S3095" i="2" a="1"/>
  <c r="S3095" i="2" s="1"/>
  <c r="R3095" i="2" l="1" a="1"/>
  <c r="R3095" i="2" s="1"/>
  <c r="I3095" i="2" a="1"/>
  <c r="I3095" i="2" s="1"/>
  <c r="V3095" i="2" s="1" a="1"/>
  <c r="V3095" i="2" s="1"/>
  <c r="W3095" i="2" l="1"/>
  <c r="L3095" i="2" a="1"/>
  <c r="L3095" i="2" s="1"/>
  <c r="K3096" i="2" s="1" a="1"/>
  <c r="K3096" i="2" s="1"/>
  <c r="J3096" i="2" a="1"/>
  <c r="J3096" i="2" s="1"/>
  <c r="M3095" i="2" l="1" a="1"/>
  <c r="M3095" i="2" s="1"/>
  <c r="N3096" i="2" s="1" a="1"/>
  <c r="N3096" i="2" s="1"/>
  <c r="O3095" i="2" l="1" a="1"/>
  <c r="O3095" i="2" s="1"/>
  <c r="P3096" i="2" s="1" a="1"/>
  <c r="P3096" i="2" s="1"/>
  <c r="Q3095" i="2" l="1" a="1"/>
  <c r="Q3095" i="2" s="1"/>
  <c r="T3096" i="2" s="1"/>
  <c r="U3096" i="2" s="1"/>
  <c r="S3096" i="2" l="1" a="1"/>
  <c r="S3096" i="2" s="1"/>
  <c r="R3096" i="2" a="1"/>
  <c r="R3096" i="2" s="1"/>
  <c r="I3096" i="2" a="1"/>
  <c r="I3096" i="2" s="1"/>
  <c r="L3096" i="2" l="1" a="1"/>
  <c r="L3096" i="2" s="1"/>
  <c r="K3097" i="2" s="1" a="1"/>
  <c r="K3097" i="2" s="1"/>
  <c r="J3097" i="2" a="1"/>
  <c r="J3097" i="2" s="1"/>
  <c r="V3096" i="2" a="1"/>
  <c r="V3096" i="2" s="1"/>
  <c r="M3096" i="2" l="1" a="1"/>
  <c r="M3096" i="2" s="1"/>
  <c r="N3097" i="2" s="1" a="1"/>
  <c r="N3097" i="2" s="1"/>
  <c r="W3096" i="2"/>
  <c r="O3096" i="2" l="1" a="1"/>
  <c r="O3096" i="2" s="1"/>
  <c r="P3097" i="2" l="1" a="1"/>
  <c r="P3097" i="2" s="1"/>
  <c r="Q3096" i="2" a="1"/>
  <c r="Q3096" i="2" s="1"/>
  <c r="T3097" i="2" l="1"/>
  <c r="U3097" i="2" s="1"/>
  <c r="S3097" i="2" a="1"/>
  <c r="S3097" i="2" s="1"/>
  <c r="I3097" i="2" s="1" a="1"/>
  <c r="I3097" i="2" s="1"/>
  <c r="R3097" i="2" a="1"/>
  <c r="R3097" i="2" s="1"/>
  <c r="V3097" i="2" l="1" a="1"/>
  <c r="V3097" i="2" s="1"/>
  <c r="W3097" i="2" s="1"/>
  <c r="J3098" i="2" a="1"/>
  <c r="J3098" i="2" s="1"/>
  <c r="L3097" i="2" a="1"/>
  <c r="L3097" i="2" s="1"/>
  <c r="K3098" i="2" s="1" a="1"/>
  <c r="K3098" i="2" s="1"/>
  <c r="M3097" i="2" l="1" a="1"/>
  <c r="M3097" i="2" s="1"/>
  <c r="N3098" i="2" l="1" a="1"/>
  <c r="N3098" i="2" s="1"/>
  <c r="O3097" i="2" a="1"/>
  <c r="O3097" i="2" s="1"/>
  <c r="P3098" i="2" s="1" a="1"/>
  <c r="P3098" i="2" s="1"/>
  <c r="Q3097" i="2" l="1" a="1"/>
  <c r="Q3097" i="2" s="1"/>
  <c r="R3098" i="2" l="1" a="1"/>
  <c r="R3098" i="2" s="1"/>
  <c r="T3098" i="2"/>
  <c r="U3098" i="2" s="1"/>
  <c r="S3098" i="2" a="1"/>
  <c r="S3098" i="2" s="1"/>
  <c r="I3098" i="2" s="1" a="1"/>
  <c r="I3098" i="2" s="1"/>
  <c r="V3098" i="2" l="1" a="1"/>
  <c r="V3098" i="2" s="1"/>
  <c r="W3098" i="2" s="1"/>
  <c r="J3099" i="2" a="1"/>
  <c r="J3099" i="2" s="1"/>
  <c r="L3098" i="2" a="1"/>
  <c r="L3098" i="2" s="1"/>
  <c r="K3099" i="2" s="1" a="1"/>
  <c r="K3099" i="2" s="1"/>
  <c r="M3098" i="2" l="1" a="1"/>
  <c r="M3098" i="2" s="1"/>
  <c r="O3098" i="2" s="1" a="1"/>
  <c r="O3098" i="2" s="1"/>
  <c r="P3099" i="2" s="1" a="1"/>
  <c r="P3099" i="2" s="1"/>
  <c r="N3099" i="2" l="1" a="1"/>
  <c r="N3099" i="2" s="1"/>
  <c r="Q3098" i="2" a="1"/>
  <c r="Q3098" i="2" s="1"/>
  <c r="S3099" i="2" s="1" a="1"/>
  <c r="S3099" i="2" s="1"/>
  <c r="I3099" i="2" s="1" a="1"/>
  <c r="I3099" i="2" s="1"/>
  <c r="J3100" i="2" s="1" a="1"/>
  <c r="J3100" i="2" s="1"/>
  <c r="R3099" i="2" l="1" a="1"/>
  <c r="R3099" i="2" s="1"/>
  <c r="V3099" i="2" s="1" a="1"/>
  <c r="V3099" i="2" s="1"/>
  <c r="W3099" i="2" s="1"/>
  <c r="T3099" i="2"/>
  <c r="U3099" i="2" s="1"/>
  <c r="L3099" i="2" l="1" a="1"/>
  <c r="L3099" i="2" s="1"/>
  <c r="K3100" i="2" s="1" a="1"/>
  <c r="K3100" i="2" s="1"/>
  <c r="M3099" i="2" a="1"/>
  <c r="M3099" i="2" s="1"/>
  <c r="N3100" i="2" l="1" a="1"/>
  <c r="N3100" i="2" s="1"/>
  <c r="O3099" i="2" a="1"/>
  <c r="O3099" i="2" s="1"/>
  <c r="P3100" i="2" s="1" a="1"/>
  <c r="P3100" i="2" s="1"/>
  <c r="Q3099" i="2" l="1" a="1"/>
  <c r="Q3099" i="2" s="1"/>
  <c r="T3100" i="2" l="1"/>
  <c r="U3100" i="2" s="1"/>
  <c r="R3100" i="2" a="1"/>
  <c r="R3100" i="2" s="1"/>
  <c r="S3100" i="2" a="1"/>
  <c r="S3100" i="2" s="1"/>
  <c r="I3100" i="2" l="1" a="1"/>
  <c r="I3100" i="2" s="1"/>
  <c r="V3100" i="2" s="1" a="1"/>
  <c r="V3100" i="2" s="1"/>
  <c r="W3100" i="2" s="1"/>
  <c r="L3100" i="2" l="1" a="1"/>
  <c r="L3100" i="2" s="1"/>
  <c r="K3101" i="2" s="1" a="1"/>
  <c r="K3101" i="2" s="1"/>
  <c r="J3101" i="2" a="1"/>
  <c r="J3101" i="2" s="1"/>
  <c r="M3100" i="2" l="1" a="1"/>
  <c r="M3100" i="2" s="1"/>
  <c r="N3101" i="2" l="1" a="1"/>
  <c r="N3101" i="2" s="1"/>
  <c r="O3100" i="2" a="1"/>
  <c r="O3100" i="2" s="1"/>
  <c r="P3101" i="2" s="1" a="1"/>
  <c r="P3101" i="2" s="1"/>
  <c r="Q3100" i="2" l="1" a="1"/>
  <c r="Q3100" i="2" s="1"/>
  <c r="S3101" i="2" l="1" a="1"/>
  <c r="S3101" i="2" s="1"/>
  <c r="I3101" i="2" s="1" a="1"/>
  <c r="I3101" i="2" s="1"/>
  <c r="T3101" i="2"/>
  <c r="U3101" i="2" s="1"/>
  <c r="R3101" i="2" a="1"/>
  <c r="R3101" i="2" s="1"/>
  <c r="V3101" i="2" l="1" a="1"/>
  <c r="V3101" i="2" s="1"/>
  <c r="W3101" i="2" s="1"/>
  <c r="L3101" i="2" a="1"/>
  <c r="L3101" i="2" s="1"/>
  <c r="K3102" i="2" s="1" a="1"/>
  <c r="K3102" i="2" s="1"/>
  <c r="J3102" i="2" a="1"/>
  <c r="J3102" i="2" s="1"/>
  <c r="M3101" i="2" l="1" a="1"/>
  <c r="M3101" i="2" s="1"/>
  <c r="N3102" i="2" s="1" a="1"/>
  <c r="N3102" i="2" s="1"/>
  <c r="O3101" i="2" l="1" a="1"/>
  <c r="O3101" i="2" s="1"/>
  <c r="P3102" i="2" s="1" a="1"/>
  <c r="P3102" i="2" s="1"/>
  <c r="Q3101" i="2" l="1" a="1"/>
  <c r="Q3101" i="2" s="1"/>
  <c r="T3102" i="2" s="1"/>
  <c r="U3102" i="2" s="1"/>
  <c r="S3102" i="2" l="1" a="1"/>
  <c r="S3102" i="2" s="1"/>
  <c r="R3102" i="2" a="1"/>
  <c r="R3102" i="2" s="1"/>
  <c r="I3102" i="2" a="1"/>
  <c r="I3102" i="2" s="1"/>
  <c r="V3102" i="2" s="1" a="1"/>
  <c r="V3102" i="2" s="1"/>
  <c r="W3102" i="2" s="1"/>
  <c r="L3102" i="2" l="1" a="1"/>
  <c r="L3102" i="2" s="1"/>
  <c r="K3103" i="2" s="1" a="1"/>
  <c r="K3103" i="2" s="1"/>
  <c r="J3103" i="2" a="1"/>
  <c r="J3103" i="2" s="1"/>
  <c r="M3102" i="2" l="1" a="1"/>
  <c r="M3102" i="2" s="1"/>
  <c r="N3103" i="2" l="1" a="1"/>
  <c r="N3103" i="2" s="1"/>
  <c r="O3102" i="2" a="1"/>
  <c r="O3102" i="2" s="1"/>
  <c r="P3103" i="2" s="1" a="1"/>
  <c r="P3103" i="2" s="1"/>
  <c r="Q3102" i="2" l="1" a="1"/>
  <c r="Q3102" i="2" s="1"/>
  <c r="T3103" i="2" s="1"/>
  <c r="U3103" i="2" s="1"/>
  <c r="S3103" i="2" l="1" a="1"/>
  <c r="S3103" i="2" s="1"/>
  <c r="I3103" i="2" s="1" a="1"/>
  <c r="I3103" i="2" s="1"/>
  <c r="J3104" i="2" s="1" a="1"/>
  <c r="J3104" i="2" s="1"/>
  <c r="R3103" i="2" a="1"/>
  <c r="R3103" i="2" s="1"/>
  <c r="L3103" i="2" l="1" a="1"/>
  <c r="L3103" i="2" s="1"/>
  <c r="K3104" i="2" s="1" a="1"/>
  <c r="K3104" i="2" s="1"/>
  <c r="M3103" i="2" a="1"/>
  <c r="M3103" i="2" s="1"/>
  <c r="O3103" i="2" s="1" a="1"/>
  <c r="O3103" i="2" s="1"/>
  <c r="P3104" i="2" s="1" a="1"/>
  <c r="P3104" i="2" s="1"/>
  <c r="V3103" i="2" a="1"/>
  <c r="V3103" i="2" s="1"/>
  <c r="W3103" i="2" s="1"/>
  <c r="N3104" i="2" l="1" a="1"/>
  <c r="N3104" i="2" s="1"/>
  <c r="Q3103" i="2" a="1"/>
  <c r="Q3103" i="2" s="1"/>
  <c r="T3104" i="2" s="1"/>
  <c r="U3104" i="2" s="1"/>
  <c r="R3104" i="2" l="1" a="1"/>
  <c r="R3104" i="2" s="1"/>
  <c r="S3104" i="2" a="1"/>
  <c r="S3104" i="2" s="1"/>
  <c r="I3104" i="2" s="1" a="1"/>
  <c r="I3104" i="2" s="1"/>
  <c r="V3104" i="2" l="1" a="1"/>
  <c r="V3104" i="2" s="1"/>
  <c r="W3104" i="2" s="1"/>
  <c r="L3104" i="2" a="1"/>
  <c r="L3104" i="2" s="1"/>
  <c r="K3105" i="2" s="1" a="1"/>
  <c r="K3105" i="2" s="1"/>
  <c r="J3105" i="2" a="1"/>
  <c r="J3105" i="2" s="1"/>
  <c r="M3104" i="2" l="1" a="1"/>
  <c r="M3104" i="2" s="1"/>
  <c r="O3104" i="2" l="1" a="1"/>
  <c r="O3104" i="2" s="1"/>
  <c r="P3105" i="2" s="1" a="1"/>
  <c r="P3105" i="2" s="1"/>
  <c r="N3105" i="2" a="1"/>
  <c r="N3105" i="2" s="1"/>
  <c r="Q3104" i="2" l="1" a="1"/>
  <c r="Q3104" i="2" s="1"/>
  <c r="T3105" i="2" s="1"/>
  <c r="U3105" i="2" s="1"/>
  <c r="S3105" i="2" l="1" a="1"/>
  <c r="S3105" i="2" s="1"/>
  <c r="I3105" i="2" s="1" a="1"/>
  <c r="I3105" i="2" s="1"/>
  <c r="J3106" i="2" s="1" a="1"/>
  <c r="J3106" i="2" s="1"/>
  <c r="R3105" i="2" a="1"/>
  <c r="R3105" i="2" s="1"/>
  <c r="V3105" i="2" l="1" a="1"/>
  <c r="V3105" i="2" s="1"/>
  <c r="W3105" i="2" s="1"/>
  <c r="L3105" i="2" a="1"/>
  <c r="L3105" i="2" s="1"/>
  <c r="K3106" i="2" l="1" a="1"/>
  <c r="K3106" i="2" s="1"/>
  <c r="M3105" i="2" a="1"/>
  <c r="M3105" i="2" s="1"/>
  <c r="N3106" i="2" l="1" a="1"/>
  <c r="N3106" i="2" s="1"/>
  <c r="O3105" i="2" a="1"/>
  <c r="O3105" i="2" s="1"/>
  <c r="P3106" i="2" s="1" a="1"/>
  <c r="P3106" i="2" s="1"/>
  <c r="Q3105" i="2" l="1" a="1"/>
  <c r="Q3105" i="2" s="1"/>
  <c r="T3106" i="2" l="1"/>
  <c r="U3106" i="2" s="1"/>
  <c r="R3106" i="2" a="1"/>
  <c r="R3106" i="2" s="1"/>
  <c r="S3106" i="2" a="1"/>
  <c r="S3106" i="2" s="1"/>
  <c r="I3106" i="2" s="1" a="1"/>
  <c r="I3106" i="2" s="1"/>
  <c r="V3106" i="2" s="1" a="1"/>
  <c r="V3106" i="2" s="1"/>
  <c r="W3106" i="2" s="1"/>
  <c r="J3107" i="2" l="1" a="1"/>
  <c r="J3107" i="2" s="1"/>
  <c r="L3106" i="2" a="1"/>
  <c r="L3106" i="2" s="1"/>
  <c r="K3107" i="2" s="1" a="1"/>
  <c r="K3107" i="2" s="1"/>
  <c r="M3106" i="2" l="1" a="1"/>
  <c r="M3106" i="2" s="1"/>
  <c r="O3106" i="2" s="1" a="1"/>
  <c r="O3106" i="2" s="1"/>
  <c r="N3107" i="2" l="1" a="1"/>
  <c r="N3107" i="2" s="1"/>
  <c r="P3107" i="2" a="1"/>
  <c r="P3107" i="2" s="1"/>
  <c r="Q3106" i="2" a="1"/>
  <c r="Q3106" i="2" s="1"/>
  <c r="T3107" i="2" s="1"/>
  <c r="U3107" i="2" s="1"/>
  <c r="S3107" i="2" l="1" a="1"/>
  <c r="S3107" i="2" s="1"/>
  <c r="I3107" i="2" s="1" a="1"/>
  <c r="I3107" i="2" s="1"/>
  <c r="J3108" i="2" s="1" a="1"/>
  <c r="J3108" i="2" s="1"/>
  <c r="R3107" i="2" a="1"/>
  <c r="R3107" i="2" s="1"/>
  <c r="L3107" i="2" l="1" a="1"/>
  <c r="L3107" i="2" s="1"/>
  <c r="K3108" i="2" s="1" a="1"/>
  <c r="K3108" i="2" s="1"/>
  <c r="V3107" i="2" a="1"/>
  <c r="V3107" i="2" s="1"/>
  <c r="W3107" i="2" s="1"/>
  <c r="M3107" i="2" l="1" a="1"/>
  <c r="M3107" i="2" s="1"/>
  <c r="N3108" i="2" a="1"/>
  <c r="N3108" i="2" s="1"/>
  <c r="O3107" i="2" a="1"/>
  <c r="O3107" i="2" s="1"/>
  <c r="P3108" i="2" s="1" a="1"/>
  <c r="P3108" i="2" s="1"/>
  <c r="Q3107" i="2" l="1" a="1"/>
  <c r="Q3107" i="2" s="1"/>
  <c r="T3108" i="2" s="1"/>
  <c r="U3108" i="2" s="1"/>
  <c r="S3108" i="2" l="1" a="1"/>
  <c r="S3108" i="2" s="1"/>
  <c r="I3108" i="2" s="1" a="1"/>
  <c r="I3108" i="2" s="1"/>
  <c r="R3108" i="2" a="1"/>
  <c r="R3108" i="2" s="1"/>
  <c r="V3108" i="2" l="1" a="1"/>
  <c r="V3108" i="2" s="1"/>
  <c r="W3108" i="2" s="1"/>
  <c r="L3108" i="2" a="1"/>
  <c r="L3108" i="2" s="1"/>
  <c r="K3109" i="2" s="1" a="1"/>
  <c r="K3109" i="2" s="1"/>
  <c r="J3109" i="2" a="1"/>
  <c r="J3109" i="2" s="1"/>
  <c r="M3108" i="2" l="1" a="1"/>
  <c r="M3108" i="2" s="1"/>
  <c r="N3109" i="2" s="1" a="1"/>
  <c r="N3109" i="2" s="1"/>
  <c r="O3108" i="2" a="1"/>
  <c r="O3108" i="2" s="1"/>
  <c r="P3109" i="2" s="1" a="1"/>
  <c r="P3109" i="2" s="1"/>
  <c r="Q3108" i="2" l="1" a="1"/>
  <c r="Q3108" i="2" s="1"/>
  <c r="T3109" i="2" s="1"/>
  <c r="U3109" i="2" s="1"/>
  <c r="S3109" i="2" l="1" a="1"/>
  <c r="S3109" i="2" s="1"/>
  <c r="I3109" i="2" s="1" a="1"/>
  <c r="I3109" i="2" s="1"/>
  <c r="R3109" i="2" a="1"/>
  <c r="R3109" i="2" s="1"/>
  <c r="V3109" i="2" l="1" a="1"/>
  <c r="V3109" i="2" s="1"/>
  <c r="W3109" i="2" s="1"/>
  <c r="L3109" i="2" a="1"/>
  <c r="L3109" i="2" s="1"/>
  <c r="K3110" i="2" s="1" a="1"/>
  <c r="K3110" i="2" s="1"/>
  <c r="J3110" i="2" a="1"/>
  <c r="J3110" i="2" s="1"/>
  <c r="M3109" i="2" l="1" a="1"/>
  <c r="M3109" i="2" s="1"/>
  <c r="O3109" i="2" s="1" a="1"/>
  <c r="O3109" i="2" s="1"/>
  <c r="P3110" i="2" s="1" a="1"/>
  <c r="P3110" i="2" s="1"/>
  <c r="N3110" i="2" l="1" a="1"/>
  <c r="N3110" i="2" s="1"/>
  <c r="Q3109" i="2" a="1"/>
  <c r="Q3109" i="2" s="1"/>
  <c r="T3110" i="2" l="1"/>
  <c r="U3110" i="2" s="1"/>
  <c r="R3110" i="2" a="1"/>
  <c r="R3110" i="2" s="1"/>
  <c r="S3110" i="2" a="1"/>
  <c r="S3110" i="2" s="1"/>
  <c r="I3110" i="2" l="1" a="1"/>
  <c r="I3110" i="2" s="1"/>
  <c r="V3110" i="2" s="1" a="1"/>
  <c r="V3110" i="2" s="1"/>
  <c r="W3110" i="2" s="1"/>
  <c r="L3110" i="2" l="1" a="1"/>
  <c r="L3110" i="2" s="1"/>
  <c r="K3111" i="2" s="1" a="1"/>
  <c r="K3111" i="2" s="1"/>
  <c r="J3111" i="2" a="1"/>
  <c r="J3111" i="2" s="1"/>
  <c r="M3110" i="2" a="1"/>
  <c r="M3110" i="2" s="1"/>
  <c r="O3110" i="2" l="1" a="1"/>
  <c r="O3110" i="2" s="1"/>
  <c r="P3111" i="2" s="1" a="1"/>
  <c r="P3111" i="2" s="1"/>
  <c r="N3111" i="2" a="1"/>
  <c r="N3111" i="2" s="1"/>
  <c r="Q3110" i="2" l="1" a="1"/>
  <c r="Q3110" i="2" s="1"/>
  <c r="R3111" i="2" s="1" a="1"/>
  <c r="R3111" i="2" s="1"/>
  <c r="S3111" i="2" l="1" a="1"/>
  <c r="S3111" i="2" s="1"/>
  <c r="I3111" i="2" s="1" a="1"/>
  <c r="I3111" i="2" s="1"/>
  <c r="V3111" i="2" s="1" a="1"/>
  <c r="V3111" i="2" s="1"/>
  <c r="W3111" i="2" s="1"/>
  <c r="T3111" i="2"/>
  <c r="U3111" i="2" s="1"/>
  <c r="J3112" i="2" l="1" a="1"/>
  <c r="J3112" i="2" s="1"/>
  <c r="L3111" i="2" a="1"/>
  <c r="L3111" i="2" s="1"/>
  <c r="K3112" i="2" s="1" a="1"/>
  <c r="K3112" i="2" s="1"/>
  <c r="M3111" i="2" a="1"/>
  <c r="M3111" i="2" s="1"/>
  <c r="O3111" i="2" l="1" a="1"/>
  <c r="O3111" i="2" s="1"/>
  <c r="P3112" i="2" s="1" a="1"/>
  <c r="P3112" i="2" s="1"/>
  <c r="N3112" i="2" a="1"/>
  <c r="N3112" i="2" s="1"/>
  <c r="Q3111" i="2" l="1" a="1"/>
  <c r="Q3111" i="2" s="1"/>
  <c r="R3112" i="2" l="1" a="1"/>
  <c r="R3112" i="2" s="1"/>
  <c r="T3112" i="2"/>
  <c r="U3112" i="2" s="1"/>
  <c r="S3112" i="2" a="1"/>
  <c r="S3112" i="2" s="1"/>
  <c r="I3112" i="2" s="1" a="1"/>
  <c r="I3112" i="2" s="1"/>
  <c r="V3112" i="2" l="1" a="1"/>
  <c r="V3112" i="2" s="1"/>
  <c r="W3112" i="2" s="1"/>
  <c r="L3112" i="2" a="1"/>
  <c r="L3112" i="2" s="1"/>
  <c r="K3113" i="2" s="1" a="1"/>
  <c r="K3113" i="2" s="1"/>
  <c r="J3113" i="2" a="1"/>
  <c r="J3113" i="2" s="1"/>
  <c r="M3112" i="2" l="1" a="1"/>
  <c r="M3112" i="2" s="1"/>
  <c r="N3113" i="2" s="1" a="1"/>
  <c r="N3113" i="2" s="1"/>
  <c r="O3112" i="2" l="1" a="1"/>
  <c r="O3112" i="2" s="1"/>
  <c r="P3113" i="2" s="1" a="1"/>
  <c r="P3113" i="2" s="1"/>
  <c r="Q3112" i="2" a="1"/>
  <c r="Q3112" i="2" s="1"/>
  <c r="T3113" i="2" l="1"/>
  <c r="U3113" i="2" s="1"/>
  <c r="S3113" i="2" a="1"/>
  <c r="S3113" i="2" s="1"/>
  <c r="R3113" i="2" a="1"/>
  <c r="R3113" i="2" s="1"/>
  <c r="I3113" i="2" l="1" a="1"/>
  <c r="I3113" i="2" s="1"/>
  <c r="V3113" i="2" s="1" a="1"/>
  <c r="V3113" i="2" s="1"/>
  <c r="W3113" i="2" s="1"/>
  <c r="J3114" i="2" l="1" a="1"/>
  <c r="J3114" i="2" s="1"/>
  <c r="L3113" i="2" a="1"/>
  <c r="L3113" i="2" s="1"/>
  <c r="K3114" i="2" s="1" a="1"/>
  <c r="K3114" i="2" s="1"/>
  <c r="M3113" i="2" l="1" a="1"/>
  <c r="M3113" i="2" s="1"/>
  <c r="N3114" i="2" s="1" a="1"/>
  <c r="N3114" i="2" s="1"/>
  <c r="O3113" i="2" l="1" a="1"/>
  <c r="O3113" i="2" s="1"/>
  <c r="P3114" i="2" s="1" a="1"/>
  <c r="P3114" i="2" s="1"/>
  <c r="Q3113" i="2" l="1" a="1"/>
  <c r="Q3113" i="2" s="1"/>
  <c r="T3114" i="2" s="1"/>
  <c r="U3114" i="2" s="1"/>
  <c r="R3114" i="2" l="1" a="1"/>
  <c r="R3114" i="2" s="1"/>
  <c r="S3114" i="2" a="1"/>
  <c r="S3114" i="2" s="1"/>
  <c r="I3114" i="2" s="1" a="1"/>
  <c r="I3114" i="2" s="1"/>
  <c r="J3115" i="2" s="1" a="1"/>
  <c r="J3115" i="2" s="1"/>
  <c r="L3114" i="2" l="1" a="1"/>
  <c r="L3114" i="2" s="1"/>
  <c r="K3115" i="2" s="1" a="1"/>
  <c r="K3115" i="2" s="1"/>
  <c r="V3114" i="2" a="1"/>
  <c r="V3114" i="2" s="1"/>
  <c r="W3114" i="2" s="1"/>
  <c r="M3114" i="2" a="1"/>
  <c r="M3114" i="2" s="1"/>
  <c r="N3115" i="2" s="1" a="1"/>
  <c r="N3115" i="2" s="1"/>
  <c r="O3114" i="2" l="1" a="1"/>
  <c r="O3114" i="2" s="1"/>
  <c r="P3115" i="2" s="1" a="1"/>
  <c r="P3115" i="2" s="1"/>
  <c r="Q3114" i="2" l="1" a="1"/>
  <c r="Q3114" i="2" s="1"/>
  <c r="T3115" i="2" l="1"/>
  <c r="U3115" i="2" s="1"/>
  <c r="R3115" i="2" a="1"/>
  <c r="R3115" i="2" s="1"/>
  <c r="S3115" i="2" a="1"/>
  <c r="S3115" i="2" s="1"/>
  <c r="I3115" i="2" s="1" a="1"/>
  <c r="I3115" i="2" s="1"/>
  <c r="V3115" i="2" s="1" a="1"/>
  <c r="V3115" i="2" s="1"/>
  <c r="W3115" i="2" s="1"/>
  <c r="J3116" i="2" l="1" a="1"/>
  <c r="J3116" i="2" s="1"/>
  <c r="L3115" i="2" a="1"/>
  <c r="L3115" i="2" s="1"/>
  <c r="K3116" i="2" s="1" a="1"/>
  <c r="K3116" i="2" s="1"/>
  <c r="M3115" i="2" l="1" a="1"/>
  <c r="M3115" i="2" s="1"/>
  <c r="N3116" i="2" s="1" a="1"/>
  <c r="N3116" i="2" s="1"/>
  <c r="O3115" i="2" l="1" a="1"/>
  <c r="O3115" i="2" s="1"/>
  <c r="P3116" i="2" l="1" a="1"/>
  <c r="P3116" i="2" s="1"/>
  <c r="Q3115" i="2" a="1"/>
  <c r="Q3115" i="2" s="1"/>
  <c r="R3116" i="2" l="1" a="1"/>
  <c r="R3116" i="2" s="1"/>
  <c r="T3116" i="2"/>
  <c r="U3116" i="2" s="1"/>
  <c r="S3116" i="2" a="1"/>
  <c r="S3116" i="2" s="1"/>
  <c r="I3116" i="2" s="1" a="1"/>
  <c r="I3116" i="2" s="1"/>
  <c r="V3116" i="2" l="1" a="1"/>
  <c r="V3116" i="2" s="1"/>
  <c r="W3116" i="2" s="1"/>
  <c r="L3116" i="2" a="1"/>
  <c r="L3116" i="2" s="1"/>
  <c r="K3117" i="2" s="1" a="1"/>
  <c r="K3117" i="2" s="1"/>
  <c r="J3117" i="2" a="1"/>
  <c r="J3117" i="2" s="1"/>
  <c r="M3116" i="2" l="1" a="1"/>
  <c r="M3116" i="2" s="1"/>
  <c r="O3116" i="2" s="1" a="1"/>
  <c r="O3116" i="2" s="1"/>
  <c r="N3117" i="2" l="1" a="1"/>
  <c r="N3117" i="2" s="1"/>
  <c r="P3117" i="2" a="1"/>
  <c r="P3117" i="2" s="1"/>
  <c r="Q3116" i="2" a="1"/>
  <c r="Q3116" i="2" s="1"/>
  <c r="T3117" i="2" l="1"/>
  <c r="U3117" i="2" s="1"/>
  <c r="S3117" i="2" a="1"/>
  <c r="S3117" i="2" s="1"/>
  <c r="I3117" i="2" s="1" a="1"/>
  <c r="I3117" i="2" s="1"/>
  <c r="R3117" i="2" a="1"/>
  <c r="R3117" i="2" s="1"/>
  <c r="V3117" i="2" l="1" a="1"/>
  <c r="V3117" i="2" s="1"/>
  <c r="W3117" i="2" s="1"/>
  <c r="L3117" i="2" a="1"/>
  <c r="L3117" i="2" s="1"/>
  <c r="K3118" i="2" s="1" a="1"/>
  <c r="K3118" i="2" s="1"/>
  <c r="J3118" i="2" a="1"/>
  <c r="J3118" i="2" s="1"/>
  <c r="M3117" i="2" a="1"/>
  <c r="M3117" i="2" s="1"/>
  <c r="O3117" i="2" l="1" a="1"/>
  <c r="O3117" i="2" s="1"/>
  <c r="P3118" i="2" s="1" a="1"/>
  <c r="P3118" i="2" s="1"/>
  <c r="N3118" i="2" a="1"/>
  <c r="N3118" i="2" s="1"/>
  <c r="Q3117" i="2" l="1" a="1"/>
  <c r="Q3117" i="2" s="1"/>
  <c r="R3118" i="2" l="1" a="1"/>
  <c r="R3118" i="2" s="1"/>
  <c r="T3118" i="2"/>
  <c r="U3118" i="2" s="1"/>
  <c r="S3118" i="2" a="1"/>
  <c r="S3118" i="2" s="1"/>
  <c r="I3118" i="2" l="1" a="1"/>
  <c r="I3118" i="2" s="1"/>
  <c r="V3118" i="2" s="1" a="1"/>
  <c r="V3118" i="2" s="1"/>
  <c r="W3118" i="2" s="1"/>
  <c r="L3118" i="2" l="1" a="1"/>
  <c r="L3118" i="2" s="1"/>
  <c r="K3119" i="2" s="1" a="1"/>
  <c r="K3119" i="2" s="1"/>
  <c r="J3119" i="2" a="1"/>
  <c r="J3119" i="2" s="1"/>
  <c r="M3118" i="2" a="1"/>
  <c r="M3118" i="2" s="1"/>
  <c r="O3118" i="2" l="1" a="1"/>
  <c r="O3118" i="2" s="1"/>
  <c r="P3119" i="2" s="1" a="1"/>
  <c r="P3119" i="2" s="1"/>
  <c r="N3119" i="2" a="1"/>
  <c r="N3119" i="2" s="1"/>
  <c r="Q3118" i="2" a="1"/>
  <c r="Q3118" i="2" s="1"/>
  <c r="R3119" i="2" l="1" a="1"/>
  <c r="R3119" i="2" s="1"/>
  <c r="T3119" i="2"/>
  <c r="U3119" i="2" s="1"/>
  <c r="S3119" i="2" a="1"/>
  <c r="S3119" i="2" s="1"/>
  <c r="I3119" i="2" l="1" a="1"/>
  <c r="I3119" i="2" s="1"/>
  <c r="V3119" i="2" s="1" a="1"/>
  <c r="V3119" i="2" s="1"/>
  <c r="W3119" i="2" s="1"/>
  <c r="L3119" i="2" l="1" a="1"/>
  <c r="L3119" i="2" s="1"/>
  <c r="K3120" i="2" s="1" a="1"/>
  <c r="K3120" i="2" s="1"/>
  <c r="J3120" i="2" a="1"/>
  <c r="J3120" i="2" s="1"/>
  <c r="M3119" i="2" a="1"/>
  <c r="M3119" i="2" s="1"/>
  <c r="O3119" i="2" l="1" a="1"/>
  <c r="O3119" i="2" s="1"/>
  <c r="P3120" i="2" s="1" a="1"/>
  <c r="P3120" i="2" s="1"/>
  <c r="N3120" i="2" a="1"/>
  <c r="N3120" i="2" s="1"/>
  <c r="Q3119" i="2" a="1"/>
  <c r="Q3119" i="2" s="1"/>
  <c r="S3120" i="2" l="1" a="1"/>
  <c r="S3120" i="2" s="1"/>
  <c r="I3120" i="2" s="1" a="1"/>
  <c r="I3120" i="2" s="1"/>
  <c r="T3120" i="2"/>
  <c r="U3120" i="2" s="1"/>
  <c r="R3120" i="2" a="1"/>
  <c r="R3120" i="2" s="1"/>
  <c r="V3120" i="2" l="1" a="1"/>
  <c r="V3120" i="2" s="1"/>
  <c r="W3120" i="2" s="1"/>
  <c r="J3121" i="2" a="1"/>
  <c r="J3121" i="2" s="1"/>
  <c r="L3120" i="2" a="1"/>
  <c r="L3120" i="2" s="1"/>
  <c r="K3121" i="2" s="1" a="1"/>
  <c r="K3121" i="2" s="1"/>
  <c r="M3120" i="2" l="1" a="1"/>
  <c r="M3120" i="2" s="1"/>
  <c r="N3121" i="2" l="1" a="1"/>
  <c r="N3121" i="2" s="1"/>
  <c r="O3120" i="2" a="1"/>
  <c r="O3120" i="2" s="1"/>
  <c r="P3121" i="2" s="1" a="1"/>
  <c r="P3121" i="2" s="1"/>
  <c r="Q3120" i="2" l="1" a="1"/>
  <c r="Q3120" i="2" s="1"/>
  <c r="R3121" i="2" l="1" a="1"/>
  <c r="R3121" i="2" s="1"/>
  <c r="S3121" i="2" a="1"/>
  <c r="S3121" i="2" s="1"/>
  <c r="T3121" i="2"/>
  <c r="U3121" i="2" s="1"/>
  <c r="I3121" i="2" l="1" a="1"/>
  <c r="I3121" i="2" s="1"/>
  <c r="V3121" i="2" s="1" a="1"/>
  <c r="V3121" i="2" s="1"/>
  <c r="W3121" i="2" s="1"/>
  <c r="L3121" i="2" l="1" a="1"/>
  <c r="L3121" i="2" s="1"/>
  <c r="K3122" i="2" s="1" a="1"/>
  <c r="K3122" i="2" s="1"/>
  <c r="J3122" i="2" a="1"/>
  <c r="J3122" i="2" s="1"/>
  <c r="M3121" i="2" l="1" a="1"/>
  <c r="M3121" i="2" s="1"/>
  <c r="O3121" i="2" a="1"/>
  <c r="O3121" i="2" s="1"/>
  <c r="P3122" i="2" s="1" a="1"/>
  <c r="P3122" i="2" s="1"/>
  <c r="N3122" i="2" a="1"/>
  <c r="N3122" i="2" s="1"/>
  <c r="Q3121" i="2" l="1" a="1"/>
  <c r="Q3121" i="2" s="1"/>
  <c r="T3122" i="2"/>
  <c r="U3122" i="2" s="1"/>
  <c r="R3122" i="2" a="1"/>
  <c r="R3122" i="2" s="1"/>
  <c r="S3122" i="2" a="1"/>
  <c r="S3122" i="2" s="1"/>
  <c r="I3122" i="2" s="1" a="1"/>
  <c r="I3122" i="2" s="1"/>
  <c r="V3122" i="2" l="1" a="1"/>
  <c r="V3122" i="2" s="1"/>
  <c r="W3122" i="2" s="1"/>
  <c r="L3122" i="2" a="1"/>
  <c r="L3122" i="2" s="1"/>
  <c r="K3123" i="2" s="1" a="1"/>
  <c r="K3123" i="2" s="1"/>
  <c r="J3123" i="2" a="1"/>
  <c r="J3123" i="2" s="1"/>
  <c r="M3122" i="2" l="1" a="1"/>
  <c r="M3122" i="2" s="1"/>
  <c r="N3123" i="2" s="1" a="1"/>
  <c r="N3123" i="2" s="1"/>
  <c r="O3122" i="2" l="1" a="1"/>
  <c r="O3122" i="2" s="1"/>
  <c r="P3123" i="2" s="1" a="1"/>
  <c r="P3123" i="2" s="1"/>
  <c r="Q3122" i="2" l="1" a="1"/>
  <c r="Q3122" i="2" s="1"/>
  <c r="T3123" i="2" l="1"/>
  <c r="U3123" i="2" s="1"/>
  <c r="S3123" i="2" a="1"/>
  <c r="S3123" i="2" s="1"/>
  <c r="I3123" i="2" s="1" a="1"/>
  <c r="I3123" i="2" s="1"/>
  <c r="R3123" i="2" a="1"/>
  <c r="R3123" i="2" s="1"/>
  <c r="V3123" i="2" l="1" a="1"/>
  <c r="V3123" i="2" s="1"/>
  <c r="W3123" i="2" s="1"/>
  <c r="L3123" i="2" a="1"/>
  <c r="L3123" i="2" s="1"/>
  <c r="K3124" i="2" s="1" a="1"/>
  <c r="K3124" i="2" s="1"/>
  <c r="J3124" i="2" a="1"/>
  <c r="J3124" i="2" s="1"/>
  <c r="M3123" i="2" a="1"/>
  <c r="M3123" i="2" s="1"/>
  <c r="O3123" i="2" l="1" a="1"/>
  <c r="O3123" i="2" s="1"/>
  <c r="P3124" i="2" s="1" a="1"/>
  <c r="P3124" i="2" s="1"/>
  <c r="N3124" i="2" a="1"/>
  <c r="N3124" i="2" s="1"/>
  <c r="Q3123" i="2" a="1"/>
  <c r="Q3123" i="2" s="1"/>
  <c r="T3124" i="2" s="1"/>
  <c r="U3124" i="2" s="1"/>
  <c r="S3124" i="2" l="1" a="1"/>
  <c r="S3124" i="2" s="1"/>
  <c r="I3124" i="2" s="1" a="1"/>
  <c r="I3124" i="2" s="1"/>
  <c r="R3124" i="2" a="1"/>
  <c r="R3124" i="2" s="1"/>
  <c r="V3124" i="2" l="1" a="1"/>
  <c r="V3124" i="2" s="1"/>
  <c r="W3124" i="2" s="1"/>
  <c r="L3124" i="2" a="1"/>
  <c r="L3124" i="2" s="1"/>
  <c r="K3125" i="2" s="1" a="1"/>
  <c r="K3125" i="2" s="1"/>
  <c r="J3125" i="2" a="1"/>
  <c r="J3125" i="2" s="1"/>
  <c r="M3124" i="2" a="1"/>
  <c r="M3124" i="2" s="1"/>
  <c r="N3125" i="2" l="1" a="1"/>
  <c r="N3125" i="2" s="1"/>
  <c r="O3124" i="2" a="1"/>
  <c r="O3124" i="2" s="1"/>
  <c r="P3125" i="2" s="1" a="1"/>
  <c r="P3125" i="2" s="1"/>
  <c r="Q3124" i="2" l="1" a="1"/>
  <c r="Q3124" i="2" s="1"/>
  <c r="T3125" i="2" s="1"/>
  <c r="U3125" i="2" s="1"/>
  <c r="S3125" i="2" l="1" a="1"/>
  <c r="S3125" i="2" s="1"/>
  <c r="I3125" i="2" s="1" a="1"/>
  <c r="I3125" i="2" s="1"/>
  <c r="R3125" i="2" a="1"/>
  <c r="R3125" i="2" s="1"/>
  <c r="V3125" i="2" l="1" a="1"/>
  <c r="V3125" i="2" s="1"/>
  <c r="W3125" i="2" s="1"/>
  <c r="L3125" i="2" a="1"/>
  <c r="L3125" i="2" s="1"/>
  <c r="K3126" i="2" s="1" a="1"/>
  <c r="K3126" i="2" s="1"/>
  <c r="J3126" i="2" a="1"/>
  <c r="J3126" i="2" s="1"/>
  <c r="M3125" i="2" a="1"/>
  <c r="M3125" i="2" s="1"/>
  <c r="N3126" i="2" l="1" a="1"/>
  <c r="N3126" i="2" s="1"/>
  <c r="O3125" i="2" a="1"/>
  <c r="O3125" i="2" s="1"/>
  <c r="P3126" i="2" s="1" a="1"/>
  <c r="P3126" i="2" s="1"/>
  <c r="Q3125" i="2" l="1" a="1"/>
  <c r="Q3125" i="2" s="1"/>
  <c r="S3126" i="2" l="1" a="1"/>
  <c r="S3126" i="2" s="1"/>
  <c r="T3126" i="2"/>
  <c r="U3126" i="2" s="1"/>
  <c r="R3126" i="2" a="1"/>
  <c r="R3126" i="2" s="1"/>
  <c r="I3126" i="2" l="1" a="1"/>
  <c r="I3126" i="2" s="1"/>
  <c r="L3126" i="2" l="1" a="1"/>
  <c r="L3126" i="2" s="1"/>
  <c r="K3127" i="2" s="1" a="1"/>
  <c r="K3127" i="2" s="1"/>
  <c r="J3127" i="2" a="1"/>
  <c r="J3127" i="2" s="1"/>
  <c r="V3126" i="2" a="1"/>
  <c r="V3126" i="2" s="1"/>
  <c r="M3126" i="2" l="1" a="1"/>
  <c r="M3126" i="2" s="1"/>
  <c r="N3127" i="2" s="1" a="1"/>
  <c r="N3127" i="2" s="1"/>
  <c r="W3126" i="2"/>
  <c r="O3126" i="2" l="1" a="1"/>
  <c r="O3126" i="2" s="1"/>
  <c r="P3127" i="2" s="1" a="1"/>
  <c r="P3127" i="2" s="1"/>
  <c r="Q3126" i="2" l="1" a="1"/>
  <c r="Q3126" i="2" s="1"/>
  <c r="T3127" i="2" s="1"/>
  <c r="U3127" i="2" s="1"/>
  <c r="R3127" i="2" l="1" a="1"/>
  <c r="R3127" i="2" s="1"/>
  <c r="S3127" i="2" a="1"/>
  <c r="S3127" i="2" s="1"/>
  <c r="I3127" i="2" s="1" a="1"/>
  <c r="I3127" i="2" s="1"/>
  <c r="V3127" i="2" s="1" a="1"/>
  <c r="V3127" i="2" s="1"/>
  <c r="W3127" i="2" l="1"/>
  <c r="J3128" i="2" a="1"/>
  <c r="J3128" i="2" s="1"/>
  <c r="L3127" i="2" a="1"/>
  <c r="L3127" i="2" s="1"/>
  <c r="K3128" i="2" s="1" a="1"/>
  <c r="K3128" i="2" s="1"/>
  <c r="M3127" i="2" l="1" a="1"/>
  <c r="M3127" i="2" s="1"/>
  <c r="N3128" i="2" s="1" a="1"/>
  <c r="N3128" i="2" s="1"/>
  <c r="O3127" i="2" l="1" a="1"/>
  <c r="O3127" i="2" s="1"/>
  <c r="P3128" i="2" s="1" a="1"/>
  <c r="P3128" i="2" s="1"/>
  <c r="Q3127" i="2" l="1" a="1"/>
  <c r="Q3127" i="2" s="1"/>
  <c r="R3128" i="2" s="1" a="1"/>
  <c r="R3128" i="2" s="1"/>
  <c r="S3128" i="2" l="1" a="1"/>
  <c r="S3128" i="2" s="1"/>
  <c r="I3128" i="2" s="1" a="1"/>
  <c r="I3128" i="2" s="1"/>
  <c r="T3128" i="2"/>
  <c r="U3128" i="2" s="1"/>
  <c r="J3129" i="2" l="1" a="1"/>
  <c r="J3129" i="2" s="1"/>
  <c r="L3128" i="2" a="1"/>
  <c r="L3128" i="2" s="1"/>
  <c r="K3129" i="2" s="1" a="1"/>
  <c r="K3129" i="2" s="1"/>
  <c r="V3128" i="2" a="1"/>
  <c r="V3128" i="2" s="1"/>
  <c r="W3128" i="2" l="1"/>
  <c r="M3128" i="2" a="1"/>
  <c r="M3128" i="2" s="1"/>
  <c r="N3129" i="2" l="1" a="1"/>
  <c r="N3129" i="2" s="1"/>
  <c r="O3128" i="2" a="1"/>
  <c r="O3128" i="2" s="1"/>
  <c r="P3129" i="2" s="1" a="1"/>
  <c r="P3129" i="2" s="1"/>
  <c r="Q3128" i="2" l="1" a="1"/>
  <c r="Q3128" i="2" s="1"/>
  <c r="T3129" i="2" s="1"/>
  <c r="U3129" i="2" s="1"/>
  <c r="S3129" i="2" l="1" a="1"/>
  <c r="S3129" i="2" s="1"/>
  <c r="I3129" i="2" s="1" a="1"/>
  <c r="I3129" i="2" s="1"/>
  <c r="R3129" i="2" a="1"/>
  <c r="R3129" i="2" s="1"/>
  <c r="V3129" i="2" l="1" a="1"/>
  <c r="V3129" i="2" s="1"/>
  <c r="W3129" i="2" s="1"/>
  <c r="J3130" i="2" a="1"/>
  <c r="J3130" i="2" s="1"/>
  <c r="L3129" i="2" a="1"/>
  <c r="L3129" i="2" s="1"/>
  <c r="K3130" i="2" s="1" a="1"/>
  <c r="K3130" i="2" s="1"/>
  <c r="M3129" i="2" l="1" a="1"/>
  <c r="M3129" i="2" s="1"/>
  <c r="O3129" i="2" s="1" a="1"/>
  <c r="O3129" i="2" s="1"/>
  <c r="P3130" i="2" s="1" a="1"/>
  <c r="P3130" i="2" s="1"/>
  <c r="N3130" i="2" l="1" a="1"/>
  <c r="N3130" i="2" s="1"/>
  <c r="Q3129" i="2" a="1"/>
  <c r="Q3129" i="2" s="1"/>
  <c r="T3130" i="2" s="1"/>
  <c r="U3130" i="2" s="1"/>
  <c r="S3130" i="2" l="1" a="1"/>
  <c r="S3130" i="2" s="1"/>
  <c r="R3130" i="2" a="1"/>
  <c r="R3130" i="2" s="1"/>
  <c r="I3130" i="2" a="1"/>
  <c r="I3130" i="2" s="1"/>
  <c r="V3130" i="2" l="1" a="1"/>
  <c r="V3130" i="2" s="1"/>
  <c r="W3130" i="2" s="1"/>
  <c r="L3130" i="2" a="1"/>
  <c r="L3130" i="2" s="1"/>
  <c r="K3131" i="2" s="1" a="1"/>
  <c r="K3131" i="2" s="1"/>
  <c r="J3131" i="2" a="1"/>
  <c r="J3131" i="2" s="1"/>
  <c r="M3130" i="2" l="1" a="1"/>
  <c r="M3130" i="2" s="1"/>
  <c r="O3130" i="2" s="1" a="1"/>
  <c r="O3130" i="2" s="1"/>
  <c r="N3131" i="2" l="1" a="1"/>
  <c r="N3131" i="2" s="1"/>
  <c r="P3131" i="2" a="1"/>
  <c r="P3131" i="2" s="1"/>
  <c r="Q3130" i="2" a="1"/>
  <c r="Q3130" i="2" s="1"/>
  <c r="T3131" i="2" s="1"/>
  <c r="U3131" i="2" s="1"/>
  <c r="S3131" i="2" l="1" a="1"/>
  <c r="S3131" i="2" s="1"/>
  <c r="I3131" i="2" s="1" a="1"/>
  <c r="I3131" i="2" s="1"/>
  <c r="R3131" i="2" a="1"/>
  <c r="R3131" i="2" s="1"/>
  <c r="L3131" i="2" l="1" a="1"/>
  <c r="L3131" i="2" s="1"/>
  <c r="K3132" i="2" s="1" a="1"/>
  <c r="K3132" i="2" s="1"/>
  <c r="J3132" i="2" a="1"/>
  <c r="J3132" i="2" s="1"/>
  <c r="M3131" i="2" a="1"/>
  <c r="M3131" i="2" s="1"/>
  <c r="V3131" i="2" a="1"/>
  <c r="V3131" i="2" s="1"/>
  <c r="W3131" i="2" l="1"/>
  <c r="N3132" i="2" a="1"/>
  <c r="N3132" i="2" s="1"/>
  <c r="O3131" i="2" a="1"/>
  <c r="O3131" i="2" s="1"/>
  <c r="P3132" i="2" s="1" a="1"/>
  <c r="P3132" i="2" s="1"/>
  <c r="Q3131" i="2" l="1" a="1"/>
  <c r="Q3131" i="2" s="1"/>
  <c r="T3132" i="2" l="1"/>
  <c r="U3132" i="2" s="1"/>
  <c r="R3132" i="2" a="1"/>
  <c r="R3132" i="2" s="1"/>
  <c r="S3132" i="2" a="1"/>
  <c r="S3132" i="2" s="1"/>
  <c r="I3132" i="2" l="1" a="1"/>
  <c r="I3132" i="2" s="1"/>
  <c r="V3132" i="2" s="1" a="1"/>
  <c r="V3132" i="2" s="1"/>
  <c r="W3132" i="2" l="1"/>
  <c r="L3132" i="2" a="1"/>
  <c r="L3132" i="2" s="1"/>
  <c r="K3133" i="2" s="1" a="1"/>
  <c r="K3133" i="2" s="1"/>
  <c r="J3133" i="2" a="1"/>
  <c r="J3133" i="2" s="1"/>
  <c r="M3132" i="2" a="1"/>
  <c r="M3132" i="2" s="1"/>
  <c r="N3133" i="2" l="1" a="1"/>
  <c r="N3133" i="2" s="1"/>
  <c r="O3132" i="2" a="1"/>
  <c r="O3132" i="2" s="1"/>
  <c r="P3133" i="2" s="1" a="1"/>
  <c r="P3133" i="2" s="1"/>
  <c r="Q3132" i="2" l="1" a="1"/>
  <c r="Q3132" i="2" s="1"/>
  <c r="T3133" i="2" l="1"/>
  <c r="U3133" i="2" s="1"/>
  <c r="R3133" i="2" a="1"/>
  <c r="R3133" i="2" s="1"/>
  <c r="S3133" i="2" a="1"/>
  <c r="S3133" i="2" s="1"/>
  <c r="I3133" i="2" l="1" a="1"/>
  <c r="I3133" i="2" s="1"/>
  <c r="L3133" i="2" l="1" a="1"/>
  <c r="L3133" i="2" s="1"/>
  <c r="K3134" i="2" s="1" a="1"/>
  <c r="K3134" i="2" s="1"/>
  <c r="J3134" i="2" a="1"/>
  <c r="J3134" i="2" s="1"/>
  <c r="V3133" i="2" a="1"/>
  <c r="V3133" i="2" s="1"/>
  <c r="M3133" i="2" l="1" a="1"/>
  <c r="M3133" i="2" s="1"/>
  <c r="O3133" i="2" s="1" a="1"/>
  <c r="O3133" i="2" s="1"/>
  <c r="P3134" i="2" s="1" a="1"/>
  <c r="P3134" i="2" s="1"/>
  <c r="W3133" i="2"/>
  <c r="N3134" i="2" l="1" a="1"/>
  <c r="N3134" i="2" s="1"/>
  <c r="Q3133" i="2" a="1"/>
  <c r="Q3133" i="2" s="1"/>
  <c r="T3134" i="2" l="1"/>
  <c r="U3134" i="2" s="1"/>
  <c r="R3134" i="2" a="1"/>
  <c r="R3134" i="2" s="1"/>
  <c r="S3134" i="2" a="1"/>
  <c r="S3134" i="2" s="1"/>
  <c r="I3134" i="2" l="1" a="1"/>
  <c r="I3134" i="2" s="1"/>
  <c r="V3134" i="2" s="1" a="1"/>
  <c r="V3134" i="2" s="1"/>
  <c r="W3134" i="2" l="1"/>
  <c r="L3134" i="2" a="1"/>
  <c r="L3134" i="2" s="1"/>
  <c r="K3135" i="2" s="1" a="1"/>
  <c r="K3135" i="2" s="1"/>
  <c r="J3135" i="2" a="1"/>
  <c r="J3135" i="2" s="1"/>
  <c r="M3134" i="2" a="1"/>
  <c r="M3134" i="2" s="1"/>
  <c r="O3134" i="2" l="1" a="1"/>
  <c r="O3134" i="2" s="1"/>
  <c r="P3135" i="2" s="1" a="1"/>
  <c r="P3135" i="2" s="1"/>
  <c r="N3135" i="2" a="1"/>
  <c r="N3135" i="2" s="1"/>
  <c r="Q3134" i="2" l="1" a="1"/>
  <c r="Q3134" i="2" s="1"/>
  <c r="T3135" i="2" s="1"/>
  <c r="U3135" i="2" s="1"/>
  <c r="S3135" i="2" l="1" a="1"/>
  <c r="S3135" i="2" s="1"/>
  <c r="R3135" i="2" a="1"/>
  <c r="R3135" i="2" s="1"/>
  <c r="I3135" i="2" a="1"/>
  <c r="I3135" i="2" s="1"/>
  <c r="L3135" i="2" l="1" a="1"/>
  <c r="L3135" i="2" s="1"/>
  <c r="K3136" i="2" s="1" a="1"/>
  <c r="K3136" i="2" s="1"/>
  <c r="J3136" i="2" a="1"/>
  <c r="J3136" i="2" s="1"/>
  <c r="V3135" i="2" a="1"/>
  <c r="V3135" i="2" s="1"/>
  <c r="M3135" i="2" l="1" a="1"/>
  <c r="M3135" i="2" s="1"/>
  <c r="N3136" i="2" s="1" a="1"/>
  <c r="N3136" i="2" s="1"/>
  <c r="W3135" i="2"/>
  <c r="O3135" i="2" l="1" a="1"/>
  <c r="O3135" i="2" s="1"/>
  <c r="P3136" i="2" s="1" a="1"/>
  <c r="P3136" i="2" s="1"/>
  <c r="Q3135" i="2" a="1"/>
  <c r="Q3135" i="2" s="1"/>
  <c r="T3136" i="2" l="1"/>
  <c r="U3136" i="2" s="1"/>
  <c r="R3136" i="2" a="1"/>
  <c r="R3136" i="2" s="1"/>
  <c r="S3136" i="2" a="1"/>
  <c r="S3136" i="2" s="1"/>
  <c r="I3136" i="2" l="1" a="1"/>
  <c r="I3136" i="2" s="1"/>
  <c r="V3136" i="2" s="1" a="1"/>
  <c r="V3136" i="2" s="1"/>
  <c r="W3136" i="2" l="1"/>
  <c r="L3136" i="2" a="1"/>
  <c r="L3136" i="2" s="1"/>
  <c r="K3137" i="2" s="1" a="1"/>
  <c r="K3137" i="2" s="1"/>
  <c r="J3137" i="2" a="1"/>
  <c r="J3137" i="2" s="1"/>
  <c r="M3136" i="2" l="1" a="1"/>
  <c r="M3136" i="2" s="1"/>
  <c r="O3136" i="2" s="1" a="1"/>
  <c r="O3136" i="2" s="1"/>
  <c r="P3137" i="2" s="1" a="1"/>
  <c r="P3137" i="2" s="1"/>
  <c r="N3137" i="2" l="1" a="1"/>
  <c r="N3137" i="2" s="1"/>
  <c r="Q3136" i="2" a="1"/>
  <c r="Q3136" i="2" s="1"/>
  <c r="T3137" i="2" s="1"/>
  <c r="U3137" i="2" s="1"/>
  <c r="S3137" i="2" l="1" a="1"/>
  <c r="S3137" i="2" s="1"/>
  <c r="R3137" i="2" a="1"/>
  <c r="R3137" i="2" s="1"/>
  <c r="I3137" i="2" a="1"/>
  <c r="I3137" i="2" s="1"/>
  <c r="L3137" i="2" l="1" a="1"/>
  <c r="L3137" i="2" s="1"/>
  <c r="K3138" i="2" s="1" a="1"/>
  <c r="K3138" i="2" s="1"/>
  <c r="J3138" i="2" a="1"/>
  <c r="J3138" i="2" s="1"/>
  <c r="V3137" i="2" a="1"/>
  <c r="V3137" i="2" s="1"/>
  <c r="M3137" i="2" l="1" a="1"/>
  <c r="M3137" i="2" s="1"/>
  <c r="O3137" i="2" s="1" a="1"/>
  <c r="O3137" i="2" s="1"/>
  <c r="P3138" i="2" s="1" a="1"/>
  <c r="P3138" i="2" s="1"/>
  <c r="W3137" i="2"/>
  <c r="N3138" i="2" l="1" a="1"/>
  <c r="N3138" i="2" s="1"/>
  <c r="Q3137" i="2" a="1"/>
  <c r="Q3137" i="2" s="1"/>
  <c r="T3138" i="2" l="1"/>
  <c r="U3138" i="2" s="1"/>
  <c r="R3138" i="2" a="1"/>
  <c r="R3138" i="2" s="1"/>
  <c r="S3138" i="2" a="1"/>
  <c r="S3138" i="2" s="1"/>
  <c r="I3138" i="2" l="1" a="1"/>
  <c r="I3138" i="2" s="1"/>
  <c r="V3138" i="2" s="1" a="1"/>
  <c r="V3138" i="2" s="1"/>
  <c r="W3138" i="2" l="1"/>
  <c r="L3138" i="2" a="1"/>
  <c r="L3138" i="2" s="1"/>
  <c r="K3139" i="2" s="1" a="1"/>
  <c r="K3139" i="2" s="1"/>
  <c r="J3139" i="2" a="1"/>
  <c r="J3139" i="2" s="1"/>
  <c r="M3138" i="2" a="1"/>
  <c r="M3138" i="2" s="1"/>
  <c r="N3139" i="2" l="1" a="1"/>
  <c r="N3139" i="2" s="1"/>
  <c r="O3138" i="2" a="1"/>
  <c r="O3138" i="2" s="1"/>
  <c r="P3139" i="2" s="1" a="1"/>
  <c r="P3139" i="2" s="1"/>
  <c r="Q3138" i="2" l="1" a="1"/>
  <c r="Q3138" i="2" s="1"/>
  <c r="T3139" i="2" l="1"/>
  <c r="U3139" i="2" s="1"/>
  <c r="R3139" i="2" a="1"/>
  <c r="R3139" i="2" s="1"/>
  <c r="S3139" i="2" a="1"/>
  <c r="S3139" i="2" s="1"/>
  <c r="I3139" i="2" l="1" a="1"/>
  <c r="I3139" i="2" s="1"/>
  <c r="V3139" i="2" s="1" a="1"/>
  <c r="V3139" i="2" s="1"/>
  <c r="W3139" i="2" l="1"/>
  <c r="J3140" i="2" a="1"/>
  <c r="J3140" i="2" s="1"/>
  <c r="L3139" i="2" a="1"/>
  <c r="L3139" i="2" s="1"/>
  <c r="K3140" i="2" s="1" a="1"/>
  <c r="K3140" i="2" s="1"/>
  <c r="M3139" i="2" l="1" a="1"/>
  <c r="M3139" i="2" s="1"/>
  <c r="N3140" i="2" s="1" a="1"/>
  <c r="N3140" i="2" s="1"/>
  <c r="O3139" i="2" l="1" a="1"/>
  <c r="O3139" i="2" s="1"/>
  <c r="P3140" i="2" s="1" a="1"/>
  <c r="P3140" i="2" s="1"/>
  <c r="Q3139" i="2" l="1" a="1"/>
  <c r="Q3139" i="2" s="1"/>
  <c r="T3140" i="2" s="1"/>
  <c r="U3140" i="2" s="1"/>
  <c r="S3140" i="2" l="1" a="1"/>
  <c r="S3140" i="2" s="1"/>
  <c r="R3140" i="2" a="1"/>
  <c r="R3140" i="2" s="1"/>
  <c r="I3140" i="2" a="1"/>
  <c r="I3140" i="2" s="1"/>
  <c r="L3140" i="2" l="1" a="1"/>
  <c r="L3140" i="2" s="1"/>
  <c r="K3141" i="2" s="1" a="1"/>
  <c r="K3141" i="2" s="1"/>
  <c r="J3141" i="2" a="1"/>
  <c r="J3141" i="2" s="1"/>
  <c r="M3140" i="2" a="1"/>
  <c r="M3140" i="2" s="1"/>
  <c r="V3140" i="2" a="1"/>
  <c r="V3140" i="2" s="1"/>
  <c r="N3141" i="2" l="1" a="1"/>
  <c r="N3141" i="2" s="1"/>
  <c r="O3140" i="2" a="1"/>
  <c r="O3140" i="2" s="1"/>
  <c r="P3141" i="2" s="1" a="1"/>
  <c r="P3141" i="2" s="1"/>
  <c r="W3140" i="2"/>
  <c r="Q3140" i="2" l="1" a="1"/>
  <c r="Q3140" i="2" s="1"/>
  <c r="T3141" i="2" l="1"/>
  <c r="U3141" i="2" s="1"/>
  <c r="R3141" i="2" a="1"/>
  <c r="R3141" i="2" s="1"/>
  <c r="S3141" i="2" a="1"/>
  <c r="S3141" i="2" s="1"/>
  <c r="I3141" i="2" l="1" a="1"/>
  <c r="I3141" i="2" s="1"/>
  <c r="V3141" i="2" s="1" a="1"/>
  <c r="V3141" i="2" s="1"/>
  <c r="W3141" i="2" l="1"/>
  <c r="L3141" i="2" a="1"/>
  <c r="L3141" i="2" s="1"/>
  <c r="K3142" i="2" s="1" a="1"/>
  <c r="K3142" i="2" s="1"/>
  <c r="J3142" i="2" a="1"/>
  <c r="J3142" i="2" s="1"/>
  <c r="M3141" i="2" a="1"/>
  <c r="M3141" i="2" s="1"/>
  <c r="O3141" i="2" l="1" a="1"/>
  <c r="O3141" i="2" s="1"/>
  <c r="P3142" i="2" s="1" a="1"/>
  <c r="P3142" i="2" s="1"/>
  <c r="N3142" i="2" a="1"/>
  <c r="N3142" i="2" s="1"/>
  <c r="Q3141" i="2" l="1" a="1"/>
  <c r="Q3141" i="2" s="1"/>
  <c r="R3142" i="2" l="1" a="1"/>
  <c r="R3142" i="2" s="1"/>
  <c r="T3142" i="2"/>
  <c r="U3142" i="2" s="1"/>
  <c r="S3142" i="2" a="1"/>
  <c r="S3142" i="2" s="1"/>
  <c r="I3142" i="2" l="1" a="1"/>
  <c r="I3142" i="2" s="1"/>
  <c r="L3142" i="2" l="1" a="1"/>
  <c r="L3142" i="2" s="1"/>
  <c r="K3143" i="2" s="1" a="1"/>
  <c r="K3143" i="2" s="1"/>
  <c r="J3143" i="2" a="1"/>
  <c r="J3143" i="2" s="1"/>
  <c r="V3142" i="2" a="1"/>
  <c r="V3142" i="2" s="1"/>
  <c r="M3142" i="2" l="1" a="1"/>
  <c r="M3142" i="2" s="1"/>
  <c r="N3143" i="2" a="1"/>
  <c r="N3143" i="2" s="1"/>
  <c r="O3142" i="2" a="1"/>
  <c r="O3142" i="2" s="1"/>
  <c r="P3143" i="2" s="1" a="1"/>
  <c r="P3143" i="2" s="1"/>
  <c r="W3142" i="2"/>
  <c r="Q3142" i="2" l="1" a="1"/>
  <c r="Q3142" i="2" s="1"/>
  <c r="T3143" i="2" s="1"/>
  <c r="U3143" i="2" s="1"/>
  <c r="S3143" i="2" l="1" a="1"/>
  <c r="S3143" i="2" s="1"/>
  <c r="I3143" i="2" s="1" a="1"/>
  <c r="I3143" i="2" s="1"/>
  <c r="V3143" i="2" s="1" a="1"/>
  <c r="V3143" i="2" s="1"/>
  <c r="R3143" i="2" a="1"/>
  <c r="R3143" i="2" s="1"/>
  <c r="W3143" i="2" l="1"/>
  <c r="L3143" i="2" a="1"/>
  <c r="L3143" i="2" s="1"/>
  <c r="K3144" i="2" s="1" a="1"/>
  <c r="K3144" i="2" s="1"/>
  <c r="J3144" i="2" a="1"/>
  <c r="J3144" i="2" s="1"/>
  <c r="M3143" i="2" a="1"/>
  <c r="M3143" i="2" s="1"/>
  <c r="O3143" i="2" l="1" a="1"/>
  <c r="O3143" i="2" s="1"/>
  <c r="P3144" i="2" s="1" a="1"/>
  <c r="P3144" i="2" s="1"/>
  <c r="N3144" i="2" a="1"/>
  <c r="N3144" i="2" s="1"/>
  <c r="Q3143" i="2" l="1" a="1"/>
  <c r="Q3143" i="2" s="1"/>
  <c r="T3144" i="2" s="1"/>
  <c r="U3144" i="2" s="1"/>
  <c r="S3144" i="2" l="1" a="1"/>
  <c r="S3144" i="2" s="1"/>
  <c r="I3144" i="2" s="1" a="1"/>
  <c r="I3144" i="2" s="1"/>
  <c r="R3144" i="2" a="1"/>
  <c r="R3144" i="2" s="1"/>
  <c r="L3144" i="2" l="1" a="1"/>
  <c r="L3144" i="2" s="1"/>
  <c r="K3145" i="2" s="1" a="1"/>
  <c r="K3145" i="2" s="1"/>
  <c r="J3145" i="2" a="1"/>
  <c r="J3145" i="2" s="1"/>
  <c r="M3144" i="2" a="1"/>
  <c r="M3144" i="2" s="1"/>
  <c r="V3144" i="2" a="1"/>
  <c r="V3144" i="2" s="1"/>
  <c r="N3145" i="2" l="1" a="1"/>
  <c r="N3145" i="2" s="1"/>
  <c r="O3144" i="2" a="1"/>
  <c r="O3144" i="2" s="1"/>
  <c r="P3145" i="2" s="1" a="1"/>
  <c r="P3145" i="2" s="1"/>
  <c r="W3144" i="2"/>
  <c r="Q3144" i="2" l="1" a="1"/>
  <c r="Q3144" i="2" s="1"/>
  <c r="T3145" i="2" l="1"/>
  <c r="U3145" i="2" s="1"/>
  <c r="R3145" i="2" a="1"/>
  <c r="R3145" i="2" s="1"/>
  <c r="S3145" i="2" a="1"/>
  <c r="S3145" i="2" s="1"/>
  <c r="I3145" i="2" l="1" a="1"/>
  <c r="I3145" i="2" s="1"/>
  <c r="V3145" i="2" s="1" a="1"/>
  <c r="V3145" i="2" s="1"/>
  <c r="W3145" i="2" l="1"/>
  <c r="L3145" i="2" a="1"/>
  <c r="L3145" i="2" s="1"/>
  <c r="K3146" i="2" s="1" a="1"/>
  <c r="K3146" i="2" s="1"/>
  <c r="J3146" i="2" a="1"/>
  <c r="J3146" i="2" s="1"/>
  <c r="M3145" i="2" a="1"/>
  <c r="M3145" i="2" s="1"/>
  <c r="O3145" i="2" l="1" a="1"/>
  <c r="O3145" i="2" s="1"/>
  <c r="P3146" i="2" s="1" a="1"/>
  <c r="P3146" i="2" s="1"/>
  <c r="N3146" i="2" a="1"/>
  <c r="N3146" i="2" s="1"/>
  <c r="Q3145" i="2" l="1" a="1"/>
  <c r="Q3145" i="2" s="1"/>
  <c r="T3146" i="2" s="1"/>
  <c r="U3146" i="2" s="1"/>
  <c r="S3146" i="2" l="1" a="1"/>
  <c r="S3146" i="2" s="1"/>
  <c r="I3146" i="2" s="1" a="1"/>
  <c r="I3146" i="2" s="1"/>
  <c r="R3146" i="2" a="1"/>
  <c r="R3146" i="2" s="1"/>
  <c r="L3146" i="2" l="1" a="1"/>
  <c r="L3146" i="2" s="1"/>
  <c r="K3147" i="2" s="1" a="1"/>
  <c r="K3147" i="2" s="1"/>
  <c r="J3147" i="2" a="1"/>
  <c r="J3147" i="2" s="1"/>
  <c r="V3146" i="2" a="1"/>
  <c r="V3146" i="2" s="1"/>
  <c r="M3146" i="2" l="1" a="1"/>
  <c r="M3146" i="2" s="1"/>
  <c r="N3147" i="2" s="1" a="1"/>
  <c r="N3147" i="2" s="1"/>
  <c r="W3146" i="2"/>
  <c r="O3146" i="2" l="1" a="1"/>
  <c r="O3146" i="2" s="1"/>
  <c r="P3147" i="2" s="1" a="1"/>
  <c r="P3147" i="2" s="1"/>
  <c r="Q3146" i="2" l="1" a="1"/>
  <c r="Q3146" i="2" s="1"/>
  <c r="T3147" i="2" s="1"/>
  <c r="U3147" i="2" s="1"/>
  <c r="R3147" i="2" l="1" a="1"/>
  <c r="R3147" i="2" s="1"/>
  <c r="S3147" i="2" a="1"/>
  <c r="S3147" i="2" s="1"/>
  <c r="I3147" i="2" s="1" a="1"/>
  <c r="I3147" i="2" s="1"/>
  <c r="V3147" i="2" s="1" a="1"/>
  <c r="V3147" i="2" s="1"/>
  <c r="W3147" i="2" s="1"/>
  <c r="J3148" i="2" l="1" a="1"/>
  <c r="J3148" i="2" s="1"/>
  <c r="L3147" i="2" a="1"/>
  <c r="L3147" i="2" s="1"/>
  <c r="K3148" i="2" l="1" a="1"/>
  <c r="K3148" i="2" s="1"/>
  <c r="M3147" i="2" a="1"/>
  <c r="M3147" i="2" s="1"/>
  <c r="O3147" i="2" l="1" a="1"/>
  <c r="O3147" i="2" s="1"/>
  <c r="P3148" i="2" s="1" a="1"/>
  <c r="P3148" i="2" s="1"/>
  <c r="N3148" i="2" a="1"/>
  <c r="N3148" i="2" s="1"/>
  <c r="Q3147" i="2" l="1" a="1"/>
  <c r="Q3147" i="2" s="1"/>
  <c r="R3148" i="2" s="1" a="1"/>
  <c r="R3148" i="2" s="1"/>
  <c r="T3148" i="2" l="1"/>
  <c r="U3148" i="2" s="1"/>
  <c r="S3148" i="2" a="1"/>
  <c r="S3148" i="2" s="1"/>
  <c r="I3148" i="2" s="1" a="1"/>
  <c r="I3148" i="2" s="1"/>
  <c r="V3148" i="2" s="1" a="1"/>
  <c r="V3148" i="2" s="1"/>
  <c r="W3148" i="2" s="1"/>
  <c r="J3149" i="2" l="1" a="1"/>
  <c r="J3149" i="2" s="1"/>
  <c r="L3148" i="2" a="1"/>
  <c r="L3148" i="2" s="1"/>
  <c r="K3149" i="2" l="1" a="1"/>
  <c r="K3149" i="2" s="1"/>
  <c r="M3148" i="2" a="1"/>
  <c r="M3148" i="2" s="1"/>
  <c r="O3148" i="2" l="1" a="1"/>
  <c r="O3148" i="2" s="1"/>
  <c r="P3149" i="2" s="1" a="1"/>
  <c r="P3149" i="2" s="1"/>
  <c r="N3149" i="2" a="1"/>
  <c r="N3149" i="2" s="1"/>
  <c r="Q3148" i="2" l="1" a="1"/>
  <c r="Q3148" i="2" s="1"/>
  <c r="T3149" i="2" l="1"/>
  <c r="U3149" i="2" s="1"/>
  <c r="S3149" i="2" a="1"/>
  <c r="S3149" i="2" s="1"/>
  <c r="R3149" i="2" a="1"/>
  <c r="R3149" i="2" s="1"/>
  <c r="I3149" i="2" l="1" a="1"/>
  <c r="I3149" i="2" s="1"/>
  <c r="V3149" i="2" s="1" a="1"/>
  <c r="V3149" i="2" s="1"/>
  <c r="W3149" i="2" s="1"/>
  <c r="L3149" i="2" l="1" a="1"/>
  <c r="L3149" i="2" s="1"/>
  <c r="K3150" i="2" s="1" a="1"/>
  <c r="K3150" i="2" s="1"/>
  <c r="J3150" i="2" a="1"/>
  <c r="J3150" i="2" s="1"/>
  <c r="M3149" i="2" a="1"/>
  <c r="M3149" i="2" s="1"/>
  <c r="N3150" i="2" l="1" a="1"/>
  <c r="N3150" i="2" s="1"/>
  <c r="O3149" i="2" a="1"/>
  <c r="O3149" i="2" s="1"/>
  <c r="P3150" i="2" s="1" a="1"/>
  <c r="P3150" i="2" s="1"/>
  <c r="Q3149" i="2" l="1" a="1"/>
  <c r="Q3149" i="2" s="1"/>
  <c r="T3150" i="2"/>
  <c r="U3150" i="2" s="1"/>
  <c r="R3150" i="2" a="1"/>
  <c r="R3150" i="2" s="1"/>
  <c r="S3150" i="2" a="1"/>
  <c r="S3150" i="2" s="1"/>
  <c r="I3150" i="2" s="1" a="1"/>
  <c r="I3150" i="2" s="1"/>
  <c r="V3150" i="2" s="1" a="1"/>
  <c r="V3150" i="2" s="1"/>
  <c r="W3150" i="2" s="1"/>
  <c r="J3151" i="2" l="1" a="1"/>
  <c r="J3151" i="2" s="1"/>
  <c r="L3150" i="2" a="1"/>
  <c r="L3150" i="2" s="1"/>
  <c r="K3151" i="2" s="1" a="1"/>
  <c r="K3151" i="2" s="1"/>
  <c r="M3150" i="2" l="1" a="1"/>
  <c r="M3150" i="2" s="1"/>
  <c r="N3151" i="2" l="1" a="1"/>
  <c r="N3151" i="2" s="1"/>
  <c r="O3150" i="2" a="1"/>
  <c r="O3150" i="2" s="1"/>
  <c r="P3151" i="2" l="1" a="1"/>
  <c r="P3151" i="2" s="1"/>
  <c r="Q3150" i="2" a="1"/>
  <c r="Q3150" i="2" s="1"/>
  <c r="R3151" i="2" l="1" a="1"/>
  <c r="R3151" i="2" s="1"/>
  <c r="T3151" i="2"/>
  <c r="U3151" i="2" s="1"/>
  <c r="S3151" i="2" a="1"/>
  <c r="S3151" i="2" s="1"/>
  <c r="I3151" i="2" s="1" a="1"/>
  <c r="I3151" i="2" s="1"/>
  <c r="V3151" i="2" l="1" a="1"/>
  <c r="V3151" i="2" s="1"/>
  <c r="W3151" i="2" s="1"/>
  <c r="J3152" i="2" a="1"/>
  <c r="J3152" i="2" s="1"/>
  <c r="L3151" i="2" a="1"/>
  <c r="L3151" i="2" s="1"/>
  <c r="K3152" i="2" s="1" a="1"/>
  <c r="K3152" i="2" s="1"/>
  <c r="M3151" i="2" l="1" a="1"/>
  <c r="M3151" i="2" s="1"/>
  <c r="O3151" i="2" l="1" a="1"/>
  <c r="O3151" i="2" s="1"/>
  <c r="N3152" i="2" a="1"/>
  <c r="N3152" i="2" s="1"/>
  <c r="P3152" i="2" l="1" a="1"/>
  <c r="P3152" i="2" s="1"/>
  <c r="Q3151" i="2" a="1"/>
  <c r="Q3151" i="2" s="1"/>
  <c r="T3152" i="2" l="1"/>
  <c r="U3152" i="2" s="1"/>
  <c r="S3152" i="2" a="1"/>
  <c r="S3152" i="2" s="1"/>
  <c r="I3152" i="2" s="1" a="1"/>
  <c r="I3152" i="2" s="1"/>
  <c r="R3152" i="2" a="1"/>
  <c r="R3152" i="2" s="1"/>
  <c r="V3152" i="2" l="1" a="1"/>
  <c r="V3152" i="2" s="1"/>
  <c r="W3152" i="2" s="1"/>
  <c r="L3152" i="2" a="1"/>
  <c r="L3152" i="2" s="1"/>
  <c r="K3153" i="2" s="1" a="1"/>
  <c r="K3153" i="2" s="1"/>
  <c r="J3153" i="2" a="1"/>
  <c r="J3153" i="2" s="1"/>
  <c r="M3152" i="2" a="1"/>
  <c r="M3152" i="2" s="1"/>
  <c r="N3153" i="2" l="1" a="1"/>
  <c r="N3153" i="2" s="1"/>
  <c r="O3152" i="2" a="1"/>
  <c r="O3152" i="2" s="1"/>
  <c r="P3153" i="2" s="1" a="1"/>
  <c r="P3153" i="2" s="1"/>
  <c r="Q3152" i="2" l="1" a="1"/>
  <c r="Q3152" i="2" s="1"/>
  <c r="T3153" i="2" s="1"/>
  <c r="U3153" i="2" s="1"/>
  <c r="S3153" i="2" a="1"/>
  <c r="S3153" i="2" s="1"/>
  <c r="I3153" i="2" s="1" a="1"/>
  <c r="I3153" i="2" s="1"/>
  <c r="R3153" i="2" l="1" a="1"/>
  <c r="R3153" i="2" s="1"/>
  <c r="L3153" i="2" a="1"/>
  <c r="L3153" i="2" s="1"/>
  <c r="K3154" i="2" s="1" a="1"/>
  <c r="K3154" i="2" s="1"/>
  <c r="J3154" i="2" a="1"/>
  <c r="J3154" i="2" s="1"/>
  <c r="V3153" i="2" a="1"/>
  <c r="V3153" i="2" s="1"/>
  <c r="M3153" i="2" l="1" a="1"/>
  <c r="M3153" i="2" s="1"/>
  <c r="N3154" i="2" s="1" a="1"/>
  <c r="N3154" i="2" s="1"/>
  <c r="W3153" i="2"/>
  <c r="O3153" i="2" l="1" a="1"/>
  <c r="O3153" i="2" s="1"/>
  <c r="P3154" i="2" s="1" a="1"/>
  <c r="P3154" i="2" s="1"/>
  <c r="Q3153" i="2" l="1" a="1"/>
  <c r="Q3153" i="2" s="1"/>
  <c r="R3154" i="2" s="1" a="1"/>
  <c r="R3154" i="2" s="1"/>
  <c r="S3154" i="2" l="1" a="1"/>
  <c r="S3154" i="2" s="1"/>
  <c r="I3154" i="2" s="1" a="1"/>
  <c r="I3154" i="2" s="1"/>
  <c r="V3154" i="2" s="1" a="1"/>
  <c r="V3154" i="2" s="1"/>
  <c r="T3154" i="2"/>
  <c r="U3154" i="2" s="1"/>
  <c r="W3154" i="2" l="1"/>
  <c r="L3154" i="2" a="1"/>
  <c r="L3154" i="2" s="1"/>
  <c r="K3155" i="2" s="1" a="1"/>
  <c r="K3155" i="2" s="1"/>
  <c r="J3155" i="2" a="1"/>
  <c r="J3155" i="2" s="1"/>
  <c r="M3154" i="2" l="1" a="1"/>
  <c r="M3154" i="2" s="1"/>
  <c r="O3154" i="2" s="1" a="1"/>
  <c r="O3154" i="2" s="1"/>
  <c r="P3155" i="2" s="1" a="1"/>
  <c r="P3155" i="2" s="1"/>
  <c r="N3155" i="2" l="1" a="1"/>
  <c r="N3155" i="2" s="1"/>
  <c r="Q3154" i="2" a="1"/>
  <c r="Q3154" i="2" s="1"/>
  <c r="T3155" i="2" s="1"/>
  <c r="U3155" i="2" s="1"/>
  <c r="S3155" i="2" l="1" a="1"/>
  <c r="S3155" i="2" s="1"/>
  <c r="R3155" i="2" a="1"/>
  <c r="R3155" i="2" s="1"/>
  <c r="I3155" i="2" a="1"/>
  <c r="I3155" i="2" s="1"/>
  <c r="L3155" i="2" l="1" a="1"/>
  <c r="L3155" i="2" s="1"/>
  <c r="K3156" i="2" s="1" a="1"/>
  <c r="K3156" i="2" s="1"/>
  <c r="J3156" i="2" a="1"/>
  <c r="J3156" i="2" s="1"/>
  <c r="V3155" i="2" a="1"/>
  <c r="V3155" i="2" s="1"/>
  <c r="M3155" i="2" l="1" a="1"/>
  <c r="M3155" i="2" s="1"/>
  <c r="O3155" i="2" s="1" a="1"/>
  <c r="O3155" i="2" s="1"/>
  <c r="P3156" i="2" s="1" a="1"/>
  <c r="P3156" i="2" s="1"/>
  <c r="W3155" i="2"/>
  <c r="N3156" i="2" l="1" a="1"/>
  <c r="N3156" i="2" s="1"/>
  <c r="Q3155" i="2" a="1"/>
  <c r="Q3155" i="2" s="1"/>
  <c r="T3156" i="2" s="1"/>
  <c r="U3156" i="2" s="1"/>
  <c r="S3156" i="2" l="1" a="1"/>
  <c r="S3156" i="2" s="1"/>
  <c r="R3156" i="2" a="1"/>
  <c r="R3156" i="2" s="1"/>
  <c r="I3156" i="2" a="1"/>
  <c r="I3156" i="2" s="1"/>
  <c r="V3156" i="2" s="1" a="1"/>
  <c r="V3156" i="2" s="1"/>
  <c r="W3156" i="2" l="1"/>
  <c r="L3156" i="2" a="1"/>
  <c r="L3156" i="2" s="1"/>
  <c r="K3157" i="2" s="1" a="1"/>
  <c r="K3157" i="2" s="1"/>
  <c r="J3157" i="2" a="1"/>
  <c r="J3157" i="2" s="1"/>
  <c r="M3156" i="2" l="1" a="1"/>
  <c r="M3156" i="2" s="1"/>
  <c r="O3156" i="2" s="1" a="1"/>
  <c r="O3156" i="2" s="1"/>
  <c r="P3157" i="2" s="1" a="1"/>
  <c r="P3157" i="2" s="1"/>
  <c r="N3157" i="2" l="1" a="1"/>
  <c r="N3157" i="2" s="1"/>
  <c r="Q3156" i="2" a="1"/>
  <c r="Q3156" i="2" s="1"/>
  <c r="R3157" i="2" s="1" a="1"/>
  <c r="R3157" i="2" s="1"/>
  <c r="S3157" i="2" l="1" a="1"/>
  <c r="S3157" i="2" s="1"/>
  <c r="T3157" i="2"/>
  <c r="U3157" i="2" s="1"/>
  <c r="I3157" i="2" a="1"/>
  <c r="I3157" i="2" s="1"/>
  <c r="L3157" i="2" l="1" a="1"/>
  <c r="L3157" i="2" s="1"/>
  <c r="K3158" i="2" s="1" a="1"/>
  <c r="K3158" i="2" s="1"/>
  <c r="J3158" i="2" a="1"/>
  <c r="J3158" i="2" s="1"/>
  <c r="V3157" i="2" a="1"/>
  <c r="V3157" i="2" s="1"/>
  <c r="M3157" i="2" l="1" a="1"/>
  <c r="M3157" i="2" s="1"/>
  <c r="N3158" i="2" s="1" a="1"/>
  <c r="N3158" i="2" s="1"/>
  <c r="W3157" i="2"/>
  <c r="O3157" i="2" l="1" a="1"/>
  <c r="O3157" i="2" s="1"/>
  <c r="P3158" i="2" s="1" a="1"/>
  <c r="P3158" i="2" s="1"/>
  <c r="Q3157" i="2" l="1" a="1"/>
  <c r="Q3157" i="2" s="1"/>
  <c r="S3158" i="2" a="1"/>
  <c r="S3158" i="2" s="1"/>
  <c r="T3158" i="2"/>
  <c r="U3158" i="2" s="1"/>
  <c r="R3158" i="2" a="1"/>
  <c r="R3158" i="2" s="1"/>
  <c r="I3158" i="2" l="1" a="1"/>
  <c r="I3158" i="2" s="1"/>
  <c r="L3158" i="2" l="1" a="1"/>
  <c r="L3158" i="2" s="1"/>
  <c r="K3159" i="2" s="1" a="1"/>
  <c r="K3159" i="2" s="1"/>
  <c r="J3159" i="2" a="1"/>
  <c r="J3159" i="2" s="1"/>
  <c r="M3158" i="2" a="1"/>
  <c r="M3158" i="2" s="1"/>
  <c r="V3158" i="2" a="1"/>
  <c r="V3158" i="2" s="1"/>
  <c r="W3158" i="2" l="1"/>
  <c r="O3158" i="2" a="1"/>
  <c r="O3158" i="2" s="1"/>
  <c r="P3159" i="2" s="1" a="1"/>
  <c r="P3159" i="2" s="1"/>
  <c r="N3159" i="2" a="1"/>
  <c r="N3159" i="2" s="1"/>
  <c r="Q3158" i="2" l="1" a="1"/>
  <c r="Q3158" i="2" s="1"/>
  <c r="T3159" i="2" s="1"/>
  <c r="U3159" i="2" s="1"/>
  <c r="R3159" i="2" a="1"/>
  <c r="R3159" i="2" s="1"/>
  <c r="S3159" i="2" a="1"/>
  <c r="S3159" i="2" s="1"/>
  <c r="I3159" i="2" l="1" a="1"/>
  <c r="I3159" i="2" s="1"/>
  <c r="V3159" i="2" s="1" a="1"/>
  <c r="V3159" i="2" s="1"/>
  <c r="W3159" i="2" l="1"/>
  <c r="J3160" i="2" a="1"/>
  <c r="J3160" i="2" s="1"/>
  <c r="L3159" i="2" a="1"/>
  <c r="L3159" i="2" s="1"/>
  <c r="K3160" i="2" s="1" a="1"/>
  <c r="K3160" i="2" s="1"/>
  <c r="M3159" i="2" l="1" a="1"/>
  <c r="M3159" i="2" s="1"/>
  <c r="N3160" i="2" l="1" a="1"/>
  <c r="N3160" i="2" s="1"/>
  <c r="O3159" i="2" a="1"/>
  <c r="O3159" i="2" s="1"/>
  <c r="P3160" i="2" s="1" a="1"/>
  <c r="P3160" i="2" s="1"/>
  <c r="Q3159" i="2" l="1" a="1"/>
  <c r="Q3159" i="2" s="1"/>
  <c r="T3160" i="2" s="1"/>
  <c r="U3160" i="2" s="1"/>
  <c r="R3160" i="2" l="1" a="1"/>
  <c r="R3160" i="2" s="1"/>
  <c r="S3160" i="2" a="1"/>
  <c r="S3160" i="2" s="1"/>
  <c r="I3160" i="2" s="1" a="1"/>
  <c r="I3160" i="2" s="1"/>
  <c r="L3160" i="2" l="1" a="1"/>
  <c r="L3160" i="2" s="1"/>
  <c r="K3161" i="2" s="1" a="1"/>
  <c r="K3161" i="2" s="1"/>
  <c r="J3161" i="2" a="1"/>
  <c r="J3161" i="2" s="1"/>
  <c r="M3160" i="2" a="1"/>
  <c r="M3160" i="2" s="1"/>
  <c r="V3160" i="2" a="1"/>
  <c r="V3160" i="2" s="1"/>
  <c r="W3160" i="2" l="1"/>
  <c r="O3160" i="2" a="1"/>
  <c r="O3160" i="2" s="1"/>
  <c r="P3161" i="2" s="1" a="1"/>
  <c r="P3161" i="2" s="1"/>
  <c r="N3161" i="2" a="1"/>
  <c r="N3161" i="2" s="1"/>
  <c r="Q3160" i="2" l="1" a="1"/>
  <c r="Q3160" i="2" s="1"/>
  <c r="R3161" i="2" s="1" a="1"/>
  <c r="R3161" i="2" s="1"/>
  <c r="S3161" i="2" l="1" a="1"/>
  <c r="S3161" i="2" s="1"/>
  <c r="T3161" i="2"/>
  <c r="U3161" i="2" s="1"/>
  <c r="I3161" i="2" a="1"/>
  <c r="I3161" i="2" s="1"/>
  <c r="V3161" i="2" s="1" a="1"/>
  <c r="V3161" i="2" s="1"/>
  <c r="W3161" i="2" l="1"/>
  <c r="L3161" i="2" a="1"/>
  <c r="L3161" i="2" s="1"/>
  <c r="K3162" i="2" s="1" a="1"/>
  <c r="K3162" i="2" s="1"/>
  <c r="J3162" i="2" a="1"/>
  <c r="J3162" i="2" s="1"/>
  <c r="M3161" i="2" l="1" a="1"/>
  <c r="M3161" i="2" s="1"/>
  <c r="N3162" i="2" s="1" a="1"/>
  <c r="N3162" i="2" s="1"/>
  <c r="O3161" i="2" a="1"/>
  <c r="O3161" i="2" s="1"/>
  <c r="P3162" i="2" s="1" a="1"/>
  <c r="P3162" i="2" s="1"/>
  <c r="Q3161" i="2" l="1" a="1"/>
  <c r="Q3161" i="2" s="1"/>
  <c r="T3162" i="2" s="1"/>
  <c r="U3162" i="2" s="1"/>
  <c r="S3162" i="2" l="1" a="1"/>
  <c r="S3162" i="2" s="1"/>
  <c r="I3162" i="2" s="1" a="1"/>
  <c r="I3162" i="2" s="1"/>
  <c r="R3162" i="2" a="1"/>
  <c r="R3162" i="2" s="1"/>
  <c r="V3162" i="2" l="1" a="1"/>
  <c r="V3162" i="2" s="1"/>
  <c r="W3162" i="2" s="1"/>
  <c r="L3162" i="2" a="1"/>
  <c r="L3162" i="2" s="1"/>
  <c r="K3163" i="2" s="1" a="1"/>
  <c r="K3163" i="2" s="1"/>
  <c r="J3163" i="2" a="1"/>
  <c r="J3163" i="2" s="1"/>
  <c r="M3162" i="2" l="1" a="1"/>
  <c r="M3162" i="2" s="1"/>
  <c r="O3162" i="2" s="1" a="1"/>
  <c r="O3162" i="2" s="1"/>
  <c r="N3163" i="2" l="1" a="1"/>
  <c r="N3163" i="2" s="1"/>
  <c r="P3163" i="2" a="1"/>
  <c r="P3163" i="2" s="1"/>
  <c r="Q3162" i="2" a="1"/>
  <c r="Q3162" i="2" s="1"/>
  <c r="T3163" i="2" s="1"/>
  <c r="U3163" i="2" s="1"/>
  <c r="R3163" i="2" l="1" a="1"/>
  <c r="R3163" i="2" s="1"/>
  <c r="S3163" i="2" a="1"/>
  <c r="S3163" i="2" s="1"/>
  <c r="I3163" i="2" s="1" a="1"/>
  <c r="I3163" i="2" s="1"/>
  <c r="V3163" i="2" s="1" a="1"/>
  <c r="V3163" i="2" s="1"/>
  <c r="W3163" i="2" l="1"/>
  <c r="L3163" i="2" a="1"/>
  <c r="L3163" i="2" s="1"/>
  <c r="K3164" i="2" s="1" a="1"/>
  <c r="K3164" i="2" s="1"/>
  <c r="J3164" i="2" a="1"/>
  <c r="J3164" i="2" s="1"/>
  <c r="M3163" i="2" a="1"/>
  <c r="M3163" i="2" s="1"/>
  <c r="O3163" i="2" l="1" a="1"/>
  <c r="O3163" i="2" s="1"/>
  <c r="P3164" i="2" s="1" a="1"/>
  <c r="P3164" i="2" s="1"/>
  <c r="N3164" i="2" a="1"/>
  <c r="N3164" i="2" s="1"/>
  <c r="Q3163" i="2" l="1" a="1"/>
  <c r="Q3163" i="2" s="1"/>
  <c r="S3164" i="2" s="1" a="1"/>
  <c r="S3164" i="2" s="1"/>
  <c r="R3164" i="2" l="1" a="1"/>
  <c r="R3164" i="2" s="1"/>
  <c r="T3164" i="2"/>
  <c r="U3164" i="2" s="1"/>
  <c r="I3164" i="2" a="1"/>
  <c r="I3164" i="2" s="1"/>
  <c r="L3164" i="2" l="1" a="1"/>
  <c r="L3164" i="2" s="1"/>
  <c r="K3165" i="2" s="1" a="1"/>
  <c r="K3165" i="2" s="1"/>
  <c r="J3165" i="2" a="1"/>
  <c r="J3165" i="2" s="1"/>
  <c r="M3164" i="2" a="1"/>
  <c r="M3164" i="2" s="1"/>
  <c r="V3164" i="2" a="1"/>
  <c r="V3164" i="2" s="1"/>
  <c r="W3164" i="2" l="1"/>
  <c r="N3165" i="2" a="1"/>
  <c r="N3165" i="2" s="1"/>
  <c r="O3164" i="2" a="1"/>
  <c r="O3164" i="2" s="1"/>
  <c r="P3165" i="2" l="1" a="1"/>
  <c r="P3165" i="2" s="1"/>
  <c r="Q3164" i="2" a="1"/>
  <c r="Q3164" i="2" s="1"/>
  <c r="T3165" i="2" l="1"/>
  <c r="U3165" i="2" s="1"/>
  <c r="R3165" i="2" a="1"/>
  <c r="R3165" i="2" s="1"/>
  <c r="S3165" i="2" a="1"/>
  <c r="S3165" i="2" s="1"/>
  <c r="I3165" i="2" l="1" a="1"/>
  <c r="I3165" i="2" s="1"/>
  <c r="V3165" i="2" s="1" a="1"/>
  <c r="V3165" i="2" s="1"/>
  <c r="W3165" i="2" l="1"/>
  <c r="L3165" i="2" a="1"/>
  <c r="L3165" i="2" s="1"/>
  <c r="K3166" i="2" s="1" a="1"/>
  <c r="K3166" i="2" s="1"/>
  <c r="J3166" i="2" a="1"/>
  <c r="J3166" i="2" s="1"/>
  <c r="M3165" i="2" l="1" a="1"/>
  <c r="M3165" i="2" s="1"/>
  <c r="O3165" i="2" s="1" a="1"/>
  <c r="O3165" i="2" s="1"/>
  <c r="P3166" i="2" s="1" a="1"/>
  <c r="P3166" i="2" s="1"/>
  <c r="Q3165" i="2" l="1" a="1"/>
  <c r="Q3165" i="2" s="1"/>
  <c r="R3166" i="2" s="1" a="1"/>
  <c r="R3166" i="2" s="1"/>
  <c r="N3166" i="2" a="1"/>
  <c r="N3166" i="2" s="1"/>
  <c r="S3166" i="2" l="1" a="1"/>
  <c r="S3166" i="2" s="1"/>
  <c r="T3166" i="2"/>
  <c r="U3166" i="2" s="1"/>
  <c r="I3166" i="2" a="1"/>
  <c r="I3166" i="2" s="1"/>
  <c r="V3166" i="2" s="1" a="1"/>
  <c r="V3166" i="2" s="1"/>
  <c r="W3166" i="2" l="1"/>
  <c r="J3167" i="2" a="1"/>
  <c r="J3167" i="2" s="1"/>
  <c r="L3166" i="2" a="1"/>
  <c r="L3166" i="2" s="1"/>
  <c r="K3167" i="2" s="1" a="1"/>
  <c r="K3167" i="2" s="1"/>
  <c r="M3166" i="2" l="1" a="1"/>
  <c r="M3166" i="2" s="1"/>
  <c r="O3166" i="2" l="1" a="1"/>
  <c r="O3166" i="2" s="1"/>
  <c r="P3167" i="2" s="1" a="1"/>
  <c r="P3167" i="2" s="1"/>
  <c r="N3167" i="2" a="1"/>
  <c r="N3167" i="2" s="1"/>
  <c r="Q3166" i="2" l="1" a="1"/>
  <c r="Q3166" i="2" s="1"/>
  <c r="T3167" i="2" s="1"/>
  <c r="U3167" i="2" s="1"/>
  <c r="S3167" i="2" l="1" a="1"/>
  <c r="S3167" i="2" s="1"/>
  <c r="R3167" i="2" a="1"/>
  <c r="R3167" i="2" s="1"/>
  <c r="I3167" i="2" a="1"/>
  <c r="I3167" i="2" s="1"/>
  <c r="V3167" i="2" l="1" a="1"/>
  <c r="V3167" i="2" s="1"/>
  <c r="W3167" i="2" s="1"/>
  <c r="L3167" i="2" a="1"/>
  <c r="L3167" i="2" s="1"/>
  <c r="K3168" i="2" s="1" a="1"/>
  <c r="K3168" i="2" s="1"/>
  <c r="J3168" i="2" a="1"/>
  <c r="J3168" i="2" s="1"/>
  <c r="M3167" i="2" l="1" a="1"/>
  <c r="M3167" i="2" s="1"/>
  <c r="N3168" i="2" s="1" a="1"/>
  <c r="N3168" i="2" s="1"/>
  <c r="O3167" i="2" l="1" a="1"/>
  <c r="O3167" i="2" s="1"/>
  <c r="P3168" i="2" s="1" a="1"/>
  <c r="P3168" i="2" s="1"/>
  <c r="Q3167" i="2" l="1" a="1"/>
  <c r="Q3167" i="2" s="1"/>
  <c r="T3168" i="2" s="1"/>
  <c r="U3168" i="2" s="1"/>
  <c r="S3168" i="2" l="1" a="1"/>
  <c r="S3168" i="2" s="1"/>
  <c r="R3168" i="2" a="1"/>
  <c r="R3168" i="2" s="1"/>
  <c r="I3168" i="2" a="1"/>
  <c r="I3168" i="2" s="1"/>
  <c r="L3168" i="2" l="1" a="1"/>
  <c r="L3168" i="2" s="1"/>
  <c r="K3169" i="2" s="1" a="1"/>
  <c r="K3169" i="2" s="1"/>
  <c r="J3169" i="2" a="1"/>
  <c r="J3169" i="2" s="1"/>
  <c r="M3168" i="2" a="1"/>
  <c r="M3168" i="2" s="1"/>
  <c r="V3168" i="2" a="1"/>
  <c r="V3168" i="2" s="1"/>
  <c r="W3168" i="2" l="1"/>
  <c r="N3169" i="2" a="1"/>
  <c r="N3169" i="2" s="1"/>
  <c r="O3168" i="2" a="1"/>
  <c r="O3168" i="2" s="1"/>
  <c r="P3169" i="2" s="1" a="1"/>
  <c r="P3169" i="2" s="1"/>
  <c r="Q3168" i="2" l="1" a="1"/>
  <c r="Q3168" i="2" s="1"/>
  <c r="T3169" i="2" s="1"/>
  <c r="U3169" i="2" s="1"/>
  <c r="S3169" i="2" l="1" a="1"/>
  <c r="S3169" i="2" s="1"/>
  <c r="R3169" i="2" a="1"/>
  <c r="R3169" i="2" s="1"/>
  <c r="I3169" i="2" a="1"/>
  <c r="I3169" i="2" s="1"/>
  <c r="V3169" i="2" l="1" a="1"/>
  <c r="V3169" i="2" s="1"/>
  <c r="W3169" i="2" s="1"/>
  <c r="L3169" i="2" a="1"/>
  <c r="L3169" i="2" s="1"/>
  <c r="K3170" i="2" s="1" a="1"/>
  <c r="K3170" i="2" s="1"/>
  <c r="J3170" i="2" a="1"/>
  <c r="J3170" i="2" s="1"/>
  <c r="M3169" i="2" l="1" a="1"/>
  <c r="M3169" i="2" s="1"/>
  <c r="O3169" i="2" a="1"/>
  <c r="O3169" i="2" s="1"/>
  <c r="P3170" i="2" s="1" a="1"/>
  <c r="P3170" i="2" s="1"/>
  <c r="N3170" i="2" a="1"/>
  <c r="N3170" i="2" s="1"/>
  <c r="Q3169" i="2" l="1" a="1"/>
  <c r="Q3169" i="2" s="1"/>
  <c r="R3170" i="2" s="1" a="1"/>
  <c r="R3170" i="2" s="1"/>
  <c r="S3170" i="2" l="1" a="1"/>
  <c r="S3170" i="2" s="1"/>
  <c r="I3170" i="2" s="1" a="1"/>
  <c r="I3170" i="2" s="1"/>
  <c r="V3170" i="2" s="1" a="1"/>
  <c r="V3170" i="2" s="1"/>
  <c r="T3170" i="2"/>
  <c r="U3170" i="2" s="1"/>
  <c r="W3170" i="2" l="1"/>
  <c r="L3170" i="2" a="1"/>
  <c r="L3170" i="2" s="1"/>
  <c r="K3171" i="2" s="1" a="1"/>
  <c r="K3171" i="2" s="1"/>
  <c r="J3171" i="2" a="1"/>
  <c r="J3171" i="2" s="1"/>
  <c r="M3170" i="2" l="1" a="1"/>
  <c r="M3170" i="2" s="1"/>
  <c r="O3170" i="2" s="1" a="1"/>
  <c r="O3170" i="2" s="1"/>
  <c r="P3171" i="2" s="1" a="1"/>
  <c r="P3171" i="2" s="1"/>
  <c r="N3171" i="2" l="1" a="1"/>
  <c r="N3171" i="2" s="1"/>
  <c r="Q3170" i="2" a="1"/>
  <c r="Q3170" i="2" s="1"/>
  <c r="R3171" i="2" l="1" a="1"/>
  <c r="R3171" i="2" s="1"/>
  <c r="T3171" i="2"/>
  <c r="U3171" i="2" s="1"/>
  <c r="S3171" i="2" a="1"/>
  <c r="S3171" i="2" s="1"/>
  <c r="I3171" i="2" l="1" a="1"/>
  <c r="I3171" i="2" s="1"/>
  <c r="V3171" i="2" s="1" a="1"/>
  <c r="V3171" i="2" s="1"/>
  <c r="W3171" i="2" l="1"/>
  <c r="L3171" i="2" a="1"/>
  <c r="L3171" i="2" s="1"/>
  <c r="K3172" i="2" s="1" a="1"/>
  <c r="K3172" i="2" s="1"/>
  <c r="J3172" i="2" a="1"/>
  <c r="J3172" i="2" s="1"/>
  <c r="M3171" i="2" a="1"/>
  <c r="M3171" i="2" s="1"/>
  <c r="O3171" i="2" l="1" a="1"/>
  <c r="O3171" i="2" s="1"/>
  <c r="P3172" i="2" s="1" a="1"/>
  <c r="P3172" i="2" s="1"/>
  <c r="N3172" i="2" a="1"/>
  <c r="N3172" i="2" s="1"/>
  <c r="Q3171" i="2" l="1" a="1"/>
  <c r="Q3171" i="2" s="1"/>
  <c r="R3172" i="2" s="1" a="1"/>
  <c r="R3172" i="2" s="1"/>
  <c r="S3172" i="2" a="1"/>
  <c r="S3172" i="2" s="1"/>
  <c r="T3172" i="2" l="1"/>
  <c r="U3172" i="2" s="1"/>
  <c r="I3172" i="2" a="1"/>
  <c r="I3172" i="2" s="1"/>
  <c r="V3172" i="2" s="1" a="1"/>
  <c r="V3172" i="2" s="1"/>
  <c r="W3172" i="2" l="1"/>
  <c r="L3172" i="2" a="1"/>
  <c r="L3172" i="2" s="1"/>
  <c r="K3173" i="2" s="1" a="1"/>
  <c r="K3173" i="2" s="1"/>
  <c r="J3173" i="2" a="1"/>
  <c r="J3173" i="2" s="1"/>
  <c r="M3172" i="2" l="1" a="1"/>
  <c r="M3172" i="2" s="1"/>
  <c r="O3172" i="2" s="1" a="1"/>
  <c r="O3172" i="2" s="1"/>
  <c r="P3173" i="2" s="1" a="1"/>
  <c r="P3173" i="2" s="1"/>
  <c r="N3173" i="2" l="1" a="1"/>
  <c r="N3173" i="2" s="1"/>
  <c r="Q3172" i="2" a="1"/>
  <c r="Q3172" i="2" s="1"/>
  <c r="R3173" i="2" s="1" a="1"/>
  <c r="R3173" i="2" s="1"/>
  <c r="S3173" i="2" l="1" a="1"/>
  <c r="S3173" i="2" s="1"/>
  <c r="T3173" i="2"/>
  <c r="U3173" i="2" s="1"/>
  <c r="I3173" i="2" a="1"/>
  <c r="I3173" i="2" s="1"/>
  <c r="V3173" i="2" s="1" a="1"/>
  <c r="V3173" i="2" s="1"/>
  <c r="W3173" i="2" l="1"/>
  <c r="L3173" i="2" a="1"/>
  <c r="L3173" i="2" s="1"/>
  <c r="K3174" i="2" s="1" a="1"/>
  <c r="K3174" i="2" s="1"/>
  <c r="J3174" i="2" a="1"/>
  <c r="J3174" i="2" s="1"/>
  <c r="M3173" i="2" a="1"/>
  <c r="M3173" i="2" s="1"/>
  <c r="O3173" i="2" l="1" a="1"/>
  <c r="O3173" i="2" s="1"/>
  <c r="P3174" i="2" s="1" a="1"/>
  <c r="P3174" i="2" s="1"/>
  <c r="N3174" i="2" a="1"/>
  <c r="N3174" i="2" s="1"/>
  <c r="Q3173" i="2" a="1"/>
  <c r="Q3173" i="2" s="1"/>
  <c r="R3174" i="2" l="1" a="1"/>
  <c r="R3174" i="2" s="1"/>
  <c r="T3174" i="2"/>
  <c r="U3174" i="2" s="1"/>
  <c r="S3174" i="2" a="1"/>
  <c r="S3174" i="2" s="1"/>
  <c r="I3174" i="2" l="1" a="1"/>
  <c r="I3174" i="2" s="1"/>
  <c r="V3174" i="2" s="1" a="1"/>
  <c r="V3174" i="2" s="1"/>
  <c r="W3174" i="2" l="1"/>
  <c r="J3175" i="2" a="1"/>
  <c r="J3175" i="2" s="1"/>
  <c r="L3174" i="2" a="1"/>
  <c r="L3174" i="2" s="1"/>
  <c r="K3175" i="2" s="1" a="1"/>
  <c r="K3175" i="2" s="1"/>
  <c r="M3174" i="2" l="1" a="1"/>
  <c r="M3174" i="2" s="1"/>
  <c r="N3175" i="2" s="1" a="1"/>
  <c r="N3175" i="2" s="1"/>
  <c r="O3174" i="2" l="1" a="1"/>
  <c r="O3174" i="2" s="1"/>
  <c r="P3175" i="2" s="1" a="1"/>
  <c r="P3175" i="2" s="1"/>
  <c r="Q3174" i="2" l="1" a="1"/>
  <c r="Q3174" i="2" s="1"/>
  <c r="T3175" i="2" s="1"/>
  <c r="U3175" i="2" s="1"/>
  <c r="S3175" i="2" l="1" a="1"/>
  <c r="S3175" i="2" s="1"/>
  <c r="I3175" i="2" s="1" a="1"/>
  <c r="I3175" i="2" s="1"/>
  <c r="R3175" i="2" a="1"/>
  <c r="R3175" i="2" s="1"/>
  <c r="V3175" i="2" l="1" a="1"/>
  <c r="V3175" i="2" s="1"/>
  <c r="W3175" i="2" s="1"/>
  <c r="L3175" i="2" a="1"/>
  <c r="L3175" i="2" s="1"/>
  <c r="K3176" i="2" s="1" a="1"/>
  <c r="K3176" i="2" s="1"/>
  <c r="J3176" i="2" a="1"/>
  <c r="J3176" i="2" s="1"/>
  <c r="M3175" i="2" a="1"/>
  <c r="M3175" i="2" s="1"/>
  <c r="N3176" i="2" l="1" a="1"/>
  <c r="N3176" i="2" s="1"/>
  <c r="O3175" i="2" a="1"/>
  <c r="O3175" i="2" s="1"/>
  <c r="P3176" i="2" s="1" a="1"/>
  <c r="P3176" i="2" s="1"/>
  <c r="Q3175" i="2" l="1" a="1"/>
  <c r="Q3175" i="2" s="1"/>
  <c r="S3176" i="2" l="1" a="1"/>
  <c r="S3176" i="2" s="1"/>
  <c r="R3176" i="2" a="1"/>
  <c r="R3176" i="2" s="1"/>
  <c r="T3176" i="2"/>
  <c r="U3176" i="2" s="1"/>
  <c r="I3176" i="2" l="1" a="1"/>
  <c r="I3176" i="2" s="1"/>
  <c r="L3176" i="2" l="1" a="1"/>
  <c r="L3176" i="2" s="1"/>
  <c r="K3177" i="2" s="1" a="1"/>
  <c r="K3177" i="2" s="1"/>
  <c r="J3177" i="2" a="1"/>
  <c r="J3177" i="2" s="1"/>
  <c r="M3176" i="2" a="1"/>
  <c r="M3176" i="2" s="1"/>
  <c r="V3176" i="2" a="1"/>
  <c r="V3176" i="2" s="1"/>
  <c r="W3176" i="2" l="1"/>
  <c r="O3176" i="2" a="1"/>
  <c r="O3176" i="2" s="1"/>
  <c r="P3177" i="2" s="1" a="1"/>
  <c r="P3177" i="2" s="1"/>
  <c r="N3177" i="2" a="1"/>
  <c r="N3177" i="2" s="1"/>
  <c r="Q3176" i="2" l="1" a="1"/>
  <c r="Q3176" i="2" s="1"/>
  <c r="T3177" i="2" s="1"/>
  <c r="U3177" i="2" s="1"/>
  <c r="S3177" i="2" l="1" a="1"/>
  <c r="S3177" i="2" s="1"/>
  <c r="R3177" i="2" a="1"/>
  <c r="R3177" i="2" s="1"/>
  <c r="I3177" i="2" a="1"/>
  <c r="I3177" i="2" s="1"/>
  <c r="V3177" i="2" s="1" a="1"/>
  <c r="V3177" i="2" s="1"/>
  <c r="W3177" i="2" l="1"/>
  <c r="L3177" i="2" a="1"/>
  <c r="L3177" i="2" s="1"/>
  <c r="K3178" i="2" s="1" a="1"/>
  <c r="K3178" i="2" s="1"/>
  <c r="J3178" i="2" a="1"/>
  <c r="J3178" i="2" s="1"/>
  <c r="M3177" i="2" l="1" a="1"/>
  <c r="M3177" i="2" s="1"/>
  <c r="O3177" i="2" s="1" a="1"/>
  <c r="O3177" i="2" s="1"/>
  <c r="P3178" i="2" s="1" a="1"/>
  <c r="P3178" i="2" s="1"/>
  <c r="Q3177" i="2" l="1" a="1"/>
  <c r="Q3177" i="2" s="1"/>
  <c r="R3178" i="2" s="1" a="1"/>
  <c r="R3178" i="2" s="1"/>
  <c r="N3178" i="2" a="1"/>
  <c r="N3178" i="2" s="1"/>
  <c r="S3178" i="2" l="1" a="1"/>
  <c r="S3178" i="2" s="1"/>
  <c r="I3178" i="2" s="1" a="1"/>
  <c r="I3178" i="2" s="1"/>
  <c r="T3178" i="2"/>
  <c r="U3178" i="2" s="1"/>
  <c r="L3178" i="2" l="1" a="1"/>
  <c r="L3178" i="2" s="1"/>
  <c r="K3179" i="2" s="1" a="1"/>
  <c r="K3179" i="2" s="1"/>
  <c r="J3179" i="2" a="1"/>
  <c r="J3179" i="2" s="1"/>
  <c r="V3178" i="2" a="1"/>
  <c r="V3178" i="2" s="1"/>
  <c r="M3178" i="2" l="1" a="1"/>
  <c r="M3178" i="2" s="1"/>
  <c r="O3178" i="2" s="1" a="1"/>
  <c r="O3178" i="2" s="1"/>
  <c r="W3178" i="2"/>
  <c r="N3179" i="2" l="1" a="1"/>
  <c r="N3179" i="2" s="1"/>
  <c r="P3179" i="2" a="1"/>
  <c r="P3179" i="2" s="1"/>
  <c r="Q3178" i="2" a="1"/>
  <c r="Q3178" i="2" s="1"/>
  <c r="T3179" i="2" s="1"/>
  <c r="U3179" i="2" s="1"/>
  <c r="S3179" i="2" l="1" a="1"/>
  <c r="S3179" i="2" s="1"/>
  <c r="R3179" i="2" a="1"/>
  <c r="R3179" i="2" s="1"/>
  <c r="I3179" i="2" a="1"/>
  <c r="I3179" i="2" s="1"/>
  <c r="V3179" i="2" s="1" a="1"/>
  <c r="V3179" i="2" s="1"/>
  <c r="W3179" i="2" l="1"/>
  <c r="L3179" i="2" a="1"/>
  <c r="L3179" i="2" s="1"/>
  <c r="K3180" i="2" s="1" a="1"/>
  <c r="K3180" i="2" s="1"/>
  <c r="J3180" i="2" a="1"/>
  <c r="J3180" i="2" s="1"/>
  <c r="M3179" i="2" l="1" a="1"/>
  <c r="M3179" i="2" s="1"/>
  <c r="N3180" i="2" s="1" a="1"/>
  <c r="N3180" i="2" s="1"/>
  <c r="O3179" i="2" l="1" a="1"/>
  <c r="O3179" i="2" s="1"/>
  <c r="P3180" i="2" s="1" a="1"/>
  <c r="P3180" i="2" s="1"/>
  <c r="Q3179" i="2" l="1" a="1"/>
  <c r="Q3179" i="2" s="1"/>
  <c r="S3180" i="2" l="1" a="1"/>
  <c r="S3180" i="2" s="1"/>
  <c r="I3180" i="2" s="1" a="1"/>
  <c r="I3180" i="2" s="1"/>
  <c r="J3181" i="2" s="1" a="1"/>
  <c r="J3181" i="2" s="1"/>
  <c r="T3180" i="2"/>
  <c r="U3180" i="2" s="1"/>
  <c r="R3180" i="2" a="1"/>
  <c r="R3180" i="2" s="1"/>
  <c r="L3180" i="2" l="1" a="1"/>
  <c r="L3180" i="2" s="1"/>
  <c r="K3181" i="2" s="1" a="1"/>
  <c r="K3181" i="2" s="1"/>
  <c r="V3180" i="2" a="1"/>
  <c r="V3180" i="2" s="1"/>
  <c r="W3180" i="2" s="1"/>
  <c r="M3180" i="2" l="1" a="1"/>
  <c r="M3180" i="2" s="1"/>
  <c r="N3181" i="2" l="1" a="1"/>
  <c r="N3181" i="2" s="1"/>
  <c r="O3180" i="2" a="1"/>
  <c r="O3180" i="2" s="1"/>
  <c r="P3181" i="2" s="1" a="1"/>
  <c r="P3181" i="2" s="1"/>
  <c r="Q3180" i="2" l="1" a="1"/>
  <c r="Q3180" i="2" s="1"/>
  <c r="R3181" i="2" l="1" a="1"/>
  <c r="R3181" i="2" s="1"/>
  <c r="T3181" i="2"/>
  <c r="U3181" i="2" s="1"/>
  <c r="S3181" i="2" a="1"/>
  <c r="S3181" i="2" s="1"/>
  <c r="I3181" i="2" s="1" a="1"/>
  <c r="I3181" i="2" s="1"/>
  <c r="L3181" i="2" s="1" a="1"/>
  <c r="L3181" i="2" s="1"/>
  <c r="K3182" i="2" s="1" a="1"/>
  <c r="K3182" i="2" s="1"/>
  <c r="V3181" i="2" l="1" a="1"/>
  <c r="V3181" i="2" s="1"/>
  <c r="W3181" i="2" s="1"/>
  <c r="J3182" i="2" a="1"/>
  <c r="J3182" i="2" s="1"/>
  <c r="M3181" i="2" a="1"/>
  <c r="M3181" i="2" s="1"/>
  <c r="N3182" i="2" s="1" a="1"/>
  <c r="N3182" i="2" s="1"/>
  <c r="O3181" i="2" l="1" a="1"/>
  <c r="O3181" i="2" s="1"/>
  <c r="P3182" i="2" s="1" a="1"/>
  <c r="P3182" i="2" s="1"/>
  <c r="Q3181" i="2" l="1" a="1"/>
  <c r="Q3181" i="2" s="1"/>
  <c r="R3182" i="2" s="1" a="1"/>
  <c r="R3182" i="2" s="1"/>
  <c r="S3182" i="2" l="1" a="1"/>
  <c r="S3182" i="2" s="1"/>
  <c r="T3182" i="2"/>
  <c r="U3182" i="2" s="1"/>
  <c r="I3182" i="2" a="1"/>
  <c r="I3182" i="2" s="1"/>
  <c r="V3182" i="2" s="1" a="1"/>
  <c r="V3182" i="2" s="1"/>
  <c r="W3182" i="2" l="1"/>
  <c r="L3182" i="2" a="1"/>
  <c r="L3182" i="2" s="1"/>
  <c r="K3183" i="2" s="1" a="1"/>
  <c r="K3183" i="2" s="1"/>
  <c r="J3183" i="2" a="1"/>
  <c r="J3183" i="2" s="1"/>
  <c r="M3182" i="2" l="1" a="1"/>
  <c r="M3182" i="2" s="1"/>
  <c r="N3183" i="2" s="1" a="1"/>
  <c r="N3183" i="2" s="1"/>
  <c r="O3182" i="2" l="1" a="1"/>
  <c r="O3182" i="2" s="1"/>
  <c r="P3183" i="2" s="1" a="1"/>
  <c r="P3183" i="2" s="1"/>
  <c r="Q3182" i="2" l="1" a="1"/>
  <c r="Q3182" i="2" s="1"/>
  <c r="S3183" i="2" s="1" a="1"/>
  <c r="S3183" i="2" s="1"/>
  <c r="I3183" i="2" s="1" a="1"/>
  <c r="I3183" i="2" s="1"/>
  <c r="R3183" i="2" l="1" a="1"/>
  <c r="R3183" i="2" s="1"/>
  <c r="L3183" i="2" s="1" a="1"/>
  <c r="L3183" i="2" s="1"/>
  <c r="K3184" i="2" s="1" a="1"/>
  <c r="K3184" i="2" s="1"/>
  <c r="T3183" i="2"/>
  <c r="U3183" i="2" s="1"/>
  <c r="J3184" i="2" a="1"/>
  <c r="J3184" i="2" s="1"/>
  <c r="V3183" i="2" l="1" a="1"/>
  <c r="V3183" i="2" s="1"/>
  <c r="M3183" i="2" a="1"/>
  <c r="M3183" i="2" s="1"/>
  <c r="N3184" i="2" s="1" a="1"/>
  <c r="N3184" i="2" s="1"/>
  <c r="W3183" i="2"/>
  <c r="O3183" i="2" l="1" a="1"/>
  <c r="O3183" i="2" s="1"/>
  <c r="P3184" i="2" s="1" a="1"/>
  <c r="P3184" i="2" s="1"/>
  <c r="Q3183" i="2" l="1" a="1"/>
  <c r="Q3183" i="2" s="1"/>
  <c r="R3184" i="2" s="1" a="1"/>
  <c r="R3184" i="2" s="1"/>
  <c r="S3184" i="2" l="1" a="1"/>
  <c r="S3184" i="2" s="1"/>
  <c r="T3184" i="2"/>
  <c r="U3184" i="2" s="1"/>
  <c r="I3184" i="2" a="1"/>
  <c r="I3184" i="2" s="1"/>
  <c r="L3184" i="2" l="1" a="1"/>
  <c r="L3184" i="2" s="1"/>
  <c r="J3185" i="2" a="1"/>
  <c r="J3185" i="2" s="1"/>
  <c r="V3184" i="2" a="1"/>
  <c r="V3184" i="2" s="1"/>
  <c r="W3184" i="2" l="1"/>
  <c r="K3185" i="2" a="1"/>
  <c r="K3185" i="2" s="1"/>
  <c r="M3184" i="2" a="1"/>
  <c r="M3184" i="2" s="1"/>
  <c r="O3184" i="2" l="1" a="1"/>
  <c r="O3184" i="2" s="1"/>
  <c r="P3185" i="2" s="1" a="1"/>
  <c r="P3185" i="2" s="1"/>
  <c r="N3185" i="2" a="1"/>
  <c r="N3185" i="2" s="1"/>
  <c r="Q3184" i="2" l="1" a="1"/>
  <c r="Q3184" i="2" s="1"/>
  <c r="T3185" i="2" s="1"/>
  <c r="U3185" i="2" s="1"/>
  <c r="R3185" i="2" l="1" a="1"/>
  <c r="R3185" i="2" s="1"/>
  <c r="S3185" i="2" a="1"/>
  <c r="S3185" i="2" s="1"/>
  <c r="I3185" i="2" s="1" a="1"/>
  <c r="I3185" i="2" s="1"/>
  <c r="J3186" i="2" l="1" a="1"/>
  <c r="J3186" i="2" s="1"/>
  <c r="L3185" i="2" a="1"/>
  <c r="L3185" i="2" s="1"/>
  <c r="K3186" i="2" s="1" a="1"/>
  <c r="K3186" i="2" s="1"/>
  <c r="V3185" i="2" a="1"/>
  <c r="V3185" i="2" s="1"/>
  <c r="M3185" i="2" l="1" a="1"/>
  <c r="M3185" i="2" s="1"/>
  <c r="N3186" i="2" s="1" a="1"/>
  <c r="N3186" i="2" s="1"/>
  <c r="W3185" i="2"/>
  <c r="O3185" i="2" l="1" a="1"/>
  <c r="O3185" i="2" s="1"/>
  <c r="P3186" i="2" s="1" a="1"/>
  <c r="P3186" i="2" s="1"/>
  <c r="Q3185" i="2" l="1" a="1"/>
  <c r="Q3185" i="2" s="1"/>
  <c r="T3186" i="2" s="1"/>
  <c r="U3186" i="2" s="1"/>
  <c r="S3186" i="2" l="1" a="1"/>
  <c r="S3186" i="2" s="1"/>
  <c r="I3186" i="2" s="1" a="1"/>
  <c r="I3186" i="2" s="1"/>
  <c r="R3186" i="2" a="1"/>
  <c r="R3186" i="2" s="1"/>
  <c r="L3186" i="2" l="1" a="1"/>
  <c r="L3186" i="2" s="1"/>
  <c r="K3187" i="2" s="1" a="1"/>
  <c r="K3187" i="2" s="1"/>
  <c r="J3187" i="2" a="1"/>
  <c r="J3187" i="2" s="1"/>
  <c r="V3186" i="2" a="1"/>
  <c r="V3186" i="2" s="1"/>
  <c r="M3186" i="2" l="1" a="1"/>
  <c r="M3186" i="2" s="1"/>
  <c r="N3187" i="2" s="1" a="1"/>
  <c r="N3187" i="2" s="1"/>
  <c r="W3186" i="2"/>
  <c r="O3186" i="2" l="1" a="1"/>
  <c r="O3186" i="2" s="1"/>
  <c r="P3187" i="2" s="1" a="1"/>
  <c r="P3187" i="2" s="1"/>
  <c r="Q3186" i="2" l="1" a="1"/>
  <c r="Q3186" i="2" s="1"/>
  <c r="R3187" i="2" l="1" a="1"/>
  <c r="R3187" i="2" s="1"/>
  <c r="T3187" i="2"/>
  <c r="U3187" i="2" s="1"/>
  <c r="S3187" i="2" a="1"/>
  <c r="S3187" i="2" s="1"/>
  <c r="I3187" i="2" s="1" a="1"/>
  <c r="I3187" i="2" s="1"/>
  <c r="V3187" i="2" s="1" a="1"/>
  <c r="V3187" i="2" s="1"/>
  <c r="W3187" i="2" s="1"/>
  <c r="L3187" i="2" l="1" a="1"/>
  <c r="L3187" i="2" s="1"/>
  <c r="K3188" i="2" s="1" a="1"/>
  <c r="K3188" i="2" s="1"/>
  <c r="J3188" i="2" a="1"/>
  <c r="J3188" i="2" s="1"/>
  <c r="M3187" i="2" a="1"/>
  <c r="M3187" i="2" s="1"/>
  <c r="O3187" i="2" s="1" a="1"/>
  <c r="O3187" i="2" s="1"/>
  <c r="P3188" i="2" s="1" a="1"/>
  <c r="P3188" i="2" s="1"/>
  <c r="N3188" i="2" l="1" a="1"/>
  <c r="N3188" i="2" s="1"/>
  <c r="Q3187" i="2" a="1"/>
  <c r="Q3187" i="2" s="1"/>
  <c r="T3188" i="2" s="1"/>
  <c r="U3188" i="2" s="1"/>
  <c r="S3188" i="2" l="1" a="1"/>
  <c r="S3188" i="2" s="1"/>
  <c r="I3188" i="2" s="1" a="1"/>
  <c r="I3188" i="2" s="1"/>
  <c r="R3188" i="2" a="1"/>
  <c r="R3188" i="2" s="1"/>
  <c r="V3188" i="2" l="1" a="1"/>
  <c r="V3188" i="2" s="1"/>
  <c r="W3188" i="2" s="1"/>
  <c r="J3189" i="2" a="1"/>
  <c r="J3189" i="2" s="1"/>
  <c r="L3188" i="2" a="1"/>
  <c r="L3188" i="2" s="1"/>
  <c r="K3189" i="2" s="1" a="1"/>
  <c r="K3189" i="2" s="1"/>
  <c r="M3188" i="2" l="1" a="1"/>
  <c r="M3188" i="2" s="1"/>
  <c r="N3189" i="2" l="1" a="1"/>
  <c r="N3189" i="2" s="1"/>
  <c r="O3188" i="2" a="1"/>
  <c r="O3188" i="2" s="1"/>
  <c r="P3189" i="2" s="1" a="1"/>
  <c r="P3189" i="2" s="1"/>
  <c r="Q3188" i="2" l="1" a="1"/>
  <c r="Q3188" i="2" s="1"/>
  <c r="T3189" i="2" l="1"/>
  <c r="U3189" i="2" s="1"/>
  <c r="R3189" i="2" a="1"/>
  <c r="R3189" i="2" s="1"/>
  <c r="S3189" i="2" a="1"/>
  <c r="S3189" i="2" s="1"/>
  <c r="I3189" i="2" l="1" a="1"/>
  <c r="I3189" i="2" s="1"/>
  <c r="L3189" i="2" l="1" a="1"/>
  <c r="L3189" i="2" s="1"/>
  <c r="K3190" i="2" s="1" a="1"/>
  <c r="K3190" i="2" s="1"/>
  <c r="J3190" i="2" a="1"/>
  <c r="J3190" i="2" s="1"/>
  <c r="V3189" i="2" a="1"/>
  <c r="V3189" i="2" s="1"/>
  <c r="M3189" i="2" l="1" a="1"/>
  <c r="M3189" i="2" s="1"/>
  <c r="N3190" i="2" s="1" a="1"/>
  <c r="N3190" i="2" s="1"/>
  <c r="W3189" i="2"/>
  <c r="O3189" i="2" l="1" a="1"/>
  <c r="O3189" i="2" s="1"/>
  <c r="P3190" i="2" s="1" a="1"/>
  <c r="P3190" i="2" s="1"/>
  <c r="Q3189" i="2" l="1" a="1"/>
  <c r="Q3189" i="2" s="1"/>
  <c r="T3190" i="2" s="1"/>
  <c r="U3190" i="2" s="1"/>
  <c r="R3190" i="2" a="1"/>
  <c r="R3190" i="2" s="1"/>
  <c r="S3190" i="2" a="1"/>
  <c r="S3190" i="2" s="1"/>
  <c r="I3190" i="2" l="1" a="1"/>
  <c r="I3190" i="2" s="1"/>
  <c r="V3190" i="2" s="1" a="1"/>
  <c r="V3190" i="2" s="1"/>
  <c r="W3190" i="2" l="1"/>
  <c r="L3190" i="2" a="1"/>
  <c r="L3190" i="2" s="1"/>
  <c r="K3191" i="2" s="1" a="1"/>
  <c r="K3191" i="2" s="1"/>
  <c r="J3191" i="2" a="1"/>
  <c r="J3191" i="2" s="1"/>
  <c r="M3190" i="2" l="1" a="1"/>
  <c r="M3190" i="2" s="1"/>
  <c r="O3190" i="2" s="1" a="1"/>
  <c r="O3190" i="2" s="1"/>
  <c r="P3191" i="2" s="1" a="1"/>
  <c r="P3191" i="2" s="1"/>
  <c r="N3191" i="2" l="1" a="1"/>
  <c r="N3191" i="2" s="1"/>
  <c r="Q3190" i="2" a="1"/>
  <c r="Q3190" i="2" s="1"/>
  <c r="T3191" i="2" s="1"/>
  <c r="U3191" i="2" s="1"/>
  <c r="S3191" i="2" l="1" a="1"/>
  <c r="S3191" i="2" s="1"/>
  <c r="I3191" i="2" s="1" a="1"/>
  <c r="I3191" i="2" s="1"/>
  <c r="R3191" i="2" a="1"/>
  <c r="R3191" i="2" s="1"/>
  <c r="L3191" i="2" l="1" a="1"/>
  <c r="L3191" i="2" s="1"/>
  <c r="K3192" i="2" s="1" a="1"/>
  <c r="K3192" i="2" s="1"/>
  <c r="J3192" i="2" a="1"/>
  <c r="J3192" i="2" s="1"/>
  <c r="V3191" i="2" a="1"/>
  <c r="V3191" i="2" s="1"/>
  <c r="M3191" i="2" l="1" a="1"/>
  <c r="M3191" i="2" s="1"/>
  <c r="W3191" i="2"/>
  <c r="N3192" i="2" a="1"/>
  <c r="N3192" i="2" s="1"/>
  <c r="O3191" i="2" a="1"/>
  <c r="O3191" i="2" s="1"/>
  <c r="P3192" i="2" s="1" a="1"/>
  <c r="P3192" i="2" s="1"/>
  <c r="Q3191" i="2" l="1" a="1"/>
  <c r="Q3191" i="2" s="1"/>
  <c r="T3192" i="2" s="1"/>
  <c r="U3192" i="2" s="1"/>
  <c r="S3192" i="2" l="1" a="1"/>
  <c r="S3192" i="2" s="1"/>
  <c r="I3192" i="2" s="1" a="1"/>
  <c r="I3192" i="2" s="1"/>
  <c r="R3192" i="2" a="1"/>
  <c r="R3192" i="2" s="1"/>
  <c r="V3192" i="2" l="1" a="1"/>
  <c r="V3192" i="2" s="1"/>
  <c r="W3192" i="2" s="1"/>
  <c r="L3192" i="2" a="1"/>
  <c r="L3192" i="2" s="1"/>
  <c r="K3193" i="2" s="1" a="1"/>
  <c r="K3193" i="2" s="1"/>
  <c r="J3193" i="2" a="1"/>
  <c r="J3193" i="2" s="1"/>
  <c r="M3192" i="2" l="1" a="1"/>
  <c r="M3192" i="2" s="1"/>
  <c r="O3192" i="2" s="1" a="1"/>
  <c r="O3192" i="2" s="1"/>
  <c r="P3193" i="2" s="1" a="1"/>
  <c r="P3193" i="2" s="1"/>
  <c r="N3193" i="2" l="1" a="1"/>
  <c r="N3193" i="2" s="1"/>
  <c r="Q3192" i="2" a="1"/>
  <c r="Q3192" i="2" s="1"/>
  <c r="R3193" i="2" s="1" a="1"/>
  <c r="R3193" i="2" s="1"/>
  <c r="S3193" i="2" l="1" a="1"/>
  <c r="S3193" i="2" s="1"/>
  <c r="T3193" i="2"/>
  <c r="U3193" i="2" s="1"/>
  <c r="I3193" i="2" a="1"/>
  <c r="I3193" i="2" s="1"/>
  <c r="J3194" i="2" l="1" a="1"/>
  <c r="J3194" i="2" s="1"/>
  <c r="L3193" i="2" a="1"/>
  <c r="L3193" i="2" s="1"/>
  <c r="K3194" i="2" s="1" a="1"/>
  <c r="K3194" i="2" s="1"/>
  <c r="V3193" i="2" a="1"/>
  <c r="V3193" i="2" s="1"/>
  <c r="W3193" i="2" l="1"/>
  <c r="M3193" i="2" a="1"/>
  <c r="M3193" i="2" s="1"/>
  <c r="O3193" i="2" l="1" a="1"/>
  <c r="O3193" i="2" s="1"/>
  <c r="P3194" i="2" s="1" a="1"/>
  <c r="P3194" i="2" s="1"/>
  <c r="N3194" i="2" a="1"/>
  <c r="N3194" i="2" s="1"/>
  <c r="Q3193" i="2" l="1" a="1"/>
  <c r="Q3193" i="2" s="1"/>
  <c r="T3194" i="2" s="1"/>
  <c r="U3194" i="2" s="1"/>
  <c r="S3194" i="2" l="1" a="1"/>
  <c r="S3194" i="2" s="1"/>
  <c r="R3194" i="2" a="1"/>
  <c r="R3194" i="2" s="1"/>
  <c r="I3194" i="2" a="1"/>
  <c r="I3194" i="2" s="1"/>
  <c r="V3194" i="2" l="1" a="1"/>
  <c r="V3194" i="2" s="1"/>
  <c r="W3194" i="2" s="1"/>
  <c r="J3195" i="2" a="1"/>
  <c r="J3195" i="2" s="1"/>
  <c r="L3194" i="2" a="1"/>
  <c r="L3194" i="2" s="1"/>
  <c r="K3195" i="2" s="1" a="1"/>
  <c r="K3195" i="2" s="1"/>
  <c r="M3194" i="2" l="1" a="1"/>
  <c r="M3194" i="2" s="1"/>
  <c r="N3195" i="2" l="1" a="1"/>
  <c r="N3195" i="2" s="1"/>
  <c r="O3194" i="2" a="1"/>
  <c r="O3194" i="2" s="1"/>
  <c r="P3195" i="2" s="1" a="1"/>
  <c r="P3195" i="2" s="1"/>
  <c r="Q3194" i="2" l="1" a="1"/>
  <c r="Q3194" i="2" s="1"/>
  <c r="T3195" i="2" l="1"/>
  <c r="U3195" i="2" s="1"/>
  <c r="R3195" i="2" a="1"/>
  <c r="R3195" i="2" s="1"/>
  <c r="S3195" i="2" a="1"/>
  <c r="S3195" i="2" s="1"/>
  <c r="I3195" i="2" l="1" a="1"/>
  <c r="I3195" i="2" s="1"/>
  <c r="L3195" i="2" l="1" a="1"/>
  <c r="L3195" i="2" s="1"/>
  <c r="K3196" i="2" s="1" a="1"/>
  <c r="K3196" i="2" s="1"/>
  <c r="J3196" i="2" a="1"/>
  <c r="J3196" i="2" s="1"/>
  <c r="V3195" i="2" a="1"/>
  <c r="V3195" i="2" s="1"/>
  <c r="M3195" i="2" l="1" a="1"/>
  <c r="M3195" i="2" s="1"/>
  <c r="O3195" i="2" s="1" a="1"/>
  <c r="O3195" i="2" s="1"/>
  <c r="W3195" i="2"/>
  <c r="N3196" i="2" l="1" a="1"/>
  <c r="N3196" i="2" s="1"/>
  <c r="P3196" i="2" a="1"/>
  <c r="P3196" i="2" s="1"/>
  <c r="Q3195" i="2" a="1"/>
  <c r="Q3195" i="2" s="1"/>
  <c r="T3196" i="2" s="1"/>
  <c r="U3196" i="2" s="1"/>
  <c r="R3196" i="2" l="1" a="1"/>
  <c r="R3196" i="2" s="1"/>
  <c r="S3196" i="2" a="1"/>
  <c r="S3196" i="2" s="1"/>
  <c r="I3196" i="2" s="1" a="1"/>
  <c r="I3196" i="2" s="1"/>
  <c r="V3196" i="2" s="1" a="1"/>
  <c r="V3196" i="2" s="1"/>
  <c r="W3196" i="2" l="1"/>
  <c r="L3196" i="2" a="1"/>
  <c r="L3196" i="2" s="1"/>
  <c r="K3197" i="2" s="1" a="1"/>
  <c r="K3197" i="2" s="1"/>
  <c r="J3197" i="2" a="1"/>
  <c r="J3197" i="2" s="1"/>
  <c r="M3196" i="2" a="1"/>
  <c r="M3196" i="2" s="1"/>
  <c r="O3196" i="2" l="1" a="1"/>
  <c r="O3196" i="2" s="1"/>
  <c r="P3197" i="2" s="1" a="1"/>
  <c r="P3197" i="2" s="1"/>
  <c r="N3197" i="2" a="1"/>
  <c r="N3197" i="2" s="1"/>
  <c r="Q3196" i="2" l="1" a="1"/>
  <c r="Q3196" i="2" s="1"/>
  <c r="R3197" i="2" l="1" a="1"/>
  <c r="R3197" i="2" s="1"/>
  <c r="T3197" i="2"/>
  <c r="U3197" i="2" s="1"/>
  <c r="S3197" i="2" a="1"/>
  <c r="S3197" i="2" s="1"/>
  <c r="I3197" i="2" l="1" a="1"/>
  <c r="I3197" i="2" s="1"/>
  <c r="L3197" i="2" l="1" a="1"/>
  <c r="L3197" i="2" s="1"/>
  <c r="K3198" i="2" s="1" a="1"/>
  <c r="K3198" i="2" s="1"/>
  <c r="J3198" i="2" a="1"/>
  <c r="J3198" i="2" s="1"/>
  <c r="V3197" i="2" a="1"/>
  <c r="V3197" i="2" s="1"/>
  <c r="M3197" i="2" l="1" a="1"/>
  <c r="M3197" i="2" s="1"/>
  <c r="N3198" i="2" s="1" a="1"/>
  <c r="N3198" i="2" s="1"/>
  <c r="W3197" i="2"/>
  <c r="O3197" i="2" l="1" a="1"/>
  <c r="O3197" i="2" s="1"/>
  <c r="P3198" i="2" s="1" a="1"/>
  <c r="P3198" i="2" s="1"/>
  <c r="Q3197" i="2" a="1"/>
  <c r="Q3197" i="2" s="1"/>
  <c r="T3198" i="2" l="1"/>
  <c r="U3198" i="2" s="1"/>
  <c r="S3198" i="2" a="1"/>
  <c r="S3198" i="2" s="1"/>
  <c r="R3198" i="2" a="1"/>
  <c r="R3198" i="2" s="1"/>
  <c r="I3198" i="2" l="1" a="1"/>
  <c r="I3198" i="2" s="1"/>
  <c r="V3198" i="2" s="1" a="1"/>
  <c r="V3198" i="2" s="1"/>
  <c r="W3198" i="2" l="1"/>
  <c r="L3198" i="2" a="1"/>
  <c r="L3198" i="2" s="1"/>
  <c r="K3199" i="2" s="1" a="1"/>
  <c r="K3199" i="2" s="1"/>
  <c r="J3199" i="2" a="1"/>
  <c r="J3199" i="2" s="1"/>
  <c r="M3198" i="2" l="1" a="1"/>
  <c r="M3198" i="2" s="1"/>
  <c r="O3198" i="2" s="1" a="1"/>
  <c r="O3198" i="2" s="1"/>
  <c r="P3199" i="2" s="1" a="1"/>
  <c r="P3199" i="2" s="1"/>
  <c r="Q3198" i="2" l="1" a="1"/>
  <c r="Q3198" i="2" s="1"/>
  <c r="T3199" i="2" s="1"/>
  <c r="U3199" i="2" s="1"/>
  <c r="N3199" i="2" a="1"/>
  <c r="N3199" i="2" s="1"/>
  <c r="S3199" i="2" a="1"/>
  <c r="S3199" i="2" s="1"/>
  <c r="R3199" i="2" l="1" a="1"/>
  <c r="R3199" i="2" s="1"/>
  <c r="I3199" i="2" a="1"/>
  <c r="I3199" i="2" s="1"/>
  <c r="V3199" i="2" l="1" a="1"/>
  <c r="V3199" i="2" s="1"/>
  <c r="W3199" i="2" s="1"/>
  <c r="L3199" i="2" a="1"/>
  <c r="L3199" i="2" s="1"/>
  <c r="K3200" i="2" s="1" a="1"/>
  <c r="K3200" i="2" s="1"/>
  <c r="J3200" i="2" a="1"/>
  <c r="J3200" i="2" s="1"/>
  <c r="M3199" i="2" l="1" a="1"/>
  <c r="M3199" i="2" s="1"/>
  <c r="N3200" i="2" s="1" a="1"/>
  <c r="N3200" i="2" s="1"/>
  <c r="O3199" i="2" l="1" a="1"/>
  <c r="O3199" i="2" s="1"/>
  <c r="P3200" i="2" s="1" a="1"/>
  <c r="P3200" i="2" s="1"/>
  <c r="Q3199" i="2" l="1" a="1"/>
  <c r="Q3199" i="2" s="1"/>
  <c r="T3200" i="2" s="1"/>
  <c r="U3200" i="2" s="1"/>
  <c r="R3200" i="2" l="1" a="1"/>
  <c r="R3200" i="2" s="1"/>
  <c r="S3200" i="2" a="1"/>
  <c r="S3200" i="2" s="1"/>
  <c r="I3200" i="2" s="1" a="1"/>
  <c r="I3200" i="2" s="1"/>
  <c r="L3200" i="2" l="1" a="1"/>
  <c r="L3200" i="2" s="1"/>
  <c r="K3201" i="2" s="1" a="1"/>
  <c r="K3201" i="2" s="1"/>
  <c r="J3201" i="2" a="1"/>
  <c r="J3201" i="2" s="1"/>
  <c r="V3200" i="2" a="1"/>
  <c r="V3200" i="2" s="1"/>
  <c r="M3200" i="2" l="1" a="1"/>
  <c r="M3200" i="2" s="1"/>
  <c r="N3201" i="2" s="1" a="1"/>
  <c r="N3201" i="2" s="1"/>
  <c r="W3200" i="2"/>
  <c r="O3200" i="2" l="1" a="1"/>
  <c r="O3200" i="2" s="1"/>
  <c r="P3201" i="2" s="1" a="1"/>
  <c r="P3201" i="2" s="1"/>
  <c r="Q3200" i="2" l="1" a="1"/>
  <c r="Q3200" i="2" s="1"/>
  <c r="T3201" i="2" s="1"/>
  <c r="U3201" i="2" s="1"/>
  <c r="R3201" i="2" a="1"/>
  <c r="R3201" i="2" s="1"/>
  <c r="S3201" i="2" l="1" a="1"/>
  <c r="S3201" i="2" s="1"/>
  <c r="I3201" i="2" s="1" a="1"/>
  <c r="I3201" i="2" s="1"/>
  <c r="V3201" i="2" s="1" a="1"/>
  <c r="V3201" i="2" s="1"/>
  <c r="W3201" i="2" s="1"/>
  <c r="L3201" i="2" l="1" a="1"/>
  <c r="L3201" i="2" s="1"/>
  <c r="K3202" i="2" s="1" a="1"/>
  <c r="K3202" i="2" s="1"/>
  <c r="J3202" i="2" a="1"/>
  <c r="J3202" i="2" s="1"/>
  <c r="M3201" i="2" a="1"/>
  <c r="M3201" i="2" s="1"/>
  <c r="N3202" i="2" l="1" a="1"/>
  <c r="N3202" i="2" s="1"/>
  <c r="O3201" i="2" a="1"/>
  <c r="O3201" i="2" s="1"/>
  <c r="P3202" i="2" s="1" a="1"/>
  <c r="P3202" i="2" s="1"/>
  <c r="Q3201" i="2" l="1" a="1"/>
  <c r="Q3201" i="2" s="1"/>
  <c r="T3202" i="2" l="1"/>
  <c r="U3202" i="2" s="1"/>
  <c r="R3202" i="2" a="1"/>
  <c r="R3202" i="2" s="1"/>
  <c r="S3202" i="2" a="1"/>
  <c r="S3202" i="2" s="1"/>
  <c r="I3202" i="2" l="1" a="1"/>
  <c r="I3202" i="2" s="1"/>
  <c r="V3202" i="2" s="1" a="1"/>
  <c r="V3202" i="2" s="1"/>
  <c r="W3202" i="2" l="1"/>
  <c r="L3202" i="2" a="1"/>
  <c r="L3202" i="2" s="1"/>
  <c r="K3203" i="2" s="1" a="1"/>
  <c r="K3203" i="2" s="1"/>
  <c r="J3203" i="2" a="1"/>
  <c r="J3203" i="2" s="1"/>
  <c r="M3202" i="2" a="1"/>
  <c r="M3202" i="2" s="1"/>
  <c r="N3203" i="2" l="1" a="1"/>
  <c r="N3203" i="2" s="1"/>
  <c r="O3202" i="2" a="1"/>
  <c r="O3202" i="2" s="1"/>
  <c r="P3203" i="2" s="1" a="1"/>
  <c r="P3203" i="2" s="1"/>
  <c r="Q3202" i="2" l="1" a="1"/>
  <c r="Q3202" i="2" s="1"/>
  <c r="T3203" i="2" l="1"/>
  <c r="U3203" i="2" s="1"/>
  <c r="R3203" i="2" a="1"/>
  <c r="R3203" i="2" s="1"/>
  <c r="S3203" i="2" a="1"/>
  <c r="S3203" i="2" s="1"/>
  <c r="I3203" i="2" l="1" a="1"/>
  <c r="I3203" i="2" s="1"/>
  <c r="L3203" i="2" l="1" a="1"/>
  <c r="L3203" i="2" s="1"/>
  <c r="K3204" i="2" s="1" a="1"/>
  <c r="K3204" i="2" s="1"/>
  <c r="J3204" i="2" a="1"/>
  <c r="J3204" i="2" s="1"/>
  <c r="V3203" i="2" a="1"/>
  <c r="V3203" i="2" s="1"/>
  <c r="M3203" i="2" l="1" a="1"/>
  <c r="M3203" i="2" s="1"/>
  <c r="N3204" i="2" s="1" a="1"/>
  <c r="N3204" i="2" s="1"/>
  <c r="W3203" i="2"/>
  <c r="O3203" i="2" l="1" a="1"/>
  <c r="O3203" i="2" s="1"/>
  <c r="P3204" i="2" s="1" a="1"/>
  <c r="P3204" i="2" s="1"/>
  <c r="Q3203" i="2" l="1" a="1"/>
  <c r="Q3203" i="2" s="1"/>
  <c r="T3204" i="2" s="1"/>
  <c r="U3204" i="2" s="1"/>
  <c r="S3204" i="2" a="1"/>
  <c r="S3204" i="2" s="1"/>
  <c r="R3204" i="2" l="1" a="1"/>
  <c r="R3204" i="2" s="1"/>
  <c r="I3204" i="2" a="1"/>
  <c r="I3204" i="2" s="1"/>
  <c r="V3204" i="2" l="1" a="1"/>
  <c r="V3204" i="2" s="1"/>
  <c r="W3204" i="2" s="1"/>
  <c r="L3204" i="2" a="1"/>
  <c r="L3204" i="2" s="1"/>
  <c r="K3205" i="2" s="1" a="1"/>
  <c r="K3205" i="2" s="1"/>
  <c r="J3205" i="2" a="1"/>
  <c r="J3205" i="2" s="1"/>
  <c r="M3204" i="2" a="1"/>
  <c r="M3204" i="2" s="1"/>
  <c r="N3205" i="2" l="1" a="1"/>
  <c r="N3205" i="2" s="1"/>
  <c r="O3204" i="2" a="1"/>
  <c r="O3204" i="2" s="1"/>
  <c r="P3205" i="2" s="1" a="1"/>
  <c r="P3205" i="2" s="1"/>
  <c r="Q3204" i="2" l="1" a="1"/>
  <c r="Q3204" i="2" s="1"/>
  <c r="T3205" i="2" l="1"/>
  <c r="U3205" i="2" s="1"/>
  <c r="R3205" i="2" a="1"/>
  <c r="R3205" i="2" s="1"/>
  <c r="S3205" i="2" a="1"/>
  <c r="S3205" i="2" s="1"/>
  <c r="I3205" i="2" l="1" a="1"/>
  <c r="I3205" i="2" s="1"/>
  <c r="L3205" i="2" l="1" a="1"/>
  <c r="L3205" i="2" s="1"/>
  <c r="K3206" i="2" s="1" a="1"/>
  <c r="K3206" i="2" s="1"/>
  <c r="J3206" i="2" a="1"/>
  <c r="J3206" i="2" s="1"/>
  <c r="V3205" i="2" a="1"/>
  <c r="V3205" i="2" s="1"/>
  <c r="M3205" i="2" l="1" a="1"/>
  <c r="M3205" i="2" s="1"/>
  <c r="W3205" i="2"/>
  <c r="O3205" i="2" a="1"/>
  <c r="O3205" i="2" s="1"/>
  <c r="P3206" i="2" s="1" a="1"/>
  <c r="P3206" i="2" s="1"/>
  <c r="N3206" i="2" a="1"/>
  <c r="N3206" i="2" s="1"/>
  <c r="Q3205" i="2" l="1" a="1"/>
  <c r="Q3205" i="2" s="1"/>
  <c r="T3206" i="2" s="1"/>
  <c r="U3206" i="2" s="1"/>
  <c r="S3206" i="2" l="1" a="1"/>
  <c r="S3206" i="2" s="1"/>
  <c r="I3206" i="2" s="1" a="1"/>
  <c r="I3206" i="2" s="1"/>
  <c r="R3206" i="2" a="1"/>
  <c r="R3206" i="2" s="1"/>
  <c r="V3206" i="2" l="1" a="1"/>
  <c r="V3206" i="2" s="1"/>
  <c r="W3206" i="2" s="1"/>
  <c r="L3206" i="2" a="1"/>
  <c r="L3206" i="2" s="1"/>
  <c r="K3207" i="2" s="1" a="1"/>
  <c r="K3207" i="2" s="1"/>
  <c r="J3207" i="2" a="1"/>
  <c r="J3207" i="2" s="1"/>
  <c r="M3206" i="2" a="1"/>
  <c r="M3206" i="2" s="1"/>
  <c r="N3207" i="2" l="1" a="1"/>
  <c r="N3207" i="2" s="1"/>
  <c r="O3206" i="2" a="1"/>
  <c r="O3206" i="2" s="1"/>
  <c r="P3207" i="2" s="1" a="1"/>
  <c r="P3207" i="2" s="1"/>
  <c r="Q3206" i="2" l="1" a="1"/>
  <c r="Q3206" i="2" s="1"/>
  <c r="T3207" i="2" s="1"/>
  <c r="U3207" i="2" s="1"/>
  <c r="S3207" i="2" l="1" a="1"/>
  <c r="S3207" i="2" s="1"/>
  <c r="I3207" i="2" s="1" a="1"/>
  <c r="I3207" i="2" s="1"/>
  <c r="R3207" i="2" a="1"/>
  <c r="R3207" i="2" s="1"/>
  <c r="L3207" i="2" l="1" a="1"/>
  <c r="L3207" i="2" s="1"/>
  <c r="K3208" i="2" s="1" a="1"/>
  <c r="K3208" i="2" s="1"/>
  <c r="J3208" i="2" a="1"/>
  <c r="J3208" i="2" s="1"/>
  <c r="V3207" i="2" a="1"/>
  <c r="V3207" i="2" s="1"/>
  <c r="M3207" i="2" l="1" a="1"/>
  <c r="M3207" i="2" s="1"/>
  <c r="O3207" i="2" s="1" a="1"/>
  <c r="O3207" i="2" s="1"/>
  <c r="P3208" i="2" s="1" a="1"/>
  <c r="P3208" i="2" s="1"/>
  <c r="W3207" i="2"/>
  <c r="N3208" i="2" l="1" a="1"/>
  <c r="N3208" i="2" s="1"/>
  <c r="Q3207" i="2" a="1"/>
  <c r="Q3207" i="2" s="1"/>
  <c r="T3208" i="2" s="1"/>
  <c r="U3208" i="2" s="1"/>
  <c r="S3208" i="2" l="1" a="1"/>
  <c r="S3208" i="2" s="1"/>
  <c r="I3208" i="2" s="1" a="1"/>
  <c r="I3208" i="2" s="1"/>
  <c r="R3208" i="2" a="1"/>
  <c r="R3208" i="2" s="1"/>
  <c r="V3208" i="2" l="1" a="1"/>
  <c r="V3208" i="2" s="1"/>
  <c r="W3208" i="2" s="1"/>
  <c r="L3208" i="2" a="1"/>
  <c r="L3208" i="2" s="1"/>
  <c r="K3209" i="2" s="1" a="1"/>
  <c r="K3209" i="2" s="1"/>
  <c r="J3209" i="2" a="1"/>
  <c r="J3209" i="2" s="1"/>
  <c r="M3208" i="2" l="1" a="1"/>
  <c r="M3208" i="2" s="1"/>
  <c r="O3208" i="2" s="1" a="1"/>
  <c r="O3208" i="2" s="1"/>
  <c r="P3209" i="2" s="1" a="1"/>
  <c r="P3209" i="2" s="1"/>
  <c r="N3209" i="2" l="1" a="1"/>
  <c r="N3209" i="2" s="1"/>
  <c r="Q3208" i="2" a="1"/>
  <c r="Q3208" i="2" s="1"/>
  <c r="T3209" i="2" s="1"/>
  <c r="U3209" i="2" s="1"/>
  <c r="S3209" i="2" l="1" a="1"/>
  <c r="S3209" i="2" s="1"/>
  <c r="I3209" i="2" s="1" a="1"/>
  <c r="I3209" i="2" s="1"/>
  <c r="R3209" i="2" a="1"/>
  <c r="R3209" i="2" s="1"/>
  <c r="L3209" i="2" l="1" a="1"/>
  <c r="L3209" i="2" s="1"/>
  <c r="K3210" i="2" s="1" a="1"/>
  <c r="K3210" i="2" s="1"/>
  <c r="J3210" i="2" a="1"/>
  <c r="J3210" i="2" s="1"/>
  <c r="M3209" i="2" a="1"/>
  <c r="M3209" i="2" s="1"/>
  <c r="V3209" i="2" a="1"/>
  <c r="V3209" i="2" s="1"/>
  <c r="W3209" i="2" l="1"/>
  <c r="O3209" i="2" a="1"/>
  <c r="O3209" i="2" s="1"/>
  <c r="P3210" i="2" s="1" a="1"/>
  <c r="P3210" i="2" s="1"/>
  <c r="N3210" i="2" a="1"/>
  <c r="N3210" i="2" s="1"/>
  <c r="Q3209" i="2" a="1"/>
  <c r="Q3209" i="2" s="1"/>
  <c r="T3210" i="2" l="1"/>
  <c r="U3210" i="2" s="1"/>
  <c r="R3210" i="2" a="1"/>
  <c r="R3210" i="2" s="1"/>
  <c r="S3210" i="2" a="1"/>
  <c r="S3210" i="2" s="1"/>
  <c r="I3210" i="2" l="1" a="1"/>
  <c r="I3210" i="2" s="1"/>
  <c r="V3210" i="2" s="1" a="1"/>
  <c r="V3210" i="2" s="1"/>
  <c r="W3210" i="2" l="1"/>
  <c r="L3210" i="2" a="1"/>
  <c r="L3210" i="2" s="1"/>
  <c r="K3211" i="2" s="1" a="1"/>
  <c r="K3211" i="2" s="1"/>
  <c r="J3211" i="2" a="1"/>
  <c r="J3211" i="2" s="1"/>
  <c r="M3210" i="2" a="1"/>
  <c r="M3210" i="2" s="1"/>
  <c r="N3211" i="2" l="1" a="1"/>
  <c r="N3211" i="2" s="1"/>
  <c r="O3210" i="2" a="1"/>
  <c r="O3210" i="2" s="1"/>
  <c r="P3211" i="2" s="1" a="1"/>
  <c r="P3211" i="2" s="1"/>
  <c r="Q3210" i="2" l="1" a="1"/>
  <c r="Q3210" i="2" s="1"/>
  <c r="T3211" i="2" l="1"/>
  <c r="U3211" i="2" s="1"/>
  <c r="R3211" i="2" a="1"/>
  <c r="R3211" i="2" s="1"/>
  <c r="S3211" i="2" a="1"/>
  <c r="S3211" i="2" s="1"/>
  <c r="I3211" i="2" l="1" a="1"/>
  <c r="I3211" i="2" s="1"/>
  <c r="L3211" i="2" l="1" a="1"/>
  <c r="L3211" i="2" s="1"/>
  <c r="K3212" i="2" s="1" a="1"/>
  <c r="K3212" i="2" s="1"/>
  <c r="J3212" i="2" a="1"/>
  <c r="J3212" i="2" s="1"/>
  <c r="M3211" i="2" a="1"/>
  <c r="M3211" i="2" s="1"/>
  <c r="V3211" i="2" a="1"/>
  <c r="V3211" i="2" s="1"/>
  <c r="W3211" i="2" l="1"/>
  <c r="O3211" i="2" a="1"/>
  <c r="O3211" i="2" s="1"/>
  <c r="P3212" i="2" s="1" a="1"/>
  <c r="P3212" i="2" s="1"/>
  <c r="N3212" i="2" a="1"/>
  <c r="N3212" i="2" s="1"/>
  <c r="Q3211" i="2" l="1" a="1"/>
  <c r="Q3211" i="2" s="1"/>
  <c r="T3212" i="2" s="1"/>
  <c r="U3212" i="2" s="1"/>
  <c r="S3212" i="2" l="1" a="1"/>
  <c r="S3212" i="2" s="1"/>
  <c r="R3212" i="2" a="1"/>
  <c r="R3212" i="2" s="1"/>
  <c r="I3212" i="2" a="1"/>
  <c r="I3212" i="2" s="1"/>
  <c r="V3212" i="2" s="1" a="1"/>
  <c r="V3212" i="2" s="1"/>
  <c r="W3212" i="2" l="1"/>
  <c r="L3212" i="2" a="1"/>
  <c r="L3212" i="2" s="1"/>
  <c r="K3213" i="2" s="1" a="1"/>
  <c r="K3213" i="2" s="1"/>
  <c r="J3213" i="2" a="1"/>
  <c r="J3213" i="2" s="1"/>
  <c r="M3212" i="2" a="1"/>
  <c r="M3212" i="2" s="1"/>
  <c r="N3213" i="2" l="1" a="1"/>
  <c r="N3213" i="2" s="1"/>
  <c r="O3212" i="2" a="1"/>
  <c r="O3212" i="2" s="1"/>
  <c r="P3213" i="2" s="1" a="1"/>
  <c r="P3213" i="2" s="1"/>
  <c r="Q3212" i="2" l="1" a="1"/>
  <c r="Q3212" i="2" s="1"/>
  <c r="T3213" i="2" s="1"/>
  <c r="U3213" i="2" s="1"/>
  <c r="S3213" i="2" l="1" a="1"/>
  <c r="S3213" i="2" s="1"/>
  <c r="I3213" i="2" s="1" a="1"/>
  <c r="I3213" i="2" s="1"/>
  <c r="R3213" i="2" a="1"/>
  <c r="R3213" i="2" s="1"/>
  <c r="V3213" i="2" l="1" a="1"/>
  <c r="V3213" i="2" s="1"/>
  <c r="W3213" i="2" s="1"/>
  <c r="J3214" i="2" a="1"/>
  <c r="J3214" i="2" s="1"/>
  <c r="L3213" i="2" a="1"/>
  <c r="L3213" i="2" s="1"/>
  <c r="K3214" i="2" s="1" a="1"/>
  <c r="K3214" i="2" s="1"/>
  <c r="M3213" i="2" l="1" a="1"/>
  <c r="M3213" i="2" s="1"/>
  <c r="N3214" i="2" l="1" a="1"/>
  <c r="N3214" i="2" s="1"/>
  <c r="O3213" i="2" a="1"/>
  <c r="O3213" i="2" s="1"/>
  <c r="P3214" i="2" s="1" a="1"/>
  <c r="P3214" i="2" s="1"/>
  <c r="Q3213" i="2" l="1" a="1"/>
  <c r="Q3213" i="2" s="1"/>
  <c r="T3214" i="2" l="1"/>
  <c r="U3214" i="2" s="1"/>
  <c r="R3214" i="2" a="1"/>
  <c r="R3214" i="2" s="1"/>
  <c r="S3214" i="2" a="1"/>
  <c r="S3214" i="2" s="1"/>
  <c r="I3214" i="2" l="1" a="1"/>
  <c r="I3214" i="2" s="1"/>
  <c r="V3214" i="2" s="1" a="1"/>
  <c r="V3214" i="2" s="1"/>
  <c r="W3214" i="2" l="1"/>
  <c r="L3214" i="2" a="1"/>
  <c r="L3214" i="2" s="1"/>
  <c r="K3215" i="2" s="1" a="1"/>
  <c r="K3215" i="2" s="1"/>
  <c r="J3215" i="2" a="1"/>
  <c r="J3215" i="2" s="1"/>
  <c r="M3214" i="2" a="1"/>
  <c r="M3214" i="2" s="1"/>
  <c r="O3214" i="2" l="1" a="1"/>
  <c r="O3214" i="2" s="1"/>
  <c r="P3215" i="2" s="1" a="1"/>
  <c r="P3215" i="2" s="1"/>
  <c r="N3215" i="2" a="1"/>
  <c r="N3215" i="2" s="1"/>
  <c r="Q3214" i="2" l="1" a="1"/>
  <c r="Q3214" i="2" s="1"/>
  <c r="T3215" i="2" s="1"/>
  <c r="U3215" i="2" s="1"/>
  <c r="S3215" i="2" l="1" a="1"/>
  <c r="S3215" i="2" s="1"/>
  <c r="I3215" i="2" s="1" a="1"/>
  <c r="I3215" i="2" s="1"/>
  <c r="R3215" i="2" a="1"/>
  <c r="R3215" i="2" s="1"/>
  <c r="L3215" i="2" l="1" a="1"/>
  <c r="L3215" i="2" s="1"/>
  <c r="K3216" i="2" s="1" a="1"/>
  <c r="K3216" i="2" s="1"/>
  <c r="J3216" i="2" a="1"/>
  <c r="J3216" i="2" s="1"/>
  <c r="V3215" i="2" a="1"/>
  <c r="V3215" i="2" s="1"/>
  <c r="M3215" i="2" l="1" a="1"/>
  <c r="M3215" i="2" s="1"/>
  <c r="N3216" i="2" s="1" a="1"/>
  <c r="N3216" i="2" s="1"/>
  <c r="O3215" i="2" a="1"/>
  <c r="O3215" i="2" s="1"/>
  <c r="P3216" i="2" s="1" a="1"/>
  <c r="P3216" i="2" s="1"/>
  <c r="W3215" i="2"/>
  <c r="Q3215" i="2" l="1" a="1"/>
  <c r="Q3215" i="2" s="1"/>
  <c r="T3216" i="2" l="1"/>
  <c r="U3216" i="2" s="1"/>
  <c r="R3216" i="2" a="1"/>
  <c r="R3216" i="2" s="1"/>
  <c r="S3216" i="2" a="1"/>
  <c r="S3216" i="2" s="1"/>
  <c r="I3216" i="2" l="1" a="1"/>
  <c r="I3216" i="2" s="1"/>
  <c r="V3216" i="2" s="1" a="1"/>
  <c r="V3216" i="2" s="1"/>
  <c r="W3216" i="2" l="1"/>
  <c r="L3216" i="2" a="1"/>
  <c r="L3216" i="2" s="1"/>
  <c r="K3217" i="2" s="1" a="1"/>
  <c r="K3217" i="2" s="1"/>
  <c r="J3217" i="2" a="1"/>
  <c r="J3217" i="2" s="1"/>
  <c r="M3216" i="2" a="1"/>
  <c r="M3216" i="2" s="1"/>
  <c r="O3216" i="2" l="1" a="1"/>
  <c r="O3216" i="2" s="1"/>
  <c r="P3217" i="2" s="1" a="1"/>
  <c r="P3217" i="2" s="1"/>
  <c r="N3217" i="2" a="1"/>
  <c r="N3217" i="2" s="1"/>
  <c r="Q3216" i="2" l="1" a="1"/>
  <c r="Q3216" i="2" s="1"/>
  <c r="T3217" i="2" s="1"/>
  <c r="U3217" i="2" s="1"/>
  <c r="S3217" i="2" l="1" a="1"/>
  <c r="S3217" i="2" s="1"/>
  <c r="R3217" i="2" a="1"/>
  <c r="R3217" i="2" s="1"/>
  <c r="I3217" i="2" a="1"/>
  <c r="I3217" i="2" s="1"/>
  <c r="L3217" i="2" l="1" a="1"/>
  <c r="L3217" i="2" s="1"/>
  <c r="K3218" i="2" s="1" a="1"/>
  <c r="K3218" i="2" s="1"/>
  <c r="J3218" i="2" a="1"/>
  <c r="J3218" i="2" s="1"/>
  <c r="M3217" i="2" a="1"/>
  <c r="M3217" i="2" s="1"/>
  <c r="V3217" i="2" a="1"/>
  <c r="V3217" i="2" s="1"/>
  <c r="N3218" i="2" l="1" a="1"/>
  <c r="N3218" i="2" s="1"/>
  <c r="O3217" i="2" a="1"/>
  <c r="O3217" i="2" s="1"/>
  <c r="P3218" i="2" s="1" a="1"/>
  <c r="P3218" i="2" s="1"/>
  <c r="W3217" i="2"/>
  <c r="Q3217" i="2" l="1" a="1"/>
  <c r="Q3217" i="2" s="1"/>
  <c r="T3218" i="2" l="1"/>
  <c r="U3218" i="2" s="1"/>
  <c r="R3218" i="2" a="1"/>
  <c r="R3218" i="2" s="1"/>
  <c r="S3218" i="2" a="1"/>
  <c r="S3218" i="2" s="1"/>
  <c r="I3218" i="2" l="1" a="1"/>
  <c r="I3218" i="2" s="1"/>
  <c r="V3218" i="2" s="1" a="1"/>
  <c r="V3218" i="2" s="1"/>
  <c r="W3218" i="2" l="1"/>
  <c r="L3218" i="2" a="1"/>
  <c r="L3218" i="2" s="1"/>
  <c r="K3219" i="2" s="1" a="1"/>
  <c r="K3219" i="2" s="1"/>
  <c r="J3219" i="2" a="1"/>
  <c r="J3219" i="2" s="1"/>
  <c r="M3218" i="2" a="1"/>
  <c r="M3218" i="2" s="1"/>
  <c r="O3218" i="2" l="1" a="1"/>
  <c r="O3218" i="2" s="1"/>
  <c r="P3219" i="2" s="1" a="1"/>
  <c r="P3219" i="2" s="1"/>
  <c r="N3219" i="2" a="1"/>
  <c r="N3219" i="2" s="1"/>
  <c r="Q3218" i="2" l="1" a="1"/>
  <c r="Q3218" i="2" s="1"/>
  <c r="T3219" i="2" s="1"/>
  <c r="U3219" i="2" s="1"/>
  <c r="S3219" i="2" a="1"/>
  <c r="S3219" i="2" s="1"/>
  <c r="R3219" i="2" l="1" a="1"/>
  <c r="R3219" i="2" s="1"/>
  <c r="I3219" i="2" a="1"/>
  <c r="I3219" i="2" s="1"/>
  <c r="V3219" i="2" s="1" a="1"/>
  <c r="V3219" i="2" s="1"/>
  <c r="W3219" i="2" l="1"/>
  <c r="J3220" i="2" a="1"/>
  <c r="J3220" i="2" s="1"/>
  <c r="L3219" i="2" a="1"/>
  <c r="L3219" i="2" s="1"/>
  <c r="K3220" i="2" s="1" a="1"/>
  <c r="K3220" i="2" s="1"/>
  <c r="M3219" i="2" l="1" a="1"/>
  <c r="M3219" i="2" s="1"/>
  <c r="N3220" i="2" s="1" a="1"/>
  <c r="N3220" i="2" s="1"/>
  <c r="O3219" i="2" l="1" a="1"/>
  <c r="O3219" i="2" s="1"/>
  <c r="P3220" i="2" s="1" a="1"/>
  <c r="P3220" i="2" s="1"/>
  <c r="Q3219" i="2" l="1" a="1"/>
  <c r="Q3219" i="2" s="1"/>
  <c r="T3220" i="2" s="1"/>
  <c r="U3220" i="2" s="1"/>
  <c r="S3220" i="2" l="1" a="1"/>
  <c r="S3220" i="2" s="1"/>
  <c r="I3220" i="2" s="1" a="1"/>
  <c r="I3220" i="2" s="1"/>
  <c r="R3220" i="2" a="1"/>
  <c r="R3220" i="2" s="1"/>
  <c r="L3220" i="2" l="1" a="1"/>
  <c r="L3220" i="2" s="1"/>
  <c r="K3221" i="2" s="1" a="1"/>
  <c r="K3221" i="2" s="1"/>
  <c r="J3221" i="2" a="1"/>
  <c r="J3221" i="2" s="1"/>
  <c r="M3220" i="2" a="1"/>
  <c r="M3220" i="2" s="1"/>
  <c r="V3220" i="2" a="1"/>
  <c r="V3220" i="2" s="1"/>
  <c r="W3220" i="2" l="1"/>
  <c r="N3221" i="2" a="1"/>
  <c r="N3221" i="2" s="1"/>
  <c r="O3220" i="2" a="1"/>
  <c r="O3220" i="2" s="1"/>
  <c r="P3221" i="2" s="1" a="1"/>
  <c r="P3221" i="2" s="1"/>
  <c r="Q3220" i="2" l="1" a="1"/>
  <c r="Q3220" i="2" s="1"/>
  <c r="T3221" i="2" l="1"/>
  <c r="U3221" i="2" s="1"/>
  <c r="R3221" i="2" a="1"/>
  <c r="R3221" i="2" s="1"/>
  <c r="S3221" i="2" a="1"/>
  <c r="S3221" i="2" s="1"/>
  <c r="I3221" i="2" l="1" a="1"/>
  <c r="I3221" i="2" s="1"/>
  <c r="V3221" i="2" s="1" a="1"/>
  <c r="V3221" i="2" s="1"/>
  <c r="W3221" i="2" l="1"/>
  <c r="L3221" i="2" a="1"/>
  <c r="L3221" i="2" s="1"/>
  <c r="K3222" i="2" s="1" a="1"/>
  <c r="K3222" i="2" s="1"/>
  <c r="J3222" i="2" a="1"/>
  <c r="J3222" i="2" s="1"/>
  <c r="M3221" i="2" l="1" a="1"/>
  <c r="M3221" i="2" s="1"/>
  <c r="N3222" i="2" s="1" a="1"/>
  <c r="N3222" i="2" s="1"/>
  <c r="O3221" i="2" l="1" a="1"/>
  <c r="O3221" i="2" s="1"/>
  <c r="P3222" i="2" s="1" a="1"/>
  <c r="P3222" i="2" s="1"/>
  <c r="Q3221" i="2" l="1" a="1"/>
  <c r="Q3221" i="2" s="1"/>
  <c r="T3222" i="2" s="1"/>
  <c r="U3222" i="2" s="1"/>
  <c r="S3222" i="2" l="1" a="1"/>
  <c r="S3222" i="2" s="1"/>
  <c r="I3222" i="2" s="1" a="1"/>
  <c r="I3222" i="2" s="1"/>
  <c r="R3222" i="2" a="1"/>
  <c r="R3222" i="2" s="1"/>
  <c r="L3222" i="2" l="1" a="1"/>
  <c r="L3222" i="2" s="1"/>
  <c r="K3223" i="2" s="1" a="1"/>
  <c r="K3223" i="2" s="1"/>
  <c r="J3223" i="2" a="1"/>
  <c r="J3223" i="2" s="1"/>
  <c r="M3222" i="2" a="1"/>
  <c r="M3222" i="2" s="1"/>
  <c r="V3222" i="2" a="1"/>
  <c r="V3222" i="2" s="1"/>
  <c r="W3222" i="2" l="1"/>
  <c r="O3222" i="2" a="1"/>
  <c r="O3222" i="2" s="1"/>
  <c r="P3223" i="2" s="1" a="1"/>
  <c r="P3223" i="2" s="1"/>
  <c r="N3223" i="2" a="1"/>
  <c r="N3223" i="2" s="1"/>
  <c r="Q3222" i="2" l="1" a="1"/>
  <c r="Q3222" i="2" s="1"/>
  <c r="T3223" i="2" s="1"/>
  <c r="U3223" i="2" s="1"/>
  <c r="S3223" i="2" l="1" a="1"/>
  <c r="S3223" i="2" s="1"/>
  <c r="I3223" i="2" s="1" a="1"/>
  <c r="I3223" i="2" s="1"/>
  <c r="R3223" i="2" a="1"/>
  <c r="R3223" i="2" s="1"/>
  <c r="V3223" i="2" l="1" a="1"/>
  <c r="V3223" i="2" s="1"/>
  <c r="W3223" i="2" s="1"/>
  <c r="L3223" i="2" a="1"/>
  <c r="L3223" i="2" s="1"/>
  <c r="K3224" i="2" s="1" a="1"/>
  <c r="K3224" i="2" s="1"/>
  <c r="J3224" i="2" a="1"/>
  <c r="J3224" i="2" s="1"/>
  <c r="M3223" i="2" a="1"/>
  <c r="M3223" i="2" s="1"/>
  <c r="N3224" i="2" l="1" a="1"/>
  <c r="N3224" i="2" s="1"/>
  <c r="O3223" i="2" a="1"/>
  <c r="O3223" i="2" s="1"/>
  <c r="P3224" i="2" s="1" a="1"/>
  <c r="P3224" i="2" s="1"/>
  <c r="Q3223" i="2" l="1" a="1"/>
  <c r="Q3223" i="2" s="1"/>
  <c r="T3224" i="2" l="1"/>
  <c r="U3224" i="2" s="1"/>
  <c r="R3224" i="2" a="1"/>
  <c r="R3224" i="2" s="1"/>
  <c r="S3224" i="2" a="1"/>
  <c r="S3224" i="2" s="1"/>
  <c r="I3224" i="2" l="1" a="1"/>
  <c r="I3224" i="2" s="1"/>
  <c r="L3224" i="2" l="1" a="1"/>
  <c r="L3224" i="2" s="1"/>
  <c r="K3225" i="2" s="1" a="1"/>
  <c r="K3225" i="2" s="1"/>
  <c r="J3225" i="2" a="1"/>
  <c r="J3225" i="2" s="1"/>
  <c r="V3224" i="2" a="1"/>
  <c r="V3224" i="2" s="1"/>
  <c r="M3224" i="2" l="1" a="1"/>
  <c r="M3224" i="2" s="1"/>
  <c r="O3224" i="2" s="1" a="1"/>
  <c r="O3224" i="2" s="1"/>
  <c r="P3225" i="2" s="1" a="1"/>
  <c r="P3225" i="2" s="1"/>
  <c r="W3224" i="2"/>
  <c r="Q3224" i="2" l="1" a="1"/>
  <c r="Q3224" i="2" s="1"/>
  <c r="T3225" i="2" s="1"/>
  <c r="U3225" i="2" s="1"/>
  <c r="N3225" i="2" a="1"/>
  <c r="N3225" i="2" s="1"/>
  <c r="S3225" i="2" l="1" a="1"/>
  <c r="S3225" i="2" s="1"/>
  <c r="R3225" i="2" a="1"/>
  <c r="R3225" i="2" s="1"/>
  <c r="I3225" i="2" a="1"/>
  <c r="I3225" i="2" s="1"/>
  <c r="V3225" i="2" s="1" a="1"/>
  <c r="V3225" i="2" s="1"/>
  <c r="W3225" i="2" l="1"/>
  <c r="L3225" i="2" a="1"/>
  <c r="L3225" i="2" s="1"/>
  <c r="K3226" i="2" s="1" a="1"/>
  <c r="K3226" i="2" s="1"/>
  <c r="J3226" i="2" a="1"/>
  <c r="J3226" i="2" s="1"/>
  <c r="M3225" i="2" a="1"/>
  <c r="M3225" i="2" s="1"/>
  <c r="N3226" i="2" l="1" a="1"/>
  <c r="N3226" i="2" s="1"/>
  <c r="O3225" i="2" a="1"/>
  <c r="O3225" i="2" s="1"/>
  <c r="P3226" i="2" s="1" a="1"/>
  <c r="P3226" i="2" s="1"/>
  <c r="Q3225" i="2" l="1" a="1"/>
  <c r="Q3225" i="2" s="1"/>
  <c r="T3226" i="2" l="1"/>
  <c r="U3226" i="2" s="1"/>
  <c r="R3226" i="2" a="1"/>
  <c r="R3226" i="2" s="1"/>
  <c r="S3226" i="2" a="1"/>
  <c r="S3226" i="2" s="1"/>
  <c r="I3226" i="2" l="1" a="1"/>
  <c r="I3226" i="2" s="1"/>
  <c r="L3226" i="2" l="1" a="1"/>
  <c r="L3226" i="2" s="1"/>
  <c r="K3227" i="2" s="1" a="1"/>
  <c r="K3227" i="2" s="1"/>
  <c r="J3227" i="2" a="1"/>
  <c r="J3227" i="2" s="1"/>
  <c r="M3226" i="2" a="1"/>
  <c r="M3226" i="2" s="1"/>
  <c r="V3226" i="2" a="1"/>
  <c r="V3226" i="2" s="1"/>
  <c r="N3227" i="2" l="1" a="1"/>
  <c r="N3227" i="2" s="1"/>
  <c r="O3226" i="2" a="1"/>
  <c r="O3226" i="2" s="1"/>
  <c r="P3227" i="2" s="1" a="1"/>
  <c r="P3227" i="2" s="1"/>
  <c r="W3226" i="2"/>
  <c r="Q3226" i="2" l="1" a="1"/>
  <c r="Q3226" i="2" s="1"/>
  <c r="T3227" i="2" l="1"/>
  <c r="U3227" i="2" s="1"/>
  <c r="R3227" i="2" a="1"/>
  <c r="R3227" i="2" s="1"/>
  <c r="S3227" i="2" a="1"/>
  <c r="S3227" i="2" s="1"/>
  <c r="I3227" i="2" l="1" a="1"/>
  <c r="I3227" i="2" s="1"/>
  <c r="V3227" i="2" s="1" a="1"/>
  <c r="V3227" i="2" s="1"/>
  <c r="W3227" i="2" l="1"/>
  <c r="L3227" i="2" a="1"/>
  <c r="L3227" i="2" s="1"/>
  <c r="K3228" i="2" s="1" a="1"/>
  <c r="K3228" i="2" s="1"/>
  <c r="J3228" i="2" a="1"/>
  <c r="J3228" i="2" s="1"/>
  <c r="M3227" i="2" l="1" a="1"/>
  <c r="M3227" i="2" s="1"/>
  <c r="N3228" i="2" s="1" a="1"/>
  <c r="N3228" i="2" s="1"/>
  <c r="O3227" i="2" l="1" a="1"/>
  <c r="O3227" i="2" s="1"/>
  <c r="P3228" i="2" s="1" a="1"/>
  <c r="P3228" i="2" s="1"/>
  <c r="Q3227" i="2" l="1" a="1"/>
  <c r="Q3227" i="2" s="1"/>
  <c r="T3228" i="2" s="1"/>
  <c r="U3228" i="2" s="1"/>
  <c r="S3228" i="2" l="1" a="1"/>
  <c r="S3228" i="2" s="1"/>
  <c r="R3228" i="2" a="1"/>
  <c r="R3228" i="2" s="1"/>
  <c r="I3228" i="2" a="1"/>
  <c r="I3228" i="2" s="1"/>
  <c r="L3228" i="2" l="1" a="1"/>
  <c r="L3228" i="2" s="1"/>
  <c r="K3229" i="2" s="1" a="1"/>
  <c r="K3229" i="2" s="1"/>
  <c r="J3229" i="2" a="1"/>
  <c r="J3229" i="2" s="1"/>
  <c r="M3228" i="2" a="1"/>
  <c r="M3228" i="2" s="1"/>
  <c r="V3228" i="2" a="1"/>
  <c r="V3228" i="2" s="1"/>
  <c r="W3228" i="2" l="1"/>
  <c r="N3229" i="2" a="1"/>
  <c r="N3229" i="2" s="1"/>
  <c r="O3228" i="2" a="1"/>
  <c r="O3228" i="2" s="1"/>
  <c r="P3229" i="2" s="1" a="1"/>
  <c r="P3229" i="2" s="1"/>
  <c r="Q3228" i="2" l="1" a="1"/>
  <c r="Q3228" i="2" s="1"/>
  <c r="T3229" i="2" s="1"/>
  <c r="U3229" i="2" s="1"/>
  <c r="S3229" i="2" l="1" a="1"/>
  <c r="S3229" i="2" s="1"/>
  <c r="I3229" i="2" s="1" a="1"/>
  <c r="I3229" i="2" s="1"/>
  <c r="R3229" i="2" a="1"/>
  <c r="R3229" i="2" s="1"/>
  <c r="V3229" i="2" l="1" a="1"/>
  <c r="V3229" i="2" s="1"/>
  <c r="W3229" i="2" s="1"/>
  <c r="L3229" i="2" a="1"/>
  <c r="L3229" i="2" s="1"/>
  <c r="K3230" i="2" s="1" a="1"/>
  <c r="K3230" i="2" s="1"/>
  <c r="J3230" i="2" a="1"/>
  <c r="J3230" i="2" s="1"/>
  <c r="M3229" i="2" a="1"/>
  <c r="M3229" i="2" s="1"/>
  <c r="N3230" i="2" l="1" a="1"/>
  <c r="N3230" i="2" s="1"/>
  <c r="O3229" i="2" a="1"/>
  <c r="O3229" i="2" s="1"/>
  <c r="P3230" i="2" s="1" a="1"/>
  <c r="P3230" i="2" s="1"/>
  <c r="Q3229" i="2" l="1" a="1"/>
  <c r="Q3229" i="2" s="1"/>
  <c r="T3230" i="2" l="1"/>
  <c r="U3230" i="2" s="1"/>
  <c r="R3230" i="2" a="1"/>
  <c r="R3230" i="2" s="1"/>
  <c r="S3230" i="2" a="1"/>
  <c r="S3230" i="2" s="1"/>
  <c r="I3230" i="2" l="1" a="1"/>
  <c r="I3230" i="2" s="1"/>
  <c r="L3230" i="2" l="1" a="1"/>
  <c r="L3230" i="2" s="1"/>
  <c r="K3231" i="2" s="1" a="1"/>
  <c r="K3231" i="2" s="1"/>
  <c r="J3231" i="2" a="1"/>
  <c r="J3231" i="2" s="1"/>
  <c r="M3230" i="2" a="1"/>
  <c r="M3230" i="2" s="1"/>
  <c r="V3230" i="2" a="1"/>
  <c r="V3230" i="2" s="1"/>
  <c r="W3230" i="2" l="1"/>
  <c r="O3230" i="2" a="1"/>
  <c r="O3230" i="2" s="1"/>
  <c r="P3231" i="2" s="1" a="1"/>
  <c r="P3231" i="2" s="1"/>
  <c r="N3231" i="2" a="1"/>
  <c r="N3231" i="2" s="1"/>
  <c r="Q3230" i="2" a="1"/>
  <c r="Q3230" i="2" s="1"/>
  <c r="T3231" i="2" l="1"/>
  <c r="U3231" i="2" s="1"/>
  <c r="R3231" i="2" a="1"/>
  <c r="R3231" i="2" s="1"/>
  <c r="S3231" i="2" a="1"/>
  <c r="S3231" i="2" s="1"/>
  <c r="I3231" i="2" l="1" a="1"/>
  <c r="I3231" i="2" s="1"/>
  <c r="V3231" i="2" s="1" a="1"/>
  <c r="V3231" i="2" s="1"/>
  <c r="W3231" i="2" l="1"/>
  <c r="L3231" i="2" a="1"/>
  <c r="L3231" i="2" s="1"/>
  <c r="K3232" i="2" s="1" a="1"/>
  <c r="K3232" i="2" s="1"/>
  <c r="J3232" i="2" a="1"/>
  <c r="J3232" i="2" s="1"/>
  <c r="M3231" i="2" a="1"/>
  <c r="M3231" i="2" s="1"/>
  <c r="O3231" i="2" l="1" a="1"/>
  <c r="O3231" i="2" s="1"/>
  <c r="P3232" i="2" s="1" a="1"/>
  <c r="P3232" i="2" s="1"/>
  <c r="N3232" i="2" a="1"/>
  <c r="N3232" i="2" s="1"/>
  <c r="Q3231" i="2" l="1" a="1"/>
  <c r="Q3231" i="2" s="1"/>
  <c r="T3232" i="2" l="1"/>
  <c r="U3232" i="2" s="1"/>
  <c r="R3232" i="2" a="1"/>
  <c r="R3232" i="2" s="1"/>
  <c r="S3232" i="2" a="1"/>
  <c r="S3232" i="2" s="1"/>
  <c r="I3232" i="2" l="1" a="1"/>
  <c r="I3232" i="2" s="1"/>
  <c r="L3232" i="2" l="1" a="1"/>
  <c r="L3232" i="2" s="1"/>
  <c r="K3233" i="2" s="1" a="1"/>
  <c r="K3233" i="2" s="1"/>
  <c r="J3233" i="2" a="1"/>
  <c r="J3233" i="2" s="1"/>
  <c r="V3232" i="2" a="1"/>
  <c r="V3232" i="2" s="1"/>
  <c r="M3232" i="2" l="1" a="1"/>
  <c r="M3232" i="2" s="1"/>
  <c r="O3232" i="2" s="1" a="1"/>
  <c r="O3232" i="2" s="1"/>
  <c r="W3232" i="2"/>
  <c r="N3233" i="2" l="1" a="1"/>
  <c r="N3233" i="2" s="1"/>
  <c r="P3233" i="2" a="1"/>
  <c r="P3233" i="2" s="1"/>
  <c r="Q3232" i="2" a="1"/>
  <c r="Q3232" i="2" s="1"/>
  <c r="T3233" i="2" s="1"/>
  <c r="U3233" i="2" s="1"/>
  <c r="S3233" i="2" l="1" a="1"/>
  <c r="S3233" i="2" s="1"/>
  <c r="I3233" i="2" s="1" a="1"/>
  <c r="I3233" i="2" s="1"/>
  <c r="R3233" i="2" a="1"/>
  <c r="R3233" i="2" s="1"/>
  <c r="V3233" i="2" l="1" a="1"/>
  <c r="V3233" i="2" s="1"/>
  <c r="W3233" i="2" s="1"/>
  <c r="L3233" i="2" a="1"/>
  <c r="L3233" i="2" s="1"/>
  <c r="K3234" i="2" s="1" a="1"/>
  <c r="K3234" i="2" s="1"/>
  <c r="J3234" i="2" a="1"/>
  <c r="J3234" i="2" s="1"/>
  <c r="M3233" i="2" l="1" a="1"/>
  <c r="M3233" i="2" s="1"/>
  <c r="N3234" i="2" s="1" a="1"/>
  <c r="N3234" i="2" s="1"/>
  <c r="O3233" i="2" l="1" a="1"/>
  <c r="O3233" i="2" s="1"/>
  <c r="P3234" i="2" s="1" a="1"/>
  <c r="P3234" i="2" s="1"/>
  <c r="Q3233" i="2" a="1"/>
  <c r="Q3233" i="2" s="1"/>
  <c r="T3234" i="2" l="1"/>
  <c r="U3234" i="2" s="1"/>
  <c r="R3234" i="2" a="1"/>
  <c r="R3234" i="2" s="1"/>
  <c r="S3234" i="2" a="1"/>
  <c r="S3234" i="2" s="1"/>
  <c r="I3234" i="2" l="1" a="1"/>
  <c r="I3234" i="2" s="1"/>
  <c r="L3234" i="2" l="1" a="1"/>
  <c r="L3234" i="2" s="1"/>
  <c r="K3235" i="2" s="1" a="1"/>
  <c r="K3235" i="2" s="1"/>
  <c r="J3235" i="2" a="1"/>
  <c r="J3235" i="2" s="1"/>
  <c r="V3234" i="2" a="1"/>
  <c r="V3234" i="2" s="1"/>
  <c r="M3234" i="2" l="1" a="1"/>
  <c r="M3234" i="2" s="1"/>
  <c r="W3234" i="2"/>
  <c r="O3234" i="2" a="1"/>
  <c r="O3234" i="2" s="1"/>
  <c r="P3235" i="2" s="1" a="1"/>
  <c r="P3235" i="2" s="1"/>
  <c r="N3235" i="2" a="1"/>
  <c r="N3235" i="2" s="1"/>
  <c r="Q3234" i="2" l="1" a="1"/>
  <c r="Q3234" i="2" s="1"/>
  <c r="T3235" i="2" s="1"/>
  <c r="U3235" i="2" s="1"/>
  <c r="S3235" i="2" l="1" a="1"/>
  <c r="S3235" i="2" s="1"/>
  <c r="I3235" i="2" s="1" a="1"/>
  <c r="I3235" i="2" s="1"/>
  <c r="R3235" i="2" a="1"/>
  <c r="R3235" i="2" s="1"/>
  <c r="V3235" i="2" l="1" a="1"/>
  <c r="V3235" i="2" s="1"/>
  <c r="W3235" i="2" s="1"/>
  <c r="L3235" i="2" a="1"/>
  <c r="L3235" i="2" s="1"/>
  <c r="K3236" i="2" s="1" a="1"/>
  <c r="K3236" i="2" s="1"/>
  <c r="J3236" i="2" a="1"/>
  <c r="J3236" i="2" s="1"/>
  <c r="M3235" i="2" l="1" a="1"/>
  <c r="M3235" i="2" s="1"/>
  <c r="N3236" i="2" s="1" a="1"/>
  <c r="N3236" i="2" s="1"/>
  <c r="O3235" i="2" l="1" a="1"/>
  <c r="O3235" i="2" s="1"/>
  <c r="P3236" i="2" s="1" a="1"/>
  <c r="P3236" i="2" s="1"/>
  <c r="Q3235" i="2" a="1"/>
  <c r="Q3235" i="2" s="1"/>
  <c r="T3236" i="2" l="1"/>
  <c r="U3236" i="2" s="1"/>
  <c r="R3236" i="2" a="1"/>
  <c r="R3236" i="2" s="1"/>
  <c r="S3236" i="2" a="1"/>
  <c r="S3236" i="2" s="1"/>
  <c r="I3236" i="2" l="1" a="1"/>
  <c r="I3236" i="2" s="1"/>
  <c r="V3236" i="2" s="1" a="1"/>
  <c r="V3236" i="2" s="1"/>
  <c r="W3236" i="2" l="1"/>
  <c r="L3236" i="2" a="1"/>
  <c r="L3236" i="2" s="1"/>
  <c r="K3237" i="2" s="1" a="1"/>
  <c r="K3237" i="2" s="1"/>
  <c r="J3237" i="2" a="1"/>
  <c r="J3237" i="2" s="1"/>
  <c r="M3236" i="2" a="1"/>
  <c r="M3236" i="2" s="1"/>
  <c r="O3236" i="2" l="1" a="1"/>
  <c r="O3236" i="2" s="1"/>
  <c r="P3237" i="2" s="1" a="1"/>
  <c r="P3237" i="2" s="1"/>
  <c r="N3237" i="2" a="1"/>
  <c r="N3237" i="2" s="1"/>
  <c r="Q3236" i="2" l="1" a="1"/>
  <c r="Q3236" i="2" s="1"/>
  <c r="T3237" i="2" s="1"/>
  <c r="U3237" i="2" s="1"/>
  <c r="S3237" i="2" l="1" a="1"/>
  <c r="S3237" i="2" s="1"/>
  <c r="I3237" i="2" s="1" a="1"/>
  <c r="I3237" i="2" s="1"/>
  <c r="R3237" i="2" a="1"/>
  <c r="R3237" i="2" s="1"/>
  <c r="V3237" i="2" l="1" a="1"/>
  <c r="V3237" i="2" s="1"/>
  <c r="W3237" i="2" s="1"/>
  <c r="L3237" i="2" a="1"/>
  <c r="L3237" i="2" s="1"/>
  <c r="K3238" i="2" s="1" a="1"/>
  <c r="K3238" i="2" s="1"/>
  <c r="J3238" i="2" a="1"/>
  <c r="J3238" i="2" s="1"/>
  <c r="M3237" i="2" l="1" a="1"/>
  <c r="M3237" i="2" s="1"/>
  <c r="O3237" i="2" s="1" a="1"/>
  <c r="O3237" i="2" s="1"/>
  <c r="P3238" i="2" s="1" a="1"/>
  <c r="P3238" i="2" s="1"/>
  <c r="N3238" i="2" a="1"/>
  <c r="N3238" i="2" s="1"/>
  <c r="Q3237" i="2" l="1" a="1"/>
  <c r="Q3237" i="2" s="1"/>
  <c r="T3238" i="2" s="1"/>
  <c r="U3238" i="2" s="1"/>
  <c r="S3238" i="2" l="1" a="1"/>
  <c r="S3238" i="2" s="1"/>
  <c r="I3238" i="2" s="1" a="1"/>
  <c r="I3238" i="2" s="1"/>
  <c r="R3238" i="2" a="1"/>
  <c r="R3238" i="2" s="1"/>
  <c r="L3238" i="2" l="1" a="1"/>
  <c r="L3238" i="2" s="1"/>
  <c r="K3239" i="2" s="1" a="1"/>
  <c r="K3239" i="2" s="1"/>
  <c r="J3239" i="2" a="1"/>
  <c r="J3239" i="2" s="1"/>
  <c r="V3238" i="2" a="1"/>
  <c r="V3238" i="2" s="1"/>
  <c r="M3238" i="2" l="1" a="1"/>
  <c r="M3238" i="2" s="1"/>
  <c r="O3238" i="2" s="1" a="1"/>
  <c r="O3238" i="2" s="1"/>
  <c r="P3239" i="2" s="1" a="1"/>
  <c r="P3239" i="2" s="1"/>
  <c r="W3238" i="2"/>
  <c r="Q3238" i="2" l="1" a="1"/>
  <c r="Q3238" i="2" s="1"/>
  <c r="T3239" i="2" s="1"/>
  <c r="U3239" i="2" s="1"/>
  <c r="N3239" i="2" a="1"/>
  <c r="N3239" i="2" s="1"/>
  <c r="S3239" i="2" l="1" a="1"/>
  <c r="S3239" i="2" s="1"/>
  <c r="R3239" i="2" a="1"/>
  <c r="R3239" i="2" s="1"/>
  <c r="I3239" i="2" a="1"/>
  <c r="I3239" i="2" s="1"/>
  <c r="V3239" i="2" s="1" a="1"/>
  <c r="V3239" i="2" s="1"/>
  <c r="W3239" i="2" l="1"/>
  <c r="L3239" i="2" a="1"/>
  <c r="L3239" i="2" s="1"/>
  <c r="K3240" i="2" s="1" a="1"/>
  <c r="K3240" i="2" s="1"/>
  <c r="J3240" i="2" a="1"/>
  <c r="J3240" i="2" s="1"/>
  <c r="M3239" i="2" a="1"/>
  <c r="M3239" i="2" s="1"/>
  <c r="O3239" i="2" l="1" a="1"/>
  <c r="O3239" i="2" s="1"/>
  <c r="P3240" i="2" s="1" a="1"/>
  <c r="P3240" i="2" s="1"/>
  <c r="N3240" i="2" a="1"/>
  <c r="N3240" i="2" s="1"/>
  <c r="Q3239" i="2" l="1" a="1"/>
  <c r="Q3239" i="2" s="1"/>
  <c r="T3240" i="2" s="1"/>
  <c r="U3240" i="2" s="1"/>
  <c r="S3240" i="2" l="1" a="1"/>
  <c r="S3240" i="2" s="1"/>
  <c r="I3240" i="2" s="1" a="1"/>
  <c r="I3240" i="2" s="1"/>
  <c r="R3240" i="2" a="1"/>
  <c r="R3240" i="2" s="1"/>
  <c r="L3240" i="2" l="1" a="1"/>
  <c r="L3240" i="2" s="1"/>
  <c r="K3241" i="2" s="1" a="1"/>
  <c r="K3241" i="2" s="1"/>
  <c r="J3241" i="2" a="1"/>
  <c r="J3241" i="2" s="1"/>
  <c r="M3240" i="2" a="1"/>
  <c r="M3240" i="2" s="1"/>
  <c r="V3240" i="2" a="1"/>
  <c r="V3240" i="2" s="1"/>
  <c r="W3240" i="2" l="1"/>
  <c r="O3240" i="2" a="1"/>
  <c r="O3240" i="2" s="1"/>
  <c r="P3241" i="2" s="1" a="1"/>
  <c r="P3241" i="2" s="1"/>
  <c r="N3241" i="2" a="1"/>
  <c r="N3241" i="2" s="1"/>
  <c r="Q3240" i="2" a="1"/>
  <c r="Q3240" i="2" s="1"/>
  <c r="T3241" i="2" l="1"/>
  <c r="U3241" i="2" s="1"/>
  <c r="R3241" i="2" a="1"/>
  <c r="R3241" i="2" s="1"/>
  <c r="S3241" i="2" a="1"/>
  <c r="S3241" i="2" s="1"/>
  <c r="I3241" i="2" l="1" a="1"/>
  <c r="I3241" i="2" s="1"/>
  <c r="V3241" i="2" s="1" a="1"/>
  <c r="V3241" i="2" s="1"/>
  <c r="W3241" i="2" l="1"/>
  <c r="L3241" i="2" a="1"/>
  <c r="L3241" i="2" s="1"/>
  <c r="K3242" i="2" s="1" a="1"/>
  <c r="K3242" i="2" s="1"/>
  <c r="J3242" i="2" a="1"/>
  <c r="J3242" i="2" s="1"/>
  <c r="M3241" i="2" a="1"/>
  <c r="M3241" i="2" s="1"/>
  <c r="N3242" i="2" l="1" a="1"/>
  <c r="N3242" i="2" s="1"/>
  <c r="O3241" i="2" a="1"/>
  <c r="O3241" i="2" s="1"/>
  <c r="P3242" i="2" s="1" a="1"/>
  <c r="P3242" i="2" s="1"/>
  <c r="Q3241" i="2" l="1" a="1"/>
  <c r="Q3241" i="2" s="1"/>
  <c r="T3242" i="2" l="1"/>
  <c r="U3242" i="2" s="1"/>
  <c r="R3242" i="2" a="1"/>
  <c r="R3242" i="2" s="1"/>
  <c r="S3242" i="2" a="1"/>
  <c r="S3242" i="2" s="1"/>
  <c r="I3242" i="2" l="1" a="1"/>
  <c r="I3242" i="2" s="1"/>
  <c r="V3242" i="2" s="1" a="1"/>
  <c r="V3242" i="2" s="1"/>
  <c r="W3242" i="2" l="1"/>
  <c r="L3242" i="2" a="1"/>
  <c r="L3242" i="2" s="1"/>
  <c r="K3243" i="2" s="1" a="1"/>
  <c r="K3243" i="2" s="1"/>
  <c r="J3243" i="2" a="1"/>
  <c r="J3243" i="2" s="1"/>
  <c r="M3242" i="2" a="1"/>
  <c r="M3242" i="2" s="1"/>
  <c r="O3242" i="2" l="1" a="1"/>
  <c r="O3242" i="2" s="1"/>
  <c r="P3243" i="2" s="1" a="1"/>
  <c r="P3243" i="2" s="1"/>
  <c r="N3243" i="2" a="1"/>
  <c r="N3243" i="2" s="1"/>
  <c r="Q3242" i="2" l="1" a="1"/>
  <c r="Q3242" i="2" s="1"/>
  <c r="T3243" i="2" s="1"/>
  <c r="U3243" i="2" s="1"/>
  <c r="S3243" i="2" l="1" a="1"/>
  <c r="S3243" i="2" s="1"/>
  <c r="R3243" i="2" a="1"/>
  <c r="R3243" i="2" s="1"/>
  <c r="I3243" i="2" a="1"/>
  <c r="I3243" i="2" s="1"/>
  <c r="L3243" i="2" l="1" a="1"/>
  <c r="L3243" i="2" s="1"/>
  <c r="K3244" i="2" s="1" a="1"/>
  <c r="K3244" i="2" s="1"/>
  <c r="J3244" i="2" a="1"/>
  <c r="J3244" i="2" s="1"/>
  <c r="V3243" i="2" a="1"/>
  <c r="V3243" i="2" s="1"/>
  <c r="M3243" i="2" l="1" a="1"/>
  <c r="M3243" i="2" s="1"/>
  <c r="N3244" i="2" s="1" a="1"/>
  <c r="N3244" i="2" s="1"/>
  <c r="W3243" i="2"/>
  <c r="O3243" i="2" l="1" a="1"/>
  <c r="O3243" i="2" s="1"/>
  <c r="P3244" i="2" s="1" a="1"/>
  <c r="P3244" i="2" s="1"/>
  <c r="Q3243" i="2" l="1" a="1"/>
  <c r="Q3243" i="2" s="1"/>
  <c r="T3244" i="2" s="1"/>
  <c r="U3244" i="2" s="1"/>
  <c r="R3244" i="2" l="1" a="1"/>
  <c r="R3244" i="2" s="1"/>
  <c r="S3244" i="2" a="1"/>
  <c r="S3244" i="2" s="1"/>
  <c r="I3244" i="2" s="1" a="1"/>
  <c r="I3244" i="2" s="1"/>
  <c r="L3244" i="2" s="1" a="1"/>
  <c r="L3244" i="2" s="1"/>
  <c r="K3245" i="2" s="1" a="1"/>
  <c r="K3245" i="2" s="1"/>
  <c r="J3245" i="2" l="1" a="1"/>
  <c r="J3245" i="2" s="1"/>
  <c r="M3244" i="2" a="1"/>
  <c r="M3244" i="2" s="1"/>
  <c r="N3245" i="2" s="1" a="1"/>
  <c r="N3245" i="2" s="1"/>
  <c r="V3244" i="2" a="1"/>
  <c r="V3244" i="2" s="1"/>
  <c r="W3244" i="2" s="1"/>
  <c r="O3244" i="2" l="1" a="1"/>
  <c r="O3244" i="2" s="1"/>
  <c r="P3245" i="2" s="1" a="1"/>
  <c r="P3245" i="2" s="1"/>
  <c r="Q3244" i="2" l="1" a="1"/>
  <c r="Q3244" i="2" s="1"/>
  <c r="T3245" i="2" s="1"/>
  <c r="U3245" i="2" s="1"/>
  <c r="S3245" i="2" l="1" a="1"/>
  <c r="S3245" i="2" s="1"/>
  <c r="I3245" i="2" s="1" a="1"/>
  <c r="I3245" i="2" s="1"/>
  <c r="R3245" i="2" a="1"/>
  <c r="R3245" i="2" s="1"/>
  <c r="V3245" i="2" l="1" a="1"/>
  <c r="V3245" i="2" s="1"/>
  <c r="W3245" i="2" s="1"/>
  <c r="L3245" i="2" a="1"/>
  <c r="L3245" i="2" s="1"/>
  <c r="K3246" i="2" s="1" a="1"/>
  <c r="K3246" i="2" s="1"/>
  <c r="J3246" i="2" a="1"/>
  <c r="J3246" i="2" s="1"/>
  <c r="M3245" i="2" a="1"/>
  <c r="M3245" i="2" s="1"/>
  <c r="O3245" i="2" l="1" a="1"/>
  <c r="O3245" i="2" s="1"/>
  <c r="P3246" i="2" s="1" a="1"/>
  <c r="P3246" i="2" s="1"/>
  <c r="N3246" i="2" a="1"/>
  <c r="N3246" i="2" s="1"/>
  <c r="Q3245" i="2" l="1" a="1"/>
  <c r="Q3245" i="2" s="1"/>
  <c r="T3246" i="2" s="1"/>
  <c r="U3246" i="2" s="1"/>
  <c r="S3246" i="2" l="1" a="1"/>
  <c r="S3246" i="2" s="1"/>
  <c r="I3246" i="2" s="1" a="1"/>
  <c r="I3246" i="2" s="1"/>
  <c r="R3246" i="2" a="1"/>
  <c r="R3246" i="2" s="1"/>
  <c r="L3246" i="2" l="1" a="1"/>
  <c r="L3246" i="2" s="1"/>
  <c r="K3247" i="2" s="1" a="1"/>
  <c r="K3247" i="2" s="1"/>
  <c r="J3247" i="2" a="1"/>
  <c r="J3247" i="2" s="1"/>
  <c r="V3246" i="2" a="1"/>
  <c r="V3246" i="2" s="1"/>
  <c r="M3246" i="2" l="1" a="1"/>
  <c r="M3246" i="2" s="1"/>
  <c r="O3246" i="2" s="1" a="1"/>
  <c r="O3246" i="2" s="1"/>
  <c r="P3247" i="2" s="1" a="1"/>
  <c r="P3247" i="2" s="1"/>
  <c r="W3246" i="2"/>
  <c r="Q3246" i="2" l="1" a="1"/>
  <c r="Q3246" i="2" s="1"/>
  <c r="T3247" i="2" s="1"/>
  <c r="U3247" i="2" s="1"/>
  <c r="N3247" i="2" a="1"/>
  <c r="N3247" i="2" s="1"/>
  <c r="R3247" i="2" l="1" a="1"/>
  <c r="R3247" i="2" s="1"/>
  <c r="S3247" i="2" a="1"/>
  <c r="S3247" i="2" s="1"/>
  <c r="I3247" i="2" s="1" a="1"/>
  <c r="I3247" i="2" s="1"/>
  <c r="V3247" i="2" s="1" a="1"/>
  <c r="V3247" i="2" s="1"/>
  <c r="W3247" i="2" l="1"/>
  <c r="L3247" i="2" a="1"/>
  <c r="L3247" i="2" s="1"/>
  <c r="K3248" i="2" s="1" a="1"/>
  <c r="K3248" i="2" s="1"/>
  <c r="J3248" i="2" a="1"/>
  <c r="J3248" i="2" s="1"/>
  <c r="M3247" i="2" l="1" a="1"/>
  <c r="M3247" i="2" s="1"/>
  <c r="N3248" i="2" s="1" a="1"/>
  <c r="N3248" i="2" s="1"/>
  <c r="O3247" i="2" l="1" a="1"/>
  <c r="O3247" i="2" s="1"/>
  <c r="P3248" i="2" s="1" a="1"/>
  <c r="P3248" i="2" s="1"/>
  <c r="Q3247" i="2" l="1" a="1"/>
  <c r="Q3247" i="2" s="1"/>
  <c r="S3248" i="2" s="1" a="1"/>
  <c r="S3248" i="2" s="1"/>
  <c r="T3248" i="2" l="1"/>
  <c r="U3248" i="2" s="1"/>
  <c r="R3248" i="2" a="1"/>
  <c r="R3248" i="2" s="1"/>
  <c r="I3248" i="2" a="1"/>
  <c r="I3248" i="2" s="1"/>
  <c r="L3248" i="2" l="1" a="1"/>
  <c r="L3248" i="2" s="1"/>
  <c r="K3249" i="2" s="1" a="1"/>
  <c r="K3249" i="2" s="1"/>
  <c r="J3249" i="2" a="1"/>
  <c r="J3249" i="2" s="1"/>
  <c r="M3248" i="2" a="1"/>
  <c r="M3248" i="2" s="1"/>
  <c r="V3248" i="2" a="1"/>
  <c r="V3248" i="2" s="1"/>
  <c r="N3249" i="2" l="1" a="1"/>
  <c r="N3249" i="2" s="1"/>
  <c r="O3248" i="2" a="1"/>
  <c r="O3248" i="2" s="1"/>
  <c r="P3249" i="2" s="1" a="1"/>
  <c r="P3249" i="2" s="1"/>
  <c r="W3248" i="2"/>
  <c r="Q3248" i="2" l="1" a="1"/>
  <c r="Q3248" i="2" s="1"/>
  <c r="T3249" i="2" s="1"/>
  <c r="U3249" i="2" s="1"/>
  <c r="R3249" i="2" l="1" a="1"/>
  <c r="R3249" i="2" s="1"/>
  <c r="S3249" i="2" a="1"/>
  <c r="S3249" i="2" s="1"/>
  <c r="I3249" i="2" s="1" a="1"/>
  <c r="I3249" i="2" s="1"/>
  <c r="V3249" i="2" s="1" a="1"/>
  <c r="V3249" i="2" s="1"/>
  <c r="W3249" i="2" l="1"/>
  <c r="L3249" i="2" a="1"/>
  <c r="L3249" i="2" s="1"/>
  <c r="K3250" i="2" s="1" a="1"/>
  <c r="K3250" i="2" s="1"/>
  <c r="J3250" i="2" a="1"/>
  <c r="J3250" i="2" s="1"/>
  <c r="M3249" i="2" l="1" a="1"/>
  <c r="M3249" i="2" s="1"/>
  <c r="N3250" i="2" s="1" a="1"/>
  <c r="N3250" i="2" s="1"/>
  <c r="O3249" i="2" l="1" a="1"/>
  <c r="O3249" i="2" s="1"/>
  <c r="P3250" i="2" s="1" a="1"/>
  <c r="P3250" i="2" s="1"/>
  <c r="Q3249" i="2" l="1" a="1"/>
  <c r="Q3249" i="2" s="1"/>
  <c r="T3250" i="2" s="1"/>
  <c r="U3250" i="2" s="1"/>
  <c r="R3250" i="2" a="1"/>
  <c r="R3250" i="2" s="1"/>
  <c r="S3250" i="2" a="1"/>
  <c r="S3250" i="2" s="1"/>
  <c r="I3250" i="2" s="1" a="1"/>
  <c r="I3250" i="2" s="1"/>
  <c r="L3250" i="2" l="1" a="1"/>
  <c r="L3250" i="2" s="1"/>
  <c r="K3251" i="2" s="1" a="1"/>
  <c r="K3251" i="2" s="1"/>
  <c r="J3251" i="2" a="1"/>
  <c r="J3251" i="2" s="1"/>
  <c r="V3250" i="2" a="1"/>
  <c r="V3250" i="2" s="1"/>
  <c r="M3250" i="2" l="1" a="1"/>
  <c r="M3250" i="2" s="1"/>
  <c r="O3250" i="2" s="1" a="1"/>
  <c r="O3250" i="2" s="1"/>
  <c r="P3251" i="2" s="1" a="1"/>
  <c r="P3251" i="2" s="1"/>
  <c r="W3250" i="2"/>
  <c r="Q3250" i="2" l="1" a="1"/>
  <c r="Q3250" i="2" s="1"/>
  <c r="T3251" i="2" s="1"/>
  <c r="U3251" i="2" s="1"/>
  <c r="N3251" i="2" a="1"/>
  <c r="N3251" i="2" s="1"/>
  <c r="R3251" i="2" l="1" a="1"/>
  <c r="R3251" i="2" s="1"/>
  <c r="S3251" i="2" a="1"/>
  <c r="S3251" i="2" s="1"/>
  <c r="I3251" i="2" s="1" a="1"/>
  <c r="I3251" i="2" s="1"/>
  <c r="V3251" i="2" s="1" a="1"/>
  <c r="V3251" i="2" s="1"/>
  <c r="W3251" i="2" l="1"/>
  <c r="L3251" i="2" a="1"/>
  <c r="L3251" i="2" s="1"/>
  <c r="K3252" i="2" s="1" a="1"/>
  <c r="K3252" i="2" s="1"/>
  <c r="J3252" i="2" a="1"/>
  <c r="J3252" i="2" s="1"/>
  <c r="M3251" i="2" a="1"/>
  <c r="M3251" i="2" s="1"/>
  <c r="N3252" i="2" l="1" a="1"/>
  <c r="N3252" i="2" s="1"/>
  <c r="O3251" i="2" a="1"/>
  <c r="O3251" i="2" s="1"/>
  <c r="P3252" i="2" s="1" a="1"/>
  <c r="P3252" i="2" s="1"/>
  <c r="Q3251" i="2" l="1" a="1"/>
  <c r="Q3251" i="2" s="1"/>
  <c r="T3252" i="2" l="1"/>
  <c r="U3252" i="2" s="1"/>
  <c r="R3252" i="2" a="1"/>
  <c r="R3252" i="2" s="1"/>
  <c r="S3252" i="2" a="1"/>
  <c r="S3252" i="2" s="1"/>
  <c r="I3252" i="2" l="1" a="1"/>
  <c r="I3252" i="2" s="1"/>
  <c r="L3252" i="2" l="1" a="1"/>
  <c r="L3252" i="2" s="1"/>
  <c r="K3253" i="2" s="1" a="1"/>
  <c r="K3253" i="2" s="1"/>
  <c r="J3253" i="2" a="1"/>
  <c r="J3253" i="2" s="1"/>
  <c r="V3252" i="2" a="1"/>
  <c r="V3252" i="2" s="1"/>
  <c r="M3252" i="2" l="1" a="1"/>
  <c r="M3252" i="2" s="1"/>
  <c r="O3252" i="2" s="1" a="1"/>
  <c r="O3252" i="2" s="1"/>
  <c r="P3253" i="2" s="1" a="1"/>
  <c r="P3253" i="2" s="1"/>
  <c r="W3252" i="2"/>
  <c r="N3253" i="2" l="1" a="1"/>
  <c r="N3253" i="2" s="1"/>
  <c r="Q3252" i="2" a="1"/>
  <c r="Q3252" i="2" s="1"/>
  <c r="T3253" i="2" l="1"/>
  <c r="U3253" i="2" s="1"/>
  <c r="R3253" i="2" a="1"/>
  <c r="R3253" i="2" s="1"/>
  <c r="S3253" i="2" a="1"/>
  <c r="S3253" i="2" s="1"/>
  <c r="I3253" i="2" l="1" a="1"/>
  <c r="I3253" i="2" s="1"/>
  <c r="L3253" i="2" l="1" a="1"/>
  <c r="L3253" i="2" s="1"/>
  <c r="K3254" i="2" s="1" a="1"/>
  <c r="K3254" i="2" s="1"/>
  <c r="J3254" i="2" a="1"/>
  <c r="J3254" i="2" s="1"/>
  <c r="V3253" i="2" a="1"/>
  <c r="V3253" i="2" s="1"/>
  <c r="W3253" i="2" l="1"/>
  <c r="M3253" i="2" a="1"/>
  <c r="M3253" i="2" s="1"/>
  <c r="N3254" i="2" l="1" a="1"/>
  <c r="N3254" i="2" s="1"/>
  <c r="O3253" i="2" a="1"/>
  <c r="O3253" i="2" s="1"/>
  <c r="P3254" i="2" s="1" a="1"/>
  <c r="P3254" i="2" s="1"/>
  <c r="Q3253" i="2" l="1" a="1"/>
  <c r="Q3253" i="2" s="1"/>
  <c r="S3254" i="2" s="1" a="1"/>
  <c r="S3254" i="2" s="1"/>
  <c r="R3254" i="2" l="1" a="1"/>
  <c r="R3254" i="2" s="1"/>
  <c r="T3254" i="2"/>
  <c r="U3254" i="2" s="1"/>
  <c r="I3254" i="2" a="1"/>
  <c r="I3254" i="2" s="1"/>
  <c r="L3254" i="2" l="1" a="1"/>
  <c r="L3254" i="2" s="1"/>
  <c r="K3255" i="2" s="1" a="1"/>
  <c r="K3255" i="2" s="1"/>
  <c r="J3255" i="2" a="1"/>
  <c r="J3255" i="2" s="1"/>
  <c r="V3254" i="2" a="1"/>
  <c r="V3254" i="2" s="1"/>
  <c r="W3254" i="2" l="1"/>
  <c r="M3254" i="2" a="1"/>
  <c r="M3254" i="2" s="1"/>
  <c r="N3255" i="2" l="1" a="1"/>
  <c r="N3255" i="2" s="1"/>
  <c r="O3254" i="2" a="1"/>
  <c r="O3254" i="2" s="1"/>
  <c r="P3255" i="2" s="1" a="1"/>
  <c r="P3255" i="2" s="1"/>
  <c r="Q3254" i="2" l="1" a="1"/>
  <c r="Q3254" i="2" s="1"/>
  <c r="S3255" i="2" s="1" a="1"/>
  <c r="S3255" i="2" s="1"/>
  <c r="R3255" i="2" l="1" a="1"/>
  <c r="R3255" i="2" s="1"/>
  <c r="T3255" i="2"/>
  <c r="U3255" i="2" s="1"/>
  <c r="I3255" i="2" a="1"/>
  <c r="I3255" i="2" s="1"/>
  <c r="J3256" i="2" l="1" a="1"/>
  <c r="J3256" i="2" s="1"/>
  <c r="L3255" i="2" a="1"/>
  <c r="L3255" i="2" s="1"/>
  <c r="K3256" i="2" s="1" a="1"/>
  <c r="K3256" i="2" s="1"/>
  <c r="V3255" i="2" a="1"/>
  <c r="V3255" i="2" s="1"/>
  <c r="W3255" i="2" l="1"/>
  <c r="M3255" i="2" a="1"/>
  <c r="M3255" i="2" s="1"/>
  <c r="O3255" i="2" l="1" a="1"/>
  <c r="O3255" i="2" s="1"/>
  <c r="P3256" i="2" s="1" a="1"/>
  <c r="P3256" i="2" s="1"/>
  <c r="N3256" i="2" a="1"/>
  <c r="N3256" i="2" s="1"/>
  <c r="Q3255" i="2" l="1" a="1"/>
  <c r="Q3255" i="2" s="1"/>
  <c r="R3256" i="2" a="1"/>
  <c r="R3256" i="2" s="1"/>
  <c r="T3256" i="2"/>
  <c r="U3256" i="2" s="1"/>
  <c r="S3256" i="2" a="1"/>
  <c r="S3256" i="2" s="1"/>
  <c r="I3256" i="2" l="1" a="1"/>
  <c r="I3256" i="2" s="1"/>
  <c r="L3256" i="2" l="1" a="1"/>
  <c r="L3256" i="2" s="1"/>
  <c r="K3257" i="2" s="1" a="1"/>
  <c r="K3257" i="2" s="1"/>
  <c r="J3257" i="2" a="1"/>
  <c r="J3257" i="2" s="1"/>
  <c r="M3256" i="2" a="1"/>
  <c r="M3256" i="2" s="1"/>
  <c r="V3256" i="2" a="1"/>
  <c r="V3256" i="2" s="1"/>
  <c r="W3256" i="2" l="1"/>
  <c r="N3257" i="2" a="1"/>
  <c r="N3257" i="2" s="1"/>
  <c r="O3256" i="2" a="1"/>
  <c r="O3256" i="2" s="1"/>
  <c r="P3257" i="2" s="1" a="1"/>
  <c r="P3257" i="2" s="1"/>
  <c r="Q3256" i="2" l="1" a="1"/>
  <c r="Q3256" i="2" s="1"/>
  <c r="T3257" i="2" l="1"/>
  <c r="U3257" i="2" s="1"/>
  <c r="R3257" i="2" a="1"/>
  <c r="R3257" i="2" s="1"/>
  <c r="S3257" i="2" a="1"/>
  <c r="S3257" i="2" s="1"/>
  <c r="I3257" i="2" l="1" a="1"/>
  <c r="I3257" i="2" s="1"/>
  <c r="L3257" i="2" l="1" a="1"/>
  <c r="L3257" i="2" s="1"/>
  <c r="K3258" i="2" s="1" a="1"/>
  <c r="K3258" i="2" s="1"/>
  <c r="J3258" i="2" a="1"/>
  <c r="J3258" i="2" s="1"/>
  <c r="M3257" i="2" a="1"/>
  <c r="M3257" i="2" s="1"/>
  <c r="V3257" i="2" a="1"/>
  <c r="V3257" i="2" s="1"/>
  <c r="O3257" i="2" l="1" a="1"/>
  <c r="O3257" i="2" s="1"/>
  <c r="P3258" i="2" s="1" a="1"/>
  <c r="P3258" i="2" s="1"/>
  <c r="N3258" i="2" a="1"/>
  <c r="N3258" i="2" s="1"/>
  <c r="Q3257" i="2" a="1"/>
  <c r="Q3257" i="2" s="1"/>
  <c r="W3257" i="2"/>
  <c r="T3258" i="2" l="1"/>
  <c r="U3258" i="2" s="1"/>
  <c r="R3258" i="2" a="1"/>
  <c r="R3258" i="2" s="1"/>
  <c r="S3258" i="2" a="1"/>
  <c r="S3258" i="2" s="1"/>
  <c r="I3258" i="2" l="1" a="1"/>
  <c r="I3258" i="2" s="1"/>
  <c r="V3258" i="2" s="1" a="1"/>
  <c r="V3258" i="2" s="1"/>
  <c r="W3258" i="2" l="1"/>
  <c r="J3259" i="2" a="1"/>
  <c r="J3259" i="2" s="1"/>
  <c r="L3258" i="2" a="1"/>
  <c r="L3258" i="2" s="1"/>
  <c r="K3259" i="2" s="1" a="1"/>
  <c r="K3259" i="2" s="1"/>
  <c r="M3258" i="2" l="1" a="1"/>
  <c r="M3258" i="2" s="1"/>
  <c r="N3259" i="2" l="1" a="1"/>
  <c r="N3259" i="2" s="1"/>
  <c r="O3258" i="2" a="1"/>
  <c r="O3258" i="2" s="1"/>
  <c r="P3259" i="2" s="1" a="1"/>
  <c r="P3259" i="2" s="1"/>
  <c r="Q3258" i="2" l="1" a="1"/>
  <c r="Q3258" i="2" s="1"/>
  <c r="T3259" i="2" s="1"/>
  <c r="U3259" i="2" s="1"/>
  <c r="R3259" i="2" l="1" a="1"/>
  <c r="R3259" i="2" s="1"/>
  <c r="S3259" i="2" a="1"/>
  <c r="S3259" i="2" s="1"/>
  <c r="I3259" i="2" s="1" a="1"/>
  <c r="I3259" i="2" s="1"/>
  <c r="L3259" i="2" l="1" a="1"/>
  <c r="L3259" i="2" s="1"/>
  <c r="K3260" i="2" s="1" a="1"/>
  <c r="K3260" i="2" s="1"/>
  <c r="J3260" i="2" a="1"/>
  <c r="J3260" i="2" s="1"/>
  <c r="V3259" i="2" a="1"/>
  <c r="V3259" i="2" s="1"/>
  <c r="M3259" i="2" l="1" a="1"/>
  <c r="M3259" i="2" s="1"/>
  <c r="O3259" i="2" s="1" a="1"/>
  <c r="O3259" i="2" s="1"/>
  <c r="P3260" i="2" s="1" a="1"/>
  <c r="P3260" i="2" s="1"/>
  <c r="W3259" i="2"/>
  <c r="N3260" i="2" l="1" a="1"/>
  <c r="N3260" i="2" s="1"/>
  <c r="Q3259" i="2" a="1"/>
  <c r="Q3259" i="2" s="1"/>
  <c r="T3260" i="2" s="1"/>
  <c r="U3260" i="2" s="1"/>
  <c r="S3260" i="2" l="1" a="1"/>
  <c r="S3260" i="2" s="1"/>
  <c r="I3260" i="2" s="1" a="1"/>
  <c r="I3260" i="2" s="1"/>
  <c r="R3260" i="2" a="1"/>
  <c r="R3260" i="2" s="1"/>
  <c r="V3260" i="2" l="1" a="1"/>
  <c r="V3260" i="2" s="1"/>
  <c r="W3260" i="2" s="1"/>
  <c r="L3260" i="2" a="1"/>
  <c r="L3260" i="2" s="1"/>
  <c r="K3261" i="2" s="1" a="1"/>
  <c r="K3261" i="2" s="1"/>
  <c r="J3261" i="2" a="1"/>
  <c r="J3261" i="2" s="1"/>
  <c r="M3260" i="2" a="1"/>
  <c r="M3260" i="2" s="1"/>
  <c r="O3260" i="2" l="1" a="1"/>
  <c r="O3260" i="2" s="1"/>
  <c r="P3261" i="2" s="1" a="1"/>
  <c r="P3261" i="2" s="1"/>
  <c r="N3261" i="2" a="1"/>
  <c r="N3261" i="2" s="1"/>
  <c r="Q3260" i="2" l="1" a="1"/>
  <c r="Q3260" i="2" s="1"/>
  <c r="R3261" i="2" s="1" a="1"/>
  <c r="R3261" i="2" s="1"/>
  <c r="S3261" i="2" l="1" a="1"/>
  <c r="S3261" i="2" s="1"/>
  <c r="I3261" i="2" s="1" a="1"/>
  <c r="I3261" i="2" s="1"/>
  <c r="T3261" i="2"/>
  <c r="U3261" i="2" s="1"/>
  <c r="L3261" i="2" l="1" a="1"/>
  <c r="L3261" i="2" s="1"/>
  <c r="K3262" i="2" s="1" a="1"/>
  <c r="K3262" i="2" s="1"/>
  <c r="J3262" i="2" a="1"/>
  <c r="J3262" i="2" s="1"/>
  <c r="V3261" i="2" a="1"/>
  <c r="V3261" i="2" s="1"/>
  <c r="M3261" i="2" l="1" a="1"/>
  <c r="M3261" i="2" s="1"/>
  <c r="N3262" i="2" s="1" a="1"/>
  <c r="N3262" i="2" s="1"/>
  <c r="W3261" i="2"/>
  <c r="O3261" i="2" l="1" a="1"/>
  <c r="O3261" i="2" s="1"/>
  <c r="P3262" i="2" s="1" a="1"/>
  <c r="P3262" i="2" s="1"/>
  <c r="Q3261" i="2" l="1" a="1"/>
  <c r="Q3261" i="2" s="1"/>
  <c r="T3262" i="2" s="1"/>
  <c r="U3262" i="2" s="1"/>
  <c r="S3262" i="2" l="1" a="1"/>
  <c r="S3262" i="2" s="1"/>
  <c r="I3262" i="2" s="1" a="1"/>
  <c r="I3262" i="2" s="1"/>
  <c r="R3262" i="2" a="1"/>
  <c r="R3262" i="2" s="1"/>
  <c r="L3262" i="2" l="1" a="1"/>
  <c r="L3262" i="2" s="1"/>
  <c r="K3263" i="2" s="1" a="1"/>
  <c r="K3263" i="2" s="1"/>
  <c r="J3263" i="2" a="1"/>
  <c r="J3263" i="2" s="1"/>
  <c r="V3262" i="2" a="1"/>
  <c r="V3262" i="2" s="1"/>
  <c r="M3262" i="2" l="1" a="1"/>
  <c r="M3262" i="2" s="1"/>
  <c r="O3262" i="2" s="1" a="1"/>
  <c r="O3262" i="2" s="1"/>
  <c r="P3263" i="2" s="1" a="1"/>
  <c r="P3263" i="2" s="1"/>
  <c r="W3262" i="2"/>
  <c r="N3263" i="2" l="1" a="1"/>
  <c r="N3263" i="2" s="1"/>
  <c r="Q3262" i="2" a="1"/>
  <c r="Q3262" i="2" s="1"/>
  <c r="T3263" i="2" l="1"/>
  <c r="U3263" i="2" s="1"/>
  <c r="S3263" i="2" a="1"/>
  <c r="S3263" i="2" s="1"/>
  <c r="R3263" i="2" a="1"/>
  <c r="R3263" i="2" s="1"/>
  <c r="I3263" i="2" l="1" a="1"/>
  <c r="I3263" i="2" s="1"/>
  <c r="V3263" i="2" s="1" a="1"/>
  <c r="V3263" i="2" s="1"/>
  <c r="W3263" i="2" l="1"/>
  <c r="L3263" i="2" a="1"/>
  <c r="L3263" i="2" s="1"/>
  <c r="K3264" i="2" s="1" a="1"/>
  <c r="K3264" i="2" s="1"/>
  <c r="J3264" i="2" a="1"/>
  <c r="J3264" i="2" s="1"/>
  <c r="M3263" i="2" a="1"/>
  <c r="M3263" i="2" s="1"/>
  <c r="O3263" i="2" l="1" a="1"/>
  <c r="O3263" i="2" s="1"/>
  <c r="P3264" i="2" s="1" a="1"/>
  <c r="P3264" i="2" s="1"/>
  <c r="N3264" i="2" a="1"/>
  <c r="N3264" i="2" s="1"/>
  <c r="Q3263" i="2" l="1" a="1"/>
  <c r="Q3263" i="2" s="1"/>
  <c r="T3264" i="2" s="1"/>
  <c r="U3264" i="2" s="1"/>
  <c r="R3264" i="2" l="1" a="1"/>
  <c r="R3264" i="2" s="1"/>
  <c r="S3264" i="2" a="1"/>
  <c r="S3264" i="2" s="1"/>
  <c r="I3264" i="2" s="1" a="1"/>
  <c r="I3264" i="2" s="1"/>
  <c r="L3264" i="2" l="1" a="1"/>
  <c r="L3264" i="2" s="1"/>
  <c r="K3265" i="2" s="1" a="1"/>
  <c r="K3265" i="2" s="1"/>
  <c r="J3265" i="2" a="1"/>
  <c r="J3265" i="2" s="1"/>
  <c r="M3264" i="2" a="1"/>
  <c r="M3264" i="2" s="1"/>
  <c r="V3264" i="2" a="1"/>
  <c r="V3264" i="2" s="1"/>
  <c r="W3264" i="2" l="1"/>
  <c r="O3264" i="2" a="1"/>
  <c r="O3264" i="2" s="1"/>
  <c r="P3265" i="2" s="1" a="1"/>
  <c r="P3265" i="2" s="1"/>
  <c r="N3265" i="2" a="1"/>
  <c r="N3265" i="2" s="1"/>
  <c r="Q3264" i="2" l="1" a="1"/>
  <c r="Q3264" i="2" s="1"/>
  <c r="T3265" i="2" s="1"/>
  <c r="U3265" i="2" s="1"/>
  <c r="S3265" i="2" l="1" a="1"/>
  <c r="S3265" i="2" s="1"/>
  <c r="R3265" i="2" a="1"/>
  <c r="R3265" i="2" s="1"/>
  <c r="I3265" i="2" a="1"/>
  <c r="I3265" i="2" s="1"/>
  <c r="V3265" i="2" l="1" a="1"/>
  <c r="V3265" i="2" s="1"/>
  <c r="W3265" i="2" s="1"/>
  <c r="L3265" i="2" a="1"/>
  <c r="L3265" i="2" s="1"/>
  <c r="K3266" i="2" s="1" a="1"/>
  <c r="K3266" i="2" s="1"/>
  <c r="J3266" i="2" a="1"/>
  <c r="J3266" i="2" s="1"/>
  <c r="M3265" i="2" l="1" a="1"/>
  <c r="M3265" i="2" s="1"/>
  <c r="O3265" i="2" l="1" a="1"/>
  <c r="O3265" i="2" s="1"/>
  <c r="P3266" i="2" s="1" a="1"/>
  <c r="P3266" i="2" s="1"/>
  <c r="N3266" i="2" a="1"/>
  <c r="N3266" i="2" s="1"/>
  <c r="Q3265" i="2" l="1" a="1"/>
  <c r="Q3265" i="2" s="1"/>
  <c r="T3266" i="2" s="1"/>
  <c r="U3266" i="2" s="1"/>
  <c r="S3266" i="2" l="1" a="1"/>
  <c r="S3266" i="2" s="1"/>
  <c r="R3266" i="2" a="1"/>
  <c r="R3266" i="2" s="1"/>
  <c r="I3266" i="2" a="1"/>
  <c r="I3266" i="2" s="1"/>
  <c r="L3266" i="2" l="1" a="1"/>
  <c r="L3266" i="2" s="1"/>
  <c r="K3267" i="2" s="1" a="1"/>
  <c r="K3267" i="2" s="1"/>
  <c r="J3267" i="2" a="1"/>
  <c r="J3267" i="2" s="1"/>
  <c r="V3266" i="2" a="1"/>
  <c r="V3266" i="2" s="1"/>
  <c r="M3266" i="2" l="1" a="1"/>
  <c r="M3266" i="2" s="1"/>
  <c r="O3266" i="2" s="1" a="1"/>
  <c r="O3266" i="2" s="1"/>
  <c r="W3266" i="2"/>
  <c r="P3267" i="2" l="1" a="1"/>
  <c r="P3267" i="2" s="1"/>
  <c r="Q3266" i="2" a="1"/>
  <c r="Q3266" i="2" s="1"/>
  <c r="T3267" i="2" s="1"/>
  <c r="U3267" i="2" s="1"/>
  <c r="N3267" i="2" a="1"/>
  <c r="N3267" i="2" s="1"/>
  <c r="S3267" i="2" l="1" a="1"/>
  <c r="S3267" i="2" s="1"/>
  <c r="R3267" i="2" a="1"/>
  <c r="R3267" i="2" s="1"/>
  <c r="I3267" i="2" a="1"/>
  <c r="I3267" i="2" s="1"/>
  <c r="V3267" i="2" s="1" a="1"/>
  <c r="V3267" i="2" s="1"/>
  <c r="W3267" i="2" l="1"/>
  <c r="L3267" i="2" a="1"/>
  <c r="L3267" i="2" s="1"/>
  <c r="K3268" i="2" s="1" a="1"/>
  <c r="K3268" i="2" s="1"/>
  <c r="J3268" i="2" a="1"/>
  <c r="J3268" i="2" s="1"/>
  <c r="M3267" i="2" a="1"/>
  <c r="M3267" i="2" s="1"/>
  <c r="O3267" i="2" l="1" a="1"/>
  <c r="O3267" i="2" s="1"/>
  <c r="P3268" i="2" s="1" a="1"/>
  <c r="P3268" i="2" s="1"/>
  <c r="N3268" i="2" a="1"/>
  <c r="N3268" i="2" s="1"/>
  <c r="Q3267" i="2" l="1" a="1"/>
  <c r="Q3267" i="2" s="1"/>
  <c r="T3268" i="2" s="1"/>
  <c r="U3268" i="2" s="1"/>
  <c r="S3268" i="2" l="1" a="1"/>
  <c r="S3268" i="2" s="1"/>
  <c r="I3268" i="2" s="1" a="1"/>
  <c r="I3268" i="2" s="1"/>
  <c r="R3268" i="2" a="1"/>
  <c r="R3268" i="2" s="1"/>
  <c r="J3269" i="2" l="1" a="1"/>
  <c r="J3269" i="2" s="1"/>
  <c r="L3268" i="2" a="1"/>
  <c r="L3268" i="2" s="1"/>
  <c r="K3269" i="2" s="1" a="1"/>
  <c r="K3269" i="2" s="1"/>
  <c r="V3268" i="2" a="1"/>
  <c r="V3268" i="2" s="1"/>
  <c r="W3268" i="2" l="1"/>
  <c r="M3268" i="2" a="1"/>
  <c r="M3268" i="2" s="1"/>
  <c r="O3268" i="2" l="1" a="1"/>
  <c r="O3268" i="2" s="1"/>
  <c r="P3269" i="2" s="1" a="1"/>
  <c r="P3269" i="2" s="1"/>
  <c r="N3269" i="2" a="1"/>
  <c r="N3269" i="2" s="1"/>
  <c r="Q3268" i="2" l="1" a="1"/>
  <c r="Q3268" i="2" s="1"/>
  <c r="T3269" i="2" s="1"/>
  <c r="U3269" i="2" s="1"/>
  <c r="R3269" i="2" l="1" a="1"/>
  <c r="R3269" i="2" s="1"/>
  <c r="S3269" i="2" a="1"/>
  <c r="S3269" i="2" s="1"/>
  <c r="I3269" i="2" s="1" a="1"/>
  <c r="I3269" i="2" s="1"/>
  <c r="V3269" i="2" l="1" a="1"/>
  <c r="V3269" i="2" s="1"/>
  <c r="W3269" i="2" s="1"/>
  <c r="J3270" i="2" a="1"/>
  <c r="J3270" i="2" s="1"/>
  <c r="L3269" i="2" a="1"/>
  <c r="L3269" i="2" s="1"/>
  <c r="K3270" i="2" s="1" a="1"/>
  <c r="K3270" i="2" s="1"/>
  <c r="M3269" i="2" l="1" a="1"/>
  <c r="M3269" i="2" s="1"/>
  <c r="O3269" i="2" l="1" a="1"/>
  <c r="O3269" i="2" s="1"/>
  <c r="P3270" i="2" s="1" a="1"/>
  <c r="P3270" i="2" s="1"/>
  <c r="N3270" i="2" a="1"/>
  <c r="N3270" i="2" s="1"/>
  <c r="Q3269" i="2" l="1" a="1"/>
  <c r="Q3269" i="2" s="1"/>
  <c r="R3270" i="2" s="1" a="1"/>
  <c r="R3270" i="2" s="1"/>
  <c r="T3270" i="2" l="1"/>
  <c r="U3270" i="2" s="1"/>
  <c r="S3270" i="2" a="1"/>
  <c r="S3270" i="2" s="1"/>
  <c r="I3270" i="2" s="1" a="1"/>
  <c r="I3270" i="2" s="1"/>
  <c r="L3270" i="2" l="1" a="1"/>
  <c r="L3270" i="2" s="1"/>
  <c r="K3271" i="2" s="1" a="1"/>
  <c r="K3271" i="2" s="1"/>
  <c r="J3271" i="2" a="1"/>
  <c r="J3271" i="2" s="1"/>
  <c r="V3270" i="2" a="1"/>
  <c r="V3270" i="2" s="1"/>
  <c r="M3270" i="2" l="1" a="1"/>
  <c r="M3270" i="2" s="1"/>
  <c r="W3270" i="2"/>
  <c r="O3270" i="2" a="1"/>
  <c r="O3270" i="2" s="1"/>
  <c r="P3271" i="2" s="1" a="1"/>
  <c r="P3271" i="2" s="1"/>
  <c r="N3271" i="2" a="1"/>
  <c r="N3271" i="2" s="1"/>
  <c r="Q3270" i="2" l="1" a="1"/>
  <c r="Q3270" i="2" s="1"/>
  <c r="R3271" i="2" l="1" a="1"/>
  <c r="R3271" i="2" s="1"/>
  <c r="T3271" i="2"/>
  <c r="U3271" i="2" s="1"/>
  <c r="S3271" i="2" a="1"/>
  <c r="S3271" i="2" s="1"/>
  <c r="I3271" i="2" l="1" a="1"/>
  <c r="I3271" i="2" s="1"/>
  <c r="V3271" i="2" s="1" a="1"/>
  <c r="V3271" i="2" s="1"/>
  <c r="W3271" i="2" l="1"/>
  <c r="L3271" i="2" a="1"/>
  <c r="L3271" i="2" s="1"/>
  <c r="K3272" i="2" s="1" a="1"/>
  <c r="K3272" i="2" s="1"/>
  <c r="J3272" i="2" a="1"/>
  <c r="J3272" i="2" s="1"/>
  <c r="M3271" i="2" a="1"/>
  <c r="M3271" i="2" s="1"/>
  <c r="O3271" i="2" l="1" a="1"/>
  <c r="O3271" i="2" s="1"/>
  <c r="P3272" i="2" s="1" a="1"/>
  <c r="P3272" i="2" s="1"/>
  <c r="N3272" i="2" a="1"/>
  <c r="N3272" i="2" s="1"/>
  <c r="Q3271" i="2" a="1"/>
  <c r="Q3271" i="2" s="1"/>
  <c r="T3272" i="2" l="1"/>
  <c r="U3272" i="2" s="1"/>
  <c r="R3272" i="2" a="1"/>
  <c r="R3272" i="2" s="1"/>
  <c r="S3272" i="2" a="1"/>
  <c r="S3272" i="2" s="1"/>
  <c r="I3272" i="2" l="1" a="1"/>
  <c r="I3272" i="2" s="1"/>
  <c r="L3272" i="2" l="1" a="1"/>
  <c r="L3272" i="2" s="1"/>
  <c r="K3273" i="2" s="1" a="1"/>
  <c r="K3273" i="2" s="1"/>
  <c r="J3273" i="2" a="1"/>
  <c r="J3273" i="2" s="1"/>
  <c r="V3272" i="2" a="1"/>
  <c r="V3272" i="2" s="1"/>
  <c r="M3272" i="2" l="1" a="1"/>
  <c r="M3272" i="2" s="1"/>
  <c r="O3272" i="2" s="1" a="1"/>
  <c r="O3272" i="2" s="1"/>
  <c r="P3273" i="2" s="1" a="1"/>
  <c r="P3273" i="2" s="1"/>
  <c r="W3272" i="2"/>
  <c r="N3273" i="2" l="1" a="1"/>
  <c r="N3273" i="2" s="1"/>
  <c r="Q3272" i="2" a="1"/>
  <c r="Q3272" i="2" s="1"/>
  <c r="T3273" i="2" l="1"/>
  <c r="U3273" i="2" s="1"/>
  <c r="R3273" i="2" a="1"/>
  <c r="R3273" i="2" s="1"/>
  <c r="S3273" i="2" a="1"/>
  <c r="S3273" i="2" s="1"/>
  <c r="I3273" i="2" l="1" a="1"/>
  <c r="I3273" i="2" s="1"/>
  <c r="V3273" i="2" s="1" a="1"/>
  <c r="V3273" i="2" s="1"/>
  <c r="W3273" i="2" l="1"/>
  <c r="L3273" i="2" a="1"/>
  <c r="L3273" i="2" s="1"/>
  <c r="K3274" i="2" s="1" a="1"/>
  <c r="K3274" i="2" s="1"/>
  <c r="J3274" i="2" a="1"/>
  <c r="J3274" i="2" s="1"/>
  <c r="M3273" i="2" a="1"/>
  <c r="M3273" i="2" s="1"/>
  <c r="N3274" i="2" l="1" a="1"/>
  <c r="N3274" i="2" s="1"/>
  <c r="O3273" i="2" a="1"/>
  <c r="O3273" i="2" s="1"/>
  <c r="P3274" i="2" s="1" a="1"/>
  <c r="P3274" i="2" s="1"/>
  <c r="Q3273" i="2" l="1" a="1"/>
  <c r="Q3273" i="2" s="1"/>
  <c r="T3274" i="2" l="1"/>
  <c r="U3274" i="2" s="1"/>
  <c r="R3274" i="2" a="1"/>
  <c r="R3274" i="2" s="1"/>
  <c r="S3274" i="2" a="1"/>
  <c r="S3274" i="2" s="1"/>
  <c r="I3274" i="2" l="1" a="1"/>
  <c r="I3274" i="2" s="1"/>
  <c r="V3274" i="2" s="1" a="1"/>
  <c r="V3274" i="2" s="1"/>
  <c r="W3274" i="2" l="1"/>
  <c r="L3274" i="2" a="1"/>
  <c r="L3274" i="2" s="1"/>
  <c r="K3275" i="2" s="1" a="1"/>
  <c r="K3275" i="2" s="1"/>
  <c r="J3275" i="2" a="1"/>
  <c r="J3275" i="2" s="1"/>
  <c r="M3274" i="2" l="1" a="1"/>
  <c r="M3274" i="2" s="1"/>
  <c r="N3275" i="2" s="1" a="1"/>
  <c r="N3275" i="2" s="1"/>
  <c r="O3274" i="2" l="1" a="1"/>
  <c r="O3274" i="2" s="1"/>
  <c r="P3275" i="2" s="1" a="1"/>
  <c r="P3275" i="2" s="1"/>
  <c r="Q3274" i="2" l="1" a="1"/>
  <c r="Q3274" i="2" s="1"/>
  <c r="T3275" i="2" s="1"/>
  <c r="U3275" i="2" s="1"/>
  <c r="S3275" i="2" l="1" a="1"/>
  <c r="S3275" i="2" s="1"/>
  <c r="R3275" i="2" a="1"/>
  <c r="R3275" i="2" s="1"/>
  <c r="I3275" i="2" a="1"/>
  <c r="I3275" i="2" s="1"/>
  <c r="V3275" i="2" l="1" a="1"/>
  <c r="V3275" i="2" s="1"/>
  <c r="W3275" i="2" s="1"/>
  <c r="L3275" i="2" a="1"/>
  <c r="L3275" i="2" s="1"/>
  <c r="K3276" i="2" s="1" a="1"/>
  <c r="K3276" i="2" s="1"/>
  <c r="J3276" i="2" a="1"/>
  <c r="J3276" i="2" s="1"/>
  <c r="M3275" i="2" l="1" a="1"/>
  <c r="M3275" i="2" s="1"/>
  <c r="N3276" i="2" s="1" a="1"/>
  <c r="N3276" i="2" s="1"/>
  <c r="O3275" i="2" l="1" a="1"/>
  <c r="O3275" i="2" s="1"/>
  <c r="P3276" i="2" s="1" a="1"/>
  <c r="P3276" i="2" s="1"/>
  <c r="Q3275" i="2" l="1" a="1"/>
  <c r="Q3275" i="2" s="1"/>
  <c r="T3276" i="2" s="1"/>
  <c r="U3276" i="2" s="1"/>
  <c r="R3276" i="2" a="1"/>
  <c r="R3276" i="2" s="1"/>
  <c r="S3276" i="2" a="1"/>
  <c r="S3276" i="2" s="1"/>
  <c r="I3276" i="2" l="1" a="1"/>
  <c r="I3276" i="2" s="1"/>
  <c r="V3276" i="2" s="1" a="1"/>
  <c r="V3276" i="2" s="1"/>
  <c r="W3276" i="2" l="1"/>
  <c r="L3276" i="2" a="1"/>
  <c r="L3276" i="2" s="1"/>
  <c r="K3277" i="2" s="1" a="1"/>
  <c r="K3277" i="2" s="1"/>
  <c r="J3277" i="2" a="1"/>
  <c r="J3277" i="2" s="1"/>
  <c r="M3276" i="2" l="1" a="1"/>
  <c r="M3276" i="2" s="1"/>
  <c r="O3276" i="2" s="1" a="1"/>
  <c r="O3276" i="2" s="1"/>
  <c r="P3277" i="2" s="1" a="1"/>
  <c r="P3277" i="2" s="1"/>
  <c r="N3277" i="2" l="1" a="1"/>
  <c r="N3277" i="2" s="1"/>
  <c r="Q3276" i="2" a="1"/>
  <c r="Q3276" i="2" s="1"/>
  <c r="T3277" i="2" s="1"/>
  <c r="U3277" i="2" s="1"/>
  <c r="S3277" i="2" l="1" a="1"/>
  <c r="S3277" i="2" s="1"/>
  <c r="R3277" i="2" a="1"/>
  <c r="R3277" i="2" s="1"/>
  <c r="I3277" i="2" a="1"/>
  <c r="I3277" i="2" s="1"/>
  <c r="V3277" i="2" s="1" a="1"/>
  <c r="V3277" i="2" s="1"/>
  <c r="W3277" i="2" l="1"/>
  <c r="L3277" i="2" a="1"/>
  <c r="L3277" i="2" s="1"/>
  <c r="K3278" i="2" s="1" a="1"/>
  <c r="K3278" i="2" s="1"/>
  <c r="J3278" i="2" a="1"/>
  <c r="J3278" i="2" s="1"/>
  <c r="M3277" i="2" l="1" a="1"/>
  <c r="M3277" i="2" s="1"/>
  <c r="N3278" i="2" s="1" a="1"/>
  <c r="N3278" i="2" s="1"/>
  <c r="O3277" i="2" l="1" a="1"/>
  <c r="O3277" i="2" s="1"/>
  <c r="P3278" i="2" s="1" a="1"/>
  <c r="P3278" i="2" s="1"/>
  <c r="Q3277" i="2" l="1" a="1"/>
  <c r="Q3277" i="2" s="1"/>
  <c r="T3278" i="2" s="1"/>
  <c r="U3278" i="2" s="1"/>
  <c r="R3278" i="2" a="1"/>
  <c r="R3278" i="2" s="1"/>
  <c r="S3278" i="2" l="1" a="1"/>
  <c r="S3278" i="2" s="1"/>
  <c r="I3278" i="2" s="1" a="1"/>
  <c r="I3278" i="2" s="1"/>
  <c r="L3278" i="2" s="1" a="1"/>
  <c r="L3278" i="2" s="1"/>
  <c r="V3278" i="2" l="1" a="1"/>
  <c r="V3278" i="2" s="1"/>
  <c r="W3278" i="2" s="1"/>
  <c r="J3279" i="2" a="1"/>
  <c r="J3279" i="2" s="1"/>
  <c r="K3279" i="2" a="1"/>
  <c r="K3279" i="2" s="1"/>
  <c r="M3278" i="2" a="1"/>
  <c r="M3278" i="2" s="1"/>
  <c r="N3279" i="2" s="1" a="1"/>
  <c r="N3279" i="2" s="1"/>
  <c r="O3278" i="2" l="1" a="1"/>
  <c r="O3278" i="2" s="1"/>
  <c r="P3279" i="2" s="1" a="1"/>
  <c r="P3279" i="2" s="1"/>
  <c r="Q3278" i="2" l="1" a="1"/>
  <c r="Q3278" i="2" s="1"/>
  <c r="T3279" i="2" s="1"/>
  <c r="U3279" i="2" s="1"/>
  <c r="R3279" i="2" l="1" a="1"/>
  <c r="R3279" i="2" s="1"/>
  <c r="S3279" i="2" a="1"/>
  <c r="S3279" i="2" s="1"/>
  <c r="I3279" i="2" s="1" a="1"/>
  <c r="I3279" i="2" s="1"/>
  <c r="L3279" i="2" s="1" a="1"/>
  <c r="L3279" i="2" s="1"/>
  <c r="K3280" i="2" s="1" a="1"/>
  <c r="K3280" i="2" s="1"/>
  <c r="J3280" i="2" l="1" a="1"/>
  <c r="J3280" i="2" s="1"/>
  <c r="V3279" i="2" a="1"/>
  <c r="V3279" i="2" s="1"/>
  <c r="W3279" i="2" s="1"/>
  <c r="M3279" i="2" a="1"/>
  <c r="M3279" i="2" s="1"/>
  <c r="O3279" i="2" s="1" a="1"/>
  <c r="O3279" i="2" s="1"/>
  <c r="N3280" i="2" l="1" a="1"/>
  <c r="N3280" i="2" s="1"/>
  <c r="P3280" i="2" a="1"/>
  <c r="P3280" i="2" s="1"/>
  <c r="Q3279" i="2" a="1"/>
  <c r="Q3279" i="2" s="1"/>
  <c r="T3280" i="2" s="1"/>
  <c r="U3280" i="2" s="1"/>
  <c r="S3280" i="2" l="1" a="1"/>
  <c r="S3280" i="2" s="1"/>
  <c r="I3280" i="2" s="1" a="1"/>
  <c r="I3280" i="2" s="1"/>
  <c r="R3280" i="2" a="1"/>
  <c r="R3280" i="2" s="1"/>
  <c r="L3280" i="2" l="1" a="1"/>
  <c r="L3280" i="2" s="1"/>
  <c r="K3281" i="2" s="1" a="1"/>
  <c r="K3281" i="2" s="1"/>
  <c r="J3281" i="2" a="1"/>
  <c r="J3281" i="2" s="1"/>
  <c r="V3280" i="2" a="1"/>
  <c r="V3280" i="2" s="1"/>
  <c r="M3280" i="2" l="1" a="1"/>
  <c r="M3280" i="2" s="1"/>
  <c r="O3280" i="2" s="1" a="1"/>
  <c r="O3280" i="2" s="1"/>
  <c r="P3281" i="2" s="1" a="1"/>
  <c r="P3281" i="2" s="1"/>
  <c r="W3280" i="2"/>
  <c r="N3281" i="2" l="1" a="1"/>
  <c r="N3281" i="2" s="1"/>
  <c r="Q3280" i="2" a="1"/>
  <c r="Q3280" i="2" s="1"/>
  <c r="R3281" i="2" l="1" a="1"/>
  <c r="R3281" i="2" s="1"/>
  <c r="T3281" i="2"/>
  <c r="U3281" i="2" s="1"/>
  <c r="S3281" i="2" a="1"/>
  <c r="S3281" i="2" s="1"/>
  <c r="I3281" i="2" l="1" a="1"/>
  <c r="I3281" i="2" s="1"/>
  <c r="V3281" i="2" s="1" a="1"/>
  <c r="V3281" i="2" s="1"/>
  <c r="W3281" i="2" l="1"/>
  <c r="L3281" i="2" a="1"/>
  <c r="L3281" i="2" s="1"/>
  <c r="K3282" i="2" s="1" a="1"/>
  <c r="K3282" i="2" s="1"/>
  <c r="J3282" i="2" a="1"/>
  <c r="J3282" i="2" s="1"/>
  <c r="M3281" i="2" a="1"/>
  <c r="M3281" i="2" s="1"/>
  <c r="O3281" i="2" l="1" a="1"/>
  <c r="O3281" i="2" s="1"/>
  <c r="P3282" i="2" s="1" a="1"/>
  <c r="P3282" i="2" s="1"/>
  <c r="N3282" i="2" a="1"/>
  <c r="N3282" i="2" s="1"/>
  <c r="Q3281" i="2" l="1" a="1"/>
  <c r="Q3281" i="2" s="1"/>
  <c r="R3282" i="2" s="1" a="1"/>
  <c r="R3282" i="2" s="1"/>
  <c r="S3282" i="2" l="1" a="1"/>
  <c r="S3282" i="2" s="1"/>
  <c r="T3282" i="2"/>
  <c r="U3282" i="2" s="1"/>
  <c r="I3282" i="2" a="1"/>
  <c r="I3282" i="2" s="1"/>
  <c r="L3282" i="2" l="1" a="1"/>
  <c r="L3282" i="2" s="1"/>
  <c r="K3283" i="2" s="1" a="1"/>
  <c r="K3283" i="2" s="1"/>
  <c r="J3283" i="2" a="1"/>
  <c r="J3283" i="2" s="1"/>
  <c r="V3282" i="2" a="1"/>
  <c r="V3282" i="2" s="1"/>
  <c r="M3282" i="2" l="1" a="1"/>
  <c r="M3282" i="2" s="1"/>
  <c r="W3282" i="2"/>
  <c r="O3282" i="2" l="1" a="1"/>
  <c r="O3282" i="2" s="1"/>
  <c r="P3283" i="2" s="1" a="1"/>
  <c r="P3283" i="2" s="1"/>
  <c r="N3283" i="2" a="1"/>
  <c r="N3283" i="2" s="1"/>
  <c r="Q3282" i="2" l="1" a="1"/>
  <c r="Q3282" i="2" s="1"/>
  <c r="T3283" i="2" s="1"/>
  <c r="U3283" i="2" s="1"/>
  <c r="S3283" i="2" l="1" a="1"/>
  <c r="S3283" i="2" s="1"/>
  <c r="R3283" i="2" a="1"/>
  <c r="R3283" i="2" s="1"/>
  <c r="I3283" i="2" a="1"/>
  <c r="I3283" i="2" s="1"/>
  <c r="V3283" i="2" l="1" a="1"/>
  <c r="V3283" i="2" s="1"/>
  <c r="W3283" i="2" s="1"/>
  <c r="L3283" i="2" a="1"/>
  <c r="L3283" i="2" s="1"/>
  <c r="K3284" i="2" s="1" a="1"/>
  <c r="K3284" i="2" s="1"/>
  <c r="J3284" i="2" a="1"/>
  <c r="J3284" i="2" s="1"/>
  <c r="M3283" i="2" a="1"/>
  <c r="M3283" i="2" s="1"/>
  <c r="O3283" i="2" l="1" a="1"/>
  <c r="O3283" i="2" s="1"/>
  <c r="P3284" i="2" s="1" a="1"/>
  <c r="P3284" i="2" s="1"/>
  <c r="N3284" i="2" a="1"/>
  <c r="N3284" i="2" s="1"/>
  <c r="Q3283" i="2" a="1"/>
  <c r="Q3283" i="2" s="1"/>
  <c r="T3284" i="2" l="1"/>
  <c r="U3284" i="2" s="1"/>
  <c r="R3284" i="2" a="1"/>
  <c r="R3284" i="2" s="1"/>
  <c r="S3284" i="2" a="1"/>
  <c r="S3284" i="2" s="1"/>
  <c r="I3284" i="2" l="1" a="1"/>
  <c r="I3284" i="2" s="1"/>
  <c r="L3284" i="2" l="1" a="1"/>
  <c r="L3284" i="2" s="1"/>
  <c r="K3285" i="2" s="1" a="1"/>
  <c r="K3285" i="2" s="1"/>
  <c r="J3285" i="2" a="1"/>
  <c r="J3285" i="2" s="1"/>
  <c r="V3284" i="2" a="1"/>
  <c r="V3284" i="2" s="1"/>
  <c r="M3284" i="2" l="1" a="1"/>
  <c r="M3284" i="2" s="1"/>
  <c r="N3285" i="2" s="1" a="1"/>
  <c r="N3285" i="2" s="1"/>
  <c r="W3284" i="2"/>
  <c r="O3284" i="2" l="1" a="1"/>
  <c r="O3284" i="2" s="1"/>
  <c r="P3285" i="2" s="1" a="1"/>
  <c r="P3285" i="2" s="1"/>
  <c r="Q3284" i="2" a="1"/>
  <c r="Q3284" i="2" s="1"/>
  <c r="T3285" i="2" l="1"/>
  <c r="U3285" i="2" s="1"/>
  <c r="R3285" i="2" a="1"/>
  <c r="R3285" i="2" s="1"/>
  <c r="S3285" i="2" a="1"/>
  <c r="S3285" i="2" s="1"/>
  <c r="I3285" i="2" l="1" a="1"/>
  <c r="I3285" i="2" s="1"/>
  <c r="V3285" i="2" s="1" a="1"/>
  <c r="V3285" i="2" s="1"/>
  <c r="W3285" i="2" l="1"/>
  <c r="L3285" i="2" a="1"/>
  <c r="L3285" i="2" s="1"/>
  <c r="K3286" i="2" s="1" a="1"/>
  <c r="K3286" i="2" s="1"/>
  <c r="J3286" i="2" a="1"/>
  <c r="J3286" i="2" s="1"/>
  <c r="M3285" i="2" a="1"/>
  <c r="M3285" i="2" s="1"/>
  <c r="N3286" i="2" l="1" a="1"/>
  <c r="N3286" i="2" s="1"/>
  <c r="O3285" i="2" a="1"/>
  <c r="O3285" i="2" s="1"/>
  <c r="P3286" i="2" s="1" a="1"/>
  <c r="P3286" i="2" s="1"/>
  <c r="Q3285" i="2" l="1" a="1"/>
  <c r="Q3285" i="2" s="1"/>
  <c r="T3286" i="2" s="1"/>
  <c r="U3286" i="2" s="1"/>
  <c r="S3286" i="2" l="1" a="1"/>
  <c r="S3286" i="2" s="1"/>
  <c r="R3286" i="2" a="1"/>
  <c r="R3286" i="2" s="1"/>
  <c r="I3286" i="2" a="1"/>
  <c r="I3286" i="2" s="1"/>
  <c r="V3286" i="2" l="1" a="1"/>
  <c r="V3286" i="2" s="1"/>
  <c r="W3286" i="2" s="1"/>
  <c r="L3286" i="2" a="1"/>
  <c r="L3286" i="2" s="1"/>
  <c r="K3287" i="2" s="1" a="1"/>
  <c r="K3287" i="2" s="1"/>
  <c r="J3287" i="2" a="1"/>
  <c r="J3287" i="2" s="1"/>
  <c r="M3286" i="2" l="1" a="1"/>
  <c r="M3286" i="2" s="1"/>
  <c r="O3286" i="2" s="1" a="1"/>
  <c r="O3286" i="2" s="1"/>
  <c r="P3287" i="2" s="1" a="1"/>
  <c r="P3287" i="2" s="1"/>
  <c r="Q3286" i="2" l="1" a="1"/>
  <c r="Q3286" i="2" s="1"/>
  <c r="N3287" i="2" a="1"/>
  <c r="N3287" i="2" s="1"/>
  <c r="T3287" i="2"/>
  <c r="U3287" i="2" s="1"/>
  <c r="R3287" i="2" a="1"/>
  <c r="R3287" i="2" s="1"/>
  <c r="S3287" i="2" a="1"/>
  <c r="S3287" i="2" s="1"/>
  <c r="I3287" i="2" l="1" a="1"/>
  <c r="I3287" i="2" s="1"/>
  <c r="V3287" i="2" s="1" a="1"/>
  <c r="V3287" i="2" s="1"/>
  <c r="W3287" i="2" l="1"/>
  <c r="L3287" i="2" a="1"/>
  <c r="L3287" i="2" s="1"/>
  <c r="K3288" i="2" s="1" a="1"/>
  <c r="K3288" i="2" s="1"/>
  <c r="J3288" i="2" a="1"/>
  <c r="J3288" i="2" s="1"/>
  <c r="M3287" i="2" a="1"/>
  <c r="M3287" i="2" s="1"/>
  <c r="N3288" i="2" l="1" a="1"/>
  <c r="N3288" i="2" s="1"/>
  <c r="O3287" i="2" a="1"/>
  <c r="O3287" i="2" s="1"/>
  <c r="P3288" i="2" s="1" a="1"/>
  <c r="P3288" i="2" s="1"/>
  <c r="Q3287" i="2" l="1" a="1"/>
  <c r="Q3287" i="2" s="1"/>
  <c r="T3288" i="2" s="1"/>
  <c r="U3288" i="2" s="1"/>
  <c r="S3288" i="2" l="1" a="1"/>
  <c r="S3288" i="2" s="1"/>
  <c r="I3288" i="2" s="1" a="1"/>
  <c r="I3288" i="2" s="1"/>
  <c r="R3288" i="2" a="1"/>
  <c r="R3288" i="2" s="1"/>
  <c r="L3288" i="2" l="1" a="1"/>
  <c r="L3288" i="2" s="1"/>
  <c r="K3289" i="2" s="1" a="1"/>
  <c r="K3289" i="2" s="1"/>
  <c r="J3289" i="2" a="1"/>
  <c r="J3289" i="2" s="1"/>
  <c r="M3288" i="2" a="1"/>
  <c r="M3288" i="2" s="1"/>
  <c r="V3288" i="2" a="1"/>
  <c r="V3288" i="2" s="1"/>
  <c r="W3288" i="2" l="1"/>
  <c r="N3289" i="2" a="1"/>
  <c r="N3289" i="2" s="1"/>
  <c r="O3288" i="2" a="1"/>
  <c r="O3288" i="2" s="1"/>
  <c r="P3289" i="2" s="1" a="1"/>
  <c r="P3289" i="2" s="1"/>
  <c r="Q3288" i="2" l="1" a="1"/>
  <c r="Q3288" i="2" s="1"/>
  <c r="T3289" i="2" s="1"/>
  <c r="U3289" i="2" s="1"/>
  <c r="R3289" i="2" l="1" a="1"/>
  <c r="R3289" i="2" s="1"/>
  <c r="S3289" i="2" a="1"/>
  <c r="S3289" i="2" s="1"/>
  <c r="I3289" i="2" s="1" a="1"/>
  <c r="I3289" i="2" s="1"/>
  <c r="V3289" i="2" l="1" a="1"/>
  <c r="V3289" i="2" s="1"/>
  <c r="W3289" i="2" s="1"/>
  <c r="J3290" i="2" a="1"/>
  <c r="J3290" i="2" s="1"/>
  <c r="L3289" i="2" a="1"/>
  <c r="L3289" i="2" s="1"/>
  <c r="K3290" i="2" s="1" a="1"/>
  <c r="K3290" i="2" s="1"/>
  <c r="M3289" i="2" l="1" a="1"/>
  <c r="M3289" i="2" s="1"/>
  <c r="O3289" i="2" s="1" a="1"/>
  <c r="O3289" i="2" s="1"/>
  <c r="P3290" i="2" s="1" a="1"/>
  <c r="P3290" i="2" s="1"/>
  <c r="N3290" i="2" l="1" a="1"/>
  <c r="N3290" i="2" s="1"/>
  <c r="Q3289" i="2" a="1"/>
  <c r="Q3289" i="2" s="1"/>
  <c r="S3290" i="2" l="1" a="1"/>
  <c r="S3290" i="2" s="1"/>
  <c r="T3290" i="2"/>
  <c r="U3290" i="2" s="1"/>
  <c r="R3290" i="2" a="1"/>
  <c r="R3290" i="2" s="1"/>
  <c r="I3290" i="2" l="1" a="1"/>
  <c r="I3290" i="2" s="1"/>
  <c r="L3290" i="2" l="1" a="1"/>
  <c r="L3290" i="2" s="1"/>
  <c r="K3291" i="2" s="1" a="1"/>
  <c r="K3291" i="2" s="1"/>
  <c r="J3291" i="2" a="1"/>
  <c r="J3291" i="2" s="1"/>
  <c r="V3290" i="2" a="1"/>
  <c r="V3290" i="2" s="1"/>
  <c r="M3290" i="2" l="1" a="1"/>
  <c r="M3290" i="2" s="1"/>
  <c r="N3291" i="2" s="1" a="1"/>
  <c r="N3291" i="2" s="1"/>
  <c r="W3290" i="2"/>
  <c r="O3290" i="2" l="1" a="1"/>
  <c r="O3290" i="2" s="1"/>
  <c r="P3291" i="2" s="1" a="1"/>
  <c r="P3291" i="2" s="1"/>
  <c r="Q3290" i="2" l="1" a="1"/>
  <c r="Q3290" i="2" s="1"/>
  <c r="T3291" i="2" s="1"/>
  <c r="U3291" i="2" s="1"/>
  <c r="S3291" i="2" l="1" a="1"/>
  <c r="S3291" i="2" s="1"/>
  <c r="R3291" i="2" a="1"/>
  <c r="R3291" i="2" s="1"/>
  <c r="I3291" i="2" a="1"/>
  <c r="I3291" i="2" s="1"/>
  <c r="V3291" i="2" s="1" a="1"/>
  <c r="V3291" i="2" s="1"/>
  <c r="W3291" i="2" l="1"/>
  <c r="J3292" i="2" a="1"/>
  <c r="J3292" i="2" s="1"/>
  <c r="L3291" i="2" a="1"/>
  <c r="L3291" i="2" s="1"/>
  <c r="K3292" i="2" s="1" a="1"/>
  <c r="K3292" i="2" s="1"/>
  <c r="M3291" i="2" l="1" a="1"/>
  <c r="M3291" i="2" s="1"/>
  <c r="O3291" i="2" l="1" a="1"/>
  <c r="O3291" i="2" s="1"/>
  <c r="P3292" i="2" s="1" a="1"/>
  <c r="P3292" i="2" s="1"/>
  <c r="N3292" i="2" a="1"/>
  <c r="N3292" i="2" s="1"/>
  <c r="Q3291" i="2" l="1" a="1"/>
  <c r="Q3291" i="2" s="1"/>
  <c r="R3292" i="2" s="1" a="1"/>
  <c r="R3292" i="2" s="1"/>
  <c r="S3292" i="2" l="1" a="1"/>
  <c r="S3292" i="2" s="1"/>
  <c r="I3292" i="2" s="1" a="1"/>
  <c r="I3292" i="2" s="1"/>
  <c r="V3292" i="2" s="1" a="1"/>
  <c r="V3292" i="2" s="1"/>
  <c r="T3292" i="2"/>
  <c r="U3292" i="2" s="1"/>
  <c r="W3292" i="2" l="1"/>
  <c r="L3292" i="2" a="1"/>
  <c r="L3292" i="2" s="1"/>
  <c r="K3293" i="2" s="1" a="1"/>
  <c r="K3293" i="2" s="1"/>
  <c r="J3293" i="2" a="1"/>
  <c r="J3293" i="2" s="1"/>
  <c r="M3292" i="2" l="1" a="1"/>
  <c r="M3292" i="2" s="1"/>
  <c r="N3293" i="2" s="1" a="1"/>
  <c r="N3293" i="2" s="1"/>
  <c r="O3292" i="2" l="1" a="1"/>
  <c r="O3292" i="2" s="1"/>
  <c r="P3293" i="2" s="1" a="1"/>
  <c r="P3293" i="2" s="1"/>
  <c r="Q3292" i="2" l="1" a="1"/>
  <c r="Q3292" i="2" s="1"/>
  <c r="T3293" i="2" s="1"/>
  <c r="U3293" i="2" s="1"/>
  <c r="R3293" i="2" a="1"/>
  <c r="R3293" i="2" s="1"/>
  <c r="S3293" i="2" a="1"/>
  <c r="S3293" i="2" s="1"/>
  <c r="I3293" i="2" l="1" a="1"/>
  <c r="I3293" i="2" s="1"/>
  <c r="V3293" i="2" s="1" a="1"/>
  <c r="V3293" i="2" s="1"/>
  <c r="W3293" i="2" l="1"/>
  <c r="L3293" i="2" a="1"/>
  <c r="L3293" i="2" s="1"/>
  <c r="K3294" i="2" s="1" a="1"/>
  <c r="K3294" i="2" s="1"/>
  <c r="J3294" i="2" a="1"/>
  <c r="J3294" i="2" s="1"/>
  <c r="M3293" i="2" l="1" a="1"/>
  <c r="M3293" i="2" s="1"/>
  <c r="O3293" i="2" s="1" a="1"/>
  <c r="O3293" i="2" s="1"/>
  <c r="P3294" i="2" s="1" a="1"/>
  <c r="P3294" i="2" s="1"/>
  <c r="N3294" i="2" l="1" a="1"/>
  <c r="N3294" i="2" s="1"/>
  <c r="Q3293" i="2" a="1"/>
  <c r="Q3293" i="2" s="1"/>
  <c r="T3294" i="2" s="1"/>
  <c r="U3294" i="2" s="1"/>
  <c r="S3294" i="2" l="1" a="1"/>
  <c r="S3294" i="2" s="1"/>
  <c r="I3294" i="2" s="1" a="1"/>
  <c r="I3294" i="2" s="1"/>
  <c r="R3294" i="2" a="1"/>
  <c r="R3294" i="2" s="1"/>
  <c r="V3294" i="2" l="1" a="1"/>
  <c r="V3294" i="2" s="1"/>
  <c r="W3294" i="2" s="1"/>
  <c r="L3294" i="2" a="1"/>
  <c r="L3294" i="2" s="1"/>
  <c r="K3295" i="2" s="1" a="1"/>
  <c r="K3295" i="2" s="1"/>
  <c r="J3295" i="2" a="1"/>
  <c r="J3295" i="2" s="1"/>
  <c r="M3294" i="2" l="1" a="1"/>
  <c r="M3294" i="2" s="1"/>
  <c r="O3294" i="2" s="1" a="1"/>
  <c r="O3294" i="2" s="1"/>
  <c r="P3295" i="2" s="1" a="1"/>
  <c r="P3295" i="2" s="1"/>
  <c r="N3295" i="2" l="1" a="1"/>
  <c r="N3295" i="2" s="1"/>
  <c r="Q3294" i="2" a="1"/>
  <c r="Q3294" i="2" s="1"/>
  <c r="T3295" i="2" l="1"/>
  <c r="U3295" i="2" s="1"/>
  <c r="R3295" i="2" a="1"/>
  <c r="R3295" i="2" s="1"/>
  <c r="S3295" i="2" a="1"/>
  <c r="S3295" i="2" s="1"/>
  <c r="I3295" i="2" l="1" a="1"/>
  <c r="I3295" i="2" s="1"/>
  <c r="V3295" i="2" s="1" a="1"/>
  <c r="V3295" i="2" s="1"/>
  <c r="W3295" i="2" l="1"/>
  <c r="L3295" i="2" a="1"/>
  <c r="L3295" i="2" s="1"/>
  <c r="K3296" i="2" s="1" a="1"/>
  <c r="K3296" i="2" s="1"/>
  <c r="J3296" i="2" a="1"/>
  <c r="J3296" i="2" s="1"/>
  <c r="M3295" i="2" a="1"/>
  <c r="M3295" i="2" s="1"/>
  <c r="O3295" i="2" l="1" a="1"/>
  <c r="O3295" i="2" s="1"/>
  <c r="P3296" i="2" s="1" a="1"/>
  <c r="P3296" i="2" s="1"/>
  <c r="N3296" i="2" a="1"/>
  <c r="N3296" i="2" s="1"/>
  <c r="Q3295" i="2" l="1" a="1"/>
  <c r="Q3295" i="2" s="1"/>
  <c r="T3296" i="2" s="1"/>
  <c r="U3296" i="2" s="1"/>
  <c r="S3296" i="2" l="1" a="1"/>
  <c r="S3296" i="2" s="1"/>
  <c r="R3296" i="2" a="1"/>
  <c r="R3296" i="2" s="1"/>
  <c r="I3296" i="2" a="1"/>
  <c r="I3296" i="2" s="1"/>
  <c r="V3296" i="2" s="1" a="1"/>
  <c r="V3296" i="2" s="1"/>
  <c r="W3296" i="2" l="1"/>
  <c r="L3296" i="2" a="1"/>
  <c r="L3296" i="2" s="1"/>
  <c r="K3297" i="2" s="1" a="1"/>
  <c r="K3297" i="2" s="1"/>
  <c r="J3297" i="2" a="1"/>
  <c r="J3297" i="2" s="1"/>
  <c r="M3296" i="2" a="1"/>
  <c r="M3296" i="2" s="1"/>
  <c r="O3296" i="2" l="1" a="1"/>
  <c r="O3296" i="2" s="1"/>
  <c r="P3297" i="2" s="1" a="1"/>
  <c r="P3297" i="2" s="1"/>
  <c r="N3297" i="2" a="1"/>
  <c r="N3297" i="2" s="1"/>
  <c r="Q3296" i="2" l="1" a="1"/>
  <c r="Q3296" i="2" s="1"/>
  <c r="S3297" i="2" s="1" a="1"/>
  <c r="S3297" i="2" s="1"/>
  <c r="R3297" i="2" l="1" a="1"/>
  <c r="R3297" i="2" s="1"/>
  <c r="T3297" i="2"/>
  <c r="U3297" i="2" s="1"/>
  <c r="I3297" i="2" a="1"/>
  <c r="I3297" i="2" s="1"/>
  <c r="J3298" i="2" l="1" a="1"/>
  <c r="J3298" i="2" s="1"/>
  <c r="L3297" i="2" a="1"/>
  <c r="L3297" i="2" s="1"/>
  <c r="K3298" i="2" s="1" a="1"/>
  <c r="K3298" i="2" s="1"/>
  <c r="V3297" i="2" a="1"/>
  <c r="V3297" i="2" s="1"/>
  <c r="M3297" i="2" l="1" a="1"/>
  <c r="M3297" i="2" s="1"/>
  <c r="N3298" i="2" s="1" a="1"/>
  <c r="N3298" i="2" s="1"/>
  <c r="W3297" i="2"/>
  <c r="O3297" i="2" l="1" a="1"/>
  <c r="O3297" i="2" s="1"/>
  <c r="P3298" i="2" s="1" a="1"/>
  <c r="P3298" i="2" s="1"/>
  <c r="Q3297" i="2" l="1" a="1"/>
  <c r="Q3297" i="2" s="1"/>
  <c r="T3298" i="2" s="1"/>
  <c r="U3298" i="2" s="1"/>
  <c r="R3298" i="2" l="1" a="1"/>
  <c r="R3298" i="2" s="1"/>
  <c r="S3298" i="2" a="1"/>
  <c r="S3298" i="2" s="1"/>
  <c r="I3298" i="2" s="1" a="1"/>
  <c r="I3298" i="2" s="1"/>
  <c r="L3298" i="2" s="1" a="1"/>
  <c r="L3298" i="2" s="1"/>
  <c r="K3299" i="2" s="1" a="1"/>
  <c r="K3299" i="2" s="1"/>
  <c r="J3299" i="2" l="1" a="1"/>
  <c r="J3299" i="2" s="1"/>
  <c r="V3298" i="2" a="1"/>
  <c r="V3298" i="2" s="1"/>
  <c r="W3298" i="2" s="1"/>
  <c r="M3298" i="2" a="1"/>
  <c r="M3298" i="2" s="1"/>
  <c r="O3298" i="2" s="1" a="1"/>
  <c r="O3298" i="2" s="1"/>
  <c r="N3299" i="2" l="1" a="1"/>
  <c r="N3299" i="2" s="1"/>
  <c r="P3299" i="2" a="1"/>
  <c r="P3299" i="2" s="1"/>
  <c r="Q3298" i="2" a="1"/>
  <c r="Q3298" i="2" s="1"/>
  <c r="T3299" i="2" l="1"/>
  <c r="U3299" i="2" s="1"/>
  <c r="S3299" i="2" a="1"/>
  <c r="S3299" i="2" s="1"/>
  <c r="R3299" i="2" a="1"/>
  <c r="R3299" i="2" s="1"/>
  <c r="I3299" i="2" l="1" a="1"/>
  <c r="I3299" i="2" s="1"/>
  <c r="V3299" i="2" s="1" a="1"/>
  <c r="V3299" i="2" s="1"/>
  <c r="W3299" i="2" l="1"/>
  <c r="J3300" i="2" a="1"/>
  <c r="J3300" i="2" s="1"/>
  <c r="L3299" i="2" a="1"/>
  <c r="L3299" i="2" s="1"/>
  <c r="K3300" i="2" s="1" a="1"/>
  <c r="K3300" i="2" s="1"/>
  <c r="M3299" i="2" l="1" a="1"/>
  <c r="M3299" i="2" s="1"/>
  <c r="N3300" i="2" s="1" a="1"/>
  <c r="N3300" i="2" s="1"/>
  <c r="O3299" i="2" l="1" a="1"/>
  <c r="O3299" i="2" s="1"/>
  <c r="P3300" i="2" s="1" a="1"/>
  <c r="P3300" i="2" s="1"/>
  <c r="Q3299" i="2" l="1" a="1"/>
  <c r="Q3299" i="2" s="1"/>
  <c r="T3300" i="2" s="1"/>
  <c r="U3300" i="2" s="1"/>
  <c r="R3300" i="2" a="1"/>
  <c r="R3300" i="2" s="1"/>
  <c r="S3300" i="2" l="1" a="1"/>
  <c r="S3300" i="2" s="1"/>
  <c r="I3300" i="2" s="1" a="1"/>
  <c r="I3300" i="2" s="1"/>
  <c r="V3300" i="2" s="1" a="1"/>
  <c r="V3300" i="2" s="1"/>
  <c r="W3300" i="2" l="1"/>
  <c r="J3301" i="2" a="1"/>
  <c r="J3301" i="2" s="1"/>
  <c r="L3300" i="2" a="1"/>
  <c r="L3300" i="2" s="1"/>
  <c r="K3301" i="2" s="1" a="1"/>
  <c r="K3301" i="2" s="1"/>
  <c r="M3300" i="2" l="1" a="1"/>
  <c r="M3300" i="2" s="1"/>
  <c r="O3300" i="2" l="1" a="1"/>
  <c r="O3300" i="2" s="1"/>
  <c r="P3301" i="2" s="1" a="1"/>
  <c r="P3301" i="2" s="1"/>
  <c r="N3301" i="2" a="1"/>
  <c r="N3301" i="2" s="1"/>
  <c r="Q3300" i="2" l="1" a="1"/>
  <c r="Q3300" i="2" s="1"/>
  <c r="T3301" i="2"/>
  <c r="U3301" i="2" s="1"/>
  <c r="R3301" i="2" a="1"/>
  <c r="R3301" i="2" s="1"/>
  <c r="S3301" i="2" a="1"/>
  <c r="S3301" i="2" s="1"/>
  <c r="I3301" i="2" l="1" a="1"/>
  <c r="I3301" i="2" s="1"/>
  <c r="J3302" i="2" l="1" a="1"/>
  <c r="J3302" i="2" s="1"/>
  <c r="L3301" i="2" a="1"/>
  <c r="L3301" i="2" s="1"/>
  <c r="K3302" i="2" s="1" a="1"/>
  <c r="K3302" i="2" s="1"/>
  <c r="V3301" i="2" a="1"/>
  <c r="V3301" i="2" s="1"/>
  <c r="M3301" i="2" l="1" a="1"/>
  <c r="M3301" i="2" s="1"/>
  <c r="O3301" i="2" s="1" a="1"/>
  <c r="O3301" i="2" s="1"/>
  <c r="P3302" i="2" s="1" a="1"/>
  <c r="P3302" i="2" s="1"/>
  <c r="W3301" i="2"/>
  <c r="Q3301" i="2" l="1" a="1"/>
  <c r="Q3301" i="2" s="1"/>
  <c r="N3302" i="2" a="1"/>
  <c r="N3302" i="2" s="1"/>
  <c r="S3302" i="2" a="1"/>
  <c r="S3302" i="2" s="1"/>
  <c r="T3302" i="2"/>
  <c r="U3302" i="2" s="1"/>
  <c r="R3302" i="2" a="1"/>
  <c r="R3302" i="2" s="1"/>
  <c r="I3302" i="2" l="1" a="1"/>
  <c r="I3302" i="2" s="1"/>
  <c r="V3302" i="2" s="1" a="1"/>
  <c r="V3302" i="2" s="1"/>
  <c r="W3302" i="2" l="1"/>
  <c r="L3302" i="2" a="1"/>
  <c r="L3302" i="2" s="1"/>
  <c r="K3303" i="2" s="1" a="1"/>
  <c r="K3303" i="2" s="1"/>
  <c r="J3303" i="2" a="1"/>
  <c r="J3303" i="2" s="1"/>
  <c r="M3302" i="2" a="1"/>
  <c r="M3302" i="2" s="1"/>
  <c r="N3303" i="2" l="1" a="1"/>
  <c r="N3303" i="2" s="1"/>
  <c r="O3302" i="2" a="1"/>
  <c r="O3302" i="2" s="1"/>
  <c r="P3303" i="2" s="1" a="1"/>
  <c r="P3303" i="2" s="1"/>
  <c r="Q3302" i="2" l="1" a="1"/>
  <c r="Q3302" i="2" s="1"/>
  <c r="T3303" i="2" s="1"/>
  <c r="U3303" i="2" s="1"/>
  <c r="R3303" i="2" l="1" a="1"/>
  <c r="R3303" i="2" s="1"/>
  <c r="S3303" i="2" a="1"/>
  <c r="S3303" i="2" s="1"/>
  <c r="I3303" i="2" s="1" a="1"/>
  <c r="I3303" i="2" s="1"/>
  <c r="L3303" i="2" l="1" a="1"/>
  <c r="L3303" i="2" s="1"/>
  <c r="K3304" i="2" s="1" a="1"/>
  <c r="K3304" i="2" s="1"/>
  <c r="J3304" i="2" a="1"/>
  <c r="J3304" i="2" s="1"/>
  <c r="M3303" i="2" a="1"/>
  <c r="M3303" i="2" s="1"/>
  <c r="V3303" i="2" a="1"/>
  <c r="V3303" i="2" s="1"/>
  <c r="W3303" i="2" l="1"/>
  <c r="O3303" i="2" a="1"/>
  <c r="O3303" i="2" s="1"/>
  <c r="P3304" i="2" s="1" a="1"/>
  <c r="P3304" i="2" s="1"/>
  <c r="N3304" i="2" a="1"/>
  <c r="N3304" i="2" s="1"/>
  <c r="Q3303" i="2" l="1" a="1"/>
  <c r="Q3303" i="2" s="1"/>
  <c r="S3304" i="2" a="1"/>
  <c r="S3304" i="2" s="1"/>
  <c r="T3304" i="2"/>
  <c r="U3304" i="2" s="1"/>
  <c r="R3304" i="2" a="1"/>
  <c r="R3304" i="2" s="1"/>
  <c r="I3304" i="2" l="1" a="1"/>
  <c r="I3304" i="2" s="1"/>
  <c r="V3304" i="2" s="1" a="1"/>
  <c r="V3304" i="2" s="1"/>
  <c r="W3304" i="2" l="1"/>
  <c r="L3304" i="2" a="1"/>
  <c r="L3304" i="2" s="1"/>
  <c r="K3305" i="2" s="1" a="1"/>
  <c r="K3305" i="2" s="1"/>
  <c r="J3305" i="2" a="1"/>
  <c r="J3305" i="2" s="1"/>
  <c r="M3304" i="2" a="1"/>
  <c r="M3304" i="2" s="1"/>
  <c r="O3304" i="2" l="1" a="1"/>
  <c r="O3304" i="2" s="1"/>
  <c r="P3305" i="2" s="1" a="1"/>
  <c r="P3305" i="2" s="1"/>
  <c r="N3305" i="2" a="1"/>
  <c r="N3305" i="2" s="1"/>
  <c r="Q3304" i="2" l="1" a="1"/>
  <c r="Q3304" i="2" s="1"/>
  <c r="T3305" i="2" s="1"/>
  <c r="U3305" i="2" s="1"/>
  <c r="R3305" i="2" a="1"/>
  <c r="R3305" i="2" s="1"/>
  <c r="S3305" i="2" a="1"/>
  <c r="S3305" i="2" s="1"/>
  <c r="I3305" i="2" l="1" a="1"/>
  <c r="I3305" i="2" s="1"/>
  <c r="V3305" i="2" s="1" a="1"/>
  <c r="V3305" i="2" s="1"/>
  <c r="W3305" i="2" l="1"/>
  <c r="L3305" i="2" a="1"/>
  <c r="L3305" i="2" s="1"/>
  <c r="K3306" i="2" s="1" a="1"/>
  <c r="K3306" i="2" s="1"/>
  <c r="J3306" i="2" a="1"/>
  <c r="J3306" i="2" s="1"/>
  <c r="M3305" i="2" l="1" a="1"/>
  <c r="M3305" i="2" s="1"/>
  <c r="O3305" i="2" s="1" a="1"/>
  <c r="O3305" i="2" s="1"/>
  <c r="N3306" i="2" l="1" a="1"/>
  <c r="N3306" i="2" s="1"/>
  <c r="P3306" i="2" a="1"/>
  <c r="P3306" i="2" s="1"/>
  <c r="Q3305" i="2" a="1"/>
  <c r="Q3305" i="2" s="1"/>
  <c r="S3306" i="2" s="1" a="1"/>
  <c r="S3306" i="2" s="1"/>
  <c r="R3306" i="2" l="1" a="1"/>
  <c r="R3306" i="2" s="1"/>
  <c r="T3306" i="2"/>
  <c r="U3306" i="2" s="1"/>
  <c r="I3306" i="2" a="1"/>
  <c r="I3306" i="2" s="1"/>
  <c r="J3307" i="2" l="1" a="1"/>
  <c r="J3307" i="2" s="1"/>
  <c r="L3306" i="2" a="1"/>
  <c r="L3306" i="2" s="1"/>
  <c r="K3307" i="2" s="1" a="1"/>
  <c r="K3307" i="2" s="1"/>
  <c r="V3306" i="2" a="1"/>
  <c r="V3306" i="2" s="1"/>
  <c r="M3306" i="2" l="1" a="1"/>
  <c r="M3306" i="2" s="1"/>
  <c r="N3307" i="2" s="1" a="1"/>
  <c r="N3307" i="2" s="1"/>
  <c r="W3306" i="2"/>
  <c r="O3306" i="2" l="1" a="1"/>
  <c r="O3306" i="2" s="1"/>
  <c r="P3307" i="2" s="1" a="1"/>
  <c r="P3307" i="2" s="1"/>
  <c r="Q3306" i="2" l="1" a="1"/>
  <c r="Q3306" i="2" s="1"/>
  <c r="T3307" i="2" s="1"/>
  <c r="U3307" i="2" s="1"/>
  <c r="S3307" i="2" l="1" a="1"/>
  <c r="S3307" i="2" s="1"/>
  <c r="R3307" i="2" a="1"/>
  <c r="R3307" i="2" s="1"/>
  <c r="I3307" i="2" a="1"/>
  <c r="I3307" i="2" s="1"/>
  <c r="V3307" i="2" l="1" a="1"/>
  <c r="V3307" i="2" s="1"/>
  <c r="W3307" i="2" s="1"/>
  <c r="L3307" i="2" a="1"/>
  <c r="L3307" i="2" s="1"/>
  <c r="K3308" i="2" s="1" a="1"/>
  <c r="K3308" i="2" s="1"/>
  <c r="J3308" i="2" a="1"/>
  <c r="J3308" i="2" s="1"/>
  <c r="M3307" i="2" l="1" a="1"/>
  <c r="M3307" i="2" s="1"/>
  <c r="O3307" i="2" l="1" a="1"/>
  <c r="O3307" i="2" s="1"/>
  <c r="P3308" i="2" s="1" a="1"/>
  <c r="P3308" i="2" s="1"/>
  <c r="N3308" i="2" a="1"/>
  <c r="N3308" i="2" s="1"/>
  <c r="Q3307" i="2" l="1" a="1"/>
  <c r="Q3307" i="2" s="1"/>
  <c r="R3308" i="2" s="1" a="1"/>
  <c r="R3308" i="2" s="1"/>
  <c r="T3308" i="2" l="1"/>
  <c r="U3308" i="2" s="1"/>
  <c r="S3308" i="2" a="1"/>
  <c r="S3308" i="2" s="1"/>
  <c r="I3308" i="2" s="1" a="1"/>
  <c r="I3308" i="2" s="1"/>
  <c r="L3308" i="2" l="1" a="1"/>
  <c r="L3308" i="2" s="1"/>
  <c r="K3309" i="2" s="1" a="1"/>
  <c r="K3309" i="2" s="1"/>
  <c r="J3309" i="2" a="1"/>
  <c r="J3309" i="2" s="1"/>
  <c r="V3308" i="2" a="1"/>
  <c r="V3308" i="2" s="1"/>
  <c r="M3308" i="2" l="1" a="1"/>
  <c r="M3308" i="2" s="1"/>
  <c r="O3308" i="2" s="1" a="1"/>
  <c r="O3308" i="2" s="1"/>
  <c r="P3309" i="2" s="1" a="1"/>
  <c r="P3309" i="2" s="1"/>
  <c r="W3308" i="2"/>
  <c r="N3309" i="2" l="1" a="1"/>
  <c r="N3309" i="2" s="1"/>
  <c r="Q3308" i="2" a="1"/>
  <c r="Q3308" i="2" s="1"/>
  <c r="T3309" i="2" s="1"/>
  <c r="U3309" i="2" s="1"/>
  <c r="R3309" i="2" l="1" a="1"/>
  <c r="R3309" i="2" s="1"/>
  <c r="S3309" i="2" a="1"/>
  <c r="S3309" i="2" s="1"/>
  <c r="I3309" i="2" s="1" a="1"/>
  <c r="I3309" i="2" s="1"/>
  <c r="V3309" i="2" s="1" a="1"/>
  <c r="V3309" i="2" s="1"/>
  <c r="W3309" i="2" l="1"/>
  <c r="J3310" i="2" a="1"/>
  <c r="J3310" i="2" s="1"/>
  <c r="L3309" i="2" a="1"/>
  <c r="L3309" i="2" s="1"/>
  <c r="K3310" i="2" s="1" a="1"/>
  <c r="K3310" i="2" s="1"/>
  <c r="M3309" i="2" l="1" a="1"/>
  <c r="M3309" i="2" s="1"/>
  <c r="N3310" i="2" l="1" a="1"/>
  <c r="N3310" i="2" s="1"/>
  <c r="O3309" i="2" a="1"/>
  <c r="O3309" i="2" s="1"/>
  <c r="P3310" i="2" s="1" a="1"/>
  <c r="P3310" i="2" s="1"/>
  <c r="Q3309" i="2" l="1" a="1"/>
  <c r="Q3309" i="2" s="1"/>
  <c r="T3310" i="2" s="1"/>
  <c r="U3310" i="2" s="1"/>
  <c r="S3310" i="2" l="1" a="1"/>
  <c r="S3310" i="2" s="1"/>
  <c r="R3310" i="2" a="1"/>
  <c r="R3310" i="2" s="1"/>
  <c r="I3310" i="2" a="1"/>
  <c r="I3310" i="2" s="1"/>
  <c r="V3310" i="2" s="1" a="1"/>
  <c r="V3310" i="2" s="1"/>
  <c r="W3310" i="2" l="1"/>
  <c r="L3310" i="2" a="1"/>
  <c r="L3310" i="2" s="1"/>
  <c r="K3311" i="2" s="1" a="1"/>
  <c r="K3311" i="2" s="1"/>
  <c r="J3311" i="2" a="1"/>
  <c r="J3311" i="2" s="1"/>
  <c r="M3310" i="2" a="1"/>
  <c r="M3310" i="2" s="1"/>
  <c r="O3310" i="2" l="1" a="1"/>
  <c r="O3310" i="2" s="1"/>
  <c r="P3311" i="2" s="1" a="1"/>
  <c r="P3311" i="2" s="1"/>
  <c r="N3311" i="2" a="1"/>
  <c r="N3311" i="2" s="1"/>
  <c r="Q3310" i="2" l="1" a="1"/>
  <c r="Q3310" i="2" s="1"/>
  <c r="S3311" i="2" s="1" a="1"/>
  <c r="S3311" i="2" s="1"/>
  <c r="R3311" i="2" a="1"/>
  <c r="R3311" i="2" s="1"/>
  <c r="T3311" i="2" l="1"/>
  <c r="U3311" i="2" s="1"/>
  <c r="I3311" i="2" a="1"/>
  <c r="I3311" i="2" s="1"/>
  <c r="L3311" i="2" l="1" a="1"/>
  <c r="L3311" i="2" s="1"/>
  <c r="K3312" i="2" s="1" a="1"/>
  <c r="K3312" i="2" s="1"/>
  <c r="J3312" i="2" a="1"/>
  <c r="J3312" i="2" s="1"/>
  <c r="V3311" i="2" a="1"/>
  <c r="V3311" i="2" s="1"/>
  <c r="W3311" i="2" l="1"/>
  <c r="M3311" i="2" a="1"/>
  <c r="M3311" i="2" s="1"/>
  <c r="O3311" i="2" l="1" a="1"/>
  <c r="O3311" i="2" s="1"/>
  <c r="P3312" i="2" s="1" a="1"/>
  <c r="P3312" i="2" s="1"/>
  <c r="N3312" i="2" a="1"/>
  <c r="N3312" i="2" s="1"/>
  <c r="Q3311" i="2" l="1" a="1"/>
  <c r="Q3311" i="2" s="1"/>
  <c r="T3312" i="2" s="1"/>
  <c r="U3312" i="2" s="1"/>
  <c r="S3312" i="2" a="1"/>
  <c r="S3312" i="2" s="1"/>
  <c r="R3312" i="2" a="1"/>
  <c r="R3312" i="2" s="1"/>
  <c r="I3312" i="2" l="1" a="1"/>
  <c r="I3312" i="2" s="1"/>
  <c r="V3312" i="2" s="1" a="1"/>
  <c r="V3312" i="2" s="1"/>
  <c r="W3312" i="2" l="1"/>
  <c r="L3312" i="2" a="1"/>
  <c r="L3312" i="2" s="1"/>
  <c r="K3313" i="2" s="1" a="1"/>
  <c r="K3313" i="2" s="1"/>
  <c r="J3313" i="2" a="1"/>
  <c r="J3313" i="2" s="1"/>
  <c r="M3312" i="2" a="1"/>
  <c r="M3312" i="2" s="1"/>
  <c r="O3312" i="2" l="1" a="1"/>
  <c r="O3312" i="2" s="1"/>
  <c r="P3313" i="2" s="1" a="1"/>
  <c r="P3313" i="2" s="1"/>
  <c r="N3313" i="2" a="1"/>
  <c r="N3313" i="2" s="1"/>
  <c r="Q3312" i="2" a="1"/>
  <c r="Q3312" i="2" s="1"/>
  <c r="T3313" i="2" l="1"/>
  <c r="U3313" i="2" s="1"/>
  <c r="S3313" i="2" a="1"/>
  <c r="S3313" i="2" s="1"/>
  <c r="R3313" i="2" a="1"/>
  <c r="R3313" i="2" s="1"/>
  <c r="I3313" i="2" l="1" a="1"/>
  <c r="I3313" i="2" s="1"/>
  <c r="V3313" i="2" s="1" a="1"/>
  <c r="V3313" i="2" s="1"/>
  <c r="W3313" i="2" l="1"/>
  <c r="L3313" i="2" a="1"/>
  <c r="L3313" i="2" s="1"/>
  <c r="K3314" i="2" s="1" a="1"/>
  <c r="K3314" i="2" s="1"/>
  <c r="J3314" i="2" a="1"/>
  <c r="J3314" i="2" s="1"/>
  <c r="M3313" i="2" a="1"/>
  <c r="M3313" i="2" s="1"/>
  <c r="O3313" i="2" l="1" a="1"/>
  <c r="O3313" i="2" s="1"/>
  <c r="P3314" i="2" s="1" a="1"/>
  <c r="P3314" i="2" s="1"/>
  <c r="N3314" i="2" a="1"/>
  <c r="N3314" i="2" s="1"/>
  <c r="Q3313" i="2" l="1" a="1"/>
  <c r="Q3313" i="2" s="1"/>
  <c r="R3314" i="2" a="1"/>
  <c r="R3314" i="2" s="1"/>
  <c r="T3314" i="2"/>
  <c r="U3314" i="2" s="1"/>
  <c r="S3314" i="2" a="1"/>
  <c r="S3314" i="2" s="1"/>
  <c r="I3314" i="2" l="1" a="1"/>
  <c r="I3314" i="2" s="1"/>
  <c r="V3314" i="2" s="1" a="1"/>
  <c r="V3314" i="2" s="1"/>
  <c r="W3314" i="2" l="1"/>
  <c r="J3315" i="2" a="1"/>
  <c r="J3315" i="2" s="1"/>
  <c r="L3314" i="2" a="1"/>
  <c r="L3314" i="2" s="1"/>
  <c r="K3315" i="2" s="1" a="1"/>
  <c r="K3315" i="2" s="1"/>
  <c r="M3314" i="2" l="1" a="1"/>
  <c r="M3314" i="2" s="1"/>
  <c r="N3315" i="2" l="1" a="1"/>
  <c r="N3315" i="2" s="1"/>
  <c r="O3314" i="2" a="1"/>
  <c r="O3314" i="2" s="1"/>
  <c r="P3315" i="2" s="1" a="1"/>
  <c r="P3315" i="2" s="1"/>
  <c r="Q3314" i="2" l="1" a="1"/>
  <c r="Q3314" i="2" s="1"/>
  <c r="T3315" i="2" s="1"/>
  <c r="U3315" i="2" s="1"/>
  <c r="R3315" i="2" l="1" a="1"/>
  <c r="R3315" i="2" s="1"/>
  <c r="S3315" i="2" a="1"/>
  <c r="S3315" i="2" s="1"/>
  <c r="I3315" i="2" s="1" a="1"/>
  <c r="I3315" i="2" s="1"/>
  <c r="J3316" i="2" l="1" a="1"/>
  <c r="J3316" i="2" s="1"/>
  <c r="L3315" i="2" a="1"/>
  <c r="L3315" i="2" s="1"/>
  <c r="K3316" i="2" s="1" a="1"/>
  <c r="K3316" i="2" s="1"/>
  <c r="V3315" i="2" a="1"/>
  <c r="V3315" i="2" s="1"/>
  <c r="W3315" i="2" l="1"/>
  <c r="M3315" i="2" a="1"/>
  <c r="M3315" i="2" s="1"/>
  <c r="O3315" i="2" l="1" a="1"/>
  <c r="O3315" i="2" s="1"/>
  <c r="P3316" i="2" s="1" a="1"/>
  <c r="P3316" i="2" s="1"/>
  <c r="N3316" i="2" a="1"/>
  <c r="N3316" i="2" s="1"/>
  <c r="Q3315" i="2" l="1" a="1"/>
  <c r="Q3315" i="2" s="1"/>
  <c r="T3316" i="2"/>
  <c r="U3316" i="2" s="1"/>
  <c r="R3316" i="2" a="1"/>
  <c r="R3316" i="2" s="1"/>
  <c r="S3316" i="2" a="1"/>
  <c r="S3316" i="2" s="1"/>
  <c r="I3316" i="2" l="1" a="1"/>
  <c r="I3316" i="2" s="1"/>
  <c r="V3316" i="2" s="1" a="1"/>
  <c r="V3316" i="2" s="1"/>
  <c r="W3316" i="2" l="1"/>
  <c r="L3316" i="2" a="1"/>
  <c r="L3316" i="2" s="1"/>
  <c r="K3317" i="2" s="1" a="1"/>
  <c r="K3317" i="2" s="1"/>
  <c r="J3317" i="2" a="1"/>
  <c r="J3317" i="2" s="1"/>
  <c r="M3316" i="2" a="1"/>
  <c r="M3316" i="2" s="1"/>
  <c r="N3317" i="2" l="1" a="1"/>
  <c r="N3317" i="2" s="1"/>
  <c r="O3316" i="2" a="1"/>
  <c r="O3316" i="2" s="1"/>
  <c r="P3317" i="2" s="1" a="1"/>
  <c r="P3317" i="2" s="1"/>
  <c r="Q3316" i="2" l="1" a="1"/>
  <c r="Q3316" i="2" s="1"/>
  <c r="T3317" i="2" s="1"/>
  <c r="U3317" i="2" s="1"/>
  <c r="S3317" i="2" l="1" a="1"/>
  <c r="S3317" i="2" s="1"/>
  <c r="I3317" i="2" s="1" a="1"/>
  <c r="I3317" i="2" s="1"/>
  <c r="R3317" i="2" a="1"/>
  <c r="R3317" i="2" s="1"/>
  <c r="V3317" i="2" l="1" a="1"/>
  <c r="V3317" i="2" s="1"/>
  <c r="W3317" i="2" s="1"/>
  <c r="J3318" i="2" a="1"/>
  <c r="J3318" i="2" s="1"/>
  <c r="L3317" i="2" a="1"/>
  <c r="L3317" i="2" s="1"/>
  <c r="K3318" i="2" s="1" a="1"/>
  <c r="K3318" i="2" s="1"/>
  <c r="M3317" i="2" l="1" a="1"/>
  <c r="M3317" i="2" s="1"/>
  <c r="O3317" i="2" s="1" a="1"/>
  <c r="O3317" i="2" s="1"/>
  <c r="N3318" i="2" l="1" a="1"/>
  <c r="N3318" i="2" s="1"/>
  <c r="P3318" i="2" a="1"/>
  <c r="P3318" i="2" s="1"/>
  <c r="Q3317" i="2" a="1"/>
  <c r="Q3317" i="2" s="1"/>
  <c r="T3318" i="2" s="1"/>
  <c r="U3318" i="2" s="1"/>
  <c r="R3318" i="2" l="1" a="1"/>
  <c r="R3318" i="2" s="1"/>
  <c r="S3318" i="2" a="1"/>
  <c r="S3318" i="2" s="1"/>
  <c r="I3318" i="2" s="1" a="1"/>
  <c r="I3318" i="2" s="1"/>
  <c r="L3318" i="2" l="1" a="1"/>
  <c r="L3318" i="2" s="1"/>
  <c r="K3319" i="2" s="1" a="1"/>
  <c r="K3319" i="2" s="1"/>
  <c r="J3319" i="2" a="1"/>
  <c r="J3319" i="2" s="1"/>
  <c r="V3318" i="2" a="1"/>
  <c r="V3318" i="2" s="1"/>
  <c r="M3318" i="2" l="1" a="1"/>
  <c r="M3318" i="2" s="1"/>
  <c r="O3318" i="2" s="1" a="1"/>
  <c r="O3318" i="2" s="1"/>
  <c r="P3319" i="2" s="1" a="1"/>
  <c r="P3319" i="2" s="1"/>
  <c r="W3318" i="2"/>
  <c r="Q3318" i="2" l="1" a="1"/>
  <c r="Q3318" i="2" s="1"/>
  <c r="S3319" i="2" s="1" a="1"/>
  <c r="S3319" i="2" s="1"/>
  <c r="N3319" i="2" a="1"/>
  <c r="N3319" i="2" s="1"/>
  <c r="R3319" i="2" l="1" a="1"/>
  <c r="R3319" i="2" s="1"/>
  <c r="T3319" i="2"/>
  <c r="U3319" i="2" s="1"/>
  <c r="I3319" i="2" a="1"/>
  <c r="I3319" i="2" s="1"/>
  <c r="J3320" i="2" l="1" a="1"/>
  <c r="J3320" i="2" s="1"/>
  <c r="L3319" i="2" a="1"/>
  <c r="L3319" i="2" s="1"/>
  <c r="K3320" i="2" s="1" a="1"/>
  <c r="K3320" i="2" s="1"/>
  <c r="V3319" i="2" a="1"/>
  <c r="V3319" i="2" s="1"/>
  <c r="M3319" i="2" l="1" a="1"/>
  <c r="M3319" i="2" s="1"/>
  <c r="O3319" i="2" s="1" a="1"/>
  <c r="O3319" i="2" s="1"/>
  <c r="P3320" i="2" s="1" a="1"/>
  <c r="P3320" i="2" s="1"/>
  <c r="W3319" i="2"/>
  <c r="N3320" i="2" l="1" a="1"/>
  <c r="N3320" i="2" s="1"/>
  <c r="Q3319" i="2" a="1"/>
  <c r="Q3319" i="2" s="1"/>
  <c r="R3320" i="2" s="1" a="1"/>
  <c r="R3320" i="2" s="1"/>
  <c r="S3320" i="2" l="1" a="1"/>
  <c r="S3320" i="2" s="1"/>
  <c r="T3320" i="2"/>
  <c r="U3320" i="2" s="1"/>
  <c r="I3320" i="2" a="1"/>
  <c r="I3320" i="2" s="1"/>
  <c r="V3320" i="2" s="1" a="1"/>
  <c r="V3320" i="2" s="1"/>
  <c r="W3320" i="2" l="1"/>
  <c r="L3320" i="2" a="1"/>
  <c r="L3320" i="2" s="1"/>
  <c r="K3321" i="2" s="1" a="1"/>
  <c r="K3321" i="2" s="1"/>
  <c r="J3321" i="2" a="1"/>
  <c r="J3321" i="2" s="1"/>
  <c r="M3320" i="2" a="1"/>
  <c r="M3320" i="2" s="1"/>
  <c r="O3320" i="2" l="1" a="1"/>
  <c r="O3320" i="2" s="1"/>
  <c r="P3321" i="2" s="1" a="1"/>
  <c r="P3321" i="2" s="1"/>
  <c r="N3321" i="2" a="1"/>
  <c r="N3321" i="2" s="1"/>
  <c r="Q3320" i="2" l="1" a="1"/>
  <c r="Q3320" i="2" s="1"/>
  <c r="R3321" i="2" l="1" a="1"/>
  <c r="R3321" i="2" s="1"/>
  <c r="S3321" i="2" a="1"/>
  <c r="S3321" i="2" s="1"/>
  <c r="T3321" i="2"/>
  <c r="U3321" i="2" s="1"/>
  <c r="I3321" i="2" l="1" a="1"/>
  <c r="I3321" i="2" s="1"/>
  <c r="J3322" i="2" l="1" a="1"/>
  <c r="J3322" i="2" s="1"/>
  <c r="L3321" i="2" a="1"/>
  <c r="L3321" i="2" s="1"/>
  <c r="K3322" i="2" s="1" a="1"/>
  <c r="K3322" i="2" s="1"/>
  <c r="V3321" i="2" a="1"/>
  <c r="V3321" i="2" s="1"/>
  <c r="M3321" i="2" l="1" a="1"/>
  <c r="M3321" i="2" s="1"/>
  <c r="N3322" i="2" s="1" a="1"/>
  <c r="N3322" i="2" s="1"/>
  <c r="W3321" i="2"/>
  <c r="O3321" i="2" l="1" a="1"/>
  <c r="O3321" i="2" s="1"/>
  <c r="P3322" i="2" s="1" a="1"/>
  <c r="P3322" i="2" s="1"/>
  <c r="Q3321" i="2" l="1" a="1"/>
  <c r="Q3321" i="2" s="1"/>
  <c r="T3322" i="2" s="1"/>
  <c r="U3322" i="2" s="1"/>
  <c r="R3322" i="2" a="1"/>
  <c r="R3322" i="2" s="1"/>
  <c r="S3322" i="2" a="1"/>
  <c r="S3322" i="2" s="1"/>
  <c r="I3322" i="2" s="1" a="1"/>
  <c r="I3322" i="2" s="1"/>
  <c r="J3323" i="2" l="1" a="1"/>
  <c r="J3323" i="2" s="1"/>
  <c r="L3322" i="2" a="1"/>
  <c r="L3322" i="2" s="1"/>
  <c r="K3323" i="2" s="1" a="1"/>
  <c r="K3323" i="2" s="1"/>
  <c r="V3322" i="2" a="1"/>
  <c r="V3322" i="2" s="1"/>
  <c r="W3322" i="2" l="1"/>
  <c r="M3322" i="2" a="1"/>
  <c r="M3322" i="2" s="1"/>
  <c r="N3323" i="2" l="1" a="1"/>
  <c r="N3323" i="2" s="1"/>
  <c r="O3322" i="2" a="1"/>
  <c r="O3322" i="2" s="1"/>
  <c r="P3323" i="2" s="1" a="1"/>
  <c r="P3323" i="2" s="1"/>
  <c r="Q3322" i="2" l="1" a="1"/>
  <c r="Q3322" i="2" s="1"/>
  <c r="T3323" i="2" l="1"/>
  <c r="U3323" i="2" s="1"/>
  <c r="R3323" i="2" a="1"/>
  <c r="R3323" i="2" s="1"/>
  <c r="S3323" i="2" a="1"/>
  <c r="S3323" i="2" s="1"/>
  <c r="I3323" i="2" l="1" a="1"/>
  <c r="I3323" i="2" s="1"/>
  <c r="V3323" i="2" s="1" a="1"/>
  <c r="V3323" i="2" s="1"/>
  <c r="W3323" i="2" l="1"/>
  <c r="L3323" i="2" a="1"/>
  <c r="L3323" i="2" s="1"/>
  <c r="K3324" i="2" s="1" a="1"/>
  <c r="K3324" i="2" s="1"/>
  <c r="J3324" i="2" a="1"/>
  <c r="J3324" i="2" s="1"/>
  <c r="M3323" i="2" a="1"/>
  <c r="M3323" i="2" s="1"/>
  <c r="O3323" i="2" l="1" a="1"/>
  <c r="O3323" i="2" s="1"/>
  <c r="P3324" i="2" s="1" a="1"/>
  <c r="P3324" i="2" s="1"/>
  <c r="N3324" i="2" a="1"/>
  <c r="N3324" i="2" s="1"/>
  <c r="Q3323" i="2" l="1" a="1"/>
  <c r="Q3323" i="2" s="1"/>
  <c r="T3324" i="2" l="1"/>
  <c r="U3324" i="2" s="1"/>
  <c r="R3324" i="2" a="1"/>
  <c r="R3324" i="2" s="1"/>
  <c r="S3324" i="2" a="1"/>
  <c r="S3324" i="2" s="1"/>
  <c r="I3324" i="2" l="1" a="1"/>
  <c r="I3324" i="2" s="1"/>
  <c r="V3324" i="2" s="1" a="1"/>
  <c r="V3324" i="2" s="1"/>
  <c r="W3324" i="2" l="1"/>
  <c r="J3325" i="2" a="1"/>
  <c r="J3325" i="2" s="1"/>
  <c r="L3324" i="2" a="1"/>
  <c r="L3324" i="2" s="1"/>
  <c r="K3325" i="2" s="1" a="1"/>
  <c r="K3325" i="2" s="1"/>
  <c r="M3324" i="2" l="1" a="1"/>
  <c r="M3324" i="2" s="1"/>
  <c r="N3325" i="2" s="1" a="1"/>
  <c r="N3325" i="2" s="1"/>
  <c r="O3324" i="2" l="1" a="1"/>
  <c r="O3324" i="2" s="1"/>
  <c r="Q3324" i="2" s="1" a="1"/>
  <c r="Q3324" i="2" s="1"/>
  <c r="P3325" i="2" l="1" a="1"/>
  <c r="P3325" i="2" s="1"/>
  <c r="T3325" i="2"/>
  <c r="U3325" i="2" s="1"/>
  <c r="S3325" i="2" a="1"/>
  <c r="S3325" i="2" s="1"/>
  <c r="R3325" i="2" a="1"/>
  <c r="R3325" i="2" s="1"/>
  <c r="I3325" i="2" l="1" a="1"/>
  <c r="I3325" i="2" s="1"/>
  <c r="J3326" i="2" l="1" a="1"/>
  <c r="J3326" i="2" s="1"/>
  <c r="L3325" i="2" a="1"/>
  <c r="L3325" i="2" s="1"/>
  <c r="K3326" i="2" s="1" a="1"/>
  <c r="K3326" i="2" s="1"/>
  <c r="V3325" i="2" a="1"/>
  <c r="V3325" i="2" s="1"/>
  <c r="M3325" i="2" l="1" a="1"/>
  <c r="M3325" i="2" s="1"/>
  <c r="N3326" i="2" s="1" a="1"/>
  <c r="N3326" i="2" s="1"/>
  <c r="W3325" i="2"/>
  <c r="O3325" i="2" l="1" a="1"/>
  <c r="O3325" i="2" s="1"/>
  <c r="P3326" i="2" s="1" a="1"/>
  <c r="P3326" i="2" s="1"/>
  <c r="Q3325" i="2" l="1" a="1"/>
  <c r="Q3325" i="2" s="1"/>
  <c r="T3326" i="2" s="1"/>
  <c r="U3326" i="2" s="1"/>
  <c r="S3326" i="2" l="1" a="1"/>
  <c r="S3326" i="2" s="1"/>
  <c r="I3326" i="2" s="1" a="1"/>
  <c r="I3326" i="2" s="1"/>
  <c r="R3326" i="2" a="1"/>
  <c r="R3326" i="2" s="1"/>
  <c r="V3326" i="2" l="1" a="1"/>
  <c r="V3326" i="2" s="1"/>
  <c r="W3326" i="2" s="1"/>
  <c r="L3326" i="2" a="1"/>
  <c r="L3326" i="2" s="1"/>
  <c r="K3327" i="2" s="1" a="1"/>
  <c r="K3327" i="2" s="1"/>
  <c r="J3327" i="2" a="1"/>
  <c r="J3327" i="2" s="1"/>
  <c r="M3326" i="2" l="1" a="1"/>
  <c r="M3326" i="2" s="1"/>
  <c r="N3327" i="2" s="1" a="1"/>
  <c r="N3327" i="2" s="1"/>
  <c r="O3326" i="2" l="1" a="1"/>
  <c r="O3326" i="2" s="1"/>
  <c r="P3327" i="2" s="1" a="1"/>
  <c r="P3327" i="2" s="1"/>
  <c r="Q3326" i="2" l="1" a="1"/>
  <c r="Q3326" i="2" s="1"/>
  <c r="T3327" i="2"/>
  <c r="U3327" i="2" s="1"/>
  <c r="S3327" i="2" a="1"/>
  <c r="S3327" i="2" s="1"/>
  <c r="R3327" i="2" a="1"/>
  <c r="R3327" i="2" s="1"/>
  <c r="I3327" i="2" l="1" a="1"/>
  <c r="I3327" i="2" s="1"/>
  <c r="V3327" i="2" s="1" a="1"/>
  <c r="V3327" i="2" s="1"/>
  <c r="W3327" i="2" l="1"/>
  <c r="L3327" i="2" a="1"/>
  <c r="L3327" i="2" s="1"/>
  <c r="K3328" i="2" s="1" a="1"/>
  <c r="K3328" i="2" s="1"/>
  <c r="J3328" i="2" a="1"/>
  <c r="J3328" i="2" s="1"/>
  <c r="M3327" i="2" a="1"/>
  <c r="M3327" i="2" s="1"/>
  <c r="O3327" i="2" l="1" a="1"/>
  <c r="O3327" i="2" s="1"/>
  <c r="P3328" i="2" s="1" a="1"/>
  <c r="P3328" i="2" s="1"/>
  <c r="N3328" i="2" a="1"/>
  <c r="N3328" i="2" s="1"/>
  <c r="Q3327" i="2" l="1" a="1"/>
  <c r="Q3327" i="2" s="1"/>
  <c r="T3328" i="2" s="1"/>
  <c r="U3328" i="2" s="1"/>
  <c r="S3328" i="2" l="1" a="1"/>
  <c r="S3328" i="2" s="1"/>
  <c r="R3328" i="2" a="1"/>
  <c r="R3328" i="2" s="1"/>
  <c r="I3328" i="2" a="1"/>
  <c r="I3328" i="2" s="1"/>
  <c r="V3328" i="2" s="1" a="1"/>
  <c r="V3328" i="2" s="1"/>
  <c r="W3328" i="2" l="1"/>
  <c r="L3328" i="2" a="1"/>
  <c r="L3328" i="2" s="1"/>
  <c r="K3329" i="2" s="1" a="1"/>
  <c r="K3329" i="2" s="1"/>
  <c r="J3329" i="2" a="1"/>
  <c r="J3329" i="2" s="1"/>
  <c r="M3328" i="2" a="1"/>
  <c r="M3328" i="2" s="1"/>
  <c r="N3329" i="2" l="1" a="1"/>
  <c r="N3329" i="2" s="1"/>
  <c r="O3328" i="2" a="1"/>
  <c r="O3328" i="2" s="1"/>
  <c r="P3329" i="2" s="1" a="1"/>
  <c r="P3329" i="2" s="1"/>
  <c r="Q3328" i="2" l="1" a="1"/>
  <c r="Q3328" i="2" s="1"/>
  <c r="T3329" i="2" s="1"/>
  <c r="U3329" i="2" s="1"/>
  <c r="S3329" i="2" l="1" a="1"/>
  <c r="S3329" i="2" s="1"/>
  <c r="R3329" i="2" a="1"/>
  <c r="R3329" i="2" s="1"/>
  <c r="I3329" i="2" a="1"/>
  <c r="I3329" i="2" s="1"/>
  <c r="L3329" i="2" l="1" a="1"/>
  <c r="L3329" i="2" s="1"/>
  <c r="K3330" i="2" s="1" a="1"/>
  <c r="K3330" i="2" s="1"/>
  <c r="J3330" i="2" a="1"/>
  <c r="J3330" i="2" s="1"/>
  <c r="V3329" i="2" a="1"/>
  <c r="V3329" i="2" s="1"/>
  <c r="M3329" i="2" l="1" a="1"/>
  <c r="M3329" i="2" s="1"/>
  <c r="N3330" i="2" s="1" a="1"/>
  <c r="N3330" i="2" s="1"/>
  <c r="W3329" i="2"/>
  <c r="O3329" i="2" l="1" a="1"/>
  <c r="O3329" i="2" s="1"/>
  <c r="P3330" i="2" s="1" a="1"/>
  <c r="P3330" i="2" s="1"/>
  <c r="Q3329" i="2" l="1" a="1"/>
  <c r="Q3329" i="2" s="1"/>
  <c r="T3330" i="2" s="1"/>
  <c r="U3330" i="2" s="1"/>
  <c r="S3330" i="2" a="1"/>
  <c r="S3330" i="2" s="1"/>
  <c r="R3330" i="2" l="1" a="1"/>
  <c r="R3330" i="2" s="1"/>
  <c r="I3330" i="2" a="1"/>
  <c r="I3330" i="2" s="1"/>
  <c r="L3330" i="2" l="1" a="1"/>
  <c r="L3330" i="2" s="1"/>
  <c r="K3331" i="2" s="1" a="1"/>
  <c r="K3331" i="2" s="1"/>
  <c r="J3331" i="2" a="1"/>
  <c r="J3331" i="2" s="1"/>
  <c r="V3330" i="2" a="1"/>
  <c r="V3330" i="2" s="1"/>
  <c r="M3330" i="2" l="1" a="1"/>
  <c r="M3330" i="2" s="1"/>
  <c r="N3331" i="2" s="1" a="1"/>
  <c r="N3331" i="2" s="1"/>
  <c r="W3330" i="2"/>
  <c r="O3330" i="2" l="1" a="1"/>
  <c r="O3330" i="2" s="1"/>
  <c r="P3331" i="2" s="1" a="1"/>
  <c r="P3331" i="2" s="1"/>
  <c r="Q3330" i="2" l="1" a="1"/>
  <c r="Q3330" i="2" s="1"/>
  <c r="T3331" i="2" s="1"/>
  <c r="U3331" i="2" s="1"/>
  <c r="R3331" i="2" a="1"/>
  <c r="R3331" i="2" s="1"/>
  <c r="S3331" i="2" l="1" a="1"/>
  <c r="S3331" i="2" s="1"/>
  <c r="I3331" i="2" s="1" a="1"/>
  <c r="I3331" i="2" s="1"/>
  <c r="V3331" i="2" s="1" a="1"/>
  <c r="V3331" i="2" s="1"/>
  <c r="W3331" i="2" s="1"/>
  <c r="L3331" i="2" l="1" a="1"/>
  <c r="L3331" i="2" s="1"/>
  <c r="K3332" i="2" s="1" a="1"/>
  <c r="K3332" i="2" s="1"/>
  <c r="J3332" i="2" a="1"/>
  <c r="J3332" i="2" s="1"/>
  <c r="M3331" i="2" a="1"/>
  <c r="M3331" i="2" s="1"/>
  <c r="N3332" i="2" l="1" a="1"/>
  <c r="N3332" i="2" s="1"/>
  <c r="O3331" i="2" a="1"/>
  <c r="O3331" i="2" s="1"/>
  <c r="P3332" i="2" s="1" a="1"/>
  <c r="P3332" i="2" s="1"/>
  <c r="Q3331" i="2" l="1" a="1"/>
  <c r="Q3331" i="2" s="1"/>
  <c r="T3332" i="2" s="1"/>
  <c r="U3332" i="2" s="1"/>
  <c r="R3332" i="2" l="1" a="1"/>
  <c r="R3332" i="2" s="1"/>
  <c r="S3332" i="2" a="1"/>
  <c r="S3332" i="2" s="1"/>
  <c r="I3332" i="2" s="1" a="1"/>
  <c r="I3332" i="2" s="1"/>
  <c r="J3333" i="2" l="1" a="1"/>
  <c r="J3333" i="2" s="1"/>
  <c r="L3332" i="2" a="1"/>
  <c r="L3332" i="2" s="1"/>
  <c r="K3333" i="2" s="1" a="1"/>
  <c r="K3333" i="2" s="1"/>
  <c r="V3332" i="2" a="1"/>
  <c r="V3332" i="2" s="1"/>
  <c r="M3332" i="2" l="1" a="1"/>
  <c r="M3332" i="2" s="1"/>
  <c r="N3333" i="2" s="1" a="1"/>
  <c r="N3333" i="2" s="1"/>
  <c r="W3332" i="2"/>
  <c r="O3332" i="2" l="1" a="1"/>
  <c r="O3332" i="2" s="1"/>
  <c r="P3333" i="2" s="1" a="1"/>
  <c r="P3333" i="2" s="1"/>
  <c r="Q3332" i="2" l="1" a="1"/>
  <c r="Q3332" i="2" s="1"/>
  <c r="T3333" i="2" s="1"/>
  <c r="U3333" i="2" s="1"/>
  <c r="R3333" i="2" l="1" a="1"/>
  <c r="R3333" i="2" s="1"/>
  <c r="S3333" i="2" a="1"/>
  <c r="S3333" i="2" s="1"/>
  <c r="I3333" i="2" s="1" a="1"/>
  <c r="I3333" i="2" s="1"/>
  <c r="J3334" i="2" l="1" a="1"/>
  <c r="J3334" i="2" s="1"/>
  <c r="L3333" i="2" a="1"/>
  <c r="L3333" i="2" s="1"/>
  <c r="K3334" i="2" s="1" a="1"/>
  <c r="K3334" i="2" s="1"/>
  <c r="V3333" i="2" a="1"/>
  <c r="V3333" i="2" s="1"/>
  <c r="M3333" i="2" l="1" a="1"/>
  <c r="M3333" i="2" s="1"/>
  <c r="O3333" i="2" s="1" a="1"/>
  <c r="O3333" i="2" s="1"/>
  <c r="P3334" i="2" s="1" a="1"/>
  <c r="P3334" i="2" s="1"/>
  <c r="W3333" i="2"/>
  <c r="N3334" i="2" l="1" a="1"/>
  <c r="N3334" i="2" s="1"/>
  <c r="Q3333" i="2" a="1"/>
  <c r="Q3333" i="2" s="1"/>
  <c r="S3334" i="2" s="1" a="1"/>
  <c r="S3334" i="2" s="1"/>
  <c r="R3334" i="2" l="1" a="1"/>
  <c r="R3334" i="2" s="1"/>
  <c r="T3334" i="2"/>
  <c r="U3334" i="2" s="1"/>
  <c r="I3334" i="2" a="1"/>
  <c r="I3334" i="2" s="1"/>
  <c r="V3334" i="2" s="1" a="1"/>
  <c r="V3334" i="2" s="1"/>
  <c r="W3334" i="2" l="1"/>
  <c r="J3335" i="2" a="1"/>
  <c r="J3335" i="2" s="1"/>
  <c r="L3334" i="2" a="1"/>
  <c r="L3334" i="2" s="1"/>
  <c r="K3335" i="2" s="1" a="1"/>
  <c r="K3335" i="2" s="1"/>
  <c r="M3334" i="2" l="1" a="1"/>
  <c r="M3334" i="2" s="1"/>
  <c r="N3335" i="2" l="1" a="1"/>
  <c r="N3335" i="2" s="1"/>
  <c r="O3334" i="2" a="1"/>
  <c r="O3334" i="2" s="1"/>
  <c r="P3335" i="2" s="1" a="1"/>
  <c r="P3335" i="2" s="1"/>
  <c r="Q3334" i="2" l="1" a="1"/>
  <c r="Q3334" i="2" s="1"/>
  <c r="T3335" i="2" s="1"/>
  <c r="U3335" i="2" s="1"/>
  <c r="R3335" i="2" l="1" a="1"/>
  <c r="R3335" i="2" s="1"/>
  <c r="S3335" i="2" a="1"/>
  <c r="S3335" i="2" s="1"/>
  <c r="I3335" i="2" s="1" a="1"/>
  <c r="I3335" i="2" s="1"/>
  <c r="L3335" i="2" l="1" a="1"/>
  <c r="L3335" i="2" s="1"/>
  <c r="K3336" i="2" s="1" a="1"/>
  <c r="K3336" i="2" s="1"/>
  <c r="J3336" i="2" a="1"/>
  <c r="J3336" i="2" s="1"/>
  <c r="V3335" i="2" a="1"/>
  <c r="V3335" i="2" s="1"/>
  <c r="M3335" i="2" l="1" a="1"/>
  <c r="M3335" i="2" s="1"/>
  <c r="O3335" i="2" s="1" a="1"/>
  <c r="O3335" i="2" s="1"/>
  <c r="P3336" i="2" s="1" a="1"/>
  <c r="P3336" i="2" s="1"/>
  <c r="W3335" i="2"/>
  <c r="N3336" i="2" l="1" a="1"/>
  <c r="N3336" i="2" s="1"/>
  <c r="Q3335" i="2" a="1"/>
  <c r="Q3335" i="2" s="1"/>
  <c r="R3336" i="2" s="1" a="1"/>
  <c r="R3336" i="2" s="1"/>
  <c r="S3336" i="2" l="1" a="1"/>
  <c r="S3336" i="2" s="1"/>
  <c r="I3336" i="2" s="1" a="1"/>
  <c r="I3336" i="2" s="1"/>
  <c r="V3336" i="2" s="1" a="1"/>
  <c r="V3336" i="2" s="1"/>
  <c r="T3336" i="2"/>
  <c r="U3336" i="2" s="1"/>
  <c r="W3336" i="2" l="1"/>
  <c r="J3337" i="2" a="1"/>
  <c r="J3337" i="2" s="1"/>
  <c r="L3336" i="2" a="1"/>
  <c r="L3336" i="2" s="1"/>
  <c r="K3337" i="2" s="1" a="1"/>
  <c r="K3337" i="2" s="1"/>
  <c r="M3336" i="2" l="1" a="1"/>
  <c r="M3336" i="2" s="1"/>
  <c r="N3337" i="2" l="1" a="1"/>
  <c r="N3337" i="2" s="1"/>
  <c r="O3336" i="2" a="1"/>
  <c r="O3336" i="2" s="1"/>
  <c r="P3337" i="2" s="1" a="1"/>
  <c r="P3337" i="2" s="1"/>
  <c r="Q3336" i="2" l="1" a="1"/>
  <c r="Q3336" i="2" s="1"/>
  <c r="T3337" i="2" l="1"/>
  <c r="U3337" i="2" s="1"/>
  <c r="S3337" i="2" a="1"/>
  <c r="S3337" i="2" s="1"/>
  <c r="R3337" i="2" a="1"/>
  <c r="R3337" i="2" s="1"/>
  <c r="I3337" i="2" l="1" a="1"/>
  <c r="I3337" i="2" s="1"/>
  <c r="L3337" i="2" l="1" a="1"/>
  <c r="L3337" i="2" s="1"/>
  <c r="K3338" i="2" s="1" a="1"/>
  <c r="K3338" i="2" s="1"/>
  <c r="J3338" i="2" a="1"/>
  <c r="J3338" i="2" s="1"/>
  <c r="M3337" i="2" a="1"/>
  <c r="M3337" i="2" s="1"/>
  <c r="V3337" i="2" a="1"/>
  <c r="V3337" i="2" s="1"/>
  <c r="W3337" i="2" l="1"/>
  <c r="O3337" i="2" a="1"/>
  <c r="O3337" i="2" s="1"/>
  <c r="P3338" i="2" s="1" a="1"/>
  <c r="P3338" i="2" s="1"/>
  <c r="N3338" i="2" a="1"/>
  <c r="N3338" i="2" s="1"/>
  <c r="Q3337" i="2" l="1" a="1"/>
  <c r="Q3337" i="2" s="1"/>
  <c r="T3338" i="2" s="1"/>
  <c r="U3338" i="2" s="1"/>
  <c r="S3338" i="2" l="1" a="1"/>
  <c r="S3338" i="2" s="1"/>
  <c r="I3338" i="2" s="1" a="1"/>
  <c r="I3338" i="2" s="1"/>
  <c r="R3338" i="2" a="1"/>
  <c r="R3338" i="2" s="1"/>
  <c r="V3338" i="2" l="1" a="1"/>
  <c r="V3338" i="2" s="1"/>
  <c r="W3338" i="2" s="1"/>
  <c r="L3338" i="2" a="1"/>
  <c r="L3338" i="2" s="1"/>
  <c r="K3339" i="2" s="1" a="1"/>
  <c r="K3339" i="2" s="1"/>
  <c r="J3339" i="2" a="1"/>
  <c r="J3339" i="2" s="1"/>
  <c r="M3338" i="2" a="1"/>
  <c r="M3338" i="2" s="1"/>
  <c r="O3338" i="2" l="1" a="1"/>
  <c r="O3338" i="2" s="1"/>
  <c r="P3339" i="2" s="1" a="1"/>
  <c r="P3339" i="2" s="1"/>
  <c r="N3339" i="2" a="1"/>
  <c r="N3339" i="2" s="1"/>
  <c r="Q3338" i="2" l="1" a="1"/>
  <c r="Q3338" i="2" s="1"/>
  <c r="T3339" i="2" s="1"/>
  <c r="U3339" i="2" s="1"/>
  <c r="R3339" i="2" l="1" a="1"/>
  <c r="R3339" i="2" s="1"/>
  <c r="S3339" i="2" a="1"/>
  <c r="S3339" i="2" s="1"/>
  <c r="I3339" i="2" s="1" a="1"/>
  <c r="I3339" i="2" s="1"/>
  <c r="V3339" i="2" s="1" a="1"/>
  <c r="V3339" i="2" s="1"/>
  <c r="W3339" i="2" l="1"/>
  <c r="L3339" i="2" a="1"/>
  <c r="L3339" i="2" s="1"/>
  <c r="K3340" i="2" s="1" a="1"/>
  <c r="K3340" i="2" s="1"/>
  <c r="J3340" i="2" a="1"/>
  <c r="J3340" i="2" s="1"/>
  <c r="M3339" i="2" a="1"/>
  <c r="M3339" i="2" s="1"/>
  <c r="N3340" i="2" l="1" a="1"/>
  <c r="N3340" i="2" s="1"/>
  <c r="O3339" i="2" a="1"/>
  <c r="O3339" i="2" s="1"/>
  <c r="P3340" i="2" s="1" a="1"/>
  <c r="P3340" i="2" s="1"/>
  <c r="Q3339" i="2" l="1" a="1"/>
  <c r="Q3339" i="2" s="1"/>
  <c r="T3340" i="2" s="1"/>
  <c r="U3340" i="2" s="1"/>
  <c r="R3340" i="2" l="1" a="1"/>
  <c r="R3340" i="2" s="1"/>
  <c r="S3340" i="2" a="1"/>
  <c r="S3340" i="2" s="1"/>
  <c r="I3340" i="2" s="1" a="1"/>
  <c r="I3340" i="2" s="1"/>
  <c r="L3340" i="2" l="1" a="1"/>
  <c r="L3340" i="2" s="1"/>
  <c r="K3341" i="2" s="1" a="1"/>
  <c r="K3341" i="2" s="1"/>
  <c r="J3341" i="2" a="1"/>
  <c r="J3341" i="2" s="1"/>
  <c r="V3340" i="2" a="1"/>
  <c r="V3340" i="2" s="1"/>
  <c r="M3340" i="2" l="1" a="1"/>
  <c r="M3340" i="2" s="1"/>
  <c r="N3341" i="2" s="1" a="1"/>
  <c r="N3341" i="2" s="1"/>
  <c r="W3340" i="2"/>
  <c r="O3340" i="2" a="1"/>
  <c r="O3340" i="2" s="1"/>
  <c r="P3341" i="2" s="1" a="1"/>
  <c r="P3341" i="2" s="1"/>
  <c r="Q3340" i="2" l="1" a="1"/>
  <c r="Q3340" i="2" s="1"/>
  <c r="T3341" i="2" l="1"/>
  <c r="U3341" i="2" s="1"/>
  <c r="S3341" i="2" a="1"/>
  <c r="S3341" i="2" s="1"/>
  <c r="R3341" i="2" a="1"/>
  <c r="R3341" i="2" s="1"/>
  <c r="I3341" i="2" l="1" a="1"/>
  <c r="I3341" i="2" s="1"/>
  <c r="V3341" i="2" s="1" a="1"/>
  <c r="V3341" i="2" s="1"/>
  <c r="W3341" i="2" l="1"/>
  <c r="L3341" i="2" a="1"/>
  <c r="L3341" i="2" s="1"/>
  <c r="K3342" i="2" s="1" a="1"/>
  <c r="K3342" i="2" s="1"/>
  <c r="J3342" i="2" a="1"/>
  <c r="J3342" i="2" s="1"/>
  <c r="M3341" i="2" a="1"/>
  <c r="M3341" i="2" s="1"/>
  <c r="O3341" i="2" l="1" a="1"/>
  <c r="O3341" i="2" s="1"/>
  <c r="P3342" i="2" s="1" a="1"/>
  <c r="P3342" i="2" s="1"/>
  <c r="N3342" i="2" a="1"/>
  <c r="N3342" i="2" s="1"/>
  <c r="Q3341" i="2" l="1" a="1"/>
  <c r="Q3341" i="2" s="1"/>
  <c r="T3342" i="2" s="1"/>
  <c r="U3342" i="2" s="1"/>
  <c r="R3342" i="2" a="1"/>
  <c r="R3342" i="2" s="1"/>
  <c r="S3342" i="2" l="1" a="1"/>
  <c r="S3342" i="2" s="1"/>
  <c r="I3342" i="2" s="1" a="1"/>
  <c r="I3342" i="2" s="1"/>
  <c r="L3342" i="2" l="1" a="1"/>
  <c r="L3342" i="2" s="1"/>
  <c r="K3343" i="2" s="1" a="1"/>
  <c r="K3343" i="2" s="1"/>
  <c r="J3343" i="2" a="1"/>
  <c r="J3343" i="2" s="1"/>
  <c r="V3342" i="2" a="1"/>
  <c r="V3342" i="2" s="1"/>
  <c r="W3342" i="2" l="1"/>
  <c r="M3342" i="2" a="1"/>
  <c r="M3342" i="2" s="1"/>
  <c r="O3342" i="2" l="1" a="1"/>
  <c r="O3342" i="2" s="1"/>
  <c r="P3343" i="2" s="1" a="1"/>
  <c r="P3343" i="2" s="1"/>
  <c r="N3343" i="2" a="1"/>
  <c r="N3343" i="2" s="1"/>
  <c r="Q3342" i="2" l="1" a="1"/>
  <c r="Q3342" i="2" s="1"/>
  <c r="T3343" i="2" s="1"/>
  <c r="U3343" i="2" s="1"/>
  <c r="S3343" i="2" l="1" a="1"/>
  <c r="S3343" i="2" s="1"/>
  <c r="R3343" i="2" a="1"/>
  <c r="R3343" i="2" s="1"/>
  <c r="I3343" i="2" a="1"/>
  <c r="I3343" i="2" s="1"/>
  <c r="V3343" i="2" s="1" a="1"/>
  <c r="V3343" i="2" s="1"/>
  <c r="W3343" i="2" l="1"/>
  <c r="J3344" i="2" a="1"/>
  <c r="J3344" i="2" s="1"/>
  <c r="L3343" i="2" a="1"/>
  <c r="L3343" i="2" s="1"/>
  <c r="K3344" i="2" s="1" a="1"/>
  <c r="K3344" i="2" s="1"/>
  <c r="M3343" i="2" l="1" a="1"/>
  <c r="M3343" i="2" s="1"/>
  <c r="O3343" i="2" s="1" a="1"/>
  <c r="O3343" i="2" s="1"/>
  <c r="P3344" i="2" s="1" a="1"/>
  <c r="P3344" i="2" s="1"/>
  <c r="N3344" i="2" l="1" a="1"/>
  <c r="N3344" i="2" s="1"/>
  <c r="Q3343" i="2" a="1"/>
  <c r="Q3343" i="2" s="1"/>
  <c r="T3344" i="2" l="1"/>
  <c r="U3344" i="2" s="1"/>
  <c r="S3344" i="2" a="1"/>
  <c r="S3344" i="2" s="1"/>
  <c r="R3344" i="2" a="1"/>
  <c r="R3344" i="2" s="1"/>
  <c r="I3344" i="2" l="1" a="1"/>
  <c r="I3344" i="2" s="1"/>
  <c r="V3344" i="2" s="1" a="1"/>
  <c r="V3344" i="2" s="1"/>
  <c r="W3344" i="2" l="1"/>
  <c r="L3344" i="2" a="1"/>
  <c r="L3344" i="2" s="1"/>
  <c r="K3345" i="2" s="1" a="1"/>
  <c r="K3345" i="2" s="1"/>
  <c r="J3345" i="2" a="1"/>
  <c r="J3345" i="2" s="1"/>
  <c r="M3344" i="2" a="1"/>
  <c r="M3344" i="2" s="1"/>
  <c r="N3345" i="2" l="1" a="1"/>
  <c r="N3345" i="2" s="1"/>
  <c r="O3344" i="2" a="1"/>
  <c r="O3344" i="2" s="1"/>
  <c r="P3345" i="2" s="1" a="1"/>
  <c r="P3345" i="2" s="1"/>
  <c r="Q3344" i="2" l="1" a="1"/>
  <c r="Q3344" i="2" s="1"/>
  <c r="T3345" i="2" s="1"/>
  <c r="U3345" i="2" s="1"/>
  <c r="S3345" i="2" l="1" a="1"/>
  <c r="S3345" i="2" s="1"/>
  <c r="R3345" i="2" a="1"/>
  <c r="R3345" i="2" s="1"/>
  <c r="I3345" i="2" a="1"/>
  <c r="I3345" i="2" s="1"/>
  <c r="J3346" i="2" l="1" a="1"/>
  <c r="J3346" i="2" s="1"/>
  <c r="L3345" i="2" a="1"/>
  <c r="L3345" i="2" s="1"/>
  <c r="K3346" i="2" s="1" a="1"/>
  <c r="K3346" i="2" s="1"/>
  <c r="V3345" i="2" a="1"/>
  <c r="V3345" i="2" s="1"/>
  <c r="M3345" i="2" l="1" a="1"/>
  <c r="M3345" i="2" s="1"/>
  <c r="O3345" i="2" s="1" a="1"/>
  <c r="O3345" i="2" s="1"/>
  <c r="P3346" i="2" s="1" a="1"/>
  <c r="P3346" i="2" s="1"/>
  <c r="W3345" i="2"/>
  <c r="N3346" i="2" l="1" a="1"/>
  <c r="N3346" i="2" s="1"/>
  <c r="Q3345" i="2" a="1"/>
  <c r="Q3345" i="2" s="1"/>
  <c r="T3346" i="2" s="1"/>
  <c r="U3346" i="2" s="1"/>
  <c r="S3346" i="2" l="1" a="1"/>
  <c r="S3346" i="2" s="1"/>
  <c r="I3346" i="2" s="1" a="1"/>
  <c r="I3346" i="2" s="1"/>
  <c r="R3346" i="2" a="1"/>
  <c r="R3346" i="2" s="1"/>
  <c r="V3346" i="2" l="1" a="1"/>
  <c r="V3346" i="2" s="1"/>
  <c r="W3346" i="2" s="1"/>
  <c r="J3347" i="2" a="1"/>
  <c r="J3347" i="2" s="1"/>
  <c r="L3346" i="2" a="1"/>
  <c r="L3346" i="2" s="1"/>
  <c r="K3347" i="2" s="1" a="1"/>
  <c r="K3347" i="2" s="1"/>
  <c r="M3346" i="2" l="1" a="1"/>
  <c r="M3346" i="2" s="1"/>
  <c r="N3347" i="2" l="1" a="1"/>
  <c r="N3347" i="2" s="1"/>
  <c r="O3346" i="2" a="1"/>
  <c r="O3346" i="2" s="1"/>
  <c r="P3347" i="2" s="1" a="1"/>
  <c r="P3347" i="2" s="1"/>
  <c r="Q3346" i="2" l="1" a="1"/>
  <c r="Q3346" i="2" s="1"/>
  <c r="R3347" i="2" s="1" a="1"/>
  <c r="R3347" i="2" s="1"/>
  <c r="T3347" i="2" l="1"/>
  <c r="U3347" i="2" s="1"/>
  <c r="S3347" i="2" a="1"/>
  <c r="S3347" i="2" s="1"/>
  <c r="I3347" i="2" a="1"/>
  <c r="I3347" i="2" s="1"/>
  <c r="J3348" i="2" l="1" a="1"/>
  <c r="J3348" i="2" s="1"/>
  <c r="L3347" i="2" a="1"/>
  <c r="L3347" i="2" s="1"/>
  <c r="K3348" i="2" s="1" a="1"/>
  <c r="K3348" i="2" s="1"/>
  <c r="V3347" i="2" a="1"/>
  <c r="V3347" i="2" s="1"/>
  <c r="M3347" i="2" l="1" a="1"/>
  <c r="M3347" i="2" s="1"/>
  <c r="O3347" i="2" s="1" a="1"/>
  <c r="O3347" i="2" s="1"/>
  <c r="W3347" i="2"/>
  <c r="N3348" i="2" l="1" a="1"/>
  <c r="N3348" i="2" s="1"/>
  <c r="P3348" i="2" a="1"/>
  <c r="P3348" i="2" s="1"/>
  <c r="Q3347" i="2" a="1"/>
  <c r="Q3347" i="2" s="1"/>
  <c r="R3348" i="2" s="1" a="1"/>
  <c r="R3348" i="2" s="1"/>
  <c r="S3348" i="2" l="1" a="1"/>
  <c r="S3348" i="2" s="1"/>
  <c r="I3348" i="2" s="1" a="1"/>
  <c r="I3348" i="2" s="1"/>
  <c r="V3348" i="2" s="1" a="1"/>
  <c r="V3348" i="2" s="1"/>
  <c r="T3348" i="2"/>
  <c r="U3348" i="2" s="1"/>
  <c r="W3348" i="2" l="1"/>
  <c r="J3349" i="2" a="1"/>
  <c r="J3349" i="2" s="1"/>
  <c r="L3348" i="2" a="1"/>
  <c r="L3348" i="2" s="1"/>
  <c r="K3349" i="2" s="1" a="1"/>
  <c r="K3349" i="2" s="1"/>
  <c r="M3348" i="2" l="1" a="1"/>
  <c r="M3348" i="2" s="1"/>
  <c r="O3348" i="2" l="1" a="1"/>
  <c r="O3348" i="2" s="1"/>
  <c r="P3349" i="2" s="1" a="1"/>
  <c r="P3349" i="2" s="1"/>
  <c r="N3349" i="2" a="1"/>
  <c r="N3349" i="2" s="1"/>
  <c r="Q3348" i="2" a="1"/>
  <c r="Q3348" i="2" s="1"/>
  <c r="T3349" i="2" l="1"/>
  <c r="U3349" i="2" s="1"/>
  <c r="R3349" i="2" a="1"/>
  <c r="R3349" i="2" s="1"/>
  <c r="S3349" i="2" a="1"/>
  <c r="S3349" i="2" s="1"/>
  <c r="I3349" i="2" l="1" a="1"/>
  <c r="I3349" i="2" s="1"/>
  <c r="L3349" i="2" l="1" a="1"/>
  <c r="L3349" i="2" s="1"/>
  <c r="K3350" i="2" s="1" a="1"/>
  <c r="K3350" i="2" s="1"/>
  <c r="J3350" i="2" a="1"/>
  <c r="J3350" i="2" s="1"/>
  <c r="M3349" i="2" a="1"/>
  <c r="M3349" i="2" s="1"/>
  <c r="V3349" i="2" a="1"/>
  <c r="V3349" i="2" s="1"/>
  <c r="N3350" i="2" l="1" a="1"/>
  <c r="N3350" i="2" s="1"/>
  <c r="O3349" i="2" a="1"/>
  <c r="O3349" i="2" s="1"/>
  <c r="P3350" i="2" s="1" a="1"/>
  <c r="P3350" i="2" s="1"/>
  <c r="W3349" i="2"/>
  <c r="Q3349" i="2" l="1" a="1"/>
  <c r="Q3349" i="2" s="1"/>
  <c r="T3350" i="2" l="1"/>
  <c r="U3350" i="2" s="1"/>
  <c r="R3350" i="2" a="1"/>
  <c r="R3350" i="2" s="1"/>
  <c r="S3350" i="2" a="1"/>
  <c r="S3350" i="2" s="1"/>
  <c r="I3350" i="2" l="1" a="1"/>
  <c r="I3350" i="2" s="1"/>
  <c r="V3350" i="2" s="1" a="1"/>
  <c r="V3350" i="2" s="1"/>
  <c r="W3350" i="2" l="1"/>
  <c r="L3350" i="2" a="1"/>
  <c r="L3350" i="2" s="1"/>
  <c r="K3351" i="2" s="1" a="1"/>
  <c r="K3351" i="2" s="1"/>
  <c r="J3351" i="2" a="1"/>
  <c r="J3351" i="2" s="1"/>
  <c r="M3350" i="2" a="1"/>
  <c r="M3350" i="2" s="1"/>
  <c r="O3350" i="2" l="1" a="1"/>
  <c r="O3350" i="2" s="1"/>
  <c r="P3351" i="2" s="1" a="1"/>
  <c r="P3351" i="2" s="1"/>
  <c r="N3351" i="2" a="1"/>
  <c r="N3351" i="2" s="1"/>
  <c r="Q3350" i="2" l="1" a="1"/>
  <c r="Q3350" i="2" s="1"/>
  <c r="T3351" i="2" s="1"/>
  <c r="U3351" i="2" s="1"/>
  <c r="R3351" i="2" a="1"/>
  <c r="R3351" i="2" s="1"/>
  <c r="S3351" i="2" a="1"/>
  <c r="S3351" i="2" s="1"/>
  <c r="I3351" i="2" l="1" a="1"/>
  <c r="I3351" i="2" s="1"/>
  <c r="L3351" i="2" l="1" a="1"/>
  <c r="L3351" i="2" s="1"/>
  <c r="K3352" i="2" s="1" a="1"/>
  <c r="K3352" i="2" s="1"/>
  <c r="J3352" i="2" a="1"/>
  <c r="J3352" i="2" s="1"/>
  <c r="M3351" i="2" a="1"/>
  <c r="M3351" i="2" s="1"/>
  <c r="V3351" i="2" a="1"/>
  <c r="V3351" i="2" s="1"/>
  <c r="W3351" i="2" l="1"/>
  <c r="N3352" i="2" a="1"/>
  <c r="N3352" i="2" s="1"/>
  <c r="O3351" i="2" a="1"/>
  <c r="O3351" i="2" s="1"/>
  <c r="P3352" i="2" s="1" a="1"/>
  <c r="P3352" i="2" s="1"/>
  <c r="Q3351" i="2" l="1" a="1"/>
  <c r="Q3351" i="2" s="1"/>
  <c r="T3352" i="2" l="1"/>
  <c r="U3352" i="2" s="1"/>
  <c r="R3352" i="2" a="1"/>
  <c r="R3352" i="2" s="1"/>
  <c r="S3352" i="2" a="1"/>
  <c r="S3352" i="2" s="1"/>
  <c r="I3352" i="2" l="1" a="1"/>
  <c r="I3352" i="2" s="1"/>
  <c r="V3352" i="2" s="1" a="1"/>
  <c r="V3352" i="2" s="1"/>
  <c r="W3352" i="2" l="1"/>
  <c r="L3352" i="2" a="1"/>
  <c r="L3352" i="2" s="1"/>
  <c r="K3353" i="2" s="1" a="1"/>
  <c r="K3353" i="2" s="1"/>
  <c r="J3353" i="2" a="1"/>
  <c r="J3353" i="2" s="1"/>
  <c r="M3352" i="2" a="1"/>
  <c r="M3352" i="2" s="1"/>
  <c r="O3352" i="2" l="1" a="1"/>
  <c r="O3352" i="2" s="1"/>
  <c r="P3353" i="2" s="1" a="1"/>
  <c r="P3353" i="2" s="1"/>
  <c r="N3353" i="2" a="1"/>
  <c r="N3353" i="2" s="1"/>
  <c r="Q3352" i="2" l="1" a="1"/>
  <c r="Q3352" i="2" s="1"/>
  <c r="T3353" i="2" s="1"/>
  <c r="U3353" i="2" s="1"/>
  <c r="S3353" i="2" l="1" a="1"/>
  <c r="S3353" i="2" s="1"/>
  <c r="R3353" i="2" a="1"/>
  <c r="R3353" i="2" s="1"/>
  <c r="I3353" i="2" a="1"/>
  <c r="I3353" i="2" s="1"/>
  <c r="V3353" i="2" s="1" a="1"/>
  <c r="V3353" i="2" s="1"/>
  <c r="W3353" i="2" l="1"/>
  <c r="L3353" i="2" a="1"/>
  <c r="L3353" i="2" s="1"/>
  <c r="K3354" i="2" s="1" a="1"/>
  <c r="K3354" i="2" s="1"/>
  <c r="J3354" i="2" a="1"/>
  <c r="J3354" i="2" s="1"/>
  <c r="M3353" i="2" l="1" a="1"/>
  <c r="M3353" i="2" s="1"/>
  <c r="O3353" i="2" s="1" a="1"/>
  <c r="O3353" i="2" s="1"/>
  <c r="P3354" i="2" s="1" a="1"/>
  <c r="P3354" i="2" s="1"/>
  <c r="N3354" i="2" a="1"/>
  <c r="N3354" i="2" s="1"/>
  <c r="Q3353" i="2" l="1" a="1"/>
  <c r="Q3353" i="2" s="1"/>
  <c r="R3354" i="2" s="1" a="1"/>
  <c r="R3354" i="2" s="1"/>
  <c r="T3354" i="2" l="1"/>
  <c r="U3354" i="2" s="1"/>
  <c r="S3354" i="2" a="1"/>
  <c r="S3354" i="2" s="1"/>
  <c r="I3354" i="2" s="1" a="1"/>
  <c r="I3354" i="2" s="1"/>
  <c r="L3354" i="2" l="1" a="1"/>
  <c r="L3354" i="2" s="1"/>
  <c r="K3355" i="2" s="1" a="1"/>
  <c r="K3355" i="2" s="1"/>
  <c r="J3355" i="2" a="1"/>
  <c r="J3355" i="2" s="1"/>
  <c r="V3354" i="2" a="1"/>
  <c r="V3354" i="2" s="1"/>
  <c r="M3354" i="2" l="1" a="1"/>
  <c r="M3354" i="2" s="1"/>
  <c r="O3354" i="2" s="1" a="1"/>
  <c r="O3354" i="2" s="1"/>
  <c r="W3354" i="2"/>
  <c r="N3355" i="2" a="1"/>
  <c r="N3355" i="2" s="1"/>
  <c r="P3355" i="2" l="1" a="1"/>
  <c r="P3355" i="2" s="1"/>
  <c r="Q3354" i="2" a="1"/>
  <c r="Q3354" i="2" s="1"/>
  <c r="S3355" i="2" s="1" a="1"/>
  <c r="S3355" i="2" s="1"/>
  <c r="R3355" i="2" l="1" a="1"/>
  <c r="R3355" i="2" s="1"/>
  <c r="T3355" i="2"/>
  <c r="U3355" i="2" s="1"/>
  <c r="I3355" i="2" a="1"/>
  <c r="I3355" i="2" s="1"/>
  <c r="V3355" i="2" s="1" a="1"/>
  <c r="V3355" i="2" s="1"/>
  <c r="W3355" i="2" l="1"/>
  <c r="J3356" i="2" a="1"/>
  <c r="J3356" i="2" s="1"/>
  <c r="L3355" i="2" a="1"/>
  <c r="L3355" i="2" s="1"/>
  <c r="K3356" i="2" s="1" a="1"/>
  <c r="K3356" i="2" s="1"/>
  <c r="M3355" i="2" l="1" a="1"/>
  <c r="M3355" i="2" s="1"/>
  <c r="O3355" i="2" l="1" a="1"/>
  <c r="O3355" i="2" s="1"/>
  <c r="P3356" i="2" s="1" a="1"/>
  <c r="P3356" i="2" s="1"/>
  <c r="N3356" i="2" a="1"/>
  <c r="N3356" i="2" s="1"/>
  <c r="Q3355" i="2" l="1" a="1"/>
  <c r="Q3355" i="2" s="1"/>
  <c r="T3356" i="2" s="1"/>
  <c r="U3356" i="2" s="1"/>
  <c r="R3356" i="2" l="1" a="1"/>
  <c r="R3356" i="2" s="1"/>
  <c r="S3356" i="2" a="1"/>
  <c r="S3356" i="2" s="1"/>
  <c r="I3356" i="2" s="1" a="1"/>
  <c r="I3356" i="2" s="1"/>
  <c r="L3356" i="2" l="1" a="1"/>
  <c r="L3356" i="2" s="1"/>
  <c r="K3357" i="2" s="1" a="1"/>
  <c r="K3357" i="2" s="1"/>
  <c r="J3357" i="2" a="1"/>
  <c r="J3357" i="2" s="1"/>
  <c r="V3356" i="2" a="1"/>
  <c r="V3356" i="2" s="1"/>
  <c r="M3356" i="2" l="1" a="1"/>
  <c r="M3356" i="2" s="1"/>
  <c r="N3357" i="2" s="1" a="1"/>
  <c r="N3357" i="2" s="1"/>
  <c r="W3356" i="2"/>
  <c r="O3356" i="2" l="1" a="1"/>
  <c r="O3356" i="2" s="1"/>
  <c r="P3357" i="2" s="1" a="1"/>
  <c r="P3357" i="2" s="1"/>
  <c r="Q3356" i="2" l="1" a="1"/>
  <c r="Q3356" i="2" s="1"/>
  <c r="S3357" i="2" s="1" a="1"/>
  <c r="S3357" i="2" s="1"/>
  <c r="R3357" i="2" l="1" a="1"/>
  <c r="R3357" i="2" s="1"/>
  <c r="T3357" i="2"/>
  <c r="U3357" i="2" s="1"/>
  <c r="I3357" i="2" a="1"/>
  <c r="I3357" i="2" s="1"/>
  <c r="J3358" i="2" l="1" a="1"/>
  <c r="J3358" i="2" s="1"/>
  <c r="L3357" i="2" a="1"/>
  <c r="L3357" i="2" s="1"/>
  <c r="K3358" i="2" s="1" a="1"/>
  <c r="K3358" i="2" s="1"/>
  <c r="V3357" i="2" a="1"/>
  <c r="V3357" i="2" s="1"/>
  <c r="M3357" i="2" l="1" a="1"/>
  <c r="M3357" i="2" s="1"/>
  <c r="O3357" i="2" s="1" a="1"/>
  <c r="O3357" i="2" s="1"/>
  <c r="W3357" i="2"/>
  <c r="N3358" i="2" l="1" a="1"/>
  <c r="N3358" i="2" s="1"/>
  <c r="P3358" i="2" a="1"/>
  <c r="P3358" i="2" s="1"/>
  <c r="Q3357" i="2" a="1"/>
  <c r="Q3357" i="2" s="1"/>
  <c r="T3358" i="2" s="1"/>
  <c r="U3358" i="2" s="1"/>
  <c r="S3358" i="2" l="1" a="1"/>
  <c r="S3358" i="2" s="1"/>
  <c r="I3358" i="2" s="1" a="1"/>
  <c r="I3358" i="2" s="1"/>
  <c r="R3358" i="2" a="1"/>
  <c r="R3358" i="2" s="1"/>
  <c r="V3358" i="2" l="1" a="1"/>
  <c r="V3358" i="2" s="1"/>
  <c r="W3358" i="2" s="1"/>
  <c r="L3358" i="2" a="1"/>
  <c r="L3358" i="2" s="1"/>
  <c r="K3359" i="2" s="1" a="1"/>
  <c r="K3359" i="2" s="1"/>
  <c r="J3359" i="2" a="1"/>
  <c r="J3359" i="2" s="1"/>
  <c r="M3358" i="2" l="1" a="1"/>
  <c r="M3358" i="2" s="1"/>
  <c r="O3358" i="2" l="1" a="1"/>
  <c r="O3358" i="2" s="1"/>
  <c r="P3359" i="2" s="1" a="1"/>
  <c r="P3359" i="2" s="1"/>
  <c r="N3359" i="2" a="1"/>
  <c r="N3359" i="2" s="1"/>
  <c r="Q3358" i="2" l="1" a="1"/>
  <c r="Q3358" i="2" s="1"/>
  <c r="T3359" i="2" s="1"/>
  <c r="U3359" i="2" s="1"/>
  <c r="R3359" i="2" l="1" a="1"/>
  <c r="R3359" i="2" s="1"/>
  <c r="S3359" i="2" a="1"/>
  <c r="S3359" i="2" s="1"/>
  <c r="I3359" i="2" s="1" a="1"/>
  <c r="I3359" i="2" s="1"/>
  <c r="J3360" i="2" l="1" a="1"/>
  <c r="J3360" i="2" s="1"/>
  <c r="L3359" i="2" a="1"/>
  <c r="L3359" i="2" s="1"/>
  <c r="K3360" i="2" s="1" a="1"/>
  <c r="K3360" i="2" s="1"/>
  <c r="V3359" i="2" a="1"/>
  <c r="V3359" i="2" s="1"/>
  <c r="M3359" i="2" l="1" a="1"/>
  <c r="M3359" i="2" s="1"/>
  <c r="O3359" i="2" s="1" a="1"/>
  <c r="O3359" i="2" s="1"/>
  <c r="P3360" i="2" s="1" a="1"/>
  <c r="P3360" i="2" s="1"/>
  <c r="W3359" i="2"/>
  <c r="N3360" i="2" l="1" a="1"/>
  <c r="N3360" i="2" s="1"/>
  <c r="Q3359" i="2" a="1"/>
  <c r="Q3359" i="2" s="1"/>
  <c r="T3360" i="2" l="1"/>
  <c r="U3360" i="2" s="1"/>
  <c r="R3360" i="2" a="1"/>
  <c r="R3360" i="2" s="1"/>
  <c r="S3360" i="2" a="1"/>
  <c r="S3360" i="2" s="1"/>
  <c r="I3360" i="2" l="1" a="1"/>
  <c r="I3360" i="2" s="1"/>
  <c r="V3360" i="2" s="1" a="1"/>
  <c r="V3360" i="2" s="1"/>
  <c r="W3360" i="2" l="1"/>
  <c r="L3360" i="2" a="1"/>
  <c r="L3360" i="2" s="1"/>
  <c r="K3361" i="2" s="1" a="1"/>
  <c r="K3361" i="2" s="1"/>
  <c r="J3361" i="2" a="1"/>
  <c r="J3361" i="2" s="1"/>
  <c r="M3360" i="2" a="1"/>
  <c r="M3360" i="2" s="1"/>
  <c r="N3361" i="2" l="1" a="1"/>
  <c r="N3361" i="2" s="1"/>
  <c r="O3360" i="2" a="1"/>
  <c r="O3360" i="2" s="1"/>
  <c r="P3361" i="2" s="1" a="1"/>
  <c r="P3361" i="2" s="1"/>
  <c r="Q3360" i="2" l="1" a="1"/>
  <c r="Q3360" i="2" s="1"/>
  <c r="T3361" i="2" l="1"/>
  <c r="U3361" i="2" s="1"/>
  <c r="R3361" i="2" a="1"/>
  <c r="R3361" i="2" s="1"/>
  <c r="S3361" i="2" a="1"/>
  <c r="S3361" i="2" s="1"/>
  <c r="I3361" i="2" l="1" a="1"/>
  <c r="I3361" i="2" s="1"/>
  <c r="V3361" i="2" s="1" a="1"/>
  <c r="V3361" i="2" s="1"/>
  <c r="W3361" i="2" l="1"/>
  <c r="L3361" i="2" a="1"/>
  <c r="L3361" i="2" s="1"/>
  <c r="K3362" i="2" s="1" a="1"/>
  <c r="K3362" i="2" s="1"/>
  <c r="J3362" i="2" a="1"/>
  <c r="J3362" i="2" s="1"/>
  <c r="M3361" i="2" a="1"/>
  <c r="M3361" i="2" s="1"/>
  <c r="N3362" i="2" l="1" a="1"/>
  <c r="N3362" i="2" s="1"/>
  <c r="O3361" i="2" a="1"/>
  <c r="O3361" i="2" s="1"/>
  <c r="P3362" i="2" s="1" a="1"/>
  <c r="P3362" i="2" s="1"/>
  <c r="Q3361" i="2" l="1" a="1"/>
  <c r="Q3361" i="2" s="1"/>
  <c r="T3362" i="2" l="1"/>
  <c r="U3362" i="2" s="1"/>
  <c r="R3362" i="2" a="1"/>
  <c r="R3362" i="2" s="1"/>
  <c r="S3362" i="2" a="1"/>
  <c r="S3362" i="2" s="1"/>
  <c r="I3362" i="2" l="1" a="1"/>
  <c r="I3362" i="2" s="1"/>
  <c r="V3362" i="2" s="1" a="1"/>
  <c r="V3362" i="2" s="1"/>
  <c r="W3362" i="2" l="1"/>
  <c r="J3363" i="2" a="1"/>
  <c r="J3363" i="2" s="1"/>
  <c r="L3362" i="2" a="1"/>
  <c r="L3362" i="2" s="1"/>
  <c r="K3363" i="2" s="1" a="1"/>
  <c r="K3363" i="2" s="1"/>
  <c r="M3362" i="2" l="1" a="1"/>
  <c r="M3362" i="2" s="1"/>
  <c r="O3362" i="2" s="1" a="1"/>
  <c r="O3362" i="2" s="1"/>
  <c r="P3363" i="2" s="1" a="1"/>
  <c r="P3363" i="2" s="1"/>
  <c r="N3363" i="2" l="1" a="1"/>
  <c r="N3363" i="2" s="1"/>
  <c r="Q3362" i="2" a="1"/>
  <c r="Q3362" i="2" s="1"/>
  <c r="T3363" i="2" s="1"/>
  <c r="U3363" i="2" s="1"/>
  <c r="S3363" i="2" l="1" a="1"/>
  <c r="S3363" i="2" s="1"/>
  <c r="I3363" i="2" s="1" a="1"/>
  <c r="I3363" i="2" s="1"/>
  <c r="R3363" i="2" a="1"/>
  <c r="R3363" i="2" s="1"/>
  <c r="L3363" i="2" l="1" a="1"/>
  <c r="L3363" i="2" s="1"/>
  <c r="K3364" i="2" s="1" a="1"/>
  <c r="K3364" i="2" s="1"/>
  <c r="J3364" i="2" a="1"/>
  <c r="J3364" i="2" s="1"/>
  <c r="M3363" i="2" a="1"/>
  <c r="M3363" i="2" s="1"/>
  <c r="V3363" i="2" a="1"/>
  <c r="V3363" i="2" s="1"/>
  <c r="W3363" i="2" l="1"/>
  <c r="O3363" i="2" a="1"/>
  <c r="O3363" i="2" s="1"/>
  <c r="P3364" i="2" s="1" a="1"/>
  <c r="P3364" i="2" s="1"/>
  <c r="N3364" i="2" a="1"/>
  <c r="N3364" i="2" s="1"/>
  <c r="Q3363" i="2" l="1" a="1"/>
  <c r="Q3363" i="2" s="1"/>
  <c r="T3364" i="2" s="1"/>
  <c r="U3364" i="2" s="1"/>
  <c r="R3364" i="2" l="1" a="1"/>
  <c r="R3364" i="2" s="1"/>
  <c r="S3364" i="2" a="1"/>
  <c r="S3364" i="2" s="1"/>
  <c r="I3364" i="2" s="1" a="1"/>
  <c r="I3364" i="2" s="1"/>
  <c r="V3364" i="2" s="1" a="1"/>
  <c r="V3364" i="2" s="1"/>
  <c r="W3364" i="2" l="1"/>
  <c r="L3364" i="2" a="1"/>
  <c r="L3364" i="2" s="1"/>
  <c r="K3365" i="2" s="1" a="1"/>
  <c r="K3365" i="2" s="1"/>
  <c r="J3365" i="2" a="1"/>
  <c r="J3365" i="2" s="1"/>
  <c r="M3364" i="2" a="1"/>
  <c r="M3364" i="2" s="1"/>
  <c r="N3365" i="2" l="1" a="1"/>
  <c r="N3365" i="2" s="1"/>
  <c r="O3364" i="2" a="1"/>
  <c r="O3364" i="2" s="1"/>
  <c r="P3365" i="2" s="1" a="1"/>
  <c r="P3365" i="2" s="1"/>
  <c r="Q3364" i="2" l="1" a="1"/>
  <c r="Q3364" i="2" s="1"/>
  <c r="T3365" i="2" s="1"/>
  <c r="U3365" i="2" s="1"/>
  <c r="S3365" i="2" l="1" a="1"/>
  <c r="S3365" i="2" s="1"/>
  <c r="I3365" i="2" s="1" a="1"/>
  <c r="I3365" i="2" s="1"/>
  <c r="R3365" i="2" a="1"/>
  <c r="R3365" i="2" s="1"/>
  <c r="J3366" i="2" l="1" a="1"/>
  <c r="J3366" i="2" s="1"/>
  <c r="L3365" i="2" a="1"/>
  <c r="L3365" i="2" s="1"/>
  <c r="K3366" i="2" s="1" a="1"/>
  <c r="K3366" i="2" s="1"/>
  <c r="V3365" i="2" a="1"/>
  <c r="V3365" i="2" s="1"/>
  <c r="M3365" i="2" l="1" a="1"/>
  <c r="M3365" i="2" s="1"/>
  <c r="O3365" i="2" s="1" a="1"/>
  <c r="O3365" i="2" s="1"/>
  <c r="P3366" i="2" s="1" a="1"/>
  <c r="P3366" i="2" s="1"/>
  <c r="W3365" i="2"/>
  <c r="Q3365" i="2" l="1" a="1"/>
  <c r="Q3365" i="2" s="1"/>
  <c r="T3366" i="2" s="1"/>
  <c r="U3366" i="2" s="1"/>
  <c r="N3366" i="2" a="1"/>
  <c r="N3366" i="2" s="1"/>
  <c r="S3366" i="2" l="1" a="1"/>
  <c r="S3366" i="2" s="1"/>
  <c r="I3366" i="2" s="1" a="1"/>
  <c r="I3366" i="2" s="1"/>
  <c r="R3366" i="2" a="1"/>
  <c r="R3366" i="2" s="1"/>
  <c r="V3366" i="2" l="1" a="1"/>
  <c r="V3366" i="2" s="1"/>
  <c r="W3366" i="2" s="1"/>
  <c r="L3366" i="2" a="1"/>
  <c r="L3366" i="2" s="1"/>
  <c r="K3367" i="2" s="1" a="1"/>
  <c r="K3367" i="2" s="1"/>
  <c r="J3367" i="2" a="1"/>
  <c r="J3367" i="2" s="1"/>
  <c r="M3366" i="2" l="1" a="1"/>
  <c r="M3366" i="2" s="1"/>
  <c r="O3366" i="2" s="1" a="1"/>
  <c r="O3366" i="2" s="1"/>
  <c r="N3367" i="2" l="1" a="1"/>
  <c r="N3367" i="2" s="1"/>
  <c r="P3367" i="2" a="1"/>
  <c r="P3367" i="2" s="1"/>
  <c r="Q3366" i="2" a="1"/>
  <c r="Q3366" i="2" s="1"/>
  <c r="T3367" i="2" s="1"/>
  <c r="U3367" i="2" s="1"/>
  <c r="S3367" i="2" l="1" a="1"/>
  <c r="S3367" i="2" s="1"/>
  <c r="I3367" i="2" s="1" a="1"/>
  <c r="I3367" i="2" s="1"/>
  <c r="R3367" i="2" a="1"/>
  <c r="R3367" i="2" s="1"/>
  <c r="L3367" i="2" l="1" a="1"/>
  <c r="L3367" i="2" s="1"/>
  <c r="K3368" i="2" s="1" a="1"/>
  <c r="K3368" i="2" s="1"/>
  <c r="J3368" i="2" a="1"/>
  <c r="J3368" i="2" s="1"/>
  <c r="M3367" i="2" a="1"/>
  <c r="M3367" i="2" s="1"/>
  <c r="V3367" i="2" a="1"/>
  <c r="V3367" i="2" s="1"/>
  <c r="W3367" i="2" l="1"/>
  <c r="N3368" i="2" a="1"/>
  <c r="N3368" i="2" s="1"/>
  <c r="O3367" i="2" a="1"/>
  <c r="O3367" i="2" s="1"/>
  <c r="P3368" i="2" s="1" a="1"/>
  <c r="P3368" i="2" s="1"/>
  <c r="Q3367" i="2" l="1" a="1"/>
  <c r="Q3367" i="2" s="1"/>
  <c r="R3368" i="2" l="1" a="1"/>
  <c r="R3368" i="2" s="1"/>
  <c r="S3368" i="2" a="1"/>
  <c r="S3368" i="2" s="1"/>
  <c r="T3368" i="2"/>
  <c r="U3368" i="2" s="1"/>
  <c r="I3368" i="2" l="1" a="1"/>
  <c r="I3368" i="2" s="1"/>
  <c r="L3368" i="2" l="1" a="1"/>
  <c r="L3368" i="2" s="1"/>
  <c r="K3369" i="2" s="1" a="1"/>
  <c r="K3369" i="2" s="1"/>
  <c r="J3369" i="2" a="1"/>
  <c r="J3369" i="2" s="1"/>
  <c r="M3368" i="2" a="1"/>
  <c r="M3368" i="2" s="1"/>
  <c r="V3368" i="2" a="1"/>
  <c r="V3368" i="2" s="1"/>
  <c r="W3368" i="2" l="1"/>
  <c r="O3368" i="2" a="1"/>
  <c r="O3368" i="2" s="1"/>
  <c r="P3369" i="2" s="1" a="1"/>
  <c r="P3369" i="2" s="1"/>
  <c r="N3369" i="2" a="1"/>
  <c r="N3369" i="2" s="1"/>
  <c r="Q3368" i="2" l="1" a="1"/>
  <c r="Q3368" i="2" s="1"/>
  <c r="R3369" i="2" s="1" a="1"/>
  <c r="R3369" i="2" s="1"/>
  <c r="S3369" i="2" l="1" a="1"/>
  <c r="S3369" i="2" s="1"/>
  <c r="I3369" i="2" s="1" a="1"/>
  <c r="I3369" i="2" s="1"/>
  <c r="T3369" i="2"/>
  <c r="U3369" i="2" s="1"/>
  <c r="L3369" i="2" l="1" a="1"/>
  <c r="L3369" i="2" s="1"/>
  <c r="K3370" i="2" s="1" a="1"/>
  <c r="K3370" i="2" s="1"/>
  <c r="J3370" i="2" a="1"/>
  <c r="J3370" i="2" s="1"/>
  <c r="V3369" i="2" a="1"/>
  <c r="V3369" i="2" s="1"/>
  <c r="M3369" i="2" l="1" a="1"/>
  <c r="M3369" i="2" s="1"/>
  <c r="N3370" i="2" s="1" a="1"/>
  <c r="N3370" i="2" s="1"/>
  <c r="W3369" i="2"/>
  <c r="O3369" i="2" l="1" a="1"/>
  <c r="O3369" i="2" s="1"/>
  <c r="P3370" i="2" s="1" a="1"/>
  <c r="P3370" i="2" s="1"/>
  <c r="Q3369" i="2" l="1" a="1"/>
  <c r="Q3369" i="2" s="1"/>
  <c r="T3370" i="2"/>
  <c r="U3370" i="2" s="1"/>
  <c r="R3370" i="2" a="1"/>
  <c r="R3370" i="2" s="1"/>
  <c r="S3370" i="2" a="1"/>
  <c r="S3370" i="2" s="1"/>
  <c r="I3370" i="2" l="1" a="1"/>
  <c r="I3370" i="2" s="1"/>
  <c r="L3370" i="2" l="1" a="1"/>
  <c r="L3370" i="2" s="1"/>
  <c r="K3371" i="2" s="1" a="1"/>
  <c r="K3371" i="2" s="1"/>
  <c r="J3371" i="2" a="1"/>
  <c r="J3371" i="2" s="1"/>
  <c r="V3370" i="2" a="1"/>
  <c r="V3370" i="2" s="1"/>
  <c r="M3370" i="2" l="1" a="1"/>
  <c r="M3370" i="2" s="1"/>
  <c r="N3371" i="2" s="1" a="1"/>
  <c r="N3371" i="2" s="1"/>
  <c r="W3370" i="2"/>
  <c r="O3370" i="2" l="1" a="1"/>
  <c r="O3370" i="2" s="1"/>
  <c r="P3371" i="2" s="1" a="1"/>
  <c r="P3371" i="2" s="1"/>
  <c r="Q3370" i="2" l="1" a="1"/>
  <c r="Q3370" i="2" s="1"/>
  <c r="T3371" i="2" s="1"/>
  <c r="U3371" i="2" s="1"/>
  <c r="R3371" i="2" l="1" a="1"/>
  <c r="R3371" i="2" s="1"/>
  <c r="S3371" i="2" a="1"/>
  <c r="S3371" i="2" s="1"/>
  <c r="I3371" i="2" s="1" a="1"/>
  <c r="I3371" i="2" s="1"/>
  <c r="J3372" i="2" l="1" a="1"/>
  <c r="J3372" i="2" s="1"/>
  <c r="L3371" i="2" a="1"/>
  <c r="L3371" i="2" s="1"/>
  <c r="K3372" i="2" s="1" a="1"/>
  <c r="K3372" i="2" s="1"/>
  <c r="V3371" i="2" a="1"/>
  <c r="V3371" i="2" s="1"/>
  <c r="W3371" i="2" l="1"/>
  <c r="M3371" i="2" a="1"/>
  <c r="M3371" i="2" s="1"/>
  <c r="N3372" i="2" l="1" a="1"/>
  <c r="N3372" i="2" s="1"/>
  <c r="O3371" i="2" a="1"/>
  <c r="O3371" i="2" s="1"/>
  <c r="P3372" i="2" s="1" a="1"/>
  <c r="P3372" i="2" s="1"/>
  <c r="Q3371" i="2" l="1" a="1"/>
  <c r="Q3371" i="2" s="1"/>
  <c r="S3372" i="2" l="1" a="1"/>
  <c r="S3372" i="2" s="1"/>
  <c r="T3372" i="2"/>
  <c r="U3372" i="2" s="1"/>
  <c r="R3372" i="2" a="1"/>
  <c r="R3372" i="2" s="1"/>
  <c r="I3372" i="2" l="1" a="1"/>
  <c r="I3372" i="2" s="1"/>
  <c r="L3372" i="2" l="1" a="1"/>
  <c r="L3372" i="2" s="1"/>
  <c r="K3373" i="2" s="1" a="1"/>
  <c r="K3373" i="2" s="1"/>
  <c r="J3373" i="2" a="1"/>
  <c r="J3373" i="2" s="1"/>
  <c r="V3372" i="2" a="1"/>
  <c r="V3372" i="2" s="1"/>
  <c r="W3372" i="2" l="1"/>
  <c r="M3372" i="2" a="1"/>
  <c r="M3372" i="2" s="1"/>
  <c r="O3372" i="2" l="1" a="1"/>
  <c r="O3372" i="2" s="1"/>
  <c r="P3373" i="2" s="1" a="1"/>
  <c r="P3373" i="2" s="1"/>
  <c r="N3373" i="2" a="1"/>
  <c r="N3373" i="2" s="1"/>
  <c r="Q3372" i="2" l="1" a="1"/>
  <c r="Q3372" i="2" s="1"/>
  <c r="S3373" i="2" s="1" a="1"/>
  <c r="S3373" i="2" s="1"/>
  <c r="T3373" i="2" l="1"/>
  <c r="U3373" i="2" s="1"/>
  <c r="R3373" i="2" a="1"/>
  <c r="R3373" i="2" s="1"/>
  <c r="I3373" i="2" a="1"/>
  <c r="I3373" i="2" s="1"/>
  <c r="V3373" i="2" s="1" a="1"/>
  <c r="V3373" i="2" s="1"/>
  <c r="W3373" i="2" l="1"/>
  <c r="L3373" i="2" a="1"/>
  <c r="L3373" i="2" s="1"/>
  <c r="K3374" i="2" s="1" a="1"/>
  <c r="K3374" i="2" s="1"/>
  <c r="J3374" i="2" a="1"/>
  <c r="J3374" i="2" s="1"/>
  <c r="M3373" i="2" l="1" a="1"/>
  <c r="M3373" i="2" s="1"/>
  <c r="N3374" i="2" s="1" a="1"/>
  <c r="N3374" i="2" s="1"/>
  <c r="O3373" i="2" l="1" a="1"/>
  <c r="O3373" i="2" s="1"/>
  <c r="P3374" i="2" s="1" a="1"/>
  <c r="P3374" i="2" s="1"/>
  <c r="Q3373" i="2" l="1" a="1"/>
  <c r="Q3373" i="2" s="1"/>
  <c r="T3374" i="2" l="1"/>
  <c r="U3374" i="2" s="1"/>
  <c r="R3374" i="2" a="1"/>
  <c r="R3374" i="2" s="1"/>
  <c r="S3374" i="2" a="1"/>
  <c r="S3374" i="2" s="1"/>
  <c r="I3374" i="2" s="1" a="1"/>
  <c r="I3374" i="2" s="1"/>
  <c r="L3374" i="2" s="1" a="1"/>
  <c r="L3374" i="2" s="1"/>
  <c r="K3375" i="2" s="1" a="1"/>
  <c r="K3375" i="2" s="1"/>
  <c r="M3374" i="2" l="1" a="1"/>
  <c r="M3374" i="2" s="1"/>
  <c r="V3374" i="2" a="1"/>
  <c r="V3374" i="2" s="1"/>
  <c r="W3374" i="2" s="1"/>
  <c r="J3375" i="2" a="1"/>
  <c r="J3375" i="2" s="1"/>
  <c r="N3375" i="2" a="1"/>
  <c r="N3375" i="2" s="1"/>
  <c r="O3374" i="2" a="1"/>
  <c r="O3374" i="2" s="1"/>
  <c r="P3375" i="2" l="1" a="1"/>
  <c r="P3375" i="2" s="1"/>
  <c r="Q3374" i="2" a="1"/>
  <c r="Q3374" i="2" s="1"/>
  <c r="T3375" i="2" l="1"/>
  <c r="U3375" i="2" s="1"/>
  <c r="R3375" i="2" a="1"/>
  <c r="R3375" i="2" s="1"/>
  <c r="S3375" i="2" a="1"/>
  <c r="S3375" i="2" s="1"/>
  <c r="I3375" i="2" l="1" a="1"/>
  <c r="I3375" i="2" s="1"/>
  <c r="J3376" i="2" l="1" a="1"/>
  <c r="J3376" i="2" s="1"/>
  <c r="L3375" i="2" a="1"/>
  <c r="L3375" i="2" s="1"/>
  <c r="K3376" i="2" s="1" a="1"/>
  <c r="K3376" i="2" s="1"/>
  <c r="V3375" i="2" a="1"/>
  <c r="V3375" i="2" s="1"/>
  <c r="M3375" i="2" l="1" a="1"/>
  <c r="M3375" i="2" s="1"/>
  <c r="O3375" i="2" s="1" a="1"/>
  <c r="O3375" i="2" s="1"/>
  <c r="W3375" i="2"/>
  <c r="N3376" i="2" l="1" a="1"/>
  <c r="N3376" i="2" s="1"/>
  <c r="P3376" i="2" a="1"/>
  <c r="P3376" i="2" s="1"/>
  <c r="Q3375" i="2" a="1"/>
  <c r="Q3375" i="2" s="1"/>
  <c r="S3376" i="2" s="1" a="1"/>
  <c r="S3376" i="2" s="1"/>
  <c r="R3376" i="2" l="1" a="1"/>
  <c r="R3376" i="2" s="1"/>
  <c r="T3376" i="2"/>
  <c r="U3376" i="2" s="1"/>
  <c r="I3376" i="2" a="1"/>
  <c r="I3376" i="2" s="1"/>
  <c r="V3376" i="2" l="1" a="1"/>
  <c r="V3376" i="2" s="1"/>
  <c r="W3376" i="2" s="1"/>
  <c r="L3376" i="2" a="1"/>
  <c r="L3376" i="2" s="1"/>
  <c r="K3377" i="2" s="1" a="1"/>
  <c r="K3377" i="2" s="1"/>
  <c r="J3377" i="2" a="1"/>
  <c r="J3377" i="2" s="1"/>
  <c r="M3376" i="2" l="1" a="1"/>
  <c r="M3376" i="2" s="1"/>
  <c r="O3376" i="2" l="1" a="1"/>
  <c r="O3376" i="2" s="1"/>
  <c r="P3377" i="2" s="1" a="1"/>
  <c r="P3377" i="2" s="1"/>
  <c r="N3377" i="2" a="1"/>
  <c r="N3377" i="2" s="1"/>
  <c r="Q3376" i="2" a="1"/>
  <c r="Q3376" i="2" s="1"/>
  <c r="T3377" i="2" l="1"/>
  <c r="U3377" i="2" s="1"/>
  <c r="R3377" i="2" a="1"/>
  <c r="R3377" i="2" s="1"/>
  <c r="S3377" i="2" a="1"/>
  <c r="S3377" i="2" s="1"/>
  <c r="I3377" i="2" l="1" a="1"/>
  <c r="I3377" i="2" s="1"/>
  <c r="L3377" i="2" l="1" a="1"/>
  <c r="L3377" i="2" s="1"/>
  <c r="K3378" i="2" s="1" a="1"/>
  <c r="K3378" i="2" s="1"/>
  <c r="J3378" i="2" a="1"/>
  <c r="J3378" i="2" s="1"/>
  <c r="V3377" i="2" a="1"/>
  <c r="V3377" i="2" s="1"/>
  <c r="M3377" i="2" l="1" a="1"/>
  <c r="M3377" i="2" s="1"/>
  <c r="N3378" i="2" s="1" a="1"/>
  <c r="N3378" i="2" s="1"/>
  <c r="W3377" i="2"/>
  <c r="O3377" i="2" l="1" a="1"/>
  <c r="O3377" i="2" s="1"/>
  <c r="P3378" i="2" s="1" a="1"/>
  <c r="P3378" i="2" s="1"/>
  <c r="Q3377" i="2" l="1" a="1"/>
  <c r="Q3377" i="2" s="1"/>
  <c r="S3378" i="2" s="1" a="1"/>
  <c r="S3378" i="2" s="1"/>
  <c r="T3378" i="2" l="1"/>
  <c r="U3378" i="2" s="1"/>
  <c r="R3378" i="2" a="1"/>
  <c r="R3378" i="2" s="1"/>
  <c r="I3378" i="2" a="1"/>
  <c r="I3378" i="2" s="1"/>
  <c r="V3378" i="2" s="1" a="1"/>
  <c r="V3378" i="2" s="1"/>
  <c r="W3378" i="2" l="1"/>
  <c r="L3378" i="2" a="1"/>
  <c r="L3378" i="2" s="1"/>
  <c r="K3379" i="2" s="1" a="1"/>
  <c r="K3379" i="2" s="1"/>
  <c r="J3379" i="2" a="1"/>
  <c r="J3379" i="2" s="1"/>
  <c r="M3378" i="2" l="1" a="1"/>
  <c r="M3378" i="2" s="1"/>
  <c r="N3379" i="2" l="1" a="1"/>
  <c r="N3379" i="2" s="1"/>
  <c r="O3378" i="2" a="1"/>
  <c r="O3378" i="2" s="1"/>
  <c r="P3379" i="2" s="1" a="1"/>
  <c r="P3379" i="2" s="1"/>
  <c r="Q3378" i="2" l="1" a="1"/>
  <c r="Q3378" i="2" s="1"/>
  <c r="T3379" i="2" l="1"/>
  <c r="U3379" i="2" s="1"/>
  <c r="R3379" i="2" a="1"/>
  <c r="R3379" i="2" s="1"/>
  <c r="S3379" i="2" a="1"/>
  <c r="S3379" i="2" s="1"/>
  <c r="I3379" i="2" l="1" a="1"/>
  <c r="I3379" i="2" s="1"/>
  <c r="V3379" i="2" s="1" a="1"/>
  <c r="V3379" i="2" s="1"/>
  <c r="W3379" i="2" l="1"/>
  <c r="L3379" i="2" a="1"/>
  <c r="L3379" i="2" s="1"/>
  <c r="K3380" i="2" s="1" a="1"/>
  <c r="K3380" i="2" s="1"/>
  <c r="J3380" i="2" a="1"/>
  <c r="J3380" i="2" s="1"/>
  <c r="M3379" i="2" l="1" a="1"/>
  <c r="M3379" i="2" s="1"/>
  <c r="N3380" i="2" s="1" a="1"/>
  <c r="N3380" i="2" s="1"/>
  <c r="O3379" i="2" l="1" a="1"/>
  <c r="O3379" i="2" s="1"/>
  <c r="P3380" i="2" s="1" a="1"/>
  <c r="P3380" i="2" s="1"/>
  <c r="Q3379" i="2" l="1" a="1"/>
  <c r="Q3379" i="2" s="1"/>
  <c r="T3380" i="2" s="1"/>
  <c r="U3380" i="2" s="1"/>
  <c r="R3380" i="2" a="1"/>
  <c r="R3380" i="2" s="1"/>
  <c r="S3380" i="2" l="1" a="1"/>
  <c r="S3380" i="2" s="1"/>
  <c r="I3380" i="2" s="1" a="1"/>
  <c r="I3380" i="2" s="1"/>
  <c r="L3380" i="2" s="1" a="1"/>
  <c r="L3380" i="2" s="1"/>
  <c r="K3381" i="2" s="1" a="1"/>
  <c r="K3381" i="2" s="1"/>
  <c r="V3380" i="2" l="1" a="1"/>
  <c r="V3380" i="2" s="1"/>
  <c r="W3380" i="2" s="1"/>
  <c r="M3380" i="2" a="1"/>
  <c r="M3380" i="2" s="1"/>
  <c r="O3380" i="2" s="1" a="1"/>
  <c r="O3380" i="2" s="1"/>
  <c r="P3381" i="2" s="1" a="1"/>
  <c r="P3381" i="2" s="1"/>
  <c r="J3381" i="2" a="1"/>
  <c r="J3381" i="2" s="1"/>
  <c r="N3381" i="2" l="1" a="1"/>
  <c r="N3381" i="2" s="1"/>
  <c r="Q3380" i="2" a="1"/>
  <c r="Q3380" i="2" s="1"/>
  <c r="T3381" i="2" l="1"/>
  <c r="U3381" i="2" s="1"/>
  <c r="R3381" i="2" a="1"/>
  <c r="R3381" i="2" s="1"/>
  <c r="S3381" i="2" a="1"/>
  <c r="S3381" i="2" s="1"/>
  <c r="I3381" i="2" l="1" a="1"/>
  <c r="I3381" i="2" s="1"/>
  <c r="V3381" i="2" s="1" a="1"/>
  <c r="V3381" i="2" s="1"/>
  <c r="W3381" i="2" l="1"/>
  <c r="L3381" i="2" a="1"/>
  <c r="L3381" i="2" s="1"/>
  <c r="K3382" i="2" s="1" a="1"/>
  <c r="K3382" i="2" s="1"/>
  <c r="J3382" i="2" a="1"/>
  <c r="J3382" i="2" s="1"/>
  <c r="M3381" i="2" a="1"/>
  <c r="M3381" i="2" s="1"/>
  <c r="O3381" i="2" l="1" a="1"/>
  <c r="O3381" i="2" s="1"/>
  <c r="P3382" i="2" s="1" a="1"/>
  <c r="P3382" i="2" s="1"/>
  <c r="N3382" i="2" a="1"/>
  <c r="N3382" i="2" s="1"/>
  <c r="Q3381" i="2" l="1" a="1"/>
  <c r="Q3381" i="2" s="1"/>
  <c r="T3382" i="2" s="1"/>
  <c r="U3382" i="2" s="1"/>
  <c r="S3382" i="2" a="1"/>
  <c r="S3382" i="2" s="1"/>
  <c r="R3382" i="2" l="1" a="1"/>
  <c r="R3382" i="2" s="1"/>
  <c r="I3382" i="2" a="1"/>
  <c r="I3382" i="2" s="1"/>
  <c r="L3382" i="2" l="1" a="1"/>
  <c r="L3382" i="2" s="1"/>
  <c r="K3383" i="2" s="1" a="1"/>
  <c r="K3383" i="2" s="1"/>
  <c r="J3383" i="2" a="1"/>
  <c r="J3383" i="2" s="1"/>
  <c r="V3382" i="2" a="1"/>
  <c r="V3382" i="2" s="1"/>
  <c r="M3382" i="2" l="1" a="1"/>
  <c r="M3382" i="2" s="1"/>
  <c r="N3383" i="2" s="1" a="1"/>
  <c r="N3383" i="2" s="1"/>
  <c r="W3382" i="2"/>
  <c r="O3382" i="2" a="1"/>
  <c r="O3382" i="2" s="1"/>
  <c r="P3383" i="2" s="1" a="1"/>
  <c r="P3383" i="2" s="1"/>
  <c r="Q3382" i="2" l="1" a="1"/>
  <c r="Q3382" i="2" s="1"/>
  <c r="T3383" i="2" l="1"/>
  <c r="U3383" i="2" s="1"/>
  <c r="R3383" i="2" a="1"/>
  <c r="R3383" i="2" s="1"/>
  <c r="S3383" i="2" a="1"/>
  <c r="S3383" i="2" s="1"/>
  <c r="I3383" i="2" l="1" a="1"/>
  <c r="I3383" i="2" s="1"/>
  <c r="V3383" i="2" s="1" a="1"/>
  <c r="V3383" i="2" s="1"/>
  <c r="W3383" i="2" l="1"/>
  <c r="L3383" i="2" a="1"/>
  <c r="L3383" i="2" s="1"/>
  <c r="K3384" i="2" s="1" a="1"/>
  <c r="K3384" i="2" s="1"/>
  <c r="J3384" i="2" a="1"/>
  <c r="J3384" i="2" s="1"/>
  <c r="M3383" i="2" a="1"/>
  <c r="M3383" i="2" s="1"/>
  <c r="O3383" i="2" l="1" a="1"/>
  <c r="O3383" i="2" s="1"/>
  <c r="P3384" i="2" s="1" a="1"/>
  <c r="P3384" i="2" s="1"/>
  <c r="N3384" i="2" a="1"/>
  <c r="N3384" i="2" s="1"/>
  <c r="Q3383" i="2" l="1" a="1"/>
  <c r="Q3383" i="2" s="1"/>
  <c r="T3384" i="2" s="1"/>
  <c r="U3384" i="2" s="1"/>
  <c r="R3384" i="2" a="1"/>
  <c r="R3384" i="2" s="1"/>
  <c r="S3384" i="2" a="1"/>
  <c r="S3384" i="2" s="1"/>
  <c r="I3384" i="2" l="1" a="1"/>
  <c r="I3384" i="2" s="1"/>
  <c r="L3384" i="2" l="1" a="1"/>
  <c r="L3384" i="2" s="1"/>
  <c r="K3385" i="2" s="1" a="1"/>
  <c r="K3385" i="2" s="1"/>
  <c r="J3385" i="2" a="1"/>
  <c r="J3385" i="2" s="1"/>
  <c r="V3384" i="2" a="1"/>
  <c r="V3384" i="2" s="1"/>
  <c r="M3384" i="2" l="1" a="1"/>
  <c r="M3384" i="2" s="1"/>
  <c r="N3385" i="2" s="1" a="1"/>
  <c r="N3385" i="2" s="1"/>
  <c r="W3384" i="2"/>
  <c r="O3384" i="2" l="1" a="1"/>
  <c r="O3384" i="2" s="1"/>
  <c r="P3385" i="2" s="1" a="1"/>
  <c r="P3385" i="2" s="1"/>
  <c r="Q3384" i="2" l="1" a="1"/>
  <c r="Q3384" i="2" s="1"/>
  <c r="T3385" i="2" s="1"/>
  <c r="U3385" i="2" s="1"/>
  <c r="R3385" i="2" l="1" a="1"/>
  <c r="R3385" i="2" s="1"/>
  <c r="S3385" i="2" a="1"/>
  <c r="S3385" i="2" s="1"/>
  <c r="I3385" i="2" s="1" a="1"/>
  <c r="I3385" i="2" s="1"/>
  <c r="V3385" i="2" s="1" a="1"/>
  <c r="V3385" i="2" s="1"/>
  <c r="W3385" i="2" s="1"/>
  <c r="J3386" i="2" l="1" a="1"/>
  <c r="J3386" i="2" s="1"/>
  <c r="L3385" i="2" a="1"/>
  <c r="L3385" i="2" s="1"/>
  <c r="K3386" i="2" l="1" a="1"/>
  <c r="K3386" i="2" s="1"/>
  <c r="M3385" i="2" a="1"/>
  <c r="M3385" i="2" s="1"/>
  <c r="O3385" i="2" l="1" a="1"/>
  <c r="O3385" i="2" s="1"/>
  <c r="P3386" i="2" s="1" a="1"/>
  <c r="P3386" i="2" s="1"/>
  <c r="N3386" i="2" a="1"/>
  <c r="N3386" i="2" s="1"/>
  <c r="Q3385" i="2" a="1"/>
  <c r="Q3385" i="2" s="1"/>
  <c r="T3386" i="2" l="1"/>
  <c r="U3386" i="2" s="1"/>
  <c r="R3386" i="2" a="1"/>
  <c r="R3386" i="2" s="1"/>
  <c r="S3386" i="2" a="1"/>
  <c r="S3386" i="2" s="1"/>
  <c r="I3386" i="2" s="1" a="1"/>
  <c r="I3386" i="2" s="1"/>
  <c r="L3386" i="2" s="1" a="1"/>
  <c r="L3386" i="2" s="1"/>
  <c r="K3387" i="2" s="1" a="1"/>
  <c r="K3387" i="2" s="1"/>
  <c r="V3386" i="2" l="1" a="1"/>
  <c r="V3386" i="2" s="1"/>
  <c r="J3387" i="2" a="1"/>
  <c r="J3387" i="2" s="1"/>
  <c r="M3386" i="2" a="1"/>
  <c r="M3386" i="2" s="1"/>
  <c r="N3387" i="2" s="1" a="1"/>
  <c r="N3387" i="2" s="1"/>
  <c r="W3386" i="2"/>
  <c r="O3386" i="2" l="1" a="1"/>
  <c r="O3386" i="2" s="1"/>
  <c r="P3387" i="2" s="1" a="1"/>
  <c r="P3387" i="2" s="1"/>
  <c r="Q3386" i="2" a="1"/>
  <c r="Q3386" i="2" s="1"/>
  <c r="T3387" i="2" s="1"/>
  <c r="U3387" i="2" s="1"/>
  <c r="S3387" i="2" l="1" a="1"/>
  <c r="S3387" i="2" s="1"/>
  <c r="R3387" i="2" a="1"/>
  <c r="R3387" i="2" s="1"/>
  <c r="I3387" i="2" a="1"/>
  <c r="I3387" i="2" s="1"/>
  <c r="V3387" i="2" s="1" a="1"/>
  <c r="V3387" i="2" s="1"/>
  <c r="W3387" i="2" l="1"/>
  <c r="J3388" i="2" a="1"/>
  <c r="J3388" i="2" s="1"/>
  <c r="L3387" i="2" a="1"/>
  <c r="L3387" i="2" s="1"/>
  <c r="K3388" i="2" s="1" a="1"/>
  <c r="K3388" i="2" s="1"/>
  <c r="M3387" i="2" l="1" a="1"/>
  <c r="M3387" i="2" s="1"/>
  <c r="O3387" i="2" s="1" a="1"/>
  <c r="O3387" i="2" s="1"/>
  <c r="P3388" i="2" s="1" a="1"/>
  <c r="P3388" i="2" s="1"/>
  <c r="N3388" i="2" l="1" a="1"/>
  <c r="N3388" i="2" s="1"/>
  <c r="Q3387" i="2" a="1"/>
  <c r="Q3387" i="2" s="1"/>
  <c r="R3388" i="2" s="1" a="1"/>
  <c r="R3388" i="2" s="1"/>
  <c r="T3388" i="2" l="1"/>
  <c r="U3388" i="2" s="1"/>
  <c r="S3388" i="2" a="1"/>
  <c r="S3388" i="2" s="1"/>
  <c r="I3388" i="2" s="1" a="1"/>
  <c r="I3388" i="2" s="1"/>
  <c r="L3388" i="2" l="1" a="1"/>
  <c r="L3388" i="2" s="1"/>
  <c r="K3389" i="2" s="1" a="1"/>
  <c r="K3389" i="2" s="1"/>
  <c r="J3389" i="2" a="1"/>
  <c r="J3389" i="2" s="1"/>
  <c r="V3388" i="2" a="1"/>
  <c r="V3388" i="2" s="1"/>
  <c r="M3388" i="2" l="1" a="1"/>
  <c r="M3388" i="2" s="1"/>
  <c r="O3388" i="2" s="1" a="1"/>
  <c r="O3388" i="2" s="1"/>
  <c r="P3389" i="2" s="1" a="1"/>
  <c r="P3389" i="2" s="1"/>
  <c r="W3388" i="2"/>
  <c r="N3389" i="2" l="1" a="1"/>
  <c r="N3389" i="2" s="1"/>
  <c r="Q3388" i="2" a="1"/>
  <c r="Q3388" i="2" s="1"/>
  <c r="S3389" i="2" l="1" a="1"/>
  <c r="S3389" i="2" s="1"/>
  <c r="T3389" i="2"/>
  <c r="U3389" i="2" s="1"/>
  <c r="R3389" i="2" a="1"/>
  <c r="R3389" i="2" s="1"/>
  <c r="I3389" i="2" l="1" a="1"/>
  <c r="I3389" i="2" s="1"/>
  <c r="V3389" i="2" s="1" a="1"/>
  <c r="V3389" i="2" s="1"/>
  <c r="W3389" i="2" l="1"/>
  <c r="L3389" i="2" a="1"/>
  <c r="L3389" i="2" s="1"/>
  <c r="K3390" i="2" s="1" a="1"/>
  <c r="K3390" i="2" s="1"/>
  <c r="J3390" i="2" a="1"/>
  <c r="J3390" i="2" s="1"/>
  <c r="M3389" i="2" a="1"/>
  <c r="M3389" i="2" s="1"/>
  <c r="O3389" i="2" l="1" a="1"/>
  <c r="O3389" i="2" s="1"/>
  <c r="P3390" i="2" s="1" a="1"/>
  <c r="P3390" i="2" s="1"/>
  <c r="N3390" i="2" a="1"/>
  <c r="N3390" i="2" s="1"/>
  <c r="Q3389" i="2" l="1" a="1"/>
  <c r="Q3389" i="2" s="1"/>
  <c r="T3390" i="2" s="1"/>
  <c r="U3390" i="2" s="1"/>
  <c r="S3390" i="2" l="1" a="1"/>
  <c r="S3390" i="2" s="1"/>
  <c r="R3390" i="2" a="1"/>
  <c r="R3390" i="2" s="1"/>
  <c r="I3390" i="2" a="1"/>
  <c r="I3390" i="2" s="1"/>
  <c r="L3390" i="2" l="1" a="1"/>
  <c r="L3390" i="2" s="1"/>
  <c r="K3391" i="2" s="1" a="1"/>
  <c r="K3391" i="2" s="1"/>
  <c r="J3391" i="2" a="1"/>
  <c r="J3391" i="2" s="1"/>
  <c r="V3390" i="2" a="1"/>
  <c r="V3390" i="2" s="1"/>
  <c r="M3390" i="2" l="1" a="1"/>
  <c r="M3390" i="2" s="1"/>
  <c r="O3390" i="2" s="1" a="1"/>
  <c r="O3390" i="2" s="1"/>
  <c r="P3391" i="2" s="1" a="1"/>
  <c r="P3391" i="2" s="1"/>
  <c r="W3390" i="2"/>
  <c r="Q3390" i="2" l="1" a="1"/>
  <c r="Q3390" i="2" s="1"/>
  <c r="T3391" i="2" s="1"/>
  <c r="U3391" i="2" s="1"/>
  <c r="N3391" i="2" a="1"/>
  <c r="N3391" i="2" s="1"/>
  <c r="R3391" i="2" a="1"/>
  <c r="R3391" i="2" s="1"/>
  <c r="S3391" i="2" a="1"/>
  <c r="S3391" i="2" s="1"/>
  <c r="I3391" i="2" l="1" a="1"/>
  <c r="I3391" i="2" s="1"/>
  <c r="V3391" i="2" s="1" a="1"/>
  <c r="V3391" i="2" s="1"/>
  <c r="W3391" i="2" l="1"/>
  <c r="L3391" i="2" a="1"/>
  <c r="L3391" i="2" s="1"/>
  <c r="K3392" i="2" s="1" a="1"/>
  <c r="K3392" i="2" s="1"/>
  <c r="J3392" i="2" a="1"/>
  <c r="J3392" i="2" s="1"/>
  <c r="M3391" i="2" l="1" a="1"/>
  <c r="M3391" i="2" s="1"/>
  <c r="O3391" i="2" s="1" a="1"/>
  <c r="O3391" i="2" s="1"/>
  <c r="P3392" i="2" s="1" a="1"/>
  <c r="P3392" i="2" s="1"/>
  <c r="N3392" i="2" l="1" a="1"/>
  <c r="N3392" i="2" s="1"/>
  <c r="Q3391" i="2" a="1"/>
  <c r="Q3391" i="2" s="1"/>
  <c r="T3392" i="2" s="1"/>
  <c r="U3392" i="2" s="1"/>
  <c r="S3392" i="2" l="1" a="1"/>
  <c r="S3392" i="2" s="1"/>
  <c r="R3392" i="2" a="1"/>
  <c r="R3392" i="2" s="1"/>
  <c r="I3392" i="2" a="1"/>
  <c r="I3392" i="2" s="1"/>
  <c r="J3393" i="2" l="1" a="1"/>
  <c r="J3393" i="2" s="1"/>
  <c r="L3392" i="2" a="1"/>
  <c r="L3392" i="2" s="1"/>
  <c r="K3393" i="2" s="1" a="1"/>
  <c r="K3393" i="2" s="1"/>
  <c r="V3392" i="2" a="1"/>
  <c r="V3392" i="2" s="1"/>
  <c r="M3392" i="2" l="1" a="1"/>
  <c r="M3392" i="2" s="1"/>
  <c r="N3393" i="2" s="1" a="1"/>
  <c r="N3393" i="2" s="1"/>
  <c r="W3392" i="2"/>
  <c r="O3392" i="2" l="1" a="1"/>
  <c r="O3392" i="2" s="1"/>
  <c r="P3393" i="2" s="1" a="1"/>
  <c r="P3393" i="2" s="1"/>
  <c r="Q3392" i="2" l="1" a="1"/>
  <c r="Q3392" i="2" s="1"/>
  <c r="T3393" i="2" s="1"/>
  <c r="U3393" i="2" s="1"/>
  <c r="S3393" i="2" l="1" a="1"/>
  <c r="S3393" i="2" s="1"/>
  <c r="R3393" i="2" a="1"/>
  <c r="R3393" i="2" s="1"/>
  <c r="I3393" i="2" a="1"/>
  <c r="I3393" i="2" s="1"/>
  <c r="V3393" i="2" s="1" a="1"/>
  <c r="V3393" i="2" s="1"/>
  <c r="W3393" i="2" l="1"/>
  <c r="L3393" i="2" a="1"/>
  <c r="L3393" i="2" s="1"/>
  <c r="K3394" i="2" s="1" a="1"/>
  <c r="K3394" i="2" s="1"/>
  <c r="J3394" i="2" a="1"/>
  <c r="J3394" i="2" s="1"/>
  <c r="M3393" i="2" l="1" a="1"/>
  <c r="M3393" i="2" s="1"/>
  <c r="N3394" i="2" s="1" a="1"/>
  <c r="N3394" i="2" s="1"/>
  <c r="O3393" i="2" l="1" a="1"/>
  <c r="O3393" i="2" s="1"/>
  <c r="P3394" i="2" s="1" a="1"/>
  <c r="P3394" i="2" s="1"/>
  <c r="Q3393" i="2" l="1" a="1"/>
  <c r="Q3393" i="2" s="1"/>
  <c r="T3394" i="2" s="1"/>
  <c r="U3394" i="2" s="1"/>
  <c r="R3394" i="2" l="1" a="1"/>
  <c r="R3394" i="2" s="1"/>
  <c r="S3394" i="2" a="1"/>
  <c r="S3394" i="2" s="1"/>
  <c r="I3394" i="2" s="1" a="1"/>
  <c r="I3394" i="2" s="1"/>
  <c r="J3395" i="2" l="1" a="1"/>
  <c r="J3395" i="2" s="1"/>
  <c r="L3394" i="2" a="1"/>
  <c r="L3394" i="2" s="1"/>
  <c r="K3395" i="2" s="1" a="1"/>
  <c r="K3395" i="2" s="1"/>
  <c r="V3394" i="2" a="1"/>
  <c r="V3394" i="2" s="1"/>
  <c r="M3394" i="2" l="1" a="1"/>
  <c r="M3394" i="2" s="1"/>
  <c r="O3394" i="2" s="1" a="1"/>
  <c r="O3394" i="2" s="1"/>
  <c r="W3394" i="2"/>
  <c r="N3395" i="2" l="1" a="1"/>
  <c r="N3395" i="2" s="1"/>
  <c r="P3395" i="2" a="1"/>
  <c r="P3395" i="2" s="1"/>
  <c r="Q3394" i="2" a="1"/>
  <c r="Q3394" i="2" s="1"/>
  <c r="S3395" i="2" s="1" a="1"/>
  <c r="S3395" i="2" s="1"/>
  <c r="R3395" i="2" l="1" a="1"/>
  <c r="R3395" i="2" s="1"/>
  <c r="T3395" i="2"/>
  <c r="U3395" i="2" s="1"/>
  <c r="I3395" i="2" a="1"/>
  <c r="I3395" i="2" s="1"/>
  <c r="V3395" i="2" l="1" a="1"/>
  <c r="V3395" i="2" s="1"/>
  <c r="W3395" i="2" s="1"/>
  <c r="L3395" i="2" a="1"/>
  <c r="L3395" i="2" s="1"/>
  <c r="K3396" i="2" s="1" a="1"/>
  <c r="K3396" i="2" s="1"/>
  <c r="J3396" i="2" a="1"/>
  <c r="J3396" i="2" s="1"/>
  <c r="M3395" i="2" l="1" a="1"/>
  <c r="M3395" i="2" s="1"/>
  <c r="N3396" i="2" l="1" a="1"/>
  <c r="N3396" i="2" s="1"/>
  <c r="O3395" i="2" a="1"/>
  <c r="O3395" i="2" s="1"/>
  <c r="P3396" i="2" s="1" a="1"/>
  <c r="P3396" i="2" s="1"/>
  <c r="Q3395" i="2" l="1" a="1"/>
  <c r="Q3395" i="2" s="1"/>
  <c r="S3396" i="2" l="1" a="1"/>
  <c r="S3396" i="2" s="1"/>
  <c r="R3396" i="2" a="1"/>
  <c r="R3396" i="2" s="1"/>
  <c r="T3396" i="2"/>
  <c r="U3396" i="2" s="1"/>
  <c r="I3396" i="2" l="1" a="1"/>
  <c r="I3396" i="2" s="1"/>
  <c r="L3396" i="2" l="1" a="1"/>
  <c r="L3396" i="2" s="1"/>
  <c r="K3397" i="2" s="1" a="1"/>
  <c r="K3397" i="2" s="1"/>
  <c r="J3397" i="2" a="1"/>
  <c r="J3397" i="2" s="1"/>
  <c r="V3396" i="2" a="1"/>
  <c r="V3396" i="2" s="1"/>
  <c r="M3396" i="2" l="1" a="1"/>
  <c r="M3396" i="2" s="1"/>
  <c r="N3397" i="2" s="1" a="1"/>
  <c r="N3397" i="2" s="1"/>
  <c r="W3396" i="2"/>
  <c r="O3396" i="2" l="1" a="1"/>
  <c r="O3396" i="2" s="1"/>
  <c r="P3397" i="2" s="1" a="1"/>
  <c r="P3397" i="2" s="1"/>
  <c r="Q3396" i="2" a="1"/>
  <c r="Q3396" i="2" s="1"/>
  <c r="T3397" i="2" l="1"/>
  <c r="U3397" i="2" s="1"/>
  <c r="R3397" i="2" a="1"/>
  <c r="R3397" i="2" s="1"/>
  <c r="S3397" i="2" a="1"/>
  <c r="S3397" i="2" s="1"/>
  <c r="I3397" i="2" l="1" a="1"/>
  <c r="I3397" i="2" s="1"/>
  <c r="V3397" i="2" s="1" a="1"/>
  <c r="V3397" i="2" s="1"/>
  <c r="W3397" i="2" l="1"/>
  <c r="L3397" i="2" a="1"/>
  <c r="L3397" i="2" s="1"/>
  <c r="K3398" i="2" s="1" a="1"/>
  <c r="K3398" i="2" s="1"/>
  <c r="J3398" i="2" a="1"/>
  <c r="J3398" i="2" s="1"/>
  <c r="M3397" i="2" a="1"/>
  <c r="M3397" i="2" s="1"/>
  <c r="O3397" i="2" l="1" a="1"/>
  <c r="O3397" i="2" s="1"/>
  <c r="P3398" i="2" s="1" a="1"/>
  <c r="P3398" i="2" s="1"/>
  <c r="N3398" i="2" a="1"/>
  <c r="N3398" i="2" s="1"/>
  <c r="Q3397" i="2" l="1" a="1"/>
  <c r="Q3397" i="2" s="1"/>
  <c r="T3398" i="2" l="1"/>
  <c r="U3398" i="2" s="1"/>
  <c r="R3398" i="2" a="1"/>
  <c r="R3398" i="2" s="1"/>
  <c r="S3398" i="2" a="1"/>
  <c r="S3398" i="2" s="1"/>
  <c r="I3398" i="2" l="1" a="1"/>
  <c r="I3398" i="2" s="1"/>
  <c r="L3398" i="2" l="1" a="1"/>
  <c r="L3398" i="2" s="1"/>
  <c r="K3399" i="2" s="1" a="1"/>
  <c r="K3399" i="2" s="1"/>
  <c r="J3399" i="2" a="1"/>
  <c r="J3399" i="2" s="1"/>
  <c r="V3398" i="2" a="1"/>
  <c r="V3398" i="2" s="1"/>
  <c r="M3398" i="2" l="1" a="1"/>
  <c r="M3398" i="2" s="1"/>
  <c r="N3399" i="2" s="1" a="1"/>
  <c r="N3399" i="2" s="1"/>
  <c r="W3398" i="2"/>
  <c r="O3398" i="2" l="1" a="1"/>
  <c r="O3398" i="2" s="1"/>
  <c r="P3399" i="2" s="1" a="1"/>
  <c r="P3399" i="2" s="1"/>
  <c r="Q3398" i="2" l="1" a="1"/>
  <c r="Q3398" i="2" s="1"/>
  <c r="T3399" i="2" s="1"/>
  <c r="U3399" i="2" s="1"/>
  <c r="R3399" i="2" l="1" a="1"/>
  <c r="R3399" i="2" s="1"/>
  <c r="S3399" i="2" a="1"/>
  <c r="S3399" i="2" s="1"/>
  <c r="I3399" i="2" s="1" a="1"/>
  <c r="I3399" i="2" s="1"/>
  <c r="V3399" i="2" s="1" a="1"/>
  <c r="V3399" i="2" s="1"/>
  <c r="W3399" i="2" s="1"/>
  <c r="J3400" i="2" l="1" a="1"/>
  <c r="J3400" i="2" s="1"/>
  <c r="L3399" i="2" a="1"/>
  <c r="L3399" i="2" s="1"/>
  <c r="K3400" i="2" s="1" a="1"/>
  <c r="K3400" i="2" s="1"/>
  <c r="M3399" i="2" l="1" a="1"/>
  <c r="M3399" i="2" s="1"/>
  <c r="O3399" i="2" s="1" a="1"/>
  <c r="O3399" i="2" s="1"/>
  <c r="P3400" i="2" s="1" a="1"/>
  <c r="P3400" i="2" s="1"/>
  <c r="Q3399" i="2" l="1" a="1"/>
  <c r="Q3399" i="2" s="1"/>
  <c r="T3400" i="2" s="1"/>
  <c r="U3400" i="2" s="1"/>
  <c r="N3400" i="2" a="1"/>
  <c r="N3400" i="2" s="1"/>
  <c r="R3400" i="2" a="1"/>
  <c r="R3400" i="2" s="1"/>
  <c r="S3400" i="2" l="1" a="1"/>
  <c r="S3400" i="2" s="1"/>
  <c r="I3400" i="2" s="1" a="1"/>
  <c r="I3400" i="2" s="1"/>
  <c r="J3401" i="2" s="1" a="1"/>
  <c r="J3401" i="2" s="1"/>
  <c r="L3400" i="2" l="1" a="1"/>
  <c r="L3400" i="2" s="1"/>
  <c r="K3401" i="2" s="1" a="1"/>
  <c r="K3401" i="2" s="1"/>
  <c r="V3400" i="2" a="1"/>
  <c r="V3400" i="2" s="1"/>
  <c r="W3400" i="2" s="1"/>
  <c r="M3400" i="2" a="1"/>
  <c r="M3400" i="2" s="1"/>
  <c r="O3400" i="2" l="1" a="1"/>
  <c r="O3400" i="2" s="1"/>
  <c r="P3401" i="2" s="1" a="1"/>
  <c r="P3401" i="2" s="1"/>
  <c r="N3401" i="2" a="1"/>
  <c r="N3401" i="2" s="1"/>
  <c r="Q3400" i="2" l="1" a="1"/>
  <c r="Q3400" i="2" s="1"/>
  <c r="T3401" i="2" s="1"/>
  <c r="U3401" i="2" s="1"/>
  <c r="R3401" i="2" l="1" a="1"/>
  <c r="R3401" i="2" s="1"/>
  <c r="S3401" i="2" a="1"/>
  <c r="S3401" i="2" s="1"/>
  <c r="I3401" i="2" s="1" a="1"/>
  <c r="I3401" i="2" s="1"/>
  <c r="V3401" i="2" s="1" a="1"/>
  <c r="V3401" i="2" s="1"/>
  <c r="W3401" i="2" l="1"/>
  <c r="L3401" i="2" a="1"/>
  <c r="L3401" i="2" s="1"/>
  <c r="K3402" i="2" s="1" a="1"/>
  <c r="K3402" i="2" s="1"/>
  <c r="J3402" i="2" a="1"/>
  <c r="J3402" i="2" s="1"/>
  <c r="M3401" i="2" a="1"/>
  <c r="M3401" i="2" s="1"/>
  <c r="O3401" i="2" l="1" a="1"/>
  <c r="O3401" i="2" s="1"/>
  <c r="P3402" i="2" s="1" a="1"/>
  <c r="P3402" i="2" s="1"/>
  <c r="N3402" i="2" a="1"/>
  <c r="N3402" i="2" s="1"/>
  <c r="Q3401" i="2" l="1" a="1"/>
  <c r="Q3401" i="2" s="1"/>
  <c r="T3402" i="2" s="1"/>
  <c r="U3402" i="2" s="1"/>
  <c r="S3402" i="2" l="1" a="1"/>
  <c r="S3402" i="2" s="1"/>
  <c r="R3402" i="2" a="1"/>
  <c r="R3402" i="2" s="1"/>
  <c r="I3402" i="2" a="1"/>
  <c r="I3402" i="2" s="1"/>
  <c r="J3403" i="2" l="1" a="1"/>
  <c r="J3403" i="2" s="1"/>
  <c r="L3402" i="2" a="1"/>
  <c r="L3402" i="2" s="1"/>
  <c r="K3403" i="2" s="1" a="1"/>
  <c r="K3403" i="2" s="1"/>
  <c r="V3402" i="2" a="1"/>
  <c r="V3402" i="2" s="1"/>
  <c r="M3402" i="2" l="1" a="1"/>
  <c r="M3402" i="2" s="1"/>
  <c r="O3402" i="2" s="1" a="1"/>
  <c r="O3402" i="2" s="1"/>
  <c r="P3403" i="2" s="1" a="1"/>
  <c r="P3403" i="2" s="1"/>
  <c r="W3402" i="2"/>
  <c r="N3403" i="2" l="1" a="1"/>
  <c r="N3403" i="2" s="1"/>
  <c r="Q3402" i="2" a="1"/>
  <c r="Q3402" i="2" s="1"/>
  <c r="S3403" i="2" s="1" a="1"/>
  <c r="S3403" i="2" s="1"/>
  <c r="R3403" i="2" l="1" a="1"/>
  <c r="R3403" i="2" s="1"/>
  <c r="T3403" i="2"/>
  <c r="U3403" i="2" s="1"/>
  <c r="I3403" i="2" a="1"/>
  <c r="I3403" i="2" s="1"/>
  <c r="V3403" i="2" s="1" a="1"/>
  <c r="V3403" i="2" s="1"/>
  <c r="W3403" i="2" l="1"/>
  <c r="L3403" i="2" a="1"/>
  <c r="L3403" i="2" s="1"/>
  <c r="K3404" i="2" s="1" a="1"/>
  <c r="K3404" i="2" s="1"/>
  <c r="J3404" i="2" a="1"/>
  <c r="J3404" i="2" s="1"/>
  <c r="M3403" i="2" l="1" a="1"/>
  <c r="M3403" i="2" s="1"/>
  <c r="N3404" i="2" s="1" a="1"/>
  <c r="N3404" i="2" s="1"/>
  <c r="O3403" i="2" l="1" a="1"/>
  <c r="O3403" i="2" s="1"/>
  <c r="P3404" i="2" s="1" a="1"/>
  <c r="P3404" i="2" s="1"/>
  <c r="Q3403" i="2" l="1" a="1"/>
  <c r="Q3403" i="2" s="1"/>
  <c r="T3404" i="2" s="1"/>
  <c r="U3404" i="2" s="1"/>
  <c r="S3404" i="2" l="1" a="1"/>
  <c r="S3404" i="2" s="1"/>
  <c r="I3404" i="2" s="1" a="1"/>
  <c r="I3404" i="2" s="1"/>
  <c r="R3404" i="2" a="1"/>
  <c r="R3404" i="2" s="1"/>
  <c r="L3404" i="2" s="1" a="1"/>
  <c r="L3404" i="2" s="1"/>
  <c r="K3405" i="2" s="1" a="1"/>
  <c r="K3405" i="2" s="1"/>
  <c r="J3405" i="2" a="1"/>
  <c r="J3405" i="2" s="1"/>
  <c r="V3404" i="2" a="1"/>
  <c r="V3404" i="2" s="1"/>
  <c r="W3404" i="2" l="1"/>
  <c r="M3404" i="2" a="1"/>
  <c r="M3404" i="2" s="1"/>
  <c r="N3405" i="2" l="1" a="1"/>
  <c r="N3405" i="2" s="1"/>
  <c r="O3404" i="2" a="1"/>
  <c r="O3404" i="2" s="1"/>
  <c r="P3405" i="2" s="1" a="1"/>
  <c r="P3405" i="2" s="1"/>
  <c r="Q3404" i="2" l="1" a="1"/>
  <c r="Q3404" i="2" s="1"/>
  <c r="R3405" i="2" l="1" a="1"/>
  <c r="R3405" i="2" s="1"/>
  <c r="T3405" i="2"/>
  <c r="U3405" i="2" s="1"/>
  <c r="S3405" i="2" a="1"/>
  <c r="S3405" i="2" s="1"/>
  <c r="I3405" i="2" l="1" a="1"/>
  <c r="I3405" i="2" s="1"/>
  <c r="V3405" i="2" s="1" a="1"/>
  <c r="V3405" i="2" s="1"/>
  <c r="W3405" i="2" l="1"/>
  <c r="L3405" i="2" a="1"/>
  <c r="L3405" i="2" s="1"/>
  <c r="K3406" i="2" s="1" a="1"/>
  <c r="K3406" i="2" s="1"/>
  <c r="J3406" i="2" a="1"/>
  <c r="J3406" i="2" s="1"/>
  <c r="M3405" i="2" a="1"/>
  <c r="M3405" i="2" s="1"/>
  <c r="N3406" i="2" l="1" a="1"/>
  <c r="N3406" i="2" s="1"/>
  <c r="O3405" i="2" a="1"/>
  <c r="O3405" i="2" s="1"/>
  <c r="P3406" i="2" s="1" a="1"/>
  <c r="P3406" i="2" s="1"/>
  <c r="Q3405" i="2" l="1" a="1"/>
  <c r="Q3405" i="2" s="1"/>
  <c r="T3406" i="2" l="1"/>
  <c r="U3406" i="2" s="1"/>
  <c r="R3406" i="2" a="1"/>
  <c r="R3406" i="2" s="1"/>
  <c r="S3406" i="2" a="1"/>
  <c r="S3406" i="2" s="1"/>
  <c r="I3406" i="2" l="1" a="1"/>
  <c r="I3406" i="2" s="1"/>
  <c r="V3406" i="2" s="1" a="1"/>
  <c r="V3406" i="2" s="1"/>
  <c r="W3406" i="2" l="1"/>
  <c r="L3406" i="2" a="1"/>
  <c r="L3406" i="2" s="1"/>
  <c r="K3407" i="2" s="1" a="1"/>
  <c r="K3407" i="2" s="1"/>
  <c r="J3407" i="2" a="1"/>
  <c r="J3407" i="2" s="1"/>
  <c r="M3406" i="2" a="1"/>
  <c r="M3406" i="2" s="1"/>
  <c r="O3406" i="2" l="1" a="1"/>
  <c r="O3406" i="2" s="1"/>
  <c r="P3407" i="2" s="1" a="1"/>
  <c r="P3407" i="2" s="1"/>
  <c r="N3407" i="2" a="1"/>
  <c r="N3407" i="2" s="1"/>
  <c r="Q3406" i="2" l="1" a="1"/>
  <c r="Q3406" i="2" s="1"/>
  <c r="T3407" i="2"/>
  <c r="U3407" i="2" s="1"/>
  <c r="R3407" i="2" a="1"/>
  <c r="R3407" i="2" s="1"/>
  <c r="S3407" i="2" a="1"/>
  <c r="S3407" i="2" s="1"/>
  <c r="I3407" i="2" l="1" a="1"/>
  <c r="I3407" i="2" s="1"/>
  <c r="L3407" i="2" l="1" a="1"/>
  <c r="L3407" i="2" s="1"/>
  <c r="K3408" i="2" s="1" a="1"/>
  <c r="K3408" i="2" s="1"/>
  <c r="J3408" i="2" a="1"/>
  <c r="J3408" i="2" s="1"/>
  <c r="V3407" i="2" a="1"/>
  <c r="V3407" i="2" s="1"/>
  <c r="M3407" i="2" l="1" a="1"/>
  <c r="M3407" i="2" s="1"/>
  <c r="O3407" i="2" s="1" a="1"/>
  <c r="O3407" i="2" s="1"/>
  <c r="W3407" i="2"/>
  <c r="N3408" i="2" l="1" a="1"/>
  <c r="N3408" i="2" s="1"/>
  <c r="P3408" i="2" a="1"/>
  <c r="P3408" i="2" s="1"/>
  <c r="Q3407" i="2" a="1"/>
  <c r="Q3407" i="2" s="1"/>
  <c r="T3408" i="2" s="1"/>
  <c r="U3408" i="2" s="1"/>
  <c r="S3408" i="2" l="1" a="1"/>
  <c r="S3408" i="2" s="1"/>
  <c r="R3408" i="2" a="1"/>
  <c r="R3408" i="2" s="1"/>
  <c r="I3408" i="2" a="1"/>
  <c r="I3408" i="2" s="1"/>
  <c r="V3408" i="2" s="1" a="1"/>
  <c r="V3408" i="2" s="1"/>
  <c r="W3408" i="2" l="1"/>
  <c r="L3408" i="2" a="1"/>
  <c r="L3408" i="2" s="1"/>
  <c r="K3409" i="2" s="1" a="1"/>
  <c r="K3409" i="2" s="1"/>
  <c r="J3409" i="2" a="1"/>
  <c r="J3409" i="2" s="1"/>
  <c r="M3408" i="2" l="1" a="1"/>
  <c r="M3408" i="2" s="1"/>
  <c r="O3408" i="2" s="1" a="1"/>
  <c r="O3408" i="2" s="1"/>
  <c r="P3409" i="2" s="1" a="1"/>
  <c r="P3409" i="2" s="1"/>
  <c r="N3409" i="2" l="1" a="1"/>
  <c r="N3409" i="2" s="1"/>
  <c r="Q3408" i="2" a="1"/>
  <c r="Q3408" i="2" s="1"/>
  <c r="T3409" i="2" s="1"/>
  <c r="U3409" i="2" s="1"/>
  <c r="S3409" i="2" l="1" a="1"/>
  <c r="S3409" i="2" s="1"/>
  <c r="R3409" i="2" a="1"/>
  <c r="R3409" i="2" s="1"/>
  <c r="I3409" i="2" a="1"/>
  <c r="I3409" i="2" s="1"/>
  <c r="L3409" i="2" l="1" a="1"/>
  <c r="L3409" i="2" s="1"/>
  <c r="K3410" i="2" s="1" a="1"/>
  <c r="K3410" i="2" s="1"/>
  <c r="J3410" i="2" a="1"/>
  <c r="J3410" i="2" s="1"/>
  <c r="V3409" i="2" a="1"/>
  <c r="V3409" i="2" s="1"/>
  <c r="M3409" i="2" l="1" a="1"/>
  <c r="M3409" i="2" s="1"/>
  <c r="O3409" i="2" s="1" a="1"/>
  <c r="O3409" i="2" s="1"/>
  <c r="W3409" i="2"/>
  <c r="N3410" i="2" a="1"/>
  <c r="N3410" i="2" s="1"/>
  <c r="P3410" i="2" l="1" a="1"/>
  <c r="P3410" i="2" s="1"/>
  <c r="Q3409" i="2" a="1"/>
  <c r="Q3409" i="2" s="1"/>
  <c r="T3410" i="2" s="1"/>
  <c r="U3410" i="2" s="1"/>
  <c r="S3410" i="2" l="1" a="1"/>
  <c r="S3410" i="2" s="1"/>
  <c r="R3410" i="2" a="1"/>
  <c r="R3410" i="2" s="1"/>
  <c r="I3410" i="2" a="1"/>
  <c r="I3410" i="2" s="1"/>
  <c r="V3410" i="2" s="1" a="1"/>
  <c r="V3410" i="2" s="1"/>
  <c r="W3410" i="2" l="1"/>
  <c r="L3410" i="2" a="1"/>
  <c r="L3410" i="2" s="1"/>
  <c r="K3411" i="2" s="1" a="1"/>
  <c r="K3411" i="2" s="1"/>
  <c r="J3411" i="2" a="1"/>
  <c r="J3411" i="2" s="1"/>
  <c r="M3410" i="2" a="1"/>
  <c r="M3410" i="2" s="1"/>
  <c r="O3410" i="2" l="1" a="1"/>
  <c r="O3410" i="2" s="1"/>
  <c r="P3411" i="2" s="1" a="1"/>
  <c r="P3411" i="2" s="1"/>
  <c r="N3411" i="2" a="1"/>
  <c r="N3411" i="2" s="1"/>
  <c r="Q3410" i="2" l="1" a="1"/>
  <c r="Q3410" i="2" s="1"/>
  <c r="T3411" i="2" s="1"/>
  <c r="U3411" i="2" s="1"/>
  <c r="S3411" i="2" l="1" a="1"/>
  <c r="S3411" i="2" s="1"/>
  <c r="R3411" i="2" a="1"/>
  <c r="R3411" i="2" s="1"/>
  <c r="I3411" i="2" a="1"/>
  <c r="I3411" i="2" s="1"/>
  <c r="L3411" i="2" l="1" a="1"/>
  <c r="L3411" i="2" s="1"/>
  <c r="K3412" i="2" s="1" a="1"/>
  <c r="K3412" i="2" s="1"/>
  <c r="J3412" i="2" a="1"/>
  <c r="J3412" i="2" s="1"/>
  <c r="V3411" i="2" a="1"/>
  <c r="V3411" i="2" s="1"/>
  <c r="M3411" i="2" l="1" a="1"/>
  <c r="M3411" i="2" s="1"/>
  <c r="O3411" i="2" s="1" a="1"/>
  <c r="O3411" i="2" s="1"/>
  <c r="P3412" i="2" s="1" a="1"/>
  <c r="P3412" i="2" s="1"/>
  <c r="W3411" i="2"/>
  <c r="Q3411" i="2" l="1" a="1"/>
  <c r="Q3411" i="2" s="1"/>
  <c r="N3412" i="2" a="1"/>
  <c r="N3412" i="2" s="1"/>
  <c r="R3412" i="2" a="1"/>
  <c r="R3412" i="2" s="1"/>
  <c r="T3412" i="2"/>
  <c r="U3412" i="2" s="1"/>
  <c r="S3412" i="2" a="1"/>
  <c r="S3412" i="2" s="1"/>
  <c r="I3412" i="2" l="1" a="1"/>
  <c r="I3412" i="2" s="1"/>
  <c r="V3412" i="2" s="1" a="1"/>
  <c r="V3412" i="2" s="1"/>
  <c r="W3412" i="2" l="1"/>
  <c r="J3413" i="2" a="1"/>
  <c r="J3413" i="2" s="1"/>
  <c r="L3412" i="2" a="1"/>
  <c r="L3412" i="2" s="1"/>
  <c r="K3413" i="2" s="1" a="1"/>
  <c r="K3413" i="2" s="1"/>
  <c r="M3412" i="2" l="1" a="1"/>
  <c r="M3412" i="2" s="1"/>
  <c r="O3412" i="2" l="1" a="1"/>
  <c r="O3412" i="2" s="1"/>
  <c r="P3413" i="2" s="1" a="1"/>
  <c r="P3413" i="2" s="1"/>
  <c r="N3413" i="2" a="1"/>
  <c r="N3413" i="2" s="1"/>
  <c r="Q3412" i="2" l="1" a="1"/>
  <c r="Q3412" i="2" s="1"/>
  <c r="R3413" i="2" a="1"/>
  <c r="R3413" i="2" s="1"/>
  <c r="S3413" i="2" a="1"/>
  <c r="S3413" i="2" s="1"/>
  <c r="T3413" i="2"/>
  <c r="U3413" i="2" s="1"/>
  <c r="I3413" i="2" l="1" a="1"/>
  <c r="I3413" i="2" s="1"/>
  <c r="L3413" i="2" l="1" a="1"/>
  <c r="L3413" i="2" s="1"/>
  <c r="K3414" i="2" s="1" a="1"/>
  <c r="K3414" i="2" s="1"/>
  <c r="J3414" i="2" a="1"/>
  <c r="J3414" i="2" s="1"/>
  <c r="V3413" i="2" a="1"/>
  <c r="V3413" i="2" s="1"/>
  <c r="M3413" i="2" l="1" a="1"/>
  <c r="M3413" i="2" s="1"/>
  <c r="N3414" i="2" s="1" a="1"/>
  <c r="N3414" i="2" s="1"/>
  <c r="W3413" i="2"/>
  <c r="O3413" i="2" l="1" a="1"/>
  <c r="O3413" i="2" s="1"/>
  <c r="P3414" i="2" s="1" a="1"/>
  <c r="P3414" i="2" s="1"/>
  <c r="Q3413" i="2" l="1" a="1"/>
  <c r="Q3413" i="2" s="1"/>
  <c r="T3414" i="2"/>
  <c r="U3414" i="2" s="1"/>
  <c r="S3414" i="2" a="1"/>
  <c r="S3414" i="2" s="1"/>
  <c r="R3414" i="2" a="1"/>
  <c r="R3414" i="2" s="1"/>
  <c r="I3414" i="2" l="1" a="1"/>
  <c r="I3414" i="2" s="1"/>
  <c r="V3414" i="2" s="1" a="1"/>
  <c r="V3414" i="2" s="1"/>
  <c r="W3414" i="2" l="1"/>
  <c r="L3414" i="2" a="1"/>
  <c r="L3414" i="2" s="1"/>
  <c r="K3415" i="2" s="1" a="1"/>
  <c r="K3415" i="2" s="1"/>
  <c r="J3415" i="2" a="1"/>
  <c r="J3415" i="2" s="1"/>
  <c r="M3414" i="2" l="1" a="1"/>
  <c r="M3414" i="2" s="1"/>
  <c r="O3414" i="2" s="1" a="1"/>
  <c r="O3414" i="2" s="1"/>
  <c r="N3415" i="2" l="1" a="1"/>
  <c r="N3415" i="2" s="1"/>
  <c r="P3415" i="2" a="1"/>
  <c r="P3415" i="2" s="1"/>
  <c r="Q3414" i="2" a="1"/>
  <c r="Q3414" i="2" s="1"/>
  <c r="T3415" i="2" s="1"/>
  <c r="U3415" i="2" s="1"/>
  <c r="S3415" i="2" l="1" a="1"/>
  <c r="S3415" i="2" s="1"/>
  <c r="R3415" i="2" a="1"/>
  <c r="R3415" i="2" s="1"/>
  <c r="I3415" i="2" a="1"/>
  <c r="I3415" i="2" s="1"/>
  <c r="V3415" i="2" l="1" a="1"/>
  <c r="V3415" i="2" s="1"/>
  <c r="W3415" i="2" s="1"/>
  <c r="J3416" i="2" a="1"/>
  <c r="J3416" i="2" s="1"/>
  <c r="L3415" i="2" a="1"/>
  <c r="L3415" i="2" s="1"/>
  <c r="K3416" i="2" s="1" a="1"/>
  <c r="K3416" i="2" s="1"/>
  <c r="M3415" i="2" l="1" a="1"/>
  <c r="M3415" i="2" s="1"/>
  <c r="N3416" i="2" l="1" a="1"/>
  <c r="N3416" i="2" s="1"/>
  <c r="O3415" i="2" a="1"/>
  <c r="O3415" i="2" s="1"/>
  <c r="P3416" i="2" s="1" a="1"/>
  <c r="P3416" i="2" s="1"/>
  <c r="Q3415" i="2" l="1" a="1"/>
  <c r="Q3415" i="2" s="1"/>
  <c r="T3416" i="2" l="1"/>
  <c r="U3416" i="2" s="1"/>
  <c r="S3416" i="2" a="1"/>
  <c r="S3416" i="2" s="1"/>
  <c r="R3416" i="2" a="1"/>
  <c r="R3416" i="2" s="1"/>
  <c r="I3416" i="2" l="1" a="1"/>
  <c r="I3416" i="2" s="1"/>
  <c r="L3416" i="2" l="1" a="1"/>
  <c r="L3416" i="2" s="1"/>
  <c r="K3417" i="2" s="1" a="1"/>
  <c r="K3417" i="2" s="1"/>
  <c r="J3417" i="2" a="1"/>
  <c r="J3417" i="2" s="1"/>
  <c r="V3416" i="2" a="1"/>
  <c r="V3416" i="2" s="1"/>
  <c r="M3416" i="2" l="1" a="1"/>
  <c r="M3416" i="2" s="1"/>
  <c r="O3416" i="2" s="1" a="1"/>
  <c r="O3416" i="2" s="1"/>
  <c r="P3417" i="2" s="1" a="1"/>
  <c r="P3417" i="2" s="1"/>
  <c r="W3416" i="2"/>
  <c r="N3417" i="2" l="1" a="1"/>
  <c r="N3417" i="2" s="1"/>
  <c r="Q3416" i="2" a="1"/>
  <c r="Q3416" i="2" s="1"/>
  <c r="T3417" i="2" s="1"/>
  <c r="U3417" i="2" s="1"/>
  <c r="S3417" i="2" l="1" a="1"/>
  <c r="S3417" i="2" s="1"/>
  <c r="R3417" i="2" a="1"/>
  <c r="R3417" i="2" s="1"/>
  <c r="I3417" i="2" a="1"/>
  <c r="I3417" i="2" s="1"/>
  <c r="V3417" i="2" s="1" a="1"/>
  <c r="V3417" i="2" s="1"/>
  <c r="W3417" i="2" l="1"/>
  <c r="L3417" i="2" a="1"/>
  <c r="L3417" i="2" s="1"/>
  <c r="K3418" i="2" s="1" a="1"/>
  <c r="K3418" i="2" s="1"/>
  <c r="J3418" i="2" a="1"/>
  <c r="J3418" i="2" s="1"/>
  <c r="M3417" i="2" a="1"/>
  <c r="M3417" i="2" s="1"/>
  <c r="O3417" i="2" l="1" a="1"/>
  <c r="O3417" i="2" s="1"/>
  <c r="P3418" i="2" s="1" a="1"/>
  <c r="P3418" i="2" s="1"/>
  <c r="N3418" i="2" a="1"/>
  <c r="N3418" i="2" s="1"/>
  <c r="Q3417" i="2" a="1"/>
  <c r="Q3417" i="2" s="1"/>
  <c r="T3418" i="2" l="1"/>
  <c r="U3418" i="2" s="1"/>
  <c r="R3418" i="2" a="1"/>
  <c r="R3418" i="2" s="1"/>
  <c r="S3418" i="2" a="1"/>
  <c r="S3418" i="2" s="1"/>
  <c r="I3418" i="2" l="1" a="1"/>
  <c r="I3418" i="2" s="1"/>
  <c r="V3418" i="2" s="1" a="1"/>
  <c r="V3418" i="2" s="1"/>
  <c r="W3418" i="2" l="1"/>
  <c r="L3418" i="2" a="1"/>
  <c r="L3418" i="2" s="1"/>
  <c r="K3419" i="2" s="1" a="1"/>
  <c r="K3419" i="2" s="1"/>
  <c r="J3419" i="2" a="1"/>
  <c r="J3419" i="2" s="1"/>
  <c r="M3418" i="2" a="1"/>
  <c r="M3418" i="2" s="1"/>
  <c r="O3418" i="2" l="1" a="1"/>
  <c r="O3418" i="2" s="1"/>
  <c r="P3419" i="2" s="1" a="1"/>
  <c r="P3419" i="2" s="1"/>
  <c r="N3419" i="2" a="1"/>
  <c r="N3419" i="2" s="1"/>
  <c r="Q3418" i="2" l="1" a="1"/>
  <c r="Q3418" i="2" s="1"/>
  <c r="T3419" i="2" l="1"/>
  <c r="U3419" i="2" s="1"/>
  <c r="R3419" i="2" a="1"/>
  <c r="R3419" i="2" s="1"/>
  <c r="S3419" i="2" a="1"/>
  <c r="S3419" i="2" s="1"/>
  <c r="I3419" i="2" l="1" a="1"/>
  <c r="I3419" i="2" s="1"/>
  <c r="V3419" i="2" s="1" a="1"/>
  <c r="V3419" i="2" s="1"/>
  <c r="W3419" i="2" l="1"/>
  <c r="J3420" i="2" a="1"/>
  <c r="J3420" i="2" s="1"/>
  <c r="L3419" i="2" a="1"/>
  <c r="L3419" i="2" s="1"/>
  <c r="K3420" i="2" s="1" a="1"/>
  <c r="K3420" i="2" s="1"/>
  <c r="M3419" i="2" l="1" a="1"/>
  <c r="M3419" i="2" s="1"/>
  <c r="O3419" i="2" s="1" a="1"/>
  <c r="O3419" i="2" s="1"/>
  <c r="P3420" i="2" s="1" a="1"/>
  <c r="P3420" i="2" s="1"/>
  <c r="N3420" i="2" l="1" a="1"/>
  <c r="N3420" i="2" s="1"/>
  <c r="Q3419" i="2" a="1"/>
  <c r="Q3419" i="2" s="1"/>
  <c r="R3420" i="2" s="1" a="1"/>
  <c r="R3420" i="2" s="1"/>
  <c r="S3420" i="2" l="1" a="1"/>
  <c r="S3420" i="2" s="1"/>
  <c r="T3420" i="2"/>
  <c r="U3420" i="2" s="1"/>
  <c r="I3420" i="2" a="1"/>
  <c r="I3420" i="2" s="1"/>
  <c r="V3420" i="2" s="1" a="1"/>
  <c r="V3420" i="2" s="1"/>
  <c r="W3420" i="2" l="1"/>
  <c r="L3420" i="2" a="1"/>
  <c r="L3420" i="2" s="1"/>
  <c r="K3421" i="2" s="1" a="1"/>
  <c r="K3421" i="2" s="1"/>
  <c r="J3421" i="2" a="1"/>
  <c r="J3421" i="2" s="1"/>
  <c r="M3420" i="2" l="1" a="1"/>
  <c r="M3420" i="2" s="1"/>
  <c r="N3421" i="2" s="1" a="1"/>
  <c r="N3421" i="2" s="1"/>
  <c r="O3420" i="2" l="1" a="1"/>
  <c r="O3420" i="2" s="1"/>
  <c r="P3421" i="2" s="1" a="1"/>
  <c r="P3421" i="2" s="1"/>
  <c r="Q3420" i="2" l="1" a="1"/>
  <c r="Q3420" i="2" s="1"/>
  <c r="T3421" i="2" s="1"/>
  <c r="U3421" i="2" s="1"/>
  <c r="R3421" i="2" l="1" a="1"/>
  <c r="R3421" i="2" s="1"/>
  <c r="S3421" i="2" a="1"/>
  <c r="S3421" i="2" s="1"/>
  <c r="I3421" i="2" s="1" a="1"/>
  <c r="I3421" i="2" s="1"/>
  <c r="L3421" i="2" s="1" a="1"/>
  <c r="L3421" i="2" s="1"/>
  <c r="K3422" i="2" s="1" a="1"/>
  <c r="K3422" i="2" s="1"/>
  <c r="V3421" i="2" l="1" a="1"/>
  <c r="V3421" i="2" s="1"/>
  <c r="W3421" i="2" s="1"/>
  <c r="M3421" i="2" a="1"/>
  <c r="M3421" i="2" s="1"/>
  <c r="O3421" i="2" s="1" a="1"/>
  <c r="O3421" i="2" s="1"/>
  <c r="P3422" i="2" s="1" a="1"/>
  <c r="P3422" i="2" s="1"/>
  <c r="J3422" i="2" a="1"/>
  <c r="J3422" i="2" s="1"/>
  <c r="N3422" i="2" l="1" a="1"/>
  <c r="N3422" i="2" s="1"/>
  <c r="Q3421" i="2" a="1"/>
  <c r="Q3421" i="2" s="1"/>
  <c r="R3422" i="2" s="1" a="1"/>
  <c r="R3422" i="2" s="1"/>
  <c r="S3422" i="2" l="1" a="1"/>
  <c r="S3422" i="2" s="1"/>
  <c r="T3422" i="2"/>
  <c r="U3422" i="2" s="1"/>
  <c r="I3422" i="2" a="1"/>
  <c r="I3422" i="2" s="1"/>
  <c r="V3422" i="2" s="1" a="1"/>
  <c r="V3422" i="2" s="1"/>
  <c r="W3422" i="2" l="1"/>
  <c r="L3422" i="2" a="1"/>
  <c r="L3422" i="2" s="1"/>
  <c r="K3423" i="2" s="1" a="1"/>
  <c r="K3423" i="2" s="1"/>
  <c r="J3423" i="2" a="1"/>
  <c r="J3423" i="2" s="1"/>
  <c r="M3422" i="2" a="1"/>
  <c r="M3422" i="2" s="1"/>
  <c r="N3423" i="2" l="1" a="1"/>
  <c r="N3423" i="2" s="1"/>
  <c r="O3422" i="2" a="1"/>
  <c r="O3422" i="2" s="1"/>
  <c r="P3423" i="2" s="1" a="1"/>
  <c r="P3423" i="2" s="1"/>
  <c r="Q3422" i="2" l="1" a="1"/>
  <c r="Q3422" i="2" s="1"/>
  <c r="T3423" i="2" s="1"/>
  <c r="U3423" i="2" s="1"/>
  <c r="S3423" i="2" l="1" a="1"/>
  <c r="S3423" i="2" s="1"/>
  <c r="I3423" i="2" s="1" a="1"/>
  <c r="I3423" i="2" s="1"/>
  <c r="R3423" i="2" a="1"/>
  <c r="R3423" i="2" s="1"/>
  <c r="L3423" i="2" l="1" a="1"/>
  <c r="L3423" i="2" s="1"/>
  <c r="K3424" i="2" s="1" a="1"/>
  <c r="K3424" i="2" s="1"/>
  <c r="J3424" i="2" a="1"/>
  <c r="J3424" i="2" s="1"/>
  <c r="V3423" i="2" a="1"/>
  <c r="V3423" i="2" s="1"/>
  <c r="M3423" i="2" l="1" a="1"/>
  <c r="M3423" i="2" s="1"/>
  <c r="W3423" i="2"/>
  <c r="N3424" i="2" a="1"/>
  <c r="N3424" i="2" s="1"/>
  <c r="O3423" i="2" a="1"/>
  <c r="O3423" i="2" s="1"/>
  <c r="P3424" i="2" l="1" a="1"/>
  <c r="P3424" i="2" s="1"/>
  <c r="Q3423" i="2" a="1"/>
  <c r="Q3423" i="2" s="1"/>
  <c r="T3424" i="2" l="1"/>
  <c r="U3424" i="2" s="1"/>
  <c r="R3424" i="2" a="1"/>
  <c r="R3424" i="2" s="1"/>
  <c r="S3424" i="2" a="1"/>
  <c r="S3424" i="2" s="1"/>
  <c r="I3424" i="2" l="1" a="1"/>
  <c r="I3424" i="2" s="1"/>
  <c r="L3424" i="2" l="1" a="1"/>
  <c r="L3424" i="2" s="1"/>
  <c r="K3425" i="2" s="1" a="1"/>
  <c r="K3425" i="2" s="1"/>
  <c r="J3425" i="2" a="1"/>
  <c r="J3425" i="2" s="1"/>
  <c r="M3424" i="2" a="1"/>
  <c r="M3424" i="2" s="1"/>
  <c r="V3424" i="2" a="1"/>
  <c r="V3424" i="2" s="1"/>
  <c r="W3424" i="2" l="1"/>
  <c r="N3425" i="2" a="1"/>
  <c r="N3425" i="2" s="1"/>
  <c r="O3424" i="2" a="1"/>
  <c r="O3424" i="2" s="1"/>
  <c r="P3425" i="2" l="1" a="1"/>
  <c r="P3425" i="2" s="1"/>
  <c r="Q3424" i="2" a="1"/>
  <c r="Q3424" i="2" s="1"/>
  <c r="T3425" i="2" l="1"/>
  <c r="U3425" i="2" s="1"/>
  <c r="R3425" i="2" a="1"/>
  <c r="R3425" i="2" s="1"/>
  <c r="S3425" i="2" a="1"/>
  <c r="S3425" i="2" s="1"/>
  <c r="I3425" i="2" l="1" a="1"/>
  <c r="I3425" i="2" s="1"/>
  <c r="J3426" i="2" l="1" a="1"/>
  <c r="J3426" i="2" s="1"/>
  <c r="L3425" i="2" a="1"/>
  <c r="L3425" i="2" s="1"/>
  <c r="K3426" i="2" s="1" a="1"/>
  <c r="K3426" i="2" s="1"/>
  <c r="V3425" i="2" a="1"/>
  <c r="V3425" i="2" s="1"/>
  <c r="W3425" i="2" l="1"/>
  <c r="M3425" i="2" a="1"/>
  <c r="M3425" i="2" s="1"/>
  <c r="N3426" i="2" l="1" a="1"/>
  <c r="N3426" i="2" s="1"/>
  <c r="O3425" i="2" a="1"/>
  <c r="O3425" i="2" s="1"/>
  <c r="P3426" i="2" s="1" a="1"/>
  <c r="P3426" i="2" s="1"/>
  <c r="Q3425" i="2" l="1" a="1"/>
  <c r="Q3425" i="2" s="1"/>
  <c r="T3426" i="2" l="1"/>
  <c r="U3426" i="2" s="1"/>
  <c r="R3426" i="2" a="1"/>
  <c r="R3426" i="2" s="1"/>
  <c r="S3426" i="2" a="1"/>
  <c r="S3426" i="2" s="1"/>
  <c r="I3426" i="2" l="1" a="1"/>
  <c r="I3426" i="2" s="1"/>
  <c r="L3426" i="2" l="1" a="1"/>
  <c r="L3426" i="2" s="1"/>
  <c r="K3427" i="2" s="1" a="1"/>
  <c r="K3427" i="2" s="1"/>
  <c r="J3427" i="2" a="1"/>
  <c r="J3427" i="2" s="1"/>
  <c r="V3426" i="2" a="1"/>
  <c r="V3426" i="2" s="1"/>
  <c r="M3426" i="2" l="1" a="1"/>
  <c r="M3426" i="2" s="1"/>
  <c r="O3426" i="2" s="1" a="1"/>
  <c r="O3426" i="2" s="1"/>
  <c r="P3427" i="2" s="1" a="1"/>
  <c r="P3427" i="2" s="1"/>
  <c r="W3426" i="2"/>
  <c r="Q3426" i="2" l="1" a="1"/>
  <c r="Q3426" i="2" s="1"/>
  <c r="S3427" i="2" s="1" a="1"/>
  <c r="S3427" i="2" s="1"/>
  <c r="N3427" i="2" a="1"/>
  <c r="N3427" i="2" s="1"/>
  <c r="R3427" i="2" a="1"/>
  <c r="R3427" i="2" s="1"/>
  <c r="T3427" i="2" l="1"/>
  <c r="U3427" i="2" s="1"/>
  <c r="I3427" i="2" a="1"/>
  <c r="I3427" i="2" s="1"/>
  <c r="V3427" i="2" s="1" a="1"/>
  <c r="V3427" i="2" s="1"/>
  <c r="W3427" i="2" l="1"/>
  <c r="L3427" i="2" a="1"/>
  <c r="L3427" i="2" s="1"/>
  <c r="K3428" i="2" s="1" a="1"/>
  <c r="K3428" i="2" s="1"/>
  <c r="J3428" i="2" a="1"/>
  <c r="J3428" i="2" s="1"/>
  <c r="M3427" i="2" a="1"/>
  <c r="M3427" i="2" s="1"/>
  <c r="N3428" i="2" l="1" a="1"/>
  <c r="N3428" i="2" s="1"/>
  <c r="O3427" i="2" a="1"/>
  <c r="O3427" i="2" s="1"/>
  <c r="P3428" i="2" s="1" a="1"/>
  <c r="P3428" i="2" s="1"/>
  <c r="Q3427" i="2" l="1" a="1"/>
  <c r="Q3427" i="2" s="1"/>
  <c r="T3428" i="2" l="1"/>
  <c r="U3428" i="2" s="1"/>
  <c r="R3428" i="2" a="1"/>
  <c r="R3428" i="2" s="1"/>
  <c r="S3428" i="2" a="1"/>
  <c r="S3428" i="2" s="1"/>
  <c r="I3428" i="2" l="1" a="1"/>
  <c r="I3428" i="2" s="1"/>
  <c r="L3428" i="2" l="1" a="1"/>
  <c r="L3428" i="2" s="1"/>
  <c r="K3429" i="2" s="1" a="1"/>
  <c r="K3429" i="2" s="1"/>
  <c r="J3429" i="2" a="1"/>
  <c r="J3429" i="2" s="1"/>
  <c r="M3428" i="2" a="1"/>
  <c r="M3428" i="2" s="1"/>
  <c r="V3428" i="2" a="1"/>
  <c r="V3428" i="2" s="1"/>
  <c r="W3428" i="2" l="1"/>
  <c r="N3429" i="2" a="1"/>
  <c r="N3429" i="2" s="1"/>
  <c r="O3428" i="2" a="1"/>
  <c r="O3428" i="2" s="1"/>
  <c r="P3429" i="2" s="1" a="1"/>
  <c r="P3429" i="2" s="1"/>
  <c r="Q3428" i="2" l="1" a="1"/>
  <c r="Q3428" i="2" s="1"/>
  <c r="T3429" i="2" l="1"/>
  <c r="U3429" i="2" s="1"/>
  <c r="R3429" i="2" a="1"/>
  <c r="R3429" i="2" s="1"/>
  <c r="S3429" i="2" a="1"/>
  <c r="S3429" i="2" s="1"/>
  <c r="I3429" i="2" l="1" a="1"/>
  <c r="I3429" i="2" s="1"/>
  <c r="L3429" i="2" l="1" a="1"/>
  <c r="L3429" i="2" s="1"/>
  <c r="J3430" i="2" a="1"/>
  <c r="J3430" i="2" s="1"/>
  <c r="V3429" i="2" a="1"/>
  <c r="V3429" i="2" s="1"/>
  <c r="W3429" i="2" l="1"/>
  <c r="K3430" i="2" a="1"/>
  <c r="K3430" i="2" s="1"/>
  <c r="M3429" i="2" a="1"/>
  <c r="M3429" i="2" s="1"/>
  <c r="N3430" i="2" l="1" a="1"/>
  <c r="N3430" i="2" s="1"/>
  <c r="O3429" i="2" a="1"/>
  <c r="O3429" i="2" s="1"/>
  <c r="P3430" i="2" s="1" a="1"/>
  <c r="P3430" i="2" s="1"/>
  <c r="Q3429" i="2" l="1" a="1"/>
  <c r="Q3429" i="2" s="1"/>
  <c r="T3430" i="2" l="1"/>
  <c r="U3430" i="2" s="1"/>
  <c r="S3430" i="2" a="1"/>
  <c r="S3430" i="2" s="1"/>
  <c r="R3430" i="2" a="1"/>
  <c r="R3430" i="2" s="1"/>
  <c r="I3430" i="2" l="1" a="1"/>
  <c r="I3430" i="2" s="1"/>
  <c r="V3430" i="2" s="1" a="1"/>
  <c r="V3430" i="2" s="1"/>
  <c r="W3430" i="2" l="1"/>
  <c r="L3430" i="2" a="1"/>
  <c r="L3430" i="2" s="1"/>
  <c r="K3431" i="2" s="1" a="1"/>
  <c r="K3431" i="2" s="1"/>
  <c r="J3431" i="2" a="1"/>
  <c r="J3431" i="2" s="1"/>
  <c r="M3430" i="2" l="1" a="1"/>
  <c r="M3430" i="2" s="1"/>
  <c r="O3430" i="2" s="1" a="1"/>
  <c r="O3430" i="2" s="1"/>
  <c r="P3431" i="2" s="1" a="1"/>
  <c r="P3431" i="2" s="1"/>
  <c r="N3431" i="2" l="1" a="1"/>
  <c r="N3431" i="2" s="1"/>
  <c r="Q3430" i="2" a="1"/>
  <c r="Q3430" i="2" s="1"/>
  <c r="T3431" i="2" s="1"/>
  <c r="U3431" i="2" s="1"/>
  <c r="R3431" i="2" l="1" a="1"/>
  <c r="R3431" i="2" s="1"/>
  <c r="S3431" i="2" a="1"/>
  <c r="S3431" i="2" s="1"/>
  <c r="I3431" i="2" s="1" a="1"/>
  <c r="I3431" i="2" s="1"/>
  <c r="L3431" i="2" l="1" a="1"/>
  <c r="L3431" i="2" s="1"/>
  <c r="K3432" i="2" s="1" a="1"/>
  <c r="K3432" i="2" s="1"/>
  <c r="J3432" i="2" a="1"/>
  <c r="J3432" i="2" s="1"/>
  <c r="V3431" i="2" a="1"/>
  <c r="V3431" i="2" s="1"/>
  <c r="W3431" i="2" l="1"/>
  <c r="M3431" i="2" a="1"/>
  <c r="M3431" i="2" s="1"/>
  <c r="O3431" i="2" l="1" a="1"/>
  <c r="O3431" i="2" s="1"/>
  <c r="P3432" i="2" s="1" a="1"/>
  <c r="P3432" i="2" s="1"/>
  <c r="N3432" i="2" a="1"/>
  <c r="N3432" i="2" s="1"/>
  <c r="Q3431" i="2" a="1"/>
  <c r="Q3431" i="2" s="1"/>
  <c r="S3432" i="2" l="1" a="1"/>
  <c r="S3432" i="2" s="1"/>
  <c r="T3432" i="2"/>
  <c r="U3432" i="2" s="1"/>
  <c r="R3432" i="2" a="1"/>
  <c r="R3432" i="2" s="1"/>
  <c r="I3432" i="2" l="1" a="1"/>
  <c r="I3432" i="2" s="1"/>
  <c r="V3432" i="2" s="1" a="1"/>
  <c r="V3432" i="2" s="1"/>
  <c r="W3432" i="2" l="1"/>
  <c r="L3432" i="2" a="1"/>
  <c r="L3432" i="2" s="1"/>
  <c r="K3433" i="2" s="1" a="1"/>
  <c r="K3433" i="2" s="1"/>
  <c r="J3433" i="2" a="1"/>
  <c r="J3433" i="2" s="1"/>
  <c r="M3432" i="2" a="1"/>
  <c r="M3432" i="2" s="1"/>
  <c r="N3433" i="2" l="1" a="1"/>
  <c r="N3433" i="2" s="1"/>
  <c r="O3432" i="2" a="1"/>
  <c r="O3432" i="2" s="1"/>
  <c r="P3433" i="2" s="1" a="1"/>
  <c r="P3433" i="2" s="1"/>
  <c r="Q3432" i="2" l="1" a="1"/>
  <c r="Q3432" i="2" s="1"/>
  <c r="R3433" i="2" s="1" a="1"/>
  <c r="R3433" i="2" s="1"/>
  <c r="S3433" i="2" l="1" a="1"/>
  <c r="S3433" i="2" s="1"/>
  <c r="I3433" i="2" s="1" a="1"/>
  <c r="I3433" i="2" s="1"/>
  <c r="T3433" i="2"/>
  <c r="U3433" i="2" s="1"/>
  <c r="L3433" i="2" l="1" a="1"/>
  <c r="L3433" i="2" s="1"/>
  <c r="K3434" i="2" s="1" a="1"/>
  <c r="K3434" i="2" s="1"/>
  <c r="J3434" i="2" a="1"/>
  <c r="J3434" i="2" s="1"/>
  <c r="M3433" i="2" a="1"/>
  <c r="M3433" i="2" s="1"/>
  <c r="V3433" i="2" a="1"/>
  <c r="V3433" i="2" s="1"/>
  <c r="W3433" i="2" l="1"/>
  <c r="O3433" i="2" a="1"/>
  <c r="O3433" i="2" s="1"/>
  <c r="P3434" i="2" s="1" a="1"/>
  <c r="P3434" i="2" s="1"/>
  <c r="N3434" i="2" a="1"/>
  <c r="N3434" i="2" s="1"/>
  <c r="Q3433" i="2" l="1" a="1"/>
  <c r="Q3433" i="2" s="1"/>
  <c r="T3434" i="2"/>
  <c r="U3434" i="2" s="1"/>
  <c r="R3434" i="2" a="1"/>
  <c r="R3434" i="2" s="1"/>
  <c r="S3434" i="2" a="1"/>
  <c r="S3434" i="2" s="1"/>
  <c r="I3434" i="2" l="1" a="1"/>
  <c r="I3434" i="2" s="1"/>
  <c r="V3434" i="2" s="1" a="1"/>
  <c r="V3434" i="2" s="1"/>
  <c r="W3434" i="2" l="1"/>
  <c r="L3434" i="2" a="1"/>
  <c r="L3434" i="2" s="1"/>
  <c r="K3435" i="2" s="1" a="1"/>
  <c r="K3435" i="2" s="1"/>
  <c r="J3435" i="2" a="1"/>
  <c r="J3435" i="2" s="1"/>
  <c r="M3434" i="2" l="1" a="1"/>
  <c r="M3434" i="2" s="1"/>
  <c r="O3434" i="2" s="1" a="1"/>
  <c r="O3434" i="2" s="1"/>
  <c r="P3435" i="2" s="1" a="1"/>
  <c r="P3435" i="2" s="1"/>
  <c r="Q3434" i="2" l="1" a="1"/>
  <c r="Q3434" i="2" s="1"/>
  <c r="N3435" i="2" a="1"/>
  <c r="N3435" i="2" s="1"/>
  <c r="R3435" i="2" a="1"/>
  <c r="R3435" i="2" s="1"/>
  <c r="T3435" i="2"/>
  <c r="U3435" i="2" s="1"/>
  <c r="S3435" i="2" a="1"/>
  <c r="S3435" i="2" s="1"/>
  <c r="I3435" i="2" l="1" a="1"/>
  <c r="I3435" i="2" s="1"/>
  <c r="L3435" i="2" l="1" a="1"/>
  <c r="L3435" i="2" s="1"/>
  <c r="K3436" i="2" s="1" a="1"/>
  <c r="K3436" i="2" s="1"/>
  <c r="J3436" i="2" a="1"/>
  <c r="J3436" i="2" s="1"/>
  <c r="M3435" i="2" a="1"/>
  <c r="M3435" i="2" s="1"/>
  <c r="V3435" i="2" a="1"/>
  <c r="V3435" i="2" s="1"/>
  <c r="W3435" i="2" l="1"/>
  <c r="O3435" i="2" a="1"/>
  <c r="O3435" i="2" s="1"/>
  <c r="P3436" i="2" s="1" a="1"/>
  <c r="P3436" i="2" s="1"/>
  <c r="N3436" i="2" a="1"/>
  <c r="N3436" i="2" s="1"/>
  <c r="Q3435" i="2" a="1"/>
  <c r="Q3435" i="2" s="1"/>
  <c r="T3436" i="2" l="1"/>
  <c r="U3436" i="2" s="1"/>
  <c r="R3436" i="2" a="1"/>
  <c r="R3436" i="2" s="1"/>
  <c r="S3436" i="2" a="1"/>
  <c r="S3436" i="2" s="1"/>
  <c r="I3436" i="2" l="1" a="1"/>
  <c r="I3436" i="2" s="1"/>
  <c r="V3436" i="2" s="1" a="1"/>
  <c r="V3436" i="2" s="1"/>
  <c r="W3436" i="2" l="1"/>
  <c r="L3436" i="2" a="1"/>
  <c r="L3436" i="2" s="1"/>
  <c r="K3437" i="2" s="1" a="1"/>
  <c r="K3437" i="2" s="1"/>
  <c r="J3437" i="2" a="1"/>
  <c r="J3437" i="2" s="1"/>
  <c r="M3436" i="2" l="1" a="1"/>
  <c r="M3436" i="2" s="1"/>
  <c r="O3436" i="2" s="1" a="1"/>
  <c r="O3436" i="2" s="1"/>
  <c r="P3437" i="2" s="1" a="1"/>
  <c r="P3437" i="2" s="1"/>
  <c r="N3437" i="2" l="1" a="1"/>
  <c r="N3437" i="2" s="1"/>
  <c r="Q3436" i="2" a="1"/>
  <c r="Q3436" i="2" s="1"/>
  <c r="R3437" i="2" s="1" a="1"/>
  <c r="R3437" i="2" s="1"/>
  <c r="S3437" i="2" l="1" a="1"/>
  <c r="S3437" i="2" s="1"/>
  <c r="T3437" i="2"/>
  <c r="U3437" i="2" s="1"/>
  <c r="I3437" i="2" a="1"/>
  <c r="I3437" i="2" s="1"/>
  <c r="L3437" i="2" l="1" a="1"/>
  <c r="L3437" i="2" s="1"/>
  <c r="K3438" i="2" s="1" a="1"/>
  <c r="K3438" i="2" s="1"/>
  <c r="J3438" i="2" a="1"/>
  <c r="J3438" i="2" s="1"/>
  <c r="V3437" i="2" a="1"/>
  <c r="V3437" i="2" s="1"/>
  <c r="M3437" i="2" l="1" a="1"/>
  <c r="M3437" i="2" s="1"/>
  <c r="O3437" i="2" s="1" a="1"/>
  <c r="O3437" i="2" s="1"/>
  <c r="W3437" i="2"/>
  <c r="N3438" i="2" l="1" a="1"/>
  <c r="N3438" i="2" s="1"/>
  <c r="P3438" i="2" a="1"/>
  <c r="P3438" i="2" s="1"/>
  <c r="Q3437" i="2" a="1"/>
  <c r="Q3437" i="2" s="1"/>
  <c r="R3438" i="2" s="1" a="1"/>
  <c r="R3438" i="2" s="1"/>
  <c r="S3438" i="2" l="1" a="1"/>
  <c r="S3438" i="2" s="1"/>
  <c r="I3438" i="2" s="1" a="1"/>
  <c r="I3438" i="2" s="1"/>
  <c r="V3438" i="2" s="1" a="1"/>
  <c r="V3438" i="2" s="1"/>
  <c r="T3438" i="2"/>
  <c r="U3438" i="2" s="1"/>
  <c r="W3438" i="2" l="1"/>
  <c r="L3438" i="2" a="1"/>
  <c r="L3438" i="2" s="1"/>
  <c r="K3439" i="2" s="1" a="1"/>
  <c r="K3439" i="2" s="1"/>
  <c r="J3439" i="2" a="1"/>
  <c r="J3439" i="2" s="1"/>
  <c r="M3438" i="2" a="1"/>
  <c r="M3438" i="2" s="1"/>
  <c r="N3439" i="2" l="1" a="1"/>
  <c r="N3439" i="2" s="1"/>
  <c r="O3438" i="2" a="1"/>
  <c r="O3438" i="2" s="1"/>
  <c r="P3439" i="2" s="1" a="1"/>
  <c r="P3439" i="2" s="1"/>
  <c r="Q3438" i="2" l="1" a="1"/>
  <c r="Q3438" i="2" s="1"/>
  <c r="R3439" i="2" l="1" a="1"/>
  <c r="R3439" i="2" s="1"/>
  <c r="S3439" i="2" a="1"/>
  <c r="S3439" i="2" s="1"/>
  <c r="T3439" i="2"/>
  <c r="U3439" i="2" s="1"/>
  <c r="I3439" i="2" l="1" a="1"/>
  <c r="I3439" i="2" s="1"/>
  <c r="L3439" i="2" l="1" a="1"/>
  <c r="L3439" i="2" s="1"/>
  <c r="K3440" i="2" s="1" a="1"/>
  <c r="K3440" i="2" s="1"/>
  <c r="J3440" i="2" a="1"/>
  <c r="J3440" i="2" s="1"/>
  <c r="V3439" i="2" a="1"/>
  <c r="V3439" i="2" s="1"/>
  <c r="M3439" i="2" l="1" a="1"/>
  <c r="M3439" i="2" s="1"/>
  <c r="W3439" i="2"/>
  <c r="N3440" i="2" a="1"/>
  <c r="N3440" i="2" s="1"/>
  <c r="O3439" i="2" a="1"/>
  <c r="O3439" i="2" s="1"/>
  <c r="P3440" i="2" s="1" a="1"/>
  <c r="P3440" i="2" s="1"/>
  <c r="Q3439" i="2" l="1" a="1"/>
  <c r="Q3439" i="2" s="1"/>
  <c r="T3440" i="2" l="1"/>
  <c r="U3440" i="2" s="1"/>
  <c r="S3440" i="2" a="1"/>
  <c r="S3440" i="2" s="1"/>
  <c r="R3440" i="2" a="1"/>
  <c r="R3440" i="2" s="1"/>
  <c r="I3440" i="2" l="1" a="1"/>
  <c r="I3440" i="2" s="1"/>
  <c r="L3440" i="2" l="1" a="1"/>
  <c r="L3440" i="2" s="1"/>
  <c r="K3441" i="2" s="1" a="1"/>
  <c r="K3441" i="2" s="1"/>
  <c r="J3441" i="2" a="1"/>
  <c r="J3441" i="2" s="1"/>
  <c r="V3440" i="2" a="1"/>
  <c r="V3440" i="2" s="1"/>
  <c r="M3440" i="2" l="1" a="1"/>
  <c r="M3440" i="2" s="1"/>
  <c r="O3440" i="2" s="1" a="1"/>
  <c r="O3440" i="2" s="1"/>
  <c r="P3441" i="2" s="1" a="1"/>
  <c r="P3441" i="2" s="1"/>
  <c r="W3440" i="2"/>
  <c r="Q3440" i="2" l="1" a="1"/>
  <c r="Q3440" i="2" s="1"/>
  <c r="S3441" i="2" s="1" a="1"/>
  <c r="S3441" i="2" s="1"/>
  <c r="N3441" i="2" a="1"/>
  <c r="N3441" i="2" s="1"/>
  <c r="T3441" i="2"/>
  <c r="U3441" i="2" s="1"/>
  <c r="R3441" i="2" l="1" a="1"/>
  <c r="R3441" i="2" s="1"/>
  <c r="I3441" i="2" a="1"/>
  <c r="I3441" i="2" s="1"/>
  <c r="V3441" i="2" s="1" a="1"/>
  <c r="V3441" i="2" s="1"/>
  <c r="W3441" i="2" l="1"/>
  <c r="L3441" i="2" a="1"/>
  <c r="L3441" i="2" s="1"/>
  <c r="K3442" i="2" s="1" a="1"/>
  <c r="K3442" i="2" s="1"/>
  <c r="J3442" i="2" a="1"/>
  <c r="J3442" i="2" s="1"/>
  <c r="M3441" i="2" l="1" a="1"/>
  <c r="M3441" i="2" s="1"/>
  <c r="O3441" i="2" s="1" a="1"/>
  <c r="O3441" i="2" s="1"/>
  <c r="P3442" i="2" s="1" a="1"/>
  <c r="P3442" i="2" s="1"/>
  <c r="N3442" i="2" l="1" a="1"/>
  <c r="N3442" i="2" s="1"/>
  <c r="Q3441" i="2" a="1"/>
  <c r="Q3441" i="2" s="1"/>
  <c r="R3442" i="2" s="1" a="1"/>
  <c r="R3442" i="2" s="1"/>
  <c r="S3442" i="2" l="1" a="1"/>
  <c r="S3442" i="2" s="1"/>
  <c r="I3442" i="2" s="1" a="1"/>
  <c r="I3442" i="2" s="1"/>
  <c r="T3442" i="2"/>
  <c r="U3442" i="2" s="1"/>
  <c r="J3443" i="2" l="1" a="1"/>
  <c r="J3443" i="2" s="1"/>
  <c r="L3442" i="2" a="1"/>
  <c r="L3442" i="2" s="1"/>
  <c r="K3443" i="2" s="1" a="1"/>
  <c r="K3443" i="2" s="1"/>
  <c r="V3442" i="2" a="1"/>
  <c r="V3442" i="2" s="1"/>
  <c r="M3442" i="2" l="1" a="1"/>
  <c r="M3442" i="2" s="1"/>
  <c r="O3442" i="2" s="1" a="1"/>
  <c r="O3442" i="2" s="1"/>
  <c r="P3443" i="2" s="1" a="1"/>
  <c r="P3443" i="2" s="1"/>
  <c r="W3442" i="2"/>
  <c r="Q3442" i="2" l="1" a="1"/>
  <c r="Q3442" i="2" s="1"/>
  <c r="T3443" i="2" s="1"/>
  <c r="U3443" i="2" s="1"/>
  <c r="N3443" i="2" a="1"/>
  <c r="N3443" i="2" s="1"/>
  <c r="R3443" i="2" l="1" a="1"/>
  <c r="R3443" i="2" s="1"/>
  <c r="S3443" i="2" a="1"/>
  <c r="S3443" i="2" s="1"/>
  <c r="I3443" i="2" s="1" a="1"/>
  <c r="I3443" i="2" s="1"/>
  <c r="L3443" i="2" s="1" a="1"/>
  <c r="L3443" i="2" s="1"/>
  <c r="K3444" i="2" s="1" a="1"/>
  <c r="K3444" i="2" s="1"/>
  <c r="M3443" i="2" l="1" a="1"/>
  <c r="M3443" i="2" s="1"/>
  <c r="N3444" i="2" s="1" a="1"/>
  <c r="N3444" i="2" s="1"/>
  <c r="J3444" i="2" a="1"/>
  <c r="J3444" i="2" s="1"/>
  <c r="V3443" i="2" a="1"/>
  <c r="V3443" i="2" s="1"/>
  <c r="W3443" i="2" s="1"/>
  <c r="O3443" i="2" l="1" a="1"/>
  <c r="O3443" i="2" s="1"/>
  <c r="P3444" i="2" s="1" a="1"/>
  <c r="P3444" i="2" s="1"/>
  <c r="Q3443" i="2" l="1" a="1"/>
  <c r="Q3443" i="2" s="1"/>
  <c r="T3444" i="2" s="1"/>
  <c r="U3444" i="2" s="1"/>
  <c r="R3444" i="2" a="1"/>
  <c r="R3444" i="2" s="1"/>
  <c r="S3444" i="2" a="1"/>
  <c r="S3444" i="2" s="1"/>
  <c r="I3444" i="2" l="1" a="1"/>
  <c r="I3444" i="2" s="1"/>
  <c r="V3444" i="2" s="1" a="1"/>
  <c r="V3444" i="2" s="1"/>
  <c r="W3444" i="2" l="1"/>
  <c r="L3444" i="2" a="1"/>
  <c r="L3444" i="2" s="1"/>
  <c r="K3445" i="2" s="1" a="1"/>
  <c r="K3445" i="2" s="1"/>
  <c r="J3445" i="2" a="1"/>
  <c r="J3445" i="2" s="1"/>
  <c r="M3444" i="2" l="1" a="1"/>
  <c r="M3444" i="2" s="1"/>
  <c r="O3444" i="2" s="1" a="1"/>
  <c r="O3444" i="2" s="1"/>
  <c r="P3445" i="2" s="1" a="1"/>
  <c r="P3445" i="2" s="1"/>
  <c r="Q3444" i="2" l="1" a="1"/>
  <c r="Q3444" i="2" s="1"/>
  <c r="N3445" i="2" a="1"/>
  <c r="N3445" i="2" s="1"/>
  <c r="T3445" i="2"/>
  <c r="U3445" i="2" s="1"/>
  <c r="R3445" i="2" a="1"/>
  <c r="R3445" i="2" s="1"/>
  <c r="S3445" i="2" a="1"/>
  <c r="S3445" i="2" s="1"/>
  <c r="I3445" i="2" l="1" a="1"/>
  <c r="I3445" i="2" s="1"/>
  <c r="V3445" i="2" s="1" a="1"/>
  <c r="V3445" i="2" s="1"/>
  <c r="L3445" i="2" l="1" a="1"/>
  <c r="L3445" i="2" s="1"/>
  <c r="K3446" i="2" s="1" a="1"/>
  <c r="K3446" i="2" s="1"/>
  <c r="J3446" i="2" a="1"/>
  <c r="J3446" i="2" s="1"/>
  <c r="M3445" i="2" a="1"/>
  <c r="M3445" i="2" s="1"/>
  <c r="W3445" i="2" l="1"/>
  <c r="N3446" i="2" a="1"/>
  <c r="N3446" i="2" s="1"/>
  <c r="O3445" i="2" a="1"/>
  <c r="O3445" i="2" s="1"/>
  <c r="P3446" i="2" s="1" a="1"/>
  <c r="P3446" i="2" s="1"/>
  <c r="Q3445" i="2" l="1" a="1"/>
  <c r="Q3445" i="2" s="1"/>
  <c r="T3446" i="2" l="1"/>
  <c r="U3446" i="2" s="1"/>
  <c r="R3446" i="2" a="1"/>
  <c r="R3446" i="2" s="1"/>
  <c r="S3446" i="2" a="1"/>
  <c r="S3446" i="2" s="1"/>
  <c r="I3446" i="2" l="1" a="1"/>
  <c r="I3446" i="2" s="1"/>
  <c r="V3446" i="2" s="1" a="1"/>
  <c r="V3446" i="2" s="1"/>
  <c r="W3446" i="2" l="1"/>
  <c r="L3446" i="2" a="1"/>
  <c r="L3446" i="2" s="1"/>
  <c r="K3447" i="2" s="1" a="1"/>
  <c r="K3447" i="2" s="1"/>
  <c r="J3447" i="2" a="1"/>
  <c r="J3447" i="2" s="1"/>
  <c r="M3446" i="2" a="1"/>
  <c r="M3446" i="2" s="1"/>
  <c r="O3446" i="2" l="1" a="1"/>
  <c r="O3446" i="2" s="1"/>
  <c r="P3447" i="2" s="1" a="1"/>
  <c r="P3447" i="2" s="1"/>
  <c r="N3447" i="2" a="1"/>
  <c r="N3447" i="2" s="1"/>
  <c r="Q3446" i="2" l="1" a="1"/>
  <c r="Q3446" i="2" s="1"/>
  <c r="T3447" i="2" s="1"/>
  <c r="U3447" i="2" s="1"/>
  <c r="S3447" i="2" l="1" a="1"/>
  <c r="S3447" i="2" s="1"/>
  <c r="R3447" i="2" a="1"/>
  <c r="R3447" i="2" s="1"/>
  <c r="I3447" i="2" l="1" a="1"/>
  <c r="I3447" i="2" s="1"/>
  <c r="V3447" i="2" s="1" a="1"/>
  <c r="V3447" i="2" s="1"/>
  <c r="J3448" i="2" l="1" a="1"/>
  <c r="J3448" i="2" s="1"/>
  <c r="L3447" i="2" a="1"/>
  <c r="L3447" i="2" s="1"/>
  <c r="K3448" i="2" s="1" a="1"/>
  <c r="K3448" i="2" s="1"/>
  <c r="W3447" i="2"/>
  <c r="M3447" i="2" l="1" a="1"/>
  <c r="M3447" i="2" s="1"/>
  <c r="N3448" i="2" s="1" a="1"/>
  <c r="N3448" i="2" s="1"/>
  <c r="O3447" i="2" l="1" a="1"/>
  <c r="O3447" i="2" s="1"/>
  <c r="P3448" i="2" s="1" a="1"/>
  <c r="P3448" i="2" s="1"/>
  <c r="Q3447" i="2" l="1" a="1"/>
  <c r="Q3447" i="2" s="1"/>
  <c r="T3448" i="2" s="1"/>
  <c r="U3448" i="2" s="1"/>
  <c r="S3448" i="2" l="1" a="1"/>
  <c r="S3448" i="2" s="1"/>
  <c r="R3448" i="2" a="1"/>
  <c r="R3448" i="2" s="1"/>
  <c r="I3448" i="2" a="1"/>
  <c r="I3448" i="2" s="1"/>
  <c r="V3448" i="2" l="1" a="1"/>
  <c r="V3448" i="2" s="1"/>
  <c r="W3448" i="2" s="1"/>
  <c r="J3449" i="2" a="1"/>
  <c r="J3449" i="2" s="1"/>
  <c r="L3448" i="2" a="1"/>
  <c r="L3448" i="2" s="1"/>
  <c r="K3449" i="2" l="1" a="1"/>
  <c r="K3449" i="2" s="1"/>
  <c r="M3448" i="2" a="1"/>
  <c r="M3448" i="2" s="1"/>
  <c r="N3449" i="2" l="1" a="1"/>
  <c r="N3449" i="2" s="1"/>
  <c r="O3448" i="2" a="1"/>
  <c r="O3448" i="2" s="1"/>
  <c r="P3449" i="2" s="1" a="1"/>
  <c r="P3449" i="2" s="1"/>
  <c r="Q3448" i="2" l="1" a="1"/>
  <c r="Q3448" i="2" s="1"/>
  <c r="T3449" i="2" s="1"/>
  <c r="U3449" i="2" s="1"/>
  <c r="S3449" i="2" l="1" a="1"/>
  <c r="S3449" i="2" s="1"/>
  <c r="I3449" i="2" s="1" a="1"/>
  <c r="I3449" i="2" s="1"/>
  <c r="J3450" i="2" s="1" a="1"/>
  <c r="J3450" i="2" s="1"/>
  <c r="R3449" i="2" a="1"/>
  <c r="R3449" i="2" s="1"/>
  <c r="L3449" i="2" l="1" a="1"/>
  <c r="L3449" i="2" s="1"/>
  <c r="K3450" i="2" s="1" a="1"/>
  <c r="K3450" i="2" s="1"/>
  <c r="V3449" i="2" a="1"/>
  <c r="V3449" i="2" s="1"/>
  <c r="W3449" i="2" s="1"/>
  <c r="M3449" i="2" l="1" a="1"/>
  <c r="M3449" i="2" s="1"/>
  <c r="N3450" i="2" s="1" a="1"/>
  <c r="N3450" i="2" s="1"/>
  <c r="O3449" i="2" l="1" a="1"/>
  <c r="O3449" i="2" s="1"/>
  <c r="P3450" i="2" s="1" a="1"/>
  <c r="P3450" i="2" s="1"/>
  <c r="Q3449" i="2" l="1" a="1"/>
  <c r="Q3449" i="2" s="1"/>
  <c r="R3450" i="2" s="1" a="1"/>
  <c r="R3450" i="2" s="1"/>
  <c r="S3450" i="2" l="1" a="1"/>
  <c r="S3450" i="2" s="1"/>
  <c r="I3450" i="2" s="1" a="1"/>
  <c r="I3450" i="2" s="1"/>
  <c r="V3450" i="2" s="1" a="1"/>
  <c r="V3450" i="2" s="1"/>
  <c r="W3450" i="2" s="1"/>
  <c r="T3450" i="2"/>
  <c r="U3450" i="2" s="1"/>
  <c r="J3451" i="2" l="1" a="1"/>
  <c r="J3451" i="2" s="1"/>
  <c r="L3450" i="2" a="1"/>
  <c r="L3450" i="2" s="1"/>
  <c r="K3451" i="2" s="1" a="1"/>
  <c r="K3451" i="2" s="1"/>
  <c r="M3450" i="2" l="1" a="1"/>
  <c r="M3450" i="2" s="1"/>
  <c r="O3450" i="2" s="1" a="1"/>
  <c r="O3450" i="2" s="1"/>
  <c r="P3451" i="2" s="1" a="1"/>
  <c r="P3451" i="2" s="1"/>
  <c r="N3451" i="2" l="1" a="1"/>
  <c r="N3451" i="2" s="1"/>
  <c r="Q3450" i="2" a="1"/>
  <c r="Q3450" i="2" s="1"/>
  <c r="T3451" i="2" l="1"/>
  <c r="U3451" i="2" s="1"/>
  <c r="S3451" i="2" a="1"/>
  <c r="S3451" i="2" s="1"/>
  <c r="R3451" i="2" a="1"/>
  <c r="R3451" i="2" s="1"/>
  <c r="I3451" i="2" l="1" a="1"/>
  <c r="I3451" i="2" s="1"/>
  <c r="V3451" i="2" s="1" a="1"/>
  <c r="V3451" i="2" s="1"/>
  <c r="W3451" i="2" s="1"/>
  <c r="L3451" i="2" l="1" a="1"/>
  <c r="L3451" i="2" s="1"/>
  <c r="K3452" i="2" s="1" a="1"/>
  <c r="K3452" i="2" s="1"/>
  <c r="J3452" i="2" a="1"/>
  <c r="J3452" i="2" s="1"/>
  <c r="M3451" i="2" a="1"/>
  <c r="M3451" i="2" s="1"/>
  <c r="O3451" i="2" l="1" a="1"/>
  <c r="O3451" i="2" s="1"/>
  <c r="P3452" i="2" s="1" a="1"/>
  <c r="P3452" i="2" s="1"/>
  <c r="N3452" i="2" a="1"/>
  <c r="N3452" i="2" s="1"/>
  <c r="Q3451" i="2" l="1" a="1"/>
  <c r="Q3451" i="2" s="1"/>
  <c r="T3452" i="2" s="1"/>
  <c r="U3452" i="2" s="1"/>
  <c r="S3452" i="2" l="1" a="1"/>
  <c r="S3452" i="2" s="1"/>
  <c r="I3452" i="2" s="1" a="1"/>
  <c r="I3452" i="2" s="1"/>
  <c r="R3452" i="2" a="1"/>
  <c r="R3452" i="2" s="1"/>
  <c r="V3452" i="2" l="1" a="1"/>
  <c r="V3452" i="2" s="1"/>
  <c r="W3452" i="2" s="1"/>
  <c r="J3453" i="2" a="1"/>
  <c r="J3453" i="2" s="1"/>
  <c r="L3452" i="2" a="1"/>
  <c r="L3452" i="2" s="1"/>
  <c r="K3453" i="2" s="1" a="1"/>
  <c r="K3453" i="2" s="1"/>
  <c r="M3452" i="2" l="1" a="1"/>
  <c r="M3452" i="2" s="1"/>
  <c r="O3452" i="2" l="1" a="1"/>
  <c r="O3452" i="2" s="1"/>
  <c r="P3453" i="2" s="1" a="1"/>
  <c r="P3453" i="2" s="1"/>
  <c r="N3453" i="2" a="1"/>
  <c r="N3453" i="2" s="1"/>
  <c r="Q3452" i="2" l="1" a="1"/>
  <c r="Q3452" i="2" s="1"/>
  <c r="R3453" i="2" l="1" a="1"/>
  <c r="R3453" i="2" s="1"/>
  <c r="T3453" i="2"/>
  <c r="U3453" i="2" s="1"/>
  <c r="S3453" i="2" a="1"/>
  <c r="S3453" i="2" s="1"/>
  <c r="I3453" i="2" l="1" a="1"/>
  <c r="I3453" i="2" s="1"/>
  <c r="V3453" i="2" s="1" a="1"/>
  <c r="V3453" i="2" s="1"/>
  <c r="W3453" i="2" s="1"/>
  <c r="L3453" i="2" l="1" a="1"/>
  <c r="L3453" i="2" s="1"/>
  <c r="K3454" i="2" s="1" a="1"/>
  <c r="K3454" i="2" s="1"/>
  <c r="J3454" i="2" a="1"/>
  <c r="J3454" i="2" s="1"/>
  <c r="M3453" i="2" a="1"/>
  <c r="M3453" i="2" s="1"/>
  <c r="N3454" i="2" l="1" a="1"/>
  <c r="N3454" i="2" s="1"/>
  <c r="O3453" i="2" a="1"/>
  <c r="O3453" i="2" s="1"/>
  <c r="P3454" i="2" s="1" a="1"/>
  <c r="P3454" i="2" s="1"/>
  <c r="Q3453" i="2" l="1" a="1"/>
  <c r="Q3453" i="2" s="1"/>
  <c r="T3454" i="2" l="1"/>
  <c r="U3454" i="2" s="1"/>
  <c r="R3454" i="2" a="1"/>
  <c r="R3454" i="2" s="1"/>
  <c r="S3454" i="2" a="1"/>
  <c r="S3454" i="2" s="1"/>
  <c r="I3454" i="2" s="1" a="1"/>
  <c r="I3454" i="2" s="1"/>
  <c r="V3454" i="2" l="1" a="1"/>
  <c r="V3454" i="2" s="1"/>
  <c r="W3454" i="2" s="1"/>
  <c r="L3454" i="2" a="1"/>
  <c r="L3454" i="2" s="1"/>
  <c r="K3455" i="2" s="1" a="1"/>
  <c r="K3455" i="2" s="1"/>
  <c r="J3455" i="2" a="1"/>
  <c r="J3455" i="2" s="1"/>
  <c r="M3454" i="2" l="1" a="1"/>
  <c r="M3454" i="2" s="1"/>
  <c r="O3454" i="2" l="1" a="1"/>
  <c r="O3454" i="2" s="1"/>
  <c r="P3455" i="2" s="1" a="1"/>
  <c r="P3455" i="2" s="1"/>
  <c r="N3455" i="2" a="1"/>
  <c r="N3455" i="2" s="1"/>
  <c r="Q3454" i="2" l="1" a="1"/>
  <c r="Q3454" i="2" s="1"/>
  <c r="R3455" i="2" s="1" a="1"/>
  <c r="R3455" i="2" s="1"/>
  <c r="S3455" i="2" l="1" a="1"/>
  <c r="S3455" i="2" s="1"/>
  <c r="I3455" i="2" s="1" a="1"/>
  <c r="I3455" i="2" s="1"/>
  <c r="V3455" i="2" s="1" a="1"/>
  <c r="V3455" i="2" s="1"/>
  <c r="W3455" i="2" s="1"/>
  <c r="T3455" i="2"/>
  <c r="U3455" i="2" s="1"/>
  <c r="J3456" i="2" l="1" a="1"/>
  <c r="J3456" i="2" s="1"/>
  <c r="L3455" i="2" a="1"/>
  <c r="L3455" i="2" s="1"/>
  <c r="K3456" i="2" s="1" a="1"/>
  <c r="K3456" i="2" s="1"/>
  <c r="M3455" i="2" l="1" a="1"/>
  <c r="M3455" i="2" s="1"/>
  <c r="N3456" i="2" s="1" a="1"/>
  <c r="N3456" i="2" s="1"/>
  <c r="O3455" i="2" l="1" a="1"/>
  <c r="O3455" i="2" s="1"/>
  <c r="P3456" i="2" s="1" a="1"/>
  <c r="P3456" i="2" s="1"/>
  <c r="Q3455" i="2" a="1"/>
  <c r="Q3455" i="2" s="1"/>
  <c r="T3456" i="2" s="1"/>
  <c r="U3456" i="2" s="1"/>
  <c r="S3456" i="2" l="1" a="1"/>
  <c r="S3456" i="2" s="1"/>
  <c r="I3456" i="2" s="1" a="1"/>
  <c r="I3456" i="2" s="1"/>
  <c r="J3457" i="2" s="1" a="1"/>
  <c r="J3457" i="2" s="1"/>
  <c r="R3456" i="2" a="1"/>
  <c r="R3456" i="2" s="1"/>
  <c r="L3456" i="2" l="1" a="1"/>
  <c r="L3456" i="2" s="1"/>
  <c r="K3457" i="2" s="1" a="1"/>
  <c r="K3457" i="2" s="1"/>
  <c r="V3456" i="2" a="1"/>
  <c r="V3456" i="2" s="1"/>
  <c r="W3456" i="2" s="1"/>
  <c r="M3456" i="2" a="1"/>
  <c r="M3456" i="2" s="1"/>
  <c r="N3457" i="2" l="1" a="1"/>
  <c r="N3457" i="2" s="1"/>
  <c r="O3456" i="2" a="1"/>
  <c r="O3456" i="2" s="1"/>
  <c r="P3457" i="2" l="1" a="1"/>
  <c r="P3457" i="2" s="1"/>
  <c r="Q3456" i="2" a="1"/>
  <c r="Q3456" i="2" s="1"/>
  <c r="T3457" i="2" l="1"/>
  <c r="U3457" i="2" s="1"/>
  <c r="S3457" i="2" a="1"/>
  <c r="S3457" i="2" s="1"/>
  <c r="R3457" i="2" a="1"/>
  <c r="R3457" i="2" s="1"/>
  <c r="I3457" i="2" l="1" a="1"/>
  <c r="I3457" i="2" s="1"/>
  <c r="V3457" i="2" s="1" a="1"/>
  <c r="V3457" i="2" s="1"/>
  <c r="W3457" i="2" s="1"/>
  <c r="J3458" i="2" l="1" a="1"/>
  <c r="J3458" i="2" s="1"/>
  <c r="L3457" i="2" a="1"/>
  <c r="L3457" i="2" s="1"/>
  <c r="K3458" i="2" s="1" a="1"/>
  <c r="K3458" i="2" s="1"/>
  <c r="M3457" i="2" l="1" a="1"/>
  <c r="M3457" i="2" s="1"/>
  <c r="N3458" i="2" s="1" a="1"/>
  <c r="N3458" i="2" s="1"/>
  <c r="O3457" i="2" l="1" a="1"/>
  <c r="O3457" i="2" s="1"/>
  <c r="P3458" i="2" s="1" a="1"/>
  <c r="P3458" i="2" s="1"/>
  <c r="Q3457" i="2" a="1"/>
  <c r="Q3457" i="2" s="1"/>
  <c r="S3458" i="2" l="1" a="1"/>
  <c r="S3458" i="2" s="1"/>
  <c r="I3458" i="2" s="1" a="1"/>
  <c r="I3458" i="2" s="1"/>
  <c r="R3458" i="2" a="1"/>
  <c r="R3458" i="2" s="1"/>
  <c r="T3458" i="2"/>
  <c r="U3458" i="2" s="1"/>
  <c r="V3458" i="2" l="1" a="1"/>
  <c r="V3458" i="2" s="1"/>
  <c r="W3458" i="2" s="1"/>
  <c r="J3459" i="2" a="1"/>
  <c r="J3459" i="2" s="1"/>
  <c r="L3458" i="2" a="1"/>
  <c r="L3458" i="2" s="1"/>
  <c r="K3459" i="2" s="1" a="1"/>
  <c r="K3459" i="2" s="1"/>
  <c r="M3458" i="2" l="1" a="1"/>
  <c r="M3458" i="2" s="1"/>
  <c r="O3458" i="2" s="1" a="1"/>
  <c r="O3458" i="2" s="1"/>
  <c r="P3459" i="2" s="1" a="1"/>
  <c r="P3459" i="2" s="1"/>
  <c r="Q3458" i="2" l="1" a="1"/>
  <c r="Q3458" i="2" s="1"/>
  <c r="R3459" i="2" s="1" a="1"/>
  <c r="R3459" i="2" s="1"/>
  <c r="N3459" i="2" a="1"/>
  <c r="N3459" i="2" s="1"/>
  <c r="S3459" i="2" l="1" a="1"/>
  <c r="S3459" i="2" s="1"/>
  <c r="I3459" i="2" s="1" a="1"/>
  <c r="I3459" i="2" s="1"/>
  <c r="V3459" i="2" s="1" a="1"/>
  <c r="V3459" i="2" s="1"/>
  <c r="W3459" i="2" s="1"/>
  <c r="T3459" i="2"/>
  <c r="U3459" i="2" s="1"/>
  <c r="J3460" i="2" l="1" a="1"/>
  <c r="J3460" i="2" s="1"/>
  <c r="L3459" i="2" a="1"/>
  <c r="L3459" i="2" s="1"/>
  <c r="K3460" i="2" s="1" a="1"/>
  <c r="K3460" i="2" s="1"/>
  <c r="M3459" i="2" l="1" a="1"/>
  <c r="M3459" i="2" s="1"/>
  <c r="N3460" i="2" s="1" a="1"/>
  <c r="N3460" i="2" s="1"/>
  <c r="O3459" i="2" l="1" a="1"/>
  <c r="O3459" i="2" s="1"/>
  <c r="P3460" i="2" s="1" a="1"/>
  <c r="P3460" i="2" s="1"/>
  <c r="Q3459" i="2" a="1"/>
  <c r="Q3459" i="2" s="1"/>
  <c r="R3460" i="2" s="1" a="1"/>
  <c r="R3460" i="2" s="1"/>
  <c r="S3460" i="2" l="1" a="1"/>
  <c r="S3460" i="2" s="1"/>
  <c r="I3460" i="2" s="1" a="1"/>
  <c r="I3460" i="2" s="1"/>
  <c r="V3460" i="2" s="1" a="1"/>
  <c r="V3460" i="2" s="1"/>
  <c r="W3460" i="2" s="1"/>
  <c r="T3460" i="2"/>
  <c r="U3460" i="2" s="1"/>
  <c r="J3461" i="2" l="1" a="1"/>
  <c r="J3461" i="2" s="1"/>
  <c r="L3460" i="2" a="1"/>
  <c r="L3460" i="2" s="1"/>
  <c r="K3461" i="2" s="1" a="1"/>
  <c r="K3461" i="2" s="1"/>
  <c r="M3460" i="2" l="1" a="1"/>
  <c r="M3460" i="2" s="1"/>
  <c r="O3460" i="2" s="1" a="1"/>
  <c r="O3460" i="2" s="1"/>
  <c r="N3461" i="2" l="1" a="1"/>
  <c r="N3461" i="2" s="1"/>
  <c r="P3461" i="2" a="1"/>
  <c r="P3461" i="2" s="1"/>
  <c r="Q3460" i="2" a="1"/>
  <c r="Q3460" i="2" s="1"/>
  <c r="T3461" i="2" l="1"/>
  <c r="U3461" i="2" s="1"/>
  <c r="R3461" i="2" a="1"/>
  <c r="R3461" i="2" s="1"/>
  <c r="S3461" i="2" a="1"/>
  <c r="S3461" i="2" s="1"/>
  <c r="I3461" i="2" l="1" a="1"/>
  <c r="I3461" i="2" s="1"/>
  <c r="V3461" i="2" s="1" a="1"/>
  <c r="V3461" i="2" s="1"/>
  <c r="W3461" i="2" s="1"/>
  <c r="L3461" i="2" l="1" a="1"/>
  <c r="L3461" i="2" s="1"/>
  <c r="K3462" i="2" s="1" a="1"/>
  <c r="K3462" i="2" s="1"/>
  <c r="J3462" i="2" a="1"/>
  <c r="J3462" i="2" s="1"/>
  <c r="M3461" i="2" l="1" a="1"/>
  <c r="M3461" i="2" s="1"/>
  <c r="N3462" i="2" l="1" a="1"/>
  <c r="N3462" i="2" s="1"/>
  <c r="O3461" i="2" a="1"/>
  <c r="O3461" i="2" s="1"/>
  <c r="P3462" i="2" s="1" a="1"/>
  <c r="P3462" i="2" s="1"/>
  <c r="Q3461" i="2" l="1" a="1"/>
  <c r="Q3461" i="2" s="1"/>
  <c r="T3462" i="2" l="1"/>
  <c r="U3462" i="2" s="1"/>
  <c r="R3462" i="2" a="1"/>
  <c r="R3462" i="2" s="1"/>
  <c r="S3462" i="2" a="1"/>
  <c r="S3462" i="2" s="1"/>
  <c r="I3462" i="2" s="1" a="1"/>
  <c r="I3462" i="2" s="1"/>
  <c r="V3462" i="2" l="1" a="1"/>
  <c r="V3462" i="2" s="1"/>
  <c r="W3462" i="2" s="1"/>
  <c r="L3462" i="2" a="1"/>
  <c r="L3462" i="2" s="1"/>
  <c r="K3463" i="2" s="1" a="1"/>
  <c r="K3463" i="2" s="1"/>
  <c r="J3463" i="2" a="1"/>
  <c r="J3463" i="2" s="1"/>
  <c r="M3462" i="2" l="1" a="1"/>
  <c r="M3462" i="2" s="1"/>
  <c r="N3463" i="2" s="1" a="1"/>
  <c r="N3463" i="2" s="1"/>
  <c r="O3462" i="2" l="1" a="1"/>
  <c r="O3462" i="2" s="1"/>
  <c r="P3463" i="2" s="1" a="1"/>
  <c r="P3463" i="2" s="1"/>
  <c r="Q3462" i="2" l="1" a="1"/>
  <c r="Q3462" i="2" s="1"/>
  <c r="R3463" i="2" s="1" a="1"/>
  <c r="R3463" i="2" s="1"/>
  <c r="S3463" i="2" l="1" a="1"/>
  <c r="S3463" i="2" s="1"/>
  <c r="I3463" i="2" s="1" a="1"/>
  <c r="I3463" i="2" s="1"/>
  <c r="V3463" i="2" s="1" a="1"/>
  <c r="V3463" i="2" s="1"/>
  <c r="W3463" i="2" s="1"/>
  <c r="T3463" i="2"/>
  <c r="U3463" i="2" s="1"/>
  <c r="J3464" i="2" l="1" a="1"/>
  <c r="J3464" i="2" s="1"/>
  <c r="L3463" i="2" a="1"/>
  <c r="L3463" i="2" s="1"/>
  <c r="K3464" i="2" s="1" a="1"/>
  <c r="K3464" i="2" s="1"/>
  <c r="M3463" i="2" l="1" a="1"/>
  <c r="M3463" i="2" s="1"/>
  <c r="N3464" i="2" s="1" a="1"/>
  <c r="N3464" i="2" s="1"/>
  <c r="O3463" i="2" l="1" a="1"/>
  <c r="O3463" i="2" s="1"/>
  <c r="P3464" i="2" s="1" a="1"/>
  <c r="P3464" i="2" s="1"/>
  <c r="Q3463" i="2" l="1" a="1"/>
  <c r="Q3463" i="2" s="1"/>
  <c r="T3464" i="2" s="1"/>
  <c r="U3464" i="2" s="1"/>
  <c r="S3464" i="2" a="1"/>
  <c r="S3464" i="2" s="1"/>
  <c r="I3464" i="2" s="1" a="1"/>
  <c r="I3464" i="2" s="1"/>
  <c r="R3464" i="2" l="1" a="1"/>
  <c r="R3464" i="2" s="1"/>
  <c r="V3464" i="2" a="1"/>
  <c r="V3464" i="2" s="1"/>
  <c r="W3464" i="2" s="1"/>
  <c r="J3465" i="2" a="1"/>
  <c r="J3465" i="2" s="1"/>
  <c r="L3464" i="2" a="1"/>
  <c r="L3464" i="2" s="1"/>
  <c r="K3465" i="2" s="1" a="1"/>
  <c r="K3465" i="2" s="1"/>
  <c r="M3464" i="2" l="1" a="1"/>
  <c r="M3464" i="2" s="1"/>
  <c r="O3464" i="2" l="1" a="1"/>
  <c r="O3464" i="2" s="1"/>
  <c r="P3465" i="2" s="1" a="1"/>
  <c r="P3465" i="2" s="1"/>
  <c r="N3465" i="2" a="1"/>
  <c r="N3465" i="2" s="1"/>
  <c r="Q3464" i="2" l="1" a="1"/>
  <c r="Q3464" i="2" s="1"/>
  <c r="T3465" i="2" s="1"/>
  <c r="U3465" i="2" s="1"/>
  <c r="S3465" i="2" l="1" a="1"/>
  <c r="S3465" i="2" s="1"/>
  <c r="I3465" i="2" s="1" a="1"/>
  <c r="I3465" i="2" s="1"/>
  <c r="R3465" i="2" a="1"/>
  <c r="R3465" i="2" s="1"/>
  <c r="V3465" i="2" l="1" a="1"/>
  <c r="V3465" i="2" s="1"/>
  <c r="W3465" i="2" s="1"/>
  <c r="J3466" i="2" a="1"/>
  <c r="J3466" i="2" s="1"/>
  <c r="L3465" i="2" a="1"/>
  <c r="L3465" i="2" s="1"/>
  <c r="K3466" i="2" s="1" a="1"/>
  <c r="K3466" i="2" s="1"/>
  <c r="M3465" i="2" l="1" a="1"/>
  <c r="M3465" i="2" s="1"/>
  <c r="N3466" i="2" s="1" a="1"/>
  <c r="N3466" i="2" s="1"/>
  <c r="O3465" i="2" l="1" a="1"/>
  <c r="O3465" i="2" s="1"/>
  <c r="P3466" i="2" s="1" a="1"/>
  <c r="P3466" i="2" s="1"/>
  <c r="Q3465" i="2" a="1"/>
  <c r="Q3465" i="2" s="1"/>
  <c r="T3466" i="2" l="1"/>
  <c r="U3466" i="2" s="1"/>
  <c r="S3466" i="2" a="1"/>
  <c r="S3466" i="2" s="1"/>
  <c r="R3466" i="2" a="1"/>
  <c r="R3466" i="2" s="1"/>
  <c r="I3466" i="2" l="1" a="1"/>
  <c r="I3466" i="2" s="1"/>
  <c r="V3466" i="2" s="1" a="1"/>
  <c r="V3466" i="2" s="1"/>
  <c r="W3466" i="2" s="1"/>
  <c r="L3466" i="2" l="1" a="1"/>
  <c r="L3466" i="2" s="1"/>
  <c r="K3467" i="2" s="1" a="1"/>
  <c r="K3467" i="2" s="1"/>
  <c r="J3467" i="2" a="1"/>
  <c r="J3467" i="2" s="1"/>
  <c r="M3466" i="2" l="1" a="1"/>
  <c r="M3466" i="2" s="1"/>
  <c r="N3467" i="2" l="1" a="1"/>
  <c r="N3467" i="2" s="1"/>
  <c r="O3466" i="2" a="1"/>
  <c r="O3466" i="2" s="1"/>
  <c r="P3467" i="2" s="1" a="1"/>
  <c r="P3467" i="2" s="1"/>
  <c r="Q3466" i="2" l="1" a="1"/>
  <c r="Q3466" i="2" s="1"/>
  <c r="T3467" i="2" l="1"/>
  <c r="U3467" i="2" s="1"/>
  <c r="R3467" i="2" a="1"/>
  <c r="R3467" i="2" s="1"/>
  <c r="S3467" i="2" a="1"/>
  <c r="S3467" i="2" s="1"/>
  <c r="I3467" i="2" s="1" a="1"/>
  <c r="I3467" i="2" s="1"/>
  <c r="V3467" i="2" l="1" a="1"/>
  <c r="V3467" i="2" s="1"/>
  <c r="W3467" i="2" s="1"/>
  <c r="L3467" i="2" a="1"/>
  <c r="L3467" i="2" s="1"/>
  <c r="K3468" i="2" s="1" a="1"/>
  <c r="K3468" i="2" s="1"/>
  <c r="J3468" i="2" a="1"/>
  <c r="J3468" i="2" s="1"/>
  <c r="M3467" i="2" a="1"/>
  <c r="M3467" i="2" s="1"/>
  <c r="N3468" i="2" l="1" a="1"/>
  <c r="N3468" i="2" s="1"/>
  <c r="O3467" i="2" a="1"/>
  <c r="O3467" i="2" s="1"/>
  <c r="P3468" i="2" s="1" a="1"/>
  <c r="P3468" i="2" s="1"/>
  <c r="Q3467" i="2" l="1" a="1"/>
  <c r="Q3467" i="2" s="1"/>
  <c r="T3468" i="2" s="1"/>
  <c r="U3468" i="2" s="1"/>
  <c r="S3468" i="2" l="1" a="1"/>
  <c r="S3468" i="2" s="1"/>
  <c r="I3468" i="2" s="1" a="1"/>
  <c r="I3468" i="2" s="1"/>
  <c r="R3468" i="2" a="1"/>
  <c r="R3468" i="2" s="1"/>
  <c r="V3468" i="2" a="1"/>
  <c r="V3468" i="2" s="1"/>
  <c r="W3468" i="2" s="1"/>
  <c r="L3468" i="2" a="1"/>
  <c r="L3468" i="2" s="1"/>
  <c r="K3469" i="2" s="1" a="1"/>
  <c r="K3469" i="2" s="1"/>
  <c r="J3469" i="2" a="1"/>
  <c r="J3469" i="2" s="1"/>
  <c r="M3468" i="2" l="1" a="1"/>
  <c r="M3468" i="2" s="1"/>
  <c r="O3468" i="2" l="1" a="1"/>
  <c r="O3468" i="2" s="1"/>
  <c r="P3469" i="2" s="1" a="1"/>
  <c r="P3469" i="2" s="1"/>
  <c r="N3469" i="2" a="1"/>
  <c r="N3469" i="2" s="1"/>
  <c r="Q3468" i="2" l="1" a="1"/>
  <c r="Q3468" i="2" s="1"/>
  <c r="R3469" i="2" s="1" a="1"/>
  <c r="R3469" i="2" s="1"/>
  <c r="S3469" i="2" l="1" a="1"/>
  <c r="S3469" i="2" s="1"/>
  <c r="I3469" i="2" s="1" a="1"/>
  <c r="I3469" i="2" s="1"/>
  <c r="J3470" i="2" s="1" a="1"/>
  <c r="J3470" i="2" s="1"/>
  <c r="T3469" i="2"/>
  <c r="U3469" i="2" s="1"/>
  <c r="L3469" i="2" l="1" a="1"/>
  <c r="L3469" i="2" s="1"/>
  <c r="K3470" i="2" s="1" a="1"/>
  <c r="K3470" i="2" s="1"/>
  <c r="V3469" i="2" a="1"/>
  <c r="V3469" i="2" s="1"/>
  <c r="W3469" i="2" s="1"/>
  <c r="M3469" i="2" a="1"/>
  <c r="M3469" i="2" s="1"/>
  <c r="O3469" i="2" l="1" a="1"/>
  <c r="O3469" i="2" s="1"/>
  <c r="P3470" i="2" s="1" a="1"/>
  <c r="P3470" i="2" s="1"/>
  <c r="N3470" i="2" a="1"/>
  <c r="N3470" i="2" s="1"/>
  <c r="Q3469" i="2" l="1" a="1"/>
  <c r="Q3469" i="2" s="1"/>
  <c r="R3470" i="2" s="1" a="1"/>
  <c r="R3470" i="2" s="1"/>
  <c r="S3470" i="2" l="1" a="1"/>
  <c r="S3470" i="2" s="1"/>
  <c r="I3470" i="2" s="1" a="1"/>
  <c r="I3470" i="2" s="1"/>
  <c r="V3470" i="2" s="1" a="1"/>
  <c r="V3470" i="2" s="1"/>
  <c r="W3470" i="2" s="1"/>
  <c r="T3470" i="2"/>
  <c r="U3470" i="2" s="1"/>
  <c r="J3471" i="2" l="1" a="1"/>
  <c r="J3471" i="2" s="1"/>
  <c r="L3470" i="2" a="1"/>
  <c r="L3470" i="2" s="1"/>
  <c r="K3471" i="2" s="1" a="1"/>
  <c r="K3471" i="2" s="1"/>
  <c r="M3470" i="2" a="1"/>
  <c r="M3470" i="2" s="1"/>
  <c r="O3470" i="2" l="1" a="1"/>
  <c r="O3470" i="2" s="1"/>
  <c r="P3471" i="2" s="1" a="1"/>
  <c r="P3471" i="2" s="1"/>
  <c r="N3471" i="2" a="1"/>
  <c r="N3471" i="2" s="1"/>
  <c r="Q3470" i="2" l="1" a="1"/>
  <c r="Q3470" i="2" s="1"/>
  <c r="T3471" i="2" l="1"/>
  <c r="U3471" i="2" s="1"/>
  <c r="R3471" i="2" a="1"/>
  <c r="R3471" i="2" s="1"/>
  <c r="S3471" i="2" a="1"/>
  <c r="S3471" i="2" s="1"/>
  <c r="I3471" i="2" l="1" a="1"/>
  <c r="I3471" i="2" s="1"/>
  <c r="V3471" i="2" s="1" a="1"/>
  <c r="V3471" i="2" s="1"/>
  <c r="W3471" i="2" s="1"/>
  <c r="J3472" i="2" l="1" a="1"/>
  <c r="J3472" i="2" s="1"/>
  <c r="L3471" i="2" a="1"/>
  <c r="L3471" i="2" s="1"/>
  <c r="K3472" i="2" s="1" a="1"/>
  <c r="K3472" i="2" s="1"/>
  <c r="M3471" i="2" l="1" a="1"/>
  <c r="M3471" i="2" s="1"/>
  <c r="O3471" i="2" s="1" a="1"/>
  <c r="O3471" i="2" s="1"/>
  <c r="N3472" i="2" l="1" a="1"/>
  <c r="N3472" i="2" s="1"/>
  <c r="P3472" i="2" a="1"/>
  <c r="P3472" i="2" s="1"/>
  <c r="Q3471" i="2" a="1"/>
  <c r="Q3471" i="2" s="1"/>
  <c r="T3472" i="2" s="1"/>
  <c r="U3472" i="2" s="1"/>
  <c r="S3472" i="2" l="1" a="1"/>
  <c r="S3472" i="2" s="1"/>
  <c r="I3472" i="2" s="1" a="1"/>
  <c r="I3472" i="2" s="1"/>
  <c r="J3473" i="2" s="1" a="1"/>
  <c r="J3473" i="2" s="1"/>
  <c r="R3472" i="2" a="1"/>
  <c r="R3472" i="2" s="1"/>
  <c r="V3472" i="2" l="1" a="1"/>
  <c r="V3472" i="2" s="1"/>
  <c r="W3472" i="2" s="1"/>
  <c r="L3472" i="2" a="1"/>
  <c r="L3472" i="2" s="1"/>
  <c r="K3473" i="2" s="1" a="1"/>
  <c r="K3473" i="2" s="1"/>
  <c r="M3472" i="2" l="1" a="1"/>
  <c r="M3472" i="2" s="1"/>
  <c r="O3472" i="2" s="1" a="1"/>
  <c r="O3472" i="2" s="1"/>
  <c r="P3473" i="2" s="1" a="1"/>
  <c r="P3473" i="2" s="1"/>
  <c r="Q3472" i="2" l="1" a="1"/>
  <c r="Q3472" i="2" s="1"/>
  <c r="N3473" i="2" a="1"/>
  <c r="N3473" i="2" s="1"/>
  <c r="T3473" i="2"/>
  <c r="U3473" i="2" s="1"/>
  <c r="R3473" i="2" a="1"/>
  <c r="R3473" i="2" s="1"/>
  <c r="S3473" i="2" a="1"/>
  <c r="S3473" i="2" s="1"/>
  <c r="I3473" i="2" s="1" a="1"/>
  <c r="I3473" i="2" s="1"/>
  <c r="V3473" i="2" s="1" a="1"/>
  <c r="V3473" i="2" s="1"/>
  <c r="W3473" i="2" s="1"/>
  <c r="J3474" i="2" l="1" a="1"/>
  <c r="J3474" i="2" s="1"/>
  <c r="L3473" i="2" a="1"/>
  <c r="L3473" i="2" s="1"/>
  <c r="K3474" i="2" s="1" a="1"/>
  <c r="K3474" i="2" s="1"/>
  <c r="M3473" i="2" l="1" a="1"/>
  <c r="M3473" i="2" s="1"/>
  <c r="N3474" i="2" l="1" a="1"/>
  <c r="N3474" i="2" s="1"/>
  <c r="O3473" i="2" a="1"/>
  <c r="O3473" i="2" s="1"/>
  <c r="P3474" i="2" l="1" a="1"/>
  <c r="P3474" i="2" s="1"/>
  <c r="Q3473" i="2" a="1"/>
  <c r="Q3473" i="2" s="1"/>
  <c r="R3474" i="2" l="1" a="1"/>
  <c r="R3474" i="2" s="1"/>
  <c r="T3474" i="2"/>
  <c r="U3474" i="2" s="1"/>
  <c r="S3474" i="2" a="1"/>
  <c r="S3474" i="2" s="1"/>
  <c r="I3474" i="2" s="1" a="1"/>
  <c r="I3474" i="2" s="1"/>
  <c r="V3474" i="2" l="1" a="1"/>
  <c r="V3474" i="2" s="1"/>
  <c r="W3474" i="2" s="1"/>
  <c r="J3475" i="2" a="1"/>
  <c r="J3475" i="2" s="1"/>
  <c r="L3474" i="2" a="1"/>
  <c r="L3474" i="2" s="1"/>
  <c r="K3475" i="2" s="1" a="1"/>
  <c r="K3475" i="2" s="1"/>
  <c r="M3474" i="2" l="1" a="1"/>
  <c r="M3474" i="2" s="1"/>
  <c r="N3475" i="2" l="1" a="1"/>
  <c r="N3475" i="2" s="1"/>
  <c r="O3474" i="2" a="1"/>
  <c r="O3474" i="2" s="1"/>
  <c r="P3475" i="2" s="1" a="1"/>
  <c r="P3475" i="2" s="1"/>
  <c r="Q3474" i="2" l="1" a="1"/>
  <c r="Q3474" i="2" s="1"/>
  <c r="T3475" i="2" l="1"/>
  <c r="U3475" i="2" s="1"/>
  <c r="R3475" i="2" a="1"/>
  <c r="R3475" i="2" s="1"/>
  <c r="S3475" i="2" a="1"/>
  <c r="S3475" i="2" s="1"/>
  <c r="I3475" i="2" s="1" a="1"/>
  <c r="I3475" i="2" s="1"/>
  <c r="V3475" i="2" s="1" a="1"/>
  <c r="V3475" i="2" s="1"/>
  <c r="L3475" i="2" l="1" a="1"/>
  <c r="L3475" i="2" s="1"/>
  <c r="K3476" i="2" s="1" a="1"/>
  <c r="K3476" i="2" s="1"/>
  <c r="J3476" i="2" a="1"/>
  <c r="J3476" i="2" s="1"/>
  <c r="W3475" i="2"/>
  <c r="M3475" i="2" l="1" a="1"/>
  <c r="M3475" i="2" s="1"/>
  <c r="N3476" i="2" s="1" a="1"/>
  <c r="N3476" i="2" s="1"/>
  <c r="O3475" i="2" l="1" a="1"/>
  <c r="O3475" i="2" s="1"/>
  <c r="P3476" i="2" s="1" a="1"/>
  <c r="P3476" i="2" s="1"/>
  <c r="Q3475" i="2" l="1" a="1"/>
  <c r="Q3475" i="2" s="1"/>
  <c r="T3476" i="2" s="1"/>
  <c r="U3476" i="2" s="1"/>
  <c r="R3476" i="2" l="1" a="1"/>
  <c r="R3476" i="2" s="1"/>
  <c r="S3476" i="2" a="1"/>
  <c r="S3476" i="2" s="1"/>
  <c r="I3476" i="2" s="1" a="1"/>
  <c r="I3476" i="2" s="1"/>
  <c r="V3476" i="2" s="1" a="1"/>
  <c r="V3476" i="2" s="1"/>
  <c r="W3476" i="2" s="1"/>
  <c r="J3477" i="2" l="1" a="1"/>
  <c r="J3477" i="2" s="1"/>
  <c r="L3476" i="2" a="1"/>
  <c r="L3476" i="2" s="1"/>
  <c r="K3477" i="2" s="1" a="1"/>
  <c r="K3477" i="2" s="1"/>
  <c r="M3476" i="2" l="1" a="1"/>
  <c r="M3476" i="2" s="1"/>
  <c r="O3476" i="2" s="1" a="1"/>
  <c r="O3476" i="2" s="1"/>
  <c r="P3477" i="2" s="1" a="1"/>
  <c r="P3477" i="2" s="1"/>
  <c r="Q3476" i="2" l="1" a="1"/>
  <c r="Q3476" i="2" s="1"/>
  <c r="T3477" i="2" s="1"/>
  <c r="U3477" i="2" s="1"/>
  <c r="N3477" i="2" a="1"/>
  <c r="N3477" i="2" s="1"/>
  <c r="S3477" i="2" a="1"/>
  <c r="S3477" i="2" s="1"/>
  <c r="I3477" i="2" s="1" a="1"/>
  <c r="I3477" i="2" s="1"/>
  <c r="R3477" i="2" a="1"/>
  <c r="R3477" i="2" s="1"/>
  <c r="V3477" i="2" l="1" a="1"/>
  <c r="V3477" i="2" s="1"/>
  <c r="L3477" i="2" a="1"/>
  <c r="L3477" i="2" s="1"/>
  <c r="K3478" i="2" s="1" a="1"/>
  <c r="K3478" i="2" s="1"/>
  <c r="J3478" i="2" a="1"/>
  <c r="J3478" i="2" s="1"/>
  <c r="M3477" i="2" l="1" a="1"/>
  <c r="M3477" i="2" s="1"/>
  <c r="O3477" i="2" s="1" a="1"/>
  <c r="O3477" i="2" s="1"/>
  <c r="P3478" i="2" s="1" a="1"/>
  <c r="P3478" i="2" s="1"/>
  <c r="W3477" i="2"/>
  <c r="N3478" i="2" l="1" a="1"/>
  <c r="N3478" i="2" s="1"/>
  <c r="Q3477" i="2" a="1"/>
  <c r="Q3477" i="2" s="1"/>
  <c r="T3478" i="2" s="1"/>
  <c r="U3478" i="2" s="1"/>
  <c r="S3478" i="2" l="1" a="1"/>
  <c r="S3478" i="2" s="1"/>
  <c r="I3478" i="2" s="1" a="1"/>
  <c r="I3478" i="2" s="1"/>
  <c r="R3478" i="2" a="1"/>
  <c r="R3478" i="2" s="1"/>
  <c r="V3478" i="2" l="1" a="1"/>
  <c r="V3478" i="2" s="1"/>
  <c r="W3478" i="2" s="1"/>
  <c r="L3478" i="2" a="1"/>
  <c r="L3478" i="2" s="1"/>
  <c r="K3479" i="2" s="1" a="1"/>
  <c r="K3479" i="2" s="1"/>
  <c r="J3479" i="2" a="1"/>
  <c r="J3479" i="2" s="1"/>
  <c r="M3478" i="2" l="1" a="1"/>
  <c r="M3478" i="2" s="1"/>
  <c r="N3479" i="2" s="1" a="1"/>
  <c r="N3479" i="2" s="1"/>
  <c r="O3478" i="2" l="1" a="1"/>
  <c r="O3478" i="2" s="1"/>
  <c r="P3479" i="2" s="1" a="1"/>
  <c r="P3479" i="2" s="1"/>
  <c r="Q3478" i="2" l="1" a="1"/>
  <c r="Q3478" i="2" s="1"/>
  <c r="T3479" i="2" s="1"/>
  <c r="U3479" i="2" s="1"/>
  <c r="S3479" i="2" l="1" a="1"/>
  <c r="S3479" i="2" s="1"/>
  <c r="R3479" i="2" a="1"/>
  <c r="R3479" i="2" s="1"/>
  <c r="I3479" i="2" a="1"/>
  <c r="I3479" i="2" s="1"/>
  <c r="V3479" i="2" l="1" a="1"/>
  <c r="V3479" i="2" s="1"/>
  <c r="W3479" i="2" s="1"/>
  <c r="L3479" i="2" a="1"/>
  <c r="L3479" i="2" s="1"/>
  <c r="K3480" i="2" s="1" a="1"/>
  <c r="K3480" i="2" s="1"/>
  <c r="J3480" i="2" a="1"/>
  <c r="J3480" i="2" s="1"/>
  <c r="M3479" i="2" l="1" a="1"/>
  <c r="M3479" i="2" s="1"/>
  <c r="N3480" i="2" s="1" a="1"/>
  <c r="N3480" i="2" s="1"/>
  <c r="O3479" i="2" l="1" a="1"/>
  <c r="O3479" i="2" s="1"/>
  <c r="P3480" i="2" s="1" a="1"/>
  <c r="P3480" i="2" s="1"/>
  <c r="Q3479" i="2" l="1" a="1"/>
  <c r="Q3479" i="2" s="1"/>
  <c r="T3480" i="2" s="1"/>
  <c r="U3480" i="2" s="1"/>
  <c r="S3480" i="2" l="1" a="1"/>
  <c r="S3480" i="2" s="1"/>
  <c r="R3480" i="2" a="1"/>
  <c r="R3480" i="2" s="1"/>
  <c r="I3480" i="2" a="1"/>
  <c r="I3480" i="2" s="1"/>
  <c r="V3480" i="2" s="1" a="1"/>
  <c r="V3480" i="2" s="1"/>
  <c r="W3480" i="2" l="1"/>
  <c r="L3480" i="2" a="1"/>
  <c r="L3480" i="2" s="1"/>
  <c r="K3481" i="2" s="1" a="1"/>
  <c r="K3481" i="2" s="1"/>
  <c r="J3481" i="2" a="1"/>
  <c r="J3481" i="2" s="1"/>
  <c r="M3480" i="2" l="1" a="1"/>
  <c r="M3480" i="2" s="1"/>
  <c r="N3481" i="2" s="1" a="1"/>
  <c r="N3481" i="2" s="1"/>
  <c r="O3480" i="2" l="1" a="1"/>
  <c r="O3480" i="2" s="1"/>
  <c r="P3481" i="2" s="1" a="1"/>
  <c r="P3481" i="2" s="1"/>
  <c r="Q3480" i="2" l="1" a="1"/>
  <c r="Q3480" i="2" s="1"/>
  <c r="T3481" i="2" s="1"/>
  <c r="U3481" i="2" s="1"/>
  <c r="S3481" i="2" l="1" a="1"/>
  <c r="S3481" i="2" s="1"/>
  <c r="R3481" i="2" a="1"/>
  <c r="R3481" i="2" s="1"/>
  <c r="I3481" i="2" a="1"/>
  <c r="I3481" i="2" s="1"/>
  <c r="V3481" i="2" s="1" a="1"/>
  <c r="V3481" i="2" s="1"/>
  <c r="W3481" i="2" l="1"/>
  <c r="L3481" i="2" a="1"/>
  <c r="L3481" i="2" s="1"/>
  <c r="K3482" i="2" s="1" a="1"/>
  <c r="K3482" i="2" s="1"/>
  <c r="J3482" i="2" a="1"/>
  <c r="J3482" i="2" s="1"/>
  <c r="M3481" i="2" a="1"/>
  <c r="M3481" i="2" s="1"/>
  <c r="O3481" i="2" l="1" a="1"/>
  <c r="O3481" i="2" s="1"/>
  <c r="P3482" i="2" s="1" a="1"/>
  <c r="P3482" i="2" s="1"/>
  <c r="N3482" i="2" a="1"/>
  <c r="N3482" i="2" s="1"/>
  <c r="Q3481" i="2" l="1" a="1"/>
  <c r="Q3481" i="2" s="1"/>
  <c r="R3482" i="2" s="1" a="1"/>
  <c r="R3482" i="2" s="1"/>
  <c r="T3482" i="2" l="1"/>
  <c r="U3482" i="2" s="1"/>
  <c r="S3482" i="2" a="1"/>
  <c r="S3482" i="2" s="1"/>
  <c r="I3482" i="2" s="1" a="1"/>
  <c r="I3482" i="2" s="1"/>
  <c r="V3482" i="2" s="1" a="1"/>
  <c r="V3482" i="2" s="1"/>
  <c r="L3482" i="2" l="1" a="1"/>
  <c r="L3482" i="2" s="1"/>
  <c r="K3483" i="2" s="1" a="1"/>
  <c r="K3483" i="2" s="1"/>
  <c r="J3483" i="2" a="1"/>
  <c r="J3483" i="2" s="1"/>
  <c r="M3482" i="2" l="1" a="1"/>
  <c r="M3482" i="2" s="1"/>
  <c r="O3482" i="2" s="1" a="1"/>
  <c r="O3482" i="2" s="1"/>
  <c r="P3483" i="2" s="1" a="1"/>
  <c r="P3483" i="2" s="1"/>
  <c r="W3482" i="2"/>
  <c r="N3483" i="2" l="1" a="1"/>
  <c r="N3483" i="2" s="1"/>
  <c r="Q3482" i="2" a="1"/>
  <c r="Q3482" i="2" s="1"/>
  <c r="R3483" i="2" l="1" a="1"/>
  <c r="R3483" i="2" s="1"/>
  <c r="T3483" i="2"/>
  <c r="U3483" i="2" s="1"/>
  <c r="S3483" i="2" a="1"/>
  <c r="S3483" i="2" s="1"/>
  <c r="I3483" i="2" l="1" a="1"/>
  <c r="I3483" i="2" s="1"/>
  <c r="V3483" i="2" s="1" a="1"/>
  <c r="V3483" i="2" s="1"/>
  <c r="W3483" i="2" l="1"/>
  <c r="L3483" i="2" a="1"/>
  <c r="L3483" i="2" s="1"/>
  <c r="K3484" i="2" s="1" a="1"/>
  <c r="K3484" i="2" s="1"/>
  <c r="J3484" i="2" a="1"/>
  <c r="J3484" i="2" s="1"/>
  <c r="M3483" i="2" l="1" a="1"/>
  <c r="M3483" i="2" s="1"/>
  <c r="N3484" i="2" s="1" a="1"/>
  <c r="N3484" i="2" s="1"/>
  <c r="O3483" i="2" l="1" a="1"/>
  <c r="O3483" i="2" s="1"/>
  <c r="P3484" i="2" s="1" a="1"/>
  <c r="P3484" i="2" s="1"/>
  <c r="Q3483" i="2" a="1"/>
  <c r="Q3483" i="2" s="1"/>
  <c r="R3484" i="2" l="1" a="1"/>
  <c r="R3484" i="2" s="1"/>
  <c r="T3484" i="2"/>
  <c r="U3484" i="2" s="1"/>
  <c r="S3484" i="2" a="1"/>
  <c r="S3484" i="2" s="1"/>
  <c r="I3484" i="2" l="1" a="1"/>
  <c r="I3484" i="2" s="1"/>
  <c r="V3484" i="2" s="1" a="1"/>
  <c r="V3484" i="2" s="1"/>
  <c r="W3484" i="2" l="1"/>
  <c r="J3485" i="2" a="1"/>
  <c r="J3485" i="2" s="1"/>
  <c r="L3484" i="2" a="1"/>
  <c r="L3484" i="2" s="1"/>
  <c r="K3485" i="2" s="1" a="1"/>
  <c r="K3485" i="2" s="1"/>
  <c r="M3484" i="2" l="1" a="1"/>
  <c r="M3484" i="2" s="1"/>
  <c r="O3484" i="2" l="1" a="1"/>
  <c r="O3484" i="2" s="1"/>
  <c r="P3485" i="2" s="1" a="1"/>
  <c r="P3485" i="2" s="1"/>
  <c r="N3485" i="2" a="1"/>
  <c r="N3485" i="2" s="1"/>
  <c r="Q3484" i="2" l="1" a="1"/>
  <c r="Q3484" i="2" s="1"/>
  <c r="T3485" i="2" s="1"/>
  <c r="U3485" i="2" s="1"/>
  <c r="S3485" i="2" l="1" a="1"/>
  <c r="S3485" i="2" s="1"/>
  <c r="I3485" i="2" s="1" a="1"/>
  <c r="I3485" i="2" s="1"/>
  <c r="R3485" i="2" a="1"/>
  <c r="R3485" i="2" s="1"/>
  <c r="V3485" i="2" l="1" a="1"/>
  <c r="V3485" i="2" s="1"/>
  <c r="L3485" i="2" a="1"/>
  <c r="L3485" i="2" s="1"/>
  <c r="K3486" i="2" s="1" a="1"/>
  <c r="K3486" i="2" s="1"/>
  <c r="J3486" i="2" a="1"/>
  <c r="J3486" i="2" s="1"/>
  <c r="W3485" i="2" l="1"/>
  <c r="M3485" i="2" a="1"/>
  <c r="M3485" i="2" s="1"/>
  <c r="N3486" i="2" l="1" a="1"/>
  <c r="N3486" i="2" s="1"/>
  <c r="O3485" i="2" a="1"/>
  <c r="O3485" i="2" s="1"/>
  <c r="P3486" i="2" s="1" a="1"/>
  <c r="P3486" i="2" s="1"/>
  <c r="Q3485" i="2" l="1" a="1"/>
  <c r="Q3485" i="2" s="1"/>
  <c r="T3486" i="2" l="1"/>
  <c r="U3486" i="2" s="1"/>
  <c r="R3486" i="2" a="1"/>
  <c r="R3486" i="2" s="1"/>
  <c r="S3486" i="2" a="1"/>
  <c r="S3486" i="2" s="1"/>
  <c r="I3486" i="2" l="1" a="1"/>
  <c r="I3486" i="2" s="1"/>
  <c r="V3486" i="2" s="1" a="1"/>
  <c r="V3486" i="2" s="1"/>
  <c r="W3486" i="2" l="1"/>
  <c r="L3486" i="2" a="1"/>
  <c r="L3486" i="2" s="1"/>
  <c r="K3487" i="2" s="1" a="1"/>
  <c r="K3487" i="2" s="1"/>
  <c r="J3487" i="2" a="1"/>
  <c r="J3487" i="2" s="1"/>
  <c r="M3486" i="2" l="1" a="1"/>
  <c r="M3486" i="2" s="1"/>
  <c r="O3486" i="2" s="1" a="1"/>
  <c r="O3486" i="2" s="1"/>
  <c r="P3487" i="2" s="1" a="1"/>
  <c r="P3487" i="2" s="1"/>
  <c r="Q3486" i="2" l="1" a="1"/>
  <c r="Q3486" i="2" s="1"/>
  <c r="T3487" i="2" s="1"/>
  <c r="U3487" i="2" s="1"/>
  <c r="N3487" i="2" a="1"/>
  <c r="N3487" i="2" s="1"/>
  <c r="S3487" i="2" l="1" a="1"/>
  <c r="S3487" i="2" s="1"/>
  <c r="I3487" i="2" s="1" a="1"/>
  <c r="I3487" i="2" s="1"/>
  <c r="R3487" i="2" a="1"/>
  <c r="R3487" i="2" s="1"/>
  <c r="V3487" i="2" l="1" a="1"/>
  <c r="V3487" i="2" s="1"/>
  <c r="L3487" i="2" a="1"/>
  <c r="L3487" i="2" s="1"/>
  <c r="K3488" i="2" s="1" a="1"/>
  <c r="K3488" i="2" s="1"/>
  <c r="J3488" i="2" a="1"/>
  <c r="J3488" i="2" s="1"/>
  <c r="M3487" i="2" l="1" a="1"/>
  <c r="M3487" i="2" s="1"/>
  <c r="O3487" i="2" s="1" a="1"/>
  <c r="O3487" i="2" s="1"/>
  <c r="W3487" i="2"/>
  <c r="N3488" i="2" l="1" a="1"/>
  <c r="N3488" i="2" s="1"/>
  <c r="P3488" i="2" a="1"/>
  <c r="P3488" i="2" s="1"/>
  <c r="Q3487" i="2" a="1"/>
  <c r="Q3487" i="2" s="1"/>
  <c r="T3488" i="2" s="1"/>
  <c r="U3488" i="2" s="1"/>
  <c r="S3488" i="2" l="1" a="1"/>
  <c r="S3488" i="2" s="1"/>
  <c r="I3488" i="2" s="1" a="1"/>
  <c r="I3488" i="2" s="1"/>
  <c r="R3488" i="2" a="1"/>
  <c r="R3488" i="2" s="1"/>
  <c r="V3488" i="2" l="1" a="1"/>
  <c r="V3488" i="2" s="1"/>
  <c r="W3488" i="2" s="1"/>
  <c r="L3488" i="2" a="1"/>
  <c r="L3488" i="2" s="1"/>
  <c r="K3489" i="2" s="1" a="1"/>
  <c r="K3489" i="2" s="1"/>
  <c r="J3489" i="2" a="1"/>
  <c r="J3489" i="2" s="1"/>
  <c r="M3488" i="2" l="1" a="1"/>
  <c r="M3488" i="2" s="1"/>
  <c r="O3488" i="2" s="1" a="1"/>
  <c r="O3488" i="2" s="1"/>
  <c r="P3489" i="2" s="1" a="1"/>
  <c r="P3489" i="2" s="1"/>
  <c r="N3489" i="2" l="1" a="1"/>
  <c r="N3489" i="2" s="1"/>
  <c r="Q3488" i="2" a="1"/>
  <c r="Q3488" i="2" s="1"/>
  <c r="T3489" i="2" s="1"/>
  <c r="U3489" i="2" s="1"/>
  <c r="S3489" i="2" l="1" a="1"/>
  <c r="S3489" i="2" s="1"/>
  <c r="R3489" i="2" a="1"/>
  <c r="R3489" i="2" s="1"/>
  <c r="I3489" i="2" a="1"/>
  <c r="I3489" i="2" s="1"/>
  <c r="V3489" i="2" s="1" a="1"/>
  <c r="V3489" i="2" s="1"/>
  <c r="L3489" i="2" l="1" a="1"/>
  <c r="L3489" i="2" s="1"/>
  <c r="K3490" i="2" s="1" a="1"/>
  <c r="K3490" i="2" s="1"/>
  <c r="J3490" i="2" a="1"/>
  <c r="J3490" i="2" s="1"/>
  <c r="M3489" i="2" l="1" a="1"/>
  <c r="M3489" i="2" s="1"/>
  <c r="O3489" i="2" s="1" a="1"/>
  <c r="O3489" i="2" s="1"/>
  <c r="P3490" i="2" s="1" a="1"/>
  <c r="P3490" i="2" s="1"/>
  <c r="W3489" i="2"/>
  <c r="N3490" i="2" l="1" a="1"/>
  <c r="N3490" i="2" s="1"/>
  <c r="Q3489" i="2" a="1"/>
  <c r="Q3489" i="2" s="1"/>
  <c r="T3490" i="2" s="1"/>
  <c r="U3490" i="2" s="1"/>
  <c r="S3490" i="2" l="1" a="1"/>
  <c r="S3490" i="2" s="1"/>
  <c r="R3490" i="2" a="1"/>
  <c r="R3490" i="2" s="1"/>
  <c r="I3490" i="2" a="1"/>
  <c r="I3490" i="2" s="1"/>
  <c r="V3490" i="2" s="1" a="1"/>
  <c r="V3490" i="2" s="1"/>
  <c r="W3490" i="2" l="1"/>
  <c r="L3490" i="2" a="1"/>
  <c r="L3490" i="2" s="1"/>
  <c r="K3491" i="2" s="1" a="1"/>
  <c r="K3491" i="2" s="1"/>
  <c r="J3491" i="2" a="1"/>
  <c r="J3491" i="2" s="1"/>
  <c r="M3490" i="2" l="1" a="1"/>
  <c r="M3490" i="2" s="1"/>
  <c r="O3490" i="2" s="1" a="1"/>
  <c r="O3490" i="2" s="1"/>
  <c r="N3491" i="2" l="1" a="1"/>
  <c r="N3491" i="2" s="1"/>
  <c r="P3491" i="2" a="1"/>
  <c r="P3491" i="2" s="1"/>
  <c r="Q3490" i="2" a="1"/>
  <c r="Q3490" i="2" s="1"/>
  <c r="T3491" i="2" s="1"/>
  <c r="U3491" i="2" s="1"/>
  <c r="S3491" i="2" l="1" a="1"/>
  <c r="S3491" i="2" s="1"/>
  <c r="I3491" i="2" s="1" a="1"/>
  <c r="I3491" i="2" s="1"/>
  <c r="R3491" i="2" a="1"/>
  <c r="R3491" i="2" s="1"/>
  <c r="V3491" i="2" l="1" a="1"/>
  <c r="V3491" i="2" s="1"/>
  <c r="W3491" i="2" s="1"/>
  <c r="J3492" i="2" a="1"/>
  <c r="J3492" i="2" s="1"/>
  <c r="L3491" i="2" a="1"/>
  <c r="L3491" i="2" s="1"/>
  <c r="K3492" i="2" s="1" a="1"/>
  <c r="K3492" i="2" s="1"/>
  <c r="M3491" i="2" l="1" a="1"/>
  <c r="M3491" i="2" s="1"/>
  <c r="N3492" i="2" l="1" a="1"/>
  <c r="N3492" i="2" s="1"/>
  <c r="O3491" i="2" a="1"/>
  <c r="O3491" i="2" s="1"/>
  <c r="P3492" i="2" s="1" a="1"/>
  <c r="P3492" i="2" s="1"/>
  <c r="Q3491" i="2" l="1" a="1"/>
  <c r="Q3491" i="2" s="1"/>
  <c r="T3492" i="2" s="1"/>
  <c r="U3492" i="2" s="1"/>
  <c r="S3492" i="2" l="1" a="1"/>
  <c r="S3492" i="2" s="1"/>
  <c r="R3492" i="2" a="1"/>
  <c r="R3492" i="2" s="1"/>
  <c r="I3492" i="2" a="1"/>
  <c r="I3492" i="2" s="1"/>
  <c r="V3492" i="2" l="1" a="1"/>
  <c r="V3492" i="2" s="1"/>
  <c r="J3493" i="2" a="1"/>
  <c r="J3493" i="2" s="1"/>
  <c r="L3492" i="2" a="1"/>
  <c r="L3492" i="2" s="1"/>
  <c r="K3493" i="2" s="1" a="1"/>
  <c r="K3493" i="2" s="1"/>
  <c r="M3492" i="2" l="1" a="1"/>
  <c r="M3492" i="2" s="1"/>
  <c r="N3493" i="2" s="1" a="1"/>
  <c r="N3493" i="2" s="1"/>
  <c r="W3492" i="2"/>
  <c r="O3492" i="2" l="1" a="1"/>
  <c r="O3492" i="2" s="1"/>
  <c r="P3493" i="2" s="1" a="1"/>
  <c r="P3493" i="2" s="1"/>
  <c r="Q3492" i="2" l="1" a="1"/>
  <c r="Q3492" i="2" s="1"/>
  <c r="R3493" i="2" s="1" a="1"/>
  <c r="R3493" i="2" s="1"/>
  <c r="T3493" i="2" l="1"/>
  <c r="U3493" i="2" s="1"/>
  <c r="S3493" i="2" a="1"/>
  <c r="S3493" i="2" s="1"/>
  <c r="I3493" i="2" s="1" a="1"/>
  <c r="I3493" i="2" s="1"/>
  <c r="V3493" i="2" s="1" a="1"/>
  <c r="V3493" i="2" s="1"/>
  <c r="W3493" i="2" s="1"/>
  <c r="J3494" i="2" l="1" a="1"/>
  <c r="J3494" i="2" s="1"/>
  <c r="L3493" i="2" a="1"/>
  <c r="L3493" i="2" s="1"/>
  <c r="K3494" i="2" s="1" a="1"/>
  <c r="K3494" i="2" s="1"/>
  <c r="M3493" i="2" l="1" a="1"/>
  <c r="M3493" i="2" s="1"/>
  <c r="O3493" i="2" s="1" a="1"/>
  <c r="O3493" i="2" s="1"/>
  <c r="P3494" i="2" s="1" a="1"/>
  <c r="P3494" i="2" s="1"/>
  <c r="N3494" i="2" l="1" a="1"/>
  <c r="N3494" i="2" s="1"/>
  <c r="Q3493" i="2" a="1"/>
  <c r="Q3493" i="2" s="1"/>
  <c r="R3494" i="2" s="1" a="1"/>
  <c r="R3494" i="2" s="1"/>
  <c r="T3494" i="2" l="1"/>
  <c r="U3494" i="2" s="1"/>
  <c r="S3494" i="2" a="1"/>
  <c r="S3494" i="2" s="1"/>
  <c r="I3494" i="2" s="1" a="1"/>
  <c r="I3494" i="2" s="1"/>
  <c r="V3494" i="2" s="1" a="1"/>
  <c r="V3494" i="2" s="1"/>
  <c r="L3494" i="2" l="1" a="1"/>
  <c r="L3494" i="2" s="1"/>
  <c r="K3495" i="2" s="1" a="1"/>
  <c r="K3495" i="2" s="1"/>
  <c r="J3495" i="2" a="1"/>
  <c r="J3495" i="2" s="1"/>
  <c r="M3494" i="2" l="1" a="1"/>
  <c r="M3494" i="2" s="1"/>
  <c r="N3495" i="2" s="1" a="1"/>
  <c r="N3495" i="2" s="1"/>
  <c r="W3494" i="2"/>
  <c r="O3494" i="2" l="1" a="1"/>
  <c r="O3494" i="2" s="1"/>
  <c r="P3495" i="2" s="1" a="1"/>
  <c r="P3495" i="2" s="1"/>
  <c r="Q3494" i="2" l="1" a="1"/>
  <c r="Q3494" i="2" s="1"/>
  <c r="T3495" i="2" s="1"/>
  <c r="U3495" i="2" s="1"/>
  <c r="S3495" i="2" l="1" a="1"/>
  <c r="S3495" i="2" s="1"/>
  <c r="I3495" i="2" s="1" a="1"/>
  <c r="I3495" i="2" s="1"/>
  <c r="R3495" i="2" a="1"/>
  <c r="R3495" i="2" s="1"/>
  <c r="V3495" i="2" l="1" a="1"/>
  <c r="V3495" i="2" s="1"/>
  <c r="W3495" i="2" s="1"/>
  <c r="J3496" i="2" a="1"/>
  <c r="J3496" i="2" s="1"/>
  <c r="L3495" i="2" a="1"/>
  <c r="L3495" i="2" s="1"/>
  <c r="K3496" i="2" s="1" a="1"/>
  <c r="K3496" i="2" s="1"/>
  <c r="M3495" i="2" l="1" a="1"/>
  <c r="M3495" i="2" s="1"/>
  <c r="O3495" i="2" s="1" a="1"/>
  <c r="O3495" i="2" s="1"/>
  <c r="P3496" i="2" s="1" a="1"/>
  <c r="P3496" i="2" s="1"/>
  <c r="Q3495" i="2" l="1" a="1"/>
  <c r="Q3495" i="2" s="1"/>
  <c r="R3496" i="2" s="1" a="1"/>
  <c r="R3496" i="2" s="1"/>
  <c r="N3496" i="2" a="1"/>
  <c r="N3496" i="2" s="1"/>
  <c r="T3496" i="2"/>
  <c r="U3496" i="2" s="1"/>
  <c r="S3496" i="2" a="1"/>
  <c r="S3496" i="2" s="1"/>
  <c r="I3496" i="2" l="1" a="1"/>
  <c r="I3496" i="2" s="1"/>
  <c r="V3496" i="2" s="1" a="1"/>
  <c r="V3496" i="2" s="1"/>
  <c r="J3497" i="2" l="1" a="1"/>
  <c r="J3497" i="2" s="1"/>
  <c r="L3496" i="2" a="1"/>
  <c r="L3496" i="2" s="1"/>
  <c r="K3497" i="2" s="1" a="1"/>
  <c r="K3497" i="2" s="1"/>
  <c r="W3496" i="2"/>
  <c r="M3496" i="2" l="1" a="1"/>
  <c r="M3496" i="2" s="1"/>
  <c r="O3496" i="2" l="1" a="1"/>
  <c r="O3496" i="2" s="1"/>
  <c r="P3497" i="2" s="1" a="1"/>
  <c r="P3497" i="2" s="1"/>
  <c r="N3497" i="2" a="1"/>
  <c r="N3497" i="2" s="1"/>
  <c r="Q3496" i="2" l="1" a="1"/>
  <c r="Q3496" i="2" s="1"/>
  <c r="T3497" i="2" l="1"/>
  <c r="U3497" i="2" s="1"/>
  <c r="S3497" i="2" a="1"/>
  <c r="S3497" i="2" s="1"/>
  <c r="R3497" i="2" a="1"/>
  <c r="R3497" i="2" s="1"/>
  <c r="I3497" i="2" l="1" a="1"/>
  <c r="I3497" i="2" s="1"/>
  <c r="J3498" i="2" l="1" a="1"/>
  <c r="J3498" i="2" s="1"/>
  <c r="L3497" i="2" a="1"/>
  <c r="L3497" i="2" s="1"/>
  <c r="K3498" i="2" s="1" a="1"/>
  <c r="K3498" i="2" s="1"/>
  <c r="V3497" i="2" a="1"/>
  <c r="V3497" i="2" s="1"/>
  <c r="M3497" i="2" l="1" a="1"/>
  <c r="M3497" i="2" s="1"/>
  <c r="O3497" i="2" s="1" a="1"/>
  <c r="O3497" i="2" s="1"/>
  <c r="P3498" i="2" s="1" a="1"/>
  <c r="P3498" i="2" s="1"/>
  <c r="W3497" i="2"/>
  <c r="N3498" i="2" l="1" a="1"/>
  <c r="N3498" i="2" s="1"/>
  <c r="Q3497" i="2" a="1"/>
  <c r="Q3497" i="2" s="1"/>
  <c r="S3498" i="2" s="1" a="1"/>
  <c r="S3498" i="2" s="1"/>
  <c r="T3498" i="2" l="1"/>
  <c r="U3498" i="2" s="1"/>
  <c r="R3498" i="2" a="1"/>
  <c r="R3498" i="2" s="1"/>
  <c r="I3498" i="2" a="1"/>
  <c r="I3498" i="2" s="1"/>
  <c r="V3498" i="2" s="1" a="1"/>
  <c r="V3498" i="2" s="1"/>
  <c r="W3498" i="2" l="1"/>
  <c r="L3498" i="2" a="1"/>
  <c r="L3498" i="2" s="1"/>
  <c r="K3499" i="2" s="1" a="1"/>
  <c r="K3499" i="2" s="1"/>
  <c r="J3499" i="2" a="1"/>
  <c r="J3499" i="2" s="1"/>
  <c r="M3498" i="2" l="1" a="1"/>
  <c r="M3498" i="2" s="1"/>
  <c r="N3499" i="2" l="1" a="1"/>
  <c r="N3499" i="2" s="1"/>
  <c r="O3498" i="2" a="1"/>
  <c r="O3498" i="2" s="1"/>
  <c r="P3499" i="2" s="1" a="1"/>
  <c r="P3499" i="2" s="1"/>
  <c r="Q3498" i="2" l="1" a="1"/>
  <c r="Q3498" i="2" s="1"/>
  <c r="R3499" i="2" l="1" a="1"/>
  <c r="R3499" i="2" s="1"/>
  <c r="S3499" i="2" a="1"/>
  <c r="S3499" i="2" s="1"/>
  <c r="T3499" i="2"/>
  <c r="U3499" i="2" s="1"/>
  <c r="I3499" i="2" l="1" a="1"/>
  <c r="I3499" i="2" s="1"/>
  <c r="L3499" i="2" l="1" a="1"/>
  <c r="L3499" i="2" s="1"/>
  <c r="K3500" i="2" s="1" a="1"/>
  <c r="K3500" i="2" s="1"/>
  <c r="J3500" i="2" a="1"/>
  <c r="J3500" i="2" s="1"/>
  <c r="V3499" i="2" a="1"/>
  <c r="V3499" i="2" s="1"/>
  <c r="M3499" i="2" l="1" a="1"/>
  <c r="M3499" i="2" s="1"/>
  <c r="N3500" i="2" s="1" a="1"/>
  <c r="N3500" i="2" s="1"/>
  <c r="O3499" i="2" a="1"/>
  <c r="O3499" i="2" s="1"/>
  <c r="P3500" i="2" s="1" a="1"/>
  <c r="P3500" i="2" s="1"/>
  <c r="W3499" i="2"/>
  <c r="Q3499" i="2" l="1" a="1"/>
  <c r="Q3499" i="2" s="1"/>
  <c r="R3500" i="2" l="1" a="1"/>
  <c r="R3500" i="2" s="1"/>
  <c r="T3500" i="2"/>
  <c r="U3500" i="2" s="1"/>
  <c r="S3500" i="2" a="1"/>
  <c r="S3500" i="2" s="1"/>
  <c r="I3500" i="2" l="1" a="1"/>
  <c r="I3500" i="2" s="1"/>
  <c r="V3500" i="2" s="1" a="1"/>
  <c r="V3500" i="2" s="1"/>
  <c r="W3500" i="2" l="1"/>
  <c r="J3501" i="2" a="1"/>
  <c r="J3501" i="2" s="1"/>
  <c r="L3500" i="2" a="1"/>
  <c r="L3500" i="2" s="1"/>
  <c r="K3501" i="2" s="1" a="1"/>
  <c r="K3501" i="2" s="1"/>
  <c r="M3500" i="2" l="1" a="1"/>
  <c r="M3500" i="2" s="1"/>
  <c r="N3501" i="2" s="1" a="1"/>
  <c r="N3501" i="2" s="1"/>
  <c r="O3500" i="2" l="1" a="1"/>
  <c r="O3500" i="2" s="1"/>
  <c r="P3501" i="2" s="1" a="1"/>
  <c r="P3501" i="2" s="1"/>
  <c r="Q3500" i="2" l="1" a="1"/>
  <c r="Q3500" i="2" s="1"/>
  <c r="T3501" i="2" s="1"/>
  <c r="U3501" i="2" s="1"/>
  <c r="R3501" i="2" l="1" a="1"/>
  <c r="R3501" i="2" s="1"/>
  <c r="S3501" i="2" a="1"/>
  <c r="S3501" i="2" s="1"/>
  <c r="I3501" i="2" s="1" a="1"/>
  <c r="I3501" i="2" s="1"/>
  <c r="V3501" i="2" s="1" a="1"/>
  <c r="V3501" i="2" s="1"/>
  <c r="W3501" i="2" s="1"/>
  <c r="J3502" i="2" l="1" a="1"/>
  <c r="J3502" i="2" s="1"/>
  <c r="L3501" i="2" a="1"/>
  <c r="L3501" i="2" s="1"/>
  <c r="K3502" i="2" s="1" a="1"/>
  <c r="K3502" i="2" s="1"/>
  <c r="M3501" i="2" l="1" a="1"/>
  <c r="M3501" i="2" s="1"/>
  <c r="O3501" i="2" l="1" a="1"/>
  <c r="O3501" i="2" s="1"/>
  <c r="P3502" i="2" s="1" a="1"/>
  <c r="P3502" i="2" s="1"/>
  <c r="N3502" i="2" a="1"/>
  <c r="N3502" i="2" s="1"/>
  <c r="Q3501" i="2" l="1" a="1"/>
  <c r="Q3501" i="2" s="1"/>
  <c r="R3502" i="2" s="1" a="1"/>
  <c r="R3502" i="2" s="1"/>
  <c r="S3502" i="2" l="1" a="1"/>
  <c r="S3502" i="2" s="1"/>
  <c r="T3502" i="2"/>
  <c r="U3502" i="2" s="1"/>
  <c r="I3502" i="2" a="1"/>
  <c r="I3502" i="2" s="1"/>
  <c r="J3503" i="2" l="1" a="1"/>
  <c r="J3503" i="2" s="1"/>
  <c r="L3502" i="2" a="1"/>
  <c r="L3502" i="2" s="1"/>
  <c r="K3503" i="2" s="1" a="1"/>
  <c r="K3503" i="2" s="1"/>
  <c r="V3502" i="2" a="1"/>
  <c r="V3502" i="2" s="1"/>
  <c r="W3502" i="2" s="1"/>
  <c r="M3502" i="2" l="1" a="1"/>
  <c r="M3502" i="2" s="1"/>
  <c r="N3503" i="2" l="1" a="1"/>
  <c r="N3503" i="2" s="1"/>
  <c r="O3502" i="2" a="1"/>
  <c r="O3502" i="2" s="1"/>
  <c r="P3503" i="2" s="1" a="1"/>
  <c r="P3503" i="2" s="1"/>
  <c r="Q3502" i="2" l="1" a="1"/>
  <c r="Q3502" i="2" s="1"/>
  <c r="T3503" i="2" s="1"/>
  <c r="U3503" i="2" s="1"/>
  <c r="S3503" i="2" l="1" a="1"/>
  <c r="S3503" i="2" s="1"/>
  <c r="I3503" i="2" s="1" a="1"/>
  <c r="I3503" i="2" s="1"/>
  <c r="J3504" i="2" s="1" a="1"/>
  <c r="J3504" i="2" s="1"/>
  <c r="R3503" i="2" a="1"/>
  <c r="R3503" i="2" s="1"/>
  <c r="L3503" i="2" l="1" a="1"/>
  <c r="L3503" i="2" s="1"/>
  <c r="K3504" i="2" a="1"/>
  <c r="K3504" i="2" s="1"/>
  <c r="M3503" i="2" a="1"/>
  <c r="M3503" i="2" s="1"/>
  <c r="V3503" i="2" a="1"/>
  <c r="V3503" i="2" s="1"/>
  <c r="W3503" i="2" s="1"/>
  <c r="O3503" i="2" l="1" a="1"/>
  <c r="O3503" i="2" s="1"/>
  <c r="N3504" i="2" a="1"/>
  <c r="N3504" i="2" s="1"/>
  <c r="P3504" i="2" l="1" a="1"/>
  <c r="P3504" i="2" s="1"/>
  <c r="Q3503" i="2" a="1"/>
  <c r="Q3503" i="2" s="1"/>
  <c r="S3504" i="2" l="1" a="1"/>
  <c r="S3504" i="2" s="1"/>
  <c r="I3504" i="2" s="1" a="1"/>
  <c r="I3504" i="2" s="1"/>
  <c r="T3504" i="2"/>
  <c r="U3504" i="2" s="1"/>
  <c r="R3504" i="2" a="1"/>
  <c r="R3504" i="2" s="1"/>
  <c r="V3504" i="2" l="1" a="1"/>
  <c r="V3504" i="2" s="1"/>
  <c r="W3504" i="2" s="1"/>
  <c r="J3505" i="2" a="1"/>
  <c r="J3505" i="2" s="1"/>
  <c r="L3504" i="2" a="1"/>
  <c r="L3504" i="2" s="1"/>
  <c r="K3505" i="2" s="1" a="1"/>
  <c r="K3505" i="2" s="1"/>
  <c r="M3504" i="2" l="1" a="1"/>
  <c r="M3504" i="2" s="1"/>
  <c r="N3505" i="2" l="1" a="1"/>
  <c r="N3505" i="2" s="1"/>
  <c r="O3504" i="2" a="1"/>
  <c r="O3504" i="2" s="1"/>
  <c r="P3505" i="2" s="1" a="1"/>
  <c r="P3505" i="2" s="1"/>
  <c r="Q3504" i="2" l="1" a="1"/>
  <c r="Q3504" i="2" s="1"/>
  <c r="S3505" i="2" l="1" a="1"/>
  <c r="S3505" i="2" s="1"/>
  <c r="I3505" i="2" s="1" a="1"/>
  <c r="I3505" i="2" s="1"/>
  <c r="R3505" i="2" a="1"/>
  <c r="R3505" i="2" s="1"/>
  <c r="T3505" i="2"/>
  <c r="U3505" i="2" s="1"/>
  <c r="V3505" i="2" l="1" a="1"/>
  <c r="V3505" i="2" s="1"/>
  <c r="W3505" i="2" s="1"/>
  <c r="J3506" i="2" a="1"/>
  <c r="J3506" i="2" s="1"/>
  <c r="L3505" i="2" a="1"/>
  <c r="L3505" i="2" s="1"/>
  <c r="K3506" i="2" l="1" a="1"/>
  <c r="K3506" i="2" s="1"/>
  <c r="M3505" i="2" a="1"/>
  <c r="M3505" i="2" s="1"/>
  <c r="N3506" i="2" l="1" a="1"/>
  <c r="N3506" i="2" s="1"/>
  <c r="O3505" i="2" a="1"/>
  <c r="O3505" i="2" s="1"/>
  <c r="P3506" i="2" s="1" a="1"/>
  <c r="P3506" i="2" s="1"/>
  <c r="Q3505" i="2" l="1" a="1"/>
  <c r="Q3505" i="2" s="1"/>
  <c r="T3506" i="2" l="1"/>
  <c r="U3506" i="2" s="1"/>
  <c r="R3506" i="2" a="1"/>
  <c r="R3506" i="2" s="1"/>
  <c r="S3506" i="2" a="1"/>
  <c r="S3506" i="2" s="1"/>
  <c r="I3506" i="2" s="1" a="1"/>
  <c r="I3506" i="2" s="1"/>
  <c r="V3506" i="2" l="1" a="1"/>
  <c r="V3506" i="2" s="1"/>
  <c r="W3506" i="2" s="1"/>
  <c r="L3506" i="2" a="1"/>
  <c r="L3506" i="2" s="1"/>
  <c r="K3507" i="2" s="1" a="1"/>
  <c r="K3507" i="2" s="1"/>
  <c r="J3507" i="2" a="1"/>
  <c r="J3507" i="2" s="1"/>
  <c r="M3506" i="2" l="1" a="1"/>
  <c r="M3506" i="2" s="1"/>
  <c r="N3507" i="2" s="1" a="1"/>
  <c r="N3507" i="2" s="1"/>
  <c r="O3506" i="2" l="1" a="1"/>
  <c r="O3506" i="2" s="1"/>
  <c r="P3507" i="2" s="1" a="1"/>
  <c r="P3507" i="2" s="1"/>
  <c r="Q3506" i="2" a="1"/>
  <c r="Q3506" i="2" s="1"/>
  <c r="R3507" i="2" l="1" a="1"/>
  <c r="R3507" i="2" s="1"/>
  <c r="T3507" i="2"/>
  <c r="U3507" i="2" s="1"/>
  <c r="S3507" i="2" a="1"/>
  <c r="S3507" i="2" s="1"/>
  <c r="I3507" i="2" s="1" a="1"/>
  <c r="I3507" i="2" s="1"/>
  <c r="V3507" i="2" s="1" a="1"/>
  <c r="V3507" i="2" s="1"/>
  <c r="W3507" i="2" s="1"/>
  <c r="J3508" i="2" l="1" a="1"/>
  <c r="J3508" i="2" s="1"/>
  <c r="L3507" i="2" a="1"/>
  <c r="L3507" i="2" s="1"/>
  <c r="K3508" i="2" s="1" a="1"/>
  <c r="K3508" i="2" s="1"/>
  <c r="M3507" i="2" l="1" a="1"/>
  <c r="M3507" i="2" s="1"/>
  <c r="N3508" i="2" l="1" a="1"/>
  <c r="N3508" i="2" s="1"/>
  <c r="O3507" i="2" a="1"/>
  <c r="O3507" i="2" s="1"/>
  <c r="P3508" i="2" l="1" a="1"/>
  <c r="P3508" i="2" s="1"/>
  <c r="Q3507" i="2" a="1"/>
  <c r="Q3507" i="2" s="1"/>
  <c r="T3508" i="2" l="1"/>
  <c r="U3508" i="2" s="1"/>
  <c r="S3508" i="2" a="1"/>
  <c r="S3508" i="2" s="1"/>
  <c r="I3508" i="2" s="1" a="1"/>
  <c r="I3508" i="2" s="1"/>
  <c r="R3508" i="2" a="1"/>
  <c r="R3508" i="2" s="1"/>
  <c r="L3508" i="2" l="1" a="1"/>
  <c r="L3508" i="2" s="1"/>
  <c r="K3509" i="2" s="1" a="1"/>
  <c r="K3509" i="2" s="1"/>
  <c r="M3508" i="2" a="1"/>
  <c r="M3508" i="2" s="1"/>
  <c r="J3509" i="2" a="1"/>
  <c r="J3509" i="2" s="1"/>
  <c r="V3508" i="2" a="1"/>
  <c r="V3508" i="2" s="1"/>
  <c r="W3508" i="2" s="1"/>
  <c r="N3509" i="2" a="1"/>
  <c r="N3509" i="2" s="1"/>
  <c r="O3508" i="2" a="1"/>
  <c r="O3508" i="2" s="1"/>
  <c r="P3509" i="2" s="1" a="1"/>
  <c r="P3509" i="2" s="1"/>
  <c r="Q3508" i="2" l="1" a="1"/>
  <c r="Q3508" i="2" s="1"/>
  <c r="T3509" i="2" s="1"/>
  <c r="U3509" i="2" s="1"/>
  <c r="S3509" i="2" l="1" a="1"/>
  <c r="S3509" i="2" s="1"/>
  <c r="R3509" i="2" a="1"/>
  <c r="R3509" i="2" s="1"/>
  <c r="I3509" i="2" a="1"/>
  <c r="I3509" i="2" s="1"/>
  <c r="L3509" i="2" l="1" a="1"/>
  <c r="L3509" i="2" s="1"/>
  <c r="K3510" i="2" s="1" a="1"/>
  <c r="K3510" i="2" s="1"/>
  <c r="J3510" i="2" a="1"/>
  <c r="J3510" i="2" s="1"/>
  <c r="V3509" i="2" a="1"/>
  <c r="V3509" i="2" s="1"/>
  <c r="W3509" i="2" l="1"/>
  <c r="M3509" i="2" a="1"/>
  <c r="M3509" i="2" s="1"/>
  <c r="O3509" i="2" l="1" a="1"/>
  <c r="O3509" i="2" s="1"/>
  <c r="P3510" i="2" s="1" a="1"/>
  <c r="P3510" i="2" s="1"/>
  <c r="N3510" i="2" a="1"/>
  <c r="N3510" i="2" s="1"/>
  <c r="Q3509" i="2" l="1" a="1"/>
  <c r="Q3509" i="2" s="1"/>
  <c r="R3510" i="2" s="1" a="1"/>
  <c r="R3510" i="2" s="1"/>
  <c r="S3510" i="2" l="1" a="1"/>
  <c r="S3510" i="2" s="1"/>
  <c r="I3510" i="2" s="1" a="1"/>
  <c r="I3510" i="2" s="1"/>
  <c r="V3510" i="2" s="1" a="1"/>
  <c r="V3510" i="2" s="1"/>
  <c r="T3510" i="2"/>
  <c r="U3510" i="2" s="1"/>
  <c r="W3510" i="2" l="1"/>
  <c r="L3510" i="2" a="1"/>
  <c r="L3510" i="2" s="1"/>
  <c r="K3511" i="2" s="1" a="1"/>
  <c r="K3511" i="2" s="1"/>
  <c r="J3511" i="2" a="1"/>
  <c r="J3511" i="2" s="1"/>
  <c r="M3510" i="2" l="1" a="1"/>
  <c r="M3510" i="2" s="1"/>
  <c r="O3510" i="2" s="1" a="1"/>
  <c r="O3510" i="2" s="1"/>
  <c r="P3511" i="2" s="1" a="1"/>
  <c r="P3511" i="2" s="1"/>
  <c r="N3511" i="2" l="1" a="1"/>
  <c r="N3511" i="2" s="1"/>
  <c r="Q3510" i="2" a="1"/>
  <c r="Q3510" i="2" s="1"/>
  <c r="T3511" i="2" s="1"/>
  <c r="U3511" i="2" s="1"/>
  <c r="R3511" i="2" l="1" a="1"/>
  <c r="R3511" i="2" s="1"/>
  <c r="S3511" i="2" a="1"/>
  <c r="S3511" i="2" s="1"/>
  <c r="I3511" i="2" s="1" a="1"/>
  <c r="I3511" i="2" s="1"/>
  <c r="V3511" i="2" s="1" a="1"/>
  <c r="V3511" i="2" s="1"/>
  <c r="W3511" i="2" l="1"/>
  <c r="L3511" i="2" a="1"/>
  <c r="L3511" i="2" s="1"/>
  <c r="K3512" i="2" s="1" a="1"/>
  <c r="K3512" i="2" s="1"/>
  <c r="J3512" i="2" a="1"/>
  <c r="J3512" i="2" s="1"/>
  <c r="M3511" i="2" a="1"/>
  <c r="M3511" i="2" s="1"/>
  <c r="N3512" i="2" l="1" a="1"/>
  <c r="N3512" i="2" s="1"/>
  <c r="O3511" i="2" a="1"/>
  <c r="O3511" i="2" s="1"/>
  <c r="P3512" i="2" s="1" a="1"/>
  <c r="P3512" i="2" s="1"/>
  <c r="Q3511" i="2" l="1" a="1"/>
  <c r="Q3511" i="2" s="1"/>
  <c r="T3512" i="2" s="1"/>
  <c r="U3512" i="2" s="1"/>
  <c r="S3512" i="2" l="1" a="1"/>
  <c r="S3512" i="2" s="1"/>
  <c r="I3512" i="2" s="1" a="1"/>
  <c r="I3512" i="2" s="1"/>
  <c r="R3512" i="2" a="1"/>
  <c r="R3512" i="2" s="1"/>
  <c r="L3512" i="2" l="1" a="1"/>
  <c r="L3512" i="2" s="1"/>
  <c r="K3513" i="2" s="1" a="1"/>
  <c r="K3513" i="2" s="1"/>
  <c r="J3513" i="2" a="1"/>
  <c r="J3513" i="2" s="1"/>
  <c r="V3512" i="2" a="1"/>
  <c r="V3512" i="2" s="1"/>
  <c r="M3512" i="2" l="1" a="1"/>
  <c r="M3512" i="2" s="1"/>
  <c r="N3513" i="2" s="1" a="1"/>
  <c r="N3513" i="2" s="1"/>
  <c r="W3512" i="2"/>
  <c r="O3512" i="2" l="1" a="1"/>
  <c r="O3512" i="2" s="1"/>
  <c r="P3513" i="2" s="1" a="1"/>
  <c r="P3513" i="2" s="1"/>
  <c r="Q3512" i="2" l="1" a="1"/>
  <c r="Q3512" i="2" s="1"/>
  <c r="T3513" i="2" s="1"/>
  <c r="U3513" i="2" s="1"/>
  <c r="R3513" i="2" l="1" a="1"/>
  <c r="R3513" i="2" s="1"/>
  <c r="S3513" i="2" a="1"/>
  <c r="S3513" i="2" s="1"/>
  <c r="I3513" i="2" s="1" a="1"/>
  <c r="I3513" i="2" s="1"/>
  <c r="V3513" i="2" l="1" a="1"/>
  <c r="V3513" i="2" s="1"/>
  <c r="W3513" i="2" s="1"/>
  <c r="J3514" i="2" a="1"/>
  <c r="J3514" i="2" s="1"/>
  <c r="L3513" i="2" a="1"/>
  <c r="L3513" i="2" s="1"/>
  <c r="K3514" i="2" s="1" a="1"/>
  <c r="K3514" i="2" s="1"/>
  <c r="M3513" i="2" l="1" a="1"/>
  <c r="M3513" i="2" s="1"/>
  <c r="O3513" i="2" l="1" a="1"/>
  <c r="O3513" i="2" s="1"/>
  <c r="P3514" i="2" s="1" a="1"/>
  <c r="P3514" i="2" s="1"/>
  <c r="N3514" i="2" a="1"/>
  <c r="N3514" i="2" s="1"/>
  <c r="Q3513" i="2" l="1" a="1"/>
  <c r="Q3513" i="2" s="1"/>
  <c r="R3514" i="2" l="1" a="1"/>
  <c r="R3514" i="2" s="1"/>
  <c r="T3514" i="2"/>
  <c r="U3514" i="2" s="1"/>
  <c r="S3514" i="2" a="1"/>
  <c r="S3514" i="2" s="1"/>
  <c r="I3514" i="2" s="1" a="1"/>
  <c r="I3514" i="2" s="1"/>
  <c r="V3514" i="2" s="1" a="1"/>
  <c r="V3514" i="2" s="1"/>
  <c r="W3514" i="2" s="1"/>
  <c r="L3514" i="2" l="1" a="1"/>
  <c r="L3514" i="2" s="1"/>
  <c r="K3515" i="2" s="1" a="1"/>
  <c r="K3515" i="2" s="1"/>
  <c r="J3515" i="2" a="1"/>
  <c r="J3515" i="2" s="1"/>
  <c r="M3514" i="2" a="1"/>
  <c r="M3514" i="2" s="1"/>
  <c r="N3515" i="2" l="1" a="1"/>
  <c r="N3515" i="2" s="1"/>
  <c r="O3514" i="2" a="1"/>
  <c r="O3514" i="2" s="1"/>
  <c r="P3515" i="2" s="1" a="1"/>
  <c r="P3515" i="2" s="1"/>
  <c r="Q3514" i="2" l="1" a="1"/>
  <c r="Q3514" i="2" s="1"/>
  <c r="R3515" i="2" s="1" a="1"/>
  <c r="R3515" i="2" s="1"/>
  <c r="S3515" i="2" a="1"/>
  <c r="S3515" i="2" s="1"/>
  <c r="T3515" i="2" l="1"/>
  <c r="U3515" i="2" s="1"/>
  <c r="I3515" i="2" a="1"/>
  <c r="I3515" i="2" s="1"/>
  <c r="J3516" i="2" l="1" a="1"/>
  <c r="J3516" i="2" s="1"/>
  <c r="L3515" i="2" a="1"/>
  <c r="L3515" i="2" s="1"/>
  <c r="K3516" i="2" s="1" a="1"/>
  <c r="K3516" i="2" s="1"/>
  <c r="V3515" i="2" a="1"/>
  <c r="V3515" i="2" s="1"/>
  <c r="W3515" i="2" l="1"/>
  <c r="M3515" i="2" a="1"/>
  <c r="M3515" i="2" s="1"/>
  <c r="N3516" i="2" l="1" a="1"/>
  <c r="N3516" i="2" s="1"/>
  <c r="O3515" i="2" a="1"/>
  <c r="O3515" i="2" s="1"/>
  <c r="P3516" i="2" s="1" a="1"/>
  <c r="P3516" i="2" s="1"/>
  <c r="Q3515" i="2" l="1" a="1"/>
  <c r="Q3515" i="2" s="1"/>
  <c r="R3516" i="2" l="1" a="1"/>
  <c r="R3516" i="2" s="1"/>
  <c r="T3516" i="2"/>
  <c r="U3516" i="2" s="1"/>
  <c r="S3516" i="2" a="1"/>
  <c r="S3516" i="2" s="1"/>
  <c r="I3516" i="2" l="1" a="1"/>
  <c r="I3516" i="2" s="1"/>
  <c r="V3516" i="2" s="1" a="1"/>
  <c r="V3516" i="2" s="1"/>
  <c r="W3516" i="2" l="1"/>
  <c r="L3516" i="2" a="1"/>
  <c r="L3516" i="2" s="1"/>
  <c r="K3517" i="2" s="1" a="1"/>
  <c r="K3517" i="2" s="1"/>
  <c r="J3517" i="2" a="1"/>
  <c r="J3517" i="2" s="1"/>
  <c r="M3516" i="2" l="1" a="1"/>
  <c r="M3516" i="2" s="1"/>
  <c r="N3517" i="2" s="1" a="1"/>
  <c r="N3517" i="2" s="1"/>
  <c r="O3516" i="2" l="1" a="1"/>
  <c r="O3516" i="2" s="1"/>
  <c r="P3517" i="2" s="1" a="1"/>
  <c r="P3517" i="2" s="1"/>
  <c r="Q3516" i="2" l="1" a="1"/>
  <c r="Q3516" i="2" s="1"/>
  <c r="T3517" i="2" s="1"/>
  <c r="U3517" i="2" s="1"/>
  <c r="R3517" i="2" a="1"/>
  <c r="R3517" i="2" s="1"/>
  <c r="S3517" i="2" l="1" a="1"/>
  <c r="S3517" i="2" s="1"/>
  <c r="I3517" i="2" s="1" a="1"/>
  <c r="I3517" i="2" s="1"/>
  <c r="V3517" i="2" s="1" a="1"/>
  <c r="V3517" i="2" s="1"/>
  <c r="W3517" i="2" s="1"/>
  <c r="L3517" i="2" l="1" a="1"/>
  <c r="L3517" i="2" s="1"/>
  <c r="K3518" i="2" s="1" a="1"/>
  <c r="K3518" i="2" s="1"/>
  <c r="J3518" i="2" a="1"/>
  <c r="J3518" i="2" s="1"/>
  <c r="M3517" i="2" a="1"/>
  <c r="M3517" i="2" s="1"/>
  <c r="N3518" i="2" l="1" a="1"/>
  <c r="N3518" i="2" s="1"/>
  <c r="O3517" i="2" a="1"/>
  <c r="O3517" i="2" s="1"/>
  <c r="P3518" i="2" s="1" a="1"/>
  <c r="P3518" i="2" s="1"/>
  <c r="Q3517" i="2" l="1" a="1"/>
  <c r="Q3517" i="2" s="1"/>
  <c r="R3518" i="2" s="1" a="1"/>
  <c r="R3518" i="2" s="1"/>
  <c r="S3518" i="2" l="1" a="1"/>
  <c r="S3518" i="2" s="1"/>
  <c r="I3518" i="2" s="1" a="1"/>
  <c r="I3518" i="2" s="1"/>
  <c r="T3518" i="2"/>
  <c r="U3518" i="2" s="1"/>
  <c r="L3518" i="2" l="1" a="1"/>
  <c r="L3518" i="2" s="1"/>
  <c r="K3519" i="2" s="1" a="1"/>
  <c r="K3519" i="2" s="1"/>
  <c r="J3519" i="2" a="1"/>
  <c r="J3519" i="2" s="1"/>
  <c r="V3518" i="2" a="1"/>
  <c r="V3518" i="2" s="1"/>
  <c r="M3518" i="2" l="1" a="1"/>
  <c r="M3518" i="2" s="1"/>
  <c r="O3518" i="2" s="1" a="1"/>
  <c r="O3518" i="2" s="1"/>
  <c r="P3519" i="2" s="1" a="1"/>
  <c r="P3519" i="2" s="1"/>
  <c r="W3518" i="2"/>
  <c r="N3519" i="2" l="1" a="1"/>
  <c r="N3519" i="2" s="1"/>
  <c r="Q3518" i="2" a="1"/>
  <c r="Q3518" i="2" s="1"/>
  <c r="R3519" i="2" s="1" a="1"/>
  <c r="R3519" i="2" s="1"/>
  <c r="S3519" i="2" l="1" a="1"/>
  <c r="S3519" i="2" s="1"/>
  <c r="T3519" i="2"/>
  <c r="U3519" i="2" s="1"/>
  <c r="I3519" i="2" a="1"/>
  <c r="I3519" i="2" s="1"/>
  <c r="L3519" i="2" l="1" a="1"/>
  <c r="L3519" i="2" s="1"/>
  <c r="K3520" i="2" s="1" a="1"/>
  <c r="K3520" i="2" s="1"/>
  <c r="J3520" i="2" a="1"/>
  <c r="J3520" i="2" s="1"/>
  <c r="V3519" i="2" a="1"/>
  <c r="V3519" i="2" s="1"/>
  <c r="W3519" i="2" l="1"/>
  <c r="M3519" i="2" a="1"/>
  <c r="M3519" i="2" s="1"/>
  <c r="O3519" i="2" l="1" a="1"/>
  <c r="O3519" i="2" s="1"/>
  <c r="P3520" i="2" s="1" a="1"/>
  <c r="P3520" i="2" s="1"/>
  <c r="N3520" i="2" a="1"/>
  <c r="N3520" i="2" s="1"/>
  <c r="Q3519" i="2" l="1" a="1"/>
  <c r="Q3519" i="2" s="1"/>
  <c r="T3520" i="2" s="1"/>
  <c r="U3520" i="2" s="1"/>
  <c r="R3520" i="2" l="1" a="1"/>
  <c r="R3520" i="2" s="1"/>
  <c r="S3520" i="2" a="1"/>
  <c r="S3520" i="2" s="1"/>
  <c r="I3520" i="2" s="1" a="1"/>
  <c r="I3520" i="2" s="1"/>
  <c r="V3520" i="2" s="1" a="1"/>
  <c r="V3520" i="2" s="1"/>
  <c r="W3520" i="2" l="1"/>
  <c r="L3520" i="2" a="1"/>
  <c r="L3520" i="2" s="1"/>
  <c r="K3521" i="2" s="1" a="1"/>
  <c r="K3521" i="2" s="1"/>
  <c r="J3521" i="2" a="1"/>
  <c r="J3521" i="2" s="1"/>
  <c r="M3520" i="2" l="1" a="1"/>
  <c r="M3520" i="2" s="1"/>
  <c r="O3520" i="2" s="1" a="1"/>
  <c r="O3520" i="2" s="1"/>
  <c r="N3521" i="2" l="1" a="1"/>
  <c r="N3521" i="2" s="1"/>
  <c r="P3521" i="2" a="1"/>
  <c r="P3521" i="2" s="1"/>
  <c r="Q3520" i="2" a="1"/>
  <c r="Q3520" i="2" s="1"/>
  <c r="T3521" i="2" s="1"/>
  <c r="U3521" i="2" s="1"/>
  <c r="S3521" i="2" l="1" a="1"/>
  <c r="S3521" i="2" s="1"/>
  <c r="I3521" i="2" s="1" a="1"/>
  <c r="I3521" i="2" s="1"/>
  <c r="R3521" i="2" a="1"/>
  <c r="R3521" i="2" s="1"/>
  <c r="J3522" i="2" l="1" a="1"/>
  <c r="J3522" i="2" s="1"/>
  <c r="L3521" i="2" a="1"/>
  <c r="L3521" i="2" s="1"/>
  <c r="K3522" i="2" s="1" a="1"/>
  <c r="K3522" i="2" s="1"/>
  <c r="V3521" i="2" a="1"/>
  <c r="V3521" i="2" s="1"/>
  <c r="M3521" i="2" l="1" a="1"/>
  <c r="M3521" i="2" s="1"/>
  <c r="O3521" i="2" s="1" a="1"/>
  <c r="O3521" i="2" s="1"/>
  <c r="P3522" i="2" s="1" a="1"/>
  <c r="P3522" i="2" s="1"/>
  <c r="W3521" i="2"/>
  <c r="N3522" i="2" l="1" a="1"/>
  <c r="N3522" i="2" s="1"/>
  <c r="Q3521" i="2" a="1"/>
  <c r="Q3521" i="2" s="1"/>
  <c r="T3522" i="2" s="1"/>
  <c r="U3522" i="2" s="1"/>
  <c r="S3522" i="2" l="1" a="1"/>
  <c r="S3522" i="2" s="1"/>
  <c r="I3522" i="2" s="1" a="1"/>
  <c r="I3522" i="2" s="1"/>
  <c r="R3522" i="2" a="1"/>
  <c r="R3522" i="2" s="1"/>
  <c r="V3522" i="2" l="1" a="1"/>
  <c r="V3522" i="2" s="1"/>
  <c r="W3522" i="2" s="1"/>
  <c r="L3522" i="2" a="1"/>
  <c r="L3522" i="2" s="1"/>
  <c r="K3523" i="2" s="1" a="1"/>
  <c r="K3523" i="2" s="1"/>
  <c r="J3523" i="2" a="1"/>
  <c r="J3523" i="2" s="1"/>
  <c r="M3522" i="2" l="1" a="1"/>
  <c r="M3522" i="2" s="1"/>
  <c r="O3522" i="2" s="1" a="1"/>
  <c r="O3522" i="2" s="1"/>
  <c r="P3523" i="2" s="1" a="1"/>
  <c r="P3523" i="2" s="1"/>
  <c r="N3523" i="2" l="1" a="1"/>
  <c r="N3523" i="2" s="1"/>
  <c r="Q3522" i="2" a="1"/>
  <c r="Q3522" i="2" s="1"/>
  <c r="R3523" i="2" s="1" a="1"/>
  <c r="R3523" i="2" s="1"/>
  <c r="S3523" i="2" l="1" a="1"/>
  <c r="S3523" i="2" s="1"/>
  <c r="I3523" i="2" s="1" a="1"/>
  <c r="I3523" i="2" s="1"/>
  <c r="T3523" i="2"/>
  <c r="U3523" i="2" s="1"/>
  <c r="J3524" i="2" l="1" a="1"/>
  <c r="J3524" i="2" s="1"/>
  <c r="L3523" i="2" a="1"/>
  <c r="L3523" i="2" s="1"/>
  <c r="K3524" i="2" s="1" a="1"/>
  <c r="K3524" i="2" s="1"/>
  <c r="V3523" i="2" a="1"/>
  <c r="V3523" i="2" s="1"/>
  <c r="W3523" i="2" l="1"/>
  <c r="M3523" i="2" a="1"/>
  <c r="M3523" i="2" s="1"/>
  <c r="N3524" i="2" l="1" a="1"/>
  <c r="N3524" i="2" s="1"/>
  <c r="O3523" i="2" a="1"/>
  <c r="O3523" i="2" s="1"/>
  <c r="P3524" i="2" s="1" a="1"/>
  <c r="P3524" i="2" s="1"/>
  <c r="Q3523" i="2" l="1" a="1"/>
  <c r="Q3523" i="2" s="1"/>
  <c r="T3524" i="2" s="1"/>
  <c r="U3524" i="2" s="1"/>
  <c r="R3524" i="2" l="1" a="1"/>
  <c r="R3524" i="2" s="1"/>
  <c r="S3524" i="2" a="1"/>
  <c r="S3524" i="2" s="1"/>
  <c r="I3524" i="2" s="1" a="1"/>
  <c r="I3524" i="2" s="1"/>
  <c r="L3524" i="2" l="1" a="1"/>
  <c r="L3524" i="2" s="1"/>
  <c r="K3525" i="2" s="1" a="1"/>
  <c r="K3525" i="2" s="1"/>
  <c r="J3525" i="2" a="1"/>
  <c r="J3525" i="2" s="1"/>
  <c r="V3524" i="2" a="1"/>
  <c r="V3524" i="2" s="1"/>
  <c r="W3524" i="2" l="1"/>
  <c r="M3524" i="2" a="1"/>
  <c r="M3524" i="2" s="1"/>
  <c r="N3525" i="2" l="1" a="1"/>
  <c r="N3525" i="2" s="1"/>
  <c r="O3524" i="2" a="1"/>
  <c r="O3524" i="2" s="1"/>
  <c r="P3525" i="2" s="1" a="1"/>
  <c r="P3525" i="2" s="1"/>
  <c r="Q3524" i="2" l="1" a="1"/>
  <c r="Q3524" i="2" s="1"/>
  <c r="R3525" i="2" l="1" a="1"/>
  <c r="R3525" i="2" s="1"/>
  <c r="T3525" i="2"/>
  <c r="U3525" i="2" s="1"/>
  <c r="S3525" i="2" a="1"/>
  <c r="S3525" i="2" s="1"/>
  <c r="I3525" i="2" l="1" a="1"/>
  <c r="I3525" i="2" s="1"/>
  <c r="L3525" i="2" l="1" a="1"/>
  <c r="L3525" i="2" s="1"/>
  <c r="K3526" i="2" s="1" a="1"/>
  <c r="K3526" i="2" s="1"/>
  <c r="J3526" i="2" a="1"/>
  <c r="J3526" i="2" s="1"/>
  <c r="V3525" i="2" a="1"/>
  <c r="V3525" i="2" s="1"/>
  <c r="M3525" i="2" l="1" a="1"/>
  <c r="M3525" i="2" s="1"/>
  <c r="N3526" i="2" s="1" a="1"/>
  <c r="N3526" i="2" s="1"/>
  <c r="W3525" i="2"/>
  <c r="O3525" i="2" l="1" a="1"/>
  <c r="O3525" i="2" s="1"/>
  <c r="P3526" i="2" s="1" a="1"/>
  <c r="P3526" i="2" s="1"/>
  <c r="Q3525" i="2" l="1" a="1"/>
  <c r="Q3525" i="2" s="1"/>
  <c r="R3526" i="2" s="1" a="1"/>
  <c r="R3526" i="2" s="1"/>
  <c r="S3526" i="2" a="1"/>
  <c r="S3526" i="2" s="1"/>
  <c r="T3526" i="2"/>
  <c r="U3526" i="2" s="1"/>
  <c r="I3526" i="2" l="1" a="1"/>
  <c r="I3526" i="2" s="1"/>
  <c r="L3526" i="2" l="1" a="1"/>
  <c r="L3526" i="2" s="1"/>
  <c r="K3527" i="2" s="1" a="1"/>
  <c r="K3527" i="2" s="1"/>
  <c r="J3527" i="2" a="1"/>
  <c r="J3527" i="2" s="1"/>
  <c r="V3526" i="2" a="1"/>
  <c r="V3526" i="2" s="1"/>
  <c r="M3526" i="2" l="1" a="1"/>
  <c r="M3526" i="2" s="1"/>
  <c r="O3526" i="2" s="1" a="1"/>
  <c r="O3526" i="2" s="1"/>
  <c r="P3527" i="2" s="1" a="1"/>
  <c r="P3527" i="2" s="1"/>
  <c r="W3526" i="2"/>
  <c r="N3527" i="2" l="1" a="1"/>
  <c r="N3527" i="2" s="1"/>
  <c r="Q3526" i="2" a="1"/>
  <c r="Q3526" i="2" s="1"/>
  <c r="S3527" i="2" l="1" a="1"/>
  <c r="S3527" i="2" s="1"/>
  <c r="T3527" i="2"/>
  <c r="U3527" i="2" s="1"/>
  <c r="R3527" i="2" a="1"/>
  <c r="R3527" i="2" s="1"/>
  <c r="I3527" i="2" l="1" a="1"/>
  <c r="I3527" i="2" s="1"/>
  <c r="V3527" i="2" s="1" a="1"/>
  <c r="V3527" i="2" s="1"/>
  <c r="W3527" i="2" l="1"/>
  <c r="J3528" i="2" a="1"/>
  <c r="J3528" i="2" s="1"/>
  <c r="L3527" i="2" a="1"/>
  <c r="L3527" i="2" s="1"/>
  <c r="K3528" i="2" s="1" a="1"/>
  <c r="K3528" i="2" s="1"/>
  <c r="M3527" i="2" l="1" a="1"/>
  <c r="M3527" i="2" s="1"/>
  <c r="N3528" i="2" s="1" a="1"/>
  <c r="N3528" i="2" s="1"/>
  <c r="O3527" i="2" l="1" a="1"/>
  <c r="O3527" i="2" s="1"/>
  <c r="P3528" i="2" s="1" a="1"/>
  <c r="P3528" i="2" s="1"/>
  <c r="Q3527" i="2" l="1" a="1"/>
  <c r="Q3527" i="2" s="1"/>
  <c r="T3528" i="2" s="1"/>
  <c r="U3528" i="2" s="1"/>
  <c r="S3528" i="2" l="1" a="1"/>
  <c r="S3528" i="2" s="1"/>
  <c r="R3528" i="2" a="1"/>
  <c r="R3528" i="2" s="1"/>
  <c r="I3528" i="2" a="1"/>
  <c r="I3528" i="2" s="1"/>
  <c r="L3528" i="2" l="1" a="1"/>
  <c r="L3528" i="2" s="1"/>
  <c r="K3529" i="2" s="1" a="1"/>
  <c r="K3529" i="2" s="1"/>
  <c r="J3529" i="2" a="1"/>
  <c r="J3529" i="2" s="1"/>
  <c r="V3528" i="2" a="1"/>
  <c r="V3528" i="2" s="1"/>
  <c r="M3528" i="2" l="1" a="1"/>
  <c r="M3528" i="2" s="1"/>
  <c r="W3528" i="2"/>
  <c r="O3528" i="2" a="1"/>
  <c r="O3528" i="2" s="1"/>
  <c r="P3529" i="2" s="1" a="1"/>
  <c r="P3529" i="2" s="1"/>
  <c r="N3529" i="2" a="1"/>
  <c r="N3529" i="2" s="1"/>
  <c r="Q3528" i="2" l="1" a="1"/>
  <c r="Q3528" i="2" s="1"/>
  <c r="T3529" i="2" s="1"/>
  <c r="U3529" i="2" s="1"/>
  <c r="S3529" i="2" l="1" a="1"/>
  <c r="S3529" i="2" s="1"/>
  <c r="I3529" i="2" s="1" a="1"/>
  <c r="I3529" i="2" s="1"/>
  <c r="R3529" i="2" a="1"/>
  <c r="R3529" i="2" s="1"/>
  <c r="V3529" i="2" l="1" a="1"/>
  <c r="V3529" i="2" s="1"/>
  <c r="W3529" i="2" s="1"/>
  <c r="L3529" i="2" a="1"/>
  <c r="L3529" i="2" s="1"/>
  <c r="K3530" i="2" s="1" a="1"/>
  <c r="K3530" i="2" s="1"/>
  <c r="J3530" i="2" a="1"/>
  <c r="J3530" i="2" s="1"/>
  <c r="M3529" i="2" l="1" a="1"/>
  <c r="M3529" i="2" s="1"/>
  <c r="O3529" i="2" s="1" a="1"/>
  <c r="O3529" i="2" s="1"/>
  <c r="N3530" i="2" l="1" a="1"/>
  <c r="N3530" i="2" s="1"/>
  <c r="P3530" i="2" a="1"/>
  <c r="P3530" i="2" s="1"/>
  <c r="Q3529" i="2" a="1"/>
  <c r="Q3529" i="2" s="1"/>
  <c r="T3530" i="2" s="1"/>
  <c r="U3530" i="2" s="1"/>
  <c r="S3530" i="2" l="1" a="1"/>
  <c r="S3530" i="2" s="1"/>
  <c r="I3530" i="2" s="1" a="1"/>
  <c r="I3530" i="2" s="1"/>
  <c r="R3530" i="2" a="1"/>
  <c r="R3530" i="2" s="1"/>
  <c r="V3530" i="2" l="1" a="1"/>
  <c r="V3530" i="2" s="1"/>
  <c r="W3530" i="2" s="1"/>
  <c r="L3530" i="2" a="1"/>
  <c r="L3530" i="2" s="1"/>
  <c r="K3531" i="2" s="1" a="1"/>
  <c r="K3531" i="2" s="1"/>
  <c r="J3531" i="2" a="1"/>
  <c r="J3531" i="2" s="1"/>
  <c r="M3530" i="2" a="1"/>
  <c r="M3530" i="2" s="1"/>
  <c r="O3530" i="2" l="1" a="1"/>
  <c r="O3530" i="2" s="1"/>
  <c r="P3531" i="2" s="1" a="1"/>
  <c r="P3531" i="2" s="1"/>
  <c r="N3531" i="2" a="1"/>
  <c r="N3531" i="2" s="1"/>
  <c r="Q3530" i="2" l="1" a="1"/>
  <c r="Q3530" i="2" s="1"/>
  <c r="T3531" i="2" s="1"/>
  <c r="U3531" i="2" s="1"/>
  <c r="S3531" i="2" l="1" a="1"/>
  <c r="S3531" i="2" s="1"/>
  <c r="R3531" i="2" a="1"/>
  <c r="R3531" i="2" s="1"/>
  <c r="I3531" i="2" a="1"/>
  <c r="I3531" i="2" s="1"/>
  <c r="V3531" i="2" s="1" a="1"/>
  <c r="V3531" i="2" s="1"/>
  <c r="W3531" i="2" l="1"/>
  <c r="J3532" i="2" a="1"/>
  <c r="J3532" i="2" s="1"/>
  <c r="L3531" i="2" a="1"/>
  <c r="L3531" i="2" s="1"/>
  <c r="K3532" i="2" s="1" a="1"/>
  <c r="K3532" i="2" s="1"/>
  <c r="M3531" i="2" l="1" a="1"/>
  <c r="M3531" i="2" s="1"/>
  <c r="O3531" i="2" l="1" a="1"/>
  <c r="O3531" i="2" s="1"/>
  <c r="P3532" i="2" s="1" a="1"/>
  <c r="P3532" i="2" s="1"/>
  <c r="N3532" i="2" a="1"/>
  <c r="N3532" i="2" s="1"/>
  <c r="Q3531" i="2" l="1" a="1"/>
  <c r="Q3531" i="2" s="1"/>
  <c r="T3532" i="2" s="1"/>
  <c r="U3532" i="2" s="1"/>
  <c r="S3532" i="2" l="1" a="1"/>
  <c r="S3532" i="2" s="1"/>
  <c r="R3532" i="2" a="1"/>
  <c r="R3532" i="2" s="1"/>
  <c r="I3532" i="2" a="1"/>
  <c r="I3532" i="2" s="1"/>
  <c r="L3532" i="2" l="1" a="1"/>
  <c r="L3532" i="2" s="1"/>
  <c r="K3533" i="2" s="1" a="1"/>
  <c r="K3533" i="2" s="1"/>
  <c r="J3533" i="2" a="1"/>
  <c r="J3533" i="2" s="1"/>
  <c r="V3532" i="2" a="1"/>
  <c r="V3532" i="2" s="1"/>
  <c r="M3532" i="2" l="1" a="1"/>
  <c r="M3532" i="2" s="1"/>
  <c r="N3533" i="2" s="1" a="1"/>
  <c r="N3533" i="2" s="1"/>
  <c r="W3532" i="2"/>
  <c r="O3532" i="2" l="1" a="1"/>
  <c r="O3532" i="2" s="1"/>
  <c r="P3533" i="2" s="1" a="1"/>
  <c r="P3533" i="2" s="1"/>
  <c r="Q3532" i="2" l="1" a="1"/>
  <c r="Q3532" i="2" s="1"/>
  <c r="S3533" i="2" s="1" a="1"/>
  <c r="S3533" i="2" s="1"/>
  <c r="R3533" i="2" l="1" a="1"/>
  <c r="R3533" i="2" s="1"/>
  <c r="T3533" i="2"/>
  <c r="U3533" i="2" s="1"/>
  <c r="I3533" i="2" a="1"/>
  <c r="I3533" i="2" s="1"/>
  <c r="V3533" i="2" s="1" a="1"/>
  <c r="V3533" i="2" s="1"/>
  <c r="W3533" i="2" l="1"/>
  <c r="J3534" i="2" a="1"/>
  <c r="J3534" i="2" s="1"/>
  <c r="L3533" i="2" a="1"/>
  <c r="L3533" i="2" s="1"/>
  <c r="K3534" i="2" s="1" a="1"/>
  <c r="K3534" i="2" s="1"/>
  <c r="M3533" i="2" l="1" a="1"/>
  <c r="M3533" i="2" s="1"/>
  <c r="N3534" i="2" l="1" a="1"/>
  <c r="N3534" i="2" s="1"/>
  <c r="O3533" i="2" a="1"/>
  <c r="O3533" i="2" s="1"/>
  <c r="P3534" i="2" s="1" a="1"/>
  <c r="P3534" i="2" s="1"/>
  <c r="Q3533" i="2" l="1" a="1"/>
  <c r="Q3533" i="2" s="1"/>
  <c r="T3534" i="2" l="1"/>
  <c r="U3534" i="2" s="1"/>
  <c r="R3534" i="2" a="1"/>
  <c r="R3534" i="2" s="1"/>
  <c r="S3534" i="2" a="1"/>
  <c r="S3534" i="2" s="1"/>
  <c r="I3534" i="2" l="1" a="1"/>
  <c r="I3534" i="2" s="1"/>
  <c r="V3534" i="2" s="1" a="1"/>
  <c r="V3534" i="2" s="1"/>
  <c r="W3534" i="2" l="1"/>
  <c r="L3534" i="2" a="1"/>
  <c r="L3534" i="2" s="1"/>
  <c r="K3535" i="2" s="1" a="1"/>
  <c r="K3535" i="2" s="1"/>
  <c r="J3535" i="2" a="1"/>
  <c r="J3535" i="2" s="1"/>
  <c r="M3534" i="2" a="1"/>
  <c r="M3534" i="2" s="1"/>
  <c r="O3534" i="2" l="1" a="1"/>
  <c r="O3534" i="2" s="1"/>
  <c r="P3535" i="2" s="1" a="1"/>
  <c r="P3535" i="2" s="1"/>
  <c r="N3535" i="2" a="1"/>
  <c r="N3535" i="2" s="1"/>
  <c r="Q3534" i="2" l="1" a="1"/>
  <c r="Q3534" i="2" s="1"/>
  <c r="R3535" i="2" l="1" a="1"/>
  <c r="R3535" i="2" s="1"/>
  <c r="T3535" i="2"/>
  <c r="U3535" i="2" s="1"/>
  <c r="S3535" i="2" a="1"/>
  <c r="S3535" i="2" s="1"/>
  <c r="I3535" i="2" l="1" a="1"/>
  <c r="I3535" i="2" s="1"/>
  <c r="L3535" i="2" l="1" a="1"/>
  <c r="L3535" i="2" s="1"/>
  <c r="K3536" i="2" s="1" a="1"/>
  <c r="K3536" i="2" s="1"/>
  <c r="J3536" i="2" a="1"/>
  <c r="J3536" i="2" s="1"/>
  <c r="V3535" i="2" a="1"/>
  <c r="V3535" i="2" s="1"/>
  <c r="M3535" i="2" l="1" a="1"/>
  <c r="M3535" i="2" s="1"/>
  <c r="N3536" i="2" s="1" a="1"/>
  <c r="N3536" i="2" s="1"/>
  <c r="W3535" i="2"/>
  <c r="O3535" i="2" l="1" a="1"/>
  <c r="O3535" i="2" s="1"/>
  <c r="P3536" i="2" s="1" a="1"/>
  <c r="P3536" i="2" s="1"/>
  <c r="Q3535" i="2" l="1" a="1"/>
  <c r="Q3535" i="2" s="1"/>
  <c r="R3536" i="2" s="1" a="1"/>
  <c r="R3536" i="2" s="1"/>
  <c r="S3536" i="2" l="1" a="1"/>
  <c r="S3536" i="2" s="1"/>
  <c r="I3536" i="2" s="1" a="1"/>
  <c r="I3536" i="2" s="1"/>
  <c r="V3536" i="2" s="1" a="1"/>
  <c r="V3536" i="2" s="1"/>
  <c r="T3536" i="2"/>
  <c r="U3536" i="2" s="1"/>
  <c r="W3536" i="2" l="1"/>
  <c r="L3536" i="2" a="1"/>
  <c r="L3536" i="2" s="1"/>
  <c r="K3537" i="2" s="1" a="1"/>
  <c r="K3537" i="2" s="1"/>
  <c r="J3537" i="2" a="1"/>
  <c r="J3537" i="2" s="1"/>
  <c r="M3536" i="2" a="1"/>
  <c r="M3536" i="2" s="1"/>
  <c r="O3536" i="2" l="1" a="1"/>
  <c r="O3536" i="2" s="1"/>
  <c r="P3537" i="2" s="1" a="1"/>
  <c r="P3537" i="2" s="1"/>
  <c r="N3537" i="2" a="1"/>
  <c r="N3537" i="2" s="1"/>
  <c r="Q3536" i="2" l="1" a="1"/>
  <c r="Q3536" i="2" s="1"/>
  <c r="T3537" i="2" s="1"/>
  <c r="U3537" i="2" s="1"/>
  <c r="S3537" i="2" l="1" a="1"/>
  <c r="S3537" i="2" s="1"/>
  <c r="R3537" i="2" a="1"/>
  <c r="R3537" i="2" s="1"/>
  <c r="I3537" i="2" a="1"/>
  <c r="I3537" i="2" s="1"/>
  <c r="L3537" i="2" l="1" a="1"/>
  <c r="L3537" i="2" s="1"/>
  <c r="K3538" i="2" s="1" a="1"/>
  <c r="K3538" i="2" s="1"/>
  <c r="J3538" i="2" a="1"/>
  <c r="J3538" i="2" s="1"/>
  <c r="M3537" i="2" a="1"/>
  <c r="M3537" i="2" s="1"/>
  <c r="V3537" i="2" a="1"/>
  <c r="V3537" i="2" s="1"/>
  <c r="W3537" i="2" l="1"/>
  <c r="N3538" i="2" a="1"/>
  <c r="N3538" i="2" s="1"/>
  <c r="O3537" i="2" a="1"/>
  <c r="O3537" i="2" s="1"/>
  <c r="P3538" i="2" s="1" a="1"/>
  <c r="P3538" i="2" s="1"/>
  <c r="Q3537" i="2" l="1" a="1"/>
  <c r="Q3537" i="2" s="1"/>
  <c r="T3538" i="2" l="1"/>
  <c r="U3538" i="2" s="1"/>
  <c r="R3538" i="2" a="1"/>
  <c r="R3538" i="2" s="1"/>
  <c r="S3538" i="2" a="1"/>
  <c r="S3538" i="2" s="1"/>
  <c r="I3538" i="2" l="1" a="1"/>
  <c r="I3538" i="2" s="1"/>
  <c r="V3538" i="2" s="1" a="1"/>
  <c r="V3538" i="2" s="1"/>
  <c r="W3538" i="2" l="1"/>
  <c r="L3538" i="2" a="1"/>
  <c r="L3538" i="2" s="1"/>
  <c r="K3539" i="2" s="1" a="1"/>
  <c r="K3539" i="2" s="1"/>
  <c r="J3539" i="2" a="1"/>
  <c r="J3539" i="2" s="1"/>
  <c r="M3538" i="2" l="1" a="1"/>
  <c r="M3538" i="2" s="1"/>
  <c r="O3538" i="2" s="1" a="1"/>
  <c r="O3538" i="2" s="1"/>
  <c r="P3539" i="2" s="1" a="1"/>
  <c r="P3539" i="2" s="1"/>
  <c r="N3539" i="2" l="1" a="1"/>
  <c r="N3539" i="2" s="1"/>
  <c r="Q3538" i="2" a="1"/>
  <c r="Q3538" i="2" s="1"/>
  <c r="T3539" i="2" s="1"/>
  <c r="U3539" i="2" s="1"/>
  <c r="S3539" i="2" l="1" a="1"/>
  <c r="S3539" i="2" s="1"/>
  <c r="R3539" i="2" a="1"/>
  <c r="R3539" i="2" s="1"/>
  <c r="I3539" i="2" a="1"/>
  <c r="I3539" i="2" s="1"/>
  <c r="L3539" i="2" l="1" a="1"/>
  <c r="L3539" i="2" s="1"/>
  <c r="K3540" i="2" s="1" a="1"/>
  <c r="K3540" i="2" s="1"/>
  <c r="J3540" i="2" a="1"/>
  <c r="J3540" i="2" s="1"/>
  <c r="V3539" i="2" a="1"/>
  <c r="V3539" i="2" s="1"/>
  <c r="M3539" i="2" l="1" a="1"/>
  <c r="M3539" i="2" s="1"/>
  <c r="O3539" i="2" s="1" a="1"/>
  <c r="O3539" i="2" s="1"/>
  <c r="P3540" i="2" s="1" a="1"/>
  <c r="P3540" i="2" s="1"/>
  <c r="W3539" i="2"/>
  <c r="Q3539" i="2" l="1" a="1"/>
  <c r="Q3539" i="2" s="1"/>
  <c r="R3540" i="2" s="1" a="1"/>
  <c r="R3540" i="2" s="1"/>
  <c r="N3540" i="2" a="1"/>
  <c r="N3540" i="2" s="1"/>
  <c r="S3540" i="2" l="1" a="1"/>
  <c r="S3540" i="2" s="1"/>
  <c r="I3540" i="2" s="1" a="1"/>
  <c r="I3540" i="2" s="1"/>
  <c r="V3540" i="2" s="1" a="1"/>
  <c r="V3540" i="2" s="1"/>
  <c r="T3540" i="2"/>
  <c r="U3540" i="2" s="1"/>
  <c r="W3540" i="2" l="1"/>
  <c r="L3540" i="2" a="1"/>
  <c r="L3540" i="2" s="1"/>
  <c r="K3541" i="2" s="1" a="1"/>
  <c r="K3541" i="2" s="1"/>
  <c r="J3541" i="2" a="1"/>
  <c r="J3541" i="2" s="1"/>
  <c r="M3540" i="2" a="1"/>
  <c r="M3540" i="2" s="1"/>
  <c r="N3541" i="2" l="1" a="1"/>
  <c r="N3541" i="2" s="1"/>
  <c r="O3540" i="2" a="1"/>
  <c r="O3540" i="2" s="1"/>
  <c r="P3541" i="2" s="1" a="1"/>
  <c r="P3541" i="2" s="1"/>
  <c r="Q3540" i="2" l="1" a="1"/>
  <c r="Q3540" i="2" s="1"/>
  <c r="T3541" i="2" l="1"/>
  <c r="U3541" i="2" s="1"/>
  <c r="R3541" i="2" a="1"/>
  <c r="R3541" i="2" s="1"/>
  <c r="S3541" i="2" a="1"/>
  <c r="S3541" i="2" s="1"/>
  <c r="I3541" i="2" l="1" a="1"/>
  <c r="I3541" i="2" s="1"/>
  <c r="V3541" i="2" s="1" a="1"/>
  <c r="V3541" i="2" s="1"/>
  <c r="W3541" i="2" l="1"/>
  <c r="L3541" i="2" a="1"/>
  <c r="L3541" i="2" s="1"/>
  <c r="K3542" i="2" s="1" a="1"/>
  <c r="K3542" i="2" s="1"/>
  <c r="J3542" i="2" a="1"/>
  <c r="J3542" i="2" s="1"/>
  <c r="M3541" i="2" l="1" a="1"/>
  <c r="M3541" i="2" s="1"/>
  <c r="O3541" i="2" s="1" a="1"/>
  <c r="O3541" i="2" s="1"/>
  <c r="P3542" i="2" s="1" a="1"/>
  <c r="P3542" i="2" s="1"/>
  <c r="N3542" i="2" l="1" a="1"/>
  <c r="N3542" i="2" s="1"/>
  <c r="Q3541" i="2" a="1"/>
  <c r="Q3541" i="2" s="1"/>
  <c r="T3542" i="2" s="1"/>
  <c r="U3542" i="2" s="1"/>
  <c r="S3542" i="2" l="1" a="1"/>
  <c r="S3542" i="2" s="1"/>
  <c r="I3542" i="2" s="1" a="1"/>
  <c r="I3542" i="2" s="1"/>
  <c r="R3542" i="2" a="1"/>
  <c r="R3542" i="2" s="1"/>
  <c r="L3542" i="2" l="1" a="1"/>
  <c r="L3542" i="2" s="1"/>
  <c r="K3543" i="2" s="1" a="1"/>
  <c r="K3543" i="2" s="1"/>
  <c r="J3543" i="2" a="1"/>
  <c r="J3543" i="2" s="1"/>
  <c r="V3542" i="2" a="1"/>
  <c r="V3542" i="2" s="1"/>
  <c r="M3542" i="2" l="1" a="1"/>
  <c r="M3542" i="2" s="1"/>
  <c r="O3542" i="2" s="1" a="1"/>
  <c r="O3542" i="2" s="1"/>
  <c r="W3542" i="2"/>
  <c r="N3543" i="2" l="1" a="1"/>
  <c r="N3543" i="2" s="1"/>
  <c r="P3543" i="2" a="1"/>
  <c r="P3543" i="2" s="1"/>
  <c r="Q3542" i="2" a="1"/>
  <c r="Q3542" i="2" s="1"/>
  <c r="T3543" i="2" s="1"/>
  <c r="U3543" i="2" s="1"/>
  <c r="S3543" i="2" l="1" a="1"/>
  <c r="S3543" i="2" s="1"/>
  <c r="I3543" i="2" s="1" a="1"/>
  <c r="I3543" i="2" s="1"/>
  <c r="R3543" i="2" a="1"/>
  <c r="R3543" i="2" s="1"/>
  <c r="V3543" i="2" l="1" a="1"/>
  <c r="V3543" i="2" s="1"/>
  <c r="W3543" i="2" s="1"/>
  <c r="L3543" i="2" a="1"/>
  <c r="L3543" i="2" s="1"/>
  <c r="K3544" i="2" s="1" a="1"/>
  <c r="K3544" i="2" s="1"/>
  <c r="J3544" i="2" a="1"/>
  <c r="J3544" i="2" s="1"/>
  <c r="M3543" i="2" l="1" a="1"/>
  <c r="M3543" i="2" s="1"/>
  <c r="O3543" i="2" s="1" a="1"/>
  <c r="O3543" i="2" s="1"/>
  <c r="P3544" i="2" s="1" a="1"/>
  <c r="P3544" i="2" s="1"/>
  <c r="N3544" i="2" l="1" a="1"/>
  <c r="N3544" i="2" s="1"/>
  <c r="Q3543" i="2" a="1"/>
  <c r="Q3543" i="2" s="1"/>
  <c r="T3544" i="2" s="1"/>
  <c r="U3544" i="2" s="1"/>
  <c r="R3544" i="2" l="1" a="1"/>
  <c r="R3544" i="2" s="1"/>
  <c r="S3544" i="2" a="1"/>
  <c r="S3544" i="2" s="1"/>
  <c r="I3544" i="2" s="1" a="1"/>
  <c r="I3544" i="2" s="1"/>
  <c r="V3544" i="2" l="1" a="1"/>
  <c r="V3544" i="2" s="1"/>
  <c r="W3544" i="2" s="1"/>
  <c r="L3544" i="2" a="1"/>
  <c r="L3544" i="2" s="1"/>
  <c r="K3545" i="2" s="1" a="1"/>
  <c r="K3545" i="2" s="1"/>
  <c r="J3545" i="2" a="1"/>
  <c r="J3545" i="2" s="1"/>
  <c r="M3544" i="2" a="1"/>
  <c r="M3544" i="2" s="1"/>
  <c r="O3544" i="2" l="1" a="1"/>
  <c r="O3544" i="2" s="1"/>
  <c r="P3545" i="2" s="1" a="1"/>
  <c r="P3545" i="2" s="1"/>
  <c r="N3545" i="2" a="1"/>
  <c r="N3545" i="2" s="1"/>
  <c r="Q3544" i="2" a="1"/>
  <c r="Q3544" i="2" s="1"/>
  <c r="T3545" i="2" l="1"/>
  <c r="U3545" i="2" s="1"/>
  <c r="R3545" i="2" a="1"/>
  <c r="R3545" i="2" s="1"/>
  <c r="S3545" i="2" a="1"/>
  <c r="S3545" i="2" s="1"/>
  <c r="I3545" i="2" l="1" a="1"/>
  <c r="I3545" i="2" s="1"/>
  <c r="J3546" i="2" l="1" a="1"/>
  <c r="J3546" i="2" s="1"/>
  <c r="L3545" i="2" a="1"/>
  <c r="L3545" i="2" s="1"/>
  <c r="K3546" i="2" s="1" a="1"/>
  <c r="K3546" i="2" s="1"/>
  <c r="V3545" i="2" a="1"/>
  <c r="V3545" i="2" s="1"/>
  <c r="W3545" i="2" l="1"/>
  <c r="M3545" i="2" a="1"/>
  <c r="M3545" i="2" s="1"/>
  <c r="O3545" i="2" l="1" a="1"/>
  <c r="O3545" i="2" s="1"/>
  <c r="P3546" i="2" s="1" a="1"/>
  <c r="P3546" i="2" s="1"/>
  <c r="N3546" i="2" a="1"/>
  <c r="N3546" i="2" s="1"/>
  <c r="Q3545" i="2" a="1"/>
  <c r="Q3545" i="2" s="1"/>
  <c r="T3546" i="2" l="1"/>
  <c r="U3546" i="2" s="1"/>
  <c r="R3546" i="2" a="1"/>
  <c r="R3546" i="2" s="1"/>
  <c r="S3546" i="2" a="1"/>
  <c r="S3546" i="2" s="1"/>
  <c r="I3546" i="2" l="1" a="1"/>
  <c r="I3546" i="2" s="1"/>
  <c r="V3546" i="2" s="1" a="1"/>
  <c r="V3546" i="2" s="1"/>
  <c r="W3546" i="2" l="1"/>
  <c r="L3546" i="2" a="1"/>
  <c r="L3546" i="2" s="1"/>
  <c r="K3547" i="2" s="1" a="1"/>
  <c r="K3547" i="2" s="1"/>
  <c r="J3547" i="2" a="1"/>
  <c r="J3547" i="2" s="1"/>
  <c r="M3546" i="2" a="1"/>
  <c r="M3546" i="2" s="1"/>
  <c r="N3547" i="2" l="1" a="1"/>
  <c r="N3547" i="2" s="1"/>
  <c r="O3546" i="2" a="1"/>
  <c r="O3546" i="2" s="1"/>
  <c r="P3547" i="2" s="1" a="1"/>
  <c r="P3547" i="2" s="1"/>
  <c r="Q3546" i="2" l="1" a="1"/>
  <c r="Q3546" i="2" s="1"/>
  <c r="T3547" i="2" l="1"/>
  <c r="U3547" i="2" s="1"/>
  <c r="R3547" i="2" a="1"/>
  <c r="R3547" i="2" s="1"/>
  <c r="S3547" i="2" a="1"/>
  <c r="S3547" i="2" s="1"/>
  <c r="I3547" i="2" l="1" a="1"/>
  <c r="I3547" i="2" s="1"/>
  <c r="L3547" i="2" l="1" a="1"/>
  <c r="L3547" i="2" s="1"/>
  <c r="K3548" i="2" s="1" a="1"/>
  <c r="K3548" i="2" s="1"/>
  <c r="J3548" i="2" a="1"/>
  <c r="J3548" i="2" s="1"/>
  <c r="V3547" i="2" a="1"/>
  <c r="V3547" i="2" s="1"/>
  <c r="M3547" i="2" l="1" a="1"/>
  <c r="M3547" i="2" s="1"/>
  <c r="O3547" i="2" s="1" a="1"/>
  <c r="O3547" i="2" s="1"/>
  <c r="P3548" i="2" s="1" a="1"/>
  <c r="P3548" i="2" s="1"/>
  <c r="W3547" i="2"/>
  <c r="N3548" i="2" l="1" a="1"/>
  <c r="N3548" i="2" s="1"/>
  <c r="Q3547" i="2" a="1"/>
  <c r="Q3547" i="2" s="1"/>
  <c r="T3548" i="2" s="1"/>
  <c r="U3548" i="2" s="1"/>
  <c r="S3548" i="2" l="1" a="1"/>
  <c r="S3548" i="2" s="1"/>
  <c r="I3548" i="2" s="1" a="1"/>
  <c r="I3548" i="2" s="1"/>
  <c r="R3548" i="2" a="1"/>
  <c r="R3548" i="2" s="1"/>
  <c r="V3548" i="2" l="1" a="1"/>
  <c r="V3548" i="2" s="1"/>
  <c r="W3548" i="2" s="1"/>
  <c r="L3548" i="2" a="1"/>
  <c r="L3548" i="2" s="1"/>
  <c r="K3549" i="2" s="1" a="1"/>
  <c r="K3549" i="2" s="1"/>
  <c r="J3549" i="2" a="1"/>
  <c r="J3549" i="2" s="1"/>
  <c r="M3548" i="2" l="1" a="1"/>
  <c r="M3548" i="2" s="1"/>
  <c r="O3548" i="2" s="1" a="1"/>
  <c r="O3548" i="2" s="1"/>
  <c r="P3549" i="2" s="1" a="1"/>
  <c r="P3549" i="2" s="1"/>
  <c r="N3549" i="2" l="1" a="1"/>
  <c r="N3549" i="2" s="1"/>
  <c r="Q3548" i="2" a="1"/>
  <c r="Q3548" i="2" s="1"/>
  <c r="T3549" i="2" s="1"/>
  <c r="U3549" i="2" s="1"/>
  <c r="R3549" i="2" l="1" a="1"/>
  <c r="R3549" i="2" s="1"/>
  <c r="S3549" i="2" a="1"/>
  <c r="S3549" i="2" s="1"/>
  <c r="I3549" i="2" s="1" a="1"/>
  <c r="I3549" i="2" s="1"/>
  <c r="L3549" i="2" l="1" a="1"/>
  <c r="L3549" i="2" s="1"/>
  <c r="K3550" i="2" s="1" a="1"/>
  <c r="K3550" i="2" s="1"/>
  <c r="M3549" i="2" a="1"/>
  <c r="M3549" i="2" s="1"/>
  <c r="J3550" i="2" a="1"/>
  <c r="J3550" i="2" s="1"/>
  <c r="V3549" i="2" a="1"/>
  <c r="V3549" i="2" s="1"/>
  <c r="O3549" i="2" l="1" a="1"/>
  <c r="O3549" i="2" s="1"/>
  <c r="P3550" i="2" s="1" a="1"/>
  <c r="P3550" i="2" s="1"/>
  <c r="N3550" i="2" a="1"/>
  <c r="N3550" i="2" s="1"/>
  <c r="W3549" i="2"/>
  <c r="Q3549" i="2" l="1" a="1"/>
  <c r="Q3549" i="2" s="1"/>
  <c r="T3550" i="2" s="1"/>
  <c r="U3550" i="2" s="1"/>
  <c r="S3550" i="2" l="1" a="1"/>
  <c r="S3550" i="2" s="1"/>
  <c r="I3550" i="2" s="1" a="1"/>
  <c r="I3550" i="2" s="1"/>
  <c r="R3550" i="2" a="1"/>
  <c r="R3550" i="2" s="1"/>
  <c r="V3550" i="2" l="1" a="1"/>
  <c r="V3550" i="2" s="1"/>
  <c r="W3550" i="2" s="1"/>
  <c r="L3550" i="2" a="1"/>
  <c r="L3550" i="2" s="1"/>
  <c r="K3551" i="2" s="1" a="1"/>
  <c r="K3551" i="2" s="1"/>
  <c r="J3551" i="2" a="1"/>
  <c r="J3551" i="2" s="1"/>
  <c r="M3550" i="2" l="1" a="1"/>
  <c r="M3550" i="2" s="1"/>
  <c r="O3550" i="2" l="1" a="1"/>
  <c r="O3550" i="2" s="1"/>
  <c r="P3551" i="2" s="1" a="1"/>
  <c r="P3551" i="2" s="1"/>
  <c r="N3551" i="2" a="1"/>
  <c r="N3551" i="2" s="1"/>
  <c r="Q3550" i="2" l="1" a="1"/>
  <c r="Q3550" i="2" s="1"/>
  <c r="T3551" i="2" s="1"/>
  <c r="U3551" i="2" s="1"/>
  <c r="R3551" i="2" l="1" a="1"/>
  <c r="R3551" i="2" s="1"/>
  <c r="S3551" i="2" a="1"/>
  <c r="S3551" i="2" s="1"/>
  <c r="I3551" i="2" s="1" a="1"/>
  <c r="I3551" i="2" s="1"/>
  <c r="L3551" i="2" l="1" a="1"/>
  <c r="L3551" i="2" s="1"/>
  <c r="K3552" i="2" s="1" a="1"/>
  <c r="K3552" i="2" s="1"/>
  <c r="J3552" i="2" a="1"/>
  <c r="J3552" i="2" s="1"/>
  <c r="V3551" i="2" a="1"/>
  <c r="V3551" i="2" s="1"/>
  <c r="M3551" i="2" l="1" a="1"/>
  <c r="M3551" i="2" s="1"/>
  <c r="O3551" i="2" s="1" a="1"/>
  <c r="O3551" i="2" s="1"/>
  <c r="P3552" i="2" s="1" a="1"/>
  <c r="P3552" i="2" s="1"/>
  <c r="W3551" i="2"/>
  <c r="N3552" i="2" l="1" a="1"/>
  <c r="N3552" i="2" s="1"/>
  <c r="Q3551" i="2" a="1"/>
  <c r="Q3551" i="2" s="1"/>
  <c r="T3552" i="2" s="1"/>
  <c r="U3552" i="2" s="1"/>
  <c r="S3552" i="2" l="1" a="1"/>
  <c r="S3552" i="2" s="1"/>
  <c r="I3552" i="2" s="1" a="1"/>
  <c r="I3552" i="2" s="1"/>
  <c r="R3552" i="2" a="1"/>
  <c r="R3552" i="2" s="1"/>
  <c r="V3552" i="2" l="1" a="1"/>
  <c r="V3552" i="2" s="1"/>
  <c r="W3552" i="2" s="1"/>
  <c r="L3552" i="2" a="1"/>
  <c r="L3552" i="2" s="1"/>
  <c r="K3553" i="2" s="1" a="1"/>
  <c r="K3553" i="2" s="1"/>
  <c r="J3553" i="2" a="1"/>
  <c r="J3553" i="2" s="1"/>
  <c r="M3552" i="2" a="1"/>
  <c r="M3552" i="2" s="1"/>
  <c r="O3552" i="2" l="1" a="1"/>
  <c r="O3552" i="2" s="1"/>
  <c r="P3553" i="2" s="1" a="1"/>
  <c r="P3553" i="2" s="1"/>
  <c r="N3553" i="2" a="1"/>
  <c r="N3553" i="2" s="1"/>
  <c r="Q3552" i="2" l="1" a="1"/>
  <c r="Q3552" i="2" s="1"/>
  <c r="T3553" i="2" s="1"/>
  <c r="U3553" i="2" s="1"/>
  <c r="S3553" i="2" l="1" a="1"/>
  <c r="S3553" i="2" s="1"/>
  <c r="R3553" i="2" a="1"/>
  <c r="R3553" i="2" s="1"/>
  <c r="I3553" i="2" a="1"/>
  <c r="I3553" i="2" s="1"/>
  <c r="J3554" i="2" l="1" a="1"/>
  <c r="J3554" i="2" s="1"/>
  <c r="L3553" i="2" a="1"/>
  <c r="L3553" i="2" s="1"/>
  <c r="K3554" i="2" s="1" a="1"/>
  <c r="K3554" i="2" s="1"/>
  <c r="V3553" i="2" a="1"/>
  <c r="V3553" i="2" s="1"/>
  <c r="M3553" i="2" l="1" a="1"/>
  <c r="M3553" i="2" s="1"/>
  <c r="O3553" i="2" s="1" a="1"/>
  <c r="O3553" i="2" s="1"/>
  <c r="P3554" i="2" s="1" a="1"/>
  <c r="P3554" i="2" s="1"/>
  <c r="W3553" i="2"/>
  <c r="Q3553" i="2" l="1" a="1"/>
  <c r="Q3553" i="2" s="1"/>
  <c r="T3554" i="2" s="1"/>
  <c r="U3554" i="2" s="1"/>
  <c r="N3554" i="2" a="1"/>
  <c r="N3554" i="2" s="1"/>
  <c r="R3554" i="2" a="1"/>
  <c r="R3554" i="2" s="1"/>
  <c r="S3554" i="2" l="1" a="1"/>
  <c r="S3554" i="2" s="1"/>
  <c r="I3554" i="2" s="1" a="1"/>
  <c r="I3554" i="2" s="1"/>
  <c r="V3554" i="2" s="1" a="1"/>
  <c r="V3554" i="2" s="1"/>
  <c r="W3554" i="2" l="1"/>
  <c r="J3555" i="2" a="1"/>
  <c r="J3555" i="2" s="1"/>
  <c r="L3554" i="2" a="1"/>
  <c r="L3554" i="2" s="1"/>
  <c r="K3555" i="2" s="1" a="1"/>
  <c r="K3555" i="2" s="1"/>
  <c r="M3554" i="2" l="1" a="1"/>
  <c r="M3554" i="2" s="1"/>
  <c r="O3554" i="2" l="1" a="1"/>
  <c r="O3554" i="2" s="1"/>
  <c r="P3555" i="2" s="1" a="1"/>
  <c r="P3555" i="2" s="1"/>
  <c r="N3555" i="2" a="1"/>
  <c r="N3555" i="2" s="1"/>
  <c r="Q3554" i="2" l="1" a="1"/>
  <c r="Q3554" i="2" s="1"/>
  <c r="T3555" i="2" s="1"/>
  <c r="U3555" i="2" s="1"/>
  <c r="R3555" i="2" l="1" a="1"/>
  <c r="R3555" i="2" s="1"/>
  <c r="S3555" i="2" a="1"/>
  <c r="S3555" i="2" s="1"/>
  <c r="I3555" i="2" s="1" a="1"/>
  <c r="I3555" i="2" s="1"/>
  <c r="V3555" i="2" s="1" a="1"/>
  <c r="V3555" i="2" s="1"/>
  <c r="L3555" i="2" l="1" a="1"/>
  <c r="L3555" i="2" s="1"/>
  <c r="K3556" i="2" s="1" a="1"/>
  <c r="K3556" i="2" s="1"/>
  <c r="J3556" i="2" a="1"/>
  <c r="J3556" i="2" s="1"/>
  <c r="W3555" i="2"/>
  <c r="M3555" i="2" l="1" a="1"/>
  <c r="M3555" i="2" s="1"/>
  <c r="N3556" i="2" s="1" a="1"/>
  <c r="N3556" i="2" s="1"/>
  <c r="O3555" i="2" l="1" a="1"/>
  <c r="O3555" i="2" s="1"/>
  <c r="P3556" i="2" s="1" a="1"/>
  <c r="P3556" i="2" s="1"/>
  <c r="Q3555" i="2" l="1" a="1"/>
  <c r="Q3555" i="2" s="1"/>
  <c r="T3556" i="2" s="1"/>
  <c r="U3556" i="2" s="1"/>
  <c r="R3556" i="2" a="1"/>
  <c r="R3556" i="2" s="1"/>
  <c r="S3556" i="2" l="1" a="1"/>
  <c r="S3556" i="2" s="1"/>
  <c r="I3556" i="2" s="1" a="1"/>
  <c r="I3556" i="2" s="1"/>
  <c r="V3556" i="2" s="1" a="1"/>
  <c r="V3556" i="2" s="1"/>
  <c r="W3556" i="2" s="1"/>
  <c r="J3557" i="2" l="1" a="1"/>
  <c r="J3557" i="2" s="1"/>
  <c r="L3556" i="2" a="1"/>
  <c r="L3556" i="2" s="1"/>
  <c r="K3557" i="2" s="1" a="1"/>
  <c r="K3557" i="2" s="1"/>
  <c r="M3556" i="2" l="1" a="1"/>
  <c r="M3556" i="2" s="1"/>
  <c r="O3556" i="2" l="1" a="1"/>
  <c r="O3556" i="2" s="1"/>
  <c r="P3557" i="2" s="1" a="1"/>
  <c r="P3557" i="2" s="1"/>
  <c r="N3557" i="2" a="1"/>
  <c r="N3557" i="2" s="1"/>
  <c r="Q3556" i="2" l="1" a="1"/>
  <c r="Q3556" i="2" s="1"/>
  <c r="T3557" i="2" l="1"/>
  <c r="U3557" i="2" s="1"/>
  <c r="R3557" i="2" a="1"/>
  <c r="R3557" i="2" s="1"/>
  <c r="S3557" i="2" a="1"/>
  <c r="S3557" i="2" s="1"/>
  <c r="I3557" i="2" s="1" a="1"/>
  <c r="I3557" i="2" s="1"/>
  <c r="J3558" i="2" s="1" a="1"/>
  <c r="J3558" i="2" s="1"/>
  <c r="V3557" i="2" l="1" a="1"/>
  <c r="V3557" i="2" s="1"/>
  <c r="W3557" i="2" s="1"/>
  <c r="L3557" i="2" a="1"/>
  <c r="L3557" i="2" s="1"/>
  <c r="K3558" i="2" s="1" a="1"/>
  <c r="K3558" i="2" s="1"/>
  <c r="M3557" i="2" l="1" a="1"/>
  <c r="M3557" i="2" s="1"/>
  <c r="O3557" i="2" s="1" a="1"/>
  <c r="O3557" i="2" s="1"/>
  <c r="P3558" i="2" s="1" a="1"/>
  <c r="P3558" i="2" s="1"/>
  <c r="Q3557" i="2" a="1"/>
  <c r="Q3557" i="2" s="1"/>
  <c r="T3558" i="2" s="1"/>
  <c r="U3558" i="2" s="1"/>
  <c r="N3558" i="2" l="1" a="1"/>
  <c r="N3558" i="2" s="1"/>
  <c r="S3558" i="2" a="1"/>
  <c r="S3558" i="2" s="1"/>
  <c r="I3558" i="2" s="1" a="1"/>
  <c r="I3558" i="2" s="1"/>
  <c r="R3558" i="2" a="1"/>
  <c r="R3558" i="2" s="1"/>
  <c r="V3558" i="2" l="1" a="1"/>
  <c r="V3558" i="2" s="1"/>
  <c r="W3558" i="2" s="1"/>
  <c r="L3558" i="2" a="1"/>
  <c r="L3558" i="2" s="1"/>
  <c r="K3559" i="2" s="1" a="1"/>
  <c r="K3559" i="2" s="1"/>
  <c r="J3559" i="2" a="1"/>
  <c r="J3559" i="2" s="1"/>
  <c r="M3558" i="2" l="1" a="1"/>
  <c r="M3558" i="2" s="1"/>
  <c r="O3558" i="2" s="1" a="1"/>
  <c r="O3558" i="2" s="1"/>
  <c r="P3559" i="2" s="1" a="1"/>
  <c r="P3559" i="2" s="1"/>
  <c r="Q3558" i="2" l="1" a="1"/>
  <c r="Q3558" i="2" s="1"/>
  <c r="T3559" i="2" s="1"/>
  <c r="U3559" i="2" s="1"/>
  <c r="N3559" i="2" a="1"/>
  <c r="N3559" i="2" s="1"/>
  <c r="S3559" i="2" l="1" a="1"/>
  <c r="S3559" i="2" s="1"/>
  <c r="R3559" i="2" a="1"/>
  <c r="R3559" i="2" s="1"/>
  <c r="I3559" i="2" a="1"/>
  <c r="I3559" i="2" s="1"/>
  <c r="L3559" i="2" l="1" a="1"/>
  <c r="L3559" i="2" s="1"/>
  <c r="K3560" i="2" s="1" a="1"/>
  <c r="K3560" i="2" s="1"/>
  <c r="J3560" i="2" a="1"/>
  <c r="J3560" i="2" s="1"/>
  <c r="V3559" i="2" a="1"/>
  <c r="V3559" i="2" s="1"/>
  <c r="M3559" i="2" l="1" a="1"/>
  <c r="M3559" i="2" s="1"/>
  <c r="O3559" i="2" s="1" a="1"/>
  <c r="O3559" i="2" s="1"/>
  <c r="P3560" i="2" s="1" a="1"/>
  <c r="P3560" i="2" s="1"/>
  <c r="W3559" i="2"/>
  <c r="N3560" i="2" l="1" a="1"/>
  <c r="N3560" i="2" s="1"/>
  <c r="Q3559" i="2" a="1"/>
  <c r="Q3559" i="2" s="1"/>
  <c r="T3560" i="2" l="1"/>
  <c r="U3560" i="2" s="1"/>
  <c r="R3560" i="2" a="1"/>
  <c r="R3560" i="2" s="1"/>
  <c r="S3560" i="2" a="1"/>
  <c r="S3560" i="2" s="1"/>
  <c r="I3560" i="2" l="1" a="1"/>
  <c r="I3560" i="2" s="1"/>
  <c r="V3560" i="2" s="1" a="1"/>
  <c r="V3560" i="2" s="1"/>
  <c r="W3560" i="2" l="1"/>
  <c r="J3561" i="2" a="1"/>
  <c r="J3561" i="2" s="1"/>
  <c r="L3560" i="2" a="1"/>
  <c r="L3560" i="2" s="1"/>
  <c r="K3561" i="2" s="1" a="1"/>
  <c r="K3561" i="2" s="1"/>
  <c r="M3560" i="2" l="1" a="1"/>
  <c r="M3560" i="2" s="1"/>
  <c r="O3560" i="2" l="1" a="1"/>
  <c r="O3560" i="2" s="1"/>
  <c r="P3561" i="2" s="1" a="1"/>
  <c r="P3561" i="2" s="1"/>
  <c r="N3561" i="2" a="1"/>
  <c r="N3561" i="2" s="1"/>
  <c r="Q3560" i="2" l="1" a="1"/>
  <c r="Q3560" i="2" s="1"/>
  <c r="T3561" i="2" s="1"/>
  <c r="U3561" i="2" s="1"/>
  <c r="S3561" i="2" l="1" a="1"/>
  <c r="S3561" i="2" s="1"/>
  <c r="R3561" i="2" a="1"/>
  <c r="R3561" i="2" s="1"/>
  <c r="I3561" i="2" a="1"/>
  <c r="I3561" i="2" s="1"/>
  <c r="L3561" i="2" l="1" a="1"/>
  <c r="L3561" i="2" s="1"/>
  <c r="K3562" i="2" s="1" a="1"/>
  <c r="K3562" i="2" s="1"/>
  <c r="J3562" i="2" a="1"/>
  <c r="J3562" i="2" s="1"/>
  <c r="V3561" i="2" a="1"/>
  <c r="V3561" i="2" s="1"/>
  <c r="M3561" i="2" l="1" a="1"/>
  <c r="M3561" i="2" s="1"/>
  <c r="N3562" i="2" s="1" a="1"/>
  <c r="N3562" i="2" s="1"/>
  <c r="W3561" i="2"/>
  <c r="O3561" i="2" l="1" a="1"/>
  <c r="O3561" i="2" s="1"/>
  <c r="P3562" i="2" s="1" a="1"/>
  <c r="P3562" i="2" s="1"/>
  <c r="Q3561" i="2" l="1" a="1"/>
  <c r="Q3561" i="2" s="1"/>
  <c r="T3562" i="2" s="1"/>
  <c r="U3562" i="2" s="1"/>
  <c r="R3562" i="2" l="1" a="1"/>
  <c r="R3562" i="2" s="1"/>
  <c r="S3562" i="2" a="1"/>
  <c r="S3562" i="2" s="1"/>
  <c r="I3562" i="2" s="1" a="1"/>
  <c r="I3562" i="2" s="1"/>
  <c r="L3562" i="2" s="1" a="1"/>
  <c r="L3562" i="2" s="1"/>
  <c r="K3563" i="2" s="1" a="1"/>
  <c r="K3563" i="2" s="1"/>
  <c r="J3563" i="2" l="1" a="1"/>
  <c r="J3563" i="2" s="1"/>
  <c r="V3562" i="2" a="1"/>
  <c r="V3562" i="2" s="1"/>
  <c r="W3562" i="2" s="1"/>
  <c r="M3562" i="2" a="1"/>
  <c r="M3562" i="2" s="1"/>
  <c r="N3563" i="2" s="1" a="1"/>
  <c r="N3563" i="2" s="1"/>
  <c r="O3562" i="2" l="1" a="1"/>
  <c r="O3562" i="2" s="1"/>
  <c r="P3563" i="2" s="1" a="1"/>
  <c r="P3563" i="2" s="1"/>
  <c r="Q3562" i="2" l="1" a="1"/>
  <c r="Q3562" i="2" s="1"/>
  <c r="T3563" i="2" s="1"/>
  <c r="U3563" i="2" s="1"/>
  <c r="S3563" i="2" l="1" a="1"/>
  <c r="S3563" i="2" s="1"/>
  <c r="R3563" i="2" a="1"/>
  <c r="R3563" i="2" s="1"/>
  <c r="I3563" i="2" a="1"/>
  <c r="I3563" i="2" s="1"/>
  <c r="L3563" i="2" l="1" a="1"/>
  <c r="L3563" i="2" s="1"/>
  <c r="K3564" i="2" s="1" a="1"/>
  <c r="K3564" i="2" s="1"/>
  <c r="J3564" i="2" a="1"/>
  <c r="J3564" i="2" s="1"/>
  <c r="V3563" i="2" a="1"/>
  <c r="V3563" i="2" s="1"/>
  <c r="M3563" i="2" l="1" a="1"/>
  <c r="M3563" i="2" s="1"/>
  <c r="N3564" i="2" s="1" a="1"/>
  <c r="N3564" i="2" s="1"/>
  <c r="W3563" i="2"/>
  <c r="O3563" i="2" l="1" a="1"/>
  <c r="O3563" i="2" s="1"/>
  <c r="P3564" i="2" s="1" a="1"/>
  <c r="P3564" i="2" s="1"/>
  <c r="Q3563" i="2" a="1"/>
  <c r="Q3563" i="2" s="1"/>
  <c r="T3564" i="2" l="1"/>
  <c r="U3564" i="2" s="1"/>
  <c r="R3564" i="2" a="1"/>
  <c r="R3564" i="2" s="1"/>
  <c r="S3564" i="2" a="1"/>
  <c r="S3564" i="2" s="1"/>
  <c r="I3564" i="2" l="1" a="1"/>
  <c r="I3564" i="2" s="1"/>
  <c r="V3564" i="2" s="1" a="1"/>
  <c r="V3564" i="2" s="1"/>
  <c r="W3564" i="2" l="1"/>
  <c r="L3564" i="2" a="1"/>
  <c r="L3564" i="2" s="1"/>
  <c r="K3565" i="2" s="1" a="1"/>
  <c r="K3565" i="2" s="1"/>
  <c r="J3565" i="2" a="1"/>
  <c r="J3565" i="2" s="1"/>
  <c r="M3564" i="2" a="1"/>
  <c r="M3564" i="2" s="1"/>
  <c r="O3564" i="2" l="1" a="1"/>
  <c r="O3564" i="2" s="1"/>
  <c r="P3565" i="2" s="1" a="1"/>
  <c r="P3565" i="2" s="1"/>
  <c r="N3565" i="2" a="1"/>
  <c r="N3565" i="2" s="1"/>
  <c r="Q3564" i="2" l="1" a="1"/>
  <c r="Q3564" i="2" s="1"/>
  <c r="T3565" i="2" s="1"/>
  <c r="U3565" i="2" s="1"/>
  <c r="S3565" i="2" l="1" a="1"/>
  <c r="S3565" i="2" s="1"/>
  <c r="R3565" i="2" a="1"/>
  <c r="R3565" i="2" s="1"/>
  <c r="I3565" i="2" a="1"/>
  <c r="I3565" i="2" s="1"/>
  <c r="L3565" i="2" l="1" a="1"/>
  <c r="L3565" i="2" s="1"/>
  <c r="K3566" i="2" s="1" a="1"/>
  <c r="K3566" i="2" s="1"/>
  <c r="J3566" i="2" a="1"/>
  <c r="J3566" i="2" s="1"/>
  <c r="M3565" i="2" a="1"/>
  <c r="M3565" i="2" s="1"/>
  <c r="V3565" i="2" a="1"/>
  <c r="V3565" i="2" s="1"/>
  <c r="W3565" i="2" l="1"/>
  <c r="O3565" i="2" a="1"/>
  <c r="O3565" i="2" s="1"/>
  <c r="P3566" i="2" s="1" a="1"/>
  <c r="P3566" i="2" s="1"/>
  <c r="N3566" i="2" a="1"/>
  <c r="N3566" i="2" s="1"/>
  <c r="Q3565" i="2" a="1"/>
  <c r="Q3565" i="2" s="1"/>
  <c r="T3566" i="2" l="1"/>
  <c r="U3566" i="2" s="1"/>
  <c r="R3566" i="2" a="1"/>
  <c r="R3566" i="2" s="1"/>
  <c r="S3566" i="2" a="1"/>
  <c r="S3566" i="2" s="1"/>
  <c r="I3566" i="2" l="1" a="1"/>
  <c r="I3566" i="2" s="1"/>
  <c r="V3566" i="2" s="1" a="1"/>
  <c r="V3566" i="2" s="1"/>
  <c r="W3566" i="2" l="1"/>
  <c r="L3566" i="2" a="1"/>
  <c r="L3566" i="2" s="1"/>
  <c r="K3567" i="2" s="1" a="1"/>
  <c r="K3567" i="2" s="1"/>
  <c r="J3567" i="2" a="1"/>
  <c r="J3567" i="2" s="1"/>
  <c r="M3566" i="2" a="1"/>
  <c r="M3566" i="2" s="1"/>
  <c r="N3567" i="2" l="1" a="1"/>
  <c r="N3567" i="2" s="1"/>
  <c r="O3566" i="2" a="1"/>
  <c r="O3566" i="2" s="1"/>
  <c r="P3567" i="2" s="1" a="1"/>
  <c r="P3567" i="2" s="1"/>
  <c r="Q3566" i="2" l="1" a="1"/>
  <c r="Q3566" i="2" s="1"/>
  <c r="T3567" i="2" l="1"/>
  <c r="U3567" i="2" s="1"/>
  <c r="R3567" i="2" a="1"/>
  <c r="R3567" i="2" s="1"/>
  <c r="S3567" i="2" a="1"/>
  <c r="S3567" i="2" s="1"/>
  <c r="I3567" i="2" l="1" a="1"/>
  <c r="I3567" i="2" s="1"/>
  <c r="L3567" i="2" l="1" a="1"/>
  <c r="L3567" i="2" s="1"/>
  <c r="K3568" i="2" s="1" a="1"/>
  <c r="K3568" i="2" s="1"/>
  <c r="J3568" i="2" a="1"/>
  <c r="J3568" i="2" s="1"/>
  <c r="V3567" i="2" a="1"/>
  <c r="V3567" i="2" s="1"/>
  <c r="M3567" i="2" l="1" a="1"/>
  <c r="M3567" i="2" s="1"/>
  <c r="O3567" i="2" s="1" a="1"/>
  <c r="O3567" i="2" s="1"/>
  <c r="P3568" i="2" s="1" a="1"/>
  <c r="P3568" i="2" s="1"/>
  <c r="W3567" i="2"/>
  <c r="N3568" i="2" l="1" a="1"/>
  <c r="N3568" i="2" s="1"/>
  <c r="Q3567" i="2" a="1"/>
  <c r="Q3567" i="2" s="1"/>
  <c r="T3568" i="2" s="1"/>
  <c r="U3568" i="2" s="1"/>
  <c r="S3568" i="2" l="1" a="1"/>
  <c r="S3568" i="2" s="1"/>
  <c r="R3568" i="2" a="1"/>
  <c r="R3568" i="2" s="1"/>
  <c r="I3568" i="2" a="1"/>
  <c r="I3568" i="2" s="1"/>
  <c r="V3568" i="2" l="1" a="1"/>
  <c r="V3568" i="2" s="1"/>
  <c r="W3568" i="2"/>
  <c r="L3568" i="2" a="1"/>
  <c r="L3568" i="2" s="1"/>
  <c r="K3569" i="2" s="1" a="1"/>
  <c r="K3569" i="2" s="1"/>
  <c r="J3569" i="2" a="1"/>
  <c r="J3569" i="2" s="1"/>
  <c r="M3568" i="2" a="1"/>
  <c r="M3568" i="2" s="1"/>
  <c r="O3568" i="2" l="1" a="1"/>
  <c r="O3568" i="2" s="1"/>
  <c r="P3569" i="2" s="1" a="1"/>
  <c r="P3569" i="2" s="1"/>
  <c r="N3569" i="2" a="1"/>
  <c r="N3569" i="2" s="1"/>
  <c r="Q3568" i="2" l="1" a="1"/>
  <c r="Q3568" i="2" s="1"/>
  <c r="T3569" i="2" s="1"/>
  <c r="U3569" i="2" s="1"/>
  <c r="R3569" i="2" l="1" a="1"/>
  <c r="R3569" i="2" s="1"/>
  <c r="S3569" i="2" a="1"/>
  <c r="S3569" i="2" s="1"/>
  <c r="I3569" i="2" s="1" a="1"/>
  <c r="I3569" i="2" s="1"/>
  <c r="L3569" i="2" l="1" a="1"/>
  <c r="L3569" i="2" s="1"/>
  <c r="K3570" i="2" s="1" a="1"/>
  <c r="K3570" i="2" s="1"/>
  <c r="J3570" i="2" a="1"/>
  <c r="J3570" i="2" s="1"/>
  <c r="M3569" i="2" a="1"/>
  <c r="M3569" i="2" s="1"/>
  <c r="V3569" i="2" a="1"/>
  <c r="V3569" i="2" s="1"/>
  <c r="W3569" i="2" l="1"/>
  <c r="N3570" i="2" a="1"/>
  <c r="N3570" i="2" s="1"/>
  <c r="O3569" i="2" a="1"/>
  <c r="O3569" i="2" s="1"/>
  <c r="P3570" i="2" s="1" a="1"/>
  <c r="P3570" i="2" s="1"/>
  <c r="Q3569" i="2" l="1" a="1"/>
  <c r="Q3569" i="2" s="1"/>
  <c r="T3570" i="2" l="1"/>
  <c r="U3570" i="2" s="1"/>
  <c r="R3570" i="2" a="1"/>
  <c r="R3570" i="2" s="1"/>
  <c r="S3570" i="2" a="1"/>
  <c r="S3570" i="2" s="1"/>
  <c r="I3570" i="2" l="1" a="1"/>
  <c r="I3570" i="2" s="1"/>
  <c r="V3570" i="2" s="1" a="1"/>
  <c r="V3570" i="2" s="1"/>
  <c r="W3570" i="2" l="1"/>
  <c r="J3571" i="2" a="1"/>
  <c r="J3571" i="2" s="1"/>
  <c r="L3570" i="2" a="1"/>
  <c r="L3570" i="2" s="1"/>
  <c r="K3571" i="2" s="1" a="1"/>
  <c r="K3571" i="2" s="1"/>
  <c r="M3570" i="2" l="1" a="1"/>
  <c r="M3570" i="2" s="1"/>
  <c r="N3571" i="2" l="1" a="1"/>
  <c r="N3571" i="2" s="1"/>
  <c r="O3570" i="2" a="1"/>
  <c r="O3570" i="2" s="1"/>
  <c r="P3571" i="2" s="1" a="1"/>
  <c r="P3571" i="2" s="1"/>
  <c r="Q3570" i="2" l="1" a="1"/>
  <c r="Q3570" i="2" s="1"/>
  <c r="T3571" i="2" l="1"/>
  <c r="U3571" i="2" s="1"/>
  <c r="R3571" i="2" a="1"/>
  <c r="R3571" i="2" s="1"/>
  <c r="S3571" i="2" a="1"/>
  <c r="S3571" i="2" s="1"/>
  <c r="I3571" i="2" l="1" a="1"/>
  <c r="I3571" i="2" s="1"/>
  <c r="V3571" i="2" s="1" a="1"/>
  <c r="V3571" i="2" s="1"/>
  <c r="W3571" i="2" l="1"/>
  <c r="L3571" i="2" a="1"/>
  <c r="L3571" i="2" s="1"/>
  <c r="K3572" i="2" s="1" a="1"/>
  <c r="K3572" i="2" s="1"/>
  <c r="J3572" i="2" a="1"/>
  <c r="J3572" i="2" s="1"/>
  <c r="M3571" i="2" a="1"/>
  <c r="M3571" i="2" s="1"/>
  <c r="O3571" i="2" l="1" a="1"/>
  <c r="O3571" i="2" s="1"/>
  <c r="P3572" i="2" s="1" a="1"/>
  <c r="P3572" i="2" s="1"/>
  <c r="N3572" i="2" a="1"/>
  <c r="N3572" i="2" s="1"/>
  <c r="Q3571" i="2" l="1" a="1"/>
  <c r="Q3571" i="2" s="1"/>
  <c r="T3572" i="2" s="1"/>
  <c r="U3572" i="2" s="1"/>
  <c r="R3572" i="2" l="1" a="1"/>
  <c r="R3572" i="2" s="1"/>
  <c r="S3572" i="2" a="1"/>
  <c r="S3572" i="2" s="1"/>
  <c r="I3572" i="2" s="1" a="1"/>
  <c r="I3572" i="2" s="1"/>
  <c r="L3572" i="2" l="1" a="1"/>
  <c r="L3572" i="2" s="1"/>
  <c r="K3573" i="2" s="1" a="1"/>
  <c r="K3573" i="2" s="1"/>
  <c r="J3573" i="2" a="1"/>
  <c r="J3573" i="2" s="1"/>
  <c r="V3572" i="2" a="1"/>
  <c r="V3572" i="2" s="1"/>
  <c r="M3572" i="2" l="1" a="1"/>
  <c r="M3572" i="2" s="1"/>
  <c r="N3573" i="2" s="1" a="1"/>
  <c r="N3573" i="2" s="1"/>
  <c r="W3572" i="2"/>
  <c r="O3572" i="2" l="1" a="1"/>
  <c r="O3572" i="2" s="1"/>
  <c r="P3573" i="2" s="1" a="1"/>
  <c r="P3573" i="2" s="1"/>
  <c r="Q3572" i="2" l="1" a="1"/>
  <c r="Q3572" i="2" s="1"/>
  <c r="T3573" i="2" s="1"/>
  <c r="U3573" i="2" s="1"/>
  <c r="S3573" i="2" l="1" a="1"/>
  <c r="S3573" i="2" s="1"/>
  <c r="I3573" i="2" s="1" a="1"/>
  <c r="I3573" i="2" s="1"/>
  <c r="R3573" i="2" a="1"/>
  <c r="R3573" i="2" s="1"/>
  <c r="V3573" i="2" l="1" a="1"/>
  <c r="V3573" i="2" s="1"/>
  <c r="W3573" i="2" s="1"/>
  <c r="L3573" i="2" a="1"/>
  <c r="L3573" i="2" s="1"/>
  <c r="K3574" i="2" s="1" a="1"/>
  <c r="K3574" i="2" s="1"/>
  <c r="J3574" i="2" a="1"/>
  <c r="J3574" i="2" s="1"/>
  <c r="M3573" i="2" a="1"/>
  <c r="M3573" i="2" s="1"/>
  <c r="N3574" i="2" l="1" a="1"/>
  <c r="N3574" i="2" s="1"/>
  <c r="O3573" i="2" a="1"/>
  <c r="O3573" i="2" s="1"/>
  <c r="P3574" i="2" s="1" a="1"/>
  <c r="P3574" i="2" s="1"/>
  <c r="Q3573" i="2" l="1" a="1"/>
  <c r="Q3573" i="2" s="1"/>
  <c r="T3574" i="2" s="1"/>
  <c r="U3574" i="2" s="1"/>
  <c r="S3574" i="2" l="1" a="1"/>
  <c r="S3574" i="2" s="1"/>
  <c r="R3574" i="2" a="1"/>
  <c r="R3574" i="2" s="1"/>
  <c r="I3574" i="2" a="1"/>
  <c r="I3574" i="2" s="1"/>
  <c r="L3574" i="2" l="1" a="1"/>
  <c r="L3574" i="2" s="1"/>
  <c r="K3575" i="2" s="1" a="1"/>
  <c r="K3575" i="2" s="1"/>
  <c r="J3575" i="2" a="1"/>
  <c r="J3575" i="2" s="1"/>
  <c r="V3574" i="2" a="1"/>
  <c r="V3574" i="2" s="1"/>
  <c r="M3574" i="2" l="1" a="1"/>
  <c r="M3574" i="2" s="1"/>
  <c r="W3574" i="2"/>
  <c r="N3575" i="2" a="1"/>
  <c r="N3575" i="2" s="1"/>
  <c r="O3574" i="2" a="1"/>
  <c r="O3574" i="2" s="1"/>
  <c r="P3575" i="2" s="1" a="1"/>
  <c r="P3575" i="2" s="1"/>
  <c r="Q3574" i="2" l="1" a="1"/>
  <c r="Q3574" i="2" s="1"/>
  <c r="R3575" i="2" s="1" a="1"/>
  <c r="R3575" i="2" s="1"/>
  <c r="S3575" i="2" l="1" a="1"/>
  <c r="S3575" i="2" s="1"/>
  <c r="I3575" i="2" s="1" a="1"/>
  <c r="I3575" i="2" s="1"/>
  <c r="V3575" i="2" s="1" a="1"/>
  <c r="V3575" i="2" s="1"/>
  <c r="T3575" i="2"/>
  <c r="U3575" i="2" s="1"/>
  <c r="W3575" i="2" l="1"/>
  <c r="J3576" i="2" a="1"/>
  <c r="J3576" i="2" s="1"/>
  <c r="L3575" i="2" a="1"/>
  <c r="L3575" i="2" s="1"/>
  <c r="K3576" i="2" s="1" a="1"/>
  <c r="K3576" i="2" s="1"/>
  <c r="M3575" i="2" l="1" a="1"/>
  <c r="M3575" i="2" s="1"/>
  <c r="N3576" i="2" l="1" a="1"/>
  <c r="N3576" i="2" s="1"/>
  <c r="O3575" i="2" a="1"/>
  <c r="O3575" i="2" s="1"/>
  <c r="P3576" i="2" s="1" a="1"/>
  <c r="P3576" i="2" s="1"/>
  <c r="Q3575" i="2" l="1" a="1"/>
  <c r="Q3575" i="2" s="1"/>
  <c r="T3576" i="2" l="1"/>
  <c r="U3576" i="2" s="1"/>
  <c r="R3576" i="2" a="1"/>
  <c r="R3576" i="2" s="1"/>
  <c r="S3576" i="2" a="1"/>
  <c r="S3576" i="2" s="1"/>
  <c r="I3576" i="2" l="1" a="1"/>
  <c r="I3576" i="2" s="1"/>
  <c r="L3576" i="2" l="1" a="1"/>
  <c r="L3576" i="2" s="1"/>
  <c r="K3577" i="2" s="1" a="1"/>
  <c r="K3577" i="2" s="1"/>
  <c r="J3577" i="2" a="1"/>
  <c r="J3577" i="2" s="1"/>
  <c r="M3576" i="2" a="1"/>
  <c r="M3576" i="2" s="1"/>
  <c r="V3576" i="2" a="1"/>
  <c r="V3576" i="2" s="1"/>
  <c r="W3576" i="2" l="1"/>
  <c r="N3577" i="2" a="1"/>
  <c r="N3577" i="2" s="1"/>
  <c r="O3576" i="2" a="1"/>
  <c r="O3576" i="2" s="1"/>
  <c r="P3577" i="2" s="1" a="1"/>
  <c r="P3577" i="2" s="1"/>
  <c r="Q3576" i="2" l="1" a="1"/>
  <c r="Q3576" i="2" s="1"/>
  <c r="T3577" i="2" s="1"/>
  <c r="U3577" i="2" s="1"/>
  <c r="S3577" i="2" l="1" a="1"/>
  <c r="S3577" i="2" s="1"/>
  <c r="I3577" i="2" s="1" a="1"/>
  <c r="I3577" i="2" s="1"/>
  <c r="R3577" i="2" a="1"/>
  <c r="R3577" i="2" s="1"/>
  <c r="V3577" i="2" l="1" a="1"/>
  <c r="V3577" i="2" s="1"/>
  <c r="W3577" i="2" s="1"/>
  <c r="L3577" i="2" a="1"/>
  <c r="L3577" i="2" s="1"/>
  <c r="K3578" i="2" s="1" a="1"/>
  <c r="K3578" i="2" s="1"/>
  <c r="J3578" i="2" a="1"/>
  <c r="J3578" i="2" s="1"/>
  <c r="M3577" i="2" a="1"/>
  <c r="M3577" i="2" s="1"/>
  <c r="O3577" i="2" l="1" a="1"/>
  <c r="O3577" i="2" s="1"/>
  <c r="P3578" i="2" s="1" a="1"/>
  <c r="P3578" i="2" s="1"/>
  <c r="N3578" i="2" a="1"/>
  <c r="N3578" i="2" s="1"/>
  <c r="Q3577" i="2" l="1" a="1"/>
  <c r="Q3577" i="2" s="1"/>
  <c r="T3578" i="2" s="1"/>
  <c r="U3578" i="2" s="1"/>
  <c r="S3578" i="2" l="1" a="1"/>
  <c r="S3578" i="2" s="1"/>
  <c r="R3578" i="2" a="1"/>
  <c r="R3578" i="2" s="1"/>
  <c r="I3578" i="2" a="1"/>
  <c r="I3578" i="2" s="1"/>
  <c r="V3578" i="2" s="1" a="1"/>
  <c r="V3578" i="2" s="1"/>
  <c r="W3578" i="2" l="1"/>
  <c r="L3578" i="2" a="1"/>
  <c r="L3578" i="2" s="1"/>
  <c r="K3579" i="2" s="1" a="1"/>
  <c r="K3579" i="2" s="1"/>
  <c r="J3579" i="2" a="1"/>
  <c r="J3579" i="2" s="1"/>
  <c r="M3578" i="2" a="1"/>
  <c r="M3578" i="2" s="1"/>
  <c r="O3578" i="2" l="1" a="1"/>
  <c r="O3578" i="2" s="1"/>
  <c r="P3579" i="2" s="1" a="1"/>
  <c r="P3579" i="2" s="1"/>
  <c r="N3579" i="2" a="1"/>
  <c r="N3579" i="2" s="1"/>
  <c r="Q3578" i="2" l="1" a="1"/>
  <c r="Q3578" i="2" s="1"/>
  <c r="S3579" i="2" s="1" a="1"/>
  <c r="S3579" i="2" s="1"/>
  <c r="R3579" i="2" l="1" a="1"/>
  <c r="R3579" i="2" s="1"/>
  <c r="T3579" i="2"/>
  <c r="U3579" i="2" s="1"/>
  <c r="I3579" i="2" a="1"/>
  <c r="I3579" i="2" s="1"/>
  <c r="L3579" i="2" l="1" a="1"/>
  <c r="L3579" i="2" s="1"/>
  <c r="K3580" i="2" s="1" a="1"/>
  <c r="K3580" i="2" s="1"/>
  <c r="J3580" i="2" a="1"/>
  <c r="J3580" i="2" s="1"/>
  <c r="V3579" i="2" a="1"/>
  <c r="V3579" i="2" s="1"/>
  <c r="M3579" i="2" l="1" a="1"/>
  <c r="M3579" i="2" s="1"/>
  <c r="O3579" i="2" s="1" a="1"/>
  <c r="O3579" i="2" s="1"/>
  <c r="P3580" i="2" s="1" a="1"/>
  <c r="P3580" i="2" s="1"/>
  <c r="W3579" i="2"/>
  <c r="N3580" i="2" l="1" a="1"/>
  <c r="N3580" i="2" s="1"/>
  <c r="Q3579" i="2" a="1"/>
  <c r="Q3579" i="2" s="1"/>
  <c r="T3580" i="2" s="1"/>
  <c r="U3580" i="2" s="1"/>
  <c r="R3580" i="2" l="1" a="1"/>
  <c r="R3580" i="2" s="1"/>
  <c r="S3580" i="2" a="1"/>
  <c r="S3580" i="2" s="1"/>
  <c r="I3580" i="2" s="1" a="1"/>
  <c r="I3580" i="2" s="1"/>
  <c r="V3580" i="2" s="1" a="1"/>
  <c r="V3580" i="2" s="1"/>
  <c r="W3580" i="2" l="1"/>
  <c r="L3580" i="2" a="1"/>
  <c r="L3580" i="2" s="1"/>
  <c r="K3581" i="2" s="1" a="1"/>
  <c r="K3581" i="2" s="1"/>
  <c r="J3581" i="2" a="1"/>
  <c r="J3581" i="2" s="1"/>
  <c r="M3580" i="2" a="1"/>
  <c r="M3580" i="2" s="1"/>
  <c r="O3580" i="2" l="1" a="1"/>
  <c r="O3580" i="2" s="1"/>
  <c r="P3581" i="2" s="1" a="1"/>
  <c r="P3581" i="2" s="1"/>
  <c r="N3581" i="2" a="1"/>
  <c r="N3581" i="2" s="1"/>
  <c r="Q3580" i="2" l="1" a="1"/>
  <c r="Q3580" i="2" s="1"/>
  <c r="T3581" i="2" s="1"/>
  <c r="U3581" i="2" s="1"/>
  <c r="S3581" i="2" l="1" a="1"/>
  <c r="S3581" i="2" s="1"/>
  <c r="I3581" i="2" s="1" a="1"/>
  <c r="I3581" i="2" s="1"/>
  <c r="R3581" i="2" a="1"/>
  <c r="R3581" i="2" s="1"/>
  <c r="J3582" i="2" l="1" a="1"/>
  <c r="J3582" i="2" s="1"/>
  <c r="L3581" i="2" a="1"/>
  <c r="L3581" i="2" s="1"/>
  <c r="K3582" i="2" s="1" a="1"/>
  <c r="K3582" i="2" s="1"/>
  <c r="V3581" i="2" a="1"/>
  <c r="V3581" i="2" s="1"/>
  <c r="M3581" i="2" l="1" a="1"/>
  <c r="M3581" i="2" s="1"/>
  <c r="N3582" i="2" s="1" a="1"/>
  <c r="N3582" i="2" s="1"/>
  <c r="W3581" i="2"/>
  <c r="O3581" i="2" l="1" a="1"/>
  <c r="O3581" i="2" s="1"/>
  <c r="P3582" i="2" s="1" a="1"/>
  <c r="P3582" i="2" s="1"/>
  <c r="Q3581" i="2" l="1" a="1"/>
  <c r="Q3581" i="2" s="1"/>
  <c r="T3582" i="2" s="1"/>
  <c r="U3582" i="2" s="1"/>
  <c r="S3582" i="2" l="1" a="1"/>
  <c r="S3582" i="2" s="1"/>
  <c r="I3582" i="2" s="1" a="1"/>
  <c r="I3582" i="2" s="1"/>
  <c r="R3582" i="2" a="1"/>
  <c r="R3582" i="2" s="1"/>
  <c r="L3582" i="2" l="1" a="1"/>
  <c r="L3582" i="2" s="1"/>
  <c r="K3583" i="2" s="1" a="1"/>
  <c r="K3583" i="2" s="1"/>
  <c r="J3583" i="2" a="1"/>
  <c r="J3583" i="2" s="1"/>
  <c r="M3582" i="2" a="1"/>
  <c r="M3582" i="2" s="1"/>
  <c r="V3582" i="2" a="1"/>
  <c r="V3582" i="2" s="1"/>
  <c r="W3582" i="2" l="1"/>
  <c r="O3582" i="2" a="1"/>
  <c r="O3582" i="2" s="1"/>
  <c r="P3583" i="2" s="1" a="1"/>
  <c r="P3583" i="2" s="1"/>
  <c r="N3583" i="2" a="1"/>
  <c r="N3583" i="2" s="1"/>
  <c r="Q3582" i="2" l="1" a="1"/>
  <c r="Q3582" i="2" s="1"/>
  <c r="R3583" i="2" l="1" a="1"/>
  <c r="R3583" i="2" s="1"/>
  <c r="T3583" i="2"/>
  <c r="U3583" i="2" s="1"/>
  <c r="S3583" i="2" a="1"/>
  <c r="S3583" i="2" s="1"/>
  <c r="I3583" i="2" l="1" a="1"/>
  <c r="I3583" i="2" s="1"/>
  <c r="L3583" i="2" l="1" a="1"/>
  <c r="L3583" i="2" s="1"/>
  <c r="K3584" i="2" s="1" a="1"/>
  <c r="K3584" i="2" s="1"/>
  <c r="J3584" i="2" a="1"/>
  <c r="J3584" i="2" s="1"/>
  <c r="V3583" i="2" a="1"/>
  <c r="V3583" i="2" s="1"/>
  <c r="M3583" i="2" l="1" a="1"/>
  <c r="M3583" i="2" s="1"/>
  <c r="O3583" i="2" s="1" a="1"/>
  <c r="O3583" i="2" s="1"/>
  <c r="P3584" i="2" s="1" a="1"/>
  <c r="P3584" i="2" s="1"/>
  <c r="W3583" i="2"/>
  <c r="N3584" i="2" l="1" a="1"/>
  <c r="N3584" i="2" s="1"/>
  <c r="Q3583" i="2" a="1"/>
  <c r="Q3583" i="2" s="1"/>
  <c r="R3584" i="2" s="1" a="1"/>
  <c r="R3584" i="2" s="1"/>
  <c r="S3584" i="2" l="1" a="1"/>
  <c r="S3584" i="2" s="1"/>
  <c r="I3584" i="2" s="1" a="1"/>
  <c r="I3584" i="2" s="1"/>
  <c r="T3584" i="2"/>
  <c r="U3584" i="2" s="1"/>
  <c r="J3585" i="2" l="1" a="1"/>
  <c r="J3585" i="2" s="1"/>
  <c r="L3584" i="2" a="1"/>
  <c r="L3584" i="2" s="1"/>
  <c r="K3585" i="2" s="1" a="1"/>
  <c r="K3585" i="2" s="1"/>
  <c r="V3584" i="2" a="1"/>
  <c r="V3584" i="2" s="1"/>
  <c r="W3584" i="2" l="1"/>
  <c r="M3584" i="2" a="1"/>
  <c r="M3584" i="2" s="1"/>
  <c r="N3585" i="2" l="1" a="1"/>
  <c r="N3585" i="2" s="1"/>
  <c r="O3584" i="2" a="1"/>
  <c r="O3584" i="2" s="1"/>
  <c r="P3585" i="2" s="1" a="1"/>
  <c r="P3585" i="2" s="1"/>
  <c r="Q3584" i="2" l="1" a="1"/>
  <c r="Q3584" i="2" s="1"/>
  <c r="R3585" i="2" l="1" a="1"/>
  <c r="R3585" i="2" s="1"/>
  <c r="T3585" i="2"/>
  <c r="U3585" i="2" s="1"/>
  <c r="S3585" i="2" a="1"/>
  <c r="S3585" i="2" s="1"/>
  <c r="I3585" i="2" l="1" a="1"/>
  <c r="I3585" i="2" s="1"/>
  <c r="J3586" i="2" l="1" a="1"/>
  <c r="J3586" i="2" s="1"/>
  <c r="L3585" i="2" a="1"/>
  <c r="L3585" i="2" s="1"/>
  <c r="K3586" i="2" s="1" a="1"/>
  <c r="K3586" i="2" s="1"/>
  <c r="V3585" i="2" a="1"/>
  <c r="V3585" i="2" s="1"/>
  <c r="W3585" i="2" l="1"/>
  <c r="M3585" i="2" a="1"/>
  <c r="M3585" i="2" s="1"/>
  <c r="O3585" i="2" l="1" a="1"/>
  <c r="O3585" i="2" s="1"/>
  <c r="P3586" i="2" s="1" a="1"/>
  <c r="P3586" i="2" s="1"/>
  <c r="N3586" i="2" a="1"/>
  <c r="N3586" i="2" s="1"/>
  <c r="Q3585" i="2" l="1" a="1"/>
  <c r="Q3585" i="2" s="1"/>
  <c r="T3586" i="2" s="1"/>
  <c r="U3586" i="2" s="1"/>
  <c r="R3586" i="2" l="1" a="1"/>
  <c r="R3586" i="2" s="1"/>
  <c r="S3586" i="2" a="1"/>
  <c r="S3586" i="2" s="1"/>
  <c r="I3586" i="2" s="1" a="1"/>
  <c r="I3586" i="2" s="1"/>
  <c r="L3586" i="2" l="1" a="1"/>
  <c r="L3586" i="2" s="1"/>
  <c r="K3587" i="2" s="1" a="1"/>
  <c r="K3587" i="2" s="1"/>
  <c r="J3587" i="2" a="1"/>
  <c r="J3587" i="2" s="1"/>
  <c r="V3586" i="2" a="1"/>
  <c r="V3586" i="2" s="1"/>
  <c r="M3586" i="2" l="1" a="1"/>
  <c r="M3586" i="2" s="1"/>
  <c r="N3587" i="2" s="1" a="1"/>
  <c r="N3587" i="2" s="1"/>
  <c r="W3586" i="2"/>
  <c r="O3586" i="2" l="1" a="1"/>
  <c r="O3586" i="2" s="1"/>
  <c r="P3587" i="2" s="1" a="1"/>
  <c r="P3587" i="2" s="1"/>
  <c r="Q3586" i="2" l="1" a="1"/>
  <c r="Q3586" i="2" s="1"/>
  <c r="T3587" i="2" s="1"/>
  <c r="U3587" i="2" s="1"/>
  <c r="S3587" i="2" l="1" a="1"/>
  <c r="S3587" i="2" s="1"/>
  <c r="R3587" i="2" a="1"/>
  <c r="R3587" i="2" s="1"/>
  <c r="I3587" i="2" a="1"/>
  <c r="I3587" i="2" s="1"/>
  <c r="V3587" i="2" s="1" a="1"/>
  <c r="V3587" i="2" s="1"/>
  <c r="W3587" i="2" l="1"/>
  <c r="J3588" i="2" a="1"/>
  <c r="J3588" i="2" s="1"/>
  <c r="L3587" i="2" a="1"/>
  <c r="L3587" i="2" s="1"/>
  <c r="K3588" i="2" s="1" a="1"/>
  <c r="K3588" i="2" s="1"/>
  <c r="M3587" i="2" l="1" a="1"/>
  <c r="M3587" i="2" s="1"/>
  <c r="O3587" i="2" s="1" a="1"/>
  <c r="O3587" i="2" s="1"/>
  <c r="P3588" i="2" s="1" a="1"/>
  <c r="P3588" i="2" s="1"/>
  <c r="N3588" i="2" l="1" a="1"/>
  <c r="N3588" i="2" s="1"/>
  <c r="Q3587" i="2" a="1"/>
  <c r="Q3587" i="2" s="1"/>
  <c r="S3588" i="2" l="1" a="1"/>
  <c r="S3588" i="2" s="1"/>
  <c r="T3588" i="2"/>
  <c r="U3588" i="2" s="1"/>
  <c r="R3588" i="2" a="1"/>
  <c r="R3588" i="2" s="1"/>
  <c r="I3588" i="2" l="1" a="1"/>
  <c r="I3588" i="2" s="1"/>
  <c r="L3588" i="2" l="1" a="1"/>
  <c r="L3588" i="2" s="1"/>
  <c r="K3589" i="2" s="1" a="1"/>
  <c r="K3589" i="2" s="1"/>
  <c r="J3589" i="2" a="1"/>
  <c r="J3589" i="2" s="1"/>
  <c r="V3588" i="2" a="1"/>
  <c r="V3588" i="2" s="1"/>
  <c r="M3588" i="2" l="1" a="1"/>
  <c r="M3588" i="2" s="1"/>
  <c r="O3588" i="2" s="1" a="1"/>
  <c r="O3588" i="2" s="1"/>
  <c r="P3589" i="2" s="1" a="1"/>
  <c r="P3589" i="2" s="1"/>
  <c r="W3588" i="2"/>
  <c r="N3589" i="2" l="1" a="1"/>
  <c r="N3589" i="2" s="1"/>
  <c r="Q3588" i="2" a="1"/>
  <c r="Q3588" i="2" s="1"/>
  <c r="T3589" i="2" s="1"/>
  <c r="U3589" i="2" s="1"/>
  <c r="S3589" i="2" l="1" a="1"/>
  <c r="S3589" i="2" s="1"/>
  <c r="I3589" i="2" s="1" a="1"/>
  <c r="I3589" i="2" s="1"/>
  <c r="R3589" i="2" a="1"/>
  <c r="R3589" i="2" s="1"/>
  <c r="V3589" i="2" l="1" a="1"/>
  <c r="V3589" i="2" s="1"/>
  <c r="W3589" i="2" s="1"/>
  <c r="L3589" i="2" a="1"/>
  <c r="L3589" i="2" s="1"/>
  <c r="K3590" i="2" s="1" a="1"/>
  <c r="K3590" i="2" s="1"/>
  <c r="J3590" i="2" a="1"/>
  <c r="J3590" i="2" s="1"/>
  <c r="M3589" i="2" l="1" a="1"/>
  <c r="M3589" i="2" s="1"/>
  <c r="O3589" i="2" s="1" a="1"/>
  <c r="O3589" i="2" s="1"/>
  <c r="N3590" i="2" l="1" a="1"/>
  <c r="N3590" i="2" s="1"/>
  <c r="P3590" i="2" a="1"/>
  <c r="P3590" i="2" s="1"/>
  <c r="Q3589" i="2" a="1"/>
  <c r="Q3589" i="2" s="1"/>
  <c r="T3590" i="2" s="1"/>
  <c r="U3590" i="2" s="1"/>
  <c r="S3590" i="2" l="1" a="1"/>
  <c r="S3590" i="2" s="1"/>
  <c r="I3590" i="2" s="1" a="1"/>
  <c r="I3590" i="2" s="1"/>
  <c r="V3590" i="2" s="1" a="1"/>
  <c r="V3590" i="2" s="1"/>
  <c r="R3590" i="2" a="1"/>
  <c r="R3590" i="2" s="1"/>
  <c r="W3590" i="2" l="1"/>
  <c r="L3590" i="2" a="1"/>
  <c r="L3590" i="2" s="1"/>
  <c r="K3591" i="2" s="1" a="1"/>
  <c r="K3591" i="2" s="1"/>
  <c r="J3591" i="2" a="1"/>
  <c r="J3591" i="2" s="1"/>
  <c r="M3590" i="2" l="1" a="1"/>
  <c r="M3590" i="2" s="1"/>
  <c r="O3590" i="2" s="1" a="1"/>
  <c r="O3590" i="2" s="1"/>
  <c r="P3591" i="2" s="1" a="1"/>
  <c r="P3591" i="2" s="1"/>
  <c r="Q3590" i="2" l="1" a="1"/>
  <c r="Q3590" i="2" s="1"/>
  <c r="N3591" i="2" a="1"/>
  <c r="N3591" i="2" s="1"/>
  <c r="T3591" i="2"/>
  <c r="U3591" i="2" s="1"/>
  <c r="R3591" i="2" a="1"/>
  <c r="R3591" i="2" s="1"/>
  <c r="S3591" i="2" a="1"/>
  <c r="S3591" i="2" s="1"/>
  <c r="I3591" i="2" l="1" a="1"/>
  <c r="I3591" i="2" s="1"/>
  <c r="V3591" i="2" s="1" a="1"/>
  <c r="V3591" i="2" s="1"/>
  <c r="W3591" i="2" l="1"/>
  <c r="L3591" i="2" a="1"/>
  <c r="L3591" i="2" s="1"/>
  <c r="K3592" i="2" s="1" a="1"/>
  <c r="K3592" i="2" s="1"/>
  <c r="J3592" i="2" a="1"/>
  <c r="J3592" i="2" s="1"/>
  <c r="M3591" i="2" a="1"/>
  <c r="M3591" i="2" s="1"/>
  <c r="O3591" i="2" l="1" a="1"/>
  <c r="O3591" i="2" s="1"/>
  <c r="P3592" i="2" s="1" a="1"/>
  <c r="P3592" i="2" s="1"/>
  <c r="N3592" i="2" a="1"/>
  <c r="N3592" i="2" s="1"/>
  <c r="Q3591" i="2" l="1" a="1"/>
  <c r="Q3591" i="2" s="1"/>
  <c r="T3592" i="2" s="1"/>
  <c r="U3592" i="2" s="1"/>
  <c r="S3592" i="2" l="1" a="1"/>
  <c r="S3592" i="2" s="1"/>
  <c r="I3592" i="2" s="1" a="1"/>
  <c r="I3592" i="2" s="1"/>
  <c r="R3592" i="2" a="1"/>
  <c r="R3592" i="2" s="1"/>
  <c r="V3592" i="2" l="1" a="1"/>
  <c r="V3592" i="2" s="1"/>
  <c r="W3592" i="2" s="1"/>
  <c r="L3592" i="2" a="1"/>
  <c r="L3592" i="2" s="1"/>
  <c r="K3593" i="2" s="1" a="1"/>
  <c r="K3593" i="2" s="1"/>
  <c r="J3593" i="2" a="1"/>
  <c r="J3593" i="2" s="1"/>
  <c r="M3592" i="2" a="1"/>
  <c r="M3592" i="2" s="1"/>
  <c r="N3593" i="2" l="1" a="1"/>
  <c r="N3593" i="2" s="1"/>
  <c r="O3592" i="2" a="1"/>
  <c r="O3592" i="2" s="1"/>
  <c r="P3593" i="2" s="1" a="1"/>
  <c r="P3593" i="2" s="1"/>
  <c r="Q3592" i="2" l="1" a="1"/>
  <c r="Q3592" i="2" s="1"/>
  <c r="T3593" i="2" l="1"/>
  <c r="U3593" i="2" s="1"/>
  <c r="S3593" i="2" a="1"/>
  <c r="S3593" i="2" s="1"/>
  <c r="R3593" i="2" a="1"/>
  <c r="R3593" i="2" s="1"/>
  <c r="I3593" i="2" l="1" a="1"/>
  <c r="I3593" i="2" s="1"/>
  <c r="V3593" i="2" s="1" a="1"/>
  <c r="V3593" i="2" s="1"/>
  <c r="W3593" i="2" l="1"/>
  <c r="J3594" i="2" a="1"/>
  <c r="J3594" i="2" s="1"/>
  <c r="L3593" i="2" a="1"/>
  <c r="L3593" i="2" s="1"/>
  <c r="K3594" i="2" s="1" a="1"/>
  <c r="K3594" i="2" s="1"/>
  <c r="M3593" i="2" l="1" a="1"/>
  <c r="M3593" i="2" s="1"/>
  <c r="O3593" i="2" l="1" a="1"/>
  <c r="O3593" i="2" s="1"/>
  <c r="P3594" i="2" s="1" a="1"/>
  <c r="P3594" i="2" s="1"/>
  <c r="N3594" i="2" a="1"/>
  <c r="N3594" i="2" s="1"/>
  <c r="Q3593" i="2" a="1"/>
  <c r="Q3593" i="2" s="1"/>
  <c r="T3594" i="2" l="1"/>
  <c r="U3594" i="2" s="1"/>
  <c r="R3594" i="2" a="1"/>
  <c r="R3594" i="2" s="1"/>
  <c r="S3594" i="2" a="1"/>
  <c r="S3594" i="2" s="1"/>
  <c r="I3594" i="2" l="1" a="1"/>
  <c r="I3594" i="2" s="1"/>
  <c r="V3594" i="2" s="1" a="1"/>
  <c r="V3594" i="2" s="1"/>
  <c r="W3594" i="2" l="1"/>
  <c r="J3595" i="2" a="1"/>
  <c r="J3595" i="2" s="1"/>
  <c r="L3594" i="2" a="1"/>
  <c r="L3594" i="2" s="1"/>
  <c r="K3595" i="2" s="1" a="1"/>
  <c r="K3595" i="2" s="1"/>
  <c r="M3594" i="2" l="1" a="1"/>
  <c r="M3594" i="2" s="1"/>
  <c r="O3594" i="2" s="1" a="1"/>
  <c r="O3594" i="2" s="1"/>
  <c r="P3595" i="2" s="1" a="1"/>
  <c r="P3595" i="2" s="1"/>
  <c r="N3595" i="2" l="1" a="1"/>
  <c r="N3595" i="2" s="1"/>
  <c r="Q3594" i="2" a="1"/>
  <c r="Q3594" i="2" s="1"/>
  <c r="T3595" i="2" s="1"/>
  <c r="U3595" i="2" s="1"/>
  <c r="S3595" i="2" l="1" a="1"/>
  <c r="S3595" i="2" s="1"/>
  <c r="R3595" i="2" a="1"/>
  <c r="R3595" i="2" s="1"/>
  <c r="I3595" i="2" a="1"/>
  <c r="I3595" i="2" s="1"/>
  <c r="L3595" i="2" l="1" a="1"/>
  <c r="L3595" i="2" s="1"/>
  <c r="K3596" i="2" s="1" a="1"/>
  <c r="K3596" i="2" s="1"/>
  <c r="J3596" i="2" a="1"/>
  <c r="J3596" i="2" s="1"/>
  <c r="V3595" i="2" a="1"/>
  <c r="V3595" i="2" s="1"/>
  <c r="M3595" i="2" l="1" a="1"/>
  <c r="M3595" i="2" s="1"/>
  <c r="O3595" i="2" s="1" a="1"/>
  <c r="O3595" i="2" s="1"/>
  <c r="P3596" i="2" s="1" a="1"/>
  <c r="P3596" i="2" s="1"/>
  <c r="W3595" i="2"/>
  <c r="N3596" i="2" l="1" a="1"/>
  <c r="N3596" i="2" s="1"/>
  <c r="Q3595" i="2" a="1"/>
  <c r="Q3595" i="2" s="1"/>
  <c r="T3596" i="2" l="1"/>
  <c r="U3596" i="2" s="1"/>
  <c r="R3596" i="2" a="1"/>
  <c r="R3596" i="2" s="1"/>
  <c r="S3596" i="2" a="1"/>
  <c r="S3596" i="2" s="1"/>
  <c r="I3596" i="2" l="1" a="1"/>
  <c r="I3596" i="2" s="1"/>
  <c r="L3596" i="2" l="1" a="1"/>
  <c r="L3596" i="2" s="1"/>
  <c r="K3597" i="2" s="1" a="1"/>
  <c r="K3597" i="2" s="1"/>
  <c r="J3597" i="2" a="1"/>
  <c r="J3597" i="2" s="1"/>
  <c r="M3596" i="2" a="1"/>
  <c r="M3596" i="2" s="1"/>
  <c r="V3596" i="2" a="1"/>
  <c r="V3596" i="2" s="1"/>
  <c r="W3596" i="2" l="1"/>
  <c r="N3597" i="2" a="1"/>
  <c r="N3597" i="2" s="1"/>
  <c r="O3596" i="2" a="1"/>
  <c r="O3596" i="2" s="1"/>
  <c r="P3597" i="2" s="1" a="1"/>
  <c r="P3597" i="2" s="1"/>
  <c r="Q3596" i="2" l="1" a="1"/>
  <c r="Q3596" i="2" s="1"/>
  <c r="T3597" i="2" l="1"/>
  <c r="U3597" i="2" s="1"/>
  <c r="R3597" i="2" a="1"/>
  <c r="R3597" i="2" s="1"/>
  <c r="S3597" i="2" a="1"/>
  <c r="S3597" i="2" s="1"/>
  <c r="I3597" i="2" l="1" a="1"/>
  <c r="I3597" i="2" s="1"/>
  <c r="V3597" i="2" s="1" a="1"/>
  <c r="V3597" i="2" s="1"/>
  <c r="W3597" i="2" l="1"/>
  <c r="L3597" i="2" a="1"/>
  <c r="L3597" i="2" s="1"/>
  <c r="K3598" i="2" s="1" a="1"/>
  <c r="K3598" i="2" s="1"/>
  <c r="J3598" i="2" a="1"/>
  <c r="J3598" i="2" s="1"/>
  <c r="M3597" i="2" a="1"/>
  <c r="M3597" i="2" s="1"/>
  <c r="O3597" i="2" l="1" a="1"/>
  <c r="O3597" i="2" s="1"/>
  <c r="P3598" i="2" s="1" a="1"/>
  <c r="P3598" i="2" s="1"/>
  <c r="N3598" i="2" a="1"/>
  <c r="N3598" i="2" s="1"/>
  <c r="Q3597" i="2" a="1"/>
  <c r="Q3597" i="2" s="1"/>
  <c r="T3598" i="2" l="1"/>
  <c r="U3598" i="2" s="1"/>
  <c r="R3598" i="2" a="1"/>
  <c r="R3598" i="2" s="1"/>
  <c r="S3598" i="2" a="1"/>
  <c r="S3598" i="2" s="1"/>
  <c r="I3598" i="2" l="1" a="1"/>
  <c r="I3598" i="2" s="1"/>
  <c r="L3598" i="2" l="1" a="1"/>
  <c r="L3598" i="2" s="1"/>
  <c r="K3599" i="2" s="1" a="1"/>
  <c r="K3599" i="2" s="1"/>
  <c r="J3599" i="2" a="1"/>
  <c r="J3599" i="2" s="1"/>
  <c r="V3598" i="2" a="1"/>
  <c r="V3598" i="2" s="1"/>
  <c r="M3598" i="2" l="1" a="1"/>
  <c r="M3598" i="2" s="1"/>
  <c r="N3599" i="2" s="1" a="1"/>
  <c r="N3599" i="2" s="1"/>
  <c r="W3598" i="2"/>
  <c r="O3598" i="2" l="1" a="1"/>
  <c r="O3598" i="2" s="1"/>
  <c r="P3599" i="2" s="1" a="1"/>
  <c r="P3599" i="2" s="1"/>
  <c r="Q3598" i="2" l="1" a="1"/>
  <c r="Q3598" i="2" s="1"/>
  <c r="T3599" i="2" s="1"/>
  <c r="U3599" i="2" s="1"/>
  <c r="R3599" i="2" l="1" a="1"/>
  <c r="R3599" i="2" s="1"/>
  <c r="S3599" i="2" a="1"/>
  <c r="S3599" i="2" s="1"/>
  <c r="I3599" i="2" s="1" a="1"/>
  <c r="I3599" i="2" s="1"/>
  <c r="V3599" i="2" s="1" a="1"/>
  <c r="V3599" i="2" s="1"/>
  <c r="W3599" i="2" l="1"/>
  <c r="L3599" i="2" a="1"/>
  <c r="L3599" i="2" s="1"/>
  <c r="K3600" i="2" s="1" a="1"/>
  <c r="K3600" i="2" s="1"/>
  <c r="J3600" i="2" a="1"/>
  <c r="J3600" i="2" s="1"/>
  <c r="M3599" i="2" a="1"/>
  <c r="M3599" i="2" s="1"/>
  <c r="O3599" i="2" l="1" a="1"/>
  <c r="O3599" i="2" s="1"/>
  <c r="P3600" i="2" s="1" a="1"/>
  <c r="P3600" i="2" s="1"/>
  <c r="N3600" i="2" a="1"/>
  <c r="N3600" i="2" s="1"/>
  <c r="Q3599" i="2" a="1"/>
  <c r="Q3599" i="2" s="1"/>
  <c r="T3600" i="2" l="1"/>
  <c r="U3600" i="2" s="1"/>
  <c r="R3600" i="2" a="1"/>
  <c r="R3600" i="2" s="1"/>
  <c r="S3600" i="2" a="1"/>
  <c r="S3600" i="2" s="1"/>
  <c r="I3600" i="2" l="1" a="1"/>
  <c r="I3600" i="2" s="1"/>
  <c r="L3600" i="2" l="1" a="1"/>
  <c r="L3600" i="2" s="1"/>
  <c r="K3601" i="2" s="1" a="1"/>
  <c r="K3601" i="2" s="1"/>
  <c r="J3601" i="2" a="1"/>
  <c r="J3601" i="2" s="1"/>
  <c r="V3600" i="2" a="1"/>
  <c r="V3600" i="2" s="1"/>
  <c r="M3600" i="2" l="1" a="1"/>
  <c r="M3600" i="2" s="1"/>
  <c r="N3601" i="2" s="1" a="1"/>
  <c r="N3601" i="2" s="1"/>
  <c r="W3600" i="2"/>
  <c r="O3600" i="2" l="1" a="1"/>
  <c r="O3600" i="2" s="1"/>
  <c r="P3601" i="2" s="1" a="1"/>
  <c r="P3601" i="2" s="1"/>
  <c r="Q3600" i="2" l="1" a="1"/>
  <c r="Q3600" i="2" s="1"/>
  <c r="T3601" i="2" s="1"/>
  <c r="U3601" i="2" s="1"/>
  <c r="S3601" i="2" l="1" a="1"/>
  <c r="S3601" i="2" s="1"/>
  <c r="I3601" i="2" s="1" a="1"/>
  <c r="I3601" i="2" s="1"/>
  <c r="R3601" i="2" a="1"/>
  <c r="R3601" i="2" s="1"/>
  <c r="V3601" i="2" l="1" a="1"/>
  <c r="V3601" i="2" s="1"/>
  <c r="W3601" i="2" s="1"/>
  <c r="L3601" i="2" a="1"/>
  <c r="L3601" i="2" s="1"/>
  <c r="K3602" i="2" s="1" a="1"/>
  <c r="K3602" i="2" s="1"/>
  <c r="J3602" i="2" a="1"/>
  <c r="J3602" i="2" s="1"/>
  <c r="M3601" i="2" l="1" a="1"/>
  <c r="M3601" i="2" s="1"/>
  <c r="O3601" i="2" s="1" a="1"/>
  <c r="O3601" i="2" s="1"/>
  <c r="N3602" i="2" l="1" a="1"/>
  <c r="N3602" i="2" s="1"/>
  <c r="P3602" i="2" a="1"/>
  <c r="P3602" i="2" s="1"/>
  <c r="Q3601" i="2" a="1"/>
  <c r="Q3601" i="2" s="1"/>
  <c r="T3602" i="2" s="1"/>
  <c r="U3602" i="2" s="1"/>
  <c r="S3602" i="2" l="1" a="1"/>
  <c r="S3602" i="2" s="1"/>
  <c r="I3602" i="2" s="1" a="1"/>
  <c r="I3602" i="2" s="1"/>
  <c r="R3602" i="2" a="1"/>
  <c r="R3602" i="2" s="1"/>
  <c r="L3602" i="2" l="1" a="1"/>
  <c r="L3602" i="2" s="1"/>
  <c r="K3603" i="2" s="1" a="1"/>
  <c r="K3603" i="2" s="1"/>
  <c r="J3603" i="2" a="1"/>
  <c r="J3603" i="2" s="1"/>
  <c r="V3602" i="2" a="1"/>
  <c r="V3602" i="2" s="1"/>
  <c r="M3602" i="2" l="1" a="1"/>
  <c r="M3602" i="2" s="1"/>
  <c r="O3602" i="2" s="1" a="1"/>
  <c r="O3602" i="2" s="1"/>
  <c r="P3603" i="2" s="1" a="1"/>
  <c r="P3603" i="2" s="1"/>
  <c r="W3602" i="2"/>
  <c r="Q3602" i="2" l="1" a="1"/>
  <c r="Q3602" i="2" s="1"/>
  <c r="T3603" i="2" s="1"/>
  <c r="U3603" i="2" s="1"/>
  <c r="B18" i="2" s="1"/>
  <c r="N3603" i="2" a="1"/>
  <c r="N3603" i="2" s="1"/>
  <c r="R3603" i="2" l="1" a="1"/>
  <c r="R3603" i="2" s="1"/>
  <c r="S3603" i="2" a="1"/>
  <c r="S3603" i="2" s="1"/>
  <c r="I3603" i="2" s="1" a="1"/>
  <c r="I3603" i="2" s="1"/>
  <c r="L3603" i="2" s="1" a="1"/>
  <c r="L3603" i="2" s="1"/>
  <c r="M3603" i="2" s="1" a="1"/>
  <c r="M3603" i="2" s="1"/>
  <c r="O3603" i="2" s="1" a="1"/>
  <c r="O3603" i="2" s="1"/>
  <c r="Q3603" i="2" s="1" a="1"/>
  <c r="Q3603" i="2" s="1"/>
  <c r="V3603" i="2" l="1" a="1"/>
  <c r="V3603" i="2" s="1"/>
  <c r="W3603" i="2" s="1"/>
  <c r="B23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<sst xmlns="http://schemas.openxmlformats.org/spreadsheetml/2006/main" count="111" uniqueCount="65">
  <si>
    <t>时刻</t>
    <phoneticPr fontId="1" type="noConversion"/>
  </si>
  <si>
    <t>冷却时间</t>
    <phoneticPr fontId="1" type="noConversion"/>
  </si>
  <si>
    <t>爆发间隔</t>
    <phoneticPr fontId="1" type="noConversion"/>
  </si>
  <si>
    <t>累计伤害</t>
    <phoneticPr fontId="1" type="noConversion"/>
  </si>
  <si>
    <t>前摇所需时间</t>
    <phoneticPr fontId="1" type="noConversion"/>
  </si>
  <si>
    <t>弹体每发射</t>
    <phoneticPr fontId="1" type="noConversion"/>
  </si>
  <si>
    <t>已爆发数量</t>
    <phoneticPr fontId="1" type="noConversion"/>
  </si>
  <si>
    <t>处于爆发间隔flag</t>
    <phoneticPr fontId="1" type="noConversion"/>
  </si>
  <si>
    <t>处于前摇flag</t>
    <phoneticPr fontId="1" type="noConversion"/>
  </si>
  <si>
    <t>处于开火阶段flag</t>
    <phoneticPr fontId="1" type="noConversion"/>
  </si>
  <si>
    <t>冷却累计时间</t>
    <phoneticPr fontId="1" type="noConversion"/>
  </si>
  <si>
    <t>前摇累计时间</t>
    <phoneticPr fontId="1" type="noConversion"/>
  </si>
  <si>
    <t>爆发间隔累计时间</t>
    <phoneticPr fontId="1" type="noConversion"/>
  </si>
  <si>
    <t>平均DPS</t>
    <phoneticPr fontId="1" type="noConversion"/>
  </si>
  <si>
    <t>逻辑FPS</t>
    <phoneticPr fontId="1" type="noConversion"/>
  </si>
  <si>
    <t>TPS</t>
    <phoneticPr fontId="1" type="noConversion"/>
  </si>
  <si>
    <t>累计发射弹体</t>
    <phoneticPr fontId="1" type="noConversion"/>
  </si>
  <si>
    <t>--</t>
    <phoneticPr fontId="1" type="noConversion"/>
  </si>
  <si>
    <t>下一帧开火</t>
    <phoneticPr fontId="1" type="noConversion"/>
  </si>
  <si>
    <t>一轮开火的DPS</t>
    <phoneticPr fontId="1" type="noConversion"/>
  </si>
  <si>
    <t>两轮开火的DPS</t>
    <phoneticPr fontId="1" type="noConversion"/>
  </si>
  <si>
    <t>三轮开火的DPS</t>
    <phoneticPr fontId="1" type="noConversion"/>
  </si>
  <si>
    <t>最大弹药数</t>
    <phoneticPr fontId="1" type="noConversion"/>
  </si>
  <si>
    <t>弹药重装率</t>
    <phoneticPr fontId="1" type="noConversion"/>
  </si>
  <si>
    <t>重装大小</t>
    <phoneticPr fontId="1" type="noConversion"/>
  </si>
  <si>
    <t>弹药量</t>
    <phoneticPr fontId="1" type="noConversion"/>
  </si>
  <si>
    <t>弹药重装累计时间</t>
    <phoneticPr fontId="1" type="noConversion"/>
  </si>
  <si>
    <t>面板持续DPS</t>
    <phoneticPr fontId="1" type="noConversion"/>
  </si>
  <si>
    <t>面板爆发DPS</t>
    <phoneticPr fontId="1" type="noConversion"/>
  </si>
  <si>
    <t>面板DPS</t>
    <phoneticPr fontId="1" type="noConversion"/>
  </si>
  <si>
    <t>60S内实际DPS</t>
    <phoneticPr fontId="1" type="noConversion"/>
  </si>
  <si>
    <t>面板每秒幅能</t>
    <phoneticPr fontId="1" type="noConversion"/>
  </si>
  <si>
    <t>60S内实际每秒幅能</t>
    <phoneticPr fontId="1" type="noConversion"/>
  </si>
  <si>
    <t>一轮开火的用时</t>
    <phoneticPr fontId="1" type="noConversion"/>
  </si>
  <si>
    <t>两轮开火的用时</t>
    <phoneticPr fontId="1" type="noConversion"/>
  </si>
  <si>
    <t>三轮开火的用时</t>
    <phoneticPr fontId="1" type="noConversion"/>
  </si>
  <si>
    <t>一轮开火的每秒幅能</t>
    <phoneticPr fontId="1" type="noConversion"/>
  </si>
  <si>
    <t>两轮开火的每秒幅能</t>
    <phoneticPr fontId="1" type="noConversion"/>
  </si>
  <si>
    <t>三轮开火的每秒幅能</t>
    <phoneticPr fontId="1" type="noConversion"/>
  </si>
  <si>
    <t>累计产生幅能</t>
    <phoneticPr fontId="1" type="noConversion"/>
  </si>
  <si>
    <t>平均每秒产生幅能</t>
    <phoneticPr fontId="1" type="noConversion"/>
  </si>
  <si>
    <t>--</t>
    <phoneticPr fontId="1" type="noConversion"/>
  </si>
  <si>
    <t>帧序号</t>
    <phoneticPr fontId="1" type="noConversion"/>
  </si>
  <si>
    <t>(chargeup)</t>
    <phoneticPr fontId="1" type="noConversion"/>
  </si>
  <si>
    <t>(chargedown)</t>
    <phoneticPr fontId="1" type="noConversion"/>
  </si>
  <si>
    <t>(burst size)</t>
    <phoneticPr fontId="1" type="noConversion"/>
  </si>
  <si>
    <t>(burst delay)</t>
    <phoneticPr fontId="1" type="noConversion"/>
  </si>
  <si>
    <t>(damge/shot)</t>
    <phoneticPr fontId="1" type="noConversion"/>
  </si>
  <si>
    <t>(energy/shot)</t>
    <phoneticPr fontId="1" type="noConversion"/>
  </si>
  <si>
    <t>伤害指标</t>
    <phoneticPr fontId="1" type="noConversion"/>
  </si>
  <si>
    <t>幅能指标</t>
    <phoneticPr fontId="1" type="noConversion"/>
  </si>
  <si>
    <t>(LINKED-炮口数量)</t>
    <phoneticPr fontId="1" type="noConversion"/>
  </si>
  <si>
    <t>非弹匣射弹武器DPS</t>
    <phoneticPr fontId="1" type="noConversion"/>
  </si>
  <si>
    <t>弹匣射弹武器</t>
    <phoneticPr fontId="1" type="noConversion"/>
  </si>
  <si>
    <t>(ammo)</t>
    <phoneticPr fontId="1" type="noConversion"/>
  </si>
  <si>
    <t>(ammo/sec)</t>
    <phoneticPr fontId="1" type="noConversion"/>
  </si>
  <si>
    <t>(reload size)</t>
    <phoneticPr fontId="1" type="noConversion"/>
  </si>
  <si>
    <t>面板爆发每秒幅能</t>
    <phoneticPr fontId="1" type="noConversion"/>
  </si>
  <si>
    <t>面板持续每秒幅能</t>
    <phoneticPr fontId="1" type="noConversion"/>
  </si>
  <si>
    <t>单次发射量</t>
    <phoneticPr fontId="1" type="noConversion"/>
  </si>
  <si>
    <t>面板重装时间</t>
    <phoneticPr fontId="1" type="noConversion"/>
  </si>
  <si>
    <t>幅能/每发射弹</t>
    <phoneticPr fontId="1" type="noConversion"/>
  </si>
  <si>
    <t>伤害</t>
    <phoneticPr fontId="1" type="noConversion"/>
  </si>
  <si>
    <t>武器参数-weapons.csv</t>
    <phoneticPr fontId="1" type="noConversion"/>
  </si>
  <si>
    <t>版本号：0.97a-RC11
2024/11/18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</si>
</sst>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rgb="FF0070C0"/>
      <name val="等线"/>
      <family val="2"/>
      <scheme val="minor"/>
    </font>
    <font>
      <sz val="11"/>
      <color rgb="FF0070C0"/>
      <name val="等线"/>
      <family val="3"/>
      <charset val="134"/>
      <scheme val="minor"/>
    </font>
    <font>
      <sz val="11"/>
      <color theme="0" tint="-0.499984740745262"/>
      <name val="等线"/>
      <family val="3"/>
      <charset val="134"/>
      <scheme val="minor"/>
    </font>
    <font>
      <sz val="11"/>
      <color theme="0" tint="-0.499984740745262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indexed="64"/>
      </top>
      <bottom/>
      <diagonal/>
    </border>
    <border>
      <left style="medium">
        <color indexed="64"/>
      </left>
      <right style="thin">
        <color theme="1" tint="0.499984740745262"/>
      </right>
      <top/>
      <bottom/>
      <diagonal/>
    </border>
    <border>
      <left style="medium">
        <color indexed="64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4" xfId="0" applyFont="1" applyBorder="1"/>
    <xf numFmtId="0" fontId="4" fillId="0" borderId="4" xfId="0" applyFont="1" applyBorder="1"/>
    <xf numFmtId="0" fontId="4" fillId="0" borderId="6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6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5" fillId="0" borderId="19" xfId="0" applyFont="1" applyBorder="1"/>
    <xf numFmtId="0" fontId="0" fillId="0" borderId="20" xfId="0" applyBorder="1"/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0" xfId="0" applyBorder="1"/>
    <xf numFmtId="0" fontId="4" fillId="0" borderId="14" xfId="0" applyFont="1" applyBorder="1"/>
    <xf numFmtId="0" fontId="0" fillId="0" borderId="29" xfId="0" applyBorder="1"/>
    <xf numFmtId="0" fontId="8" fillId="0" borderId="27" xfId="0" applyFont="1" applyBorder="1"/>
    <xf numFmtId="0" fontId="8" fillId="0" borderId="28" xfId="0" applyFont="1" applyBorder="1"/>
    <xf numFmtId="0" fontId="8" fillId="0" borderId="30" xfId="0" applyFont="1" applyBorder="1"/>
    <xf numFmtId="0" fontId="8" fillId="0" borderId="10" xfId="0" applyFont="1" applyBorder="1"/>
    <xf numFmtId="0" fontId="5" fillId="0" borderId="25" xfId="0" applyFont="1" applyBorder="1"/>
    <xf numFmtId="0" fontId="5" fillId="0" borderId="28" xfId="0" applyFont="1" applyBorder="1"/>
    <xf numFmtId="0" fontId="8" fillId="0" borderId="18" xfId="0" applyFont="1" applyBorder="1"/>
    <xf numFmtId="0" fontId="8" fillId="0" borderId="19" xfId="0" applyFont="1" applyBorder="1"/>
    <xf numFmtId="0" fontId="8" fillId="0" borderId="20" xfId="0" applyFont="1" applyBorder="1"/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03"/>
  <sheetViews>
    <sheetView showGridLines="0" tabSelected="1" workbookViewId="0">
      <pane ySplit="1" topLeftCell="A2" activePane="bottomLeft" state="frozen"/>
      <selection pane="bottomLeft" activeCell="F8" sqref="F8"/>
    </sheetView>
  </sheetViews>
  <sheetFormatPr defaultRowHeight="13.8" x14ac:dyDescent="0.25"/>
  <cols>
    <col min="1" max="1" width="19.21875" customWidth="1"/>
    <col min="2" max="2" width="6.33203125" customWidth="1"/>
    <col min="3" max="3" width="0.33203125" customWidth="1"/>
    <col min="4" max="4" width="17.77734375" customWidth="1"/>
    <col min="5" max="5" width="4.88671875" customWidth="1"/>
    <col min="6" max="6" width="12.44140625" customWidth="1"/>
    <col min="7" max="7" width="7.33203125" style="15" customWidth="1"/>
    <col min="8" max="8" width="10.77734375" style="17" customWidth="1"/>
    <col min="9" max="16" width="10.77734375" hidden="1" customWidth="1"/>
    <col min="17" max="17" width="14.21875" style="1" customWidth="1"/>
    <col min="18" max="18" width="9.5546875" style="1" customWidth="1"/>
    <col min="19" max="19" width="8.88671875" style="17"/>
    <col min="20" max="20" width="12.5546875" style="1" customWidth="1"/>
    <col min="21" max="21" width="17.6640625" style="17" customWidth="1"/>
  </cols>
  <sheetData>
    <row r="1" spans="1:21" ht="46.2" customHeight="1" x14ac:dyDescent="0.25">
      <c r="A1" s="49" t="s">
        <v>52</v>
      </c>
      <c r="B1" s="50"/>
      <c r="C1" s="50"/>
      <c r="D1" s="50"/>
      <c r="E1" s="51"/>
      <c r="F1" s="60" t="s">
        <v>64</v>
      </c>
      <c r="G1" s="26" t="s">
        <v>42</v>
      </c>
      <c r="H1" s="27" t="s">
        <v>0</v>
      </c>
      <c r="I1" s="28" t="s">
        <v>10</v>
      </c>
      <c r="J1" s="28" t="s">
        <v>9</v>
      </c>
      <c r="K1" s="28" t="s">
        <v>8</v>
      </c>
      <c r="L1" s="28" t="s">
        <v>11</v>
      </c>
      <c r="M1" s="28" t="s">
        <v>7</v>
      </c>
      <c r="N1" s="28" t="s">
        <v>12</v>
      </c>
      <c r="O1" s="28" t="s">
        <v>18</v>
      </c>
      <c r="P1" s="28" t="s">
        <v>6</v>
      </c>
      <c r="Q1" s="28" t="s">
        <v>16</v>
      </c>
      <c r="R1" s="28" t="s">
        <v>3</v>
      </c>
      <c r="S1" s="27" t="s">
        <v>13</v>
      </c>
      <c r="T1" s="28" t="s">
        <v>39</v>
      </c>
      <c r="U1" s="27" t="s">
        <v>40</v>
      </c>
    </row>
    <row r="2" spans="1:21" ht="12.6" customHeight="1" thickBot="1" x14ac:dyDescent="0.3">
      <c r="A2" s="29"/>
      <c r="B2" s="29"/>
      <c r="C2" s="29"/>
      <c r="D2" s="29"/>
      <c r="E2" s="29"/>
      <c r="G2" s="15">
        <v>0</v>
      </c>
      <c r="H2" s="16" t="s">
        <v>17</v>
      </c>
      <c r="I2">
        <f>$B$5-$B$27</f>
        <v>4.2833333333333332</v>
      </c>
      <c r="J2" t="b">
        <f>TRUE</f>
        <v>1</v>
      </c>
      <c r="K2" t="b">
        <f>IF($B$4=0,FALSE,TRUE)</f>
        <v>0</v>
      </c>
      <c r="L2">
        <f>0</f>
        <v>0</v>
      </c>
      <c r="M2" t="b">
        <f>IF($K2,FALSE,TRUE)</f>
        <v>1</v>
      </c>
      <c r="N2" cm="1">
        <f t="array" ref="N2">_xlfn.IFS($N1&gt;=$C$7-$B$27,0,$M1,$N1+$B$27,TRUE,0)</f>
        <v>0</v>
      </c>
      <c r="O2" t="b">
        <f>IF(AND(NOT($K2),$N2=0),TRUE,FALSE)</f>
        <v>1</v>
      </c>
      <c r="P2">
        <f>0</f>
        <v>0</v>
      </c>
      <c r="Q2" s="1">
        <v>0</v>
      </c>
      <c r="R2" s="1">
        <v>0</v>
      </c>
      <c r="S2" s="16" t="s">
        <v>17</v>
      </c>
      <c r="T2" s="1">
        <v>0</v>
      </c>
      <c r="U2" s="16" t="s">
        <v>41</v>
      </c>
    </row>
    <row r="3" spans="1:21" x14ac:dyDescent="0.25">
      <c r="A3" s="52" t="s">
        <v>63</v>
      </c>
      <c r="B3" s="53"/>
      <c r="C3" s="53"/>
      <c r="D3" s="54"/>
      <c r="G3" s="15">
        <v>1</v>
      </c>
      <c r="H3" s="17">
        <f t="shared" ref="H3:H66" si="0">($G3-1)*$B$27</f>
        <v>0</v>
      </c>
      <c r="I3" cm="1">
        <f t="array" ref="I3">_xlfn.IFS(AND(NOT($I2=0),$J2),0,NOT($J2),$I2+$B$27,TRUE,$I2)</f>
        <v>0</v>
      </c>
      <c r="J3" t="b" cm="1">
        <f t="array" ref="J3">_xlfn.IFS($I3&gt;=$C$5-$B$27,TRUE,$P3&gt;=$B$6,FALSE,TRUE,$J2)</f>
        <v>1</v>
      </c>
      <c r="K3" t="b" cm="1">
        <f t="array" ref="K3">_xlfn.IFS($L3&gt;=$B$4-$B$27,FALSE,$I3&gt;=$B$5-$B$27,TRUE,AND($J3,NOT($K2)),FALSE,$K2,TRUE,TRUE,FALSE)</f>
        <v>0</v>
      </c>
      <c r="L3" cm="1">
        <f t="array" ref="L3">_xlfn.IFS($K2,$L2+$B$27,NOT($K2),0,TRUE,$K2)</f>
        <v>0</v>
      </c>
      <c r="M3" t="b" cm="1">
        <f t="array" ref="M3">_xlfn.IFS($K3,FALSE,AND($J3,NOT($K3),$P3&lt;$B$6),TRUE,TRUE,FALSE)</f>
        <v>1</v>
      </c>
      <c r="N3" cm="1">
        <f t="array" ref="N3">_xlfn.IFS($N2&gt;=$C$7-$B$27,0,$M2,$N2+$B$27,TRUE,0)</f>
        <v>1.6666666666666666E-2</v>
      </c>
      <c r="O3" t="b" cm="1">
        <f t="array" ref="O3">_xlfn.IFS(AND($J3,NOT($K3),NOT($M3)),TRUE,$P3&gt;=$B$6,FALSE,AND($J3,NOT($K3),$M3,$N3=0),TRUE,TRUE,FALSE)</f>
        <v>0</v>
      </c>
      <c r="P3" cm="1">
        <f t="array" ref="P3">_xlfn.IFS(AND($O2,$P2&lt;$B$6),$P2+1,AND(NOT($J2),$P2&gt;0),0,TRUE,$P2)</f>
        <v>1</v>
      </c>
      <c r="Q3" s="1">
        <f t="shared" ref="Q3:Q66" si="1">IF($O2,$Q2+$B$8,$Q2)</f>
        <v>1</v>
      </c>
      <c r="R3" s="1">
        <f t="shared" ref="R3:R66" si="2">IF($O2,$R2+$B$8*$B$9,$R2)</f>
        <v>50</v>
      </c>
      <c r="S3" s="16" t="s">
        <v>17</v>
      </c>
      <c r="T3" s="1" cm="1">
        <f t="array" ref="T3">_xlfn.IFS($B$6=1,Q3*$B$10,AND(P2=0,P3&gt;=1),T2+$B$6*$B$10*$B$8,TRUE,T2)</f>
        <v>600</v>
      </c>
      <c r="U3" s="16" t="s">
        <v>41</v>
      </c>
    </row>
    <row r="4" spans="1:21" x14ac:dyDescent="0.25">
      <c r="A4" s="18" t="s">
        <v>4</v>
      </c>
      <c r="B4" s="44">
        <v>0</v>
      </c>
      <c r="C4" s="4"/>
      <c r="D4" s="9" t="s">
        <v>43</v>
      </c>
      <c r="G4" s="15">
        <v>2</v>
      </c>
      <c r="H4" s="17">
        <f t="shared" si="0"/>
        <v>1.6666666666666666E-2</v>
      </c>
      <c r="I4" cm="1">
        <f t="array" ref="I4">_xlfn.IFS(AND(NOT($I3=0),$J3),0,NOT($J3),$I3+$B$27,TRUE,$I3)</f>
        <v>0</v>
      </c>
      <c r="J4" t="b" cm="1">
        <f t="array" ref="J4">_xlfn.IFS($I4&gt;=$C$5-$B$27,TRUE,$P4&gt;=$B$6,FALSE,TRUE,$J3)</f>
        <v>1</v>
      </c>
      <c r="K4" t="b" cm="1">
        <f t="array" ref="K4">_xlfn.IFS($L4&gt;=$B$4-$B$27,FALSE,$I4&gt;=$B$5-$B$27,TRUE,AND($J4,NOT($K3)),FALSE,$K3,TRUE,TRUE,FALSE)</f>
        <v>0</v>
      </c>
      <c r="L4" cm="1">
        <f t="array" ref="L4">_xlfn.IFS($K3,$L3+$B$27,NOT($K3),0,TRUE,$K3)</f>
        <v>0</v>
      </c>
      <c r="M4" t="b" cm="1">
        <f t="array" ref="M4">_xlfn.IFS($K4,FALSE,AND($J4,NOT($K4),$P4&lt;$B$6),TRUE,TRUE,FALSE)</f>
        <v>1</v>
      </c>
      <c r="N4" cm="1">
        <f t="array" ref="N4">_xlfn.IFS($N3&gt;=$C$7-$B$27,0,$M3,$N3+$B$27,TRUE,0)</f>
        <v>3.3333333333333333E-2</v>
      </c>
      <c r="O4" t="b" cm="1">
        <f t="array" ref="O4">_xlfn.IFS(AND($J4,NOT($K4),NOT($M4)),TRUE,$P4&gt;=$B$6,FALSE,AND($J4,NOT($K4),$M4,$N4=0),TRUE,TRUE,FALSE)</f>
        <v>0</v>
      </c>
      <c r="P4" cm="1">
        <f t="array" ref="P4">_xlfn.IFS(AND($O3,$P3&lt;$B$6),$P3+1,AND(NOT($J3),$P3&gt;0),0,TRUE,$P3)</f>
        <v>1</v>
      </c>
      <c r="Q4" s="1">
        <f t="shared" si="1"/>
        <v>1</v>
      </c>
      <c r="R4" s="1">
        <f t="shared" si="2"/>
        <v>50</v>
      </c>
      <c r="S4" s="17">
        <f t="shared" ref="S4:S67" si="3">$R4/$H4</f>
        <v>3000</v>
      </c>
      <c r="T4" s="1" cm="1">
        <f t="array" ref="T4">_xlfn.IFS($B$6=1,Q4*$B$10,AND(P3=0,P4&gt;=1),T3+$B$6*$B$10*$B$8,TRUE,T3)</f>
        <v>600</v>
      </c>
      <c r="U4" s="17">
        <f t="shared" ref="U4:U67" si="4">T4/H4</f>
        <v>36000</v>
      </c>
    </row>
    <row r="5" spans="1:21" x14ac:dyDescent="0.25">
      <c r="A5" s="19" t="s">
        <v>1</v>
      </c>
      <c r="B5" s="45">
        <v>4.3</v>
      </c>
      <c r="C5" s="4">
        <f>IF(AND($B$6&gt;1,$B$5&lt;0.05),0.05,$B$5)</f>
        <v>4.3</v>
      </c>
      <c r="D5" s="10" t="s">
        <v>44</v>
      </c>
      <c r="G5" s="15">
        <v>3</v>
      </c>
      <c r="H5" s="17">
        <f t="shared" si="0"/>
        <v>3.3333333333333333E-2</v>
      </c>
      <c r="I5" cm="1">
        <f t="array" ref="I5">_xlfn.IFS(AND(NOT($I4=0),$J4),0,NOT($J4),$I4+$B$27,TRUE,$I4)</f>
        <v>0</v>
      </c>
      <c r="J5" t="b" cm="1">
        <f t="array" ref="J5">_xlfn.IFS($I5&gt;=$C$5-$B$27,TRUE,$P5&gt;=$B$6,FALSE,TRUE,$J4)</f>
        <v>1</v>
      </c>
      <c r="K5" t="b" cm="1">
        <f t="array" ref="K5">_xlfn.IFS($L5&gt;=$B$4-$B$27,FALSE,$I5&gt;=$B$5-$B$27,TRUE,AND($J5,NOT($K4)),FALSE,$K4,TRUE,TRUE,FALSE)</f>
        <v>0</v>
      </c>
      <c r="L5" cm="1">
        <f t="array" ref="L5">_xlfn.IFS($K4,$L4+$B$27,NOT($K4),0,TRUE,$K4)</f>
        <v>0</v>
      </c>
      <c r="M5" t="b" cm="1">
        <f t="array" ref="M5">_xlfn.IFS($K5,FALSE,AND($J5,NOT($K5),$P5&lt;$B$6),TRUE,TRUE,FALSE)</f>
        <v>1</v>
      </c>
      <c r="N5" cm="1">
        <f t="array" ref="N5">_xlfn.IFS($N4&gt;=$C$7-$B$27,0,$M4,$N4+$B$27,TRUE,0)</f>
        <v>0</v>
      </c>
      <c r="O5" t="b" cm="1">
        <f t="array" ref="O5">_xlfn.IFS(AND($J5,NOT($K5),NOT($M5)),TRUE,$P5&gt;=$B$6,FALSE,AND($J5,NOT($K5),$M5,$N5=0),TRUE,TRUE,FALSE)</f>
        <v>1</v>
      </c>
      <c r="P5" cm="1">
        <f t="array" ref="P5">_xlfn.IFS(AND($O4,$P4&lt;$B$6),$P4+1,AND(NOT($J4),$P4&gt;0),0,TRUE,$P4)</f>
        <v>1</v>
      </c>
      <c r="Q5" s="1">
        <f t="shared" si="1"/>
        <v>1</v>
      </c>
      <c r="R5" s="1">
        <f t="shared" si="2"/>
        <v>50</v>
      </c>
      <c r="S5" s="17">
        <f t="shared" si="3"/>
        <v>1500</v>
      </c>
      <c r="T5" s="1" cm="1">
        <f t="array" ref="T5">_xlfn.IFS($B$6=1,Q5*$B$10,AND(P4=0,P5&gt;=1),T4+$B$6*$B$10*$B$8,TRUE,T4)</f>
        <v>600</v>
      </c>
      <c r="U5" s="17">
        <f t="shared" si="4"/>
        <v>18000</v>
      </c>
    </row>
    <row r="6" spans="1:21" x14ac:dyDescent="0.25">
      <c r="A6" s="19" t="s">
        <v>59</v>
      </c>
      <c r="B6" s="45">
        <v>15</v>
      </c>
      <c r="C6" s="4"/>
      <c r="D6" s="10" t="s">
        <v>45</v>
      </c>
      <c r="G6" s="15">
        <v>4</v>
      </c>
      <c r="H6" s="17">
        <f t="shared" si="0"/>
        <v>0.05</v>
      </c>
      <c r="I6" cm="1">
        <f t="array" ref="I6">_xlfn.IFS(AND(NOT($I5=0),$J5),0,NOT($J5),$I5+$B$27,TRUE,$I5)</f>
        <v>0</v>
      </c>
      <c r="J6" t="b" cm="1">
        <f t="array" ref="J6">_xlfn.IFS($I6&gt;=$C$5-$B$27,TRUE,$P6&gt;=$B$6,FALSE,TRUE,$J5)</f>
        <v>1</v>
      </c>
      <c r="K6" t="b" cm="1">
        <f t="array" ref="K6">_xlfn.IFS($L6&gt;=$B$4-$B$27,FALSE,$I6&gt;=$B$5-$B$27,TRUE,AND($J6,NOT($K5)),FALSE,$K5,TRUE,TRUE,FALSE)</f>
        <v>0</v>
      </c>
      <c r="L6" cm="1">
        <f t="array" ref="L6">_xlfn.IFS($K5,$L5+$B$27,NOT($K5),0,TRUE,$K5)</f>
        <v>0</v>
      </c>
      <c r="M6" t="b" cm="1">
        <f t="array" ref="M6">_xlfn.IFS($K6,FALSE,AND($J6,NOT($K6),$P6&lt;$B$6),TRUE,TRUE,FALSE)</f>
        <v>1</v>
      </c>
      <c r="N6" cm="1">
        <f t="array" ref="N6">_xlfn.IFS($N5&gt;=$C$7-$B$27,0,$M5,$N5+$B$27,TRUE,0)</f>
        <v>1.6666666666666666E-2</v>
      </c>
      <c r="O6" t="b" cm="1">
        <f t="array" ref="O6">_xlfn.IFS(AND($J6,NOT($K6),NOT($M6)),TRUE,$P6&gt;=$B$6,FALSE,AND($J6,NOT($K6),$M6,$N6=0),TRUE,TRUE,FALSE)</f>
        <v>0</v>
      </c>
      <c r="P6" cm="1">
        <f t="array" ref="P6">_xlfn.IFS(AND($O5,$P5&lt;$B$6),$P5+1,AND(NOT($J5),$P5&gt;0),0,TRUE,$P5)</f>
        <v>2</v>
      </c>
      <c r="Q6" s="1">
        <f t="shared" si="1"/>
        <v>2</v>
      </c>
      <c r="R6" s="1">
        <f t="shared" si="2"/>
        <v>100</v>
      </c>
      <c r="S6" s="17">
        <f t="shared" si="3"/>
        <v>2000</v>
      </c>
      <c r="T6" s="1" cm="1">
        <f t="array" ref="T6">_xlfn.IFS($B$6=1,Q6*$B$10,AND(P5=0,P6&gt;=1),T5+$B$6*$B$10*$B$8,TRUE,T5)</f>
        <v>600</v>
      </c>
      <c r="U6" s="17">
        <f t="shared" si="4"/>
        <v>12000</v>
      </c>
    </row>
    <row r="7" spans="1:21" x14ac:dyDescent="0.25">
      <c r="A7" s="19" t="s">
        <v>2</v>
      </c>
      <c r="B7" s="45">
        <v>0.05</v>
      </c>
      <c r="C7" s="4">
        <f>IF(AND($B$6&gt;1,$B$7&lt;0.05),0.05,$B$7)</f>
        <v>0.05</v>
      </c>
      <c r="D7" s="10" t="s">
        <v>46</v>
      </c>
      <c r="G7" s="15">
        <v>5</v>
      </c>
      <c r="H7" s="17">
        <f t="shared" si="0"/>
        <v>6.6666666666666666E-2</v>
      </c>
      <c r="I7" cm="1">
        <f t="array" ref="I7">_xlfn.IFS(AND(NOT($I6=0),$J6),0,NOT($J6),$I6+$B$27,TRUE,$I6)</f>
        <v>0</v>
      </c>
      <c r="J7" t="b" cm="1">
        <f t="array" ref="J7">_xlfn.IFS($I7&gt;=$C$5-$B$27,TRUE,$P7&gt;=$B$6,FALSE,TRUE,$J6)</f>
        <v>1</v>
      </c>
      <c r="K7" t="b" cm="1">
        <f t="array" ref="K7">_xlfn.IFS($L7&gt;=$B$4-$B$27,FALSE,$I7&gt;=$B$5-$B$27,TRUE,AND($J7,NOT($K6)),FALSE,$K6,TRUE,TRUE,FALSE)</f>
        <v>0</v>
      </c>
      <c r="L7" cm="1">
        <f t="array" ref="L7">_xlfn.IFS($K6,$L6+$B$27,NOT($K6),0,TRUE,$K6)</f>
        <v>0</v>
      </c>
      <c r="M7" t="b" cm="1">
        <f t="array" ref="M7">_xlfn.IFS($K7,FALSE,AND($J7,NOT($K7),$P7&lt;$B$6),TRUE,TRUE,FALSE)</f>
        <v>1</v>
      </c>
      <c r="N7" cm="1">
        <f t="array" ref="N7">_xlfn.IFS($N6&gt;=$C$7-$B$27,0,$M6,$N6+$B$27,TRUE,0)</f>
        <v>3.3333333333333333E-2</v>
      </c>
      <c r="O7" t="b" cm="1">
        <f t="array" ref="O7">_xlfn.IFS(AND($J7,NOT($K7),NOT($M7)),TRUE,$P7&gt;=$B$6,FALSE,AND($J7,NOT($K7),$M7,$N7=0),TRUE,TRUE,FALSE)</f>
        <v>0</v>
      </c>
      <c r="P7" cm="1">
        <f t="array" ref="P7">_xlfn.IFS(AND($O6,$P6&lt;$B$6),$P6+1,AND(NOT($J6),$P6&gt;0),0,TRUE,$P6)</f>
        <v>2</v>
      </c>
      <c r="Q7" s="1">
        <f t="shared" si="1"/>
        <v>2</v>
      </c>
      <c r="R7" s="1">
        <f t="shared" si="2"/>
        <v>100</v>
      </c>
      <c r="S7" s="17">
        <f t="shared" si="3"/>
        <v>1500</v>
      </c>
      <c r="T7" s="1" cm="1">
        <f t="array" ref="T7">_xlfn.IFS($B$6=1,Q7*$B$10,AND(P6=0,P7&gt;=1),T6+$B$6*$B$10*$B$8,TRUE,T6)</f>
        <v>600</v>
      </c>
      <c r="U7" s="17">
        <f t="shared" si="4"/>
        <v>9000</v>
      </c>
    </row>
    <row r="8" spans="1:21" x14ac:dyDescent="0.25">
      <c r="A8" s="20" t="s">
        <v>5</v>
      </c>
      <c r="B8" s="24">
        <v>1</v>
      </c>
      <c r="C8" s="4"/>
      <c r="D8" s="12" t="s">
        <v>51</v>
      </c>
      <c r="G8" s="15">
        <v>6</v>
      </c>
      <c r="H8" s="17">
        <f t="shared" si="0"/>
        <v>8.3333333333333329E-2</v>
      </c>
      <c r="I8" cm="1">
        <f t="array" ref="I8">_xlfn.IFS(AND(NOT($I7=0),$J7),0,NOT($J7),$I7+$B$27,TRUE,$I7)</f>
        <v>0</v>
      </c>
      <c r="J8" t="b" cm="1">
        <f t="array" ref="J8">_xlfn.IFS($I8&gt;=$C$5-$B$27,TRUE,$P8&gt;=$B$6,FALSE,TRUE,$J7)</f>
        <v>1</v>
      </c>
      <c r="K8" t="b" cm="1">
        <f t="array" ref="K8">_xlfn.IFS($L8&gt;=$B$4-$B$27,FALSE,$I8&gt;=$B$5-$B$27,TRUE,AND($J8,NOT($K7)),FALSE,$K7,TRUE,TRUE,FALSE)</f>
        <v>0</v>
      </c>
      <c r="L8" cm="1">
        <f t="array" ref="L8">_xlfn.IFS($K7,$L7+$B$27,NOT($K7),0,TRUE,$K7)</f>
        <v>0</v>
      </c>
      <c r="M8" t="b" cm="1">
        <f t="array" ref="M8">_xlfn.IFS($K8,FALSE,AND($J8,NOT($K8),$P8&lt;$B$6),TRUE,TRUE,FALSE)</f>
        <v>1</v>
      </c>
      <c r="N8" cm="1">
        <f t="array" ref="N8">_xlfn.IFS($N7&gt;=$C$7-$B$27,0,$M7,$N7+$B$27,TRUE,0)</f>
        <v>0</v>
      </c>
      <c r="O8" t="b" cm="1">
        <f t="array" ref="O8">_xlfn.IFS(AND($J8,NOT($K8),NOT($M8)),TRUE,$P8&gt;=$B$6,FALSE,AND($J8,NOT($K8),$M8,$N8=0),TRUE,TRUE,FALSE)</f>
        <v>1</v>
      </c>
      <c r="P8" cm="1">
        <f t="array" ref="P8">_xlfn.IFS(AND($O7,$P7&lt;$B$6),$P7+1,AND(NOT($J7),$P7&gt;0),0,TRUE,$P7)</f>
        <v>2</v>
      </c>
      <c r="Q8" s="1">
        <f t="shared" si="1"/>
        <v>2</v>
      </c>
      <c r="R8" s="1">
        <f t="shared" si="2"/>
        <v>100</v>
      </c>
      <c r="S8" s="17">
        <f t="shared" si="3"/>
        <v>1200</v>
      </c>
      <c r="T8" s="1" cm="1">
        <f t="array" ref="T8">_xlfn.IFS($B$6=1,Q8*$B$10,AND(P7=0,P8&gt;=1),T7+$B$6*$B$10*$B$8,TRUE,T7)</f>
        <v>600</v>
      </c>
      <c r="U8" s="17">
        <f t="shared" si="4"/>
        <v>7200</v>
      </c>
    </row>
    <row r="9" spans="1:21" x14ac:dyDescent="0.25">
      <c r="A9" s="19" t="s">
        <v>62</v>
      </c>
      <c r="B9" s="45">
        <v>50</v>
      </c>
      <c r="C9" s="4"/>
      <c r="D9" s="10" t="s">
        <v>47</v>
      </c>
      <c r="G9" s="15">
        <v>7</v>
      </c>
      <c r="H9" s="17">
        <f t="shared" si="0"/>
        <v>0.1</v>
      </c>
      <c r="I9" cm="1">
        <f t="array" ref="I9">_xlfn.IFS(AND(NOT($I8=0),$J8),0,NOT($J8),$I8+$B$27,TRUE,$I8)</f>
        <v>0</v>
      </c>
      <c r="J9" t="b" cm="1">
        <f t="array" ref="J9">_xlfn.IFS($I9&gt;=$C$5-$B$27,TRUE,$P9&gt;=$B$6,FALSE,TRUE,$J8)</f>
        <v>1</v>
      </c>
      <c r="K9" t="b" cm="1">
        <f t="array" ref="K9">_xlfn.IFS($L9&gt;=$B$4-$B$27,FALSE,$I9&gt;=$B$5-$B$27,TRUE,AND($J9,NOT($K8)),FALSE,$K8,TRUE,TRUE,FALSE)</f>
        <v>0</v>
      </c>
      <c r="L9" cm="1">
        <f t="array" ref="L9">_xlfn.IFS($K8,$L8+$B$27,NOT($K8),0,TRUE,$K8)</f>
        <v>0</v>
      </c>
      <c r="M9" t="b" cm="1">
        <f t="array" ref="M9">_xlfn.IFS($K9,FALSE,AND($J9,NOT($K9),$P9&lt;$B$6),TRUE,TRUE,FALSE)</f>
        <v>1</v>
      </c>
      <c r="N9" cm="1">
        <f t="array" ref="N9">_xlfn.IFS($N8&gt;=$C$7-$B$27,0,$M8,$N8+$B$27,TRUE,0)</f>
        <v>1.6666666666666666E-2</v>
      </c>
      <c r="O9" t="b" cm="1">
        <f t="array" ref="O9">_xlfn.IFS(AND($J9,NOT($K9),NOT($M9)),TRUE,$P9&gt;=$B$6,FALSE,AND($J9,NOT($K9),$M9,$N9=0),TRUE,TRUE,FALSE)</f>
        <v>0</v>
      </c>
      <c r="P9" cm="1">
        <f t="array" ref="P9">_xlfn.IFS(AND($O8,$P8&lt;$B$6),$P8+1,AND(NOT($J8),$P8&gt;0),0,TRUE,$P8)</f>
        <v>3</v>
      </c>
      <c r="Q9" s="1">
        <f t="shared" si="1"/>
        <v>3</v>
      </c>
      <c r="R9" s="1">
        <f t="shared" si="2"/>
        <v>150</v>
      </c>
      <c r="S9" s="17">
        <f t="shared" si="3"/>
        <v>1500</v>
      </c>
      <c r="T9" s="1" cm="1">
        <f t="array" ref="T9">_xlfn.IFS($B$6=1,Q9*$B$10,AND(P8=0,P9&gt;=1),T8+$B$6*$B$10*$B$8,TRUE,T8)</f>
        <v>600</v>
      </c>
      <c r="U9" s="17">
        <f t="shared" si="4"/>
        <v>6000</v>
      </c>
    </row>
    <row r="10" spans="1:21" ht="14.4" thickBot="1" x14ac:dyDescent="0.3">
      <c r="A10" s="21" t="s">
        <v>61</v>
      </c>
      <c r="B10" s="46">
        <v>40</v>
      </c>
      <c r="C10" s="7"/>
      <c r="D10" s="11" t="s">
        <v>48</v>
      </c>
      <c r="G10" s="15">
        <v>8</v>
      </c>
      <c r="H10" s="17">
        <f t="shared" si="0"/>
        <v>0.11666666666666667</v>
      </c>
      <c r="I10" cm="1">
        <f t="array" ref="I10">_xlfn.IFS(AND(NOT($I9=0),$J9),0,NOT($J9),$I9+$B$27,TRUE,$I9)</f>
        <v>0</v>
      </c>
      <c r="J10" t="b" cm="1">
        <f t="array" ref="J10">_xlfn.IFS($I10&gt;=$C$5-$B$27,TRUE,$P10&gt;=$B$6,FALSE,TRUE,$J9)</f>
        <v>1</v>
      </c>
      <c r="K10" t="b" cm="1">
        <f t="array" ref="K10">_xlfn.IFS($L10&gt;=$B$4-$B$27,FALSE,$I10&gt;=$B$5-$B$27,TRUE,AND($J10,NOT($K9)),FALSE,$K9,TRUE,TRUE,FALSE)</f>
        <v>0</v>
      </c>
      <c r="L10" cm="1">
        <f t="array" ref="L10">_xlfn.IFS($K9,$L9+$B$27,NOT($K9),0,TRUE,$K9)</f>
        <v>0</v>
      </c>
      <c r="M10" t="b" cm="1">
        <f t="array" ref="M10">_xlfn.IFS($K10,FALSE,AND($J10,NOT($K10),$P10&lt;$B$6),TRUE,TRUE,FALSE)</f>
        <v>1</v>
      </c>
      <c r="N10" cm="1">
        <f t="array" ref="N10">_xlfn.IFS($N9&gt;=$C$7-$B$27,0,$M9,$N9+$B$27,TRUE,0)</f>
        <v>3.3333333333333333E-2</v>
      </c>
      <c r="O10" t="b" cm="1">
        <f t="array" ref="O10">_xlfn.IFS(AND($J10,NOT($K10),NOT($M10)),TRUE,$P10&gt;=$B$6,FALSE,AND($J10,NOT($K10),$M10,$N10=0),TRUE,TRUE,FALSE)</f>
        <v>0</v>
      </c>
      <c r="P10" cm="1">
        <f t="array" ref="P10">_xlfn.IFS(AND($O9,$P9&lt;$B$6),$P9+1,AND(NOT($J9),$P9&gt;0),0,TRUE,$P9)</f>
        <v>3</v>
      </c>
      <c r="Q10" s="1">
        <f t="shared" si="1"/>
        <v>3</v>
      </c>
      <c r="R10" s="1">
        <f t="shared" si="2"/>
        <v>150</v>
      </c>
      <c r="S10" s="17">
        <f t="shared" si="3"/>
        <v>1285.7142857142858</v>
      </c>
      <c r="T10" s="1" cm="1">
        <f t="array" ref="T10">_xlfn.IFS($B$6=1,Q10*$B$10,AND(P9=0,P10&gt;=1),T9+$B$6*$B$10*$B$8,TRUE,T9)</f>
        <v>600</v>
      </c>
      <c r="U10" s="17">
        <f t="shared" si="4"/>
        <v>5142.8571428571431</v>
      </c>
    </row>
    <row r="11" spans="1:21" ht="14.4" thickBot="1" x14ac:dyDescent="0.3">
      <c r="G11" s="15">
        <v>9</v>
      </c>
      <c r="H11" s="17">
        <f t="shared" si="0"/>
        <v>0.13333333333333333</v>
      </c>
      <c r="I11" cm="1">
        <f t="array" ref="I11">_xlfn.IFS(AND(NOT($I10=0),$J10),0,NOT($J10),$I10+$B$27,TRUE,$I10)</f>
        <v>0</v>
      </c>
      <c r="J11" t="b" cm="1">
        <f t="array" ref="J11">_xlfn.IFS($I11&gt;=$C$5-$B$27,TRUE,$P11&gt;=$B$6,FALSE,TRUE,$J10)</f>
        <v>1</v>
      </c>
      <c r="K11" t="b" cm="1">
        <f t="array" ref="K11">_xlfn.IFS($L11&gt;=$B$4-$B$27,FALSE,$I11&gt;=$B$5-$B$27,TRUE,AND($J11,NOT($K10)),FALSE,$K10,TRUE,TRUE,FALSE)</f>
        <v>0</v>
      </c>
      <c r="L11" cm="1">
        <f t="array" ref="L11">_xlfn.IFS($K10,$L10+$B$27,NOT($K10),0,TRUE,$K10)</f>
        <v>0</v>
      </c>
      <c r="M11" t="b" cm="1">
        <f t="array" ref="M11">_xlfn.IFS($K11,FALSE,AND($J11,NOT($K11),$P11&lt;$B$6),TRUE,TRUE,FALSE)</f>
        <v>1</v>
      </c>
      <c r="N11" cm="1">
        <f t="array" ref="N11">_xlfn.IFS($N10&gt;=$C$7-$B$27,0,$M10,$N10+$B$27,TRUE,0)</f>
        <v>0</v>
      </c>
      <c r="O11" t="b" cm="1">
        <f t="array" ref="O11">_xlfn.IFS(AND($J11,NOT($K11),NOT($M11)),TRUE,$P11&gt;=$B$6,FALSE,AND($J11,NOT($K11),$M11,$N11=0),TRUE,TRUE,FALSE)</f>
        <v>1</v>
      </c>
      <c r="P11" cm="1">
        <f t="array" ref="P11">_xlfn.IFS(AND($O10,$P10&lt;$B$6),$P10+1,AND(NOT($J10),$P10&gt;0),0,TRUE,$P10)</f>
        <v>3</v>
      </c>
      <c r="Q11" s="1">
        <f t="shared" si="1"/>
        <v>3</v>
      </c>
      <c r="R11" s="1">
        <f t="shared" si="2"/>
        <v>150</v>
      </c>
      <c r="S11" s="17">
        <f t="shared" si="3"/>
        <v>1125</v>
      </c>
      <c r="T11" s="1" cm="1">
        <f t="array" ref="T11">_xlfn.IFS($B$6=1,Q11*$B$10,AND(P10=0,P11&gt;=1),T10+$B$6*$B$10*$B$8,TRUE,T10)</f>
        <v>600</v>
      </c>
      <c r="U11" s="17">
        <f t="shared" si="4"/>
        <v>4500</v>
      </c>
    </row>
    <row r="12" spans="1:21" x14ac:dyDescent="0.25">
      <c r="A12" s="52" t="s">
        <v>49</v>
      </c>
      <c r="B12" s="53"/>
      <c r="C12" s="53"/>
      <c r="D12" s="53"/>
      <c r="E12" s="54"/>
      <c r="G12" s="15">
        <v>10</v>
      </c>
      <c r="H12" s="17">
        <f t="shared" si="0"/>
        <v>0.15</v>
      </c>
      <c r="I12" cm="1">
        <f t="array" ref="I12">_xlfn.IFS(AND(NOT($I11=0),$J11),0,NOT($J11),$I11+$B$27,TRUE,$I11)</f>
        <v>0</v>
      </c>
      <c r="J12" t="b" cm="1">
        <f t="array" ref="J12">_xlfn.IFS($I12&gt;=$C$5-$B$27,TRUE,$P12&gt;=$B$6,FALSE,TRUE,$J11)</f>
        <v>1</v>
      </c>
      <c r="K12" t="b" cm="1">
        <f t="array" ref="K12">_xlfn.IFS($L12&gt;=$B$4-$B$27,FALSE,$I12&gt;=$B$5-$B$27,TRUE,AND($J12,NOT($K11)),FALSE,$K11,TRUE,TRUE,FALSE)</f>
        <v>0</v>
      </c>
      <c r="L12" cm="1">
        <f t="array" ref="L12">_xlfn.IFS($K11,$L11+$B$27,NOT($K11),0,TRUE,$K11)</f>
        <v>0</v>
      </c>
      <c r="M12" t="b" cm="1">
        <f t="array" ref="M12">_xlfn.IFS($K12,FALSE,AND($J12,NOT($K12),$P12&lt;$B$6),TRUE,TRUE,FALSE)</f>
        <v>1</v>
      </c>
      <c r="N12" cm="1">
        <f t="array" ref="N12">_xlfn.IFS($N11&gt;=$C$7-$B$27,0,$M11,$N11+$B$27,TRUE,0)</f>
        <v>1.6666666666666666E-2</v>
      </c>
      <c r="O12" t="b" cm="1">
        <f t="array" ref="O12">_xlfn.IFS(AND($J12,NOT($K12),NOT($M12)),TRUE,$P12&gt;=$B$6,FALSE,AND($J12,NOT($K12),$M12,$N12=0),TRUE,TRUE,FALSE)</f>
        <v>0</v>
      </c>
      <c r="P12" cm="1">
        <f t="array" ref="P12">_xlfn.IFS(AND($O11,$P11&lt;$B$6),$P11+1,AND(NOT($J11),$P11&gt;0),0,TRUE,$P11)</f>
        <v>4</v>
      </c>
      <c r="Q12" s="1">
        <f t="shared" si="1"/>
        <v>4</v>
      </c>
      <c r="R12" s="1">
        <f t="shared" si="2"/>
        <v>200</v>
      </c>
      <c r="S12" s="17">
        <f t="shared" si="3"/>
        <v>1333.3333333333335</v>
      </c>
      <c r="T12" s="1" cm="1">
        <f t="array" ref="T12">_xlfn.IFS($B$6=1,Q12*$B$10,AND(P11=0,P12&gt;=1),T11+$B$6*$B$10*$B$8,TRUE,T11)</f>
        <v>600</v>
      </c>
      <c r="U12" s="17">
        <f t="shared" si="4"/>
        <v>4000</v>
      </c>
    </row>
    <row r="13" spans="1:21" x14ac:dyDescent="0.25">
      <c r="A13" s="18" t="s">
        <v>29</v>
      </c>
      <c r="B13" s="22">
        <f>($B$9*$B$6*$B$8/(($B$6-1)*$C$7+$B$4+$C$5))</f>
        <v>150</v>
      </c>
      <c r="C13" s="4"/>
      <c r="D13" s="4" t="s">
        <v>60</v>
      </c>
      <c r="E13" s="6">
        <f>$B$4+$C$5+($B$6-1)*$C$7</f>
        <v>5</v>
      </c>
      <c r="G13" s="15">
        <v>11</v>
      </c>
      <c r="H13" s="17">
        <f t="shared" si="0"/>
        <v>0.16666666666666666</v>
      </c>
      <c r="I13" cm="1">
        <f t="array" ref="I13">_xlfn.IFS(AND(NOT($I12=0),$J12),0,NOT($J12),$I12+$B$27,TRUE,$I12)</f>
        <v>0</v>
      </c>
      <c r="J13" t="b" cm="1">
        <f t="array" ref="J13">_xlfn.IFS($I13&gt;=$C$5-$B$27,TRUE,$P13&gt;=$B$6,FALSE,TRUE,$J12)</f>
        <v>1</v>
      </c>
      <c r="K13" t="b" cm="1">
        <f t="array" ref="K13">_xlfn.IFS($L13&gt;=$B$4-$B$27,FALSE,$I13&gt;=$B$5-$B$27,TRUE,AND($J13,NOT($K12)),FALSE,$K12,TRUE,TRUE,FALSE)</f>
        <v>0</v>
      </c>
      <c r="L13" cm="1">
        <f t="array" ref="L13">_xlfn.IFS($K12,$L12+$B$27,NOT($K12),0,TRUE,$K12)</f>
        <v>0</v>
      </c>
      <c r="M13" t="b" cm="1">
        <f t="array" ref="M13">_xlfn.IFS($K13,FALSE,AND($J13,NOT($K13),$P13&lt;$B$6),TRUE,TRUE,FALSE)</f>
        <v>1</v>
      </c>
      <c r="N13" cm="1">
        <f t="array" ref="N13">_xlfn.IFS($N12&gt;=$C$7-$B$27,0,$M12,$N12+$B$27,TRUE,0)</f>
        <v>3.3333333333333333E-2</v>
      </c>
      <c r="O13" t="b" cm="1">
        <f t="array" ref="O13">_xlfn.IFS(AND($J13,NOT($K13),NOT($M13)),TRUE,$P13&gt;=$B$6,FALSE,AND($J13,NOT($K13),$M13,$N13=0),TRUE,TRUE,FALSE)</f>
        <v>0</v>
      </c>
      <c r="P13" cm="1">
        <f t="array" ref="P13">_xlfn.IFS(AND($O12,$P12&lt;$B$6),$P12+1,AND(NOT($J12),$P12&gt;0),0,TRUE,$P12)</f>
        <v>4</v>
      </c>
      <c r="Q13" s="1">
        <f t="shared" si="1"/>
        <v>4</v>
      </c>
      <c r="R13" s="1">
        <f t="shared" si="2"/>
        <v>200</v>
      </c>
      <c r="S13" s="17">
        <f t="shared" si="3"/>
        <v>1200</v>
      </c>
      <c r="T13" s="1" cm="1">
        <f t="array" ref="T13">_xlfn.IFS($B$6=1,Q13*$B$10,AND(P12=0,P13&gt;=1),T12+$B$6*$B$10*$B$8,TRUE,T12)</f>
        <v>600</v>
      </c>
      <c r="U13" s="17">
        <f t="shared" si="4"/>
        <v>3600</v>
      </c>
    </row>
    <row r="14" spans="1:21" x14ac:dyDescent="0.25">
      <c r="A14" s="19" t="s">
        <v>30</v>
      </c>
      <c r="B14" s="23">
        <f>$S$3603</f>
        <v>150</v>
      </c>
      <c r="C14" s="4"/>
      <c r="D14" s="4"/>
      <c r="E14" s="6"/>
      <c r="G14" s="15">
        <v>12</v>
      </c>
      <c r="H14" s="17">
        <f t="shared" si="0"/>
        <v>0.18333333333333332</v>
      </c>
      <c r="I14" cm="1">
        <f t="array" ref="I14">_xlfn.IFS(AND(NOT($I13=0),$J13),0,NOT($J13),$I13+$B$27,TRUE,$I13)</f>
        <v>0</v>
      </c>
      <c r="J14" t="b" cm="1">
        <f t="array" ref="J14">_xlfn.IFS($I14&gt;=$C$5-$B$27,TRUE,$P14&gt;=$B$6,FALSE,TRUE,$J13)</f>
        <v>1</v>
      </c>
      <c r="K14" t="b" cm="1">
        <f t="array" ref="K14">_xlfn.IFS($L14&gt;=$B$4-$B$27,FALSE,$I14&gt;=$B$5-$B$27,TRUE,AND($J14,NOT($K13)),FALSE,$K13,TRUE,TRUE,FALSE)</f>
        <v>0</v>
      </c>
      <c r="L14" cm="1">
        <f t="array" ref="L14">_xlfn.IFS($K13,$L13+$B$27,NOT($K13),0,TRUE,$K13)</f>
        <v>0</v>
      </c>
      <c r="M14" t="b" cm="1">
        <f t="array" ref="M14">_xlfn.IFS($K14,FALSE,AND($J14,NOT($K14),$P14&lt;$B$6),TRUE,TRUE,FALSE)</f>
        <v>1</v>
      </c>
      <c r="N14" cm="1">
        <f t="array" ref="N14">_xlfn.IFS($N13&gt;=$C$7-$B$27,0,$M13,$N13+$B$27,TRUE,0)</f>
        <v>0</v>
      </c>
      <c r="O14" t="b" cm="1">
        <f t="array" ref="O14">_xlfn.IFS(AND($J14,NOT($K14),NOT($M14)),TRUE,$P14&gt;=$B$6,FALSE,AND($J14,NOT($K14),$M14,$N14=0),TRUE,TRUE,FALSE)</f>
        <v>1</v>
      </c>
      <c r="P14" cm="1">
        <f t="array" ref="P14">_xlfn.IFS(AND($O13,$P13&lt;$B$6),$P13+1,AND(NOT($J13),$P13&gt;0),0,TRUE,$P13)</f>
        <v>4</v>
      </c>
      <c r="Q14" s="1">
        <f t="shared" si="1"/>
        <v>4</v>
      </c>
      <c r="R14" s="1">
        <f t="shared" si="2"/>
        <v>200</v>
      </c>
      <c r="S14" s="17">
        <f t="shared" si="3"/>
        <v>1090.909090909091</v>
      </c>
      <c r="T14" s="1" cm="1">
        <f t="array" ref="T14">_xlfn.IFS($B$6=1,Q14*$B$10,AND(P13=0,P14&gt;=1),T13+$B$6*$B$10*$B$8,TRUE,T13)</f>
        <v>600</v>
      </c>
      <c r="U14" s="17">
        <f t="shared" si="4"/>
        <v>3272.727272727273</v>
      </c>
    </row>
    <row r="15" spans="1:21" x14ac:dyDescent="0.25">
      <c r="A15" s="19" t="s">
        <v>19</v>
      </c>
      <c r="B15" s="23">
        <f>IF($B$6&gt;1,$B$6*$B$8*$B$9/(($B$6-1)*$C$7),0)</f>
        <v>1071.4285714285713</v>
      </c>
      <c r="C15" s="4"/>
      <c r="D15" s="4" t="s">
        <v>33</v>
      </c>
      <c r="E15" s="6">
        <f>($B$6-1)*$C$7</f>
        <v>0.70000000000000007</v>
      </c>
      <c r="G15" s="15">
        <v>13</v>
      </c>
      <c r="H15" s="17">
        <f t="shared" si="0"/>
        <v>0.2</v>
      </c>
      <c r="I15" cm="1">
        <f t="array" ref="I15">_xlfn.IFS(AND(NOT($I14=0),$J14),0,NOT($J14),$I14+$B$27,TRUE,$I14)</f>
        <v>0</v>
      </c>
      <c r="J15" t="b" cm="1">
        <f t="array" ref="J15">_xlfn.IFS($I15&gt;=$C$5-$B$27,TRUE,$P15&gt;=$B$6,FALSE,TRUE,$J14)</f>
        <v>1</v>
      </c>
      <c r="K15" t="b" cm="1">
        <f t="array" ref="K15">_xlfn.IFS($L15&gt;=$B$4-$B$27,FALSE,$I15&gt;=$B$5-$B$27,TRUE,AND($J15,NOT($K14)),FALSE,$K14,TRUE,TRUE,FALSE)</f>
        <v>0</v>
      </c>
      <c r="L15" cm="1">
        <f t="array" ref="L15">_xlfn.IFS($K14,$L14+$B$27,NOT($K14),0,TRUE,$K14)</f>
        <v>0</v>
      </c>
      <c r="M15" t="b" cm="1">
        <f t="array" ref="M15">_xlfn.IFS($K15,FALSE,AND($J15,NOT($K15),$P15&lt;$B$6),TRUE,TRUE,FALSE)</f>
        <v>1</v>
      </c>
      <c r="N15" cm="1">
        <f t="array" ref="N15">_xlfn.IFS($N14&gt;=$C$7-$B$27,0,$M14,$N14+$B$27,TRUE,0)</f>
        <v>1.6666666666666666E-2</v>
      </c>
      <c r="O15" t="b" cm="1">
        <f t="array" ref="O15">_xlfn.IFS(AND($J15,NOT($K15),NOT($M15)),TRUE,$P15&gt;=$B$6,FALSE,AND($J15,NOT($K15),$M15,$N15=0),TRUE,TRUE,FALSE)</f>
        <v>0</v>
      </c>
      <c r="P15" cm="1">
        <f t="array" ref="P15">_xlfn.IFS(AND($O14,$P14&lt;$B$6),$P14+1,AND(NOT($J14),$P14&gt;0),0,TRUE,$P14)</f>
        <v>5</v>
      </c>
      <c r="Q15" s="1">
        <f t="shared" si="1"/>
        <v>5</v>
      </c>
      <c r="R15" s="1">
        <f t="shared" si="2"/>
        <v>250</v>
      </c>
      <c r="S15" s="17">
        <f t="shared" si="3"/>
        <v>1250</v>
      </c>
      <c r="T15" s="1" cm="1">
        <f t="array" ref="T15">_xlfn.IFS($B$6=1,Q15*$B$10,AND(P14=0,P15&gt;=1),T14+$B$6*$B$10*$B$8,TRUE,T14)</f>
        <v>600</v>
      </c>
      <c r="U15" s="17">
        <f t="shared" si="4"/>
        <v>3000</v>
      </c>
    </row>
    <row r="16" spans="1:21" x14ac:dyDescent="0.25">
      <c r="A16" s="19" t="s">
        <v>20</v>
      </c>
      <c r="B16" s="23">
        <f>IF($B$6&gt;1,2*$B$6*$B$8*$B$9/(2*($B$6-1)*$C$7+$B$4+$C$5),0)</f>
        <v>263.15789473684208</v>
      </c>
      <c r="C16" s="4"/>
      <c r="D16" s="4" t="s">
        <v>34</v>
      </c>
      <c r="E16" s="6">
        <f>2*($B$6-1)*$C$7+$B$4+$C$5</f>
        <v>5.7</v>
      </c>
      <c r="G16" s="15">
        <v>14</v>
      </c>
      <c r="H16" s="17">
        <f t="shared" si="0"/>
        <v>0.21666666666666667</v>
      </c>
      <c r="I16" cm="1">
        <f t="array" ref="I16">_xlfn.IFS(AND(NOT($I15=0),$J15),0,NOT($J15),$I15+$B$27,TRUE,$I15)</f>
        <v>0</v>
      </c>
      <c r="J16" t="b" cm="1">
        <f t="array" ref="J16">_xlfn.IFS($I16&gt;=$C$5-$B$27,TRUE,$P16&gt;=$B$6,FALSE,TRUE,$J15)</f>
        <v>1</v>
      </c>
      <c r="K16" t="b" cm="1">
        <f t="array" ref="K16">_xlfn.IFS($L16&gt;=$B$4-$B$27,FALSE,$I16&gt;=$B$5-$B$27,TRUE,AND($J16,NOT($K15)),FALSE,$K15,TRUE,TRUE,FALSE)</f>
        <v>0</v>
      </c>
      <c r="L16" cm="1">
        <f t="array" ref="L16">_xlfn.IFS($K15,$L15+$B$27,NOT($K15),0,TRUE,$K15)</f>
        <v>0</v>
      </c>
      <c r="M16" t="b" cm="1">
        <f t="array" ref="M16">_xlfn.IFS($K16,FALSE,AND($J16,NOT($K16),$P16&lt;$B$6),TRUE,TRUE,FALSE)</f>
        <v>1</v>
      </c>
      <c r="N16" cm="1">
        <f t="array" ref="N16">_xlfn.IFS($N15&gt;=$C$7-$B$27,0,$M15,$N15+$B$27,TRUE,0)</f>
        <v>3.3333333333333333E-2</v>
      </c>
      <c r="O16" t="b" cm="1">
        <f t="array" ref="O16">_xlfn.IFS(AND($J16,NOT($K16),NOT($M16)),TRUE,$P16&gt;=$B$6,FALSE,AND($J16,NOT($K16),$M16,$N16=0),TRUE,TRUE,FALSE)</f>
        <v>0</v>
      </c>
      <c r="P16" cm="1">
        <f t="array" ref="P16">_xlfn.IFS(AND($O15,$P15&lt;$B$6),$P15+1,AND(NOT($J15),$P15&gt;0),0,TRUE,$P15)</f>
        <v>5</v>
      </c>
      <c r="Q16" s="1">
        <f t="shared" si="1"/>
        <v>5</v>
      </c>
      <c r="R16" s="1">
        <f t="shared" si="2"/>
        <v>250</v>
      </c>
      <c r="S16" s="17">
        <f t="shared" si="3"/>
        <v>1153.8461538461538</v>
      </c>
      <c r="T16" s="1" cm="1">
        <f t="array" ref="T16">_xlfn.IFS($B$6=1,Q16*$B$10,AND(P15=0,P16&gt;=1),T15+$B$6*$B$10*$B$8,TRUE,T15)</f>
        <v>600</v>
      </c>
      <c r="U16" s="17">
        <f t="shared" si="4"/>
        <v>2769.2307692307691</v>
      </c>
    </row>
    <row r="17" spans="1:21" ht="14.4" thickBot="1" x14ac:dyDescent="0.3">
      <c r="A17" s="21" t="s">
        <v>21</v>
      </c>
      <c r="B17" s="25">
        <f>IF($B$6&gt;1,3*$B$6*$B$8*$B$9/(3*($B$6-1)*$C$7+2*($B$4+$C$5)),0)</f>
        <v>210.28037383177571</v>
      </c>
      <c r="C17" s="7"/>
      <c r="D17" s="7" t="s">
        <v>35</v>
      </c>
      <c r="E17" s="8">
        <f>3*($B$6-1)*$C$7+2*($B$4+$C$5)</f>
        <v>10.7</v>
      </c>
      <c r="G17" s="15">
        <v>15</v>
      </c>
      <c r="H17" s="17">
        <f t="shared" si="0"/>
        <v>0.23333333333333334</v>
      </c>
      <c r="I17" cm="1">
        <f t="array" ref="I17">_xlfn.IFS(AND(NOT($I16=0),$J16),0,NOT($J16),$I16+$B$27,TRUE,$I16)</f>
        <v>0</v>
      </c>
      <c r="J17" t="b" cm="1">
        <f t="array" ref="J17">_xlfn.IFS($I17&gt;=$C$5-$B$27,TRUE,$P17&gt;=$B$6,FALSE,TRUE,$J16)</f>
        <v>1</v>
      </c>
      <c r="K17" t="b" cm="1">
        <f t="array" ref="K17">_xlfn.IFS($L17&gt;=$B$4-$B$27,FALSE,$I17&gt;=$B$5-$B$27,TRUE,AND($J17,NOT($K16)),FALSE,$K16,TRUE,TRUE,FALSE)</f>
        <v>0</v>
      </c>
      <c r="L17" cm="1">
        <f t="array" ref="L17">_xlfn.IFS($K16,$L16+$B$27,NOT($K16),0,TRUE,$K16)</f>
        <v>0</v>
      </c>
      <c r="M17" t="b" cm="1">
        <f t="array" ref="M17">_xlfn.IFS($K17,FALSE,AND($J17,NOT($K17),$P17&lt;$B$6),TRUE,TRUE,FALSE)</f>
        <v>1</v>
      </c>
      <c r="N17" cm="1">
        <f t="array" ref="N17">_xlfn.IFS($N16&gt;=$C$7-$B$27,0,$M16,$N16+$B$27,TRUE,0)</f>
        <v>0</v>
      </c>
      <c r="O17" t="b" cm="1">
        <f t="array" ref="O17">_xlfn.IFS(AND($J17,NOT($K17),NOT($M17)),TRUE,$P17&gt;=$B$6,FALSE,AND($J17,NOT($K17),$M17,$N17=0),TRUE,TRUE,FALSE)</f>
        <v>1</v>
      </c>
      <c r="P17" cm="1">
        <f t="array" ref="P17">_xlfn.IFS(AND($O16,$P16&lt;$B$6),$P16+1,AND(NOT($J16),$P16&gt;0),0,TRUE,$P16)</f>
        <v>5</v>
      </c>
      <c r="Q17" s="1">
        <f t="shared" si="1"/>
        <v>5</v>
      </c>
      <c r="R17" s="1">
        <f t="shared" si="2"/>
        <v>250</v>
      </c>
      <c r="S17" s="17">
        <f t="shared" si="3"/>
        <v>1071.4285714285713</v>
      </c>
      <c r="T17" s="1" cm="1">
        <f t="array" ref="T17">_xlfn.IFS($B$6=1,Q17*$B$10,AND(P16=0,P17&gt;=1),T16+$B$6*$B$10*$B$8,TRUE,T16)</f>
        <v>600</v>
      </c>
      <c r="U17" s="17">
        <f t="shared" si="4"/>
        <v>2571.4285714285716</v>
      </c>
    </row>
    <row r="18" spans="1:21" ht="14.4" thickBot="1" x14ac:dyDescent="0.3">
      <c r="G18" s="15">
        <v>16</v>
      </c>
      <c r="H18" s="17">
        <f t="shared" si="0"/>
        <v>0.25</v>
      </c>
      <c r="I18" cm="1">
        <f t="array" ref="I18">_xlfn.IFS(AND(NOT($I17=0),$J17),0,NOT($J17),$I17+$B$27,TRUE,$I17)</f>
        <v>0</v>
      </c>
      <c r="J18" t="b" cm="1">
        <f t="array" ref="J18">_xlfn.IFS($I18&gt;=$C$5-$B$27,TRUE,$P18&gt;=$B$6,FALSE,TRUE,$J17)</f>
        <v>1</v>
      </c>
      <c r="K18" t="b" cm="1">
        <f t="array" ref="K18">_xlfn.IFS($L18&gt;=$B$4-$B$27,FALSE,$I18&gt;=$B$5-$B$27,TRUE,AND($J18,NOT($K17)),FALSE,$K17,TRUE,TRUE,FALSE)</f>
        <v>0</v>
      </c>
      <c r="L18" cm="1">
        <f t="array" ref="L18">_xlfn.IFS($K17,$L17+$B$27,NOT($K17),0,TRUE,$K17)</f>
        <v>0</v>
      </c>
      <c r="M18" t="b" cm="1">
        <f t="array" ref="M18">_xlfn.IFS($K18,FALSE,AND($J18,NOT($K18),$P18&lt;$B$6),TRUE,TRUE,FALSE)</f>
        <v>1</v>
      </c>
      <c r="N18" cm="1">
        <f t="array" ref="N18">_xlfn.IFS($N17&gt;=$C$7-$B$27,0,$M17,$N17+$B$27,TRUE,0)</f>
        <v>1.6666666666666666E-2</v>
      </c>
      <c r="O18" t="b" cm="1">
        <f t="array" ref="O18">_xlfn.IFS(AND($J18,NOT($K18),NOT($M18)),TRUE,$P18&gt;=$B$6,FALSE,AND($J18,NOT($K18),$M18,$N18=0),TRUE,TRUE,FALSE)</f>
        <v>0</v>
      </c>
      <c r="P18" cm="1">
        <f t="array" ref="P18">_xlfn.IFS(AND($O17,$P17&lt;$B$6),$P17+1,AND(NOT($J17),$P17&gt;0),0,TRUE,$P17)</f>
        <v>6</v>
      </c>
      <c r="Q18" s="1">
        <f t="shared" si="1"/>
        <v>6</v>
      </c>
      <c r="R18" s="1">
        <f t="shared" si="2"/>
        <v>300</v>
      </c>
      <c r="S18" s="17">
        <f t="shared" si="3"/>
        <v>1200</v>
      </c>
      <c r="T18" s="1" cm="1">
        <f t="array" ref="T18">_xlfn.IFS($B$6=1,Q18*$B$10,AND(P17=0,P18&gt;=1),T17+$B$6*$B$10*$B$8,TRUE,T17)</f>
        <v>600</v>
      </c>
      <c r="U18" s="17">
        <f t="shared" si="4"/>
        <v>2400</v>
      </c>
    </row>
    <row r="19" spans="1:21" x14ac:dyDescent="0.25">
      <c r="A19" s="55" t="s">
        <v>50</v>
      </c>
      <c r="B19" s="56"/>
      <c r="G19" s="15">
        <v>17</v>
      </c>
      <c r="H19" s="17">
        <f t="shared" si="0"/>
        <v>0.26666666666666666</v>
      </c>
      <c r="I19" cm="1">
        <f t="array" ref="I19">_xlfn.IFS(AND(NOT($I18=0),$J18),0,NOT($J18),$I18+$B$27,TRUE,$I18)</f>
        <v>0</v>
      </c>
      <c r="J19" t="b" cm="1">
        <f t="array" ref="J19">_xlfn.IFS($I19&gt;=$C$5-$B$27,TRUE,$P19&gt;=$B$6,FALSE,TRUE,$J18)</f>
        <v>1</v>
      </c>
      <c r="K19" t="b" cm="1">
        <f t="array" ref="K19">_xlfn.IFS($L19&gt;=$B$4-$B$27,FALSE,$I19&gt;=$B$5-$B$27,TRUE,AND($J19,NOT($K18)),FALSE,$K18,TRUE,TRUE,FALSE)</f>
        <v>0</v>
      </c>
      <c r="L19" cm="1">
        <f t="array" ref="L19">_xlfn.IFS($K18,$L18+$B$27,NOT($K18),0,TRUE,$K18)</f>
        <v>0</v>
      </c>
      <c r="M19" t="b" cm="1">
        <f t="array" ref="M19">_xlfn.IFS($K19,FALSE,AND($J19,NOT($K19),$P19&lt;$B$6),TRUE,TRUE,FALSE)</f>
        <v>1</v>
      </c>
      <c r="N19" cm="1">
        <f t="array" ref="N19">_xlfn.IFS($N18&gt;=$C$7-$B$27,0,$M18,$N18+$B$27,TRUE,0)</f>
        <v>3.3333333333333333E-2</v>
      </c>
      <c r="O19" t="b" cm="1">
        <f t="array" ref="O19">_xlfn.IFS(AND($J19,NOT($K19),NOT($M19)),TRUE,$P19&gt;=$B$6,FALSE,AND($J19,NOT($K19),$M19,$N19=0),TRUE,TRUE,FALSE)</f>
        <v>0</v>
      </c>
      <c r="P19" cm="1">
        <f t="array" ref="P19">_xlfn.IFS(AND($O18,$P18&lt;$B$6),$P18+1,AND(NOT($J18),$P18&gt;0),0,TRUE,$P18)</f>
        <v>6</v>
      </c>
      <c r="Q19" s="1">
        <f t="shared" si="1"/>
        <v>6</v>
      </c>
      <c r="R19" s="1">
        <f t="shared" si="2"/>
        <v>300</v>
      </c>
      <c r="S19" s="17">
        <f t="shared" si="3"/>
        <v>1125</v>
      </c>
      <c r="T19" s="1" cm="1">
        <f t="array" ref="T19">_xlfn.IFS($B$6=1,Q19*$B$10,AND(P18=0,P19&gt;=1),T18+$B$6*$B$10*$B$8,TRUE,T18)</f>
        <v>600</v>
      </c>
      <c r="U19" s="17">
        <f t="shared" si="4"/>
        <v>2250</v>
      </c>
    </row>
    <row r="20" spans="1:21" x14ac:dyDescent="0.25">
      <c r="A20" s="18" t="s">
        <v>31</v>
      </c>
      <c r="B20" s="6">
        <f>($B$10*$B$6*$B$8/(($B$6-1)*$C$7+$B$4+$C$5))</f>
        <v>120</v>
      </c>
      <c r="G20" s="15">
        <v>18</v>
      </c>
      <c r="H20" s="17">
        <f t="shared" si="0"/>
        <v>0.28333333333333333</v>
      </c>
      <c r="I20" cm="1">
        <f t="array" ref="I20">_xlfn.IFS(AND(NOT($I19=0),$J19),0,NOT($J19),$I19+$B$27,TRUE,$I19)</f>
        <v>0</v>
      </c>
      <c r="J20" t="b" cm="1">
        <f t="array" ref="J20">_xlfn.IFS($I20&gt;=$C$5-$B$27,TRUE,$P20&gt;=$B$6,FALSE,TRUE,$J19)</f>
        <v>1</v>
      </c>
      <c r="K20" t="b" cm="1">
        <f t="array" ref="K20">_xlfn.IFS($L20&gt;=$B$4-$B$27,FALSE,$I20&gt;=$B$5-$B$27,TRUE,AND($J20,NOT($K19)),FALSE,$K19,TRUE,TRUE,FALSE)</f>
        <v>0</v>
      </c>
      <c r="L20" cm="1">
        <f t="array" ref="L20">_xlfn.IFS($K19,$L19+$B$27,NOT($K19),0,TRUE,$K19)</f>
        <v>0</v>
      </c>
      <c r="M20" t="b" cm="1">
        <f t="array" ref="M20">_xlfn.IFS($K20,FALSE,AND($J20,NOT($K20),$P20&lt;$B$6),TRUE,TRUE,FALSE)</f>
        <v>1</v>
      </c>
      <c r="N20" cm="1">
        <f t="array" ref="N20">_xlfn.IFS($N19&gt;=$C$7-$B$27,0,$M19,$N19+$B$27,TRUE,0)</f>
        <v>0</v>
      </c>
      <c r="O20" t="b" cm="1">
        <f t="array" ref="O20">_xlfn.IFS(AND($J20,NOT($K20),NOT($M20)),TRUE,$P20&gt;=$B$6,FALSE,AND($J20,NOT($K20),$M20,$N20=0),TRUE,TRUE,FALSE)</f>
        <v>1</v>
      </c>
      <c r="P20" cm="1">
        <f t="array" ref="P20">_xlfn.IFS(AND($O19,$P19&lt;$B$6),$P19+1,AND(NOT($J19),$P19&gt;0),0,TRUE,$P19)</f>
        <v>6</v>
      </c>
      <c r="Q20" s="1">
        <f t="shared" si="1"/>
        <v>6</v>
      </c>
      <c r="R20" s="1">
        <f t="shared" si="2"/>
        <v>300</v>
      </c>
      <c r="S20" s="17">
        <f t="shared" si="3"/>
        <v>1058.8235294117646</v>
      </c>
      <c r="T20" s="1" cm="1">
        <f t="array" ref="T20">_xlfn.IFS($B$6=1,Q20*$B$10,AND(P19=0,P20&gt;=1),T19+$B$6*$B$10*$B$8,TRUE,T19)</f>
        <v>600</v>
      </c>
      <c r="U20" s="17">
        <f t="shared" si="4"/>
        <v>2117.6470588235293</v>
      </c>
    </row>
    <row r="21" spans="1:21" x14ac:dyDescent="0.25">
      <c r="A21" s="19" t="s">
        <v>32</v>
      </c>
      <c r="B21" s="6">
        <f>$U$3603</f>
        <v>120</v>
      </c>
      <c r="G21" s="15">
        <v>19</v>
      </c>
      <c r="H21" s="17">
        <f t="shared" si="0"/>
        <v>0.3</v>
      </c>
      <c r="I21" cm="1">
        <f t="array" ref="I21">_xlfn.IFS(AND(NOT($I20=0),$J20),0,NOT($J20),$I20+$B$27,TRUE,$I20)</f>
        <v>0</v>
      </c>
      <c r="J21" t="b" cm="1">
        <f t="array" ref="J21">_xlfn.IFS($I21&gt;=$C$5-$B$27,TRUE,$P21&gt;=$B$6,FALSE,TRUE,$J20)</f>
        <v>1</v>
      </c>
      <c r="K21" t="b" cm="1">
        <f t="array" ref="K21">_xlfn.IFS($L21&gt;=$B$4-$B$27,FALSE,$I21&gt;=$B$5-$B$27,TRUE,AND($J21,NOT($K20)),FALSE,$K20,TRUE,TRUE,FALSE)</f>
        <v>0</v>
      </c>
      <c r="L21" cm="1">
        <f t="array" ref="L21">_xlfn.IFS($K20,$L20+$B$27,NOT($K20),0,TRUE,$K20)</f>
        <v>0</v>
      </c>
      <c r="M21" t="b" cm="1">
        <f t="array" ref="M21">_xlfn.IFS($K21,FALSE,AND($J21,NOT($K21),$P21&lt;$B$6),TRUE,TRUE,FALSE)</f>
        <v>1</v>
      </c>
      <c r="N21" cm="1">
        <f t="array" ref="N21">_xlfn.IFS($N20&gt;=$C$7-$B$27,0,$M20,$N20+$B$27,TRUE,0)</f>
        <v>1.6666666666666666E-2</v>
      </c>
      <c r="O21" t="b" cm="1">
        <f t="array" ref="O21">_xlfn.IFS(AND($J21,NOT($K21),NOT($M21)),TRUE,$P21&gt;=$B$6,FALSE,AND($J21,NOT($K21),$M21,$N21=0),TRUE,TRUE,FALSE)</f>
        <v>0</v>
      </c>
      <c r="P21" cm="1">
        <f t="array" ref="P21">_xlfn.IFS(AND($O20,$P20&lt;$B$6),$P20+1,AND(NOT($J20),$P20&gt;0),0,TRUE,$P20)</f>
        <v>7</v>
      </c>
      <c r="Q21" s="1">
        <f t="shared" si="1"/>
        <v>7</v>
      </c>
      <c r="R21" s="1">
        <f t="shared" si="2"/>
        <v>350</v>
      </c>
      <c r="S21" s="17">
        <f t="shared" si="3"/>
        <v>1166.6666666666667</v>
      </c>
      <c r="T21" s="1" cm="1">
        <f t="array" ref="T21">_xlfn.IFS($B$6=1,Q21*$B$10,AND(P20=0,P21&gt;=1),T20+$B$6*$B$10*$B$8,TRUE,T20)</f>
        <v>600</v>
      </c>
      <c r="U21" s="17">
        <f t="shared" si="4"/>
        <v>2000</v>
      </c>
    </row>
    <row r="22" spans="1:21" x14ac:dyDescent="0.25">
      <c r="A22" s="19" t="s">
        <v>36</v>
      </c>
      <c r="B22" s="6">
        <f>B15*B10/B9</f>
        <v>857.14285714285711</v>
      </c>
      <c r="G22" s="15">
        <v>20</v>
      </c>
      <c r="H22" s="17">
        <f t="shared" si="0"/>
        <v>0.31666666666666665</v>
      </c>
      <c r="I22" cm="1">
        <f t="array" ref="I22">_xlfn.IFS(AND(NOT($I21=0),$J21),0,NOT($J21),$I21+$B$27,TRUE,$I21)</f>
        <v>0</v>
      </c>
      <c r="J22" t="b" cm="1">
        <f t="array" ref="J22">_xlfn.IFS($I22&gt;=$C$5-$B$27,TRUE,$P22&gt;=$B$6,FALSE,TRUE,$J21)</f>
        <v>1</v>
      </c>
      <c r="K22" t="b" cm="1">
        <f t="array" ref="K22">_xlfn.IFS($L22&gt;=$B$4-$B$27,FALSE,$I22&gt;=$B$5-$B$27,TRUE,AND($J22,NOT($K21)),FALSE,$K21,TRUE,TRUE,FALSE)</f>
        <v>0</v>
      </c>
      <c r="L22" cm="1">
        <f t="array" ref="L22">_xlfn.IFS($K21,$L21+$B$27,NOT($K21),0,TRUE,$K21)</f>
        <v>0</v>
      </c>
      <c r="M22" t="b" cm="1">
        <f t="array" ref="M22">_xlfn.IFS($K22,FALSE,AND($J22,NOT($K22),$P22&lt;$B$6),TRUE,TRUE,FALSE)</f>
        <v>1</v>
      </c>
      <c r="N22" cm="1">
        <f t="array" ref="N22">_xlfn.IFS($N21&gt;=$C$7-$B$27,0,$M21,$N21+$B$27,TRUE,0)</f>
        <v>3.3333333333333333E-2</v>
      </c>
      <c r="O22" t="b" cm="1">
        <f t="array" ref="O22">_xlfn.IFS(AND($J22,NOT($K22),NOT($M22)),TRUE,$P22&gt;=$B$6,FALSE,AND($J22,NOT($K22),$M22,$N22=0),TRUE,TRUE,FALSE)</f>
        <v>0</v>
      </c>
      <c r="P22" cm="1">
        <f t="array" ref="P22">_xlfn.IFS(AND($O21,$P21&lt;$B$6),$P21+1,AND(NOT($J21),$P21&gt;0),0,TRUE,$P21)</f>
        <v>7</v>
      </c>
      <c r="Q22" s="1">
        <f t="shared" si="1"/>
        <v>7</v>
      </c>
      <c r="R22" s="1">
        <f t="shared" si="2"/>
        <v>350</v>
      </c>
      <c r="S22" s="17">
        <f t="shared" si="3"/>
        <v>1105.2631578947369</v>
      </c>
      <c r="T22" s="1" cm="1">
        <f t="array" ref="T22">_xlfn.IFS($B$6=1,Q22*$B$10,AND(P21=0,P22&gt;=1),T21+$B$6*$B$10*$B$8,TRUE,T21)</f>
        <v>600</v>
      </c>
      <c r="U22" s="17">
        <f t="shared" si="4"/>
        <v>1894.7368421052633</v>
      </c>
    </row>
    <row r="23" spans="1:21" x14ac:dyDescent="0.25">
      <c r="A23" s="19" t="s">
        <v>37</v>
      </c>
      <c r="B23" s="6">
        <f>B16*B10/B9</f>
        <v>210.52631578947367</v>
      </c>
      <c r="G23" s="15">
        <v>21</v>
      </c>
      <c r="H23" s="17">
        <f t="shared" si="0"/>
        <v>0.33333333333333331</v>
      </c>
      <c r="I23" cm="1">
        <f t="array" ref="I23">_xlfn.IFS(AND(NOT($I22=0),$J22),0,NOT($J22),$I22+$B$27,TRUE,$I22)</f>
        <v>0</v>
      </c>
      <c r="J23" t="b" cm="1">
        <f t="array" ref="J23">_xlfn.IFS($I23&gt;=$C$5-$B$27,TRUE,$P23&gt;=$B$6,FALSE,TRUE,$J22)</f>
        <v>1</v>
      </c>
      <c r="K23" t="b" cm="1">
        <f t="array" ref="K23">_xlfn.IFS($L23&gt;=$B$4-$B$27,FALSE,$I23&gt;=$B$5-$B$27,TRUE,AND($J23,NOT($K22)),FALSE,$K22,TRUE,TRUE,FALSE)</f>
        <v>0</v>
      </c>
      <c r="L23" cm="1">
        <f t="array" ref="L23">_xlfn.IFS($K22,$L22+$B$27,NOT($K22),0,TRUE,$K22)</f>
        <v>0</v>
      </c>
      <c r="M23" t="b" cm="1">
        <f t="array" ref="M23">_xlfn.IFS($K23,FALSE,AND($J23,NOT($K23),$P23&lt;$B$6),TRUE,TRUE,FALSE)</f>
        <v>1</v>
      </c>
      <c r="N23" cm="1">
        <f t="array" ref="N23">_xlfn.IFS($N22&gt;=$C$7-$B$27,0,$M22,$N22+$B$27,TRUE,0)</f>
        <v>0</v>
      </c>
      <c r="O23" t="b" cm="1">
        <f t="array" ref="O23">_xlfn.IFS(AND($J23,NOT($K23),NOT($M23)),TRUE,$P23&gt;=$B$6,FALSE,AND($J23,NOT($K23),$M23,$N23=0),TRUE,TRUE,FALSE)</f>
        <v>1</v>
      </c>
      <c r="P23" cm="1">
        <f t="array" ref="P23">_xlfn.IFS(AND($O22,$P22&lt;$B$6),$P22+1,AND(NOT($J22),$P22&gt;0),0,TRUE,$P22)</f>
        <v>7</v>
      </c>
      <c r="Q23" s="1">
        <f t="shared" si="1"/>
        <v>7</v>
      </c>
      <c r="R23" s="1">
        <f t="shared" si="2"/>
        <v>350</v>
      </c>
      <c r="S23" s="17">
        <f t="shared" si="3"/>
        <v>1050</v>
      </c>
      <c r="T23" s="1" cm="1">
        <f t="array" ref="T23">_xlfn.IFS($B$6=1,Q23*$B$10,AND(P22=0,P23&gt;=1),T22+$B$6*$B$10*$B$8,TRUE,T22)</f>
        <v>600</v>
      </c>
      <c r="U23" s="17">
        <f t="shared" si="4"/>
        <v>1800</v>
      </c>
    </row>
    <row r="24" spans="1:21" ht="14.4" thickBot="1" x14ac:dyDescent="0.3">
      <c r="A24" s="21" t="s">
        <v>38</v>
      </c>
      <c r="B24" s="8">
        <f>B17*B10/B9</f>
        <v>168.22429906542055</v>
      </c>
      <c r="G24" s="15">
        <v>22</v>
      </c>
      <c r="H24" s="17">
        <f t="shared" si="0"/>
        <v>0.35</v>
      </c>
      <c r="I24" cm="1">
        <f t="array" ref="I24">_xlfn.IFS(AND(NOT($I23=0),$J23),0,NOT($J23),$I23+$B$27,TRUE,$I23)</f>
        <v>0</v>
      </c>
      <c r="J24" t="b" cm="1">
        <f t="array" ref="J24">_xlfn.IFS($I24&gt;=$C$5-$B$27,TRUE,$P24&gt;=$B$6,FALSE,TRUE,$J23)</f>
        <v>1</v>
      </c>
      <c r="K24" t="b" cm="1">
        <f t="array" ref="K24">_xlfn.IFS($L24&gt;=$B$4-$B$27,FALSE,$I24&gt;=$B$5-$B$27,TRUE,AND($J24,NOT($K23)),FALSE,$K23,TRUE,TRUE,FALSE)</f>
        <v>0</v>
      </c>
      <c r="L24" cm="1">
        <f t="array" ref="L24">_xlfn.IFS($K23,$L23+$B$27,NOT($K23),0,TRUE,$K23)</f>
        <v>0</v>
      </c>
      <c r="M24" t="b" cm="1">
        <f t="array" ref="M24">_xlfn.IFS($K24,FALSE,AND($J24,NOT($K24),$P24&lt;$B$6),TRUE,TRUE,FALSE)</f>
        <v>1</v>
      </c>
      <c r="N24" cm="1">
        <f t="array" ref="N24">_xlfn.IFS($N23&gt;=$C$7-$B$27,0,$M23,$N23+$B$27,TRUE,0)</f>
        <v>1.6666666666666666E-2</v>
      </c>
      <c r="O24" t="b" cm="1">
        <f t="array" ref="O24">_xlfn.IFS(AND($J24,NOT($K24),NOT($M24)),TRUE,$P24&gt;=$B$6,FALSE,AND($J24,NOT($K24),$M24,$N24=0),TRUE,TRUE,FALSE)</f>
        <v>0</v>
      </c>
      <c r="P24" cm="1">
        <f t="array" ref="P24">_xlfn.IFS(AND($O23,$P23&lt;$B$6),$P23+1,AND(NOT($J23),$P23&gt;0),0,TRUE,$P23)</f>
        <v>8</v>
      </c>
      <c r="Q24" s="1">
        <f t="shared" si="1"/>
        <v>8</v>
      </c>
      <c r="R24" s="1">
        <f t="shared" si="2"/>
        <v>400</v>
      </c>
      <c r="S24" s="17">
        <f t="shared" si="3"/>
        <v>1142.8571428571429</v>
      </c>
      <c r="T24" s="1" cm="1">
        <f t="array" ref="T24">_xlfn.IFS($B$6=1,Q24*$B$10,AND(P23=0,P24&gt;=1),T23+$B$6*$B$10*$B$8,TRUE,T23)</f>
        <v>600</v>
      </c>
      <c r="U24" s="17">
        <f t="shared" si="4"/>
        <v>1714.2857142857144</v>
      </c>
    </row>
    <row r="25" spans="1:21" x14ac:dyDescent="0.25">
      <c r="G25" s="15">
        <v>23</v>
      </c>
      <c r="H25" s="17">
        <f t="shared" si="0"/>
        <v>0.36666666666666664</v>
      </c>
      <c r="I25" cm="1">
        <f t="array" ref="I25">_xlfn.IFS(AND(NOT($I24=0),$J24),0,NOT($J24),$I24+$B$27,TRUE,$I24)</f>
        <v>0</v>
      </c>
      <c r="J25" t="b" cm="1">
        <f t="array" ref="J25">_xlfn.IFS($I25&gt;=$C$5-$B$27,TRUE,$P25&gt;=$B$6,FALSE,TRUE,$J24)</f>
        <v>1</v>
      </c>
      <c r="K25" t="b" cm="1">
        <f t="array" ref="K25">_xlfn.IFS($L25&gt;=$B$4-$B$27,FALSE,$I25&gt;=$B$5-$B$27,TRUE,AND($J25,NOT($K24)),FALSE,$K24,TRUE,TRUE,FALSE)</f>
        <v>0</v>
      </c>
      <c r="L25" cm="1">
        <f t="array" ref="L25">_xlfn.IFS($K24,$L24+$B$27,NOT($K24),0,TRUE,$K24)</f>
        <v>0</v>
      </c>
      <c r="M25" t="b" cm="1">
        <f t="array" ref="M25">_xlfn.IFS($K25,FALSE,AND($J25,NOT($K25),$P25&lt;$B$6),TRUE,TRUE,FALSE)</f>
        <v>1</v>
      </c>
      <c r="N25" cm="1">
        <f t="array" ref="N25">_xlfn.IFS($N24&gt;=$C$7-$B$27,0,$M24,$N24+$B$27,TRUE,0)</f>
        <v>3.3333333333333333E-2</v>
      </c>
      <c r="O25" t="b" cm="1">
        <f t="array" ref="O25">_xlfn.IFS(AND($J25,NOT($K25),NOT($M25)),TRUE,$P25&gt;=$B$6,FALSE,AND($J25,NOT($K25),$M25,$N25=0),TRUE,TRUE,FALSE)</f>
        <v>0</v>
      </c>
      <c r="P25" cm="1">
        <f t="array" ref="P25">_xlfn.IFS(AND($O24,$P24&lt;$B$6),$P24+1,AND(NOT($J24),$P24&gt;0),0,TRUE,$P24)</f>
        <v>8</v>
      </c>
      <c r="Q25" s="1">
        <f t="shared" si="1"/>
        <v>8</v>
      </c>
      <c r="R25" s="1">
        <f t="shared" si="2"/>
        <v>400</v>
      </c>
      <c r="S25" s="17">
        <f t="shared" si="3"/>
        <v>1090.909090909091</v>
      </c>
      <c r="T25" s="1" cm="1">
        <f t="array" ref="T25">_xlfn.IFS($B$6=1,Q25*$B$10,AND(P24=0,P25&gt;=1),T24+$B$6*$B$10*$B$8,TRUE,T24)</f>
        <v>600</v>
      </c>
      <c r="U25" s="17">
        <f t="shared" si="4"/>
        <v>1636.3636363636365</v>
      </c>
    </row>
    <row r="26" spans="1:21" x14ac:dyDescent="0.25">
      <c r="A26" s="14" t="s">
        <v>14</v>
      </c>
      <c r="B26" s="14">
        <v>60</v>
      </c>
      <c r="G26" s="15">
        <v>24</v>
      </c>
      <c r="H26" s="17">
        <f t="shared" si="0"/>
        <v>0.3833333333333333</v>
      </c>
      <c r="I26" cm="1">
        <f t="array" ref="I26">_xlfn.IFS(AND(NOT($I25=0),$J25),0,NOT($J25),$I25+$B$27,TRUE,$I25)</f>
        <v>0</v>
      </c>
      <c r="J26" t="b" cm="1">
        <f t="array" ref="J26">_xlfn.IFS($I26&gt;=$C$5-$B$27,TRUE,$P26&gt;=$B$6,FALSE,TRUE,$J25)</f>
        <v>1</v>
      </c>
      <c r="K26" t="b" cm="1">
        <f t="array" ref="K26">_xlfn.IFS($L26&gt;=$B$4-$B$27,FALSE,$I26&gt;=$B$5-$B$27,TRUE,AND($J26,NOT($K25)),FALSE,$K25,TRUE,TRUE,FALSE)</f>
        <v>0</v>
      </c>
      <c r="L26" cm="1">
        <f t="array" ref="L26">_xlfn.IFS($K25,$L25+$B$27,NOT($K25),0,TRUE,$K25)</f>
        <v>0</v>
      </c>
      <c r="M26" t="b" cm="1">
        <f t="array" ref="M26">_xlfn.IFS($K26,FALSE,AND($J26,NOT($K26),$P26&lt;$B$6),TRUE,TRUE,FALSE)</f>
        <v>1</v>
      </c>
      <c r="N26" cm="1">
        <f t="array" ref="N26">_xlfn.IFS($N25&gt;=$C$7-$B$27,0,$M25,$N25+$B$27,TRUE,0)</f>
        <v>0</v>
      </c>
      <c r="O26" t="b" cm="1">
        <f t="array" ref="O26">_xlfn.IFS(AND($J26,NOT($K26),NOT($M26)),TRUE,$P26&gt;=$B$6,FALSE,AND($J26,NOT($K26),$M26,$N26=0),TRUE,TRUE,FALSE)</f>
        <v>1</v>
      </c>
      <c r="P26" cm="1">
        <f t="array" ref="P26">_xlfn.IFS(AND($O25,$P25&lt;$B$6),$P25+1,AND(NOT($J25),$P25&gt;0),0,TRUE,$P25)</f>
        <v>8</v>
      </c>
      <c r="Q26" s="1">
        <f t="shared" si="1"/>
        <v>8</v>
      </c>
      <c r="R26" s="1">
        <f t="shared" si="2"/>
        <v>400</v>
      </c>
      <c r="S26" s="17">
        <f t="shared" si="3"/>
        <v>1043.4782608695652</v>
      </c>
      <c r="T26" s="1" cm="1">
        <f t="array" ref="T26">_xlfn.IFS($B$6=1,Q26*$B$10,AND(P25=0,P26&gt;=1),T25+$B$6*$B$10*$B$8,TRUE,T25)</f>
        <v>600</v>
      </c>
      <c r="U26" s="17">
        <f t="shared" si="4"/>
        <v>1565.217391304348</v>
      </c>
    </row>
    <row r="27" spans="1:21" x14ac:dyDescent="0.25">
      <c r="A27" s="14" t="s">
        <v>15</v>
      </c>
      <c r="B27" s="14">
        <f>1/$B$26</f>
        <v>1.6666666666666666E-2</v>
      </c>
      <c r="G27" s="15">
        <v>25</v>
      </c>
      <c r="H27" s="17">
        <f t="shared" si="0"/>
        <v>0.4</v>
      </c>
      <c r="I27" cm="1">
        <f t="array" ref="I27">_xlfn.IFS(AND(NOT($I26=0),$J26),0,NOT($J26),$I26+$B$27,TRUE,$I26)</f>
        <v>0</v>
      </c>
      <c r="J27" t="b" cm="1">
        <f t="array" ref="J27">_xlfn.IFS($I27&gt;=$C$5-$B$27,TRUE,$P27&gt;=$B$6,FALSE,TRUE,$J26)</f>
        <v>1</v>
      </c>
      <c r="K27" t="b" cm="1">
        <f t="array" ref="K27">_xlfn.IFS($L27&gt;=$B$4-$B$27,FALSE,$I27&gt;=$B$5-$B$27,TRUE,AND($J27,NOT($K26)),FALSE,$K26,TRUE,TRUE,FALSE)</f>
        <v>0</v>
      </c>
      <c r="L27" cm="1">
        <f t="array" ref="L27">_xlfn.IFS($K26,$L26+$B$27,NOT($K26),0,TRUE,$K26)</f>
        <v>0</v>
      </c>
      <c r="M27" t="b" cm="1">
        <f t="array" ref="M27">_xlfn.IFS($K27,FALSE,AND($J27,NOT($K27),$P27&lt;$B$6),TRUE,TRUE,FALSE)</f>
        <v>1</v>
      </c>
      <c r="N27" cm="1">
        <f t="array" ref="N27">_xlfn.IFS($N26&gt;=$C$7-$B$27,0,$M26,$N26+$B$27,TRUE,0)</f>
        <v>1.6666666666666666E-2</v>
      </c>
      <c r="O27" t="b" cm="1">
        <f t="array" ref="O27">_xlfn.IFS(AND($J27,NOT($K27),NOT($M27)),TRUE,$P27&gt;=$B$6,FALSE,AND($J27,NOT($K27),$M27,$N27=0),TRUE,TRUE,FALSE)</f>
        <v>0</v>
      </c>
      <c r="P27" cm="1">
        <f t="array" ref="P27">_xlfn.IFS(AND($O26,$P26&lt;$B$6),$P26+1,AND(NOT($J26),$P26&gt;0),0,TRUE,$P26)</f>
        <v>9</v>
      </c>
      <c r="Q27" s="1">
        <f t="shared" si="1"/>
        <v>9</v>
      </c>
      <c r="R27" s="1">
        <f t="shared" si="2"/>
        <v>450</v>
      </c>
      <c r="S27" s="17">
        <f t="shared" si="3"/>
        <v>1125</v>
      </c>
      <c r="T27" s="1" cm="1">
        <f t="array" ref="T27">_xlfn.IFS($B$6=1,Q27*$B$10,AND(P26=0,P27&gt;=1),T26+$B$6*$B$10*$B$8,TRUE,T26)</f>
        <v>600</v>
      </c>
      <c r="U27" s="17">
        <f t="shared" si="4"/>
        <v>1500</v>
      </c>
    </row>
    <row r="28" spans="1:21" x14ac:dyDescent="0.25">
      <c r="G28" s="15">
        <v>26</v>
      </c>
      <c r="H28" s="17">
        <f t="shared" si="0"/>
        <v>0.41666666666666669</v>
      </c>
      <c r="I28" cm="1">
        <f t="array" ref="I28">_xlfn.IFS(AND(NOT($I27=0),$J27),0,NOT($J27),$I27+$B$27,TRUE,$I27)</f>
        <v>0</v>
      </c>
      <c r="J28" t="b" cm="1">
        <f t="array" ref="J28">_xlfn.IFS($I28&gt;=$C$5-$B$27,TRUE,$P28&gt;=$B$6,FALSE,TRUE,$J27)</f>
        <v>1</v>
      </c>
      <c r="K28" t="b" cm="1">
        <f t="array" ref="K28">_xlfn.IFS($L28&gt;=$B$4-$B$27,FALSE,$I28&gt;=$B$5-$B$27,TRUE,AND($J28,NOT($K27)),FALSE,$K27,TRUE,TRUE,FALSE)</f>
        <v>0</v>
      </c>
      <c r="L28" cm="1">
        <f t="array" ref="L28">_xlfn.IFS($K27,$L27+$B$27,NOT($K27),0,TRUE,$K27)</f>
        <v>0</v>
      </c>
      <c r="M28" t="b" cm="1">
        <f t="array" ref="M28">_xlfn.IFS($K28,FALSE,AND($J28,NOT($K28),$P28&lt;$B$6),TRUE,TRUE,FALSE)</f>
        <v>1</v>
      </c>
      <c r="N28" cm="1">
        <f t="array" ref="N28">_xlfn.IFS($N27&gt;=$C$7-$B$27,0,$M27,$N27+$B$27,TRUE,0)</f>
        <v>3.3333333333333333E-2</v>
      </c>
      <c r="O28" t="b" cm="1">
        <f t="array" ref="O28">_xlfn.IFS(AND($J28,NOT($K28),NOT($M28)),TRUE,$P28&gt;=$B$6,FALSE,AND($J28,NOT($K28),$M28,$N28=0),TRUE,TRUE,FALSE)</f>
        <v>0</v>
      </c>
      <c r="P28" cm="1">
        <f t="array" ref="P28">_xlfn.IFS(AND($O27,$P27&lt;$B$6),$P27+1,AND(NOT($J27),$P27&gt;0),0,TRUE,$P27)</f>
        <v>9</v>
      </c>
      <c r="Q28" s="1">
        <f t="shared" si="1"/>
        <v>9</v>
      </c>
      <c r="R28" s="1">
        <f t="shared" si="2"/>
        <v>450</v>
      </c>
      <c r="S28" s="17">
        <f t="shared" si="3"/>
        <v>1080</v>
      </c>
      <c r="T28" s="1" cm="1">
        <f t="array" ref="T28">_xlfn.IFS($B$6=1,Q28*$B$10,AND(P27=0,P28&gt;=1),T27+$B$6*$B$10*$B$8,TRUE,T27)</f>
        <v>600</v>
      </c>
      <c r="U28" s="17">
        <f t="shared" si="4"/>
        <v>1440</v>
      </c>
    </row>
    <row r="29" spans="1:21" x14ac:dyDescent="0.25">
      <c r="G29" s="15">
        <v>27</v>
      </c>
      <c r="H29" s="17">
        <f t="shared" si="0"/>
        <v>0.43333333333333335</v>
      </c>
      <c r="I29" cm="1">
        <f t="array" ref="I29">_xlfn.IFS(AND(NOT($I28=0),$J28),0,NOT($J28),$I28+$B$27,TRUE,$I28)</f>
        <v>0</v>
      </c>
      <c r="J29" t="b" cm="1">
        <f t="array" ref="J29">_xlfn.IFS($I29&gt;=$C$5-$B$27,TRUE,$P29&gt;=$B$6,FALSE,TRUE,$J28)</f>
        <v>1</v>
      </c>
      <c r="K29" t="b" cm="1">
        <f t="array" ref="K29">_xlfn.IFS($L29&gt;=$B$4-$B$27,FALSE,$I29&gt;=$B$5-$B$27,TRUE,AND($J29,NOT($K28)),FALSE,$K28,TRUE,TRUE,FALSE)</f>
        <v>0</v>
      </c>
      <c r="L29" cm="1">
        <f t="array" ref="L29">_xlfn.IFS($K28,$L28+$B$27,NOT($K28),0,TRUE,$K28)</f>
        <v>0</v>
      </c>
      <c r="M29" t="b" cm="1">
        <f t="array" ref="M29">_xlfn.IFS($K29,FALSE,AND($J29,NOT($K29),$P29&lt;$B$6),TRUE,TRUE,FALSE)</f>
        <v>1</v>
      </c>
      <c r="N29" cm="1">
        <f t="array" ref="N29">_xlfn.IFS($N28&gt;=$C$7-$B$27,0,$M28,$N28+$B$27,TRUE,0)</f>
        <v>0</v>
      </c>
      <c r="O29" t="b" cm="1">
        <f t="array" ref="O29">_xlfn.IFS(AND($J29,NOT($K29),NOT($M29)),TRUE,$P29&gt;=$B$6,FALSE,AND($J29,NOT($K29),$M29,$N29=0),TRUE,TRUE,FALSE)</f>
        <v>1</v>
      </c>
      <c r="P29" cm="1">
        <f t="array" ref="P29">_xlfn.IFS(AND($O28,$P28&lt;$B$6),$P28+1,AND(NOT($J28),$P28&gt;0),0,TRUE,$P28)</f>
        <v>9</v>
      </c>
      <c r="Q29" s="1">
        <f t="shared" si="1"/>
        <v>9</v>
      </c>
      <c r="R29" s="1">
        <f t="shared" si="2"/>
        <v>450</v>
      </c>
      <c r="S29" s="17">
        <f t="shared" si="3"/>
        <v>1038.4615384615383</v>
      </c>
      <c r="T29" s="1" cm="1">
        <f t="array" ref="T29">_xlfn.IFS($B$6=1,Q29*$B$10,AND(P28=0,P29&gt;=1),T28+$B$6*$B$10*$B$8,TRUE,T28)</f>
        <v>600</v>
      </c>
      <c r="U29" s="17">
        <f t="shared" si="4"/>
        <v>1384.6153846153845</v>
      </c>
    </row>
    <row r="30" spans="1:21" x14ac:dyDescent="0.25">
      <c r="G30" s="15">
        <v>28</v>
      </c>
      <c r="H30" s="17">
        <f t="shared" si="0"/>
        <v>0.45</v>
      </c>
      <c r="I30" cm="1">
        <f t="array" ref="I30">_xlfn.IFS(AND(NOT($I29=0),$J29),0,NOT($J29),$I29+$B$27,TRUE,$I29)</f>
        <v>0</v>
      </c>
      <c r="J30" t="b" cm="1">
        <f t="array" ref="J30">_xlfn.IFS($I30&gt;=$C$5-$B$27,TRUE,$P30&gt;=$B$6,FALSE,TRUE,$J29)</f>
        <v>1</v>
      </c>
      <c r="K30" t="b" cm="1">
        <f t="array" ref="K30">_xlfn.IFS($L30&gt;=$B$4-$B$27,FALSE,$I30&gt;=$B$5-$B$27,TRUE,AND($J30,NOT($K29)),FALSE,$K29,TRUE,TRUE,FALSE)</f>
        <v>0</v>
      </c>
      <c r="L30" cm="1">
        <f t="array" ref="L30">_xlfn.IFS($K29,$L29+$B$27,NOT($K29),0,TRUE,$K29)</f>
        <v>0</v>
      </c>
      <c r="M30" t="b" cm="1">
        <f t="array" ref="M30">_xlfn.IFS($K30,FALSE,AND($J30,NOT($K30),$P30&lt;$B$6),TRUE,TRUE,FALSE)</f>
        <v>1</v>
      </c>
      <c r="N30" cm="1">
        <f t="array" ref="N30">_xlfn.IFS($N29&gt;=$C$7-$B$27,0,$M29,$N29+$B$27,TRUE,0)</f>
        <v>1.6666666666666666E-2</v>
      </c>
      <c r="O30" t="b" cm="1">
        <f t="array" ref="O30">_xlfn.IFS(AND($J30,NOT($K30),NOT($M30)),TRUE,$P30&gt;=$B$6,FALSE,AND($J30,NOT($K30),$M30,$N30=0),TRUE,TRUE,FALSE)</f>
        <v>0</v>
      </c>
      <c r="P30" cm="1">
        <f t="array" ref="P30">_xlfn.IFS(AND($O29,$P29&lt;$B$6),$P29+1,AND(NOT($J29),$P29&gt;0),0,TRUE,$P29)</f>
        <v>10</v>
      </c>
      <c r="Q30" s="1">
        <f t="shared" si="1"/>
        <v>10</v>
      </c>
      <c r="R30" s="1">
        <f t="shared" si="2"/>
        <v>500</v>
      </c>
      <c r="S30" s="17">
        <f t="shared" si="3"/>
        <v>1111.1111111111111</v>
      </c>
      <c r="T30" s="1" cm="1">
        <f t="array" ref="T30">_xlfn.IFS($B$6=1,Q30*$B$10,AND(P29=0,P30&gt;=1),T29+$B$6*$B$10*$B$8,TRUE,T29)</f>
        <v>600</v>
      </c>
      <c r="U30" s="17">
        <f t="shared" si="4"/>
        <v>1333.3333333333333</v>
      </c>
    </row>
    <row r="31" spans="1:21" x14ac:dyDescent="0.25">
      <c r="G31" s="15">
        <v>29</v>
      </c>
      <c r="H31" s="17">
        <f t="shared" si="0"/>
        <v>0.46666666666666667</v>
      </c>
      <c r="I31" cm="1">
        <f t="array" ref="I31">_xlfn.IFS(AND(NOT($I30=0),$J30),0,NOT($J30),$I30+$B$27,TRUE,$I30)</f>
        <v>0</v>
      </c>
      <c r="J31" t="b" cm="1">
        <f t="array" ref="J31">_xlfn.IFS($I31&gt;=$C$5-$B$27,TRUE,$P31&gt;=$B$6,FALSE,TRUE,$J30)</f>
        <v>1</v>
      </c>
      <c r="K31" t="b" cm="1">
        <f t="array" ref="K31">_xlfn.IFS($L31&gt;=$B$4-$B$27,FALSE,$I31&gt;=$B$5-$B$27,TRUE,AND($J31,NOT($K30)),FALSE,$K30,TRUE,TRUE,FALSE)</f>
        <v>0</v>
      </c>
      <c r="L31" cm="1">
        <f t="array" ref="L31">_xlfn.IFS($K30,$L30+$B$27,NOT($K30),0,TRUE,$K30)</f>
        <v>0</v>
      </c>
      <c r="M31" t="b" cm="1">
        <f t="array" ref="M31">_xlfn.IFS($K31,FALSE,AND($J31,NOT($K31),$P31&lt;$B$6),TRUE,TRUE,FALSE)</f>
        <v>1</v>
      </c>
      <c r="N31" cm="1">
        <f t="array" ref="N31">_xlfn.IFS($N30&gt;=$C$7-$B$27,0,$M30,$N30+$B$27,TRUE,0)</f>
        <v>3.3333333333333333E-2</v>
      </c>
      <c r="O31" t="b" cm="1">
        <f t="array" ref="O31">_xlfn.IFS(AND($J31,NOT($K31),NOT($M31)),TRUE,$P31&gt;=$B$6,FALSE,AND($J31,NOT($K31),$M31,$N31=0),TRUE,TRUE,FALSE)</f>
        <v>0</v>
      </c>
      <c r="P31" cm="1">
        <f t="array" ref="P31">_xlfn.IFS(AND($O30,$P30&lt;$B$6),$P30+1,AND(NOT($J30),$P30&gt;0),0,TRUE,$P30)</f>
        <v>10</v>
      </c>
      <c r="Q31" s="1">
        <f t="shared" si="1"/>
        <v>10</v>
      </c>
      <c r="R31" s="1">
        <f t="shared" si="2"/>
        <v>500</v>
      </c>
      <c r="S31" s="17">
        <f t="shared" si="3"/>
        <v>1071.4285714285713</v>
      </c>
      <c r="T31" s="1" cm="1">
        <f t="array" ref="T31">_xlfn.IFS($B$6=1,Q31*$B$10,AND(P30=0,P31&gt;=1),T30+$B$6*$B$10*$B$8,TRUE,T30)</f>
        <v>600</v>
      </c>
      <c r="U31" s="17">
        <f t="shared" si="4"/>
        <v>1285.7142857142858</v>
      </c>
    </row>
    <row r="32" spans="1:21" x14ac:dyDescent="0.25">
      <c r="G32" s="15">
        <v>30</v>
      </c>
      <c r="H32" s="17">
        <f t="shared" si="0"/>
        <v>0.48333333333333334</v>
      </c>
      <c r="I32" cm="1">
        <f t="array" ref="I32">_xlfn.IFS(AND(NOT($I31=0),$J31),0,NOT($J31),$I31+$B$27,TRUE,$I31)</f>
        <v>0</v>
      </c>
      <c r="J32" t="b" cm="1">
        <f t="array" ref="J32">_xlfn.IFS($I32&gt;=$C$5-$B$27,TRUE,$P32&gt;=$B$6,FALSE,TRUE,$J31)</f>
        <v>1</v>
      </c>
      <c r="K32" t="b" cm="1">
        <f t="array" ref="K32">_xlfn.IFS($L32&gt;=$B$4-$B$27,FALSE,$I32&gt;=$B$5-$B$27,TRUE,AND($J32,NOT($K31)),FALSE,$K31,TRUE,TRUE,FALSE)</f>
        <v>0</v>
      </c>
      <c r="L32" cm="1">
        <f t="array" ref="L32">_xlfn.IFS($K31,$L31+$B$27,NOT($K31),0,TRUE,$K31)</f>
        <v>0</v>
      </c>
      <c r="M32" t="b" cm="1">
        <f t="array" ref="M32">_xlfn.IFS($K32,FALSE,AND($J32,NOT($K32),$P32&lt;$B$6),TRUE,TRUE,FALSE)</f>
        <v>1</v>
      </c>
      <c r="N32" cm="1">
        <f t="array" ref="N32">_xlfn.IFS($N31&gt;=$C$7-$B$27,0,$M31,$N31+$B$27,TRUE,0)</f>
        <v>0</v>
      </c>
      <c r="O32" t="b" cm="1">
        <f t="array" ref="O32">_xlfn.IFS(AND($J32,NOT($K32),NOT($M32)),TRUE,$P32&gt;=$B$6,FALSE,AND($J32,NOT($K32),$M32,$N32=0),TRUE,TRUE,FALSE)</f>
        <v>1</v>
      </c>
      <c r="P32" cm="1">
        <f t="array" ref="P32">_xlfn.IFS(AND($O31,$P31&lt;$B$6),$P31+1,AND(NOT($J31),$P31&gt;0),0,TRUE,$P31)</f>
        <v>10</v>
      </c>
      <c r="Q32" s="1">
        <f t="shared" si="1"/>
        <v>10</v>
      </c>
      <c r="R32" s="1">
        <f t="shared" si="2"/>
        <v>500</v>
      </c>
      <c r="S32" s="17">
        <f t="shared" si="3"/>
        <v>1034.4827586206895</v>
      </c>
      <c r="T32" s="1" cm="1">
        <f t="array" ref="T32">_xlfn.IFS($B$6=1,Q32*$B$10,AND(P31=0,P32&gt;=1),T31+$B$6*$B$10*$B$8,TRUE,T31)</f>
        <v>600</v>
      </c>
      <c r="U32" s="17">
        <f t="shared" si="4"/>
        <v>1241.3793103448277</v>
      </c>
    </row>
    <row r="33" spans="7:21" x14ac:dyDescent="0.25">
      <c r="G33" s="15">
        <v>31</v>
      </c>
      <c r="H33" s="17">
        <f t="shared" si="0"/>
        <v>0.5</v>
      </c>
      <c r="I33" cm="1">
        <f t="array" ref="I33">_xlfn.IFS(AND(NOT($I32=0),$J32),0,NOT($J32),$I32+$B$27,TRUE,$I32)</f>
        <v>0</v>
      </c>
      <c r="J33" t="b" cm="1">
        <f t="array" ref="J33">_xlfn.IFS($I33&gt;=$C$5-$B$27,TRUE,$P33&gt;=$B$6,FALSE,TRUE,$J32)</f>
        <v>1</v>
      </c>
      <c r="K33" t="b" cm="1">
        <f t="array" ref="K33">_xlfn.IFS($L33&gt;=$B$4-$B$27,FALSE,$I33&gt;=$B$5-$B$27,TRUE,AND($J33,NOT($K32)),FALSE,$K32,TRUE,TRUE,FALSE)</f>
        <v>0</v>
      </c>
      <c r="L33" cm="1">
        <f t="array" ref="L33">_xlfn.IFS($K32,$L32+$B$27,NOT($K32),0,TRUE,$K32)</f>
        <v>0</v>
      </c>
      <c r="M33" t="b" cm="1">
        <f t="array" ref="M33">_xlfn.IFS($K33,FALSE,AND($J33,NOT($K33),$P33&lt;$B$6),TRUE,TRUE,FALSE)</f>
        <v>1</v>
      </c>
      <c r="N33" cm="1">
        <f t="array" ref="N33">_xlfn.IFS($N32&gt;=$C$7-$B$27,0,$M32,$N32+$B$27,TRUE,0)</f>
        <v>1.6666666666666666E-2</v>
      </c>
      <c r="O33" t="b" cm="1">
        <f t="array" ref="O33">_xlfn.IFS(AND($J33,NOT($K33),NOT($M33)),TRUE,$P33&gt;=$B$6,FALSE,AND($J33,NOT($K33),$M33,$N33=0),TRUE,TRUE,FALSE)</f>
        <v>0</v>
      </c>
      <c r="P33" cm="1">
        <f t="array" ref="P33">_xlfn.IFS(AND($O32,$P32&lt;$B$6),$P32+1,AND(NOT($J32),$P32&gt;0),0,TRUE,$P32)</f>
        <v>11</v>
      </c>
      <c r="Q33" s="1">
        <f t="shared" si="1"/>
        <v>11</v>
      </c>
      <c r="R33" s="1">
        <f t="shared" si="2"/>
        <v>550</v>
      </c>
      <c r="S33" s="17">
        <f t="shared" si="3"/>
        <v>1100</v>
      </c>
      <c r="T33" s="1" cm="1">
        <f t="array" ref="T33">_xlfn.IFS($B$6=1,Q33*$B$10,AND(P32=0,P33&gt;=1),T32+$B$6*$B$10*$B$8,TRUE,T32)</f>
        <v>600</v>
      </c>
      <c r="U33" s="17">
        <f t="shared" si="4"/>
        <v>1200</v>
      </c>
    </row>
    <row r="34" spans="7:21" x14ac:dyDescent="0.25">
      <c r="G34" s="15">
        <v>32</v>
      </c>
      <c r="H34" s="17">
        <f t="shared" si="0"/>
        <v>0.51666666666666661</v>
      </c>
      <c r="I34" cm="1">
        <f t="array" ref="I34">_xlfn.IFS(AND(NOT($I33=0),$J33),0,NOT($J33),$I33+$B$27,TRUE,$I33)</f>
        <v>0</v>
      </c>
      <c r="J34" t="b" cm="1">
        <f t="array" ref="J34">_xlfn.IFS($I34&gt;=$C$5-$B$27,TRUE,$P34&gt;=$B$6,FALSE,TRUE,$J33)</f>
        <v>1</v>
      </c>
      <c r="K34" t="b" cm="1">
        <f t="array" ref="K34">_xlfn.IFS($L34&gt;=$B$4-$B$27,FALSE,$I34&gt;=$B$5-$B$27,TRUE,AND($J34,NOT($K33)),FALSE,$K33,TRUE,TRUE,FALSE)</f>
        <v>0</v>
      </c>
      <c r="L34" cm="1">
        <f t="array" ref="L34">_xlfn.IFS($K33,$L33+$B$27,NOT($K33),0,TRUE,$K33)</f>
        <v>0</v>
      </c>
      <c r="M34" t="b" cm="1">
        <f t="array" ref="M34">_xlfn.IFS($K34,FALSE,AND($J34,NOT($K34),$P34&lt;$B$6),TRUE,TRUE,FALSE)</f>
        <v>1</v>
      </c>
      <c r="N34" cm="1">
        <f t="array" ref="N34">_xlfn.IFS($N33&gt;=$C$7-$B$27,0,$M33,$N33+$B$27,TRUE,0)</f>
        <v>3.3333333333333333E-2</v>
      </c>
      <c r="O34" t="b" cm="1">
        <f t="array" ref="O34">_xlfn.IFS(AND($J34,NOT($K34),NOT($M34)),TRUE,$P34&gt;=$B$6,FALSE,AND($J34,NOT($K34),$M34,$N34=0),TRUE,TRUE,FALSE)</f>
        <v>0</v>
      </c>
      <c r="P34" cm="1">
        <f t="array" ref="P34">_xlfn.IFS(AND($O33,$P33&lt;$B$6),$P33+1,AND(NOT($J33),$P33&gt;0),0,TRUE,$P33)</f>
        <v>11</v>
      </c>
      <c r="Q34" s="1">
        <f t="shared" si="1"/>
        <v>11</v>
      </c>
      <c r="R34" s="1">
        <f t="shared" si="2"/>
        <v>550</v>
      </c>
      <c r="S34" s="17">
        <f t="shared" si="3"/>
        <v>1064.5161290322583</v>
      </c>
      <c r="T34" s="1" cm="1">
        <f t="array" ref="T34">_xlfn.IFS($B$6=1,Q34*$B$10,AND(P33=0,P34&gt;=1),T33+$B$6*$B$10*$B$8,TRUE,T33)</f>
        <v>600</v>
      </c>
      <c r="U34" s="17">
        <f t="shared" si="4"/>
        <v>1161.2903225806454</v>
      </c>
    </row>
    <row r="35" spans="7:21" x14ac:dyDescent="0.25">
      <c r="G35" s="15">
        <v>33</v>
      </c>
      <c r="H35" s="17">
        <f t="shared" si="0"/>
        <v>0.53333333333333333</v>
      </c>
      <c r="I35" cm="1">
        <f t="array" ref="I35">_xlfn.IFS(AND(NOT($I34=0),$J34),0,NOT($J34),$I34+$B$27,TRUE,$I34)</f>
        <v>0</v>
      </c>
      <c r="J35" t="b" cm="1">
        <f t="array" ref="J35">_xlfn.IFS($I35&gt;=$C$5-$B$27,TRUE,$P35&gt;=$B$6,FALSE,TRUE,$J34)</f>
        <v>1</v>
      </c>
      <c r="K35" t="b" cm="1">
        <f t="array" ref="K35">_xlfn.IFS($L35&gt;=$B$4-$B$27,FALSE,$I35&gt;=$B$5-$B$27,TRUE,AND($J35,NOT($K34)),FALSE,$K34,TRUE,TRUE,FALSE)</f>
        <v>0</v>
      </c>
      <c r="L35" cm="1">
        <f t="array" ref="L35">_xlfn.IFS($K34,$L34+$B$27,NOT($K34),0,TRUE,$K34)</f>
        <v>0</v>
      </c>
      <c r="M35" t="b" cm="1">
        <f t="array" ref="M35">_xlfn.IFS($K35,FALSE,AND($J35,NOT($K35),$P35&lt;$B$6),TRUE,TRUE,FALSE)</f>
        <v>1</v>
      </c>
      <c r="N35" cm="1">
        <f t="array" ref="N35">_xlfn.IFS($N34&gt;=$C$7-$B$27,0,$M34,$N34+$B$27,TRUE,0)</f>
        <v>0</v>
      </c>
      <c r="O35" t="b" cm="1">
        <f t="array" ref="O35">_xlfn.IFS(AND($J35,NOT($K35),NOT($M35)),TRUE,$P35&gt;=$B$6,FALSE,AND($J35,NOT($K35),$M35,$N35=0),TRUE,TRUE,FALSE)</f>
        <v>1</v>
      </c>
      <c r="P35" cm="1">
        <f t="array" ref="P35">_xlfn.IFS(AND($O34,$P34&lt;$B$6),$P34+1,AND(NOT($J34),$P34&gt;0),0,TRUE,$P34)</f>
        <v>11</v>
      </c>
      <c r="Q35" s="1">
        <f t="shared" si="1"/>
        <v>11</v>
      </c>
      <c r="R35" s="1">
        <f t="shared" si="2"/>
        <v>550</v>
      </c>
      <c r="S35" s="17">
        <f t="shared" si="3"/>
        <v>1031.25</v>
      </c>
      <c r="T35" s="1" cm="1">
        <f t="array" ref="T35">_xlfn.IFS($B$6=1,Q35*$B$10,AND(P34=0,P35&gt;=1),T34+$B$6*$B$10*$B$8,TRUE,T34)</f>
        <v>600</v>
      </c>
      <c r="U35" s="17">
        <f t="shared" si="4"/>
        <v>1125</v>
      </c>
    </row>
    <row r="36" spans="7:21" x14ac:dyDescent="0.25">
      <c r="G36" s="15">
        <v>34</v>
      </c>
      <c r="H36" s="17">
        <f t="shared" si="0"/>
        <v>0.55000000000000004</v>
      </c>
      <c r="I36" cm="1">
        <f t="array" ref="I36">_xlfn.IFS(AND(NOT($I35=0),$J35),0,NOT($J35),$I35+$B$27,TRUE,$I35)</f>
        <v>0</v>
      </c>
      <c r="J36" t="b" cm="1">
        <f t="array" ref="J36">_xlfn.IFS($I36&gt;=$C$5-$B$27,TRUE,$P36&gt;=$B$6,FALSE,TRUE,$J35)</f>
        <v>1</v>
      </c>
      <c r="K36" t="b" cm="1">
        <f t="array" ref="K36">_xlfn.IFS($L36&gt;=$B$4-$B$27,FALSE,$I36&gt;=$B$5-$B$27,TRUE,AND($J36,NOT($K35)),FALSE,$K35,TRUE,TRUE,FALSE)</f>
        <v>0</v>
      </c>
      <c r="L36" cm="1">
        <f t="array" ref="L36">_xlfn.IFS($K35,$L35+$B$27,NOT($K35),0,TRUE,$K35)</f>
        <v>0</v>
      </c>
      <c r="M36" t="b" cm="1">
        <f t="array" ref="M36">_xlfn.IFS($K36,FALSE,AND($J36,NOT($K36),$P36&lt;$B$6),TRUE,TRUE,FALSE)</f>
        <v>1</v>
      </c>
      <c r="N36" cm="1">
        <f t="array" ref="N36">_xlfn.IFS($N35&gt;=$C$7-$B$27,0,$M35,$N35+$B$27,TRUE,0)</f>
        <v>1.6666666666666666E-2</v>
      </c>
      <c r="O36" t="b" cm="1">
        <f t="array" ref="O36">_xlfn.IFS(AND($J36,NOT($K36),NOT($M36)),TRUE,$P36&gt;=$B$6,FALSE,AND($J36,NOT($K36),$M36,$N36=0),TRUE,TRUE,FALSE)</f>
        <v>0</v>
      </c>
      <c r="P36" cm="1">
        <f t="array" ref="P36">_xlfn.IFS(AND($O35,$P35&lt;$B$6),$P35+1,AND(NOT($J35),$P35&gt;0),0,TRUE,$P35)</f>
        <v>12</v>
      </c>
      <c r="Q36" s="1">
        <f t="shared" si="1"/>
        <v>12</v>
      </c>
      <c r="R36" s="1">
        <f t="shared" si="2"/>
        <v>600</v>
      </c>
      <c r="S36" s="17">
        <f t="shared" si="3"/>
        <v>1090.9090909090908</v>
      </c>
      <c r="T36" s="1" cm="1">
        <f t="array" ref="T36">_xlfn.IFS($B$6=1,Q36*$B$10,AND(P35=0,P36&gt;=1),T35+$B$6*$B$10*$B$8,TRUE,T35)</f>
        <v>600</v>
      </c>
      <c r="U36" s="17">
        <f t="shared" si="4"/>
        <v>1090.9090909090908</v>
      </c>
    </row>
    <row r="37" spans="7:21" x14ac:dyDescent="0.25">
      <c r="G37" s="15">
        <v>35</v>
      </c>
      <c r="H37" s="17">
        <f t="shared" si="0"/>
        <v>0.56666666666666665</v>
      </c>
      <c r="I37" cm="1">
        <f t="array" ref="I37">_xlfn.IFS(AND(NOT($I36=0),$J36),0,NOT($J36),$I36+$B$27,TRUE,$I36)</f>
        <v>0</v>
      </c>
      <c r="J37" t="b" cm="1">
        <f t="array" ref="J37">_xlfn.IFS($I37&gt;=$C$5-$B$27,TRUE,$P37&gt;=$B$6,FALSE,TRUE,$J36)</f>
        <v>1</v>
      </c>
      <c r="K37" t="b" cm="1">
        <f t="array" ref="K37">_xlfn.IFS($L37&gt;=$B$4-$B$27,FALSE,$I37&gt;=$B$5-$B$27,TRUE,AND($J37,NOT($K36)),FALSE,$K36,TRUE,TRUE,FALSE)</f>
        <v>0</v>
      </c>
      <c r="L37" cm="1">
        <f t="array" ref="L37">_xlfn.IFS($K36,$L36+$B$27,NOT($K36),0,TRUE,$K36)</f>
        <v>0</v>
      </c>
      <c r="M37" t="b" cm="1">
        <f t="array" ref="M37">_xlfn.IFS($K37,FALSE,AND($J37,NOT($K37),$P37&lt;$B$6),TRUE,TRUE,FALSE)</f>
        <v>1</v>
      </c>
      <c r="N37" cm="1">
        <f t="array" ref="N37">_xlfn.IFS($N36&gt;=$C$7-$B$27,0,$M36,$N36+$B$27,TRUE,0)</f>
        <v>3.3333333333333333E-2</v>
      </c>
      <c r="O37" t="b" cm="1">
        <f t="array" ref="O37">_xlfn.IFS(AND($J37,NOT($K37),NOT($M37)),TRUE,$P37&gt;=$B$6,FALSE,AND($J37,NOT($K37),$M37,$N37=0),TRUE,TRUE,FALSE)</f>
        <v>0</v>
      </c>
      <c r="P37" cm="1">
        <f t="array" ref="P37">_xlfn.IFS(AND($O36,$P36&lt;$B$6),$P36+1,AND(NOT($J36),$P36&gt;0),0,TRUE,$P36)</f>
        <v>12</v>
      </c>
      <c r="Q37" s="1">
        <f t="shared" si="1"/>
        <v>12</v>
      </c>
      <c r="R37" s="1">
        <f t="shared" si="2"/>
        <v>600</v>
      </c>
      <c r="S37" s="17">
        <f t="shared" si="3"/>
        <v>1058.8235294117646</v>
      </c>
      <c r="T37" s="1" cm="1">
        <f t="array" ref="T37">_xlfn.IFS($B$6=1,Q37*$B$10,AND(P36=0,P37&gt;=1),T36+$B$6*$B$10*$B$8,TRUE,T36)</f>
        <v>600</v>
      </c>
      <c r="U37" s="17">
        <f t="shared" si="4"/>
        <v>1058.8235294117646</v>
      </c>
    </row>
    <row r="38" spans="7:21" x14ac:dyDescent="0.25">
      <c r="G38" s="15">
        <v>36</v>
      </c>
      <c r="H38" s="17">
        <f t="shared" si="0"/>
        <v>0.58333333333333337</v>
      </c>
      <c r="I38" cm="1">
        <f t="array" ref="I38">_xlfn.IFS(AND(NOT($I37=0),$J37),0,NOT($J37),$I37+$B$27,TRUE,$I37)</f>
        <v>0</v>
      </c>
      <c r="J38" t="b" cm="1">
        <f t="array" ref="J38">_xlfn.IFS($I38&gt;=$C$5-$B$27,TRUE,$P38&gt;=$B$6,FALSE,TRUE,$J37)</f>
        <v>1</v>
      </c>
      <c r="K38" t="b" cm="1">
        <f t="array" ref="K38">_xlfn.IFS($L38&gt;=$B$4-$B$27,FALSE,$I38&gt;=$B$5-$B$27,TRUE,AND($J38,NOT($K37)),FALSE,$K37,TRUE,TRUE,FALSE)</f>
        <v>0</v>
      </c>
      <c r="L38" cm="1">
        <f t="array" ref="L38">_xlfn.IFS($K37,$L37+$B$27,NOT($K37),0,TRUE,$K37)</f>
        <v>0</v>
      </c>
      <c r="M38" t="b" cm="1">
        <f t="array" ref="M38">_xlfn.IFS($K38,FALSE,AND($J38,NOT($K38),$P38&lt;$B$6),TRUE,TRUE,FALSE)</f>
        <v>1</v>
      </c>
      <c r="N38" cm="1">
        <f t="array" ref="N38">_xlfn.IFS($N37&gt;=$C$7-$B$27,0,$M37,$N37+$B$27,TRUE,0)</f>
        <v>0</v>
      </c>
      <c r="O38" t="b" cm="1">
        <f t="array" ref="O38">_xlfn.IFS(AND($J38,NOT($K38),NOT($M38)),TRUE,$P38&gt;=$B$6,FALSE,AND($J38,NOT($K38),$M38,$N38=0),TRUE,TRUE,FALSE)</f>
        <v>1</v>
      </c>
      <c r="P38" cm="1">
        <f t="array" ref="P38">_xlfn.IFS(AND($O37,$P37&lt;$B$6),$P37+1,AND(NOT($J37),$P37&gt;0),0,TRUE,$P37)</f>
        <v>12</v>
      </c>
      <c r="Q38" s="1">
        <f t="shared" si="1"/>
        <v>12</v>
      </c>
      <c r="R38" s="1">
        <f t="shared" si="2"/>
        <v>600</v>
      </c>
      <c r="S38" s="17">
        <f t="shared" si="3"/>
        <v>1028.5714285714284</v>
      </c>
      <c r="T38" s="1" cm="1">
        <f t="array" ref="T38">_xlfn.IFS($B$6=1,Q38*$B$10,AND(P37=0,P38&gt;=1),T37+$B$6*$B$10*$B$8,TRUE,T37)</f>
        <v>600</v>
      </c>
      <c r="U38" s="17">
        <f t="shared" si="4"/>
        <v>1028.5714285714284</v>
      </c>
    </row>
    <row r="39" spans="7:21" x14ac:dyDescent="0.25">
      <c r="G39" s="15">
        <v>37</v>
      </c>
      <c r="H39" s="17">
        <f t="shared" si="0"/>
        <v>0.6</v>
      </c>
      <c r="I39" cm="1">
        <f t="array" ref="I39">_xlfn.IFS(AND(NOT($I38=0),$J38),0,NOT($J38),$I38+$B$27,TRUE,$I38)</f>
        <v>0</v>
      </c>
      <c r="J39" t="b" cm="1">
        <f t="array" ref="J39">_xlfn.IFS($I39&gt;=$C$5-$B$27,TRUE,$P39&gt;=$B$6,FALSE,TRUE,$J38)</f>
        <v>1</v>
      </c>
      <c r="K39" t="b" cm="1">
        <f t="array" ref="K39">_xlfn.IFS($L39&gt;=$B$4-$B$27,FALSE,$I39&gt;=$B$5-$B$27,TRUE,AND($J39,NOT($K38)),FALSE,$K38,TRUE,TRUE,FALSE)</f>
        <v>0</v>
      </c>
      <c r="L39" cm="1">
        <f t="array" ref="L39">_xlfn.IFS($K38,$L38+$B$27,NOT($K38),0,TRUE,$K38)</f>
        <v>0</v>
      </c>
      <c r="M39" t="b" cm="1">
        <f t="array" ref="M39">_xlfn.IFS($K39,FALSE,AND($J39,NOT($K39),$P39&lt;$B$6),TRUE,TRUE,FALSE)</f>
        <v>1</v>
      </c>
      <c r="N39" cm="1">
        <f t="array" ref="N39">_xlfn.IFS($N38&gt;=$C$7-$B$27,0,$M38,$N38+$B$27,TRUE,0)</f>
        <v>1.6666666666666666E-2</v>
      </c>
      <c r="O39" t="b" cm="1">
        <f t="array" ref="O39">_xlfn.IFS(AND($J39,NOT($K39),NOT($M39)),TRUE,$P39&gt;=$B$6,FALSE,AND($J39,NOT($K39),$M39,$N39=0),TRUE,TRUE,FALSE)</f>
        <v>0</v>
      </c>
      <c r="P39" cm="1">
        <f t="array" ref="P39">_xlfn.IFS(AND($O38,$P38&lt;$B$6),$P38+1,AND(NOT($J38),$P38&gt;0),0,TRUE,$P38)</f>
        <v>13</v>
      </c>
      <c r="Q39" s="1">
        <f t="shared" si="1"/>
        <v>13</v>
      </c>
      <c r="R39" s="1">
        <f t="shared" si="2"/>
        <v>650</v>
      </c>
      <c r="S39" s="17">
        <f t="shared" si="3"/>
        <v>1083.3333333333335</v>
      </c>
      <c r="T39" s="1" cm="1">
        <f t="array" ref="T39">_xlfn.IFS($B$6=1,Q39*$B$10,AND(P38=0,P39&gt;=1),T38+$B$6*$B$10*$B$8,TRUE,T38)</f>
        <v>600</v>
      </c>
      <c r="U39" s="17">
        <f t="shared" si="4"/>
        <v>1000</v>
      </c>
    </row>
    <row r="40" spans="7:21" x14ac:dyDescent="0.25">
      <c r="G40" s="15">
        <v>38</v>
      </c>
      <c r="H40" s="17">
        <f t="shared" si="0"/>
        <v>0.6166666666666667</v>
      </c>
      <c r="I40" cm="1">
        <f t="array" ref="I40">_xlfn.IFS(AND(NOT($I39=0),$J39),0,NOT($J39),$I39+$B$27,TRUE,$I39)</f>
        <v>0</v>
      </c>
      <c r="J40" t="b" cm="1">
        <f t="array" ref="J40">_xlfn.IFS($I40&gt;=$C$5-$B$27,TRUE,$P40&gt;=$B$6,FALSE,TRUE,$J39)</f>
        <v>1</v>
      </c>
      <c r="K40" t="b" cm="1">
        <f t="array" ref="K40">_xlfn.IFS($L40&gt;=$B$4-$B$27,FALSE,$I40&gt;=$B$5-$B$27,TRUE,AND($J40,NOT($K39)),FALSE,$K39,TRUE,TRUE,FALSE)</f>
        <v>0</v>
      </c>
      <c r="L40" cm="1">
        <f t="array" ref="L40">_xlfn.IFS($K39,$L39+$B$27,NOT($K39),0,TRUE,$K39)</f>
        <v>0</v>
      </c>
      <c r="M40" t="b" cm="1">
        <f t="array" ref="M40">_xlfn.IFS($K40,FALSE,AND($J40,NOT($K40),$P40&lt;$B$6),TRUE,TRUE,FALSE)</f>
        <v>1</v>
      </c>
      <c r="N40" cm="1">
        <f t="array" ref="N40">_xlfn.IFS($N39&gt;=$C$7-$B$27,0,$M39,$N39+$B$27,TRUE,0)</f>
        <v>3.3333333333333333E-2</v>
      </c>
      <c r="O40" t="b" cm="1">
        <f t="array" ref="O40">_xlfn.IFS(AND($J40,NOT($K40),NOT($M40)),TRUE,$P40&gt;=$B$6,FALSE,AND($J40,NOT($K40),$M40,$N40=0),TRUE,TRUE,FALSE)</f>
        <v>0</v>
      </c>
      <c r="P40" cm="1">
        <f t="array" ref="P40">_xlfn.IFS(AND($O39,$P39&lt;$B$6),$P39+1,AND(NOT($J39),$P39&gt;0),0,TRUE,$P39)</f>
        <v>13</v>
      </c>
      <c r="Q40" s="1">
        <f t="shared" si="1"/>
        <v>13</v>
      </c>
      <c r="R40" s="1">
        <f t="shared" si="2"/>
        <v>650</v>
      </c>
      <c r="S40" s="17">
        <f t="shared" si="3"/>
        <v>1054.0540540540539</v>
      </c>
      <c r="T40" s="1" cm="1">
        <f t="array" ref="T40">_xlfn.IFS($B$6=1,Q40*$B$10,AND(P39=0,P40&gt;=1),T39+$B$6*$B$10*$B$8,TRUE,T39)</f>
        <v>600</v>
      </c>
      <c r="U40" s="17">
        <f t="shared" si="4"/>
        <v>972.97297297297291</v>
      </c>
    </row>
    <row r="41" spans="7:21" x14ac:dyDescent="0.25">
      <c r="G41" s="15">
        <v>39</v>
      </c>
      <c r="H41" s="17">
        <f t="shared" si="0"/>
        <v>0.6333333333333333</v>
      </c>
      <c r="I41" cm="1">
        <f t="array" ref="I41">_xlfn.IFS(AND(NOT($I40=0),$J40),0,NOT($J40),$I40+$B$27,TRUE,$I40)</f>
        <v>0</v>
      </c>
      <c r="J41" t="b" cm="1">
        <f t="array" ref="J41">_xlfn.IFS($I41&gt;=$C$5-$B$27,TRUE,$P41&gt;=$B$6,FALSE,TRUE,$J40)</f>
        <v>1</v>
      </c>
      <c r="K41" t="b" cm="1">
        <f t="array" ref="K41">_xlfn.IFS($L41&gt;=$B$4-$B$27,FALSE,$I41&gt;=$B$5-$B$27,TRUE,AND($J41,NOT($K40)),FALSE,$K40,TRUE,TRUE,FALSE)</f>
        <v>0</v>
      </c>
      <c r="L41" cm="1">
        <f t="array" ref="L41">_xlfn.IFS($K40,$L40+$B$27,NOT($K40),0,TRUE,$K40)</f>
        <v>0</v>
      </c>
      <c r="M41" t="b" cm="1">
        <f t="array" ref="M41">_xlfn.IFS($K41,FALSE,AND($J41,NOT($K41),$P41&lt;$B$6),TRUE,TRUE,FALSE)</f>
        <v>1</v>
      </c>
      <c r="N41" cm="1">
        <f t="array" ref="N41">_xlfn.IFS($N40&gt;=$C$7-$B$27,0,$M40,$N40+$B$27,TRUE,0)</f>
        <v>0</v>
      </c>
      <c r="O41" t="b" cm="1">
        <f t="array" ref="O41">_xlfn.IFS(AND($J41,NOT($K41),NOT($M41)),TRUE,$P41&gt;=$B$6,FALSE,AND($J41,NOT($K41),$M41,$N41=0),TRUE,TRUE,FALSE)</f>
        <v>1</v>
      </c>
      <c r="P41" cm="1">
        <f t="array" ref="P41">_xlfn.IFS(AND($O40,$P40&lt;$B$6),$P40+1,AND(NOT($J40),$P40&gt;0),0,TRUE,$P40)</f>
        <v>13</v>
      </c>
      <c r="Q41" s="1">
        <f t="shared" si="1"/>
        <v>13</v>
      </c>
      <c r="R41" s="1">
        <f t="shared" si="2"/>
        <v>650</v>
      </c>
      <c r="S41" s="17">
        <f t="shared" si="3"/>
        <v>1026.3157894736842</v>
      </c>
      <c r="T41" s="1" cm="1">
        <f t="array" ref="T41">_xlfn.IFS($B$6=1,Q41*$B$10,AND(P40=0,P41&gt;=1),T40+$B$6*$B$10*$B$8,TRUE,T40)</f>
        <v>600</v>
      </c>
      <c r="U41" s="17">
        <f t="shared" si="4"/>
        <v>947.36842105263167</v>
      </c>
    </row>
    <row r="42" spans="7:21" x14ac:dyDescent="0.25">
      <c r="G42" s="15">
        <v>40</v>
      </c>
      <c r="H42" s="17">
        <f t="shared" si="0"/>
        <v>0.65</v>
      </c>
      <c r="I42" cm="1">
        <f t="array" ref="I42">_xlfn.IFS(AND(NOT($I41=0),$J41),0,NOT($J41),$I41+$B$27,TRUE,$I41)</f>
        <v>0</v>
      </c>
      <c r="J42" t="b" cm="1">
        <f t="array" ref="J42">_xlfn.IFS($I42&gt;=$C$5-$B$27,TRUE,$P42&gt;=$B$6,FALSE,TRUE,$J41)</f>
        <v>1</v>
      </c>
      <c r="K42" t="b" cm="1">
        <f t="array" ref="K42">_xlfn.IFS($L42&gt;=$B$4-$B$27,FALSE,$I42&gt;=$B$5-$B$27,TRUE,AND($J42,NOT($K41)),FALSE,$K41,TRUE,TRUE,FALSE)</f>
        <v>0</v>
      </c>
      <c r="L42" cm="1">
        <f t="array" ref="L42">_xlfn.IFS($K41,$L41+$B$27,NOT($K41),0,TRUE,$K41)</f>
        <v>0</v>
      </c>
      <c r="M42" t="b" cm="1">
        <f t="array" ref="M42">_xlfn.IFS($K42,FALSE,AND($J42,NOT($K42),$P42&lt;$B$6),TRUE,TRUE,FALSE)</f>
        <v>1</v>
      </c>
      <c r="N42" cm="1">
        <f t="array" ref="N42">_xlfn.IFS($N41&gt;=$C$7-$B$27,0,$M41,$N41+$B$27,TRUE,0)</f>
        <v>1.6666666666666666E-2</v>
      </c>
      <c r="O42" t="b" cm="1">
        <f t="array" ref="O42">_xlfn.IFS(AND($J42,NOT($K42),NOT($M42)),TRUE,$P42&gt;=$B$6,FALSE,AND($J42,NOT($K42),$M42,$N42=0),TRUE,TRUE,FALSE)</f>
        <v>0</v>
      </c>
      <c r="P42" cm="1">
        <f t="array" ref="P42">_xlfn.IFS(AND($O41,$P41&lt;$B$6),$P41+1,AND(NOT($J41),$P41&gt;0),0,TRUE,$P41)</f>
        <v>14</v>
      </c>
      <c r="Q42" s="1">
        <f t="shared" si="1"/>
        <v>14</v>
      </c>
      <c r="R42" s="1">
        <f t="shared" si="2"/>
        <v>700</v>
      </c>
      <c r="S42" s="17">
        <f t="shared" si="3"/>
        <v>1076.9230769230769</v>
      </c>
      <c r="T42" s="1" cm="1">
        <f t="array" ref="T42">_xlfn.IFS($B$6=1,Q42*$B$10,AND(P41=0,P42&gt;=1),T41+$B$6*$B$10*$B$8,TRUE,T41)</f>
        <v>600</v>
      </c>
      <c r="U42" s="17">
        <f t="shared" si="4"/>
        <v>923.07692307692309</v>
      </c>
    </row>
    <row r="43" spans="7:21" x14ac:dyDescent="0.25">
      <c r="G43" s="15">
        <v>41</v>
      </c>
      <c r="H43" s="17">
        <f t="shared" si="0"/>
        <v>0.66666666666666663</v>
      </c>
      <c r="I43" cm="1">
        <f t="array" ref="I43">_xlfn.IFS(AND(NOT($I42=0),$J42),0,NOT($J42),$I42+$B$27,TRUE,$I42)</f>
        <v>0</v>
      </c>
      <c r="J43" t="b" cm="1">
        <f t="array" ref="J43">_xlfn.IFS($I43&gt;=$C$5-$B$27,TRUE,$P43&gt;=$B$6,FALSE,TRUE,$J42)</f>
        <v>1</v>
      </c>
      <c r="K43" t="b" cm="1">
        <f t="array" ref="K43">_xlfn.IFS($L43&gt;=$B$4-$B$27,FALSE,$I43&gt;=$B$5-$B$27,TRUE,AND($J43,NOT($K42)),FALSE,$K42,TRUE,TRUE,FALSE)</f>
        <v>0</v>
      </c>
      <c r="L43" cm="1">
        <f t="array" ref="L43">_xlfn.IFS($K42,$L42+$B$27,NOT($K42),0,TRUE,$K42)</f>
        <v>0</v>
      </c>
      <c r="M43" t="b" cm="1">
        <f t="array" ref="M43">_xlfn.IFS($K43,FALSE,AND($J43,NOT($K43),$P43&lt;$B$6),TRUE,TRUE,FALSE)</f>
        <v>1</v>
      </c>
      <c r="N43" cm="1">
        <f t="array" ref="N43">_xlfn.IFS($N42&gt;=$C$7-$B$27,0,$M42,$N42+$B$27,TRUE,0)</f>
        <v>3.3333333333333333E-2</v>
      </c>
      <c r="O43" t="b" cm="1">
        <f t="array" ref="O43">_xlfn.IFS(AND($J43,NOT($K43),NOT($M43)),TRUE,$P43&gt;=$B$6,FALSE,AND($J43,NOT($K43),$M43,$N43=0),TRUE,TRUE,FALSE)</f>
        <v>0</v>
      </c>
      <c r="P43" cm="1">
        <f t="array" ref="P43">_xlfn.IFS(AND($O42,$P42&lt;$B$6),$P42+1,AND(NOT($J42),$P42&gt;0),0,TRUE,$P42)</f>
        <v>14</v>
      </c>
      <c r="Q43" s="1">
        <f t="shared" si="1"/>
        <v>14</v>
      </c>
      <c r="R43" s="1">
        <f t="shared" si="2"/>
        <v>700</v>
      </c>
      <c r="S43" s="17">
        <f t="shared" si="3"/>
        <v>1050</v>
      </c>
      <c r="T43" s="1" cm="1">
        <f t="array" ref="T43">_xlfn.IFS($B$6=1,Q43*$B$10,AND(P42=0,P43&gt;=1),T42+$B$6*$B$10*$B$8,TRUE,T42)</f>
        <v>600</v>
      </c>
      <c r="U43" s="17">
        <f t="shared" si="4"/>
        <v>900</v>
      </c>
    </row>
    <row r="44" spans="7:21" x14ac:dyDescent="0.25">
      <c r="G44" s="15">
        <v>42</v>
      </c>
      <c r="H44" s="17">
        <f t="shared" si="0"/>
        <v>0.68333333333333335</v>
      </c>
      <c r="I44" cm="1">
        <f t="array" ref="I44">_xlfn.IFS(AND(NOT($I43=0),$J43),0,NOT($J43),$I43+$B$27,TRUE,$I43)</f>
        <v>0</v>
      </c>
      <c r="J44" t="b" cm="1">
        <f t="array" ref="J44">_xlfn.IFS($I44&gt;=$C$5-$B$27,TRUE,$P44&gt;=$B$6,FALSE,TRUE,$J43)</f>
        <v>1</v>
      </c>
      <c r="K44" t="b" cm="1">
        <f t="array" ref="K44">_xlfn.IFS($L44&gt;=$B$4-$B$27,FALSE,$I44&gt;=$B$5-$B$27,TRUE,AND($J44,NOT($K43)),FALSE,$K43,TRUE,TRUE,FALSE)</f>
        <v>0</v>
      </c>
      <c r="L44" cm="1">
        <f t="array" ref="L44">_xlfn.IFS($K43,$L43+$B$27,NOT($K43),0,TRUE,$K43)</f>
        <v>0</v>
      </c>
      <c r="M44" t="b" cm="1">
        <f t="array" ref="M44">_xlfn.IFS($K44,FALSE,AND($J44,NOT($K44),$P44&lt;$B$6),TRUE,TRUE,FALSE)</f>
        <v>1</v>
      </c>
      <c r="N44" cm="1">
        <f t="array" ref="N44">_xlfn.IFS($N43&gt;=$C$7-$B$27,0,$M43,$N43+$B$27,TRUE,0)</f>
        <v>0</v>
      </c>
      <c r="O44" t="b" cm="1">
        <f t="array" ref="O44">_xlfn.IFS(AND($J44,NOT($K44),NOT($M44)),TRUE,$P44&gt;=$B$6,FALSE,AND($J44,NOT($K44),$M44,$N44=0),TRUE,TRUE,FALSE)</f>
        <v>1</v>
      </c>
      <c r="P44" cm="1">
        <f t="array" ref="P44">_xlfn.IFS(AND($O43,$P43&lt;$B$6),$P43+1,AND(NOT($J43),$P43&gt;0),0,TRUE,$P43)</f>
        <v>14</v>
      </c>
      <c r="Q44" s="1">
        <f t="shared" si="1"/>
        <v>14</v>
      </c>
      <c r="R44" s="1">
        <f t="shared" si="2"/>
        <v>700</v>
      </c>
      <c r="S44" s="17">
        <f t="shared" si="3"/>
        <v>1024.3902439024389</v>
      </c>
      <c r="T44" s="1" cm="1">
        <f t="array" ref="T44">_xlfn.IFS($B$6=1,Q44*$B$10,AND(P43=0,P44&gt;=1),T43+$B$6*$B$10*$B$8,TRUE,T43)</f>
        <v>600</v>
      </c>
      <c r="U44" s="17">
        <f t="shared" si="4"/>
        <v>878.04878048780483</v>
      </c>
    </row>
    <row r="45" spans="7:21" x14ac:dyDescent="0.25">
      <c r="G45" s="15">
        <v>43</v>
      </c>
      <c r="H45" s="17">
        <f t="shared" si="0"/>
        <v>0.7</v>
      </c>
      <c r="I45" cm="1">
        <f t="array" ref="I45">_xlfn.IFS(AND(NOT($I44=0),$J44),0,NOT($J44),$I44+$B$27,TRUE,$I44)</f>
        <v>0</v>
      </c>
      <c r="J45" t="b" cm="1">
        <f t="array" ref="J45">_xlfn.IFS($I45&gt;=$C$5-$B$27,TRUE,$P45&gt;=$B$6,FALSE,TRUE,$J44)</f>
        <v>0</v>
      </c>
      <c r="K45" t="b" cm="1">
        <f t="array" ref="K45">_xlfn.IFS($L45&gt;=$B$4-$B$27,FALSE,$I45&gt;=$B$5-$B$27,TRUE,AND($J45,NOT($K44)),FALSE,$K44,TRUE,TRUE,FALSE)</f>
        <v>0</v>
      </c>
      <c r="L45" cm="1">
        <f t="array" ref="L45">_xlfn.IFS($K44,$L44+$B$27,NOT($K44),0,TRUE,$K44)</f>
        <v>0</v>
      </c>
      <c r="M45" t="b" cm="1">
        <f t="array" ref="M45">_xlfn.IFS($K45,FALSE,AND($J45,NOT($K45),$P45&lt;$B$6),TRUE,TRUE,FALSE)</f>
        <v>0</v>
      </c>
      <c r="N45" cm="1">
        <f t="array" ref="N45">_xlfn.IFS($N44&gt;=$C$7-$B$27,0,$M44,$N44+$B$27,TRUE,0)</f>
        <v>1.6666666666666666E-2</v>
      </c>
      <c r="O45" t="b" cm="1">
        <f t="array" ref="O45">_xlfn.IFS(AND($J45,NOT($K45),NOT($M45)),TRUE,$P45&gt;=$B$6,FALSE,AND($J45,NOT($K45),$M45,$N45=0),TRUE,TRUE,FALSE)</f>
        <v>0</v>
      </c>
      <c r="P45" cm="1">
        <f t="array" ref="P45">_xlfn.IFS(AND($O44,$P44&lt;$B$6),$P44+1,AND(NOT($J44),$P44&gt;0),0,TRUE,$P44)</f>
        <v>15</v>
      </c>
      <c r="Q45" s="1">
        <f t="shared" si="1"/>
        <v>15</v>
      </c>
      <c r="R45" s="1">
        <f t="shared" si="2"/>
        <v>750</v>
      </c>
      <c r="S45" s="17">
        <f t="shared" si="3"/>
        <v>1071.4285714285716</v>
      </c>
      <c r="T45" s="1" cm="1">
        <f t="array" ref="T45">_xlfn.IFS($B$6=1,Q45*$B$10,AND(P44=0,P45&gt;=1),T44+$B$6*$B$10*$B$8,TRUE,T44)</f>
        <v>600</v>
      </c>
      <c r="U45" s="17">
        <f t="shared" si="4"/>
        <v>857.14285714285722</v>
      </c>
    </row>
    <row r="46" spans="7:21" x14ac:dyDescent="0.25">
      <c r="G46" s="15">
        <v>44</v>
      </c>
      <c r="H46" s="17">
        <f t="shared" si="0"/>
        <v>0.71666666666666667</v>
      </c>
      <c r="I46" cm="1">
        <f t="array" ref="I46">_xlfn.IFS(AND(NOT($I45=0),$J45),0,NOT($J45),$I45+$B$27,TRUE,$I45)</f>
        <v>1.6666666666666666E-2</v>
      </c>
      <c r="J46" t="b" cm="1">
        <f t="array" ref="J46">_xlfn.IFS($I46&gt;=$C$5-$B$27,TRUE,$P46&gt;=$B$6,FALSE,TRUE,$J45)</f>
        <v>0</v>
      </c>
      <c r="K46" t="b" cm="1">
        <f t="array" ref="K46">_xlfn.IFS($L46&gt;=$B$4-$B$27,FALSE,$I46&gt;=$B$5-$B$27,TRUE,AND($J46,NOT($K45)),FALSE,$K45,TRUE,TRUE,FALSE)</f>
        <v>0</v>
      </c>
      <c r="L46" cm="1">
        <f t="array" ref="L46">_xlfn.IFS($K45,$L45+$B$27,NOT($K45),0,TRUE,$K45)</f>
        <v>0</v>
      </c>
      <c r="M46" t="b" cm="1">
        <f t="array" ref="M46">_xlfn.IFS($K46,FALSE,AND($J46,NOT($K46),$P46&lt;$B$6),TRUE,TRUE,FALSE)</f>
        <v>0</v>
      </c>
      <c r="N46" cm="1">
        <f t="array" ref="N46">_xlfn.IFS($N45&gt;=$C$7-$B$27,0,$M45,$N45+$B$27,TRUE,0)</f>
        <v>0</v>
      </c>
      <c r="O46" t="b" cm="1">
        <f t="array" ref="O46">_xlfn.IFS(AND($J46,NOT($K46),NOT($M46)),TRUE,$P46&gt;=$B$6,FALSE,AND($J46,NOT($K46),$M46,$N46=0),TRUE,TRUE,FALSE)</f>
        <v>0</v>
      </c>
      <c r="P46" cm="1">
        <f t="array" ref="P46">_xlfn.IFS(AND($O45,$P45&lt;$B$6),$P45+1,AND(NOT($J45),$P45&gt;0),0,TRUE,$P45)</f>
        <v>0</v>
      </c>
      <c r="Q46" s="1">
        <f t="shared" si="1"/>
        <v>15</v>
      </c>
      <c r="R46" s="1">
        <f t="shared" si="2"/>
        <v>750</v>
      </c>
      <c r="S46" s="17">
        <f t="shared" si="3"/>
        <v>1046.5116279069766</v>
      </c>
      <c r="T46" s="1" cm="1">
        <f t="array" ref="T46">_xlfn.IFS($B$6=1,Q46*$B$10,AND(P45=0,P46&gt;=1),T45+$B$6*$B$10*$B$8,TRUE,T45)</f>
        <v>600</v>
      </c>
      <c r="U46" s="17">
        <f t="shared" si="4"/>
        <v>837.20930232558135</v>
      </c>
    </row>
    <row r="47" spans="7:21" x14ac:dyDescent="0.25">
      <c r="G47" s="15">
        <v>45</v>
      </c>
      <c r="H47" s="17">
        <f t="shared" si="0"/>
        <v>0.73333333333333328</v>
      </c>
      <c r="I47" cm="1">
        <f t="array" ref="I47">_xlfn.IFS(AND(NOT($I46=0),$J46),0,NOT($J46),$I46+$B$27,TRUE,$I46)</f>
        <v>3.3333333333333333E-2</v>
      </c>
      <c r="J47" t="b" cm="1">
        <f t="array" ref="J47">_xlfn.IFS($I47&gt;=$C$5-$B$27,TRUE,$P47&gt;=$B$6,FALSE,TRUE,$J46)</f>
        <v>0</v>
      </c>
      <c r="K47" t="b" cm="1">
        <f t="array" ref="K47">_xlfn.IFS($L47&gt;=$B$4-$B$27,FALSE,$I47&gt;=$B$5-$B$27,TRUE,AND($J47,NOT($K46)),FALSE,$K46,TRUE,TRUE,FALSE)</f>
        <v>0</v>
      </c>
      <c r="L47" cm="1">
        <f t="array" ref="L47">_xlfn.IFS($K46,$L46+$B$27,NOT($K46),0,TRUE,$K46)</f>
        <v>0</v>
      </c>
      <c r="M47" t="b" cm="1">
        <f t="array" ref="M47">_xlfn.IFS($K47,FALSE,AND($J47,NOT($K47),$P47&lt;$B$6),TRUE,TRUE,FALSE)</f>
        <v>0</v>
      </c>
      <c r="N47" cm="1">
        <f t="array" ref="N47">_xlfn.IFS($N46&gt;=$C$7-$B$27,0,$M46,$N46+$B$27,TRUE,0)</f>
        <v>0</v>
      </c>
      <c r="O47" t="b" cm="1">
        <f t="array" ref="O47">_xlfn.IFS(AND($J47,NOT($K47),NOT($M47)),TRUE,$P47&gt;=$B$6,FALSE,AND($J47,NOT($K47),$M47,$N47=0),TRUE,TRUE,FALSE)</f>
        <v>0</v>
      </c>
      <c r="P47" cm="1">
        <f t="array" ref="P47">_xlfn.IFS(AND($O46,$P46&lt;$B$6),$P46+1,AND(NOT($J46),$P46&gt;0),0,TRUE,$P46)</f>
        <v>0</v>
      </c>
      <c r="Q47" s="1">
        <f t="shared" si="1"/>
        <v>15</v>
      </c>
      <c r="R47" s="1">
        <f t="shared" si="2"/>
        <v>750</v>
      </c>
      <c r="S47" s="17">
        <f t="shared" si="3"/>
        <v>1022.7272727272727</v>
      </c>
      <c r="T47" s="1" cm="1">
        <f t="array" ref="T47">_xlfn.IFS($B$6=1,Q47*$B$10,AND(P46=0,P47&gt;=1),T46+$B$6*$B$10*$B$8,TRUE,T46)</f>
        <v>600</v>
      </c>
      <c r="U47" s="17">
        <f t="shared" si="4"/>
        <v>818.18181818181824</v>
      </c>
    </row>
    <row r="48" spans="7:21" x14ac:dyDescent="0.25">
      <c r="G48" s="15">
        <v>46</v>
      </c>
      <c r="H48" s="17">
        <f t="shared" si="0"/>
        <v>0.75</v>
      </c>
      <c r="I48" cm="1">
        <f t="array" ref="I48">_xlfn.IFS(AND(NOT($I47=0),$J47),0,NOT($J47),$I47+$B$27,TRUE,$I47)</f>
        <v>0.05</v>
      </c>
      <c r="J48" t="b" cm="1">
        <f t="array" ref="J48">_xlfn.IFS($I48&gt;=$C$5-$B$27,TRUE,$P48&gt;=$B$6,FALSE,TRUE,$J47)</f>
        <v>0</v>
      </c>
      <c r="K48" t="b" cm="1">
        <f t="array" ref="K48">_xlfn.IFS($L48&gt;=$B$4-$B$27,FALSE,$I48&gt;=$B$5-$B$27,TRUE,AND($J48,NOT($K47)),FALSE,$K47,TRUE,TRUE,FALSE)</f>
        <v>0</v>
      </c>
      <c r="L48" cm="1">
        <f t="array" ref="L48">_xlfn.IFS($K47,$L47+$B$27,NOT($K47),0,TRUE,$K47)</f>
        <v>0</v>
      </c>
      <c r="M48" t="b" cm="1">
        <f t="array" ref="M48">_xlfn.IFS($K48,FALSE,AND($J48,NOT($K48),$P48&lt;$B$6),TRUE,TRUE,FALSE)</f>
        <v>0</v>
      </c>
      <c r="N48" cm="1">
        <f t="array" ref="N48">_xlfn.IFS($N47&gt;=$C$7-$B$27,0,$M47,$N47+$B$27,TRUE,0)</f>
        <v>0</v>
      </c>
      <c r="O48" t="b" cm="1">
        <f t="array" ref="O48">_xlfn.IFS(AND($J48,NOT($K48),NOT($M48)),TRUE,$P48&gt;=$B$6,FALSE,AND($J48,NOT($K48),$M48,$N48=0),TRUE,TRUE,FALSE)</f>
        <v>0</v>
      </c>
      <c r="P48" cm="1">
        <f t="array" ref="P48">_xlfn.IFS(AND($O47,$P47&lt;$B$6),$P47+1,AND(NOT($J47),$P47&gt;0),0,TRUE,$P47)</f>
        <v>0</v>
      </c>
      <c r="Q48" s="1">
        <f t="shared" si="1"/>
        <v>15</v>
      </c>
      <c r="R48" s="1">
        <f t="shared" si="2"/>
        <v>750</v>
      </c>
      <c r="S48" s="17">
        <f t="shared" si="3"/>
        <v>1000</v>
      </c>
      <c r="T48" s="1" cm="1">
        <f t="array" ref="T48">_xlfn.IFS($B$6=1,Q48*$B$10,AND(P47=0,P48&gt;=1),T47+$B$6*$B$10*$B$8,TRUE,T47)</f>
        <v>600</v>
      </c>
      <c r="U48" s="17">
        <f t="shared" si="4"/>
        <v>800</v>
      </c>
    </row>
    <row r="49" spans="7:21" x14ac:dyDescent="0.25">
      <c r="G49" s="15">
        <v>47</v>
      </c>
      <c r="H49" s="17">
        <f t="shared" si="0"/>
        <v>0.76666666666666661</v>
      </c>
      <c r="I49" cm="1">
        <f t="array" ref="I49">_xlfn.IFS(AND(NOT($I48=0),$J48),0,NOT($J48),$I48+$B$27,TRUE,$I48)</f>
        <v>6.6666666666666666E-2</v>
      </c>
      <c r="J49" t="b" cm="1">
        <f t="array" ref="J49">_xlfn.IFS($I49&gt;=$C$5-$B$27,TRUE,$P49&gt;=$B$6,FALSE,TRUE,$J48)</f>
        <v>0</v>
      </c>
      <c r="K49" t="b" cm="1">
        <f t="array" ref="K49">_xlfn.IFS($L49&gt;=$B$4-$B$27,FALSE,$I49&gt;=$B$5-$B$27,TRUE,AND($J49,NOT($K48)),FALSE,$K48,TRUE,TRUE,FALSE)</f>
        <v>0</v>
      </c>
      <c r="L49" cm="1">
        <f t="array" ref="L49">_xlfn.IFS($K48,$L48+$B$27,NOT($K48),0,TRUE,$K48)</f>
        <v>0</v>
      </c>
      <c r="M49" t="b" cm="1">
        <f t="array" ref="M49">_xlfn.IFS($K49,FALSE,AND($J49,NOT($K49),$P49&lt;$B$6),TRUE,TRUE,FALSE)</f>
        <v>0</v>
      </c>
      <c r="N49" cm="1">
        <f t="array" ref="N49">_xlfn.IFS($N48&gt;=$C$7-$B$27,0,$M48,$N48+$B$27,TRUE,0)</f>
        <v>0</v>
      </c>
      <c r="O49" t="b" cm="1">
        <f t="array" ref="O49">_xlfn.IFS(AND($J49,NOT($K49),NOT($M49)),TRUE,$P49&gt;=$B$6,FALSE,AND($J49,NOT($K49),$M49,$N49=0),TRUE,TRUE,FALSE)</f>
        <v>0</v>
      </c>
      <c r="P49" cm="1">
        <f t="array" ref="P49">_xlfn.IFS(AND($O48,$P48&lt;$B$6),$P48+1,AND(NOT($J48),$P48&gt;0),0,TRUE,$P48)</f>
        <v>0</v>
      </c>
      <c r="Q49" s="1">
        <f t="shared" si="1"/>
        <v>15</v>
      </c>
      <c r="R49" s="1">
        <f t="shared" si="2"/>
        <v>750</v>
      </c>
      <c r="S49" s="17">
        <f t="shared" si="3"/>
        <v>978.26086956521749</v>
      </c>
      <c r="T49" s="1" cm="1">
        <f t="array" ref="T49">_xlfn.IFS($B$6=1,Q49*$B$10,AND(P48=0,P49&gt;=1),T48+$B$6*$B$10*$B$8,TRUE,T48)</f>
        <v>600</v>
      </c>
      <c r="U49" s="17">
        <f t="shared" si="4"/>
        <v>782.60869565217399</v>
      </c>
    </row>
    <row r="50" spans="7:21" x14ac:dyDescent="0.25">
      <c r="G50" s="15">
        <v>48</v>
      </c>
      <c r="H50" s="17">
        <f t="shared" si="0"/>
        <v>0.78333333333333333</v>
      </c>
      <c r="I50" cm="1">
        <f t="array" ref="I50">_xlfn.IFS(AND(NOT($I49=0),$J49),0,NOT($J49),$I49+$B$27,TRUE,$I49)</f>
        <v>8.3333333333333329E-2</v>
      </c>
      <c r="J50" t="b" cm="1">
        <f t="array" ref="J50">_xlfn.IFS($I50&gt;=$C$5-$B$27,TRUE,$P50&gt;=$B$6,FALSE,TRUE,$J49)</f>
        <v>0</v>
      </c>
      <c r="K50" t="b" cm="1">
        <f t="array" ref="K50">_xlfn.IFS($L50&gt;=$B$4-$B$27,FALSE,$I50&gt;=$B$5-$B$27,TRUE,AND($J50,NOT($K49)),FALSE,$K49,TRUE,TRUE,FALSE)</f>
        <v>0</v>
      </c>
      <c r="L50" cm="1">
        <f t="array" ref="L50">_xlfn.IFS($K49,$L49+$B$27,NOT($K49),0,TRUE,$K49)</f>
        <v>0</v>
      </c>
      <c r="M50" t="b" cm="1">
        <f t="array" ref="M50">_xlfn.IFS($K50,FALSE,AND($J50,NOT($K50),$P50&lt;$B$6),TRUE,TRUE,FALSE)</f>
        <v>0</v>
      </c>
      <c r="N50" cm="1">
        <f t="array" ref="N50">_xlfn.IFS($N49&gt;=$C$7-$B$27,0,$M49,$N49+$B$27,TRUE,0)</f>
        <v>0</v>
      </c>
      <c r="O50" t="b" cm="1">
        <f t="array" ref="O50">_xlfn.IFS(AND($J50,NOT($K50),NOT($M50)),TRUE,$P50&gt;=$B$6,FALSE,AND($J50,NOT($K50),$M50,$N50=0),TRUE,TRUE,FALSE)</f>
        <v>0</v>
      </c>
      <c r="P50" cm="1">
        <f t="array" ref="P50">_xlfn.IFS(AND($O49,$P49&lt;$B$6),$P49+1,AND(NOT($J49),$P49&gt;0),0,TRUE,$P49)</f>
        <v>0</v>
      </c>
      <c r="Q50" s="1">
        <f t="shared" si="1"/>
        <v>15</v>
      </c>
      <c r="R50" s="1">
        <f t="shared" si="2"/>
        <v>750</v>
      </c>
      <c r="S50" s="17">
        <f t="shared" si="3"/>
        <v>957.44680851063833</v>
      </c>
      <c r="T50" s="1" cm="1">
        <f t="array" ref="T50">_xlfn.IFS($B$6=1,Q50*$B$10,AND(P49=0,P50&gt;=1),T49+$B$6*$B$10*$B$8,TRUE,T49)</f>
        <v>600</v>
      </c>
      <c r="U50" s="17">
        <f t="shared" si="4"/>
        <v>765.95744680851067</v>
      </c>
    </row>
    <row r="51" spans="7:21" x14ac:dyDescent="0.25">
      <c r="G51" s="15">
        <v>49</v>
      </c>
      <c r="H51" s="17">
        <f t="shared" si="0"/>
        <v>0.8</v>
      </c>
      <c r="I51" cm="1">
        <f t="array" ref="I51">_xlfn.IFS(AND(NOT($I50=0),$J50),0,NOT($J50),$I50+$B$27,TRUE,$I50)</f>
        <v>9.9999999999999992E-2</v>
      </c>
      <c r="J51" t="b" cm="1">
        <f t="array" ref="J51">_xlfn.IFS($I51&gt;=$C$5-$B$27,TRUE,$P51&gt;=$B$6,FALSE,TRUE,$J50)</f>
        <v>0</v>
      </c>
      <c r="K51" t="b" cm="1">
        <f t="array" ref="K51">_xlfn.IFS($L51&gt;=$B$4-$B$27,FALSE,$I51&gt;=$B$5-$B$27,TRUE,AND($J51,NOT($K50)),FALSE,$K50,TRUE,TRUE,FALSE)</f>
        <v>0</v>
      </c>
      <c r="L51" cm="1">
        <f t="array" ref="L51">_xlfn.IFS($K50,$L50+$B$27,NOT($K50),0,TRUE,$K50)</f>
        <v>0</v>
      </c>
      <c r="M51" t="b" cm="1">
        <f t="array" ref="M51">_xlfn.IFS($K51,FALSE,AND($J51,NOT($K51),$P51&lt;$B$6),TRUE,TRUE,FALSE)</f>
        <v>0</v>
      </c>
      <c r="N51" cm="1">
        <f t="array" ref="N51">_xlfn.IFS($N50&gt;=$C$7-$B$27,0,$M50,$N50+$B$27,TRUE,0)</f>
        <v>0</v>
      </c>
      <c r="O51" t="b" cm="1">
        <f t="array" ref="O51">_xlfn.IFS(AND($J51,NOT($K51),NOT($M51)),TRUE,$P51&gt;=$B$6,FALSE,AND($J51,NOT($K51),$M51,$N51=0),TRUE,TRUE,FALSE)</f>
        <v>0</v>
      </c>
      <c r="P51" cm="1">
        <f t="array" ref="P51">_xlfn.IFS(AND($O50,$P50&lt;$B$6),$P50+1,AND(NOT($J50),$P50&gt;0),0,TRUE,$P50)</f>
        <v>0</v>
      </c>
      <c r="Q51" s="1">
        <f t="shared" si="1"/>
        <v>15</v>
      </c>
      <c r="R51" s="1">
        <f t="shared" si="2"/>
        <v>750</v>
      </c>
      <c r="S51" s="17">
        <f t="shared" si="3"/>
        <v>937.5</v>
      </c>
      <c r="T51" s="1" cm="1">
        <f t="array" ref="T51">_xlfn.IFS($B$6=1,Q51*$B$10,AND(P50=0,P51&gt;=1),T50+$B$6*$B$10*$B$8,TRUE,T50)</f>
        <v>600</v>
      </c>
      <c r="U51" s="17">
        <f t="shared" si="4"/>
        <v>750</v>
      </c>
    </row>
    <row r="52" spans="7:21" x14ac:dyDescent="0.25">
      <c r="G52" s="15">
        <v>50</v>
      </c>
      <c r="H52" s="17">
        <f t="shared" si="0"/>
        <v>0.81666666666666665</v>
      </c>
      <c r="I52" cm="1">
        <f t="array" ref="I52">_xlfn.IFS(AND(NOT($I51=0),$J51),0,NOT($J51),$I51+$B$27,TRUE,$I51)</f>
        <v>0.11666666666666665</v>
      </c>
      <c r="J52" t="b" cm="1">
        <f t="array" ref="J52">_xlfn.IFS($I52&gt;=$C$5-$B$27,TRUE,$P52&gt;=$B$6,FALSE,TRUE,$J51)</f>
        <v>0</v>
      </c>
      <c r="K52" t="b" cm="1">
        <f t="array" ref="K52">_xlfn.IFS($L52&gt;=$B$4-$B$27,FALSE,$I52&gt;=$B$5-$B$27,TRUE,AND($J52,NOT($K51)),FALSE,$K51,TRUE,TRUE,FALSE)</f>
        <v>0</v>
      </c>
      <c r="L52" cm="1">
        <f t="array" ref="L52">_xlfn.IFS($K51,$L51+$B$27,NOT($K51),0,TRUE,$K51)</f>
        <v>0</v>
      </c>
      <c r="M52" t="b" cm="1">
        <f t="array" ref="M52">_xlfn.IFS($K52,FALSE,AND($J52,NOT($K52),$P52&lt;$B$6),TRUE,TRUE,FALSE)</f>
        <v>0</v>
      </c>
      <c r="N52" cm="1">
        <f t="array" ref="N52">_xlfn.IFS($N51&gt;=$C$7-$B$27,0,$M51,$N51+$B$27,TRUE,0)</f>
        <v>0</v>
      </c>
      <c r="O52" t="b" cm="1">
        <f t="array" ref="O52">_xlfn.IFS(AND($J52,NOT($K52),NOT($M52)),TRUE,$P52&gt;=$B$6,FALSE,AND($J52,NOT($K52),$M52,$N52=0),TRUE,TRUE,FALSE)</f>
        <v>0</v>
      </c>
      <c r="P52" cm="1">
        <f t="array" ref="P52">_xlfn.IFS(AND($O51,$P51&lt;$B$6),$P51+1,AND(NOT($J51),$P51&gt;0),0,TRUE,$P51)</f>
        <v>0</v>
      </c>
      <c r="Q52" s="1">
        <f t="shared" si="1"/>
        <v>15</v>
      </c>
      <c r="R52" s="1">
        <f t="shared" si="2"/>
        <v>750</v>
      </c>
      <c r="S52" s="17">
        <f t="shared" si="3"/>
        <v>918.36734693877554</v>
      </c>
      <c r="T52" s="1" cm="1">
        <f t="array" ref="T52">_xlfn.IFS($B$6=1,Q52*$B$10,AND(P51=0,P52&gt;=1),T51+$B$6*$B$10*$B$8,TRUE,T51)</f>
        <v>600</v>
      </c>
      <c r="U52" s="17">
        <f t="shared" si="4"/>
        <v>734.69387755102048</v>
      </c>
    </row>
    <row r="53" spans="7:21" x14ac:dyDescent="0.25">
      <c r="G53" s="15">
        <v>51</v>
      </c>
      <c r="H53" s="17">
        <f t="shared" si="0"/>
        <v>0.83333333333333337</v>
      </c>
      <c r="I53" cm="1">
        <f t="array" ref="I53">_xlfn.IFS(AND(NOT($I52=0),$J52),0,NOT($J52),$I52+$B$27,TRUE,$I52)</f>
        <v>0.13333333333333333</v>
      </c>
      <c r="J53" t="b" cm="1">
        <f t="array" ref="J53">_xlfn.IFS($I53&gt;=$C$5-$B$27,TRUE,$P53&gt;=$B$6,FALSE,TRUE,$J52)</f>
        <v>0</v>
      </c>
      <c r="K53" t="b" cm="1">
        <f t="array" ref="K53">_xlfn.IFS($L53&gt;=$B$4-$B$27,FALSE,$I53&gt;=$B$5-$B$27,TRUE,AND($J53,NOT($K52)),FALSE,$K52,TRUE,TRUE,FALSE)</f>
        <v>0</v>
      </c>
      <c r="L53" cm="1">
        <f t="array" ref="L53">_xlfn.IFS($K52,$L52+$B$27,NOT($K52),0,TRUE,$K52)</f>
        <v>0</v>
      </c>
      <c r="M53" t="b" cm="1">
        <f t="array" ref="M53">_xlfn.IFS($K53,FALSE,AND($J53,NOT($K53),$P53&lt;$B$6),TRUE,TRUE,FALSE)</f>
        <v>0</v>
      </c>
      <c r="N53" cm="1">
        <f t="array" ref="N53">_xlfn.IFS($N52&gt;=$C$7-$B$27,0,$M52,$N52+$B$27,TRUE,0)</f>
        <v>0</v>
      </c>
      <c r="O53" t="b" cm="1">
        <f t="array" ref="O53">_xlfn.IFS(AND($J53,NOT($K53),NOT($M53)),TRUE,$P53&gt;=$B$6,FALSE,AND($J53,NOT($K53),$M53,$N53=0),TRUE,TRUE,FALSE)</f>
        <v>0</v>
      </c>
      <c r="P53" cm="1">
        <f t="array" ref="P53">_xlfn.IFS(AND($O52,$P52&lt;$B$6),$P52+1,AND(NOT($J52),$P52&gt;0),0,TRUE,$P52)</f>
        <v>0</v>
      </c>
      <c r="Q53" s="1">
        <f t="shared" si="1"/>
        <v>15</v>
      </c>
      <c r="R53" s="1">
        <f t="shared" si="2"/>
        <v>750</v>
      </c>
      <c r="S53" s="17">
        <f t="shared" si="3"/>
        <v>900</v>
      </c>
      <c r="T53" s="1" cm="1">
        <f t="array" ref="T53">_xlfn.IFS($B$6=1,Q53*$B$10,AND(P52=0,P53&gt;=1),T52+$B$6*$B$10*$B$8,TRUE,T52)</f>
        <v>600</v>
      </c>
      <c r="U53" s="17">
        <f t="shared" si="4"/>
        <v>720</v>
      </c>
    </row>
    <row r="54" spans="7:21" x14ac:dyDescent="0.25">
      <c r="G54" s="15">
        <v>52</v>
      </c>
      <c r="H54" s="17">
        <f t="shared" si="0"/>
        <v>0.85</v>
      </c>
      <c r="I54" cm="1">
        <f t="array" ref="I54">_xlfn.IFS(AND(NOT($I53=0),$J53),0,NOT($J53),$I53+$B$27,TRUE,$I53)</f>
        <v>0.15</v>
      </c>
      <c r="J54" t="b" cm="1">
        <f t="array" ref="J54">_xlfn.IFS($I54&gt;=$C$5-$B$27,TRUE,$P54&gt;=$B$6,FALSE,TRUE,$J53)</f>
        <v>0</v>
      </c>
      <c r="K54" t="b" cm="1">
        <f t="array" ref="K54">_xlfn.IFS($L54&gt;=$B$4-$B$27,FALSE,$I54&gt;=$B$5-$B$27,TRUE,AND($J54,NOT($K53)),FALSE,$K53,TRUE,TRUE,FALSE)</f>
        <v>0</v>
      </c>
      <c r="L54" cm="1">
        <f t="array" ref="L54">_xlfn.IFS($K53,$L53+$B$27,NOT($K53),0,TRUE,$K53)</f>
        <v>0</v>
      </c>
      <c r="M54" t="b" cm="1">
        <f t="array" ref="M54">_xlfn.IFS($K54,FALSE,AND($J54,NOT($K54),$P54&lt;$B$6),TRUE,TRUE,FALSE)</f>
        <v>0</v>
      </c>
      <c r="N54" cm="1">
        <f t="array" ref="N54">_xlfn.IFS($N53&gt;=$C$7-$B$27,0,$M53,$N53+$B$27,TRUE,0)</f>
        <v>0</v>
      </c>
      <c r="O54" t="b" cm="1">
        <f t="array" ref="O54">_xlfn.IFS(AND($J54,NOT($K54),NOT($M54)),TRUE,$P54&gt;=$B$6,FALSE,AND($J54,NOT($K54),$M54,$N54=0),TRUE,TRUE,FALSE)</f>
        <v>0</v>
      </c>
      <c r="P54" cm="1">
        <f t="array" ref="P54">_xlfn.IFS(AND($O53,$P53&lt;$B$6),$P53+1,AND(NOT($J53),$P53&gt;0),0,TRUE,$P53)</f>
        <v>0</v>
      </c>
      <c r="Q54" s="1">
        <f t="shared" si="1"/>
        <v>15</v>
      </c>
      <c r="R54" s="1">
        <f t="shared" si="2"/>
        <v>750</v>
      </c>
      <c r="S54" s="17">
        <f t="shared" si="3"/>
        <v>882.35294117647061</v>
      </c>
      <c r="T54" s="1" cm="1">
        <f t="array" ref="T54">_xlfn.IFS($B$6=1,Q54*$B$10,AND(P53=0,P54&gt;=1),T53+$B$6*$B$10*$B$8,TRUE,T53)</f>
        <v>600</v>
      </c>
      <c r="U54" s="17">
        <f t="shared" si="4"/>
        <v>705.88235294117646</v>
      </c>
    </row>
    <row r="55" spans="7:21" x14ac:dyDescent="0.25">
      <c r="G55" s="15">
        <v>53</v>
      </c>
      <c r="H55" s="17">
        <f t="shared" si="0"/>
        <v>0.8666666666666667</v>
      </c>
      <c r="I55" cm="1">
        <f t="array" ref="I55">_xlfn.IFS(AND(NOT($I54=0),$J54),0,NOT($J54),$I54+$B$27,TRUE,$I54)</f>
        <v>0.16666666666666666</v>
      </c>
      <c r="J55" t="b" cm="1">
        <f t="array" ref="J55">_xlfn.IFS($I55&gt;=$C$5-$B$27,TRUE,$P55&gt;=$B$6,FALSE,TRUE,$J54)</f>
        <v>0</v>
      </c>
      <c r="K55" t="b" cm="1">
        <f t="array" ref="K55">_xlfn.IFS($L55&gt;=$B$4-$B$27,FALSE,$I55&gt;=$B$5-$B$27,TRUE,AND($J55,NOT($K54)),FALSE,$K54,TRUE,TRUE,FALSE)</f>
        <v>0</v>
      </c>
      <c r="L55" cm="1">
        <f t="array" ref="L55">_xlfn.IFS($K54,$L54+$B$27,NOT($K54),0,TRUE,$K54)</f>
        <v>0</v>
      </c>
      <c r="M55" t="b" cm="1">
        <f t="array" ref="M55">_xlfn.IFS($K55,FALSE,AND($J55,NOT($K55),$P55&lt;$B$6),TRUE,TRUE,FALSE)</f>
        <v>0</v>
      </c>
      <c r="N55" cm="1">
        <f t="array" ref="N55">_xlfn.IFS($N54&gt;=$C$7-$B$27,0,$M54,$N54+$B$27,TRUE,0)</f>
        <v>0</v>
      </c>
      <c r="O55" t="b" cm="1">
        <f t="array" ref="O55">_xlfn.IFS(AND($J55,NOT($K55),NOT($M55)),TRUE,$P55&gt;=$B$6,FALSE,AND($J55,NOT($K55),$M55,$N55=0),TRUE,TRUE,FALSE)</f>
        <v>0</v>
      </c>
      <c r="P55" cm="1">
        <f t="array" ref="P55">_xlfn.IFS(AND($O54,$P54&lt;$B$6),$P54+1,AND(NOT($J54),$P54&gt;0),0,TRUE,$P54)</f>
        <v>0</v>
      </c>
      <c r="Q55" s="1">
        <f t="shared" si="1"/>
        <v>15</v>
      </c>
      <c r="R55" s="1">
        <f t="shared" si="2"/>
        <v>750</v>
      </c>
      <c r="S55" s="17">
        <f t="shared" si="3"/>
        <v>865.38461538461536</v>
      </c>
      <c r="T55" s="1" cm="1">
        <f t="array" ref="T55">_xlfn.IFS($B$6=1,Q55*$B$10,AND(P54=0,P55&gt;=1),T54+$B$6*$B$10*$B$8,TRUE,T54)</f>
        <v>600</v>
      </c>
      <c r="U55" s="17">
        <f t="shared" si="4"/>
        <v>692.30769230769226</v>
      </c>
    </row>
    <row r="56" spans="7:21" x14ac:dyDescent="0.25">
      <c r="G56" s="15">
        <v>54</v>
      </c>
      <c r="H56" s="17">
        <f t="shared" si="0"/>
        <v>0.8833333333333333</v>
      </c>
      <c r="I56" cm="1">
        <f t="array" ref="I56">_xlfn.IFS(AND(NOT($I55=0),$J55),0,NOT($J55),$I55+$B$27,TRUE,$I55)</f>
        <v>0.18333333333333332</v>
      </c>
      <c r="J56" t="b" cm="1">
        <f t="array" ref="J56">_xlfn.IFS($I56&gt;=$C$5-$B$27,TRUE,$P56&gt;=$B$6,FALSE,TRUE,$J55)</f>
        <v>0</v>
      </c>
      <c r="K56" t="b" cm="1">
        <f t="array" ref="K56">_xlfn.IFS($L56&gt;=$B$4-$B$27,FALSE,$I56&gt;=$B$5-$B$27,TRUE,AND($J56,NOT($K55)),FALSE,$K55,TRUE,TRUE,FALSE)</f>
        <v>0</v>
      </c>
      <c r="L56" cm="1">
        <f t="array" ref="L56">_xlfn.IFS($K55,$L55+$B$27,NOT($K55),0,TRUE,$K55)</f>
        <v>0</v>
      </c>
      <c r="M56" t="b" cm="1">
        <f t="array" ref="M56">_xlfn.IFS($K56,FALSE,AND($J56,NOT($K56),$P56&lt;$B$6),TRUE,TRUE,FALSE)</f>
        <v>0</v>
      </c>
      <c r="N56" cm="1">
        <f t="array" ref="N56">_xlfn.IFS($N55&gt;=$C$7-$B$27,0,$M55,$N55+$B$27,TRUE,0)</f>
        <v>0</v>
      </c>
      <c r="O56" t="b" cm="1">
        <f t="array" ref="O56">_xlfn.IFS(AND($J56,NOT($K56),NOT($M56)),TRUE,$P56&gt;=$B$6,FALSE,AND($J56,NOT($K56),$M56,$N56=0),TRUE,TRUE,FALSE)</f>
        <v>0</v>
      </c>
      <c r="P56" cm="1">
        <f t="array" ref="P56">_xlfn.IFS(AND($O55,$P55&lt;$B$6),$P55+1,AND(NOT($J55),$P55&gt;0),0,TRUE,$P55)</f>
        <v>0</v>
      </c>
      <c r="Q56" s="1">
        <f t="shared" si="1"/>
        <v>15</v>
      </c>
      <c r="R56" s="1">
        <f t="shared" si="2"/>
        <v>750</v>
      </c>
      <c r="S56" s="17">
        <f t="shared" si="3"/>
        <v>849.05660377358492</v>
      </c>
      <c r="T56" s="1" cm="1">
        <f t="array" ref="T56">_xlfn.IFS($B$6=1,Q56*$B$10,AND(P55=0,P56&gt;=1),T55+$B$6*$B$10*$B$8,TRUE,T55)</f>
        <v>600</v>
      </c>
      <c r="U56" s="17">
        <f t="shared" si="4"/>
        <v>679.24528301886789</v>
      </c>
    </row>
    <row r="57" spans="7:21" x14ac:dyDescent="0.25">
      <c r="G57" s="15">
        <v>55</v>
      </c>
      <c r="H57" s="17">
        <f t="shared" si="0"/>
        <v>0.9</v>
      </c>
      <c r="I57" cm="1">
        <f t="array" ref="I57">_xlfn.IFS(AND(NOT($I56=0),$J56),0,NOT($J56),$I56+$B$27,TRUE,$I56)</f>
        <v>0.19999999999999998</v>
      </c>
      <c r="J57" t="b" cm="1">
        <f t="array" ref="J57">_xlfn.IFS($I57&gt;=$C$5-$B$27,TRUE,$P57&gt;=$B$6,FALSE,TRUE,$J56)</f>
        <v>0</v>
      </c>
      <c r="K57" t="b" cm="1">
        <f t="array" ref="K57">_xlfn.IFS($L57&gt;=$B$4-$B$27,FALSE,$I57&gt;=$B$5-$B$27,TRUE,AND($J57,NOT($K56)),FALSE,$K56,TRUE,TRUE,FALSE)</f>
        <v>0</v>
      </c>
      <c r="L57" cm="1">
        <f t="array" ref="L57">_xlfn.IFS($K56,$L56+$B$27,NOT($K56),0,TRUE,$K56)</f>
        <v>0</v>
      </c>
      <c r="M57" t="b" cm="1">
        <f t="array" ref="M57">_xlfn.IFS($K57,FALSE,AND($J57,NOT($K57),$P57&lt;$B$6),TRUE,TRUE,FALSE)</f>
        <v>0</v>
      </c>
      <c r="N57" cm="1">
        <f t="array" ref="N57">_xlfn.IFS($N56&gt;=$C$7-$B$27,0,$M56,$N56+$B$27,TRUE,0)</f>
        <v>0</v>
      </c>
      <c r="O57" t="b" cm="1">
        <f t="array" ref="O57">_xlfn.IFS(AND($J57,NOT($K57),NOT($M57)),TRUE,$P57&gt;=$B$6,FALSE,AND($J57,NOT($K57),$M57,$N57=0),TRUE,TRUE,FALSE)</f>
        <v>0</v>
      </c>
      <c r="P57" cm="1">
        <f t="array" ref="P57">_xlfn.IFS(AND($O56,$P56&lt;$B$6),$P56+1,AND(NOT($J56),$P56&gt;0),0,TRUE,$P56)</f>
        <v>0</v>
      </c>
      <c r="Q57" s="1">
        <f t="shared" si="1"/>
        <v>15</v>
      </c>
      <c r="R57" s="1">
        <f t="shared" si="2"/>
        <v>750</v>
      </c>
      <c r="S57" s="17">
        <f t="shared" si="3"/>
        <v>833.33333333333326</v>
      </c>
      <c r="T57" s="1" cm="1">
        <f t="array" ref="T57">_xlfn.IFS($B$6=1,Q57*$B$10,AND(P56=0,P57&gt;=1),T56+$B$6*$B$10*$B$8,TRUE,T56)</f>
        <v>600</v>
      </c>
      <c r="U57" s="17">
        <f t="shared" si="4"/>
        <v>666.66666666666663</v>
      </c>
    </row>
    <row r="58" spans="7:21" x14ac:dyDescent="0.25">
      <c r="G58" s="15">
        <v>56</v>
      </c>
      <c r="H58" s="17">
        <f t="shared" si="0"/>
        <v>0.91666666666666663</v>
      </c>
      <c r="I58" cm="1">
        <f t="array" ref="I58">_xlfn.IFS(AND(NOT($I57=0),$J57),0,NOT($J57),$I57+$B$27,TRUE,$I57)</f>
        <v>0.21666666666666665</v>
      </c>
      <c r="J58" t="b" cm="1">
        <f t="array" ref="J58">_xlfn.IFS($I58&gt;=$C$5-$B$27,TRUE,$P58&gt;=$B$6,FALSE,TRUE,$J57)</f>
        <v>0</v>
      </c>
      <c r="K58" t="b" cm="1">
        <f t="array" ref="K58">_xlfn.IFS($L58&gt;=$B$4-$B$27,FALSE,$I58&gt;=$B$5-$B$27,TRUE,AND($J58,NOT($K57)),FALSE,$K57,TRUE,TRUE,FALSE)</f>
        <v>0</v>
      </c>
      <c r="L58" cm="1">
        <f t="array" ref="L58">_xlfn.IFS($K57,$L57+$B$27,NOT($K57),0,TRUE,$K57)</f>
        <v>0</v>
      </c>
      <c r="M58" t="b" cm="1">
        <f t="array" ref="M58">_xlfn.IFS($K58,FALSE,AND($J58,NOT($K58),$P58&lt;$B$6),TRUE,TRUE,FALSE)</f>
        <v>0</v>
      </c>
      <c r="N58" cm="1">
        <f t="array" ref="N58">_xlfn.IFS($N57&gt;=$C$7-$B$27,0,$M57,$N57+$B$27,TRUE,0)</f>
        <v>0</v>
      </c>
      <c r="O58" t="b" cm="1">
        <f t="array" ref="O58">_xlfn.IFS(AND($J58,NOT($K58),NOT($M58)),TRUE,$P58&gt;=$B$6,FALSE,AND($J58,NOT($K58),$M58,$N58=0),TRUE,TRUE,FALSE)</f>
        <v>0</v>
      </c>
      <c r="P58" cm="1">
        <f t="array" ref="P58">_xlfn.IFS(AND($O57,$P57&lt;$B$6),$P57+1,AND(NOT($J57),$P57&gt;0),0,TRUE,$P57)</f>
        <v>0</v>
      </c>
      <c r="Q58" s="1">
        <f t="shared" si="1"/>
        <v>15</v>
      </c>
      <c r="R58" s="1">
        <f t="shared" si="2"/>
        <v>750</v>
      </c>
      <c r="S58" s="17">
        <f t="shared" si="3"/>
        <v>818.18181818181824</v>
      </c>
      <c r="T58" s="1" cm="1">
        <f t="array" ref="T58">_xlfn.IFS($B$6=1,Q58*$B$10,AND(P57=0,P58&gt;=1),T57+$B$6*$B$10*$B$8,TRUE,T57)</f>
        <v>600</v>
      </c>
      <c r="U58" s="17">
        <f t="shared" si="4"/>
        <v>654.54545454545462</v>
      </c>
    </row>
    <row r="59" spans="7:21" x14ac:dyDescent="0.25">
      <c r="G59" s="15">
        <v>57</v>
      </c>
      <c r="H59" s="17">
        <f t="shared" si="0"/>
        <v>0.93333333333333335</v>
      </c>
      <c r="I59" cm="1">
        <f t="array" ref="I59">_xlfn.IFS(AND(NOT($I58=0),$J58),0,NOT($J58),$I58+$B$27,TRUE,$I58)</f>
        <v>0.23333333333333331</v>
      </c>
      <c r="J59" t="b" cm="1">
        <f t="array" ref="J59">_xlfn.IFS($I59&gt;=$C$5-$B$27,TRUE,$P59&gt;=$B$6,FALSE,TRUE,$J58)</f>
        <v>0</v>
      </c>
      <c r="K59" t="b" cm="1">
        <f t="array" ref="K59">_xlfn.IFS($L59&gt;=$B$4-$B$27,FALSE,$I59&gt;=$B$5-$B$27,TRUE,AND($J59,NOT($K58)),FALSE,$K58,TRUE,TRUE,FALSE)</f>
        <v>0</v>
      </c>
      <c r="L59" cm="1">
        <f t="array" ref="L59">_xlfn.IFS($K58,$L58+$B$27,NOT($K58),0,TRUE,$K58)</f>
        <v>0</v>
      </c>
      <c r="M59" t="b" cm="1">
        <f t="array" ref="M59">_xlfn.IFS($K59,FALSE,AND($J59,NOT($K59),$P59&lt;$B$6),TRUE,TRUE,FALSE)</f>
        <v>0</v>
      </c>
      <c r="N59" cm="1">
        <f t="array" ref="N59">_xlfn.IFS($N58&gt;=$C$7-$B$27,0,$M58,$N58+$B$27,TRUE,0)</f>
        <v>0</v>
      </c>
      <c r="O59" t="b" cm="1">
        <f t="array" ref="O59">_xlfn.IFS(AND($J59,NOT($K59),NOT($M59)),TRUE,$P59&gt;=$B$6,FALSE,AND($J59,NOT($K59),$M59,$N59=0),TRUE,TRUE,FALSE)</f>
        <v>0</v>
      </c>
      <c r="P59" cm="1">
        <f t="array" ref="P59">_xlfn.IFS(AND($O58,$P58&lt;$B$6),$P58+1,AND(NOT($J58),$P58&gt;0),0,TRUE,$P58)</f>
        <v>0</v>
      </c>
      <c r="Q59" s="1">
        <f t="shared" si="1"/>
        <v>15</v>
      </c>
      <c r="R59" s="1">
        <f t="shared" si="2"/>
        <v>750</v>
      </c>
      <c r="S59" s="17">
        <f t="shared" si="3"/>
        <v>803.57142857142856</v>
      </c>
      <c r="T59" s="1" cm="1">
        <f t="array" ref="T59">_xlfn.IFS($B$6=1,Q59*$B$10,AND(P58=0,P59&gt;=1),T58+$B$6*$B$10*$B$8,TRUE,T58)</f>
        <v>600</v>
      </c>
      <c r="U59" s="17">
        <f t="shared" si="4"/>
        <v>642.85714285714289</v>
      </c>
    </row>
    <row r="60" spans="7:21" x14ac:dyDescent="0.25">
      <c r="G60" s="15">
        <v>58</v>
      </c>
      <c r="H60" s="17">
        <f t="shared" si="0"/>
        <v>0.95</v>
      </c>
      <c r="I60" cm="1">
        <f t="array" ref="I60">_xlfn.IFS(AND(NOT($I59=0),$J59),0,NOT($J59),$I59+$B$27,TRUE,$I59)</f>
        <v>0.24999999999999997</v>
      </c>
      <c r="J60" t="b" cm="1">
        <f t="array" ref="J60">_xlfn.IFS($I60&gt;=$C$5-$B$27,TRUE,$P60&gt;=$B$6,FALSE,TRUE,$J59)</f>
        <v>0</v>
      </c>
      <c r="K60" t="b" cm="1">
        <f t="array" ref="K60">_xlfn.IFS($L60&gt;=$B$4-$B$27,FALSE,$I60&gt;=$B$5-$B$27,TRUE,AND($J60,NOT($K59)),FALSE,$K59,TRUE,TRUE,FALSE)</f>
        <v>0</v>
      </c>
      <c r="L60" cm="1">
        <f t="array" ref="L60">_xlfn.IFS($K59,$L59+$B$27,NOT($K59),0,TRUE,$K59)</f>
        <v>0</v>
      </c>
      <c r="M60" t="b" cm="1">
        <f t="array" ref="M60">_xlfn.IFS($K60,FALSE,AND($J60,NOT($K60),$P60&lt;$B$6),TRUE,TRUE,FALSE)</f>
        <v>0</v>
      </c>
      <c r="N60" cm="1">
        <f t="array" ref="N60">_xlfn.IFS($N59&gt;=$C$7-$B$27,0,$M59,$N59+$B$27,TRUE,0)</f>
        <v>0</v>
      </c>
      <c r="O60" t="b" cm="1">
        <f t="array" ref="O60">_xlfn.IFS(AND($J60,NOT($K60),NOT($M60)),TRUE,$P60&gt;=$B$6,FALSE,AND($J60,NOT($K60),$M60,$N60=0),TRUE,TRUE,FALSE)</f>
        <v>0</v>
      </c>
      <c r="P60" cm="1">
        <f t="array" ref="P60">_xlfn.IFS(AND($O59,$P59&lt;$B$6),$P59+1,AND(NOT($J59),$P59&gt;0),0,TRUE,$P59)</f>
        <v>0</v>
      </c>
      <c r="Q60" s="1">
        <f t="shared" si="1"/>
        <v>15</v>
      </c>
      <c r="R60" s="1">
        <f t="shared" si="2"/>
        <v>750</v>
      </c>
      <c r="S60" s="17">
        <f t="shared" si="3"/>
        <v>789.47368421052636</v>
      </c>
      <c r="T60" s="1" cm="1">
        <f t="array" ref="T60">_xlfn.IFS($B$6=1,Q60*$B$10,AND(P59=0,P60&gt;=1),T59+$B$6*$B$10*$B$8,TRUE,T59)</f>
        <v>600</v>
      </c>
      <c r="U60" s="17">
        <f t="shared" si="4"/>
        <v>631.57894736842104</v>
      </c>
    </row>
    <row r="61" spans="7:21" x14ac:dyDescent="0.25">
      <c r="G61" s="15">
        <v>59</v>
      </c>
      <c r="H61" s="17">
        <f t="shared" si="0"/>
        <v>0.96666666666666667</v>
      </c>
      <c r="I61" cm="1">
        <f t="array" ref="I61">_xlfn.IFS(AND(NOT($I60=0),$J60),0,NOT($J60),$I60+$B$27,TRUE,$I60)</f>
        <v>0.26666666666666666</v>
      </c>
      <c r="J61" t="b" cm="1">
        <f t="array" ref="J61">_xlfn.IFS($I61&gt;=$C$5-$B$27,TRUE,$P61&gt;=$B$6,FALSE,TRUE,$J60)</f>
        <v>0</v>
      </c>
      <c r="K61" t="b" cm="1">
        <f t="array" ref="K61">_xlfn.IFS($L61&gt;=$B$4-$B$27,FALSE,$I61&gt;=$B$5-$B$27,TRUE,AND($J61,NOT($K60)),FALSE,$K60,TRUE,TRUE,FALSE)</f>
        <v>0</v>
      </c>
      <c r="L61" cm="1">
        <f t="array" ref="L61">_xlfn.IFS($K60,$L60+$B$27,NOT($K60),0,TRUE,$K60)</f>
        <v>0</v>
      </c>
      <c r="M61" t="b" cm="1">
        <f t="array" ref="M61">_xlfn.IFS($K61,FALSE,AND($J61,NOT($K61),$P61&lt;$B$6),TRUE,TRUE,FALSE)</f>
        <v>0</v>
      </c>
      <c r="N61" cm="1">
        <f t="array" ref="N61">_xlfn.IFS($N60&gt;=$C$7-$B$27,0,$M60,$N60+$B$27,TRUE,0)</f>
        <v>0</v>
      </c>
      <c r="O61" t="b" cm="1">
        <f t="array" ref="O61">_xlfn.IFS(AND($J61,NOT($K61),NOT($M61)),TRUE,$P61&gt;=$B$6,FALSE,AND($J61,NOT($K61),$M61,$N61=0),TRUE,TRUE,FALSE)</f>
        <v>0</v>
      </c>
      <c r="P61" cm="1">
        <f t="array" ref="P61">_xlfn.IFS(AND($O60,$P60&lt;$B$6),$P60+1,AND(NOT($J60),$P60&gt;0),0,TRUE,$P60)</f>
        <v>0</v>
      </c>
      <c r="Q61" s="1">
        <f t="shared" si="1"/>
        <v>15</v>
      </c>
      <c r="R61" s="1">
        <f t="shared" si="2"/>
        <v>750</v>
      </c>
      <c r="S61" s="17">
        <f t="shared" si="3"/>
        <v>775.86206896551721</v>
      </c>
      <c r="T61" s="1" cm="1">
        <f t="array" ref="T61">_xlfn.IFS($B$6=1,Q61*$B$10,AND(P60=0,P61&gt;=1),T60+$B$6*$B$10*$B$8,TRUE,T60)</f>
        <v>600</v>
      </c>
      <c r="U61" s="17">
        <f t="shared" si="4"/>
        <v>620.68965517241384</v>
      </c>
    </row>
    <row r="62" spans="7:21" x14ac:dyDescent="0.25">
      <c r="G62" s="15">
        <v>60</v>
      </c>
      <c r="H62" s="17">
        <f t="shared" si="0"/>
        <v>0.98333333333333328</v>
      </c>
      <c r="I62" cm="1">
        <f t="array" ref="I62">_xlfn.IFS(AND(NOT($I61=0),$J61),0,NOT($J61),$I61+$B$27,TRUE,$I61)</f>
        <v>0.28333333333333333</v>
      </c>
      <c r="J62" t="b" cm="1">
        <f t="array" ref="J62">_xlfn.IFS($I62&gt;=$C$5-$B$27,TRUE,$P62&gt;=$B$6,FALSE,TRUE,$J61)</f>
        <v>0</v>
      </c>
      <c r="K62" t="b" cm="1">
        <f t="array" ref="K62">_xlfn.IFS($L62&gt;=$B$4-$B$27,FALSE,$I62&gt;=$B$5-$B$27,TRUE,AND($J62,NOT($K61)),FALSE,$K61,TRUE,TRUE,FALSE)</f>
        <v>0</v>
      </c>
      <c r="L62" cm="1">
        <f t="array" ref="L62">_xlfn.IFS($K61,$L61+$B$27,NOT($K61),0,TRUE,$K61)</f>
        <v>0</v>
      </c>
      <c r="M62" t="b" cm="1">
        <f t="array" ref="M62">_xlfn.IFS($K62,FALSE,AND($J62,NOT($K62),$P62&lt;$B$6),TRUE,TRUE,FALSE)</f>
        <v>0</v>
      </c>
      <c r="N62" cm="1">
        <f t="array" ref="N62">_xlfn.IFS($N61&gt;=$C$7-$B$27,0,$M61,$N61+$B$27,TRUE,0)</f>
        <v>0</v>
      </c>
      <c r="O62" t="b" cm="1">
        <f t="array" ref="O62">_xlfn.IFS(AND($J62,NOT($K62),NOT($M62)),TRUE,$P62&gt;=$B$6,FALSE,AND($J62,NOT($K62),$M62,$N62=0),TRUE,TRUE,FALSE)</f>
        <v>0</v>
      </c>
      <c r="P62" cm="1">
        <f t="array" ref="P62">_xlfn.IFS(AND($O61,$P61&lt;$B$6),$P61+1,AND(NOT($J61),$P61&gt;0),0,TRUE,$P61)</f>
        <v>0</v>
      </c>
      <c r="Q62" s="1">
        <f t="shared" si="1"/>
        <v>15</v>
      </c>
      <c r="R62" s="1">
        <f t="shared" si="2"/>
        <v>750</v>
      </c>
      <c r="S62" s="17">
        <f t="shared" si="3"/>
        <v>762.71186440677968</v>
      </c>
      <c r="T62" s="1" cm="1">
        <f t="array" ref="T62">_xlfn.IFS($B$6=1,Q62*$B$10,AND(P61=0,P62&gt;=1),T61+$B$6*$B$10*$B$8,TRUE,T61)</f>
        <v>600</v>
      </c>
      <c r="U62" s="17">
        <f t="shared" si="4"/>
        <v>610.16949152542372</v>
      </c>
    </row>
    <row r="63" spans="7:21" x14ac:dyDescent="0.25">
      <c r="G63" s="15">
        <v>61</v>
      </c>
      <c r="H63" s="17">
        <f t="shared" si="0"/>
        <v>1</v>
      </c>
      <c r="I63" cm="1">
        <f t="array" ref="I63">_xlfn.IFS(AND(NOT($I62=0),$J62),0,NOT($J62),$I62+$B$27,TRUE,$I62)</f>
        <v>0.3</v>
      </c>
      <c r="J63" t="b" cm="1">
        <f t="array" ref="J63">_xlfn.IFS($I63&gt;=$C$5-$B$27,TRUE,$P63&gt;=$B$6,FALSE,TRUE,$J62)</f>
        <v>0</v>
      </c>
      <c r="K63" t="b" cm="1">
        <f t="array" ref="K63">_xlfn.IFS($L63&gt;=$B$4-$B$27,FALSE,$I63&gt;=$B$5-$B$27,TRUE,AND($J63,NOT($K62)),FALSE,$K62,TRUE,TRUE,FALSE)</f>
        <v>0</v>
      </c>
      <c r="L63" cm="1">
        <f t="array" ref="L63">_xlfn.IFS($K62,$L62+$B$27,NOT($K62),0,TRUE,$K62)</f>
        <v>0</v>
      </c>
      <c r="M63" t="b" cm="1">
        <f t="array" ref="M63">_xlfn.IFS($K63,FALSE,AND($J63,NOT($K63),$P63&lt;$B$6),TRUE,TRUE,FALSE)</f>
        <v>0</v>
      </c>
      <c r="N63" cm="1">
        <f t="array" ref="N63">_xlfn.IFS($N62&gt;=$C$7-$B$27,0,$M62,$N62+$B$27,TRUE,0)</f>
        <v>0</v>
      </c>
      <c r="O63" t="b" cm="1">
        <f t="array" ref="O63">_xlfn.IFS(AND($J63,NOT($K63),NOT($M63)),TRUE,$P63&gt;=$B$6,FALSE,AND($J63,NOT($K63),$M63,$N63=0),TRUE,TRUE,FALSE)</f>
        <v>0</v>
      </c>
      <c r="P63" cm="1">
        <f t="array" ref="P63">_xlfn.IFS(AND($O62,$P62&lt;$B$6),$P62+1,AND(NOT($J62),$P62&gt;0),0,TRUE,$P62)</f>
        <v>0</v>
      </c>
      <c r="Q63" s="1">
        <f t="shared" si="1"/>
        <v>15</v>
      </c>
      <c r="R63" s="1">
        <f t="shared" si="2"/>
        <v>750</v>
      </c>
      <c r="S63" s="17">
        <f t="shared" si="3"/>
        <v>750</v>
      </c>
      <c r="T63" s="1" cm="1">
        <f t="array" ref="T63">_xlfn.IFS($B$6=1,Q63*$B$10,AND(P62=0,P63&gt;=1),T62+$B$6*$B$10*$B$8,TRUE,T62)</f>
        <v>600</v>
      </c>
      <c r="U63" s="17">
        <f t="shared" si="4"/>
        <v>600</v>
      </c>
    </row>
    <row r="64" spans="7:21" x14ac:dyDescent="0.25">
      <c r="G64" s="15">
        <v>62</v>
      </c>
      <c r="H64" s="17">
        <f t="shared" si="0"/>
        <v>1.0166666666666666</v>
      </c>
      <c r="I64" cm="1">
        <f t="array" ref="I64">_xlfn.IFS(AND(NOT($I63=0),$J63),0,NOT($J63),$I63+$B$27,TRUE,$I63)</f>
        <v>0.31666666666666665</v>
      </c>
      <c r="J64" t="b" cm="1">
        <f t="array" ref="J64">_xlfn.IFS($I64&gt;=$C$5-$B$27,TRUE,$P64&gt;=$B$6,FALSE,TRUE,$J63)</f>
        <v>0</v>
      </c>
      <c r="K64" t="b" cm="1">
        <f t="array" ref="K64">_xlfn.IFS($L64&gt;=$B$4-$B$27,FALSE,$I64&gt;=$B$5-$B$27,TRUE,AND($J64,NOT($K63)),FALSE,$K63,TRUE,TRUE,FALSE)</f>
        <v>0</v>
      </c>
      <c r="L64" cm="1">
        <f t="array" ref="L64">_xlfn.IFS($K63,$L63+$B$27,NOT($K63),0,TRUE,$K63)</f>
        <v>0</v>
      </c>
      <c r="M64" t="b" cm="1">
        <f t="array" ref="M64">_xlfn.IFS($K64,FALSE,AND($J64,NOT($K64),$P64&lt;$B$6),TRUE,TRUE,FALSE)</f>
        <v>0</v>
      </c>
      <c r="N64" cm="1">
        <f t="array" ref="N64">_xlfn.IFS($N63&gt;=$C$7-$B$27,0,$M63,$N63+$B$27,TRUE,0)</f>
        <v>0</v>
      </c>
      <c r="O64" t="b" cm="1">
        <f t="array" ref="O64">_xlfn.IFS(AND($J64,NOT($K64),NOT($M64)),TRUE,$P64&gt;=$B$6,FALSE,AND($J64,NOT($K64),$M64,$N64=0),TRUE,TRUE,FALSE)</f>
        <v>0</v>
      </c>
      <c r="P64" cm="1">
        <f t="array" ref="P64">_xlfn.IFS(AND($O63,$P63&lt;$B$6),$P63+1,AND(NOT($J63),$P63&gt;0),0,TRUE,$P63)</f>
        <v>0</v>
      </c>
      <c r="Q64" s="1">
        <f t="shared" si="1"/>
        <v>15</v>
      </c>
      <c r="R64" s="1">
        <f t="shared" si="2"/>
        <v>750</v>
      </c>
      <c r="S64" s="17">
        <f t="shared" si="3"/>
        <v>737.70491803278696</v>
      </c>
      <c r="T64" s="1" cm="1">
        <f t="array" ref="T64">_xlfn.IFS($B$6=1,Q64*$B$10,AND(P63=0,P64&gt;=1),T63+$B$6*$B$10*$B$8,TRUE,T63)</f>
        <v>600</v>
      </c>
      <c r="U64" s="17">
        <f t="shared" si="4"/>
        <v>590.1639344262295</v>
      </c>
    </row>
    <row r="65" spans="7:21" x14ac:dyDescent="0.25">
      <c r="G65" s="15">
        <v>63</v>
      </c>
      <c r="H65" s="17">
        <f t="shared" si="0"/>
        <v>1.0333333333333332</v>
      </c>
      <c r="I65" cm="1">
        <f t="array" ref="I65">_xlfn.IFS(AND(NOT($I64=0),$J64),0,NOT($J64),$I64+$B$27,TRUE,$I64)</f>
        <v>0.33333333333333331</v>
      </c>
      <c r="J65" t="b" cm="1">
        <f t="array" ref="J65">_xlfn.IFS($I65&gt;=$C$5-$B$27,TRUE,$P65&gt;=$B$6,FALSE,TRUE,$J64)</f>
        <v>0</v>
      </c>
      <c r="K65" t="b" cm="1">
        <f t="array" ref="K65">_xlfn.IFS($L65&gt;=$B$4-$B$27,FALSE,$I65&gt;=$B$5-$B$27,TRUE,AND($J65,NOT($K64)),FALSE,$K64,TRUE,TRUE,FALSE)</f>
        <v>0</v>
      </c>
      <c r="L65" cm="1">
        <f t="array" ref="L65">_xlfn.IFS($K64,$L64+$B$27,NOT($K64),0,TRUE,$K64)</f>
        <v>0</v>
      </c>
      <c r="M65" t="b" cm="1">
        <f t="array" ref="M65">_xlfn.IFS($K65,FALSE,AND($J65,NOT($K65),$P65&lt;$B$6),TRUE,TRUE,FALSE)</f>
        <v>0</v>
      </c>
      <c r="N65" cm="1">
        <f t="array" ref="N65">_xlfn.IFS($N64&gt;=$C$7-$B$27,0,$M64,$N64+$B$27,TRUE,0)</f>
        <v>0</v>
      </c>
      <c r="O65" t="b" cm="1">
        <f t="array" ref="O65">_xlfn.IFS(AND($J65,NOT($K65),NOT($M65)),TRUE,$P65&gt;=$B$6,FALSE,AND($J65,NOT($K65),$M65,$N65=0),TRUE,TRUE,FALSE)</f>
        <v>0</v>
      </c>
      <c r="P65" cm="1">
        <f t="array" ref="P65">_xlfn.IFS(AND($O64,$P64&lt;$B$6),$P64+1,AND(NOT($J64),$P64&gt;0),0,TRUE,$P64)</f>
        <v>0</v>
      </c>
      <c r="Q65" s="1">
        <f t="shared" si="1"/>
        <v>15</v>
      </c>
      <c r="R65" s="1">
        <f t="shared" si="2"/>
        <v>750</v>
      </c>
      <c r="S65" s="17">
        <f t="shared" si="3"/>
        <v>725.80645161290329</v>
      </c>
      <c r="T65" s="1" cm="1">
        <f t="array" ref="T65">_xlfn.IFS($B$6=1,Q65*$B$10,AND(P64=0,P65&gt;=1),T64+$B$6*$B$10*$B$8,TRUE,T64)</f>
        <v>600</v>
      </c>
      <c r="U65" s="17">
        <f t="shared" si="4"/>
        <v>580.64516129032268</v>
      </c>
    </row>
    <row r="66" spans="7:21" x14ac:dyDescent="0.25">
      <c r="G66" s="15">
        <v>64</v>
      </c>
      <c r="H66" s="17">
        <f t="shared" si="0"/>
        <v>1.05</v>
      </c>
      <c r="I66" cm="1">
        <f t="array" ref="I66">_xlfn.IFS(AND(NOT($I65=0),$J65),0,NOT($J65),$I65+$B$27,TRUE,$I65)</f>
        <v>0.35</v>
      </c>
      <c r="J66" t="b" cm="1">
        <f t="array" ref="J66">_xlfn.IFS($I66&gt;=$C$5-$B$27,TRUE,$P66&gt;=$B$6,FALSE,TRUE,$J65)</f>
        <v>0</v>
      </c>
      <c r="K66" t="b" cm="1">
        <f t="array" ref="K66">_xlfn.IFS($L66&gt;=$B$4-$B$27,FALSE,$I66&gt;=$B$5-$B$27,TRUE,AND($J66,NOT($K65)),FALSE,$K65,TRUE,TRUE,FALSE)</f>
        <v>0</v>
      </c>
      <c r="L66" cm="1">
        <f t="array" ref="L66">_xlfn.IFS($K65,$L65+$B$27,NOT($K65),0,TRUE,$K65)</f>
        <v>0</v>
      </c>
      <c r="M66" t="b" cm="1">
        <f t="array" ref="M66">_xlfn.IFS($K66,FALSE,AND($J66,NOT($K66),$P66&lt;$B$6),TRUE,TRUE,FALSE)</f>
        <v>0</v>
      </c>
      <c r="N66" cm="1">
        <f t="array" ref="N66">_xlfn.IFS($N65&gt;=$C$7-$B$27,0,$M65,$N65+$B$27,TRUE,0)</f>
        <v>0</v>
      </c>
      <c r="O66" t="b" cm="1">
        <f t="array" ref="O66">_xlfn.IFS(AND($J66,NOT($K66),NOT($M66)),TRUE,$P66&gt;=$B$6,FALSE,AND($J66,NOT($K66),$M66,$N66=0),TRUE,TRUE,FALSE)</f>
        <v>0</v>
      </c>
      <c r="P66" cm="1">
        <f t="array" ref="P66">_xlfn.IFS(AND($O65,$P65&lt;$B$6),$P65+1,AND(NOT($J65),$P65&gt;0),0,TRUE,$P65)</f>
        <v>0</v>
      </c>
      <c r="Q66" s="1">
        <f t="shared" si="1"/>
        <v>15</v>
      </c>
      <c r="R66" s="1">
        <f t="shared" si="2"/>
        <v>750</v>
      </c>
      <c r="S66" s="17">
        <f t="shared" si="3"/>
        <v>714.28571428571422</v>
      </c>
      <c r="T66" s="1" cm="1">
        <f t="array" ref="T66">_xlfn.IFS($B$6=1,Q66*$B$10,AND(P65=0,P66&gt;=1),T65+$B$6*$B$10*$B$8,TRUE,T65)</f>
        <v>600</v>
      </c>
      <c r="U66" s="17">
        <f t="shared" si="4"/>
        <v>571.42857142857144</v>
      </c>
    </row>
    <row r="67" spans="7:21" x14ac:dyDescent="0.25">
      <c r="G67" s="15">
        <v>65</v>
      </c>
      <c r="H67" s="17">
        <f t="shared" ref="H67:H130" si="5">($G67-1)*$B$27</f>
        <v>1.0666666666666667</v>
      </c>
      <c r="I67" cm="1">
        <f t="array" ref="I67">_xlfn.IFS(AND(NOT($I66=0),$J66),0,NOT($J66),$I66+$B$27,TRUE,$I66)</f>
        <v>0.36666666666666664</v>
      </c>
      <c r="J67" t="b" cm="1">
        <f t="array" ref="J67">_xlfn.IFS($I67&gt;=$C$5-$B$27,TRUE,$P67&gt;=$B$6,FALSE,TRUE,$J66)</f>
        <v>0</v>
      </c>
      <c r="K67" t="b" cm="1">
        <f t="array" ref="K67">_xlfn.IFS($L67&gt;=$B$4-$B$27,FALSE,$I67&gt;=$B$5-$B$27,TRUE,AND($J67,NOT($K66)),FALSE,$K66,TRUE,TRUE,FALSE)</f>
        <v>0</v>
      </c>
      <c r="L67" cm="1">
        <f t="array" ref="L67">_xlfn.IFS($K66,$L66+$B$27,NOT($K66),0,TRUE,$K66)</f>
        <v>0</v>
      </c>
      <c r="M67" t="b" cm="1">
        <f t="array" ref="M67">_xlfn.IFS($K67,FALSE,AND($J67,NOT($K67),$P67&lt;$B$6),TRUE,TRUE,FALSE)</f>
        <v>0</v>
      </c>
      <c r="N67" cm="1">
        <f t="array" ref="N67">_xlfn.IFS($N66&gt;=$C$7-$B$27,0,$M66,$N66+$B$27,TRUE,0)</f>
        <v>0</v>
      </c>
      <c r="O67" t="b" cm="1">
        <f t="array" ref="O67">_xlfn.IFS(AND($J67,NOT($K67),NOT($M67)),TRUE,$P67&gt;=$B$6,FALSE,AND($J67,NOT($K67),$M67,$N67=0),TRUE,TRUE,FALSE)</f>
        <v>0</v>
      </c>
      <c r="P67" cm="1">
        <f t="array" ref="P67">_xlfn.IFS(AND($O66,$P66&lt;$B$6),$P66+1,AND(NOT($J66),$P66&gt;0),0,TRUE,$P66)</f>
        <v>0</v>
      </c>
      <c r="Q67" s="1">
        <f t="shared" ref="Q67:Q130" si="6">IF($O66,$Q66+$B$8,$Q66)</f>
        <v>15</v>
      </c>
      <c r="R67" s="1">
        <f t="shared" ref="R67:R130" si="7">IF($O66,$R66+$B$8*$B$9,$R66)</f>
        <v>750</v>
      </c>
      <c r="S67" s="17">
        <f t="shared" si="3"/>
        <v>703.125</v>
      </c>
      <c r="T67" s="1" cm="1">
        <f t="array" ref="T67">_xlfn.IFS($B$6=1,Q67*$B$10,AND(P66=0,P67&gt;=1),T66+$B$6*$B$10*$B$8,TRUE,T66)</f>
        <v>600</v>
      </c>
      <c r="U67" s="17">
        <f t="shared" si="4"/>
        <v>562.5</v>
      </c>
    </row>
    <row r="68" spans="7:21" x14ac:dyDescent="0.25">
      <c r="G68" s="15">
        <v>66</v>
      </c>
      <c r="H68" s="17">
        <f t="shared" si="5"/>
        <v>1.0833333333333333</v>
      </c>
      <c r="I68" cm="1">
        <f t="array" ref="I68">_xlfn.IFS(AND(NOT($I67=0),$J67),0,NOT($J67),$I67+$B$27,TRUE,$I67)</f>
        <v>0.3833333333333333</v>
      </c>
      <c r="J68" t="b" cm="1">
        <f t="array" ref="J68">_xlfn.IFS($I68&gt;=$C$5-$B$27,TRUE,$P68&gt;=$B$6,FALSE,TRUE,$J67)</f>
        <v>0</v>
      </c>
      <c r="K68" t="b" cm="1">
        <f t="array" ref="K68">_xlfn.IFS($L68&gt;=$B$4-$B$27,FALSE,$I68&gt;=$B$5-$B$27,TRUE,AND($J68,NOT($K67)),FALSE,$K67,TRUE,TRUE,FALSE)</f>
        <v>0</v>
      </c>
      <c r="L68" cm="1">
        <f t="array" ref="L68">_xlfn.IFS($K67,$L67+$B$27,NOT($K67),0,TRUE,$K67)</f>
        <v>0</v>
      </c>
      <c r="M68" t="b" cm="1">
        <f t="array" ref="M68">_xlfn.IFS($K68,FALSE,AND($J68,NOT($K68),$P68&lt;$B$6),TRUE,TRUE,FALSE)</f>
        <v>0</v>
      </c>
      <c r="N68" cm="1">
        <f t="array" ref="N68">_xlfn.IFS($N67&gt;=$C$7-$B$27,0,$M67,$N67+$B$27,TRUE,0)</f>
        <v>0</v>
      </c>
      <c r="O68" t="b" cm="1">
        <f t="array" ref="O68">_xlfn.IFS(AND($J68,NOT($K68),NOT($M68)),TRUE,$P68&gt;=$B$6,FALSE,AND($J68,NOT($K68),$M68,$N68=0),TRUE,TRUE,FALSE)</f>
        <v>0</v>
      </c>
      <c r="P68" cm="1">
        <f t="array" ref="P68">_xlfn.IFS(AND($O67,$P67&lt;$B$6),$P67+1,AND(NOT($J67),$P67&gt;0),0,TRUE,$P67)</f>
        <v>0</v>
      </c>
      <c r="Q68" s="1">
        <f t="shared" si="6"/>
        <v>15</v>
      </c>
      <c r="R68" s="1">
        <f t="shared" si="7"/>
        <v>750</v>
      </c>
      <c r="S68" s="17">
        <f t="shared" ref="S68:S131" si="8">$R68/$H68</f>
        <v>692.30769230769238</v>
      </c>
      <c r="T68" s="1" cm="1">
        <f t="array" ref="T68">_xlfn.IFS($B$6=1,Q68*$B$10,AND(P67=0,P68&gt;=1),T67+$B$6*$B$10*$B$8,TRUE,T67)</f>
        <v>600</v>
      </c>
      <c r="U68" s="17">
        <f t="shared" ref="U68:U131" si="9">T68/H68</f>
        <v>553.84615384615392</v>
      </c>
    </row>
    <row r="69" spans="7:21" x14ac:dyDescent="0.25">
      <c r="G69" s="15">
        <v>67</v>
      </c>
      <c r="H69" s="17">
        <f t="shared" si="5"/>
        <v>1.1000000000000001</v>
      </c>
      <c r="I69" cm="1">
        <f t="array" ref="I69">_xlfn.IFS(AND(NOT($I68=0),$J68),0,NOT($J68),$I68+$B$27,TRUE,$I68)</f>
        <v>0.39999999999999997</v>
      </c>
      <c r="J69" t="b" cm="1">
        <f t="array" ref="J69">_xlfn.IFS($I69&gt;=$C$5-$B$27,TRUE,$P69&gt;=$B$6,FALSE,TRUE,$J68)</f>
        <v>0</v>
      </c>
      <c r="K69" t="b" cm="1">
        <f t="array" ref="K69">_xlfn.IFS($L69&gt;=$B$4-$B$27,FALSE,$I69&gt;=$B$5-$B$27,TRUE,AND($J69,NOT($K68)),FALSE,$K68,TRUE,TRUE,FALSE)</f>
        <v>0</v>
      </c>
      <c r="L69" cm="1">
        <f t="array" ref="L69">_xlfn.IFS($K68,$L68+$B$27,NOT($K68),0,TRUE,$K68)</f>
        <v>0</v>
      </c>
      <c r="M69" t="b" cm="1">
        <f t="array" ref="M69">_xlfn.IFS($K69,FALSE,AND($J69,NOT($K69),$P69&lt;$B$6),TRUE,TRUE,FALSE)</f>
        <v>0</v>
      </c>
      <c r="N69" cm="1">
        <f t="array" ref="N69">_xlfn.IFS($N68&gt;=$C$7-$B$27,0,$M68,$N68+$B$27,TRUE,0)</f>
        <v>0</v>
      </c>
      <c r="O69" t="b" cm="1">
        <f t="array" ref="O69">_xlfn.IFS(AND($J69,NOT($K69),NOT($M69)),TRUE,$P69&gt;=$B$6,FALSE,AND($J69,NOT($K69),$M69,$N69=0),TRUE,TRUE,FALSE)</f>
        <v>0</v>
      </c>
      <c r="P69" cm="1">
        <f t="array" ref="P69">_xlfn.IFS(AND($O68,$P68&lt;$B$6),$P68+1,AND(NOT($J68),$P68&gt;0),0,TRUE,$P68)</f>
        <v>0</v>
      </c>
      <c r="Q69" s="1">
        <f t="shared" si="6"/>
        <v>15</v>
      </c>
      <c r="R69" s="1">
        <f t="shared" si="7"/>
        <v>750</v>
      </c>
      <c r="S69" s="17">
        <f t="shared" si="8"/>
        <v>681.81818181818176</v>
      </c>
      <c r="T69" s="1" cm="1">
        <f t="array" ref="T69">_xlfn.IFS($B$6=1,Q69*$B$10,AND(P68=0,P69&gt;=1),T68+$B$6*$B$10*$B$8,TRUE,T68)</f>
        <v>600</v>
      </c>
      <c r="U69" s="17">
        <f t="shared" si="9"/>
        <v>545.45454545454538</v>
      </c>
    </row>
    <row r="70" spans="7:21" x14ac:dyDescent="0.25">
      <c r="G70" s="15">
        <v>68</v>
      </c>
      <c r="H70" s="17">
        <f t="shared" si="5"/>
        <v>1.1166666666666667</v>
      </c>
      <c r="I70" cm="1">
        <f t="array" ref="I70">_xlfn.IFS(AND(NOT($I69=0),$J69),0,NOT($J69),$I69+$B$27,TRUE,$I69)</f>
        <v>0.41666666666666663</v>
      </c>
      <c r="J70" t="b" cm="1">
        <f t="array" ref="J70">_xlfn.IFS($I70&gt;=$C$5-$B$27,TRUE,$P70&gt;=$B$6,FALSE,TRUE,$J69)</f>
        <v>0</v>
      </c>
      <c r="K70" t="b" cm="1">
        <f t="array" ref="K70">_xlfn.IFS($L70&gt;=$B$4-$B$27,FALSE,$I70&gt;=$B$5-$B$27,TRUE,AND($J70,NOT($K69)),FALSE,$K69,TRUE,TRUE,FALSE)</f>
        <v>0</v>
      </c>
      <c r="L70" cm="1">
        <f t="array" ref="L70">_xlfn.IFS($K69,$L69+$B$27,NOT($K69),0,TRUE,$K69)</f>
        <v>0</v>
      </c>
      <c r="M70" t="b" cm="1">
        <f t="array" ref="M70">_xlfn.IFS($K70,FALSE,AND($J70,NOT($K70),$P70&lt;$B$6),TRUE,TRUE,FALSE)</f>
        <v>0</v>
      </c>
      <c r="N70" cm="1">
        <f t="array" ref="N70">_xlfn.IFS($N69&gt;=$C$7-$B$27,0,$M69,$N69+$B$27,TRUE,0)</f>
        <v>0</v>
      </c>
      <c r="O70" t="b" cm="1">
        <f t="array" ref="O70">_xlfn.IFS(AND($J70,NOT($K70),NOT($M70)),TRUE,$P70&gt;=$B$6,FALSE,AND($J70,NOT($K70),$M70,$N70=0),TRUE,TRUE,FALSE)</f>
        <v>0</v>
      </c>
      <c r="P70" cm="1">
        <f t="array" ref="P70">_xlfn.IFS(AND($O69,$P69&lt;$B$6),$P69+1,AND(NOT($J69),$P69&gt;0),0,TRUE,$P69)</f>
        <v>0</v>
      </c>
      <c r="Q70" s="1">
        <f t="shared" si="6"/>
        <v>15</v>
      </c>
      <c r="R70" s="1">
        <f t="shared" si="7"/>
        <v>750</v>
      </c>
      <c r="S70" s="17">
        <f t="shared" si="8"/>
        <v>671.64179104477614</v>
      </c>
      <c r="T70" s="1" cm="1">
        <f t="array" ref="T70">_xlfn.IFS($B$6=1,Q70*$B$10,AND(P69=0,P70&gt;=1),T69+$B$6*$B$10*$B$8,TRUE,T69)</f>
        <v>600</v>
      </c>
      <c r="U70" s="17">
        <f t="shared" si="9"/>
        <v>537.31343283582089</v>
      </c>
    </row>
    <row r="71" spans="7:21" x14ac:dyDescent="0.25">
      <c r="G71" s="15">
        <v>69</v>
      </c>
      <c r="H71" s="17">
        <f t="shared" si="5"/>
        <v>1.1333333333333333</v>
      </c>
      <c r="I71" cm="1">
        <f t="array" ref="I71">_xlfn.IFS(AND(NOT($I70=0),$J70),0,NOT($J70),$I70+$B$27,TRUE,$I70)</f>
        <v>0.43333333333333329</v>
      </c>
      <c r="J71" t="b" cm="1">
        <f t="array" ref="J71">_xlfn.IFS($I71&gt;=$C$5-$B$27,TRUE,$P71&gt;=$B$6,FALSE,TRUE,$J70)</f>
        <v>0</v>
      </c>
      <c r="K71" t="b" cm="1">
        <f t="array" ref="K71">_xlfn.IFS($L71&gt;=$B$4-$B$27,FALSE,$I71&gt;=$B$5-$B$27,TRUE,AND($J71,NOT($K70)),FALSE,$K70,TRUE,TRUE,FALSE)</f>
        <v>0</v>
      </c>
      <c r="L71" cm="1">
        <f t="array" ref="L71">_xlfn.IFS($K70,$L70+$B$27,NOT($K70),0,TRUE,$K70)</f>
        <v>0</v>
      </c>
      <c r="M71" t="b" cm="1">
        <f t="array" ref="M71">_xlfn.IFS($K71,FALSE,AND($J71,NOT($K71),$P71&lt;$B$6),TRUE,TRUE,FALSE)</f>
        <v>0</v>
      </c>
      <c r="N71" cm="1">
        <f t="array" ref="N71">_xlfn.IFS($N70&gt;=$C$7-$B$27,0,$M70,$N70+$B$27,TRUE,0)</f>
        <v>0</v>
      </c>
      <c r="O71" t="b" cm="1">
        <f t="array" ref="O71">_xlfn.IFS(AND($J71,NOT($K71),NOT($M71)),TRUE,$P71&gt;=$B$6,FALSE,AND($J71,NOT($K71),$M71,$N71=0),TRUE,TRUE,FALSE)</f>
        <v>0</v>
      </c>
      <c r="P71" cm="1">
        <f t="array" ref="P71">_xlfn.IFS(AND($O70,$P70&lt;$B$6),$P70+1,AND(NOT($J70),$P70&gt;0),0,TRUE,$P70)</f>
        <v>0</v>
      </c>
      <c r="Q71" s="1">
        <f t="shared" si="6"/>
        <v>15</v>
      </c>
      <c r="R71" s="1">
        <f t="shared" si="7"/>
        <v>750</v>
      </c>
      <c r="S71" s="17">
        <f t="shared" si="8"/>
        <v>661.76470588235293</v>
      </c>
      <c r="T71" s="1" cm="1">
        <f t="array" ref="T71">_xlfn.IFS($B$6=1,Q71*$B$10,AND(P70=0,P71&gt;=1),T70+$B$6*$B$10*$B$8,TRUE,T70)</f>
        <v>600</v>
      </c>
      <c r="U71" s="17">
        <f t="shared" si="9"/>
        <v>529.41176470588232</v>
      </c>
    </row>
    <row r="72" spans="7:21" x14ac:dyDescent="0.25">
      <c r="G72" s="15">
        <v>70</v>
      </c>
      <c r="H72" s="17">
        <f t="shared" si="5"/>
        <v>1.1499999999999999</v>
      </c>
      <c r="I72" cm="1">
        <f t="array" ref="I72">_xlfn.IFS(AND(NOT($I71=0),$J71),0,NOT($J71),$I71+$B$27,TRUE,$I71)</f>
        <v>0.44999999999999996</v>
      </c>
      <c r="J72" t="b" cm="1">
        <f t="array" ref="J72">_xlfn.IFS($I72&gt;=$C$5-$B$27,TRUE,$P72&gt;=$B$6,FALSE,TRUE,$J71)</f>
        <v>0</v>
      </c>
      <c r="K72" t="b" cm="1">
        <f t="array" ref="K72">_xlfn.IFS($L72&gt;=$B$4-$B$27,FALSE,$I72&gt;=$B$5-$B$27,TRUE,AND($J72,NOT($K71)),FALSE,$K71,TRUE,TRUE,FALSE)</f>
        <v>0</v>
      </c>
      <c r="L72" cm="1">
        <f t="array" ref="L72">_xlfn.IFS($K71,$L71+$B$27,NOT($K71),0,TRUE,$K71)</f>
        <v>0</v>
      </c>
      <c r="M72" t="b" cm="1">
        <f t="array" ref="M72">_xlfn.IFS($K72,FALSE,AND($J72,NOT($K72),$P72&lt;$B$6),TRUE,TRUE,FALSE)</f>
        <v>0</v>
      </c>
      <c r="N72" cm="1">
        <f t="array" ref="N72">_xlfn.IFS($N71&gt;=$C$7-$B$27,0,$M71,$N71+$B$27,TRUE,0)</f>
        <v>0</v>
      </c>
      <c r="O72" t="b" cm="1">
        <f t="array" ref="O72">_xlfn.IFS(AND($J72,NOT($K72),NOT($M72)),TRUE,$P72&gt;=$B$6,FALSE,AND($J72,NOT($K72),$M72,$N72=0),TRUE,TRUE,FALSE)</f>
        <v>0</v>
      </c>
      <c r="P72" cm="1">
        <f t="array" ref="P72">_xlfn.IFS(AND($O71,$P71&lt;$B$6),$P71+1,AND(NOT($J71),$P71&gt;0),0,TRUE,$P71)</f>
        <v>0</v>
      </c>
      <c r="Q72" s="1">
        <f t="shared" si="6"/>
        <v>15</v>
      </c>
      <c r="R72" s="1">
        <f t="shared" si="7"/>
        <v>750</v>
      </c>
      <c r="S72" s="17">
        <f t="shared" si="8"/>
        <v>652.17391304347836</v>
      </c>
      <c r="T72" s="1" cm="1">
        <f t="array" ref="T72">_xlfn.IFS($B$6=1,Q72*$B$10,AND(P71=0,P72&gt;=1),T71+$B$6*$B$10*$B$8,TRUE,T71)</f>
        <v>600</v>
      </c>
      <c r="U72" s="17">
        <f t="shared" si="9"/>
        <v>521.73913043478262</v>
      </c>
    </row>
    <row r="73" spans="7:21" x14ac:dyDescent="0.25">
      <c r="G73" s="15">
        <v>71</v>
      </c>
      <c r="H73" s="17">
        <f t="shared" si="5"/>
        <v>1.1666666666666667</v>
      </c>
      <c r="I73" cm="1">
        <f t="array" ref="I73">_xlfn.IFS(AND(NOT($I72=0),$J72),0,NOT($J72),$I72+$B$27,TRUE,$I72)</f>
        <v>0.46666666666666662</v>
      </c>
      <c r="J73" t="b" cm="1">
        <f t="array" ref="J73">_xlfn.IFS($I73&gt;=$C$5-$B$27,TRUE,$P73&gt;=$B$6,FALSE,TRUE,$J72)</f>
        <v>0</v>
      </c>
      <c r="K73" t="b" cm="1">
        <f t="array" ref="K73">_xlfn.IFS($L73&gt;=$B$4-$B$27,FALSE,$I73&gt;=$B$5-$B$27,TRUE,AND($J73,NOT($K72)),FALSE,$K72,TRUE,TRUE,FALSE)</f>
        <v>0</v>
      </c>
      <c r="L73" cm="1">
        <f t="array" ref="L73">_xlfn.IFS($K72,$L72+$B$27,NOT($K72),0,TRUE,$K72)</f>
        <v>0</v>
      </c>
      <c r="M73" t="b" cm="1">
        <f t="array" ref="M73">_xlfn.IFS($K73,FALSE,AND($J73,NOT($K73),$P73&lt;$B$6),TRUE,TRUE,FALSE)</f>
        <v>0</v>
      </c>
      <c r="N73" cm="1">
        <f t="array" ref="N73">_xlfn.IFS($N72&gt;=$C$7-$B$27,0,$M72,$N72+$B$27,TRUE,0)</f>
        <v>0</v>
      </c>
      <c r="O73" t="b" cm="1">
        <f t="array" ref="O73">_xlfn.IFS(AND($J73,NOT($K73),NOT($M73)),TRUE,$P73&gt;=$B$6,FALSE,AND($J73,NOT($K73),$M73,$N73=0),TRUE,TRUE,FALSE)</f>
        <v>0</v>
      </c>
      <c r="P73" cm="1">
        <f t="array" ref="P73">_xlfn.IFS(AND($O72,$P72&lt;$B$6),$P72+1,AND(NOT($J72),$P72&gt;0),0,TRUE,$P72)</f>
        <v>0</v>
      </c>
      <c r="Q73" s="1">
        <f t="shared" si="6"/>
        <v>15</v>
      </c>
      <c r="R73" s="1">
        <f t="shared" si="7"/>
        <v>750</v>
      </c>
      <c r="S73" s="17">
        <f t="shared" si="8"/>
        <v>642.85714285714278</v>
      </c>
      <c r="T73" s="1" cm="1">
        <f t="array" ref="T73">_xlfn.IFS($B$6=1,Q73*$B$10,AND(P72=0,P73&gt;=1),T72+$B$6*$B$10*$B$8,TRUE,T72)</f>
        <v>600</v>
      </c>
      <c r="U73" s="17">
        <f t="shared" si="9"/>
        <v>514.28571428571422</v>
      </c>
    </row>
    <row r="74" spans="7:21" x14ac:dyDescent="0.25">
      <c r="G74" s="15">
        <v>72</v>
      </c>
      <c r="H74" s="17">
        <f t="shared" si="5"/>
        <v>1.1833333333333333</v>
      </c>
      <c r="I74" cm="1">
        <f t="array" ref="I74">_xlfn.IFS(AND(NOT($I73=0),$J73),0,NOT($J73),$I73+$B$27,TRUE,$I73)</f>
        <v>0.48333333333333328</v>
      </c>
      <c r="J74" t="b" cm="1">
        <f t="array" ref="J74">_xlfn.IFS($I74&gt;=$C$5-$B$27,TRUE,$P74&gt;=$B$6,FALSE,TRUE,$J73)</f>
        <v>0</v>
      </c>
      <c r="K74" t="b" cm="1">
        <f t="array" ref="K74">_xlfn.IFS($L74&gt;=$B$4-$B$27,FALSE,$I74&gt;=$B$5-$B$27,TRUE,AND($J74,NOT($K73)),FALSE,$K73,TRUE,TRUE,FALSE)</f>
        <v>0</v>
      </c>
      <c r="L74" cm="1">
        <f t="array" ref="L74">_xlfn.IFS($K73,$L73+$B$27,NOT($K73),0,TRUE,$K73)</f>
        <v>0</v>
      </c>
      <c r="M74" t="b" cm="1">
        <f t="array" ref="M74">_xlfn.IFS($K74,FALSE,AND($J74,NOT($K74),$P74&lt;$B$6),TRUE,TRUE,FALSE)</f>
        <v>0</v>
      </c>
      <c r="N74" cm="1">
        <f t="array" ref="N74">_xlfn.IFS($N73&gt;=$C$7-$B$27,0,$M73,$N73+$B$27,TRUE,0)</f>
        <v>0</v>
      </c>
      <c r="O74" t="b" cm="1">
        <f t="array" ref="O74">_xlfn.IFS(AND($J74,NOT($K74),NOT($M74)),TRUE,$P74&gt;=$B$6,FALSE,AND($J74,NOT($K74),$M74,$N74=0),TRUE,TRUE,FALSE)</f>
        <v>0</v>
      </c>
      <c r="P74" cm="1">
        <f t="array" ref="P74">_xlfn.IFS(AND($O73,$P73&lt;$B$6),$P73+1,AND(NOT($J73),$P73&gt;0),0,TRUE,$P73)</f>
        <v>0</v>
      </c>
      <c r="Q74" s="1">
        <f t="shared" si="6"/>
        <v>15</v>
      </c>
      <c r="R74" s="1">
        <f t="shared" si="7"/>
        <v>750</v>
      </c>
      <c r="S74" s="17">
        <f t="shared" si="8"/>
        <v>633.80281690140839</v>
      </c>
      <c r="T74" s="1" cm="1">
        <f t="array" ref="T74">_xlfn.IFS($B$6=1,Q74*$B$10,AND(P73=0,P74&gt;=1),T73+$B$6*$B$10*$B$8,TRUE,T73)</f>
        <v>600</v>
      </c>
      <c r="U74" s="17">
        <f t="shared" si="9"/>
        <v>507.04225352112678</v>
      </c>
    </row>
    <row r="75" spans="7:21" x14ac:dyDescent="0.25">
      <c r="G75" s="15">
        <v>73</v>
      </c>
      <c r="H75" s="17">
        <f t="shared" si="5"/>
        <v>1.2</v>
      </c>
      <c r="I75" cm="1">
        <f t="array" ref="I75">_xlfn.IFS(AND(NOT($I74=0),$J74),0,NOT($J74),$I74+$B$27,TRUE,$I74)</f>
        <v>0.49999999999999994</v>
      </c>
      <c r="J75" t="b" cm="1">
        <f t="array" ref="J75">_xlfn.IFS($I75&gt;=$C$5-$B$27,TRUE,$P75&gt;=$B$6,FALSE,TRUE,$J74)</f>
        <v>0</v>
      </c>
      <c r="K75" t="b" cm="1">
        <f t="array" ref="K75">_xlfn.IFS($L75&gt;=$B$4-$B$27,FALSE,$I75&gt;=$B$5-$B$27,TRUE,AND($J75,NOT($K74)),FALSE,$K74,TRUE,TRUE,FALSE)</f>
        <v>0</v>
      </c>
      <c r="L75" cm="1">
        <f t="array" ref="L75">_xlfn.IFS($K74,$L74+$B$27,NOT($K74),0,TRUE,$K74)</f>
        <v>0</v>
      </c>
      <c r="M75" t="b" cm="1">
        <f t="array" ref="M75">_xlfn.IFS($K75,FALSE,AND($J75,NOT($K75),$P75&lt;$B$6),TRUE,TRUE,FALSE)</f>
        <v>0</v>
      </c>
      <c r="N75" cm="1">
        <f t="array" ref="N75">_xlfn.IFS($N74&gt;=$C$7-$B$27,0,$M74,$N74+$B$27,TRUE,0)</f>
        <v>0</v>
      </c>
      <c r="O75" t="b" cm="1">
        <f t="array" ref="O75">_xlfn.IFS(AND($J75,NOT($K75),NOT($M75)),TRUE,$P75&gt;=$B$6,FALSE,AND($J75,NOT($K75),$M75,$N75=0),TRUE,TRUE,FALSE)</f>
        <v>0</v>
      </c>
      <c r="P75" cm="1">
        <f t="array" ref="P75">_xlfn.IFS(AND($O74,$P74&lt;$B$6),$P74+1,AND(NOT($J74),$P74&gt;0),0,TRUE,$P74)</f>
        <v>0</v>
      </c>
      <c r="Q75" s="1">
        <f t="shared" si="6"/>
        <v>15</v>
      </c>
      <c r="R75" s="1">
        <f t="shared" si="7"/>
        <v>750</v>
      </c>
      <c r="S75" s="17">
        <f t="shared" si="8"/>
        <v>625</v>
      </c>
      <c r="T75" s="1" cm="1">
        <f t="array" ref="T75">_xlfn.IFS($B$6=1,Q75*$B$10,AND(P74=0,P75&gt;=1),T74+$B$6*$B$10*$B$8,TRUE,T74)</f>
        <v>600</v>
      </c>
      <c r="U75" s="17">
        <f t="shared" si="9"/>
        <v>500</v>
      </c>
    </row>
    <row r="76" spans="7:21" x14ac:dyDescent="0.25">
      <c r="G76" s="15">
        <v>74</v>
      </c>
      <c r="H76" s="17">
        <f t="shared" si="5"/>
        <v>1.2166666666666666</v>
      </c>
      <c r="I76" cm="1">
        <f t="array" ref="I76">_xlfn.IFS(AND(NOT($I75=0),$J75),0,NOT($J75),$I75+$B$27,TRUE,$I75)</f>
        <v>0.51666666666666661</v>
      </c>
      <c r="J76" t="b" cm="1">
        <f t="array" ref="J76">_xlfn.IFS($I76&gt;=$C$5-$B$27,TRUE,$P76&gt;=$B$6,FALSE,TRUE,$J75)</f>
        <v>0</v>
      </c>
      <c r="K76" t="b" cm="1">
        <f t="array" ref="K76">_xlfn.IFS($L76&gt;=$B$4-$B$27,FALSE,$I76&gt;=$B$5-$B$27,TRUE,AND($J76,NOT($K75)),FALSE,$K75,TRUE,TRUE,FALSE)</f>
        <v>0</v>
      </c>
      <c r="L76" cm="1">
        <f t="array" ref="L76">_xlfn.IFS($K75,$L75+$B$27,NOT($K75),0,TRUE,$K75)</f>
        <v>0</v>
      </c>
      <c r="M76" t="b" cm="1">
        <f t="array" ref="M76">_xlfn.IFS($K76,FALSE,AND($J76,NOT($K76),$P76&lt;$B$6),TRUE,TRUE,FALSE)</f>
        <v>0</v>
      </c>
      <c r="N76" cm="1">
        <f t="array" ref="N76">_xlfn.IFS($N75&gt;=$C$7-$B$27,0,$M75,$N75+$B$27,TRUE,0)</f>
        <v>0</v>
      </c>
      <c r="O76" t="b" cm="1">
        <f t="array" ref="O76">_xlfn.IFS(AND($J76,NOT($K76),NOT($M76)),TRUE,$P76&gt;=$B$6,FALSE,AND($J76,NOT($K76),$M76,$N76=0),TRUE,TRUE,FALSE)</f>
        <v>0</v>
      </c>
      <c r="P76" cm="1">
        <f t="array" ref="P76">_xlfn.IFS(AND($O75,$P75&lt;$B$6),$P75+1,AND(NOT($J75),$P75&gt;0),0,TRUE,$P75)</f>
        <v>0</v>
      </c>
      <c r="Q76" s="1">
        <f t="shared" si="6"/>
        <v>15</v>
      </c>
      <c r="R76" s="1">
        <f t="shared" si="7"/>
        <v>750</v>
      </c>
      <c r="S76" s="17">
        <f t="shared" si="8"/>
        <v>616.43835616438366</v>
      </c>
      <c r="T76" s="1" cm="1">
        <f t="array" ref="T76">_xlfn.IFS($B$6=1,Q76*$B$10,AND(P75=0,P76&gt;=1),T75+$B$6*$B$10*$B$8,TRUE,T75)</f>
        <v>600</v>
      </c>
      <c r="U76" s="17">
        <f t="shared" si="9"/>
        <v>493.15068493150687</v>
      </c>
    </row>
    <row r="77" spans="7:21" x14ac:dyDescent="0.25">
      <c r="G77" s="15">
        <v>75</v>
      </c>
      <c r="H77" s="17">
        <f t="shared" si="5"/>
        <v>1.2333333333333334</v>
      </c>
      <c r="I77" cm="1">
        <f t="array" ref="I77">_xlfn.IFS(AND(NOT($I76=0),$J76),0,NOT($J76),$I76+$B$27,TRUE,$I76)</f>
        <v>0.53333333333333333</v>
      </c>
      <c r="J77" t="b" cm="1">
        <f t="array" ref="J77">_xlfn.IFS($I77&gt;=$C$5-$B$27,TRUE,$P77&gt;=$B$6,FALSE,TRUE,$J76)</f>
        <v>0</v>
      </c>
      <c r="K77" t="b" cm="1">
        <f t="array" ref="K77">_xlfn.IFS($L77&gt;=$B$4-$B$27,FALSE,$I77&gt;=$B$5-$B$27,TRUE,AND($J77,NOT($K76)),FALSE,$K76,TRUE,TRUE,FALSE)</f>
        <v>0</v>
      </c>
      <c r="L77" cm="1">
        <f t="array" ref="L77">_xlfn.IFS($K76,$L76+$B$27,NOT($K76),0,TRUE,$K76)</f>
        <v>0</v>
      </c>
      <c r="M77" t="b" cm="1">
        <f t="array" ref="M77">_xlfn.IFS($K77,FALSE,AND($J77,NOT($K77),$P77&lt;$B$6),TRUE,TRUE,FALSE)</f>
        <v>0</v>
      </c>
      <c r="N77" cm="1">
        <f t="array" ref="N77">_xlfn.IFS($N76&gt;=$C$7-$B$27,0,$M76,$N76+$B$27,TRUE,0)</f>
        <v>0</v>
      </c>
      <c r="O77" t="b" cm="1">
        <f t="array" ref="O77">_xlfn.IFS(AND($J77,NOT($K77),NOT($M77)),TRUE,$P77&gt;=$B$6,FALSE,AND($J77,NOT($K77),$M77,$N77=0),TRUE,TRUE,FALSE)</f>
        <v>0</v>
      </c>
      <c r="P77" cm="1">
        <f t="array" ref="P77">_xlfn.IFS(AND($O76,$P76&lt;$B$6),$P76+1,AND(NOT($J76),$P76&gt;0),0,TRUE,$P76)</f>
        <v>0</v>
      </c>
      <c r="Q77" s="1">
        <f t="shared" si="6"/>
        <v>15</v>
      </c>
      <c r="R77" s="1">
        <f t="shared" si="7"/>
        <v>750</v>
      </c>
      <c r="S77" s="17">
        <f t="shared" si="8"/>
        <v>608.10810810810813</v>
      </c>
      <c r="T77" s="1" cm="1">
        <f t="array" ref="T77">_xlfn.IFS($B$6=1,Q77*$B$10,AND(P76=0,P77&gt;=1),T76+$B$6*$B$10*$B$8,TRUE,T76)</f>
        <v>600</v>
      </c>
      <c r="U77" s="17">
        <f t="shared" si="9"/>
        <v>486.48648648648646</v>
      </c>
    </row>
    <row r="78" spans="7:21" x14ac:dyDescent="0.25">
      <c r="G78" s="15">
        <v>76</v>
      </c>
      <c r="H78" s="17">
        <f t="shared" si="5"/>
        <v>1.25</v>
      </c>
      <c r="I78" cm="1">
        <f t="array" ref="I78">_xlfn.IFS(AND(NOT($I77=0),$J77),0,NOT($J77),$I77+$B$27,TRUE,$I77)</f>
        <v>0.55000000000000004</v>
      </c>
      <c r="J78" t="b" cm="1">
        <f t="array" ref="J78">_xlfn.IFS($I78&gt;=$C$5-$B$27,TRUE,$P78&gt;=$B$6,FALSE,TRUE,$J77)</f>
        <v>0</v>
      </c>
      <c r="K78" t="b" cm="1">
        <f t="array" ref="K78">_xlfn.IFS($L78&gt;=$B$4-$B$27,FALSE,$I78&gt;=$B$5-$B$27,TRUE,AND($J78,NOT($K77)),FALSE,$K77,TRUE,TRUE,FALSE)</f>
        <v>0</v>
      </c>
      <c r="L78" cm="1">
        <f t="array" ref="L78">_xlfn.IFS($K77,$L77+$B$27,NOT($K77),0,TRUE,$K77)</f>
        <v>0</v>
      </c>
      <c r="M78" t="b" cm="1">
        <f t="array" ref="M78">_xlfn.IFS($K78,FALSE,AND($J78,NOT($K78),$P78&lt;$B$6),TRUE,TRUE,FALSE)</f>
        <v>0</v>
      </c>
      <c r="N78" cm="1">
        <f t="array" ref="N78">_xlfn.IFS($N77&gt;=$C$7-$B$27,0,$M77,$N77+$B$27,TRUE,0)</f>
        <v>0</v>
      </c>
      <c r="O78" t="b" cm="1">
        <f t="array" ref="O78">_xlfn.IFS(AND($J78,NOT($K78),NOT($M78)),TRUE,$P78&gt;=$B$6,FALSE,AND($J78,NOT($K78),$M78,$N78=0),TRUE,TRUE,FALSE)</f>
        <v>0</v>
      </c>
      <c r="P78" cm="1">
        <f t="array" ref="P78">_xlfn.IFS(AND($O77,$P77&lt;$B$6),$P77+1,AND(NOT($J77),$P77&gt;0),0,TRUE,$P77)</f>
        <v>0</v>
      </c>
      <c r="Q78" s="1">
        <f t="shared" si="6"/>
        <v>15</v>
      </c>
      <c r="R78" s="1">
        <f t="shared" si="7"/>
        <v>750</v>
      </c>
      <c r="S78" s="17">
        <f t="shared" si="8"/>
        <v>600</v>
      </c>
      <c r="T78" s="1" cm="1">
        <f t="array" ref="T78">_xlfn.IFS($B$6=1,Q78*$B$10,AND(P77=0,P78&gt;=1),T77+$B$6*$B$10*$B$8,TRUE,T77)</f>
        <v>600</v>
      </c>
      <c r="U78" s="17">
        <f t="shared" si="9"/>
        <v>480</v>
      </c>
    </row>
    <row r="79" spans="7:21" x14ac:dyDescent="0.25">
      <c r="G79" s="15">
        <v>77</v>
      </c>
      <c r="H79" s="17">
        <f t="shared" si="5"/>
        <v>1.2666666666666666</v>
      </c>
      <c r="I79" cm="1">
        <f t="array" ref="I79">_xlfn.IFS(AND(NOT($I78=0),$J78),0,NOT($J78),$I78+$B$27,TRUE,$I78)</f>
        <v>0.56666666666666676</v>
      </c>
      <c r="J79" t="b" cm="1">
        <f t="array" ref="J79">_xlfn.IFS($I79&gt;=$C$5-$B$27,TRUE,$P79&gt;=$B$6,FALSE,TRUE,$J78)</f>
        <v>0</v>
      </c>
      <c r="K79" t="b" cm="1">
        <f t="array" ref="K79">_xlfn.IFS($L79&gt;=$B$4-$B$27,FALSE,$I79&gt;=$B$5-$B$27,TRUE,AND($J79,NOT($K78)),FALSE,$K78,TRUE,TRUE,FALSE)</f>
        <v>0</v>
      </c>
      <c r="L79" cm="1">
        <f t="array" ref="L79">_xlfn.IFS($K78,$L78+$B$27,NOT($K78),0,TRUE,$K78)</f>
        <v>0</v>
      </c>
      <c r="M79" t="b" cm="1">
        <f t="array" ref="M79">_xlfn.IFS($K79,FALSE,AND($J79,NOT($K79),$P79&lt;$B$6),TRUE,TRUE,FALSE)</f>
        <v>0</v>
      </c>
      <c r="N79" cm="1">
        <f t="array" ref="N79">_xlfn.IFS($N78&gt;=$C$7-$B$27,0,$M78,$N78+$B$27,TRUE,0)</f>
        <v>0</v>
      </c>
      <c r="O79" t="b" cm="1">
        <f t="array" ref="O79">_xlfn.IFS(AND($J79,NOT($K79),NOT($M79)),TRUE,$P79&gt;=$B$6,FALSE,AND($J79,NOT($K79),$M79,$N79=0),TRUE,TRUE,FALSE)</f>
        <v>0</v>
      </c>
      <c r="P79" cm="1">
        <f t="array" ref="P79">_xlfn.IFS(AND($O78,$P78&lt;$B$6),$P78+1,AND(NOT($J78),$P78&gt;0),0,TRUE,$P78)</f>
        <v>0</v>
      </c>
      <c r="Q79" s="1">
        <f t="shared" si="6"/>
        <v>15</v>
      </c>
      <c r="R79" s="1">
        <f t="shared" si="7"/>
        <v>750</v>
      </c>
      <c r="S79" s="17">
        <f t="shared" si="8"/>
        <v>592.1052631578948</v>
      </c>
      <c r="T79" s="1" cm="1">
        <f t="array" ref="T79">_xlfn.IFS($B$6=1,Q79*$B$10,AND(P78=0,P79&gt;=1),T78+$B$6*$B$10*$B$8,TRUE,T78)</f>
        <v>600</v>
      </c>
      <c r="U79" s="17">
        <f t="shared" si="9"/>
        <v>473.68421052631584</v>
      </c>
    </row>
    <row r="80" spans="7:21" x14ac:dyDescent="0.25">
      <c r="G80" s="15">
        <v>78</v>
      </c>
      <c r="H80" s="17">
        <f t="shared" si="5"/>
        <v>1.2833333333333332</v>
      </c>
      <c r="I80" cm="1">
        <f t="array" ref="I80">_xlfn.IFS(AND(NOT($I79=0),$J79),0,NOT($J79),$I79+$B$27,TRUE,$I79)</f>
        <v>0.58333333333333348</v>
      </c>
      <c r="J80" t="b" cm="1">
        <f t="array" ref="J80">_xlfn.IFS($I80&gt;=$C$5-$B$27,TRUE,$P80&gt;=$B$6,FALSE,TRUE,$J79)</f>
        <v>0</v>
      </c>
      <c r="K80" t="b" cm="1">
        <f t="array" ref="K80">_xlfn.IFS($L80&gt;=$B$4-$B$27,FALSE,$I80&gt;=$B$5-$B$27,TRUE,AND($J80,NOT($K79)),FALSE,$K79,TRUE,TRUE,FALSE)</f>
        <v>0</v>
      </c>
      <c r="L80" cm="1">
        <f t="array" ref="L80">_xlfn.IFS($K79,$L79+$B$27,NOT($K79),0,TRUE,$K79)</f>
        <v>0</v>
      </c>
      <c r="M80" t="b" cm="1">
        <f t="array" ref="M80">_xlfn.IFS($K80,FALSE,AND($J80,NOT($K80),$P80&lt;$B$6),TRUE,TRUE,FALSE)</f>
        <v>0</v>
      </c>
      <c r="N80" cm="1">
        <f t="array" ref="N80">_xlfn.IFS($N79&gt;=$C$7-$B$27,0,$M79,$N79+$B$27,TRUE,0)</f>
        <v>0</v>
      </c>
      <c r="O80" t="b" cm="1">
        <f t="array" ref="O80">_xlfn.IFS(AND($J80,NOT($K80),NOT($M80)),TRUE,$P80&gt;=$B$6,FALSE,AND($J80,NOT($K80),$M80,$N80=0),TRUE,TRUE,FALSE)</f>
        <v>0</v>
      </c>
      <c r="P80" cm="1">
        <f t="array" ref="P80">_xlfn.IFS(AND($O79,$P79&lt;$B$6),$P79+1,AND(NOT($J79),$P79&gt;0),0,TRUE,$P79)</f>
        <v>0</v>
      </c>
      <c r="Q80" s="1">
        <f t="shared" si="6"/>
        <v>15</v>
      </c>
      <c r="R80" s="1">
        <f t="shared" si="7"/>
        <v>750</v>
      </c>
      <c r="S80" s="17">
        <f t="shared" si="8"/>
        <v>584.41558441558448</v>
      </c>
      <c r="T80" s="1" cm="1">
        <f t="array" ref="T80">_xlfn.IFS($B$6=1,Q80*$B$10,AND(P79=0,P80&gt;=1),T79+$B$6*$B$10*$B$8,TRUE,T79)</f>
        <v>600</v>
      </c>
      <c r="U80" s="17">
        <f t="shared" si="9"/>
        <v>467.53246753246759</v>
      </c>
    </row>
    <row r="81" spans="7:21" x14ac:dyDescent="0.25">
      <c r="G81" s="15">
        <v>79</v>
      </c>
      <c r="H81" s="17">
        <f t="shared" si="5"/>
        <v>1.3</v>
      </c>
      <c r="I81" cm="1">
        <f t="array" ref="I81">_xlfn.IFS(AND(NOT($I80=0),$J80),0,NOT($J80),$I80+$B$27,TRUE,$I80)</f>
        <v>0.6000000000000002</v>
      </c>
      <c r="J81" t="b" cm="1">
        <f t="array" ref="J81">_xlfn.IFS($I81&gt;=$C$5-$B$27,TRUE,$P81&gt;=$B$6,FALSE,TRUE,$J80)</f>
        <v>0</v>
      </c>
      <c r="K81" t="b" cm="1">
        <f t="array" ref="K81">_xlfn.IFS($L81&gt;=$B$4-$B$27,FALSE,$I81&gt;=$B$5-$B$27,TRUE,AND($J81,NOT($K80)),FALSE,$K80,TRUE,TRUE,FALSE)</f>
        <v>0</v>
      </c>
      <c r="L81" cm="1">
        <f t="array" ref="L81">_xlfn.IFS($K80,$L80+$B$27,NOT($K80),0,TRUE,$K80)</f>
        <v>0</v>
      </c>
      <c r="M81" t="b" cm="1">
        <f t="array" ref="M81">_xlfn.IFS($K81,FALSE,AND($J81,NOT($K81),$P81&lt;$B$6),TRUE,TRUE,FALSE)</f>
        <v>0</v>
      </c>
      <c r="N81" cm="1">
        <f t="array" ref="N81">_xlfn.IFS($N80&gt;=$C$7-$B$27,0,$M80,$N80+$B$27,TRUE,0)</f>
        <v>0</v>
      </c>
      <c r="O81" t="b" cm="1">
        <f t="array" ref="O81">_xlfn.IFS(AND($J81,NOT($K81),NOT($M81)),TRUE,$P81&gt;=$B$6,FALSE,AND($J81,NOT($K81),$M81,$N81=0),TRUE,TRUE,FALSE)</f>
        <v>0</v>
      </c>
      <c r="P81" cm="1">
        <f t="array" ref="P81">_xlfn.IFS(AND($O80,$P80&lt;$B$6),$P80+1,AND(NOT($J80),$P80&gt;0),0,TRUE,$P80)</f>
        <v>0</v>
      </c>
      <c r="Q81" s="1">
        <f t="shared" si="6"/>
        <v>15</v>
      </c>
      <c r="R81" s="1">
        <f t="shared" si="7"/>
        <v>750</v>
      </c>
      <c r="S81" s="17">
        <f t="shared" si="8"/>
        <v>576.92307692307691</v>
      </c>
      <c r="T81" s="1" cm="1">
        <f t="array" ref="T81">_xlfn.IFS($B$6=1,Q81*$B$10,AND(P80=0,P81&gt;=1),T80+$B$6*$B$10*$B$8,TRUE,T80)</f>
        <v>600</v>
      </c>
      <c r="U81" s="17">
        <f t="shared" si="9"/>
        <v>461.53846153846155</v>
      </c>
    </row>
    <row r="82" spans="7:21" x14ac:dyDescent="0.25">
      <c r="G82" s="15">
        <v>80</v>
      </c>
      <c r="H82" s="17">
        <f t="shared" si="5"/>
        <v>1.3166666666666667</v>
      </c>
      <c r="I82" cm="1">
        <f t="array" ref="I82">_xlfn.IFS(AND(NOT($I81=0),$J81),0,NOT($J81),$I81+$B$27,TRUE,$I81)</f>
        <v>0.61666666666666692</v>
      </c>
      <c r="J82" t="b" cm="1">
        <f t="array" ref="J82">_xlfn.IFS($I82&gt;=$C$5-$B$27,TRUE,$P82&gt;=$B$6,FALSE,TRUE,$J81)</f>
        <v>0</v>
      </c>
      <c r="K82" t="b" cm="1">
        <f t="array" ref="K82">_xlfn.IFS($L82&gt;=$B$4-$B$27,FALSE,$I82&gt;=$B$5-$B$27,TRUE,AND($J82,NOT($K81)),FALSE,$K81,TRUE,TRUE,FALSE)</f>
        <v>0</v>
      </c>
      <c r="L82" cm="1">
        <f t="array" ref="L82">_xlfn.IFS($K81,$L81+$B$27,NOT($K81),0,TRUE,$K81)</f>
        <v>0</v>
      </c>
      <c r="M82" t="b" cm="1">
        <f t="array" ref="M82">_xlfn.IFS($K82,FALSE,AND($J82,NOT($K82),$P82&lt;$B$6),TRUE,TRUE,FALSE)</f>
        <v>0</v>
      </c>
      <c r="N82" cm="1">
        <f t="array" ref="N82">_xlfn.IFS($N81&gt;=$C$7-$B$27,0,$M81,$N81+$B$27,TRUE,0)</f>
        <v>0</v>
      </c>
      <c r="O82" t="b" cm="1">
        <f t="array" ref="O82">_xlfn.IFS(AND($J82,NOT($K82),NOT($M82)),TRUE,$P82&gt;=$B$6,FALSE,AND($J82,NOT($K82),$M82,$N82=0),TRUE,TRUE,FALSE)</f>
        <v>0</v>
      </c>
      <c r="P82" cm="1">
        <f t="array" ref="P82">_xlfn.IFS(AND($O81,$P81&lt;$B$6),$P81+1,AND(NOT($J81),$P81&gt;0),0,TRUE,$P81)</f>
        <v>0</v>
      </c>
      <c r="Q82" s="1">
        <f t="shared" si="6"/>
        <v>15</v>
      </c>
      <c r="R82" s="1">
        <f t="shared" si="7"/>
        <v>750</v>
      </c>
      <c r="S82" s="17">
        <f t="shared" si="8"/>
        <v>569.62025316455697</v>
      </c>
      <c r="T82" s="1" cm="1">
        <f t="array" ref="T82">_xlfn.IFS($B$6=1,Q82*$B$10,AND(P81=0,P82&gt;=1),T81+$B$6*$B$10*$B$8,TRUE,T81)</f>
        <v>600</v>
      </c>
      <c r="U82" s="17">
        <f t="shared" si="9"/>
        <v>455.69620253164555</v>
      </c>
    </row>
    <row r="83" spans="7:21" x14ac:dyDescent="0.25">
      <c r="G83" s="15">
        <v>81</v>
      </c>
      <c r="H83" s="17">
        <f t="shared" si="5"/>
        <v>1.3333333333333333</v>
      </c>
      <c r="I83" cm="1">
        <f t="array" ref="I83">_xlfn.IFS(AND(NOT($I82=0),$J82),0,NOT($J82),$I82+$B$27,TRUE,$I82)</f>
        <v>0.63333333333333364</v>
      </c>
      <c r="J83" t="b" cm="1">
        <f t="array" ref="J83">_xlfn.IFS($I83&gt;=$C$5-$B$27,TRUE,$P83&gt;=$B$6,FALSE,TRUE,$J82)</f>
        <v>0</v>
      </c>
      <c r="K83" t="b" cm="1">
        <f t="array" ref="K83">_xlfn.IFS($L83&gt;=$B$4-$B$27,FALSE,$I83&gt;=$B$5-$B$27,TRUE,AND($J83,NOT($K82)),FALSE,$K82,TRUE,TRUE,FALSE)</f>
        <v>0</v>
      </c>
      <c r="L83" cm="1">
        <f t="array" ref="L83">_xlfn.IFS($K82,$L82+$B$27,NOT($K82),0,TRUE,$K82)</f>
        <v>0</v>
      </c>
      <c r="M83" t="b" cm="1">
        <f t="array" ref="M83">_xlfn.IFS($K83,FALSE,AND($J83,NOT($K83),$P83&lt;$B$6),TRUE,TRUE,FALSE)</f>
        <v>0</v>
      </c>
      <c r="N83" cm="1">
        <f t="array" ref="N83">_xlfn.IFS($N82&gt;=$C$7-$B$27,0,$M82,$N82+$B$27,TRUE,0)</f>
        <v>0</v>
      </c>
      <c r="O83" t="b" cm="1">
        <f t="array" ref="O83">_xlfn.IFS(AND($J83,NOT($K83),NOT($M83)),TRUE,$P83&gt;=$B$6,FALSE,AND($J83,NOT($K83),$M83,$N83=0),TRUE,TRUE,FALSE)</f>
        <v>0</v>
      </c>
      <c r="P83" cm="1">
        <f t="array" ref="P83">_xlfn.IFS(AND($O82,$P82&lt;$B$6),$P82+1,AND(NOT($J82),$P82&gt;0),0,TRUE,$P82)</f>
        <v>0</v>
      </c>
      <c r="Q83" s="1">
        <f t="shared" si="6"/>
        <v>15</v>
      </c>
      <c r="R83" s="1">
        <f t="shared" si="7"/>
        <v>750</v>
      </c>
      <c r="S83" s="17">
        <f t="shared" si="8"/>
        <v>562.5</v>
      </c>
      <c r="T83" s="1" cm="1">
        <f t="array" ref="T83">_xlfn.IFS($B$6=1,Q83*$B$10,AND(P82=0,P83&gt;=1),T82+$B$6*$B$10*$B$8,TRUE,T82)</f>
        <v>600</v>
      </c>
      <c r="U83" s="17">
        <f t="shared" si="9"/>
        <v>450</v>
      </c>
    </row>
    <row r="84" spans="7:21" x14ac:dyDescent="0.25">
      <c r="G84" s="15">
        <v>82</v>
      </c>
      <c r="H84" s="17">
        <f t="shared" si="5"/>
        <v>1.35</v>
      </c>
      <c r="I84" cm="1">
        <f t="array" ref="I84">_xlfn.IFS(AND(NOT($I83=0),$J83),0,NOT($J83),$I83+$B$27,TRUE,$I83)</f>
        <v>0.65000000000000036</v>
      </c>
      <c r="J84" t="b" cm="1">
        <f t="array" ref="J84">_xlfn.IFS($I84&gt;=$C$5-$B$27,TRUE,$P84&gt;=$B$6,FALSE,TRUE,$J83)</f>
        <v>0</v>
      </c>
      <c r="K84" t="b" cm="1">
        <f t="array" ref="K84">_xlfn.IFS($L84&gt;=$B$4-$B$27,FALSE,$I84&gt;=$B$5-$B$27,TRUE,AND($J84,NOT($K83)),FALSE,$K83,TRUE,TRUE,FALSE)</f>
        <v>0</v>
      </c>
      <c r="L84" cm="1">
        <f t="array" ref="L84">_xlfn.IFS($K83,$L83+$B$27,NOT($K83),0,TRUE,$K83)</f>
        <v>0</v>
      </c>
      <c r="M84" t="b" cm="1">
        <f t="array" ref="M84">_xlfn.IFS($K84,FALSE,AND($J84,NOT($K84),$P84&lt;$B$6),TRUE,TRUE,FALSE)</f>
        <v>0</v>
      </c>
      <c r="N84" cm="1">
        <f t="array" ref="N84">_xlfn.IFS($N83&gt;=$C$7-$B$27,0,$M83,$N83+$B$27,TRUE,0)</f>
        <v>0</v>
      </c>
      <c r="O84" t="b" cm="1">
        <f t="array" ref="O84">_xlfn.IFS(AND($J84,NOT($K84),NOT($M84)),TRUE,$P84&gt;=$B$6,FALSE,AND($J84,NOT($K84),$M84,$N84=0),TRUE,TRUE,FALSE)</f>
        <v>0</v>
      </c>
      <c r="P84" cm="1">
        <f t="array" ref="P84">_xlfn.IFS(AND($O83,$P83&lt;$B$6),$P83+1,AND(NOT($J83),$P83&gt;0),0,TRUE,$P83)</f>
        <v>0</v>
      </c>
      <c r="Q84" s="1">
        <f t="shared" si="6"/>
        <v>15</v>
      </c>
      <c r="R84" s="1">
        <f t="shared" si="7"/>
        <v>750</v>
      </c>
      <c r="S84" s="17">
        <f t="shared" si="8"/>
        <v>555.55555555555554</v>
      </c>
      <c r="T84" s="1" cm="1">
        <f t="array" ref="T84">_xlfn.IFS($B$6=1,Q84*$B$10,AND(P83=0,P84&gt;=1),T83+$B$6*$B$10*$B$8,TRUE,T83)</f>
        <v>600</v>
      </c>
      <c r="U84" s="17">
        <f t="shared" si="9"/>
        <v>444.4444444444444</v>
      </c>
    </row>
    <row r="85" spans="7:21" x14ac:dyDescent="0.25">
      <c r="G85" s="15">
        <v>83</v>
      </c>
      <c r="H85" s="17">
        <f t="shared" si="5"/>
        <v>1.3666666666666667</v>
      </c>
      <c r="I85" cm="1">
        <f t="array" ref="I85">_xlfn.IFS(AND(NOT($I84=0),$J84),0,NOT($J84),$I84+$B$27,TRUE,$I84)</f>
        <v>0.66666666666666707</v>
      </c>
      <c r="J85" t="b" cm="1">
        <f t="array" ref="J85">_xlfn.IFS($I85&gt;=$C$5-$B$27,TRUE,$P85&gt;=$B$6,FALSE,TRUE,$J84)</f>
        <v>0</v>
      </c>
      <c r="K85" t="b" cm="1">
        <f t="array" ref="K85">_xlfn.IFS($L85&gt;=$B$4-$B$27,FALSE,$I85&gt;=$B$5-$B$27,TRUE,AND($J85,NOT($K84)),FALSE,$K84,TRUE,TRUE,FALSE)</f>
        <v>0</v>
      </c>
      <c r="L85" cm="1">
        <f t="array" ref="L85">_xlfn.IFS($K84,$L84+$B$27,NOT($K84),0,TRUE,$K84)</f>
        <v>0</v>
      </c>
      <c r="M85" t="b" cm="1">
        <f t="array" ref="M85">_xlfn.IFS($K85,FALSE,AND($J85,NOT($K85),$P85&lt;$B$6),TRUE,TRUE,FALSE)</f>
        <v>0</v>
      </c>
      <c r="N85" cm="1">
        <f t="array" ref="N85">_xlfn.IFS($N84&gt;=$C$7-$B$27,0,$M84,$N84+$B$27,TRUE,0)</f>
        <v>0</v>
      </c>
      <c r="O85" t="b" cm="1">
        <f t="array" ref="O85">_xlfn.IFS(AND($J85,NOT($K85),NOT($M85)),TRUE,$P85&gt;=$B$6,FALSE,AND($J85,NOT($K85),$M85,$N85=0),TRUE,TRUE,FALSE)</f>
        <v>0</v>
      </c>
      <c r="P85" cm="1">
        <f t="array" ref="P85">_xlfn.IFS(AND($O84,$P84&lt;$B$6),$P84+1,AND(NOT($J84),$P84&gt;0),0,TRUE,$P84)</f>
        <v>0</v>
      </c>
      <c r="Q85" s="1">
        <f t="shared" si="6"/>
        <v>15</v>
      </c>
      <c r="R85" s="1">
        <f t="shared" si="7"/>
        <v>750</v>
      </c>
      <c r="S85" s="17">
        <f t="shared" si="8"/>
        <v>548.78048780487802</v>
      </c>
      <c r="T85" s="1" cm="1">
        <f t="array" ref="T85">_xlfn.IFS($B$6=1,Q85*$B$10,AND(P84=0,P85&gt;=1),T84+$B$6*$B$10*$B$8,TRUE,T84)</f>
        <v>600</v>
      </c>
      <c r="U85" s="17">
        <f t="shared" si="9"/>
        <v>439.02439024390242</v>
      </c>
    </row>
    <row r="86" spans="7:21" x14ac:dyDescent="0.25">
      <c r="G86" s="15">
        <v>84</v>
      </c>
      <c r="H86" s="17">
        <f t="shared" si="5"/>
        <v>1.3833333333333333</v>
      </c>
      <c r="I86" cm="1">
        <f t="array" ref="I86">_xlfn.IFS(AND(NOT($I85=0),$J85),0,NOT($J85),$I85+$B$27,TRUE,$I85)</f>
        <v>0.68333333333333379</v>
      </c>
      <c r="J86" t="b" cm="1">
        <f t="array" ref="J86">_xlfn.IFS($I86&gt;=$C$5-$B$27,TRUE,$P86&gt;=$B$6,FALSE,TRUE,$J85)</f>
        <v>0</v>
      </c>
      <c r="K86" t="b" cm="1">
        <f t="array" ref="K86">_xlfn.IFS($L86&gt;=$B$4-$B$27,FALSE,$I86&gt;=$B$5-$B$27,TRUE,AND($J86,NOT($K85)),FALSE,$K85,TRUE,TRUE,FALSE)</f>
        <v>0</v>
      </c>
      <c r="L86" cm="1">
        <f t="array" ref="L86">_xlfn.IFS($K85,$L85+$B$27,NOT($K85),0,TRUE,$K85)</f>
        <v>0</v>
      </c>
      <c r="M86" t="b" cm="1">
        <f t="array" ref="M86">_xlfn.IFS($K86,FALSE,AND($J86,NOT($K86),$P86&lt;$B$6),TRUE,TRUE,FALSE)</f>
        <v>0</v>
      </c>
      <c r="N86" cm="1">
        <f t="array" ref="N86">_xlfn.IFS($N85&gt;=$C$7-$B$27,0,$M85,$N85+$B$27,TRUE,0)</f>
        <v>0</v>
      </c>
      <c r="O86" t="b" cm="1">
        <f t="array" ref="O86">_xlfn.IFS(AND($J86,NOT($K86),NOT($M86)),TRUE,$P86&gt;=$B$6,FALSE,AND($J86,NOT($K86),$M86,$N86=0),TRUE,TRUE,FALSE)</f>
        <v>0</v>
      </c>
      <c r="P86" cm="1">
        <f t="array" ref="P86">_xlfn.IFS(AND($O85,$P85&lt;$B$6),$P85+1,AND(NOT($J85),$P85&gt;0),0,TRUE,$P85)</f>
        <v>0</v>
      </c>
      <c r="Q86" s="1">
        <f t="shared" si="6"/>
        <v>15</v>
      </c>
      <c r="R86" s="1">
        <f t="shared" si="7"/>
        <v>750</v>
      </c>
      <c r="S86" s="17">
        <f t="shared" si="8"/>
        <v>542.16867469879514</v>
      </c>
      <c r="T86" s="1" cm="1">
        <f t="array" ref="T86">_xlfn.IFS($B$6=1,Q86*$B$10,AND(P85=0,P86&gt;=1),T85+$B$6*$B$10*$B$8,TRUE,T85)</f>
        <v>600</v>
      </c>
      <c r="U86" s="17">
        <f t="shared" si="9"/>
        <v>433.73493975903614</v>
      </c>
    </row>
    <row r="87" spans="7:21" x14ac:dyDescent="0.25">
      <c r="G87" s="15">
        <v>85</v>
      </c>
      <c r="H87" s="17">
        <f t="shared" si="5"/>
        <v>1.4</v>
      </c>
      <c r="I87" cm="1">
        <f t="array" ref="I87">_xlfn.IFS(AND(NOT($I86=0),$J86),0,NOT($J86),$I86+$B$27,TRUE,$I86)</f>
        <v>0.70000000000000051</v>
      </c>
      <c r="J87" t="b" cm="1">
        <f t="array" ref="J87">_xlfn.IFS($I87&gt;=$C$5-$B$27,TRUE,$P87&gt;=$B$6,FALSE,TRUE,$J86)</f>
        <v>0</v>
      </c>
      <c r="K87" t="b" cm="1">
        <f t="array" ref="K87">_xlfn.IFS($L87&gt;=$B$4-$B$27,FALSE,$I87&gt;=$B$5-$B$27,TRUE,AND($J87,NOT($K86)),FALSE,$K86,TRUE,TRUE,FALSE)</f>
        <v>0</v>
      </c>
      <c r="L87" cm="1">
        <f t="array" ref="L87">_xlfn.IFS($K86,$L86+$B$27,NOT($K86),0,TRUE,$K86)</f>
        <v>0</v>
      </c>
      <c r="M87" t="b" cm="1">
        <f t="array" ref="M87">_xlfn.IFS($K87,FALSE,AND($J87,NOT($K87),$P87&lt;$B$6),TRUE,TRUE,FALSE)</f>
        <v>0</v>
      </c>
      <c r="N87" cm="1">
        <f t="array" ref="N87">_xlfn.IFS($N86&gt;=$C$7-$B$27,0,$M86,$N86+$B$27,TRUE,0)</f>
        <v>0</v>
      </c>
      <c r="O87" t="b" cm="1">
        <f t="array" ref="O87">_xlfn.IFS(AND($J87,NOT($K87),NOT($M87)),TRUE,$P87&gt;=$B$6,FALSE,AND($J87,NOT($K87),$M87,$N87=0),TRUE,TRUE,FALSE)</f>
        <v>0</v>
      </c>
      <c r="P87" cm="1">
        <f t="array" ref="P87">_xlfn.IFS(AND($O86,$P86&lt;$B$6),$P86+1,AND(NOT($J86),$P86&gt;0),0,TRUE,$P86)</f>
        <v>0</v>
      </c>
      <c r="Q87" s="1">
        <f t="shared" si="6"/>
        <v>15</v>
      </c>
      <c r="R87" s="1">
        <f t="shared" si="7"/>
        <v>750</v>
      </c>
      <c r="S87" s="17">
        <f t="shared" si="8"/>
        <v>535.71428571428578</v>
      </c>
      <c r="T87" s="1" cm="1">
        <f t="array" ref="T87">_xlfn.IFS($B$6=1,Q87*$B$10,AND(P86=0,P87&gt;=1),T86+$B$6*$B$10*$B$8,TRUE,T86)</f>
        <v>600</v>
      </c>
      <c r="U87" s="17">
        <f t="shared" si="9"/>
        <v>428.57142857142861</v>
      </c>
    </row>
    <row r="88" spans="7:21" x14ac:dyDescent="0.25">
      <c r="G88" s="15">
        <v>86</v>
      </c>
      <c r="H88" s="17">
        <f t="shared" si="5"/>
        <v>1.4166666666666667</v>
      </c>
      <c r="I88" cm="1">
        <f t="array" ref="I88">_xlfn.IFS(AND(NOT($I87=0),$J87),0,NOT($J87),$I87+$B$27,TRUE,$I87)</f>
        <v>0.71666666666666723</v>
      </c>
      <c r="J88" t="b" cm="1">
        <f t="array" ref="J88">_xlfn.IFS($I88&gt;=$C$5-$B$27,TRUE,$P88&gt;=$B$6,FALSE,TRUE,$J87)</f>
        <v>0</v>
      </c>
      <c r="K88" t="b" cm="1">
        <f t="array" ref="K88">_xlfn.IFS($L88&gt;=$B$4-$B$27,FALSE,$I88&gt;=$B$5-$B$27,TRUE,AND($J88,NOT($K87)),FALSE,$K87,TRUE,TRUE,FALSE)</f>
        <v>0</v>
      </c>
      <c r="L88" cm="1">
        <f t="array" ref="L88">_xlfn.IFS($K87,$L87+$B$27,NOT($K87),0,TRUE,$K87)</f>
        <v>0</v>
      </c>
      <c r="M88" t="b" cm="1">
        <f t="array" ref="M88">_xlfn.IFS($K88,FALSE,AND($J88,NOT($K88),$P88&lt;$B$6),TRUE,TRUE,FALSE)</f>
        <v>0</v>
      </c>
      <c r="N88" cm="1">
        <f t="array" ref="N88">_xlfn.IFS($N87&gt;=$C$7-$B$27,0,$M87,$N87+$B$27,TRUE,0)</f>
        <v>0</v>
      </c>
      <c r="O88" t="b" cm="1">
        <f t="array" ref="O88">_xlfn.IFS(AND($J88,NOT($K88),NOT($M88)),TRUE,$P88&gt;=$B$6,FALSE,AND($J88,NOT($K88),$M88,$N88=0),TRUE,TRUE,FALSE)</f>
        <v>0</v>
      </c>
      <c r="P88" cm="1">
        <f t="array" ref="P88">_xlfn.IFS(AND($O87,$P87&lt;$B$6),$P87+1,AND(NOT($J87),$P87&gt;0),0,TRUE,$P87)</f>
        <v>0</v>
      </c>
      <c r="Q88" s="1">
        <f t="shared" si="6"/>
        <v>15</v>
      </c>
      <c r="R88" s="1">
        <f t="shared" si="7"/>
        <v>750</v>
      </c>
      <c r="S88" s="17">
        <f t="shared" si="8"/>
        <v>529.41176470588232</v>
      </c>
      <c r="T88" s="1" cm="1">
        <f t="array" ref="T88">_xlfn.IFS($B$6=1,Q88*$B$10,AND(P87=0,P88&gt;=1),T87+$B$6*$B$10*$B$8,TRUE,T87)</f>
        <v>600</v>
      </c>
      <c r="U88" s="17">
        <f t="shared" si="9"/>
        <v>423.52941176470586</v>
      </c>
    </row>
    <row r="89" spans="7:21" x14ac:dyDescent="0.25">
      <c r="G89" s="15">
        <v>87</v>
      </c>
      <c r="H89" s="17">
        <f t="shared" si="5"/>
        <v>1.4333333333333333</v>
      </c>
      <c r="I89" cm="1">
        <f t="array" ref="I89">_xlfn.IFS(AND(NOT($I88=0),$J88),0,NOT($J88),$I88+$B$27,TRUE,$I88)</f>
        <v>0.73333333333333395</v>
      </c>
      <c r="J89" t="b" cm="1">
        <f t="array" ref="J89">_xlfn.IFS($I89&gt;=$C$5-$B$27,TRUE,$P89&gt;=$B$6,FALSE,TRUE,$J88)</f>
        <v>0</v>
      </c>
      <c r="K89" t="b" cm="1">
        <f t="array" ref="K89">_xlfn.IFS($L89&gt;=$B$4-$B$27,FALSE,$I89&gt;=$B$5-$B$27,TRUE,AND($J89,NOT($K88)),FALSE,$K88,TRUE,TRUE,FALSE)</f>
        <v>0</v>
      </c>
      <c r="L89" cm="1">
        <f t="array" ref="L89">_xlfn.IFS($K88,$L88+$B$27,NOT($K88),0,TRUE,$K88)</f>
        <v>0</v>
      </c>
      <c r="M89" t="b" cm="1">
        <f t="array" ref="M89">_xlfn.IFS($K89,FALSE,AND($J89,NOT($K89),$P89&lt;$B$6),TRUE,TRUE,FALSE)</f>
        <v>0</v>
      </c>
      <c r="N89" cm="1">
        <f t="array" ref="N89">_xlfn.IFS($N88&gt;=$C$7-$B$27,0,$M88,$N88+$B$27,TRUE,0)</f>
        <v>0</v>
      </c>
      <c r="O89" t="b" cm="1">
        <f t="array" ref="O89">_xlfn.IFS(AND($J89,NOT($K89),NOT($M89)),TRUE,$P89&gt;=$B$6,FALSE,AND($J89,NOT($K89),$M89,$N89=0),TRUE,TRUE,FALSE)</f>
        <v>0</v>
      </c>
      <c r="P89" cm="1">
        <f t="array" ref="P89">_xlfn.IFS(AND($O88,$P88&lt;$B$6),$P88+1,AND(NOT($J88),$P88&gt;0),0,TRUE,$P88)</f>
        <v>0</v>
      </c>
      <c r="Q89" s="1">
        <f t="shared" si="6"/>
        <v>15</v>
      </c>
      <c r="R89" s="1">
        <f t="shared" si="7"/>
        <v>750</v>
      </c>
      <c r="S89" s="17">
        <f t="shared" si="8"/>
        <v>523.25581395348831</v>
      </c>
      <c r="T89" s="1" cm="1">
        <f t="array" ref="T89">_xlfn.IFS($B$6=1,Q89*$B$10,AND(P88=0,P89&gt;=1),T88+$B$6*$B$10*$B$8,TRUE,T88)</f>
        <v>600</v>
      </c>
      <c r="U89" s="17">
        <f t="shared" si="9"/>
        <v>418.60465116279067</v>
      </c>
    </row>
    <row r="90" spans="7:21" x14ac:dyDescent="0.25">
      <c r="G90" s="15">
        <v>88</v>
      </c>
      <c r="H90" s="17">
        <f t="shared" si="5"/>
        <v>1.45</v>
      </c>
      <c r="I90" cm="1">
        <f t="array" ref="I90">_xlfn.IFS(AND(NOT($I89=0),$J89),0,NOT($J89),$I89+$B$27,TRUE,$I89)</f>
        <v>0.75000000000000067</v>
      </c>
      <c r="J90" t="b" cm="1">
        <f t="array" ref="J90">_xlfn.IFS($I90&gt;=$C$5-$B$27,TRUE,$P90&gt;=$B$6,FALSE,TRUE,$J89)</f>
        <v>0</v>
      </c>
      <c r="K90" t="b" cm="1">
        <f t="array" ref="K90">_xlfn.IFS($L90&gt;=$B$4-$B$27,FALSE,$I90&gt;=$B$5-$B$27,TRUE,AND($J90,NOT($K89)),FALSE,$K89,TRUE,TRUE,FALSE)</f>
        <v>0</v>
      </c>
      <c r="L90" cm="1">
        <f t="array" ref="L90">_xlfn.IFS($K89,$L89+$B$27,NOT($K89),0,TRUE,$K89)</f>
        <v>0</v>
      </c>
      <c r="M90" t="b" cm="1">
        <f t="array" ref="M90">_xlfn.IFS($K90,FALSE,AND($J90,NOT($K90),$P90&lt;$B$6),TRUE,TRUE,FALSE)</f>
        <v>0</v>
      </c>
      <c r="N90" cm="1">
        <f t="array" ref="N90">_xlfn.IFS($N89&gt;=$C$7-$B$27,0,$M89,$N89+$B$27,TRUE,0)</f>
        <v>0</v>
      </c>
      <c r="O90" t="b" cm="1">
        <f t="array" ref="O90">_xlfn.IFS(AND($J90,NOT($K90),NOT($M90)),TRUE,$P90&gt;=$B$6,FALSE,AND($J90,NOT($K90),$M90,$N90=0),TRUE,TRUE,FALSE)</f>
        <v>0</v>
      </c>
      <c r="P90" cm="1">
        <f t="array" ref="P90">_xlfn.IFS(AND($O89,$P89&lt;$B$6),$P89+1,AND(NOT($J89),$P89&gt;0),0,TRUE,$P89)</f>
        <v>0</v>
      </c>
      <c r="Q90" s="1">
        <f t="shared" si="6"/>
        <v>15</v>
      </c>
      <c r="R90" s="1">
        <f t="shared" si="7"/>
        <v>750</v>
      </c>
      <c r="S90" s="17">
        <f t="shared" si="8"/>
        <v>517.24137931034488</v>
      </c>
      <c r="T90" s="1" cm="1">
        <f t="array" ref="T90">_xlfn.IFS($B$6=1,Q90*$B$10,AND(P89=0,P90&gt;=1),T89+$B$6*$B$10*$B$8,TRUE,T89)</f>
        <v>600</v>
      </c>
      <c r="U90" s="17">
        <f t="shared" si="9"/>
        <v>413.79310344827587</v>
      </c>
    </row>
    <row r="91" spans="7:21" x14ac:dyDescent="0.25">
      <c r="G91" s="15">
        <v>89</v>
      </c>
      <c r="H91" s="17">
        <f t="shared" si="5"/>
        <v>1.4666666666666666</v>
      </c>
      <c r="I91" cm="1">
        <f t="array" ref="I91">_xlfn.IFS(AND(NOT($I90=0),$J90),0,NOT($J90),$I90+$B$27,TRUE,$I90)</f>
        <v>0.76666666666666738</v>
      </c>
      <c r="J91" t="b" cm="1">
        <f t="array" ref="J91">_xlfn.IFS($I91&gt;=$C$5-$B$27,TRUE,$P91&gt;=$B$6,FALSE,TRUE,$J90)</f>
        <v>0</v>
      </c>
      <c r="K91" t="b" cm="1">
        <f t="array" ref="K91">_xlfn.IFS($L91&gt;=$B$4-$B$27,FALSE,$I91&gt;=$B$5-$B$27,TRUE,AND($J91,NOT($K90)),FALSE,$K90,TRUE,TRUE,FALSE)</f>
        <v>0</v>
      </c>
      <c r="L91" cm="1">
        <f t="array" ref="L91">_xlfn.IFS($K90,$L90+$B$27,NOT($K90),0,TRUE,$K90)</f>
        <v>0</v>
      </c>
      <c r="M91" t="b" cm="1">
        <f t="array" ref="M91">_xlfn.IFS($K91,FALSE,AND($J91,NOT($K91),$P91&lt;$B$6),TRUE,TRUE,FALSE)</f>
        <v>0</v>
      </c>
      <c r="N91" cm="1">
        <f t="array" ref="N91">_xlfn.IFS($N90&gt;=$C$7-$B$27,0,$M90,$N90+$B$27,TRUE,0)</f>
        <v>0</v>
      </c>
      <c r="O91" t="b" cm="1">
        <f t="array" ref="O91">_xlfn.IFS(AND($J91,NOT($K91),NOT($M91)),TRUE,$P91&gt;=$B$6,FALSE,AND($J91,NOT($K91),$M91,$N91=0),TRUE,TRUE,FALSE)</f>
        <v>0</v>
      </c>
      <c r="P91" cm="1">
        <f t="array" ref="P91">_xlfn.IFS(AND($O90,$P90&lt;$B$6),$P90+1,AND(NOT($J90),$P90&gt;0),0,TRUE,$P90)</f>
        <v>0</v>
      </c>
      <c r="Q91" s="1">
        <f t="shared" si="6"/>
        <v>15</v>
      </c>
      <c r="R91" s="1">
        <f t="shared" si="7"/>
        <v>750</v>
      </c>
      <c r="S91" s="17">
        <f t="shared" si="8"/>
        <v>511.36363636363637</v>
      </c>
      <c r="T91" s="1" cm="1">
        <f t="array" ref="T91">_xlfn.IFS($B$6=1,Q91*$B$10,AND(P90=0,P91&gt;=1),T90+$B$6*$B$10*$B$8,TRUE,T90)</f>
        <v>600</v>
      </c>
      <c r="U91" s="17">
        <f t="shared" si="9"/>
        <v>409.09090909090912</v>
      </c>
    </row>
    <row r="92" spans="7:21" x14ac:dyDescent="0.25">
      <c r="G92" s="15">
        <v>90</v>
      </c>
      <c r="H92" s="17">
        <f t="shared" si="5"/>
        <v>1.4833333333333334</v>
      </c>
      <c r="I92" cm="1">
        <f t="array" ref="I92">_xlfn.IFS(AND(NOT($I91=0),$J91),0,NOT($J91),$I91+$B$27,TRUE,$I91)</f>
        <v>0.7833333333333341</v>
      </c>
      <c r="J92" t="b" cm="1">
        <f t="array" ref="J92">_xlfn.IFS($I92&gt;=$C$5-$B$27,TRUE,$P92&gt;=$B$6,FALSE,TRUE,$J91)</f>
        <v>0</v>
      </c>
      <c r="K92" t="b" cm="1">
        <f t="array" ref="K92">_xlfn.IFS($L92&gt;=$B$4-$B$27,FALSE,$I92&gt;=$B$5-$B$27,TRUE,AND($J92,NOT($K91)),FALSE,$K91,TRUE,TRUE,FALSE)</f>
        <v>0</v>
      </c>
      <c r="L92" cm="1">
        <f t="array" ref="L92">_xlfn.IFS($K91,$L91+$B$27,NOT($K91),0,TRUE,$K91)</f>
        <v>0</v>
      </c>
      <c r="M92" t="b" cm="1">
        <f t="array" ref="M92">_xlfn.IFS($K92,FALSE,AND($J92,NOT($K92),$P92&lt;$B$6),TRUE,TRUE,FALSE)</f>
        <v>0</v>
      </c>
      <c r="N92" cm="1">
        <f t="array" ref="N92">_xlfn.IFS($N91&gt;=$C$7-$B$27,0,$M91,$N91+$B$27,TRUE,0)</f>
        <v>0</v>
      </c>
      <c r="O92" t="b" cm="1">
        <f t="array" ref="O92">_xlfn.IFS(AND($J92,NOT($K92),NOT($M92)),TRUE,$P92&gt;=$B$6,FALSE,AND($J92,NOT($K92),$M92,$N92=0),TRUE,TRUE,FALSE)</f>
        <v>0</v>
      </c>
      <c r="P92" cm="1">
        <f t="array" ref="P92">_xlfn.IFS(AND($O91,$P91&lt;$B$6),$P91+1,AND(NOT($J91),$P91&gt;0),0,TRUE,$P91)</f>
        <v>0</v>
      </c>
      <c r="Q92" s="1">
        <f t="shared" si="6"/>
        <v>15</v>
      </c>
      <c r="R92" s="1">
        <f t="shared" si="7"/>
        <v>750</v>
      </c>
      <c r="S92" s="17">
        <f t="shared" si="8"/>
        <v>505.61797752808985</v>
      </c>
      <c r="T92" s="1" cm="1">
        <f t="array" ref="T92">_xlfn.IFS($B$6=1,Q92*$B$10,AND(P91=0,P92&gt;=1),T91+$B$6*$B$10*$B$8,TRUE,T91)</f>
        <v>600</v>
      </c>
      <c r="U92" s="17">
        <f t="shared" si="9"/>
        <v>404.49438202247188</v>
      </c>
    </row>
    <row r="93" spans="7:21" x14ac:dyDescent="0.25">
      <c r="G93" s="15">
        <v>91</v>
      </c>
      <c r="H93" s="17">
        <f t="shared" si="5"/>
        <v>1.5</v>
      </c>
      <c r="I93" cm="1">
        <f t="array" ref="I93">_xlfn.IFS(AND(NOT($I92=0),$J92),0,NOT($J92),$I92+$B$27,TRUE,$I92)</f>
        <v>0.80000000000000082</v>
      </c>
      <c r="J93" t="b" cm="1">
        <f t="array" ref="J93">_xlfn.IFS($I93&gt;=$C$5-$B$27,TRUE,$P93&gt;=$B$6,FALSE,TRUE,$J92)</f>
        <v>0</v>
      </c>
      <c r="K93" t="b" cm="1">
        <f t="array" ref="K93">_xlfn.IFS($L93&gt;=$B$4-$B$27,FALSE,$I93&gt;=$B$5-$B$27,TRUE,AND($J93,NOT($K92)),FALSE,$K92,TRUE,TRUE,FALSE)</f>
        <v>0</v>
      </c>
      <c r="L93" cm="1">
        <f t="array" ref="L93">_xlfn.IFS($K92,$L92+$B$27,NOT($K92),0,TRUE,$K92)</f>
        <v>0</v>
      </c>
      <c r="M93" t="b" cm="1">
        <f t="array" ref="M93">_xlfn.IFS($K93,FALSE,AND($J93,NOT($K93),$P93&lt;$B$6),TRUE,TRUE,FALSE)</f>
        <v>0</v>
      </c>
      <c r="N93" cm="1">
        <f t="array" ref="N93">_xlfn.IFS($N92&gt;=$C$7-$B$27,0,$M92,$N92+$B$27,TRUE,0)</f>
        <v>0</v>
      </c>
      <c r="O93" t="b" cm="1">
        <f t="array" ref="O93">_xlfn.IFS(AND($J93,NOT($K93),NOT($M93)),TRUE,$P93&gt;=$B$6,FALSE,AND($J93,NOT($K93),$M93,$N93=0),TRUE,TRUE,FALSE)</f>
        <v>0</v>
      </c>
      <c r="P93" cm="1">
        <f t="array" ref="P93">_xlfn.IFS(AND($O92,$P92&lt;$B$6),$P92+1,AND(NOT($J92),$P92&gt;0),0,TRUE,$P92)</f>
        <v>0</v>
      </c>
      <c r="Q93" s="1">
        <f t="shared" si="6"/>
        <v>15</v>
      </c>
      <c r="R93" s="1">
        <f t="shared" si="7"/>
        <v>750</v>
      </c>
      <c r="S93" s="17">
        <f t="shared" si="8"/>
        <v>500</v>
      </c>
      <c r="T93" s="1" cm="1">
        <f t="array" ref="T93">_xlfn.IFS($B$6=1,Q93*$B$10,AND(P92=0,P93&gt;=1),T92+$B$6*$B$10*$B$8,TRUE,T92)</f>
        <v>600</v>
      </c>
      <c r="U93" s="17">
        <f t="shared" si="9"/>
        <v>400</v>
      </c>
    </row>
    <row r="94" spans="7:21" x14ac:dyDescent="0.25">
      <c r="G94" s="15">
        <v>92</v>
      </c>
      <c r="H94" s="17">
        <f t="shared" si="5"/>
        <v>1.5166666666666666</v>
      </c>
      <c r="I94" cm="1">
        <f t="array" ref="I94">_xlfn.IFS(AND(NOT($I93=0),$J93),0,NOT($J93),$I93+$B$27,TRUE,$I93)</f>
        <v>0.81666666666666754</v>
      </c>
      <c r="J94" t="b" cm="1">
        <f t="array" ref="J94">_xlfn.IFS($I94&gt;=$C$5-$B$27,TRUE,$P94&gt;=$B$6,FALSE,TRUE,$J93)</f>
        <v>0</v>
      </c>
      <c r="K94" t="b" cm="1">
        <f t="array" ref="K94">_xlfn.IFS($L94&gt;=$B$4-$B$27,FALSE,$I94&gt;=$B$5-$B$27,TRUE,AND($J94,NOT($K93)),FALSE,$K93,TRUE,TRUE,FALSE)</f>
        <v>0</v>
      </c>
      <c r="L94" cm="1">
        <f t="array" ref="L94">_xlfn.IFS($K93,$L93+$B$27,NOT($K93),0,TRUE,$K93)</f>
        <v>0</v>
      </c>
      <c r="M94" t="b" cm="1">
        <f t="array" ref="M94">_xlfn.IFS($K94,FALSE,AND($J94,NOT($K94),$P94&lt;$B$6),TRUE,TRUE,FALSE)</f>
        <v>0</v>
      </c>
      <c r="N94" cm="1">
        <f t="array" ref="N94">_xlfn.IFS($N93&gt;=$C$7-$B$27,0,$M93,$N93+$B$27,TRUE,0)</f>
        <v>0</v>
      </c>
      <c r="O94" t="b" cm="1">
        <f t="array" ref="O94">_xlfn.IFS(AND($J94,NOT($K94),NOT($M94)),TRUE,$P94&gt;=$B$6,FALSE,AND($J94,NOT($K94),$M94,$N94=0),TRUE,TRUE,FALSE)</f>
        <v>0</v>
      </c>
      <c r="P94" cm="1">
        <f t="array" ref="P94">_xlfn.IFS(AND($O93,$P93&lt;$B$6),$P93+1,AND(NOT($J93),$P93&gt;0),0,TRUE,$P93)</f>
        <v>0</v>
      </c>
      <c r="Q94" s="1">
        <f t="shared" si="6"/>
        <v>15</v>
      </c>
      <c r="R94" s="1">
        <f t="shared" si="7"/>
        <v>750</v>
      </c>
      <c r="S94" s="17">
        <f t="shared" si="8"/>
        <v>494.50549450549454</v>
      </c>
      <c r="T94" s="1" cm="1">
        <f t="array" ref="T94">_xlfn.IFS($B$6=1,Q94*$B$10,AND(P93=0,P94&gt;=1),T93+$B$6*$B$10*$B$8,TRUE,T93)</f>
        <v>600</v>
      </c>
      <c r="U94" s="17">
        <f t="shared" si="9"/>
        <v>395.60439560439562</v>
      </c>
    </row>
    <row r="95" spans="7:21" x14ac:dyDescent="0.25">
      <c r="G95" s="15">
        <v>93</v>
      </c>
      <c r="H95" s="17">
        <f t="shared" si="5"/>
        <v>1.5333333333333332</v>
      </c>
      <c r="I95" cm="1">
        <f t="array" ref="I95">_xlfn.IFS(AND(NOT($I94=0),$J94),0,NOT($J94),$I94+$B$27,TRUE,$I94)</f>
        <v>0.83333333333333426</v>
      </c>
      <c r="J95" t="b" cm="1">
        <f t="array" ref="J95">_xlfn.IFS($I95&gt;=$C$5-$B$27,TRUE,$P95&gt;=$B$6,FALSE,TRUE,$J94)</f>
        <v>0</v>
      </c>
      <c r="K95" t="b" cm="1">
        <f t="array" ref="K95">_xlfn.IFS($L95&gt;=$B$4-$B$27,FALSE,$I95&gt;=$B$5-$B$27,TRUE,AND($J95,NOT($K94)),FALSE,$K94,TRUE,TRUE,FALSE)</f>
        <v>0</v>
      </c>
      <c r="L95" cm="1">
        <f t="array" ref="L95">_xlfn.IFS($K94,$L94+$B$27,NOT($K94),0,TRUE,$K94)</f>
        <v>0</v>
      </c>
      <c r="M95" t="b" cm="1">
        <f t="array" ref="M95">_xlfn.IFS($K95,FALSE,AND($J95,NOT($K95),$P95&lt;$B$6),TRUE,TRUE,FALSE)</f>
        <v>0</v>
      </c>
      <c r="N95" cm="1">
        <f t="array" ref="N95">_xlfn.IFS($N94&gt;=$C$7-$B$27,0,$M94,$N94+$B$27,TRUE,0)</f>
        <v>0</v>
      </c>
      <c r="O95" t="b" cm="1">
        <f t="array" ref="O95">_xlfn.IFS(AND($J95,NOT($K95),NOT($M95)),TRUE,$P95&gt;=$B$6,FALSE,AND($J95,NOT($K95),$M95,$N95=0),TRUE,TRUE,FALSE)</f>
        <v>0</v>
      </c>
      <c r="P95" cm="1">
        <f t="array" ref="P95">_xlfn.IFS(AND($O94,$P94&lt;$B$6),$P94+1,AND(NOT($J94),$P94&gt;0),0,TRUE,$P94)</f>
        <v>0</v>
      </c>
      <c r="Q95" s="1">
        <f t="shared" si="6"/>
        <v>15</v>
      </c>
      <c r="R95" s="1">
        <f t="shared" si="7"/>
        <v>750</v>
      </c>
      <c r="S95" s="17">
        <f t="shared" si="8"/>
        <v>489.13043478260875</v>
      </c>
      <c r="T95" s="1" cm="1">
        <f t="array" ref="T95">_xlfn.IFS($B$6=1,Q95*$B$10,AND(P94=0,P95&gt;=1),T94+$B$6*$B$10*$B$8,TRUE,T94)</f>
        <v>600</v>
      </c>
      <c r="U95" s="17">
        <f t="shared" si="9"/>
        <v>391.304347826087</v>
      </c>
    </row>
    <row r="96" spans="7:21" x14ac:dyDescent="0.25">
      <c r="G96" s="15">
        <v>94</v>
      </c>
      <c r="H96" s="17">
        <f t="shared" si="5"/>
        <v>1.55</v>
      </c>
      <c r="I96" cm="1">
        <f t="array" ref="I96">_xlfn.IFS(AND(NOT($I95=0),$J95),0,NOT($J95),$I95+$B$27,TRUE,$I95)</f>
        <v>0.85000000000000098</v>
      </c>
      <c r="J96" t="b" cm="1">
        <f t="array" ref="J96">_xlfn.IFS($I96&gt;=$C$5-$B$27,TRUE,$P96&gt;=$B$6,FALSE,TRUE,$J95)</f>
        <v>0</v>
      </c>
      <c r="K96" t="b" cm="1">
        <f t="array" ref="K96">_xlfn.IFS($L96&gt;=$B$4-$B$27,FALSE,$I96&gt;=$B$5-$B$27,TRUE,AND($J96,NOT($K95)),FALSE,$K95,TRUE,TRUE,FALSE)</f>
        <v>0</v>
      </c>
      <c r="L96" cm="1">
        <f t="array" ref="L96">_xlfn.IFS($K95,$L95+$B$27,NOT($K95),0,TRUE,$K95)</f>
        <v>0</v>
      </c>
      <c r="M96" t="b" cm="1">
        <f t="array" ref="M96">_xlfn.IFS($K96,FALSE,AND($J96,NOT($K96),$P96&lt;$B$6),TRUE,TRUE,FALSE)</f>
        <v>0</v>
      </c>
      <c r="N96" cm="1">
        <f t="array" ref="N96">_xlfn.IFS($N95&gt;=$C$7-$B$27,0,$M95,$N95+$B$27,TRUE,0)</f>
        <v>0</v>
      </c>
      <c r="O96" t="b" cm="1">
        <f t="array" ref="O96">_xlfn.IFS(AND($J96,NOT($K96),NOT($M96)),TRUE,$P96&gt;=$B$6,FALSE,AND($J96,NOT($K96),$M96,$N96=0),TRUE,TRUE,FALSE)</f>
        <v>0</v>
      </c>
      <c r="P96" cm="1">
        <f t="array" ref="P96">_xlfn.IFS(AND($O95,$P95&lt;$B$6),$P95+1,AND(NOT($J95),$P95&gt;0),0,TRUE,$P95)</f>
        <v>0</v>
      </c>
      <c r="Q96" s="1">
        <f t="shared" si="6"/>
        <v>15</v>
      </c>
      <c r="R96" s="1">
        <f t="shared" si="7"/>
        <v>750</v>
      </c>
      <c r="S96" s="17">
        <f t="shared" si="8"/>
        <v>483.87096774193549</v>
      </c>
      <c r="T96" s="1" cm="1">
        <f t="array" ref="T96">_xlfn.IFS($B$6=1,Q96*$B$10,AND(P95=0,P96&gt;=1),T95+$B$6*$B$10*$B$8,TRUE,T95)</f>
        <v>600</v>
      </c>
      <c r="U96" s="17">
        <f t="shared" si="9"/>
        <v>387.09677419354836</v>
      </c>
    </row>
    <row r="97" spans="7:21" x14ac:dyDescent="0.25">
      <c r="G97" s="15">
        <v>95</v>
      </c>
      <c r="H97" s="17">
        <f t="shared" si="5"/>
        <v>1.5666666666666667</v>
      </c>
      <c r="I97" cm="1">
        <f t="array" ref="I97">_xlfn.IFS(AND(NOT($I96=0),$J96),0,NOT($J96),$I96+$B$27,TRUE,$I96)</f>
        <v>0.8666666666666677</v>
      </c>
      <c r="J97" t="b" cm="1">
        <f t="array" ref="J97">_xlfn.IFS($I97&gt;=$C$5-$B$27,TRUE,$P97&gt;=$B$6,FALSE,TRUE,$J96)</f>
        <v>0</v>
      </c>
      <c r="K97" t="b" cm="1">
        <f t="array" ref="K97">_xlfn.IFS($L97&gt;=$B$4-$B$27,FALSE,$I97&gt;=$B$5-$B$27,TRUE,AND($J97,NOT($K96)),FALSE,$K96,TRUE,TRUE,FALSE)</f>
        <v>0</v>
      </c>
      <c r="L97" cm="1">
        <f t="array" ref="L97">_xlfn.IFS($K96,$L96+$B$27,NOT($K96),0,TRUE,$K96)</f>
        <v>0</v>
      </c>
      <c r="M97" t="b" cm="1">
        <f t="array" ref="M97">_xlfn.IFS($K97,FALSE,AND($J97,NOT($K97),$P97&lt;$B$6),TRUE,TRUE,FALSE)</f>
        <v>0</v>
      </c>
      <c r="N97" cm="1">
        <f t="array" ref="N97">_xlfn.IFS($N96&gt;=$C$7-$B$27,0,$M96,$N96+$B$27,TRUE,0)</f>
        <v>0</v>
      </c>
      <c r="O97" t="b" cm="1">
        <f t="array" ref="O97">_xlfn.IFS(AND($J97,NOT($K97),NOT($M97)),TRUE,$P97&gt;=$B$6,FALSE,AND($J97,NOT($K97),$M97,$N97=0),TRUE,TRUE,FALSE)</f>
        <v>0</v>
      </c>
      <c r="P97" cm="1">
        <f t="array" ref="P97">_xlfn.IFS(AND($O96,$P96&lt;$B$6),$P96+1,AND(NOT($J96),$P96&gt;0),0,TRUE,$P96)</f>
        <v>0</v>
      </c>
      <c r="Q97" s="1">
        <f t="shared" si="6"/>
        <v>15</v>
      </c>
      <c r="R97" s="1">
        <f t="shared" si="7"/>
        <v>750</v>
      </c>
      <c r="S97" s="17">
        <f t="shared" si="8"/>
        <v>478.72340425531917</v>
      </c>
      <c r="T97" s="1" cm="1">
        <f t="array" ref="T97">_xlfn.IFS($B$6=1,Q97*$B$10,AND(P96=0,P97&gt;=1),T96+$B$6*$B$10*$B$8,TRUE,T96)</f>
        <v>600</v>
      </c>
      <c r="U97" s="17">
        <f t="shared" si="9"/>
        <v>382.97872340425533</v>
      </c>
    </row>
    <row r="98" spans="7:21" x14ac:dyDescent="0.25">
      <c r="G98" s="15">
        <v>96</v>
      </c>
      <c r="H98" s="17">
        <f t="shared" si="5"/>
        <v>1.5833333333333333</v>
      </c>
      <c r="I98" cm="1">
        <f t="array" ref="I98">_xlfn.IFS(AND(NOT($I97=0),$J97),0,NOT($J97),$I97+$B$27,TRUE,$I97)</f>
        <v>0.88333333333333441</v>
      </c>
      <c r="J98" t="b" cm="1">
        <f t="array" ref="J98">_xlfn.IFS($I98&gt;=$C$5-$B$27,TRUE,$P98&gt;=$B$6,FALSE,TRUE,$J97)</f>
        <v>0</v>
      </c>
      <c r="K98" t="b" cm="1">
        <f t="array" ref="K98">_xlfn.IFS($L98&gt;=$B$4-$B$27,FALSE,$I98&gt;=$B$5-$B$27,TRUE,AND($J98,NOT($K97)),FALSE,$K97,TRUE,TRUE,FALSE)</f>
        <v>0</v>
      </c>
      <c r="L98" cm="1">
        <f t="array" ref="L98">_xlfn.IFS($K97,$L97+$B$27,NOT($K97),0,TRUE,$K97)</f>
        <v>0</v>
      </c>
      <c r="M98" t="b" cm="1">
        <f t="array" ref="M98">_xlfn.IFS($K98,FALSE,AND($J98,NOT($K98),$P98&lt;$B$6),TRUE,TRUE,FALSE)</f>
        <v>0</v>
      </c>
      <c r="N98" cm="1">
        <f t="array" ref="N98">_xlfn.IFS($N97&gt;=$C$7-$B$27,0,$M97,$N97+$B$27,TRUE,0)</f>
        <v>0</v>
      </c>
      <c r="O98" t="b" cm="1">
        <f t="array" ref="O98">_xlfn.IFS(AND($J98,NOT($K98),NOT($M98)),TRUE,$P98&gt;=$B$6,FALSE,AND($J98,NOT($K98),$M98,$N98=0),TRUE,TRUE,FALSE)</f>
        <v>0</v>
      </c>
      <c r="P98" cm="1">
        <f t="array" ref="P98">_xlfn.IFS(AND($O97,$P97&lt;$B$6),$P97+1,AND(NOT($J97),$P97&gt;0),0,TRUE,$P97)</f>
        <v>0</v>
      </c>
      <c r="Q98" s="1">
        <f t="shared" si="6"/>
        <v>15</v>
      </c>
      <c r="R98" s="1">
        <f t="shared" si="7"/>
        <v>750</v>
      </c>
      <c r="S98" s="17">
        <f t="shared" si="8"/>
        <v>473.68421052631584</v>
      </c>
      <c r="T98" s="1" cm="1">
        <f t="array" ref="T98">_xlfn.IFS($B$6=1,Q98*$B$10,AND(P97=0,P98&gt;=1),T97+$B$6*$B$10*$B$8,TRUE,T97)</f>
        <v>600</v>
      </c>
      <c r="U98" s="17">
        <f t="shared" si="9"/>
        <v>378.94736842105266</v>
      </c>
    </row>
    <row r="99" spans="7:21" x14ac:dyDescent="0.25">
      <c r="G99" s="15">
        <v>97</v>
      </c>
      <c r="H99" s="17">
        <f t="shared" si="5"/>
        <v>1.6</v>
      </c>
      <c r="I99" cm="1">
        <f t="array" ref="I99">_xlfn.IFS(AND(NOT($I98=0),$J98),0,NOT($J98),$I98+$B$27,TRUE,$I98)</f>
        <v>0.90000000000000113</v>
      </c>
      <c r="J99" t="b" cm="1">
        <f t="array" ref="J99">_xlfn.IFS($I99&gt;=$C$5-$B$27,TRUE,$P99&gt;=$B$6,FALSE,TRUE,$J98)</f>
        <v>0</v>
      </c>
      <c r="K99" t="b" cm="1">
        <f t="array" ref="K99">_xlfn.IFS($L99&gt;=$B$4-$B$27,FALSE,$I99&gt;=$B$5-$B$27,TRUE,AND($J99,NOT($K98)),FALSE,$K98,TRUE,TRUE,FALSE)</f>
        <v>0</v>
      </c>
      <c r="L99" cm="1">
        <f t="array" ref="L99">_xlfn.IFS($K98,$L98+$B$27,NOT($K98),0,TRUE,$K98)</f>
        <v>0</v>
      </c>
      <c r="M99" t="b" cm="1">
        <f t="array" ref="M99">_xlfn.IFS($K99,FALSE,AND($J99,NOT($K99),$P99&lt;$B$6),TRUE,TRUE,FALSE)</f>
        <v>0</v>
      </c>
      <c r="N99" cm="1">
        <f t="array" ref="N99">_xlfn.IFS($N98&gt;=$C$7-$B$27,0,$M98,$N98+$B$27,TRUE,0)</f>
        <v>0</v>
      </c>
      <c r="O99" t="b" cm="1">
        <f t="array" ref="O99">_xlfn.IFS(AND($J99,NOT($K99),NOT($M99)),TRUE,$P99&gt;=$B$6,FALSE,AND($J99,NOT($K99),$M99,$N99=0),TRUE,TRUE,FALSE)</f>
        <v>0</v>
      </c>
      <c r="P99" cm="1">
        <f t="array" ref="P99">_xlfn.IFS(AND($O98,$P98&lt;$B$6),$P98+1,AND(NOT($J98),$P98&gt;0),0,TRUE,$P98)</f>
        <v>0</v>
      </c>
      <c r="Q99" s="1">
        <f t="shared" si="6"/>
        <v>15</v>
      </c>
      <c r="R99" s="1">
        <f t="shared" si="7"/>
        <v>750</v>
      </c>
      <c r="S99" s="17">
        <f t="shared" si="8"/>
        <v>468.75</v>
      </c>
      <c r="T99" s="1" cm="1">
        <f t="array" ref="T99">_xlfn.IFS($B$6=1,Q99*$B$10,AND(P98=0,P99&gt;=1),T98+$B$6*$B$10*$B$8,TRUE,T98)</f>
        <v>600</v>
      </c>
      <c r="U99" s="17">
        <f t="shared" si="9"/>
        <v>375</v>
      </c>
    </row>
    <row r="100" spans="7:21" x14ac:dyDescent="0.25">
      <c r="G100" s="15">
        <v>98</v>
      </c>
      <c r="H100" s="17">
        <f t="shared" si="5"/>
        <v>1.6166666666666667</v>
      </c>
      <c r="I100" cm="1">
        <f t="array" ref="I100">_xlfn.IFS(AND(NOT($I99=0),$J99),0,NOT($J99),$I99+$B$27,TRUE,$I99)</f>
        <v>0.91666666666666785</v>
      </c>
      <c r="J100" t="b" cm="1">
        <f t="array" ref="J100">_xlfn.IFS($I100&gt;=$C$5-$B$27,TRUE,$P100&gt;=$B$6,FALSE,TRUE,$J99)</f>
        <v>0</v>
      </c>
      <c r="K100" t="b" cm="1">
        <f t="array" ref="K100">_xlfn.IFS($L100&gt;=$B$4-$B$27,FALSE,$I100&gt;=$B$5-$B$27,TRUE,AND($J100,NOT($K99)),FALSE,$K99,TRUE,TRUE,FALSE)</f>
        <v>0</v>
      </c>
      <c r="L100" cm="1">
        <f t="array" ref="L100">_xlfn.IFS($K99,$L99+$B$27,NOT($K99),0,TRUE,$K99)</f>
        <v>0</v>
      </c>
      <c r="M100" t="b" cm="1">
        <f t="array" ref="M100">_xlfn.IFS($K100,FALSE,AND($J100,NOT($K100),$P100&lt;$B$6),TRUE,TRUE,FALSE)</f>
        <v>0</v>
      </c>
      <c r="N100" cm="1">
        <f t="array" ref="N100">_xlfn.IFS($N99&gt;=$C$7-$B$27,0,$M99,$N99+$B$27,TRUE,0)</f>
        <v>0</v>
      </c>
      <c r="O100" t="b" cm="1">
        <f t="array" ref="O100">_xlfn.IFS(AND($J100,NOT($K100),NOT($M100)),TRUE,$P100&gt;=$B$6,FALSE,AND($J100,NOT($K100),$M100,$N100=0),TRUE,TRUE,FALSE)</f>
        <v>0</v>
      </c>
      <c r="P100" cm="1">
        <f t="array" ref="P100">_xlfn.IFS(AND($O99,$P99&lt;$B$6),$P99+1,AND(NOT($J99),$P99&gt;0),0,TRUE,$P99)</f>
        <v>0</v>
      </c>
      <c r="Q100" s="1">
        <f t="shared" si="6"/>
        <v>15</v>
      </c>
      <c r="R100" s="1">
        <f t="shared" si="7"/>
        <v>750</v>
      </c>
      <c r="S100" s="17">
        <f t="shared" si="8"/>
        <v>463.91752577319585</v>
      </c>
      <c r="T100" s="1" cm="1">
        <f t="array" ref="T100">_xlfn.IFS($B$6=1,Q100*$B$10,AND(P99=0,P100&gt;=1),T99+$B$6*$B$10*$B$8,TRUE,T99)</f>
        <v>600</v>
      </c>
      <c r="U100" s="17">
        <f t="shared" si="9"/>
        <v>371.13402061855669</v>
      </c>
    </row>
    <row r="101" spans="7:21" x14ac:dyDescent="0.25">
      <c r="G101" s="15">
        <v>99</v>
      </c>
      <c r="H101" s="17">
        <f t="shared" si="5"/>
        <v>1.6333333333333333</v>
      </c>
      <c r="I101" cm="1">
        <f t="array" ref="I101">_xlfn.IFS(AND(NOT($I100=0),$J100),0,NOT($J100),$I100+$B$27,TRUE,$I100)</f>
        <v>0.93333333333333457</v>
      </c>
      <c r="J101" t="b" cm="1">
        <f t="array" ref="J101">_xlfn.IFS($I101&gt;=$C$5-$B$27,TRUE,$P101&gt;=$B$6,FALSE,TRUE,$J100)</f>
        <v>0</v>
      </c>
      <c r="K101" t="b" cm="1">
        <f t="array" ref="K101">_xlfn.IFS($L101&gt;=$B$4-$B$27,FALSE,$I101&gt;=$B$5-$B$27,TRUE,AND($J101,NOT($K100)),FALSE,$K100,TRUE,TRUE,FALSE)</f>
        <v>0</v>
      </c>
      <c r="L101" cm="1">
        <f t="array" ref="L101">_xlfn.IFS($K100,$L100+$B$27,NOT($K100),0,TRUE,$K100)</f>
        <v>0</v>
      </c>
      <c r="M101" t="b" cm="1">
        <f t="array" ref="M101">_xlfn.IFS($K101,FALSE,AND($J101,NOT($K101),$P101&lt;$B$6),TRUE,TRUE,FALSE)</f>
        <v>0</v>
      </c>
      <c r="N101" cm="1">
        <f t="array" ref="N101">_xlfn.IFS($N100&gt;=$C$7-$B$27,0,$M100,$N100+$B$27,TRUE,0)</f>
        <v>0</v>
      </c>
      <c r="O101" t="b" cm="1">
        <f t="array" ref="O101">_xlfn.IFS(AND($J101,NOT($K101),NOT($M101)),TRUE,$P101&gt;=$B$6,FALSE,AND($J101,NOT($K101),$M101,$N101=0),TRUE,TRUE,FALSE)</f>
        <v>0</v>
      </c>
      <c r="P101" cm="1">
        <f t="array" ref="P101">_xlfn.IFS(AND($O100,$P100&lt;$B$6),$P100+1,AND(NOT($J100),$P100&gt;0),0,TRUE,$P100)</f>
        <v>0</v>
      </c>
      <c r="Q101" s="1">
        <f t="shared" si="6"/>
        <v>15</v>
      </c>
      <c r="R101" s="1">
        <f t="shared" si="7"/>
        <v>750</v>
      </c>
      <c r="S101" s="17">
        <f t="shared" si="8"/>
        <v>459.18367346938777</v>
      </c>
      <c r="T101" s="1" cm="1">
        <f t="array" ref="T101">_xlfn.IFS($B$6=1,Q101*$B$10,AND(P100=0,P101&gt;=1),T100+$B$6*$B$10*$B$8,TRUE,T100)</f>
        <v>600</v>
      </c>
      <c r="U101" s="17">
        <f t="shared" si="9"/>
        <v>367.34693877551024</v>
      </c>
    </row>
    <row r="102" spans="7:21" x14ac:dyDescent="0.25">
      <c r="G102" s="15">
        <v>100</v>
      </c>
      <c r="H102" s="17">
        <f t="shared" si="5"/>
        <v>1.65</v>
      </c>
      <c r="I102" cm="1">
        <f t="array" ref="I102">_xlfn.IFS(AND(NOT($I101=0),$J101),0,NOT($J101),$I101+$B$27,TRUE,$I101)</f>
        <v>0.95000000000000129</v>
      </c>
      <c r="J102" t="b" cm="1">
        <f t="array" ref="J102">_xlfn.IFS($I102&gt;=$C$5-$B$27,TRUE,$P102&gt;=$B$6,FALSE,TRUE,$J101)</f>
        <v>0</v>
      </c>
      <c r="K102" t="b" cm="1">
        <f t="array" ref="K102">_xlfn.IFS($L102&gt;=$B$4-$B$27,FALSE,$I102&gt;=$B$5-$B$27,TRUE,AND($J102,NOT($K101)),FALSE,$K101,TRUE,TRUE,FALSE)</f>
        <v>0</v>
      </c>
      <c r="L102" cm="1">
        <f t="array" ref="L102">_xlfn.IFS($K101,$L101+$B$27,NOT($K101),0,TRUE,$K101)</f>
        <v>0</v>
      </c>
      <c r="M102" t="b" cm="1">
        <f t="array" ref="M102">_xlfn.IFS($K102,FALSE,AND($J102,NOT($K102),$P102&lt;$B$6),TRUE,TRUE,FALSE)</f>
        <v>0</v>
      </c>
      <c r="N102" cm="1">
        <f t="array" ref="N102">_xlfn.IFS($N101&gt;=$C$7-$B$27,0,$M101,$N101+$B$27,TRUE,0)</f>
        <v>0</v>
      </c>
      <c r="O102" t="b" cm="1">
        <f t="array" ref="O102">_xlfn.IFS(AND($J102,NOT($K102),NOT($M102)),TRUE,$P102&gt;=$B$6,FALSE,AND($J102,NOT($K102),$M102,$N102=0),TRUE,TRUE,FALSE)</f>
        <v>0</v>
      </c>
      <c r="P102" cm="1">
        <f t="array" ref="P102">_xlfn.IFS(AND($O101,$P101&lt;$B$6),$P101+1,AND(NOT($J101),$P101&gt;0),0,TRUE,$P101)</f>
        <v>0</v>
      </c>
      <c r="Q102" s="1">
        <f t="shared" si="6"/>
        <v>15</v>
      </c>
      <c r="R102" s="1">
        <f t="shared" si="7"/>
        <v>750</v>
      </c>
      <c r="S102" s="17">
        <f t="shared" si="8"/>
        <v>454.54545454545456</v>
      </c>
      <c r="T102" s="1" cm="1">
        <f t="array" ref="T102">_xlfn.IFS($B$6=1,Q102*$B$10,AND(P101=0,P102&gt;=1),T101+$B$6*$B$10*$B$8,TRUE,T101)</f>
        <v>600</v>
      </c>
      <c r="U102" s="17">
        <f t="shared" si="9"/>
        <v>363.63636363636368</v>
      </c>
    </row>
    <row r="103" spans="7:21" x14ac:dyDescent="0.25">
      <c r="G103" s="15">
        <v>101</v>
      </c>
      <c r="H103" s="17">
        <f t="shared" si="5"/>
        <v>1.6666666666666667</v>
      </c>
      <c r="I103" cm="1">
        <f t="array" ref="I103">_xlfn.IFS(AND(NOT($I102=0),$J102),0,NOT($J102),$I102+$B$27,TRUE,$I102)</f>
        <v>0.96666666666666801</v>
      </c>
      <c r="J103" t="b" cm="1">
        <f t="array" ref="J103">_xlfn.IFS($I103&gt;=$C$5-$B$27,TRUE,$P103&gt;=$B$6,FALSE,TRUE,$J102)</f>
        <v>0</v>
      </c>
      <c r="K103" t="b" cm="1">
        <f t="array" ref="K103">_xlfn.IFS($L103&gt;=$B$4-$B$27,FALSE,$I103&gt;=$B$5-$B$27,TRUE,AND($J103,NOT($K102)),FALSE,$K102,TRUE,TRUE,FALSE)</f>
        <v>0</v>
      </c>
      <c r="L103" cm="1">
        <f t="array" ref="L103">_xlfn.IFS($K102,$L102+$B$27,NOT($K102),0,TRUE,$K102)</f>
        <v>0</v>
      </c>
      <c r="M103" t="b" cm="1">
        <f t="array" ref="M103">_xlfn.IFS($K103,FALSE,AND($J103,NOT($K103),$P103&lt;$B$6),TRUE,TRUE,FALSE)</f>
        <v>0</v>
      </c>
      <c r="N103" cm="1">
        <f t="array" ref="N103">_xlfn.IFS($N102&gt;=$C$7-$B$27,0,$M102,$N102+$B$27,TRUE,0)</f>
        <v>0</v>
      </c>
      <c r="O103" t="b" cm="1">
        <f t="array" ref="O103">_xlfn.IFS(AND($J103,NOT($K103),NOT($M103)),TRUE,$P103&gt;=$B$6,FALSE,AND($J103,NOT($K103),$M103,$N103=0),TRUE,TRUE,FALSE)</f>
        <v>0</v>
      </c>
      <c r="P103" cm="1">
        <f t="array" ref="P103">_xlfn.IFS(AND($O102,$P102&lt;$B$6),$P102+1,AND(NOT($J102),$P102&gt;0),0,TRUE,$P102)</f>
        <v>0</v>
      </c>
      <c r="Q103" s="1">
        <f t="shared" si="6"/>
        <v>15</v>
      </c>
      <c r="R103" s="1">
        <f t="shared" si="7"/>
        <v>750</v>
      </c>
      <c r="S103" s="17">
        <f t="shared" si="8"/>
        <v>450</v>
      </c>
      <c r="T103" s="1" cm="1">
        <f t="array" ref="T103">_xlfn.IFS($B$6=1,Q103*$B$10,AND(P102=0,P103&gt;=1),T102+$B$6*$B$10*$B$8,TRUE,T102)</f>
        <v>600</v>
      </c>
      <c r="U103" s="17">
        <f t="shared" si="9"/>
        <v>360</v>
      </c>
    </row>
    <row r="104" spans="7:21" x14ac:dyDescent="0.25">
      <c r="G104" s="15">
        <v>102</v>
      </c>
      <c r="H104" s="17">
        <f t="shared" si="5"/>
        <v>1.6833333333333333</v>
      </c>
      <c r="I104" cm="1">
        <f t="array" ref="I104">_xlfn.IFS(AND(NOT($I103=0),$J103),0,NOT($J103),$I103+$B$27,TRUE,$I103)</f>
        <v>0.98333333333333472</v>
      </c>
      <c r="J104" t="b" cm="1">
        <f t="array" ref="J104">_xlfn.IFS($I104&gt;=$C$5-$B$27,TRUE,$P104&gt;=$B$6,FALSE,TRUE,$J103)</f>
        <v>0</v>
      </c>
      <c r="K104" t="b" cm="1">
        <f t="array" ref="K104">_xlfn.IFS($L104&gt;=$B$4-$B$27,FALSE,$I104&gt;=$B$5-$B$27,TRUE,AND($J104,NOT($K103)),FALSE,$K103,TRUE,TRUE,FALSE)</f>
        <v>0</v>
      </c>
      <c r="L104" cm="1">
        <f t="array" ref="L104">_xlfn.IFS($K103,$L103+$B$27,NOT($K103),0,TRUE,$K103)</f>
        <v>0</v>
      </c>
      <c r="M104" t="b" cm="1">
        <f t="array" ref="M104">_xlfn.IFS($K104,FALSE,AND($J104,NOT($K104),$P104&lt;$B$6),TRUE,TRUE,FALSE)</f>
        <v>0</v>
      </c>
      <c r="N104" cm="1">
        <f t="array" ref="N104">_xlfn.IFS($N103&gt;=$C$7-$B$27,0,$M103,$N103+$B$27,TRUE,0)</f>
        <v>0</v>
      </c>
      <c r="O104" t="b" cm="1">
        <f t="array" ref="O104">_xlfn.IFS(AND($J104,NOT($K104),NOT($M104)),TRUE,$P104&gt;=$B$6,FALSE,AND($J104,NOT($K104),$M104,$N104=0),TRUE,TRUE,FALSE)</f>
        <v>0</v>
      </c>
      <c r="P104" cm="1">
        <f t="array" ref="P104">_xlfn.IFS(AND($O103,$P103&lt;$B$6),$P103+1,AND(NOT($J103),$P103&gt;0),0,TRUE,$P103)</f>
        <v>0</v>
      </c>
      <c r="Q104" s="1">
        <f t="shared" si="6"/>
        <v>15</v>
      </c>
      <c r="R104" s="1">
        <f t="shared" si="7"/>
        <v>750</v>
      </c>
      <c r="S104" s="17">
        <f t="shared" si="8"/>
        <v>445.54455445544556</v>
      </c>
      <c r="T104" s="1" cm="1">
        <f t="array" ref="T104">_xlfn.IFS($B$6=1,Q104*$B$10,AND(P103=0,P104&gt;=1),T103+$B$6*$B$10*$B$8,TRUE,T103)</f>
        <v>600</v>
      </c>
      <c r="U104" s="17">
        <f t="shared" si="9"/>
        <v>356.43564356435644</v>
      </c>
    </row>
    <row r="105" spans="7:21" x14ac:dyDescent="0.25">
      <c r="G105" s="15">
        <v>103</v>
      </c>
      <c r="H105" s="17">
        <f t="shared" si="5"/>
        <v>1.7</v>
      </c>
      <c r="I105" cm="1">
        <f t="array" ref="I105">_xlfn.IFS(AND(NOT($I104=0),$J104),0,NOT($J104),$I104+$B$27,TRUE,$I104)</f>
        <v>1.0000000000000013</v>
      </c>
      <c r="J105" t="b" cm="1">
        <f t="array" ref="J105">_xlfn.IFS($I105&gt;=$C$5-$B$27,TRUE,$P105&gt;=$B$6,FALSE,TRUE,$J104)</f>
        <v>0</v>
      </c>
      <c r="K105" t="b" cm="1">
        <f t="array" ref="K105">_xlfn.IFS($L105&gt;=$B$4-$B$27,FALSE,$I105&gt;=$B$5-$B$27,TRUE,AND($J105,NOT($K104)),FALSE,$K104,TRUE,TRUE,FALSE)</f>
        <v>0</v>
      </c>
      <c r="L105" cm="1">
        <f t="array" ref="L105">_xlfn.IFS($K104,$L104+$B$27,NOT($K104),0,TRUE,$K104)</f>
        <v>0</v>
      </c>
      <c r="M105" t="b" cm="1">
        <f t="array" ref="M105">_xlfn.IFS($K105,FALSE,AND($J105,NOT($K105),$P105&lt;$B$6),TRUE,TRUE,FALSE)</f>
        <v>0</v>
      </c>
      <c r="N105" cm="1">
        <f t="array" ref="N105">_xlfn.IFS($N104&gt;=$C$7-$B$27,0,$M104,$N104+$B$27,TRUE,0)</f>
        <v>0</v>
      </c>
      <c r="O105" t="b" cm="1">
        <f t="array" ref="O105">_xlfn.IFS(AND($J105,NOT($K105),NOT($M105)),TRUE,$P105&gt;=$B$6,FALSE,AND($J105,NOT($K105),$M105,$N105=0),TRUE,TRUE,FALSE)</f>
        <v>0</v>
      </c>
      <c r="P105" cm="1">
        <f t="array" ref="P105">_xlfn.IFS(AND($O104,$P104&lt;$B$6),$P104+1,AND(NOT($J104),$P104&gt;0),0,TRUE,$P104)</f>
        <v>0</v>
      </c>
      <c r="Q105" s="1">
        <f t="shared" si="6"/>
        <v>15</v>
      </c>
      <c r="R105" s="1">
        <f t="shared" si="7"/>
        <v>750</v>
      </c>
      <c r="S105" s="17">
        <f t="shared" si="8"/>
        <v>441.1764705882353</v>
      </c>
      <c r="T105" s="1" cm="1">
        <f t="array" ref="T105">_xlfn.IFS($B$6=1,Q105*$B$10,AND(P104=0,P105&gt;=1),T104+$B$6*$B$10*$B$8,TRUE,T104)</f>
        <v>600</v>
      </c>
      <c r="U105" s="17">
        <f t="shared" si="9"/>
        <v>352.94117647058823</v>
      </c>
    </row>
    <row r="106" spans="7:21" x14ac:dyDescent="0.25">
      <c r="G106" s="15">
        <v>104</v>
      </c>
      <c r="H106" s="17">
        <f t="shared" si="5"/>
        <v>1.7166666666666666</v>
      </c>
      <c r="I106" cm="1">
        <f t="array" ref="I106">_xlfn.IFS(AND(NOT($I105=0),$J105),0,NOT($J105),$I105+$B$27,TRUE,$I105)</f>
        <v>1.0166666666666679</v>
      </c>
      <c r="J106" t="b" cm="1">
        <f t="array" ref="J106">_xlfn.IFS($I106&gt;=$C$5-$B$27,TRUE,$P106&gt;=$B$6,FALSE,TRUE,$J105)</f>
        <v>0</v>
      </c>
      <c r="K106" t="b" cm="1">
        <f t="array" ref="K106">_xlfn.IFS($L106&gt;=$B$4-$B$27,FALSE,$I106&gt;=$B$5-$B$27,TRUE,AND($J106,NOT($K105)),FALSE,$K105,TRUE,TRUE,FALSE)</f>
        <v>0</v>
      </c>
      <c r="L106" cm="1">
        <f t="array" ref="L106">_xlfn.IFS($K105,$L105+$B$27,NOT($K105),0,TRUE,$K105)</f>
        <v>0</v>
      </c>
      <c r="M106" t="b" cm="1">
        <f t="array" ref="M106">_xlfn.IFS($K106,FALSE,AND($J106,NOT($K106),$P106&lt;$B$6),TRUE,TRUE,FALSE)</f>
        <v>0</v>
      </c>
      <c r="N106" cm="1">
        <f t="array" ref="N106">_xlfn.IFS($N105&gt;=$C$7-$B$27,0,$M105,$N105+$B$27,TRUE,0)</f>
        <v>0</v>
      </c>
      <c r="O106" t="b" cm="1">
        <f t="array" ref="O106">_xlfn.IFS(AND($J106,NOT($K106),NOT($M106)),TRUE,$P106&gt;=$B$6,FALSE,AND($J106,NOT($K106),$M106,$N106=0),TRUE,TRUE,FALSE)</f>
        <v>0</v>
      </c>
      <c r="P106" cm="1">
        <f t="array" ref="P106">_xlfn.IFS(AND($O105,$P105&lt;$B$6),$P105+1,AND(NOT($J105),$P105&gt;0),0,TRUE,$P105)</f>
        <v>0</v>
      </c>
      <c r="Q106" s="1">
        <f t="shared" si="6"/>
        <v>15</v>
      </c>
      <c r="R106" s="1">
        <f t="shared" si="7"/>
        <v>750</v>
      </c>
      <c r="S106" s="17">
        <f t="shared" si="8"/>
        <v>436.89320388349518</v>
      </c>
      <c r="T106" s="1" cm="1">
        <f t="array" ref="T106">_xlfn.IFS($B$6=1,Q106*$B$10,AND(P105=0,P106&gt;=1),T105+$B$6*$B$10*$B$8,TRUE,T105)</f>
        <v>600</v>
      </c>
      <c r="U106" s="17">
        <f t="shared" si="9"/>
        <v>349.51456310679612</v>
      </c>
    </row>
    <row r="107" spans="7:21" x14ac:dyDescent="0.25">
      <c r="G107" s="15">
        <v>105</v>
      </c>
      <c r="H107" s="17">
        <f t="shared" si="5"/>
        <v>1.7333333333333334</v>
      </c>
      <c r="I107" cm="1">
        <f t="array" ref="I107">_xlfn.IFS(AND(NOT($I106=0),$J106),0,NOT($J106),$I106+$B$27,TRUE,$I106)</f>
        <v>1.0333333333333345</v>
      </c>
      <c r="J107" t="b" cm="1">
        <f t="array" ref="J107">_xlfn.IFS($I107&gt;=$C$5-$B$27,TRUE,$P107&gt;=$B$6,FALSE,TRUE,$J106)</f>
        <v>0</v>
      </c>
      <c r="K107" t="b" cm="1">
        <f t="array" ref="K107">_xlfn.IFS($L107&gt;=$B$4-$B$27,FALSE,$I107&gt;=$B$5-$B$27,TRUE,AND($J107,NOT($K106)),FALSE,$K106,TRUE,TRUE,FALSE)</f>
        <v>0</v>
      </c>
      <c r="L107" cm="1">
        <f t="array" ref="L107">_xlfn.IFS($K106,$L106+$B$27,NOT($K106),0,TRUE,$K106)</f>
        <v>0</v>
      </c>
      <c r="M107" t="b" cm="1">
        <f t="array" ref="M107">_xlfn.IFS($K107,FALSE,AND($J107,NOT($K107),$P107&lt;$B$6),TRUE,TRUE,FALSE)</f>
        <v>0</v>
      </c>
      <c r="N107" cm="1">
        <f t="array" ref="N107">_xlfn.IFS($N106&gt;=$C$7-$B$27,0,$M106,$N106+$B$27,TRUE,0)</f>
        <v>0</v>
      </c>
      <c r="O107" t="b" cm="1">
        <f t="array" ref="O107">_xlfn.IFS(AND($J107,NOT($K107),NOT($M107)),TRUE,$P107&gt;=$B$6,FALSE,AND($J107,NOT($K107),$M107,$N107=0),TRUE,TRUE,FALSE)</f>
        <v>0</v>
      </c>
      <c r="P107" cm="1">
        <f t="array" ref="P107">_xlfn.IFS(AND($O106,$P106&lt;$B$6),$P106+1,AND(NOT($J106),$P106&gt;0),0,TRUE,$P106)</f>
        <v>0</v>
      </c>
      <c r="Q107" s="1">
        <f t="shared" si="6"/>
        <v>15</v>
      </c>
      <c r="R107" s="1">
        <f t="shared" si="7"/>
        <v>750</v>
      </c>
      <c r="S107" s="17">
        <f t="shared" si="8"/>
        <v>432.69230769230768</v>
      </c>
      <c r="T107" s="1" cm="1">
        <f t="array" ref="T107">_xlfn.IFS($B$6=1,Q107*$B$10,AND(P106=0,P107&gt;=1),T106+$B$6*$B$10*$B$8,TRUE,T106)</f>
        <v>600</v>
      </c>
      <c r="U107" s="17">
        <f t="shared" si="9"/>
        <v>346.15384615384613</v>
      </c>
    </row>
    <row r="108" spans="7:21" x14ac:dyDescent="0.25">
      <c r="G108" s="15">
        <v>106</v>
      </c>
      <c r="H108" s="17">
        <f t="shared" si="5"/>
        <v>1.75</v>
      </c>
      <c r="I108" cm="1">
        <f t="array" ref="I108">_xlfn.IFS(AND(NOT($I107=0),$J107),0,NOT($J107),$I107+$B$27,TRUE,$I107)</f>
        <v>1.0500000000000012</v>
      </c>
      <c r="J108" t="b" cm="1">
        <f t="array" ref="J108">_xlfn.IFS($I108&gt;=$C$5-$B$27,TRUE,$P108&gt;=$B$6,FALSE,TRUE,$J107)</f>
        <v>0</v>
      </c>
      <c r="K108" t="b" cm="1">
        <f t="array" ref="K108">_xlfn.IFS($L108&gt;=$B$4-$B$27,FALSE,$I108&gt;=$B$5-$B$27,TRUE,AND($J108,NOT($K107)),FALSE,$K107,TRUE,TRUE,FALSE)</f>
        <v>0</v>
      </c>
      <c r="L108" cm="1">
        <f t="array" ref="L108">_xlfn.IFS($K107,$L107+$B$27,NOT($K107),0,TRUE,$K107)</f>
        <v>0</v>
      </c>
      <c r="M108" t="b" cm="1">
        <f t="array" ref="M108">_xlfn.IFS($K108,FALSE,AND($J108,NOT($K108),$P108&lt;$B$6),TRUE,TRUE,FALSE)</f>
        <v>0</v>
      </c>
      <c r="N108" cm="1">
        <f t="array" ref="N108">_xlfn.IFS($N107&gt;=$C$7-$B$27,0,$M107,$N107+$B$27,TRUE,0)</f>
        <v>0</v>
      </c>
      <c r="O108" t="b" cm="1">
        <f t="array" ref="O108">_xlfn.IFS(AND($J108,NOT($K108),NOT($M108)),TRUE,$P108&gt;=$B$6,FALSE,AND($J108,NOT($K108),$M108,$N108=0),TRUE,TRUE,FALSE)</f>
        <v>0</v>
      </c>
      <c r="P108" cm="1">
        <f t="array" ref="P108">_xlfn.IFS(AND($O107,$P107&lt;$B$6),$P107+1,AND(NOT($J107),$P107&gt;0),0,TRUE,$P107)</f>
        <v>0</v>
      </c>
      <c r="Q108" s="1">
        <f t="shared" si="6"/>
        <v>15</v>
      </c>
      <c r="R108" s="1">
        <f t="shared" si="7"/>
        <v>750</v>
      </c>
      <c r="S108" s="17">
        <f t="shared" si="8"/>
        <v>428.57142857142856</v>
      </c>
      <c r="T108" s="1" cm="1">
        <f t="array" ref="T108">_xlfn.IFS($B$6=1,Q108*$B$10,AND(P107=0,P108&gt;=1),T107+$B$6*$B$10*$B$8,TRUE,T107)</f>
        <v>600</v>
      </c>
      <c r="U108" s="17">
        <f t="shared" si="9"/>
        <v>342.85714285714283</v>
      </c>
    </row>
    <row r="109" spans="7:21" x14ac:dyDescent="0.25">
      <c r="G109" s="15">
        <v>107</v>
      </c>
      <c r="H109" s="17">
        <f t="shared" si="5"/>
        <v>1.7666666666666666</v>
      </c>
      <c r="I109" cm="1">
        <f t="array" ref="I109">_xlfn.IFS(AND(NOT($I108=0),$J108),0,NOT($J108),$I108+$B$27,TRUE,$I108)</f>
        <v>1.0666666666666678</v>
      </c>
      <c r="J109" t="b" cm="1">
        <f t="array" ref="J109">_xlfn.IFS($I109&gt;=$C$5-$B$27,TRUE,$P109&gt;=$B$6,FALSE,TRUE,$J108)</f>
        <v>0</v>
      </c>
      <c r="K109" t="b" cm="1">
        <f t="array" ref="K109">_xlfn.IFS($L109&gt;=$B$4-$B$27,FALSE,$I109&gt;=$B$5-$B$27,TRUE,AND($J109,NOT($K108)),FALSE,$K108,TRUE,TRUE,FALSE)</f>
        <v>0</v>
      </c>
      <c r="L109" cm="1">
        <f t="array" ref="L109">_xlfn.IFS($K108,$L108+$B$27,NOT($K108),0,TRUE,$K108)</f>
        <v>0</v>
      </c>
      <c r="M109" t="b" cm="1">
        <f t="array" ref="M109">_xlfn.IFS($K109,FALSE,AND($J109,NOT($K109),$P109&lt;$B$6),TRUE,TRUE,FALSE)</f>
        <v>0</v>
      </c>
      <c r="N109" cm="1">
        <f t="array" ref="N109">_xlfn.IFS($N108&gt;=$C$7-$B$27,0,$M108,$N108+$B$27,TRUE,0)</f>
        <v>0</v>
      </c>
      <c r="O109" t="b" cm="1">
        <f t="array" ref="O109">_xlfn.IFS(AND($J109,NOT($K109),NOT($M109)),TRUE,$P109&gt;=$B$6,FALSE,AND($J109,NOT($K109),$M109,$N109=0),TRUE,TRUE,FALSE)</f>
        <v>0</v>
      </c>
      <c r="P109" cm="1">
        <f t="array" ref="P109">_xlfn.IFS(AND($O108,$P108&lt;$B$6),$P108+1,AND(NOT($J108),$P108&gt;0),0,TRUE,$P108)</f>
        <v>0</v>
      </c>
      <c r="Q109" s="1">
        <f t="shared" si="6"/>
        <v>15</v>
      </c>
      <c r="R109" s="1">
        <f t="shared" si="7"/>
        <v>750</v>
      </c>
      <c r="S109" s="17">
        <f t="shared" si="8"/>
        <v>424.52830188679246</v>
      </c>
      <c r="T109" s="1" cm="1">
        <f t="array" ref="T109">_xlfn.IFS($B$6=1,Q109*$B$10,AND(P108=0,P109&gt;=1),T108+$B$6*$B$10*$B$8,TRUE,T108)</f>
        <v>600</v>
      </c>
      <c r="U109" s="17">
        <f t="shared" si="9"/>
        <v>339.62264150943395</v>
      </c>
    </row>
    <row r="110" spans="7:21" x14ac:dyDescent="0.25">
      <c r="G110" s="15">
        <v>108</v>
      </c>
      <c r="H110" s="17">
        <f t="shared" si="5"/>
        <v>1.7833333333333332</v>
      </c>
      <c r="I110" cm="1">
        <f t="array" ref="I110">_xlfn.IFS(AND(NOT($I109=0),$J109),0,NOT($J109),$I109+$B$27,TRUE,$I109)</f>
        <v>1.0833333333333344</v>
      </c>
      <c r="J110" t="b" cm="1">
        <f t="array" ref="J110">_xlfn.IFS($I110&gt;=$C$5-$B$27,TRUE,$P110&gt;=$B$6,FALSE,TRUE,$J109)</f>
        <v>0</v>
      </c>
      <c r="K110" t="b" cm="1">
        <f t="array" ref="K110">_xlfn.IFS($L110&gt;=$B$4-$B$27,FALSE,$I110&gt;=$B$5-$B$27,TRUE,AND($J110,NOT($K109)),FALSE,$K109,TRUE,TRUE,FALSE)</f>
        <v>0</v>
      </c>
      <c r="L110" cm="1">
        <f t="array" ref="L110">_xlfn.IFS($K109,$L109+$B$27,NOT($K109),0,TRUE,$K109)</f>
        <v>0</v>
      </c>
      <c r="M110" t="b" cm="1">
        <f t="array" ref="M110">_xlfn.IFS($K110,FALSE,AND($J110,NOT($K110),$P110&lt;$B$6),TRUE,TRUE,FALSE)</f>
        <v>0</v>
      </c>
      <c r="N110" cm="1">
        <f t="array" ref="N110">_xlfn.IFS($N109&gt;=$C$7-$B$27,0,$M109,$N109+$B$27,TRUE,0)</f>
        <v>0</v>
      </c>
      <c r="O110" t="b" cm="1">
        <f t="array" ref="O110">_xlfn.IFS(AND($J110,NOT($K110),NOT($M110)),TRUE,$P110&gt;=$B$6,FALSE,AND($J110,NOT($K110),$M110,$N110=0),TRUE,TRUE,FALSE)</f>
        <v>0</v>
      </c>
      <c r="P110" cm="1">
        <f t="array" ref="P110">_xlfn.IFS(AND($O109,$P109&lt;$B$6),$P109+1,AND(NOT($J109),$P109&gt;0),0,TRUE,$P109)</f>
        <v>0</v>
      </c>
      <c r="Q110" s="1">
        <f t="shared" si="6"/>
        <v>15</v>
      </c>
      <c r="R110" s="1">
        <f t="shared" si="7"/>
        <v>750</v>
      </c>
      <c r="S110" s="17">
        <f t="shared" si="8"/>
        <v>420.56074766355141</v>
      </c>
      <c r="T110" s="1" cm="1">
        <f t="array" ref="T110">_xlfn.IFS($B$6=1,Q110*$B$10,AND(P109=0,P110&gt;=1),T109+$B$6*$B$10*$B$8,TRUE,T109)</f>
        <v>600</v>
      </c>
      <c r="U110" s="17">
        <f t="shared" si="9"/>
        <v>336.44859813084116</v>
      </c>
    </row>
    <row r="111" spans="7:21" x14ac:dyDescent="0.25">
      <c r="G111" s="15">
        <v>109</v>
      </c>
      <c r="H111" s="17">
        <f t="shared" si="5"/>
        <v>1.8</v>
      </c>
      <c r="I111" cm="1">
        <f t="array" ref="I111">_xlfn.IFS(AND(NOT($I110=0),$J110),0,NOT($J110),$I110+$B$27,TRUE,$I110)</f>
        <v>1.100000000000001</v>
      </c>
      <c r="J111" t="b" cm="1">
        <f t="array" ref="J111">_xlfn.IFS($I111&gt;=$C$5-$B$27,TRUE,$P111&gt;=$B$6,FALSE,TRUE,$J110)</f>
        <v>0</v>
      </c>
      <c r="K111" t="b" cm="1">
        <f t="array" ref="K111">_xlfn.IFS($L111&gt;=$B$4-$B$27,FALSE,$I111&gt;=$B$5-$B$27,TRUE,AND($J111,NOT($K110)),FALSE,$K110,TRUE,TRUE,FALSE)</f>
        <v>0</v>
      </c>
      <c r="L111" cm="1">
        <f t="array" ref="L111">_xlfn.IFS($K110,$L110+$B$27,NOT($K110),0,TRUE,$K110)</f>
        <v>0</v>
      </c>
      <c r="M111" t="b" cm="1">
        <f t="array" ref="M111">_xlfn.IFS($K111,FALSE,AND($J111,NOT($K111),$P111&lt;$B$6),TRUE,TRUE,FALSE)</f>
        <v>0</v>
      </c>
      <c r="N111" cm="1">
        <f t="array" ref="N111">_xlfn.IFS($N110&gt;=$C$7-$B$27,0,$M110,$N110+$B$27,TRUE,0)</f>
        <v>0</v>
      </c>
      <c r="O111" t="b" cm="1">
        <f t="array" ref="O111">_xlfn.IFS(AND($J111,NOT($K111),NOT($M111)),TRUE,$P111&gt;=$B$6,FALSE,AND($J111,NOT($K111),$M111,$N111=0),TRUE,TRUE,FALSE)</f>
        <v>0</v>
      </c>
      <c r="P111" cm="1">
        <f t="array" ref="P111">_xlfn.IFS(AND($O110,$P110&lt;$B$6),$P110+1,AND(NOT($J110),$P110&gt;0),0,TRUE,$P110)</f>
        <v>0</v>
      </c>
      <c r="Q111" s="1">
        <f t="shared" si="6"/>
        <v>15</v>
      </c>
      <c r="R111" s="1">
        <f t="shared" si="7"/>
        <v>750</v>
      </c>
      <c r="S111" s="17">
        <f t="shared" si="8"/>
        <v>416.66666666666663</v>
      </c>
      <c r="T111" s="1" cm="1">
        <f t="array" ref="T111">_xlfn.IFS($B$6=1,Q111*$B$10,AND(P110=0,P111&gt;=1),T110+$B$6*$B$10*$B$8,TRUE,T110)</f>
        <v>600</v>
      </c>
      <c r="U111" s="17">
        <f t="shared" si="9"/>
        <v>333.33333333333331</v>
      </c>
    </row>
    <row r="112" spans="7:21" x14ac:dyDescent="0.25">
      <c r="G112" s="15">
        <v>110</v>
      </c>
      <c r="H112" s="17">
        <f t="shared" si="5"/>
        <v>1.8166666666666667</v>
      </c>
      <c r="I112" cm="1">
        <f t="array" ref="I112">_xlfn.IFS(AND(NOT($I111=0),$J111),0,NOT($J111),$I111+$B$27,TRUE,$I111)</f>
        <v>1.1166666666666676</v>
      </c>
      <c r="J112" t="b" cm="1">
        <f t="array" ref="J112">_xlfn.IFS($I112&gt;=$C$5-$B$27,TRUE,$P112&gt;=$B$6,FALSE,TRUE,$J111)</f>
        <v>0</v>
      </c>
      <c r="K112" t="b" cm="1">
        <f t="array" ref="K112">_xlfn.IFS($L112&gt;=$B$4-$B$27,FALSE,$I112&gt;=$B$5-$B$27,TRUE,AND($J112,NOT($K111)),FALSE,$K111,TRUE,TRUE,FALSE)</f>
        <v>0</v>
      </c>
      <c r="L112" cm="1">
        <f t="array" ref="L112">_xlfn.IFS($K111,$L111+$B$27,NOT($K111),0,TRUE,$K111)</f>
        <v>0</v>
      </c>
      <c r="M112" t="b" cm="1">
        <f t="array" ref="M112">_xlfn.IFS($K112,FALSE,AND($J112,NOT($K112),$P112&lt;$B$6),TRUE,TRUE,FALSE)</f>
        <v>0</v>
      </c>
      <c r="N112" cm="1">
        <f t="array" ref="N112">_xlfn.IFS($N111&gt;=$C$7-$B$27,0,$M111,$N111+$B$27,TRUE,0)</f>
        <v>0</v>
      </c>
      <c r="O112" t="b" cm="1">
        <f t="array" ref="O112">_xlfn.IFS(AND($J112,NOT($K112),NOT($M112)),TRUE,$P112&gt;=$B$6,FALSE,AND($J112,NOT($K112),$M112,$N112=0),TRUE,TRUE,FALSE)</f>
        <v>0</v>
      </c>
      <c r="P112" cm="1">
        <f t="array" ref="P112">_xlfn.IFS(AND($O111,$P111&lt;$B$6),$P111+1,AND(NOT($J111),$P111&gt;0),0,TRUE,$P111)</f>
        <v>0</v>
      </c>
      <c r="Q112" s="1">
        <f t="shared" si="6"/>
        <v>15</v>
      </c>
      <c r="R112" s="1">
        <f t="shared" si="7"/>
        <v>750</v>
      </c>
      <c r="S112" s="17">
        <f t="shared" si="8"/>
        <v>412.8440366972477</v>
      </c>
      <c r="T112" s="1" cm="1">
        <f t="array" ref="T112">_xlfn.IFS($B$6=1,Q112*$B$10,AND(P111=0,P112&gt;=1),T111+$B$6*$B$10*$B$8,TRUE,T111)</f>
        <v>600</v>
      </c>
      <c r="U112" s="17">
        <f t="shared" si="9"/>
        <v>330.2752293577982</v>
      </c>
    </row>
    <row r="113" spans="7:21" x14ac:dyDescent="0.25">
      <c r="G113" s="15">
        <v>111</v>
      </c>
      <c r="H113" s="17">
        <f t="shared" si="5"/>
        <v>1.8333333333333333</v>
      </c>
      <c r="I113" cm="1">
        <f t="array" ref="I113">_xlfn.IFS(AND(NOT($I112=0),$J112),0,NOT($J112),$I112+$B$27,TRUE,$I112)</f>
        <v>1.1333333333333342</v>
      </c>
      <c r="J113" t="b" cm="1">
        <f t="array" ref="J113">_xlfn.IFS($I113&gt;=$C$5-$B$27,TRUE,$P113&gt;=$B$6,FALSE,TRUE,$J112)</f>
        <v>0</v>
      </c>
      <c r="K113" t="b" cm="1">
        <f t="array" ref="K113">_xlfn.IFS($L113&gt;=$B$4-$B$27,FALSE,$I113&gt;=$B$5-$B$27,TRUE,AND($J113,NOT($K112)),FALSE,$K112,TRUE,TRUE,FALSE)</f>
        <v>0</v>
      </c>
      <c r="L113" cm="1">
        <f t="array" ref="L113">_xlfn.IFS($K112,$L112+$B$27,NOT($K112),0,TRUE,$K112)</f>
        <v>0</v>
      </c>
      <c r="M113" t="b" cm="1">
        <f t="array" ref="M113">_xlfn.IFS($K113,FALSE,AND($J113,NOT($K113),$P113&lt;$B$6),TRUE,TRUE,FALSE)</f>
        <v>0</v>
      </c>
      <c r="N113" cm="1">
        <f t="array" ref="N113">_xlfn.IFS($N112&gt;=$C$7-$B$27,0,$M112,$N112+$B$27,TRUE,0)</f>
        <v>0</v>
      </c>
      <c r="O113" t="b" cm="1">
        <f t="array" ref="O113">_xlfn.IFS(AND($J113,NOT($K113),NOT($M113)),TRUE,$P113&gt;=$B$6,FALSE,AND($J113,NOT($K113),$M113,$N113=0),TRUE,TRUE,FALSE)</f>
        <v>0</v>
      </c>
      <c r="P113" cm="1">
        <f t="array" ref="P113">_xlfn.IFS(AND($O112,$P112&lt;$B$6),$P112+1,AND(NOT($J112),$P112&gt;0),0,TRUE,$P112)</f>
        <v>0</v>
      </c>
      <c r="Q113" s="1">
        <f t="shared" si="6"/>
        <v>15</v>
      </c>
      <c r="R113" s="1">
        <f t="shared" si="7"/>
        <v>750</v>
      </c>
      <c r="S113" s="17">
        <f t="shared" si="8"/>
        <v>409.09090909090912</v>
      </c>
      <c r="T113" s="1" cm="1">
        <f t="array" ref="T113">_xlfn.IFS($B$6=1,Q113*$B$10,AND(P112=0,P113&gt;=1),T112+$B$6*$B$10*$B$8,TRUE,T112)</f>
        <v>600</v>
      </c>
      <c r="U113" s="17">
        <f t="shared" si="9"/>
        <v>327.27272727272731</v>
      </c>
    </row>
    <row r="114" spans="7:21" x14ac:dyDescent="0.25">
      <c r="G114" s="15">
        <v>112</v>
      </c>
      <c r="H114" s="17">
        <f t="shared" si="5"/>
        <v>1.8499999999999999</v>
      </c>
      <c r="I114" cm="1">
        <f t="array" ref="I114">_xlfn.IFS(AND(NOT($I113=0),$J113),0,NOT($J113),$I113+$B$27,TRUE,$I113)</f>
        <v>1.1500000000000008</v>
      </c>
      <c r="J114" t="b" cm="1">
        <f t="array" ref="J114">_xlfn.IFS($I114&gt;=$C$5-$B$27,TRUE,$P114&gt;=$B$6,FALSE,TRUE,$J113)</f>
        <v>0</v>
      </c>
      <c r="K114" t="b" cm="1">
        <f t="array" ref="K114">_xlfn.IFS($L114&gt;=$B$4-$B$27,FALSE,$I114&gt;=$B$5-$B$27,TRUE,AND($J114,NOT($K113)),FALSE,$K113,TRUE,TRUE,FALSE)</f>
        <v>0</v>
      </c>
      <c r="L114" cm="1">
        <f t="array" ref="L114">_xlfn.IFS($K113,$L113+$B$27,NOT($K113),0,TRUE,$K113)</f>
        <v>0</v>
      </c>
      <c r="M114" t="b" cm="1">
        <f t="array" ref="M114">_xlfn.IFS($K114,FALSE,AND($J114,NOT($K114),$P114&lt;$B$6),TRUE,TRUE,FALSE)</f>
        <v>0</v>
      </c>
      <c r="N114" cm="1">
        <f t="array" ref="N114">_xlfn.IFS($N113&gt;=$C$7-$B$27,0,$M113,$N113+$B$27,TRUE,0)</f>
        <v>0</v>
      </c>
      <c r="O114" t="b" cm="1">
        <f t="array" ref="O114">_xlfn.IFS(AND($J114,NOT($K114),NOT($M114)),TRUE,$P114&gt;=$B$6,FALSE,AND($J114,NOT($K114),$M114,$N114=0),TRUE,TRUE,FALSE)</f>
        <v>0</v>
      </c>
      <c r="P114" cm="1">
        <f t="array" ref="P114">_xlfn.IFS(AND($O113,$P113&lt;$B$6),$P113+1,AND(NOT($J113),$P113&gt;0),0,TRUE,$P113)</f>
        <v>0</v>
      </c>
      <c r="Q114" s="1">
        <f t="shared" si="6"/>
        <v>15</v>
      </c>
      <c r="R114" s="1">
        <f t="shared" si="7"/>
        <v>750</v>
      </c>
      <c r="S114" s="17">
        <f t="shared" si="8"/>
        <v>405.40540540540542</v>
      </c>
      <c r="T114" s="1" cm="1">
        <f t="array" ref="T114">_xlfn.IFS($B$6=1,Q114*$B$10,AND(P113=0,P114&gt;=1),T113+$B$6*$B$10*$B$8,TRUE,T113)</f>
        <v>600</v>
      </c>
      <c r="U114" s="17">
        <f t="shared" si="9"/>
        <v>324.32432432432432</v>
      </c>
    </row>
    <row r="115" spans="7:21" x14ac:dyDescent="0.25">
      <c r="G115" s="15">
        <v>113</v>
      </c>
      <c r="H115" s="17">
        <f t="shared" si="5"/>
        <v>1.8666666666666667</v>
      </c>
      <c r="I115" cm="1">
        <f t="array" ref="I115">_xlfn.IFS(AND(NOT($I114=0),$J114),0,NOT($J114),$I114+$B$27,TRUE,$I114)</f>
        <v>1.1666666666666674</v>
      </c>
      <c r="J115" t="b" cm="1">
        <f t="array" ref="J115">_xlfn.IFS($I115&gt;=$C$5-$B$27,TRUE,$P115&gt;=$B$6,FALSE,TRUE,$J114)</f>
        <v>0</v>
      </c>
      <c r="K115" t="b" cm="1">
        <f t="array" ref="K115">_xlfn.IFS($L115&gt;=$B$4-$B$27,FALSE,$I115&gt;=$B$5-$B$27,TRUE,AND($J115,NOT($K114)),FALSE,$K114,TRUE,TRUE,FALSE)</f>
        <v>0</v>
      </c>
      <c r="L115" cm="1">
        <f t="array" ref="L115">_xlfn.IFS($K114,$L114+$B$27,NOT($K114),0,TRUE,$K114)</f>
        <v>0</v>
      </c>
      <c r="M115" t="b" cm="1">
        <f t="array" ref="M115">_xlfn.IFS($K115,FALSE,AND($J115,NOT($K115),$P115&lt;$B$6),TRUE,TRUE,FALSE)</f>
        <v>0</v>
      </c>
      <c r="N115" cm="1">
        <f t="array" ref="N115">_xlfn.IFS($N114&gt;=$C$7-$B$27,0,$M114,$N114+$B$27,TRUE,0)</f>
        <v>0</v>
      </c>
      <c r="O115" t="b" cm="1">
        <f t="array" ref="O115">_xlfn.IFS(AND($J115,NOT($K115),NOT($M115)),TRUE,$P115&gt;=$B$6,FALSE,AND($J115,NOT($K115),$M115,$N115=0),TRUE,TRUE,FALSE)</f>
        <v>0</v>
      </c>
      <c r="P115" cm="1">
        <f t="array" ref="P115">_xlfn.IFS(AND($O114,$P114&lt;$B$6),$P114+1,AND(NOT($J114),$P114&gt;0),0,TRUE,$P114)</f>
        <v>0</v>
      </c>
      <c r="Q115" s="1">
        <f t="shared" si="6"/>
        <v>15</v>
      </c>
      <c r="R115" s="1">
        <f t="shared" si="7"/>
        <v>750</v>
      </c>
      <c r="S115" s="17">
        <f t="shared" si="8"/>
        <v>401.78571428571428</v>
      </c>
      <c r="T115" s="1" cm="1">
        <f t="array" ref="T115">_xlfn.IFS($B$6=1,Q115*$B$10,AND(P114=0,P115&gt;=1),T114+$B$6*$B$10*$B$8,TRUE,T114)</f>
        <v>600</v>
      </c>
      <c r="U115" s="17">
        <f t="shared" si="9"/>
        <v>321.42857142857144</v>
      </c>
    </row>
    <row r="116" spans="7:21" x14ac:dyDescent="0.25">
      <c r="G116" s="15">
        <v>114</v>
      </c>
      <c r="H116" s="17">
        <f t="shared" si="5"/>
        <v>1.8833333333333333</v>
      </c>
      <c r="I116" cm="1">
        <f t="array" ref="I116">_xlfn.IFS(AND(NOT($I115=0),$J115),0,NOT($J115),$I115+$B$27,TRUE,$I115)</f>
        <v>1.183333333333334</v>
      </c>
      <c r="J116" t="b" cm="1">
        <f t="array" ref="J116">_xlfn.IFS($I116&gt;=$C$5-$B$27,TRUE,$P116&gt;=$B$6,FALSE,TRUE,$J115)</f>
        <v>0</v>
      </c>
      <c r="K116" t="b" cm="1">
        <f t="array" ref="K116">_xlfn.IFS($L116&gt;=$B$4-$B$27,FALSE,$I116&gt;=$B$5-$B$27,TRUE,AND($J116,NOT($K115)),FALSE,$K115,TRUE,TRUE,FALSE)</f>
        <v>0</v>
      </c>
      <c r="L116" cm="1">
        <f t="array" ref="L116">_xlfn.IFS($K115,$L115+$B$27,NOT($K115),0,TRUE,$K115)</f>
        <v>0</v>
      </c>
      <c r="M116" t="b" cm="1">
        <f t="array" ref="M116">_xlfn.IFS($K116,FALSE,AND($J116,NOT($K116),$P116&lt;$B$6),TRUE,TRUE,FALSE)</f>
        <v>0</v>
      </c>
      <c r="N116" cm="1">
        <f t="array" ref="N116">_xlfn.IFS($N115&gt;=$C$7-$B$27,0,$M115,$N115+$B$27,TRUE,0)</f>
        <v>0</v>
      </c>
      <c r="O116" t="b" cm="1">
        <f t="array" ref="O116">_xlfn.IFS(AND($J116,NOT($K116),NOT($M116)),TRUE,$P116&gt;=$B$6,FALSE,AND($J116,NOT($K116),$M116,$N116=0),TRUE,TRUE,FALSE)</f>
        <v>0</v>
      </c>
      <c r="P116" cm="1">
        <f t="array" ref="P116">_xlfn.IFS(AND($O115,$P115&lt;$B$6),$P115+1,AND(NOT($J115),$P115&gt;0),0,TRUE,$P115)</f>
        <v>0</v>
      </c>
      <c r="Q116" s="1">
        <f t="shared" si="6"/>
        <v>15</v>
      </c>
      <c r="R116" s="1">
        <f t="shared" si="7"/>
        <v>750</v>
      </c>
      <c r="S116" s="17">
        <f t="shared" si="8"/>
        <v>398.23008849557522</v>
      </c>
      <c r="T116" s="1" cm="1">
        <f t="array" ref="T116">_xlfn.IFS($B$6=1,Q116*$B$10,AND(P115=0,P116&gt;=1),T115+$B$6*$B$10*$B$8,TRUE,T115)</f>
        <v>600</v>
      </c>
      <c r="U116" s="17">
        <f t="shared" si="9"/>
        <v>318.5840707964602</v>
      </c>
    </row>
    <row r="117" spans="7:21" x14ac:dyDescent="0.25">
      <c r="G117" s="15">
        <v>115</v>
      </c>
      <c r="H117" s="17">
        <f t="shared" si="5"/>
        <v>1.9</v>
      </c>
      <c r="I117" cm="1">
        <f t="array" ref="I117">_xlfn.IFS(AND(NOT($I116=0),$J116),0,NOT($J116),$I116+$B$27,TRUE,$I116)</f>
        <v>1.2000000000000006</v>
      </c>
      <c r="J117" t="b" cm="1">
        <f t="array" ref="J117">_xlfn.IFS($I117&gt;=$C$5-$B$27,TRUE,$P117&gt;=$B$6,FALSE,TRUE,$J116)</f>
        <v>0</v>
      </c>
      <c r="K117" t="b" cm="1">
        <f t="array" ref="K117">_xlfn.IFS($L117&gt;=$B$4-$B$27,FALSE,$I117&gt;=$B$5-$B$27,TRUE,AND($J117,NOT($K116)),FALSE,$K116,TRUE,TRUE,FALSE)</f>
        <v>0</v>
      </c>
      <c r="L117" cm="1">
        <f t="array" ref="L117">_xlfn.IFS($K116,$L116+$B$27,NOT($K116),0,TRUE,$K116)</f>
        <v>0</v>
      </c>
      <c r="M117" t="b" cm="1">
        <f t="array" ref="M117">_xlfn.IFS($K117,FALSE,AND($J117,NOT($K117),$P117&lt;$B$6),TRUE,TRUE,FALSE)</f>
        <v>0</v>
      </c>
      <c r="N117" cm="1">
        <f t="array" ref="N117">_xlfn.IFS($N116&gt;=$C$7-$B$27,0,$M116,$N116+$B$27,TRUE,0)</f>
        <v>0</v>
      </c>
      <c r="O117" t="b" cm="1">
        <f t="array" ref="O117">_xlfn.IFS(AND($J117,NOT($K117),NOT($M117)),TRUE,$P117&gt;=$B$6,FALSE,AND($J117,NOT($K117),$M117,$N117=0),TRUE,TRUE,FALSE)</f>
        <v>0</v>
      </c>
      <c r="P117" cm="1">
        <f t="array" ref="P117">_xlfn.IFS(AND($O116,$P116&lt;$B$6),$P116+1,AND(NOT($J116),$P116&gt;0),0,TRUE,$P116)</f>
        <v>0</v>
      </c>
      <c r="Q117" s="1">
        <f t="shared" si="6"/>
        <v>15</v>
      </c>
      <c r="R117" s="1">
        <f t="shared" si="7"/>
        <v>750</v>
      </c>
      <c r="S117" s="17">
        <f t="shared" si="8"/>
        <v>394.73684210526318</v>
      </c>
      <c r="T117" s="1" cm="1">
        <f t="array" ref="T117">_xlfn.IFS($B$6=1,Q117*$B$10,AND(P116=0,P117&gt;=1),T116+$B$6*$B$10*$B$8,TRUE,T116)</f>
        <v>600</v>
      </c>
      <c r="U117" s="17">
        <f t="shared" si="9"/>
        <v>315.78947368421052</v>
      </c>
    </row>
    <row r="118" spans="7:21" x14ac:dyDescent="0.25">
      <c r="G118" s="15">
        <v>116</v>
      </c>
      <c r="H118" s="17">
        <f t="shared" si="5"/>
        <v>1.9166666666666667</v>
      </c>
      <c r="I118" cm="1">
        <f t="array" ref="I118">_xlfn.IFS(AND(NOT($I117=0),$J117),0,NOT($J117),$I117+$B$27,TRUE,$I117)</f>
        <v>1.2166666666666672</v>
      </c>
      <c r="J118" t="b" cm="1">
        <f t="array" ref="J118">_xlfn.IFS($I118&gt;=$C$5-$B$27,TRUE,$P118&gt;=$B$6,FALSE,TRUE,$J117)</f>
        <v>0</v>
      </c>
      <c r="K118" t="b" cm="1">
        <f t="array" ref="K118">_xlfn.IFS($L118&gt;=$B$4-$B$27,FALSE,$I118&gt;=$B$5-$B$27,TRUE,AND($J118,NOT($K117)),FALSE,$K117,TRUE,TRUE,FALSE)</f>
        <v>0</v>
      </c>
      <c r="L118" cm="1">
        <f t="array" ref="L118">_xlfn.IFS($K117,$L117+$B$27,NOT($K117),0,TRUE,$K117)</f>
        <v>0</v>
      </c>
      <c r="M118" t="b" cm="1">
        <f t="array" ref="M118">_xlfn.IFS($K118,FALSE,AND($J118,NOT($K118),$P118&lt;$B$6),TRUE,TRUE,FALSE)</f>
        <v>0</v>
      </c>
      <c r="N118" cm="1">
        <f t="array" ref="N118">_xlfn.IFS($N117&gt;=$C$7-$B$27,0,$M117,$N117+$B$27,TRUE,0)</f>
        <v>0</v>
      </c>
      <c r="O118" t="b" cm="1">
        <f t="array" ref="O118">_xlfn.IFS(AND($J118,NOT($K118),NOT($M118)),TRUE,$P118&gt;=$B$6,FALSE,AND($J118,NOT($K118),$M118,$N118=0),TRUE,TRUE,FALSE)</f>
        <v>0</v>
      </c>
      <c r="P118" cm="1">
        <f t="array" ref="P118">_xlfn.IFS(AND($O117,$P117&lt;$B$6),$P117+1,AND(NOT($J117),$P117&gt;0),0,TRUE,$P117)</f>
        <v>0</v>
      </c>
      <c r="Q118" s="1">
        <f t="shared" si="6"/>
        <v>15</v>
      </c>
      <c r="R118" s="1">
        <f t="shared" si="7"/>
        <v>750</v>
      </c>
      <c r="S118" s="17">
        <f t="shared" si="8"/>
        <v>391.30434782608694</v>
      </c>
      <c r="T118" s="1" cm="1">
        <f t="array" ref="T118">_xlfn.IFS($B$6=1,Q118*$B$10,AND(P117=0,P118&gt;=1),T117+$B$6*$B$10*$B$8,TRUE,T117)</f>
        <v>600</v>
      </c>
      <c r="U118" s="17">
        <f t="shared" si="9"/>
        <v>313.04347826086956</v>
      </c>
    </row>
    <row r="119" spans="7:21" x14ac:dyDescent="0.25">
      <c r="G119" s="15">
        <v>117</v>
      </c>
      <c r="H119" s="17">
        <f t="shared" si="5"/>
        <v>1.9333333333333333</v>
      </c>
      <c r="I119" cm="1">
        <f t="array" ref="I119">_xlfn.IFS(AND(NOT($I118=0),$J118),0,NOT($J118),$I118+$B$27,TRUE,$I118)</f>
        <v>1.2333333333333338</v>
      </c>
      <c r="J119" t="b" cm="1">
        <f t="array" ref="J119">_xlfn.IFS($I119&gt;=$C$5-$B$27,TRUE,$P119&gt;=$B$6,FALSE,TRUE,$J118)</f>
        <v>0</v>
      </c>
      <c r="K119" t="b" cm="1">
        <f t="array" ref="K119">_xlfn.IFS($L119&gt;=$B$4-$B$27,FALSE,$I119&gt;=$B$5-$B$27,TRUE,AND($J119,NOT($K118)),FALSE,$K118,TRUE,TRUE,FALSE)</f>
        <v>0</v>
      </c>
      <c r="L119" cm="1">
        <f t="array" ref="L119">_xlfn.IFS($K118,$L118+$B$27,NOT($K118),0,TRUE,$K118)</f>
        <v>0</v>
      </c>
      <c r="M119" t="b" cm="1">
        <f t="array" ref="M119">_xlfn.IFS($K119,FALSE,AND($J119,NOT($K119),$P119&lt;$B$6),TRUE,TRUE,FALSE)</f>
        <v>0</v>
      </c>
      <c r="N119" cm="1">
        <f t="array" ref="N119">_xlfn.IFS($N118&gt;=$C$7-$B$27,0,$M118,$N118+$B$27,TRUE,0)</f>
        <v>0</v>
      </c>
      <c r="O119" t="b" cm="1">
        <f t="array" ref="O119">_xlfn.IFS(AND($J119,NOT($K119),NOT($M119)),TRUE,$P119&gt;=$B$6,FALSE,AND($J119,NOT($K119),$M119,$N119=0),TRUE,TRUE,FALSE)</f>
        <v>0</v>
      </c>
      <c r="P119" cm="1">
        <f t="array" ref="P119">_xlfn.IFS(AND($O118,$P118&lt;$B$6),$P118+1,AND(NOT($J118),$P118&gt;0),0,TRUE,$P118)</f>
        <v>0</v>
      </c>
      <c r="Q119" s="1">
        <f t="shared" si="6"/>
        <v>15</v>
      </c>
      <c r="R119" s="1">
        <f t="shared" si="7"/>
        <v>750</v>
      </c>
      <c r="S119" s="17">
        <f t="shared" si="8"/>
        <v>387.93103448275861</v>
      </c>
      <c r="T119" s="1" cm="1">
        <f t="array" ref="T119">_xlfn.IFS($B$6=1,Q119*$B$10,AND(P118=0,P119&gt;=1),T118+$B$6*$B$10*$B$8,TRUE,T118)</f>
        <v>600</v>
      </c>
      <c r="U119" s="17">
        <f t="shared" si="9"/>
        <v>310.34482758620692</v>
      </c>
    </row>
    <row r="120" spans="7:21" x14ac:dyDescent="0.25">
      <c r="G120" s="15">
        <v>118</v>
      </c>
      <c r="H120" s="17">
        <f t="shared" si="5"/>
        <v>1.95</v>
      </c>
      <c r="I120" cm="1">
        <f t="array" ref="I120">_xlfn.IFS(AND(NOT($I119=0),$J119),0,NOT($J119),$I119+$B$27,TRUE,$I119)</f>
        <v>1.2500000000000004</v>
      </c>
      <c r="J120" t="b" cm="1">
        <f t="array" ref="J120">_xlfn.IFS($I120&gt;=$C$5-$B$27,TRUE,$P120&gt;=$B$6,FALSE,TRUE,$J119)</f>
        <v>0</v>
      </c>
      <c r="K120" t="b" cm="1">
        <f t="array" ref="K120">_xlfn.IFS($L120&gt;=$B$4-$B$27,FALSE,$I120&gt;=$B$5-$B$27,TRUE,AND($J120,NOT($K119)),FALSE,$K119,TRUE,TRUE,FALSE)</f>
        <v>0</v>
      </c>
      <c r="L120" cm="1">
        <f t="array" ref="L120">_xlfn.IFS($K119,$L119+$B$27,NOT($K119),0,TRUE,$K119)</f>
        <v>0</v>
      </c>
      <c r="M120" t="b" cm="1">
        <f t="array" ref="M120">_xlfn.IFS($K120,FALSE,AND($J120,NOT($K120),$P120&lt;$B$6),TRUE,TRUE,FALSE)</f>
        <v>0</v>
      </c>
      <c r="N120" cm="1">
        <f t="array" ref="N120">_xlfn.IFS($N119&gt;=$C$7-$B$27,0,$M119,$N119+$B$27,TRUE,0)</f>
        <v>0</v>
      </c>
      <c r="O120" t="b" cm="1">
        <f t="array" ref="O120">_xlfn.IFS(AND($J120,NOT($K120),NOT($M120)),TRUE,$P120&gt;=$B$6,FALSE,AND($J120,NOT($K120),$M120,$N120=0),TRUE,TRUE,FALSE)</f>
        <v>0</v>
      </c>
      <c r="P120" cm="1">
        <f t="array" ref="P120">_xlfn.IFS(AND($O119,$P119&lt;$B$6),$P119+1,AND(NOT($J119),$P119&gt;0),0,TRUE,$P119)</f>
        <v>0</v>
      </c>
      <c r="Q120" s="1">
        <f t="shared" si="6"/>
        <v>15</v>
      </c>
      <c r="R120" s="1">
        <f t="shared" si="7"/>
        <v>750</v>
      </c>
      <c r="S120" s="17">
        <f t="shared" si="8"/>
        <v>384.61538461538464</v>
      </c>
      <c r="T120" s="1" cm="1">
        <f t="array" ref="T120">_xlfn.IFS($B$6=1,Q120*$B$10,AND(P119=0,P120&gt;=1),T119+$B$6*$B$10*$B$8,TRUE,T119)</f>
        <v>600</v>
      </c>
      <c r="U120" s="17">
        <f t="shared" si="9"/>
        <v>307.69230769230768</v>
      </c>
    </row>
    <row r="121" spans="7:21" x14ac:dyDescent="0.25">
      <c r="G121" s="15">
        <v>119</v>
      </c>
      <c r="H121" s="17">
        <f t="shared" si="5"/>
        <v>1.9666666666666666</v>
      </c>
      <c r="I121" cm="1">
        <f t="array" ref="I121">_xlfn.IFS(AND(NOT($I120=0),$J120),0,NOT($J120),$I120+$B$27,TRUE,$I120)</f>
        <v>1.2666666666666671</v>
      </c>
      <c r="J121" t="b" cm="1">
        <f t="array" ref="J121">_xlfn.IFS($I121&gt;=$C$5-$B$27,TRUE,$P121&gt;=$B$6,FALSE,TRUE,$J120)</f>
        <v>0</v>
      </c>
      <c r="K121" t="b" cm="1">
        <f t="array" ref="K121">_xlfn.IFS($L121&gt;=$B$4-$B$27,FALSE,$I121&gt;=$B$5-$B$27,TRUE,AND($J121,NOT($K120)),FALSE,$K120,TRUE,TRUE,FALSE)</f>
        <v>0</v>
      </c>
      <c r="L121" cm="1">
        <f t="array" ref="L121">_xlfn.IFS($K120,$L120+$B$27,NOT($K120),0,TRUE,$K120)</f>
        <v>0</v>
      </c>
      <c r="M121" t="b" cm="1">
        <f t="array" ref="M121">_xlfn.IFS($K121,FALSE,AND($J121,NOT($K121),$P121&lt;$B$6),TRUE,TRUE,FALSE)</f>
        <v>0</v>
      </c>
      <c r="N121" cm="1">
        <f t="array" ref="N121">_xlfn.IFS($N120&gt;=$C$7-$B$27,0,$M120,$N120+$B$27,TRUE,0)</f>
        <v>0</v>
      </c>
      <c r="O121" t="b" cm="1">
        <f t="array" ref="O121">_xlfn.IFS(AND($J121,NOT($K121),NOT($M121)),TRUE,$P121&gt;=$B$6,FALSE,AND($J121,NOT($K121),$M121,$N121=0),TRUE,TRUE,FALSE)</f>
        <v>0</v>
      </c>
      <c r="P121" cm="1">
        <f t="array" ref="P121">_xlfn.IFS(AND($O120,$P120&lt;$B$6),$P120+1,AND(NOT($J120),$P120&gt;0),0,TRUE,$P120)</f>
        <v>0</v>
      </c>
      <c r="Q121" s="1">
        <f t="shared" si="6"/>
        <v>15</v>
      </c>
      <c r="R121" s="1">
        <f t="shared" si="7"/>
        <v>750</v>
      </c>
      <c r="S121" s="17">
        <f t="shared" si="8"/>
        <v>381.35593220338984</v>
      </c>
      <c r="T121" s="1" cm="1">
        <f t="array" ref="T121">_xlfn.IFS($B$6=1,Q121*$B$10,AND(P120=0,P121&gt;=1),T120+$B$6*$B$10*$B$8,TRUE,T120)</f>
        <v>600</v>
      </c>
      <c r="U121" s="17">
        <f t="shared" si="9"/>
        <v>305.08474576271186</v>
      </c>
    </row>
    <row r="122" spans="7:21" x14ac:dyDescent="0.25">
      <c r="G122" s="15">
        <v>120</v>
      </c>
      <c r="H122" s="17">
        <f t="shared" si="5"/>
        <v>1.9833333333333334</v>
      </c>
      <c r="I122" cm="1">
        <f t="array" ref="I122">_xlfn.IFS(AND(NOT($I121=0),$J121),0,NOT($J121),$I121+$B$27,TRUE,$I121)</f>
        <v>1.2833333333333337</v>
      </c>
      <c r="J122" t="b" cm="1">
        <f t="array" ref="J122">_xlfn.IFS($I122&gt;=$C$5-$B$27,TRUE,$P122&gt;=$B$6,FALSE,TRUE,$J121)</f>
        <v>0</v>
      </c>
      <c r="K122" t="b" cm="1">
        <f t="array" ref="K122">_xlfn.IFS($L122&gt;=$B$4-$B$27,FALSE,$I122&gt;=$B$5-$B$27,TRUE,AND($J122,NOT($K121)),FALSE,$K121,TRUE,TRUE,FALSE)</f>
        <v>0</v>
      </c>
      <c r="L122" cm="1">
        <f t="array" ref="L122">_xlfn.IFS($K121,$L121+$B$27,NOT($K121),0,TRUE,$K121)</f>
        <v>0</v>
      </c>
      <c r="M122" t="b" cm="1">
        <f t="array" ref="M122">_xlfn.IFS($K122,FALSE,AND($J122,NOT($K122),$P122&lt;$B$6),TRUE,TRUE,FALSE)</f>
        <v>0</v>
      </c>
      <c r="N122" cm="1">
        <f t="array" ref="N122">_xlfn.IFS($N121&gt;=$C$7-$B$27,0,$M121,$N121+$B$27,TRUE,0)</f>
        <v>0</v>
      </c>
      <c r="O122" t="b" cm="1">
        <f t="array" ref="O122">_xlfn.IFS(AND($J122,NOT($K122),NOT($M122)),TRUE,$P122&gt;=$B$6,FALSE,AND($J122,NOT($K122),$M122,$N122=0),TRUE,TRUE,FALSE)</f>
        <v>0</v>
      </c>
      <c r="P122" cm="1">
        <f t="array" ref="P122">_xlfn.IFS(AND($O121,$P121&lt;$B$6),$P121+1,AND(NOT($J121),$P121&gt;0),0,TRUE,$P121)</f>
        <v>0</v>
      </c>
      <c r="Q122" s="1">
        <f t="shared" si="6"/>
        <v>15</v>
      </c>
      <c r="R122" s="1">
        <f t="shared" si="7"/>
        <v>750</v>
      </c>
      <c r="S122" s="17">
        <f t="shared" si="8"/>
        <v>378.15126050420167</v>
      </c>
      <c r="T122" s="1" cm="1">
        <f t="array" ref="T122">_xlfn.IFS($B$6=1,Q122*$B$10,AND(P121=0,P122&gt;=1),T121+$B$6*$B$10*$B$8,TRUE,T121)</f>
        <v>600</v>
      </c>
      <c r="U122" s="17">
        <f t="shared" si="9"/>
        <v>302.52100840336135</v>
      </c>
    </row>
    <row r="123" spans="7:21" x14ac:dyDescent="0.25">
      <c r="G123" s="15">
        <v>121</v>
      </c>
      <c r="H123" s="17">
        <f t="shared" si="5"/>
        <v>2</v>
      </c>
      <c r="I123" cm="1">
        <f t="array" ref="I123">_xlfn.IFS(AND(NOT($I122=0),$J122),0,NOT($J122),$I122+$B$27,TRUE,$I122)</f>
        <v>1.3000000000000003</v>
      </c>
      <c r="J123" t="b" cm="1">
        <f t="array" ref="J123">_xlfn.IFS($I123&gt;=$C$5-$B$27,TRUE,$P123&gt;=$B$6,FALSE,TRUE,$J122)</f>
        <v>0</v>
      </c>
      <c r="K123" t="b" cm="1">
        <f t="array" ref="K123">_xlfn.IFS($L123&gt;=$B$4-$B$27,FALSE,$I123&gt;=$B$5-$B$27,TRUE,AND($J123,NOT($K122)),FALSE,$K122,TRUE,TRUE,FALSE)</f>
        <v>0</v>
      </c>
      <c r="L123" cm="1">
        <f t="array" ref="L123">_xlfn.IFS($K122,$L122+$B$27,NOT($K122),0,TRUE,$K122)</f>
        <v>0</v>
      </c>
      <c r="M123" t="b" cm="1">
        <f t="array" ref="M123">_xlfn.IFS($K123,FALSE,AND($J123,NOT($K123),$P123&lt;$B$6),TRUE,TRUE,FALSE)</f>
        <v>0</v>
      </c>
      <c r="N123" cm="1">
        <f t="array" ref="N123">_xlfn.IFS($N122&gt;=$C$7-$B$27,0,$M122,$N122+$B$27,TRUE,0)</f>
        <v>0</v>
      </c>
      <c r="O123" t="b" cm="1">
        <f t="array" ref="O123">_xlfn.IFS(AND($J123,NOT($K123),NOT($M123)),TRUE,$P123&gt;=$B$6,FALSE,AND($J123,NOT($K123),$M123,$N123=0),TRUE,TRUE,FALSE)</f>
        <v>0</v>
      </c>
      <c r="P123" cm="1">
        <f t="array" ref="P123">_xlfn.IFS(AND($O122,$P122&lt;$B$6),$P122+1,AND(NOT($J122),$P122&gt;0),0,TRUE,$P122)</f>
        <v>0</v>
      </c>
      <c r="Q123" s="1">
        <f t="shared" si="6"/>
        <v>15</v>
      </c>
      <c r="R123" s="1">
        <f t="shared" si="7"/>
        <v>750</v>
      </c>
      <c r="S123" s="17">
        <f t="shared" si="8"/>
        <v>375</v>
      </c>
      <c r="T123" s="1" cm="1">
        <f t="array" ref="T123">_xlfn.IFS($B$6=1,Q123*$B$10,AND(P122=0,P123&gt;=1),T122+$B$6*$B$10*$B$8,TRUE,T122)</f>
        <v>600</v>
      </c>
      <c r="U123" s="17">
        <f t="shared" si="9"/>
        <v>300</v>
      </c>
    </row>
    <row r="124" spans="7:21" x14ac:dyDescent="0.25">
      <c r="G124" s="15">
        <v>122</v>
      </c>
      <c r="H124" s="17">
        <f t="shared" si="5"/>
        <v>2.0166666666666666</v>
      </c>
      <c r="I124" cm="1">
        <f t="array" ref="I124">_xlfn.IFS(AND(NOT($I123=0),$J123),0,NOT($J123),$I123+$B$27,TRUE,$I123)</f>
        <v>1.3166666666666669</v>
      </c>
      <c r="J124" t="b" cm="1">
        <f t="array" ref="J124">_xlfn.IFS($I124&gt;=$C$5-$B$27,TRUE,$P124&gt;=$B$6,FALSE,TRUE,$J123)</f>
        <v>0</v>
      </c>
      <c r="K124" t="b" cm="1">
        <f t="array" ref="K124">_xlfn.IFS($L124&gt;=$B$4-$B$27,FALSE,$I124&gt;=$B$5-$B$27,TRUE,AND($J124,NOT($K123)),FALSE,$K123,TRUE,TRUE,FALSE)</f>
        <v>0</v>
      </c>
      <c r="L124" cm="1">
        <f t="array" ref="L124">_xlfn.IFS($K123,$L123+$B$27,NOT($K123),0,TRUE,$K123)</f>
        <v>0</v>
      </c>
      <c r="M124" t="b" cm="1">
        <f t="array" ref="M124">_xlfn.IFS($K124,FALSE,AND($J124,NOT($K124),$P124&lt;$B$6),TRUE,TRUE,FALSE)</f>
        <v>0</v>
      </c>
      <c r="N124" cm="1">
        <f t="array" ref="N124">_xlfn.IFS($N123&gt;=$C$7-$B$27,0,$M123,$N123+$B$27,TRUE,0)</f>
        <v>0</v>
      </c>
      <c r="O124" t="b" cm="1">
        <f t="array" ref="O124">_xlfn.IFS(AND($J124,NOT($K124),NOT($M124)),TRUE,$P124&gt;=$B$6,FALSE,AND($J124,NOT($K124),$M124,$N124=0),TRUE,TRUE,FALSE)</f>
        <v>0</v>
      </c>
      <c r="P124" cm="1">
        <f t="array" ref="P124">_xlfn.IFS(AND($O123,$P123&lt;$B$6),$P123+1,AND(NOT($J123),$P123&gt;0),0,TRUE,$P123)</f>
        <v>0</v>
      </c>
      <c r="Q124" s="1">
        <f t="shared" si="6"/>
        <v>15</v>
      </c>
      <c r="R124" s="1">
        <f t="shared" si="7"/>
        <v>750</v>
      </c>
      <c r="S124" s="17">
        <f t="shared" si="8"/>
        <v>371.90082644628103</v>
      </c>
      <c r="T124" s="1" cm="1">
        <f t="array" ref="T124">_xlfn.IFS($B$6=1,Q124*$B$10,AND(P123=0,P124&gt;=1),T123+$B$6*$B$10*$B$8,TRUE,T123)</f>
        <v>600</v>
      </c>
      <c r="U124" s="17">
        <f t="shared" si="9"/>
        <v>297.52066115702479</v>
      </c>
    </row>
    <row r="125" spans="7:21" x14ac:dyDescent="0.25">
      <c r="G125" s="15">
        <v>123</v>
      </c>
      <c r="H125" s="17">
        <f t="shared" si="5"/>
        <v>2.0333333333333332</v>
      </c>
      <c r="I125" cm="1">
        <f t="array" ref="I125">_xlfn.IFS(AND(NOT($I124=0),$J124),0,NOT($J124),$I124+$B$27,TRUE,$I124)</f>
        <v>1.3333333333333335</v>
      </c>
      <c r="J125" t="b" cm="1">
        <f t="array" ref="J125">_xlfn.IFS($I125&gt;=$C$5-$B$27,TRUE,$P125&gt;=$B$6,FALSE,TRUE,$J124)</f>
        <v>0</v>
      </c>
      <c r="K125" t="b" cm="1">
        <f t="array" ref="K125">_xlfn.IFS($L125&gt;=$B$4-$B$27,FALSE,$I125&gt;=$B$5-$B$27,TRUE,AND($J125,NOT($K124)),FALSE,$K124,TRUE,TRUE,FALSE)</f>
        <v>0</v>
      </c>
      <c r="L125" cm="1">
        <f t="array" ref="L125">_xlfn.IFS($K124,$L124+$B$27,NOT($K124),0,TRUE,$K124)</f>
        <v>0</v>
      </c>
      <c r="M125" t="b" cm="1">
        <f t="array" ref="M125">_xlfn.IFS($K125,FALSE,AND($J125,NOT($K125),$P125&lt;$B$6),TRUE,TRUE,FALSE)</f>
        <v>0</v>
      </c>
      <c r="N125" cm="1">
        <f t="array" ref="N125">_xlfn.IFS($N124&gt;=$C$7-$B$27,0,$M124,$N124+$B$27,TRUE,0)</f>
        <v>0</v>
      </c>
      <c r="O125" t="b" cm="1">
        <f t="array" ref="O125">_xlfn.IFS(AND($J125,NOT($K125),NOT($M125)),TRUE,$P125&gt;=$B$6,FALSE,AND($J125,NOT($K125),$M125,$N125=0),TRUE,TRUE,FALSE)</f>
        <v>0</v>
      </c>
      <c r="P125" cm="1">
        <f t="array" ref="P125">_xlfn.IFS(AND($O124,$P124&lt;$B$6),$P124+1,AND(NOT($J124),$P124&gt;0),0,TRUE,$P124)</f>
        <v>0</v>
      </c>
      <c r="Q125" s="1">
        <f t="shared" si="6"/>
        <v>15</v>
      </c>
      <c r="R125" s="1">
        <f t="shared" si="7"/>
        <v>750</v>
      </c>
      <c r="S125" s="17">
        <f t="shared" si="8"/>
        <v>368.85245901639348</v>
      </c>
      <c r="T125" s="1" cm="1">
        <f t="array" ref="T125">_xlfn.IFS($B$6=1,Q125*$B$10,AND(P124=0,P125&gt;=1),T124+$B$6*$B$10*$B$8,TRUE,T124)</f>
        <v>600</v>
      </c>
      <c r="U125" s="17">
        <f t="shared" si="9"/>
        <v>295.08196721311475</v>
      </c>
    </row>
    <row r="126" spans="7:21" x14ac:dyDescent="0.25">
      <c r="G126" s="15">
        <v>124</v>
      </c>
      <c r="H126" s="17">
        <f t="shared" si="5"/>
        <v>2.0499999999999998</v>
      </c>
      <c r="I126" cm="1">
        <f t="array" ref="I126">_xlfn.IFS(AND(NOT($I125=0),$J125),0,NOT($J125),$I125+$B$27,TRUE,$I125)</f>
        <v>1.35</v>
      </c>
      <c r="J126" t="b" cm="1">
        <f t="array" ref="J126">_xlfn.IFS($I126&gt;=$C$5-$B$27,TRUE,$P126&gt;=$B$6,FALSE,TRUE,$J125)</f>
        <v>0</v>
      </c>
      <c r="K126" t="b" cm="1">
        <f t="array" ref="K126">_xlfn.IFS($L126&gt;=$B$4-$B$27,FALSE,$I126&gt;=$B$5-$B$27,TRUE,AND($J126,NOT($K125)),FALSE,$K125,TRUE,TRUE,FALSE)</f>
        <v>0</v>
      </c>
      <c r="L126" cm="1">
        <f t="array" ref="L126">_xlfn.IFS($K125,$L125+$B$27,NOT($K125),0,TRUE,$K125)</f>
        <v>0</v>
      </c>
      <c r="M126" t="b" cm="1">
        <f t="array" ref="M126">_xlfn.IFS($K126,FALSE,AND($J126,NOT($K126),$P126&lt;$B$6),TRUE,TRUE,FALSE)</f>
        <v>0</v>
      </c>
      <c r="N126" cm="1">
        <f t="array" ref="N126">_xlfn.IFS($N125&gt;=$C$7-$B$27,0,$M125,$N125+$B$27,TRUE,0)</f>
        <v>0</v>
      </c>
      <c r="O126" t="b" cm="1">
        <f t="array" ref="O126">_xlfn.IFS(AND($J126,NOT($K126),NOT($M126)),TRUE,$P126&gt;=$B$6,FALSE,AND($J126,NOT($K126),$M126,$N126=0),TRUE,TRUE,FALSE)</f>
        <v>0</v>
      </c>
      <c r="P126" cm="1">
        <f t="array" ref="P126">_xlfn.IFS(AND($O125,$P125&lt;$B$6),$P125+1,AND(NOT($J125),$P125&gt;0),0,TRUE,$P125)</f>
        <v>0</v>
      </c>
      <c r="Q126" s="1">
        <f t="shared" si="6"/>
        <v>15</v>
      </c>
      <c r="R126" s="1">
        <f t="shared" si="7"/>
        <v>750</v>
      </c>
      <c r="S126" s="17">
        <f t="shared" si="8"/>
        <v>365.85365853658539</v>
      </c>
      <c r="T126" s="1" cm="1">
        <f t="array" ref="T126">_xlfn.IFS($B$6=1,Q126*$B$10,AND(P125=0,P126&gt;=1),T125+$B$6*$B$10*$B$8,TRUE,T125)</f>
        <v>600</v>
      </c>
      <c r="U126" s="17">
        <f t="shared" si="9"/>
        <v>292.6829268292683</v>
      </c>
    </row>
    <row r="127" spans="7:21" x14ac:dyDescent="0.25">
      <c r="G127" s="15">
        <v>125</v>
      </c>
      <c r="H127" s="17">
        <f t="shared" si="5"/>
        <v>2.0666666666666664</v>
      </c>
      <c r="I127" cm="1">
        <f t="array" ref="I127">_xlfn.IFS(AND(NOT($I126=0),$J126),0,NOT($J126),$I126+$B$27,TRUE,$I126)</f>
        <v>1.3666666666666667</v>
      </c>
      <c r="J127" t="b" cm="1">
        <f t="array" ref="J127">_xlfn.IFS($I127&gt;=$C$5-$B$27,TRUE,$P127&gt;=$B$6,FALSE,TRUE,$J126)</f>
        <v>0</v>
      </c>
      <c r="K127" t="b" cm="1">
        <f t="array" ref="K127">_xlfn.IFS($L127&gt;=$B$4-$B$27,FALSE,$I127&gt;=$B$5-$B$27,TRUE,AND($J127,NOT($K126)),FALSE,$K126,TRUE,TRUE,FALSE)</f>
        <v>0</v>
      </c>
      <c r="L127" cm="1">
        <f t="array" ref="L127">_xlfn.IFS($K126,$L126+$B$27,NOT($K126),0,TRUE,$K126)</f>
        <v>0</v>
      </c>
      <c r="M127" t="b" cm="1">
        <f t="array" ref="M127">_xlfn.IFS($K127,FALSE,AND($J127,NOT($K127),$P127&lt;$B$6),TRUE,TRUE,FALSE)</f>
        <v>0</v>
      </c>
      <c r="N127" cm="1">
        <f t="array" ref="N127">_xlfn.IFS($N126&gt;=$C$7-$B$27,0,$M126,$N126+$B$27,TRUE,0)</f>
        <v>0</v>
      </c>
      <c r="O127" t="b" cm="1">
        <f t="array" ref="O127">_xlfn.IFS(AND($J127,NOT($K127),NOT($M127)),TRUE,$P127&gt;=$B$6,FALSE,AND($J127,NOT($K127),$M127,$N127=0),TRUE,TRUE,FALSE)</f>
        <v>0</v>
      </c>
      <c r="P127" cm="1">
        <f t="array" ref="P127">_xlfn.IFS(AND($O126,$P126&lt;$B$6),$P126+1,AND(NOT($J126),$P126&gt;0),0,TRUE,$P126)</f>
        <v>0</v>
      </c>
      <c r="Q127" s="1">
        <f t="shared" si="6"/>
        <v>15</v>
      </c>
      <c r="R127" s="1">
        <f t="shared" si="7"/>
        <v>750</v>
      </c>
      <c r="S127" s="17">
        <f t="shared" si="8"/>
        <v>362.90322580645164</v>
      </c>
      <c r="T127" s="1" cm="1">
        <f t="array" ref="T127">_xlfn.IFS($B$6=1,Q127*$B$10,AND(P126=0,P127&gt;=1),T126+$B$6*$B$10*$B$8,TRUE,T126)</f>
        <v>600</v>
      </c>
      <c r="U127" s="17">
        <f t="shared" si="9"/>
        <v>290.32258064516134</v>
      </c>
    </row>
    <row r="128" spans="7:21" x14ac:dyDescent="0.25">
      <c r="G128" s="15">
        <v>126</v>
      </c>
      <c r="H128" s="17">
        <f t="shared" si="5"/>
        <v>2.0833333333333335</v>
      </c>
      <c r="I128" cm="1">
        <f t="array" ref="I128">_xlfn.IFS(AND(NOT($I127=0),$J127),0,NOT($J127),$I127+$B$27,TRUE,$I127)</f>
        <v>1.3833333333333333</v>
      </c>
      <c r="J128" t="b" cm="1">
        <f t="array" ref="J128">_xlfn.IFS($I128&gt;=$C$5-$B$27,TRUE,$P128&gt;=$B$6,FALSE,TRUE,$J127)</f>
        <v>0</v>
      </c>
      <c r="K128" t="b" cm="1">
        <f t="array" ref="K128">_xlfn.IFS($L128&gt;=$B$4-$B$27,FALSE,$I128&gt;=$B$5-$B$27,TRUE,AND($J128,NOT($K127)),FALSE,$K127,TRUE,TRUE,FALSE)</f>
        <v>0</v>
      </c>
      <c r="L128" cm="1">
        <f t="array" ref="L128">_xlfn.IFS($K127,$L127+$B$27,NOT($K127),0,TRUE,$K127)</f>
        <v>0</v>
      </c>
      <c r="M128" t="b" cm="1">
        <f t="array" ref="M128">_xlfn.IFS($K128,FALSE,AND($J128,NOT($K128),$P128&lt;$B$6),TRUE,TRUE,FALSE)</f>
        <v>0</v>
      </c>
      <c r="N128" cm="1">
        <f t="array" ref="N128">_xlfn.IFS($N127&gt;=$C$7-$B$27,0,$M127,$N127+$B$27,TRUE,0)</f>
        <v>0</v>
      </c>
      <c r="O128" t="b" cm="1">
        <f t="array" ref="O128">_xlfn.IFS(AND($J128,NOT($K128),NOT($M128)),TRUE,$P128&gt;=$B$6,FALSE,AND($J128,NOT($K128),$M128,$N128=0),TRUE,TRUE,FALSE)</f>
        <v>0</v>
      </c>
      <c r="P128" cm="1">
        <f t="array" ref="P128">_xlfn.IFS(AND($O127,$P127&lt;$B$6),$P127+1,AND(NOT($J127),$P127&gt;0),0,TRUE,$P127)</f>
        <v>0</v>
      </c>
      <c r="Q128" s="1">
        <f t="shared" si="6"/>
        <v>15</v>
      </c>
      <c r="R128" s="1">
        <f t="shared" si="7"/>
        <v>750</v>
      </c>
      <c r="S128" s="17">
        <f t="shared" si="8"/>
        <v>360</v>
      </c>
      <c r="T128" s="1" cm="1">
        <f t="array" ref="T128">_xlfn.IFS($B$6=1,Q128*$B$10,AND(P127=0,P128&gt;=1),T127+$B$6*$B$10*$B$8,TRUE,T127)</f>
        <v>600</v>
      </c>
      <c r="U128" s="17">
        <f t="shared" si="9"/>
        <v>288</v>
      </c>
    </row>
    <row r="129" spans="7:21" x14ac:dyDescent="0.25">
      <c r="G129" s="15">
        <v>127</v>
      </c>
      <c r="H129" s="17">
        <f t="shared" si="5"/>
        <v>2.1</v>
      </c>
      <c r="I129" cm="1">
        <f t="array" ref="I129">_xlfn.IFS(AND(NOT($I128=0),$J128),0,NOT($J128),$I128+$B$27,TRUE,$I128)</f>
        <v>1.4</v>
      </c>
      <c r="J129" t="b" cm="1">
        <f t="array" ref="J129">_xlfn.IFS($I129&gt;=$C$5-$B$27,TRUE,$P129&gt;=$B$6,FALSE,TRUE,$J128)</f>
        <v>0</v>
      </c>
      <c r="K129" t="b" cm="1">
        <f t="array" ref="K129">_xlfn.IFS($L129&gt;=$B$4-$B$27,FALSE,$I129&gt;=$B$5-$B$27,TRUE,AND($J129,NOT($K128)),FALSE,$K128,TRUE,TRUE,FALSE)</f>
        <v>0</v>
      </c>
      <c r="L129" cm="1">
        <f t="array" ref="L129">_xlfn.IFS($K128,$L128+$B$27,NOT($K128),0,TRUE,$K128)</f>
        <v>0</v>
      </c>
      <c r="M129" t="b" cm="1">
        <f t="array" ref="M129">_xlfn.IFS($K129,FALSE,AND($J129,NOT($K129),$P129&lt;$B$6),TRUE,TRUE,FALSE)</f>
        <v>0</v>
      </c>
      <c r="N129" cm="1">
        <f t="array" ref="N129">_xlfn.IFS($N128&gt;=$C$7-$B$27,0,$M128,$N128+$B$27,TRUE,0)</f>
        <v>0</v>
      </c>
      <c r="O129" t="b" cm="1">
        <f t="array" ref="O129">_xlfn.IFS(AND($J129,NOT($K129),NOT($M129)),TRUE,$P129&gt;=$B$6,FALSE,AND($J129,NOT($K129),$M129,$N129=0),TRUE,TRUE,FALSE)</f>
        <v>0</v>
      </c>
      <c r="P129" cm="1">
        <f t="array" ref="P129">_xlfn.IFS(AND($O128,$P128&lt;$B$6),$P128+1,AND(NOT($J128),$P128&gt;0),0,TRUE,$P128)</f>
        <v>0</v>
      </c>
      <c r="Q129" s="1">
        <f t="shared" si="6"/>
        <v>15</v>
      </c>
      <c r="R129" s="1">
        <f t="shared" si="7"/>
        <v>750</v>
      </c>
      <c r="S129" s="17">
        <f t="shared" si="8"/>
        <v>357.14285714285711</v>
      </c>
      <c r="T129" s="1" cm="1">
        <f t="array" ref="T129">_xlfn.IFS($B$6=1,Q129*$B$10,AND(P128=0,P129&gt;=1),T128+$B$6*$B$10*$B$8,TRUE,T128)</f>
        <v>600</v>
      </c>
      <c r="U129" s="17">
        <f t="shared" si="9"/>
        <v>285.71428571428572</v>
      </c>
    </row>
    <row r="130" spans="7:21" x14ac:dyDescent="0.25">
      <c r="G130" s="15">
        <v>128</v>
      </c>
      <c r="H130" s="17">
        <f t="shared" si="5"/>
        <v>2.1166666666666667</v>
      </c>
      <c r="I130" cm="1">
        <f t="array" ref="I130">_xlfn.IFS(AND(NOT($I129=0),$J129),0,NOT($J129),$I129+$B$27,TRUE,$I129)</f>
        <v>1.4166666666666665</v>
      </c>
      <c r="J130" t="b" cm="1">
        <f t="array" ref="J130">_xlfn.IFS($I130&gt;=$C$5-$B$27,TRUE,$P130&gt;=$B$6,FALSE,TRUE,$J129)</f>
        <v>0</v>
      </c>
      <c r="K130" t="b" cm="1">
        <f t="array" ref="K130">_xlfn.IFS($L130&gt;=$B$4-$B$27,FALSE,$I130&gt;=$B$5-$B$27,TRUE,AND($J130,NOT($K129)),FALSE,$K129,TRUE,TRUE,FALSE)</f>
        <v>0</v>
      </c>
      <c r="L130" cm="1">
        <f t="array" ref="L130">_xlfn.IFS($K129,$L129+$B$27,NOT($K129),0,TRUE,$K129)</f>
        <v>0</v>
      </c>
      <c r="M130" t="b" cm="1">
        <f t="array" ref="M130">_xlfn.IFS($K130,FALSE,AND($J130,NOT($K130),$P130&lt;$B$6),TRUE,TRUE,FALSE)</f>
        <v>0</v>
      </c>
      <c r="N130" cm="1">
        <f t="array" ref="N130">_xlfn.IFS($N129&gt;=$C$7-$B$27,0,$M129,$N129+$B$27,TRUE,0)</f>
        <v>0</v>
      </c>
      <c r="O130" t="b" cm="1">
        <f t="array" ref="O130">_xlfn.IFS(AND($J130,NOT($K130),NOT($M130)),TRUE,$P130&gt;=$B$6,FALSE,AND($J130,NOT($K130),$M130,$N130=0),TRUE,TRUE,FALSE)</f>
        <v>0</v>
      </c>
      <c r="P130" cm="1">
        <f t="array" ref="P130">_xlfn.IFS(AND($O129,$P129&lt;$B$6),$P129+1,AND(NOT($J129),$P129&gt;0),0,TRUE,$P129)</f>
        <v>0</v>
      </c>
      <c r="Q130" s="1">
        <f t="shared" si="6"/>
        <v>15</v>
      </c>
      <c r="R130" s="1">
        <f t="shared" si="7"/>
        <v>750</v>
      </c>
      <c r="S130" s="17">
        <f t="shared" si="8"/>
        <v>354.3307086614173</v>
      </c>
      <c r="T130" s="1" cm="1">
        <f t="array" ref="T130">_xlfn.IFS($B$6=1,Q130*$B$10,AND(P129=0,P130&gt;=1),T129+$B$6*$B$10*$B$8,TRUE,T129)</f>
        <v>600</v>
      </c>
      <c r="U130" s="17">
        <f t="shared" si="9"/>
        <v>283.46456692913387</v>
      </c>
    </row>
    <row r="131" spans="7:21" x14ac:dyDescent="0.25">
      <c r="G131" s="15">
        <v>129</v>
      </c>
      <c r="H131" s="17">
        <f t="shared" ref="H131:H194" si="10">($G131-1)*$B$27</f>
        <v>2.1333333333333333</v>
      </c>
      <c r="I131" cm="1">
        <f t="array" ref="I131">_xlfn.IFS(AND(NOT($I130=0),$J130),0,NOT($J130),$I130+$B$27,TRUE,$I130)</f>
        <v>1.4333333333333331</v>
      </c>
      <c r="J131" t="b" cm="1">
        <f t="array" ref="J131">_xlfn.IFS($I131&gt;=$C$5-$B$27,TRUE,$P131&gt;=$B$6,FALSE,TRUE,$J130)</f>
        <v>0</v>
      </c>
      <c r="K131" t="b" cm="1">
        <f t="array" ref="K131">_xlfn.IFS($L131&gt;=$B$4-$B$27,FALSE,$I131&gt;=$B$5-$B$27,TRUE,AND($J131,NOT($K130)),FALSE,$K130,TRUE,TRUE,FALSE)</f>
        <v>0</v>
      </c>
      <c r="L131" cm="1">
        <f t="array" ref="L131">_xlfn.IFS($K130,$L130+$B$27,NOT($K130),0,TRUE,$K130)</f>
        <v>0</v>
      </c>
      <c r="M131" t="b" cm="1">
        <f t="array" ref="M131">_xlfn.IFS($K131,FALSE,AND($J131,NOT($K131),$P131&lt;$B$6),TRUE,TRUE,FALSE)</f>
        <v>0</v>
      </c>
      <c r="N131" cm="1">
        <f t="array" ref="N131">_xlfn.IFS($N130&gt;=$C$7-$B$27,0,$M130,$N130+$B$27,TRUE,0)</f>
        <v>0</v>
      </c>
      <c r="O131" t="b" cm="1">
        <f t="array" ref="O131">_xlfn.IFS(AND($J131,NOT($K131),NOT($M131)),TRUE,$P131&gt;=$B$6,FALSE,AND($J131,NOT($K131),$M131,$N131=0),TRUE,TRUE,FALSE)</f>
        <v>0</v>
      </c>
      <c r="P131" cm="1">
        <f t="array" ref="P131">_xlfn.IFS(AND($O130,$P130&lt;$B$6),$P130+1,AND(NOT($J130),$P130&gt;0),0,TRUE,$P130)</f>
        <v>0</v>
      </c>
      <c r="Q131" s="1">
        <f t="shared" ref="Q131:Q194" si="11">IF($O130,$Q130+$B$8,$Q130)</f>
        <v>15</v>
      </c>
      <c r="R131" s="1">
        <f t="shared" ref="R131:R194" si="12">IF($O130,$R130+$B$8*$B$9,$R130)</f>
        <v>750</v>
      </c>
      <c r="S131" s="17">
        <f t="shared" si="8"/>
        <v>351.5625</v>
      </c>
      <c r="T131" s="1" cm="1">
        <f t="array" ref="T131">_xlfn.IFS($B$6=1,Q131*$B$10,AND(P130=0,P131&gt;=1),T130+$B$6*$B$10*$B$8,TRUE,T130)</f>
        <v>600</v>
      </c>
      <c r="U131" s="17">
        <f t="shared" si="9"/>
        <v>281.25</v>
      </c>
    </row>
    <row r="132" spans="7:21" x14ac:dyDescent="0.25">
      <c r="G132" s="15">
        <v>130</v>
      </c>
      <c r="H132" s="17">
        <f t="shared" si="10"/>
        <v>2.15</v>
      </c>
      <c r="I132" cm="1">
        <f t="array" ref="I132">_xlfn.IFS(AND(NOT($I131=0),$J131),0,NOT($J131),$I131+$B$27,TRUE,$I131)</f>
        <v>1.4499999999999997</v>
      </c>
      <c r="J132" t="b" cm="1">
        <f t="array" ref="J132">_xlfn.IFS($I132&gt;=$C$5-$B$27,TRUE,$P132&gt;=$B$6,FALSE,TRUE,$J131)</f>
        <v>0</v>
      </c>
      <c r="K132" t="b" cm="1">
        <f t="array" ref="K132">_xlfn.IFS($L132&gt;=$B$4-$B$27,FALSE,$I132&gt;=$B$5-$B$27,TRUE,AND($J132,NOT($K131)),FALSE,$K131,TRUE,TRUE,FALSE)</f>
        <v>0</v>
      </c>
      <c r="L132" cm="1">
        <f t="array" ref="L132">_xlfn.IFS($K131,$L131+$B$27,NOT($K131),0,TRUE,$K131)</f>
        <v>0</v>
      </c>
      <c r="M132" t="b" cm="1">
        <f t="array" ref="M132">_xlfn.IFS($K132,FALSE,AND($J132,NOT($K132),$P132&lt;$B$6),TRUE,TRUE,FALSE)</f>
        <v>0</v>
      </c>
      <c r="N132" cm="1">
        <f t="array" ref="N132">_xlfn.IFS($N131&gt;=$C$7-$B$27,0,$M131,$N131+$B$27,TRUE,0)</f>
        <v>0</v>
      </c>
      <c r="O132" t="b" cm="1">
        <f t="array" ref="O132">_xlfn.IFS(AND($J132,NOT($K132),NOT($M132)),TRUE,$P132&gt;=$B$6,FALSE,AND($J132,NOT($K132),$M132,$N132=0),TRUE,TRUE,FALSE)</f>
        <v>0</v>
      </c>
      <c r="P132" cm="1">
        <f t="array" ref="P132">_xlfn.IFS(AND($O131,$P131&lt;$B$6),$P131+1,AND(NOT($J131),$P131&gt;0),0,TRUE,$P131)</f>
        <v>0</v>
      </c>
      <c r="Q132" s="1">
        <f t="shared" si="11"/>
        <v>15</v>
      </c>
      <c r="R132" s="1">
        <f t="shared" si="12"/>
        <v>750</v>
      </c>
      <c r="S132" s="17">
        <f t="shared" ref="S132:S195" si="13">$R132/$H132</f>
        <v>348.83720930232562</v>
      </c>
      <c r="T132" s="1" cm="1">
        <f t="array" ref="T132">_xlfn.IFS($B$6=1,Q132*$B$10,AND(P131=0,P132&gt;=1),T131+$B$6*$B$10*$B$8,TRUE,T131)</f>
        <v>600</v>
      </c>
      <c r="U132" s="17">
        <f t="shared" ref="U132:U195" si="14">T132/H132</f>
        <v>279.06976744186045</v>
      </c>
    </row>
    <row r="133" spans="7:21" x14ac:dyDescent="0.25">
      <c r="G133" s="15">
        <v>131</v>
      </c>
      <c r="H133" s="17">
        <f t="shared" si="10"/>
        <v>2.1666666666666665</v>
      </c>
      <c r="I133" cm="1">
        <f t="array" ref="I133">_xlfn.IFS(AND(NOT($I132=0),$J132),0,NOT($J132),$I132+$B$27,TRUE,$I132)</f>
        <v>1.4666666666666663</v>
      </c>
      <c r="J133" t="b" cm="1">
        <f t="array" ref="J133">_xlfn.IFS($I133&gt;=$C$5-$B$27,TRUE,$P133&gt;=$B$6,FALSE,TRUE,$J132)</f>
        <v>0</v>
      </c>
      <c r="K133" t="b" cm="1">
        <f t="array" ref="K133">_xlfn.IFS($L133&gt;=$B$4-$B$27,FALSE,$I133&gt;=$B$5-$B$27,TRUE,AND($J133,NOT($K132)),FALSE,$K132,TRUE,TRUE,FALSE)</f>
        <v>0</v>
      </c>
      <c r="L133" cm="1">
        <f t="array" ref="L133">_xlfn.IFS($K132,$L132+$B$27,NOT($K132),0,TRUE,$K132)</f>
        <v>0</v>
      </c>
      <c r="M133" t="b" cm="1">
        <f t="array" ref="M133">_xlfn.IFS($K133,FALSE,AND($J133,NOT($K133),$P133&lt;$B$6),TRUE,TRUE,FALSE)</f>
        <v>0</v>
      </c>
      <c r="N133" cm="1">
        <f t="array" ref="N133">_xlfn.IFS($N132&gt;=$C$7-$B$27,0,$M132,$N132+$B$27,TRUE,0)</f>
        <v>0</v>
      </c>
      <c r="O133" t="b" cm="1">
        <f t="array" ref="O133">_xlfn.IFS(AND($J133,NOT($K133),NOT($M133)),TRUE,$P133&gt;=$B$6,FALSE,AND($J133,NOT($K133),$M133,$N133=0),TRUE,TRUE,FALSE)</f>
        <v>0</v>
      </c>
      <c r="P133" cm="1">
        <f t="array" ref="P133">_xlfn.IFS(AND($O132,$P132&lt;$B$6),$P132+1,AND(NOT($J132),$P132&gt;0),0,TRUE,$P132)</f>
        <v>0</v>
      </c>
      <c r="Q133" s="1">
        <f t="shared" si="11"/>
        <v>15</v>
      </c>
      <c r="R133" s="1">
        <f t="shared" si="12"/>
        <v>750</v>
      </c>
      <c r="S133" s="17">
        <f t="shared" si="13"/>
        <v>346.15384615384619</v>
      </c>
      <c r="T133" s="1" cm="1">
        <f t="array" ref="T133">_xlfn.IFS($B$6=1,Q133*$B$10,AND(P132=0,P133&gt;=1),T132+$B$6*$B$10*$B$8,TRUE,T132)</f>
        <v>600</v>
      </c>
      <c r="U133" s="17">
        <f t="shared" si="14"/>
        <v>276.92307692307696</v>
      </c>
    </row>
    <row r="134" spans="7:21" x14ac:dyDescent="0.25">
      <c r="G134" s="15">
        <v>132</v>
      </c>
      <c r="H134" s="17">
        <f t="shared" si="10"/>
        <v>2.1833333333333331</v>
      </c>
      <c r="I134" cm="1">
        <f t="array" ref="I134">_xlfn.IFS(AND(NOT($I133=0),$J133),0,NOT($J133),$I133+$B$27,TRUE,$I133)</f>
        <v>1.4833333333333329</v>
      </c>
      <c r="J134" t="b" cm="1">
        <f t="array" ref="J134">_xlfn.IFS($I134&gt;=$C$5-$B$27,TRUE,$P134&gt;=$B$6,FALSE,TRUE,$J133)</f>
        <v>0</v>
      </c>
      <c r="K134" t="b" cm="1">
        <f t="array" ref="K134">_xlfn.IFS($L134&gt;=$B$4-$B$27,FALSE,$I134&gt;=$B$5-$B$27,TRUE,AND($J134,NOT($K133)),FALSE,$K133,TRUE,TRUE,FALSE)</f>
        <v>0</v>
      </c>
      <c r="L134" cm="1">
        <f t="array" ref="L134">_xlfn.IFS($K133,$L133+$B$27,NOT($K133),0,TRUE,$K133)</f>
        <v>0</v>
      </c>
      <c r="M134" t="b" cm="1">
        <f t="array" ref="M134">_xlfn.IFS($K134,FALSE,AND($J134,NOT($K134),$P134&lt;$B$6),TRUE,TRUE,FALSE)</f>
        <v>0</v>
      </c>
      <c r="N134" cm="1">
        <f t="array" ref="N134">_xlfn.IFS($N133&gt;=$C$7-$B$27,0,$M133,$N133+$B$27,TRUE,0)</f>
        <v>0</v>
      </c>
      <c r="O134" t="b" cm="1">
        <f t="array" ref="O134">_xlfn.IFS(AND($J134,NOT($K134),NOT($M134)),TRUE,$P134&gt;=$B$6,FALSE,AND($J134,NOT($K134),$M134,$N134=0),TRUE,TRUE,FALSE)</f>
        <v>0</v>
      </c>
      <c r="P134" cm="1">
        <f t="array" ref="P134">_xlfn.IFS(AND($O133,$P133&lt;$B$6),$P133+1,AND(NOT($J133),$P133&gt;0),0,TRUE,$P133)</f>
        <v>0</v>
      </c>
      <c r="Q134" s="1">
        <f t="shared" si="11"/>
        <v>15</v>
      </c>
      <c r="R134" s="1">
        <f t="shared" si="12"/>
        <v>750</v>
      </c>
      <c r="S134" s="17">
        <f t="shared" si="13"/>
        <v>343.51145038167942</v>
      </c>
      <c r="T134" s="1" cm="1">
        <f t="array" ref="T134">_xlfn.IFS($B$6=1,Q134*$B$10,AND(P133=0,P134&gt;=1),T133+$B$6*$B$10*$B$8,TRUE,T133)</f>
        <v>600</v>
      </c>
      <c r="U134" s="17">
        <f t="shared" si="14"/>
        <v>274.80916030534354</v>
      </c>
    </row>
    <row r="135" spans="7:21" x14ac:dyDescent="0.25">
      <c r="G135" s="15">
        <v>133</v>
      </c>
      <c r="H135" s="17">
        <f t="shared" si="10"/>
        <v>2.2000000000000002</v>
      </c>
      <c r="I135" cm="1">
        <f t="array" ref="I135">_xlfn.IFS(AND(NOT($I134=0),$J134),0,NOT($J134),$I134+$B$27,TRUE,$I134)</f>
        <v>1.4999999999999996</v>
      </c>
      <c r="J135" t="b" cm="1">
        <f t="array" ref="J135">_xlfn.IFS($I135&gt;=$C$5-$B$27,TRUE,$P135&gt;=$B$6,FALSE,TRUE,$J134)</f>
        <v>0</v>
      </c>
      <c r="K135" t="b" cm="1">
        <f t="array" ref="K135">_xlfn.IFS($L135&gt;=$B$4-$B$27,FALSE,$I135&gt;=$B$5-$B$27,TRUE,AND($J135,NOT($K134)),FALSE,$K134,TRUE,TRUE,FALSE)</f>
        <v>0</v>
      </c>
      <c r="L135" cm="1">
        <f t="array" ref="L135">_xlfn.IFS($K134,$L134+$B$27,NOT($K134),0,TRUE,$K134)</f>
        <v>0</v>
      </c>
      <c r="M135" t="b" cm="1">
        <f t="array" ref="M135">_xlfn.IFS($K135,FALSE,AND($J135,NOT($K135),$P135&lt;$B$6),TRUE,TRUE,FALSE)</f>
        <v>0</v>
      </c>
      <c r="N135" cm="1">
        <f t="array" ref="N135">_xlfn.IFS($N134&gt;=$C$7-$B$27,0,$M134,$N134+$B$27,TRUE,0)</f>
        <v>0</v>
      </c>
      <c r="O135" t="b" cm="1">
        <f t="array" ref="O135">_xlfn.IFS(AND($J135,NOT($K135),NOT($M135)),TRUE,$P135&gt;=$B$6,FALSE,AND($J135,NOT($K135),$M135,$N135=0),TRUE,TRUE,FALSE)</f>
        <v>0</v>
      </c>
      <c r="P135" cm="1">
        <f t="array" ref="P135">_xlfn.IFS(AND($O134,$P134&lt;$B$6),$P134+1,AND(NOT($J134),$P134&gt;0),0,TRUE,$P134)</f>
        <v>0</v>
      </c>
      <c r="Q135" s="1">
        <f t="shared" si="11"/>
        <v>15</v>
      </c>
      <c r="R135" s="1">
        <f t="shared" si="12"/>
        <v>750</v>
      </c>
      <c r="S135" s="17">
        <f t="shared" si="13"/>
        <v>340.90909090909088</v>
      </c>
      <c r="T135" s="1" cm="1">
        <f t="array" ref="T135">_xlfn.IFS($B$6=1,Q135*$B$10,AND(P134=0,P135&gt;=1),T134+$B$6*$B$10*$B$8,TRUE,T134)</f>
        <v>600</v>
      </c>
      <c r="U135" s="17">
        <f t="shared" si="14"/>
        <v>272.72727272727269</v>
      </c>
    </row>
    <row r="136" spans="7:21" x14ac:dyDescent="0.25">
      <c r="G136" s="15">
        <v>134</v>
      </c>
      <c r="H136" s="17">
        <f t="shared" si="10"/>
        <v>2.2166666666666668</v>
      </c>
      <c r="I136" cm="1">
        <f t="array" ref="I136">_xlfn.IFS(AND(NOT($I135=0),$J135),0,NOT($J135),$I135+$B$27,TRUE,$I135)</f>
        <v>1.5166666666666662</v>
      </c>
      <c r="J136" t="b" cm="1">
        <f t="array" ref="J136">_xlfn.IFS($I136&gt;=$C$5-$B$27,TRUE,$P136&gt;=$B$6,FALSE,TRUE,$J135)</f>
        <v>0</v>
      </c>
      <c r="K136" t="b" cm="1">
        <f t="array" ref="K136">_xlfn.IFS($L136&gt;=$B$4-$B$27,FALSE,$I136&gt;=$B$5-$B$27,TRUE,AND($J136,NOT($K135)),FALSE,$K135,TRUE,TRUE,FALSE)</f>
        <v>0</v>
      </c>
      <c r="L136" cm="1">
        <f t="array" ref="L136">_xlfn.IFS($K135,$L135+$B$27,NOT($K135),0,TRUE,$K135)</f>
        <v>0</v>
      </c>
      <c r="M136" t="b" cm="1">
        <f t="array" ref="M136">_xlfn.IFS($K136,FALSE,AND($J136,NOT($K136),$P136&lt;$B$6),TRUE,TRUE,FALSE)</f>
        <v>0</v>
      </c>
      <c r="N136" cm="1">
        <f t="array" ref="N136">_xlfn.IFS($N135&gt;=$C$7-$B$27,0,$M135,$N135+$B$27,TRUE,0)</f>
        <v>0</v>
      </c>
      <c r="O136" t="b" cm="1">
        <f t="array" ref="O136">_xlfn.IFS(AND($J136,NOT($K136),NOT($M136)),TRUE,$P136&gt;=$B$6,FALSE,AND($J136,NOT($K136),$M136,$N136=0),TRUE,TRUE,FALSE)</f>
        <v>0</v>
      </c>
      <c r="P136" cm="1">
        <f t="array" ref="P136">_xlfn.IFS(AND($O135,$P135&lt;$B$6),$P135+1,AND(NOT($J135),$P135&gt;0),0,TRUE,$P135)</f>
        <v>0</v>
      </c>
      <c r="Q136" s="1">
        <f t="shared" si="11"/>
        <v>15</v>
      </c>
      <c r="R136" s="1">
        <f t="shared" si="12"/>
        <v>750</v>
      </c>
      <c r="S136" s="17">
        <f t="shared" si="13"/>
        <v>338.3458646616541</v>
      </c>
      <c r="T136" s="1" cm="1">
        <f t="array" ref="T136">_xlfn.IFS($B$6=1,Q136*$B$10,AND(P135=0,P136&gt;=1),T135+$B$6*$B$10*$B$8,TRUE,T135)</f>
        <v>600</v>
      </c>
      <c r="U136" s="17">
        <f t="shared" si="14"/>
        <v>270.6766917293233</v>
      </c>
    </row>
    <row r="137" spans="7:21" x14ac:dyDescent="0.25">
      <c r="G137" s="15">
        <v>135</v>
      </c>
      <c r="H137" s="17">
        <f t="shared" si="10"/>
        <v>2.2333333333333334</v>
      </c>
      <c r="I137" cm="1">
        <f t="array" ref="I137">_xlfn.IFS(AND(NOT($I136=0),$J136),0,NOT($J136),$I136+$B$27,TRUE,$I136)</f>
        <v>1.5333333333333328</v>
      </c>
      <c r="J137" t="b" cm="1">
        <f t="array" ref="J137">_xlfn.IFS($I137&gt;=$C$5-$B$27,TRUE,$P137&gt;=$B$6,FALSE,TRUE,$J136)</f>
        <v>0</v>
      </c>
      <c r="K137" t="b" cm="1">
        <f t="array" ref="K137">_xlfn.IFS($L137&gt;=$B$4-$B$27,FALSE,$I137&gt;=$B$5-$B$27,TRUE,AND($J137,NOT($K136)),FALSE,$K136,TRUE,TRUE,FALSE)</f>
        <v>0</v>
      </c>
      <c r="L137" cm="1">
        <f t="array" ref="L137">_xlfn.IFS($K136,$L136+$B$27,NOT($K136),0,TRUE,$K136)</f>
        <v>0</v>
      </c>
      <c r="M137" t="b" cm="1">
        <f t="array" ref="M137">_xlfn.IFS($K137,FALSE,AND($J137,NOT($K137),$P137&lt;$B$6),TRUE,TRUE,FALSE)</f>
        <v>0</v>
      </c>
      <c r="N137" cm="1">
        <f t="array" ref="N137">_xlfn.IFS($N136&gt;=$C$7-$B$27,0,$M136,$N136+$B$27,TRUE,0)</f>
        <v>0</v>
      </c>
      <c r="O137" t="b" cm="1">
        <f t="array" ref="O137">_xlfn.IFS(AND($J137,NOT($K137),NOT($M137)),TRUE,$P137&gt;=$B$6,FALSE,AND($J137,NOT($K137),$M137,$N137=0),TRUE,TRUE,FALSE)</f>
        <v>0</v>
      </c>
      <c r="P137" cm="1">
        <f t="array" ref="P137">_xlfn.IFS(AND($O136,$P136&lt;$B$6),$P136+1,AND(NOT($J136),$P136&gt;0),0,TRUE,$P136)</f>
        <v>0</v>
      </c>
      <c r="Q137" s="1">
        <f t="shared" si="11"/>
        <v>15</v>
      </c>
      <c r="R137" s="1">
        <f t="shared" si="12"/>
        <v>750</v>
      </c>
      <c r="S137" s="17">
        <f t="shared" si="13"/>
        <v>335.82089552238807</v>
      </c>
      <c r="T137" s="1" cm="1">
        <f t="array" ref="T137">_xlfn.IFS($B$6=1,Q137*$B$10,AND(P136=0,P137&gt;=1),T136+$B$6*$B$10*$B$8,TRUE,T136)</f>
        <v>600</v>
      </c>
      <c r="U137" s="17">
        <f t="shared" si="14"/>
        <v>268.65671641791045</v>
      </c>
    </row>
    <row r="138" spans="7:21" x14ac:dyDescent="0.25">
      <c r="G138" s="15">
        <v>136</v>
      </c>
      <c r="H138" s="17">
        <f t="shared" si="10"/>
        <v>2.25</v>
      </c>
      <c r="I138" cm="1">
        <f t="array" ref="I138">_xlfn.IFS(AND(NOT($I137=0),$J137),0,NOT($J137),$I137+$B$27,TRUE,$I137)</f>
        <v>1.5499999999999994</v>
      </c>
      <c r="J138" t="b" cm="1">
        <f t="array" ref="J138">_xlfn.IFS($I138&gt;=$C$5-$B$27,TRUE,$P138&gt;=$B$6,FALSE,TRUE,$J137)</f>
        <v>0</v>
      </c>
      <c r="K138" t="b" cm="1">
        <f t="array" ref="K138">_xlfn.IFS($L138&gt;=$B$4-$B$27,FALSE,$I138&gt;=$B$5-$B$27,TRUE,AND($J138,NOT($K137)),FALSE,$K137,TRUE,TRUE,FALSE)</f>
        <v>0</v>
      </c>
      <c r="L138" cm="1">
        <f t="array" ref="L138">_xlfn.IFS($K137,$L137+$B$27,NOT($K137),0,TRUE,$K137)</f>
        <v>0</v>
      </c>
      <c r="M138" t="b" cm="1">
        <f t="array" ref="M138">_xlfn.IFS($K138,FALSE,AND($J138,NOT($K138),$P138&lt;$B$6),TRUE,TRUE,FALSE)</f>
        <v>0</v>
      </c>
      <c r="N138" cm="1">
        <f t="array" ref="N138">_xlfn.IFS($N137&gt;=$C$7-$B$27,0,$M137,$N137+$B$27,TRUE,0)</f>
        <v>0</v>
      </c>
      <c r="O138" t="b" cm="1">
        <f t="array" ref="O138">_xlfn.IFS(AND($J138,NOT($K138),NOT($M138)),TRUE,$P138&gt;=$B$6,FALSE,AND($J138,NOT($K138),$M138,$N138=0),TRUE,TRUE,FALSE)</f>
        <v>0</v>
      </c>
      <c r="P138" cm="1">
        <f t="array" ref="P138">_xlfn.IFS(AND($O137,$P137&lt;$B$6),$P137+1,AND(NOT($J137),$P137&gt;0),0,TRUE,$P137)</f>
        <v>0</v>
      </c>
      <c r="Q138" s="1">
        <f t="shared" si="11"/>
        <v>15</v>
      </c>
      <c r="R138" s="1">
        <f t="shared" si="12"/>
        <v>750</v>
      </c>
      <c r="S138" s="17">
        <f t="shared" si="13"/>
        <v>333.33333333333331</v>
      </c>
      <c r="T138" s="1" cm="1">
        <f t="array" ref="T138">_xlfn.IFS($B$6=1,Q138*$B$10,AND(P137=0,P138&gt;=1),T137+$B$6*$B$10*$B$8,TRUE,T137)</f>
        <v>600</v>
      </c>
      <c r="U138" s="17">
        <f t="shared" si="14"/>
        <v>266.66666666666669</v>
      </c>
    </row>
    <row r="139" spans="7:21" x14ac:dyDescent="0.25">
      <c r="G139" s="15">
        <v>137</v>
      </c>
      <c r="H139" s="17">
        <f t="shared" si="10"/>
        <v>2.2666666666666666</v>
      </c>
      <c r="I139" cm="1">
        <f t="array" ref="I139">_xlfn.IFS(AND(NOT($I138=0),$J138),0,NOT($J138),$I138+$B$27,TRUE,$I138)</f>
        <v>1.566666666666666</v>
      </c>
      <c r="J139" t="b" cm="1">
        <f t="array" ref="J139">_xlfn.IFS($I139&gt;=$C$5-$B$27,TRUE,$P139&gt;=$B$6,FALSE,TRUE,$J138)</f>
        <v>0</v>
      </c>
      <c r="K139" t="b" cm="1">
        <f t="array" ref="K139">_xlfn.IFS($L139&gt;=$B$4-$B$27,FALSE,$I139&gt;=$B$5-$B$27,TRUE,AND($J139,NOT($K138)),FALSE,$K138,TRUE,TRUE,FALSE)</f>
        <v>0</v>
      </c>
      <c r="L139" cm="1">
        <f t="array" ref="L139">_xlfn.IFS($K138,$L138+$B$27,NOT($K138),0,TRUE,$K138)</f>
        <v>0</v>
      </c>
      <c r="M139" t="b" cm="1">
        <f t="array" ref="M139">_xlfn.IFS($K139,FALSE,AND($J139,NOT($K139),$P139&lt;$B$6),TRUE,TRUE,FALSE)</f>
        <v>0</v>
      </c>
      <c r="N139" cm="1">
        <f t="array" ref="N139">_xlfn.IFS($N138&gt;=$C$7-$B$27,0,$M138,$N138+$B$27,TRUE,0)</f>
        <v>0</v>
      </c>
      <c r="O139" t="b" cm="1">
        <f t="array" ref="O139">_xlfn.IFS(AND($J139,NOT($K139),NOT($M139)),TRUE,$P139&gt;=$B$6,FALSE,AND($J139,NOT($K139),$M139,$N139=0),TRUE,TRUE,FALSE)</f>
        <v>0</v>
      </c>
      <c r="P139" cm="1">
        <f t="array" ref="P139">_xlfn.IFS(AND($O138,$P138&lt;$B$6),$P138+1,AND(NOT($J138),$P138&gt;0),0,TRUE,$P138)</f>
        <v>0</v>
      </c>
      <c r="Q139" s="1">
        <f t="shared" si="11"/>
        <v>15</v>
      </c>
      <c r="R139" s="1">
        <f t="shared" si="12"/>
        <v>750</v>
      </c>
      <c r="S139" s="17">
        <f t="shared" si="13"/>
        <v>330.88235294117646</v>
      </c>
      <c r="T139" s="1" cm="1">
        <f t="array" ref="T139">_xlfn.IFS($B$6=1,Q139*$B$10,AND(P138=0,P139&gt;=1),T138+$B$6*$B$10*$B$8,TRUE,T138)</f>
        <v>600</v>
      </c>
      <c r="U139" s="17">
        <f t="shared" si="14"/>
        <v>264.70588235294116</v>
      </c>
    </row>
    <row r="140" spans="7:21" x14ac:dyDescent="0.25">
      <c r="G140" s="15">
        <v>138</v>
      </c>
      <c r="H140" s="17">
        <f t="shared" si="10"/>
        <v>2.2833333333333332</v>
      </c>
      <c r="I140" cm="1">
        <f t="array" ref="I140">_xlfn.IFS(AND(NOT($I139=0),$J139),0,NOT($J139),$I139+$B$27,TRUE,$I139)</f>
        <v>1.5833333333333326</v>
      </c>
      <c r="J140" t="b" cm="1">
        <f t="array" ref="J140">_xlfn.IFS($I140&gt;=$C$5-$B$27,TRUE,$P140&gt;=$B$6,FALSE,TRUE,$J139)</f>
        <v>0</v>
      </c>
      <c r="K140" t="b" cm="1">
        <f t="array" ref="K140">_xlfn.IFS($L140&gt;=$B$4-$B$27,FALSE,$I140&gt;=$B$5-$B$27,TRUE,AND($J140,NOT($K139)),FALSE,$K139,TRUE,TRUE,FALSE)</f>
        <v>0</v>
      </c>
      <c r="L140" cm="1">
        <f t="array" ref="L140">_xlfn.IFS($K139,$L139+$B$27,NOT($K139),0,TRUE,$K139)</f>
        <v>0</v>
      </c>
      <c r="M140" t="b" cm="1">
        <f t="array" ref="M140">_xlfn.IFS($K140,FALSE,AND($J140,NOT($K140),$P140&lt;$B$6),TRUE,TRUE,FALSE)</f>
        <v>0</v>
      </c>
      <c r="N140" cm="1">
        <f t="array" ref="N140">_xlfn.IFS($N139&gt;=$C$7-$B$27,0,$M139,$N139+$B$27,TRUE,0)</f>
        <v>0</v>
      </c>
      <c r="O140" t="b" cm="1">
        <f t="array" ref="O140">_xlfn.IFS(AND($J140,NOT($K140),NOT($M140)),TRUE,$P140&gt;=$B$6,FALSE,AND($J140,NOT($K140),$M140,$N140=0),TRUE,TRUE,FALSE)</f>
        <v>0</v>
      </c>
      <c r="P140" cm="1">
        <f t="array" ref="P140">_xlfn.IFS(AND($O139,$P139&lt;$B$6),$P139+1,AND(NOT($J139),$P139&gt;0),0,TRUE,$P139)</f>
        <v>0</v>
      </c>
      <c r="Q140" s="1">
        <f t="shared" si="11"/>
        <v>15</v>
      </c>
      <c r="R140" s="1">
        <f t="shared" si="12"/>
        <v>750</v>
      </c>
      <c r="S140" s="17">
        <f t="shared" si="13"/>
        <v>328.46715328467155</v>
      </c>
      <c r="T140" s="1" cm="1">
        <f t="array" ref="T140">_xlfn.IFS($B$6=1,Q140*$B$10,AND(P139=0,P140&gt;=1),T139+$B$6*$B$10*$B$8,TRUE,T139)</f>
        <v>600</v>
      </c>
      <c r="U140" s="17">
        <f t="shared" si="14"/>
        <v>262.77372262773724</v>
      </c>
    </row>
    <row r="141" spans="7:21" x14ac:dyDescent="0.25">
      <c r="G141" s="15">
        <v>139</v>
      </c>
      <c r="H141" s="17">
        <f t="shared" si="10"/>
        <v>2.2999999999999998</v>
      </c>
      <c r="I141" cm="1">
        <f t="array" ref="I141">_xlfn.IFS(AND(NOT($I140=0),$J140),0,NOT($J140),$I140+$B$27,TRUE,$I140)</f>
        <v>1.5999999999999992</v>
      </c>
      <c r="J141" t="b" cm="1">
        <f t="array" ref="J141">_xlfn.IFS($I141&gt;=$C$5-$B$27,TRUE,$P141&gt;=$B$6,FALSE,TRUE,$J140)</f>
        <v>0</v>
      </c>
      <c r="K141" t="b" cm="1">
        <f t="array" ref="K141">_xlfn.IFS($L141&gt;=$B$4-$B$27,FALSE,$I141&gt;=$B$5-$B$27,TRUE,AND($J141,NOT($K140)),FALSE,$K140,TRUE,TRUE,FALSE)</f>
        <v>0</v>
      </c>
      <c r="L141" cm="1">
        <f t="array" ref="L141">_xlfn.IFS($K140,$L140+$B$27,NOT($K140),0,TRUE,$K140)</f>
        <v>0</v>
      </c>
      <c r="M141" t="b" cm="1">
        <f t="array" ref="M141">_xlfn.IFS($K141,FALSE,AND($J141,NOT($K141),$P141&lt;$B$6),TRUE,TRUE,FALSE)</f>
        <v>0</v>
      </c>
      <c r="N141" cm="1">
        <f t="array" ref="N141">_xlfn.IFS($N140&gt;=$C$7-$B$27,0,$M140,$N140+$B$27,TRUE,0)</f>
        <v>0</v>
      </c>
      <c r="O141" t="b" cm="1">
        <f t="array" ref="O141">_xlfn.IFS(AND($J141,NOT($K141),NOT($M141)),TRUE,$P141&gt;=$B$6,FALSE,AND($J141,NOT($K141),$M141,$N141=0),TRUE,TRUE,FALSE)</f>
        <v>0</v>
      </c>
      <c r="P141" cm="1">
        <f t="array" ref="P141">_xlfn.IFS(AND($O140,$P140&lt;$B$6),$P140+1,AND(NOT($J140),$P140&gt;0),0,TRUE,$P140)</f>
        <v>0</v>
      </c>
      <c r="Q141" s="1">
        <f t="shared" si="11"/>
        <v>15</v>
      </c>
      <c r="R141" s="1">
        <f t="shared" si="12"/>
        <v>750</v>
      </c>
      <c r="S141" s="17">
        <f t="shared" si="13"/>
        <v>326.08695652173918</v>
      </c>
      <c r="T141" s="1" cm="1">
        <f t="array" ref="T141">_xlfn.IFS($B$6=1,Q141*$B$10,AND(P140=0,P141&gt;=1),T140+$B$6*$B$10*$B$8,TRUE,T140)</f>
        <v>600</v>
      </c>
      <c r="U141" s="17">
        <f t="shared" si="14"/>
        <v>260.86956521739131</v>
      </c>
    </row>
    <row r="142" spans="7:21" x14ac:dyDescent="0.25">
      <c r="G142" s="15">
        <v>140</v>
      </c>
      <c r="H142" s="17">
        <f t="shared" si="10"/>
        <v>2.3166666666666664</v>
      </c>
      <c r="I142" cm="1">
        <f t="array" ref="I142">_xlfn.IFS(AND(NOT($I141=0),$J141),0,NOT($J141),$I141+$B$27,TRUE,$I141)</f>
        <v>1.6166666666666658</v>
      </c>
      <c r="J142" t="b" cm="1">
        <f t="array" ref="J142">_xlfn.IFS($I142&gt;=$C$5-$B$27,TRUE,$P142&gt;=$B$6,FALSE,TRUE,$J141)</f>
        <v>0</v>
      </c>
      <c r="K142" t="b" cm="1">
        <f t="array" ref="K142">_xlfn.IFS($L142&gt;=$B$4-$B$27,FALSE,$I142&gt;=$B$5-$B$27,TRUE,AND($J142,NOT($K141)),FALSE,$K141,TRUE,TRUE,FALSE)</f>
        <v>0</v>
      </c>
      <c r="L142" cm="1">
        <f t="array" ref="L142">_xlfn.IFS($K141,$L141+$B$27,NOT($K141),0,TRUE,$K141)</f>
        <v>0</v>
      </c>
      <c r="M142" t="b" cm="1">
        <f t="array" ref="M142">_xlfn.IFS($K142,FALSE,AND($J142,NOT($K142),$P142&lt;$B$6),TRUE,TRUE,FALSE)</f>
        <v>0</v>
      </c>
      <c r="N142" cm="1">
        <f t="array" ref="N142">_xlfn.IFS($N141&gt;=$C$7-$B$27,0,$M141,$N141+$B$27,TRUE,0)</f>
        <v>0</v>
      </c>
      <c r="O142" t="b" cm="1">
        <f t="array" ref="O142">_xlfn.IFS(AND($J142,NOT($K142),NOT($M142)),TRUE,$P142&gt;=$B$6,FALSE,AND($J142,NOT($K142),$M142,$N142=0),TRUE,TRUE,FALSE)</f>
        <v>0</v>
      </c>
      <c r="P142" cm="1">
        <f t="array" ref="P142">_xlfn.IFS(AND($O141,$P141&lt;$B$6),$P141+1,AND(NOT($J141),$P141&gt;0),0,TRUE,$P141)</f>
        <v>0</v>
      </c>
      <c r="Q142" s="1">
        <f t="shared" si="11"/>
        <v>15</v>
      </c>
      <c r="R142" s="1">
        <f t="shared" si="12"/>
        <v>750</v>
      </c>
      <c r="S142" s="17">
        <f t="shared" si="13"/>
        <v>323.74100719424462</v>
      </c>
      <c r="T142" s="1" cm="1">
        <f t="array" ref="T142">_xlfn.IFS($B$6=1,Q142*$B$10,AND(P141=0,P142&gt;=1),T141+$B$6*$B$10*$B$8,TRUE,T141)</f>
        <v>600</v>
      </c>
      <c r="U142" s="17">
        <f t="shared" si="14"/>
        <v>258.99280575539569</v>
      </c>
    </row>
    <row r="143" spans="7:21" x14ac:dyDescent="0.25">
      <c r="G143" s="15">
        <v>141</v>
      </c>
      <c r="H143" s="17">
        <f t="shared" si="10"/>
        <v>2.3333333333333335</v>
      </c>
      <c r="I143" cm="1">
        <f t="array" ref="I143">_xlfn.IFS(AND(NOT($I142=0),$J142),0,NOT($J142),$I142+$B$27,TRUE,$I142)</f>
        <v>1.6333333333333324</v>
      </c>
      <c r="J143" t="b" cm="1">
        <f t="array" ref="J143">_xlfn.IFS($I143&gt;=$C$5-$B$27,TRUE,$P143&gt;=$B$6,FALSE,TRUE,$J142)</f>
        <v>0</v>
      </c>
      <c r="K143" t="b" cm="1">
        <f t="array" ref="K143">_xlfn.IFS($L143&gt;=$B$4-$B$27,FALSE,$I143&gt;=$B$5-$B$27,TRUE,AND($J143,NOT($K142)),FALSE,$K142,TRUE,TRUE,FALSE)</f>
        <v>0</v>
      </c>
      <c r="L143" cm="1">
        <f t="array" ref="L143">_xlfn.IFS($K142,$L142+$B$27,NOT($K142),0,TRUE,$K142)</f>
        <v>0</v>
      </c>
      <c r="M143" t="b" cm="1">
        <f t="array" ref="M143">_xlfn.IFS($K143,FALSE,AND($J143,NOT($K143),$P143&lt;$B$6),TRUE,TRUE,FALSE)</f>
        <v>0</v>
      </c>
      <c r="N143" cm="1">
        <f t="array" ref="N143">_xlfn.IFS($N142&gt;=$C$7-$B$27,0,$M142,$N142+$B$27,TRUE,0)</f>
        <v>0</v>
      </c>
      <c r="O143" t="b" cm="1">
        <f t="array" ref="O143">_xlfn.IFS(AND($J143,NOT($K143),NOT($M143)),TRUE,$P143&gt;=$B$6,FALSE,AND($J143,NOT($K143),$M143,$N143=0),TRUE,TRUE,FALSE)</f>
        <v>0</v>
      </c>
      <c r="P143" cm="1">
        <f t="array" ref="P143">_xlfn.IFS(AND($O142,$P142&lt;$B$6),$P142+1,AND(NOT($J142),$P142&gt;0),0,TRUE,$P142)</f>
        <v>0</v>
      </c>
      <c r="Q143" s="1">
        <f t="shared" si="11"/>
        <v>15</v>
      </c>
      <c r="R143" s="1">
        <f t="shared" si="12"/>
        <v>750</v>
      </c>
      <c r="S143" s="17">
        <f t="shared" si="13"/>
        <v>321.42857142857139</v>
      </c>
      <c r="T143" s="1" cm="1">
        <f t="array" ref="T143">_xlfn.IFS($B$6=1,Q143*$B$10,AND(P142=0,P143&gt;=1),T142+$B$6*$B$10*$B$8,TRUE,T142)</f>
        <v>600</v>
      </c>
      <c r="U143" s="17">
        <f t="shared" si="14"/>
        <v>257.14285714285711</v>
      </c>
    </row>
    <row r="144" spans="7:21" x14ac:dyDescent="0.25">
      <c r="G144" s="15">
        <v>142</v>
      </c>
      <c r="H144" s="17">
        <f t="shared" si="10"/>
        <v>2.35</v>
      </c>
      <c r="I144" cm="1">
        <f t="array" ref="I144">_xlfn.IFS(AND(NOT($I143=0),$J143),0,NOT($J143),$I143+$B$27,TRUE,$I143)</f>
        <v>1.649999999999999</v>
      </c>
      <c r="J144" t="b" cm="1">
        <f t="array" ref="J144">_xlfn.IFS($I144&gt;=$C$5-$B$27,TRUE,$P144&gt;=$B$6,FALSE,TRUE,$J143)</f>
        <v>0</v>
      </c>
      <c r="K144" t="b" cm="1">
        <f t="array" ref="K144">_xlfn.IFS($L144&gt;=$B$4-$B$27,FALSE,$I144&gt;=$B$5-$B$27,TRUE,AND($J144,NOT($K143)),FALSE,$K143,TRUE,TRUE,FALSE)</f>
        <v>0</v>
      </c>
      <c r="L144" cm="1">
        <f t="array" ref="L144">_xlfn.IFS($K143,$L143+$B$27,NOT($K143),0,TRUE,$K143)</f>
        <v>0</v>
      </c>
      <c r="M144" t="b" cm="1">
        <f t="array" ref="M144">_xlfn.IFS($K144,FALSE,AND($J144,NOT($K144),$P144&lt;$B$6),TRUE,TRUE,FALSE)</f>
        <v>0</v>
      </c>
      <c r="N144" cm="1">
        <f t="array" ref="N144">_xlfn.IFS($N143&gt;=$C$7-$B$27,0,$M143,$N143+$B$27,TRUE,0)</f>
        <v>0</v>
      </c>
      <c r="O144" t="b" cm="1">
        <f t="array" ref="O144">_xlfn.IFS(AND($J144,NOT($K144),NOT($M144)),TRUE,$P144&gt;=$B$6,FALSE,AND($J144,NOT($K144),$M144,$N144=0),TRUE,TRUE,FALSE)</f>
        <v>0</v>
      </c>
      <c r="P144" cm="1">
        <f t="array" ref="P144">_xlfn.IFS(AND($O143,$P143&lt;$B$6),$P143+1,AND(NOT($J143),$P143&gt;0),0,TRUE,$P143)</f>
        <v>0</v>
      </c>
      <c r="Q144" s="1">
        <f t="shared" si="11"/>
        <v>15</v>
      </c>
      <c r="R144" s="1">
        <f t="shared" si="12"/>
        <v>750</v>
      </c>
      <c r="S144" s="17">
        <f t="shared" si="13"/>
        <v>319.14893617021278</v>
      </c>
      <c r="T144" s="1" cm="1">
        <f t="array" ref="T144">_xlfn.IFS($B$6=1,Q144*$B$10,AND(P143=0,P144&gt;=1),T143+$B$6*$B$10*$B$8,TRUE,T143)</f>
        <v>600</v>
      </c>
      <c r="U144" s="17">
        <f t="shared" si="14"/>
        <v>255.31914893617019</v>
      </c>
    </row>
    <row r="145" spans="7:21" x14ac:dyDescent="0.25">
      <c r="G145" s="15">
        <v>143</v>
      </c>
      <c r="H145" s="17">
        <f t="shared" si="10"/>
        <v>2.3666666666666667</v>
      </c>
      <c r="I145" cm="1">
        <f t="array" ref="I145">_xlfn.IFS(AND(NOT($I144=0),$J144),0,NOT($J144),$I144+$B$27,TRUE,$I144)</f>
        <v>1.6666666666666656</v>
      </c>
      <c r="J145" t="b" cm="1">
        <f t="array" ref="J145">_xlfn.IFS($I145&gt;=$C$5-$B$27,TRUE,$P145&gt;=$B$6,FALSE,TRUE,$J144)</f>
        <v>0</v>
      </c>
      <c r="K145" t="b" cm="1">
        <f t="array" ref="K145">_xlfn.IFS($L145&gt;=$B$4-$B$27,FALSE,$I145&gt;=$B$5-$B$27,TRUE,AND($J145,NOT($K144)),FALSE,$K144,TRUE,TRUE,FALSE)</f>
        <v>0</v>
      </c>
      <c r="L145" cm="1">
        <f t="array" ref="L145">_xlfn.IFS($K144,$L144+$B$27,NOT($K144),0,TRUE,$K144)</f>
        <v>0</v>
      </c>
      <c r="M145" t="b" cm="1">
        <f t="array" ref="M145">_xlfn.IFS($K145,FALSE,AND($J145,NOT($K145),$P145&lt;$B$6),TRUE,TRUE,FALSE)</f>
        <v>0</v>
      </c>
      <c r="N145" cm="1">
        <f t="array" ref="N145">_xlfn.IFS($N144&gt;=$C$7-$B$27,0,$M144,$N144+$B$27,TRUE,0)</f>
        <v>0</v>
      </c>
      <c r="O145" t="b" cm="1">
        <f t="array" ref="O145">_xlfn.IFS(AND($J145,NOT($K145),NOT($M145)),TRUE,$P145&gt;=$B$6,FALSE,AND($J145,NOT($K145),$M145,$N145=0),TRUE,TRUE,FALSE)</f>
        <v>0</v>
      </c>
      <c r="P145" cm="1">
        <f t="array" ref="P145">_xlfn.IFS(AND($O144,$P144&lt;$B$6),$P144+1,AND(NOT($J144),$P144&gt;0),0,TRUE,$P144)</f>
        <v>0</v>
      </c>
      <c r="Q145" s="1">
        <f t="shared" si="11"/>
        <v>15</v>
      </c>
      <c r="R145" s="1">
        <f t="shared" si="12"/>
        <v>750</v>
      </c>
      <c r="S145" s="17">
        <f t="shared" si="13"/>
        <v>316.9014084507042</v>
      </c>
      <c r="T145" s="1" cm="1">
        <f t="array" ref="T145">_xlfn.IFS($B$6=1,Q145*$B$10,AND(P144=0,P145&gt;=1),T144+$B$6*$B$10*$B$8,TRUE,T144)</f>
        <v>600</v>
      </c>
      <c r="U145" s="17">
        <f t="shared" si="14"/>
        <v>253.52112676056339</v>
      </c>
    </row>
    <row r="146" spans="7:21" x14ac:dyDescent="0.25">
      <c r="G146" s="15">
        <v>144</v>
      </c>
      <c r="H146" s="17">
        <f t="shared" si="10"/>
        <v>2.3833333333333333</v>
      </c>
      <c r="I146" cm="1">
        <f t="array" ref="I146">_xlfn.IFS(AND(NOT($I145=0),$J145),0,NOT($J145),$I145+$B$27,TRUE,$I145)</f>
        <v>1.6833333333333322</v>
      </c>
      <c r="J146" t="b" cm="1">
        <f t="array" ref="J146">_xlfn.IFS($I146&gt;=$C$5-$B$27,TRUE,$P146&gt;=$B$6,FALSE,TRUE,$J145)</f>
        <v>0</v>
      </c>
      <c r="K146" t="b" cm="1">
        <f t="array" ref="K146">_xlfn.IFS($L146&gt;=$B$4-$B$27,FALSE,$I146&gt;=$B$5-$B$27,TRUE,AND($J146,NOT($K145)),FALSE,$K145,TRUE,TRUE,FALSE)</f>
        <v>0</v>
      </c>
      <c r="L146" cm="1">
        <f t="array" ref="L146">_xlfn.IFS($K145,$L145+$B$27,NOT($K145),0,TRUE,$K145)</f>
        <v>0</v>
      </c>
      <c r="M146" t="b" cm="1">
        <f t="array" ref="M146">_xlfn.IFS($K146,FALSE,AND($J146,NOT($K146),$P146&lt;$B$6),TRUE,TRUE,FALSE)</f>
        <v>0</v>
      </c>
      <c r="N146" cm="1">
        <f t="array" ref="N146">_xlfn.IFS($N145&gt;=$C$7-$B$27,0,$M145,$N145+$B$27,TRUE,0)</f>
        <v>0</v>
      </c>
      <c r="O146" t="b" cm="1">
        <f t="array" ref="O146">_xlfn.IFS(AND($J146,NOT($K146),NOT($M146)),TRUE,$P146&gt;=$B$6,FALSE,AND($J146,NOT($K146),$M146,$N146=0),TRUE,TRUE,FALSE)</f>
        <v>0</v>
      </c>
      <c r="P146" cm="1">
        <f t="array" ref="P146">_xlfn.IFS(AND($O145,$P145&lt;$B$6),$P145+1,AND(NOT($J145),$P145&gt;0),0,TRUE,$P145)</f>
        <v>0</v>
      </c>
      <c r="Q146" s="1">
        <f t="shared" si="11"/>
        <v>15</v>
      </c>
      <c r="R146" s="1">
        <f t="shared" si="12"/>
        <v>750</v>
      </c>
      <c r="S146" s="17">
        <f t="shared" si="13"/>
        <v>314.68531468531467</v>
      </c>
      <c r="T146" s="1" cm="1">
        <f t="array" ref="T146">_xlfn.IFS($B$6=1,Q146*$B$10,AND(P145=0,P146&gt;=1),T145+$B$6*$B$10*$B$8,TRUE,T145)</f>
        <v>600</v>
      </c>
      <c r="U146" s="17">
        <f t="shared" si="14"/>
        <v>251.74825174825176</v>
      </c>
    </row>
    <row r="147" spans="7:21" x14ac:dyDescent="0.25">
      <c r="G147" s="15">
        <v>145</v>
      </c>
      <c r="H147" s="17">
        <f t="shared" si="10"/>
        <v>2.4</v>
      </c>
      <c r="I147" cm="1">
        <f t="array" ref="I147">_xlfn.IFS(AND(NOT($I146=0),$J146),0,NOT($J146),$I146+$B$27,TRUE,$I146)</f>
        <v>1.6999999999999988</v>
      </c>
      <c r="J147" t="b" cm="1">
        <f t="array" ref="J147">_xlfn.IFS($I147&gt;=$C$5-$B$27,TRUE,$P147&gt;=$B$6,FALSE,TRUE,$J146)</f>
        <v>0</v>
      </c>
      <c r="K147" t="b" cm="1">
        <f t="array" ref="K147">_xlfn.IFS($L147&gt;=$B$4-$B$27,FALSE,$I147&gt;=$B$5-$B$27,TRUE,AND($J147,NOT($K146)),FALSE,$K146,TRUE,TRUE,FALSE)</f>
        <v>0</v>
      </c>
      <c r="L147" cm="1">
        <f t="array" ref="L147">_xlfn.IFS($K146,$L146+$B$27,NOT($K146),0,TRUE,$K146)</f>
        <v>0</v>
      </c>
      <c r="M147" t="b" cm="1">
        <f t="array" ref="M147">_xlfn.IFS($K147,FALSE,AND($J147,NOT($K147),$P147&lt;$B$6),TRUE,TRUE,FALSE)</f>
        <v>0</v>
      </c>
      <c r="N147" cm="1">
        <f t="array" ref="N147">_xlfn.IFS($N146&gt;=$C$7-$B$27,0,$M146,$N146+$B$27,TRUE,0)</f>
        <v>0</v>
      </c>
      <c r="O147" t="b" cm="1">
        <f t="array" ref="O147">_xlfn.IFS(AND($J147,NOT($K147),NOT($M147)),TRUE,$P147&gt;=$B$6,FALSE,AND($J147,NOT($K147),$M147,$N147=0),TRUE,TRUE,FALSE)</f>
        <v>0</v>
      </c>
      <c r="P147" cm="1">
        <f t="array" ref="P147">_xlfn.IFS(AND($O146,$P146&lt;$B$6),$P146+1,AND(NOT($J146),$P146&gt;0),0,TRUE,$P146)</f>
        <v>0</v>
      </c>
      <c r="Q147" s="1">
        <f t="shared" si="11"/>
        <v>15</v>
      </c>
      <c r="R147" s="1">
        <f t="shared" si="12"/>
        <v>750</v>
      </c>
      <c r="S147" s="17">
        <f t="shared" si="13"/>
        <v>312.5</v>
      </c>
      <c r="T147" s="1" cm="1">
        <f t="array" ref="T147">_xlfn.IFS($B$6=1,Q147*$B$10,AND(P146=0,P147&gt;=1),T146+$B$6*$B$10*$B$8,TRUE,T146)</f>
        <v>600</v>
      </c>
      <c r="U147" s="17">
        <f t="shared" si="14"/>
        <v>250</v>
      </c>
    </row>
    <row r="148" spans="7:21" x14ac:dyDescent="0.25">
      <c r="G148" s="15">
        <v>146</v>
      </c>
      <c r="H148" s="17">
        <f t="shared" si="10"/>
        <v>2.4166666666666665</v>
      </c>
      <c r="I148" cm="1">
        <f t="array" ref="I148">_xlfn.IFS(AND(NOT($I147=0),$J147),0,NOT($J147),$I147+$B$27,TRUE,$I147)</f>
        <v>1.7166666666666655</v>
      </c>
      <c r="J148" t="b" cm="1">
        <f t="array" ref="J148">_xlfn.IFS($I148&gt;=$C$5-$B$27,TRUE,$P148&gt;=$B$6,FALSE,TRUE,$J147)</f>
        <v>0</v>
      </c>
      <c r="K148" t="b" cm="1">
        <f t="array" ref="K148">_xlfn.IFS($L148&gt;=$B$4-$B$27,FALSE,$I148&gt;=$B$5-$B$27,TRUE,AND($J148,NOT($K147)),FALSE,$K147,TRUE,TRUE,FALSE)</f>
        <v>0</v>
      </c>
      <c r="L148" cm="1">
        <f t="array" ref="L148">_xlfn.IFS($K147,$L147+$B$27,NOT($K147),0,TRUE,$K147)</f>
        <v>0</v>
      </c>
      <c r="M148" t="b" cm="1">
        <f t="array" ref="M148">_xlfn.IFS($K148,FALSE,AND($J148,NOT($K148),$P148&lt;$B$6),TRUE,TRUE,FALSE)</f>
        <v>0</v>
      </c>
      <c r="N148" cm="1">
        <f t="array" ref="N148">_xlfn.IFS($N147&gt;=$C$7-$B$27,0,$M147,$N147+$B$27,TRUE,0)</f>
        <v>0</v>
      </c>
      <c r="O148" t="b" cm="1">
        <f t="array" ref="O148">_xlfn.IFS(AND($J148,NOT($K148),NOT($M148)),TRUE,$P148&gt;=$B$6,FALSE,AND($J148,NOT($K148),$M148,$N148=0),TRUE,TRUE,FALSE)</f>
        <v>0</v>
      </c>
      <c r="P148" cm="1">
        <f t="array" ref="P148">_xlfn.IFS(AND($O147,$P147&lt;$B$6),$P147+1,AND(NOT($J147),$P147&gt;0),0,TRUE,$P147)</f>
        <v>0</v>
      </c>
      <c r="Q148" s="1">
        <f t="shared" si="11"/>
        <v>15</v>
      </c>
      <c r="R148" s="1">
        <f t="shared" si="12"/>
        <v>750</v>
      </c>
      <c r="S148" s="17">
        <f t="shared" si="13"/>
        <v>310.34482758620692</v>
      </c>
      <c r="T148" s="1" cm="1">
        <f t="array" ref="T148">_xlfn.IFS($B$6=1,Q148*$B$10,AND(P147=0,P148&gt;=1),T147+$B$6*$B$10*$B$8,TRUE,T147)</f>
        <v>600</v>
      </c>
      <c r="U148" s="17">
        <f t="shared" si="14"/>
        <v>248.27586206896552</v>
      </c>
    </row>
    <row r="149" spans="7:21" x14ac:dyDescent="0.25">
      <c r="G149" s="15">
        <v>147</v>
      </c>
      <c r="H149" s="17">
        <f t="shared" si="10"/>
        <v>2.4333333333333331</v>
      </c>
      <c r="I149" cm="1">
        <f t="array" ref="I149">_xlfn.IFS(AND(NOT($I148=0),$J148),0,NOT($J148),$I148+$B$27,TRUE,$I148)</f>
        <v>1.7333333333333321</v>
      </c>
      <c r="J149" t="b" cm="1">
        <f t="array" ref="J149">_xlfn.IFS($I149&gt;=$C$5-$B$27,TRUE,$P149&gt;=$B$6,FALSE,TRUE,$J148)</f>
        <v>0</v>
      </c>
      <c r="K149" t="b" cm="1">
        <f t="array" ref="K149">_xlfn.IFS($L149&gt;=$B$4-$B$27,FALSE,$I149&gt;=$B$5-$B$27,TRUE,AND($J149,NOT($K148)),FALSE,$K148,TRUE,TRUE,FALSE)</f>
        <v>0</v>
      </c>
      <c r="L149" cm="1">
        <f t="array" ref="L149">_xlfn.IFS($K148,$L148+$B$27,NOT($K148),0,TRUE,$K148)</f>
        <v>0</v>
      </c>
      <c r="M149" t="b" cm="1">
        <f t="array" ref="M149">_xlfn.IFS($K149,FALSE,AND($J149,NOT($K149),$P149&lt;$B$6),TRUE,TRUE,FALSE)</f>
        <v>0</v>
      </c>
      <c r="N149" cm="1">
        <f t="array" ref="N149">_xlfn.IFS($N148&gt;=$C$7-$B$27,0,$M148,$N148+$B$27,TRUE,0)</f>
        <v>0</v>
      </c>
      <c r="O149" t="b" cm="1">
        <f t="array" ref="O149">_xlfn.IFS(AND($J149,NOT($K149),NOT($M149)),TRUE,$P149&gt;=$B$6,FALSE,AND($J149,NOT($K149),$M149,$N149=0),TRUE,TRUE,FALSE)</f>
        <v>0</v>
      </c>
      <c r="P149" cm="1">
        <f t="array" ref="P149">_xlfn.IFS(AND($O148,$P148&lt;$B$6),$P148+1,AND(NOT($J148),$P148&gt;0),0,TRUE,$P148)</f>
        <v>0</v>
      </c>
      <c r="Q149" s="1">
        <f t="shared" si="11"/>
        <v>15</v>
      </c>
      <c r="R149" s="1">
        <f t="shared" si="12"/>
        <v>750</v>
      </c>
      <c r="S149" s="17">
        <f t="shared" si="13"/>
        <v>308.21917808219183</v>
      </c>
      <c r="T149" s="1" cm="1">
        <f t="array" ref="T149">_xlfn.IFS($B$6=1,Q149*$B$10,AND(P148=0,P149&gt;=1),T148+$B$6*$B$10*$B$8,TRUE,T148)</f>
        <v>600</v>
      </c>
      <c r="U149" s="17">
        <f t="shared" si="14"/>
        <v>246.57534246575344</v>
      </c>
    </row>
    <row r="150" spans="7:21" x14ac:dyDescent="0.25">
      <c r="G150" s="15">
        <v>148</v>
      </c>
      <c r="H150" s="17">
        <f t="shared" si="10"/>
        <v>2.4500000000000002</v>
      </c>
      <c r="I150" cm="1">
        <f t="array" ref="I150">_xlfn.IFS(AND(NOT($I149=0),$J149),0,NOT($J149),$I149+$B$27,TRUE,$I149)</f>
        <v>1.7499999999999987</v>
      </c>
      <c r="J150" t="b" cm="1">
        <f t="array" ref="J150">_xlfn.IFS($I150&gt;=$C$5-$B$27,TRUE,$P150&gt;=$B$6,FALSE,TRUE,$J149)</f>
        <v>0</v>
      </c>
      <c r="K150" t="b" cm="1">
        <f t="array" ref="K150">_xlfn.IFS($L150&gt;=$B$4-$B$27,FALSE,$I150&gt;=$B$5-$B$27,TRUE,AND($J150,NOT($K149)),FALSE,$K149,TRUE,TRUE,FALSE)</f>
        <v>0</v>
      </c>
      <c r="L150" cm="1">
        <f t="array" ref="L150">_xlfn.IFS($K149,$L149+$B$27,NOT($K149),0,TRUE,$K149)</f>
        <v>0</v>
      </c>
      <c r="M150" t="b" cm="1">
        <f t="array" ref="M150">_xlfn.IFS($K150,FALSE,AND($J150,NOT($K150),$P150&lt;$B$6),TRUE,TRUE,FALSE)</f>
        <v>0</v>
      </c>
      <c r="N150" cm="1">
        <f t="array" ref="N150">_xlfn.IFS($N149&gt;=$C$7-$B$27,0,$M149,$N149+$B$27,TRUE,0)</f>
        <v>0</v>
      </c>
      <c r="O150" t="b" cm="1">
        <f t="array" ref="O150">_xlfn.IFS(AND($J150,NOT($K150),NOT($M150)),TRUE,$P150&gt;=$B$6,FALSE,AND($J150,NOT($K150),$M150,$N150=0),TRUE,TRUE,FALSE)</f>
        <v>0</v>
      </c>
      <c r="P150" cm="1">
        <f t="array" ref="P150">_xlfn.IFS(AND($O149,$P149&lt;$B$6),$P149+1,AND(NOT($J149),$P149&gt;0),0,TRUE,$P149)</f>
        <v>0</v>
      </c>
      <c r="Q150" s="1">
        <f t="shared" si="11"/>
        <v>15</v>
      </c>
      <c r="R150" s="1">
        <f t="shared" si="12"/>
        <v>750</v>
      </c>
      <c r="S150" s="17">
        <f t="shared" si="13"/>
        <v>306.12244897959181</v>
      </c>
      <c r="T150" s="1" cm="1">
        <f t="array" ref="T150">_xlfn.IFS($B$6=1,Q150*$B$10,AND(P149=0,P150&gt;=1),T149+$B$6*$B$10*$B$8,TRUE,T149)</f>
        <v>600</v>
      </c>
      <c r="U150" s="17">
        <f t="shared" si="14"/>
        <v>244.89795918367346</v>
      </c>
    </row>
    <row r="151" spans="7:21" x14ac:dyDescent="0.25">
      <c r="G151" s="15">
        <v>149</v>
      </c>
      <c r="H151" s="17">
        <f t="shared" si="10"/>
        <v>2.4666666666666668</v>
      </c>
      <c r="I151" cm="1">
        <f t="array" ref="I151">_xlfn.IFS(AND(NOT($I150=0),$J150),0,NOT($J150),$I150+$B$27,TRUE,$I150)</f>
        <v>1.7666666666666653</v>
      </c>
      <c r="J151" t="b" cm="1">
        <f t="array" ref="J151">_xlfn.IFS($I151&gt;=$C$5-$B$27,TRUE,$P151&gt;=$B$6,FALSE,TRUE,$J150)</f>
        <v>0</v>
      </c>
      <c r="K151" t="b" cm="1">
        <f t="array" ref="K151">_xlfn.IFS($L151&gt;=$B$4-$B$27,FALSE,$I151&gt;=$B$5-$B$27,TRUE,AND($J151,NOT($K150)),FALSE,$K150,TRUE,TRUE,FALSE)</f>
        <v>0</v>
      </c>
      <c r="L151" cm="1">
        <f t="array" ref="L151">_xlfn.IFS($K150,$L150+$B$27,NOT($K150),0,TRUE,$K150)</f>
        <v>0</v>
      </c>
      <c r="M151" t="b" cm="1">
        <f t="array" ref="M151">_xlfn.IFS($K151,FALSE,AND($J151,NOT($K151),$P151&lt;$B$6),TRUE,TRUE,FALSE)</f>
        <v>0</v>
      </c>
      <c r="N151" cm="1">
        <f t="array" ref="N151">_xlfn.IFS($N150&gt;=$C$7-$B$27,0,$M150,$N150+$B$27,TRUE,0)</f>
        <v>0</v>
      </c>
      <c r="O151" t="b" cm="1">
        <f t="array" ref="O151">_xlfn.IFS(AND($J151,NOT($K151),NOT($M151)),TRUE,$P151&gt;=$B$6,FALSE,AND($J151,NOT($K151),$M151,$N151=0),TRUE,TRUE,FALSE)</f>
        <v>0</v>
      </c>
      <c r="P151" cm="1">
        <f t="array" ref="P151">_xlfn.IFS(AND($O150,$P150&lt;$B$6),$P150+1,AND(NOT($J150),$P150&gt;0),0,TRUE,$P150)</f>
        <v>0</v>
      </c>
      <c r="Q151" s="1">
        <f t="shared" si="11"/>
        <v>15</v>
      </c>
      <c r="R151" s="1">
        <f t="shared" si="12"/>
        <v>750</v>
      </c>
      <c r="S151" s="17">
        <f t="shared" si="13"/>
        <v>304.05405405405406</v>
      </c>
      <c r="T151" s="1" cm="1">
        <f t="array" ref="T151">_xlfn.IFS($B$6=1,Q151*$B$10,AND(P150=0,P151&gt;=1),T150+$B$6*$B$10*$B$8,TRUE,T150)</f>
        <v>600</v>
      </c>
      <c r="U151" s="17">
        <f t="shared" si="14"/>
        <v>243.24324324324323</v>
      </c>
    </row>
    <row r="152" spans="7:21" x14ac:dyDescent="0.25">
      <c r="G152" s="15">
        <v>150</v>
      </c>
      <c r="H152" s="17">
        <f t="shared" si="10"/>
        <v>2.4833333333333334</v>
      </c>
      <c r="I152" cm="1">
        <f t="array" ref="I152">_xlfn.IFS(AND(NOT($I151=0),$J151),0,NOT($J151),$I151+$B$27,TRUE,$I151)</f>
        <v>1.7833333333333319</v>
      </c>
      <c r="J152" t="b" cm="1">
        <f t="array" ref="J152">_xlfn.IFS($I152&gt;=$C$5-$B$27,TRUE,$P152&gt;=$B$6,FALSE,TRUE,$J151)</f>
        <v>0</v>
      </c>
      <c r="K152" t="b" cm="1">
        <f t="array" ref="K152">_xlfn.IFS($L152&gt;=$B$4-$B$27,FALSE,$I152&gt;=$B$5-$B$27,TRUE,AND($J152,NOT($K151)),FALSE,$K151,TRUE,TRUE,FALSE)</f>
        <v>0</v>
      </c>
      <c r="L152" cm="1">
        <f t="array" ref="L152">_xlfn.IFS($K151,$L151+$B$27,NOT($K151),0,TRUE,$K151)</f>
        <v>0</v>
      </c>
      <c r="M152" t="b" cm="1">
        <f t="array" ref="M152">_xlfn.IFS($K152,FALSE,AND($J152,NOT($K152),$P152&lt;$B$6),TRUE,TRUE,FALSE)</f>
        <v>0</v>
      </c>
      <c r="N152" cm="1">
        <f t="array" ref="N152">_xlfn.IFS($N151&gt;=$C$7-$B$27,0,$M151,$N151+$B$27,TRUE,0)</f>
        <v>0</v>
      </c>
      <c r="O152" t="b" cm="1">
        <f t="array" ref="O152">_xlfn.IFS(AND($J152,NOT($K152),NOT($M152)),TRUE,$P152&gt;=$B$6,FALSE,AND($J152,NOT($K152),$M152,$N152=0),TRUE,TRUE,FALSE)</f>
        <v>0</v>
      </c>
      <c r="P152" cm="1">
        <f t="array" ref="P152">_xlfn.IFS(AND($O151,$P151&lt;$B$6),$P151+1,AND(NOT($J151),$P151&gt;0),0,TRUE,$P151)</f>
        <v>0</v>
      </c>
      <c r="Q152" s="1">
        <f t="shared" si="11"/>
        <v>15</v>
      </c>
      <c r="R152" s="1">
        <f t="shared" si="12"/>
        <v>750</v>
      </c>
      <c r="S152" s="17">
        <f t="shared" si="13"/>
        <v>302.01342281879192</v>
      </c>
      <c r="T152" s="1" cm="1">
        <f t="array" ref="T152">_xlfn.IFS($B$6=1,Q152*$B$10,AND(P151=0,P152&gt;=1),T151+$B$6*$B$10*$B$8,TRUE,T151)</f>
        <v>600</v>
      </c>
      <c r="U152" s="17">
        <f t="shared" si="14"/>
        <v>241.61073825503354</v>
      </c>
    </row>
    <row r="153" spans="7:21" x14ac:dyDescent="0.25">
      <c r="G153" s="15">
        <v>151</v>
      </c>
      <c r="H153" s="17">
        <f t="shared" si="10"/>
        <v>2.5</v>
      </c>
      <c r="I153" cm="1">
        <f t="array" ref="I153">_xlfn.IFS(AND(NOT($I152=0),$J152),0,NOT($J152),$I152+$B$27,TRUE,$I152)</f>
        <v>1.7999999999999985</v>
      </c>
      <c r="J153" t="b" cm="1">
        <f t="array" ref="J153">_xlfn.IFS($I153&gt;=$C$5-$B$27,TRUE,$P153&gt;=$B$6,FALSE,TRUE,$J152)</f>
        <v>0</v>
      </c>
      <c r="K153" t="b" cm="1">
        <f t="array" ref="K153">_xlfn.IFS($L153&gt;=$B$4-$B$27,FALSE,$I153&gt;=$B$5-$B$27,TRUE,AND($J153,NOT($K152)),FALSE,$K152,TRUE,TRUE,FALSE)</f>
        <v>0</v>
      </c>
      <c r="L153" cm="1">
        <f t="array" ref="L153">_xlfn.IFS($K152,$L152+$B$27,NOT($K152),0,TRUE,$K152)</f>
        <v>0</v>
      </c>
      <c r="M153" t="b" cm="1">
        <f t="array" ref="M153">_xlfn.IFS($K153,FALSE,AND($J153,NOT($K153),$P153&lt;$B$6),TRUE,TRUE,FALSE)</f>
        <v>0</v>
      </c>
      <c r="N153" cm="1">
        <f t="array" ref="N153">_xlfn.IFS($N152&gt;=$C$7-$B$27,0,$M152,$N152+$B$27,TRUE,0)</f>
        <v>0</v>
      </c>
      <c r="O153" t="b" cm="1">
        <f t="array" ref="O153">_xlfn.IFS(AND($J153,NOT($K153),NOT($M153)),TRUE,$P153&gt;=$B$6,FALSE,AND($J153,NOT($K153),$M153,$N153=0),TRUE,TRUE,FALSE)</f>
        <v>0</v>
      </c>
      <c r="P153" cm="1">
        <f t="array" ref="P153">_xlfn.IFS(AND($O152,$P152&lt;$B$6),$P152+1,AND(NOT($J152),$P152&gt;0),0,TRUE,$P152)</f>
        <v>0</v>
      </c>
      <c r="Q153" s="1">
        <f t="shared" si="11"/>
        <v>15</v>
      </c>
      <c r="R153" s="1">
        <f t="shared" si="12"/>
        <v>750</v>
      </c>
      <c r="S153" s="17">
        <f t="shared" si="13"/>
        <v>300</v>
      </c>
      <c r="T153" s="1" cm="1">
        <f t="array" ref="T153">_xlfn.IFS($B$6=1,Q153*$B$10,AND(P152=0,P153&gt;=1),T152+$B$6*$B$10*$B$8,TRUE,T152)</f>
        <v>600</v>
      </c>
      <c r="U153" s="17">
        <f t="shared" si="14"/>
        <v>240</v>
      </c>
    </row>
    <row r="154" spans="7:21" x14ac:dyDescent="0.25">
      <c r="G154" s="15">
        <v>152</v>
      </c>
      <c r="H154" s="17">
        <f t="shared" si="10"/>
        <v>2.5166666666666666</v>
      </c>
      <c r="I154" cm="1">
        <f t="array" ref="I154">_xlfn.IFS(AND(NOT($I153=0),$J153),0,NOT($J153),$I153+$B$27,TRUE,$I153)</f>
        <v>1.8166666666666651</v>
      </c>
      <c r="J154" t="b" cm="1">
        <f t="array" ref="J154">_xlfn.IFS($I154&gt;=$C$5-$B$27,TRUE,$P154&gt;=$B$6,FALSE,TRUE,$J153)</f>
        <v>0</v>
      </c>
      <c r="K154" t="b" cm="1">
        <f t="array" ref="K154">_xlfn.IFS($L154&gt;=$B$4-$B$27,FALSE,$I154&gt;=$B$5-$B$27,TRUE,AND($J154,NOT($K153)),FALSE,$K153,TRUE,TRUE,FALSE)</f>
        <v>0</v>
      </c>
      <c r="L154" cm="1">
        <f t="array" ref="L154">_xlfn.IFS($K153,$L153+$B$27,NOT($K153),0,TRUE,$K153)</f>
        <v>0</v>
      </c>
      <c r="M154" t="b" cm="1">
        <f t="array" ref="M154">_xlfn.IFS($K154,FALSE,AND($J154,NOT($K154),$P154&lt;$B$6),TRUE,TRUE,FALSE)</f>
        <v>0</v>
      </c>
      <c r="N154" cm="1">
        <f t="array" ref="N154">_xlfn.IFS($N153&gt;=$C$7-$B$27,0,$M153,$N153+$B$27,TRUE,0)</f>
        <v>0</v>
      </c>
      <c r="O154" t="b" cm="1">
        <f t="array" ref="O154">_xlfn.IFS(AND($J154,NOT($K154),NOT($M154)),TRUE,$P154&gt;=$B$6,FALSE,AND($J154,NOT($K154),$M154,$N154=0),TRUE,TRUE,FALSE)</f>
        <v>0</v>
      </c>
      <c r="P154" cm="1">
        <f t="array" ref="P154">_xlfn.IFS(AND($O153,$P153&lt;$B$6),$P153+1,AND(NOT($J153),$P153&gt;0),0,TRUE,$P153)</f>
        <v>0</v>
      </c>
      <c r="Q154" s="1">
        <f t="shared" si="11"/>
        <v>15</v>
      </c>
      <c r="R154" s="1">
        <f t="shared" si="12"/>
        <v>750</v>
      </c>
      <c r="S154" s="17">
        <f t="shared" si="13"/>
        <v>298.01324503311258</v>
      </c>
      <c r="T154" s="1" cm="1">
        <f t="array" ref="T154">_xlfn.IFS($B$6=1,Q154*$B$10,AND(P153=0,P154&gt;=1),T153+$B$6*$B$10*$B$8,TRUE,T153)</f>
        <v>600</v>
      </c>
      <c r="U154" s="17">
        <f t="shared" si="14"/>
        <v>238.41059602649008</v>
      </c>
    </row>
    <row r="155" spans="7:21" x14ac:dyDescent="0.25">
      <c r="G155" s="15">
        <v>153</v>
      </c>
      <c r="H155" s="17">
        <f t="shared" si="10"/>
        <v>2.5333333333333332</v>
      </c>
      <c r="I155" cm="1">
        <f t="array" ref="I155">_xlfn.IFS(AND(NOT($I154=0),$J154),0,NOT($J154),$I154+$B$27,TRUE,$I154)</f>
        <v>1.8333333333333317</v>
      </c>
      <c r="J155" t="b" cm="1">
        <f t="array" ref="J155">_xlfn.IFS($I155&gt;=$C$5-$B$27,TRUE,$P155&gt;=$B$6,FALSE,TRUE,$J154)</f>
        <v>0</v>
      </c>
      <c r="K155" t="b" cm="1">
        <f t="array" ref="K155">_xlfn.IFS($L155&gt;=$B$4-$B$27,FALSE,$I155&gt;=$B$5-$B$27,TRUE,AND($J155,NOT($K154)),FALSE,$K154,TRUE,TRUE,FALSE)</f>
        <v>0</v>
      </c>
      <c r="L155" cm="1">
        <f t="array" ref="L155">_xlfn.IFS($K154,$L154+$B$27,NOT($K154),0,TRUE,$K154)</f>
        <v>0</v>
      </c>
      <c r="M155" t="b" cm="1">
        <f t="array" ref="M155">_xlfn.IFS($K155,FALSE,AND($J155,NOT($K155),$P155&lt;$B$6),TRUE,TRUE,FALSE)</f>
        <v>0</v>
      </c>
      <c r="N155" cm="1">
        <f t="array" ref="N155">_xlfn.IFS($N154&gt;=$C$7-$B$27,0,$M154,$N154+$B$27,TRUE,0)</f>
        <v>0</v>
      </c>
      <c r="O155" t="b" cm="1">
        <f t="array" ref="O155">_xlfn.IFS(AND($J155,NOT($K155),NOT($M155)),TRUE,$P155&gt;=$B$6,FALSE,AND($J155,NOT($K155),$M155,$N155=0),TRUE,TRUE,FALSE)</f>
        <v>0</v>
      </c>
      <c r="P155" cm="1">
        <f t="array" ref="P155">_xlfn.IFS(AND($O154,$P154&lt;$B$6),$P154+1,AND(NOT($J154),$P154&gt;0),0,TRUE,$P154)</f>
        <v>0</v>
      </c>
      <c r="Q155" s="1">
        <f t="shared" si="11"/>
        <v>15</v>
      </c>
      <c r="R155" s="1">
        <f t="shared" si="12"/>
        <v>750</v>
      </c>
      <c r="S155" s="17">
        <f t="shared" si="13"/>
        <v>296.0526315789474</v>
      </c>
      <c r="T155" s="1" cm="1">
        <f t="array" ref="T155">_xlfn.IFS($B$6=1,Q155*$B$10,AND(P154=0,P155&gt;=1),T154+$B$6*$B$10*$B$8,TRUE,T154)</f>
        <v>600</v>
      </c>
      <c r="U155" s="17">
        <f t="shared" si="14"/>
        <v>236.84210526315792</v>
      </c>
    </row>
    <row r="156" spans="7:21" x14ac:dyDescent="0.25">
      <c r="G156" s="15">
        <v>154</v>
      </c>
      <c r="H156" s="17">
        <f t="shared" si="10"/>
        <v>2.5499999999999998</v>
      </c>
      <c r="I156" cm="1">
        <f t="array" ref="I156">_xlfn.IFS(AND(NOT($I155=0),$J155),0,NOT($J155),$I155+$B$27,TRUE,$I155)</f>
        <v>1.8499999999999983</v>
      </c>
      <c r="J156" t="b" cm="1">
        <f t="array" ref="J156">_xlfn.IFS($I156&gt;=$C$5-$B$27,TRUE,$P156&gt;=$B$6,FALSE,TRUE,$J155)</f>
        <v>0</v>
      </c>
      <c r="K156" t="b" cm="1">
        <f t="array" ref="K156">_xlfn.IFS($L156&gt;=$B$4-$B$27,FALSE,$I156&gt;=$B$5-$B$27,TRUE,AND($J156,NOT($K155)),FALSE,$K155,TRUE,TRUE,FALSE)</f>
        <v>0</v>
      </c>
      <c r="L156" cm="1">
        <f t="array" ref="L156">_xlfn.IFS($K155,$L155+$B$27,NOT($K155),0,TRUE,$K155)</f>
        <v>0</v>
      </c>
      <c r="M156" t="b" cm="1">
        <f t="array" ref="M156">_xlfn.IFS($K156,FALSE,AND($J156,NOT($K156),$P156&lt;$B$6),TRUE,TRUE,FALSE)</f>
        <v>0</v>
      </c>
      <c r="N156" cm="1">
        <f t="array" ref="N156">_xlfn.IFS($N155&gt;=$C$7-$B$27,0,$M155,$N155+$B$27,TRUE,0)</f>
        <v>0</v>
      </c>
      <c r="O156" t="b" cm="1">
        <f t="array" ref="O156">_xlfn.IFS(AND($J156,NOT($K156),NOT($M156)),TRUE,$P156&gt;=$B$6,FALSE,AND($J156,NOT($K156),$M156,$N156=0),TRUE,TRUE,FALSE)</f>
        <v>0</v>
      </c>
      <c r="P156" cm="1">
        <f t="array" ref="P156">_xlfn.IFS(AND($O155,$P155&lt;$B$6),$P155+1,AND(NOT($J155),$P155&gt;0),0,TRUE,$P155)</f>
        <v>0</v>
      </c>
      <c r="Q156" s="1">
        <f t="shared" si="11"/>
        <v>15</v>
      </c>
      <c r="R156" s="1">
        <f t="shared" si="12"/>
        <v>750</v>
      </c>
      <c r="S156" s="17">
        <f t="shared" si="13"/>
        <v>294.11764705882354</v>
      </c>
      <c r="T156" s="1" cm="1">
        <f t="array" ref="T156">_xlfn.IFS($B$6=1,Q156*$B$10,AND(P155=0,P156&gt;=1),T155+$B$6*$B$10*$B$8,TRUE,T155)</f>
        <v>600</v>
      </c>
      <c r="U156" s="17">
        <f t="shared" si="14"/>
        <v>235.29411764705884</v>
      </c>
    </row>
    <row r="157" spans="7:21" x14ac:dyDescent="0.25">
      <c r="G157" s="15">
        <v>155</v>
      </c>
      <c r="H157" s="17">
        <f t="shared" si="10"/>
        <v>2.5666666666666664</v>
      </c>
      <c r="I157" cm="1">
        <f t="array" ref="I157">_xlfn.IFS(AND(NOT($I156=0),$J156),0,NOT($J156),$I156+$B$27,TRUE,$I156)</f>
        <v>1.8666666666666649</v>
      </c>
      <c r="J157" t="b" cm="1">
        <f t="array" ref="J157">_xlfn.IFS($I157&gt;=$C$5-$B$27,TRUE,$P157&gt;=$B$6,FALSE,TRUE,$J156)</f>
        <v>0</v>
      </c>
      <c r="K157" t="b" cm="1">
        <f t="array" ref="K157">_xlfn.IFS($L157&gt;=$B$4-$B$27,FALSE,$I157&gt;=$B$5-$B$27,TRUE,AND($J157,NOT($K156)),FALSE,$K156,TRUE,TRUE,FALSE)</f>
        <v>0</v>
      </c>
      <c r="L157" cm="1">
        <f t="array" ref="L157">_xlfn.IFS($K156,$L156+$B$27,NOT($K156),0,TRUE,$K156)</f>
        <v>0</v>
      </c>
      <c r="M157" t="b" cm="1">
        <f t="array" ref="M157">_xlfn.IFS($K157,FALSE,AND($J157,NOT($K157),$P157&lt;$B$6),TRUE,TRUE,FALSE)</f>
        <v>0</v>
      </c>
      <c r="N157" cm="1">
        <f t="array" ref="N157">_xlfn.IFS($N156&gt;=$C$7-$B$27,0,$M156,$N156+$B$27,TRUE,0)</f>
        <v>0</v>
      </c>
      <c r="O157" t="b" cm="1">
        <f t="array" ref="O157">_xlfn.IFS(AND($J157,NOT($K157),NOT($M157)),TRUE,$P157&gt;=$B$6,FALSE,AND($J157,NOT($K157),$M157,$N157=0),TRUE,TRUE,FALSE)</f>
        <v>0</v>
      </c>
      <c r="P157" cm="1">
        <f t="array" ref="P157">_xlfn.IFS(AND($O156,$P156&lt;$B$6),$P156+1,AND(NOT($J156),$P156&gt;0),0,TRUE,$P156)</f>
        <v>0</v>
      </c>
      <c r="Q157" s="1">
        <f t="shared" si="11"/>
        <v>15</v>
      </c>
      <c r="R157" s="1">
        <f t="shared" si="12"/>
        <v>750</v>
      </c>
      <c r="S157" s="17">
        <f t="shared" si="13"/>
        <v>292.20779220779224</v>
      </c>
      <c r="T157" s="1" cm="1">
        <f t="array" ref="T157">_xlfn.IFS($B$6=1,Q157*$B$10,AND(P156=0,P157&gt;=1),T156+$B$6*$B$10*$B$8,TRUE,T156)</f>
        <v>600</v>
      </c>
      <c r="U157" s="17">
        <f t="shared" si="14"/>
        <v>233.7662337662338</v>
      </c>
    </row>
    <row r="158" spans="7:21" x14ac:dyDescent="0.25">
      <c r="G158" s="15">
        <v>156</v>
      </c>
      <c r="H158" s="17">
        <f t="shared" si="10"/>
        <v>2.5833333333333335</v>
      </c>
      <c r="I158" cm="1">
        <f t="array" ref="I158">_xlfn.IFS(AND(NOT($I157=0),$J157),0,NOT($J157),$I157+$B$27,TRUE,$I157)</f>
        <v>1.8833333333333315</v>
      </c>
      <c r="J158" t="b" cm="1">
        <f t="array" ref="J158">_xlfn.IFS($I158&gt;=$C$5-$B$27,TRUE,$P158&gt;=$B$6,FALSE,TRUE,$J157)</f>
        <v>0</v>
      </c>
      <c r="K158" t="b" cm="1">
        <f t="array" ref="K158">_xlfn.IFS($L158&gt;=$B$4-$B$27,FALSE,$I158&gt;=$B$5-$B$27,TRUE,AND($J158,NOT($K157)),FALSE,$K157,TRUE,TRUE,FALSE)</f>
        <v>0</v>
      </c>
      <c r="L158" cm="1">
        <f t="array" ref="L158">_xlfn.IFS($K157,$L157+$B$27,NOT($K157),0,TRUE,$K157)</f>
        <v>0</v>
      </c>
      <c r="M158" t="b" cm="1">
        <f t="array" ref="M158">_xlfn.IFS($K158,FALSE,AND($J158,NOT($K158),$P158&lt;$B$6),TRUE,TRUE,FALSE)</f>
        <v>0</v>
      </c>
      <c r="N158" cm="1">
        <f t="array" ref="N158">_xlfn.IFS($N157&gt;=$C$7-$B$27,0,$M157,$N157+$B$27,TRUE,0)</f>
        <v>0</v>
      </c>
      <c r="O158" t="b" cm="1">
        <f t="array" ref="O158">_xlfn.IFS(AND($J158,NOT($K158),NOT($M158)),TRUE,$P158&gt;=$B$6,FALSE,AND($J158,NOT($K158),$M158,$N158=0),TRUE,TRUE,FALSE)</f>
        <v>0</v>
      </c>
      <c r="P158" cm="1">
        <f t="array" ref="P158">_xlfn.IFS(AND($O157,$P157&lt;$B$6),$P157+1,AND(NOT($J157),$P157&gt;0),0,TRUE,$P157)</f>
        <v>0</v>
      </c>
      <c r="Q158" s="1">
        <f t="shared" si="11"/>
        <v>15</v>
      </c>
      <c r="R158" s="1">
        <f t="shared" si="12"/>
        <v>750</v>
      </c>
      <c r="S158" s="17">
        <f t="shared" si="13"/>
        <v>290.32258064516128</v>
      </c>
      <c r="T158" s="1" cm="1">
        <f t="array" ref="T158">_xlfn.IFS($B$6=1,Q158*$B$10,AND(P157=0,P158&gt;=1),T157+$B$6*$B$10*$B$8,TRUE,T157)</f>
        <v>600</v>
      </c>
      <c r="U158" s="17">
        <f t="shared" si="14"/>
        <v>232.25806451612902</v>
      </c>
    </row>
    <row r="159" spans="7:21" x14ac:dyDescent="0.25">
      <c r="G159" s="15">
        <v>157</v>
      </c>
      <c r="H159" s="17">
        <f t="shared" si="10"/>
        <v>2.6</v>
      </c>
      <c r="I159" cm="1">
        <f t="array" ref="I159">_xlfn.IFS(AND(NOT($I158=0),$J158),0,NOT($J158),$I158+$B$27,TRUE,$I158)</f>
        <v>1.8999999999999981</v>
      </c>
      <c r="J159" t="b" cm="1">
        <f t="array" ref="J159">_xlfn.IFS($I159&gt;=$C$5-$B$27,TRUE,$P159&gt;=$B$6,FALSE,TRUE,$J158)</f>
        <v>0</v>
      </c>
      <c r="K159" t="b" cm="1">
        <f t="array" ref="K159">_xlfn.IFS($L159&gt;=$B$4-$B$27,FALSE,$I159&gt;=$B$5-$B$27,TRUE,AND($J159,NOT($K158)),FALSE,$K158,TRUE,TRUE,FALSE)</f>
        <v>0</v>
      </c>
      <c r="L159" cm="1">
        <f t="array" ref="L159">_xlfn.IFS($K158,$L158+$B$27,NOT($K158),0,TRUE,$K158)</f>
        <v>0</v>
      </c>
      <c r="M159" t="b" cm="1">
        <f t="array" ref="M159">_xlfn.IFS($K159,FALSE,AND($J159,NOT($K159),$P159&lt;$B$6),TRUE,TRUE,FALSE)</f>
        <v>0</v>
      </c>
      <c r="N159" cm="1">
        <f t="array" ref="N159">_xlfn.IFS($N158&gt;=$C$7-$B$27,0,$M158,$N158+$B$27,TRUE,0)</f>
        <v>0</v>
      </c>
      <c r="O159" t="b" cm="1">
        <f t="array" ref="O159">_xlfn.IFS(AND($J159,NOT($K159),NOT($M159)),TRUE,$P159&gt;=$B$6,FALSE,AND($J159,NOT($K159),$M159,$N159=0),TRUE,TRUE,FALSE)</f>
        <v>0</v>
      </c>
      <c r="P159" cm="1">
        <f t="array" ref="P159">_xlfn.IFS(AND($O158,$P158&lt;$B$6),$P158+1,AND(NOT($J158),$P158&gt;0),0,TRUE,$P158)</f>
        <v>0</v>
      </c>
      <c r="Q159" s="1">
        <f t="shared" si="11"/>
        <v>15</v>
      </c>
      <c r="R159" s="1">
        <f t="shared" si="12"/>
        <v>750</v>
      </c>
      <c r="S159" s="17">
        <f t="shared" si="13"/>
        <v>288.46153846153845</v>
      </c>
      <c r="T159" s="1" cm="1">
        <f t="array" ref="T159">_xlfn.IFS($B$6=1,Q159*$B$10,AND(P158=0,P159&gt;=1),T158+$B$6*$B$10*$B$8,TRUE,T158)</f>
        <v>600</v>
      </c>
      <c r="U159" s="17">
        <f t="shared" si="14"/>
        <v>230.76923076923077</v>
      </c>
    </row>
    <row r="160" spans="7:21" x14ac:dyDescent="0.25">
      <c r="G160" s="15">
        <v>158</v>
      </c>
      <c r="H160" s="17">
        <f t="shared" si="10"/>
        <v>2.6166666666666667</v>
      </c>
      <c r="I160" cm="1">
        <f t="array" ref="I160">_xlfn.IFS(AND(NOT($I159=0),$J159),0,NOT($J159),$I159+$B$27,TRUE,$I159)</f>
        <v>1.9166666666666647</v>
      </c>
      <c r="J160" t="b" cm="1">
        <f t="array" ref="J160">_xlfn.IFS($I160&gt;=$C$5-$B$27,TRUE,$P160&gt;=$B$6,FALSE,TRUE,$J159)</f>
        <v>0</v>
      </c>
      <c r="K160" t="b" cm="1">
        <f t="array" ref="K160">_xlfn.IFS($L160&gt;=$B$4-$B$27,FALSE,$I160&gt;=$B$5-$B$27,TRUE,AND($J160,NOT($K159)),FALSE,$K159,TRUE,TRUE,FALSE)</f>
        <v>0</v>
      </c>
      <c r="L160" cm="1">
        <f t="array" ref="L160">_xlfn.IFS($K159,$L159+$B$27,NOT($K159),0,TRUE,$K159)</f>
        <v>0</v>
      </c>
      <c r="M160" t="b" cm="1">
        <f t="array" ref="M160">_xlfn.IFS($K160,FALSE,AND($J160,NOT($K160),$P160&lt;$B$6),TRUE,TRUE,FALSE)</f>
        <v>0</v>
      </c>
      <c r="N160" cm="1">
        <f t="array" ref="N160">_xlfn.IFS($N159&gt;=$C$7-$B$27,0,$M159,$N159+$B$27,TRUE,0)</f>
        <v>0</v>
      </c>
      <c r="O160" t="b" cm="1">
        <f t="array" ref="O160">_xlfn.IFS(AND($J160,NOT($K160),NOT($M160)),TRUE,$P160&gt;=$B$6,FALSE,AND($J160,NOT($K160),$M160,$N160=0),TRUE,TRUE,FALSE)</f>
        <v>0</v>
      </c>
      <c r="P160" cm="1">
        <f t="array" ref="P160">_xlfn.IFS(AND($O159,$P159&lt;$B$6),$P159+1,AND(NOT($J159),$P159&gt;0),0,TRUE,$P159)</f>
        <v>0</v>
      </c>
      <c r="Q160" s="1">
        <f t="shared" si="11"/>
        <v>15</v>
      </c>
      <c r="R160" s="1">
        <f t="shared" si="12"/>
        <v>750</v>
      </c>
      <c r="S160" s="17">
        <f t="shared" si="13"/>
        <v>286.62420382165607</v>
      </c>
      <c r="T160" s="1" cm="1">
        <f t="array" ref="T160">_xlfn.IFS($B$6=1,Q160*$B$10,AND(P159=0,P160&gt;=1),T159+$B$6*$B$10*$B$8,TRUE,T159)</f>
        <v>600</v>
      </c>
      <c r="U160" s="17">
        <f t="shared" si="14"/>
        <v>229.29936305732483</v>
      </c>
    </row>
    <row r="161" spans="7:21" x14ac:dyDescent="0.25">
      <c r="G161" s="15">
        <v>159</v>
      </c>
      <c r="H161" s="17">
        <f t="shared" si="10"/>
        <v>2.6333333333333333</v>
      </c>
      <c r="I161" cm="1">
        <f t="array" ref="I161">_xlfn.IFS(AND(NOT($I160=0),$J160),0,NOT($J160),$I160+$B$27,TRUE,$I160)</f>
        <v>1.9333333333333313</v>
      </c>
      <c r="J161" t="b" cm="1">
        <f t="array" ref="J161">_xlfn.IFS($I161&gt;=$C$5-$B$27,TRUE,$P161&gt;=$B$6,FALSE,TRUE,$J160)</f>
        <v>0</v>
      </c>
      <c r="K161" t="b" cm="1">
        <f t="array" ref="K161">_xlfn.IFS($L161&gt;=$B$4-$B$27,FALSE,$I161&gt;=$B$5-$B$27,TRUE,AND($J161,NOT($K160)),FALSE,$K160,TRUE,TRUE,FALSE)</f>
        <v>0</v>
      </c>
      <c r="L161" cm="1">
        <f t="array" ref="L161">_xlfn.IFS($K160,$L160+$B$27,NOT($K160),0,TRUE,$K160)</f>
        <v>0</v>
      </c>
      <c r="M161" t="b" cm="1">
        <f t="array" ref="M161">_xlfn.IFS($K161,FALSE,AND($J161,NOT($K161),$P161&lt;$B$6),TRUE,TRUE,FALSE)</f>
        <v>0</v>
      </c>
      <c r="N161" cm="1">
        <f t="array" ref="N161">_xlfn.IFS($N160&gt;=$C$7-$B$27,0,$M160,$N160+$B$27,TRUE,0)</f>
        <v>0</v>
      </c>
      <c r="O161" t="b" cm="1">
        <f t="array" ref="O161">_xlfn.IFS(AND($J161,NOT($K161),NOT($M161)),TRUE,$P161&gt;=$B$6,FALSE,AND($J161,NOT($K161),$M161,$N161=0),TRUE,TRUE,FALSE)</f>
        <v>0</v>
      </c>
      <c r="P161" cm="1">
        <f t="array" ref="P161">_xlfn.IFS(AND($O160,$P160&lt;$B$6),$P160+1,AND(NOT($J160),$P160&gt;0),0,TRUE,$P160)</f>
        <v>0</v>
      </c>
      <c r="Q161" s="1">
        <f t="shared" si="11"/>
        <v>15</v>
      </c>
      <c r="R161" s="1">
        <f t="shared" si="12"/>
        <v>750</v>
      </c>
      <c r="S161" s="17">
        <f t="shared" si="13"/>
        <v>284.81012658227849</v>
      </c>
      <c r="T161" s="1" cm="1">
        <f t="array" ref="T161">_xlfn.IFS($B$6=1,Q161*$B$10,AND(P160=0,P161&gt;=1),T160+$B$6*$B$10*$B$8,TRUE,T160)</f>
        <v>600</v>
      </c>
      <c r="U161" s="17">
        <f t="shared" si="14"/>
        <v>227.84810126582278</v>
      </c>
    </row>
    <row r="162" spans="7:21" x14ac:dyDescent="0.25">
      <c r="G162" s="15">
        <v>160</v>
      </c>
      <c r="H162" s="17">
        <f t="shared" si="10"/>
        <v>2.65</v>
      </c>
      <c r="I162" cm="1">
        <f t="array" ref="I162">_xlfn.IFS(AND(NOT($I161=0),$J161),0,NOT($J161),$I161+$B$27,TRUE,$I161)</f>
        <v>1.949999999999998</v>
      </c>
      <c r="J162" t="b" cm="1">
        <f t="array" ref="J162">_xlfn.IFS($I162&gt;=$C$5-$B$27,TRUE,$P162&gt;=$B$6,FALSE,TRUE,$J161)</f>
        <v>0</v>
      </c>
      <c r="K162" t="b" cm="1">
        <f t="array" ref="K162">_xlfn.IFS($L162&gt;=$B$4-$B$27,FALSE,$I162&gt;=$B$5-$B$27,TRUE,AND($J162,NOT($K161)),FALSE,$K161,TRUE,TRUE,FALSE)</f>
        <v>0</v>
      </c>
      <c r="L162" cm="1">
        <f t="array" ref="L162">_xlfn.IFS($K161,$L161+$B$27,NOT($K161),0,TRUE,$K161)</f>
        <v>0</v>
      </c>
      <c r="M162" t="b" cm="1">
        <f t="array" ref="M162">_xlfn.IFS($K162,FALSE,AND($J162,NOT($K162),$P162&lt;$B$6),TRUE,TRUE,FALSE)</f>
        <v>0</v>
      </c>
      <c r="N162" cm="1">
        <f t="array" ref="N162">_xlfn.IFS($N161&gt;=$C$7-$B$27,0,$M161,$N161+$B$27,TRUE,0)</f>
        <v>0</v>
      </c>
      <c r="O162" t="b" cm="1">
        <f t="array" ref="O162">_xlfn.IFS(AND($J162,NOT($K162),NOT($M162)),TRUE,$P162&gt;=$B$6,FALSE,AND($J162,NOT($K162),$M162,$N162=0),TRUE,TRUE,FALSE)</f>
        <v>0</v>
      </c>
      <c r="P162" cm="1">
        <f t="array" ref="P162">_xlfn.IFS(AND($O161,$P161&lt;$B$6),$P161+1,AND(NOT($J161),$P161&gt;0),0,TRUE,$P161)</f>
        <v>0</v>
      </c>
      <c r="Q162" s="1">
        <f t="shared" si="11"/>
        <v>15</v>
      </c>
      <c r="R162" s="1">
        <f t="shared" si="12"/>
        <v>750</v>
      </c>
      <c r="S162" s="17">
        <f t="shared" si="13"/>
        <v>283.01886792452831</v>
      </c>
      <c r="T162" s="1" cm="1">
        <f t="array" ref="T162">_xlfn.IFS($B$6=1,Q162*$B$10,AND(P161=0,P162&gt;=1),T161+$B$6*$B$10*$B$8,TRUE,T161)</f>
        <v>600</v>
      </c>
      <c r="U162" s="17">
        <f t="shared" si="14"/>
        <v>226.41509433962264</v>
      </c>
    </row>
    <row r="163" spans="7:21" x14ac:dyDescent="0.25">
      <c r="G163" s="15">
        <v>161</v>
      </c>
      <c r="H163" s="17">
        <f t="shared" si="10"/>
        <v>2.6666666666666665</v>
      </c>
      <c r="I163" cm="1">
        <f t="array" ref="I163">_xlfn.IFS(AND(NOT($I162=0),$J162),0,NOT($J162),$I162+$B$27,TRUE,$I162)</f>
        <v>1.9666666666666646</v>
      </c>
      <c r="J163" t="b" cm="1">
        <f t="array" ref="J163">_xlfn.IFS($I163&gt;=$C$5-$B$27,TRUE,$P163&gt;=$B$6,FALSE,TRUE,$J162)</f>
        <v>0</v>
      </c>
      <c r="K163" t="b" cm="1">
        <f t="array" ref="K163">_xlfn.IFS($L163&gt;=$B$4-$B$27,FALSE,$I163&gt;=$B$5-$B$27,TRUE,AND($J163,NOT($K162)),FALSE,$K162,TRUE,TRUE,FALSE)</f>
        <v>0</v>
      </c>
      <c r="L163" cm="1">
        <f t="array" ref="L163">_xlfn.IFS($K162,$L162+$B$27,NOT($K162),0,TRUE,$K162)</f>
        <v>0</v>
      </c>
      <c r="M163" t="b" cm="1">
        <f t="array" ref="M163">_xlfn.IFS($K163,FALSE,AND($J163,NOT($K163),$P163&lt;$B$6),TRUE,TRUE,FALSE)</f>
        <v>0</v>
      </c>
      <c r="N163" cm="1">
        <f t="array" ref="N163">_xlfn.IFS($N162&gt;=$C$7-$B$27,0,$M162,$N162+$B$27,TRUE,0)</f>
        <v>0</v>
      </c>
      <c r="O163" t="b" cm="1">
        <f t="array" ref="O163">_xlfn.IFS(AND($J163,NOT($K163),NOT($M163)),TRUE,$P163&gt;=$B$6,FALSE,AND($J163,NOT($K163),$M163,$N163=0),TRUE,TRUE,FALSE)</f>
        <v>0</v>
      </c>
      <c r="P163" cm="1">
        <f t="array" ref="P163">_xlfn.IFS(AND($O162,$P162&lt;$B$6),$P162+1,AND(NOT($J162),$P162&gt;0),0,TRUE,$P162)</f>
        <v>0</v>
      </c>
      <c r="Q163" s="1">
        <f t="shared" si="11"/>
        <v>15</v>
      </c>
      <c r="R163" s="1">
        <f t="shared" si="12"/>
        <v>750</v>
      </c>
      <c r="S163" s="17">
        <f t="shared" si="13"/>
        <v>281.25</v>
      </c>
      <c r="T163" s="1" cm="1">
        <f t="array" ref="T163">_xlfn.IFS($B$6=1,Q163*$B$10,AND(P162=0,P163&gt;=1),T162+$B$6*$B$10*$B$8,TRUE,T162)</f>
        <v>600</v>
      </c>
      <c r="U163" s="17">
        <f t="shared" si="14"/>
        <v>225</v>
      </c>
    </row>
    <row r="164" spans="7:21" x14ac:dyDescent="0.25">
      <c r="G164" s="15">
        <v>162</v>
      </c>
      <c r="H164" s="17">
        <f t="shared" si="10"/>
        <v>2.6833333333333331</v>
      </c>
      <c r="I164" cm="1">
        <f t="array" ref="I164">_xlfn.IFS(AND(NOT($I163=0),$J163),0,NOT($J163),$I163+$B$27,TRUE,$I163)</f>
        <v>1.9833333333333312</v>
      </c>
      <c r="J164" t="b" cm="1">
        <f t="array" ref="J164">_xlfn.IFS($I164&gt;=$C$5-$B$27,TRUE,$P164&gt;=$B$6,FALSE,TRUE,$J163)</f>
        <v>0</v>
      </c>
      <c r="K164" t="b" cm="1">
        <f t="array" ref="K164">_xlfn.IFS($L164&gt;=$B$4-$B$27,FALSE,$I164&gt;=$B$5-$B$27,TRUE,AND($J164,NOT($K163)),FALSE,$K163,TRUE,TRUE,FALSE)</f>
        <v>0</v>
      </c>
      <c r="L164" cm="1">
        <f t="array" ref="L164">_xlfn.IFS($K163,$L163+$B$27,NOT($K163),0,TRUE,$K163)</f>
        <v>0</v>
      </c>
      <c r="M164" t="b" cm="1">
        <f t="array" ref="M164">_xlfn.IFS($K164,FALSE,AND($J164,NOT($K164),$P164&lt;$B$6),TRUE,TRUE,FALSE)</f>
        <v>0</v>
      </c>
      <c r="N164" cm="1">
        <f t="array" ref="N164">_xlfn.IFS($N163&gt;=$C$7-$B$27,0,$M163,$N163+$B$27,TRUE,0)</f>
        <v>0</v>
      </c>
      <c r="O164" t="b" cm="1">
        <f t="array" ref="O164">_xlfn.IFS(AND($J164,NOT($K164),NOT($M164)),TRUE,$P164&gt;=$B$6,FALSE,AND($J164,NOT($K164),$M164,$N164=0),TRUE,TRUE,FALSE)</f>
        <v>0</v>
      </c>
      <c r="P164" cm="1">
        <f t="array" ref="P164">_xlfn.IFS(AND($O163,$P163&lt;$B$6),$P163+1,AND(NOT($J163),$P163&gt;0),0,TRUE,$P163)</f>
        <v>0</v>
      </c>
      <c r="Q164" s="1">
        <f t="shared" si="11"/>
        <v>15</v>
      </c>
      <c r="R164" s="1">
        <f t="shared" si="12"/>
        <v>750</v>
      </c>
      <c r="S164" s="17">
        <f t="shared" si="13"/>
        <v>279.50310559006215</v>
      </c>
      <c r="T164" s="1" cm="1">
        <f t="array" ref="T164">_xlfn.IFS($B$6=1,Q164*$B$10,AND(P163=0,P164&gt;=1),T163+$B$6*$B$10*$B$8,TRUE,T163)</f>
        <v>600</v>
      </c>
      <c r="U164" s="17">
        <f t="shared" si="14"/>
        <v>223.6024844720497</v>
      </c>
    </row>
    <row r="165" spans="7:21" x14ac:dyDescent="0.25">
      <c r="G165" s="15">
        <v>163</v>
      </c>
      <c r="H165" s="17">
        <f t="shared" si="10"/>
        <v>2.7</v>
      </c>
      <c r="I165" cm="1">
        <f t="array" ref="I165">_xlfn.IFS(AND(NOT($I164=0),$J164),0,NOT($J164),$I164+$B$27,TRUE,$I164)</f>
        <v>1.9999999999999978</v>
      </c>
      <c r="J165" t="b" cm="1">
        <f t="array" ref="J165">_xlfn.IFS($I165&gt;=$C$5-$B$27,TRUE,$P165&gt;=$B$6,FALSE,TRUE,$J164)</f>
        <v>0</v>
      </c>
      <c r="K165" t="b" cm="1">
        <f t="array" ref="K165">_xlfn.IFS($L165&gt;=$B$4-$B$27,FALSE,$I165&gt;=$B$5-$B$27,TRUE,AND($J165,NOT($K164)),FALSE,$K164,TRUE,TRUE,FALSE)</f>
        <v>0</v>
      </c>
      <c r="L165" cm="1">
        <f t="array" ref="L165">_xlfn.IFS($K164,$L164+$B$27,NOT($K164),0,TRUE,$K164)</f>
        <v>0</v>
      </c>
      <c r="M165" t="b" cm="1">
        <f t="array" ref="M165">_xlfn.IFS($K165,FALSE,AND($J165,NOT($K165),$P165&lt;$B$6),TRUE,TRUE,FALSE)</f>
        <v>0</v>
      </c>
      <c r="N165" cm="1">
        <f t="array" ref="N165">_xlfn.IFS($N164&gt;=$C$7-$B$27,0,$M164,$N164+$B$27,TRUE,0)</f>
        <v>0</v>
      </c>
      <c r="O165" t="b" cm="1">
        <f t="array" ref="O165">_xlfn.IFS(AND($J165,NOT($K165),NOT($M165)),TRUE,$P165&gt;=$B$6,FALSE,AND($J165,NOT($K165),$M165,$N165=0),TRUE,TRUE,FALSE)</f>
        <v>0</v>
      </c>
      <c r="P165" cm="1">
        <f t="array" ref="P165">_xlfn.IFS(AND($O164,$P164&lt;$B$6),$P164+1,AND(NOT($J164),$P164&gt;0),0,TRUE,$P164)</f>
        <v>0</v>
      </c>
      <c r="Q165" s="1">
        <f t="shared" si="11"/>
        <v>15</v>
      </c>
      <c r="R165" s="1">
        <f t="shared" si="12"/>
        <v>750</v>
      </c>
      <c r="S165" s="17">
        <f t="shared" si="13"/>
        <v>277.77777777777777</v>
      </c>
      <c r="T165" s="1" cm="1">
        <f t="array" ref="T165">_xlfn.IFS($B$6=1,Q165*$B$10,AND(P164=0,P165&gt;=1),T164+$B$6*$B$10*$B$8,TRUE,T164)</f>
        <v>600</v>
      </c>
      <c r="U165" s="17">
        <f t="shared" si="14"/>
        <v>222.2222222222222</v>
      </c>
    </row>
    <row r="166" spans="7:21" x14ac:dyDescent="0.25">
      <c r="G166" s="15">
        <v>164</v>
      </c>
      <c r="H166" s="17">
        <f t="shared" si="10"/>
        <v>2.7166666666666668</v>
      </c>
      <c r="I166" cm="1">
        <f t="array" ref="I166">_xlfn.IFS(AND(NOT($I165=0),$J165),0,NOT($J165),$I165+$B$27,TRUE,$I165)</f>
        <v>2.0166666666666644</v>
      </c>
      <c r="J166" t="b" cm="1">
        <f t="array" ref="J166">_xlfn.IFS($I166&gt;=$C$5-$B$27,TRUE,$P166&gt;=$B$6,FALSE,TRUE,$J165)</f>
        <v>0</v>
      </c>
      <c r="K166" t="b" cm="1">
        <f t="array" ref="K166">_xlfn.IFS($L166&gt;=$B$4-$B$27,FALSE,$I166&gt;=$B$5-$B$27,TRUE,AND($J166,NOT($K165)),FALSE,$K165,TRUE,TRUE,FALSE)</f>
        <v>0</v>
      </c>
      <c r="L166" cm="1">
        <f t="array" ref="L166">_xlfn.IFS($K165,$L165+$B$27,NOT($K165),0,TRUE,$K165)</f>
        <v>0</v>
      </c>
      <c r="M166" t="b" cm="1">
        <f t="array" ref="M166">_xlfn.IFS($K166,FALSE,AND($J166,NOT($K166),$P166&lt;$B$6),TRUE,TRUE,FALSE)</f>
        <v>0</v>
      </c>
      <c r="N166" cm="1">
        <f t="array" ref="N166">_xlfn.IFS($N165&gt;=$C$7-$B$27,0,$M165,$N165+$B$27,TRUE,0)</f>
        <v>0</v>
      </c>
      <c r="O166" t="b" cm="1">
        <f t="array" ref="O166">_xlfn.IFS(AND($J166,NOT($K166),NOT($M166)),TRUE,$P166&gt;=$B$6,FALSE,AND($J166,NOT($K166),$M166,$N166=0),TRUE,TRUE,FALSE)</f>
        <v>0</v>
      </c>
      <c r="P166" cm="1">
        <f t="array" ref="P166">_xlfn.IFS(AND($O165,$P165&lt;$B$6),$P165+1,AND(NOT($J165),$P165&gt;0),0,TRUE,$P165)</f>
        <v>0</v>
      </c>
      <c r="Q166" s="1">
        <f t="shared" si="11"/>
        <v>15</v>
      </c>
      <c r="R166" s="1">
        <f t="shared" si="12"/>
        <v>750</v>
      </c>
      <c r="S166" s="17">
        <f t="shared" si="13"/>
        <v>276.07361963190181</v>
      </c>
      <c r="T166" s="1" cm="1">
        <f t="array" ref="T166">_xlfn.IFS($B$6=1,Q166*$B$10,AND(P165=0,P166&gt;=1),T165+$B$6*$B$10*$B$8,TRUE,T165)</f>
        <v>600</v>
      </c>
      <c r="U166" s="17">
        <f t="shared" si="14"/>
        <v>220.85889570552146</v>
      </c>
    </row>
    <row r="167" spans="7:21" x14ac:dyDescent="0.25">
      <c r="G167" s="15">
        <v>165</v>
      </c>
      <c r="H167" s="17">
        <f t="shared" si="10"/>
        <v>2.7333333333333334</v>
      </c>
      <c r="I167" cm="1">
        <f t="array" ref="I167">_xlfn.IFS(AND(NOT($I166=0),$J166),0,NOT($J166),$I166+$B$27,TRUE,$I166)</f>
        <v>2.033333333333331</v>
      </c>
      <c r="J167" t="b" cm="1">
        <f t="array" ref="J167">_xlfn.IFS($I167&gt;=$C$5-$B$27,TRUE,$P167&gt;=$B$6,FALSE,TRUE,$J166)</f>
        <v>0</v>
      </c>
      <c r="K167" t="b" cm="1">
        <f t="array" ref="K167">_xlfn.IFS($L167&gt;=$B$4-$B$27,FALSE,$I167&gt;=$B$5-$B$27,TRUE,AND($J167,NOT($K166)),FALSE,$K166,TRUE,TRUE,FALSE)</f>
        <v>0</v>
      </c>
      <c r="L167" cm="1">
        <f t="array" ref="L167">_xlfn.IFS($K166,$L166+$B$27,NOT($K166),0,TRUE,$K166)</f>
        <v>0</v>
      </c>
      <c r="M167" t="b" cm="1">
        <f t="array" ref="M167">_xlfn.IFS($K167,FALSE,AND($J167,NOT($K167),$P167&lt;$B$6),TRUE,TRUE,FALSE)</f>
        <v>0</v>
      </c>
      <c r="N167" cm="1">
        <f t="array" ref="N167">_xlfn.IFS($N166&gt;=$C$7-$B$27,0,$M166,$N166+$B$27,TRUE,0)</f>
        <v>0</v>
      </c>
      <c r="O167" t="b" cm="1">
        <f t="array" ref="O167">_xlfn.IFS(AND($J167,NOT($K167),NOT($M167)),TRUE,$P167&gt;=$B$6,FALSE,AND($J167,NOT($K167),$M167,$N167=0),TRUE,TRUE,FALSE)</f>
        <v>0</v>
      </c>
      <c r="P167" cm="1">
        <f t="array" ref="P167">_xlfn.IFS(AND($O166,$P166&lt;$B$6),$P166+1,AND(NOT($J166),$P166&gt;0),0,TRUE,$P166)</f>
        <v>0</v>
      </c>
      <c r="Q167" s="1">
        <f t="shared" si="11"/>
        <v>15</v>
      </c>
      <c r="R167" s="1">
        <f t="shared" si="12"/>
        <v>750</v>
      </c>
      <c r="S167" s="17">
        <f t="shared" si="13"/>
        <v>274.39024390243901</v>
      </c>
      <c r="T167" s="1" cm="1">
        <f t="array" ref="T167">_xlfn.IFS($B$6=1,Q167*$B$10,AND(P166=0,P167&gt;=1),T166+$B$6*$B$10*$B$8,TRUE,T166)</f>
        <v>600</v>
      </c>
      <c r="U167" s="17">
        <f t="shared" si="14"/>
        <v>219.51219512195121</v>
      </c>
    </row>
    <row r="168" spans="7:21" x14ac:dyDescent="0.25">
      <c r="G168" s="15">
        <v>166</v>
      </c>
      <c r="H168" s="17">
        <f t="shared" si="10"/>
        <v>2.75</v>
      </c>
      <c r="I168" cm="1">
        <f t="array" ref="I168">_xlfn.IFS(AND(NOT($I167=0),$J167),0,NOT($J167),$I167+$B$27,TRUE,$I167)</f>
        <v>2.0499999999999976</v>
      </c>
      <c r="J168" t="b" cm="1">
        <f t="array" ref="J168">_xlfn.IFS($I168&gt;=$C$5-$B$27,TRUE,$P168&gt;=$B$6,FALSE,TRUE,$J167)</f>
        <v>0</v>
      </c>
      <c r="K168" t="b" cm="1">
        <f t="array" ref="K168">_xlfn.IFS($L168&gt;=$B$4-$B$27,FALSE,$I168&gt;=$B$5-$B$27,TRUE,AND($J168,NOT($K167)),FALSE,$K167,TRUE,TRUE,FALSE)</f>
        <v>0</v>
      </c>
      <c r="L168" cm="1">
        <f t="array" ref="L168">_xlfn.IFS($K167,$L167+$B$27,NOT($K167),0,TRUE,$K167)</f>
        <v>0</v>
      </c>
      <c r="M168" t="b" cm="1">
        <f t="array" ref="M168">_xlfn.IFS($K168,FALSE,AND($J168,NOT($K168),$P168&lt;$B$6),TRUE,TRUE,FALSE)</f>
        <v>0</v>
      </c>
      <c r="N168" cm="1">
        <f t="array" ref="N168">_xlfn.IFS($N167&gt;=$C$7-$B$27,0,$M167,$N167+$B$27,TRUE,0)</f>
        <v>0</v>
      </c>
      <c r="O168" t="b" cm="1">
        <f t="array" ref="O168">_xlfn.IFS(AND($J168,NOT($K168),NOT($M168)),TRUE,$P168&gt;=$B$6,FALSE,AND($J168,NOT($K168),$M168,$N168=0),TRUE,TRUE,FALSE)</f>
        <v>0</v>
      </c>
      <c r="P168" cm="1">
        <f t="array" ref="P168">_xlfn.IFS(AND($O167,$P167&lt;$B$6),$P167+1,AND(NOT($J167),$P167&gt;0),0,TRUE,$P167)</f>
        <v>0</v>
      </c>
      <c r="Q168" s="1">
        <f t="shared" si="11"/>
        <v>15</v>
      </c>
      <c r="R168" s="1">
        <f t="shared" si="12"/>
        <v>750</v>
      </c>
      <c r="S168" s="17">
        <f t="shared" si="13"/>
        <v>272.72727272727275</v>
      </c>
      <c r="T168" s="1" cm="1">
        <f t="array" ref="T168">_xlfn.IFS($B$6=1,Q168*$B$10,AND(P167=0,P168&gt;=1),T167+$B$6*$B$10*$B$8,TRUE,T167)</f>
        <v>600</v>
      </c>
      <c r="U168" s="17">
        <f t="shared" si="14"/>
        <v>218.18181818181819</v>
      </c>
    </row>
    <row r="169" spans="7:21" x14ac:dyDescent="0.25">
      <c r="G169" s="15">
        <v>167</v>
      </c>
      <c r="H169" s="17">
        <f t="shared" si="10"/>
        <v>2.7666666666666666</v>
      </c>
      <c r="I169" cm="1">
        <f t="array" ref="I169">_xlfn.IFS(AND(NOT($I168=0),$J168),0,NOT($J168),$I168+$B$27,TRUE,$I168)</f>
        <v>2.0666666666666642</v>
      </c>
      <c r="J169" t="b" cm="1">
        <f t="array" ref="J169">_xlfn.IFS($I169&gt;=$C$5-$B$27,TRUE,$P169&gt;=$B$6,FALSE,TRUE,$J168)</f>
        <v>0</v>
      </c>
      <c r="K169" t="b" cm="1">
        <f t="array" ref="K169">_xlfn.IFS($L169&gt;=$B$4-$B$27,FALSE,$I169&gt;=$B$5-$B$27,TRUE,AND($J169,NOT($K168)),FALSE,$K168,TRUE,TRUE,FALSE)</f>
        <v>0</v>
      </c>
      <c r="L169" cm="1">
        <f t="array" ref="L169">_xlfn.IFS($K168,$L168+$B$27,NOT($K168),0,TRUE,$K168)</f>
        <v>0</v>
      </c>
      <c r="M169" t="b" cm="1">
        <f t="array" ref="M169">_xlfn.IFS($K169,FALSE,AND($J169,NOT($K169),$P169&lt;$B$6),TRUE,TRUE,FALSE)</f>
        <v>0</v>
      </c>
      <c r="N169" cm="1">
        <f t="array" ref="N169">_xlfn.IFS($N168&gt;=$C$7-$B$27,0,$M168,$N168+$B$27,TRUE,0)</f>
        <v>0</v>
      </c>
      <c r="O169" t="b" cm="1">
        <f t="array" ref="O169">_xlfn.IFS(AND($J169,NOT($K169),NOT($M169)),TRUE,$P169&gt;=$B$6,FALSE,AND($J169,NOT($K169),$M169,$N169=0),TRUE,TRUE,FALSE)</f>
        <v>0</v>
      </c>
      <c r="P169" cm="1">
        <f t="array" ref="P169">_xlfn.IFS(AND($O168,$P168&lt;$B$6),$P168+1,AND(NOT($J168),$P168&gt;0),0,TRUE,$P168)</f>
        <v>0</v>
      </c>
      <c r="Q169" s="1">
        <f t="shared" si="11"/>
        <v>15</v>
      </c>
      <c r="R169" s="1">
        <f t="shared" si="12"/>
        <v>750</v>
      </c>
      <c r="S169" s="17">
        <f t="shared" si="13"/>
        <v>271.08433734939757</v>
      </c>
      <c r="T169" s="1" cm="1">
        <f t="array" ref="T169">_xlfn.IFS($B$6=1,Q169*$B$10,AND(P168=0,P169&gt;=1),T168+$B$6*$B$10*$B$8,TRUE,T168)</f>
        <v>600</v>
      </c>
      <c r="U169" s="17">
        <f t="shared" si="14"/>
        <v>216.86746987951807</v>
      </c>
    </row>
    <row r="170" spans="7:21" x14ac:dyDescent="0.25">
      <c r="G170" s="15">
        <v>168</v>
      </c>
      <c r="H170" s="17">
        <f t="shared" si="10"/>
        <v>2.7833333333333332</v>
      </c>
      <c r="I170" cm="1">
        <f t="array" ref="I170">_xlfn.IFS(AND(NOT($I169=0),$J169),0,NOT($J169),$I169+$B$27,TRUE,$I169)</f>
        <v>2.0833333333333308</v>
      </c>
      <c r="J170" t="b" cm="1">
        <f t="array" ref="J170">_xlfn.IFS($I170&gt;=$C$5-$B$27,TRUE,$P170&gt;=$B$6,FALSE,TRUE,$J169)</f>
        <v>0</v>
      </c>
      <c r="K170" t="b" cm="1">
        <f t="array" ref="K170">_xlfn.IFS($L170&gt;=$B$4-$B$27,FALSE,$I170&gt;=$B$5-$B$27,TRUE,AND($J170,NOT($K169)),FALSE,$K169,TRUE,TRUE,FALSE)</f>
        <v>0</v>
      </c>
      <c r="L170" cm="1">
        <f t="array" ref="L170">_xlfn.IFS($K169,$L169+$B$27,NOT($K169),0,TRUE,$K169)</f>
        <v>0</v>
      </c>
      <c r="M170" t="b" cm="1">
        <f t="array" ref="M170">_xlfn.IFS($K170,FALSE,AND($J170,NOT($K170),$P170&lt;$B$6),TRUE,TRUE,FALSE)</f>
        <v>0</v>
      </c>
      <c r="N170" cm="1">
        <f t="array" ref="N170">_xlfn.IFS($N169&gt;=$C$7-$B$27,0,$M169,$N169+$B$27,TRUE,0)</f>
        <v>0</v>
      </c>
      <c r="O170" t="b" cm="1">
        <f t="array" ref="O170">_xlfn.IFS(AND($J170,NOT($K170),NOT($M170)),TRUE,$P170&gt;=$B$6,FALSE,AND($J170,NOT($K170),$M170,$N170=0),TRUE,TRUE,FALSE)</f>
        <v>0</v>
      </c>
      <c r="P170" cm="1">
        <f t="array" ref="P170">_xlfn.IFS(AND($O169,$P169&lt;$B$6),$P169+1,AND(NOT($J169),$P169&gt;0),0,TRUE,$P169)</f>
        <v>0</v>
      </c>
      <c r="Q170" s="1">
        <f t="shared" si="11"/>
        <v>15</v>
      </c>
      <c r="R170" s="1">
        <f t="shared" si="12"/>
        <v>750</v>
      </c>
      <c r="S170" s="17">
        <f t="shared" si="13"/>
        <v>269.46107784431138</v>
      </c>
      <c r="T170" s="1" cm="1">
        <f t="array" ref="T170">_xlfn.IFS($B$6=1,Q170*$B$10,AND(P169=0,P170&gt;=1),T169+$B$6*$B$10*$B$8,TRUE,T169)</f>
        <v>600</v>
      </c>
      <c r="U170" s="17">
        <f t="shared" si="14"/>
        <v>215.56886227544911</v>
      </c>
    </row>
    <row r="171" spans="7:21" x14ac:dyDescent="0.25">
      <c r="G171" s="15">
        <v>169</v>
      </c>
      <c r="H171" s="17">
        <f t="shared" si="10"/>
        <v>2.8</v>
      </c>
      <c r="I171" cm="1">
        <f t="array" ref="I171">_xlfn.IFS(AND(NOT($I170=0),$J170),0,NOT($J170),$I170+$B$27,TRUE,$I170)</f>
        <v>2.0999999999999974</v>
      </c>
      <c r="J171" t="b" cm="1">
        <f t="array" ref="J171">_xlfn.IFS($I171&gt;=$C$5-$B$27,TRUE,$P171&gt;=$B$6,FALSE,TRUE,$J170)</f>
        <v>0</v>
      </c>
      <c r="K171" t="b" cm="1">
        <f t="array" ref="K171">_xlfn.IFS($L171&gt;=$B$4-$B$27,FALSE,$I171&gt;=$B$5-$B$27,TRUE,AND($J171,NOT($K170)),FALSE,$K170,TRUE,TRUE,FALSE)</f>
        <v>0</v>
      </c>
      <c r="L171" cm="1">
        <f t="array" ref="L171">_xlfn.IFS($K170,$L170+$B$27,NOT($K170),0,TRUE,$K170)</f>
        <v>0</v>
      </c>
      <c r="M171" t="b" cm="1">
        <f t="array" ref="M171">_xlfn.IFS($K171,FALSE,AND($J171,NOT($K171),$P171&lt;$B$6),TRUE,TRUE,FALSE)</f>
        <v>0</v>
      </c>
      <c r="N171" cm="1">
        <f t="array" ref="N171">_xlfn.IFS($N170&gt;=$C$7-$B$27,0,$M170,$N170+$B$27,TRUE,0)</f>
        <v>0</v>
      </c>
      <c r="O171" t="b" cm="1">
        <f t="array" ref="O171">_xlfn.IFS(AND($J171,NOT($K171),NOT($M171)),TRUE,$P171&gt;=$B$6,FALSE,AND($J171,NOT($K171),$M171,$N171=0),TRUE,TRUE,FALSE)</f>
        <v>0</v>
      </c>
      <c r="P171" cm="1">
        <f t="array" ref="P171">_xlfn.IFS(AND($O170,$P170&lt;$B$6),$P170+1,AND(NOT($J170),$P170&gt;0),0,TRUE,$P170)</f>
        <v>0</v>
      </c>
      <c r="Q171" s="1">
        <f t="shared" si="11"/>
        <v>15</v>
      </c>
      <c r="R171" s="1">
        <f t="shared" si="12"/>
        <v>750</v>
      </c>
      <c r="S171" s="17">
        <f t="shared" si="13"/>
        <v>267.85714285714289</v>
      </c>
      <c r="T171" s="1" cm="1">
        <f t="array" ref="T171">_xlfn.IFS($B$6=1,Q171*$B$10,AND(P170=0,P171&gt;=1),T170+$B$6*$B$10*$B$8,TRUE,T170)</f>
        <v>600</v>
      </c>
      <c r="U171" s="17">
        <f t="shared" si="14"/>
        <v>214.28571428571431</v>
      </c>
    </row>
    <row r="172" spans="7:21" x14ac:dyDescent="0.25">
      <c r="G172" s="15">
        <v>170</v>
      </c>
      <c r="H172" s="17">
        <f t="shared" si="10"/>
        <v>2.8166666666666664</v>
      </c>
      <c r="I172" cm="1">
        <f t="array" ref="I172">_xlfn.IFS(AND(NOT($I171=0),$J171),0,NOT($J171),$I171+$B$27,TRUE,$I171)</f>
        <v>2.116666666666664</v>
      </c>
      <c r="J172" t="b" cm="1">
        <f t="array" ref="J172">_xlfn.IFS($I172&gt;=$C$5-$B$27,TRUE,$P172&gt;=$B$6,FALSE,TRUE,$J171)</f>
        <v>0</v>
      </c>
      <c r="K172" t="b" cm="1">
        <f t="array" ref="K172">_xlfn.IFS($L172&gt;=$B$4-$B$27,FALSE,$I172&gt;=$B$5-$B$27,TRUE,AND($J172,NOT($K171)),FALSE,$K171,TRUE,TRUE,FALSE)</f>
        <v>0</v>
      </c>
      <c r="L172" cm="1">
        <f t="array" ref="L172">_xlfn.IFS($K171,$L171+$B$27,NOT($K171),0,TRUE,$K171)</f>
        <v>0</v>
      </c>
      <c r="M172" t="b" cm="1">
        <f t="array" ref="M172">_xlfn.IFS($K172,FALSE,AND($J172,NOT($K172),$P172&lt;$B$6),TRUE,TRUE,FALSE)</f>
        <v>0</v>
      </c>
      <c r="N172" cm="1">
        <f t="array" ref="N172">_xlfn.IFS($N171&gt;=$C$7-$B$27,0,$M171,$N171+$B$27,TRUE,0)</f>
        <v>0</v>
      </c>
      <c r="O172" t="b" cm="1">
        <f t="array" ref="O172">_xlfn.IFS(AND($J172,NOT($K172),NOT($M172)),TRUE,$P172&gt;=$B$6,FALSE,AND($J172,NOT($K172),$M172,$N172=0),TRUE,TRUE,FALSE)</f>
        <v>0</v>
      </c>
      <c r="P172" cm="1">
        <f t="array" ref="P172">_xlfn.IFS(AND($O171,$P171&lt;$B$6),$P171+1,AND(NOT($J171),$P171&gt;0),0,TRUE,$P171)</f>
        <v>0</v>
      </c>
      <c r="Q172" s="1">
        <f t="shared" si="11"/>
        <v>15</v>
      </c>
      <c r="R172" s="1">
        <f t="shared" si="12"/>
        <v>750</v>
      </c>
      <c r="S172" s="17">
        <f t="shared" si="13"/>
        <v>266.27218934911247</v>
      </c>
      <c r="T172" s="1" cm="1">
        <f t="array" ref="T172">_xlfn.IFS($B$6=1,Q172*$B$10,AND(P171=0,P172&gt;=1),T171+$B$6*$B$10*$B$8,TRUE,T171)</f>
        <v>600</v>
      </c>
      <c r="U172" s="17">
        <f t="shared" si="14"/>
        <v>213.01775147928996</v>
      </c>
    </row>
    <row r="173" spans="7:21" x14ac:dyDescent="0.25">
      <c r="G173" s="15">
        <v>171</v>
      </c>
      <c r="H173" s="17">
        <f t="shared" si="10"/>
        <v>2.8333333333333335</v>
      </c>
      <c r="I173" cm="1">
        <f t="array" ref="I173">_xlfn.IFS(AND(NOT($I172=0),$J172),0,NOT($J172),$I172+$B$27,TRUE,$I172)</f>
        <v>2.1333333333333306</v>
      </c>
      <c r="J173" t="b" cm="1">
        <f t="array" ref="J173">_xlfn.IFS($I173&gt;=$C$5-$B$27,TRUE,$P173&gt;=$B$6,FALSE,TRUE,$J172)</f>
        <v>0</v>
      </c>
      <c r="K173" t="b" cm="1">
        <f t="array" ref="K173">_xlfn.IFS($L173&gt;=$B$4-$B$27,FALSE,$I173&gt;=$B$5-$B$27,TRUE,AND($J173,NOT($K172)),FALSE,$K172,TRUE,TRUE,FALSE)</f>
        <v>0</v>
      </c>
      <c r="L173" cm="1">
        <f t="array" ref="L173">_xlfn.IFS($K172,$L172+$B$27,NOT($K172),0,TRUE,$K172)</f>
        <v>0</v>
      </c>
      <c r="M173" t="b" cm="1">
        <f t="array" ref="M173">_xlfn.IFS($K173,FALSE,AND($J173,NOT($K173),$P173&lt;$B$6),TRUE,TRUE,FALSE)</f>
        <v>0</v>
      </c>
      <c r="N173" cm="1">
        <f t="array" ref="N173">_xlfn.IFS($N172&gt;=$C$7-$B$27,0,$M172,$N172+$B$27,TRUE,0)</f>
        <v>0</v>
      </c>
      <c r="O173" t="b" cm="1">
        <f t="array" ref="O173">_xlfn.IFS(AND($J173,NOT($K173),NOT($M173)),TRUE,$P173&gt;=$B$6,FALSE,AND($J173,NOT($K173),$M173,$N173=0),TRUE,TRUE,FALSE)</f>
        <v>0</v>
      </c>
      <c r="P173" cm="1">
        <f t="array" ref="P173">_xlfn.IFS(AND($O172,$P172&lt;$B$6),$P172+1,AND(NOT($J172),$P172&gt;0),0,TRUE,$P172)</f>
        <v>0</v>
      </c>
      <c r="Q173" s="1">
        <f t="shared" si="11"/>
        <v>15</v>
      </c>
      <c r="R173" s="1">
        <f t="shared" si="12"/>
        <v>750</v>
      </c>
      <c r="S173" s="17">
        <f t="shared" si="13"/>
        <v>264.70588235294116</v>
      </c>
      <c r="T173" s="1" cm="1">
        <f t="array" ref="T173">_xlfn.IFS($B$6=1,Q173*$B$10,AND(P172=0,P173&gt;=1),T172+$B$6*$B$10*$B$8,TRUE,T172)</f>
        <v>600</v>
      </c>
      <c r="U173" s="17">
        <f t="shared" si="14"/>
        <v>211.76470588235293</v>
      </c>
    </row>
    <row r="174" spans="7:21" x14ac:dyDescent="0.25">
      <c r="G174" s="15">
        <v>172</v>
      </c>
      <c r="H174" s="17">
        <f t="shared" si="10"/>
        <v>2.85</v>
      </c>
      <c r="I174" cm="1">
        <f t="array" ref="I174">_xlfn.IFS(AND(NOT($I173=0),$J173),0,NOT($J173),$I173+$B$27,TRUE,$I173)</f>
        <v>2.1499999999999972</v>
      </c>
      <c r="J174" t="b" cm="1">
        <f t="array" ref="J174">_xlfn.IFS($I174&gt;=$C$5-$B$27,TRUE,$P174&gt;=$B$6,FALSE,TRUE,$J173)</f>
        <v>0</v>
      </c>
      <c r="K174" t="b" cm="1">
        <f t="array" ref="K174">_xlfn.IFS($L174&gt;=$B$4-$B$27,FALSE,$I174&gt;=$B$5-$B$27,TRUE,AND($J174,NOT($K173)),FALSE,$K173,TRUE,TRUE,FALSE)</f>
        <v>0</v>
      </c>
      <c r="L174" cm="1">
        <f t="array" ref="L174">_xlfn.IFS($K173,$L173+$B$27,NOT($K173),0,TRUE,$K173)</f>
        <v>0</v>
      </c>
      <c r="M174" t="b" cm="1">
        <f t="array" ref="M174">_xlfn.IFS($K174,FALSE,AND($J174,NOT($K174),$P174&lt;$B$6),TRUE,TRUE,FALSE)</f>
        <v>0</v>
      </c>
      <c r="N174" cm="1">
        <f t="array" ref="N174">_xlfn.IFS($N173&gt;=$C$7-$B$27,0,$M173,$N173+$B$27,TRUE,0)</f>
        <v>0</v>
      </c>
      <c r="O174" t="b" cm="1">
        <f t="array" ref="O174">_xlfn.IFS(AND($J174,NOT($K174),NOT($M174)),TRUE,$P174&gt;=$B$6,FALSE,AND($J174,NOT($K174),$M174,$N174=0),TRUE,TRUE,FALSE)</f>
        <v>0</v>
      </c>
      <c r="P174" cm="1">
        <f t="array" ref="P174">_xlfn.IFS(AND($O173,$P173&lt;$B$6),$P173+1,AND(NOT($J173),$P173&gt;0),0,TRUE,$P173)</f>
        <v>0</v>
      </c>
      <c r="Q174" s="1">
        <f t="shared" si="11"/>
        <v>15</v>
      </c>
      <c r="R174" s="1">
        <f t="shared" si="12"/>
        <v>750</v>
      </c>
      <c r="S174" s="17">
        <f t="shared" si="13"/>
        <v>263.15789473684208</v>
      </c>
      <c r="T174" s="1" cm="1">
        <f t="array" ref="T174">_xlfn.IFS($B$6=1,Q174*$B$10,AND(P173=0,P174&gt;=1),T173+$B$6*$B$10*$B$8,TRUE,T173)</f>
        <v>600</v>
      </c>
      <c r="U174" s="17">
        <f t="shared" si="14"/>
        <v>210.52631578947367</v>
      </c>
    </row>
    <row r="175" spans="7:21" x14ac:dyDescent="0.25">
      <c r="G175" s="15">
        <v>173</v>
      </c>
      <c r="H175" s="17">
        <f t="shared" si="10"/>
        <v>2.8666666666666667</v>
      </c>
      <c r="I175" cm="1">
        <f t="array" ref="I175">_xlfn.IFS(AND(NOT($I174=0),$J174),0,NOT($J174),$I174+$B$27,TRUE,$I174)</f>
        <v>2.1666666666666639</v>
      </c>
      <c r="J175" t="b" cm="1">
        <f t="array" ref="J175">_xlfn.IFS($I175&gt;=$C$5-$B$27,TRUE,$P175&gt;=$B$6,FALSE,TRUE,$J174)</f>
        <v>0</v>
      </c>
      <c r="K175" t="b" cm="1">
        <f t="array" ref="K175">_xlfn.IFS($L175&gt;=$B$4-$B$27,FALSE,$I175&gt;=$B$5-$B$27,TRUE,AND($J175,NOT($K174)),FALSE,$K174,TRUE,TRUE,FALSE)</f>
        <v>0</v>
      </c>
      <c r="L175" cm="1">
        <f t="array" ref="L175">_xlfn.IFS($K174,$L174+$B$27,NOT($K174),0,TRUE,$K174)</f>
        <v>0</v>
      </c>
      <c r="M175" t="b" cm="1">
        <f t="array" ref="M175">_xlfn.IFS($K175,FALSE,AND($J175,NOT($K175),$P175&lt;$B$6),TRUE,TRUE,FALSE)</f>
        <v>0</v>
      </c>
      <c r="N175" cm="1">
        <f t="array" ref="N175">_xlfn.IFS($N174&gt;=$C$7-$B$27,0,$M174,$N174+$B$27,TRUE,0)</f>
        <v>0</v>
      </c>
      <c r="O175" t="b" cm="1">
        <f t="array" ref="O175">_xlfn.IFS(AND($J175,NOT($K175),NOT($M175)),TRUE,$P175&gt;=$B$6,FALSE,AND($J175,NOT($K175),$M175,$N175=0),TRUE,TRUE,FALSE)</f>
        <v>0</v>
      </c>
      <c r="P175" cm="1">
        <f t="array" ref="P175">_xlfn.IFS(AND($O174,$P174&lt;$B$6),$P174+1,AND(NOT($J174),$P174&gt;0),0,TRUE,$P174)</f>
        <v>0</v>
      </c>
      <c r="Q175" s="1">
        <f t="shared" si="11"/>
        <v>15</v>
      </c>
      <c r="R175" s="1">
        <f t="shared" si="12"/>
        <v>750</v>
      </c>
      <c r="S175" s="17">
        <f t="shared" si="13"/>
        <v>261.62790697674416</v>
      </c>
      <c r="T175" s="1" cm="1">
        <f t="array" ref="T175">_xlfn.IFS($B$6=1,Q175*$B$10,AND(P174=0,P175&gt;=1),T174+$B$6*$B$10*$B$8,TRUE,T174)</f>
        <v>600</v>
      </c>
      <c r="U175" s="17">
        <f t="shared" si="14"/>
        <v>209.30232558139534</v>
      </c>
    </row>
    <row r="176" spans="7:21" x14ac:dyDescent="0.25">
      <c r="G176" s="15">
        <v>174</v>
      </c>
      <c r="H176" s="17">
        <f t="shared" si="10"/>
        <v>2.8833333333333333</v>
      </c>
      <c r="I176" cm="1">
        <f t="array" ref="I176">_xlfn.IFS(AND(NOT($I175=0),$J175),0,NOT($J175),$I175+$B$27,TRUE,$I175)</f>
        <v>2.1833333333333305</v>
      </c>
      <c r="J176" t="b" cm="1">
        <f t="array" ref="J176">_xlfn.IFS($I176&gt;=$C$5-$B$27,TRUE,$P176&gt;=$B$6,FALSE,TRUE,$J175)</f>
        <v>0</v>
      </c>
      <c r="K176" t="b" cm="1">
        <f t="array" ref="K176">_xlfn.IFS($L176&gt;=$B$4-$B$27,FALSE,$I176&gt;=$B$5-$B$27,TRUE,AND($J176,NOT($K175)),FALSE,$K175,TRUE,TRUE,FALSE)</f>
        <v>0</v>
      </c>
      <c r="L176" cm="1">
        <f t="array" ref="L176">_xlfn.IFS($K175,$L175+$B$27,NOT($K175),0,TRUE,$K175)</f>
        <v>0</v>
      </c>
      <c r="M176" t="b" cm="1">
        <f t="array" ref="M176">_xlfn.IFS($K176,FALSE,AND($J176,NOT($K176),$P176&lt;$B$6),TRUE,TRUE,FALSE)</f>
        <v>0</v>
      </c>
      <c r="N176" cm="1">
        <f t="array" ref="N176">_xlfn.IFS($N175&gt;=$C$7-$B$27,0,$M175,$N175+$B$27,TRUE,0)</f>
        <v>0</v>
      </c>
      <c r="O176" t="b" cm="1">
        <f t="array" ref="O176">_xlfn.IFS(AND($J176,NOT($K176),NOT($M176)),TRUE,$P176&gt;=$B$6,FALSE,AND($J176,NOT($K176),$M176,$N176=0),TRUE,TRUE,FALSE)</f>
        <v>0</v>
      </c>
      <c r="P176" cm="1">
        <f t="array" ref="P176">_xlfn.IFS(AND($O175,$P175&lt;$B$6),$P175+1,AND(NOT($J175),$P175&gt;0),0,TRUE,$P175)</f>
        <v>0</v>
      </c>
      <c r="Q176" s="1">
        <f t="shared" si="11"/>
        <v>15</v>
      </c>
      <c r="R176" s="1">
        <f t="shared" si="12"/>
        <v>750</v>
      </c>
      <c r="S176" s="17">
        <f t="shared" si="13"/>
        <v>260.11560693641621</v>
      </c>
      <c r="T176" s="1" cm="1">
        <f t="array" ref="T176">_xlfn.IFS($B$6=1,Q176*$B$10,AND(P175=0,P176&gt;=1),T175+$B$6*$B$10*$B$8,TRUE,T175)</f>
        <v>600</v>
      </c>
      <c r="U176" s="17">
        <f t="shared" si="14"/>
        <v>208.09248554913296</v>
      </c>
    </row>
    <row r="177" spans="7:21" x14ac:dyDescent="0.25">
      <c r="G177" s="15">
        <v>175</v>
      </c>
      <c r="H177" s="17">
        <f t="shared" si="10"/>
        <v>2.9</v>
      </c>
      <c r="I177" cm="1">
        <f t="array" ref="I177">_xlfn.IFS(AND(NOT($I176=0),$J176),0,NOT($J176),$I176+$B$27,TRUE,$I176)</f>
        <v>2.1999999999999971</v>
      </c>
      <c r="J177" t="b" cm="1">
        <f t="array" ref="J177">_xlfn.IFS($I177&gt;=$C$5-$B$27,TRUE,$P177&gt;=$B$6,FALSE,TRUE,$J176)</f>
        <v>0</v>
      </c>
      <c r="K177" t="b" cm="1">
        <f t="array" ref="K177">_xlfn.IFS($L177&gt;=$B$4-$B$27,FALSE,$I177&gt;=$B$5-$B$27,TRUE,AND($J177,NOT($K176)),FALSE,$K176,TRUE,TRUE,FALSE)</f>
        <v>0</v>
      </c>
      <c r="L177" cm="1">
        <f t="array" ref="L177">_xlfn.IFS($K176,$L176+$B$27,NOT($K176),0,TRUE,$K176)</f>
        <v>0</v>
      </c>
      <c r="M177" t="b" cm="1">
        <f t="array" ref="M177">_xlfn.IFS($K177,FALSE,AND($J177,NOT($K177),$P177&lt;$B$6),TRUE,TRUE,FALSE)</f>
        <v>0</v>
      </c>
      <c r="N177" cm="1">
        <f t="array" ref="N177">_xlfn.IFS($N176&gt;=$C$7-$B$27,0,$M176,$N176+$B$27,TRUE,0)</f>
        <v>0</v>
      </c>
      <c r="O177" t="b" cm="1">
        <f t="array" ref="O177">_xlfn.IFS(AND($J177,NOT($K177),NOT($M177)),TRUE,$P177&gt;=$B$6,FALSE,AND($J177,NOT($K177),$M177,$N177=0),TRUE,TRUE,FALSE)</f>
        <v>0</v>
      </c>
      <c r="P177" cm="1">
        <f t="array" ref="P177">_xlfn.IFS(AND($O176,$P176&lt;$B$6),$P176+1,AND(NOT($J176),$P176&gt;0),0,TRUE,$P176)</f>
        <v>0</v>
      </c>
      <c r="Q177" s="1">
        <f t="shared" si="11"/>
        <v>15</v>
      </c>
      <c r="R177" s="1">
        <f t="shared" si="12"/>
        <v>750</v>
      </c>
      <c r="S177" s="17">
        <f t="shared" si="13"/>
        <v>258.62068965517244</v>
      </c>
      <c r="T177" s="1" cm="1">
        <f t="array" ref="T177">_xlfn.IFS($B$6=1,Q177*$B$10,AND(P176=0,P177&gt;=1),T176+$B$6*$B$10*$B$8,TRUE,T176)</f>
        <v>600</v>
      </c>
      <c r="U177" s="17">
        <f t="shared" si="14"/>
        <v>206.89655172413794</v>
      </c>
    </row>
    <row r="178" spans="7:21" x14ac:dyDescent="0.25">
      <c r="G178" s="15">
        <v>176</v>
      </c>
      <c r="H178" s="17">
        <f t="shared" si="10"/>
        <v>2.9166666666666665</v>
      </c>
      <c r="I178" cm="1">
        <f t="array" ref="I178">_xlfn.IFS(AND(NOT($I177=0),$J177),0,NOT($J177),$I177+$B$27,TRUE,$I177)</f>
        <v>2.2166666666666637</v>
      </c>
      <c r="J178" t="b" cm="1">
        <f t="array" ref="J178">_xlfn.IFS($I178&gt;=$C$5-$B$27,TRUE,$P178&gt;=$B$6,FALSE,TRUE,$J177)</f>
        <v>0</v>
      </c>
      <c r="K178" t="b" cm="1">
        <f t="array" ref="K178">_xlfn.IFS($L178&gt;=$B$4-$B$27,FALSE,$I178&gt;=$B$5-$B$27,TRUE,AND($J178,NOT($K177)),FALSE,$K177,TRUE,TRUE,FALSE)</f>
        <v>0</v>
      </c>
      <c r="L178" cm="1">
        <f t="array" ref="L178">_xlfn.IFS($K177,$L177+$B$27,NOT($K177),0,TRUE,$K177)</f>
        <v>0</v>
      </c>
      <c r="M178" t="b" cm="1">
        <f t="array" ref="M178">_xlfn.IFS($K178,FALSE,AND($J178,NOT($K178),$P178&lt;$B$6),TRUE,TRUE,FALSE)</f>
        <v>0</v>
      </c>
      <c r="N178" cm="1">
        <f t="array" ref="N178">_xlfn.IFS($N177&gt;=$C$7-$B$27,0,$M177,$N177+$B$27,TRUE,0)</f>
        <v>0</v>
      </c>
      <c r="O178" t="b" cm="1">
        <f t="array" ref="O178">_xlfn.IFS(AND($J178,NOT($K178),NOT($M178)),TRUE,$P178&gt;=$B$6,FALSE,AND($J178,NOT($K178),$M178,$N178=0),TRUE,TRUE,FALSE)</f>
        <v>0</v>
      </c>
      <c r="P178" cm="1">
        <f t="array" ref="P178">_xlfn.IFS(AND($O177,$P177&lt;$B$6),$P177+1,AND(NOT($J177),$P177&gt;0),0,TRUE,$P177)</f>
        <v>0</v>
      </c>
      <c r="Q178" s="1">
        <f t="shared" si="11"/>
        <v>15</v>
      </c>
      <c r="R178" s="1">
        <f t="shared" si="12"/>
        <v>750</v>
      </c>
      <c r="S178" s="17">
        <f t="shared" si="13"/>
        <v>257.14285714285717</v>
      </c>
      <c r="T178" s="1" cm="1">
        <f t="array" ref="T178">_xlfn.IFS($B$6=1,Q178*$B$10,AND(P177=0,P178&gt;=1),T177+$B$6*$B$10*$B$8,TRUE,T177)</f>
        <v>600</v>
      </c>
      <c r="U178" s="17">
        <f t="shared" si="14"/>
        <v>205.71428571428572</v>
      </c>
    </row>
    <row r="179" spans="7:21" x14ac:dyDescent="0.25">
      <c r="G179" s="15">
        <v>177</v>
      </c>
      <c r="H179" s="17">
        <f t="shared" si="10"/>
        <v>2.9333333333333331</v>
      </c>
      <c r="I179" cm="1">
        <f t="array" ref="I179">_xlfn.IFS(AND(NOT($I178=0),$J178),0,NOT($J178),$I178+$B$27,TRUE,$I178)</f>
        <v>2.2333333333333303</v>
      </c>
      <c r="J179" t="b" cm="1">
        <f t="array" ref="J179">_xlfn.IFS($I179&gt;=$C$5-$B$27,TRUE,$P179&gt;=$B$6,FALSE,TRUE,$J178)</f>
        <v>0</v>
      </c>
      <c r="K179" t="b" cm="1">
        <f t="array" ref="K179">_xlfn.IFS($L179&gt;=$B$4-$B$27,FALSE,$I179&gt;=$B$5-$B$27,TRUE,AND($J179,NOT($K178)),FALSE,$K178,TRUE,TRUE,FALSE)</f>
        <v>0</v>
      </c>
      <c r="L179" cm="1">
        <f t="array" ref="L179">_xlfn.IFS($K178,$L178+$B$27,NOT($K178),0,TRUE,$K178)</f>
        <v>0</v>
      </c>
      <c r="M179" t="b" cm="1">
        <f t="array" ref="M179">_xlfn.IFS($K179,FALSE,AND($J179,NOT($K179),$P179&lt;$B$6),TRUE,TRUE,FALSE)</f>
        <v>0</v>
      </c>
      <c r="N179" cm="1">
        <f t="array" ref="N179">_xlfn.IFS($N178&gt;=$C$7-$B$27,0,$M178,$N178+$B$27,TRUE,0)</f>
        <v>0</v>
      </c>
      <c r="O179" t="b" cm="1">
        <f t="array" ref="O179">_xlfn.IFS(AND($J179,NOT($K179),NOT($M179)),TRUE,$P179&gt;=$B$6,FALSE,AND($J179,NOT($K179),$M179,$N179=0),TRUE,TRUE,FALSE)</f>
        <v>0</v>
      </c>
      <c r="P179" cm="1">
        <f t="array" ref="P179">_xlfn.IFS(AND($O178,$P178&lt;$B$6),$P178+1,AND(NOT($J178),$P178&gt;0),0,TRUE,$P178)</f>
        <v>0</v>
      </c>
      <c r="Q179" s="1">
        <f t="shared" si="11"/>
        <v>15</v>
      </c>
      <c r="R179" s="1">
        <f t="shared" si="12"/>
        <v>750</v>
      </c>
      <c r="S179" s="17">
        <f t="shared" si="13"/>
        <v>255.68181818181819</v>
      </c>
      <c r="T179" s="1" cm="1">
        <f t="array" ref="T179">_xlfn.IFS($B$6=1,Q179*$B$10,AND(P178=0,P179&gt;=1),T178+$B$6*$B$10*$B$8,TRUE,T178)</f>
        <v>600</v>
      </c>
      <c r="U179" s="17">
        <f t="shared" si="14"/>
        <v>204.54545454545456</v>
      </c>
    </row>
    <row r="180" spans="7:21" x14ac:dyDescent="0.25">
      <c r="G180" s="15">
        <v>178</v>
      </c>
      <c r="H180" s="17">
        <f t="shared" si="10"/>
        <v>2.95</v>
      </c>
      <c r="I180" cm="1">
        <f t="array" ref="I180">_xlfn.IFS(AND(NOT($I179=0),$J179),0,NOT($J179),$I179+$B$27,TRUE,$I179)</f>
        <v>2.2499999999999969</v>
      </c>
      <c r="J180" t="b" cm="1">
        <f t="array" ref="J180">_xlfn.IFS($I180&gt;=$C$5-$B$27,TRUE,$P180&gt;=$B$6,FALSE,TRUE,$J179)</f>
        <v>0</v>
      </c>
      <c r="K180" t="b" cm="1">
        <f t="array" ref="K180">_xlfn.IFS($L180&gt;=$B$4-$B$27,FALSE,$I180&gt;=$B$5-$B$27,TRUE,AND($J180,NOT($K179)),FALSE,$K179,TRUE,TRUE,FALSE)</f>
        <v>0</v>
      </c>
      <c r="L180" cm="1">
        <f t="array" ref="L180">_xlfn.IFS($K179,$L179+$B$27,NOT($K179),0,TRUE,$K179)</f>
        <v>0</v>
      </c>
      <c r="M180" t="b" cm="1">
        <f t="array" ref="M180">_xlfn.IFS($K180,FALSE,AND($J180,NOT($K180),$P180&lt;$B$6),TRUE,TRUE,FALSE)</f>
        <v>0</v>
      </c>
      <c r="N180" cm="1">
        <f t="array" ref="N180">_xlfn.IFS($N179&gt;=$C$7-$B$27,0,$M179,$N179+$B$27,TRUE,0)</f>
        <v>0</v>
      </c>
      <c r="O180" t="b" cm="1">
        <f t="array" ref="O180">_xlfn.IFS(AND($J180,NOT($K180),NOT($M180)),TRUE,$P180&gt;=$B$6,FALSE,AND($J180,NOT($K180),$M180,$N180=0),TRUE,TRUE,FALSE)</f>
        <v>0</v>
      </c>
      <c r="P180" cm="1">
        <f t="array" ref="P180">_xlfn.IFS(AND($O179,$P179&lt;$B$6),$P179+1,AND(NOT($J179),$P179&gt;0),0,TRUE,$P179)</f>
        <v>0</v>
      </c>
      <c r="Q180" s="1">
        <f t="shared" si="11"/>
        <v>15</v>
      </c>
      <c r="R180" s="1">
        <f t="shared" si="12"/>
        <v>750</v>
      </c>
      <c r="S180" s="17">
        <f t="shared" si="13"/>
        <v>254.23728813559322</v>
      </c>
      <c r="T180" s="1" cm="1">
        <f t="array" ref="T180">_xlfn.IFS($B$6=1,Q180*$B$10,AND(P179=0,P180&gt;=1),T179+$B$6*$B$10*$B$8,TRUE,T179)</f>
        <v>600</v>
      </c>
      <c r="U180" s="17">
        <f t="shared" si="14"/>
        <v>203.38983050847457</v>
      </c>
    </row>
    <row r="181" spans="7:21" x14ac:dyDescent="0.25">
      <c r="G181" s="15">
        <v>179</v>
      </c>
      <c r="H181" s="17">
        <f t="shared" si="10"/>
        <v>2.9666666666666668</v>
      </c>
      <c r="I181" cm="1">
        <f t="array" ref="I181">_xlfn.IFS(AND(NOT($I180=0),$J180),0,NOT($J180),$I180+$B$27,TRUE,$I180)</f>
        <v>2.2666666666666635</v>
      </c>
      <c r="J181" t="b" cm="1">
        <f t="array" ref="J181">_xlfn.IFS($I181&gt;=$C$5-$B$27,TRUE,$P181&gt;=$B$6,FALSE,TRUE,$J180)</f>
        <v>0</v>
      </c>
      <c r="K181" t="b" cm="1">
        <f t="array" ref="K181">_xlfn.IFS($L181&gt;=$B$4-$B$27,FALSE,$I181&gt;=$B$5-$B$27,TRUE,AND($J181,NOT($K180)),FALSE,$K180,TRUE,TRUE,FALSE)</f>
        <v>0</v>
      </c>
      <c r="L181" cm="1">
        <f t="array" ref="L181">_xlfn.IFS($K180,$L180+$B$27,NOT($K180),0,TRUE,$K180)</f>
        <v>0</v>
      </c>
      <c r="M181" t="b" cm="1">
        <f t="array" ref="M181">_xlfn.IFS($K181,FALSE,AND($J181,NOT($K181),$P181&lt;$B$6),TRUE,TRUE,FALSE)</f>
        <v>0</v>
      </c>
      <c r="N181" cm="1">
        <f t="array" ref="N181">_xlfn.IFS($N180&gt;=$C$7-$B$27,0,$M180,$N180+$B$27,TRUE,0)</f>
        <v>0</v>
      </c>
      <c r="O181" t="b" cm="1">
        <f t="array" ref="O181">_xlfn.IFS(AND($J181,NOT($K181),NOT($M181)),TRUE,$P181&gt;=$B$6,FALSE,AND($J181,NOT($K181),$M181,$N181=0),TRUE,TRUE,FALSE)</f>
        <v>0</v>
      </c>
      <c r="P181" cm="1">
        <f t="array" ref="P181">_xlfn.IFS(AND($O180,$P180&lt;$B$6),$P180+1,AND(NOT($J180),$P180&gt;0),0,TRUE,$P180)</f>
        <v>0</v>
      </c>
      <c r="Q181" s="1">
        <f t="shared" si="11"/>
        <v>15</v>
      </c>
      <c r="R181" s="1">
        <f t="shared" si="12"/>
        <v>750</v>
      </c>
      <c r="S181" s="17">
        <f t="shared" si="13"/>
        <v>252.80898876404493</v>
      </c>
      <c r="T181" s="1" cm="1">
        <f t="array" ref="T181">_xlfn.IFS($B$6=1,Q181*$B$10,AND(P180=0,P181&gt;=1),T180+$B$6*$B$10*$B$8,TRUE,T180)</f>
        <v>600</v>
      </c>
      <c r="U181" s="17">
        <f t="shared" si="14"/>
        <v>202.24719101123594</v>
      </c>
    </row>
    <row r="182" spans="7:21" x14ac:dyDescent="0.25">
      <c r="G182" s="15">
        <v>180</v>
      </c>
      <c r="H182" s="17">
        <f t="shared" si="10"/>
        <v>2.9833333333333334</v>
      </c>
      <c r="I182" cm="1">
        <f t="array" ref="I182">_xlfn.IFS(AND(NOT($I181=0),$J181),0,NOT($J181),$I181+$B$27,TRUE,$I181)</f>
        <v>2.2833333333333301</v>
      </c>
      <c r="J182" t="b" cm="1">
        <f t="array" ref="J182">_xlfn.IFS($I182&gt;=$C$5-$B$27,TRUE,$P182&gt;=$B$6,FALSE,TRUE,$J181)</f>
        <v>0</v>
      </c>
      <c r="K182" t="b" cm="1">
        <f t="array" ref="K182">_xlfn.IFS($L182&gt;=$B$4-$B$27,FALSE,$I182&gt;=$B$5-$B$27,TRUE,AND($J182,NOT($K181)),FALSE,$K181,TRUE,TRUE,FALSE)</f>
        <v>0</v>
      </c>
      <c r="L182" cm="1">
        <f t="array" ref="L182">_xlfn.IFS($K181,$L181+$B$27,NOT($K181),0,TRUE,$K181)</f>
        <v>0</v>
      </c>
      <c r="M182" t="b" cm="1">
        <f t="array" ref="M182">_xlfn.IFS($K182,FALSE,AND($J182,NOT($K182),$P182&lt;$B$6),TRUE,TRUE,FALSE)</f>
        <v>0</v>
      </c>
      <c r="N182" cm="1">
        <f t="array" ref="N182">_xlfn.IFS($N181&gt;=$C$7-$B$27,0,$M181,$N181+$B$27,TRUE,0)</f>
        <v>0</v>
      </c>
      <c r="O182" t="b" cm="1">
        <f t="array" ref="O182">_xlfn.IFS(AND($J182,NOT($K182),NOT($M182)),TRUE,$P182&gt;=$B$6,FALSE,AND($J182,NOT($K182),$M182,$N182=0),TRUE,TRUE,FALSE)</f>
        <v>0</v>
      </c>
      <c r="P182" cm="1">
        <f t="array" ref="P182">_xlfn.IFS(AND($O181,$P181&lt;$B$6),$P181+1,AND(NOT($J181),$P181&gt;0),0,TRUE,$P181)</f>
        <v>0</v>
      </c>
      <c r="Q182" s="1">
        <f t="shared" si="11"/>
        <v>15</v>
      </c>
      <c r="R182" s="1">
        <f t="shared" si="12"/>
        <v>750</v>
      </c>
      <c r="S182" s="17">
        <f t="shared" si="13"/>
        <v>251.39664804469274</v>
      </c>
      <c r="T182" s="1" cm="1">
        <f t="array" ref="T182">_xlfn.IFS($B$6=1,Q182*$B$10,AND(P181=0,P182&gt;=1),T181+$B$6*$B$10*$B$8,TRUE,T181)</f>
        <v>600</v>
      </c>
      <c r="U182" s="17">
        <f t="shared" si="14"/>
        <v>201.11731843575419</v>
      </c>
    </row>
    <row r="183" spans="7:21" x14ac:dyDescent="0.25">
      <c r="G183" s="15">
        <v>181</v>
      </c>
      <c r="H183" s="17">
        <f t="shared" si="10"/>
        <v>3</v>
      </c>
      <c r="I183" cm="1">
        <f t="array" ref="I183">_xlfn.IFS(AND(NOT($I182=0),$J182),0,NOT($J182),$I182+$B$27,TRUE,$I182)</f>
        <v>2.2999999999999967</v>
      </c>
      <c r="J183" t="b" cm="1">
        <f t="array" ref="J183">_xlfn.IFS($I183&gt;=$C$5-$B$27,TRUE,$P183&gt;=$B$6,FALSE,TRUE,$J182)</f>
        <v>0</v>
      </c>
      <c r="K183" t="b" cm="1">
        <f t="array" ref="K183">_xlfn.IFS($L183&gt;=$B$4-$B$27,FALSE,$I183&gt;=$B$5-$B$27,TRUE,AND($J183,NOT($K182)),FALSE,$K182,TRUE,TRUE,FALSE)</f>
        <v>0</v>
      </c>
      <c r="L183" cm="1">
        <f t="array" ref="L183">_xlfn.IFS($K182,$L182+$B$27,NOT($K182),0,TRUE,$K182)</f>
        <v>0</v>
      </c>
      <c r="M183" t="b" cm="1">
        <f t="array" ref="M183">_xlfn.IFS($K183,FALSE,AND($J183,NOT($K183),$P183&lt;$B$6),TRUE,TRUE,FALSE)</f>
        <v>0</v>
      </c>
      <c r="N183" cm="1">
        <f t="array" ref="N183">_xlfn.IFS($N182&gt;=$C$7-$B$27,0,$M182,$N182+$B$27,TRUE,0)</f>
        <v>0</v>
      </c>
      <c r="O183" t="b" cm="1">
        <f t="array" ref="O183">_xlfn.IFS(AND($J183,NOT($K183),NOT($M183)),TRUE,$P183&gt;=$B$6,FALSE,AND($J183,NOT($K183),$M183,$N183=0),TRUE,TRUE,FALSE)</f>
        <v>0</v>
      </c>
      <c r="P183" cm="1">
        <f t="array" ref="P183">_xlfn.IFS(AND($O182,$P182&lt;$B$6),$P182+1,AND(NOT($J182),$P182&gt;0),0,TRUE,$P182)</f>
        <v>0</v>
      </c>
      <c r="Q183" s="1">
        <f t="shared" si="11"/>
        <v>15</v>
      </c>
      <c r="R183" s="1">
        <f t="shared" si="12"/>
        <v>750</v>
      </c>
      <c r="S183" s="17">
        <f t="shared" si="13"/>
        <v>250</v>
      </c>
      <c r="T183" s="1" cm="1">
        <f t="array" ref="T183">_xlfn.IFS($B$6=1,Q183*$B$10,AND(P182=0,P183&gt;=1),T182+$B$6*$B$10*$B$8,TRUE,T182)</f>
        <v>600</v>
      </c>
      <c r="U183" s="17">
        <f t="shared" si="14"/>
        <v>200</v>
      </c>
    </row>
    <row r="184" spans="7:21" x14ac:dyDescent="0.25">
      <c r="G184" s="15">
        <v>182</v>
      </c>
      <c r="H184" s="17">
        <f t="shared" si="10"/>
        <v>3.0166666666666666</v>
      </c>
      <c r="I184" cm="1">
        <f t="array" ref="I184">_xlfn.IFS(AND(NOT($I183=0),$J183),0,NOT($J183),$I183+$B$27,TRUE,$I183)</f>
        <v>2.3166666666666633</v>
      </c>
      <c r="J184" t="b" cm="1">
        <f t="array" ref="J184">_xlfn.IFS($I184&gt;=$C$5-$B$27,TRUE,$P184&gt;=$B$6,FALSE,TRUE,$J183)</f>
        <v>0</v>
      </c>
      <c r="K184" t="b" cm="1">
        <f t="array" ref="K184">_xlfn.IFS($L184&gt;=$B$4-$B$27,FALSE,$I184&gt;=$B$5-$B$27,TRUE,AND($J184,NOT($K183)),FALSE,$K183,TRUE,TRUE,FALSE)</f>
        <v>0</v>
      </c>
      <c r="L184" cm="1">
        <f t="array" ref="L184">_xlfn.IFS($K183,$L183+$B$27,NOT($K183),0,TRUE,$K183)</f>
        <v>0</v>
      </c>
      <c r="M184" t="b" cm="1">
        <f t="array" ref="M184">_xlfn.IFS($K184,FALSE,AND($J184,NOT($K184),$P184&lt;$B$6),TRUE,TRUE,FALSE)</f>
        <v>0</v>
      </c>
      <c r="N184" cm="1">
        <f t="array" ref="N184">_xlfn.IFS($N183&gt;=$C$7-$B$27,0,$M183,$N183+$B$27,TRUE,0)</f>
        <v>0</v>
      </c>
      <c r="O184" t="b" cm="1">
        <f t="array" ref="O184">_xlfn.IFS(AND($J184,NOT($K184),NOT($M184)),TRUE,$P184&gt;=$B$6,FALSE,AND($J184,NOT($K184),$M184,$N184=0),TRUE,TRUE,FALSE)</f>
        <v>0</v>
      </c>
      <c r="P184" cm="1">
        <f t="array" ref="P184">_xlfn.IFS(AND($O183,$P183&lt;$B$6),$P183+1,AND(NOT($J183),$P183&gt;0),0,TRUE,$P183)</f>
        <v>0</v>
      </c>
      <c r="Q184" s="1">
        <f t="shared" si="11"/>
        <v>15</v>
      </c>
      <c r="R184" s="1">
        <f t="shared" si="12"/>
        <v>750</v>
      </c>
      <c r="S184" s="17">
        <f t="shared" si="13"/>
        <v>248.61878453038673</v>
      </c>
      <c r="T184" s="1" cm="1">
        <f t="array" ref="T184">_xlfn.IFS($B$6=1,Q184*$B$10,AND(P183=0,P184&gt;=1),T183+$B$6*$B$10*$B$8,TRUE,T183)</f>
        <v>600</v>
      </c>
      <c r="U184" s="17">
        <f t="shared" si="14"/>
        <v>198.89502762430939</v>
      </c>
    </row>
    <row r="185" spans="7:21" x14ac:dyDescent="0.25">
      <c r="G185" s="15">
        <v>183</v>
      </c>
      <c r="H185" s="17">
        <f t="shared" si="10"/>
        <v>3.0333333333333332</v>
      </c>
      <c r="I185" cm="1">
        <f t="array" ref="I185">_xlfn.IFS(AND(NOT($I184=0),$J184),0,NOT($J184),$I184+$B$27,TRUE,$I184)</f>
        <v>2.3333333333333299</v>
      </c>
      <c r="J185" t="b" cm="1">
        <f t="array" ref="J185">_xlfn.IFS($I185&gt;=$C$5-$B$27,TRUE,$P185&gt;=$B$6,FALSE,TRUE,$J184)</f>
        <v>0</v>
      </c>
      <c r="K185" t="b" cm="1">
        <f t="array" ref="K185">_xlfn.IFS($L185&gt;=$B$4-$B$27,FALSE,$I185&gt;=$B$5-$B$27,TRUE,AND($J185,NOT($K184)),FALSE,$K184,TRUE,TRUE,FALSE)</f>
        <v>0</v>
      </c>
      <c r="L185" cm="1">
        <f t="array" ref="L185">_xlfn.IFS($K184,$L184+$B$27,NOT($K184),0,TRUE,$K184)</f>
        <v>0</v>
      </c>
      <c r="M185" t="b" cm="1">
        <f t="array" ref="M185">_xlfn.IFS($K185,FALSE,AND($J185,NOT($K185),$P185&lt;$B$6),TRUE,TRUE,FALSE)</f>
        <v>0</v>
      </c>
      <c r="N185" cm="1">
        <f t="array" ref="N185">_xlfn.IFS($N184&gt;=$C$7-$B$27,0,$M184,$N184+$B$27,TRUE,0)</f>
        <v>0</v>
      </c>
      <c r="O185" t="b" cm="1">
        <f t="array" ref="O185">_xlfn.IFS(AND($J185,NOT($K185),NOT($M185)),TRUE,$P185&gt;=$B$6,FALSE,AND($J185,NOT($K185),$M185,$N185=0),TRUE,TRUE,FALSE)</f>
        <v>0</v>
      </c>
      <c r="P185" cm="1">
        <f t="array" ref="P185">_xlfn.IFS(AND($O184,$P184&lt;$B$6),$P184+1,AND(NOT($J184),$P184&gt;0),0,TRUE,$P184)</f>
        <v>0</v>
      </c>
      <c r="Q185" s="1">
        <f t="shared" si="11"/>
        <v>15</v>
      </c>
      <c r="R185" s="1">
        <f t="shared" si="12"/>
        <v>750</v>
      </c>
      <c r="S185" s="17">
        <f t="shared" si="13"/>
        <v>247.25274725274727</v>
      </c>
      <c r="T185" s="1" cm="1">
        <f t="array" ref="T185">_xlfn.IFS($B$6=1,Q185*$B$10,AND(P184=0,P185&gt;=1),T184+$B$6*$B$10*$B$8,TRUE,T184)</f>
        <v>600</v>
      </c>
      <c r="U185" s="17">
        <f t="shared" si="14"/>
        <v>197.80219780219781</v>
      </c>
    </row>
    <row r="186" spans="7:21" x14ac:dyDescent="0.25">
      <c r="G186" s="15">
        <v>184</v>
      </c>
      <c r="H186" s="17">
        <f t="shared" si="10"/>
        <v>3.05</v>
      </c>
      <c r="I186" cm="1">
        <f t="array" ref="I186">_xlfn.IFS(AND(NOT($I185=0),$J185),0,NOT($J185),$I185+$B$27,TRUE,$I185)</f>
        <v>2.3499999999999965</v>
      </c>
      <c r="J186" t="b" cm="1">
        <f t="array" ref="J186">_xlfn.IFS($I186&gt;=$C$5-$B$27,TRUE,$P186&gt;=$B$6,FALSE,TRUE,$J185)</f>
        <v>0</v>
      </c>
      <c r="K186" t="b" cm="1">
        <f t="array" ref="K186">_xlfn.IFS($L186&gt;=$B$4-$B$27,FALSE,$I186&gt;=$B$5-$B$27,TRUE,AND($J186,NOT($K185)),FALSE,$K185,TRUE,TRUE,FALSE)</f>
        <v>0</v>
      </c>
      <c r="L186" cm="1">
        <f t="array" ref="L186">_xlfn.IFS($K185,$L185+$B$27,NOT($K185),0,TRUE,$K185)</f>
        <v>0</v>
      </c>
      <c r="M186" t="b" cm="1">
        <f t="array" ref="M186">_xlfn.IFS($K186,FALSE,AND($J186,NOT($K186),$P186&lt;$B$6),TRUE,TRUE,FALSE)</f>
        <v>0</v>
      </c>
      <c r="N186" cm="1">
        <f t="array" ref="N186">_xlfn.IFS($N185&gt;=$C$7-$B$27,0,$M185,$N185+$B$27,TRUE,0)</f>
        <v>0</v>
      </c>
      <c r="O186" t="b" cm="1">
        <f t="array" ref="O186">_xlfn.IFS(AND($J186,NOT($K186),NOT($M186)),TRUE,$P186&gt;=$B$6,FALSE,AND($J186,NOT($K186),$M186,$N186=0),TRUE,TRUE,FALSE)</f>
        <v>0</v>
      </c>
      <c r="P186" cm="1">
        <f t="array" ref="P186">_xlfn.IFS(AND($O185,$P185&lt;$B$6),$P185+1,AND(NOT($J185),$P185&gt;0),0,TRUE,$P185)</f>
        <v>0</v>
      </c>
      <c r="Q186" s="1">
        <f t="shared" si="11"/>
        <v>15</v>
      </c>
      <c r="R186" s="1">
        <f t="shared" si="12"/>
        <v>750</v>
      </c>
      <c r="S186" s="17">
        <f t="shared" si="13"/>
        <v>245.90163934426232</v>
      </c>
      <c r="T186" s="1" cm="1">
        <f t="array" ref="T186">_xlfn.IFS($B$6=1,Q186*$B$10,AND(P185=0,P186&gt;=1),T185+$B$6*$B$10*$B$8,TRUE,T185)</f>
        <v>600</v>
      </c>
      <c r="U186" s="17">
        <f t="shared" si="14"/>
        <v>196.72131147540983</v>
      </c>
    </row>
    <row r="187" spans="7:21" x14ac:dyDescent="0.25">
      <c r="G187" s="15">
        <v>185</v>
      </c>
      <c r="H187" s="17">
        <f t="shared" si="10"/>
        <v>3.0666666666666664</v>
      </c>
      <c r="I187" cm="1">
        <f t="array" ref="I187">_xlfn.IFS(AND(NOT($I186=0),$J186),0,NOT($J186),$I186+$B$27,TRUE,$I186)</f>
        <v>2.3666666666666631</v>
      </c>
      <c r="J187" t="b" cm="1">
        <f t="array" ref="J187">_xlfn.IFS($I187&gt;=$C$5-$B$27,TRUE,$P187&gt;=$B$6,FALSE,TRUE,$J186)</f>
        <v>0</v>
      </c>
      <c r="K187" t="b" cm="1">
        <f t="array" ref="K187">_xlfn.IFS($L187&gt;=$B$4-$B$27,FALSE,$I187&gt;=$B$5-$B$27,TRUE,AND($J187,NOT($K186)),FALSE,$K186,TRUE,TRUE,FALSE)</f>
        <v>0</v>
      </c>
      <c r="L187" cm="1">
        <f t="array" ref="L187">_xlfn.IFS($K186,$L186+$B$27,NOT($K186),0,TRUE,$K186)</f>
        <v>0</v>
      </c>
      <c r="M187" t="b" cm="1">
        <f t="array" ref="M187">_xlfn.IFS($K187,FALSE,AND($J187,NOT($K187),$P187&lt;$B$6),TRUE,TRUE,FALSE)</f>
        <v>0</v>
      </c>
      <c r="N187" cm="1">
        <f t="array" ref="N187">_xlfn.IFS($N186&gt;=$C$7-$B$27,0,$M186,$N186+$B$27,TRUE,0)</f>
        <v>0</v>
      </c>
      <c r="O187" t="b" cm="1">
        <f t="array" ref="O187">_xlfn.IFS(AND($J187,NOT($K187),NOT($M187)),TRUE,$P187&gt;=$B$6,FALSE,AND($J187,NOT($K187),$M187,$N187=0),TRUE,TRUE,FALSE)</f>
        <v>0</v>
      </c>
      <c r="P187" cm="1">
        <f t="array" ref="P187">_xlfn.IFS(AND($O186,$P186&lt;$B$6),$P186+1,AND(NOT($J186),$P186&gt;0),0,TRUE,$P186)</f>
        <v>0</v>
      </c>
      <c r="Q187" s="1">
        <f t="shared" si="11"/>
        <v>15</v>
      </c>
      <c r="R187" s="1">
        <f t="shared" si="12"/>
        <v>750</v>
      </c>
      <c r="S187" s="17">
        <f t="shared" si="13"/>
        <v>244.56521739130437</v>
      </c>
      <c r="T187" s="1" cm="1">
        <f t="array" ref="T187">_xlfn.IFS($B$6=1,Q187*$B$10,AND(P186=0,P187&gt;=1),T186+$B$6*$B$10*$B$8,TRUE,T186)</f>
        <v>600</v>
      </c>
      <c r="U187" s="17">
        <f t="shared" si="14"/>
        <v>195.6521739130435</v>
      </c>
    </row>
    <row r="188" spans="7:21" x14ac:dyDescent="0.25">
      <c r="G188" s="15">
        <v>186</v>
      </c>
      <c r="H188" s="17">
        <f t="shared" si="10"/>
        <v>3.0833333333333335</v>
      </c>
      <c r="I188" cm="1">
        <f t="array" ref="I188">_xlfn.IFS(AND(NOT($I187=0),$J187),0,NOT($J187),$I187+$B$27,TRUE,$I187)</f>
        <v>2.3833333333333298</v>
      </c>
      <c r="J188" t="b" cm="1">
        <f t="array" ref="J188">_xlfn.IFS($I188&gt;=$C$5-$B$27,TRUE,$P188&gt;=$B$6,FALSE,TRUE,$J187)</f>
        <v>0</v>
      </c>
      <c r="K188" t="b" cm="1">
        <f t="array" ref="K188">_xlfn.IFS($L188&gt;=$B$4-$B$27,FALSE,$I188&gt;=$B$5-$B$27,TRUE,AND($J188,NOT($K187)),FALSE,$K187,TRUE,TRUE,FALSE)</f>
        <v>0</v>
      </c>
      <c r="L188" cm="1">
        <f t="array" ref="L188">_xlfn.IFS($K187,$L187+$B$27,NOT($K187),0,TRUE,$K187)</f>
        <v>0</v>
      </c>
      <c r="M188" t="b" cm="1">
        <f t="array" ref="M188">_xlfn.IFS($K188,FALSE,AND($J188,NOT($K188),$P188&lt;$B$6),TRUE,TRUE,FALSE)</f>
        <v>0</v>
      </c>
      <c r="N188" cm="1">
        <f t="array" ref="N188">_xlfn.IFS($N187&gt;=$C$7-$B$27,0,$M187,$N187+$B$27,TRUE,0)</f>
        <v>0</v>
      </c>
      <c r="O188" t="b" cm="1">
        <f t="array" ref="O188">_xlfn.IFS(AND($J188,NOT($K188),NOT($M188)),TRUE,$P188&gt;=$B$6,FALSE,AND($J188,NOT($K188),$M188,$N188=0),TRUE,TRUE,FALSE)</f>
        <v>0</v>
      </c>
      <c r="P188" cm="1">
        <f t="array" ref="P188">_xlfn.IFS(AND($O187,$P187&lt;$B$6),$P187+1,AND(NOT($J187),$P187&gt;0),0,TRUE,$P187)</f>
        <v>0</v>
      </c>
      <c r="Q188" s="1">
        <f t="shared" si="11"/>
        <v>15</v>
      </c>
      <c r="R188" s="1">
        <f t="shared" si="12"/>
        <v>750</v>
      </c>
      <c r="S188" s="17">
        <f t="shared" si="13"/>
        <v>243.24324324324323</v>
      </c>
      <c r="T188" s="1" cm="1">
        <f t="array" ref="T188">_xlfn.IFS($B$6=1,Q188*$B$10,AND(P187=0,P188&gt;=1),T187+$B$6*$B$10*$B$8,TRUE,T187)</f>
        <v>600</v>
      </c>
      <c r="U188" s="17">
        <f t="shared" si="14"/>
        <v>194.59459459459458</v>
      </c>
    </row>
    <row r="189" spans="7:21" x14ac:dyDescent="0.25">
      <c r="G189" s="15">
        <v>187</v>
      </c>
      <c r="H189" s="17">
        <f t="shared" si="10"/>
        <v>3.1</v>
      </c>
      <c r="I189" cm="1">
        <f t="array" ref="I189">_xlfn.IFS(AND(NOT($I188=0),$J188),0,NOT($J188),$I188+$B$27,TRUE,$I188)</f>
        <v>2.3999999999999964</v>
      </c>
      <c r="J189" t="b" cm="1">
        <f t="array" ref="J189">_xlfn.IFS($I189&gt;=$C$5-$B$27,TRUE,$P189&gt;=$B$6,FALSE,TRUE,$J188)</f>
        <v>0</v>
      </c>
      <c r="K189" t="b" cm="1">
        <f t="array" ref="K189">_xlfn.IFS($L189&gt;=$B$4-$B$27,FALSE,$I189&gt;=$B$5-$B$27,TRUE,AND($J189,NOT($K188)),FALSE,$K188,TRUE,TRUE,FALSE)</f>
        <v>0</v>
      </c>
      <c r="L189" cm="1">
        <f t="array" ref="L189">_xlfn.IFS($K188,$L188+$B$27,NOT($K188),0,TRUE,$K188)</f>
        <v>0</v>
      </c>
      <c r="M189" t="b" cm="1">
        <f t="array" ref="M189">_xlfn.IFS($K189,FALSE,AND($J189,NOT($K189),$P189&lt;$B$6),TRUE,TRUE,FALSE)</f>
        <v>0</v>
      </c>
      <c r="N189" cm="1">
        <f t="array" ref="N189">_xlfn.IFS($N188&gt;=$C$7-$B$27,0,$M188,$N188+$B$27,TRUE,0)</f>
        <v>0</v>
      </c>
      <c r="O189" t="b" cm="1">
        <f t="array" ref="O189">_xlfn.IFS(AND($J189,NOT($K189),NOT($M189)),TRUE,$P189&gt;=$B$6,FALSE,AND($J189,NOT($K189),$M189,$N189=0),TRUE,TRUE,FALSE)</f>
        <v>0</v>
      </c>
      <c r="P189" cm="1">
        <f t="array" ref="P189">_xlfn.IFS(AND($O188,$P188&lt;$B$6),$P188+1,AND(NOT($J188),$P188&gt;0),0,TRUE,$P188)</f>
        <v>0</v>
      </c>
      <c r="Q189" s="1">
        <f t="shared" si="11"/>
        <v>15</v>
      </c>
      <c r="R189" s="1">
        <f t="shared" si="12"/>
        <v>750</v>
      </c>
      <c r="S189" s="17">
        <f t="shared" si="13"/>
        <v>241.93548387096774</v>
      </c>
      <c r="T189" s="1" cm="1">
        <f t="array" ref="T189">_xlfn.IFS($B$6=1,Q189*$B$10,AND(P188=0,P189&gt;=1),T188+$B$6*$B$10*$B$8,TRUE,T188)</f>
        <v>600</v>
      </c>
      <c r="U189" s="17">
        <f t="shared" si="14"/>
        <v>193.54838709677418</v>
      </c>
    </row>
    <row r="190" spans="7:21" x14ac:dyDescent="0.25">
      <c r="G190" s="15">
        <v>188</v>
      </c>
      <c r="H190" s="17">
        <f t="shared" si="10"/>
        <v>3.1166666666666667</v>
      </c>
      <c r="I190" cm="1">
        <f t="array" ref="I190">_xlfn.IFS(AND(NOT($I189=0),$J189),0,NOT($J189),$I189+$B$27,TRUE,$I189)</f>
        <v>2.416666666666663</v>
      </c>
      <c r="J190" t="b" cm="1">
        <f t="array" ref="J190">_xlfn.IFS($I190&gt;=$C$5-$B$27,TRUE,$P190&gt;=$B$6,FALSE,TRUE,$J189)</f>
        <v>0</v>
      </c>
      <c r="K190" t="b" cm="1">
        <f t="array" ref="K190">_xlfn.IFS($L190&gt;=$B$4-$B$27,FALSE,$I190&gt;=$B$5-$B$27,TRUE,AND($J190,NOT($K189)),FALSE,$K189,TRUE,TRUE,FALSE)</f>
        <v>0</v>
      </c>
      <c r="L190" cm="1">
        <f t="array" ref="L190">_xlfn.IFS($K189,$L189+$B$27,NOT($K189),0,TRUE,$K189)</f>
        <v>0</v>
      </c>
      <c r="M190" t="b" cm="1">
        <f t="array" ref="M190">_xlfn.IFS($K190,FALSE,AND($J190,NOT($K190),$P190&lt;$B$6),TRUE,TRUE,FALSE)</f>
        <v>0</v>
      </c>
      <c r="N190" cm="1">
        <f t="array" ref="N190">_xlfn.IFS($N189&gt;=$C$7-$B$27,0,$M189,$N189+$B$27,TRUE,0)</f>
        <v>0</v>
      </c>
      <c r="O190" t="b" cm="1">
        <f t="array" ref="O190">_xlfn.IFS(AND($J190,NOT($K190),NOT($M190)),TRUE,$P190&gt;=$B$6,FALSE,AND($J190,NOT($K190),$M190,$N190=0),TRUE,TRUE,FALSE)</f>
        <v>0</v>
      </c>
      <c r="P190" cm="1">
        <f t="array" ref="P190">_xlfn.IFS(AND($O189,$P189&lt;$B$6),$P189+1,AND(NOT($J189),$P189&gt;0),0,TRUE,$P189)</f>
        <v>0</v>
      </c>
      <c r="Q190" s="1">
        <f t="shared" si="11"/>
        <v>15</v>
      </c>
      <c r="R190" s="1">
        <f t="shared" si="12"/>
        <v>750</v>
      </c>
      <c r="S190" s="17">
        <f t="shared" si="13"/>
        <v>240.64171122994651</v>
      </c>
      <c r="T190" s="1" cm="1">
        <f t="array" ref="T190">_xlfn.IFS($B$6=1,Q190*$B$10,AND(P189=0,P190&gt;=1),T189+$B$6*$B$10*$B$8,TRUE,T189)</f>
        <v>600</v>
      </c>
      <c r="U190" s="17">
        <f t="shared" si="14"/>
        <v>192.51336898395721</v>
      </c>
    </row>
    <row r="191" spans="7:21" x14ac:dyDescent="0.25">
      <c r="G191" s="15">
        <v>189</v>
      </c>
      <c r="H191" s="17">
        <f t="shared" si="10"/>
        <v>3.1333333333333333</v>
      </c>
      <c r="I191" cm="1">
        <f t="array" ref="I191">_xlfn.IFS(AND(NOT($I190=0),$J190),0,NOT($J190),$I190+$B$27,TRUE,$I190)</f>
        <v>2.4333333333333296</v>
      </c>
      <c r="J191" t="b" cm="1">
        <f t="array" ref="J191">_xlfn.IFS($I191&gt;=$C$5-$B$27,TRUE,$P191&gt;=$B$6,FALSE,TRUE,$J190)</f>
        <v>0</v>
      </c>
      <c r="K191" t="b" cm="1">
        <f t="array" ref="K191">_xlfn.IFS($L191&gt;=$B$4-$B$27,FALSE,$I191&gt;=$B$5-$B$27,TRUE,AND($J191,NOT($K190)),FALSE,$K190,TRUE,TRUE,FALSE)</f>
        <v>0</v>
      </c>
      <c r="L191" cm="1">
        <f t="array" ref="L191">_xlfn.IFS($K190,$L190+$B$27,NOT($K190),0,TRUE,$K190)</f>
        <v>0</v>
      </c>
      <c r="M191" t="b" cm="1">
        <f t="array" ref="M191">_xlfn.IFS($K191,FALSE,AND($J191,NOT($K191),$P191&lt;$B$6),TRUE,TRUE,FALSE)</f>
        <v>0</v>
      </c>
      <c r="N191" cm="1">
        <f t="array" ref="N191">_xlfn.IFS($N190&gt;=$C$7-$B$27,0,$M190,$N190+$B$27,TRUE,0)</f>
        <v>0</v>
      </c>
      <c r="O191" t="b" cm="1">
        <f t="array" ref="O191">_xlfn.IFS(AND($J191,NOT($K191),NOT($M191)),TRUE,$P191&gt;=$B$6,FALSE,AND($J191,NOT($K191),$M191,$N191=0),TRUE,TRUE,FALSE)</f>
        <v>0</v>
      </c>
      <c r="P191" cm="1">
        <f t="array" ref="P191">_xlfn.IFS(AND($O190,$P190&lt;$B$6),$P190+1,AND(NOT($J190),$P190&gt;0),0,TRUE,$P190)</f>
        <v>0</v>
      </c>
      <c r="Q191" s="1">
        <f t="shared" si="11"/>
        <v>15</v>
      </c>
      <c r="R191" s="1">
        <f t="shared" si="12"/>
        <v>750</v>
      </c>
      <c r="S191" s="17">
        <f t="shared" si="13"/>
        <v>239.36170212765958</v>
      </c>
      <c r="T191" s="1" cm="1">
        <f t="array" ref="T191">_xlfn.IFS($B$6=1,Q191*$B$10,AND(P190=0,P191&gt;=1),T190+$B$6*$B$10*$B$8,TRUE,T190)</f>
        <v>600</v>
      </c>
      <c r="U191" s="17">
        <f t="shared" si="14"/>
        <v>191.48936170212767</v>
      </c>
    </row>
    <row r="192" spans="7:21" x14ac:dyDescent="0.25">
      <c r="G192" s="15">
        <v>190</v>
      </c>
      <c r="H192" s="17">
        <f t="shared" si="10"/>
        <v>3.15</v>
      </c>
      <c r="I192" cm="1">
        <f t="array" ref="I192">_xlfn.IFS(AND(NOT($I191=0),$J191),0,NOT($J191),$I191+$B$27,TRUE,$I191)</f>
        <v>2.4499999999999962</v>
      </c>
      <c r="J192" t="b" cm="1">
        <f t="array" ref="J192">_xlfn.IFS($I192&gt;=$C$5-$B$27,TRUE,$P192&gt;=$B$6,FALSE,TRUE,$J191)</f>
        <v>0</v>
      </c>
      <c r="K192" t="b" cm="1">
        <f t="array" ref="K192">_xlfn.IFS($L192&gt;=$B$4-$B$27,FALSE,$I192&gt;=$B$5-$B$27,TRUE,AND($J192,NOT($K191)),FALSE,$K191,TRUE,TRUE,FALSE)</f>
        <v>0</v>
      </c>
      <c r="L192" cm="1">
        <f t="array" ref="L192">_xlfn.IFS($K191,$L191+$B$27,NOT($K191),0,TRUE,$K191)</f>
        <v>0</v>
      </c>
      <c r="M192" t="b" cm="1">
        <f t="array" ref="M192">_xlfn.IFS($K192,FALSE,AND($J192,NOT($K192),$P192&lt;$B$6),TRUE,TRUE,FALSE)</f>
        <v>0</v>
      </c>
      <c r="N192" cm="1">
        <f t="array" ref="N192">_xlfn.IFS($N191&gt;=$C$7-$B$27,0,$M191,$N191+$B$27,TRUE,0)</f>
        <v>0</v>
      </c>
      <c r="O192" t="b" cm="1">
        <f t="array" ref="O192">_xlfn.IFS(AND($J192,NOT($K192),NOT($M192)),TRUE,$P192&gt;=$B$6,FALSE,AND($J192,NOT($K192),$M192,$N192=0),TRUE,TRUE,FALSE)</f>
        <v>0</v>
      </c>
      <c r="P192" cm="1">
        <f t="array" ref="P192">_xlfn.IFS(AND($O191,$P191&lt;$B$6),$P191+1,AND(NOT($J191),$P191&gt;0),0,TRUE,$P191)</f>
        <v>0</v>
      </c>
      <c r="Q192" s="1">
        <f t="shared" si="11"/>
        <v>15</v>
      </c>
      <c r="R192" s="1">
        <f t="shared" si="12"/>
        <v>750</v>
      </c>
      <c r="S192" s="17">
        <f t="shared" si="13"/>
        <v>238.0952380952381</v>
      </c>
      <c r="T192" s="1" cm="1">
        <f t="array" ref="T192">_xlfn.IFS($B$6=1,Q192*$B$10,AND(P191=0,P192&gt;=1),T191+$B$6*$B$10*$B$8,TRUE,T191)</f>
        <v>600</v>
      </c>
      <c r="U192" s="17">
        <f t="shared" si="14"/>
        <v>190.47619047619048</v>
      </c>
    </row>
    <row r="193" spans="7:21" x14ac:dyDescent="0.25">
      <c r="G193" s="15">
        <v>191</v>
      </c>
      <c r="H193" s="17">
        <f t="shared" si="10"/>
        <v>3.1666666666666665</v>
      </c>
      <c r="I193" cm="1">
        <f t="array" ref="I193">_xlfn.IFS(AND(NOT($I192=0),$J192),0,NOT($J192),$I192+$B$27,TRUE,$I192)</f>
        <v>2.4666666666666628</v>
      </c>
      <c r="J193" t="b" cm="1">
        <f t="array" ref="J193">_xlfn.IFS($I193&gt;=$C$5-$B$27,TRUE,$P193&gt;=$B$6,FALSE,TRUE,$J192)</f>
        <v>0</v>
      </c>
      <c r="K193" t="b" cm="1">
        <f t="array" ref="K193">_xlfn.IFS($L193&gt;=$B$4-$B$27,FALSE,$I193&gt;=$B$5-$B$27,TRUE,AND($J193,NOT($K192)),FALSE,$K192,TRUE,TRUE,FALSE)</f>
        <v>0</v>
      </c>
      <c r="L193" cm="1">
        <f t="array" ref="L193">_xlfn.IFS($K192,$L192+$B$27,NOT($K192),0,TRUE,$K192)</f>
        <v>0</v>
      </c>
      <c r="M193" t="b" cm="1">
        <f t="array" ref="M193">_xlfn.IFS($K193,FALSE,AND($J193,NOT($K193),$P193&lt;$B$6),TRUE,TRUE,FALSE)</f>
        <v>0</v>
      </c>
      <c r="N193" cm="1">
        <f t="array" ref="N193">_xlfn.IFS($N192&gt;=$C$7-$B$27,0,$M192,$N192+$B$27,TRUE,0)</f>
        <v>0</v>
      </c>
      <c r="O193" t="b" cm="1">
        <f t="array" ref="O193">_xlfn.IFS(AND($J193,NOT($K193),NOT($M193)),TRUE,$P193&gt;=$B$6,FALSE,AND($J193,NOT($K193),$M193,$N193=0),TRUE,TRUE,FALSE)</f>
        <v>0</v>
      </c>
      <c r="P193" cm="1">
        <f t="array" ref="P193">_xlfn.IFS(AND($O192,$P192&lt;$B$6),$P192+1,AND(NOT($J192),$P192&gt;0),0,TRUE,$P192)</f>
        <v>0</v>
      </c>
      <c r="Q193" s="1">
        <f t="shared" si="11"/>
        <v>15</v>
      </c>
      <c r="R193" s="1">
        <f t="shared" si="12"/>
        <v>750</v>
      </c>
      <c r="S193" s="17">
        <f t="shared" si="13"/>
        <v>236.84210526315792</v>
      </c>
      <c r="T193" s="1" cm="1">
        <f t="array" ref="T193">_xlfn.IFS($B$6=1,Q193*$B$10,AND(P192=0,P193&gt;=1),T192+$B$6*$B$10*$B$8,TRUE,T192)</f>
        <v>600</v>
      </c>
      <c r="U193" s="17">
        <f t="shared" si="14"/>
        <v>189.47368421052633</v>
      </c>
    </row>
    <row r="194" spans="7:21" x14ac:dyDescent="0.25">
      <c r="G194" s="15">
        <v>192</v>
      </c>
      <c r="H194" s="17">
        <f t="shared" si="10"/>
        <v>3.1833333333333331</v>
      </c>
      <c r="I194" cm="1">
        <f t="array" ref="I194">_xlfn.IFS(AND(NOT($I193=0),$J193),0,NOT($J193),$I193+$B$27,TRUE,$I193)</f>
        <v>2.4833333333333294</v>
      </c>
      <c r="J194" t="b" cm="1">
        <f t="array" ref="J194">_xlfn.IFS($I194&gt;=$C$5-$B$27,TRUE,$P194&gt;=$B$6,FALSE,TRUE,$J193)</f>
        <v>0</v>
      </c>
      <c r="K194" t="b" cm="1">
        <f t="array" ref="K194">_xlfn.IFS($L194&gt;=$B$4-$B$27,FALSE,$I194&gt;=$B$5-$B$27,TRUE,AND($J194,NOT($K193)),FALSE,$K193,TRUE,TRUE,FALSE)</f>
        <v>0</v>
      </c>
      <c r="L194" cm="1">
        <f t="array" ref="L194">_xlfn.IFS($K193,$L193+$B$27,NOT($K193),0,TRUE,$K193)</f>
        <v>0</v>
      </c>
      <c r="M194" t="b" cm="1">
        <f t="array" ref="M194">_xlfn.IFS($K194,FALSE,AND($J194,NOT($K194),$P194&lt;$B$6),TRUE,TRUE,FALSE)</f>
        <v>0</v>
      </c>
      <c r="N194" cm="1">
        <f t="array" ref="N194">_xlfn.IFS($N193&gt;=$C$7-$B$27,0,$M193,$N193+$B$27,TRUE,0)</f>
        <v>0</v>
      </c>
      <c r="O194" t="b" cm="1">
        <f t="array" ref="O194">_xlfn.IFS(AND($J194,NOT($K194),NOT($M194)),TRUE,$P194&gt;=$B$6,FALSE,AND($J194,NOT($K194),$M194,$N194=0),TRUE,TRUE,FALSE)</f>
        <v>0</v>
      </c>
      <c r="P194" cm="1">
        <f t="array" ref="P194">_xlfn.IFS(AND($O193,$P193&lt;$B$6),$P193+1,AND(NOT($J193),$P193&gt;0),0,TRUE,$P193)</f>
        <v>0</v>
      </c>
      <c r="Q194" s="1">
        <f t="shared" si="11"/>
        <v>15</v>
      </c>
      <c r="R194" s="1">
        <f t="shared" si="12"/>
        <v>750</v>
      </c>
      <c r="S194" s="17">
        <f t="shared" si="13"/>
        <v>235.60209424083772</v>
      </c>
      <c r="T194" s="1" cm="1">
        <f t="array" ref="T194">_xlfn.IFS($B$6=1,Q194*$B$10,AND(P193=0,P194&gt;=1),T193+$B$6*$B$10*$B$8,TRUE,T193)</f>
        <v>600</v>
      </c>
      <c r="U194" s="17">
        <f t="shared" si="14"/>
        <v>188.48167539267018</v>
      </c>
    </row>
    <row r="195" spans="7:21" x14ac:dyDescent="0.25">
      <c r="G195" s="15">
        <v>193</v>
      </c>
      <c r="H195" s="17">
        <f t="shared" ref="H195:H258" si="15">($G195-1)*$B$27</f>
        <v>3.2</v>
      </c>
      <c r="I195" cm="1">
        <f t="array" ref="I195">_xlfn.IFS(AND(NOT($I194=0),$J194),0,NOT($J194),$I194+$B$27,TRUE,$I194)</f>
        <v>2.499999999999996</v>
      </c>
      <c r="J195" t="b" cm="1">
        <f t="array" ref="J195">_xlfn.IFS($I195&gt;=$C$5-$B$27,TRUE,$P195&gt;=$B$6,FALSE,TRUE,$J194)</f>
        <v>0</v>
      </c>
      <c r="K195" t="b" cm="1">
        <f t="array" ref="K195">_xlfn.IFS($L195&gt;=$B$4-$B$27,FALSE,$I195&gt;=$B$5-$B$27,TRUE,AND($J195,NOT($K194)),FALSE,$K194,TRUE,TRUE,FALSE)</f>
        <v>0</v>
      </c>
      <c r="L195" cm="1">
        <f t="array" ref="L195">_xlfn.IFS($K194,$L194+$B$27,NOT($K194),0,TRUE,$K194)</f>
        <v>0</v>
      </c>
      <c r="M195" t="b" cm="1">
        <f t="array" ref="M195">_xlfn.IFS($K195,FALSE,AND($J195,NOT($K195),$P195&lt;$B$6),TRUE,TRUE,FALSE)</f>
        <v>0</v>
      </c>
      <c r="N195" cm="1">
        <f t="array" ref="N195">_xlfn.IFS($N194&gt;=$C$7-$B$27,0,$M194,$N194+$B$27,TRUE,0)</f>
        <v>0</v>
      </c>
      <c r="O195" t="b" cm="1">
        <f t="array" ref="O195">_xlfn.IFS(AND($J195,NOT($K195),NOT($M195)),TRUE,$P195&gt;=$B$6,FALSE,AND($J195,NOT($K195),$M195,$N195=0),TRUE,TRUE,FALSE)</f>
        <v>0</v>
      </c>
      <c r="P195" cm="1">
        <f t="array" ref="P195">_xlfn.IFS(AND($O194,$P194&lt;$B$6),$P194+1,AND(NOT($J194),$P194&gt;0),0,TRUE,$P194)</f>
        <v>0</v>
      </c>
      <c r="Q195" s="1">
        <f t="shared" ref="Q195:Q258" si="16">IF($O194,$Q194+$B$8,$Q194)</f>
        <v>15</v>
      </c>
      <c r="R195" s="1">
        <f t="shared" ref="R195:R258" si="17">IF($O194,$R194+$B$8*$B$9,$R194)</f>
        <v>750</v>
      </c>
      <c r="S195" s="17">
        <f t="shared" si="13"/>
        <v>234.375</v>
      </c>
      <c r="T195" s="1" cm="1">
        <f t="array" ref="T195">_xlfn.IFS($B$6=1,Q195*$B$10,AND(P194=0,P195&gt;=1),T194+$B$6*$B$10*$B$8,TRUE,T194)</f>
        <v>600</v>
      </c>
      <c r="U195" s="17">
        <f t="shared" si="14"/>
        <v>187.5</v>
      </c>
    </row>
    <row r="196" spans="7:21" x14ac:dyDescent="0.25">
      <c r="G196" s="15">
        <v>194</v>
      </c>
      <c r="H196" s="17">
        <f t="shared" si="15"/>
        <v>3.2166666666666668</v>
      </c>
      <c r="I196" cm="1">
        <f t="array" ref="I196">_xlfn.IFS(AND(NOT($I195=0),$J195),0,NOT($J195),$I195+$B$27,TRUE,$I195)</f>
        <v>2.5166666666666626</v>
      </c>
      <c r="J196" t="b" cm="1">
        <f t="array" ref="J196">_xlfn.IFS($I196&gt;=$C$5-$B$27,TRUE,$P196&gt;=$B$6,FALSE,TRUE,$J195)</f>
        <v>0</v>
      </c>
      <c r="K196" t="b" cm="1">
        <f t="array" ref="K196">_xlfn.IFS($L196&gt;=$B$4-$B$27,FALSE,$I196&gt;=$B$5-$B$27,TRUE,AND($J196,NOT($K195)),FALSE,$K195,TRUE,TRUE,FALSE)</f>
        <v>0</v>
      </c>
      <c r="L196" cm="1">
        <f t="array" ref="L196">_xlfn.IFS($K195,$L195+$B$27,NOT($K195),0,TRUE,$K195)</f>
        <v>0</v>
      </c>
      <c r="M196" t="b" cm="1">
        <f t="array" ref="M196">_xlfn.IFS($K196,FALSE,AND($J196,NOT($K196),$P196&lt;$B$6),TRUE,TRUE,FALSE)</f>
        <v>0</v>
      </c>
      <c r="N196" cm="1">
        <f t="array" ref="N196">_xlfn.IFS($N195&gt;=$C$7-$B$27,0,$M195,$N195+$B$27,TRUE,0)</f>
        <v>0</v>
      </c>
      <c r="O196" t="b" cm="1">
        <f t="array" ref="O196">_xlfn.IFS(AND($J196,NOT($K196),NOT($M196)),TRUE,$P196&gt;=$B$6,FALSE,AND($J196,NOT($K196),$M196,$N196=0),TRUE,TRUE,FALSE)</f>
        <v>0</v>
      </c>
      <c r="P196" cm="1">
        <f t="array" ref="P196">_xlfn.IFS(AND($O195,$P195&lt;$B$6),$P195+1,AND(NOT($J195),$P195&gt;0),0,TRUE,$P195)</f>
        <v>0</v>
      </c>
      <c r="Q196" s="1">
        <f t="shared" si="16"/>
        <v>15</v>
      </c>
      <c r="R196" s="1">
        <f t="shared" si="17"/>
        <v>750</v>
      </c>
      <c r="S196" s="17">
        <f t="shared" ref="S196:S259" si="18">$R196/$H196</f>
        <v>233.16062176165804</v>
      </c>
      <c r="T196" s="1" cm="1">
        <f t="array" ref="T196">_xlfn.IFS($B$6=1,Q196*$B$10,AND(P195=0,P196&gt;=1),T195+$B$6*$B$10*$B$8,TRUE,T195)</f>
        <v>600</v>
      </c>
      <c r="U196" s="17">
        <f t="shared" ref="U196:U259" si="19">T196/H196</f>
        <v>186.52849740932641</v>
      </c>
    </row>
    <row r="197" spans="7:21" x14ac:dyDescent="0.25">
      <c r="G197" s="15">
        <v>195</v>
      </c>
      <c r="H197" s="17">
        <f t="shared" si="15"/>
        <v>3.2333333333333334</v>
      </c>
      <c r="I197" cm="1">
        <f t="array" ref="I197">_xlfn.IFS(AND(NOT($I196=0),$J196),0,NOT($J196),$I196+$B$27,TRUE,$I196)</f>
        <v>2.5333333333333292</v>
      </c>
      <c r="J197" t="b" cm="1">
        <f t="array" ref="J197">_xlfn.IFS($I197&gt;=$C$5-$B$27,TRUE,$P197&gt;=$B$6,FALSE,TRUE,$J196)</f>
        <v>0</v>
      </c>
      <c r="K197" t="b" cm="1">
        <f t="array" ref="K197">_xlfn.IFS($L197&gt;=$B$4-$B$27,FALSE,$I197&gt;=$B$5-$B$27,TRUE,AND($J197,NOT($K196)),FALSE,$K196,TRUE,TRUE,FALSE)</f>
        <v>0</v>
      </c>
      <c r="L197" cm="1">
        <f t="array" ref="L197">_xlfn.IFS($K196,$L196+$B$27,NOT($K196),0,TRUE,$K196)</f>
        <v>0</v>
      </c>
      <c r="M197" t="b" cm="1">
        <f t="array" ref="M197">_xlfn.IFS($K197,FALSE,AND($J197,NOT($K197),$P197&lt;$B$6),TRUE,TRUE,FALSE)</f>
        <v>0</v>
      </c>
      <c r="N197" cm="1">
        <f t="array" ref="N197">_xlfn.IFS($N196&gt;=$C$7-$B$27,0,$M196,$N196+$B$27,TRUE,0)</f>
        <v>0</v>
      </c>
      <c r="O197" t="b" cm="1">
        <f t="array" ref="O197">_xlfn.IFS(AND($J197,NOT($K197),NOT($M197)),TRUE,$P197&gt;=$B$6,FALSE,AND($J197,NOT($K197),$M197,$N197=0),TRUE,TRUE,FALSE)</f>
        <v>0</v>
      </c>
      <c r="P197" cm="1">
        <f t="array" ref="P197">_xlfn.IFS(AND($O196,$P196&lt;$B$6),$P196+1,AND(NOT($J196),$P196&gt;0),0,TRUE,$P196)</f>
        <v>0</v>
      </c>
      <c r="Q197" s="1">
        <f t="shared" si="16"/>
        <v>15</v>
      </c>
      <c r="R197" s="1">
        <f t="shared" si="17"/>
        <v>750</v>
      </c>
      <c r="S197" s="17">
        <f t="shared" si="18"/>
        <v>231.95876288659792</v>
      </c>
      <c r="T197" s="1" cm="1">
        <f t="array" ref="T197">_xlfn.IFS($B$6=1,Q197*$B$10,AND(P196=0,P197&gt;=1),T196+$B$6*$B$10*$B$8,TRUE,T196)</f>
        <v>600</v>
      </c>
      <c r="U197" s="17">
        <f t="shared" si="19"/>
        <v>185.56701030927834</v>
      </c>
    </row>
    <row r="198" spans="7:21" x14ac:dyDescent="0.25">
      <c r="G198" s="15">
        <v>196</v>
      </c>
      <c r="H198" s="17">
        <f t="shared" si="15"/>
        <v>3.25</v>
      </c>
      <c r="I198" cm="1">
        <f t="array" ref="I198">_xlfn.IFS(AND(NOT($I197=0),$J197),0,NOT($J197),$I197+$B$27,TRUE,$I197)</f>
        <v>2.5499999999999958</v>
      </c>
      <c r="J198" t="b" cm="1">
        <f t="array" ref="J198">_xlfn.IFS($I198&gt;=$C$5-$B$27,TRUE,$P198&gt;=$B$6,FALSE,TRUE,$J197)</f>
        <v>0</v>
      </c>
      <c r="K198" t="b" cm="1">
        <f t="array" ref="K198">_xlfn.IFS($L198&gt;=$B$4-$B$27,FALSE,$I198&gt;=$B$5-$B$27,TRUE,AND($J198,NOT($K197)),FALSE,$K197,TRUE,TRUE,FALSE)</f>
        <v>0</v>
      </c>
      <c r="L198" cm="1">
        <f t="array" ref="L198">_xlfn.IFS($K197,$L197+$B$27,NOT($K197),0,TRUE,$K197)</f>
        <v>0</v>
      </c>
      <c r="M198" t="b" cm="1">
        <f t="array" ref="M198">_xlfn.IFS($K198,FALSE,AND($J198,NOT($K198),$P198&lt;$B$6),TRUE,TRUE,FALSE)</f>
        <v>0</v>
      </c>
      <c r="N198" cm="1">
        <f t="array" ref="N198">_xlfn.IFS($N197&gt;=$C$7-$B$27,0,$M197,$N197+$B$27,TRUE,0)</f>
        <v>0</v>
      </c>
      <c r="O198" t="b" cm="1">
        <f t="array" ref="O198">_xlfn.IFS(AND($J198,NOT($K198),NOT($M198)),TRUE,$P198&gt;=$B$6,FALSE,AND($J198,NOT($K198),$M198,$N198=0),TRUE,TRUE,FALSE)</f>
        <v>0</v>
      </c>
      <c r="P198" cm="1">
        <f t="array" ref="P198">_xlfn.IFS(AND($O197,$P197&lt;$B$6),$P197+1,AND(NOT($J197),$P197&gt;0),0,TRUE,$P197)</f>
        <v>0</v>
      </c>
      <c r="Q198" s="1">
        <f t="shared" si="16"/>
        <v>15</v>
      </c>
      <c r="R198" s="1">
        <f t="shared" si="17"/>
        <v>750</v>
      </c>
      <c r="S198" s="17">
        <f t="shared" si="18"/>
        <v>230.76923076923077</v>
      </c>
      <c r="T198" s="1" cm="1">
        <f t="array" ref="T198">_xlfn.IFS($B$6=1,Q198*$B$10,AND(P197=0,P198&gt;=1),T197+$B$6*$B$10*$B$8,TRUE,T197)</f>
        <v>600</v>
      </c>
      <c r="U198" s="17">
        <f t="shared" si="19"/>
        <v>184.61538461538461</v>
      </c>
    </row>
    <row r="199" spans="7:21" x14ac:dyDescent="0.25">
      <c r="G199" s="15">
        <v>197</v>
      </c>
      <c r="H199" s="17">
        <f t="shared" si="15"/>
        <v>3.2666666666666666</v>
      </c>
      <c r="I199" cm="1">
        <f t="array" ref="I199">_xlfn.IFS(AND(NOT($I198=0),$J198),0,NOT($J198),$I198+$B$27,TRUE,$I198)</f>
        <v>2.5666666666666624</v>
      </c>
      <c r="J199" t="b" cm="1">
        <f t="array" ref="J199">_xlfn.IFS($I199&gt;=$C$5-$B$27,TRUE,$P199&gt;=$B$6,FALSE,TRUE,$J198)</f>
        <v>0</v>
      </c>
      <c r="K199" t="b" cm="1">
        <f t="array" ref="K199">_xlfn.IFS($L199&gt;=$B$4-$B$27,FALSE,$I199&gt;=$B$5-$B$27,TRUE,AND($J199,NOT($K198)),FALSE,$K198,TRUE,TRUE,FALSE)</f>
        <v>0</v>
      </c>
      <c r="L199" cm="1">
        <f t="array" ref="L199">_xlfn.IFS($K198,$L198+$B$27,NOT($K198),0,TRUE,$K198)</f>
        <v>0</v>
      </c>
      <c r="M199" t="b" cm="1">
        <f t="array" ref="M199">_xlfn.IFS($K199,FALSE,AND($J199,NOT($K199),$P199&lt;$B$6),TRUE,TRUE,FALSE)</f>
        <v>0</v>
      </c>
      <c r="N199" cm="1">
        <f t="array" ref="N199">_xlfn.IFS($N198&gt;=$C$7-$B$27,0,$M198,$N198+$B$27,TRUE,0)</f>
        <v>0</v>
      </c>
      <c r="O199" t="b" cm="1">
        <f t="array" ref="O199">_xlfn.IFS(AND($J199,NOT($K199),NOT($M199)),TRUE,$P199&gt;=$B$6,FALSE,AND($J199,NOT($K199),$M199,$N199=0),TRUE,TRUE,FALSE)</f>
        <v>0</v>
      </c>
      <c r="P199" cm="1">
        <f t="array" ref="P199">_xlfn.IFS(AND($O198,$P198&lt;$B$6),$P198+1,AND(NOT($J198),$P198&gt;0),0,TRUE,$P198)</f>
        <v>0</v>
      </c>
      <c r="Q199" s="1">
        <f t="shared" si="16"/>
        <v>15</v>
      </c>
      <c r="R199" s="1">
        <f t="shared" si="17"/>
        <v>750</v>
      </c>
      <c r="S199" s="17">
        <f t="shared" si="18"/>
        <v>229.59183673469389</v>
      </c>
      <c r="T199" s="1" cm="1">
        <f t="array" ref="T199">_xlfn.IFS($B$6=1,Q199*$B$10,AND(P198=0,P199&gt;=1),T198+$B$6*$B$10*$B$8,TRUE,T198)</f>
        <v>600</v>
      </c>
      <c r="U199" s="17">
        <f t="shared" si="19"/>
        <v>183.67346938775512</v>
      </c>
    </row>
    <row r="200" spans="7:21" x14ac:dyDescent="0.25">
      <c r="G200" s="15">
        <v>198</v>
      </c>
      <c r="H200" s="17">
        <f t="shared" si="15"/>
        <v>3.2833333333333332</v>
      </c>
      <c r="I200" cm="1">
        <f t="array" ref="I200">_xlfn.IFS(AND(NOT($I199=0),$J199),0,NOT($J199),$I199+$B$27,TRUE,$I199)</f>
        <v>2.583333333333329</v>
      </c>
      <c r="J200" t="b" cm="1">
        <f t="array" ref="J200">_xlfn.IFS($I200&gt;=$C$5-$B$27,TRUE,$P200&gt;=$B$6,FALSE,TRUE,$J199)</f>
        <v>0</v>
      </c>
      <c r="K200" t="b" cm="1">
        <f t="array" ref="K200">_xlfn.IFS($L200&gt;=$B$4-$B$27,FALSE,$I200&gt;=$B$5-$B$27,TRUE,AND($J200,NOT($K199)),FALSE,$K199,TRUE,TRUE,FALSE)</f>
        <v>0</v>
      </c>
      <c r="L200" cm="1">
        <f t="array" ref="L200">_xlfn.IFS($K199,$L199+$B$27,NOT($K199),0,TRUE,$K199)</f>
        <v>0</v>
      </c>
      <c r="M200" t="b" cm="1">
        <f t="array" ref="M200">_xlfn.IFS($K200,FALSE,AND($J200,NOT($K200),$P200&lt;$B$6),TRUE,TRUE,FALSE)</f>
        <v>0</v>
      </c>
      <c r="N200" cm="1">
        <f t="array" ref="N200">_xlfn.IFS($N199&gt;=$C$7-$B$27,0,$M199,$N199+$B$27,TRUE,0)</f>
        <v>0</v>
      </c>
      <c r="O200" t="b" cm="1">
        <f t="array" ref="O200">_xlfn.IFS(AND($J200,NOT($K200),NOT($M200)),TRUE,$P200&gt;=$B$6,FALSE,AND($J200,NOT($K200),$M200,$N200=0),TRUE,TRUE,FALSE)</f>
        <v>0</v>
      </c>
      <c r="P200" cm="1">
        <f t="array" ref="P200">_xlfn.IFS(AND($O199,$P199&lt;$B$6),$P199+1,AND(NOT($J199),$P199&gt;0),0,TRUE,$P199)</f>
        <v>0</v>
      </c>
      <c r="Q200" s="1">
        <f t="shared" si="16"/>
        <v>15</v>
      </c>
      <c r="R200" s="1">
        <f t="shared" si="17"/>
        <v>750</v>
      </c>
      <c r="S200" s="17">
        <f t="shared" si="18"/>
        <v>228.42639593908629</v>
      </c>
      <c r="T200" s="1" cm="1">
        <f t="array" ref="T200">_xlfn.IFS($B$6=1,Q200*$B$10,AND(P199=0,P200&gt;=1),T199+$B$6*$B$10*$B$8,TRUE,T199)</f>
        <v>600</v>
      </c>
      <c r="U200" s="17">
        <f t="shared" si="19"/>
        <v>182.74111675126903</v>
      </c>
    </row>
    <row r="201" spans="7:21" x14ac:dyDescent="0.25">
      <c r="G201" s="15">
        <v>199</v>
      </c>
      <c r="H201" s="17">
        <f t="shared" si="15"/>
        <v>3.3</v>
      </c>
      <c r="I201" cm="1">
        <f t="array" ref="I201">_xlfn.IFS(AND(NOT($I200=0),$J200),0,NOT($J200),$I200+$B$27,TRUE,$I200)</f>
        <v>2.5999999999999956</v>
      </c>
      <c r="J201" t="b" cm="1">
        <f t="array" ref="J201">_xlfn.IFS($I201&gt;=$C$5-$B$27,TRUE,$P201&gt;=$B$6,FALSE,TRUE,$J200)</f>
        <v>0</v>
      </c>
      <c r="K201" t="b" cm="1">
        <f t="array" ref="K201">_xlfn.IFS($L201&gt;=$B$4-$B$27,FALSE,$I201&gt;=$B$5-$B$27,TRUE,AND($J201,NOT($K200)),FALSE,$K200,TRUE,TRUE,FALSE)</f>
        <v>0</v>
      </c>
      <c r="L201" cm="1">
        <f t="array" ref="L201">_xlfn.IFS($K200,$L200+$B$27,NOT($K200),0,TRUE,$K200)</f>
        <v>0</v>
      </c>
      <c r="M201" t="b" cm="1">
        <f t="array" ref="M201">_xlfn.IFS($K201,FALSE,AND($J201,NOT($K201),$P201&lt;$B$6),TRUE,TRUE,FALSE)</f>
        <v>0</v>
      </c>
      <c r="N201" cm="1">
        <f t="array" ref="N201">_xlfn.IFS($N200&gt;=$C$7-$B$27,0,$M200,$N200+$B$27,TRUE,0)</f>
        <v>0</v>
      </c>
      <c r="O201" t="b" cm="1">
        <f t="array" ref="O201">_xlfn.IFS(AND($J201,NOT($K201),NOT($M201)),TRUE,$P201&gt;=$B$6,FALSE,AND($J201,NOT($K201),$M201,$N201=0),TRUE,TRUE,FALSE)</f>
        <v>0</v>
      </c>
      <c r="P201" cm="1">
        <f t="array" ref="P201">_xlfn.IFS(AND($O200,$P200&lt;$B$6),$P200+1,AND(NOT($J200),$P200&gt;0),0,TRUE,$P200)</f>
        <v>0</v>
      </c>
      <c r="Q201" s="1">
        <f t="shared" si="16"/>
        <v>15</v>
      </c>
      <c r="R201" s="1">
        <f t="shared" si="17"/>
        <v>750</v>
      </c>
      <c r="S201" s="17">
        <f t="shared" si="18"/>
        <v>227.27272727272728</v>
      </c>
      <c r="T201" s="1" cm="1">
        <f t="array" ref="T201">_xlfn.IFS($B$6=1,Q201*$B$10,AND(P200=0,P201&gt;=1),T200+$B$6*$B$10*$B$8,TRUE,T200)</f>
        <v>600</v>
      </c>
      <c r="U201" s="17">
        <f t="shared" si="19"/>
        <v>181.81818181818184</v>
      </c>
    </row>
    <row r="202" spans="7:21" x14ac:dyDescent="0.25">
      <c r="G202" s="15">
        <v>200</v>
      </c>
      <c r="H202" s="17">
        <f t="shared" si="15"/>
        <v>3.3166666666666664</v>
      </c>
      <c r="I202" cm="1">
        <f t="array" ref="I202">_xlfn.IFS(AND(NOT($I201=0),$J201),0,NOT($J201),$I201+$B$27,TRUE,$I201)</f>
        <v>2.6166666666666623</v>
      </c>
      <c r="J202" t="b" cm="1">
        <f t="array" ref="J202">_xlfn.IFS($I202&gt;=$C$5-$B$27,TRUE,$P202&gt;=$B$6,FALSE,TRUE,$J201)</f>
        <v>0</v>
      </c>
      <c r="K202" t="b" cm="1">
        <f t="array" ref="K202">_xlfn.IFS($L202&gt;=$B$4-$B$27,FALSE,$I202&gt;=$B$5-$B$27,TRUE,AND($J202,NOT($K201)),FALSE,$K201,TRUE,TRUE,FALSE)</f>
        <v>0</v>
      </c>
      <c r="L202" cm="1">
        <f t="array" ref="L202">_xlfn.IFS($K201,$L201+$B$27,NOT($K201),0,TRUE,$K201)</f>
        <v>0</v>
      </c>
      <c r="M202" t="b" cm="1">
        <f t="array" ref="M202">_xlfn.IFS($K202,FALSE,AND($J202,NOT($K202),$P202&lt;$B$6),TRUE,TRUE,FALSE)</f>
        <v>0</v>
      </c>
      <c r="N202" cm="1">
        <f t="array" ref="N202">_xlfn.IFS($N201&gt;=$C$7-$B$27,0,$M201,$N201+$B$27,TRUE,0)</f>
        <v>0</v>
      </c>
      <c r="O202" t="b" cm="1">
        <f t="array" ref="O202">_xlfn.IFS(AND($J202,NOT($K202),NOT($M202)),TRUE,$P202&gt;=$B$6,FALSE,AND($J202,NOT($K202),$M202,$N202=0),TRUE,TRUE,FALSE)</f>
        <v>0</v>
      </c>
      <c r="P202" cm="1">
        <f t="array" ref="P202">_xlfn.IFS(AND($O201,$P201&lt;$B$6),$P201+1,AND(NOT($J201),$P201&gt;0),0,TRUE,$P201)</f>
        <v>0</v>
      </c>
      <c r="Q202" s="1">
        <f t="shared" si="16"/>
        <v>15</v>
      </c>
      <c r="R202" s="1">
        <f t="shared" si="17"/>
        <v>750</v>
      </c>
      <c r="S202" s="17">
        <f t="shared" si="18"/>
        <v>226.13065326633168</v>
      </c>
      <c r="T202" s="1" cm="1">
        <f t="array" ref="T202">_xlfn.IFS($B$6=1,Q202*$B$10,AND(P201=0,P202&gt;=1),T201+$B$6*$B$10*$B$8,TRUE,T201)</f>
        <v>600</v>
      </c>
      <c r="U202" s="17">
        <f t="shared" si="19"/>
        <v>180.90452261306535</v>
      </c>
    </row>
    <row r="203" spans="7:21" x14ac:dyDescent="0.25">
      <c r="G203" s="15">
        <v>201</v>
      </c>
      <c r="H203" s="17">
        <f t="shared" si="15"/>
        <v>3.3333333333333335</v>
      </c>
      <c r="I203" cm="1">
        <f t="array" ref="I203">_xlfn.IFS(AND(NOT($I202=0),$J202),0,NOT($J202),$I202+$B$27,TRUE,$I202)</f>
        <v>2.6333333333333289</v>
      </c>
      <c r="J203" t="b" cm="1">
        <f t="array" ref="J203">_xlfn.IFS($I203&gt;=$C$5-$B$27,TRUE,$P203&gt;=$B$6,FALSE,TRUE,$J202)</f>
        <v>0</v>
      </c>
      <c r="K203" t="b" cm="1">
        <f t="array" ref="K203">_xlfn.IFS($L203&gt;=$B$4-$B$27,FALSE,$I203&gt;=$B$5-$B$27,TRUE,AND($J203,NOT($K202)),FALSE,$K202,TRUE,TRUE,FALSE)</f>
        <v>0</v>
      </c>
      <c r="L203" cm="1">
        <f t="array" ref="L203">_xlfn.IFS($K202,$L202+$B$27,NOT($K202),0,TRUE,$K202)</f>
        <v>0</v>
      </c>
      <c r="M203" t="b" cm="1">
        <f t="array" ref="M203">_xlfn.IFS($K203,FALSE,AND($J203,NOT($K203),$P203&lt;$B$6),TRUE,TRUE,FALSE)</f>
        <v>0</v>
      </c>
      <c r="N203" cm="1">
        <f t="array" ref="N203">_xlfn.IFS($N202&gt;=$C$7-$B$27,0,$M202,$N202+$B$27,TRUE,0)</f>
        <v>0</v>
      </c>
      <c r="O203" t="b" cm="1">
        <f t="array" ref="O203">_xlfn.IFS(AND($J203,NOT($K203),NOT($M203)),TRUE,$P203&gt;=$B$6,FALSE,AND($J203,NOT($K203),$M203,$N203=0),TRUE,TRUE,FALSE)</f>
        <v>0</v>
      </c>
      <c r="P203" cm="1">
        <f t="array" ref="P203">_xlfn.IFS(AND($O202,$P202&lt;$B$6),$P202+1,AND(NOT($J202),$P202&gt;0),0,TRUE,$P202)</f>
        <v>0</v>
      </c>
      <c r="Q203" s="1">
        <f t="shared" si="16"/>
        <v>15</v>
      </c>
      <c r="R203" s="1">
        <f t="shared" si="17"/>
        <v>750</v>
      </c>
      <c r="S203" s="17">
        <f t="shared" si="18"/>
        <v>225</v>
      </c>
      <c r="T203" s="1" cm="1">
        <f t="array" ref="T203">_xlfn.IFS($B$6=1,Q203*$B$10,AND(P202=0,P203&gt;=1),T202+$B$6*$B$10*$B$8,TRUE,T202)</f>
        <v>600</v>
      </c>
      <c r="U203" s="17">
        <f t="shared" si="19"/>
        <v>180</v>
      </c>
    </row>
    <row r="204" spans="7:21" x14ac:dyDescent="0.25">
      <c r="G204" s="15">
        <v>202</v>
      </c>
      <c r="H204" s="17">
        <f t="shared" si="15"/>
        <v>3.35</v>
      </c>
      <c r="I204" cm="1">
        <f t="array" ref="I204">_xlfn.IFS(AND(NOT($I203=0),$J203),0,NOT($J203),$I203+$B$27,TRUE,$I203)</f>
        <v>2.6499999999999955</v>
      </c>
      <c r="J204" t="b" cm="1">
        <f t="array" ref="J204">_xlfn.IFS($I204&gt;=$C$5-$B$27,TRUE,$P204&gt;=$B$6,FALSE,TRUE,$J203)</f>
        <v>0</v>
      </c>
      <c r="K204" t="b" cm="1">
        <f t="array" ref="K204">_xlfn.IFS($L204&gt;=$B$4-$B$27,FALSE,$I204&gt;=$B$5-$B$27,TRUE,AND($J204,NOT($K203)),FALSE,$K203,TRUE,TRUE,FALSE)</f>
        <v>0</v>
      </c>
      <c r="L204" cm="1">
        <f t="array" ref="L204">_xlfn.IFS($K203,$L203+$B$27,NOT($K203),0,TRUE,$K203)</f>
        <v>0</v>
      </c>
      <c r="M204" t="b" cm="1">
        <f t="array" ref="M204">_xlfn.IFS($K204,FALSE,AND($J204,NOT($K204),$P204&lt;$B$6),TRUE,TRUE,FALSE)</f>
        <v>0</v>
      </c>
      <c r="N204" cm="1">
        <f t="array" ref="N204">_xlfn.IFS($N203&gt;=$C$7-$B$27,0,$M203,$N203+$B$27,TRUE,0)</f>
        <v>0</v>
      </c>
      <c r="O204" t="b" cm="1">
        <f t="array" ref="O204">_xlfn.IFS(AND($J204,NOT($K204),NOT($M204)),TRUE,$P204&gt;=$B$6,FALSE,AND($J204,NOT($K204),$M204,$N204=0),TRUE,TRUE,FALSE)</f>
        <v>0</v>
      </c>
      <c r="P204" cm="1">
        <f t="array" ref="P204">_xlfn.IFS(AND($O203,$P203&lt;$B$6),$P203+1,AND(NOT($J203),$P203&gt;0),0,TRUE,$P203)</f>
        <v>0</v>
      </c>
      <c r="Q204" s="1">
        <f t="shared" si="16"/>
        <v>15</v>
      </c>
      <c r="R204" s="1">
        <f t="shared" si="17"/>
        <v>750</v>
      </c>
      <c r="S204" s="17">
        <f t="shared" si="18"/>
        <v>223.88059701492537</v>
      </c>
      <c r="T204" s="1" cm="1">
        <f t="array" ref="T204">_xlfn.IFS($B$6=1,Q204*$B$10,AND(P203=0,P204&gt;=1),T203+$B$6*$B$10*$B$8,TRUE,T203)</f>
        <v>600</v>
      </c>
      <c r="U204" s="17">
        <f t="shared" si="19"/>
        <v>179.1044776119403</v>
      </c>
    </row>
    <row r="205" spans="7:21" x14ac:dyDescent="0.25">
      <c r="G205" s="15">
        <v>203</v>
      </c>
      <c r="H205" s="17">
        <f t="shared" si="15"/>
        <v>3.3666666666666667</v>
      </c>
      <c r="I205" cm="1">
        <f t="array" ref="I205">_xlfn.IFS(AND(NOT($I204=0),$J204),0,NOT($J204),$I204+$B$27,TRUE,$I204)</f>
        <v>2.6666666666666621</v>
      </c>
      <c r="J205" t="b" cm="1">
        <f t="array" ref="J205">_xlfn.IFS($I205&gt;=$C$5-$B$27,TRUE,$P205&gt;=$B$6,FALSE,TRUE,$J204)</f>
        <v>0</v>
      </c>
      <c r="K205" t="b" cm="1">
        <f t="array" ref="K205">_xlfn.IFS($L205&gt;=$B$4-$B$27,FALSE,$I205&gt;=$B$5-$B$27,TRUE,AND($J205,NOT($K204)),FALSE,$K204,TRUE,TRUE,FALSE)</f>
        <v>0</v>
      </c>
      <c r="L205" cm="1">
        <f t="array" ref="L205">_xlfn.IFS($K204,$L204+$B$27,NOT($K204),0,TRUE,$K204)</f>
        <v>0</v>
      </c>
      <c r="M205" t="b" cm="1">
        <f t="array" ref="M205">_xlfn.IFS($K205,FALSE,AND($J205,NOT($K205),$P205&lt;$B$6),TRUE,TRUE,FALSE)</f>
        <v>0</v>
      </c>
      <c r="N205" cm="1">
        <f t="array" ref="N205">_xlfn.IFS($N204&gt;=$C$7-$B$27,0,$M204,$N204+$B$27,TRUE,0)</f>
        <v>0</v>
      </c>
      <c r="O205" t="b" cm="1">
        <f t="array" ref="O205">_xlfn.IFS(AND($J205,NOT($K205),NOT($M205)),TRUE,$P205&gt;=$B$6,FALSE,AND($J205,NOT($K205),$M205,$N205=0),TRUE,TRUE,FALSE)</f>
        <v>0</v>
      </c>
      <c r="P205" cm="1">
        <f t="array" ref="P205">_xlfn.IFS(AND($O204,$P204&lt;$B$6),$P204+1,AND(NOT($J204),$P204&gt;0),0,TRUE,$P204)</f>
        <v>0</v>
      </c>
      <c r="Q205" s="1">
        <f t="shared" si="16"/>
        <v>15</v>
      </c>
      <c r="R205" s="1">
        <f t="shared" si="17"/>
        <v>750</v>
      </c>
      <c r="S205" s="17">
        <f t="shared" si="18"/>
        <v>222.77227722772278</v>
      </c>
      <c r="T205" s="1" cm="1">
        <f t="array" ref="T205">_xlfn.IFS($B$6=1,Q205*$B$10,AND(P204=0,P205&gt;=1),T204+$B$6*$B$10*$B$8,TRUE,T204)</f>
        <v>600</v>
      </c>
      <c r="U205" s="17">
        <f t="shared" si="19"/>
        <v>178.21782178217822</v>
      </c>
    </row>
    <row r="206" spans="7:21" x14ac:dyDescent="0.25">
      <c r="G206" s="15">
        <v>204</v>
      </c>
      <c r="H206" s="17">
        <f t="shared" si="15"/>
        <v>3.3833333333333333</v>
      </c>
      <c r="I206" cm="1">
        <f t="array" ref="I206">_xlfn.IFS(AND(NOT($I205=0),$J205),0,NOT($J205),$I205+$B$27,TRUE,$I205)</f>
        <v>2.6833333333333287</v>
      </c>
      <c r="J206" t="b" cm="1">
        <f t="array" ref="J206">_xlfn.IFS($I206&gt;=$C$5-$B$27,TRUE,$P206&gt;=$B$6,FALSE,TRUE,$J205)</f>
        <v>0</v>
      </c>
      <c r="K206" t="b" cm="1">
        <f t="array" ref="K206">_xlfn.IFS($L206&gt;=$B$4-$B$27,FALSE,$I206&gt;=$B$5-$B$27,TRUE,AND($J206,NOT($K205)),FALSE,$K205,TRUE,TRUE,FALSE)</f>
        <v>0</v>
      </c>
      <c r="L206" cm="1">
        <f t="array" ref="L206">_xlfn.IFS($K205,$L205+$B$27,NOT($K205),0,TRUE,$K205)</f>
        <v>0</v>
      </c>
      <c r="M206" t="b" cm="1">
        <f t="array" ref="M206">_xlfn.IFS($K206,FALSE,AND($J206,NOT($K206),$P206&lt;$B$6),TRUE,TRUE,FALSE)</f>
        <v>0</v>
      </c>
      <c r="N206" cm="1">
        <f t="array" ref="N206">_xlfn.IFS($N205&gt;=$C$7-$B$27,0,$M205,$N205+$B$27,TRUE,0)</f>
        <v>0</v>
      </c>
      <c r="O206" t="b" cm="1">
        <f t="array" ref="O206">_xlfn.IFS(AND($J206,NOT($K206),NOT($M206)),TRUE,$P206&gt;=$B$6,FALSE,AND($J206,NOT($K206),$M206,$N206=0),TRUE,TRUE,FALSE)</f>
        <v>0</v>
      </c>
      <c r="P206" cm="1">
        <f t="array" ref="P206">_xlfn.IFS(AND($O205,$P205&lt;$B$6),$P205+1,AND(NOT($J205),$P205&gt;0),0,TRUE,$P205)</f>
        <v>0</v>
      </c>
      <c r="Q206" s="1">
        <f t="shared" si="16"/>
        <v>15</v>
      </c>
      <c r="R206" s="1">
        <f t="shared" si="17"/>
        <v>750</v>
      </c>
      <c r="S206" s="17">
        <f t="shared" si="18"/>
        <v>221.67487684729065</v>
      </c>
      <c r="T206" s="1" cm="1">
        <f t="array" ref="T206">_xlfn.IFS($B$6=1,Q206*$B$10,AND(P205=0,P206&gt;=1),T205+$B$6*$B$10*$B$8,TRUE,T205)</f>
        <v>600</v>
      </c>
      <c r="U206" s="17">
        <f t="shared" si="19"/>
        <v>177.33990147783251</v>
      </c>
    </row>
    <row r="207" spans="7:21" x14ac:dyDescent="0.25">
      <c r="G207" s="15">
        <v>205</v>
      </c>
      <c r="H207" s="17">
        <f t="shared" si="15"/>
        <v>3.4</v>
      </c>
      <c r="I207" cm="1">
        <f t="array" ref="I207">_xlfn.IFS(AND(NOT($I206=0),$J206),0,NOT($J206),$I206+$B$27,TRUE,$I206)</f>
        <v>2.6999999999999953</v>
      </c>
      <c r="J207" t="b" cm="1">
        <f t="array" ref="J207">_xlfn.IFS($I207&gt;=$C$5-$B$27,TRUE,$P207&gt;=$B$6,FALSE,TRUE,$J206)</f>
        <v>0</v>
      </c>
      <c r="K207" t="b" cm="1">
        <f t="array" ref="K207">_xlfn.IFS($L207&gt;=$B$4-$B$27,FALSE,$I207&gt;=$B$5-$B$27,TRUE,AND($J207,NOT($K206)),FALSE,$K206,TRUE,TRUE,FALSE)</f>
        <v>0</v>
      </c>
      <c r="L207" cm="1">
        <f t="array" ref="L207">_xlfn.IFS($K206,$L206+$B$27,NOT($K206),0,TRUE,$K206)</f>
        <v>0</v>
      </c>
      <c r="M207" t="b" cm="1">
        <f t="array" ref="M207">_xlfn.IFS($K207,FALSE,AND($J207,NOT($K207),$P207&lt;$B$6),TRUE,TRUE,FALSE)</f>
        <v>0</v>
      </c>
      <c r="N207" cm="1">
        <f t="array" ref="N207">_xlfn.IFS($N206&gt;=$C$7-$B$27,0,$M206,$N206+$B$27,TRUE,0)</f>
        <v>0</v>
      </c>
      <c r="O207" t="b" cm="1">
        <f t="array" ref="O207">_xlfn.IFS(AND($J207,NOT($K207),NOT($M207)),TRUE,$P207&gt;=$B$6,FALSE,AND($J207,NOT($K207),$M207,$N207=0),TRUE,TRUE,FALSE)</f>
        <v>0</v>
      </c>
      <c r="P207" cm="1">
        <f t="array" ref="P207">_xlfn.IFS(AND($O206,$P206&lt;$B$6),$P206+1,AND(NOT($J206),$P206&gt;0),0,TRUE,$P206)</f>
        <v>0</v>
      </c>
      <c r="Q207" s="1">
        <f t="shared" si="16"/>
        <v>15</v>
      </c>
      <c r="R207" s="1">
        <f t="shared" si="17"/>
        <v>750</v>
      </c>
      <c r="S207" s="17">
        <f t="shared" si="18"/>
        <v>220.58823529411765</v>
      </c>
      <c r="T207" s="1" cm="1">
        <f t="array" ref="T207">_xlfn.IFS($B$6=1,Q207*$B$10,AND(P206=0,P207&gt;=1),T206+$B$6*$B$10*$B$8,TRUE,T206)</f>
        <v>600</v>
      </c>
      <c r="U207" s="17">
        <f t="shared" si="19"/>
        <v>176.47058823529412</v>
      </c>
    </row>
    <row r="208" spans="7:21" x14ac:dyDescent="0.25">
      <c r="G208" s="15">
        <v>206</v>
      </c>
      <c r="H208" s="17">
        <f t="shared" si="15"/>
        <v>3.4166666666666665</v>
      </c>
      <c r="I208" cm="1">
        <f t="array" ref="I208">_xlfn.IFS(AND(NOT($I207=0),$J207),0,NOT($J207),$I207+$B$27,TRUE,$I207)</f>
        <v>2.7166666666666619</v>
      </c>
      <c r="J208" t="b" cm="1">
        <f t="array" ref="J208">_xlfn.IFS($I208&gt;=$C$5-$B$27,TRUE,$P208&gt;=$B$6,FALSE,TRUE,$J207)</f>
        <v>0</v>
      </c>
      <c r="K208" t="b" cm="1">
        <f t="array" ref="K208">_xlfn.IFS($L208&gt;=$B$4-$B$27,FALSE,$I208&gt;=$B$5-$B$27,TRUE,AND($J208,NOT($K207)),FALSE,$K207,TRUE,TRUE,FALSE)</f>
        <v>0</v>
      </c>
      <c r="L208" cm="1">
        <f t="array" ref="L208">_xlfn.IFS($K207,$L207+$B$27,NOT($K207),0,TRUE,$K207)</f>
        <v>0</v>
      </c>
      <c r="M208" t="b" cm="1">
        <f t="array" ref="M208">_xlfn.IFS($K208,FALSE,AND($J208,NOT($K208),$P208&lt;$B$6),TRUE,TRUE,FALSE)</f>
        <v>0</v>
      </c>
      <c r="N208" cm="1">
        <f t="array" ref="N208">_xlfn.IFS($N207&gt;=$C$7-$B$27,0,$M207,$N207+$B$27,TRUE,0)</f>
        <v>0</v>
      </c>
      <c r="O208" t="b" cm="1">
        <f t="array" ref="O208">_xlfn.IFS(AND($J208,NOT($K208),NOT($M208)),TRUE,$P208&gt;=$B$6,FALSE,AND($J208,NOT($K208),$M208,$N208=0),TRUE,TRUE,FALSE)</f>
        <v>0</v>
      </c>
      <c r="P208" cm="1">
        <f t="array" ref="P208">_xlfn.IFS(AND($O207,$P207&lt;$B$6),$P207+1,AND(NOT($J207),$P207&gt;0),0,TRUE,$P207)</f>
        <v>0</v>
      </c>
      <c r="Q208" s="1">
        <f t="shared" si="16"/>
        <v>15</v>
      </c>
      <c r="R208" s="1">
        <f t="shared" si="17"/>
        <v>750</v>
      </c>
      <c r="S208" s="17">
        <f t="shared" si="18"/>
        <v>219.51219512195124</v>
      </c>
      <c r="T208" s="1" cm="1">
        <f t="array" ref="T208">_xlfn.IFS($B$6=1,Q208*$B$10,AND(P207=0,P208&gt;=1),T207+$B$6*$B$10*$B$8,TRUE,T207)</f>
        <v>600</v>
      </c>
      <c r="U208" s="17">
        <f t="shared" si="19"/>
        <v>175.60975609756099</v>
      </c>
    </row>
    <row r="209" spans="7:21" x14ac:dyDescent="0.25">
      <c r="G209" s="15">
        <v>207</v>
      </c>
      <c r="H209" s="17">
        <f t="shared" si="15"/>
        <v>3.4333333333333331</v>
      </c>
      <c r="I209" cm="1">
        <f t="array" ref="I209">_xlfn.IFS(AND(NOT($I208=0),$J208),0,NOT($J208),$I208+$B$27,TRUE,$I208)</f>
        <v>2.7333333333333285</v>
      </c>
      <c r="J209" t="b" cm="1">
        <f t="array" ref="J209">_xlfn.IFS($I209&gt;=$C$5-$B$27,TRUE,$P209&gt;=$B$6,FALSE,TRUE,$J208)</f>
        <v>0</v>
      </c>
      <c r="K209" t="b" cm="1">
        <f t="array" ref="K209">_xlfn.IFS($L209&gt;=$B$4-$B$27,FALSE,$I209&gt;=$B$5-$B$27,TRUE,AND($J209,NOT($K208)),FALSE,$K208,TRUE,TRUE,FALSE)</f>
        <v>0</v>
      </c>
      <c r="L209" cm="1">
        <f t="array" ref="L209">_xlfn.IFS($K208,$L208+$B$27,NOT($K208),0,TRUE,$K208)</f>
        <v>0</v>
      </c>
      <c r="M209" t="b" cm="1">
        <f t="array" ref="M209">_xlfn.IFS($K209,FALSE,AND($J209,NOT($K209),$P209&lt;$B$6),TRUE,TRUE,FALSE)</f>
        <v>0</v>
      </c>
      <c r="N209" cm="1">
        <f t="array" ref="N209">_xlfn.IFS($N208&gt;=$C$7-$B$27,0,$M208,$N208+$B$27,TRUE,0)</f>
        <v>0</v>
      </c>
      <c r="O209" t="b" cm="1">
        <f t="array" ref="O209">_xlfn.IFS(AND($J209,NOT($K209),NOT($M209)),TRUE,$P209&gt;=$B$6,FALSE,AND($J209,NOT($K209),$M209,$N209=0),TRUE,TRUE,FALSE)</f>
        <v>0</v>
      </c>
      <c r="P209" cm="1">
        <f t="array" ref="P209">_xlfn.IFS(AND($O208,$P208&lt;$B$6),$P208+1,AND(NOT($J208),$P208&gt;0),0,TRUE,$P208)</f>
        <v>0</v>
      </c>
      <c r="Q209" s="1">
        <f t="shared" si="16"/>
        <v>15</v>
      </c>
      <c r="R209" s="1">
        <f t="shared" si="17"/>
        <v>750</v>
      </c>
      <c r="S209" s="17">
        <f t="shared" si="18"/>
        <v>218.44660194174759</v>
      </c>
      <c r="T209" s="1" cm="1">
        <f t="array" ref="T209">_xlfn.IFS($B$6=1,Q209*$B$10,AND(P208=0,P209&gt;=1),T208+$B$6*$B$10*$B$8,TRUE,T208)</f>
        <v>600</v>
      </c>
      <c r="U209" s="17">
        <f t="shared" si="19"/>
        <v>174.75728155339806</v>
      </c>
    </row>
    <row r="210" spans="7:21" x14ac:dyDescent="0.25">
      <c r="G210" s="15">
        <v>208</v>
      </c>
      <c r="H210" s="17">
        <f t="shared" si="15"/>
        <v>3.4499999999999997</v>
      </c>
      <c r="I210" cm="1">
        <f t="array" ref="I210">_xlfn.IFS(AND(NOT($I209=0),$J209),0,NOT($J209),$I209+$B$27,TRUE,$I209)</f>
        <v>2.7499999999999951</v>
      </c>
      <c r="J210" t="b" cm="1">
        <f t="array" ref="J210">_xlfn.IFS($I210&gt;=$C$5-$B$27,TRUE,$P210&gt;=$B$6,FALSE,TRUE,$J209)</f>
        <v>0</v>
      </c>
      <c r="K210" t="b" cm="1">
        <f t="array" ref="K210">_xlfn.IFS($L210&gt;=$B$4-$B$27,FALSE,$I210&gt;=$B$5-$B$27,TRUE,AND($J210,NOT($K209)),FALSE,$K209,TRUE,TRUE,FALSE)</f>
        <v>0</v>
      </c>
      <c r="L210" cm="1">
        <f t="array" ref="L210">_xlfn.IFS($K209,$L209+$B$27,NOT($K209),0,TRUE,$K209)</f>
        <v>0</v>
      </c>
      <c r="M210" t="b" cm="1">
        <f t="array" ref="M210">_xlfn.IFS($K210,FALSE,AND($J210,NOT($K210),$P210&lt;$B$6),TRUE,TRUE,FALSE)</f>
        <v>0</v>
      </c>
      <c r="N210" cm="1">
        <f t="array" ref="N210">_xlfn.IFS($N209&gt;=$C$7-$B$27,0,$M209,$N209+$B$27,TRUE,0)</f>
        <v>0</v>
      </c>
      <c r="O210" t="b" cm="1">
        <f t="array" ref="O210">_xlfn.IFS(AND($J210,NOT($K210),NOT($M210)),TRUE,$P210&gt;=$B$6,FALSE,AND($J210,NOT($K210),$M210,$N210=0),TRUE,TRUE,FALSE)</f>
        <v>0</v>
      </c>
      <c r="P210" cm="1">
        <f t="array" ref="P210">_xlfn.IFS(AND($O209,$P209&lt;$B$6),$P209+1,AND(NOT($J209),$P209&gt;0),0,TRUE,$P209)</f>
        <v>0</v>
      </c>
      <c r="Q210" s="1">
        <f t="shared" si="16"/>
        <v>15</v>
      </c>
      <c r="R210" s="1">
        <f t="shared" si="17"/>
        <v>750</v>
      </c>
      <c r="S210" s="17">
        <f t="shared" si="18"/>
        <v>217.39130434782609</v>
      </c>
      <c r="T210" s="1" cm="1">
        <f t="array" ref="T210">_xlfn.IFS($B$6=1,Q210*$B$10,AND(P209=0,P210&gt;=1),T209+$B$6*$B$10*$B$8,TRUE,T209)</f>
        <v>600</v>
      </c>
      <c r="U210" s="17">
        <f t="shared" si="19"/>
        <v>173.91304347826087</v>
      </c>
    </row>
    <row r="211" spans="7:21" x14ac:dyDescent="0.25">
      <c r="G211" s="15">
        <v>209</v>
      </c>
      <c r="H211" s="17">
        <f t="shared" si="15"/>
        <v>3.4666666666666668</v>
      </c>
      <c r="I211" cm="1">
        <f t="array" ref="I211">_xlfn.IFS(AND(NOT($I210=0),$J210),0,NOT($J210),$I210+$B$27,TRUE,$I210)</f>
        <v>2.7666666666666617</v>
      </c>
      <c r="J211" t="b" cm="1">
        <f t="array" ref="J211">_xlfn.IFS($I211&gt;=$C$5-$B$27,TRUE,$P211&gt;=$B$6,FALSE,TRUE,$J210)</f>
        <v>0</v>
      </c>
      <c r="K211" t="b" cm="1">
        <f t="array" ref="K211">_xlfn.IFS($L211&gt;=$B$4-$B$27,FALSE,$I211&gt;=$B$5-$B$27,TRUE,AND($J211,NOT($K210)),FALSE,$K210,TRUE,TRUE,FALSE)</f>
        <v>0</v>
      </c>
      <c r="L211" cm="1">
        <f t="array" ref="L211">_xlfn.IFS($K210,$L210+$B$27,NOT($K210),0,TRUE,$K210)</f>
        <v>0</v>
      </c>
      <c r="M211" t="b" cm="1">
        <f t="array" ref="M211">_xlfn.IFS($K211,FALSE,AND($J211,NOT($K211),$P211&lt;$B$6),TRUE,TRUE,FALSE)</f>
        <v>0</v>
      </c>
      <c r="N211" cm="1">
        <f t="array" ref="N211">_xlfn.IFS($N210&gt;=$C$7-$B$27,0,$M210,$N210+$B$27,TRUE,0)</f>
        <v>0</v>
      </c>
      <c r="O211" t="b" cm="1">
        <f t="array" ref="O211">_xlfn.IFS(AND($J211,NOT($K211),NOT($M211)),TRUE,$P211&gt;=$B$6,FALSE,AND($J211,NOT($K211),$M211,$N211=0),TRUE,TRUE,FALSE)</f>
        <v>0</v>
      </c>
      <c r="P211" cm="1">
        <f t="array" ref="P211">_xlfn.IFS(AND($O210,$P210&lt;$B$6),$P210+1,AND(NOT($J210),$P210&gt;0),0,TRUE,$P210)</f>
        <v>0</v>
      </c>
      <c r="Q211" s="1">
        <f t="shared" si="16"/>
        <v>15</v>
      </c>
      <c r="R211" s="1">
        <f t="shared" si="17"/>
        <v>750</v>
      </c>
      <c r="S211" s="17">
        <f t="shared" si="18"/>
        <v>216.34615384615384</v>
      </c>
      <c r="T211" s="1" cm="1">
        <f t="array" ref="T211">_xlfn.IFS($B$6=1,Q211*$B$10,AND(P210=0,P211&gt;=1),T210+$B$6*$B$10*$B$8,TRUE,T210)</f>
        <v>600</v>
      </c>
      <c r="U211" s="17">
        <f t="shared" si="19"/>
        <v>173.07692307692307</v>
      </c>
    </row>
    <row r="212" spans="7:21" x14ac:dyDescent="0.25">
      <c r="G212" s="15">
        <v>210</v>
      </c>
      <c r="H212" s="17">
        <f t="shared" si="15"/>
        <v>3.4833333333333334</v>
      </c>
      <c r="I212" cm="1">
        <f t="array" ref="I212">_xlfn.IFS(AND(NOT($I211=0),$J211),0,NOT($J211),$I211+$B$27,TRUE,$I211)</f>
        <v>2.7833333333333283</v>
      </c>
      <c r="J212" t="b" cm="1">
        <f t="array" ref="J212">_xlfn.IFS($I212&gt;=$C$5-$B$27,TRUE,$P212&gt;=$B$6,FALSE,TRUE,$J211)</f>
        <v>0</v>
      </c>
      <c r="K212" t="b" cm="1">
        <f t="array" ref="K212">_xlfn.IFS($L212&gt;=$B$4-$B$27,FALSE,$I212&gt;=$B$5-$B$27,TRUE,AND($J212,NOT($K211)),FALSE,$K211,TRUE,TRUE,FALSE)</f>
        <v>0</v>
      </c>
      <c r="L212" cm="1">
        <f t="array" ref="L212">_xlfn.IFS($K211,$L211+$B$27,NOT($K211),0,TRUE,$K211)</f>
        <v>0</v>
      </c>
      <c r="M212" t="b" cm="1">
        <f t="array" ref="M212">_xlfn.IFS($K212,FALSE,AND($J212,NOT($K212),$P212&lt;$B$6),TRUE,TRUE,FALSE)</f>
        <v>0</v>
      </c>
      <c r="N212" cm="1">
        <f t="array" ref="N212">_xlfn.IFS($N211&gt;=$C$7-$B$27,0,$M211,$N211+$B$27,TRUE,0)</f>
        <v>0</v>
      </c>
      <c r="O212" t="b" cm="1">
        <f t="array" ref="O212">_xlfn.IFS(AND($J212,NOT($K212),NOT($M212)),TRUE,$P212&gt;=$B$6,FALSE,AND($J212,NOT($K212),$M212,$N212=0),TRUE,TRUE,FALSE)</f>
        <v>0</v>
      </c>
      <c r="P212" cm="1">
        <f t="array" ref="P212">_xlfn.IFS(AND($O211,$P211&lt;$B$6),$P211+1,AND(NOT($J211),$P211&gt;0),0,TRUE,$P211)</f>
        <v>0</v>
      </c>
      <c r="Q212" s="1">
        <f t="shared" si="16"/>
        <v>15</v>
      </c>
      <c r="R212" s="1">
        <f t="shared" si="17"/>
        <v>750</v>
      </c>
      <c r="S212" s="17">
        <f t="shared" si="18"/>
        <v>215.311004784689</v>
      </c>
      <c r="T212" s="1" cm="1">
        <f t="array" ref="T212">_xlfn.IFS($B$6=1,Q212*$B$10,AND(P211=0,P212&gt;=1),T211+$B$6*$B$10*$B$8,TRUE,T211)</f>
        <v>600</v>
      </c>
      <c r="U212" s="17">
        <f t="shared" si="19"/>
        <v>172.2488038277512</v>
      </c>
    </row>
    <row r="213" spans="7:21" x14ac:dyDescent="0.25">
      <c r="G213" s="15">
        <v>211</v>
      </c>
      <c r="H213" s="17">
        <f t="shared" si="15"/>
        <v>3.5</v>
      </c>
      <c r="I213" cm="1">
        <f t="array" ref="I213">_xlfn.IFS(AND(NOT($I212=0),$J212),0,NOT($J212),$I212+$B$27,TRUE,$I212)</f>
        <v>2.7999999999999949</v>
      </c>
      <c r="J213" t="b" cm="1">
        <f t="array" ref="J213">_xlfn.IFS($I213&gt;=$C$5-$B$27,TRUE,$P213&gt;=$B$6,FALSE,TRUE,$J212)</f>
        <v>0</v>
      </c>
      <c r="K213" t="b" cm="1">
        <f t="array" ref="K213">_xlfn.IFS($L213&gt;=$B$4-$B$27,FALSE,$I213&gt;=$B$5-$B$27,TRUE,AND($J213,NOT($K212)),FALSE,$K212,TRUE,TRUE,FALSE)</f>
        <v>0</v>
      </c>
      <c r="L213" cm="1">
        <f t="array" ref="L213">_xlfn.IFS($K212,$L212+$B$27,NOT($K212),0,TRUE,$K212)</f>
        <v>0</v>
      </c>
      <c r="M213" t="b" cm="1">
        <f t="array" ref="M213">_xlfn.IFS($K213,FALSE,AND($J213,NOT($K213),$P213&lt;$B$6),TRUE,TRUE,FALSE)</f>
        <v>0</v>
      </c>
      <c r="N213" cm="1">
        <f t="array" ref="N213">_xlfn.IFS($N212&gt;=$C$7-$B$27,0,$M212,$N212+$B$27,TRUE,0)</f>
        <v>0</v>
      </c>
      <c r="O213" t="b" cm="1">
        <f t="array" ref="O213">_xlfn.IFS(AND($J213,NOT($K213),NOT($M213)),TRUE,$P213&gt;=$B$6,FALSE,AND($J213,NOT($K213),$M213,$N213=0),TRUE,TRUE,FALSE)</f>
        <v>0</v>
      </c>
      <c r="P213" cm="1">
        <f t="array" ref="P213">_xlfn.IFS(AND($O212,$P212&lt;$B$6),$P212+1,AND(NOT($J212),$P212&gt;0),0,TRUE,$P212)</f>
        <v>0</v>
      </c>
      <c r="Q213" s="1">
        <f t="shared" si="16"/>
        <v>15</v>
      </c>
      <c r="R213" s="1">
        <f t="shared" si="17"/>
        <v>750</v>
      </c>
      <c r="S213" s="17">
        <f t="shared" si="18"/>
        <v>214.28571428571428</v>
      </c>
      <c r="T213" s="1" cm="1">
        <f t="array" ref="T213">_xlfn.IFS($B$6=1,Q213*$B$10,AND(P212=0,P213&gt;=1),T212+$B$6*$B$10*$B$8,TRUE,T212)</f>
        <v>600</v>
      </c>
      <c r="U213" s="17">
        <f t="shared" si="19"/>
        <v>171.42857142857142</v>
      </c>
    </row>
    <row r="214" spans="7:21" x14ac:dyDescent="0.25">
      <c r="G214" s="15">
        <v>212</v>
      </c>
      <c r="H214" s="17">
        <f t="shared" si="15"/>
        <v>3.5166666666666666</v>
      </c>
      <c r="I214" cm="1">
        <f t="array" ref="I214">_xlfn.IFS(AND(NOT($I213=0),$J213),0,NOT($J213),$I213+$B$27,TRUE,$I213)</f>
        <v>2.8166666666666615</v>
      </c>
      <c r="J214" t="b" cm="1">
        <f t="array" ref="J214">_xlfn.IFS($I214&gt;=$C$5-$B$27,TRUE,$P214&gt;=$B$6,FALSE,TRUE,$J213)</f>
        <v>0</v>
      </c>
      <c r="K214" t="b" cm="1">
        <f t="array" ref="K214">_xlfn.IFS($L214&gt;=$B$4-$B$27,FALSE,$I214&gt;=$B$5-$B$27,TRUE,AND($J214,NOT($K213)),FALSE,$K213,TRUE,TRUE,FALSE)</f>
        <v>0</v>
      </c>
      <c r="L214" cm="1">
        <f t="array" ref="L214">_xlfn.IFS($K213,$L213+$B$27,NOT($K213),0,TRUE,$K213)</f>
        <v>0</v>
      </c>
      <c r="M214" t="b" cm="1">
        <f t="array" ref="M214">_xlfn.IFS($K214,FALSE,AND($J214,NOT($K214),$P214&lt;$B$6),TRUE,TRUE,FALSE)</f>
        <v>0</v>
      </c>
      <c r="N214" cm="1">
        <f t="array" ref="N214">_xlfn.IFS($N213&gt;=$C$7-$B$27,0,$M213,$N213+$B$27,TRUE,0)</f>
        <v>0</v>
      </c>
      <c r="O214" t="b" cm="1">
        <f t="array" ref="O214">_xlfn.IFS(AND($J214,NOT($K214),NOT($M214)),TRUE,$P214&gt;=$B$6,FALSE,AND($J214,NOT($K214),$M214,$N214=0),TRUE,TRUE,FALSE)</f>
        <v>0</v>
      </c>
      <c r="P214" cm="1">
        <f t="array" ref="P214">_xlfn.IFS(AND($O213,$P213&lt;$B$6),$P213+1,AND(NOT($J213),$P213&gt;0),0,TRUE,$P213)</f>
        <v>0</v>
      </c>
      <c r="Q214" s="1">
        <f t="shared" si="16"/>
        <v>15</v>
      </c>
      <c r="R214" s="1">
        <f t="shared" si="17"/>
        <v>750</v>
      </c>
      <c r="S214" s="17">
        <f t="shared" si="18"/>
        <v>213.27014218009478</v>
      </c>
      <c r="T214" s="1" cm="1">
        <f t="array" ref="T214">_xlfn.IFS($B$6=1,Q214*$B$10,AND(P213=0,P214&gt;=1),T213+$B$6*$B$10*$B$8,TRUE,T213)</f>
        <v>600</v>
      </c>
      <c r="U214" s="17">
        <f t="shared" si="19"/>
        <v>170.61611374407582</v>
      </c>
    </row>
    <row r="215" spans="7:21" x14ac:dyDescent="0.25">
      <c r="G215" s="15">
        <v>213</v>
      </c>
      <c r="H215" s="17">
        <f t="shared" si="15"/>
        <v>3.5333333333333332</v>
      </c>
      <c r="I215" cm="1">
        <f t="array" ref="I215">_xlfn.IFS(AND(NOT($I214=0),$J214),0,NOT($J214),$I214+$B$27,TRUE,$I214)</f>
        <v>2.8333333333333282</v>
      </c>
      <c r="J215" t="b" cm="1">
        <f t="array" ref="J215">_xlfn.IFS($I215&gt;=$C$5-$B$27,TRUE,$P215&gt;=$B$6,FALSE,TRUE,$J214)</f>
        <v>0</v>
      </c>
      <c r="K215" t="b" cm="1">
        <f t="array" ref="K215">_xlfn.IFS($L215&gt;=$B$4-$B$27,FALSE,$I215&gt;=$B$5-$B$27,TRUE,AND($J215,NOT($K214)),FALSE,$K214,TRUE,TRUE,FALSE)</f>
        <v>0</v>
      </c>
      <c r="L215" cm="1">
        <f t="array" ref="L215">_xlfn.IFS($K214,$L214+$B$27,NOT($K214),0,TRUE,$K214)</f>
        <v>0</v>
      </c>
      <c r="M215" t="b" cm="1">
        <f t="array" ref="M215">_xlfn.IFS($K215,FALSE,AND($J215,NOT($K215),$P215&lt;$B$6),TRUE,TRUE,FALSE)</f>
        <v>0</v>
      </c>
      <c r="N215" cm="1">
        <f t="array" ref="N215">_xlfn.IFS($N214&gt;=$C$7-$B$27,0,$M214,$N214+$B$27,TRUE,0)</f>
        <v>0</v>
      </c>
      <c r="O215" t="b" cm="1">
        <f t="array" ref="O215">_xlfn.IFS(AND($J215,NOT($K215),NOT($M215)),TRUE,$P215&gt;=$B$6,FALSE,AND($J215,NOT($K215),$M215,$N215=0),TRUE,TRUE,FALSE)</f>
        <v>0</v>
      </c>
      <c r="P215" cm="1">
        <f t="array" ref="P215">_xlfn.IFS(AND($O214,$P214&lt;$B$6),$P214+1,AND(NOT($J214),$P214&gt;0),0,TRUE,$P214)</f>
        <v>0</v>
      </c>
      <c r="Q215" s="1">
        <f t="shared" si="16"/>
        <v>15</v>
      </c>
      <c r="R215" s="1">
        <f t="shared" si="17"/>
        <v>750</v>
      </c>
      <c r="S215" s="17">
        <f t="shared" si="18"/>
        <v>212.26415094339623</v>
      </c>
      <c r="T215" s="1" cm="1">
        <f t="array" ref="T215">_xlfn.IFS($B$6=1,Q215*$B$10,AND(P214=0,P215&gt;=1),T214+$B$6*$B$10*$B$8,TRUE,T214)</f>
        <v>600</v>
      </c>
      <c r="U215" s="17">
        <f t="shared" si="19"/>
        <v>169.81132075471697</v>
      </c>
    </row>
    <row r="216" spans="7:21" x14ac:dyDescent="0.25">
      <c r="G216" s="15">
        <v>214</v>
      </c>
      <c r="H216" s="17">
        <f t="shared" si="15"/>
        <v>3.55</v>
      </c>
      <c r="I216" cm="1">
        <f t="array" ref="I216">_xlfn.IFS(AND(NOT($I215=0),$J215),0,NOT($J215),$I215+$B$27,TRUE,$I215)</f>
        <v>2.8499999999999948</v>
      </c>
      <c r="J216" t="b" cm="1">
        <f t="array" ref="J216">_xlfn.IFS($I216&gt;=$C$5-$B$27,TRUE,$P216&gt;=$B$6,FALSE,TRUE,$J215)</f>
        <v>0</v>
      </c>
      <c r="K216" t="b" cm="1">
        <f t="array" ref="K216">_xlfn.IFS($L216&gt;=$B$4-$B$27,FALSE,$I216&gt;=$B$5-$B$27,TRUE,AND($J216,NOT($K215)),FALSE,$K215,TRUE,TRUE,FALSE)</f>
        <v>0</v>
      </c>
      <c r="L216" cm="1">
        <f t="array" ref="L216">_xlfn.IFS($K215,$L215+$B$27,NOT($K215),0,TRUE,$K215)</f>
        <v>0</v>
      </c>
      <c r="M216" t="b" cm="1">
        <f t="array" ref="M216">_xlfn.IFS($K216,FALSE,AND($J216,NOT($K216),$P216&lt;$B$6),TRUE,TRUE,FALSE)</f>
        <v>0</v>
      </c>
      <c r="N216" cm="1">
        <f t="array" ref="N216">_xlfn.IFS($N215&gt;=$C$7-$B$27,0,$M215,$N215+$B$27,TRUE,0)</f>
        <v>0</v>
      </c>
      <c r="O216" t="b" cm="1">
        <f t="array" ref="O216">_xlfn.IFS(AND($J216,NOT($K216),NOT($M216)),TRUE,$P216&gt;=$B$6,FALSE,AND($J216,NOT($K216),$M216,$N216=0),TRUE,TRUE,FALSE)</f>
        <v>0</v>
      </c>
      <c r="P216" cm="1">
        <f t="array" ref="P216">_xlfn.IFS(AND($O215,$P215&lt;$B$6),$P215+1,AND(NOT($J215),$P215&gt;0),0,TRUE,$P215)</f>
        <v>0</v>
      </c>
      <c r="Q216" s="1">
        <f t="shared" si="16"/>
        <v>15</v>
      </c>
      <c r="R216" s="1">
        <f t="shared" si="17"/>
        <v>750</v>
      </c>
      <c r="S216" s="17">
        <f t="shared" si="18"/>
        <v>211.26760563380282</v>
      </c>
      <c r="T216" s="1" cm="1">
        <f t="array" ref="T216">_xlfn.IFS($B$6=1,Q216*$B$10,AND(P215=0,P216&gt;=1),T215+$B$6*$B$10*$B$8,TRUE,T215)</f>
        <v>600</v>
      </c>
      <c r="U216" s="17">
        <f t="shared" si="19"/>
        <v>169.01408450704227</v>
      </c>
    </row>
    <row r="217" spans="7:21" x14ac:dyDescent="0.25">
      <c r="G217" s="15">
        <v>215</v>
      </c>
      <c r="H217" s="17">
        <f t="shared" si="15"/>
        <v>3.5666666666666664</v>
      </c>
      <c r="I217" cm="1">
        <f t="array" ref="I217">_xlfn.IFS(AND(NOT($I216=0),$J216),0,NOT($J216),$I216+$B$27,TRUE,$I216)</f>
        <v>2.8666666666666614</v>
      </c>
      <c r="J217" t="b" cm="1">
        <f t="array" ref="J217">_xlfn.IFS($I217&gt;=$C$5-$B$27,TRUE,$P217&gt;=$B$6,FALSE,TRUE,$J216)</f>
        <v>0</v>
      </c>
      <c r="K217" t="b" cm="1">
        <f t="array" ref="K217">_xlfn.IFS($L217&gt;=$B$4-$B$27,FALSE,$I217&gt;=$B$5-$B$27,TRUE,AND($J217,NOT($K216)),FALSE,$K216,TRUE,TRUE,FALSE)</f>
        <v>0</v>
      </c>
      <c r="L217" cm="1">
        <f t="array" ref="L217">_xlfn.IFS($K216,$L216+$B$27,NOT($K216),0,TRUE,$K216)</f>
        <v>0</v>
      </c>
      <c r="M217" t="b" cm="1">
        <f t="array" ref="M217">_xlfn.IFS($K217,FALSE,AND($J217,NOT($K217),$P217&lt;$B$6),TRUE,TRUE,FALSE)</f>
        <v>0</v>
      </c>
      <c r="N217" cm="1">
        <f t="array" ref="N217">_xlfn.IFS($N216&gt;=$C$7-$B$27,0,$M216,$N216+$B$27,TRUE,0)</f>
        <v>0</v>
      </c>
      <c r="O217" t="b" cm="1">
        <f t="array" ref="O217">_xlfn.IFS(AND($J217,NOT($K217),NOT($M217)),TRUE,$P217&gt;=$B$6,FALSE,AND($J217,NOT($K217),$M217,$N217=0),TRUE,TRUE,FALSE)</f>
        <v>0</v>
      </c>
      <c r="P217" cm="1">
        <f t="array" ref="P217">_xlfn.IFS(AND($O216,$P216&lt;$B$6),$P216+1,AND(NOT($J216),$P216&gt;0),0,TRUE,$P216)</f>
        <v>0</v>
      </c>
      <c r="Q217" s="1">
        <f t="shared" si="16"/>
        <v>15</v>
      </c>
      <c r="R217" s="1">
        <f t="shared" si="17"/>
        <v>750</v>
      </c>
      <c r="S217" s="17">
        <f t="shared" si="18"/>
        <v>210.28037383177571</v>
      </c>
      <c r="T217" s="1" cm="1">
        <f t="array" ref="T217">_xlfn.IFS($B$6=1,Q217*$B$10,AND(P216=0,P217&gt;=1),T216+$B$6*$B$10*$B$8,TRUE,T216)</f>
        <v>600</v>
      </c>
      <c r="U217" s="17">
        <f t="shared" si="19"/>
        <v>168.22429906542058</v>
      </c>
    </row>
    <row r="218" spans="7:21" x14ac:dyDescent="0.25">
      <c r="G218" s="15">
        <v>216</v>
      </c>
      <c r="H218" s="17">
        <f t="shared" si="15"/>
        <v>3.5833333333333335</v>
      </c>
      <c r="I218" cm="1">
        <f t="array" ref="I218">_xlfn.IFS(AND(NOT($I217=0),$J217),0,NOT($J217),$I217+$B$27,TRUE,$I217)</f>
        <v>2.883333333333328</v>
      </c>
      <c r="J218" t="b" cm="1">
        <f t="array" ref="J218">_xlfn.IFS($I218&gt;=$C$5-$B$27,TRUE,$P218&gt;=$B$6,FALSE,TRUE,$J217)</f>
        <v>0</v>
      </c>
      <c r="K218" t="b" cm="1">
        <f t="array" ref="K218">_xlfn.IFS($L218&gt;=$B$4-$B$27,FALSE,$I218&gt;=$B$5-$B$27,TRUE,AND($J218,NOT($K217)),FALSE,$K217,TRUE,TRUE,FALSE)</f>
        <v>0</v>
      </c>
      <c r="L218" cm="1">
        <f t="array" ref="L218">_xlfn.IFS($K217,$L217+$B$27,NOT($K217),0,TRUE,$K217)</f>
        <v>0</v>
      </c>
      <c r="M218" t="b" cm="1">
        <f t="array" ref="M218">_xlfn.IFS($K218,FALSE,AND($J218,NOT($K218),$P218&lt;$B$6),TRUE,TRUE,FALSE)</f>
        <v>0</v>
      </c>
      <c r="N218" cm="1">
        <f t="array" ref="N218">_xlfn.IFS($N217&gt;=$C$7-$B$27,0,$M217,$N217+$B$27,TRUE,0)</f>
        <v>0</v>
      </c>
      <c r="O218" t="b" cm="1">
        <f t="array" ref="O218">_xlfn.IFS(AND($J218,NOT($K218),NOT($M218)),TRUE,$P218&gt;=$B$6,FALSE,AND($J218,NOT($K218),$M218,$N218=0),TRUE,TRUE,FALSE)</f>
        <v>0</v>
      </c>
      <c r="P218" cm="1">
        <f t="array" ref="P218">_xlfn.IFS(AND($O217,$P217&lt;$B$6),$P217+1,AND(NOT($J217),$P217&gt;0),0,TRUE,$P217)</f>
        <v>0</v>
      </c>
      <c r="Q218" s="1">
        <f t="shared" si="16"/>
        <v>15</v>
      </c>
      <c r="R218" s="1">
        <f t="shared" si="17"/>
        <v>750</v>
      </c>
      <c r="S218" s="17">
        <f t="shared" si="18"/>
        <v>209.30232558139534</v>
      </c>
      <c r="T218" s="1" cm="1">
        <f t="array" ref="T218">_xlfn.IFS($B$6=1,Q218*$B$10,AND(P217=0,P218&gt;=1),T217+$B$6*$B$10*$B$8,TRUE,T217)</f>
        <v>600</v>
      </c>
      <c r="U218" s="17">
        <f t="shared" si="19"/>
        <v>167.44186046511626</v>
      </c>
    </row>
    <row r="219" spans="7:21" x14ac:dyDescent="0.25">
      <c r="G219" s="15">
        <v>217</v>
      </c>
      <c r="H219" s="17">
        <f t="shared" si="15"/>
        <v>3.6</v>
      </c>
      <c r="I219" cm="1">
        <f t="array" ref="I219">_xlfn.IFS(AND(NOT($I218=0),$J218),0,NOT($J218),$I218+$B$27,TRUE,$I218)</f>
        <v>2.8999999999999946</v>
      </c>
      <c r="J219" t="b" cm="1">
        <f t="array" ref="J219">_xlfn.IFS($I219&gt;=$C$5-$B$27,TRUE,$P219&gt;=$B$6,FALSE,TRUE,$J218)</f>
        <v>0</v>
      </c>
      <c r="K219" t="b" cm="1">
        <f t="array" ref="K219">_xlfn.IFS($L219&gt;=$B$4-$B$27,FALSE,$I219&gt;=$B$5-$B$27,TRUE,AND($J219,NOT($K218)),FALSE,$K218,TRUE,TRUE,FALSE)</f>
        <v>0</v>
      </c>
      <c r="L219" cm="1">
        <f t="array" ref="L219">_xlfn.IFS($K218,$L218+$B$27,NOT($K218),0,TRUE,$K218)</f>
        <v>0</v>
      </c>
      <c r="M219" t="b" cm="1">
        <f t="array" ref="M219">_xlfn.IFS($K219,FALSE,AND($J219,NOT($K219),$P219&lt;$B$6),TRUE,TRUE,FALSE)</f>
        <v>0</v>
      </c>
      <c r="N219" cm="1">
        <f t="array" ref="N219">_xlfn.IFS($N218&gt;=$C$7-$B$27,0,$M218,$N218+$B$27,TRUE,0)</f>
        <v>0</v>
      </c>
      <c r="O219" t="b" cm="1">
        <f t="array" ref="O219">_xlfn.IFS(AND($J219,NOT($K219),NOT($M219)),TRUE,$P219&gt;=$B$6,FALSE,AND($J219,NOT($K219),$M219,$N219=0),TRUE,TRUE,FALSE)</f>
        <v>0</v>
      </c>
      <c r="P219" cm="1">
        <f t="array" ref="P219">_xlfn.IFS(AND($O218,$P218&lt;$B$6),$P218+1,AND(NOT($J218),$P218&gt;0),0,TRUE,$P218)</f>
        <v>0</v>
      </c>
      <c r="Q219" s="1">
        <f t="shared" si="16"/>
        <v>15</v>
      </c>
      <c r="R219" s="1">
        <f t="shared" si="17"/>
        <v>750</v>
      </c>
      <c r="S219" s="17">
        <f t="shared" si="18"/>
        <v>208.33333333333331</v>
      </c>
      <c r="T219" s="1" cm="1">
        <f t="array" ref="T219">_xlfn.IFS($B$6=1,Q219*$B$10,AND(P218=0,P219&gt;=1),T218+$B$6*$B$10*$B$8,TRUE,T218)</f>
        <v>600</v>
      </c>
      <c r="U219" s="17">
        <f t="shared" si="19"/>
        <v>166.66666666666666</v>
      </c>
    </row>
    <row r="220" spans="7:21" x14ac:dyDescent="0.25">
      <c r="G220" s="15">
        <v>218</v>
      </c>
      <c r="H220" s="17">
        <f t="shared" si="15"/>
        <v>3.6166666666666667</v>
      </c>
      <c r="I220" cm="1">
        <f t="array" ref="I220">_xlfn.IFS(AND(NOT($I219=0),$J219),0,NOT($J219),$I219+$B$27,TRUE,$I219)</f>
        <v>2.9166666666666612</v>
      </c>
      <c r="J220" t="b" cm="1">
        <f t="array" ref="J220">_xlfn.IFS($I220&gt;=$C$5-$B$27,TRUE,$P220&gt;=$B$6,FALSE,TRUE,$J219)</f>
        <v>0</v>
      </c>
      <c r="K220" t="b" cm="1">
        <f t="array" ref="K220">_xlfn.IFS($L220&gt;=$B$4-$B$27,FALSE,$I220&gt;=$B$5-$B$27,TRUE,AND($J220,NOT($K219)),FALSE,$K219,TRUE,TRUE,FALSE)</f>
        <v>0</v>
      </c>
      <c r="L220" cm="1">
        <f t="array" ref="L220">_xlfn.IFS($K219,$L219+$B$27,NOT($K219),0,TRUE,$K219)</f>
        <v>0</v>
      </c>
      <c r="M220" t="b" cm="1">
        <f t="array" ref="M220">_xlfn.IFS($K220,FALSE,AND($J220,NOT($K220),$P220&lt;$B$6),TRUE,TRUE,FALSE)</f>
        <v>0</v>
      </c>
      <c r="N220" cm="1">
        <f t="array" ref="N220">_xlfn.IFS($N219&gt;=$C$7-$B$27,0,$M219,$N219+$B$27,TRUE,0)</f>
        <v>0</v>
      </c>
      <c r="O220" t="b" cm="1">
        <f t="array" ref="O220">_xlfn.IFS(AND($J220,NOT($K220),NOT($M220)),TRUE,$P220&gt;=$B$6,FALSE,AND($J220,NOT($K220),$M220,$N220=0),TRUE,TRUE,FALSE)</f>
        <v>0</v>
      </c>
      <c r="P220" cm="1">
        <f t="array" ref="P220">_xlfn.IFS(AND($O219,$P219&lt;$B$6),$P219+1,AND(NOT($J219),$P219&gt;0),0,TRUE,$P219)</f>
        <v>0</v>
      </c>
      <c r="Q220" s="1">
        <f t="shared" si="16"/>
        <v>15</v>
      </c>
      <c r="R220" s="1">
        <f t="shared" si="17"/>
        <v>750</v>
      </c>
      <c r="S220" s="17">
        <f t="shared" si="18"/>
        <v>207.37327188940091</v>
      </c>
      <c r="T220" s="1" cm="1">
        <f t="array" ref="T220">_xlfn.IFS($B$6=1,Q220*$B$10,AND(P219=0,P220&gt;=1),T219+$B$6*$B$10*$B$8,TRUE,T219)</f>
        <v>600</v>
      </c>
      <c r="U220" s="17">
        <f t="shared" si="19"/>
        <v>165.89861751152074</v>
      </c>
    </row>
    <row r="221" spans="7:21" x14ac:dyDescent="0.25">
      <c r="G221" s="15">
        <v>219</v>
      </c>
      <c r="H221" s="17">
        <f t="shared" si="15"/>
        <v>3.6333333333333333</v>
      </c>
      <c r="I221" cm="1">
        <f t="array" ref="I221">_xlfn.IFS(AND(NOT($I220=0),$J220),0,NOT($J220),$I220+$B$27,TRUE,$I220)</f>
        <v>2.9333333333333278</v>
      </c>
      <c r="J221" t="b" cm="1">
        <f t="array" ref="J221">_xlfn.IFS($I221&gt;=$C$5-$B$27,TRUE,$P221&gt;=$B$6,FALSE,TRUE,$J220)</f>
        <v>0</v>
      </c>
      <c r="K221" t="b" cm="1">
        <f t="array" ref="K221">_xlfn.IFS($L221&gt;=$B$4-$B$27,FALSE,$I221&gt;=$B$5-$B$27,TRUE,AND($J221,NOT($K220)),FALSE,$K220,TRUE,TRUE,FALSE)</f>
        <v>0</v>
      </c>
      <c r="L221" cm="1">
        <f t="array" ref="L221">_xlfn.IFS($K220,$L220+$B$27,NOT($K220),0,TRUE,$K220)</f>
        <v>0</v>
      </c>
      <c r="M221" t="b" cm="1">
        <f t="array" ref="M221">_xlfn.IFS($K221,FALSE,AND($J221,NOT($K221),$P221&lt;$B$6),TRUE,TRUE,FALSE)</f>
        <v>0</v>
      </c>
      <c r="N221" cm="1">
        <f t="array" ref="N221">_xlfn.IFS($N220&gt;=$C$7-$B$27,0,$M220,$N220+$B$27,TRUE,0)</f>
        <v>0</v>
      </c>
      <c r="O221" t="b" cm="1">
        <f t="array" ref="O221">_xlfn.IFS(AND($J221,NOT($K221),NOT($M221)),TRUE,$P221&gt;=$B$6,FALSE,AND($J221,NOT($K221),$M221,$N221=0),TRUE,TRUE,FALSE)</f>
        <v>0</v>
      </c>
      <c r="P221" cm="1">
        <f t="array" ref="P221">_xlfn.IFS(AND($O220,$P220&lt;$B$6),$P220+1,AND(NOT($J220),$P220&gt;0),0,TRUE,$P220)</f>
        <v>0</v>
      </c>
      <c r="Q221" s="1">
        <f t="shared" si="16"/>
        <v>15</v>
      </c>
      <c r="R221" s="1">
        <f t="shared" si="17"/>
        <v>750</v>
      </c>
      <c r="S221" s="17">
        <f t="shared" si="18"/>
        <v>206.42201834862385</v>
      </c>
      <c r="T221" s="1" cm="1">
        <f t="array" ref="T221">_xlfn.IFS($B$6=1,Q221*$B$10,AND(P220=0,P221&gt;=1),T220+$B$6*$B$10*$B$8,TRUE,T220)</f>
        <v>600</v>
      </c>
      <c r="U221" s="17">
        <f t="shared" si="19"/>
        <v>165.1376146788991</v>
      </c>
    </row>
    <row r="222" spans="7:21" x14ac:dyDescent="0.25">
      <c r="G222" s="15">
        <v>220</v>
      </c>
      <c r="H222" s="17">
        <f t="shared" si="15"/>
        <v>3.65</v>
      </c>
      <c r="I222" cm="1">
        <f t="array" ref="I222">_xlfn.IFS(AND(NOT($I221=0),$J221),0,NOT($J221),$I221+$B$27,TRUE,$I221)</f>
        <v>2.9499999999999944</v>
      </c>
      <c r="J222" t="b" cm="1">
        <f t="array" ref="J222">_xlfn.IFS($I222&gt;=$C$5-$B$27,TRUE,$P222&gt;=$B$6,FALSE,TRUE,$J221)</f>
        <v>0</v>
      </c>
      <c r="K222" t="b" cm="1">
        <f t="array" ref="K222">_xlfn.IFS($L222&gt;=$B$4-$B$27,FALSE,$I222&gt;=$B$5-$B$27,TRUE,AND($J222,NOT($K221)),FALSE,$K221,TRUE,TRUE,FALSE)</f>
        <v>0</v>
      </c>
      <c r="L222" cm="1">
        <f t="array" ref="L222">_xlfn.IFS($K221,$L221+$B$27,NOT($K221),0,TRUE,$K221)</f>
        <v>0</v>
      </c>
      <c r="M222" t="b" cm="1">
        <f t="array" ref="M222">_xlfn.IFS($K222,FALSE,AND($J222,NOT($K222),$P222&lt;$B$6),TRUE,TRUE,FALSE)</f>
        <v>0</v>
      </c>
      <c r="N222" cm="1">
        <f t="array" ref="N222">_xlfn.IFS($N221&gt;=$C$7-$B$27,0,$M221,$N221+$B$27,TRUE,0)</f>
        <v>0</v>
      </c>
      <c r="O222" t="b" cm="1">
        <f t="array" ref="O222">_xlfn.IFS(AND($J222,NOT($K222),NOT($M222)),TRUE,$P222&gt;=$B$6,FALSE,AND($J222,NOT($K222),$M222,$N222=0),TRUE,TRUE,FALSE)</f>
        <v>0</v>
      </c>
      <c r="P222" cm="1">
        <f t="array" ref="P222">_xlfn.IFS(AND($O221,$P221&lt;$B$6),$P221+1,AND(NOT($J221),$P221&gt;0),0,TRUE,$P221)</f>
        <v>0</v>
      </c>
      <c r="Q222" s="1">
        <f t="shared" si="16"/>
        <v>15</v>
      </c>
      <c r="R222" s="1">
        <f t="shared" si="17"/>
        <v>750</v>
      </c>
      <c r="S222" s="17">
        <f t="shared" si="18"/>
        <v>205.47945205479454</v>
      </c>
      <c r="T222" s="1" cm="1">
        <f t="array" ref="T222">_xlfn.IFS($B$6=1,Q222*$B$10,AND(P221=0,P222&gt;=1),T221+$B$6*$B$10*$B$8,TRUE,T221)</f>
        <v>600</v>
      </c>
      <c r="U222" s="17">
        <f t="shared" si="19"/>
        <v>164.38356164383563</v>
      </c>
    </row>
    <row r="223" spans="7:21" x14ac:dyDescent="0.25">
      <c r="G223" s="15">
        <v>221</v>
      </c>
      <c r="H223" s="17">
        <f t="shared" si="15"/>
        <v>3.6666666666666665</v>
      </c>
      <c r="I223" cm="1">
        <f t="array" ref="I223">_xlfn.IFS(AND(NOT($I222=0),$J222),0,NOT($J222),$I222+$B$27,TRUE,$I222)</f>
        <v>2.966666666666661</v>
      </c>
      <c r="J223" t="b" cm="1">
        <f t="array" ref="J223">_xlfn.IFS($I223&gt;=$C$5-$B$27,TRUE,$P223&gt;=$B$6,FALSE,TRUE,$J222)</f>
        <v>0</v>
      </c>
      <c r="K223" t="b" cm="1">
        <f t="array" ref="K223">_xlfn.IFS($L223&gt;=$B$4-$B$27,FALSE,$I223&gt;=$B$5-$B$27,TRUE,AND($J223,NOT($K222)),FALSE,$K222,TRUE,TRUE,FALSE)</f>
        <v>0</v>
      </c>
      <c r="L223" cm="1">
        <f t="array" ref="L223">_xlfn.IFS($K222,$L222+$B$27,NOT($K222),0,TRUE,$K222)</f>
        <v>0</v>
      </c>
      <c r="M223" t="b" cm="1">
        <f t="array" ref="M223">_xlfn.IFS($K223,FALSE,AND($J223,NOT($K223),$P223&lt;$B$6),TRUE,TRUE,FALSE)</f>
        <v>0</v>
      </c>
      <c r="N223" cm="1">
        <f t="array" ref="N223">_xlfn.IFS($N222&gt;=$C$7-$B$27,0,$M222,$N222+$B$27,TRUE,0)</f>
        <v>0</v>
      </c>
      <c r="O223" t="b" cm="1">
        <f t="array" ref="O223">_xlfn.IFS(AND($J223,NOT($K223),NOT($M223)),TRUE,$P223&gt;=$B$6,FALSE,AND($J223,NOT($K223),$M223,$N223=0),TRUE,TRUE,FALSE)</f>
        <v>0</v>
      </c>
      <c r="P223" cm="1">
        <f t="array" ref="P223">_xlfn.IFS(AND($O222,$P222&lt;$B$6),$P222+1,AND(NOT($J222),$P222&gt;0),0,TRUE,$P222)</f>
        <v>0</v>
      </c>
      <c r="Q223" s="1">
        <f t="shared" si="16"/>
        <v>15</v>
      </c>
      <c r="R223" s="1">
        <f t="shared" si="17"/>
        <v>750</v>
      </c>
      <c r="S223" s="17">
        <f t="shared" si="18"/>
        <v>204.54545454545456</v>
      </c>
      <c r="T223" s="1" cm="1">
        <f t="array" ref="T223">_xlfn.IFS($B$6=1,Q223*$B$10,AND(P222=0,P223&gt;=1),T222+$B$6*$B$10*$B$8,TRUE,T222)</f>
        <v>600</v>
      </c>
      <c r="U223" s="17">
        <f t="shared" si="19"/>
        <v>163.63636363636365</v>
      </c>
    </row>
    <row r="224" spans="7:21" x14ac:dyDescent="0.25">
      <c r="G224" s="15">
        <v>222</v>
      </c>
      <c r="H224" s="17">
        <f t="shared" si="15"/>
        <v>3.6833333333333331</v>
      </c>
      <c r="I224" cm="1">
        <f t="array" ref="I224">_xlfn.IFS(AND(NOT($I223=0),$J223),0,NOT($J223),$I223+$B$27,TRUE,$I223)</f>
        <v>2.9833333333333276</v>
      </c>
      <c r="J224" t="b" cm="1">
        <f t="array" ref="J224">_xlfn.IFS($I224&gt;=$C$5-$B$27,TRUE,$P224&gt;=$B$6,FALSE,TRUE,$J223)</f>
        <v>0</v>
      </c>
      <c r="K224" t="b" cm="1">
        <f t="array" ref="K224">_xlfn.IFS($L224&gt;=$B$4-$B$27,FALSE,$I224&gt;=$B$5-$B$27,TRUE,AND($J224,NOT($K223)),FALSE,$K223,TRUE,TRUE,FALSE)</f>
        <v>0</v>
      </c>
      <c r="L224" cm="1">
        <f t="array" ref="L224">_xlfn.IFS($K223,$L223+$B$27,NOT($K223),0,TRUE,$K223)</f>
        <v>0</v>
      </c>
      <c r="M224" t="b" cm="1">
        <f t="array" ref="M224">_xlfn.IFS($K224,FALSE,AND($J224,NOT($K224),$P224&lt;$B$6),TRUE,TRUE,FALSE)</f>
        <v>0</v>
      </c>
      <c r="N224" cm="1">
        <f t="array" ref="N224">_xlfn.IFS($N223&gt;=$C$7-$B$27,0,$M223,$N223+$B$27,TRUE,0)</f>
        <v>0</v>
      </c>
      <c r="O224" t="b" cm="1">
        <f t="array" ref="O224">_xlfn.IFS(AND($J224,NOT($K224),NOT($M224)),TRUE,$P224&gt;=$B$6,FALSE,AND($J224,NOT($K224),$M224,$N224=0),TRUE,TRUE,FALSE)</f>
        <v>0</v>
      </c>
      <c r="P224" cm="1">
        <f t="array" ref="P224">_xlfn.IFS(AND($O223,$P223&lt;$B$6),$P223+1,AND(NOT($J223),$P223&gt;0),0,TRUE,$P223)</f>
        <v>0</v>
      </c>
      <c r="Q224" s="1">
        <f t="shared" si="16"/>
        <v>15</v>
      </c>
      <c r="R224" s="1">
        <f t="shared" si="17"/>
        <v>750</v>
      </c>
      <c r="S224" s="17">
        <f t="shared" si="18"/>
        <v>203.61990950226246</v>
      </c>
      <c r="T224" s="1" cm="1">
        <f t="array" ref="T224">_xlfn.IFS($B$6=1,Q224*$B$10,AND(P223=0,P224&gt;=1),T223+$B$6*$B$10*$B$8,TRUE,T223)</f>
        <v>600</v>
      </c>
      <c r="U224" s="17">
        <f t="shared" si="19"/>
        <v>162.89592760180997</v>
      </c>
    </row>
    <row r="225" spans="7:21" x14ac:dyDescent="0.25">
      <c r="G225" s="15">
        <v>223</v>
      </c>
      <c r="H225" s="17">
        <f t="shared" si="15"/>
        <v>3.6999999999999997</v>
      </c>
      <c r="I225" cm="1">
        <f t="array" ref="I225">_xlfn.IFS(AND(NOT($I224=0),$J224),0,NOT($J224),$I224+$B$27,TRUE,$I224)</f>
        <v>2.9999999999999942</v>
      </c>
      <c r="J225" t="b" cm="1">
        <f t="array" ref="J225">_xlfn.IFS($I225&gt;=$C$5-$B$27,TRUE,$P225&gt;=$B$6,FALSE,TRUE,$J224)</f>
        <v>0</v>
      </c>
      <c r="K225" t="b" cm="1">
        <f t="array" ref="K225">_xlfn.IFS($L225&gt;=$B$4-$B$27,FALSE,$I225&gt;=$B$5-$B$27,TRUE,AND($J225,NOT($K224)),FALSE,$K224,TRUE,TRUE,FALSE)</f>
        <v>0</v>
      </c>
      <c r="L225" cm="1">
        <f t="array" ref="L225">_xlfn.IFS($K224,$L224+$B$27,NOT($K224),0,TRUE,$K224)</f>
        <v>0</v>
      </c>
      <c r="M225" t="b" cm="1">
        <f t="array" ref="M225">_xlfn.IFS($K225,FALSE,AND($J225,NOT($K225),$P225&lt;$B$6),TRUE,TRUE,FALSE)</f>
        <v>0</v>
      </c>
      <c r="N225" cm="1">
        <f t="array" ref="N225">_xlfn.IFS($N224&gt;=$C$7-$B$27,0,$M224,$N224+$B$27,TRUE,0)</f>
        <v>0</v>
      </c>
      <c r="O225" t="b" cm="1">
        <f t="array" ref="O225">_xlfn.IFS(AND($J225,NOT($K225),NOT($M225)),TRUE,$P225&gt;=$B$6,FALSE,AND($J225,NOT($K225),$M225,$N225=0),TRUE,TRUE,FALSE)</f>
        <v>0</v>
      </c>
      <c r="P225" cm="1">
        <f t="array" ref="P225">_xlfn.IFS(AND($O224,$P224&lt;$B$6),$P224+1,AND(NOT($J224),$P224&gt;0),0,TRUE,$P224)</f>
        <v>0</v>
      </c>
      <c r="Q225" s="1">
        <f t="shared" si="16"/>
        <v>15</v>
      </c>
      <c r="R225" s="1">
        <f t="shared" si="17"/>
        <v>750</v>
      </c>
      <c r="S225" s="17">
        <f t="shared" si="18"/>
        <v>202.70270270270271</v>
      </c>
      <c r="T225" s="1" cm="1">
        <f t="array" ref="T225">_xlfn.IFS($B$6=1,Q225*$B$10,AND(P224=0,P225&gt;=1),T224+$B$6*$B$10*$B$8,TRUE,T224)</f>
        <v>600</v>
      </c>
      <c r="U225" s="17">
        <f t="shared" si="19"/>
        <v>162.16216216216216</v>
      </c>
    </row>
    <row r="226" spans="7:21" x14ac:dyDescent="0.25">
      <c r="G226" s="15">
        <v>224</v>
      </c>
      <c r="H226" s="17">
        <f t="shared" si="15"/>
        <v>3.7166666666666668</v>
      </c>
      <c r="I226" cm="1">
        <f t="array" ref="I226">_xlfn.IFS(AND(NOT($I225=0),$J225),0,NOT($J225),$I225+$B$27,TRUE,$I225)</f>
        <v>3.0166666666666608</v>
      </c>
      <c r="J226" t="b" cm="1">
        <f t="array" ref="J226">_xlfn.IFS($I226&gt;=$C$5-$B$27,TRUE,$P226&gt;=$B$6,FALSE,TRUE,$J225)</f>
        <v>0</v>
      </c>
      <c r="K226" t="b" cm="1">
        <f t="array" ref="K226">_xlfn.IFS($L226&gt;=$B$4-$B$27,FALSE,$I226&gt;=$B$5-$B$27,TRUE,AND($J226,NOT($K225)),FALSE,$K225,TRUE,TRUE,FALSE)</f>
        <v>0</v>
      </c>
      <c r="L226" cm="1">
        <f t="array" ref="L226">_xlfn.IFS($K225,$L225+$B$27,NOT($K225),0,TRUE,$K225)</f>
        <v>0</v>
      </c>
      <c r="M226" t="b" cm="1">
        <f t="array" ref="M226">_xlfn.IFS($K226,FALSE,AND($J226,NOT($K226),$P226&lt;$B$6),TRUE,TRUE,FALSE)</f>
        <v>0</v>
      </c>
      <c r="N226" cm="1">
        <f t="array" ref="N226">_xlfn.IFS($N225&gt;=$C$7-$B$27,0,$M225,$N225+$B$27,TRUE,0)</f>
        <v>0</v>
      </c>
      <c r="O226" t="b" cm="1">
        <f t="array" ref="O226">_xlfn.IFS(AND($J226,NOT($K226),NOT($M226)),TRUE,$P226&gt;=$B$6,FALSE,AND($J226,NOT($K226),$M226,$N226=0),TRUE,TRUE,FALSE)</f>
        <v>0</v>
      </c>
      <c r="P226" cm="1">
        <f t="array" ref="P226">_xlfn.IFS(AND($O225,$P225&lt;$B$6),$P225+1,AND(NOT($J225),$P225&gt;0),0,TRUE,$P225)</f>
        <v>0</v>
      </c>
      <c r="Q226" s="1">
        <f t="shared" si="16"/>
        <v>15</v>
      </c>
      <c r="R226" s="1">
        <f t="shared" si="17"/>
        <v>750</v>
      </c>
      <c r="S226" s="17">
        <f t="shared" si="18"/>
        <v>201.79372197309416</v>
      </c>
      <c r="T226" s="1" cm="1">
        <f t="array" ref="T226">_xlfn.IFS($B$6=1,Q226*$B$10,AND(P225=0,P226&gt;=1),T225+$B$6*$B$10*$B$8,TRUE,T225)</f>
        <v>600</v>
      </c>
      <c r="U226" s="17">
        <f t="shared" si="19"/>
        <v>161.43497757847533</v>
      </c>
    </row>
    <row r="227" spans="7:21" x14ac:dyDescent="0.25">
      <c r="G227" s="15">
        <v>225</v>
      </c>
      <c r="H227" s="17">
        <f t="shared" si="15"/>
        <v>3.7333333333333334</v>
      </c>
      <c r="I227" cm="1">
        <f t="array" ref="I227">_xlfn.IFS(AND(NOT($I226=0),$J226),0,NOT($J226),$I226+$B$27,TRUE,$I226)</f>
        <v>3.0333333333333274</v>
      </c>
      <c r="J227" t="b" cm="1">
        <f t="array" ref="J227">_xlfn.IFS($I227&gt;=$C$5-$B$27,TRUE,$P227&gt;=$B$6,FALSE,TRUE,$J226)</f>
        <v>0</v>
      </c>
      <c r="K227" t="b" cm="1">
        <f t="array" ref="K227">_xlfn.IFS($L227&gt;=$B$4-$B$27,FALSE,$I227&gt;=$B$5-$B$27,TRUE,AND($J227,NOT($K226)),FALSE,$K226,TRUE,TRUE,FALSE)</f>
        <v>0</v>
      </c>
      <c r="L227" cm="1">
        <f t="array" ref="L227">_xlfn.IFS($K226,$L226+$B$27,NOT($K226),0,TRUE,$K226)</f>
        <v>0</v>
      </c>
      <c r="M227" t="b" cm="1">
        <f t="array" ref="M227">_xlfn.IFS($K227,FALSE,AND($J227,NOT($K227),$P227&lt;$B$6),TRUE,TRUE,FALSE)</f>
        <v>0</v>
      </c>
      <c r="N227" cm="1">
        <f t="array" ref="N227">_xlfn.IFS($N226&gt;=$C$7-$B$27,0,$M226,$N226+$B$27,TRUE,0)</f>
        <v>0</v>
      </c>
      <c r="O227" t="b" cm="1">
        <f t="array" ref="O227">_xlfn.IFS(AND($J227,NOT($K227),NOT($M227)),TRUE,$P227&gt;=$B$6,FALSE,AND($J227,NOT($K227),$M227,$N227=0),TRUE,TRUE,FALSE)</f>
        <v>0</v>
      </c>
      <c r="P227" cm="1">
        <f t="array" ref="P227">_xlfn.IFS(AND($O226,$P226&lt;$B$6),$P226+1,AND(NOT($J226),$P226&gt;0),0,TRUE,$P226)</f>
        <v>0</v>
      </c>
      <c r="Q227" s="1">
        <f t="shared" si="16"/>
        <v>15</v>
      </c>
      <c r="R227" s="1">
        <f t="shared" si="17"/>
        <v>750</v>
      </c>
      <c r="S227" s="17">
        <f t="shared" si="18"/>
        <v>200.89285714285714</v>
      </c>
      <c r="T227" s="1" cm="1">
        <f t="array" ref="T227">_xlfn.IFS($B$6=1,Q227*$B$10,AND(P226=0,P227&gt;=1),T226+$B$6*$B$10*$B$8,TRUE,T226)</f>
        <v>600</v>
      </c>
      <c r="U227" s="17">
        <f t="shared" si="19"/>
        <v>160.71428571428572</v>
      </c>
    </row>
    <row r="228" spans="7:21" x14ac:dyDescent="0.25">
      <c r="G228" s="15">
        <v>226</v>
      </c>
      <c r="H228" s="17">
        <f t="shared" si="15"/>
        <v>3.75</v>
      </c>
      <c r="I228" cm="1">
        <f t="array" ref="I228">_xlfn.IFS(AND(NOT($I227=0),$J227),0,NOT($J227),$I227+$B$27,TRUE,$I227)</f>
        <v>3.049999999999994</v>
      </c>
      <c r="J228" t="b" cm="1">
        <f t="array" ref="J228">_xlfn.IFS($I228&gt;=$C$5-$B$27,TRUE,$P228&gt;=$B$6,FALSE,TRUE,$J227)</f>
        <v>0</v>
      </c>
      <c r="K228" t="b" cm="1">
        <f t="array" ref="K228">_xlfn.IFS($L228&gt;=$B$4-$B$27,FALSE,$I228&gt;=$B$5-$B$27,TRUE,AND($J228,NOT($K227)),FALSE,$K227,TRUE,TRUE,FALSE)</f>
        <v>0</v>
      </c>
      <c r="L228" cm="1">
        <f t="array" ref="L228">_xlfn.IFS($K227,$L227+$B$27,NOT($K227),0,TRUE,$K227)</f>
        <v>0</v>
      </c>
      <c r="M228" t="b" cm="1">
        <f t="array" ref="M228">_xlfn.IFS($K228,FALSE,AND($J228,NOT($K228),$P228&lt;$B$6),TRUE,TRUE,FALSE)</f>
        <v>0</v>
      </c>
      <c r="N228" cm="1">
        <f t="array" ref="N228">_xlfn.IFS($N227&gt;=$C$7-$B$27,0,$M227,$N227+$B$27,TRUE,0)</f>
        <v>0</v>
      </c>
      <c r="O228" t="b" cm="1">
        <f t="array" ref="O228">_xlfn.IFS(AND($J228,NOT($K228),NOT($M228)),TRUE,$P228&gt;=$B$6,FALSE,AND($J228,NOT($K228),$M228,$N228=0),TRUE,TRUE,FALSE)</f>
        <v>0</v>
      </c>
      <c r="P228" cm="1">
        <f t="array" ref="P228">_xlfn.IFS(AND($O227,$P227&lt;$B$6),$P227+1,AND(NOT($J227),$P227&gt;0),0,TRUE,$P227)</f>
        <v>0</v>
      </c>
      <c r="Q228" s="1">
        <f t="shared" si="16"/>
        <v>15</v>
      </c>
      <c r="R228" s="1">
        <f t="shared" si="17"/>
        <v>750</v>
      </c>
      <c r="S228" s="17">
        <f t="shared" si="18"/>
        <v>200</v>
      </c>
      <c r="T228" s="1" cm="1">
        <f t="array" ref="T228">_xlfn.IFS($B$6=1,Q228*$B$10,AND(P227=0,P228&gt;=1),T227+$B$6*$B$10*$B$8,TRUE,T227)</f>
        <v>600</v>
      </c>
      <c r="U228" s="17">
        <f t="shared" si="19"/>
        <v>160</v>
      </c>
    </row>
    <row r="229" spans="7:21" x14ac:dyDescent="0.25">
      <c r="G229" s="15">
        <v>227</v>
      </c>
      <c r="H229" s="17">
        <f t="shared" si="15"/>
        <v>3.7666666666666666</v>
      </c>
      <c r="I229" cm="1">
        <f t="array" ref="I229">_xlfn.IFS(AND(NOT($I228=0),$J228),0,NOT($J228),$I228+$B$27,TRUE,$I228)</f>
        <v>3.0666666666666607</v>
      </c>
      <c r="J229" t="b" cm="1">
        <f t="array" ref="J229">_xlfn.IFS($I229&gt;=$C$5-$B$27,TRUE,$P229&gt;=$B$6,FALSE,TRUE,$J228)</f>
        <v>0</v>
      </c>
      <c r="K229" t="b" cm="1">
        <f t="array" ref="K229">_xlfn.IFS($L229&gt;=$B$4-$B$27,FALSE,$I229&gt;=$B$5-$B$27,TRUE,AND($J229,NOT($K228)),FALSE,$K228,TRUE,TRUE,FALSE)</f>
        <v>0</v>
      </c>
      <c r="L229" cm="1">
        <f t="array" ref="L229">_xlfn.IFS($K228,$L228+$B$27,NOT($K228),0,TRUE,$K228)</f>
        <v>0</v>
      </c>
      <c r="M229" t="b" cm="1">
        <f t="array" ref="M229">_xlfn.IFS($K229,FALSE,AND($J229,NOT($K229),$P229&lt;$B$6),TRUE,TRUE,FALSE)</f>
        <v>0</v>
      </c>
      <c r="N229" cm="1">
        <f t="array" ref="N229">_xlfn.IFS($N228&gt;=$C$7-$B$27,0,$M228,$N228+$B$27,TRUE,0)</f>
        <v>0</v>
      </c>
      <c r="O229" t="b" cm="1">
        <f t="array" ref="O229">_xlfn.IFS(AND($J229,NOT($K229),NOT($M229)),TRUE,$P229&gt;=$B$6,FALSE,AND($J229,NOT($K229),$M229,$N229=0),TRUE,TRUE,FALSE)</f>
        <v>0</v>
      </c>
      <c r="P229" cm="1">
        <f t="array" ref="P229">_xlfn.IFS(AND($O228,$P228&lt;$B$6),$P228+1,AND(NOT($J228),$P228&gt;0),0,TRUE,$P228)</f>
        <v>0</v>
      </c>
      <c r="Q229" s="1">
        <f t="shared" si="16"/>
        <v>15</v>
      </c>
      <c r="R229" s="1">
        <f t="shared" si="17"/>
        <v>750</v>
      </c>
      <c r="S229" s="17">
        <f t="shared" si="18"/>
        <v>199.11504424778761</v>
      </c>
      <c r="T229" s="1" cm="1">
        <f t="array" ref="T229">_xlfn.IFS($B$6=1,Q229*$B$10,AND(P228=0,P229&gt;=1),T228+$B$6*$B$10*$B$8,TRUE,T228)</f>
        <v>600</v>
      </c>
      <c r="U229" s="17">
        <f t="shared" si="19"/>
        <v>159.2920353982301</v>
      </c>
    </row>
    <row r="230" spans="7:21" x14ac:dyDescent="0.25">
      <c r="G230" s="15">
        <v>228</v>
      </c>
      <c r="H230" s="17">
        <f t="shared" si="15"/>
        <v>3.7833333333333332</v>
      </c>
      <c r="I230" cm="1">
        <f t="array" ref="I230">_xlfn.IFS(AND(NOT($I229=0),$J229),0,NOT($J229),$I229+$B$27,TRUE,$I229)</f>
        <v>3.0833333333333273</v>
      </c>
      <c r="J230" t="b" cm="1">
        <f t="array" ref="J230">_xlfn.IFS($I230&gt;=$C$5-$B$27,TRUE,$P230&gt;=$B$6,FALSE,TRUE,$J229)</f>
        <v>0</v>
      </c>
      <c r="K230" t="b" cm="1">
        <f t="array" ref="K230">_xlfn.IFS($L230&gt;=$B$4-$B$27,FALSE,$I230&gt;=$B$5-$B$27,TRUE,AND($J230,NOT($K229)),FALSE,$K229,TRUE,TRUE,FALSE)</f>
        <v>0</v>
      </c>
      <c r="L230" cm="1">
        <f t="array" ref="L230">_xlfn.IFS($K229,$L229+$B$27,NOT($K229),0,TRUE,$K229)</f>
        <v>0</v>
      </c>
      <c r="M230" t="b" cm="1">
        <f t="array" ref="M230">_xlfn.IFS($K230,FALSE,AND($J230,NOT($K230),$P230&lt;$B$6),TRUE,TRUE,FALSE)</f>
        <v>0</v>
      </c>
      <c r="N230" cm="1">
        <f t="array" ref="N230">_xlfn.IFS($N229&gt;=$C$7-$B$27,0,$M229,$N229+$B$27,TRUE,0)</f>
        <v>0</v>
      </c>
      <c r="O230" t="b" cm="1">
        <f t="array" ref="O230">_xlfn.IFS(AND($J230,NOT($K230),NOT($M230)),TRUE,$P230&gt;=$B$6,FALSE,AND($J230,NOT($K230),$M230,$N230=0),TRUE,TRUE,FALSE)</f>
        <v>0</v>
      </c>
      <c r="P230" cm="1">
        <f t="array" ref="P230">_xlfn.IFS(AND($O229,$P229&lt;$B$6),$P229+1,AND(NOT($J229),$P229&gt;0),0,TRUE,$P229)</f>
        <v>0</v>
      </c>
      <c r="Q230" s="1">
        <f t="shared" si="16"/>
        <v>15</v>
      </c>
      <c r="R230" s="1">
        <f t="shared" si="17"/>
        <v>750</v>
      </c>
      <c r="S230" s="17">
        <f t="shared" si="18"/>
        <v>198.23788546255508</v>
      </c>
      <c r="T230" s="1" cm="1">
        <f t="array" ref="T230">_xlfn.IFS($B$6=1,Q230*$B$10,AND(P229=0,P230&gt;=1),T229+$B$6*$B$10*$B$8,TRUE,T229)</f>
        <v>600</v>
      </c>
      <c r="U230" s="17">
        <f t="shared" si="19"/>
        <v>158.59030837004406</v>
      </c>
    </row>
    <row r="231" spans="7:21" x14ac:dyDescent="0.25">
      <c r="G231" s="15">
        <v>229</v>
      </c>
      <c r="H231" s="17">
        <f t="shared" si="15"/>
        <v>3.8</v>
      </c>
      <c r="I231" cm="1">
        <f t="array" ref="I231">_xlfn.IFS(AND(NOT($I230=0),$J230),0,NOT($J230),$I230+$B$27,TRUE,$I230)</f>
        <v>3.0999999999999939</v>
      </c>
      <c r="J231" t="b" cm="1">
        <f t="array" ref="J231">_xlfn.IFS($I231&gt;=$C$5-$B$27,TRUE,$P231&gt;=$B$6,FALSE,TRUE,$J230)</f>
        <v>0</v>
      </c>
      <c r="K231" t="b" cm="1">
        <f t="array" ref="K231">_xlfn.IFS($L231&gt;=$B$4-$B$27,FALSE,$I231&gt;=$B$5-$B$27,TRUE,AND($J231,NOT($K230)),FALSE,$K230,TRUE,TRUE,FALSE)</f>
        <v>0</v>
      </c>
      <c r="L231" cm="1">
        <f t="array" ref="L231">_xlfn.IFS($K230,$L230+$B$27,NOT($K230),0,TRUE,$K230)</f>
        <v>0</v>
      </c>
      <c r="M231" t="b" cm="1">
        <f t="array" ref="M231">_xlfn.IFS($K231,FALSE,AND($J231,NOT($K231),$P231&lt;$B$6),TRUE,TRUE,FALSE)</f>
        <v>0</v>
      </c>
      <c r="N231" cm="1">
        <f t="array" ref="N231">_xlfn.IFS($N230&gt;=$C$7-$B$27,0,$M230,$N230+$B$27,TRUE,0)</f>
        <v>0</v>
      </c>
      <c r="O231" t="b" cm="1">
        <f t="array" ref="O231">_xlfn.IFS(AND($J231,NOT($K231),NOT($M231)),TRUE,$P231&gt;=$B$6,FALSE,AND($J231,NOT($K231),$M231,$N231=0),TRUE,TRUE,FALSE)</f>
        <v>0</v>
      </c>
      <c r="P231" cm="1">
        <f t="array" ref="P231">_xlfn.IFS(AND($O230,$P230&lt;$B$6),$P230+1,AND(NOT($J230),$P230&gt;0),0,TRUE,$P230)</f>
        <v>0</v>
      </c>
      <c r="Q231" s="1">
        <f t="shared" si="16"/>
        <v>15</v>
      </c>
      <c r="R231" s="1">
        <f t="shared" si="17"/>
        <v>750</v>
      </c>
      <c r="S231" s="17">
        <f t="shared" si="18"/>
        <v>197.36842105263159</v>
      </c>
      <c r="T231" s="1" cm="1">
        <f t="array" ref="T231">_xlfn.IFS($B$6=1,Q231*$B$10,AND(P230=0,P231&gt;=1),T230+$B$6*$B$10*$B$8,TRUE,T230)</f>
        <v>600</v>
      </c>
      <c r="U231" s="17">
        <f t="shared" si="19"/>
        <v>157.89473684210526</v>
      </c>
    </row>
    <row r="232" spans="7:21" x14ac:dyDescent="0.25">
      <c r="G232" s="15">
        <v>230</v>
      </c>
      <c r="H232" s="17">
        <f t="shared" si="15"/>
        <v>3.8166666666666664</v>
      </c>
      <c r="I232" cm="1">
        <f t="array" ref="I232">_xlfn.IFS(AND(NOT($I231=0),$J231),0,NOT($J231),$I231+$B$27,TRUE,$I231)</f>
        <v>3.1166666666666605</v>
      </c>
      <c r="J232" t="b" cm="1">
        <f t="array" ref="J232">_xlfn.IFS($I232&gt;=$C$5-$B$27,TRUE,$P232&gt;=$B$6,FALSE,TRUE,$J231)</f>
        <v>0</v>
      </c>
      <c r="K232" t="b" cm="1">
        <f t="array" ref="K232">_xlfn.IFS($L232&gt;=$B$4-$B$27,FALSE,$I232&gt;=$B$5-$B$27,TRUE,AND($J232,NOT($K231)),FALSE,$K231,TRUE,TRUE,FALSE)</f>
        <v>0</v>
      </c>
      <c r="L232" cm="1">
        <f t="array" ref="L232">_xlfn.IFS($K231,$L231+$B$27,NOT($K231),0,TRUE,$K231)</f>
        <v>0</v>
      </c>
      <c r="M232" t="b" cm="1">
        <f t="array" ref="M232">_xlfn.IFS($K232,FALSE,AND($J232,NOT($K232),$P232&lt;$B$6),TRUE,TRUE,FALSE)</f>
        <v>0</v>
      </c>
      <c r="N232" cm="1">
        <f t="array" ref="N232">_xlfn.IFS($N231&gt;=$C$7-$B$27,0,$M231,$N231+$B$27,TRUE,0)</f>
        <v>0</v>
      </c>
      <c r="O232" t="b" cm="1">
        <f t="array" ref="O232">_xlfn.IFS(AND($J232,NOT($K232),NOT($M232)),TRUE,$P232&gt;=$B$6,FALSE,AND($J232,NOT($K232),$M232,$N232=0),TRUE,TRUE,FALSE)</f>
        <v>0</v>
      </c>
      <c r="P232" cm="1">
        <f t="array" ref="P232">_xlfn.IFS(AND($O231,$P231&lt;$B$6),$P231+1,AND(NOT($J231),$P231&gt;0),0,TRUE,$P231)</f>
        <v>0</v>
      </c>
      <c r="Q232" s="1">
        <f t="shared" si="16"/>
        <v>15</v>
      </c>
      <c r="R232" s="1">
        <f t="shared" si="17"/>
        <v>750</v>
      </c>
      <c r="S232" s="17">
        <f t="shared" si="18"/>
        <v>196.50655021834064</v>
      </c>
      <c r="T232" s="1" cm="1">
        <f t="array" ref="T232">_xlfn.IFS($B$6=1,Q232*$B$10,AND(P231=0,P232&gt;=1),T231+$B$6*$B$10*$B$8,TRUE,T231)</f>
        <v>600</v>
      </c>
      <c r="U232" s="17">
        <f t="shared" si="19"/>
        <v>157.2052401746725</v>
      </c>
    </row>
    <row r="233" spans="7:21" x14ac:dyDescent="0.25">
      <c r="G233" s="15">
        <v>231</v>
      </c>
      <c r="H233" s="17">
        <f t="shared" si="15"/>
        <v>3.8333333333333335</v>
      </c>
      <c r="I233" cm="1">
        <f t="array" ref="I233">_xlfn.IFS(AND(NOT($I232=0),$J232),0,NOT($J232),$I232+$B$27,TRUE,$I232)</f>
        <v>3.1333333333333271</v>
      </c>
      <c r="J233" t="b" cm="1">
        <f t="array" ref="J233">_xlfn.IFS($I233&gt;=$C$5-$B$27,TRUE,$P233&gt;=$B$6,FALSE,TRUE,$J232)</f>
        <v>0</v>
      </c>
      <c r="K233" t="b" cm="1">
        <f t="array" ref="K233">_xlfn.IFS($L233&gt;=$B$4-$B$27,FALSE,$I233&gt;=$B$5-$B$27,TRUE,AND($J233,NOT($K232)),FALSE,$K232,TRUE,TRUE,FALSE)</f>
        <v>0</v>
      </c>
      <c r="L233" cm="1">
        <f t="array" ref="L233">_xlfn.IFS($K232,$L232+$B$27,NOT($K232),0,TRUE,$K232)</f>
        <v>0</v>
      </c>
      <c r="M233" t="b" cm="1">
        <f t="array" ref="M233">_xlfn.IFS($K233,FALSE,AND($J233,NOT($K233),$P233&lt;$B$6),TRUE,TRUE,FALSE)</f>
        <v>0</v>
      </c>
      <c r="N233" cm="1">
        <f t="array" ref="N233">_xlfn.IFS($N232&gt;=$C$7-$B$27,0,$M232,$N232+$B$27,TRUE,0)</f>
        <v>0</v>
      </c>
      <c r="O233" t="b" cm="1">
        <f t="array" ref="O233">_xlfn.IFS(AND($J233,NOT($K233),NOT($M233)),TRUE,$P233&gt;=$B$6,FALSE,AND($J233,NOT($K233),$M233,$N233=0),TRUE,TRUE,FALSE)</f>
        <v>0</v>
      </c>
      <c r="P233" cm="1">
        <f t="array" ref="P233">_xlfn.IFS(AND($O232,$P232&lt;$B$6),$P232+1,AND(NOT($J232),$P232&gt;0),0,TRUE,$P232)</f>
        <v>0</v>
      </c>
      <c r="Q233" s="1">
        <f t="shared" si="16"/>
        <v>15</v>
      </c>
      <c r="R233" s="1">
        <f t="shared" si="17"/>
        <v>750</v>
      </c>
      <c r="S233" s="17">
        <f t="shared" si="18"/>
        <v>195.65217391304347</v>
      </c>
      <c r="T233" s="1" cm="1">
        <f t="array" ref="T233">_xlfn.IFS($B$6=1,Q233*$B$10,AND(P232=0,P233&gt;=1),T232+$B$6*$B$10*$B$8,TRUE,T232)</f>
        <v>600</v>
      </c>
      <c r="U233" s="17">
        <f t="shared" si="19"/>
        <v>156.52173913043478</v>
      </c>
    </row>
    <row r="234" spans="7:21" x14ac:dyDescent="0.25">
      <c r="G234" s="15">
        <v>232</v>
      </c>
      <c r="H234" s="17">
        <f t="shared" si="15"/>
        <v>3.85</v>
      </c>
      <c r="I234" cm="1">
        <f t="array" ref="I234">_xlfn.IFS(AND(NOT($I233=0),$J233),0,NOT($J233),$I233+$B$27,TRUE,$I233)</f>
        <v>3.1499999999999937</v>
      </c>
      <c r="J234" t="b" cm="1">
        <f t="array" ref="J234">_xlfn.IFS($I234&gt;=$C$5-$B$27,TRUE,$P234&gt;=$B$6,FALSE,TRUE,$J233)</f>
        <v>0</v>
      </c>
      <c r="K234" t="b" cm="1">
        <f t="array" ref="K234">_xlfn.IFS($L234&gt;=$B$4-$B$27,FALSE,$I234&gt;=$B$5-$B$27,TRUE,AND($J234,NOT($K233)),FALSE,$K233,TRUE,TRUE,FALSE)</f>
        <v>0</v>
      </c>
      <c r="L234" cm="1">
        <f t="array" ref="L234">_xlfn.IFS($K233,$L233+$B$27,NOT($K233),0,TRUE,$K233)</f>
        <v>0</v>
      </c>
      <c r="M234" t="b" cm="1">
        <f t="array" ref="M234">_xlfn.IFS($K234,FALSE,AND($J234,NOT($K234),$P234&lt;$B$6),TRUE,TRUE,FALSE)</f>
        <v>0</v>
      </c>
      <c r="N234" cm="1">
        <f t="array" ref="N234">_xlfn.IFS($N233&gt;=$C$7-$B$27,0,$M233,$N233+$B$27,TRUE,0)</f>
        <v>0</v>
      </c>
      <c r="O234" t="b" cm="1">
        <f t="array" ref="O234">_xlfn.IFS(AND($J234,NOT($K234),NOT($M234)),TRUE,$P234&gt;=$B$6,FALSE,AND($J234,NOT($K234),$M234,$N234=0),TRUE,TRUE,FALSE)</f>
        <v>0</v>
      </c>
      <c r="P234" cm="1">
        <f t="array" ref="P234">_xlfn.IFS(AND($O233,$P233&lt;$B$6),$P233+1,AND(NOT($J233),$P233&gt;0),0,TRUE,$P233)</f>
        <v>0</v>
      </c>
      <c r="Q234" s="1">
        <f t="shared" si="16"/>
        <v>15</v>
      </c>
      <c r="R234" s="1">
        <f t="shared" si="17"/>
        <v>750</v>
      </c>
      <c r="S234" s="17">
        <f t="shared" si="18"/>
        <v>194.80519480519479</v>
      </c>
      <c r="T234" s="1" cm="1">
        <f t="array" ref="T234">_xlfn.IFS($B$6=1,Q234*$B$10,AND(P233=0,P234&gt;=1),T233+$B$6*$B$10*$B$8,TRUE,T233)</f>
        <v>600</v>
      </c>
      <c r="U234" s="17">
        <f t="shared" si="19"/>
        <v>155.84415584415584</v>
      </c>
    </row>
    <row r="235" spans="7:21" x14ac:dyDescent="0.25">
      <c r="G235" s="15">
        <v>233</v>
      </c>
      <c r="H235" s="17">
        <f t="shared" si="15"/>
        <v>3.8666666666666667</v>
      </c>
      <c r="I235" cm="1">
        <f t="array" ref="I235">_xlfn.IFS(AND(NOT($I234=0),$J234),0,NOT($J234),$I234+$B$27,TRUE,$I234)</f>
        <v>3.1666666666666603</v>
      </c>
      <c r="J235" t="b" cm="1">
        <f t="array" ref="J235">_xlfn.IFS($I235&gt;=$C$5-$B$27,TRUE,$P235&gt;=$B$6,FALSE,TRUE,$J234)</f>
        <v>0</v>
      </c>
      <c r="K235" t="b" cm="1">
        <f t="array" ref="K235">_xlfn.IFS($L235&gt;=$B$4-$B$27,FALSE,$I235&gt;=$B$5-$B$27,TRUE,AND($J235,NOT($K234)),FALSE,$K234,TRUE,TRUE,FALSE)</f>
        <v>0</v>
      </c>
      <c r="L235" cm="1">
        <f t="array" ref="L235">_xlfn.IFS($K234,$L234+$B$27,NOT($K234),0,TRUE,$K234)</f>
        <v>0</v>
      </c>
      <c r="M235" t="b" cm="1">
        <f t="array" ref="M235">_xlfn.IFS($K235,FALSE,AND($J235,NOT($K235),$P235&lt;$B$6),TRUE,TRUE,FALSE)</f>
        <v>0</v>
      </c>
      <c r="N235" cm="1">
        <f t="array" ref="N235">_xlfn.IFS($N234&gt;=$C$7-$B$27,0,$M234,$N234+$B$27,TRUE,0)</f>
        <v>0</v>
      </c>
      <c r="O235" t="b" cm="1">
        <f t="array" ref="O235">_xlfn.IFS(AND($J235,NOT($K235),NOT($M235)),TRUE,$P235&gt;=$B$6,FALSE,AND($J235,NOT($K235),$M235,$N235=0),TRUE,TRUE,FALSE)</f>
        <v>0</v>
      </c>
      <c r="P235" cm="1">
        <f t="array" ref="P235">_xlfn.IFS(AND($O234,$P234&lt;$B$6),$P234+1,AND(NOT($J234),$P234&gt;0),0,TRUE,$P234)</f>
        <v>0</v>
      </c>
      <c r="Q235" s="1">
        <f t="shared" si="16"/>
        <v>15</v>
      </c>
      <c r="R235" s="1">
        <f t="shared" si="17"/>
        <v>750</v>
      </c>
      <c r="S235" s="17">
        <f t="shared" si="18"/>
        <v>193.9655172413793</v>
      </c>
      <c r="T235" s="1" cm="1">
        <f t="array" ref="T235">_xlfn.IFS($B$6=1,Q235*$B$10,AND(P234=0,P235&gt;=1),T234+$B$6*$B$10*$B$8,TRUE,T234)</f>
        <v>600</v>
      </c>
      <c r="U235" s="17">
        <f t="shared" si="19"/>
        <v>155.17241379310346</v>
      </c>
    </row>
    <row r="236" spans="7:21" x14ac:dyDescent="0.25">
      <c r="G236" s="15">
        <v>234</v>
      </c>
      <c r="H236" s="17">
        <f t="shared" si="15"/>
        <v>3.8833333333333333</v>
      </c>
      <c r="I236" cm="1">
        <f t="array" ref="I236">_xlfn.IFS(AND(NOT($I235=0),$J235),0,NOT($J235),$I235+$B$27,TRUE,$I235)</f>
        <v>3.1833333333333269</v>
      </c>
      <c r="J236" t="b" cm="1">
        <f t="array" ref="J236">_xlfn.IFS($I236&gt;=$C$5-$B$27,TRUE,$P236&gt;=$B$6,FALSE,TRUE,$J235)</f>
        <v>0</v>
      </c>
      <c r="K236" t="b" cm="1">
        <f t="array" ref="K236">_xlfn.IFS($L236&gt;=$B$4-$B$27,FALSE,$I236&gt;=$B$5-$B$27,TRUE,AND($J236,NOT($K235)),FALSE,$K235,TRUE,TRUE,FALSE)</f>
        <v>0</v>
      </c>
      <c r="L236" cm="1">
        <f t="array" ref="L236">_xlfn.IFS($K235,$L235+$B$27,NOT($K235),0,TRUE,$K235)</f>
        <v>0</v>
      </c>
      <c r="M236" t="b" cm="1">
        <f t="array" ref="M236">_xlfn.IFS($K236,FALSE,AND($J236,NOT($K236),$P236&lt;$B$6),TRUE,TRUE,FALSE)</f>
        <v>0</v>
      </c>
      <c r="N236" cm="1">
        <f t="array" ref="N236">_xlfn.IFS($N235&gt;=$C$7-$B$27,0,$M235,$N235+$B$27,TRUE,0)</f>
        <v>0</v>
      </c>
      <c r="O236" t="b" cm="1">
        <f t="array" ref="O236">_xlfn.IFS(AND($J236,NOT($K236),NOT($M236)),TRUE,$P236&gt;=$B$6,FALSE,AND($J236,NOT($K236),$M236,$N236=0),TRUE,TRUE,FALSE)</f>
        <v>0</v>
      </c>
      <c r="P236" cm="1">
        <f t="array" ref="P236">_xlfn.IFS(AND($O235,$P235&lt;$B$6),$P235+1,AND(NOT($J235),$P235&gt;0),0,TRUE,$P235)</f>
        <v>0</v>
      </c>
      <c r="Q236" s="1">
        <f t="shared" si="16"/>
        <v>15</v>
      </c>
      <c r="R236" s="1">
        <f t="shared" si="17"/>
        <v>750</v>
      </c>
      <c r="S236" s="17">
        <f t="shared" si="18"/>
        <v>193.13304721030042</v>
      </c>
      <c r="T236" s="1" cm="1">
        <f t="array" ref="T236">_xlfn.IFS($B$6=1,Q236*$B$10,AND(P235=0,P236&gt;=1),T235+$B$6*$B$10*$B$8,TRUE,T235)</f>
        <v>600</v>
      </c>
      <c r="U236" s="17">
        <f t="shared" si="19"/>
        <v>154.50643776824035</v>
      </c>
    </row>
    <row r="237" spans="7:21" x14ac:dyDescent="0.25">
      <c r="G237" s="15">
        <v>235</v>
      </c>
      <c r="H237" s="17">
        <f t="shared" si="15"/>
        <v>3.9</v>
      </c>
      <c r="I237" cm="1">
        <f t="array" ref="I237">_xlfn.IFS(AND(NOT($I236=0),$J236),0,NOT($J236),$I236+$B$27,TRUE,$I236)</f>
        <v>3.1999999999999935</v>
      </c>
      <c r="J237" t="b" cm="1">
        <f t="array" ref="J237">_xlfn.IFS($I237&gt;=$C$5-$B$27,TRUE,$P237&gt;=$B$6,FALSE,TRUE,$J236)</f>
        <v>0</v>
      </c>
      <c r="K237" t="b" cm="1">
        <f t="array" ref="K237">_xlfn.IFS($L237&gt;=$B$4-$B$27,FALSE,$I237&gt;=$B$5-$B$27,TRUE,AND($J237,NOT($K236)),FALSE,$K236,TRUE,TRUE,FALSE)</f>
        <v>0</v>
      </c>
      <c r="L237" cm="1">
        <f t="array" ref="L237">_xlfn.IFS($K236,$L236+$B$27,NOT($K236),0,TRUE,$K236)</f>
        <v>0</v>
      </c>
      <c r="M237" t="b" cm="1">
        <f t="array" ref="M237">_xlfn.IFS($K237,FALSE,AND($J237,NOT($K237),$P237&lt;$B$6),TRUE,TRUE,FALSE)</f>
        <v>0</v>
      </c>
      <c r="N237" cm="1">
        <f t="array" ref="N237">_xlfn.IFS($N236&gt;=$C$7-$B$27,0,$M236,$N236+$B$27,TRUE,0)</f>
        <v>0</v>
      </c>
      <c r="O237" t="b" cm="1">
        <f t="array" ref="O237">_xlfn.IFS(AND($J237,NOT($K237),NOT($M237)),TRUE,$P237&gt;=$B$6,FALSE,AND($J237,NOT($K237),$M237,$N237=0),TRUE,TRUE,FALSE)</f>
        <v>0</v>
      </c>
      <c r="P237" cm="1">
        <f t="array" ref="P237">_xlfn.IFS(AND($O236,$P236&lt;$B$6),$P236+1,AND(NOT($J236),$P236&gt;0),0,TRUE,$P236)</f>
        <v>0</v>
      </c>
      <c r="Q237" s="1">
        <f t="shared" si="16"/>
        <v>15</v>
      </c>
      <c r="R237" s="1">
        <f t="shared" si="17"/>
        <v>750</v>
      </c>
      <c r="S237" s="17">
        <f t="shared" si="18"/>
        <v>192.30769230769232</v>
      </c>
      <c r="T237" s="1" cm="1">
        <f t="array" ref="T237">_xlfn.IFS($B$6=1,Q237*$B$10,AND(P236=0,P237&gt;=1),T236+$B$6*$B$10*$B$8,TRUE,T236)</f>
        <v>600</v>
      </c>
      <c r="U237" s="17">
        <f t="shared" si="19"/>
        <v>153.84615384615384</v>
      </c>
    </row>
    <row r="238" spans="7:21" x14ac:dyDescent="0.25">
      <c r="G238" s="15">
        <v>236</v>
      </c>
      <c r="H238" s="17">
        <f t="shared" si="15"/>
        <v>3.9166666666666665</v>
      </c>
      <c r="I238" cm="1">
        <f t="array" ref="I238">_xlfn.IFS(AND(NOT($I237=0),$J237),0,NOT($J237),$I237+$B$27,TRUE,$I237)</f>
        <v>3.2166666666666601</v>
      </c>
      <c r="J238" t="b" cm="1">
        <f t="array" ref="J238">_xlfn.IFS($I238&gt;=$C$5-$B$27,TRUE,$P238&gt;=$B$6,FALSE,TRUE,$J237)</f>
        <v>0</v>
      </c>
      <c r="K238" t="b" cm="1">
        <f t="array" ref="K238">_xlfn.IFS($L238&gt;=$B$4-$B$27,FALSE,$I238&gt;=$B$5-$B$27,TRUE,AND($J238,NOT($K237)),FALSE,$K237,TRUE,TRUE,FALSE)</f>
        <v>0</v>
      </c>
      <c r="L238" cm="1">
        <f t="array" ref="L238">_xlfn.IFS($K237,$L237+$B$27,NOT($K237),0,TRUE,$K237)</f>
        <v>0</v>
      </c>
      <c r="M238" t="b" cm="1">
        <f t="array" ref="M238">_xlfn.IFS($K238,FALSE,AND($J238,NOT($K238),$P238&lt;$B$6),TRUE,TRUE,FALSE)</f>
        <v>0</v>
      </c>
      <c r="N238" cm="1">
        <f t="array" ref="N238">_xlfn.IFS($N237&gt;=$C$7-$B$27,0,$M237,$N237+$B$27,TRUE,0)</f>
        <v>0</v>
      </c>
      <c r="O238" t="b" cm="1">
        <f t="array" ref="O238">_xlfn.IFS(AND($J238,NOT($K238),NOT($M238)),TRUE,$P238&gt;=$B$6,FALSE,AND($J238,NOT($K238),$M238,$N238=0),TRUE,TRUE,FALSE)</f>
        <v>0</v>
      </c>
      <c r="P238" cm="1">
        <f t="array" ref="P238">_xlfn.IFS(AND($O237,$P237&lt;$B$6),$P237+1,AND(NOT($J237),$P237&gt;0),0,TRUE,$P237)</f>
        <v>0</v>
      </c>
      <c r="Q238" s="1">
        <f t="shared" si="16"/>
        <v>15</v>
      </c>
      <c r="R238" s="1">
        <f t="shared" si="17"/>
        <v>750</v>
      </c>
      <c r="S238" s="17">
        <f t="shared" si="18"/>
        <v>191.48936170212767</v>
      </c>
      <c r="T238" s="1" cm="1">
        <f t="array" ref="T238">_xlfn.IFS($B$6=1,Q238*$B$10,AND(P237=0,P238&gt;=1),T237+$B$6*$B$10*$B$8,TRUE,T237)</f>
        <v>600</v>
      </c>
      <c r="U238" s="17">
        <f t="shared" si="19"/>
        <v>153.19148936170214</v>
      </c>
    </row>
    <row r="239" spans="7:21" x14ac:dyDescent="0.25">
      <c r="G239" s="15">
        <v>237</v>
      </c>
      <c r="H239" s="17">
        <f t="shared" si="15"/>
        <v>3.9333333333333331</v>
      </c>
      <c r="I239" cm="1">
        <f t="array" ref="I239">_xlfn.IFS(AND(NOT($I238=0),$J238),0,NOT($J238),$I238+$B$27,TRUE,$I238)</f>
        <v>3.2333333333333267</v>
      </c>
      <c r="J239" t="b" cm="1">
        <f t="array" ref="J239">_xlfn.IFS($I239&gt;=$C$5-$B$27,TRUE,$P239&gt;=$B$6,FALSE,TRUE,$J238)</f>
        <v>0</v>
      </c>
      <c r="K239" t="b" cm="1">
        <f t="array" ref="K239">_xlfn.IFS($L239&gt;=$B$4-$B$27,FALSE,$I239&gt;=$B$5-$B$27,TRUE,AND($J239,NOT($K238)),FALSE,$K238,TRUE,TRUE,FALSE)</f>
        <v>0</v>
      </c>
      <c r="L239" cm="1">
        <f t="array" ref="L239">_xlfn.IFS($K238,$L238+$B$27,NOT($K238),0,TRUE,$K238)</f>
        <v>0</v>
      </c>
      <c r="M239" t="b" cm="1">
        <f t="array" ref="M239">_xlfn.IFS($K239,FALSE,AND($J239,NOT($K239),$P239&lt;$B$6),TRUE,TRUE,FALSE)</f>
        <v>0</v>
      </c>
      <c r="N239" cm="1">
        <f t="array" ref="N239">_xlfn.IFS($N238&gt;=$C$7-$B$27,0,$M238,$N238+$B$27,TRUE,0)</f>
        <v>0</v>
      </c>
      <c r="O239" t="b" cm="1">
        <f t="array" ref="O239">_xlfn.IFS(AND($J239,NOT($K239),NOT($M239)),TRUE,$P239&gt;=$B$6,FALSE,AND($J239,NOT($K239),$M239,$N239=0),TRUE,TRUE,FALSE)</f>
        <v>0</v>
      </c>
      <c r="P239" cm="1">
        <f t="array" ref="P239">_xlfn.IFS(AND($O238,$P238&lt;$B$6),$P238+1,AND(NOT($J238),$P238&gt;0),0,TRUE,$P238)</f>
        <v>0</v>
      </c>
      <c r="Q239" s="1">
        <f t="shared" si="16"/>
        <v>15</v>
      </c>
      <c r="R239" s="1">
        <f t="shared" si="17"/>
        <v>750</v>
      </c>
      <c r="S239" s="17">
        <f t="shared" si="18"/>
        <v>190.67796610169492</v>
      </c>
      <c r="T239" s="1" cm="1">
        <f t="array" ref="T239">_xlfn.IFS($B$6=1,Q239*$B$10,AND(P238=0,P239&gt;=1),T238+$B$6*$B$10*$B$8,TRUE,T238)</f>
        <v>600</v>
      </c>
      <c r="U239" s="17">
        <f t="shared" si="19"/>
        <v>152.54237288135593</v>
      </c>
    </row>
    <row r="240" spans="7:21" x14ac:dyDescent="0.25">
      <c r="G240" s="15">
        <v>238</v>
      </c>
      <c r="H240" s="17">
        <f t="shared" si="15"/>
        <v>3.9499999999999997</v>
      </c>
      <c r="I240" cm="1">
        <f t="array" ref="I240">_xlfn.IFS(AND(NOT($I239=0),$J239),0,NOT($J239),$I239+$B$27,TRUE,$I239)</f>
        <v>3.2499999999999933</v>
      </c>
      <c r="J240" t="b" cm="1">
        <f t="array" ref="J240">_xlfn.IFS($I240&gt;=$C$5-$B$27,TRUE,$P240&gt;=$B$6,FALSE,TRUE,$J239)</f>
        <v>0</v>
      </c>
      <c r="K240" t="b" cm="1">
        <f t="array" ref="K240">_xlfn.IFS($L240&gt;=$B$4-$B$27,FALSE,$I240&gt;=$B$5-$B$27,TRUE,AND($J240,NOT($K239)),FALSE,$K239,TRUE,TRUE,FALSE)</f>
        <v>0</v>
      </c>
      <c r="L240" cm="1">
        <f t="array" ref="L240">_xlfn.IFS($K239,$L239+$B$27,NOT($K239),0,TRUE,$K239)</f>
        <v>0</v>
      </c>
      <c r="M240" t="b" cm="1">
        <f t="array" ref="M240">_xlfn.IFS($K240,FALSE,AND($J240,NOT($K240),$P240&lt;$B$6),TRUE,TRUE,FALSE)</f>
        <v>0</v>
      </c>
      <c r="N240" cm="1">
        <f t="array" ref="N240">_xlfn.IFS($N239&gt;=$C$7-$B$27,0,$M239,$N239+$B$27,TRUE,0)</f>
        <v>0</v>
      </c>
      <c r="O240" t="b" cm="1">
        <f t="array" ref="O240">_xlfn.IFS(AND($J240,NOT($K240),NOT($M240)),TRUE,$P240&gt;=$B$6,FALSE,AND($J240,NOT($K240),$M240,$N240=0),TRUE,TRUE,FALSE)</f>
        <v>0</v>
      </c>
      <c r="P240" cm="1">
        <f t="array" ref="P240">_xlfn.IFS(AND($O239,$P239&lt;$B$6),$P239+1,AND(NOT($J239),$P239&gt;0),0,TRUE,$P239)</f>
        <v>0</v>
      </c>
      <c r="Q240" s="1">
        <f t="shared" si="16"/>
        <v>15</v>
      </c>
      <c r="R240" s="1">
        <f t="shared" si="17"/>
        <v>750</v>
      </c>
      <c r="S240" s="17">
        <f t="shared" si="18"/>
        <v>189.87341772151899</v>
      </c>
      <c r="T240" s="1" cm="1">
        <f t="array" ref="T240">_xlfn.IFS($B$6=1,Q240*$B$10,AND(P239=0,P240&gt;=1),T239+$B$6*$B$10*$B$8,TRUE,T239)</f>
        <v>600</v>
      </c>
      <c r="U240" s="17">
        <f t="shared" si="19"/>
        <v>151.8987341772152</v>
      </c>
    </row>
    <row r="241" spans="7:21" x14ac:dyDescent="0.25">
      <c r="G241" s="15">
        <v>239</v>
      </c>
      <c r="H241" s="17">
        <f t="shared" si="15"/>
        <v>3.9666666666666668</v>
      </c>
      <c r="I241" cm="1">
        <f t="array" ref="I241">_xlfn.IFS(AND(NOT($I240=0),$J240),0,NOT($J240),$I240+$B$27,TRUE,$I240)</f>
        <v>3.2666666666666599</v>
      </c>
      <c r="J241" t="b" cm="1">
        <f t="array" ref="J241">_xlfn.IFS($I241&gt;=$C$5-$B$27,TRUE,$P241&gt;=$B$6,FALSE,TRUE,$J240)</f>
        <v>0</v>
      </c>
      <c r="K241" t="b" cm="1">
        <f t="array" ref="K241">_xlfn.IFS($L241&gt;=$B$4-$B$27,FALSE,$I241&gt;=$B$5-$B$27,TRUE,AND($J241,NOT($K240)),FALSE,$K240,TRUE,TRUE,FALSE)</f>
        <v>0</v>
      </c>
      <c r="L241" cm="1">
        <f t="array" ref="L241">_xlfn.IFS($K240,$L240+$B$27,NOT($K240),0,TRUE,$K240)</f>
        <v>0</v>
      </c>
      <c r="M241" t="b" cm="1">
        <f t="array" ref="M241">_xlfn.IFS($K241,FALSE,AND($J241,NOT($K241),$P241&lt;$B$6),TRUE,TRUE,FALSE)</f>
        <v>0</v>
      </c>
      <c r="N241" cm="1">
        <f t="array" ref="N241">_xlfn.IFS($N240&gt;=$C$7-$B$27,0,$M240,$N240+$B$27,TRUE,0)</f>
        <v>0</v>
      </c>
      <c r="O241" t="b" cm="1">
        <f t="array" ref="O241">_xlfn.IFS(AND($J241,NOT($K241),NOT($M241)),TRUE,$P241&gt;=$B$6,FALSE,AND($J241,NOT($K241),$M241,$N241=0),TRUE,TRUE,FALSE)</f>
        <v>0</v>
      </c>
      <c r="P241" cm="1">
        <f t="array" ref="P241">_xlfn.IFS(AND($O240,$P240&lt;$B$6),$P240+1,AND(NOT($J240),$P240&gt;0),0,TRUE,$P240)</f>
        <v>0</v>
      </c>
      <c r="Q241" s="1">
        <f t="shared" si="16"/>
        <v>15</v>
      </c>
      <c r="R241" s="1">
        <f t="shared" si="17"/>
        <v>750</v>
      </c>
      <c r="S241" s="17">
        <f t="shared" si="18"/>
        <v>189.07563025210084</v>
      </c>
      <c r="T241" s="1" cm="1">
        <f t="array" ref="T241">_xlfn.IFS($B$6=1,Q241*$B$10,AND(P240=0,P241&gt;=1),T240+$B$6*$B$10*$B$8,TRUE,T240)</f>
        <v>600</v>
      </c>
      <c r="U241" s="17">
        <f t="shared" si="19"/>
        <v>151.26050420168067</v>
      </c>
    </row>
    <row r="242" spans="7:21" x14ac:dyDescent="0.25">
      <c r="G242" s="15">
        <v>240</v>
      </c>
      <c r="H242" s="17">
        <f t="shared" si="15"/>
        <v>3.9833333333333334</v>
      </c>
      <c r="I242" cm="1">
        <f t="array" ref="I242">_xlfn.IFS(AND(NOT($I241=0),$J241),0,NOT($J241),$I241+$B$27,TRUE,$I241)</f>
        <v>3.2833333333333266</v>
      </c>
      <c r="J242" t="b" cm="1">
        <f t="array" ref="J242">_xlfn.IFS($I242&gt;=$C$5-$B$27,TRUE,$P242&gt;=$B$6,FALSE,TRUE,$J241)</f>
        <v>0</v>
      </c>
      <c r="K242" t="b" cm="1">
        <f t="array" ref="K242">_xlfn.IFS($L242&gt;=$B$4-$B$27,FALSE,$I242&gt;=$B$5-$B$27,TRUE,AND($J242,NOT($K241)),FALSE,$K241,TRUE,TRUE,FALSE)</f>
        <v>0</v>
      </c>
      <c r="L242" cm="1">
        <f t="array" ref="L242">_xlfn.IFS($K241,$L241+$B$27,NOT($K241),0,TRUE,$K241)</f>
        <v>0</v>
      </c>
      <c r="M242" t="b" cm="1">
        <f t="array" ref="M242">_xlfn.IFS($K242,FALSE,AND($J242,NOT($K242),$P242&lt;$B$6),TRUE,TRUE,FALSE)</f>
        <v>0</v>
      </c>
      <c r="N242" cm="1">
        <f t="array" ref="N242">_xlfn.IFS($N241&gt;=$C$7-$B$27,0,$M241,$N241+$B$27,TRUE,0)</f>
        <v>0</v>
      </c>
      <c r="O242" t="b" cm="1">
        <f t="array" ref="O242">_xlfn.IFS(AND($J242,NOT($K242),NOT($M242)),TRUE,$P242&gt;=$B$6,FALSE,AND($J242,NOT($K242),$M242,$N242=0),TRUE,TRUE,FALSE)</f>
        <v>0</v>
      </c>
      <c r="P242" cm="1">
        <f t="array" ref="P242">_xlfn.IFS(AND($O241,$P241&lt;$B$6),$P241+1,AND(NOT($J241),$P241&gt;0),0,TRUE,$P241)</f>
        <v>0</v>
      </c>
      <c r="Q242" s="1">
        <f t="shared" si="16"/>
        <v>15</v>
      </c>
      <c r="R242" s="1">
        <f t="shared" si="17"/>
        <v>750</v>
      </c>
      <c r="S242" s="17">
        <f t="shared" si="18"/>
        <v>188.28451882845189</v>
      </c>
      <c r="T242" s="1" cm="1">
        <f t="array" ref="T242">_xlfn.IFS($B$6=1,Q242*$B$10,AND(P241=0,P242&gt;=1),T241+$B$6*$B$10*$B$8,TRUE,T241)</f>
        <v>600</v>
      </c>
      <c r="U242" s="17">
        <f t="shared" si="19"/>
        <v>150.62761506276149</v>
      </c>
    </row>
    <row r="243" spans="7:21" x14ac:dyDescent="0.25">
      <c r="G243" s="15">
        <v>241</v>
      </c>
      <c r="H243" s="17">
        <f t="shared" si="15"/>
        <v>4</v>
      </c>
      <c r="I243" cm="1">
        <f t="array" ref="I243">_xlfn.IFS(AND(NOT($I242=0),$J242),0,NOT($J242),$I242+$B$27,TRUE,$I242)</f>
        <v>3.2999999999999932</v>
      </c>
      <c r="J243" t="b" cm="1">
        <f t="array" ref="J243">_xlfn.IFS($I243&gt;=$C$5-$B$27,TRUE,$P243&gt;=$B$6,FALSE,TRUE,$J242)</f>
        <v>0</v>
      </c>
      <c r="K243" t="b" cm="1">
        <f t="array" ref="K243">_xlfn.IFS($L243&gt;=$B$4-$B$27,FALSE,$I243&gt;=$B$5-$B$27,TRUE,AND($J243,NOT($K242)),FALSE,$K242,TRUE,TRUE,FALSE)</f>
        <v>0</v>
      </c>
      <c r="L243" cm="1">
        <f t="array" ref="L243">_xlfn.IFS($K242,$L242+$B$27,NOT($K242),0,TRUE,$K242)</f>
        <v>0</v>
      </c>
      <c r="M243" t="b" cm="1">
        <f t="array" ref="M243">_xlfn.IFS($K243,FALSE,AND($J243,NOT($K243),$P243&lt;$B$6),TRUE,TRUE,FALSE)</f>
        <v>0</v>
      </c>
      <c r="N243" cm="1">
        <f t="array" ref="N243">_xlfn.IFS($N242&gt;=$C$7-$B$27,0,$M242,$N242+$B$27,TRUE,0)</f>
        <v>0</v>
      </c>
      <c r="O243" t="b" cm="1">
        <f t="array" ref="O243">_xlfn.IFS(AND($J243,NOT($K243),NOT($M243)),TRUE,$P243&gt;=$B$6,FALSE,AND($J243,NOT($K243),$M243,$N243=0),TRUE,TRUE,FALSE)</f>
        <v>0</v>
      </c>
      <c r="P243" cm="1">
        <f t="array" ref="P243">_xlfn.IFS(AND($O242,$P242&lt;$B$6),$P242+1,AND(NOT($J242),$P242&gt;0),0,TRUE,$P242)</f>
        <v>0</v>
      </c>
      <c r="Q243" s="1">
        <f t="shared" si="16"/>
        <v>15</v>
      </c>
      <c r="R243" s="1">
        <f t="shared" si="17"/>
        <v>750</v>
      </c>
      <c r="S243" s="17">
        <f t="shared" si="18"/>
        <v>187.5</v>
      </c>
      <c r="T243" s="1" cm="1">
        <f t="array" ref="T243">_xlfn.IFS($B$6=1,Q243*$B$10,AND(P242=0,P243&gt;=1),T242+$B$6*$B$10*$B$8,TRUE,T242)</f>
        <v>600</v>
      </c>
      <c r="U243" s="17">
        <f t="shared" si="19"/>
        <v>150</v>
      </c>
    </row>
    <row r="244" spans="7:21" x14ac:dyDescent="0.25">
      <c r="G244" s="15">
        <v>242</v>
      </c>
      <c r="H244" s="17">
        <f t="shared" si="15"/>
        <v>4.0166666666666666</v>
      </c>
      <c r="I244" cm="1">
        <f t="array" ref="I244">_xlfn.IFS(AND(NOT($I243=0),$J243),0,NOT($J243),$I243+$B$27,TRUE,$I243)</f>
        <v>3.3166666666666598</v>
      </c>
      <c r="J244" t="b" cm="1">
        <f t="array" ref="J244">_xlfn.IFS($I244&gt;=$C$5-$B$27,TRUE,$P244&gt;=$B$6,FALSE,TRUE,$J243)</f>
        <v>0</v>
      </c>
      <c r="K244" t="b" cm="1">
        <f t="array" ref="K244">_xlfn.IFS($L244&gt;=$B$4-$B$27,FALSE,$I244&gt;=$B$5-$B$27,TRUE,AND($J244,NOT($K243)),FALSE,$K243,TRUE,TRUE,FALSE)</f>
        <v>0</v>
      </c>
      <c r="L244" cm="1">
        <f t="array" ref="L244">_xlfn.IFS($K243,$L243+$B$27,NOT($K243),0,TRUE,$K243)</f>
        <v>0</v>
      </c>
      <c r="M244" t="b" cm="1">
        <f t="array" ref="M244">_xlfn.IFS($K244,FALSE,AND($J244,NOT($K244),$P244&lt;$B$6),TRUE,TRUE,FALSE)</f>
        <v>0</v>
      </c>
      <c r="N244" cm="1">
        <f t="array" ref="N244">_xlfn.IFS($N243&gt;=$C$7-$B$27,0,$M243,$N243+$B$27,TRUE,0)</f>
        <v>0</v>
      </c>
      <c r="O244" t="b" cm="1">
        <f t="array" ref="O244">_xlfn.IFS(AND($J244,NOT($K244),NOT($M244)),TRUE,$P244&gt;=$B$6,FALSE,AND($J244,NOT($K244),$M244,$N244=0),TRUE,TRUE,FALSE)</f>
        <v>0</v>
      </c>
      <c r="P244" cm="1">
        <f t="array" ref="P244">_xlfn.IFS(AND($O243,$P243&lt;$B$6),$P243+1,AND(NOT($J243),$P243&gt;0),0,TRUE,$P243)</f>
        <v>0</v>
      </c>
      <c r="Q244" s="1">
        <f t="shared" si="16"/>
        <v>15</v>
      </c>
      <c r="R244" s="1">
        <f t="shared" si="17"/>
        <v>750</v>
      </c>
      <c r="S244" s="17">
        <f t="shared" si="18"/>
        <v>186.7219917012448</v>
      </c>
      <c r="T244" s="1" cm="1">
        <f t="array" ref="T244">_xlfn.IFS($B$6=1,Q244*$B$10,AND(P243=0,P244&gt;=1),T243+$B$6*$B$10*$B$8,TRUE,T243)</f>
        <v>600</v>
      </c>
      <c r="U244" s="17">
        <f t="shared" si="19"/>
        <v>149.37759336099586</v>
      </c>
    </row>
    <row r="245" spans="7:21" x14ac:dyDescent="0.25">
      <c r="G245" s="15">
        <v>243</v>
      </c>
      <c r="H245" s="17">
        <f t="shared" si="15"/>
        <v>4.0333333333333332</v>
      </c>
      <c r="I245" cm="1">
        <f t="array" ref="I245">_xlfn.IFS(AND(NOT($I244=0),$J244),0,NOT($J244),$I244+$B$27,TRUE,$I244)</f>
        <v>3.3333333333333264</v>
      </c>
      <c r="J245" t="b" cm="1">
        <f t="array" ref="J245">_xlfn.IFS($I245&gt;=$C$5-$B$27,TRUE,$P245&gt;=$B$6,FALSE,TRUE,$J244)</f>
        <v>0</v>
      </c>
      <c r="K245" t="b" cm="1">
        <f t="array" ref="K245">_xlfn.IFS($L245&gt;=$B$4-$B$27,FALSE,$I245&gt;=$B$5-$B$27,TRUE,AND($J245,NOT($K244)),FALSE,$K244,TRUE,TRUE,FALSE)</f>
        <v>0</v>
      </c>
      <c r="L245" cm="1">
        <f t="array" ref="L245">_xlfn.IFS($K244,$L244+$B$27,NOT($K244),0,TRUE,$K244)</f>
        <v>0</v>
      </c>
      <c r="M245" t="b" cm="1">
        <f t="array" ref="M245">_xlfn.IFS($K245,FALSE,AND($J245,NOT($K245),$P245&lt;$B$6),TRUE,TRUE,FALSE)</f>
        <v>0</v>
      </c>
      <c r="N245" cm="1">
        <f t="array" ref="N245">_xlfn.IFS($N244&gt;=$C$7-$B$27,0,$M244,$N244+$B$27,TRUE,0)</f>
        <v>0</v>
      </c>
      <c r="O245" t="b" cm="1">
        <f t="array" ref="O245">_xlfn.IFS(AND($J245,NOT($K245),NOT($M245)),TRUE,$P245&gt;=$B$6,FALSE,AND($J245,NOT($K245),$M245,$N245=0),TRUE,TRUE,FALSE)</f>
        <v>0</v>
      </c>
      <c r="P245" cm="1">
        <f t="array" ref="P245">_xlfn.IFS(AND($O244,$P244&lt;$B$6),$P244+1,AND(NOT($J244),$P244&gt;0),0,TRUE,$P244)</f>
        <v>0</v>
      </c>
      <c r="Q245" s="1">
        <f t="shared" si="16"/>
        <v>15</v>
      </c>
      <c r="R245" s="1">
        <f t="shared" si="17"/>
        <v>750</v>
      </c>
      <c r="S245" s="17">
        <f t="shared" si="18"/>
        <v>185.95041322314052</v>
      </c>
      <c r="T245" s="1" cm="1">
        <f t="array" ref="T245">_xlfn.IFS($B$6=1,Q245*$B$10,AND(P244=0,P245&gt;=1),T244+$B$6*$B$10*$B$8,TRUE,T244)</f>
        <v>600</v>
      </c>
      <c r="U245" s="17">
        <f t="shared" si="19"/>
        <v>148.7603305785124</v>
      </c>
    </row>
    <row r="246" spans="7:21" x14ac:dyDescent="0.25">
      <c r="G246" s="15">
        <v>244</v>
      </c>
      <c r="H246" s="17">
        <f t="shared" si="15"/>
        <v>4.05</v>
      </c>
      <c r="I246" cm="1">
        <f t="array" ref="I246">_xlfn.IFS(AND(NOT($I245=0),$J245),0,NOT($J245),$I245+$B$27,TRUE,$I245)</f>
        <v>3.349999999999993</v>
      </c>
      <c r="J246" t="b" cm="1">
        <f t="array" ref="J246">_xlfn.IFS($I246&gt;=$C$5-$B$27,TRUE,$P246&gt;=$B$6,FALSE,TRUE,$J245)</f>
        <v>0</v>
      </c>
      <c r="K246" t="b" cm="1">
        <f t="array" ref="K246">_xlfn.IFS($L246&gt;=$B$4-$B$27,FALSE,$I246&gt;=$B$5-$B$27,TRUE,AND($J246,NOT($K245)),FALSE,$K245,TRUE,TRUE,FALSE)</f>
        <v>0</v>
      </c>
      <c r="L246" cm="1">
        <f t="array" ref="L246">_xlfn.IFS($K245,$L245+$B$27,NOT($K245),0,TRUE,$K245)</f>
        <v>0</v>
      </c>
      <c r="M246" t="b" cm="1">
        <f t="array" ref="M246">_xlfn.IFS($K246,FALSE,AND($J246,NOT($K246),$P246&lt;$B$6),TRUE,TRUE,FALSE)</f>
        <v>0</v>
      </c>
      <c r="N246" cm="1">
        <f t="array" ref="N246">_xlfn.IFS($N245&gt;=$C$7-$B$27,0,$M245,$N245+$B$27,TRUE,0)</f>
        <v>0</v>
      </c>
      <c r="O246" t="b" cm="1">
        <f t="array" ref="O246">_xlfn.IFS(AND($J246,NOT($K246),NOT($M246)),TRUE,$P246&gt;=$B$6,FALSE,AND($J246,NOT($K246),$M246,$N246=0),TRUE,TRUE,FALSE)</f>
        <v>0</v>
      </c>
      <c r="P246" cm="1">
        <f t="array" ref="P246">_xlfn.IFS(AND($O245,$P245&lt;$B$6),$P245+1,AND(NOT($J245),$P245&gt;0),0,TRUE,$P245)</f>
        <v>0</v>
      </c>
      <c r="Q246" s="1">
        <f t="shared" si="16"/>
        <v>15</v>
      </c>
      <c r="R246" s="1">
        <f t="shared" si="17"/>
        <v>750</v>
      </c>
      <c r="S246" s="17">
        <f t="shared" si="18"/>
        <v>185.18518518518519</v>
      </c>
      <c r="T246" s="1" cm="1">
        <f t="array" ref="T246">_xlfn.IFS($B$6=1,Q246*$B$10,AND(P245=0,P246&gt;=1),T245+$B$6*$B$10*$B$8,TRUE,T245)</f>
        <v>600</v>
      </c>
      <c r="U246" s="17">
        <f t="shared" si="19"/>
        <v>148.14814814814815</v>
      </c>
    </row>
    <row r="247" spans="7:21" x14ac:dyDescent="0.25">
      <c r="G247" s="15">
        <v>245</v>
      </c>
      <c r="H247" s="17">
        <f t="shared" si="15"/>
        <v>4.0666666666666664</v>
      </c>
      <c r="I247" cm="1">
        <f t="array" ref="I247">_xlfn.IFS(AND(NOT($I246=0),$J246),0,NOT($J246),$I246+$B$27,TRUE,$I246)</f>
        <v>3.3666666666666596</v>
      </c>
      <c r="J247" t="b" cm="1">
        <f t="array" ref="J247">_xlfn.IFS($I247&gt;=$C$5-$B$27,TRUE,$P247&gt;=$B$6,FALSE,TRUE,$J246)</f>
        <v>0</v>
      </c>
      <c r="K247" t="b" cm="1">
        <f t="array" ref="K247">_xlfn.IFS($L247&gt;=$B$4-$B$27,FALSE,$I247&gt;=$B$5-$B$27,TRUE,AND($J247,NOT($K246)),FALSE,$K246,TRUE,TRUE,FALSE)</f>
        <v>0</v>
      </c>
      <c r="L247" cm="1">
        <f t="array" ref="L247">_xlfn.IFS($K246,$L246+$B$27,NOT($K246),0,TRUE,$K246)</f>
        <v>0</v>
      </c>
      <c r="M247" t="b" cm="1">
        <f t="array" ref="M247">_xlfn.IFS($K247,FALSE,AND($J247,NOT($K247),$P247&lt;$B$6),TRUE,TRUE,FALSE)</f>
        <v>0</v>
      </c>
      <c r="N247" cm="1">
        <f t="array" ref="N247">_xlfn.IFS($N246&gt;=$C$7-$B$27,0,$M246,$N246+$B$27,TRUE,0)</f>
        <v>0</v>
      </c>
      <c r="O247" t="b" cm="1">
        <f t="array" ref="O247">_xlfn.IFS(AND($J247,NOT($K247),NOT($M247)),TRUE,$P247&gt;=$B$6,FALSE,AND($J247,NOT($K247),$M247,$N247=0),TRUE,TRUE,FALSE)</f>
        <v>0</v>
      </c>
      <c r="P247" cm="1">
        <f t="array" ref="P247">_xlfn.IFS(AND($O246,$P246&lt;$B$6),$P246+1,AND(NOT($J246),$P246&gt;0),0,TRUE,$P246)</f>
        <v>0</v>
      </c>
      <c r="Q247" s="1">
        <f t="shared" si="16"/>
        <v>15</v>
      </c>
      <c r="R247" s="1">
        <f t="shared" si="17"/>
        <v>750</v>
      </c>
      <c r="S247" s="17">
        <f t="shared" si="18"/>
        <v>184.42622950819674</v>
      </c>
      <c r="T247" s="1" cm="1">
        <f t="array" ref="T247">_xlfn.IFS($B$6=1,Q247*$B$10,AND(P246=0,P247&gt;=1),T246+$B$6*$B$10*$B$8,TRUE,T246)</f>
        <v>600</v>
      </c>
      <c r="U247" s="17">
        <f t="shared" si="19"/>
        <v>147.54098360655738</v>
      </c>
    </row>
    <row r="248" spans="7:21" x14ac:dyDescent="0.25">
      <c r="G248" s="15">
        <v>246</v>
      </c>
      <c r="H248" s="17">
        <f t="shared" si="15"/>
        <v>4.083333333333333</v>
      </c>
      <c r="I248" cm="1">
        <f t="array" ref="I248">_xlfn.IFS(AND(NOT($I247=0),$J247),0,NOT($J247),$I247+$B$27,TRUE,$I247)</f>
        <v>3.3833333333333262</v>
      </c>
      <c r="J248" t="b" cm="1">
        <f t="array" ref="J248">_xlfn.IFS($I248&gt;=$C$5-$B$27,TRUE,$P248&gt;=$B$6,FALSE,TRUE,$J247)</f>
        <v>0</v>
      </c>
      <c r="K248" t="b" cm="1">
        <f t="array" ref="K248">_xlfn.IFS($L248&gt;=$B$4-$B$27,FALSE,$I248&gt;=$B$5-$B$27,TRUE,AND($J248,NOT($K247)),FALSE,$K247,TRUE,TRUE,FALSE)</f>
        <v>0</v>
      </c>
      <c r="L248" cm="1">
        <f t="array" ref="L248">_xlfn.IFS($K247,$L247+$B$27,NOT($K247),0,TRUE,$K247)</f>
        <v>0</v>
      </c>
      <c r="M248" t="b" cm="1">
        <f t="array" ref="M248">_xlfn.IFS($K248,FALSE,AND($J248,NOT($K248),$P248&lt;$B$6),TRUE,TRUE,FALSE)</f>
        <v>0</v>
      </c>
      <c r="N248" cm="1">
        <f t="array" ref="N248">_xlfn.IFS($N247&gt;=$C$7-$B$27,0,$M247,$N247+$B$27,TRUE,0)</f>
        <v>0</v>
      </c>
      <c r="O248" t="b" cm="1">
        <f t="array" ref="O248">_xlfn.IFS(AND($J248,NOT($K248),NOT($M248)),TRUE,$P248&gt;=$B$6,FALSE,AND($J248,NOT($K248),$M248,$N248=0),TRUE,TRUE,FALSE)</f>
        <v>0</v>
      </c>
      <c r="P248" cm="1">
        <f t="array" ref="P248">_xlfn.IFS(AND($O247,$P247&lt;$B$6),$P247+1,AND(NOT($J247),$P247&gt;0),0,TRUE,$P247)</f>
        <v>0</v>
      </c>
      <c r="Q248" s="1">
        <f t="shared" si="16"/>
        <v>15</v>
      </c>
      <c r="R248" s="1">
        <f t="shared" si="17"/>
        <v>750</v>
      </c>
      <c r="S248" s="17">
        <f t="shared" si="18"/>
        <v>183.67346938775512</v>
      </c>
      <c r="T248" s="1" cm="1">
        <f t="array" ref="T248">_xlfn.IFS($B$6=1,Q248*$B$10,AND(P247=0,P248&gt;=1),T247+$B$6*$B$10*$B$8,TRUE,T247)</f>
        <v>600</v>
      </c>
      <c r="U248" s="17">
        <f t="shared" si="19"/>
        <v>146.9387755102041</v>
      </c>
    </row>
    <row r="249" spans="7:21" x14ac:dyDescent="0.25">
      <c r="G249" s="15">
        <v>247</v>
      </c>
      <c r="H249" s="17">
        <f t="shared" si="15"/>
        <v>4.0999999999999996</v>
      </c>
      <c r="I249" cm="1">
        <f t="array" ref="I249">_xlfn.IFS(AND(NOT($I248=0),$J248),0,NOT($J248),$I248+$B$27,TRUE,$I248)</f>
        <v>3.3999999999999928</v>
      </c>
      <c r="J249" t="b" cm="1">
        <f t="array" ref="J249">_xlfn.IFS($I249&gt;=$C$5-$B$27,TRUE,$P249&gt;=$B$6,FALSE,TRUE,$J248)</f>
        <v>0</v>
      </c>
      <c r="K249" t="b" cm="1">
        <f t="array" ref="K249">_xlfn.IFS($L249&gt;=$B$4-$B$27,FALSE,$I249&gt;=$B$5-$B$27,TRUE,AND($J249,NOT($K248)),FALSE,$K248,TRUE,TRUE,FALSE)</f>
        <v>0</v>
      </c>
      <c r="L249" cm="1">
        <f t="array" ref="L249">_xlfn.IFS($K248,$L248+$B$27,NOT($K248),0,TRUE,$K248)</f>
        <v>0</v>
      </c>
      <c r="M249" t="b" cm="1">
        <f t="array" ref="M249">_xlfn.IFS($K249,FALSE,AND($J249,NOT($K249),$P249&lt;$B$6),TRUE,TRUE,FALSE)</f>
        <v>0</v>
      </c>
      <c r="N249" cm="1">
        <f t="array" ref="N249">_xlfn.IFS($N248&gt;=$C$7-$B$27,0,$M248,$N248+$B$27,TRUE,0)</f>
        <v>0</v>
      </c>
      <c r="O249" t="b" cm="1">
        <f t="array" ref="O249">_xlfn.IFS(AND($J249,NOT($K249),NOT($M249)),TRUE,$P249&gt;=$B$6,FALSE,AND($J249,NOT($K249),$M249,$N249=0),TRUE,TRUE,FALSE)</f>
        <v>0</v>
      </c>
      <c r="P249" cm="1">
        <f t="array" ref="P249">_xlfn.IFS(AND($O248,$P248&lt;$B$6),$P248+1,AND(NOT($J248),$P248&gt;0),0,TRUE,$P248)</f>
        <v>0</v>
      </c>
      <c r="Q249" s="1">
        <f t="shared" si="16"/>
        <v>15</v>
      </c>
      <c r="R249" s="1">
        <f t="shared" si="17"/>
        <v>750</v>
      </c>
      <c r="S249" s="17">
        <f t="shared" si="18"/>
        <v>182.92682926829269</v>
      </c>
      <c r="T249" s="1" cm="1">
        <f t="array" ref="T249">_xlfn.IFS($B$6=1,Q249*$B$10,AND(P248=0,P249&gt;=1),T248+$B$6*$B$10*$B$8,TRUE,T248)</f>
        <v>600</v>
      </c>
      <c r="U249" s="17">
        <f t="shared" si="19"/>
        <v>146.34146341463415</v>
      </c>
    </row>
    <row r="250" spans="7:21" x14ac:dyDescent="0.25">
      <c r="G250" s="15">
        <v>248</v>
      </c>
      <c r="H250" s="17">
        <f t="shared" si="15"/>
        <v>4.1166666666666663</v>
      </c>
      <c r="I250" cm="1">
        <f t="array" ref="I250">_xlfn.IFS(AND(NOT($I249=0),$J249),0,NOT($J249),$I249+$B$27,TRUE,$I249)</f>
        <v>3.4166666666666594</v>
      </c>
      <c r="J250" t="b" cm="1">
        <f t="array" ref="J250">_xlfn.IFS($I250&gt;=$C$5-$B$27,TRUE,$P250&gt;=$B$6,FALSE,TRUE,$J249)</f>
        <v>0</v>
      </c>
      <c r="K250" t="b" cm="1">
        <f t="array" ref="K250">_xlfn.IFS($L250&gt;=$B$4-$B$27,FALSE,$I250&gt;=$B$5-$B$27,TRUE,AND($J250,NOT($K249)),FALSE,$K249,TRUE,TRUE,FALSE)</f>
        <v>0</v>
      </c>
      <c r="L250" cm="1">
        <f t="array" ref="L250">_xlfn.IFS($K249,$L249+$B$27,NOT($K249),0,TRUE,$K249)</f>
        <v>0</v>
      </c>
      <c r="M250" t="b" cm="1">
        <f t="array" ref="M250">_xlfn.IFS($K250,FALSE,AND($J250,NOT($K250),$P250&lt;$B$6),TRUE,TRUE,FALSE)</f>
        <v>0</v>
      </c>
      <c r="N250" cm="1">
        <f t="array" ref="N250">_xlfn.IFS($N249&gt;=$C$7-$B$27,0,$M249,$N249+$B$27,TRUE,0)</f>
        <v>0</v>
      </c>
      <c r="O250" t="b" cm="1">
        <f t="array" ref="O250">_xlfn.IFS(AND($J250,NOT($K250),NOT($M250)),TRUE,$P250&gt;=$B$6,FALSE,AND($J250,NOT($K250),$M250,$N250=0),TRUE,TRUE,FALSE)</f>
        <v>0</v>
      </c>
      <c r="P250" cm="1">
        <f t="array" ref="P250">_xlfn.IFS(AND($O249,$P249&lt;$B$6),$P249+1,AND(NOT($J249),$P249&gt;0),0,TRUE,$P249)</f>
        <v>0</v>
      </c>
      <c r="Q250" s="1">
        <f t="shared" si="16"/>
        <v>15</v>
      </c>
      <c r="R250" s="1">
        <f t="shared" si="17"/>
        <v>750</v>
      </c>
      <c r="S250" s="17">
        <f t="shared" si="18"/>
        <v>182.18623481781378</v>
      </c>
      <c r="T250" s="1" cm="1">
        <f t="array" ref="T250">_xlfn.IFS($B$6=1,Q250*$B$10,AND(P249=0,P250&gt;=1),T249+$B$6*$B$10*$B$8,TRUE,T249)</f>
        <v>600</v>
      </c>
      <c r="U250" s="17">
        <f t="shared" si="19"/>
        <v>145.74898785425103</v>
      </c>
    </row>
    <row r="251" spans="7:21" x14ac:dyDescent="0.25">
      <c r="G251" s="15">
        <v>249</v>
      </c>
      <c r="H251" s="17">
        <f t="shared" si="15"/>
        <v>4.1333333333333329</v>
      </c>
      <c r="I251" cm="1">
        <f t="array" ref="I251">_xlfn.IFS(AND(NOT($I250=0),$J250),0,NOT($J250),$I250+$B$27,TRUE,$I250)</f>
        <v>3.433333333333326</v>
      </c>
      <c r="J251" t="b" cm="1">
        <f t="array" ref="J251">_xlfn.IFS($I251&gt;=$C$5-$B$27,TRUE,$P251&gt;=$B$6,FALSE,TRUE,$J250)</f>
        <v>0</v>
      </c>
      <c r="K251" t="b" cm="1">
        <f t="array" ref="K251">_xlfn.IFS($L251&gt;=$B$4-$B$27,FALSE,$I251&gt;=$B$5-$B$27,TRUE,AND($J251,NOT($K250)),FALSE,$K250,TRUE,TRUE,FALSE)</f>
        <v>0</v>
      </c>
      <c r="L251" cm="1">
        <f t="array" ref="L251">_xlfn.IFS($K250,$L250+$B$27,NOT($K250),0,TRUE,$K250)</f>
        <v>0</v>
      </c>
      <c r="M251" t="b" cm="1">
        <f t="array" ref="M251">_xlfn.IFS($K251,FALSE,AND($J251,NOT($K251),$P251&lt;$B$6),TRUE,TRUE,FALSE)</f>
        <v>0</v>
      </c>
      <c r="N251" cm="1">
        <f t="array" ref="N251">_xlfn.IFS($N250&gt;=$C$7-$B$27,0,$M250,$N250+$B$27,TRUE,0)</f>
        <v>0</v>
      </c>
      <c r="O251" t="b" cm="1">
        <f t="array" ref="O251">_xlfn.IFS(AND($J251,NOT($K251),NOT($M251)),TRUE,$P251&gt;=$B$6,FALSE,AND($J251,NOT($K251),$M251,$N251=0),TRUE,TRUE,FALSE)</f>
        <v>0</v>
      </c>
      <c r="P251" cm="1">
        <f t="array" ref="P251">_xlfn.IFS(AND($O250,$P250&lt;$B$6),$P250+1,AND(NOT($J250),$P250&gt;0),0,TRUE,$P250)</f>
        <v>0</v>
      </c>
      <c r="Q251" s="1">
        <f t="shared" si="16"/>
        <v>15</v>
      </c>
      <c r="R251" s="1">
        <f t="shared" si="17"/>
        <v>750</v>
      </c>
      <c r="S251" s="17">
        <f t="shared" si="18"/>
        <v>181.45161290322582</v>
      </c>
      <c r="T251" s="1" cm="1">
        <f t="array" ref="T251">_xlfn.IFS($B$6=1,Q251*$B$10,AND(P250=0,P251&gt;=1),T250+$B$6*$B$10*$B$8,TRUE,T250)</f>
        <v>600</v>
      </c>
      <c r="U251" s="17">
        <f t="shared" si="19"/>
        <v>145.16129032258067</v>
      </c>
    </row>
    <row r="252" spans="7:21" x14ac:dyDescent="0.25">
      <c r="G252" s="15">
        <v>250</v>
      </c>
      <c r="H252" s="17">
        <f t="shared" si="15"/>
        <v>4.1500000000000004</v>
      </c>
      <c r="I252" cm="1">
        <f t="array" ref="I252">_xlfn.IFS(AND(NOT($I251=0),$J251),0,NOT($J251),$I251+$B$27,TRUE,$I251)</f>
        <v>3.4499999999999926</v>
      </c>
      <c r="J252" t="b" cm="1">
        <f t="array" ref="J252">_xlfn.IFS($I252&gt;=$C$5-$B$27,TRUE,$P252&gt;=$B$6,FALSE,TRUE,$J251)</f>
        <v>0</v>
      </c>
      <c r="K252" t="b" cm="1">
        <f t="array" ref="K252">_xlfn.IFS($L252&gt;=$B$4-$B$27,FALSE,$I252&gt;=$B$5-$B$27,TRUE,AND($J252,NOT($K251)),FALSE,$K251,TRUE,TRUE,FALSE)</f>
        <v>0</v>
      </c>
      <c r="L252" cm="1">
        <f t="array" ref="L252">_xlfn.IFS($K251,$L251+$B$27,NOT($K251),0,TRUE,$K251)</f>
        <v>0</v>
      </c>
      <c r="M252" t="b" cm="1">
        <f t="array" ref="M252">_xlfn.IFS($K252,FALSE,AND($J252,NOT($K252),$P252&lt;$B$6),TRUE,TRUE,FALSE)</f>
        <v>0</v>
      </c>
      <c r="N252" cm="1">
        <f t="array" ref="N252">_xlfn.IFS($N251&gt;=$C$7-$B$27,0,$M251,$N251+$B$27,TRUE,0)</f>
        <v>0</v>
      </c>
      <c r="O252" t="b" cm="1">
        <f t="array" ref="O252">_xlfn.IFS(AND($J252,NOT($K252),NOT($M252)),TRUE,$P252&gt;=$B$6,FALSE,AND($J252,NOT($K252),$M252,$N252=0),TRUE,TRUE,FALSE)</f>
        <v>0</v>
      </c>
      <c r="P252" cm="1">
        <f t="array" ref="P252">_xlfn.IFS(AND($O251,$P251&lt;$B$6),$P251+1,AND(NOT($J251),$P251&gt;0),0,TRUE,$P251)</f>
        <v>0</v>
      </c>
      <c r="Q252" s="1">
        <f t="shared" si="16"/>
        <v>15</v>
      </c>
      <c r="R252" s="1">
        <f t="shared" si="17"/>
        <v>750</v>
      </c>
      <c r="S252" s="17">
        <f t="shared" si="18"/>
        <v>180.72289156626505</v>
      </c>
      <c r="T252" s="1" cm="1">
        <f t="array" ref="T252">_xlfn.IFS($B$6=1,Q252*$B$10,AND(P251=0,P252&gt;=1),T251+$B$6*$B$10*$B$8,TRUE,T251)</f>
        <v>600</v>
      </c>
      <c r="U252" s="17">
        <f t="shared" si="19"/>
        <v>144.57831325301203</v>
      </c>
    </row>
    <row r="253" spans="7:21" x14ac:dyDescent="0.25">
      <c r="G253" s="15">
        <v>251</v>
      </c>
      <c r="H253" s="17">
        <f t="shared" si="15"/>
        <v>4.166666666666667</v>
      </c>
      <c r="I253" cm="1">
        <f t="array" ref="I253">_xlfn.IFS(AND(NOT($I252=0),$J252),0,NOT($J252),$I252+$B$27,TRUE,$I252)</f>
        <v>3.4666666666666592</v>
      </c>
      <c r="J253" t="b" cm="1">
        <f t="array" ref="J253">_xlfn.IFS($I253&gt;=$C$5-$B$27,TRUE,$P253&gt;=$B$6,FALSE,TRUE,$J252)</f>
        <v>0</v>
      </c>
      <c r="K253" t="b" cm="1">
        <f t="array" ref="K253">_xlfn.IFS($L253&gt;=$B$4-$B$27,FALSE,$I253&gt;=$B$5-$B$27,TRUE,AND($J253,NOT($K252)),FALSE,$K252,TRUE,TRUE,FALSE)</f>
        <v>0</v>
      </c>
      <c r="L253" cm="1">
        <f t="array" ref="L253">_xlfn.IFS($K252,$L252+$B$27,NOT($K252),0,TRUE,$K252)</f>
        <v>0</v>
      </c>
      <c r="M253" t="b" cm="1">
        <f t="array" ref="M253">_xlfn.IFS($K253,FALSE,AND($J253,NOT($K253),$P253&lt;$B$6),TRUE,TRUE,FALSE)</f>
        <v>0</v>
      </c>
      <c r="N253" cm="1">
        <f t="array" ref="N253">_xlfn.IFS($N252&gt;=$C$7-$B$27,0,$M252,$N252+$B$27,TRUE,0)</f>
        <v>0</v>
      </c>
      <c r="O253" t="b" cm="1">
        <f t="array" ref="O253">_xlfn.IFS(AND($J253,NOT($K253),NOT($M253)),TRUE,$P253&gt;=$B$6,FALSE,AND($J253,NOT($K253),$M253,$N253=0),TRUE,TRUE,FALSE)</f>
        <v>0</v>
      </c>
      <c r="P253" cm="1">
        <f t="array" ref="P253">_xlfn.IFS(AND($O252,$P252&lt;$B$6),$P252+1,AND(NOT($J252),$P252&gt;0),0,TRUE,$P252)</f>
        <v>0</v>
      </c>
      <c r="Q253" s="1">
        <f t="shared" si="16"/>
        <v>15</v>
      </c>
      <c r="R253" s="1">
        <f t="shared" si="17"/>
        <v>750</v>
      </c>
      <c r="S253" s="17">
        <f t="shared" si="18"/>
        <v>180</v>
      </c>
      <c r="T253" s="1" cm="1">
        <f t="array" ref="T253">_xlfn.IFS($B$6=1,Q253*$B$10,AND(P252=0,P253&gt;=1),T252+$B$6*$B$10*$B$8,TRUE,T252)</f>
        <v>600</v>
      </c>
      <c r="U253" s="17">
        <f t="shared" si="19"/>
        <v>144</v>
      </c>
    </row>
    <row r="254" spans="7:21" x14ac:dyDescent="0.25">
      <c r="G254" s="15">
        <v>252</v>
      </c>
      <c r="H254" s="17">
        <f t="shared" si="15"/>
        <v>4.1833333333333336</v>
      </c>
      <c r="I254" cm="1">
        <f t="array" ref="I254">_xlfn.IFS(AND(NOT($I253=0),$J253),0,NOT($J253),$I253+$B$27,TRUE,$I253)</f>
        <v>3.4833333333333258</v>
      </c>
      <c r="J254" t="b" cm="1">
        <f t="array" ref="J254">_xlfn.IFS($I254&gt;=$C$5-$B$27,TRUE,$P254&gt;=$B$6,FALSE,TRUE,$J253)</f>
        <v>0</v>
      </c>
      <c r="K254" t="b" cm="1">
        <f t="array" ref="K254">_xlfn.IFS($L254&gt;=$B$4-$B$27,FALSE,$I254&gt;=$B$5-$B$27,TRUE,AND($J254,NOT($K253)),FALSE,$K253,TRUE,TRUE,FALSE)</f>
        <v>0</v>
      </c>
      <c r="L254" cm="1">
        <f t="array" ref="L254">_xlfn.IFS($K253,$L253+$B$27,NOT($K253),0,TRUE,$K253)</f>
        <v>0</v>
      </c>
      <c r="M254" t="b" cm="1">
        <f t="array" ref="M254">_xlfn.IFS($K254,FALSE,AND($J254,NOT($K254),$P254&lt;$B$6),TRUE,TRUE,FALSE)</f>
        <v>0</v>
      </c>
      <c r="N254" cm="1">
        <f t="array" ref="N254">_xlfn.IFS($N253&gt;=$C$7-$B$27,0,$M253,$N253+$B$27,TRUE,0)</f>
        <v>0</v>
      </c>
      <c r="O254" t="b" cm="1">
        <f t="array" ref="O254">_xlfn.IFS(AND($J254,NOT($K254),NOT($M254)),TRUE,$P254&gt;=$B$6,FALSE,AND($J254,NOT($K254),$M254,$N254=0),TRUE,TRUE,FALSE)</f>
        <v>0</v>
      </c>
      <c r="P254" cm="1">
        <f t="array" ref="P254">_xlfn.IFS(AND($O253,$P253&lt;$B$6),$P253+1,AND(NOT($J253),$P253&gt;0),0,TRUE,$P253)</f>
        <v>0</v>
      </c>
      <c r="Q254" s="1">
        <f t="shared" si="16"/>
        <v>15</v>
      </c>
      <c r="R254" s="1">
        <f t="shared" si="17"/>
        <v>750</v>
      </c>
      <c r="S254" s="17">
        <f t="shared" si="18"/>
        <v>179.28286852589639</v>
      </c>
      <c r="T254" s="1" cm="1">
        <f t="array" ref="T254">_xlfn.IFS($B$6=1,Q254*$B$10,AND(P253=0,P254&gt;=1),T253+$B$6*$B$10*$B$8,TRUE,T253)</f>
        <v>600</v>
      </c>
      <c r="U254" s="17">
        <f t="shared" si="19"/>
        <v>143.42629482071712</v>
      </c>
    </row>
    <row r="255" spans="7:21" x14ac:dyDescent="0.25">
      <c r="G255" s="15">
        <v>253</v>
      </c>
      <c r="H255" s="17">
        <f t="shared" si="15"/>
        <v>4.2</v>
      </c>
      <c r="I255" cm="1">
        <f t="array" ref="I255">_xlfn.IFS(AND(NOT($I254=0),$J254),0,NOT($J254),$I254+$B$27,TRUE,$I254)</f>
        <v>3.4999999999999925</v>
      </c>
      <c r="J255" t="b" cm="1">
        <f t="array" ref="J255">_xlfn.IFS($I255&gt;=$C$5-$B$27,TRUE,$P255&gt;=$B$6,FALSE,TRUE,$J254)</f>
        <v>0</v>
      </c>
      <c r="K255" t="b" cm="1">
        <f t="array" ref="K255">_xlfn.IFS($L255&gt;=$B$4-$B$27,FALSE,$I255&gt;=$B$5-$B$27,TRUE,AND($J255,NOT($K254)),FALSE,$K254,TRUE,TRUE,FALSE)</f>
        <v>0</v>
      </c>
      <c r="L255" cm="1">
        <f t="array" ref="L255">_xlfn.IFS($K254,$L254+$B$27,NOT($K254),0,TRUE,$K254)</f>
        <v>0</v>
      </c>
      <c r="M255" t="b" cm="1">
        <f t="array" ref="M255">_xlfn.IFS($K255,FALSE,AND($J255,NOT($K255),$P255&lt;$B$6),TRUE,TRUE,FALSE)</f>
        <v>0</v>
      </c>
      <c r="N255" cm="1">
        <f t="array" ref="N255">_xlfn.IFS($N254&gt;=$C$7-$B$27,0,$M254,$N254+$B$27,TRUE,0)</f>
        <v>0</v>
      </c>
      <c r="O255" t="b" cm="1">
        <f t="array" ref="O255">_xlfn.IFS(AND($J255,NOT($K255),NOT($M255)),TRUE,$P255&gt;=$B$6,FALSE,AND($J255,NOT($K255),$M255,$N255=0),TRUE,TRUE,FALSE)</f>
        <v>0</v>
      </c>
      <c r="P255" cm="1">
        <f t="array" ref="P255">_xlfn.IFS(AND($O254,$P254&lt;$B$6),$P254+1,AND(NOT($J254),$P254&gt;0),0,TRUE,$P254)</f>
        <v>0</v>
      </c>
      <c r="Q255" s="1">
        <f t="shared" si="16"/>
        <v>15</v>
      </c>
      <c r="R255" s="1">
        <f t="shared" si="17"/>
        <v>750</v>
      </c>
      <c r="S255" s="17">
        <f t="shared" si="18"/>
        <v>178.57142857142856</v>
      </c>
      <c r="T255" s="1" cm="1">
        <f t="array" ref="T255">_xlfn.IFS($B$6=1,Q255*$B$10,AND(P254=0,P255&gt;=1),T254+$B$6*$B$10*$B$8,TRUE,T254)</f>
        <v>600</v>
      </c>
      <c r="U255" s="17">
        <f t="shared" si="19"/>
        <v>142.85714285714286</v>
      </c>
    </row>
    <row r="256" spans="7:21" x14ac:dyDescent="0.25">
      <c r="G256" s="15">
        <v>254</v>
      </c>
      <c r="H256" s="17">
        <f t="shared" si="15"/>
        <v>4.2166666666666668</v>
      </c>
      <c r="I256" cm="1">
        <f t="array" ref="I256">_xlfn.IFS(AND(NOT($I255=0),$J255),0,NOT($J255),$I255+$B$27,TRUE,$I255)</f>
        <v>3.5166666666666591</v>
      </c>
      <c r="J256" t="b" cm="1">
        <f t="array" ref="J256">_xlfn.IFS($I256&gt;=$C$5-$B$27,TRUE,$P256&gt;=$B$6,FALSE,TRUE,$J255)</f>
        <v>0</v>
      </c>
      <c r="K256" t="b" cm="1">
        <f t="array" ref="K256">_xlfn.IFS($L256&gt;=$B$4-$B$27,FALSE,$I256&gt;=$B$5-$B$27,TRUE,AND($J256,NOT($K255)),FALSE,$K255,TRUE,TRUE,FALSE)</f>
        <v>0</v>
      </c>
      <c r="L256" cm="1">
        <f t="array" ref="L256">_xlfn.IFS($K255,$L255+$B$27,NOT($K255),0,TRUE,$K255)</f>
        <v>0</v>
      </c>
      <c r="M256" t="b" cm="1">
        <f t="array" ref="M256">_xlfn.IFS($K256,FALSE,AND($J256,NOT($K256),$P256&lt;$B$6),TRUE,TRUE,FALSE)</f>
        <v>0</v>
      </c>
      <c r="N256" cm="1">
        <f t="array" ref="N256">_xlfn.IFS($N255&gt;=$C$7-$B$27,0,$M255,$N255+$B$27,TRUE,0)</f>
        <v>0</v>
      </c>
      <c r="O256" t="b" cm="1">
        <f t="array" ref="O256">_xlfn.IFS(AND($J256,NOT($K256),NOT($M256)),TRUE,$P256&gt;=$B$6,FALSE,AND($J256,NOT($K256),$M256,$N256=0),TRUE,TRUE,FALSE)</f>
        <v>0</v>
      </c>
      <c r="P256" cm="1">
        <f t="array" ref="P256">_xlfn.IFS(AND($O255,$P255&lt;$B$6),$P255+1,AND(NOT($J255),$P255&gt;0),0,TRUE,$P255)</f>
        <v>0</v>
      </c>
      <c r="Q256" s="1">
        <f t="shared" si="16"/>
        <v>15</v>
      </c>
      <c r="R256" s="1">
        <f t="shared" si="17"/>
        <v>750</v>
      </c>
      <c r="S256" s="17">
        <f t="shared" si="18"/>
        <v>177.86561264822134</v>
      </c>
      <c r="T256" s="1" cm="1">
        <f t="array" ref="T256">_xlfn.IFS($B$6=1,Q256*$B$10,AND(P255=0,P256&gt;=1),T255+$B$6*$B$10*$B$8,TRUE,T255)</f>
        <v>600</v>
      </c>
      <c r="U256" s="17">
        <f t="shared" si="19"/>
        <v>142.29249011857706</v>
      </c>
    </row>
    <row r="257" spans="7:21" x14ac:dyDescent="0.25">
      <c r="G257" s="15">
        <v>255</v>
      </c>
      <c r="H257" s="17">
        <f t="shared" si="15"/>
        <v>4.2333333333333334</v>
      </c>
      <c r="I257" cm="1">
        <f t="array" ref="I257">_xlfn.IFS(AND(NOT($I256=0),$J256),0,NOT($J256),$I256+$B$27,TRUE,$I256)</f>
        <v>3.5333333333333257</v>
      </c>
      <c r="J257" t="b" cm="1">
        <f t="array" ref="J257">_xlfn.IFS($I257&gt;=$C$5-$B$27,TRUE,$P257&gt;=$B$6,FALSE,TRUE,$J256)</f>
        <v>0</v>
      </c>
      <c r="K257" t="b" cm="1">
        <f t="array" ref="K257">_xlfn.IFS($L257&gt;=$B$4-$B$27,FALSE,$I257&gt;=$B$5-$B$27,TRUE,AND($J257,NOT($K256)),FALSE,$K256,TRUE,TRUE,FALSE)</f>
        <v>0</v>
      </c>
      <c r="L257" cm="1">
        <f t="array" ref="L257">_xlfn.IFS($K256,$L256+$B$27,NOT($K256),0,TRUE,$K256)</f>
        <v>0</v>
      </c>
      <c r="M257" t="b" cm="1">
        <f t="array" ref="M257">_xlfn.IFS($K257,FALSE,AND($J257,NOT($K257),$P257&lt;$B$6),TRUE,TRUE,FALSE)</f>
        <v>0</v>
      </c>
      <c r="N257" cm="1">
        <f t="array" ref="N257">_xlfn.IFS($N256&gt;=$C$7-$B$27,0,$M256,$N256+$B$27,TRUE,0)</f>
        <v>0</v>
      </c>
      <c r="O257" t="b" cm="1">
        <f t="array" ref="O257">_xlfn.IFS(AND($J257,NOT($K257),NOT($M257)),TRUE,$P257&gt;=$B$6,FALSE,AND($J257,NOT($K257),$M257,$N257=0),TRUE,TRUE,FALSE)</f>
        <v>0</v>
      </c>
      <c r="P257" cm="1">
        <f t="array" ref="P257">_xlfn.IFS(AND($O256,$P256&lt;$B$6),$P256+1,AND(NOT($J256),$P256&gt;0),0,TRUE,$P256)</f>
        <v>0</v>
      </c>
      <c r="Q257" s="1">
        <f t="shared" si="16"/>
        <v>15</v>
      </c>
      <c r="R257" s="1">
        <f t="shared" si="17"/>
        <v>750</v>
      </c>
      <c r="S257" s="17">
        <f t="shared" si="18"/>
        <v>177.16535433070865</v>
      </c>
      <c r="T257" s="1" cm="1">
        <f t="array" ref="T257">_xlfn.IFS($B$6=1,Q257*$B$10,AND(P256=0,P257&gt;=1),T256+$B$6*$B$10*$B$8,TRUE,T256)</f>
        <v>600</v>
      </c>
      <c r="U257" s="17">
        <f t="shared" si="19"/>
        <v>141.73228346456693</v>
      </c>
    </row>
    <row r="258" spans="7:21" x14ac:dyDescent="0.25">
      <c r="G258" s="15">
        <v>256</v>
      </c>
      <c r="H258" s="17">
        <f t="shared" si="15"/>
        <v>4.25</v>
      </c>
      <c r="I258" cm="1">
        <f t="array" ref="I258">_xlfn.IFS(AND(NOT($I257=0),$J257),0,NOT($J257),$I257+$B$27,TRUE,$I257)</f>
        <v>3.5499999999999923</v>
      </c>
      <c r="J258" t="b" cm="1">
        <f t="array" ref="J258">_xlfn.IFS($I258&gt;=$C$5-$B$27,TRUE,$P258&gt;=$B$6,FALSE,TRUE,$J257)</f>
        <v>0</v>
      </c>
      <c r="K258" t="b" cm="1">
        <f t="array" ref="K258">_xlfn.IFS($L258&gt;=$B$4-$B$27,FALSE,$I258&gt;=$B$5-$B$27,TRUE,AND($J258,NOT($K257)),FALSE,$K257,TRUE,TRUE,FALSE)</f>
        <v>0</v>
      </c>
      <c r="L258" cm="1">
        <f t="array" ref="L258">_xlfn.IFS($K257,$L257+$B$27,NOT($K257),0,TRUE,$K257)</f>
        <v>0</v>
      </c>
      <c r="M258" t="b" cm="1">
        <f t="array" ref="M258">_xlfn.IFS($K258,FALSE,AND($J258,NOT($K258),$P258&lt;$B$6),TRUE,TRUE,FALSE)</f>
        <v>0</v>
      </c>
      <c r="N258" cm="1">
        <f t="array" ref="N258">_xlfn.IFS($N257&gt;=$C$7-$B$27,0,$M257,$N257+$B$27,TRUE,0)</f>
        <v>0</v>
      </c>
      <c r="O258" t="b" cm="1">
        <f t="array" ref="O258">_xlfn.IFS(AND($J258,NOT($K258),NOT($M258)),TRUE,$P258&gt;=$B$6,FALSE,AND($J258,NOT($K258),$M258,$N258=0),TRUE,TRUE,FALSE)</f>
        <v>0</v>
      </c>
      <c r="P258" cm="1">
        <f t="array" ref="P258">_xlfn.IFS(AND($O257,$P257&lt;$B$6),$P257+1,AND(NOT($J257),$P257&gt;0),0,TRUE,$P257)</f>
        <v>0</v>
      </c>
      <c r="Q258" s="1">
        <f t="shared" si="16"/>
        <v>15</v>
      </c>
      <c r="R258" s="1">
        <f t="shared" si="17"/>
        <v>750</v>
      </c>
      <c r="S258" s="17">
        <f t="shared" si="18"/>
        <v>176.47058823529412</v>
      </c>
      <c r="T258" s="1" cm="1">
        <f t="array" ref="T258">_xlfn.IFS($B$6=1,Q258*$B$10,AND(P257=0,P258&gt;=1),T257+$B$6*$B$10*$B$8,TRUE,T257)</f>
        <v>600</v>
      </c>
      <c r="U258" s="17">
        <f t="shared" si="19"/>
        <v>141.1764705882353</v>
      </c>
    </row>
    <row r="259" spans="7:21" x14ac:dyDescent="0.25">
      <c r="G259" s="15">
        <v>257</v>
      </c>
      <c r="H259" s="17">
        <f t="shared" ref="H259:H322" si="20">($G259-1)*$B$27</f>
        <v>4.2666666666666666</v>
      </c>
      <c r="I259" cm="1">
        <f t="array" ref="I259">_xlfn.IFS(AND(NOT($I258=0),$J258),0,NOT($J258),$I258+$B$27,TRUE,$I258)</f>
        <v>3.5666666666666589</v>
      </c>
      <c r="J259" t="b" cm="1">
        <f t="array" ref="J259">_xlfn.IFS($I259&gt;=$C$5-$B$27,TRUE,$P259&gt;=$B$6,FALSE,TRUE,$J258)</f>
        <v>0</v>
      </c>
      <c r="K259" t="b" cm="1">
        <f t="array" ref="K259">_xlfn.IFS($L259&gt;=$B$4-$B$27,FALSE,$I259&gt;=$B$5-$B$27,TRUE,AND($J259,NOT($K258)),FALSE,$K258,TRUE,TRUE,FALSE)</f>
        <v>0</v>
      </c>
      <c r="L259" cm="1">
        <f t="array" ref="L259">_xlfn.IFS($K258,$L258+$B$27,NOT($K258),0,TRUE,$K258)</f>
        <v>0</v>
      </c>
      <c r="M259" t="b" cm="1">
        <f t="array" ref="M259">_xlfn.IFS($K259,FALSE,AND($J259,NOT($K259),$P259&lt;$B$6),TRUE,TRUE,FALSE)</f>
        <v>0</v>
      </c>
      <c r="N259" cm="1">
        <f t="array" ref="N259">_xlfn.IFS($N258&gt;=$C$7-$B$27,0,$M258,$N258+$B$27,TRUE,0)</f>
        <v>0</v>
      </c>
      <c r="O259" t="b" cm="1">
        <f t="array" ref="O259">_xlfn.IFS(AND($J259,NOT($K259),NOT($M259)),TRUE,$P259&gt;=$B$6,FALSE,AND($J259,NOT($K259),$M259,$N259=0),TRUE,TRUE,FALSE)</f>
        <v>0</v>
      </c>
      <c r="P259" cm="1">
        <f t="array" ref="P259">_xlfn.IFS(AND($O258,$P258&lt;$B$6),$P258+1,AND(NOT($J258),$P258&gt;0),0,TRUE,$P258)</f>
        <v>0</v>
      </c>
      <c r="Q259" s="1">
        <f t="shared" ref="Q259:Q322" si="21">IF($O258,$Q258+$B$8,$Q258)</f>
        <v>15</v>
      </c>
      <c r="R259" s="1">
        <f t="shared" ref="R259:R322" si="22">IF($O258,$R258+$B$8*$B$9,$R258)</f>
        <v>750</v>
      </c>
      <c r="S259" s="17">
        <f t="shared" si="18"/>
        <v>175.78125</v>
      </c>
      <c r="T259" s="1" cm="1">
        <f t="array" ref="T259">_xlfn.IFS($B$6=1,Q259*$B$10,AND(P258=0,P259&gt;=1),T258+$B$6*$B$10*$B$8,TRUE,T258)</f>
        <v>600</v>
      </c>
      <c r="U259" s="17">
        <f t="shared" si="19"/>
        <v>140.625</v>
      </c>
    </row>
    <row r="260" spans="7:21" x14ac:dyDescent="0.25">
      <c r="G260" s="15">
        <v>258</v>
      </c>
      <c r="H260" s="17">
        <f t="shared" si="20"/>
        <v>4.2833333333333332</v>
      </c>
      <c r="I260" cm="1">
        <f t="array" ref="I260">_xlfn.IFS(AND(NOT($I259=0),$J259),0,NOT($J259),$I259+$B$27,TRUE,$I259)</f>
        <v>3.5833333333333255</v>
      </c>
      <c r="J260" t="b" cm="1">
        <f t="array" ref="J260">_xlfn.IFS($I260&gt;=$C$5-$B$27,TRUE,$P260&gt;=$B$6,FALSE,TRUE,$J259)</f>
        <v>0</v>
      </c>
      <c r="K260" t="b" cm="1">
        <f t="array" ref="K260">_xlfn.IFS($L260&gt;=$B$4-$B$27,FALSE,$I260&gt;=$B$5-$B$27,TRUE,AND($J260,NOT($K259)),FALSE,$K259,TRUE,TRUE,FALSE)</f>
        <v>0</v>
      </c>
      <c r="L260" cm="1">
        <f t="array" ref="L260">_xlfn.IFS($K259,$L259+$B$27,NOT($K259),0,TRUE,$K259)</f>
        <v>0</v>
      </c>
      <c r="M260" t="b" cm="1">
        <f t="array" ref="M260">_xlfn.IFS($K260,FALSE,AND($J260,NOT($K260),$P260&lt;$B$6),TRUE,TRUE,FALSE)</f>
        <v>0</v>
      </c>
      <c r="N260" cm="1">
        <f t="array" ref="N260">_xlfn.IFS($N259&gt;=$C$7-$B$27,0,$M259,$N259+$B$27,TRUE,0)</f>
        <v>0</v>
      </c>
      <c r="O260" t="b" cm="1">
        <f t="array" ref="O260">_xlfn.IFS(AND($J260,NOT($K260),NOT($M260)),TRUE,$P260&gt;=$B$6,FALSE,AND($J260,NOT($K260),$M260,$N260=0),TRUE,TRUE,FALSE)</f>
        <v>0</v>
      </c>
      <c r="P260" cm="1">
        <f t="array" ref="P260">_xlfn.IFS(AND($O259,$P259&lt;$B$6),$P259+1,AND(NOT($J259),$P259&gt;0),0,TRUE,$P259)</f>
        <v>0</v>
      </c>
      <c r="Q260" s="1">
        <f t="shared" si="21"/>
        <v>15</v>
      </c>
      <c r="R260" s="1">
        <f t="shared" si="22"/>
        <v>750</v>
      </c>
      <c r="S260" s="17">
        <f t="shared" ref="S260:S323" si="23">$R260/$H260</f>
        <v>175.09727626459144</v>
      </c>
      <c r="T260" s="1" cm="1">
        <f t="array" ref="T260">_xlfn.IFS($B$6=1,Q260*$B$10,AND(P259=0,P260&gt;=1),T259+$B$6*$B$10*$B$8,TRUE,T259)</f>
        <v>600</v>
      </c>
      <c r="U260" s="17">
        <f t="shared" ref="U260:U323" si="24">T260/H260</f>
        <v>140.07782101167317</v>
      </c>
    </row>
    <row r="261" spans="7:21" x14ac:dyDescent="0.25">
      <c r="G261" s="15">
        <v>259</v>
      </c>
      <c r="H261" s="17">
        <f t="shared" si="20"/>
        <v>4.3</v>
      </c>
      <c r="I261" cm="1">
        <f t="array" ref="I261">_xlfn.IFS(AND(NOT($I260=0),$J260),0,NOT($J260),$I260+$B$27,TRUE,$I260)</f>
        <v>3.5999999999999921</v>
      </c>
      <c r="J261" t="b" cm="1">
        <f t="array" ref="J261">_xlfn.IFS($I261&gt;=$C$5-$B$27,TRUE,$P261&gt;=$B$6,FALSE,TRUE,$J260)</f>
        <v>0</v>
      </c>
      <c r="K261" t="b" cm="1">
        <f t="array" ref="K261">_xlfn.IFS($L261&gt;=$B$4-$B$27,FALSE,$I261&gt;=$B$5-$B$27,TRUE,AND($J261,NOT($K260)),FALSE,$K260,TRUE,TRUE,FALSE)</f>
        <v>0</v>
      </c>
      <c r="L261" cm="1">
        <f t="array" ref="L261">_xlfn.IFS($K260,$L260+$B$27,NOT($K260),0,TRUE,$K260)</f>
        <v>0</v>
      </c>
      <c r="M261" t="b" cm="1">
        <f t="array" ref="M261">_xlfn.IFS($K261,FALSE,AND($J261,NOT($K261),$P261&lt;$B$6),TRUE,TRUE,FALSE)</f>
        <v>0</v>
      </c>
      <c r="N261" cm="1">
        <f t="array" ref="N261">_xlfn.IFS($N260&gt;=$C$7-$B$27,0,$M260,$N260+$B$27,TRUE,0)</f>
        <v>0</v>
      </c>
      <c r="O261" t="b" cm="1">
        <f t="array" ref="O261">_xlfn.IFS(AND($J261,NOT($K261),NOT($M261)),TRUE,$P261&gt;=$B$6,FALSE,AND($J261,NOT($K261),$M261,$N261=0),TRUE,TRUE,FALSE)</f>
        <v>0</v>
      </c>
      <c r="P261" cm="1">
        <f t="array" ref="P261">_xlfn.IFS(AND($O260,$P260&lt;$B$6),$P260+1,AND(NOT($J260),$P260&gt;0),0,TRUE,$P260)</f>
        <v>0</v>
      </c>
      <c r="Q261" s="1">
        <f t="shared" si="21"/>
        <v>15</v>
      </c>
      <c r="R261" s="1">
        <f t="shared" si="22"/>
        <v>750</v>
      </c>
      <c r="S261" s="17">
        <f t="shared" si="23"/>
        <v>174.41860465116281</v>
      </c>
      <c r="T261" s="1" cm="1">
        <f t="array" ref="T261">_xlfn.IFS($B$6=1,Q261*$B$10,AND(P260=0,P261&gt;=1),T260+$B$6*$B$10*$B$8,TRUE,T260)</f>
        <v>600</v>
      </c>
      <c r="U261" s="17">
        <f t="shared" si="24"/>
        <v>139.53488372093022</v>
      </c>
    </row>
    <row r="262" spans="7:21" x14ac:dyDescent="0.25">
      <c r="G262" s="15">
        <v>260</v>
      </c>
      <c r="H262" s="17">
        <f t="shared" si="20"/>
        <v>4.3166666666666664</v>
      </c>
      <c r="I262" cm="1">
        <f t="array" ref="I262">_xlfn.IFS(AND(NOT($I261=0),$J261),0,NOT($J261),$I261+$B$27,TRUE,$I261)</f>
        <v>3.6166666666666587</v>
      </c>
      <c r="J262" t="b" cm="1">
        <f t="array" ref="J262">_xlfn.IFS($I262&gt;=$C$5-$B$27,TRUE,$P262&gt;=$B$6,FALSE,TRUE,$J261)</f>
        <v>0</v>
      </c>
      <c r="K262" t="b" cm="1">
        <f t="array" ref="K262">_xlfn.IFS($L262&gt;=$B$4-$B$27,FALSE,$I262&gt;=$B$5-$B$27,TRUE,AND($J262,NOT($K261)),FALSE,$K261,TRUE,TRUE,FALSE)</f>
        <v>0</v>
      </c>
      <c r="L262" cm="1">
        <f t="array" ref="L262">_xlfn.IFS($K261,$L261+$B$27,NOT($K261),0,TRUE,$K261)</f>
        <v>0</v>
      </c>
      <c r="M262" t="b" cm="1">
        <f t="array" ref="M262">_xlfn.IFS($K262,FALSE,AND($J262,NOT($K262),$P262&lt;$B$6),TRUE,TRUE,FALSE)</f>
        <v>0</v>
      </c>
      <c r="N262" cm="1">
        <f t="array" ref="N262">_xlfn.IFS($N261&gt;=$C$7-$B$27,0,$M261,$N261+$B$27,TRUE,0)</f>
        <v>0</v>
      </c>
      <c r="O262" t="b" cm="1">
        <f t="array" ref="O262">_xlfn.IFS(AND($J262,NOT($K262),NOT($M262)),TRUE,$P262&gt;=$B$6,FALSE,AND($J262,NOT($K262),$M262,$N262=0),TRUE,TRUE,FALSE)</f>
        <v>0</v>
      </c>
      <c r="P262" cm="1">
        <f t="array" ref="P262">_xlfn.IFS(AND($O261,$P261&lt;$B$6),$P261+1,AND(NOT($J261),$P261&gt;0),0,TRUE,$P261)</f>
        <v>0</v>
      </c>
      <c r="Q262" s="1">
        <f t="shared" si="21"/>
        <v>15</v>
      </c>
      <c r="R262" s="1">
        <f t="shared" si="22"/>
        <v>750</v>
      </c>
      <c r="S262" s="17">
        <f t="shared" si="23"/>
        <v>173.74517374517376</v>
      </c>
      <c r="T262" s="1" cm="1">
        <f t="array" ref="T262">_xlfn.IFS($B$6=1,Q262*$B$10,AND(P261=0,P262&gt;=1),T261+$B$6*$B$10*$B$8,TRUE,T261)</f>
        <v>600</v>
      </c>
      <c r="U262" s="17">
        <f t="shared" si="24"/>
        <v>138.996138996139</v>
      </c>
    </row>
    <row r="263" spans="7:21" x14ac:dyDescent="0.25">
      <c r="G263" s="15">
        <v>261</v>
      </c>
      <c r="H263" s="17">
        <f t="shared" si="20"/>
        <v>4.333333333333333</v>
      </c>
      <c r="I263" cm="1">
        <f t="array" ref="I263">_xlfn.IFS(AND(NOT($I262=0),$J262),0,NOT($J262),$I262+$B$27,TRUE,$I262)</f>
        <v>3.6333333333333253</v>
      </c>
      <c r="J263" t="b" cm="1">
        <f t="array" ref="J263">_xlfn.IFS($I263&gt;=$C$5-$B$27,TRUE,$P263&gt;=$B$6,FALSE,TRUE,$J262)</f>
        <v>0</v>
      </c>
      <c r="K263" t="b" cm="1">
        <f t="array" ref="K263">_xlfn.IFS($L263&gt;=$B$4-$B$27,FALSE,$I263&gt;=$B$5-$B$27,TRUE,AND($J263,NOT($K262)),FALSE,$K262,TRUE,TRUE,FALSE)</f>
        <v>0</v>
      </c>
      <c r="L263" cm="1">
        <f t="array" ref="L263">_xlfn.IFS($K262,$L262+$B$27,NOT($K262),0,TRUE,$K262)</f>
        <v>0</v>
      </c>
      <c r="M263" t="b" cm="1">
        <f t="array" ref="M263">_xlfn.IFS($K263,FALSE,AND($J263,NOT($K263),$P263&lt;$B$6),TRUE,TRUE,FALSE)</f>
        <v>0</v>
      </c>
      <c r="N263" cm="1">
        <f t="array" ref="N263">_xlfn.IFS($N262&gt;=$C$7-$B$27,0,$M262,$N262+$B$27,TRUE,0)</f>
        <v>0</v>
      </c>
      <c r="O263" t="b" cm="1">
        <f t="array" ref="O263">_xlfn.IFS(AND($J263,NOT($K263),NOT($M263)),TRUE,$P263&gt;=$B$6,FALSE,AND($J263,NOT($K263),$M263,$N263=0),TRUE,TRUE,FALSE)</f>
        <v>0</v>
      </c>
      <c r="P263" cm="1">
        <f t="array" ref="P263">_xlfn.IFS(AND($O262,$P262&lt;$B$6),$P262+1,AND(NOT($J262),$P262&gt;0),0,TRUE,$P262)</f>
        <v>0</v>
      </c>
      <c r="Q263" s="1">
        <f t="shared" si="21"/>
        <v>15</v>
      </c>
      <c r="R263" s="1">
        <f t="shared" si="22"/>
        <v>750</v>
      </c>
      <c r="S263" s="17">
        <f t="shared" si="23"/>
        <v>173.07692307692309</v>
      </c>
      <c r="T263" s="1" cm="1">
        <f t="array" ref="T263">_xlfn.IFS($B$6=1,Q263*$B$10,AND(P262=0,P263&gt;=1),T262+$B$6*$B$10*$B$8,TRUE,T262)</f>
        <v>600</v>
      </c>
      <c r="U263" s="17">
        <f t="shared" si="24"/>
        <v>138.46153846153848</v>
      </c>
    </row>
    <row r="264" spans="7:21" x14ac:dyDescent="0.25">
      <c r="G264" s="15">
        <v>262</v>
      </c>
      <c r="H264" s="17">
        <f t="shared" si="20"/>
        <v>4.3499999999999996</v>
      </c>
      <c r="I264" cm="1">
        <f t="array" ref="I264">_xlfn.IFS(AND(NOT($I263=0),$J263),0,NOT($J263),$I263+$B$27,TRUE,$I263)</f>
        <v>3.6499999999999919</v>
      </c>
      <c r="J264" t="b" cm="1">
        <f t="array" ref="J264">_xlfn.IFS($I264&gt;=$C$5-$B$27,TRUE,$P264&gt;=$B$6,FALSE,TRUE,$J263)</f>
        <v>0</v>
      </c>
      <c r="K264" t="b" cm="1">
        <f t="array" ref="K264">_xlfn.IFS($L264&gt;=$B$4-$B$27,FALSE,$I264&gt;=$B$5-$B$27,TRUE,AND($J264,NOT($K263)),FALSE,$K263,TRUE,TRUE,FALSE)</f>
        <v>0</v>
      </c>
      <c r="L264" cm="1">
        <f t="array" ref="L264">_xlfn.IFS($K263,$L263+$B$27,NOT($K263),0,TRUE,$K263)</f>
        <v>0</v>
      </c>
      <c r="M264" t="b" cm="1">
        <f t="array" ref="M264">_xlfn.IFS($K264,FALSE,AND($J264,NOT($K264),$P264&lt;$B$6),TRUE,TRUE,FALSE)</f>
        <v>0</v>
      </c>
      <c r="N264" cm="1">
        <f t="array" ref="N264">_xlfn.IFS($N263&gt;=$C$7-$B$27,0,$M263,$N263+$B$27,TRUE,0)</f>
        <v>0</v>
      </c>
      <c r="O264" t="b" cm="1">
        <f t="array" ref="O264">_xlfn.IFS(AND($J264,NOT($K264),NOT($M264)),TRUE,$P264&gt;=$B$6,FALSE,AND($J264,NOT($K264),$M264,$N264=0),TRUE,TRUE,FALSE)</f>
        <v>0</v>
      </c>
      <c r="P264" cm="1">
        <f t="array" ref="P264">_xlfn.IFS(AND($O263,$P263&lt;$B$6),$P263+1,AND(NOT($J263),$P263&gt;0),0,TRUE,$P263)</f>
        <v>0</v>
      </c>
      <c r="Q264" s="1">
        <f t="shared" si="21"/>
        <v>15</v>
      </c>
      <c r="R264" s="1">
        <f t="shared" si="22"/>
        <v>750</v>
      </c>
      <c r="S264" s="17">
        <f t="shared" si="23"/>
        <v>172.41379310344828</v>
      </c>
      <c r="T264" s="1" cm="1">
        <f t="array" ref="T264">_xlfn.IFS($B$6=1,Q264*$B$10,AND(P263=0,P264&gt;=1),T263+$B$6*$B$10*$B$8,TRUE,T263)</f>
        <v>600</v>
      </c>
      <c r="U264" s="17">
        <f t="shared" si="24"/>
        <v>137.93103448275863</v>
      </c>
    </row>
    <row r="265" spans="7:21" x14ac:dyDescent="0.25">
      <c r="G265" s="15">
        <v>263</v>
      </c>
      <c r="H265" s="17">
        <f t="shared" si="20"/>
        <v>4.3666666666666663</v>
      </c>
      <c r="I265" cm="1">
        <f t="array" ref="I265">_xlfn.IFS(AND(NOT($I264=0),$J264),0,NOT($J264),$I264+$B$27,TRUE,$I264)</f>
        <v>3.6666666666666585</v>
      </c>
      <c r="J265" t="b" cm="1">
        <f t="array" ref="J265">_xlfn.IFS($I265&gt;=$C$5-$B$27,TRUE,$P265&gt;=$B$6,FALSE,TRUE,$J264)</f>
        <v>0</v>
      </c>
      <c r="K265" t="b" cm="1">
        <f t="array" ref="K265">_xlfn.IFS($L265&gt;=$B$4-$B$27,FALSE,$I265&gt;=$B$5-$B$27,TRUE,AND($J265,NOT($K264)),FALSE,$K264,TRUE,TRUE,FALSE)</f>
        <v>0</v>
      </c>
      <c r="L265" cm="1">
        <f t="array" ref="L265">_xlfn.IFS($K264,$L264+$B$27,NOT($K264),0,TRUE,$K264)</f>
        <v>0</v>
      </c>
      <c r="M265" t="b" cm="1">
        <f t="array" ref="M265">_xlfn.IFS($K265,FALSE,AND($J265,NOT($K265),$P265&lt;$B$6),TRUE,TRUE,FALSE)</f>
        <v>0</v>
      </c>
      <c r="N265" cm="1">
        <f t="array" ref="N265">_xlfn.IFS($N264&gt;=$C$7-$B$27,0,$M264,$N264+$B$27,TRUE,0)</f>
        <v>0</v>
      </c>
      <c r="O265" t="b" cm="1">
        <f t="array" ref="O265">_xlfn.IFS(AND($J265,NOT($K265),NOT($M265)),TRUE,$P265&gt;=$B$6,FALSE,AND($J265,NOT($K265),$M265,$N265=0),TRUE,TRUE,FALSE)</f>
        <v>0</v>
      </c>
      <c r="P265" cm="1">
        <f t="array" ref="P265">_xlfn.IFS(AND($O264,$P264&lt;$B$6),$P264+1,AND(NOT($J264),$P264&gt;0),0,TRUE,$P264)</f>
        <v>0</v>
      </c>
      <c r="Q265" s="1">
        <f t="shared" si="21"/>
        <v>15</v>
      </c>
      <c r="R265" s="1">
        <f t="shared" si="22"/>
        <v>750</v>
      </c>
      <c r="S265" s="17">
        <f t="shared" si="23"/>
        <v>171.75572519083971</v>
      </c>
      <c r="T265" s="1" cm="1">
        <f t="array" ref="T265">_xlfn.IFS($B$6=1,Q265*$B$10,AND(P264=0,P265&gt;=1),T264+$B$6*$B$10*$B$8,TRUE,T264)</f>
        <v>600</v>
      </c>
      <c r="U265" s="17">
        <f t="shared" si="24"/>
        <v>137.40458015267177</v>
      </c>
    </row>
    <row r="266" spans="7:21" x14ac:dyDescent="0.25">
      <c r="G266" s="15">
        <v>264</v>
      </c>
      <c r="H266" s="17">
        <f t="shared" si="20"/>
        <v>4.3833333333333329</v>
      </c>
      <c r="I266" cm="1">
        <f t="array" ref="I266">_xlfn.IFS(AND(NOT($I265=0),$J265),0,NOT($J265),$I265+$B$27,TRUE,$I265)</f>
        <v>3.6833333333333251</v>
      </c>
      <c r="J266" t="b" cm="1">
        <f t="array" ref="J266">_xlfn.IFS($I266&gt;=$C$5-$B$27,TRUE,$P266&gt;=$B$6,FALSE,TRUE,$J265)</f>
        <v>0</v>
      </c>
      <c r="K266" t="b" cm="1">
        <f t="array" ref="K266">_xlfn.IFS($L266&gt;=$B$4-$B$27,FALSE,$I266&gt;=$B$5-$B$27,TRUE,AND($J266,NOT($K265)),FALSE,$K265,TRUE,TRUE,FALSE)</f>
        <v>0</v>
      </c>
      <c r="L266" cm="1">
        <f t="array" ref="L266">_xlfn.IFS($K265,$L265+$B$27,NOT($K265),0,TRUE,$K265)</f>
        <v>0</v>
      </c>
      <c r="M266" t="b" cm="1">
        <f t="array" ref="M266">_xlfn.IFS($K266,FALSE,AND($J266,NOT($K266),$P266&lt;$B$6),TRUE,TRUE,FALSE)</f>
        <v>0</v>
      </c>
      <c r="N266" cm="1">
        <f t="array" ref="N266">_xlfn.IFS($N265&gt;=$C$7-$B$27,0,$M265,$N265+$B$27,TRUE,0)</f>
        <v>0</v>
      </c>
      <c r="O266" t="b" cm="1">
        <f t="array" ref="O266">_xlfn.IFS(AND($J266,NOT($K266),NOT($M266)),TRUE,$P266&gt;=$B$6,FALSE,AND($J266,NOT($K266),$M266,$N266=0),TRUE,TRUE,FALSE)</f>
        <v>0</v>
      </c>
      <c r="P266" cm="1">
        <f t="array" ref="P266">_xlfn.IFS(AND($O265,$P265&lt;$B$6),$P265+1,AND(NOT($J265),$P265&gt;0),0,TRUE,$P265)</f>
        <v>0</v>
      </c>
      <c r="Q266" s="1">
        <f t="shared" si="21"/>
        <v>15</v>
      </c>
      <c r="R266" s="1">
        <f t="shared" si="22"/>
        <v>750</v>
      </c>
      <c r="S266" s="17">
        <f t="shared" si="23"/>
        <v>171.1026615969582</v>
      </c>
      <c r="T266" s="1" cm="1">
        <f t="array" ref="T266">_xlfn.IFS($B$6=1,Q266*$B$10,AND(P265=0,P266&gt;=1),T265+$B$6*$B$10*$B$8,TRUE,T265)</f>
        <v>600</v>
      </c>
      <c r="U266" s="17">
        <f t="shared" si="24"/>
        <v>136.88212927756655</v>
      </c>
    </row>
    <row r="267" spans="7:21" x14ac:dyDescent="0.25">
      <c r="G267" s="15">
        <v>265</v>
      </c>
      <c r="H267" s="17">
        <f t="shared" si="20"/>
        <v>4.4000000000000004</v>
      </c>
      <c r="I267" cm="1">
        <f t="array" ref="I267">_xlfn.IFS(AND(NOT($I266=0),$J266),0,NOT($J266),$I266+$B$27,TRUE,$I266)</f>
        <v>3.6999999999999917</v>
      </c>
      <c r="J267" t="b" cm="1">
        <f t="array" ref="J267">_xlfn.IFS($I267&gt;=$C$5-$B$27,TRUE,$P267&gt;=$B$6,FALSE,TRUE,$J266)</f>
        <v>0</v>
      </c>
      <c r="K267" t="b" cm="1">
        <f t="array" ref="K267">_xlfn.IFS($L267&gt;=$B$4-$B$27,FALSE,$I267&gt;=$B$5-$B$27,TRUE,AND($J267,NOT($K266)),FALSE,$K266,TRUE,TRUE,FALSE)</f>
        <v>0</v>
      </c>
      <c r="L267" cm="1">
        <f t="array" ref="L267">_xlfn.IFS($K266,$L266+$B$27,NOT($K266),0,TRUE,$K266)</f>
        <v>0</v>
      </c>
      <c r="M267" t="b" cm="1">
        <f t="array" ref="M267">_xlfn.IFS($K267,FALSE,AND($J267,NOT($K267),$P267&lt;$B$6),TRUE,TRUE,FALSE)</f>
        <v>0</v>
      </c>
      <c r="N267" cm="1">
        <f t="array" ref="N267">_xlfn.IFS($N266&gt;=$C$7-$B$27,0,$M266,$N266+$B$27,TRUE,0)</f>
        <v>0</v>
      </c>
      <c r="O267" t="b" cm="1">
        <f t="array" ref="O267">_xlfn.IFS(AND($J267,NOT($K267),NOT($M267)),TRUE,$P267&gt;=$B$6,FALSE,AND($J267,NOT($K267),$M267,$N267=0),TRUE,TRUE,FALSE)</f>
        <v>0</v>
      </c>
      <c r="P267" cm="1">
        <f t="array" ref="P267">_xlfn.IFS(AND($O266,$P266&lt;$B$6),$P266+1,AND(NOT($J266),$P266&gt;0),0,TRUE,$P266)</f>
        <v>0</v>
      </c>
      <c r="Q267" s="1">
        <f t="shared" si="21"/>
        <v>15</v>
      </c>
      <c r="R267" s="1">
        <f t="shared" si="22"/>
        <v>750</v>
      </c>
      <c r="S267" s="17">
        <f t="shared" si="23"/>
        <v>170.45454545454544</v>
      </c>
      <c r="T267" s="1" cm="1">
        <f t="array" ref="T267">_xlfn.IFS($B$6=1,Q267*$B$10,AND(P266=0,P267&gt;=1),T266+$B$6*$B$10*$B$8,TRUE,T266)</f>
        <v>600</v>
      </c>
      <c r="U267" s="17">
        <f t="shared" si="24"/>
        <v>136.36363636363635</v>
      </c>
    </row>
    <row r="268" spans="7:21" x14ac:dyDescent="0.25">
      <c r="G268" s="15">
        <v>266</v>
      </c>
      <c r="H268" s="17">
        <f t="shared" si="20"/>
        <v>4.416666666666667</v>
      </c>
      <c r="I268" cm="1">
        <f t="array" ref="I268">_xlfn.IFS(AND(NOT($I267=0),$J267),0,NOT($J267),$I267+$B$27,TRUE,$I267)</f>
        <v>3.7166666666666583</v>
      </c>
      <c r="J268" t="b" cm="1">
        <f t="array" ref="J268">_xlfn.IFS($I268&gt;=$C$5-$B$27,TRUE,$P268&gt;=$B$6,FALSE,TRUE,$J267)</f>
        <v>0</v>
      </c>
      <c r="K268" t="b" cm="1">
        <f t="array" ref="K268">_xlfn.IFS($L268&gt;=$B$4-$B$27,FALSE,$I268&gt;=$B$5-$B$27,TRUE,AND($J268,NOT($K267)),FALSE,$K267,TRUE,TRUE,FALSE)</f>
        <v>0</v>
      </c>
      <c r="L268" cm="1">
        <f t="array" ref="L268">_xlfn.IFS($K267,$L267+$B$27,NOT($K267),0,TRUE,$K267)</f>
        <v>0</v>
      </c>
      <c r="M268" t="b" cm="1">
        <f t="array" ref="M268">_xlfn.IFS($K268,FALSE,AND($J268,NOT($K268),$P268&lt;$B$6),TRUE,TRUE,FALSE)</f>
        <v>0</v>
      </c>
      <c r="N268" cm="1">
        <f t="array" ref="N268">_xlfn.IFS($N267&gt;=$C$7-$B$27,0,$M267,$N267+$B$27,TRUE,0)</f>
        <v>0</v>
      </c>
      <c r="O268" t="b" cm="1">
        <f t="array" ref="O268">_xlfn.IFS(AND($J268,NOT($K268),NOT($M268)),TRUE,$P268&gt;=$B$6,FALSE,AND($J268,NOT($K268),$M268,$N268=0),TRUE,TRUE,FALSE)</f>
        <v>0</v>
      </c>
      <c r="P268" cm="1">
        <f t="array" ref="P268">_xlfn.IFS(AND($O267,$P267&lt;$B$6),$P267+1,AND(NOT($J267),$P267&gt;0),0,TRUE,$P267)</f>
        <v>0</v>
      </c>
      <c r="Q268" s="1">
        <f t="shared" si="21"/>
        <v>15</v>
      </c>
      <c r="R268" s="1">
        <f t="shared" si="22"/>
        <v>750</v>
      </c>
      <c r="S268" s="17">
        <f t="shared" si="23"/>
        <v>169.81132075471697</v>
      </c>
      <c r="T268" s="1" cm="1">
        <f t="array" ref="T268">_xlfn.IFS($B$6=1,Q268*$B$10,AND(P267=0,P268&gt;=1),T267+$B$6*$B$10*$B$8,TRUE,T267)</f>
        <v>600</v>
      </c>
      <c r="U268" s="17">
        <f t="shared" si="24"/>
        <v>135.84905660377356</v>
      </c>
    </row>
    <row r="269" spans="7:21" x14ac:dyDescent="0.25">
      <c r="G269" s="15">
        <v>267</v>
      </c>
      <c r="H269" s="17">
        <f t="shared" si="20"/>
        <v>4.4333333333333336</v>
      </c>
      <c r="I269" cm="1">
        <f t="array" ref="I269">_xlfn.IFS(AND(NOT($I268=0),$J268),0,NOT($J268),$I268+$B$27,TRUE,$I268)</f>
        <v>3.733333333333325</v>
      </c>
      <c r="J269" t="b" cm="1">
        <f t="array" ref="J269">_xlfn.IFS($I269&gt;=$C$5-$B$27,TRUE,$P269&gt;=$B$6,FALSE,TRUE,$J268)</f>
        <v>0</v>
      </c>
      <c r="K269" t="b" cm="1">
        <f t="array" ref="K269">_xlfn.IFS($L269&gt;=$B$4-$B$27,FALSE,$I269&gt;=$B$5-$B$27,TRUE,AND($J269,NOT($K268)),FALSE,$K268,TRUE,TRUE,FALSE)</f>
        <v>0</v>
      </c>
      <c r="L269" cm="1">
        <f t="array" ref="L269">_xlfn.IFS($K268,$L268+$B$27,NOT($K268),0,TRUE,$K268)</f>
        <v>0</v>
      </c>
      <c r="M269" t="b" cm="1">
        <f t="array" ref="M269">_xlfn.IFS($K269,FALSE,AND($J269,NOT($K269),$P269&lt;$B$6),TRUE,TRUE,FALSE)</f>
        <v>0</v>
      </c>
      <c r="N269" cm="1">
        <f t="array" ref="N269">_xlfn.IFS($N268&gt;=$C$7-$B$27,0,$M268,$N268+$B$27,TRUE,0)</f>
        <v>0</v>
      </c>
      <c r="O269" t="b" cm="1">
        <f t="array" ref="O269">_xlfn.IFS(AND($J269,NOT($K269),NOT($M269)),TRUE,$P269&gt;=$B$6,FALSE,AND($J269,NOT($K269),$M269,$N269=0),TRUE,TRUE,FALSE)</f>
        <v>0</v>
      </c>
      <c r="P269" cm="1">
        <f t="array" ref="P269">_xlfn.IFS(AND($O268,$P268&lt;$B$6),$P268+1,AND(NOT($J268),$P268&gt;0),0,TRUE,$P268)</f>
        <v>0</v>
      </c>
      <c r="Q269" s="1">
        <f t="shared" si="21"/>
        <v>15</v>
      </c>
      <c r="R269" s="1">
        <f t="shared" si="22"/>
        <v>750</v>
      </c>
      <c r="S269" s="17">
        <f t="shared" si="23"/>
        <v>169.17293233082705</v>
      </c>
      <c r="T269" s="1" cm="1">
        <f t="array" ref="T269">_xlfn.IFS($B$6=1,Q269*$B$10,AND(P268=0,P269&gt;=1),T268+$B$6*$B$10*$B$8,TRUE,T268)</f>
        <v>600</v>
      </c>
      <c r="U269" s="17">
        <f t="shared" si="24"/>
        <v>135.33834586466165</v>
      </c>
    </row>
    <row r="270" spans="7:21" x14ac:dyDescent="0.25">
      <c r="G270" s="15">
        <v>268</v>
      </c>
      <c r="H270" s="17">
        <f t="shared" si="20"/>
        <v>4.45</v>
      </c>
      <c r="I270" cm="1">
        <f t="array" ref="I270">_xlfn.IFS(AND(NOT($I269=0),$J269),0,NOT($J269),$I269+$B$27,TRUE,$I269)</f>
        <v>3.7499999999999916</v>
      </c>
      <c r="J270" t="b" cm="1">
        <f t="array" ref="J270">_xlfn.IFS($I270&gt;=$C$5-$B$27,TRUE,$P270&gt;=$B$6,FALSE,TRUE,$J269)</f>
        <v>0</v>
      </c>
      <c r="K270" t="b" cm="1">
        <f t="array" ref="K270">_xlfn.IFS($L270&gt;=$B$4-$B$27,FALSE,$I270&gt;=$B$5-$B$27,TRUE,AND($J270,NOT($K269)),FALSE,$K269,TRUE,TRUE,FALSE)</f>
        <v>0</v>
      </c>
      <c r="L270" cm="1">
        <f t="array" ref="L270">_xlfn.IFS($K269,$L269+$B$27,NOT($K269),0,TRUE,$K269)</f>
        <v>0</v>
      </c>
      <c r="M270" t="b" cm="1">
        <f t="array" ref="M270">_xlfn.IFS($K270,FALSE,AND($J270,NOT($K270),$P270&lt;$B$6),TRUE,TRUE,FALSE)</f>
        <v>0</v>
      </c>
      <c r="N270" cm="1">
        <f t="array" ref="N270">_xlfn.IFS($N269&gt;=$C$7-$B$27,0,$M269,$N269+$B$27,TRUE,0)</f>
        <v>0</v>
      </c>
      <c r="O270" t="b" cm="1">
        <f t="array" ref="O270">_xlfn.IFS(AND($J270,NOT($K270),NOT($M270)),TRUE,$P270&gt;=$B$6,FALSE,AND($J270,NOT($K270),$M270,$N270=0),TRUE,TRUE,FALSE)</f>
        <v>0</v>
      </c>
      <c r="P270" cm="1">
        <f t="array" ref="P270">_xlfn.IFS(AND($O269,$P269&lt;$B$6),$P269+1,AND(NOT($J269),$P269&gt;0),0,TRUE,$P269)</f>
        <v>0</v>
      </c>
      <c r="Q270" s="1">
        <f t="shared" si="21"/>
        <v>15</v>
      </c>
      <c r="R270" s="1">
        <f t="shared" si="22"/>
        <v>750</v>
      </c>
      <c r="S270" s="17">
        <f t="shared" si="23"/>
        <v>168.53932584269663</v>
      </c>
      <c r="T270" s="1" cm="1">
        <f t="array" ref="T270">_xlfn.IFS($B$6=1,Q270*$B$10,AND(P269=0,P270&gt;=1),T269+$B$6*$B$10*$B$8,TRUE,T269)</f>
        <v>600</v>
      </c>
      <c r="U270" s="17">
        <f t="shared" si="24"/>
        <v>134.83146067415728</v>
      </c>
    </row>
    <row r="271" spans="7:21" x14ac:dyDescent="0.25">
      <c r="G271" s="15">
        <v>269</v>
      </c>
      <c r="H271" s="17">
        <f t="shared" si="20"/>
        <v>4.4666666666666668</v>
      </c>
      <c r="I271" cm="1">
        <f t="array" ref="I271">_xlfn.IFS(AND(NOT($I270=0),$J270),0,NOT($J270),$I270+$B$27,TRUE,$I270)</f>
        <v>3.7666666666666582</v>
      </c>
      <c r="J271" t="b" cm="1">
        <f t="array" ref="J271">_xlfn.IFS($I271&gt;=$C$5-$B$27,TRUE,$P271&gt;=$B$6,FALSE,TRUE,$J270)</f>
        <v>0</v>
      </c>
      <c r="K271" t="b" cm="1">
        <f t="array" ref="K271">_xlfn.IFS($L271&gt;=$B$4-$B$27,FALSE,$I271&gt;=$B$5-$B$27,TRUE,AND($J271,NOT($K270)),FALSE,$K270,TRUE,TRUE,FALSE)</f>
        <v>0</v>
      </c>
      <c r="L271" cm="1">
        <f t="array" ref="L271">_xlfn.IFS($K270,$L270+$B$27,NOT($K270),0,TRUE,$K270)</f>
        <v>0</v>
      </c>
      <c r="M271" t="b" cm="1">
        <f t="array" ref="M271">_xlfn.IFS($K271,FALSE,AND($J271,NOT($K271),$P271&lt;$B$6),TRUE,TRUE,FALSE)</f>
        <v>0</v>
      </c>
      <c r="N271" cm="1">
        <f t="array" ref="N271">_xlfn.IFS($N270&gt;=$C$7-$B$27,0,$M270,$N270+$B$27,TRUE,0)</f>
        <v>0</v>
      </c>
      <c r="O271" t="b" cm="1">
        <f t="array" ref="O271">_xlfn.IFS(AND($J271,NOT($K271),NOT($M271)),TRUE,$P271&gt;=$B$6,FALSE,AND($J271,NOT($K271),$M271,$N271=0),TRUE,TRUE,FALSE)</f>
        <v>0</v>
      </c>
      <c r="P271" cm="1">
        <f t="array" ref="P271">_xlfn.IFS(AND($O270,$P270&lt;$B$6),$P270+1,AND(NOT($J270),$P270&gt;0),0,TRUE,$P270)</f>
        <v>0</v>
      </c>
      <c r="Q271" s="1">
        <f t="shared" si="21"/>
        <v>15</v>
      </c>
      <c r="R271" s="1">
        <f t="shared" si="22"/>
        <v>750</v>
      </c>
      <c r="S271" s="17">
        <f t="shared" si="23"/>
        <v>167.91044776119404</v>
      </c>
      <c r="T271" s="1" cm="1">
        <f t="array" ref="T271">_xlfn.IFS($B$6=1,Q271*$B$10,AND(P270=0,P271&gt;=1),T270+$B$6*$B$10*$B$8,TRUE,T270)</f>
        <v>600</v>
      </c>
      <c r="U271" s="17">
        <f t="shared" si="24"/>
        <v>134.32835820895522</v>
      </c>
    </row>
    <row r="272" spans="7:21" x14ac:dyDescent="0.25">
      <c r="G272" s="15">
        <v>270</v>
      </c>
      <c r="H272" s="17">
        <f t="shared" si="20"/>
        <v>4.4833333333333334</v>
      </c>
      <c r="I272" cm="1">
        <f t="array" ref="I272">_xlfn.IFS(AND(NOT($I271=0),$J271),0,NOT($J271),$I271+$B$27,TRUE,$I271)</f>
        <v>3.7833333333333248</v>
      </c>
      <c r="J272" t="b" cm="1">
        <f t="array" ref="J272">_xlfn.IFS($I272&gt;=$C$5-$B$27,TRUE,$P272&gt;=$B$6,FALSE,TRUE,$J271)</f>
        <v>0</v>
      </c>
      <c r="K272" t="b" cm="1">
        <f t="array" ref="K272">_xlfn.IFS($L272&gt;=$B$4-$B$27,FALSE,$I272&gt;=$B$5-$B$27,TRUE,AND($J272,NOT($K271)),FALSE,$K271,TRUE,TRUE,FALSE)</f>
        <v>0</v>
      </c>
      <c r="L272" cm="1">
        <f t="array" ref="L272">_xlfn.IFS($K271,$L271+$B$27,NOT($K271),0,TRUE,$K271)</f>
        <v>0</v>
      </c>
      <c r="M272" t="b" cm="1">
        <f t="array" ref="M272">_xlfn.IFS($K272,FALSE,AND($J272,NOT($K272),$P272&lt;$B$6),TRUE,TRUE,FALSE)</f>
        <v>0</v>
      </c>
      <c r="N272" cm="1">
        <f t="array" ref="N272">_xlfn.IFS($N271&gt;=$C$7-$B$27,0,$M271,$N271+$B$27,TRUE,0)</f>
        <v>0</v>
      </c>
      <c r="O272" t="b" cm="1">
        <f t="array" ref="O272">_xlfn.IFS(AND($J272,NOT($K272),NOT($M272)),TRUE,$P272&gt;=$B$6,FALSE,AND($J272,NOT($K272),$M272,$N272=0),TRUE,TRUE,FALSE)</f>
        <v>0</v>
      </c>
      <c r="P272" cm="1">
        <f t="array" ref="P272">_xlfn.IFS(AND($O271,$P271&lt;$B$6),$P271+1,AND(NOT($J271),$P271&gt;0),0,TRUE,$P271)</f>
        <v>0</v>
      </c>
      <c r="Q272" s="1">
        <f t="shared" si="21"/>
        <v>15</v>
      </c>
      <c r="R272" s="1">
        <f t="shared" si="22"/>
        <v>750</v>
      </c>
      <c r="S272" s="17">
        <f t="shared" si="23"/>
        <v>167.28624535315984</v>
      </c>
      <c r="T272" s="1" cm="1">
        <f t="array" ref="T272">_xlfn.IFS($B$6=1,Q272*$B$10,AND(P271=0,P272&gt;=1),T271+$B$6*$B$10*$B$8,TRUE,T271)</f>
        <v>600</v>
      </c>
      <c r="U272" s="17">
        <f t="shared" si="24"/>
        <v>133.82899628252787</v>
      </c>
    </row>
    <row r="273" spans="7:21" x14ac:dyDescent="0.25">
      <c r="G273" s="15">
        <v>271</v>
      </c>
      <c r="H273" s="17">
        <f t="shared" si="20"/>
        <v>4.5</v>
      </c>
      <c r="I273" cm="1">
        <f t="array" ref="I273">_xlfn.IFS(AND(NOT($I272=0),$J272),0,NOT($J272),$I272+$B$27,TRUE,$I272)</f>
        <v>3.7999999999999914</v>
      </c>
      <c r="J273" t="b" cm="1">
        <f t="array" ref="J273">_xlfn.IFS($I273&gt;=$C$5-$B$27,TRUE,$P273&gt;=$B$6,FALSE,TRUE,$J272)</f>
        <v>0</v>
      </c>
      <c r="K273" t="b" cm="1">
        <f t="array" ref="K273">_xlfn.IFS($L273&gt;=$B$4-$B$27,FALSE,$I273&gt;=$B$5-$B$27,TRUE,AND($J273,NOT($K272)),FALSE,$K272,TRUE,TRUE,FALSE)</f>
        <v>0</v>
      </c>
      <c r="L273" cm="1">
        <f t="array" ref="L273">_xlfn.IFS($K272,$L272+$B$27,NOT($K272),0,TRUE,$K272)</f>
        <v>0</v>
      </c>
      <c r="M273" t="b" cm="1">
        <f t="array" ref="M273">_xlfn.IFS($K273,FALSE,AND($J273,NOT($K273),$P273&lt;$B$6),TRUE,TRUE,FALSE)</f>
        <v>0</v>
      </c>
      <c r="N273" cm="1">
        <f t="array" ref="N273">_xlfn.IFS($N272&gt;=$C$7-$B$27,0,$M272,$N272+$B$27,TRUE,0)</f>
        <v>0</v>
      </c>
      <c r="O273" t="b" cm="1">
        <f t="array" ref="O273">_xlfn.IFS(AND($J273,NOT($K273),NOT($M273)),TRUE,$P273&gt;=$B$6,FALSE,AND($J273,NOT($K273),$M273,$N273=0),TRUE,TRUE,FALSE)</f>
        <v>0</v>
      </c>
      <c r="P273" cm="1">
        <f t="array" ref="P273">_xlfn.IFS(AND($O272,$P272&lt;$B$6),$P272+1,AND(NOT($J272),$P272&gt;0),0,TRUE,$P272)</f>
        <v>0</v>
      </c>
      <c r="Q273" s="1">
        <f t="shared" si="21"/>
        <v>15</v>
      </c>
      <c r="R273" s="1">
        <f t="shared" si="22"/>
        <v>750</v>
      </c>
      <c r="S273" s="17">
        <f t="shared" si="23"/>
        <v>166.66666666666666</v>
      </c>
      <c r="T273" s="1" cm="1">
        <f t="array" ref="T273">_xlfn.IFS($B$6=1,Q273*$B$10,AND(P272=0,P273&gt;=1),T272+$B$6*$B$10*$B$8,TRUE,T272)</f>
        <v>600</v>
      </c>
      <c r="U273" s="17">
        <f t="shared" si="24"/>
        <v>133.33333333333334</v>
      </c>
    </row>
    <row r="274" spans="7:21" x14ac:dyDescent="0.25">
      <c r="G274" s="15">
        <v>272</v>
      </c>
      <c r="H274" s="17">
        <f t="shared" si="20"/>
        <v>4.5166666666666666</v>
      </c>
      <c r="I274" cm="1">
        <f t="array" ref="I274">_xlfn.IFS(AND(NOT($I273=0),$J273),0,NOT($J273),$I273+$B$27,TRUE,$I273)</f>
        <v>3.816666666666658</v>
      </c>
      <c r="J274" t="b" cm="1">
        <f t="array" ref="J274">_xlfn.IFS($I274&gt;=$C$5-$B$27,TRUE,$P274&gt;=$B$6,FALSE,TRUE,$J273)</f>
        <v>0</v>
      </c>
      <c r="K274" t="b" cm="1">
        <f t="array" ref="K274">_xlfn.IFS($L274&gt;=$B$4-$B$27,FALSE,$I274&gt;=$B$5-$B$27,TRUE,AND($J274,NOT($K273)),FALSE,$K273,TRUE,TRUE,FALSE)</f>
        <v>0</v>
      </c>
      <c r="L274" cm="1">
        <f t="array" ref="L274">_xlfn.IFS($K273,$L273+$B$27,NOT($K273),0,TRUE,$K273)</f>
        <v>0</v>
      </c>
      <c r="M274" t="b" cm="1">
        <f t="array" ref="M274">_xlfn.IFS($K274,FALSE,AND($J274,NOT($K274),$P274&lt;$B$6),TRUE,TRUE,FALSE)</f>
        <v>0</v>
      </c>
      <c r="N274" cm="1">
        <f t="array" ref="N274">_xlfn.IFS($N273&gt;=$C$7-$B$27,0,$M273,$N273+$B$27,TRUE,0)</f>
        <v>0</v>
      </c>
      <c r="O274" t="b" cm="1">
        <f t="array" ref="O274">_xlfn.IFS(AND($J274,NOT($K274),NOT($M274)),TRUE,$P274&gt;=$B$6,FALSE,AND($J274,NOT($K274),$M274,$N274=0),TRUE,TRUE,FALSE)</f>
        <v>0</v>
      </c>
      <c r="P274" cm="1">
        <f t="array" ref="P274">_xlfn.IFS(AND($O273,$P273&lt;$B$6),$P273+1,AND(NOT($J273),$P273&gt;0),0,TRUE,$P273)</f>
        <v>0</v>
      </c>
      <c r="Q274" s="1">
        <f t="shared" si="21"/>
        <v>15</v>
      </c>
      <c r="R274" s="1">
        <f t="shared" si="22"/>
        <v>750</v>
      </c>
      <c r="S274" s="17">
        <f t="shared" si="23"/>
        <v>166.05166051660518</v>
      </c>
      <c r="T274" s="1" cm="1">
        <f t="array" ref="T274">_xlfn.IFS($B$6=1,Q274*$B$10,AND(P273=0,P274&gt;=1),T273+$B$6*$B$10*$B$8,TRUE,T273)</f>
        <v>600</v>
      </c>
      <c r="U274" s="17">
        <f t="shared" si="24"/>
        <v>132.84132841328415</v>
      </c>
    </row>
    <row r="275" spans="7:21" x14ac:dyDescent="0.25">
      <c r="G275" s="15">
        <v>273</v>
      </c>
      <c r="H275" s="17">
        <f t="shared" si="20"/>
        <v>4.5333333333333332</v>
      </c>
      <c r="I275" cm="1">
        <f t="array" ref="I275">_xlfn.IFS(AND(NOT($I274=0),$J274),0,NOT($J274),$I274+$B$27,TRUE,$I274)</f>
        <v>3.8333333333333246</v>
      </c>
      <c r="J275" t="b" cm="1">
        <f t="array" ref="J275">_xlfn.IFS($I275&gt;=$C$5-$B$27,TRUE,$P275&gt;=$B$6,FALSE,TRUE,$J274)</f>
        <v>0</v>
      </c>
      <c r="K275" t="b" cm="1">
        <f t="array" ref="K275">_xlfn.IFS($L275&gt;=$B$4-$B$27,FALSE,$I275&gt;=$B$5-$B$27,TRUE,AND($J275,NOT($K274)),FALSE,$K274,TRUE,TRUE,FALSE)</f>
        <v>0</v>
      </c>
      <c r="L275" cm="1">
        <f t="array" ref="L275">_xlfn.IFS($K274,$L274+$B$27,NOT($K274),0,TRUE,$K274)</f>
        <v>0</v>
      </c>
      <c r="M275" t="b" cm="1">
        <f t="array" ref="M275">_xlfn.IFS($K275,FALSE,AND($J275,NOT($K275),$P275&lt;$B$6),TRUE,TRUE,FALSE)</f>
        <v>0</v>
      </c>
      <c r="N275" cm="1">
        <f t="array" ref="N275">_xlfn.IFS($N274&gt;=$C$7-$B$27,0,$M274,$N274+$B$27,TRUE,0)</f>
        <v>0</v>
      </c>
      <c r="O275" t="b" cm="1">
        <f t="array" ref="O275">_xlfn.IFS(AND($J275,NOT($K275),NOT($M275)),TRUE,$P275&gt;=$B$6,FALSE,AND($J275,NOT($K275),$M275,$N275=0),TRUE,TRUE,FALSE)</f>
        <v>0</v>
      </c>
      <c r="P275" cm="1">
        <f t="array" ref="P275">_xlfn.IFS(AND($O274,$P274&lt;$B$6),$P274+1,AND(NOT($J274),$P274&gt;0),0,TRUE,$P274)</f>
        <v>0</v>
      </c>
      <c r="Q275" s="1">
        <f t="shared" si="21"/>
        <v>15</v>
      </c>
      <c r="R275" s="1">
        <f t="shared" si="22"/>
        <v>750</v>
      </c>
      <c r="S275" s="17">
        <f t="shared" si="23"/>
        <v>165.44117647058823</v>
      </c>
      <c r="T275" s="1" cm="1">
        <f t="array" ref="T275">_xlfn.IFS($B$6=1,Q275*$B$10,AND(P274=0,P275&gt;=1),T274+$B$6*$B$10*$B$8,TRUE,T274)</f>
        <v>600</v>
      </c>
      <c r="U275" s="17">
        <f t="shared" si="24"/>
        <v>132.35294117647058</v>
      </c>
    </row>
    <row r="276" spans="7:21" x14ac:dyDescent="0.25">
      <c r="G276" s="15">
        <v>274</v>
      </c>
      <c r="H276" s="17">
        <f t="shared" si="20"/>
        <v>4.55</v>
      </c>
      <c r="I276" cm="1">
        <f t="array" ref="I276">_xlfn.IFS(AND(NOT($I275=0),$J275),0,NOT($J275),$I275+$B$27,TRUE,$I275)</f>
        <v>3.8499999999999912</v>
      </c>
      <c r="J276" t="b" cm="1">
        <f t="array" ref="J276">_xlfn.IFS($I276&gt;=$C$5-$B$27,TRUE,$P276&gt;=$B$6,FALSE,TRUE,$J275)</f>
        <v>0</v>
      </c>
      <c r="K276" t="b" cm="1">
        <f t="array" ref="K276">_xlfn.IFS($L276&gt;=$B$4-$B$27,FALSE,$I276&gt;=$B$5-$B$27,TRUE,AND($J276,NOT($K275)),FALSE,$K275,TRUE,TRUE,FALSE)</f>
        <v>0</v>
      </c>
      <c r="L276" cm="1">
        <f t="array" ref="L276">_xlfn.IFS($K275,$L275+$B$27,NOT($K275),0,TRUE,$K275)</f>
        <v>0</v>
      </c>
      <c r="M276" t="b" cm="1">
        <f t="array" ref="M276">_xlfn.IFS($K276,FALSE,AND($J276,NOT($K276),$P276&lt;$B$6),TRUE,TRUE,FALSE)</f>
        <v>0</v>
      </c>
      <c r="N276" cm="1">
        <f t="array" ref="N276">_xlfn.IFS($N275&gt;=$C$7-$B$27,0,$M275,$N275+$B$27,TRUE,0)</f>
        <v>0</v>
      </c>
      <c r="O276" t="b" cm="1">
        <f t="array" ref="O276">_xlfn.IFS(AND($J276,NOT($K276),NOT($M276)),TRUE,$P276&gt;=$B$6,FALSE,AND($J276,NOT($K276),$M276,$N276=0),TRUE,TRUE,FALSE)</f>
        <v>0</v>
      </c>
      <c r="P276" cm="1">
        <f t="array" ref="P276">_xlfn.IFS(AND($O275,$P275&lt;$B$6),$P275+1,AND(NOT($J275),$P275&gt;0),0,TRUE,$P275)</f>
        <v>0</v>
      </c>
      <c r="Q276" s="1">
        <f t="shared" si="21"/>
        <v>15</v>
      </c>
      <c r="R276" s="1">
        <f t="shared" si="22"/>
        <v>750</v>
      </c>
      <c r="S276" s="17">
        <f t="shared" si="23"/>
        <v>164.83516483516485</v>
      </c>
      <c r="T276" s="1" cm="1">
        <f t="array" ref="T276">_xlfn.IFS($B$6=1,Q276*$B$10,AND(P275=0,P276&gt;=1),T275+$B$6*$B$10*$B$8,TRUE,T275)</f>
        <v>600</v>
      </c>
      <c r="U276" s="17">
        <f t="shared" si="24"/>
        <v>131.86813186813188</v>
      </c>
    </row>
    <row r="277" spans="7:21" x14ac:dyDescent="0.25">
      <c r="G277" s="15">
        <v>275</v>
      </c>
      <c r="H277" s="17">
        <f t="shared" si="20"/>
        <v>4.5666666666666664</v>
      </c>
      <c r="I277" cm="1">
        <f t="array" ref="I277">_xlfn.IFS(AND(NOT($I276=0),$J276),0,NOT($J276),$I276+$B$27,TRUE,$I276)</f>
        <v>3.8666666666666578</v>
      </c>
      <c r="J277" t="b" cm="1">
        <f t="array" ref="J277">_xlfn.IFS($I277&gt;=$C$5-$B$27,TRUE,$P277&gt;=$B$6,FALSE,TRUE,$J276)</f>
        <v>0</v>
      </c>
      <c r="K277" t="b" cm="1">
        <f t="array" ref="K277">_xlfn.IFS($L277&gt;=$B$4-$B$27,FALSE,$I277&gt;=$B$5-$B$27,TRUE,AND($J277,NOT($K276)),FALSE,$K276,TRUE,TRUE,FALSE)</f>
        <v>0</v>
      </c>
      <c r="L277" cm="1">
        <f t="array" ref="L277">_xlfn.IFS($K276,$L276+$B$27,NOT($K276),0,TRUE,$K276)</f>
        <v>0</v>
      </c>
      <c r="M277" t="b" cm="1">
        <f t="array" ref="M277">_xlfn.IFS($K277,FALSE,AND($J277,NOT($K277),$P277&lt;$B$6),TRUE,TRUE,FALSE)</f>
        <v>0</v>
      </c>
      <c r="N277" cm="1">
        <f t="array" ref="N277">_xlfn.IFS($N276&gt;=$C$7-$B$27,0,$M276,$N276+$B$27,TRUE,0)</f>
        <v>0</v>
      </c>
      <c r="O277" t="b" cm="1">
        <f t="array" ref="O277">_xlfn.IFS(AND($J277,NOT($K277),NOT($M277)),TRUE,$P277&gt;=$B$6,FALSE,AND($J277,NOT($K277),$M277,$N277=0),TRUE,TRUE,FALSE)</f>
        <v>0</v>
      </c>
      <c r="P277" cm="1">
        <f t="array" ref="P277">_xlfn.IFS(AND($O276,$P276&lt;$B$6),$P276+1,AND(NOT($J276),$P276&gt;0),0,TRUE,$P276)</f>
        <v>0</v>
      </c>
      <c r="Q277" s="1">
        <f t="shared" si="21"/>
        <v>15</v>
      </c>
      <c r="R277" s="1">
        <f t="shared" si="22"/>
        <v>750</v>
      </c>
      <c r="S277" s="17">
        <f t="shared" si="23"/>
        <v>164.23357664233578</v>
      </c>
      <c r="T277" s="1" cm="1">
        <f t="array" ref="T277">_xlfn.IFS($B$6=1,Q277*$B$10,AND(P276=0,P277&gt;=1),T276+$B$6*$B$10*$B$8,TRUE,T276)</f>
        <v>600</v>
      </c>
      <c r="U277" s="17">
        <f t="shared" si="24"/>
        <v>131.38686131386862</v>
      </c>
    </row>
    <row r="278" spans="7:21" x14ac:dyDescent="0.25">
      <c r="G278" s="15">
        <v>276</v>
      </c>
      <c r="H278" s="17">
        <f t="shared" si="20"/>
        <v>4.583333333333333</v>
      </c>
      <c r="I278" cm="1">
        <f t="array" ref="I278">_xlfn.IFS(AND(NOT($I277=0),$J277),0,NOT($J277),$I277+$B$27,TRUE,$I277)</f>
        <v>3.8833333333333244</v>
      </c>
      <c r="J278" t="b" cm="1">
        <f t="array" ref="J278">_xlfn.IFS($I278&gt;=$C$5-$B$27,TRUE,$P278&gt;=$B$6,FALSE,TRUE,$J277)</f>
        <v>0</v>
      </c>
      <c r="K278" t="b" cm="1">
        <f t="array" ref="K278">_xlfn.IFS($L278&gt;=$B$4-$B$27,FALSE,$I278&gt;=$B$5-$B$27,TRUE,AND($J278,NOT($K277)),FALSE,$K277,TRUE,TRUE,FALSE)</f>
        <v>0</v>
      </c>
      <c r="L278" cm="1">
        <f t="array" ref="L278">_xlfn.IFS($K277,$L277+$B$27,NOT($K277),0,TRUE,$K277)</f>
        <v>0</v>
      </c>
      <c r="M278" t="b" cm="1">
        <f t="array" ref="M278">_xlfn.IFS($K278,FALSE,AND($J278,NOT($K278),$P278&lt;$B$6),TRUE,TRUE,FALSE)</f>
        <v>0</v>
      </c>
      <c r="N278" cm="1">
        <f t="array" ref="N278">_xlfn.IFS($N277&gt;=$C$7-$B$27,0,$M277,$N277+$B$27,TRUE,0)</f>
        <v>0</v>
      </c>
      <c r="O278" t="b" cm="1">
        <f t="array" ref="O278">_xlfn.IFS(AND($J278,NOT($K278),NOT($M278)),TRUE,$P278&gt;=$B$6,FALSE,AND($J278,NOT($K278),$M278,$N278=0),TRUE,TRUE,FALSE)</f>
        <v>0</v>
      </c>
      <c r="P278" cm="1">
        <f t="array" ref="P278">_xlfn.IFS(AND($O277,$P277&lt;$B$6),$P277+1,AND(NOT($J277),$P277&gt;0),0,TRUE,$P277)</f>
        <v>0</v>
      </c>
      <c r="Q278" s="1">
        <f t="shared" si="21"/>
        <v>15</v>
      </c>
      <c r="R278" s="1">
        <f t="shared" si="22"/>
        <v>750</v>
      </c>
      <c r="S278" s="17">
        <f t="shared" si="23"/>
        <v>163.63636363636365</v>
      </c>
      <c r="T278" s="1" cm="1">
        <f t="array" ref="T278">_xlfn.IFS($B$6=1,Q278*$B$10,AND(P277=0,P278&gt;=1),T277+$B$6*$B$10*$B$8,TRUE,T277)</f>
        <v>600</v>
      </c>
      <c r="U278" s="17">
        <f t="shared" si="24"/>
        <v>130.90909090909091</v>
      </c>
    </row>
    <row r="279" spans="7:21" x14ac:dyDescent="0.25">
      <c r="G279" s="15">
        <v>277</v>
      </c>
      <c r="H279" s="17">
        <f t="shared" si="20"/>
        <v>4.5999999999999996</v>
      </c>
      <c r="I279" cm="1">
        <f t="array" ref="I279">_xlfn.IFS(AND(NOT($I278=0),$J278),0,NOT($J278),$I278+$B$27,TRUE,$I278)</f>
        <v>3.899999999999991</v>
      </c>
      <c r="J279" t="b" cm="1">
        <f t="array" ref="J279">_xlfn.IFS($I279&gt;=$C$5-$B$27,TRUE,$P279&gt;=$B$6,FALSE,TRUE,$J278)</f>
        <v>0</v>
      </c>
      <c r="K279" t="b" cm="1">
        <f t="array" ref="K279">_xlfn.IFS($L279&gt;=$B$4-$B$27,FALSE,$I279&gt;=$B$5-$B$27,TRUE,AND($J279,NOT($K278)),FALSE,$K278,TRUE,TRUE,FALSE)</f>
        <v>0</v>
      </c>
      <c r="L279" cm="1">
        <f t="array" ref="L279">_xlfn.IFS($K278,$L278+$B$27,NOT($K278),0,TRUE,$K278)</f>
        <v>0</v>
      </c>
      <c r="M279" t="b" cm="1">
        <f t="array" ref="M279">_xlfn.IFS($K279,FALSE,AND($J279,NOT($K279),$P279&lt;$B$6),TRUE,TRUE,FALSE)</f>
        <v>0</v>
      </c>
      <c r="N279" cm="1">
        <f t="array" ref="N279">_xlfn.IFS($N278&gt;=$C$7-$B$27,0,$M278,$N278+$B$27,TRUE,0)</f>
        <v>0</v>
      </c>
      <c r="O279" t="b" cm="1">
        <f t="array" ref="O279">_xlfn.IFS(AND($J279,NOT($K279),NOT($M279)),TRUE,$P279&gt;=$B$6,FALSE,AND($J279,NOT($K279),$M279,$N279=0),TRUE,TRUE,FALSE)</f>
        <v>0</v>
      </c>
      <c r="P279" cm="1">
        <f t="array" ref="P279">_xlfn.IFS(AND($O278,$P278&lt;$B$6),$P278+1,AND(NOT($J278),$P278&gt;0),0,TRUE,$P278)</f>
        <v>0</v>
      </c>
      <c r="Q279" s="1">
        <f t="shared" si="21"/>
        <v>15</v>
      </c>
      <c r="R279" s="1">
        <f t="shared" si="22"/>
        <v>750</v>
      </c>
      <c r="S279" s="17">
        <f t="shared" si="23"/>
        <v>163.04347826086959</v>
      </c>
      <c r="T279" s="1" cm="1">
        <f t="array" ref="T279">_xlfn.IFS($B$6=1,Q279*$B$10,AND(P278=0,P279&gt;=1),T278+$B$6*$B$10*$B$8,TRUE,T278)</f>
        <v>600</v>
      </c>
      <c r="U279" s="17">
        <f t="shared" si="24"/>
        <v>130.43478260869566</v>
      </c>
    </row>
    <row r="280" spans="7:21" x14ac:dyDescent="0.25">
      <c r="G280" s="15">
        <v>278</v>
      </c>
      <c r="H280" s="17">
        <f t="shared" si="20"/>
        <v>4.6166666666666663</v>
      </c>
      <c r="I280" cm="1">
        <f t="array" ref="I280">_xlfn.IFS(AND(NOT($I279=0),$J279),0,NOT($J279),$I279+$B$27,TRUE,$I279)</f>
        <v>3.9166666666666576</v>
      </c>
      <c r="J280" t="b" cm="1">
        <f t="array" ref="J280">_xlfn.IFS($I280&gt;=$C$5-$B$27,TRUE,$P280&gt;=$B$6,FALSE,TRUE,$J279)</f>
        <v>0</v>
      </c>
      <c r="K280" t="b" cm="1">
        <f t="array" ref="K280">_xlfn.IFS($L280&gt;=$B$4-$B$27,FALSE,$I280&gt;=$B$5-$B$27,TRUE,AND($J280,NOT($K279)),FALSE,$K279,TRUE,TRUE,FALSE)</f>
        <v>0</v>
      </c>
      <c r="L280" cm="1">
        <f t="array" ref="L280">_xlfn.IFS($K279,$L279+$B$27,NOT($K279),0,TRUE,$K279)</f>
        <v>0</v>
      </c>
      <c r="M280" t="b" cm="1">
        <f t="array" ref="M280">_xlfn.IFS($K280,FALSE,AND($J280,NOT($K280),$P280&lt;$B$6),TRUE,TRUE,FALSE)</f>
        <v>0</v>
      </c>
      <c r="N280" cm="1">
        <f t="array" ref="N280">_xlfn.IFS($N279&gt;=$C$7-$B$27,0,$M279,$N279+$B$27,TRUE,0)</f>
        <v>0</v>
      </c>
      <c r="O280" t="b" cm="1">
        <f t="array" ref="O280">_xlfn.IFS(AND($J280,NOT($K280),NOT($M280)),TRUE,$P280&gt;=$B$6,FALSE,AND($J280,NOT($K280),$M280,$N280=0),TRUE,TRUE,FALSE)</f>
        <v>0</v>
      </c>
      <c r="P280" cm="1">
        <f t="array" ref="P280">_xlfn.IFS(AND($O279,$P279&lt;$B$6),$P279+1,AND(NOT($J279),$P279&gt;0),0,TRUE,$P279)</f>
        <v>0</v>
      </c>
      <c r="Q280" s="1">
        <f t="shared" si="21"/>
        <v>15</v>
      </c>
      <c r="R280" s="1">
        <f t="shared" si="22"/>
        <v>750</v>
      </c>
      <c r="S280" s="17">
        <f t="shared" si="23"/>
        <v>162.45487364620939</v>
      </c>
      <c r="T280" s="1" cm="1">
        <f t="array" ref="T280">_xlfn.IFS($B$6=1,Q280*$B$10,AND(P279=0,P280&gt;=1),T279+$B$6*$B$10*$B$8,TRUE,T279)</f>
        <v>600</v>
      </c>
      <c r="U280" s="17">
        <f t="shared" si="24"/>
        <v>129.96389891696751</v>
      </c>
    </row>
    <row r="281" spans="7:21" x14ac:dyDescent="0.25">
      <c r="G281" s="15">
        <v>279</v>
      </c>
      <c r="H281" s="17">
        <f t="shared" si="20"/>
        <v>4.6333333333333329</v>
      </c>
      <c r="I281" cm="1">
        <f t="array" ref="I281">_xlfn.IFS(AND(NOT($I280=0),$J280),0,NOT($J280),$I280+$B$27,TRUE,$I280)</f>
        <v>3.9333333333333242</v>
      </c>
      <c r="J281" t="b" cm="1">
        <f t="array" ref="J281">_xlfn.IFS($I281&gt;=$C$5-$B$27,TRUE,$P281&gt;=$B$6,FALSE,TRUE,$J280)</f>
        <v>0</v>
      </c>
      <c r="K281" t="b" cm="1">
        <f t="array" ref="K281">_xlfn.IFS($L281&gt;=$B$4-$B$27,FALSE,$I281&gt;=$B$5-$B$27,TRUE,AND($J281,NOT($K280)),FALSE,$K280,TRUE,TRUE,FALSE)</f>
        <v>0</v>
      </c>
      <c r="L281" cm="1">
        <f t="array" ref="L281">_xlfn.IFS($K280,$L280+$B$27,NOT($K280),0,TRUE,$K280)</f>
        <v>0</v>
      </c>
      <c r="M281" t="b" cm="1">
        <f t="array" ref="M281">_xlfn.IFS($K281,FALSE,AND($J281,NOT($K281),$P281&lt;$B$6),TRUE,TRUE,FALSE)</f>
        <v>0</v>
      </c>
      <c r="N281" cm="1">
        <f t="array" ref="N281">_xlfn.IFS($N280&gt;=$C$7-$B$27,0,$M280,$N280+$B$27,TRUE,0)</f>
        <v>0</v>
      </c>
      <c r="O281" t="b" cm="1">
        <f t="array" ref="O281">_xlfn.IFS(AND($J281,NOT($K281),NOT($M281)),TRUE,$P281&gt;=$B$6,FALSE,AND($J281,NOT($K281),$M281,$N281=0),TRUE,TRUE,FALSE)</f>
        <v>0</v>
      </c>
      <c r="P281" cm="1">
        <f t="array" ref="P281">_xlfn.IFS(AND($O280,$P280&lt;$B$6),$P280+1,AND(NOT($J280),$P280&gt;0),0,TRUE,$P280)</f>
        <v>0</v>
      </c>
      <c r="Q281" s="1">
        <f t="shared" si="21"/>
        <v>15</v>
      </c>
      <c r="R281" s="1">
        <f t="shared" si="22"/>
        <v>750</v>
      </c>
      <c r="S281" s="17">
        <f t="shared" si="23"/>
        <v>161.87050359712231</v>
      </c>
      <c r="T281" s="1" cm="1">
        <f t="array" ref="T281">_xlfn.IFS($B$6=1,Q281*$B$10,AND(P280=0,P281&gt;=1),T280+$B$6*$B$10*$B$8,TRUE,T280)</f>
        <v>600</v>
      </c>
      <c r="U281" s="17">
        <f t="shared" si="24"/>
        <v>129.49640287769785</v>
      </c>
    </row>
    <row r="282" spans="7:21" x14ac:dyDescent="0.25">
      <c r="G282" s="15">
        <v>280</v>
      </c>
      <c r="H282" s="17">
        <f t="shared" si="20"/>
        <v>4.6500000000000004</v>
      </c>
      <c r="I282" cm="1">
        <f t="array" ref="I282">_xlfn.IFS(AND(NOT($I281=0),$J281),0,NOT($J281),$I281+$B$27,TRUE,$I281)</f>
        <v>3.9499999999999909</v>
      </c>
      <c r="J282" t="b" cm="1">
        <f t="array" ref="J282">_xlfn.IFS($I282&gt;=$C$5-$B$27,TRUE,$P282&gt;=$B$6,FALSE,TRUE,$J281)</f>
        <v>0</v>
      </c>
      <c r="K282" t="b" cm="1">
        <f t="array" ref="K282">_xlfn.IFS($L282&gt;=$B$4-$B$27,FALSE,$I282&gt;=$B$5-$B$27,TRUE,AND($J282,NOT($K281)),FALSE,$K281,TRUE,TRUE,FALSE)</f>
        <v>0</v>
      </c>
      <c r="L282" cm="1">
        <f t="array" ref="L282">_xlfn.IFS($K281,$L281+$B$27,NOT($K281),0,TRUE,$K281)</f>
        <v>0</v>
      </c>
      <c r="M282" t="b" cm="1">
        <f t="array" ref="M282">_xlfn.IFS($K282,FALSE,AND($J282,NOT($K282),$P282&lt;$B$6),TRUE,TRUE,FALSE)</f>
        <v>0</v>
      </c>
      <c r="N282" cm="1">
        <f t="array" ref="N282">_xlfn.IFS($N281&gt;=$C$7-$B$27,0,$M281,$N281+$B$27,TRUE,0)</f>
        <v>0</v>
      </c>
      <c r="O282" t="b" cm="1">
        <f t="array" ref="O282">_xlfn.IFS(AND($J282,NOT($K282),NOT($M282)),TRUE,$P282&gt;=$B$6,FALSE,AND($J282,NOT($K282),$M282,$N282=0),TRUE,TRUE,FALSE)</f>
        <v>0</v>
      </c>
      <c r="P282" cm="1">
        <f t="array" ref="P282">_xlfn.IFS(AND($O281,$P281&lt;$B$6),$P281+1,AND(NOT($J281),$P281&gt;0),0,TRUE,$P281)</f>
        <v>0</v>
      </c>
      <c r="Q282" s="1">
        <f t="shared" si="21"/>
        <v>15</v>
      </c>
      <c r="R282" s="1">
        <f t="shared" si="22"/>
        <v>750</v>
      </c>
      <c r="S282" s="17">
        <f t="shared" si="23"/>
        <v>161.29032258064515</v>
      </c>
      <c r="T282" s="1" cm="1">
        <f t="array" ref="T282">_xlfn.IFS($B$6=1,Q282*$B$10,AND(P281=0,P282&gt;=1),T281+$B$6*$B$10*$B$8,TRUE,T281)</f>
        <v>600</v>
      </c>
      <c r="U282" s="17">
        <f t="shared" si="24"/>
        <v>129.03225806451613</v>
      </c>
    </row>
    <row r="283" spans="7:21" x14ac:dyDescent="0.25">
      <c r="G283" s="15">
        <v>281</v>
      </c>
      <c r="H283" s="17">
        <f t="shared" si="20"/>
        <v>4.666666666666667</v>
      </c>
      <c r="I283" cm="1">
        <f t="array" ref="I283">_xlfn.IFS(AND(NOT($I282=0),$J282),0,NOT($J282),$I282+$B$27,TRUE,$I282)</f>
        <v>3.9666666666666575</v>
      </c>
      <c r="J283" t="b" cm="1">
        <f t="array" ref="J283">_xlfn.IFS($I283&gt;=$C$5-$B$27,TRUE,$P283&gt;=$B$6,FALSE,TRUE,$J282)</f>
        <v>0</v>
      </c>
      <c r="K283" t="b" cm="1">
        <f t="array" ref="K283">_xlfn.IFS($L283&gt;=$B$4-$B$27,FALSE,$I283&gt;=$B$5-$B$27,TRUE,AND($J283,NOT($K282)),FALSE,$K282,TRUE,TRUE,FALSE)</f>
        <v>0</v>
      </c>
      <c r="L283" cm="1">
        <f t="array" ref="L283">_xlfn.IFS($K282,$L282+$B$27,NOT($K282),0,TRUE,$K282)</f>
        <v>0</v>
      </c>
      <c r="M283" t="b" cm="1">
        <f t="array" ref="M283">_xlfn.IFS($K283,FALSE,AND($J283,NOT($K283),$P283&lt;$B$6),TRUE,TRUE,FALSE)</f>
        <v>0</v>
      </c>
      <c r="N283" cm="1">
        <f t="array" ref="N283">_xlfn.IFS($N282&gt;=$C$7-$B$27,0,$M282,$N282+$B$27,TRUE,0)</f>
        <v>0</v>
      </c>
      <c r="O283" t="b" cm="1">
        <f t="array" ref="O283">_xlfn.IFS(AND($J283,NOT($K283),NOT($M283)),TRUE,$P283&gt;=$B$6,FALSE,AND($J283,NOT($K283),$M283,$N283=0),TRUE,TRUE,FALSE)</f>
        <v>0</v>
      </c>
      <c r="P283" cm="1">
        <f t="array" ref="P283">_xlfn.IFS(AND($O282,$P282&lt;$B$6),$P282+1,AND(NOT($J282),$P282&gt;0),0,TRUE,$P282)</f>
        <v>0</v>
      </c>
      <c r="Q283" s="1">
        <f t="shared" si="21"/>
        <v>15</v>
      </c>
      <c r="R283" s="1">
        <f t="shared" si="22"/>
        <v>750</v>
      </c>
      <c r="S283" s="17">
        <f t="shared" si="23"/>
        <v>160.71428571428569</v>
      </c>
      <c r="T283" s="1" cm="1">
        <f t="array" ref="T283">_xlfn.IFS($B$6=1,Q283*$B$10,AND(P282=0,P283&gt;=1),T282+$B$6*$B$10*$B$8,TRUE,T282)</f>
        <v>600</v>
      </c>
      <c r="U283" s="17">
        <f t="shared" si="24"/>
        <v>128.57142857142856</v>
      </c>
    </row>
    <row r="284" spans="7:21" x14ac:dyDescent="0.25">
      <c r="G284" s="15">
        <v>282</v>
      </c>
      <c r="H284" s="17">
        <f t="shared" si="20"/>
        <v>4.6833333333333336</v>
      </c>
      <c r="I284" cm="1">
        <f t="array" ref="I284">_xlfn.IFS(AND(NOT($I283=0),$J283),0,NOT($J283),$I283+$B$27,TRUE,$I283)</f>
        <v>3.9833333333333241</v>
      </c>
      <c r="J284" t="b" cm="1">
        <f t="array" ref="J284">_xlfn.IFS($I284&gt;=$C$5-$B$27,TRUE,$P284&gt;=$B$6,FALSE,TRUE,$J283)</f>
        <v>0</v>
      </c>
      <c r="K284" t="b" cm="1">
        <f t="array" ref="K284">_xlfn.IFS($L284&gt;=$B$4-$B$27,FALSE,$I284&gt;=$B$5-$B$27,TRUE,AND($J284,NOT($K283)),FALSE,$K283,TRUE,TRUE,FALSE)</f>
        <v>0</v>
      </c>
      <c r="L284" cm="1">
        <f t="array" ref="L284">_xlfn.IFS($K283,$L283+$B$27,NOT($K283),0,TRUE,$K283)</f>
        <v>0</v>
      </c>
      <c r="M284" t="b" cm="1">
        <f t="array" ref="M284">_xlfn.IFS($K284,FALSE,AND($J284,NOT($K284),$P284&lt;$B$6),TRUE,TRUE,FALSE)</f>
        <v>0</v>
      </c>
      <c r="N284" cm="1">
        <f t="array" ref="N284">_xlfn.IFS($N283&gt;=$C$7-$B$27,0,$M283,$N283+$B$27,TRUE,0)</f>
        <v>0</v>
      </c>
      <c r="O284" t="b" cm="1">
        <f t="array" ref="O284">_xlfn.IFS(AND($J284,NOT($K284),NOT($M284)),TRUE,$P284&gt;=$B$6,FALSE,AND($J284,NOT($K284),$M284,$N284=0),TRUE,TRUE,FALSE)</f>
        <v>0</v>
      </c>
      <c r="P284" cm="1">
        <f t="array" ref="P284">_xlfn.IFS(AND($O283,$P283&lt;$B$6),$P283+1,AND(NOT($J283),$P283&gt;0),0,TRUE,$P283)</f>
        <v>0</v>
      </c>
      <c r="Q284" s="1">
        <f t="shared" si="21"/>
        <v>15</v>
      </c>
      <c r="R284" s="1">
        <f t="shared" si="22"/>
        <v>750</v>
      </c>
      <c r="S284" s="17">
        <f t="shared" si="23"/>
        <v>160.14234875444839</v>
      </c>
      <c r="T284" s="1" cm="1">
        <f t="array" ref="T284">_xlfn.IFS($B$6=1,Q284*$B$10,AND(P283=0,P284&gt;=1),T283+$B$6*$B$10*$B$8,TRUE,T283)</f>
        <v>600</v>
      </c>
      <c r="U284" s="17">
        <f t="shared" si="24"/>
        <v>128.11387900355871</v>
      </c>
    </row>
    <row r="285" spans="7:21" x14ac:dyDescent="0.25">
      <c r="G285" s="15">
        <v>283</v>
      </c>
      <c r="H285" s="17">
        <f t="shared" si="20"/>
        <v>4.7</v>
      </c>
      <c r="I285" cm="1">
        <f t="array" ref="I285">_xlfn.IFS(AND(NOT($I284=0),$J284),0,NOT($J284),$I284+$B$27,TRUE,$I284)</f>
        <v>3.9999999999999907</v>
      </c>
      <c r="J285" t="b" cm="1">
        <f t="array" ref="J285">_xlfn.IFS($I285&gt;=$C$5-$B$27,TRUE,$P285&gt;=$B$6,FALSE,TRUE,$J284)</f>
        <v>0</v>
      </c>
      <c r="K285" t="b" cm="1">
        <f t="array" ref="K285">_xlfn.IFS($L285&gt;=$B$4-$B$27,FALSE,$I285&gt;=$B$5-$B$27,TRUE,AND($J285,NOT($K284)),FALSE,$K284,TRUE,TRUE,FALSE)</f>
        <v>0</v>
      </c>
      <c r="L285" cm="1">
        <f t="array" ref="L285">_xlfn.IFS($K284,$L284+$B$27,NOT($K284),0,TRUE,$K284)</f>
        <v>0</v>
      </c>
      <c r="M285" t="b" cm="1">
        <f t="array" ref="M285">_xlfn.IFS($K285,FALSE,AND($J285,NOT($K285),$P285&lt;$B$6),TRUE,TRUE,FALSE)</f>
        <v>0</v>
      </c>
      <c r="N285" cm="1">
        <f t="array" ref="N285">_xlfn.IFS($N284&gt;=$C$7-$B$27,0,$M284,$N284+$B$27,TRUE,0)</f>
        <v>0</v>
      </c>
      <c r="O285" t="b" cm="1">
        <f t="array" ref="O285">_xlfn.IFS(AND($J285,NOT($K285),NOT($M285)),TRUE,$P285&gt;=$B$6,FALSE,AND($J285,NOT($K285),$M285,$N285=0),TRUE,TRUE,FALSE)</f>
        <v>0</v>
      </c>
      <c r="P285" cm="1">
        <f t="array" ref="P285">_xlfn.IFS(AND($O284,$P284&lt;$B$6),$P284+1,AND(NOT($J284),$P284&gt;0),0,TRUE,$P284)</f>
        <v>0</v>
      </c>
      <c r="Q285" s="1">
        <f t="shared" si="21"/>
        <v>15</v>
      </c>
      <c r="R285" s="1">
        <f t="shared" si="22"/>
        <v>750</v>
      </c>
      <c r="S285" s="17">
        <f t="shared" si="23"/>
        <v>159.57446808510639</v>
      </c>
      <c r="T285" s="1" cm="1">
        <f t="array" ref="T285">_xlfn.IFS($B$6=1,Q285*$B$10,AND(P284=0,P285&gt;=1),T284+$B$6*$B$10*$B$8,TRUE,T284)</f>
        <v>600</v>
      </c>
      <c r="U285" s="17">
        <f t="shared" si="24"/>
        <v>127.6595744680851</v>
      </c>
    </row>
    <row r="286" spans="7:21" x14ac:dyDescent="0.25">
      <c r="G286" s="15">
        <v>284</v>
      </c>
      <c r="H286" s="17">
        <f t="shared" si="20"/>
        <v>4.7166666666666668</v>
      </c>
      <c r="I286" cm="1">
        <f t="array" ref="I286">_xlfn.IFS(AND(NOT($I285=0),$J285),0,NOT($J285),$I285+$B$27,TRUE,$I285)</f>
        <v>4.0166666666666577</v>
      </c>
      <c r="J286" t="b" cm="1">
        <f t="array" ref="J286">_xlfn.IFS($I286&gt;=$C$5-$B$27,TRUE,$P286&gt;=$B$6,FALSE,TRUE,$J285)</f>
        <v>0</v>
      </c>
      <c r="K286" t="b" cm="1">
        <f t="array" ref="K286">_xlfn.IFS($L286&gt;=$B$4-$B$27,FALSE,$I286&gt;=$B$5-$B$27,TRUE,AND($J286,NOT($K285)),FALSE,$K285,TRUE,TRUE,FALSE)</f>
        <v>0</v>
      </c>
      <c r="L286" cm="1">
        <f t="array" ref="L286">_xlfn.IFS($K285,$L285+$B$27,NOT($K285),0,TRUE,$K285)</f>
        <v>0</v>
      </c>
      <c r="M286" t="b" cm="1">
        <f t="array" ref="M286">_xlfn.IFS($K286,FALSE,AND($J286,NOT($K286),$P286&lt;$B$6),TRUE,TRUE,FALSE)</f>
        <v>0</v>
      </c>
      <c r="N286" cm="1">
        <f t="array" ref="N286">_xlfn.IFS($N285&gt;=$C$7-$B$27,0,$M285,$N285+$B$27,TRUE,0)</f>
        <v>0</v>
      </c>
      <c r="O286" t="b" cm="1">
        <f t="array" ref="O286">_xlfn.IFS(AND($J286,NOT($K286),NOT($M286)),TRUE,$P286&gt;=$B$6,FALSE,AND($J286,NOT($K286),$M286,$N286=0),TRUE,TRUE,FALSE)</f>
        <v>0</v>
      </c>
      <c r="P286" cm="1">
        <f t="array" ref="P286">_xlfn.IFS(AND($O285,$P285&lt;$B$6),$P285+1,AND(NOT($J285),$P285&gt;0),0,TRUE,$P285)</f>
        <v>0</v>
      </c>
      <c r="Q286" s="1">
        <f t="shared" si="21"/>
        <v>15</v>
      </c>
      <c r="R286" s="1">
        <f t="shared" si="22"/>
        <v>750</v>
      </c>
      <c r="S286" s="17">
        <f t="shared" si="23"/>
        <v>159.01060070671377</v>
      </c>
      <c r="T286" s="1" cm="1">
        <f t="array" ref="T286">_xlfn.IFS($B$6=1,Q286*$B$10,AND(P285=0,P286&gt;=1),T285+$B$6*$B$10*$B$8,TRUE,T285)</f>
        <v>600</v>
      </c>
      <c r="U286" s="17">
        <f t="shared" si="24"/>
        <v>127.20848056537102</v>
      </c>
    </row>
    <row r="287" spans="7:21" x14ac:dyDescent="0.25">
      <c r="G287" s="15">
        <v>285</v>
      </c>
      <c r="H287" s="17">
        <f t="shared" si="20"/>
        <v>4.7333333333333334</v>
      </c>
      <c r="I287" cm="1">
        <f t="array" ref="I287">_xlfn.IFS(AND(NOT($I286=0),$J286),0,NOT($J286),$I286+$B$27,TRUE,$I286)</f>
        <v>4.0333333333333243</v>
      </c>
      <c r="J287" t="b" cm="1">
        <f t="array" ref="J287">_xlfn.IFS($I287&gt;=$C$5-$B$27,TRUE,$P287&gt;=$B$6,FALSE,TRUE,$J286)</f>
        <v>0</v>
      </c>
      <c r="K287" t="b" cm="1">
        <f t="array" ref="K287">_xlfn.IFS($L287&gt;=$B$4-$B$27,FALSE,$I287&gt;=$B$5-$B$27,TRUE,AND($J287,NOT($K286)),FALSE,$K286,TRUE,TRUE,FALSE)</f>
        <v>0</v>
      </c>
      <c r="L287" cm="1">
        <f t="array" ref="L287">_xlfn.IFS($K286,$L286+$B$27,NOT($K286),0,TRUE,$K286)</f>
        <v>0</v>
      </c>
      <c r="M287" t="b" cm="1">
        <f t="array" ref="M287">_xlfn.IFS($K287,FALSE,AND($J287,NOT($K287),$P287&lt;$B$6),TRUE,TRUE,FALSE)</f>
        <v>0</v>
      </c>
      <c r="N287" cm="1">
        <f t="array" ref="N287">_xlfn.IFS($N286&gt;=$C$7-$B$27,0,$M286,$N286+$B$27,TRUE,0)</f>
        <v>0</v>
      </c>
      <c r="O287" t="b" cm="1">
        <f t="array" ref="O287">_xlfn.IFS(AND($J287,NOT($K287),NOT($M287)),TRUE,$P287&gt;=$B$6,FALSE,AND($J287,NOT($K287),$M287,$N287=0),TRUE,TRUE,FALSE)</f>
        <v>0</v>
      </c>
      <c r="P287" cm="1">
        <f t="array" ref="P287">_xlfn.IFS(AND($O286,$P286&lt;$B$6),$P286+1,AND(NOT($J286),$P286&gt;0),0,TRUE,$P286)</f>
        <v>0</v>
      </c>
      <c r="Q287" s="1">
        <f t="shared" si="21"/>
        <v>15</v>
      </c>
      <c r="R287" s="1">
        <f t="shared" si="22"/>
        <v>750</v>
      </c>
      <c r="S287" s="17">
        <f t="shared" si="23"/>
        <v>158.4507042253521</v>
      </c>
      <c r="T287" s="1" cm="1">
        <f t="array" ref="T287">_xlfn.IFS($B$6=1,Q287*$B$10,AND(P286=0,P287&gt;=1),T286+$B$6*$B$10*$B$8,TRUE,T286)</f>
        <v>600</v>
      </c>
      <c r="U287" s="17">
        <f t="shared" si="24"/>
        <v>126.7605633802817</v>
      </c>
    </row>
    <row r="288" spans="7:21" x14ac:dyDescent="0.25">
      <c r="G288" s="15">
        <v>286</v>
      </c>
      <c r="H288" s="17">
        <f t="shared" si="20"/>
        <v>4.75</v>
      </c>
      <c r="I288" cm="1">
        <f t="array" ref="I288">_xlfn.IFS(AND(NOT($I287=0),$J287),0,NOT($J287),$I287+$B$27,TRUE,$I287)</f>
        <v>4.0499999999999909</v>
      </c>
      <c r="J288" t="b" cm="1">
        <f t="array" ref="J288">_xlfn.IFS($I288&gt;=$C$5-$B$27,TRUE,$P288&gt;=$B$6,FALSE,TRUE,$J287)</f>
        <v>0</v>
      </c>
      <c r="K288" t="b" cm="1">
        <f t="array" ref="K288">_xlfn.IFS($L288&gt;=$B$4-$B$27,FALSE,$I288&gt;=$B$5-$B$27,TRUE,AND($J288,NOT($K287)),FALSE,$K287,TRUE,TRUE,FALSE)</f>
        <v>0</v>
      </c>
      <c r="L288" cm="1">
        <f t="array" ref="L288">_xlfn.IFS($K287,$L287+$B$27,NOT($K287),0,TRUE,$K287)</f>
        <v>0</v>
      </c>
      <c r="M288" t="b" cm="1">
        <f t="array" ref="M288">_xlfn.IFS($K288,FALSE,AND($J288,NOT($K288),$P288&lt;$B$6),TRUE,TRUE,FALSE)</f>
        <v>0</v>
      </c>
      <c r="N288" cm="1">
        <f t="array" ref="N288">_xlfn.IFS($N287&gt;=$C$7-$B$27,0,$M287,$N287+$B$27,TRUE,0)</f>
        <v>0</v>
      </c>
      <c r="O288" t="b" cm="1">
        <f t="array" ref="O288">_xlfn.IFS(AND($J288,NOT($K288),NOT($M288)),TRUE,$P288&gt;=$B$6,FALSE,AND($J288,NOT($K288),$M288,$N288=0),TRUE,TRUE,FALSE)</f>
        <v>0</v>
      </c>
      <c r="P288" cm="1">
        <f t="array" ref="P288">_xlfn.IFS(AND($O287,$P287&lt;$B$6),$P287+1,AND(NOT($J287),$P287&gt;0),0,TRUE,$P287)</f>
        <v>0</v>
      </c>
      <c r="Q288" s="1">
        <f t="shared" si="21"/>
        <v>15</v>
      </c>
      <c r="R288" s="1">
        <f t="shared" si="22"/>
        <v>750</v>
      </c>
      <c r="S288" s="17">
        <f t="shared" si="23"/>
        <v>157.89473684210526</v>
      </c>
      <c r="T288" s="1" cm="1">
        <f t="array" ref="T288">_xlfn.IFS($B$6=1,Q288*$B$10,AND(P287=0,P288&gt;=1),T287+$B$6*$B$10*$B$8,TRUE,T287)</f>
        <v>600</v>
      </c>
      <c r="U288" s="17">
        <f t="shared" si="24"/>
        <v>126.31578947368421</v>
      </c>
    </row>
    <row r="289" spans="7:21" x14ac:dyDescent="0.25">
      <c r="G289" s="15">
        <v>287</v>
      </c>
      <c r="H289" s="17">
        <f t="shared" si="20"/>
        <v>4.7666666666666666</v>
      </c>
      <c r="I289" cm="1">
        <f t="array" ref="I289">_xlfn.IFS(AND(NOT($I288=0),$J288),0,NOT($J288),$I288+$B$27,TRUE,$I288)</f>
        <v>4.0666666666666575</v>
      </c>
      <c r="J289" t="b" cm="1">
        <f t="array" ref="J289">_xlfn.IFS($I289&gt;=$C$5-$B$27,TRUE,$P289&gt;=$B$6,FALSE,TRUE,$J288)</f>
        <v>0</v>
      </c>
      <c r="K289" t="b" cm="1">
        <f t="array" ref="K289">_xlfn.IFS($L289&gt;=$B$4-$B$27,FALSE,$I289&gt;=$B$5-$B$27,TRUE,AND($J289,NOT($K288)),FALSE,$K288,TRUE,TRUE,FALSE)</f>
        <v>0</v>
      </c>
      <c r="L289" cm="1">
        <f t="array" ref="L289">_xlfn.IFS($K288,$L288+$B$27,NOT($K288),0,TRUE,$K288)</f>
        <v>0</v>
      </c>
      <c r="M289" t="b" cm="1">
        <f t="array" ref="M289">_xlfn.IFS($K289,FALSE,AND($J289,NOT($K289),$P289&lt;$B$6),TRUE,TRUE,FALSE)</f>
        <v>0</v>
      </c>
      <c r="N289" cm="1">
        <f t="array" ref="N289">_xlfn.IFS($N288&gt;=$C$7-$B$27,0,$M288,$N288+$B$27,TRUE,0)</f>
        <v>0</v>
      </c>
      <c r="O289" t="b" cm="1">
        <f t="array" ref="O289">_xlfn.IFS(AND($J289,NOT($K289),NOT($M289)),TRUE,$P289&gt;=$B$6,FALSE,AND($J289,NOT($K289),$M289,$N289=0),TRUE,TRUE,FALSE)</f>
        <v>0</v>
      </c>
      <c r="P289" cm="1">
        <f t="array" ref="P289">_xlfn.IFS(AND($O288,$P288&lt;$B$6),$P288+1,AND(NOT($J288),$P288&gt;0),0,TRUE,$P288)</f>
        <v>0</v>
      </c>
      <c r="Q289" s="1">
        <f t="shared" si="21"/>
        <v>15</v>
      </c>
      <c r="R289" s="1">
        <f t="shared" si="22"/>
        <v>750</v>
      </c>
      <c r="S289" s="17">
        <f t="shared" si="23"/>
        <v>157.34265734265733</v>
      </c>
      <c r="T289" s="1" cm="1">
        <f t="array" ref="T289">_xlfn.IFS($B$6=1,Q289*$B$10,AND(P288=0,P289&gt;=1),T288+$B$6*$B$10*$B$8,TRUE,T288)</f>
        <v>600</v>
      </c>
      <c r="U289" s="17">
        <f t="shared" si="24"/>
        <v>125.87412587412588</v>
      </c>
    </row>
    <row r="290" spans="7:21" x14ac:dyDescent="0.25">
      <c r="G290" s="15">
        <v>288</v>
      </c>
      <c r="H290" s="17">
        <f t="shared" si="20"/>
        <v>4.7833333333333332</v>
      </c>
      <c r="I290" cm="1">
        <f t="array" ref="I290">_xlfn.IFS(AND(NOT($I289=0),$J289),0,NOT($J289),$I289+$B$27,TRUE,$I289)</f>
        <v>4.0833333333333242</v>
      </c>
      <c r="J290" t="b" cm="1">
        <f t="array" ref="J290">_xlfn.IFS($I290&gt;=$C$5-$B$27,TRUE,$P290&gt;=$B$6,FALSE,TRUE,$J289)</f>
        <v>0</v>
      </c>
      <c r="K290" t="b" cm="1">
        <f t="array" ref="K290">_xlfn.IFS($L290&gt;=$B$4-$B$27,FALSE,$I290&gt;=$B$5-$B$27,TRUE,AND($J290,NOT($K289)),FALSE,$K289,TRUE,TRUE,FALSE)</f>
        <v>0</v>
      </c>
      <c r="L290" cm="1">
        <f t="array" ref="L290">_xlfn.IFS($K289,$L289+$B$27,NOT($K289),0,TRUE,$K289)</f>
        <v>0</v>
      </c>
      <c r="M290" t="b" cm="1">
        <f t="array" ref="M290">_xlfn.IFS($K290,FALSE,AND($J290,NOT($K290),$P290&lt;$B$6),TRUE,TRUE,FALSE)</f>
        <v>0</v>
      </c>
      <c r="N290" cm="1">
        <f t="array" ref="N290">_xlfn.IFS($N289&gt;=$C$7-$B$27,0,$M289,$N289+$B$27,TRUE,0)</f>
        <v>0</v>
      </c>
      <c r="O290" t="b" cm="1">
        <f t="array" ref="O290">_xlfn.IFS(AND($J290,NOT($K290),NOT($M290)),TRUE,$P290&gt;=$B$6,FALSE,AND($J290,NOT($K290),$M290,$N290=0),TRUE,TRUE,FALSE)</f>
        <v>0</v>
      </c>
      <c r="P290" cm="1">
        <f t="array" ref="P290">_xlfn.IFS(AND($O289,$P289&lt;$B$6),$P289+1,AND(NOT($J289),$P289&gt;0),0,TRUE,$P289)</f>
        <v>0</v>
      </c>
      <c r="Q290" s="1">
        <f t="shared" si="21"/>
        <v>15</v>
      </c>
      <c r="R290" s="1">
        <f t="shared" si="22"/>
        <v>750</v>
      </c>
      <c r="S290" s="17">
        <f t="shared" si="23"/>
        <v>156.79442508710801</v>
      </c>
      <c r="T290" s="1" cm="1">
        <f t="array" ref="T290">_xlfn.IFS($B$6=1,Q290*$B$10,AND(P289=0,P290&gt;=1),T289+$B$6*$B$10*$B$8,TRUE,T289)</f>
        <v>600</v>
      </c>
      <c r="U290" s="17">
        <f t="shared" si="24"/>
        <v>125.43554006968641</v>
      </c>
    </row>
    <row r="291" spans="7:21" x14ac:dyDescent="0.25">
      <c r="G291" s="15">
        <v>289</v>
      </c>
      <c r="H291" s="17">
        <f t="shared" si="20"/>
        <v>4.8</v>
      </c>
      <c r="I291" cm="1">
        <f t="array" ref="I291">_xlfn.IFS(AND(NOT($I290=0),$J290),0,NOT($J290),$I290+$B$27,TRUE,$I290)</f>
        <v>4.0999999999999908</v>
      </c>
      <c r="J291" t="b" cm="1">
        <f t="array" ref="J291">_xlfn.IFS($I291&gt;=$C$5-$B$27,TRUE,$P291&gt;=$B$6,FALSE,TRUE,$J290)</f>
        <v>0</v>
      </c>
      <c r="K291" t="b" cm="1">
        <f t="array" ref="K291">_xlfn.IFS($L291&gt;=$B$4-$B$27,FALSE,$I291&gt;=$B$5-$B$27,TRUE,AND($J291,NOT($K290)),FALSE,$K290,TRUE,TRUE,FALSE)</f>
        <v>0</v>
      </c>
      <c r="L291" cm="1">
        <f t="array" ref="L291">_xlfn.IFS($K290,$L290+$B$27,NOT($K290),0,TRUE,$K290)</f>
        <v>0</v>
      </c>
      <c r="M291" t="b" cm="1">
        <f t="array" ref="M291">_xlfn.IFS($K291,FALSE,AND($J291,NOT($K291),$P291&lt;$B$6),TRUE,TRUE,FALSE)</f>
        <v>0</v>
      </c>
      <c r="N291" cm="1">
        <f t="array" ref="N291">_xlfn.IFS($N290&gt;=$C$7-$B$27,0,$M290,$N290+$B$27,TRUE,0)</f>
        <v>0</v>
      </c>
      <c r="O291" t="b" cm="1">
        <f t="array" ref="O291">_xlfn.IFS(AND($J291,NOT($K291),NOT($M291)),TRUE,$P291&gt;=$B$6,FALSE,AND($J291,NOT($K291),$M291,$N291=0),TRUE,TRUE,FALSE)</f>
        <v>0</v>
      </c>
      <c r="P291" cm="1">
        <f t="array" ref="P291">_xlfn.IFS(AND($O290,$P290&lt;$B$6),$P290+1,AND(NOT($J290),$P290&gt;0),0,TRUE,$P290)</f>
        <v>0</v>
      </c>
      <c r="Q291" s="1">
        <f t="shared" si="21"/>
        <v>15</v>
      </c>
      <c r="R291" s="1">
        <f t="shared" si="22"/>
        <v>750</v>
      </c>
      <c r="S291" s="17">
        <f t="shared" si="23"/>
        <v>156.25</v>
      </c>
      <c r="T291" s="1" cm="1">
        <f t="array" ref="T291">_xlfn.IFS($B$6=1,Q291*$B$10,AND(P290=0,P291&gt;=1),T290+$B$6*$B$10*$B$8,TRUE,T290)</f>
        <v>600</v>
      </c>
      <c r="U291" s="17">
        <f t="shared" si="24"/>
        <v>125</v>
      </c>
    </row>
    <row r="292" spans="7:21" x14ac:dyDescent="0.25">
      <c r="G292" s="15">
        <v>290</v>
      </c>
      <c r="H292" s="17">
        <f t="shared" si="20"/>
        <v>4.8166666666666664</v>
      </c>
      <c r="I292" cm="1">
        <f t="array" ref="I292">_xlfn.IFS(AND(NOT($I291=0),$J291),0,NOT($J291),$I291+$B$27,TRUE,$I291)</f>
        <v>4.1166666666666574</v>
      </c>
      <c r="J292" t="b" cm="1">
        <f t="array" ref="J292">_xlfn.IFS($I292&gt;=$C$5-$B$27,TRUE,$P292&gt;=$B$6,FALSE,TRUE,$J291)</f>
        <v>0</v>
      </c>
      <c r="K292" t="b" cm="1">
        <f t="array" ref="K292">_xlfn.IFS($L292&gt;=$B$4-$B$27,FALSE,$I292&gt;=$B$5-$B$27,TRUE,AND($J292,NOT($K291)),FALSE,$K291,TRUE,TRUE,FALSE)</f>
        <v>0</v>
      </c>
      <c r="L292" cm="1">
        <f t="array" ref="L292">_xlfn.IFS($K291,$L291+$B$27,NOT($K291),0,TRUE,$K291)</f>
        <v>0</v>
      </c>
      <c r="M292" t="b" cm="1">
        <f t="array" ref="M292">_xlfn.IFS($K292,FALSE,AND($J292,NOT($K292),$P292&lt;$B$6),TRUE,TRUE,FALSE)</f>
        <v>0</v>
      </c>
      <c r="N292" cm="1">
        <f t="array" ref="N292">_xlfn.IFS($N291&gt;=$C$7-$B$27,0,$M291,$N291+$B$27,TRUE,0)</f>
        <v>0</v>
      </c>
      <c r="O292" t="b" cm="1">
        <f t="array" ref="O292">_xlfn.IFS(AND($J292,NOT($K292),NOT($M292)),TRUE,$P292&gt;=$B$6,FALSE,AND($J292,NOT($K292),$M292,$N292=0),TRUE,TRUE,FALSE)</f>
        <v>0</v>
      </c>
      <c r="P292" cm="1">
        <f t="array" ref="P292">_xlfn.IFS(AND($O291,$P291&lt;$B$6),$P291+1,AND(NOT($J291),$P291&gt;0),0,TRUE,$P291)</f>
        <v>0</v>
      </c>
      <c r="Q292" s="1">
        <f t="shared" si="21"/>
        <v>15</v>
      </c>
      <c r="R292" s="1">
        <f t="shared" si="22"/>
        <v>750</v>
      </c>
      <c r="S292" s="17">
        <f t="shared" si="23"/>
        <v>155.70934256055364</v>
      </c>
      <c r="T292" s="1" cm="1">
        <f t="array" ref="T292">_xlfn.IFS($B$6=1,Q292*$B$10,AND(P291=0,P292&gt;=1),T291+$B$6*$B$10*$B$8,TRUE,T291)</f>
        <v>600</v>
      </c>
      <c r="U292" s="17">
        <f t="shared" si="24"/>
        <v>124.56747404844292</v>
      </c>
    </row>
    <row r="293" spans="7:21" x14ac:dyDescent="0.25">
      <c r="G293" s="15">
        <v>291</v>
      </c>
      <c r="H293" s="17">
        <f t="shared" si="20"/>
        <v>4.833333333333333</v>
      </c>
      <c r="I293" cm="1">
        <f t="array" ref="I293">_xlfn.IFS(AND(NOT($I292=0),$J292),0,NOT($J292),$I292+$B$27,TRUE,$I292)</f>
        <v>4.133333333333324</v>
      </c>
      <c r="J293" t="b" cm="1">
        <f t="array" ref="J293">_xlfn.IFS($I293&gt;=$C$5-$B$27,TRUE,$P293&gt;=$B$6,FALSE,TRUE,$J292)</f>
        <v>0</v>
      </c>
      <c r="K293" t="b" cm="1">
        <f t="array" ref="K293">_xlfn.IFS($L293&gt;=$B$4-$B$27,FALSE,$I293&gt;=$B$5-$B$27,TRUE,AND($J293,NOT($K292)),FALSE,$K292,TRUE,TRUE,FALSE)</f>
        <v>0</v>
      </c>
      <c r="L293" cm="1">
        <f t="array" ref="L293">_xlfn.IFS($K292,$L292+$B$27,NOT($K292),0,TRUE,$K292)</f>
        <v>0</v>
      </c>
      <c r="M293" t="b" cm="1">
        <f t="array" ref="M293">_xlfn.IFS($K293,FALSE,AND($J293,NOT($K293),$P293&lt;$B$6),TRUE,TRUE,FALSE)</f>
        <v>0</v>
      </c>
      <c r="N293" cm="1">
        <f t="array" ref="N293">_xlfn.IFS($N292&gt;=$C$7-$B$27,0,$M292,$N292+$B$27,TRUE,0)</f>
        <v>0</v>
      </c>
      <c r="O293" t="b" cm="1">
        <f t="array" ref="O293">_xlfn.IFS(AND($J293,NOT($K293),NOT($M293)),TRUE,$P293&gt;=$B$6,FALSE,AND($J293,NOT($K293),$M293,$N293=0),TRUE,TRUE,FALSE)</f>
        <v>0</v>
      </c>
      <c r="P293" cm="1">
        <f t="array" ref="P293">_xlfn.IFS(AND($O292,$P292&lt;$B$6),$P292+1,AND(NOT($J292),$P292&gt;0),0,TRUE,$P292)</f>
        <v>0</v>
      </c>
      <c r="Q293" s="1">
        <f t="shared" si="21"/>
        <v>15</v>
      </c>
      <c r="R293" s="1">
        <f t="shared" si="22"/>
        <v>750</v>
      </c>
      <c r="S293" s="17">
        <f t="shared" si="23"/>
        <v>155.17241379310346</v>
      </c>
      <c r="T293" s="1" cm="1">
        <f t="array" ref="T293">_xlfn.IFS($B$6=1,Q293*$B$10,AND(P292=0,P293&gt;=1),T292+$B$6*$B$10*$B$8,TRUE,T292)</f>
        <v>600</v>
      </c>
      <c r="U293" s="17">
        <f t="shared" si="24"/>
        <v>124.13793103448276</v>
      </c>
    </row>
    <row r="294" spans="7:21" x14ac:dyDescent="0.25">
      <c r="G294" s="15">
        <v>292</v>
      </c>
      <c r="H294" s="17">
        <f t="shared" si="20"/>
        <v>4.8499999999999996</v>
      </c>
      <c r="I294" cm="1">
        <f t="array" ref="I294">_xlfn.IFS(AND(NOT($I293=0),$J293),0,NOT($J293),$I293+$B$27,TRUE,$I293)</f>
        <v>4.1499999999999906</v>
      </c>
      <c r="J294" t="b" cm="1">
        <f t="array" ref="J294">_xlfn.IFS($I294&gt;=$C$5-$B$27,TRUE,$P294&gt;=$B$6,FALSE,TRUE,$J293)</f>
        <v>0</v>
      </c>
      <c r="K294" t="b" cm="1">
        <f t="array" ref="K294">_xlfn.IFS($L294&gt;=$B$4-$B$27,FALSE,$I294&gt;=$B$5-$B$27,TRUE,AND($J294,NOT($K293)),FALSE,$K293,TRUE,TRUE,FALSE)</f>
        <v>0</v>
      </c>
      <c r="L294" cm="1">
        <f t="array" ref="L294">_xlfn.IFS($K293,$L293+$B$27,NOT($K293),0,TRUE,$K293)</f>
        <v>0</v>
      </c>
      <c r="M294" t="b" cm="1">
        <f t="array" ref="M294">_xlfn.IFS($K294,FALSE,AND($J294,NOT($K294),$P294&lt;$B$6),TRUE,TRUE,FALSE)</f>
        <v>0</v>
      </c>
      <c r="N294" cm="1">
        <f t="array" ref="N294">_xlfn.IFS($N293&gt;=$C$7-$B$27,0,$M293,$N293+$B$27,TRUE,0)</f>
        <v>0</v>
      </c>
      <c r="O294" t="b" cm="1">
        <f t="array" ref="O294">_xlfn.IFS(AND($J294,NOT($K294),NOT($M294)),TRUE,$P294&gt;=$B$6,FALSE,AND($J294,NOT($K294),$M294,$N294=0),TRUE,TRUE,FALSE)</f>
        <v>0</v>
      </c>
      <c r="P294" cm="1">
        <f t="array" ref="P294">_xlfn.IFS(AND($O293,$P293&lt;$B$6),$P293+1,AND(NOT($J293),$P293&gt;0),0,TRUE,$P293)</f>
        <v>0</v>
      </c>
      <c r="Q294" s="1">
        <f t="shared" si="21"/>
        <v>15</v>
      </c>
      <c r="R294" s="1">
        <f t="shared" si="22"/>
        <v>750</v>
      </c>
      <c r="S294" s="17">
        <f t="shared" si="23"/>
        <v>154.63917525773198</v>
      </c>
      <c r="T294" s="1" cm="1">
        <f t="array" ref="T294">_xlfn.IFS($B$6=1,Q294*$B$10,AND(P293=0,P294&gt;=1),T293+$B$6*$B$10*$B$8,TRUE,T293)</f>
        <v>600</v>
      </c>
      <c r="U294" s="17">
        <f t="shared" si="24"/>
        <v>123.71134020618558</v>
      </c>
    </row>
    <row r="295" spans="7:21" x14ac:dyDescent="0.25">
      <c r="G295" s="15">
        <v>293</v>
      </c>
      <c r="H295" s="17">
        <f t="shared" si="20"/>
        <v>4.8666666666666663</v>
      </c>
      <c r="I295" cm="1">
        <f t="array" ref="I295">_xlfn.IFS(AND(NOT($I294=0),$J294),0,NOT($J294),$I294+$B$27,TRUE,$I294)</f>
        <v>4.1666666666666572</v>
      </c>
      <c r="J295" t="b" cm="1">
        <f t="array" ref="J295">_xlfn.IFS($I295&gt;=$C$5-$B$27,TRUE,$P295&gt;=$B$6,FALSE,TRUE,$J294)</f>
        <v>0</v>
      </c>
      <c r="K295" t="b" cm="1">
        <f t="array" ref="K295">_xlfn.IFS($L295&gt;=$B$4-$B$27,FALSE,$I295&gt;=$B$5-$B$27,TRUE,AND($J295,NOT($K294)),FALSE,$K294,TRUE,TRUE,FALSE)</f>
        <v>0</v>
      </c>
      <c r="L295" cm="1">
        <f t="array" ref="L295">_xlfn.IFS($K294,$L294+$B$27,NOT($K294),0,TRUE,$K294)</f>
        <v>0</v>
      </c>
      <c r="M295" t="b" cm="1">
        <f t="array" ref="M295">_xlfn.IFS($K295,FALSE,AND($J295,NOT($K295),$P295&lt;$B$6),TRUE,TRUE,FALSE)</f>
        <v>0</v>
      </c>
      <c r="N295" cm="1">
        <f t="array" ref="N295">_xlfn.IFS($N294&gt;=$C$7-$B$27,0,$M294,$N294+$B$27,TRUE,0)</f>
        <v>0</v>
      </c>
      <c r="O295" t="b" cm="1">
        <f t="array" ref="O295">_xlfn.IFS(AND($J295,NOT($K295),NOT($M295)),TRUE,$P295&gt;=$B$6,FALSE,AND($J295,NOT($K295),$M295,$N295=0),TRUE,TRUE,FALSE)</f>
        <v>0</v>
      </c>
      <c r="P295" cm="1">
        <f t="array" ref="P295">_xlfn.IFS(AND($O294,$P294&lt;$B$6),$P294+1,AND(NOT($J294),$P294&gt;0),0,TRUE,$P294)</f>
        <v>0</v>
      </c>
      <c r="Q295" s="1">
        <f t="shared" si="21"/>
        <v>15</v>
      </c>
      <c r="R295" s="1">
        <f t="shared" si="22"/>
        <v>750</v>
      </c>
      <c r="S295" s="17">
        <f t="shared" si="23"/>
        <v>154.10958904109592</v>
      </c>
      <c r="T295" s="1" cm="1">
        <f t="array" ref="T295">_xlfn.IFS($B$6=1,Q295*$B$10,AND(P294=0,P295&gt;=1),T294+$B$6*$B$10*$B$8,TRUE,T294)</f>
        <v>600</v>
      </c>
      <c r="U295" s="17">
        <f t="shared" si="24"/>
        <v>123.28767123287672</v>
      </c>
    </row>
    <row r="296" spans="7:21" x14ac:dyDescent="0.25">
      <c r="G296" s="15">
        <v>294</v>
      </c>
      <c r="H296" s="17">
        <f t="shared" si="20"/>
        <v>4.8833333333333329</v>
      </c>
      <c r="I296" cm="1">
        <f t="array" ref="I296">_xlfn.IFS(AND(NOT($I295=0),$J295),0,NOT($J295),$I295+$B$27,TRUE,$I295)</f>
        <v>4.1833333333333238</v>
      </c>
      <c r="J296" t="b" cm="1">
        <f t="array" ref="J296">_xlfn.IFS($I296&gt;=$C$5-$B$27,TRUE,$P296&gt;=$B$6,FALSE,TRUE,$J295)</f>
        <v>0</v>
      </c>
      <c r="K296" t="b" cm="1">
        <f t="array" ref="K296">_xlfn.IFS($L296&gt;=$B$4-$B$27,FALSE,$I296&gt;=$B$5-$B$27,TRUE,AND($J296,NOT($K295)),FALSE,$K295,TRUE,TRUE,FALSE)</f>
        <v>0</v>
      </c>
      <c r="L296" cm="1">
        <f t="array" ref="L296">_xlfn.IFS($K295,$L295+$B$27,NOT($K295),0,TRUE,$K295)</f>
        <v>0</v>
      </c>
      <c r="M296" t="b" cm="1">
        <f t="array" ref="M296">_xlfn.IFS($K296,FALSE,AND($J296,NOT($K296),$P296&lt;$B$6),TRUE,TRUE,FALSE)</f>
        <v>0</v>
      </c>
      <c r="N296" cm="1">
        <f t="array" ref="N296">_xlfn.IFS($N295&gt;=$C$7-$B$27,0,$M295,$N295+$B$27,TRUE,0)</f>
        <v>0</v>
      </c>
      <c r="O296" t="b" cm="1">
        <f t="array" ref="O296">_xlfn.IFS(AND($J296,NOT($K296),NOT($M296)),TRUE,$P296&gt;=$B$6,FALSE,AND($J296,NOT($K296),$M296,$N296=0),TRUE,TRUE,FALSE)</f>
        <v>0</v>
      </c>
      <c r="P296" cm="1">
        <f t="array" ref="P296">_xlfn.IFS(AND($O295,$P295&lt;$B$6),$P295+1,AND(NOT($J295),$P295&gt;0),0,TRUE,$P295)</f>
        <v>0</v>
      </c>
      <c r="Q296" s="1">
        <f t="shared" si="21"/>
        <v>15</v>
      </c>
      <c r="R296" s="1">
        <f t="shared" si="22"/>
        <v>750</v>
      </c>
      <c r="S296" s="17">
        <f t="shared" si="23"/>
        <v>153.58361774744029</v>
      </c>
      <c r="T296" s="1" cm="1">
        <f t="array" ref="T296">_xlfn.IFS($B$6=1,Q296*$B$10,AND(P295=0,P296&gt;=1),T295+$B$6*$B$10*$B$8,TRUE,T295)</f>
        <v>600</v>
      </c>
      <c r="U296" s="17">
        <f t="shared" si="24"/>
        <v>122.86689419795223</v>
      </c>
    </row>
    <row r="297" spans="7:21" x14ac:dyDescent="0.25">
      <c r="G297" s="15">
        <v>295</v>
      </c>
      <c r="H297" s="17">
        <f t="shared" si="20"/>
        <v>4.9000000000000004</v>
      </c>
      <c r="I297" cm="1">
        <f t="array" ref="I297">_xlfn.IFS(AND(NOT($I296=0),$J296),0,NOT($J296),$I296+$B$27,TRUE,$I296)</f>
        <v>4.1999999999999904</v>
      </c>
      <c r="J297" t="b" cm="1">
        <f t="array" ref="J297">_xlfn.IFS($I297&gt;=$C$5-$B$27,TRUE,$P297&gt;=$B$6,FALSE,TRUE,$J296)</f>
        <v>0</v>
      </c>
      <c r="K297" t="b" cm="1">
        <f t="array" ref="K297">_xlfn.IFS($L297&gt;=$B$4-$B$27,FALSE,$I297&gt;=$B$5-$B$27,TRUE,AND($J297,NOT($K296)),FALSE,$K296,TRUE,TRUE,FALSE)</f>
        <v>0</v>
      </c>
      <c r="L297" cm="1">
        <f t="array" ref="L297">_xlfn.IFS($K296,$L296+$B$27,NOT($K296),0,TRUE,$K296)</f>
        <v>0</v>
      </c>
      <c r="M297" t="b" cm="1">
        <f t="array" ref="M297">_xlfn.IFS($K297,FALSE,AND($J297,NOT($K297),$P297&lt;$B$6),TRUE,TRUE,FALSE)</f>
        <v>0</v>
      </c>
      <c r="N297" cm="1">
        <f t="array" ref="N297">_xlfn.IFS($N296&gt;=$C$7-$B$27,0,$M296,$N296+$B$27,TRUE,0)</f>
        <v>0</v>
      </c>
      <c r="O297" t="b" cm="1">
        <f t="array" ref="O297">_xlfn.IFS(AND($J297,NOT($K297),NOT($M297)),TRUE,$P297&gt;=$B$6,FALSE,AND($J297,NOT($K297),$M297,$N297=0),TRUE,TRUE,FALSE)</f>
        <v>0</v>
      </c>
      <c r="P297" cm="1">
        <f t="array" ref="P297">_xlfn.IFS(AND($O296,$P296&lt;$B$6),$P296+1,AND(NOT($J296),$P296&gt;0),0,TRUE,$P296)</f>
        <v>0</v>
      </c>
      <c r="Q297" s="1">
        <f t="shared" si="21"/>
        <v>15</v>
      </c>
      <c r="R297" s="1">
        <f t="shared" si="22"/>
        <v>750</v>
      </c>
      <c r="S297" s="17">
        <f t="shared" si="23"/>
        <v>153.0612244897959</v>
      </c>
      <c r="T297" s="1" cm="1">
        <f t="array" ref="T297">_xlfn.IFS($B$6=1,Q297*$B$10,AND(P296=0,P297&gt;=1),T296+$B$6*$B$10*$B$8,TRUE,T296)</f>
        <v>600</v>
      </c>
      <c r="U297" s="17">
        <f t="shared" si="24"/>
        <v>122.44897959183673</v>
      </c>
    </row>
    <row r="298" spans="7:21" x14ac:dyDescent="0.25">
      <c r="G298" s="15">
        <v>296</v>
      </c>
      <c r="H298" s="17">
        <f t="shared" si="20"/>
        <v>4.916666666666667</v>
      </c>
      <c r="I298" cm="1">
        <f t="array" ref="I298">_xlfn.IFS(AND(NOT($I297=0),$J297),0,NOT($J297),$I297+$B$27,TRUE,$I297)</f>
        <v>4.216666666666657</v>
      </c>
      <c r="J298" t="b" cm="1">
        <f t="array" ref="J298">_xlfn.IFS($I298&gt;=$C$5-$B$27,TRUE,$P298&gt;=$B$6,FALSE,TRUE,$J297)</f>
        <v>0</v>
      </c>
      <c r="K298" t="b" cm="1">
        <f t="array" ref="K298">_xlfn.IFS($L298&gt;=$B$4-$B$27,FALSE,$I298&gt;=$B$5-$B$27,TRUE,AND($J298,NOT($K297)),FALSE,$K297,TRUE,TRUE,FALSE)</f>
        <v>0</v>
      </c>
      <c r="L298" cm="1">
        <f t="array" ref="L298">_xlfn.IFS($K297,$L297+$B$27,NOT($K297),0,TRUE,$K297)</f>
        <v>0</v>
      </c>
      <c r="M298" t="b" cm="1">
        <f t="array" ref="M298">_xlfn.IFS($K298,FALSE,AND($J298,NOT($K298),$P298&lt;$B$6),TRUE,TRUE,FALSE)</f>
        <v>0</v>
      </c>
      <c r="N298" cm="1">
        <f t="array" ref="N298">_xlfn.IFS($N297&gt;=$C$7-$B$27,0,$M297,$N297+$B$27,TRUE,0)</f>
        <v>0</v>
      </c>
      <c r="O298" t="b" cm="1">
        <f t="array" ref="O298">_xlfn.IFS(AND($J298,NOT($K298),NOT($M298)),TRUE,$P298&gt;=$B$6,FALSE,AND($J298,NOT($K298),$M298,$N298=0),TRUE,TRUE,FALSE)</f>
        <v>0</v>
      </c>
      <c r="P298" cm="1">
        <f t="array" ref="P298">_xlfn.IFS(AND($O297,$P297&lt;$B$6),$P297+1,AND(NOT($J297),$P297&gt;0),0,TRUE,$P297)</f>
        <v>0</v>
      </c>
      <c r="Q298" s="1">
        <f t="shared" si="21"/>
        <v>15</v>
      </c>
      <c r="R298" s="1">
        <f t="shared" si="22"/>
        <v>750</v>
      </c>
      <c r="S298" s="17">
        <f t="shared" si="23"/>
        <v>152.54237288135593</v>
      </c>
      <c r="T298" s="1" cm="1">
        <f t="array" ref="T298">_xlfn.IFS($B$6=1,Q298*$B$10,AND(P297=0,P298&gt;=1),T297+$B$6*$B$10*$B$8,TRUE,T297)</f>
        <v>600</v>
      </c>
      <c r="U298" s="17">
        <f t="shared" si="24"/>
        <v>122.03389830508473</v>
      </c>
    </row>
    <row r="299" spans="7:21" x14ac:dyDescent="0.25">
      <c r="G299" s="15">
        <v>297</v>
      </c>
      <c r="H299" s="17">
        <f t="shared" si="20"/>
        <v>4.9333333333333336</v>
      </c>
      <c r="I299" cm="1">
        <f t="array" ref="I299">_xlfn.IFS(AND(NOT($I298=0),$J298),0,NOT($J298),$I298+$B$27,TRUE,$I298)</f>
        <v>4.2333333333333236</v>
      </c>
      <c r="J299" t="b" cm="1">
        <f t="array" ref="J299">_xlfn.IFS($I299&gt;=$C$5-$B$27,TRUE,$P299&gt;=$B$6,FALSE,TRUE,$J298)</f>
        <v>0</v>
      </c>
      <c r="K299" t="b" cm="1">
        <f t="array" ref="K299">_xlfn.IFS($L299&gt;=$B$4-$B$27,FALSE,$I299&gt;=$B$5-$B$27,TRUE,AND($J299,NOT($K298)),FALSE,$K298,TRUE,TRUE,FALSE)</f>
        <v>0</v>
      </c>
      <c r="L299" cm="1">
        <f t="array" ref="L299">_xlfn.IFS($K298,$L298+$B$27,NOT($K298),0,TRUE,$K298)</f>
        <v>0</v>
      </c>
      <c r="M299" t="b" cm="1">
        <f t="array" ref="M299">_xlfn.IFS($K299,FALSE,AND($J299,NOT($K299),$P299&lt;$B$6),TRUE,TRUE,FALSE)</f>
        <v>0</v>
      </c>
      <c r="N299" cm="1">
        <f t="array" ref="N299">_xlfn.IFS($N298&gt;=$C$7-$B$27,0,$M298,$N298+$B$27,TRUE,0)</f>
        <v>0</v>
      </c>
      <c r="O299" t="b" cm="1">
        <f t="array" ref="O299">_xlfn.IFS(AND($J299,NOT($K299),NOT($M299)),TRUE,$P299&gt;=$B$6,FALSE,AND($J299,NOT($K299),$M299,$N299=0),TRUE,TRUE,FALSE)</f>
        <v>0</v>
      </c>
      <c r="P299" cm="1">
        <f t="array" ref="P299">_xlfn.IFS(AND($O298,$P298&lt;$B$6),$P298+1,AND(NOT($J298),$P298&gt;0),0,TRUE,$P298)</f>
        <v>0</v>
      </c>
      <c r="Q299" s="1">
        <f t="shared" si="21"/>
        <v>15</v>
      </c>
      <c r="R299" s="1">
        <f t="shared" si="22"/>
        <v>750</v>
      </c>
      <c r="S299" s="17">
        <f t="shared" si="23"/>
        <v>152.02702702702703</v>
      </c>
      <c r="T299" s="1" cm="1">
        <f t="array" ref="T299">_xlfn.IFS($B$6=1,Q299*$B$10,AND(P298=0,P299&gt;=1),T298+$B$6*$B$10*$B$8,TRUE,T298)</f>
        <v>600</v>
      </c>
      <c r="U299" s="17">
        <f t="shared" si="24"/>
        <v>121.62162162162161</v>
      </c>
    </row>
    <row r="300" spans="7:21" x14ac:dyDescent="0.25">
      <c r="G300" s="15">
        <v>298</v>
      </c>
      <c r="H300" s="17">
        <f t="shared" si="20"/>
        <v>4.95</v>
      </c>
      <c r="I300" cm="1">
        <f t="array" ref="I300">_xlfn.IFS(AND(NOT($I299=0),$J299),0,NOT($J299),$I299+$B$27,TRUE,$I299)</f>
        <v>4.2499999999999902</v>
      </c>
      <c r="J300" t="b" cm="1">
        <f t="array" ref="J300">_xlfn.IFS($I300&gt;=$C$5-$B$27,TRUE,$P300&gt;=$B$6,FALSE,TRUE,$J299)</f>
        <v>0</v>
      </c>
      <c r="K300" t="b" cm="1">
        <f t="array" ref="K300">_xlfn.IFS($L300&gt;=$B$4-$B$27,FALSE,$I300&gt;=$B$5-$B$27,TRUE,AND($J300,NOT($K299)),FALSE,$K299,TRUE,TRUE,FALSE)</f>
        <v>0</v>
      </c>
      <c r="L300" cm="1">
        <f t="array" ref="L300">_xlfn.IFS($K299,$L299+$B$27,NOT($K299),0,TRUE,$K299)</f>
        <v>0</v>
      </c>
      <c r="M300" t="b" cm="1">
        <f t="array" ref="M300">_xlfn.IFS($K300,FALSE,AND($J300,NOT($K300),$P300&lt;$B$6),TRUE,TRUE,FALSE)</f>
        <v>0</v>
      </c>
      <c r="N300" cm="1">
        <f t="array" ref="N300">_xlfn.IFS($N299&gt;=$C$7-$B$27,0,$M299,$N299+$B$27,TRUE,0)</f>
        <v>0</v>
      </c>
      <c r="O300" t="b" cm="1">
        <f t="array" ref="O300">_xlfn.IFS(AND($J300,NOT($K300),NOT($M300)),TRUE,$P300&gt;=$B$6,FALSE,AND($J300,NOT($K300),$M300,$N300=0),TRUE,TRUE,FALSE)</f>
        <v>0</v>
      </c>
      <c r="P300" cm="1">
        <f t="array" ref="P300">_xlfn.IFS(AND($O299,$P299&lt;$B$6),$P299+1,AND(NOT($J299),$P299&gt;0),0,TRUE,$P299)</f>
        <v>0</v>
      </c>
      <c r="Q300" s="1">
        <f t="shared" si="21"/>
        <v>15</v>
      </c>
      <c r="R300" s="1">
        <f t="shared" si="22"/>
        <v>750</v>
      </c>
      <c r="S300" s="17">
        <f t="shared" si="23"/>
        <v>151.5151515151515</v>
      </c>
      <c r="T300" s="1" cm="1">
        <f t="array" ref="T300">_xlfn.IFS($B$6=1,Q300*$B$10,AND(P299=0,P300&gt;=1),T299+$B$6*$B$10*$B$8,TRUE,T299)</f>
        <v>600</v>
      </c>
      <c r="U300" s="17">
        <f t="shared" si="24"/>
        <v>121.2121212121212</v>
      </c>
    </row>
    <row r="301" spans="7:21" x14ac:dyDescent="0.25">
      <c r="G301" s="15">
        <v>299</v>
      </c>
      <c r="H301" s="17">
        <f t="shared" si="20"/>
        <v>4.9666666666666668</v>
      </c>
      <c r="I301" cm="1">
        <f t="array" ref="I301">_xlfn.IFS(AND(NOT($I300=0),$J300),0,NOT($J300),$I300+$B$27,TRUE,$I300)</f>
        <v>4.2666666666666568</v>
      </c>
      <c r="J301" t="b" cm="1">
        <f t="array" ref="J301">_xlfn.IFS($I301&gt;=$C$5-$B$27,TRUE,$P301&gt;=$B$6,FALSE,TRUE,$J300)</f>
        <v>0</v>
      </c>
      <c r="K301" t="b" cm="1">
        <f t="array" ref="K301">_xlfn.IFS($L301&gt;=$B$4-$B$27,FALSE,$I301&gt;=$B$5-$B$27,TRUE,AND($J301,NOT($K300)),FALSE,$K300,TRUE,TRUE,FALSE)</f>
        <v>0</v>
      </c>
      <c r="L301" cm="1">
        <f t="array" ref="L301">_xlfn.IFS($K300,$L300+$B$27,NOT($K300),0,TRUE,$K300)</f>
        <v>0</v>
      </c>
      <c r="M301" t="b" cm="1">
        <f t="array" ref="M301">_xlfn.IFS($K301,FALSE,AND($J301,NOT($K301),$P301&lt;$B$6),TRUE,TRUE,FALSE)</f>
        <v>0</v>
      </c>
      <c r="N301" cm="1">
        <f t="array" ref="N301">_xlfn.IFS($N300&gt;=$C$7-$B$27,0,$M300,$N300+$B$27,TRUE,0)</f>
        <v>0</v>
      </c>
      <c r="O301" t="b" cm="1">
        <f t="array" ref="O301">_xlfn.IFS(AND($J301,NOT($K301),NOT($M301)),TRUE,$P301&gt;=$B$6,FALSE,AND($J301,NOT($K301),$M301,$N301=0),TRUE,TRUE,FALSE)</f>
        <v>0</v>
      </c>
      <c r="P301" cm="1">
        <f t="array" ref="P301">_xlfn.IFS(AND($O300,$P300&lt;$B$6),$P300+1,AND(NOT($J300),$P300&gt;0),0,TRUE,$P300)</f>
        <v>0</v>
      </c>
      <c r="Q301" s="1">
        <f t="shared" si="21"/>
        <v>15</v>
      </c>
      <c r="R301" s="1">
        <f t="shared" si="22"/>
        <v>750</v>
      </c>
      <c r="S301" s="17">
        <f t="shared" si="23"/>
        <v>151.00671140939596</v>
      </c>
      <c r="T301" s="1" cm="1">
        <f t="array" ref="T301">_xlfn.IFS($B$6=1,Q301*$B$10,AND(P300=0,P301&gt;=1),T300+$B$6*$B$10*$B$8,TRUE,T300)</f>
        <v>600</v>
      </c>
      <c r="U301" s="17">
        <f t="shared" si="24"/>
        <v>120.80536912751677</v>
      </c>
    </row>
    <row r="302" spans="7:21" x14ac:dyDescent="0.25">
      <c r="G302" s="15">
        <v>300</v>
      </c>
      <c r="H302" s="17">
        <f t="shared" si="20"/>
        <v>4.9833333333333334</v>
      </c>
      <c r="I302" cm="1">
        <f t="array" ref="I302">_xlfn.IFS(AND(NOT($I301=0),$J301),0,NOT($J301),$I301+$B$27,TRUE,$I301)</f>
        <v>4.2833333333333234</v>
      </c>
      <c r="J302" t="b" cm="1">
        <f t="array" ref="J302">_xlfn.IFS($I302&gt;=$C$5-$B$27,TRUE,$P302&gt;=$B$6,FALSE,TRUE,$J301)</f>
        <v>0</v>
      </c>
      <c r="K302" t="b" cm="1">
        <f t="array" ref="K302">_xlfn.IFS($L302&gt;=$B$4-$B$27,FALSE,$I302&gt;=$B$5-$B$27,TRUE,AND($J302,NOT($K301)),FALSE,$K301,TRUE,TRUE,FALSE)</f>
        <v>0</v>
      </c>
      <c r="L302" cm="1">
        <f t="array" ref="L302">_xlfn.IFS($K301,$L301+$B$27,NOT($K301),0,TRUE,$K301)</f>
        <v>0</v>
      </c>
      <c r="M302" t="b" cm="1">
        <f t="array" ref="M302">_xlfn.IFS($K302,FALSE,AND($J302,NOT($K302),$P302&lt;$B$6),TRUE,TRUE,FALSE)</f>
        <v>0</v>
      </c>
      <c r="N302" cm="1">
        <f t="array" ref="N302">_xlfn.IFS($N301&gt;=$C$7-$B$27,0,$M301,$N301+$B$27,TRUE,0)</f>
        <v>0</v>
      </c>
      <c r="O302" t="b" cm="1">
        <f t="array" ref="O302">_xlfn.IFS(AND($J302,NOT($K302),NOT($M302)),TRUE,$P302&gt;=$B$6,FALSE,AND($J302,NOT($K302),$M302,$N302=0),TRUE,TRUE,FALSE)</f>
        <v>0</v>
      </c>
      <c r="P302" cm="1">
        <f t="array" ref="P302">_xlfn.IFS(AND($O301,$P301&lt;$B$6),$P301+1,AND(NOT($J301),$P301&gt;0),0,TRUE,$P301)</f>
        <v>0</v>
      </c>
      <c r="Q302" s="1">
        <f t="shared" si="21"/>
        <v>15</v>
      </c>
      <c r="R302" s="1">
        <f t="shared" si="22"/>
        <v>750</v>
      </c>
      <c r="S302" s="17">
        <f t="shared" si="23"/>
        <v>150.50167224080266</v>
      </c>
      <c r="T302" s="1" cm="1">
        <f t="array" ref="T302">_xlfn.IFS($B$6=1,Q302*$B$10,AND(P301=0,P302&gt;=1),T301+$B$6*$B$10*$B$8,TRUE,T301)</f>
        <v>600</v>
      </c>
      <c r="U302" s="17">
        <f t="shared" si="24"/>
        <v>120.40133779264214</v>
      </c>
    </row>
    <row r="303" spans="7:21" x14ac:dyDescent="0.25">
      <c r="G303" s="15">
        <v>301</v>
      </c>
      <c r="H303" s="17">
        <f t="shared" si="20"/>
        <v>5</v>
      </c>
      <c r="I303" cm="1">
        <f t="array" ref="I303">_xlfn.IFS(AND(NOT($I302=0),$J302),0,NOT($J302),$I302+$B$27,TRUE,$I302)</f>
        <v>4.2999999999999901</v>
      </c>
      <c r="J303" t="b" cm="1">
        <f t="array" ref="J303">_xlfn.IFS($I303&gt;=$C$5-$B$27,TRUE,$P303&gt;=$B$6,FALSE,TRUE,$J302)</f>
        <v>1</v>
      </c>
      <c r="K303" t="b" cm="1">
        <f t="array" ref="K303">_xlfn.IFS($L303&gt;=$B$4-$B$27,FALSE,$I303&gt;=$B$5-$B$27,TRUE,AND($J303,NOT($K302)),FALSE,$K302,TRUE,TRUE,FALSE)</f>
        <v>0</v>
      </c>
      <c r="L303" cm="1">
        <f t="array" ref="L303">_xlfn.IFS($K302,$L302+$B$27,NOT($K302),0,TRUE,$K302)</f>
        <v>0</v>
      </c>
      <c r="M303" t="b" cm="1">
        <f t="array" ref="M303">_xlfn.IFS($K303,FALSE,AND($J303,NOT($K303),$P303&lt;$B$6),TRUE,TRUE,FALSE)</f>
        <v>1</v>
      </c>
      <c r="N303" cm="1">
        <f t="array" ref="N303">_xlfn.IFS($N302&gt;=$C$7-$B$27,0,$M302,$N302+$B$27,TRUE,0)</f>
        <v>0</v>
      </c>
      <c r="O303" t="b" cm="1">
        <f t="array" ref="O303">_xlfn.IFS(AND($J303,NOT($K303),NOT($M303)),TRUE,$P303&gt;=$B$6,FALSE,AND($J303,NOT($K303),$M303,$N303=0),TRUE,TRUE,FALSE)</f>
        <v>1</v>
      </c>
      <c r="P303" cm="1">
        <f t="array" ref="P303">_xlfn.IFS(AND($O302,$P302&lt;$B$6),$P302+1,AND(NOT($J302),$P302&gt;0),0,TRUE,$P302)</f>
        <v>0</v>
      </c>
      <c r="Q303" s="1">
        <f t="shared" si="21"/>
        <v>15</v>
      </c>
      <c r="R303" s="1">
        <f t="shared" si="22"/>
        <v>750</v>
      </c>
      <c r="S303" s="17">
        <f t="shared" si="23"/>
        <v>150</v>
      </c>
      <c r="T303" s="1" cm="1">
        <f t="array" ref="T303">_xlfn.IFS($B$6=1,Q303*$B$10,AND(P302=0,P303&gt;=1),T302+$B$6*$B$10*$B$8,TRUE,T302)</f>
        <v>600</v>
      </c>
      <c r="U303" s="17">
        <f t="shared" si="24"/>
        <v>120</v>
      </c>
    </row>
    <row r="304" spans="7:21" x14ac:dyDescent="0.25">
      <c r="G304" s="15">
        <v>302</v>
      </c>
      <c r="H304" s="17">
        <f t="shared" si="20"/>
        <v>5.0166666666666666</v>
      </c>
      <c r="I304" cm="1">
        <f t="array" ref="I304">_xlfn.IFS(AND(NOT($I303=0),$J303),0,NOT($J303),$I303+$B$27,TRUE,$I303)</f>
        <v>0</v>
      </c>
      <c r="J304" t="b" cm="1">
        <f t="array" ref="J304">_xlfn.IFS($I304&gt;=$C$5-$B$27,TRUE,$P304&gt;=$B$6,FALSE,TRUE,$J303)</f>
        <v>1</v>
      </c>
      <c r="K304" t="b" cm="1">
        <f t="array" ref="K304">_xlfn.IFS($L304&gt;=$B$4-$B$27,FALSE,$I304&gt;=$B$5-$B$27,TRUE,AND($J304,NOT($K303)),FALSE,$K303,TRUE,TRUE,FALSE)</f>
        <v>0</v>
      </c>
      <c r="L304" cm="1">
        <f t="array" ref="L304">_xlfn.IFS($K303,$L303+$B$27,NOT($K303),0,TRUE,$K303)</f>
        <v>0</v>
      </c>
      <c r="M304" t="b" cm="1">
        <f t="array" ref="M304">_xlfn.IFS($K304,FALSE,AND($J304,NOT($K304),$P304&lt;$B$6),TRUE,TRUE,FALSE)</f>
        <v>1</v>
      </c>
      <c r="N304" cm="1">
        <f t="array" ref="N304">_xlfn.IFS($N303&gt;=$C$7-$B$27,0,$M303,$N303+$B$27,TRUE,0)</f>
        <v>1.6666666666666666E-2</v>
      </c>
      <c r="O304" t="b" cm="1">
        <f t="array" ref="O304">_xlfn.IFS(AND($J304,NOT($K304),NOT($M304)),TRUE,$P304&gt;=$B$6,FALSE,AND($J304,NOT($K304),$M304,$N304=0),TRUE,TRUE,FALSE)</f>
        <v>0</v>
      </c>
      <c r="P304" cm="1">
        <f t="array" ref="P304">_xlfn.IFS(AND($O303,$P303&lt;$B$6),$P303+1,AND(NOT($J303),$P303&gt;0),0,TRUE,$P303)</f>
        <v>1</v>
      </c>
      <c r="Q304" s="1">
        <f t="shared" si="21"/>
        <v>16</v>
      </c>
      <c r="R304" s="1">
        <f t="shared" si="22"/>
        <v>800</v>
      </c>
      <c r="S304" s="17">
        <f t="shared" si="23"/>
        <v>159.46843853820599</v>
      </c>
      <c r="T304" s="1" cm="1">
        <f t="array" ref="T304">_xlfn.IFS($B$6=1,Q304*$B$10,AND(P303=0,P304&gt;=1),T303+$B$6*$B$10*$B$8,TRUE,T303)</f>
        <v>1200</v>
      </c>
      <c r="U304" s="17">
        <f t="shared" si="24"/>
        <v>239.20265780730898</v>
      </c>
    </row>
    <row r="305" spans="7:21" x14ac:dyDescent="0.25">
      <c r="G305" s="15">
        <v>303</v>
      </c>
      <c r="H305" s="17">
        <f t="shared" si="20"/>
        <v>5.0333333333333332</v>
      </c>
      <c r="I305" cm="1">
        <f t="array" ref="I305">_xlfn.IFS(AND(NOT($I304=0),$J304),0,NOT($J304),$I304+$B$27,TRUE,$I304)</f>
        <v>0</v>
      </c>
      <c r="J305" t="b" cm="1">
        <f t="array" ref="J305">_xlfn.IFS($I305&gt;=$C$5-$B$27,TRUE,$P305&gt;=$B$6,FALSE,TRUE,$J304)</f>
        <v>1</v>
      </c>
      <c r="K305" t="b" cm="1">
        <f t="array" ref="K305">_xlfn.IFS($L305&gt;=$B$4-$B$27,FALSE,$I305&gt;=$B$5-$B$27,TRUE,AND($J305,NOT($K304)),FALSE,$K304,TRUE,TRUE,FALSE)</f>
        <v>0</v>
      </c>
      <c r="L305" cm="1">
        <f t="array" ref="L305">_xlfn.IFS($K304,$L304+$B$27,NOT($K304),0,TRUE,$K304)</f>
        <v>0</v>
      </c>
      <c r="M305" t="b" cm="1">
        <f t="array" ref="M305">_xlfn.IFS($K305,FALSE,AND($J305,NOT($K305),$P305&lt;$B$6),TRUE,TRUE,FALSE)</f>
        <v>1</v>
      </c>
      <c r="N305" cm="1">
        <f t="array" ref="N305">_xlfn.IFS($N304&gt;=$C$7-$B$27,0,$M304,$N304+$B$27,TRUE,0)</f>
        <v>3.3333333333333333E-2</v>
      </c>
      <c r="O305" t="b" cm="1">
        <f t="array" ref="O305">_xlfn.IFS(AND($J305,NOT($K305),NOT($M305)),TRUE,$P305&gt;=$B$6,FALSE,AND($J305,NOT($K305),$M305,$N305=0),TRUE,TRUE,FALSE)</f>
        <v>0</v>
      </c>
      <c r="P305" cm="1">
        <f t="array" ref="P305">_xlfn.IFS(AND($O304,$P304&lt;$B$6),$P304+1,AND(NOT($J304),$P304&gt;0),0,TRUE,$P304)</f>
        <v>1</v>
      </c>
      <c r="Q305" s="1">
        <f t="shared" si="21"/>
        <v>16</v>
      </c>
      <c r="R305" s="1">
        <f t="shared" si="22"/>
        <v>800</v>
      </c>
      <c r="S305" s="17">
        <f t="shared" si="23"/>
        <v>158.94039735099338</v>
      </c>
      <c r="T305" s="1" cm="1">
        <f t="array" ref="T305">_xlfn.IFS($B$6=1,Q305*$B$10,AND(P304=0,P305&gt;=1),T304+$B$6*$B$10*$B$8,TRUE,T304)</f>
        <v>1200</v>
      </c>
      <c r="U305" s="17">
        <f t="shared" si="24"/>
        <v>238.41059602649008</v>
      </c>
    </row>
    <row r="306" spans="7:21" x14ac:dyDescent="0.25">
      <c r="G306" s="15">
        <v>304</v>
      </c>
      <c r="H306" s="17">
        <f t="shared" si="20"/>
        <v>5.05</v>
      </c>
      <c r="I306" cm="1">
        <f t="array" ref="I306">_xlfn.IFS(AND(NOT($I305=0),$J305),0,NOT($J305),$I305+$B$27,TRUE,$I305)</f>
        <v>0</v>
      </c>
      <c r="J306" t="b" cm="1">
        <f t="array" ref="J306">_xlfn.IFS($I306&gt;=$C$5-$B$27,TRUE,$P306&gt;=$B$6,FALSE,TRUE,$J305)</f>
        <v>1</v>
      </c>
      <c r="K306" t="b" cm="1">
        <f t="array" ref="K306">_xlfn.IFS($L306&gt;=$B$4-$B$27,FALSE,$I306&gt;=$B$5-$B$27,TRUE,AND($J306,NOT($K305)),FALSE,$K305,TRUE,TRUE,FALSE)</f>
        <v>0</v>
      </c>
      <c r="L306" cm="1">
        <f t="array" ref="L306">_xlfn.IFS($K305,$L305+$B$27,NOT($K305),0,TRUE,$K305)</f>
        <v>0</v>
      </c>
      <c r="M306" t="b" cm="1">
        <f t="array" ref="M306">_xlfn.IFS($K306,FALSE,AND($J306,NOT($K306),$P306&lt;$B$6),TRUE,TRUE,FALSE)</f>
        <v>1</v>
      </c>
      <c r="N306" cm="1">
        <f t="array" ref="N306">_xlfn.IFS($N305&gt;=$C$7-$B$27,0,$M305,$N305+$B$27,TRUE,0)</f>
        <v>0</v>
      </c>
      <c r="O306" t="b" cm="1">
        <f t="array" ref="O306">_xlfn.IFS(AND($J306,NOT($K306),NOT($M306)),TRUE,$P306&gt;=$B$6,FALSE,AND($J306,NOT($K306),$M306,$N306=0),TRUE,TRUE,FALSE)</f>
        <v>1</v>
      </c>
      <c r="P306" cm="1">
        <f t="array" ref="P306">_xlfn.IFS(AND($O305,$P305&lt;$B$6),$P305+1,AND(NOT($J305),$P305&gt;0),0,TRUE,$P305)</f>
        <v>1</v>
      </c>
      <c r="Q306" s="1">
        <f t="shared" si="21"/>
        <v>16</v>
      </c>
      <c r="R306" s="1">
        <f t="shared" si="22"/>
        <v>800</v>
      </c>
      <c r="S306" s="17">
        <f t="shared" si="23"/>
        <v>158.41584158415841</v>
      </c>
      <c r="T306" s="1" cm="1">
        <f t="array" ref="T306">_xlfn.IFS($B$6=1,Q306*$B$10,AND(P305=0,P306&gt;=1),T305+$B$6*$B$10*$B$8,TRUE,T305)</f>
        <v>1200</v>
      </c>
      <c r="U306" s="17">
        <f t="shared" si="24"/>
        <v>237.62376237623764</v>
      </c>
    </row>
    <row r="307" spans="7:21" x14ac:dyDescent="0.25">
      <c r="G307" s="15">
        <v>305</v>
      </c>
      <c r="H307" s="17">
        <f t="shared" si="20"/>
        <v>5.0666666666666664</v>
      </c>
      <c r="I307" cm="1">
        <f t="array" ref="I307">_xlfn.IFS(AND(NOT($I306=0),$J306),0,NOT($J306),$I306+$B$27,TRUE,$I306)</f>
        <v>0</v>
      </c>
      <c r="J307" t="b" cm="1">
        <f t="array" ref="J307">_xlfn.IFS($I307&gt;=$C$5-$B$27,TRUE,$P307&gt;=$B$6,FALSE,TRUE,$J306)</f>
        <v>1</v>
      </c>
      <c r="K307" t="b" cm="1">
        <f t="array" ref="K307">_xlfn.IFS($L307&gt;=$B$4-$B$27,FALSE,$I307&gt;=$B$5-$B$27,TRUE,AND($J307,NOT($K306)),FALSE,$K306,TRUE,TRUE,FALSE)</f>
        <v>0</v>
      </c>
      <c r="L307" cm="1">
        <f t="array" ref="L307">_xlfn.IFS($K306,$L306+$B$27,NOT($K306),0,TRUE,$K306)</f>
        <v>0</v>
      </c>
      <c r="M307" t="b" cm="1">
        <f t="array" ref="M307">_xlfn.IFS($K307,FALSE,AND($J307,NOT($K307),$P307&lt;$B$6),TRUE,TRUE,FALSE)</f>
        <v>1</v>
      </c>
      <c r="N307" cm="1">
        <f t="array" ref="N307">_xlfn.IFS($N306&gt;=$C$7-$B$27,0,$M306,$N306+$B$27,TRUE,0)</f>
        <v>1.6666666666666666E-2</v>
      </c>
      <c r="O307" t="b" cm="1">
        <f t="array" ref="O307">_xlfn.IFS(AND($J307,NOT($K307),NOT($M307)),TRUE,$P307&gt;=$B$6,FALSE,AND($J307,NOT($K307),$M307,$N307=0),TRUE,TRUE,FALSE)</f>
        <v>0</v>
      </c>
      <c r="P307" cm="1">
        <f t="array" ref="P307">_xlfn.IFS(AND($O306,$P306&lt;$B$6),$P306+1,AND(NOT($J306),$P306&gt;0),0,TRUE,$P306)</f>
        <v>2</v>
      </c>
      <c r="Q307" s="1">
        <f t="shared" si="21"/>
        <v>17</v>
      </c>
      <c r="R307" s="1">
        <f t="shared" si="22"/>
        <v>850</v>
      </c>
      <c r="S307" s="17">
        <f t="shared" si="23"/>
        <v>167.76315789473685</v>
      </c>
      <c r="T307" s="1" cm="1">
        <f t="array" ref="T307">_xlfn.IFS($B$6=1,Q307*$B$10,AND(P306=0,P307&gt;=1),T306+$B$6*$B$10*$B$8,TRUE,T306)</f>
        <v>1200</v>
      </c>
      <c r="U307" s="17">
        <f t="shared" si="24"/>
        <v>236.84210526315792</v>
      </c>
    </row>
    <row r="308" spans="7:21" x14ac:dyDescent="0.25">
      <c r="G308" s="15">
        <v>306</v>
      </c>
      <c r="H308" s="17">
        <f t="shared" si="20"/>
        <v>5.083333333333333</v>
      </c>
      <c r="I308" cm="1">
        <f t="array" ref="I308">_xlfn.IFS(AND(NOT($I307=0),$J307),0,NOT($J307),$I307+$B$27,TRUE,$I307)</f>
        <v>0</v>
      </c>
      <c r="J308" t="b" cm="1">
        <f t="array" ref="J308">_xlfn.IFS($I308&gt;=$C$5-$B$27,TRUE,$P308&gt;=$B$6,FALSE,TRUE,$J307)</f>
        <v>1</v>
      </c>
      <c r="K308" t="b" cm="1">
        <f t="array" ref="K308">_xlfn.IFS($L308&gt;=$B$4-$B$27,FALSE,$I308&gt;=$B$5-$B$27,TRUE,AND($J308,NOT($K307)),FALSE,$K307,TRUE,TRUE,FALSE)</f>
        <v>0</v>
      </c>
      <c r="L308" cm="1">
        <f t="array" ref="L308">_xlfn.IFS($K307,$L307+$B$27,NOT($K307),0,TRUE,$K307)</f>
        <v>0</v>
      </c>
      <c r="M308" t="b" cm="1">
        <f t="array" ref="M308">_xlfn.IFS($K308,FALSE,AND($J308,NOT($K308),$P308&lt;$B$6),TRUE,TRUE,FALSE)</f>
        <v>1</v>
      </c>
      <c r="N308" cm="1">
        <f t="array" ref="N308">_xlfn.IFS($N307&gt;=$C$7-$B$27,0,$M307,$N307+$B$27,TRUE,0)</f>
        <v>3.3333333333333333E-2</v>
      </c>
      <c r="O308" t="b" cm="1">
        <f t="array" ref="O308">_xlfn.IFS(AND($J308,NOT($K308),NOT($M308)),TRUE,$P308&gt;=$B$6,FALSE,AND($J308,NOT($K308),$M308,$N308=0),TRUE,TRUE,FALSE)</f>
        <v>0</v>
      </c>
      <c r="P308" cm="1">
        <f t="array" ref="P308">_xlfn.IFS(AND($O307,$P307&lt;$B$6),$P307+1,AND(NOT($J307),$P307&gt;0),0,TRUE,$P307)</f>
        <v>2</v>
      </c>
      <c r="Q308" s="1">
        <f t="shared" si="21"/>
        <v>17</v>
      </c>
      <c r="R308" s="1">
        <f t="shared" si="22"/>
        <v>850</v>
      </c>
      <c r="S308" s="17">
        <f t="shared" si="23"/>
        <v>167.21311475409837</v>
      </c>
      <c r="T308" s="1" cm="1">
        <f t="array" ref="T308">_xlfn.IFS($B$6=1,Q308*$B$10,AND(P307=0,P308&gt;=1),T307+$B$6*$B$10*$B$8,TRUE,T307)</f>
        <v>1200</v>
      </c>
      <c r="U308" s="17">
        <f t="shared" si="24"/>
        <v>236.06557377049182</v>
      </c>
    </row>
    <row r="309" spans="7:21" x14ac:dyDescent="0.25">
      <c r="G309" s="15">
        <v>307</v>
      </c>
      <c r="H309" s="17">
        <f t="shared" si="20"/>
        <v>5.0999999999999996</v>
      </c>
      <c r="I309" cm="1">
        <f t="array" ref="I309">_xlfn.IFS(AND(NOT($I308=0),$J308),0,NOT($J308),$I308+$B$27,TRUE,$I308)</f>
        <v>0</v>
      </c>
      <c r="J309" t="b" cm="1">
        <f t="array" ref="J309">_xlfn.IFS($I309&gt;=$C$5-$B$27,TRUE,$P309&gt;=$B$6,FALSE,TRUE,$J308)</f>
        <v>1</v>
      </c>
      <c r="K309" t="b" cm="1">
        <f t="array" ref="K309">_xlfn.IFS($L309&gt;=$B$4-$B$27,FALSE,$I309&gt;=$B$5-$B$27,TRUE,AND($J309,NOT($K308)),FALSE,$K308,TRUE,TRUE,FALSE)</f>
        <v>0</v>
      </c>
      <c r="L309" cm="1">
        <f t="array" ref="L309">_xlfn.IFS($K308,$L308+$B$27,NOT($K308),0,TRUE,$K308)</f>
        <v>0</v>
      </c>
      <c r="M309" t="b" cm="1">
        <f t="array" ref="M309">_xlfn.IFS($K309,FALSE,AND($J309,NOT($K309),$P309&lt;$B$6),TRUE,TRUE,FALSE)</f>
        <v>1</v>
      </c>
      <c r="N309" cm="1">
        <f t="array" ref="N309">_xlfn.IFS($N308&gt;=$C$7-$B$27,0,$M308,$N308+$B$27,TRUE,0)</f>
        <v>0</v>
      </c>
      <c r="O309" t="b" cm="1">
        <f t="array" ref="O309">_xlfn.IFS(AND($J309,NOT($K309),NOT($M309)),TRUE,$P309&gt;=$B$6,FALSE,AND($J309,NOT($K309),$M309,$N309=0),TRUE,TRUE,FALSE)</f>
        <v>1</v>
      </c>
      <c r="P309" cm="1">
        <f t="array" ref="P309">_xlfn.IFS(AND($O308,$P308&lt;$B$6),$P308+1,AND(NOT($J308),$P308&gt;0),0,TRUE,$P308)</f>
        <v>2</v>
      </c>
      <c r="Q309" s="1">
        <f t="shared" si="21"/>
        <v>17</v>
      </c>
      <c r="R309" s="1">
        <f t="shared" si="22"/>
        <v>850</v>
      </c>
      <c r="S309" s="17">
        <f t="shared" si="23"/>
        <v>166.66666666666669</v>
      </c>
      <c r="T309" s="1" cm="1">
        <f t="array" ref="T309">_xlfn.IFS($B$6=1,Q309*$B$10,AND(P308=0,P309&gt;=1),T308+$B$6*$B$10*$B$8,TRUE,T308)</f>
        <v>1200</v>
      </c>
      <c r="U309" s="17">
        <f t="shared" si="24"/>
        <v>235.29411764705884</v>
      </c>
    </row>
    <row r="310" spans="7:21" x14ac:dyDescent="0.25">
      <c r="G310" s="15">
        <v>308</v>
      </c>
      <c r="H310" s="17">
        <f t="shared" si="20"/>
        <v>5.1166666666666663</v>
      </c>
      <c r="I310" cm="1">
        <f t="array" ref="I310">_xlfn.IFS(AND(NOT($I309=0),$J309),0,NOT($J309),$I309+$B$27,TRUE,$I309)</f>
        <v>0</v>
      </c>
      <c r="J310" t="b" cm="1">
        <f t="array" ref="J310">_xlfn.IFS($I310&gt;=$C$5-$B$27,TRUE,$P310&gt;=$B$6,FALSE,TRUE,$J309)</f>
        <v>1</v>
      </c>
      <c r="K310" t="b" cm="1">
        <f t="array" ref="K310">_xlfn.IFS($L310&gt;=$B$4-$B$27,FALSE,$I310&gt;=$B$5-$B$27,TRUE,AND($J310,NOT($K309)),FALSE,$K309,TRUE,TRUE,FALSE)</f>
        <v>0</v>
      </c>
      <c r="L310" cm="1">
        <f t="array" ref="L310">_xlfn.IFS($K309,$L309+$B$27,NOT($K309),0,TRUE,$K309)</f>
        <v>0</v>
      </c>
      <c r="M310" t="b" cm="1">
        <f t="array" ref="M310">_xlfn.IFS($K310,FALSE,AND($J310,NOT($K310),$P310&lt;$B$6),TRUE,TRUE,FALSE)</f>
        <v>1</v>
      </c>
      <c r="N310" cm="1">
        <f t="array" ref="N310">_xlfn.IFS($N309&gt;=$C$7-$B$27,0,$M309,$N309+$B$27,TRUE,0)</f>
        <v>1.6666666666666666E-2</v>
      </c>
      <c r="O310" t="b" cm="1">
        <f t="array" ref="O310">_xlfn.IFS(AND($J310,NOT($K310),NOT($M310)),TRUE,$P310&gt;=$B$6,FALSE,AND($J310,NOT($K310),$M310,$N310=0),TRUE,TRUE,FALSE)</f>
        <v>0</v>
      </c>
      <c r="P310" cm="1">
        <f t="array" ref="P310">_xlfn.IFS(AND($O309,$P309&lt;$B$6),$P309+1,AND(NOT($J309),$P309&gt;0),0,TRUE,$P309)</f>
        <v>3</v>
      </c>
      <c r="Q310" s="1">
        <f t="shared" si="21"/>
        <v>18</v>
      </c>
      <c r="R310" s="1">
        <f t="shared" si="22"/>
        <v>900</v>
      </c>
      <c r="S310" s="17">
        <f t="shared" si="23"/>
        <v>175.89576547231272</v>
      </c>
      <c r="T310" s="1" cm="1">
        <f t="array" ref="T310">_xlfn.IFS($B$6=1,Q310*$B$10,AND(P309=0,P310&gt;=1),T309+$B$6*$B$10*$B$8,TRUE,T309)</f>
        <v>1200</v>
      </c>
      <c r="U310" s="17">
        <f t="shared" si="24"/>
        <v>234.52768729641696</v>
      </c>
    </row>
    <row r="311" spans="7:21" x14ac:dyDescent="0.25">
      <c r="G311" s="15">
        <v>309</v>
      </c>
      <c r="H311" s="17">
        <f t="shared" si="20"/>
        <v>5.1333333333333329</v>
      </c>
      <c r="I311" cm="1">
        <f t="array" ref="I311">_xlfn.IFS(AND(NOT($I310=0),$J310),0,NOT($J310),$I310+$B$27,TRUE,$I310)</f>
        <v>0</v>
      </c>
      <c r="J311" t="b" cm="1">
        <f t="array" ref="J311">_xlfn.IFS($I311&gt;=$C$5-$B$27,TRUE,$P311&gt;=$B$6,FALSE,TRUE,$J310)</f>
        <v>1</v>
      </c>
      <c r="K311" t="b" cm="1">
        <f t="array" ref="K311">_xlfn.IFS($L311&gt;=$B$4-$B$27,FALSE,$I311&gt;=$B$5-$B$27,TRUE,AND($J311,NOT($K310)),FALSE,$K310,TRUE,TRUE,FALSE)</f>
        <v>0</v>
      </c>
      <c r="L311" cm="1">
        <f t="array" ref="L311">_xlfn.IFS($K310,$L310+$B$27,NOT($K310),0,TRUE,$K310)</f>
        <v>0</v>
      </c>
      <c r="M311" t="b" cm="1">
        <f t="array" ref="M311">_xlfn.IFS($K311,FALSE,AND($J311,NOT($K311),$P311&lt;$B$6),TRUE,TRUE,FALSE)</f>
        <v>1</v>
      </c>
      <c r="N311" cm="1">
        <f t="array" ref="N311">_xlfn.IFS($N310&gt;=$C$7-$B$27,0,$M310,$N310+$B$27,TRUE,0)</f>
        <v>3.3333333333333333E-2</v>
      </c>
      <c r="O311" t="b" cm="1">
        <f t="array" ref="O311">_xlfn.IFS(AND($J311,NOT($K311),NOT($M311)),TRUE,$P311&gt;=$B$6,FALSE,AND($J311,NOT($K311),$M311,$N311=0),TRUE,TRUE,FALSE)</f>
        <v>0</v>
      </c>
      <c r="P311" cm="1">
        <f t="array" ref="P311">_xlfn.IFS(AND($O310,$P310&lt;$B$6),$P310+1,AND(NOT($J310),$P310&gt;0),0,TRUE,$P310)</f>
        <v>3</v>
      </c>
      <c r="Q311" s="1">
        <f t="shared" si="21"/>
        <v>18</v>
      </c>
      <c r="R311" s="1">
        <f t="shared" si="22"/>
        <v>900</v>
      </c>
      <c r="S311" s="17">
        <f t="shared" si="23"/>
        <v>175.32467532467535</v>
      </c>
      <c r="T311" s="1" cm="1">
        <f t="array" ref="T311">_xlfn.IFS($B$6=1,Q311*$B$10,AND(P310=0,P311&gt;=1),T310+$B$6*$B$10*$B$8,TRUE,T310)</f>
        <v>1200</v>
      </c>
      <c r="U311" s="17">
        <f t="shared" si="24"/>
        <v>233.7662337662338</v>
      </c>
    </row>
    <row r="312" spans="7:21" x14ac:dyDescent="0.25">
      <c r="G312" s="15">
        <v>310</v>
      </c>
      <c r="H312" s="17">
        <f t="shared" si="20"/>
        <v>5.15</v>
      </c>
      <c r="I312" cm="1">
        <f t="array" ref="I312">_xlfn.IFS(AND(NOT($I311=0),$J311),0,NOT($J311),$I311+$B$27,TRUE,$I311)</f>
        <v>0</v>
      </c>
      <c r="J312" t="b" cm="1">
        <f t="array" ref="J312">_xlfn.IFS($I312&gt;=$C$5-$B$27,TRUE,$P312&gt;=$B$6,FALSE,TRUE,$J311)</f>
        <v>1</v>
      </c>
      <c r="K312" t="b" cm="1">
        <f t="array" ref="K312">_xlfn.IFS($L312&gt;=$B$4-$B$27,FALSE,$I312&gt;=$B$5-$B$27,TRUE,AND($J312,NOT($K311)),FALSE,$K311,TRUE,TRUE,FALSE)</f>
        <v>0</v>
      </c>
      <c r="L312" cm="1">
        <f t="array" ref="L312">_xlfn.IFS($K311,$L311+$B$27,NOT($K311),0,TRUE,$K311)</f>
        <v>0</v>
      </c>
      <c r="M312" t="b" cm="1">
        <f t="array" ref="M312">_xlfn.IFS($K312,FALSE,AND($J312,NOT($K312),$P312&lt;$B$6),TRUE,TRUE,FALSE)</f>
        <v>1</v>
      </c>
      <c r="N312" cm="1">
        <f t="array" ref="N312">_xlfn.IFS($N311&gt;=$C$7-$B$27,0,$M311,$N311+$B$27,TRUE,0)</f>
        <v>0</v>
      </c>
      <c r="O312" t="b" cm="1">
        <f t="array" ref="O312">_xlfn.IFS(AND($J312,NOT($K312),NOT($M312)),TRUE,$P312&gt;=$B$6,FALSE,AND($J312,NOT($K312),$M312,$N312=0),TRUE,TRUE,FALSE)</f>
        <v>1</v>
      </c>
      <c r="P312" cm="1">
        <f t="array" ref="P312">_xlfn.IFS(AND($O311,$P311&lt;$B$6),$P311+1,AND(NOT($J311),$P311&gt;0),0,TRUE,$P311)</f>
        <v>3</v>
      </c>
      <c r="Q312" s="1">
        <f t="shared" si="21"/>
        <v>18</v>
      </c>
      <c r="R312" s="1">
        <f t="shared" si="22"/>
        <v>900</v>
      </c>
      <c r="S312" s="17">
        <f t="shared" si="23"/>
        <v>174.75728155339806</v>
      </c>
      <c r="T312" s="1" cm="1">
        <f t="array" ref="T312">_xlfn.IFS($B$6=1,Q312*$B$10,AND(P311=0,P312&gt;=1),T311+$B$6*$B$10*$B$8,TRUE,T311)</f>
        <v>1200</v>
      </c>
      <c r="U312" s="17">
        <f t="shared" si="24"/>
        <v>233.00970873786406</v>
      </c>
    </row>
    <row r="313" spans="7:21" x14ac:dyDescent="0.25">
      <c r="G313" s="15">
        <v>311</v>
      </c>
      <c r="H313" s="17">
        <f t="shared" si="20"/>
        <v>5.166666666666667</v>
      </c>
      <c r="I313" cm="1">
        <f t="array" ref="I313">_xlfn.IFS(AND(NOT($I312=0),$J312),0,NOT($J312),$I312+$B$27,TRUE,$I312)</f>
        <v>0</v>
      </c>
      <c r="J313" t="b" cm="1">
        <f t="array" ref="J313">_xlfn.IFS($I313&gt;=$C$5-$B$27,TRUE,$P313&gt;=$B$6,FALSE,TRUE,$J312)</f>
        <v>1</v>
      </c>
      <c r="K313" t="b" cm="1">
        <f t="array" ref="K313">_xlfn.IFS($L313&gt;=$B$4-$B$27,FALSE,$I313&gt;=$B$5-$B$27,TRUE,AND($J313,NOT($K312)),FALSE,$K312,TRUE,TRUE,FALSE)</f>
        <v>0</v>
      </c>
      <c r="L313" cm="1">
        <f t="array" ref="L313">_xlfn.IFS($K312,$L312+$B$27,NOT($K312),0,TRUE,$K312)</f>
        <v>0</v>
      </c>
      <c r="M313" t="b" cm="1">
        <f t="array" ref="M313">_xlfn.IFS($K313,FALSE,AND($J313,NOT($K313),$P313&lt;$B$6),TRUE,TRUE,FALSE)</f>
        <v>1</v>
      </c>
      <c r="N313" cm="1">
        <f t="array" ref="N313">_xlfn.IFS($N312&gt;=$C$7-$B$27,0,$M312,$N312+$B$27,TRUE,0)</f>
        <v>1.6666666666666666E-2</v>
      </c>
      <c r="O313" t="b" cm="1">
        <f t="array" ref="O313">_xlfn.IFS(AND($J313,NOT($K313),NOT($M313)),TRUE,$P313&gt;=$B$6,FALSE,AND($J313,NOT($K313),$M313,$N313=0),TRUE,TRUE,FALSE)</f>
        <v>0</v>
      </c>
      <c r="P313" cm="1">
        <f t="array" ref="P313">_xlfn.IFS(AND($O312,$P312&lt;$B$6),$P312+1,AND(NOT($J312),$P312&gt;0),0,TRUE,$P312)</f>
        <v>4</v>
      </c>
      <c r="Q313" s="1">
        <f t="shared" si="21"/>
        <v>19</v>
      </c>
      <c r="R313" s="1">
        <f t="shared" si="22"/>
        <v>950</v>
      </c>
      <c r="S313" s="17">
        <f t="shared" si="23"/>
        <v>183.87096774193549</v>
      </c>
      <c r="T313" s="1" cm="1">
        <f t="array" ref="T313">_xlfn.IFS($B$6=1,Q313*$B$10,AND(P312=0,P313&gt;=1),T312+$B$6*$B$10*$B$8,TRUE,T312)</f>
        <v>1200</v>
      </c>
      <c r="U313" s="17">
        <f t="shared" si="24"/>
        <v>232.25806451612902</v>
      </c>
    </row>
    <row r="314" spans="7:21" x14ac:dyDescent="0.25">
      <c r="G314" s="15">
        <v>312</v>
      </c>
      <c r="H314" s="17">
        <f t="shared" si="20"/>
        <v>5.1833333333333336</v>
      </c>
      <c r="I314" cm="1">
        <f t="array" ref="I314">_xlfn.IFS(AND(NOT($I313=0),$J313),0,NOT($J313),$I313+$B$27,TRUE,$I313)</f>
        <v>0</v>
      </c>
      <c r="J314" t="b" cm="1">
        <f t="array" ref="J314">_xlfn.IFS($I314&gt;=$C$5-$B$27,TRUE,$P314&gt;=$B$6,FALSE,TRUE,$J313)</f>
        <v>1</v>
      </c>
      <c r="K314" t="b" cm="1">
        <f t="array" ref="K314">_xlfn.IFS($L314&gt;=$B$4-$B$27,FALSE,$I314&gt;=$B$5-$B$27,TRUE,AND($J314,NOT($K313)),FALSE,$K313,TRUE,TRUE,FALSE)</f>
        <v>0</v>
      </c>
      <c r="L314" cm="1">
        <f t="array" ref="L314">_xlfn.IFS($K313,$L313+$B$27,NOT($K313),0,TRUE,$K313)</f>
        <v>0</v>
      </c>
      <c r="M314" t="b" cm="1">
        <f t="array" ref="M314">_xlfn.IFS($K314,FALSE,AND($J314,NOT($K314),$P314&lt;$B$6),TRUE,TRUE,FALSE)</f>
        <v>1</v>
      </c>
      <c r="N314" cm="1">
        <f t="array" ref="N314">_xlfn.IFS($N313&gt;=$C$7-$B$27,0,$M313,$N313+$B$27,TRUE,0)</f>
        <v>3.3333333333333333E-2</v>
      </c>
      <c r="O314" t="b" cm="1">
        <f t="array" ref="O314">_xlfn.IFS(AND($J314,NOT($K314),NOT($M314)),TRUE,$P314&gt;=$B$6,FALSE,AND($J314,NOT($K314),$M314,$N314=0),TRUE,TRUE,FALSE)</f>
        <v>0</v>
      </c>
      <c r="P314" cm="1">
        <f t="array" ref="P314">_xlfn.IFS(AND($O313,$P313&lt;$B$6),$P313+1,AND(NOT($J313),$P313&gt;0),0,TRUE,$P313)</f>
        <v>4</v>
      </c>
      <c r="Q314" s="1">
        <f t="shared" si="21"/>
        <v>19</v>
      </c>
      <c r="R314" s="1">
        <f t="shared" si="22"/>
        <v>950</v>
      </c>
      <c r="S314" s="17">
        <f t="shared" si="23"/>
        <v>183.27974276527331</v>
      </c>
      <c r="T314" s="1" cm="1">
        <f t="array" ref="T314">_xlfn.IFS($B$6=1,Q314*$B$10,AND(P313=0,P314&gt;=1),T313+$B$6*$B$10*$B$8,TRUE,T313)</f>
        <v>1200</v>
      </c>
      <c r="U314" s="17">
        <f t="shared" si="24"/>
        <v>231.51125401929261</v>
      </c>
    </row>
    <row r="315" spans="7:21" x14ac:dyDescent="0.25">
      <c r="G315" s="15">
        <v>313</v>
      </c>
      <c r="H315" s="17">
        <f t="shared" si="20"/>
        <v>5.2</v>
      </c>
      <c r="I315" cm="1">
        <f t="array" ref="I315">_xlfn.IFS(AND(NOT($I314=0),$J314),0,NOT($J314),$I314+$B$27,TRUE,$I314)</f>
        <v>0</v>
      </c>
      <c r="J315" t="b" cm="1">
        <f t="array" ref="J315">_xlfn.IFS($I315&gt;=$C$5-$B$27,TRUE,$P315&gt;=$B$6,FALSE,TRUE,$J314)</f>
        <v>1</v>
      </c>
      <c r="K315" t="b" cm="1">
        <f t="array" ref="K315">_xlfn.IFS($L315&gt;=$B$4-$B$27,FALSE,$I315&gt;=$B$5-$B$27,TRUE,AND($J315,NOT($K314)),FALSE,$K314,TRUE,TRUE,FALSE)</f>
        <v>0</v>
      </c>
      <c r="L315" cm="1">
        <f t="array" ref="L315">_xlfn.IFS($K314,$L314+$B$27,NOT($K314),0,TRUE,$K314)</f>
        <v>0</v>
      </c>
      <c r="M315" t="b" cm="1">
        <f t="array" ref="M315">_xlfn.IFS($K315,FALSE,AND($J315,NOT($K315),$P315&lt;$B$6),TRUE,TRUE,FALSE)</f>
        <v>1</v>
      </c>
      <c r="N315" cm="1">
        <f t="array" ref="N315">_xlfn.IFS($N314&gt;=$C$7-$B$27,0,$M314,$N314+$B$27,TRUE,0)</f>
        <v>0</v>
      </c>
      <c r="O315" t="b" cm="1">
        <f t="array" ref="O315">_xlfn.IFS(AND($J315,NOT($K315),NOT($M315)),TRUE,$P315&gt;=$B$6,FALSE,AND($J315,NOT($K315),$M315,$N315=0),TRUE,TRUE,FALSE)</f>
        <v>1</v>
      </c>
      <c r="P315" cm="1">
        <f t="array" ref="P315">_xlfn.IFS(AND($O314,$P314&lt;$B$6),$P314+1,AND(NOT($J314),$P314&gt;0),0,TRUE,$P314)</f>
        <v>4</v>
      </c>
      <c r="Q315" s="1">
        <f t="shared" si="21"/>
        <v>19</v>
      </c>
      <c r="R315" s="1">
        <f t="shared" si="22"/>
        <v>950</v>
      </c>
      <c r="S315" s="17">
        <f t="shared" si="23"/>
        <v>182.69230769230768</v>
      </c>
      <c r="T315" s="1" cm="1">
        <f t="array" ref="T315">_xlfn.IFS($B$6=1,Q315*$B$10,AND(P314=0,P315&gt;=1),T314+$B$6*$B$10*$B$8,TRUE,T314)</f>
        <v>1200</v>
      </c>
      <c r="U315" s="17">
        <f t="shared" si="24"/>
        <v>230.76923076923077</v>
      </c>
    </row>
    <row r="316" spans="7:21" x14ac:dyDescent="0.25">
      <c r="G316" s="15">
        <v>314</v>
      </c>
      <c r="H316" s="17">
        <f t="shared" si="20"/>
        <v>5.2166666666666668</v>
      </c>
      <c r="I316" cm="1">
        <f t="array" ref="I316">_xlfn.IFS(AND(NOT($I315=0),$J315),0,NOT($J315),$I315+$B$27,TRUE,$I315)</f>
        <v>0</v>
      </c>
      <c r="J316" t="b" cm="1">
        <f t="array" ref="J316">_xlfn.IFS($I316&gt;=$C$5-$B$27,TRUE,$P316&gt;=$B$6,FALSE,TRUE,$J315)</f>
        <v>1</v>
      </c>
      <c r="K316" t="b" cm="1">
        <f t="array" ref="K316">_xlfn.IFS($L316&gt;=$B$4-$B$27,FALSE,$I316&gt;=$B$5-$B$27,TRUE,AND($J316,NOT($K315)),FALSE,$K315,TRUE,TRUE,FALSE)</f>
        <v>0</v>
      </c>
      <c r="L316" cm="1">
        <f t="array" ref="L316">_xlfn.IFS($K315,$L315+$B$27,NOT($K315),0,TRUE,$K315)</f>
        <v>0</v>
      </c>
      <c r="M316" t="b" cm="1">
        <f t="array" ref="M316">_xlfn.IFS($K316,FALSE,AND($J316,NOT($K316),$P316&lt;$B$6),TRUE,TRUE,FALSE)</f>
        <v>1</v>
      </c>
      <c r="N316" cm="1">
        <f t="array" ref="N316">_xlfn.IFS($N315&gt;=$C$7-$B$27,0,$M315,$N315+$B$27,TRUE,0)</f>
        <v>1.6666666666666666E-2</v>
      </c>
      <c r="O316" t="b" cm="1">
        <f t="array" ref="O316">_xlfn.IFS(AND($J316,NOT($K316),NOT($M316)),TRUE,$P316&gt;=$B$6,FALSE,AND($J316,NOT($K316),$M316,$N316=0),TRUE,TRUE,FALSE)</f>
        <v>0</v>
      </c>
      <c r="P316" cm="1">
        <f t="array" ref="P316">_xlfn.IFS(AND($O315,$P315&lt;$B$6),$P315+1,AND(NOT($J315),$P315&gt;0),0,TRUE,$P315)</f>
        <v>5</v>
      </c>
      <c r="Q316" s="1">
        <f t="shared" si="21"/>
        <v>20</v>
      </c>
      <c r="R316" s="1">
        <f t="shared" si="22"/>
        <v>1000</v>
      </c>
      <c r="S316" s="17">
        <f t="shared" si="23"/>
        <v>191.69329073482427</v>
      </c>
      <c r="T316" s="1" cm="1">
        <f t="array" ref="T316">_xlfn.IFS($B$6=1,Q316*$B$10,AND(P315=0,P316&gt;=1),T315+$B$6*$B$10*$B$8,TRUE,T315)</f>
        <v>1200</v>
      </c>
      <c r="U316" s="17">
        <f t="shared" si="24"/>
        <v>230.03194888178913</v>
      </c>
    </row>
    <row r="317" spans="7:21" x14ac:dyDescent="0.25">
      <c r="G317" s="15">
        <v>315</v>
      </c>
      <c r="H317" s="17">
        <f t="shared" si="20"/>
        <v>5.2333333333333334</v>
      </c>
      <c r="I317" cm="1">
        <f t="array" ref="I317">_xlfn.IFS(AND(NOT($I316=0),$J316),0,NOT($J316),$I316+$B$27,TRUE,$I316)</f>
        <v>0</v>
      </c>
      <c r="J317" t="b" cm="1">
        <f t="array" ref="J317">_xlfn.IFS($I317&gt;=$C$5-$B$27,TRUE,$P317&gt;=$B$6,FALSE,TRUE,$J316)</f>
        <v>1</v>
      </c>
      <c r="K317" t="b" cm="1">
        <f t="array" ref="K317">_xlfn.IFS($L317&gt;=$B$4-$B$27,FALSE,$I317&gt;=$B$5-$B$27,TRUE,AND($J317,NOT($K316)),FALSE,$K316,TRUE,TRUE,FALSE)</f>
        <v>0</v>
      </c>
      <c r="L317" cm="1">
        <f t="array" ref="L317">_xlfn.IFS($K316,$L316+$B$27,NOT($K316),0,TRUE,$K316)</f>
        <v>0</v>
      </c>
      <c r="M317" t="b" cm="1">
        <f t="array" ref="M317">_xlfn.IFS($K317,FALSE,AND($J317,NOT($K317),$P317&lt;$B$6),TRUE,TRUE,FALSE)</f>
        <v>1</v>
      </c>
      <c r="N317" cm="1">
        <f t="array" ref="N317">_xlfn.IFS($N316&gt;=$C$7-$B$27,0,$M316,$N316+$B$27,TRUE,0)</f>
        <v>3.3333333333333333E-2</v>
      </c>
      <c r="O317" t="b" cm="1">
        <f t="array" ref="O317">_xlfn.IFS(AND($J317,NOT($K317),NOT($M317)),TRUE,$P317&gt;=$B$6,FALSE,AND($J317,NOT($K317),$M317,$N317=0),TRUE,TRUE,FALSE)</f>
        <v>0</v>
      </c>
      <c r="P317" cm="1">
        <f t="array" ref="P317">_xlfn.IFS(AND($O316,$P316&lt;$B$6),$P316+1,AND(NOT($J316),$P316&gt;0),0,TRUE,$P316)</f>
        <v>5</v>
      </c>
      <c r="Q317" s="1">
        <f t="shared" si="21"/>
        <v>20</v>
      </c>
      <c r="R317" s="1">
        <f t="shared" si="22"/>
        <v>1000</v>
      </c>
      <c r="S317" s="17">
        <f t="shared" si="23"/>
        <v>191.08280254777071</v>
      </c>
      <c r="T317" s="1" cm="1">
        <f t="array" ref="T317">_xlfn.IFS($B$6=1,Q317*$B$10,AND(P316=0,P317&gt;=1),T316+$B$6*$B$10*$B$8,TRUE,T316)</f>
        <v>1200</v>
      </c>
      <c r="U317" s="17">
        <f t="shared" si="24"/>
        <v>229.29936305732483</v>
      </c>
    </row>
    <row r="318" spans="7:21" x14ac:dyDescent="0.25">
      <c r="G318" s="15">
        <v>316</v>
      </c>
      <c r="H318" s="17">
        <f t="shared" si="20"/>
        <v>5.25</v>
      </c>
      <c r="I318" cm="1">
        <f t="array" ref="I318">_xlfn.IFS(AND(NOT($I317=0),$J317),0,NOT($J317),$I317+$B$27,TRUE,$I317)</f>
        <v>0</v>
      </c>
      <c r="J318" t="b" cm="1">
        <f t="array" ref="J318">_xlfn.IFS($I318&gt;=$C$5-$B$27,TRUE,$P318&gt;=$B$6,FALSE,TRUE,$J317)</f>
        <v>1</v>
      </c>
      <c r="K318" t="b" cm="1">
        <f t="array" ref="K318">_xlfn.IFS($L318&gt;=$B$4-$B$27,FALSE,$I318&gt;=$B$5-$B$27,TRUE,AND($J318,NOT($K317)),FALSE,$K317,TRUE,TRUE,FALSE)</f>
        <v>0</v>
      </c>
      <c r="L318" cm="1">
        <f t="array" ref="L318">_xlfn.IFS($K317,$L317+$B$27,NOT($K317),0,TRUE,$K317)</f>
        <v>0</v>
      </c>
      <c r="M318" t="b" cm="1">
        <f t="array" ref="M318">_xlfn.IFS($K318,FALSE,AND($J318,NOT($K318),$P318&lt;$B$6),TRUE,TRUE,FALSE)</f>
        <v>1</v>
      </c>
      <c r="N318" cm="1">
        <f t="array" ref="N318">_xlfn.IFS($N317&gt;=$C$7-$B$27,0,$M317,$N317+$B$27,TRUE,0)</f>
        <v>0</v>
      </c>
      <c r="O318" t="b" cm="1">
        <f t="array" ref="O318">_xlfn.IFS(AND($J318,NOT($K318),NOT($M318)),TRUE,$P318&gt;=$B$6,FALSE,AND($J318,NOT($K318),$M318,$N318=0),TRUE,TRUE,FALSE)</f>
        <v>1</v>
      </c>
      <c r="P318" cm="1">
        <f t="array" ref="P318">_xlfn.IFS(AND($O317,$P317&lt;$B$6),$P317+1,AND(NOT($J317),$P317&gt;0),0,TRUE,$P317)</f>
        <v>5</v>
      </c>
      <c r="Q318" s="1">
        <f t="shared" si="21"/>
        <v>20</v>
      </c>
      <c r="R318" s="1">
        <f t="shared" si="22"/>
        <v>1000</v>
      </c>
      <c r="S318" s="17">
        <f t="shared" si="23"/>
        <v>190.47619047619048</v>
      </c>
      <c r="T318" s="1" cm="1">
        <f t="array" ref="T318">_xlfn.IFS($B$6=1,Q318*$B$10,AND(P317=0,P318&gt;=1),T317+$B$6*$B$10*$B$8,TRUE,T317)</f>
        <v>1200</v>
      </c>
      <c r="U318" s="17">
        <f t="shared" si="24"/>
        <v>228.57142857142858</v>
      </c>
    </row>
    <row r="319" spans="7:21" x14ac:dyDescent="0.25">
      <c r="G319" s="15">
        <v>317</v>
      </c>
      <c r="H319" s="17">
        <f t="shared" si="20"/>
        <v>5.2666666666666666</v>
      </c>
      <c r="I319" cm="1">
        <f t="array" ref="I319">_xlfn.IFS(AND(NOT($I318=0),$J318),0,NOT($J318),$I318+$B$27,TRUE,$I318)</f>
        <v>0</v>
      </c>
      <c r="J319" t="b" cm="1">
        <f t="array" ref="J319">_xlfn.IFS($I319&gt;=$C$5-$B$27,TRUE,$P319&gt;=$B$6,FALSE,TRUE,$J318)</f>
        <v>1</v>
      </c>
      <c r="K319" t="b" cm="1">
        <f t="array" ref="K319">_xlfn.IFS($L319&gt;=$B$4-$B$27,FALSE,$I319&gt;=$B$5-$B$27,TRUE,AND($J319,NOT($K318)),FALSE,$K318,TRUE,TRUE,FALSE)</f>
        <v>0</v>
      </c>
      <c r="L319" cm="1">
        <f t="array" ref="L319">_xlfn.IFS($K318,$L318+$B$27,NOT($K318),0,TRUE,$K318)</f>
        <v>0</v>
      </c>
      <c r="M319" t="b" cm="1">
        <f t="array" ref="M319">_xlfn.IFS($K319,FALSE,AND($J319,NOT($K319),$P319&lt;$B$6),TRUE,TRUE,FALSE)</f>
        <v>1</v>
      </c>
      <c r="N319" cm="1">
        <f t="array" ref="N319">_xlfn.IFS($N318&gt;=$C$7-$B$27,0,$M318,$N318+$B$27,TRUE,0)</f>
        <v>1.6666666666666666E-2</v>
      </c>
      <c r="O319" t="b" cm="1">
        <f t="array" ref="O319">_xlfn.IFS(AND($J319,NOT($K319),NOT($M319)),TRUE,$P319&gt;=$B$6,FALSE,AND($J319,NOT($K319),$M319,$N319=0),TRUE,TRUE,FALSE)</f>
        <v>0</v>
      </c>
      <c r="P319" cm="1">
        <f t="array" ref="P319">_xlfn.IFS(AND($O318,$P318&lt;$B$6),$P318+1,AND(NOT($J318),$P318&gt;0),0,TRUE,$P318)</f>
        <v>6</v>
      </c>
      <c r="Q319" s="1">
        <f t="shared" si="21"/>
        <v>21</v>
      </c>
      <c r="R319" s="1">
        <f t="shared" si="22"/>
        <v>1050</v>
      </c>
      <c r="S319" s="17">
        <f t="shared" si="23"/>
        <v>199.36708860759495</v>
      </c>
      <c r="T319" s="1" cm="1">
        <f t="array" ref="T319">_xlfn.IFS($B$6=1,Q319*$B$10,AND(P318=0,P319&gt;=1),T318+$B$6*$B$10*$B$8,TRUE,T318)</f>
        <v>1200</v>
      </c>
      <c r="U319" s="17">
        <f t="shared" si="24"/>
        <v>227.84810126582278</v>
      </c>
    </row>
    <row r="320" spans="7:21" x14ac:dyDescent="0.25">
      <c r="G320" s="15">
        <v>318</v>
      </c>
      <c r="H320" s="17">
        <f t="shared" si="20"/>
        <v>5.2833333333333332</v>
      </c>
      <c r="I320" cm="1">
        <f t="array" ref="I320">_xlfn.IFS(AND(NOT($I319=0),$J319),0,NOT($J319),$I319+$B$27,TRUE,$I319)</f>
        <v>0</v>
      </c>
      <c r="J320" t="b" cm="1">
        <f t="array" ref="J320">_xlfn.IFS($I320&gt;=$C$5-$B$27,TRUE,$P320&gt;=$B$6,FALSE,TRUE,$J319)</f>
        <v>1</v>
      </c>
      <c r="K320" t="b" cm="1">
        <f t="array" ref="K320">_xlfn.IFS($L320&gt;=$B$4-$B$27,FALSE,$I320&gt;=$B$5-$B$27,TRUE,AND($J320,NOT($K319)),FALSE,$K319,TRUE,TRUE,FALSE)</f>
        <v>0</v>
      </c>
      <c r="L320" cm="1">
        <f t="array" ref="L320">_xlfn.IFS($K319,$L319+$B$27,NOT($K319),0,TRUE,$K319)</f>
        <v>0</v>
      </c>
      <c r="M320" t="b" cm="1">
        <f t="array" ref="M320">_xlfn.IFS($K320,FALSE,AND($J320,NOT($K320),$P320&lt;$B$6),TRUE,TRUE,FALSE)</f>
        <v>1</v>
      </c>
      <c r="N320" cm="1">
        <f t="array" ref="N320">_xlfn.IFS($N319&gt;=$C$7-$B$27,0,$M319,$N319+$B$27,TRUE,0)</f>
        <v>3.3333333333333333E-2</v>
      </c>
      <c r="O320" t="b" cm="1">
        <f t="array" ref="O320">_xlfn.IFS(AND($J320,NOT($K320),NOT($M320)),TRUE,$P320&gt;=$B$6,FALSE,AND($J320,NOT($K320),$M320,$N320=0),TRUE,TRUE,FALSE)</f>
        <v>0</v>
      </c>
      <c r="P320" cm="1">
        <f t="array" ref="P320">_xlfn.IFS(AND($O319,$P319&lt;$B$6),$P319+1,AND(NOT($J319),$P319&gt;0),0,TRUE,$P319)</f>
        <v>6</v>
      </c>
      <c r="Q320" s="1">
        <f t="shared" si="21"/>
        <v>21</v>
      </c>
      <c r="R320" s="1">
        <f t="shared" si="22"/>
        <v>1050</v>
      </c>
      <c r="S320" s="17">
        <f t="shared" si="23"/>
        <v>198.73817034700315</v>
      </c>
      <c r="T320" s="1" cm="1">
        <f t="array" ref="T320">_xlfn.IFS($B$6=1,Q320*$B$10,AND(P319=0,P320&gt;=1),T319+$B$6*$B$10*$B$8,TRUE,T319)</f>
        <v>1200</v>
      </c>
      <c r="U320" s="17">
        <f t="shared" si="24"/>
        <v>227.12933753943219</v>
      </c>
    </row>
    <row r="321" spans="7:21" x14ac:dyDescent="0.25">
      <c r="G321" s="15">
        <v>319</v>
      </c>
      <c r="H321" s="17">
        <f t="shared" si="20"/>
        <v>5.3</v>
      </c>
      <c r="I321" cm="1">
        <f t="array" ref="I321">_xlfn.IFS(AND(NOT($I320=0),$J320),0,NOT($J320),$I320+$B$27,TRUE,$I320)</f>
        <v>0</v>
      </c>
      <c r="J321" t="b" cm="1">
        <f t="array" ref="J321">_xlfn.IFS($I321&gt;=$C$5-$B$27,TRUE,$P321&gt;=$B$6,FALSE,TRUE,$J320)</f>
        <v>1</v>
      </c>
      <c r="K321" t="b" cm="1">
        <f t="array" ref="K321">_xlfn.IFS($L321&gt;=$B$4-$B$27,FALSE,$I321&gt;=$B$5-$B$27,TRUE,AND($J321,NOT($K320)),FALSE,$K320,TRUE,TRUE,FALSE)</f>
        <v>0</v>
      </c>
      <c r="L321" cm="1">
        <f t="array" ref="L321">_xlfn.IFS($K320,$L320+$B$27,NOT($K320),0,TRUE,$K320)</f>
        <v>0</v>
      </c>
      <c r="M321" t="b" cm="1">
        <f t="array" ref="M321">_xlfn.IFS($K321,FALSE,AND($J321,NOT($K321),$P321&lt;$B$6),TRUE,TRUE,FALSE)</f>
        <v>1</v>
      </c>
      <c r="N321" cm="1">
        <f t="array" ref="N321">_xlfn.IFS($N320&gt;=$C$7-$B$27,0,$M320,$N320+$B$27,TRUE,0)</f>
        <v>0</v>
      </c>
      <c r="O321" t="b" cm="1">
        <f t="array" ref="O321">_xlfn.IFS(AND($J321,NOT($K321),NOT($M321)),TRUE,$P321&gt;=$B$6,FALSE,AND($J321,NOT($K321),$M321,$N321=0),TRUE,TRUE,FALSE)</f>
        <v>1</v>
      </c>
      <c r="P321" cm="1">
        <f t="array" ref="P321">_xlfn.IFS(AND($O320,$P320&lt;$B$6),$P320+1,AND(NOT($J320),$P320&gt;0),0,TRUE,$P320)</f>
        <v>6</v>
      </c>
      <c r="Q321" s="1">
        <f t="shared" si="21"/>
        <v>21</v>
      </c>
      <c r="R321" s="1">
        <f t="shared" si="22"/>
        <v>1050</v>
      </c>
      <c r="S321" s="17">
        <f t="shared" si="23"/>
        <v>198.11320754716982</v>
      </c>
      <c r="T321" s="1" cm="1">
        <f t="array" ref="T321">_xlfn.IFS($B$6=1,Q321*$B$10,AND(P320=0,P321&gt;=1),T320+$B$6*$B$10*$B$8,TRUE,T320)</f>
        <v>1200</v>
      </c>
      <c r="U321" s="17">
        <f t="shared" si="24"/>
        <v>226.41509433962264</v>
      </c>
    </row>
    <row r="322" spans="7:21" x14ac:dyDescent="0.25">
      <c r="G322" s="15">
        <v>320</v>
      </c>
      <c r="H322" s="17">
        <f t="shared" si="20"/>
        <v>5.3166666666666664</v>
      </c>
      <c r="I322" cm="1">
        <f t="array" ref="I322">_xlfn.IFS(AND(NOT($I321=0),$J321),0,NOT($J321),$I321+$B$27,TRUE,$I321)</f>
        <v>0</v>
      </c>
      <c r="J322" t="b" cm="1">
        <f t="array" ref="J322">_xlfn.IFS($I322&gt;=$C$5-$B$27,TRUE,$P322&gt;=$B$6,FALSE,TRUE,$J321)</f>
        <v>1</v>
      </c>
      <c r="K322" t="b" cm="1">
        <f t="array" ref="K322">_xlfn.IFS($L322&gt;=$B$4-$B$27,FALSE,$I322&gt;=$B$5-$B$27,TRUE,AND($J322,NOT($K321)),FALSE,$K321,TRUE,TRUE,FALSE)</f>
        <v>0</v>
      </c>
      <c r="L322" cm="1">
        <f t="array" ref="L322">_xlfn.IFS($K321,$L321+$B$27,NOT($K321),0,TRUE,$K321)</f>
        <v>0</v>
      </c>
      <c r="M322" t="b" cm="1">
        <f t="array" ref="M322">_xlfn.IFS($K322,FALSE,AND($J322,NOT($K322),$P322&lt;$B$6),TRUE,TRUE,FALSE)</f>
        <v>1</v>
      </c>
      <c r="N322" cm="1">
        <f t="array" ref="N322">_xlfn.IFS($N321&gt;=$C$7-$B$27,0,$M321,$N321+$B$27,TRUE,0)</f>
        <v>1.6666666666666666E-2</v>
      </c>
      <c r="O322" t="b" cm="1">
        <f t="array" ref="O322">_xlfn.IFS(AND($J322,NOT($K322),NOT($M322)),TRUE,$P322&gt;=$B$6,FALSE,AND($J322,NOT($K322),$M322,$N322=0),TRUE,TRUE,FALSE)</f>
        <v>0</v>
      </c>
      <c r="P322" cm="1">
        <f t="array" ref="P322">_xlfn.IFS(AND($O321,$P321&lt;$B$6),$P321+1,AND(NOT($J321),$P321&gt;0),0,TRUE,$P321)</f>
        <v>7</v>
      </c>
      <c r="Q322" s="1">
        <f t="shared" si="21"/>
        <v>22</v>
      </c>
      <c r="R322" s="1">
        <f t="shared" si="22"/>
        <v>1100</v>
      </c>
      <c r="S322" s="17">
        <f t="shared" si="23"/>
        <v>206.89655172413794</v>
      </c>
      <c r="T322" s="1" cm="1">
        <f t="array" ref="T322">_xlfn.IFS($B$6=1,Q322*$B$10,AND(P321=0,P322&gt;=1),T321+$B$6*$B$10*$B$8,TRUE,T321)</f>
        <v>1200</v>
      </c>
      <c r="U322" s="17">
        <f t="shared" si="24"/>
        <v>225.70532915360502</v>
      </c>
    </row>
    <row r="323" spans="7:21" x14ac:dyDescent="0.25">
      <c r="G323" s="15">
        <v>321</v>
      </c>
      <c r="H323" s="17">
        <f t="shared" ref="H323:H386" si="25">($G323-1)*$B$27</f>
        <v>5.333333333333333</v>
      </c>
      <c r="I323" cm="1">
        <f t="array" ref="I323">_xlfn.IFS(AND(NOT($I322=0),$J322),0,NOT($J322),$I322+$B$27,TRUE,$I322)</f>
        <v>0</v>
      </c>
      <c r="J323" t="b" cm="1">
        <f t="array" ref="J323">_xlfn.IFS($I323&gt;=$C$5-$B$27,TRUE,$P323&gt;=$B$6,FALSE,TRUE,$J322)</f>
        <v>1</v>
      </c>
      <c r="K323" t="b" cm="1">
        <f t="array" ref="K323">_xlfn.IFS($L323&gt;=$B$4-$B$27,FALSE,$I323&gt;=$B$5-$B$27,TRUE,AND($J323,NOT($K322)),FALSE,$K322,TRUE,TRUE,FALSE)</f>
        <v>0</v>
      </c>
      <c r="L323" cm="1">
        <f t="array" ref="L323">_xlfn.IFS($K322,$L322+$B$27,NOT($K322),0,TRUE,$K322)</f>
        <v>0</v>
      </c>
      <c r="M323" t="b" cm="1">
        <f t="array" ref="M323">_xlfn.IFS($K323,FALSE,AND($J323,NOT($K323),$P323&lt;$B$6),TRUE,TRUE,FALSE)</f>
        <v>1</v>
      </c>
      <c r="N323" cm="1">
        <f t="array" ref="N323">_xlfn.IFS($N322&gt;=$C$7-$B$27,0,$M322,$N322+$B$27,TRUE,0)</f>
        <v>3.3333333333333333E-2</v>
      </c>
      <c r="O323" t="b" cm="1">
        <f t="array" ref="O323">_xlfn.IFS(AND($J323,NOT($K323),NOT($M323)),TRUE,$P323&gt;=$B$6,FALSE,AND($J323,NOT($K323),$M323,$N323=0),TRUE,TRUE,FALSE)</f>
        <v>0</v>
      </c>
      <c r="P323" cm="1">
        <f t="array" ref="P323">_xlfn.IFS(AND($O322,$P322&lt;$B$6),$P322+1,AND(NOT($J322),$P322&gt;0),0,TRUE,$P322)</f>
        <v>7</v>
      </c>
      <c r="Q323" s="1">
        <f t="shared" ref="Q323:Q386" si="26">IF($O322,$Q322+$B$8,$Q322)</f>
        <v>22</v>
      </c>
      <c r="R323" s="1">
        <f t="shared" ref="R323:R386" si="27">IF($O322,$R322+$B$8*$B$9,$R322)</f>
        <v>1100</v>
      </c>
      <c r="S323" s="17">
        <f t="shared" si="23"/>
        <v>206.25</v>
      </c>
      <c r="T323" s="1" cm="1">
        <f t="array" ref="T323">_xlfn.IFS($B$6=1,Q323*$B$10,AND(P322=0,P323&gt;=1),T322+$B$6*$B$10*$B$8,TRUE,T322)</f>
        <v>1200</v>
      </c>
      <c r="U323" s="17">
        <f t="shared" si="24"/>
        <v>225</v>
      </c>
    </row>
    <row r="324" spans="7:21" x14ac:dyDescent="0.25">
      <c r="G324" s="15">
        <v>322</v>
      </c>
      <c r="H324" s="17">
        <f t="shared" si="25"/>
        <v>5.35</v>
      </c>
      <c r="I324" cm="1">
        <f t="array" ref="I324">_xlfn.IFS(AND(NOT($I323=0),$J323),0,NOT($J323),$I323+$B$27,TRUE,$I323)</f>
        <v>0</v>
      </c>
      <c r="J324" t="b" cm="1">
        <f t="array" ref="J324">_xlfn.IFS($I324&gt;=$C$5-$B$27,TRUE,$P324&gt;=$B$6,FALSE,TRUE,$J323)</f>
        <v>1</v>
      </c>
      <c r="K324" t="b" cm="1">
        <f t="array" ref="K324">_xlfn.IFS($L324&gt;=$B$4-$B$27,FALSE,$I324&gt;=$B$5-$B$27,TRUE,AND($J324,NOT($K323)),FALSE,$K323,TRUE,TRUE,FALSE)</f>
        <v>0</v>
      </c>
      <c r="L324" cm="1">
        <f t="array" ref="L324">_xlfn.IFS($K323,$L323+$B$27,NOT($K323),0,TRUE,$K323)</f>
        <v>0</v>
      </c>
      <c r="M324" t="b" cm="1">
        <f t="array" ref="M324">_xlfn.IFS($K324,FALSE,AND($J324,NOT($K324),$P324&lt;$B$6),TRUE,TRUE,FALSE)</f>
        <v>1</v>
      </c>
      <c r="N324" cm="1">
        <f t="array" ref="N324">_xlfn.IFS($N323&gt;=$C$7-$B$27,0,$M323,$N323+$B$27,TRUE,0)</f>
        <v>0</v>
      </c>
      <c r="O324" t="b" cm="1">
        <f t="array" ref="O324">_xlfn.IFS(AND($J324,NOT($K324),NOT($M324)),TRUE,$P324&gt;=$B$6,FALSE,AND($J324,NOT($K324),$M324,$N324=0),TRUE,TRUE,FALSE)</f>
        <v>1</v>
      </c>
      <c r="P324" cm="1">
        <f t="array" ref="P324">_xlfn.IFS(AND($O323,$P323&lt;$B$6),$P323+1,AND(NOT($J323),$P323&gt;0),0,TRUE,$P323)</f>
        <v>7</v>
      </c>
      <c r="Q324" s="1">
        <f t="shared" si="26"/>
        <v>22</v>
      </c>
      <c r="R324" s="1">
        <f t="shared" si="27"/>
        <v>1100</v>
      </c>
      <c r="S324" s="17">
        <f t="shared" ref="S324:S387" si="28">$R324/$H324</f>
        <v>205.60747663551402</v>
      </c>
      <c r="T324" s="1" cm="1">
        <f t="array" ref="T324">_xlfn.IFS($B$6=1,Q324*$B$10,AND(P323=0,P324&gt;=1),T323+$B$6*$B$10*$B$8,TRUE,T323)</f>
        <v>1200</v>
      </c>
      <c r="U324" s="17">
        <f t="shared" ref="U324:U387" si="29">T324/H324</f>
        <v>224.29906542056077</v>
      </c>
    </row>
    <row r="325" spans="7:21" x14ac:dyDescent="0.25">
      <c r="G325" s="15">
        <v>323</v>
      </c>
      <c r="H325" s="17">
        <f t="shared" si="25"/>
        <v>5.3666666666666663</v>
      </c>
      <c r="I325" cm="1">
        <f t="array" ref="I325">_xlfn.IFS(AND(NOT($I324=0),$J324),0,NOT($J324),$I324+$B$27,TRUE,$I324)</f>
        <v>0</v>
      </c>
      <c r="J325" t="b" cm="1">
        <f t="array" ref="J325">_xlfn.IFS($I325&gt;=$C$5-$B$27,TRUE,$P325&gt;=$B$6,FALSE,TRUE,$J324)</f>
        <v>1</v>
      </c>
      <c r="K325" t="b" cm="1">
        <f t="array" ref="K325">_xlfn.IFS($L325&gt;=$B$4-$B$27,FALSE,$I325&gt;=$B$5-$B$27,TRUE,AND($J325,NOT($K324)),FALSE,$K324,TRUE,TRUE,FALSE)</f>
        <v>0</v>
      </c>
      <c r="L325" cm="1">
        <f t="array" ref="L325">_xlfn.IFS($K324,$L324+$B$27,NOT($K324),0,TRUE,$K324)</f>
        <v>0</v>
      </c>
      <c r="M325" t="b" cm="1">
        <f t="array" ref="M325">_xlfn.IFS($K325,FALSE,AND($J325,NOT($K325),$P325&lt;$B$6),TRUE,TRUE,FALSE)</f>
        <v>1</v>
      </c>
      <c r="N325" cm="1">
        <f t="array" ref="N325">_xlfn.IFS($N324&gt;=$C$7-$B$27,0,$M324,$N324+$B$27,TRUE,0)</f>
        <v>1.6666666666666666E-2</v>
      </c>
      <c r="O325" t="b" cm="1">
        <f t="array" ref="O325">_xlfn.IFS(AND($J325,NOT($K325),NOT($M325)),TRUE,$P325&gt;=$B$6,FALSE,AND($J325,NOT($K325),$M325,$N325=0),TRUE,TRUE,FALSE)</f>
        <v>0</v>
      </c>
      <c r="P325" cm="1">
        <f t="array" ref="P325">_xlfn.IFS(AND($O324,$P324&lt;$B$6),$P324+1,AND(NOT($J324),$P324&gt;0),0,TRUE,$P324)</f>
        <v>8</v>
      </c>
      <c r="Q325" s="1">
        <f t="shared" si="26"/>
        <v>23</v>
      </c>
      <c r="R325" s="1">
        <f t="shared" si="27"/>
        <v>1150</v>
      </c>
      <c r="S325" s="17">
        <f t="shared" si="28"/>
        <v>214.28571428571431</v>
      </c>
      <c r="T325" s="1" cm="1">
        <f t="array" ref="T325">_xlfn.IFS($B$6=1,Q325*$B$10,AND(P324=0,P325&gt;=1),T324+$B$6*$B$10*$B$8,TRUE,T324)</f>
        <v>1200</v>
      </c>
      <c r="U325" s="17">
        <f t="shared" si="29"/>
        <v>223.6024844720497</v>
      </c>
    </row>
    <row r="326" spans="7:21" x14ac:dyDescent="0.25">
      <c r="G326" s="15">
        <v>324</v>
      </c>
      <c r="H326" s="17">
        <f t="shared" si="25"/>
        <v>5.3833333333333329</v>
      </c>
      <c r="I326" cm="1">
        <f t="array" ref="I326">_xlfn.IFS(AND(NOT($I325=0),$J325),0,NOT($J325),$I325+$B$27,TRUE,$I325)</f>
        <v>0</v>
      </c>
      <c r="J326" t="b" cm="1">
        <f t="array" ref="J326">_xlfn.IFS($I326&gt;=$C$5-$B$27,TRUE,$P326&gt;=$B$6,FALSE,TRUE,$J325)</f>
        <v>1</v>
      </c>
      <c r="K326" t="b" cm="1">
        <f t="array" ref="K326">_xlfn.IFS($L326&gt;=$B$4-$B$27,FALSE,$I326&gt;=$B$5-$B$27,TRUE,AND($J326,NOT($K325)),FALSE,$K325,TRUE,TRUE,FALSE)</f>
        <v>0</v>
      </c>
      <c r="L326" cm="1">
        <f t="array" ref="L326">_xlfn.IFS($K325,$L325+$B$27,NOT($K325),0,TRUE,$K325)</f>
        <v>0</v>
      </c>
      <c r="M326" t="b" cm="1">
        <f t="array" ref="M326">_xlfn.IFS($K326,FALSE,AND($J326,NOT($K326),$P326&lt;$B$6),TRUE,TRUE,FALSE)</f>
        <v>1</v>
      </c>
      <c r="N326" cm="1">
        <f t="array" ref="N326">_xlfn.IFS($N325&gt;=$C$7-$B$27,0,$M325,$N325+$B$27,TRUE,0)</f>
        <v>3.3333333333333333E-2</v>
      </c>
      <c r="O326" t="b" cm="1">
        <f t="array" ref="O326">_xlfn.IFS(AND($J326,NOT($K326),NOT($M326)),TRUE,$P326&gt;=$B$6,FALSE,AND($J326,NOT($K326),$M326,$N326=0),TRUE,TRUE,FALSE)</f>
        <v>0</v>
      </c>
      <c r="P326" cm="1">
        <f t="array" ref="P326">_xlfn.IFS(AND($O325,$P325&lt;$B$6),$P325+1,AND(NOT($J325),$P325&gt;0),0,TRUE,$P325)</f>
        <v>8</v>
      </c>
      <c r="Q326" s="1">
        <f t="shared" si="26"/>
        <v>23</v>
      </c>
      <c r="R326" s="1">
        <f t="shared" si="27"/>
        <v>1150</v>
      </c>
      <c r="S326" s="17">
        <f t="shared" si="28"/>
        <v>213.62229102167186</v>
      </c>
      <c r="T326" s="1" cm="1">
        <f t="array" ref="T326">_xlfn.IFS($B$6=1,Q326*$B$10,AND(P325=0,P326&gt;=1),T325+$B$6*$B$10*$B$8,TRUE,T325)</f>
        <v>1200</v>
      </c>
      <c r="U326" s="17">
        <f t="shared" si="29"/>
        <v>222.91021671826627</v>
      </c>
    </row>
    <row r="327" spans="7:21" x14ac:dyDescent="0.25">
      <c r="G327" s="15">
        <v>325</v>
      </c>
      <c r="H327" s="17">
        <f t="shared" si="25"/>
        <v>5.4</v>
      </c>
      <c r="I327" cm="1">
        <f t="array" ref="I327">_xlfn.IFS(AND(NOT($I326=0),$J326),0,NOT($J326),$I326+$B$27,TRUE,$I326)</f>
        <v>0</v>
      </c>
      <c r="J327" t="b" cm="1">
        <f t="array" ref="J327">_xlfn.IFS($I327&gt;=$C$5-$B$27,TRUE,$P327&gt;=$B$6,FALSE,TRUE,$J326)</f>
        <v>1</v>
      </c>
      <c r="K327" t="b" cm="1">
        <f t="array" ref="K327">_xlfn.IFS($L327&gt;=$B$4-$B$27,FALSE,$I327&gt;=$B$5-$B$27,TRUE,AND($J327,NOT($K326)),FALSE,$K326,TRUE,TRUE,FALSE)</f>
        <v>0</v>
      </c>
      <c r="L327" cm="1">
        <f t="array" ref="L327">_xlfn.IFS($K326,$L326+$B$27,NOT($K326),0,TRUE,$K326)</f>
        <v>0</v>
      </c>
      <c r="M327" t="b" cm="1">
        <f t="array" ref="M327">_xlfn.IFS($K327,FALSE,AND($J327,NOT($K327),$P327&lt;$B$6),TRUE,TRUE,FALSE)</f>
        <v>1</v>
      </c>
      <c r="N327" cm="1">
        <f t="array" ref="N327">_xlfn.IFS($N326&gt;=$C$7-$B$27,0,$M326,$N326+$B$27,TRUE,0)</f>
        <v>0</v>
      </c>
      <c r="O327" t="b" cm="1">
        <f t="array" ref="O327">_xlfn.IFS(AND($J327,NOT($K327),NOT($M327)),TRUE,$P327&gt;=$B$6,FALSE,AND($J327,NOT($K327),$M327,$N327=0),TRUE,TRUE,FALSE)</f>
        <v>1</v>
      </c>
      <c r="P327" cm="1">
        <f t="array" ref="P327">_xlfn.IFS(AND($O326,$P326&lt;$B$6),$P326+1,AND(NOT($J326),$P326&gt;0),0,TRUE,$P326)</f>
        <v>8</v>
      </c>
      <c r="Q327" s="1">
        <f t="shared" si="26"/>
        <v>23</v>
      </c>
      <c r="R327" s="1">
        <f t="shared" si="27"/>
        <v>1150</v>
      </c>
      <c r="S327" s="17">
        <f t="shared" si="28"/>
        <v>212.96296296296296</v>
      </c>
      <c r="T327" s="1" cm="1">
        <f t="array" ref="T327">_xlfn.IFS($B$6=1,Q327*$B$10,AND(P326=0,P327&gt;=1),T326+$B$6*$B$10*$B$8,TRUE,T326)</f>
        <v>1200</v>
      </c>
      <c r="U327" s="17">
        <f t="shared" si="29"/>
        <v>222.2222222222222</v>
      </c>
    </row>
    <row r="328" spans="7:21" x14ac:dyDescent="0.25">
      <c r="G328" s="15">
        <v>326</v>
      </c>
      <c r="H328" s="17">
        <f t="shared" si="25"/>
        <v>5.416666666666667</v>
      </c>
      <c r="I328" cm="1">
        <f t="array" ref="I328">_xlfn.IFS(AND(NOT($I327=0),$J327),0,NOT($J327),$I327+$B$27,TRUE,$I327)</f>
        <v>0</v>
      </c>
      <c r="J328" t="b" cm="1">
        <f t="array" ref="J328">_xlfn.IFS($I328&gt;=$C$5-$B$27,TRUE,$P328&gt;=$B$6,FALSE,TRUE,$J327)</f>
        <v>1</v>
      </c>
      <c r="K328" t="b" cm="1">
        <f t="array" ref="K328">_xlfn.IFS($L328&gt;=$B$4-$B$27,FALSE,$I328&gt;=$B$5-$B$27,TRUE,AND($J328,NOT($K327)),FALSE,$K327,TRUE,TRUE,FALSE)</f>
        <v>0</v>
      </c>
      <c r="L328" cm="1">
        <f t="array" ref="L328">_xlfn.IFS($K327,$L327+$B$27,NOT($K327),0,TRUE,$K327)</f>
        <v>0</v>
      </c>
      <c r="M328" t="b" cm="1">
        <f t="array" ref="M328">_xlfn.IFS($K328,FALSE,AND($J328,NOT($K328),$P328&lt;$B$6),TRUE,TRUE,FALSE)</f>
        <v>1</v>
      </c>
      <c r="N328" cm="1">
        <f t="array" ref="N328">_xlfn.IFS($N327&gt;=$C$7-$B$27,0,$M327,$N327+$B$27,TRUE,0)</f>
        <v>1.6666666666666666E-2</v>
      </c>
      <c r="O328" t="b" cm="1">
        <f t="array" ref="O328">_xlfn.IFS(AND($J328,NOT($K328),NOT($M328)),TRUE,$P328&gt;=$B$6,FALSE,AND($J328,NOT($K328),$M328,$N328=0),TRUE,TRUE,FALSE)</f>
        <v>0</v>
      </c>
      <c r="P328" cm="1">
        <f t="array" ref="P328">_xlfn.IFS(AND($O327,$P327&lt;$B$6),$P327+1,AND(NOT($J327),$P327&gt;0),0,TRUE,$P327)</f>
        <v>9</v>
      </c>
      <c r="Q328" s="1">
        <f t="shared" si="26"/>
        <v>24</v>
      </c>
      <c r="R328" s="1">
        <f t="shared" si="27"/>
        <v>1200</v>
      </c>
      <c r="S328" s="17">
        <f t="shared" si="28"/>
        <v>221.53846153846152</v>
      </c>
      <c r="T328" s="1" cm="1">
        <f t="array" ref="T328">_xlfn.IFS($B$6=1,Q328*$B$10,AND(P327=0,P328&gt;=1),T327+$B$6*$B$10*$B$8,TRUE,T327)</f>
        <v>1200</v>
      </c>
      <c r="U328" s="17">
        <f t="shared" si="29"/>
        <v>221.53846153846152</v>
      </c>
    </row>
    <row r="329" spans="7:21" x14ac:dyDescent="0.25">
      <c r="G329" s="15">
        <v>327</v>
      </c>
      <c r="H329" s="17">
        <f t="shared" si="25"/>
        <v>5.4333333333333336</v>
      </c>
      <c r="I329" cm="1">
        <f t="array" ref="I329">_xlfn.IFS(AND(NOT($I328=0),$J328),0,NOT($J328),$I328+$B$27,TRUE,$I328)</f>
        <v>0</v>
      </c>
      <c r="J329" t="b" cm="1">
        <f t="array" ref="J329">_xlfn.IFS($I329&gt;=$C$5-$B$27,TRUE,$P329&gt;=$B$6,FALSE,TRUE,$J328)</f>
        <v>1</v>
      </c>
      <c r="K329" t="b" cm="1">
        <f t="array" ref="K329">_xlfn.IFS($L329&gt;=$B$4-$B$27,FALSE,$I329&gt;=$B$5-$B$27,TRUE,AND($J329,NOT($K328)),FALSE,$K328,TRUE,TRUE,FALSE)</f>
        <v>0</v>
      </c>
      <c r="L329" cm="1">
        <f t="array" ref="L329">_xlfn.IFS($K328,$L328+$B$27,NOT($K328),0,TRUE,$K328)</f>
        <v>0</v>
      </c>
      <c r="M329" t="b" cm="1">
        <f t="array" ref="M329">_xlfn.IFS($K329,FALSE,AND($J329,NOT($K329),$P329&lt;$B$6),TRUE,TRUE,FALSE)</f>
        <v>1</v>
      </c>
      <c r="N329" cm="1">
        <f t="array" ref="N329">_xlfn.IFS($N328&gt;=$C$7-$B$27,0,$M328,$N328+$B$27,TRUE,0)</f>
        <v>3.3333333333333333E-2</v>
      </c>
      <c r="O329" t="b" cm="1">
        <f t="array" ref="O329">_xlfn.IFS(AND($J329,NOT($K329),NOT($M329)),TRUE,$P329&gt;=$B$6,FALSE,AND($J329,NOT($K329),$M329,$N329=0),TRUE,TRUE,FALSE)</f>
        <v>0</v>
      </c>
      <c r="P329" cm="1">
        <f t="array" ref="P329">_xlfn.IFS(AND($O328,$P328&lt;$B$6),$P328+1,AND(NOT($J328),$P328&gt;0),0,TRUE,$P328)</f>
        <v>9</v>
      </c>
      <c r="Q329" s="1">
        <f t="shared" si="26"/>
        <v>24</v>
      </c>
      <c r="R329" s="1">
        <f t="shared" si="27"/>
        <v>1200</v>
      </c>
      <c r="S329" s="17">
        <f t="shared" si="28"/>
        <v>220.85889570552146</v>
      </c>
      <c r="T329" s="1" cm="1">
        <f t="array" ref="T329">_xlfn.IFS($B$6=1,Q329*$B$10,AND(P328=0,P329&gt;=1),T328+$B$6*$B$10*$B$8,TRUE,T328)</f>
        <v>1200</v>
      </c>
      <c r="U329" s="17">
        <f t="shared" si="29"/>
        <v>220.85889570552146</v>
      </c>
    </row>
    <row r="330" spans="7:21" x14ac:dyDescent="0.25">
      <c r="G330" s="15">
        <v>328</v>
      </c>
      <c r="H330" s="17">
        <f t="shared" si="25"/>
        <v>5.45</v>
      </c>
      <c r="I330" cm="1">
        <f t="array" ref="I330">_xlfn.IFS(AND(NOT($I329=0),$J329),0,NOT($J329),$I329+$B$27,TRUE,$I329)</f>
        <v>0</v>
      </c>
      <c r="J330" t="b" cm="1">
        <f t="array" ref="J330">_xlfn.IFS($I330&gt;=$C$5-$B$27,TRUE,$P330&gt;=$B$6,FALSE,TRUE,$J329)</f>
        <v>1</v>
      </c>
      <c r="K330" t="b" cm="1">
        <f t="array" ref="K330">_xlfn.IFS($L330&gt;=$B$4-$B$27,FALSE,$I330&gt;=$B$5-$B$27,TRUE,AND($J330,NOT($K329)),FALSE,$K329,TRUE,TRUE,FALSE)</f>
        <v>0</v>
      </c>
      <c r="L330" cm="1">
        <f t="array" ref="L330">_xlfn.IFS($K329,$L329+$B$27,NOT($K329),0,TRUE,$K329)</f>
        <v>0</v>
      </c>
      <c r="M330" t="b" cm="1">
        <f t="array" ref="M330">_xlfn.IFS($K330,FALSE,AND($J330,NOT($K330),$P330&lt;$B$6),TRUE,TRUE,FALSE)</f>
        <v>1</v>
      </c>
      <c r="N330" cm="1">
        <f t="array" ref="N330">_xlfn.IFS($N329&gt;=$C$7-$B$27,0,$M329,$N329+$B$27,TRUE,0)</f>
        <v>0</v>
      </c>
      <c r="O330" t="b" cm="1">
        <f t="array" ref="O330">_xlfn.IFS(AND($J330,NOT($K330),NOT($M330)),TRUE,$P330&gt;=$B$6,FALSE,AND($J330,NOT($K330),$M330,$N330=0),TRUE,TRUE,FALSE)</f>
        <v>1</v>
      </c>
      <c r="P330" cm="1">
        <f t="array" ref="P330">_xlfn.IFS(AND($O329,$P329&lt;$B$6),$P329+1,AND(NOT($J329),$P329&gt;0),0,TRUE,$P329)</f>
        <v>9</v>
      </c>
      <c r="Q330" s="1">
        <f t="shared" si="26"/>
        <v>24</v>
      </c>
      <c r="R330" s="1">
        <f t="shared" si="27"/>
        <v>1200</v>
      </c>
      <c r="S330" s="17">
        <f t="shared" si="28"/>
        <v>220.18348623853211</v>
      </c>
      <c r="T330" s="1" cm="1">
        <f t="array" ref="T330">_xlfn.IFS($B$6=1,Q330*$B$10,AND(P329=0,P330&gt;=1),T329+$B$6*$B$10*$B$8,TRUE,T329)</f>
        <v>1200</v>
      </c>
      <c r="U330" s="17">
        <f t="shared" si="29"/>
        <v>220.18348623853211</v>
      </c>
    </row>
    <row r="331" spans="7:21" x14ac:dyDescent="0.25">
      <c r="G331" s="15">
        <v>329</v>
      </c>
      <c r="H331" s="17">
        <f t="shared" si="25"/>
        <v>5.4666666666666668</v>
      </c>
      <c r="I331" cm="1">
        <f t="array" ref="I331">_xlfn.IFS(AND(NOT($I330=0),$J330),0,NOT($J330),$I330+$B$27,TRUE,$I330)</f>
        <v>0</v>
      </c>
      <c r="J331" t="b" cm="1">
        <f t="array" ref="J331">_xlfn.IFS($I331&gt;=$C$5-$B$27,TRUE,$P331&gt;=$B$6,FALSE,TRUE,$J330)</f>
        <v>1</v>
      </c>
      <c r="K331" t="b" cm="1">
        <f t="array" ref="K331">_xlfn.IFS($L331&gt;=$B$4-$B$27,FALSE,$I331&gt;=$B$5-$B$27,TRUE,AND($J331,NOT($K330)),FALSE,$K330,TRUE,TRUE,FALSE)</f>
        <v>0</v>
      </c>
      <c r="L331" cm="1">
        <f t="array" ref="L331">_xlfn.IFS($K330,$L330+$B$27,NOT($K330),0,TRUE,$K330)</f>
        <v>0</v>
      </c>
      <c r="M331" t="b" cm="1">
        <f t="array" ref="M331">_xlfn.IFS($K331,FALSE,AND($J331,NOT($K331),$P331&lt;$B$6),TRUE,TRUE,FALSE)</f>
        <v>1</v>
      </c>
      <c r="N331" cm="1">
        <f t="array" ref="N331">_xlfn.IFS($N330&gt;=$C$7-$B$27,0,$M330,$N330+$B$27,TRUE,0)</f>
        <v>1.6666666666666666E-2</v>
      </c>
      <c r="O331" t="b" cm="1">
        <f t="array" ref="O331">_xlfn.IFS(AND($J331,NOT($K331),NOT($M331)),TRUE,$P331&gt;=$B$6,FALSE,AND($J331,NOT($K331),$M331,$N331=0),TRUE,TRUE,FALSE)</f>
        <v>0</v>
      </c>
      <c r="P331" cm="1">
        <f t="array" ref="P331">_xlfn.IFS(AND($O330,$P330&lt;$B$6),$P330+1,AND(NOT($J330),$P330&gt;0),0,TRUE,$P330)</f>
        <v>10</v>
      </c>
      <c r="Q331" s="1">
        <f t="shared" si="26"/>
        <v>25</v>
      </c>
      <c r="R331" s="1">
        <f t="shared" si="27"/>
        <v>1250</v>
      </c>
      <c r="S331" s="17">
        <f t="shared" si="28"/>
        <v>228.65853658536585</v>
      </c>
      <c r="T331" s="1" cm="1">
        <f t="array" ref="T331">_xlfn.IFS($B$6=1,Q331*$B$10,AND(P330=0,P331&gt;=1),T330+$B$6*$B$10*$B$8,TRUE,T330)</f>
        <v>1200</v>
      </c>
      <c r="U331" s="17">
        <f t="shared" si="29"/>
        <v>219.51219512195121</v>
      </c>
    </row>
    <row r="332" spans="7:21" x14ac:dyDescent="0.25">
      <c r="G332" s="15">
        <v>330</v>
      </c>
      <c r="H332" s="17">
        <f t="shared" si="25"/>
        <v>5.4833333333333334</v>
      </c>
      <c r="I332" cm="1">
        <f t="array" ref="I332">_xlfn.IFS(AND(NOT($I331=0),$J331),0,NOT($J331),$I331+$B$27,TRUE,$I331)</f>
        <v>0</v>
      </c>
      <c r="J332" t="b" cm="1">
        <f t="array" ref="J332">_xlfn.IFS($I332&gt;=$C$5-$B$27,TRUE,$P332&gt;=$B$6,FALSE,TRUE,$J331)</f>
        <v>1</v>
      </c>
      <c r="K332" t="b" cm="1">
        <f t="array" ref="K332">_xlfn.IFS($L332&gt;=$B$4-$B$27,FALSE,$I332&gt;=$B$5-$B$27,TRUE,AND($J332,NOT($K331)),FALSE,$K331,TRUE,TRUE,FALSE)</f>
        <v>0</v>
      </c>
      <c r="L332" cm="1">
        <f t="array" ref="L332">_xlfn.IFS($K331,$L331+$B$27,NOT($K331),0,TRUE,$K331)</f>
        <v>0</v>
      </c>
      <c r="M332" t="b" cm="1">
        <f t="array" ref="M332">_xlfn.IFS($K332,FALSE,AND($J332,NOT($K332),$P332&lt;$B$6),TRUE,TRUE,FALSE)</f>
        <v>1</v>
      </c>
      <c r="N332" cm="1">
        <f t="array" ref="N332">_xlfn.IFS($N331&gt;=$C$7-$B$27,0,$M331,$N331+$B$27,TRUE,0)</f>
        <v>3.3333333333333333E-2</v>
      </c>
      <c r="O332" t="b" cm="1">
        <f t="array" ref="O332">_xlfn.IFS(AND($J332,NOT($K332),NOT($M332)),TRUE,$P332&gt;=$B$6,FALSE,AND($J332,NOT($K332),$M332,$N332=0),TRUE,TRUE,FALSE)</f>
        <v>0</v>
      </c>
      <c r="P332" cm="1">
        <f t="array" ref="P332">_xlfn.IFS(AND($O331,$P331&lt;$B$6),$P331+1,AND(NOT($J331),$P331&gt;0),0,TRUE,$P331)</f>
        <v>10</v>
      </c>
      <c r="Q332" s="1">
        <f t="shared" si="26"/>
        <v>25</v>
      </c>
      <c r="R332" s="1">
        <f t="shared" si="27"/>
        <v>1250</v>
      </c>
      <c r="S332" s="17">
        <f t="shared" si="28"/>
        <v>227.96352583586625</v>
      </c>
      <c r="T332" s="1" cm="1">
        <f t="array" ref="T332">_xlfn.IFS($B$6=1,Q332*$B$10,AND(P331=0,P332&gt;=1),T331+$B$6*$B$10*$B$8,TRUE,T331)</f>
        <v>1200</v>
      </c>
      <c r="U332" s="17">
        <f t="shared" si="29"/>
        <v>218.84498480243161</v>
      </c>
    </row>
    <row r="333" spans="7:21" x14ac:dyDescent="0.25">
      <c r="G333" s="15">
        <v>331</v>
      </c>
      <c r="H333" s="17">
        <f t="shared" si="25"/>
        <v>5.5</v>
      </c>
      <c r="I333" cm="1">
        <f t="array" ref="I333">_xlfn.IFS(AND(NOT($I332=0),$J332),0,NOT($J332),$I332+$B$27,TRUE,$I332)</f>
        <v>0</v>
      </c>
      <c r="J333" t="b" cm="1">
        <f t="array" ref="J333">_xlfn.IFS($I333&gt;=$C$5-$B$27,TRUE,$P333&gt;=$B$6,FALSE,TRUE,$J332)</f>
        <v>1</v>
      </c>
      <c r="K333" t="b" cm="1">
        <f t="array" ref="K333">_xlfn.IFS($L333&gt;=$B$4-$B$27,FALSE,$I333&gt;=$B$5-$B$27,TRUE,AND($J333,NOT($K332)),FALSE,$K332,TRUE,TRUE,FALSE)</f>
        <v>0</v>
      </c>
      <c r="L333" cm="1">
        <f t="array" ref="L333">_xlfn.IFS($K332,$L332+$B$27,NOT($K332),0,TRUE,$K332)</f>
        <v>0</v>
      </c>
      <c r="M333" t="b" cm="1">
        <f t="array" ref="M333">_xlfn.IFS($K333,FALSE,AND($J333,NOT($K333),$P333&lt;$B$6),TRUE,TRUE,FALSE)</f>
        <v>1</v>
      </c>
      <c r="N333" cm="1">
        <f t="array" ref="N333">_xlfn.IFS($N332&gt;=$C$7-$B$27,0,$M332,$N332+$B$27,TRUE,0)</f>
        <v>0</v>
      </c>
      <c r="O333" t="b" cm="1">
        <f t="array" ref="O333">_xlfn.IFS(AND($J333,NOT($K333),NOT($M333)),TRUE,$P333&gt;=$B$6,FALSE,AND($J333,NOT($K333),$M333,$N333=0),TRUE,TRUE,FALSE)</f>
        <v>1</v>
      </c>
      <c r="P333" cm="1">
        <f t="array" ref="P333">_xlfn.IFS(AND($O332,$P332&lt;$B$6),$P332+1,AND(NOT($J332),$P332&gt;0),0,TRUE,$P332)</f>
        <v>10</v>
      </c>
      <c r="Q333" s="1">
        <f t="shared" si="26"/>
        <v>25</v>
      </c>
      <c r="R333" s="1">
        <f t="shared" si="27"/>
        <v>1250</v>
      </c>
      <c r="S333" s="17">
        <f t="shared" si="28"/>
        <v>227.27272727272728</v>
      </c>
      <c r="T333" s="1" cm="1">
        <f t="array" ref="T333">_xlfn.IFS($B$6=1,Q333*$B$10,AND(P332=0,P333&gt;=1),T332+$B$6*$B$10*$B$8,TRUE,T332)</f>
        <v>1200</v>
      </c>
      <c r="U333" s="17">
        <f t="shared" si="29"/>
        <v>218.18181818181819</v>
      </c>
    </row>
    <row r="334" spans="7:21" x14ac:dyDescent="0.25">
      <c r="G334" s="15">
        <v>332</v>
      </c>
      <c r="H334" s="17">
        <f t="shared" si="25"/>
        <v>5.5166666666666666</v>
      </c>
      <c r="I334" cm="1">
        <f t="array" ref="I334">_xlfn.IFS(AND(NOT($I333=0),$J333),0,NOT($J333),$I333+$B$27,TRUE,$I333)</f>
        <v>0</v>
      </c>
      <c r="J334" t="b" cm="1">
        <f t="array" ref="J334">_xlfn.IFS($I334&gt;=$C$5-$B$27,TRUE,$P334&gt;=$B$6,FALSE,TRUE,$J333)</f>
        <v>1</v>
      </c>
      <c r="K334" t="b" cm="1">
        <f t="array" ref="K334">_xlfn.IFS($L334&gt;=$B$4-$B$27,FALSE,$I334&gt;=$B$5-$B$27,TRUE,AND($J334,NOT($K333)),FALSE,$K333,TRUE,TRUE,FALSE)</f>
        <v>0</v>
      </c>
      <c r="L334" cm="1">
        <f t="array" ref="L334">_xlfn.IFS($K333,$L333+$B$27,NOT($K333),0,TRUE,$K333)</f>
        <v>0</v>
      </c>
      <c r="M334" t="b" cm="1">
        <f t="array" ref="M334">_xlfn.IFS($K334,FALSE,AND($J334,NOT($K334),$P334&lt;$B$6),TRUE,TRUE,FALSE)</f>
        <v>1</v>
      </c>
      <c r="N334" cm="1">
        <f t="array" ref="N334">_xlfn.IFS($N333&gt;=$C$7-$B$27,0,$M333,$N333+$B$27,TRUE,0)</f>
        <v>1.6666666666666666E-2</v>
      </c>
      <c r="O334" t="b" cm="1">
        <f t="array" ref="O334">_xlfn.IFS(AND($J334,NOT($K334),NOT($M334)),TRUE,$P334&gt;=$B$6,FALSE,AND($J334,NOT($K334),$M334,$N334=0),TRUE,TRUE,FALSE)</f>
        <v>0</v>
      </c>
      <c r="P334" cm="1">
        <f t="array" ref="P334">_xlfn.IFS(AND($O333,$P333&lt;$B$6),$P333+1,AND(NOT($J333),$P333&gt;0),0,TRUE,$P333)</f>
        <v>11</v>
      </c>
      <c r="Q334" s="1">
        <f t="shared" si="26"/>
        <v>26</v>
      </c>
      <c r="R334" s="1">
        <f t="shared" si="27"/>
        <v>1300</v>
      </c>
      <c r="S334" s="17">
        <f t="shared" si="28"/>
        <v>235.64954682779455</v>
      </c>
      <c r="T334" s="1" cm="1">
        <f t="array" ref="T334">_xlfn.IFS($B$6=1,Q334*$B$10,AND(P333=0,P334&gt;=1),T333+$B$6*$B$10*$B$8,TRUE,T333)</f>
        <v>1200</v>
      </c>
      <c r="U334" s="17">
        <f t="shared" si="29"/>
        <v>217.52265861027192</v>
      </c>
    </row>
    <row r="335" spans="7:21" x14ac:dyDescent="0.25">
      <c r="G335" s="15">
        <v>333</v>
      </c>
      <c r="H335" s="17">
        <f t="shared" si="25"/>
        <v>5.5333333333333332</v>
      </c>
      <c r="I335" cm="1">
        <f t="array" ref="I335">_xlfn.IFS(AND(NOT($I334=0),$J334),0,NOT($J334),$I334+$B$27,TRUE,$I334)</f>
        <v>0</v>
      </c>
      <c r="J335" t="b" cm="1">
        <f t="array" ref="J335">_xlfn.IFS($I335&gt;=$C$5-$B$27,TRUE,$P335&gt;=$B$6,FALSE,TRUE,$J334)</f>
        <v>1</v>
      </c>
      <c r="K335" t="b" cm="1">
        <f t="array" ref="K335">_xlfn.IFS($L335&gt;=$B$4-$B$27,FALSE,$I335&gt;=$B$5-$B$27,TRUE,AND($J335,NOT($K334)),FALSE,$K334,TRUE,TRUE,FALSE)</f>
        <v>0</v>
      </c>
      <c r="L335" cm="1">
        <f t="array" ref="L335">_xlfn.IFS($K334,$L334+$B$27,NOT($K334),0,TRUE,$K334)</f>
        <v>0</v>
      </c>
      <c r="M335" t="b" cm="1">
        <f t="array" ref="M335">_xlfn.IFS($K335,FALSE,AND($J335,NOT($K335),$P335&lt;$B$6),TRUE,TRUE,FALSE)</f>
        <v>1</v>
      </c>
      <c r="N335" cm="1">
        <f t="array" ref="N335">_xlfn.IFS($N334&gt;=$C$7-$B$27,0,$M334,$N334+$B$27,TRUE,0)</f>
        <v>3.3333333333333333E-2</v>
      </c>
      <c r="O335" t="b" cm="1">
        <f t="array" ref="O335">_xlfn.IFS(AND($J335,NOT($K335),NOT($M335)),TRUE,$P335&gt;=$B$6,FALSE,AND($J335,NOT($K335),$M335,$N335=0),TRUE,TRUE,FALSE)</f>
        <v>0</v>
      </c>
      <c r="P335" cm="1">
        <f t="array" ref="P335">_xlfn.IFS(AND($O334,$P334&lt;$B$6),$P334+1,AND(NOT($J334),$P334&gt;0),0,TRUE,$P334)</f>
        <v>11</v>
      </c>
      <c r="Q335" s="1">
        <f t="shared" si="26"/>
        <v>26</v>
      </c>
      <c r="R335" s="1">
        <f t="shared" si="27"/>
        <v>1300</v>
      </c>
      <c r="S335" s="17">
        <f t="shared" si="28"/>
        <v>234.93975903614458</v>
      </c>
      <c r="T335" s="1" cm="1">
        <f t="array" ref="T335">_xlfn.IFS($B$6=1,Q335*$B$10,AND(P334=0,P335&gt;=1),T334+$B$6*$B$10*$B$8,TRUE,T334)</f>
        <v>1200</v>
      </c>
      <c r="U335" s="17">
        <f t="shared" si="29"/>
        <v>216.86746987951807</v>
      </c>
    </row>
    <row r="336" spans="7:21" x14ac:dyDescent="0.25">
      <c r="G336" s="15">
        <v>334</v>
      </c>
      <c r="H336" s="17">
        <f t="shared" si="25"/>
        <v>5.55</v>
      </c>
      <c r="I336" cm="1">
        <f t="array" ref="I336">_xlfn.IFS(AND(NOT($I335=0),$J335),0,NOT($J335),$I335+$B$27,TRUE,$I335)</f>
        <v>0</v>
      </c>
      <c r="J336" t="b" cm="1">
        <f t="array" ref="J336">_xlfn.IFS($I336&gt;=$C$5-$B$27,TRUE,$P336&gt;=$B$6,FALSE,TRUE,$J335)</f>
        <v>1</v>
      </c>
      <c r="K336" t="b" cm="1">
        <f t="array" ref="K336">_xlfn.IFS($L336&gt;=$B$4-$B$27,FALSE,$I336&gt;=$B$5-$B$27,TRUE,AND($J336,NOT($K335)),FALSE,$K335,TRUE,TRUE,FALSE)</f>
        <v>0</v>
      </c>
      <c r="L336" cm="1">
        <f t="array" ref="L336">_xlfn.IFS($K335,$L335+$B$27,NOT($K335),0,TRUE,$K335)</f>
        <v>0</v>
      </c>
      <c r="M336" t="b" cm="1">
        <f t="array" ref="M336">_xlfn.IFS($K336,FALSE,AND($J336,NOT($K336),$P336&lt;$B$6),TRUE,TRUE,FALSE)</f>
        <v>1</v>
      </c>
      <c r="N336" cm="1">
        <f t="array" ref="N336">_xlfn.IFS($N335&gt;=$C$7-$B$27,0,$M335,$N335+$B$27,TRUE,0)</f>
        <v>0</v>
      </c>
      <c r="O336" t="b" cm="1">
        <f t="array" ref="O336">_xlfn.IFS(AND($J336,NOT($K336),NOT($M336)),TRUE,$P336&gt;=$B$6,FALSE,AND($J336,NOT($K336),$M336,$N336=0),TRUE,TRUE,FALSE)</f>
        <v>1</v>
      </c>
      <c r="P336" cm="1">
        <f t="array" ref="P336">_xlfn.IFS(AND($O335,$P335&lt;$B$6),$P335+1,AND(NOT($J335),$P335&gt;0),0,TRUE,$P335)</f>
        <v>11</v>
      </c>
      <c r="Q336" s="1">
        <f t="shared" si="26"/>
        <v>26</v>
      </c>
      <c r="R336" s="1">
        <f t="shared" si="27"/>
        <v>1300</v>
      </c>
      <c r="S336" s="17">
        <f t="shared" si="28"/>
        <v>234.23423423423424</v>
      </c>
      <c r="T336" s="1" cm="1">
        <f t="array" ref="T336">_xlfn.IFS($B$6=1,Q336*$B$10,AND(P335=0,P336&gt;=1),T335+$B$6*$B$10*$B$8,TRUE,T335)</f>
        <v>1200</v>
      </c>
      <c r="U336" s="17">
        <f t="shared" si="29"/>
        <v>216.21621621621622</v>
      </c>
    </row>
    <row r="337" spans="7:21" x14ac:dyDescent="0.25">
      <c r="G337" s="15">
        <v>335</v>
      </c>
      <c r="H337" s="17">
        <f t="shared" si="25"/>
        <v>5.5666666666666664</v>
      </c>
      <c r="I337" cm="1">
        <f t="array" ref="I337">_xlfn.IFS(AND(NOT($I336=0),$J336),0,NOT($J336),$I336+$B$27,TRUE,$I336)</f>
        <v>0</v>
      </c>
      <c r="J337" t="b" cm="1">
        <f t="array" ref="J337">_xlfn.IFS($I337&gt;=$C$5-$B$27,TRUE,$P337&gt;=$B$6,FALSE,TRUE,$J336)</f>
        <v>1</v>
      </c>
      <c r="K337" t="b" cm="1">
        <f t="array" ref="K337">_xlfn.IFS($L337&gt;=$B$4-$B$27,FALSE,$I337&gt;=$B$5-$B$27,TRUE,AND($J337,NOT($K336)),FALSE,$K336,TRUE,TRUE,FALSE)</f>
        <v>0</v>
      </c>
      <c r="L337" cm="1">
        <f t="array" ref="L337">_xlfn.IFS($K336,$L336+$B$27,NOT($K336),0,TRUE,$K336)</f>
        <v>0</v>
      </c>
      <c r="M337" t="b" cm="1">
        <f t="array" ref="M337">_xlfn.IFS($K337,FALSE,AND($J337,NOT($K337),$P337&lt;$B$6),TRUE,TRUE,FALSE)</f>
        <v>1</v>
      </c>
      <c r="N337" cm="1">
        <f t="array" ref="N337">_xlfn.IFS($N336&gt;=$C$7-$B$27,0,$M336,$N336+$B$27,TRUE,0)</f>
        <v>1.6666666666666666E-2</v>
      </c>
      <c r="O337" t="b" cm="1">
        <f t="array" ref="O337">_xlfn.IFS(AND($J337,NOT($K337),NOT($M337)),TRUE,$P337&gt;=$B$6,FALSE,AND($J337,NOT($K337),$M337,$N337=0),TRUE,TRUE,FALSE)</f>
        <v>0</v>
      </c>
      <c r="P337" cm="1">
        <f t="array" ref="P337">_xlfn.IFS(AND($O336,$P336&lt;$B$6),$P336+1,AND(NOT($J336),$P336&gt;0),0,TRUE,$P336)</f>
        <v>12</v>
      </c>
      <c r="Q337" s="1">
        <f t="shared" si="26"/>
        <v>27</v>
      </c>
      <c r="R337" s="1">
        <f t="shared" si="27"/>
        <v>1350</v>
      </c>
      <c r="S337" s="17">
        <f t="shared" si="28"/>
        <v>242.51497005988026</v>
      </c>
      <c r="T337" s="1" cm="1">
        <f t="array" ref="T337">_xlfn.IFS($B$6=1,Q337*$B$10,AND(P336=0,P337&gt;=1),T336+$B$6*$B$10*$B$8,TRUE,T336)</f>
        <v>1200</v>
      </c>
      <c r="U337" s="17">
        <f t="shared" si="29"/>
        <v>215.56886227544911</v>
      </c>
    </row>
    <row r="338" spans="7:21" x14ac:dyDescent="0.25">
      <c r="G338" s="15">
        <v>336</v>
      </c>
      <c r="H338" s="17">
        <f t="shared" si="25"/>
        <v>5.583333333333333</v>
      </c>
      <c r="I338" cm="1">
        <f t="array" ref="I338">_xlfn.IFS(AND(NOT($I337=0),$J337),0,NOT($J337),$I337+$B$27,TRUE,$I337)</f>
        <v>0</v>
      </c>
      <c r="J338" t="b" cm="1">
        <f t="array" ref="J338">_xlfn.IFS($I338&gt;=$C$5-$B$27,TRUE,$P338&gt;=$B$6,FALSE,TRUE,$J337)</f>
        <v>1</v>
      </c>
      <c r="K338" t="b" cm="1">
        <f t="array" ref="K338">_xlfn.IFS($L338&gt;=$B$4-$B$27,FALSE,$I338&gt;=$B$5-$B$27,TRUE,AND($J338,NOT($K337)),FALSE,$K337,TRUE,TRUE,FALSE)</f>
        <v>0</v>
      </c>
      <c r="L338" cm="1">
        <f t="array" ref="L338">_xlfn.IFS($K337,$L337+$B$27,NOT($K337),0,TRUE,$K337)</f>
        <v>0</v>
      </c>
      <c r="M338" t="b" cm="1">
        <f t="array" ref="M338">_xlfn.IFS($K338,FALSE,AND($J338,NOT($K338),$P338&lt;$B$6),TRUE,TRUE,FALSE)</f>
        <v>1</v>
      </c>
      <c r="N338" cm="1">
        <f t="array" ref="N338">_xlfn.IFS($N337&gt;=$C$7-$B$27,0,$M337,$N337+$B$27,TRUE,0)</f>
        <v>3.3333333333333333E-2</v>
      </c>
      <c r="O338" t="b" cm="1">
        <f t="array" ref="O338">_xlfn.IFS(AND($J338,NOT($K338),NOT($M338)),TRUE,$P338&gt;=$B$6,FALSE,AND($J338,NOT($K338),$M338,$N338=0),TRUE,TRUE,FALSE)</f>
        <v>0</v>
      </c>
      <c r="P338" cm="1">
        <f t="array" ref="P338">_xlfn.IFS(AND($O337,$P337&lt;$B$6),$P337+1,AND(NOT($J337),$P337&gt;0),0,TRUE,$P337)</f>
        <v>12</v>
      </c>
      <c r="Q338" s="1">
        <f t="shared" si="26"/>
        <v>27</v>
      </c>
      <c r="R338" s="1">
        <f t="shared" si="27"/>
        <v>1350</v>
      </c>
      <c r="S338" s="17">
        <f t="shared" si="28"/>
        <v>241.79104477611941</v>
      </c>
      <c r="T338" s="1" cm="1">
        <f t="array" ref="T338">_xlfn.IFS($B$6=1,Q338*$B$10,AND(P337=0,P338&gt;=1),T337+$B$6*$B$10*$B$8,TRUE,T337)</f>
        <v>1200</v>
      </c>
      <c r="U338" s="17">
        <f t="shared" si="29"/>
        <v>214.92537313432837</v>
      </c>
    </row>
    <row r="339" spans="7:21" x14ac:dyDescent="0.25">
      <c r="G339" s="15">
        <v>337</v>
      </c>
      <c r="H339" s="17">
        <f t="shared" si="25"/>
        <v>5.6</v>
      </c>
      <c r="I339" cm="1">
        <f t="array" ref="I339">_xlfn.IFS(AND(NOT($I338=0),$J338),0,NOT($J338),$I338+$B$27,TRUE,$I338)</f>
        <v>0</v>
      </c>
      <c r="J339" t="b" cm="1">
        <f t="array" ref="J339">_xlfn.IFS($I339&gt;=$C$5-$B$27,TRUE,$P339&gt;=$B$6,FALSE,TRUE,$J338)</f>
        <v>1</v>
      </c>
      <c r="K339" t="b" cm="1">
        <f t="array" ref="K339">_xlfn.IFS($L339&gt;=$B$4-$B$27,FALSE,$I339&gt;=$B$5-$B$27,TRUE,AND($J339,NOT($K338)),FALSE,$K338,TRUE,TRUE,FALSE)</f>
        <v>0</v>
      </c>
      <c r="L339" cm="1">
        <f t="array" ref="L339">_xlfn.IFS($K338,$L338+$B$27,NOT($K338),0,TRUE,$K338)</f>
        <v>0</v>
      </c>
      <c r="M339" t="b" cm="1">
        <f t="array" ref="M339">_xlfn.IFS($K339,FALSE,AND($J339,NOT($K339),$P339&lt;$B$6),TRUE,TRUE,FALSE)</f>
        <v>1</v>
      </c>
      <c r="N339" cm="1">
        <f t="array" ref="N339">_xlfn.IFS($N338&gt;=$C$7-$B$27,0,$M338,$N338+$B$27,TRUE,0)</f>
        <v>0</v>
      </c>
      <c r="O339" t="b" cm="1">
        <f t="array" ref="O339">_xlfn.IFS(AND($J339,NOT($K339),NOT($M339)),TRUE,$P339&gt;=$B$6,FALSE,AND($J339,NOT($K339),$M339,$N339=0),TRUE,TRUE,FALSE)</f>
        <v>1</v>
      </c>
      <c r="P339" cm="1">
        <f t="array" ref="P339">_xlfn.IFS(AND($O338,$P338&lt;$B$6),$P338+1,AND(NOT($J338),$P338&gt;0),0,TRUE,$P338)</f>
        <v>12</v>
      </c>
      <c r="Q339" s="1">
        <f t="shared" si="26"/>
        <v>27</v>
      </c>
      <c r="R339" s="1">
        <f t="shared" si="27"/>
        <v>1350</v>
      </c>
      <c r="S339" s="17">
        <f t="shared" si="28"/>
        <v>241.07142857142858</v>
      </c>
      <c r="T339" s="1" cm="1">
        <f t="array" ref="T339">_xlfn.IFS($B$6=1,Q339*$B$10,AND(P338=0,P339&gt;=1),T338+$B$6*$B$10*$B$8,TRUE,T338)</f>
        <v>1200</v>
      </c>
      <c r="U339" s="17">
        <f t="shared" si="29"/>
        <v>214.28571428571431</v>
      </c>
    </row>
    <row r="340" spans="7:21" x14ac:dyDescent="0.25">
      <c r="G340" s="15">
        <v>338</v>
      </c>
      <c r="H340" s="17">
        <f t="shared" si="25"/>
        <v>5.6166666666666663</v>
      </c>
      <c r="I340" cm="1">
        <f t="array" ref="I340">_xlfn.IFS(AND(NOT($I339=0),$J339),0,NOT($J339),$I339+$B$27,TRUE,$I339)</f>
        <v>0</v>
      </c>
      <c r="J340" t="b" cm="1">
        <f t="array" ref="J340">_xlfn.IFS($I340&gt;=$C$5-$B$27,TRUE,$P340&gt;=$B$6,FALSE,TRUE,$J339)</f>
        <v>1</v>
      </c>
      <c r="K340" t="b" cm="1">
        <f t="array" ref="K340">_xlfn.IFS($L340&gt;=$B$4-$B$27,FALSE,$I340&gt;=$B$5-$B$27,TRUE,AND($J340,NOT($K339)),FALSE,$K339,TRUE,TRUE,FALSE)</f>
        <v>0</v>
      </c>
      <c r="L340" cm="1">
        <f t="array" ref="L340">_xlfn.IFS($K339,$L339+$B$27,NOT($K339),0,TRUE,$K339)</f>
        <v>0</v>
      </c>
      <c r="M340" t="b" cm="1">
        <f t="array" ref="M340">_xlfn.IFS($K340,FALSE,AND($J340,NOT($K340),$P340&lt;$B$6),TRUE,TRUE,FALSE)</f>
        <v>1</v>
      </c>
      <c r="N340" cm="1">
        <f t="array" ref="N340">_xlfn.IFS($N339&gt;=$C$7-$B$27,0,$M339,$N339+$B$27,TRUE,0)</f>
        <v>1.6666666666666666E-2</v>
      </c>
      <c r="O340" t="b" cm="1">
        <f t="array" ref="O340">_xlfn.IFS(AND($J340,NOT($K340),NOT($M340)),TRUE,$P340&gt;=$B$6,FALSE,AND($J340,NOT($K340),$M340,$N340=0),TRUE,TRUE,FALSE)</f>
        <v>0</v>
      </c>
      <c r="P340" cm="1">
        <f t="array" ref="P340">_xlfn.IFS(AND($O339,$P339&lt;$B$6),$P339+1,AND(NOT($J339),$P339&gt;0),0,TRUE,$P339)</f>
        <v>13</v>
      </c>
      <c r="Q340" s="1">
        <f t="shared" si="26"/>
        <v>28</v>
      </c>
      <c r="R340" s="1">
        <f t="shared" si="27"/>
        <v>1400</v>
      </c>
      <c r="S340" s="17">
        <f t="shared" si="28"/>
        <v>249.25816023738875</v>
      </c>
      <c r="T340" s="1" cm="1">
        <f t="array" ref="T340">_xlfn.IFS($B$6=1,Q340*$B$10,AND(P339=0,P340&gt;=1),T339+$B$6*$B$10*$B$8,TRUE,T339)</f>
        <v>1200</v>
      </c>
      <c r="U340" s="17">
        <f t="shared" si="29"/>
        <v>213.6498516320475</v>
      </c>
    </row>
    <row r="341" spans="7:21" x14ac:dyDescent="0.25">
      <c r="G341" s="15">
        <v>339</v>
      </c>
      <c r="H341" s="17">
        <f t="shared" si="25"/>
        <v>5.6333333333333329</v>
      </c>
      <c r="I341" cm="1">
        <f t="array" ref="I341">_xlfn.IFS(AND(NOT($I340=0),$J340),0,NOT($J340),$I340+$B$27,TRUE,$I340)</f>
        <v>0</v>
      </c>
      <c r="J341" t="b" cm="1">
        <f t="array" ref="J341">_xlfn.IFS($I341&gt;=$C$5-$B$27,TRUE,$P341&gt;=$B$6,FALSE,TRUE,$J340)</f>
        <v>1</v>
      </c>
      <c r="K341" t="b" cm="1">
        <f t="array" ref="K341">_xlfn.IFS($L341&gt;=$B$4-$B$27,FALSE,$I341&gt;=$B$5-$B$27,TRUE,AND($J341,NOT($K340)),FALSE,$K340,TRUE,TRUE,FALSE)</f>
        <v>0</v>
      </c>
      <c r="L341" cm="1">
        <f t="array" ref="L341">_xlfn.IFS($K340,$L340+$B$27,NOT($K340),0,TRUE,$K340)</f>
        <v>0</v>
      </c>
      <c r="M341" t="b" cm="1">
        <f t="array" ref="M341">_xlfn.IFS($K341,FALSE,AND($J341,NOT($K341),$P341&lt;$B$6),TRUE,TRUE,FALSE)</f>
        <v>1</v>
      </c>
      <c r="N341" cm="1">
        <f t="array" ref="N341">_xlfn.IFS($N340&gt;=$C$7-$B$27,0,$M340,$N340+$B$27,TRUE,0)</f>
        <v>3.3333333333333333E-2</v>
      </c>
      <c r="O341" t="b" cm="1">
        <f t="array" ref="O341">_xlfn.IFS(AND($J341,NOT($K341),NOT($M341)),TRUE,$P341&gt;=$B$6,FALSE,AND($J341,NOT($K341),$M341,$N341=0),TRUE,TRUE,FALSE)</f>
        <v>0</v>
      </c>
      <c r="P341" cm="1">
        <f t="array" ref="P341">_xlfn.IFS(AND($O340,$P340&lt;$B$6),$P340+1,AND(NOT($J340),$P340&gt;0),0,TRUE,$P340)</f>
        <v>13</v>
      </c>
      <c r="Q341" s="1">
        <f t="shared" si="26"/>
        <v>28</v>
      </c>
      <c r="R341" s="1">
        <f t="shared" si="27"/>
        <v>1400</v>
      </c>
      <c r="S341" s="17">
        <f t="shared" si="28"/>
        <v>248.52071005917162</v>
      </c>
      <c r="T341" s="1" cm="1">
        <f t="array" ref="T341">_xlfn.IFS($B$6=1,Q341*$B$10,AND(P340=0,P341&gt;=1),T340+$B$6*$B$10*$B$8,TRUE,T340)</f>
        <v>1200</v>
      </c>
      <c r="U341" s="17">
        <f t="shared" si="29"/>
        <v>213.01775147928996</v>
      </c>
    </row>
    <row r="342" spans="7:21" x14ac:dyDescent="0.25">
      <c r="G342" s="15">
        <v>340</v>
      </c>
      <c r="H342" s="17">
        <f t="shared" si="25"/>
        <v>5.65</v>
      </c>
      <c r="I342" cm="1">
        <f t="array" ref="I342">_xlfn.IFS(AND(NOT($I341=0),$J341),0,NOT($J341),$I341+$B$27,TRUE,$I341)</f>
        <v>0</v>
      </c>
      <c r="J342" t="b" cm="1">
        <f t="array" ref="J342">_xlfn.IFS($I342&gt;=$C$5-$B$27,TRUE,$P342&gt;=$B$6,FALSE,TRUE,$J341)</f>
        <v>1</v>
      </c>
      <c r="K342" t="b" cm="1">
        <f t="array" ref="K342">_xlfn.IFS($L342&gt;=$B$4-$B$27,FALSE,$I342&gt;=$B$5-$B$27,TRUE,AND($J342,NOT($K341)),FALSE,$K341,TRUE,TRUE,FALSE)</f>
        <v>0</v>
      </c>
      <c r="L342" cm="1">
        <f t="array" ref="L342">_xlfn.IFS($K341,$L341+$B$27,NOT($K341),0,TRUE,$K341)</f>
        <v>0</v>
      </c>
      <c r="M342" t="b" cm="1">
        <f t="array" ref="M342">_xlfn.IFS($K342,FALSE,AND($J342,NOT($K342),$P342&lt;$B$6),TRUE,TRUE,FALSE)</f>
        <v>1</v>
      </c>
      <c r="N342" cm="1">
        <f t="array" ref="N342">_xlfn.IFS($N341&gt;=$C$7-$B$27,0,$M341,$N341+$B$27,TRUE,0)</f>
        <v>0</v>
      </c>
      <c r="O342" t="b" cm="1">
        <f t="array" ref="O342">_xlfn.IFS(AND($J342,NOT($K342),NOT($M342)),TRUE,$P342&gt;=$B$6,FALSE,AND($J342,NOT($K342),$M342,$N342=0),TRUE,TRUE,FALSE)</f>
        <v>1</v>
      </c>
      <c r="P342" cm="1">
        <f t="array" ref="P342">_xlfn.IFS(AND($O341,$P341&lt;$B$6),$P341+1,AND(NOT($J341),$P341&gt;0),0,TRUE,$P341)</f>
        <v>13</v>
      </c>
      <c r="Q342" s="1">
        <f t="shared" si="26"/>
        <v>28</v>
      </c>
      <c r="R342" s="1">
        <f t="shared" si="27"/>
        <v>1400</v>
      </c>
      <c r="S342" s="17">
        <f t="shared" si="28"/>
        <v>247.78761061946901</v>
      </c>
      <c r="T342" s="1" cm="1">
        <f t="array" ref="T342">_xlfn.IFS($B$6=1,Q342*$B$10,AND(P341=0,P342&gt;=1),T341+$B$6*$B$10*$B$8,TRUE,T341)</f>
        <v>1200</v>
      </c>
      <c r="U342" s="17">
        <f t="shared" si="29"/>
        <v>212.38938053097343</v>
      </c>
    </row>
    <row r="343" spans="7:21" x14ac:dyDescent="0.25">
      <c r="G343" s="15">
        <v>341</v>
      </c>
      <c r="H343" s="17">
        <f t="shared" si="25"/>
        <v>5.666666666666667</v>
      </c>
      <c r="I343" cm="1">
        <f t="array" ref="I343">_xlfn.IFS(AND(NOT($I342=0),$J342),0,NOT($J342),$I342+$B$27,TRUE,$I342)</f>
        <v>0</v>
      </c>
      <c r="J343" t="b" cm="1">
        <f t="array" ref="J343">_xlfn.IFS($I343&gt;=$C$5-$B$27,TRUE,$P343&gt;=$B$6,FALSE,TRUE,$J342)</f>
        <v>1</v>
      </c>
      <c r="K343" t="b" cm="1">
        <f t="array" ref="K343">_xlfn.IFS($L343&gt;=$B$4-$B$27,FALSE,$I343&gt;=$B$5-$B$27,TRUE,AND($J343,NOT($K342)),FALSE,$K342,TRUE,TRUE,FALSE)</f>
        <v>0</v>
      </c>
      <c r="L343" cm="1">
        <f t="array" ref="L343">_xlfn.IFS($K342,$L342+$B$27,NOT($K342),0,TRUE,$K342)</f>
        <v>0</v>
      </c>
      <c r="M343" t="b" cm="1">
        <f t="array" ref="M343">_xlfn.IFS($K343,FALSE,AND($J343,NOT($K343),$P343&lt;$B$6),TRUE,TRUE,FALSE)</f>
        <v>1</v>
      </c>
      <c r="N343" cm="1">
        <f t="array" ref="N343">_xlfn.IFS($N342&gt;=$C$7-$B$27,0,$M342,$N342+$B$27,TRUE,0)</f>
        <v>1.6666666666666666E-2</v>
      </c>
      <c r="O343" t="b" cm="1">
        <f t="array" ref="O343">_xlfn.IFS(AND($J343,NOT($K343),NOT($M343)),TRUE,$P343&gt;=$B$6,FALSE,AND($J343,NOT($K343),$M343,$N343=0),TRUE,TRUE,FALSE)</f>
        <v>0</v>
      </c>
      <c r="P343" cm="1">
        <f t="array" ref="P343">_xlfn.IFS(AND($O342,$P342&lt;$B$6),$P342+1,AND(NOT($J342),$P342&gt;0),0,TRUE,$P342)</f>
        <v>14</v>
      </c>
      <c r="Q343" s="1">
        <f t="shared" si="26"/>
        <v>29</v>
      </c>
      <c r="R343" s="1">
        <f t="shared" si="27"/>
        <v>1450</v>
      </c>
      <c r="S343" s="17">
        <f t="shared" si="28"/>
        <v>255.88235294117646</v>
      </c>
      <c r="T343" s="1" cm="1">
        <f t="array" ref="T343">_xlfn.IFS($B$6=1,Q343*$B$10,AND(P342=0,P343&gt;=1),T342+$B$6*$B$10*$B$8,TRUE,T342)</f>
        <v>1200</v>
      </c>
      <c r="U343" s="17">
        <f t="shared" si="29"/>
        <v>211.76470588235293</v>
      </c>
    </row>
    <row r="344" spans="7:21" x14ac:dyDescent="0.25">
      <c r="G344" s="15">
        <v>342</v>
      </c>
      <c r="H344" s="17">
        <f t="shared" si="25"/>
        <v>5.6833333333333336</v>
      </c>
      <c r="I344" cm="1">
        <f t="array" ref="I344">_xlfn.IFS(AND(NOT($I343=0),$J343),0,NOT($J343),$I343+$B$27,TRUE,$I343)</f>
        <v>0</v>
      </c>
      <c r="J344" t="b" cm="1">
        <f t="array" ref="J344">_xlfn.IFS($I344&gt;=$C$5-$B$27,TRUE,$P344&gt;=$B$6,FALSE,TRUE,$J343)</f>
        <v>1</v>
      </c>
      <c r="K344" t="b" cm="1">
        <f t="array" ref="K344">_xlfn.IFS($L344&gt;=$B$4-$B$27,FALSE,$I344&gt;=$B$5-$B$27,TRUE,AND($J344,NOT($K343)),FALSE,$K343,TRUE,TRUE,FALSE)</f>
        <v>0</v>
      </c>
      <c r="L344" cm="1">
        <f t="array" ref="L344">_xlfn.IFS($K343,$L343+$B$27,NOT($K343),0,TRUE,$K343)</f>
        <v>0</v>
      </c>
      <c r="M344" t="b" cm="1">
        <f t="array" ref="M344">_xlfn.IFS($K344,FALSE,AND($J344,NOT($K344),$P344&lt;$B$6),TRUE,TRUE,FALSE)</f>
        <v>1</v>
      </c>
      <c r="N344" cm="1">
        <f t="array" ref="N344">_xlfn.IFS($N343&gt;=$C$7-$B$27,0,$M343,$N343+$B$27,TRUE,0)</f>
        <v>3.3333333333333333E-2</v>
      </c>
      <c r="O344" t="b" cm="1">
        <f t="array" ref="O344">_xlfn.IFS(AND($J344,NOT($K344),NOT($M344)),TRUE,$P344&gt;=$B$6,FALSE,AND($J344,NOT($K344),$M344,$N344=0),TRUE,TRUE,FALSE)</f>
        <v>0</v>
      </c>
      <c r="P344" cm="1">
        <f t="array" ref="P344">_xlfn.IFS(AND($O343,$P343&lt;$B$6),$P343+1,AND(NOT($J343),$P343&gt;0),0,TRUE,$P343)</f>
        <v>14</v>
      </c>
      <c r="Q344" s="1">
        <f t="shared" si="26"/>
        <v>29</v>
      </c>
      <c r="R344" s="1">
        <f t="shared" si="27"/>
        <v>1450</v>
      </c>
      <c r="S344" s="17">
        <f t="shared" si="28"/>
        <v>255.13196480938416</v>
      </c>
      <c r="T344" s="1" cm="1">
        <f t="array" ref="T344">_xlfn.IFS($B$6=1,Q344*$B$10,AND(P343=0,P344&gt;=1),T343+$B$6*$B$10*$B$8,TRUE,T343)</f>
        <v>1200</v>
      </c>
      <c r="U344" s="17">
        <f t="shared" si="29"/>
        <v>211.14369501466274</v>
      </c>
    </row>
    <row r="345" spans="7:21" x14ac:dyDescent="0.25">
      <c r="G345" s="15">
        <v>343</v>
      </c>
      <c r="H345" s="17">
        <f t="shared" si="25"/>
        <v>5.7</v>
      </c>
      <c r="I345" cm="1">
        <f t="array" ref="I345">_xlfn.IFS(AND(NOT($I344=0),$J344),0,NOT($J344),$I344+$B$27,TRUE,$I344)</f>
        <v>0</v>
      </c>
      <c r="J345" t="b" cm="1">
        <f t="array" ref="J345">_xlfn.IFS($I345&gt;=$C$5-$B$27,TRUE,$P345&gt;=$B$6,FALSE,TRUE,$J344)</f>
        <v>1</v>
      </c>
      <c r="K345" t="b" cm="1">
        <f t="array" ref="K345">_xlfn.IFS($L345&gt;=$B$4-$B$27,FALSE,$I345&gt;=$B$5-$B$27,TRUE,AND($J345,NOT($K344)),FALSE,$K344,TRUE,TRUE,FALSE)</f>
        <v>0</v>
      </c>
      <c r="L345" cm="1">
        <f t="array" ref="L345">_xlfn.IFS($K344,$L344+$B$27,NOT($K344),0,TRUE,$K344)</f>
        <v>0</v>
      </c>
      <c r="M345" t="b" cm="1">
        <f t="array" ref="M345">_xlfn.IFS($K345,FALSE,AND($J345,NOT($K345),$P345&lt;$B$6),TRUE,TRUE,FALSE)</f>
        <v>1</v>
      </c>
      <c r="N345" cm="1">
        <f t="array" ref="N345">_xlfn.IFS($N344&gt;=$C$7-$B$27,0,$M344,$N344+$B$27,TRUE,0)</f>
        <v>0</v>
      </c>
      <c r="O345" t="b" cm="1">
        <f t="array" ref="O345">_xlfn.IFS(AND($J345,NOT($K345),NOT($M345)),TRUE,$P345&gt;=$B$6,FALSE,AND($J345,NOT($K345),$M345,$N345=0),TRUE,TRUE,FALSE)</f>
        <v>1</v>
      </c>
      <c r="P345" cm="1">
        <f t="array" ref="P345">_xlfn.IFS(AND($O344,$P344&lt;$B$6),$P344+1,AND(NOT($J344),$P344&gt;0),0,TRUE,$P344)</f>
        <v>14</v>
      </c>
      <c r="Q345" s="1">
        <f t="shared" si="26"/>
        <v>29</v>
      </c>
      <c r="R345" s="1">
        <f t="shared" si="27"/>
        <v>1450</v>
      </c>
      <c r="S345" s="17">
        <f t="shared" si="28"/>
        <v>254.38596491228068</v>
      </c>
      <c r="T345" s="1" cm="1">
        <f t="array" ref="T345">_xlfn.IFS($B$6=1,Q345*$B$10,AND(P344=0,P345&gt;=1),T344+$B$6*$B$10*$B$8,TRUE,T344)</f>
        <v>1200</v>
      </c>
      <c r="U345" s="17">
        <f t="shared" si="29"/>
        <v>210.52631578947367</v>
      </c>
    </row>
    <row r="346" spans="7:21" x14ac:dyDescent="0.25">
      <c r="G346" s="15">
        <v>344</v>
      </c>
      <c r="H346" s="17">
        <f t="shared" si="25"/>
        <v>5.7166666666666668</v>
      </c>
      <c r="I346" cm="1">
        <f t="array" ref="I346">_xlfn.IFS(AND(NOT($I345=0),$J345),0,NOT($J345),$I345+$B$27,TRUE,$I345)</f>
        <v>0</v>
      </c>
      <c r="J346" t="b" cm="1">
        <f t="array" ref="J346">_xlfn.IFS($I346&gt;=$C$5-$B$27,TRUE,$P346&gt;=$B$6,FALSE,TRUE,$J345)</f>
        <v>0</v>
      </c>
      <c r="K346" t="b" cm="1">
        <f t="array" ref="K346">_xlfn.IFS($L346&gt;=$B$4-$B$27,FALSE,$I346&gt;=$B$5-$B$27,TRUE,AND($J346,NOT($K345)),FALSE,$K345,TRUE,TRUE,FALSE)</f>
        <v>0</v>
      </c>
      <c r="L346" cm="1">
        <f t="array" ref="L346">_xlfn.IFS($K345,$L345+$B$27,NOT($K345),0,TRUE,$K345)</f>
        <v>0</v>
      </c>
      <c r="M346" t="b" cm="1">
        <f t="array" ref="M346">_xlfn.IFS($K346,FALSE,AND($J346,NOT($K346),$P346&lt;$B$6),TRUE,TRUE,FALSE)</f>
        <v>0</v>
      </c>
      <c r="N346" cm="1">
        <f t="array" ref="N346">_xlfn.IFS($N345&gt;=$C$7-$B$27,0,$M345,$N345+$B$27,TRUE,0)</f>
        <v>1.6666666666666666E-2</v>
      </c>
      <c r="O346" t="b" cm="1">
        <f t="array" ref="O346">_xlfn.IFS(AND($J346,NOT($K346),NOT($M346)),TRUE,$P346&gt;=$B$6,FALSE,AND($J346,NOT($K346),$M346,$N346=0),TRUE,TRUE,FALSE)</f>
        <v>0</v>
      </c>
      <c r="P346" cm="1">
        <f t="array" ref="P346">_xlfn.IFS(AND($O345,$P345&lt;$B$6),$P345+1,AND(NOT($J345),$P345&gt;0),0,TRUE,$P345)</f>
        <v>15</v>
      </c>
      <c r="Q346" s="1">
        <f t="shared" si="26"/>
        <v>30</v>
      </c>
      <c r="R346" s="1">
        <f t="shared" si="27"/>
        <v>1500</v>
      </c>
      <c r="S346" s="17">
        <f t="shared" si="28"/>
        <v>262.39067055393588</v>
      </c>
      <c r="T346" s="1" cm="1">
        <f t="array" ref="T346">_xlfn.IFS($B$6=1,Q346*$B$10,AND(P345=0,P346&gt;=1),T345+$B$6*$B$10*$B$8,TRUE,T345)</f>
        <v>1200</v>
      </c>
      <c r="U346" s="17">
        <f t="shared" si="29"/>
        <v>209.9125364431487</v>
      </c>
    </row>
    <row r="347" spans="7:21" x14ac:dyDescent="0.25">
      <c r="G347" s="15">
        <v>345</v>
      </c>
      <c r="H347" s="17">
        <f t="shared" si="25"/>
        <v>5.7333333333333334</v>
      </c>
      <c r="I347" cm="1">
        <f t="array" ref="I347">_xlfn.IFS(AND(NOT($I346=0),$J346),0,NOT($J346),$I346+$B$27,TRUE,$I346)</f>
        <v>1.6666666666666666E-2</v>
      </c>
      <c r="J347" t="b" cm="1">
        <f t="array" ref="J347">_xlfn.IFS($I347&gt;=$C$5-$B$27,TRUE,$P347&gt;=$B$6,FALSE,TRUE,$J346)</f>
        <v>0</v>
      </c>
      <c r="K347" t="b" cm="1">
        <f t="array" ref="K347">_xlfn.IFS($L347&gt;=$B$4-$B$27,FALSE,$I347&gt;=$B$5-$B$27,TRUE,AND($J347,NOT($K346)),FALSE,$K346,TRUE,TRUE,FALSE)</f>
        <v>0</v>
      </c>
      <c r="L347" cm="1">
        <f t="array" ref="L347">_xlfn.IFS($K346,$L346+$B$27,NOT($K346),0,TRUE,$K346)</f>
        <v>0</v>
      </c>
      <c r="M347" t="b" cm="1">
        <f t="array" ref="M347">_xlfn.IFS($K347,FALSE,AND($J347,NOT($K347),$P347&lt;$B$6),TRUE,TRUE,FALSE)</f>
        <v>0</v>
      </c>
      <c r="N347" cm="1">
        <f t="array" ref="N347">_xlfn.IFS($N346&gt;=$C$7-$B$27,0,$M346,$N346+$B$27,TRUE,0)</f>
        <v>0</v>
      </c>
      <c r="O347" t="b" cm="1">
        <f t="array" ref="O347">_xlfn.IFS(AND($J347,NOT($K347),NOT($M347)),TRUE,$P347&gt;=$B$6,FALSE,AND($J347,NOT($K347),$M347,$N347=0),TRUE,TRUE,FALSE)</f>
        <v>0</v>
      </c>
      <c r="P347" cm="1">
        <f t="array" ref="P347">_xlfn.IFS(AND($O346,$P346&lt;$B$6),$P346+1,AND(NOT($J346),$P346&gt;0),0,TRUE,$P346)</f>
        <v>0</v>
      </c>
      <c r="Q347" s="1">
        <f t="shared" si="26"/>
        <v>30</v>
      </c>
      <c r="R347" s="1">
        <f t="shared" si="27"/>
        <v>1500</v>
      </c>
      <c r="S347" s="17">
        <f t="shared" si="28"/>
        <v>261.62790697674416</v>
      </c>
      <c r="T347" s="1" cm="1">
        <f t="array" ref="T347">_xlfn.IFS($B$6=1,Q347*$B$10,AND(P346=0,P347&gt;=1),T346+$B$6*$B$10*$B$8,TRUE,T346)</f>
        <v>1200</v>
      </c>
      <c r="U347" s="17">
        <f t="shared" si="29"/>
        <v>209.30232558139534</v>
      </c>
    </row>
    <row r="348" spans="7:21" x14ac:dyDescent="0.25">
      <c r="G348" s="15">
        <v>346</v>
      </c>
      <c r="H348" s="17">
        <f t="shared" si="25"/>
        <v>5.75</v>
      </c>
      <c r="I348" cm="1">
        <f t="array" ref="I348">_xlfn.IFS(AND(NOT($I347=0),$J347),0,NOT($J347),$I347+$B$27,TRUE,$I347)</f>
        <v>3.3333333333333333E-2</v>
      </c>
      <c r="J348" t="b" cm="1">
        <f t="array" ref="J348">_xlfn.IFS($I348&gt;=$C$5-$B$27,TRUE,$P348&gt;=$B$6,FALSE,TRUE,$J347)</f>
        <v>0</v>
      </c>
      <c r="K348" t="b" cm="1">
        <f t="array" ref="K348">_xlfn.IFS($L348&gt;=$B$4-$B$27,FALSE,$I348&gt;=$B$5-$B$27,TRUE,AND($J348,NOT($K347)),FALSE,$K347,TRUE,TRUE,FALSE)</f>
        <v>0</v>
      </c>
      <c r="L348" cm="1">
        <f t="array" ref="L348">_xlfn.IFS($K347,$L347+$B$27,NOT($K347),0,TRUE,$K347)</f>
        <v>0</v>
      </c>
      <c r="M348" t="b" cm="1">
        <f t="array" ref="M348">_xlfn.IFS($K348,FALSE,AND($J348,NOT($K348),$P348&lt;$B$6),TRUE,TRUE,FALSE)</f>
        <v>0</v>
      </c>
      <c r="N348" cm="1">
        <f t="array" ref="N348">_xlfn.IFS($N347&gt;=$C$7-$B$27,0,$M347,$N347+$B$27,TRUE,0)</f>
        <v>0</v>
      </c>
      <c r="O348" t="b" cm="1">
        <f t="array" ref="O348">_xlfn.IFS(AND($J348,NOT($K348),NOT($M348)),TRUE,$P348&gt;=$B$6,FALSE,AND($J348,NOT($K348),$M348,$N348=0),TRUE,TRUE,FALSE)</f>
        <v>0</v>
      </c>
      <c r="P348" cm="1">
        <f t="array" ref="P348">_xlfn.IFS(AND($O347,$P347&lt;$B$6),$P347+1,AND(NOT($J347),$P347&gt;0),0,TRUE,$P347)</f>
        <v>0</v>
      </c>
      <c r="Q348" s="1">
        <f t="shared" si="26"/>
        <v>30</v>
      </c>
      <c r="R348" s="1">
        <f t="shared" si="27"/>
        <v>1500</v>
      </c>
      <c r="S348" s="17">
        <f t="shared" si="28"/>
        <v>260.86956521739131</v>
      </c>
      <c r="T348" s="1" cm="1">
        <f t="array" ref="T348">_xlfn.IFS($B$6=1,Q348*$B$10,AND(P347=0,P348&gt;=1),T347+$B$6*$B$10*$B$8,TRUE,T347)</f>
        <v>1200</v>
      </c>
      <c r="U348" s="17">
        <f t="shared" si="29"/>
        <v>208.69565217391303</v>
      </c>
    </row>
    <row r="349" spans="7:21" x14ac:dyDescent="0.25">
      <c r="G349" s="15">
        <v>347</v>
      </c>
      <c r="H349" s="17">
        <f t="shared" si="25"/>
        <v>5.7666666666666666</v>
      </c>
      <c r="I349" cm="1">
        <f t="array" ref="I349">_xlfn.IFS(AND(NOT($I348=0),$J348),0,NOT($J348),$I348+$B$27,TRUE,$I348)</f>
        <v>0.05</v>
      </c>
      <c r="J349" t="b" cm="1">
        <f t="array" ref="J349">_xlfn.IFS($I349&gt;=$C$5-$B$27,TRUE,$P349&gt;=$B$6,FALSE,TRUE,$J348)</f>
        <v>0</v>
      </c>
      <c r="K349" t="b" cm="1">
        <f t="array" ref="K349">_xlfn.IFS($L349&gt;=$B$4-$B$27,FALSE,$I349&gt;=$B$5-$B$27,TRUE,AND($J349,NOT($K348)),FALSE,$K348,TRUE,TRUE,FALSE)</f>
        <v>0</v>
      </c>
      <c r="L349" cm="1">
        <f t="array" ref="L349">_xlfn.IFS($K348,$L348+$B$27,NOT($K348),0,TRUE,$K348)</f>
        <v>0</v>
      </c>
      <c r="M349" t="b" cm="1">
        <f t="array" ref="M349">_xlfn.IFS($K349,FALSE,AND($J349,NOT($K349),$P349&lt;$B$6),TRUE,TRUE,FALSE)</f>
        <v>0</v>
      </c>
      <c r="N349" cm="1">
        <f t="array" ref="N349">_xlfn.IFS($N348&gt;=$C$7-$B$27,0,$M348,$N348+$B$27,TRUE,0)</f>
        <v>0</v>
      </c>
      <c r="O349" t="b" cm="1">
        <f t="array" ref="O349">_xlfn.IFS(AND($J349,NOT($K349),NOT($M349)),TRUE,$P349&gt;=$B$6,FALSE,AND($J349,NOT($K349),$M349,$N349=0),TRUE,TRUE,FALSE)</f>
        <v>0</v>
      </c>
      <c r="P349" cm="1">
        <f t="array" ref="P349">_xlfn.IFS(AND($O348,$P348&lt;$B$6),$P348+1,AND(NOT($J348),$P348&gt;0),0,TRUE,$P348)</f>
        <v>0</v>
      </c>
      <c r="Q349" s="1">
        <f t="shared" si="26"/>
        <v>30</v>
      </c>
      <c r="R349" s="1">
        <f t="shared" si="27"/>
        <v>1500</v>
      </c>
      <c r="S349" s="17">
        <f t="shared" si="28"/>
        <v>260.11560693641621</v>
      </c>
      <c r="T349" s="1" cm="1">
        <f t="array" ref="T349">_xlfn.IFS($B$6=1,Q349*$B$10,AND(P348=0,P349&gt;=1),T348+$B$6*$B$10*$B$8,TRUE,T348)</f>
        <v>1200</v>
      </c>
      <c r="U349" s="17">
        <f t="shared" si="29"/>
        <v>208.09248554913296</v>
      </c>
    </row>
    <row r="350" spans="7:21" x14ac:dyDescent="0.25">
      <c r="G350" s="15">
        <v>348</v>
      </c>
      <c r="H350" s="17">
        <f t="shared" si="25"/>
        <v>5.7833333333333332</v>
      </c>
      <c r="I350" cm="1">
        <f t="array" ref="I350">_xlfn.IFS(AND(NOT($I349=0),$J349),0,NOT($J349),$I349+$B$27,TRUE,$I349)</f>
        <v>6.6666666666666666E-2</v>
      </c>
      <c r="J350" t="b" cm="1">
        <f t="array" ref="J350">_xlfn.IFS($I350&gt;=$C$5-$B$27,TRUE,$P350&gt;=$B$6,FALSE,TRUE,$J349)</f>
        <v>0</v>
      </c>
      <c r="K350" t="b" cm="1">
        <f t="array" ref="K350">_xlfn.IFS($L350&gt;=$B$4-$B$27,FALSE,$I350&gt;=$B$5-$B$27,TRUE,AND($J350,NOT($K349)),FALSE,$K349,TRUE,TRUE,FALSE)</f>
        <v>0</v>
      </c>
      <c r="L350" cm="1">
        <f t="array" ref="L350">_xlfn.IFS($K349,$L349+$B$27,NOT($K349),0,TRUE,$K349)</f>
        <v>0</v>
      </c>
      <c r="M350" t="b" cm="1">
        <f t="array" ref="M350">_xlfn.IFS($K350,FALSE,AND($J350,NOT($K350),$P350&lt;$B$6),TRUE,TRUE,FALSE)</f>
        <v>0</v>
      </c>
      <c r="N350" cm="1">
        <f t="array" ref="N350">_xlfn.IFS($N349&gt;=$C$7-$B$27,0,$M349,$N349+$B$27,TRUE,0)</f>
        <v>0</v>
      </c>
      <c r="O350" t="b" cm="1">
        <f t="array" ref="O350">_xlfn.IFS(AND($J350,NOT($K350),NOT($M350)),TRUE,$P350&gt;=$B$6,FALSE,AND($J350,NOT($K350),$M350,$N350=0),TRUE,TRUE,FALSE)</f>
        <v>0</v>
      </c>
      <c r="P350" cm="1">
        <f t="array" ref="P350">_xlfn.IFS(AND($O349,$P349&lt;$B$6),$P349+1,AND(NOT($J349),$P349&gt;0),0,TRUE,$P349)</f>
        <v>0</v>
      </c>
      <c r="Q350" s="1">
        <f t="shared" si="26"/>
        <v>30</v>
      </c>
      <c r="R350" s="1">
        <f t="shared" si="27"/>
        <v>1500</v>
      </c>
      <c r="S350" s="17">
        <f t="shared" si="28"/>
        <v>259.36599423631122</v>
      </c>
      <c r="T350" s="1" cm="1">
        <f t="array" ref="T350">_xlfn.IFS($B$6=1,Q350*$B$10,AND(P349=0,P350&gt;=1),T349+$B$6*$B$10*$B$8,TRUE,T349)</f>
        <v>1200</v>
      </c>
      <c r="U350" s="17">
        <f t="shared" si="29"/>
        <v>207.49279538904901</v>
      </c>
    </row>
    <row r="351" spans="7:21" x14ac:dyDescent="0.25">
      <c r="G351" s="15">
        <v>349</v>
      </c>
      <c r="H351" s="17">
        <f t="shared" si="25"/>
        <v>5.8</v>
      </c>
      <c r="I351" cm="1">
        <f t="array" ref="I351">_xlfn.IFS(AND(NOT($I350=0),$J350),0,NOT($J350),$I350+$B$27,TRUE,$I350)</f>
        <v>8.3333333333333329E-2</v>
      </c>
      <c r="J351" t="b" cm="1">
        <f t="array" ref="J351">_xlfn.IFS($I351&gt;=$C$5-$B$27,TRUE,$P351&gt;=$B$6,FALSE,TRUE,$J350)</f>
        <v>0</v>
      </c>
      <c r="K351" t="b" cm="1">
        <f t="array" ref="K351">_xlfn.IFS($L351&gt;=$B$4-$B$27,FALSE,$I351&gt;=$B$5-$B$27,TRUE,AND($J351,NOT($K350)),FALSE,$K350,TRUE,TRUE,FALSE)</f>
        <v>0</v>
      </c>
      <c r="L351" cm="1">
        <f t="array" ref="L351">_xlfn.IFS($K350,$L350+$B$27,NOT($K350),0,TRUE,$K350)</f>
        <v>0</v>
      </c>
      <c r="M351" t="b" cm="1">
        <f t="array" ref="M351">_xlfn.IFS($K351,FALSE,AND($J351,NOT($K351),$P351&lt;$B$6),TRUE,TRUE,FALSE)</f>
        <v>0</v>
      </c>
      <c r="N351" cm="1">
        <f t="array" ref="N351">_xlfn.IFS($N350&gt;=$C$7-$B$27,0,$M350,$N350+$B$27,TRUE,0)</f>
        <v>0</v>
      </c>
      <c r="O351" t="b" cm="1">
        <f t="array" ref="O351">_xlfn.IFS(AND($J351,NOT($K351),NOT($M351)),TRUE,$P351&gt;=$B$6,FALSE,AND($J351,NOT($K351),$M351,$N351=0),TRUE,TRUE,FALSE)</f>
        <v>0</v>
      </c>
      <c r="P351" cm="1">
        <f t="array" ref="P351">_xlfn.IFS(AND($O350,$P350&lt;$B$6),$P350+1,AND(NOT($J350),$P350&gt;0),0,TRUE,$P350)</f>
        <v>0</v>
      </c>
      <c r="Q351" s="1">
        <f t="shared" si="26"/>
        <v>30</v>
      </c>
      <c r="R351" s="1">
        <f t="shared" si="27"/>
        <v>1500</v>
      </c>
      <c r="S351" s="17">
        <f t="shared" si="28"/>
        <v>258.62068965517244</v>
      </c>
      <c r="T351" s="1" cm="1">
        <f t="array" ref="T351">_xlfn.IFS($B$6=1,Q351*$B$10,AND(P350=0,P351&gt;=1),T350+$B$6*$B$10*$B$8,TRUE,T350)</f>
        <v>1200</v>
      </c>
      <c r="U351" s="17">
        <f t="shared" si="29"/>
        <v>206.89655172413794</v>
      </c>
    </row>
    <row r="352" spans="7:21" x14ac:dyDescent="0.25">
      <c r="G352" s="15">
        <v>350</v>
      </c>
      <c r="H352" s="17">
        <f t="shared" si="25"/>
        <v>5.8166666666666664</v>
      </c>
      <c r="I352" cm="1">
        <f t="array" ref="I352">_xlfn.IFS(AND(NOT($I351=0),$J351),0,NOT($J351),$I351+$B$27,TRUE,$I351)</f>
        <v>9.9999999999999992E-2</v>
      </c>
      <c r="J352" t="b" cm="1">
        <f t="array" ref="J352">_xlfn.IFS($I352&gt;=$C$5-$B$27,TRUE,$P352&gt;=$B$6,FALSE,TRUE,$J351)</f>
        <v>0</v>
      </c>
      <c r="K352" t="b" cm="1">
        <f t="array" ref="K352">_xlfn.IFS($L352&gt;=$B$4-$B$27,FALSE,$I352&gt;=$B$5-$B$27,TRUE,AND($J352,NOT($K351)),FALSE,$K351,TRUE,TRUE,FALSE)</f>
        <v>0</v>
      </c>
      <c r="L352" cm="1">
        <f t="array" ref="L352">_xlfn.IFS($K351,$L351+$B$27,NOT($K351),0,TRUE,$K351)</f>
        <v>0</v>
      </c>
      <c r="M352" t="b" cm="1">
        <f t="array" ref="M352">_xlfn.IFS($K352,FALSE,AND($J352,NOT($K352),$P352&lt;$B$6),TRUE,TRUE,FALSE)</f>
        <v>0</v>
      </c>
      <c r="N352" cm="1">
        <f t="array" ref="N352">_xlfn.IFS($N351&gt;=$C$7-$B$27,0,$M351,$N351+$B$27,TRUE,0)</f>
        <v>0</v>
      </c>
      <c r="O352" t="b" cm="1">
        <f t="array" ref="O352">_xlfn.IFS(AND($J352,NOT($K352),NOT($M352)),TRUE,$P352&gt;=$B$6,FALSE,AND($J352,NOT($K352),$M352,$N352=0),TRUE,TRUE,FALSE)</f>
        <v>0</v>
      </c>
      <c r="P352" cm="1">
        <f t="array" ref="P352">_xlfn.IFS(AND($O351,$P351&lt;$B$6),$P351+1,AND(NOT($J351),$P351&gt;0),0,TRUE,$P351)</f>
        <v>0</v>
      </c>
      <c r="Q352" s="1">
        <f t="shared" si="26"/>
        <v>30</v>
      </c>
      <c r="R352" s="1">
        <f t="shared" si="27"/>
        <v>1500</v>
      </c>
      <c r="S352" s="17">
        <f t="shared" si="28"/>
        <v>257.87965616045847</v>
      </c>
      <c r="T352" s="1" cm="1">
        <f t="array" ref="T352">_xlfn.IFS($B$6=1,Q352*$B$10,AND(P351=0,P352&gt;=1),T351+$B$6*$B$10*$B$8,TRUE,T351)</f>
        <v>1200</v>
      </c>
      <c r="U352" s="17">
        <f t="shared" si="29"/>
        <v>206.30372492836676</v>
      </c>
    </row>
    <row r="353" spans="7:21" x14ac:dyDescent="0.25">
      <c r="G353" s="15">
        <v>351</v>
      </c>
      <c r="H353" s="17">
        <f t="shared" si="25"/>
        <v>5.833333333333333</v>
      </c>
      <c r="I353" cm="1">
        <f t="array" ref="I353">_xlfn.IFS(AND(NOT($I352=0),$J352),0,NOT($J352),$I352+$B$27,TRUE,$I352)</f>
        <v>0.11666666666666665</v>
      </c>
      <c r="J353" t="b" cm="1">
        <f t="array" ref="J353">_xlfn.IFS($I353&gt;=$C$5-$B$27,TRUE,$P353&gt;=$B$6,FALSE,TRUE,$J352)</f>
        <v>0</v>
      </c>
      <c r="K353" t="b" cm="1">
        <f t="array" ref="K353">_xlfn.IFS($L353&gt;=$B$4-$B$27,FALSE,$I353&gt;=$B$5-$B$27,TRUE,AND($J353,NOT($K352)),FALSE,$K352,TRUE,TRUE,FALSE)</f>
        <v>0</v>
      </c>
      <c r="L353" cm="1">
        <f t="array" ref="L353">_xlfn.IFS($K352,$L352+$B$27,NOT($K352),0,TRUE,$K352)</f>
        <v>0</v>
      </c>
      <c r="M353" t="b" cm="1">
        <f t="array" ref="M353">_xlfn.IFS($K353,FALSE,AND($J353,NOT($K353),$P353&lt;$B$6),TRUE,TRUE,FALSE)</f>
        <v>0</v>
      </c>
      <c r="N353" cm="1">
        <f t="array" ref="N353">_xlfn.IFS($N352&gt;=$C$7-$B$27,0,$M352,$N352+$B$27,TRUE,0)</f>
        <v>0</v>
      </c>
      <c r="O353" t="b" cm="1">
        <f t="array" ref="O353">_xlfn.IFS(AND($J353,NOT($K353),NOT($M353)),TRUE,$P353&gt;=$B$6,FALSE,AND($J353,NOT($K353),$M353,$N353=0),TRUE,TRUE,FALSE)</f>
        <v>0</v>
      </c>
      <c r="P353" cm="1">
        <f t="array" ref="P353">_xlfn.IFS(AND($O352,$P352&lt;$B$6),$P352+1,AND(NOT($J352),$P352&gt;0),0,TRUE,$P352)</f>
        <v>0</v>
      </c>
      <c r="Q353" s="1">
        <f t="shared" si="26"/>
        <v>30</v>
      </c>
      <c r="R353" s="1">
        <f t="shared" si="27"/>
        <v>1500</v>
      </c>
      <c r="S353" s="17">
        <f t="shared" si="28"/>
        <v>257.14285714285717</v>
      </c>
      <c r="T353" s="1" cm="1">
        <f t="array" ref="T353">_xlfn.IFS($B$6=1,Q353*$B$10,AND(P352=0,P353&gt;=1),T352+$B$6*$B$10*$B$8,TRUE,T352)</f>
        <v>1200</v>
      </c>
      <c r="U353" s="17">
        <f t="shared" si="29"/>
        <v>205.71428571428572</v>
      </c>
    </row>
    <row r="354" spans="7:21" x14ac:dyDescent="0.25">
      <c r="G354" s="15">
        <v>352</v>
      </c>
      <c r="H354" s="17">
        <f t="shared" si="25"/>
        <v>5.85</v>
      </c>
      <c r="I354" cm="1">
        <f t="array" ref="I354">_xlfn.IFS(AND(NOT($I353=0),$J353),0,NOT($J353),$I353+$B$27,TRUE,$I353)</f>
        <v>0.13333333333333333</v>
      </c>
      <c r="J354" t="b" cm="1">
        <f t="array" ref="J354">_xlfn.IFS($I354&gt;=$C$5-$B$27,TRUE,$P354&gt;=$B$6,FALSE,TRUE,$J353)</f>
        <v>0</v>
      </c>
      <c r="K354" t="b" cm="1">
        <f t="array" ref="K354">_xlfn.IFS($L354&gt;=$B$4-$B$27,FALSE,$I354&gt;=$B$5-$B$27,TRUE,AND($J354,NOT($K353)),FALSE,$K353,TRUE,TRUE,FALSE)</f>
        <v>0</v>
      </c>
      <c r="L354" cm="1">
        <f t="array" ref="L354">_xlfn.IFS($K353,$L353+$B$27,NOT($K353),0,TRUE,$K353)</f>
        <v>0</v>
      </c>
      <c r="M354" t="b" cm="1">
        <f t="array" ref="M354">_xlfn.IFS($K354,FALSE,AND($J354,NOT($K354),$P354&lt;$B$6),TRUE,TRUE,FALSE)</f>
        <v>0</v>
      </c>
      <c r="N354" cm="1">
        <f t="array" ref="N354">_xlfn.IFS($N353&gt;=$C$7-$B$27,0,$M353,$N353+$B$27,TRUE,0)</f>
        <v>0</v>
      </c>
      <c r="O354" t="b" cm="1">
        <f t="array" ref="O354">_xlfn.IFS(AND($J354,NOT($K354),NOT($M354)),TRUE,$P354&gt;=$B$6,FALSE,AND($J354,NOT($K354),$M354,$N354=0),TRUE,TRUE,FALSE)</f>
        <v>0</v>
      </c>
      <c r="P354" cm="1">
        <f t="array" ref="P354">_xlfn.IFS(AND($O353,$P353&lt;$B$6),$P353+1,AND(NOT($J353),$P353&gt;0),0,TRUE,$P353)</f>
        <v>0</v>
      </c>
      <c r="Q354" s="1">
        <f t="shared" si="26"/>
        <v>30</v>
      </c>
      <c r="R354" s="1">
        <f t="shared" si="27"/>
        <v>1500</v>
      </c>
      <c r="S354" s="17">
        <f t="shared" si="28"/>
        <v>256.41025641025641</v>
      </c>
      <c r="T354" s="1" cm="1">
        <f t="array" ref="T354">_xlfn.IFS($B$6=1,Q354*$B$10,AND(P353=0,P354&gt;=1),T353+$B$6*$B$10*$B$8,TRUE,T353)</f>
        <v>1200</v>
      </c>
      <c r="U354" s="17">
        <f t="shared" si="29"/>
        <v>205.12820512820514</v>
      </c>
    </row>
    <row r="355" spans="7:21" x14ac:dyDescent="0.25">
      <c r="G355" s="15">
        <v>353</v>
      </c>
      <c r="H355" s="17">
        <f t="shared" si="25"/>
        <v>5.8666666666666663</v>
      </c>
      <c r="I355" cm="1">
        <f t="array" ref="I355">_xlfn.IFS(AND(NOT($I354=0),$J354),0,NOT($J354),$I354+$B$27,TRUE,$I354)</f>
        <v>0.15</v>
      </c>
      <c r="J355" t="b" cm="1">
        <f t="array" ref="J355">_xlfn.IFS($I355&gt;=$C$5-$B$27,TRUE,$P355&gt;=$B$6,FALSE,TRUE,$J354)</f>
        <v>0</v>
      </c>
      <c r="K355" t="b" cm="1">
        <f t="array" ref="K355">_xlfn.IFS($L355&gt;=$B$4-$B$27,FALSE,$I355&gt;=$B$5-$B$27,TRUE,AND($J355,NOT($K354)),FALSE,$K354,TRUE,TRUE,FALSE)</f>
        <v>0</v>
      </c>
      <c r="L355" cm="1">
        <f t="array" ref="L355">_xlfn.IFS($K354,$L354+$B$27,NOT($K354),0,TRUE,$K354)</f>
        <v>0</v>
      </c>
      <c r="M355" t="b" cm="1">
        <f t="array" ref="M355">_xlfn.IFS($K355,FALSE,AND($J355,NOT($K355),$P355&lt;$B$6),TRUE,TRUE,FALSE)</f>
        <v>0</v>
      </c>
      <c r="N355" cm="1">
        <f t="array" ref="N355">_xlfn.IFS($N354&gt;=$C$7-$B$27,0,$M354,$N354+$B$27,TRUE,0)</f>
        <v>0</v>
      </c>
      <c r="O355" t="b" cm="1">
        <f t="array" ref="O355">_xlfn.IFS(AND($J355,NOT($K355),NOT($M355)),TRUE,$P355&gt;=$B$6,FALSE,AND($J355,NOT($K355),$M355,$N355=0),TRUE,TRUE,FALSE)</f>
        <v>0</v>
      </c>
      <c r="P355" cm="1">
        <f t="array" ref="P355">_xlfn.IFS(AND($O354,$P354&lt;$B$6),$P354+1,AND(NOT($J354),$P354&gt;0),0,TRUE,$P354)</f>
        <v>0</v>
      </c>
      <c r="Q355" s="1">
        <f t="shared" si="26"/>
        <v>30</v>
      </c>
      <c r="R355" s="1">
        <f t="shared" si="27"/>
        <v>1500</v>
      </c>
      <c r="S355" s="17">
        <f t="shared" si="28"/>
        <v>255.68181818181819</v>
      </c>
      <c r="T355" s="1" cm="1">
        <f t="array" ref="T355">_xlfn.IFS($B$6=1,Q355*$B$10,AND(P354=0,P355&gt;=1),T354+$B$6*$B$10*$B$8,TRUE,T354)</f>
        <v>1200</v>
      </c>
      <c r="U355" s="17">
        <f t="shared" si="29"/>
        <v>204.54545454545456</v>
      </c>
    </row>
    <row r="356" spans="7:21" x14ac:dyDescent="0.25">
      <c r="G356" s="15">
        <v>354</v>
      </c>
      <c r="H356" s="17">
        <f t="shared" si="25"/>
        <v>5.8833333333333329</v>
      </c>
      <c r="I356" cm="1">
        <f t="array" ref="I356">_xlfn.IFS(AND(NOT($I355=0),$J355),0,NOT($J355),$I355+$B$27,TRUE,$I355)</f>
        <v>0.16666666666666666</v>
      </c>
      <c r="J356" t="b" cm="1">
        <f t="array" ref="J356">_xlfn.IFS($I356&gt;=$C$5-$B$27,TRUE,$P356&gt;=$B$6,FALSE,TRUE,$J355)</f>
        <v>0</v>
      </c>
      <c r="K356" t="b" cm="1">
        <f t="array" ref="K356">_xlfn.IFS($L356&gt;=$B$4-$B$27,FALSE,$I356&gt;=$B$5-$B$27,TRUE,AND($J356,NOT($K355)),FALSE,$K355,TRUE,TRUE,FALSE)</f>
        <v>0</v>
      </c>
      <c r="L356" cm="1">
        <f t="array" ref="L356">_xlfn.IFS($K355,$L355+$B$27,NOT($K355),0,TRUE,$K355)</f>
        <v>0</v>
      </c>
      <c r="M356" t="b" cm="1">
        <f t="array" ref="M356">_xlfn.IFS($K356,FALSE,AND($J356,NOT($K356),$P356&lt;$B$6),TRUE,TRUE,FALSE)</f>
        <v>0</v>
      </c>
      <c r="N356" cm="1">
        <f t="array" ref="N356">_xlfn.IFS($N355&gt;=$C$7-$B$27,0,$M355,$N355+$B$27,TRUE,0)</f>
        <v>0</v>
      </c>
      <c r="O356" t="b" cm="1">
        <f t="array" ref="O356">_xlfn.IFS(AND($J356,NOT($K356),NOT($M356)),TRUE,$P356&gt;=$B$6,FALSE,AND($J356,NOT($K356),$M356,$N356=0),TRUE,TRUE,FALSE)</f>
        <v>0</v>
      </c>
      <c r="P356" cm="1">
        <f t="array" ref="P356">_xlfn.IFS(AND($O355,$P355&lt;$B$6),$P355+1,AND(NOT($J355),$P355&gt;0),0,TRUE,$P355)</f>
        <v>0</v>
      </c>
      <c r="Q356" s="1">
        <f t="shared" si="26"/>
        <v>30</v>
      </c>
      <c r="R356" s="1">
        <f t="shared" si="27"/>
        <v>1500</v>
      </c>
      <c r="S356" s="17">
        <f t="shared" si="28"/>
        <v>254.957507082153</v>
      </c>
      <c r="T356" s="1" cm="1">
        <f t="array" ref="T356">_xlfn.IFS($B$6=1,Q356*$B$10,AND(P355=0,P356&gt;=1),T355+$B$6*$B$10*$B$8,TRUE,T355)</f>
        <v>1200</v>
      </c>
      <c r="U356" s="17">
        <f t="shared" si="29"/>
        <v>203.96600566572241</v>
      </c>
    </row>
    <row r="357" spans="7:21" x14ac:dyDescent="0.25">
      <c r="G357" s="15">
        <v>355</v>
      </c>
      <c r="H357" s="17">
        <f t="shared" si="25"/>
        <v>5.9</v>
      </c>
      <c r="I357" cm="1">
        <f t="array" ref="I357">_xlfn.IFS(AND(NOT($I356=0),$J356),0,NOT($J356),$I356+$B$27,TRUE,$I356)</f>
        <v>0.18333333333333332</v>
      </c>
      <c r="J357" t="b" cm="1">
        <f t="array" ref="J357">_xlfn.IFS($I357&gt;=$C$5-$B$27,TRUE,$P357&gt;=$B$6,FALSE,TRUE,$J356)</f>
        <v>0</v>
      </c>
      <c r="K357" t="b" cm="1">
        <f t="array" ref="K357">_xlfn.IFS($L357&gt;=$B$4-$B$27,FALSE,$I357&gt;=$B$5-$B$27,TRUE,AND($J357,NOT($K356)),FALSE,$K356,TRUE,TRUE,FALSE)</f>
        <v>0</v>
      </c>
      <c r="L357" cm="1">
        <f t="array" ref="L357">_xlfn.IFS($K356,$L356+$B$27,NOT($K356),0,TRUE,$K356)</f>
        <v>0</v>
      </c>
      <c r="M357" t="b" cm="1">
        <f t="array" ref="M357">_xlfn.IFS($K357,FALSE,AND($J357,NOT($K357),$P357&lt;$B$6),TRUE,TRUE,FALSE)</f>
        <v>0</v>
      </c>
      <c r="N357" cm="1">
        <f t="array" ref="N357">_xlfn.IFS($N356&gt;=$C$7-$B$27,0,$M356,$N356+$B$27,TRUE,0)</f>
        <v>0</v>
      </c>
      <c r="O357" t="b" cm="1">
        <f t="array" ref="O357">_xlfn.IFS(AND($J357,NOT($K357),NOT($M357)),TRUE,$P357&gt;=$B$6,FALSE,AND($J357,NOT($K357),$M357,$N357=0),TRUE,TRUE,FALSE)</f>
        <v>0</v>
      </c>
      <c r="P357" cm="1">
        <f t="array" ref="P357">_xlfn.IFS(AND($O356,$P356&lt;$B$6),$P356+1,AND(NOT($J356),$P356&gt;0),0,TRUE,$P356)</f>
        <v>0</v>
      </c>
      <c r="Q357" s="1">
        <f t="shared" si="26"/>
        <v>30</v>
      </c>
      <c r="R357" s="1">
        <f t="shared" si="27"/>
        <v>1500</v>
      </c>
      <c r="S357" s="17">
        <f t="shared" si="28"/>
        <v>254.23728813559322</v>
      </c>
      <c r="T357" s="1" cm="1">
        <f t="array" ref="T357">_xlfn.IFS($B$6=1,Q357*$B$10,AND(P356=0,P357&gt;=1),T356+$B$6*$B$10*$B$8,TRUE,T356)</f>
        <v>1200</v>
      </c>
      <c r="U357" s="17">
        <f t="shared" si="29"/>
        <v>203.38983050847457</v>
      </c>
    </row>
    <row r="358" spans="7:21" x14ac:dyDescent="0.25">
      <c r="G358" s="15">
        <v>356</v>
      </c>
      <c r="H358" s="17">
        <f t="shared" si="25"/>
        <v>5.916666666666667</v>
      </c>
      <c r="I358" cm="1">
        <f t="array" ref="I358">_xlfn.IFS(AND(NOT($I357=0),$J357),0,NOT($J357),$I357+$B$27,TRUE,$I357)</f>
        <v>0.19999999999999998</v>
      </c>
      <c r="J358" t="b" cm="1">
        <f t="array" ref="J358">_xlfn.IFS($I358&gt;=$C$5-$B$27,TRUE,$P358&gt;=$B$6,FALSE,TRUE,$J357)</f>
        <v>0</v>
      </c>
      <c r="K358" t="b" cm="1">
        <f t="array" ref="K358">_xlfn.IFS($L358&gt;=$B$4-$B$27,FALSE,$I358&gt;=$B$5-$B$27,TRUE,AND($J358,NOT($K357)),FALSE,$K357,TRUE,TRUE,FALSE)</f>
        <v>0</v>
      </c>
      <c r="L358" cm="1">
        <f t="array" ref="L358">_xlfn.IFS($K357,$L357+$B$27,NOT($K357),0,TRUE,$K357)</f>
        <v>0</v>
      </c>
      <c r="M358" t="b" cm="1">
        <f t="array" ref="M358">_xlfn.IFS($K358,FALSE,AND($J358,NOT($K358),$P358&lt;$B$6),TRUE,TRUE,FALSE)</f>
        <v>0</v>
      </c>
      <c r="N358" cm="1">
        <f t="array" ref="N358">_xlfn.IFS($N357&gt;=$C$7-$B$27,0,$M357,$N357+$B$27,TRUE,0)</f>
        <v>0</v>
      </c>
      <c r="O358" t="b" cm="1">
        <f t="array" ref="O358">_xlfn.IFS(AND($J358,NOT($K358),NOT($M358)),TRUE,$P358&gt;=$B$6,FALSE,AND($J358,NOT($K358),$M358,$N358=0),TRUE,TRUE,FALSE)</f>
        <v>0</v>
      </c>
      <c r="P358" cm="1">
        <f t="array" ref="P358">_xlfn.IFS(AND($O357,$P357&lt;$B$6),$P357+1,AND(NOT($J357),$P357&gt;0),0,TRUE,$P357)</f>
        <v>0</v>
      </c>
      <c r="Q358" s="1">
        <f t="shared" si="26"/>
        <v>30</v>
      </c>
      <c r="R358" s="1">
        <f t="shared" si="27"/>
        <v>1500</v>
      </c>
      <c r="S358" s="17">
        <f t="shared" si="28"/>
        <v>253.52112676056336</v>
      </c>
      <c r="T358" s="1" cm="1">
        <f t="array" ref="T358">_xlfn.IFS($B$6=1,Q358*$B$10,AND(P357=0,P358&gt;=1),T357+$B$6*$B$10*$B$8,TRUE,T357)</f>
        <v>1200</v>
      </c>
      <c r="U358" s="17">
        <f t="shared" si="29"/>
        <v>202.81690140845069</v>
      </c>
    </row>
    <row r="359" spans="7:21" x14ac:dyDescent="0.25">
      <c r="G359" s="15">
        <v>357</v>
      </c>
      <c r="H359" s="17">
        <f t="shared" si="25"/>
        <v>5.9333333333333336</v>
      </c>
      <c r="I359" cm="1">
        <f t="array" ref="I359">_xlfn.IFS(AND(NOT($I358=0),$J358),0,NOT($J358),$I358+$B$27,TRUE,$I358)</f>
        <v>0.21666666666666665</v>
      </c>
      <c r="J359" t="b" cm="1">
        <f t="array" ref="J359">_xlfn.IFS($I359&gt;=$C$5-$B$27,TRUE,$P359&gt;=$B$6,FALSE,TRUE,$J358)</f>
        <v>0</v>
      </c>
      <c r="K359" t="b" cm="1">
        <f t="array" ref="K359">_xlfn.IFS($L359&gt;=$B$4-$B$27,FALSE,$I359&gt;=$B$5-$B$27,TRUE,AND($J359,NOT($K358)),FALSE,$K358,TRUE,TRUE,FALSE)</f>
        <v>0</v>
      </c>
      <c r="L359" cm="1">
        <f t="array" ref="L359">_xlfn.IFS($K358,$L358+$B$27,NOT($K358),0,TRUE,$K358)</f>
        <v>0</v>
      </c>
      <c r="M359" t="b" cm="1">
        <f t="array" ref="M359">_xlfn.IFS($K359,FALSE,AND($J359,NOT($K359),$P359&lt;$B$6),TRUE,TRUE,FALSE)</f>
        <v>0</v>
      </c>
      <c r="N359" cm="1">
        <f t="array" ref="N359">_xlfn.IFS($N358&gt;=$C$7-$B$27,0,$M358,$N358+$B$27,TRUE,0)</f>
        <v>0</v>
      </c>
      <c r="O359" t="b" cm="1">
        <f t="array" ref="O359">_xlfn.IFS(AND($J359,NOT($K359),NOT($M359)),TRUE,$P359&gt;=$B$6,FALSE,AND($J359,NOT($K359),$M359,$N359=0),TRUE,TRUE,FALSE)</f>
        <v>0</v>
      </c>
      <c r="P359" cm="1">
        <f t="array" ref="P359">_xlfn.IFS(AND($O358,$P358&lt;$B$6),$P358+1,AND(NOT($J358),$P358&gt;0),0,TRUE,$P358)</f>
        <v>0</v>
      </c>
      <c r="Q359" s="1">
        <f t="shared" si="26"/>
        <v>30</v>
      </c>
      <c r="R359" s="1">
        <f t="shared" si="27"/>
        <v>1500</v>
      </c>
      <c r="S359" s="17">
        <f t="shared" si="28"/>
        <v>252.80898876404493</v>
      </c>
      <c r="T359" s="1" cm="1">
        <f t="array" ref="T359">_xlfn.IFS($B$6=1,Q359*$B$10,AND(P358=0,P359&gt;=1),T358+$B$6*$B$10*$B$8,TRUE,T358)</f>
        <v>1200</v>
      </c>
      <c r="U359" s="17">
        <f t="shared" si="29"/>
        <v>202.24719101123594</v>
      </c>
    </row>
    <row r="360" spans="7:21" x14ac:dyDescent="0.25">
      <c r="G360" s="15">
        <v>358</v>
      </c>
      <c r="H360" s="17">
        <f t="shared" si="25"/>
        <v>5.95</v>
      </c>
      <c r="I360" cm="1">
        <f t="array" ref="I360">_xlfn.IFS(AND(NOT($I359=0),$J359),0,NOT($J359),$I359+$B$27,TRUE,$I359)</f>
        <v>0.23333333333333331</v>
      </c>
      <c r="J360" t="b" cm="1">
        <f t="array" ref="J360">_xlfn.IFS($I360&gt;=$C$5-$B$27,TRUE,$P360&gt;=$B$6,FALSE,TRUE,$J359)</f>
        <v>0</v>
      </c>
      <c r="K360" t="b" cm="1">
        <f t="array" ref="K360">_xlfn.IFS($L360&gt;=$B$4-$B$27,FALSE,$I360&gt;=$B$5-$B$27,TRUE,AND($J360,NOT($K359)),FALSE,$K359,TRUE,TRUE,FALSE)</f>
        <v>0</v>
      </c>
      <c r="L360" cm="1">
        <f t="array" ref="L360">_xlfn.IFS($K359,$L359+$B$27,NOT($K359),0,TRUE,$K359)</f>
        <v>0</v>
      </c>
      <c r="M360" t="b" cm="1">
        <f t="array" ref="M360">_xlfn.IFS($K360,FALSE,AND($J360,NOT($K360),$P360&lt;$B$6),TRUE,TRUE,FALSE)</f>
        <v>0</v>
      </c>
      <c r="N360" cm="1">
        <f t="array" ref="N360">_xlfn.IFS($N359&gt;=$C$7-$B$27,0,$M359,$N359+$B$27,TRUE,0)</f>
        <v>0</v>
      </c>
      <c r="O360" t="b" cm="1">
        <f t="array" ref="O360">_xlfn.IFS(AND($J360,NOT($K360),NOT($M360)),TRUE,$P360&gt;=$B$6,FALSE,AND($J360,NOT($K360),$M360,$N360=0),TRUE,TRUE,FALSE)</f>
        <v>0</v>
      </c>
      <c r="P360" cm="1">
        <f t="array" ref="P360">_xlfn.IFS(AND($O359,$P359&lt;$B$6),$P359+1,AND(NOT($J359),$P359&gt;0),0,TRUE,$P359)</f>
        <v>0</v>
      </c>
      <c r="Q360" s="1">
        <f t="shared" si="26"/>
        <v>30</v>
      </c>
      <c r="R360" s="1">
        <f t="shared" si="27"/>
        <v>1500</v>
      </c>
      <c r="S360" s="17">
        <f t="shared" si="28"/>
        <v>252.10084033613444</v>
      </c>
      <c r="T360" s="1" cm="1">
        <f t="array" ref="T360">_xlfn.IFS($B$6=1,Q360*$B$10,AND(P359=0,P360&gt;=1),T359+$B$6*$B$10*$B$8,TRUE,T359)</f>
        <v>1200</v>
      </c>
      <c r="U360" s="17">
        <f t="shared" si="29"/>
        <v>201.68067226890756</v>
      </c>
    </row>
    <row r="361" spans="7:21" x14ac:dyDescent="0.25">
      <c r="G361" s="15">
        <v>359</v>
      </c>
      <c r="H361" s="17">
        <f t="shared" si="25"/>
        <v>5.9666666666666668</v>
      </c>
      <c r="I361" cm="1">
        <f t="array" ref="I361">_xlfn.IFS(AND(NOT($I360=0),$J360),0,NOT($J360),$I360+$B$27,TRUE,$I360)</f>
        <v>0.24999999999999997</v>
      </c>
      <c r="J361" t="b" cm="1">
        <f t="array" ref="J361">_xlfn.IFS($I361&gt;=$C$5-$B$27,TRUE,$P361&gt;=$B$6,FALSE,TRUE,$J360)</f>
        <v>0</v>
      </c>
      <c r="K361" t="b" cm="1">
        <f t="array" ref="K361">_xlfn.IFS($L361&gt;=$B$4-$B$27,FALSE,$I361&gt;=$B$5-$B$27,TRUE,AND($J361,NOT($K360)),FALSE,$K360,TRUE,TRUE,FALSE)</f>
        <v>0</v>
      </c>
      <c r="L361" cm="1">
        <f t="array" ref="L361">_xlfn.IFS($K360,$L360+$B$27,NOT($K360),0,TRUE,$K360)</f>
        <v>0</v>
      </c>
      <c r="M361" t="b" cm="1">
        <f t="array" ref="M361">_xlfn.IFS($K361,FALSE,AND($J361,NOT($K361),$P361&lt;$B$6),TRUE,TRUE,FALSE)</f>
        <v>0</v>
      </c>
      <c r="N361" cm="1">
        <f t="array" ref="N361">_xlfn.IFS($N360&gt;=$C$7-$B$27,0,$M360,$N360+$B$27,TRUE,0)</f>
        <v>0</v>
      </c>
      <c r="O361" t="b" cm="1">
        <f t="array" ref="O361">_xlfn.IFS(AND($J361,NOT($K361),NOT($M361)),TRUE,$P361&gt;=$B$6,FALSE,AND($J361,NOT($K361),$M361,$N361=0),TRUE,TRUE,FALSE)</f>
        <v>0</v>
      </c>
      <c r="P361" cm="1">
        <f t="array" ref="P361">_xlfn.IFS(AND($O360,$P360&lt;$B$6),$P360+1,AND(NOT($J360),$P360&gt;0),0,TRUE,$P360)</f>
        <v>0</v>
      </c>
      <c r="Q361" s="1">
        <f t="shared" si="26"/>
        <v>30</v>
      </c>
      <c r="R361" s="1">
        <f t="shared" si="27"/>
        <v>1500</v>
      </c>
      <c r="S361" s="17">
        <f t="shared" si="28"/>
        <v>251.39664804469274</v>
      </c>
      <c r="T361" s="1" cm="1">
        <f t="array" ref="T361">_xlfn.IFS($B$6=1,Q361*$B$10,AND(P360=0,P361&gt;=1),T360+$B$6*$B$10*$B$8,TRUE,T360)</f>
        <v>1200</v>
      </c>
      <c r="U361" s="17">
        <f t="shared" si="29"/>
        <v>201.11731843575419</v>
      </c>
    </row>
    <row r="362" spans="7:21" x14ac:dyDescent="0.25">
      <c r="G362" s="15">
        <v>360</v>
      </c>
      <c r="H362" s="17">
        <f t="shared" si="25"/>
        <v>5.9833333333333334</v>
      </c>
      <c r="I362" cm="1">
        <f t="array" ref="I362">_xlfn.IFS(AND(NOT($I361=0),$J361),0,NOT($J361),$I361+$B$27,TRUE,$I361)</f>
        <v>0.26666666666666666</v>
      </c>
      <c r="J362" t="b" cm="1">
        <f t="array" ref="J362">_xlfn.IFS($I362&gt;=$C$5-$B$27,TRUE,$P362&gt;=$B$6,FALSE,TRUE,$J361)</f>
        <v>0</v>
      </c>
      <c r="K362" t="b" cm="1">
        <f t="array" ref="K362">_xlfn.IFS($L362&gt;=$B$4-$B$27,FALSE,$I362&gt;=$B$5-$B$27,TRUE,AND($J362,NOT($K361)),FALSE,$K361,TRUE,TRUE,FALSE)</f>
        <v>0</v>
      </c>
      <c r="L362" cm="1">
        <f t="array" ref="L362">_xlfn.IFS($K361,$L361+$B$27,NOT($K361),0,TRUE,$K361)</f>
        <v>0</v>
      </c>
      <c r="M362" t="b" cm="1">
        <f t="array" ref="M362">_xlfn.IFS($K362,FALSE,AND($J362,NOT($K362),$P362&lt;$B$6),TRUE,TRUE,FALSE)</f>
        <v>0</v>
      </c>
      <c r="N362" cm="1">
        <f t="array" ref="N362">_xlfn.IFS($N361&gt;=$C$7-$B$27,0,$M361,$N361+$B$27,TRUE,0)</f>
        <v>0</v>
      </c>
      <c r="O362" t="b" cm="1">
        <f t="array" ref="O362">_xlfn.IFS(AND($J362,NOT($K362),NOT($M362)),TRUE,$P362&gt;=$B$6,FALSE,AND($J362,NOT($K362),$M362,$N362=0),TRUE,TRUE,FALSE)</f>
        <v>0</v>
      </c>
      <c r="P362" cm="1">
        <f t="array" ref="P362">_xlfn.IFS(AND($O361,$P361&lt;$B$6),$P361+1,AND(NOT($J361),$P361&gt;0),0,TRUE,$P361)</f>
        <v>0</v>
      </c>
      <c r="Q362" s="1">
        <f t="shared" si="26"/>
        <v>30</v>
      </c>
      <c r="R362" s="1">
        <f t="shared" si="27"/>
        <v>1500</v>
      </c>
      <c r="S362" s="17">
        <f t="shared" si="28"/>
        <v>250.69637883008357</v>
      </c>
      <c r="T362" s="1" cm="1">
        <f t="array" ref="T362">_xlfn.IFS($B$6=1,Q362*$B$10,AND(P361=0,P362&gt;=1),T361+$B$6*$B$10*$B$8,TRUE,T361)</f>
        <v>1200</v>
      </c>
      <c r="U362" s="17">
        <f t="shared" si="29"/>
        <v>200.55710306406684</v>
      </c>
    </row>
    <row r="363" spans="7:21" x14ac:dyDescent="0.25">
      <c r="G363" s="15">
        <v>361</v>
      </c>
      <c r="H363" s="17">
        <f t="shared" si="25"/>
        <v>6</v>
      </c>
      <c r="I363" cm="1">
        <f t="array" ref="I363">_xlfn.IFS(AND(NOT($I362=0),$J362),0,NOT($J362),$I362+$B$27,TRUE,$I362)</f>
        <v>0.28333333333333333</v>
      </c>
      <c r="J363" t="b" cm="1">
        <f t="array" ref="J363">_xlfn.IFS($I363&gt;=$C$5-$B$27,TRUE,$P363&gt;=$B$6,FALSE,TRUE,$J362)</f>
        <v>0</v>
      </c>
      <c r="K363" t="b" cm="1">
        <f t="array" ref="K363">_xlfn.IFS($L363&gt;=$B$4-$B$27,FALSE,$I363&gt;=$B$5-$B$27,TRUE,AND($J363,NOT($K362)),FALSE,$K362,TRUE,TRUE,FALSE)</f>
        <v>0</v>
      </c>
      <c r="L363" cm="1">
        <f t="array" ref="L363">_xlfn.IFS($K362,$L362+$B$27,NOT($K362),0,TRUE,$K362)</f>
        <v>0</v>
      </c>
      <c r="M363" t="b" cm="1">
        <f t="array" ref="M363">_xlfn.IFS($K363,FALSE,AND($J363,NOT($K363),$P363&lt;$B$6),TRUE,TRUE,FALSE)</f>
        <v>0</v>
      </c>
      <c r="N363" cm="1">
        <f t="array" ref="N363">_xlfn.IFS($N362&gt;=$C$7-$B$27,0,$M362,$N362+$B$27,TRUE,0)</f>
        <v>0</v>
      </c>
      <c r="O363" t="b" cm="1">
        <f t="array" ref="O363">_xlfn.IFS(AND($J363,NOT($K363),NOT($M363)),TRUE,$P363&gt;=$B$6,FALSE,AND($J363,NOT($K363),$M363,$N363=0),TRUE,TRUE,FALSE)</f>
        <v>0</v>
      </c>
      <c r="P363" cm="1">
        <f t="array" ref="P363">_xlfn.IFS(AND($O362,$P362&lt;$B$6),$P362+1,AND(NOT($J362),$P362&gt;0),0,TRUE,$P362)</f>
        <v>0</v>
      </c>
      <c r="Q363" s="1">
        <f t="shared" si="26"/>
        <v>30</v>
      </c>
      <c r="R363" s="1">
        <f t="shared" si="27"/>
        <v>1500</v>
      </c>
      <c r="S363" s="17">
        <f t="shared" si="28"/>
        <v>250</v>
      </c>
      <c r="T363" s="1" cm="1">
        <f t="array" ref="T363">_xlfn.IFS($B$6=1,Q363*$B$10,AND(P362=0,P363&gt;=1),T362+$B$6*$B$10*$B$8,TRUE,T362)</f>
        <v>1200</v>
      </c>
      <c r="U363" s="17">
        <f t="shared" si="29"/>
        <v>200</v>
      </c>
    </row>
    <row r="364" spans="7:21" x14ac:dyDescent="0.25">
      <c r="G364" s="15">
        <v>362</v>
      </c>
      <c r="H364" s="17">
        <f t="shared" si="25"/>
        <v>6.0166666666666666</v>
      </c>
      <c r="I364" cm="1">
        <f t="array" ref="I364">_xlfn.IFS(AND(NOT($I363=0),$J363),0,NOT($J363),$I363+$B$27,TRUE,$I363)</f>
        <v>0.3</v>
      </c>
      <c r="J364" t="b" cm="1">
        <f t="array" ref="J364">_xlfn.IFS($I364&gt;=$C$5-$B$27,TRUE,$P364&gt;=$B$6,FALSE,TRUE,$J363)</f>
        <v>0</v>
      </c>
      <c r="K364" t="b" cm="1">
        <f t="array" ref="K364">_xlfn.IFS($L364&gt;=$B$4-$B$27,FALSE,$I364&gt;=$B$5-$B$27,TRUE,AND($J364,NOT($K363)),FALSE,$K363,TRUE,TRUE,FALSE)</f>
        <v>0</v>
      </c>
      <c r="L364" cm="1">
        <f t="array" ref="L364">_xlfn.IFS($K363,$L363+$B$27,NOT($K363),0,TRUE,$K363)</f>
        <v>0</v>
      </c>
      <c r="M364" t="b" cm="1">
        <f t="array" ref="M364">_xlfn.IFS($K364,FALSE,AND($J364,NOT($K364),$P364&lt;$B$6),TRUE,TRUE,FALSE)</f>
        <v>0</v>
      </c>
      <c r="N364" cm="1">
        <f t="array" ref="N364">_xlfn.IFS($N363&gt;=$C$7-$B$27,0,$M363,$N363+$B$27,TRUE,0)</f>
        <v>0</v>
      </c>
      <c r="O364" t="b" cm="1">
        <f t="array" ref="O364">_xlfn.IFS(AND($J364,NOT($K364),NOT($M364)),TRUE,$P364&gt;=$B$6,FALSE,AND($J364,NOT($K364),$M364,$N364=0),TRUE,TRUE,FALSE)</f>
        <v>0</v>
      </c>
      <c r="P364" cm="1">
        <f t="array" ref="P364">_xlfn.IFS(AND($O363,$P363&lt;$B$6),$P363+1,AND(NOT($J363),$P363&gt;0),0,TRUE,$P363)</f>
        <v>0</v>
      </c>
      <c r="Q364" s="1">
        <f t="shared" si="26"/>
        <v>30</v>
      </c>
      <c r="R364" s="1">
        <f t="shared" si="27"/>
        <v>1500</v>
      </c>
      <c r="S364" s="17">
        <f t="shared" si="28"/>
        <v>249.30747922437672</v>
      </c>
      <c r="T364" s="1" cm="1">
        <f t="array" ref="T364">_xlfn.IFS($B$6=1,Q364*$B$10,AND(P363=0,P364&gt;=1),T363+$B$6*$B$10*$B$8,TRUE,T363)</f>
        <v>1200</v>
      </c>
      <c r="U364" s="17">
        <f t="shared" si="29"/>
        <v>199.4459833795014</v>
      </c>
    </row>
    <row r="365" spans="7:21" x14ac:dyDescent="0.25">
      <c r="G365" s="15">
        <v>363</v>
      </c>
      <c r="H365" s="17">
        <f t="shared" si="25"/>
        <v>6.0333333333333332</v>
      </c>
      <c r="I365" cm="1">
        <f t="array" ref="I365">_xlfn.IFS(AND(NOT($I364=0),$J364),0,NOT($J364),$I364+$B$27,TRUE,$I364)</f>
        <v>0.31666666666666665</v>
      </c>
      <c r="J365" t="b" cm="1">
        <f t="array" ref="J365">_xlfn.IFS($I365&gt;=$C$5-$B$27,TRUE,$P365&gt;=$B$6,FALSE,TRUE,$J364)</f>
        <v>0</v>
      </c>
      <c r="K365" t="b" cm="1">
        <f t="array" ref="K365">_xlfn.IFS($L365&gt;=$B$4-$B$27,FALSE,$I365&gt;=$B$5-$B$27,TRUE,AND($J365,NOT($K364)),FALSE,$K364,TRUE,TRUE,FALSE)</f>
        <v>0</v>
      </c>
      <c r="L365" cm="1">
        <f t="array" ref="L365">_xlfn.IFS($K364,$L364+$B$27,NOT($K364),0,TRUE,$K364)</f>
        <v>0</v>
      </c>
      <c r="M365" t="b" cm="1">
        <f t="array" ref="M365">_xlfn.IFS($K365,FALSE,AND($J365,NOT($K365),$P365&lt;$B$6),TRUE,TRUE,FALSE)</f>
        <v>0</v>
      </c>
      <c r="N365" cm="1">
        <f t="array" ref="N365">_xlfn.IFS($N364&gt;=$C$7-$B$27,0,$M364,$N364+$B$27,TRUE,0)</f>
        <v>0</v>
      </c>
      <c r="O365" t="b" cm="1">
        <f t="array" ref="O365">_xlfn.IFS(AND($J365,NOT($K365),NOT($M365)),TRUE,$P365&gt;=$B$6,FALSE,AND($J365,NOT($K365),$M365,$N365=0),TRUE,TRUE,FALSE)</f>
        <v>0</v>
      </c>
      <c r="P365" cm="1">
        <f t="array" ref="P365">_xlfn.IFS(AND($O364,$P364&lt;$B$6),$P364+1,AND(NOT($J364),$P364&gt;0),0,TRUE,$P364)</f>
        <v>0</v>
      </c>
      <c r="Q365" s="1">
        <f t="shared" si="26"/>
        <v>30</v>
      </c>
      <c r="R365" s="1">
        <f t="shared" si="27"/>
        <v>1500</v>
      </c>
      <c r="S365" s="17">
        <f t="shared" si="28"/>
        <v>248.61878453038673</v>
      </c>
      <c r="T365" s="1" cm="1">
        <f t="array" ref="T365">_xlfn.IFS($B$6=1,Q365*$B$10,AND(P364=0,P365&gt;=1),T364+$B$6*$B$10*$B$8,TRUE,T364)</f>
        <v>1200</v>
      </c>
      <c r="U365" s="17">
        <f t="shared" si="29"/>
        <v>198.89502762430939</v>
      </c>
    </row>
    <row r="366" spans="7:21" x14ac:dyDescent="0.25">
      <c r="G366" s="15">
        <v>364</v>
      </c>
      <c r="H366" s="17">
        <f t="shared" si="25"/>
        <v>6.05</v>
      </c>
      <c r="I366" cm="1">
        <f t="array" ref="I366">_xlfn.IFS(AND(NOT($I365=0),$J365),0,NOT($J365),$I365+$B$27,TRUE,$I365)</f>
        <v>0.33333333333333331</v>
      </c>
      <c r="J366" t="b" cm="1">
        <f t="array" ref="J366">_xlfn.IFS($I366&gt;=$C$5-$B$27,TRUE,$P366&gt;=$B$6,FALSE,TRUE,$J365)</f>
        <v>0</v>
      </c>
      <c r="K366" t="b" cm="1">
        <f t="array" ref="K366">_xlfn.IFS($L366&gt;=$B$4-$B$27,FALSE,$I366&gt;=$B$5-$B$27,TRUE,AND($J366,NOT($K365)),FALSE,$K365,TRUE,TRUE,FALSE)</f>
        <v>0</v>
      </c>
      <c r="L366" cm="1">
        <f t="array" ref="L366">_xlfn.IFS($K365,$L365+$B$27,NOT($K365),0,TRUE,$K365)</f>
        <v>0</v>
      </c>
      <c r="M366" t="b" cm="1">
        <f t="array" ref="M366">_xlfn.IFS($K366,FALSE,AND($J366,NOT($K366),$P366&lt;$B$6),TRUE,TRUE,FALSE)</f>
        <v>0</v>
      </c>
      <c r="N366" cm="1">
        <f t="array" ref="N366">_xlfn.IFS($N365&gt;=$C$7-$B$27,0,$M365,$N365+$B$27,TRUE,0)</f>
        <v>0</v>
      </c>
      <c r="O366" t="b" cm="1">
        <f t="array" ref="O366">_xlfn.IFS(AND($J366,NOT($K366),NOT($M366)),TRUE,$P366&gt;=$B$6,FALSE,AND($J366,NOT($K366),$M366,$N366=0),TRUE,TRUE,FALSE)</f>
        <v>0</v>
      </c>
      <c r="P366" cm="1">
        <f t="array" ref="P366">_xlfn.IFS(AND($O365,$P365&lt;$B$6),$P365+1,AND(NOT($J365),$P365&gt;0),0,TRUE,$P365)</f>
        <v>0</v>
      </c>
      <c r="Q366" s="1">
        <f t="shared" si="26"/>
        <v>30</v>
      </c>
      <c r="R366" s="1">
        <f t="shared" si="27"/>
        <v>1500</v>
      </c>
      <c r="S366" s="17">
        <f t="shared" si="28"/>
        <v>247.93388429752068</v>
      </c>
      <c r="T366" s="1" cm="1">
        <f t="array" ref="T366">_xlfn.IFS($B$6=1,Q366*$B$10,AND(P365=0,P366&gt;=1),T365+$B$6*$B$10*$B$8,TRUE,T365)</f>
        <v>1200</v>
      </c>
      <c r="U366" s="17">
        <f t="shared" si="29"/>
        <v>198.34710743801654</v>
      </c>
    </row>
    <row r="367" spans="7:21" x14ac:dyDescent="0.25">
      <c r="G367" s="15">
        <v>365</v>
      </c>
      <c r="H367" s="17">
        <f t="shared" si="25"/>
        <v>6.0666666666666664</v>
      </c>
      <c r="I367" cm="1">
        <f t="array" ref="I367">_xlfn.IFS(AND(NOT($I366=0),$J366),0,NOT($J366),$I366+$B$27,TRUE,$I366)</f>
        <v>0.35</v>
      </c>
      <c r="J367" t="b" cm="1">
        <f t="array" ref="J367">_xlfn.IFS($I367&gt;=$C$5-$B$27,TRUE,$P367&gt;=$B$6,FALSE,TRUE,$J366)</f>
        <v>0</v>
      </c>
      <c r="K367" t="b" cm="1">
        <f t="array" ref="K367">_xlfn.IFS($L367&gt;=$B$4-$B$27,FALSE,$I367&gt;=$B$5-$B$27,TRUE,AND($J367,NOT($K366)),FALSE,$K366,TRUE,TRUE,FALSE)</f>
        <v>0</v>
      </c>
      <c r="L367" cm="1">
        <f t="array" ref="L367">_xlfn.IFS($K366,$L366+$B$27,NOT($K366),0,TRUE,$K366)</f>
        <v>0</v>
      </c>
      <c r="M367" t="b" cm="1">
        <f t="array" ref="M367">_xlfn.IFS($K367,FALSE,AND($J367,NOT($K367),$P367&lt;$B$6),TRUE,TRUE,FALSE)</f>
        <v>0</v>
      </c>
      <c r="N367" cm="1">
        <f t="array" ref="N367">_xlfn.IFS($N366&gt;=$C$7-$B$27,0,$M366,$N366+$B$27,TRUE,0)</f>
        <v>0</v>
      </c>
      <c r="O367" t="b" cm="1">
        <f t="array" ref="O367">_xlfn.IFS(AND($J367,NOT($K367),NOT($M367)),TRUE,$P367&gt;=$B$6,FALSE,AND($J367,NOT($K367),$M367,$N367=0),TRUE,TRUE,FALSE)</f>
        <v>0</v>
      </c>
      <c r="P367" cm="1">
        <f t="array" ref="P367">_xlfn.IFS(AND($O366,$P366&lt;$B$6),$P366+1,AND(NOT($J366),$P366&gt;0),0,TRUE,$P366)</f>
        <v>0</v>
      </c>
      <c r="Q367" s="1">
        <f t="shared" si="26"/>
        <v>30</v>
      </c>
      <c r="R367" s="1">
        <f t="shared" si="27"/>
        <v>1500</v>
      </c>
      <c r="S367" s="17">
        <f t="shared" si="28"/>
        <v>247.25274725274727</v>
      </c>
      <c r="T367" s="1" cm="1">
        <f t="array" ref="T367">_xlfn.IFS($B$6=1,Q367*$B$10,AND(P366=0,P367&gt;=1),T366+$B$6*$B$10*$B$8,TRUE,T366)</f>
        <v>1200</v>
      </c>
      <c r="U367" s="17">
        <f t="shared" si="29"/>
        <v>197.80219780219781</v>
      </c>
    </row>
    <row r="368" spans="7:21" x14ac:dyDescent="0.25">
      <c r="G368" s="15">
        <v>366</v>
      </c>
      <c r="H368" s="17">
        <f t="shared" si="25"/>
        <v>6.083333333333333</v>
      </c>
      <c r="I368" cm="1">
        <f t="array" ref="I368">_xlfn.IFS(AND(NOT($I367=0),$J367),0,NOT($J367),$I367+$B$27,TRUE,$I367)</f>
        <v>0.36666666666666664</v>
      </c>
      <c r="J368" t="b" cm="1">
        <f t="array" ref="J368">_xlfn.IFS($I368&gt;=$C$5-$B$27,TRUE,$P368&gt;=$B$6,FALSE,TRUE,$J367)</f>
        <v>0</v>
      </c>
      <c r="K368" t="b" cm="1">
        <f t="array" ref="K368">_xlfn.IFS($L368&gt;=$B$4-$B$27,FALSE,$I368&gt;=$B$5-$B$27,TRUE,AND($J368,NOT($K367)),FALSE,$K367,TRUE,TRUE,FALSE)</f>
        <v>0</v>
      </c>
      <c r="L368" cm="1">
        <f t="array" ref="L368">_xlfn.IFS($K367,$L367+$B$27,NOT($K367),0,TRUE,$K367)</f>
        <v>0</v>
      </c>
      <c r="M368" t="b" cm="1">
        <f t="array" ref="M368">_xlfn.IFS($K368,FALSE,AND($J368,NOT($K368),$P368&lt;$B$6),TRUE,TRUE,FALSE)</f>
        <v>0</v>
      </c>
      <c r="N368" cm="1">
        <f t="array" ref="N368">_xlfn.IFS($N367&gt;=$C$7-$B$27,0,$M367,$N367+$B$27,TRUE,0)</f>
        <v>0</v>
      </c>
      <c r="O368" t="b" cm="1">
        <f t="array" ref="O368">_xlfn.IFS(AND($J368,NOT($K368),NOT($M368)),TRUE,$P368&gt;=$B$6,FALSE,AND($J368,NOT($K368),$M368,$N368=0),TRUE,TRUE,FALSE)</f>
        <v>0</v>
      </c>
      <c r="P368" cm="1">
        <f t="array" ref="P368">_xlfn.IFS(AND($O367,$P367&lt;$B$6),$P367+1,AND(NOT($J367),$P367&gt;0),0,TRUE,$P367)</f>
        <v>0</v>
      </c>
      <c r="Q368" s="1">
        <f t="shared" si="26"/>
        <v>30</v>
      </c>
      <c r="R368" s="1">
        <f t="shared" si="27"/>
        <v>1500</v>
      </c>
      <c r="S368" s="17">
        <f t="shared" si="28"/>
        <v>246.57534246575344</v>
      </c>
      <c r="T368" s="1" cm="1">
        <f t="array" ref="T368">_xlfn.IFS($B$6=1,Q368*$B$10,AND(P367=0,P368&gt;=1),T367+$B$6*$B$10*$B$8,TRUE,T367)</f>
        <v>1200</v>
      </c>
      <c r="U368" s="17">
        <f t="shared" si="29"/>
        <v>197.26027397260276</v>
      </c>
    </row>
    <row r="369" spans="7:21" x14ac:dyDescent="0.25">
      <c r="G369" s="15">
        <v>367</v>
      </c>
      <c r="H369" s="17">
        <f t="shared" si="25"/>
        <v>6.1</v>
      </c>
      <c r="I369" cm="1">
        <f t="array" ref="I369">_xlfn.IFS(AND(NOT($I368=0),$J368),0,NOT($J368),$I368+$B$27,TRUE,$I368)</f>
        <v>0.3833333333333333</v>
      </c>
      <c r="J369" t="b" cm="1">
        <f t="array" ref="J369">_xlfn.IFS($I369&gt;=$C$5-$B$27,TRUE,$P369&gt;=$B$6,FALSE,TRUE,$J368)</f>
        <v>0</v>
      </c>
      <c r="K369" t="b" cm="1">
        <f t="array" ref="K369">_xlfn.IFS($L369&gt;=$B$4-$B$27,FALSE,$I369&gt;=$B$5-$B$27,TRUE,AND($J369,NOT($K368)),FALSE,$K368,TRUE,TRUE,FALSE)</f>
        <v>0</v>
      </c>
      <c r="L369" cm="1">
        <f t="array" ref="L369">_xlfn.IFS($K368,$L368+$B$27,NOT($K368),0,TRUE,$K368)</f>
        <v>0</v>
      </c>
      <c r="M369" t="b" cm="1">
        <f t="array" ref="M369">_xlfn.IFS($K369,FALSE,AND($J369,NOT($K369),$P369&lt;$B$6),TRUE,TRUE,FALSE)</f>
        <v>0</v>
      </c>
      <c r="N369" cm="1">
        <f t="array" ref="N369">_xlfn.IFS($N368&gt;=$C$7-$B$27,0,$M368,$N368+$B$27,TRUE,0)</f>
        <v>0</v>
      </c>
      <c r="O369" t="b" cm="1">
        <f t="array" ref="O369">_xlfn.IFS(AND($J369,NOT($K369),NOT($M369)),TRUE,$P369&gt;=$B$6,FALSE,AND($J369,NOT($K369),$M369,$N369=0),TRUE,TRUE,FALSE)</f>
        <v>0</v>
      </c>
      <c r="P369" cm="1">
        <f t="array" ref="P369">_xlfn.IFS(AND($O368,$P368&lt;$B$6),$P368+1,AND(NOT($J368),$P368&gt;0),0,TRUE,$P368)</f>
        <v>0</v>
      </c>
      <c r="Q369" s="1">
        <f t="shared" si="26"/>
        <v>30</v>
      </c>
      <c r="R369" s="1">
        <f t="shared" si="27"/>
        <v>1500</v>
      </c>
      <c r="S369" s="17">
        <f t="shared" si="28"/>
        <v>245.90163934426232</v>
      </c>
      <c r="T369" s="1" cm="1">
        <f t="array" ref="T369">_xlfn.IFS($B$6=1,Q369*$B$10,AND(P368=0,P369&gt;=1),T368+$B$6*$B$10*$B$8,TRUE,T368)</f>
        <v>1200</v>
      </c>
      <c r="U369" s="17">
        <f t="shared" si="29"/>
        <v>196.72131147540983</v>
      </c>
    </row>
    <row r="370" spans="7:21" x14ac:dyDescent="0.25">
      <c r="G370" s="15">
        <v>368</v>
      </c>
      <c r="H370" s="17">
        <f t="shared" si="25"/>
        <v>6.1166666666666663</v>
      </c>
      <c r="I370" cm="1">
        <f t="array" ref="I370">_xlfn.IFS(AND(NOT($I369=0),$J369),0,NOT($J369),$I369+$B$27,TRUE,$I369)</f>
        <v>0.39999999999999997</v>
      </c>
      <c r="J370" t="b" cm="1">
        <f t="array" ref="J370">_xlfn.IFS($I370&gt;=$C$5-$B$27,TRUE,$P370&gt;=$B$6,FALSE,TRUE,$J369)</f>
        <v>0</v>
      </c>
      <c r="K370" t="b" cm="1">
        <f t="array" ref="K370">_xlfn.IFS($L370&gt;=$B$4-$B$27,FALSE,$I370&gt;=$B$5-$B$27,TRUE,AND($J370,NOT($K369)),FALSE,$K369,TRUE,TRUE,FALSE)</f>
        <v>0</v>
      </c>
      <c r="L370" cm="1">
        <f t="array" ref="L370">_xlfn.IFS($K369,$L369+$B$27,NOT($K369),0,TRUE,$K369)</f>
        <v>0</v>
      </c>
      <c r="M370" t="b" cm="1">
        <f t="array" ref="M370">_xlfn.IFS($K370,FALSE,AND($J370,NOT($K370),$P370&lt;$B$6),TRUE,TRUE,FALSE)</f>
        <v>0</v>
      </c>
      <c r="N370" cm="1">
        <f t="array" ref="N370">_xlfn.IFS($N369&gt;=$C$7-$B$27,0,$M369,$N369+$B$27,TRUE,0)</f>
        <v>0</v>
      </c>
      <c r="O370" t="b" cm="1">
        <f t="array" ref="O370">_xlfn.IFS(AND($J370,NOT($K370),NOT($M370)),TRUE,$P370&gt;=$B$6,FALSE,AND($J370,NOT($K370),$M370,$N370=0),TRUE,TRUE,FALSE)</f>
        <v>0</v>
      </c>
      <c r="P370" cm="1">
        <f t="array" ref="P370">_xlfn.IFS(AND($O369,$P369&lt;$B$6),$P369+1,AND(NOT($J369),$P369&gt;0),0,TRUE,$P369)</f>
        <v>0</v>
      </c>
      <c r="Q370" s="1">
        <f t="shared" si="26"/>
        <v>30</v>
      </c>
      <c r="R370" s="1">
        <f t="shared" si="27"/>
        <v>1500</v>
      </c>
      <c r="S370" s="17">
        <f t="shared" si="28"/>
        <v>245.2316076294278</v>
      </c>
      <c r="T370" s="1" cm="1">
        <f t="array" ref="T370">_xlfn.IFS($B$6=1,Q370*$B$10,AND(P369=0,P370&gt;=1),T369+$B$6*$B$10*$B$8,TRUE,T369)</f>
        <v>1200</v>
      </c>
      <c r="U370" s="17">
        <f t="shared" si="29"/>
        <v>196.18528610354224</v>
      </c>
    </row>
    <row r="371" spans="7:21" x14ac:dyDescent="0.25">
      <c r="G371" s="15">
        <v>369</v>
      </c>
      <c r="H371" s="17">
        <f t="shared" si="25"/>
        <v>6.1333333333333329</v>
      </c>
      <c r="I371" cm="1">
        <f t="array" ref="I371">_xlfn.IFS(AND(NOT($I370=0),$J370),0,NOT($J370),$I370+$B$27,TRUE,$I370)</f>
        <v>0.41666666666666663</v>
      </c>
      <c r="J371" t="b" cm="1">
        <f t="array" ref="J371">_xlfn.IFS($I371&gt;=$C$5-$B$27,TRUE,$P371&gt;=$B$6,FALSE,TRUE,$J370)</f>
        <v>0</v>
      </c>
      <c r="K371" t="b" cm="1">
        <f t="array" ref="K371">_xlfn.IFS($L371&gt;=$B$4-$B$27,FALSE,$I371&gt;=$B$5-$B$27,TRUE,AND($J371,NOT($K370)),FALSE,$K370,TRUE,TRUE,FALSE)</f>
        <v>0</v>
      </c>
      <c r="L371" cm="1">
        <f t="array" ref="L371">_xlfn.IFS($K370,$L370+$B$27,NOT($K370),0,TRUE,$K370)</f>
        <v>0</v>
      </c>
      <c r="M371" t="b" cm="1">
        <f t="array" ref="M371">_xlfn.IFS($K371,FALSE,AND($J371,NOT($K371),$P371&lt;$B$6),TRUE,TRUE,FALSE)</f>
        <v>0</v>
      </c>
      <c r="N371" cm="1">
        <f t="array" ref="N371">_xlfn.IFS($N370&gt;=$C$7-$B$27,0,$M370,$N370+$B$27,TRUE,0)</f>
        <v>0</v>
      </c>
      <c r="O371" t="b" cm="1">
        <f t="array" ref="O371">_xlfn.IFS(AND($J371,NOT($K371),NOT($M371)),TRUE,$P371&gt;=$B$6,FALSE,AND($J371,NOT($K371),$M371,$N371=0),TRUE,TRUE,FALSE)</f>
        <v>0</v>
      </c>
      <c r="P371" cm="1">
        <f t="array" ref="P371">_xlfn.IFS(AND($O370,$P370&lt;$B$6),$P370+1,AND(NOT($J370),$P370&gt;0),0,TRUE,$P370)</f>
        <v>0</v>
      </c>
      <c r="Q371" s="1">
        <f t="shared" si="26"/>
        <v>30</v>
      </c>
      <c r="R371" s="1">
        <f t="shared" si="27"/>
        <v>1500</v>
      </c>
      <c r="S371" s="17">
        <f t="shared" si="28"/>
        <v>244.56521739130437</v>
      </c>
      <c r="T371" s="1" cm="1">
        <f t="array" ref="T371">_xlfn.IFS($B$6=1,Q371*$B$10,AND(P370=0,P371&gt;=1),T370+$B$6*$B$10*$B$8,TRUE,T370)</f>
        <v>1200</v>
      </c>
      <c r="U371" s="17">
        <f t="shared" si="29"/>
        <v>195.6521739130435</v>
      </c>
    </row>
    <row r="372" spans="7:21" x14ac:dyDescent="0.25">
      <c r="G372" s="15">
        <v>370</v>
      </c>
      <c r="H372" s="17">
        <f t="shared" si="25"/>
        <v>6.15</v>
      </c>
      <c r="I372" cm="1">
        <f t="array" ref="I372">_xlfn.IFS(AND(NOT($I371=0),$J371),0,NOT($J371),$I371+$B$27,TRUE,$I371)</f>
        <v>0.43333333333333329</v>
      </c>
      <c r="J372" t="b" cm="1">
        <f t="array" ref="J372">_xlfn.IFS($I372&gt;=$C$5-$B$27,TRUE,$P372&gt;=$B$6,FALSE,TRUE,$J371)</f>
        <v>0</v>
      </c>
      <c r="K372" t="b" cm="1">
        <f t="array" ref="K372">_xlfn.IFS($L372&gt;=$B$4-$B$27,FALSE,$I372&gt;=$B$5-$B$27,TRUE,AND($J372,NOT($K371)),FALSE,$K371,TRUE,TRUE,FALSE)</f>
        <v>0</v>
      </c>
      <c r="L372" cm="1">
        <f t="array" ref="L372">_xlfn.IFS($K371,$L371+$B$27,NOT($K371),0,TRUE,$K371)</f>
        <v>0</v>
      </c>
      <c r="M372" t="b" cm="1">
        <f t="array" ref="M372">_xlfn.IFS($K372,FALSE,AND($J372,NOT($K372),$P372&lt;$B$6),TRUE,TRUE,FALSE)</f>
        <v>0</v>
      </c>
      <c r="N372" cm="1">
        <f t="array" ref="N372">_xlfn.IFS($N371&gt;=$C$7-$B$27,0,$M371,$N371+$B$27,TRUE,0)</f>
        <v>0</v>
      </c>
      <c r="O372" t="b" cm="1">
        <f t="array" ref="O372">_xlfn.IFS(AND($J372,NOT($K372),NOT($M372)),TRUE,$P372&gt;=$B$6,FALSE,AND($J372,NOT($K372),$M372,$N372=0),TRUE,TRUE,FALSE)</f>
        <v>0</v>
      </c>
      <c r="P372" cm="1">
        <f t="array" ref="P372">_xlfn.IFS(AND($O371,$P371&lt;$B$6),$P371+1,AND(NOT($J371),$P371&gt;0),0,TRUE,$P371)</f>
        <v>0</v>
      </c>
      <c r="Q372" s="1">
        <f t="shared" si="26"/>
        <v>30</v>
      </c>
      <c r="R372" s="1">
        <f t="shared" si="27"/>
        <v>1500</v>
      </c>
      <c r="S372" s="17">
        <f t="shared" si="28"/>
        <v>243.90243902439022</v>
      </c>
      <c r="T372" s="1" cm="1">
        <f t="array" ref="T372">_xlfn.IFS($B$6=1,Q372*$B$10,AND(P371=0,P372&gt;=1),T371+$B$6*$B$10*$B$8,TRUE,T371)</f>
        <v>1200</v>
      </c>
      <c r="U372" s="17">
        <f t="shared" si="29"/>
        <v>195.1219512195122</v>
      </c>
    </row>
    <row r="373" spans="7:21" x14ac:dyDescent="0.25">
      <c r="G373" s="15">
        <v>371</v>
      </c>
      <c r="H373" s="17">
        <f t="shared" si="25"/>
        <v>6.166666666666667</v>
      </c>
      <c r="I373" cm="1">
        <f t="array" ref="I373">_xlfn.IFS(AND(NOT($I372=0),$J372),0,NOT($J372),$I372+$B$27,TRUE,$I372)</f>
        <v>0.44999999999999996</v>
      </c>
      <c r="J373" t="b" cm="1">
        <f t="array" ref="J373">_xlfn.IFS($I373&gt;=$C$5-$B$27,TRUE,$P373&gt;=$B$6,FALSE,TRUE,$J372)</f>
        <v>0</v>
      </c>
      <c r="K373" t="b" cm="1">
        <f t="array" ref="K373">_xlfn.IFS($L373&gt;=$B$4-$B$27,FALSE,$I373&gt;=$B$5-$B$27,TRUE,AND($J373,NOT($K372)),FALSE,$K372,TRUE,TRUE,FALSE)</f>
        <v>0</v>
      </c>
      <c r="L373" cm="1">
        <f t="array" ref="L373">_xlfn.IFS($K372,$L372+$B$27,NOT($K372),0,TRUE,$K372)</f>
        <v>0</v>
      </c>
      <c r="M373" t="b" cm="1">
        <f t="array" ref="M373">_xlfn.IFS($K373,FALSE,AND($J373,NOT($K373),$P373&lt;$B$6),TRUE,TRUE,FALSE)</f>
        <v>0</v>
      </c>
      <c r="N373" cm="1">
        <f t="array" ref="N373">_xlfn.IFS($N372&gt;=$C$7-$B$27,0,$M372,$N372+$B$27,TRUE,0)</f>
        <v>0</v>
      </c>
      <c r="O373" t="b" cm="1">
        <f t="array" ref="O373">_xlfn.IFS(AND($J373,NOT($K373),NOT($M373)),TRUE,$P373&gt;=$B$6,FALSE,AND($J373,NOT($K373),$M373,$N373=0),TRUE,TRUE,FALSE)</f>
        <v>0</v>
      </c>
      <c r="P373" cm="1">
        <f t="array" ref="P373">_xlfn.IFS(AND($O372,$P372&lt;$B$6),$P372+1,AND(NOT($J372),$P372&gt;0),0,TRUE,$P372)</f>
        <v>0</v>
      </c>
      <c r="Q373" s="1">
        <f t="shared" si="26"/>
        <v>30</v>
      </c>
      <c r="R373" s="1">
        <f t="shared" si="27"/>
        <v>1500</v>
      </c>
      <c r="S373" s="17">
        <f t="shared" si="28"/>
        <v>243.24324324324323</v>
      </c>
      <c r="T373" s="1" cm="1">
        <f t="array" ref="T373">_xlfn.IFS($B$6=1,Q373*$B$10,AND(P372=0,P373&gt;=1),T372+$B$6*$B$10*$B$8,TRUE,T372)</f>
        <v>1200</v>
      </c>
      <c r="U373" s="17">
        <f t="shared" si="29"/>
        <v>194.59459459459458</v>
      </c>
    </row>
    <row r="374" spans="7:21" x14ac:dyDescent="0.25">
      <c r="G374" s="15">
        <v>372</v>
      </c>
      <c r="H374" s="17">
        <f t="shared" si="25"/>
        <v>6.1833333333333336</v>
      </c>
      <c r="I374" cm="1">
        <f t="array" ref="I374">_xlfn.IFS(AND(NOT($I373=0),$J373),0,NOT($J373),$I373+$B$27,TRUE,$I373)</f>
        <v>0.46666666666666662</v>
      </c>
      <c r="J374" t="b" cm="1">
        <f t="array" ref="J374">_xlfn.IFS($I374&gt;=$C$5-$B$27,TRUE,$P374&gt;=$B$6,FALSE,TRUE,$J373)</f>
        <v>0</v>
      </c>
      <c r="K374" t="b" cm="1">
        <f t="array" ref="K374">_xlfn.IFS($L374&gt;=$B$4-$B$27,FALSE,$I374&gt;=$B$5-$B$27,TRUE,AND($J374,NOT($K373)),FALSE,$K373,TRUE,TRUE,FALSE)</f>
        <v>0</v>
      </c>
      <c r="L374" cm="1">
        <f t="array" ref="L374">_xlfn.IFS($K373,$L373+$B$27,NOT($K373),0,TRUE,$K373)</f>
        <v>0</v>
      </c>
      <c r="M374" t="b" cm="1">
        <f t="array" ref="M374">_xlfn.IFS($K374,FALSE,AND($J374,NOT($K374),$P374&lt;$B$6),TRUE,TRUE,FALSE)</f>
        <v>0</v>
      </c>
      <c r="N374" cm="1">
        <f t="array" ref="N374">_xlfn.IFS($N373&gt;=$C$7-$B$27,0,$M373,$N373+$B$27,TRUE,0)</f>
        <v>0</v>
      </c>
      <c r="O374" t="b" cm="1">
        <f t="array" ref="O374">_xlfn.IFS(AND($J374,NOT($K374),NOT($M374)),TRUE,$P374&gt;=$B$6,FALSE,AND($J374,NOT($K374),$M374,$N374=0),TRUE,TRUE,FALSE)</f>
        <v>0</v>
      </c>
      <c r="P374" cm="1">
        <f t="array" ref="P374">_xlfn.IFS(AND($O373,$P373&lt;$B$6),$P373+1,AND(NOT($J373),$P373&gt;0),0,TRUE,$P373)</f>
        <v>0</v>
      </c>
      <c r="Q374" s="1">
        <f t="shared" si="26"/>
        <v>30</v>
      </c>
      <c r="R374" s="1">
        <f t="shared" si="27"/>
        <v>1500</v>
      </c>
      <c r="S374" s="17">
        <f t="shared" si="28"/>
        <v>242.5876010781671</v>
      </c>
      <c r="T374" s="1" cm="1">
        <f t="array" ref="T374">_xlfn.IFS($B$6=1,Q374*$B$10,AND(P373=0,P374&gt;=1),T373+$B$6*$B$10*$B$8,TRUE,T373)</f>
        <v>1200</v>
      </c>
      <c r="U374" s="17">
        <f t="shared" si="29"/>
        <v>194.07008086253367</v>
      </c>
    </row>
    <row r="375" spans="7:21" x14ac:dyDescent="0.25">
      <c r="G375" s="15">
        <v>373</v>
      </c>
      <c r="H375" s="17">
        <f t="shared" si="25"/>
        <v>6.2</v>
      </c>
      <c r="I375" cm="1">
        <f t="array" ref="I375">_xlfn.IFS(AND(NOT($I374=0),$J374),0,NOT($J374),$I374+$B$27,TRUE,$I374)</f>
        <v>0.48333333333333328</v>
      </c>
      <c r="J375" t="b" cm="1">
        <f t="array" ref="J375">_xlfn.IFS($I375&gt;=$C$5-$B$27,TRUE,$P375&gt;=$B$6,FALSE,TRUE,$J374)</f>
        <v>0</v>
      </c>
      <c r="K375" t="b" cm="1">
        <f t="array" ref="K375">_xlfn.IFS($L375&gt;=$B$4-$B$27,FALSE,$I375&gt;=$B$5-$B$27,TRUE,AND($J375,NOT($K374)),FALSE,$K374,TRUE,TRUE,FALSE)</f>
        <v>0</v>
      </c>
      <c r="L375" cm="1">
        <f t="array" ref="L375">_xlfn.IFS($K374,$L374+$B$27,NOT($K374),0,TRUE,$K374)</f>
        <v>0</v>
      </c>
      <c r="M375" t="b" cm="1">
        <f t="array" ref="M375">_xlfn.IFS($K375,FALSE,AND($J375,NOT($K375),$P375&lt;$B$6),TRUE,TRUE,FALSE)</f>
        <v>0</v>
      </c>
      <c r="N375" cm="1">
        <f t="array" ref="N375">_xlfn.IFS($N374&gt;=$C$7-$B$27,0,$M374,$N374+$B$27,TRUE,0)</f>
        <v>0</v>
      </c>
      <c r="O375" t="b" cm="1">
        <f t="array" ref="O375">_xlfn.IFS(AND($J375,NOT($K375),NOT($M375)),TRUE,$P375&gt;=$B$6,FALSE,AND($J375,NOT($K375),$M375,$N375=0),TRUE,TRUE,FALSE)</f>
        <v>0</v>
      </c>
      <c r="P375" cm="1">
        <f t="array" ref="P375">_xlfn.IFS(AND($O374,$P374&lt;$B$6),$P374+1,AND(NOT($J374),$P374&gt;0),0,TRUE,$P374)</f>
        <v>0</v>
      </c>
      <c r="Q375" s="1">
        <f t="shared" si="26"/>
        <v>30</v>
      </c>
      <c r="R375" s="1">
        <f t="shared" si="27"/>
        <v>1500</v>
      </c>
      <c r="S375" s="17">
        <f t="shared" si="28"/>
        <v>241.93548387096774</v>
      </c>
      <c r="T375" s="1" cm="1">
        <f t="array" ref="T375">_xlfn.IFS($B$6=1,Q375*$B$10,AND(P374=0,P375&gt;=1),T374+$B$6*$B$10*$B$8,TRUE,T374)</f>
        <v>1200</v>
      </c>
      <c r="U375" s="17">
        <f t="shared" si="29"/>
        <v>193.54838709677418</v>
      </c>
    </row>
    <row r="376" spans="7:21" x14ac:dyDescent="0.25">
      <c r="G376" s="15">
        <v>374</v>
      </c>
      <c r="H376" s="17">
        <f t="shared" si="25"/>
        <v>6.2166666666666668</v>
      </c>
      <c r="I376" cm="1">
        <f t="array" ref="I376">_xlfn.IFS(AND(NOT($I375=0),$J375),0,NOT($J375),$I375+$B$27,TRUE,$I375)</f>
        <v>0.49999999999999994</v>
      </c>
      <c r="J376" t="b" cm="1">
        <f t="array" ref="J376">_xlfn.IFS($I376&gt;=$C$5-$B$27,TRUE,$P376&gt;=$B$6,FALSE,TRUE,$J375)</f>
        <v>0</v>
      </c>
      <c r="K376" t="b" cm="1">
        <f t="array" ref="K376">_xlfn.IFS($L376&gt;=$B$4-$B$27,FALSE,$I376&gt;=$B$5-$B$27,TRUE,AND($J376,NOT($K375)),FALSE,$K375,TRUE,TRUE,FALSE)</f>
        <v>0</v>
      </c>
      <c r="L376" cm="1">
        <f t="array" ref="L376">_xlfn.IFS($K375,$L375+$B$27,NOT($K375),0,TRUE,$K375)</f>
        <v>0</v>
      </c>
      <c r="M376" t="b" cm="1">
        <f t="array" ref="M376">_xlfn.IFS($K376,FALSE,AND($J376,NOT($K376),$P376&lt;$B$6),TRUE,TRUE,FALSE)</f>
        <v>0</v>
      </c>
      <c r="N376" cm="1">
        <f t="array" ref="N376">_xlfn.IFS($N375&gt;=$C$7-$B$27,0,$M375,$N375+$B$27,TRUE,0)</f>
        <v>0</v>
      </c>
      <c r="O376" t="b" cm="1">
        <f t="array" ref="O376">_xlfn.IFS(AND($J376,NOT($K376),NOT($M376)),TRUE,$P376&gt;=$B$6,FALSE,AND($J376,NOT($K376),$M376,$N376=0),TRUE,TRUE,FALSE)</f>
        <v>0</v>
      </c>
      <c r="P376" cm="1">
        <f t="array" ref="P376">_xlfn.IFS(AND($O375,$P375&lt;$B$6),$P375+1,AND(NOT($J375),$P375&gt;0),0,TRUE,$P375)</f>
        <v>0</v>
      </c>
      <c r="Q376" s="1">
        <f t="shared" si="26"/>
        <v>30</v>
      </c>
      <c r="R376" s="1">
        <f t="shared" si="27"/>
        <v>1500</v>
      </c>
      <c r="S376" s="17">
        <f t="shared" si="28"/>
        <v>241.28686327077747</v>
      </c>
      <c r="T376" s="1" cm="1">
        <f t="array" ref="T376">_xlfn.IFS($B$6=1,Q376*$B$10,AND(P375=0,P376&gt;=1),T375+$B$6*$B$10*$B$8,TRUE,T375)</f>
        <v>1200</v>
      </c>
      <c r="U376" s="17">
        <f t="shared" si="29"/>
        <v>193.02949061662198</v>
      </c>
    </row>
    <row r="377" spans="7:21" x14ac:dyDescent="0.25">
      <c r="G377" s="15">
        <v>375</v>
      </c>
      <c r="H377" s="17">
        <f t="shared" si="25"/>
        <v>6.2333333333333334</v>
      </c>
      <c r="I377" cm="1">
        <f t="array" ref="I377">_xlfn.IFS(AND(NOT($I376=0),$J376),0,NOT($J376),$I376+$B$27,TRUE,$I376)</f>
        <v>0.51666666666666661</v>
      </c>
      <c r="J377" t="b" cm="1">
        <f t="array" ref="J377">_xlfn.IFS($I377&gt;=$C$5-$B$27,TRUE,$P377&gt;=$B$6,FALSE,TRUE,$J376)</f>
        <v>0</v>
      </c>
      <c r="K377" t="b" cm="1">
        <f t="array" ref="K377">_xlfn.IFS($L377&gt;=$B$4-$B$27,FALSE,$I377&gt;=$B$5-$B$27,TRUE,AND($J377,NOT($K376)),FALSE,$K376,TRUE,TRUE,FALSE)</f>
        <v>0</v>
      </c>
      <c r="L377" cm="1">
        <f t="array" ref="L377">_xlfn.IFS($K376,$L376+$B$27,NOT($K376),0,TRUE,$K376)</f>
        <v>0</v>
      </c>
      <c r="M377" t="b" cm="1">
        <f t="array" ref="M377">_xlfn.IFS($K377,FALSE,AND($J377,NOT($K377),$P377&lt;$B$6),TRUE,TRUE,FALSE)</f>
        <v>0</v>
      </c>
      <c r="N377" cm="1">
        <f t="array" ref="N377">_xlfn.IFS($N376&gt;=$C$7-$B$27,0,$M376,$N376+$B$27,TRUE,0)</f>
        <v>0</v>
      </c>
      <c r="O377" t="b" cm="1">
        <f t="array" ref="O377">_xlfn.IFS(AND($J377,NOT($K377),NOT($M377)),TRUE,$P377&gt;=$B$6,FALSE,AND($J377,NOT($K377),$M377,$N377=0),TRUE,TRUE,FALSE)</f>
        <v>0</v>
      </c>
      <c r="P377" cm="1">
        <f t="array" ref="P377">_xlfn.IFS(AND($O376,$P376&lt;$B$6),$P376+1,AND(NOT($J376),$P376&gt;0),0,TRUE,$P376)</f>
        <v>0</v>
      </c>
      <c r="Q377" s="1">
        <f t="shared" si="26"/>
        <v>30</v>
      </c>
      <c r="R377" s="1">
        <f t="shared" si="27"/>
        <v>1500</v>
      </c>
      <c r="S377" s="17">
        <f t="shared" si="28"/>
        <v>240.64171122994651</v>
      </c>
      <c r="T377" s="1" cm="1">
        <f t="array" ref="T377">_xlfn.IFS($B$6=1,Q377*$B$10,AND(P376=0,P377&gt;=1),T376+$B$6*$B$10*$B$8,TRUE,T376)</f>
        <v>1200</v>
      </c>
      <c r="U377" s="17">
        <f t="shared" si="29"/>
        <v>192.51336898395721</v>
      </c>
    </row>
    <row r="378" spans="7:21" x14ac:dyDescent="0.25">
      <c r="G378" s="15">
        <v>376</v>
      </c>
      <c r="H378" s="17">
        <f t="shared" si="25"/>
        <v>6.25</v>
      </c>
      <c r="I378" cm="1">
        <f t="array" ref="I378">_xlfn.IFS(AND(NOT($I377=0),$J377),0,NOT($J377),$I377+$B$27,TRUE,$I377)</f>
        <v>0.53333333333333333</v>
      </c>
      <c r="J378" t="b" cm="1">
        <f t="array" ref="J378">_xlfn.IFS($I378&gt;=$C$5-$B$27,TRUE,$P378&gt;=$B$6,FALSE,TRUE,$J377)</f>
        <v>0</v>
      </c>
      <c r="K378" t="b" cm="1">
        <f t="array" ref="K378">_xlfn.IFS($L378&gt;=$B$4-$B$27,FALSE,$I378&gt;=$B$5-$B$27,TRUE,AND($J378,NOT($K377)),FALSE,$K377,TRUE,TRUE,FALSE)</f>
        <v>0</v>
      </c>
      <c r="L378" cm="1">
        <f t="array" ref="L378">_xlfn.IFS($K377,$L377+$B$27,NOT($K377),0,TRUE,$K377)</f>
        <v>0</v>
      </c>
      <c r="M378" t="b" cm="1">
        <f t="array" ref="M378">_xlfn.IFS($K378,FALSE,AND($J378,NOT($K378),$P378&lt;$B$6),TRUE,TRUE,FALSE)</f>
        <v>0</v>
      </c>
      <c r="N378" cm="1">
        <f t="array" ref="N378">_xlfn.IFS($N377&gt;=$C$7-$B$27,0,$M377,$N377+$B$27,TRUE,0)</f>
        <v>0</v>
      </c>
      <c r="O378" t="b" cm="1">
        <f t="array" ref="O378">_xlfn.IFS(AND($J378,NOT($K378),NOT($M378)),TRUE,$P378&gt;=$B$6,FALSE,AND($J378,NOT($K378),$M378,$N378=0),TRUE,TRUE,FALSE)</f>
        <v>0</v>
      </c>
      <c r="P378" cm="1">
        <f t="array" ref="P378">_xlfn.IFS(AND($O377,$P377&lt;$B$6),$P377+1,AND(NOT($J377),$P377&gt;0),0,TRUE,$P377)</f>
        <v>0</v>
      </c>
      <c r="Q378" s="1">
        <f t="shared" si="26"/>
        <v>30</v>
      </c>
      <c r="R378" s="1">
        <f t="shared" si="27"/>
        <v>1500</v>
      </c>
      <c r="S378" s="17">
        <f t="shared" si="28"/>
        <v>240</v>
      </c>
      <c r="T378" s="1" cm="1">
        <f t="array" ref="T378">_xlfn.IFS($B$6=1,Q378*$B$10,AND(P377=0,P378&gt;=1),T377+$B$6*$B$10*$B$8,TRUE,T377)</f>
        <v>1200</v>
      </c>
      <c r="U378" s="17">
        <f t="shared" si="29"/>
        <v>192</v>
      </c>
    </row>
    <row r="379" spans="7:21" x14ac:dyDescent="0.25">
      <c r="G379" s="15">
        <v>377</v>
      </c>
      <c r="H379" s="17">
        <f t="shared" si="25"/>
        <v>6.2666666666666666</v>
      </c>
      <c r="I379" cm="1">
        <f t="array" ref="I379">_xlfn.IFS(AND(NOT($I378=0),$J378),0,NOT($J378),$I378+$B$27,TRUE,$I378)</f>
        <v>0.55000000000000004</v>
      </c>
      <c r="J379" t="b" cm="1">
        <f t="array" ref="J379">_xlfn.IFS($I379&gt;=$C$5-$B$27,TRUE,$P379&gt;=$B$6,FALSE,TRUE,$J378)</f>
        <v>0</v>
      </c>
      <c r="K379" t="b" cm="1">
        <f t="array" ref="K379">_xlfn.IFS($L379&gt;=$B$4-$B$27,FALSE,$I379&gt;=$B$5-$B$27,TRUE,AND($J379,NOT($K378)),FALSE,$K378,TRUE,TRUE,FALSE)</f>
        <v>0</v>
      </c>
      <c r="L379" cm="1">
        <f t="array" ref="L379">_xlfn.IFS($K378,$L378+$B$27,NOT($K378),0,TRUE,$K378)</f>
        <v>0</v>
      </c>
      <c r="M379" t="b" cm="1">
        <f t="array" ref="M379">_xlfn.IFS($K379,FALSE,AND($J379,NOT($K379),$P379&lt;$B$6),TRUE,TRUE,FALSE)</f>
        <v>0</v>
      </c>
      <c r="N379" cm="1">
        <f t="array" ref="N379">_xlfn.IFS($N378&gt;=$C$7-$B$27,0,$M378,$N378+$B$27,TRUE,0)</f>
        <v>0</v>
      </c>
      <c r="O379" t="b" cm="1">
        <f t="array" ref="O379">_xlfn.IFS(AND($J379,NOT($K379),NOT($M379)),TRUE,$P379&gt;=$B$6,FALSE,AND($J379,NOT($K379),$M379,$N379=0),TRUE,TRUE,FALSE)</f>
        <v>0</v>
      </c>
      <c r="P379" cm="1">
        <f t="array" ref="P379">_xlfn.IFS(AND($O378,$P378&lt;$B$6),$P378+1,AND(NOT($J378),$P378&gt;0),0,TRUE,$P378)</f>
        <v>0</v>
      </c>
      <c r="Q379" s="1">
        <f t="shared" si="26"/>
        <v>30</v>
      </c>
      <c r="R379" s="1">
        <f t="shared" si="27"/>
        <v>1500</v>
      </c>
      <c r="S379" s="17">
        <f t="shared" si="28"/>
        <v>239.36170212765958</v>
      </c>
      <c r="T379" s="1" cm="1">
        <f t="array" ref="T379">_xlfn.IFS($B$6=1,Q379*$B$10,AND(P378=0,P379&gt;=1),T378+$B$6*$B$10*$B$8,TRUE,T378)</f>
        <v>1200</v>
      </c>
      <c r="U379" s="17">
        <f t="shared" si="29"/>
        <v>191.48936170212767</v>
      </c>
    </row>
    <row r="380" spans="7:21" x14ac:dyDescent="0.25">
      <c r="G380" s="15">
        <v>378</v>
      </c>
      <c r="H380" s="17">
        <f t="shared" si="25"/>
        <v>6.2833333333333332</v>
      </c>
      <c r="I380" cm="1">
        <f t="array" ref="I380">_xlfn.IFS(AND(NOT($I379=0),$J379),0,NOT($J379),$I379+$B$27,TRUE,$I379)</f>
        <v>0.56666666666666676</v>
      </c>
      <c r="J380" t="b" cm="1">
        <f t="array" ref="J380">_xlfn.IFS($I380&gt;=$C$5-$B$27,TRUE,$P380&gt;=$B$6,FALSE,TRUE,$J379)</f>
        <v>0</v>
      </c>
      <c r="K380" t="b" cm="1">
        <f t="array" ref="K380">_xlfn.IFS($L380&gt;=$B$4-$B$27,FALSE,$I380&gt;=$B$5-$B$27,TRUE,AND($J380,NOT($K379)),FALSE,$K379,TRUE,TRUE,FALSE)</f>
        <v>0</v>
      </c>
      <c r="L380" cm="1">
        <f t="array" ref="L380">_xlfn.IFS($K379,$L379+$B$27,NOT($K379),0,TRUE,$K379)</f>
        <v>0</v>
      </c>
      <c r="M380" t="b" cm="1">
        <f t="array" ref="M380">_xlfn.IFS($K380,FALSE,AND($J380,NOT($K380),$P380&lt;$B$6),TRUE,TRUE,FALSE)</f>
        <v>0</v>
      </c>
      <c r="N380" cm="1">
        <f t="array" ref="N380">_xlfn.IFS($N379&gt;=$C$7-$B$27,0,$M379,$N379+$B$27,TRUE,0)</f>
        <v>0</v>
      </c>
      <c r="O380" t="b" cm="1">
        <f t="array" ref="O380">_xlfn.IFS(AND($J380,NOT($K380),NOT($M380)),TRUE,$P380&gt;=$B$6,FALSE,AND($J380,NOT($K380),$M380,$N380=0),TRUE,TRUE,FALSE)</f>
        <v>0</v>
      </c>
      <c r="P380" cm="1">
        <f t="array" ref="P380">_xlfn.IFS(AND($O379,$P379&lt;$B$6),$P379+1,AND(NOT($J379),$P379&gt;0),0,TRUE,$P379)</f>
        <v>0</v>
      </c>
      <c r="Q380" s="1">
        <f t="shared" si="26"/>
        <v>30</v>
      </c>
      <c r="R380" s="1">
        <f t="shared" si="27"/>
        <v>1500</v>
      </c>
      <c r="S380" s="17">
        <f t="shared" si="28"/>
        <v>238.72679045092838</v>
      </c>
      <c r="T380" s="1" cm="1">
        <f t="array" ref="T380">_xlfn.IFS($B$6=1,Q380*$B$10,AND(P379=0,P380&gt;=1),T379+$B$6*$B$10*$B$8,TRUE,T379)</f>
        <v>1200</v>
      </c>
      <c r="U380" s="17">
        <f t="shared" si="29"/>
        <v>190.9814323607427</v>
      </c>
    </row>
    <row r="381" spans="7:21" x14ac:dyDescent="0.25">
      <c r="G381" s="15">
        <v>379</v>
      </c>
      <c r="H381" s="17">
        <f t="shared" si="25"/>
        <v>6.3</v>
      </c>
      <c r="I381" cm="1">
        <f t="array" ref="I381">_xlfn.IFS(AND(NOT($I380=0),$J380),0,NOT($J380),$I380+$B$27,TRUE,$I380)</f>
        <v>0.58333333333333348</v>
      </c>
      <c r="J381" t="b" cm="1">
        <f t="array" ref="J381">_xlfn.IFS($I381&gt;=$C$5-$B$27,TRUE,$P381&gt;=$B$6,FALSE,TRUE,$J380)</f>
        <v>0</v>
      </c>
      <c r="K381" t="b" cm="1">
        <f t="array" ref="K381">_xlfn.IFS($L381&gt;=$B$4-$B$27,FALSE,$I381&gt;=$B$5-$B$27,TRUE,AND($J381,NOT($K380)),FALSE,$K380,TRUE,TRUE,FALSE)</f>
        <v>0</v>
      </c>
      <c r="L381" cm="1">
        <f t="array" ref="L381">_xlfn.IFS($K380,$L380+$B$27,NOT($K380),0,TRUE,$K380)</f>
        <v>0</v>
      </c>
      <c r="M381" t="b" cm="1">
        <f t="array" ref="M381">_xlfn.IFS($K381,FALSE,AND($J381,NOT($K381),$P381&lt;$B$6),TRUE,TRUE,FALSE)</f>
        <v>0</v>
      </c>
      <c r="N381" cm="1">
        <f t="array" ref="N381">_xlfn.IFS($N380&gt;=$C$7-$B$27,0,$M380,$N380+$B$27,TRUE,0)</f>
        <v>0</v>
      </c>
      <c r="O381" t="b" cm="1">
        <f t="array" ref="O381">_xlfn.IFS(AND($J381,NOT($K381),NOT($M381)),TRUE,$P381&gt;=$B$6,FALSE,AND($J381,NOT($K381),$M381,$N381=0),TRUE,TRUE,FALSE)</f>
        <v>0</v>
      </c>
      <c r="P381" cm="1">
        <f t="array" ref="P381">_xlfn.IFS(AND($O380,$P380&lt;$B$6),$P380+1,AND(NOT($J380),$P380&gt;0),0,TRUE,$P380)</f>
        <v>0</v>
      </c>
      <c r="Q381" s="1">
        <f t="shared" si="26"/>
        <v>30</v>
      </c>
      <c r="R381" s="1">
        <f t="shared" si="27"/>
        <v>1500</v>
      </c>
      <c r="S381" s="17">
        <f t="shared" si="28"/>
        <v>238.0952380952381</v>
      </c>
      <c r="T381" s="1" cm="1">
        <f t="array" ref="T381">_xlfn.IFS($B$6=1,Q381*$B$10,AND(P380=0,P381&gt;=1),T380+$B$6*$B$10*$B$8,TRUE,T380)</f>
        <v>1200</v>
      </c>
      <c r="U381" s="17">
        <f t="shared" si="29"/>
        <v>190.47619047619048</v>
      </c>
    </row>
    <row r="382" spans="7:21" x14ac:dyDescent="0.25">
      <c r="G382" s="15">
        <v>380</v>
      </c>
      <c r="H382" s="17">
        <f t="shared" si="25"/>
        <v>6.3166666666666664</v>
      </c>
      <c r="I382" cm="1">
        <f t="array" ref="I382">_xlfn.IFS(AND(NOT($I381=0),$J381),0,NOT($J381),$I381+$B$27,TRUE,$I381)</f>
        <v>0.6000000000000002</v>
      </c>
      <c r="J382" t="b" cm="1">
        <f t="array" ref="J382">_xlfn.IFS($I382&gt;=$C$5-$B$27,TRUE,$P382&gt;=$B$6,FALSE,TRUE,$J381)</f>
        <v>0</v>
      </c>
      <c r="K382" t="b" cm="1">
        <f t="array" ref="K382">_xlfn.IFS($L382&gt;=$B$4-$B$27,FALSE,$I382&gt;=$B$5-$B$27,TRUE,AND($J382,NOT($K381)),FALSE,$K381,TRUE,TRUE,FALSE)</f>
        <v>0</v>
      </c>
      <c r="L382" cm="1">
        <f t="array" ref="L382">_xlfn.IFS($K381,$L381+$B$27,NOT($K381),0,TRUE,$K381)</f>
        <v>0</v>
      </c>
      <c r="M382" t="b" cm="1">
        <f t="array" ref="M382">_xlfn.IFS($K382,FALSE,AND($J382,NOT($K382),$P382&lt;$B$6),TRUE,TRUE,FALSE)</f>
        <v>0</v>
      </c>
      <c r="N382" cm="1">
        <f t="array" ref="N382">_xlfn.IFS($N381&gt;=$C$7-$B$27,0,$M381,$N381+$B$27,TRUE,0)</f>
        <v>0</v>
      </c>
      <c r="O382" t="b" cm="1">
        <f t="array" ref="O382">_xlfn.IFS(AND($J382,NOT($K382),NOT($M382)),TRUE,$P382&gt;=$B$6,FALSE,AND($J382,NOT($K382),$M382,$N382=0),TRUE,TRUE,FALSE)</f>
        <v>0</v>
      </c>
      <c r="P382" cm="1">
        <f t="array" ref="P382">_xlfn.IFS(AND($O381,$P381&lt;$B$6),$P381+1,AND(NOT($J381),$P381&gt;0),0,TRUE,$P381)</f>
        <v>0</v>
      </c>
      <c r="Q382" s="1">
        <f t="shared" si="26"/>
        <v>30</v>
      </c>
      <c r="R382" s="1">
        <f t="shared" si="27"/>
        <v>1500</v>
      </c>
      <c r="S382" s="17">
        <f t="shared" si="28"/>
        <v>237.46701846965701</v>
      </c>
      <c r="T382" s="1" cm="1">
        <f t="array" ref="T382">_xlfn.IFS($B$6=1,Q382*$B$10,AND(P381=0,P382&gt;=1),T381+$B$6*$B$10*$B$8,TRUE,T381)</f>
        <v>1200</v>
      </c>
      <c r="U382" s="17">
        <f t="shared" si="29"/>
        <v>189.97361477572559</v>
      </c>
    </row>
    <row r="383" spans="7:21" x14ac:dyDescent="0.25">
      <c r="G383" s="15">
        <v>381</v>
      </c>
      <c r="H383" s="17">
        <f t="shared" si="25"/>
        <v>6.333333333333333</v>
      </c>
      <c r="I383" cm="1">
        <f t="array" ref="I383">_xlfn.IFS(AND(NOT($I382=0),$J382),0,NOT($J382),$I382+$B$27,TRUE,$I382)</f>
        <v>0.61666666666666692</v>
      </c>
      <c r="J383" t="b" cm="1">
        <f t="array" ref="J383">_xlfn.IFS($I383&gt;=$C$5-$B$27,TRUE,$P383&gt;=$B$6,FALSE,TRUE,$J382)</f>
        <v>0</v>
      </c>
      <c r="K383" t="b" cm="1">
        <f t="array" ref="K383">_xlfn.IFS($L383&gt;=$B$4-$B$27,FALSE,$I383&gt;=$B$5-$B$27,TRUE,AND($J383,NOT($K382)),FALSE,$K382,TRUE,TRUE,FALSE)</f>
        <v>0</v>
      </c>
      <c r="L383" cm="1">
        <f t="array" ref="L383">_xlfn.IFS($K382,$L382+$B$27,NOT($K382),0,TRUE,$K382)</f>
        <v>0</v>
      </c>
      <c r="M383" t="b" cm="1">
        <f t="array" ref="M383">_xlfn.IFS($K383,FALSE,AND($J383,NOT($K383),$P383&lt;$B$6),TRUE,TRUE,FALSE)</f>
        <v>0</v>
      </c>
      <c r="N383" cm="1">
        <f t="array" ref="N383">_xlfn.IFS($N382&gt;=$C$7-$B$27,0,$M382,$N382+$B$27,TRUE,0)</f>
        <v>0</v>
      </c>
      <c r="O383" t="b" cm="1">
        <f t="array" ref="O383">_xlfn.IFS(AND($J383,NOT($K383),NOT($M383)),TRUE,$P383&gt;=$B$6,FALSE,AND($J383,NOT($K383),$M383,$N383=0),TRUE,TRUE,FALSE)</f>
        <v>0</v>
      </c>
      <c r="P383" cm="1">
        <f t="array" ref="P383">_xlfn.IFS(AND($O382,$P382&lt;$B$6),$P382+1,AND(NOT($J382),$P382&gt;0),0,TRUE,$P382)</f>
        <v>0</v>
      </c>
      <c r="Q383" s="1">
        <f t="shared" si="26"/>
        <v>30</v>
      </c>
      <c r="R383" s="1">
        <f t="shared" si="27"/>
        <v>1500</v>
      </c>
      <c r="S383" s="17">
        <f t="shared" si="28"/>
        <v>236.84210526315792</v>
      </c>
      <c r="T383" s="1" cm="1">
        <f t="array" ref="T383">_xlfn.IFS($B$6=1,Q383*$B$10,AND(P382=0,P383&gt;=1),T382+$B$6*$B$10*$B$8,TRUE,T382)</f>
        <v>1200</v>
      </c>
      <c r="U383" s="17">
        <f t="shared" si="29"/>
        <v>189.47368421052633</v>
      </c>
    </row>
    <row r="384" spans="7:21" x14ac:dyDescent="0.25">
      <c r="G384" s="15">
        <v>382</v>
      </c>
      <c r="H384" s="17">
        <f t="shared" si="25"/>
        <v>6.35</v>
      </c>
      <c r="I384" cm="1">
        <f t="array" ref="I384">_xlfn.IFS(AND(NOT($I383=0),$J383),0,NOT($J383),$I383+$B$27,TRUE,$I383)</f>
        <v>0.63333333333333364</v>
      </c>
      <c r="J384" t="b" cm="1">
        <f t="array" ref="J384">_xlfn.IFS($I384&gt;=$C$5-$B$27,TRUE,$P384&gt;=$B$6,FALSE,TRUE,$J383)</f>
        <v>0</v>
      </c>
      <c r="K384" t="b" cm="1">
        <f t="array" ref="K384">_xlfn.IFS($L384&gt;=$B$4-$B$27,FALSE,$I384&gt;=$B$5-$B$27,TRUE,AND($J384,NOT($K383)),FALSE,$K383,TRUE,TRUE,FALSE)</f>
        <v>0</v>
      </c>
      <c r="L384" cm="1">
        <f t="array" ref="L384">_xlfn.IFS($K383,$L383+$B$27,NOT($K383),0,TRUE,$K383)</f>
        <v>0</v>
      </c>
      <c r="M384" t="b" cm="1">
        <f t="array" ref="M384">_xlfn.IFS($K384,FALSE,AND($J384,NOT($K384),$P384&lt;$B$6),TRUE,TRUE,FALSE)</f>
        <v>0</v>
      </c>
      <c r="N384" cm="1">
        <f t="array" ref="N384">_xlfn.IFS($N383&gt;=$C$7-$B$27,0,$M383,$N383+$B$27,TRUE,0)</f>
        <v>0</v>
      </c>
      <c r="O384" t="b" cm="1">
        <f t="array" ref="O384">_xlfn.IFS(AND($J384,NOT($K384),NOT($M384)),TRUE,$P384&gt;=$B$6,FALSE,AND($J384,NOT($K384),$M384,$N384=0),TRUE,TRUE,FALSE)</f>
        <v>0</v>
      </c>
      <c r="P384" cm="1">
        <f t="array" ref="P384">_xlfn.IFS(AND($O383,$P383&lt;$B$6),$P383+1,AND(NOT($J383),$P383&gt;0),0,TRUE,$P383)</f>
        <v>0</v>
      </c>
      <c r="Q384" s="1">
        <f t="shared" si="26"/>
        <v>30</v>
      </c>
      <c r="R384" s="1">
        <f t="shared" si="27"/>
        <v>1500</v>
      </c>
      <c r="S384" s="17">
        <f t="shared" si="28"/>
        <v>236.22047244094489</v>
      </c>
      <c r="T384" s="1" cm="1">
        <f t="array" ref="T384">_xlfn.IFS($B$6=1,Q384*$B$10,AND(P383=0,P384&gt;=1),T383+$B$6*$B$10*$B$8,TRUE,T383)</f>
        <v>1200</v>
      </c>
      <c r="U384" s="17">
        <f t="shared" si="29"/>
        <v>188.97637795275591</v>
      </c>
    </row>
    <row r="385" spans="7:21" x14ac:dyDescent="0.25">
      <c r="G385" s="15">
        <v>383</v>
      </c>
      <c r="H385" s="17">
        <f t="shared" si="25"/>
        <v>6.3666666666666663</v>
      </c>
      <c r="I385" cm="1">
        <f t="array" ref="I385">_xlfn.IFS(AND(NOT($I384=0),$J384),0,NOT($J384),$I384+$B$27,TRUE,$I384)</f>
        <v>0.65000000000000036</v>
      </c>
      <c r="J385" t="b" cm="1">
        <f t="array" ref="J385">_xlfn.IFS($I385&gt;=$C$5-$B$27,TRUE,$P385&gt;=$B$6,FALSE,TRUE,$J384)</f>
        <v>0</v>
      </c>
      <c r="K385" t="b" cm="1">
        <f t="array" ref="K385">_xlfn.IFS($L385&gt;=$B$4-$B$27,FALSE,$I385&gt;=$B$5-$B$27,TRUE,AND($J385,NOT($K384)),FALSE,$K384,TRUE,TRUE,FALSE)</f>
        <v>0</v>
      </c>
      <c r="L385" cm="1">
        <f t="array" ref="L385">_xlfn.IFS($K384,$L384+$B$27,NOT($K384),0,TRUE,$K384)</f>
        <v>0</v>
      </c>
      <c r="M385" t="b" cm="1">
        <f t="array" ref="M385">_xlfn.IFS($K385,FALSE,AND($J385,NOT($K385),$P385&lt;$B$6),TRUE,TRUE,FALSE)</f>
        <v>0</v>
      </c>
      <c r="N385" cm="1">
        <f t="array" ref="N385">_xlfn.IFS($N384&gt;=$C$7-$B$27,0,$M384,$N384+$B$27,TRUE,0)</f>
        <v>0</v>
      </c>
      <c r="O385" t="b" cm="1">
        <f t="array" ref="O385">_xlfn.IFS(AND($J385,NOT($K385),NOT($M385)),TRUE,$P385&gt;=$B$6,FALSE,AND($J385,NOT($K385),$M385,$N385=0),TRUE,TRUE,FALSE)</f>
        <v>0</v>
      </c>
      <c r="P385" cm="1">
        <f t="array" ref="P385">_xlfn.IFS(AND($O384,$P384&lt;$B$6),$P384+1,AND(NOT($J384),$P384&gt;0),0,TRUE,$P384)</f>
        <v>0</v>
      </c>
      <c r="Q385" s="1">
        <f t="shared" si="26"/>
        <v>30</v>
      </c>
      <c r="R385" s="1">
        <f t="shared" si="27"/>
        <v>1500</v>
      </c>
      <c r="S385" s="17">
        <f t="shared" si="28"/>
        <v>235.60209424083772</v>
      </c>
      <c r="T385" s="1" cm="1">
        <f t="array" ref="T385">_xlfn.IFS($B$6=1,Q385*$B$10,AND(P384=0,P385&gt;=1),T384+$B$6*$B$10*$B$8,TRUE,T384)</f>
        <v>1200</v>
      </c>
      <c r="U385" s="17">
        <f t="shared" si="29"/>
        <v>188.48167539267018</v>
      </c>
    </row>
    <row r="386" spans="7:21" x14ac:dyDescent="0.25">
      <c r="G386" s="15">
        <v>384</v>
      </c>
      <c r="H386" s="17">
        <f t="shared" si="25"/>
        <v>6.3833333333333329</v>
      </c>
      <c r="I386" cm="1">
        <f t="array" ref="I386">_xlfn.IFS(AND(NOT($I385=0),$J385),0,NOT($J385),$I385+$B$27,TRUE,$I385)</f>
        <v>0.66666666666666707</v>
      </c>
      <c r="J386" t="b" cm="1">
        <f t="array" ref="J386">_xlfn.IFS($I386&gt;=$C$5-$B$27,TRUE,$P386&gt;=$B$6,FALSE,TRUE,$J385)</f>
        <v>0</v>
      </c>
      <c r="K386" t="b" cm="1">
        <f t="array" ref="K386">_xlfn.IFS($L386&gt;=$B$4-$B$27,FALSE,$I386&gt;=$B$5-$B$27,TRUE,AND($J386,NOT($K385)),FALSE,$K385,TRUE,TRUE,FALSE)</f>
        <v>0</v>
      </c>
      <c r="L386" cm="1">
        <f t="array" ref="L386">_xlfn.IFS($K385,$L385+$B$27,NOT($K385),0,TRUE,$K385)</f>
        <v>0</v>
      </c>
      <c r="M386" t="b" cm="1">
        <f t="array" ref="M386">_xlfn.IFS($K386,FALSE,AND($J386,NOT($K386),$P386&lt;$B$6),TRUE,TRUE,FALSE)</f>
        <v>0</v>
      </c>
      <c r="N386" cm="1">
        <f t="array" ref="N386">_xlfn.IFS($N385&gt;=$C$7-$B$27,0,$M385,$N385+$B$27,TRUE,0)</f>
        <v>0</v>
      </c>
      <c r="O386" t="b" cm="1">
        <f t="array" ref="O386">_xlfn.IFS(AND($J386,NOT($K386),NOT($M386)),TRUE,$P386&gt;=$B$6,FALSE,AND($J386,NOT($K386),$M386,$N386=0),TRUE,TRUE,FALSE)</f>
        <v>0</v>
      </c>
      <c r="P386" cm="1">
        <f t="array" ref="P386">_xlfn.IFS(AND($O385,$P385&lt;$B$6),$P385+1,AND(NOT($J385),$P385&gt;0),0,TRUE,$P385)</f>
        <v>0</v>
      </c>
      <c r="Q386" s="1">
        <f t="shared" si="26"/>
        <v>30</v>
      </c>
      <c r="R386" s="1">
        <f t="shared" si="27"/>
        <v>1500</v>
      </c>
      <c r="S386" s="17">
        <f t="shared" si="28"/>
        <v>234.98694516971281</v>
      </c>
      <c r="T386" s="1" cm="1">
        <f t="array" ref="T386">_xlfn.IFS($B$6=1,Q386*$B$10,AND(P385=0,P386&gt;=1),T385+$B$6*$B$10*$B$8,TRUE,T385)</f>
        <v>1200</v>
      </c>
      <c r="U386" s="17">
        <f t="shared" si="29"/>
        <v>187.98955613577024</v>
      </c>
    </row>
    <row r="387" spans="7:21" x14ac:dyDescent="0.25">
      <c r="G387" s="15">
        <v>385</v>
      </c>
      <c r="H387" s="17">
        <f t="shared" ref="H387:H450" si="30">($G387-1)*$B$27</f>
        <v>6.4</v>
      </c>
      <c r="I387" cm="1">
        <f t="array" ref="I387">_xlfn.IFS(AND(NOT($I386=0),$J386),0,NOT($J386),$I386+$B$27,TRUE,$I386)</f>
        <v>0.68333333333333379</v>
      </c>
      <c r="J387" t="b" cm="1">
        <f t="array" ref="J387">_xlfn.IFS($I387&gt;=$C$5-$B$27,TRUE,$P387&gt;=$B$6,FALSE,TRUE,$J386)</f>
        <v>0</v>
      </c>
      <c r="K387" t="b" cm="1">
        <f t="array" ref="K387">_xlfn.IFS($L387&gt;=$B$4-$B$27,FALSE,$I387&gt;=$B$5-$B$27,TRUE,AND($J387,NOT($K386)),FALSE,$K386,TRUE,TRUE,FALSE)</f>
        <v>0</v>
      </c>
      <c r="L387" cm="1">
        <f t="array" ref="L387">_xlfn.IFS($K386,$L386+$B$27,NOT($K386),0,TRUE,$K386)</f>
        <v>0</v>
      </c>
      <c r="M387" t="b" cm="1">
        <f t="array" ref="M387">_xlfn.IFS($K387,FALSE,AND($J387,NOT($K387),$P387&lt;$B$6),TRUE,TRUE,FALSE)</f>
        <v>0</v>
      </c>
      <c r="N387" cm="1">
        <f t="array" ref="N387">_xlfn.IFS($N386&gt;=$C$7-$B$27,0,$M386,$N386+$B$27,TRUE,0)</f>
        <v>0</v>
      </c>
      <c r="O387" t="b" cm="1">
        <f t="array" ref="O387">_xlfn.IFS(AND($J387,NOT($K387),NOT($M387)),TRUE,$P387&gt;=$B$6,FALSE,AND($J387,NOT($K387),$M387,$N387=0),TRUE,TRUE,FALSE)</f>
        <v>0</v>
      </c>
      <c r="P387" cm="1">
        <f t="array" ref="P387">_xlfn.IFS(AND($O386,$P386&lt;$B$6),$P386+1,AND(NOT($J386),$P386&gt;0),0,TRUE,$P386)</f>
        <v>0</v>
      </c>
      <c r="Q387" s="1">
        <f t="shared" ref="Q387:Q450" si="31">IF($O386,$Q386+$B$8,$Q386)</f>
        <v>30</v>
      </c>
      <c r="R387" s="1">
        <f t="shared" ref="R387:R450" si="32">IF($O386,$R386+$B$8*$B$9,$R386)</f>
        <v>1500</v>
      </c>
      <c r="S387" s="17">
        <f t="shared" si="28"/>
        <v>234.375</v>
      </c>
      <c r="T387" s="1" cm="1">
        <f t="array" ref="T387">_xlfn.IFS($B$6=1,Q387*$B$10,AND(P386=0,P387&gt;=1),T386+$B$6*$B$10*$B$8,TRUE,T386)</f>
        <v>1200</v>
      </c>
      <c r="U387" s="17">
        <f t="shared" si="29"/>
        <v>187.5</v>
      </c>
    </row>
    <row r="388" spans="7:21" x14ac:dyDescent="0.25">
      <c r="G388" s="15">
        <v>386</v>
      </c>
      <c r="H388" s="17">
        <f t="shared" si="30"/>
        <v>6.416666666666667</v>
      </c>
      <c r="I388" cm="1">
        <f t="array" ref="I388">_xlfn.IFS(AND(NOT($I387=0),$J387),0,NOT($J387),$I387+$B$27,TRUE,$I387)</f>
        <v>0.70000000000000051</v>
      </c>
      <c r="J388" t="b" cm="1">
        <f t="array" ref="J388">_xlfn.IFS($I388&gt;=$C$5-$B$27,TRUE,$P388&gt;=$B$6,FALSE,TRUE,$J387)</f>
        <v>0</v>
      </c>
      <c r="K388" t="b" cm="1">
        <f t="array" ref="K388">_xlfn.IFS($L388&gt;=$B$4-$B$27,FALSE,$I388&gt;=$B$5-$B$27,TRUE,AND($J388,NOT($K387)),FALSE,$K387,TRUE,TRUE,FALSE)</f>
        <v>0</v>
      </c>
      <c r="L388" cm="1">
        <f t="array" ref="L388">_xlfn.IFS($K387,$L387+$B$27,NOT($K387),0,TRUE,$K387)</f>
        <v>0</v>
      </c>
      <c r="M388" t="b" cm="1">
        <f t="array" ref="M388">_xlfn.IFS($K388,FALSE,AND($J388,NOT($K388),$P388&lt;$B$6),TRUE,TRUE,FALSE)</f>
        <v>0</v>
      </c>
      <c r="N388" cm="1">
        <f t="array" ref="N388">_xlfn.IFS($N387&gt;=$C$7-$B$27,0,$M387,$N387+$B$27,TRUE,0)</f>
        <v>0</v>
      </c>
      <c r="O388" t="b" cm="1">
        <f t="array" ref="O388">_xlfn.IFS(AND($J388,NOT($K388),NOT($M388)),TRUE,$P388&gt;=$B$6,FALSE,AND($J388,NOT($K388),$M388,$N388=0),TRUE,TRUE,FALSE)</f>
        <v>0</v>
      </c>
      <c r="P388" cm="1">
        <f t="array" ref="P388">_xlfn.IFS(AND($O387,$P387&lt;$B$6),$P387+1,AND(NOT($J387),$P387&gt;0),0,TRUE,$P387)</f>
        <v>0</v>
      </c>
      <c r="Q388" s="1">
        <f t="shared" si="31"/>
        <v>30</v>
      </c>
      <c r="R388" s="1">
        <f t="shared" si="32"/>
        <v>1500</v>
      </c>
      <c r="S388" s="17">
        <f t="shared" ref="S388:S451" si="33">$R388/$H388</f>
        <v>233.76623376623377</v>
      </c>
      <c r="T388" s="1" cm="1">
        <f t="array" ref="T388">_xlfn.IFS($B$6=1,Q388*$B$10,AND(P387=0,P388&gt;=1),T387+$B$6*$B$10*$B$8,TRUE,T387)</f>
        <v>1200</v>
      </c>
      <c r="U388" s="17">
        <f t="shared" ref="U388:U451" si="34">T388/H388</f>
        <v>187.012987012987</v>
      </c>
    </row>
    <row r="389" spans="7:21" x14ac:dyDescent="0.25">
      <c r="G389" s="15">
        <v>387</v>
      </c>
      <c r="H389" s="17">
        <f t="shared" si="30"/>
        <v>6.4333333333333336</v>
      </c>
      <c r="I389" cm="1">
        <f t="array" ref="I389">_xlfn.IFS(AND(NOT($I388=0),$J388),0,NOT($J388),$I388+$B$27,TRUE,$I388)</f>
        <v>0.71666666666666723</v>
      </c>
      <c r="J389" t="b" cm="1">
        <f t="array" ref="J389">_xlfn.IFS($I389&gt;=$C$5-$B$27,TRUE,$P389&gt;=$B$6,FALSE,TRUE,$J388)</f>
        <v>0</v>
      </c>
      <c r="K389" t="b" cm="1">
        <f t="array" ref="K389">_xlfn.IFS($L389&gt;=$B$4-$B$27,FALSE,$I389&gt;=$B$5-$B$27,TRUE,AND($J389,NOT($K388)),FALSE,$K388,TRUE,TRUE,FALSE)</f>
        <v>0</v>
      </c>
      <c r="L389" cm="1">
        <f t="array" ref="L389">_xlfn.IFS($K388,$L388+$B$27,NOT($K388),0,TRUE,$K388)</f>
        <v>0</v>
      </c>
      <c r="M389" t="b" cm="1">
        <f t="array" ref="M389">_xlfn.IFS($K389,FALSE,AND($J389,NOT($K389),$P389&lt;$B$6),TRUE,TRUE,FALSE)</f>
        <v>0</v>
      </c>
      <c r="N389" cm="1">
        <f t="array" ref="N389">_xlfn.IFS($N388&gt;=$C$7-$B$27,0,$M388,$N388+$B$27,TRUE,0)</f>
        <v>0</v>
      </c>
      <c r="O389" t="b" cm="1">
        <f t="array" ref="O389">_xlfn.IFS(AND($J389,NOT($K389),NOT($M389)),TRUE,$P389&gt;=$B$6,FALSE,AND($J389,NOT($K389),$M389,$N389=0),TRUE,TRUE,FALSE)</f>
        <v>0</v>
      </c>
      <c r="P389" cm="1">
        <f t="array" ref="P389">_xlfn.IFS(AND($O388,$P388&lt;$B$6),$P388+1,AND(NOT($J388),$P388&gt;0),0,TRUE,$P388)</f>
        <v>0</v>
      </c>
      <c r="Q389" s="1">
        <f t="shared" si="31"/>
        <v>30</v>
      </c>
      <c r="R389" s="1">
        <f t="shared" si="32"/>
        <v>1500</v>
      </c>
      <c r="S389" s="17">
        <f t="shared" si="33"/>
        <v>233.16062176165804</v>
      </c>
      <c r="T389" s="1" cm="1">
        <f t="array" ref="T389">_xlfn.IFS($B$6=1,Q389*$B$10,AND(P388=0,P389&gt;=1),T388+$B$6*$B$10*$B$8,TRUE,T388)</f>
        <v>1200</v>
      </c>
      <c r="U389" s="17">
        <f t="shared" si="34"/>
        <v>186.52849740932641</v>
      </c>
    </row>
    <row r="390" spans="7:21" x14ac:dyDescent="0.25">
      <c r="G390" s="15">
        <v>388</v>
      </c>
      <c r="H390" s="17">
        <f t="shared" si="30"/>
        <v>6.45</v>
      </c>
      <c r="I390" cm="1">
        <f t="array" ref="I390">_xlfn.IFS(AND(NOT($I389=0),$J389),0,NOT($J389),$I389+$B$27,TRUE,$I389)</f>
        <v>0.73333333333333395</v>
      </c>
      <c r="J390" t="b" cm="1">
        <f t="array" ref="J390">_xlfn.IFS($I390&gt;=$C$5-$B$27,TRUE,$P390&gt;=$B$6,FALSE,TRUE,$J389)</f>
        <v>0</v>
      </c>
      <c r="K390" t="b" cm="1">
        <f t="array" ref="K390">_xlfn.IFS($L390&gt;=$B$4-$B$27,FALSE,$I390&gt;=$B$5-$B$27,TRUE,AND($J390,NOT($K389)),FALSE,$K389,TRUE,TRUE,FALSE)</f>
        <v>0</v>
      </c>
      <c r="L390" cm="1">
        <f t="array" ref="L390">_xlfn.IFS($K389,$L389+$B$27,NOT($K389),0,TRUE,$K389)</f>
        <v>0</v>
      </c>
      <c r="M390" t="b" cm="1">
        <f t="array" ref="M390">_xlfn.IFS($K390,FALSE,AND($J390,NOT($K390),$P390&lt;$B$6),TRUE,TRUE,FALSE)</f>
        <v>0</v>
      </c>
      <c r="N390" cm="1">
        <f t="array" ref="N390">_xlfn.IFS($N389&gt;=$C$7-$B$27,0,$M389,$N389+$B$27,TRUE,0)</f>
        <v>0</v>
      </c>
      <c r="O390" t="b" cm="1">
        <f t="array" ref="O390">_xlfn.IFS(AND($J390,NOT($K390),NOT($M390)),TRUE,$P390&gt;=$B$6,FALSE,AND($J390,NOT($K390),$M390,$N390=0),TRUE,TRUE,FALSE)</f>
        <v>0</v>
      </c>
      <c r="P390" cm="1">
        <f t="array" ref="P390">_xlfn.IFS(AND($O389,$P389&lt;$B$6),$P389+1,AND(NOT($J389),$P389&gt;0),0,TRUE,$P389)</f>
        <v>0</v>
      </c>
      <c r="Q390" s="1">
        <f t="shared" si="31"/>
        <v>30</v>
      </c>
      <c r="R390" s="1">
        <f t="shared" si="32"/>
        <v>1500</v>
      </c>
      <c r="S390" s="17">
        <f t="shared" si="33"/>
        <v>232.55813953488371</v>
      </c>
      <c r="T390" s="1" cm="1">
        <f t="array" ref="T390">_xlfn.IFS($B$6=1,Q390*$B$10,AND(P389=0,P390&gt;=1),T389+$B$6*$B$10*$B$8,TRUE,T389)</f>
        <v>1200</v>
      </c>
      <c r="U390" s="17">
        <f t="shared" si="34"/>
        <v>186.04651162790697</v>
      </c>
    </row>
    <row r="391" spans="7:21" x14ac:dyDescent="0.25">
      <c r="G391" s="15">
        <v>389</v>
      </c>
      <c r="H391" s="17">
        <f t="shared" si="30"/>
        <v>6.4666666666666668</v>
      </c>
      <c r="I391" cm="1">
        <f t="array" ref="I391">_xlfn.IFS(AND(NOT($I390=0),$J390),0,NOT($J390),$I390+$B$27,TRUE,$I390)</f>
        <v>0.75000000000000067</v>
      </c>
      <c r="J391" t="b" cm="1">
        <f t="array" ref="J391">_xlfn.IFS($I391&gt;=$C$5-$B$27,TRUE,$P391&gt;=$B$6,FALSE,TRUE,$J390)</f>
        <v>0</v>
      </c>
      <c r="K391" t="b" cm="1">
        <f t="array" ref="K391">_xlfn.IFS($L391&gt;=$B$4-$B$27,FALSE,$I391&gt;=$B$5-$B$27,TRUE,AND($J391,NOT($K390)),FALSE,$K390,TRUE,TRUE,FALSE)</f>
        <v>0</v>
      </c>
      <c r="L391" cm="1">
        <f t="array" ref="L391">_xlfn.IFS($K390,$L390+$B$27,NOT($K390),0,TRUE,$K390)</f>
        <v>0</v>
      </c>
      <c r="M391" t="b" cm="1">
        <f t="array" ref="M391">_xlfn.IFS($K391,FALSE,AND($J391,NOT($K391),$P391&lt;$B$6),TRUE,TRUE,FALSE)</f>
        <v>0</v>
      </c>
      <c r="N391" cm="1">
        <f t="array" ref="N391">_xlfn.IFS($N390&gt;=$C$7-$B$27,0,$M390,$N390+$B$27,TRUE,0)</f>
        <v>0</v>
      </c>
      <c r="O391" t="b" cm="1">
        <f t="array" ref="O391">_xlfn.IFS(AND($J391,NOT($K391),NOT($M391)),TRUE,$P391&gt;=$B$6,FALSE,AND($J391,NOT($K391),$M391,$N391=0),TRUE,TRUE,FALSE)</f>
        <v>0</v>
      </c>
      <c r="P391" cm="1">
        <f t="array" ref="P391">_xlfn.IFS(AND($O390,$P390&lt;$B$6),$P390+1,AND(NOT($J390),$P390&gt;0),0,TRUE,$P390)</f>
        <v>0</v>
      </c>
      <c r="Q391" s="1">
        <f t="shared" si="31"/>
        <v>30</v>
      </c>
      <c r="R391" s="1">
        <f t="shared" si="32"/>
        <v>1500</v>
      </c>
      <c r="S391" s="17">
        <f t="shared" si="33"/>
        <v>231.95876288659792</v>
      </c>
      <c r="T391" s="1" cm="1">
        <f t="array" ref="T391">_xlfn.IFS($B$6=1,Q391*$B$10,AND(P390=0,P391&gt;=1),T390+$B$6*$B$10*$B$8,TRUE,T390)</f>
        <v>1200</v>
      </c>
      <c r="U391" s="17">
        <f t="shared" si="34"/>
        <v>185.56701030927834</v>
      </c>
    </row>
    <row r="392" spans="7:21" x14ac:dyDescent="0.25">
      <c r="G392" s="15">
        <v>390</v>
      </c>
      <c r="H392" s="17">
        <f t="shared" si="30"/>
        <v>6.4833333333333334</v>
      </c>
      <c r="I392" cm="1">
        <f t="array" ref="I392">_xlfn.IFS(AND(NOT($I391=0),$J391),0,NOT($J391),$I391+$B$27,TRUE,$I391)</f>
        <v>0.76666666666666738</v>
      </c>
      <c r="J392" t="b" cm="1">
        <f t="array" ref="J392">_xlfn.IFS($I392&gt;=$C$5-$B$27,TRUE,$P392&gt;=$B$6,FALSE,TRUE,$J391)</f>
        <v>0</v>
      </c>
      <c r="K392" t="b" cm="1">
        <f t="array" ref="K392">_xlfn.IFS($L392&gt;=$B$4-$B$27,FALSE,$I392&gt;=$B$5-$B$27,TRUE,AND($J392,NOT($K391)),FALSE,$K391,TRUE,TRUE,FALSE)</f>
        <v>0</v>
      </c>
      <c r="L392" cm="1">
        <f t="array" ref="L392">_xlfn.IFS($K391,$L391+$B$27,NOT($K391),0,TRUE,$K391)</f>
        <v>0</v>
      </c>
      <c r="M392" t="b" cm="1">
        <f t="array" ref="M392">_xlfn.IFS($K392,FALSE,AND($J392,NOT($K392),$P392&lt;$B$6),TRUE,TRUE,FALSE)</f>
        <v>0</v>
      </c>
      <c r="N392" cm="1">
        <f t="array" ref="N392">_xlfn.IFS($N391&gt;=$C$7-$B$27,0,$M391,$N391+$B$27,TRUE,0)</f>
        <v>0</v>
      </c>
      <c r="O392" t="b" cm="1">
        <f t="array" ref="O392">_xlfn.IFS(AND($J392,NOT($K392),NOT($M392)),TRUE,$P392&gt;=$B$6,FALSE,AND($J392,NOT($K392),$M392,$N392=0),TRUE,TRUE,FALSE)</f>
        <v>0</v>
      </c>
      <c r="P392" cm="1">
        <f t="array" ref="P392">_xlfn.IFS(AND($O391,$P391&lt;$B$6),$P391+1,AND(NOT($J391),$P391&gt;0),0,TRUE,$P391)</f>
        <v>0</v>
      </c>
      <c r="Q392" s="1">
        <f t="shared" si="31"/>
        <v>30</v>
      </c>
      <c r="R392" s="1">
        <f t="shared" si="32"/>
        <v>1500</v>
      </c>
      <c r="S392" s="17">
        <f t="shared" si="33"/>
        <v>231.3624678663239</v>
      </c>
      <c r="T392" s="1" cm="1">
        <f t="array" ref="T392">_xlfn.IFS($B$6=1,Q392*$B$10,AND(P391=0,P392&gt;=1),T391+$B$6*$B$10*$B$8,TRUE,T391)</f>
        <v>1200</v>
      </c>
      <c r="U392" s="17">
        <f t="shared" si="34"/>
        <v>185.08997429305913</v>
      </c>
    </row>
    <row r="393" spans="7:21" x14ac:dyDescent="0.25">
      <c r="G393" s="15">
        <v>391</v>
      </c>
      <c r="H393" s="17">
        <f t="shared" si="30"/>
        <v>6.5</v>
      </c>
      <c r="I393" cm="1">
        <f t="array" ref="I393">_xlfn.IFS(AND(NOT($I392=0),$J392),0,NOT($J392),$I392+$B$27,TRUE,$I392)</f>
        <v>0.7833333333333341</v>
      </c>
      <c r="J393" t="b" cm="1">
        <f t="array" ref="J393">_xlfn.IFS($I393&gt;=$C$5-$B$27,TRUE,$P393&gt;=$B$6,FALSE,TRUE,$J392)</f>
        <v>0</v>
      </c>
      <c r="K393" t="b" cm="1">
        <f t="array" ref="K393">_xlfn.IFS($L393&gt;=$B$4-$B$27,FALSE,$I393&gt;=$B$5-$B$27,TRUE,AND($J393,NOT($K392)),FALSE,$K392,TRUE,TRUE,FALSE)</f>
        <v>0</v>
      </c>
      <c r="L393" cm="1">
        <f t="array" ref="L393">_xlfn.IFS($K392,$L392+$B$27,NOT($K392),0,TRUE,$K392)</f>
        <v>0</v>
      </c>
      <c r="M393" t="b" cm="1">
        <f t="array" ref="M393">_xlfn.IFS($K393,FALSE,AND($J393,NOT($K393),$P393&lt;$B$6),TRUE,TRUE,FALSE)</f>
        <v>0</v>
      </c>
      <c r="N393" cm="1">
        <f t="array" ref="N393">_xlfn.IFS($N392&gt;=$C$7-$B$27,0,$M392,$N392+$B$27,TRUE,0)</f>
        <v>0</v>
      </c>
      <c r="O393" t="b" cm="1">
        <f t="array" ref="O393">_xlfn.IFS(AND($J393,NOT($K393),NOT($M393)),TRUE,$P393&gt;=$B$6,FALSE,AND($J393,NOT($K393),$M393,$N393=0),TRUE,TRUE,FALSE)</f>
        <v>0</v>
      </c>
      <c r="P393" cm="1">
        <f t="array" ref="P393">_xlfn.IFS(AND($O392,$P392&lt;$B$6),$P392+1,AND(NOT($J392),$P392&gt;0),0,TRUE,$P392)</f>
        <v>0</v>
      </c>
      <c r="Q393" s="1">
        <f t="shared" si="31"/>
        <v>30</v>
      </c>
      <c r="R393" s="1">
        <f t="shared" si="32"/>
        <v>1500</v>
      </c>
      <c r="S393" s="17">
        <f t="shared" si="33"/>
        <v>230.76923076923077</v>
      </c>
      <c r="T393" s="1" cm="1">
        <f t="array" ref="T393">_xlfn.IFS($B$6=1,Q393*$B$10,AND(P392=0,P393&gt;=1),T392+$B$6*$B$10*$B$8,TRUE,T392)</f>
        <v>1200</v>
      </c>
      <c r="U393" s="17">
        <f t="shared" si="34"/>
        <v>184.61538461538461</v>
      </c>
    </row>
    <row r="394" spans="7:21" x14ac:dyDescent="0.25">
      <c r="G394" s="15">
        <v>392</v>
      </c>
      <c r="H394" s="17">
        <f t="shared" si="30"/>
        <v>6.5166666666666666</v>
      </c>
      <c r="I394" cm="1">
        <f t="array" ref="I394">_xlfn.IFS(AND(NOT($I393=0),$J393),0,NOT($J393),$I393+$B$27,TRUE,$I393)</f>
        <v>0.80000000000000082</v>
      </c>
      <c r="J394" t="b" cm="1">
        <f t="array" ref="J394">_xlfn.IFS($I394&gt;=$C$5-$B$27,TRUE,$P394&gt;=$B$6,FALSE,TRUE,$J393)</f>
        <v>0</v>
      </c>
      <c r="K394" t="b" cm="1">
        <f t="array" ref="K394">_xlfn.IFS($L394&gt;=$B$4-$B$27,FALSE,$I394&gt;=$B$5-$B$27,TRUE,AND($J394,NOT($K393)),FALSE,$K393,TRUE,TRUE,FALSE)</f>
        <v>0</v>
      </c>
      <c r="L394" cm="1">
        <f t="array" ref="L394">_xlfn.IFS($K393,$L393+$B$27,NOT($K393),0,TRUE,$K393)</f>
        <v>0</v>
      </c>
      <c r="M394" t="b" cm="1">
        <f t="array" ref="M394">_xlfn.IFS($K394,FALSE,AND($J394,NOT($K394),$P394&lt;$B$6),TRUE,TRUE,FALSE)</f>
        <v>0</v>
      </c>
      <c r="N394" cm="1">
        <f t="array" ref="N394">_xlfn.IFS($N393&gt;=$C$7-$B$27,0,$M393,$N393+$B$27,TRUE,0)</f>
        <v>0</v>
      </c>
      <c r="O394" t="b" cm="1">
        <f t="array" ref="O394">_xlfn.IFS(AND($J394,NOT($K394),NOT($M394)),TRUE,$P394&gt;=$B$6,FALSE,AND($J394,NOT($K394),$M394,$N394=0),TRUE,TRUE,FALSE)</f>
        <v>0</v>
      </c>
      <c r="P394" cm="1">
        <f t="array" ref="P394">_xlfn.IFS(AND($O393,$P393&lt;$B$6),$P393+1,AND(NOT($J393),$P393&gt;0),0,TRUE,$P393)</f>
        <v>0</v>
      </c>
      <c r="Q394" s="1">
        <f t="shared" si="31"/>
        <v>30</v>
      </c>
      <c r="R394" s="1">
        <f t="shared" si="32"/>
        <v>1500</v>
      </c>
      <c r="S394" s="17">
        <f t="shared" si="33"/>
        <v>230.17902813299233</v>
      </c>
      <c r="T394" s="1" cm="1">
        <f t="array" ref="T394">_xlfn.IFS($B$6=1,Q394*$B$10,AND(P393=0,P394&gt;=1),T393+$B$6*$B$10*$B$8,TRUE,T393)</f>
        <v>1200</v>
      </c>
      <c r="U394" s="17">
        <f t="shared" si="34"/>
        <v>184.14322250639387</v>
      </c>
    </row>
    <row r="395" spans="7:21" x14ac:dyDescent="0.25">
      <c r="G395" s="15">
        <v>393</v>
      </c>
      <c r="H395" s="17">
        <f t="shared" si="30"/>
        <v>6.5333333333333332</v>
      </c>
      <c r="I395" cm="1">
        <f t="array" ref="I395">_xlfn.IFS(AND(NOT($I394=0),$J394),0,NOT($J394),$I394+$B$27,TRUE,$I394)</f>
        <v>0.81666666666666754</v>
      </c>
      <c r="J395" t="b" cm="1">
        <f t="array" ref="J395">_xlfn.IFS($I395&gt;=$C$5-$B$27,TRUE,$P395&gt;=$B$6,FALSE,TRUE,$J394)</f>
        <v>0</v>
      </c>
      <c r="K395" t="b" cm="1">
        <f t="array" ref="K395">_xlfn.IFS($L395&gt;=$B$4-$B$27,FALSE,$I395&gt;=$B$5-$B$27,TRUE,AND($J395,NOT($K394)),FALSE,$K394,TRUE,TRUE,FALSE)</f>
        <v>0</v>
      </c>
      <c r="L395" cm="1">
        <f t="array" ref="L395">_xlfn.IFS($K394,$L394+$B$27,NOT($K394),0,TRUE,$K394)</f>
        <v>0</v>
      </c>
      <c r="M395" t="b" cm="1">
        <f t="array" ref="M395">_xlfn.IFS($K395,FALSE,AND($J395,NOT($K395),$P395&lt;$B$6),TRUE,TRUE,FALSE)</f>
        <v>0</v>
      </c>
      <c r="N395" cm="1">
        <f t="array" ref="N395">_xlfn.IFS($N394&gt;=$C$7-$B$27,0,$M394,$N394+$B$27,TRUE,0)</f>
        <v>0</v>
      </c>
      <c r="O395" t="b" cm="1">
        <f t="array" ref="O395">_xlfn.IFS(AND($J395,NOT($K395),NOT($M395)),TRUE,$P395&gt;=$B$6,FALSE,AND($J395,NOT($K395),$M395,$N395=0),TRUE,TRUE,FALSE)</f>
        <v>0</v>
      </c>
      <c r="P395" cm="1">
        <f t="array" ref="P395">_xlfn.IFS(AND($O394,$P394&lt;$B$6),$P394+1,AND(NOT($J394),$P394&gt;0),0,TRUE,$P394)</f>
        <v>0</v>
      </c>
      <c r="Q395" s="1">
        <f t="shared" si="31"/>
        <v>30</v>
      </c>
      <c r="R395" s="1">
        <f t="shared" si="32"/>
        <v>1500</v>
      </c>
      <c r="S395" s="17">
        <f t="shared" si="33"/>
        <v>229.59183673469389</v>
      </c>
      <c r="T395" s="1" cm="1">
        <f t="array" ref="T395">_xlfn.IFS($B$6=1,Q395*$B$10,AND(P394=0,P395&gt;=1),T394+$B$6*$B$10*$B$8,TRUE,T394)</f>
        <v>1200</v>
      </c>
      <c r="U395" s="17">
        <f t="shared" si="34"/>
        <v>183.67346938775512</v>
      </c>
    </row>
    <row r="396" spans="7:21" x14ac:dyDescent="0.25">
      <c r="G396" s="15">
        <v>394</v>
      </c>
      <c r="H396" s="17">
        <f t="shared" si="30"/>
        <v>6.55</v>
      </c>
      <c r="I396" cm="1">
        <f t="array" ref="I396">_xlfn.IFS(AND(NOT($I395=0),$J395),0,NOT($J395),$I395+$B$27,TRUE,$I395)</f>
        <v>0.83333333333333426</v>
      </c>
      <c r="J396" t="b" cm="1">
        <f t="array" ref="J396">_xlfn.IFS($I396&gt;=$C$5-$B$27,TRUE,$P396&gt;=$B$6,FALSE,TRUE,$J395)</f>
        <v>0</v>
      </c>
      <c r="K396" t="b" cm="1">
        <f t="array" ref="K396">_xlfn.IFS($L396&gt;=$B$4-$B$27,FALSE,$I396&gt;=$B$5-$B$27,TRUE,AND($J396,NOT($K395)),FALSE,$K395,TRUE,TRUE,FALSE)</f>
        <v>0</v>
      </c>
      <c r="L396" cm="1">
        <f t="array" ref="L396">_xlfn.IFS($K395,$L395+$B$27,NOT($K395),0,TRUE,$K395)</f>
        <v>0</v>
      </c>
      <c r="M396" t="b" cm="1">
        <f t="array" ref="M396">_xlfn.IFS($K396,FALSE,AND($J396,NOT($K396),$P396&lt;$B$6),TRUE,TRUE,FALSE)</f>
        <v>0</v>
      </c>
      <c r="N396" cm="1">
        <f t="array" ref="N396">_xlfn.IFS($N395&gt;=$C$7-$B$27,0,$M395,$N395+$B$27,TRUE,0)</f>
        <v>0</v>
      </c>
      <c r="O396" t="b" cm="1">
        <f t="array" ref="O396">_xlfn.IFS(AND($J396,NOT($K396),NOT($M396)),TRUE,$P396&gt;=$B$6,FALSE,AND($J396,NOT($K396),$M396,$N396=0),TRUE,TRUE,FALSE)</f>
        <v>0</v>
      </c>
      <c r="P396" cm="1">
        <f t="array" ref="P396">_xlfn.IFS(AND($O395,$P395&lt;$B$6),$P395+1,AND(NOT($J395),$P395&gt;0),0,TRUE,$P395)</f>
        <v>0</v>
      </c>
      <c r="Q396" s="1">
        <f t="shared" si="31"/>
        <v>30</v>
      </c>
      <c r="R396" s="1">
        <f t="shared" si="32"/>
        <v>1500</v>
      </c>
      <c r="S396" s="17">
        <f t="shared" si="33"/>
        <v>229.00763358778627</v>
      </c>
      <c r="T396" s="1" cm="1">
        <f t="array" ref="T396">_xlfn.IFS($B$6=1,Q396*$B$10,AND(P395=0,P396&gt;=1),T395+$B$6*$B$10*$B$8,TRUE,T395)</f>
        <v>1200</v>
      </c>
      <c r="U396" s="17">
        <f t="shared" si="34"/>
        <v>183.20610687022901</v>
      </c>
    </row>
    <row r="397" spans="7:21" x14ac:dyDescent="0.25">
      <c r="G397" s="15">
        <v>395</v>
      </c>
      <c r="H397" s="17">
        <f t="shared" si="30"/>
        <v>6.5666666666666664</v>
      </c>
      <c r="I397" cm="1">
        <f t="array" ref="I397">_xlfn.IFS(AND(NOT($I396=0),$J396),0,NOT($J396),$I396+$B$27,TRUE,$I396)</f>
        <v>0.85000000000000098</v>
      </c>
      <c r="J397" t="b" cm="1">
        <f t="array" ref="J397">_xlfn.IFS($I397&gt;=$C$5-$B$27,TRUE,$P397&gt;=$B$6,FALSE,TRUE,$J396)</f>
        <v>0</v>
      </c>
      <c r="K397" t="b" cm="1">
        <f t="array" ref="K397">_xlfn.IFS($L397&gt;=$B$4-$B$27,FALSE,$I397&gt;=$B$5-$B$27,TRUE,AND($J397,NOT($K396)),FALSE,$K396,TRUE,TRUE,FALSE)</f>
        <v>0</v>
      </c>
      <c r="L397" cm="1">
        <f t="array" ref="L397">_xlfn.IFS($K396,$L396+$B$27,NOT($K396),0,TRUE,$K396)</f>
        <v>0</v>
      </c>
      <c r="M397" t="b" cm="1">
        <f t="array" ref="M397">_xlfn.IFS($K397,FALSE,AND($J397,NOT($K397),$P397&lt;$B$6),TRUE,TRUE,FALSE)</f>
        <v>0</v>
      </c>
      <c r="N397" cm="1">
        <f t="array" ref="N397">_xlfn.IFS($N396&gt;=$C$7-$B$27,0,$M396,$N396+$B$27,TRUE,0)</f>
        <v>0</v>
      </c>
      <c r="O397" t="b" cm="1">
        <f t="array" ref="O397">_xlfn.IFS(AND($J397,NOT($K397),NOT($M397)),TRUE,$P397&gt;=$B$6,FALSE,AND($J397,NOT($K397),$M397,$N397=0),TRUE,TRUE,FALSE)</f>
        <v>0</v>
      </c>
      <c r="P397" cm="1">
        <f t="array" ref="P397">_xlfn.IFS(AND($O396,$P396&lt;$B$6),$P396+1,AND(NOT($J396),$P396&gt;0),0,TRUE,$P396)</f>
        <v>0</v>
      </c>
      <c r="Q397" s="1">
        <f t="shared" si="31"/>
        <v>30</v>
      </c>
      <c r="R397" s="1">
        <f t="shared" si="32"/>
        <v>1500</v>
      </c>
      <c r="S397" s="17">
        <f t="shared" si="33"/>
        <v>228.42639593908629</v>
      </c>
      <c r="T397" s="1" cm="1">
        <f t="array" ref="T397">_xlfn.IFS($B$6=1,Q397*$B$10,AND(P396=0,P397&gt;=1),T396+$B$6*$B$10*$B$8,TRUE,T396)</f>
        <v>1200</v>
      </c>
      <c r="U397" s="17">
        <f t="shared" si="34"/>
        <v>182.74111675126903</v>
      </c>
    </row>
    <row r="398" spans="7:21" x14ac:dyDescent="0.25">
      <c r="G398" s="15">
        <v>396</v>
      </c>
      <c r="H398" s="17">
        <f t="shared" si="30"/>
        <v>6.583333333333333</v>
      </c>
      <c r="I398" cm="1">
        <f t="array" ref="I398">_xlfn.IFS(AND(NOT($I397=0),$J397),0,NOT($J397),$I397+$B$27,TRUE,$I397)</f>
        <v>0.8666666666666677</v>
      </c>
      <c r="J398" t="b" cm="1">
        <f t="array" ref="J398">_xlfn.IFS($I398&gt;=$C$5-$B$27,TRUE,$P398&gt;=$B$6,FALSE,TRUE,$J397)</f>
        <v>0</v>
      </c>
      <c r="K398" t="b" cm="1">
        <f t="array" ref="K398">_xlfn.IFS($L398&gt;=$B$4-$B$27,FALSE,$I398&gt;=$B$5-$B$27,TRUE,AND($J398,NOT($K397)),FALSE,$K397,TRUE,TRUE,FALSE)</f>
        <v>0</v>
      </c>
      <c r="L398" cm="1">
        <f t="array" ref="L398">_xlfn.IFS($K397,$L397+$B$27,NOT($K397),0,TRUE,$K397)</f>
        <v>0</v>
      </c>
      <c r="M398" t="b" cm="1">
        <f t="array" ref="M398">_xlfn.IFS($K398,FALSE,AND($J398,NOT($K398),$P398&lt;$B$6),TRUE,TRUE,FALSE)</f>
        <v>0</v>
      </c>
      <c r="N398" cm="1">
        <f t="array" ref="N398">_xlfn.IFS($N397&gt;=$C$7-$B$27,0,$M397,$N397+$B$27,TRUE,0)</f>
        <v>0</v>
      </c>
      <c r="O398" t="b" cm="1">
        <f t="array" ref="O398">_xlfn.IFS(AND($J398,NOT($K398),NOT($M398)),TRUE,$P398&gt;=$B$6,FALSE,AND($J398,NOT($K398),$M398,$N398=0),TRUE,TRUE,FALSE)</f>
        <v>0</v>
      </c>
      <c r="P398" cm="1">
        <f t="array" ref="P398">_xlfn.IFS(AND($O397,$P397&lt;$B$6),$P397+1,AND(NOT($J397),$P397&gt;0),0,TRUE,$P397)</f>
        <v>0</v>
      </c>
      <c r="Q398" s="1">
        <f t="shared" si="31"/>
        <v>30</v>
      </c>
      <c r="R398" s="1">
        <f t="shared" si="32"/>
        <v>1500</v>
      </c>
      <c r="S398" s="17">
        <f t="shared" si="33"/>
        <v>227.84810126582281</v>
      </c>
      <c r="T398" s="1" cm="1">
        <f t="array" ref="T398">_xlfn.IFS($B$6=1,Q398*$B$10,AND(P397=0,P398&gt;=1),T397+$B$6*$B$10*$B$8,TRUE,T397)</f>
        <v>1200</v>
      </c>
      <c r="U398" s="17">
        <f t="shared" si="34"/>
        <v>182.27848101265823</v>
      </c>
    </row>
    <row r="399" spans="7:21" x14ac:dyDescent="0.25">
      <c r="G399" s="15">
        <v>397</v>
      </c>
      <c r="H399" s="17">
        <f t="shared" si="30"/>
        <v>6.6</v>
      </c>
      <c r="I399" cm="1">
        <f t="array" ref="I399">_xlfn.IFS(AND(NOT($I398=0),$J398),0,NOT($J398),$I398+$B$27,TRUE,$I398)</f>
        <v>0.88333333333333441</v>
      </c>
      <c r="J399" t="b" cm="1">
        <f t="array" ref="J399">_xlfn.IFS($I399&gt;=$C$5-$B$27,TRUE,$P399&gt;=$B$6,FALSE,TRUE,$J398)</f>
        <v>0</v>
      </c>
      <c r="K399" t="b" cm="1">
        <f t="array" ref="K399">_xlfn.IFS($L399&gt;=$B$4-$B$27,FALSE,$I399&gt;=$B$5-$B$27,TRUE,AND($J399,NOT($K398)),FALSE,$K398,TRUE,TRUE,FALSE)</f>
        <v>0</v>
      </c>
      <c r="L399" cm="1">
        <f t="array" ref="L399">_xlfn.IFS($K398,$L398+$B$27,NOT($K398),0,TRUE,$K398)</f>
        <v>0</v>
      </c>
      <c r="M399" t="b" cm="1">
        <f t="array" ref="M399">_xlfn.IFS($K399,FALSE,AND($J399,NOT($K399),$P399&lt;$B$6),TRUE,TRUE,FALSE)</f>
        <v>0</v>
      </c>
      <c r="N399" cm="1">
        <f t="array" ref="N399">_xlfn.IFS($N398&gt;=$C$7-$B$27,0,$M398,$N398+$B$27,TRUE,0)</f>
        <v>0</v>
      </c>
      <c r="O399" t="b" cm="1">
        <f t="array" ref="O399">_xlfn.IFS(AND($J399,NOT($K399),NOT($M399)),TRUE,$P399&gt;=$B$6,FALSE,AND($J399,NOT($K399),$M399,$N399=0),TRUE,TRUE,FALSE)</f>
        <v>0</v>
      </c>
      <c r="P399" cm="1">
        <f t="array" ref="P399">_xlfn.IFS(AND($O398,$P398&lt;$B$6),$P398+1,AND(NOT($J398),$P398&gt;0),0,TRUE,$P398)</f>
        <v>0</v>
      </c>
      <c r="Q399" s="1">
        <f t="shared" si="31"/>
        <v>30</v>
      </c>
      <c r="R399" s="1">
        <f t="shared" si="32"/>
        <v>1500</v>
      </c>
      <c r="S399" s="17">
        <f t="shared" si="33"/>
        <v>227.27272727272728</v>
      </c>
      <c r="T399" s="1" cm="1">
        <f t="array" ref="T399">_xlfn.IFS($B$6=1,Q399*$B$10,AND(P398=0,P399&gt;=1),T398+$B$6*$B$10*$B$8,TRUE,T398)</f>
        <v>1200</v>
      </c>
      <c r="U399" s="17">
        <f t="shared" si="34"/>
        <v>181.81818181818184</v>
      </c>
    </row>
    <row r="400" spans="7:21" x14ac:dyDescent="0.25">
      <c r="G400" s="15">
        <v>398</v>
      </c>
      <c r="H400" s="17">
        <f t="shared" si="30"/>
        <v>6.6166666666666663</v>
      </c>
      <c r="I400" cm="1">
        <f t="array" ref="I400">_xlfn.IFS(AND(NOT($I399=0),$J399),0,NOT($J399),$I399+$B$27,TRUE,$I399)</f>
        <v>0.90000000000000113</v>
      </c>
      <c r="J400" t="b" cm="1">
        <f t="array" ref="J400">_xlfn.IFS($I400&gt;=$C$5-$B$27,TRUE,$P400&gt;=$B$6,FALSE,TRUE,$J399)</f>
        <v>0</v>
      </c>
      <c r="K400" t="b" cm="1">
        <f t="array" ref="K400">_xlfn.IFS($L400&gt;=$B$4-$B$27,FALSE,$I400&gt;=$B$5-$B$27,TRUE,AND($J400,NOT($K399)),FALSE,$K399,TRUE,TRUE,FALSE)</f>
        <v>0</v>
      </c>
      <c r="L400" cm="1">
        <f t="array" ref="L400">_xlfn.IFS($K399,$L399+$B$27,NOT($K399),0,TRUE,$K399)</f>
        <v>0</v>
      </c>
      <c r="M400" t="b" cm="1">
        <f t="array" ref="M400">_xlfn.IFS($K400,FALSE,AND($J400,NOT($K400),$P400&lt;$B$6),TRUE,TRUE,FALSE)</f>
        <v>0</v>
      </c>
      <c r="N400" cm="1">
        <f t="array" ref="N400">_xlfn.IFS($N399&gt;=$C$7-$B$27,0,$M399,$N399+$B$27,TRUE,0)</f>
        <v>0</v>
      </c>
      <c r="O400" t="b" cm="1">
        <f t="array" ref="O400">_xlfn.IFS(AND($J400,NOT($K400),NOT($M400)),TRUE,$P400&gt;=$B$6,FALSE,AND($J400,NOT($K400),$M400,$N400=0),TRUE,TRUE,FALSE)</f>
        <v>0</v>
      </c>
      <c r="P400" cm="1">
        <f t="array" ref="P400">_xlfn.IFS(AND($O399,$P399&lt;$B$6),$P399+1,AND(NOT($J399),$P399&gt;0),0,TRUE,$P399)</f>
        <v>0</v>
      </c>
      <c r="Q400" s="1">
        <f t="shared" si="31"/>
        <v>30</v>
      </c>
      <c r="R400" s="1">
        <f t="shared" si="32"/>
        <v>1500</v>
      </c>
      <c r="S400" s="17">
        <f t="shared" si="33"/>
        <v>226.70025188916878</v>
      </c>
      <c r="T400" s="1" cm="1">
        <f t="array" ref="T400">_xlfn.IFS($B$6=1,Q400*$B$10,AND(P399=0,P400&gt;=1),T399+$B$6*$B$10*$B$8,TRUE,T399)</f>
        <v>1200</v>
      </c>
      <c r="U400" s="17">
        <f t="shared" si="34"/>
        <v>181.36020151133502</v>
      </c>
    </row>
    <row r="401" spans="7:21" x14ac:dyDescent="0.25">
      <c r="G401" s="15">
        <v>399</v>
      </c>
      <c r="H401" s="17">
        <f t="shared" si="30"/>
        <v>6.6333333333333329</v>
      </c>
      <c r="I401" cm="1">
        <f t="array" ref="I401">_xlfn.IFS(AND(NOT($I400=0),$J400),0,NOT($J400),$I400+$B$27,TRUE,$I400)</f>
        <v>0.91666666666666785</v>
      </c>
      <c r="J401" t="b" cm="1">
        <f t="array" ref="J401">_xlfn.IFS($I401&gt;=$C$5-$B$27,TRUE,$P401&gt;=$B$6,FALSE,TRUE,$J400)</f>
        <v>0</v>
      </c>
      <c r="K401" t="b" cm="1">
        <f t="array" ref="K401">_xlfn.IFS($L401&gt;=$B$4-$B$27,FALSE,$I401&gt;=$B$5-$B$27,TRUE,AND($J401,NOT($K400)),FALSE,$K400,TRUE,TRUE,FALSE)</f>
        <v>0</v>
      </c>
      <c r="L401" cm="1">
        <f t="array" ref="L401">_xlfn.IFS($K400,$L400+$B$27,NOT($K400),0,TRUE,$K400)</f>
        <v>0</v>
      </c>
      <c r="M401" t="b" cm="1">
        <f t="array" ref="M401">_xlfn.IFS($K401,FALSE,AND($J401,NOT($K401),$P401&lt;$B$6),TRUE,TRUE,FALSE)</f>
        <v>0</v>
      </c>
      <c r="N401" cm="1">
        <f t="array" ref="N401">_xlfn.IFS($N400&gt;=$C$7-$B$27,0,$M400,$N400+$B$27,TRUE,0)</f>
        <v>0</v>
      </c>
      <c r="O401" t="b" cm="1">
        <f t="array" ref="O401">_xlfn.IFS(AND($J401,NOT($K401),NOT($M401)),TRUE,$P401&gt;=$B$6,FALSE,AND($J401,NOT($K401),$M401,$N401=0),TRUE,TRUE,FALSE)</f>
        <v>0</v>
      </c>
      <c r="P401" cm="1">
        <f t="array" ref="P401">_xlfn.IFS(AND($O400,$P400&lt;$B$6),$P400+1,AND(NOT($J400),$P400&gt;0),0,TRUE,$P400)</f>
        <v>0</v>
      </c>
      <c r="Q401" s="1">
        <f t="shared" si="31"/>
        <v>30</v>
      </c>
      <c r="R401" s="1">
        <f t="shared" si="32"/>
        <v>1500</v>
      </c>
      <c r="S401" s="17">
        <f t="shared" si="33"/>
        <v>226.13065326633168</v>
      </c>
      <c r="T401" s="1" cm="1">
        <f t="array" ref="T401">_xlfn.IFS($B$6=1,Q401*$B$10,AND(P400=0,P401&gt;=1),T400+$B$6*$B$10*$B$8,TRUE,T400)</f>
        <v>1200</v>
      </c>
      <c r="U401" s="17">
        <f t="shared" si="34"/>
        <v>180.90452261306535</v>
      </c>
    </row>
    <row r="402" spans="7:21" x14ac:dyDescent="0.25">
      <c r="G402" s="15">
        <v>400</v>
      </c>
      <c r="H402" s="17">
        <f t="shared" si="30"/>
        <v>6.6499999999999995</v>
      </c>
      <c r="I402" cm="1">
        <f t="array" ref="I402">_xlfn.IFS(AND(NOT($I401=0),$J401),0,NOT($J401),$I401+$B$27,TRUE,$I401)</f>
        <v>0.93333333333333457</v>
      </c>
      <c r="J402" t="b" cm="1">
        <f t="array" ref="J402">_xlfn.IFS($I402&gt;=$C$5-$B$27,TRUE,$P402&gt;=$B$6,FALSE,TRUE,$J401)</f>
        <v>0</v>
      </c>
      <c r="K402" t="b" cm="1">
        <f t="array" ref="K402">_xlfn.IFS($L402&gt;=$B$4-$B$27,FALSE,$I402&gt;=$B$5-$B$27,TRUE,AND($J402,NOT($K401)),FALSE,$K401,TRUE,TRUE,FALSE)</f>
        <v>0</v>
      </c>
      <c r="L402" cm="1">
        <f t="array" ref="L402">_xlfn.IFS($K401,$L401+$B$27,NOT($K401),0,TRUE,$K401)</f>
        <v>0</v>
      </c>
      <c r="M402" t="b" cm="1">
        <f t="array" ref="M402">_xlfn.IFS($K402,FALSE,AND($J402,NOT($K402),$P402&lt;$B$6),TRUE,TRUE,FALSE)</f>
        <v>0</v>
      </c>
      <c r="N402" cm="1">
        <f t="array" ref="N402">_xlfn.IFS($N401&gt;=$C$7-$B$27,0,$M401,$N401+$B$27,TRUE,0)</f>
        <v>0</v>
      </c>
      <c r="O402" t="b" cm="1">
        <f t="array" ref="O402">_xlfn.IFS(AND($J402,NOT($K402),NOT($M402)),TRUE,$P402&gt;=$B$6,FALSE,AND($J402,NOT($K402),$M402,$N402=0),TRUE,TRUE,FALSE)</f>
        <v>0</v>
      </c>
      <c r="P402" cm="1">
        <f t="array" ref="P402">_xlfn.IFS(AND($O401,$P401&lt;$B$6),$P401+1,AND(NOT($J401),$P401&gt;0),0,TRUE,$P401)</f>
        <v>0</v>
      </c>
      <c r="Q402" s="1">
        <f t="shared" si="31"/>
        <v>30</v>
      </c>
      <c r="R402" s="1">
        <f t="shared" si="32"/>
        <v>1500</v>
      </c>
      <c r="S402" s="17">
        <f t="shared" si="33"/>
        <v>225.5639097744361</v>
      </c>
      <c r="T402" s="1" cm="1">
        <f t="array" ref="T402">_xlfn.IFS($B$6=1,Q402*$B$10,AND(P401=0,P402&gt;=1),T401+$B$6*$B$10*$B$8,TRUE,T401)</f>
        <v>1200</v>
      </c>
      <c r="U402" s="17">
        <f t="shared" si="34"/>
        <v>180.45112781954887</v>
      </c>
    </row>
    <row r="403" spans="7:21" x14ac:dyDescent="0.25">
      <c r="G403" s="15">
        <v>401</v>
      </c>
      <c r="H403" s="17">
        <f t="shared" si="30"/>
        <v>6.666666666666667</v>
      </c>
      <c r="I403" cm="1">
        <f t="array" ref="I403">_xlfn.IFS(AND(NOT($I402=0),$J402),0,NOT($J402),$I402+$B$27,TRUE,$I402)</f>
        <v>0.95000000000000129</v>
      </c>
      <c r="J403" t="b" cm="1">
        <f t="array" ref="J403">_xlfn.IFS($I403&gt;=$C$5-$B$27,TRUE,$P403&gt;=$B$6,FALSE,TRUE,$J402)</f>
        <v>0</v>
      </c>
      <c r="K403" t="b" cm="1">
        <f t="array" ref="K403">_xlfn.IFS($L403&gt;=$B$4-$B$27,FALSE,$I403&gt;=$B$5-$B$27,TRUE,AND($J403,NOT($K402)),FALSE,$K402,TRUE,TRUE,FALSE)</f>
        <v>0</v>
      </c>
      <c r="L403" cm="1">
        <f t="array" ref="L403">_xlfn.IFS($K402,$L402+$B$27,NOT($K402),0,TRUE,$K402)</f>
        <v>0</v>
      </c>
      <c r="M403" t="b" cm="1">
        <f t="array" ref="M403">_xlfn.IFS($K403,FALSE,AND($J403,NOT($K403),$P403&lt;$B$6),TRUE,TRUE,FALSE)</f>
        <v>0</v>
      </c>
      <c r="N403" cm="1">
        <f t="array" ref="N403">_xlfn.IFS($N402&gt;=$C$7-$B$27,0,$M402,$N402+$B$27,TRUE,0)</f>
        <v>0</v>
      </c>
      <c r="O403" t="b" cm="1">
        <f t="array" ref="O403">_xlfn.IFS(AND($J403,NOT($K403),NOT($M403)),TRUE,$P403&gt;=$B$6,FALSE,AND($J403,NOT($K403),$M403,$N403=0),TRUE,TRUE,FALSE)</f>
        <v>0</v>
      </c>
      <c r="P403" cm="1">
        <f t="array" ref="P403">_xlfn.IFS(AND($O402,$P402&lt;$B$6),$P402+1,AND(NOT($J402),$P402&gt;0),0,TRUE,$P402)</f>
        <v>0</v>
      </c>
      <c r="Q403" s="1">
        <f t="shared" si="31"/>
        <v>30</v>
      </c>
      <c r="R403" s="1">
        <f t="shared" si="32"/>
        <v>1500</v>
      </c>
      <c r="S403" s="17">
        <f t="shared" si="33"/>
        <v>225</v>
      </c>
      <c r="T403" s="1" cm="1">
        <f t="array" ref="T403">_xlfn.IFS($B$6=1,Q403*$B$10,AND(P402=0,P403&gt;=1),T402+$B$6*$B$10*$B$8,TRUE,T402)</f>
        <v>1200</v>
      </c>
      <c r="U403" s="17">
        <f t="shared" si="34"/>
        <v>180</v>
      </c>
    </row>
    <row r="404" spans="7:21" x14ac:dyDescent="0.25">
      <c r="G404" s="15">
        <v>402</v>
      </c>
      <c r="H404" s="17">
        <f t="shared" si="30"/>
        <v>6.6833333333333336</v>
      </c>
      <c r="I404" cm="1">
        <f t="array" ref="I404">_xlfn.IFS(AND(NOT($I403=0),$J403),0,NOT($J403),$I403+$B$27,TRUE,$I403)</f>
        <v>0.96666666666666801</v>
      </c>
      <c r="J404" t="b" cm="1">
        <f t="array" ref="J404">_xlfn.IFS($I404&gt;=$C$5-$B$27,TRUE,$P404&gt;=$B$6,FALSE,TRUE,$J403)</f>
        <v>0</v>
      </c>
      <c r="K404" t="b" cm="1">
        <f t="array" ref="K404">_xlfn.IFS($L404&gt;=$B$4-$B$27,FALSE,$I404&gt;=$B$5-$B$27,TRUE,AND($J404,NOT($K403)),FALSE,$K403,TRUE,TRUE,FALSE)</f>
        <v>0</v>
      </c>
      <c r="L404" cm="1">
        <f t="array" ref="L404">_xlfn.IFS($K403,$L403+$B$27,NOT($K403),0,TRUE,$K403)</f>
        <v>0</v>
      </c>
      <c r="M404" t="b" cm="1">
        <f t="array" ref="M404">_xlfn.IFS($K404,FALSE,AND($J404,NOT($K404),$P404&lt;$B$6),TRUE,TRUE,FALSE)</f>
        <v>0</v>
      </c>
      <c r="N404" cm="1">
        <f t="array" ref="N404">_xlfn.IFS($N403&gt;=$C$7-$B$27,0,$M403,$N403+$B$27,TRUE,0)</f>
        <v>0</v>
      </c>
      <c r="O404" t="b" cm="1">
        <f t="array" ref="O404">_xlfn.IFS(AND($J404,NOT($K404),NOT($M404)),TRUE,$P404&gt;=$B$6,FALSE,AND($J404,NOT($K404),$M404,$N404=0),TRUE,TRUE,FALSE)</f>
        <v>0</v>
      </c>
      <c r="P404" cm="1">
        <f t="array" ref="P404">_xlfn.IFS(AND($O403,$P403&lt;$B$6),$P403+1,AND(NOT($J403),$P403&gt;0),0,TRUE,$P403)</f>
        <v>0</v>
      </c>
      <c r="Q404" s="1">
        <f t="shared" si="31"/>
        <v>30</v>
      </c>
      <c r="R404" s="1">
        <f t="shared" si="32"/>
        <v>1500</v>
      </c>
      <c r="S404" s="17">
        <f t="shared" si="33"/>
        <v>224.43890274314214</v>
      </c>
      <c r="T404" s="1" cm="1">
        <f t="array" ref="T404">_xlfn.IFS($B$6=1,Q404*$B$10,AND(P403=0,P404&gt;=1),T403+$B$6*$B$10*$B$8,TRUE,T403)</f>
        <v>1200</v>
      </c>
      <c r="U404" s="17">
        <f t="shared" si="34"/>
        <v>179.55112219451371</v>
      </c>
    </row>
    <row r="405" spans="7:21" x14ac:dyDescent="0.25">
      <c r="G405" s="15">
        <v>403</v>
      </c>
      <c r="H405" s="17">
        <f t="shared" si="30"/>
        <v>6.7</v>
      </c>
      <c r="I405" cm="1">
        <f t="array" ref="I405">_xlfn.IFS(AND(NOT($I404=0),$J404),0,NOT($J404),$I404+$B$27,TRUE,$I404)</f>
        <v>0.98333333333333472</v>
      </c>
      <c r="J405" t="b" cm="1">
        <f t="array" ref="J405">_xlfn.IFS($I405&gt;=$C$5-$B$27,TRUE,$P405&gt;=$B$6,FALSE,TRUE,$J404)</f>
        <v>0</v>
      </c>
      <c r="K405" t="b" cm="1">
        <f t="array" ref="K405">_xlfn.IFS($L405&gt;=$B$4-$B$27,FALSE,$I405&gt;=$B$5-$B$27,TRUE,AND($J405,NOT($K404)),FALSE,$K404,TRUE,TRUE,FALSE)</f>
        <v>0</v>
      </c>
      <c r="L405" cm="1">
        <f t="array" ref="L405">_xlfn.IFS($K404,$L404+$B$27,NOT($K404),0,TRUE,$K404)</f>
        <v>0</v>
      </c>
      <c r="M405" t="b" cm="1">
        <f t="array" ref="M405">_xlfn.IFS($K405,FALSE,AND($J405,NOT($K405),$P405&lt;$B$6),TRUE,TRUE,FALSE)</f>
        <v>0</v>
      </c>
      <c r="N405" cm="1">
        <f t="array" ref="N405">_xlfn.IFS($N404&gt;=$C$7-$B$27,0,$M404,$N404+$B$27,TRUE,0)</f>
        <v>0</v>
      </c>
      <c r="O405" t="b" cm="1">
        <f t="array" ref="O405">_xlfn.IFS(AND($J405,NOT($K405),NOT($M405)),TRUE,$P405&gt;=$B$6,FALSE,AND($J405,NOT($K405),$M405,$N405=0),TRUE,TRUE,FALSE)</f>
        <v>0</v>
      </c>
      <c r="P405" cm="1">
        <f t="array" ref="P405">_xlfn.IFS(AND($O404,$P404&lt;$B$6),$P404+1,AND(NOT($J404),$P404&gt;0),0,TRUE,$P404)</f>
        <v>0</v>
      </c>
      <c r="Q405" s="1">
        <f t="shared" si="31"/>
        <v>30</v>
      </c>
      <c r="R405" s="1">
        <f t="shared" si="32"/>
        <v>1500</v>
      </c>
      <c r="S405" s="17">
        <f t="shared" si="33"/>
        <v>223.88059701492537</v>
      </c>
      <c r="T405" s="1" cm="1">
        <f t="array" ref="T405">_xlfn.IFS($B$6=1,Q405*$B$10,AND(P404=0,P405&gt;=1),T404+$B$6*$B$10*$B$8,TRUE,T404)</f>
        <v>1200</v>
      </c>
      <c r="U405" s="17">
        <f t="shared" si="34"/>
        <v>179.1044776119403</v>
      </c>
    </row>
    <row r="406" spans="7:21" x14ac:dyDescent="0.25">
      <c r="G406" s="15">
        <v>404</v>
      </c>
      <c r="H406" s="17">
        <f t="shared" si="30"/>
        <v>6.7166666666666668</v>
      </c>
      <c r="I406" cm="1">
        <f t="array" ref="I406">_xlfn.IFS(AND(NOT($I405=0),$J405),0,NOT($J405),$I405+$B$27,TRUE,$I405)</f>
        <v>1.0000000000000013</v>
      </c>
      <c r="J406" t="b" cm="1">
        <f t="array" ref="J406">_xlfn.IFS($I406&gt;=$C$5-$B$27,TRUE,$P406&gt;=$B$6,FALSE,TRUE,$J405)</f>
        <v>0</v>
      </c>
      <c r="K406" t="b" cm="1">
        <f t="array" ref="K406">_xlfn.IFS($L406&gt;=$B$4-$B$27,FALSE,$I406&gt;=$B$5-$B$27,TRUE,AND($J406,NOT($K405)),FALSE,$K405,TRUE,TRUE,FALSE)</f>
        <v>0</v>
      </c>
      <c r="L406" cm="1">
        <f t="array" ref="L406">_xlfn.IFS($K405,$L405+$B$27,NOT($K405),0,TRUE,$K405)</f>
        <v>0</v>
      </c>
      <c r="M406" t="b" cm="1">
        <f t="array" ref="M406">_xlfn.IFS($K406,FALSE,AND($J406,NOT($K406),$P406&lt;$B$6),TRUE,TRUE,FALSE)</f>
        <v>0</v>
      </c>
      <c r="N406" cm="1">
        <f t="array" ref="N406">_xlfn.IFS($N405&gt;=$C$7-$B$27,0,$M405,$N405+$B$27,TRUE,0)</f>
        <v>0</v>
      </c>
      <c r="O406" t="b" cm="1">
        <f t="array" ref="O406">_xlfn.IFS(AND($J406,NOT($K406),NOT($M406)),TRUE,$P406&gt;=$B$6,FALSE,AND($J406,NOT($K406),$M406,$N406=0),TRUE,TRUE,FALSE)</f>
        <v>0</v>
      </c>
      <c r="P406" cm="1">
        <f t="array" ref="P406">_xlfn.IFS(AND($O405,$P405&lt;$B$6),$P405+1,AND(NOT($J405),$P405&gt;0),0,TRUE,$P405)</f>
        <v>0</v>
      </c>
      <c r="Q406" s="1">
        <f t="shared" si="31"/>
        <v>30</v>
      </c>
      <c r="R406" s="1">
        <f t="shared" si="32"/>
        <v>1500</v>
      </c>
      <c r="S406" s="17">
        <f t="shared" si="33"/>
        <v>223.32506203473946</v>
      </c>
      <c r="T406" s="1" cm="1">
        <f t="array" ref="T406">_xlfn.IFS($B$6=1,Q406*$B$10,AND(P405=0,P406&gt;=1),T405+$B$6*$B$10*$B$8,TRUE,T405)</f>
        <v>1200</v>
      </c>
      <c r="U406" s="17">
        <f t="shared" si="34"/>
        <v>178.66004962779155</v>
      </c>
    </row>
    <row r="407" spans="7:21" x14ac:dyDescent="0.25">
      <c r="G407" s="15">
        <v>405</v>
      </c>
      <c r="H407" s="17">
        <f t="shared" si="30"/>
        <v>6.7333333333333334</v>
      </c>
      <c r="I407" cm="1">
        <f t="array" ref="I407">_xlfn.IFS(AND(NOT($I406=0),$J406),0,NOT($J406),$I406+$B$27,TRUE,$I406)</f>
        <v>1.0166666666666679</v>
      </c>
      <c r="J407" t="b" cm="1">
        <f t="array" ref="J407">_xlfn.IFS($I407&gt;=$C$5-$B$27,TRUE,$P407&gt;=$B$6,FALSE,TRUE,$J406)</f>
        <v>0</v>
      </c>
      <c r="K407" t="b" cm="1">
        <f t="array" ref="K407">_xlfn.IFS($L407&gt;=$B$4-$B$27,FALSE,$I407&gt;=$B$5-$B$27,TRUE,AND($J407,NOT($K406)),FALSE,$K406,TRUE,TRUE,FALSE)</f>
        <v>0</v>
      </c>
      <c r="L407" cm="1">
        <f t="array" ref="L407">_xlfn.IFS($K406,$L406+$B$27,NOT($K406),0,TRUE,$K406)</f>
        <v>0</v>
      </c>
      <c r="M407" t="b" cm="1">
        <f t="array" ref="M407">_xlfn.IFS($K407,FALSE,AND($J407,NOT($K407),$P407&lt;$B$6),TRUE,TRUE,FALSE)</f>
        <v>0</v>
      </c>
      <c r="N407" cm="1">
        <f t="array" ref="N407">_xlfn.IFS($N406&gt;=$C$7-$B$27,0,$M406,$N406+$B$27,TRUE,0)</f>
        <v>0</v>
      </c>
      <c r="O407" t="b" cm="1">
        <f t="array" ref="O407">_xlfn.IFS(AND($J407,NOT($K407),NOT($M407)),TRUE,$P407&gt;=$B$6,FALSE,AND($J407,NOT($K407),$M407,$N407=0),TRUE,TRUE,FALSE)</f>
        <v>0</v>
      </c>
      <c r="P407" cm="1">
        <f t="array" ref="P407">_xlfn.IFS(AND($O406,$P406&lt;$B$6),$P406+1,AND(NOT($J406),$P406&gt;0),0,TRUE,$P406)</f>
        <v>0</v>
      </c>
      <c r="Q407" s="1">
        <f t="shared" si="31"/>
        <v>30</v>
      </c>
      <c r="R407" s="1">
        <f t="shared" si="32"/>
        <v>1500</v>
      </c>
      <c r="S407" s="17">
        <f t="shared" si="33"/>
        <v>222.77227722772278</v>
      </c>
      <c r="T407" s="1" cm="1">
        <f t="array" ref="T407">_xlfn.IFS($B$6=1,Q407*$B$10,AND(P406=0,P407&gt;=1),T406+$B$6*$B$10*$B$8,TRUE,T406)</f>
        <v>1200</v>
      </c>
      <c r="U407" s="17">
        <f t="shared" si="34"/>
        <v>178.21782178217822</v>
      </c>
    </row>
    <row r="408" spans="7:21" x14ac:dyDescent="0.25">
      <c r="G408" s="15">
        <v>406</v>
      </c>
      <c r="H408" s="17">
        <f t="shared" si="30"/>
        <v>6.75</v>
      </c>
      <c r="I408" cm="1">
        <f t="array" ref="I408">_xlfn.IFS(AND(NOT($I407=0),$J407),0,NOT($J407),$I407+$B$27,TRUE,$I407)</f>
        <v>1.0333333333333345</v>
      </c>
      <c r="J408" t="b" cm="1">
        <f t="array" ref="J408">_xlfn.IFS($I408&gt;=$C$5-$B$27,TRUE,$P408&gt;=$B$6,FALSE,TRUE,$J407)</f>
        <v>0</v>
      </c>
      <c r="K408" t="b" cm="1">
        <f t="array" ref="K408">_xlfn.IFS($L408&gt;=$B$4-$B$27,FALSE,$I408&gt;=$B$5-$B$27,TRUE,AND($J408,NOT($K407)),FALSE,$K407,TRUE,TRUE,FALSE)</f>
        <v>0</v>
      </c>
      <c r="L408" cm="1">
        <f t="array" ref="L408">_xlfn.IFS($K407,$L407+$B$27,NOT($K407),0,TRUE,$K407)</f>
        <v>0</v>
      </c>
      <c r="M408" t="b" cm="1">
        <f t="array" ref="M408">_xlfn.IFS($K408,FALSE,AND($J408,NOT($K408),$P408&lt;$B$6),TRUE,TRUE,FALSE)</f>
        <v>0</v>
      </c>
      <c r="N408" cm="1">
        <f t="array" ref="N408">_xlfn.IFS($N407&gt;=$C$7-$B$27,0,$M407,$N407+$B$27,TRUE,0)</f>
        <v>0</v>
      </c>
      <c r="O408" t="b" cm="1">
        <f t="array" ref="O408">_xlfn.IFS(AND($J408,NOT($K408),NOT($M408)),TRUE,$P408&gt;=$B$6,FALSE,AND($J408,NOT($K408),$M408,$N408=0),TRUE,TRUE,FALSE)</f>
        <v>0</v>
      </c>
      <c r="P408" cm="1">
        <f t="array" ref="P408">_xlfn.IFS(AND($O407,$P407&lt;$B$6),$P407+1,AND(NOT($J407),$P407&gt;0),0,TRUE,$P407)</f>
        <v>0</v>
      </c>
      <c r="Q408" s="1">
        <f t="shared" si="31"/>
        <v>30</v>
      </c>
      <c r="R408" s="1">
        <f t="shared" si="32"/>
        <v>1500</v>
      </c>
      <c r="S408" s="17">
        <f t="shared" si="33"/>
        <v>222.22222222222223</v>
      </c>
      <c r="T408" s="1" cm="1">
        <f t="array" ref="T408">_xlfn.IFS($B$6=1,Q408*$B$10,AND(P407=0,P408&gt;=1),T407+$B$6*$B$10*$B$8,TRUE,T407)</f>
        <v>1200</v>
      </c>
      <c r="U408" s="17">
        <f t="shared" si="34"/>
        <v>177.77777777777777</v>
      </c>
    </row>
    <row r="409" spans="7:21" x14ac:dyDescent="0.25">
      <c r="G409" s="15">
        <v>407</v>
      </c>
      <c r="H409" s="17">
        <f t="shared" si="30"/>
        <v>6.7666666666666666</v>
      </c>
      <c r="I409" cm="1">
        <f t="array" ref="I409">_xlfn.IFS(AND(NOT($I408=0),$J408),0,NOT($J408),$I408+$B$27,TRUE,$I408)</f>
        <v>1.0500000000000012</v>
      </c>
      <c r="J409" t="b" cm="1">
        <f t="array" ref="J409">_xlfn.IFS($I409&gt;=$C$5-$B$27,TRUE,$P409&gt;=$B$6,FALSE,TRUE,$J408)</f>
        <v>0</v>
      </c>
      <c r="K409" t="b" cm="1">
        <f t="array" ref="K409">_xlfn.IFS($L409&gt;=$B$4-$B$27,FALSE,$I409&gt;=$B$5-$B$27,TRUE,AND($J409,NOT($K408)),FALSE,$K408,TRUE,TRUE,FALSE)</f>
        <v>0</v>
      </c>
      <c r="L409" cm="1">
        <f t="array" ref="L409">_xlfn.IFS($K408,$L408+$B$27,NOT($K408),0,TRUE,$K408)</f>
        <v>0</v>
      </c>
      <c r="M409" t="b" cm="1">
        <f t="array" ref="M409">_xlfn.IFS($K409,FALSE,AND($J409,NOT($K409),$P409&lt;$B$6),TRUE,TRUE,FALSE)</f>
        <v>0</v>
      </c>
      <c r="N409" cm="1">
        <f t="array" ref="N409">_xlfn.IFS($N408&gt;=$C$7-$B$27,0,$M408,$N408+$B$27,TRUE,0)</f>
        <v>0</v>
      </c>
      <c r="O409" t="b" cm="1">
        <f t="array" ref="O409">_xlfn.IFS(AND($J409,NOT($K409),NOT($M409)),TRUE,$P409&gt;=$B$6,FALSE,AND($J409,NOT($K409),$M409,$N409=0),TRUE,TRUE,FALSE)</f>
        <v>0</v>
      </c>
      <c r="P409" cm="1">
        <f t="array" ref="P409">_xlfn.IFS(AND($O408,$P408&lt;$B$6),$P408+1,AND(NOT($J408),$P408&gt;0),0,TRUE,$P408)</f>
        <v>0</v>
      </c>
      <c r="Q409" s="1">
        <f t="shared" si="31"/>
        <v>30</v>
      </c>
      <c r="R409" s="1">
        <f t="shared" si="32"/>
        <v>1500</v>
      </c>
      <c r="S409" s="17">
        <f t="shared" si="33"/>
        <v>221.67487684729065</v>
      </c>
      <c r="T409" s="1" cm="1">
        <f t="array" ref="T409">_xlfn.IFS($B$6=1,Q409*$B$10,AND(P408=0,P409&gt;=1),T408+$B$6*$B$10*$B$8,TRUE,T408)</f>
        <v>1200</v>
      </c>
      <c r="U409" s="17">
        <f t="shared" si="34"/>
        <v>177.33990147783251</v>
      </c>
    </row>
    <row r="410" spans="7:21" x14ac:dyDescent="0.25">
      <c r="G410" s="15">
        <v>408</v>
      </c>
      <c r="H410" s="17">
        <f t="shared" si="30"/>
        <v>6.7833333333333332</v>
      </c>
      <c r="I410" cm="1">
        <f t="array" ref="I410">_xlfn.IFS(AND(NOT($I409=0),$J409),0,NOT($J409),$I409+$B$27,TRUE,$I409)</f>
        <v>1.0666666666666678</v>
      </c>
      <c r="J410" t="b" cm="1">
        <f t="array" ref="J410">_xlfn.IFS($I410&gt;=$C$5-$B$27,TRUE,$P410&gt;=$B$6,FALSE,TRUE,$J409)</f>
        <v>0</v>
      </c>
      <c r="K410" t="b" cm="1">
        <f t="array" ref="K410">_xlfn.IFS($L410&gt;=$B$4-$B$27,FALSE,$I410&gt;=$B$5-$B$27,TRUE,AND($J410,NOT($K409)),FALSE,$K409,TRUE,TRUE,FALSE)</f>
        <v>0</v>
      </c>
      <c r="L410" cm="1">
        <f t="array" ref="L410">_xlfn.IFS($K409,$L409+$B$27,NOT($K409),0,TRUE,$K409)</f>
        <v>0</v>
      </c>
      <c r="M410" t="b" cm="1">
        <f t="array" ref="M410">_xlfn.IFS($K410,FALSE,AND($J410,NOT($K410),$P410&lt;$B$6),TRUE,TRUE,FALSE)</f>
        <v>0</v>
      </c>
      <c r="N410" cm="1">
        <f t="array" ref="N410">_xlfn.IFS($N409&gt;=$C$7-$B$27,0,$M409,$N409+$B$27,TRUE,0)</f>
        <v>0</v>
      </c>
      <c r="O410" t="b" cm="1">
        <f t="array" ref="O410">_xlfn.IFS(AND($J410,NOT($K410),NOT($M410)),TRUE,$P410&gt;=$B$6,FALSE,AND($J410,NOT($K410),$M410,$N410=0),TRUE,TRUE,FALSE)</f>
        <v>0</v>
      </c>
      <c r="P410" cm="1">
        <f t="array" ref="P410">_xlfn.IFS(AND($O409,$P409&lt;$B$6),$P409+1,AND(NOT($J409),$P409&gt;0),0,TRUE,$P409)</f>
        <v>0</v>
      </c>
      <c r="Q410" s="1">
        <f t="shared" si="31"/>
        <v>30</v>
      </c>
      <c r="R410" s="1">
        <f t="shared" si="32"/>
        <v>1500</v>
      </c>
      <c r="S410" s="17">
        <f t="shared" si="33"/>
        <v>221.13022113022114</v>
      </c>
      <c r="T410" s="1" cm="1">
        <f t="array" ref="T410">_xlfn.IFS($B$6=1,Q410*$B$10,AND(P409=0,P410&gt;=1),T409+$B$6*$B$10*$B$8,TRUE,T409)</f>
        <v>1200</v>
      </c>
      <c r="U410" s="17">
        <f t="shared" si="34"/>
        <v>176.90417690417692</v>
      </c>
    </row>
    <row r="411" spans="7:21" x14ac:dyDescent="0.25">
      <c r="G411" s="15">
        <v>409</v>
      </c>
      <c r="H411" s="17">
        <f t="shared" si="30"/>
        <v>6.8</v>
      </c>
      <c r="I411" cm="1">
        <f t="array" ref="I411">_xlfn.IFS(AND(NOT($I410=0),$J410),0,NOT($J410),$I410+$B$27,TRUE,$I410)</f>
        <v>1.0833333333333344</v>
      </c>
      <c r="J411" t="b" cm="1">
        <f t="array" ref="J411">_xlfn.IFS($I411&gt;=$C$5-$B$27,TRUE,$P411&gt;=$B$6,FALSE,TRUE,$J410)</f>
        <v>0</v>
      </c>
      <c r="K411" t="b" cm="1">
        <f t="array" ref="K411">_xlfn.IFS($L411&gt;=$B$4-$B$27,FALSE,$I411&gt;=$B$5-$B$27,TRUE,AND($J411,NOT($K410)),FALSE,$K410,TRUE,TRUE,FALSE)</f>
        <v>0</v>
      </c>
      <c r="L411" cm="1">
        <f t="array" ref="L411">_xlfn.IFS($K410,$L410+$B$27,NOT($K410),0,TRUE,$K410)</f>
        <v>0</v>
      </c>
      <c r="M411" t="b" cm="1">
        <f t="array" ref="M411">_xlfn.IFS($K411,FALSE,AND($J411,NOT($K411),$P411&lt;$B$6),TRUE,TRUE,FALSE)</f>
        <v>0</v>
      </c>
      <c r="N411" cm="1">
        <f t="array" ref="N411">_xlfn.IFS($N410&gt;=$C$7-$B$27,0,$M410,$N410+$B$27,TRUE,0)</f>
        <v>0</v>
      </c>
      <c r="O411" t="b" cm="1">
        <f t="array" ref="O411">_xlfn.IFS(AND($J411,NOT($K411),NOT($M411)),TRUE,$P411&gt;=$B$6,FALSE,AND($J411,NOT($K411),$M411,$N411=0),TRUE,TRUE,FALSE)</f>
        <v>0</v>
      </c>
      <c r="P411" cm="1">
        <f t="array" ref="P411">_xlfn.IFS(AND($O410,$P410&lt;$B$6),$P410+1,AND(NOT($J410),$P410&gt;0),0,TRUE,$P410)</f>
        <v>0</v>
      </c>
      <c r="Q411" s="1">
        <f t="shared" si="31"/>
        <v>30</v>
      </c>
      <c r="R411" s="1">
        <f t="shared" si="32"/>
        <v>1500</v>
      </c>
      <c r="S411" s="17">
        <f t="shared" si="33"/>
        <v>220.58823529411765</v>
      </c>
      <c r="T411" s="1" cm="1">
        <f t="array" ref="T411">_xlfn.IFS($B$6=1,Q411*$B$10,AND(P410=0,P411&gt;=1),T410+$B$6*$B$10*$B$8,TRUE,T410)</f>
        <v>1200</v>
      </c>
      <c r="U411" s="17">
        <f t="shared" si="34"/>
        <v>176.47058823529412</v>
      </c>
    </row>
    <row r="412" spans="7:21" x14ac:dyDescent="0.25">
      <c r="G412" s="15">
        <v>410</v>
      </c>
      <c r="H412" s="17">
        <f t="shared" si="30"/>
        <v>6.8166666666666664</v>
      </c>
      <c r="I412" cm="1">
        <f t="array" ref="I412">_xlfn.IFS(AND(NOT($I411=0),$J411),0,NOT($J411),$I411+$B$27,TRUE,$I411)</f>
        <v>1.100000000000001</v>
      </c>
      <c r="J412" t="b" cm="1">
        <f t="array" ref="J412">_xlfn.IFS($I412&gt;=$C$5-$B$27,TRUE,$P412&gt;=$B$6,FALSE,TRUE,$J411)</f>
        <v>0</v>
      </c>
      <c r="K412" t="b" cm="1">
        <f t="array" ref="K412">_xlfn.IFS($L412&gt;=$B$4-$B$27,FALSE,$I412&gt;=$B$5-$B$27,TRUE,AND($J412,NOT($K411)),FALSE,$K411,TRUE,TRUE,FALSE)</f>
        <v>0</v>
      </c>
      <c r="L412" cm="1">
        <f t="array" ref="L412">_xlfn.IFS($K411,$L411+$B$27,NOT($K411),0,TRUE,$K411)</f>
        <v>0</v>
      </c>
      <c r="M412" t="b" cm="1">
        <f t="array" ref="M412">_xlfn.IFS($K412,FALSE,AND($J412,NOT($K412),$P412&lt;$B$6),TRUE,TRUE,FALSE)</f>
        <v>0</v>
      </c>
      <c r="N412" cm="1">
        <f t="array" ref="N412">_xlfn.IFS($N411&gt;=$C$7-$B$27,0,$M411,$N411+$B$27,TRUE,0)</f>
        <v>0</v>
      </c>
      <c r="O412" t="b" cm="1">
        <f t="array" ref="O412">_xlfn.IFS(AND($J412,NOT($K412),NOT($M412)),TRUE,$P412&gt;=$B$6,FALSE,AND($J412,NOT($K412),$M412,$N412=0),TRUE,TRUE,FALSE)</f>
        <v>0</v>
      </c>
      <c r="P412" cm="1">
        <f t="array" ref="P412">_xlfn.IFS(AND($O411,$P411&lt;$B$6),$P411+1,AND(NOT($J411),$P411&gt;0),0,TRUE,$P411)</f>
        <v>0</v>
      </c>
      <c r="Q412" s="1">
        <f t="shared" si="31"/>
        <v>30</v>
      </c>
      <c r="R412" s="1">
        <f t="shared" si="32"/>
        <v>1500</v>
      </c>
      <c r="S412" s="17">
        <f t="shared" si="33"/>
        <v>220.04889975550122</v>
      </c>
      <c r="T412" s="1" cm="1">
        <f t="array" ref="T412">_xlfn.IFS($B$6=1,Q412*$B$10,AND(P411=0,P412&gt;=1),T411+$B$6*$B$10*$B$8,TRUE,T411)</f>
        <v>1200</v>
      </c>
      <c r="U412" s="17">
        <f t="shared" si="34"/>
        <v>176.039119804401</v>
      </c>
    </row>
    <row r="413" spans="7:21" x14ac:dyDescent="0.25">
      <c r="G413" s="15">
        <v>411</v>
      </c>
      <c r="H413" s="17">
        <f t="shared" si="30"/>
        <v>6.833333333333333</v>
      </c>
      <c r="I413" cm="1">
        <f t="array" ref="I413">_xlfn.IFS(AND(NOT($I412=0),$J412),0,NOT($J412),$I412+$B$27,TRUE,$I412)</f>
        <v>1.1166666666666676</v>
      </c>
      <c r="J413" t="b" cm="1">
        <f t="array" ref="J413">_xlfn.IFS($I413&gt;=$C$5-$B$27,TRUE,$P413&gt;=$B$6,FALSE,TRUE,$J412)</f>
        <v>0</v>
      </c>
      <c r="K413" t="b" cm="1">
        <f t="array" ref="K413">_xlfn.IFS($L413&gt;=$B$4-$B$27,FALSE,$I413&gt;=$B$5-$B$27,TRUE,AND($J413,NOT($K412)),FALSE,$K412,TRUE,TRUE,FALSE)</f>
        <v>0</v>
      </c>
      <c r="L413" cm="1">
        <f t="array" ref="L413">_xlfn.IFS($K412,$L412+$B$27,NOT($K412),0,TRUE,$K412)</f>
        <v>0</v>
      </c>
      <c r="M413" t="b" cm="1">
        <f t="array" ref="M413">_xlfn.IFS($K413,FALSE,AND($J413,NOT($K413),$P413&lt;$B$6),TRUE,TRUE,FALSE)</f>
        <v>0</v>
      </c>
      <c r="N413" cm="1">
        <f t="array" ref="N413">_xlfn.IFS($N412&gt;=$C$7-$B$27,0,$M412,$N412+$B$27,TRUE,0)</f>
        <v>0</v>
      </c>
      <c r="O413" t="b" cm="1">
        <f t="array" ref="O413">_xlfn.IFS(AND($J413,NOT($K413),NOT($M413)),TRUE,$P413&gt;=$B$6,FALSE,AND($J413,NOT($K413),$M413,$N413=0),TRUE,TRUE,FALSE)</f>
        <v>0</v>
      </c>
      <c r="P413" cm="1">
        <f t="array" ref="P413">_xlfn.IFS(AND($O412,$P412&lt;$B$6),$P412+1,AND(NOT($J412),$P412&gt;0),0,TRUE,$P412)</f>
        <v>0</v>
      </c>
      <c r="Q413" s="1">
        <f t="shared" si="31"/>
        <v>30</v>
      </c>
      <c r="R413" s="1">
        <f t="shared" si="32"/>
        <v>1500</v>
      </c>
      <c r="S413" s="17">
        <f t="shared" si="33"/>
        <v>219.51219512195124</v>
      </c>
      <c r="T413" s="1" cm="1">
        <f t="array" ref="T413">_xlfn.IFS($B$6=1,Q413*$B$10,AND(P412=0,P413&gt;=1),T412+$B$6*$B$10*$B$8,TRUE,T412)</f>
        <v>1200</v>
      </c>
      <c r="U413" s="17">
        <f t="shared" si="34"/>
        <v>175.60975609756099</v>
      </c>
    </row>
    <row r="414" spans="7:21" x14ac:dyDescent="0.25">
      <c r="G414" s="15">
        <v>412</v>
      </c>
      <c r="H414" s="17">
        <f t="shared" si="30"/>
        <v>6.85</v>
      </c>
      <c r="I414" cm="1">
        <f t="array" ref="I414">_xlfn.IFS(AND(NOT($I413=0),$J413),0,NOT($J413),$I413+$B$27,TRUE,$I413)</f>
        <v>1.1333333333333342</v>
      </c>
      <c r="J414" t="b" cm="1">
        <f t="array" ref="J414">_xlfn.IFS($I414&gt;=$C$5-$B$27,TRUE,$P414&gt;=$B$6,FALSE,TRUE,$J413)</f>
        <v>0</v>
      </c>
      <c r="K414" t="b" cm="1">
        <f t="array" ref="K414">_xlfn.IFS($L414&gt;=$B$4-$B$27,FALSE,$I414&gt;=$B$5-$B$27,TRUE,AND($J414,NOT($K413)),FALSE,$K413,TRUE,TRUE,FALSE)</f>
        <v>0</v>
      </c>
      <c r="L414" cm="1">
        <f t="array" ref="L414">_xlfn.IFS($K413,$L413+$B$27,NOT($K413),0,TRUE,$K413)</f>
        <v>0</v>
      </c>
      <c r="M414" t="b" cm="1">
        <f t="array" ref="M414">_xlfn.IFS($K414,FALSE,AND($J414,NOT($K414),$P414&lt;$B$6),TRUE,TRUE,FALSE)</f>
        <v>0</v>
      </c>
      <c r="N414" cm="1">
        <f t="array" ref="N414">_xlfn.IFS($N413&gt;=$C$7-$B$27,0,$M413,$N413+$B$27,TRUE,0)</f>
        <v>0</v>
      </c>
      <c r="O414" t="b" cm="1">
        <f t="array" ref="O414">_xlfn.IFS(AND($J414,NOT($K414),NOT($M414)),TRUE,$P414&gt;=$B$6,FALSE,AND($J414,NOT($K414),$M414,$N414=0),TRUE,TRUE,FALSE)</f>
        <v>0</v>
      </c>
      <c r="P414" cm="1">
        <f t="array" ref="P414">_xlfn.IFS(AND($O413,$P413&lt;$B$6),$P413+1,AND(NOT($J413),$P413&gt;0),0,TRUE,$P413)</f>
        <v>0</v>
      </c>
      <c r="Q414" s="1">
        <f t="shared" si="31"/>
        <v>30</v>
      </c>
      <c r="R414" s="1">
        <f t="shared" si="32"/>
        <v>1500</v>
      </c>
      <c r="S414" s="17">
        <f t="shared" si="33"/>
        <v>218.97810218978103</v>
      </c>
      <c r="T414" s="1" cm="1">
        <f t="array" ref="T414">_xlfn.IFS($B$6=1,Q414*$B$10,AND(P413=0,P414&gt;=1),T413+$B$6*$B$10*$B$8,TRUE,T413)</f>
        <v>1200</v>
      </c>
      <c r="U414" s="17">
        <f t="shared" si="34"/>
        <v>175.18248175182484</v>
      </c>
    </row>
    <row r="415" spans="7:21" x14ac:dyDescent="0.25">
      <c r="G415" s="15">
        <v>413</v>
      </c>
      <c r="H415" s="17">
        <f t="shared" si="30"/>
        <v>6.8666666666666663</v>
      </c>
      <c r="I415" cm="1">
        <f t="array" ref="I415">_xlfn.IFS(AND(NOT($I414=0),$J414),0,NOT($J414),$I414+$B$27,TRUE,$I414)</f>
        <v>1.1500000000000008</v>
      </c>
      <c r="J415" t="b" cm="1">
        <f t="array" ref="J415">_xlfn.IFS($I415&gt;=$C$5-$B$27,TRUE,$P415&gt;=$B$6,FALSE,TRUE,$J414)</f>
        <v>0</v>
      </c>
      <c r="K415" t="b" cm="1">
        <f t="array" ref="K415">_xlfn.IFS($L415&gt;=$B$4-$B$27,FALSE,$I415&gt;=$B$5-$B$27,TRUE,AND($J415,NOT($K414)),FALSE,$K414,TRUE,TRUE,FALSE)</f>
        <v>0</v>
      </c>
      <c r="L415" cm="1">
        <f t="array" ref="L415">_xlfn.IFS($K414,$L414+$B$27,NOT($K414),0,TRUE,$K414)</f>
        <v>0</v>
      </c>
      <c r="M415" t="b" cm="1">
        <f t="array" ref="M415">_xlfn.IFS($K415,FALSE,AND($J415,NOT($K415),$P415&lt;$B$6),TRUE,TRUE,FALSE)</f>
        <v>0</v>
      </c>
      <c r="N415" cm="1">
        <f t="array" ref="N415">_xlfn.IFS($N414&gt;=$C$7-$B$27,0,$M414,$N414+$B$27,TRUE,0)</f>
        <v>0</v>
      </c>
      <c r="O415" t="b" cm="1">
        <f t="array" ref="O415">_xlfn.IFS(AND($J415,NOT($K415),NOT($M415)),TRUE,$P415&gt;=$B$6,FALSE,AND($J415,NOT($K415),$M415,$N415=0),TRUE,TRUE,FALSE)</f>
        <v>0</v>
      </c>
      <c r="P415" cm="1">
        <f t="array" ref="P415">_xlfn.IFS(AND($O414,$P414&lt;$B$6),$P414+1,AND(NOT($J414),$P414&gt;0),0,TRUE,$P414)</f>
        <v>0</v>
      </c>
      <c r="Q415" s="1">
        <f t="shared" si="31"/>
        <v>30</v>
      </c>
      <c r="R415" s="1">
        <f t="shared" si="32"/>
        <v>1500</v>
      </c>
      <c r="S415" s="17">
        <f t="shared" si="33"/>
        <v>218.44660194174759</v>
      </c>
      <c r="T415" s="1" cm="1">
        <f t="array" ref="T415">_xlfn.IFS($B$6=1,Q415*$B$10,AND(P414=0,P415&gt;=1),T414+$B$6*$B$10*$B$8,TRUE,T414)</f>
        <v>1200</v>
      </c>
      <c r="U415" s="17">
        <f t="shared" si="34"/>
        <v>174.75728155339806</v>
      </c>
    </row>
    <row r="416" spans="7:21" x14ac:dyDescent="0.25">
      <c r="G416" s="15">
        <v>414</v>
      </c>
      <c r="H416" s="17">
        <f t="shared" si="30"/>
        <v>6.8833333333333329</v>
      </c>
      <c r="I416" cm="1">
        <f t="array" ref="I416">_xlfn.IFS(AND(NOT($I415=0),$J415),0,NOT($J415),$I415+$B$27,TRUE,$I415)</f>
        <v>1.1666666666666674</v>
      </c>
      <c r="J416" t="b" cm="1">
        <f t="array" ref="J416">_xlfn.IFS($I416&gt;=$C$5-$B$27,TRUE,$P416&gt;=$B$6,FALSE,TRUE,$J415)</f>
        <v>0</v>
      </c>
      <c r="K416" t="b" cm="1">
        <f t="array" ref="K416">_xlfn.IFS($L416&gt;=$B$4-$B$27,FALSE,$I416&gt;=$B$5-$B$27,TRUE,AND($J416,NOT($K415)),FALSE,$K415,TRUE,TRUE,FALSE)</f>
        <v>0</v>
      </c>
      <c r="L416" cm="1">
        <f t="array" ref="L416">_xlfn.IFS($K415,$L415+$B$27,NOT($K415),0,TRUE,$K415)</f>
        <v>0</v>
      </c>
      <c r="M416" t="b" cm="1">
        <f t="array" ref="M416">_xlfn.IFS($K416,FALSE,AND($J416,NOT($K416),$P416&lt;$B$6),TRUE,TRUE,FALSE)</f>
        <v>0</v>
      </c>
      <c r="N416" cm="1">
        <f t="array" ref="N416">_xlfn.IFS($N415&gt;=$C$7-$B$27,0,$M415,$N415+$B$27,TRUE,0)</f>
        <v>0</v>
      </c>
      <c r="O416" t="b" cm="1">
        <f t="array" ref="O416">_xlfn.IFS(AND($J416,NOT($K416),NOT($M416)),TRUE,$P416&gt;=$B$6,FALSE,AND($J416,NOT($K416),$M416,$N416=0),TRUE,TRUE,FALSE)</f>
        <v>0</v>
      </c>
      <c r="P416" cm="1">
        <f t="array" ref="P416">_xlfn.IFS(AND($O415,$P415&lt;$B$6),$P415+1,AND(NOT($J415),$P415&gt;0),0,TRUE,$P415)</f>
        <v>0</v>
      </c>
      <c r="Q416" s="1">
        <f t="shared" si="31"/>
        <v>30</v>
      </c>
      <c r="R416" s="1">
        <f t="shared" si="32"/>
        <v>1500</v>
      </c>
      <c r="S416" s="17">
        <f t="shared" si="33"/>
        <v>217.91767554479421</v>
      </c>
      <c r="T416" s="1" cm="1">
        <f t="array" ref="T416">_xlfn.IFS($B$6=1,Q416*$B$10,AND(P415=0,P416&gt;=1),T415+$B$6*$B$10*$B$8,TRUE,T415)</f>
        <v>1200</v>
      </c>
      <c r="U416" s="17">
        <f t="shared" si="34"/>
        <v>174.33414043583537</v>
      </c>
    </row>
    <row r="417" spans="7:21" x14ac:dyDescent="0.25">
      <c r="G417" s="15">
        <v>415</v>
      </c>
      <c r="H417" s="17">
        <f t="shared" si="30"/>
        <v>6.8999999999999995</v>
      </c>
      <c r="I417" cm="1">
        <f t="array" ref="I417">_xlfn.IFS(AND(NOT($I416=0),$J416),0,NOT($J416),$I416+$B$27,TRUE,$I416)</f>
        <v>1.183333333333334</v>
      </c>
      <c r="J417" t="b" cm="1">
        <f t="array" ref="J417">_xlfn.IFS($I417&gt;=$C$5-$B$27,TRUE,$P417&gt;=$B$6,FALSE,TRUE,$J416)</f>
        <v>0</v>
      </c>
      <c r="K417" t="b" cm="1">
        <f t="array" ref="K417">_xlfn.IFS($L417&gt;=$B$4-$B$27,FALSE,$I417&gt;=$B$5-$B$27,TRUE,AND($J417,NOT($K416)),FALSE,$K416,TRUE,TRUE,FALSE)</f>
        <v>0</v>
      </c>
      <c r="L417" cm="1">
        <f t="array" ref="L417">_xlfn.IFS($K416,$L416+$B$27,NOT($K416),0,TRUE,$K416)</f>
        <v>0</v>
      </c>
      <c r="M417" t="b" cm="1">
        <f t="array" ref="M417">_xlfn.IFS($K417,FALSE,AND($J417,NOT($K417),$P417&lt;$B$6),TRUE,TRUE,FALSE)</f>
        <v>0</v>
      </c>
      <c r="N417" cm="1">
        <f t="array" ref="N417">_xlfn.IFS($N416&gt;=$C$7-$B$27,0,$M416,$N416+$B$27,TRUE,0)</f>
        <v>0</v>
      </c>
      <c r="O417" t="b" cm="1">
        <f t="array" ref="O417">_xlfn.IFS(AND($J417,NOT($K417),NOT($M417)),TRUE,$P417&gt;=$B$6,FALSE,AND($J417,NOT($K417),$M417,$N417=0),TRUE,TRUE,FALSE)</f>
        <v>0</v>
      </c>
      <c r="P417" cm="1">
        <f t="array" ref="P417">_xlfn.IFS(AND($O416,$P416&lt;$B$6),$P416+1,AND(NOT($J416),$P416&gt;0),0,TRUE,$P416)</f>
        <v>0</v>
      </c>
      <c r="Q417" s="1">
        <f t="shared" si="31"/>
        <v>30</v>
      </c>
      <c r="R417" s="1">
        <f t="shared" si="32"/>
        <v>1500</v>
      </c>
      <c r="S417" s="17">
        <f t="shared" si="33"/>
        <v>217.39130434782609</v>
      </c>
      <c r="T417" s="1" cm="1">
        <f t="array" ref="T417">_xlfn.IFS($B$6=1,Q417*$B$10,AND(P416=0,P417&gt;=1),T416+$B$6*$B$10*$B$8,TRUE,T416)</f>
        <v>1200</v>
      </c>
      <c r="U417" s="17">
        <f t="shared" si="34"/>
        <v>173.91304347826087</v>
      </c>
    </row>
    <row r="418" spans="7:21" x14ac:dyDescent="0.25">
      <c r="G418" s="15">
        <v>416</v>
      </c>
      <c r="H418" s="17">
        <f t="shared" si="30"/>
        <v>6.916666666666667</v>
      </c>
      <c r="I418" cm="1">
        <f t="array" ref="I418">_xlfn.IFS(AND(NOT($I417=0),$J417),0,NOT($J417),$I417+$B$27,TRUE,$I417)</f>
        <v>1.2000000000000006</v>
      </c>
      <c r="J418" t="b" cm="1">
        <f t="array" ref="J418">_xlfn.IFS($I418&gt;=$C$5-$B$27,TRUE,$P418&gt;=$B$6,FALSE,TRUE,$J417)</f>
        <v>0</v>
      </c>
      <c r="K418" t="b" cm="1">
        <f t="array" ref="K418">_xlfn.IFS($L418&gt;=$B$4-$B$27,FALSE,$I418&gt;=$B$5-$B$27,TRUE,AND($J418,NOT($K417)),FALSE,$K417,TRUE,TRUE,FALSE)</f>
        <v>0</v>
      </c>
      <c r="L418" cm="1">
        <f t="array" ref="L418">_xlfn.IFS($K417,$L417+$B$27,NOT($K417),0,TRUE,$K417)</f>
        <v>0</v>
      </c>
      <c r="M418" t="b" cm="1">
        <f t="array" ref="M418">_xlfn.IFS($K418,FALSE,AND($J418,NOT($K418),$P418&lt;$B$6),TRUE,TRUE,FALSE)</f>
        <v>0</v>
      </c>
      <c r="N418" cm="1">
        <f t="array" ref="N418">_xlfn.IFS($N417&gt;=$C$7-$B$27,0,$M417,$N417+$B$27,TRUE,0)</f>
        <v>0</v>
      </c>
      <c r="O418" t="b" cm="1">
        <f t="array" ref="O418">_xlfn.IFS(AND($J418,NOT($K418),NOT($M418)),TRUE,$P418&gt;=$B$6,FALSE,AND($J418,NOT($K418),$M418,$N418=0),TRUE,TRUE,FALSE)</f>
        <v>0</v>
      </c>
      <c r="P418" cm="1">
        <f t="array" ref="P418">_xlfn.IFS(AND($O417,$P417&lt;$B$6),$P417+1,AND(NOT($J417),$P417&gt;0),0,TRUE,$P417)</f>
        <v>0</v>
      </c>
      <c r="Q418" s="1">
        <f t="shared" si="31"/>
        <v>30</v>
      </c>
      <c r="R418" s="1">
        <f t="shared" si="32"/>
        <v>1500</v>
      </c>
      <c r="S418" s="17">
        <f t="shared" si="33"/>
        <v>216.86746987951807</v>
      </c>
      <c r="T418" s="1" cm="1">
        <f t="array" ref="T418">_xlfn.IFS($B$6=1,Q418*$B$10,AND(P417=0,P418&gt;=1),T417+$B$6*$B$10*$B$8,TRUE,T417)</f>
        <v>1200</v>
      </c>
      <c r="U418" s="17">
        <f t="shared" si="34"/>
        <v>173.49397590361446</v>
      </c>
    </row>
    <row r="419" spans="7:21" x14ac:dyDescent="0.25">
      <c r="G419" s="15">
        <v>417</v>
      </c>
      <c r="H419" s="17">
        <f t="shared" si="30"/>
        <v>6.9333333333333336</v>
      </c>
      <c r="I419" cm="1">
        <f t="array" ref="I419">_xlfn.IFS(AND(NOT($I418=0),$J418),0,NOT($J418),$I418+$B$27,TRUE,$I418)</f>
        <v>1.2166666666666672</v>
      </c>
      <c r="J419" t="b" cm="1">
        <f t="array" ref="J419">_xlfn.IFS($I419&gt;=$C$5-$B$27,TRUE,$P419&gt;=$B$6,FALSE,TRUE,$J418)</f>
        <v>0</v>
      </c>
      <c r="K419" t="b" cm="1">
        <f t="array" ref="K419">_xlfn.IFS($L419&gt;=$B$4-$B$27,FALSE,$I419&gt;=$B$5-$B$27,TRUE,AND($J419,NOT($K418)),FALSE,$K418,TRUE,TRUE,FALSE)</f>
        <v>0</v>
      </c>
      <c r="L419" cm="1">
        <f t="array" ref="L419">_xlfn.IFS($K418,$L418+$B$27,NOT($K418),0,TRUE,$K418)</f>
        <v>0</v>
      </c>
      <c r="M419" t="b" cm="1">
        <f t="array" ref="M419">_xlfn.IFS($K419,FALSE,AND($J419,NOT($K419),$P419&lt;$B$6),TRUE,TRUE,FALSE)</f>
        <v>0</v>
      </c>
      <c r="N419" cm="1">
        <f t="array" ref="N419">_xlfn.IFS($N418&gt;=$C$7-$B$27,0,$M418,$N418+$B$27,TRUE,0)</f>
        <v>0</v>
      </c>
      <c r="O419" t="b" cm="1">
        <f t="array" ref="O419">_xlfn.IFS(AND($J419,NOT($K419),NOT($M419)),TRUE,$P419&gt;=$B$6,FALSE,AND($J419,NOT($K419),$M419,$N419=0),TRUE,TRUE,FALSE)</f>
        <v>0</v>
      </c>
      <c r="P419" cm="1">
        <f t="array" ref="P419">_xlfn.IFS(AND($O418,$P418&lt;$B$6),$P418+1,AND(NOT($J418),$P418&gt;0),0,TRUE,$P418)</f>
        <v>0</v>
      </c>
      <c r="Q419" s="1">
        <f t="shared" si="31"/>
        <v>30</v>
      </c>
      <c r="R419" s="1">
        <f t="shared" si="32"/>
        <v>1500</v>
      </c>
      <c r="S419" s="17">
        <f t="shared" si="33"/>
        <v>216.34615384615384</v>
      </c>
      <c r="T419" s="1" cm="1">
        <f t="array" ref="T419">_xlfn.IFS($B$6=1,Q419*$B$10,AND(P418=0,P419&gt;=1),T418+$B$6*$B$10*$B$8,TRUE,T418)</f>
        <v>1200</v>
      </c>
      <c r="U419" s="17">
        <f t="shared" si="34"/>
        <v>173.07692307692307</v>
      </c>
    </row>
    <row r="420" spans="7:21" x14ac:dyDescent="0.25">
      <c r="G420" s="15">
        <v>418</v>
      </c>
      <c r="H420" s="17">
        <f t="shared" si="30"/>
        <v>6.95</v>
      </c>
      <c r="I420" cm="1">
        <f t="array" ref="I420">_xlfn.IFS(AND(NOT($I419=0),$J419),0,NOT($J419),$I419+$B$27,TRUE,$I419)</f>
        <v>1.2333333333333338</v>
      </c>
      <c r="J420" t="b" cm="1">
        <f t="array" ref="J420">_xlfn.IFS($I420&gt;=$C$5-$B$27,TRUE,$P420&gt;=$B$6,FALSE,TRUE,$J419)</f>
        <v>0</v>
      </c>
      <c r="K420" t="b" cm="1">
        <f t="array" ref="K420">_xlfn.IFS($L420&gt;=$B$4-$B$27,FALSE,$I420&gt;=$B$5-$B$27,TRUE,AND($J420,NOT($K419)),FALSE,$K419,TRUE,TRUE,FALSE)</f>
        <v>0</v>
      </c>
      <c r="L420" cm="1">
        <f t="array" ref="L420">_xlfn.IFS($K419,$L419+$B$27,NOT($K419),0,TRUE,$K419)</f>
        <v>0</v>
      </c>
      <c r="M420" t="b" cm="1">
        <f t="array" ref="M420">_xlfn.IFS($K420,FALSE,AND($J420,NOT($K420),$P420&lt;$B$6),TRUE,TRUE,FALSE)</f>
        <v>0</v>
      </c>
      <c r="N420" cm="1">
        <f t="array" ref="N420">_xlfn.IFS($N419&gt;=$C$7-$B$27,0,$M419,$N419+$B$27,TRUE,0)</f>
        <v>0</v>
      </c>
      <c r="O420" t="b" cm="1">
        <f t="array" ref="O420">_xlfn.IFS(AND($J420,NOT($K420),NOT($M420)),TRUE,$P420&gt;=$B$6,FALSE,AND($J420,NOT($K420),$M420,$N420=0),TRUE,TRUE,FALSE)</f>
        <v>0</v>
      </c>
      <c r="P420" cm="1">
        <f t="array" ref="P420">_xlfn.IFS(AND($O419,$P419&lt;$B$6),$P419+1,AND(NOT($J419),$P419&gt;0),0,TRUE,$P419)</f>
        <v>0</v>
      </c>
      <c r="Q420" s="1">
        <f t="shared" si="31"/>
        <v>30</v>
      </c>
      <c r="R420" s="1">
        <f t="shared" si="32"/>
        <v>1500</v>
      </c>
      <c r="S420" s="17">
        <f t="shared" si="33"/>
        <v>215.82733812949641</v>
      </c>
      <c r="T420" s="1" cm="1">
        <f t="array" ref="T420">_xlfn.IFS($B$6=1,Q420*$B$10,AND(P419=0,P420&gt;=1),T419+$B$6*$B$10*$B$8,TRUE,T419)</f>
        <v>1200</v>
      </c>
      <c r="U420" s="17">
        <f t="shared" si="34"/>
        <v>172.66187050359713</v>
      </c>
    </row>
    <row r="421" spans="7:21" x14ac:dyDescent="0.25">
      <c r="G421" s="15">
        <v>419</v>
      </c>
      <c r="H421" s="17">
        <f t="shared" si="30"/>
        <v>6.9666666666666668</v>
      </c>
      <c r="I421" cm="1">
        <f t="array" ref="I421">_xlfn.IFS(AND(NOT($I420=0),$J420),0,NOT($J420),$I420+$B$27,TRUE,$I420)</f>
        <v>1.2500000000000004</v>
      </c>
      <c r="J421" t="b" cm="1">
        <f t="array" ref="J421">_xlfn.IFS($I421&gt;=$C$5-$B$27,TRUE,$P421&gt;=$B$6,FALSE,TRUE,$J420)</f>
        <v>0</v>
      </c>
      <c r="K421" t="b" cm="1">
        <f t="array" ref="K421">_xlfn.IFS($L421&gt;=$B$4-$B$27,FALSE,$I421&gt;=$B$5-$B$27,TRUE,AND($J421,NOT($K420)),FALSE,$K420,TRUE,TRUE,FALSE)</f>
        <v>0</v>
      </c>
      <c r="L421" cm="1">
        <f t="array" ref="L421">_xlfn.IFS($K420,$L420+$B$27,NOT($K420),0,TRUE,$K420)</f>
        <v>0</v>
      </c>
      <c r="M421" t="b" cm="1">
        <f t="array" ref="M421">_xlfn.IFS($K421,FALSE,AND($J421,NOT($K421),$P421&lt;$B$6),TRUE,TRUE,FALSE)</f>
        <v>0</v>
      </c>
      <c r="N421" cm="1">
        <f t="array" ref="N421">_xlfn.IFS($N420&gt;=$C$7-$B$27,0,$M420,$N420+$B$27,TRUE,0)</f>
        <v>0</v>
      </c>
      <c r="O421" t="b" cm="1">
        <f t="array" ref="O421">_xlfn.IFS(AND($J421,NOT($K421),NOT($M421)),TRUE,$P421&gt;=$B$6,FALSE,AND($J421,NOT($K421),$M421,$N421=0),TRUE,TRUE,FALSE)</f>
        <v>0</v>
      </c>
      <c r="P421" cm="1">
        <f t="array" ref="P421">_xlfn.IFS(AND($O420,$P420&lt;$B$6),$P420+1,AND(NOT($J420),$P420&gt;0),0,TRUE,$P420)</f>
        <v>0</v>
      </c>
      <c r="Q421" s="1">
        <f t="shared" si="31"/>
        <v>30</v>
      </c>
      <c r="R421" s="1">
        <f t="shared" si="32"/>
        <v>1500</v>
      </c>
      <c r="S421" s="17">
        <f t="shared" si="33"/>
        <v>215.311004784689</v>
      </c>
      <c r="T421" s="1" cm="1">
        <f t="array" ref="T421">_xlfn.IFS($B$6=1,Q421*$B$10,AND(P420=0,P421&gt;=1),T420+$B$6*$B$10*$B$8,TRUE,T420)</f>
        <v>1200</v>
      </c>
      <c r="U421" s="17">
        <f t="shared" si="34"/>
        <v>172.2488038277512</v>
      </c>
    </row>
    <row r="422" spans="7:21" x14ac:dyDescent="0.25">
      <c r="G422" s="15">
        <v>420</v>
      </c>
      <c r="H422" s="17">
        <f t="shared" si="30"/>
        <v>6.9833333333333334</v>
      </c>
      <c r="I422" cm="1">
        <f t="array" ref="I422">_xlfn.IFS(AND(NOT($I421=0),$J421),0,NOT($J421),$I421+$B$27,TRUE,$I421)</f>
        <v>1.2666666666666671</v>
      </c>
      <c r="J422" t="b" cm="1">
        <f t="array" ref="J422">_xlfn.IFS($I422&gt;=$C$5-$B$27,TRUE,$P422&gt;=$B$6,FALSE,TRUE,$J421)</f>
        <v>0</v>
      </c>
      <c r="K422" t="b" cm="1">
        <f t="array" ref="K422">_xlfn.IFS($L422&gt;=$B$4-$B$27,FALSE,$I422&gt;=$B$5-$B$27,TRUE,AND($J422,NOT($K421)),FALSE,$K421,TRUE,TRUE,FALSE)</f>
        <v>0</v>
      </c>
      <c r="L422" cm="1">
        <f t="array" ref="L422">_xlfn.IFS($K421,$L421+$B$27,NOT($K421),0,TRUE,$K421)</f>
        <v>0</v>
      </c>
      <c r="M422" t="b" cm="1">
        <f t="array" ref="M422">_xlfn.IFS($K422,FALSE,AND($J422,NOT($K422),$P422&lt;$B$6),TRUE,TRUE,FALSE)</f>
        <v>0</v>
      </c>
      <c r="N422" cm="1">
        <f t="array" ref="N422">_xlfn.IFS($N421&gt;=$C$7-$B$27,0,$M421,$N421+$B$27,TRUE,0)</f>
        <v>0</v>
      </c>
      <c r="O422" t="b" cm="1">
        <f t="array" ref="O422">_xlfn.IFS(AND($J422,NOT($K422),NOT($M422)),TRUE,$P422&gt;=$B$6,FALSE,AND($J422,NOT($K422),$M422,$N422=0),TRUE,TRUE,FALSE)</f>
        <v>0</v>
      </c>
      <c r="P422" cm="1">
        <f t="array" ref="P422">_xlfn.IFS(AND($O421,$P421&lt;$B$6),$P421+1,AND(NOT($J421),$P421&gt;0),0,TRUE,$P421)</f>
        <v>0</v>
      </c>
      <c r="Q422" s="1">
        <f t="shared" si="31"/>
        <v>30</v>
      </c>
      <c r="R422" s="1">
        <f t="shared" si="32"/>
        <v>1500</v>
      </c>
      <c r="S422" s="17">
        <f t="shared" si="33"/>
        <v>214.79713603818615</v>
      </c>
      <c r="T422" s="1" cm="1">
        <f t="array" ref="T422">_xlfn.IFS($B$6=1,Q422*$B$10,AND(P421=0,P422&gt;=1),T421+$B$6*$B$10*$B$8,TRUE,T421)</f>
        <v>1200</v>
      </c>
      <c r="U422" s="17">
        <f t="shared" si="34"/>
        <v>171.83770883054893</v>
      </c>
    </row>
    <row r="423" spans="7:21" x14ac:dyDescent="0.25">
      <c r="G423" s="15">
        <v>421</v>
      </c>
      <c r="H423" s="17">
        <f t="shared" si="30"/>
        <v>7</v>
      </c>
      <c r="I423" cm="1">
        <f t="array" ref="I423">_xlfn.IFS(AND(NOT($I422=0),$J422),0,NOT($J422),$I422+$B$27,TRUE,$I422)</f>
        <v>1.2833333333333337</v>
      </c>
      <c r="J423" t="b" cm="1">
        <f t="array" ref="J423">_xlfn.IFS($I423&gt;=$C$5-$B$27,TRUE,$P423&gt;=$B$6,FALSE,TRUE,$J422)</f>
        <v>0</v>
      </c>
      <c r="K423" t="b" cm="1">
        <f t="array" ref="K423">_xlfn.IFS($L423&gt;=$B$4-$B$27,FALSE,$I423&gt;=$B$5-$B$27,TRUE,AND($J423,NOT($K422)),FALSE,$K422,TRUE,TRUE,FALSE)</f>
        <v>0</v>
      </c>
      <c r="L423" cm="1">
        <f t="array" ref="L423">_xlfn.IFS($K422,$L422+$B$27,NOT($K422),0,TRUE,$K422)</f>
        <v>0</v>
      </c>
      <c r="M423" t="b" cm="1">
        <f t="array" ref="M423">_xlfn.IFS($K423,FALSE,AND($J423,NOT($K423),$P423&lt;$B$6),TRUE,TRUE,FALSE)</f>
        <v>0</v>
      </c>
      <c r="N423" cm="1">
        <f t="array" ref="N423">_xlfn.IFS($N422&gt;=$C$7-$B$27,0,$M422,$N422+$B$27,TRUE,0)</f>
        <v>0</v>
      </c>
      <c r="O423" t="b" cm="1">
        <f t="array" ref="O423">_xlfn.IFS(AND($J423,NOT($K423),NOT($M423)),TRUE,$P423&gt;=$B$6,FALSE,AND($J423,NOT($K423),$M423,$N423=0),TRUE,TRUE,FALSE)</f>
        <v>0</v>
      </c>
      <c r="P423" cm="1">
        <f t="array" ref="P423">_xlfn.IFS(AND($O422,$P422&lt;$B$6),$P422+1,AND(NOT($J422),$P422&gt;0),0,TRUE,$P422)</f>
        <v>0</v>
      </c>
      <c r="Q423" s="1">
        <f t="shared" si="31"/>
        <v>30</v>
      </c>
      <c r="R423" s="1">
        <f t="shared" si="32"/>
        <v>1500</v>
      </c>
      <c r="S423" s="17">
        <f t="shared" si="33"/>
        <v>214.28571428571428</v>
      </c>
      <c r="T423" s="1" cm="1">
        <f t="array" ref="T423">_xlfn.IFS($B$6=1,Q423*$B$10,AND(P422=0,P423&gt;=1),T422+$B$6*$B$10*$B$8,TRUE,T422)</f>
        <v>1200</v>
      </c>
      <c r="U423" s="17">
        <f t="shared" si="34"/>
        <v>171.42857142857142</v>
      </c>
    </row>
    <row r="424" spans="7:21" x14ac:dyDescent="0.25">
      <c r="G424" s="15">
        <v>422</v>
      </c>
      <c r="H424" s="17">
        <f t="shared" si="30"/>
        <v>7.0166666666666666</v>
      </c>
      <c r="I424" cm="1">
        <f t="array" ref="I424">_xlfn.IFS(AND(NOT($I423=0),$J423),0,NOT($J423),$I423+$B$27,TRUE,$I423)</f>
        <v>1.3000000000000003</v>
      </c>
      <c r="J424" t="b" cm="1">
        <f t="array" ref="J424">_xlfn.IFS($I424&gt;=$C$5-$B$27,TRUE,$P424&gt;=$B$6,FALSE,TRUE,$J423)</f>
        <v>0</v>
      </c>
      <c r="K424" t="b" cm="1">
        <f t="array" ref="K424">_xlfn.IFS($L424&gt;=$B$4-$B$27,FALSE,$I424&gt;=$B$5-$B$27,TRUE,AND($J424,NOT($K423)),FALSE,$K423,TRUE,TRUE,FALSE)</f>
        <v>0</v>
      </c>
      <c r="L424" cm="1">
        <f t="array" ref="L424">_xlfn.IFS($K423,$L423+$B$27,NOT($K423),0,TRUE,$K423)</f>
        <v>0</v>
      </c>
      <c r="M424" t="b" cm="1">
        <f t="array" ref="M424">_xlfn.IFS($K424,FALSE,AND($J424,NOT($K424),$P424&lt;$B$6),TRUE,TRUE,FALSE)</f>
        <v>0</v>
      </c>
      <c r="N424" cm="1">
        <f t="array" ref="N424">_xlfn.IFS($N423&gt;=$C$7-$B$27,0,$M423,$N423+$B$27,TRUE,0)</f>
        <v>0</v>
      </c>
      <c r="O424" t="b" cm="1">
        <f t="array" ref="O424">_xlfn.IFS(AND($J424,NOT($K424),NOT($M424)),TRUE,$P424&gt;=$B$6,FALSE,AND($J424,NOT($K424),$M424,$N424=0),TRUE,TRUE,FALSE)</f>
        <v>0</v>
      </c>
      <c r="P424" cm="1">
        <f t="array" ref="P424">_xlfn.IFS(AND($O423,$P423&lt;$B$6),$P423+1,AND(NOT($J423),$P423&gt;0),0,TRUE,$P423)</f>
        <v>0</v>
      </c>
      <c r="Q424" s="1">
        <f t="shared" si="31"/>
        <v>30</v>
      </c>
      <c r="R424" s="1">
        <f t="shared" si="32"/>
        <v>1500</v>
      </c>
      <c r="S424" s="17">
        <f t="shared" si="33"/>
        <v>213.77672209026127</v>
      </c>
      <c r="T424" s="1" cm="1">
        <f t="array" ref="T424">_xlfn.IFS($B$6=1,Q424*$B$10,AND(P423=0,P424&gt;=1),T423+$B$6*$B$10*$B$8,TRUE,T423)</f>
        <v>1200</v>
      </c>
      <c r="U424" s="17">
        <f t="shared" si="34"/>
        <v>171.02137767220904</v>
      </c>
    </row>
    <row r="425" spans="7:21" x14ac:dyDescent="0.25">
      <c r="G425" s="15">
        <v>423</v>
      </c>
      <c r="H425" s="17">
        <f t="shared" si="30"/>
        <v>7.0333333333333332</v>
      </c>
      <c r="I425" cm="1">
        <f t="array" ref="I425">_xlfn.IFS(AND(NOT($I424=0),$J424),0,NOT($J424),$I424+$B$27,TRUE,$I424)</f>
        <v>1.3166666666666669</v>
      </c>
      <c r="J425" t="b" cm="1">
        <f t="array" ref="J425">_xlfn.IFS($I425&gt;=$C$5-$B$27,TRUE,$P425&gt;=$B$6,FALSE,TRUE,$J424)</f>
        <v>0</v>
      </c>
      <c r="K425" t="b" cm="1">
        <f t="array" ref="K425">_xlfn.IFS($L425&gt;=$B$4-$B$27,FALSE,$I425&gt;=$B$5-$B$27,TRUE,AND($J425,NOT($K424)),FALSE,$K424,TRUE,TRUE,FALSE)</f>
        <v>0</v>
      </c>
      <c r="L425" cm="1">
        <f t="array" ref="L425">_xlfn.IFS($K424,$L424+$B$27,NOT($K424),0,TRUE,$K424)</f>
        <v>0</v>
      </c>
      <c r="M425" t="b" cm="1">
        <f t="array" ref="M425">_xlfn.IFS($K425,FALSE,AND($J425,NOT($K425),$P425&lt;$B$6),TRUE,TRUE,FALSE)</f>
        <v>0</v>
      </c>
      <c r="N425" cm="1">
        <f t="array" ref="N425">_xlfn.IFS($N424&gt;=$C$7-$B$27,0,$M424,$N424+$B$27,TRUE,0)</f>
        <v>0</v>
      </c>
      <c r="O425" t="b" cm="1">
        <f t="array" ref="O425">_xlfn.IFS(AND($J425,NOT($K425),NOT($M425)),TRUE,$P425&gt;=$B$6,FALSE,AND($J425,NOT($K425),$M425,$N425=0),TRUE,TRUE,FALSE)</f>
        <v>0</v>
      </c>
      <c r="P425" cm="1">
        <f t="array" ref="P425">_xlfn.IFS(AND($O424,$P424&lt;$B$6),$P424+1,AND(NOT($J424),$P424&gt;0),0,TRUE,$P424)</f>
        <v>0</v>
      </c>
      <c r="Q425" s="1">
        <f t="shared" si="31"/>
        <v>30</v>
      </c>
      <c r="R425" s="1">
        <f t="shared" si="32"/>
        <v>1500</v>
      </c>
      <c r="S425" s="17">
        <f t="shared" si="33"/>
        <v>213.27014218009478</v>
      </c>
      <c r="T425" s="1" cm="1">
        <f t="array" ref="T425">_xlfn.IFS($B$6=1,Q425*$B$10,AND(P424=0,P425&gt;=1),T424+$B$6*$B$10*$B$8,TRUE,T424)</f>
        <v>1200</v>
      </c>
      <c r="U425" s="17">
        <f t="shared" si="34"/>
        <v>170.61611374407582</v>
      </c>
    </row>
    <row r="426" spans="7:21" x14ac:dyDescent="0.25">
      <c r="G426" s="15">
        <v>424</v>
      </c>
      <c r="H426" s="17">
        <f t="shared" si="30"/>
        <v>7.05</v>
      </c>
      <c r="I426" cm="1">
        <f t="array" ref="I426">_xlfn.IFS(AND(NOT($I425=0),$J425),0,NOT($J425),$I425+$B$27,TRUE,$I425)</f>
        <v>1.3333333333333335</v>
      </c>
      <c r="J426" t="b" cm="1">
        <f t="array" ref="J426">_xlfn.IFS($I426&gt;=$C$5-$B$27,TRUE,$P426&gt;=$B$6,FALSE,TRUE,$J425)</f>
        <v>0</v>
      </c>
      <c r="K426" t="b" cm="1">
        <f t="array" ref="K426">_xlfn.IFS($L426&gt;=$B$4-$B$27,FALSE,$I426&gt;=$B$5-$B$27,TRUE,AND($J426,NOT($K425)),FALSE,$K425,TRUE,TRUE,FALSE)</f>
        <v>0</v>
      </c>
      <c r="L426" cm="1">
        <f t="array" ref="L426">_xlfn.IFS($K425,$L425+$B$27,NOT($K425),0,TRUE,$K425)</f>
        <v>0</v>
      </c>
      <c r="M426" t="b" cm="1">
        <f t="array" ref="M426">_xlfn.IFS($K426,FALSE,AND($J426,NOT($K426),$P426&lt;$B$6),TRUE,TRUE,FALSE)</f>
        <v>0</v>
      </c>
      <c r="N426" cm="1">
        <f t="array" ref="N426">_xlfn.IFS($N425&gt;=$C$7-$B$27,0,$M425,$N425+$B$27,TRUE,0)</f>
        <v>0</v>
      </c>
      <c r="O426" t="b" cm="1">
        <f t="array" ref="O426">_xlfn.IFS(AND($J426,NOT($K426),NOT($M426)),TRUE,$P426&gt;=$B$6,FALSE,AND($J426,NOT($K426),$M426,$N426=0),TRUE,TRUE,FALSE)</f>
        <v>0</v>
      </c>
      <c r="P426" cm="1">
        <f t="array" ref="P426">_xlfn.IFS(AND($O425,$P425&lt;$B$6),$P425+1,AND(NOT($J425),$P425&gt;0),0,TRUE,$P425)</f>
        <v>0</v>
      </c>
      <c r="Q426" s="1">
        <f t="shared" si="31"/>
        <v>30</v>
      </c>
      <c r="R426" s="1">
        <f t="shared" si="32"/>
        <v>1500</v>
      </c>
      <c r="S426" s="17">
        <f t="shared" si="33"/>
        <v>212.76595744680853</v>
      </c>
      <c r="T426" s="1" cm="1">
        <f t="array" ref="T426">_xlfn.IFS($B$6=1,Q426*$B$10,AND(P425=0,P426&gt;=1),T425+$B$6*$B$10*$B$8,TRUE,T425)</f>
        <v>1200</v>
      </c>
      <c r="U426" s="17">
        <f t="shared" si="34"/>
        <v>170.21276595744681</v>
      </c>
    </row>
    <row r="427" spans="7:21" x14ac:dyDescent="0.25">
      <c r="G427" s="15">
        <v>425</v>
      </c>
      <c r="H427" s="17">
        <f t="shared" si="30"/>
        <v>7.0666666666666664</v>
      </c>
      <c r="I427" cm="1">
        <f t="array" ref="I427">_xlfn.IFS(AND(NOT($I426=0),$J426),0,NOT($J426),$I426+$B$27,TRUE,$I426)</f>
        <v>1.35</v>
      </c>
      <c r="J427" t="b" cm="1">
        <f t="array" ref="J427">_xlfn.IFS($I427&gt;=$C$5-$B$27,TRUE,$P427&gt;=$B$6,FALSE,TRUE,$J426)</f>
        <v>0</v>
      </c>
      <c r="K427" t="b" cm="1">
        <f t="array" ref="K427">_xlfn.IFS($L427&gt;=$B$4-$B$27,FALSE,$I427&gt;=$B$5-$B$27,TRUE,AND($J427,NOT($K426)),FALSE,$K426,TRUE,TRUE,FALSE)</f>
        <v>0</v>
      </c>
      <c r="L427" cm="1">
        <f t="array" ref="L427">_xlfn.IFS($K426,$L426+$B$27,NOT($K426),0,TRUE,$K426)</f>
        <v>0</v>
      </c>
      <c r="M427" t="b" cm="1">
        <f t="array" ref="M427">_xlfn.IFS($K427,FALSE,AND($J427,NOT($K427),$P427&lt;$B$6),TRUE,TRUE,FALSE)</f>
        <v>0</v>
      </c>
      <c r="N427" cm="1">
        <f t="array" ref="N427">_xlfn.IFS($N426&gt;=$C$7-$B$27,0,$M426,$N426+$B$27,TRUE,0)</f>
        <v>0</v>
      </c>
      <c r="O427" t="b" cm="1">
        <f t="array" ref="O427">_xlfn.IFS(AND($J427,NOT($K427),NOT($M427)),TRUE,$P427&gt;=$B$6,FALSE,AND($J427,NOT($K427),$M427,$N427=0),TRUE,TRUE,FALSE)</f>
        <v>0</v>
      </c>
      <c r="P427" cm="1">
        <f t="array" ref="P427">_xlfn.IFS(AND($O426,$P426&lt;$B$6),$P426+1,AND(NOT($J426),$P426&gt;0),0,TRUE,$P426)</f>
        <v>0</v>
      </c>
      <c r="Q427" s="1">
        <f t="shared" si="31"/>
        <v>30</v>
      </c>
      <c r="R427" s="1">
        <f t="shared" si="32"/>
        <v>1500</v>
      </c>
      <c r="S427" s="17">
        <f t="shared" si="33"/>
        <v>212.26415094339623</v>
      </c>
      <c r="T427" s="1" cm="1">
        <f t="array" ref="T427">_xlfn.IFS($B$6=1,Q427*$B$10,AND(P426=0,P427&gt;=1),T426+$B$6*$B$10*$B$8,TRUE,T426)</f>
        <v>1200</v>
      </c>
      <c r="U427" s="17">
        <f t="shared" si="34"/>
        <v>169.81132075471697</v>
      </c>
    </row>
    <row r="428" spans="7:21" x14ac:dyDescent="0.25">
      <c r="G428" s="15">
        <v>426</v>
      </c>
      <c r="H428" s="17">
        <f t="shared" si="30"/>
        <v>7.083333333333333</v>
      </c>
      <c r="I428" cm="1">
        <f t="array" ref="I428">_xlfn.IFS(AND(NOT($I427=0),$J427),0,NOT($J427),$I427+$B$27,TRUE,$I427)</f>
        <v>1.3666666666666667</v>
      </c>
      <c r="J428" t="b" cm="1">
        <f t="array" ref="J428">_xlfn.IFS($I428&gt;=$C$5-$B$27,TRUE,$P428&gt;=$B$6,FALSE,TRUE,$J427)</f>
        <v>0</v>
      </c>
      <c r="K428" t="b" cm="1">
        <f t="array" ref="K428">_xlfn.IFS($L428&gt;=$B$4-$B$27,FALSE,$I428&gt;=$B$5-$B$27,TRUE,AND($J428,NOT($K427)),FALSE,$K427,TRUE,TRUE,FALSE)</f>
        <v>0</v>
      </c>
      <c r="L428" cm="1">
        <f t="array" ref="L428">_xlfn.IFS($K427,$L427+$B$27,NOT($K427),0,TRUE,$K427)</f>
        <v>0</v>
      </c>
      <c r="M428" t="b" cm="1">
        <f t="array" ref="M428">_xlfn.IFS($K428,FALSE,AND($J428,NOT($K428),$P428&lt;$B$6),TRUE,TRUE,FALSE)</f>
        <v>0</v>
      </c>
      <c r="N428" cm="1">
        <f t="array" ref="N428">_xlfn.IFS($N427&gt;=$C$7-$B$27,0,$M427,$N427+$B$27,TRUE,0)</f>
        <v>0</v>
      </c>
      <c r="O428" t="b" cm="1">
        <f t="array" ref="O428">_xlfn.IFS(AND($J428,NOT($K428),NOT($M428)),TRUE,$P428&gt;=$B$6,FALSE,AND($J428,NOT($K428),$M428,$N428=0),TRUE,TRUE,FALSE)</f>
        <v>0</v>
      </c>
      <c r="P428" cm="1">
        <f t="array" ref="P428">_xlfn.IFS(AND($O427,$P427&lt;$B$6),$P427+1,AND(NOT($J427),$P427&gt;0),0,TRUE,$P427)</f>
        <v>0</v>
      </c>
      <c r="Q428" s="1">
        <f t="shared" si="31"/>
        <v>30</v>
      </c>
      <c r="R428" s="1">
        <f t="shared" si="32"/>
        <v>1500</v>
      </c>
      <c r="S428" s="17">
        <f t="shared" si="33"/>
        <v>211.76470588235296</v>
      </c>
      <c r="T428" s="1" cm="1">
        <f t="array" ref="T428">_xlfn.IFS($B$6=1,Q428*$B$10,AND(P427=0,P428&gt;=1),T427+$B$6*$B$10*$B$8,TRUE,T427)</f>
        <v>1200</v>
      </c>
      <c r="U428" s="17">
        <f t="shared" si="34"/>
        <v>169.41176470588235</v>
      </c>
    </row>
    <row r="429" spans="7:21" x14ac:dyDescent="0.25">
      <c r="G429" s="15">
        <v>427</v>
      </c>
      <c r="H429" s="17">
        <f t="shared" si="30"/>
        <v>7.1</v>
      </c>
      <c r="I429" cm="1">
        <f t="array" ref="I429">_xlfn.IFS(AND(NOT($I428=0),$J428),0,NOT($J428),$I428+$B$27,TRUE,$I428)</f>
        <v>1.3833333333333333</v>
      </c>
      <c r="J429" t="b" cm="1">
        <f t="array" ref="J429">_xlfn.IFS($I429&gt;=$C$5-$B$27,TRUE,$P429&gt;=$B$6,FALSE,TRUE,$J428)</f>
        <v>0</v>
      </c>
      <c r="K429" t="b" cm="1">
        <f t="array" ref="K429">_xlfn.IFS($L429&gt;=$B$4-$B$27,FALSE,$I429&gt;=$B$5-$B$27,TRUE,AND($J429,NOT($K428)),FALSE,$K428,TRUE,TRUE,FALSE)</f>
        <v>0</v>
      </c>
      <c r="L429" cm="1">
        <f t="array" ref="L429">_xlfn.IFS($K428,$L428+$B$27,NOT($K428),0,TRUE,$K428)</f>
        <v>0</v>
      </c>
      <c r="M429" t="b" cm="1">
        <f t="array" ref="M429">_xlfn.IFS($K429,FALSE,AND($J429,NOT($K429),$P429&lt;$B$6),TRUE,TRUE,FALSE)</f>
        <v>0</v>
      </c>
      <c r="N429" cm="1">
        <f t="array" ref="N429">_xlfn.IFS($N428&gt;=$C$7-$B$27,0,$M428,$N428+$B$27,TRUE,0)</f>
        <v>0</v>
      </c>
      <c r="O429" t="b" cm="1">
        <f t="array" ref="O429">_xlfn.IFS(AND($J429,NOT($K429),NOT($M429)),TRUE,$P429&gt;=$B$6,FALSE,AND($J429,NOT($K429),$M429,$N429=0),TRUE,TRUE,FALSE)</f>
        <v>0</v>
      </c>
      <c r="P429" cm="1">
        <f t="array" ref="P429">_xlfn.IFS(AND($O428,$P428&lt;$B$6),$P428+1,AND(NOT($J428),$P428&gt;0),0,TRUE,$P428)</f>
        <v>0</v>
      </c>
      <c r="Q429" s="1">
        <f t="shared" si="31"/>
        <v>30</v>
      </c>
      <c r="R429" s="1">
        <f t="shared" si="32"/>
        <v>1500</v>
      </c>
      <c r="S429" s="17">
        <f t="shared" si="33"/>
        <v>211.26760563380282</v>
      </c>
      <c r="T429" s="1" cm="1">
        <f t="array" ref="T429">_xlfn.IFS($B$6=1,Q429*$B$10,AND(P428=0,P429&gt;=1),T428+$B$6*$B$10*$B$8,TRUE,T428)</f>
        <v>1200</v>
      </c>
      <c r="U429" s="17">
        <f t="shared" si="34"/>
        <v>169.01408450704227</v>
      </c>
    </row>
    <row r="430" spans="7:21" x14ac:dyDescent="0.25">
      <c r="G430" s="15">
        <v>428</v>
      </c>
      <c r="H430" s="17">
        <f t="shared" si="30"/>
        <v>7.1166666666666663</v>
      </c>
      <c r="I430" cm="1">
        <f t="array" ref="I430">_xlfn.IFS(AND(NOT($I429=0),$J429),0,NOT($J429),$I429+$B$27,TRUE,$I429)</f>
        <v>1.4</v>
      </c>
      <c r="J430" t="b" cm="1">
        <f t="array" ref="J430">_xlfn.IFS($I430&gt;=$C$5-$B$27,TRUE,$P430&gt;=$B$6,FALSE,TRUE,$J429)</f>
        <v>0</v>
      </c>
      <c r="K430" t="b" cm="1">
        <f t="array" ref="K430">_xlfn.IFS($L430&gt;=$B$4-$B$27,FALSE,$I430&gt;=$B$5-$B$27,TRUE,AND($J430,NOT($K429)),FALSE,$K429,TRUE,TRUE,FALSE)</f>
        <v>0</v>
      </c>
      <c r="L430" cm="1">
        <f t="array" ref="L430">_xlfn.IFS($K429,$L429+$B$27,NOT($K429),0,TRUE,$K429)</f>
        <v>0</v>
      </c>
      <c r="M430" t="b" cm="1">
        <f t="array" ref="M430">_xlfn.IFS($K430,FALSE,AND($J430,NOT($K430),$P430&lt;$B$6),TRUE,TRUE,FALSE)</f>
        <v>0</v>
      </c>
      <c r="N430" cm="1">
        <f t="array" ref="N430">_xlfn.IFS($N429&gt;=$C$7-$B$27,0,$M429,$N429+$B$27,TRUE,0)</f>
        <v>0</v>
      </c>
      <c r="O430" t="b" cm="1">
        <f t="array" ref="O430">_xlfn.IFS(AND($J430,NOT($K430),NOT($M430)),TRUE,$P430&gt;=$B$6,FALSE,AND($J430,NOT($K430),$M430,$N430=0),TRUE,TRUE,FALSE)</f>
        <v>0</v>
      </c>
      <c r="P430" cm="1">
        <f t="array" ref="P430">_xlfn.IFS(AND($O429,$P429&lt;$B$6),$P429+1,AND(NOT($J429),$P429&gt;0),0,TRUE,$P429)</f>
        <v>0</v>
      </c>
      <c r="Q430" s="1">
        <f t="shared" si="31"/>
        <v>30</v>
      </c>
      <c r="R430" s="1">
        <f t="shared" si="32"/>
        <v>1500</v>
      </c>
      <c r="S430" s="17">
        <f t="shared" si="33"/>
        <v>210.77283372365341</v>
      </c>
      <c r="T430" s="1" cm="1">
        <f t="array" ref="T430">_xlfn.IFS($B$6=1,Q430*$B$10,AND(P429=0,P430&gt;=1),T429+$B$6*$B$10*$B$8,TRUE,T429)</f>
        <v>1200</v>
      </c>
      <c r="U430" s="17">
        <f t="shared" si="34"/>
        <v>168.61826697892272</v>
      </c>
    </row>
    <row r="431" spans="7:21" x14ac:dyDescent="0.25">
      <c r="G431" s="15">
        <v>429</v>
      </c>
      <c r="H431" s="17">
        <f t="shared" si="30"/>
        <v>7.1333333333333329</v>
      </c>
      <c r="I431" cm="1">
        <f t="array" ref="I431">_xlfn.IFS(AND(NOT($I430=0),$J430),0,NOT($J430),$I430+$B$27,TRUE,$I430)</f>
        <v>1.4166666666666665</v>
      </c>
      <c r="J431" t="b" cm="1">
        <f t="array" ref="J431">_xlfn.IFS($I431&gt;=$C$5-$B$27,TRUE,$P431&gt;=$B$6,FALSE,TRUE,$J430)</f>
        <v>0</v>
      </c>
      <c r="K431" t="b" cm="1">
        <f t="array" ref="K431">_xlfn.IFS($L431&gt;=$B$4-$B$27,FALSE,$I431&gt;=$B$5-$B$27,TRUE,AND($J431,NOT($K430)),FALSE,$K430,TRUE,TRUE,FALSE)</f>
        <v>0</v>
      </c>
      <c r="L431" cm="1">
        <f t="array" ref="L431">_xlfn.IFS($K430,$L430+$B$27,NOT($K430),0,TRUE,$K430)</f>
        <v>0</v>
      </c>
      <c r="M431" t="b" cm="1">
        <f t="array" ref="M431">_xlfn.IFS($K431,FALSE,AND($J431,NOT($K431),$P431&lt;$B$6),TRUE,TRUE,FALSE)</f>
        <v>0</v>
      </c>
      <c r="N431" cm="1">
        <f t="array" ref="N431">_xlfn.IFS($N430&gt;=$C$7-$B$27,0,$M430,$N430+$B$27,TRUE,0)</f>
        <v>0</v>
      </c>
      <c r="O431" t="b" cm="1">
        <f t="array" ref="O431">_xlfn.IFS(AND($J431,NOT($K431),NOT($M431)),TRUE,$P431&gt;=$B$6,FALSE,AND($J431,NOT($K431),$M431,$N431=0),TRUE,TRUE,FALSE)</f>
        <v>0</v>
      </c>
      <c r="P431" cm="1">
        <f t="array" ref="P431">_xlfn.IFS(AND($O430,$P430&lt;$B$6),$P430+1,AND(NOT($J430),$P430&gt;0),0,TRUE,$P430)</f>
        <v>0</v>
      </c>
      <c r="Q431" s="1">
        <f t="shared" si="31"/>
        <v>30</v>
      </c>
      <c r="R431" s="1">
        <f t="shared" si="32"/>
        <v>1500</v>
      </c>
      <c r="S431" s="17">
        <f t="shared" si="33"/>
        <v>210.28037383177571</v>
      </c>
      <c r="T431" s="1" cm="1">
        <f t="array" ref="T431">_xlfn.IFS($B$6=1,Q431*$B$10,AND(P430=0,P431&gt;=1),T430+$B$6*$B$10*$B$8,TRUE,T430)</f>
        <v>1200</v>
      </c>
      <c r="U431" s="17">
        <f t="shared" si="34"/>
        <v>168.22429906542058</v>
      </c>
    </row>
    <row r="432" spans="7:21" x14ac:dyDescent="0.25">
      <c r="G432" s="15">
        <v>430</v>
      </c>
      <c r="H432" s="17">
        <f t="shared" si="30"/>
        <v>7.1499999999999995</v>
      </c>
      <c r="I432" cm="1">
        <f t="array" ref="I432">_xlfn.IFS(AND(NOT($I431=0),$J431),0,NOT($J431),$I431+$B$27,TRUE,$I431)</f>
        <v>1.4333333333333331</v>
      </c>
      <c r="J432" t="b" cm="1">
        <f t="array" ref="J432">_xlfn.IFS($I432&gt;=$C$5-$B$27,TRUE,$P432&gt;=$B$6,FALSE,TRUE,$J431)</f>
        <v>0</v>
      </c>
      <c r="K432" t="b" cm="1">
        <f t="array" ref="K432">_xlfn.IFS($L432&gt;=$B$4-$B$27,FALSE,$I432&gt;=$B$5-$B$27,TRUE,AND($J432,NOT($K431)),FALSE,$K431,TRUE,TRUE,FALSE)</f>
        <v>0</v>
      </c>
      <c r="L432" cm="1">
        <f t="array" ref="L432">_xlfn.IFS($K431,$L431+$B$27,NOT($K431),0,TRUE,$K431)</f>
        <v>0</v>
      </c>
      <c r="M432" t="b" cm="1">
        <f t="array" ref="M432">_xlfn.IFS($K432,FALSE,AND($J432,NOT($K432),$P432&lt;$B$6),TRUE,TRUE,FALSE)</f>
        <v>0</v>
      </c>
      <c r="N432" cm="1">
        <f t="array" ref="N432">_xlfn.IFS($N431&gt;=$C$7-$B$27,0,$M431,$N431+$B$27,TRUE,0)</f>
        <v>0</v>
      </c>
      <c r="O432" t="b" cm="1">
        <f t="array" ref="O432">_xlfn.IFS(AND($J432,NOT($K432),NOT($M432)),TRUE,$P432&gt;=$B$6,FALSE,AND($J432,NOT($K432),$M432,$N432=0),TRUE,TRUE,FALSE)</f>
        <v>0</v>
      </c>
      <c r="P432" cm="1">
        <f t="array" ref="P432">_xlfn.IFS(AND($O431,$P431&lt;$B$6),$P431+1,AND(NOT($J431),$P431&gt;0),0,TRUE,$P431)</f>
        <v>0</v>
      </c>
      <c r="Q432" s="1">
        <f t="shared" si="31"/>
        <v>30</v>
      </c>
      <c r="R432" s="1">
        <f t="shared" si="32"/>
        <v>1500</v>
      </c>
      <c r="S432" s="17">
        <f t="shared" si="33"/>
        <v>209.79020979020981</v>
      </c>
      <c r="T432" s="1" cm="1">
        <f t="array" ref="T432">_xlfn.IFS($B$6=1,Q432*$B$10,AND(P431=0,P432&gt;=1),T431+$B$6*$B$10*$B$8,TRUE,T431)</f>
        <v>1200</v>
      </c>
      <c r="U432" s="17">
        <f t="shared" si="34"/>
        <v>167.83216783216784</v>
      </c>
    </row>
    <row r="433" spans="7:21" x14ac:dyDescent="0.25">
      <c r="G433" s="15">
        <v>431</v>
      </c>
      <c r="H433" s="17">
        <f t="shared" si="30"/>
        <v>7.166666666666667</v>
      </c>
      <c r="I433" cm="1">
        <f t="array" ref="I433">_xlfn.IFS(AND(NOT($I432=0),$J432),0,NOT($J432),$I432+$B$27,TRUE,$I432)</f>
        <v>1.4499999999999997</v>
      </c>
      <c r="J433" t="b" cm="1">
        <f t="array" ref="J433">_xlfn.IFS($I433&gt;=$C$5-$B$27,TRUE,$P433&gt;=$B$6,FALSE,TRUE,$J432)</f>
        <v>0</v>
      </c>
      <c r="K433" t="b" cm="1">
        <f t="array" ref="K433">_xlfn.IFS($L433&gt;=$B$4-$B$27,FALSE,$I433&gt;=$B$5-$B$27,TRUE,AND($J433,NOT($K432)),FALSE,$K432,TRUE,TRUE,FALSE)</f>
        <v>0</v>
      </c>
      <c r="L433" cm="1">
        <f t="array" ref="L433">_xlfn.IFS($K432,$L432+$B$27,NOT($K432),0,TRUE,$K432)</f>
        <v>0</v>
      </c>
      <c r="M433" t="b" cm="1">
        <f t="array" ref="M433">_xlfn.IFS($K433,FALSE,AND($J433,NOT($K433),$P433&lt;$B$6),TRUE,TRUE,FALSE)</f>
        <v>0</v>
      </c>
      <c r="N433" cm="1">
        <f t="array" ref="N433">_xlfn.IFS($N432&gt;=$C$7-$B$27,0,$M432,$N432+$B$27,TRUE,0)</f>
        <v>0</v>
      </c>
      <c r="O433" t="b" cm="1">
        <f t="array" ref="O433">_xlfn.IFS(AND($J433,NOT($K433),NOT($M433)),TRUE,$P433&gt;=$B$6,FALSE,AND($J433,NOT($K433),$M433,$N433=0),TRUE,TRUE,FALSE)</f>
        <v>0</v>
      </c>
      <c r="P433" cm="1">
        <f t="array" ref="P433">_xlfn.IFS(AND($O432,$P432&lt;$B$6),$P432+1,AND(NOT($J432),$P432&gt;0),0,TRUE,$P432)</f>
        <v>0</v>
      </c>
      <c r="Q433" s="1">
        <f t="shared" si="31"/>
        <v>30</v>
      </c>
      <c r="R433" s="1">
        <f t="shared" si="32"/>
        <v>1500</v>
      </c>
      <c r="S433" s="17">
        <f t="shared" si="33"/>
        <v>209.30232558139534</v>
      </c>
      <c r="T433" s="1" cm="1">
        <f t="array" ref="T433">_xlfn.IFS($B$6=1,Q433*$B$10,AND(P432=0,P433&gt;=1),T432+$B$6*$B$10*$B$8,TRUE,T432)</f>
        <v>1200</v>
      </c>
      <c r="U433" s="17">
        <f t="shared" si="34"/>
        <v>167.44186046511626</v>
      </c>
    </row>
    <row r="434" spans="7:21" x14ac:dyDescent="0.25">
      <c r="G434" s="15">
        <v>432</v>
      </c>
      <c r="H434" s="17">
        <f t="shared" si="30"/>
        <v>7.1833333333333336</v>
      </c>
      <c r="I434" cm="1">
        <f t="array" ref="I434">_xlfn.IFS(AND(NOT($I433=0),$J433),0,NOT($J433),$I433+$B$27,TRUE,$I433)</f>
        <v>1.4666666666666663</v>
      </c>
      <c r="J434" t="b" cm="1">
        <f t="array" ref="J434">_xlfn.IFS($I434&gt;=$C$5-$B$27,TRUE,$P434&gt;=$B$6,FALSE,TRUE,$J433)</f>
        <v>0</v>
      </c>
      <c r="K434" t="b" cm="1">
        <f t="array" ref="K434">_xlfn.IFS($L434&gt;=$B$4-$B$27,FALSE,$I434&gt;=$B$5-$B$27,TRUE,AND($J434,NOT($K433)),FALSE,$K433,TRUE,TRUE,FALSE)</f>
        <v>0</v>
      </c>
      <c r="L434" cm="1">
        <f t="array" ref="L434">_xlfn.IFS($K433,$L433+$B$27,NOT($K433),0,TRUE,$K433)</f>
        <v>0</v>
      </c>
      <c r="M434" t="b" cm="1">
        <f t="array" ref="M434">_xlfn.IFS($K434,FALSE,AND($J434,NOT($K434),$P434&lt;$B$6),TRUE,TRUE,FALSE)</f>
        <v>0</v>
      </c>
      <c r="N434" cm="1">
        <f t="array" ref="N434">_xlfn.IFS($N433&gt;=$C$7-$B$27,0,$M433,$N433+$B$27,TRUE,0)</f>
        <v>0</v>
      </c>
      <c r="O434" t="b" cm="1">
        <f t="array" ref="O434">_xlfn.IFS(AND($J434,NOT($K434),NOT($M434)),TRUE,$P434&gt;=$B$6,FALSE,AND($J434,NOT($K434),$M434,$N434=0),TRUE,TRUE,FALSE)</f>
        <v>0</v>
      </c>
      <c r="P434" cm="1">
        <f t="array" ref="P434">_xlfn.IFS(AND($O433,$P433&lt;$B$6),$P433+1,AND(NOT($J433),$P433&gt;0),0,TRUE,$P433)</f>
        <v>0</v>
      </c>
      <c r="Q434" s="1">
        <f t="shared" si="31"/>
        <v>30</v>
      </c>
      <c r="R434" s="1">
        <f t="shared" si="32"/>
        <v>1500</v>
      </c>
      <c r="S434" s="17">
        <f t="shared" si="33"/>
        <v>208.81670533642691</v>
      </c>
      <c r="T434" s="1" cm="1">
        <f t="array" ref="T434">_xlfn.IFS($B$6=1,Q434*$B$10,AND(P433=0,P434&gt;=1),T433+$B$6*$B$10*$B$8,TRUE,T433)</f>
        <v>1200</v>
      </c>
      <c r="U434" s="17">
        <f t="shared" si="34"/>
        <v>167.05336426914153</v>
      </c>
    </row>
    <row r="435" spans="7:21" x14ac:dyDescent="0.25">
      <c r="G435" s="15">
        <v>433</v>
      </c>
      <c r="H435" s="17">
        <f t="shared" si="30"/>
        <v>7.2</v>
      </c>
      <c r="I435" cm="1">
        <f t="array" ref="I435">_xlfn.IFS(AND(NOT($I434=0),$J434),0,NOT($J434),$I434+$B$27,TRUE,$I434)</f>
        <v>1.4833333333333329</v>
      </c>
      <c r="J435" t="b" cm="1">
        <f t="array" ref="J435">_xlfn.IFS($I435&gt;=$C$5-$B$27,TRUE,$P435&gt;=$B$6,FALSE,TRUE,$J434)</f>
        <v>0</v>
      </c>
      <c r="K435" t="b" cm="1">
        <f t="array" ref="K435">_xlfn.IFS($L435&gt;=$B$4-$B$27,FALSE,$I435&gt;=$B$5-$B$27,TRUE,AND($J435,NOT($K434)),FALSE,$K434,TRUE,TRUE,FALSE)</f>
        <v>0</v>
      </c>
      <c r="L435" cm="1">
        <f t="array" ref="L435">_xlfn.IFS($K434,$L434+$B$27,NOT($K434),0,TRUE,$K434)</f>
        <v>0</v>
      </c>
      <c r="M435" t="b" cm="1">
        <f t="array" ref="M435">_xlfn.IFS($K435,FALSE,AND($J435,NOT($K435),$P435&lt;$B$6),TRUE,TRUE,FALSE)</f>
        <v>0</v>
      </c>
      <c r="N435" cm="1">
        <f t="array" ref="N435">_xlfn.IFS($N434&gt;=$C$7-$B$27,0,$M434,$N434+$B$27,TRUE,0)</f>
        <v>0</v>
      </c>
      <c r="O435" t="b" cm="1">
        <f t="array" ref="O435">_xlfn.IFS(AND($J435,NOT($K435),NOT($M435)),TRUE,$P435&gt;=$B$6,FALSE,AND($J435,NOT($K435),$M435,$N435=0),TRUE,TRUE,FALSE)</f>
        <v>0</v>
      </c>
      <c r="P435" cm="1">
        <f t="array" ref="P435">_xlfn.IFS(AND($O434,$P434&lt;$B$6),$P434+1,AND(NOT($J434),$P434&gt;0),0,TRUE,$P434)</f>
        <v>0</v>
      </c>
      <c r="Q435" s="1">
        <f t="shared" si="31"/>
        <v>30</v>
      </c>
      <c r="R435" s="1">
        <f t="shared" si="32"/>
        <v>1500</v>
      </c>
      <c r="S435" s="17">
        <f t="shared" si="33"/>
        <v>208.33333333333331</v>
      </c>
      <c r="T435" s="1" cm="1">
        <f t="array" ref="T435">_xlfn.IFS($B$6=1,Q435*$B$10,AND(P434=0,P435&gt;=1),T434+$B$6*$B$10*$B$8,TRUE,T434)</f>
        <v>1200</v>
      </c>
      <c r="U435" s="17">
        <f t="shared" si="34"/>
        <v>166.66666666666666</v>
      </c>
    </row>
    <row r="436" spans="7:21" x14ac:dyDescent="0.25">
      <c r="G436" s="15">
        <v>434</v>
      </c>
      <c r="H436" s="17">
        <f t="shared" si="30"/>
        <v>7.2166666666666668</v>
      </c>
      <c r="I436" cm="1">
        <f t="array" ref="I436">_xlfn.IFS(AND(NOT($I435=0),$J435),0,NOT($J435),$I435+$B$27,TRUE,$I435)</f>
        <v>1.4999999999999996</v>
      </c>
      <c r="J436" t="b" cm="1">
        <f t="array" ref="J436">_xlfn.IFS($I436&gt;=$C$5-$B$27,TRUE,$P436&gt;=$B$6,FALSE,TRUE,$J435)</f>
        <v>0</v>
      </c>
      <c r="K436" t="b" cm="1">
        <f t="array" ref="K436">_xlfn.IFS($L436&gt;=$B$4-$B$27,FALSE,$I436&gt;=$B$5-$B$27,TRUE,AND($J436,NOT($K435)),FALSE,$K435,TRUE,TRUE,FALSE)</f>
        <v>0</v>
      </c>
      <c r="L436" cm="1">
        <f t="array" ref="L436">_xlfn.IFS($K435,$L435+$B$27,NOT($K435),0,TRUE,$K435)</f>
        <v>0</v>
      </c>
      <c r="M436" t="b" cm="1">
        <f t="array" ref="M436">_xlfn.IFS($K436,FALSE,AND($J436,NOT($K436),$P436&lt;$B$6),TRUE,TRUE,FALSE)</f>
        <v>0</v>
      </c>
      <c r="N436" cm="1">
        <f t="array" ref="N436">_xlfn.IFS($N435&gt;=$C$7-$B$27,0,$M435,$N435+$B$27,TRUE,0)</f>
        <v>0</v>
      </c>
      <c r="O436" t="b" cm="1">
        <f t="array" ref="O436">_xlfn.IFS(AND($J436,NOT($K436),NOT($M436)),TRUE,$P436&gt;=$B$6,FALSE,AND($J436,NOT($K436),$M436,$N436=0),TRUE,TRUE,FALSE)</f>
        <v>0</v>
      </c>
      <c r="P436" cm="1">
        <f t="array" ref="P436">_xlfn.IFS(AND($O435,$P435&lt;$B$6),$P435+1,AND(NOT($J435),$P435&gt;0),0,TRUE,$P435)</f>
        <v>0</v>
      </c>
      <c r="Q436" s="1">
        <f t="shared" si="31"/>
        <v>30</v>
      </c>
      <c r="R436" s="1">
        <f t="shared" si="32"/>
        <v>1500</v>
      </c>
      <c r="S436" s="17">
        <f t="shared" si="33"/>
        <v>207.85219399538107</v>
      </c>
      <c r="T436" s="1" cm="1">
        <f t="array" ref="T436">_xlfn.IFS($B$6=1,Q436*$B$10,AND(P435=0,P436&gt;=1),T435+$B$6*$B$10*$B$8,TRUE,T435)</f>
        <v>1200</v>
      </c>
      <c r="U436" s="17">
        <f t="shared" si="34"/>
        <v>166.28175519630486</v>
      </c>
    </row>
    <row r="437" spans="7:21" x14ac:dyDescent="0.25">
      <c r="G437" s="15">
        <v>435</v>
      </c>
      <c r="H437" s="17">
        <f t="shared" si="30"/>
        <v>7.2333333333333334</v>
      </c>
      <c r="I437" cm="1">
        <f t="array" ref="I437">_xlfn.IFS(AND(NOT($I436=0),$J436),0,NOT($J436),$I436+$B$27,TRUE,$I436)</f>
        <v>1.5166666666666662</v>
      </c>
      <c r="J437" t="b" cm="1">
        <f t="array" ref="J437">_xlfn.IFS($I437&gt;=$C$5-$B$27,TRUE,$P437&gt;=$B$6,FALSE,TRUE,$J436)</f>
        <v>0</v>
      </c>
      <c r="K437" t="b" cm="1">
        <f t="array" ref="K437">_xlfn.IFS($L437&gt;=$B$4-$B$27,FALSE,$I437&gt;=$B$5-$B$27,TRUE,AND($J437,NOT($K436)),FALSE,$K436,TRUE,TRUE,FALSE)</f>
        <v>0</v>
      </c>
      <c r="L437" cm="1">
        <f t="array" ref="L437">_xlfn.IFS($K436,$L436+$B$27,NOT($K436),0,TRUE,$K436)</f>
        <v>0</v>
      </c>
      <c r="M437" t="b" cm="1">
        <f t="array" ref="M437">_xlfn.IFS($K437,FALSE,AND($J437,NOT($K437),$P437&lt;$B$6),TRUE,TRUE,FALSE)</f>
        <v>0</v>
      </c>
      <c r="N437" cm="1">
        <f t="array" ref="N437">_xlfn.IFS($N436&gt;=$C$7-$B$27,0,$M436,$N436+$B$27,TRUE,0)</f>
        <v>0</v>
      </c>
      <c r="O437" t="b" cm="1">
        <f t="array" ref="O437">_xlfn.IFS(AND($J437,NOT($K437),NOT($M437)),TRUE,$P437&gt;=$B$6,FALSE,AND($J437,NOT($K437),$M437,$N437=0),TRUE,TRUE,FALSE)</f>
        <v>0</v>
      </c>
      <c r="P437" cm="1">
        <f t="array" ref="P437">_xlfn.IFS(AND($O436,$P436&lt;$B$6),$P436+1,AND(NOT($J436),$P436&gt;0),0,TRUE,$P436)</f>
        <v>0</v>
      </c>
      <c r="Q437" s="1">
        <f t="shared" si="31"/>
        <v>30</v>
      </c>
      <c r="R437" s="1">
        <f t="shared" si="32"/>
        <v>1500</v>
      </c>
      <c r="S437" s="17">
        <f t="shared" si="33"/>
        <v>207.37327188940091</v>
      </c>
      <c r="T437" s="1" cm="1">
        <f t="array" ref="T437">_xlfn.IFS($B$6=1,Q437*$B$10,AND(P436=0,P437&gt;=1),T436+$B$6*$B$10*$B$8,TRUE,T436)</f>
        <v>1200</v>
      </c>
      <c r="U437" s="17">
        <f t="shared" si="34"/>
        <v>165.89861751152074</v>
      </c>
    </row>
    <row r="438" spans="7:21" x14ac:dyDescent="0.25">
      <c r="G438" s="15">
        <v>436</v>
      </c>
      <c r="H438" s="17">
        <f t="shared" si="30"/>
        <v>7.25</v>
      </c>
      <c r="I438" cm="1">
        <f t="array" ref="I438">_xlfn.IFS(AND(NOT($I437=0),$J437),0,NOT($J437),$I437+$B$27,TRUE,$I437)</f>
        <v>1.5333333333333328</v>
      </c>
      <c r="J438" t="b" cm="1">
        <f t="array" ref="J438">_xlfn.IFS($I438&gt;=$C$5-$B$27,TRUE,$P438&gt;=$B$6,FALSE,TRUE,$J437)</f>
        <v>0</v>
      </c>
      <c r="K438" t="b" cm="1">
        <f t="array" ref="K438">_xlfn.IFS($L438&gt;=$B$4-$B$27,FALSE,$I438&gt;=$B$5-$B$27,TRUE,AND($J438,NOT($K437)),FALSE,$K437,TRUE,TRUE,FALSE)</f>
        <v>0</v>
      </c>
      <c r="L438" cm="1">
        <f t="array" ref="L438">_xlfn.IFS($K437,$L437+$B$27,NOT($K437),0,TRUE,$K437)</f>
        <v>0</v>
      </c>
      <c r="M438" t="b" cm="1">
        <f t="array" ref="M438">_xlfn.IFS($K438,FALSE,AND($J438,NOT($K438),$P438&lt;$B$6),TRUE,TRUE,FALSE)</f>
        <v>0</v>
      </c>
      <c r="N438" cm="1">
        <f t="array" ref="N438">_xlfn.IFS($N437&gt;=$C$7-$B$27,0,$M437,$N437+$B$27,TRUE,0)</f>
        <v>0</v>
      </c>
      <c r="O438" t="b" cm="1">
        <f t="array" ref="O438">_xlfn.IFS(AND($J438,NOT($K438),NOT($M438)),TRUE,$P438&gt;=$B$6,FALSE,AND($J438,NOT($K438),$M438,$N438=0),TRUE,TRUE,FALSE)</f>
        <v>0</v>
      </c>
      <c r="P438" cm="1">
        <f t="array" ref="P438">_xlfn.IFS(AND($O437,$P437&lt;$B$6),$P437+1,AND(NOT($J437),$P437&gt;0),0,TRUE,$P437)</f>
        <v>0</v>
      </c>
      <c r="Q438" s="1">
        <f t="shared" si="31"/>
        <v>30</v>
      </c>
      <c r="R438" s="1">
        <f t="shared" si="32"/>
        <v>1500</v>
      </c>
      <c r="S438" s="17">
        <f t="shared" si="33"/>
        <v>206.89655172413794</v>
      </c>
      <c r="T438" s="1" cm="1">
        <f t="array" ref="T438">_xlfn.IFS($B$6=1,Q438*$B$10,AND(P437=0,P438&gt;=1),T437+$B$6*$B$10*$B$8,TRUE,T437)</f>
        <v>1200</v>
      </c>
      <c r="U438" s="17">
        <f t="shared" si="34"/>
        <v>165.51724137931035</v>
      </c>
    </row>
    <row r="439" spans="7:21" x14ac:dyDescent="0.25">
      <c r="G439" s="15">
        <v>437</v>
      </c>
      <c r="H439" s="17">
        <f t="shared" si="30"/>
        <v>7.2666666666666666</v>
      </c>
      <c r="I439" cm="1">
        <f t="array" ref="I439">_xlfn.IFS(AND(NOT($I438=0),$J438),0,NOT($J438),$I438+$B$27,TRUE,$I438)</f>
        <v>1.5499999999999994</v>
      </c>
      <c r="J439" t="b" cm="1">
        <f t="array" ref="J439">_xlfn.IFS($I439&gt;=$C$5-$B$27,TRUE,$P439&gt;=$B$6,FALSE,TRUE,$J438)</f>
        <v>0</v>
      </c>
      <c r="K439" t="b" cm="1">
        <f t="array" ref="K439">_xlfn.IFS($L439&gt;=$B$4-$B$27,FALSE,$I439&gt;=$B$5-$B$27,TRUE,AND($J439,NOT($K438)),FALSE,$K438,TRUE,TRUE,FALSE)</f>
        <v>0</v>
      </c>
      <c r="L439" cm="1">
        <f t="array" ref="L439">_xlfn.IFS($K438,$L438+$B$27,NOT($K438),0,TRUE,$K438)</f>
        <v>0</v>
      </c>
      <c r="M439" t="b" cm="1">
        <f t="array" ref="M439">_xlfn.IFS($K439,FALSE,AND($J439,NOT($K439),$P439&lt;$B$6),TRUE,TRUE,FALSE)</f>
        <v>0</v>
      </c>
      <c r="N439" cm="1">
        <f t="array" ref="N439">_xlfn.IFS($N438&gt;=$C$7-$B$27,0,$M438,$N438+$B$27,TRUE,0)</f>
        <v>0</v>
      </c>
      <c r="O439" t="b" cm="1">
        <f t="array" ref="O439">_xlfn.IFS(AND($J439,NOT($K439),NOT($M439)),TRUE,$P439&gt;=$B$6,FALSE,AND($J439,NOT($K439),$M439,$N439=0),TRUE,TRUE,FALSE)</f>
        <v>0</v>
      </c>
      <c r="P439" cm="1">
        <f t="array" ref="P439">_xlfn.IFS(AND($O438,$P438&lt;$B$6),$P438+1,AND(NOT($J438),$P438&gt;0),0,TRUE,$P438)</f>
        <v>0</v>
      </c>
      <c r="Q439" s="1">
        <f t="shared" si="31"/>
        <v>30</v>
      </c>
      <c r="R439" s="1">
        <f t="shared" si="32"/>
        <v>1500</v>
      </c>
      <c r="S439" s="17">
        <f t="shared" si="33"/>
        <v>206.42201834862385</v>
      </c>
      <c r="T439" s="1" cm="1">
        <f t="array" ref="T439">_xlfn.IFS($B$6=1,Q439*$B$10,AND(P438=0,P439&gt;=1),T438+$B$6*$B$10*$B$8,TRUE,T438)</f>
        <v>1200</v>
      </c>
      <c r="U439" s="17">
        <f t="shared" si="34"/>
        <v>165.1376146788991</v>
      </c>
    </row>
    <row r="440" spans="7:21" x14ac:dyDescent="0.25">
      <c r="G440" s="15">
        <v>438</v>
      </c>
      <c r="H440" s="17">
        <f t="shared" si="30"/>
        <v>7.2833333333333332</v>
      </c>
      <c r="I440" cm="1">
        <f t="array" ref="I440">_xlfn.IFS(AND(NOT($I439=0),$J439),0,NOT($J439),$I439+$B$27,TRUE,$I439)</f>
        <v>1.566666666666666</v>
      </c>
      <c r="J440" t="b" cm="1">
        <f t="array" ref="J440">_xlfn.IFS($I440&gt;=$C$5-$B$27,TRUE,$P440&gt;=$B$6,FALSE,TRUE,$J439)</f>
        <v>0</v>
      </c>
      <c r="K440" t="b" cm="1">
        <f t="array" ref="K440">_xlfn.IFS($L440&gt;=$B$4-$B$27,FALSE,$I440&gt;=$B$5-$B$27,TRUE,AND($J440,NOT($K439)),FALSE,$K439,TRUE,TRUE,FALSE)</f>
        <v>0</v>
      </c>
      <c r="L440" cm="1">
        <f t="array" ref="L440">_xlfn.IFS($K439,$L439+$B$27,NOT($K439),0,TRUE,$K439)</f>
        <v>0</v>
      </c>
      <c r="M440" t="b" cm="1">
        <f t="array" ref="M440">_xlfn.IFS($K440,FALSE,AND($J440,NOT($K440),$P440&lt;$B$6),TRUE,TRUE,FALSE)</f>
        <v>0</v>
      </c>
      <c r="N440" cm="1">
        <f t="array" ref="N440">_xlfn.IFS($N439&gt;=$C$7-$B$27,0,$M439,$N439+$B$27,TRUE,0)</f>
        <v>0</v>
      </c>
      <c r="O440" t="b" cm="1">
        <f t="array" ref="O440">_xlfn.IFS(AND($J440,NOT($K440),NOT($M440)),TRUE,$P440&gt;=$B$6,FALSE,AND($J440,NOT($K440),$M440,$N440=0),TRUE,TRUE,FALSE)</f>
        <v>0</v>
      </c>
      <c r="P440" cm="1">
        <f t="array" ref="P440">_xlfn.IFS(AND($O439,$P439&lt;$B$6),$P439+1,AND(NOT($J439),$P439&gt;0),0,TRUE,$P439)</f>
        <v>0</v>
      </c>
      <c r="Q440" s="1">
        <f t="shared" si="31"/>
        <v>30</v>
      </c>
      <c r="R440" s="1">
        <f t="shared" si="32"/>
        <v>1500</v>
      </c>
      <c r="S440" s="17">
        <f t="shared" si="33"/>
        <v>205.94965675057207</v>
      </c>
      <c r="T440" s="1" cm="1">
        <f t="array" ref="T440">_xlfn.IFS($B$6=1,Q440*$B$10,AND(P439=0,P440&gt;=1),T439+$B$6*$B$10*$B$8,TRUE,T439)</f>
        <v>1200</v>
      </c>
      <c r="U440" s="17">
        <f t="shared" si="34"/>
        <v>164.75972540045768</v>
      </c>
    </row>
    <row r="441" spans="7:21" x14ac:dyDescent="0.25">
      <c r="G441" s="15">
        <v>439</v>
      </c>
      <c r="H441" s="17">
        <f t="shared" si="30"/>
        <v>7.3</v>
      </c>
      <c r="I441" cm="1">
        <f t="array" ref="I441">_xlfn.IFS(AND(NOT($I440=0),$J440),0,NOT($J440),$I440+$B$27,TRUE,$I440)</f>
        <v>1.5833333333333326</v>
      </c>
      <c r="J441" t="b" cm="1">
        <f t="array" ref="J441">_xlfn.IFS($I441&gt;=$C$5-$B$27,TRUE,$P441&gt;=$B$6,FALSE,TRUE,$J440)</f>
        <v>0</v>
      </c>
      <c r="K441" t="b" cm="1">
        <f t="array" ref="K441">_xlfn.IFS($L441&gt;=$B$4-$B$27,FALSE,$I441&gt;=$B$5-$B$27,TRUE,AND($J441,NOT($K440)),FALSE,$K440,TRUE,TRUE,FALSE)</f>
        <v>0</v>
      </c>
      <c r="L441" cm="1">
        <f t="array" ref="L441">_xlfn.IFS($K440,$L440+$B$27,NOT($K440),0,TRUE,$K440)</f>
        <v>0</v>
      </c>
      <c r="M441" t="b" cm="1">
        <f t="array" ref="M441">_xlfn.IFS($K441,FALSE,AND($J441,NOT($K441),$P441&lt;$B$6),TRUE,TRUE,FALSE)</f>
        <v>0</v>
      </c>
      <c r="N441" cm="1">
        <f t="array" ref="N441">_xlfn.IFS($N440&gt;=$C$7-$B$27,0,$M440,$N440+$B$27,TRUE,0)</f>
        <v>0</v>
      </c>
      <c r="O441" t="b" cm="1">
        <f t="array" ref="O441">_xlfn.IFS(AND($J441,NOT($K441),NOT($M441)),TRUE,$P441&gt;=$B$6,FALSE,AND($J441,NOT($K441),$M441,$N441=0),TRUE,TRUE,FALSE)</f>
        <v>0</v>
      </c>
      <c r="P441" cm="1">
        <f t="array" ref="P441">_xlfn.IFS(AND($O440,$P440&lt;$B$6),$P440+1,AND(NOT($J440),$P440&gt;0),0,TRUE,$P440)</f>
        <v>0</v>
      </c>
      <c r="Q441" s="1">
        <f t="shared" si="31"/>
        <v>30</v>
      </c>
      <c r="R441" s="1">
        <f t="shared" si="32"/>
        <v>1500</v>
      </c>
      <c r="S441" s="17">
        <f t="shared" si="33"/>
        <v>205.47945205479454</v>
      </c>
      <c r="T441" s="1" cm="1">
        <f t="array" ref="T441">_xlfn.IFS($B$6=1,Q441*$B$10,AND(P440=0,P441&gt;=1),T440+$B$6*$B$10*$B$8,TRUE,T440)</f>
        <v>1200</v>
      </c>
      <c r="U441" s="17">
        <f t="shared" si="34"/>
        <v>164.38356164383563</v>
      </c>
    </row>
    <row r="442" spans="7:21" x14ac:dyDescent="0.25">
      <c r="G442" s="15">
        <v>440</v>
      </c>
      <c r="H442" s="17">
        <f t="shared" si="30"/>
        <v>7.3166666666666664</v>
      </c>
      <c r="I442" cm="1">
        <f t="array" ref="I442">_xlfn.IFS(AND(NOT($I441=0),$J441),0,NOT($J441),$I441+$B$27,TRUE,$I441)</f>
        <v>1.5999999999999992</v>
      </c>
      <c r="J442" t="b" cm="1">
        <f t="array" ref="J442">_xlfn.IFS($I442&gt;=$C$5-$B$27,TRUE,$P442&gt;=$B$6,FALSE,TRUE,$J441)</f>
        <v>0</v>
      </c>
      <c r="K442" t="b" cm="1">
        <f t="array" ref="K442">_xlfn.IFS($L442&gt;=$B$4-$B$27,FALSE,$I442&gt;=$B$5-$B$27,TRUE,AND($J442,NOT($K441)),FALSE,$K441,TRUE,TRUE,FALSE)</f>
        <v>0</v>
      </c>
      <c r="L442" cm="1">
        <f t="array" ref="L442">_xlfn.IFS($K441,$L441+$B$27,NOT($K441),0,TRUE,$K441)</f>
        <v>0</v>
      </c>
      <c r="M442" t="b" cm="1">
        <f t="array" ref="M442">_xlfn.IFS($K442,FALSE,AND($J442,NOT($K442),$P442&lt;$B$6),TRUE,TRUE,FALSE)</f>
        <v>0</v>
      </c>
      <c r="N442" cm="1">
        <f t="array" ref="N442">_xlfn.IFS($N441&gt;=$C$7-$B$27,0,$M441,$N441+$B$27,TRUE,0)</f>
        <v>0</v>
      </c>
      <c r="O442" t="b" cm="1">
        <f t="array" ref="O442">_xlfn.IFS(AND($J442,NOT($K442),NOT($M442)),TRUE,$P442&gt;=$B$6,FALSE,AND($J442,NOT($K442),$M442,$N442=0),TRUE,TRUE,FALSE)</f>
        <v>0</v>
      </c>
      <c r="P442" cm="1">
        <f t="array" ref="P442">_xlfn.IFS(AND($O441,$P441&lt;$B$6),$P441+1,AND(NOT($J441),$P441&gt;0),0,TRUE,$P441)</f>
        <v>0</v>
      </c>
      <c r="Q442" s="1">
        <f t="shared" si="31"/>
        <v>30</v>
      </c>
      <c r="R442" s="1">
        <f t="shared" si="32"/>
        <v>1500</v>
      </c>
      <c r="S442" s="17">
        <f t="shared" si="33"/>
        <v>205.0113895216401</v>
      </c>
      <c r="T442" s="1" cm="1">
        <f t="array" ref="T442">_xlfn.IFS($B$6=1,Q442*$B$10,AND(P441=0,P442&gt;=1),T441+$B$6*$B$10*$B$8,TRUE,T441)</f>
        <v>1200</v>
      </c>
      <c r="U442" s="17">
        <f t="shared" si="34"/>
        <v>164.00911161731207</v>
      </c>
    </row>
    <row r="443" spans="7:21" x14ac:dyDescent="0.25">
      <c r="G443" s="15">
        <v>441</v>
      </c>
      <c r="H443" s="17">
        <f t="shared" si="30"/>
        <v>7.333333333333333</v>
      </c>
      <c r="I443" cm="1">
        <f t="array" ref="I443">_xlfn.IFS(AND(NOT($I442=0),$J442),0,NOT($J442),$I442+$B$27,TRUE,$I442)</f>
        <v>1.6166666666666658</v>
      </c>
      <c r="J443" t="b" cm="1">
        <f t="array" ref="J443">_xlfn.IFS($I443&gt;=$C$5-$B$27,TRUE,$P443&gt;=$B$6,FALSE,TRUE,$J442)</f>
        <v>0</v>
      </c>
      <c r="K443" t="b" cm="1">
        <f t="array" ref="K443">_xlfn.IFS($L443&gt;=$B$4-$B$27,FALSE,$I443&gt;=$B$5-$B$27,TRUE,AND($J443,NOT($K442)),FALSE,$K442,TRUE,TRUE,FALSE)</f>
        <v>0</v>
      </c>
      <c r="L443" cm="1">
        <f t="array" ref="L443">_xlfn.IFS($K442,$L442+$B$27,NOT($K442),0,TRUE,$K442)</f>
        <v>0</v>
      </c>
      <c r="M443" t="b" cm="1">
        <f t="array" ref="M443">_xlfn.IFS($K443,FALSE,AND($J443,NOT($K443),$P443&lt;$B$6),TRUE,TRUE,FALSE)</f>
        <v>0</v>
      </c>
      <c r="N443" cm="1">
        <f t="array" ref="N443">_xlfn.IFS($N442&gt;=$C$7-$B$27,0,$M442,$N442+$B$27,TRUE,0)</f>
        <v>0</v>
      </c>
      <c r="O443" t="b" cm="1">
        <f t="array" ref="O443">_xlfn.IFS(AND($J443,NOT($K443),NOT($M443)),TRUE,$P443&gt;=$B$6,FALSE,AND($J443,NOT($K443),$M443,$N443=0),TRUE,TRUE,FALSE)</f>
        <v>0</v>
      </c>
      <c r="P443" cm="1">
        <f t="array" ref="P443">_xlfn.IFS(AND($O442,$P442&lt;$B$6),$P442+1,AND(NOT($J442),$P442&gt;0),0,TRUE,$P442)</f>
        <v>0</v>
      </c>
      <c r="Q443" s="1">
        <f t="shared" si="31"/>
        <v>30</v>
      </c>
      <c r="R443" s="1">
        <f t="shared" si="32"/>
        <v>1500</v>
      </c>
      <c r="S443" s="17">
        <f t="shared" si="33"/>
        <v>204.54545454545456</v>
      </c>
      <c r="T443" s="1" cm="1">
        <f t="array" ref="T443">_xlfn.IFS($B$6=1,Q443*$B$10,AND(P442=0,P443&gt;=1),T442+$B$6*$B$10*$B$8,TRUE,T442)</f>
        <v>1200</v>
      </c>
      <c r="U443" s="17">
        <f t="shared" si="34"/>
        <v>163.63636363636365</v>
      </c>
    </row>
    <row r="444" spans="7:21" x14ac:dyDescent="0.25">
      <c r="G444" s="15">
        <v>442</v>
      </c>
      <c r="H444" s="17">
        <f t="shared" si="30"/>
        <v>7.35</v>
      </c>
      <c r="I444" cm="1">
        <f t="array" ref="I444">_xlfn.IFS(AND(NOT($I443=0),$J443),0,NOT($J443),$I443+$B$27,TRUE,$I443)</f>
        <v>1.6333333333333324</v>
      </c>
      <c r="J444" t="b" cm="1">
        <f t="array" ref="J444">_xlfn.IFS($I444&gt;=$C$5-$B$27,TRUE,$P444&gt;=$B$6,FALSE,TRUE,$J443)</f>
        <v>0</v>
      </c>
      <c r="K444" t="b" cm="1">
        <f t="array" ref="K444">_xlfn.IFS($L444&gt;=$B$4-$B$27,FALSE,$I444&gt;=$B$5-$B$27,TRUE,AND($J444,NOT($K443)),FALSE,$K443,TRUE,TRUE,FALSE)</f>
        <v>0</v>
      </c>
      <c r="L444" cm="1">
        <f t="array" ref="L444">_xlfn.IFS($K443,$L443+$B$27,NOT($K443),0,TRUE,$K443)</f>
        <v>0</v>
      </c>
      <c r="M444" t="b" cm="1">
        <f t="array" ref="M444">_xlfn.IFS($K444,FALSE,AND($J444,NOT($K444),$P444&lt;$B$6),TRUE,TRUE,FALSE)</f>
        <v>0</v>
      </c>
      <c r="N444" cm="1">
        <f t="array" ref="N444">_xlfn.IFS($N443&gt;=$C$7-$B$27,0,$M443,$N443+$B$27,TRUE,0)</f>
        <v>0</v>
      </c>
      <c r="O444" t="b" cm="1">
        <f t="array" ref="O444">_xlfn.IFS(AND($J444,NOT($K444),NOT($M444)),TRUE,$P444&gt;=$B$6,FALSE,AND($J444,NOT($K444),$M444,$N444=0),TRUE,TRUE,FALSE)</f>
        <v>0</v>
      </c>
      <c r="P444" cm="1">
        <f t="array" ref="P444">_xlfn.IFS(AND($O443,$P443&lt;$B$6),$P443+1,AND(NOT($J443),$P443&gt;0),0,TRUE,$P443)</f>
        <v>0</v>
      </c>
      <c r="Q444" s="1">
        <f t="shared" si="31"/>
        <v>30</v>
      </c>
      <c r="R444" s="1">
        <f t="shared" si="32"/>
        <v>1500</v>
      </c>
      <c r="S444" s="17">
        <f t="shared" si="33"/>
        <v>204.08163265306123</v>
      </c>
      <c r="T444" s="1" cm="1">
        <f t="array" ref="T444">_xlfn.IFS($B$6=1,Q444*$B$10,AND(P443=0,P444&gt;=1),T443+$B$6*$B$10*$B$8,TRUE,T443)</f>
        <v>1200</v>
      </c>
      <c r="U444" s="17">
        <f t="shared" si="34"/>
        <v>163.26530612244898</v>
      </c>
    </row>
    <row r="445" spans="7:21" x14ac:dyDescent="0.25">
      <c r="G445" s="15">
        <v>443</v>
      </c>
      <c r="H445" s="17">
        <f t="shared" si="30"/>
        <v>7.3666666666666663</v>
      </c>
      <c r="I445" cm="1">
        <f t="array" ref="I445">_xlfn.IFS(AND(NOT($I444=0),$J444),0,NOT($J444),$I444+$B$27,TRUE,$I444)</f>
        <v>1.649999999999999</v>
      </c>
      <c r="J445" t="b" cm="1">
        <f t="array" ref="J445">_xlfn.IFS($I445&gt;=$C$5-$B$27,TRUE,$P445&gt;=$B$6,FALSE,TRUE,$J444)</f>
        <v>0</v>
      </c>
      <c r="K445" t="b" cm="1">
        <f t="array" ref="K445">_xlfn.IFS($L445&gt;=$B$4-$B$27,FALSE,$I445&gt;=$B$5-$B$27,TRUE,AND($J445,NOT($K444)),FALSE,$K444,TRUE,TRUE,FALSE)</f>
        <v>0</v>
      </c>
      <c r="L445" cm="1">
        <f t="array" ref="L445">_xlfn.IFS($K444,$L444+$B$27,NOT($K444),0,TRUE,$K444)</f>
        <v>0</v>
      </c>
      <c r="M445" t="b" cm="1">
        <f t="array" ref="M445">_xlfn.IFS($K445,FALSE,AND($J445,NOT($K445),$P445&lt;$B$6),TRUE,TRUE,FALSE)</f>
        <v>0</v>
      </c>
      <c r="N445" cm="1">
        <f t="array" ref="N445">_xlfn.IFS($N444&gt;=$C$7-$B$27,0,$M444,$N444+$B$27,TRUE,0)</f>
        <v>0</v>
      </c>
      <c r="O445" t="b" cm="1">
        <f t="array" ref="O445">_xlfn.IFS(AND($J445,NOT($K445),NOT($M445)),TRUE,$P445&gt;=$B$6,FALSE,AND($J445,NOT($K445),$M445,$N445=0),TRUE,TRUE,FALSE)</f>
        <v>0</v>
      </c>
      <c r="P445" cm="1">
        <f t="array" ref="P445">_xlfn.IFS(AND($O444,$P444&lt;$B$6),$P444+1,AND(NOT($J444),$P444&gt;0),0,TRUE,$P444)</f>
        <v>0</v>
      </c>
      <c r="Q445" s="1">
        <f t="shared" si="31"/>
        <v>30</v>
      </c>
      <c r="R445" s="1">
        <f t="shared" si="32"/>
        <v>1500</v>
      </c>
      <c r="S445" s="17">
        <f t="shared" si="33"/>
        <v>203.61990950226246</v>
      </c>
      <c r="T445" s="1" cm="1">
        <f t="array" ref="T445">_xlfn.IFS($B$6=1,Q445*$B$10,AND(P444=0,P445&gt;=1),T444+$B$6*$B$10*$B$8,TRUE,T444)</f>
        <v>1200</v>
      </c>
      <c r="U445" s="17">
        <f t="shared" si="34"/>
        <v>162.89592760180997</v>
      </c>
    </row>
    <row r="446" spans="7:21" x14ac:dyDescent="0.25">
      <c r="G446" s="15">
        <v>444</v>
      </c>
      <c r="H446" s="17">
        <f t="shared" si="30"/>
        <v>7.3833333333333329</v>
      </c>
      <c r="I446" cm="1">
        <f t="array" ref="I446">_xlfn.IFS(AND(NOT($I445=0),$J445),0,NOT($J445),$I445+$B$27,TRUE,$I445)</f>
        <v>1.6666666666666656</v>
      </c>
      <c r="J446" t="b" cm="1">
        <f t="array" ref="J446">_xlfn.IFS($I446&gt;=$C$5-$B$27,TRUE,$P446&gt;=$B$6,FALSE,TRUE,$J445)</f>
        <v>0</v>
      </c>
      <c r="K446" t="b" cm="1">
        <f t="array" ref="K446">_xlfn.IFS($L446&gt;=$B$4-$B$27,FALSE,$I446&gt;=$B$5-$B$27,TRUE,AND($J446,NOT($K445)),FALSE,$K445,TRUE,TRUE,FALSE)</f>
        <v>0</v>
      </c>
      <c r="L446" cm="1">
        <f t="array" ref="L446">_xlfn.IFS($K445,$L445+$B$27,NOT($K445),0,TRUE,$K445)</f>
        <v>0</v>
      </c>
      <c r="M446" t="b" cm="1">
        <f t="array" ref="M446">_xlfn.IFS($K446,FALSE,AND($J446,NOT($K446),$P446&lt;$B$6),TRUE,TRUE,FALSE)</f>
        <v>0</v>
      </c>
      <c r="N446" cm="1">
        <f t="array" ref="N446">_xlfn.IFS($N445&gt;=$C$7-$B$27,0,$M445,$N445+$B$27,TRUE,0)</f>
        <v>0</v>
      </c>
      <c r="O446" t="b" cm="1">
        <f t="array" ref="O446">_xlfn.IFS(AND($J446,NOT($K446),NOT($M446)),TRUE,$P446&gt;=$B$6,FALSE,AND($J446,NOT($K446),$M446,$N446=0),TRUE,TRUE,FALSE)</f>
        <v>0</v>
      </c>
      <c r="P446" cm="1">
        <f t="array" ref="P446">_xlfn.IFS(AND($O445,$P445&lt;$B$6),$P445+1,AND(NOT($J445),$P445&gt;0),0,TRUE,$P445)</f>
        <v>0</v>
      </c>
      <c r="Q446" s="1">
        <f t="shared" si="31"/>
        <v>30</v>
      </c>
      <c r="R446" s="1">
        <f t="shared" si="32"/>
        <v>1500</v>
      </c>
      <c r="S446" s="17">
        <f t="shared" si="33"/>
        <v>203.1602708803612</v>
      </c>
      <c r="T446" s="1" cm="1">
        <f t="array" ref="T446">_xlfn.IFS($B$6=1,Q446*$B$10,AND(P445=0,P446&gt;=1),T445+$B$6*$B$10*$B$8,TRUE,T445)</f>
        <v>1200</v>
      </c>
      <c r="U446" s="17">
        <f t="shared" si="34"/>
        <v>162.52821670428895</v>
      </c>
    </row>
    <row r="447" spans="7:21" x14ac:dyDescent="0.25">
      <c r="G447" s="15">
        <v>445</v>
      </c>
      <c r="H447" s="17">
        <f t="shared" si="30"/>
        <v>7.3999999999999995</v>
      </c>
      <c r="I447" cm="1">
        <f t="array" ref="I447">_xlfn.IFS(AND(NOT($I446=0),$J446),0,NOT($J446),$I446+$B$27,TRUE,$I446)</f>
        <v>1.6833333333333322</v>
      </c>
      <c r="J447" t="b" cm="1">
        <f t="array" ref="J447">_xlfn.IFS($I447&gt;=$C$5-$B$27,TRUE,$P447&gt;=$B$6,FALSE,TRUE,$J446)</f>
        <v>0</v>
      </c>
      <c r="K447" t="b" cm="1">
        <f t="array" ref="K447">_xlfn.IFS($L447&gt;=$B$4-$B$27,FALSE,$I447&gt;=$B$5-$B$27,TRUE,AND($J447,NOT($K446)),FALSE,$K446,TRUE,TRUE,FALSE)</f>
        <v>0</v>
      </c>
      <c r="L447" cm="1">
        <f t="array" ref="L447">_xlfn.IFS($K446,$L446+$B$27,NOT($K446),0,TRUE,$K446)</f>
        <v>0</v>
      </c>
      <c r="M447" t="b" cm="1">
        <f t="array" ref="M447">_xlfn.IFS($K447,FALSE,AND($J447,NOT($K447),$P447&lt;$B$6),TRUE,TRUE,FALSE)</f>
        <v>0</v>
      </c>
      <c r="N447" cm="1">
        <f t="array" ref="N447">_xlfn.IFS($N446&gt;=$C$7-$B$27,0,$M446,$N446+$B$27,TRUE,0)</f>
        <v>0</v>
      </c>
      <c r="O447" t="b" cm="1">
        <f t="array" ref="O447">_xlfn.IFS(AND($J447,NOT($K447),NOT($M447)),TRUE,$P447&gt;=$B$6,FALSE,AND($J447,NOT($K447),$M447,$N447=0),TRUE,TRUE,FALSE)</f>
        <v>0</v>
      </c>
      <c r="P447" cm="1">
        <f t="array" ref="P447">_xlfn.IFS(AND($O446,$P446&lt;$B$6),$P446+1,AND(NOT($J446),$P446&gt;0),0,TRUE,$P446)</f>
        <v>0</v>
      </c>
      <c r="Q447" s="1">
        <f t="shared" si="31"/>
        <v>30</v>
      </c>
      <c r="R447" s="1">
        <f t="shared" si="32"/>
        <v>1500</v>
      </c>
      <c r="S447" s="17">
        <f t="shared" si="33"/>
        <v>202.70270270270271</v>
      </c>
      <c r="T447" s="1" cm="1">
        <f t="array" ref="T447">_xlfn.IFS($B$6=1,Q447*$B$10,AND(P446=0,P447&gt;=1),T446+$B$6*$B$10*$B$8,TRUE,T446)</f>
        <v>1200</v>
      </c>
      <c r="U447" s="17">
        <f t="shared" si="34"/>
        <v>162.16216216216216</v>
      </c>
    </row>
    <row r="448" spans="7:21" x14ac:dyDescent="0.25">
      <c r="G448" s="15">
        <v>446</v>
      </c>
      <c r="H448" s="17">
        <f t="shared" si="30"/>
        <v>7.416666666666667</v>
      </c>
      <c r="I448" cm="1">
        <f t="array" ref="I448">_xlfn.IFS(AND(NOT($I447=0),$J447),0,NOT($J447),$I447+$B$27,TRUE,$I447)</f>
        <v>1.6999999999999988</v>
      </c>
      <c r="J448" t="b" cm="1">
        <f t="array" ref="J448">_xlfn.IFS($I448&gt;=$C$5-$B$27,TRUE,$P448&gt;=$B$6,FALSE,TRUE,$J447)</f>
        <v>0</v>
      </c>
      <c r="K448" t="b" cm="1">
        <f t="array" ref="K448">_xlfn.IFS($L448&gt;=$B$4-$B$27,FALSE,$I448&gt;=$B$5-$B$27,TRUE,AND($J448,NOT($K447)),FALSE,$K447,TRUE,TRUE,FALSE)</f>
        <v>0</v>
      </c>
      <c r="L448" cm="1">
        <f t="array" ref="L448">_xlfn.IFS($K447,$L447+$B$27,NOT($K447),0,TRUE,$K447)</f>
        <v>0</v>
      </c>
      <c r="M448" t="b" cm="1">
        <f t="array" ref="M448">_xlfn.IFS($K448,FALSE,AND($J448,NOT($K448),$P448&lt;$B$6),TRUE,TRUE,FALSE)</f>
        <v>0</v>
      </c>
      <c r="N448" cm="1">
        <f t="array" ref="N448">_xlfn.IFS($N447&gt;=$C$7-$B$27,0,$M447,$N447+$B$27,TRUE,0)</f>
        <v>0</v>
      </c>
      <c r="O448" t="b" cm="1">
        <f t="array" ref="O448">_xlfn.IFS(AND($J448,NOT($K448),NOT($M448)),TRUE,$P448&gt;=$B$6,FALSE,AND($J448,NOT($K448),$M448,$N448=0),TRUE,TRUE,FALSE)</f>
        <v>0</v>
      </c>
      <c r="P448" cm="1">
        <f t="array" ref="P448">_xlfn.IFS(AND($O447,$P447&lt;$B$6),$P447+1,AND(NOT($J447),$P447&gt;0),0,TRUE,$P447)</f>
        <v>0</v>
      </c>
      <c r="Q448" s="1">
        <f t="shared" si="31"/>
        <v>30</v>
      </c>
      <c r="R448" s="1">
        <f t="shared" si="32"/>
        <v>1500</v>
      </c>
      <c r="S448" s="17">
        <f t="shared" si="33"/>
        <v>202.24719101123594</v>
      </c>
      <c r="T448" s="1" cm="1">
        <f t="array" ref="T448">_xlfn.IFS($B$6=1,Q448*$B$10,AND(P447=0,P448&gt;=1),T447+$B$6*$B$10*$B$8,TRUE,T447)</f>
        <v>1200</v>
      </c>
      <c r="U448" s="17">
        <f t="shared" si="34"/>
        <v>161.79775280898875</v>
      </c>
    </row>
    <row r="449" spans="7:21" x14ac:dyDescent="0.25">
      <c r="G449" s="15">
        <v>447</v>
      </c>
      <c r="H449" s="17">
        <f t="shared" si="30"/>
        <v>7.4333333333333336</v>
      </c>
      <c r="I449" cm="1">
        <f t="array" ref="I449">_xlfn.IFS(AND(NOT($I448=0),$J448),0,NOT($J448),$I448+$B$27,TRUE,$I448)</f>
        <v>1.7166666666666655</v>
      </c>
      <c r="J449" t="b" cm="1">
        <f t="array" ref="J449">_xlfn.IFS($I449&gt;=$C$5-$B$27,TRUE,$P449&gt;=$B$6,FALSE,TRUE,$J448)</f>
        <v>0</v>
      </c>
      <c r="K449" t="b" cm="1">
        <f t="array" ref="K449">_xlfn.IFS($L449&gt;=$B$4-$B$27,FALSE,$I449&gt;=$B$5-$B$27,TRUE,AND($J449,NOT($K448)),FALSE,$K448,TRUE,TRUE,FALSE)</f>
        <v>0</v>
      </c>
      <c r="L449" cm="1">
        <f t="array" ref="L449">_xlfn.IFS($K448,$L448+$B$27,NOT($K448),0,TRUE,$K448)</f>
        <v>0</v>
      </c>
      <c r="M449" t="b" cm="1">
        <f t="array" ref="M449">_xlfn.IFS($K449,FALSE,AND($J449,NOT($K449),$P449&lt;$B$6),TRUE,TRUE,FALSE)</f>
        <v>0</v>
      </c>
      <c r="N449" cm="1">
        <f t="array" ref="N449">_xlfn.IFS($N448&gt;=$C$7-$B$27,0,$M448,$N448+$B$27,TRUE,0)</f>
        <v>0</v>
      </c>
      <c r="O449" t="b" cm="1">
        <f t="array" ref="O449">_xlfn.IFS(AND($J449,NOT($K449),NOT($M449)),TRUE,$P449&gt;=$B$6,FALSE,AND($J449,NOT($K449),$M449,$N449=0),TRUE,TRUE,FALSE)</f>
        <v>0</v>
      </c>
      <c r="P449" cm="1">
        <f t="array" ref="P449">_xlfn.IFS(AND($O448,$P448&lt;$B$6),$P448+1,AND(NOT($J448),$P448&gt;0),0,TRUE,$P448)</f>
        <v>0</v>
      </c>
      <c r="Q449" s="1">
        <f t="shared" si="31"/>
        <v>30</v>
      </c>
      <c r="R449" s="1">
        <f t="shared" si="32"/>
        <v>1500</v>
      </c>
      <c r="S449" s="17">
        <f t="shared" si="33"/>
        <v>201.79372197309416</v>
      </c>
      <c r="T449" s="1" cm="1">
        <f t="array" ref="T449">_xlfn.IFS($B$6=1,Q449*$B$10,AND(P448=0,P449&gt;=1),T448+$B$6*$B$10*$B$8,TRUE,T448)</f>
        <v>1200</v>
      </c>
      <c r="U449" s="17">
        <f t="shared" si="34"/>
        <v>161.43497757847533</v>
      </c>
    </row>
    <row r="450" spans="7:21" x14ac:dyDescent="0.25">
      <c r="G450" s="15">
        <v>448</v>
      </c>
      <c r="H450" s="17">
        <f t="shared" si="30"/>
        <v>7.45</v>
      </c>
      <c r="I450" cm="1">
        <f t="array" ref="I450">_xlfn.IFS(AND(NOT($I449=0),$J449),0,NOT($J449),$I449+$B$27,TRUE,$I449)</f>
        <v>1.7333333333333321</v>
      </c>
      <c r="J450" t="b" cm="1">
        <f t="array" ref="J450">_xlfn.IFS($I450&gt;=$C$5-$B$27,TRUE,$P450&gt;=$B$6,FALSE,TRUE,$J449)</f>
        <v>0</v>
      </c>
      <c r="K450" t="b" cm="1">
        <f t="array" ref="K450">_xlfn.IFS($L450&gt;=$B$4-$B$27,FALSE,$I450&gt;=$B$5-$B$27,TRUE,AND($J450,NOT($K449)),FALSE,$K449,TRUE,TRUE,FALSE)</f>
        <v>0</v>
      </c>
      <c r="L450" cm="1">
        <f t="array" ref="L450">_xlfn.IFS($K449,$L449+$B$27,NOT($K449),0,TRUE,$K449)</f>
        <v>0</v>
      </c>
      <c r="M450" t="b" cm="1">
        <f t="array" ref="M450">_xlfn.IFS($K450,FALSE,AND($J450,NOT($K450),$P450&lt;$B$6),TRUE,TRUE,FALSE)</f>
        <v>0</v>
      </c>
      <c r="N450" cm="1">
        <f t="array" ref="N450">_xlfn.IFS($N449&gt;=$C$7-$B$27,0,$M449,$N449+$B$27,TRUE,0)</f>
        <v>0</v>
      </c>
      <c r="O450" t="b" cm="1">
        <f t="array" ref="O450">_xlfn.IFS(AND($J450,NOT($K450),NOT($M450)),TRUE,$P450&gt;=$B$6,FALSE,AND($J450,NOT($K450),$M450,$N450=0),TRUE,TRUE,FALSE)</f>
        <v>0</v>
      </c>
      <c r="P450" cm="1">
        <f t="array" ref="P450">_xlfn.IFS(AND($O449,$P449&lt;$B$6),$P449+1,AND(NOT($J449),$P449&gt;0),0,TRUE,$P449)</f>
        <v>0</v>
      </c>
      <c r="Q450" s="1">
        <f t="shared" si="31"/>
        <v>30</v>
      </c>
      <c r="R450" s="1">
        <f t="shared" si="32"/>
        <v>1500</v>
      </c>
      <c r="S450" s="17">
        <f t="shared" si="33"/>
        <v>201.34228187919462</v>
      </c>
      <c r="T450" s="1" cm="1">
        <f t="array" ref="T450">_xlfn.IFS($B$6=1,Q450*$B$10,AND(P449=0,P450&gt;=1),T449+$B$6*$B$10*$B$8,TRUE,T449)</f>
        <v>1200</v>
      </c>
      <c r="U450" s="17">
        <f t="shared" si="34"/>
        <v>161.07382550335569</v>
      </c>
    </row>
    <row r="451" spans="7:21" x14ac:dyDescent="0.25">
      <c r="G451" s="15">
        <v>449</v>
      </c>
      <c r="H451" s="17">
        <f t="shared" ref="H451:H514" si="35">($G451-1)*$B$27</f>
        <v>7.4666666666666668</v>
      </c>
      <c r="I451" cm="1">
        <f t="array" ref="I451">_xlfn.IFS(AND(NOT($I450=0),$J450),0,NOT($J450),$I450+$B$27,TRUE,$I450)</f>
        <v>1.7499999999999987</v>
      </c>
      <c r="J451" t="b" cm="1">
        <f t="array" ref="J451">_xlfn.IFS($I451&gt;=$C$5-$B$27,TRUE,$P451&gt;=$B$6,FALSE,TRUE,$J450)</f>
        <v>0</v>
      </c>
      <c r="K451" t="b" cm="1">
        <f t="array" ref="K451">_xlfn.IFS($L451&gt;=$B$4-$B$27,FALSE,$I451&gt;=$B$5-$B$27,TRUE,AND($J451,NOT($K450)),FALSE,$K450,TRUE,TRUE,FALSE)</f>
        <v>0</v>
      </c>
      <c r="L451" cm="1">
        <f t="array" ref="L451">_xlfn.IFS($K450,$L450+$B$27,NOT($K450),0,TRUE,$K450)</f>
        <v>0</v>
      </c>
      <c r="M451" t="b" cm="1">
        <f t="array" ref="M451">_xlfn.IFS($K451,FALSE,AND($J451,NOT($K451),$P451&lt;$B$6),TRUE,TRUE,FALSE)</f>
        <v>0</v>
      </c>
      <c r="N451" cm="1">
        <f t="array" ref="N451">_xlfn.IFS($N450&gt;=$C$7-$B$27,0,$M450,$N450+$B$27,TRUE,0)</f>
        <v>0</v>
      </c>
      <c r="O451" t="b" cm="1">
        <f t="array" ref="O451">_xlfn.IFS(AND($J451,NOT($K451),NOT($M451)),TRUE,$P451&gt;=$B$6,FALSE,AND($J451,NOT($K451),$M451,$N451=0),TRUE,TRUE,FALSE)</f>
        <v>0</v>
      </c>
      <c r="P451" cm="1">
        <f t="array" ref="P451">_xlfn.IFS(AND($O450,$P450&lt;$B$6),$P450+1,AND(NOT($J450),$P450&gt;0),0,TRUE,$P450)</f>
        <v>0</v>
      </c>
      <c r="Q451" s="1">
        <f t="shared" ref="Q451:Q514" si="36">IF($O450,$Q450+$B$8,$Q450)</f>
        <v>30</v>
      </c>
      <c r="R451" s="1">
        <f t="shared" ref="R451:R514" si="37">IF($O450,$R450+$B$8*$B$9,$R450)</f>
        <v>1500</v>
      </c>
      <c r="S451" s="17">
        <f t="shared" si="33"/>
        <v>200.89285714285714</v>
      </c>
      <c r="T451" s="1" cm="1">
        <f t="array" ref="T451">_xlfn.IFS($B$6=1,Q451*$B$10,AND(P450=0,P451&gt;=1),T450+$B$6*$B$10*$B$8,TRUE,T450)</f>
        <v>1200</v>
      </c>
      <c r="U451" s="17">
        <f t="shared" si="34"/>
        <v>160.71428571428572</v>
      </c>
    </row>
    <row r="452" spans="7:21" x14ac:dyDescent="0.25">
      <c r="G452" s="15">
        <v>450</v>
      </c>
      <c r="H452" s="17">
        <f t="shared" si="35"/>
        <v>7.4833333333333334</v>
      </c>
      <c r="I452" cm="1">
        <f t="array" ref="I452">_xlfn.IFS(AND(NOT($I451=0),$J451),0,NOT($J451),$I451+$B$27,TRUE,$I451)</f>
        <v>1.7666666666666653</v>
      </c>
      <c r="J452" t="b" cm="1">
        <f t="array" ref="J452">_xlfn.IFS($I452&gt;=$C$5-$B$27,TRUE,$P452&gt;=$B$6,FALSE,TRUE,$J451)</f>
        <v>0</v>
      </c>
      <c r="K452" t="b" cm="1">
        <f t="array" ref="K452">_xlfn.IFS($L452&gt;=$B$4-$B$27,FALSE,$I452&gt;=$B$5-$B$27,TRUE,AND($J452,NOT($K451)),FALSE,$K451,TRUE,TRUE,FALSE)</f>
        <v>0</v>
      </c>
      <c r="L452" cm="1">
        <f t="array" ref="L452">_xlfn.IFS($K451,$L451+$B$27,NOT($K451),0,TRUE,$K451)</f>
        <v>0</v>
      </c>
      <c r="M452" t="b" cm="1">
        <f t="array" ref="M452">_xlfn.IFS($K452,FALSE,AND($J452,NOT($K452),$P452&lt;$B$6),TRUE,TRUE,FALSE)</f>
        <v>0</v>
      </c>
      <c r="N452" cm="1">
        <f t="array" ref="N452">_xlfn.IFS($N451&gt;=$C$7-$B$27,0,$M451,$N451+$B$27,TRUE,0)</f>
        <v>0</v>
      </c>
      <c r="O452" t="b" cm="1">
        <f t="array" ref="O452">_xlfn.IFS(AND($J452,NOT($K452),NOT($M452)),TRUE,$P452&gt;=$B$6,FALSE,AND($J452,NOT($K452),$M452,$N452=0),TRUE,TRUE,FALSE)</f>
        <v>0</v>
      </c>
      <c r="P452" cm="1">
        <f t="array" ref="P452">_xlfn.IFS(AND($O451,$P451&lt;$B$6),$P451+1,AND(NOT($J451),$P451&gt;0),0,TRUE,$P451)</f>
        <v>0</v>
      </c>
      <c r="Q452" s="1">
        <f t="shared" si="36"/>
        <v>30</v>
      </c>
      <c r="R452" s="1">
        <f t="shared" si="37"/>
        <v>1500</v>
      </c>
      <c r="S452" s="17">
        <f t="shared" ref="S452:S515" si="38">$R452/$H452</f>
        <v>200.44543429844097</v>
      </c>
      <c r="T452" s="1" cm="1">
        <f t="array" ref="T452">_xlfn.IFS($B$6=1,Q452*$B$10,AND(P451=0,P452&gt;=1),T451+$B$6*$B$10*$B$8,TRUE,T451)</f>
        <v>1200</v>
      </c>
      <c r="U452" s="17">
        <f t="shared" ref="U452:U515" si="39">T452/H452</f>
        <v>160.35634743875278</v>
      </c>
    </row>
    <row r="453" spans="7:21" x14ac:dyDescent="0.25">
      <c r="G453" s="15">
        <v>451</v>
      </c>
      <c r="H453" s="17">
        <f t="shared" si="35"/>
        <v>7.5</v>
      </c>
      <c r="I453" cm="1">
        <f t="array" ref="I453">_xlfn.IFS(AND(NOT($I452=0),$J452),0,NOT($J452),$I452+$B$27,TRUE,$I452)</f>
        <v>1.7833333333333319</v>
      </c>
      <c r="J453" t="b" cm="1">
        <f t="array" ref="J453">_xlfn.IFS($I453&gt;=$C$5-$B$27,TRUE,$P453&gt;=$B$6,FALSE,TRUE,$J452)</f>
        <v>0</v>
      </c>
      <c r="K453" t="b" cm="1">
        <f t="array" ref="K453">_xlfn.IFS($L453&gt;=$B$4-$B$27,FALSE,$I453&gt;=$B$5-$B$27,TRUE,AND($J453,NOT($K452)),FALSE,$K452,TRUE,TRUE,FALSE)</f>
        <v>0</v>
      </c>
      <c r="L453" cm="1">
        <f t="array" ref="L453">_xlfn.IFS($K452,$L452+$B$27,NOT($K452),0,TRUE,$K452)</f>
        <v>0</v>
      </c>
      <c r="M453" t="b" cm="1">
        <f t="array" ref="M453">_xlfn.IFS($K453,FALSE,AND($J453,NOT($K453),$P453&lt;$B$6),TRUE,TRUE,FALSE)</f>
        <v>0</v>
      </c>
      <c r="N453" cm="1">
        <f t="array" ref="N453">_xlfn.IFS($N452&gt;=$C$7-$B$27,0,$M452,$N452+$B$27,TRUE,0)</f>
        <v>0</v>
      </c>
      <c r="O453" t="b" cm="1">
        <f t="array" ref="O453">_xlfn.IFS(AND($J453,NOT($K453),NOT($M453)),TRUE,$P453&gt;=$B$6,FALSE,AND($J453,NOT($K453),$M453,$N453=0),TRUE,TRUE,FALSE)</f>
        <v>0</v>
      </c>
      <c r="P453" cm="1">
        <f t="array" ref="P453">_xlfn.IFS(AND($O452,$P452&lt;$B$6),$P452+1,AND(NOT($J452),$P452&gt;0),0,TRUE,$P452)</f>
        <v>0</v>
      </c>
      <c r="Q453" s="1">
        <f t="shared" si="36"/>
        <v>30</v>
      </c>
      <c r="R453" s="1">
        <f t="shared" si="37"/>
        <v>1500</v>
      </c>
      <c r="S453" s="17">
        <f t="shared" si="38"/>
        <v>200</v>
      </c>
      <c r="T453" s="1" cm="1">
        <f t="array" ref="T453">_xlfn.IFS($B$6=1,Q453*$B$10,AND(P452=0,P453&gt;=1),T452+$B$6*$B$10*$B$8,TRUE,T452)</f>
        <v>1200</v>
      </c>
      <c r="U453" s="17">
        <f t="shared" si="39"/>
        <v>160</v>
      </c>
    </row>
    <row r="454" spans="7:21" x14ac:dyDescent="0.25">
      <c r="G454" s="15">
        <v>452</v>
      </c>
      <c r="H454" s="17">
        <f t="shared" si="35"/>
        <v>7.5166666666666666</v>
      </c>
      <c r="I454" cm="1">
        <f t="array" ref="I454">_xlfn.IFS(AND(NOT($I453=0),$J453),0,NOT($J453),$I453+$B$27,TRUE,$I453)</f>
        <v>1.7999999999999985</v>
      </c>
      <c r="J454" t="b" cm="1">
        <f t="array" ref="J454">_xlfn.IFS($I454&gt;=$C$5-$B$27,TRUE,$P454&gt;=$B$6,FALSE,TRUE,$J453)</f>
        <v>0</v>
      </c>
      <c r="K454" t="b" cm="1">
        <f t="array" ref="K454">_xlfn.IFS($L454&gt;=$B$4-$B$27,FALSE,$I454&gt;=$B$5-$B$27,TRUE,AND($J454,NOT($K453)),FALSE,$K453,TRUE,TRUE,FALSE)</f>
        <v>0</v>
      </c>
      <c r="L454" cm="1">
        <f t="array" ref="L454">_xlfn.IFS($K453,$L453+$B$27,NOT($K453),0,TRUE,$K453)</f>
        <v>0</v>
      </c>
      <c r="M454" t="b" cm="1">
        <f t="array" ref="M454">_xlfn.IFS($K454,FALSE,AND($J454,NOT($K454),$P454&lt;$B$6),TRUE,TRUE,FALSE)</f>
        <v>0</v>
      </c>
      <c r="N454" cm="1">
        <f t="array" ref="N454">_xlfn.IFS($N453&gt;=$C$7-$B$27,0,$M453,$N453+$B$27,TRUE,0)</f>
        <v>0</v>
      </c>
      <c r="O454" t="b" cm="1">
        <f t="array" ref="O454">_xlfn.IFS(AND($J454,NOT($K454),NOT($M454)),TRUE,$P454&gt;=$B$6,FALSE,AND($J454,NOT($K454),$M454,$N454=0),TRUE,TRUE,FALSE)</f>
        <v>0</v>
      </c>
      <c r="P454" cm="1">
        <f t="array" ref="P454">_xlfn.IFS(AND($O453,$P453&lt;$B$6),$P453+1,AND(NOT($J453),$P453&gt;0),0,TRUE,$P453)</f>
        <v>0</v>
      </c>
      <c r="Q454" s="1">
        <f t="shared" si="36"/>
        <v>30</v>
      </c>
      <c r="R454" s="1">
        <f t="shared" si="37"/>
        <v>1500</v>
      </c>
      <c r="S454" s="17">
        <f t="shared" si="38"/>
        <v>199.55654101995566</v>
      </c>
      <c r="T454" s="1" cm="1">
        <f t="array" ref="T454">_xlfn.IFS($B$6=1,Q454*$B$10,AND(P453=0,P454&gt;=1),T453+$B$6*$B$10*$B$8,TRUE,T453)</f>
        <v>1200</v>
      </c>
      <c r="U454" s="17">
        <f t="shared" si="39"/>
        <v>159.64523281596453</v>
      </c>
    </row>
    <row r="455" spans="7:21" x14ac:dyDescent="0.25">
      <c r="G455" s="15">
        <v>453</v>
      </c>
      <c r="H455" s="17">
        <f t="shared" si="35"/>
        <v>7.5333333333333332</v>
      </c>
      <c r="I455" cm="1">
        <f t="array" ref="I455">_xlfn.IFS(AND(NOT($I454=0),$J454),0,NOT($J454),$I454+$B$27,TRUE,$I454)</f>
        <v>1.8166666666666651</v>
      </c>
      <c r="J455" t="b" cm="1">
        <f t="array" ref="J455">_xlfn.IFS($I455&gt;=$C$5-$B$27,TRUE,$P455&gt;=$B$6,FALSE,TRUE,$J454)</f>
        <v>0</v>
      </c>
      <c r="K455" t="b" cm="1">
        <f t="array" ref="K455">_xlfn.IFS($L455&gt;=$B$4-$B$27,FALSE,$I455&gt;=$B$5-$B$27,TRUE,AND($J455,NOT($K454)),FALSE,$K454,TRUE,TRUE,FALSE)</f>
        <v>0</v>
      </c>
      <c r="L455" cm="1">
        <f t="array" ref="L455">_xlfn.IFS($K454,$L454+$B$27,NOT($K454),0,TRUE,$K454)</f>
        <v>0</v>
      </c>
      <c r="M455" t="b" cm="1">
        <f t="array" ref="M455">_xlfn.IFS($K455,FALSE,AND($J455,NOT($K455),$P455&lt;$B$6),TRUE,TRUE,FALSE)</f>
        <v>0</v>
      </c>
      <c r="N455" cm="1">
        <f t="array" ref="N455">_xlfn.IFS($N454&gt;=$C$7-$B$27,0,$M454,$N454+$B$27,TRUE,0)</f>
        <v>0</v>
      </c>
      <c r="O455" t="b" cm="1">
        <f t="array" ref="O455">_xlfn.IFS(AND($J455,NOT($K455),NOT($M455)),TRUE,$P455&gt;=$B$6,FALSE,AND($J455,NOT($K455),$M455,$N455=0),TRUE,TRUE,FALSE)</f>
        <v>0</v>
      </c>
      <c r="P455" cm="1">
        <f t="array" ref="P455">_xlfn.IFS(AND($O454,$P454&lt;$B$6),$P454+1,AND(NOT($J454),$P454&gt;0),0,TRUE,$P454)</f>
        <v>0</v>
      </c>
      <c r="Q455" s="1">
        <f t="shared" si="36"/>
        <v>30</v>
      </c>
      <c r="R455" s="1">
        <f t="shared" si="37"/>
        <v>1500</v>
      </c>
      <c r="S455" s="17">
        <f t="shared" si="38"/>
        <v>199.11504424778761</v>
      </c>
      <c r="T455" s="1" cm="1">
        <f t="array" ref="T455">_xlfn.IFS($B$6=1,Q455*$B$10,AND(P454=0,P455&gt;=1),T454+$B$6*$B$10*$B$8,TRUE,T454)</f>
        <v>1200</v>
      </c>
      <c r="U455" s="17">
        <f t="shared" si="39"/>
        <v>159.2920353982301</v>
      </c>
    </row>
    <row r="456" spans="7:21" x14ac:dyDescent="0.25">
      <c r="G456" s="15">
        <v>454</v>
      </c>
      <c r="H456" s="17">
        <f t="shared" si="35"/>
        <v>7.55</v>
      </c>
      <c r="I456" cm="1">
        <f t="array" ref="I456">_xlfn.IFS(AND(NOT($I455=0),$J455),0,NOT($J455),$I455+$B$27,TRUE,$I455)</f>
        <v>1.8333333333333317</v>
      </c>
      <c r="J456" t="b" cm="1">
        <f t="array" ref="J456">_xlfn.IFS($I456&gt;=$C$5-$B$27,TRUE,$P456&gt;=$B$6,FALSE,TRUE,$J455)</f>
        <v>0</v>
      </c>
      <c r="K456" t="b" cm="1">
        <f t="array" ref="K456">_xlfn.IFS($L456&gt;=$B$4-$B$27,FALSE,$I456&gt;=$B$5-$B$27,TRUE,AND($J456,NOT($K455)),FALSE,$K455,TRUE,TRUE,FALSE)</f>
        <v>0</v>
      </c>
      <c r="L456" cm="1">
        <f t="array" ref="L456">_xlfn.IFS($K455,$L455+$B$27,NOT($K455),0,TRUE,$K455)</f>
        <v>0</v>
      </c>
      <c r="M456" t="b" cm="1">
        <f t="array" ref="M456">_xlfn.IFS($K456,FALSE,AND($J456,NOT($K456),$P456&lt;$B$6),TRUE,TRUE,FALSE)</f>
        <v>0</v>
      </c>
      <c r="N456" cm="1">
        <f t="array" ref="N456">_xlfn.IFS($N455&gt;=$C$7-$B$27,0,$M455,$N455+$B$27,TRUE,0)</f>
        <v>0</v>
      </c>
      <c r="O456" t="b" cm="1">
        <f t="array" ref="O456">_xlfn.IFS(AND($J456,NOT($K456),NOT($M456)),TRUE,$P456&gt;=$B$6,FALSE,AND($J456,NOT($K456),$M456,$N456=0),TRUE,TRUE,FALSE)</f>
        <v>0</v>
      </c>
      <c r="P456" cm="1">
        <f t="array" ref="P456">_xlfn.IFS(AND($O455,$P455&lt;$B$6),$P455+1,AND(NOT($J455),$P455&gt;0),0,TRUE,$P455)</f>
        <v>0</v>
      </c>
      <c r="Q456" s="1">
        <f t="shared" si="36"/>
        <v>30</v>
      </c>
      <c r="R456" s="1">
        <f t="shared" si="37"/>
        <v>1500</v>
      </c>
      <c r="S456" s="17">
        <f t="shared" si="38"/>
        <v>198.67549668874173</v>
      </c>
      <c r="T456" s="1" cm="1">
        <f t="array" ref="T456">_xlfn.IFS($B$6=1,Q456*$B$10,AND(P455=0,P456&gt;=1),T455+$B$6*$B$10*$B$8,TRUE,T455)</f>
        <v>1200</v>
      </c>
      <c r="U456" s="17">
        <f t="shared" si="39"/>
        <v>158.94039735099338</v>
      </c>
    </row>
    <row r="457" spans="7:21" x14ac:dyDescent="0.25">
      <c r="G457" s="15">
        <v>455</v>
      </c>
      <c r="H457" s="17">
        <f t="shared" si="35"/>
        <v>7.5666666666666664</v>
      </c>
      <c r="I457" cm="1">
        <f t="array" ref="I457">_xlfn.IFS(AND(NOT($I456=0),$J456),0,NOT($J456),$I456+$B$27,TRUE,$I456)</f>
        <v>1.8499999999999983</v>
      </c>
      <c r="J457" t="b" cm="1">
        <f t="array" ref="J457">_xlfn.IFS($I457&gt;=$C$5-$B$27,TRUE,$P457&gt;=$B$6,FALSE,TRUE,$J456)</f>
        <v>0</v>
      </c>
      <c r="K457" t="b" cm="1">
        <f t="array" ref="K457">_xlfn.IFS($L457&gt;=$B$4-$B$27,FALSE,$I457&gt;=$B$5-$B$27,TRUE,AND($J457,NOT($K456)),FALSE,$K456,TRUE,TRUE,FALSE)</f>
        <v>0</v>
      </c>
      <c r="L457" cm="1">
        <f t="array" ref="L457">_xlfn.IFS($K456,$L456+$B$27,NOT($K456),0,TRUE,$K456)</f>
        <v>0</v>
      </c>
      <c r="M457" t="b" cm="1">
        <f t="array" ref="M457">_xlfn.IFS($K457,FALSE,AND($J457,NOT($K457),$P457&lt;$B$6),TRUE,TRUE,FALSE)</f>
        <v>0</v>
      </c>
      <c r="N457" cm="1">
        <f t="array" ref="N457">_xlfn.IFS($N456&gt;=$C$7-$B$27,0,$M456,$N456+$B$27,TRUE,0)</f>
        <v>0</v>
      </c>
      <c r="O457" t="b" cm="1">
        <f t="array" ref="O457">_xlfn.IFS(AND($J457,NOT($K457),NOT($M457)),TRUE,$P457&gt;=$B$6,FALSE,AND($J457,NOT($K457),$M457,$N457=0),TRUE,TRUE,FALSE)</f>
        <v>0</v>
      </c>
      <c r="P457" cm="1">
        <f t="array" ref="P457">_xlfn.IFS(AND($O456,$P456&lt;$B$6),$P456+1,AND(NOT($J456),$P456&gt;0),0,TRUE,$P456)</f>
        <v>0</v>
      </c>
      <c r="Q457" s="1">
        <f t="shared" si="36"/>
        <v>30</v>
      </c>
      <c r="R457" s="1">
        <f t="shared" si="37"/>
        <v>1500</v>
      </c>
      <c r="S457" s="17">
        <f t="shared" si="38"/>
        <v>198.23788546255508</v>
      </c>
      <c r="T457" s="1" cm="1">
        <f t="array" ref="T457">_xlfn.IFS($B$6=1,Q457*$B$10,AND(P456=0,P457&gt;=1),T456+$B$6*$B$10*$B$8,TRUE,T456)</f>
        <v>1200</v>
      </c>
      <c r="U457" s="17">
        <f t="shared" si="39"/>
        <v>158.59030837004406</v>
      </c>
    </row>
    <row r="458" spans="7:21" x14ac:dyDescent="0.25">
      <c r="G458" s="15">
        <v>456</v>
      </c>
      <c r="H458" s="17">
        <f t="shared" si="35"/>
        <v>7.583333333333333</v>
      </c>
      <c r="I458" cm="1">
        <f t="array" ref="I458">_xlfn.IFS(AND(NOT($I457=0),$J457),0,NOT($J457),$I457+$B$27,TRUE,$I457)</f>
        <v>1.8666666666666649</v>
      </c>
      <c r="J458" t="b" cm="1">
        <f t="array" ref="J458">_xlfn.IFS($I458&gt;=$C$5-$B$27,TRUE,$P458&gt;=$B$6,FALSE,TRUE,$J457)</f>
        <v>0</v>
      </c>
      <c r="K458" t="b" cm="1">
        <f t="array" ref="K458">_xlfn.IFS($L458&gt;=$B$4-$B$27,FALSE,$I458&gt;=$B$5-$B$27,TRUE,AND($J458,NOT($K457)),FALSE,$K457,TRUE,TRUE,FALSE)</f>
        <v>0</v>
      </c>
      <c r="L458" cm="1">
        <f t="array" ref="L458">_xlfn.IFS($K457,$L457+$B$27,NOT($K457),0,TRUE,$K457)</f>
        <v>0</v>
      </c>
      <c r="M458" t="b" cm="1">
        <f t="array" ref="M458">_xlfn.IFS($K458,FALSE,AND($J458,NOT($K458),$P458&lt;$B$6),TRUE,TRUE,FALSE)</f>
        <v>0</v>
      </c>
      <c r="N458" cm="1">
        <f t="array" ref="N458">_xlfn.IFS($N457&gt;=$C$7-$B$27,0,$M457,$N457+$B$27,TRUE,0)</f>
        <v>0</v>
      </c>
      <c r="O458" t="b" cm="1">
        <f t="array" ref="O458">_xlfn.IFS(AND($J458,NOT($K458),NOT($M458)),TRUE,$P458&gt;=$B$6,FALSE,AND($J458,NOT($K458),$M458,$N458=0),TRUE,TRUE,FALSE)</f>
        <v>0</v>
      </c>
      <c r="P458" cm="1">
        <f t="array" ref="P458">_xlfn.IFS(AND($O457,$P457&lt;$B$6),$P457+1,AND(NOT($J457),$P457&gt;0),0,TRUE,$P457)</f>
        <v>0</v>
      </c>
      <c r="Q458" s="1">
        <f t="shared" si="36"/>
        <v>30</v>
      </c>
      <c r="R458" s="1">
        <f t="shared" si="37"/>
        <v>1500</v>
      </c>
      <c r="S458" s="17">
        <f t="shared" si="38"/>
        <v>197.80219780219781</v>
      </c>
      <c r="T458" s="1" cm="1">
        <f t="array" ref="T458">_xlfn.IFS($B$6=1,Q458*$B$10,AND(P457=0,P458&gt;=1),T457+$B$6*$B$10*$B$8,TRUE,T457)</f>
        <v>1200</v>
      </c>
      <c r="U458" s="17">
        <f t="shared" si="39"/>
        <v>158.24175824175825</v>
      </c>
    </row>
    <row r="459" spans="7:21" x14ac:dyDescent="0.25">
      <c r="G459" s="15">
        <v>457</v>
      </c>
      <c r="H459" s="17">
        <f t="shared" si="35"/>
        <v>7.6</v>
      </c>
      <c r="I459" cm="1">
        <f t="array" ref="I459">_xlfn.IFS(AND(NOT($I458=0),$J458),0,NOT($J458),$I458+$B$27,TRUE,$I458)</f>
        <v>1.8833333333333315</v>
      </c>
      <c r="J459" t="b" cm="1">
        <f t="array" ref="J459">_xlfn.IFS($I459&gt;=$C$5-$B$27,TRUE,$P459&gt;=$B$6,FALSE,TRUE,$J458)</f>
        <v>0</v>
      </c>
      <c r="K459" t="b" cm="1">
        <f t="array" ref="K459">_xlfn.IFS($L459&gt;=$B$4-$B$27,FALSE,$I459&gt;=$B$5-$B$27,TRUE,AND($J459,NOT($K458)),FALSE,$K458,TRUE,TRUE,FALSE)</f>
        <v>0</v>
      </c>
      <c r="L459" cm="1">
        <f t="array" ref="L459">_xlfn.IFS($K458,$L458+$B$27,NOT($K458),0,TRUE,$K458)</f>
        <v>0</v>
      </c>
      <c r="M459" t="b" cm="1">
        <f t="array" ref="M459">_xlfn.IFS($K459,FALSE,AND($J459,NOT($K459),$P459&lt;$B$6),TRUE,TRUE,FALSE)</f>
        <v>0</v>
      </c>
      <c r="N459" cm="1">
        <f t="array" ref="N459">_xlfn.IFS($N458&gt;=$C$7-$B$27,0,$M458,$N458+$B$27,TRUE,0)</f>
        <v>0</v>
      </c>
      <c r="O459" t="b" cm="1">
        <f t="array" ref="O459">_xlfn.IFS(AND($J459,NOT($K459),NOT($M459)),TRUE,$P459&gt;=$B$6,FALSE,AND($J459,NOT($K459),$M459,$N459=0),TRUE,TRUE,FALSE)</f>
        <v>0</v>
      </c>
      <c r="P459" cm="1">
        <f t="array" ref="P459">_xlfn.IFS(AND($O458,$P458&lt;$B$6),$P458+1,AND(NOT($J458),$P458&gt;0),0,TRUE,$P458)</f>
        <v>0</v>
      </c>
      <c r="Q459" s="1">
        <f t="shared" si="36"/>
        <v>30</v>
      </c>
      <c r="R459" s="1">
        <f t="shared" si="37"/>
        <v>1500</v>
      </c>
      <c r="S459" s="17">
        <f t="shared" si="38"/>
        <v>197.36842105263159</v>
      </c>
      <c r="T459" s="1" cm="1">
        <f t="array" ref="T459">_xlfn.IFS($B$6=1,Q459*$B$10,AND(P458=0,P459&gt;=1),T458+$B$6*$B$10*$B$8,TRUE,T458)</f>
        <v>1200</v>
      </c>
      <c r="U459" s="17">
        <f t="shared" si="39"/>
        <v>157.89473684210526</v>
      </c>
    </row>
    <row r="460" spans="7:21" x14ac:dyDescent="0.25">
      <c r="G460" s="15">
        <v>458</v>
      </c>
      <c r="H460" s="17">
        <f t="shared" si="35"/>
        <v>7.6166666666666663</v>
      </c>
      <c r="I460" cm="1">
        <f t="array" ref="I460">_xlfn.IFS(AND(NOT($I459=0),$J459),0,NOT($J459),$I459+$B$27,TRUE,$I459)</f>
        <v>1.8999999999999981</v>
      </c>
      <c r="J460" t="b" cm="1">
        <f t="array" ref="J460">_xlfn.IFS($I460&gt;=$C$5-$B$27,TRUE,$P460&gt;=$B$6,FALSE,TRUE,$J459)</f>
        <v>0</v>
      </c>
      <c r="K460" t="b" cm="1">
        <f t="array" ref="K460">_xlfn.IFS($L460&gt;=$B$4-$B$27,FALSE,$I460&gt;=$B$5-$B$27,TRUE,AND($J460,NOT($K459)),FALSE,$K459,TRUE,TRUE,FALSE)</f>
        <v>0</v>
      </c>
      <c r="L460" cm="1">
        <f t="array" ref="L460">_xlfn.IFS($K459,$L459+$B$27,NOT($K459),0,TRUE,$K459)</f>
        <v>0</v>
      </c>
      <c r="M460" t="b" cm="1">
        <f t="array" ref="M460">_xlfn.IFS($K460,FALSE,AND($J460,NOT($K460),$P460&lt;$B$6),TRUE,TRUE,FALSE)</f>
        <v>0</v>
      </c>
      <c r="N460" cm="1">
        <f t="array" ref="N460">_xlfn.IFS($N459&gt;=$C$7-$B$27,0,$M459,$N459+$B$27,TRUE,0)</f>
        <v>0</v>
      </c>
      <c r="O460" t="b" cm="1">
        <f t="array" ref="O460">_xlfn.IFS(AND($J460,NOT($K460),NOT($M460)),TRUE,$P460&gt;=$B$6,FALSE,AND($J460,NOT($K460),$M460,$N460=0),TRUE,TRUE,FALSE)</f>
        <v>0</v>
      </c>
      <c r="P460" cm="1">
        <f t="array" ref="P460">_xlfn.IFS(AND($O459,$P459&lt;$B$6),$P459+1,AND(NOT($J459),$P459&gt;0),0,TRUE,$P459)</f>
        <v>0</v>
      </c>
      <c r="Q460" s="1">
        <f t="shared" si="36"/>
        <v>30</v>
      </c>
      <c r="R460" s="1">
        <f t="shared" si="37"/>
        <v>1500</v>
      </c>
      <c r="S460" s="17">
        <f t="shared" si="38"/>
        <v>196.93654266958424</v>
      </c>
      <c r="T460" s="1" cm="1">
        <f t="array" ref="T460">_xlfn.IFS($B$6=1,Q460*$B$10,AND(P459=0,P460&gt;=1),T459+$B$6*$B$10*$B$8,TRUE,T459)</f>
        <v>1200</v>
      </c>
      <c r="U460" s="17">
        <f t="shared" si="39"/>
        <v>157.5492341356674</v>
      </c>
    </row>
    <row r="461" spans="7:21" x14ac:dyDescent="0.25">
      <c r="G461" s="15">
        <v>459</v>
      </c>
      <c r="H461" s="17">
        <f t="shared" si="35"/>
        <v>7.6333333333333329</v>
      </c>
      <c r="I461" cm="1">
        <f t="array" ref="I461">_xlfn.IFS(AND(NOT($I460=0),$J460),0,NOT($J460),$I460+$B$27,TRUE,$I460)</f>
        <v>1.9166666666666647</v>
      </c>
      <c r="J461" t="b" cm="1">
        <f t="array" ref="J461">_xlfn.IFS($I461&gt;=$C$5-$B$27,TRUE,$P461&gt;=$B$6,FALSE,TRUE,$J460)</f>
        <v>0</v>
      </c>
      <c r="K461" t="b" cm="1">
        <f t="array" ref="K461">_xlfn.IFS($L461&gt;=$B$4-$B$27,FALSE,$I461&gt;=$B$5-$B$27,TRUE,AND($J461,NOT($K460)),FALSE,$K460,TRUE,TRUE,FALSE)</f>
        <v>0</v>
      </c>
      <c r="L461" cm="1">
        <f t="array" ref="L461">_xlfn.IFS($K460,$L460+$B$27,NOT($K460),0,TRUE,$K460)</f>
        <v>0</v>
      </c>
      <c r="M461" t="b" cm="1">
        <f t="array" ref="M461">_xlfn.IFS($K461,FALSE,AND($J461,NOT($K461),$P461&lt;$B$6),TRUE,TRUE,FALSE)</f>
        <v>0</v>
      </c>
      <c r="N461" cm="1">
        <f t="array" ref="N461">_xlfn.IFS($N460&gt;=$C$7-$B$27,0,$M460,$N460+$B$27,TRUE,0)</f>
        <v>0</v>
      </c>
      <c r="O461" t="b" cm="1">
        <f t="array" ref="O461">_xlfn.IFS(AND($J461,NOT($K461),NOT($M461)),TRUE,$P461&gt;=$B$6,FALSE,AND($J461,NOT($K461),$M461,$N461=0),TRUE,TRUE,FALSE)</f>
        <v>0</v>
      </c>
      <c r="P461" cm="1">
        <f t="array" ref="P461">_xlfn.IFS(AND($O460,$P460&lt;$B$6),$P460+1,AND(NOT($J460),$P460&gt;0),0,TRUE,$P460)</f>
        <v>0</v>
      </c>
      <c r="Q461" s="1">
        <f t="shared" si="36"/>
        <v>30</v>
      </c>
      <c r="R461" s="1">
        <f t="shared" si="37"/>
        <v>1500</v>
      </c>
      <c r="S461" s="17">
        <f t="shared" si="38"/>
        <v>196.50655021834064</v>
      </c>
      <c r="T461" s="1" cm="1">
        <f t="array" ref="T461">_xlfn.IFS($B$6=1,Q461*$B$10,AND(P460=0,P461&gt;=1),T460+$B$6*$B$10*$B$8,TRUE,T460)</f>
        <v>1200</v>
      </c>
      <c r="U461" s="17">
        <f t="shared" si="39"/>
        <v>157.2052401746725</v>
      </c>
    </row>
    <row r="462" spans="7:21" x14ac:dyDescent="0.25">
      <c r="G462" s="15">
        <v>460</v>
      </c>
      <c r="H462" s="17">
        <f t="shared" si="35"/>
        <v>7.6499999999999995</v>
      </c>
      <c r="I462" cm="1">
        <f t="array" ref="I462">_xlfn.IFS(AND(NOT($I461=0),$J461),0,NOT($J461),$I461+$B$27,TRUE,$I461)</f>
        <v>1.9333333333333313</v>
      </c>
      <c r="J462" t="b" cm="1">
        <f t="array" ref="J462">_xlfn.IFS($I462&gt;=$C$5-$B$27,TRUE,$P462&gt;=$B$6,FALSE,TRUE,$J461)</f>
        <v>0</v>
      </c>
      <c r="K462" t="b" cm="1">
        <f t="array" ref="K462">_xlfn.IFS($L462&gt;=$B$4-$B$27,FALSE,$I462&gt;=$B$5-$B$27,TRUE,AND($J462,NOT($K461)),FALSE,$K461,TRUE,TRUE,FALSE)</f>
        <v>0</v>
      </c>
      <c r="L462" cm="1">
        <f t="array" ref="L462">_xlfn.IFS($K461,$L461+$B$27,NOT($K461),0,TRUE,$K461)</f>
        <v>0</v>
      </c>
      <c r="M462" t="b" cm="1">
        <f t="array" ref="M462">_xlfn.IFS($K462,FALSE,AND($J462,NOT($K462),$P462&lt;$B$6),TRUE,TRUE,FALSE)</f>
        <v>0</v>
      </c>
      <c r="N462" cm="1">
        <f t="array" ref="N462">_xlfn.IFS($N461&gt;=$C$7-$B$27,0,$M461,$N461+$B$27,TRUE,0)</f>
        <v>0</v>
      </c>
      <c r="O462" t="b" cm="1">
        <f t="array" ref="O462">_xlfn.IFS(AND($J462,NOT($K462),NOT($M462)),TRUE,$P462&gt;=$B$6,FALSE,AND($J462,NOT($K462),$M462,$N462=0),TRUE,TRUE,FALSE)</f>
        <v>0</v>
      </c>
      <c r="P462" cm="1">
        <f t="array" ref="P462">_xlfn.IFS(AND($O461,$P461&lt;$B$6),$P461+1,AND(NOT($J461),$P461&gt;0),0,TRUE,$P461)</f>
        <v>0</v>
      </c>
      <c r="Q462" s="1">
        <f t="shared" si="36"/>
        <v>30</v>
      </c>
      <c r="R462" s="1">
        <f t="shared" si="37"/>
        <v>1500</v>
      </c>
      <c r="S462" s="17">
        <f t="shared" si="38"/>
        <v>196.07843137254903</v>
      </c>
      <c r="T462" s="1" cm="1">
        <f t="array" ref="T462">_xlfn.IFS($B$6=1,Q462*$B$10,AND(P461=0,P462&gt;=1),T461+$B$6*$B$10*$B$8,TRUE,T461)</f>
        <v>1200</v>
      </c>
      <c r="U462" s="17">
        <f t="shared" si="39"/>
        <v>156.86274509803923</v>
      </c>
    </row>
    <row r="463" spans="7:21" x14ac:dyDescent="0.25">
      <c r="G463" s="15">
        <v>461</v>
      </c>
      <c r="H463" s="17">
        <f t="shared" si="35"/>
        <v>7.666666666666667</v>
      </c>
      <c r="I463" cm="1">
        <f t="array" ref="I463">_xlfn.IFS(AND(NOT($I462=0),$J462),0,NOT($J462),$I462+$B$27,TRUE,$I462)</f>
        <v>1.949999999999998</v>
      </c>
      <c r="J463" t="b" cm="1">
        <f t="array" ref="J463">_xlfn.IFS($I463&gt;=$C$5-$B$27,TRUE,$P463&gt;=$B$6,FALSE,TRUE,$J462)</f>
        <v>0</v>
      </c>
      <c r="K463" t="b" cm="1">
        <f t="array" ref="K463">_xlfn.IFS($L463&gt;=$B$4-$B$27,FALSE,$I463&gt;=$B$5-$B$27,TRUE,AND($J463,NOT($K462)),FALSE,$K462,TRUE,TRUE,FALSE)</f>
        <v>0</v>
      </c>
      <c r="L463" cm="1">
        <f t="array" ref="L463">_xlfn.IFS($K462,$L462+$B$27,NOT($K462),0,TRUE,$K462)</f>
        <v>0</v>
      </c>
      <c r="M463" t="b" cm="1">
        <f t="array" ref="M463">_xlfn.IFS($K463,FALSE,AND($J463,NOT($K463),$P463&lt;$B$6),TRUE,TRUE,FALSE)</f>
        <v>0</v>
      </c>
      <c r="N463" cm="1">
        <f t="array" ref="N463">_xlfn.IFS($N462&gt;=$C$7-$B$27,0,$M462,$N462+$B$27,TRUE,0)</f>
        <v>0</v>
      </c>
      <c r="O463" t="b" cm="1">
        <f t="array" ref="O463">_xlfn.IFS(AND($J463,NOT($K463),NOT($M463)),TRUE,$P463&gt;=$B$6,FALSE,AND($J463,NOT($K463),$M463,$N463=0),TRUE,TRUE,FALSE)</f>
        <v>0</v>
      </c>
      <c r="P463" cm="1">
        <f t="array" ref="P463">_xlfn.IFS(AND($O462,$P462&lt;$B$6),$P462+1,AND(NOT($J462),$P462&gt;0),0,TRUE,$P462)</f>
        <v>0</v>
      </c>
      <c r="Q463" s="1">
        <f t="shared" si="36"/>
        <v>30</v>
      </c>
      <c r="R463" s="1">
        <f t="shared" si="37"/>
        <v>1500</v>
      </c>
      <c r="S463" s="17">
        <f t="shared" si="38"/>
        <v>195.65217391304347</v>
      </c>
      <c r="T463" s="1" cm="1">
        <f t="array" ref="T463">_xlfn.IFS($B$6=1,Q463*$B$10,AND(P462=0,P463&gt;=1),T462+$B$6*$B$10*$B$8,TRUE,T462)</f>
        <v>1200</v>
      </c>
      <c r="U463" s="17">
        <f t="shared" si="39"/>
        <v>156.52173913043478</v>
      </c>
    </row>
    <row r="464" spans="7:21" x14ac:dyDescent="0.25">
      <c r="G464" s="15">
        <v>462</v>
      </c>
      <c r="H464" s="17">
        <f t="shared" si="35"/>
        <v>7.6833333333333336</v>
      </c>
      <c r="I464" cm="1">
        <f t="array" ref="I464">_xlfn.IFS(AND(NOT($I463=0),$J463),0,NOT($J463),$I463+$B$27,TRUE,$I463)</f>
        <v>1.9666666666666646</v>
      </c>
      <c r="J464" t="b" cm="1">
        <f t="array" ref="J464">_xlfn.IFS($I464&gt;=$C$5-$B$27,TRUE,$P464&gt;=$B$6,FALSE,TRUE,$J463)</f>
        <v>0</v>
      </c>
      <c r="K464" t="b" cm="1">
        <f t="array" ref="K464">_xlfn.IFS($L464&gt;=$B$4-$B$27,FALSE,$I464&gt;=$B$5-$B$27,TRUE,AND($J464,NOT($K463)),FALSE,$K463,TRUE,TRUE,FALSE)</f>
        <v>0</v>
      </c>
      <c r="L464" cm="1">
        <f t="array" ref="L464">_xlfn.IFS($K463,$L463+$B$27,NOT($K463),0,TRUE,$K463)</f>
        <v>0</v>
      </c>
      <c r="M464" t="b" cm="1">
        <f t="array" ref="M464">_xlfn.IFS($K464,FALSE,AND($J464,NOT($K464),$P464&lt;$B$6),TRUE,TRUE,FALSE)</f>
        <v>0</v>
      </c>
      <c r="N464" cm="1">
        <f t="array" ref="N464">_xlfn.IFS($N463&gt;=$C$7-$B$27,0,$M463,$N463+$B$27,TRUE,0)</f>
        <v>0</v>
      </c>
      <c r="O464" t="b" cm="1">
        <f t="array" ref="O464">_xlfn.IFS(AND($J464,NOT($K464),NOT($M464)),TRUE,$P464&gt;=$B$6,FALSE,AND($J464,NOT($K464),$M464,$N464=0),TRUE,TRUE,FALSE)</f>
        <v>0</v>
      </c>
      <c r="P464" cm="1">
        <f t="array" ref="P464">_xlfn.IFS(AND($O463,$P463&lt;$B$6),$P463+1,AND(NOT($J463),$P463&gt;0),0,TRUE,$P463)</f>
        <v>0</v>
      </c>
      <c r="Q464" s="1">
        <f t="shared" si="36"/>
        <v>30</v>
      </c>
      <c r="R464" s="1">
        <f t="shared" si="37"/>
        <v>1500</v>
      </c>
      <c r="S464" s="17">
        <f t="shared" si="38"/>
        <v>195.22776572668113</v>
      </c>
      <c r="T464" s="1" cm="1">
        <f t="array" ref="T464">_xlfn.IFS($B$6=1,Q464*$B$10,AND(P463=0,P464&gt;=1),T463+$B$6*$B$10*$B$8,TRUE,T463)</f>
        <v>1200</v>
      </c>
      <c r="U464" s="17">
        <f t="shared" si="39"/>
        <v>156.18221258134488</v>
      </c>
    </row>
    <row r="465" spans="7:21" x14ac:dyDescent="0.25">
      <c r="G465" s="15">
        <v>463</v>
      </c>
      <c r="H465" s="17">
        <f t="shared" si="35"/>
        <v>7.7</v>
      </c>
      <c r="I465" cm="1">
        <f t="array" ref="I465">_xlfn.IFS(AND(NOT($I464=0),$J464),0,NOT($J464),$I464+$B$27,TRUE,$I464)</f>
        <v>1.9833333333333312</v>
      </c>
      <c r="J465" t="b" cm="1">
        <f t="array" ref="J465">_xlfn.IFS($I465&gt;=$C$5-$B$27,TRUE,$P465&gt;=$B$6,FALSE,TRUE,$J464)</f>
        <v>0</v>
      </c>
      <c r="K465" t="b" cm="1">
        <f t="array" ref="K465">_xlfn.IFS($L465&gt;=$B$4-$B$27,FALSE,$I465&gt;=$B$5-$B$27,TRUE,AND($J465,NOT($K464)),FALSE,$K464,TRUE,TRUE,FALSE)</f>
        <v>0</v>
      </c>
      <c r="L465" cm="1">
        <f t="array" ref="L465">_xlfn.IFS($K464,$L464+$B$27,NOT($K464),0,TRUE,$K464)</f>
        <v>0</v>
      </c>
      <c r="M465" t="b" cm="1">
        <f t="array" ref="M465">_xlfn.IFS($K465,FALSE,AND($J465,NOT($K465),$P465&lt;$B$6),TRUE,TRUE,FALSE)</f>
        <v>0</v>
      </c>
      <c r="N465" cm="1">
        <f t="array" ref="N465">_xlfn.IFS($N464&gt;=$C$7-$B$27,0,$M464,$N464+$B$27,TRUE,0)</f>
        <v>0</v>
      </c>
      <c r="O465" t="b" cm="1">
        <f t="array" ref="O465">_xlfn.IFS(AND($J465,NOT($K465),NOT($M465)),TRUE,$P465&gt;=$B$6,FALSE,AND($J465,NOT($K465),$M465,$N465=0),TRUE,TRUE,FALSE)</f>
        <v>0</v>
      </c>
      <c r="P465" cm="1">
        <f t="array" ref="P465">_xlfn.IFS(AND($O464,$P464&lt;$B$6),$P464+1,AND(NOT($J464),$P464&gt;0),0,TRUE,$P464)</f>
        <v>0</v>
      </c>
      <c r="Q465" s="1">
        <f t="shared" si="36"/>
        <v>30</v>
      </c>
      <c r="R465" s="1">
        <f t="shared" si="37"/>
        <v>1500</v>
      </c>
      <c r="S465" s="17">
        <f t="shared" si="38"/>
        <v>194.80519480519479</v>
      </c>
      <c r="T465" s="1" cm="1">
        <f t="array" ref="T465">_xlfn.IFS($B$6=1,Q465*$B$10,AND(P464=0,P465&gt;=1),T464+$B$6*$B$10*$B$8,TRUE,T464)</f>
        <v>1200</v>
      </c>
      <c r="U465" s="17">
        <f t="shared" si="39"/>
        <v>155.84415584415584</v>
      </c>
    </row>
    <row r="466" spans="7:21" x14ac:dyDescent="0.25">
      <c r="G466" s="15">
        <v>464</v>
      </c>
      <c r="H466" s="17">
        <f t="shared" si="35"/>
        <v>7.7166666666666668</v>
      </c>
      <c r="I466" cm="1">
        <f t="array" ref="I466">_xlfn.IFS(AND(NOT($I465=0),$J465),0,NOT($J465),$I465+$B$27,TRUE,$I465)</f>
        <v>1.9999999999999978</v>
      </c>
      <c r="J466" t="b" cm="1">
        <f t="array" ref="J466">_xlfn.IFS($I466&gt;=$C$5-$B$27,TRUE,$P466&gt;=$B$6,FALSE,TRUE,$J465)</f>
        <v>0</v>
      </c>
      <c r="K466" t="b" cm="1">
        <f t="array" ref="K466">_xlfn.IFS($L466&gt;=$B$4-$B$27,FALSE,$I466&gt;=$B$5-$B$27,TRUE,AND($J466,NOT($K465)),FALSE,$K465,TRUE,TRUE,FALSE)</f>
        <v>0</v>
      </c>
      <c r="L466" cm="1">
        <f t="array" ref="L466">_xlfn.IFS($K465,$L465+$B$27,NOT($K465),0,TRUE,$K465)</f>
        <v>0</v>
      </c>
      <c r="M466" t="b" cm="1">
        <f t="array" ref="M466">_xlfn.IFS($K466,FALSE,AND($J466,NOT($K466),$P466&lt;$B$6),TRUE,TRUE,FALSE)</f>
        <v>0</v>
      </c>
      <c r="N466" cm="1">
        <f t="array" ref="N466">_xlfn.IFS($N465&gt;=$C$7-$B$27,0,$M465,$N465+$B$27,TRUE,0)</f>
        <v>0</v>
      </c>
      <c r="O466" t="b" cm="1">
        <f t="array" ref="O466">_xlfn.IFS(AND($J466,NOT($K466),NOT($M466)),TRUE,$P466&gt;=$B$6,FALSE,AND($J466,NOT($K466),$M466,$N466=0),TRUE,TRUE,FALSE)</f>
        <v>0</v>
      </c>
      <c r="P466" cm="1">
        <f t="array" ref="P466">_xlfn.IFS(AND($O465,$P465&lt;$B$6),$P465+1,AND(NOT($J465),$P465&gt;0),0,TRUE,$P465)</f>
        <v>0</v>
      </c>
      <c r="Q466" s="1">
        <f t="shared" si="36"/>
        <v>30</v>
      </c>
      <c r="R466" s="1">
        <f t="shared" si="37"/>
        <v>1500</v>
      </c>
      <c r="S466" s="17">
        <f t="shared" si="38"/>
        <v>194.38444924406048</v>
      </c>
      <c r="T466" s="1" cm="1">
        <f t="array" ref="T466">_xlfn.IFS($B$6=1,Q466*$B$10,AND(P465=0,P466&gt;=1),T465+$B$6*$B$10*$B$8,TRUE,T465)</f>
        <v>1200</v>
      </c>
      <c r="U466" s="17">
        <f t="shared" si="39"/>
        <v>155.50755939524836</v>
      </c>
    </row>
    <row r="467" spans="7:21" x14ac:dyDescent="0.25">
      <c r="G467" s="15">
        <v>465</v>
      </c>
      <c r="H467" s="17">
        <f t="shared" si="35"/>
        <v>7.7333333333333334</v>
      </c>
      <c r="I467" cm="1">
        <f t="array" ref="I467">_xlfn.IFS(AND(NOT($I466=0),$J466),0,NOT($J466),$I466+$B$27,TRUE,$I466)</f>
        <v>2.0166666666666644</v>
      </c>
      <c r="J467" t="b" cm="1">
        <f t="array" ref="J467">_xlfn.IFS($I467&gt;=$C$5-$B$27,TRUE,$P467&gt;=$B$6,FALSE,TRUE,$J466)</f>
        <v>0</v>
      </c>
      <c r="K467" t="b" cm="1">
        <f t="array" ref="K467">_xlfn.IFS($L467&gt;=$B$4-$B$27,FALSE,$I467&gt;=$B$5-$B$27,TRUE,AND($J467,NOT($K466)),FALSE,$K466,TRUE,TRUE,FALSE)</f>
        <v>0</v>
      </c>
      <c r="L467" cm="1">
        <f t="array" ref="L467">_xlfn.IFS($K466,$L466+$B$27,NOT($K466),0,TRUE,$K466)</f>
        <v>0</v>
      </c>
      <c r="M467" t="b" cm="1">
        <f t="array" ref="M467">_xlfn.IFS($K467,FALSE,AND($J467,NOT($K467),$P467&lt;$B$6),TRUE,TRUE,FALSE)</f>
        <v>0</v>
      </c>
      <c r="N467" cm="1">
        <f t="array" ref="N467">_xlfn.IFS($N466&gt;=$C$7-$B$27,0,$M466,$N466+$B$27,TRUE,0)</f>
        <v>0</v>
      </c>
      <c r="O467" t="b" cm="1">
        <f t="array" ref="O467">_xlfn.IFS(AND($J467,NOT($K467),NOT($M467)),TRUE,$P467&gt;=$B$6,FALSE,AND($J467,NOT($K467),$M467,$N467=0),TRUE,TRUE,FALSE)</f>
        <v>0</v>
      </c>
      <c r="P467" cm="1">
        <f t="array" ref="P467">_xlfn.IFS(AND($O466,$P466&lt;$B$6),$P466+1,AND(NOT($J466),$P466&gt;0),0,TRUE,$P466)</f>
        <v>0</v>
      </c>
      <c r="Q467" s="1">
        <f t="shared" si="36"/>
        <v>30</v>
      </c>
      <c r="R467" s="1">
        <f t="shared" si="37"/>
        <v>1500</v>
      </c>
      <c r="S467" s="17">
        <f t="shared" si="38"/>
        <v>193.9655172413793</v>
      </c>
      <c r="T467" s="1" cm="1">
        <f t="array" ref="T467">_xlfn.IFS($B$6=1,Q467*$B$10,AND(P466=0,P467&gt;=1),T466+$B$6*$B$10*$B$8,TRUE,T466)</f>
        <v>1200</v>
      </c>
      <c r="U467" s="17">
        <f t="shared" si="39"/>
        <v>155.17241379310346</v>
      </c>
    </row>
    <row r="468" spans="7:21" x14ac:dyDescent="0.25">
      <c r="G468" s="15">
        <v>466</v>
      </c>
      <c r="H468" s="17">
        <f t="shared" si="35"/>
        <v>7.75</v>
      </c>
      <c r="I468" cm="1">
        <f t="array" ref="I468">_xlfn.IFS(AND(NOT($I467=0),$J467),0,NOT($J467),$I467+$B$27,TRUE,$I467)</f>
        <v>2.033333333333331</v>
      </c>
      <c r="J468" t="b" cm="1">
        <f t="array" ref="J468">_xlfn.IFS($I468&gt;=$C$5-$B$27,TRUE,$P468&gt;=$B$6,FALSE,TRUE,$J467)</f>
        <v>0</v>
      </c>
      <c r="K468" t="b" cm="1">
        <f t="array" ref="K468">_xlfn.IFS($L468&gt;=$B$4-$B$27,FALSE,$I468&gt;=$B$5-$B$27,TRUE,AND($J468,NOT($K467)),FALSE,$K467,TRUE,TRUE,FALSE)</f>
        <v>0</v>
      </c>
      <c r="L468" cm="1">
        <f t="array" ref="L468">_xlfn.IFS($K467,$L467+$B$27,NOT($K467),0,TRUE,$K467)</f>
        <v>0</v>
      </c>
      <c r="M468" t="b" cm="1">
        <f t="array" ref="M468">_xlfn.IFS($K468,FALSE,AND($J468,NOT($K468),$P468&lt;$B$6),TRUE,TRUE,FALSE)</f>
        <v>0</v>
      </c>
      <c r="N468" cm="1">
        <f t="array" ref="N468">_xlfn.IFS($N467&gt;=$C$7-$B$27,0,$M467,$N467+$B$27,TRUE,0)</f>
        <v>0</v>
      </c>
      <c r="O468" t="b" cm="1">
        <f t="array" ref="O468">_xlfn.IFS(AND($J468,NOT($K468),NOT($M468)),TRUE,$P468&gt;=$B$6,FALSE,AND($J468,NOT($K468),$M468,$N468=0),TRUE,TRUE,FALSE)</f>
        <v>0</v>
      </c>
      <c r="P468" cm="1">
        <f t="array" ref="P468">_xlfn.IFS(AND($O467,$P467&lt;$B$6),$P467+1,AND(NOT($J467),$P467&gt;0),0,TRUE,$P467)</f>
        <v>0</v>
      </c>
      <c r="Q468" s="1">
        <f t="shared" si="36"/>
        <v>30</v>
      </c>
      <c r="R468" s="1">
        <f t="shared" si="37"/>
        <v>1500</v>
      </c>
      <c r="S468" s="17">
        <f t="shared" si="38"/>
        <v>193.54838709677421</v>
      </c>
      <c r="T468" s="1" cm="1">
        <f t="array" ref="T468">_xlfn.IFS($B$6=1,Q468*$B$10,AND(P467=0,P468&gt;=1),T467+$B$6*$B$10*$B$8,TRUE,T467)</f>
        <v>1200</v>
      </c>
      <c r="U468" s="17">
        <f t="shared" si="39"/>
        <v>154.83870967741936</v>
      </c>
    </row>
    <row r="469" spans="7:21" x14ac:dyDescent="0.25">
      <c r="G469" s="15">
        <v>467</v>
      </c>
      <c r="H469" s="17">
        <f t="shared" si="35"/>
        <v>7.7666666666666666</v>
      </c>
      <c r="I469" cm="1">
        <f t="array" ref="I469">_xlfn.IFS(AND(NOT($I468=0),$J468),0,NOT($J468),$I468+$B$27,TRUE,$I468)</f>
        <v>2.0499999999999976</v>
      </c>
      <c r="J469" t="b" cm="1">
        <f t="array" ref="J469">_xlfn.IFS($I469&gt;=$C$5-$B$27,TRUE,$P469&gt;=$B$6,FALSE,TRUE,$J468)</f>
        <v>0</v>
      </c>
      <c r="K469" t="b" cm="1">
        <f t="array" ref="K469">_xlfn.IFS($L469&gt;=$B$4-$B$27,FALSE,$I469&gt;=$B$5-$B$27,TRUE,AND($J469,NOT($K468)),FALSE,$K468,TRUE,TRUE,FALSE)</f>
        <v>0</v>
      </c>
      <c r="L469" cm="1">
        <f t="array" ref="L469">_xlfn.IFS($K468,$L468+$B$27,NOT($K468),0,TRUE,$K468)</f>
        <v>0</v>
      </c>
      <c r="M469" t="b" cm="1">
        <f t="array" ref="M469">_xlfn.IFS($K469,FALSE,AND($J469,NOT($K469),$P469&lt;$B$6),TRUE,TRUE,FALSE)</f>
        <v>0</v>
      </c>
      <c r="N469" cm="1">
        <f t="array" ref="N469">_xlfn.IFS($N468&gt;=$C$7-$B$27,0,$M468,$N468+$B$27,TRUE,0)</f>
        <v>0</v>
      </c>
      <c r="O469" t="b" cm="1">
        <f t="array" ref="O469">_xlfn.IFS(AND($J469,NOT($K469),NOT($M469)),TRUE,$P469&gt;=$B$6,FALSE,AND($J469,NOT($K469),$M469,$N469=0),TRUE,TRUE,FALSE)</f>
        <v>0</v>
      </c>
      <c r="P469" cm="1">
        <f t="array" ref="P469">_xlfn.IFS(AND($O468,$P468&lt;$B$6),$P468+1,AND(NOT($J468),$P468&gt;0),0,TRUE,$P468)</f>
        <v>0</v>
      </c>
      <c r="Q469" s="1">
        <f t="shared" si="36"/>
        <v>30</v>
      </c>
      <c r="R469" s="1">
        <f t="shared" si="37"/>
        <v>1500</v>
      </c>
      <c r="S469" s="17">
        <f t="shared" si="38"/>
        <v>193.13304721030042</v>
      </c>
      <c r="T469" s="1" cm="1">
        <f t="array" ref="T469">_xlfn.IFS($B$6=1,Q469*$B$10,AND(P468=0,P469&gt;=1),T468+$B$6*$B$10*$B$8,TRUE,T468)</f>
        <v>1200</v>
      </c>
      <c r="U469" s="17">
        <f t="shared" si="39"/>
        <v>154.50643776824035</v>
      </c>
    </row>
    <row r="470" spans="7:21" x14ac:dyDescent="0.25">
      <c r="G470" s="15">
        <v>468</v>
      </c>
      <c r="H470" s="17">
        <f t="shared" si="35"/>
        <v>7.7833333333333332</v>
      </c>
      <c r="I470" cm="1">
        <f t="array" ref="I470">_xlfn.IFS(AND(NOT($I469=0),$J469),0,NOT($J469),$I469+$B$27,TRUE,$I469)</f>
        <v>2.0666666666666642</v>
      </c>
      <c r="J470" t="b" cm="1">
        <f t="array" ref="J470">_xlfn.IFS($I470&gt;=$C$5-$B$27,TRUE,$P470&gt;=$B$6,FALSE,TRUE,$J469)</f>
        <v>0</v>
      </c>
      <c r="K470" t="b" cm="1">
        <f t="array" ref="K470">_xlfn.IFS($L470&gt;=$B$4-$B$27,FALSE,$I470&gt;=$B$5-$B$27,TRUE,AND($J470,NOT($K469)),FALSE,$K469,TRUE,TRUE,FALSE)</f>
        <v>0</v>
      </c>
      <c r="L470" cm="1">
        <f t="array" ref="L470">_xlfn.IFS($K469,$L469+$B$27,NOT($K469),0,TRUE,$K469)</f>
        <v>0</v>
      </c>
      <c r="M470" t="b" cm="1">
        <f t="array" ref="M470">_xlfn.IFS($K470,FALSE,AND($J470,NOT($K470),$P470&lt;$B$6),TRUE,TRUE,FALSE)</f>
        <v>0</v>
      </c>
      <c r="N470" cm="1">
        <f t="array" ref="N470">_xlfn.IFS($N469&gt;=$C$7-$B$27,0,$M469,$N469+$B$27,TRUE,0)</f>
        <v>0</v>
      </c>
      <c r="O470" t="b" cm="1">
        <f t="array" ref="O470">_xlfn.IFS(AND($J470,NOT($K470),NOT($M470)),TRUE,$P470&gt;=$B$6,FALSE,AND($J470,NOT($K470),$M470,$N470=0),TRUE,TRUE,FALSE)</f>
        <v>0</v>
      </c>
      <c r="P470" cm="1">
        <f t="array" ref="P470">_xlfn.IFS(AND($O469,$P469&lt;$B$6),$P469+1,AND(NOT($J469),$P469&gt;0),0,TRUE,$P469)</f>
        <v>0</v>
      </c>
      <c r="Q470" s="1">
        <f t="shared" si="36"/>
        <v>30</v>
      </c>
      <c r="R470" s="1">
        <f t="shared" si="37"/>
        <v>1500</v>
      </c>
      <c r="S470" s="17">
        <f t="shared" si="38"/>
        <v>192.71948608137046</v>
      </c>
      <c r="T470" s="1" cm="1">
        <f t="array" ref="T470">_xlfn.IFS($B$6=1,Q470*$B$10,AND(P469=0,P470&gt;=1),T469+$B$6*$B$10*$B$8,TRUE,T469)</f>
        <v>1200</v>
      </c>
      <c r="U470" s="17">
        <f t="shared" si="39"/>
        <v>154.17558886509636</v>
      </c>
    </row>
    <row r="471" spans="7:21" x14ac:dyDescent="0.25">
      <c r="G471" s="15">
        <v>469</v>
      </c>
      <c r="H471" s="17">
        <f t="shared" si="35"/>
        <v>7.8</v>
      </c>
      <c r="I471" cm="1">
        <f t="array" ref="I471">_xlfn.IFS(AND(NOT($I470=0),$J470),0,NOT($J470),$I470+$B$27,TRUE,$I470)</f>
        <v>2.0833333333333308</v>
      </c>
      <c r="J471" t="b" cm="1">
        <f t="array" ref="J471">_xlfn.IFS($I471&gt;=$C$5-$B$27,TRUE,$P471&gt;=$B$6,FALSE,TRUE,$J470)</f>
        <v>0</v>
      </c>
      <c r="K471" t="b" cm="1">
        <f t="array" ref="K471">_xlfn.IFS($L471&gt;=$B$4-$B$27,FALSE,$I471&gt;=$B$5-$B$27,TRUE,AND($J471,NOT($K470)),FALSE,$K470,TRUE,TRUE,FALSE)</f>
        <v>0</v>
      </c>
      <c r="L471" cm="1">
        <f t="array" ref="L471">_xlfn.IFS($K470,$L470+$B$27,NOT($K470),0,TRUE,$K470)</f>
        <v>0</v>
      </c>
      <c r="M471" t="b" cm="1">
        <f t="array" ref="M471">_xlfn.IFS($K471,FALSE,AND($J471,NOT($K471),$P471&lt;$B$6),TRUE,TRUE,FALSE)</f>
        <v>0</v>
      </c>
      <c r="N471" cm="1">
        <f t="array" ref="N471">_xlfn.IFS($N470&gt;=$C$7-$B$27,0,$M470,$N470+$B$27,TRUE,0)</f>
        <v>0</v>
      </c>
      <c r="O471" t="b" cm="1">
        <f t="array" ref="O471">_xlfn.IFS(AND($J471,NOT($K471),NOT($M471)),TRUE,$P471&gt;=$B$6,FALSE,AND($J471,NOT($K471),$M471,$N471=0),TRUE,TRUE,FALSE)</f>
        <v>0</v>
      </c>
      <c r="P471" cm="1">
        <f t="array" ref="P471">_xlfn.IFS(AND($O470,$P470&lt;$B$6),$P470+1,AND(NOT($J470),$P470&gt;0),0,TRUE,$P470)</f>
        <v>0</v>
      </c>
      <c r="Q471" s="1">
        <f t="shared" si="36"/>
        <v>30</v>
      </c>
      <c r="R471" s="1">
        <f t="shared" si="37"/>
        <v>1500</v>
      </c>
      <c r="S471" s="17">
        <f t="shared" si="38"/>
        <v>192.30769230769232</v>
      </c>
      <c r="T471" s="1" cm="1">
        <f t="array" ref="T471">_xlfn.IFS($B$6=1,Q471*$B$10,AND(P470=0,P471&gt;=1),T470+$B$6*$B$10*$B$8,TRUE,T470)</f>
        <v>1200</v>
      </c>
      <c r="U471" s="17">
        <f t="shared" si="39"/>
        <v>153.84615384615384</v>
      </c>
    </row>
    <row r="472" spans="7:21" x14ac:dyDescent="0.25">
      <c r="G472" s="15">
        <v>470</v>
      </c>
      <c r="H472" s="17">
        <f t="shared" si="35"/>
        <v>7.8166666666666664</v>
      </c>
      <c r="I472" cm="1">
        <f t="array" ref="I472">_xlfn.IFS(AND(NOT($I471=0),$J471),0,NOT($J471),$I471+$B$27,TRUE,$I471)</f>
        <v>2.0999999999999974</v>
      </c>
      <c r="J472" t="b" cm="1">
        <f t="array" ref="J472">_xlfn.IFS($I472&gt;=$C$5-$B$27,TRUE,$P472&gt;=$B$6,FALSE,TRUE,$J471)</f>
        <v>0</v>
      </c>
      <c r="K472" t="b" cm="1">
        <f t="array" ref="K472">_xlfn.IFS($L472&gt;=$B$4-$B$27,FALSE,$I472&gt;=$B$5-$B$27,TRUE,AND($J472,NOT($K471)),FALSE,$K471,TRUE,TRUE,FALSE)</f>
        <v>0</v>
      </c>
      <c r="L472" cm="1">
        <f t="array" ref="L472">_xlfn.IFS($K471,$L471+$B$27,NOT($K471),0,TRUE,$K471)</f>
        <v>0</v>
      </c>
      <c r="M472" t="b" cm="1">
        <f t="array" ref="M472">_xlfn.IFS($K472,FALSE,AND($J472,NOT($K472),$P472&lt;$B$6),TRUE,TRUE,FALSE)</f>
        <v>0</v>
      </c>
      <c r="N472" cm="1">
        <f t="array" ref="N472">_xlfn.IFS($N471&gt;=$C$7-$B$27,0,$M471,$N471+$B$27,TRUE,0)</f>
        <v>0</v>
      </c>
      <c r="O472" t="b" cm="1">
        <f t="array" ref="O472">_xlfn.IFS(AND($J472,NOT($K472),NOT($M472)),TRUE,$P472&gt;=$B$6,FALSE,AND($J472,NOT($K472),$M472,$N472=0),TRUE,TRUE,FALSE)</f>
        <v>0</v>
      </c>
      <c r="P472" cm="1">
        <f t="array" ref="P472">_xlfn.IFS(AND($O471,$P471&lt;$B$6),$P471+1,AND(NOT($J471),$P471&gt;0),0,TRUE,$P471)</f>
        <v>0</v>
      </c>
      <c r="Q472" s="1">
        <f t="shared" si="36"/>
        <v>30</v>
      </c>
      <c r="R472" s="1">
        <f t="shared" si="37"/>
        <v>1500</v>
      </c>
      <c r="S472" s="17">
        <f t="shared" si="38"/>
        <v>191.89765458422175</v>
      </c>
      <c r="T472" s="1" cm="1">
        <f t="array" ref="T472">_xlfn.IFS($B$6=1,Q472*$B$10,AND(P471=0,P472&gt;=1),T471+$B$6*$B$10*$B$8,TRUE,T471)</f>
        <v>1200</v>
      </c>
      <c r="U472" s="17">
        <f t="shared" si="39"/>
        <v>153.51812366737741</v>
      </c>
    </row>
    <row r="473" spans="7:21" x14ac:dyDescent="0.25">
      <c r="G473" s="15">
        <v>471</v>
      </c>
      <c r="H473" s="17">
        <f t="shared" si="35"/>
        <v>7.833333333333333</v>
      </c>
      <c r="I473" cm="1">
        <f t="array" ref="I473">_xlfn.IFS(AND(NOT($I472=0),$J472),0,NOT($J472),$I472+$B$27,TRUE,$I472)</f>
        <v>2.116666666666664</v>
      </c>
      <c r="J473" t="b" cm="1">
        <f t="array" ref="J473">_xlfn.IFS($I473&gt;=$C$5-$B$27,TRUE,$P473&gt;=$B$6,FALSE,TRUE,$J472)</f>
        <v>0</v>
      </c>
      <c r="K473" t="b" cm="1">
        <f t="array" ref="K473">_xlfn.IFS($L473&gt;=$B$4-$B$27,FALSE,$I473&gt;=$B$5-$B$27,TRUE,AND($J473,NOT($K472)),FALSE,$K472,TRUE,TRUE,FALSE)</f>
        <v>0</v>
      </c>
      <c r="L473" cm="1">
        <f t="array" ref="L473">_xlfn.IFS($K472,$L472+$B$27,NOT($K472),0,TRUE,$K472)</f>
        <v>0</v>
      </c>
      <c r="M473" t="b" cm="1">
        <f t="array" ref="M473">_xlfn.IFS($K473,FALSE,AND($J473,NOT($K473),$P473&lt;$B$6),TRUE,TRUE,FALSE)</f>
        <v>0</v>
      </c>
      <c r="N473" cm="1">
        <f t="array" ref="N473">_xlfn.IFS($N472&gt;=$C$7-$B$27,0,$M472,$N472+$B$27,TRUE,0)</f>
        <v>0</v>
      </c>
      <c r="O473" t="b" cm="1">
        <f t="array" ref="O473">_xlfn.IFS(AND($J473,NOT($K473),NOT($M473)),TRUE,$P473&gt;=$B$6,FALSE,AND($J473,NOT($K473),$M473,$N473=0),TRUE,TRUE,FALSE)</f>
        <v>0</v>
      </c>
      <c r="P473" cm="1">
        <f t="array" ref="P473">_xlfn.IFS(AND($O472,$P472&lt;$B$6),$P472+1,AND(NOT($J472),$P472&gt;0),0,TRUE,$P472)</f>
        <v>0</v>
      </c>
      <c r="Q473" s="1">
        <f t="shared" si="36"/>
        <v>30</v>
      </c>
      <c r="R473" s="1">
        <f t="shared" si="37"/>
        <v>1500</v>
      </c>
      <c r="S473" s="17">
        <f t="shared" si="38"/>
        <v>191.48936170212767</v>
      </c>
      <c r="T473" s="1" cm="1">
        <f t="array" ref="T473">_xlfn.IFS($B$6=1,Q473*$B$10,AND(P472=0,P473&gt;=1),T472+$B$6*$B$10*$B$8,TRUE,T472)</f>
        <v>1200</v>
      </c>
      <c r="U473" s="17">
        <f t="shared" si="39"/>
        <v>153.19148936170214</v>
      </c>
    </row>
    <row r="474" spans="7:21" x14ac:dyDescent="0.25">
      <c r="G474" s="15">
        <v>472</v>
      </c>
      <c r="H474" s="17">
        <f t="shared" si="35"/>
        <v>7.85</v>
      </c>
      <c r="I474" cm="1">
        <f t="array" ref="I474">_xlfn.IFS(AND(NOT($I473=0),$J473),0,NOT($J473),$I473+$B$27,TRUE,$I473)</f>
        <v>2.1333333333333306</v>
      </c>
      <c r="J474" t="b" cm="1">
        <f t="array" ref="J474">_xlfn.IFS($I474&gt;=$C$5-$B$27,TRUE,$P474&gt;=$B$6,FALSE,TRUE,$J473)</f>
        <v>0</v>
      </c>
      <c r="K474" t="b" cm="1">
        <f t="array" ref="K474">_xlfn.IFS($L474&gt;=$B$4-$B$27,FALSE,$I474&gt;=$B$5-$B$27,TRUE,AND($J474,NOT($K473)),FALSE,$K473,TRUE,TRUE,FALSE)</f>
        <v>0</v>
      </c>
      <c r="L474" cm="1">
        <f t="array" ref="L474">_xlfn.IFS($K473,$L473+$B$27,NOT($K473),0,TRUE,$K473)</f>
        <v>0</v>
      </c>
      <c r="M474" t="b" cm="1">
        <f t="array" ref="M474">_xlfn.IFS($K474,FALSE,AND($J474,NOT($K474),$P474&lt;$B$6),TRUE,TRUE,FALSE)</f>
        <v>0</v>
      </c>
      <c r="N474" cm="1">
        <f t="array" ref="N474">_xlfn.IFS($N473&gt;=$C$7-$B$27,0,$M473,$N473+$B$27,TRUE,0)</f>
        <v>0</v>
      </c>
      <c r="O474" t="b" cm="1">
        <f t="array" ref="O474">_xlfn.IFS(AND($J474,NOT($K474),NOT($M474)),TRUE,$P474&gt;=$B$6,FALSE,AND($J474,NOT($K474),$M474,$N474=0),TRUE,TRUE,FALSE)</f>
        <v>0</v>
      </c>
      <c r="P474" cm="1">
        <f t="array" ref="P474">_xlfn.IFS(AND($O473,$P473&lt;$B$6),$P473+1,AND(NOT($J473),$P473&gt;0),0,TRUE,$P473)</f>
        <v>0</v>
      </c>
      <c r="Q474" s="1">
        <f t="shared" si="36"/>
        <v>30</v>
      </c>
      <c r="R474" s="1">
        <f t="shared" si="37"/>
        <v>1500</v>
      </c>
      <c r="S474" s="17">
        <f t="shared" si="38"/>
        <v>191.08280254777071</v>
      </c>
      <c r="T474" s="1" cm="1">
        <f t="array" ref="T474">_xlfn.IFS($B$6=1,Q474*$B$10,AND(P473=0,P474&gt;=1),T473+$B$6*$B$10*$B$8,TRUE,T473)</f>
        <v>1200</v>
      </c>
      <c r="U474" s="17">
        <f t="shared" si="39"/>
        <v>152.86624203821657</v>
      </c>
    </row>
    <row r="475" spans="7:21" x14ac:dyDescent="0.25">
      <c r="G475" s="15">
        <v>473</v>
      </c>
      <c r="H475" s="17">
        <f t="shared" si="35"/>
        <v>7.8666666666666663</v>
      </c>
      <c r="I475" cm="1">
        <f t="array" ref="I475">_xlfn.IFS(AND(NOT($I474=0),$J474),0,NOT($J474),$I474+$B$27,TRUE,$I474)</f>
        <v>2.1499999999999972</v>
      </c>
      <c r="J475" t="b" cm="1">
        <f t="array" ref="J475">_xlfn.IFS($I475&gt;=$C$5-$B$27,TRUE,$P475&gt;=$B$6,FALSE,TRUE,$J474)</f>
        <v>0</v>
      </c>
      <c r="K475" t="b" cm="1">
        <f t="array" ref="K475">_xlfn.IFS($L475&gt;=$B$4-$B$27,FALSE,$I475&gt;=$B$5-$B$27,TRUE,AND($J475,NOT($K474)),FALSE,$K474,TRUE,TRUE,FALSE)</f>
        <v>0</v>
      </c>
      <c r="L475" cm="1">
        <f t="array" ref="L475">_xlfn.IFS($K474,$L474+$B$27,NOT($K474),0,TRUE,$K474)</f>
        <v>0</v>
      </c>
      <c r="M475" t="b" cm="1">
        <f t="array" ref="M475">_xlfn.IFS($K475,FALSE,AND($J475,NOT($K475),$P475&lt;$B$6),TRUE,TRUE,FALSE)</f>
        <v>0</v>
      </c>
      <c r="N475" cm="1">
        <f t="array" ref="N475">_xlfn.IFS($N474&gt;=$C$7-$B$27,0,$M474,$N474+$B$27,TRUE,0)</f>
        <v>0</v>
      </c>
      <c r="O475" t="b" cm="1">
        <f t="array" ref="O475">_xlfn.IFS(AND($J475,NOT($K475),NOT($M475)),TRUE,$P475&gt;=$B$6,FALSE,AND($J475,NOT($K475),$M475,$N475=0),TRUE,TRUE,FALSE)</f>
        <v>0</v>
      </c>
      <c r="P475" cm="1">
        <f t="array" ref="P475">_xlfn.IFS(AND($O474,$P474&lt;$B$6),$P474+1,AND(NOT($J474),$P474&gt;0),0,TRUE,$P474)</f>
        <v>0</v>
      </c>
      <c r="Q475" s="1">
        <f t="shared" si="36"/>
        <v>30</v>
      </c>
      <c r="R475" s="1">
        <f t="shared" si="37"/>
        <v>1500</v>
      </c>
      <c r="S475" s="17">
        <f t="shared" si="38"/>
        <v>190.67796610169492</v>
      </c>
      <c r="T475" s="1" cm="1">
        <f t="array" ref="T475">_xlfn.IFS($B$6=1,Q475*$B$10,AND(P474=0,P475&gt;=1),T474+$B$6*$B$10*$B$8,TRUE,T474)</f>
        <v>1200</v>
      </c>
      <c r="U475" s="17">
        <f t="shared" si="39"/>
        <v>152.54237288135593</v>
      </c>
    </row>
    <row r="476" spans="7:21" x14ac:dyDescent="0.25">
      <c r="G476" s="15">
        <v>474</v>
      </c>
      <c r="H476" s="17">
        <f t="shared" si="35"/>
        <v>7.8833333333333329</v>
      </c>
      <c r="I476" cm="1">
        <f t="array" ref="I476">_xlfn.IFS(AND(NOT($I475=0),$J475),0,NOT($J475),$I475+$B$27,TRUE,$I475)</f>
        <v>2.1666666666666639</v>
      </c>
      <c r="J476" t="b" cm="1">
        <f t="array" ref="J476">_xlfn.IFS($I476&gt;=$C$5-$B$27,TRUE,$P476&gt;=$B$6,FALSE,TRUE,$J475)</f>
        <v>0</v>
      </c>
      <c r="K476" t="b" cm="1">
        <f t="array" ref="K476">_xlfn.IFS($L476&gt;=$B$4-$B$27,FALSE,$I476&gt;=$B$5-$B$27,TRUE,AND($J476,NOT($K475)),FALSE,$K475,TRUE,TRUE,FALSE)</f>
        <v>0</v>
      </c>
      <c r="L476" cm="1">
        <f t="array" ref="L476">_xlfn.IFS($K475,$L475+$B$27,NOT($K475),0,TRUE,$K475)</f>
        <v>0</v>
      </c>
      <c r="M476" t="b" cm="1">
        <f t="array" ref="M476">_xlfn.IFS($K476,FALSE,AND($J476,NOT($K476),$P476&lt;$B$6),TRUE,TRUE,FALSE)</f>
        <v>0</v>
      </c>
      <c r="N476" cm="1">
        <f t="array" ref="N476">_xlfn.IFS($N475&gt;=$C$7-$B$27,0,$M475,$N475+$B$27,TRUE,0)</f>
        <v>0</v>
      </c>
      <c r="O476" t="b" cm="1">
        <f t="array" ref="O476">_xlfn.IFS(AND($J476,NOT($K476),NOT($M476)),TRUE,$P476&gt;=$B$6,FALSE,AND($J476,NOT($K476),$M476,$N476=0),TRUE,TRUE,FALSE)</f>
        <v>0</v>
      </c>
      <c r="P476" cm="1">
        <f t="array" ref="P476">_xlfn.IFS(AND($O475,$P475&lt;$B$6),$P475+1,AND(NOT($J475),$P475&gt;0),0,TRUE,$P475)</f>
        <v>0</v>
      </c>
      <c r="Q476" s="1">
        <f t="shared" si="36"/>
        <v>30</v>
      </c>
      <c r="R476" s="1">
        <f t="shared" si="37"/>
        <v>1500</v>
      </c>
      <c r="S476" s="17">
        <f t="shared" si="38"/>
        <v>190.27484143763215</v>
      </c>
      <c r="T476" s="1" cm="1">
        <f t="array" ref="T476">_xlfn.IFS($B$6=1,Q476*$B$10,AND(P475=0,P476&gt;=1),T475+$B$6*$B$10*$B$8,TRUE,T475)</f>
        <v>1200</v>
      </c>
      <c r="U476" s="17">
        <f t="shared" si="39"/>
        <v>152.21987315010571</v>
      </c>
    </row>
    <row r="477" spans="7:21" x14ac:dyDescent="0.25">
      <c r="G477" s="15">
        <v>475</v>
      </c>
      <c r="H477" s="17">
        <f t="shared" si="35"/>
        <v>7.8999999999999995</v>
      </c>
      <c r="I477" cm="1">
        <f t="array" ref="I477">_xlfn.IFS(AND(NOT($I476=0),$J476),0,NOT($J476),$I476+$B$27,TRUE,$I476)</f>
        <v>2.1833333333333305</v>
      </c>
      <c r="J477" t="b" cm="1">
        <f t="array" ref="J477">_xlfn.IFS($I477&gt;=$C$5-$B$27,TRUE,$P477&gt;=$B$6,FALSE,TRUE,$J476)</f>
        <v>0</v>
      </c>
      <c r="K477" t="b" cm="1">
        <f t="array" ref="K477">_xlfn.IFS($L477&gt;=$B$4-$B$27,FALSE,$I477&gt;=$B$5-$B$27,TRUE,AND($J477,NOT($K476)),FALSE,$K476,TRUE,TRUE,FALSE)</f>
        <v>0</v>
      </c>
      <c r="L477" cm="1">
        <f t="array" ref="L477">_xlfn.IFS($K476,$L476+$B$27,NOT($K476),0,TRUE,$K476)</f>
        <v>0</v>
      </c>
      <c r="M477" t="b" cm="1">
        <f t="array" ref="M477">_xlfn.IFS($K477,FALSE,AND($J477,NOT($K477),$P477&lt;$B$6),TRUE,TRUE,FALSE)</f>
        <v>0</v>
      </c>
      <c r="N477" cm="1">
        <f t="array" ref="N477">_xlfn.IFS($N476&gt;=$C$7-$B$27,0,$M476,$N476+$B$27,TRUE,0)</f>
        <v>0</v>
      </c>
      <c r="O477" t="b" cm="1">
        <f t="array" ref="O477">_xlfn.IFS(AND($J477,NOT($K477),NOT($M477)),TRUE,$P477&gt;=$B$6,FALSE,AND($J477,NOT($K477),$M477,$N477=0),TRUE,TRUE,FALSE)</f>
        <v>0</v>
      </c>
      <c r="P477" cm="1">
        <f t="array" ref="P477">_xlfn.IFS(AND($O476,$P476&lt;$B$6),$P476+1,AND(NOT($J476),$P476&gt;0),0,TRUE,$P476)</f>
        <v>0</v>
      </c>
      <c r="Q477" s="1">
        <f t="shared" si="36"/>
        <v>30</v>
      </c>
      <c r="R477" s="1">
        <f t="shared" si="37"/>
        <v>1500</v>
      </c>
      <c r="S477" s="17">
        <f t="shared" si="38"/>
        <v>189.87341772151899</v>
      </c>
      <c r="T477" s="1" cm="1">
        <f t="array" ref="T477">_xlfn.IFS($B$6=1,Q477*$B$10,AND(P476=0,P477&gt;=1),T476+$B$6*$B$10*$B$8,TRUE,T476)</f>
        <v>1200</v>
      </c>
      <c r="U477" s="17">
        <f t="shared" si="39"/>
        <v>151.8987341772152</v>
      </c>
    </row>
    <row r="478" spans="7:21" x14ac:dyDescent="0.25">
      <c r="G478" s="15">
        <v>476</v>
      </c>
      <c r="H478" s="17">
        <f t="shared" si="35"/>
        <v>7.916666666666667</v>
      </c>
      <c r="I478" cm="1">
        <f t="array" ref="I478">_xlfn.IFS(AND(NOT($I477=0),$J477),0,NOT($J477),$I477+$B$27,TRUE,$I477)</f>
        <v>2.1999999999999971</v>
      </c>
      <c r="J478" t="b" cm="1">
        <f t="array" ref="J478">_xlfn.IFS($I478&gt;=$C$5-$B$27,TRUE,$P478&gt;=$B$6,FALSE,TRUE,$J477)</f>
        <v>0</v>
      </c>
      <c r="K478" t="b" cm="1">
        <f t="array" ref="K478">_xlfn.IFS($L478&gt;=$B$4-$B$27,FALSE,$I478&gt;=$B$5-$B$27,TRUE,AND($J478,NOT($K477)),FALSE,$K477,TRUE,TRUE,FALSE)</f>
        <v>0</v>
      </c>
      <c r="L478" cm="1">
        <f t="array" ref="L478">_xlfn.IFS($K477,$L477+$B$27,NOT($K477),0,TRUE,$K477)</f>
        <v>0</v>
      </c>
      <c r="M478" t="b" cm="1">
        <f t="array" ref="M478">_xlfn.IFS($K478,FALSE,AND($J478,NOT($K478),$P478&lt;$B$6),TRUE,TRUE,FALSE)</f>
        <v>0</v>
      </c>
      <c r="N478" cm="1">
        <f t="array" ref="N478">_xlfn.IFS($N477&gt;=$C$7-$B$27,0,$M477,$N477+$B$27,TRUE,0)</f>
        <v>0</v>
      </c>
      <c r="O478" t="b" cm="1">
        <f t="array" ref="O478">_xlfn.IFS(AND($J478,NOT($K478),NOT($M478)),TRUE,$P478&gt;=$B$6,FALSE,AND($J478,NOT($K478),$M478,$N478=0),TRUE,TRUE,FALSE)</f>
        <v>0</v>
      </c>
      <c r="P478" cm="1">
        <f t="array" ref="P478">_xlfn.IFS(AND($O477,$P477&lt;$B$6),$P477+1,AND(NOT($J477),$P477&gt;0),0,TRUE,$P477)</f>
        <v>0</v>
      </c>
      <c r="Q478" s="1">
        <f t="shared" si="36"/>
        <v>30</v>
      </c>
      <c r="R478" s="1">
        <f t="shared" si="37"/>
        <v>1500</v>
      </c>
      <c r="S478" s="17">
        <f t="shared" si="38"/>
        <v>189.4736842105263</v>
      </c>
      <c r="T478" s="1" cm="1">
        <f t="array" ref="T478">_xlfn.IFS($B$6=1,Q478*$B$10,AND(P477=0,P478&gt;=1),T477+$B$6*$B$10*$B$8,TRUE,T477)</f>
        <v>1200</v>
      </c>
      <c r="U478" s="17">
        <f t="shared" si="39"/>
        <v>151.57894736842104</v>
      </c>
    </row>
    <row r="479" spans="7:21" x14ac:dyDescent="0.25">
      <c r="G479" s="15">
        <v>477</v>
      </c>
      <c r="H479" s="17">
        <f t="shared" si="35"/>
        <v>7.9333333333333336</v>
      </c>
      <c r="I479" cm="1">
        <f t="array" ref="I479">_xlfn.IFS(AND(NOT($I478=0),$J478),0,NOT($J478),$I478+$B$27,TRUE,$I478)</f>
        <v>2.2166666666666637</v>
      </c>
      <c r="J479" t="b" cm="1">
        <f t="array" ref="J479">_xlfn.IFS($I479&gt;=$C$5-$B$27,TRUE,$P479&gt;=$B$6,FALSE,TRUE,$J478)</f>
        <v>0</v>
      </c>
      <c r="K479" t="b" cm="1">
        <f t="array" ref="K479">_xlfn.IFS($L479&gt;=$B$4-$B$27,FALSE,$I479&gt;=$B$5-$B$27,TRUE,AND($J479,NOT($K478)),FALSE,$K478,TRUE,TRUE,FALSE)</f>
        <v>0</v>
      </c>
      <c r="L479" cm="1">
        <f t="array" ref="L479">_xlfn.IFS($K478,$L478+$B$27,NOT($K478),0,TRUE,$K478)</f>
        <v>0</v>
      </c>
      <c r="M479" t="b" cm="1">
        <f t="array" ref="M479">_xlfn.IFS($K479,FALSE,AND($J479,NOT($K479),$P479&lt;$B$6),TRUE,TRUE,FALSE)</f>
        <v>0</v>
      </c>
      <c r="N479" cm="1">
        <f t="array" ref="N479">_xlfn.IFS($N478&gt;=$C$7-$B$27,0,$M478,$N478+$B$27,TRUE,0)</f>
        <v>0</v>
      </c>
      <c r="O479" t="b" cm="1">
        <f t="array" ref="O479">_xlfn.IFS(AND($J479,NOT($K479),NOT($M479)),TRUE,$P479&gt;=$B$6,FALSE,AND($J479,NOT($K479),$M479,$N479=0),TRUE,TRUE,FALSE)</f>
        <v>0</v>
      </c>
      <c r="P479" cm="1">
        <f t="array" ref="P479">_xlfn.IFS(AND($O478,$P478&lt;$B$6),$P478+1,AND(NOT($J478),$P478&gt;0),0,TRUE,$P478)</f>
        <v>0</v>
      </c>
      <c r="Q479" s="1">
        <f t="shared" si="36"/>
        <v>30</v>
      </c>
      <c r="R479" s="1">
        <f t="shared" si="37"/>
        <v>1500</v>
      </c>
      <c r="S479" s="17">
        <f t="shared" si="38"/>
        <v>189.07563025210084</v>
      </c>
      <c r="T479" s="1" cm="1">
        <f t="array" ref="T479">_xlfn.IFS($B$6=1,Q479*$B$10,AND(P478=0,P479&gt;=1),T478+$B$6*$B$10*$B$8,TRUE,T478)</f>
        <v>1200</v>
      </c>
      <c r="U479" s="17">
        <f t="shared" si="39"/>
        <v>151.26050420168067</v>
      </c>
    </row>
    <row r="480" spans="7:21" x14ac:dyDescent="0.25">
      <c r="G480" s="15">
        <v>478</v>
      </c>
      <c r="H480" s="17">
        <f t="shared" si="35"/>
        <v>7.95</v>
      </c>
      <c r="I480" cm="1">
        <f t="array" ref="I480">_xlfn.IFS(AND(NOT($I479=0),$J479),0,NOT($J479),$I479+$B$27,TRUE,$I479)</f>
        <v>2.2333333333333303</v>
      </c>
      <c r="J480" t="b" cm="1">
        <f t="array" ref="J480">_xlfn.IFS($I480&gt;=$C$5-$B$27,TRUE,$P480&gt;=$B$6,FALSE,TRUE,$J479)</f>
        <v>0</v>
      </c>
      <c r="K480" t="b" cm="1">
        <f t="array" ref="K480">_xlfn.IFS($L480&gt;=$B$4-$B$27,FALSE,$I480&gt;=$B$5-$B$27,TRUE,AND($J480,NOT($K479)),FALSE,$K479,TRUE,TRUE,FALSE)</f>
        <v>0</v>
      </c>
      <c r="L480" cm="1">
        <f t="array" ref="L480">_xlfn.IFS($K479,$L479+$B$27,NOT($K479),0,TRUE,$K479)</f>
        <v>0</v>
      </c>
      <c r="M480" t="b" cm="1">
        <f t="array" ref="M480">_xlfn.IFS($K480,FALSE,AND($J480,NOT($K480),$P480&lt;$B$6),TRUE,TRUE,FALSE)</f>
        <v>0</v>
      </c>
      <c r="N480" cm="1">
        <f t="array" ref="N480">_xlfn.IFS($N479&gt;=$C$7-$B$27,0,$M479,$N479+$B$27,TRUE,0)</f>
        <v>0</v>
      </c>
      <c r="O480" t="b" cm="1">
        <f t="array" ref="O480">_xlfn.IFS(AND($J480,NOT($K480),NOT($M480)),TRUE,$P480&gt;=$B$6,FALSE,AND($J480,NOT($K480),$M480,$N480=0),TRUE,TRUE,FALSE)</f>
        <v>0</v>
      </c>
      <c r="P480" cm="1">
        <f t="array" ref="P480">_xlfn.IFS(AND($O479,$P479&lt;$B$6),$P479+1,AND(NOT($J479),$P479&gt;0),0,TRUE,$P479)</f>
        <v>0</v>
      </c>
      <c r="Q480" s="1">
        <f t="shared" si="36"/>
        <v>30</v>
      </c>
      <c r="R480" s="1">
        <f t="shared" si="37"/>
        <v>1500</v>
      </c>
      <c r="S480" s="17">
        <f t="shared" si="38"/>
        <v>188.67924528301887</v>
      </c>
      <c r="T480" s="1" cm="1">
        <f t="array" ref="T480">_xlfn.IFS($B$6=1,Q480*$B$10,AND(P479=0,P480&gt;=1),T479+$B$6*$B$10*$B$8,TRUE,T479)</f>
        <v>1200</v>
      </c>
      <c r="U480" s="17">
        <f t="shared" si="39"/>
        <v>150.9433962264151</v>
      </c>
    </row>
    <row r="481" spans="7:21" x14ac:dyDescent="0.25">
      <c r="G481" s="15">
        <v>479</v>
      </c>
      <c r="H481" s="17">
        <f t="shared" si="35"/>
        <v>7.9666666666666668</v>
      </c>
      <c r="I481" cm="1">
        <f t="array" ref="I481">_xlfn.IFS(AND(NOT($I480=0),$J480),0,NOT($J480),$I480+$B$27,TRUE,$I480)</f>
        <v>2.2499999999999969</v>
      </c>
      <c r="J481" t="b" cm="1">
        <f t="array" ref="J481">_xlfn.IFS($I481&gt;=$C$5-$B$27,TRUE,$P481&gt;=$B$6,FALSE,TRUE,$J480)</f>
        <v>0</v>
      </c>
      <c r="K481" t="b" cm="1">
        <f t="array" ref="K481">_xlfn.IFS($L481&gt;=$B$4-$B$27,FALSE,$I481&gt;=$B$5-$B$27,TRUE,AND($J481,NOT($K480)),FALSE,$K480,TRUE,TRUE,FALSE)</f>
        <v>0</v>
      </c>
      <c r="L481" cm="1">
        <f t="array" ref="L481">_xlfn.IFS($K480,$L480+$B$27,NOT($K480),0,TRUE,$K480)</f>
        <v>0</v>
      </c>
      <c r="M481" t="b" cm="1">
        <f t="array" ref="M481">_xlfn.IFS($K481,FALSE,AND($J481,NOT($K481),$P481&lt;$B$6),TRUE,TRUE,FALSE)</f>
        <v>0</v>
      </c>
      <c r="N481" cm="1">
        <f t="array" ref="N481">_xlfn.IFS($N480&gt;=$C$7-$B$27,0,$M480,$N480+$B$27,TRUE,0)</f>
        <v>0</v>
      </c>
      <c r="O481" t="b" cm="1">
        <f t="array" ref="O481">_xlfn.IFS(AND($J481,NOT($K481),NOT($M481)),TRUE,$P481&gt;=$B$6,FALSE,AND($J481,NOT($K481),$M481,$N481=0),TRUE,TRUE,FALSE)</f>
        <v>0</v>
      </c>
      <c r="P481" cm="1">
        <f t="array" ref="P481">_xlfn.IFS(AND($O480,$P480&lt;$B$6),$P480+1,AND(NOT($J480),$P480&gt;0),0,TRUE,$P480)</f>
        <v>0</v>
      </c>
      <c r="Q481" s="1">
        <f t="shared" si="36"/>
        <v>30</v>
      </c>
      <c r="R481" s="1">
        <f t="shared" si="37"/>
        <v>1500</v>
      </c>
      <c r="S481" s="17">
        <f t="shared" si="38"/>
        <v>188.28451882845189</v>
      </c>
      <c r="T481" s="1" cm="1">
        <f t="array" ref="T481">_xlfn.IFS($B$6=1,Q481*$B$10,AND(P480=0,P481&gt;=1),T480+$B$6*$B$10*$B$8,TRUE,T480)</f>
        <v>1200</v>
      </c>
      <c r="U481" s="17">
        <f t="shared" si="39"/>
        <v>150.62761506276149</v>
      </c>
    </row>
    <row r="482" spans="7:21" x14ac:dyDescent="0.25">
      <c r="G482" s="15">
        <v>480</v>
      </c>
      <c r="H482" s="17">
        <f t="shared" si="35"/>
        <v>7.9833333333333334</v>
      </c>
      <c r="I482" cm="1">
        <f t="array" ref="I482">_xlfn.IFS(AND(NOT($I481=0),$J481),0,NOT($J481),$I481+$B$27,TRUE,$I481)</f>
        <v>2.2666666666666635</v>
      </c>
      <c r="J482" t="b" cm="1">
        <f t="array" ref="J482">_xlfn.IFS($I482&gt;=$C$5-$B$27,TRUE,$P482&gt;=$B$6,FALSE,TRUE,$J481)</f>
        <v>0</v>
      </c>
      <c r="K482" t="b" cm="1">
        <f t="array" ref="K482">_xlfn.IFS($L482&gt;=$B$4-$B$27,FALSE,$I482&gt;=$B$5-$B$27,TRUE,AND($J482,NOT($K481)),FALSE,$K481,TRUE,TRUE,FALSE)</f>
        <v>0</v>
      </c>
      <c r="L482" cm="1">
        <f t="array" ref="L482">_xlfn.IFS($K481,$L481+$B$27,NOT($K481),0,TRUE,$K481)</f>
        <v>0</v>
      </c>
      <c r="M482" t="b" cm="1">
        <f t="array" ref="M482">_xlfn.IFS($K482,FALSE,AND($J482,NOT($K482),$P482&lt;$B$6),TRUE,TRUE,FALSE)</f>
        <v>0</v>
      </c>
      <c r="N482" cm="1">
        <f t="array" ref="N482">_xlfn.IFS($N481&gt;=$C$7-$B$27,0,$M481,$N481+$B$27,TRUE,0)</f>
        <v>0</v>
      </c>
      <c r="O482" t="b" cm="1">
        <f t="array" ref="O482">_xlfn.IFS(AND($J482,NOT($K482),NOT($M482)),TRUE,$P482&gt;=$B$6,FALSE,AND($J482,NOT($K482),$M482,$N482=0),TRUE,TRUE,FALSE)</f>
        <v>0</v>
      </c>
      <c r="P482" cm="1">
        <f t="array" ref="P482">_xlfn.IFS(AND($O481,$P481&lt;$B$6),$P481+1,AND(NOT($J481),$P481&gt;0),0,TRUE,$P481)</f>
        <v>0</v>
      </c>
      <c r="Q482" s="1">
        <f t="shared" si="36"/>
        <v>30</v>
      </c>
      <c r="R482" s="1">
        <f t="shared" si="37"/>
        <v>1500</v>
      </c>
      <c r="S482" s="17">
        <f t="shared" si="38"/>
        <v>187.89144050104383</v>
      </c>
      <c r="T482" s="1" cm="1">
        <f t="array" ref="T482">_xlfn.IFS($B$6=1,Q482*$B$10,AND(P481=0,P482&gt;=1),T481+$B$6*$B$10*$B$8,TRUE,T481)</f>
        <v>1200</v>
      </c>
      <c r="U482" s="17">
        <f t="shared" si="39"/>
        <v>150.31315240083507</v>
      </c>
    </row>
    <row r="483" spans="7:21" x14ac:dyDescent="0.25">
      <c r="G483" s="15">
        <v>481</v>
      </c>
      <c r="H483" s="17">
        <f t="shared" si="35"/>
        <v>8</v>
      </c>
      <c r="I483" cm="1">
        <f t="array" ref="I483">_xlfn.IFS(AND(NOT($I482=0),$J482),0,NOT($J482),$I482+$B$27,TRUE,$I482)</f>
        <v>2.2833333333333301</v>
      </c>
      <c r="J483" t="b" cm="1">
        <f t="array" ref="J483">_xlfn.IFS($I483&gt;=$C$5-$B$27,TRUE,$P483&gt;=$B$6,FALSE,TRUE,$J482)</f>
        <v>0</v>
      </c>
      <c r="K483" t="b" cm="1">
        <f t="array" ref="K483">_xlfn.IFS($L483&gt;=$B$4-$B$27,FALSE,$I483&gt;=$B$5-$B$27,TRUE,AND($J483,NOT($K482)),FALSE,$K482,TRUE,TRUE,FALSE)</f>
        <v>0</v>
      </c>
      <c r="L483" cm="1">
        <f t="array" ref="L483">_xlfn.IFS($K482,$L482+$B$27,NOT($K482),0,TRUE,$K482)</f>
        <v>0</v>
      </c>
      <c r="M483" t="b" cm="1">
        <f t="array" ref="M483">_xlfn.IFS($K483,FALSE,AND($J483,NOT($K483),$P483&lt;$B$6),TRUE,TRUE,FALSE)</f>
        <v>0</v>
      </c>
      <c r="N483" cm="1">
        <f t="array" ref="N483">_xlfn.IFS($N482&gt;=$C$7-$B$27,0,$M482,$N482+$B$27,TRUE,0)</f>
        <v>0</v>
      </c>
      <c r="O483" t="b" cm="1">
        <f t="array" ref="O483">_xlfn.IFS(AND($J483,NOT($K483),NOT($M483)),TRUE,$P483&gt;=$B$6,FALSE,AND($J483,NOT($K483),$M483,$N483=0),TRUE,TRUE,FALSE)</f>
        <v>0</v>
      </c>
      <c r="P483" cm="1">
        <f t="array" ref="P483">_xlfn.IFS(AND($O482,$P482&lt;$B$6),$P482+1,AND(NOT($J482),$P482&gt;0),0,TRUE,$P482)</f>
        <v>0</v>
      </c>
      <c r="Q483" s="1">
        <f t="shared" si="36"/>
        <v>30</v>
      </c>
      <c r="R483" s="1">
        <f t="shared" si="37"/>
        <v>1500</v>
      </c>
      <c r="S483" s="17">
        <f t="shared" si="38"/>
        <v>187.5</v>
      </c>
      <c r="T483" s="1" cm="1">
        <f t="array" ref="T483">_xlfn.IFS($B$6=1,Q483*$B$10,AND(P482=0,P483&gt;=1),T482+$B$6*$B$10*$B$8,TRUE,T482)</f>
        <v>1200</v>
      </c>
      <c r="U483" s="17">
        <f t="shared" si="39"/>
        <v>150</v>
      </c>
    </row>
    <row r="484" spans="7:21" x14ac:dyDescent="0.25">
      <c r="G484" s="15">
        <v>482</v>
      </c>
      <c r="H484" s="17">
        <f t="shared" si="35"/>
        <v>8.0166666666666657</v>
      </c>
      <c r="I484" cm="1">
        <f t="array" ref="I484">_xlfn.IFS(AND(NOT($I483=0),$J483),0,NOT($J483),$I483+$B$27,TRUE,$I483)</f>
        <v>2.2999999999999967</v>
      </c>
      <c r="J484" t="b" cm="1">
        <f t="array" ref="J484">_xlfn.IFS($I484&gt;=$C$5-$B$27,TRUE,$P484&gt;=$B$6,FALSE,TRUE,$J483)</f>
        <v>0</v>
      </c>
      <c r="K484" t="b" cm="1">
        <f t="array" ref="K484">_xlfn.IFS($L484&gt;=$B$4-$B$27,FALSE,$I484&gt;=$B$5-$B$27,TRUE,AND($J484,NOT($K483)),FALSE,$K483,TRUE,TRUE,FALSE)</f>
        <v>0</v>
      </c>
      <c r="L484" cm="1">
        <f t="array" ref="L484">_xlfn.IFS($K483,$L483+$B$27,NOT($K483),0,TRUE,$K483)</f>
        <v>0</v>
      </c>
      <c r="M484" t="b" cm="1">
        <f t="array" ref="M484">_xlfn.IFS($K484,FALSE,AND($J484,NOT($K484),$P484&lt;$B$6),TRUE,TRUE,FALSE)</f>
        <v>0</v>
      </c>
      <c r="N484" cm="1">
        <f t="array" ref="N484">_xlfn.IFS($N483&gt;=$C$7-$B$27,0,$M483,$N483+$B$27,TRUE,0)</f>
        <v>0</v>
      </c>
      <c r="O484" t="b" cm="1">
        <f t="array" ref="O484">_xlfn.IFS(AND($J484,NOT($K484),NOT($M484)),TRUE,$P484&gt;=$B$6,FALSE,AND($J484,NOT($K484),$M484,$N484=0),TRUE,TRUE,FALSE)</f>
        <v>0</v>
      </c>
      <c r="P484" cm="1">
        <f t="array" ref="P484">_xlfn.IFS(AND($O483,$P483&lt;$B$6),$P483+1,AND(NOT($J483),$P483&gt;0),0,TRUE,$P483)</f>
        <v>0</v>
      </c>
      <c r="Q484" s="1">
        <f t="shared" si="36"/>
        <v>30</v>
      </c>
      <c r="R484" s="1">
        <f t="shared" si="37"/>
        <v>1500</v>
      </c>
      <c r="S484" s="17">
        <f t="shared" si="38"/>
        <v>187.11018711018713</v>
      </c>
      <c r="T484" s="1" cm="1">
        <f t="array" ref="T484">_xlfn.IFS($B$6=1,Q484*$B$10,AND(P483=0,P484&gt;=1),T483+$B$6*$B$10*$B$8,TRUE,T483)</f>
        <v>1200</v>
      </c>
      <c r="U484" s="17">
        <f t="shared" si="39"/>
        <v>149.68814968814971</v>
      </c>
    </row>
    <row r="485" spans="7:21" x14ac:dyDescent="0.25">
      <c r="G485" s="15">
        <v>483</v>
      </c>
      <c r="H485" s="17">
        <f t="shared" si="35"/>
        <v>8.0333333333333332</v>
      </c>
      <c r="I485" cm="1">
        <f t="array" ref="I485">_xlfn.IFS(AND(NOT($I484=0),$J484),0,NOT($J484),$I484+$B$27,TRUE,$I484)</f>
        <v>2.3166666666666633</v>
      </c>
      <c r="J485" t="b" cm="1">
        <f t="array" ref="J485">_xlfn.IFS($I485&gt;=$C$5-$B$27,TRUE,$P485&gt;=$B$6,FALSE,TRUE,$J484)</f>
        <v>0</v>
      </c>
      <c r="K485" t="b" cm="1">
        <f t="array" ref="K485">_xlfn.IFS($L485&gt;=$B$4-$B$27,FALSE,$I485&gt;=$B$5-$B$27,TRUE,AND($J485,NOT($K484)),FALSE,$K484,TRUE,TRUE,FALSE)</f>
        <v>0</v>
      </c>
      <c r="L485" cm="1">
        <f t="array" ref="L485">_xlfn.IFS($K484,$L484+$B$27,NOT($K484),0,TRUE,$K484)</f>
        <v>0</v>
      </c>
      <c r="M485" t="b" cm="1">
        <f t="array" ref="M485">_xlfn.IFS($K485,FALSE,AND($J485,NOT($K485),$P485&lt;$B$6),TRUE,TRUE,FALSE)</f>
        <v>0</v>
      </c>
      <c r="N485" cm="1">
        <f t="array" ref="N485">_xlfn.IFS($N484&gt;=$C$7-$B$27,0,$M484,$N484+$B$27,TRUE,0)</f>
        <v>0</v>
      </c>
      <c r="O485" t="b" cm="1">
        <f t="array" ref="O485">_xlfn.IFS(AND($J485,NOT($K485),NOT($M485)),TRUE,$P485&gt;=$B$6,FALSE,AND($J485,NOT($K485),$M485,$N485=0),TRUE,TRUE,FALSE)</f>
        <v>0</v>
      </c>
      <c r="P485" cm="1">
        <f t="array" ref="P485">_xlfn.IFS(AND($O484,$P484&lt;$B$6),$P484+1,AND(NOT($J484),$P484&gt;0),0,TRUE,$P484)</f>
        <v>0</v>
      </c>
      <c r="Q485" s="1">
        <f t="shared" si="36"/>
        <v>30</v>
      </c>
      <c r="R485" s="1">
        <f t="shared" si="37"/>
        <v>1500</v>
      </c>
      <c r="S485" s="17">
        <f t="shared" si="38"/>
        <v>186.7219917012448</v>
      </c>
      <c r="T485" s="1" cm="1">
        <f t="array" ref="T485">_xlfn.IFS($B$6=1,Q485*$B$10,AND(P484=0,P485&gt;=1),T484+$B$6*$B$10*$B$8,TRUE,T484)</f>
        <v>1200</v>
      </c>
      <c r="U485" s="17">
        <f t="shared" si="39"/>
        <v>149.37759336099586</v>
      </c>
    </row>
    <row r="486" spans="7:21" x14ac:dyDescent="0.25">
      <c r="G486" s="15">
        <v>484</v>
      </c>
      <c r="H486" s="17">
        <f t="shared" si="35"/>
        <v>8.0500000000000007</v>
      </c>
      <c r="I486" cm="1">
        <f t="array" ref="I486">_xlfn.IFS(AND(NOT($I485=0),$J485),0,NOT($J485),$I485+$B$27,TRUE,$I485)</f>
        <v>2.3333333333333299</v>
      </c>
      <c r="J486" t="b" cm="1">
        <f t="array" ref="J486">_xlfn.IFS($I486&gt;=$C$5-$B$27,TRUE,$P486&gt;=$B$6,FALSE,TRUE,$J485)</f>
        <v>0</v>
      </c>
      <c r="K486" t="b" cm="1">
        <f t="array" ref="K486">_xlfn.IFS($L486&gt;=$B$4-$B$27,FALSE,$I486&gt;=$B$5-$B$27,TRUE,AND($J486,NOT($K485)),FALSE,$K485,TRUE,TRUE,FALSE)</f>
        <v>0</v>
      </c>
      <c r="L486" cm="1">
        <f t="array" ref="L486">_xlfn.IFS($K485,$L485+$B$27,NOT($K485),0,TRUE,$K485)</f>
        <v>0</v>
      </c>
      <c r="M486" t="b" cm="1">
        <f t="array" ref="M486">_xlfn.IFS($K486,FALSE,AND($J486,NOT($K486),$P486&lt;$B$6),TRUE,TRUE,FALSE)</f>
        <v>0</v>
      </c>
      <c r="N486" cm="1">
        <f t="array" ref="N486">_xlfn.IFS($N485&gt;=$C$7-$B$27,0,$M485,$N485+$B$27,TRUE,0)</f>
        <v>0</v>
      </c>
      <c r="O486" t="b" cm="1">
        <f t="array" ref="O486">_xlfn.IFS(AND($J486,NOT($K486),NOT($M486)),TRUE,$P486&gt;=$B$6,FALSE,AND($J486,NOT($K486),$M486,$N486=0),TRUE,TRUE,FALSE)</f>
        <v>0</v>
      </c>
      <c r="P486" cm="1">
        <f t="array" ref="P486">_xlfn.IFS(AND($O485,$P485&lt;$B$6),$P485+1,AND(NOT($J485),$P485&gt;0),0,TRUE,$P485)</f>
        <v>0</v>
      </c>
      <c r="Q486" s="1">
        <f t="shared" si="36"/>
        <v>30</v>
      </c>
      <c r="R486" s="1">
        <f t="shared" si="37"/>
        <v>1500</v>
      </c>
      <c r="S486" s="17">
        <f t="shared" si="38"/>
        <v>186.33540372670805</v>
      </c>
      <c r="T486" s="1" cm="1">
        <f t="array" ref="T486">_xlfn.IFS($B$6=1,Q486*$B$10,AND(P485=0,P486&gt;=1),T485+$B$6*$B$10*$B$8,TRUE,T485)</f>
        <v>1200</v>
      </c>
      <c r="U486" s="17">
        <f t="shared" si="39"/>
        <v>149.06832298136644</v>
      </c>
    </row>
    <row r="487" spans="7:21" x14ac:dyDescent="0.25">
      <c r="G487" s="15">
        <v>485</v>
      </c>
      <c r="H487" s="17">
        <f t="shared" si="35"/>
        <v>8.0666666666666664</v>
      </c>
      <c r="I487" cm="1">
        <f t="array" ref="I487">_xlfn.IFS(AND(NOT($I486=0),$J486),0,NOT($J486),$I486+$B$27,TRUE,$I486)</f>
        <v>2.3499999999999965</v>
      </c>
      <c r="J487" t="b" cm="1">
        <f t="array" ref="J487">_xlfn.IFS($I487&gt;=$C$5-$B$27,TRUE,$P487&gt;=$B$6,FALSE,TRUE,$J486)</f>
        <v>0</v>
      </c>
      <c r="K487" t="b" cm="1">
        <f t="array" ref="K487">_xlfn.IFS($L487&gt;=$B$4-$B$27,FALSE,$I487&gt;=$B$5-$B$27,TRUE,AND($J487,NOT($K486)),FALSE,$K486,TRUE,TRUE,FALSE)</f>
        <v>0</v>
      </c>
      <c r="L487" cm="1">
        <f t="array" ref="L487">_xlfn.IFS($K486,$L486+$B$27,NOT($K486),0,TRUE,$K486)</f>
        <v>0</v>
      </c>
      <c r="M487" t="b" cm="1">
        <f t="array" ref="M487">_xlfn.IFS($K487,FALSE,AND($J487,NOT($K487),$P487&lt;$B$6),TRUE,TRUE,FALSE)</f>
        <v>0</v>
      </c>
      <c r="N487" cm="1">
        <f t="array" ref="N487">_xlfn.IFS($N486&gt;=$C$7-$B$27,0,$M486,$N486+$B$27,TRUE,0)</f>
        <v>0</v>
      </c>
      <c r="O487" t="b" cm="1">
        <f t="array" ref="O487">_xlfn.IFS(AND($J487,NOT($K487),NOT($M487)),TRUE,$P487&gt;=$B$6,FALSE,AND($J487,NOT($K487),$M487,$N487=0),TRUE,TRUE,FALSE)</f>
        <v>0</v>
      </c>
      <c r="P487" cm="1">
        <f t="array" ref="P487">_xlfn.IFS(AND($O486,$P486&lt;$B$6),$P486+1,AND(NOT($J486),$P486&gt;0),0,TRUE,$P486)</f>
        <v>0</v>
      </c>
      <c r="Q487" s="1">
        <f t="shared" si="36"/>
        <v>30</v>
      </c>
      <c r="R487" s="1">
        <f t="shared" si="37"/>
        <v>1500</v>
      </c>
      <c r="S487" s="17">
        <f t="shared" si="38"/>
        <v>185.95041322314052</v>
      </c>
      <c r="T487" s="1" cm="1">
        <f t="array" ref="T487">_xlfn.IFS($B$6=1,Q487*$B$10,AND(P486=0,P487&gt;=1),T486+$B$6*$B$10*$B$8,TRUE,T486)</f>
        <v>1200</v>
      </c>
      <c r="U487" s="17">
        <f t="shared" si="39"/>
        <v>148.7603305785124</v>
      </c>
    </row>
    <row r="488" spans="7:21" x14ac:dyDescent="0.25">
      <c r="G488" s="15">
        <v>486</v>
      </c>
      <c r="H488" s="17">
        <f t="shared" si="35"/>
        <v>8.0833333333333339</v>
      </c>
      <c r="I488" cm="1">
        <f t="array" ref="I488">_xlfn.IFS(AND(NOT($I487=0),$J487),0,NOT($J487),$I487+$B$27,TRUE,$I487)</f>
        <v>2.3666666666666631</v>
      </c>
      <c r="J488" t="b" cm="1">
        <f t="array" ref="J488">_xlfn.IFS($I488&gt;=$C$5-$B$27,TRUE,$P488&gt;=$B$6,FALSE,TRUE,$J487)</f>
        <v>0</v>
      </c>
      <c r="K488" t="b" cm="1">
        <f t="array" ref="K488">_xlfn.IFS($L488&gt;=$B$4-$B$27,FALSE,$I488&gt;=$B$5-$B$27,TRUE,AND($J488,NOT($K487)),FALSE,$K487,TRUE,TRUE,FALSE)</f>
        <v>0</v>
      </c>
      <c r="L488" cm="1">
        <f t="array" ref="L488">_xlfn.IFS($K487,$L487+$B$27,NOT($K487),0,TRUE,$K487)</f>
        <v>0</v>
      </c>
      <c r="M488" t="b" cm="1">
        <f t="array" ref="M488">_xlfn.IFS($K488,FALSE,AND($J488,NOT($K488),$P488&lt;$B$6),TRUE,TRUE,FALSE)</f>
        <v>0</v>
      </c>
      <c r="N488" cm="1">
        <f t="array" ref="N488">_xlfn.IFS($N487&gt;=$C$7-$B$27,0,$M487,$N487+$B$27,TRUE,0)</f>
        <v>0</v>
      </c>
      <c r="O488" t="b" cm="1">
        <f t="array" ref="O488">_xlfn.IFS(AND($J488,NOT($K488),NOT($M488)),TRUE,$P488&gt;=$B$6,FALSE,AND($J488,NOT($K488),$M488,$N488=0),TRUE,TRUE,FALSE)</f>
        <v>0</v>
      </c>
      <c r="P488" cm="1">
        <f t="array" ref="P488">_xlfn.IFS(AND($O487,$P487&lt;$B$6),$P487+1,AND(NOT($J487),$P487&gt;0),0,TRUE,$P487)</f>
        <v>0</v>
      </c>
      <c r="Q488" s="1">
        <f t="shared" si="36"/>
        <v>30</v>
      </c>
      <c r="R488" s="1">
        <f t="shared" si="37"/>
        <v>1500</v>
      </c>
      <c r="S488" s="17">
        <f t="shared" si="38"/>
        <v>185.56701030927834</v>
      </c>
      <c r="T488" s="1" cm="1">
        <f t="array" ref="T488">_xlfn.IFS($B$6=1,Q488*$B$10,AND(P487=0,P488&gt;=1),T487+$B$6*$B$10*$B$8,TRUE,T487)</f>
        <v>1200</v>
      </c>
      <c r="U488" s="17">
        <f t="shared" si="39"/>
        <v>148.45360824742266</v>
      </c>
    </row>
    <row r="489" spans="7:21" x14ac:dyDescent="0.25">
      <c r="G489" s="15">
        <v>487</v>
      </c>
      <c r="H489" s="17">
        <f t="shared" si="35"/>
        <v>8.1</v>
      </c>
      <c r="I489" cm="1">
        <f t="array" ref="I489">_xlfn.IFS(AND(NOT($I488=0),$J488),0,NOT($J488),$I488+$B$27,TRUE,$I488)</f>
        <v>2.3833333333333298</v>
      </c>
      <c r="J489" t="b" cm="1">
        <f t="array" ref="J489">_xlfn.IFS($I489&gt;=$C$5-$B$27,TRUE,$P489&gt;=$B$6,FALSE,TRUE,$J488)</f>
        <v>0</v>
      </c>
      <c r="K489" t="b" cm="1">
        <f t="array" ref="K489">_xlfn.IFS($L489&gt;=$B$4-$B$27,FALSE,$I489&gt;=$B$5-$B$27,TRUE,AND($J489,NOT($K488)),FALSE,$K488,TRUE,TRUE,FALSE)</f>
        <v>0</v>
      </c>
      <c r="L489" cm="1">
        <f t="array" ref="L489">_xlfn.IFS($K488,$L488+$B$27,NOT($K488),0,TRUE,$K488)</f>
        <v>0</v>
      </c>
      <c r="M489" t="b" cm="1">
        <f t="array" ref="M489">_xlfn.IFS($K489,FALSE,AND($J489,NOT($K489),$P489&lt;$B$6),TRUE,TRUE,FALSE)</f>
        <v>0</v>
      </c>
      <c r="N489" cm="1">
        <f t="array" ref="N489">_xlfn.IFS($N488&gt;=$C$7-$B$27,0,$M488,$N488+$B$27,TRUE,0)</f>
        <v>0</v>
      </c>
      <c r="O489" t="b" cm="1">
        <f t="array" ref="O489">_xlfn.IFS(AND($J489,NOT($K489),NOT($M489)),TRUE,$P489&gt;=$B$6,FALSE,AND($J489,NOT($K489),$M489,$N489=0),TRUE,TRUE,FALSE)</f>
        <v>0</v>
      </c>
      <c r="P489" cm="1">
        <f t="array" ref="P489">_xlfn.IFS(AND($O488,$P488&lt;$B$6),$P488+1,AND(NOT($J488),$P488&gt;0),0,TRUE,$P488)</f>
        <v>0</v>
      </c>
      <c r="Q489" s="1">
        <f t="shared" si="36"/>
        <v>30</v>
      </c>
      <c r="R489" s="1">
        <f t="shared" si="37"/>
        <v>1500</v>
      </c>
      <c r="S489" s="17">
        <f t="shared" si="38"/>
        <v>185.18518518518519</v>
      </c>
      <c r="T489" s="1" cm="1">
        <f t="array" ref="T489">_xlfn.IFS($B$6=1,Q489*$B$10,AND(P488=0,P489&gt;=1),T488+$B$6*$B$10*$B$8,TRUE,T488)</f>
        <v>1200</v>
      </c>
      <c r="U489" s="17">
        <f t="shared" si="39"/>
        <v>148.14814814814815</v>
      </c>
    </row>
    <row r="490" spans="7:21" x14ac:dyDescent="0.25">
      <c r="G490" s="15">
        <v>488</v>
      </c>
      <c r="H490" s="17">
        <f t="shared" si="35"/>
        <v>8.1166666666666671</v>
      </c>
      <c r="I490" cm="1">
        <f t="array" ref="I490">_xlfn.IFS(AND(NOT($I489=0),$J489),0,NOT($J489),$I489+$B$27,TRUE,$I489)</f>
        <v>2.3999999999999964</v>
      </c>
      <c r="J490" t="b" cm="1">
        <f t="array" ref="J490">_xlfn.IFS($I490&gt;=$C$5-$B$27,TRUE,$P490&gt;=$B$6,FALSE,TRUE,$J489)</f>
        <v>0</v>
      </c>
      <c r="K490" t="b" cm="1">
        <f t="array" ref="K490">_xlfn.IFS($L490&gt;=$B$4-$B$27,FALSE,$I490&gt;=$B$5-$B$27,TRUE,AND($J490,NOT($K489)),FALSE,$K489,TRUE,TRUE,FALSE)</f>
        <v>0</v>
      </c>
      <c r="L490" cm="1">
        <f t="array" ref="L490">_xlfn.IFS($K489,$L489+$B$27,NOT($K489),0,TRUE,$K489)</f>
        <v>0</v>
      </c>
      <c r="M490" t="b" cm="1">
        <f t="array" ref="M490">_xlfn.IFS($K490,FALSE,AND($J490,NOT($K490),$P490&lt;$B$6),TRUE,TRUE,FALSE)</f>
        <v>0</v>
      </c>
      <c r="N490" cm="1">
        <f t="array" ref="N490">_xlfn.IFS($N489&gt;=$C$7-$B$27,0,$M489,$N489+$B$27,TRUE,0)</f>
        <v>0</v>
      </c>
      <c r="O490" t="b" cm="1">
        <f t="array" ref="O490">_xlfn.IFS(AND($J490,NOT($K490),NOT($M490)),TRUE,$P490&gt;=$B$6,FALSE,AND($J490,NOT($K490),$M490,$N490=0),TRUE,TRUE,FALSE)</f>
        <v>0</v>
      </c>
      <c r="P490" cm="1">
        <f t="array" ref="P490">_xlfn.IFS(AND($O489,$P489&lt;$B$6),$P489+1,AND(NOT($J489),$P489&gt;0),0,TRUE,$P489)</f>
        <v>0</v>
      </c>
      <c r="Q490" s="1">
        <f t="shared" si="36"/>
        <v>30</v>
      </c>
      <c r="R490" s="1">
        <f t="shared" si="37"/>
        <v>1500</v>
      </c>
      <c r="S490" s="17">
        <f t="shared" si="38"/>
        <v>184.80492813141683</v>
      </c>
      <c r="T490" s="1" cm="1">
        <f t="array" ref="T490">_xlfn.IFS($B$6=1,Q490*$B$10,AND(P489=0,P490&gt;=1),T489+$B$6*$B$10*$B$8,TRUE,T489)</f>
        <v>1200</v>
      </c>
      <c r="U490" s="17">
        <f t="shared" si="39"/>
        <v>147.84394250513347</v>
      </c>
    </row>
    <row r="491" spans="7:21" x14ac:dyDescent="0.25">
      <c r="G491" s="15">
        <v>489</v>
      </c>
      <c r="H491" s="17">
        <f t="shared" si="35"/>
        <v>8.1333333333333329</v>
      </c>
      <c r="I491" cm="1">
        <f t="array" ref="I491">_xlfn.IFS(AND(NOT($I490=0),$J490),0,NOT($J490),$I490+$B$27,TRUE,$I490)</f>
        <v>2.416666666666663</v>
      </c>
      <c r="J491" t="b" cm="1">
        <f t="array" ref="J491">_xlfn.IFS($I491&gt;=$C$5-$B$27,TRUE,$P491&gt;=$B$6,FALSE,TRUE,$J490)</f>
        <v>0</v>
      </c>
      <c r="K491" t="b" cm="1">
        <f t="array" ref="K491">_xlfn.IFS($L491&gt;=$B$4-$B$27,FALSE,$I491&gt;=$B$5-$B$27,TRUE,AND($J491,NOT($K490)),FALSE,$K490,TRUE,TRUE,FALSE)</f>
        <v>0</v>
      </c>
      <c r="L491" cm="1">
        <f t="array" ref="L491">_xlfn.IFS($K490,$L490+$B$27,NOT($K490),0,TRUE,$K490)</f>
        <v>0</v>
      </c>
      <c r="M491" t="b" cm="1">
        <f t="array" ref="M491">_xlfn.IFS($K491,FALSE,AND($J491,NOT($K491),$P491&lt;$B$6),TRUE,TRUE,FALSE)</f>
        <v>0</v>
      </c>
      <c r="N491" cm="1">
        <f t="array" ref="N491">_xlfn.IFS($N490&gt;=$C$7-$B$27,0,$M490,$N490+$B$27,TRUE,0)</f>
        <v>0</v>
      </c>
      <c r="O491" t="b" cm="1">
        <f t="array" ref="O491">_xlfn.IFS(AND($J491,NOT($K491),NOT($M491)),TRUE,$P491&gt;=$B$6,FALSE,AND($J491,NOT($K491),$M491,$N491=0),TRUE,TRUE,FALSE)</f>
        <v>0</v>
      </c>
      <c r="P491" cm="1">
        <f t="array" ref="P491">_xlfn.IFS(AND($O490,$P490&lt;$B$6),$P490+1,AND(NOT($J490),$P490&gt;0),0,TRUE,$P490)</f>
        <v>0</v>
      </c>
      <c r="Q491" s="1">
        <f t="shared" si="36"/>
        <v>30</v>
      </c>
      <c r="R491" s="1">
        <f t="shared" si="37"/>
        <v>1500</v>
      </c>
      <c r="S491" s="17">
        <f t="shared" si="38"/>
        <v>184.42622950819674</v>
      </c>
      <c r="T491" s="1" cm="1">
        <f t="array" ref="T491">_xlfn.IFS($B$6=1,Q491*$B$10,AND(P490=0,P491&gt;=1),T490+$B$6*$B$10*$B$8,TRUE,T490)</f>
        <v>1200</v>
      </c>
      <c r="U491" s="17">
        <f t="shared" si="39"/>
        <v>147.54098360655738</v>
      </c>
    </row>
    <row r="492" spans="7:21" x14ac:dyDescent="0.25">
      <c r="G492" s="15">
        <v>490</v>
      </c>
      <c r="H492" s="17">
        <f t="shared" si="35"/>
        <v>8.15</v>
      </c>
      <c r="I492" cm="1">
        <f t="array" ref="I492">_xlfn.IFS(AND(NOT($I491=0),$J491),0,NOT($J491),$I491+$B$27,TRUE,$I491)</f>
        <v>2.4333333333333296</v>
      </c>
      <c r="J492" t="b" cm="1">
        <f t="array" ref="J492">_xlfn.IFS($I492&gt;=$C$5-$B$27,TRUE,$P492&gt;=$B$6,FALSE,TRUE,$J491)</f>
        <v>0</v>
      </c>
      <c r="K492" t="b" cm="1">
        <f t="array" ref="K492">_xlfn.IFS($L492&gt;=$B$4-$B$27,FALSE,$I492&gt;=$B$5-$B$27,TRUE,AND($J492,NOT($K491)),FALSE,$K491,TRUE,TRUE,FALSE)</f>
        <v>0</v>
      </c>
      <c r="L492" cm="1">
        <f t="array" ref="L492">_xlfn.IFS($K491,$L491+$B$27,NOT($K491),0,TRUE,$K491)</f>
        <v>0</v>
      </c>
      <c r="M492" t="b" cm="1">
        <f t="array" ref="M492">_xlfn.IFS($K492,FALSE,AND($J492,NOT($K492),$P492&lt;$B$6),TRUE,TRUE,FALSE)</f>
        <v>0</v>
      </c>
      <c r="N492" cm="1">
        <f t="array" ref="N492">_xlfn.IFS($N491&gt;=$C$7-$B$27,0,$M491,$N491+$B$27,TRUE,0)</f>
        <v>0</v>
      </c>
      <c r="O492" t="b" cm="1">
        <f t="array" ref="O492">_xlfn.IFS(AND($J492,NOT($K492),NOT($M492)),TRUE,$P492&gt;=$B$6,FALSE,AND($J492,NOT($K492),$M492,$N492=0),TRUE,TRUE,FALSE)</f>
        <v>0</v>
      </c>
      <c r="P492" cm="1">
        <f t="array" ref="P492">_xlfn.IFS(AND($O491,$P491&lt;$B$6),$P491+1,AND(NOT($J491),$P491&gt;0),0,TRUE,$P491)</f>
        <v>0</v>
      </c>
      <c r="Q492" s="1">
        <f t="shared" si="36"/>
        <v>30</v>
      </c>
      <c r="R492" s="1">
        <f t="shared" si="37"/>
        <v>1500</v>
      </c>
      <c r="S492" s="17">
        <f t="shared" si="38"/>
        <v>184.04907975460122</v>
      </c>
      <c r="T492" s="1" cm="1">
        <f t="array" ref="T492">_xlfn.IFS($B$6=1,Q492*$B$10,AND(P491=0,P492&gt;=1),T491+$B$6*$B$10*$B$8,TRUE,T491)</f>
        <v>1200</v>
      </c>
      <c r="U492" s="17">
        <f t="shared" si="39"/>
        <v>147.23926380368098</v>
      </c>
    </row>
    <row r="493" spans="7:21" x14ac:dyDescent="0.25">
      <c r="G493" s="15">
        <v>491</v>
      </c>
      <c r="H493" s="17">
        <f t="shared" si="35"/>
        <v>8.1666666666666661</v>
      </c>
      <c r="I493" cm="1">
        <f t="array" ref="I493">_xlfn.IFS(AND(NOT($I492=0),$J492),0,NOT($J492),$I492+$B$27,TRUE,$I492)</f>
        <v>2.4499999999999962</v>
      </c>
      <c r="J493" t="b" cm="1">
        <f t="array" ref="J493">_xlfn.IFS($I493&gt;=$C$5-$B$27,TRUE,$P493&gt;=$B$6,FALSE,TRUE,$J492)</f>
        <v>0</v>
      </c>
      <c r="K493" t="b" cm="1">
        <f t="array" ref="K493">_xlfn.IFS($L493&gt;=$B$4-$B$27,FALSE,$I493&gt;=$B$5-$B$27,TRUE,AND($J493,NOT($K492)),FALSE,$K492,TRUE,TRUE,FALSE)</f>
        <v>0</v>
      </c>
      <c r="L493" cm="1">
        <f t="array" ref="L493">_xlfn.IFS($K492,$L492+$B$27,NOT($K492),0,TRUE,$K492)</f>
        <v>0</v>
      </c>
      <c r="M493" t="b" cm="1">
        <f t="array" ref="M493">_xlfn.IFS($K493,FALSE,AND($J493,NOT($K493),$P493&lt;$B$6),TRUE,TRUE,FALSE)</f>
        <v>0</v>
      </c>
      <c r="N493" cm="1">
        <f t="array" ref="N493">_xlfn.IFS($N492&gt;=$C$7-$B$27,0,$M492,$N492+$B$27,TRUE,0)</f>
        <v>0</v>
      </c>
      <c r="O493" t="b" cm="1">
        <f t="array" ref="O493">_xlfn.IFS(AND($J493,NOT($K493),NOT($M493)),TRUE,$P493&gt;=$B$6,FALSE,AND($J493,NOT($K493),$M493,$N493=0),TRUE,TRUE,FALSE)</f>
        <v>0</v>
      </c>
      <c r="P493" cm="1">
        <f t="array" ref="P493">_xlfn.IFS(AND($O492,$P492&lt;$B$6),$P492+1,AND(NOT($J492),$P492&gt;0),0,TRUE,$P492)</f>
        <v>0</v>
      </c>
      <c r="Q493" s="1">
        <f t="shared" si="36"/>
        <v>30</v>
      </c>
      <c r="R493" s="1">
        <f t="shared" si="37"/>
        <v>1500</v>
      </c>
      <c r="S493" s="17">
        <f t="shared" si="38"/>
        <v>183.67346938775512</v>
      </c>
      <c r="T493" s="1" cm="1">
        <f t="array" ref="T493">_xlfn.IFS($B$6=1,Q493*$B$10,AND(P492=0,P493&gt;=1),T492+$B$6*$B$10*$B$8,TRUE,T492)</f>
        <v>1200</v>
      </c>
      <c r="U493" s="17">
        <f t="shared" si="39"/>
        <v>146.9387755102041</v>
      </c>
    </row>
    <row r="494" spans="7:21" x14ac:dyDescent="0.25">
      <c r="G494" s="15">
        <v>492</v>
      </c>
      <c r="H494" s="17">
        <f t="shared" si="35"/>
        <v>8.1833333333333336</v>
      </c>
      <c r="I494" cm="1">
        <f t="array" ref="I494">_xlfn.IFS(AND(NOT($I493=0),$J493),0,NOT($J493),$I493+$B$27,TRUE,$I493)</f>
        <v>2.4666666666666628</v>
      </c>
      <c r="J494" t="b" cm="1">
        <f t="array" ref="J494">_xlfn.IFS($I494&gt;=$C$5-$B$27,TRUE,$P494&gt;=$B$6,FALSE,TRUE,$J493)</f>
        <v>0</v>
      </c>
      <c r="K494" t="b" cm="1">
        <f t="array" ref="K494">_xlfn.IFS($L494&gt;=$B$4-$B$27,FALSE,$I494&gt;=$B$5-$B$27,TRUE,AND($J494,NOT($K493)),FALSE,$K493,TRUE,TRUE,FALSE)</f>
        <v>0</v>
      </c>
      <c r="L494" cm="1">
        <f t="array" ref="L494">_xlfn.IFS($K493,$L493+$B$27,NOT($K493),0,TRUE,$K493)</f>
        <v>0</v>
      </c>
      <c r="M494" t="b" cm="1">
        <f t="array" ref="M494">_xlfn.IFS($K494,FALSE,AND($J494,NOT($K494),$P494&lt;$B$6),TRUE,TRUE,FALSE)</f>
        <v>0</v>
      </c>
      <c r="N494" cm="1">
        <f t="array" ref="N494">_xlfn.IFS($N493&gt;=$C$7-$B$27,0,$M493,$N493+$B$27,TRUE,0)</f>
        <v>0</v>
      </c>
      <c r="O494" t="b" cm="1">
        <f t="array" ref="O494">_xlfn.IFS(AND($J494,NOT($K494),NOT($M494)),TRUE,$P494&gt;=$B$6,FALSE,AND($J494,NOT($K494),$M494,$N494=0),TRUE,TRUE,FALSE)</f>
        <v>0</v>
      </c>
      <c r="P494" cm="1">
        <f t="array" ref="P494">_xlfn.IFS(AND($O493,$P493&lt;$B$6),$P493+1,AND(NOT($J493),$P493&gt;0),0,TRUE,$P493)</f>
        <v>0</v>
      </c>
      <c r="Q494" s="1">
        <f t="shared" si="36"/>
        <v>30</v>
      </c>
      <c r="R494" s="1">
        <f t="shared" si="37"/>
        <v>1500</v>
      </c>
      <c r="S494" s="17">
        <f t="shared" si="38"/>
        <v>183.29938900203666</v>
      </c>
      <c r="T494" s="1" cm="1">
        <f t="array" ref="T494">_xlfn.IFS($B$6=1,Q494*$B$10,AND(P493=0,P494&gt;=1),T493+$B$6*$B$10*$B$8,TRUE,T493)</f>
        <v>1200</v>
      </c>
      <c r="U494" s="17">
        <f t="shared" si="39"/>
        <v>146.63951120162932</v>
      </c>
    </row>
    <row r="495" spans="7:21" x14ac:dyDescent="0.25">
      <c r="G495" s="15">
        <v>493</v>
      </c>
      <c r="H495" s="17">
        <f t="shared" si="35"/>
        <v>8.1999999999999993</v>
      </c>
      <c r="I495" cm="1">
        <f t="array" ref="I495">_xlfn.IFS(AND(NOT($I494=0),$J494),0,NOT($J494),$I494+$B$27,TRUE,$I494)</f>
        <v>2.4833333333333294</v>
      </c>
      <c r="J495" t="b" cm="1">
        <f t="array" ref="J495">_xlfn.IFS($I495&gt;=$C$5-$B$27,TRUE,$P495&gt;=$B$6,FALSE,TRUE,$J494)</f>
        <v>0</v>
      </c>
      <c r="K495" t="b" cm="1">
        <f t="array" ref="K495">_xlfn.IFS($L495&gt;=$B$4-$B$27,FALSE,$I495&gt;=$B$5-$B$27,TRUE,AND($J495,NOT($K494)),FALSE,$K494,TRUE,TRUE,FALSE)</f>
        <v>0</v>
      </c>
      <c r="L495" cm="1">
        <f t="array" ref="L495">_xlfn.IFS($K494,$L494+$B$27,NOT($K494),0,TRUE,$K494)</f>
        <v>0</v>
      </c>
      <c r="M495" t="b" cm="1">
        <f t="array" ref="M495">_xlfn.IFS($K495,FALSE,AND($J495,NOT($K495),$P495&lt;$B$6),TRUE,TRUE,FALSE)</f>
        <v>0</v>
      </c>
      <c r="N495" cm="1">
        <f t="array" ref="N495">_xlfn.IFS($N494&gt;=$C$7-$B$27,0,$M494,$N494+$B$27,TRUE,0)</f>
        <v>0</v>
      </c>
      <c r="O495" t="b" cm="1">
        <f t="array" ref="O495">_xlfn.IFS(AND($J495,NOT($K495),NOT($M495)),TRUE,$P495&gt;=$B$6,FALSE,AND($J495,NOT($K495),$M495,$N495=0),TRUE,TRUE,FALSE)</f>
        <v>0</v>
      </c>
      <c r="P495" cm="1">
        <f t="array" ref="P495">_xlfn.IFS(AND($O494,$P494&lt;$B$6),$P494+1,AND(NOT($J494),$P494&gt;0),0,TRUE,$P494)</f>
        <v>0</v>
      </c>
      <c r="Q495" s="1">
        <f t="shared" si="36"/>
        <v>30</v>
      </c>
      <c r="R495" s="1">
        <f t="shared" si="37"/>
        <v>1500</v>
      </c>
      <c r="S495" s="17">
        <f t="shared" si="38"/>
        <v>182.92682926829269</v>
      </c>
      <c r="T495" s="1" cm="1">
        <f t="array" ref="T495">_xlfn.IFS($B$6=1,Q495*$B$10,AND(P494=0,P495&gt;=1),T494+$B$6*$B$10*$B$8,TRUE,T494)</f>
        <v>1200</v>
      </c>
      <c r="U495" s="17">
        <f t="shared" si="39"/>
        <v>146.34146341463415</v>
      </c>
    </row>
    <row r="496" spans="7:21" x14ac:dyDescent="0.25">
      <c r="G496" s="15">
        <v>494</v>
      </c>
      <c r="H496" s="17">
        <f t="shared" si="35"/>
        <v>8.2166666666666668</v>
      </c>
      <c r="I496" cm="1">
        <f t="array" ref="I496">_xlfn.IFS(AND(NOT($I495=0),$J495),0,NOT($J495),$I495+$B$27,TRUE,$I495)</f>
        <v>2.499999999999996</v>
      </c>
      <c r="J496" t="b" cm="1">
        <f t="array" ref="J496">_xlfn.IFS($I496&gt;=$C$5-$B$27,TRUE,$P496&gt;=$B$6,FALSE,TRUE,$J495)</f>
        <v>0</v>
      </c>
      <c r="K496" t="b" cm="1">
        <f t="array" ref="K496">_xlfn.IFS($L496&gt;=$B$4-$B$27,FALSE,$I496&gt;=$B$5-$B$27,TRUE,AND($J496,NOT($K495)),FALSE,$K495,TRUE,TRUE,FALSE)</f>
        <v>0</v>
      </c>
      <c r="L496" cm="1">
        <f t="array" ref="L496">_xlfn.IFS($K495,$L495+$B$27,NOT($K495),0,TRUE,$K495)</f>
        <v>0</v>
      </c>
      <c r="M496" t="b" cm="1">
        <f t="array" ref="M496">_xlfn.IFS($K496,FALSE,AND($J496,NOT($K496),$P496&lt;$B$6),TRUE,TRUE,FALSE)</f>
        <v>0</v>
      </c>
      <c r="N496" cm="1">
        <f t="array" ref="N496">_xlfn.IFS($N495&gt;=$C$7-$B$27,0,$M495,$N495+$B$27,TRUE,0)</f>
        <v>0</v>
      </c>
      <c r="O496" t="b" cm="1">
        <f t="array" ref="O496">_xlfn.IFS(AND($J496,NOT($K496),NOT($M496)),TRUE,$P496&gt;=$B$6,FALSE,AND($J496,NOT($K496),$M496,$N496=0),TRUE,TRUE,FALSE)</f>
        <v>0</v>
      </c>
      <c r="P496" cm="1">
        <f t="array" ref="P496">_xlfn.IFS(AND($O495,$P495&lt;$B$6),$P495+1,AND(NOT($J495),$P495&gt;0),0,TRUE,$P495)</f>
        <v>0</v>
      </c>
      <c r="Q496" s="1">
        <f t="shared" si="36"/>
        <v>30</v>
      </c>
      <c r="R496" s="1">
        <f t="shared" si="37"/>
        <v>1500</v>
      </c>
      <c r="S496" s="17">
        <f t="shared" si="38"/>
        <v>182.55578093306289</v>
      </c>
      <c r="T496" s="1" cm="1">
        <f t="array" ref="T496">_xlfn.IFS($B$6=1,Q496*$B$10,AND(P495=0,P496&gt;=1),T495+$B$6*$B$10*$B$8,TRUE,T495)</f>
        <v>1200</v>
      </c>
      <c r="U496" s="17">
        <f t="shared" si="39"/>
        <v>146.0446247464503</v>
      </c>
    </row>
    <row r="497" spans="7:21" x14ac:dyDescent="0.25">
      <c r="G497" s="15">
        <v>495</v>
      </c>
      <c r="H497" s="17">
        <f t="shared" si="35"/>
        <v>8.2333333333333325</v>
      </c>
      <c r="I497" cm="1">
        <f t="array" ref="I497">_xlfn.IFS(AND(NOT($I496=0),$J496),0,NOT($J496),$I496+$B$27,TRUE,$I496)</f>
        <v>2.5166666666666626</v>
      </c>
      <c r="J497" t="b" cm="1">
        <f t="array" ref="J497">_xlfn.IFS($I497&gt;=$C$5-$B$27,TRUE,$P497&gt;=$B$6,FALSE,TRUE,$J496)</f>
        <v>0</v>
      </c>
      <c r="K497" t="b" cm="1">
        <f t="array" ref="K497">_xlfn.IFS($L497&gt;=$B$4-$B$27,FALSE,$I497&gt;=$B$5-$B$27,TRUE,AND($J497,NOT($K496)),FALSE,$K496,TRUE,TRUE,FALSE)</f>
        <v>0</v>
      </c>
      <c r="L497" cm="1">
        <f t="array" ref="L497">_xlfn.IFS($K496,$L496+$B$27,NOT($K496),0,TRUE,$K496)</f>
        <v>0</v>
      </c>
      <c r="M497" t="b" cm="1">
        <f t="array" ref="M497">_xlfn.IFS($K497,FALSE,AND($J497,NOT($K497),$P497&lt;$B$6),TRUE,TRUE,FALSE)</f>
        <v>0</v>
      </c>
      <c r="N497" cm="1">
        <f t="array" ref="N497">_xlfn.IFS($N496&gt;=$C$7-$B$27,0,$M496,$N496+$B$27,TRUE,0)</f>
        <v>0</v>
      </c>
      <c r="O497" t="b" cm="1">
        <f t="array" ref="O497">_xlfn.IFS(AND($J497,NOT($K497),NOT($M497)),TRUE,$P497&gt;=$B$6,FALSE,AND($J497,NOT($K497),$M497,$N497=0),TRUE,TRUE,FALSE)</f>
        <v>0</v>
      </c>
      <c r="P497" cm="1">
        <f t="array" ref="P497">_xlfn.IFS(AND($O496,$P496&lt;$B$6),$P496+1,AND(NOT($J496),$P496&gt;0),0,TRUE,$P496)</f>
        <v>0</v>
      </c>
      <c r="Q497" s="1">
        <f t="shared" si="36"/>
        <v>30</v>
      </c>
      <c r="R497" s="1">
        <f t="shared" si="37"/>
        <v>1500</v>
      </c>
      <c r="S497" s="17">
        <f t="shared" si="38"/>
        <v>182.18623481781378</v>
      </c>
      <c r="T497" s="1" cm="1">
        <f t="array" ref="T497">_xlfn.IFS($B$6=1,Q497*$B$10,AND(P496=0,P497&gt;=1),T496+$B$6*$B$10*$B$8,TRUE,T496)</f>
        <v>1200</v>
      </c>
      <c r="U497" s="17">
        <f t="shared" si="39"/>
        <v>145.74898785425103</v>
      </c>
    </row>
    <row r="498" spans="7:21" x14ac:dyDescent="0.25">
      <c r="G498" s="15">
        <v>496</v>
      </c>
      <c r="H498" s="17">
        <f t="shared" si="35"/>
        <v>8.25</v>
      </c>
      <c r="I498" cm="1">
        <f t="array" ref="I498">_xlfn.IFS(AND(NOT($I497=0),$J497),0,NOT($J497),$I497+$B$27,TRUE,$I497)</f>
        <v>2.5333333333333292</v>
      </c>
      <c r="J498" t="b" cm="1">
        <f t="array" ref="J498">_xlfn.IFS($I498&gt;=$C$5-$B$27,TRUE,$P498&gt;=$B$6,FALSE,TRUE,$J497)</f>
        <v>0</v>
      </c>
      <c r="K498" t="b" cm="1">
        <f t="array" ref="K498">_xlfn.IFS($L498&gt;=$B$4-$B$27,FALSE,$I498&gt;=$B$5-$B$27,TRUE,AND($J498,NOT($K497)),FALSE,$K497,TRUE,TRUE,FALSE)</f>
        <v>0</v>
      </c>
      <c r="L498" cm="1">
        <f t="array" ref="L498">_xlfn.IFS($K497,$L497+$B$27,NOT($K497),0,TRUE,$K497)</f>
        <v>0</v>
      </c>
      <c r="M498" t="b" cm="1">
        <f t="array" ref="M498">_xlfn.IFS($K498,FALSE,AND($J498,NOT($K498),$P498&lt;$B$6),TRUE,TRUE,FALSE)</f>
        <v>0</v>
      </c>
      <c r="N498" cm="1">
        <f t="array" ref="N498">_xlfn.IFS($N497&gt;=$C$7-$B$27,0,$M497,$N497+$B$27,TRUE,0)</f>
        <v>0</v>
      </c>
      <c r="O498" t="b" cm="1">
        <f t="array" ref="O498">_xlfn.IFS(AND($J498,NOT($K498),NOT($M498)),TRUE,$P498&gt;=$B$6,FALSE,AND($J498,NOT($K498),$M498,$N498=0),TRUE,TRUE,FALSE)</f>
        <v>0</v>
      </c>
      <c r="P498" cm="1">
        <f t="array" ref="P498">_xlfn.IFS(AND($O497,$P497&lt;$B$6),$P497+1,AND(NOT($J497),$P497&gt;0),0,TRUE,$P497)</f>
        <v>0</v>
      </c>
      <c r="Q498" s="1">
        <f t="shared" si="36"/>
        <v>30</v>
      </c>
      <c r="R498" s="1">
        <f t="shared" si="37"/>
        <v>1500</v>
      </c>
      <c r="S498" s="17">
        <f t="shared" si="38"/>
        <v>181.81818181818181</v>
      </c>
      <c r="T498" s="1" cm="1">
        <f t="array" ref="T498">_xlfn.IFS($B$6=1,Q498*$B$10,AND(P497=0,P498&gt;=1),T497+$B$6*$B$10*$B$8,TRUE,T497)</f>
        <v>1200</v>
      </c>
      <c r="U498" s="17">
        <f t="shared" si="39"/>
        <v>145.45454545454547</v>
      </c>
    </row>
    <row r="499" spans="7:21" x14ac:dyDescent="0.25">
      <c r="G499" s="15">
        <v>497</v>
      </c>
      <c r="H499" s="17">
        <f t="shared" si="35"/>
        <v>8.2666666666666657</v>
      </c>
      <c r="I499" cm="1">
        <f t="array" ref="I499">_xlfn.IFS(AND(NOT($I498=0),$J498),0,NOT($J498),$I498+$B$27,TRUE,$I498)</f>
        <v>2.5499999999999958</v>
      </c>
      <c r="J499" t="b" cm="1">
        <f t="array" ref="J499">_xlfn.IFS($I499&gt;=$C$5-$B$27,TRUE,$P499&gt;=$B$6,FALSE,TRUE,$J498)</f>
        <v>0</v>
      </c>
      <c r="K499" t="b" cm="1">
        <f t="array" ref="K499">_xlfn.IFS($L499&gt;=$B$4-$B$27,FALSE,$I499&gt;=$B$5-$B$27,TRUE,AND($J499,NOT($K498)),FALSE,$K498,TRUE,TRUE,FALSE)</f>
        <v>0</v>
      </c>
      <c r="L499" cm="1">
        <f t="array" ref="L499">_xlfn.IFS($K498,$L498+$B$27,NOT($K498),0,TRUE,$K498)</f>
        <v>0</v>
      </c>
      <c r="M499" t="b" cm="1">
        <f t="array" ref="M499">_xlfn.IFS($K499,FALSE,AND($J499,NOT($K499),$P499&lt;$B$6),TRUE,TRUE,FALSE)</f>
        <v>0</v>
      </c>
      <c r="N499" cm="1">
        <f t="array" ref="N499">_xlfn.IFS($N498&gt;=$C$7-$B$27,0,$M498,$N498+$B$27,TRUE,0)</f>
        <v>0</v>
      </c>
      <c r="O499" t="b" cm="1">
        <f t="array" ref="O499">_xlfn.IFS(AND($J499,NOT($K499),NOT($M499)),TRUE,$P499&gt;=$B$6,FALSE,AND($J499,NOT($K499),$M499,$N499=0),TRUE,TRUE,FALSE)</f>
        <v>0</v>
      </c>
      <c r="P499" cm="1">
        <f t="array" ref="P499">_xlfn.IFS(AND($O498,$P498&lt;$B$6),$P498+1,AND(NOT($J498),$P498&gt;0),0,TRUE,$P498)</f>
        <v>0</v>
      </c>
      <c r="Q499" s="1">
        <f t="shared" si="36"/>
        <v>30</v>
      </c>
      <c r="R499" s="1">
        <f t="shared" si="37"/>
        <v>1500</v>
      </c>
      <c r="S499" s="17">
        <f t="shared" si="38"/>
        <v>181.45161290322582</v>
      </c>
      <c r="T499" s="1" cm="1">
        <f t="array" ref="T499">_xlfn.IFS($B$6=1,Q499*$B$10,AND(P498=0,P499&gt;=1),T498+$B$6*$B$10*$B$8,TRUE,T498)</f>
        <v>1200</v>
      </c>
      <c r="U499" s="17">
        <f t="shared" si="39"/>
        <v>145.16129032258067</v>
      </c>
    </row>
    <row r="500" spans="7:21" x14ac:dyDescent="0.25">
      <c r="G500" s="15">
        <v>498</v>
      </c>
      <c r="H500" s="17">
        <f t="shared" si="35"/>
        <v>8.2833333333333332</v>
      </c>
      <c r="I500" cm="1">
        <f t="array" ref="I500">_xlfn.IFS(AND(NOT($I499=0),$J499),0,NOT($J499),$I499+$B$27,TRUE,$I499)</f>
        <v>2.5666666666666624</v>
      </c>
      <c r="J500" t="b" cm="1">
        <f t="array" ref="J500">_xlfn.IFS($I500&gt;=$C$5-$B$27,TRUE,$P500&gt;=$B$6,FALSE,TRUE,$J499)</f>
        <v>0</v>
      </c>
      <c r="K500" t="b" cm="1">
        <f t="array" ref="K500">_xlfn.IFS($L500&gt;=$B$4-$B$27,FALSE,$I500&gt;=$B$5-$B$27,TRUE,AND($J500,NOT($K499)),FALSE,$K499,TRUE,TRUE,FALSE)</f>
        <v>0</v>
      </c>
      <c r="L500" cm="1">
        <f t="array" ref="L500">_xlfn.IFS($K499,$L499+$B$27,NOT($K499),0,TRUE,$K499)</f>
        <v>0</v>
      </c>
      <c r="M500" t="b" cm="1">
        <f t="array" ref="M500">_xlfn.IFS($K500,FALSE,AND($J500,NOT($K500),$P500&lt;$B$6),TRUE,TRUE,FALSE)</f>
        <v>0</v>
      </c>
      <c r="N500" cm="1">
        <f t="array" ref="N500">_xlfn.IFS($N499&gt;=$C$7-$B$27,0,$M499,$N499+$B$27,TRUE,0)</f>
        <v>0</v>
      </c>
      <c r="O500" t="b" cm="1">
        <f t="array" ref="O500">_xlfn.IFS(AND($J500,NOT($K500),NOT($M500)),TRUE,$P500&gt;=$B$6,FALSE,AND($J500,NOT($K500),$M500,$N500=0),TRUE,TRUE,FALSE)</f>
        <v>0</v>
      </c>
      <c r="P500" cm="1">
        <f t="array" ref="P500">_xlfn.IFS(AND($O499,$P499&lt;$B$6),$P499+1,AND(NOT($J499),$P499&gt;0),0,TRUE,$P499)</f>
        <v>0</v>
      </c>
      <c r="Q500" s="1">
        <f t="shared" si="36"/>
        <v>30</v>
      </c>
      <c r="R500" s="1">
        <f t="shared" si="37"/>
        <v>1500</v>
      </c>
      <c r="S500" s="17">
        <f t="shared" si="38"/>
        <v>181.08651911468814</v>
      </c>
      <c r="T500" s="1" cm="1">
        <f t="array" ref="T500">_xlfn.IFS($B$6=1,Q500*$B$10,AND(P499=0,P500&gt;=1),T499+$B$6*$B$10*$B$8,TRUE,T499)</f>
        <v>1200</v>
      </c>
      <c r="U500" s="17">
        <f t="shared" si="39"/>
        <v>144.86921529175049</v>
      </c>
    </row>
    <row r="501" spans="7:21" x14ac:dyDescent="0.25">
      <c r="G501" s="15">
        <v>499</v>
      </c>
      <c r="H501" s="17">
        <f t="shared" si="35"/>
        <v>8.3000000000000007</v>
      </c>
      <c r="I501" cm="1">
        <f t="array" ref="I501">_xlfn.IFS(AND(NOT($I500=0),$J500),0,NOT($J500),$I500+$B$27,TRUE,$I500)</f>
        <v>2.583333333333329</v>
      </c>
      <c r="J501" t="b" cm="1">
        <f t="array" ref="J501">_xlfn.IFS($I501&gt;=$C$5-$B$27,TRUE,$P501&gt;=$B$6,FALSE,TRUE,$J500)</f>
        <v>0</v>
      </c>
      <c r="K501" t="b" cm="1">
        <f t="array" ref="K501">_xlfn.IFS($L501&gt;=$B$4-$B$27,FALSE,$I501&gt;=$B$5-$B$27,TRUE,AND($J501,NOT($K500)),FALSE,$K500,TRUE,TRUE,FALSE)</f>
        <v>0</v>
      </c>
      <c r="L501" cm="1">
        <f t="array" ref="L501">_xlfn.IFS($K500,$L500+$B$27,NOT($K500),0,TRUE,$K500)</f>
        <v>0</v>
      </c>
      <c r="M501" t="b" cm="1">
        <f t="array" ref="M501">_xlfn.IFS($K501,FALSE,AND($J501,NOT($K501),$P501&lt;$B$6),TRUE,TRUE,FALSE)</f>
        <v>0</v>
      </c>
      <c r="N501" cm="1">
        <f t="array" ref="N501">_xlfn.IFS($N500&gt;=$C$7-$B$27,0,$M500,$N500+$B$27,TRUE,0)</f>
        <v>0</v>
      </c>
      <c r="O501" t="b" cm="1">
        <f t="array" ref="O501">_xlfn.IFS(AND($J501,NOT($K501),NOT($M501)),TRUE,$P501&gt;=$B$6,FALSE,AND($J501,NOT($K501),$M501,$N501=0),TRUE,TRUE,FALSE)</f>
        <v>0</v>
      </c>
      <c r="P501" cm="1">
        <f t="array" ref="P501">_xlfn.IFS(AND($O500,$P500&lt;$B$6),$P500+1,AND(NOT($J500),$P500&gt;0),0,TRUE,$P500)</f>
        <v>0</v>
      </c>
      <c r="Q501" s="1">
        <f t="shared" si="36"/>
        <v>30</v>
      </c>
      <c r="R501" s="1">
        <f t="shared" si="37"/>
        <v>1500</v>
      </c>
      <c r="S501" s="17">
        <f t="shared" si="38"/>
        <v>180.72289156626505</v>
      </c>
      <c r="T501" s="1" cm="1">
        <f t="array" ref="T501">_xlfn.IFS($B$6=1,Q501*$B$10,AND(P500=0,P501&gt;=1),T500+$B$6*$B$10*$B$8,TRUE,T500)</f>
        <v>1200</v>
      </c>
      <c r="U501" s="17">
        <f t="shared" si="39"/>
        <v>144.57831325301203</v>
      </c>
    </row>
    <row r="502" spans="7:21" x14ac:dyDescent="0.25">
      <c r="G502" s="15">
        <v>500</v>
      </c>
      <c r="H502" s="17">
        <f t="shared" si="35"/>
        <v>8.3166666666666664</v>
      </c>
      <c r="I502" cm="1">
        <f t="array" ref="I502">_xlfn.IFS(AND(NOT($I501=0),$J501),0,NOT($J501),$I501+$B$27,TRUE,$I501)</f>
        <v>2.5999999999999956</v>
      </c>
      <c r="J502" t="b" cm="1">
        <f t="array" ref="J502">_xlfn.IFS($I502&gt;=$C$5-$B$27,TRUE,$P502&gt;=$B$6,FALSE,TRUE,$J501)</f>
        <v>0</v>
      </c>
      <c r="K502" t="b" cm="1">
        <f t="array" ref="K502">_xlfn.IFS($L502&gt;=$B$4-$B$27,FALSE,$I502&gt;=$B$5-$B$27,TRUE,AND($J502,NOT($K501)),FALSE,$K501,TRUE,TRUE,FALSE)</f>
        <v>0</v>
      </c>
      <c r="L502" cm="1">
        <f t="array" ref="L502">_xlfn.IFS($K501,$L501+$B$27,NOT($K501),0,TRUE,$K501)</f>
        <v>0</v>
      </c>
      <c r="M502" t="b" cm="1">
        <f t="array" ref="M502">_xlfn.IFS($K502,FALSE,AND($J502,NOT($K502),$P502&lt;$B$6),TRUE,TRUE,FALSE)</f>
        <v>0</v>
      </c>
      <c r="N502" cm="1">
        <f t="array" ref="N502">_xlfn.IFS($N501&gt;=$C$7-$B$27,0,$M501,$N501+$B$27,TRUE,0)</f>
        <v>0</v>
      </c>
      <c r="O502" t="b" cm="1">
        <f t="array" ref="O502">_xlfn.IFS(AND($J502,NOT($K502),NOT($M502)),TRUE,$P502&gt;=$B$6,FALSE,AND($J502,NOT($K502),$M502,$N502=0),TRUE,TRUE,FALSE)</f>
        <v>0</v>
      </c>
      <c r="P502" cm="1">
        <f t="array" ref="P502">_xlfn.IFS(AND($O501,$P501&lt;$B$6),$P501+1,AND(NOT($J501),$P501&gt;0),0,TRUE,$P501)</f>
        <v>0</v>
      </c>
      <c r="Q502" s="1">
        <f t="shared" si="36"/>
        <v>30</v>
      </c>
      <c r="R502" s="1">
        <f t="shared" si="37"/>
        <v>1500</v>
      </c>
      <c r="S502" s="17">
        <f t="shared" si="38"/>
        <v>180.36072144288579</v>
      </c>
      <c r="T502" s="1" cm="1">
        <f t="array" ref="T502">_xlfn.IFS($B$6=1,Q502*$B$10,AND(P501=0,P502&gt;=1),T501+$B$6*$B$10*$B$8,TRUE,T501)</f>
        <v>1200</v>
      </c>
      <c r="U502" s="17">
        <f t="shared" si="39"/>
        <v>144.28857715430863</v>
      </c>
    </row>
    <row r="503" spans="7:21" x14ac:dyDescent="0.25">
      <c r="G503" s="15">
        <v>501</v>
      </c>
      <c r="H503" s="17">
        <f t="shared" si="35"/>
        <v>8.3333333333333339</v>
      </c>
      <c r="I503" cm="1">
        <f t="array" ref="I503">_xlfn.IFS(AND(NOT($I502=0),$J502),0,NOT($J502),$I502+$B$27,TRUE,$I502)</f>
        <v>2.6166666666666623</v>
      </c>
      <c r="J503" t="b" cm="1">
        <f t="array" ref="J503">_xlfn.IFS($I503&gt;=$C$5-$B$27,TRUE,$P503&gt;=$B$6,FALSE,TRUE,$J502)</f>
        <v>0</v>
      </c>
      <c r="K503" t="b" cm="1">
        <f t="array" ref="K503">_xlfn.IFS($L503&gt;=$B$4-$B$27,FALSE,$I503&gt;=$B$5-$B$27,TRUE,AND($J503,NOT($K502)),FALSE,$K502,TRUE,TRUE,FALSE)</f>
        <v>0</v>
      </c>
      <c r="L503" cm="1">
        <f t="array" ref="L503">_xlfn.IFS($K502,$L502+$B$27,NOT($K502),0,TRUE,$K502)</f>
        <v>0</v>
      </c>
      <c r="M503" t="b" cm="1">
        <f t="array" ref="M503">_xlfn.IFS($K503,FALSE,AND($J503,NOT($K503),$P503&lt;$B$6),TRUE,TRUE,FALSE)</f>
        <v>0</v>
      </c>
      <c r="N503" cm="1">
        <f t="array" ref="N503">_xlfn.IFS($N502&gt;=$C$7-$B$27,0,$M502,$N502+$B$27,TRUE,0)</f>
        <v>0</v>
      </c>
      <c r="O503" t="b" cm="1">
        <f t="array" ref="O503">_xlfn.IFS(AND($J503,NOT($K503),NOT($M503)),TRUE,$P503&gt;=$B$6,FALSE,AND($J503,NOT($K503),$M503,$N503=0),TRUE,TRUE,FALSE)</f>
        <v>0</v>
      </c>
      <c r="P503" cm="1">
        <f t="array" ref="P503">_xlfn.IFS(AND($O502,$P502&lt;$B$6),$P502+1,AND(NOT($J502),$P502&gt;0),0,TRUE,$P502)</f>
        <v>0</v>
      </c>
      <c r="Q503" s="1">
        <f t="shared" si="36"/>
        <v>30</v>
      </c>
      <c r="R503" s="1">
        <f t="shared" si="37"/>
        <v>1500</v>
      </c>
      <c r="S503" s="17">
        <f t="shared" si="38"/>
        <v>180</v>
      </c>
      <c r="T503" s="1" cm="1">
        <f t="array" ref="T503">_xlfn.IFS($B$6=1,Q503*$B$10,AND(P502=0,P503&gt;=1),T502+$B$6*$B$10*$B$8,TRUE,T502)</f>
        <v>1200</v>
      </c>
      <c r="U503" s="17">
        <f t="shared" si="39"/>
        <v>144</v>
      </c>
    </row>
    <row r="504" spans="7:21" x14ac:dyDescent="0.25">
      <c r="G504" s="15">
        <v>502</v>
      </c>
      <c r="H504" s="17">
        <f t="shared" si="35"/>
        <v>8.35</v>
      </c>
      <c r="I504" cm="1">
        <f t="array" ref="I504">_xlfn.IFS(AND(NOT($I503=0),$J503),0,NOT($J503),$I503+$B$27,TRUE,$I503)</f>
        <v>2.6333333333333289</v>
      </c>
      <c r="J504" t="b" cm="1">
        <f t="array" ref="J504">_xlfn.IFS($I504&gt;=$C$5-$B$27,TRUE,$P504&gt;=$B$6,FALSE,TRUE,$J503)</f>
        <v>0</v>
      </c>
      <c r="K504" t="b" cm="1">
        <f t="array" ref="K504">_xlfn.IFS($L504&gt;=$B$4-$B$27,FALSE,$I504&gt;=$B$5-$B$27,TRUE,AND($J504,NOT($K503)),FALSE,$K503,TRUE,TRUE,FALSE)</f>
        <v>0</v>
      </c>
      <c r="L504" cm="1">
        <f t="array" ref="L504">_xlfn.IFS($K503,$L503+$B$27,NOT($K503),0,TRUE,$K503)</f>
        <v>0</v>
      </c>
      <c r="M504" t="b" cm="1">
        <f t="array" ref="M504">_xlfn.IFS($K504,FALSE,AND($J504,NOT($K504),$P504&lt;$B$6),TRUE,TRUE,FALSE)</f>
        <v>0</v>
      </c>
      <c r="N504" cm="1">
        <f t="array" ref="N504">_xlfn.IFS($N503&gt;=$C$7-$B$27,0,$M503,$N503+$B$27,TRUE,0)</f>
        <v>0</v>
      </c>
      <c r="O504" t="b" cm="1">
        <f t="array" ref="O504">_xlfn.IFS(AND($J504,NOT($K504),NOT($M504)),TRUE,$P504&gt;=$B$6,FALSE,AND($J504,NOT($K504),$M504,$N504=0),TRUE,TRUE,FALSE)</f>
        <v>0</v>
      </c>
      <c r="P504" cm="1">
        <f t="array" ref="P504">_xlfn.IFS(AND($O503,$P503&lt;$B$6),$P503+1,AND(NOT($J503),$P503&gt;0),0,TRUE,$P503)</f>
        <v>0</v>
      </c>
      <c r="Q504" s="1">
        <f t="shared" si="36"/>
        <v>30</v>
      </c>
      <c r="R504" s="1">
        <f t="shared" si="37"/>
        <v>1500</v>
      </c>
      <c r="S504" s="17">
        <f t="shared" si="38"/>
        <v>179.64071856287427</v>
      </c>
      <c r="T504" s="1" cm="1">
        <f t="array" ref="T504">_xlfn.IFS($B$6=1,Q504*$B$10,AND(P503=0,P504&gt;=1),T503+$B$6*$B$10*$B$8,TRUE,T503)</f>
        <v>1200</v>
      </c>
      <c r="U504" s="17">
        <f t="shared" si="39"/>
        <v>143.7125748502994</v>
      </c>
    </row>
    <row r="505" spans="7:21" x14ac:dyDescent="0.25">
      <c r="G505" s="15">
        <v>503</v>
      </c>
      <c r="H505" s="17">
        <f t="shared" si="35"/>
        <v>8.3666666666666671</v>
      </c>
      <c r="I505" cm="1">
        <f t="array" ref="I505">_xlfn.IFS(AND(NOT($I504=0),$J504),0,NOT($J504),$I504+$B$27,TRUE,$I504)</f>
        <v>2.6499999999999955</v>
      </c>
      <c r="J505" t="b" cm="1">
        <f t="array" ref="J505">_xlfn.IFS($I505&gt;=$C$5-$B$27,TRUE,$P505&gt;=$B$6,FALSE,TRUE,$J504)</f>
        <v>0</v>
      </c>
      <c r="K505" t="b" cm="1">
        <f t="array" ref="K505">_xlfn.IFS($L505&gt;=$B$4-$B$27,FALSE,$I505&gt;=$B$5-$B$27,TRUE,AND($J505,NOT($K504)),FALSE,$K504,TRUE,TRUE,FALSE)</f>
        <v>0</v>
      </c>
      <c r="L505" cm="1">
        <f t="array" ref="L505">_xlfn.IFS($K504,$L504+$B$27,NOT($K504),0,TRUE,$K504)</f>
        <v>0</v>
      </c>
      <c r="M505" t="b" cm="1">
        <f t="array" ref="M505">_xlfn.IFS($K505,FALSE,AND($J505,NOT($K505),$P505&lt;$B$6),TRUE,TRUE,FALSE)</f>
        <v>0</v>
      </c>
      <c r="N505" cm="1">
        <f t="array" ref="N505">_xlfn.IFS($N504&gt;=$C$7-$B$27,0,$M504,$N504+$B$27,TRUE,0)</f>
        <v>0</v>
      </c>
      <c r="O505" t="b" cm="1">
        <f t="array" ref="O505">_xlfn.IFS(AND($J505,NOT($K505),NOT($M505)),TRUE,$P505&gt;=$B$6,FALSE,AND($J505,NOT($K505),$M505,$N505=0),TRUE,TRUE,FALSE)</f>
        <v>0</v>
      </c>
      <c r="P505" cm="1">
        <f t="array" ref="P505">_xlfn.IFS(AND($O504,$P504&lt;$B$6),$P504+1,AND(NOT($J504),$P504&gt;0),0,TRUE,$P504)</f>
        <v>0</v>
      </c>
      <c r="Q505" s="1">
        <f t="shared" si="36"/>
        <v>30</v>
      </c>
      <c r="R505" s="1">
        <f t="shared" si="37"/>
        <v>1500</v>
      </c>
      <c r="S505" s="17">
        <f t="shared" si="38"/>
        <v>179.28286852589639</v>
      </c>
      <c r="T505" s="1" cm="1">
        <f t="array" ref="T505">_xlfn.IFS($B$6=1,Q505*$B$10,AND(P504=0,P505&gt;=1),T504+$B$6*$B$10*$B$8,TRUE,T504)</f>
        <v>1200</v>
      </c>
      <c r="U505" s="17">
        <f t="shared" si="39"/>
        <v>143.42629482071712</v>
      </c>
    </row>
    <row r="506" spans="7:21" x14ac:dyDescent="0.25">
      <c r="G506" s="15">
        <v>504</v>
      </c>
      <c r="H506" s="17">
        <f t="shared" si="35"/>
        <v>8.3833333333333329</v>
      </c>
      <c r="I506" cm="1">
        <f t="array" ref="I506">_xlfn.IFS(AND(NOT($I505=0),$J505),0,NOT($J505),$I505+$B$27,TRUE,$I505)</f>
        <v>2.6666666666666621</v>
      </c>
      <c r="J506" t="b" cm="1">
        <f t="array" ref="J506">_xlfn.IFS($I506&gt;=$C$5-$B$27,TRUE,$P506&gt;=$B$6,FALSE,TRUE,$J505)</f>
        <v>0</v>
      </c>
      <c r="K506" t="b" cm="1">
        <f t="array" ref="K506">_xlfn.IFS($L506&gt;=$B$4-$B$27,FALSE,$I506&gt;=$B$5-$B$27,TRUE,AND($J506,NOT($K505)),FALSE,$K505,TRUE,TRUE,FALSE)</f>
        <v>0</v>
      </c>
      <c r="L506" cm="1">
        <f t="array" ref="L506">_xlfn.IFS($K505,$L505+$B$27,NOT($K505),0,TRUE,$K505)</f>
        <v>0</v>
      </c>
      <c r="M506" t="b" cm="1">
        <f t="array" ref="M506">_xlfn.IFS($K506,FALSE,AND($J506,NOT($K506),$P506&lt;$B$6),TRUE,TRUE,FALSE)</f>
        <v>0</v>
      </c>
      <c r="N506" cm="1">
        <f t="array" ref="N506">_xlfn.IFS($N505&gt;=$C$7-$B$27,0,$M505,$N505+$B$27,TRUE,0)</f>
        <v>0</v>
      </c>
      <c r="O506" t="b" cm="1">
        <f t="array" ref="O506">_xlfn.IFS(AND($J506,NOT($K506),NOT($M506)),TRUE,$P506&gt;=$B$6,FALSE,AND($J506,NOT($K506),$M506,$N506=0),TRUE,TRUE,FALSE)</f>
        <v>0</v>
      </c>
      <c r="P506" cm="1">
        <f t="array" ref="P506">_xlfn.IFS(AND($O505,$P505&lt;$B$6),$P505+1,AND(NOT($J505),$P505&gt;0),0,TRUE,$P505)</f>
        <v>0</v>
      </c>
      <c r="Q506" s="1">
        <f t="shared" si="36"/>
        <v>30</v>
      </c>
      <c r="R506" s="1">
        <f t="shared" si="37"/>
        <v>1500</v>
      </c>
      <c r="S506" s="17">
        <f t="shared" si="38"/>
        <v>178.92644135188868</v>
      </c>
      <c r="T506" s="1" cm="1">
        <f t="array" ref="T506">_xlfn.IFS($B$6=1,Q506*$B$10,AND(P505=0,P506&gt;=1),T505+$B$6*$B$10*$B$8,TRUE,T505)</f>
        <v>1200</v>
      </c>
      <c r="U506" s="17">
        <f t="shared" si="39"/>
        <v>143.14115308151094</v>
      </c>
    </row>
    <row r="507" spans="7:21" x14ac:dyDescent="0.25">
      <c r="G507" s="15">
        <v>505</v>
      </c>
      <c r="H507" s="17">
        <f t="shared" si="35"/>
        <v>8.4</v>
      </c>
      <c r="I507" cm="1">
        <f t="array" ref="I507">_xlfn.IFS(AND(NOT($I506=0),$J506),0,NOT($J506),$I506+$B$27,TRUE,$I506)</f>
        <v>2.6833333333333287</v>
      </c>
      <c r="J507" t="b" cm="1">
        <f t="array" ref="J507">_xlfn.IFS($I507&gt;=$C$5-$B$27,TRUE,$P507&gt;=$B$6,FALSE,TRUE,$J506)</f>
        <v>0</v>
      </c>
      <c r="K507" t="b" cm="1">
        <f t="array" ref="K507">_xlfn.IFS($L507&gt;=$B$4-$B$27,FALSE,$I507&gt;=$B$5-$B$27,TRUE,AND($J507,NOT($K506)),FALSE,$K506,TRUE,TRUE,FALSE)</f>
        <v>0</v>
      </c>
      <c r="L507" cm="1">
        <f t="array" ref="L507">_xlfn.IFS($K506,$L506+$B$27,NOT($K506),0,TRUE,$K506)</f>
        <v>0</v>
      </c>
      <c r="M507" t="b" cm="1">
        <f t="array" ref="M507">_xlfn.IFS($K507,FALSE,AND($J507,NOT($K507),$P507&lt;$B$6),TRUE,TRUE,FALSE)</f>
        <v>0</v>
      </c>
      <c r="N507" cm="1">
        <f t="array" ref="N507">_xlfn.IFS($N506&gt;=$C$7-$B$27,0,$M506,$N506+$B$27,TRUE,0)</f>
        <v>0</v>
      </c>
      <c r="O507" t="b" cm="1">
        <f t="array" ref="O507">_xlfn.IFS(AND($J507,NOT($K507),NOT($M507)),TRUE,$P507&gt;=$B$6,FALSE,AND($J507,NOT($K507),$M507,$N507=0),TRUE,TRUE,FALSE)</f>
        <v>0</v>
      </c>
      <c r="P507" cm="1">
        <f t="array" ref="P507">_xlfn.IFS(AND($O506,$P506&lt;$B$6),$P506+1,AND(NOT($J506),$P506&gt;0),0,TRUE,$P506)</f>
        <v>0</v>
      </c>
      <c r="Q507" s="1">
        <f t="shared" si="36"/>
        <v>30</v>
      </c>
      <c r="R507" s="1">
        <f t="shared" si="37"/>
        <v>1500</v>
      </c>
      <c r="S507" s="17">
        <f t="shared" si="38"/>
        <v>178.57142857142856</v>
      </c>
      <c r="T507" s="1" cm="1">
        <f t="array" ref="T507">_xlfn.IFS($B$6=1,Q507*$B$10,AND(P506=0,P507&gt;=1),T506+$B$6*$B$10*$B$8,TRUE,T506)</f>
        <v>1200</v>
      </c>
      <c r="U507" s="17">
        <f t="shared" si="39"/>
        <v>142.85714285714286</v>
      </c>
    </row>
    <row r="508" spans="7:21" x14ac:dyDescent="0.25">
      <c r="G508" s="15">
        <v>506</v>
      </c>
      <c r="H508" s="17">
        <f t="shared" si="35"/>
        <v>8.4166666666666661</v>
      </c>
      <c r="I508" cm="1">
        <f t="array" ref="I508">_xlfn.IFS(AND(NOT($I507=0),$J507),0,NOT($J507),$I507+$B$27,TRUE,$I507)</f>
        <v>2.6999999999999953</v>
      </c>
      <c r="J508" t="b" cm="1">
        <f t="array" ref="J508">_xlfn.IFS($I508&gt;=$C$5-$B$27,TRUE,$P508&gt;=$B$6,FALSE,TRUE,$J507)</f>
        <v>0</v>
      </c>
      <c r="K508" t="b" cm="1">
        <f t="array" ref="K508">_xlfn.IFS($L508&gt;=$B$4-$B$27,FALSE,$I508&gt;=$B$5-$B$27,TRUE,AND($J508,NOT($K507)),FALSE,$K507,TRUE,TRUE,FALSE)</f>
        <v>0</v>
      </c>
      <c r="L508" cm="1">
        <f t="array" ref="L508">_xlfn.IFS($K507,$L507+$B$27,NOT($K507),0,TRUE,$K507)</f>
        <v>0</v>
      </c>
      <c r="M508" t="b" cm="1">
        <f t="array" ref="M508">_xlfn.IFS($K508,FALSE,AND($J508,NOT($K508),$P508&lt;$B$6),TRUE,TRUE,FALSE)</f>
        <v>0</v>
      </c>
      <c r="N508" cm="1">
        <f t="array" ref="N508">_xlfn.IFS($N507&gt;=$C$7-$B$27,0,$M507,$N507+$B$27,TRUE,0)</f>
        <v>0</v>
      </c>
      <c r="O508" t="b" cm="1">
        <f t="array" ref="O508">_xlfn.IFS(AND($J508,NOT($K508),NOT($M508)),TRUE,$P508&gt;=$B$6,FALSE,AND($J508,NOT($K508),$M508,$N508=0),TRUE,TRUE,FALSE)</f>
        <v>0</v>
      </c>
      <c r="P508" cm="1">
        <f t="array" ref="P508">_xlfn.IFS(AND($O507,$P507&lt;$B$6),$P507+1,AND(NOT($J507),$P507&gt;0),0,TRUE,$P507)</f>
        <v>0</v>
      </c>
      <c r="Q508" s="1">
        <f t="shared" si="36"/>
        <v>30</v>
      </c>
      <c r="R508" s="1">
        <f t="shared" si="37"/>
        <v>1500</v>
      </c>
      <c r="S508" s="17">
        <f t="shared" si="38"/>
        <v>178.21782178217822</v>
      </c>
      <c r="T508" s="1" cm="1">
        <f t="array" ref="T508">_xlfn.IFS($B$6=1,Q508*$B$10,AND(P507=0,P508&gt;=1),T507+$B$6*$B$10*$B$8,TRUE,T507)</f>
        <v>1200</v>
      </c>
      <c r="U508" s="17">
        <f t="shared" si="39"/>
        <v>142.57425742574259</v>
      </c>
    </row>
    <row r="509" spans="7:21" x14ac:dyDescent="0.25">
      <c r="G509" s="15">
        <v>507</v>
      </c>
      <c r="H509" s="17">
        <f t="shared" si="35"/>
        <v>8.4333333333333336</v>
      </c>
      <c r="I509" cm="1">
        <f t="array" ref="I509">_xlfn.IFS(AND(NOT($I508=0),$J508),0,NOT($J508),$I508+$B$27,TRUE,$I508)</f>
        <v>2.7166666666666619</v>
      </c>
      <c r="J509" t="b" cm="1">
        <f t="array" ref="J509">_xlfn.IFS($I509&gt;=$C$5-$B$27,TRUE,$P509&gt;=$B$6,FALSE,TRUE,$J508)</f>
        <v>0</v>
      </c>
      <c r="K509" t="b" cm="1">
        <f t="array" ref="K509">_xlfn.IFS($L509&gt;=$B$4-$B$27,FALSE,$I509&gt;=$B$5-$B$27,TRUE,AND($J509,NOT($K508)),FALSE,$K508,TRUE,TRUE,FALSE)</f>
        <v>0</v>
      </c>
      <c r="L509" cm="1">
        <f t="array" ref="L509">_xlfn.IFS($K508,$L508+$B$27,NOT($K508),0,TRUE,$K508)</f>
        <v>0</v>
      </c>
      <c r="M509" t="b" cm="1">
        <f t="array" ref="M509">_xlfn.IFS($K509,FALSE,AND($J509,NOT($K509),$P509&lt;$B$6),TRUE,TRUE,FALSE)</f>
        <v>0</v>
      </c>
      <c r="N509" cm="1">
        <f t="array" ref="N509">_xlfn.IFS($N508&gt;=$C$7-$B$27,0,$M508,$N508+$B$27,TRUE,0)</f>
        <v>0</v>
      </c>
      <c r="O509" t="b" cm="1">
        <f t="array" ref="O509">_xlfn.IFS(AND($J509,NOT($K509),NOT($M509)),TRUE,$P509&gt;=$B$6,FALSE,AND($J509,NOT($K509),$M509,$N509=0),TRUE,TRUE,FALSE)</f>
        <v>0</v>
      </c>
      <c r="P509" cm="1">
        <f t="array" ref="P509">_xlfn.IFS(AND($O508,$P508&lt;$B$6),$P508+1,AND(NOT($J508),$P508&gt;0),0,TRUE,$P508)</f>
        <v>0</v>
      </c>
      <c r="Q509" s="1">
        <f t="shared" si="36"/>
        <v>30</v>
      </c>
      <c r="R509" s="1">
        <f t="shared" si="37"/>
        <v>1500</v>
      </c>
      <c r="S509" s="17">
        <f t="shared" si="38"/>
        <v>177.86561264822134</v>
      </c>
      <c r="T509" s="1" cm="1">
        <f t="array" ref="T509">_xlfn.IFS($B$6=1,Q509*$B$10,AND(P508=0,P509&gt;=1),T508+$B$6*$B$10*$B$8,TRUE,T508)</f>
        <v>1200</v>
      </c>
      <c r="U509" s="17">
        <f t="shared" si="39"/>
        <v>142.29249011857706</v>
      </c>
    </row>
    <row r="510" spans="7:21" x14ac:dyDescent="0.25">
      <c r="G510" s="15">
        <v>508</v>
      </c>
      <c r="H510" s="17">
        <f t="shared" si="35"/>
        <v>8.4499999999999993</v>
      </c>
      <c r="I510" cm="1">
        <f t="array" ref="I510">_xlfn.IFS(AND(NOT($I509=0),$J509),0,NOT($J509),$I509+$B$27,TRUE,$I509)</f>
        <v>2.7333333333333285</v>
      </c>
      <c r="J510" t="b" cm="1">
        <f t="array" ref="J510">_xlfn.IFS($I510&gt;=$C$5-$B$27,TRUE,$P510&gt;=$B$6,FALSE,TRUE,$J509)</f>
        <v>0</v>
      </c>
      <c r="K510" t="b" cm="1">
        <f t="array" ref="K510">_xlfn.IFS($L510&gt;=$B$4-$B$27,FALSE,$I510&gt;=$B$5-$B$27,TRUE,AND($J510,NOT($K509)),FALSE,$K509,TRUE,TRUE,FALSE)</f>
        <v>0</v>
      </c>
      <c r="L510" cm="1">
        <f t="array" ref="L510">_xlfn.IFS($K509,$L509+$B$27,NOT($K509),0,TRUE,$K509)</f>
        <v>0</v>
      </c>
      <c r="M510" t="b" cm="1">
        <f t="array" ref="M510">_xlfn.IFS($K510,FALSE,AND($J510,NOT($K510),$P510&lt;$B$6),TRUE,TRUE,FALSE)</f>
        <v>0</v>
      </c>
      <c r="N510" cm="1">
        <f t="array" ref="N510">_xlfn.IFS($N509&gt;=$C$7-$B$27,0,$M509,$N509+$B$27,TRUE,0)</f>
        <v>0</v>
      </c>
      <c r="O510" t="b" cm="1">
        <f t="array" ref="O510">_xlfn.IFS(AND($J510,NOT($K510),NOT($M510)),TRUE,$P510&gt;=$B$6,FALSE,AND($J510,NOT($K510),$M510,$N510=0),TRUE,TRUE,FALSE)</f>
        <v>0</v>
      </c>
      <c r="P510" cm="1">
        <f t="array" ref="P510">_xlfn.IFS(AND($O509,$P509&lt;$B$6),$P509+1,AND(NOT($J509),$P509&gt;0),0,TRUE,$P509)</f>
        <v>0</v>
      </c>
      <c r="Q510" s="1">
        <f t="shared" si="36"/>
        <v>30</v>
      </c>
      <c r="R510" s="1">
        <f t="shared" si="37"/>
        <v>1500</v>
      </c>
      <c r="S510" s="17">
        <f t="shared" si="38"/>
        <v>177.51479289940829</v>
      </c>
      <c r="T510" s="1" cm="1">
        <f t="array" ref="T510">_xlfn.IFS($B$6=1,Q510*$B$10,AND(P509=0,P510&gt;=1),T509+$B$6*$B$10*$B$8,TRUE,T509)</f>
        <v>1200</v>
      </c>
      <c r="U510" s="17">
        <f t="shared" si="39"/>
        <v>142.01183431952663</v>
      </c>
    </row>
    <row r="511" spans="7:21" x14ac:dyDescent="0.25">
      <c r="G511" s="15">
        <v>509</v>
      </c>
      <c r="H511" s="17">
        <f t="shared" si="35"/>
        <v>8.4666666666666668</v>
      </c>
      <c r="I511" cm="1">
        <f t="array" ref="I511">_xlfn.IFS(AND(NOT($I510=0),$J510),0,NOT($J510),$I510+$B$27,TRUE,$I510)</f>
        <v>2.7499999999999951</v>
      </c>
      <c r="J511" t="b" cm="1">
        <f t="array" ref="J511">_xlfn.IFS($I511&gt;=$C$5-$B$27,TRUE,$P511&gt;=$B$6,FALSE,TRUE,$J510)</f>
        <v>0</v>
      </c>
      <c r="K511" t="b" cm="1">
        <f t="array" ref="K511">_xlfn.IFS($L511&gt;=$B$4-$B$27,FALSE,$I511&gt;=$B$5-$B$27,TRUE,AND($J511,NOT($K510)),FALSE,$K510,TRUE,TRUE,FALSE)</f>
        <v>0</v>
      </c>
      <c r="L511" cm="1">
        <f t="array" ref="L511">_xlfn.IFS($K510,$L510+$B$27,NOT($K510),0,TRUE,$K510)</f>
        <v>0</v>
      </c>
      <c r="M511" t="b" cm="1">
        <f t="array" ref="M511">_xlfn.IFS($K511,FALSE,AND($J511,NOT($K511),$P511&lt;$B$6),TRUE,TRUE,FALSE)</f>
        <v>0</v>
      </c>
      <c r="N511" cm="1">
        <f t="array" ref="N511">_xlfn.IFS($N510&gt;=$C$7-$B$27,0,$M510,$N510+$B$27,TRUE,0)</f>
        <v>0</v>
      </c>
      <c r="O511" t="b" cm="1">
        <f t="array" ref="O511">_xlfn.IFS(AND($J511,NOT($K511),NOT($M511)),TRUE,$P511&gt;=$B$6,FALSE,AND($J511,NOT($K511),$M511,$N511=0),TRUE,TRUE,FALSE)</f>
        <v>0</v>
      </c>
      <c r="P511" cm="1">
        <f t="array" ref="P511">_xlfn.IFS(AND($O510,$P510&lt;$B$6),$P510+1,AND(NOT($J510),$P510&gt;0),0,TRUE,$P510)</f>
        <v>0</v>
      </c>
      <c r="Q511" s="1">
        <f t="shared" si="36"/>
        <v>30</v>
      </c>
      <c r="R511" s="1">
        <f t="shared" si="37"/>
        <v>1500</v>
      </c>
      <c r="S511" s="17">
        <f t="shared" si="38"/>
        <v>177.16535433070865</v>
      </c>
      <c r="T511" s="1" cm="1">
        <f t="array" ref="T511">_xlfn.IFS($B$6=1,Q511*$B$10,AND(P510=0,P511&gt;=1),T510+$B$6*$B$10*$B$8,TRUE,T510)</f>
        <v>1200</v>
      </c>
      <c r="U511" s="17">
        <f t="shared" si="39"/>
        <v>141.73228346456693</v>
      </c>
    </row>
    <row r="512" spans="7:21" x14ac:dyDescent="0.25">
      <c r="G512" s="15">
        <v>510</v>
      </c>
      <c r="H512" s="17">
        <f t="shared" si="35"/>
        <v>8.4833333333333325</v>
      </c>
      <c r="I512" cm="1">
        <f t="array" ref="I512">_xlfn.IFS(AND(NOT($I511=0),$J511),0,NOT($J511),$I511+$B$27,TRUE,$I511)</f>
        <v>2.7666666666666617</v>
      </c>
      <c r="J512" t="b" cm="1">
        <f t="array" ref="J512">_xlfn.IFS($I512&gt;=$C$5-$B$27,TRUE,$P512&gt;=$B$6,FALSE,TRUE,$J511)</f>
        <v>0</v>
      </c>
      <c r="K512" t="b" cm="1">
        <f t="array" ref="K512">_xlfn.IFS($L512&gt;=$B$4-$B$27,FALSE,$I512&gt;=$B$5-$B$27,TRUE,AND($J512,NOT($K511)),FALSE,$K511,TRUE,TRUE,FALSE)</f>
        <v>0</v>
      </c>
      <c r="L512" cm="1">
        <f t="array" ref="L512">_xlfn.IFS($K511,$L511+$B$27,NOT($K511),0,TRUE,$K511)</f>
        <v>0</v>
      </c>
      <c r="M512" t="b" cm="1">
        <f t="array" ref="M512">_xlfn.IFS($K512,FALSE,AND($J512,NOT($K512),$P512&lt;$B$6),TRUE,TRUE,FALSE)</f>
        <v>0</v>
      </c>
      <c r="N512" cm="1">
        <f t="array" ref="N512">_xlfn.IFS($N511&gt;=$C$7-$B$27,0,$M511,$N511+$B$27,TRUE,0)</f>
        <v>0</v>
      </c>
      <c r="O512" t="b" cm="1">
        <f t="array" ref="O512">_xlfn.IFS(AND($J512,NOT($K512),NOT($M512)),TRUE,$P512&gt;=$B$6,FALSE,AND($J512,NOT($K512),$M512,$N512=0),TRUE,TRUE,FALSE)</f>
        <v>0</v>
      </c>
      <c r="P512" cm="1">
        <f t="array" ref="P512">_xlfn.IFS(AND($O511,$P511&lt;$B$6),$P511+1,AND(NOT($J511),$P511&gt;0),0,TRUE,$P511)</f>
        <v>0</v>
      </c>
      <c r="Q512" s="1">
        <f t="shared" si="36"/>
        <v>30</v>
      </c>
      <c r="R512" s="1">
        <f t="shared" si="37"/>
        <v>1500</v>
      </c>
      <c r="S512" s="17">
        <f t="shared" si="38"/>
        <v>176.81728880157172</v>
      </c>
      <c r="T512" s="1" cm="1">
        <f t="array" ref="T512">_xlfn.IFS($B$6=1,Q512*$B$10,AND(P511=0,P512&gt;=1),T511+$B$6*$B$10*$B$8,TRUE,T511)</f>
        <v>1200</v>
      </c>
      <c r="U512" s="17">
        <f t="shared" si="39"/>
        <v>141.45383104125739</v>
      </c>
    </row>
    <row r="513" spans="7:21" x14ac:dyDescent="0.25">
      <c r="G513" s="15">
        <v>511</v>
      </c>
      <c r="H513" s="17">
        <f t="shared" si="35"/>
        <v>8.5</v>
      </c>
      <c r="I513" cm="1">
        <f t="array" ref="I513">_xlfn.IFS(AND(NOT($I512=0),$J512),0,NOT($J512),$I512+$B$27,TRUE,$I512)</f>
        <v>2.7833333333333283</v>
      </c>
      <c r="J513" t="b" cm="1">
        <f t="array" ref="J513">_xlfn.IFS($I513&gt;=$C$5-$B$27,TRUE,$P513&gt;=$B$6,FALSE,TRUE,$J512)</f>
        <v>0</v>
      </c>
      <c r="K513" t="b" cm="1">
        <f t="array" ref="K513">_xlfn.IFS($L513&gt;=$B$4-$B$27,FALSE,$I513&gt;=$B$5-$B$27,TRUE,AND($J513,NOT($K512)),FALSE,$K512,TRUE,TRUE,FALSE)</f>
        <v>0</v>
      </c>
      <c r="L513" cm="1">
        <f t="array" ref="L513">_xlfn.IFS($K512,$L512+$B$27,NOT($K512),0,TRUE,$K512)</f>
        <v>0</v>
      </c>
      <c r="M513" t="b" cm="1">
        <f t="array" ref="M513">_xlfn.IFS($K513,FALSE,AND($J513,NOT($K513),$P513&lt;$B$6),TRUE,TRUE,FALSE)</f>
        <v>0</v>
      </c>
      <c r="N513" cm="1">
        <f t="array" ref="N513">_xlfn.IFS($N512&gt;=$C$7-$B$27,0,$M512,$N512+$B$27,TRUE,0)</f>
        <v>0</v>
      </c>
      <c r="O513" t="b" cm="1">
        <f t="array" ref="O513">_xlfn.IFS(AND($J513,NOT($K513),NOT($M513)),TRUE,$P513&gt;=$B$6,FALSE,AND($J513,NOT($K513),$M513,$N513=0),TRUE,TRUE,FALSE)</f>
        <v>0</v>
      </c>
      <c r="P513" cm="1">
        <f t="array" ref="P513">_xlfn.IFS(AND($O512,$P512&lt;$B$6),$P512+1,AND(NOT($J512),$P512&gt;0),0,TRUE,$P512)</f>
        <v>0</v>
      </c>
      <c r="Q513" s="1">
        <f t="shared" si="36"/>
        <v>30</v>
      </c>
      <c r="R513" s="1">
        <f t="shared" si="37"/>
        <v>1500</v>
      </c>
      <c r="S513" s="17">
        <f t="shared" si="38"/>
        <v>176.47058823529412</v>
      </c>
      <c r="T513" s="1" cm="1">
        <f t="array" ref="T513">_xlfn.IFS($B$6=1,Q513*$B$10,AND(P512=0,P513&gt;=1),T512+$B$6*$B$10*$B$8,TRUE,T512)</f>
        <v>1200</v>
      </c>
      <c r="U513" s="17">
        <f t="shared" si="39"/>
        <v>141.1764705882353</v>
      </c>
    </row>
    <row r="514" spans="7:21" x14ac:dyDescent="0.25">
      <c r="G514" s="15">
        <v>512</v>
      </c>
      <c r="H514" s="17">
        <f t="shared" si="35"/>
        <v>8.5166666666666657</v>
      </c>
      <c r="I514" cm="1">
        <f t="array" ref="I514">_xlfn.IFS(AND(NOT($I513=0),$J513),0,NOT($J513),$I513+$B$27,TRUE,$I513)</f>
        <v>2.7999999999999949</v>
      </c>
      <c r="J514" t="b" cm="1">
        <f t="array" ref="J514">_xlfn.IFS($I514&gt;=$C$5-$B$27,TRUE,$P514&gt;=$B$6,FALSE,TRUE,$J513)</f>
        <v>0</v>
      </c>
      <c r="K514" t="b" cm="1">
        <f t="array" ref="K514">_xlfn.IFS($L514&gt;=$B$4-$B$27,FALSE,$I514&gt;=$B$5-$B$27,TRUE,AND($J514,NOT($K513)),FALSE,$K513,TRUE,TRUE,FALSE)</f>
        <v>0</v>
      </c>
      <c r="L514" cm="1">
        <f t="array" ref="L514">_xlfn.IFS($K513,$L513+$B$27,NOT($K513),0,TRUE,$K513)</f>
        <v>0</v>
      </c>
      <c r="M514" t="b" cm="1">
        <f t="array" ref="M514">_xlfn.IFS($K514,FALSE,AND($J514,NOT($K514),$P514&lt;$B$6),TRUE,TRUE,FALSE)</f>
        <v>0</v>
      </c>
      <c r="N514" cm="1">
        <f t="array" ref="N514">_xlfn.IFS($N513&gt;=$C$7-$B$27,0,$M513,$N513+$B$27,TRUE,0)</f>
        <v>0</v>
      </c>
      <c r="O514" t="b" cm="1">
        <f t="array" ref="O514">_xlfn.IFS(AND($J514,NOT($K514),NOT($M514)),TRUE,$P514&gt;=$B$6,FALSE,AND($J514,NOT($K514),$M514,$N514=0),TRUE,TRUE,FALSE)</f>
        <v>0</v>
      </c>
      <c r="P514" cm="1">
        <f t="array" ref="P514">_xlfn.IFS(AND($O513,$P513&lt;$B$6),$P513+1,AND(NOT($J513),$P513&gt;0),0,TRUE,$P513)</f>
        <v>0</v>
      </c>
      <c r="Q514" s="1">
        <f t="shared" si="36"/>
        <v>30</v>
      </c>
      <c r="R514" s="1">
        <f t="shared" si="37"/>
        <v>1500</v>
      </c>
      <c r="S514" s="17">
        <f t="shared" si="38"/>
        <v>176.12524461839533</v>
      </c>
      <c r="T514" s="1" cm="1">
        <f t="array" ref="T514">_xlfn.IFS($B$6=1,Q514*$B$10,AND(P513=0,P514&gt;=1),T513+$B$6*$B$10*$B$8,TRUE,T513)</f>
        <v>1200</v>
      </c>
      <c r="U514" s="17">
        <f t="shared" si="39"/>
        <v>140.90019569471625</v>
      </c>
    </row>
    <row r="515" spans="7:21" x14ac:dyDescent="0.25">
      <c r="G515" s="15">
        <v>513</v>
      </c>
      <c r="H515" s="17">
        <f t="shared" ref="H515:H578" si="40">($G515-1)*$B$27</f>
        <v>8.5333333333333332</v>
      </c>
      <c r="I515" cm="1">
        <f t="array" ref="I515">_xlfn.IFS(AND(NOT($I514=0),$J514),0,NOT($J514),$I514+$B$27,TRUE,$I514)</f>
        <v>2.8166666666666615</v>
      </c>
      <c r="J515" t="b" cm="1">
        <f t="array" ref="J515">_xlfn.IFS($I515&gt;=$C$5-$B$27,TRUE,$P515&gt;=$B$6,FALSE,TRUE,$J514)</f>
        <v>0</v>
      </c>
      <c r="K515" t="b" cm="1">
        <f t="array" ref="K515">_xlfn.IFS($L515&gt;=$B$4-$B$27,FALSE,$I515&gt;=$B$5-$B$27,TRUE,AND($J515,NOT($K514)),FALSE,$K514,TRUE,TRUE,FALSE)</f>
        <v>0</v>
      </c>
      <c r="L515" cm="1">
        <f t="array" ref="L515">_xlfn.IFS($K514,$L514+$B$27,NOT($K514),0,TRUE,$K514)</f>
        <v>0</v>
      </c>
      <c r="M515" t="b" cm="1">
        <f t="array" ref="M515">_xlfn.IFS($K515,FALSE,AND($J515,NOT($K515),$P515&lt;$B$6),TRUE,TRUE,FALSE)</f>
        <v>0</v>
      </c>
      <c r="N515" cm="1">
        <f t="array" ref="N515">_xlfn.IFS($N514&gt;=$C$7-$B$27,0,$M514,$N514+$B$27,TRUE,0)</f>
        <v>0</v>
      </c>
      <c r="O515" t="b" cm="1">
        <f t="array" ref="O515">_xlfn.IFS(AND($J515,NOT($K515),NOT($M515)),TRUE,$P515&gt;=$B$6,FALSE,AND($J515,NOT($K515),$M515,$N515=0),TRUE,TRUE,FALSE)</f>
        <v>0</v>
      </c>
      <c r="P515" cm="1">
        <f t="array" ref="P515">_xlfn.IFS(AND($O514,$P514&lt;$B$6),$P514+1,AND(NOT($J514),$P514&gt;0),0,TRUE,$P514)</f>
        <v>0</v>
      </c>
      <c r="Q515" s="1">
        <f t="shared" ref="Q515:Q578" si="41">IF($O514,$Q514+$B$8,$Q514)</f>
        <v>30</v>
      </c>
      <c r="R515" s="1">
        <f t="shared" ref="R515:R578" si="42">IF($O514,$R514+$B$8*$B$9,$R514)</f>
        <v>1500</v>
      </c>
      <c r="S515" s="17">
        <f t="shared" si="38"/>
        <v>175.78125</v>
      </c>
      <c r="T515" s="1" cm="1">
        <f t="array" ref="T515">_xlfn.IFS($B$6=1,Q515*$B$10,AND(P514=0,P515&gt;=1),T514+$B$6*$B$10*$B$8,TRUE,T514)</f>
        <v>1200</v>
      </c>
      <c r="U515" s="17">
        <f t="shared" si="39"/>
        <v>140.625</v>
      </c>
    </row>
    <row r="516" spans="7:21" x14ac:dyDescent="0.25">
      <c r="G516" s="15">
        <v>514</v>
      </c>
      <c r="H516" s="17">
        <f t="shared" si="40"/>
        <v>8.5500000000000007</v>
      </c>
      <c r="I516" cm="1">
        <f t="array" ref="I516">_xlfn.IFS(AND(NOT($I515=0),$J515),0,NOT($J515),$I515+$B$27,TRUE,$I515)</f>
        <v>2.8333333333333282</v>
      </c>
      <c r="J516" t="b" cm="1">
        <f t="array" ref="J516">_xlfn.IFS($I516&gt;=$C$5-$B$27,TRUE,$P516&gt;=$B$6,FALSE,TRUE,$J515)</f>
        <v>0</v>
      </c>
      <c r="K516" t="b" cm="1">
        <f t="array" ref="K516">_xlfn.IFS($L516&gt;=$B$4-$B$27,FALSE,$I516&gt;=$B$5-$B$27,TRUE,AND($J516,NOT($K515)),FALSE,$K515,TRUE,TRUE,FALSE)</f>
        <v>0</v>
      </c>
      <c r="L516" cm="1">
        <f t="array" ref="L516">_xlfn.IFS($K515,$L515+$B$27,NOT($K515),0,TRUE,$K515)</f>
        <v>0</v>
      </c>
      <c r="M516" t="b" cm="1">
        <f t="array" ref="M516">_xlfn.IFS($K516,FALSE,AND($J516,NOT($K516),$P516&lt;$B$6),TRUE,TRUE,FALSE)</f>
        <v>0</v>
      </c>
      <c r="N516" cm="1">
        <f t="array" ref="N516">_xlfn.IFS($N515&gt;=$C$7-$B$27,0,$M515,$N515+$B$27,TRUE,0)</f>
        <v>0</v>
      </c>
      <c r="O516" t="b" cm="1">
        <f t="array" ref="O516">_xlfn.IFS(AND($J516,NOT($K516),NOT($M516)),TRUE,$P516&gt;=$B$6,FALSE,AND($J516,NOT($K516),$M516,$N516=0),TRUE,TRUE,FALSE)</f>
        <v>0</v>
      </c>
      <c r="P516" cm="1">
        <f t="array" ref="P516">_xlfn.IFS(AND($O515,$P515&lt;$B$6),$P515+1,AND(NOT($J515),$P515&gt;0),0,TRUE,$P515)</f>
        <v>0</v>
      </c>
      <c r="Q516" s="1">
        <f t="shared" si="41"/>
        <v>30</v>
      </c>
      <c r="R516" s="1">
        <f t="shared" si="42"/>
        <v>1500</v>
      </c>
      <c r="S516" s="17">
        <f t="shared" ref="S516:S579" si="43">$R516/$H516</f>
        <v>175.43859649122805</v>
      </c>
      <c r="T516" s="1" cm="1">
        <f t="array" ref="T516">_xlfn.IFS($B$6=1,Q516*$B$10,AND(P515=0,P516&gt;=1),T515+$B$6*$B$10*$B$8,TRUE,T515)</f>
        <v>1200</v>
      </c>
      <c r="U516" s="17">
        <f t="shared" ref="U516:U579" si="44">T516/H516</f>
        <v>140.35087719298244</v>
      </c>
    </row>
    <row r="517" spans="7:21" x14ac:dyDescent="0.25">
      <c r="G517" s="15">
        <v>515</v>
      </c>
      <c r="H517" s="17">
        <f t="shared" si="40"/>
        <v>8.5666666666666664</v>
      </c>
      <c r="I517" cm="1">
        <f t="array" ref="I517">_xlfn.IFS(AND(NOT($I516=0),$J516),0,NOT($J516),$I516+$B$27,TRUE,$I516)</f>
        <v>2.8499999999999948</v>
      </c>
      <c r="J517" t="b" cm="1">
        <f t="array" ref="J517">_xlfn.IFS($I517&gt;=$C$5-$B$27,TRUE,$P517&gt;=$B$6,FALSE,TRUE,$J516)</f>
        <v>0</v>
      </c>
      <c r="K517" t="b" cm="1">
        <f t="array" ref="K517">_xlfn.IFS($L517&gt;=$B$4-$B$27,FALSE,$I517&gt;=$B$5-$B$27,TRUE,AND($J517,NOT($K516)),FALSE,$K516,TRUE,TRUE,FALSE)</f>
        <v>0</v>
      </c>
      <c r="L517" cm="1">
        <f t="array" ref="L517">_xlfn.IFS($K516,$L516+$B$27,NOT($K516),0,TRUE,$K516)</f>
        <v>0</v>
      </c>
      <c r="M517" t="b" cm="1">
        <f t="array" ref="M517">_xlfn.IFS($K517,FALSE,AND($J517,NOT($K517),$P517&lt;$B$6),TRUE,TRUE,FALSE)</f>
        <v>0</v>
      </c>
      <c r="N517" cm="1">
        <f t="array" ref="N517">_xlfn.IFS($N516&gt;=$C$7-$B$27,0,$M516,$N516+$B$27,TRUE,0)</f>
        <v>0</v>
      </c>
      <c r="O517" t="b" cm="1">
        <f t="array" ref="O517">_xlfn.IFS(AND($J517,NOT($K517),NOT($M517)),TRUE,$P517&gt;=$B$6,FALSE,AND($J517,NOT($K517),$M517,$N517=0),TRUE,TRUE,FALSE)</f>
        <v>0</v>
      </c>
      <c r="P517" cm="1">
        <f t="array" ref="P517">_xlfn.IFS(AND($O516,$P516&lt;$B$6),$P516+1,AND(NOT($J516),$P516&gt;0),0,TRUE,$P516)</f>
        <v>0</v>
      </c>
      <c r="Q517" s="1">
        <f t="shared" si="41"/>
        <v>30</v>
      </c>
      <c r="R517" s="1">
        <f t="shared" si="42"/>
        <v>1500</v>
      </c>
      <c r="S517" s="17">
        <f t="shared" si="43"/>
        <v>175.09727626459144</v>
      </c>
      <c r="T517" s="1" cm="1">
        <f t="array" ref="T517">_xlfn.IFS($B$6=1,Q517*$B$10,AND(P516=0,P517&gt;=1),T516+$B$6*$B$10*$B$8,TRUE,T516)</f>
        <v>1200</v>
      </c>
      <c r="U517" s="17">
        <f t="shared" si="44"/>
        <v>140.07782101167317</v>
      </c>
    </row>
    <row r="518" spans="7:21" x14ac:dyDescent="0.25">
      <c r="G518" s="15">
        <v>516</v>
      </c>
      <c r="H518" s="17">
        <f t="shared" si="40"/>
        <v>8.5833333333333339</v>
      </c>
      <c r="I518" cm="1">
        <f t="array" ref="I518">_xlfn.IFS(AND(NOT($I517=0),$J517),0,NOT($J517),$I517+$B$27,TRUE,$I517)</f>
        <v>2.8666666666666614</v>
      </c>
      <c r="J518" t="b" cm="1">
        <f t="array" ref="J518">_xlfn.IFS($I518&gt;=$C$5-$B$27,TRUE,$P518&gt;=$B$6,FALSE,TRUE,$J517)</f>
        <v>0</v>
      </c>
      <c r="K518" t="b" cm="1">
        <f t="array" ref="K518">_xlfn.IFS($L518&gt;=$B$4-$B$27,FALSE,$I518&gt;=$B$5-$B$27,TRUE,AND($J518,NOT($K517)),FALSE,$K517,TRUE,TRUE,FALSE)</f>
        <v>0</v>
      </c>
      <c r="L518" cm="1">
        <f t="array" ref="L518">_xlfn.IFS($K517,$L517+$B$27,NOT($K517),0,TRUE,$K517)</f>
        <v>0</v>
      </c>
      <c r="M518" t="b" cm="1">
        <f t="array" ref="M518">_xlfn.IFS($K518,FALSE,AND($J518,NOT($K518),$P518&lt;$B$6),TRUE,TRUE,FALSE)</f>
        <v>0</v>
      </c>
      <c r="N518" cm="1">
        <f t="array" ref="N518">_xlfn.IFS($N517&gt;=$C$7-$B$27,0,$M517,$N517+$B$27,TRUE,0)</f>
        <v>0</v>
      </c>
      <c r="O518" t="b" cm="1">
        <f t="array" ref="O518">_xlfn.IFS(AND($J518,NOT($K518),NOT($M518)),TRUE,$P518&gt;=$B$6,FALSE,AND($J518,NOT($K518),$M518,$N518=0),TRUE,TRUE,FALSE)</f>
        <v>0</v>
      </c>
      <c r="P518" cm="1">
        <f t="array" ref="P518">_xlfn.IFS(AND($O517,$P517&lt;$B$6),$P517+1,AND(NOT($J517),$P517&gt;0),0,TRUE,$P517)</f>
        <v>0</v>
      </c>
      <c r="Q518" s="1">
        <f t="shared" si="41"/>
        <v>30</v>
      </c>
      <c r="R518" s="1">
        <f t="shared" si="42"/>
        <v>1500</v>
      </c>
      <c r="S518" s="17">
        <f t="shared" si="43"/>
        <v>174.75728155339806</v>
      </c>
      <c r="T518" s="1" cm="1">
        <f t="array" ref="T518">_xlfn.IFS($B$6=1,Q518*$B$10,AND(P517=0,P518&gt;=1),T517+$B$6*$B$10*$B$8,TRUE,T517)</f>
        <v>1200</v>
      </c>
      <c r="U518" s="17">
        <f t="shared" si="44"/>
        <v>139.80582524271844</v>
      </c>
    </row>
    <row r="519" spans="7:21" x14ac:dyDescent="0.25">
      <c r="G519" s="15">
        <v>517</v>
      </c>
      <c r="H519" s="17">
        <f t="shared" si="40"/>
        <v>8.6</v>
      </c>
      <c r="I519" cm="1">
        <f t="array" ref="I519">_xlfn.IFS(AND(NOT($I518=0),$J518),0,NOT($J518),$I518+$B$27,TRUE,$I518)</f>
        <v>2.883333333333328</v>
      </c>
      <c r="J519" t="b" cm="1">
        <f t="array" ref="J519">_xlfn.IFS($I519&gt;=$C$5-$B$27,TRUE,$P519&gt;=$B$6,FALSE,TRUE,$J518)</f>
        <v>0</v>
      </c>
      <c r="K519" t="b" cm="1">
        <f t="array" ref="K519">_xlfn.IFS($L519&gt;=$B$4-$B$27,FALSE,$I519&gt;=$B$5-$B$27,TRUE,AND($J519,NOT($K518)),FALSE,$K518,TRUE,TRUE,FALSE)</f>
        <v>0</v>
      </c>
      <c r="L519" cm="1">
        <f t="array" ref="L519">_xlfn.IFS($K518,$L518+$B$27,NOT($K518),0,TRUE,$K518)</f>
        <v>0</v>
      </c>
      <c r="M519" t="b" cm="1">
        <f t="array" ref="M519">_xlfn.IFS($K519,FALSE,AND($J519,NOT($K519),$P519&lt;$B$6),TRUE,TRUE,FALSE)</f>
        <v>0</v>
      </c>
      <c r="N519" cm="1">
        <f t="array" ref="N519">_xlfn.IFS($N518&gt;=$C$7-$B$27,0,$M518,$N518+$B$27,TRUE,0)</f>
        <v>0</v>
      </c>
      <c r="O519" t="b" cm="1">
        <f t="array" ref="O519">_xlfn.IFS(AND($J519,NOT($K519),NOT($M519)),TRUE,$P519&gt;=$B$6,FALSE,AND($J519,NOT($K519),$M519,$N519=0),TRUE,TRUE,FALSE)</f>
        <v>0</v>
      </c>
      <c r="P519" cm="1">
        <f t="array" ref="P519">_xlfn.IFS(AND($O518,$P518&lt;$B$6),$P518+1,AND(NOT($J518),$P518&gt;0),0,TRUE,$P518)</f>
        <v>0</v>
      </c>
      <c r="Q519" s="1">
        <f t="shared" si="41"/>
        <v>30</v>
      </c>
      <c r="R519" s="1">
        <f t="shared" si="42"/>
        <v>1500</v>
      </c>
      <c r="S519" s="17">
        <f t="shared" si="43"/>
        <v>174.41860465116281</v>
      </c>
      <c r="T519" s="1" cm="1">
        <f t="array" ref="T519">_xlfn.IFS($B$6=1,Q519*$B$10,AND(P518=0,P519&gt;=1),T518+$B$6*$B$10*$B$8,TRUE,T518)</f>
        <v>1200</v>
      </c>
      <c r="U519" s="17">
        <f t="shared" si="44"/>
        <v>139.53488372093022</v>
      </c>
    </row>
    <row r="520" spans="7:21" x14ac:dyDescent="0.25">
      <c r="G520" s="15">
        <v>518</v>
      </c>
      <c r="H520" s="17">
        <f t="shared" si="40"/>
        <v>8.6166666666666671</v>
      </c>
      <c r="I520" cm="1">
        <f t="array" ref="I520">_xlfn.IFS(AND(NOT($I519=0),$J519),0,NOT($J519),$I519+$B$27,TRUE,$I519)</f>
        <v>2.8999999999999946</v>
      </c>
      <c r="J520" t="b" cm="1">
        <f t="array" ref="J520">_xlfn.IFS($I520&gt;=$C$5-$B$27,TRUE,$P520&gt;=$B$6,FALSE,TRUE,$J519)</f>
        <v>0</v>
      </c>
      <c r="K520" t="b" cm="1">
        <f t="array" ref="K520">_xlfn.IFS($L520&gt;=$B$4-$B$27,FALSE,$I520&gt;=$B$5-$B$27,TRUE,AND($J520,NOT($K519)),FALSE,$K519,TRUE,TRUE,FALSE)</f>
        <v>0</v>
      </c>
      <c r="L520" cm="1">
        <f t="array" ref="L520">_xlfn.IFS($K519,$L519+$B$27,NOT($K519),0,TRUE,$K519)</f>
        <v>0</v>
      </c>
      <c r="M520" t="b" cm="1">
        <f t="array" ref="M520">_xlfn.IFS($K520,FALSE,AND($J520,NOT($K520),$P520&lt;$B$6),TRUE,TRUE,FALSE)</f>
        <v>0</v>
      </c>
      <c r="N520" cm="1">
        <f t="array" ref="N520">_xlfn.IFS($N519&gt;=$C$7-$B$27,0,$M519,$N519+$B$27,TRUE,0)</f>
        <v>0</v>
      </c>
      <c r="O520" t="b" cm="1">
        <f t="array" ref="O520">_xlfn.IFS(AND($J520,NOT($K520),NOT($M520)),TRUE,$P520&gt;=$B$6,FALSE,AND($J520,NOT($K520),$M520,$N520=0),TRUE,TRUE,FALSE)</f>
        <v>0</v>
      </c>
      <c r="P520" cm="1">
        <f t="array" ref="P520">_xlfn.IFS(AND($O519,$P519&lt;$B$6),$P519+1,AND(NOT($J519),$P519&gt;0),0,TRUE,$P519)</f>
        <v>0</v>
      </c>
      <c r="Q520" s="1">
        <f t="shared" si="41"/>
        <v>30</v>
      </c>
      <c r="R520" s="1">
        <f t="shared" si="42"/>
        <v>1500</v>
      </c>
      <c r="S520" s="17">
        <f t="shared" si="43"/>
        <v>174.08123791102514</v>
      </c>
      <c r="T520" s="1" cm="1">
        <f t="array" ref="T520">_xlfn.IFS($B$6=1,Q520*$B$10,AND(P519=0,P520&gt;=1),T519+$B$6*$B$10*$B$8,TRUE,T519)</f>
        <v>1200</v>
      </c>
      <c r="U520" s="17">
        <f t="shared" si="44"/>
        <v>139.26499032882012</v>
      </c>
    </row>
    <row r="521" spans="7:21" x14ac:dyDescent="0.25">
      <c r="G521" s="15">
        <v>519</v>
      </c>
      <c r="H521" s="17">
        <f t="shared" si="40"/>
        <v>8.6333333333333329</v>
      </c>
      <c r="I521" cm="1">
        <f t="array" ref="I521">_xlfn.IFS(AND(NOT($I520=0),$J520),0,NOT($J520),$I520+$B$27,TRUE,$I520)</f>
        <v>2.9166666666666612</v>
      </c>
      <c r="J521" t="b" cm="1">
        <f t="array" ref="J521">_xlfn.IFS($I521&gt;=$C$5-$B$27,TRUE,$P521&gt;=$B$6,FALSE,TRUE,$J520)</f>
        <v>0</v>
      </c>
      <c r="K521" t="b" cm="1">
        <f t="array" ref="K521">_xlfn.IFS($L521&gt;=$B$4-$B$27,FALSE,$I521&gt;=$B$5-$B$27,TRUE,AND($J521,NOT($K520)),FALSE,$K520,TRUE,TRUE,FALSE)</f>
        <v>0</v>
      </c>
      <c r="L521" cm="1">
        <f t="array" ref="L521">_xlfn.IFS($K520,$L520+$B$27,NOT($K520),0,TRUE,$K520)</f>
        <v>0</v>
      </c>
      <c r="M521" t="b" cm="1">
        <f t="array" ref="M521">_xlfn.IFS($K521,FALSE,AND($J521,NOT($K521),$P521&lt;$B$6),TRUE,TRUE,FALSE)</f>
        <v>0</v>
      </c>
      <c r="N521" cm="1">
        <f t="array" ref="N521">_xlfn.IFS($N520&gt;=$C$7-$B$27,0,$M520,$N520+$B$27,TRUE,0)</f>
        <v>0</v>
      </c>
      <c r="O521" t="b" cm="1">
        <f t="array" ref="O521">_xlfn.IFS(AND($J521,NOT($K521),NOT($M521)),TRUE,$P521&gt;=$B$6,FALSE,AND($J521,NOT($K521),$M521,$N521=0),TRUE,TRUE,FALSE)</f>
        <v>0</v>
      </c>
      <c r="P521" cm="1">
        <f t="array" ref="P521">_xlfn.IFS(AND($O520,$P520&lt;$B$6),$P520+1,AND(NOT($J520),$P520&gt;0),0,TRUE,$P520)</f>
        <v>0</v>
      </c>
      <c r="Q521" s="1">
        <f t="shared" si="41"/>
        <v>30</v>
      </c>
      <c r="R521" s="1">
        <f t="shared" si="42"/>
        <v>1500</v>
      </c>
      <c r="S521" s="17">
        <f t="shared" si="43"/>
        <v>173.74517374517376</v>
      </c>
      <c r="T521" s="1" cm="1">
        <f t="array" ref="T521">_xlfn.IFS($B$6=1,Q521*$B$10,AND(P520=0,P521&gt;=1),T520+$B$6*$B$10*$B$8,TRUE,T520)</f>
        <v>1200</v>
      </c>
      <c r="U521" s="17">
        <f t="shared" si="44"/>
        <v>138.996138996139</v>
      </c>
    </row>
    <row r="522" spans="7:21" x14ac:dyDescent="0.25">
      <c r="G522" s="15">
        <v>520</v>
      </c>
      <c r="H522" s="17">
        <f t="shared" si="40"/>
        <v>8.65</v>
      </c>
      <c r="I522" cm="1">
        <f t="array" ref="I522">_xlfn.IFS(AND(NOT($I521=0),$J521),0,NOT($J521),$I521+$B$27,TRUE,$I521)</f>
        <v>2.9333333333333278</v>
      </c>
      <c r="J522" t="b" cm="1">
        <f t="array" ref="J522">_xlfn.IFS($I522&gt;=$C$5-$B$27,TRUE,$P522&gt;=$B$6,FALSE,TRUE,$J521)</f>
        <v>0</v>
      </c>
      <c r="K522" t="b" cm="1">
        <f t="array" ref="K522">_xlfn.IFS($L522&gt;=$B$4-$B$27,FALSE,$I522&gt;=$B$5-$B$27,TRUE,AND($J522,NOT($K521)),FALSE,$K521,TRUE,TRUE,FALSE)</f>
        <v>0</v>
      </c>
      <c r="L522" cm="1">
        <f t="array" ref="L522">_xlfn.IFS($K521,$L521+$B$27,NOT($K521),0,TRUE,$K521)</f>
        <v>0</v>
      </c>
      <c r="M522" t="b" cm="1">
        <f t="array" ref="M522">_xlfn.IFS($K522,FALSE,AND($J522,NOT($K522),$P522&lt;$B$6),TRUE,TRUE,FALSE)</f>
        <v>0</v>
      </c>
      <c r="N522" cm="1">
        <f t="array" ref="N522">_xlfn.IFS($N521&gt;=$C$7-$B$27,0,$M521,$N521+$B$27,TRUE,0)</f>
        <v>0</v>
      </c>
      <c r="O522" t="b" cm="1">
        <f t="array" ref="O522">_xlfn.IFS(AND($J522,NOT($K522),NOT($M522)),TRUE,$P522&gt;=$B$6,FALSE,AND($J522,NOT($K522),$M522,$N522=0),TRUE,TRUE,FALSE)</f>
        <v>0</v>
      </c>
      <c r="P522" cm="1">
        <f t="array" ref="P522">_xlfn.IFS(AND($O521,$P521&lt;$B$6),$P521+1,AND(NOT($J521),$P521&gt;0),0,TRUE,$P521)</f>
        <v>0</v>
      </c>
      <c r="Q522" s="1">
        <f t="shared" si="41"/>
        <v>30</v>
      </c>
      <c r="R522" s="1">
        <f t="shared" si="42"/>
        <v>1500</v>
      </c>
      <c r="S522" s="17">
        <f t="shared" si="43"/>
        <v>173.41040462427745</v>
      </c>
      <c r="T522" s="1" cm="1">
        <f t="array" ref="T522">_xlfn.IFS($B$6=1,Q522*$B$10,AND(P521=0,P522&gt;=1),T521+$B$6*$B$10*$B$8,TRUE,T521)</f>
        <v>1200</v>
      </c>
      <c r="U522" s="17">
        <f t="shared" si="44"/>
        <v>138.72832369942196</v>
      </c>
    </row>
    <row r="523" spans="7:21" x14ac:dyDescent="0.25">
      <c r="G523" s="15">
        <v>521</v>
      </c>
      <c r="H523" s="17">
        <f t="shared" si="40"/>
        <v>8.6666666666666661</v>
      </c>
      <c r="I523" cm="1">
        <f t="array" ref="I523">_xlfn.IFS(AND(NOT($I522=0),$J522),0,NOT($J522),$I522+$B$27,TRUE,$I522)</f>
        <v>2.9499999999999944</v>
      </c>
      <c r="J523" t="b" cm="1">
        <f t="array" ref="J523">_xlfn.IFS($I523&gt;=$C$5-$B$27,TRUE,$P523&gt;=$B$6,FALSE,TRUE,$J522)</f>
        <v>0</v>
      </c>
      <c r="K523" t="b" cm="1">
        <f t="array" ref="K523">_xlfn.IFS($L523&gt;=$B$4-$B$27,FALSE,$I523&gt;=$B$5-$B$27,TRUE,AND($J523,NOT($K522)),FALSE,$K522,TRUE,TRUE,FALSE)</f>
        <v>0</v>
      </c>
      <c r="L523" cm="1">
        <f t="array" ref="L523">_xlfn.IFS($K522,$L522+$B$27,NOT($K522),0,TRUE,$K522)</f>
        <v>0</v>
      </c>
      <c r="M523" t="b" cm="1">
        <f t="array" ref="M523">_xlfn.IFS($K523,FALSE,AND($J523,NOT($K523),$P523&lt;$B$6),TRUE,TRUE,FALSE)</f>
        <v>0</v>
      </c>
      <c r="N523" cm="1">
        <f t="array" ref="N523">_xlfn.IFS($N522&gt;=$C$7-$B$27,0,$M522,$N522+$B$27,TRUE,0)</f>
        <v>0</v>
      </c>
      <c r="O523" t="b" cm="1">
        <f t="array" ref="O523">_xlfn.IFS(AND($J523,NOT($K523),NOT($M523)),TRUE,$P523&gt;=$B$6,FALSE,AND($J523,NOT($K523),$M523,$N523=0),TRUE,TRUE,FALSE)</f>
        <v>0</v>
      </c>
      <c r="P523" cm="1">
        <f t="array" ref="P523">_xlfn.IFS(AND($O522,$P522&lt;$B$6),$P522+1,AND(NOT($J522),$P522&gt;0),0,TRUE,$P522)</f>
        <v>0</v>
      </c>
      <c r="Q523" s="1">
        <f t="shared" si="41"/>
        <v>30</v>
      </c>
      <c r="R523" s="1">
        <f t="shared" si="42"/>
        <v>1500</v>
      </c>
      <c r="S523" s="17">
        <f t="shared" si="43"/>
        <v>173.07692307692309</v>
      </c>
      <c r="T523" s="1" cm="1">
        <f t="array" ref="T523">_xlfn.IFS($B$6=1,Q523*$B$10,AND(P522=0,P523&gt;=1),T522+$B$6*$B$10*$B$8,TRUE,T522)</f>
        <v>1200</v>
      </c>
      <c r="U523" s="17">
        <f t="shared" si="44"/>
        <v>138.46153846153848</v>
      </c>
    </row>
    <row r="524" spans="7:21" x14ac:dyDescent="0.25">
      <c r="G524" s="15">
        <v>522</v>
      </c>
      <c r="H524" s="17">
        <f t="shared" si="40"/>
        <v>8.6833333333333336</v>
      </c>
      <c r="I524" cm="1">
        <f t="array" ref="I524">_xlfn.IFS(AND(NOT($I523=0),$J523),0,NOT($J523),$I523+$B$27,TRUE,$I523)</f>
        <v>2.966666666666661</v>
      </c>
      <c r="J524" t="b" cm="1">
        <f t="array" ref="J524">_xlfn.IFS($I524&gt;=$C$5-$B$27,TRUE,$P524&gt;=$B$6,FALSE,TRUE,$J523)</f>
        <v>0</v>
      </c>
      <c r="K524" t="b" cm="1">
        <f t="array" ref="K524">_xlfn.IFS($L524&gt;=$B$4-$B$27,FALSE,$I524&gt;=$B$5-$B$27,TRUE,AND($J524,NOT($K523)),FALSE,$K523,TRUE,TRUE,FALSE)</f>
        <v>0</v>
      </c>
      <c r="L524" cm="1">
        <f t="array" ref="L524">_xlfn.IFS($K523,$L523+$B$27,NOT($K523),0,TRUE,$K523)</f>
        <v>0</v>
      </c>
      <c r="M524" t="b" cm="1">
        <f t="array" ref="M524">_xlfn.IFS($K524,FALSE,AND($J524,NOT($K524),$P524&lt;$B$6),TRUE,TRUE,FALSE)</f>
        <v>0</v>
      </c>
      <c r="N524" cm="1">
        <f t="array" ref="N524">_xlfn.IFS($N523&gt;=$C$7-$B$27,0,$M523,$N523+$B$27,TRUE,0)</f>
        <v>0</v>
      </c>
      <c r="O524" t="b" cm="1">
        <f t="array" ref="O524">_xlfn.IFS(AND($J524,NOT($K524),NOT($M524)),TRUE,$P524&gt;=$B$6,FALSE,AND($J524,NOT($K524),$M524,$N524=0),TRUE,TRUE,FALSE)</f>
        <v>0</v>
      </c>
      <c r="P524" cm="1">
        <f t="array" ref="P524">_xlfn.IFS(AND($O523,$P523&lt;$B$6),$P523+1,AND(NOT($J523),$P523&gt;0),0,TRUE,$P523)</f>
        <v>0</v>
      </c>
      <c r="Q524" s="1">
        <f t="shared" si="41"/>
        <v>30</v>
      </c>
      <c r="R524" s="1">
        <f t="shared" si="42"/>
        <v>1500</v>
      </c>
      <c r="S524" s="17">
        <f t="shared" si="43"/>
        <v>172.7447216890595</v>
      </c>
      <c r="T524" s="1" cm="1">
        <f t="array" ref="T524">_xlfn.IFS($B$6=1,Q524*$B$10,AND(P523=0,P524&gt;=1),T523+$B$6*$B$10*$B$8,TRUE,T523)</f>
        <v>1200</v>
      </c>
      <c r="U524" s="17">
        <f t="shared" si="44"/>
        <v>138.19577735124759</v>
      </c>
    </row>
    <row r="525" spans="7:21" x14ac:dyDescent="0.25">
      <c r="G525" s="15">
        <v>523</v>
      </c>
      <c r="H525" s="17">
        <f t="shared" si="40"/>
        <v>8.6999999999999993</v>
      </c>
      <c r="I525" cm="1">
        <f t="array" ref="I525">_xlfn.IFS(AND(NOT($I524=0),$J524),0,NOT($J524),$I524+$B$27,TRUE,$I524)</f>
        <v>2.9833333333333276</v>
      </c>
      <c r="J525" t="b" cm="1">
        <f t="array" ref="J525">_xlfn.IFS($I525&gt;=$C$5-$B$27,TRUE,$P525&gt;=$B$6,FALSE,TRUE,$J524)</f>
        <v>0</v>
      </c>
      <c r="K525" t="b" cm="1">
        <f t="array" ref="K525">_xlfn.IFS($L525&gt;=$B$4-$B$27,FALSE,$I525&gt;=$B$5-$B$27,TRUE,AND($J525,NOT($K524)),FALSE,$K524,TRUE,TRUE,FALSE)</f>
        <v>0</v>
      </c>
      <c r="L525" cm="1">
        <f t="array" ref="L525">_xlfn.IFS($K524,$L524+$B$27,NOT($K524),0,TRUE,$K524)</f>
        <v>0</v>
      </c>
      <c r="M525" t="b" cm="1">
        <f t="array" ref="M525">_xlfn.IFS($K525,FALSE,AND($J525,NOT($K525),$P525&lt;$B$6),TRUE,TRUE,FALSE)</f>
        <v>0</v>
      </c>
      <c r="N525" cm="1">
        <f t="array" ref="N525">_xlfn.IFS($N524&gt;=$C$7-$B$27,0,$M524,$N524+$B$27,TRUE,0)</f>
        <v>0</v>
      </c>
      <c r="O525" t="b" cm="1">
        <f t="array" ref="O525">_xlfn.IFS(AND($J525,NOT($K525),NOT($M525)),TRUE,$P525&gt;=$B$6,FALSE,AND($J525,NOT($K525),$M525,$N525=0),TRUE,TRUE,FALSE)</f>
        <v>0</v>
      </c>
      <c r="P525" cm="1">
        <f t="array" ref="P525">_xlfn.IFS(AND($O524,$P524&lt;$B$6),$P524+1,AND(NOT($J524),$P524&gt;0),0,TRUE,$P524)</f>
        <v>0</v>
      </c>
      <c r="Q525" s="1">
        <f t="shared" si="41"/>
        <v>30</v>
      </c>
      <c r="R525" s="1">
        <f t="shared" si="42"/>
        <v>1500</v>
      </c>
      <c r="S525" s="17">
        <f t="shared" si="43"/>
        <v>172.41379310344828</v>
      </c>
      <c r="T525" s="1" cm="1">
        <f t="array" ref="T525">_xlfn.IFS($B$6=1,Q525*$B$10,AND(P524=0,P525&gt;=1),T524+$B$6*$B$10*$B$8,TRUE,T524)</f>
        <v>1200</v>
      </c>
      <c r="U525" s="17">
        <f t="shared" si="44"/>
        <v>137.93103448275863</v>
      </c>
    </row>
    <row r="526" spans="7:21" x14ac:dyDescent="0.25">
      <c r="G526" s="15">
        <v>524</v>
      </c>
      <c r="H526" s="17">
        <f t="shared" si="40"/>
        <v>8.7166666666666668</v>
      </c>
      <c r="I526" cm="1">
        <f t="array" ref="I526">_xlfn.IFS(AND(NOT($I525=0),$J525),0,NOT($J525),$I525+$B$27,TRUE,$I525)</f>
        <v>2.9999999999999942</v>
      </c>
      <c r="J526" t="b" cm="1">
        <f t="array" ref="J526">_xlfn.IFS($I526&gt;=$C$5-$B$27,TRUE,$P526&gt;=$B$6,FALSE,TRUE,$J525)</f>
        <v>0</v>
      </c>
      <c r="K526" t="b" cm="1">
        <f t="array" ref="K526">_xlfn.IFS($L526&gt;=$B$4-$B$27,FALSE,$I526&gt;=$B$5-$B$27,TRUE,AND($J526,NOT($K525)),FALSE,$K525,TRUE,TRUE,FALSE)</f>
        <v>0</v>
      </c>
      <c r="L526" cm="1">
        <f t="array" ref="L526">_xlfn.IFS($K525,$L525+$B$27,NOT($K525),0,TRUE,$K525)</f>
        <v>0</v>
      </c>
      <c r="M526" t="b" cm="1">
        <f t="array" ref="M526">_xlfn.IFS($K526,FALSE,AND($J526,NOT($K526),$P526&lt;$B$6),TRUE,TRUE,FALSE)</f>
        <v>0</v>
      </c>
      <c r="N526" cm="1">
        <f t="array" ref="N526">_xlfn.IFS($N525&gt;=$C$7-$B$27,0,$M525,$N525+$B$27,TRUE,0)</f>
        <v>0</v>
      </c>
      <c r="O526" t="b" cm="1">
        <f t="array" ref="O526">_xlfn.IFS(AND($J526,NOT($K526),NOT($M526)),TRUE,$P526&gt;=$B$6,FALSE,AND($J526,NOT($K526),$M526,$N526=0),TRUE,TRUE,FALSE)</f>
        <v>0</v>
      </c>
      <c r="P526" cm="1">
        <f t="array" ref="P526">_xlfn.IFS(AND($O525,$P525&lt;$B$6),$P525+1,AND(NOT($J525),$P525&gt;0),0,TRUE,$P525)</f>
        <v>0</v>
      </c>
      <c r="Q526" s="1">
        <f t="shared" si="41"/>
        <v>30</v>
      </c>
      <c r="R526" s="1">
        <f t="shared" si="42"/>
        <v>1500</v>
      </c>
      <c r="S526" s="17">
        <f t="shared" si="43"/>
        <v>172.08413001912047</v>
      </c>
      <c r="T526" s="1" cm="1">
        <f t="array" ref="T526">_xlfn.IFS($B$6=1,Q526*$B$10,AND(P525=0,P526&gt;=1),T525+$B$6*$B$10*$B$8,TRUE,T525)</f>
        <v>1200</v>
      </c>
      <c r="U526" s="17">
        <f t="shared" si="44"/>
        <v>137.66730401529637</v>
      </c>
    </row>
    <row r="527" spans="7:21" x14ac:dyDescent="0.25">
      <c r="G527" s="15">
        <v>525</v>
      </c>
      <c r="H527" s="17">
        <f t="shared" si="40"/>
        <v>8.7333333333333325</v>
      </c>
      <c r="I527" cm="1">
        <f t="array" ref="I527">_xlfn.IFS(AND(NOT($I526=0),$J526),0,NOT($J526),$I526+$B$27,TRUE,$I526)</f>
        <v>3.0166666666666608</v>
      </c>
      <c r="J527" t="b" cm="1">
        <f t="array" ref="J527">_xlfn.IFS($I527&gt;=$C$5-$B$27,TRUE,$P527&gt;=$B$6,FALSE,TRUE,$J526)</f>
        <v>0</v>
      </c>
      <c r="K527" t="b" cm="1">
        <f t="array" ref="K527">_xlfn.IFS($L527&gt;=$B$4-$B$27,FALSE,$I527&gt;=$B$5-$B$27,TRUE,AND($J527,NOT($K526)),FALSE,$K526,TRUE,TRUE,FALSE)</f>
        <v>0</v>
      </c>
      <c r="L527" cm="1">
        <f t="array" ref="L527">_xlfn.IFS($K526,$L526+$B$27,NOT($K526),0,TRUE,$K526)</f>
        <v>0</v>
      </c>
      <c r="M527" t="b" cm="1">
        <f t="array" ref="M527">_xlfn.IFS($K527,FALSE,AND($J527,NOT($K527),$P527&lt;$B$6),TRUE,TRUE,FALSE)</f>
        <v>0</v>
      </c>
      <c r="N527" cm="1">
        <f t="array" ref="N527">_xlfn.IFS($N526&gt;=$C$7-$B$27,0,$M526,$N526+$B$27,TRUE,0)</f>
        <v>0</v>
      </c>
      <c r="O527" t="b" cm="1">
        <f t="array" ref="O527">_xlfn.IFS(AND($J527,NOT($K527),NOT($M527)),TRUE,$P527&gt;=$B$6,FALSE,AND($J527,NOT($K527),$M527,$N527=0),TRUE,TRUE,FALSE)</f>
        <v>0</v>
      </c>
      <c r="P527" cm="1">
        <f t="array" ref="P527">_xlfn.IFS(AND($O526,$P526&lt;$B$6),$P526+1,AND(NOT($J526),$P526&gt;0),0,TRUE,$P526)</f>
        <v>0</v>
      </c>
      <c r="Q527" s="1">
        <f t="shared" si="41"/>
        <v>30</v>
      </c>
      <c r="R527" s="1">
        <f t="shared" si="42"/>
        <v>1500</v>
      </c>
      <c r="S527" s="17">
        <f t="shared" si="43"/>
        <v>171.75572519083971</v>
      </c>
      <c r="T527" s="1" cm="1">
        <f t="array" ref="T527">_xlfn.IFS($B$6=1,Q527*$B$10,AND(P526=0,P527&gt;=1),T526+$B$6*$B$10*$B$8,TRUE,T526)</f>
        <v>1200</v>
      </c>
      <c r="U527" s="17">
        <f t="shared" si="44"/>
        <v>137.40458015267177</v>
      </c>
    </row>
    <row r="528" spans="7:21" x14ac:dyDescent="0.25">
      <c r="G528" s="15">
        <v>526</v>
      </c>
      <c r="H528" s="17">
        <f t="shared" si="40"/>
        <v>8.75</v>
      </c>
      <c r="I528" cm="1">
        <f t="array" ref="I528">_xlfn.IFS(AND(NOT($I527=0),$J527),0,NOT($J527),$I527+$B$27,TRUE,$I527)</f>
        <v>3.0333333333333274</v>
      </c>
      <c r="J528" t="b" cm="1">
        <f t="array" ref="J528">_xlfn.IFS($I528&gt;=$C$5-$B$27,TRUE,$P528&gt;=$B$6,FALSE,TRUE,$J527)</f>
        <v>0</v>
      </c>
      <c r="K528" t="b" cm="1">
        <f t="array" ref="K528">_xlfn.IFS($L528&gt;=$B$4-$B$27,FALSE,$I528&gt;=$B$5-$B$27,TRUE,AND($J528,NOT($K527)),FALSE,$K527,TRUE,TRUE,FALSE)</f>
        <v>0</v>
      </c>
      <c r="L528" cm="1">
        <f t="array" ref="L528">_xlfn.IFS($K527,$L527+$B$27,NOT($K527),0,TRUE,$K527)</f>
        <v>0</v>
      </c>
      <c r="M528" t="b" cm="1">
        <f t="array" ref="M528">_xlfn.IFS($K528,FALSE,AND($J528,NOT($K528),$P528&lt;$B$6),TRUE,TRUE,FALSE)</f>
        <v>0</v>
      </c>
      <c r="N528" cm="1">
        <f t="array" ref="N528">_xlfn.IFS($N527&gt;=$C$7-$B$27,0,$M527,$N527+$B$27,TRUE,0)</f>
        <v>0</v>
      </c>
      <c r="O528" t="b" cm="1">
        <f t="array" ref="O528">_xlfn.IFS(AND($J528,NOT($K528),NOT($M528)),TRUE,$P528&gt;=$B$6,FALSE,AND($J528,NOT($K528),$M528,$N528=0),TRUE,TRUE,FALSE)</f>
        <v>0</v>
      </c>
      <c r="P528" cm="1">
        <f t="array" ref="P528">_xlfn.IFS(AND($O527,$P527&lt;$B$6),$P527+1,AND(NOT($J527),$P527&gt;0),0,TRUE,$P527)</f>
        <v>0</v>
      </c>
      <c r="Q528" s="1">
        <f t="shared" si="41"/>
        <v>30</v>
      </c>
      <c r="R528" s="1">
        <f t="shared" si="42"/>
        <v>1500</v>
      </c>
      <c r="S528" s="17">
        <f t="shared" si="43"/>
        <v>171.42857142857142</v>
      </c>
      <c r="T528" s="1" cm="1">
        <f t="array" ref="T528">_xlfn.IFS($B$6=1,Q528*$B$10,AND(P527=0,P528&gt;=1),T527+$B$6*$B$10*$B$8,TRUE,T527)</f>
        <v>1200</v>
      </c>
      <c r="U528" s="17">
        <f t="shared" si="44"/>
        <v>137.14285714285714</v>
      </c>
    </row>
    <row r="529" spans="7:21" x14ac:dyDescent="0.25">
      <c r="G529" s="15">
        <v>527</v>
      </c>
      <c r="H529" s="17">
        <f t="shared" si="40"/>
        <v>8.7666666666666657</v>
      </c>
      <c r="I529" cm="1">
        <f t="array" ref="I529">_xlfn.IFS(AND(NOT($I528=0),$J528),0,NOT($J528),$I528+$B$27,TRUE,$I528)</f>
        <v>3.049999999999994</v>
      </c>
      <c r="J529" t="b" cm="1">
        <f t="array" ref="J529">_xlfn.IFS($I529&gt;=$C$5-$B$27,TRUE,$P529&gt;=$B$6,FALSE,TRUE,$J528)</f>
        <v>0</v>
      </c>
      <c r="K529" t="b" cm="1">
        <f t="array" ref="K529">_xlfn.IFS($L529&gt;=$B$4-$B$27,FALSE,$I529&gt;=$B$5-$B$27,TRUE,AND($J529,NOT($K528)),FALSE,$K528,TRUE,TRUE,FALSE)</f>
        <v>0</v>
      </c>
      <c r="L529" cm="1">
        <f t="array" ref="L529">_xlfn.IFS($K528,$L528+$B$27,NOT($K528),0,TRUE,$K528)</f>
        <v>0</v>
      </c>
      <c r="M529" t="b" cm="1">
        <f t="array" ref="M529">_xlfn.IFS($K529,FALSE,AND($J529,NOT($K529),$P529&lt;$B$6),TRUE,TRUE,FALSE)</f>
        <v>0</v>
      </c>
      <c r="N529" cm="1">
        <f t="array" ref="N529">_xlfn.IFS($N528&gt;=$C$7-$B$27,0,$M528,$N528+$B$27,TRUE,0)</f>
        <v>0</v>
      </c>
      <c r="O529" t="b" cm="1">
        <f t="array" ref="O529">_xlfn.IFS(AND($J529,NOT($K529),NOT($M529)),TRUE,$P529&gt;=$B$6,FALSE,AND($J529,NOT($K529),$M529,$N529=0),TRUE,TRUE,FALSE)</f>
        <v>0</v>
      </c>
      <c r="P529" cm="1">
        <f t="array" ref="P529">_xlfn.IFS(AND($O528,$P528&lt;$B$6),$P528+1,AND(NOT($J528),$P528&gt;0),0,TRUE,$P528)</f>
        <v>0</v>
      </c>
      <c r="Q529" s="1">
        <f t="shared" si="41"/>
        <v>30</v>
      </c>
      <c r="R529" s="1">
        <f t="shared" si="42"/>
        <v>1500</v>
      </c>
      <c r="S529" s="17">
        <f t="shared" si="43"/>
        <v>171.1026615969582</v>
      </c>
      <c r="T529" s="1" cm="1">
        <f t="array" ref="T529">_xlfn.IFS($B$6=1,Q529*$B$10,AND(P528=0,P529&gt;=1),T528+$B$6*$B$10*$B$8,TRUE,T528)</f>
        <v>1200</v>
      </c>
      <c r="U529" s="17">
        <f t="shared" si="44"/>
        <v>136.88212927756655</v>
      </c>
    </row>
    <row r="530" spans="7:21" x14ac:dyDescent="0.25">
      <c r="G530" s="15">
        <v>528</v>
      </c>
      <c r="H530" s="17">
        <f t="shared" si="40"/>
        <v>8.7833333333333332</v>
      </c>
      <c r="I530" cm="1">
        <f t="array" ref="I530">_xlfn.IFS(AND(NOT($I529=0),$J529),0,NOT($J529),$I529+$B$27,TRUE,$I529)</f>
        <v>3.0666666666666607</v>
      </c>
      <c r="J530" t="b" cm="1">
        <f t="array" ref="J530">_xlfn.IFS($I530&gt;=$C$5-$B$27,TRUE,$P530&gt;=$B$6,FALSE,TRUE,$J529)</f>
        <v>0</v>
      </c>
      <c r="K530" t="b" cm="1">
        <f t="array" ref="K530">_xlfn.IFS($L530&gt;=$B$4-$B$27,FALSE,$I530&gt;=$B$5-$B$27,TRUE,AND($J530,NOT($K529)),FALSE,$K529,TRUE,TRUE,FALSE)</f>
        <v>0</v>
      </c>
      <c r="L530" cm="1">
        <f t="array" ref="L530">_xlfn.IFS($K529,$L529+$B$27,NOT($K529),0,TRUE,$K529)</f>
        <v>0</v>
      </c>
      <c r="M530" t="b" cm="1">
        <f t="array" ref="M530">_xlfn.IFS($K530,FALSE,AND($J530,NOT($K530),$P530&lt;$B$6),TRUE,TRUE,FALSE)</f>
        <v>0</v>
      </c>
      <c r="N530" cm="1">
        <f t="array" ref="N530">_xlfn.IFS($N529&gt;=$C$7-$B$27,0,$M529,$N529+$B$27,TRUE,0)</f>
        <v>0</v>
      </c>
      <c r="O530" t="b" cm="1">
        <f t="array" ref="O530">_xlfn.IFS(AND($J530,NOT($K530),NOT($M530)),TRUE,$P530&gt;=$B$6,FALSE,AND($J530,NOT($K530),$M530,$N530=0),TRUE,TRUE,FALSE)</f>
        <v>0</v>
      </c>
      <c r="P530" cm="1">
        <f t="array" ref="P530">_xlfn.IFS(AND($O529,$P529&lt;$B$6),$P529+1,AND(NOT($J529),$P529&gt;0),0,TRUE,$P529)</f>
        <v>0</v>
      </c>
      <c r="Q530" s="1">
        <f t="shared" si="41"/>
        <v>30</v>
      </c>
      <c r="R530" s="1">
        <f t="shared" si="42"/>
        <v>1500</v>
      </c>
      <c r="S530" s="17">
        <f t="shared" si="43"/>
        <v>170.77798861480076</v>
      </c>
      <c r="T530" s="1" cm="1">
        <f t="array" ref="T530">_xlfn.IFS($B$6=1,Q530*$B$10,AND(P529=0,P530&gt;=1),T529+$B$6*$B$10*$B$8,TRUE,T529)</f>
        <v>1200</v>
      </c>
      <c r="U530" s="17">
        <f t="shared" si="44"/>
        <v>136.62239089184061</v>
      </c>
    </row>
    <row r="531" spans="7:21" x14ac:dyDescent="0.25">
      <c r="G531" s="15">
        <v>529</v>
      </c>
      <c r="H531" s="17">
        <f t="shared" si="40"/>
        <v>8.8000000000000007</v>
      </c>
      <c r="I531" cm="1">
        <f t="array" ref="I531">_xlfn.IFS(AND(NOT($I530=0),$J530),0,NOT($J530),$I530+$B$27,TRUE,$I530)</f>
        <v>3.0833333333333273</v>
      </c>
      <c r="J531" t="b" cm="1">
        <f t="array" ref="J531">_xlfn.IFS($I531&gt;=$C$5-$B$27,TRUE,$P531&gt;=$B$6,FALSE,TRUE,$J530)</f>
        <v>0</v>
      </c>
      <c r="K531" t="b" cm="1">
        <f t="array" ref="K531">_xlfn.IFS($L531&gt;=$B$4-$B$27,FALSE,$I531&gt;=$B$5-$B$27,TRUE,AND($J531,NOT($K530)),FALSE,$K530,TRUE,TRUE,FALSE)</f>
        <v>0</v>
      </c>
      <c r="L531" cm="1">
        <f t="array" ref="L531">_xlfn.IFS($K530,$L530+$B$27,NOT($K530),0,TRUE,$K530)</f>
        <v>0</v>
      </c>
      <c r="M531" t="b" cm="1">
        <f t="array" ref="M531">_xlfn.IFS($K531,FALSE,AND($J531,NOT($K531),$P531&lt;$B$6),TRUE,TRUE,FALSE)</f>
        <v>0</v>
      </c>
      <c r="N531" cm="1">
        <f t="array" ref="N531">_xlfn.IFS($N530&gt;=$C$7-$B$27,0,$M530,$N530+$B$27,TRUE,0)</f>
        <v>0</v>
      </c>
      <c r="O531" t="b" cm="1">
        <f t="array" ref="O531">_xlfn.IFS(AND($J531,NOT($K531),NOT($M531)),TRUE,$P531&gt;=$B$6,FALSE,AND($J531,NOT($K531),$M531,$N531=0),TRUE,TRUE,FALSE)</f>
        <v>0</v>
      </c>
      <c r="P531" cm="1">
        <f t="array" ref="P531">_xlfn.IFS(AND($O530,$P530&lt;$B$6),$P530+1,AND(NOT($J530),$P530&gt;0),0,TRUE,$P530)</f>
        <v>0</v>
      </c>
      <c r="Q531" s="1">
        <f t="shared" si="41"/>
        <v>30</v>
      </c>
      <c r="R531" s="1">
        <f t="shared" si="42"/>
        <v>1500</v>
      </c>
      <c r="S531" s="17">
        <f t="shared" si="43"/>
        <v>170.45454545454544</v>
      </c>
      <c r="T531" s="1" cm="1">
        <f t="array" ref="T531">_xlfn.IFS($B$6=1,Q531*$B$10,AND(P530=0,P531&gt;=1),T530+$B$6*$B$10*$B$8,TRUE,T530)</f>
        <v>1200</v>
      </c>
      <c r="U531" s="17">
        <f t="shared" si="44"/>
        <v>136.36363636363635</v>
      </c>
    </row>
    <row r="532" spans="7:21" x14ac:dyDescent="0.25">
      <c r="G532" s="15">
        <v>530</v>
      </c>
      <c r="H532" s="17">
        <f t="shared" si="40"/>
        <v>8.8166666666666664</v>
      </c>
      <c r="I532" cm="1">
        <f t="array" ref="I532">_xlfn.IFS(AND(NOT($I531=0),$J531),0,NOT($J531),$I531+$B$27,TRUE,$I531)</f>
        <v>3.0999999999999939</v>
      </c>
      <c r="J532" t="b" cm="1">
        <f t="array" ref="J532">_xlfn.IFS($I532&gt;=$C$5-$B$27,TRUE,$P532&gt;=$B$6,FALSE,TRUE,$J531)</f>
        <v>0</v>
      </c>
      <c r="K532" t="b" cm="1">
        <f t="array" ref="K532">_xlfn.IFS($L532&gt;=$B$4-$B$27,FALSE,$I532&gt;=$B$5-$B$27,TRUE,AND($J532,NOT($K531)),FALSE,$K531,TRUE,TRUE,FALSE)</f>
        <v>0</v>
      </c>
      <c r="L532" cm="1">
        <f t="array" ref="L532">_xlfn.IFS($K531,$L531+$B$27,NOT($K531),0,TRUE,$K531)</f>
        <v>0</v>
      </c>
      <c r="M532" t="b" cm="1">
        <f t="array" ref="M532">_xlfn.IFS($K532,FALSE,AND($J532,NOT($K532),$P532&lt;$B$6),TRUE,TRUE,FALSE)</f>
        <v>0</v>
      </c>
      <c r="N532" cm="1">
        <f t="array" ref="N532">_xlfn.IFS($N531&gt;=$C$7-$B$27,0,$M531,$N531+$B$27,TRUE,0)</f>
        <v>0</v>
      </c>
      <c r="O532" t="b" cm="1">
        <f t="array" ref="O532">_xlfn.IFS(AND($J532,NOT($K532),NOT($M532)),TRUE,$P532&gt;=$B$6,FALSE,AND($J532,NOT($K532),$M532,$N532=0),TRUE,TRUE,FALSE)</f>
        <v>0</v>
      </c>
      <c r="P532" cm="1">
        <f t="array" ref="P532">_xlfn.IFS(AND($O531,$P531&lt;$B$6),$P531+1,AND(NOT($J531),$P531&gt;0),0,TRUE,$P531)</f>
        <v>0</v>
      </c>
      <c r="Q532" s="1">
        <f t="shared" si="41"/>
        <v>30</v>
      </c>
      <c r="R532" s="1">
        <f t="shared" si="42"/>
        <v>1500</v>
      </c>
      <c r="S532" s="17">
        <f t="shared" si="43"/>
        <v>170.13232514177693</v>
      </c>
      <c r="T532" s="1" cm="1">
        <f t="array" ref="T532">_xlfn.IFS($B$6=1,Q532*$B$10,AND(P531=0,P532&gt;=1),T531+$B$6*$B$10*$B$8,TRUE,T531)</f>
        <v>1200</v>
      </c>
      <c r="U532" s="17">
        <f t="shared" si="44"/>
        <v>136.10586011342156</v>
      </c>
    </row>
    <row r="533" spans="7:21" x14ac:dyDescent="0.25">
      <c r="G533" s="15">
        <v>531</v>
      </c>
      <c r="H533" s="17">
        <f t="shared" si="40"/>
        <v>8.8333333333333339</v>
      </c>
      <c r="I533" cm="1">
        <f t="array" ref="I533">_xlfn.IFS(AND(NOT($I532=0),$J532),0,NOT($J532),$I532+$B$27,TRUE,$I532)</f>
        <v>3.1166666666666605</v>
      </c>
      <c r="J533" t="b" cm="1">
        <f t="array" ref="J533">_xlfn.IFS($I533&gt;=$C$5-$B$27,TRUE,$P533&gt;=$B$6,FALSE,TRUE,$J532)</f>
        <v>0</v>
      </c>
      <c r="K533" t="b" cm="1">
        <f t="array" ref="K533">_xlfn.IFS($L533&gt;=$B$4-$B$27,FALSE,$I533&gt;=$B$5-$B$27,TRUE,AND($J533,NOT($K532)),FALSE,$K532,TRUE,TRUE,FALSE)</f>
        <v>0</v>
      </c>
      <c r="L533" cm="1">
        <f t="array" ref="L533">_xlfn.IFS($K532,$L532+$B$27,NOT($K532),0,TRUE,$K532)</f>
        <v>0</v>
      </c>
      <c r="M533" t="b" cm="1">
        <f t="array" ref="M533">_xlfn.IFS($K533,FALSE,AND($J533,NOT($K533),$P533&lt;$B$6),TRUE,TRUE,FALSE)</f>
        <v>0</v>
      </c>
      <c r="N533" cm="1">
        <f t="array" ref="N533">_xlfn.IFS($N532&gt;=$C$7-$B$27,0,$M532,$N532+$B$27,TRUE,0)</f>
        <v>0</v>
      </c>
      <c r="O533" t="b" cm="1">
        <f t="array" ref="O533">_xlfn.IFS(AND($J533,NOT($K533),NOT($M533)),TRUE,$P533&gt;=$B$6,FALSE,AND($J533,NOT($K533),$M533,$N533=0),TRUE,TRUE,FALSE)</f>
        <v>0</v>
      </c>
      <c r="P533" cm="1">
        <f t="array" ref="P533">_xlfn.IFS(AND($O532,$P532&lt;$B$6),$P532+1,AND(NOT($J532),$P532&gt;0),0,TRUE,$P532)</f>
        <v>0</v>
      </c>
      <c r="Q533" s="1">
        <f t="shared" si="41"/>
        <v>30</v>
      </c>
      <c r="R533" s="1">
        <f t="shared" si="42"/>
        <v>1500</v>
      </c>
      <c r="S533" s="17">
        <f t="shared" si="43"/>
        <v>169.81132075471697</v>
      </c>
      <c r="T533" s="1" cm="1">
        <f t="array" ref="T533">_xlfn.IFS($B$6=1,Q533*$B$10,AND(P532=0,P533&gt;=1),T532+$B$6*$B$10*$B$8,TRUE,T532)</f>
        <v>1200</v>
      </c>
      <c r="U533" s="17">
        <f t="shared" si="44"/>
        <v>135.84905660377356</v>
      </c>
    </row>
    <row r="534" spans="7:21" x14ac:dyDescent="0.25">
      <c r="G534" s="15">
        <v>532</v>
      </c>
      <c r="H534" s="17">
        <f t="shared" si="40"/>
        <v>8.85</v>
      </c>
      <c r="I534" cm="1">
        <f t="array" ref="I534">_xlfn.IFS(AND(NOT($I533=0),$J533),0,NOT($J533),$I533+$B$27,TRUE,$I533)</f>
        <v>3.1333333333333271</v>
      </c>
      <c r="J534" t="b" cm="1">
        <f t="array" ref="J534">_xlfn.IFS($I534&gt;=$C$5-$B$27,TRUE,$P534&gt;=$B$6,FALSE,TRUE,$J533)</f>
        <v>0</v>
      </c>
      <c r="K534" t="b" cm="1">
        <f t="array" ref="K534">_xlfn.IFS($L534&gt;=$B$4-$B$27,FALSE,$I534&gt;=$B$5-$B$27,TRUE,AND($J534,NOT($K533)),FALSE,$K533,TRUE,TRUE,FALSE)</f>
        <v>0</v>
      </c>
      <c r="L534" cm="1">
        <f t="array" ref="L534">_xlfn.IFS($K533,$L533+$B$27,NOT($K533),0,TRUE,$K533)</f>
        <v>0</v>
      </c>
      <c r="M534" t="b" cm="1">
        <f t="array" ref="M534">_xlfn.IFS($K534,FALSE,AND($J534,NOT($K534),$P534&lt;$B$6),TRUE,TRUE,FALSE)</f>
        <v>0</v>
      </c>
      <c r="N534" cm="1">
        <f t="array" ref="N534">_xlfn.IFS($N533&gt;=$C$7-$B$27,0,$M533,$N533+$B$27,TRUE,0)</f>
        <v>0</v>
      </c>
      <c r="O534" t="b" cm="1">
        <f t="array" ref="O534">_xlfn.IFS(AND($J534,NOT($K534),NOT($M534)),TRUE,$P534&gt;=$B$6,FALSE,AND($J534,NOT($K534),$M534,$N534=0),TRUE,TRUE,FALSE)</f>
        <v>0</v>
      </c>
      <c r="P534" cm="1">
        <f t="array" ref="P534">_xlfn.IFS(AND($O533,$P533&lt;$B$6),$P533+1,AND(NOT($J533),$P533&gt;0),0,TRUE,$P533)</f>
        <v>0</v>
      </c>
      <c r="Q534" s="1">
        <f t="shared" si="41"/>
        <v>30</v>
      </c>
      <c r="R534" s="1">
        <f t="shared" si="42"/>
        <v>1500</v>
      </c>
      <c r="S534" s="17">
        <f t="shared" si="43"/>
        <v>169.49152542372883</v>
      </c>
      <c r="T534" s="1" cm="1">
        <f t="array" ref="T534">_xlfn.IFS($B$6=1,Q534*$B$10,AND(P533=0,P534&gt;=1),T533+$B$6*$B$10*$B$8,TRUE,T533)</f>
        <v>1200</v>
      </c>
      <c r="U534" s="17">
        <f t="shared" si="44"/>
        <v>135.59322033898306</v>
      </c>
    </row>
    <row r="535" spans="7:21" x14ac:dyDescent="0.25">
      <c r="G535" s="15">
        <v>533</v>
      </c>
      <c r="H535" s="17">
        <f t="shared" si="40"/>
        <v>8.8666666666666671</v>
      </c>
      <c r="I535" cm="1">
        <f t="array" ref="I535">_xlfn.IFS(AND(NOT($I534=0),$J534),0,NOT($J534),$I534+$B$27,TRUE,$I534)</f>
        <v>3.1499999999999937</v>
      </c>
      <c r="J535" t="b" cm="1">
        <f t="array" ref="J535">_xlfn.IFS($I535&gt;=$C$5-$B$27,TRUE,$P535&gt;=$B$6,FALSE,TRUE,$J534)</f>
        <v>0</v>
      </c>
      <c r="K535" t="b" cm="1">
        <f t="array" ref="K535">_xlfn.IFS($L535&gt;=$B$4-$B$27,FALSE,$I535&gt;=$B$5-$B$27,TRUE,AND($J535,NOT($K534)),FALSE,$K534,TRUE,TRUE,FALSE)</f>
        <v>0</v>
      </c>
      <c r="L535" cm="1">
        <f t="array" ref="L535">_xlfn.IFS($K534,$L534+$B$27,NOT($K534),0,TRUE,$K534)</f>
        <v>0</v>
      </c>
      <c r="M535" t="b" cm="1">
        <f t="array" ref="M535">_xlfn.IFS($K535,FALSE,AND($J535,NOT($K535),$P535&lt;$B$6),TRUE,TRUE,FALSE)</f>
        <v>0</v>
      </c>
      <c r="N535" cm="1">
        <f t="array" ref="N535">_xlfn.IFS($N534&gt;=$C$7-$B$27,0,$M534,$N534+$B$27,TRUE,0)</f>
        <v>0</v>
      </c>
      <c r="O535" t="b" cm="1">
        <f t="array" ref="O535">_xlfn.IFS(AND($J535,NOT($K535),NOT($M535)),TRUE,$P535&gt;=$B$6,FALSE,AND($J535,NOT($K535),$M535,$N535=0),TRUE,TRUE,FALSE)</f>
        <v>0</v>
      </c>
      <c r="P535" cm="1">
        <f t="array" ref="P535">_xlfn.IFS(AND($O534,$P534&lt;$B$6),$P534+1,AND(NOT($J534),$P534&gt;0),0,TRUE,$P534)</f>
        <v>0</v>
      </c>
      <c r="Q535" s="1">
        <f t="shared" si="41"/>
        <v>30</v>
      </c>
      <c r="R535" s="1">
        <f t="shared" si="42"/>
        <v>1500</v>
      </c>
      <c r="S535" s="17">
        <f t="shared" si="43"/>
        <v>169.17293233082705</v>
      </c>
      <c r="T535" s="1" cm="1">
        <f t="array" ref="T535">_xlfn.IFS($B$6=1,Q535*$B$10,AND(P534=0,P535&gt;=1),T534+$B$6*$B$10*$B$8,TRUE,T534)</f>
        <v>1200</v>
      </c>
      <c r="U535" s="17">
        <f t="shared" si="44"/>
        <v>135.33834586466165</v>
      </c>
    </row>
    <row r="536" spans="7:21" x14ac:dyDescent="0.25">
      <c r="G536" s="15">
        <v>534</v>
      </c>
      <c r="H536" s="17">
        <f t="shared" si="40"/>
        <v>8.8833333333333329</v>
      </c>
      <c r="I536" cm="1">
        <f t="array" ref="I536">_xlfn.IFS(AND(NOT($I535=0),$J535),0,NOT($J535),$I535+$B$27,TRUE,$I535)</f>
        <v>3.1666666666666603</v>
      </c>
      <c r="J536" t="b" cm="1">
        <f t="array" ref="J536">_xlfn.IFS($I536&gt;=$C$5-$B$27,TRUE,$P536&gt;=$B$6,FALSE,TRUE,$J535)</f>
        <v>0</v>
      </c>
      <c r="K536" t="b" cm="1">
        <f t="array" ref="K536">_xlfn.IFS($L536&gt;=$B$4-$B$27,FALSE,$I536&gt;=$B$5-$B$27,TRUE,AND($J536,NOT($K535)),FALSE,$K535,TRUE,TRUE,FALSE)</f>
        <v>0</v>
      </c>
      <c r="L536" cm="1">
        <f t="array" ref="L536">_xlfn.IFS($K535,$L535+$B$27,NOT($K535),0,TRUE,$K535)</f>
        <v>0</v>
      </c>
      <c r="M536" t="b" cm="1">
        <f t="array" ref="M536">_xlfn.IFS($K536,FALSE,AND($J536,NOT($K536),$P536&lt;$B$6),TRUE,TRUE,FALSE)</f>
        <v>0</v>
      </c>
      <c r="N536" cm="1">
        <f t="array" ref="N536">_xlfn.IFS($N535&gt;=$C$7-$B$27,0,$M535,$N535+$B$27,TRUE,0)</f>
        <v>0</v>
      </c>
      <c r="O536" t="b" cm="1">
        <f t="array" ref="O536">_xlfn.IFS(AND($J536,NOT($K536),NOT($M536)),TRUE,$P536&gt;=$B$6,FALSE,AND($J536,NOT($K536),$M536,$N536=0),TRUE,TRUE,FALSE)</f>
        <v>0</v>
      </c>
      <c r="P536" cm="1">
        <f t="array" ref="P536">_xlfn.IFS(AND($O535,$P535&lt;$B$6),$P535+1,AND(NOT($J535),$P535&gt;0),0,TRUE,$P535)</f>
        <v>0</v>
      </c>
      <c r="Q536" s="1">
        <f t="shared" si="41"/>
        <v>30</v>
      </c>
      <c r="R536" s="1">
        <f t="shared" si="42"/>
        <v>1500</v>
      </c>
      <c r="S536" s="17">
        <f t="shared" si="43"/>
        <v>168.85553470919325</v>
      </c>
      <c r="T536" s="1" cm="1">
        <f t="array" ref="T536">_xlfn.IFS($B$6=1,Q536*$B$10,AND(P535=0,P536&gt;=1),T535+$B$6*$B$10*$B$8,TRUE,T535)</f>
        <v>1200</v>
      </c>
      <c r="U536" s="17">
        <f t="shared" si="44"/>
        <v>135.08442776735461</v>
      </c>
    </row>
    <row r="537" spans="7:21" x14ac:dyDescent="0.25">
      <c r="G537" s="15">
        <v>535</v>
      </c>
      <c r="H537" s="17">
        <f t="shared" si="40"/>
        <v>8.9</v>
      </c>
      <c r="I537" cm="1">
        <f t="array" ref="I537">_xlfn.IFS(AND(NOT($I536=0),$J536),0,NOT($J536),$I536+$B$27,TRUE,$I536)</f>
        <v>3.1833333333333269</v>
      </c>
      <c r="J537" t="b" cm="1">
        <f t="array" ref="J537">_xlfn.IFS($I537&gt;=$C$5-$B$27,TRUE,$P537&gt;=$B$6,FALSE,TRUE,$J536)</f>
        <v>0</v>
      </c>
      <c r="K537" t="b" cm="1">
        <f t="array" ref="K537">_xlfn.IFS($L537&gt;=$B$4-$B$27,FALSE,$I537&gt;=$B$5-$B$27,TRUE,AND($J537,NOT($K536)),FALSE,$K536,TRUE,TRUE,FALSE)</f>
        <v>0</v>
      </c>
      <c r="L537" cm="1">
        <f t="array" ref="L537">_xlfn.IFS($K536,$L536+$B$27,NOT($K536),0,TRUE,$K536)</f>
        <v>0</v>
      </c>
      <c r="M537" t="b" cm="1">
        <f t="array" ref="M537">_xlfn.IFS($K537,FALSE,AND($J537,NOT($K537),$P537&lt;$B$6),TRUE,TRUE,FALSE)</f>
        <v>0</v>
      </c>
      <c r="N537" cm="1">
        <f t="array" ref="N537">_xlfn.IFS($N536&gt;=$C$7-$B$27,0,$M536,$N536+$B$27,TRUE,0)</f>
        <v>0</v>
      </c>
      <c r="O537" t="b" cm="1">
        <f t="array" ref="O537">_xlfn.IFS(AND($J537,NOT($K537),NOT($M537)),TRUE,$P537&gt;=$B$6,FALSE,AND($J537,NOT($K537),$M537,$N537=0),TRUE,TRUE,FALSE)</f>
        <v>0</v>
      </c>
      <c r="P537" cm="1">
        <f t="array" ref="P537">_xlfn.IFS(AND($O536,$P536&lt;$B$6),$P536+1,AND(NOT($J536),$P536&gt;0),0,TRUE,$P536)</f>
        <v>0</v>
      </c>
      <c r="Q537" s="1">
        <f t="shared" si="41"/>
        <v>30</v>
      </c>
      <c r="R537" s="1">
        <f t="shared" si="42"/>
        <v>1500</v>
      </c>
      <c r="S537" s="17">
        <f t="shared" si="43"/>
        <v>168.53932584269663</v>
      </c>
      <c r="T537" s="1" cm="1">
        <f t="array" ref="T537">_xlfn.IFS($B$6=1,Q537*$B$10,AND(P536=0,P537&gt;=1),T536+$B$6*$B$10*$B$8,TRUE,T536)</f>
        <v>1200</v>
      </c>
      <c r="U537" s="17">
        <f t="shared" si="44"/>
        <v>134.83146067415728</v>
      </c>
    </row>
    <row r="538" spans="7:21" x14ac:dyDescent="0.25">
      <c r="G538" s="15">
        <v>536</v>
      </c>
      <c r="H538" s="17">
        <f t="shared" si="40"/>
        <v>8.9166666666666661</v>
      </c>
      <c r="I538" cm="1">
        <f t="array" ref="I538">_xlfn.IFS(AND(NOT($I537=0),$J537),0,NOT($J537),$I537+$B$27,TRUE,$I537)</f>
        <v>3.1999999999999935</v>
      </c>
      <c r="J538" t="b" cm="1">
        <f t="array" ref="J538">_xlfn.IFS($I538&gt;=$C$5-$B$27,TRUE,$P538&gt;=$B$6,FALSE,TRUE,$J537)</f>
        <v>0</v>
      </c>
      <c r="K538" t="b" cm="1">
        <f t="array" ref="K538">_xlfn.IFS($L538&gt;=$B$4-$B$27,FALSE,$I538&gt;=$B$5-$B$27,TRUE,AND($J538,NOT($K537)),FALSE,$K537,TRUE,TRUE,FALSE)</f>
        <v>0</v>
      </c>
      <c r="L538" cm="1">
        <f t="array" ref="L538">_xlfn.IFS($K537,$L537+$B$27,NOT($K537),0,TRUE,$K537)</f>
        <v>0</v>
      </c>
      <c r="M538" t="b" cm="1">
        <f t="array" ref="M538">_xlfn.IFS($K538,FALSE,AND($J538,NOT($K538),$P538&lt;$B$6),TRUE,TRUE,FALSE)</f>
        <v>0</v>
      </c>
      <c r="N538" cm="1">
        <f t="array" ref="N538">_xlfn.IFS($N537&gt;=$C$7-$B$27,0,$M537,$N537+$B$27,TRUE,0)</f>
        <v>0</v>
      </c>
      <c r="O538" t="b" cm="1">
        <f t="array" ref="O538">_xlfn.IFS(AND($J538,NOT($K538),NOT($M538)),TRUE,$P538&gt;=$B$6,FALSE,AND($J538,NOT($K538),$M538,$N538=0),TRUE,TRUE,FALSE)</f>
        <v>0</v>
      </c>
      <c r="P538" cm="1">
        <f t="array" ref="P538">_xlfn.IFS(AND($O537,$P537&lt;$B$6),$P537+1,AND(NOT($J537),$P537&gt;0),0,TRUE,$P537)</f>
        <v>0</v>
      </c>
      <c r="Q538" s="1">
        <f t="shared" si="41"/>
        <v>30</v>
      </c>
      <c r="R538" s="1">
        <f t="shared" si="42"/>
        <v>1500</v>
      </c>
      <c r="S538" s="17">
        <f t="shared" si="43"/>
        <v>168.22429906542058</v>
      </c>
      <c r="T538" s="1" cm="1">
        <f t="array" ref="T538">_xlfn.IFS($B$6=1,Q538*$B$10,AND(P537=0,P538&gt;=1),T537+$B$6*$B$10*$B$8,TRUE,T537)</f>
        <v>1200</v>
      </c>
      <c r="U538" s="17">
        <f t="shared" si="44"/>
        <v>134.57943925233647</v>
      </c>
    </row>
    <row r="539" spans="7:21" x14ac:dyDescent="0.25">
      <c r="G539" s="15">
        <v>537</v>
      </c>
      <c r="H539" s="17">
        <f t="shared" si="40"/>
        <v>8.9333333333333336</v>
      </c>
      <c r="I539" cm="1">
        <f t="array" ref="I539">_xlfn.IFS(AND(NOT($I538=0),$J538),0,NOT($J538),$I538+$B$27,TRUE,$I538)</f>
        <v>3.2166666666666601</v>
      </c>
      <c r="J539" t="b" cm="1">
        <f t="array" ref="J539">_xlfn.IFS($I539&gt;=$C$5-$B$27,TRUE,$P539&gt;=$B$6,FALSE,TRUE,$J538)</f>
        <v>0</v>
      </c>
      <c r="K539" t="b" cm="1">
        <f t="array" ref="K539">_xlfn.IFS($L539&gt;=$B$4-$B$27,FALSE,$I539&gt;=$B$5-$B$27,TRUE,AND($J539,NOT($K538)),FALSE,$K538,TRUE,TRUE,FALSE)</f>
        <v>0</v>
      </c>
      <c r="L539" cm="1">
        <f t="array" ref="L539">_xlfn.IFS($K538,$L538+$B$27,NOT($K538),0,TRUE,$K538)</f>
        <v>0</v>
      </c>
      <c r="M539" t="b" cm="1">
        <f t="array" ref="M539">_xlfn.IFS($K539,FALSE,AND($J539,NOT($K539),$P539&lt;$B$6),TRUE,TRUE,FALSE)</f>
        <v>0</v>
      </c>
      <c r="N539" cm="1">
        <f t="array" ref="N539">_xlfn.IFS($N538&gt;=$C$7-$B$27,0,$M538,$N538+$B$27,TRUE,0)</f>
        <v>0</v>
      </c>
      <c r="O539" t="b" cm="1">
        <f t="array" ref="O539">_xlfn.IFS(AND($J539,NOT($K539),NOT($M539)),TRUE,$P539&gt;=$B$6,FALSE,AND($J539,NOT($K539),$M539,$N539=0),TRUE,TRUE,FALSE)</f>
        <v>0</v>
      </c>
      <c r="P539" cm="1">
        <f t="array" ref="P539">_xlfn.IFS(AND($O538,$P538&lt;$B$6),$P538+1,AND(NOT($J538),$P538&gt;0),0,TRUE,$P538)</f>
        <v>0</v>
      </c>
      <c r="Q539" s="1">
        <f t="shared" si="41"/>
        <v>30</v>
      </c>
      <c r="R539" s="1">
        <f t="shared" si="42"/>
        <v>1500</v>
      </c>
      <c r="S539" s="17">
        <f t="shared" si="43"/>
        <v>167.91044776119404</v>
      </c>
      <c r="T539" s="1" cm="1">
        <f t="array" ref="T539">_xlfn.IFS($B$6=1,Q539*$B$10,AND(P538=0,P539&gt;=1),T538+$B$6*$B$10*$B$8,TRUE,T538)</f>
        <v>1200</v>
      </c>
      <c r="U539" s="17">
        <f t="shared" si="44"/>
        <v>134.32835820895522</v>
      </c>
    </row>
    <row r="540" spans="7:21" x14ac:dyDescent="0.25">
      <c r="G540" s="15">
        <v>538</v>
      </c>
      <c r="H540" s="17">
        <f t="shared" si="40"/>
        <v>8.9499999999999993</v>
      </c>
      <c r="I540" cm="1">
        <f t="array" ref="I540">_xlfn.IFS(AND(NOT($I539=0),$J539),0,NOT($J539),$I539+$B$27,TRUE,$I539)</f>
        <v>3.2333333333333267</v>
      </c>
      <c r="J540" t="b" cm="1">
        <f t="array" ref="J540">_xlfn.IFS($I540&gt;=$C$5-$B$27,TRUE,$P540&gt;=$B$6,FALSE,TRUE,$J539)</f>
        <v>0</v>
      </c>
      <c r="K540" t="b" cm="1">
        <f t="array" ref="K540">_xlfn.IFS($L540&gt;=$B$4-$B$27,FALSE,$I540&gt;=$B$5-$B$27,TRUE,AND($J540,NOT($K539)),FALSE,$K539,TRUE,TRUE,FALSE)</f>
        <v>0</v>
      </c>
      <c r="L540" cm="1">
        <f t="array" ref="L540">_xlfn.IFS($K539,$L539+$B$27,NOT($K539),0,TRUE,$K539)</f>
        <v>0</v>
      </c>
      <c r="M540" t="b" cm="1">
        <f t="array" ref="M540">_xlfn.IFS($K540,FALSE,AND($J540,NOT($K540),$P540&lt;$B$6),TRUE,TRUE,FALSE)</f>
        <v>0</v>
      </c>
      <c r="N540" cm="1">
        <f t="array" ref="N540">_xlfn.IFS($N539&gt;=$C$7-$B$27,0,$M539,$N539+$B$27,TRUE,0)</f>
        <v>0</v>
      </c>
      <c r="O540" t="b" cm="1">
        <f t="array" ref="O540">_xlfn.IFS(AND($J540,NOT($K540),NOT($M540)),TRUE,$P540&gt;=$B$6,FALSE,AND($J540,NOT($K540),$M540,$N540=0),TRUE,TRUE,FALSE)</f>
        <v>0</v>
      </c>
      <c r="P540" cm="1">
        <f t="array" ref="P540">_xlfn.IFS(AND($O539,$P539&lt;$B$6),$P539+1,AND(NOT($J539),$P539&gt;0),0,TRUE,$P539)</f>
        <v>0</v>
      </c>
      <c r="Q540" s="1">
        <f t="shared" si="41"/>
        <v>30</v>
      </c>
      <c r="R540" s="1">
        <f t="shared" si="42"/>
        <v>1500</v>
      </c>
      <c r="S540" s="17">
        <f t="shared" si="43"/>
        <v>167.5977653631285</v>
      </c>
      <c r="T540" s="1" cm="1">
        <f t="array" ref="T540">_xlfn.IFS($B$6=1,Q540*$B$10,AND(P539=0,P540&gt;=1),T539+$B$6*$B$10*$B$8,TRUE,T539)</f>
        <v>1200</v>
      </c>
      <c r="U540" s="17">
        <f t="shared" si="44"/>
        <v>134.07821229050279</v>
      </c>
    </row>
    <row r="541" spans="7:21" x14ac:dyDescent="0.25">
      <c r="G541" s="15">
        <v>539</v>
      </c>
      <c r="H541" s="17">
        <f t="shared" si="40"/>
        <v>8.9666666666666668</v>
      </c>
      <c r="I541" cm="1">
        <f t="array" ref="I541">_xlfn.IFS(AND(NOT($I540=0),$J540),0,NOT($J540),$I540+$B$27,TRUE,$I540)</f>
        <v>3.2499999999999933</v>
      </c>
      <c r="J541" t="b" cm="1">
        <f t="array" ref="J541">_xlfn.IFS($I541&gt;=$C$5-$B$27,TRUE,$P541&gt;=$B$6,FALSE,TRUE,$J540)</f>
        <v>0</v>
      </c>
      <c r="K541" t="b" cm="1">
        <f t="array" ref="K541">_xlfn.IFS($L541&gt;=$B$4-$B$27,FALSE,$I541&gt;=$B$5-$B$27,TRUE,AND($J541,NOT($K540)),FALSE,$K540,TRUE,TRUE,FALSE)</f>
        <v>0</v>
      </c>
      <c r="L541" cm="1">
        <f t="array" ref="L541">_xlfn.IFS($K540,$L540+$B$27,NOT($K540),0,TRUE,$K540)</f>
        <v>0</v>
      </c>
      <c r="M541" t="b" cm="1">
        <f t="array" ref="M541">_xlfn.IFS($K541,FALSE,AND($J541,NOT($K541),$P541&lt;$B$6),TRUE,TRUE,FALSE)</f>
        <v>0</v>
      </c>
      <c r="N541" cm="1">
        <f t="array" ref="N541">_xlfn.IFS($N540&gt;=$C$7-$B$27,0,$M540,$N540+$B$27,TRUE,0)</f>
        <v>0</v>
      </c>
      <c r="O541" t="b" cm="1">
        <f t="array" ref="O541">_xlfn.IFS(AND($J541,NOT($K541),NOT($M541)),TRUE,$P541&gt;=$B$6,FALSE,AND($J541,NOT($K541),$M541,$N541=0),TRUE,TRUE,FALSE)</f>
        <v>0</v>
      </c>
      <c r="P541" cm="1">
        <f t="array" ref="P541">_xlfn.IFS(AND($O540,$P540&lt;$B$6),$P540+1,AND(NOT($J540),$P540&gt;0),0,TRUE,$P540)</f>
        <v>0</v>
      </c>
      <c r="Q541" s="1">
        <f t="shared" si="41"/>
        <v>30</v>
      </c>
      <c r="R541" s="1">
        <f t="shared" si="42"/>
        <v>1500</v>
      </c>
      <c r="S541" s="17">
        <f t="shared" si="43"/>
        <v>167.28624535315984</v>
      </c>
      <c r="T541" s="1" cm="1">
        <f t="array" ref="T541">_xlfn.IFS($B$6=1,Q541*$B$10,AND(P540=0,P541&gt;=1),T540+$B$6*$B$10*$B$8,TRUE,T540)</f>
        <v>1200</v>
      </c>
      <c r="U541" s="17">
        <f t="shared" si="44"/>
        <v>133.82899628252787</v>
      </c>
    </row>
    <row r="542" spans="7:21" x14ac:dyDescent="0.25">
      <c r="G542" s="15">
        <v>540</v>
      </c>
      <c r="H542" s="17">
        <f t="shared" si="40"/>
        <v>8.9833333333333325</v>
      </c>
      <c r="I542" cm="1">
        <f t="array" ref="I542">_xlfn.IFS(AND(NOT($I541=0),$J541),0,NOT($J541),$I541+$B$27,TRUE,$I541)</f>
        <v>3.2666666666666599</v>
      </c>
      <c r="J542" t="b" cm="1">
        <f t="array" ref="J542">_xlfn.IFS($I542&gt;=$C$5-$B$27,TRUE,$P542&gt;=$B$6,FALSE,TRUE,$J541)</f>
        <v>0</v>
      </c>
      <c r="K542" t="b" cm="1">
        <f t="array" ref="K542">_xlfn.IFS($L542&gt;=$B$4-$B$27,FALSE,$I542&gt;=$B$5-$B$27,TRUE,AND($J542,NOT($K541)),FALSE,$K541,TRUE,TRUE,FALSE)</f>
        <v>0</v>
      </c>
      <c r="L542" cm="1">
        <f t="array" ref="L542">_xlfn.IFS($K541,$L541+$B$27,NOT($K541),0,TRUE,$K541)</f>
        <v>0</v>
      </c>
      <c r="M542" t="b" cm="1">
        <f t="array" ref="M542">_xlfn.IFS($K542,FALSE,AND($J542,NOT($K542),$P542&lt;$B$6),TRUE,TRUE,FALSE)</f>
        <v>0</v>
      </c>
      <c r="N542" cm="1">
        <f t="array" ref="N542">_xlfn.IFS($N541&gt;=$C$7-$B$27,0,$M541,$N541+$B$27,TRUE,0)</f>
        <v>0</v>
      </c>
      <c r="O542" t="b" cm="1">
        <f t="array" ref="O542">_xlfn.IFS(AND($J542,NOT($K542),NOT($M542)),TRUE,$P542&gt;=$B$6,FALSE,AND($J542,NOT($K542),$M542,$N542=0),TRUE,TRUE,FALSE)</f>
        <v>0</v>
      </c>
      <c r="P542" cm="1">
        <f t="array" ref="P542">_xlfn.IFS(AND($O541,$P541&lt;$B$6),$P541+1,AND(NOT($J541),$P541&gt;0),0,TRUE,$P541)</f>
        <v>0</v>
      </c>
      <c r="Q542" s="1">
        <f t="shared" si="41"/>
        <v>30</v>
      </c>
      <c r="R542" s="1">
        <f t="shared" si="42"/>
        <v>1500</v>
      </c>
      <c r="S542" s="17">
        <f t="shared" si="43"/>
        <v>166.97588126159556</v>
      </c>
      <c r="T542" s="1" cm="1">
        <f t="array" ref="T542">_xlfn.IFS($B$6=1,Q542*$B$10,AND(P541=0,P542&gt;=1),T541+$B$6*$B$10*$B$8,TRUE,T541)</f>
        <v>1200</v>
      </c>
      <c r="U542" s="17">
        <f t="shared" si="44"/>
        <v>133.58070500927644</v>
      </c>
    </row>
    <row r="543" spans="7:21" x14ac:dyDescent="0.25">
      <c r="G543" s="15">
        <v>541</v>
      </c>
      <c r="H543" s="17">
        <f t="shared" si="40"/>
        <v>9</v>
      </c>
      <c r="I543" cm="1">
        <f t="array" ref="I543">_xlfn.IFS(AND(NOT($I542=0),$J542),0,NOT($J542),$I542+$B$27,TRUE,$I542)</f>
        <v>3.2833333333333266</v>
      </c>
      <c r="J543" t="b" cm="1">
        <f t="array" ref="J543">_xlfn.IFS($I543&gt;=$C$5-$B$27,TRUE,$P543&gt;=$B$6,FALSE,TRUE,$J542)</f>
        <v>0</v>
      </c>
      <c r="K543" t="b" cm="1">
        <f t="array" ref="K543">_xlfn.IFS($L543&gt;=$B$4-$B$27,FALSE,$I543&gt;=$B$5-$B$27,TRUE,AND($J543,NOT($K542)),FALSE,$K542,TRUE,TRUE,FALSE)</f>
        <v>0</v>
      </c>
      <c r="L543" cm="1">
        <f t="array" ref="L543">_xlfn.IFS($K542,$L542+$B$27,NOT($K542),0,TRUE,$K542)</f>
        <v>0</v>
      </c>
      <c r="M543" t="b" cm="1">
        <f t="array" ref="M543">_xlfn.IFS($K543,FALSE,AND($J543,NOT($K543),$P543&lt;$B$6),TRUE,TRUE,FALSE)</f>
        <v>0</v>
      </c>
      <c r="N543" cm="1">
        <f t="array" ref="N543">_xlfn.IFS($N542&gt;=$C$7-$B$27,0,$M542,$N542+$B$27,TRUE,0)</f>
        <v>0</v>
      </c>
      <c r="O543" t="b" cm="1">
        <f t="array" ref="O543">_xlfn.IFS(AND($J543,NOT($K543),NOT($M543)),TRUE,$P543&gt;=$B$6,FALSE,AND($J543,NOT($K543),$M543,$N543=0),TRUE,TRUE,FALSE)</f>
        <v>0</v>
      </c>
      <c r="P543" cm="1">
        <f t="array" ref="P543">_xlfn.IFS(AND($O542,$P542&lt;$B$6),$P542+1,AND(NOT($J542),$P542&gt;0),0,TRUE,$P542)</f>
        <v>0</v>
      </c>
      <c r="Q543" s="1">
        <f t="shared" si="41"/>
        <v>30</v>
      </c>
      <c r="R543" s="1">
        <f t="shared" si="42"/>
        <v>1500</v>
      </c>
      <c r="S543" s="17">
        <f t="shared" si="43"/>
        <v>166.66666666666666</v>
      </c>
      <c r="T543" s="1" cm="1">
        <f t="array" ref="T543">_xlfn.IFS($B$6=1,Q543*$B$10,AND(P542=0,P543&gt;=1),T542+$B$6*$B$10*$B$8,TRUE,T542)</f>
        <v>1200</v>
      </c>
      <c r="U543" s="17">
        <f t="shared" si="44"/>
        <v>133.33333333333334</v>
      </c>
    </row>
    <row r="544" spans="7:21" x14ac:dyDescent="0.25">
      <c r="G544" s="15">
        <v>542</v>
      </c>
      <c r="H544" s="17">
        <f t="shared" si="40"/>
        <v>9.0166666666666657</v>
      </c>
      <c r="I544" cm="1">
        <f t="array" ref="I544">_xlfn.IFS(AND(NOT($I543=0),$J543),0,NOT($J543),$I543+$B$27,TRUE,$I543)</f>
        <v>3.2999999999999932</v>
      </c>
      <c r="J544" t="b" cm="1">
        <f t="array" ref="J544">_xlfn.IFS($I544&gt;=$C$5-$B$27,TRUE,$P544&gt;=$B$6,FALSE,TRUE,$J543)</f>
        <v>0</v>
      </c>
      <c r="K544" t="b" cm="1">
        <f t="array" ref="K544">_xlfn.IFS($L544&gt;=$B$4-$B$27,FALSE,$I544&gt;=$B$5-$B$27,TRUE,AND($J544,NOT($K543)),FALSE,$K543,TRUE,TRUE,FALSE)</f>
        <v>0</v>
      </c>
      <c r="L544" cm="1">
        <f t="array" ref="L544">_xlfn.IFS($K543,$L543+$B$27,NOT($K543),0,TRUE,$K543)</f>
        <v>0</v>
      </c>
      <c r="M544" t="b" cm="1">
        <f t="array" ref="M544">_xlfn.IFS($K544,FALSE,AND($J544,NOT($K544),$P544&lt;$B$6),TRUE,TRUE,FALSE)</f>
        <v>0</v>
      </c>
      <c r="N544" cm="1">
        <f t="array" ref="N544">_xlfn.IFS($N543&gt;=$C$7-$B$27,0,$M543,$N543+$B$27,TRUE,0)</f>
        <v>0</v>
      </c>
      <c r="O544" t="b" cm="1">
        <f t="array" ref="O544">_xlfn.IFS(AND($J544,NOT($K544),NOT($M544)),TRUE,$P544&gt;=$B$6,FALSE,AND($J544,NOT($K544),$M544,$N544=0),TRUE,TRUE,FALSE)</f>
        <v>0</v>
      </c>
      <c r="P544" cm="1">
        <f t="array" ref="P544">_xlfn.IFS(AND($O543,$P543&lt;$B$6),$P543+1,AND(NOT($J543),$P543&gt;0),0,TRUE,$P543)</f>
        <v>0</v>
      </c>
      <c r="Q544" s="1">
        <f t="shared" si="41"/>
        <v>30</v>
      </c>
      <c r="R544" s="1">
        <f t="shared" si="42"/>
        <v>1500</v>
      </c>
      <c r="S544" s="17">
        <f t="shared" si="43"/>
        <v>166.35859519408504</v>
      </c>
      <c r="T544" s="1" cm="1">
        <f t="array" ref="T544">_xlfn.IFS($B$6=1,Q544*$B$10,AND(P543=0,P544&gt;=1),T543+$B$6*$B$10*$B$8,TRUE,T543)</f>
        <v>1200</v>
      </c>
      <c r="U544" s="17">
        <f t="shared" si="44"/>
        <v>133.08687615526804</v>
      </c>
    </row>
    <row r="545" spans="7:21" x14ac:dyDescent="0.25">
      <c r="G545" s="15">
        <v>543</v>
      </c>
      <c r="H545" s="17">
        <f t="shared" si="40"/>
        <v>9.0333333333333332</v>
      </c>
      <c r="I545" cm="1">
        <f t="array" ref="I545">_xlfn.IFS(AND(NOT($I544=0),$J544),0,NOT($J544),$I544+$B$27,TRUE,$I544)</f>
        <v>3.3166666666666598</v>
      </c>
      <c r="J545" t="b" cm="1">
        <f t="array" ref="J545">_xlfn.IFS($I545&gt;=$C$5-$B$27,TRUE,$P545&gt;=$B$6,FALSE,TRUE,$J544)</f>
        <v>0</v>
      </c>
      <c r="K545" t="b" cm="1">
        <f t="array" ref="K545">_xlfn.IFS($L545&gt;=$B$4-$B$27,FALSE,$I545&gt;=$B$5-$B$27,TRUE,AND($J545,NOT($K544)),FALSE,$K544,TRUE,TRUE,FALSE)</f>
        <v>0</v>
      </c>
      <c r="L545" cm="1">
        <f t="array" ref="L545">_xlfn.IFS($K544,$L544+$B$27,NOT($K544),0,TRUE,$K544)</f>
        <v>0</v>
      </c>
      <c r="M545" t="b" cm="1">
        <f t="array" ref="M545">_xlfn.IFS($K545,FALSE,AND($J545,NOT($K545),$P545&lt;$B$6),TRUE,TRUE,FALSE)</f>
        <v>0</v>
      </c>
      <c r="N545" cm="1">
        <f t="array" ref="N545">_xlfn.IFS($N544&gt;=$C$7-$B$27,0,$M544,$N544+$B$27,TRUE,0)</f>
        <v>0</v>
      </c>
      <c r="O545" t="b" cm="1">
        <f t="array" ref="O545">_xlfn.IFS(AND($J545,NOT($K545),NOT($M545)),TRUE,$P545&gt;=$B$6,FALSE,AND($J545,NOT($K545),$M545,$N545=0),TRUE,TRUE,FALSE)</f>
        <v>0</v>
      </c>
      <c r="P545" cm="1">
        <f t="array" ref="P545">_xlfn.IFS(AND($O544,$P544&lt;$B$6),$P544+1,AND(NOT($J544),$P544&gt;0),0,TRUE,$P544)</f>
        <v>0</v>
      </c>
      <c r="Q545" s="1">
        <f t="shared" si="41"/>
        <v>30</v>
      </c>
      <c r="R545" s="1">
        <f t="shared" si="42"/>
        <v>1500</v>
      </c>
      <c r="S545" s="17">
        <f t="shared" si="43"/>
        <v>166.05166051660518</v>
      </c>
      <c r="T545" s="1" cm="1">
        <f t="array" ref="T545">_xlfn.IFS($B$6=1,Q545*$B$10,AND(P544=0,P545&gt;=1),T544+$B$6*$B$10*$B$8,TRUE,T544)</f>
        <v>1200</v>
      </c>
      <c r="U545" s="17">
        <f t="shared" si="44"/>
        <v>132.84132841328415</v>
      </c>
    </row>
    <row r="546" spans="7:21" x14ac:dyDescent="0.25">
      <c r="G546" s="15">
        <v>544</v>
      </c>
      <c r="H546" s="17">
        <f t="shared" si="40"/>
        <v>9.0500000000000007</v>
      </c>
      <c r="I546" cm="1">
        <f t="array" ref="I546">_xlfn.IFS(AND(NOT($I545=0),$J545),0,NOT($J545),$I545+$B$27,TRUE,$I545)</f>
        <v>3.3333333333333264</v>
      </c>
      <c r="J546" t="b" cm="1">
        <f t="array" ref="J546">_xlfn.IFS($I546&gt;=$C$5-$B$27,TRUE,$P546&gt;=$B$6,FALSE,TRUE,$J545)</f>
        <v>0</v>
      </c>
      <c r="K546" t="b" cm="1">
        <f t="array" ref="K546">_xlfn.IFS($L546&gt;=$B$4-$B$27,FALSE,$I546&gt;=$B$5-$B$27,TRUE,AND($J546,NOT($K545)),FALSE,$K545,TRUE,TRUE,FALSE)</f>
        <v>0</v>
      </c>
      <c r="L546" cm="1">
        <f t="array" ref="L546">_xlfn.IFS($K545,$L545+$B$27,NOT($K545),0,TRUE,$K545)</f>
        <v>0</v>
      </c>
      <c r="M546" t="b" cm="1">
        <f t="array" ref="M546">_xlfn.IFS($K546,FALSE,AND($J546,NOT($K546),$P546&lt;$B$6),TRUE,TRUE,FALSE)</f>
        <v>0</v>
      </c>
      <c r="N546" cm="1">
        <f t="array" ref="N546">_xlfn.IFS($N545&gt;=$C$7-$B$27,0,$M545,$N545+$B$27,TRUE,0)</f>
        <v>0</v>
      </c>
      <c r="O546" t="b" cm="1">
        <f t="array" ref="O546">_xlfn.IFS(AND($J546,NOT($K546),NOT($M546)),TRUE,$P546&gt;=$B$6,FALSE,AND($J546,NOT($K546),$M546,$N546=0),TRUE,TRUE,FALSE)</f>
        <v>0</v>
      </c>
      <c r="P546" cm="1">
        <f t="array" ref="P546">_xlfn.IFS(AND($O545,$P545&lt;$B$6),$P545+1,AND(NOT($J545),$P545&gt;0),0,TRUE,$P545)</f>
        <v>0</v>
      </c>
      <c r="Q546" s="1">
        <f t="shared" si="41"/>
        <v>30</v>
      </c>
      <c r="R546" s="1">
        <f t="shared" si="42"/>
        <v>1500</v>
      </c>
      <c r="S546" s="17">
        <f t="shared" si="43"/>
        <v>165.74585635359114</v>
      </c>
      <c r="T546" s="1" cm="1">
        <f t="array" ref="T546">_xlfn.IFS($B$6=1,Q546*$B$10,AND(P545=0,P546&gt;=1),T545+$B$6*$B$10*$B$8,TRUE,T545)</f>
        <v>1200</v>
      </c>
      <c r="U546" s="17">
        <f t="shared" si="44"/>
        <v>132.59668508287291</v>
      </c>
    </row>
    <row r="547" spans="7:21" x14ac:dyDescent="0.25">
      <c r="G547" s="15">
        <v>545</v>
      </c>
      <c r="H547" s="17">
        <f t="shared" si="40"/>
        <v>9.0666666666666664</v>
      </c>
      <c r="I547" cm="1">
        <f t="array" ref="I547">_xlfn.IFS(AND(NOT($I546=0),$J546),0,NOT($J546),$I546+$B$27,TRUE,$I546)</f>
        <v>3.349999999999993</v>
      </c>
      <c r="J547" t="b" cm="1">
        <f t="array" ref="J547">_xlfn.IFS($I547&gt;=$C$5-$B$27,TRUE,$P547&gt;=$B$6,FALSE,TRUE,$J546)</f>
        <v>0</v>
      </c>
      <c r="K547" t="b" cm="1">
        <f t="array" ref="K547">_xlfn.IFS($L547&gt;=$B$4-$B$27,FALSE,$I547&gt;=$B$5-$B$27,TRUE,AND($J547,NOT($K546)),FALSE,$K546,TRUE,TRUE,FALSE)</f>
        <v>0</v>
      </c>
      <c r="L547" cm="1">
        <f t="array" ref="L547">_xlfn.IFS($K546,$L546+$B$27,NOT($K546),0,TRUE,$K546)</f>
        <v>0</v>
      </c>
      <c r="M547" t="b" cm="1">
        <f t="array" ref="M547">_xlfn.IFS($K547,FALSE,AND($J547,NOT($K547),$P547&lt;$B$6),TRUE,TRUE,FALSE)</f>
        <v>0</v>
      </c>
      <c r="N547" cm="1">
        <f t="array" ref="N547">_xlfn.IFS($N546&gt;=$C$7-$B$27,0,$M546,$N546+$B$27,TRUE,0)</f>
        <v>0</v>
      </c>
      <c r="O547" t="b" cm="1">
        <f t="array" ref="O547">_xlfn.IFS(AND($J547,NOT($K547),NOT($M547)),TRUE,$P547&gt;=$B$6,FALSE,AND($J547,NOT($K547),$M547,$N547=0),TRUE,TRUE,FALSE)</f>
        <v>0</v>
      </c>
      <c r="P547" cm="1">
        <f t="array" ref="P547">_xlfn.IFS(AND($O546,$P546&lt;$B$6),$P546+1,AND(NOT($J546),$P546&gt;0),0,TRUE,$P546)</f>
        <v>0</v>
      </c>
      <c r="Q547" s="1">
        <f t="shared" si="41"/>
        <v>30</v>
      </c>
      <c r="R547" s="1">
        <f t="shared" si="42"/>
        <v>1500</v>
      </c>
      <c r="S547" s="17">
        <f t="shared" si="43"/>
        <v>165.44117647058823</v>
      </c>
      <c r="T547" s="1" cm="1">
        <f t="array" ref="T547">_xlfn.IFS($B$6=1,Q547*$B$10,AND(P546=0,P547&gt;=1),T546+$B$6*$B$10*$B$8,TRUE,T546)</f>
        <v>1200</v>
      </c>
      <c r="U547" s="17">
        <f t="shared" si="44"/>
        <v>132.35294117647058</v>
      </c>
    </row>
    <row r="548" spans="7:21" x14ac:dyDescent="0.25">
      <c r="G548" s="15">
        <v>546</v>
      </c>
      <c r="H548" s="17">
        <f t="shared" si="40"/>
        <v>9.0833333333333339</v>
      </c>
      <c r="I548" cm="1">
        <f t="array" ref="I548">_xlfn.IFS(AND(NOT($I547=0),$J547),0,NOT($J547),$I547+$B$27,TRUE,$I547)</f>
        <v>3.3666666666666596</v>
      </c>
      <c r="J548" t="b" cm="1">
        <f t="array" ref="J548">_xlfn.IFS($I548&gt;=$C$5-$B$27,TRUE,$P548&gt;=$B$6,FALSE,TRUE,$J547)</f>
        <v>0</v>
      </c>
      <c r="K548" t="b" cm="1">
        <f t="array" ref="K548">_xlfn.IFS($L548&gt;=$B$4-$B$27,FALSE,$I548&gt;=$B$5-$B$27,TRUE,AND($J548,NOT($K547)),FALSE,$K547,TRUE,TRUE,FALSE)</f>
        <v>0</v>
      </c>
      <c r="L548" cm="1">
        <f t="array" ref="L548">_xlfn.IFS($K547,$L547+$B$27,NOT($K547),0,TRUE,$K547)</f>
        <v>0</v>
      </c>
      <c r="M548" t="b" cm="1">
        <f t="array" ref="M548">_xlfn.IFS($K548,FALSE,AND($J548,NOT($K548),$P548&lt;$B$6),TRUE,TRUE,FALSE)</f>
        <v>0</v>
      </c>
      <c r="N548" cm="1">
        <f t="array" ref="N548">_xlfn.IFS($N547&gt;=$C$7-$B$27,0,$M547,$N547+$B$27,TRUE,0)</f>
        <v>0</v>
      </c>
      <c r="O548" t="b" cm="1">
        <f t="array" ref="O548">_xlfn.IFS(AND($J548,NOT($K548),NOT($M548)),TRUE,$P548&gt;=$B$6,FALSE,AND($J548,NOT($K548),$M548,$N548=0),TRUE,TRUE,FALSE)</f>
        <v>0</v>
      </c>
      <c r="P548" cm="1">
        <f t="array" ref="P548">_xlfn.IFS(AND($O547,$P547&lt;$B$6),$P547+1,AND(NOT($J547),$P547&gt;0),0,TRUE,$P547)</f>
        <v>0</v>
      </c>
      <c r="Q548" s="1">
        <f t="shared" si="41"/>
        <v>30</v>
      </c>
      <c r="R548" s="1">
        <f t="shared" si="42"/>
        <v>1500</v>
      </c>
      <c r="S548" s="17">
        <f t="shared" si="43"/>
        <v>165.13761467889907</v>
      </c>
      <c r="T548" s="1" cm="1">
        <f t="array" ref="T548">_xlfn.IFS($B$6=1,Q548*$B$10,AND(P547=0,P548&gt;=1),T547+$B$6*$B$10*$B$8,TRUE,T547)</f>
        <v>1200</v>
      </c>
      <c r="U548" s="17">
        <f t="shared" si="44"/>
        <v>132.11009174311926</v>
      </c>
    </row>
    <row r="549" spans="7:21" x14ac:dyDescent="0.25">
      <c r="G549" s="15">
        <v>547</v>
      </c>
      <c r="H549" s="17">
        <f t="shared" si="40"/>
        <v>9.1</v>
      </c>
      <c r="I549" cm="1">
        <f t="array" ref="I549">_xlfn.IFS(AND(NOT($I548=0),$J548),0,NOT($J548),$I548+$B$27,TRUE,$I548)</f>
        <v>3.3833333333333262</v>
      </c>
      <c r="J549" t="b" cm="1">
        <f t="array" ref="J549">_xlfn.IFS($I549&gt;=$C$5-$B$27,TRUE,$P549&gt;=$B$6,FALSE,TRUE,$J548)</f>
        <v>0</v>
      </c>
      <c r="K549" t="b" cm="1">
        <f t="array" ref="K549">_xlfn.IFS($L549&gt;=$B$4-$B$27,FALSE,$I549&gt;=$B$5-$B$27,TRUE,AND($J549,NOT($K548)),FALSE,$K548,TRUE,TRUE,FALSE)</f>
        <v>0</v>
      </c>
      <c r="L549" cm="1">
        <f t="array" ref="L549">_xlfn.IFS($K548,$L548+$B$27,NOT($K548),0,TRUE,$K548)</f>
        <v>0</v>
      </c>
      <c r="M549" t="b" cm="1">
        <f t="array" ref="M549">_xlfn.IFS($K549,FALSE,AND($J549,NOT($K549),$P549&lt;$B$6),TRUE,TRUE,FALSE)</f>
        <v>0</v>
      </c>
      <c r="N549" cm="1">
        <f t="array" ref="N549">_xlfn.IFS($N548&gt;=$C$7-$B$27,0,$M548,$N548+$B$27,TRUE,0)</f>
        <v>0</v>
      </c>
      <c r="O549" t="b" cm="1">
        <f t="array" ref="O549">_xlfn.IFS(AND($J549,NOT($K549),NOT($M549)),TRUE,$P549&gt;=$B$6,FALSE,AND($J549,NOT($K549),$M549,$N549=0),TRUE,TRUE,FALSE)</f>
        <v>0</v>
      </c>
      <c r="P549" cm="1">
        <f t="array" ref="P549">_xlfn.IFS(AND($O548,$P548&lt;$B$6),$P548+1,AND(NOT($J548),$P548&gt;0),0,TRUE,$P548)</f>
        <v>0</v>
      </c>
      <c r="Q549" s="1">
        <f t="shared" si="41"/>
        <v>30</v>
      </c>
      <c r="R549" s="1">
        <f t="shared" si="42"/>
        <v>1500</v>
      </c>
      <c r="S549" s="17">
        <f t="shared" si="43"/>
        <v>164.83516483516485</v>
      </c>
      <c r="T549" s="1" cm="1">
        <f t="array" ref="T549">_xlfn.IFS($B$6=1,Q549*$B$10,AND(P548=0,P549&gt;=1),T548+$B$6*$B$10*$B$8,TRUE,T548)</f>
        <v>1200</v>
      </c>
      <c r="U549" s="17">
        <f t="shared" si="44"/>
        <v>131.86813186813188</v>
      </c>
    </row>
    <row r="550" spans="7:21" x14ac:dyDescent="0.25">
      <c r="G550" s="15">
        <v>548</v>
      </c>
      <c r="H550" s="17">
        <f t="shared" si="40"/>
        <v>9.1166666666666671</v>
      </c>
      <c r="I550" cm="1">
        <f t="array" ref="I550">_xlfn.IFS(AND(NOT($I549=0),$J549),0,NOT($J549),$I549+$B$27,TRUE,$I549)</f>
        <v>3.3999999999999928</v>
      </c>
      <c r="J550" t="b" cm="1">
        <f t="array" ref="J550">_xlfn.IFS($I550&gt;=$C$5-$B$27,TRUE,$P550&gt;=$B$6,FALSE,TRUE,$J549)</f>
        <v>0</v>
      </c>
      <c r="K550" t="b" cm="1">
        <f t="array" ref="K550">_xlfn.IFS($L550&gt;=$B$4-$B$27,FALSE,$I550&gt;=$B$5-$B$27,TRUE,AND($J550,NOT($K549)),FALSE,$K549,TRUE,TRUE,FALSE)</f>
        <v>0</v>
      </c>
      <c r="L550" cm="1">
        <f t="array" ref="L550">_xlfn.IFS($K549,$L549+$B$27,NOT($K549),0,TRUE,$K549)</f>
        <v>0</v>
      </c>
      <c r="M550" t="b" cm="1">
        <f t="array" ref="M550">_xlfn.IFS($K550,FALSE,AND($J550,NOT($K550),$P550&lt;$B$6),TRUE,TRUE,FALSE)</f>
        <v>0</v>
      </c>
      <c r="N550" cm="1">
        <f t="array" ref="N550">_xlfn.IFS($N549&gt;=$C$7-$B$27,0,$M549,$N549+$B$27,TRUE,0)</f>
        <v>0</v>
      </c>
      <c r="O550" t="b" cm="1">
        <f t="array" ref="O550">_xlfn.IFS(AND($J550,NOT($K550),NOT($M550)),TRUE,$P550&gt;=$B$6,FALSE,AND($J550,NOT($K550),$M550,$N550=0),TRUE,TRUE,FALSE)</f>
        <v>0</v>
      </c>
      <c r="P550" cm="1">
        <f t="array" ref="P550">_xlfn.IFS(AND($O549,$P549&lt;$B$6),$P549+1,AND(NOT($J549),$P549&gt;0),0,TRUE,$P549)</f>
        <v>0</v>
      </c>
      <c r="Q550" s="1">
        <f t="shared" si="41"/>
        <v>30</v>
      </c>
      <c r="R550" s="1">
        <f t="shared" si="42"/>
        <v>1500</v>
      </c>
      <c r="S550" s="17">
        <f t="shared" si="43"/>
        <v>164.53382084095063</v>
      </c>
      <c r="T550" s="1" cm="1">
        <f t="array" ref="T550">_xlfn.IFS($B$6=1,Q550*$B$10,AND(P549=0,P550&gt;=1),T549+$B$6*$B$10*$B$8,TRUE,T549)</f>
        <v>1200</v>
      </c>
      <c r="U550" s="17">
        <f t="shared" si="44"/>
        <v>131.62705667276052</v>
      </c>
    </row>
    <row r="551" spans="7:21" x14ac:dyDescent="0.25">
      <c r="G551" s="15">
        <v>549</v>
      </c>
      <c r="H551" s="17">
        <f t="shared" si="40"/>
        <v>9.1333333333333329</v>
      </c>
      <c r="I551" cm="1">
        <f t="array" ref="I551">_xlfn.IFS(AND(NOT($I550=0),$J550),0,NOT($J550),$I550+$B$27,TRUE,$I550)</f>
        <v>3.4166666666666594</v>
      </c>
      <c r="J551" t="b" cm="1">
        <f t="array" ref="J551">_xlfn.IFS($I551&gt;=$C$5-$B$27,TRUE,$P551&gt;=$B$6,FALSE,TRUE,$J550)</f>
        <v>0</v>
      </c>
      <c r="K551" t="b" cm="1">
        <f t="array" ref="K551">_xlfn.IFS($L551&gt;=$B$4-$B$27,FALSE,$I551&gt;=$B$5-$B$27,TRUE,AND($J551,NOT($K550)),FALSE,$K550,TRUE,TRUE,FALSE)</f>
        <v>0</v>
      </c>
      <c r="L551" cm="1">
        <f t="array" ref="L551">_xlfn.IFS($K550,$L550+$B$27,NOT($K550),0,TRUE,$K550)</f>
        <v>0</v>
      </c>
      <c r="M551" t="b" cm="1">
        <f t="array" ref="M551">_xlfn.IFS($K551,FALSE,AND($J551,NOT($K551),$P551&lt;$B$6),TRUE,TRUE,FALSE)</f>
        <v>0</v>
      </c>
      <c r="N551" cm="1">
        <f t="array" ref="N551">_xlfn.IFS($N550&gt;=$C$7-$B$27,0,$M550,$N550+$B$27,TRUE,0)</f>
        <v>0</v>
      </c>
      <c r="O551" t="b" cm="1">
        <f t="array" ref="O551">_xlfn.IFS(AND($J551,NOT($K551),NOT($M551)),TRUE,$P551&gt;=$B$6,FALSE,AND($J551,NOT($K551),$M551,$N551=0),TRUE,TRUE,FALSE)</f>
        <v>0</v>
      </c>
      <c r="P551" cm="1">
        <f t="array" ref="P551">_xlfn.IFS(AND($O550,$P550&lt;$B$6),$P550+1,AND(NOT($J550),$P550&gt;0),0,TRUE,$P550)</f>
        <v>0</v>
      </c>
      <c r="Q551" s="1">
        <f t="shared" si="41"/>
        <v>30</v>
      </c>
      <c r="R551" s="1">
        <f t="shared" si="42"/>
        <v>1500</v>
      </c>
      <c r="S551" s="17">
        <f t="shared" si="43"/>
        <v>164.23357664233578</v>
      </c>
      <c r="T551" s="1" cm="1">
        <f t="array" ref="T551">_xlfn.IFS($B$6=1,Q551*$B$10,AND(P550=0,P551&gt;=1),T550+$B$6*$B$10*$B$8,TRUE,T550)</f>
        <v>1200</v>
      </c>
      <c r="U551" s="17">
        <f t="shared" si="44"/>
        <v>131.38686131386862</v>
      </c>
    </row>
    <row r="552" spans="7:21" x14ac:dyDescent="0.25">
      <c r="G552" s="15">
        <v>550</v>
      </c>
      <c r="H552" s="17">
        <f t="shared" si="40"/>
        <v>9.15</v>
      </c>
      <c r="I552" cm="1">
        <f t="array" ref="I552">_xlfn.IFS(AND(NOT($I551=0),$J551),0,NOT($J551),$I551+$B$27,TRUE,$I551)</f>
        <v>3.433333333333326</v>
      </c>
      <c r="J552" t="b" cm="1">
        <f t="array" ref="J552">_xlfn.IFS($I552&gt;=$C$5-$B$27,TRUE,$P552&gt;=$B$6,FALSE,TRUE,$J551)</f>
        <v>0</v>
      </c>
      <c r="K552" t="b" cm="1">
        <f t="array" ref="K552">_xlfn.IFS($L552&gt;=$B$4-$B$27,FALSE,$I552&gt;=$B$5-$B$27,TRUE,AND($J552,NOT($K551)),FALSE,$K551,TRUE,TRUE,FALSE)</f>
        <v>0</v>
      </c>
      <c r="L552" cm="1">
        <f t="array" ref="L552">_xlfn.IFS($K551,$L551+$B$27,NOT($K551),0,TRUE,$K551)</f>
        <v>0</v>
      </c>
      <c r="M552" t="b" cm="1">
        <f t="array" ref="M552">_xlfn.IFS($K552,FALSE,AND($J552,NOT($K552),$P552&lt;$B$6),TRUE,TRUE,FALSE)</f>
        <v>0</v>
      </c>
      <c r="N552" cm="1">
        <f t="array" ref="N552">_xlfn.IFS($N551&gt;=$C$7-$B$27,0,$M551,$N551+$B$27,TRUE,0)</f>
        <v>0</v>
      </c>
      <c r="O552" t="b" cm="1">
        <f t="array" ref="O552">_xlfn.IFS(AND($J552,NOT($K552),NOT($M552)),TRUE,$P552&gt;=$B$6,FALSE,AND($J552,NOT($K552),$M552,$N552=0),TRUE,TRUE,FALSE)</f>
        <v>0</v>
      </c>
      <c r="P552" cm="1">
        <f t="array" ref="P552">_xlfn.IFS(AND($O551,$P551&lt;$B$6),$P551+1,AND(NOT($J551),$P551&gt;0),0,TRUE,$P551)</f>
        <v>0</v>
      </c>
      <c r="Q552" s="1">
        <f t="shared" si="41"/>
        <v>30</v>
      </c>
      <c r="R552" s="1">
        <f t="shared" si="42"/>
        <v>1500</v>
      </c>
      <c r="S552" s="17">
        <f t="shared" si="43"/>
        <v>163.93442622950818</v>
      </c>
      <c r="T552" s="1" cm="1">
        <f t="array" ref="T552">_xlfn.IFS($B$6=1,Q552*$B$10,AND(P551=0,P552&gt;=1),T551+$B$6*$B$10*$B$8,TRUE,T551)</f>
        <v>1200</v>
      </c>
      <c r="U552" s="17">
        <f t="shared" si="44"/>
        <v>131.14754098360655</v>
      </c>
    </row>
    <row r="553" spans="7:21" x14ac:dyDescent="0.25">
      <c r="G553" s="15">
        <v>551</v>
      </c>
      <c r="H553" s="17">
        <f t="shared" si="40"/>
        <v>9.1666666666666661</v>
      </c>
      <c r="I553" cm="1">
        <f t="array" ref="I553">_xlfn.IFS(AND(NOT($I552=0),$J552),0,NOT($J552),$I552+$B$27,TRUE,$I552)</f>
        <v>3.4499999999999926</v>
      </c>
      <c r="J553" t="b" cm="1">
        <f t="array" ref="J553">_xlfn.IFS($I553&gt;=$C$5-$B$27,TRUE,$P553&gt;=$B$6,FALSE,TRUE,$J552)</f>
        <v>0</v>
      </c>
      <c r="K553" t="b" cm="1">
        <f t="array" ref="K553">_xlfn.IFS($L553&gt;=$B$4-$B$27,FALSE,$I553&gt;=$B$5-$B$27,TRUE,AND($J553,NOT($K552)),FALSE,$K552,TRUE,TRUE,FALSE)</f>
        <v>0</v>
      </c>
      <c r="L553" cm="1">
        <f t="array" ref="L553">_xlfn.IFS($K552,$L552+$B$27,NOT($K552),0,TRUE,$K552)</f>
        <v>0</v>
      </c>
      <c r="M553" t="b" cm="1">
        <f t="array" ref="M553">_xlfn.IFS($K553,FALSE,AND($J553,NOT($K553),$P553&lt;$B$6),TRUE,TRUE,FALSE)</f>
        <v>0</v>
      </c>
      <c r="N553" cm="1">
        <f t="array" ref="N553">_xlfn.IFS($N552&gt;=$C$7-$B$27,0,$M552,$N552+$B$27,TRUE,0)</f>
        <v>0</v>
      </c>
      <c r="O553" t="b" cm="1">
        <f t="array" ref="O553">_xlfn.IFS(AND($J553,NOT($K553),NOT($M553)),TRUE,$P553&gt;=$B$6,FALSE,AND($J553,NOT($K553),$M553,$N553=0),TRUE,TRUE,FALSE)</f>
        <v>0</v>
      </c>
      <c r="P553" cm="1">
        <f t="array" ref="P553">_xlfn.IFS(AND($O552,$P552&lt;$B$6),$P552+1,AND(NOT($J552),$P552&gt;0),0,TRUE,$P552)</f>
        <v>0</v>
      </c>
      <c r="Q553" s="1">
        <f t="shared" si="41"/>
        <v>30</v>
      </c>
      <c r="R553" s="1">
        <f t="shared" si="42"/>
        <v>1500</v>
      </c>
      <c r="S553" s="17">
        <f t="shared" si="43"/>
        <v>163.63636363636365</v>
      </c>
      <c r="T553" s="1" cm="1">
        <f t="array" ref="T553">_xlfn.IFS($B$6=1,Q553*$B$10,AND(P552=0,P553&gt;=1),T552+$B$6*$B$10*$B$8,TRUE,T552)</f>
        <v>1200</v>
      </c>
      <c r="U553" s="17">
        <f t="shared" si="44"/>
        <v>130.90909090909091</v>
      </c>
    </row>
    <row r="554" spans="7:21" x14ac:dyDescent="0.25">
      <c r="G554" s="15">
        <v>552</v>
      </c>
      <c r="H554" s="17">
        <f t="shared" si="40"/>
        <v>9.1833333333333336</v>
      </c>
      <c r="I554" cm="1">
        <f t="array" ref="I554">_xlfn.IFS(AND(NOT($I553=0),$J553),0,NOT($J553),$I553+$B$27,TRUE,$I553)</f>
        <v>3.4666666666666592</v>
      </c>
      <c r="J554" t="b" cm="1">
        <f t="array" ref="J554">_xlfn.IFS($I554&gt;=$C$5-$B$27,TRUE,$P554&gt;=$B$6,FALSE,TRUE,$J553)</f>
        <v>0</v>
      </c>
      <c r="K554" t="b" cm="1">
        <f t="array" ref="K554">_xlfn.IFS($L554&gt;=$B$4-$B$27,FALSE,$I554&gt;=$B$5-$B$27,TRUE,AND($J554,NOT($K553)),FALSE,$K553,TRUE,TRUE,FALSE)</f>
        <v>0</v>
      </c>
      <c r="L554" cm="1">
        <f t="array" ref="L554">_xlfn.IFS($K553,$L553+$B$27,NOT($K553),0,TRUE,$K553)</f>
        <v>0</v>
      </c>
      <c r="M554" t="b" cm="1">
        <f t="array" ref="M554">_xlfn.IFS($K554,FALSE,AND($J554,NOT($K554),$P554&lt;$B$6),TRUE,TRUE,FALSE)</f>
        <v>0</v>
      </c>
      <c r="N554" cm="1">
        <f t="array" ref="N554">_xlfn.IFS($N553&gt;=$C$7-$B$27,0,$M553,$N553+$B$27,TRUE,0)</f>
        <v>0</v>
      </c>
      <c r="O554" t="b" cm="1">
        <f t="array" ref="O554">_xlfn.IFS(AND($J554,NOT($K554),NOT($M554)),TRUE,$P554&gt;=$B$6,FALSE,AND($J554,NOT($K554),$M554,$N554=0),TRUE,TRUE,FALSE)</f>
        <v>0</v>
      </c>
      <c r="P554" cm="1">
        <f t="array" ref="P554">_xlfn.IFS(AND($O553,$P553&lt;$B$6),$P553+1,AND(NOT($J553),$P553&gt;0),0,TRUE,$P553)</f>
        <v>0</v>
      </c>
      <c r="Q554" s="1">
        <f t="shared" si="41"/>
        <v>30</v>
      </c>
      <c r="R554" s="1">
        <f t="shared" si="42"/>
        <v>1500</v>
      </c>
      <c r="S554" s="17">
        <f t="shared" si="43"/>
        <v>163.33938294010889</v>
      </c>
      <c r="T554" s="1" cm="1">
        <f t="array" ref="T554">_xlfn.IFS($B$6=1,Q554*$B$10,AND(P553=0,P554&gt;=1),T553+$B$6*$B$10*$B$8,TRUE,T553)</f>
        <v>1200</v>
      </c>
      <c r="U554" s="17">
        <f t="shared" si="44"/>
        <v>130.67150635208711</v>
      </c>
    </row>
    <row r="555" spans="7:21" x14ac:dyDescent="0.25">
      <c r="G555" s="15">
        <v>553</v>
      </c>
      <c r="H555" s="17">
        <f t="shared" si="40"/>
        <v>9.1999999999999993</v>
      </c>
      <c r="I555" cm="1">
        <f t="array" ref="I555">_xlfn.IFS(AND(NOT($I554=0),$J554),0,NOT($J554),$I554+$B$27,TRUE,$I554)</f>
        <v>3.4833333333333258</v>
      </c>
      <c r="J555" t="b" cm="1">
        <f t="array" ref="J555">_xlfn.IFS($I555&gt;=$C$5-$B$27,TRUE,$P555&gt;=$B$6,FALSE,TRUE,$J554)</f>
        <v>0</v>
      </c>
      <c r="K555" t="b" cm="1">
        <f t="array" ref="K555">_xlfn.IFS($L555&gt;=$B$4-$B$27,FALSE,$I555&gt;=$B$5-$B$27,TRUE,AND($J555,NOT($K554)),FALSE,$K554,TRUE,TRUE,FALSE)</f>
        <v>0</v>
      </c>
      <c r="L555" cm="1">
        <f t="array" ref="L555">_xlfn.IFS($K554,$L554+$B$27,NOT($K554),0,TRUE,$K554)</f>
        <v>0</v>
      </c>
      <c r="M555" t="b" cm="1">
        <f t="array" ref="M555">_xlfn.IFS($K555,FALSE,AND($J555,NOT($K555),$P555&lt;$B$6),TRUE,TRUE,FALSE)</f>
        <v>0</v>
      </c>
      <c r="N555" cm="1">
        <f t="array" ref="N555">_xlfn.IFS($N554&gt;=$C$7-$B$27,0,$M554,$N554+$B$27,TRUE,0)</f>
        <v>0</v>
      </c>
      <c r="O555" t="b" cm="1">
        <f t="array" ref="O555">_xlfn.IFS(AND($J555,NOT($K555),NOT($M555)),TRUE,$P555&gt;=$B$6,FALSE,AND($J555,NOT($K555),$M555,$N555=0),TRUE,TRUE,FALSE)</f>
        <v>0</v>
      </c>
      <c r="P555" cm="1">
        <f t="array" ref="P555">_xlfn.IFS(AND($O554,$P554&lt;$B$6),$P554+1,AND(NOT($J554),$P554&gt;0),0,TRUE,$P554)</f>
        <v>0</v>
      </c>
      <c r="Q555" s="1">
        <f t="shared" si="41"/>
        <v>30</v>
      </c>
      <c r="R555" s="1">
        <f t="shared" si="42"/>
        <v>1500</v>
      </c>
      <c r="S555" s="17">
        <f t="shared" si="43"/>
        <v>163.04347826086959</v>
      </c>
      <c r="T555" s="1" cm="1">
        <f t="array" ref="T555">_xlfn.IFS($B$6=1,Q555*$B$10,AND(P554=0,P555&gt;=1),T554+$B$6*$B$10*$B$8,TRUE,T554)</f>
        <v>1200</v>
      </c>
      <c r="U555" s="17">
        <f t="shared" si="44"/>
        <v>130.43478260869566</v>
      </c>
    </row>
    <row r="556" spans="7:21" x14ac:dyDescent="0.25">
      <c r="G556" s="15">
        <v>554</v>
      </c>
      <c r="H556" s="17">
        <f t="shared" si="40"/>
        <v>9.2166666666666668</v>
      </c>
      <c r="I556" cm="1">
        <f t="array" ref="I556">_xlfn.IFS(AND(NOT($I555=0),$J555),0,NOT($J555),$I555+$B$27,TRUE,$I555)</f>
        <v>3.4999999999999925</v>
      </c>
      <c r="J556" t="b" cm="1">
        <f t="array" ref="J556">_xlfn.IFS($I556&gt;=$C$5-$B$27,TRUE,$P556&gt;=$B$6,FALSE,TRUE,$J555)</f>
        <v>0</v>
      </c>
      <c r="K556" t="b" cm="1">
        <f t="array" ref="K556">_xlfn.IFS($L556&gt;=$B$4-$B$27,FALSE,$I556&gt;=$B$5-$B$27,TRUE,AND($J556,NOT($K555)),FALSE,$K555,TRUE,TRUE,FALSE)</f>
        <v>0</v>
      </c>
      <c r="L556" cm="1">
        <f t="array" ref="L556">_xlfn.IFS($K555,$L555+$B$27,NOT($K555),0,TRUE,$K555)</f>
        <v>0</v>
      </c>
      <c r="M556" t="b" cm="1">
        <f t="array" ref="M556">_xlfn.IFS($K556,FALSE,AND($J556,NOT($K556),$P556&lt;$B$6),TRUE,TRUE,FALSE)</f>
        <v>0</v>
      </c>
      <c r="N556" cm="1">
        <f t="array" ref="N556">_xlfn.IFS($N555&gt;=$C$7-$B$27,0,$M555,$N555+$B$27,TRUE,0)</f>
        <v>0</v>
      </c>
      <c r="O556" t="b" cm="1">
        <f t="array" ref="O556">_xlfn.IFS(AND($J556,NOT($K556),NOT($M556)),TRUE,$P556&gt;=$B$6,FALSE,AND($J556,NOT($K556),$M556,$N556=0),TRUE,TRUE,FALSE)</f>
        <v>0</v>
      </c>
      <c r="P556" cm="1">
        <f t="array" ref="P556">_xlfn.IFS(AND($O555,$P555&lt;$B$6),$P555+1,AND(NOT($J555),$P555&gt;0),0,TRUE,$P555)</f>
        <v>0</v>
      </c>
      <c r="Q556" s="1">
        <f t="shared" si="41"/>
        <v>30</v>
      </c>
      <c r="R556" s="1">
        <f t="shared" si="42"/>
        <v>1500</v>
      </c>
      <c r="S556" s="17">
        <f t="shared" si="43"/>
        <v>162.74864376130199</v>
      </c>
      <c r="T556" s="1" cm="1">
        <f t="array" ref="T556">_xlfn.IFS($B$6=1,Q556*$B$10,AND(P555=0,P556&gt;=1),T555+$B$6*$B$10*$B$8,TRUE,T555)</f>
        <v>1200</v>
      </c>
      <c r="U556" s="17">
        <f t="shared" si="44"/>
        <v>130.1989150090416</v>
      </c>
    </row>
    <row r="557" spans="7:21" x14ac:dyDescent="0.25">
      <c r="G557" s="15">
        <v>555</v>
      </c>
      <c r="H557" s="17">
        <f t="shared" si="40"/>
        <v>9.2333333333333325</v>
      </c>
      <c r="I557" cm="1">
        <f t="array" ref="I557">_xlfn.IFS(AND(NOT($I556=0),$J556),0,NOT($J556),$I556+$B$27,TRUE,$I556)</f>
        <v>3.5166666666666591</v>
      </c>
      <c r="J557" t="b" cm="1">
        <f t="array" ref="J557">_xlfn.IFS($I557&gt;=$C$5-$B$27,TRUE,$P557&gt;=$B$6,FALSE,TRUE,$J556)</f>
        <v>0</v>
      </c>
      <c r="K557" t="b" cm="1">
        <f t="array" ref="K557">_xlfn.IFS($L557&gt;=$B$4-$B$27,FALSE,$I557&gt;=$B$5-$B$27,TRUE,AND($J557,NOT($K556)),FALSE,$K556,TRUE,TRUE,FALSE)</f>
        <v>0</v>
      </c>
      <c r="L557" cm="1">
        <f t="array" ref="L557">_xlfn.IFS($K556,$L556+$B$27,NOT($K556),0,TRUE,$K556)</f>
        <v>0</v>
      </c>
      <c r="M557" t="b" cm="1">
        <f t="array" ref="M557">_xlfn.IFS($K557,FALSE,AND($J557,NOT($K557),$P557&lt;$B$6),TRUE,TRUE,FALSE)</f>
        <v>0</v>
      </c>
      <c r="N557" cm="1">
        <f t="array" ref="N557">_xlfn.IFS($N556&gt;=$C$7-$B$27,0,$M556,$N556+$B$27,TRUE,0)</f>
        <v>0</v>
      </c>
      <c r="O557" t="b" cm="1">
        <f t="array" ref="O557">_xlfn.IFS(AND($J557,NOT($K557),NOT($M557)),TRUE,$P557&gt;=$B$6,FALSE,AND($J557,NOT($K557),$M557,$N557=0),TRUE,TRUE,FALSE)</f>
        <v>0</v>
      </c>
      <c r="P557" cm="1">
        <f t="array" ref="P557">_xlfn.IFS(AND($O556,$P556&lt;$B$6),$P556+1,AND(NOT($J556),$P556&gt;0),0,TRUE,$P556)</f>
        <v>0</v>
      </c>
      <c r="Q557" s="1">
        <f t="shared" si="41"/>
        <v>30</v>
      </c>
      <c r="R557" s="1">
        <f t="shared" si="42"/>
        <v>1500</v>
      </c>
      <c r="S557" s="17">
        <f t="shared" si="43"/>
        <v>162.45487364620939</v>
      </c>
      <c r="T557" s="1" cm="1">
        <f t="array" ref="T557">_xlfn.IFS($B$6=1,Q557*$B$10,AND(P556=0,P557&gt;=1),T556+$B$6*$B$10*$B$8,TRUE,T556)</f>
        <v>1200</v>
      </c>
      <c r="U557" s="17">
        <f t="shared" si="44"/>
        <v>129.96389891696751</v>
      </c>
    </row>
    <row r="558" spans="7:21" x14ac:dyDescent="0.25">
      <c r="G558" s="15">
        <v>556</v>
      </c>
      <c r="H558" s="17">
        <f t="shared" si="40"/>
        <v>9.25</v>
      </c>
      <c r="I558" cm="1">
        <f t="array" ref="I558">_xlfn.IFS(AND(NOT($I557=0),$J557),0,NOT($J557),$I557+$B$27,TRUE,$I557)</f>
        <v>3.5333333333333257</v>
      </c>
      <c r="J558" t="b" cm="1">
        <f t="array" ref="J558">_xlfn.IFS($I558&gt;=$C$5-$B$27,TRUE,$P558&gt;=$B$6,FALSE,TRUE,$J557)</f>
        <v>0</v>
      </c>
      <c r="K558" t="b" cm="1">
        <f t="array" ref="K558">_xlfn.IFS($L558&gt;=$B$4-$B$27,FALSE,$I558&gt;=$B$5-$B$27,TRUE,AND($J558,NOT($K557)),FALSE,$K557,TRUE,TRUE,FALSE)</f>
        <v>0</v>
      </c>
      <c r="L558" cm="1">
        <f t="array" ref="L558">_xlfn.IFS($K557,$L557+$B$27,NOT($K557),0,TRUE,$K557)</f>
        <v>0</v>
      </c>
      <c r="M558" t="b" cm="1">
        <f t="array" ref="M558">_xlfn.IFS($K558,FALSE,AND($J558,NOT($K558),$P558&lt;$B$6),TRUE,TRUE,FALSE)</f>
        <v>0</v>
      </c>
      <c r="N558" cm="1">
        <f t="array" ref="N558">_xlfn.IFS($N557&gt;=$C$7-$B$27,0,$M557,$N557+$B$27,TRUE,0)</f>
        <v>0</v>
      </c>
      <c r="O558" t="b" cm="1">
        <f t="array" ref="O558">_xlfn.IFS(AND($J558,NOT($K558),NOT($M558)),TRUE,$P558&gt;=$B$6,FALSE,AND($J558,NOT($K558),$M558,$N558=0),TRUE,TRUE,FALSE)</f>
        <v>0</v>
      </c>
      <c r="P558" cm="1">
        <f t="array" ref="P558">_xlfn.IFS(AND($O557,$P557&lt;$B$6),$P557+1,AND(NOT($J557),$P557&gt;0),0,TRUE,$P557)</f>
        <v>0</v>
      </c>
      <c r="Q558" s="1">
        <f t="shared" si="41"/>
        <v>30</v>
      </c>
      <c r="R558" s="1">
        <f t="shared" si="42"/>
        <v>1500</v>
      </c>
      <c r="S558" s="17">
        <f t="shared" si="43"/>
        <v>162.16216216216216</v>
      </c>
      <c r="T558" s="1" cm="1">
        <f t="array" ref="T558">_xlfn.IFS($B$6=1,Q558*$B$10,AND(P557=0,P558&gt;=1),T557+$B$6*$B$10*$B$8,TRUE,T557)</f>
        <v>1200</v>
      </c>
      <c r="U558" s="17">
        <f t="shared" si="44"/>
        <v>129.72972972972974</v>
      </c>
    </row>
    <row r="559" spans="7:21" x14ac:dyDescent="0.25">
      <c r="G559" s="15">
        <v>557</v>
      </c>
      <c r="H559" s="17">
        <f t="shared" si="40"/>
        <v>9.2666666666666657</v>
      </c>
      <c r="I559" cm="1">
        <f t="array" ref="I559">_xlfn.IFS(AND(NOT($I558=0),$J558),0,NOT($J558),$I558+$B$27,TRUE,$I558)</f>
        <v>3.5499999999999923</v>
      </c>
      <c r="J559" t="b" cm="1">
        <f t="array" ref="J559">_xlfn.IFS($I559&gt;=$C$5-$B$27,TRUE,$P559&gt;=$B$6,FALSE,TRUE,$J558)</f>
        <v>0</v>
      </c>
      <c r="K559" t="b" cm="1">
        <f t="array" ref="K559">_xlfn.IFS($L559&gt;=$B$4-$B$27,FALSE,$I559&gt;=$B$5-$B$27,TRUE,AND($J559,NOT($K558)),FALSE,$K558,TRUE,TRUE,FALSE)</f>
        <v>0</v>
      </c>
      <c r="L559" cm="1">
        <f t="array" ref="L559">_xlfn.IFS($K558,$L558+$B$27,NOT($K558),0,TRUE,$K558)</f>
        <v>0</v>
      </c>
      <c r="M559" t="b" cm="1">
        <f t="array" ref="M559">_xlfn.IFS($K559,FALSE,AND($J559,NOT($K559),$P559&lt;$B$6),TRUE,TRUE,FALSE)</f>
        <v>0</v>
      </c>
      <c r="N559" cm="1">
        <f t="array" ref="N559">_xlfn.IFS($N558&gt;=$C$7-$B$27,0,$M558,$N558+$B$27,TRUE,0)</f>
        <v>0</v>
      </c>
      <c r="O559" t="b" cm="1">
        <f t="array" ref="O559">_xlfn.IFS(AND($J559,NOT($K559),NOT($M559)),TRUE,$P559&gt;=$B$6,FALSE,AND($J559,NOT($K559),$M559,$N559=0),TRUE,TRUE,FALSE)</f>
        <v>0</v>
      </c>
      <c r="P559" cm="1">
        <f t="array" ref="P559">_xlfn.IFS(AND($O558,$P558&lt;$B$6),$P558+1,AND(NOT($J558),$P558&gt;0),0,TRUE,$P558)</f>
        <v>0</v>
      </c>
      <c r="Q559" s="1">
        <f t="shared" si="41"/>
        <v>30</v>
      </c>
      <c r="R559" s="1">
        <f t="shared" si="42"/>
        <v>1500</v>
      </c>
      <c r="S559" s="17">
        <f t="shared" si="43"/>
        <v>161.87050359712231</v>
      </c>
      <c r="T559" s="1" cm="1">
        <f t="array" ref="T559">_xlfn.IFS($B$6=1,Q559*$B$10,AND(P558=0,P559&gt;=1),T558+$B$6*$B$10*$B$8,TRUE,T558)</f>
        <v>1200</v>
      </c>
      <c r="U559" s="17">
        <f t="shared" si="44"/>
        <v>129.49640287769785</v>
      </c>
    </row>
    <row r="560" spans="7:21" x14ac:dyDescent="0.25">
      <c r="G560" s="15">
        <v>558</v>
      </c>
      <c r="H560" s="17">
        <f t="shared" si="40"/>
        <v>9.2833333333333332</v>
      </c>
      <c r="I560" cm="1">
        <f t="array" ref="I560">_xlfn.IFS(AND(NOT($I559=0),$J559),0,NOT($J559),$I559+$B$27,TRUE,$I559)</f>
        <v>3.5666666666666589</v>
      </c>
      <c r="J560" t="b" cm="1">
        <f t="array" ref="J560">_xlfn.IFS($I560&gt;=$C$5-$B$27,TRUE,$P560&gt;=$B$6,FALSE,TRUE,$J559)</f>
        <v>0</v>
      </c>
      <c r="K560" t="b" cm="1">
        <f t="array" ref="K560">_xlfn.IFS($L560&gt;=$B$4-$B$27,FALSE,$I560&gt;=$B$5-$B$27,TRUE,AND($J560,NOT($K559)),FALSE,$K559,TRUE,TRUE,FALSE)</f>
        <v>0</v>
      </c>
      <c r="L560" cm="1">
        <f t="array" ref="L560">_xlfn.IFS($K559,$L559+$B$27,NOT($K559),0,TRUE,$K559)</f>
        <v>0</v>
      </c>
      <c r="M560" t="b" cm="1">
        <f t="array" ref="M560">_xlfn.IFS($K560,FALSE,AND($J560,NOT($K560),$P560&lt;$B$6),TRUE,TRUE,FALSE)</f>
        <v>0</v>
      </c>
      <c r="N560" cm="1">
        <f t="array" ref="N560">_xlfn.IFS($N559&gt;=$C$7-$B$27,0,$M559,$N559+$B$27,TRUE,0)</f>
        <v>0</v>
      </c>
      <c r="O560" t="b" cm="1">
        <f t="array" ref="O560">_xlfn.IFS(AND($J560,NOT($K560),NOT($M560)),TRUE,$P560&gt;=$B$6,FALSE,AND($J560,NOT($K560),$M560,$N560=0),TRUE,TRUE,FALSE)</f>
        <v>0</v>
      </c>
      <c r="P560" cm="1">
        <f t="array" ref="P560">_xlfn.IFS(AND($O559,$P559&lt;$B$6),$P559+1,AND(NOT($J559),$P559&gt;0),0,TRUE,$P559)</f>
        <v>0</v>
      </c>
      <c r="Q560" s="1">
        <f t="shared" si="41"/>
        <v>30</v>
      </c>
      <c r="R560" s="1">
        <f t="shared" si="42"/>
        <v>1500</v>
      </c>
      <c r="S560" s="17">
        <f t="shared" si="43"/>
        <v>161.57989228007182</v>
      </c>
      <c r="T560" s="1" cm="1">
        <f t="array" ref="T560">_xlfn.IFS($B$6=1,Q560*$B$10,AND(P559=0,P560&gt;=1),T559+$B$6*$B$10*$B$8,TRUE,T559)</f>
        <v>1200</v>
      </c>
      <c r="U560" s="17">
        <f t="shared" si="44"/>
        <v>129.26391382405745</v>
      </c>
    </row>
    <row r="561" spans="7:21" x14ac:dyDescent="0.25">
      <c r="G561" s="15">
        <v>559</v>
      </c>
      <c r="H561" s="17">
        <f t="shared" si="40"/>
        <v>9.3000000000000007</v>
      </c>
      <c r="I561" cm="1">
        <f t="array" ref="I561">_xlfn.IFS(AND(NOT($I560=0),$J560),0,NOT($J560),$I560+$B$27,TRUE,$I560)</f>
        <v>3.5833333333333255</v>
      </c>
      <c r="J561" t="b" cm="1">
        <f t="array" ref="J561">_xlfn.IFS($I561&gt;=$C$5-$B$27,TRUE,$P561&gt;=$B$6,FALSE,TRUE,$J560)</f>
        <v>0</v>
      </c>
      <c r="K561" t="b" cm="1">
        <f t="array" ref="K561">_xlfn.IFS($L561&gt;=$B$4-$B$27,FALSE,$I561&gt;=$B$5-$B$27,TRUE,AND($J561,NOT($K560)),FALSE,$K560,TRUE,TRUE,FALSE)</f>
        <v>0</v>
      </c>
      <c r="L561" cm="1">
        <f t="array" ref="L561">_xlfn.IFS($K560,$L560+$B$27,NOT($K560),0,TRUE,$K560)</f>
        <v>0</v>
      </c>
      <c r="M561" t="b" cm="1">
        <f t="array" ref="M561">_xlfn.IFS($K561,FALSE,AND($J561,NOT($K561),$P561&lt;$B$6),TRUE,TRUE,FALSE)</f>
        <v>0</v>
      </c>
      <c r="N561" cm="1">
        <f t="array" ref="N561">_xlfn.IFS($N560&gt;=$C$7-$B$27,0,$M560,$N560+$B$27,TRUE,0)</f>
        <v>0</v>
      </c>
      <c r="O561" t="b" cm="1">
        <f t="array" ref="O561">_xlfn.IFS(AND($J561,NOT($K561),NOT($M561)),TRUE,$P561&gt;=$B$6,FALSE,AND($J561,NOT($K561),$M561,$N561=0),TRUE,TRUE,FALSE)</f>
        <v>0</v>
      </c>
      <c r="P561" cm="1">
        <f t="array" ref="P561">_xlfn.IFS(AND($O560,$P560&lt;$B$6),$P560+1,AND(NOT($J560),$P560&gt;0),0,TRUE,$P560)</f>
        <v>0</v>
      </c>
      <c r="Q561" s="1">
        <f t="shared" si="41"/>
        <v>30</v>
      </c>
      <c r="R561" s="1">
        <f t="shared" si="42"/>
        <v>1500</v>
      </c>
      <c r="S561" s="17">
        <f t="shared" si="43"/>
        <v>161.29032258064515</v>
      </c>
      <c r="T561" s="1" cm="1">
        <f t="array" ref="T561">_xlfn.IFS($B$6=1,Q561*$B$10,AND(P560=0,P561&gt;=1),T560+$B$6*$B$10*$B$8,TRUE,T560)</f>
        <v>1200</v>
      </c>
      <c r="U561" s="17">
        <f t="shared" si="44"/>
        <v>129.03225806451613</v>
      </c>
    </row>
    <row r="562" spans="7:21" x14ac:dyDescent="0.25">
      <c r="G562" s="15">
        <v>560</v>
      </c>
      <c r="H562" s="17">
        <f t="shared" si="40"/>
        <v>9.3166666666666664</v>
      </c>
      <c r="I562" cm="1">
        <f t="array" ref="I562">_xlfn.IFS(AND(NOT($I561=0),$J561),0,NOT($J561),$I561+$B$27,TRUE,$I561)</f>
        <v>3.5999999999999921</v>
      </c>
      <c r="J562" t="b" cm="1">
        <f t="array" ref="J562">_xlfn.IFS($I562&gt;=$C$5-$B$27,TRUE,$P562&gt;=$B$6,FALSE,TRUE,$J561)</f>
        <v>0</v>
      </c>
      <c r="K562" t="b" cm="1">
        <f t="array" ref="K562">_xlfn.IFS($L562&gt;=$B$4-$B$27,FALSE,$I562&gt;=$B$5-$B$27,TRUE,AND($J562,NOT($K561)),FALSE,$K561,TRUE,TRUE,FALSE)</f>
        <v>0</v>
      </c>
      <c r="L562" cm="1">
        <f t="array" ref="L562">_xlfn.IFS($K561,$L561+$B$27,NOT($K561),0,TRUE,$K561)</f>
        <v>0</v>
      </c>
      <c r="M562" t="b" cm="1">
        <f t="array" ref="M562">_xlfn.IFS($K562,FALSE,AND($J562,NOT($K562),$P562&lt;$B$6),TRUE,TRUE,FALSE)</f>
        <v>0</v>
      </c>
      <c r="N562" cm="1">
        <f t="array" ref="N562">_xlfn.IFS($N561&gt;=$C$7-$B$27,0,$M561,$N561+$B$27,TRUE,0)</f>
        <v>0</v>
      </c>
      <c r="O562" t="b" cm="1">
        <f t="array" ref="O562">_xlfn.IFS(AND($J562,NOT($K562),NOT($M562)),TRUE,$P562&gt;=$B$6,FALSE,AND($J562,NOT($K562),$M562,$N562=0),TRUE,TRUE,FALSE)</f>
        <v>0</v>
      </c>
      <c r="P562" cm="1">
        <f t="array" ref="P562">_xlfn.IFS(AND($O561,$P561&lt;$B$6),$P561+1,AND(NOT($J561),$P561&gt;0),0,TRUE,$P561)</f>
        <v>0</v>
      </c>
      <c r="Q562" s="1">
        <f t="shared" si="41"/>
        <v>30</v>
      </c>
      <c r="R562" s="1">
        <f t="shared" si="42"/>
        <v>1500</v>
      </c>
      <c r="S562" s="17">
        <f t="shared" si="43"/>
        <v>161.00178890876566</v>
      </c>
      <c r="T562" s="1" cm="1">
        <f t="array" ref="T562">_xlfn.IFS($B$6=1,Q562*$B$10,AND(P561=0,P562&gt;=1),T561+$B$6*$B$10*$B$8,TRUE,T561)</f>
        <v>1200</v>
      </c>
      <c r="U562" s="17">
        <f t="shared" si="44"/>
        <v>128.80143112701253</v>
      </c>
    </row>
    <row r="563" spans="7:21" x14ac:dyDescent="0.25">
      <c r="G563" s="15">
        <v>561</v>
      </c>
      <c r="H563" s="17">
        <f t="shared" si="40"/>
        <v>9.3333333333333339</v>
      </c>
      <c r="I563" cm="1">
        <f t="array" ref="I563">_xlfn.IFS(AND(NOT($I562=0),$J562),0,NOT($J562),$I562+$B$27,TRUE,$I562)</f>
        <v>3.6166666666666587</v>
      </c>
      <c r="J563" t="b" cm="1">
        <f t="array" ref="J563">_xlfn.IFS($I563&gt;=$C$5-$B$27,TRUE,$P563&gt;=$B$6,FALSE,TRUE,$J562)</f>
        <v>0</v>
      </c>
      <c r="K563" t="b" cm="1">
        <f t="array" ref="K563">_xlfn.IFS($L563&gt;=$B$4-$B$27,FALSE,$I563&gt;=$B$5-$B$27,TRUE,AND($J563,NOT($K562)),FALSE,$K562,TRUE,TRUE,FALSE)</f>
        <v>0</v>
      </c>
      <c r="L563" cm="1">
        <f t="array" ref="L563">_xlfn.IFS($K562,$L562+$B$27,NOT($K562),0,TRUE,$K562)</f>
        <v>0</v>
      </c>
      <c r="M563" t="b" cm="1">
        <f t="array" ref="M563">_xlfn.IFS($K563,FALSE,AND($J563,NOT($K563),$P563&lt;$B$6),TRUE,TRUE,FALSE)</f>
        <v>0</v>
      </c>
      <c r="N563" cm="1">
        <f t="array" ref="N563">_xlfn.IFS($N562&gt;=$C$7-$B$27,0,$M562,$N562+$B$27,TRUE,0)</f>
        <v>0</v>
      </c>
      <c r="O563" t="b" cm="1">
        <f t="array" ref="O563">_xlfn.IFS(AND($J563,NOT($K563),NOT($M563)),TRUE,$P563&gt;=$B$6,FALSE,AND($J563,NOT($K563),$M563,$N563=0),TRUE,TRUE,FALSE)</f>
        <v>0</v>
      </c>
      <c r="P563" cm="1">
        <f t="array" ref="P563">_xlfn.IFS(AND($O562,$P562&lt;$B$6),$P562+1,AND(NOT($J562),$P562&gt;0),0,TRUE,$P562)</f>
        <v>0</v>
      </c>
      <c r="Q563" s="1">
        <f t="shared" si="41"/>
        <v>30</v>
      </c>
      <c r="R563" s="1">
        <f t="shared" si="42"/>
        <v>1500</v>
      </c>
      <c r="S563" s="17">
        <f t="shared" si="43"/>
        <v>160.71428571428569</v>
      </c>
      <c r="T563" s="1" cm="1">
        <f t="array" ref="T563">_xlfn.IFS($B$6=1,Q563*$B$10,AND(P562=0,P563&gt;=1),T562+$B$6*$B$10*$B$8,TRUE,T562)</f>
        <v>1200</v>
      </c>
      <c r="U563" s="17">
        <f t="shared" si="44"/>
        <v>128.57142857142856</v>
      </c>
    </row>
    <row r="564" spans="7:21" x14ac:dyDescent="0.25">
      <c r="G564" s="15">
        <v>562</v>
      </c>
      <c r="H564" s="17">
        <f t="shared" si="40"/>
        <v>9.35</v>
      </c>
      <c r="I564" cm="1">
        <f t="array" ref="I564">_xlfn.IFS(AND(NOT($I563=0),$J563),0,NOT($J563),$I563+$B$27,TRUE,$I563)</f>
        <v>3.6333333333333253</v>
      </c>
      <c r="J564" t="b" cm="1">
        <f t="array" ref="J564">_xlfn.IFS($I564&gt;=$C$5-$B$27,TRUE,$P564&gt;=$B$6,FALSE,TRUE,$J563)</f>
        <v>0</v>
      </c>
      <c r="K564" t="b" cm="1">
        <f t="array" ref="K564">_xlfn.IFS($L564&gt;=$B$4-$B$27,FALSE,$I564&gt;=$B$5-$B$27,TRUE,AND($J564,NOT($K563)),FALSE,$K563,TRUE,TRUE,FALSE)</f>
        <v>0</v>
      </c>
      <c r="L564" cm="1">
        <f t="array" ref="L564">_xlfn.IFS($K563,$L563+$B$27,NOT($K563),0,TRUE,$K563)</f>
        <v>0</v>
      </c>
      <c r="M564" t="b" cm="1">
        <f t="array" ref="M564">_xlfn.IFS($K564,FALSE,AND($J564,NOT($K564),$P564&lt;$B$6),TRUE,TRUE,FALSE)</f>
        <v>0</v>
      </c>
      <c r="N564" cm="1">
        <f t="array" ref="N564">_xlfn.IFS($N563&gt;=$C$7-$B$27,0,$M563,$N563+$B$27,TRUE,0)</f>
        <v>0</v>
      </c>
      <c r="O564" t="b" cm="1">
        <f t="array" ref="O564">_xlfn.IFS(AND($J564,NOT($K564),NOT($M564)),TRUE,$P564&gt;=$B$6,FALSE,AND($J564,NOT($K564),$M564,$N564=0),TRUE,TRUE,FALSE)</f>
        <v>0</v>
      </c>
      <c r="P564" cm="1">
        <f t="array" ref="P564">_xlfn.IFS(AND($O563,$P563&lt;$B$6),$P563+1,AND(NOT($J563),$P563&gt;0),0,TRUE,$P563)</f>
        <v>0</v>
      </c>
      <c r="Q564" s="1">
        <f t="shared" si="41"/>
        <v>30</v>
      </c>
      <c r="R564" s="1">
        <f t="shared" si="42"/>
        <v>1500</v>
      </c>
      <c r="S564" s="17">
        <f t="shared" si="43"/>
        <v>160.42780748663102</v>
      </c>
      <c r="T564" s="1" cm="1">
        <f t="array" ref="T564">_xlfn.IFS($B$6=1,Q564*$B$10,AND(P563=0,P564&gt;=1),T563+$B$6*$B$10*$B$8,TRUE,T563)</f>
        <v>1200</v>
      </c>
      <c r="U564" s="17">
        <f t="shared" si="44"/>
        <v>128.34224598930481</v>
      </c>
    </row>
    <row r="565" spans="7:21" x14ac:dyDescent="0.25">
      <c r="G565" s="15">
        <v>563</v>
      </c>
      <c r="H565" s="17">
        <f t="shared" si="40"/>
        <v>9.3666666666666671</v>
      </c>
      <c r="I565" cm="1">
        <f t="array" ref="I565">_xlfn.IFS(AND(NOT($I564=0),$J564),0,NOT($J564),$I564+$B$27,TRUE,$I564)</f>
        <v>3.6499999999999919</v>
      </c>
      <c r="J565" t="b" cm="1">
        <f t="array" ref="J565">_xlfn.IFS($I565&gt;=$C$5-$B$27,TRUE,$P565&gt;=$B$6,FALSE,TRUE,$J564)</f>
        <v>0</v>
      </c>
      <c r="K565" t="b" cm="1">
        <f t="array" ref="K565">_xlfn.IFS($L565&gt;=$B$4-$B$27,FALSE,$I565&gt;=$B$5-$B$27,TRUE,AND($J565,NOT($K564)),FALSE,$K564,TRUE,TRUE,FALSE)</f>
        <v>0</v>
      </c>
      <c r="L565" cm="1">
        <f t="array" ref="L565">_xlfn.IFS($K564,$L564+$B$27,NOT($K564),0,TRUE,$K564)</f>
        <v>0</v>
      </c>
      <c r="M565" t="b" cm="1">
        <f t="array" ref="M565">_xlfn.IFS($K565,FALSE,AND($J565,NOT($K565),$P565&lt;$B$6),TRUE,TRUE,FALSE)</f>
        <v>0</v>
      </c>
      <c r="N565" cm="1">
        <f t="array" ref="N565">_xlfn.IFS($N564&gt;=$C$7-$B$27,0,$M564,$N564+$B$27,TRUE,0)</f>
        <v>0</v>
      </c>
      <c r="O565" t="b" cm="1">
        <f t="array" ref="O565">_xlfn.IFS(AND($J565,NOT($K565),NOT($M565)),TRUE,$P565&gt;=$B$6,FALSE,AND($J565,NOT($K565),$M565,$N565=0),TRUE,TRUE,FALSE)</f>
        <v>0</v>
      </c>
      <c r="P565" cm="1">
        <f t="array" ref="P565">_xlfn.IFS(AND($O564,$P564&lt;$B$6),$P564+1,AND(NOT($J564),$P564&gt;0),0,TRUE,$P564)</f>
        <v>0</v>
      </c>
      <c r="Q565" s="1">
        <f t="shared" si="41"/>
        <v>30</v>
      </c>
      <c r="R565" s="1">
        <f t="shared" si="42"/>
        <v>1500</v>
      </c>
      <c r="S565" s="17">
        <f t="shared" si="43"/>
        <v>160.14234875444839</v>
      </c>
      <c r="T565" s="1" cm="1">
        <f t="array" ref="T565">_xlfn.IFS($B$6=1,Q565*$B$10,AND(P564=0,P565&gt;=1),T564+$B$6*$B$10*$B$8,TRUE,T564)</f>
        <v>1200</v>
      </c>
      <c r="U565" s="17">
        <f t="shared" si="44"/>
        <v>128.11387900355871</v>
      </c>
    </row>
    <row r="566" spans="7:21" x14ac:dyDescent="0.25">
      <c r="G566" s="15">
        <v>564</v>
      </c>
      <c r="H566" s="17">
        <f t="shared" si="40"/>
        <v>9.3833333333333329</v>
      </c>
      <c r="I566" cm="1">
        <f t="array" ref="I566">_xlfn.IFS(AND(NOT($I565=0),$J565),0,NOT($J565),$I565+$B$27,TRUE,$I565)</f>
        <v>3.6666666666666585</v>
      </c>
      <c r="J566" t="b" cm="1">
        <f t="array" ref="J566">_xlfn.IFS($I566&gt;=$C$5-$B$27,TRUE,$P566&gt;=$B$6,FALSE,TRUE,$J565)</f>
        <v>0</v>
      </c>
      <c r="K566" t="b" cm="1">
        <f t="array" ref="K566">_xlfn.IFS($L566&gt;=$B$4-$B$27,FALSE,$I566&gt;=$B$5-$B$27,TRUE,AND($J566,NOT($K565)),FALSE,$K565,TRUE,TRUE,FALSE)</f>
        <v>0</v>
      </c>
      <c r="L566" cm="1">
        <f t="array" ref="L566">_xlfn.IFS($K565,$L565+$B$27,NOT($K565),0,TRUE,$K565)</f>
        <v>0</v>
      </c>
      <c r="M566" t="b" cm="1">
        <f t="array" ref="M566">_xlfn.IFS($K566,FALSE,AND($J566,NOT($K566),$P566&lt;$B$6),TRUE,TRUE,FALSE)</f>
        <v>0</v>
      </c>
      <c r="N566" cm="1">
        <f t="array" ref="N566">_xlfn.IFS($N565&gt;=$C$7-$B$27,0,$M565,$N565+$B$27,TRUE,0)</f>
        <v>0</v>
      </c>
      <c r="O566" t="b" cm="1">
        <f t="array" ref="O566">_xlfn.IFS(AND($J566,NOT($K566),NOT($M566)),TRUE,$P566&gt;=$B$6,FALSE,AND($J566,NOT($K566),$M566,$N566=0),TRUE,TRUE,FALSE)</f>
        <v>0</v>
      </c>
      <c r="P566" cm="1">
        <f t="array" ref="P566">_xlfn.IFS(AND($O565,$P565&lt;$B$6),$P565+1,AND(NOT($J565),$P565&gt;0),0,TRUE,$P565)</f>
        <v>0</v>
      </c>
      <c r="Q566" s="1">
        <f t="shared" si="41"/>
        <v>30</v>
      </c>
      <c r="R566" s="1">
        <f t="shared" si="42"/>
        <v>1500</v>
      </c>
      <c r="S566" s="17">
        <f t="shared" si="43"/>
        <v>159.85790408525756</v>
      </c>
      <c r="T566" s="1" cm="1">
        <f t="array" ref="T566">_xlfn.IFS($B$6=1,Q566*$B$10,AND(P565=0,P566&gt;=1),T565+$B$6*$B$10*$B$8,TRUE,T565)</f>
        <v>1200</v>
      </c>
      <c r="U566" s="17">
        <f t="shared" si="44"/>
        <v>127.88632326820604</v>
      </c>
    </row>
    <row r="567" spans="7:21" x14ac:dyDescent="0.25">
      <c r="G567" s="15">
        <v>565</v>
      </c>
      <c r="H567" s="17">
        <f t="shared" si="40"/>
        <v>9.4</v>
      </c>
      <c r="I567" cm="1">
        <f t="array" ref="I567">_xlfn.IFS(AND(NOT($I566=0),$J566),0,NOT($J566),$I566+$B$27,TRUE,$I566)</f>
        <v>3.6833333333333251</v>
      </c>
      <c r="J567" t="b" cm="1">
        <f t="array" ref="J567">_xlfn.IFS($I567&gt;=$C$5-$B$27,TRUE,$P567&gt;=$B$6,FALSE,TRUE,$J566)</f>
        <v>0</v>
      </c>
      <c r="K567" t="b" cm="1">
        <f t="array" ref="K567">_xlfn.IFS($L567&gt;=$B$4-$B$27,FALSE,$I567&gt;=$B$5-$B$27,TRUE,AND($J567,NOT($K566)),FALSE,$K566,TRUE,TRUE,FALSE)</f>
        <v>0</v>
      </c>
      <c r="L567" cm="1">
        <f t="array" ref="L567">_xlfn.IFS($K566,$L566+$B$27,NOT($K566),0,TRUE,$K566)</f>
        <v>0</v>
      </c>
      <c r="M567" t="b" cm="1">
        <f t="array" ref="M567">_xlfn.IFS($K567,FALSE,AND($J567,NOT($K567),$P567&lt;$B$6),TRUE,TRUE,FALSE)</f>
        <v>0</v>
      </c>
      <c r="N567" cm="1">
        <f t="array" ref="N567">_xlfn.IFS($N566&gt;=$C$7-$B$27,0,$M566,$N566+$B$27,TRUE,0)</f>
        <v>0</v>
      </c>
      <c r="O567" t="b" cm="1">
        <f t="array" ref="O567">_xlfn.IFS(AND($J567,NOT($K567),NOT($M567)),TRUE,$P567&gt;=$B$6,FALSE,AND($J567,NOT($K567),$M567,$N567=0),TRUE,TRUE,FALSE)</f>
        <v>0</v>
      </c>
      <c r="P567" cm="1">
        <f t="array" ref="P567">_xlfn.IFS(AND($O566,$P566&lt;$B$6),$P566+1,AND(NOT($J566),$P566&gt;0),0,TRUE,$P566)</f>
        <v>0</v>
      </c>
      <c r="Q567" s="1">
        <f t="shared" si="41"/>
        <v>30</v>
      </c>
      <c r="R567" s="1">
        <f t="shared" si="42"/>
        <v>1500</v>
      </c>
      <c r="S567" s="17">
        <f t="shared" si="43"/>
        <v>159.57446808510639</v>
      </c>
      <c r="T567" s="1" cm="1">
        <f t="array" ref="T567">_xlfn.IFS($B$6=1,Q567*$B$10,AND(P566=0,P567&gt;=1),T566+$B$6*$B$10*$B$8,TRUE,T566)</f>
        <v>1200</v>
      </c>
      <c r="U567" s="17">
        <f t="shared" si="44"/>
        <v>127.6595744680851</v>
      </c>
    </row>
    <row r="568" spans="7:21" x14ac:dyDescent="0.25">
      <c r="G568" s="15">
        <v>566</v>
      </c>
      <c r="H568" s="17">
        <f t="shared" si="40"/>
        <v>9.4166666666666661</v>
      </c>
      <c r="I568" cm="1">
        <f t="array" ref="I568">_xlfn.IFS(AND(NOT($I567=0),$J567),0,NOT($J567),$I567+$B$27,TRUE,$I567)</f>
        <v>3.6999999999999917</v>
      </c>
      <c r="J568" t="b" cm="1">
        <f t="array" ref="J568">_xlfn.IFS($I568&gt;=$C$5-$B$27,TRUE,$P568&gt;=$B$6,FALSE,TRUE,$J567)</f>
        <v>0</v>
      </c>
      <c r="K568" t="b" cm="1">
        <f t="array" ref="K568">_xlfn.IFS($L568&gt;=$B$4-$B$27,FALSE,$I568&gt;=$B$5-$B$27,TRUE,AND($J568,NOT($K567)),FALSE,$K567,TRUE,TRUE,FALSE)</f>
        <v>0</v>
      </c>
      <c r="L568" cm="1">
        <f t="array" ref="L568">_xlfn.IFS($K567,$L567+$B$27,NOT($K567),0,TRUE,$K567)</f>
        <v>0</v>
      </c>
      <c r="M568" t="b" cm="1">
        <f t="array" ref="M568">_xlfn.IFS($K568,FALSE,AND($J568,NOT($K568),$P568&lt;$B$6),TRUE,TRUE,FALSE)</f>
        <v>0</v>
      </c>
      <c r="N568" cm="1">
        <f t="array" ref="N568">_xlfn.IFS($N567&gt;=$C$7-$B$27,0,$M567,$N567+$B$27,TRUE,0)</f>
        <v>0</v>
      </c>
      <c r="O568" t="b" cm="1">
        <f t="array" ref="O568">_xlfn.IFS(AND($J568,NOT($K568),NOT($M568)),TRUE,$P568&gt;=$B$6,FALSE,AND($J568,NOT($K568),$M568,$N568=0),TRUE,TRUE,FALSE)</f>
        <v>0</v>
      </c>
      <c r="P568" cm="1">
        <f t="array" ref="P568">_xlfn.IFS(AND($O567,$P567&lt;$B$6),$P567+1,AND(NOT($J567),$P567&gt;0),0,TRUE,$P567)</f>
        <v>0</v>
      </c>
      <c r="Q568" s="1">
        <f t="shared" si="41"/>
        <v>30</v>
      </c>
      <c r="R568" s="1">
        <f t="shared" si="42"/>
        <v>1500</v>
      </c>
      <c r="S568" s="17">
        <f t="shared" si="43"/>
        <v>159.2920353982301</v>
      </c>
      <c r="T568" s="1" cm="1">
        <f t="array" ref="T568">_xlfn.IFS($B$6=1,Q568*$B$10,AND(P567=0,P568&gt;=1),T567+$B$6*$B$10*$B$8,TRUE,T567)</f>
        <v>1200</v>
      </c>
      <c r="U568" s="17">
        <f t="shared" si="44"/>
        <v>127.43362831858408</v>
      </c>
    </row>
    <row r="569" spans="7:21" x14ac:dyDescent="0.25">
      <c r="G569" s="15">
        <v>567</v>
      </c>
      <c r="H569" s="17">
        <f t="shared" si="40"/>
        <v>9.4333333333333336</v>
      </c>
      <c r="I569" cm="1">
        <f t="array" ref="I569">_xlfn.IFS(AND(NOT($I568=0),$J568),0,NOT($J568),$I568+$B$27,TRUE,$I568)</f>
        <v>3.7166666666666583</v>
      </c>
      <c r="J569" t="b" cm="1">
        <f t="array" ref="J569">_xlfn.IFS($I569&gt;=$C$5-$B$27,TRUE,$P569&gt;=$B$6,FALSE,TRUE,$J568)</f>
        <v>0</v>
      </c>
      <c r="K569" t="b" cm="1">
        <f t="array" ref="K569">_xlfn.IFS($L569&gt;=$B$4-$B$27,FALSE,$I569&gt;=$B$5-$B$27,TRUE,AND($J569,NOT($K568)),FALSE,$K568,TRUE,TRUE,FALSE)</f>
        <v>0</v>
      </c>
      <c r="L569" cm="1">
        <f t="array" ref="L569">_xlfn.IFS($K568,$L568+$B$27,NOT($K568),0,TRUE,$K568)</f>
        <v>0</v>
      </c>
      <c r="M569" t="b" cm="1">
        <f t="array" ref="M569">_xlfn.IFS($K569,FALSE,AND($J569,NOT($K569),$P569&lt;$B$6),TRUE,TRUE,FALSE)</f>
        <v>0</v>
      </c>
      <c r="N569" cm="1">
        <f t="array" ref="N569">_xlfn.IFS($N568&gt;=$C$7-$B$27,0,$M568,$N568+$B$27,TRUE,0)</f>
        <v>0</v>
      </c>
      <c r="O569" t="b" cm="1">
        <f t="array" ref="O569">_xlfn.IFS(AND($J569,NOT($K569),NOT($M569)),TRUE,$P569&gt;=$B$6,FALSE,AND($J569,NOT($K569),$M569,$N569=0),TRUE,TRUE,FALSE)</f>
        <v>0</v>
      </c>
      <c r="P569" cm="1">
        <f t="array" ref="P569">_xlfn.IFS(AND($O568,$P568&lt;$B$6),$P568+1,AND(NOT($J568),$P568&gt;0),0,TRUE,$P568)</f>
        <v>0</v>
      </c>
      <c r="Q569" s="1">
        <f t="shared" si="41"/>
        <v>30</v>
      </c>
      <c r="R569" s="1">
        <f t="shared" si="42"/>
        <v>1500</v>
      </c>
      <c r="S569" s="17">
        <f t="shared" si="43"/>
        <v>159.01060070671377</v>
      </c>
      <c r="T569" s="1" cm="1">
        <f t="array" ref="T569">_xlfn.IFS($B$6=1,Q569*$B$10,AND(P568=0,P569&gt;=1),T568+$B$6*$B$10*$B$8,TRUE,T568)</f>
        <v>1200</v>
      </c>
      <c r="U569" s="17">
        <f t="shared" si="44"/>
        <v>127.20848056537102</v>
      </c>
    </row>
    <row r="570" spans="7:21" x14ac:dyDescent="0.25">
      <c r="G570" s="15">
        <v>568</v>
      </c>
      <c r="H570" s="17">
        <f t="shared" si="40"/>
        <v>9.4499999999999993</v>
      </c>
      <c r="I570" cm="1">
        <f t="array" ref="I570">_xlfn.IFS(AND(NOT($I569=0),$J569),0,NOT($J569),$I569+$B$27,TRUE,$I569)</f>
        <v>3.733333333333325</v>
      </c>
      <c r="J570" t="b" cm="1">
        <f t="array" ref="J570">_xlfn.IFS($I570&gt;=$C$5-$B$27,TRUE,$P570&gt;=$B$6,FALSE,TRUE,$J569)</f>
        <v>0</v>
      </c>
      <c r="K570" t="b" cm="1">
        <f t="array" ref="K570">_xlfn.IFS($L570&gt;=$B$4-$B$27,FALSE,$I570&gt;=$B$5-$B$27,TRUE,AND($J570,NOT($K569)),FALSE,$K569,TRUE,TRUE,FALSE)</f>
        <v>0</v>
      </c>
      <c r="L570" cm="1">
        <f t="array" ref="L570">_xlfn.IFS($K569,$L569+$B$27,NOT($K569),0,TRUE,$K569)</f>
        <v>0</v>
      </c>
      <c r="M570" t="b" cm="1">
        <f t="array" ref="M570">_xlfn.IFS($K570,FALSE,AND($J570,NOT($K570),$P570&lt;$B$6),TRUE,TRUE,FALSE)</f>
        <v>0</v>
      </c>
      <c r="N570" cm="1">
        <f t="array" ref="N570">_xlfn.IFS($N569&gt;=$C$7-$B$27,0,$M569,$N569+$B$27,TRUE,0)</f>
        <v>0</v>
      </c>
      <c r="O570" t="b" cm="1">
        <f t="array" ref="O570">_xlfn.IFS(AND($J570,NOT($K570),NOT($M570)),TRUE,$P570&gt;=$B$6,FALSE,AND($J570,NOT($K570),$M570,$N570=0),TRUE,TRUE,FALSE)</f>
        <v>0</v>
      </c>
      <c r="P570" cm="1">
        <f t="array" ref="P570">_xlfn.IFS(AND($O569,$P569&lt;$B$6),$P569+1,AND(NOT($J569),$P569&gt;0),0,TRUE,$P569)</f>
        <v>0</v>
      </c>
      <c r="Q570" s="1">
        <f t="shared" si="41"/>
        <v>30</v>
      </c>
      <c r="R570" s="1">
        <f t="shared" si="42"/>
        <v>1500</v>
      </c>
      <c r="S570" s="17">
        <f t="shared" si="43"/>
        <v>158.73015873015873</v>
      </c>
      <c r="T570" s="1" cm="1">
        <f t="array" ref="T570">_xlfn.IFS($B$6=1,Q570*$B$10,AND(P569=0,P570&gt;=1),T569+$B$6*$B$10*$B$8,TRUE,T569)</f>
        <v>1200</v>
      </c>
      <c r="U570" s="17">
        <f t="shared" si="44"/>
        <v>126.98412698412699</v>
      </c>
    </row>
    <row r="571" spans="7:21" x14ac:dyDescent="0.25">
      <c r="G571" s="15">
        <v>569</v>
      </c>
      <c r="H571" s="17">
        <f t="shared" si="40"/>
        <v>9.4666666666666668</v>
      </c>
      <c r="I571" cm="1">
        <f t="array" ref="I571">_xlfn.IFS(AND(NOT($I570=0),$J570),0,NOT($J570),$I570+$B$27,TRUE,$I570)</f>
        <v>3.7499999999999916</v>
      </c>
      <c r="J571" t="b" cm="1">
        <f t="array" ref="J571">_xlfn.IFS($I571&gt;=$C$5-$B$27,TRUE,$P571&gt;=$B$6,FALSE,TRUE,$J570)</f>
        <v>0</v>
      </c>
      <c r="K571" t="b" cm="1">
        <f t="array" ref="K571">_xlfn.IFS($L571&gt;=$B$4-$B$27,FALSE,$I571&gt;=$B$5-$B$27,TRUE,AND($J571,NOT($K570)),FALSE,$K570,TRUE,TRUE,FALSE)</f>
        <v>0</v>
      </c>
      <c r="L571" cm="1">
        <f t="array" ref="L571">_xlfn.IFS($K570,$L570+$B$27,NOT($K570),0,TRUE,$K570)</f>
        <v>0</v>
      </c>
      <c r="M571" t="b" cm="1">
        <f t="array" ref="M571">_xlfn.IFS($K571,FALSE,AND($J571,NOT($K571),$P571&lt;$B$6),TRUE,TRUE,FALSE)</f>
        <v>0</v>
      </c>
      <c r="N571" cm="1">
        <f t="array" ref="N571">_xlfn.IFS($N570&gt;=$C$7-$B$27,0,$M570,$N570+$B$27,TRUE,0)</f>
        <v>0</v>
      </c>
      <c r="O571" t="b" cm="1">
        <f t="array" ref="O571">_xlfn.IFS(AND($J571,NOT($K571),NOT($M571)),TRUE,$P571&gt;=$B$6,FALSE,AND($J571,NOT($K571),$M571,$N571=0),TRUE,TRUE,FALSE)</f>
        <v>0</v>
      </c>
      <c r="P571" cm="1">
        <f t="array" ref="P571">_xlfn.IFS(AND($O570,$P570&lt;$B$6),$P570+1,AND(NOT($J570),$P570&gt;0),0,TRUE,$P570)</f>
        <v>0</v>
      </c>
      <c r="Q571" s="1">
        <f t="shared" si="41"/>
        <v>30</v>
      </c>
      <c r="R571" s="1">
        <f t="shared" si="42"/>
        <v>1500</v>
      </c>
      <c r="S571" s="17">
        <f t="shared" si="43"/>
        <v>158.4507042253521</v>
      </c>
      <c r="T571" s="1" cm="1">
        <f t="array" ref="T571">_xlfn.IFS($B$6=1,Q571*$B$10,AND(P570=0,P571&gt;=1),T570+$B$6*$B$10*$B$8,TRUE,T570)</f>
        <v>1200</v>
      </c>
      <c r="U571" s="17">
        <f t="shared" si="44"/>
        <v>126.7605633802817</v>
      </c>
    </row>
    <row r="572" spans="7:21" x14ac:dyDescent="0.25">
      <c r="G572" s="15">
        <v>570</v>
      </c>
      <c r="H572" s="17">
        <f t="shared" si="40"/>
        <v>9.4833333333333325</v>
      </c>
      <c r="I572" cm="1">
        <f t="array" ref="I572">_xlfn.IFS(AND(NOT($I571=0),$J571),0,NOT($J571),$I571+$B$27,TRUE,$I571)</f>
        <v>3.7666666666666582</v>
      </c>
      <c r="J572" t="b" cm="1">
        <f t="array" ref="J572">_xlfn.IFS($I572&gt;=$C$5-$B$27,TRUE,$P572&gt;=$B$6,FALSE,TRUE,$J571)</f>
        <v>0</v>
      </c>
      <c r="K572" t="b" cm="1">
        <f t="array" ref="K572">_xlfn.IFS($L572&gt;=$B$4-$B$27,FALSE,$I572&gt;=$B$5-$B$27,TRUE,AND($J572,NOT($K571)),FALSE,$K571,TRUE,TRUE,FALSE)</f>
        <v>0</v>
      </c>
      <c r="L572" cm="1">
        <f t="array" ref="L572">_xlfn.IFS($K571,$L571+$B$27,NOT($K571),0,TRUE,$K571)</f>
        <v>0</v>
      </c>
      <c r="M572" t="b" cm="1">
        <f t="array" ref="M572">_xlfn.IFS($K572,FALSE,AND($J572,NOT($K572),$P572&lt;$B$6),TRUE,TRUE,FALSE)</f>
        <v>0</v>
      </c>
      <c r="N572" cm="1">
        <f t="array" ref="N572">_xlfn.IFS($N571&gt;=$C$7-$B$27,0,$M571,$N571+$B$27,TRUE,0)</f>
        <v>0</v>
      </c>
      <c r="O572" t="b" cm="1">
        <f t="array" ref="O572">_xlfn.IFS(AND($J572,NOT($K572),NOT($M572)),TRUE,$P572&gt;=$B$6,FALSE,AND($J572,NOT($K572),$M572,$N572=0),TRUE,TRUE,FALSE)</f>
        <v>0</v>
      </c>
      <c r="P572" cm="1">
        <f t="array" ref="P572">_xlfn.IFS(AND($O571,$P571&lt;$B$6),$P571+1,AND(NOT($J571),$P571&gt;0),0,TRUE,$P571)</f>
        <v>0</v>
      </c>
      <c r="Q572" s="1">
        <f t="shared" si="41"/>
        <v>30</v>
      </c>
      <c r="R572" s="1">
        <f t="shared" si="42"/>
        <v>1500</v>
      </c>
      <c r="S572" s="17">
        <f t="shared" si="43"/>
        <v>158.17223198594027</v>
      </c>
      <c r="T572" s="1" cm="1">
        <f t="array" ref="T572">_xlfn.IFS($B$6=1,Q572*$B$10,AND(P571=0,P572&gt;=1),T571+$B$6*$B$10*$B$8,TRUE,T571)</f>
        <v>1200</v>
      </c>
      <c r="U572" s="17">
        <f t="shared" si="44"/>
        <v>126.53778558875221</v>
      </c>
    </row>
    <row r="573" spans="7:21" x14ac:dyDescent="0.25">
      <c r="G573" s="15">
        <v>571</v>
      </c>
      <c r="H573" s="17">
        <f t="shared" si="40"/>
        <v>9.5</v>
      </c>
      <c r="I573" cm="1">
        <f t="array" ref="I573">_xlfn.IFS(AND(NOT($I572=0),$J572),0,NOT($J572),$I572+$B$27,TRUE,$I572)</f>
        <v>3.7833333333333248</v>
      </c>
      <c r="J573" t="b" cm="1">
        <f t="array" ref="J573">_xlfn.IFS($I573&gt;=$C$5-$B$27,TRUE,$P573&gt;=$B$6,FALSE,TRUE,$J572)</f>
        <v>0</v>
      </c>
      <c r="K573" t="b" cm="1">
        <f t="array" ref="K573">_xlfn.IFS($L573&gt;=$B$4-$B$27,FALSE,$I573&gt;=$B$5-$B$27,TRUE,AND($J573,NOT($K572)),FALSE,$K572,TRUE,TRUE,FALSE)</f>
        <v>0</v>
      </c>
      <c r="L573" cm="1">
        <f t="array" ref="L573">_xlfn.IFS($K572,$L572+$B$27,NOT($K572),0,TRUE,$K572)</f>
        <v>0</v>
      </c>
      <c r="M573" t="b" cm="1">
        <f t="array" ref="M573">_xlfn.IFS($K573,FALSE,AND($J573,NOT($K573),$P573&lt;$B$6),TRUE,TRUE,FALSE)</f>
        <v>0</v>
      </c>
      <c r="N573" cm="1">
        <f t="array" ref="N573">_xlfn.IFS($N572&gt;=$C$7-$B$27,0,$M572,$N572+$B$27,TRUE,0)</f>
        <v>0</v>
      </c>
      <c r="O573" t="b" cm="1">
        <f t="array" ref="O573">_xlfn.IFS(AND($J573,NOT($K573),NOT($M573)),TRUE,$P573&gt;=$B$6,FALSE,AND($J573,NOT($K573),$M573,$N573=0),TRUE,TRUE,FALSE)</f>
        <v>0</v>
      </c>
      <c r="P573" cm="1">
        <f t="array" ref="P573">_xlfn.IFS(AND($O572,$P572&lt;$B$6),$P572+1,AND(NOT($J572),$P572&gt;0),0,TRUE,$P572)</f>
        <v>0</v>
      </c>
      <c r="Q573" s="1">
        <f t="shared" si="41"/>
        <v>30</v>
      </c>
      <c r="R573" s="1">
        <f t="shared" si="42"/>
        <v>1500</v>
      </c>
      <c r="S573" s="17">
        <f t="shared" si="43"/>
        <v>157.89473684210526</v>
      </c>
      <c r="T573" s="1" cm="1">
        <f t="array" ref="T573">_xlfn.IFS($B$6=1,Q573*$B$10,AND(P572=0,P573&gt;=1),T572+$B$6*$B$10*$B$8,TRUE,T572)</f>
        <v>1200</v>
      </c>
      <c r="U573" s="17">
        <f t="shared" si="44"/>
        <v>126.31578947368421</v>
      </c>
    </row>
    <row r="574" spans="7:21" x14ac:dyDescent="0.25">
      <c r="G574" s="15">
        <v>572</v>
      </c>
      <c r="H574" s="17">
        <f t="shared" si="40"/>
        <v>9.5166666666666657</v>
      </c>
      <c r="I574" cm="1">
        <f t="array" ref="I574">_xlfn.IFS(AND(NOT($I573=0),$J573),0,NOT($J573),$I573+$B$27,TRUE,$I573)</f>
        <v>3.7999999999999914</v>
      </c>
      <c r="J574" t="b" cm="1">
        <f t="array" ref="J574">_xlfn.IFS($I574&gt;=$C$5-$B$27,TRUE,$P574&gt;=$B$6,FALSE,TRUE,$J573)</f>
        <v>0</v>
      </c>
      <c r="K574" t="b" cm="1">
        <f t="array" ref="K574">_xlfn.IFS($L574&gt;=$B$4-$B$27,FALSE,$I574&gt;=$B$5-$B$27,TRUE,AND($J574,NOT($K573)),FALSE,$K573,TRUE,TRUE,FALSE)</f>
        <v>0</v>
      </c>
      <c r="L574" cm="1">
        <f t="array" ref="L574">_xlfn.IFS($K573,$L573+$B$27,NOT($K573),0,TRUE,$K573)</f>
        <v>0</v>
      </c>
      <c r="M574" t="b" cm="1">
        <f t="array" ref="M574">_xlfn.IFS($K574,FALSE,AND($J574,NOT($K574),$P574&lt;$B$6),TRUE,TRUE,FALSE)</f>
        <v>0</v>
      </c>
      <c r="N574" cm="1">
        <f t="array" ref="N574">_xlfn.IFS($N573&gt;=$C$7-$B$27,0,$M573,$N573+$B$27,TRUE,0)</f>
        <v>0</v>
      </c>
      <c r="O574" t="b" cm="1">
        <f t="array" ref="O574">_xlfn.IFS(AND($J574,NOT($K574),NOT($M574)),TRUE,$P574&gt;=$B$6,FALSE,AND($J574,NOT($K574),$M574,$N574=0),TRUE,TRUE,FALSE)</f>
        <v>0</v>
      </c>
      <c r="P574" cm="1">
        <f t="array" ref="P574">_xlfn.IFS(AND($O573,$P573&lt;$B$6),$P573+1,AND(NOT($J573),$P573&gt;0),0,TRUE,$P573)</f>
        <v>0</v>
      </c>
      <c r="Q574" s="1">
        <f t="shared" si="41"/>
        <v>30</v>
      </c>
      <c r="R574" s="1">
        <f t="shared" si="42"/>
        <v>1500</v>
      </c>
      <c r="S574" s="17">
        <f t="shared" si="43"/>
        <v>157.6182136602452</v>
      </c>
      <c r="T574" s="1" cm="1">
        <f t="array" ref="T574">_xlfn.IFS($B$6=1,Q574*$B$10,AND(P573=0,P574&gt;=1),T573+$B$6*$B$10*$B$8,TRUE,T573)</f>
        <v>1200</v>
      </c>
      <c r="U574" s="17">
        <f t="shared" si="44"/>
        <v>126.09457092819616</v>
      </c>
    </row>
    <row r="575" spans="7:21" x14ac:dyDescent="0.25">
      <c r="G575" s="15">
        <v>573</v>
      </c>
      <c r="H575" s="17">
        <f t="shared" si="40"/>
        <v>9.5333333333333332</v>
      </c>
      <c r="I575" cm="1">
        <f t="array" ref="I575">_xlfn.IFS(AND(NOT($I574=0),$J574),0,NOT($J574),$I574+$B$27,TRUE,$I574)</f>
        <v>3.816666666666658</v>
      </c>
      <c r="J575" t="b" cm="1">
        <f t="array" ref="J575">_xlfn.IFS($I575&gt;=$C$5-$B$27,TRUE,$P575&gt;=$B$6,FALSE,TRUE,$J574)</f>
        <v>0</v>
      </c>
      <c r="K575" t="b" cm="1">
        <f t="array" ref="K575">_xlfn.IFS($L575&gt;=$B$4-$B$27,FALSE,$I575&gt;=$B$5-$B$27,TRUE,AND($J575,NOT($K574)),FALSE,$K574,TRUE,TRUE,FALSE)</f>
        <v>0</v>
      </c>
      <c r="L575" cm="1">
        <f t="array" ref="L575">_xlfn.IFS($K574,$L574+$B$27,NOT($K574),0,TRUE,$K574)</f>
        <v>0</v>
      </c>
      <c r="M575" t="b" cm="1">
        <f t="array" ref="M575">_xlfn.IFS($K575,FALSE,AND($J575,NOT($K575),$P575&lt;$B$6),TRUE,TRUE,FALSE)</f>
        <v>0</v>
      </c>
      <c r="N575" cm="1">
        <f t="array" ref="N575">_xlfn.IFS($N574&gt;=$C$7-$B$27,0,$M574,$N574+$B$27,TRUE,0)</f>
        <v>0</v>
      </c>
      <c r="O575" t="b" cm="1">
        <f t="array" ref="O575">_xlfn.IFS(AND($J575,NOT($K575),NOT($M575)),TRUE,$P575&gt;=$B$6,FALSE,AND($J575,NOT($K575),$M575,$N575=0),TRUE,TRUE,FALSE)</f>
        <v>0</v>
      </c>
      <c r="P575" cm="1">
        <f t="array" ref="P575">_xlfn.IFS(AND($O574,$P574&lt;$B$6),$P574+1,AND(NOT($J574),$P574&gt;0),0,TRUE,$P574)</f>
        <v>0</v>
      </c>
      <c r="Q575" s="1">
        <f t="shared" si="41"/>
        <v>30</v>
      </c>
      <c r="R575" s="1">
        <f t="shared" si="42"/>
        <v>1500</v>
      </c>
      <c r="S575" s="17">
        <f t="shared" si="43"/>
        <v>157.34265734265733</v>
      </c>
      <c r="T575" s="1" cm="1">
        <f t="array" ref="T575">_xlfn.IFS($B$6=1,Q575*$B$10,AND(P574=0,P575&gt;=1),T574+$B$6*$B$10*$B$8,TRUE,T574)</f>
        <v>1200</v>
      </c>
      <c r="U575" s="17">
        <f t="shared" si="44"/>
        <v>125.87412587412588</v>
      </c>
    </row>
    <row r="576" spans="7:21" x14ac:dyDescent="0.25">
      <c r="G576" s="15">
        <v>574</v>
      </c>
      <c r="H576" s="17">
        <f t="shared" si="40"/>
        <v>9.5500000000000007</v>
      </c>
      <c r="I576" cm="1">
        <f t="array" ref="I576">_xlfn.IFS(AND(NOT($I575=0),$J575),0,NOT($J575),$I575+$B$27,TRUE,$I575)</f>
        <v>3.8333333333333246</v>
      </c>
      <c r="J576" t="b" cm="1">
        <f t="array" ref="J576">_xlfn.IFS($I576&gt;=$C$5-$B$27,TRUE,$P576&gt;=$B$6,FALSE,TRUE,$J575)</f>
        <v>0</v>
      </c>
      <c r="K576" t="b" cm="1">
        <f t="array" ref="K576">_xlfn.IFS($L576&gt;=$B$4-$B$27,FALSE,$I576&gt;=$B$5-$B$27,TRUE,AND($J576,NOT($K575)),FALSE,$K575,TRUE,TRUE,FALSE)</f>
        <v>0</v>
      </c>
      <c r="L576" cm="1">
        <f t="array" ref="L576">_xlfn.IFS($K575,$L575+$B$27,NOT($K575),0,TRUE,$K575)</f>
        <v>0</v>
      </c>
      <c r="M576" t="b" cm="1">
        <f t="array" ref="M576">_xlfn.IFS($K576,FALSE,AND($J576,NOT($K576),$P576&lt;$B$6),TRUE,TRUE,FALSE)</f>
        <v>0</v>
      </c>
      <c r="N576" cm="1">
        <f t="array" ref="N576">_xlfn.IFS($N575&gt;=$C$7-$B$27,0,$M575,$N575+$B$27,TRUE,0)</f>
        <v>0</v>
      </c>
      <c r="O576" t="b" cm="1">
        <f t="array" ref="O576">_xlfn.IFS(AND($J576,NOT($K576),NOT($M576)),TRUE,$P576&gt;=$B$6,FALSE,AND($J576,NOT($K576),$M576,$N576=0),TRUE,TRUE,FALSE)</f>
        <v>0</v>
      </c>
      <c r="P576" cm="1">
        <f t="array" ref="P576">_xlfn.IFS(AND($O575,$P575&lt;$B$6),$P575+1,AND(NOT($J575),$P575&gt;0),0,TRUE,$P575)</f>
        <v>0</v>
      </c>
      <c r="Q576" s="1">
        <f t="shared" si="41"/>
        <v>30</v>
      </c>
      <c r="R576" s="1">
        <f t="shared" si="42"/>
        <v>1500</v>
      </c>
      <c r="S576" s="17">
        <f t="shared" si="43"/>
        <v>157.06806282722511</v>
      </c>
      <c r="T576" s="1" cm="1">
        <f t="array" ref="T576">_xlfn.IFS($B$6=1,Q576*$B$10,AND(P575=0,P576&gt;=1),T575+$B$6*$B$10*$B$8,TRUE,T575)</f>
        <v>1200</v>
      </c>
      <c r="U576" s="17">
        <f t="shared" si="44"/>
        <v>125.6544502617801</v>
      </c>
    </row>
    <row r="577" spans="7:21" x14ac:dyDescent="0.25">
      <c r="G577" s="15">
        <v>575</v>
      </c>
      <c r="H577" s="17">
        <f t="shared" si="40"/>
        <v>9.5666666666666664</v>
      </c>
      <c r="I577" cm="1">
        <f t="array" ref="I577">_xlfn.IFS(AND(NOT($I576=0),$J576),0,NOT($J576),$I576+$B$27,TRUE,$I576)</f>
        <v>3.8499999999999912</v>
      </c>
      <c r="J577" t="b" cm="1">
        <f t="array" ref="J577">_xlfn.IFS($I577&gt;=$C$5-$B$27,TRUE,$P577&gt;=$B$6,FALSE,TRUE,$J576)</f>
        <v>0</v>
      </c>
      <c r="K577" t="b" cm="1">
        <f t="array" ref="K577">_xlfn.IFS($L577&gt;=$B$4-$B$27,FALSE,$I577&gt;=$B$5-$B$27,TRUE,AND($J577,NOT($K576)),FALSE,$K576,TRUE,TRUE,FALSE)</f>
        <v>0</v>
      </c>
      <c r="L577" cm="1">
        <f t="array" ref="L577">_xlfn.IFS($K576,$L576+$B$27,NOT($K576),0,TRUE,$K576)</f>
        <v>0</v>
      </c>
      <c r="M577" t="b" cm="1">
        <f t="array" ref="M577">_xlfn.IFS($K577,FALSE,AND($J577,NOT($K577),$P577&lt;$B$6),TRUE,TRUE,FALSE)</f>
        <v>0</v>
      </c>
      <c r="N577" cm="1">
        <f t="array" ref="N577">_xlfn.IFS($N576&gt;=$C$7-$B$27,0,$M576,$N576+$B$27,TRUE,0)</f>
        <v>0</v>
      </c>
      <c r="O577" t="b" cm="1">
        <f t="array" ref="O577">_xlfn.IFS(AND($J577,NOT($K577),NOT($M577)),TRUE,$P577&gt;=$B$6,FALSE,AND($J577,NOT($K577),$M577,$N577=0),TRUE,TRUE,FALSE)</f>
        <v>0</v>
      </c>
      <c r="P577" cm="1">
        <f t="array" ref="P577">_xlfn.IFS(AND($O576,$P576&lt;$B$6),$P576+1,AND(NOT($J576),$P576&gt;0),0,TRUE,$P576)</f>
        <v>0</v>
      </c>
      <c r="Q577" s="1">
        <f t="shared" si="41"/>
        <v>30</v>
      </c>
      <c r="R577" s="1">
        <f t="shared" si="42"/>
        <v>1500</v>
      </c>
      <c r="S577" s="17">
        <f t="shared" si="43"/>
        <v>156.79442508710801</v>
      </c>
      <c r="T577" s="1" cm="1">
        <f t="array" ref="T577">_xlfn.IFS($B$6=1,Q577*$B$10,AND(P576=0,P577&gt;=1),T576+$B$6*$B$10*$B$8,TRUE,T576)</f>
        <v>1200</v>
      </c>
      <c r="U577" s="17">
        <f t="shared" si="44"/>
        <v>125.43554006968641</v>
      </c>
    </row>
    <row r="578" spans="7:21" x14ac:dyDescent="0.25">
      <c r="G578" s="15">
        <v>576</v>
      </c>
      <c r="H578" s="17">
        <f t="shared" si="40"/>
        <v>9.5833333333333339</v>
      </c>
      <c r="I578" cm="1">
        <f t="array" ref="I578">_xlfn.IFS(AND(NOT($I577=0),$J577),0,NOT($J577),$I577+$B$27,TRUE,$I577)</f>
        <v>3.8666666666666578</v>
      </c>
      <c r="J578" t="b" cm="1">
        <f t="array" ref="J578">_xlfn.IFS($I578&gt;=$C$5-$B$27,TRUE,$P578&gt;=$B$6,FALSE,TRUE,$J577)</f>
        <v>0</v>
      </c>
      <c r="K578" t="b" cm="1">
        <f t="array" ref="K578">_xlfn.IFS($L578&gt;=$B$4-$B$27,FALSE,$I578&gt;=$B$5-$B$27,TRUE,AND($J578,NOT($K577)),FALSE,$K577,TRUE,TRUE,FALSE)</f>
        <v>0</v>
      </c>
      <c r="L578" cm="1">
        <f t="array" ref="L578">_xlfn.IFS($K577,$L577+$B$27,NOT($K577),0,TRUE,$K577)</f>
        <v>0</v>
      </c>
      <c r="M578" t="b" cm="1">
        <f t="array" ref="M578">_xlfn.IFS($K578,FALSE,AND($J578,NOT($K578),$P578&lt;$B$6),TRUE,TRUE,FALSE)</f>
        <v>0</v>
      </c>
      <c r="N578" cm="1">
        <f t="array" ref="N578">_xlfn.IFS($N577&gt;=$C$7-$B$27,0,$M577,$N577+$B$27,TRUE,0)</f>
        <v>0</v>
      </c>
      <c r="O578" t="b" cm="1">
        <f t="array" ref="O578">_xlfn.IFS(AND($J578,NOT($K578),NOT($M578)),TRUE,$P578&gt;=$B$6,FALSE,AND($J578,NOT($K578),$M578,$N578=0),TRUE,TRUE,FALSE)</f>
        <v>0</v>
      </c>
      <c r="P578" cm="1">
        <f t="array" ref="P578">_xlfn.IFS(AND($O577,$P577&lt;$B$6),$P577+1,AND(NOT($J577),$P577&gt;0),0,TRUE,$P577)</f>
        <v>0</v>
      </c>
      <c r="Q578" s="1">
        <f t="shared" si="41"/>
        <v>30</v>
      </c>
      <c r="R578" s="1">
        <f t="shared" si="42"/>
        <v>1500</v>
      </c>
      <c r="S578" s="17">
        <f t="shared" si="43"/>
        <v>156.52173913043478</v>
      </c>
      <c r="T578" s="1" cm="1">
        <f t="array" ref="T578">_xlfn.IFS($B$6=1,Q578*$B$10,AND(P577=0,P578&gt;=1),T577+$B$6*$B$10*$B$8,TRUE,T577)</f>
        <v>1200</v>
      </c>
      <c r="U578" s="17">
        <f t="shared" si="44"/>
        <v>125.21739130434781</v>
      </c>
    </row>
    <row r="579" spans="7:21" x14ac:dyDescent="0.25">
      <c r="G579" s="15">
        <v>577</v>
      </c>
      <c r="H579" s="17">
        <f t="shared" ref="H579:H642" si="45">($G579-1)*$B$27</f>
        <v>9.6</v>
      </c>
      <c r="I579" cm="1">
        <f t="array" ref="I579">_xlfn.IFS(AND(NOT($I578=0),$J578),0,NOT($J578),$I578+$B$27,TRUE,$I578)</f>
        <v>3.8833333333333244</v>
      </c>
      <c r="J579" t="b" cm="1">
        <f t="array" ref="J579">_xlfn.IFS($I579&gt;=$C$5-$B$27,TRUE,$P579&gt;=$B$6,FALSE,TRUE,$J578)</f>
        <v>0</v>
      </c>
      <c r="K579" t="b" cm="1">
        <f t="array" ref="K579">_xlfn.IFS($L579&gt;=$B$4-$B$27,FALSE,$I579&gt;=$B$5-$B$27,TRUE,AND($J579,NOT($K578)),FALSE,$K578,TRUE,TRUE,FALSE)</f>
        <v>0</v>
      </c>
      <c r="L579" cm="1">
        <f t="array" ref="L579">_xlfn.IFS($K578,$L578+$B$27,NOT($K578),0,TRUE,$K578)</f>
        <v>0</v>
      </c>
      <c r="M579" t="b" cm="1">
        <f t="array" ref="M579">_xlfn.IFS($K579,FALSE,AND($J579,NOT($K579),$P579&lt;$B$6),TRUE,TRUE,FALSE)</f>
        <v>0</v>
      </c>
      <c r="N579" cm="1">
        <f t="array" ref="N579">_xlfn.IFS($N578&gt;=$C$7-$B$27,0,$M578,$N578+$B$27,TRUE,0)</f>
        <v>0</v>
      </c>
      <c r="O579" t="b" cm="1">
        <f t="array" ref="O579">_xlfn.IFS(AND($J579,NOT($K579),NOT($M579)),TRUE,$P579&gt;=$B$6,FALSE,AND($J579,NOT($K579),$M579,$N579=0),TRUE,TRUE,FALSE)</f>
        <v>0</v>
      </c>
      <c r="P579" cm="1">
        <f t="array" ref="P579">_xlfn.IFS(AND($O578,$P578&lt;$B$6),$P578+1,AND(NOT($J578),$P578&gt;0),0,TRUE,$P578)</f>
        <v>0</v>
      </c>
      <c r="Q579" s="1">
        <f t="shared" ref="Q579:Q642" si="46">IF($O578,$Q578+$B$8,$Q578)</f>
        <v>30</v>
      </c>
      <c r="R579" s="1">
        <f t="shared" ref="R579:R642" si="47">IF($O578,$R578+$B$8*$B$9,$R578)</f>
        <v>1500</v>
      </c>
      <c r="S579" s="17">
        <f t="shared" si="43"/>
        <v>156.25</v>
      </c>
      <c r="T579" s="1" cm="1">
        <f t="array" ref="T579">_xlfn.IFS($B$6=1,Q579*$B$10,AND(P578=0,P579&gt;=1),T578+$B$6*$B$10*$B$8,TRUE,T578)</f>
        <v>1200</v>
      </c>
      <c r="U579" s="17">
        <f t="shared" si="44"/>
        <v>125</v>
      </c>
    </row>
    <row r="580" spans="7:21" x14ac:dyDescent="0.25">
      <c r="G580" s="15">
        <v>578</v>
      </c>
      <c r="H580" s="17">
        <f t="shared" si="45"/>
        <v>9.6166666666666671</v>
      </c>
      <c r="I580" cm="1">
        <f t="array" ref="I580">_xlfn.IFS(AND(NOT($I579=0),$J579),0,NOT($J579),$I579+$B$27,TRUE,$I579)</f>
        <v>3.899999999999991</v>
      </c>
      <c r="J580" t="b" cm="1">
        <f t="array" ref="J580">_xlfn.IFS($I580&gt;=$C$5-$B$27,TRUE,$P580&gt;=$B$6,FALSE,TRUE,$J579)</f>
        <v>0</v>
      </c>
      <c r="K580" t="b" cm="1">
        <f t="array" ref="K580">_xlfn.IFS($L580&gt;=$B$4-$B$27,FALSE,$I580&gt;=$B$5-$B$27,TRUE,AND($J580,NOT($K579)),FALSE,$K579,TRUE,TRUE,FALSE)</f>
        <v>0</v>
      </c>
      <c r="L580" cm="1">
        <f t="array" ref="L580">_xlfn.IFS($K579,$L579+$B$27,NOT($K579),0,TRUE,$K579)</f>
        <v>0</v>
      </c>
      <c r="M580" t="b" cm="1">
        <f t="array" ref="M580">_xlfn.IFS($K580,FALSE,AND($J580,NOT($K580),$P580&lt;$B$6),TRUE,TRUE,FALSE)</f>
        <v>0</v>
      </c>
      <c r="N580" cm="1">
        <f t="array" ref="N580">_xlfn.IFS($N579&gt;=$C$7-$B$27,0,$M579,$N579+$B$27,TRUE,0)</f>
        <v>0</v>
      </c>
      <c r="O580" t="b" cm="1">
        <f t="array" ref="O580">_xlfn.IFS(AND($J580,NOT($K580),NOT($M580)),TRUE,$P580&gt;=$B$6,FALSE,AND($J580,NOT($K580),$M580,$N580=0),TRUE,TRUE,FALSE)</f>
        <v>0</v>
      </c>
      <c r="P580" cm="1">
        <f t="array" ref="P580">_xlfn.IFS(AND($O579,$P579&lt;$B$6),$P579+1,AND(NOT($J579),$P579&gt;0),0,TRUE,$P579)</f>
        <v>0</v>
      </c>
      <c r="Q580" s="1">
        <f t="shared" si="46"/>
        <v>30</v>
      </c>
      <c r="R580" s="1">
        <f t="shared" si="47"/>
        <v>1500</v>
      </c>
      <c r="S580" s="17">
        <f t="shared" ref="S580:S643" si="48">$R580/$H580</f>
        <v>155.97920277296359</v>
      </c>
      <c r="T580" s="1" cm="1">
        <f t="array" ref="T580">_xlfn.IFS($B$6=1,Q580*$B$10,AND(P579=0,P580&gt;=1),T579+$B$6*$B$10*$B$8,TRUE,T579)</f>
        <v>1200</v>
      </c>
      <c r="U580" s="17">
        <f t="shared" ref="U580:U643" si="49">T580/H580</f>
        <v>124.78336221837088</v>
      </c>
    </row>
    <row r="581" spans="7:21" x14ac:dyDescent="0.25">
      <c r="G581" s="15">
        <v>579</v>
      </c>
      <c r="H581" s="17">
        <f t="shared" si="45"/>
        <v>9.6333333333333329</v>
      </c>
      <c r="I581" cm="1">
        <f t="array" ref="I581">_xlfn.IFS(AND(NOT($I580=0),$J580),0,NOT($J580),$I580+$B$27,TRUE,$I580)</f>
        <v>3.9166666666666576</v>
      </c>
      <c r="J581" t="b" cm="1">
        <f t="array" ref="J581">_xlfn.IFS($I581&gt;=$C$5-$B$27,TRUE,$P581&gt;=$B$6,FALSE,TRUE,$J580)</f>
        <v>0</v>
      </c>
      <c r="K581" t="b" cm="1">
        <f t="array" ref="K581">_xlfn.IFS($L581&gt;=$B$4-$B$27,FALSE,$I581&gt;=$B$5-$B$27,TRUE,AND($J581,NOT($K580)),FALSE,$K580,TRUE,TRUE,FALSE)</f>
        <v>0</v>
      </c>
      <c r="L581" cm="1">
        <f t="array" ref="L581">_xlfn.IFS($K580,$L580+$B$27,NOT($K580),0,TRUE,$K580)</f>
        <v>0</v>
      </c>
      <c r="M581" t="b" cm="1">
        <f t="array" ref="M581">_xlfn.IFS($K581,FALSE,AND($J581,NOT($K581),$P581&lt;$B$6),TRUE,TRUE,FALSE)</f>
        <v>0</v>
      </c>
      <c r="N581" cm="1">
        <f t="array" ref="N581">_xlfn.IFS($N580&gt;=$C$7-$B$27,0,$M580,$N580+$B$27,TRUE,0)</f>
        <v>0</v>
      </c>
      <c r="O581" t="b" cm="1">
        <f t="array" ref="O581">_xlfn.IFS(AND($J581,NOT($K581),NOT($M581)),TRUE,$P581&gt;=$B$6,FALSE,AND($J581,NOT($K581),$M581,$N581=0),TRUE,TRUE,FALSE)</f>
        <v>0</v>
      </c>
      <c r="P581" cm="1">
        <f t="array" ref="P581">_xlfn.IFS(AND($O580,$P580&lt;$B$6),$P580+1,AND(NOT($J580),$P580&gt;0),0,TRUE,$P580)</f>
        <v>0</v>
      </c>
      <c r="Q581" s="1">
        <f t="shared" si="46"/>
        <v>30</v>
      </c>
      <c r="R581" s="1">
        <f t="shared" si="47"/>
        <v>1500</v>
      </c>
      <c r="S581" s="17">
        <f t="shared" si="48"/>
        <v>155.70934256055364</v>
      </c>
      <c r="T581" s="1" cm="1">
        <f t="array" ref="T581">_xlfn.IFS($B$6=1,Q581*$B$10,AND(P580=0,P581&gt;=1),T580+$B$6*$B$10*$B$8,TRUE,T580)</f>
        <v>1200</v>
      </c>
      <c r="U581" s="17">
        <f t="shared" si="49"/>
        <v>124.56747404844292</v>
      </c>
    </row>
    <row r="582" spans="7:21" x14ac:dyDescent="0.25">
      <c r="G582" s="15">
        <v>580</v>
      </c>
      <c r="H582" s="17">
        <f t="shared" si="45"/>
        <v>9.65</v>
      </c>
      <c r="I582" cm="1">
        <f t="array" ref="I582">_xlfn.IFS(AND(NOT($I581=0),$J581),0,NOT($J581),$I581+$B$27,TRUE,$I581)</f>
        <v>3.9333333333333242</v>
      </c>
      <c r="J582" t="b" cm="1">
        <f t="array" ref="J582">_xlfn.IFS($I582&gt;=$C$5-$B$27,TRUE,$P582&gt;=$B$6,FALSE,TRUE,$J581)</f>
        <v>0</v>
      </c>
      <c r="K582" t="b" cm="1">
        <f t="array" ref="K582">_xlfn.IFS($L582&gt;=$B$4-$B$27,FALSE,$I582&gt;=$B$5-$B$27,TRUE,AND($J582,NOT($K581)),FALSE,$K581,TRUE,TRUE,FALSE)</f>
        <v>0</v>
      </c>
      <c r="L582" cm="1">
        <f t="array" ref="L582">_xlfn.IFS($K581,$L581+$B$27,NOT($K581),0,TRUE,$K581)</f>
        <v>0</v>
      </c>
      <c r="M582" t="b" cm="1">
        <f t="array" ref="M582">_xlfn.IFS($K582,FALSE,AND($J582,NOT($K582),$P582&lt;$B$6),TRUE,TRUE,FALSE)</f>
        <v>0</v>
      </c>
      <c r="N582" cm="1">
        <f t="array" ref="N582">_xlfn.IFS($N581&gt;=$C$7-$B$27,0,$M581,$N581+$B$27,TRUE,0)</f>
        <v>0</v>
      </c>
      <c r="O582" t="b" cm="1">
        <f t="array" ref="O582">_xlfn.IFS(AND($J582,NOT($K582),NOT($M582)),TRUE,$P582&gt;=$B$6,FALSE,AND($J582,NOT($K582),$M582,$N582=0),TRUE,TRUE,FALSE)</f>
        <v>0</v>
      </c>
      <c r="P582" cm="1">
        <f t="array" ref="P582">_xlfn.IFS(AND($O581,$P581&lt;$B$6),$P581+1,AND(NOT($J581),$P581&gt;0),0,TRUE,$P581)</f>
        <v>0</v>
      </c>
      <c r="Q582" s="1">
        <f t="shared" si="46"/>
        <v>30</v>
      </c>
      <c r="R582" s="1">
        <f t="shared" si="47"/>
        <v>1500</v>
      </c>
      <c r="S582" s="17">
        <f t="shared" si="48"/>
        <v>155.440414507772</v>
      </c>
      <c r="T582" s="1" cm="1">
        <f t="array" ref="T582">_xlfn.IFS($B$6=1,Q582*$B$10,AND(P581=0,P582&gt;=1),T581+$B$6*$B$10*$B$8,TRUE,T581)</f>
        <v>1200</v>
      </c>
      <c r="U582" s="17">
        <f t="shared" si="49"/>
        <v>124.35233160621762</v>
      </c>
    </row>
    <row r="583" spans="7:21" x14ac:dyDescent="0.25">
      <c r="G583" s="15">
        <v>581</v>
      </c>
      <c r="H583" s="17">
        <f t="shared" si="45"/>
        <v>9.6666666666666661</v>
      </c>
      <c r="I583" cm="1">
        <f t="array" ref="I583">_xlfn.IFS(AND(NOT($I582=0),$J582),0,NOT($J582),$I582+$B$27,TRUE,$I582)</f>
        <v>3.9499999999999909</v>
      </c>
      <c r="J583" t="b" cm="1">
        <f t="array" ref="J583">_xlfn.IFS($I583&gt;=$C$5-$B$27,TRUE,$P583&gt;=$B$6,FALSE,TRUE,$J582)</f>
        <v>0</v>
      </c>
      <c r="K583" t="b" cm="1">
        <f t="array" ref="K583">_xlfn.IFS($L583&gt;=$B$4-$B$27,FALSE,$I583&gt;=$B$5-$B$27,TRUE,AND($J583,NOT($K582)),FALSE,$K582,TRUE,TRUE,FALSE)</f>
        <v>0</v>
      </c>
      <c r="L583" cm="1">
        <f t="array" ref="L583">_xlfn.IFS($K582,$L582+$B$27,NOT($K582),0,TRUE,$K582)</f>
        <v>0</v>
      </c>
      <c r="M583" t="b" cm="1">
        <f t="array" ref="M583">_xlfn.IFS($K583,FALSE,AND($J583,NOT($K583),$P583&lt;$B$6),TRUE,TRUE,FALSE)</f>
        <v>0</v>
      </c>
      <c r="N583" cm="1">
        <f t="array" ref="N583">_xlfn.IFS($N582&gt;=$C$7-$B$27,0,$M582,$N582+$B$27,TRUE,0)</f>
        <v>0</v>
      </c>
      <c r="O583" t="b" cm="1">
        <f t="array" ref="O583">_xlfn.IFS(AND($J583,NOT($K583),NOT($M583)),TRUE,$P583&gt;=$B$6,FALSE,AND($J583,NOT($K583),$M583,$N583=0),TRUE,TRUE,FALSE)</f>
        <v>0</v>
      </c>
      <c r="P583" cm="1">
        <f t="array" ref="P583">_xlfn.IFS(AND($O582,$P582&lt;$B$6),$P582+1,AND(NOT($J582),$P582&gt;0),0,TRUE,$P582)</f>
        <v>0</v>
      </c>
      <c r="Q583" s="1">
        <f t="shared" si="46"/>
        <v>30</v>
      </c>
      <c r="R583" s="1">
        <f t="shared" si="47"/>
        <v>1500</v>
      </c>
      <c r="S583" s="17">
        <f t="shared" si="48"/>
        <v>155.17241379310346</v>
      </c>
      <c r="T583" s="1" cm="1">
        <f t="array" ref="T583">_xlfn.IFS($B$6=1,Q583*$B$10,AND(P582=0,P583&gt;=1),T582+$B$6*$B$10*$B$8,TRUE,T582)</f>
        <v>1200</v>
      </c>
      <c r="U583" s="17">
        <f t="shared" si="49"/>
        <v>124.13793103448276</v>
      </c>
    </row>
    <row r="584" spans="7:21" x14ac:dyDescent="0.25">
      <c r="G584" s="15">
        <v>582</v>
      </c>
      <c r="H584" s="17">
        <f t="shared" si="45"/>
        <v>9.6833333333333336</v>
      </c>
      <c r="I584" cm="1">
        <f t="array" ref="I584">_xlfn.IFS(AND(NOT($I583=0),$J583),0,NOT($J583),$I583+$B$27,TRUE,$I583)</f>
        <v>3.9666666666666575</v>
      </c>
      <c r="J584" t="b" cm="1">
        <f t="array" ref="J584">_xlfn.IFS($I584&gt;=$C$5-$B$27,TRUE,$P584&gt;=$B$6,FALSE,TRUE,$J583)</f>
        <v>0</v>
      </c>
      <c r="K584" t="b" cm="1">
        <f t="array" ref="K584">_xlfn.IFS($L584&gt;=$B$4-$B$27,FALSE,$I584&gt;=$B$5-$B$27,TRUE,AND($J584,NOT($K583)),FALSE,$K583,TRUE,TRUE,FALSE)</f>
        <v>0</v>
      </c>
      <c r="L584" cm="1">
        <f t="array" ref="L584">_xlfn.IFS($K583,$L583+$B$27,NOT($K583),0,TRUE,$K583)</f>
        <v>0</v>
      </c>
      <c r="M584" t="b" cm="1">
        <f t="array" ref="M584">_xlfn.IFS($K584,FALSE,AND($J584,NOT($K584),$P584&lt;$B$6),TRUE,TRUE,FALSE)</f>
        <v>0</v>
      </c>
      <c r="N584" cm="1">
        <f t="array" ref="N584">_xlfn.IFS($N583&gt;=$C$7-$B$27,0,$M583,$N583+$B$27,TRUE,0)</f>
        <v>0</v>
      </c>
      <c r="O584" t="b" cm="1">
        <f t="array" ref="O584">_xlfn.IFS(AND($J584,NOT($K584),NOT($M584)),TRUE,$P584&gt;=$B$6,FALSE,AND($J584,NOT($K584),$M584,$N584=0),TRUE,TRUE,FALSE)</f>
        <v>0</v>
      </c>
      <c r="P584" cm="1">
        <f t="array" ref="P584">_xlfn.IFS(AND($O583,$P583&lt;$B$6),$P583+1,AND(NOT($J583),$P583&gt;0),0,TRUE,$P583)</f>
        <v>0</v>
      </c>
      <c r="Q584" s="1">
        <f t="shared" si="46"/>
        <v>30</v>
      </c>
      <c r="R584" s="1">
        <f t="shared" si="47"/>
        <v>1500</v>
      </c>
      <c r="S584" s="17">
        <f t="shared" si="48"/>
        <v>154.90533562822719</v>
      </c>
      <c r="T584" s="1" cm="1">
        <f t="array" ref="T584">_xlfn.IFS($B$6=1,Q584*$B$10,AND(P583=0,P584&gt;=1),T583+$B$6*$B$10*$B$8,TRUE,T583)</f>
        <v>1200</v>
      </c>
      <c r="U584" s="17">
        <f t="shared" si="49"/>
        <v>123.92426850258175</v>
      </c>
    </row>
    <row r="585" spans="7:21" x14ac:dyDescent="0.25">
      <c r="G585" s="15">
        <v>583</v>
      </c>
      <c r="H585" s="17">
        <f t="shared" si="45"/>
        <v>9.6999999999999993</v>
      </c>
      <c r="I585" cm="1">
        <f t="array" ref="I585">_xlfn.IFS(AND(NOT($I584=0),$J584),0,NOT($J584),$I584+$B$27,TRUE,$I584)</f>
        <v>3.9833333333333241</v>
      </c>
      <c r="J585" t="b" cm="1">
        <f t="array" ref="J585">_xlfn.IFS($I585&gt;=$C$5-$B$27,TRUE,$P585&gt;=$B$6,FALSE,TRUE,$J584)</f>
        <v>0</v>
      </c>
      <c r="K585" t="b" cm="1">
        <f t="array" ref="K585">_xlfn.IFS($L585&gt;=$B$4-$B$27,FALSE,$I585&gt;=$B$5-$B$27,TRUE,AND($J585,NOT($K584)),FALSE,$K584,TRUE,TRUE,FALSE)</f>
        <v>0</v>
      </c>
      <c r="L585" cm="1">
        <f t="array" ref="L585">_xlfn.IFS($K584,$L584+$B$27,NOT($K584),0,TRUE,$K584)</f>
        <v>0</v>
      </c>
      <c r="M585" t="b" cm="1">
        <f t="array" ref="M585">_xlfn.IFS($K585,FALSE,AND($J585,NOT($K585),$P585&lt;$B$6),TRUE,TRUE,FALSE)</f>
        <v>0</v>
      </c>
      <c r="N585" cm="1">
        <f t="array" ref="N585">_xlfn.IFS($N584&gt;=$C$7-$B$27,0,$M584,$N584+$B$27,TRUE,0)</f>
        <v>0</v>
      </c>
      <c r="O585" t="b" cm="1">
        <f t="array" ref="O585">_xlfn.IFS(AND($J585,NOT($K585),NOT($M585)),TRUE,$P585&gt;=$B$6,FALSE,AND($J585,NOT($K585),$M585,$N585=0),TRUE,TRUE,FALSE)</f>
        <v>0</v>
      </c>
      <c r="P585" cm="1">
        <f t="array" ref="P585">_xlfn.IFS(AND($O584,$P584&lt;$B$6),$P584+1,AND(NOT($J584),$P584&gt;0),0,TRUE,$P584)</f>
        <v>0</v>
      </c>
      <c r="Q585" s="1">
        <f t="shared" si="46"/>
        <v>30</v>
      </c>
      <c r="R585" s="1">
        <f t="shared" si="47"/>
        <v>1500</v>
      </c>
      <c r="S585" s="17">
        <f t="shared" si="48"/>
        <v>154.63917525773198</v>
      </c>
      <c r="T585" s="1" cm="1">
        <f t="array" ref="T585">_xlfn.IFS($B$6=1,Q585*$B$10,AND(P584=0,P585&gt;=1),T584+$B$6*$B$10*$B$8,TRUE,T584)</f>
        <v>1200</v>
      </c>
      <c r="U585" s="17">
        <f t="shared" si="49"/>
        <v>123.71134020618558</v>
      </c>
    </row>
    <row r="586" spans="7:21" x14ac:dyDescent="0.25">
      <c r="G586" s="15">
        <v>584</v>
      </c>
      <c r="H586" s="17">
        <f t="shared" si="45"/>
        <v>9.7166666666666668</v>
      </c>
      <c r="I586" cm="1">
        <f t="array" ref="I586">_xlfn.IFS(AND(NOT($I585=0),$J585),0,NOT($J585),$I585+$B$27,TRUE,$I585)</f>
        <v>3.9999999999999907</v>
      </c>
      <c r="J586" t="b" cm="1">
        <f t="array" ref="J586">_xlfn.IFS($I586&gt;=$C$5-$B$27,TRUE,$P586&gt;=$B$6,FALSE,TRUE,$J585)</f>
        <v>0</v>
      </c>
      <c r="K586" t="b" cm="1">
        <f t="array" ref="K586">_xlfn.IFS($L586&gt;=$B$4-$B$27,FALSE,$I586&gt;=$B$5-$B$27,TRUE,AND($J586,NOT($K585)),FALSE,$K585,TRUE,TRUE,FALSE)</f>
        <v>0</v>
      </c>
      <c r="L586" cm="1">
        <f t="array" ref="L586">_xlfn.IFS($K585,$L585+$B$27,NOT($K585),0,TRUE,$K585)</f>
        <v>0</v>
      </c>
      <c r="M586" t="b" cm="1">
        <f t="array" ref="M586">_xlfn.IFS($K586,FALSE,AND($J586,NOT($K586),$P586&lt;$B$6),TRUE,TRUE,FALSE)</f>
        <v>0</v>
      </c>
      <c r="N586" cm="1">
        <f t="array" ref="N586">_xlfn.IFS($N585&gt;=$C$7-$B$27,0,$M585,$N585+$B$27,TRUE,0)</f>
        <v>0</v>
      </c>
      <c r="O586" t="b" cm="1">
        <f t="array" ref="O586">_xlfn.IFS(AND($J586,NOT($K586),NOT($M586)),TRUE,$P586&gt;=$B$6,FALSE,AND($J586,NOT($K586),$M586,$N586=0),TRUE,TRUE,FALSE)</f>
        <v>0</v>
      </c>
      <c r="P586" cm="1">
        <f t="array" ref="P586">_xlfn.IFS(AND($O585,$P585&lt;$B$6),$P585+1,AND(NOT($J585),$P585&gt;0),0,TRUE,$P585)</f>
        <v>0</v>
      </c>
      <c r="Q586" s="1">
        <f t="shared" si="46"/>
        <v>30</v>
      </c>
      <c r="R586" s="1">
        <f t="shared" si="47"/>
        <v>1500</v>
      </c>
      <c r="S586" s="17">
        <f t="shared" si="48"/>
        <v>154.3739279588336</v>
      </c>
      <c r="T586" s="1" cm="1">
        <f t="array" ref="T586">_xlfn.IFS($B$6=1,Q586*$B$10,AND(P585=0,P586&gt;=1),T585+$B$6*$B$10*$B$8,TRUE,T585)</f>
        <v>1200</v>
      </c>
      <c r="U586" s="17">
        <f t="shared" si="49"/>
        <v>123.4991423670669</v>
      </c>
    </row>
    <row r="587" spans="7:21" x14ac:dyDescent="0.25">
      <c r="G587" s="15">
        <v>585</v>
      </c>
      <c r="H587" s="17">
        <f t="shared" si="45"/>
        <v>9.7333333333333325</v>
      </c>
      <c r="I587" cm="1">
        <f t="array" ref="I587">_xlfn.IFS(AND(NOT($I586=0),$J586),0,NOT($J586),$I586+$B$27,TRUE,$I586)</f>
        <v>4.0166666666666577</v>
      </c>
      <c r="J587" t="b" cm="1">
        <f t="array" ref="J587">_xlfn.IFS($I587&gt;=$C$5-$B$27,TRUE,$P587&gt;=$B$6,FALSE,TRUE,$J586)</f>
        <v>0</v>
      </c>
      <c r="K587" t="b" cm="1">
        <f t="array" ref="K587">_xlfn.IFS($L587&gt;=$B$4-$B$27,FALSE,$I587&gt;=$B$5-$B$27,TRUE,AND($J587,NOT($K586)),FALSE,$K586,TRUE,TRUE,FALSE)</f>
        <v>0</v>
      </c>
      <c r="L587" cm="1">
        <f t="array" ref="L587">_xlfn.IFS($K586,$L586+$B$27,NOT($K586),0,TRUE,$K586)</f>
        <v>0</v>
      </c>
      <c r="M587" t="b" cm="1">
        <f t="array" ref="M587">_xlfn.IFS($K587,FALSE,AND($J587,NOT($K587),$P587&lt;$B$6),TRUE,TRUE,FALSE)</f>
        <v>0</v>
      </c>
      <c r="N587" cm="1">
        <f t="array" ref="N587">_xlfn.IFS($N586&gt;=$C$7-$B$27,0,$M586,$N586+$B$27,TRUE,0)</f>
        <v>0</v>
      </c>
      <c r="O587" t="b" cm="1">
        <f t="array" ref="O587">_xlfn.IFS(AND($J587,NOT($K587),NOT($M587)),TRUE,$P587&gt;=$B$6,FALSE,AND($J587,NOT($K587),$M587,$N587=0),TRUE,TRUE,FALSE)</f>
        <v>0</v>
      </c>
      <c r="P587" cm="1">
        <f t="array" ref="P587">_xlfn.IFS(AND($O586,$P586&lt;$B$6),$P586+1,AND(NOT($J586),$P586&gt;0),0,TRUE,$P586)</f>
        <v>0</v>
      </c>
      <c r="Q587" s="1">
        <f t="shared" si="46"/>
        <v>30</v>
      </c>
      <c r="R587" s="1">
        <f t="shared" si="47"/>
        <v>1500</v>
      </c>
      <c r="S587" s="17">
        <f t="shared" si="48"/>
        <v>154.10958904109592</v>
      </c>
      <c r="T587" s="1" cm="1">
        <f t="array" ref="T587">_xlfn.IFS($B$6=1,Q587*$B$10,AND(P586=0,P587&gt;=1),T586+$B$6*$B$10*$B$8,TRUE,T586)</f>
        <v>1200</v>
      </c>
      <c r="U587" s="17">
        <f t="shared" si="49"/>
        <v>123.28767123287672</v>
      </c>
    </row>
    <row r="588" spans="7:21" x14ac:dyDescent="0.25">
      <c r="G588" s="15">
        <v>586</v>
      </c>
      <c r="H588" s="17">
        <f t="shared" si="45"/>
        <v>9.75</v>
      </c>
      <c r="I588" cm="1">
        <f t="array" ref="I588">_xlfn.IFS(AND(NOT($I587=0),$J587),0,NOT($J587),$I587+$B$27,TRUE,$I587)</f>
        <v>4.0333333333333243</v>
      </c>
      <c r="J588" t="b" cm="1">
        <f t="array" ref="J588">_xlfn.IFS($I588&gt;=$C$5-$B$27,TRUE,$P588&gt;=$B$6,FALSE,TRUE,$J587)</f>
        <v>0</v>
      </c>
      <c r="K588" t="b" cm="1">
        <f t="array" ref="K588">_xlfn.IFS($L588&gt;=$B$4-$B$27,FALSE,$I588&gt;=$B$5-$B$27,TRUE,AND($J588,NOT($K587)),FALSE,$K587,TRUE,TRUE,FALSE)</f>
        <v>0</v>
      </c>
      <c r="L588" cm="1">
        <f t="array" ref="L588">_xlfn.IFS($K587,$L587+$B$27,NOT($K587),0,TRUE,$K587)</f>
        <v>0</v>
      </c>
      <c r="M588" t="b" cm="1">
        <f t="array" ref="M588">_xlfn.IFS($K588,FALSE,AND($J588,NOT($K588),$P588&lt;$B$6),TRUE,TRUE,FALSE)</f>
        <v>0</v>
      </c>
      <c r="N588" cm="1">
        <f t="array" ref="N588">_xlfn.IFS($N587&gt;=$C$7-$B$27,0,$M587,$N587+$B$27,TRUE,0)</f>
        <v>0</v>
      </c>
      <c r="O588" t="b" cm="1">
        <f t="array" ref="O588">_xlfn.IFS(AND($J588,NOT($K588),NOT($M588)),TRUE,$P588&gt;=$B$6,FALSE,AND($J588,NOT($K588),$M588,$N588=0),TRUE,TRUE,FALSE)</f>
        <v>0</v>
      </c>
      <c r="P588" cm="1">
        <f t="array" ref="P588">_xlfn.IFS(AND($O587,$P587&lt;$B$6),$P587+1,AND(NOT($J587),$P587&gt;0),0,TRUE,$P587)</f>
        <v>0</v>
      </c>
      <c r="Q588" s="1">
        <f t="shared" si="46"/>
        <v>30</v>
      </c>
      <c r="R588" s="1">
        <f t="shared" si="47"/>
        <v>1500</v>
      </c>
      <c r="S588" s="17">
        <f t="shared" si="48"/>
        <v>153.84615384615384</v>
      </c>
      <c r="T588" s="1" cm="1">
        <f t="array" ref="T588">_xlfn.IFS($B$6=1,Q588*$B$10,AND(P587=0,P588&gt;=1),T587+$B$6*$B$10*$B$8,TRUE,T587)</f>
        <v>1200</v>
      </c>
      <c r="U588" s="17">
        <f t="shared" si="49"/>
        <v>123.07692307692308</v>
      </c>
    </row>
    <row r="589" spans="7:21" x14ac:dyDescent="0.25">
      <c r="G589" s="15">
        <v>587</v>
      </c>
      <c r="H589" s="17">
        <f t="shared" si="45"/>
        <v>9.7666666666666657</v>
      </c>
      <c r="I589" cm="1">
        <f t="array" ref="I589">_xlfn.IFS(AND(NOT($I588=0),$J588),0,NOT($J588),$I588+$B$27,TRUE,$I588)</f>
        <v>4.0499999999999909</v>
      </c>
      <c r="J589" t="b" cm="1">
        <f t="array" ref="J589">_xlfn.IFS($I589&gt;=$C$5-$B$27,TRUE,$P589&gt;=$B$6,FALSE,TRUE,$J588)</f>
        <v>0</v>
      </c>
      <c r="K589" t="b" cm="1">
        <f t="array" ref="K589">_xlfn.IFS($L589&gt;=$B$4-$B$27,FALSE,$I589&gt;=$B$5-$B$27,TRUE,AND($J589,NOT($K588)),FALSE,$K588,TRUE,TRUE,FALSE)</f>
        <v>0</v>
      </c>
      <c r="L589" cm="1">
        <f t="array" ref="L589">_xlfn.IFS($K588,$L588+$B$27,NOT($K588),0,TRUE,$K588)</f>
        <v>0</v>
      </c>
      <c r="M589" t="b" cm="1">
        <f t="array" ref="M589">_xlfn.IFS($K589,FALSE,AND($J589,NOT($K589),$P589&lt;$B$6),TRUE,TRUE,FALSE)</f>
        <v>0</v>
      </c>
      <c r="N589" cm="1">
        <f t="array" ref="N589">_xlfn.IFS($N588&gt;=$C$7-$B$27,0,$M588,$N588+$B$27,TRUE,0)</f>
        <v>0</v>
      </c>
      <c r="O589" t="b" cm="1">
        <f t="array" ref="O589">_xlfn.IFS(AND($J589,NOT($K589),NOT($M589)),TRUE,$P589&gt;=$B$6,FALSE,AND($J589,NOT($K589),$M589,$N589=0),TRUE,TRUE,FALSE)</f>
        <v>0</v>
      </c>
      <c r="P589" cm="1">
        <f t="array" ref="P589">_xlfn.IFS(AND($O588,$P588&lt;$B$6),$P588+1,AND(NOT($J588),$P588&gt;0),0,TRUE,$P588)</f>
        <v>0</v>
      </c>
      <c r="Q589" s="1">
        <f t="shared" si="46"/>
        <v>30</v>
      </c>
      <c r="R589" s="1">
        <f t="shared" si="47"/>
        <v>1500</v>
      </c>
      <c r="S589" s="17">
        <f t="shared" si="48"/>
        <v>153.58361774744029</v>
      </c>
      <c r="T589" s="1" cm="1">
        <f t="array" ref="T589">_xlfn.IFS($B$6=1,Q589*$B$10,AND(P588=0,P589&gt;=1),T588+$B$6*$B$10*$B$8,TRUE,T588)</f>
        <v>1200</v>
      </c>
      <c r="U589" s="17">
        <f t="shared" si="49"/>
        <v>122.86689419795223</v>
      </c>
    </row>
    <row r="590" spans="7:21" x14ac:dyDescent="0.25">
      <c r="G590" s="15">
        <v>588</v>
      </c>
      <c r="H590" s="17">
        <f t="shared" si="45"/>
        <v>9.7833333333333332</v>
      </c>
      <c r="I590" cm="1">
        <f t="array" ref="I590">_xlfn.IFS(AND(NOT($I589=0),$J589),0,NOT($J589),$I589+$B$27,TRUE,$I589)</f>
        <v>4.0666666666666575</v>
      </c>
      <c r="J590" t="b" cm="1">
        <f t="array" ref="J590">_xlfn.IFS($I590&gt;=$C$5-$B$27,TRUE,$P590&gt;=$B$6,FALSE,TRUE,$J589)</f>
        <v>0</v>
      </c>
      <c r="K590" t="b" cm="1">
        <f t="array" ref="K590">_xlfn.IFS($L590&gt;=$B$4-$B$27,FALSE,$I590&gt;=$B$5-$B$27,TRUE,AND($J590,NOT($K589)),FALSE,$K589,TRUE,TRUE,FALSE)</f>
        <v>0</v>
      </c>
      <c r="L590" cm="1">
        <f t="array" ref="L590">_xlfn.IFS($K589,$L589+$B$27,NOT($K589),0,TRUE,$K589)</f>
        <v>0</v>
      </c>
      <c r="M590" t="b" cm="1">
        <f t="array" ref="M590">_xlfn.IFS($K590,FALSE,AND($J590,NOT($K590),$P590&lt;$B$6),TRUE,TRUE,FALSE)</f>
        <v>0</v>
      </c>
      <c r="N590" cm="1">
        <f t="array" ref="N590">_xlfn.IFS($N589&gt;=$C$7-$B$27,0,$M589,$N589+$B$27,TRUE,0)</f>
        <v>0</v>
      </c>
      <c r="O590" t="b" cm="1">
        <f t="array" ref="O590">_xlfn.IFS(AND($J590,NOT($K590),NOT($M590)),TRUE,$P590&gt;=$B$6,FALSE,AND($J590,NOT($K590),$M590,$N590=0),TRUE,TRUE,FALSE)</f>
        <v>0</v>
      </c>
      <c r="P590" cm="1">
        <f t="array" ref="P590">_xlfn.IFS(AND($O589,$P589&lt;$B$6),$P589+1,AND(NOT($J589),$P589&gt;0),0,TRUE,$P589)</f>
        <v>0</v>
      </c>
      <c r="Q590" s="1">
        <f t="shared" si="46"/>
        <v>30</v>
      </c>
      <c r="R590" s="1">
        <f t="shared" si="47"/>
        <v>1500</v>
      </c>
      <c r="S590" s="17">
        <f t="shared" si="48"/>
        <v>153.32197614991483</v>
      </c>
      <c r="T590" s="1" cm="1">
        <f t="array" ref="T590">_xlfn.IFS($B$6=1,Q590*$B$10,AND(P589=0,P590&gt;=1),T589+$B$6*$B$10*$B$8,TRUE,T589)</f>
        <v>1200</v>
      </c>
      <c r="U590" s="17">
        <f t="shared" si="49"/>
        <v>122.65758091993186</v>
      </c>
    </row>
    <row r="591" spans="7:21" x14ac:dyDescent="0.25">
      <c r="G591" s="15">
        <v>589</v>
      </c>
      <c r="H591" s="17">
        <f t="shared" si="45"/>
        <v>9.8000000000000007</v>
      </c>
      <c r="I591" cm="1">
        <f t="array" ref="I591">_xlfn.IFS(AND(NOT($I590=0),$J590),0,NOT($J590),$I590+$B$27,TRUE,$I590)</f>
        <v>4.0833333333333242</v>
      </c>
      <c r="J591" t="b" cm="1">
        <f t="array" ref="J591">_xlfn.IFS($I591&gt;=$C$5-$B$27,TRUE,$P591&gt;=$B$6,FALSE,TRUE,$J590)</f>
        <v>0</v>
      </c>
      <c r="K591" t="b" cm="1">
        <f t="array" ref="K591">_xlfn.IFS($L591&gt;=$B$4-$B$27,FALSE,$I591&gt;=$B$5-$B$27,TRUE,AND($J591,NOT($K590)),FALSE,$K590,TRUE,TRUE,FALSE)</f>
        <v>0</v>
      </c>
      <c r="L591" cm="1">
        <f t="array" ref="L591">_xlfn.IFS($K590,$L590+$B$27,NOT($K590),0,TRUE,$K590)</f>
        <v>0</v>
      </c>
      <c r="M591" t="b" cm="1">
        <f t="array" ref="M591">_xlfn.IFS($K591,FALSE,AND($J591,NOT($K591),$P591&lt;$B$6),TRUE,TRUE,FALSE)</f>
        <v>0</v>
      </c>
      <c r="N591" cm="1">
        <f t="array" ref="N591">_xlfn.IFS($N590&gt;=$C$7-$B$27,0,$M590,$N590+$B$27,TRUE,0)</f>
        <v>0</v>
      </c>
      <c r="O591" t="b" cm="1">
        <f t="array" ref="O591">_xlfn.IFS(AND($J591,NOT($K591),NOT($M591)),TRUE,$P591&gt;=$B$6,FALSE,AND($J591,NOT($K591),$M591,$N591=0),TRUE,TRUE,FALSE)</f>
        <v>0</v>
      </c>
      <c r="P591" cm="1">
        <f t="array" ref="P591">_xlfn.IFS(AND($O590,$P590&lt;$B$6),$P590+1,AND(NOT($J590),$P590&gt;0),0,TRUE,$P590)</f>
        <v>0</v>
      </c>
      <c r="Q591" s="1">
        <f t="shared" si="46"/>
        <v>30</v>
      </c>
      <c r="R591" s="1">
        <f t="shared" si="47"/>
        <v>1500</v>
      </c>
      <c r="S591" s="17">
        <f t="shared" si="48"/>
        <v>153.0612244897959</v>
      </c>
      <c r="T591" s="1" cm="1">
        <f t="array" ref="T591">_xlfn.IFS($B$6=1,Q591*$B$10,AND(P590=0,P591&gt;=1),T590+$B$6*$B$10*$B$8,TRUE,T590)</f>
        <v>1200</v>
      </c>
      <c r="U591" s="17">
        <f t="shared" si="49"/>
        <v>122.44897959183673</v>
      </c>
    </row>
    <row r="592" spans="7:21" x14ac:dyDescent="0.25">
      <c r="G592" s="15">
        <v>590</v>
      </c>
      <c r="H592" s="17">
        <f t="shared" si="45"/>
        <v>9.8166666666666664</v>
      </c>
      <c r="I592" cm="1">
        <f t="array" ref="I592">_xlfn.IFS(AND(NOT($I591=0),$J591),0,NOT($J591),$I591+$B$27,TRUE,$I591)</f>
        <v>4.0999999999999908</v>
      </c>
      <c r="J592" t="b" cm="1">
        <f t="array" ref="J592">_xlfn.IFS($I592&gt;=$C$5-$B$27,TRUE,$P592&gt;=$B$6,FALSE,TRUE,$J591)</f>
        <v>0</v>
      </c>
      <c r="K592" t="b" cm="1">
        <f t="array" ref="K592">_xlfn.IFS($L592&gt;=$B$4-$B$27,FALSE,$I592&gt;=$B$5-$B$27,TRUE,AND($J592,NOT($K591)),FALSE,$K591,TRUE,TRUE,FALSE)</f>
        <v>0</v>
      </c>
      <c r="L592" cm="1">
        <f t="array" ref="L592">_xlfn.IFS($K591,$L591+$B$27,NOT($K591),0,TRUE,$K591)</f>
        <v>0</v>
      </c>
      <c r="M592" t="b" cm="1">
        <f t="array" ref="M592">_xlfn.IFS($K592,FALSE,AND($J592,NOT($K592),$P592&lt;$B$6),TRUE,TRUE,FALSE)</f>
        <v>0</v>
      </c>
      <c r="N592" cm="1">
        <f t="array" ref="N592">_xlfn.IFS($N591&gt;=$C$7-$B$27,0,$M591,$N591+$B$27,TRUE,0)</f>
        <v>0</v>
      </c>
      <c r="O592" t="b" cm="1">
        <f t="array" ref="O592">_xlfn.IFS(AND($J592,NOT($K592),NOT($M592)),TRUE,$P592&gt;=$B$6,FALSE,AND($J592,NOT($K592),$M592,$N592=0),TRUE,TRUE,FALSE)</f>
        <v>0</v>
      </c>
      <c r="P592" cm="1">
        <f t="array" ref="P592">_xlfn.IFS(AND($O591,$P591&lt;$B$6),$P591+1,AND(NOT($J591),$P591&gt;0),0,TRUE,$P591)</f>
        <v>0</v>
      </c>
      <c r="Q592" s="1">
        <f t="shared" si="46"/>
        <v>30</v>
      </c>
      <c r="R592" s="1">
        <f t="shared" si="47"/>
        <v>1500</v>
      </c>
      <c r="S592" s="17">
        <f t="shared" si="48"/>
        <v>152.80135823429541</v>
      </c>
      <c r="T592" s="1" cm="1">
        <f t="array" ref="T592">_xlfn.IFS($B$6=1,Q592*$B$10,AND(P591=0,P592&gt;=1),T591+$B$6*$B$10*$B$8,TRUE,T591)</f>
        <v>1200</v>
      </c>
      <c r="U592" s="17">
        <f t="shared" si="49"/>
        <v>122.24108658743634</v>
      </c>
    </row>
    <row r="593" spans="7:21" x14ac:dyDescent="0.25">
      <c r="G593" s="15">
        <v>591</v>
      </c>
      <c r="H593" s="17">
        <f t="shared" si="45"/>
        <v>9.8333333333333339</v>
      </c>
      <c r="I593" cm="1">
        <f t="array" ref="I593">_xlfn.IFS(AND(NOT($I592=0),$J592),0,NOT($J592),$I592+$B$27,TRUE,$I592)</f>
        <v>4.1166666666666574</v>
      </c>
      <c r="J593" t="b" cm="1">
        <f t="array" ref="J593">_xlfn.IFS($I593&gt;=$C$5-$B$27,TRUE,$P593&gt;=$B$6,FALSE,TRUE,$J592)</f>
        <v>0</v>
      </c>
      <c r="K593" t="b" cm="1">
        <f t="array" ref="K593">_xlfn.IFS($L593&gt;=$B$4-$B$27,FALSE,$I593&gt;=$B$5-$B$27,TRUE,AND($J593,NOT($K592)),FALSE,$K592,TRUE,TRUE,FALSE)</f>
        <v>0</v>
      </c>
      <c r="L593" cm="1">
        <f t="array" ref="L593">_xlfn.IFS($K592,$L592+$B$27,NOT($K592),0,TRUE,$K592)</f>
        <v>0</v>
      </c>
      <c r="M593" t="b" cm="1">
        <f t="array" ref="M593">_xlfn.IFS($K593,FALSE,AND($J593,NOT($K593),$P593&lt;$B$6),TRUE,TRUE,FALSE)</f>
        <v>0</v>
      </c>
      <c r="N593" cm="1">
        <f t="array" ref="N593">_xlfn.IFS($N592&gt;=$C$7-$B$27,0,$M592,$N592+$B$27,TRUE,0)</f>
        <v>0</v>
      </c>
      <c r="O593" t="b" cm="1">
        <f t="array" ref="O593">_xlfn.IFS(AND($J593,NOT($K593),NOT($M593)),TRUE,$P593&gt;=$B$6,FALSE,AND($J593,NOT($K593),$M593,$N593=0),TRUE,TRUE,FALSE)</f>
        <v>0</v>
      </c>
      <c r="P593" cm="1">
        <f t="array" ref="P593">_xlfn.IFS(AND($O592,$P592&lt;$B$6),$P592+1,AND(NOT($J592),$P592&gt;0),0,TRUE,$P592)</f>
        <v>0</v>
      </c>
      <c r="Q593" s="1">
        <f t="shared" si="46"/>
        <v>30</v>
      </c>
      <c r="R593" s="1">
        <f t="shared" si="47"/>
        <v>1500</v>
      </c>
      <c r="S593" s="17">
        <f t="shared" si="48"/>
        <v>152.54237288135593</v>
      </c>
      <c r="T593" s="1" cm="1">
        <f t="array" ref="T593">_xlfn.IFS($B$6=1,Q593*$B$10,AND(P592=0,P593&gt;=1),T592+$B$6*$B$10*$B$8,TRUE,T592)</f>
        <v>1200</v>
      </c>
      <c r="U593" s="17">
        <f t="shared" si="49"/>
        <v>122.03389830508473</v>
      </c>
    </row>
    <row r="594" spans="7:21" x14ac:dyDescent="0.25">
      <c r="G594" s="15">
        <v>592</v>
      </c>
      <c r="H594" s="17">
        <f t="shared" si="45"/>
        <v>9.85</v>
      </c>
      <c r="I594" cm="1">
        <f t="array" ref="I594">_xlfn.IFS(AND(NOT($I593=0),$J593),0,NOT($J593),$I593+$B$27,TRUE,$I593)</f>
        <v>4.133333333333324</v>
      </c>
      <c r="J594" t="b" cm="1">
        <f t="array" ref="J594">_xlfn.IFS($I594&gt;=$C$5-$B$27,TRUE,$P594&gt;=$B$6,FALSE,TRUE,$J593)</f>
        <v>0</v>
      </c>
      <c r="K594" t="b" cm="1">
        <f t="array" ref="K594">_xlfn.IFS($L594&gt;=$B$4-$B$27,FALSE,$I594&gt;=$B$5-$B$27,TRUE,AND($J594,NOT($K593)),FALSE,$K593,TRUE,TRUE,FALSE)</f>
        <v>0</v>
      </c>
      <c r="L594" cm="1">
        <f t="array" ref="L594">_xlfn.IFS($K593,$L593+$B$27,NOT($K593),0,TRUE,$K593)</f>
        <v>0</v>
      </c>
      <c r="M594" t="b" cm="1">
        <f t="array" ref="M594">_xlfn.IFS($K594,FALSE,AND($J594,NOT($K594),$P594&lt;$B$6),TRUE,TRUE,FALSE)</f>
        <v>0</v>
      </c>
      <c r="N594" cm="1">
        <f t="array" ref="N594">_xlfn.IFS($N593&gt;=$C$7-$B$27,0,$M593,$N593+$B$27,TRUE,0)</f>
        <v>0</v>
      </c>
      <c r="O594" t="b" cm="1">
        <f t="array" ref="O594">_xlfn.IFS(AND($J594,NOT($K594),NOT($M594)),TRUE,$P594&gt;=$B$6,FALSE,AND($J594,NOT($K594),$M594,$N594=0),TRUE,TRUE,FALSE)</f>
        <v>0</v>
      </c>
      <c r="P594" cm="1">
        <f t="array" ref="P594">_xlfn.IFS(AND($O593,$P593&lt;$B$6),$P593+1,AND(NOT($J593),$P593&gt;0),0,TRUE,$P593)</f>
        <v>0</v>
      </c>
      <c r="Q594" s="1">
        <f t="shared" si="46"/>
        <v>30</v>
      </c>
      <c r="R594" s="1">
        <f t="shared" si="47"/>
        <v>1500</v>
      </c>
      <c r="S594" s="17">
        <f t="shared" si="48"/>
        <v>152.28426395939087</v>
      </c>
      <c r="T594" s="1" cm="1">
        <f t="array" ref="T594">_xlfn.IFS($B$6=1,Q594*$B$10,AND(P593=0,P594&gt;=1),T593+$B$6*$B$10*$B$8,TRUE,T593)</f>
        <v>1200</v>
      </c>
      <c r="U594" s="17">
        <f t="shared" si="49"/>
        <v>121.82741116751269</v>
      </c>
    </row>
    <row r="595" spans="7:21" x14ac:dyDescent="0.25">
      <c r="G595" s="15">
        <v>593</v>
      </c>
      <c r="H595" s="17">
        <f t="shared" si="45"/>
        <v>9.8666666666666671</v>
      </c>
      <c r="I595" cm="1">
        <f t="array" ref="I595">_xlfn.IFS(AND(NOT($I594=0),$J594),0,NOT($J594),$I594+$B$27,TRUE,$I594)</f>
        <v>4.1499999999999906</v>
      </c>
      <c r="J595" t="b" cm="1">
        <f t="array" ref="J595">_xlfn.IFS($I595&gt;=$C$5-$B$27,TRUE,$P595&gt;=$B$6,FALSE,TRUE,$J594)</f>
        <v>0</v>
      </c>
      <c r="K595" t="b" cm="1">
        <f t="array" ref="K595">_xlfn.IFS($L595&gt;=$B$4-$B$27,FALSE,$I595&gt;=$B$5-$B$27,TRUE,AND($J595,NOT($K594)),FALSE,$K594,TRUE,TRUE,FALSE)</f>
        <v>0</v>
      </c>
      <c r="L595" cm="1">
        <f t="array" ref="L595">_xlfn.IFS($K594,$L594+$B$27,NOT($K594),0,TRUE,$K594)</f>
        <v>0</v>
      </c>
      <c r="M595" t="b" cm="1">
        <f t="array" ref="M595">_xlfn.IFS($K595,FALSE,AND($J595,NOT($K595),$P595&lt;$B$6),TRUE,TRUE,FALSE)</f>
        <v>0</v>
      </c>
      <c r="N595" cm="1">
        <f t="array" ref="N595">_xlfn.IFS($N594&gt;=$C$7-$B$27,0,$M594,$N594+$B$27,TRUE,0)</f>
        <v>0</v>
      </c>
      <c r="O595" t="b" cm="1">
        <f t="array" ref="O595">_xlfn.IFS(AND($J595,NOT($K595),NOT($M595)),TRUE,$P595&gt;=$B$6,FALSE,AND($J595,NOT($K595),$M595,$N595=0),TRUE,TRUE,FALSE)</f>
        <v>0</v>
      </c>
      <c r="P595" cm="1">
        <f t="array" ref="P595">_xlfn.IFS(AND($O594,$P594&lt;$B$6),$P594+1,AND(NOT($J594),$P594&gt;0),0,TRUE,$P594)</f>
        <v>0</v>
      </c>
      <c r="Q595" s="1">
        <f t="shared" si="46"/>
        <v>30</v>
      </c>
      <c r="R595" s="1">
        <f t="shared" si="47"/>
        <v>1500</v>
      </c>
      <c r="S595" s="17">
        <f t="shared" si="48"/>
        <v>152.02702702702703</v>
      </c>
      <c r="T595" s="1" cm="1">
        <f t="array" ref="T595">_xlfn.IFS($B$6=1,Q595*$B$10,AND(P594=0,P595&gt;=1),T594+$B$6*$B$10*$B$8,TRUE,T594)</f>
        <v>1200</v>
      </c>
      <c r="U595" s="17">
        <f t="shared" si="49"/>
        <v>121.62162162162161</v>
      </c>
    </row>
    <row r="596" spans="7:21" x14ac:dyDescent="0.25">
      <c r="G596" s="15">
        <v>594</v>
      </c>
      <c r="H596" s="17">
        <f t="shared" si="45"/>
        <v>9.8833333333333329</v>
      </c>
      <c r="I596" cm="1">
        <f t="array" ref="I596">_xlfn.IFS(AND(NOT($I595=0),$J595),0,NOT($J595),$I595+$B$27,TRUE,$I595)</f>
        <v>4.1666666666666572</v>
      </c>
      <c r="J596" t="b" cm="1">
        <f t="array" ref="J596">_xlfn.IFS($I596&gt;=$C$5-$B$27,TRUE,$P596&gt;=$B$6,FALSE,TRUE,$J595)</f>
        <v>0</v>
      </c>
      <c r="K596" t="b" cm="1">
        <f t="array" ref="K596">_xlfn.IFS($L596&gt;=$B$4-$B$27,FALSE,$I596&gt;=$B$5-$B$27,TRUE,AND($J596,NOT($K595)),FALSE,$K595,TRUE,TRUE,FALSE)</f>
        <v>0</v>
      </c>
      <c r="L596" cm="1">
        <f t="array" ref="L596">_xlfn.IFS($K595,$L595+$B$27,NOT($K595),0,TRUE,$K595)</f>
        <v>0</v>
      </c>
      <c r="M596" t="b" cm="1">
        <f t="array" ref="M596">_xlfn.IFS($K596,FALSE,AND($J596,NOT($K596),$P596&lt;$B$6),TRUE,TRUE,FALSE)</f>
        <v>0</v>
      </c>
      <c r="N596" cm="1">
        <f t="array" ref="N596">_xlfn.IFS($N595&gt;=$C$7-$B$27,0,$M595,$N595+$B$27,TRUE,0)</f>
        <v>0</v>
      </c>
      <c r="O596" t="b" cm="1">
        <f t="array" ref="O596">_xlfn.IFS(AND($J596,NOT($K596),NOT($M596)),TRUE,$P596&gt;=$B$6,FALSE,AND($J596,NOT($K596),$M596,$N596=0),TRUE,TRUE,FALSE)</f>
        <v>0</v>
      </c>
      <c r="P596" cm="1">
        <f t="array" ref="P596">_xlfn.IFS(AND($O595,$P595&lt;$B$6),$P595+1,AND(NOT($J595),$P595&gt;0),0,TRUE,$P595)</f>
        <v>0</v>
      </c>
      <c r="Q596" s="1">
        <f t="shared" si="46"/>
        <v>30</v>
      </c>
      <c r="R596" s="1">
        <f t="shared" si="47"/>
        <v>1500</v>
      </c>
      <c r="S596" s="17">
        <f t="shared" si="48"/>
        <v>151.77065767284992</v>
      </c>
      <c r="T596" s="1" cm="1">
        <f t="array" ref="T596">_xlfn.IFS($B$6=1,Q596*$B$10,AND(P595=0,P596&gt;=1),T595+$B$6*$B$10*$B$8,TRUE,T595)</f>
        <v>1200</v>
      </c>
      <c r="U596" s="17">
        <f t="shared" si="49"/>
        <v>121.41652613827993</v>
      </c>
    </row>
    <row r="597" spans="7:21" x14ac:dyDescent="0.25">
      <c r="G597" s="15">
        <v>595</v>
      </c>
      <c r="H597" s="17">
        <f t="shared" si="45"/>
        <v>9.9</v>
      </c>
      <c r="I597" cm="1">
        <f t="array" ref="I597">_xlfn.IFS(AND(NOT($I596=0),$J596),0,NOT($J596),$I596+$B$27,TRUE,$I596)</f>
        <v>4.1833333333333238</v>
      </c>
      <c r="J597" t="b" cm="1">
        <f t="array" ref="J597">_xlfn.IFS($I597&gt;=$C$5-$B$27,TRUE,$P597&gt;=$B$6,FALSE,TRUE,$J596)</f>
        <v>0</v>
      </c>
      <c r="K597" t="b" cm="1">
        <f t="array" ref="K597">_xlfn.IFS($L597&gt;=$B$4-$B$27,FALSE,$I597&gt;=$B$5-$B$27,TRUE,AND($J597,NOT($K596)),FALSE,$K596,TRUE,TRUE,FALSE)</f>
        <v>0</v>
      </c>
      <c r="L597" cm="1">
        <f t="array" ref="L597">_xlfn.IFS($K596,$L596+$B$27,NOT($K596),0,TRUE,$K596)</f>
        <v>0</v>
      </c>
      <c r="M597" t="b" cm="1">
        <f t="array" ref="M597">_xlfn.IFS($K597,FALSE,AND($J597,NOT($K597),$P597&lt;$B$6),TRUE,TRUE,FALSE)</f>
        <v>0</v>
      </c>
      <c r="N597" cm="1">
        <f t="array" ref="N597">_xlfn.IFS($N596&gt;=$C$7-$B$27,0,$M596,$N596+$B$27,TRUE,0)</f>
        <v>0</v>
      </c>
      <c r="O597" t="b" cm="1">
        <f t="array" ref="O597">_xlfn.IFS(AND($J597,NOT($K597),NOT($M597)),TRUE,$P597&gt;=$B$6,FALSE,AND($J597,NOT($K597),$M597,$N597=0),TRUE,TRUE,FALSE)</f>
        <v>0</v>
      </c>
      <c r="P597" cm="1">
        <f t="array" ref="P597">_xlfn.IFS(AND($O596,$P596&lt;$B$6),$P596+1,AND(NOT($J596),$P596&gt;0),0,TRUE,$P596)</f>
        <v>0</v>
      </c>
      <c r="Q597" s="1">
        <f t="shared" si="46"/>
        <v>30</v>
      </c>
      <c r="R597" s="1">
        <f t="shared" si="47"/>
        <v>1500</v>
      </c>
      <c r="S597" s="17">
        <f t="shared" si="48"/>
        <v>151.5151515151515</v>
      </c>
      <c r="T597" s="1" cm="1">
        <f t="array" ref="T597">_xlfn.IFS($B$6=1,Q597*$B$10,AND(P596=0,P597&gt;=1),T596+$B$6*$B$10*$B$8,TRUE,T596)</f>
        <v>1200</v>
      </c>
      <c r="U597" s="17">
        <f t="shared" si="49"/>
        <v>121.2121212121212</v>
      </c>
    </row>
    <row r="598" spans="7:21" x14ac:dyDescent="0.25">
      <c r="G598" s="15">
        <v>596</v>
      </c>
      <c r="H598" s="17">
        <f t="shared" si="45"/>
        <v>9.9166666666666661</v>
      </c>
      <c r="I598" cm="1">
        <f t="array" ref="I598">_xlfn.IFS(AND(NOT($I597=0),$J597),0,NOT($J597),$I597+$B$27,TRUE,$I597)</f>
        <v>4.1999999999999904</v>
      </c>
      <c r="J598" t="b" cm="1">
        <f t="array" ref="J598">_xlfn.IFS($I598&gt;=$C$5-$B$27,TRUE,$P598&gt;=$B$6,FALSE,TRUE,$J597)</f>
        <v>0</v>
      </c>
      <c r="K598" t="b" cm="1">
        <f t="array" ref="K598">_xlfn.IFS($L598&gt;=$B$4-$B$27,FALSE,$I598&gt;=$B$5-$B$27,TRUE,AND($J598,NOT($K597)),FALSE,$K597,TRUE,TRUE,FALSE)</f>
        <v>0</v>
      </c>
      <c r="L598" cm="1">
        <f t="array" ref="L598">_xlfn.IFS($K597,$L597+$B$27,NOT($K597),0,TRUE,$K597)</f>
        <v>0</v>
      </c>
      <c r="M598" t="b" cm="1">
        <f t="array" ref="M598">_xlfn.IFS($K598,FALSE,AND($J598,NOT($K598),$P598&lt;$B$6),TRUE,TRUE,FALSE)</f>
        <v>0</v>
      </c>
      <c r="N598" cm="1">
        <f t="array" ref="N598">_xlfn.IFS($N597&gt;=$C$7-$B$27,0,$M597,$N597+$B$27,TRUE,0)</f>
        <v>0</v>
      </c>
      <c r="O598" t="b" cm="1">
        <f t="array" ref="O598">_xlfn.IFS(AND($J598,NOT($K598),NOT($M598)),TRUE,$P598&gt;=$B$6,FALSE,AND($J598,NOT($K598),$M598,$N598=0),TRUE,TRUE,FALSE)</f>
        <v>0</v>
      </c>
      <c r="P598" cm="1">
        <f t="array" ref="P598">_xlfn.IFS(AND($O597,$P597&lt;$B$6),$P597+1,AND(NOT($J597),$P597&gt;0),0,TRUE,$P597)</f>
        <v>0</v>
      </c>
      <c r="Q598" s="1">
        <f t="shared" si="46"/>
        <v>30</v>
      </c>
      <c r="R598" s="1">
        <f t="shared" si="47"/>
        <v>1500</v>
      </c>
      <c r="S598" s="17">
        <f t="shared" si="48"/>
        <v>151.26050420168067</v>
      </c>
      <c r="T598" s="1" cm="1">
        <f t="array" ref="T598">_xlfn.IFS($B$6=1,Q598*$B$10,AND(P597=0,P598&gt;=1),T597+$B$6*$B$10*$B$8,TRUE,T597)</f>
        <v>1200</v>
      </c>
      <c r="U598" s="17">
        <f t="shared" si="49"/>
        <v>121.00840336134455</v>
      </c>
    </row>
    <row r="599" spans="7:21" x14ac:dyDescent="0.25">
      <c r="G599" s="15">
        <v>597</v>
      </c>
      <c r="H599" s="17">
        <f t="shared" si="45"/>
        <v>9.9333333333333336</v>
      </c>
      <c r="I599" cm="1">
        <f t="array" ref="I599">_xlfn.IFS(AND(NOT($I598=0),$J598),0,NOT($J598),$I598+$B$27,TRUE,$I598)</f>
        <v>4.216666666666657</v>
      </c>
      <c r="J599" t="b" cm="1">
        <f t="array" ref="J599">_xlfn.IFS($I599&gt;=$C$5-$B$27,TRUE,$P599&gt;=$B$6,FALSE,TRUE,$J598)</f>
        <v>0</v>
      </c>
      <c r="K599" t="b" cm="1">
        <f t="array" ref="K599">_xlfn.IFS($L599&gt;=$B$4-$B$27,FALSE,$I599&gt;=$B$5-$B$27,TRUE,AND($J599,NOT($K598)),FALSE,$K598,TRUE,TRUE,FALSE)</f>
        <v>0</v>
      </c>
      <c r="L599" cm="1">
        <f t="array" ref="L599">_xlfn.IFS($K598,$L598+$B$27,NOT($K598),0,TRUE,$K598)</f>
        <v>0</v>
      </c>
      <c r="M599" t="b" cm="1">
        <f t="array" ref="M599">_xlfn.IFS($K599,FALSE,AND($J599,NOT($K599),$P599&lt;$B$6),TRUE,TRUE,FALSE)</f>
        <v>0</v>
      </c>
      <c r="N599" cm="1">
        <f t="array" ref="N599">_xlfn.IFS($N598&gt;=$C$7-$B$27,0,$M598,$N598+$B$27,TRUE,0)</f>
        <v>0</v>
      </c>
      <c r="O599" t="b" cm="1">
        <f t="array" ref="O599">_xlfn.IFS(AND($J599,NOT($K599),NOT($M599)),TRUE,$P599&gt;=$B$6,FALSE,AND($J599,NOT($K599),$M599,$N599=0),TRUE,TRUE,FALSE)</f>
        <v>0</v>
      </c>
      <c r="P599" cm="1">
        <f t="array" ref="P599">_xlfn.IFS(AND($O598,$P598&lt;$B$6),$P598+1,AND(NOT($J598),$P598&gt;0),0,TRUE,$P598)</f>
        <v>0</v>
      </c>
      <c r="Q599" s="1">
        <f t="shared" si="46"/>
        <v>30</v>
      </c>
      <c r="R599" s="1">
        <f t="shared" si="47"/>
        <v>1500</v>
      </c>
      <c r="S599" s="17">
        <f t="shared" si="48"/>
        <v>151.00671140939596</v>
      </c>
      <c r="T599" s="1" cm="1">
        <f t="array" ref="T599">_xlfn.IFS($B$6=1,Q599*$B$10,AND(P598=0,P599&gt;=1),T598+$B$6*$B$10*$B$8,TRUE,T598)</f>
        <v>1200</v>
      </c>
      <c r="U599" s="17">
        <f t="shared" si="49"/>
        <v>120.80536912751677</v>
      </c>
    </row>
    <row r="600" spans="7:21" x14ac:dyDescent="0.25">
      <c r="G600" s="15">
        <v>598</v>
      </c>
      <c r="H600" s="17">
        <f t="shared" si="45"/>
        <v>9.9499999999999993</v>
      </c>
      <c r="I600" cm="1">
        <f t="array" ref="I600">_xlfn.IFS(AND(NOT($I599=0),$J599),0,NOT($J599),$I599+$B$27,TRUE,$I599)</f>
        <v>4.2333333333333236</v>
      </c>
      <c r="J600" t="b" cm="1">
        <f t="array" ref="J600">_xlfn.IFS($I600&gt;=$C$5-$B$27,TRUE,$P600&gt;=$B$6,FALSE,TRUE,$J599)</f>
        <v>0</v>
      </c>
      <c r="K600" t="b" cm="1">
        <f t="array" ref="K600">_xlfn.IFS($L600&gt;=$B$4-$B$27,FALSE,$I600&gt;=$B$5-$B$27,TRUE,AND($J600,NOT($K599)),FALSE,$K599,TRUE,TRUE,FALSE)</f>
        <v>0</v>
      </c>
      <c r="L600" cm="1">
        <f t="array" ref="L600">_xlfn.IFS($K599,$L599+$B$27,NOT($K599),0,TRUE,$K599)</f>
        <v>0</v>
      </c>
      <c r="M600" t="b" cm="1">
        <f t="array" ref="M600">_xlfn.IFS($K600,FALSE,AND($J600,NOT($K600),$P600&lt;$B$6),TRUE,TRUE,FALSE)</f>
        <v>0</v>
      </c>
      <c r="N600" cm="1">
        <f t="array" ref="N600">_xlfn.IFS($N599&gt;=$C$7-$B$27,0,$M599,$N599+$B$27,TRUE,0)</f>
        <v>0</v>
      </c>
      <c r="O600" t="b" cm="1">
        <f t="array" ref="O600">_xlfn.IFS(AND($J600,NOT($K600),NOT($M600)),TRUE,$P600&gt;=$B$6,FALSE,AND($J600,NOT($K600),$M600,$N600=0),TRUE,TRUE,FALSE)</f>
        <v>0</v>
      </c>
      <c r="P600" cm="1">
        <f t="array" ref="P600">_xlfn.IFS(AND($O599,$P599&lt;$B$6),$P599+1,AND(NOT($J599),$P599&gt;0),0,TRUE,$P599)</f>
        <v>0</v>
      </c>
      <c r="Q600" s="1">
        <f t="shared" si="46"/>
        <v>30</v>
      </c>
      <c r="R600" s="1">
        <f t="shared" si="47"/>
        <v>1500</v>
      </c>
      <c r="S600" s="17">
        <f t="shared" si="48"/>
        <v>150.75376884422113</v>
      </c>
      <c r="T600" s="1" cm="1">
        <f t="array" ref="T600">_xlfn.IFS($B$6=1,Q600*$B$10,AND(P599=0,P600&gt;=1),T599+$B$6*$B$10*$B$8,TRUE,T599)</f>
        <v>1200</v>
      </c>
      <c r="U600" s="17">
        <f t="shared" si="49"/>
        <v>120.60301507537689</v>
      </c>
    </row>
    <row r="601" spans="7:21" x14ac:dyDescent="0.25">
      <c r="G601" s="15">
        <v>599</v>
      </c>
      <c r="H601" s="17">
        <f t="shared" si="45"/>
        <v>9.9666666666666668</v>
      </c>
      <c r="I601" cm="1">
        <f t="array" ref="I601">_xlfn.IFS(AND(NOT($I600=0),$J600),0,NOT($J600),$I600+$B$27,TRUE,$I600)</f>
        <v>4.2499999999999902</v>
      </c>
      <c r="J601" t="b" cm="1">
        <f t="array" ref="J601">_xlfn.IFS($I601&gt;=$C$5-$B$27,TRUE,$P601&gt;=$B$6,FALSE,TRUE,$J600)</f>
        <v>0</v>
      </c>
      <c r="K601" t="b" cm="1">
        <f t="array" ref="K601">_xlfn.IFS($L601&gt;=$B$4-$B$27,FALSE,$I601&gt;=$B$5-$B$27,TRUE,AND($J601,NOT($K600)),FALSE,$K600,TRUE,TRUE,FALSE)</f>
        <v>0</v>
      </c>
      <c r="L601" cm="1">
        <f t="array" ref="L601">_xlfn.IFS($K600,$L600+$B$27,NOT($K600),0,TRUE,$K600)</f>
        <v>0</v>
      </c>
      <c r="M601" t="b" cm="1">
        <f t="array" ref="M601">_xlfn.IFS($K601,FALSE,AND($J601,NOT($K601),$P601&lt;$B$6),TRUE,TRUE,FALSE)</f>
        <v>0</v>
      </c>
      <c r="N601" cm="1">
        <f t="array" ref="N601">_xlfn.IFS($N600&gt;=$C$7-$B$27,0,$M600,$N600+$B$27,TRUE,0)</f>
        <v>0</v>
      </c>
      <c r="O601" t="b" cm="1">
        <f t="array" ref="O601">_xlfn.IFS(AND($J601,NOT($K601),NOT($M601)),TRUE,$P601&gt;=$B$6,FALSE,AND($J601,NOT($K601),$M601,$N601=0),TRUE,TRUE,FALSE)</f>
        <v>0</v>
      </c>
      <c r="P601" cm="1">
        <f t="array" ref="P601">_xlfn.IFS(AND($O600,$P600&lt;$B$6),$P600+1,AND(NOT($J600),$P600&gt;0),0,TRUE,$P600)</f>
        <v>0</v>
      </c>
      <c r="Q601" s="1">
        <f t="shared" si="46"/>
        <v>30</v>
      </c>
      <c r="R601" s="1">
        <f t="shared" si="47"/>
        <v>1500</v>
      </c>
      <c r="S601" s="17">
        <f t="shared" si="48"/>
        <v>150.50167224080266</v>
      </c>
      <c r="T601" s="1" cm="1">
        <f t="array" ref="T601">_xlfn.IFS($B$6=1,Q601*$B$10,AND(P600=0,P601&gt;=1),T600+$B$6*$B$10*$B$8,TRUE,T600)</f>
        <v>1200</v>
      </c>
      <c r="U601" s="17">
        <f t="shared" si="49"/>
        <v>120.40133779264214</v>
      </c>
    </row>
    <row r="602" spans="7:21" x14ac:dyDescent="0.25">
      <c r="G602" s="15">
        <v>600</v>
      </c>
      <c r="H602" s="17">
        <f t="shared" si="45"/>
        <v>9.9833333333333325</v>
      </c>
      <c r="I602" cm="1">
        <f t="array" ref="I602">_xlfn.IFS(AND(NOT($I601=0),$J601),0,NOT($J601),$I601+$B$27,TRUE,$I601)</f>
        <v>4.2666666666666568</v>
      </c>
      <c r="J602" t="b" cm="1">
        <f t="array" ref="J602">_xlfn.IFS($I602&gt;=$C$5-$B$27,TRUE,$P602&gt;=$B$6,FALSE,TRUE,$J601)</f>
        <v>0</v>
      </c>
      <c r="K602" t="b" cm="1">
        <f t="array" ref="K602">_xlfn.IFS($L602&gt;=$B$4-$B$27,FALSE,$I602&gt;=$B$5-$B$27,TRUE,AND($J602,NOT($K601)),FALSE,$K601,TRUE,TRUE,FALSE)</f>
        <v>0</v>
      </c>
      <c r="L602" cm="1">
        <f t="array" ref="L602">_xlfn.IFS($K601,$L601+$B$27,NOT($K601),0,TRUE,$K601)</f>
        <v>0</v>
      </c>
      <c r="M602" t="b" cm="1">
        <f t="array" ref="M602">_xlfn.IFS($K602,FALSE,AND($J602,NOT($K602),$P602&lt;$B$6),TRUE,TRUE,FALSE)</f>
        <v>0</v>
      </c>
      <c r="N602" cm="1">
        <f t="array" ref="N602">_xlfn.IFS($N601&gt;=$C$7-$B$27,0,$M601,$N601+$B$27,TRUE,0)</f>
        <v>0</v>
      </c>
      <c r="O602" t="b" cm="1">
        <f t="array" ref="O602">_xlfn.IFS(AND($J602,NOT($K602),NOT($M602)),TRUE,$P602&gt;=$B$6,FALSE,AND($J602,NOT($K602),$M602,$N602=0),TRUE,TRUE,FALSE)</f>
        <v>0</v>
      </c>
      <c r="P602" cm="1">
        <f t="array" ref="P602">_xlfn.IFS(AND($O601,$P601&lt;$B$6),$P601+1,AND(NOT($J601),$P601&gt;0),0,TRUE,$P601)</f>
        <v>0</v>
      </c>
      <c r="Q602" s="1">
        <f t="shared" si="46"/>
        <v>30</v>
      </c>
      <c r="R602" s="1">
        <f t="shared" si="47"/>
        <v>1500</v>
      </c>
      <c r="S602" s="17">
        <f t="shared" si="48"/>
        <v>150.25041736227047</v>
      </c>
      <c r="T602" s="1" cm="1">
        <f t="array" ref="T602">_xlfn.IFS($B$6=1,Q602*$B$10,AND(P601=0,P602&gt;=1),T601+$B$6*$B$10*$B$8,TRUE,T601)</f>
        <v>1200</v>
      </c>
      <c r="U602" s="17">
        <f t="shared" si="49"/>
        <v>120.20033388981638</v>
      </c>
    </row>
    <row r="603" spans="7:21" x14ac:dyDescent="0.25">
      <c r="G603" s="15">
        <v>601</v>
      </c>
      <c r="H603" s="17">
        <f t="shared" si="45"/>
        <v>10</v>
      </c>
      <c r="I603" cm="1">
        <f t="array" ref="I603">_xlfn.IFS(AND(NOT($I602=0),$J602),0,NOT($J602),$I602+$B$27,TRUE,$I602)</f>
        <v>4.2833333333333234</v>
      </c>
      <c r="J603" t="b" cm="1">
        <f t="array" ref="J603">_xlfn.IFS($I603&gt;=$C$5-$B$27,TRUE,$P603&gt;=$B$6,FALSE,TRUE,$J602)</f>
        <v>0</v>
      </c>
      <c r="K603" t="b" cm="1">
        <f t="array" ref="K603">_xlfn.IFS($L603&gt;=$B$4-$B$27,FALSE,$I603&gt;=$B$5-$B$27,TRUE,AND($J603,NOT($K602)),FALSE,$K602,TRUE,TRUE,FALSE)</f>
        <v>0</v>
      </c>
      <c r="L603" cm="1">
        <f t="array" ref="L603">_xlfn.IFS($K602,$L602+$B$27,NOT($K602),0,TRUE,$K602)</f>
        <v>0</v>
      </c>
      <c r="M603" t="b" cm="1">
        <f t="array" ref="M603">_xlfn.IFS($K603,FALSE,AND($J603,NOT($K603),$P603&lt;$B$6),TRUE,TRUE,FALSE)</f>
        <v>0</v>
      </c>
      <c r="N603" cm="1">
        <f t="array" ref="N603">_xlfn.IFS($N602&gt;=$C$7-$B$27,0,$M602,$N602+$B$27,TRUE,0)</f>
        <v>0</v>
      </c>
      <c r="O603" t="b" cm="1">
        <f t="array" ref="O603">_xlfn.IFS(AND($J603,NOT($K603),NOT($M603)),TRUE,$P603&gt;=$B$6,FALSE,AND($J603,NOT($K603),$M603,$N603=0),TRUE,TRUE,FALSE)</f>
        <v>0</v>
      </c>
      <c r="P603" cm="1">
        <f t="array" ref="P603">_xlfn.IFS(AND($O602,$P602&lt;$B$6),$P602+1,AND(NOT($J602),$P602&gt;0),0,TRUE,$P602)</f>
        <v>0</v>
      </c>
      <c r="Q603" s="1">
        <f t="shared" si="46"/>
        <v>30</v>
      </c>
      <c r="R603" s="1">
        <f t="shared" si="47"/>
        <v>1500</v>
      </c>
      <c r="S603" s="17">
        <f t="shared" si="48"/>
        <v>150</v>
      </c>
      <c r="T603" s="1" cm="1">
        <f t="array" ref="T603">_xlfn.IFS($B$6=1,Q603*$B$10,AND(P602=0,P603&gt;=1),T602+$B$6*$B$10*$B$8,TRUE,T602)</f>
        <v>1200</v>
      </c>
      <c r="U603" s="17">
        <f t="shared" si="49"/>
        <v>120</v>
      </c>
    </row>
    <row r="604" spans="7:21" x14ac:dyDescent="0.25">
      <c r="G604" s="15">
        <v>602</v>
      </c>
      <c r="H604" s="17">
        <f t="shared" si="45"/>
        <v>10.016666666666666</v>
      </c>
      <c r="I604" cm="1">
        <f t="array" ref="I604">_xlfn.IFS(AND(NOT($I603=0),$J603),0,NOT($J603),$I603+$B$27,TRUE,$I603)</f>
        <v>4.2999999999999901</v>
      </c>
      <c r="J604" t="b" cm="1">
        <f t="array" ref="J604">_xlfn.IFS($I604&gt;=$C$5-$B$27,TRUE,$P604&gt;=$B$6,FALSE,TRUE,$J603)</f>
        <v>1</v>
      </c>
      <c r="K604" t="b" cm="1">
        <f t="array" ref="K604">_xlfn.IFS($L604&gt;=$B$4-$B$27,FALSE,$I604&gt;=$B$5-$B$27,TRUE,AND($J604,NOT($K603)),FALSE,$K603,TRUE,TRUE,FALSE)</f>
        <v>0</v>
      </c>
      <c r="L604" cm="1">
        <f t="array" ref="L604">_xlfn.IFS($K603,$L603+$B$27,NOT($K603),0,TRUE,$K603)</f>
        <v>0</v>
      </c>
      <c r="M604" t="b" cm="1">
        <f t="array" ref="M604">_xlfn.IFS($K604,FALSE,AND($J604,NOT($K604),$P604&lt;$B$6),TRUE,TRUE,FALSE)</f>
        <v>1</v>
      </c>
      <c r="N604" cm="1">
        <f t="array" ref="N604">_xlfn.IFS($N603&gt;=$C$7-$B$27,0,$M603,$N603+$B$27,TRUE,0)</f>
        <v>0</v>
      </c>
      <c r="O604" t="b" cm="1">
        <f t="array" ref="O604">_xlfn.IFS(AND($J604,NOT($K604),NOT($M604)),TRUE,$P604&gt;=$B$6,FALSE,AND($J604,NOT($K604),$M604,$N604=0),TRUE,TRUE,FALSE)</f>
        <v>1</v>
      </c>
      <c r="P604" cm="1">
        <f t="array" ref="P604">_xlfn.IFS(AND($O603,$P603&lt;$B$6),$P603+1,AND(NOT($J603),$P603&gt;0),0,TRUE,$P603)</f>
        <v>0</v>
      </c>
      <c r="Q604" s="1">
        <f t="shared" si="46"/>
        <v>30</v>
      </c>
      <c r="R604" s="1">
        <f t="shared" si="47"/>
        <v>1500</v>
      </c>
      <c r="S604" s="17">
        <f t="shared" si="48"/>
        <v>149.75041597337773</v>
      </c>
      <c r="T604" s="1" cm="1">
        <f t="array" ref="T604">_xlfn.IFS($B$6=1,Q604*$B$10,AND(P603=0,P604&gt;=1),T603+$B$6*$B$10*$B$8,TRUE,T603)</f>
        <v>1200</v>
      </c>
      <c r="U604" s="17">
        <f t="shared" si="49"/>
        <v>119.80033277870217</v>
      </c>
    </row>
    <row r="605" spans="7:21" x14ac:dyDescent="0.25">
      <c r="G605" s="15">
        <v>603</v>
      </c>
      <c r="H605" s="17">
        <f t="shared" si="45"/>
        <v>10.033333333333333</v>
      </c>
      <c r="I605" cm="1">
        <f t="array" ref="I605">_xlfn.IFS(AND(NOT($I604=0),$J604),0,NOT($J604),$I604+$B$27,TRUE,$I604)</f>
        <v>0</v>
      </c>
      <c r="J605" t="b" cm="1">
        <f t="array" ref="J605">_xlfn.IFS($I605&gt;=$C$5-$B$27,TRUE,$P605&gt;=$B$6,FALSE,TRUE,$J604)</f>
        <v>1</v>
      </c>
      <c r="K605" t="b" cm="1">
        <f t="array" ref="K605">_xlfn.IFS($L605&gt;=$B$4-$B$27,FALSE,$I605&gt;=$B$5-$B$27,TRUE,AND($J605,NOT($K604)),FALSE,$K604,TRUE,TRUE,FALSE)</f>
        <v>0</v>
      </c>
      <c r="L605" cm="1">
        <f t="array" ref="L605">_xlfn.IFS($K604,$L604+$B$27,NOT($K604),0,TRUE,$K604)</f>
        <v>0</v>
      </c>
      <c r="M605" t="b" cm="1">
        <f t="array" ref="M605">_xlfn.IFS($K605,FALSE,AND($J605,NOT($K605),$P605&lt;$B$6),TRUE,TRUE,FALSE)</f>
        <v>1</v>
      </c>
      <c r="N605" cm="1">
        <f t="array" ref="N605">_xlfn.IFS($N604&gt;=$C$7-$B$27,0,$M604,$N604+$B$27,TRUE,0)</f>
        <v>1.6666666666666666E-2</v>
      </c>
      <c r="O605" t="b" cm="1">
        <f t="array" ref="O605">_xlfn.IFS(AND($J605,NOT($K605),NOT($M605)),TRUE,$P605&gt;=$B$6,FALSE,AND($J605,NOT($K605),$M605,$N605=0),TRUE,TRUE,FALSE)</f>
        <v>0</v>
      </c>
      <c r="P605" cm="1">
        <f t="array" ref="P605">_xlfn.IFS(AND($O604,$P604&lt;$B$6),$P604+1,AND(NOT($J604),$P604&gt;0),0,TRUE,$P604)</f>
        <v>1</v>
      </c>
      <c r="Q605" s="1">
        <f t="shared" si="46"/>
        <v>31</v>
      </c>
      <c r="R605" s="1">
        <f t="shared" si="47"/>
        <v>1550</v>
      </c>
      <c r="S605" s="17">
        <f t="shared" si="48"/>
        <v>154.48504983388705</v>
      </c>
      <c r="T605" s="1" cm="1">
        <f t="array" ref="T605">_xlfn.IFS($B$6=1,Q605*$B$10,AND(P604=0,P605&gt;=1),T604+$B$6*$B$10*$B$8,TRUE,T604)</f>
        <v>1800</v>
      </c>
      <c r="U605" s="17">
        <f t="shared" si="49"/>
        <v>179.40199335548172</v>
      </c>
    </row>
    <row r="606" spans="7:21" x14ac:dyDescent="0.25">
      <c r="G606" s="15">
        <v>604</v>
      </c>
      <c r="H606" s="17">
        <f t="shared" si="45"/>
        <v>10.050000000000001</v>
      </c>
      <c r="I606" cm="1">
        <f t="array" ref="I606">_xlfn.IFS(AND(NOT($I605=0),$J605),0,NOT($J605),$I605+$B$27,TRUE,$I605)</f>
        <v>0</v>
      </c>
      <c r="J606" t="b" cm="1">
        <f t="array" ref="J606">_xlfn.IFS($I606&gt;=$C$5-$B$27,TRUE,$P606&gt;=$B$6,FALSE,TRUE,$J605)</f>
        <v>1</v>
      </c>
      <c r="K606" t="b" cm="1">
        <f t="array" ref="K606">_xlfn.IFS($L606&gt;=$B$4-$B$27,FALSE,$I606&gt;=$B$5-$B$27,TRUE,AND($J606,NOT($K605)),FALSE,$K605,TRUE,TRUE,FALSE)</f>
        <v>0</v>
      </c>
      <c r="L606" cm="1">
        <f t="array" ref="L606">_xlfn.IFS($K605,$L605+$B$27,NOT($K605),0,TRUE,$K605)</f>
        <v>0</v>
      </c>
      <c r="M606" t="b" cm="1">
        <f t="array" ref="M606">_xlfn.IFS($K606,FALSE,AND($J606,NOT($K606),$P606&lt;$B$6),TRUE,TRUE,FALSE)</f>
        <v>1</v>
      </c>
      <c r="N606" cm="1">
        <f t="array" ref="N606">_xlfn.IFS($N605&gt;=$C$7-$B$27,0,$M605,$N605+$B$27,TRUE,0)</f>
        <v>3.3333333333333333E-2</v>
      </c>
      <c r="O606" t="b" cm="1">
        <f t="array" ref="O606">_xlfn.IFS(AND($J606,NOT($K606),NOT($M606)),TRUE,$P606&gt;=$B$6,FALSE,AND($J606,NOT($K606),$M606,$N606=0),TRUE,TRUE,FALSE)</f>
        <v>0</v>
      </c>
      <c r="P606" cm="1">
        <f t="array" ref="P606">_xlfn.IFS(AND($O605,$P605&lt;$B$6),$P605+1,AND(NOT($J605),$P605&gt;0),0,TRUE,$P605)</f>
        <v>1</v>
      </c>
      <c r="Q606" s="1">
        <f t="shared" si="46"/>
        <v>31</v>
      </c>
      <c r="R606" s="1">
        <f t="shared" si="47"/>
        <v>1550</v>
      </c>
      <c r="S606" s="17">
        <f t="shared" si="48"/>
        <v>154.22885572139302</v>
      </c>
      <c r="T606" s="1" cm="1">
        <f t="array" ref="T606">_xlfn.IFS($B$6=1,Q606*$B$10,AND(P605=0,P606&gt;=1),T605+$B$6*$B$10*$B$8,TRUE,T605)</f>
        <v>1800</v>
      </c>
      <c r="U606" s="17">
        <f t="shared" si="49"/>
        <v>179.1044776119403</v>
      </c>
    </row>
    <row r="607" spans="7:21" x14ac:dyDescent="0.25">
      <c r="G607" s="15">
        <v>605</v>
      </c>
      <c r="H607" s="17">
        <f t="shared" si="45"/>
        <v>10.066666666666666</v>
      </c>
      <c r="I607" cm="1">
        <f t="array" ref="I607">_xlfn.IFS(AND(NOT($I606=0),$J606),0,NOT($J606),$I606+$B$27,TRUE,$I606)</f>
        <v>0</v>
      </c>
      <c r="J607" t="b" cm="1">
        <f t="array" ref="J607">_xlfn.IFS($I607&gt;=$C$5-$B$27,TRUE,$P607&gt;=$B$6,FALSE,TRUE,$J606)</f>
        <v>1</v>
      </c>
      <c r="K607" t="b" cm="1">
        <f t="array" ref="K607">_xlfn.IFS($L607&gt;=$B$4-$B$27,FALSE,$I607&gt;=$B$5-$B$27,TRUE,AND($J607,NOT($K606)),FALSE,$K606,TRUE,TRUE,FALSE)</f>
        <v>0</v>
      </c>
      <c r="L607" cm="1">
        <f t="array" ref="L607">_xlfn.IFS($K606,$L606+$B$27,NOT($K606),0,TRUE,$K606)</f>
        <v>0</v>
      </c>
      <c r="M607" t="b" cm="1">
        <f t="array" ref="M607">_xlfn.IFS($K607,FALSE,AND($J607,NOT($K607),$P607&lt;$B$6),TRUE,TRUE,FALSE)</f>
        <v>1</v>
      </c>
      <c r="N607" cm="1">
        <f t="array" ref="N607">_xlfn.IFS($N606&gt;=$C$7-$B$27,0,$M606,$N606+$B$27,TRUE,0)</f>
        <v>0</v>
      </c>
      <c r="O607" t="b" cm="1">
        <f t="array" ref="O607">_xlfn.IFS(AND($J607,NOT($K607),NOT($M607)),TRUE,$P607&gt;=$B$6,FALSE,AND($J607,NOT($K607),$M607,$N607=0),TRUE,TRUE,FALSE)</f>
        <v>1</v>
      </c>
      <c r="P607" cm="1">
        <f t="array" ref="P607">_xlfn.IFS(AND($O606,$P606&lt;$B$6),$P606+1,AND(NOT($J606),$P606&gt;0),0,TRUE,$P606)</f>
        <v>1</v>
      </c>
      <c r="Q607" s="1">
        <f t="shared" si="46"/>
        <v>31</v>
      </c>
      <c r="R607" s="1">
        <f t="shared" si="47"/>
        <v>1550</v>
      </c>
      <c r="S607" s="17">
        <f t="shared" si="48"/>
        <v>153.97350993377484</v>
      </c>
      <c r="T607" s="1" cm="1">
        <f t="array" ref="T607">_xlfn.IFS($B$6=1,Q607*$B$10,AND(P606=0,P607&gt;=1),T606+$B$6*$B$10*$B$8,TRUE,T606)</f>
        <v>1800</v>
      </c>
      <c r="U607" s="17">
        <f t="shared" si="49"/>
        <v>178.80794701986756</v>
      </c>
    </row>
    <row r="608" spans="7:21" x14ac:dyDescent="0.25">
      <c r="G608" s="15">
        <v>606</v>
      </c>
      <c r="H608" s="17">
        <f t="shared" si="45"/>
        <v>10.083333333333334</v>
      </c>
      <c r="I608" cm="1">
        <f t="array" ref="I608">_xlfn.IFS(AND(NOT($I607=0),$J607),0,NOT($J607),$I607+$B$27,TRUE,$I607)</f>
        <v>0</v>
      </c>
      <c r="J608" t="b" cm="1">
        <f t="array" ref="J608">_xlfn.IFS($I608&gt;=$C$5-$B$27,TRUE,$P608&gt;=$B$6,FALSE,TRUE,$J607)</f>
        <v>1</v>
      </c>
      <c r="K608" t="b" cm="1">
        <f t="array" ref="K608">_xlfn.IFS($L608&gt;=$B$4-$B$27,FALSE,$I608&gt;=$B$5-$B$27,TRUE,AND($J608,NOT($K607)),FALSE,$K607,TRUE,TRUE,FALSE)</f>
        <v>0</v>
      </c>
      <c r="L608" cm="1">
        <f t="array" ref="L608">_xlfn.IFS($K607,$L607+$B$27,NOT($K607),0,TRUE,$K607)</f>
        <v>0</v>
      </c>
      <c r="M608" t="b" cm="1">
        <f t="array" ref="M608">_xlfn.IFS($K608,FALSE,AND($J608,NOT($K608),$P608&lt;$B$6),TRUE,TRUE,FALSE)</f>
        <v>1</v>
      </c>
      <c r="N608" cm="1">
        <f t="array" ref="N608">_xlfn.IFS($N607&gt;=$C$7-$B$27,0,$M607,$N607+$B$27,TRUE,0)</f>
        <v>1.6666666666666666E-2</v>
      </c>
      <c r="O608" t="b" cm="1">
        <f t="array" ref="O608">_xlfn.IFS(AND($J608,NOT($K608),NOT($M608)),TRUE,$P608&gt;=$B$6,FALSE,AND($J608,NOT($K608),$M608,$N608=0),TRUE,TRUE,FALSE)</f>
        <v>0</v>
      </c>
      <c r="P608" cm="1">
        <f t="array" ref="P608">_xlfn.IFS(AND($O607,$P607&lt;$B$6),$P607+1,AND(NOT($J607),$P607&gt;0),0,TRUE,$P607)</f>
        <v>2</v>
      </c>
      <c r="Q608" s="1">
        <f t="shared" si="46"/>
        <v>32</v>
      </c>
      <c r="R608" s="1">
        <f t="shared" si="47"/>
        <v>1600</v>
      </c>
      <c r="S608" s="17">
        <f t="shared" si="48"/>
        <v>158.67768595041321</v>
      </c>
      <c r="T608" s="1" cm="1">
        <f t="array" ref="T608">_xlfn.IFS($B$6=1,Q608*$B$10,AND(P607=0,P608&gt;=1),T607+$B$6*$B$10*$B$8,TRUE,T607)</f>
        <v>1800</v>
      </c>
      <c r="U608" s="17">
        <f t="shared" si="49"/>
        <v>178.51239669421486</v>
      </c>
    </row>
    <row r="609" spans="7:21" x14ac:dyDescent="0.25">
      <c r="G609" s="15">
        <v>607</v>
      </c>
      <c r="H609" s="17">
        <f t="shared" si="45"/>
        <v>10.1</v>
      </c>
      <c r="I609" cm="1">
        <f t="array" ref="I609">_xlfn.IFS(AND(NOT($I608=0),$J608),0,NOT($J608),$I608+$B$27,TRUE,$I608)</f>
        <v>0</v>
      </c>
      <c r="J609" t="b" cm="1">
        <f t="array" ref="J609">_xlfn.IFS($I609&gt;=$C$5-$B$27,TRUE,$P609&gt;=$B$6,FALSE,TRUE,$J608)</f>
        <v>1</v>
      </c>
      <c r="K609" t="b" cm="1">
        <f t="array" ref="K609">_xlfn.IFS($L609&gt;=$B$4-$B$27,FALSE,$I609&gt;=$B$5-$B$27,TRUE,AND($J609,NOT($K608)),FALSE,$K608,TRUE,TRUE,FALSE)</f>
        <v>0</v>
      </c>
      <c r="L609" cm="1">
        <f t="array" ref="L609">_xlfn.IFS($K608,$L608+$B$27,NOT($K608),0,TRUE,$K608)</f>
        <v>0</v>
      </c>
      <c r="M609" t="b" cm="1">
        <f t="array" ref="M609">_xlfn.IFS($K609,FALSE,AND($J609,NOT($K609),$P609&lt;$B$6),TRUE,TRUE,FALSE)</f>
        <v>1</v>
      </c>
      <c r="N609" cm="1">
        <f t="array" ref="N609">_xlfn.IFS($N608&gt;=$C$7-$B$27,0,$M608,$N608+$B$27,TRUE,0)</f>
        <v>3.3333333333333333E-2</v>
      </c>
      <c r="O609" t="b" cm="1">
        <f t="array" ref="O609">_xlfn.IFS(AND($J609,NOT($K609),NOT($M609)),TRUE,$P609&gt;=$B$6,FALSE,AND($J609,NOT($K609),$M609,$N609=0),TRUE,TRUE,FALSE)</f>
        <v>0</v>
      </c>
      <c r="P609" cm="1">
        <f t="array" ref="P609">_xlfn.IFS(AND($O608,$P608&lt;$B$6),$P608+1,AND(NOT($J608),$P608&gt;0),0,TRUE,$P608)</f>
        <v>2</v>
      </c>
      <c r="Q609" s="1">
        <f t="shared" si="46"/>
        <v>32</v>
      </c>
      <c r="R609" s="1">
        <f t="shared" si="47"/>
        <v>1600</v>
      </c>
      <c r="S609" s="17">
        <f t="shared" si="48"/>
        <v>158.41584158415841</v>
      </c>
      <c r="T609" s="1" cm="1">
        <f t="array" ref="T609">_xlfn.IFS($B$6=1,Q609*$B$10,AND(P608=0,P609&gt;=1),T608+$B$6*$B$10*$B$8,TRUE,T608)</f>
        <v>1800</v>
      </c>
      <c r="U609" s="17">
        <f t="shared" si="49"/>
        <v>178.21782178217822</v>
      </c>
    </row>
    <row r="610" spans="7:21" x14ac:dyDescent="0.25">
      <c r="G610" s="15">
        <v>608</v>
      </c>
      <c r="H610" s="17">
        <f t="shared" si="45"/>
        <v>10.116666666666667</v>
      </c>
      <c r="I610" cm="1">
        <f t="array" ref="I610">_xlfn.IFS(AND(NOT($I609=0),$J609),0,NOT($J609),$I609+$B$27,TRUE,$I609)</f>
        <v>0</v>
      </c>
      <c r="J610" t="b" cm="1">
        <f t="array" ref="J610">_xlfn.IFS($I610&gt;=$C$5-$B$27,TRUE,$P610&gt;=$B$6,FALSE,TRUE,$J609)</f>
        <v>1</v>
      </c>
      <c r="K610" t="b" cm="1">
        <f t="array" ref="K610">_xlfn.IFS($L610&gt;=$B$4-$B$27,FALSE,$I610&gt;=$B$5-$B$27,TRUE,AND($J610,NOT($K609)),FALSE,$K609,TRUE,TRUE,FALSE)</f>
        <v>0</v>
      </c>
      <c r="L610" cm="1">
        <f t="array" ref="L610">_xlfn.IFS($K609,$L609+$B$27,NOT($K609),0,TRUE,$K609)</f>
        <v>0</v>
      </c>
      <c r="M610" t="b" cm="1">
        <f t="array" ref="M610">_xlfn.IFS($K610,FALSE,AND($J610,NOT($K610),$P610&lt;$B$6),TRUE,TRUE,FALSE)</f>
        <v>1</v>
      </c>
      <c r="N610" cm="1">
        <f t="array" ref="N610">_xlfn.IFS($N609&gt;=$C$7-$B$27,0,$M609,$N609+$B$27,TRUE,0)</f>
        <v>0</v>
      </c>
      <c r="O610" t="b" cm="1">
        <f t="array" ref="O610">_xlfn.IFS(AND($J610,NOT($K610),NOT($M610)),TRUE,$P610&gt;=$B$6,FALSE,AND($J610,NOT($K610),$M610,$N610=0),TRUE,TRUE,FALSE)</f>
        <v>1</v>
      </c>
      <c r="P610" cm="1">
        <f t="array" ref="P610">_xlfn.IFS(AND($O609,$P609&lt;$B$6),$P609+1,AND(NOT($J609),$P609&gt;0),0,TRUE,$P609)</f>
        <v>2</v>
      </c>
      <c r="Q610" s="1">
        <f t="shared" si="46"/>
        <v>32</v>
      </c>
      <c r="R610" s="1">
        <f t="shared" si="47"/>
        <v>1600</v>
      </c>
      <c r="S610" s="17">
        <f t="shared" si="48"/>
        <v>158.15485996705107</v>
      </c>
      <c r="T610" s="1" cm="1">
        <f t="array" ref="T610">_xlfn.IFS($B$6=1,Q610*$B$10,AND(P609=0,P610&gt;=1),T609+$B$6*$B$10*$B$8,TRUE,T609)</f>
        <v>1800</v>
      </c>
      <c r="U610" s="17">
        <f t="shared" si="49"/>
        <v>177.92421746293243</v>
      </c>
    </row>
    <row r="611" spans="7:21" x14ac:dyDescent="0.25">
      <c r="G611" s="15">
        <v>609</v>
      </c>
      <c r="H611" s="17">
        <f t="shared" si="45"/>
        <v>10.133333333333333</v>
      </c>
      <c r="I611" cm="1">
        <f t="array" ref="I611">_xlfn.IFS(AND(NOT($I610=0),$J610),0,NOT($J610),$I610+$B$27,TRUE,$I610)</f>
        <v>0</v>
      </c>
      <c r="J611" t="b" cm="1">
        <f t="array" ref="J611">_xlfn.IFS($I611&gt;=$C$5-$B$27,TRUE,$P611&gt;=$B$6,FALSE,TRUE,$J610)</f>
        <v>1</v>
      </c>
      <c r="K611" t="b" cm="1">
        <f t="array" ref="K611">_xlfn.IFS($L611&gt;=$B$4-$B$27,FALSE,$I611&gt;=$B$5-$B$27,TRUE,AND($J611,NOT($K610)),FALSE,$K610,TRUE,TRUE,FALSE)</f>
        <v>0</v>
      </c>
      <c r="L611" cm="1">
        <f t="array" ref="L611">_xlfn.IFS($K610,$L610+$B$27,NOT($K610),0,TRUE,$K610)</f>
        <v>0</v>
      </c>
      <c r="M611" t="b" cm="1">
        <f t="array" ref="M611">_xlfn.IFS($K611,FALSE,AND($J611,NOT($K611),$P611&lt;$B$6),TRUE,TRUE,FALSE)</f>
        <v>1</v>
      </c>
      <c r="N611" cm="1">
        <f t="array" ref="N611">_xlfn.IFS($N610&gt;=$C$7-$B$27,0,$M610,$N610+$B$27,TRUE,0)</f>
        <v>1.6666666666666666E-2</v>
      </c>
      <c r="O611" t="b" cm="1">
        <f t="array" ref="O611">_xlfn.IFS(AND($J611,NOT($K611),NOT($M611)),TRUE,$P611&gt;=$B$6,FALSE,AND($J611,NOT($K611),$M611,$N611=0),TRUE,TRUE,FALSE)</f>
        <v>0</v>
      </c>
      <c r="P611" cm="1">
        <f t="array" ref="P611">_xlfn.IFS(AND($O610,$P610&lt;$B$6),$P610+1,AND(NOT($J610),$P610&gt;0),0,TRUE,$P610)</f>
        <v>3</v>
      </c>
      <c r="Q611" s="1">
        <f t="shared" si="46"/>
        <v>33</v>
      </c>
      <c r="R611" s="1">
        <f t="shared" si="47"/>
        <v>1650</v>
      </c>
      <c r="S611" s="17">
        <f t="shared" si="48"/>
        <v>162.82894736842107</v>
      </c>
      <c r="T611" s="1" cm="1">
        <f t="array" ref="T611">_xlfn.IFS($B$6=1,Q611*$B$10,AND(P610=0,P611&gt;=1),T610+$B$6*$B$10*$B$8,TRUE,T610)</f>
        <v>1800</v>
      </c>
      <c r="U611" s="17">
        <f t="shared" si="49"/>
        <v>177.63157894736844</v>
      </c>
    </row>
    <row r="612" spans="7:21" x14ac:dyDescent="0.25">
      <c r="G612" s="15">
        <v>610</v>
      </c>
      <c r="H612" s="17">
        <f t="shared" si="45"/>
        <v>10.15</v>
      </c>
      <c r="I612" cm="1">
        <f t="array" ref="I612">_xlfn.IFS(AND(NOT($I611=0),$J611),0,NOT($J611),$I611+$B$27,TRUE,$I611)</f>
        <v>0</v>
      </c>
      <c r="J612" t="b" cm="1">
        <f t="array" ref="J612">_xlfn.IFS($I612&gt;=$C$5-$B$27,TRUE,$P612&gt;=$B$6,FALSE,TRUE,$J611)</f>
        <v>1</v>
      </c>
      <c r="K612" t="b" cm="1">
        <f t="array" ref="K612">_xlfn.IFS($L612&gt;=$B$4-$B$27,FALSE,$I612&gt;=$B$5-$B$27,TRUE,AND($J612,NOT($K611)),FALSE,$K611,TRUE,TRUE,FALSE)</f>
        <v>0</v>
      </c>
      <c r="L612" cm="1">
        <f t="array" ref="L612">_xlfn.IFS($K611,$L611+$B$27,NOT($K611),0,TRUE,$K611)</f>
        <v>0</v>
      </c>
      <c r="M612" t="b" cm="1">
        <f t="array" ref="M612">_xlfn.IFS($K612,FALSE,AND($J612,NOT($K612),$P612&lt;$B$6),TRUE,TRUE,FALSE)</f>
        <v>1</v>
      </c>
      <c r="N612" cm="1">
        <f t="array" ref="N612">_xlfn.IFS($N611&gt;=$C$7-$B$27,0,$M611,$N611+$B$27,TRUE,0)</f>
        <v>3.3333333333333333E-2</v>
      </c>
      <c r="O612" t="b" cm="1">
        <f t="array" ref="O612">_xlfn.IFS(AND($J612,NOT($K612),NOT($M612)),TRUE,$P612&gt;=$B$6,FALSE,AND($J612,NOT($K612),$M612,$N612=0),TRUE,TRUE,FALSE)</f>
        <v>0</v>
      </c>
      <c r="P612" cm="1">
        <f t="array" ref="P612">_xlfn.IFS(AND($O611,$P611&lt;$B$6),$P611+1,AND(NOT($J611),$P611&gt;0),0,TRUE,$P611)</f>
        <v>3</v>
      </c>
      <c r="Q612" s="1">
        <f t="shared" si="46"/>
        <v>33</v>
      </c>
      <c r="R612" s="1">
        <f t="shared" si="47"/>
        <v>1650</v>
      </c>
      <c r="S612" s="17">
        <f t="shared" si="48"/>
        <v>162.5615763546798</v>
      </c>
      <c r="T612" s="1" cm="1">
        <f t="array" ref="T612">_xlfn.IFS($B$6=1,Q612*$B$10,AND(P611=0,P612&gt;=1),T611+$B$6*$B$10*$B$8,TRUE,T611)</f>
        <v>1800</v>
      </c>
      <c r="U612" s="17">
        <f t="shared" si="49"/>
        <v>177.33990147783251</v>
      </c>
    </row>
    <row r="613" spans="7:21" x14ac:dyDescent="0.25">
      <c r="G613" s="15">
        <v>611</v>
      </c>
      <c r="H613" s="17">
        <f t="shared" si="45"/>
        <v>10.166666666666666</v>
      </c>
      <c r="I613" cm="1">
        <f t="array" ref="I613">_xlfn.IFS(AND(NOT($I612=0),$J612),0,NOT($J612),$I612+$B$27,TRUE,$I612)</f>
        <v>0</v>
      </c>
      <c r="J613" t="b" cm="1">
        <f t="array" ref="J613">_xlfn.IFS($I613&gt;=$C$5-$B$27,TRUE,$P613&gt;=$B$6,FALSE,TRUE,$J612)</f>
        <v>1</v>
      </c>
      <c r="K613" t="b" cm="1">
        <f t="array" ref="K613">_xlfn.IFS($L613&gt;=$B$4-$B$27,FALSE,$I613&gt;=$B$5-$B$27,TRUE,AND($J613,NOT($K612)),FALSE,$K612,TRUE,TRUE,FALSE)</f>
        <v>0</v>
      </c>
      <c r="L613" cm="1">
        <f t="array" ref="L613">_xlfn.IFS($K612,$L612+$B$27,NOT($K612),0,TRUE,$K612)</f>
        <v>0</v>
      </c>
      <c r="M613" t="b" cm="1">
        <f t="array" ref="M613">_xlfn.IFS($K613,FALSE,AND($J613,NOT($K613),$P613&lt;$B$6),TRUE,TRUE,FALSE)</f>
        <v>1</v>
      </c>
      <c r="N613" cm="1">
        <f t="array" ref="N613">_xlfn.IFS($N612&gt;=$C$7-$B$27,0,$M612,$N612+$B$27,TRUE,0)</f>
        <v>0</v>
      </c>
      <c r="O613" t="b" cm="1">
        <f t="array" ref="O613">_xlfn.IFS(AND($J613,NOT($K613),NOT($M613)),TRUE,$P613&gt;=$B$6,FALSE,AND($J613,NOT($K613),$M613,$N613=0),TRUE,TRUE,FALSE)</f>
        <v>1</v>
      </c>
      <c r="P613" cm="1">
        <f t="array" ref="P613">_xlfn.IFS(AND($O612,$P612&lt;$B$6),$P612+1,AND(NOT($J612),$P612&gt;0),0,TRUE,$P612)</f>
        <v>3</v>
      </c>
      <c r="Q613" s="1">
        <f t="shared" si="46"/>
        <v>33</v>
      </c>
      <c r="R613" s="1">
        <f t="shared" si="47"/>
        <v>1650</v>
      </c>
      <c r="S613" s="17">
        <f t="shared" si="48"/>
        <v>162.29508196721312</v>
      </c>
      <c r="T613" s="1" cm="1">
        <f t="array" ref="T613">_xlfn.IFS($B$6=1,Q613*$B$10,AND(P612=0,P613&gt;=1),T612+$B$6*$B$10*$B$8,TRUE,T612)</f>
        <v>1800</v>
      </c>
      <c r="U613" s="17">
        <f t="shared" si="49"/>
        <v>177.04918032786887</v>
      </c>
    </row>
    <row r="614" spans="7:21" x14ac:dyDescent="0.25">
      <c r="G614" s="15">
        <v>612</v>
      </c>
      <c r="H614" s="17">
        <f t="shared" si="45"/>
        <v>10.183333333333334</v>
      </c>
      <c r="I614" cm="1">
        <f t="array" ref="I614">_xlfn.IFS(AND(NOT($I613=0),$J613),0,NOT($J613),$I613+$B$27,TRUE,$I613)</f>
        <v>0</v>
      </c>
      <c r="J614" t="b" cm="1">
        <f t="array" ref="J614">_xlfn.IFS($I614&gt;=$C$5-$B$27,TRUE,$P614&gt;=$B$6,FALSE,TRUE,$J613)</f>
        <v>1</v>
      </c>
      <c r="K614" t="b" cm="1">
        <f t="array" ref="K614">_xlfn.IFS($L614&gt;=$B$4-$B$27,FALSE,$I614&gt;=$B$5-$B$27,TRUE,AND($J614,NOT($K613)),FALSE,$K613,TRUE,TRUE,FALSE)</f>
        <v>0</v>
      </c>
      <c r="L614" cm="1">
        <f t="array" ref="L614">_xlfn.IFS($K613,$L613+$B$27,NOT($K613),0,TRUE,$K613)</f>
        <v>0</v>
      </c>
      <c r="M614" t="b" cm="1">
        <f t="array" ref="M614">_xlfn.IFS($K614,FALSE,AND($J614,NOT($K614),$P614&lt;$B$6),TRUE,TRUE,FALSE)</f>
        <v>1</v>
      </c>
      <c r="N614" cm="1">
        <f t="array" ref="N614">_xlfn.IFS($N613&gt;=$C$7-$B$27,0,$M613,$N613+$B$27,TRUE,0)</f>
        <v>1.6666666666666666E-2</v>
      </c>
      <c r="O614" t="b" cm="1">
        <f t="array" ref="O614">_xlfn.IFS(AND($J614,NOT($K614),NOT($M614)),TRUE,$P614&gt;=$B$6,FALSE,AND($J614,NOT($K614),$M614,$N614=0),TRUE,TRUE,FALSE)</f>
        <v>0</v>
      </c>
      <c r="P614" cm="1">
        <f t="array" ref="P614">_xlfn.IFS(AND($O613,$P613&lt;$B$6),$P613+1,AND(NOT($J613),$P613&gt;0),0,TRUE,$P613)</f>
        <v>4</v>
      </c>
      <c r="Q614" s="1">
        <f t="shared" si="46"/>
        <v>34</v>
      </c>
      <c r="R614" s="1">
        <f t="shared" si="47"/>
        <v>1700</v>
      </c>
      <c r="S614" s="17">
        <f t="shared" si="48"/>
        <v>166.93944353518822</v>
      </c>
      <c r="T614" s="1" cm="1">
        <f t="array" ref="T614">_xlfn.IFS($B$6=1,Q614*$B$10,AND(P613=0,P614&gt;=1),T613+$B$6*$B$10*$B$8,TRUE,T613)</f>
        <v>1800</v>
      </c>
      <c r="U614" s="17">
        <f t="shared" si="49"/>
        <v>176.75941080196398</v>
      </c>
    </row>
    <row r="615" spans="7:21" x14ac:dyDescent="0.25">
      <c r="G615" s="15">
        <v>613</v>
      </c>
      <c r="H615" s="17">
        <f t="shared" si="45"/>
        <v>10.199999999999999</v>
      </c>
      <c r="I615" cm="1">
        <f t="array" ref="I615">_xlfn.IFS(AND(NOT($I614=0),$J614),0,NOT($J614),$I614+$B$27,TRUE,$I614)</f>
        <v>0</v>
      </c>
      <c r="J615" t="b" cm="1">
        <f t="array" ref="J615">_xlfn.IFS($I615&gt;=$C$5-$B$27,TRUE,$P615&gt;=$B$6,FALSE,TRUE,$J614)</f>
        <v>1</v>
      </c>
      <c r="K615" t="b" cm="1">
        <f t="array" ref="K615">_xlfn.IFS($L615&gt;=$B$4-$B$27,FALSE,$I615&gt;=$B$5-$B$27,TRUE,AND($J615,NOT($K614)),FALSE,$K614,TRUE,TRUE,FALSE)</f>
        <v>0</v>
      </c>
      <c r="L615" cm="1">
        <f t="array" ref="L615">_xlfn.IFS($K614,$L614+$B$27,NOT($K614),0,TRUE,$K614)</f>
        <v>0</v>
      </c>
      <c r="M615" t="b" cm="1">
        <f t="array" ref="M615">_xlfn.IFS($K615,FALSE,AND($J615,NOT($K615),$P615&lt;$B$6),TRUE,TRUE,FALSE)</f>
        <v>1</v>
      </c>
      <c r="N615" cm="1">
        <f t="array" ref="N615">_xlfn.IFS($N614&gt;=$C$7-$B$27,0,$M614,$N614+$B$27,TRUE,0)</f>
        <v>3.3333333333333333E-2</v>
      </c>
      <c r="O615" t="b" cm="1">
        <f t="array" ref="O615">_xlfn.IFS(AND($J615,NOT($K615),NOT($M615)),TRUE,$P615&gt;=$B$6,FALSE,AND($J615,NOT($K615),$M615,$N615=0),TRUE,TRUE,FALSE)</f>
        <v>0</v>
      </c>
      <c r="P615" cm="1">
        <f t="array" ref="P615">_xlfn.IFS(AND($O614,$P614&lt;$B$6),$P614+1,AND(NOT($J614),$P614&gt;0),0,TRUE,$P614)</f>
        <v>4</v>
      </c>
      <c r="Q615" s="1">
        <f t="shared" si="46"/>
        <v>34</v>
      </c>
      <c r="R615" s="1">
        <f t="shared" si="47"/>
        <v>1700</v>
      </c>
      <c r="S615" s="17">
        <f t="shared" si="48"/>
        <v>166.66666666666669</v>
      </c>
      <c r="T615" s="1" cm="1">
        <f t="array" ref="T615">_xlfn.IFS($B$6=1,Q615*$B$10,AND(P614=0,P615&gt;=1),T614+$B$6*$B$10*$B$8,TRUE,T614)</f>
        <v>1800</v>
      </c>
      <c r="U615" s="17">
        <f t="shared" si="49"/>
        <v>176.47058823529412</v>
      </c>
    </row>
    <row r="616" spans="7:21" x14ac:dyDescent="0.25">
      <c r="G616" s="15">
        <v>614</v>
      </c>
      <c r="H616" s="17">
        <f t="shared" si="45"/>
        <v>10.216666666666667</v>
      </c>
      <c r="I616" cm="1">
        <f t="array" ref="I616">_xlfn.IFS(AND(NOT($I615=0),$J615),0,NOT($J615),$I615+$B$27,TRUE,$I615)</f>
        <v>0</v>
      </c>
      <c r="J616" t="b" cm="1">
        <f t="array" ref="J616">_xlfn.IFS($I616&gt;=$C$5-$B$27,TRUE,$P616&gt;=$B$6,FALSE,TRUE,$J615)</f>
        <v>1</v>
      </c>
      <c r="K616" t="b" cm="1">
        <f t="array" ref="K616">_xlfn.IFS($L616&gt;=$B$4-$B$27,FALSE,$I616&gt;=$B$5-$B$27,TRUE,AND($J616,NOT($K615)),FALSE,$K615,TRUE,TRUE,FALSE)</f>
        <v>0</v>
      </c>
      <c r="L616" cm="1">
        <f t="array" ref="L616">_xlfn.IFS($K615,$L615+$B$27,NOT($K615),0,TRUE,$K615)</f>
        <v>0</v>
      </c>
      <c r="M616" t="b" cm="1">
        <f t="array" ref="M616">_xlfn.IFS($K616,FALSE,AND($J616,NOT($K616),$P616&lt;$B$6),TRUE,TRUE,FALSE)</f>
        <v>1</v>
      </c>
      <c r="N616" cm="1">
        <f t="array" ref="N616">_xlfn.IFS($N615&gt;=$C$7-$B$27,0,$M615,$N615+$B$27,TRUE,0)</f>
        <v>0</v>
      </c>
      <c r="O616" t="b" cm="1">
        <f t="array" ref="O616">_xlfn.IFS(AND($J616,NOT($K616),NOT($M616)),TRUE,$P616&gt;=$B$6,FALSE,AND($J616,NOT($K616),$M616,$N616=0),TRUE,TRUE,FALSE)</f>
        <v>1</v>
      </c>
      <c r="P616" cm="1">
        <f t="array" ref="P616">_xlfn.IFS(AND($O615,$P615&lt;$B$6),$P615+1,AND(NOT($J615),$P615&gt;0),0,TRUE,$P615)</f>
        <v>4</v>
      </c>
      <c r="Q616" s="1">
        <f t="shared" si="46"/>
        <v>34</v>
      </c>
      <c r="R616" s="1">
        <f t="shared" si="47"/>
        <v>1700</v>
      </c>
      <c r="S616" s="17">
        <f t="shared" si="48"/>
        <v>166.39477977161499</v>
      </c>
      <c r="T616" s="1" cm="1">
        <f t="array" ref="T616">_xlfn.IFS($B$6=1,Q616*$B$10,AND(P615=0,P616&gt;=1),T615+$B$6*$B$10*$B$8,TRUE,T615)</f>
        <v>1800</v>
      </c>
      <c r="U616" s="17">
        <f t="shared" si="49"/>
        <v>176.18270799347471</v>
      </c>
    </row>
    <row r="617" spans="7:21" x14ac:dyDescent="0.25">
      <c r="G617" s="15">
        <v>615</v>
      </c>
      <c r="H617" s="17">
        <f t="shared" si="45"/>
        <v>10.233333333333333</v>
      </c>
      <c r="I617" cm="1">
        <f t="array" ref="I617">_xlfn.IFS(AND(NOT($I616=0),$J616),0,NOT($J616),$I616+$B$27,TRUE,$I616)</f>
        <v>0</v>
      </c>
      <c r="J617" t="b" cm="1">
        <f t="array" ref="J617">_xlfn.IFS($I617&gt;=$C$5-$B$27,TRUE,$P617&gt;=$B$6,FALSE,TRUE,$J616)</f>
        <v>1</v>
      </c>
      <c r="K617" t="b" cm="1">
        <f t="array" ref="K617">_xlfn.IFS($L617&gt;=$B$4-$B$27,FALSE,$I617&gt;=$B$5-$B$27,TRUE,AND($J617,NOT($K616)),FALSE,$K616,TRUE,TRUE,FALSE)</f>
        <v>0</v>
      </c>
      <c r="L617" cm="1">
        <f t="array" ref="L617">_xlfn.IFS($K616,$L616+$B$27,NOT($K616),0,TRUE,$K616)</f>
        <v>0</v>
      </c>
      <c r="M617" t="b" cm="1">
        <f t="array" ref="M617">_xlfn.IFS($K617,FALSE,AND($J617,NOT($K617),$P617&lt;$B$6),TRUE,TRUE,FALSE)</f>
        <v>1</v>
      </c>
      <c r="N617" cm="1">
        <f t="array" ref="N617">_xlfn.IFS($N616&gt;=$C$7-$B$27,0,$M616,$N616+$B$27,TRUE,0)</f>
        <v>1.6666666666666666E-2</v>
      </c>
      <c r="O617" t="b" cm="1">
        <f t="array" ref="O617">_xlfn.IFS(AND($J617,NOT($K617),NOT($M617)),TRUE,$P617&gt;=$B$6,FALSE,AND($J617,NOT($K617),$M617,$N617=0),TRUE,TRUE,FALSE)</f>
        <v>0</v>
      </c>
      <c r="P617" cm="1">
        <f t="array" ref="P617">_xlfn.IFS(AND($O616,$P616&lt;$B$6),$P616+1,AND(NOT($J616),$P616&gt;0),0,TRUE,$P616)</f>
        <v>5</v>
      </c>
      <c r="Q617" s="1">
        <f t="shared" si="46"/>
        <v>35</v>
      </c>
      <c r="R617" s="1">
        <f t="shared" si="47"/>
        <v>1750</v>
      </c>
      <c r="S617" s="17">
        <f t="shared" si="48"/>
        <v>171.00977198697069</v>
      </c>
      <c r="T617" s="1" cm="1">
        <f t="array" ref="T617">_xlfn.IFS($B$6=1,Q617*$B$10,AND(P616=0,P617&gt;=1),T616+$B$6*$B$10*$B$8,TRUE,T616)</f>
        <v>1800</v>
      </c>
      <c r="U617" s="17">
        <f t="shared" si="49"/>
        <v>175.89576547231272</v>
      </c>
    </row>
    <row r="618" spans="7:21" x14ac:dyDescent="0.25">
      <c r="G618" s="15">
        <v>616</v>
      </c>
      <c r="H618" s="17">
        <f t="shared" si="45"/>
        <v>10.25</v>
      </c>
      <c r="I618" cm="1">
        <f t="array" ref="I618">_xlfn.IFS(AND(NOT($I617=0),$J617),0,NOT($J617),$I617+$B$27,TRUE,$I617)</f>
        <v>0</v>
      </c>
      <c r="J618" t="b" cm="1">
        <f t="array" ref="J618">_xlfn.IFS($I618&gt;=$C$5-$B$27,TRUE,$P618&gt;=$B$6,FALSE,TRUE,$J617)</f>
        <v>1</v>
      </c>
      <c r="K618" t="b" cm="1">
        <f t="array" ref="K618">_xlfn.IFS($L618&gt;=$B$4-$B$27,FALSE,$I618&gt;=$B$5-$B$27,TRUE,AND($J618,NOT($K617)),FALSE,$K617,TRUE,TRUE,FALSE)</f>
        <v>0</v>
      </c>
      <c r="L618" cm="1">
        <f t="array" ref="L618">_xlfn.IFS($K617,$L617+$B$27,NOT($K617),0,TRUE,$K617)</f>
        <v>0</v>
      </c>
      <c r="M618" t="b" cm="1">
        <f t="array" ref="M618">_xlfn.IFS($K618,FALSE,AND($J618,NOT($K618),$P618&lt;$B$6),TRUE,TRUE,FALSE)</f>
        <v>1</v>
      </c>
      <c r="N618" cm="1">
        <f t="array" ref="N618">_xlfn.IFS($N617&gt;=$C$7-$B$27,0,$M617,$N617+$B$27,TRUE,0)</f>
        <v>3.3333333333333333E-2</v>
      </c>
      <c r="O618" t="b" cm="1">
        <f t="array" ref="O618">_xlfn.IFS(AND($J618,NOT($K618),NOT($M618)),TRUE,$P618&gt;=$B$6,FALSE,AND($J618,NOT($K618),$M618,$N618=0),TRUE,TRUE,FALSE)</f>
        <v>0</v>
      </c>
      <c r="P618" cm="1">
        <f t="array" ref="P618">_xlfn.IFS(AND($O617,$P617&lt;$B$6),$P617+1,AND(NOT($J617),$P617&gt;0),0,TRUE,$P617)</f>
        <v>5</v>
      </c>
      <c r="Q618" s="1">
        <f t="shared" si="46"/>
        <v>35</v>
      </c>
      <c r="R618" s="1">
        <f t="shared" si="47"/>
        <v>1750</v>
      </c>
      <c r="S618" s="17">
        <f t="shared" si="48"/>
        <v>170.73170731707316</v>
      </c>
      <c r="T618" s="1" cm="1">
        <f t="array" ref="T618">_xlfn.IFS($B$6=1,Q618*$B$10,AND(P617=0,P618&gt;=1),T617+$B$6*$B$10*$B$8,TRUE,T617)</f>
        <v>1800</v>
      </c>
      <c r="U618" s="17">
        <f t="shared" si="49"/>
        <v>175.60975609756099</v>
      </c>
    </row>
    <row r="619" spans="7:21" x14ac:dyDescent="0.25">
      <c r="G619" s="15">
        <v>617</v>
      </c>
      <c r="H619" s="17">
        <f t="shared" si="45"/>
        <v>10.266666666666666</v>
      </c>
      <c r="I619" cm="1">
        <f t="array" ref="I619">_xlfn.IFS(AND(NOT($I618=0),$J618),0,NOT($J618),$I618+$B$27,TRUE,$I618)</f>
        <v>0</v>
      </c>
      <c r="J619" t="b" cm="1">
        <f t="array" ref="J619">_xlfn.IFS($I619&gt;=$C$5-$B$27,TRUE,$P619&gt;=$B$6,FALSE,TRUE,$J618)</f>
        <v>1</v>
      </c>
      <c r="K619" t="b" cm="1">
        <f t="array" ref="K619">_xlfn.IFS($L619&gt;=$B$4-$B$27,FALSE,$I619&gt;=$B$5-$B$27,TRUE,AND($J619,NOT($K618)),FALSE,$K618,TRUE,TRUE,FALSE)</f>
        <v>0</v>
      </c>
      <c r="L619" cm="1">
        <f t="array" ref="L619">_xlfn.IFS($K618,$L618+$B$27,NOT($K618),0,TRUE,$K618)</f>
        <v>0</v>
      </c>
      <c r="M619" t="b" cm="1">
        <f t="array" ref="M619">_xlfn.IFS($K619,FALSE,AND($J619,NOT($K619),$P619&lt;$B$6),TRUE,TRUE,FALSE)</f>
        <v>1</v>
      </c>
      <c r="N619" cm="1">
        <f t="array" ref="N619">_xlfn.IFS($N618&gt;=$C$7-$B$27,0,$M618,$N618+$B$27,TRUE,0)</f>
        <v>0</v>
      </c>
      <c r="O619" t="b" cm="1">
        <f t="array" ref="O619">_xlfn.IFS(AND($J619,NOT($K619),NOT($M619)),TRUE,$P619&gt;=$B$6,FALSE,AND($J619,NOT($K619),$M619,$N619=0),TRUE,TRUE,FALSE)</f>
        <v>1</v>
      </c>
      <c r="P619" cm="1">
        <f t="array" ref="P619">_xlfn.IFS(AND($O618,$P618&lt;$B$6),$P618+1,AND(NOT($J618),$P618&gt;0),0,TRUE,$P618)</f>
        <v>5</v>
      </c>
      <c r="Q619" s="1">
        <f t="shared" si="46"/>
        <v>35</v>
      </c>
      <c r="R619" s="1">
        <f t="shared" si="47"/>
        <v>1750</v>
      </c>
      <c r="S619" s="17">
        <f t="shared" si="48"/>
        <v>170.45454545454547</v>
      </c>
      <c r="T619" s="1" cm="1">
        <f t="array" ref="T619">_xlfn.IFS($B$6=1,Q619*$B$10,AND(P618=0,P619&gt;=1),T618+$B$6*$B$10*$B$8,TRUE,T618)</f>
        <v>1800</v>
      </c>
      <c r="U619" s="17">
        <f t="shared" si="49"/>
        <v>175.32467532467535</v>
      </c>
    </row>
    <row r="620" spans="7:21" x14ac:dyDescent="0.25">
      <c r="G620" s="15">
        <v>618</v>
      </c>
      <c r="H620" s="17">
        <f t="shared" si="45"/>
        <v>10.283333333333333</v>
      </c>
      <c r="I620" cm="1">
        <f t="array" ref="I620">_xlfn.IFS(AND(NOT($I619=0),$J619),0,NOT($J619),$I619+$B$27,TRUE,$I619)</f>
        <v>0</v>
      </c>
      <c r="J620" t="b" cm="1">
        <f t="array" ref="J620">_xlfn.IFS($I620&gt;=$C$5-$B$27,TRUE,$P620&gt;=$B$6,FALSE,TRUE,$J619)</f>
        <v>1</v>
      </c>
      <c r="K620" t="b" cm="1">
        <f t="array" ref="K620">_xlfn.IFS($L620&gt;=$B$4-$B$27,FALSE,$I620&gt;=$B$5-$B$27,TRUE,AND($J620,NOT($K619)),FALSE,$K619,TRUE,TRUE,FALSE)</f>
        <v>0</v>
      </c>
      <c r="L620" cm="1">
        <f t="array" ref="L620">_xlfn.IFS($K619,$L619+$B$27,NOT($K619),0,TRUE,$K619)</f>
        <v>0</v>
      </c>
      <c r="M620" t="b" cm="1">
        <f t="array" ref="M620">_xlfn.IFS($K620,FALSE,AND($J620,NOT($K620),$P620&lt;$B$6),TRUE,TRUE,FALSE)</f>
        <v>1</v>
      </c>
      <c r="N620" cm="1">
        <f t="array" ref="N620">_xlfn.IFS($N619&gt;=$C$7-$B$27,0,$M619,$N619+$B$27,TRUE,0)</f>
        <v>1.6666666666666666E-2</v>
      </c>
      <c r="O620" t="b" cm="1">
        <f t="array" ref="O620">_xlfn.IFS(AND($J620,NOT($K620),NOT($M620)),TRUE,$P620&gt;=$B$6,FALSE,AND($J620,NOT($K620),$M620,$N620=0),TRUE,TRUE,FALSE)</f>
        <v>0</v>
      </c>
      <c r="P620" cm="1">
        <f t="array" ref="P620">_xlfn.IFS(AND($O619,$P619&lt;$B$6),$P619+1,AND(NOT($J619),$P619&gt;0),0,TRUE,$P619)</f>
        <v>6</v>
      </c>
      <c r="Q620" s="1">
        <f t="shared" si="46"/>
        <v>36</v>
      </c>
      <c r="R620" s="1">
        <f t="shared" si="47"/>
        <v>1800</v>
      </c>
      <c r="S620" s="17">
        <f t="shared" si="48"/>
        <v>175.04051863857376</v>
      </c>
      <c r="T620" s="1" cm="1">
        <f t="array" ref="T620">_xlfn.IFS($B$6=1,Q620*$B$10,AND(P619=0,P620&gt;=1),T619+$B$6*$B$10*$B$8,TRUE,T619)</f>
        <v>1800</v>
      </c>
      <c r="U620" s="17">
        <f t="shared" si="49"/>
        <v>175.04051863857376</v>
      </c>
    </row>
    <row r="621" spans="7:21" x14ac:dyDescent="0.25">
      <c r="G621" s="15">
        <v>619</v>
      </c>
      <c r="H621" s="17">
        <f t="shared" si="45"/>
        <v>10.3</v>
      </c>
      <c r="I621" cm="1">
        <f t="array" ref="I621">_xlfn.IFS(AND(NOT($I620=0),$J620),0,NOT($J620),$I620+$B$27,TRUE,$I620)</f>
        <v>0</v>
      </c>
      <c r="J621" t="b" cm="1">
        <f t="array" ref="J621">_xlfn.IFS($I621&gt;=$C$5-$B$27,TRUE,$P621&gt;=$B$6,FALSE,TRUE,$J620)</f>
        <v>1</v>
      </c>
      <c r="K621" t="b" cm="1">
        <f t="array" ref="K621">_xlfn.IFS($L621&gt;=$B$4-$B$27,FALSE,$I621&gt;=$B$5-$B$27,TRUE,AND($J621,NOT($K620)),FALSE,$K620,TRUE,TRUE,FALSE)</f>
        <v>0</v>
      </c>
      <c r="L621" cm="1">
        <f t="array" ref="L621">_xlfn.IFS($K620,$L620+$B$27,NOT($K620),0,TRUE,$K620)</f>
        <v>0</v>
      </c>
      <c r="M621" t="b" cm="1">
        <f t="array" ref="M621">_xlfn.IFS($K621,FALSE,AND($J621,NOT($K621),$P621&lt;$B$6),TRUE,TRUE,FALSE)</f>
        <v>1</v>
      </c>
      <c r="N621" cm="1">
        <f t="array" ref="N621">_xlfn.IFS($N620&gt;=$C$7-$B$27,0,$M620,$N620+$B$27,TRUE,0)</f>
        <v>3.3333333333333333E-2</v>
      </c>
      <c r="O621" t="b" cm="1">
        <f t="array" ref="O621">_xlfn.IFS(AND($J621,NOT($K621),NOT($M621)),TRUE,$P621&gt;=$B$6,FALSE,AND($J621,NOT($K621),$M621,$N621=0),TRUE,TRUE,FALSE)</f>
        <v>0</v>
      </c>
      <c r="P621" cm="1">
        <f t="array" ref="P621">_xlfn.IFS(AND($O620,$P620&lt;$B$6),$P620+1,AND(NOT($J620),$P620&gt;0),0,TRUE,$P620)</f>
        <v>6</v>
      </c>
      <c r="Q621" s="1">
        <f t="shared" si="46"/>
        <v>36</v>
      </c>
      <c r="R621" s="1">
        <f t="shared" si="47"/>
        <v>1800</v>
      </c>
      <c r="S621" s="17">
        <f t="shared" si="48"/>
        <v>174.75728155339806</v>
      </c>
      <c r="T621" s="1" cm="1">
        <f t="array" ref="T621">_xlfn.IFS($B$6=1,Q621*$B$10,AND(P620=0,P621&gt;=1),T620+$B$6*$B$10*$B$8,TRUE,T620)</f>
        <v>1800</v>
      </c>
      <c r="U621" s="17">
        <f t="shared" si="49"/>
        <v>174.75728155339806</v>
      </c>
    </row>
    <row r="622" spans="7:21" x14ac:dyDescent="0.25">
      <c r="G622" s="15">
        <v>620</v>
      </c>
      <c r="H622" s="17">
        <f t="shared" si="45"/>
        <v>10.316666666666666</v>
      </c>
      <c r="I622" cm="1">
        <f t="array" ref="I622">_xlfn.IFS(AND(NOT($I621=0),$J621),0,NOT($J621),$I621+$B$27,TRUE,$I621)</f>
        <v>0</v>
      </c>
      <c r="J622" t="b" cm="1">
        <f t="array" ref="J622">_xlfn.IFS($I622&gt;=$C$5-$B$27,TRUE,$P622&gt;=$B$6,FALSE,TRUE,$J621)</f>
        <v>1</v>
      </c>
      <c r="K622" t="b" cm="1">
        <f t="array" ref="K622">_xlfn.IFS($L622&gt;=$B$4-$B$27,FALSE,$I622&gt;=$B$5-$B$27,TRUE,AND($J622,NOT($K621)),FALSE,$K621,TRUE,TRUE,FALSE)</f>
        <v>0</v>
      </c>
      <c r="L622" cm="1">
        <f t="array" ref="L622">_xlfn.IFS($K621,$L621+$B$27,NOT($K621),0,TRUE,$K621)</f>
        <v>0</v>
      </c>
      <c r="M622" t="b" cm="1">
        <f t="array" ref="M622">_xlfn.IFS($K622,FALSE,AND($J622,NOT($K622),$P622&lt;$B$6),TRUE,TRUE,FALSE)</f>
        <v>1</v>
      </c>
      <c r="N622" cm="1">
        <f t="array" ref="N622">_xlfn.IFS($N621&gt;=$C$7-$B$27,0,$M621,$N621+$B$27,TRUE,0)</f>
        <v>0</v>
      </c>
      <c r="O622" t="b" cm="1">
        <f t="array" ref="O622">_xlfn.IFS(AND($J622,NOT($K622),NOT($M622)),TRUE,$P622&gt;=$B$6,FALSE,AND($J622,NOT($K622),$M622,$N622=0),TRUE,TRUE,FALSE)</f>
        <v>1</v>
      </c>
      <c r="P622" cm="1">
        <f t="array" ref="P622">_xlfn.IFS(AND($O621,$P621&lt;$B$6),$P621+1,AND(NOT($J621),$P621&gt;0),0,TRUE,$P621)</f>
        <v>6</v>
      </c>
      <c r="Q622" s="1">
        <f t="shared" si="46"/>
        <v>36</v>
      </c>
      <c r="R622" s="1">
        <f t="shared" si="47"/>
        <v>1800</v>
      </c>
      <c r="S622" s="17">
        <f t="shared" si="48"/>
        <v>174.47495961227787</v>
      </c>
      <c r="T622" s="1" cm="1">
        <f t="array" ref="T622">_xlfn.IFS($B$6=1,Q622*$B$10,AND(P621=0,P622&gt;=1),T621+$B$6*$B$10*$B$8,TRUE,T621)</f>
        <v>1800</v>
      </c>
      <c r="U622" s="17">
        <f t="shared" si="49"/>
        <v>174.47495961227787</v>
      </c>
    </row>
    <row r="623" spans="7:21" x14ac:dyDescent="0.25">
      <c r="G623" s="15">
        <v>621</v>
      </c>
      <c r="H623" s="17">
        <f t="shared" si="45"/>
        <v>10.333333333333334</v>
      </c>
      <c r="I623" cm="1">
        <f t="array" ref="I623">_xlfn.IFS(AND(NOT($I622=0),$J622),0,NOT($J622),$I622+$B$27,TRUE,$I622)</f>
        <v>0</v>
      </c>
      <c r="J623" t="b" cm="1">
        <f t="array" ref="J623">_xlfn.IFS($I623&gt;=$C$5-$B$27,TRUE,$P623&gt;=$B$6,FALSE,TRUE,$J622)</f>
        <v>1</v>
      </c>
      <c r="K623" t="b" cm="1">
        <f t="array" ref="K623">_xlfn.IFS($L623&gt;=$B$4-$B$27,FALSE,$I623&gt;=$B$5-$B$27,TRUE,AND($J623,NOT($K622)),FALSE,$K622,TRUE,TRUE,FALSE)</f>
        <v>0</v>
      </c>
      <c r="L623" cm="1">
        <f t="array" ref="L623">_xlfn.IFS($K622,$L622+$B$27,NOT($K622),0,TRUE,$K622)</f>
        <v>0</v>
      </c>
      <c r="M623" t="b" cm="1">
        <f t="array" ref="M623">_xlfn.IFS($K623,FALSE,AND($J623,NOT($K623),$P623&lt;$B$6),TRUE,TRUE,FALSE)</f>
        <v>1</v>
      </c>
      <c r="N623" cm="1">
        <f t="array" ref="N623">_xlfn.IFS($N622&gt;=$C$7-$B$27,0,$M622,$N622+$B$27,TRUE,0)</f>
        <v>1.6666666666666666E-2</v>
      </c>
      <c r="O623" t="b" cm="1">
        <f t="array" ref="O623">_xlfn.IFS(AND($J623,NOT($K623),NOT($M623)),TRUE,$P623&gt;=$B$6,FALSE,AND($J623,NOT($K623),$M623,$N623=0),TRUE,TRUE,FALSE)</f>
        <v>0</v>
      </c>
      <c r="P623" cm="1">
        <f t="array" ref="P623">_xlfn.IFS(AND($O622,$P622&lt;$B$6),$P622+1,AND(NOT($J622),$P622&gt;0),0,TRUE,$P622)</f>
        <v>7</v>
      </c>
      <c r="Q623" s="1">
        <f t="shared" si="46"/>
        <v>37</v>
      </c>
      <c r="R623" s="1">
        <f t="shared" si="47"/>
        <v>1850</v>
      </c>
      <c r="S623" s="17">
        <f t="shared" si="48"/>
        <v>179.03225806451613</v>
      </c>
      <c r="T623" s="1" cm="1">
        <f t="array" ref="T623">_xlfn.IFS($B$6=1,Q623*$B$10,AND(P622=0,P623&gt;=1),T622+$B$6*$B$10*$B$8,TRUE,T622)</f>
        <v>1800</v>
      </c>
      <c r="U623" s="17">
        <f t="shared" si="49"/>
        <v>174.19354838709677</v>
      </c>
    </row>
    <row r="624" spans="7:21" x14ac:dyDescent="0.25">
      <c r="G624" s="15">
        <v>622</v>
      </c>
      <c r="H624" s="17">
        <f t="shared" si="45"/>
        <v>10.35</v>
      </c>
      <c r="I624" cm="1">
        <f t="array" ref="I624">_xlfn.IFS(AND(NOT($I623=0),$J623),0,NOT($J623),$I623+$B$27,TRUE,$I623)</f>
        <v>0</v>
      </c>
      <c r="J624" t="b" cm="1">
        <f t="array" ref="J624">_xlfn.IFS($I624&gt;=$C$5-$B$27,TRUE,$P624&gt;=$B$6,FALSE,TRUE,$J623)</f>
        <v>1</v>
      </c>
      <c r="K624" t="b" cm="1">
        <f t="array" ref="K624">_xlfn.IFS($L624&gt;=$B$4-$B$27,FALSE,$I624&gt;=$B$5-$B$27,TRUE,AND($J624,NOT($K623)),FALSE,$K623,TRUE,TRUE,FALSE)</f>
        <v>0</v>
      </c>
      <c r="L624" cm="1">
        <f t="array" ref="L624">_xlfn.IFS($K623,$L623+$B$27,NOT($K623),0,TRUE,$K623)</f>
        <v>0</v>
      </c>
      <c r="M624" t="b" cm="1">
        <f t="array" ref="M624">_xlfn.IFS($K624,FALSE,AND($J624,NOT($K624),$P624&lt;$B$6),TRUE,TRUE,FALSE)</f>
        <v>1</v>
      </c>
      <c r="N624" cm="1">
        <f t="array" ref="N624">_xlfn.IFS($N623&gt;=$C$7-$B$27,0,$M623,$N623+$B$27,TRUE,0)</f>
        <v>3.3333333333333333E-2</v>
      </c>
      <c r="O624" t="b" cm="1">
        <f t="array" ref="O624">_xlfn.IFS(AND($J624,NOT($K624),NOT($M624)),TRUE,$P624&gt;=$B$6,FALSE,AND($J624,NOT($K624),$M624,$N624=0),TRUE,TRUE,FALSE)</f>
        <v>0</v>
      </c>
      <c r="P624" cm="1">
        <f t="array" ref="P624">_xlfn.IFS(AND($O623,$P623&lt;$B$6),$P623+1,AND(NOT($J623),$P623&gt;0),0,TRUE,$P623)</f>
        <v>7</v>
      </c>
      <c r="Q624" s="1">
        <f t="shared" si="46"/>
        <v>37</v>
      </c>
      <c r="R624" s="1">
        <f t="shared" si="47"/>
        <v>1850</v>
      </c>
      <c r="S624" s="17">
        <f t="shared" si="48"/>
        <v>178.74396135265701</v>
      </c>
      <c r="T624" s="1" cm="1">
        <f t="array" ref="T624">_xlfn.IFS($B$6=1,Q624*$B$10,AND(P623=0,P624&gt;=1),T623+$B$6*$B$10*$B$8,TRUE,T623)</f>
        <v>1800</v>
      </c>
      <c r="U624" s="17">
        <f t="shared" si="49"/>
        <v>173.91304347826087</v>
      </c>
    </row>
    <row r="625" spans="7:21" x14ac:dyDescent="0.25">
      <c r="G625" s="15">
        <v>623</v>
      </c>
      <c r="H625" s="17">
        <f t="shared" si="45"/>
        <v>10.366666666666667</v>
      </c>
      <c r="I625" cm="1">
        <f t="array" ref="I625">_xlfn.IFS(AND(NOT($I624=0),$J624),0,NOT($J624),$I624+$B$27,TRUE,$I624)</f>
        <v>0</v>
      </c>
      <c r="J625" t="b" cm="1">
        <f t="array" ref="J625">_xlfn.IFS($I625&gt;=$C$5-$B$27,TRUE,$P625&gt;=$B$6,FALSE,TRUE,$J624)</f>
        <v>1</v>
      </c>
      <c r="K625" t="b" cm="1">
        <f t="array" ref="K625">_xlfn.IFS($L625&gt;=$B$4-$B$27,FALSE,$I625&gt;=$B$5-$B$27,TRUE,AND($J625,NOT($K624)),FALSE,$K624,TRUE,TRUE,FALSE)</f>
        <v>0</v>
      </c>
      <c r="L625" cm="1">
        <f t="array" ref="L625">_xlfn.IFS($K624,$L624+$B$27,NOT($K624),0,TRUE,$K624)</f>
        <v>0</v>
      </c>
      <c r="M625" t="b" cm="1">
        <f t="array" ref="M625">_xlfn.IFS($K625,FALSE,AND($J625,NOT($K625),$P625&lt;$B$6),TRUE,TRUE,FALSE)</f>
        <v>1</v>
      </c>
      <c r="N625" cm="1">
        <f t="array" ref="N625">_xlfn.IFS($N624&gt;=$C$7-$B$27,0,$M624,$N624+$B$27,TRUE,0)</f>
        <v>0</v>
      </c>
      <c r="O625" t="b" cm="1">
        <f t="array" ref="O625">_xlfn.IFS(AND($J625,NOT($K625),NOT($M625)),TRUE,$P625&gt;=$B$6,FALSE,AND($J625,NOT($K625),$M625,$N625=0),TRUE,TRUE,FALSE)</f>
        <v>1</v>
      </c>
      <c r="P625" cm="1">
        <f t="array" ref="P625">_xlfn.IFS(AND($O624,$P624&lt;$B$6),$P624+1,AND(NOT($J624),$P624&gt;0),0,TRUE,$P624)</f>
        <v>7</v>
      </c>
      <c r="Q625" s="1">
        <f t="shared" si="46"/>
        <v>37</v>
      </c>
      <c r="R625" s="1">
        <f t="shared" si="47"/>
        <v>1850</v>
      </c>
      <c r="S625" s="17">
        <f t="shared" si="48"/>
        <v>178.45659163987136</v>
      </c>
      <c r="T625" s="1" cm="1">
        <f t="array" ref="T625">_xlfn.IFS($B$6=1,Q625*$B$10,AND(P624=0,P625&gt;=1),T624+$B$6*$B$10*$B$8,TRUE,T624)</f>
        <v>1800</v>
      </c>
      <c r="U625" s="17">
        <f t="shared" si="49"/>
        <v>173.63344051446944</v>
      </c>
    </row>
    <row r="626" spans="7:21" x14ac:dyDescent="0.25">
      <c r="G626" s="15">
        <v>624</v>
      </c>
      <c r="H626" s="17">
        <f t="shared" si="45"/>
        <v>10.383333333333333</v>
      </c>
      <c r="I626" cm="1">
        <f t="array" ref="I626">_xlfn.IFS(AND(NOT($I625=0),$J625),0,NOT($J625),$I625+$B$27,TRUE,$I625)</f>
        <v>0</v>
      </c>
      <c r="J626" t="b" cm="1">
        <f t="array" ref="J626">_xlfn.IFS($I626&gt;=$C$5-$B$27,TRUE,$P626&gt;=$B$6,FALSE,TRUE,$J625)</f>
        <v>1</v>
      </c>
      <c r="K626" t="b" cm="1">
        <f t="array" ref="K626">_xlfn.IFS($L626&gt;=$B$4-$B$27,FALSE,$I626&gt;=$B$5-$B$27,TRUE,AND($J626,NOT($K625)),FALSE,$K625,TRUE,TRUE,FALSE)</f>
        <v>0</v>
      </c>
      <c r="L626" cm="1">
        <f t="array" ref="L626">_xlfn.IFS($K625,$L625+$B$27,NOT($K625),0,TRUE,$K625)</f>
        <v>0</v>
      </c>
      <c r="M626" t="b" cm="1">
        <f t="array" ref="M626">_xlfn.IFS($K626,FALSE,AND($J626,NOT($K626),$P626&lt;$B$6),TRUE,TRUE,FALSE)</f>
        <v>1</v>
      </c>
      <c r="N626" cm="1">
        <f t="array" ref="N626">_xlfn.IFS($N625&gt;=$C$7-$B$27,0,$M625,$N625+$B$27,TRUE,0)</f>
        <v>1.6666666666666666E-2</v>
      </c>
      <c r="O626" t="b" cm="1">
        <f t="array" ref="O626">_xlfn.IFS(AND($J626,NOT($K626),NOT($M626)),TRUE,$P626&gt;=$B$6,FALSE,AND($J626,NOT($K626),$M626,$N626=0),TRUE,TRUE,FALSE)</f>
        <v>0</v>
      </c>
      <c r="P626" cm="1">
        <f t="array" ref="P626">_xlfn.IFS(AND($O625,$P625&lt;$B$6),$P625+1,AND(NOT($J625),$P625&gt;0),0,TRUE,$P625)</f>
        <v>8</v>
      </c>
      <c r="Q626" s="1">
        <f t="shared" si="46"/>
        <v>38</v>
      </c>
      <c r="R626" s="1">
        <f t="shared" si="47"/>
        <v>1900</v>
      </c>
      <c r="S626" s="17">
        <f t="shared" si="48"/>
        <v>182.98555377207063</v>
      </c>
      <c r="T626" s="1" cm="1">
        <f t="array" ref="T626">_xlfn.IFS($B$6=1,Q626*$B$10,AND(P625=0,P626&gt;=1),T625+$B$6*$B$10*$B$8,TRUE,T625)</f>
        <v>1800</v>
      </c>
      <c r="U626" s="17">
        <f t="shared" si="49"/>
        <v>173.35473515248796</v>
      </c>
    </row>
    <row r="627" spans="7:21" x14ac:dyDescent="0.25">
      <c r="G627" s="15">
        <v>625</v>
      </c>
      <c r="H627" s="17">
        <f t="shared" si="45"/>
        <v>10.4</v>
      </c>
      <c r="I627" cm="1">
        <f t="array" ref="I627">_xlfn.IFS(AND(NOT($I626=0),$J626),0,NOT($J626),$I626+$B$27,TRUE,$I626)</f>
        <v>0</v>
      </c>
      <c r="J627" t="b" cm="1">
        <f t="array" ref="J627">_xlfn.IFS($I627&gt;=$C$5-$B$27,TRUE,$P627&gt;=$B$6,FALSE,TRUE,$J626)</f>
        <v>1</v>
      </c>
      <c r="K627" t="b" cm="1">
        <f t="array" ref="K627">_xlfn.IFS($L627&gt;=$B$4-$B$27,FALSE,$I627&gt;=$B$5-$B$27,TRUE,AND($J627,NOT($K626)),FALSE,$K626,TRUE,TRUE,FALSE)</f>
        <v>0</v>
      </c>
      <c r="L627" cm="1">
        <f t="array" ref="L627">_xlfn.IFS($K626,$L626+$B$27,NOT($K626),0,TRUE,$K626)</f>
        <v>0</v>
      </c>
      <c r="M627" t="b" cm="1">
        <f t="array" ref="M627">_xlfn.IFS($K627,FALSE,AND($J627,NOT($K627),$P627&lt;$B$6),TRUE,TRUE,FALSE)</f>
        <v>1</v>
      </c>
      <c r="N627" cm="1">
        <f t="array" ref="N627">_xlfn.IFS($N626&gt;=$C$7-$B$27,0,$M626,$N626+$B$27,TRUE,0)</f>
        <v>3.3333333333333333E-2</v>
      </c>
      <c r="O627" t="b" cm="1">
        <f t="array" ref="O627">_xlfn.IFS(AND($J627,NOT($K627),NOT($M627)),TRUE,$P627&gt;=$B$6,FALSE,AND($J627,NOT($K627),$M627,$N627=0),TRUE,TRUE,FALSE)</f>
        <v>0</v>
      </c>
      <c r="P627" cm="1">
        <f t="array" ref="P627">_xlfn.IFS(AND($O626,$P626&lt;$B$6),$P626+1,AND(NOT($J626),$P626&gt;0),0,TRUE,$P626)</f>
        <v>8</v>
      </c>
      <c r="Q627" s="1">
        <f t="shared" si="46"/>
        <v>38</v>
      </c>
      <c r="R627" s="1">
        <f t="shared" si="47"/>
        <v>1900</v>
      </c>
      <c r="S627" s="17">
        <f t="shared" si="48"/>
        <v>182.69230769230768</v>
      </c>
      <c r="T627" s="1" cm="1">
        <f t="array" ref="T627">_xlfn.IFS($B$6=1,Q627*$B$10,AND(P626=0,P627&gt;=1),T626+$B$6*$B$10*$B$8,TRUE,T626)</f>
        <v>1800</v>
      </c>
      <c r="U627" s="17">
        <f t="shared" si="49"/>
        <v>173.07692307692307</v>
      </c>
    </row>
    <row r="628" spans="7:21" x14ac:dyDescent="0.25">
      <c r="G628" s="15">
        <v>626</v>
      </c>
      <c r="H628" s="17">
        <f t="shared" si="45"/>
        <v>10.416666666666666</v>
      </c>
      <c r="I628" cm="1">
        <f t="array" ref="I628">_xlfn.IFS(AND(NOT($I627=0),$J627),0,NOT($J627),$I627+$B$27,TRUE,$I627)</f>
        <v>0</v>
      </c>
      <c r="J628" t="b" cm="1">
        <f t="array" ref="J628">_xlfn.IFS($I628&gt;=$C$5-$B$27,TRUE,$P628&gt;=$B$6,FALSE,TRUE,$J627)</f>
        <v>1</v>
      </c>
      <c r="K628" t="b" cm="1">
        <f t="array" ref="K628">_xlfn.IFS($L628&gt;=$B$4-$B$27,FALSE,$I628&gt;=$B$5-$B$27,TRUE,AND($J628,NOT($K627)),FALSE,$K627,TRUE,TRUE,FALSE)</f>
        <v>0</v>
      </c>
      <c r="L628" cm="1">
        <f t="array" ref="L628">_xlfn.IFS($K627,$L627+$B$27,NOT($K627),0,TRUE,$K627)</f>
        <v>0</v>
      </c>
      <c r="M628" t="b" cm="1">
        <f t="array" ref="M628">_xlfn.IFS($K628,FALSE,AND($J628,NOT($K628),$P628&lt;$B$6),TRUE,TRUE,FALSE)</f>
        <v>1</v>
      </c>
      <c r="N628" cm="1">
        <f t="array" ref="N628">_xlfn.IFS($N627&gt;=$C$7-$B$27,0,$M627,$N627+$B$27,TRUE,0)</f>
        <v>0</v>
      </c>
      <c r="O628" t="b" cm="1">
        <f t="array" ref="O628">_xlfn.IFS(AND($J628,NOT($K628),NOT($M628)),TRUE,$P628&gt;=$B$6,FALSE,AND($J628,NOT($K628),$M628,$N628=0),TRUE,TRUE,FALSE)</f>
        <v>1</v>
      </c>
      <c r="P628" cm="1">
        <f t="array" ref="P628">_xlfn.IFS(AND($O627,$P627&lt;$B$6),$P627+1,AND(NOT($J627),$P627&gt;0),0,TRUE,$P627)</f>
        <v>8</v>
      </c>
      <c r="Q628" s="1">
        <f t="shared" si="46"/>
        <v>38</v>
      </c>
      <c r="R628" s="1">
        <f t="shared" si="47"/>
        <v>1900</v>
      </c>
      <c r="S628" s="17">
        <f t="shared" si="48"/>
        <v>182.4</v>
      </c>
      <c r="T628" s="1" cm="1">
        <f t="array" ref="T628">_xlfn.IFS($B$6=1,Q628*$B$10,AND(P627=0,P628&gt;=1),T627+$B$6*$B$10*$B$8,TRUE,T627)</f>
        <v>1800</v>
      </c>
      <c r="U628" s="17">
        <f t="shared" si="49"/>
        <v>172.8</v>
      </c>
    </row>
    <row r="629" spans="7:21" x14ac:dyDescent="0.25">
      <c r="G629" s="15">
        <v>627</v>
      </c>
      <c r="H629" s="17">
        <f t="shared" si="45"/>
        <v>10.433333333333334</v>
      </c>
      <c r="I629" cm="1">
        <f t="array" ref="I629">_xlfn.IFS(AND(NOT($I628=0),$J628),0,NOT($J628),$I628+$B$27,TRUE,$I628)</f>
        <v>0</v>
      </c>
      <c r="J629" t="b" cm="1">
        <f t="array" ref="J629">_xlfn.IFS($I629&gt;=$C$5-$B$27,TRUE,$P629&gt;=$B$6,FALSE,TRUE,$J628)</f>
        <v>1</v>
      </c>
      <c r="K629" t="b" cm="1">
        <f t="array" ref="K629">_xlfn.IFS($L629&gt;=$B$4-$B$27,FALSE,$I629&gt;=$B$5-$B$27,TRUE,AND($J629,NOT($K628)),FALSE,$K628,TRUE,TRUE,FALSE)</f>
        <v>0</v>
      </c>
      <c r="L629" cm="1">
        <f t="array" ref="L629">_xlfn.IFS($K628,$L628+$B$27,NOT($K628),0,TRUE,$K628)</f>
        <v>0</v>
      </c>
      <c r="M629" t="b" cm="1">
        <f t="array" ref="M629">_xlfn.IFS($K629,FALSE,AND($J629,NOT($K629),$P629&lt;$B$6),TRUE,TRUE,FALSE)</f>
        <v>1</v>
      </c>
      <c r="N629" cm="1">
        <f t="array" ref="N629">_xlfn.IFS($N628&gt;=$C$7-$B$27,0,$M628,$N628+$B$27,TRUE,0)</f>
        <v>1.6666666666666666E-2</v>
      </c>
      <c r="O629" t="b" cm="1">
        <f t="array" ref="O629">_xlfn.IFS(AND($J629,NOT($K629),NOT($M629)),TRUE,$P629&gt;=$B$6,FALSE,AND($J629,NOT($K629),$M629,$N629=0),TRUE,TRUE,FALSE)</f>
        <v>0</v>
      </c>
      <c r="P629" cm="1">
        <f t="array" ref="P629">_xlfn.IFS(AND($O628,$P628&lt;$B$6),$P628+1,AND(NOT($J628),$P628&gt;0),0,TRUE,$P628)</f>
        <v>9</v>
      </c>
      <c r="Q629" s="1">
        <f t="shared" si="46"/>
        <v>39</v>
      </c>
      <c r="R629" s="1">
        <f t="shared" si="47"/>
        <v>1950</v>
      </c>
      <c r="S629" s="17">
        <f t="shared" si="48"/>
        <v>186.90095846645366</v>
      </c>
      <c r="T629" s="1" cm="1">
        <f t="array" ref="T629">_xlfn.IFS($B$6=1,Q629*$B$10,AND(P628=0,P629&gt;=1),T628+$B$6*$B$10*$B$8,TRUE,T628)</f>
        <v>1800</v>
      </c>
      <c r="U629" s="17">
        <f t="shared" si="49"/>
        <v>172.52396166134184</v>
      </c>
    </row>
    <row r="630" spans="7:21" x14ac:dyDescent="0.25">
      <c r="G630" s="15">
        <v>628</v>
      </c>
      <c r="H630" s="17">
        <f t="shared" si="45"/>
        <v>10.45</v>
      </c>
      <c r="I630" cm="1">
        <f t="array" ref="I630">_xlfn.IFS(AND(NOT($I629=0),$J629),0,NOT($J629),$I629+$B$27,TRUE,$I629)</f>
        <v>0</v>
      </c>
      <c r="J630" t="b" cm="1">
        <f t="array" ref="J630">_xlfn.IFS($I630&gt;=$C$5-$B$27,TRUE,$P630&gt;=$B$6,FALSE,TRUE,$J629)</f>
        <v>1</v>
      </c>
      <c r="K630" t="b" cm="1">
        <f t="array" ref="K630">_xlfn.IFS($L630&gt;=$B$4-$B$27,FALSE,$I630&gt;=$B$5-$B$27,TRUE,AND($J630,NOT($K629)),FALSE,$K629,TRUE,TRUE,FALSE)</f>
        <v>0</v>
      </c>
      <c r="L630" cm="1">
        <f t="array" ref="L630">_xlfn.IFS($K629,$L629+$B$27,NOT($K629),0,TRUE,$K629)</f>
        <v>0</v>
      </c>
      <c r="M630" t="b" cm="1">
        <f t="array" ref="M630">_xlfn.IFS($K630,FALSE,AND($J630,NOT($K630),$P630&lt;$B$6),TRUE,TRUE,FALSE)</f>
        <v>1</v>
      </c>
      <c r="N630" cm="1">
        <f t="array" ref="N630">_xlfn.IFS($N629&gt;=$C$7-$B$27,0,$M629,$N629+$B$27,TRUE,0)</f>
        <v>3.3333333333333333E-2</v>
      </c>
      <c r="O630" t="b" cm="1">
        <f t="array" ref="O630">_xlfn.IFS(AND($J630,NOT($K630),NOT($M630)),TRUE,$P630&gt;=$B$6,FALSE,AND($J630,NOT($K630),$M630,$N630=0),TRUE,TRUE,FALSE)</f>
        <v>0</v>
      </c>
      <c r="P630" cm="1">
        <f t="array" ref="P630">_xlfn.IFS(AND($O629,$P629&lt;$B$6),$P629+1,AND(NOT($J629),$P629&gt;0),0,TRUE,$P629)</f>
        <v>9</v>
      </c>
      <c r="Q630" s="1">
        <f t="shared" si="46"/>
        <v>39</v>
      </c>
      <c r="R630" s="1">
        <f t="shared" si="47"/>
        <v>1950</v>
      </c>
      <c r="S630" s="17">
        <f t="shared" si="48"/>
        <v>186.60287081339715</v>
      </c>
      <c r="T630" s="1" cm="1">
        <f t="array" ref="T630">_xlfn.IFS($B$6=1,Q630*$B$10,AND(P629=0,P630&gt;=1),T629+$B$6*$B$10*$B$8,TRUE,T629)</f>
        <v>1800</v>
      </c>
      <c r="U630" s="17">
        <f t="shared" si="49"/>
        <v>172.2488038277512</v>
      </c>
    </row>
    <row r="631" spans="7:21" x14ac:dyDescent="0.25">
      <c r="G631" s="15">
        <v>629</v>
      </c>
      <c r="H631" s="17">
        <f t="shared" si="45"/>
        <v>10.466666666666667</v>
      </c>
      <c r="I631" cm="1">
        <f t="array" ref="I631">_xlfn.IFS(AND(NOT($I630=0),$J630),0,NOT($J630),$I630+$B$27,TRUE,$I630)</f>
        <v>0</v>
      </c>
      <c r="J631" t="b" cm="1">
        <f t="array" ref="J631">_xlfn.IFS($I631&gt;=$C$5-$B$27,TRUE,$P631&gt;=$B$6,FALSE,TRUE,$J630)</f>
        <v>1</v>
      </c>
      <c r="K631" t="b" cm="1">
        <f t="array" ref="K631">_xlfn.IFS($L631&gt;=$B$4-$B$27,FALSE,$I631&gt;=$B$5-$B$27,TRUE,AND($J631,NOT($K630)),FALSE,$K630,TRUE,TRUE,FALSE)</f>
        <v>0</v>
      </c>
      <c r="L631" cm="1">
        <f t="array" ref="L631">_xlfn.IFS($K630,$L630+$B$27,NOT($K630),0,TRUE,$K630)</f>
        <v>0</v>
      </c>
      <c r="M631" t="b" cm="1">
        <f t="array" ref="M631">_xlfn.IFS($K631,FALSE,AND($J631,NOT($K631),$P631&lt;$B$6),TRUE,TRUE,FALSE)</f>
        <v>1</v>
      </c>
      <c r="N631" cm="1">
        <f t="array" ref="N631">_xlfn.IFS($N630&gt;=$C$7-$B$27,0,$M630,$N630+$B$27,TRUE,0)</f>
        <v>0</v>
      </c>
      <c r="O631" t="b" cm="1">
        <f t="array" ref="O631">_xlfn.IFS(AND($J631,NOT($K631),NOT($M631)),TRUE,$P631&gt;=$B$6,FALSE,AND($J631,NOT($K631),$M631,$N631=0),TRUE,TRUE,FALSE)</f>
        <v>1</v>
      </c>
      <c r="P631" cm="1">
        <f t="array" ref="P631">_xlfn.IFS(AND($O630,$P630&lt;$B$6),$P630+1,AND(NOT($J630),$P630&gt;0),0,TRUE,$P630)</f>
        <v>9</v>
      </c>
      <c r="Q631" s="1">
        <f t="shared" si="46"/>
        <v>39</v>
      </c>
      <c r="R631" s="1">
        <f t="shared" si="47"/>
        <v>1950</v>
      </c>
      <c r="S631" s="17">
        <f t="shared" si="48"/>
        <v>186.30573248407643</v>
      </c>
      <c r="T631" s="1" cm="1">
        <f t="array" ref="T631">_xlfn.IFS($B$6=1,Q631*$B$10,AND(P630=0,P631&gt;=1),T630+$B$6*$B$10*$B$8,TRUE,T630)</f>
        <v>1800</v>
      </c>
      <c r="U631" s="17">
        <f t="shared" si="49"/>
        <v>171.97452229299364</v>
      </c>
    </row>
    <row r="632" spans="7:21" x14ac:dyDescent="0.25">
      <c r="G632" s="15">
        <v>630</v>
      </c>
      <c r="H632" s="17">
        <f t="shared" si="45"/>
        <v>10.483333333333333</v>
      </c>
      <c r="I632" cm="1">
        <f t="array" ref="I632">_xlfn.IFS(AND(NOT($I631=0),$J631),0,NOT($J631),$I631+$B$27,TRUE,$I631)</f>
        <v>0</v>
      </c>
      <c r="J632" t="b" cm="1">
        <f t="array" ref="J632">_xlfn.IFS($I632&gt;=$C$5-$B$27,TRUE,$P632&gt;=$B$6,FALSE,TRUE,$J631)</f>
        <v>1</v>
      </c>
      <c r="K632" t="b" cm="1">
        <f t="array" ref="K632">_xlfn.IFS($L632&gt;=$B$4-$B$27,FALSE,$I632&gt;=$B$5-$B$27,TRUE,AND($J632,NOT($K631)),FALSE,$K631,TRUE,TRUE,FALSE)</f>
        <v>0</v>
      </c>
      <c r="L632" cm="1">
        <f t="array" ref="L632">_xlfn.IFS($K631,$L631+$B$27,NOT($K631),0,TRUE,$K631)</f>
        <v>0</v>
      </c>
      <c r="M632" t="b" cm="1">
        <f t="array" ref="M632">_xlfn.IFS($K632,FALSE,AND($J632,NOT($K632),$P632&lt;$B$6),TRUE,TRUE,FALSE)</f>
        <v>1</v>
      </c>
      <c r="N632" cm="1">
        <f t="array" ref="N632">_xlfn.IFS($N631&gt;=$C$7-$B$27,0,$M631,$N631+$B$27,TRUE,0)</f>
        <v>1.6666666666666666E-2</v>
      </c>
      <c r="O632" t="b" cm="1">
        <f t="array" ref="O632">_xlfn.IFS(AND($J632,NOT($K632),NOT($M632)),TRUE,$P632&gt;=$B$6,FALSE,AND($J632,NOT($K632),$M632,$N632=0),TRUE,TRUE,FALSE)</f>
        <v>0</v>
      </c>
      <c r="P632" cm="1">
        <f t="array" ref="P632">_xlfn.IFS(AND($O631,$P631&lt;$B$6),$P631+1,AND(NOT($J631),$P631&gt;0),0,TRUE,$P631)</f>
        <v>10</v>
      </c>
      <c r="Q632" s="1">
        <f t="shared" si="46"/>
        <v>40</v>
      </c>
      <c r="R632" s="1">
        <f t="shared" si="47"/>
        <v>2000</v>
      </c>
      <c r="S632" s="17">
        <f t="shared" si="48"/>
        <v>190.7790143084261</v>
      </c>
      <c r="T632" s="1" cm="1">
        <f t="array" ref="T632">_xlfn.IFS($B$6=1,Q632*$B$10,AND(P631=0,P632&gt;=1),T631+$B$6*$B$10*$B$8,TRUE,T631)</f>
        <v>1800</v>
      </c>
      <c r="U632" s="17">
        <f t="shared" si="49"/>
        <v>171.70111287758348</v>
      </c>
    </row>
    <row r="633" spans="7:21" x14ac:dyDescent="0.25">
      <c r="G633" s="15">
        <v>631</v>
      </c>
      <c r="H633" s="17">
        <f t="shared" si="45"/>
        <v>10.5</v>
      </c>
      <c r="I633" cm="1">
        <f t="array" ref="I633">_xlfn.IFS(AND(NOT($I632=0),$J632),0,NOT($J632),$I632+$B$27,TRUE,$I632)</f>
        <v>0</v>
      </c>
      <c r="J633" t="b" cm="1">
        <f t="array" ref="J633">_xlfn.IFS($I633&gt;=$C$5-$B$27,TRUE,$P633&gt;=$B$6,FALSE,TRUE,$J632)</f>
        <v>1</v>
      </c>
      <c r="K633" t="b" cm="1">
        <f t="array" ref="K633">_xlfn.IFS($L633&gt;=$B$4-$B$27,FALSE,$I633&gt;=$B$5-$B$27,TRUE,AND($J633,NOT($K632)),FALSE,$K632,TRUE,TRUE,FALSE)</f>
        <v>0</v>
      </c>
      <c r="L633" cm="1">
        <f t="array" ref="L633">_xlfn.IFS($K632,$L632+$B$27,NOT($K632),0,TRUE,$K632)</f>
        <v>0</v>
      </c>
      <c r="M633" t="b" cm="1">
        <f t="array" ref="M633">_xlfn.IFS($K633,FALSE,AND($J633,NOT($K633),$P633&lt;$B$6),TRUE,TRUE,FALSE)</f>
        <v>1</v>
      </c>
      <c r="N633" cm="1">
        <f t="array" ref="N633">_xlfn.IFS($N632&gt;=$C$7-$B$27,0,$M632,$N632+$B$27,TRUE,0)</f>
        <v>3.3333333333333333E-2</v>
      </c>
      <c r="O633" t="b" cm="1">
        <f t="array" ref="O633">_xlfn.IFS(AND($J633,NOT($K633),NOT($M633)),TRUE,$P633&gt;=$B$6,FALSE,AND($J633,NOT($K633),$M633,$N633=0),TRUE,TRUE,FALSE)</f>
        <v>0</v>
      </c>
      <c r="P633" cm="1">
        <f t="array" ref="P633">_xlfn.IFS(AND($O632,$P632&lt;$B$6),$P632+1,AND(NOT($J632),$P632&gt;0),0,TRUE,$P632)</f>
        <v>10</v>
      </c>
      <c r="Q633" s="1">
        <f t="shared" si="46"/>
        <v>40</v>
      </c>
      <c r="R633" s="1">
        <f t="shared" si="47"/>
        <v>2000</v>
      </c>
      <c r="S633" s="17">
        <f t="shared" si="48"/>
        <v>190.47619047619048</v>
      </c>
      <c r="T633" s="1" cm="1">
        <f t="array" ref="T633">_xlfn.IFS($B$6=1,Q633*$B$10,AND(P632=0,P633&gt;=1),T632+$B$6*$B$10*$B$8,TRUE,T632)</f>
        <v>1800</v>
      </c>
      <c r="U633" s="17">
        <f t="shared" si="49"/>
        <v>171.42857142857142</v>
      </c>
    </row>
    <row r="634" spans="7:21" x14ac:dyDescent="0.25">
      <c r="G634" s="15">
        <v>632</v>
      </c>
      <c r="H634" s="17">
        <f t="shared" si="45"/>
        <v>10.516666666666666</v>
      </c>
      <c r="I634" cm="1">
        <f t="array" ref="I634">_xlfn.IFS(AND(NOT($I633=0),$J633),0,NOT($J633),$I633+$B$27,TRUE,$I633)</f>
        <v>0</v>
      </c>
      <c r="J634" t="b" cm="1">
        <f t="array" ref="J634">_xlfn.IFS($I634&gt;=$C$5-$B$27,TRUE,$P634&gt;=$B$6,FALSE,TRUE,$J633)</f>
        <v>1</v>
      </c>
      <c r="K634" t="b" cm="1">
        <f t="array" ref="K634">_xlfn.IFS($L634&gt;=$B$4-$B$27,FALSE,$I634&gt;=$B$5-$B$27,TRUE,AND($J634,NOT($K633)),FALSE,$K633,TRUE,TRUE,FALSE)</f>
        <v>0</v>
      </c>
      <c r="L634" cm="1">
        <f t="array" ref="L634">_xlfn.IFS($K633,$L633+$B$27,NOT($K633),0,TRUE,$K633)</f>
        <v>0</v>
      </c>
      <c r="M634" t="b" cm="1">
        <f t="array" ref="M634">_xlfn.IFS($K634,FALSE,AND($J634,NOT($K634),$P634&lt;$B$6),TRUE,TRUE,FALSE)</f>
        <v>1</v>
      </c>
      <c r="N634" cm="1">
        <f t="array" ref="N634">_xlfn.IFS($N633&gt;=$C$7-$B$27,0,$M633,$N633+$B$27,TRUE,0)</f>
        <v>0</v>
      </c>
      <c r="O634" t="b" cm="1">
        <f t="array" ref="O634">_xlfn.IFS(AND($J634,NOT($K634),NOT($M634)),TRUE,$P634&gt;=$B$6,FALSE,AND($J634,NOT($K634),$M634,$N634=0),TRUE,TRUE,FALSE)</f>
        <v>1</v>
      </c>
      <c r="P634" cm="1">
        <f t="array" ref="P634">_xlfn.IFS(AND($O633,$P633&lt;$B$6),$P633+1,AND(NOT($J633),$P633&gt;0),0,TRUE,$P633)</f>
        <v>10</v>
      </c>
      <c r="Q634" s="1">
        <f t="shared" si="46"/>
        <v>40</v>
      </c>
      <c r="R634" s="1">
        <f t="shared" si="47"/>
        <v>2000</v>
      </c>
      <c r="S634" s="17">
        <f t="shared" si="48"/>
        <v>190.17432646592712</v>
      </c>
      <c r="T634" s="1" cm="1">
        <f t="array" ref="T634">_xlfn.IFS($B$6=1,Q634*$B$10,AND(P633=0,P634&gt;=1),T633+$B$6*$B$10*$B$8,TRUE,T633)</f>
        <v>1800</v>
      </c>
      <c r="U634" s="17">
        <f t="shared" si="49"/>
        <v>171.15689381933441</v>
      </c>
    </row>
    <row r="635" spans="7:21" x14ac:dyDescent="0.25">
      <c r="G635" s="15">
        <v>633</v>
      </c>
      <c r="H635" s="17">
        <f t="shared" si="45"/>
        <v>10.533333333333333</v>
      </c>
      <c r="I635" cm="1">
        <f t="array" ref="I635">_xlfn.IFS(AND(NOT($I634=0),$J634),0,NOT($J634),$I634+$B$27,TRUE,$I634)</f>
        <v>0</v>
      </c>
      <c r="J635" t="b" cm="1">
        <f t="array" ref="J635">_xlfn.IFS($I635&gt;=$C$5-$B$27,TRUE,$P635&gt;=$B$6,FALSE,TRUE,$J634)</f>
        <v>1</v>
      </c>
      <c r="K635" t="b" cm="1">
        <f t="array" ref="K635">_xlfn.IFS($L635&gt;=$B$4-$B$27,FALSE,$I635&gt;=$B$5-$B$27,TRUE,AND($J635,NOT($K634)),FALSE,$K634,TRUE,TRUE,FALSE)</f>
        <v>0</v>
      </c>
      <c r="L635" cm="1">
        <f t="array" ref="L635">_xlfn.IFS($K634,$L634+$B$27,NOT($K634),0,TRUE,$K634)</f>
        <v>0</v>
      </c>
      <c r="M635" t="b" cm="1">
        <f t="array" ref="M635">_xlfn.IFS($K635,FALSE,AND($J635,NOT($K635),$P635&lt;$B$6),TRUE,TRUE,FALSE)</f>
        <v>1</v>
      </c>
      <c r="N635" cm="1">
        <f t="array" ref="N635">_xlfn.IFS($N634&gt;=$C$7-$B$27,0,$M634,$N634+$B$27,TRUE,0)</f>
        <v>1.6666666666666666E-2</v>
      </c>
      <c r="O635" t="b" cm="1">
        <f t="array" ref="O635">_xlfn.IFS(AND($J635,NOT($K635),NOT($M635)),TRUE,$P635&gt;=$B$6,FALSE,AND($J635,NOT($K635),$M635,$N635=0),TRUE,TRUE,FALSE)</f>
        <v>0</v>
      </c>
      <c r="P635" cm="1">
        <f t="array" ref="P635">_xlfn.IFS(AND($O634,$P634&lt;$B$6),$P634+1,AND(NOT($J634),$P634&gt;0),0,TRUE,$P634)</f>
        <v>11</v>
      </c>
      <c r="Q635" s="1">
        <f t="shared" si="46"/>
        <v>41</v>
      </c>
      <c r="R635" s="1">
        <f t="shared" si="47"/>
        <v>2050</v>
      </c>
      <c r="S635" s="17">
        <f t="shared" si="48"/>
        <v>194.62025316455697</v>
      </c>
      <c r="T635" s="1" cm="1">
        <f t="array" ref="T635">_xlfn.IFS($B$6=1,Q635*$B$10,AND(P634=0,P635&gt;=1),T634+$B$6*$B$10*$B$8,TRUE,T634)</f>
        <v>1800</v>
      </c>
      <c r="U635" s="17">
        <f t="shared" si="49"/>
        <v>170.8860759493671</v>
      </c>
    </row>
    <row r="636" spans="7:21" x14ac:dyDescent="0.25">
      <c r="G636" s="15">
        <v>634</v>
      </c>
      <c r="H636" s="17">
        <f t="shared" si="45"/>
        <v>10.55</v>
      </c>
      <c r="I636" cm="1">
        <f t="array" ref="I636">_xlfn.IFS(AND(NOT($I635=0),$J635),0,NOT($J635),$I635+$B$27,TRUE,$I635)</f>
        <v>0</v>
      </c>
      <c r="J636" t="b" cm="1">
        <f t="array" ref="J636">_xlfn.IFS($I636&gt;=$C$5-$B$27,TRUE,$P636&gt;=$B$6,FALSE,TRUE,$J635)</f>
        <v>1</v>
      </c>
      <c r="K636" t="b" cm="1">
        <f t="array" ref="K636">_xlfn.IFS($L636&gt;=$B$4-$B$27,FALSE,$I636&gt;=$B$5-$B$27,TRUE,AND($J636,NOT($K635)),FALSE,$K635,TRUE,TRUE,FALSE)</f>
        <v>0</v>
      </c>
      <c r="L636" cm="1">
        <f t="array" ref="L636">_xlfn.IFS($K635,$L635+$B$27,NOT($K635),0,TRUE,$K635)</f>
        <v>0</v>
      </c>
      <c r="M636" t="b" cm="1">
        <f t="array" ref="M636">_xlfn.IFS($K636,FALSE,AND($J636,NOT($K636),$P636&lt;$B$6),TRUE,TRUE,FALSE)</f>
        <v>1</v>
      </c>
      <c r="N636" cm="1">
        <f t="array" ref="N636">_xlfn.IFS($N635&gt;=$C$7-$B$27,0,$M635,$N635+$B$27,TRUE,0)</f>
        <v>3.3333333333333333E-2</v>
      </c>
      <c r="O636" t="b" cm="1">
        <f t="array" ref="O636">_xlfn.IFS(AND($J636,NOT($K636),NOT($M636)),TRUE,$P636&gt;=$B$6,FALSE,AND($J636,NOT($K636),$M636,$N636=0),TRUE,TRUE,FALSE)</f>
        <v>0</v>
      </c>
      <c r="P636" cm="1">
        <f t="array" ref="P636">_xlfn.IFS(AND($O635,$P635&lt;$B$6),$P635+1,AND(NOT($J635),$P635&gt;0),0,TRUE,$P635)</f>
        <v>11</v>
      </c>
      <c r="Q636" s="1">
        <f t="shared" si="46"/>
        <v>41</v>
      </c>
      <c r="R636" s="1">
        <f t="shared" si="47"/>
        <v>2050</v>
      </c>
      <c r="S636" s="17">
        <f t="shared" si="48"/>
        <v>194.31279620853078</v>
      </c>
      <c r="T636" s="1" cm="1">
        <f t="array" ref="T636">_xlfn.IFS($B$6=1,Q636*$B$10,AND(P635=0,P636&gt;=1),T635+$B$6*$B$10*$B$8,TRUE,T635)</f>
        <v>1800</v>
      </c>
      <c r="U636" s="17">
        <f t="shared" si="49"/>
        <v>170.61611374407582</v>
      </c>
    </row>
    <row r="637" spans="7:21" x14ac:dyDescent="0.25">
      <c r="G637" s="15">
        <v>635</v>
      </c>
      <c r="H637" s="17">
        <f t="shared" si="45"/>
        <v>10.566666666666666</v>
      </c>
      <c r="I637" cm="1">
        <f t="array" ref="I637">_xlfn.IFS(AND(NOT($I636=0),$J636),0,NOT($J636),$I636+$B$27,TRUE,$I636)</f>
        <v>0</v>
      </c>
      <c r="J637" t="b" cm="1">
        <f t="array" ref="J637">_xlfn.IFS($I637&gt;=$C$5-$B$27,TRUE,$P637&gt;=$B$6,FALSE,TRUE,$J636)</f>
        <v>1</v>
      </c>
      <c r="K637" t="b" cm="1">
        <f t="array" ref="K637">_xlfn.IFS($L637&gt;=$B$4-$B$27,FALSE,$I637&gt;=$B$5-$B$27,TRUE,AND($J637,NOT($K636)),FALSE,$K636,TRUE,TRUE,FALSE)</f>
        <v>0</v>
      </c>
      <c r="L637" cm="1">
        <f t="array" ref="L637">_xlfn.IFS($K636,$L636+$B$27,NOT($K636),0,TRUE,$K636)</f>
        <v>0</v>
      </c>
      <c r="M637" t="b" cm="1">
        <f t="array" ref="M637">_xlfn.IFS($K637,FALSE,AND($J637,NOT($K637),$P637&lt;$B$6),TRUE,TRUE,FALSE)</f>
        <v>1</v>
      </c>
      <c r="N637" cm="1">
        <f t="array" ref="N637">_xlfn.IFS($N636&gt;=$C$7-$B$27,0,$M636,$N636+$B$27,TRUE,0)</f>
        <v>0</v>
      </c>
      <c r="O637" t="b" cm="1">
        <f t="array" ref="O637">_xlfn.IFS(AND($J637,NOT($K637),NOT($M637)),TRUE,$P637&gt;=$B$6,FALSE,AND($J637,NOT($K637),$M637,$N637=0),TRUE,TRUE,FALSE)</f>
        <v>1</v>
      </c>
      <c r="P637" cm="1">
        <f t="array" ref="P637">_xlfn.IFS(AND($O636,$P636&lt;$B$6),$P636+1,AND(NOT($J636),$P636&gt;0),0,TRUE,$P636)</f>
        <v>11</v>
      </c>
      <c r="Q637" s="1">
        <f t="shared" si="46"/>
        <v>41</v>
      </c>
      <c r="R637" s="1">
        <f t="shared" si="47"/>
        <v>2050</v>
      </c>
      <c r="S637" s="17">
        <f t="shared" si="48"/>
        <v>194.00630914826499</v>
      </c>
      <c r="T637" s="1" cm="1">
        <f t="array" ref="T637">_xlfn.IFS($B$6=1,Q637*$B$10,AND(P636=0,P637&gt;=1),T636+$B$6*$B$10*$B$8,TRUE,T636)</f>
        <v>1800</v>
      </c>
      <c r="U637" s="17">
        <f t="shared" si="49"/>
        <v>170.34700315457414</v>
      </c>
    </row>
    <row r="638" spans="7:21" x14ac:dyDescent="0.25">
      <c r="G638" s="15">
        <v>636</v>
      </c>
      <c r="H638" s="17">
        <f t="shared" si="45"/>
        <v>10.583333333333334</v>
      </c>
      <c r="I638" cm="1">
        <f t="array" ref="I638">_xlfn.IFS(AND(NOT($I637=0),$J637),0,NOT($J637),$I637+$B$27,TRUE,$I637)</f>
        <v>0</v>
      </c>
      <c r="J638" t="b" cm="1">
        <f t="array" ref="J638">_xlfn.IFS($I638&gt;=$C$5-$B$27,TRUE,$P638&gt;=$B$6,FALSE,TRUE,$J637)</f>
        <v>1</v>
      </c>
      <c r="K638" t="b" cm="1">
        <f t="array" ref="K638">_xlfn.IFS($L638&gt;=$B$4-$B$27,FALSE,$I638&gt;=$B$5-$B$27,TRUE,AND($J638,NOT($K637)),FALSE,$K637,TRUE,TRUE,FALSE)</f>
        <v>0</v>
      </c>
      <c r="L638" cm="1">
        <f t="array" ref="L638">_xlfn.IFS($K637,$L637+$B$27,NOT($K637),0,TRUE,$K637)</f>
        <v>0</v>
      </c>
      <c r="M638" t="b" cm="1">
        <f t="array" ref="M638">_xlfn.IFS($K638,FALSE,AND($J638,NOT($K638),$P638&lt;$B$6),TRUE,TRUE,FALSE)</f>
        <v>1</v>
      </c>
      <c r="N638" cm="1">
        <f t="array" ref="N638">_xlfn.IFS($N637&gt;=$C$7-$B$27,0,$M637,$N637+$B$27,TRUE,0)</f>
        <v>1.6666666666666666E-2</v>
      </c>
      <c r="O638" t="b" cm="1">
        <f t="array" ref="O638">_xlfn.IFS(AND($J638,NOT($K638),NOT($M638)),TRUE,$P638&gt;=$B$6,FALSE,AND($J638,NOT($K638),$M638,$N638=0),TRUE,TRUE,FALSE)</f>
        <v>0</v>
      </c>
      <c r="P638" cm="1">
        <f t="array" ref="P638">_xlfn.IFS(AND($O637,$P637&lt;$B$6),$P637+1,AND(NOT($J637),$P637&gt;0),0,TRUE,$P637)</f>
        <v>12</v>
      </c>
      <c r="Q638" s="1">
        <f t="shared" si="46"/>
        <v>42</v>
      </c>
      <c r="R638" s="1">
        <f t="shared" si="47"/>
        <v>2100</v>
      </c>
      <c r="S638" s="17">
        <f t="shared" si="48"/>
        <v>198.42519685039369</v>
      </c>
      <c r="T638" s="1" cm="1">
        <f t="array" ref="T638">_xlfn.IFS($B$6=1,Q638*$B$10,AND(P637=0,P638&gt;=1),T637+$B$6*$B$10*$B$8,TRUE,T637)</f>
        <v>1800</v>
      </c>
      <c r="U638" s="17">
        <f t="shared" si="49"/>
        <v>170.0787401574803</v>
      </c>
    </row>
    <row r="639" spans="7:21" x14ac:dyDescent="0.25">
      <c r="G639" s="15">
        <v>637</v>
      </c>
      <c r="H639" s="17">
        <f t="shared" si="45"/>
        <v>10.6</v>
      </c>
      <c r="I639" cm="1">
        <f t="array" ref="I639">_xlfn.IFS(AND(NOT($I638=0),$J638),0,NOT($J638),$I638+$B$27,TRUE,$I638)</f>
        <v>0</v>
      </c>
      <c r="J639" t="b" cm="1">
        <f t="array" ref="J639">_xlfn.IFS($I639&gt;=$C$5-$B$27,TRUE,$P639&gt;=$B$6,FALSE,TRUE,$J638)</f>
        <v>1</v>
      </c>
      <c r="K639" t="b" cm="1">
        <f t="array" ref="K639">_xlfn.IFS($L639&gt;=$B$4-$B$27,FALSE,$I639&gt;=$B$5-$B$27,TRUE,AND($J639,NOT($K638)),FALSE,$K638,TRUE,TRUE,FALSE)</f>
        <v>0</v>
      </c>
      <c r="L639" cm="1">
        <f t="array" ref="L639">_xlfn.IFS($K638,$L638+$B$27,NOT($K638),0,TRUE,$K638)</f>
        <v>0</v>
      </c>
      <c r="M639" t="b" cm="1">
        <f t="array" ref="M639">_xlfn.IFS($K639,FALSE,AND($J639,NOT($K639),$P639&lt;$B$6),TRUE,TRUE,FALSE)</f>
        <v>1</v>
      </c>
      <c r="N639" cm="1">
        <f t="array" ref="N639">_xlfn.IFS($N638&gt;=$C$7-$B$27,0,$M638,$N638+$B$27,TRUE,0)</f>
        <v>3.3333333333333333E-2</v>
      </c>
      <c r="O639" t="b" cm="1">
        <f t="array" ref="O639">_xlfn.IFS(AND($J639,NOT($K639),NOT($M639)),TRUE,$P639&gt;=$B$6,FALSE,AND($J639,NOT($K639),$M639,$N639=0),TRUE,TRUE,FALSE)</f>
        <v>0</v>
      </c>
      <c r="P639" cm="1">
        <f t="array" ref="P639">_xlfn.IFS(AND($O638,$P638&lt;$B$6),$P638+1,AND(NOT($J638),$P638&gt;0),0,TRUE,$P638)</f>
        <v>12</v>
      </c>
      <c r="Q639" s="1">
        <f t="shared" si="46"/>
        <v>42</v>
      </c>
      <c r="R639" s="1">
        <f t="shared" si="47"/>
        <v>2100</v>
      </c>
      <c r="S639" s="17">
        <f t="shared" si="48"/>
        <v>198.11320754716982</v>
      </c>
      <c r="T639" s="1" cm="1">
        <f t="array" ref="T639">_xlfn.IFS($B$6=1,Q639*$B$10,AND(P638=0,P639&gt;=1),T638+$B$6*$B$10*$B$8,TRUE,T638)</f>
        <v>1800</v>
      </c>
      <c r="U639" s="17">
        <f t="shared" si="49"/>
        <v>169.81132075471697</v>
      </c>
    </row>
    <row r="640" spans="7:21" x14ac:dyDescent="0.25">
      <c r="G640" s="15">
        <v>638</v>
      </c>
      <c r="H640" s="17">
        <f t="shared" si="45"/>
        <v>10.616666666666667</v>
      </c>
      <c r="I640" cm="1">
        <f t="array" ref="I640">_xlfn.IFS(AND(NOT($I639=0),$J639),0,NOT($J639),$I639+$B$27,TRUE,$I639)</f>
        <v>0</v>
      </c>
      <c r="J640" t="b" cm="1">
        <f t="array" ref="J640">_xlfn.IFS($I640&gt;=$C$5-$B$27,TRUE,$P640&gt;=$B$6,FALSE,TRUE,$J639)</f>
        <v>1</v>
      </c>
      <c r="K640" t="b" cm="1">
        <f t="array" ref="K640">_xlfn.IFS($L640&gt;=$B$4-$B$27,FALSE,$I640&gt;=$B$5-$B$27,TRUE,AND($J640,NOT($K639)),FALSE,$K639,TRUE,TRUE,FALSE)</f>
        <v>0</v>
      </c>
      <c r="L640" cm="1">
        <f t="array" ref="L640">_xlfn.IFS($K639,$L639+$B$27,NOT($K639),0,TRUE,$K639)</f>
        <v>0</v>
      </c>
      <c r="M640" t="b" cm="1">
        <f t="array" ref="M640">_xlfn.IFS($K640,FALSE,AND($J640,NOT($K640),$P640&lt;$B$6),TRUE,TRUE,FALSE)</f>
        <v>1</v>
      </c>
      <c r="N640" cm="1">
        <f t="array" ref="N640">_xlfn.IFS($N639&gt;=$C$7-$B$27,0,$M639,$N639+$B$27,TRUE,0)</f>
        <v>0</v>
      </c>
      <c r="O640" t="b" cm="1">
        <f t="array" ref="O640">_xlfn.IFS(AND($J640,NOT($K640),NOT($M640)),TRUE,$P640&gt;=$B$6,FALSE,AND($J640,NOT($K640),$M640,$N640=0),TRUE,TRUE,FALSE)</f>
        <v>1</v>
      </c>
      <c r="P640" cm="1">
        <f t="array" ref="P640">_xlfn.IFS(AND($O639,$P639&lt;$B$6),$P639+1,AND(NOT($J639),$P639&gt;0),0,TRUE,$P639)</f>
        <v>12</v>
      </c>
      <c r="Q640" s="1">
        <f t="shared" si="46"/>
        <v>42</v>
      </c>
      <c r="R640" s="1">
        <f t="shared" si="47"/>
        <v>2100</v>
      </c>
      <c r="S640" s="17">
        <f t="shared" si="48"/>
        <v>197.80219780219778</v>
      </c>
      <c r="T640" s="1" cm="1">
        <f t="array" ref="T640">_xlfn.IFS($B$6=1,Q640*$B$10,AND(P639=0,P640&gt;=1),T639+$B$6*$B$10*$B$8,TRUE,T639)</f>
        <v>1800</v>
      </c>
      <c r="U640" s="17">
        <f t="shared" si="49"/>
        <v>169.5447409733124</v>
      </c>
    </row>
    <row r="641" spans="7:21" x14ac:dyDescent="0.25">
      <c r="G641" s="15">
        <v>639</v>
      </c>
      <c r="H641" s="17">
        <f t="shared" si="45"/>
        <v>10.633333333333333</v>
      </c>
      <c r="I641" cm="1">
        <f t="array" ref="I641">_xlfn.IFS(AND(NOT($I640=0),$J640),0,NOT($J640),$I640+$B$27,TRUE,$I640)</f>
        <v>0</v>
      </c>
      <c r="J641" t="b" cm="1">
        <f t="array" ref="J641">_xlfn.IFS($I641&gt;=$C$5-$B$27,TRUE,$P641&gt;=$B$6,FALSE,TRUE,$J640)</f>
        <v>1</v>
      </c>
      <c r="K641" t="b" cm="1">
        <f t="array" ref="K641">_xlfn.IFS($L641&gt;=$B$4-$B$27,FALSE,$I641&gt;=$B$5-$B$27,TRUE,AND($J641,NOT($K640)),FALSE,$K640,TRUE,TRUE,FALSE)</f>
        <v>0</v>
      </c>
      <c r="L641" cm="1">
        <f t="array" ref="L641">_xlfn.IFS($K640,$L640+$B$27,NOT($K640),0,TRUE,$K640)</f>
        <v>0</v>
      </c>
      <c r="M641" t="b" cm="1">
        <f t="array" ref="M641">_xlfn.IFS($K641,FALSE,AND($J641,NOT($K641),$P641&lt;$B$6),TRUE,TRUE,FALSE)</f>
        <v>1</v>
      </c>
      <c r="N641" cm="1">
        <f t="array" ref="N641">_xlfn.IFS($N640&gt;=$C$7-$B$27,0,$M640,$N640+$B$27,TRUE,0)</f>
        <v>1.6666666666666666E-2</v>
      </c>
      <c r="O641" t="b" cm="1">
        <f t="array" ref="O641">_xlfn.IFS(AND($J641,NOT($K641),NOT($M641)),TRUE,$P641&gt;=$B$6,FALSE,AND($J641,NOT($K641),$M641,$N641=0),TRUE,TRUE,FALSE)</f>
        <v>0</v>
      </c>
      <c r="P641" cm="1">
        <f t="array" ref="P641">_xlfn.IFS(AND($O640,$P640&lt;$B$6),$P640+1,AND(NOT($J640),$P640&gt;0),0,TRUE,$P640)</f>
        <v>13</v>
      </c>
      <c r="Q641" s="1">
        <f t="shared" si="46"/>
        <v>43</v>
      </c>
      <c r="R641" s="1">
        <f t="shared" si="47"/>
        <v>2150</v>
      </c>
      <c r="S641" s="17">
        <f t="shared" si="48"/>
        <v>202.19435736677116</v>
      </c>
      <c r="T641" s="1" cm="1">
        <f t="array" ref="T641">_xlfn.IFS($B$6=1,Q641*$B$10,AND(P640=0,P641&gt;=1),T640+$B$6*$B$10*$B$8,TRUE,T640)</f>
        <v>1800</v>
      </c>
      <c r="U641" s="17">
        <f t="shared" si="49"/>
        <v>169.27899686520377</v>
      </c>
    </row>
    <row r="642" spans="7:21" x14ac:dyDescent="0.25">
      <c r="G642" s="15">
        <v>640</v>
      </c>
      <c r="H642" s="17">
        <f t="shared" si="45"/>
        <v>10.65</v>
      </c>
      <c r="I642" cm="1">
        <f t="array" ref="I642">_xlfn.IFS(AND(NOT($I641=0),$J641),0,NOT($J641),$I641+$B$27,TRUE,$I641)</f>
        <v>0</v>
      </c>
      <c r="J642" t="b" cm="1">
        <f t="array" ref="J642">_xlfn.IFS($I642&gt;=$C$5-$B$27,TRUE,$P642&gt;=$B$6,FALSE,TRUE,$J641)</f>
        <v>1</v>
      </c>
      <c r="K642" t="b" cm="1">
        <f t="array" ref="K642">_xlfn.IFS($L642&gt;=$B$4-$B$27,FALSE,$I642&gt;=$B$5-$B$27,TRUE,AND($J642,NOT($K641)),FALSE,$K641,TRUE,TRUE,FALSE)</f>
        <v>0</v>
      </c>
      <c r="L642" cm="1">
        <f t="array" ref="L642">_xlfn.IFS($K641,$L641+$B$27,NOT($K641),0,TRUE,$K641)</f>
        <v>0</v>
      </c>
      <c r="M642" t="b" cm="1">
        <f t="array" ref="M642">_xlfn.IFS($K642,FALSE,AND($J642,NOT($K642),$P642&lt;$B$6),TRUE,TRUE,FALSE)</f>
        <v>1</v>
      </c>
      <c r="N642" cm="1">
        <f t="array" ref="N642">_xlfn.IFS($N641&gt;=$C$7-$B$27,0,$M641,$N641+$B$27,TRUE,0)</f>
        <v>3.3333333333333333E-2</v>
      </c>
      <c r="O642" t="b" cm="1">
        <f t="array" ref="O642">_xlfn.IFS(AND($J642,NOT($K642),NOT($M642)),TRUE,$P642&gt;=$B$6,FALSE,AND($J642,NOT($K642),$M642,$N642=0),TRUE,TRUE,FALSE)</f>
        <v>0</v>
      </c>
      <c r="P642" cm="1">
        <f t="array" ref="P642">_xlfn.IFS(AND($O641,$P641&lt;$B$6),$P641+1,AND(NOT($J641),$P641&gt;0),0,TRUE,$P641)</f>
        <v>13</v>
      </c>
      <c r="Q642" s="1">
        <f t="shared" si="46"/>
        <v>43</v>
      </c>
      <c r="R642" s="1">
        <f t="shared" si="47"/>
        <v>2150</v>
      </c>
      <c r="S642" s="17">
        <f t="shared" si="48"/>
        <v>201.87793427230045</v>
      </c>
      <c r="T642" s="1" cm="1">
        <f t="array" ref="T642">_xlfn.IFS($B$6=1,Q642*$B$10,AND(P641=0,P642&gt;=1),T641+$B$6*$B$10*$B$8,TRUE,T641)</f>
        <v>1800</v>
      </c>
      <c r="U642" s="17">
        <f t="shared" si="49"/>
        <v>169.01408450704224</v>
      </c>
    </row>
    <row r="643" spans="7:21" x14ac:dyDescent="0.25">
      <c r="G643" s="15">
        <v>641</v>
      </c>
      <c r="H643" s="17">
        <f t="shared" ref="H643:H706" si="50">($G643-1)*$B$27</f>
        <v>10.666666666666666</v>
      </c>
      <c r="I643" cm="1">
        <f t="array" ref="I643">_xlfn.IFS(AND(NOT($I642=0),$J642),0,NOT($J642),$I642+$B$27,TRUE,$I642)</f>
        <v>0</v>
      </c>
      <c r="J643" t="b" cm="1">
        <f t="array" ref="J643">_xlfn.IFS($I643&gt;=$C$5-$B$27,TRUE,$P643&gt;=$B$6,FALSE,TRUE,$J642)</f>
        <v>1</v>
      </c>
      <c r="K643" t="b" cm="1">
        <f t="array" ref="K643">_xlfn.IFS($L643&gt;=$B$4-$B$27,FALSE,$I643&gt;=$B$5-$B$27,TRUE,AND($J643,NOT($K642)),FALSE,$K642,TRUE,TRUE,FALSE)</f>
        <v>0</v>
      </c>
      <c r="L643" cm="1">
        <f t="array" ref="L643">_xlfn.IFS($K642,$L642+$B$27,NOT($K642),0,TRUE,$K642)</f>
        <v>0</v>
      </c>
      <c r="M643" t="b" cm="1">
        <f t="array" ref="M643">_xlfn.IFS($K643,FALSE,AND($J643,NOT($K643),$P643&lt;$B$6),TRUE,TRUE,FALSE)</f>
        <v>1</v>
      </c>
      <c r="N643" cm="1">
        <f t="array" ref="N643">_xlfn.IFS($N642&gt;=$C$7-$B$27,0,$M642,$N642+$B$27,TRUE,0)</f>
        <v>0</v>
      </c>
      <c r="O643" t="b" cm="1">
        <f t="array" ref="O643">_xlfn.IFS(AND($J643,NOT($K643),NOT($M643)),TRUE,$P643&gt;=$B$6,FALSE,AND($J643,NOT($K643),$M643,$N643=0),TRUE,TRUE,FALSE)</f>
        <v>1</v>
      </c>
      <c r="P643" cm="1">
        <f t="array" ref="P643">_xlfn.IFS(AND($O642,$P642&lt;$B$6),$P642+1,AND(NOT($J642),$P642&gt;0),0,TRUE,$P642)</f>
        <v>13</v>
      </c>
      <c r="Q643" s="1">
        <f t="shared" ref="Q643:Q706" si="51">IF($O642,$Q642+$B$8,$Q642)</f>
        <v>43</v>
      </c>
      <c r="R643" s="1">
        <f t="shared" ref="R643:R706" si="52">IF($O642,$R642+$B$8*$B$9,$R642)</f>
        <v>2150</v>
      </c>
      <c r="S643" s="17">
        <f t="shared" si="48"/>
        <v>201.5625</v>
      </c>
      <c r="T643" s="1" cm="1">
        <f t="array" ref="T643">_xlfn.IFS($B$6=1,Q643*$B$10,AND(P642=0,P643&gt;=1),T642+$B$6*$B$10*$B$8,TRUE,T642)</f>
        <v>1800</v>
      </c>
      <c r="U643" s="17">
        <f t="shared" si="49"/>
        <v>168.75</v>
      </c>
    </row>
    <row r="644" spans="7:21" x14ac:dyDescent="0.25">
      <c r="G644" s="15">
        <v>642</v>
      </c>
      <c r="H644" s="17">
        <f t="shared" si="50"/>
        <v>10.683333333333334</v>
      </c>
      <c r="I644" cm="1">
        <f t="array" ref="I644">_xlfn.IFS(AND(NOT($I643=0),$J643),0,NOT($J643),$I643+$B$27,TRUE,$I643)</f>
        <v>0</v>
      </c>
      <c r="J644" t="b" cm="1">
        <f t="array" ref="J644">_xlfn.IFS($I644&gt;=$C$5-$B$27,TRUE,$P644&gt;=$B$6,FALSE,TRUE,$J643)</f>
        <v>1</v>
      </c>
      <c r="K644" t="b" cm="1">
        <f t="array" ref="K644">_xlfn.IFS($L644&gt;=$B$4-$B$27,FALSE,$I644&gt;=$B$5-$B$27,TRUE,AND($J644,NOT($K643)),FALSE,$K643,TRUE,TRUE,FALSE)</f>
        <v>0</v>
      </c>
      <c r="L644" cm="1">
        <f t="array" ref="L644">_xlfn.IFS($K643,$L643+$B$27,NOT($K643),0,TRUE,$K643)</f>
        <v>0</v>
      </c>
      <c r="M644" t="b" cm="1">
        <f t="array" ref="M644">_xlfn.IFS($K644,FALSE,AND($J644,NOT($K644),$P644&lt;$B$6),TRUE,TRUE,FALSE)</f>
        <v>1</v>
      </c>
      <c r="N644" cm="1">
        <f t="array" ref="N644">_xlfn.IFS($N643&gt;=$C$7-$B$27,0,$M643,$N643+$B$27,TRUE,0)</f>
        <v>1.6666666666666666E-2</v>
      </c>
      <c r="O644" t="b" cm="1">
        <f t="array" ref="O644">_xlfn.IFS(AND($J644,NOT($K644),NOT($M644)),TRUE,$P644&gt;=$B$6,FALSE,AND($J644,NOT($K644),$M644,$N644=0),TRUE,TRUE,FALSE)</f>
        <v>0</v>
      </c>
      <c r="P644" cm="1">
        <f t="array" ref="P644">_xlfn.IFS(AND($O643,$P643&lt;$B$6),$P643+1,AND(NOT($J643),$P643&gt;0),0,TRUE,$P643)</f>
        <v>14</v>
      </c>
      <c r="Q644" s="1">
        <f t="shared" si="51"/>
        <v>44</v>
      </c>
      <c r="R644" s="1">
        <f t="shared" si="52"/>
        <v>2200</v>
      </c>
      <c r="S644" s="17">
        <f t="shared" ref="S644:S707" si="53">$R644/$H644</f>
        <v>205.92823712948518</v>
      </c>
      <c r="T644" s="1" cm="1">
        <f t="array" ref="T644">_xlfn.IFS($B$6=1,Q644*$B$10,AND(P643=0,P644&gt;=1),T643+$B$6*$B$10*$B$8,TRUE,T643)</f>
        <v>1800</v>
      </c>
      <c r="U644" s="17">
        <f t="shared" ref="U644:U707" si="54">T644/H644</f>
        <v>168.48673946957877</v>
      </c>
    </row>
    <row r="645" spans="7:21" x14ac:dyDescent="0.25">
      <c r="G645" s="15">
        <v>643</v>
      </c>
      <c r="H645" s="17">
        <f t="shared" si="50"/>
        <v>10.7</v>
      </c>
      <c r="I645" cm="1">
        <f t="array" ref="I645">_xlfn.IFS(AND(NOT($I644=0),$J644),0,NOT($J644),$I644+$B$27,TRUE,$I644)</f>
        <v>0</v>
      </c>
      <c r="J645" t="b" cm="1">
        <f t="array" ref="J645">_xlfn.IFS($I645&gt;=$C$5-$B$27,TRUE,$P645&gt;=$B$6,FALSE,TRUE,$J644)</f>
        <v>1</v>
      </c>
      <c r="K645" t="b" cm="1">
        <f t="array" ref="K645">_xlfn.IFS($L645&gt;=$B$4-$B$27,FALSE,$I645&gt;=$B$5-$B$27,TRUE,AND($J645,NOT($K644)),FALSE,$K644,TRUE,TRUE,FALSE)</f>
        <v>0</v>
      </c>
      <c r="L645" cm="1">
        <f t="array" ref="L645">_xlfn.IFS($K644,$L644+$B$27,NOT($K644),0,TRUE,$K644)</f>
        <v>0</v>
      </c>
      <c r="M645" t="b" cm="1">
        <f t="array" ref="M645">_xlfn.IFS($K645,FALSE,AND($J645,NOT($K645),$P645&lt;$B$6),TRUE,TRUE,FALSE)</f>
        <v>1</v>
      </c>
      <c r="N645" cm="1">
        <f t="array" ref="N645">_xlfn.IFS($N644&gt;=$C$7-$B$27,0,$M644,$N644+$B$27,TRUE,0)</f>
        <v>3.3333333333333333E-2</v>
      </c>
      <c r="O645" t="b" cm="1">
        <f t="array" ref="O645">_xlfn.IFS(AND($J645,NOT($K645),NOT($M645)),TRUE,$P645&gt;=$B$6,FALSE,AND($J645,NOT($K645),$M645,$N645=0),TRUE,TRUE,FALSE)</f>
        <v>0</v>
      </c>
      <c r="P645" cm="1">
        <f t="array" ref="P645">_xlfn.IFS(AND($O644,$P644&lt;$B$6),$P644+1,AND(NOT($J644),$P644&gt;0),0,TRUE,$P644)</f>
        <v>14</v>
      </c>
      <c r="Q645" s="1">
        <f t="shared" si="51"/>
        <v>44</v>
      </c>
      <c r="R645" s="1">
        <f t="shared" si="52"/>
        <v>2200</v>
      </c>
      <c r="S645" s="17">
        <f t="shared" si="53"/>
        <v>205.60747663551402</v>
      </c>
      <c r="T645" s="1" cm="1">
        <f t="array" ref="T645">_xlfn.IFS($B$6=1,Q645*$B$10,AND(P644=0,P645&gt;=1),T644+$B$6*$B$10*$B$8,TRUE,T644)</f>
        <v>1800</v>
      </c>
      <c r="U645" s="17">
        <f t="shared" si="54"/>
        <v>168.22429906542058</v>
      </c>
    </row>
    <row r="646" spans="7:21" x14ac:dyDescent="0.25">
      <c r="G646" s="15">
        <v>644</v>
      </c>
      <c r="H646" s="17">
        <f t="shared" si="50"/>
        <v>10.716666666666667</v>
      </c>
      <c r="I646" cm="1">
        <f t="array" ref="I646">_xlfn.IFS(AND(NOT($I645=0),$J645),0,NOT($J645),$I645+$B$27,TRUE,$I645)</f>
        <v>0</v>
      </c>
      <c r="J646" t="b" cm="1">
        <f t="array" ref="J646">_xlfn.IFS($I646&gt;=$C$5-$B$27,TRUE,$P646&gt;=$B$6,FALSE,TRUE,$J645)</f>
        <v>1</v>
      </c>
      <c r="K646" t="b" cm="1">
        <f t="array" ref="K646">_xlfn.IFS($L646&gt;=$B$4-$B$27,FALSE,$I646&gt;=$B$5-$B$27,TRUE,AND($J646,NOT($K645)),FALSE,$K645,TRUE,TRUE,FALSE)</f>
        <v>0</v>
      </c>
      <c r="L646" cm="1">
        <f t="array" ref="L646">_xlfn.IFS($K645,$L645+$B$27,NOT($K645),0,TRUE,$K645)</f>
        <v>0</v>
      </c>
      <c r="M646" t="b" cm="1">
        <f t="array" ref="M646">_xlfn.IFS($K646,FALSE,AND($J646,NOT($K646),$P646&lt;$B$6),TRUE,TRUE,FALSE)</f>
        <v>1</v>
      </c>
      <c r="N646" cm="1">
        <f t="array" ref="N646">_xlfn.IFS($N645&gt;=$C$7-$B$27,0,$M645,$N645+$B$27,TRUE,0)</f>
        <v>0</v>
      </c>
      <c r="O646" t="b" cm="1">
        <f t="array" ref="O646">_xlfn.IFS(AND($J646,NOT($K646),NOT($M646)),TRUE,$P646&gt;=$B$6,FALSE,AND($J646,NOT($K646),$M646,$N646=0),TRUE,TRUE,FALSE)</f>
        <v>1</v>
      </c>
      <c r="P646" cm="1">
        <f t="array" ref="P646">_xlfn.IFS(AND($O645,$P645&lt;$B$6),$P645+1,AND(NOT($J645),$P645&gt;0),0,TRUE,$P645)</f>
        <v>14</v>
      </c>
      <c r="Q646" s="1">
        <f t="shared" si="51"/>
        <v>44</v>
      </c>
      <c r="R646" s="1">
        <f t="shared" si="52"/>
        <v>2200</v>
      </c>
      <c r="S646" s="17">
        <f t="shared" si="53"/>
        <v>205.28771384136857</v>
      </c>
      <c r="T646" s="1" cm="1">
        <f t="array" ref="T646">_xlfn.IFS($B$6=1,Q646*$B$10,AND(P645=0,P646&gt;=1),T645+$B$6*$B$10*$B$8,TRUE,T645)</f>
        <v>1800</v>
      </c>
      <c r="U646" s="17">
        <f t="shared" si="54"/>
        <v>167.96267496111975</v>
      </c>
    </row>
    <row r="647" spans="7:21" x14ac:dyDescent="0.25">
      <c r="G647" s="15">
        <v>645</v>
      </c>
      <c r="H647" s="17">
        <f t="shared" si="50"/>
        <v>10.733333333333333</v>
      </c>
      <c r="I647" cm="1">
        <f t="array" ref="I647">_xlfn.IFS(AND(NOT($I646=0),$J646),0,NOT($J646),$I646+$B$27,TRUE,$I646)</f>
        <v>0</v>
      </c>
      <c r="J647" t="b" cm="1">
        <f t="array" ref="J647">_xlfn.IFS($I647&gt;=$C$5-$B$27,TRUE,$P647&gt;=$B$6,FALSE,TRUE,$J646)</f>
        <v>0</v>
      </c>
      <c r="K647" t="b" cm="1">
        <f t="array" ref="K647">_xlfn.IFS($L647&gt;=$B$4-$B$27,FALSE,$I647&gt;=$B$5-$B$27,TRUE,AND($J647,NOT($K646)),FALSE,$K646,TRUE,TRUE,FALSE)</f>
        <v>0</v>
      </c>
      <c r="L647" cm="1">
        <f t="array" ref="L647">_xlfn.IFS($K646,$L646+$B$27,NOT($K646),0,TRUE,$K646)</f>
        <v>0</v>
      </c>
      <c r="M647" t="b" cm="1">
        <f t="array" ref="M647">_xlfn.IFS($K647,FALSE,AND($J647,NOT($K647),$P647&lt;$B$6),TRUE,TRUE,FALSE)</f>
        <v>0</v>
      </c>
      <c r="N647" cm="1">
        <f t="array" ref="N647">_xlfn.IFS($N646&gt;=$C$7-$B$27,0,$M646,$N646+$B$27,TRUE,0)</f>
        <v>1.6666666666666666E-2</v>
      </c>
      <c r="O647" t="b" cm="1">
        <f t="array" ref="O647">_xlfn.IFS(AND($J647,NOT($K647),NOT($M647)),TRUE,$P647&gt;=$B$6,FALSE,AND($J647,NOT($K647),$M647,$N647=0),TRUE,TRUE,FALSE)</f>
        <v>0</v>
      </c>
      <c r="P647" cm="1">
        <f t="array" ref="P647">_xlfn.IFS(AND($O646,$P646&lt;$B$6),$P646+1,AND(NOT($J646),$P646&gt;0),0,TRUE,$P646)</f>
        <v>15</v>
      </c>
      <c r="Q647" s="1">
        <f t="shared" si="51"/>
        <v>45</v>
      </c>
      <c r="R647" s="1">
        <f t="shared" si="52"/>
        <v>2250</v>
      </c>
      <c r="S647" s="17">
        <f t="shared" si="53"/>
        <v>209.6273291925466</v>
      </c>
      <c r="T647" s="1" cm="1">
        <f t="array" ref="T647">_xlfn.IFS($B$6=1,Q647*$B$10,AND(P646=0,P647&gt;=1),T646+$B$6*$B$10*$B$8,TRUE,T646)</f>
        <v>1800</v>
      </c>
      <c r="U647" s="17">
        <f t="shared" si="54"/>
        <v>167.70186335403727</v>
      </c>
    </row>
    <row r="648" spans="7:21" x14ac:dyDescent="0.25">
      <c r="G648" s="15">
        <v>646</v>
      </c>
      <c r="H648" s="17">
        <f t="shared" si="50"/>
        <v>10.75</v>
      </c>
      <c r="I648" cm="1">
        <f t="array" ref="I648">_xlfn.IFS(AND(NOT($I647=0),$J647),0,NOT($J647),$I647+$B$27,TRUE,$I647)</f>
        <v>1.6666666666666666E-2</v>
      </c>
      <c r="J648" t="b" cm="1">
        <f t="array" ref="J648">_xlfn.IFS($I648&gt;=$C$5-$B$27,TRUE,$P648&gt;=$B$6,FALSE,TRUE,$J647)</f>
        <v>0</v>
      </c>
      <c r="K648" t="b" cm="1">
        <f t="array" ref="K648">_xlfn.IFS($L648&gt;=$B$4-$B$27,FALSE,$I648&gt;=$B$5-$B$27,TRUE,AND($J648,NOT($K647)),FALSE,$K647,TRUE,TRUE,FALSE)</f>
        <v>0</v>
      </c>
      <c r="L648" cm="1">
        <f t="array" ref="L648">_xlfn.IFS($K647,$L647+$B$27,NOT($K647),0,TRUE,$K647)</f>
        <v>0</v>
      </c>
      <c r="M648" t="b" cm="1">
        <f t="array" ref="M648">_xlfn.IFS($K648,FALSE,AND($J648,NOT($K648),$P648&lt;$B$6),TRUE,TRUE,FALSE)</f>
        <v>0</v>
      </c>
      <c r="N648" cm="1">
        <f t="array" ref="N648">_xlfn.IFS($N647&gt;=$C$7-$B$27,0,$M647,$N647+$B$27,TRUE,0)</f>
        <v>0</v>
      </c>
      <c r="O648" t="b" cm="1">
        <f t="array" ref="O648">_xlfn.IFS(AND($J648,NOT($K648),NOT($M648)),TRUE,$P648&gt;=$B$6,FALSE,AND($J648,NOT($K648),$M648,$N648=0),TRUE,TRUE,FALSE)</f>
        <v>0</v>
      </c>
      <c r="P648" cm="1">
        <f t="array" ref="P648">_xlfn.IFS(AND($O647,$P647&lt;$B$6),$P647+1,AND(NOT($J647),$P647&gt;0),0,TRUE,$P647)</f>
        <v>0</v>
      </c>
      <c r="Q648" s="1">
        <f t="shared" si="51"/>
        <v>45</v>
      </c>
      <c r="R648" s="1">
        <f t="shared" si="52"/>
        <v>2250</v>
      </c>
      <c r="S648" s="17">
        <f t="shared" si="53"/>
        <v>209.30232558139534</v>
      </c>
      <c r="T648" s="1" cm="1">
        <f t="array" ref="T648">_xlfn.IFS($B$6=1,Q648*$B$10,AND(P647=0,P648&gt;=1),T647+$B$6*$B$10*$B$8,TRUE,T647)</f>
        <v>1800</v>
      </c>
      <c r="U648" s="17">
        <f t="shared" si="54"/>
        <v>167.44186046511629</v>
      </c>
    </row>
    <row r="649" spans="7:21" x14ac:dyDescent="0.25">
      <c r="G649" s="15">
        <v>647</v>
      </c>
      <c r="H649" s="17">
        <f t="shared" si="50"/>
        <v>10.766666666666666</v>
      </c>
      <c r="I649" cm="1">
        <f t="array" ref="I649">_xlfn.IFS(AND(NOT($I648=0),$J648),0,NOT($J648),$I648+$B$27,TRUE,$I648)</f>
        <v>3.3333333333333333E-2</v>
      </c>
      <c r="J649" t="b" cm="1">
        <f t="array" ref="J649">_xlfn.IFS($I649&gt;=$C$5-$B$27,TRUE,$P649&gt;=$B$6,FALSE,TRUE,$J648)</f>
        <v>0</v>
      </c>
      <c r="K649" t="b" cm="1">
        <f t="array" ref="K649">_xlfn.IFS($L649&gt;=$B$4-$B$27,FALSE,$I649&gt;=$B$5-$B$27,TRUE,AND($J649,NOT($K648)),FALSE,$K648,TRUE,TRUE,FALSE)</f>
        <v>0</v>
      </c>
      <c r="L649" cm="1">
        <f t="array" ref="L649">_xlfn.IFS($K648,$L648+$B$27,NOT($K648),0,TRUE,$K648)</f>
        <v>0</v>
      </c>
      <c r="M649" t="b" cm="1">
        <f t="array" ref="M649">_xlfn.IFS($K649,FALSE,AND($J649,NOT($K649),$P649&lt;$B$6),TRUE,TRUE,FALSE)</f>
        <v>0</v>
      </c>
      <c r="N649" cm="1">
        <f t="array" ref="N649">_xlfn.IFS($N648&gt;=$C$7-$B$27,0,$M648,$N648+$B$27,TRUE,0)</f>
        <v>0</v>
      </c>
      <c r="O649" t="b" cm="1">
        <f t="array" ref="O649">_xlfn.IFS(AND($J649,NOT($K649),NOT($M649)),TRUE,$P649&gt;=$B$6,FALSE,AND($J649,NOT($K649),$M649,$N649=0),TRUE,TRUE,FALSE)</f>
        <v>0</v>
      </c>
      <c r="P649" cm="1">
        <f t="array" ref="P649">_xlfn.IFS(AND($O648,$P648&lt;$B$6),$P648+1,AND(NOT($J648),$P648&gt;0),0,TRUE,$P648)</f>
        <v>0</v>
      </c>
      <c r="Q649" s="1">
        <f t="shared" si="51"/>
        <v>45</v>
      </c>
      <c r="R649" s="1">
        <f t="shared" si="52"/>
        <v>2250</v>
      </c>
      <c r="S649" s="17">
        <f t="shared" si="53"/>
        <v>208.97832817337462</v>
      </c>
      <c r="T649" s="1" cm="1">
        <f t="array" ref="T649">_xlfn.IFS($B$6=1,Q649*$B$10,AND(P648=0,P649&gt;=1),T648+$B$6*$B$10*$B$8,TRUE,T648)</f>
        <v>1800</v>
      </c>
      <c r="U649" s="17">
        <f t="shared" si="54"/>
        <v>167.1826625386997</v>
      </c>
    </row>
    <row r="650" spans="7:21" x14ac:dyDescent="0.25">
      <c r="G650" s="15">
        <v>648</v>
      </c>
      <c r="H650" s="17">
        <f t="shared" si="50"/>
        <v>10.783333333333333</v>
      </c>
      <c r="I650" cm="1">
        <f t="array" ref="I650">_xlfn.IFS(AND(NOT($I649=0),$J649),0,NOT($J649),$I649+$B$27,TRUE,$I649)</f>
        <v>0.05</v>
      </c>
      <c r="J650" t="b" cm="1">
        <f t="array" ref="J650">_xlfn.IFS($I650&gt;=$C$5-$B$27,TRUE,$P650&gt;=$B$6,FALSE,TRUE,$J649)</f>
        <v>0</v>
      </c>
      <c r="K650" t="b" cm="1">
        <f t="array" ref="K650">_xlfn.IFS($L650&gt;=$B$4-$B$27,FALSE,$I650&gt;=$B$5-$B$27,TRUE,AND($J650,NOT($K649)),FALSE,$K649,TRUE,TRUE,FALSE)</f>
        <v>0</v>
      </c>
      <c r="L650" cm="1">
        <f t="array" ref="L650">_xlfn.IFS($K649,$L649+$B$27,NOT($K649),0,TRUE,$K649)</f>
        <v>0</v>
      </c>
      <c r="M650" t="b" cm="1">
        <f t="array" ref="M650">_xlfn.IFS($K650,FALSE,AND($J650,NOT($K650),$P650&lt;$B$6),TRUE,TRUE,FALSE)</f>
        <v>0</v>
      </c>
      <c r="N650" cm="1">
        <f t="array" ref="N650">_xlfn.IFS($N649&gt;=$C$7-$B$27,0,$M649,$N649+$B$27,TRUE,0)</f>
        <v>0</v>
      </c>
      <c r="O650" t="b" cm="1">
        <f t="array" ref="O650">_xlfn.IFS(AND($J650,NOT($K650),NOT($M650)),TRUE,$P650&gt;=$B$6,FALSE,AND($J650,NOT($K650),$M650,$N650=0),TRUE,TRUE,FALSE)</f>
        <v>0</v>
      </c>
      <c r="P650" cm="1">
        <f t="array" ref="P650">_xlfn.IFS(AND($O649,$P649&lt;$B$6),$P649+1,AND(NOT($J649),$P649&gt;0),0,TRUE,$P649)</f>
        <v>0</v>
      </c>
      <c r="Q650" s="1">
        <f t="shared" si="51"/>
        <v>45</v>
      </c>
      <c r="R650" s="1">
        <f t="shared" si="52"/>
        <v>2250</v>
      </c>
      <c r="S650" s="17">
        <f t="shared" si="53"/>
        <v>208.65533230293664</v>
      </c>
      <c r="T650" s="1" cm="1">
        <f t="array" ref="T650">_xlfn.IFS($B$6=1,Q650*$B$10,AND(P649=0,P650&gt;=1),T649+$B$6*$B$10*$B$8,TRUE,T649)</f>
        <v>1800</v>
      </c>
      <c r="U650" s="17">
        <f t="shared" si="54"/>
        <v>166.92426584234931</v>
      </c>
    </row>
    <row r="651" spans="7:21" x14ac:dyDescent="0.25">
      <c r="G651" s="15">
        <v>649</v>
      </c>
      <c r="H651" s="17">
        <f t="shared" si="50"/>
        <v>10.8</v>
      </c>
      <c r="I651" cm="1">
        <f t="array" ref="I651">_xlfn.IFS(AND(NOT($I650=0),$J650),0,NOT($J650),$I650+$B$27,TRUE,$I650)</f>
        <v>6.6666666666666666E-2</v>
      </c>
      <c r="J651" t="b" cm="1">
        <f t="array" ref="J651">_xlfn.IFS($I651&gt;=$C$5-$B$27,TRUE,$P651&gt;=$B$6,FALSE,TRUE,$J650)</f>
        <v>0</v>
      </c>
      <c r="K651" t="b" cm="1">
        <f t="array" ref="K651">_xlfn.IFS($L651&gt;=$B$4-$B$27,FALSE,$I651&gt;=$B$5-$B$27,TRUE,AND($J651,NOT($K650)),FALSE,$K650,TRUE,TRUE,FALSE)</f>
        <v>0</v>
      </c>
      <c r="L651" cm="1">
        <f t="array" ref="L651">_xlfn.IFS($K650,$L650+$B$27,NOT($K650),0,TRUE,$K650)</f>
        <v>0</v>
      </c>
      <c r="M651" t="b" cm="1">
        <f t="array" ref="M651">_xlfn.IFS($K651,FALSE,AND($J651,NOT($K651),$P651&lt;$B$6),TRUE,TRUE,FALSE)</f>
        <v>0</v>
      </c>
      <c r="N651" cm="1">
        <f t="array" ref="N651">_xlfn.IFS($N650&gt;=$C$7-$B$27,0,$M650,$N650+$B$27,TRUE,0)</f>
        <v>0</v>
      </c>
      <c r="O651" t="b" cm="1">
        <f t="array" ref="O651">_xlfn.IFS(AND($J651,NOT($K651),NOT($M651)),TRUE,$P651&gt;=$B$6,FALSE,AND($J651,NOT($K651),$M651,$N651=0),TRUE,TRUE,FALSE)</f>
        <v>0</v>
      </c>
      <c r="P651" cm="1">
        <f t="array" ref="P651">_xlfn.IFS(AND($O650,$P650&lt;$B$6),$P650+1,AND(NOT($J650),$P650&gt;0),0,TRUE,$P650)</f>
        <v>0</v>
      </c>
      <c r="Q651" s="1">
        <f t="shared" si="51"/>
        <v>45</v>
      </c>
      <c r="R651" s="1">
        <f t="shared" si="52"/>
        <v>2250</v>
      </c>
      <c r="S651" s="17">
        <f t="shared" si="53"/>
        <v>208.33333333333331</v>
      </c>
      <c r="T651" s="1" cm="1">
        <f t="array" ref="T651">_xlfn.IFS($B$6=1,Q651*$B$10,AND(P650=0,P651&gt;=1),T650+$B$6*$B$10*$B$8,TRUE,T650)</f>
        <v>1800</v>
      </c>
      <c r="U651" s="17">
        <f t="shared" si="54"/>
        <v>166.66666666666666</v>
      </c>
    </row>
    <row r="652" spans="7:21" x14ac:dyDescent="0.25">
      <c r="G652" s="15">
        <v>650</v>
      </c>
      <c r="H652" s="17">
        <f t="shared" si="50"/>
        <v>10.816666666666666</v>
      </c>
      <c r="I652" cm="1">
        <f t="array" ref="I652">_xlfn.IFS(AND(NOT($I651=0),$J651),0,NOT($J651),$I651+$B$27,TRUE,$I651)</f>
        <v>8.3333333333333329E-2</v>
      </c>
      <c r="J652" t="b" cm="1">
        <f t="array" ref="J652">_xlfn.IFS($I652&gt;=$C$5-$B$27,TRUE,$P652&gt;=$B$6,FALSE,TRUE,$J651)</f>
        <v>0</v>
      </c>
      <c r="K652" t="b" cm="1">
        <f t="array" ref="K652">_xlfn.IFS($L652&gt;=$B$4-$B$27,FALSE,$I652&gt;=$B$5-$B$27,TRUE,AND($J652,NOT($K651)),FALSE,$K651,TRUE,TRUE,FALSE)</f>
        <v>0</v>
      </c>
      <c r="L652" cm="1">
        <f t="array" ref="L652">_xlfn.IFS($K651,$L651+$B$27,NOT($K651),0,TRUE,$K651)</f>
        <v>0</v>
      </c>
      <c r="M652" t="b" cm="1">
        <f t="array" ref="M652">_xlfn.IFS($K652,FALSE,AND($J652,NOT($K652),$P652&lt;$B$6),TRUE,TRUE,FALSE)</f>
        <v>0</v>
      </c>
      <c r="N652" cm="1">
        <f t="array" ref="N652">_xlfn.IFS($N651&gt;=$C$7-$B$27,0,$M651,$N651+$B$27,TRUE,0)</f>
        <v>0</v>
      </c>
      <c r="O652" t="b" cm="1">
        <f t="array" ref="O652">_xlfn.IFS(AND($J652,NOT($K652),NOT($M652)),TRUE,$P652&gt;=$B$6,FALSE,AND($J652,NOT($K652),$M652,$N652=0),TRUE,TRUE,FALSE)</f>
        <v>0</v>
      </c>
      <c r="P652" cm="1">
        <f t="array" ref="P652">_xlfn.IFS(AND($O651,$P651&lt;$B$6),$P651+1,AND(NOT($J651),$P651&gt;0),0,TRUE,$P651)</f>
        <v>0</v>
      </c>
      <c r="Q652" s="1">
        <f t="shared" si="51"/>
        <v>45</v>
      </c>
      <c r="R652" s="1">
        <f t="shared" si="52"/>
        <v>2250</v>
      </c>
      <c r="S652" s="17">
        <f t="shared" si="53"/>
        <v>208.01232665639446</v>
      </c>
      <c r="T652" s="1" cm="1">
        <f t="array" ref="T652">_xlfn.IFS($B$6=1,Q652*$B$10,AND(P651=0,P652&gt;=1),T651+$B$6*$B$10*$B$8,TRUE,T651)</f>
        <v>1800</v>
      </c>
      <c r="U652" s="17">
        <f t="shared" si="54"/>
        <v>166.40986132511557</v>
      </c>
    </row>
    <row r="653" spans="7:21" x14ac:dyDescent="0.25">
      <c r="G653" s="15">
        <v>651</v>
      </c>
      <c r="H653" s="17">
        <f t="shared" si="50"/>
        <v>10.833333333333334</v>
      </c>
      <c r="I653" cm="1">
        <f t="array" ref="I653">_xlfn.IFS(AND(NOT($I652=0),$J652),0,NOT($J652),$I652+$B$27,TRUE,$I652)</f>
        <v>9.9999999999999992E-2</v>
      </c>
      <c r="J653" t="b" cm="1">
        <f t="array" ref="J653">_xlfn.IFS($I653&gt;=$C$5-$B$27,TRUE,$P653&gt;=$B$6,FALSE,TRUE,$J652)</f>
        <v>0</v>
      </c>
      <c r="K653" t="b" cm="1">
        <f t="array" ref="K653">_xlfn.IFS($L653&gt;=$B$4-$B$27,FALSE,$I653&gt;=$B$5-$B$27,TRUE,AND($J653,NOT($K652)),FALSE,$K652,TRUE,TRUE,FALSE)</f>
        <v>0</v>
      </c>
      <c r="L653" cm="1">
        <f t="array" ref="L653">_xlfn.IFS($K652,$L652+$B$27,NOT($K652),0,TRUE,$K652)</f>
        <v>0</v>
      </c>
      <c r="M653" t="b" cm="1">
        <f t="array" ref="M653">_xlfn.IFS($K653,FALSE,AND($J653,NOT($K653),$P653&lt;$B$6),TRUE,TRUE,FALSE)</f>
        <v>0</v>
      </c>
      <c r="N653" cm="1">
        <f t="array" ref="N653">_xlfn.IFS($N652&gt;=$C$7-$B$27,0,$M652,$N652+$B$27,TRUE,0)</f>
        <v>0</v>
      </c>
      <c r="O653" t="b" cm="1">
        <f t="array" ref="O653">_xlfn.IFS(AND($J653,NOT($K653),NOT($M653)),TRUE,$P653&gt;=$B$6,FALSE,AND($J653,NOT($K653),$M653,$N653=0),TRUE,TRUE,FALSE)</f>
        <v>0</v>
      </c>
      <c r="P653" cm="1">
        <f t="array" ref="P653">_xlfn.IFS(AND($O652,$P652&lt;$B$6),$P652+1,AND(NOT($J652),$P652&gt;0),0,TRUE,$P652)</f>
        <v>0</v>
      </c>
      <c r="Q653" s="1">
        <f t="shared" si="51"/>
        <v>45</v>
      </c>
      <c r="R653" s="1">
        <f t="shared" si="52"/>
        <v>2250</v>
      </c>
      <c r="S653" s="17">
        <f t="shared" si="53"/>
        <v>207.69230769230768</v>
      </c>
      <c r="T653" s="1" cm="1">
        <f t="array" ref="T653">_xlfn.IFS($B$6=1,Q653*$B$10,AND(P652=0,P653&gt;=1),T652+$B$6*$B$10*$B$8,TRUE,T652)</f>
        <v>1800</v>
      </c>
      <c r="U653" s="17">
        <f t="shared" si="54"/>
        <v>166.15384615384613</v>
      </c>
    </row>
    <row r="654" spans="7:21" x14ac:dyDescent="0.25">
      <c r="G654" s="15">
        <v>652</v>
      </c>
      <c r="H654" s="17">
        <f t="shared" si="50"/>
        <v>10.85</v>
      </c>
      <c r="I654" cm="1">
        <f t="array" ref="I654">_xlfn.IFS(AND(NOT($I653=0),$J653),0,NOT($J653),$I653+$B$27,TRUE,$I653)</f>
        <v>0.11666666666666665</v>
      </c>
      <c r="J654" t="b" cm="1">
        <f t="array" ref="J654">_xlfn.IFS($I654&gt;=$C$5-$B$27,TRUE,$P654&gt;=$B$6,FALSE,TRUE,$J653)</f>
        <v>0</v>
      </c>
      <c r="K654" t="b" cm="1">
        <f t="array" ref="K654">_xlfn.IFS($L654&gt;=$B$4-$B$27,FALSE,$I654&gt;=$B$5-$B$27,TRUE,AND($J654,NOT($K653)),FALSE,$K653,TRUE,TRUE,FALSE)</f>
        <v>0</v>
      </c>
      <c r="L654" cm="1">
        <f t="array" ref="L654">_xlfn.IFS($K653,$L653+$B$27,NOT($K653),0,TRUE,$K653)</f>
        <v>0</v>
      </c>
      <c r="M654" t="b" cm="1">
        <f t="array" ref="M654">_xlfn.IFS($K654,FALSE,AND($J654,NOT($K654),$P654&lt;$B$6),TRUE,TRUE,FALSE)</f>
        <v>0</v>
      </c>
      <c r="N654" cm="1">
        <f t="array" ref="N654">_xlfn.IFS($N653&gt;=$C$7-$B$27,0,$M653,$N653+$B$27,TRUE,0)</f>
        <v>0</v>
      </c>
      <c r="O654" t="b" cm="1">
        <f t="array" ref="O654">_xlfn.IFS(AND($J654,NOT($K654),NOT($M654)),TRUE,$P654&gt;=$B$6,FALSE,AND($J654,NOT($K654),$M654,$N654=0),TRUE,TRUE,FALSE)</f>
        <v>0</v>
      </c>
      <c r="P654" cm="1">
        <f t="array" ref="P654">_xlfn.IFS(AND($O653,$P653&lt;$B$6),$P653+1,AND(NOT($J653),$P653&gt;0),0,TRUE,$P653)</f>
        <v>0</v>
      </c>
      <c r="Q654" s="1">
        <f t="shared" si="51"/>
        <v>45</v>
      </c>
      <c r="R654" s="1">
        <f t="shared" si="52"/>
        <v>2250</v>
      </c>
      <c r="S654" s="17">
        <f t="shared" si="53"/>
        <v>207.37327188940094</v>
      </c>
      <c r="T654" s="1" cm="1">
        <f t="array" ref="T654">_xlfn.IFS($B$6=1,Q654*$B$10,AND(P653=0,P654&gt;=1),T653+$B$6*$B$10*$B$8,TRUE,T653)</f>
        <v>1800</v>
      </c>
      <c r="U654" s="17">
        <f t="shared" si="54"/>
        <v>165.89861751152074</v>
      </c>
    </row>
    <row r="655" spans="7:21" x14ac:dyDescent="0.25">
      <c r="G655" s="15">
        <v>653</v>
      </c>
      <c r="H655" s="17">
        <f t="shared" si="50"/>
        <v>10.866666666666667</v>
      </c>
      <c r="I655" cm="1">
        <f t="array" ref="I655">_xlfn.IFS(AND(NOT($I654=0),$J654),0,NOT($J654),$I654+$B$27,TRUE,$I654)</f>
        <v>0.13333333333333333</v>
      </c>
      <c r="J655" t="b" cm="1">
        <f t="array" ref="J655">_xlfn.IFS($I655&gt;=$C$5-$B$27,TRUE,$P655&gt;=$B$6,FALSE,TRUE,$J654)</f>
        <v>0</v>
      </c>
      <c r="K655" t="b" cm="1">
        <f t="array" ref="K655">_xlfn.IFS($L655&gt;=$B$4-$B$27,FALSE,$I655&gt;=$B$5-$B$27,TRUE,AND($J655,NOT($K654)),FALSE,$K654,TRUE,TRUE,FALSE)</f>
        <v>0</v>
      </c>
      <c r="L655" cm="1">
        <f t="array" ref="L655">_xlfn.IFS($K654,$L654+$B$27,NOT($K654),0,TRUE,$K654)</f>
        <v>0</v>
      </c>
      <c r="M655" t="b" cm="1">
        <f t="array" ref="M655">_xlfn.IFS($K655,FALSE,AND($J655,NOT($K655),$P655&lt;$B$6),TRUE,TRUE,FALSE)</f>
        <v>0</v>
      </c>
      <c r="N655" cm="1">
        <f t="array" ref="N655">_xlfn.IFS($N654&gt;=$C$7-$B$27,0,$M654,$N654+$B$27,TRUE,0)</f>
        <v>0</v>
      </c>
      <c r="O655" t="b" cm="1">
        <f t="array" ref="O655">_xlfn.IFS(AND($J655,NOT($K655),NOT($M655)),TRUE,$P655&gt;=$B$6,FALSE,AND($J655,NOT($K655),$M655,$N655=0),TRUE,TRUE,FALSE)</f>
        <v>0</v>
      </c>
      <c r="P655" cm="1">
        <f t="array" ref="P655">_xlfn.IFS(AND($O654,$P654&lt;$B$6),$P654+1,AND(NOT($J654),$P654&gt;0),0,TRUE,$P654)</f>
        <v>0</v>
      </c>
      <c r="Q655" s="1">
        <f t="shared" si="51"/>
        <v>45</v>
      </c>
      <c r="R655" s="1">
        <f t="shared" si="52"/>
        <v>2250</v>
      </c>
      <c r="S655" s="17">
        <f t="shared" si="53"/>
        <v>207.05521472392638</v>
      </c>
      <c r="T655" s="1" cm="1">
        <f t="array" ref="T655">_xlfn.IFS($B$6=1,Q655*$B$10,AND(P654=0,P655&gt;=1),T654+$B$6*$B$10*$B$8,TRUE,T654)</f>
        <v>1800</v>
      </c>
      <c r="U655" s="17">
        <f t="shared" si="54"/>
        <v>165.64417177914109</v>
      </c>
    </row>
    <row r="656" spans="7:21" x14ac:dyDescent="0.25">
      <c r="G656" s="15">
        <v>654</v>
      </c>
      <c r="H656" s="17">
        <f t="shared" si="50"/>
        <v>10.883333333333333</v>
      </c>
      <c r="I656" cm="1">
        <f t="array" ref="I656">_xlfn.IFS(AND(NOT($I655=0),$J655),0,NOT($J655),$I655+$B$27,TRUE,$I655)</f>
        <v>0.15</v>
      </c>
      <c r="J656" t="b" cm="1">
        <f t="array" ref="J656">_xlfn.IFS($I656&gt;=$C$5-$B$27,TRUE,$P656&gt;=$B$6,FALSE,TRUE,$J655)</f>
        <v>0</v>
      </c>
      <c r="K656" t="b" cm="1">
        <f t="array" ref="K656">_xlfn.IFS($L656&gt;=$B$4-$B$27,FALSE,$I656&gt;=$B$5-$B$27,TRUE,AND($J656,NOT($K655)),FALSE,$K655,TRUE,TRUE,FALSE)</f>
        <v>0</v>
      </c>
      <c r="L656" cm="1">
        <f t="array" ref="L656">_xlfn.IFS($K655,$L655+$B$27,NOT($K655),0,TRUE,$K655)</f>
        <v>0</v>
      </c>
      <c r="M656" t="b" cm="1">
        <f t="array" ref="M656">_xlfn.IFS($K656,FALSE,AND($J656,NOT($K656),$P656&lt;$B$6),TRUE,TRUE,FALSE)</f>
        <v>0</v>
      </c>
      <c r="N656" cm="1">
        <f t="array" ref="N656">_xlfn.IFS($N655&gt;=$C$7-$B$27,0,$M655,$N655+$B$27,TRUE,0)</f>
        <v>0</v>
      </c>
      <c r="O656" t="b" cm="1">
        <f t="array" ref="O656">_xlfn.IFS(AND($J656,NOT($K656),NOT($M656)),TRUE,$P656&gt;=$B$6,FALSE,AND($J656,NOT($K656),$M656,$N656=0),TRUE,TRUE,FALSE)</f>
        <v>0</v>
      </c>
      <c r="P656" cm="1">
        <f t="array" ref="P656">_xlfn.IFS(AND($O655,$P655&lt;$B$6),$P655+1,AND(NOT($J655),$P655&gt;0),0,TRUE,$P655)</f>
        <v>0</v>
      </c>
      <c r="Q656" s="1">
        <f t="shared" si="51"/>
        <v>45</v>
      </c>
      <c r="R656" s="1">
        <f t="shared" si="52"/>
        <v>2250</v>
      </c>
      <c r="S656" s="17">
        <f t="shared" si="53"/>
        <v>206.73813169984686</v>
      </c>
      <c r="T656" s="1" cm="1">
        <f t="array" ref="T656">_xlfn.IFS($B$6=1,Q656*$B$10,AND(P655=0,P656&gt;=1),T655+$B$6*$B$10*$B$8,TRUE,T655)</f>
        <v>1800</v>
      </c>
      <c r="U656" s="17">
        <f t="shared" si="54"/>
        <v>165.39050535987749</v>
      </c>
    </row>
    <row r="657" spans="7:21" x14ac:dyDescent="0.25">
      <c r="G657" s="15">
        <v>655</v>
      </c>
      <c r="H657" s="17">
        <f t="shared" si="50"/>
        <v>10.9</v>
      </c>
      <c r="I657" cm="1">
        <f t="array" ref="I657">_xlfn.IFS(AND(NOT($I656=0),$J656),0,NOT($J656),$I656+$B$27,TRUE,$I656)</f>
        <v>0.16666666666666666</v>
      </c>
      <c r="J657" t="b" cm="1">
        <f t="array" ref="J657">_xlfn.IFS($I657&gt;=$C$5-$B$27,TRUE,$P657&gt;=$B$6,FALSE,TRUE,$J656)</f>
        <v>0</v>
      </c>
      <c r="K657" t="b" cm="1">
        <f t="array" ref="K657">_xlfn.IFS($L657&gt;=$B$4-$B$27,FALSE,$I657&gt;=$B$5-$B$27,TRUE,AND($J657,NOT($K656)),FALSE,$K656,TRUE,TRUE,FALSE)</f>
        <v>0</v>
      </c>
      <c r="L657" cm="1">
        <f t="array" ref="L657">_xlfn.IFS($K656,$L656+$B$27,NOT($K656),0,TRUE,$K656)</f>
        <v>0</v>
      </c>
      <c r="M657" t="b" cm="1">
        <f t="array" ref="M657">_xlfn.IFS($K657,FALSE,AND($J657,NOT($K657),$P657&lt;$B$6),TRUE,TRUE,FALSE)</f>
        <v>0</v>
      </c>
      <c r="N657" cm="1">
        <f t="array" ref="N657">_xlfn.IFS($N656&gt;=$C$7-$B$27,0,$M656,$N656+$B$27,TRUE,0)</f>
        <v>0</v>
      </c>
      <c r="O657" t="b" cm="1">
        <f t="array" ref="O657">_xlfn.IFS(AND($J657,NOT($K657),NOT($M657)),TRUE,$P657&gt;=$B$6,FALSE,AND($J657,NOT($K657),$M657,$N657=0),TRUE,TRUE,FALSE)</f>
        <v>0</v>
      </c>
      <c r="P657" cm="1">
        <f t="array" ref="P657">_xlfn.IFS(AND($O656,$P656&lt;$B$6),$P656+1,AND(NOT($J656),$P656&gt;0),0,TRUE,$P656)</f>
        <v>0</v>
      </c>
      <c r="Q657" s="1">
        <f t="shared" si="51"/>
        <v>45</v>
      </c>
      <c r="R657" s="1">
        <f t="shared" si="52"/>
        <v>2250</v>
      </c>
      <c r="S657" s="17">
        <f t="shared" si="53"/>
        <v>206.42201834862385</v>
      </c>
      <c r="T657" s="1" cm="1">
        <f t="array" ref="T657">_xlfn.IFS($B$6=1,Q657*$B$10,AND(P656=0,P657&gt;=1),T656+$B$6*$B$10*$B$8,TRUE,T656)</f>
        <v>1800</v>
      </c>
      <c r="U657" s="17">
        <f t="shared" si="54"/>
        <v>165.13761467889907</v>
      </c>
    </row>
    <row r="658" spans="7:21" x14ac:dyDescent="0.25">
      <c r="G658" s="15">
        <v>656</v>
      </c>
      <c r="H658" s="17">
        <f t="shared" si="50"/>
        <v>10.916666666666666</v>
      </c>
      <c r="I658" cm="1">
        <f t="array" ref="I658">_xlfn.IFS(AND(NOT($I657=0),$J657),0,NOT($J657),$I657+$B$27,TRUE,$I657)</f>
        <v>0.18333333333333332</v>
      </c>
      <c r="J658" t="b" cm="1">
        <f t="array" ref="J658">_xlfn.IFS($I658&gt;=$C$5-$B$27,TRUE,$P658&gt;=$B$6,FALSE,TRUE,$J657)</f>
        <v>0</v>
      </c>
      <c r="K658" t="b" cm="1">
        <f t="array" ref="K658">_xlfn.IFS($L658&gt;=$B$4-$B$27,FALSE,$I658&gt;=$B$5-$B$27,TRUE,AND($J658,NOT($K657)),FALSE,$K657,TRUE,TRUE,FALSE)</f>
        <v>0</v>
      </c>
      <c r="L658" cm="1">
        <f t="array" ref="L658">_xlfn.IFS($K657,$L657+$B$27,NOT($K657),0,TRUE,$K657)</f>
        <v>0</v>
      </c>
      <c r="M658" t="b" cm="1">
        <f t="array" ref="M658">_xlfn.IFS($K658,FALSE,AND($J658,NOT($K658),$P658&lt;$B$6),TRUE,TRUE,FALSE)</f>
        <v>0</v>
      </c>
      <c r="N658" cm="1">
        <f t="array" ref="N658">_xlfn.IFS($N657&gt;=$C$7-$B$27,0,$M657,$N657+$B$27,TRUE,0)</f>
        <v>0</v>
      </c>
      <c r="O658" t="b" cm="1">
        <f t="array" ref="O658">_xlfn.IFS(AND($J658,NOT($K658),NOT($M658)),TRUE,$P658&gt;=$B$6,FALSE,AND($J658,NOT($K658),$M658,$N658=0),TRUE,TRUE,FALSE)</f>
        <v>0</v>
      </c>
      <c r="P658" cm="1">
        <f t="array" ref="P658">_xlfn.IFS(AND($O657,$P657&lt;$B$6),$P657+1,AND(NOT($J657),$P657&gt;0),0,TRUE,$P657)</f>
        <v>0</v>
      </c>
      <c r="Q658" s="1">
        <f t="shared" si="51"/>
        <v>45</v>
      </c>
      <c r="R658" s="1">
        <f t="shared" si="52"/>
        <v>2250</v>
      </c>
      <c r="S658" s="17">
        <f t="shared" si="53"/>
        <v>206.10687022900765</v>
      </c>
      <c r="T658" s="1" cm="1">
        <f t="array" ref="T658">_xlfn.IFS($B$6=1,Q658*$B$10,AND(P657=0,P658&gt;=1),T657+$B$6*$B$10*$B$8,TRUE,T657)</f>
        <v>1800</v>
      </c>
      <c r="U658" s="17">
        <f t="shared" si="54"/>
        <v>164.88549618320613</v>
      </c>
    </row>
    <row r="659" spans="7:21" x14ac:dyDescent="0.25">
      <c r="G659" s="15">
        <v>657</v>
      </c>
      <c r="H659" s="17">
        <f t="shared" si="50"/>
        <v>10.933333333333334</v>
      </c>
      <c r="I659" cm="1">
        <f t="array" ref="I659">_xlfn.IFS(AND(NOT($I658=0),$J658),0,NOT($J658),$I658+$B$27,TRUE,$I658)</f>
        <v>0.19999999999999998</v>
      </c>
      <c r="J659" t="b" cm="1">
        <f t="array" ref="J659">_xlfn.IFS($I659&gt;=$C$5-$B$27,TRUE,$P659&gt;=$B$6,FALSE,TRUE,$J658)</f>
        <v>0</v>
      </c>
      <c r="K659" t="b" cm="1">
        <f t="array" ref="K659">_xlfn.IFS($L659&gt;=$B$4-$B$27,FALSE,$I659&gt;=$B$5-$B$27,TRUE,AND($J659,NOT($K658)),FALSE,$K658,TRUE,TRUE,FALSE)</f>
        <v>0</v>
      </c>
      <c r="L659" cm="1">
        <f t="array" ref="L659">_xlfn.IFS($K658,$L658+$B$27,NOT($K658),0,TRUE,$K658)</f>
        <v>0</v>
      </c>
      <c r="M659" t="b" cm="1">
        <f t="array" ref="M659">_xlfn.IFS($K659,FALSE,AND($J659,NOT($K659),$P659&lt;$B$6),TRUE,TRUE,FALSE)</f>
        <v>0</v>
      </c>
      <c r="N659" cm="1">
        <f t="array" ref="N659">_xlfn.IFS($N658&gt;=$C$7-$B$27,0,$M658,$N658+$B$27,TRUE,0)</f>
        <v>0</v>
      </c>
      <c r="O659" t="b" cm="1">
        <f t="array" ref="O659">_xlfn.IFS(AND($J659,NOT($K659),NOT($M659)),TRUE,$P659&gt;=$B$6,FALSE,AND($J659,NOT($K659),$M659,$N659=0),TRUE,TRUE,FALSE)</f>
        <v>0</v>
      </c>
      <c r="P659" cm="1">
        <f t="array" ref="P659">_xlfn.IFS(AND($O658,$P658&lt;$B$6),$P658+1,AND(NOT($J658),$P658&gt;0),0,TRUE,$P658)</f>
        <v>0</v>
      </c>
      <c r="Q659" s="1">
        <f t="shared" si="51"/>
        <v>45</v>
      </c>
      <c r="R659" s="1">
        <f t="shared" si="52"/>
        <v>2250</v>
      </c>
      <c r="S659" s="17">
        <f t="shared" si="53"/>
        <v>205.79268292682926</v>
      </c>
      <c r="T659" s="1" cm="1">
        <f t="array" ref="T659">_xlfn.IFS($B$6=1,Q659*$B$10,AND(P658=0,P659&gt;=1),T658+$B$6*$B$10*$B$8,TRUE,T658)</f>
        <v>1800</v>
      </c>
      <c r="U659" s="17">
        <f t="shared" si="54"/>
        <v>164.63414634146341</v>
      </c>
    </row>
    <row r="660" spans="7:21" x14ac:dyDescent="0.25">
      <c r="G660" s="15">
        <v>658</v>
      </c>
      <c r="H660" s="17">
        <f t="shared" si="50"/>
        <v>10.95</v>
      </c>
      <c r="I660" cm="1">
        <f t="array" ref="I660">_xlfn.IFS(AND(NOT($I659=0),$J659),0,NOT($J659),$I659+$B$27,TRUE,$I659)</f>
        <v>0.21666666666666665</v>
      </c>
      <c r="J660" t="b" cm="1">
        <f t="array" ref="J660">_xlfn.IFS($I660&gt;=$C$5-$B$27,TRUE,$P660&gt;=$B$6,FALSE,TRUE,$J659)</f>
        <v>0</v>
      </c>
      <c r="K660" t="b" cm="1">
        <f t="array" ref="K660">_xlfn.IFS($L660&gt;=$B$4-$B$27,FALSE,$I660&gt;=$B$5-$B$27,TRUE,AND($J660,NOT($K659)),FALSE,$K659,TRUE,TRUE,FALSE)</f>
        <v>0</v>
      </c>
      <c r="L660" cm="1">
        <f t="array" ref="L660">_xlfn.IFS($K659,$L659+$B$27,NOT($K659),0,TRUE,$K659)</f>
        <v>0</v>
      </c>
      <c r="M660" t="b" cm="1">
        <f t="array" ref="M660">_xlfn.IFS($K660,FALSE,AND($J660,NOT($K660),$P660&lt;$B$6),TRUE,TRUE,FALSE)</f>
        <v>0</v>
      </c>
      <c r="N660" cm="1">
        <f t="array" ref="N660">_xlfn.IFS($N659&gt;=$C$7-$B$27,0,$M659,$N659+$B$27,TRUE,0)</f>
        <v>0</v>
      </c>
      <c r="O660" t="b" cm="1">
        <f t="array" ref="O660">_xlfn.IFS(AND($J660,NOT($K660),NOT($M660)),TRUE,$P660&gt;=$B$6,FALSE,AND($J660,NOT($K660),$M660,$N660=0),TRUE,TRUE,FALSE)</f>
        <v>0</v>
      </c>
      <c r="P660" cm="1">
        <f t="array" ref="P660">_xlfn.IFS(AND($O659,$P659&lt;$B$6),$P659+1,AND(NOT($J659),$P659&gt;0),0,TRUE,$P659)</f>
        <v>0</v>
      </c>
      <c r="Q660" s="1">
        <f t="shared" si="51"/>
        <v>45</v>
      </c>
      <c r="R660" s="1">
        <f t="shared" si="52"/>
        <v>2250</v>
      </c>
      <c r="S660" s="17">
        <f t="shared" si="53"/>
        <v>205.47945205479454</v>
      </c>
      <c r="T660" s="1" cm="1">
        <f t="array" ref="T660">_xlfn.IFS($B$6=1,Q660*$B$10,AND(P659=0,P660&gt;=1),T659+$B$6*$B$10*$B$8,TRUE,T659)</f>
        <v>1800</v>
      </c>
      <c r="U660" s="17">
        <f t="shared" si="54"/>
        <v>164.38356164383563</v>
      </c>
    </row>
    <row r="661" spans="7:21" x14ac:dyDescent="0.25">
      <c r="G661" s="15">
        <v>659</v>
      </c>
      <c r="H661" s="17">
        <f t="shared" si="50"/>
        <v>10.966666666666667</v>
      </c>
      <c r="I661" cm="1">
        <f t="array" ref="I661">_xlfn.IFS(AND(NOT($I660=0),$J660),0,NOT($J660),$I660+$B$27,TRUE,$I660)</f>
        <v>0.23333333333333331</v>
      </c>
      <c r="J661" t="b" cm="1">
        <f t="array" ref="J661">_xlfn.IFS($I661&gt;=$C$5-$B$27,TRUE,$P661&gt;=$B$6,FALSE,TRUE,$J660)</f>
        <v>0</v>
      </c>
      <c r="K661" t="b" cm="1">
        <f t="array" ref="K661">_xlfn.IFS($L661&gt;=$B$4-$B$27,FALSE,$I661&gt;=$B$5-$B$27,TRUE,AND($J661,NOT($K660)),FALSE,$K660,TRUE,TRUE,FALSE)</f>
        <v>0</v>
      </c>
      <c r="L661" cm="1">
        <f t="array" ref="L661">_xlfn.IFS($K660,$L660+$B$27,NOT($K660),0,TRUE,$K660)</f>
        <v>0</v>
      </c>
      <c r="M661" t="b" cm="1">
        <f t="array" ref="M661">_xlfn.IFS($K661,FALSE,AND($J661,NOT($K661),$P661&lt;$B$6),TRUE,TRUE,FALSE)</f>
        <v>0</v>
      </c>
      <c r="N661" cm="1">
        <f t="array" ref="N661">_xlfn.IFS($N660&gt;=$C$7-$B$27,0,$M660,$N660+$B$27,TRUE,0)</f>
        <v>0</v>
      </c>
      <c r="O661" t="b" cm="1">
        <f t="array" ref="O661">_xlfn.IFS(AND($J661,NOT($K661),NOT($M661)),TRUE,$P661&gt;=$B$6,FALSE,AND($J661,NOT($K661),$M661,$N661=0),TRUE,TRUE,FALSE)</f>
        <v>0</v>
      </c>
      <c r="P661" cm="1">
        <f t="array" ref="P661">_xlfn.IFS(AND($O660,$P660&lt;$B$6),$P660+1,AND(NOT($J660),$P660&gt;0),0,TRUE,$P660)</f>
        <v>0</v>
      </c>
      <c r="Q661" s="1">
        <f t="shared" si="51"/>
        <v>45</v>
      </c>
      <c r="R661" s="1">
        <f t="shared" si="52"/>
        <v>2250</v>
      </c>
      <c r="S661" s="17">
        <f t="shared" si="53"/>
        <v>205.16717325227964</v>
      </c>
      <c r="T661" s="1" cm="1">
        <f t="array" ref="T661">_xlfn.IFS($B$6=1,Q661*$B$10,AND(P660=0,P661&gt;=1),T660+$B$6*$B$10*$B$8,TRUE,T660)</f>
        <v>1800</v>
      </c>
      <c r="U661" s="17">
        <f t="shared" si="54"/>
        <v>164.13373860182369</v>
      </c>
    </row>
    <row r="662" spans="7:21" x14ac:dyDescent="0.25">
      <c r="G662" s="15">
        <v>660</v>
      </c>
      <c r="H662" s="17">
        <f t="shared" si="50"/>
        <v>10.983333333333333</v>
      </c>
      <c r="I662" cm="1">
        <f t="array" ref="I662">_xlfn.IFS(AND(NOT($I661=0),$J661),0,NOT($J661),$I661+$B$27,TRUE,$I661)</f>
        <v>0.24999999999999997</v>
      </c>
      <c r="J662" t="b" cm="1">
        <f t="array" ref="J662">_xlfn.IFS($I662&gt;=$C$5-$B$27,TRUE,$P662&gt;=$B$6,FALSE,TRUE,$J661)</f>
        <v>0</v>
      </c>
      <c r="K662" t="b" cm="1">
        <f t="array" ref="K662">_xlfn.IFS($L662&gt;=$B$4-$B$27,FALSE,$I662&gt;=$B$5-$B$27,TRUE,AND($J662,NOT($K661)),FALSE,$K661,TRUE,TRUE,FALSE)</f>
        <v>0</v>
      </c>
      <c r="L662" cm="1">
        <f t="array" ref="L662">_xlfn.IFS($K661,$L661+$B$27,NOT($K661),0,TRUE,$K661)</f>
        <v>0</v>
      </c>
      <c r="M662" t="b" cm="1">
        <f t="array" ref="M662">_xlfn.IFS($K662,FALSE,AND($J662,NOT($K662),$P662&lt;$B$6),TRUE,TRUE,FALSE)</f>
        <v>0</v>
      </c>
      <c r="N662" cm="1">
        <f t="array" ref="N662">_xlfn.IFS($N661&gt;=$C$7-$B$27,0,$M661,$N661+$B$27,TRUE,0)</f>
        <v>0</v>
      </c>
      <c r="O662" t="b" cm="1">
        <f t="array" ref="O662">_xlfn.IFS(AND($J662,NOT($K662),NOT($M662)),TRUE,$P662&gt;=$B$6,FALSE,AND($J662,NOT($K662),$M662,$N662=0),TRUE,TRUE,FALSE)</f>
        <v>0</v>
      </c>
      <c r="P662" cm="1">
        <f t="array" ref="P662">_xlfn.IFS(AND($O661,$P661&lt;$B$6),$P661+1,AND(NOT($J661),$P661&gt;0),0,TRUE,$P661)</f>
        <v>0</v>
      </c>
      <c r="Q662" s="1">
        <f t="shared" si="51"/>
        <v>45</v>
      </c>
      <c r="R662" s="1">
        <f t="shared" si="52"/>
        <v>2250</v>
      </c>
      <c r="S662" s="17">
        <f t="shared" si="53"/>
        <v>204.85584218512901</v>
      </c>
      <c r="T662" s="1" cm="1">
        <f t="array" ref="T662">_xlfn.IFS($B$6=1,Q662*$B$10,AND(P661=0,P662&gt;=1),T661+$B$6*$B$10*$B$8,TRUE,T661)</f>
        <v>1800</v>
      </c>
      <c r="U662" s="17">
        <f t="shared" si="54"/>
        <v>163.88467374810321</v>
      </c>
    </row>
    <row r="663" spans="7:21" x14ac:dyDescent="0.25">
      <c r="G663" s="15">
        <v>661</v>
      </c>
      <c r="H663" s="17">
        <f t="shared" si="50"/>
        <v>11</v>
      </c>
      <c r="I663" cm="1">
        <f t="array" ref="I663">_xlfn.IFS(AND(NOT($I662=0),$J662),0,NOT($J662),$I662+$B$27,TRUE,$I662)</f>
        <v>0.26666666666666666</v>
      </c>
      <c r="J663" t="b" cm="1">
        <f t="array" ref="J663">_xlfn.IFS($I663&gt;=$C$5-$B$27,TRUE,$P663&gt;=$B$6,FALSE,TRUE,$J662)</f>
        <v>0</v>
      </c>
      <c r="K663" t="b" cm="1">
        <f t="array" ref="K663">_xlfn.IFS($L663&gt;=$B$4-$B$27,FALSE,$I663&gt;=$B$5-$B$27,TRUE,AND($J663,NOT($K662)),FALSE,$K662,TRUE,TRUE,FALSE)</f>
        <v>0</v>
      </c>
      <c r="L663" cm="1">
        <f t="array" ref="L663">_xlfn.IFS($K662,$L662+$B$27,NOT($K662),0,TRUE,$K662)</f>
        <v>0</v>
      </c>
      <c r="M663" t="b" cm="1">
        <f t="array" ref="M663">_xlfn.IFS($K663,FALSE,AND($J663,NOT($K663),$P663&lt;$B$6),TRUE,TRUE,FALSE)</f>
        <v>0</v>
      </c>
      <c r="N663" cm="1">
        <f t="array" ref="N663">_xlfn.IFS($N662&gt;=$C$7-$B$27,0,$M662,$N662+$B$27,TRUE,0)</f>
        <v>0</v>
      </c>
      <c r="O663" t="b" cm="1">
        <f t="array" ref="O663">_xlfn.IFS(AND($J663,NOT($K663),NOT($M663)),TRUE,$P663&gt;=$B$6,FALSE,AND($J663,NOT($K663),$M663,$N663=0),TRUE,TRUE,FALSE)</f>
        <v>0</v>
      </c>
      <c r="P663" cm="1">
        <f t="array" ref="P663">_xlfn.IFS(AND($O662,$P662&lt;$B$6),$P662+1,AND(NOT($J662),$P662&gt;0),0,TRUE,$P662)</f>
        <v>0</v>
      </c>
      <c r="Q663" s="1">
        <f t="shared" si="51"/>
        <v>45</v>
      </c>
      <c r="R663" s="1">
        <f t="shared" si="52"/>
        <v>2250</v>
      </c>
      <c r="S663" s="17">
        <f t="shared" si="53"/>
        <v>204.54545454545453</v>
      </c>
      <c r="T663" s="1" cm="1">
        <f t="array" ref="T663">_xlfn.IFS($B$6=1,Q663*$B$10,AND(P662=0,P663&gt;=1),T662+$B$6*$B$10*$B$8,TRUE,T662)</f>
        <v>1800</v>
      </c>
      <c r="U663" s="17">
        <f t="shared" si="54"/>
        <v>163.63636363636363</v>
      </c>
    </row>
    <row r="664" spans="7:21" x14ac:dyDescent="0.25">
      <c r="G664" s="15">
        <v>662</v>
      </c>
      <c r="H664" s="17">
        <f t="shared" si="50"/>
        <v>11.016666666666666</v>
      </c>
      <c r="I664" cm="1">
        <f t="array" ref="I664">_xlfn.IFS(AND(NOT($I663=0),$J663),0,NOT($J663),$I663+$B$27,TRUE,$I663)</f>
        <v>0.28333333333333333</v>
      </c>
      <c r="J664" t="b" cm="1">
        <f t="array" ref="J664">_xlfn.IFS($I664&gt;=$C$5-$B$27,TRUE,$P664&gt;=$B$6,FALSE,TRUE,$J663)</f>
        <v>0</v>
      </c>
      <c r="K664" t="b" cm="1">
        <f t="array" ref="K664">_xlfn.IFS($L664&gt;=$B$4-$B$27,FALSE,$I664&gt;=$B$5-$B$27,TRUE,AND($J664,NOT($K663)),FALSE,$K663,TRUE,TRUE,FALSE)</f>
        <v>0</v>
      </c>
      <c r="L664" cm="1">
        <f t="array" ref="L664">_xlfn.IFS($K663,$L663+$B$27,NOT($K663),0,TRUE,$K663)</f>
        <v>0</v>
      </c>
      <c r="M664" t="b" cm="1">
        <f t="array" ref="M664">_xlfn.IFS($K664,FALSE,AND($J664,NOT($K664),$P664&lt;$B$6),TRUE,TRUE,FALSE)</f>
        <v>0</v>
      </c>
      <c r="N664" cm="1">
        <f t="array" ref="N664">_xlfn.IFS($N663&gt;=$C$7-$B$27,0,$M663,$N663+$B$27,TRUE,0)</f>
        <v>0</v>
      </c>
      <c r="O664" t="b" cm="1">
        <f t="array" ref="O664">_xlfn.IFS(AND($J664,NOT($K664),NOT($M664)),TRUE,$P664&gt;=$B$6,FALSE,AND($J664,NOT($K664),$M664,$N664=0),TRUE,TRUE,FALSE)</f>
        <v>0</v>
      </c>
      <c r="P664" cm="1">
        <f t="array" ref="P664">_xlfn.IFS(AND($O663,$P663&lt;$B$6),$P663+1,AND(NOT($J663),$P663&gt;0),0,TRUE,$P663)</f>
        <v>0</v>
      </c>
      <c r="Q664" s="1">
        <f t="shared" si="51"/>
        <v>45</v>
      </c>
      <c r="R664" s="1">
        <f t="shared" si="52"/>
        <v>2250</v>
      </c>
      <c r="S664" s="17">
        <f t="shared" si="53"/>
        <v>204.23600605143724</v>
      </c>
      <c r="T664" s="1" cm="1">
        <f t="array" ref="T664">_xlfn.IFS($B$6=1,Q664*$B$10,AND(P663=0,P664&gt;=1),T663+$B$6*$B$10*$B$8,TRUE,T663)</f>
        <v>1800</v>
      </c>
      <c r="U664" s="17">
        <f t="shared" si="54"/>
        <v>163.38880484114978</v>
      </c>
    </row>
    <row r="665" spans="7:21" x14ac:dyDescent="0.25">
      <c r="G665" s="15">
        <v>663</v>
      </c>
      <c r="H665" s="17">
        <f t="shared" si="50"/>
        <v>11.033333333333333</v>
      </c>
      <c r="I665" cm="1">
        <f t="array" ref="I665">_xlfn.IFS(AND(NOT($I664=0),$J664),0,NOT($J664),$I664+$B$27,TRUE,$I664)</f>
        <v>0.3</v>
      </c>
      <c r="J665" t="b" cm="1">
        <f t="array" ref="J665">_xlfn.IFS($I665&gt;=$C$5-$B$27,TRUE,$P665&gt;=$B$6,FALSE,TRUE,$J664)</f>
        <v>0</v>
      </c>
      <c r="K665" t="b" cm="1">
        <f t="array" ref="K665">_xlfn.IFS($L665&gt;=$B$4-$B$27,FALSE,$I665&gt;=$B$5-$B$27,TRUE,AND($J665,NOT($K664)),FALSE,$K664,TRUE,TRUE,FALSE)</f>
        <v>0</v>
      </c>
      <c r="L665" cm="1">
        <f t="array" ref="L665">_xlfn.IFS($K664,$L664+$B$27,NOT($K664),0,TRUE,$K664)</f>
        <v>0</v>
      </c>
      <c r="M665" t="b" cm="1">
        <f t="array" ref="M665">_xlfn.IFS($K665,FALSE,AND($J665,NOT($K665),$P665&lt;$B$6),TRUE,TRUE,FALSE)</f>
        <v>0</v>
      </c>
      <c r="N665" cm="1">
        <f t="array" ref="N665">_xlfn.IFS($N664&gt;=$C$7-$B$27,0,$M664,$N664+$B$27,TRUE,0)</f>
        <v>0</v>
      </c>
      <c r="O665" t="b" cm="1">
        <f t="array" ref="O665">_xlfn.IFS(AND($J665,NOT($K665),NOT($M665)),TRUE,$P665&gt;=$B$6,FALSE,AND($J665,NOT($K665),$M665,$N665=0),TRUE,TRUE,FALSE)</f>
        <v>0</v>
      </c>
      <c r="P665" cm="1">
        <f t="array" ref="P665">_xlfn.IFS(AND($O664,$P664&lt;$B$6),$P664+1,AND(NOT($J664),$P664&gt;0),0,TRUE,$P664)</f>
        <v>0</v>
      </c>
      <c r="Q665" s="1">
        <f t="shared" si="51"/>
        <v>45</v>
      </c>
      <c r="R665" s="1">
        <f t="shared" si="52"/>
        <v>2250</v>
      </c>
      <c r="S665" s="17">
        <f t="shared" si="53"/>
        <v>203.92749244712991</v>
      </c>
      <c r="T665" s="1" cm="1">
        <f t="array" ref="T665">_xlfn.IFS($B$6=1,Q665*$B$10,AND(P664=0,P665&gt;=1),T664+$B$6*$B$10*$B$8,TRUE,T664)</f>
        <v>1800</v>
      </c>
      <c r="U665" s="17">
        <f t="shared" si="54"/>
        <v>163.14199395770393</v>
      </c>
    </row>
    <row r="666" spans="7:21" x14ac:dyDescent="0.25">
      <c r="G666" s="15">
        <v>664</v>
      </c>
      <c r="H666" s="17">
        <f t="shared" si="50"/>
        <v>11.05</v>
      </c>
      <c r="I666" cm="1">
        <f t="array" ref="I666">_xlfn.IFS(AND(NOT($I665=0),$J665),0,NOT($J665),$I665+$B$27,TRUE,$I665)</f>
        <v>0.31666666666666665</v>
      </c>
      <c r="J666" t="b" cm="1">
        <f t="array" ref="J666">_xlfn.IFS($I666&gt;=$C$5-$B$27,TRUE,$P666&gt;=$B$6,FALSE,TRUE,$J665)</f>
        <v>0</v>
      </c>
      <c r="K666" t="b" cm="1">
        <f t="array" ref="K666">_xlfn.IFS($L666&gt;=$B$4-$B$27,FALSE,$I666&gt;=$B$5-$B$27,TRUE,AND($J666,NOT($K665)),FALSE,$K665,TRUE,TRUE,FALSE)</f>
        <v>0</v>
      </c>
      <c r="L666" cm="1">
        <f t="array" ref="L666">_xlfn.IFS($K665,$L665+$B$27,NOT($K665),0,TRUE,$K665)</f>
        <v>0</v>
      </c>
      <c r="M666" t="b" cm="1">
        <f t="array" ref="M666">_xlfn.IFS($K666,FALSE,AND($J666,NOT($K666),$P666&lt;$B$6),TRUE,TRUE,FALSE)</f>
        <v>0</v>
      </c>
      <c r="N666" cm="1">
        <f t="array" ref="N666">_xlfn.IFS($N665&gt;=$C$7-$B$27,0,$M665,$N665+$B$27,TRUE,0)</f>
        <v>0</v>
      </c>
      <c r="O666" t="b" cm="1">
        <f t="array" ref="O666">_xlfn.IFS(AND($J666,NOT($K666),NOT($M666)),TRUE,$P666&gt;=$B$6,FALSE,AND($J666,NOT($K666),$M666,$N666=0),TRUE,TRUE,FALSE)</f>
        <v>0</v>
      </c>
      <c r="P666" cm="1">
        <f t="array" ref="P666">_xlfn.IFS(AND($O665,$P665&lt;$B$6),$P665+1,AND(NOT($J665),$P665&gt;0),0,TRUE,$P665)</f>
        <v>0</v>
      </c>
      <c r="Q666" s="1">
        <f t="shared" si="51"/>
        <v>45</v>
      </c>
      <c r="R666" s="1">
        <f t="shared" si="52"/>
        <v>2250</v>
      </c>
      <c r="S666" s="17">
        <f t="shared" si="53"/>
        <v>203.61990950226243</v>
      </c>
      <c r="T666" s="1" cm="1">
        <f t="array" ref="T666">_xlfn.IFS($B$6=1,Q666*$B$10,AND(P665=0,P666&gt;=1),T665+$B$6*$B$10*$B$8,TRUE,T665)</f>
        <v>1800</v>
      </c>
      <c r="U666" s="17">
        <f t="shared" si="54"/>
        <v>162.89592760180994</v>
      </c>
    </row>
    <row r="667" spans="7:21" x14ac:dyDescent="0.25">
      <c r="G667" s="15">
        <v>665</v>
      </c>
      <c r="H667" s="17">
        <f t="shared" si="50"/>
        <v>11.066666666666666</v>
      </c>
      <c r="I667" cm="1">
        <f t="array" ref="I667">_xlfn.IFS(AND(NOT($I666=0),$J666),0,NOT($J666),$I666+$B$27,TRUE,$I666)</f>
        <v>0.33333333333333331</v>
      </c>
      <c r="J667" t="b" cm="1">
        <f t="array" ref="J667">_xlfn.IFS($I667&gt;=$C$5-$B$27,TRUE,$P667&gt;=$B$6,FALSE,TRUE,$J666)</f>
        <v>0</v>
      </c>
      <c r="K667" t="b" cm="1">
        <f t="array" ref="K667">_xlfn.IFS($L667&gt;=$B$4-$B$27,FALSE,$I667&gt;=$B$5-$B$27,TRUE,AND($J667,NOT($K666)),FALSE,$K666,TRUE,TRUE,FALSE)</f>
        <v>0</v>
      </c>
      <c r="L667" cm="1">
        <f t="array" ref="L667">_xlfn.IFS($K666,$L666+$B$27,NOT($K666),0,TRUE,$K666)</f>
        <v>0</v>
      </c>
      <c r="M667" t="b" cm="1">
        <f t="array" ref="M667">_xlfn.IFS($K667,FALSE,AND($J667,NOT($K667),$P667&lt;$B$6),TRUE,TRUE,FALSE)</f>
        <v>0</v>
      </c>
      <c r="N667" cm="1">
        <f t="array" ref="N667">_xlfn.IFS($N666&gt;=$C$7-$B$27,0,$M666,$N666+$B$27,TRUE,0)</f>
        <v>0</v>
      </c>
      <c r="O667" t="b" cm="1">
        <f t="array" ref="O667">_xlfn.IFS(AND($J667,NOT($K667),NOT($M667)),TRUE,$P667&gt;=$B$6,FALSE,AND($J667,NOT($K667),$M667,$N667=0),TRUE,TRUE,FALSE)</f>
        <v>0</v>
      </c>
      <c r="P667" cm="1">
        <f t="array" ref="P667">_xlfn.IFS(AND($O666,$P666&lt;$B$6),$P666+1,AND(NOT($J666),$P666&gt;0),0,TRUE,$P666)</f>
        <v>0</v>
      </c>
      <c r="Q667" s="1">
        <f t="shared" si="51"/>
        <v>45</v>
      </c>
      <c r="R667" s="1">
        <f t="shared" si="52"/>
        <v>2250</v>
      </c>
      <c r="S667" s="17">
        <f t="shared" si="53"/>
        <v>203.31325301204819</v>
      </c>
      <c r="T667" s="1" cm="1">
        <f t="array" ref="T667">_xlfn.IFS($B$6=1,Q667*$B$10,AND(P666=0,P667&gt;=1),T666+$B$6*$B$10*$B$8,TRUE,T666)</f>
        <v>1800</v>
      </c>
      <c r="U667" s="17">
        <f t="shared" si="54"/>
        <v>162.65060240963857</v>
      </c>
    </row>
    <row r="668" spans="7:21" x14ac:dyDescent="0.25">
      <c r="G668" s="15">
        <v>666</v>
      </c>
      <c r="H668" s="17">
        <f t="shared" si="50"/>
        <v>11.083333333333334</v>
      </c>
      <c r="I668" cm="1">
        <f t="array" ref="I668">_xlfn.IFS(AND(NOT($I667=0),$J667),0,NOT($J667),$I667+$B$27,TRUE,$I667)</f>
        <v>0.35</v>
      </c>
      <c r="J668" t="b" cm="1">
        <f t="array" ref="J668">_xlfn.IFS($I668&gt;=$C$5-$B$27,TRUE,$P668&gt;=$B$6,FALSE,TRUE,$J667)</f>
        <v>0</v>
      </c>
      <c r="K668" t="b" cm="1">
        <f t="array" ref="K668">_xlfn.IFS($L668&gt;=$B$4-$B$27,FALSE,$I668&gt;=$B$5-$B$27,TRUE,AND($J668,NOT($K667)),FALSE,$K667,TRUE,TRUE,FALSE)</f>
        <v>0</v>
      </c>
      <c r="L668" cm="1">
        <f t="array" ref="L668">_xlfn.IFS($K667,$L667+$B$27,NOT($K667),0,TRUE,$K667)</f>
        <v>0</v>
      </c>
      <c r="M668" t="b" cm="1">
        <f t="array" ref="M668">_xlfn.IFS($K668,FALSE,AND($J668,NOT($K668),$P668&lt;$B$6),TRUE,TRUE,FALSE)</f>
        <v>0</v>
      </c>
      <c r="N668" cm="1">
        <f t="array" ref="N668">_xlfn.IFS($N667&gt;=$C$7-$B$27,0,$M667,$N667+$B$27,TRUE,0)</f>
        <v>0</v>
      </c>
      <c r="O668" t="b" cm="1">
        <f t="array" ref="O668">_xlfn.IFS(AND($J668,NOT($K668),NOT($M668)),TRUE,$P668&gt;=$B$6,FALSE,AND($J668,NOT($K668),$M668,$N668=0),TRUE,TRUE,FALSE)</f>
        <v>0</v>
      </c>
      <c r="P668" cm="1">
        <f t="array" ref="P668">_xlfn.IFS(AND($O667,$P667&lt;$B$6),$P667+1,AND(NOT($J667),$P667&gt;0),0,TRUE,$P667)</f>
        <v>0</v>
      </c>
      <c r="Q668" s="1">
        <f t="shared" si="51"/>
        <v>45</v>
      </c>
      <c r="R668" s="1">
        <f t="shared" si="52"/>
        <v>2250</v>
      </c>
      <c r="S668" s="17">
        <f t="shared" si="53"/>
        <v>203.00751879699246</v>
      </c>
      <c r="T668" s="1" cm="1">
        <f t="array" ref="T668">_xlfn.IFS($B$6=1,Q668*$B$10,AND(P667=0,P668&gt;=1),T667+$B$6*$B$10*$B$8,TRUE,T667)</f>
        <v>1800</v>
      </c>
      <c r="U668" s="17">
        <f t="shared" si="54"/>
        <v>162.40601503759399</v>
      </c>
    </row>
    <row r="669" spans="7:21" x14ac:dyDescent="0.25">
      <c r="G669" s="15">
        <v>667</v>
      </c>
      <c r="H669" s="17">
        <f t="shared" si="50"/>
        <v>11.1</v>
      </c>
      <c r="I669" cm="1">
        <f t="array" ref="I669">_xlfn.IFS(AND(NOT($I668=0),$J668),0,NOT($J668),$I668+$B$27,TRUE,$I668)</f>
        <v>0.36666666666666664</v>
      </c>
      <c r="J669" t="b" cm="1">
        <f t="array" ref="J669">_xlfn.IFS($I669&gt;=$C$5-$B$27,TRUE,$P669&gt;=$B$6,FALSE,TRUE,$J668)</f>
        <v>0</v>
      </c>
      <c r="K669" t="b" cm="1">
        <f t="array" ref="K669">_xlfn.IFS($L669&gt;=$B$4-$B$27,FALSE,$I669&gt;=$B$5-$B$27,TRUE,AND($J669,NOT($K668)),FALSE,$K668,TRUE,TRUE,FALSE)</f>
        <v>0</v>
      </c>
      <c r="L669" cm="1">
        <f t="array" ref="L669">_xlfn.IFS($K668,$L668+$B$27,NOT($K668),0,TRUE,$K668)</f>
        <v>0</v>
      </c>
      <c r="M669" t="b" cm="1">
        <f t="array" ref="M669">_xlfn.IFS($K669,FALSE,AND($J669,NOT($K669),$P669&lt;$B$6),TRUE,TRUE,FALSE)</f>
        <v>0</v>
      </c>
      <c r="N669" cm="1">
        <f t="array" ref="N669">_xlfn.IFS($N668&gt;=$C$7-$B$27,0,$M668,$N668+$B$27,TRUE,0)</f>
        <v>0</v>
      </c>
      <c r="O669" t="b" cm="1">
        <f t="array" ref="O669">_xlfn.IFS(AND($J669,NOT($K669),NOT($M669)),TRUE,$P669&gt;=$B$6,FALSE,AND($J669,NOT($K669),$M669,$N669=0),TRUE,TRUE,FALSE)</f>
        <v>0</v>
      </c>
      <c r="P669" cm="1">
        <f t="array" ref="P669">_xlfn.IFS(AND($O668,$P668&lt;$B$6),$P668+1,AND(NOT($J668),$P668&gt;0),0,TRUE,$P668)</f>
        <v>0</v>
      </c>
      <c r="Q669" s="1">
        <f t="shared" si="51"/>
        <v>45</v>
      </c>
      <c r="R669" s="1">
        <f t="shared" si="52"/>
        <v>2250</v>
      </c>
      <c r="S669" s="17">
        <f t="shared" si="53"/>
        <v>202.70270270270271</v>
      </c>
      <c r="T669" s="1" cm="1">
        <f t="array" ref="T669">_xlfn.IFS($B$6=1,Q669*$B$10,AND(P668=0,P669&gt;=1),T668+$B$6*$B$10*$B$8,TRUE,T668)</f>
        <v>1800</v>
      </c>
      <c r="U669" s="17">
        <f t="shared" si="54"/>
        <v>162.16216216216216</v>
      </c>
    </row>
    <row r="670" spans="7:21" x14ac:dyDescent="0.25">
      <c r="G670" s="15">
        <v>668</v>
      </c>
      <c r="H670" s="17">
        <f t="shared" si="50"/>
        <v>11.116666666666667</v>
      </c>
      <c r="I670" cm="1">
        <f t="array" ref="I670">_xlfn.IFS(AND(NOT($I669=0),$J669),0,NOT($J669),$I669+$B$27,TRUE,$I669)</f>
        <v>0.3833333333333333</v>
      </c>
      <c r="J670" t="b" cm="1">
        <f t="array" ref="J670">_xlfn.IFS($I670&gt;=$C$5-$B$27,TRUE,$P670&gt;=$B$6,FALSE,TRUE,$J669)</f>
        <v>0</v>
      </c>
      <c r="K670" t="b" cm="1">
        <f t="array" ref="K670">_xlfn.IFS($L670&gt;=$B$4-$B$27,FALSE,$I670&gt;=$B$5-$B$27,TRUE,AND($J670,NOT($K669)),FALSE,$K669,TRUE,TRUE,FALSE)</f>
        <v>0</v>
      </c>
      <c r="L670" cm="1">
        <f t="array" ref="L670">_xlfn.IFS($K669,$L669+$B$27,NOT($K669),0,TRUE,$K669)</f>
        <v>0</v>
      </c>
      <c r="M670" t="b" cm="1">
        <f t="array" ref="M670">_xlfn.IFS($K670,FALSE,AND($J670,NOT($K670),$P670&lt;$B$6),TRUE,TRUE,FALSE)</f>
        <v>0</v>
      </c>
      <c r="N670" cm="1">
        <f t="array" ref="N670">_xlfn.IFS($N669&gt;=$C$7-$B$27,0,$M669,$N669+$B$27,TRUE,0)</f>
        <v>0</v>
      </c>
      <c r="O670" t="b" cm="1">
        <f t="array" ref="O670">_xlfn.IFS(AND($J670,NOT($K670),NOT($M670)),TRUE,$P670&gt;=$B$6,FALSE,AND($J670,NOT($K670),$M670,$N670=0),TRUE,TRUE,FALSE)</f>
        <v>0</v>
      </c>
      <c r="P670" cm="1">
        <f t="array" ref="P670">_xlfn.IFS(AND($O669,$P669&lt;$B$6),$P669+1,AND(NOT($J669),$P669&gt;0),0,TRUE,$P669)</f>
        <v>0</v>
      </c>
      <c r="Q670" s="1">
        <f t="shared" si="51"/>
        <v>45</v>
      </c>
      <c r="R670" s="1">
        <f t="shared" si="52"/>
        <v>2250</v>
      </c>
      <c r="S670" s="17">
        <f t="shared" si="53"/>
        <v>202.39880059970014</v>
      </c>
      <c r="T670" s="1" cm="1">
        <f t="array" ref="T670">_xlfn.IFS($B$6=1,Q670*$B$10,AND(P669=0,P670&gt;=1),T669+$B$6*$B$10*$B$8,TRUE,T669)</f>
        <v>1800</v>
      </c>
      <c r="U670" s="17">
        <f t="shared" si="54"/>
        <v>161.9190404797601</v>
      </c>
    </row>
    <row r="671" spans="7:21" x14ac:dyDescent="0.25">
      <c r="G671" s="15">
        <v>669</v>
      </c>
      <c r="H671" s="17">
        <f t="shared" si="50"/>
        <v>11.133333333333333</v>
      </c>
      <c r="I671" cm="1">
        <f t="array" ref="I671">_xlfn.IFS(AND(NOT($I670=0),$J670),0,NOT($J670),$I670+$B$27,TRUE,$I670)</f>
        <v>0.39999999999999997</v>
      </c>
      <c r="J671" t="b" cm="1">
        <f t="array" ref="J671">_xlfn.IFS($I671&gt;=$C$5-$B$27,TRUE,$P671&gt;=$B$6,FALSE,TRUE,$J670)</f>
        <v>0</v>
      </c>
      <c r="K671" t="b" cm="1">
        <f t="array" ref="K671">_xlfn.IFS($L671&gt;=$B$4-$B$27,FALSE,$I671&gt;=$B$5-$B$27,TRUE,AND($J671,NOT($K670)),FALSE,$K670,TRUE,TRUE,FALSE)</f>
        <v>0</v>
      </c>
      <c r="L671" cm="1">
        <f t="array" ref="L671">_xlfn.IFS($K670,$L670+$B$27,NOT($K670),0,TRUE,$K670)</f>
        <v>0</v>
      </c>
      <c r="M671" t="b" cm="1">
        <f t="array" ref="M671">_xlfn.IFS($K671,FALSE,AND($J671,NOT($K671),$P671&lt;$B$6),TRUE,TRUE,FALSE)</f>
        <v>0</v>
      </c>
      <c r="N671" cm="1">
        <f t="array" ref="N671">_xlfn.IFS($N670&gt;=$C$7-$B$27,0,$M670,$N670+$B$27,TRUE,0)</f>
        <v>0</v>
      </c>
      <c r="O671" t="b" cm="1">
        <f t="array" ref="O671">_xlfn.IFS(AND($J671,NOT($K671),NOT($M671)),TRUE,$P671&gt;=$B$6,FALSE,AND($J671,NOT($K671),$M671,$N671=0),TRUE,TRUE,FALSE)</f>
        <v>0</v>
      </c>
      <c r="P671" cm="1">
        <f t="array" ref="P671">_xlfn.IFS(AND($O670,$P670&lt;$B$6),$P670+1,AND(NOT($J670),$P670&gt;0),0,TRUE,$P670)</f>
        <v>0</v>
      </c>
      <c r="Q671" s="1">
        <f t="shared" si="51"/>
        <v>45</v>
      </c>
      <c r="R671" s="1">
        <f t="shared" si="52"/>
        <v>2250</v>
      </c>
      <c r="S671" s="17">
        <f t="shared" si="53"/>
        <v>202.09580838323353</v>
      </c>
      <c r="T671" s="1" cm="1">
        <f t="array" ref="T671">_xlfn.IFS($B$6=1,Q671*$B$10,AND(P670=0,P671&gt;=1),T670+$B$6*$B$10*$B$8,TRUE,T670)</f>
        <v>1800</v>
      </c>
      <c r="U671" s="17">
        <f t="shared" si="54"/>
        <v>161.67664670658684</v>
      </c>
    </row>
    <row r="672" spans="7:21" x14ac:dyDescent="0.25">
      <c r="G672" s="15">
        <v>670</v>
      </c>
      <c r="H672" s="17">
        <f t="shared" si="50"/>
        <v>11.15</v>
      </c>
      <c r="I672" cm="1">
        <f t="array" ref="I672">_xlfn.IFS(AND(NOT($I671=0),$J671),0,NOT($J671),$I671+$B$27,TRUE,$I671)</f>
        <v>0.41666666666666663</v>
      </c>
      <c r="J672" t="b" cm="1">
        <f t="array" ref="J672">_xlfn.IFS($I672&gt;=$C$5-$B$27,TRUE,$P672&gt;=$B$6,FALSE,TRUE,$J671)</f>
        <v>0</v>
      </c>
      <c r="K672" t="b" cm="1">
        <f t="array" ref="K672">_xlfn.IFS($L672&gt;=$B$4-$B$27,FALSE,$I672&gt;=$B$5-$B$27,TRUE,AND($J672,NOT($K671)),FALSE,$K671,TRUE,TRUE,FALSE)</f>
        <v>0</v>
      </c>
      <c r="L672" cm="1">
        <f t="array" ref="L672">_xlfn.IFS($K671,$L671+$B$27,NOT($K671),0,TRUE,$K671)</f>
        <v>0</v>
      </c>
      <c r="M672" t="b" cm="1">
        <f t="array" ref="M672">_xlfn.IFS($K672,FALSE,AND($J672,NOT($K672),$P672&lt;$B$6),TRUE,TRUE,FALSE)</f>
        <v>0</v>
      </c>
      <c r="N672" cm="1">
        <f t="array" ref="N672">_xlfn.IFS($N671&gt;=$C$7-$B$27,0,$M671,$N671+$B$27,TRUE,0)</f>
        <v>0</v>
      </c>
      <c r="O672" t="b" cm="1">
        <f t="array" ref="O672">_xlfn.IFS(AND($J672,NOT($K672),NOT($M672)),TRUE,$P672&gt;=$B$6,FALSE,AND($J672,NOT($K672),$M672,$N672=0),TRUE,TRUE,FALSE)</f>
        <v>0</v>
      </c>
      <c r="P672" cm="1">
        <f t="array" ref="P672">_xlfn.IFS(AND($O671,$P671&lt;$B$6),$P671+1,AND(NOT($J671),$P671&gt;0),0,TRUE,$P671)</f>
        <v>0</v>
      </c>
      <c r="Q672" s="1">
        <f t="shared" si="51"/>
        <v>45</v>
      </c>
      <c r="R672" s="1">
        <f t="shared" si="52"/>
        <v>2250</v>
      </c>
      <c r="S672" s="17">
        <f t="shared" si="53"/>
        <v>201.79372197309416</v>
      </c>
      <c r="T672" s="1" cm="1">
        <f t="array" ref="T672">_xlfn.IFS($B$6=1,Q672*$B$10,AND(P671=0,P672&gt;=1),T671+$B$6*$B$10*$B$8,TRUE,T671)</f>
        <v>1800</v>
      </c>
      <c r="U672" s="17">
        <f t="shared" si="54"/>
        <v>161.43497757847533</v>
      </c>
    </row>
    <row r="673" spans="7:21" x14ac:dyDescent="0.25">
      <c r="G673" s="15">
        <v>671</v>
      </c>
      <c r="H673" s="17">
        <f t="shared" si="50"/>
        <v>11.166666666666666</v>
      </c>
      <c r="I673" cm="1">
        <f t="array" ref="I673">_xlfn.IFS(AND(NOT($I672=0),$J672),0,NOT($J672),$I672+$B$27,TRUE,$I672)</f>
        <v>0.43333333333333329</v>
      </c>
      <c r="J673" t="b" cm="1">
        <f t="array" ref="J673">_xlfn.IFS($I673&gt;=$C$5-$B$27,TRUE,$P673&gt;=$B$6,FALSE,TRUE,$J672)</f>
        <v>0</v>
      </c>
      <c r="K673" t="b" cm="1">
        <f t="array" ref="K673">_xlfn.IFS($L673&gt;=$B$4-$B$27,FALSE,$I673&gt;=$B$5-$B$27,TRUE,AND($J673,NOT($K672)),FALSE,$K672,TRUE,TRUE,FALSE)</f>
        <v>0</v>
      </c>
      <c r="L673" cm="1">
        <f t="array" ref="L673">_xlfn.IFS($K672,$L672+$B$27,NOT($K672),0,TRUE,$K672)</f>
        <v>0</v>
      </c>
      <c r="M673" t="b" cm="1">
        <f t="array" ref="M673">_xlfn.IFS($K673,FALSE,AND($J673,NOT($K673),$P673&lt;$B$6),TRUE,TRUE,FALSE)</f>
        <v>0</v>
      </c>
      <c r="N673" cm="1">
        <f t="array" ref="N673">_xlfn.IFS($N672&gt;=$C$7-$B$27,0,$M672,$N672+$B$27,TRUE,0)</f>
        <v>0</v>
      </c>
      <c r="O673" t="b" cm="1">
        <f t="array" ref="O673">_xlfn.IFS(AND($J673,NOT($K673),NOT($M673)),TRUE,$P673&gt;=$B$6,FALSE,AND($J673,NOT($K673),$M673,$N673=0),TRUE,TRUE,FALSE)</f>
        <v>0</v>
      </c>
      <c r="P673" cm="1">
        <f t="array" ref="P673">_xlfn.IFS(AND($O672,$P672&lt;$B$6),$P672+1,AND(NOT($J672),$P672&gt;0),0,TRUE,$P672)</f>
        <v>0</v>
      </c>
      <c r="Q673" s="1">
        <f t="shared" si="51"/>
        <v>45</v>
      </c>
      <c r="R673" s="1">
        <f t="shared" si="52"/>
        <v>2250</v>
      </c>
      <c r="S673" s="17">
        <f t="shared" si="53"/>
        <v>201.49253731343285</v>
      </c>
      <c r="T673" s="1" cm="1">
        <f t="array" ref="T673">_xlfn.IFS($B$6=1,Q673*$B$10,AND(P672=0,P673&gt;=1),T672+$B$6*$B$10*$B$8,TRUE,T672)</f>
        <v>1800</v>
      </c>
      <c r="U673" s="17">
        <f t="shared" si="54"/>
        <v>161.19402985074629</v>
      </c>
    </row>
    <row r="674" spans="7:21" x14ac:dyDescent="0.25">
      <c r="G674" s="15">
        <v>672</v>
      </c>
      <c r="H674" s="17">
        <f t="shared" si="50"/>
        <v>11.183333333333334</v>
      </c>
      <c r="I674" cm="1">
        <f t="array" ref="I674">_xlfn.IFS(AND(NOT($I673=0),$J673),0,NOT($J673),$I673+$B$27,TRUE,$I673)</f>
        <v>0.44999999999999996</v>
      </c>
      <c r="J674" t="b" cm="1">
        <f t="array" ref="J674">_xlfn.IFS($I674&gt;=$C$5-$B$27,TRUE,$P674&gt;=$B$6,FALSE,TRUE,$J673)</f>
        <v>0</v>
      </c>
      <c r="K674" t="b" cm="1">
        <f t="array" ref="K674">_xlfn.IFS($L674&gt;=$B$4-$B$27,FALSE,$I674&gt;=$B$5-$B$27,TRUE,AND($J674,NOT($K673)),FALSE,$K673,TRUE,TRUE,FALSE)</f>
        <v>0</v>
      </c>
      <c r="L674" cm="1">
        <f t="array" ref="L674">_xlfn.IFS($K673,$L673+$B$27,NOT($K673),0,TRUE,$K673)</f>
        <v>0</v>
      </c>
      <c r="M674" t="b" cm="1">
        <f t="array" ref="M674">_xlfn.IFS($K674,FALSE,AND($J674,NOT($K674),$P674&lt;$B$6),TRUE,TRUE,FALSE)</f>
        <v>0</v>
      </c>
      <c r="N674" cm="1">
        <f t="array" ref="N674">_xlfn.IFS($N673&gt;=$C$7-$B$27,0,$M673,$N673+$B$27,TRUE,0)</f>
        <v>0</v>
      </c>
      <c r="O674" t="b" cm="1">
        <f t="array" ref="O674">_xlfn.IFS(AND($J674,NOT($K674),NOT($M674)),TRUE,$P674&gt;=$B$6,FALSE,AND($J674,NOT($K674),$M674,$N674=0),TRUE,TRUE,FALSE)</f>
        <v>0</v>
      </c>
      <c r="P674" cm="1">
        <f t="array" ref="P674">_xlfn.IFS(AND($O673,$P673&lt;$B$6),$P673+1,AND(NOT($J673),$P673&gt;0),0,TRUE,$P673)</f>
        <v>0</v>
      </c>
      <c r="Q674" s="1">
        <f t="shared" si="51"/>
        <v>45</v>
      </c>
      <c r="R674" s="1">
        <f t="shared" si="52"/>
        <v>2250</v>
      </c>
      <c r="S674" s="17">
        <f t="shared" si="53"/>
        <v>201.19225037257823</v>
      </c>
      <c r="T674" s="1" cm="1">
        <f t="array" ref="T674">_xlfn.IFS($B$6=1,Q674*$B$10,AND(P673=0,P674&gt;=1),T673+$B$6*$B$10*$B$8,TRUE,T673)</f>
        <v>1800</v>
      </c>
      <c r="U674" s="17">
        <f t="shared" si="54"/>
        <v>160.95380029806259</v>
      </c>
    </row>
    <row r="675" spans="7:21" x14ac:dyDescent="0.25">
      <c r="G675" s="15">
        <v>673</v>
      </c>
      <c r="H675" s="17">
        <f t="shared" si="50"/>
        <v>11.2</v>
      </c>
      <c r="I675" cm="1">
        <f t="array" ref="I675">_xlfn.IFS(AND(NOT($I674=0),$J674),0,NOT($J674),$I674+$B$27,TRUE,$I674)</f>
        <v>0.46666666666666662</v>
      </c>
      <c r="J675" t="b" cm="1">
        <f t="array" ref="J675">_xlfn.IFS($I675&gt;=$C$5-$B$27,TRUE,$P675&gt;=$B$6,FALSE,TRUE,$J674)</f>
        <v>0</v>
      </c>
      <c r="K675" t="b" cm="1">
        <f t="array" ref="K675">_xlfn.IFS($L675&gt;=$B$4-$B$27,FALSE,$I675&gt;=$B$5-$B$27,TRUE,AND($J675,NOT($K674)),FALSE,$K674,TRUE,TRUE,FALSE)</f>
        <v>0</v>
      </c>
      <c r="L675" cm="1">
        <f t="array" ref="L675">_xlfn.IFS($K674,$L674+$B$27,NOT($K674),0,TRUE,$K674)</f>
        <v>0</v>
      </c>
      <c r="M675" t="b" cm="1">
        <f t="array" ref="M675">_xlfn.IFS($K675,FALSE,AND($J675,NOT($K675),$P675&lt;$B$6),TRUE,TRUE,FALSE)</f>
        <v>0</v>
      </c>
      <c r="N675" cm="1">
        <f t="array" ref="N675">_xlfn.IFS($N674&gt;=$C$7-$B$27,0,$M674,$N674+$B$27,TRUE,0)</f>
        <v>0</v>
      </c>
      <c r="O675" t="b" cm="1">
        <f t="array" ref="O675">_xlfn.IFS(AND($J675,NOT($K675),NOT($M675)),TRUE,$P675&gt;=$B$6,FALSE,AND($J675,NOT($K675),$M675,$N675=0),TRUE,TRUE,FALSE)</f>
        <v>0</v>
      </c>
      <c r="P675" cm="1">
        <f t="array" ref="P675">_xlfn.IFS(AND($O674,$P674&lt;$B$6),$P674+1,AND(NOT($J674),$P674&gt;0),0,TRUE,$P674)</f>
        <v>0</v>
      </c>
      <c r="Q675" s="1">
        <f t="shared" si="51"/>
        <v>45</v>
      </c>
      <c r="R675" s="1">
        <f t="shared" si="52"/>
        <v>2250</v>
      </c>
      <c r="S675" s="17">
        <f t="shared" si="53"/>
        <v>200.89285714285717</v>
      </c>
      <c r="T675" s="1" cm="1">
        <f t="array" ref="T675">_xlfn.IFS($B$6=1,Q675*$B$10,AND(P674=0,P675&gt;=1),T674+$B$6*$B$10*$B$8,TRUE,T674)</f>
        <v>1800</v>
      </c>
      <c r="U675" s="17">
        <f t="shared" si="54"/>
        <v>160.71428571428572</v>
      </c>
    </row>
    <row r="676" spans="7:21" x14ac:dyDescent="0.25">
      <c r="G676" s="15">
        <v>674</v>
      </c>
      <c r="H676" s="17">
        <f t="shared" si="50"/>
        <v>11.216666666666667</v>
      </c>
      <c r="I676" cm="1">
        <f t="array" ref="I676">_xlfn.IFS(AND(NOT($I675=0),$J675),0,NOT($J675),$I675+$B$27,TRUE,$I675)</f>
        <v>0.48333333333333328</v>
      </c>
      <c r="J676" t="b" cm="1">
        <f t="array" ref="J676">_xlfn.IFS($I676&gt;=$C$5-$B$27,TRUE,$P676&gt;=$B$6,FALSE,TRUE,$J675)</f>
        <v>0</v>
      </c>
      <c r="K676" t="b" cm="1">
        <f t="array" ref="K676">_xlfn.IFS($L676&gt;=$B$4-$B$27,FALSE,$I676&gt;=$B$5-$B$27,TRUE,AND($J676,NOT($K675)),FALSE,$K675,TRUE,TRUE,FALSE)</f>
        <v>0</v>
      </c>
      <c r="L676" cm="1">
        <f t="array" ref="L676">_xlfn.IFS($K675,$L675+$B$27,NOT($K675),0,TRUE,$K675)</f>
        <v>0</v>
      </c>
      <c r="M676" t="b" cm="1">
        <f t="array" ref="M676">_xlfn.IFS($K676,FALSE,AND($J676,NOT($K676),$P676&lt;$B$6),TRUE,TRUE,FALSE)</f>
        <v>0</v>
      </c>
      <c r="N676" cm="1">
        <f t="array" ref="N676">_xlfn.IFS($N675&gt;=$C$7-$B$27,0,$M675,$N675+$B$27,TRUE,0)</f>
        <v>0</v>
      </c>
      <c r="O676" t="b" cm="1">
        <f t="array" ref="O676">_xlfn.IFS(AND($J676,NOT($K676),NOT($M676)),TRUE,$P676&gt;=$B$6,FALSE,AND($J676,NOT($K676),$M676,$N676=0),TRUE,TRUE,FALSE)</f>
        <v>0</v>
      </c>
      <c r="P676" cm="1">
        <f t="array" ref="P676">_xlfn.IFS(AND($O675,$P675&lt;$B$6),$P675+1,AND(NOT($J675),$P675&gt;0),0,TRUE,$P675)</f>
        <v>0</v>
      </c>
      <c r="Q676" s="1">
        <f t="shared" si="51"/>
        <v>45</v>
      </c>
      <c r="R676" s="1">
        <f t="shared" si="52"/>
        <v>2250</v>
      </c>
      <c r="S676" s="17">
        <f t="shared" si="53"/>
        <v>200.59435364041605</v>
      </c>
      <c r="T676" s="1" cm="1">
        <f t="array" ref="T676">_xlfn.IFS($B$6=1,Q676*$B$10,AND(P675=0,P676&gt;=1),T675+$B$6*$B$10*$B$8,TRUE,T675)</f>
        <v>1800</v>
      </c>
      <c r="U676" s="17">
        <f t="shared" si="54"/>
        <v>160.47548291233284</v>
      </c>
    </row>
    <row r="677" spans="7:21" x14ac:dyDescent="0.25">
      <c r="G677" s="15">
        <v>675</v>
      </c>
      <c r="H677" s="17">
        <f t="shared" si="50"/>
        <v>11.233333333333333</v>
      </c>
      <c r="I677" cm="1">
        <f t="array" ref="I677">_xlfn.IFS(AND(NOT($I676=0),$J676),0,NOT($J676),$I676+$B$27,TRUE,$I676)</f>
        <v>0.49999999999999994</v>
      </c>
      <c r="J677" t="b" cm="1">
        <f t="array" ref="J677">_xlfn.IFS($I677&gt;=$C$5-$B$27,TRUE,$P677&gt;=$B$6,FALSE,TRUE,$J676)</f>
        <v>0</v>
      </c>
      <c r="K677" t="b" cm="1">
        <f t="array" ref="K677">_xlfn.IFS($L677&gt;=$B$4-$B$27,FALSE,$I677&gt;=$B$5-$B$27,TRUE,AND($J677,NOT($K676)),FALSE,$K676,TRUE,TRUE,FALSE)</f>
        <v>0</v>
      </c>
      <c r="L677" cm="1">
        <f t="array" ref="L677">_xlfn.IFS($K676,$L676+$B$27,NOT($K676),0,TRUE,$K676)</f>
        <v>0</v>
      </c>
      <c r="M677" t="b" cm="1">
        <f t="array" ref="M677">_xlfn.IFS($K677,FALSE,AND($J677,NOT($K677),$P677&lt;$B$6),TRUE,TRUE,FALSE)</f>
        <v>0</v>
      </c>
      <c r="N677" cm="1">
        <f t="array" ref="N677">_xlfn.IFS($N676&gt;=$C$7-$B$27,0,$M676,$N676+$B$27,TRUE,0)</f>
        <v>0</v>
      </c>
      <c r="O677" t="b" cm="1">
        <f t="array" ref="O677">_xlfn.IFS(AND($J677,NOT($K677),NOT($M677)),TRUE,$P677&gt;=$B$6,FALSE,AND($J677,NOT($K677),$M677,$N677=0),TRUE,TRUE,FALSE)</f>
        <v>0</v>
      </c>
      <c r="P677" cm="1">
        <f t="array" ref="P677">_xlfn.IFS(AND($O676,$P676&lt;$B$6),$P676+1,AND(NOT($J676),$P676&gt;0),0,TRUE,$P676)</f>
        <v>0</v>
      </c>
      <c r="Q677" s="1">
        <f t="shared" si="51"/>
        <v>45</v>
      </c>
      <c r="R677" s="1">
        <f t="shared" si="52"/>
        <v>2250</v>
      </c>
      <c r="S677" s="17">
        <f t="shared" si="53"/>
        <v>200.29673590504453</v>
      </c>
      <c r="T677" s="1" cm="1">
        <f t="array" ref="T677">_xlfn.IFS($B$6=1,Q677*$B$10,AND(P676=0,P677&gt;=1),T676+$B$6*$B$10*$B$8,TRUE,T676)</f>
        <v>1800</v>
      </c>
      <c r="U677" s="17">
        <f t="shared" si="54"/>
        <v>160.23738872403561</v>
      </c>
    </row>
    <row r="678" spans="7:21" x14ac:dyDescent="0.25">
      <c r="G678" s="15">
        <v>676</v>
      </c>
      <c r="H678" s="17">
        <f t="shared" si="50"/>
        <v>11.25</v>
      </c>
      <c r="I678" cm="1">
        <f t="array" ref="I678">_xlfn.IFS(AND(NOT($I677=0),$J677),0,NOT($J677),$I677+$B$27,TRUE,$I677)</f>
        <v>0.51666666666666661</v>
      </c>
      <c r="J678" t="b" cm="1">
        <f t="array" ref="J678">_xlfn.IFS($I678&gt;=$C$5-$B$27,TRUE,$P678&gt;=$B$6,FALSE,TRUE,$J677)</f>
        <v>0</v>
      </c>
      <c r="K678" t="b" cm="1">
        <f t="array" ref="K678">_xlfn.IFS($L678&gt;=$B$4-$B$27,FALSE,$I678&gt;=$B$5-$B$27,TRUE,AND($J678,NOT($K677)),FALSE,$K677,TRUE,TRUE,FALSE)</f>
        <v>0</v>
      </c>
      <c r="L678" cm="1">
        <f t="array" ref="L678">_xlfn.IFS($K677,$L677+$B$27,NOT($K677),0,TRUE,$K677)</f>
        <v>0</v>
      </c>
      <c r="M678" t="b" cm="1">
        <f t="array" ref="M678">_xlfn.IFS($K678,FALSE,AND($J678,NOT($K678),$P678&lt;$B$6),TRUE,TRUE,FALSE)</f>
        <v>0</v>
      </c>
      <c r="N678" cm="1">
        <f t="array" ref="N678">_xlfn.IFS($N677&gt;=$C$7-$B$27,0,$M677,$N677+$B$27,TRUE,0)</f>
        <v>0</v>
      </c>
      <c r="O678" t="b" cm="1">
        <f t="array" ref="O678">_xlfn.IFS(AND($J678,NOT($K678),NOT($M678)),TRUE,$P678&gt;=$B$6,FALSE,AND($J678,NOT($K678),$M678,$N678=0),TRUE,TRUE,FALSE)</f>
        <v>0</v>
      </c>
      <c r="P678" cm="1">
        <f t="array" ref="P678">_xlfn.IFS(AND($O677,$P677&lt;$B$6),$P677+1,AND(NOT($J677),$P677&gt;0),0,TRUE,$P677)</f>
        <v>0</v>
      </c>
      <c r="Q678" s="1">
        <f t="shared" si="51"/>
        <v>45</v>
      </c>
      <c r="R678" s="1">
        <f t="shared" si="52"/>
        <v>2250</v>
      </c>
      <c r="S678" s="17">
        <f t="shared" si="53"/>
        <v>200</v>
      </c>
      <c r="T678" s="1" cm="1">
        <f t="array" ref="T678">_xlfn.IFS($B$6=1,Q678*$B$10,AND(P677=0,P678&gt;=1),T677+$B$6*$B$10*$B$8,TRUE,T677)</f>
        <v>1800</v>
      </c>
      <c r="U678" s="17">
        <f t="shared" si="54"/>
        <v>160</v>
      </c>
    </row>
    <row r="679" spans="7:21" x14ac:dyDescent="0.25">
      <c r="G679" s="15">
        <v>677</v>
      </c>
      <c r="H679" s="17">
        <f t="shared" si="50"/>
        <v>11.266666666666666</v>
      </c>
      <c r="I679" cm="1">
        <f t="array" ref="I679">_xlfn.IFS(AND(NOT($I678=0),$J678),0,NOT($J678),$I678+$B$27,TRUE,$I678)</f>
        <v>0.53333333333333333</v>
      </c>
      <c r="J679" t="b" cm="1">
        <f t="array" ref="J679">_xlfn.IFS($I679&gt;=$C$5-$B$27,TRUE,$P679&gt;=$B$6,FALSE,TRUE,$J678)</f>
        <v>0</v>
      </c>
      <c r="K679" t="b" cm="1">
        <f t="array" ref="K679">_xlfn.IFS($L679&gt;=$B$4-$B$27,FALSE,$I679&gt;=$B$5-$B$27,TRUE,AND($J679,NOT($K678)),FALSE,$K678,TRUE,TRUE,FALSE)</f>
        <v>0</v>
      </c>
      <c r="L679" cm="1">
        <f t="array" ref="L679">_xlfn.IFS($K678,$L678+$B$27,NOT($K678),0,TRUE,$K678)</f>
        <v>0</v>
      </c>
      <c r="M679" t="b" cm="1">
        <f t="array" ref="M679">_xlfn.IFS($K679,FALSE,AND($J679,NOT($K679),$P679&lt;$B$6),TRUE,TRUE,FALSE)</f>
        <v>0</v>
      </c>
      <c r="N679" cm="1">
        <f t="array" ref="N679">_xlfn.IFS($N678&gt;=$C$7-$B$27,0,$M678,$N678+$B$27,TRUE,0)</f>
        <v>0</v>
      </c>
      <c r="O679" t="b" cm="1">
        <f t="array" ref="O679">_xlfn.IFS(AND($J679,NOT($K679),NOT($M679)),TRUE,$P679&gt;=$B$6,FALSE,AND($J679,NOT($K679),$M679,$N679=0),TRUE,TRUE,FALSE)</f>
        <v>0</v>
      </c>
      <c r="P679" cm="1">
        <f t="array" ref="P679">_xlfn.IFS(AND($O678,$P678&lt;$B$6),$P678+1,AND(NOT($J678),$P678&gt;0),0,TRUE,$P678)</f>
        <v>0</v>
      </c>
      <c r="Q679" s="1">
        <f t="shared" si="51"/>
        <v>45</v>
      </c>
      <c r="R679" s="1">
        <f t="shared" si="52"/>
        <v>2250</v>
      </c>
      <c r="S679" s="17">
        <f t="shared" si="53"/>
        <v>199.70414201183434</v>
      </c>
      <c r="T679" s="1" cm="1">
        <f t="array" ref="T679">_xlfn.IFS($B$6=1,Q679*$B$10,AND(P678=0,P679&gt;=1),T678+$B$6*$B$10*$B$8,TRUE,T678)</f>
        <v>1800</v>
      </c>
      <c r="U679" s="17">
        <f t="shared" si="54"/>
        <v>159.76331360946747</v>
      </c>
    </row>
    <row r="680" spans="7:21" x14ac:dyDescent="0.25">
      <c r="G680" s="15">
        <v>678</v>
      </c>
      <c r="H680" s="17">
        <f t="shared" si="50"/>
        <v>11.283333333333333</v>
      </c>
      <c r="I680" cm="1">
        <f t="array" ref="I680">_xlfn.IFS(AND(NOT($I679=0),$J679),0,NOT($J679),$I679+$B$27,TRUE,$I679)</f>
        <v>0.55000000000000004</v>
      </c>
      <c r="J680" t="b" cm="1">
        <f t="array" ref="J680">_xlfn.IFS($I680&gt;=$C$5-$B$27,TRUE,$P680&gt;=$B$6,FALSE,TRUE,$J679)</f>
        <v>0</v>
      </c>
      <c r="K680" t="b" cm="1">
        <f t="array" ref="K680">_xlfn.IFS($L680&gt;=$B$4-$B$27,FALSE,$I680&gt;=$B$5-$B$27,TRUE,AND($J680,NOT($K679)),FALSE,$K679,TRUE,TRUE,FALSE)</f>
        <v>0</v>
      </c>
      <c r="L680" cm="1">
        <f t="array" ref="L680">_xlfn.IFS($K679,$L679+$B$27,NOT($K679),0,TRUE,$K679)</f>
        <v>0</v>
      </c>
      <c r="M680" t="b" cm="1">
        <f t="array" ref="M680">_xlfn.IFS($K680,FALSE,AND($J680,NOT($K680),$P680&lt;$B$6),TRUE,TRUE,FALSE)</f>
        <v>0</v>
      </c>
      <c r="N680" cm="1">
        <f t="array" ref="N680">_xlfn.IFS($N679&gt;=$C$7-$B$27,0,$M679,$N679+$B$27,TRUE,0)</f>
        <v>0</v>
      </c>
      <c r="O680" t="b" cm="1">
        <f t="array" ref="O680">_xlfn.IFS(AND($J680,NOT($K680),NOT($M680)),TRUE,$P680&gt;=$B$6,FALSE,AND($J680,NOT($K680),$M680,$N680=0),TRUE,TRUE,FALSE)</f>
        <v>0</v>
      </c>
      <c r="P680" cm="1">
        <f t="array" ref="P680">_xlfn.IFS(AND($O679,$P679&lt;$B$6),$P679+1,AND(NOT($J679),$P679&gt;0),0,TRUE,$P679)</f>
        <v>0</v>
      </c>
      <c r="Q680" s="1">
        <f t="shared" si="51"/>
        <v>45</v>
      </c>
      <c r="R680" s="1">
        <f t="shared" si="52"/>
        <v>2250</v>
      </c>
      <c r="S680" s="17">
        <f t="shared" si="53"/>
        <v>199.40915805022158</v>
      </c>
      <c r="T680" s="1" cm="1">
        <f t="array" ref="T680">_xlfn.IFS($B$6=1,Q680*$B$10,AND(P679=0,P680&gt;=1),T679+$B$6*$B$10*$B$8,TRUE,T679)</f>
        <v>1800</v>
      </c>
      <c r="U680" s="17">
        <f t="shared" si="54"/>
        <v>159.52732644017726</v>
      </c>
    </row>
    <row r="681" spans="7:21" x14ac:dyDescent="0.25">
      <c r="G681" s="15">
        <v>679</v>
      </c>
      <c r="H681" s="17">
        <f t="shared" si="50"/>
        <v>11.3</v>
      </c>
      <c r="I681" cm="1">
        <f t="array" ref="I681">_xlfn.IFS(AND(NOT($I680=0),$J680),0,NOT($J680),$I680+$B$27,TRUE,$I680)</f>
        <v>0.56666666666666676</v>
      </c>
      <c r="J681" t="b" cm="1">
        <f t="array" ref="J681">_xlfn.IFS($I681&gt;=$C$5-$B$27,TRUE,$P681&gt;=$B$6,FALSE,TRUE,$J680)</f>
        <v>0</v>
      </c>
      <c r="K681" t="b" cm="1">
        <f t="array" ref="K681">_xlfn.IFS($L681&gt;=$B$4-$B$27,FALSE,$I681&gt;=$B$5-$B$27,TRUE,AND($J681,NOT($K680)),FALSE,$K680,TRUE,TRUE,FALSE)</f>
        <v>0</v>
      </c>
      <c r="L681" cm="1">
        <f t="array" ref="L681">_xlfn.IFS($K680,$L680+$B$27,NOT($K680),0,TRUE,$K680)</f>
        <v>0</v>
      </c>
      <c r="M681" t="b" cm="1">
        <f t="array" ref="M681">_xlfn.IFS($K681,FALSE,AND($J681,NOT($K681),$P681&lt;$B$6),TRUE,TRUE,FALSE)</f>
        <v>0</v>
      </c>
      <c r="N681" cm="1">
        <f t="array" ref="N681">_xlfn.IFS($N680&gt;=$C$7-$B$27,0,$M680,$N680+$B$27,TRUE,0)</f>
        <v>0</v>
      </c>
      <c r="O681" t="b" cm="1">
        <f t="array" ref="O681">_xlfn.IFS(AND($J681,NOT($K681),NOT($M681)),TRUE,$P681&gt;=$B$6,FALSE,AND($J681,NOT($K681),$M681,$N681=0),TRUE,TRUE,FALSE)</f>
        <v>0</v>
      </c>
      <c r="P681" cm="1">
        <f t="array" ref="P681">_xlfn.IFS(AND($O680,$P680&lt;$B$6),$P680+1,AND(NOT($J680),$P680&gt;0),0,TRUE,$P680)</f>
        <v>0</v>
      </c>
      <c r="Q681" s="1">
        <f t="shared" si="51"/>
        <v>45</v>
      </c>
      <c r="R681" s="1">
        <f t="shared" si="52"/>
        <v>2250</v>
      </c>
      <c r="S681" s="17">
        <f t="shared" si="53"/>
        <v>199.11504424778761</v>
      </c>
      <c r="T681" s="1" cm="1">
        <f t="array" ref="T681">_xlfn.IFS($B$6=1,Q681*$B$10,AND(P680=0,P681&gt;=1),T680+$B$6*$B$10*$B$8,TRUE,T680)</f>
        <v>1800</v>
      </c>
      <c r="U681" s="17">
        <f t="shared" si="54"/>
        <v>159.29203539823007</v>
      </c>
    </row>
    <row r="682" spans="7:21" x14ac:dyDescent="0.25">
      <c r="G682" s="15">
        <v>680</v>
      </c>
      <c r="H682" s="17">
        <f t="shared" si="50"/>
        <v>11.316666666666666</v>
      </c>
      <c r="I682" cm="1">
        <f t="array" ref="I682">_xlfn.IFS(AND(NOT($I681=0),$J681),0,NOT($J681),$I681+$B$27,TRUE,$I681)</f>
        <v>0.58333333333333348</v>
      </c>
      <c r="J682" t="b" cm="1">
        <f t="array" ref="J682">_xlfn.IFS($I682&gt;=$C$5-$B$27,TRUE,$P682&gt;=$B$6,FALSE,TRUE,$J681)</f>
        <v>0</v>
      </c>
      <c r="K682" t="b" cm="1">
        <f t="array" ref="K682">_xlfn.IFS($L682&gt;=$B$4-$B$27,FALSE,$I682&gt;=$B$5-$B$27,TRUE,AND($J682,NOT($K681)),FALSE,$K681,TRUE,TRUE,FALSE)</f>
        <v>0</v>
      </c>
      <c r="L682" cm="1">
        <f t="array" ref="L682">_xlfn.IFS($K681,$L681+$B$27,NOT($K681),0,TRUE,$K681)</f>
        <v>0</v>
      </c>
      <c r="M682" t="b" cm="1">
        <f t="array" ref="M682">_xlfn.IFS($K682,FALSE,AND($J682,NOT($K682),$P682&lt;$B$6),TRUE,TRUE,FALSE)</f>
        <v>0</v>
      </c>
      <c r="N682" cm="1">
        <f t="array" ref="N682">_xlfn.IFS($N681&gt;=$C$7-$B$27,0,$M681,$N681+$B$27,TRUE,0)</f>
        <v>0</v>
      </c>
      <c r="O682" t="b" cm="1">
        <f t="array" ref="O682">_xlfn.IFS(AND($J682,NOT($K682),NOT($M682)),TRUE,$P682&gt;=$B$6,FALSE,AND($J682,NOT($K682),$M682,$N682=0),TRUE,TRUE,FALSE)</f>
        <v>0</v>
      </c>
      <c r="P682" cm="1">
        <f t="array" ref="P682">_xlfn.IFS(AND($O681,$P681&lt;$B$6),$P681+1,AND(NOT($J681),$P681&gt;0),0,TRUE,$P681)</f>
        <v>0</v>
      </c>
      <c r="Q682" s="1">
        <f t="shared" si="51"/>
        <v>45</v>
      </c>
      <c r="R682" s="1">
        <f t="shared" si="52"/>
        <v>2250</v>
      </c>
      <c r="S682" s="17">
        <f t="shared" si="53"/>
        <v>198.82179675994109</v>
      </c>
      <c r="T682" s="1" cm="1">
        <f t="array" ref="T682">_xlfn.IFS($B$6=1,Q682*$B$10,AND(P681=0,P682&gt;=1),T681+$B$6*$B$10*$B$8,TRUE,T681)</f>
        <v>1800</v>
      </c>
      <c r="U682" s="17">
        <f t="shared" si="54"/>
        <v>159.05743740795288</v>
      </c>
    </row>
    <row r="683" spans="7:21" x14ac:dyDescent="0.25">
      <c r="G683" s="15">
        <v>681</v>
      </c>
      <c r="H683" s="17">
        <f t="shared" si="50"/>
        <v>11.333333333333334</v>
      </c>
      <c r="I683" cm="1">
        <f t="array" ref="I683">_xlfn.IFS(AND(NOT($I682=0),$J682),0,NOT($J682),$I682+$B$27,TRUE,$I682)</f>
        <v>0.6000000000000002</v>
      </c>
      <c r="J683" t="b" cm="1">
        <f t="array" ref="J683">_xlfn.IFS($I683&gt;=$C$5-$B$27,TRUE,$P683&gt;=$B$6,FALSE,TRUE,$J682)</f>
        <v>0</v>
      </c>
      <c r="K683" t="b" cm="1">
        <f t="array" ref="K683">_xlfn.IFS($L683&gt;=$B$4-$B$27,FALSE,$I683&gt;=$B$5-$B$27,TRUE,AND($J683,NOT($K682)),FALSE,$K682,TRUE,TRUE,FALSE)</f>
        <v>0</v>
      </c>
      <c r="L683" cm="1">
        <f t="array" ref="L683">_xlfn.IFS($K682,$L682+$B$27,NOT($K682),0,TRUE,$K682)</f>
        <v>0</v>
      </c>
      <c r="M683" t="b" cm="1">
        <f t="array" ref="M683">_xlfn.IFS($K683,FALSE,AND($J683,NOT($K683),$P683&lt;$B$6),TRUE,TRUE,FALSE)</f>
        <v>0</v>
      </c>
      <c r="N683" cm="1">
        <f t="array" ref="N683">_xlfn.IFS($N682&gt;=$C$7-$B$27,0,$M682,$N682+$B$27,TRUE,0)</f>
        <v>0</v>
      </c>
      <c r="O683" t="b" cm="1">
        <f t="array" ref="O683">_xlfn.IFS(AND($J683,NOT($K683),NOT($M683)),TRUE,$P683&gt;=$B$6,FALSE,AND($J683,NOT($K683),$M683,$N683=0),TRUE,TRUE,FALSE)</f>
        <v>0</v>
      </c>
      <c r="P683" cm="1">
        <f t="array" ref="P683">_xlfn.IFS(AND($O682,$P682&lt;$B$6),$P682+1,AND(NOT($J682),$P682&gt;0),0,TRUE,$P682)</f>
        <v>0</v>
      </c>
      <c r="Q683" s="1">
        <f t="shared" si="51"/>
        <v>45</v>
      </c>
      <c r="R683" s="1">
        <f t="shared" si="52"/>
        <v>2250</v>
      </c>
      <c r="S683" s="17">
        <f t="shared" si="53"/>
        <v>198.52941176470588</v>
      </c>
      <c r="T683" s="1" cm="1">
        <f t="array" ref="T683">_xlfn.IFS($B$6=1,Q683*$B$10,AND(P682=0,P683&gt;=1),T682+$B$6*$B$10*$B$8,TRUE,T682)</f>
        <v>1800</v>
      </c>
      <c r="U683" s="17">
        <f t="shared" si="54"/>
        <v>158.8235294117647</v>
      </c>
    </row>
    <row r="684" spans="7:21" x14ac:dyDescent="0.25">
      <c r="G684" s="15">
        <v>682</v>
      </c>
      <c r="H684" s="17">
        <f t="shared" si="50"/>
        <v>11.35</v>
      </c>
      <c r="I684" cm="1">
        <f t="array" ref="I684">_xlfn.IFS(AND(NOT($I683=0),$J683),0,NOT($J683),$I683+$B$27,TRUE,$I683)</f>
        <v>0.61666666666666692</v>
      </c>
      <c r="J684" t="b" cm="1">
        <f t="array" ref="J684">_xlfn.IFS($I684&gt;=$C$5-$B$27,TRUE,$P684&gt;=$B$6,FALSE,TRUE,$J683)</f>
        <v>0</v>
      </c>
      <c r="K684" t="b" cm="1">
        <f t="array" ref="K684">_xlfn.IFS($L684&gt;=$B$4-$B$27,FALSE,$I684&gt;=$B$5-$B$27,TRUE,AND($J684,NOT($K683)),FALSE,$K683,TRUE,TRUE,FALSE)</f>
        <v>0</v>
      </c>
      <c r="L684" cm="1">
        <f t="array" ref="L684">_xlfn.IFS($K683,$L683+$B$27,NOT($K683),0,TRUE,$K683)</f>
        <v>0</v>
      </c>
      <c r="M684" t="b" cm="1">
        <f t="array" ref="M684">_xlfn.IFS($K684,FALSE,AND($J684,NOT($K684),$P684&lt;$B$6),TRUE,TRUE,FALSE)</f>
        <v>0</v>
      </c>
      <c r="N684" cm="1">
        <f t="array" ref="N684">_xlfn.IFS($N683&gt;=$C$7-$B$27,0,$M683,$N683+$B$27,TRUE,0)</f>
        <v>0</v>
      </c>
      <c r="O684" t="b" cm="1">
        <f t="array" ref="O684">_xlfn.IFS(AND($J684,NOT($K684),NOT($M684)),TRUE,$P684&gt;=$B$6,FALSE,AND($J684,NOT($K684),$M684,$N684=0),TRUE,TRUE,FALSE)</f>
        <v>0</v>
      </c>
      <c r="P684" cm="1">
        <f t="array" ref="P684">_xlfn.IFS(AND($O683,$P683&lt;$B$6),$P683+1,AND(NOT($J683),$P683&gt;0),0,TRUE,$P683)</f>
        <v>0</v>
      </c>
      <c r="Q684" s="1">
        <f t="shared" si="51"/>
        <v>45</v>
      </c>
      <c r="R684" s="1">
        <f t="shared" si="52"/>
        <v>2250</v>
      </c>
      <c r="S684" s="17">
        <f t="shared" si="53"/>
        <v>198.23788546255508</v>
      </c>
      <c r="T684" s="1" cm="1">
        <f t="array" ref="T684">_xlfn.IFS($B$6=1,Q684*$B$10,AND(P683=0,P684&gt;=1),T683+$B$6*$B$10*$B$8,TRUE,T683)</f>
        <v>1800</v>
      </c>
      <c r="U684" s="17">
        <f t="shared" si="54"/>
        <v>158.59030837004406</v>
      </c>
    </row>
    <row r="685" spans="7:21" x14ac:dyDescent="0.25">
      <c r="G685" s="15">
        <v>683</v>
      </c>
      <c r="H685" s="17">
        <f t="shared" si="50"/>
        <v>11.366666666666667</v>
      </c>
      <c r="I685" cm="1">
        <f t="array" ref="I685">_xlfn.IFS(AND(NOT($I684=0),$J684),0,NOT($J684),$I684+$B$27,TRUE,$I684)</f>
        <v>0.63333333333333364</v>
      </c>
      <c r="J685" t="b" cm="1">
        <f t="array" ref="J685">_xlfn.IFS($I685&gt;=$C$5-$B$27,TRUE,$P685&gt;=$B$6,FALSE,TRUE,$J684)</f>
        <v>0</v>
      </c>
      <c r="K685" t="b" cm="1">
        <f t="array" ref="K685">_xlfn.IFS($L685&gt;=$B$4-$B$27,FALSE,$I685&gt;=$B$5-$B$27,TRUE,AND($J685,NOT($K684)),FALSE,$K684,TRUE,TRUE,FALSE)</f>
        <v>0</v>
      </c>
      <c r="L685" cm="1">
        <f t="array" ref="L685">_xlfn.IFS($K684,$L684+$B$27,NOT($K684),0,TRUE,$K684)</f>
        <v>0</v>
      </c>
      <c r="M685" t="b" cm="1">
        <f t="array" ref="M685">_xlfn.IFS($K685,FALSE,AND($J685,NOT($K685),$P685&lt;$B$6),TRUE,TRUE,FALSE)</f>
        <v>0</v>
      </c>
      <c r="N685" cm="1">
        <f t="array" ref="N685">_xlfn.IFS($N684&gt;=$C$7-$B$27,0,$M684,$N684+$B$27,TRUE,0)</f>
        <v>0</v>
      </c>
      <c r="O685" t="b" cm="1">
        <f t="array" ref="O685">_xlfn.IFS(AND($J685,NOT($K685),NOT($M685)),TRUE,$P685&gt;=$B$6,FALSE,AND($J685,NOT($K685),$M685,$N685=0),TRUE,TRUE,FALSE)</f>
        <v>0</v>
      </c>
      <c r="P685" cm="1">
        <f t="array" ref="P685">_xlfn.IFS(AND($O684,$P684&lt;$B$6),$P684+1,AND(NOT($J684),$P684&gt;0),0,TRUE,$P684)</f>
        <v>0</v>
      </c>
      <c r="Q685" s="1">
        <f t="shared" si="51"/>
        <v>45</v>
      </c>
      <c r="R685" s="1">
        <f t="shared" si="52"/>
        <v>2250</v>
      </c>
      <c r="S685" s="17">
        <f t="shared" si="53"/>
        <v>197.94721407624633</v>
      </c>
      <c r="T685" s="1" cm="1">
        <f t="array" ref="T685">_xlfn.IFS($B$6=1,Q685*$B$10,AND(P684=0,P685&gt;=1),T684+$B$6*$B$10*$B$8,TRUE,T684)</f>
        <v>1800</v>
      </c>
      <c r="U685" s="17">
        <f t="shared" si="54"/>
        <v>158.35777126099705</v>
      </c>
    </row>
    <row r="686" spans="7:21" x14ac:dyDescent="0.25">
      <c r="G686" s="15">
        <v>684</v>
      </c>
      <c r="H686" s="17">
        <f t="shared" si="50"/>
        <v>11.383333333333333</v>
      </c>
      <c r="I686" cm="1">
        <f t="array" ref="I686">_xlfn.IFS(AND(NOT($I685=0),$J685),0,NOT($J685),$I685+$B$27,TRUE,$I685)</f>
        <v>0.65000000000000036</v>
      </c>
      <c r="J686" t="b" cm="1">
        <f t="array" ref="J686">_xlfn.IFS($I686&gt;=$C$5-$B$27,TRUE,$P686&gt;=$B$6,FALSE,TRUE,$J685)</f>
        <v>0</v>
      </c>
      <c r="K686" t="b" cm="1">
        <f t="array" ref="K686">_xlfn.IFS($L686&gt;=$B$4-$B$27,FALSE,$I686&gt;=$B$5-$B$27,TRUE,AND($J686,NOT($K685)),FALSE,$K685,TRUE,TRUE,FALSE)</f>
        <v>0</v>
      </c>
      <c r="L686" cm="1">
        <f t="array" ref="L686">_xlfn.IFS($K685,$L685+$B$27,NOT($K685),0,TRUE,$K685)</f>
        <v>0</v>
      </c>
      <c r="M686" t="b" cm="1">
        <f t="array" ref="M686">_xlfn.IFS($K686,FALSE,AND($J686,NOT($K686),$P686&lt;$B$6),TRUE,TRUE,FALSE)</f>
        <v>0</v>
      </c>
      <c r="N686" cm="1">
        <f t="array" ref="N686">_xlfn.IFS($N685&gt;=$C$7-$B$27,0,$M685,$N685+$B$27,TRUE,0)</f>
        <v>0</v>
      </c>
      <c r="O686" t="b" cm="1">
        <f t="array" ref="O686">_xlfn.IFS(AND($J686,NOT($K686),NOT($M686)),TRUE,$P686&gt;=$B$6,FALSE,AND($J686,NOT($K686),$M686,$N686=0),TRUE,TRUE,FALSE)</f>
        <v>0</v>
      </c>
      <c r="P686" cm="1">
        <f t="array" ref="P686">_xlfn.IFS(AND($O685,$P685&lt;$B$6),$P685+1,AND(NOT($J685),$P685&gt;0),0,TRUE,$P685)</f>
        <v>0</v>
      </c>
      <c r="Q686" s="1">
        <f t="shared" si="51"/>
        <v>45</v>
      </c>
      <c r="R686" s="1">
        <f t="shared" si="52"/>
        <v>2250</v>
      </c>
      <c r="S686" s="17">
        <f t="shared" si="53"/>
        <v>197.65739385065888</v>
      </c>
      <c r="T686" s="1" cm="1">
        <f t="array" ref="T686">_xlfn.IFS($B$6=1,Q686*$B$10,AND(P685=0,P686&gt;=1),T685+$B$6*$B$10*$B$8,TRUE,T685)</f>
        <v>1800</v>
      </c>
      <c r="U686" s="17">
        <f t="shared" si="54"/>
        <v>158.12591508052708</v>
      </c>
    </row>
    <row r="687" spans="7:21" x14ac:dyDescent="0.25">
      <c r="G687" s="15">
        <v>685</v>
      </c>
      <c r="H687" s="17">
        <f t="shared" si="50"/>
        <v>11.4</v>
      </c>
      <c r="I687" cm="1">
        <f t="array" ref="I687">_xlfn.IFS(AND(NOT($I686=0),$J686),0,NOT($J686),$I686+$B$27,TRUE,$I686)</f>
        <v>0.66666666666666707</v>
      </c>
      <c r="J687" t="b" cm="1">
        <f t="array" ref="J687">_xlfn.IFS($I687&gt;=$C$5-$B$27,TRUE,$P687&gt;=$B$6,FALSE,TRUE,$J686)</f>
        <v>0</v>
      </c>
      <c r="K687" t="b" cm="1">
        <f t="array" ref="K687">_xlfn.IFS($L687&gt;=$B$4-$B$27,FALSE,$I687&gt;=$B$5-$B$27,TRUE,AND($J687,NOT($K686)),FALSE,$K686,TRUE,TRUE,FALSE)</f>
        <v>0</v>
      </c>
      <c r="L687" cm="1">
        <f t="array" ref="L687">_xlfn.IFS($K686,$L686+$B$27,NOT($K686),0,TRUE,$K686)</f>
        <v>0</v>
      </c>
      <c r="M687" t="b" cm="1">
        <f t="array" ref="M687">_xlfn.IFS($K687,FALSE,AND($J687,NOT($K687),$P687&lt;$B$6),TRUE,TRUE,FALSE)</f>
        <v>0</v>
      </c>
      <c r="N687" cm="1">
        <f t="array" ref="N687">_xlfn.IFS($N686&gt;=$C$7-$B$27,0,$M686,$N686+$B$27,TRUE,0)</f>
        <v>0</v>
      </c>
      <c r="O687" t="b" cm="1">
        <f t="array" ref="O687">_xlfn.IFS(AND($J687,NOT($K687),NOT($M687)),TRUE,$P687&gt;=$B$6,FALSE,AND($J687,NOT($K687),$M687,$N687=0),TRUE,TRUE,FALSE)</f>
        <v>0</v>
      </c>
      <c r="P687" cm="1">
        <f t="array" ref="P687">_xlfn.IFS(AND($O686,$P686&lt;$B$6),$P686+1,AND(NOT($J686),$P686&gt;0),0,TRUE,$P686)</f>
        <v>0</v>
      </c>
      <c r="Q687" s="1">
        <f t="shared" si="51"/>
        <v>45</v>
      </c>
      <c r="R687" s="1">
        <f t="shared" si="52"/>
        <v>2250</v>
      </c>
      <c r="S687" s="17">
        <f t="shared" si="53"/>
        <v>197.36842105263156</v>
      </c>
      <c r="T687" s="1" cm="1">
        <f t="array" ref="T687">_xlfn.IFS($B$6=1,Q687*$B$10,AND(P686=0,P687&gt;=1),T686+$B$6*$B$10*$B$8,TRUE,T686)</f>
        <v>1800</v>
      </c>
      <c r="U687" s="17">
        <f t="shared" si="54"/>
        <v>157.89473684210526</v>
      </c>
    </row>
    <row r="688" spans="7:21" x14ac:dyDescent="0.25">
      <c r="G688" s="15">
        <v>686</v>
      </c>
      <c r="H688" s="17">
        <f t="shared" si="50"/>
        <v>11.416666666666666</v>
      </c>
      <c r="I688" cm="1">
        <f t="array" ref="I688">_xlfn.IFS(AND(NOT($I687=0),$J687),0,NOT($J687),$I687+$B$27,TRUE,$I687)</f>
        <v>0.68333333333333379</v>
      </c>
      <c r="J688" t="b" cm="1">
        <f t="array" ref="J688">_xlfn.IFS($I688&gt;=$C$5-$B$27,TRUE,$P688&gt;=$B$6,FALSE,TRUE,$J687)</f>
        <v>0</v>
      </c>
      <c r="K688" t="b" cm="1">
        <f t="array" ref="K688">_xlfn.IFS($L688&gt;=$B$4-$B$27,FALSE,$I688&gt;=$B$5-$B$27,TRUE,AND($J688,NOT($K687)),FALSE,$K687,TRUE,TRUE,FALSE)</f>
        <v>0</v>
      </c>
      <c r="L688" cm="1">
        <f t="array" ref="L688">_xlfn.IFS($K687,$L687+$B$27,NOT($K687),0,TRUE,$K687)</f>
        <v>0</v>
      </c>
      <c r="M688" t="b" cm="1">
        <f t="array" ref="M688">_xlfn.IFS($K688,FALSE,AND($J688,NOT($K688),$P688&lt;$B$6),TRUE,TRUE,FALSE)</f>
        <v>0</v>
      </c>
      <c r="N688" cm="1">
        <f t="array" ref="N688">_xlfn.IFS($N687&gt;=$C$7-$B$27,0,$M687,$N687+$B$27,TRUE,0)</f>
        <v>0</v>
      </c>
      <c r="O688" t="b" cm="1">
        <f t="array" ref="O688">_xlfn.IFS(AND($J688,NOT($K688),NOT($M688)),TRUE,$P688&gt;=$B$6,FALSE,AND($J688,NOT($K688),$M688,$N688=0),TRUE,TRUE,FALSE)</f>
        <v>0</v>
      </c>
      <c r="P688" cm="1">
        <f t="array" ref="P688">_xlfn.IFS(AND($O687,$P687&lt;$B$6),$P687+1,AND(NOT($J687),$P687&gt;0),0,TRUE,$P687)</f>
        <v>0</v>
      </c>
      <c r="Q688" s="1">
        <f t="shared" si="51"/>
        <v>45</v>
      </c>
      <c r="R688" s="1">
        <f t="shared" si="52"/>
        <v>2250</v>
      </c>
      <c r="S688" s="17">
        <f t="shared" si="53"/>
        <v>197.08029197080293</v>
      </c>
      <c r="T688" s="1" cm="1">
        <f t="array" ref="T688">_xlfn.IFS($B$6=1,Q688*$B$10,AND(P687=0,P688&gt;=1),T687+$B$6*$B$10*$B$8,TRUE,T687)</f>
        <v>1800</v>
      </c>
      <c r="U688" s="17">
        <f t="shared" si="54"/>
        <v>157.66423357664235</v>
      </c>
    </row>
    <row r="689" spans="7:21" x14ac:dyDescent="0.25">
      <c r="G689" s="15">
        <v>687</v>
      </c>
      <c r="H689" s="17">
        <f t="shared" si="50"/>
        <v>11.433333333333334</v>
      </c>
      <c r="I689" cm="1">
        <f t="array" ref="I689">_xlfn.IFS(AND(NOT($I688=0),$J688),0,NOT($J688),$I688+$B$27,TRUE,$I688)</f>
        <v>0.70000000000000051</v>
      </c>
      <c r="J689" t="b" cm="1">
        <f t="array" ref="J689">_xlfn.IFS($I689&gt;=$C$5-$B$27,TRUE,$P689&gt;=$B$6,FALSE,TRUE,$J688)</f>
        <v>0</v>
      </c>
      <c r="K689" t="b" cm="1">
        <f t="array" ref="K689">_xlfn.IFS($L689&gt;=$B$4-$B$27,FALSE,$I689&gt;=$B$5-$B$27,TRUE,AND($J689,NOT($K688)),FALSE,$K688,TRUE,TRUE,FALSE)</f>
        <v>0</v>
      </c>
      <c r="L689" cm="1">
        <f t="array" ref="L689">_xlfn.IFS($K688,$L688+$B$27,NOT($K688),0,TRUE,$K688)</f>
        <v>0</v>
      </c>
      <c r="M689" t="b" cm="1">
        <f t="array" ref="M689">_xlfn.IFS($K689,FALSE,AND($J689,NOT($K689),$P689&lt;$B$6),TRUE,TRUE,FALSE)</f>
        <v>0</v>
      </c>
      <c r="N689" cm="1">
        <f t="array" ref="N689">_xlfn.IFS($N688&gt;=$C$7-$B$27,0,$M688,$N688+$B$27,TRUE,0)</f>
        <v>0</v>
      </c>
      <c r="O689" t="b" cm="1">
        <f t="array" ref="O689">_xlfn.IFS(AND($J689,NOT($K689),NOT($M689)),TRUE,$P689&gt;=$B$6,FALSE,AND($J689,NOT($K689),$M689,$N689=0),TRUE,TRUE,FALSE)</f>
        <v>0</v>
      </c>
      <c r="P689" cm="1">
        <f t="array" ref="P689">_xlfn.IFS(AND($O688,$P688&lt;$B$6),$P688+1,AND(NOT($J688),$P688&gt;0),0,TRUE,$P688)</f>
        <v>0</v>
      </c>
      <c r="Q689" s="1">
        <f t="shared" si="51"/>
        <v>45</v>
      </c>
      <c r="R689" s="1">
        <f t="shared" si="52"/>
        <v>2250</v>
      </c>
      <c r="S689" s="17">
        <f t="shared" si="53"/>
        <v>196.79300291545189</v>
      </c>
      <c r="T689" s="1" cm="1">
        <f t="array" ref="T689">_xlfn.IFS($B$6=1,Q689*$B$10,AND(P688=0,P689&gt;=1),T688+$B$6*$B$10*$B$8,TRUE,T688)</f>
        <v>1800</v>
      </c>
      <c r="U689" s="17">
        <f t="shared" si="54"/>
        <v>157.43440233236151</v>
      </c>
    </row>
    <row r="690" spans="7:21" x14ac:dyDescent="0.25">
      <c r="G690" s="15">
        <v>688</v>
      </c>
      <c r="H690" s="17">
        <f t="shared" si="50"/>
        <v>11.45</v>
      </c>
      <c r="I690" cm="1">
        <f t="array" ref="I690">_xlfn.IFS(AND(NOT($I689=0),$J689),0,NOT($J689),$I689+$B$27,TRUE,$I689)</f>
        <v>0.71666666666666723</v>
      </c>
      <c r="J690" t="b" cm="1">
        <f t="array" ref="J690">_xlfn.IFS($I690&gt;=$C$5-$B$27,TRUE,$P690&gt;=$B$6,FALSE,TRUE,$J689)</f>
        <v>0</v>
      </c>
      <c r="K690" t="b" cm="1">
        <f t="array" ref="K690">_xlfn.IFS($L690&gt;=$B$4-$B$27,FALSE,$I690&gt;=$B$5-$B$27,TRUE,AND($J690,NOT($K689)),FALSE,$K689,TRUE,TRUE,FALSE)</f>
        <v>0</v>
      </c>
      <c r="L690" cm="1">
        <f t="array" ref="L690">_xlfn.IFS($K689,$L689+$B$27,NOT($K689),0,TRUE,$K689)</f>
        <v>0</v>
      </c>
      <c r="M690" t="b" cm="1">
        <f t="array" ref="M690">_xlfn.IFS($K690,FALSE,AND($J690,NOT($K690),$P690&lt;$B$6),TRUE,TRUE,FALSE)</f>
        <v>0</v>
      </c>
      <c r="N690" cm="1">
        <f t="array" ref="N690">_xlfn.IFS($N689&gt;=$C$7-$B$27,0,$M689,$N689+$B$27,TRUE,0)</f>
        <v>0</v>
      </c>
      <c r="O690" t="b" cm="1">
        <f t="array" ref="O690">_xlfn.IFS(AND($J690,NOT($K690),NOT($M690)),TRUE,$P690&gt;=$B$6,FALSE,AND($J690,NOT($K690),$M690,$N690=0),TRUE,TRUE,FALSE)</f>
        <v>0</v>
      </c>
      <c r="P690" cm="1">
        <f t="array" ref="P690">_xlfn.IFS(AND($O689,$P689&lt;$B$6),$P689+1,AND(NOT($J689),$P689&gt;0),0,TRUE,$P689)</f>
        <v>0</v>
      </c>
      <c r="Q690" s="1">
        <f t="shared" si="51"/>
        <v>45</v>
      </c>
      <c r="R690" s="1">
        <f t="shared" si="52"/>
        <v>2250</v>
      </c>
      <c r="S690" s="17">
        <f t="shared" si="53"/>
        <v>196.50655021834064</v>
      </c>
      <c r="T690" s="1" cm="1">
        <f t="array" ref="T690">_xlfn.IFS($B$6=1,Q690*$B$10,AND(P689=0,P690&gt;=1),T689+$B$6*$B$10*$B$8,TRUE,T689)</f>
        <v>1800</v>
      </c>
      <c r="U690" s="17">
        <f t="shared" si="54"/>
        <v>157.2052401746725</v>
      </c>
    </row>
    <row r="691" spans="7:21" x14ac:dyDescent="0.25">
      <c r="G691" s="15">
        <v>689</v>
      </c>
      <c r="H691" s="17">
        <f t="shared" si="50"/>
        <v>11.466666666666667</v>
      </c>
      <c r="I691" cm="1">
        <f t="array" ref="I691">_xlfn.IFS(AND(NOT($I690=0),$J690),0,NOT($J690),$I690+$B$27,TRUE,$I690)</f>
        <v>0.73333333333333395</v>
      </c>
      <c r="J691" t="b" cm="1">
        <f t="array" ref="J691">_xlfn.IFS($I691&gt;=$C$5-$B$27,TRUE,$P691&gt;=$B$6,FALSE,TRUE,$J690)</f>
        <v>0</v>
      </c>
      <c r="K691" t="b" cm="1">
        <f t="array" ref="K691">_xlfn.IFS($L691&gt;=$B$4-$B$27,FALSE,$I691&gt;=$B$5-$B$27,TRUE,AND($J691,NOT($K690)),FALSE,$K690,TRUE,TRUE,FALSE)</f>
        <v>0</v>
      </c>
      <c r="L691" cm="1">
        <f t="array" ref="L691">_xlfn.IFS($K690,$L690+$B$27,NOT($K690),0,TRUE,$K690)</f>
        <v>0</v>
      </c>
      <c r="M691" t="b" cm="1">
        <f t="array" ref="M691">_xlfn.IFS($K691,FALSE,AND($J691,NOT($K691),$P691&lt;$B$6),TRUE,TRUE,FALSE)</f>
        <v>0</v>
      </c>
      <c r="N691" cm="1">
        <f t="array" ref="N691">_xlfn.IFS($N690&gt;=$C$7-$B$27,0,$M690,$N690+$B$27,TRUE,0)</f>
        <v>0</v>
      </c>
      <c r="O691" t="b" cm="1">
        <f t="array" ref="O691">_xlfn.IFS(AND($J691,NOT($K691),NOT($M691)),TRUE,$P691&gt;=$B$6,FALSE,AND($J691,NOT($K691),$M691,$N691=0),TRUE,TRUE,FALSE)</f>
        <v>0</v>
      </c>
      <c r="P691" cm="1">
        <f t="array" ref="P691">_xlfn.IFS(AND($O690,$P690&lt;$B$6),$P690+1,AND(NOT($J690),$P690&gt;0),0,TRUE,$P690)</f>
        <v>0</v>
      </c>
      <c r="Q691" s="1">
        <f t="shared" si="51"/>
        <v>45</v>
      </c>
      <c r="R691" s="1">
        <f t="shared" si="52"/>
        <v>2250</v>
      </c>
      <c r="S691" s="17">
        <f t="shared" si="53"/>
        <v>196.22093023255815</v>
      </c>
      <c r="T691" s="1" cm="1">
        <f t="array" ref="T691">_xlfn.IFS($B$6=1,Q691*$B$10,AND(P690=0,P691&gt;=1),T690+$B$6*$B$10*$B$8,TRUE,T690)</f>
        <v>1800</v>
      </c>
      <c r="U691" s="17">
        <f t="shared" si="54"/>
        <v>156.97674418604652</v>
      </c>
    </row>
    <row r="692" spans="7:21" x14ac:dyDescent="0.25">
      <c r="G692" s="15">
        <v>690</v>
      </c>
      <c r="H692" s="17">
        <f t="shared" si="50"/>
        <v>11.483333333333333</v>
      </c>
      <c r="I692" cm="1">
        <f t="array" ref="I692">_xlfn.IFS(AND(NOT($I691=0),$J691),0,NOT($J691),$I691+$B$27,TRUE,$I691)</f>
        <v>0.75000000000000067</v>
      </c>
      <c r="J692" t="b" cm="1">
        <f t="array" ref="J692">_xlfn.IFS($I692&gt;=$C$5-$B$27,TRUE,$P692&gt;=$B$6,FALSE,TRUE,$J691)</f>
        <v>0</v>
      </c>
      <c r="K692" t="b" cm="1">
        <f t="array" ref="K692">_xlfn.IFS($L692&gt;=$B$4-$B$27,FALSE,$I692&gt;=$B$5-$B$27,TRUE,AND($J692,NOT($K691)),FALSE,$K691,TRUE,TRUE,FALSE)</f>
        <v>0</v>
      </c>
      <c r="L692" cm="1">
        <f t="array" ref="L692">_xlfn.IFS($K691,$L691+$B$27,NOT($K691),0,TRUE,$K691)</f>
        <v>0</v>
      </c>
      <c r="M692" t="b" cm="1">
        <f t="array" ref="M692">_xlfn.IFS($K692,FALSE,AND($J692,NOT($K692),$P692&lt;$B$6),TRUE,TRUE,FALSE)</f>
        <v>0</v>
      </c>
      <c r="N692" cm="1">
        <f t="array" ref="N692">_xlfn.IFS($N691&gt;=$C$7-$B$27,0,$M691,$N691+$B$27,TRUE,0)</f>
        <v>0</v>
      </c>
      <c r="O692" t="b" cm="1">
        <f t="array" ref="O692">_xlfn.IFS(AND($J692,NOT($K692),NOT($M692)),TRUE,$P692&gt;=$B$6,FALSE,AND($J692,NOT($K692),$M692,$N692=0),TRUE,TRUE,FALSE)</f>
        <v>0</v>
      </c>
      <c r="P692" cm="1">
        <f t="array" ref="P692">_xlfn.IFS(AND($O691,$P691&lt;$B$6),$P691+1,AND(NOT($J691),$P691&gt;0),0,TRUE,$P691)</f>
        <v>0</v>
      </c>
      <c r="Q692" s="1">
        <f t="shared" si="51"/>
        <v>45</v>
      </c>
      <c r="R692" s="1">
        <f t="shared" si="52"/>
        <v>2250</v>
      </c>
      <c r="S692" s="17">
        <f t="shared" si="53"/>
        <v>195.93613933236577</v>
      </c>
      <c r="T692" s="1" cm="1">
        <f t="array" ref="T692">_xlfn.IFS($B$6=1,Q692*$B$10,AND(P691=0,P692&gt;=1),T691+$B$6*$B$10*$B$8,TRUE,T691)</f>
        <v>1800</v>
      </c>
      <c r="U692" s="17">
        <f t="shared" si="54"/>
        <v>156.7489114658926</v>
      </c>
    </row>
    <row r="693" spans="7:21" x14ac:dyDescent="0.25">
      <c r="G693" s="15">
        <v>691</v>
      </c>
      <c r="H693" s="17">
        <f t="shared" si="50"/>
        <v>11.5</v>
      </c>
      <c r="I693" cm="1">
        <f t="array" ref="I693">_xlfn.IFS(AND(NOT($I692=0),$J692),0,NOT($J692),$I692+$B$27,TRUE,$I692)</f>
        <v>0.76666666666666738</v>
      </c>
      <c r="J693" t="b" cm="1">
        <f t="array" ref="J693">_xlfn.IFS($I693&gt;=$C$5-$B$27,TRUE,$P693&gt;=$B$6,FALSE,TRUE,$J692)</f>
        <v>0</v>
      </c>
      <c r="K693" t="b" cm="1">
        <f t="array" ref="K693">_xlfn.IFS($L693&gt;=$B$4-$B$27,FALSE,$I693&gt;=$B$5-$B$27,TRUE,AND($J693,NOT($K692)),FALSE,$K692,TRUE,TRUE,FALSE)</f>
        <v>0</v>
      </c>
      <c r="L693" cm="1">
        <f t="array" ref="L693">_xlfn.IFS($K692,$L692+$B$27,NOT($K692),0,TRUE,$K692)</f>
        <v>0</v>
      </c>
      <c r="M693" t="b" cm="1">
        <f t="array" ref="M693">_xlfn.IFS($K693,FALSE,AND($J693,NOT($K693),$P693&lt;$B$6),TRUE,TRUE,FALSE)</f>
        <v>0</v>
      </c>
      <c r="N693" cm="1">
        <f t="array" ref="N693">_xlfn.IFS($N692&gt;=$C$7-$B$27,0,$M692,$N692+$B$27,TRUE,0)</f>
        <v>0</v>
      </c>
      <c r="O693" t="b" cm="1">
        <f t="array" ref="O693">_xlfn.IFS(AND($J693,NOT($K693),NOT($M693)),TRUE,$P693&gt;=$B$6,FALSE,AND($J693,NOT($K693),$M693,$N693=0),TRUE,TRUE,FALSE)</f>
        <v>0</v>
      </c>
      <c r="P693" cm="1">
        <f t="array" ref="P693">_xlfn.IFS(AND($O692,$P692&lt;$B$6),$P692+1,AND(NOT($J692),$P692&gt;0),0,TRUE,$P692)</f>
        <v>0</v>
      </c>
      <c r="Q693" s="1">
        <f t="shared" si="51"/>
        <v>45</v>
      </c>
      <c r="R693" s="1">
        <f t="shared" si="52"/>
        <v>2250</v>
      </c>
      <c r="S693" s="17">
        <f t="shared" si="53"/>
        <v>195.65217391304347</v>
      </c>
      <c r="T693" s="1" cm="1">
        <f t="array" ref="T693">_xlfn.IFS($B$6=1,Q693*$B$10,AND(P692=0,P693&gt;=1),T692+$B$6*$B$10*$B$8,TRUE,T692)</f>
        <v>1800</v>
      </c>
      <c r="U693" s="17">
        <f t="shared" si="54"/>
        <v>156.52173913043478</v>
      </c>
    </row>
    <row r="694" spans="7:21" x14ac:dyDescent="0.25">
      <c r="G694" s="15">
        <v>692</v>
      </c>
      <c r="H694" s="17">
        <f t="shared" si="50"/>
        <v>11.516666666666666</v>
      </c>
      <c r="I694" cm="1">
        <f t="array" ref="I694">_xlfn.IFS(AND(NOT($I693=0),$J693),0,NOT($J693),$I693+$B$27,TRUE,$I693)</f>
        <v>0.7833333333333341</v>
      </c>
      <c r="J694" t="b" cm="1">
        <f t="array" ref="J694">_xlfn.IFS($I694&gt;=$C$5-$B$27,TRUE,$P694&gt;=$B$6,FALSE,TRUE,$J693)</f>
        <v>0</v>
      </c>
      <c r="K694" t="b" cm="1">
        <f t="array" ref="K694">_xlfn.IFS($L694&gt;=$B$4-$B$27,FALSE,$I694&gt;=$B$5-$B$27,TRUE,AND($J694,NOT($K693)),FALSE,$K693,TRUE,TRUE,FALSE)</f>
        <v>0</v>
      </c>
      <c r="L694" cm="1">
        <f t="array" ref="L694">_xlfn.IFS($K693,$L693+$B$27,NOT($K693),0,TRUE,$K693)</f>
        <v>0</v>
      </c>
      <c r="M694" t="b" cm="1">
        <f t="array" ref="M694">_xlfn.IFS($K694,FALSE,AND($J694,NOT($K694),$P694&lt;$B$6),TRUE,TRUE,FALSE)</f>
        <v>0</v>
      </c>
      <c r="N694" cm="1">
        <f t="array" ref="N694">_xlfn.IFS($N693&gt;=$C$7-$B$27,0,$M693,$N693+$B$27,TRUE,0)</f>
        <v>0</v>
      </c>
      <c r="O694" t="b" cm="1">
        <f t="array" ref="O694">_xlfn.IFS(AND($J694,NOT($K694),NOT($M694)),TRUE,$P694&gt;=$B$6,FALSE,AND($J694,NOT($K694),$M694,$N694=0),TRUE,TRUE,FALSE)</f>
        <v>0</v>
      </c>
      <c r="P694" cm="1">
        <f t="array" ref="P694">_xlfn.IFS(AND($O693,$P693&lt;$B$6),$P693+1,AND(NOT($J693),$P693&gt;0),0,TRUE,$P693)</f>
        <v>0</v>
      </c>
      <c r="Q694" s="1">
        <f t="shared" si="51"/>
        <v>45</v>
      </c>
      <c r="R694" s="1">
        <f t="shared" si="52"/>
        <v>2250</v>
      </c>
      <c r="S694" s="17">
        <f t="shared" si="53"/>
        <v>195.36903039073809</v>
      </c>
      <c r="T694" s="1" cm="1">
        <f t="array" ref="T694">_xlfn.IFS($B$6=1,Q694*$B$10,AND(P693=0,P694&gt;=1),T693+$B$6*$B$10*$B$8,TRUE,T693)</f>
        <v>1800</v>
      </c>
      <c r="U694" s="17">
        <f t="shared" si="54"/>
        <v>156.29522431259045</v>
      </c>
    </row>
    <row r="695" spans="7:21" x14ac:dyDescent="0.25">
      <c r="G695" s="15">
        <v>693</v>
      </c>
      <c r="H695" s="17">
        <f t="shared" si="50"/>
        <v>11.533333333333333</v>
      </c>
      <c r="I695" cm="1">
        <f t="array" ref="I695">_xlfn.IFS(AND(NOT($I694=0),$J694),0,NOT($J694),$I694+$B$27,TRUE,$I694)</f>
        <v>0.80000000000000082</v>
      </c>
      <c r="J695" t="b" cm="1">
        <f t="array" ref="J695">_xlfn.IFS($I695&gt;=$C$5-$B$27,TRUE,$P695&gt;=$B$6,FALSE,TRUE,$J694)</f>
        <v>0</v>
      </c>
      <c r="K695" t="b" cm="1">
        <f t="array" ref="K695">_xlfn.IFS($L695&gt;=$B$4-$B$27,FALSE,$I695&gt;=$B$5-$B$27,TRUE,AND($J695,NOT($K694)),FALSE,$K694,TRUE,TRUE,FALSE)</f>
        <v>0</v>
      </c>
      <c r="L695" cm="1">
        <f t="array" ref="L695">_xlfn.IFS($K694,$L694+$B$27,NOT($K694),0,TRUE,$K694)</f>
        <v>0</v>
      </c>
      <c r="M695" t="b" cm="1">
        <f t="array" ref="M695">_xlfn.IFS($K695,FALSE,AND($J695,NOT($K695),$P695&lt;$B$6),TRUE,TRUE,FALSE)</f>
        <v>0</v>
      </c>
      <c r="N695" cm="1">
        <f t="array" ref="N695">_xlfn.IFS($N694&gt;=$C$7-$B$27,0,$M694,$N694+$B$27,TRUE,0)</f>
        <v>0</v>
      </c>
      <c r="O695" t="b" cm="1">
        <f t="array" ref="O695">_xlfn.IFS(AND($J695,NOT($K695),NOT($M695)),TRUE,$P695&gt;=$B$6,FALSE,AND($J695,NOT($K695),$M695,$N695=0),TRUE,TRUE,FALSE)</f>
        <v>0</v>
      </c>
      <c r="P695" cm="1">
        <f t="array" ref="P695">_xlfn.IFS(AND($O694,$P694&lt;$B$6),$P694+1,AND(NOT($J694),$P694&gt;0),0,TRUE,$P694)</f>
        <v>0</v>
      </c>
      <c r="Q695" s="1">
        <f t="shared" si="51"/>
        <v>45</v>
      </c>
      <c r="R695" s="1">
        <f t="shared" si="52"/>
        <v>2250</v>
      </c>
      <c r="S695" s="17">
        <f t="shared" si="53"/>
        <v>195.08670520231215</v>
      </c>
      <c r="T695" s="1" cm="1">
        <f t="array" ref="T695">_xlfn.IFS($B$6=1,Q695*$B$10,AND(P694=0,P695&gt;=1),T694+$B$6*$B$10*$B$8,TRUE,T694)</f>
        <v>1800</v>
      </c>
      <c r="U695" s="17">
        <f t="shared" si="54"/>
        <v>156.06936416184971</v>
      </c>
    </row>
    <row r="696" spans="7:21" x14ac:dyDescent="0.25">
      <c r="G696" s="15">
        <v>694</v>
      </c>
      <c r="H696" s="17">
        <f t="shared" si="50"/>
        <v>11.55</v>
      </c>
      <c r="I696" cm="1">
        <f t="array" ref="I696">_xlfn.IFS(AND(NOT($I695=0),$J695),0,NOT($J695),$I695+$B$27,TRUE,$I695)</f>
        <v>0.81666666666666754</v>
      </c>
      <c r="J696" t="b" cm="1">
        <f t="array" ref="J696">_xlfn.IFS($I696&gt;=$C$5-$B$27,TRUE,$P696&gt;=$B$6,FALSE,TRUE,$J695)</f>
        <v>0</v>
      </c>
      <c r="K696" t="b" cm="1">
        <f t="array" ref="K696">_xlfn.IFS($L696&gt;=$B$4-$B$27,FALSE,$I696&gt;=$B$5-$B$27,TRUE,AND($J696,NOT($K695)),FALSE,$K695,TRUE,TRUE,FALSE)</f>
        <v>0</v>
      </c>
      <c r="L696" cm="1">
        <f t="array" ref="L696">_xlfn.IFS($K695,$L695+$B$27,NOT($K695),0,TRUE,$K695)</f>
        <v>0</v>
      </c>
      <c r="M696" t="b" cm="1">
        <f t="array" ref="M696">_xlfn.IFS($K696,FALSE,AND($J696,NOT($K696),$P696&lt;$B$6),TRUE,TRUE,FALSE)</f>
        <v>0</v>
      </c>
      <c r="N696" cm="1">
        <f t="array" ref="N696">_xlfn.IFS($N695&gt;=$C$7-$B$27,0,$M695,$N695+$B$27,TRUE,0)</f>
        <v>0</v>
      </c>
      <c r="O696" t="b" cm="1">
        <f t="array" ref="O696">_xlfn.IFS(AND($J696,NOT($K696),NOT($M696)),TRUE,$P696&gt;=$B$6,FALSE,AND($J696,NOT($K696),$M696,$N696=0),TRUE,TRUE,FALSE)</f>
        <v>0</v>
      </c>
      <c r="P696" cm="1">
        <f t="array" ref="P696">_xlfn.IFS(AND($O695,$P695&lt;$B$6),$P695+1,AND(NOT($J695),$P695&gt;0),0,TRUE,$P695)</f>
        <v>0</v>
      </c>
      <c r="Q696" s="1">
        <f t="shared" si="51"/>
        <v>45</v>
      </c>
      <c r="R696" s="1">
        <f t="shared" si="52"/>
        <v>2250</v>
      </c>
      <c r="S696" s="17">
        <f t="shared" si="53"/>
        <v>194.80519480519479</v>
      </c>
      <c r="T696" s="1" cm="1">
        <f t="array" ref="T696">_xlfn.IFS($B$6=1,Q696*$B$10,AND(P695=0,P696&gt;=1),T695+$B$6*$B$10*$B$8,TRUE,T695)</f>
        <v>1800</v>
      </c>
      <c r="U696" s="17">
        <f t="shared" si="54"/>
        <v>155.84415584415584</v>
      </c>
    </row>
    <row r="697" spans="7:21" x14ac:dyDescent="0.25">
      <c r="G697" s="15">
        <v>695</v>
      </c>
      <c r="H697" s="17">
        <f t="shared" si="50"/>
        <v>11.566666666666666</v>
      </c>
      <c r="I697" cm="1">
        <f t="array" ref="I697">_xlfn.IFS(AND(NOT($I696=0),$J696),0,NOT($J696),$I696+$B$27,TRUE,$I696)</f>
        <v>0.83333333333333426</v>
      </c>
      <c r="J697" t="b" cm="1">
        <f t="array" ref="J697">_xlfn.IFS($I697&gt;=$C$5-$B$27,TRUE,$P697&gt;=$B$6,FALSE,TRUE,$J696)</f>
        <v>0</v>
      </c>
      <c r="K697" t="b" cm="1">
        <f t="array" ref="K697">_xlfn.IFS($L697&gt;=$B$4-$B$27,FALSE,$I697&gt;=$B$5-$B$27,TRUE,AND($J697,NOT($K696)),FALSE,$K696,TRUE,TRUE,FALSE)</f>
        <v>0</v>
      </c>
      <c r="L697" cm="1">
        <f t="array" ref="L697">_xlfn.IFS($K696,$L696+$B$27,NOT($K696),0,TRUE,$K696)</f>
        <v>0</v>
      </c>
      <c r="M697" t="b" cm="1">
        <f t="array" ref="M697">_xlfn.IFS($K697,FALSE,AND($J697,NOT($K697),$P697&lt;$B$6),TRUE,TRUE,FALSE)</f>
        <v>0</v>
      </c>
      <c r="N697" cm="1">
        <f t="array" ref="N697">_xlfn.IFS($N696&gt;=$C$7-$B$27,0,$M696,$N696+$B$27,TRUE,0)</f>
        <v>0</v>
      </c>
      <c r="O697" t="b" cm="1">
        <f t="array" ref="O697">_xlfn.IFS(AND($J697,NOT($K697),NOT($M697)),TRUE,$P697&gt;=$B$6,FALSE,AND($J697,NOT($K697),$M697,$N697=0),TRUE,TRUE,FALSE)</f>
        <v>0</v>
      </c>
      <c r="P697" cm="1">
        <f t="array" ref="P697">_xlfn.IFS(AND($O696,$P696&lt;$B$6),$P696+1,AND(NOT($J696),$P696&gt;0),0,TRUE,$P696)</f>
        <v>0</v>
      </c>
      <c r="Q697" s="1">
        <f t="shared" si="51"/>
        <v>45</v>
      </c>
      <c r="R697" s="1">
        <f t="shared" si="52"/>
        <v>2250</v>
      </c>
      <c r="S697" s="17">
        <f t="shared" si="53"/>
        <v>194.52449567723343</v>
      </c>
      <c r="T697" s="1" cm="1">
        <f t="array" ref="T697">_xlfn.IFS($B$6=1,Q697*$B$10,AND(P696=0,P697&gt;=1),T696+$B$6*$B$10*$B$8,TRUE,T696)</f>
        <v>1800</v>
      </c>
      <c r="U697" s="17">
        <f t="shared" si="54"/>
        <v>155.61959654178673</v>
      </c>
    </row>
    <row r="698" spans="7:21" x14ac:dyDescent="0.25">
      <c r="G698" s="15">
        <v>696</v>
      </c>
      <c r="H698" s="17">
        <f t="shared" si="50"/>
        <v>11.583333333333334</v>
      </c>
      <c r="I698" cm="1">
        <f t="array" ref="I698">_xlfn.IFS(AND(NOT($I697=0),$J697),0,NOT($J697),$I697+$B$27,TRUE,$I697)</f>
        <v>0.85000000000000098</v>
      </c>
      <c r="J698" t="b" cm="1">
        <f t="array" ref="J698">_xlfn.IFS($I698&gt;=$C$5-$B$27,TRUE,$P698&gt;=$B$6,FALSE,TRUE,$J697)</f>
        <v>0</v>
      </c>
      <c r="K698" t="b" cm="1">
        <f t="array" ref="K698">_xlfn.IFS($L698&gt;=$B$4-$B$27,FALSE,$I698&gt;=$B$5-$B$27,TRUE,AND($J698,NOT($K697)),FALSE,$K697,TRUE,TRUE,FALSE)</f>
        <v>0</v>
      </c>
      <c r="L698" cm="1">
        <f t="array" ref="L698">_xlfn.IFS($K697,$L697+$B$27,NOT($K697),0,TRUE,$K697)</f>
        <v>0</v>
      </c>
      <c r="M698" t="b" cm="1">
        <f t="array" ref="M698">_xlfn.IFS($K698,FALSE,AND($J698,NOT($K698),$P698&lt;$B$6),TRUE,TRUE,FALSE)</f>
        <v>0</v>
      </c>
      <c r="N698" cm="1">
        <f t="array" ref="N698">_xlfn.IFS($N697&gt;=$C$7-$B$27,0,$M697,$N697+$B$27,TRUE,0)</f>
        <v>0</v>
      </c>
      <c r="O698" t="b" cm="1">
        <f t="array" ref="O698">_xlfn.IFS(AND($J698,NOT($K698),NOT($M698)),TRUE,$P698&gt;=$B$6,FALSE,AND($J698,NOT($K698),$M698,$N698=0),TRUE,TRUE,FALSE)</f>
        <v>0</v>
      </c>
      <c r="P698" cm="1">
        <f t="array" ref="P698">_xlfn.IFS(AND($O697,$P697&lt;$B$6),$P697+1,AND(NOT($J697),$P697&gt;0),0,TRUE,$P697)</f>
        <v>0</v>
      </c>
      <c r="Q698" s="1">
        <f t="shared" si="51"/>
        <v>45</v>
      </c>
      <c r="R698" s="1">
        <f t="shared" si="52"/>
        <v>2250</v>
      </c>
      <c r="S698" s="17">
        <f t="shared" si="53"/>
        <v>194.24460431654674</v>
      </c>
      <c r="T698" s="1" cm="1">
        <f t="array" ref="T698">_xlfn.IFS($B$6=1,Q698*$B$10,AND(P697=0,P698&gt;=1),T697+$B$6*$B$10*$B$8,TRUE,T697)</f>
        <v>1800</v>
      </c>
      <c r="U698" s="17">
        <f t="shared" si="54"/>
        <v>155.39568345323741</v>
      </c>
    </row>
    <row r="699" spans="7:21" x14ac:dyDescent="0.25">
      <c r="G699" s="15">
        <v>697</v>
      </c>
      <c r="H699" s="17">
        <f t="shared" si="50"/>
        <v>11.6</v>
      </c>
      <c r="I699" cm="1">
        <f t="array" ref="I699">_xlfn.IFS(AND(NOT($I698=0),$J698),0,NOT($J698),$I698+$B$27,TRUE,$I698)</f>
        <v>0.8666666666666677</v>
      </c>
      <c r="J699" t="b" cm="1">
        <f t="array" ref="J699">_xlfn.IFS($I699&gt;=$C$5-$B$27,TRUE,$P699&gt;=$B$6,FALSE,TRUE,$J698)</f>
        <v>0</v>
      </c>
      <c r="K699" t="b" cm="1">
        <f t="array" ref="K699">_xlfn.IFS($L699&gt;=$B$4-$B$27,FALSE,$I699&gt;=$B$5-$B$27,TRUE,AND($J699,NOT($K698)),FALSE,$K698,TRUE,TRUE,FALSE)</f>
        <v>0</v>
      </c>
      <c r="L699" cm="1">
        <f t="array" ref="L699">_xlfn.IFS($K698,$L698+$B$27,NOT($K698),0,TRUE,$K698)</f>
        <v>0</v>
      </c>
      <c r="M699" t="b" cm="1">
        <f t="array" ref="M699">_xlfn.IFS($K699,FALSE,AND($J699,NOT($K699),$P699&lt;$B$6),TRUE,TRUE,FALSE)</f>
        <v>0</v>
      </c>
      <c r="N699" cm="1">
        <f t="array" ref="N699">_xlfn.IFS($N698&gt;=$C$7-$B$27,0,$M698,$N698+$B$27,TRUE,0)</f>
        <v>0</v>
      </c>
      <c r="O699" t="b" cm="1">
        <f t="array" ref="O699">_xlfn.IFS(AND($J699,NOT($K699),NOT($M699)),TRUE,$P699&gt;=$B$6,FALSE,AND($J699,NOT($K699),$M699,$N699=0),TRUE,TRUE,FALSE)</f>
        <v>0</v>
      </c>
      <c r="P699" cm="1">
        <f t="array" ref="P699">_xlfn.IFS(AND($O698,$P698&lt;$B$6),$P698+1,AND(NOT($J698),$P698&gt;0),0,TRUE,$P698)</f>
        <v>0</v>
      </c>
      <c r="Q699" s="1">
        <f t="shared" si="51"/>
        <v>45</v>
      </c>
      <c r="R699" s="1">
        <f t="shared" si="52"/>
        <v>2250</v>
      </c>
      <c r="S699" s="17">
        <f t="shared" si="53"/>
        <v>193.9655172413793</v>
      </c>
      <c r="T699" s="1" cm="1">
        <f t="array" ref="T699">_xlfn.IFS($B$6=1,Q699*$B$10,AND(P698=0,P699&gt;=1),T698+$B$6*$B$10*$B$8,TRUE,T698)</f>
        <v>1800</v>
      </c>
      <c r="U699" s="17">
        <f t="shared" si="54"/>
        <v>155.17241379310346</v>
      </c>
    </row>
    <row r="700" spans="7:21" x14ac:dyDescent="0.25">
      <c r="G700" s="15">
        <v>698</v>
      </c>
      <c r="H700" s="17">
        <f t="shared" si="50"/>
        <v>11.616666666666667</v>
      </c>
      <c r="I700" cm="1">
        <f t="array" ref="I700">_xlfn.IFS(AND(NOT($I699=0),$J699),0,NOT($J699),$I699+$B$27,TRUE,$I699)</f>
        <v>0.88333333333333441</v>
      </c>
      <c r="J700" t="b" cm="1">
        <f t="array" ref="J700">_xlfn.IFS($I700&gt;=$C$5-$B$27,TRUE,$P700&gt;=$B$6,FALSE,TRUE,$J699)</f>
        <v>0</v>
      </c>
      <c r="K700" t="b" cm="1">
        <f t="array" ref="K700">_xlfn.IFS($L700&gt;=$B$4-$B$27,FALSE,$I700&gt;=$B$5-$B$27,TRUE,AND($J700,NOT($K699)),FALSE,$K699,TRUE,TRUE,FALSE)</f>
        <v>0</v>
      </c>
      <c r="L700" cm="1">
        <f t="array" ref="L700">_xlfn.IFS($K699,$L699+$B$27,NOT($K699),0,TRUE,$K699)</f>
        <v>0</v>
      </c>
      <c r="M700" t="b" cm="1">
        <f t="array" ref="M700">_xlfn.IFS($K700,FALSE,AND($J700,NOT($K700),$P700&lt;$B$6),TRUE,TRUE,FALSE)</f>
        <v>0</v>
      </c>
      <c r="N700" cm="1">
        <f t="array" ref="N700">_xlfn.IFS($N699&gt;=$C$7-$B$27,0,$M699,$N699+$B$27,TRUE,0)</f>
        <v>0</v>
      </c>
      <c r="O700" t="b" cm="1">
        <f t="array" ref="O700">_xlfn.IFS(AND($J700,NOT($K700),NOT($M700)),TRUE,$P700&gt;=$B$6,FALSE,AND($J700,NOT($K700),$M700,$N700=0),TRUE,TRUE,FALSE)</f>
        <v>0</v>
      </c>
      <c r="P700" cm="1">
        <f t="array" ref="P700">_xlfn.IFS(AND($O699,$P699&lt;$B$6),$P699+1,AND(NOT($J699),$P699&gt;0),0,TRUE,$P699)</f>
        <v>0</v>
      </c>
      <c r="Q700" s="1">
        <f t="shared" si="51"/>
        <v>45</v>
      </c>
      <c r="R700" s="1">
        <f t="shared" si="52"/>
        <v>2250</v>
      </c>
      <c r="S700" s="17">
        <f t="shared" si="53"/>
        <v>193.68723098995696</v>
      </c>
      <c r="T700" s="1" cm="1">
        <f t="array" ref="T700">_xlfn.IFS($B$6=1,Q700*$B$10,AND(P699=0,P700&gt;=1),T699+$B$6*$B$10*$B$8,TRUE,T699)</f>
        <v>1800</v>
      </c>
      <c r="U700" s="17">
        <f t="shared" si="54"/>
        <v>154.94978479196556</v>
      </c>
    </row>
    <row r="701" spans="7:21" x14ac:dyDescent="0.25">
      <c r="G701" s="15">
        <v>699</v>
      </c>
      <c r="H701" s="17">
        <f t="shared" si="50"/>
        <v>11.633333333333333</v>
      </c>
      <c r="I701" cm="1">
        <f t="array" ref="I701">_xlfn.IFS(AND(NOT($I700=0),$J700),0,NOT($J700),$I700+$B$27,TRUE,$I700)</f>
        <v>0.90000000000000113</v>
      </c>
      <c r="J701" t="b" cm="1">
        <f t="array" ref="J701">_xlfn.IFS($I701&gt;=$C$5-$B$27,TRUE,$P701&gt;=$B$6,FALSE,TRUE,$J700)</f>
        <v>0</v>
      </c>
      <c r="K701" t="b" cm="1">
        <f t="array" ref="K701">_xlfn.IFS($L701&gt;=$B$4-$B$27,FALSE,$I701&gt;=$B$5-$B$27,TRUE,AND($J701,NOT($K700)),FALSE,$K700,TRUE,TRUE,FALSE)</f>
        <v>0</v>
      </c>
      <c r="L701" cm="1">
        <f t="array" ref="L701">_xlfn.IFS($K700,$L700+$B$27,NOT($K700),0,TRUE,$K700)</f>
        <v>0</v>
      </c>
      <c r="M701" t="b" cm="1">
        <f t="array" ref="M701">_xlfn.IFS($K701,FALSE,AND($J701,NOT($K701),$P701&lt;$B$6),TRUE,TRUE,FALSE)</f>
        <v>0</v>
      </c>
      <c r="N701" cm="1">
        <f t="array" ref="N701">_xlfn.IFS($N700&gt;=$C$7-$B$27,0,$M700,$N700+$B$27,TRUE,0)</f>
        <v>0</v>
      </c>
      <c r="O701" t="b" cm="1">
        <f t="array" ref="O701">_xlfn.IFS(AND($J701,NOT($K701),NOT($M701)),TRUE,$P701&gt;=$B$6,FALSE,AND($J701,NOT($K701),$M701,$N701=0),TRUE,TRUE,FALSE)</f>
        <v>0</v>
      </c>
      <c r="P701" cm="1">
        <f t="array" ref="P701">_xlfn.IFS(AND($O700,$P700&lt;$B$6),$P700+1,AND(NOT($J700),$P700&gt;0),0,TRUE,$P700)</f>
        <v>0</v>
      </c>
      <c r="Q701" s="1">
        <f t="shared" si="51"/>
        <v>45</v>
      </c>
      <c r="R701" s="1">
        <f t="shared" si="52"/>
        <v>2250</v>
      </c>
      <c r="S701" s="17">
        <f t="shared" si="53"/>
        <v>193.40974212034385</v>
      </c>
      <c r="T701" s="1" cm="1">
        <f t="array" ref="T701">_xlfn.IFS($B$6=1,Q701*$B$10,AND(P700=0,P701&gt;=1),T700+$B$6*$B$10*$B$8,TRUE,T700)</f>
        <v>1800</v>
      </c>
      <c r="U701" s="17">
        <f t="shared" si="54"/>
        <v>154.72779369627509</v>
      </c>
    </row>
    <row r="702" spans="7:21" x14ac:dyDescent="0.25">
      <c r="G702" s="15">
        <v>700</v>
      </c>
      <c r="H702" s="17">
        <f t="shared" si="50"/>
        <v>11.65</v>
      </c>
      <c r="I702" cm="1">
        <f t="array" ref="I702">_xlfn.IFS(AND(NOT($I701=0),$J701),0,NOT($J701),$I701+$B$27,TRUE,$I701)</f>
        <v>0.91666666666666785</v>
      </c>
      <c r="J702" t="b" cm="1">
        <f t="array" ref="J702">_xlfn.IFS($I702&gt;=$C$5-$B$27,TRUE,$P702&gt;=$B$6,FALSE,TRUE,$J701)</f>
        <v>0</v>
      </c>
      <c r="K702" t="b" cm="1">
        <f t="array" ref="K702">_xlfn.IFS($L702&gt;=$B$4-$B$27,FALSE,$I702&gt;=$B$5-$B$27,TRUE,AND($J702,NOT($K701)),FALSE,$K701,TRUE,TRUE,FALSE)</f>
        <v>0</v>
      </c>
      <c r="L702" cm="1">
        <f t="array" ref="L702">_xlfn.IFS($K701,$L701+$B$27,NOT($K701),0,TRUE,$K701)</f>
        <v>0</v>
      </c>
      <c r="M702" t="b" cm="1">
        <f t="array" ref="M702">_xlfn.IFS($K702,FALSE,AND($J702,NOT($K702),$P702&lt;$B$6),TRUE,TRUE,FALSE)</f>
        <v>0</v>
      </c>
      <c r="N702" cm="1">
        <f t="array" ref="N702">_xlfn.IFS($N701&gt;=$C$7-$B$27,0,$M701,$N701+$B$27,TRUE,0)</f>
        <v>0</v>
      </c>
      <c r="O702" t="b" cm="1">
        <f t="array" ref="O702">_xlfn.IFS(AND($J702,NOT($K702),NOT($M702)),TRUE,$P702&gt;=$B$6,FALSE,AND($J702,NOT($K702),$M702,$N702=0),TRUE,TRUE,FALSE)</f>
        <v>0</v>
      </c>
      <c r="P702" cm="1">
        <f t="array" ref="P702">_xlfn.IFS(AND($O701,$P701&lt;$B$6),$P701+1,AND(NOT($J701),$P701&gt;0),0,TRUE,$P701)</f>
        <v>0</v>
      </c>
      <c r="Q702" s="1">
        <f t="shared" si="51"/>
        <v>45</v>
      </c>
      <c r="R702" s="1">
        <f t="shared" si="52"/>
        <v>2250</v>
      </c>
      <c r="S702" s="17">
        <f t="shared" si="53"/>
        <v>193.13304721030042</v>
      </c>
      <c r="T702" s="1" cm="1">
        <f t="array" ref="T702">_xlfn.IFS($B$6=1,Q702*$B$10,AND(P701=0,P702&gt;=1),T701+$B$6*$B$10*$B$8,TRUE,T701)</f>
        <v>1800</v>
      </c>
      <c r="U702" s="17">
        <f t="shared" si="54"/>
        <v>154.50643776824035</v>
      </c>
    </row>
    <row r="703" spans="7:21" x14ac:dyDescent="0.25">
      <c r="G703" s="15">
        <v>701</v>
      </c>
      <c r="H703" s="17">
        <f t="shared" si="50"/>
        <v>11.666666666666666</v>
      </c>
      <c r="I703" cm="1">
        <f t="array" ref="I703">_xlfn.IFS(AND(NOT($I702=0),$J702),0,NOT($J702),$I702+$B$27,TRUE,$I702)</f>
        <v>0.93333333333333457</v>
      </c>
      <c r="J703" t="b" cm="1">
        <f t="array" ref="J703">_xlfn.IFS($I703&gt;=$C$5-$B$27,TRUE,$P703&gt;=$B$6,FALSE,TRUE,$J702)</f>
        <v>0</v>
      </c>
      <c r="K703" t="b" cm="1">
        <f t="array" ref="K703">_xlfn.IFS($L703&gt;=$B$4-$B$27,FALSE,$I703&gt;=$B$5-$B$27,TRUE,AND($J703,NOT($K702)),FALSE,$K702,TRUE,TRUE,FALSE)</f>
        <v>0</v>
      </c>
      <c r="L703" cm="1">
        <f t="array" ref="L703">_xlfn.IFS($K702,$L702+$B$27,NOT($K702),0,TRUE,$K702)</f>
        <v>0</v>
      </c>
      <c r="M703" t="b" cm="1">
        <f t="array" ref="M703">_xlfn.IFS($K703,FALSE,AND($J703,NOT($K703),$P703&lt;$B$6),TRUE,TRUE,FALSE)</f>
        <v>0</v>
      </c>
      <c r="N703" cm="1">
        <f t="array" ref="N703">_xlfn.IFS($N702&gt;=$C$7-$B$27,0,$M702,$N702+$B$27,TRUE,0)</f>
        <v>0</v>
      </c>
      <c r="O703" t="b" cm="1">
        <f t="array" ref="O703">_xlfn.IFS(AND($J703,NOT($K703),NOT($M703)),TRUE,$P703&gt;=$B$6,FALSE,AND($J703,NOT($K703),$M703,$N703=0),TRUE,TRUE,FALSE)</f>
        <v>0</v>
      </c>
      <c r="P703" cm="1">
        <f t="array" ref="P703">_xlfn.IFS(AND($O702,$P702&lt;$B$6),$P702+1,AND(NOT($J702),$P702&gt;0),0,TRUE,$P702)</f>
        <v>0</v>
      </c>
      <c r="Q703" s="1">
        <f t="shared" si="51"/>
        <v>45</v>
      </c>
      <c r="R703" s="1">
        <f t="shared" si="52"/>
        <v>2250</v>
      </c>
      <c r="S703" s="17">
        <f t="shared" si="53"/>
        <v>192.85714285714286</v>
      </c>
      <c r="T703" s="1" cm="1">
        <f t="array" ref="T703">_xlfn.IFS($B$6=1,Q703*$B$10,AND(P702=0,P703&gt;=1),T702+$B$6*$B$10*$B$8,TRUE,T702)</f>
        <v>1800</v>
      </c>
      <c r="U703" s="17">
        <f t="shared" si="54"/>
        <v>154.28571428571431</v>
      </c>
    </row>
    <row r="704" spans="7:21" x14ac:dyDescent="0.25">
      <c r="G704" s="15">
        <v>702</v>
      </c>
      <c r="H704" s="17">
        <f t="shared" si="50"/>
        <v>11.683333333333334</v>
      </c>
      <c r="I704" cm="1">
        <f t="array" ref="I704">_xlfn.IFS(AND(NOT($I703=0),$J703),0,NOT($J703),$I703+$B$27,TRUE,$I703)</f>
        <v>0.95000000000000129</v>
      </c>
      <c r="J704" t="b" cm="1">
        <f t="array" ref="J704">_xlfn.IFS($I704&gt;=$C$5-$B$27,TRUE,$P704&gt;=$B$6,FALSE,TRUE,$J703)</f>
        <v>0</v>
      </c>
      <c r="K704" t="b" cm="1">
        <f t="array" ref="K704">_xlfn.IFS($L704&gt;=$B$4-$B$27,FALSE,$I704&gt;=$B$5-$B$27,TRUE,AND($J704,NOT($K703)),FALSE,$K703,TRUE,TRUE,FALSE)</f>
        <v>0</v>
      </c>
      <c r="L704" cm="1">
        <f t="array" ref="L704">_xlfn.IFS($K703,$L703+$B$27,NOT($K703),0,TRUE,$K703)</f>
        <v>0</v>
      </c>
      <c r="M704" t="b" cm="1">
        <f t="array" ref="M704">_xlfn.IFS($K704,FALSE,AND($J704,NOT($K704),$P704&lt;$B$6),TRUE,TRUE,FALSE)</f>
        <v>0</v>
      </c>
      <c r="N704" cm="1">
        <f t="array" ref="N704">_xlfn.IFS($N703&gt;=$C$7-$B$27,0,$M703,$N703+$B$27,TRUE,0)</f>
        <v>0</v>
      </c>
      <c r="O704" t="b" cm="1">
        <f t="array" ref="O704">_xlfn.IFS(AND($J704,NOT($K704),NOT($M704)),TRUE,$P704&gt;=$B$6,FALSE,AND($J704,NOT($K704),$M704,$N704=0),TRUE,TRUE,FALSE)</f>
        <v>0</v>
      </c>
      <c r="P704" cm="1">
        <f t="array" ref="P704">_xlfn.IFS(AND($O703,$P703&lt;$B$6),$P703+1,AND(NOT($J703),$P703&gt;0),0,TRUE,$P703)</f>
        <v>0</v>
      </c>
      <c r="Q704" s="1">
        <f t="shared" si="51"/>
        <v>45</v>
      </c>
      <c r="R704" s="1">
        <f t="shared" si="52"/>
        <v>2250</v>
      </c>
      <c r="S704" s="17">
        <f t="shared" si="53"/>
        <v>192.58202567760341</v>
      </c>
      <c r="T704" s="1" cm="1">
        <f t="array" ref="T704">_xlfn.IFS($B$6=1,Q704*$B$10,AND(P703=0,P704&gt;=1),T703+$B$6*$B$10*$B$8,TRUE,T703)</f>
        <v>1800</v>
      </c>
      <c r="U704" s="17">
        <f t="shared" si="54"/>
        <v>154.06562054208274</v>
      </c>
    </row>
    <row r="705" spans="7:21" x14ac:dyDescent="0.25">
      <c r="G705" s="15">
        <v>703</v>
      </c>
      <c r="H705" s="17">
        <f t="shared" si="50"/>
        <v>11.7</v>
      </c>
      <c r="I705" cm="1">
        <f t="array" ref="I705">_xlfn.IFS(AND(NOT($I704=0),$J704),0,NOT($J704),$I704+$B$27,TRUE,$I704)</f>
        <v>0.96666666666666801</v>
      </c>
      <c r="J705" t="b" cm="1">
        <f t="array" ref="J705">_xlfn.IFS($I705&gt;=$C$5-$B$27,TRUE,$P705&gt;=$B$6,FALSE,TRUE,$J704)</f>
        <v>0</v>
      </c>
      <c r="K705" t="b" cm="1">
        <f t="array" ref="K705">_xlfn.IFS($L705&gt;=$B$4-$B$27,FALSE,$I705&gt;=$B$5-$B$27,TRUE,AND($J705,NOT($K704)),FALSE,$K704,TRUE,TRUE,FALSE)</f>
        <v>0</v>
      </c>
      <c r="L705" cm="1">
        <f t="array" ref="L705">_xlfn.IFS($K704,$L704+$B$27,NOT($K704),0,TRUE,$K704)</f>
        <v>0</v>
      </c>
      <c r="M705" t="b" cm="1">
        <f t="array" ref="M705">_xlfn.IFS($K705,FALSE,AND($J705,NOT($K705),$P705&lt;$B$6),TRUE,TRUE,FALSE)</f>
        <v>0</v>
      </c>
      <c r="N705" cm="1">
        <f t="array" ref="N705">_xlfn.IFS($N704&gt;=$C$7-$B$27,0,$M704,$N704+$B$27,TRUE,0)</f>
        <v>0</v>
      </c>
      <c r="O705" t="b" cm="1">
        <f t="array" ref="O705">_xlfn.IFS(AND($J705,NOT($K705),NOT($M705)),TRUE,$P705&gt;=$B$6,FALSE,AND($J705,NOT($K705),$M705,$N705=0),TRUE,TRUE,FALSE)</f>
        <v>0</v>
      </c>
      <c r="P705" cm="1">
        <f t="array" ref="P705">_xlfn.IFS(AND($O704,$P704&lt;$B$6),$P704+1,AND(NOT($J704),$P704&gt;0),0,TRUE,$P704)</f>
        <v>0</v>
      </c>
      <c r="Q705" s="1">
        <f t="shared" si="51"/>
        <v>45</v>
      </c>
      <c r="R705" s="1">
        <f t="shared" si="52"/>
        <v>2250</v>
      </c>
      <c r="S705" s="17">
        <f t="shared" si="53"/>
        <v>192.30769230769232</v>
      </c>
      <c r="T705" s="1" cm="1">
        <f t="array" ref="T705">_xlfn.IFS($B$6=1,Q705*$B$10,AND(P704=0,P705&gt;=1),T704+$B$6*$B$10*$B$8,TRUE,T704)</f>
        <v>1800</v>
      </c>
      <c r="U705" s="17">
        <f t="shared" si="54"/>
        <v>153.84615384615387</v>
      </c>
    </row>
    <row r="706" spans="7:21" x14ac:dyDescent="0.25">
      <c r="G706" s="15">
        <v>704</v>
      </c>
      <c r="H706" s="17">
        <f t="shared" si="50"/>
        <v>11.716666666666667</v>
      </c>
      <c r="I706" cm="1">
        <f t="array" ref="I706">_xlfn.IFS(AND(NOT($I705=0),$J705),0,NOT($J705),$I705+$B$27,TRUE,$I705)</f>
        <v>0.98333333333333472</v>
      </c>
      <c r="J706" t="b" cm="1">
        <f t="array" ref="J706">_xlfn.IFS($I706&gt;=$C$5-$B$27,TRUE,$P706&gt;=$B$6,FALSE,TRUE,$J705)</f>
        <v>0</v>
      </c>
      <c r="K706" t="b" cm="1">
        <f t="array" ref="K706">_xlfn.IFS($L706&gt;=$B$4-$B$27,FALSE,$I706&gt;=$B$5-$B$27,TRUE,AND($J706,NOT($K705)),FALSE,$K705,TRUE,TRUE,FALSE)</f>
        <v>0</v>
      </c>
      <c r="L706" cm="1">
        <f t="array" ref="L706">_xlfn.IFS($K705,$L705+$B$27,NOT($K705),0,TRUE,$K705)</f>
        <v>0</v>
      </c>
      <c r="M706" t="b" cm="1">
        <f t="array" ref="M706">_xlfn.IFS($K706,FALSE,AND($J706,NOT($K706),$P706&lt;$B$6),TRUE,TRUE,FALSE)</f>
        <v>0</v>
      </c>
      <c r="N706" cm="1">
        <f t="array" ref="N706">_xlfn.IFS($N705&gt;=$C$7-$B$27,0,$M705,$N705+$B$27,TRUE,0)</f>
        <v>0</v>
      </c>
      <c r="O706" t="b" cm="1">
        <f t="array" ref="O706">_xlfn.IFS(AND($J706,NOT($K706),NOT($M706)),TRUE,$P706&gt;=$B$6,FALSE,AND($J706,NOT($K706),$M706,$N706=0),TRUE,TRUE,FALSE)</f>
        <v>0</v>
      </c>
      <c r="P706" cm="1">
        <f t="array" ref="P706">_xlfn.IFS(AND($O705,$P705&lt;$B$6),$P705+1,AND(NOT($J705),$P705&gt;0),0,TRUE,$P705)</f>
        <v>0</v>
      </c>
      <c r="Q706" s="1">
        <f t="shared" si="51"/>
        <v>45</v>
      </c>
      <c r="R706" s="1">
        <f t="shared" si="52"/>
        <v>2250</v>
      </c>
      <c r="S706" s="17">
        <f t="shared" si="53"/>
        <v>192.03413940256044</v>
      </c>
      <c r="T706" s="1" cm="1">
        <f t="array" ref="T706">_xlfn.IFS($B$6=1,Q706*$B$10,AND(P705=0,P706&gt;=1),T705+$B$6*$B$10*$B$8,TRUE,T705)</f>
        <v>1800</v>
      </c>
      <c r="U706" s="17">
        <f t="shared" si="54"/>
        <v>153.62731152204836</v>
      </c>
    </row>
    <row r="707" spans="7:21" x14ac:dyDescent="0.25">
      <c r="G707" s="15">
        <v>705</v>
      </c>
      <c r="H707" s="17">
        <f t="shared" ref="H707:H770" si="55">($G707-1)*$B$27</f>
        <v>11.733333333333333</v>
      </c>
      <c r="I707" cm="1">
        <f t="array" ref="I707">_xlfn.IFS(AND(NOT($I706=0),$J706),0,NOT($J706),$I706+$B$27,TRUE,$I706)</f>
        <v>1.0000000000000013</v>
      </c>
      <c r="J707" t="b" cm="1">
        <f t="array" ref="J707">_xlfn.IFS($I707&gt;=$C$5-$B$27,TRUE,$P707&gt;=$B$6,FALSE,TRUE,$J706)</f>
        <v>0</v>
      </c>
      <c r="K707" t="b" cm="1">
        <f t="array" ref="K707">_xlfn.IFS($L707&gt;=$B$4-$B$27,FALSE,$I707&gt;=$B$5-$B$27,TRUE,AND($J707,NOT($K706)),FALSE,$K706,TRUE,TRUE,FALSE)</f>
        <v>0</v>
      </c>
      <c r="L707" cm="1">
        <f t="array" ref="L707">_xlfn.IFS($K706,$L706+$B$27,NOT($K706),0,TRUE,$K706)</f>
        <v>0</v>
      </c>
      <c r="M707" t="b" cm="1">
        <f t="array" ref="M707">_xlfn.IFS($K707,FALSE,AND($J707,NOT($K707),$P707&lt;$B$6),TRUE,TRUE,FALSE)</f>
        <v>0</v>
      </c>
      <c r="N707" cm="1">
        <f t="array" ref="N707">_xlfn.IFS($N706&gt;=$C$7-$B$27,0,$M706,$N706+$B$27,TRUE,0)</f>
        <v>0</v>
      </c>
      <c r="O707" t="b" cm="1">
        <f t="array" ref="O707">_xlfn.IFS(AND($J707,NOT($K707),NOT($M707)),TRUE,$P707&gt;=$B$6,FALSE,AND($J707,NOT($K707),$M707,$N707=0),TRUE,TRUE,FALSE)</f>
        <v>0</v>
      </c>
      <c r="P707" cm="1">
        <f t="array" ref="P707">_xlfn.IFS(AND($O706,$P706&lt;$B$6),$P706+1,AND(NOT($J706),$P706&gt;0),0,TRUE,$P706)</f>
        <v>0</v>
      </c>
      <c r="Q707" s="1">
        <f t="shared" ref="Q707:Q770" si="56">IF($O706,$Q706+$B$8,$Q706)</f>
        <v>45</v>
      </c>
      <c r="R707" s="1">
        <f t="shared" ref="R707:R770" si="57">IF($O706,$R706+$B$8*$B$9,$R706)</f>
        <v>2250</v>
      </c>
      <c r="S707" s="17">
        <f t="shared" si="53"/>
        <v>191.76136363636365</v>
      </c>
      <c r="T707" s="1" cm="1">
        <f t="array" ref="T707">_xlfn.IFS($B$6=1,Q707*$B$10,AND(P706=0,P707&gt;=1),T706+$B$6*$B$10*$B$8,TRUE,T706)</f>
        <v>1800</v>
      </c>
      <c r="U707" s="17">
        <f t="shared" si="54"/>
        <v>153.40909090909091</v>
      </c>
    </row>
    <row r="708" spans="7:21" x14ac:dyDescent="0.25">
      <c r="G708" s="15">
        <v>706</v>
      </c>
      <c r="H708" s="17">
        <f t="shared" si="55"/>
        <v>11.75</v>
      </c>
      <c r="I708" cm="1">
        <f t="array" ref="I708">_xlfn.IFS(AND(NOT($I707=0),$J707),0,NOT($J707),$I707+$B$27,TRUE,$I707)</f>
        <v>1.0166666666666679</v>
      </c>
      <c r="J708" t="b" cm="1">
        <f t="array" ref="J708">_xlfn.IFS($I708&gt;=$C$5-$B$27,TRUE,$P708&gt;=$B$6,FALSE,TRUE,$J707)</f>
        <v>0</v>
      </c>
      <c r="K708" t="b" cm="1">
        <f t="array" ref="K708">_xlfn.IFS($L708&gt;=$B$4-$B$27,FALSE,$I708&gt;=$B$5-$B$27,TRUE,AND($J708,NOT($K707)),FALSE,$K707,TRUE,TRUE,FALSE)</f>
        <v>0</v>
      </c>
      <c r="L708" cm="1">
        <f t="array" ref="L708">_xlfn.IFS($K707,$L707+$B$27,NOT($K707),0,TRUE,$K707)</f>
        <v>0</v>
      </c>
      <c r="M708" t="b" cm="1">
        <f t="array" ref="M708">_xlfn.IFS($K708,FALSE,AND($J708,NOT($K708),$P708&lt;$B$6),TRUE,TRUE,FALSE)</f>
        <v>0</v>
      </c>
      <c r="N708" cm="1">
        <f t="array" ref="N708">_xlfn.IFS($N707&gt;=$C$7-$B$27,0,$M707,$N707+$B$27,TRUE,0)</f>
        <v>0</v>
      </c>
      <c r="O708" t="b" cm="1">
        <f t="array" ref="O708">_xlfn.IFS(AND($J708,NOT($K708),NOT($M708)),TRUE,$P708&gt;=$B$6,FALSE,AND($J708,NOT($K708),$M708,$N708=0),TRUE,TRUE,FALSE)</f>
        <v>0</v>
      </c>
      <c r="P708" cm="1">
        <f t="array" ref="P708">_xlfn.IFS(AND($O707,$P707&lt;$B$6),$P707+1,AND(NOT($J707),$P707&gt;0),0,TRUE,$P707)</f>
        <v>0</v>
      </c>
      <c r="Q708" s="1">
        <f t="shared" si="56"/>
        <v>45</v>
      </c>
      <c r="R708" s="1">
        <f t="shared" si="57"/>
        <v>2250</v>
      </c>
      <c r="S708" s="17">
        <f t="shared" ref="S708:S771" si="58">$R708/$H708</f>
        <v>191.48936170212767</v>
      </c>
      <c r="T708" s="1" cm="1">
        <f t="array" ref="T708">_xlfn.IFS($B$6=1,Q708*$B$10,AND(P707=0,P708&gt;=1),T707+$B$6*$B$10*$B$8,TRUE,T707)</f>
        <v>1800</v>
      </c>
      <c r="U708" s="17">
        <f t="shared" ref="U708:U771" si="59">T708/H708</f>
        <v>153.19148936170214</v>
      </c>
    </row>
    <row r="709" spans="7:21" x14ac:dyDescent="0.25">
      <c r="G709" s="15">
        <v>707</v>
      </c>
      <c r="H709" s="17">
        <f t="shared" si="55"/>
        <v>11.766666666666666</v>
      </c>
      <c r="I709" cm="1">
        <f t="array" ref="I709">_xlfn.IFS(AND(NOT($I708=0),$J708),0,NOT($J708),$I708+$B$27,TRUE,$I708)</f>
        <v>1.0333333333333345</v>
      </c>
      <c r="J709" t="b" cm="1">
        <f t="array" ref="J709">_xlfn.IFS($I709&gt;=$C$5-$B$27,TRUE,$P709&gt;=$B$6,FALSE,TRUE,$J708)</f>
        <v>0</v>
      </c>
      <c r="K709" t="b" cm="1">
        <f t="array" ref="K709">_xlfn.IFS($L709&gt;=$B$4-$B$27,FALSE,$I709&gt;=$B$5-$B$27,TRUE,AND($J709,NOT($K708)),FALSE,$K708,TRUE,TRUE,FALSE)</f>
        <v>0</v>
      </c>
      <c r="L709" cm="1">
        <f t="array" ref="L709">_xlfn.IFS($K708,$L708+$B$27,NOT($K708),0,TRUE,$K708)</f>
        <v>0</v>
      </c>
      <c r="M709" t="b" cm="1">
        <f t="array" ref="M709">_xlfn.IFS($K709,FALSE,AND($J709,NOT($K709),$P709&lt;$B$6),TRUE,TRUE,FALSE)</f>
        <v>0</v>
      </c>
      <c r="N709" cm="1">
        <f t="array" ref="N709">_xlfn.IFS($N708&gt;=$C$7-$B$27,0,$M708,$N708+$B$27,TRUE,0)</f>
        <v>0</v>
      </c>
      <c r="O709" t="b" cm="1">
        <f t="array" ref="O709">_xlfn.IFS(AND($J709,NOT($K709),NOT($M709)),TRUE,$P709&gt;=$B$6,FALSE,AND($J709,NOT($K709),$M709,$N709=0),TRUE,TRUE,FALSE)</f>
        <v>0</v>
      </c>
      <c r="P709" cm="1">
        <f t="array" ref="P709">_xlfn.IFS(AND($O708,$P708&lt;$B$6),$P708+1,AND(NOT($J708),$P708&gt;0),0,TRUE,$P708)</f>
        <v>0</v>
      </c>
      <c r="Q709" s="1">
        <f t="shared" si="56"/>
        <v>45</v>
      </c>
      <c r="R709" s="1">
        <f t="shared" si="57"/>
        <v>2250</v>
      </c>
      <c r="S709" s="17">
        <f t="shared" si="58"/>
        <v>191.21813031161474</v>
      </c>
      <c r="T709" s="1" cm="1">
        <f t="array" ref="T709">_xlfn.IFS($B$6=1,Q709*$B$10,AND(P708=0,P709&gt;=1),T708+$B$6*$B$10*$B$8,TRUE,T708)</f>
        <v>1800</v>
      </c>
      <c r="U709" s="17">
        <f t="shared" si="59"/>
        <v>152.97450424929178</v>
      </c>
    </row>
    <row r="710" spans="7:21" x14ac:dyDescent="0.25">
      <c r="G710" s="15">
        <v>708</v>
      </c>
      <c r="H710" s="17">
        <f t="shared" si="55"/>
        <v>11.783333333333333</v>
      </c>
      <c r="I710" cm="1">
        <f t="array" ref="I710">_xlfn.IFS(AND(NOT($I709=0),$J709),0,NOT($J709),$I709+$B$27,TRUE,$I709)</f>
        <v>1.0500000000000012</v>
      </c>
      <c r="J710" t="b" cm="1">
        <f t="array" ref="J710">_xlfn.IFS($I710&gt;=$C$5-$B$27,TRUE,$P710&gt;=$B$6,FALSE,TRUE,$J709)</f>
        <v>0</v>
      </c>
      <c r="K710" t="b" cm="1">
        <f t="array" ref="K710">_xlfn.IFS($L710&gt;=$B$4-$B$27,FALSE,$I710&gt;=$B$5-$B$27,TRUE,AND($J710,NOT($K709)),FALSE,$K709,TRUE,TRUE,FALSE)</f>
        <v>0</v>
      </c>
      <c r="L710" cm="1">
        <f t="array" ref="L710">_xlfn.IFS($K709,$L709+$B$27,NOT($K709),0,TRUE,$K709)</f>
        <v>0</v>
      </c>
      <c r="M710" t="b" cm="1">
        <f t="array" ref="M710">_xlfn.IFS($K710,FALSE,AND($J710,NOT($K710),$P710&lt;$B$6),TRUE,TRUE,FALSE)</f>
        <v>0</v>
      </c>
      <c r="N710" cm="1">
        <f t="array" ref="N710">_xlfn.IFS($N709&gt;=$C$7-$B$27,0,$M709,$N709+$B$27,TRUE,0)</f>
        <v>0</v>
      </c>
      <c r="O710" t="b" cm="1">
        <f t="array" ref="O710">_xlfn.IFS(AND($J710,NOT($K710),NOT($M710)),TRUE,$P710&gt;=$B$6,FALSE,AND($J710,NOT($K710),$M710,$N710=0),TRUE,TRUE,FALSE)</f>
        <v>0</v>
      </c>
      <c r="P710" cm="1">
        <f t="array" ref="P710">_xlfn.IFS(AND($O709,$P709&lt;$B$6),$P709+1,AND(NOT($J709),$P709&gt;0),0,TRUE,$P709)</f>
        <v>0</v>
      </c>
      <c r="Q710" s="1">
        <f t="shared" si="56"/>
        <v>45</v>
      </c>
      <c r="R710" s="1">
        <f t="shared" si="57"/>
        <v>2250</v>
      </c>
      <c r="S710" s="17">
        <f t="shared" si="58"/>
        <v>190.94766619519095</v>
      </c>
      <c r="T710" s="1" cm="1">
        <f t="array" ref="T710">_xlfn.IFS($B$6=1,Q710*$B$10,AND(P709=0,P710&gt;=1),T709+$B$6*$B$10*$B$8,TRUE,T709)</f>
        <v>1800</v>
      </c>
      <c r="U710" s="17">
        <f t="shared" si="59"/>
        <v>152.75813295615276</v>
      </c>
    </row>
    <row r="711" spans="7:21" x14ac:dyDescent="0.25">
      <c r="G711" s="15">
        <v>709</v>
      </c>
      <c r="H711" s="17">
        <f t="shared" si="55"/>
        <v>11.8</v>
      </c>
      <c r="I711" cm="1">
        <f t="array" ref="I711">_xlfn.IFS(AND(NOT($I710=0),$J710),0,NOT($J710),$I710+$B$27,TRUE,$I710)</f>
        <v>1.0666666666666678</v>
      </c>
      <c r="J711" t="b" cm="1">
        <f t="array" ref="J711">_xlfn.IFS($I711&gt;=$C$5-$B$27,TRUE,$P711&gt;=$B$6,FALSE,TRUE,$J710)</f>
        <v>0</v>
      </c>
      <c r="K711" t="b" cm="1">
        <f t="array" ref="K711">_xlfn.IFS($L711&gt;=$B$4-$B$27,FALSE,$I711&gt;=$B$5-$B$27,TRUE,AND($J711,NOT($K710)),FALSE,$K710,TRUE,TRUE,FALSE)</f>
        <v>0</v>
      </c>
      <c r="L711" cm="1">
        <f t="array" ref="L711">_xlfn.IFS($K710,$L710+$B$27,NOT($K710),0,TRUE,$K710)</f>
        <v>0</v>
      </c>
      <c r="M711" t="b" cm="1">
        <f t="array" ref="M711">_xlfn.IFS($K711,FALSE,AND($J711,NOT($K711),$P711&lt;$B$6),TRUE,TRUE,FALSE)</f>
        <v>0</v>
      </c>
      <c r="N711" cm="1">
        <f t="array" ref="N711">_xlfn.IFS($N710&gt;=$C$7-$B$27,0,$M710,$N710+$B$27,TRUE,0)</f>
        <v>0</v>
      </c>
      <c r="O711" t="b" cm="1">
        <f t="array" ref="O711">_xlfn.IFS(AND($J711,NOT($K711),NOT($M711)),TRUE,$P711&gt;=$B$6,FALSE,AND($J711,NOT($K711),$M711,$N711=0),TRUE,TRUE,FALSE)</f>
        <v>0</v>
      </c>
      <c r="P711" cm="1">
        <f t="array" ref="P711">_xlfn.IFS(AND($O710,$P710&lt;$B$6),$P710+1,AND(NOT($J710),$P710&gt;0),0,TRUE,$P710)</f>
        <v>0</v>
      </c>
      <c r="Q711" s="1">
        <f t="shared" si="56"/>
        <v>45</v>
      </c>
      <c r="R711" s="1">
        <f t="shared" si="57"/>
        <v>2250</v>
      </c>
      <c r="S711" s="17">
        <f t="shared" si="58"/>
        <v>190.67796610169489</v>
      </c>
      <c r="T711" s="1" cm="1">
        <f t="array" ref="T711">_xlfn.IFS($B$6=1,Q711*$B$10,AND(P710=0,P711&gt;=1),T710+$B$6*$B$10*$B$8,TRUE,T710)</f>
        <v>1800</v>
      </c>
      <c r="U711" s="17">
        <f t="shared" si="59"/>
        <v>152.54237288135593</v>
      </c>
    </row>
    <row r="712" spans="7:21" x14ac:dyDescent="0.25">
      <c r="G712" s="15">
        <v>710</v>
      </c>
      <c r="H712" s="17">
        <f t="shared" si="55"/>
        <v>11.816666666666666</v>
      </c>
      <c r="I712" cm="1">
        <f t="array" ref="I712">_xlfn.IFS(AND(NOT($I711=0),$J711),0,NOT($J711),$I711+$B$27,TRUE,$I711)</f>
        <v>1.0833333333333344</v>
      </c>
      <c r="J712" t="b" cm="1">
        <f t="array" ref="J712">_xlfn.IFS($I712&gt;=$C$5-$B$27,TRUE,$P712&gt;=$B$6,FALSE,TRUE,$J711)</f>
        <v>0</v>
      </c>
      <c r="K712" t="b" cm="1">
        <f t="array" ref="K712">_xlfn.IFS($L712&gt;=$B$4-$B$27,FALSE,$I712&gt;=$B$5-$B$27,TRUE,AND($J712,NOT($K711)),FALSE,$K711,TRUE,TRUE,FALSE)</f>
        <v>0</v>
      </c>
      <c r="L712" cm="1">
        <f t="array" ref="L712">_xlfn.IFS($K711,$L711+$B$27,NOT($K711),0,TRUE,$K711)</f>
        <v>0</v>
      </c>
      <c r="M712" t="b" cm="1">
        <f t="array" ref="M712">_xlfn.IFS($K712,FALSE,AND($J712,NOT($K712),$P712&lt;$B$6),TRUE,TRUE,FALSE)</f>
        <v>0</v>
      </c>
      <c r="N712" cm="1">
        <f t="array" ref="N712">_xlfn.IFS($N711&gt;=$C$7-$B$27,0,$M711,$N711+$B$27,TRUE,0)</f>
        <v>0</v>
      </c>
      <c r="O712" t="b" cm="1">
        <f t="array" ref="O712">_xlfn.IFS(AND($J712,NOT($K712),NOT($M712)),TRUE,$P712&gt;=$B$6,FALSE,AND($J712,NOT($K712),$M712,$N712=0),TRUE,TRUE,FALSE)</f>
        <v>0</v>
      </c>
      <c r="P712" cm="1">
        <f t="array" ref="P712">_xlfn.IFS(AND($O711,$P711&lt;$B$6),$P711+1,AND(NOT($J711),$P711&gt;0),0,TRUE,$P711)</f>
        <v>0</v>
      </c>
      <c r="Q712" s="1">
        <f t="shared" si="56"/>
        <v>45</v>
      </c>
      <c r="R712" s="1">
        <f t="shared" si="57"/>
        <v>2250</v>
      </c>
      <c r="S712" s="17">
        <f t="shared" si="58"/>
        <v>190.40902679830748</v>
      </c>
      <c r="T712" s="1" cm="1">
        <f t="array" ref="T712">_xlfn.IFS($B$6=1,Q712*$B$10,AND(P711=0,P712&gt;=1),T711+$B$6*$B$10*$B$8,TRUE,T711)</f>
        <v>1800</v>
      </c>
      <c r="U712" s="17">
        <f t="shared" si="59"/>
        <v>152.32722143864598</v>
      </c>
    </row>
    <row r="713" spans="7:21" x14ac:dyDescent="0.25">
      <c r="G713" s="15">
        <v>711</v>
      </c>
      <c r="H713" s="17">
        <f t="shared" si="55"/>
        <v>11.833333333333334</v>
      </c>
      <c r="I713" cm="1">
        <f t="array" ref="I713">_xlfn.IFS(AND(NOT($I712=0),$J712),0,NOT($J712),$I712+$B$27,TRUE,$I712)</f>
        <v>1.100000000000001</v>
      </c>
      <c r="J713" t="b" cm="1">
        <f t="array" ref="J713">_xlfn.IFS($I713&gt;=$C$5-$B$27,TRUE,$P713&gt;=$B$6,FALSE,TRUE,$J712)</f>
        <v>0</v>
      </c>
      <c r="K713" t="b" cm="1">
        <f t="array" ref="K713">_xlfn.IFS($L713&gt;=$B$4-$B$27,FALSE,$I713&gt;=$B$5-$B$27,TRUE,AND($J713,NOT($K712)),FALSE,$K712,TRUE,TRUE,FALSE)</f>
        <v>0</v>
      </c>
      <c r="L713" cm="1">
        <f t="array" ref="L713">_xlfn.IFS($K712,$L712+$B$27,NOT($K712),0,TRUE,$K712)</f>
        <v>0</v>
      </c>
      <c r="M713" t="b" cm="1">
        <f t="array" ref="M713">_xlfn.IFS($K713,FALSE,AND($J713,NOT($K713),$P713&lt;$B$6),TRUE,TRUE,FALSE)</f>
        <v>0</v>
      </c>
      <c r="N713" cm="1">
        <f t="array" ref="N713">_xlfn.IFS($N712&gt;=$C$7-$B$27,0,$M712,$N712+$B$27,TRUE,0)</f>
        <v>0</v>
      </c>
      <c r="O713" t="b" cm="1">
        <f t="array" ref="O713">_xlfn.IFS(AND($J713,NOT($K713),NOT($M713)),TRUE,$P713&gt;=$B$6,FALSE,AND($J713,NOT($K713),$M713,$N713=0),TRUE,TRUE,FALSE)</f>
        <v>0</v>
      </c>
      <c r="P713" cm="1">
        <f t="array" ref="P713">_xlfn.IFS(AND($O712,$P712&lt;$B$6),$P712+1,AND(NOT($J712),$P712&gt;0),0,TRUE,$P712)</f>
        <v>0</v>
      </c>
      <c r="Q713" s="1">
        <f t="shared" si="56"/>
        <v>45</v>
      </c>
      <c r="R713" s="1">
        <f t="shared" si="57"/>
        <v>2250</v>
      </c>
      <c r="S713" s="17">
        <f t="shared" si="58"/>
        <v>190.14084507042253</v>
      </c>
      <c r="T713" s="1" cm="1">
        <f t="array" ref="T713">_xlfn.IFS($B$6=1,Q713*$B$10,AND(P712=0,P713&gt;=1),T712+$B$6*$B$10*$B$8,TRUE,T712)</f>
        <v>1800</v>
      </c>
      <c r="U713" s="17">
        <f t="shared" si="59"/>
        <v>152.11267605633802</v>
      </c>
    </row>
    <row r="714" spans="7:21" x14ac:dyDescent="0.25">
      <c r="G714" s="15">
        <v>712</v>
      </c>
      <c r="H714" s="17">
        <f t="shared" si="55"/>
        <v>11.85</v>
      </c>
      <c r="I714" cm="1">
        <f t="array" ref="I714">_xlfn.IFS(AND(NOT($I713=0),$J713),0,NOT($J713),$I713+$B$27,TRUE,$I713)</f>
        <v>1.1166666666666676</v>
      </c>
      <c r="J714" t="b" cm="1">
        <f t="array" ref="J714">_xlfn.IFS($I714&gt;=$C$5-$B$27,TRUE,$P714&gt;=$B$6,FALSE,TRUE,$J713)</f>
        <v>0</v>
      </c>
      <c r="K714" t="b" cm="1">
        <f t="array" ref="K714">_xlfn.IFS($L714&gt;=$B$4-$B$27,FALSE,$I714&gt;=$B$5-$B$27,TRUE,AND($J714,NOT($K713)),FALSE,$K713,TRUE,TRUE,FALSE)</f>
        <v>0</v>
      </c>
      <c r="L714" cm="1">
        <f t="array" ref="L714">_xlfn.IFS($K713,$L713+$B$27,NOT($K713),0,TRUE,$K713)</f>
        <v>0</v>
      </c>
      <c r="M714" t="b" cm="1">
        <f t="array" ref="M714">_xlfn.IFS($K714,FALSE,AND($J714,NOT($K714),$P714&lt;$B$6),TRUE,TRUE,FALSE)</f>
        <v>0</v>
      </c>
      <c r="N714" cm="1">
        <f t="array" ref="N714">_xlfn.IFS($N713&gt;=$C$7-$B$27,0,$M713,$N713+$B$27,TRUE,0)</f>
        <v>0</v>
      </c>
      <c r="O714" t="b" cm="1">
        <f t="array" ref="O714">_xlfn.IFS(AND($J714,NOT($K714),NOT($M714)),TRUE,$P714&gt;=$B$6,FALSE,AND($J714,NOT($K714),$M714,$N714=0),TRUE,TRUE,FALSE)</f>
        <v>0</v>
      </c>
      <c r="P714" cm="1">
        <f t="array" ref="P714">_xlfn.IFS(AND($O713,$P713&lt;$B$6),$P713+1,AND(NOT($J713),$P713&gt;0),0,TRUE,$P713)</f>
        <v>0</v>
      </c>
      <c r="Q714" s="1">
        <f t="shared" si="56"/>
        <v>45</v>
      </c>
      <c r="R714" s="1">
        <f t="shared" si="57"/>
        <v>2250</v>
      </c>
      <c r="S714" s="17">
        <f t="shared" si="58"/>
        <v>189.87341772151899</v>
      </c>
      <c r="T714" s="1" cm="1">
        <f t="array" ref="T714">_xlfn.IFS($B$6=1,Q714*$B$10,AND(P713=0,P714&gt;=1),T713+$B$6*$B$10*$B$8,TRUE,T713)</f>
        <v>1800</v>
      </c>
      <c r="U714" s="17">
        <f t="shared" si="59"/>
        <v>151.8987341772152</v>
      </c>
    </row>
    <row r="715" spans="7:21" x14ac:dyDescent="0.25">
      <c r="G715" s="15">
        <v>713</v>
      </c>
      <c r="H715" s="17">
        <f t="shared" si="55"/>
        <v>11.866666666666667</v>
      </c>
      <c r="I715" cm="1">
        <f t="array" ref="I715">_xlfn.IFS(AND(NOT($I714=0),$J714),0,NOT($J714),$I714+$B$27,TRUE,$I714)</f>
        <v>1.1333333333333342</v>
      </c>
      <c r="J715" t="b" cm="1">
        <f t="array" ref="J715">_xlfn.IFS($I715&gt;=$C$5-$B$27,TRUE,$P715&gt;=$B$6,FALSE,TRUE,$J714)</f>
        <v>0</v>
      </c>
      <c r="K715" t="b" cm="1">
        <f t="array" ref="K715">_xlfn.IFS($L715&gt;=$B$4-$B$27,FALSE,$I715&gt;=$B$5-$B$27,TRUE,AND($J715,NOT($K714)),FALSE,$K714,TRUE,TRUE,FALSE)</f>
        <v>0</v>
      </c>
      <c r="L715" cm="1">
        <f t="array" ref="L715">_xlfn.IFS($K714,$L714+$B$27,NOT($K714),0,TRUE,$K714)</f>
        <v>0</v>
      </c>
      <c r="M715" t="b" cm="1">
        <f t="array" ref="M715">_xlfn.IFS($K715,FALSE,AND($J715,NOT($K715),$P715&lt;$B$6),TRUE,TRUE,FALSE)</f>
        <v>0</v>
      </c>
      <c r="N715" cm="1">
        <f t="array" ref="N715">_xlfn.IFS($N714&gt;=$C$7-$B$27,0,$M714,$N714+$B$27,TRUE,0)</f>
        <v>0</v>
      </c>
      <c r="O715" t="b" cm="1">
        <f t="array" ref="O715">_xlfn.IFS(AND($J715,NOT($K715),NOT($M715)),TRUE,$P715&gt;=$B$6,FALSE,AND($J715,NOT($K715),$M715,$N715=0),TRUE,TRUE,FALSE)</f>
        <v>0</v>
      </c>
      <c r="P715" cm="1">
        <f t="array" ref="P715">_xlfn.IFS(AND($O714,$P714&lt;$B$6),$P714+1,AND(NOT($J714),$P714&gt;0),0,TRUE,$P714)</f>
        <v>0</v>
      </c>
      <c r="Q715" s="1">
        <f t="shared" si="56"/>
        <v>45</v>
      </c>
      <c r="R715" s="1">
        <f t="shared" si="57"/>
        <v>2250</v>
      </c>
      <c r="S715" s="17">
        <f t="shared" si="58"/>
        <v>189.6067415730337</v>
      </c>
      <c r="T715" s="1" cm="1">
        <f t="array" ref="T715">_xlfn.IFS($B$6=1,Q715*$B$10,AND(P714=0,P715&gt;=1),T714+$B$6*$B$10*$B$8,TRUE,T714)</f>
        <v>1800</v>
      </c>
      <c r="U715" s="17">
        <f t="shared" si="59"/>
        <v>151.68539325842696</v>
      </c>
    </row>
    <row r="716" spans="7:21" x14ac:dyDescent="0.25">
      <c r="G716" s="15">
        <v>714</v>
      </c>
      <c r="H716" s="17">
        <f t="shared" si="55"/>
        <v>11.883333333333333</v>
      </c>
      <c r="I716" cm="1">
        <f t="array" ref="I716">_xlfn.IFS(AND(NOT($I715=0),$J715),0,NOT($J715),$I715+$B$27,TRUE,$I715)</f>
        <v>1.1500000000000008</v>
      </c>
      <c r="J716" t="b" cm="1">
        <f t="array" ref="J716">_xlfn.IFS($I716&gt;=$C$5-$B$27,TRUE,$P716&gt;=$B$6,FALSE,TRUE,$J715)</f>
        <v>0</v>
      </c>
      <c r="K716" t="b" cm="1">
        <f t="array" ref="K716">_xlfn.IFS($L716&gt;=$B$4-$B$27,FALSE,$I716&gt;=$B$5-$B$27,TRUE,AND($J716,NOT($K715)),FALSE,$K715,TRUE,TRUE,FALSE)</f>
        <v>0</v>
      </c>
      <c r="L716" cm="1">
        <f t="array" ref="L716">_xlfn.IFS($K715,$L715+$B$27,NOT($K715),0,TRUE,$K715)</f>
        <v>0</v>
      </c>
      <c r="M716" t="b" cm="1">
        <f t="array" ref="M716">_xlfn.IFS($K716,FALSE,AND($J716,NOT($K716),$P716&lt;$B$6),TRUE,TRUE,FALSE)</f>
        <v>0</v>
      </c>
      <c r="N716" cm="1">
        <f t="array" ref="N716">_xlfn.IFS($N715&gt;=$C$7-$B$27,0,$M715,$N715+$B$27,TRUE,0)</f>
        <v>0</v>
      </c>
      <c r="O716" t="b" cm="1">
        <f t="array" ref="O716">_xlfn.IFS(AND($J716,NOT($K716),NOT($M716)),TRUE,$P716&gt;=$B$6,FALSE,AND($J716,NOT($K716),$M716,$N716=0),TRUE,TRUE,FALSE)</f>
        <v>0</v>
      </c>
      <c r="P716" cm="1">
        <f t="array" ref="P716">_xlfn.IFS(AND($O715,$P715&lt;$B$6),$P715+1,AND(NOT($J715),$P715&gt;0),0,TRUE,$P715)</f>
        <v>0</v>
      </c>
      <c r="Q716" s="1">
        <f t="shared" si="56"/>
        <v>45</v>
      </c>
      <c r="R716" s="1">
        <f t="shared" si="57"/>
        <v>2250</v>
      </c>
      <c r="S716" s="17">
        <f t="shared" si="58"/>
        <v>189.34081346423562</v>
      </c>
      <c r="T716" s="1" cm="1">
        <f t="array" ref="T716">_xlfn.IFS($B$6=1,Q716*$B$10,AND(P715=0,P716&gt;=1),T715+$B$6*$B$10*$B$8,TRUE,T715)</f>
        <v>1800</v>
      </c>
      <c r="U716" s="17">
        <f t="shared" si="59"/>
        <v>151.47265077138852</v>
      </c>
    </row>
    <row r="717" spans="7:21" x14ac:dyDescent="0.25">
      <c r="G717" s="15">
        <v>715</v>
      </c>
      <c r="H717" s="17">
        <f t="shared" si="55"/>
        <v>11.9</v>
      </c>
      <c r="I717" cm="1">
        <f t="array" ref="I717">_xlfn.IFS(AND(NOT($I716=0),$J716),0,NOT($J716),$I716+$B$27,TRUE,$I716)</f>
        <v>1.1666666666666674</v>
      </c>
      <c r="J717" t="b" cm="1">
        <f t="array" ref="J717">_xlfn.IFS($I717&gt;=$C$5-$B$27,TRUE,$P717&gt;=$B$6,FALSE,TRUE,$J716)</f>
        <v>0</v>
      </c>
      <c r="K717" t="b" cm="1">
        <f t="array" ref="K717">_xlfn.IFS($L717&gt;=$B$4-$B$27,FALSE,$I717&gt;=$B$5-$B$27,TRUE,AND($J717,NOT($K716)),FALSE,$K716,TRUE,TRUE,FALSE)</f>
        <v>0</v>
      </c>
      <c r="L717" cm="1">
        <f t="array" ref="L717">_xlfn.IFS($K716,$L716+$B$27,NOT($K716),0,TRUE,$K716)</f>
        <v>0</v>
      </c>
      <c r="M717" t="b" cm="1">
        <f t="array" ref="M717">_xlfn.IFS($K717,FALSE,AND($J717,NOT($K717),$P717&lt;$B$6),TRUE,TRUE,FALSE)</f>
        <v>0</v>
      </c>
      <c r="N717" cm="1">
        <f t="array" ref="N717">_xlfn.IFS($N716&gt;=$C$7-$B$27,0,$M716,$N716+$B$27,TRUE,0)</f>
        <v>0</v>
      </c>
      <c r="O717" t="b" cm="1">
        <f t="array" ref="O717">_xlfn.IFS(AND($J717,NOT($K717),NOT($M717)),TRUE,$P717&gt;=$B$6,FALSE,AND($J717,NOT($K717),$M717,$N717=0),TRUE,TRUE,FALSE)</f>
        <v>0</v>
      </c>
      <c r="P717" cm="1">
        <f t="array" ref="P717">_xlfn.IFS(AND($O716,$P716&lt;$B$6),$P716+1,AND(NOT($J716),$P716&gt;0),0,TRUE,$P716)</f>
        <v>0</v>
      </c>
      <c r="Q717" s="1">
        <f t="shared" si="56"/>
        <v>45</v>
      </c>
      <c r="R717" s="1">
        <f t="shared" si="57"/>
        <v>2250</v>
      </c>
      <c r="S717" s="17">
        <f t="shared" si="58"/>
        <v>189.07563025210084</v>
      </c>
      <c r="T717" s="1" cm="1">
        <f t="array" ref="T717">_xlfn.IFS($B$6=1,Q717*$B$10,AND(P716=0,P717&gt;=1),T716+$B$6*$B$10*$B$8,TRUE,T716)</f>
        <v>1800</v>
      </c>
      <c r="U717" s="17">
        <f t="shared" si="59"/>
        <v>151.26050420168067</v>
      </c>
    </row>
    <row r="718" spans="7:21" x14ac:dyDescent="0.25">
      <c r="G718" s="15">
        <v>716</v>
      </c>
      <c r="H718" s="17">
        <f t="shared" si="55"/>
        <v>11.916666666666666</v>
      </c>
      <c r="I718" cm="1">
        <f t="array" ref="I718">_xlfn.IFS(AND(NOT($I717=0),$J717),0,NOT($J717),$I717+$B$27,TRUE,$I717)</f>
        <v>1.183333333333334</v>
      </c>
      <c r="J718" t="b" cm="1">
        <f t="array" ref="J718">_xlfn.IFS($I718&gt;=$C$5-$B$27,TRUE,$P718&gt;=$B$6,FALSE,TRUE,$J717)</f>
        <v>0</v>
      </c>
      <c r="K718" t="b" cm="1">
        <f t="array" ref="K718">_xlfn.IFS($L718&gt;=$B$4-$B$27,FALSE,$I718&gt;=$B$5-$B$27,TRUE,AND($J718,NOT($K717)),FALSE,$K717,TRUE,TRUE,FALSE)</f>
        <v>0</v>
      </c>
      <c r="L718" cm="1">
        <f t="array" ref="L718">_xlfn.IFS($K717,$L717+$B$27,NOT($K717),0,TRUE,$K717)</f>
        <v>0</v>
      </c>
      <c r="M718" t="b" cm="1">
        <f t="array" ref="M718">_xlfn.IFS($K718,FALSE,AND($J718,NOT($K718),$P718&lt;$B$6),TRUE,TRUE,FALSE)</f>
        <v>0</v>
      </c>
      <c r="N718" cm="1">
        <f t="array" ref="N718">_xlfn.IFS($N717&gt;=$C$7-$B$27,0,$M717,$N717+$B$27,TRUE,0)</f>
        <v>0</v>
      </c>
      <c r="O718" t="b" cm="1">
        <f t="array" ref="O718">_xlfn.IFS(AND($J718,NOT($K718),NOT($M718)),TRUE,$P718&gt;=$B$6,FALSE,AND($J718,NOT($K718),$M718,$N718=0),TRUE,TRUE,FALSE)</f>
        <v>0</v>
      </c>
      <c r="P718" cm="1">
        <f t="array" ref="P718">_xlfn.IFS(AND($O717,$P717&lt;$B$6),$P717+1,AND(NOT($J717),$P717&gt;0),0,TRUE,$P717)</f>
        <v>0</v>
      </c>
      <c r="Q718" s="1">
        <f t="shared" si="56"/>
        <v>45</v>
      </c>
      <c r="R718" s="1">
        <f t="shared" si="57"/>
        <v>2250</v>
      </c>
      <c r="S718" s="17">
        <f t="shared" si="58"/>
        <v>188.81118881118883</v>
      </c>
      <c r="T718" s="1" cm="1">
        <f t="array" ref="T718">_xlfn.IFS($B$6=1,Q718*$B$10,AND(P717=0,P718&gt;=1),T717+$B$6*$B$10*$B$8,TRUE,T717)</f>
        <v>1800</v>
      </c>
      <c r="U718" s="17">
        <f t="shared" si="59"/>
        <v>151.04895104895107</v>
      </c>
    </row>
    <row r="719" spans="7:21" x14ac:dyDescent="0.25">
      <c r="G719" s="15">
        <v>717</v>
      </c>
      <c r="H719" s="17">
        <f t="shared" si="55"/>
        <v>11.933333333333334</v>
      </c>
      <c r="I719" cm="1">
        <f t="array" ref="I719">_xlfn.IFS(AND(NOT($I718=0),$J718),0,NOT($J718),$I718+$B$27,TRUE,$I718)</f>
        <v>1.2000000000000006</v>
      </c>
      <c r="J719" t="b" cm="1">
        <f t="array" ref="J719">_xlfn.IFS($I719&gt;=$C$5-$B$27,TRUE,$P719&gt;=$B$6,FALSE,TRUE,$J718)</f>
        <v>0</v>
      </c>
      <c r="K719" t="b" cm="1">
        <f t="array" ref="K719">_xlfn.IFS($L719&gt;=$B$4-$B$27,FALSE,$I719&gt;=$B$5-$B$27,TRUE,AND($J719,NOT($K718)),FALSE,$K718,TRUE,TRUE,FALSE)</f>
        <v>0</v>
      </c>
      <c r="L719" cm="1">
        <f t="array" ref="L719">_xlfn.IFS($K718,$L718+$B$27,NOT($K718),0,TRUE,$K718)</f>
        <v>0</v>
      </c>
      <c r="M719" t="b" cm="1">
        <f t="array" ref="M719">_xlfn.IFS($K719,FALSE,AND($J719,NOT($K719),$P719&lt;$B$6),TRUE,TRUE,FALSE)</f>
        <v>0</v>
      </c>
      <c r="N719" cm="1">
        <f t="array" ref="N719">_xlfn.IFS($N718&gt;=$C$7-$B$27,0,$M718,$N718+$B$27,TRUE,0)</f>
        <v>0</v>
      </c>
      <c r="O719" t="b" cm="1">
        <f t="array" ref="O719">_xlfn.IFS(AND($J719,NOT($K719),NOT($M719)),TRUE,$P719&gt;=$B$6,FALSE,AND($J719,NOT($K719),$M719,$N719=0),TRUE,TRUE,FALSE)</f>
        <v>0</v>
      </c>
      <c r="P719" cm="1">
        <f t="array" ref="P719">_xlfn.IFS(AND($O718,$P718&lt;$B$6),$P718+1,AND(NOT($J718),$P718&gt;0),0,TRUE,$P718)</f>
        <v>0</v>
      </c>
      <c r="Q719" s="1">
        <f t="shared" si="56"/>
        <v>45</v>
      </c>
      <c r="R719" s="1">
        <f t="shared" si="57"/>
        <v>2250</v>
      </c>
      <c r="S719" s="17">
        <f t="shared" si="58"/>
        <v>188.54748603351956</v>
      </c>
      <c r="T719" s="1" cm="1">
        <f t="array" ref="T719">_xlfn.IFS($B$6=1,Q719*$B$10,AND(P718=0,P719&gt;=1),T718+$B$6*$B$10*$B$8,TRUE,T718)</f>
        <v>1800</v>
      </c>
      <c r="U719" s="17">
        <f t="shared" si="59"/>
        <v>150.83798882681563</v>
      </c>
    </row>
    <row r="720" spans="7:21" x14ac:dyDescent="0.25">
      <c r="G720" s="15">
        <v>718</v>
      </c>
      <c r="H720" s="17">
        <f t="shared" si="55"/>
        <v>11.95</v>
      </c>
      <c r="I720" cm="1">
        <f t="array" ref="I720">_xlfn.IFS(AND(NOT($I719=0),$J719),0,NOT($J719),$I719+$B$27,TRUE,$I719)</f>
        <v>1.2166666666666672</v>
      </c>
      <c r="J720" t="b" cm="1">
        <f t="array" ref="J720">_xlfn.IFS($I720&gt;=$C$5-$B$27,TRUE,$P720&gt;=$B$6,FALSE,TRUE,$J719)</f>
        <v>0</v>
      </c>
      <c r="K720" t="b" cm="1">
        <f t="array" ref="K720">_xlfn.IFS($L720&gt;=$B$4-$B$27,FALSE,$I720&gt;=$B$5-$B$27,TRUE,AND($J720,NOT($K719)),FALSE,$K719,TRUE,TRUE,FALSE)</f>
        <v>0</v>
      </c>
      <c r="L720" cm="1">
        <f t="array" ref="L720">_xlfn.IFS($K719,$L719+$B$27,NOT($K719),0,TRUE,$K719)</f>
        <v>0</v>
      </c>
      <c r="M720" t="b" cm="1">
        <f t="array" ref="M720">_xlfn.IFS($K720,FALSE,AND($J720,NOT($K720),$P720&lt;$B$6),TRUE,TRUE,FALSE)</f>
        <v>0</v>
      </c>
      <c r="N720" cm="1">
        <f t="array" ref="N720">_xlfn.IFS($N719&gt;=$C$7-$B$27,0,$M719,$N719+$B$27,TRUE,0)</f>
        <v>0</v>
      </c>
      <c r="O720" t="b" cm="1">
        <f t="array" ref="O720">_xlfn.IFS(AND($J720,NOT($K720),NOT($M720)),TRUE,$P720&gt;=$B$6,FALSE,AND($J720,NOT($K720),$M720,$N720=0),TRUE,TRUE,FALSE)</f>
        <v>0</v>
      </c>
      <c r="P720" cm="1">
        <f t="array" ref="P720">_xlfn.IFS(AND($O719,$P719&lt;$B$6),$P719+1,AND(NOT($J719),$P719&gt;0),0,TRUE,$P719)</f>
        <v>0</v>
      </c>
      <c r="Q720" s="1">
        <f t="shared" si="56"/>
        <v>45</v>
      </c>
      <c r="R720" s="1">
        <f t="shared" si="57"/>
        <v>2250</v>
      </c>
      <c r="S720" s="17">
        <f t="shared" si="58"/>
        <v>188.28451882845189</v>
      </c>
      <c r="T720" s="1" cm="1">
        <f t="array" ref="T720">_xlfn.IFS($B$6=1,Q720*$B$10,AND(P719=0,P720&gt;=1),T719+$B$6*$B$10*$B$8,TRUE,T719)</f>
        <v>1800</v>
      </c>
      <c r="U720" s="17">
        <f t="shared" si="59"/>
        <v>150.62761506276152</v>
      </c>
    </row>
    <row r="721" spans="7:21" x14ac:dyDescent="0.25">
      <c r="G721" s="15">
        <v>719</v>
      </c>
      <c r="H721" s="17">
        <f t="shared" si="55"/>
        <v>11.966666666666667</v>
      </c>
      <c r="I721" cm="1">
        <f t="array" ref="I721">_xlfn.IFS(AND(NOT($I720=0),$J720),0,NOT($J720),$I720+$B$27,TRUE,$I720)</f>
        <v>1.2333333333333338</v>
      </c>
      <c r="J721" t="b" cm="1">
        <f t="array" ref="J721">_xlfn.IFS($I721&gt;=$C$5-$B$27,TRUE,$P721&gt;=$B$6,FALSE,TRUE,$J720)</f>
        <v>0</v>
      </c>
      <c r="K721" t="b" cm="1">
        <f t="array" ref="K721">_xlfn.IFS($L721&gt;=$B$4-$B$27,FALSE,$I721&gt;=$B$5-$B$27,TRUE,AND($J721,NOT($K720)),FALSE,$K720,TRUE,TRUE,FALSE)</f>
        <v>0</v>
      </c>
      <c r="L721" cm="1">
        <f t="array" ref="L721">_xlfn.IFS($K720,$L720+$B$27,NOT($K720),0,TRUE,$K720)</f>
        <v>0</v>
      </c>
      <c r="M721" t="b" cm="1">
        <f t="array" ref="M721">_xlfn.IFS($K721,FALSE,AND($J721,NOT($K721),$P721&lt;$B$6),TRUE,TRUE,FALSE)</f>
        <v>0</v>
      </c>
      <c r="N721" cm="1">
        <f t="array" ref="N721">_xlfn.IFS($N720&gt;=$C$7-$B$27,0,$M720,$N720+$B$27,TRUE,0)</f>
        <v>0</v>
      </c>
      <c r="O721" t="b" cm="1">
        <f t="array" ref="O721">_xlfn.IFS(AND($J721,NOT($K721),NOT($M721)),TRUE,$P721&gt;=$B$6,FALSE,AND($J721,NOT($K721),$M721,$N721=0),TRUE,TRUE,FALSE)</f>
        <v>0</v>
      </c>
      <c r="P721" cm="1">
        <f t="array" ref="P721">_xlfn.IFS(AND($O720,$P720&lt;$B$6),$P720+1,AND(NOT($J720),$P720&gt;0),0,TRUE,$P720)</f>
        <v>0</v>
      </c>
      <c r="Q721" s="1">
        <f t="shared" si="56"/>
        <v>45</v>
      </c>
      <c r="R721" s="1">
        <f t="shared" si="57"/>
        <v>2250</v>
      </c>
      <c r="S721" s="17">
        <f t="shared" si="58"/>
        <v>188.02228412256267</v>
      </c>
      <c r="T721" s="1" cm="1">
        <f t="array" ref="T721">_xlfn.IFS($B$6=1,Q721*$B$10,AND(P720=0,P721&gt;=1),T720+$B$6*$B$10*$B$8,TRUE,T720)</f>
        <v>1800</v>
      </c>
      <c r="U721" s="17">
        <f t="shared" si="59"/>
        <v>150.41782729805013</v>
      </c>
    </row>
    <row r="722" spans="7:21" x14ac:dyDescent="0.25">
      <c r="G722" s="15">
        <v>720</v>
      </c>
      <c r="H722" s="17">
        <f t="shared" si="55"/>
        <v>11.983333333333333</v>
      </c>
      <c r="I722" cm="1">
        <f t="array" ref="I722">_xlfn.IFS(AND(NOT($I721=0),$J721),0,NOT($J721),$I721+$B$27,TRUE,$I721)</f>
        <v>1.2500000000000004</v>
      </c>
      <c r="J722" t="b" cm="1">
        <f t="array" ref="J722">_xlfn.IFS($I722&gt;=$C$5-$B$27,TRUE,$P722&gt;=$B$6,FALSE,TRUE,$J721)</f>
        <v>0</v>
      </c>
      <c r="K722" t="b" cm="1">
        <f t="array" ref="K722">_xlfn.IFS($L722&gt;=$B$4-$B$27,FALSE,$I722&gt;=$B$5-$B$27,TRUE,AND($J722,NOT($K721)),FALSE,$K721,TRUE,TRUE,FALSE)</f>
        <v>0</v>
      </c>
      <c r="L722" cm="1">
        <f t="array" ref="L722">_xlfn.IFS($K721,$L721+$B$27,NOT($K721),0,TRUE,$K721)</f>
        <v>0</v>
      </c>
      <c r="M722" t="b" cm="1">
        <f t="array" ref="M722">_xlfn.IFS($K722,FALSE,AND($J722,NOT($K722),$P722&lt;$B$6),TRUE,TRUE,FALSE)</f>
        <v>0</v>
      </c>
      <c r="N722" cm="1">
        <f t="array" ref="N722">_xlfn.IFS($N721&gt;=$C$7-$B$27,0,$M721,$N721+$B$27,TRUE,0)</f>
        <v>0</v>
      </c>
      <c r="O722" t="b" cm="1">
        <f t="array" ref="O722">_xlfn.IFS(AND($J722,NOT($K722),NOT($M722)),TRUE,$P722&gt;=$B$6,FALSE,AND($J722,NOT($K722),$M722,$N722=0),TRUE,TRUE,FALSE)</f>
        <v>0</v>
      </c>
      <c r="P722" cm="1">
        <f t="array" ref="P722">_xlfn.IFS(AND($O721,$P721&lt;$B$6),$P721+1,AND(NOT($J721),$P721&gt;0),0,TRUE,$P721)</f>
        <v>0</v>
      </c>
      <c r="Q722" s="1">
        <f t="shared" si="56"/>
        <v>45</v>
      </c>
      <c r="R722" s="1">
        <f t="shared" si="57"/>
        <v>2250</v>
      </c>
      <c r="S722" s="17">
        <f t="shared" si="58"/>
        <v>187.76077885952714</v>
      </c>
      <c r="T722" s="1" cm="1">
        <f t="array" ref="T722">_xlfn.IFS($B$6=1,Q722*$B$10,AND(P721=0,P722&gt;=1),T721+$B$6*$B$10*$B$8,TRUE,T721)</f>
        <v>1800</v>
      </c>
      <c r="U722" s="17">
        <f t="shared" si="59"/>
        <v>150.2086230876217</v>
      </c>
    </row>
    <row r="723" spans="7:21" x14ac:dyDescent="0.25">
      <c r="G723" s="15">
        <v>721</v>
      </c>
      <c r="H723" s="17">
        <f t="shared" si="55"/>
        <v>12</v>
      </c>
      <c r="I723" cm="1">
        <f t="array" ref="I723">_xlfn.IFS(AND(NOT($I722=0),$J722),0,NOT($J722),$I722+$B$27,TRUE,$I722)</f>
        <v>1.2666666666666671</v>
      </c>
      <c r="J723" t="b" cm="1">
        <f t="array" ref="J723">_xlfn.IFS($I723&gt;=$C$5-$B$27,TRUE,$P723&gt;=$B$6,FALSE,TRUE,$J722)</f>
        <v>0</v>
      </c>
      <c r="K723" t="b" cm="1">
        <f t="array" ref="K723">_xlfn.IFS($L723&gt;=$B$4-$B$27,FALSE,$I723&gt;=$B$5-$B$27,TRUE,AND($J723,NOT($K722)),FALSE,$K722,TRUE,TRUE,FALSE)</f>
        <v>0</v>
      </c>
      <c r="L723" cm="1">
        <f t="array" ref="L723">_xlfn.IFS($K722,$L722+$B$27,NOT($K722),0,TRUE,$K722)</f>
        <v>0</v>
      </c>
      <c r="M723" t="b" cm="1">
        <f t="array" ref="M723">_xlfn.IFS($K723,FALSE,AND($J723,NOT($K723),$P723&lt;$B$6),TRUE,TRUE,FALSE)</f>
        <v>0</v>
      </c>
      <c r="N723" cm="1">
        <f t="array" ref="N723">_xlfn.IFS($N722&gt;=$C$7-$B$27,0,$M722,$N722+$B$27,TRUE,0)</f>
        <v>0</v>
      </c>
      <c r="O723" t="b" cm="1">
        <f t="array" ref="O723">_xlfn.IFS(AND($J723,NOT($K723),NOT($M723)),TRUE,$P723&gt;=$B$6,FALSE,AND($J723,NOT($K723),$M723,$N723=0),TRUE,TRUE,FALSE)</f>
        <v>0</v>
      </c>
      <c r="P723" cm="1">
        <f t="array" ref="P723">_xlfn.IFS(AND($O722,$P722&lt;$B$6),$P722+1,AND(NOT($J722),$P722&gt;0),0,TRUE,$P722)</f>
        <v>0</v>
      </c>
      <c r="Q723" s="1">
        <f t="shared" si="56"/>
        <v>45</v>
      </c>
      <c r="R723" s="1">
        <f t="shared" si="57"/>
        <v>2250</v>
      </c>
      <c r="S723" s="17">
        <f t="shared" si="58"/>
        <v>187.5</v>
      </c>
      <c r="T723" s="1" cm="1">
        <f t="array" ref="T723">_xlfn.IFS($B$6=1,Q723*$B$10,AND(P722=0,P723&gt;=1),T722+$B$6*$B$10*$B$8,TRUE,T722)</f>
        <v>1800</v>
      </c>
      <c r="U723" s="17">
        <f t="shared" si="59"/>
        <v>150</v>
      </c>
    </row>
    <row r="724" spans="7:21" x14ac:dyDescent="0.25">
      <c r="G724" s="15">
        <v>722</v>
      </c>
      <c r="H724" s="17">
        <f t="shared" si="55"/>
        <v>12.016666666666666</v>
      </c>
      <c r="I724" cm="1">
        <f t="array" ref="I724">_xlfn.IFS(AND(NOT($I723=0),$J723),0,NOT($J723),$I723+$B$27,TRUE,$I723)</f>
        <v>1.2833333333333337</v>
      </c>
      <c r="J724" t="b" cm="1">
        <f t="array" ref="J724">_xlfn.IFS($I724&gt;=$C$5-$B$27,TRUE,$P724&gt;=$B$6,FALSE,TRUE,$J723)</f>
        <v>0</v>
      </c>
      <c r="K724" t="b" cm="1">
        <f t="array" ref="K724">_xlfn.IFS($L724&gt;=$B$4-$B$27,FALSE,$I724&gt;=$B$5-$B$27,TRUE,AND($J724,NOT($K723)),FALSE,$K723,TRUE,TRUE,FALSE)</f>
        <v>0</v>
      </c>
      <c r="L724" cm="1">
        <f t="array" ref="L724">_xlfn.IFS($K723,$L723+$B$27,NOT($K723),0,TRUE,$K723)</f>
        <v>0</v>
      </c>
      <c r="M724" t="b" cm="1">
        <f t="array" ref="M724">_xlfn.IFS($K724,FALSE,AND($J724,NOT($K724),$P724&lt;$B$6),TRUE,TRUE,FALSE)</f>
        <v>0</v>
      </c>
      <c r="N724" cm="1">
        <f t="array" ref="N724">_xlfn.IFS($N723&gt;=$C$7-$B$27,0,$M723,$N723+$B$27,TRUE,0)</f>
        <v>0</v>
      </c>
      <c r="O724" t="b" cm="1">
        <f t="array" ref="O724">_xlfn.IFS(AND($J724,NOT($K724),NOT($M724)),TRUE,$P724&gt;=$B$6,FALSE,AND($J724,NOT($K724),$M724,$N724=0),TRUE,TRUE,FALSE)</f>
        <v>0</v>
      </c>
      <c r="P724" cm="1">
        <f t="array" ref="P724">_xlfn.IFS(AND($O723,$P723&lt;$B$6),$P723+1,AND(NOT($J723),$P723&gt;0),0,TRUE,$P723)</f>
        <v>0</v>
      </c>
      <c r="Q724" s="1">
        <f t="shared" si="56"/>
        <v>45</v>
      </c>
      <c r="R724" s="1">
        <f t="shared" si="57"/>
        <v>2250</v>
      </c>
      <c r="S724" s="17">
        <f t="shared" si="58"/>
        <v>187.23994452149793</v>
      </c>
      <c r="T724" s="1" cm="1">
        <f t="array" ref="T724">_xlfn.IFS($B$6=1,Q724*$B$10,AND(P723=0,P724&gt;=1),T723+$B$6*$B$10*$B$8,TRUE,T723)</f>
        <v>1800</v>
      </c>
      <c r="U724" s="17">
        <f t="shared" si="59"/>
        <v>149.79195561719834</v>
      </c>
    </row>
    <row r="725" spans="7:21" x14ac:dyDescent="0.25">
      <c r="G725" s="15">
        <v>723</v>
      </c>
      <c r="H725" s="17">
        <f t="shared" si="55"/>
        <v>12.033333333333333</v>
      </c>
      <c r="I725" cm="1">
        <f t="array" ref="I725">_xlfn.IFS(AND(NOT($I724=0),$J724),0,NOT($J724),$I724+$B$27,TRUE,$I724)</f>
        <v>1.3000000000000003</v>
      </c>
      <c r="J725" t="b" cm="1">
        <f t="array" ref="J725">_xlfn.IFS($I725&gt;=$C$5-$B$27,TRUE,$P725&gt;=$B$6,FALSE,TRUE,$J724)</f>
        <v>0</v>
      </c>
      <c r="K725" t="b" cm="1">
        <f t="array" ref="K725">_xlfn.IFS($L725&gt;=$B$4-$B$27,FALSE,$I725&gt;=$B$5-$B$27,TRUE,AND($J725,NOT($K724)),FALSE,$K724,TRUE,TRUE,FALSE)</f>
        <v>0</v>
      </c>
      <c r="L725" cm="1">
        <f t="array" ref="L725">_xlfn.IFS($K724,$L724+$B$27,NOT($K724),0,TRUE,$K724)</f>
        <v>0</v>
      </c>
      <c r="M725" t="b" cm="1">
        <f t="array" ref="M725">_xlfn.IFS($K725,FALSE,AND($J725,NOT($K725),$P725&lt;$B$6),TRUE,TRUE,FALSE)</f>
        <v>0</v>
      </c>
      <c r="N725" cm="1">
        <f t="array" ref="N725">_xlfn.IFS($N724&gt;=$C$7-$B$27,0,$M724,$N724+$B$27,TRUE,0)</f>
        <v>0</v>
      </c>
      <c r="O725" t="b" cm="1">
        <f t="array" ref="O725">_xlfn.IFS(AND($J725,NOT($K725),NOT($M725)),TRUE,$P725&gt;=$B$6,FALSE,AND($J725,NOT($K725),$M725,$N725=0),TRUE,TRUE,FALSE)</f>
        <v>0</v>
      </c>
      <c r="P725" cm="1">
        <f t="array" ref="P725">_xlfn.IFS(AND($O724,$P724&lt;$B$6),$P724+1,AND(NOT($J724),$P724&gt;0),0,TRUE,$P724)</f>
        <v>0</v>
      </c>
      <c r="Q725" s="1">
        <f t="shared" si="56"/>
        <v>45</v>
      </c>
      <c r="R725" s="1">
        <f t="shared" si="57"/>
        <v>2250</v>
      </c>
      <c r="S725" s="17">
        <f t="shared" si="58"/>
        <v>186.98060941828254</v>
      </c>
      <c r="T725" s="1" cm="1">
        <f t="array" ref="T725">_xlfn.IFS($B$6=1,Q725*$B$10,AND(P724=0,P725&gt;=1),T724+$B$6*$B$10*$B$8,TRUE,T724)</f>
        <v>1800</v>
      </c>
      <c r="U725" s="17">
        <f t="shared" si="59"/>
        <v>149.58448753462605</v>
      </c>
    </row>
    <row r="726" spans="7:21" x14ac:dyDescent="0.25">
      <c r="G726" s="15">
        <v>724</v>
      </c>
      <c r="H726" s="17">
        <f t="shared" si="55"/>
        <v>12.05</v>
      </c>
      <c r="I726" cm="1">
        <f t="array" ref="I726">_xlfn.IFS(AND(NOT($I725=0),$J725),0,NOT($J725),$I725+$B$27,TRUE,$I725)</f>
        <v>1.3166666666666669</v>
      </c>
      <c r="J726" t="b" cm="1">
        <f t="array" ref="J726">_xlfn.IFS($I726&gt;=$C$5-$B$27,TRUE,$P726&gt;=$B$6,FALSE,TRUE,$J725)</f>
        <v>0</v>
      </c>
      <c r="K726" t="b" cm="1">
        <f t="array" ref="K726">_xlfn.IFS($L726&gt;=$B$4-$B$27,FALSE,$I726&gt;=$B$5-$B$27,TRUE,AND($J726,NOT($K725)),FALSE,$K725,TRUE,TRUE,FALSE)</f>
        <v>0</v>
      </c>
      <c r="L726" cm="1">
        <f t="array" ref="L726">_xlfn.IFS($K725,$L725+$B$27,NOT($K725),0,TRUE,$K725)</f>
        <v>0</v>
      </c>
      <c r="M726" t="b" cm="1">
        <f t="array" ref="M726">_xlfn.IFS($K726,FALSE,AND($J726,NOT($K726),$P726&lt;$B$6),TRUE,TRUE,FALSE)</f>
        <v>0</v>
      </c>
      <c r="N726" cm="1">
        <f t="array" ref="N726">_xlfn.IFS($N725&gt;=$C$7-$B$27,0,$M725,$N725+$B$27,TRUE,0)</f>
        <v>0</v>
      </c>
      <c r="O726" t="b" cm="1">
        <f t="array" ref="O726">_xlfn.IFS(AND($J726,NOT($K726),NOT($M726)),TRUE,$P726&gt;=$B$6,FALSE,AND($J726,NOT($K726),$M726,$N726=0),TRUE,TRUE,FALSE)</f>
        <v>0</v>
      </c>
      <c r="P726" cm="1">
        <f t="array" ref="P726">_xlfn.IFS(AND($O725,$P725&lt;$B$6),$P725+1,AND(NOT($J725),$P725&gt;0),0,TRUE,$P725)</f>
        <v>0</v>
      </c>
      <c r="Q726" s="1">
        <f t="shared" si="56"/>
        <v>45</v>
      </c>
      <c r="R726" s="1">
        <f t="shared" si="57"/>
        <v>2250</v>
      </c>
      <c r="S726" s="17">
        <f t="shared" si="58"/>
        <v>186.7219917012448</v>
      </c>
      <c r="T726" s="1" cm="1">
        <f t="array" ref="T726">_xlfn.IFS($B$6=1,Q726*$B$10,AND(P725=0,P726&gt;=1),T725+$B$6*$B$10*$B$8,TRUE,T725)</f>
        <v>1800</v>
      </c>
      <c r="U726" s="17">
        <f t="shared" si="59"/>
        <v>149.37759336099583</v>
      </c>
    </row>
    <row r="727" spans="7:21" x14ac:dyDescent="0.25">
      <c r="G727" s="15">
        <v>725</v>
      </c>
      <c r="H727" s="17">
        <f t="shared" si="55"/>
        <v>12.066666666666666</v>
      </c>
      <c r="I727" cm="1">
        <f t="array" ref="I727">_xlfn.IFS(AND(NOT($I726=0),$J726),0,NOT($J726),$I726+$B$27,TRUE,$I726)</f>
        <v>1.3333333333333335</v>
      </c>
      <c r="J727" t="b" cm="1">
        <f t="array" ref="J727">_xlfn.IFS($I727&gt;=$C$5-$B$27,TRUE,$P727&gt;=$B$6,FALSE,TRUE,$J726)</f>
        <v>0</v>
      </c>
      <c r="K727" t="b" cm="1">
        <f t="array" ref="K727">_xlfn.IFS($L727&gt;=$B$4-$B$27,FALSE,$I727&gt;=$B$5-$B$27,TRUE,AND($J727,NOT($K726)),FALSE,$K726,TRUE,TRUE,FALSE)</f>
        <v>0</v>
      </c>
      <c r="L727" cm="1">
        <f t="array" ref="L727">_xlfn.IFS($K726,$L726+$B$27,NOT($K726),0,TRUE,$K726)</f>
        <v>0</v>
      </c>
      <c r="M727" t="b" cm="1">
        <f t="array" ref="M727">_xlfn.IFS($K727,FALSE,AND($J727,NOT($K727),$P727&lt;$B$6),TRUE,TRUE,FALSE)</f>
        <v>0</v>
      </c>
      <c r="N727" cm="1">
        <f t="array" ref="N727">_xlfn.IFS($N726&gt;=$C$7-$B$27,0,$M726,$N726+$B$27,TRUE,0)</f>
        <v>0</v>
      </c>
      <c r="O727" t="b" cm="1">
        <f t="array" ref="O727">_xlfn.IFS(AND($J727,NOT($K727),NOT($M727)),TRUE,$P727&gt;=$B$6,FALSE,AND($J727,NOT($K727),$M727,$N727=0),TRUE,TRUE,FALSE)</f>
        <v>0</v>
      </c>
      <c r="P727" cm="1">
        <f t="array" ref="P727">_xlfn.IFS(AND($O726,$P726&lt;$B$6),$P726+1,AND(NOT($J726),$P726&gt;0),0,TRUE,$P726)</f>
        <v>0</v>
      </c>
      <c r="Q727" s="1">
        <f t="shared" si="56"/>
        <v>45</v>
      </c>
      <c r="R727" s="1">
        <f t="shared" si="57"/>
        <v>2250</v>
      </c>
      <c r="S727" s="17">
        <f t="shared" si="58"/>
        <v>186.46408839779005</v>
      </c>
      <c r="T727" s="1" cm="1">
        <f t="array" ref="T727">_xlfn.IFS($B$6=1,Q727*$B$10,AND(P726=0,P727&gt;=1),T726+$B$6*$B$10*$B$8,TRUE,T726)</f>
        <v>1800</v>
      </c>
      <c r="U727" s="17">
        <f t="shared" si="59"/>
        <v>149.17127071823205</v>
      </c>
    </row>
    <row r="728" spans="7:21" x14ac:dyDescent="0.25">
      <c r="G728" s="15">
        <v>726</v>
      </c>
      <c r="H728" s="17">
        <f t="shared" si="55"/>
        <v>12.083333333333334</v>
      </c>
      <c r="I728" cm="1">
        <f t="array" ref="I728">_xlfn.IFS(AND(NOT($I727=0),$J727),0,NOT($J727),$I727+$B$27,TRUE,$I727)</f>
        <v>1.35</v>
      </c>
      <c r="J728" t="b" cm="1">
        <f t="array" ref="J728">_xlfn.IFS($I728&gt;=$C$5-$B$27,TRUE,$P728&gt;=$B$6,FALSE,TRUE,$J727)</f>
        <v>0</v>
      </c>
      <c r="K728" t="b" cm="1">
        <f t="array" ref="K728">_xlfn.IFS($L728&gt;=$B$4-$B$27,FALSE,$I728&gt;=$B$5-$B$27,TRUE,AND($J728,NOT($K727)),FALSE,$K727,TRUE,TRUE,FALSE)</f>
        <v>0</v>
      </c>
      <c r="L728" cm="1">
        <f t="array" ref="L728">_xlfn.IFS($K727,$L727+$B$27,NOT($K727),0,TRUE,$K727)</f>
        <v>0</v>
      </c>
      <c r="M728" t="b" cm="1">
        <f t="array" ref="M728">_xlfn.IFS($K728,FALSE,AND($J728,NOT($K728),$P728&lt;$B$6),TRUE,TRUE,FALSE)</f>
        <v>0</v>
      </c>
      <c r="N728" cm="1">
        <f t="array" ref="N728">_xlfn.IFS($N727&gt;=$C$7-$B$27,0,$M727,$N727+$B$27,TRUE,0)</f>
        <v>0</v>
      </c>
      <c r="O728" t="b" cm="1">
        <f t="array" ref="O728">_xlfn.IFS(AND($J728,NOT($K728),NOT($M728)),TRUE,$P728&gt;=$B$6,FALSE,AND($J728,NOT($K728),$M728,$N728=0),TRUE,TRUE,FALSE)</f>
        <v>0</v>
      </c>
      <c r="P728" cm="1">
        <f t="array" ref="P728">_xlfn.IFS(AND($O727,$P727&lt;$B$6),$P727+1,AND(NOT($J727),$P727&gt;0),0,TRUE,$P727)</f>
        <v>0</v>
      </c>
      <c r="Q728" s="1">
        <f t="shared" si="56"/>
        <v>45</v>
      </c>
      <c r="R728" s="1">
        <f t="shared" si="57"/>
        <v>2250</v>
      </c>
      <c r="S728" s="17">
        <f t="shared" si="58"/>
        <v>186.20689655172413</v>
      </c>
      <c r="T728" s="1" cm="1">
        <f t="array" ref="T728">_xlfn.IFS($B$6=1,Q728*$B$10,AND(P727=0,P728&gt;=1),T727+$B$6*$B$10*$B$8,TRUE,T727)</f>
        <v>1800</v>
      </c>
      <c r="U728" s="17">
        <f t="shared" si="59"/>
        <v>148.9655172413793</v>
      </c>
    </row>
    <row r="729" spans="7:21" x14ac:dyDescent="0.25">
      <c r="G729" s="15">
        <v>727</v>
      </c>
      <c r="H729" s="17">
        <f t="shared" si="55"/>
        <v>12.1</v>
      </c>
      <c r="I729" cm="1">
        <f t="array" ref="I729">_xlfn.IFS(AND(NOT($I728=0),$J728),0,NOT($J728),$I728+$B$27,TRUE,$I728)</f>
        <v>1.3666666666666667</v>
      </c>
      <c r="J729" t="b" cm="1">
        <f t="array" ref="J729">_xlfn.IFS($I729&gt;=$C$5-$B$27,TRUE,$P729&gt;=$B$6,FALSE,TRUE,$J728)</f>
        <v>0</v>
      </c>
      <c r="K729" t="b" cm="1">
        <f t="array" ref="K729">_xlfn.IFS($L729&gt;=$B$4-$B$27,FALSE,$I729&gt;=$B$5-$B$27,TRUE,AND($J729,NOT($K728)),FALSE,$K728,TRUE,TRUE,FALSE)</f>
        <v>0</v>
      </c>
      <c r="L729" cm="1">
        <f t="array" ref="L729">_xlfn.IFS($K728,$L728+$B$27,NOT($K728),0,TRUE,$K728)</f>
        <v>0</v>
      </c>
      <c r="M729" t="b" cm="1">
        <f t="array" ref="M729">_xlfn.IFS($K729,FALSE,AND($J729,NOT($K729),$P729&lt;$B$6),TRUE,TRUE,FALSE)</f>
        <v>0</v>
      </c>
      <c r="N729" cm="1">
        <f t="array" ref="N729">_xlfn.IFS($N728&gt;=$C$7-$B$27,0,$M728,$N728+$B$27,TRUE,0)</f>
        <v>0</v>
      </c>
      <c r="O729" t="b" cm="1">
        <f t="array" ref="O729">_xlfn.IFS(AND($J729,NOT($K729),NOT($M729)),TRUE,$P729&gt;=$B$6,FALSE,AND($J729,NOT($K729),$M729,$N729=0),TRUE,TRUE,FALSE)</f>
        <v>0</v>
      </c>
      <c r="P729" cm="1">
        <f t="array" ref="P729">_xlfn.IFS(AND($O728,$P728&lt;$B$6),$P728+1,AND(NOT($J728),$P728&gt;0),0,TRUE,$P728)</f>
        <v>0</v>
      </c>
      <c r="Q729" s="1">
        <f t="shared" si="56"/>
        <v>45</v>
      </c>
      <c r="R729" s="1">
        <f t="shared" si="57"/>
        <v>2250</v>
      </c>
      <c r="S729" s="17">
        <f t="shared" si="58"/>
        <v>185.95041322314052</v>
      </c>
      <c r="T729" s="1" cm="1">
        <f t="array" ref="T729">_xlfn.IFS($B$6=1,Q729*$B$10,AND(P728=0,P729&gt;=1),T728+$B$6*$B$10*$B$8,TRUE,T728)</f>
        <v>1800</v>
      </c>
      <c r="U729" s="17">
        <f t="shared" si="59"/>
        <v>148.7603305785124</v>
      </c>
    </row>
    <row r="730" spans="7:21" x14ac:dyDescent="0.25">
      <c r="G730" s="15">
        <v>728</v>
      </c>
      <c r="H730" s="17">
        <f t="shared" si="55"/>
        <v>12.116666666666667</v>
      </c>
      <c r="I730" cm="1">
        <f t="array" ref="I730">_xlfn.IFS(AND(NOT($I729=0),$J729),0,NOT($J729),$I729+$B$27,TRUE,$I729)</f>
        <v>1.3833333333333333</v>
      </c>
      <c r="J730" t="b" cm="1">
        <f t="array" ref="J730">_xlfn.IFS($I730&gt;=$C$5-$B$27,TRUE,$P730&gt;=$B$6,FALSE,TRUE,$J729)</f>
        <v>0</v>
      </c>
      <c r="K730" t="b" cm="1">
        <f t="array" ref="K730">_xlfn.IFS($L730&gt;=$B$4-$B$27,FALSE,$I730&gt;=$B$5-$B$27,TRUE,AND($J730,NOT($K729)),FALSE,$K729,TRUE,TRUE,FALSE)</f>
        <v>0</v>
      </c>
      <c r="L730" cm="1">
        <f t="array" ref="L730">_xlfn.IFS($K729,$L729+$B$27,NOT($K729),0,TRUE,$K729)</f>
        <v>0</v>
      </c>
      <c r="M730" t="b" cm="1">
        <f t="array" ref="M730">_xlfn.IFS($K730,FALSE,AND($J730,NOT($K730),$P730&lt;$B$6),TRUE,TRUE,FALSE)</f>
        <v>0</v>
      </c>
      <c r="N730" cm="1">
        <f t="array" ref="N730">_xlfn.IFS($N729&gt;=$C$7-$B$27,0,$M729,$N729+$B$27,TRUE,0)</f>
        <v>0</v>
      </c>
      <c r="O730" t="b" cm="1">
        <f t="array" ref="O730">_xlfn.IFS(AND($J730,NOT($K730),NOT($M730)),TRUE,$P730&gt;=$B$6,FALSE,AND($J730,NOT($K730),$M730,$N730=0),TRUE,TRUE,FALSE)</f>
        <v>0</v>
      </c>
      <c r="P730" cm="1">
        <f t="array" ref="P730">_xlfn.IFS(AND($O729,$P729&lt;$B$6),$P729+1,AND(NOT($J729),$P729&gt;0),0,TRUE,$P729)</f>
        <v>0</v>
      </c>
      <c r="Q730" s="1">
        <f t="shared" si="56"/>
        <v>45</v>
      </c>
      <c r="R730" s="1">
        <f t="shared" si="57"/>
        <v>2250</v>
      </c>
      <c r="S730" s="17">
        <f t="shared" si="58"/>
        <v>185.69463548830811</v>
      </c>
      <c r="T730" s="1" cm="1">
        <f t="array" ref="T730">_xlfn.IFS($B$6=1,Q730*$B$10,AND(P729=0,P730&gt;=1),T729+$B$6*$B$10*$B$8,TRUE,T729)</f>
        <v>1800</v>
      </c>
      <c r="U730" s="17">
        <f t="shared" si="59"/>
        <v>148.55570839064649</v>
      </c>
    </row>
    <row r="731" spans="7:21" x14ac:dyDescent="0.25">
      <c r="G731" s="15">
        <v>729</v>
      </c>
      <c r="H731" s="17">
        <f t="shared" si="55"/>
        <v>12.133333333333333</v>
      </c>
      <c r="I731" cm="1">
        <f t="array" ref="I731">_xlfn.IFS(AND(NOT($I730=0),$J730),0,NOT($J730),$I730+$B$27,TRUE,$I730)</f>
        <v>1.4</v>
      </c>
      <c r="J731" t="b" cm="1">
        <f t="array" ref="J731">_xlfn.IFS($I731&gt;=$C$5-$B$27,TRUE,$P731&gt;=$B$6,FALSE,TRUE,$J730)</f>
        <v>0</v>
      </c>
      <c r="K731" t="b" cm="1">
        <f t="array" ref="K731">_xlfn.IFS($L731&gt;=$B$4-$B$27,FALSE,$I731&gt;=$B$5-$B$27,TRUE,AND($J731,NOT($K730)),FALSE,$K730,TRUE,TRUE,FALSE)</f>
        <v>0</v>
      </c>
      <c r="L731" cm="1">
        <f t="array" ref="L731">_xlfn.IFS($K730,$L730+$B$27,NOT($K730),0,TRUE,$K730)</f>
        <v>0</v>
      </c>
      <c r="M731" t="b" cm="1">
        <f t="array" ref="M731">_xlfn.IFS($K731,FALSE,AND($J731,NOT($K731),$P731&lt;$B$6),TRUE,TRUE,FALSE)</f>
        <v>0</v>
      </c>
      <c r="N731" cm="1">
        <f t="array" ref="N731">_xlfn.IFS($N730&gt;=$C$7-$B$27,0,$M730,$N730+$B$27,TRUE,0)</f>
        <v>0</v>
      </c>
      <c r="O731" t="b" cm="1">
        <f t="array" ref="O731">_xlfn.IFS(AND($J731,NOT($K731),NOT($M731)),TRUE,$P731&gt;=$B$6,FALSE,AND($J731,NOT($K731),$M731,$N731=0),TRUE,TRUE,FALSE)</f>
        <v>0</v>
      </c>
      <c r="P731" cm="1">
        <f t="array" ref="P731">_xlfn.IFS(AND($O730,$P730&lt;$B$6),$P730+1,AND(NOT($J730),$P730&gt;0),0,TRUE,$P730)</f>
        <v>0</v>
      </c>
      <c r="Q731" s="1">
        <f t="shared" si="56"/>
        <v>45</v>
      </c>
      <c r="R731" s="1">
        <f t="shared" si="57"/>
        <v>2250</v>
      </c>
      <c r="S731" s="17">
        <f t="shared" si="58"/>
        <v>185.43956043956044</v>
      </c>
      <c r="T731" s="1" cm="1">
        <f t="array" ref="T731">_xlfn.IFS($B$6=1,Q731*$B$10,AND(P730=0,P731&gt;=1),T730+$B$6*$B$10*$B$8,TRUE,T730)</f>
        <v>1800</v>
      </c>
      <c r="U731" s="17">
        <f t="shared" si="59"/>
        <v>148.35164835164835</v>
      </c>
    </row>
    <row r="732" spans="7:21" x14ac:dyDescent="0.25">
      <c r="G732" s="15">
        <v>730</v>
      </c>
      <c r="H732" s="17">
        <f t="shared" si="55"/>
        <v>12.15</v>
      </c>
      <c r="I732" cm="1">
        <f t="array" ref="I732">_xlfn.IFS(AND(NOT($I731=0),$J731),0,NOT($J731),$I731+$B$27,TRUE,$I731)</f>
        <v>1.4166666666666665</v>
      </c>
      <c r="J732" t="b" cm="1">
        <f t="array" ref="J732">_xlfn.IFS($I732&gt;=$C$5-$B$27,TRUE,$P732&gt;=$B$6,FALSE,TRUE,$J731)</f>
        <v>0</v>
      </c>
      <c r="K732" t="b" cm="1">
        <f t="array" ref="K732">_xlfn.IFS($L732&gt;=$B$4-$B$27,FALSE,$I732&gt;=$B$5-$B$27,TRUE,AND($J732,NOT($K731)),FALSE,$K731,TRUE,TRUE,FALSE)</f>
        <v>0</v>
      </c>
      <c r="L732" cm="1">
        <f t="array" ref="L732">_xlfn.IFS($K731,$L731+$B$27,NOT($K731),0,TRUE,$K731)</f>
        <v>0</v>
      </c>
      <c r="M732" t="b" cm="1">
        <f t="array" ref="M732">_xlfn.IFS($K732,FALSE,AND($J732,NOT($K732),$P732&lt;$B$6),TRUE,TRUE,FALSE)</f>
        <v>0</v>
      </c>
      <c r="N732" cm="1">
        <f t="array" ref="N732">_xlfn.IFS($N731&gt;=$C$7-$B$27,0,$M731,$N731+$B$27,TRUE,0)</f>
        <v>0</v>
      </c>
      <c r="O732" t="b" cm="1">
        <f t="array" ref="O732">_xlfn.IFS(AND($J732,NOT($K732),NOT($M732)),TRUE,$P732&gt;=$B$6,FALSE,AND($J732,NOT($K732),$M732,$N732=0),TRUE,TRUE,FALSE)</f>
        <v>0</v>
      </c>
      <c r="P732" cm="1">
        <f t="array" ref="P732">_xlfn.IFS(AND($O731,$P731&lt;$B$6),$P731+1,AND(NOT($J731),$P731&gt;0),0,TRUE,$P731)</f>
        <v>0</v>
      </c>
      <c r="Q732" s="1">
        <f t="shared" si="56"/>
        <v>45</v>
      </c>
      <c r="R732" s="1">
        <f t="shared" si="57"/>
        <v>2250</v>
      </c>
      <c r="S732" s="17">
        <f t="shared" si="58"/>
        <v>185.18518518518519</v>
      </c>
      <c r="T732" s="1" cm="1">
        <f t="array" ref="T732">_xlfn.IFS($B$6=1,Q732*$B$10,AND(P731=0,P732&gt;=1),T731+$B$6*$B$10*$B$8,TRUE,T731)</f>
        <v>1800</v>
      </c>
      <c r="U732" s="17">
        <f t="shared" si="59"/>
        <v>148.14814814814815</v>
      </c>
    </row>
    <row r="733" spans="7:21" x14ac:dyDescent="0.25">
      <c r="G733" s="15">
        <v>731</v>
      </c>
      <c r="H733" s="17">
        <f t="shared" si="55"/>
        <v>12.166666666666666</v>
      </c>
      <c r="I733" cm="1">
        <f t="array" ref="I733">_xlfn.IFS(AND(NOT($I732=0),$J732),0,NOT($J732),$I732+$B$27,TRUE,$I732)</f>
        <v>1.4333333333333331</v>
      </c>
      <c r="J733" t="b" cm="1">
        <f t="array" ref="J733">_xlfn.IFS($I733&gt;=$C$5-$B$27,TRUE,$P733&gt;=$B$6,FALSE,TRUE,$J732)</f>
        <v>0</v>
      </c>
      <c r="K733" t="b" cm="1">
        <f t="array" ref="K733">_xlfn.IFS($L733&gt;=$B$4-$B$27,FALSE,$I733&gt;=$B$5-$B$27,TRUE,AND($J733,NOT($K732)),FALSE,$K732,TRUE,TRUE,FALSE)</f>
        <v>0</v>
      </c>
      <c r="L733" cm="1">
        <f t="array" ref="L733">_xlfn.IFS($K732,$L732+$B$27,NOT($K732),0,TRUE,$K732)</f>
        <v>0</v>
      </c>
      <c r="M733" t="b" cm="1">
        <f t="array" ref="M733">_xlfn.IFS($K733,FALSE,AND($J733,NOT($K733),$P733&lt;$B$6),TRUE,TRUE,FALSE)</f>
        <v>0</v>
      </c>
      <c r="N733" cm="1">
        <f t="array" ref="N733">_xlfn.IFS($N732&gt;=$C$7-$B$27,0,$M732,$N732+$B$27,TRUE,0)</f>
        <v>0</v>
      </c>
      <c r="O733" t="b" cm="1">
        <f t="array" ref="O733">_xlfn.IFS(AND($J733,NOT($K733),NOT($M733)),TRUE,$P733&gt;=$B$6,FALSE,AND($J733,NOT($K733),$M733,$N733=0),TRUE,TRUE,FALSE)</f>
        <v>0</v>
      </c>
      <c r="P733" cm="1">
        <f t="array" ref="P733">_xlfn.IFS(AND($O732,$P732&lt;$B$6),$P732+1,AND(NOT($J732),$P732&gt;0),0,TRUE,$P732)</f>
        <v>0</v>
      </c>
      <c r="Q733" s="1">
        <f t="shared" si="56"/>
        <v>45</v>
      </c>
      <c r="R733" s="1">
        <f t="shared" si="57"/>
        <v>2250</v>
      </c>
      <c r="S733" s="17">
        <f t="shared" si="58"/>
        <v>184.93150684931507</v>
      </c>
      <c r="T733" s="1" cm="1">
        <f t="array" ref="T733">_xlfn.IFS($B$6=1,Q733*$B$10,AND(P732=0,P733&gt;=1),T732+$B$6*$B$10*$B$8,TRUE,T732)</f>
        <v>1800</v>
      </c>
      <c r="U733" s="17">
        <f t="shared" si="59"/>
        <v>147.94520547945206</v>
      </c>
    </row>
    <row r="734" spans="7:21" x14ac:dyDescent="0.25">
      <c r="G734" s="15">
        <v>732</v>
      </c>
      <c r="H734" s="17">
        <f t="shared" si="55"/>
        <v>12.183333333333334</v>
      </c>
      <c r="I734" cm="1">
        <f t="array" ref="I734">_xlfn.IFS(AND(NOT($I733=0),$J733),0,NOT($J733),$I733+$B$27,TRUE,$I733)</f>
        <v>1.4499999999999997</v>
      </c>
      <c r="J734" t="b" cm="1">
        <f t="array" ref="J734">_xlfn.IFS($I734&gt;=$C$5-$B$27,TRUE,$P734&gt;=$B$6,FALSE,TRUE,$J733)</f>
        <v>0</v>
      </c>
      <c r="K734" t="b" cm="1">
        <f t="array" ref="K734">_xlfn.IFS($L734&gt;=$B$4-$B$27,FALSE,$I734&gt;=$B$5-$B$27,TRUE,AND($J734,NOT($K733)),FALSE,$K733,TRUE,TRUE,FALSE)</f>
        <v>0</v>
      </c>
      <c r="L734" cm="1">
        <f t="array" ref="L734">_xlfn.IFS($K733,$L733+$B$27,NOT($K733),0,TRUE,$K733)</f>
        <v>0</v>
      </c>
      <c r="M734" t="b" cm="1">
        <f t="array" ref="M734">_xlfn.IFS($K734,FALSE,AND($J734,NOT($K734),$P734&lt;$B$6),TRUE,TRUE,FALSE)</f>
        <v>0</v>
      </c>
      <c r="N734" cm="1">
        <f t="array" ref="N734">_xlfn.IFS($N733&gt;=$C$7-$B$27,0,$M733,$N733+$B$27,TRUE,0)</f>
        <v>0</v>
      </c>
      <c r="O734" t="b" cm="1">
        <f t="array" ref="O734">_xlfn.IFS(AND($J734,NOT($K734),NOT($M734)),TRUE,$P734&gt;=$B$6,FALSE,AND($J734,NOT($K734),$M734,$N734=0),TRUE,TRUE,FALSE)</f>
        <v>0</v>
      </c>
      <c r="P734" cm="1">
        <f t="array" ref="P734">_xlfn.IFS(AND($O733,$P733&lt;$B$6),$P733+1,AND(NOT($J733),$P733&gt;0),0,TRUE,$P733)</f>
        <v>0</v>
      </c>
      <c r="Q734" s="1">
        <f t="shared" si="56"/>
        <v>45</v>
      </c>
      <c r="R734" s="1">
        <f t="shared" si="57"/>
        <v>2250</v>
      </c>
      <c r="S734" s="17">
        <f t="shared" si="58"/>
        <v>184.67852257181943</v>
      </c>
      <c r="T734" s="1" cm="1">
        <f t="array" ref="T734">_xlfn.IFS($B$6=1,Q734*$B$10,AND(P733=0,P734&gt;=1),T733+$B$6*$B$10*$B$8,TRUE,T733)</f>
        <v>1800</v>
      </c>
      <c r="U734" s="17">
        <f t="shared" si="59"/>
        <v>147.74281805745554</v>
      </c>
    </row>
    <row r="735" spans="7:21" x14ac:dyDescent="0.25">
      <c r="G735" s="15">
        <v>733</v>
      </c>
      <c r="H735" s="17">
        <f t="shared" si="55"/>
        <v>12.2</v>
      </c>
      <c r="I735" cm="1">
        <f t="array" ref="I735">_xlfn.IFS(AND(NOT($I734=0),$J734),0,NOT($J734),$I734+$B$27,TRUE,$I734)</f>
        <v>1.4666666666666663</v>
      </c>
      <c r="J735" t="b" cm="1">
        <f t="array" ref="J735">_xlfn.IFS($I735&gt;=$C$5-$B$27,TRUE,$P735&gt;=$B$6,FALSE,TRUE,$J734)</f>
        <v>0</v>
      </c>
      <c r="K735" t="b" cm="1">
        <f t="array" ref="K735">_xlfn.IFS($L735&gt;=$B$4-$B$27,FALSE,$I735&gt;=$B$5-$B$27,TRUE,AND($J735,NOT($K734)),FALSE,$K734,TRUE,TRUE,FALSE)</f>
        <v>0</v>
      </c>
      <c r="L735" cm="1">
        <f t="array" ref="L735">_xlfn.IFS($K734,$L734+$B$27,NOT($K734),0,TRUE,$K734)</f>
        <v>0</v>
      </c>
      <c r="M735" t="b" cm="1">
        <f t="array" ref="M735">_xlfn.IFS($K735,FALSE,AND($J735,NOT($K735),$P735&lt;$B$6),TRUE,TRUE,FALSE)</f>
        <v>0</v>
      </c>
      <c r="N735" cm="1">
        <f t="array" ref="N735">_xlfn.IFS($N734&gt;=$C$7-$B$27,0,$M734,$N734+$B$27,TRUE,0)</f>
        <v>0</v>
      </c>
      <c r="O735" t="b" cm="1">
        <f t="array" ref="O735">_xlfn.IFS(AND($J735,NOT($K735),NOT($M735)),TRUE,$P735&gt;=$B$6,FALSE,AND($J735,NOT($K735),$M735,$N735=0),TRUE,TRUE,FALSE)</f>
        <v>0</v>
      </c>
      <c r="P735" cm="1">
        <f t="array" ref="P735">_xlfn.IFS(AND($O734,$P734&lt;$B$6),$P734+1,AND(NOT($J734),$P734&gt;0),0,TRUE,$P734)</f>
        <v>0</v>
      </c>
      <c r="Q735" s="1">
        <f t="shared" si="56"/>
        <v>45</v>
      </c>
      <c r="R735" s="1">
        <f t="shared" si="57"/>
        <v>2250</v>
      </c>
      <c r="S735" s="17">
        <f t="shared" si="58"/>
        <v>184.42622950819674</v>
      </c>
      <c r="T735" s="1" cm="1">
        <f t="array" ref="T735">_xlfn.IFS($B$6=1,Q735*$B$10,AND(P734=0,P735&gt;=1),T734+$B$6*$B$10*$B$8,TRUE,T734)</f>
        <v>1800</v>
      </c>
      <c r="U735" s="17">
        <f t="shared" si="59"/>
        <v>147.54098360655738</v>
      </c>
    </row>
    <row r="736" spans="7:21" x14ac:dyDescent="0.25">
      <c r="G736" s="15">
        <v>734</v>
      </c>
      <c r="H736" s="17">
        <f t="shared" si="55"/>
        <v>12.216666666666667</v>
      </c>
      <c r="I736" cm="1">
        <f t="array" ref="I736">_xlfn.IFS(AND(NOT($I735=0),$J735),0,NOT($J735),$I735+$B$27,TRUE,$I735)</f>
        <v>1.4833333333333329</v>
      </c>
      <c r="J736" t="b" cm="1">
        <f t="array" ref="J736">_xlfn.IFS($I736&gt;=$C$5-$B$27,TRUE,$P736&gt;=$B$6,FALSE,TRUE,$J735)</f>
        <v>0</v>
      </c>
      <c r="K736" t="b" cm="1">
        <f t="array" ref="K736">_xlfn.IFS($L736&gt;=$B$4-$B$27,FALSE,$I736&gt;=$B$5-$B$27,TRUE,AND($J736,NOT($K735)),FALSE,$K735,TRUE,TRUE,FALSE)</f>
        <v>0</v>
      </c>
      <c r="L736" cm="1">
        <f t="array" ref="L736">_xlfn.IFS($K735,$L735+$B$27,NOT($K735),0,TRUE,$K735)</f>
        <v>0</v>
      </c>
      <c r="M736" t="b" cm="1">
        <f t="array" ref="M736">_xlfn.IFS($K736,FALSE,AND($J736,NOT($K736),$P736&lt;$B$6),TRUE,TRUE,FALSE)</f>
        <v>0</v>
      </c>
      <c r="N736" cm="1">
        <f t="array" ref="N736">_xlfn.IFS($N735&gt;=$C$7-$B$27,0,$M735,$N735+$B$27,TRUE,0)</f>
        <v>0</v>
      </c>
      <c r="O736" t="b" cm="1">
        <f t="array" ref="O736">_xlfn.IFS(AND($J736,NOT($K736),NOT($M736)),TRUE,$P736&gt;=$B$6,FALSE,AND($J736,NOT($K736),$M736,$N736=0),TRUE,TRUE,FALSE)</f>
        <v>0</v>
      </c>
      <c r="P736" cm="1">
        <f t="array" ref="P736">_xlfn.IFS(AND($O735,$P735&lt;$B$6),$P735+1,AND(NOT($J735),$P735&gt;0),0,TRUE,$P735)</f>
        <v>0</v>
      </c>
      <c r="Q736" s="1">
        <f t="shared" si="56"/>
        <v>45</v>
      </c>
      <c r="R736" s="1">
        <f t="shared" si="57"/>
        <v>2250</v>
      </c>
      <c r="S736" s="17">
        <f t="shared" si="58"/>
        <v>184.17462482946794</v>
      </c>
      <c r="T736" s="1" cm="1">
        <f t="array" ref="T736">_xlfn.IFS($B$6=1,Q736*$B$10,AND(P735=0,P736&gt;=1),T735+$B$6*$B$10*$B$8,TRUE,T735)</f>
        <v>1800</v>
      </c>
      <c r="U736" s="17">
        <f t="shared" si="59"/>
        <v>147.33969986357434</v>
      </c>
    </row>
    <row r="737" spans="7:21" x14ac:dyDescent="0.25">
      <c r="G737" s="15">
        <v>735</v>
      </c>
      <c r="H737" s="17">
        <f t="shared" si="55"/>
        <v>12.233333333333333</v>
      </c>
      <c r="I737" cm="1">
        <f t="array" ref="I737">_xlfn.IFS(AND(NOT($I736=0),$J736),0,NOT($J736),$I736+$B$27,TRUE,$I736)</f>
        <v>1.4999999999999996</v>
      </c>
      <c r="J737" t="b" cm="1">
        <f t="array" ref="J737">_xlfn.IFS($I737&gt;=$C$5-$B$27,TRUE,$P737&gt;=$B$6,FALSE,TRUE,$J736)</f>
        <v>0</v>
      </c>
      <c r="K737" t="b" cm="1">
        <f t="array" ref="K737">_xlfn.IFS($L737&gt;=$B$4-$B$27,FALSE,$I737&gt;=$B$5-$B$27,TRUE,AND($J737,NOT($K736)),FALSE,$K736,TRUE,TRUE,FALSE)</f>
        <v>0</v>
      </c>
      <c r="L737" cm="1">
        <f t="array" ref="L737">_xlfn.IFS($K736,$L736+$B$27,NOT($K736),0,TRUE,$K736)</f>
        <v>0</v>
      </c>
      <c r="M737" t="b" cm="1">
        <f t="array" ref="M737">_xlfn.IFS($K737,FALSE,AND($J737,NOT($K737),$P737&lt;$B$6),TRUE,TRUE,FALSE)</f>
        <v>0</v>
      </c>
      <c r="N737" cm="1">
        <f t="array" ref="N737">_xlfn.IFS($N736&gt;=$C$7-$B$27,0,$M736,$N736+$B$27,TRUE,0)</f>
        <v>0</v>
      </c>
      <c r="O737" t="b" cm="1">
        <f t="array" ref="O737">_xlfn.IFS(AND($J737,NOT($K737),NOT($M737)),TRUE,$P737&gt;=$B$6,FALSE,AND($J737,NOT($K737),$M737,$N737=0),TRUE,TRUE,FALSE)</f>
        <v>0</v>
      </c>
      <c r="P737" cm="1">
        <f t="array" ref="P737">_xlfn.IFS(AND($O736,$P736&lt;$B$6),$P736+1,AND(NOT($J736),$P736&gt;0),0,TRUE,$P736)</f>
        <v>0</v>
      </c>
      <c r="Q737" s="1">
        <f t="shared" si="56"/>
        <v>45</v>
      </c>
      <c r="R737" s="1">
        <f t="shared" si="57"/>
        <v>2250</v>
      </c>
      <c r="S737" s="17">
        <f t="shared" si="58"/>
        <v>183.92370572207085</v>
      </c>
      <c r="T737" s="1" cm="1">
        <f t="array" ref="T737">_xlfn.IFS($B$6=1,Q737*$B$10,AND(P736=0,P737&gt;=1),T736+$B$6*$B$10*$B$8,TRUE,T736)</f>
        <v>1800</v>
      </c>
      <c r="U737" s="17">
        <f t="shared" si="59"/>
        <v>147.13896457765668</v>
      </c>
    </row>
    <row r="738" spans="7:21" x14ac:dyDescent="0.25">
      <c r="G738" s="15">
        <v>736</v>
      </c>
      <c r="H738" s="17">
        <f t="shared" si="55"/>
        <v>12.25</v>
      </c>
      <c r="I738" cm="1">
        <f t="array" ref="I738">_xlfn.IFS(AND(NOT($I737=0),$J737),0,NOT($J737),$I737+$B$27,TRUE,$I737)</f>
        <v>1.5166666666666662</v>
      </c>
      <c r="J738" t="b" cm="1">
        <f t="array" ref="J738">_xlfn.IFS($I738&gt;=$C$5-$B$27,TRUE,$P738&gt;=$B$6,FALSE,TRUE,$J737)</f>
        <v>0</v>
      </c>
      <c r="K738" t="b" cm="1">
        <f t="array" ref="K738">_xlfn.IFS($L738&gt;=$B$4-$B$27,FALSE,$I738&gt;=$B$5-$B$27,TRUE,AND($J738,NOT($K737)),FALSE,$K737,TRUE,TRUE,FALSE)</f>
        <v>0</v>
      </c>
      <c r="L738" cm="1">
        <f t="array" ref="L738">_xlfn.IFS($K737,$L737+$B$27,NOT($K737),0,TRUE,$K737)</f>
        <v>0</v>
      </c>
      <c r="M738" t="b" cm="1">
        <f t="array" ref="M738">_xlfn.IFS($K738,FALSE,AND($J738,NOT($K738),$P738&lt;$B$6),TRUE,TRUE,FALSE)</f>
        <v>0</v>
      </c>
      <c r="N738" cm="1">
        <f t="array" ref="N738">_xlfn.IFS($N737&gt;=$C$7-$B$27,0,$M737,$N737+$B$27,TRUE,0)</f>
        <v>0</v>
      </c>
      <c r="O738" t="b" cm="1">
        <f t="array" ref="O738">_xlfn.IFS(AND($J738,NOT($K738),NOT($M738)),TRUE,$P738&gt;=$B$6,FALSE,AND($J738,NOT($K738),$M738,$N738=0),TRUE,TRUE,FALSE)</f>
        <v>0</v>
      </c>
      <c r="P738" cm="1">
        <f t="array" ref="P738">_xlfn.IFS(AND($O737,$P737&lt;$B$6),$P737+1,AND(NOT($J737),$P737&gt;0),0,TRUE,$P737)</f>
        <v>0</v>
      </c>
      <c r="Q738" s="1">
        <f t="shared" si="56"/>
        <v>45</v>
      </c>
      <c r="R738" s="1">
        <f t="shared" si="57"/>
        <v>2250</v>
      </c>
      <c r="S738" s="17">
        <f t="shared" si="58"/>
        <v>183.67346938775509</v>
      </c>
      <c r="T738" s="1" cm="1">
        <f t="array" ref="T738">_xlfn.IFS($B$6=1,Q738*$B$10,AND(P737=0,P738&gt;=1),T737+$B$6*$B$10*$B$8,TRUE,T737)</f>
        <v>1800</v>
      </c>
      <c r="U738" s="17">
        <f t="shared" si="59"/>
        <v>146.9387755102041</v>
      </c>
    </row>
    <row r="739" spans="7:21" x14ac:dyDescent="0.25">
      <c r="G739" s="15">
        <v>737</v>
      </c>
      <c r="H739" s="17">
        <f t="shared" si="55"/>
        <v>12.266666666666666</v>
      </c>
      <c r="I739" cm="1">
        <f t="array" ref="I739">_xlfn.IFS(AND(NOT($I738=0),$J738),0,NOT($J738),$I738+$B$27,TRUE,$I738)</f>
        <v>1.5333333333333328</v>
      </c>
      <c r="J739" t="b" cm="1">
        <f t="array" ref="J739">_xlfn.IFS($I739&gt;=$C$5-$B$27,TRUE,$P739&gt;=$B$6,FALSE,TRUE,$J738)</f>
        <v>0</v>
      </c>
      <c r="K739" t="b" cm="1">
        <f t="array" ref="K739">_xlfn.IFS($L739&gt;=$B$4-$B$27,FALSE,$I739&gt;=$B$5-$B$27,TRUE,AND($J739,NOT($K738)),FALSE,$K738,TRUE,TRUE,FALSE)</f>
        <v>0</v>
      </c>
      <c r="L739" cm="1">
        <f t="array" ref="L739">_xlfn.IFS($K738,$L738+$B$27,NOT($K738),0,TRUE,$K738)</f>
        <v>0</v>
      </c>
      <c r="M739" t="b" cm="1">
        <f t="array" ref="M739">_xlfn.IFS($K739,FALSE,AND($J739,NOT($K739),$P739&lt;$B$6),TRUE,TRUE,FALSE)</f>
        <v>0</v>
      </c>
      <c r="N739" cm="1">
        <f t="array" ref="N739">_xlfn.IFS($N738&gt;=$C$7-$B$27,0,$M738,$N738+$B$27,TRUE,0)</f>
        <v>0</v>
      </c>
      <c r="O739" t="b" cm="1">
        <f t="array" ref="O739">_xlfn.IFS(AND($J739,NOT($K739),NOT($M739)),TRUE,$P739&gt;=$B$6,FALSE,AND($J739,NOT($K739),$M739,$N739=0),TRUE,TRUE,FALSE)</f>
        <v>0</v>
      </c>
      <c r="P739" cm="1">
        <f t="array" ref="P739">_xlfn.IFS(AND($O738,$P738&lt;$B$6),$P738+1,AND(NOT($J738),$P738&gt;0),0,TRUE,$P738)</f>
        <v>0</v>
      </c>
      <c r="Q739" s="1">
        <f t="shared" si="56"/>
        <v>45</v>
      </c>
      <c r="R739" s="1">
        <f t="shared" si="57"/>
        <v>2250</v>
      </c>
      <c r="S739" s="17">
        <f t="shared" si="58"/>
        <v>183.42391304347828</v>
      </c>
      <c r="T739" s="1" cm="1">
        <f t="array" ref="T739">_xlfn.IFS($B$6=1,Q739*$B$10,AND(P738=0,P739&gt;=1),T738+$B$6*$B$10*$B$8,TRUE,T738)</f>
        <v>1800</v>
      </c>
      <c r="U739" s="17">
        <f t="shared" si="59"/>
        <v>146.73913043478262</v>
      </c>
    </row>
    <row r="740" spans="7:21" x14ac:dyDescent="0.25">
      <c r="G740" s="15">
        <v>738</v>
      </c>
      <c r="H740" s="17">
        <f t="shared" si="55"/>
        <v>12.283333333333333</v>
      </c>
      <c r="I740" cm="1">
        <f t="array" ref="I740">_xlfn.IFS(AND(NOT($I739=0),$J739),0,NOT($J739),$I739+$B$27,TRUE,$I739)</f>
        <v>1.5499999999999994</v>
      </c>
      <c r="J740" t="b" cm="1">
        <f t="array" ref="J740">_xlfn.IFS($I740&gt;=$C$5-$B$27,TRUE,$P740&gt;=$B$6,FALSE,TRUE,$J739)</f>
        <v>0</v>
      </c>
      <c r="K740" t="b" cm="1">
        <f t="array" ref="K740">_xlfn.IFS($L740&gt;=$B$4-$B$27,FALSE,$I740&gt;=$B$5-$B$27,TRUE,AND($J740,NOT($K739)),FALSE,$K739,TRUE,TRUE,FALSE)</f>
        <v>0</v>
      </c>
      <c r="L740" cm="1">
        <f t="array" ref="L740">_xlfn.IFS($K739,$L739+$B$27,NOT($K739),0,TRUE,$K739)</f>
        <v>0</v>
      </c>
      <c r="M740" t="b" cm="1">
        <f t="array" ref="M740">_xlfn.IFS($K740,FALSE,AND($J740,NOT($K740),$P740&lt;$B$6),TRUE,TRUE,FALSE)</f>
        <v>0</v>
      </c>
      <c r="N740" cm="1">
        <f t="array" ref="N740">_xlfn.IFS($N739&gt;=$C$7-$B$27,0,$M739,$N739+$B$27,TRUE,0)</f>
        <v>0</v>
      </c>
      <c r="O740" t="b" cm="1">
        <f t="array" ref="O740">_xlfn.IFS(AND($J740,NOT($K740),NOT($M740)),TRUE,$P740&gt;=$B$6,FALSE,AND($J740,NOT($K740),$M740,$N740=0),TRUE,TRUE,FALSE)</f>
        <v>0</v>
      </c>
      <c r="P740" cm="1">
        <f t="array" ref="P740">_xlfn.IFS(AND($O739,$P739&lt;$B$6),$P739+1,AND(NOT($J739),$P739&gt;0),0,TRUE,$P739)</f>
        <v>0</v>
      </c>
      <c r="Q740" s="1">
        <f t="shared" si="56"/>
        <v>45</v>
      </c>
      <c r="R740" s="1">
        <f t="shared" si="57"/>
        <v>2250</v>
      </c>
      <c r="S740" s="17">
        <f t="shared" si="58"/>
        <v>183.17503392130257</v>
      </c>
      <c r="T740" s="1" cm="1">
        <f t="array" ref="T740">_xlfn.IFS($B$6=1,Q740*$B$10,AND(P739=0,P740&gt;=1),T739+$B$6*$B$10*$B$8,TRUE,T739)</f>
        <v>1800</v>
      </c>
      <c r="U740" s="17">
        <f t="shared" si="59"/>
        <v>146.54002713704207</v>
      </c>
    </row>
    <row r="741" spans="7:21" x14ac:dyDescent="0.25">
      <c r="G741" s="15">
        <v>739</v>
      </c>
      <c r="H741" s="17">
        <f t="shared" si="55"/>
        <v>12.3</v>
      </c>
      <c r="I741" cm="1">
        <f t="array" ref="I741">_xlfn.IFS(AND(NOT($I740=0),$J740),0,NOT($J740),$I740+$B$27,TRUE,$I740)</f>
        <v>1.566666666666666</v>
      </c>
      <c r="J741" t="b" cm="1">
        <f t="array" ref="J741">_xlfn.IFS($I741&gt;=$C$5-$B$27,TRUE,$P741&gt;=$B$6,FALSE,TRUE,$J740)</f>
        <v>0</v>
      </c>
      <c r="K741" t="b" cm="1">
        <f t="array" ref="K741">_xlfn.IFS($L741&gt;=$B$4-$B$27,FALSE,$I741&gt;=$B$5-$B$27,TRUE,AND($J741,NOT($K740)),FALSE,$K740,TRUE,TRUE,FALSE)</f>
        <v>0</v>
      </c>
      <c r="L741" cm="1">
        <f t="array" ref="L741">_xlfn.IFS($K740,$L740+$B$27,NOT($K740),0,TRUE,$K740)</f>
        <v>0</v>
      </c>
      <c r="M741" t="b" cm="1">
        <f t="array" ref="M741">_xlfn.IFS($K741,FALSE,AND($J741,NOT($K741),$P741&lt;$B$6),TRUE,TRUE,FALSE)</f>
        <v>0</v>
      </c>
      <c r="N741" cm="1">
        <f t="array" ref="N741">_xlfn.IFS($N740&gt;=$C$7-$B$27,0,$M740,$N740+$B$27,TRUE,0)</f>
        <v>0</v>
      </c>
      <c r="O741" t="b" cm="1">
        <f t="array" ref="O741">_xlfn.IFS(AND($J741,NOT($K741),NOT($M741)),TRUE,$P741&gt;=$B$6,FALSE,AND($J741,NOT($K741),$M741,$N741=0),TRUE,TRUE,FALSE)</f>
        <v>0</v>
      </c>
      <c r="P741" cm="1">
        <f t="array" ref="P741">_xlfn.IFS(AND($O740,$P740&lt;$B$6),$P740+1,AND(NOT($J740),$P740&gt;0),0,TRUE,$P740)</f>
        <v>0</v>
      </c>
      <c r="Q741" s="1">
        <f t="shared" si="56"/>
        <v>45</v>
      </c>
      <c r="R741" s="1">
        <f t="shared" si="57"/>
        <v>2250</v>
      </c>
      <c r="S741" s="17">
        <f t="shared" si="58"/>
        <v>182.92682926829266</v>
      </c>
      <c r="T741" s="1" cm="1">
        <f t="array" ref="T741">_xlfn.IFS($B$6=1,Q741*$B$10,AND(P740=0,P741&gt;=1),T740+$B$6*$B$10*$B$8,TRUE,T740)</f>
        <v>1800</v>
      </c>
      <c r="U741" s="17">
        <f t="shared" si="59"/>
        <v>146.34146341463415</v>
      </c>
    </row>
    <row r="742" spans="7:21" x14ac:dyDescent="0.25">
      <c r="G742" s="15">
        <v>740</v>
      </c>
      <c r="H742" s="17">
        <f t="shared" si="55"/>
        <v>12.316666666666666</v>
      </c>
      <c r="I742" cm="1">
        <f t="array" ref="I742">_xlfn.IFS(AND(NOT($I741=0),$J741),0,NOT($J741),$I741+$B$27,TRUE,$I741)</f>
        <v>1.5833333333333326</v>
      </c>
      <c r="J742" t="b" cm="1">
        <f t="array" ref="J742">_xlfn.IFS($I742&gt;=$C$5-$B$27,TRUE,$P742&gt;=$B$6,FALSE,TRUE,$J741)</f>
        <v>0</v>
      </c>
      <c r="K742" t="b" cm="1">
        <f t="array" ref="K742">_xlfn.IFS($L742&gt;=$B$4-$B$27,FALSE,$I742&gt;=$B$5-$B$27,TRUE,AND($J742,NOT($K741)),FALSE,$K741,TRUE,TRUE,FALSE)</f>
        <v>0</v>
      </c>
      <c r="L742" cm="1">
        <f t="array" ref="L742">_xlfn.IFS($K741,$L741+$B$27,NOT($K741),0,TRUE,$K741)</f>
        <v>0</v>
      </c>
      <c r="M742" t="b" cm="1">
        <f t="array" ref="M742">_xlfn.IFS($K742,FALSE,AND($J742,NOT($K742),$P742&lt;$B$6),TRUE,TRUE,FALSE)</f>
        <v>0</v>
      </c>
      <c r="N742" cm="1">
        <f t="array" ref="N742">_xlfn.IFS($N741&gt;=$C$7-$B$27,0,$M741,$N741+$B$27,TRUE,0)</f>
        <v>0</v>
      </c>
      <c r="O742" t="b" cm="1">
        <f t="array" ref="O742">_xlfn.IFS(AND($J742,NOT($K742),NOT($M742)),TRUE,$P742&gt;=$B$6,FALSE,AND($J742,NOT($K742),$M742,$N742=0),TRUE,TRUE,FALSE)</f>
        <v>0</v>
      </c>
      <c r="P742" cm="1">
        <f t="array" ref="P742">_xlfn.IFS(AND($O741,$P741&lt;$B$6),$P741+1,AND(NOT($J741),$P741&gt;0),0,TRUE,$P741)</f>
        <v>0</v>
      </c>
      <c r="Q742" s="1">
        <f t="shared" si="56"/>
        <v>45</v>
      </c>
      <c r="R742" s="1">
        <f t="shared" si="57"/>
        <v>2250</v>
      </c>
      <c r="S742" s="17">
        <f t="shared" si="58"/>
        <v>182.67929634641408</v>
      </c>
      <c r="T742" s="1" cm="1">
        <f t="array" ref="T742">_xlfn.IFS($B$6=1,Q742*$B$10,AND(P741=0,P742&gt;=1),T741+$B$6*$B$10*$B$8,TRUE,T741)</f>
        <v>1800</v>
      </c>
      <c r="U742" s="17">
        <f t="shared" si="59"/>
        <v>146.14343707713127</v>
      </c>
    </row>
    <row r="743" spans="7:21" x14ac:dyDescent="0.25">
      <c r="G743" s="15">
        <v>741</v>
      </c>
      <c r="H743" s="17">
        <f t="shared" si="55"/>
        <v>12.333333333333334</v>
      </c>
      <c r="I743" cm="1">
        <f t="array" ref="I743">_xlfn.IFS(AND(NOT($I742=0),$J742),0,NOT($J742),$I742+$B$27,TRUE,$I742)</f>
        <v>1.5999999999999992</v>
      </c>
      <c r="J743" t="b" cm="1">
        <f t="array" ref="J743">_xlfn.IFS($I743&gt;=$C$5-$B$27,TRUE,$P743&gt;=$B$6,FALSE,TRUE,$J742)</f>
        <v>0</v>
      </c>
      <c r="K743" t="b" cm="1">
        <f t="array" ref="K743">_xlfn.IFS($L743&gt;=$B$4-$B$27,FALSE,$I743&gt;=$B$5-$B$27,TRUE,AND($J743,NOT($K742)),FALSE,$K742,TRUE,TRUE,FALSE)</f>
        <v>0</v>
      </c>
      <c r="L743" cm="1">
        <f t="array" ref="L743">_xlfn.IFS($K742,$L742+$B$27,NOT($K742),0,TRUE,$K742)</f>
        <v>0</v>
      </c>
      <c r="M743" t="b" cm="1">
        <f t="array" ref="M743">_xlfn.IFS($K743,FALSE,AND($J743,NOT($K743),$P743&lt;$B$6),TRUE,TRUE,FALSE)</f>
        <v>0</v>
      </c>
      <c r="N743" cm="1">
        <f t="array" ref="N743">_xlfn.IFS($N742&gt;=$C$7-$B$27,0,$M742,$N742+$B$27,TRUE,0)</f>
        <v>0</v>
      </c>
      <c r="O743" t="b" cm="1">
        <f t="array" ref="O743">_xlfn.IFS(AND($J743,NOT($K743),NOT($M743)),TRUE,$P743&gt;=$B$6,FALSE,AND($J743,NOT($K743),$M743,$N743=0),TRUE,TRUE,FALSE)</f>
        <v>0</v>
      </c>
      <c r="P743" cm="1">
        <f t="array" ref="P743">_xlfn.IFS(AND($O742,$P742&lt;$B$6),$P742+1,AND(NOT($J742),$P742&gt;0),0,TRUE,$P742)</f>
        <v>0</v>
      </c>
      <c r="Q743" s="1">
        <f t="shared" si="56"/>
        <v>45</v>
      </c>
      <c r="R743" s="1">
        <f t="shared" si="57"/>
        <v>2250</v>
      </c>
      <c r="S743" s="17">
        <f t="shared" si="58"/>
        <v>182.43243243243242</v>
      </c>
      <c r="T743" s="1" cm="1">
        <f t="array" ref="T743">_xlfn.IFS($B$6=1,Q743*$B$10,AND(P742=0,P743&gt;=1),T742+$B$6*$B$10*$B$8,TRUE,T742)</f>
        <v>1800</v>
      </c>
      <c r="U743" s="17">
        <f t="shared" si="59"/>
        <v>145.94594594594594</v>
      </c>
    </row>
    <row r="744" spans="7:21" x14ac:dyDescent="0.25">
      <c r="G744" s="15">
        <v>742</v>
      </c>
      <c r="H744" s="17">
        <f t="shared" si="55"/>
        <v>12.35</v>
      </c>
      <c r="I744" cm="1">
        <f t="array" ref="I744">_xlfn.IFS(AND(NOT($I743=0),$J743),0,NOT($J743),$I743+$B$27,TRUE,$I743)</f>
        <v>1.6166666666666658</v>
      </c>
      <c r="J744" t="b" cm="1">
        <f t="array" ref="J744">_xlfn.IFS($I744&gt;=$C$5-$B$27,TRUE,$P744&gt;=$B$6,FALSE,TRUE,$J743)</f>
        <v>0</v>
      </c>
      <c r="K744" t="b" cm="1">
        <f t="array" ref="K744">_xlfn.IFS($L744&gt;=$B$4-$B$27,FALSE,$I744&gt;=$B$5-$B$27,TRUE,AND($J744,NOT($K743)),FALSE,$K743,TRUE,TRUE,FALSE)</f>
        <v>0</v>
      </c>
      <c r="L744" cm="1">
        <f t="array" ref="L744">_xlfn.IFS($K743,$L743+$B$27,NOT($K743),0,TRUE,$K743)</f>
        <v>0</v>
      </c>
      <c r="M744" t="b" cm="1">
        <f t="array" ref="M744">_xlfn.IFS($K744,FALSE,AND($J744,NOT($K744),$P744&lt;$B$6),TRUE,TRUE,FALSE)</f>
        <v>0</v>
      </c>
      <c r="N744" cm="1">
        <f t="array" ref="N744">_xlfn.IFS($N743&gt;=$C$7-$B$27,0,$M743,$N743+$B$27,TRUE,0)</f>
        <v>0</v>
      </c>
      <c r="O744" t="b" cm="1">
        <f t="array" ref="O744">_xlfn.IFS(AND($J744,NOT($K744),NOT($M744)),TRUE,$P744&gt;=$B$6,FALSE,AND($J744,NOT($K744),$M744,$N744=0),TRUE,TRUE,FALSE)</f>
        <v>0</v>
      </c>
      <c r="P744" cm="1">
        <f t="array" ref="P744">_xlfn.IFS(AND($O743,$P743&lt;$B$6),$P743+1,AND(NOT($J743),$P743&gt;0),0,TRUE,$P743)</f>
        <v>0</v>
      </c>
      <c r="Q744" s="1">
        <f t="shared" si="56"/>
        <v>45</v>
      </c>
      <c r="R744" s="1">
        <f t="shared" si="57"/>
        <v>2250</v>
      </c>
      <c r="S744" s="17">
        <f t="shared" si="58"/>
        <v>182.18623481781378</v>
      </c>
      <c r="T744" s="1" cm="1">
        <f t="array" ref="T744">_xlfn.IFS($B$6=1,Q744*$B$10,AND(P743=0,P744&gt;=1),T743+$B$6*$B$10*$B$8,TRUE,T743)</f>
        <v>1800</v>
      </c>
      <c r="U744" s="17">
        <f t="shared" si="59"/>
        <v>145.74898785425103</v>
      </c>
    </row>
    <row r="745" spans="7:21" x14ac:dyDescent="0.25">
      <c r="G745" s="15">
        <v>743</v>
      </c>
      <c r="H745" s="17">
        <f t="shared" si="55"/>
        <v>12.366666666666667</v>
      </c>
      <c r="I745" cm="1">
        <f t="array" ref="I745">_xlfn.IFS(AND(NOT($I744=0),$J744),0,NOT($J744),$I744+$B$27,TRUE,$I744)</f>
        <v>1.6333333333333324</v>
      </c>
      <c r="J745" t="b" cm="1">
        <f t="array" ref="J745">_xlfn.IFS($I745&gt;=$C$5-$B$27,TRUE,$P745&gt;=$B$6,FALSE,TRUE,$J744)</f>
        <v>0</v>
      </c>
      <c r="K745" t="b" cm="1">
        <f t="array" ref="K745">_xlfn.IFS($L745&gt;=$B$4-$B$27,FALSE,$I745&gt;=$B$5-$B$27,TRUE,AND($J745,NOT($K744)),FALSE,$K744,TRUE,TRUE,FALSE)</f>
        <v>0</v>
      </c>
      <c r="L745" cm="1">
        <f t="array" ref="L745">_xlfn.IFS($K744,$L744+$B$27,NOT($K744),0,TRUE,$K744)</f>
        <v>0</v>
      </c>
      <c r="M745" t="b" cm="1">
        <f t="array" ref="M745">_xlfn.IFS($K745,FALSE,AND($J745,NOT($K745),$P745&lt;$B$6),TRUE,TRUE,FALSE)</f>
        <v>0</v>
      </c>
      <c r="N745" cm="1">
        <f t="array" ref="N745">_xlfn.IFS($N744&gt;=$C$7-$B$27,0,$M744,$N744+$B$27,TRUE,0)</f>
        <v>0</v>
      </c>
      <c r="O745" t="b" cm="1">
        <f t="array" ref="O745">_xlfn.IFS(AND($J745,NOT($K745),NOT($M745)),TRUE,$P745&gt;=$B$6,FALSE,AND($J745,NOT($K745),$M745,$N745=0),TRUE,TRUE,FALSE)</f>
        <v>0</v>
      </c>
      <c r="P745" cm="1">
        <f t="array" ref="P745">_xlfn.IFS(AND($O744,$P744&lt;$B$6),$P744+1,AND(NOT($J744),$P744&gt;0),0,TRUE,$P744)</f>
        <v>0</v>
      </c>
      <c r="Q745" s="1">
        <f t="shared" si="56"/>
        <v>45</v>
      </c>
      <c r="R745" s="1">
        <f t="shared" si="57"/>
        <v>2250</v>
      </c>
      <c r="S745" s="17">
        <f t="shared" si="58"/>
        <v>181.94070080862534</v>
      </c>
      <c r="T745" s="1" cm="1">
        <f t="array" ref="T745">_xlfn.IFS($B$6=1,Q745*$B$10,AND(P744=0,P745&gt;=1),T744+$B$6*$B$10*$B$8,TRUE,T744)</f>
        <v>1800</v>
      </c>
      <c r="U745" s="17">
        <f t="shared" si="59"/>
        <v>145.55256064690028</v>
      </c>
    </row>
    <row r="746" spans="7:21" x14ac:dyDescent="0.25">
      <c r="G746" s="15">
        <v>744</v>
      </c>
      <c r="H746" s="17">
        <f t="shared" si="55"/>
        <v>12.383333333333333</v>
      </c>
      <c r="I746" cm="1">
        <f t="array" ref="I746">_xlfn.IFS(AND(NOT($I745=0),$J745),0,NOT($J745),$I745+$B$27,TRUE,$I745)</f>
        <v>1.649999999999999</v>
      </c>
      <c r="J746" t="b" cm="1">
        <f t="array" ref="J746">_xlfn.IFS($I746&gt;=$C$5-$B$27,TRUE,$P746&gt;=$B$6,FALSE,TRUE,$J745)</f>
        <v>0</v>
      </c>
      <c r="K746" t="b" cm="1">
        <f t="array" ref="K746">_xlfn.IFS($L746&gt;=$B$4-$B$27,FALSE,$I746&gt;=$B$5-$B$27,TRUE,AND($J746,NOT($K745)),FALSE,$K745,TRUE,TRUE,FALSE)</f>
        <v>0</v>
      </c>
      <c r="L746" cm="1">
        <f t="array" ref="L746">_xlfn.IFS($K745,$L745+$B$27,NOT($K745),0,TRUE,$K745)</f>
        <v>0</v>
      </c>
      <c r="M746" t="b" cm="1">
        <f t="array" ref="M746">_xlfn.IFS($K746,FALSE,AND($J746,NOT($K746),$P746&lt;$B$6),TRUE,TRUE,FALSE)</f>
        <v>0</v>
      </c>
      <c r="N746" cm="1">
        <f t="array" ref="N746">_xlfn.IFS($N745&gt;=$C$7-$B$27,0,$M745,$N745+$B$27,TRUE,0)</f>
        <v>0</v>
      </c>
      <c r="O746" t="b" cm="1">
        <f t="array" ref="O746">_xlfn.IFS(AND($J746,NOT($K746),NOT($M746)),TRUE,$P746&gt;=$B$6,FALSE,AND($J746,NOT($K746),$M746,$N746=0),TRUE,TRUE,FALSE)</f>
        <v>0</v>
      </c>
      <c r="P746" cm="1">
        <f t="array" ref="P746">_xlfn.IFS(AND($O745,$P745&lt;$B$6),$P745+1,AND(NOT($J745),$P745&gt;0),0,TRUE,$P745)</f>
        <v>0</v>
      </c>
      <c r="Q746" s="1">
        <f t="shared" si="56"/>
        <v>45</v>
      </c>
      <c r="R746" s="1">
        <f t="shared" si="57"/>
        <v>2250</v>
      </c>
      <c r="S746" s="17">
        <f t="shared" si="58"/>
        <v>181.69582772543743</v>
      </c>
      <c r="T746" s="1" cm="1">
        <f t="array" ref="T746">_xlfn.IFS($B$6=1,Q746*$B$10,AND(P745=0,P746&gt;=1),T745+$B$6*$B$10*$B$8,TRUE,T745)</f>
        <v>1800</v>
      </c>
      <c r="U746" s="17">
        <f t="shared" si="59"/>
        <v>145.35666218034993</v>
      </c>
    </row>
    <row r="747" spans="7:21" x14ac:dyDescent="0.25">
      <c r="G747" s="15">
        <v>745</v>
      </c>
      <c r="H747" s="17">
        <f t="shared" si="55"/>
        <v>12.4</v>
      </c>
      <c r="I747" cm="1">
        <f t="array" ref="I747">_xlfn.IFS(AND(NOT($I746=0),$J746),0,NOT($J746),$I746+$B$27,TRUE,$I746)</f>
        <v>1.6666666666666656</v>
      </c>
      <c r="J747" t="b" cm="1">
        <f t="array" ref="J747">_xlfn.IFS($I747&gt;=$C$5-$B$27,TRUE,$P747&gt;=$B$6,FALSE,TRUE,$J746)</f>
        <v>0</v>
      </c>
      <c r="K747" t="b" cm="1">
        <f t="array" ref="K747">_xlfn.IFS($L747&gt;=$B$4-$B$27,FALSE,$I747&gt;=$B$5-$B$27,TRUE,AND($J747,NOT($K746)),FALSE,$K746,TRUE,TRUE,FALSE)</f>
        <v>0</v>
      </c>
      <c r="L747" cm="1">
        <f t="array" ref="L747">_xlfn.IFS($K746,$L746+$B$27,NOT($K746),0,TRUE,$K746)</f>
        <v>0</v>
      </c>
      <c r="M747" t="b" cm="1">
        <f t="array" ref="M747">_xlfn.IFS($K747,FALSE,AND($J747,NOT($K747),$P747&lt;$B$6),TRUE,TRUE,FALSE)</f>
        <v>0</v>
      </c>
      <c r="N747" cm="1">
        <f t="array" ref="N747">_xlfn.IFS($N746&gt;=$C$7-$B$27,0,$M746,$N746+$B$27,TRUE,0)</f>
        <v>0</v>
      </c>
      <c r="O747" t="b" cm="1">
        <f t="array" ref="O747">_xlfn.IFS(AND($J747,NOT($K747),NOT($M747)),TRUE,$P747&gt;=$B$6,FALSE,AND($J747,NOT($K747),$M747,$N747=0),TRUE,TRUE,FALSE)</f>
        <v>0</v>
      </c>
      <c r="P747" cm="1">
        <f t="array" ref="P747">_xlfn.IFS(AND($O746,$P746&lt;$B$6),$P746+1,AND(NOT($J746),$P746&gt;0),0,TRUE,$P746)</f>
        <v>0</v>
      </c>
      <c r="Q747" s="1">
        <f t="shared" si="56"/>
        <v>45</v>
      </c>
      <c r="R747" s="1">
        <f t="shared" si="57"/>
        <v>2250</v>
      </c>
      <c r="S747" s="17">
        <f t="shared" si="58"/>
        <v>181.45161290322579</v>
      </c>
      <c r="T747" s="1" cm="1">
        <f t="array" ref="T747">_xlfn.IFS($B$6=1,Q747*$B$10,AND(P746=0,P747&gt;=1),T746+$B$6*$B$10*$B$8,TRUE,T746)</f>
        <v>1800</v>
      </c>
      <c r="U747" s="17">
        <f t="shared" si="59"/>
        <v>145.16129032258064</v>
      </c>
    </row>
    <row r="748" spans="7:21" x14ac:dyDescent="0.25">
      <c r="G748" s="15">
        <v>746</v>
      </c>
      <c r="H748" s="17">
        <f t="shared" si="55"/>
        <v>12.416666666666666</v>
      </c>
      <c r="I748" cm="1">
        <f t="array" ref="I748">_xlfn.IFS(AND(NOT($I747=0),$J747),0,NOT($J747),$I747+$B$27,TRUE,$I747)</f>
        <v>1.6833333333333322</v>
      </c>
      <c r="J748" t="b" cm="1">
        <f t="array" ref="J748">_xlfn.IFS($I748&gt;=$C$5-$B$27,TRUE,$P748&gt;=$B$6,FALSE,TRUE,$J747)</f>
        <v>0</v>
      </c>
      <c r="K748" t="b" cm="1">
        <f t="array" ref="K748">_xlfn.IFS($L748&gt;=$B$4-$B$27,FALSE,$I748&gt;=$B$5-$B$27,TRUE,AND($J748,NOT($K747)),FALSE,$K747,TRUE,TRUE,FALSE)</f>
        <v>0</v>
      </c>
      <c r="L748" cm="1">
        <f t="array" ref="L748">_xlfn.IFS($K747,$L747+$B$27,NOT($K747),0,TRUE,$K747)</f>
        <v>0</v>
      </c>
      <c r="M748" t="b" cm="1">
        <f t="array" ref="M748">_xlfn.IFS($K748,FALSE,AND($J748,NOT($K748),$P748&lt;$B$6),TRUE,TRUE,FALSE)</f>
        <v>0</v>
      </c>
      <c r="N748" cm="1">
        <f t="array" ref="N748">_xlfn.IFS($N747&gt;=$C$7-$B$27,0,$M747,$N747+$B$27,TRUE,0)</f>
        <v>0</v>
      </c>
      <c r="O748" t="b" cm="1">
        <f t="array" ref="O748">_xlfn.IFS(AND($J748,NOT($K748),NOT($M748)),TRUE,$P748&gt;=$B$6,FALSE,AND($J748,NOT($K748),$M748,$N748=0),TRUE,TRUE,FALSE)</f>
        <v>0</v>
      </c>
      <c r="P748" cm="1">
        <f t="array" ref="P748">_xlfn.IFS(AND($O747,$P747&lt;$B$6),$P747+1,AND(NOT($J747),$P747&gt;0),0,TRUE,$P747)</f>
        <v>0</v>
      </c>
      <c r="Q748" s="1">
        <f t="shared" si="56"/>
        <v>45</v>
      </c>
      <c r="R748" s="1">
        <f t="shared" si="57"/>
        <v>2250</v>
      </c>
      <c r="S748" s="17">
        <f t="shared" si="58"/>
        <v>181.20805369127518</v>
      </c>
      <c r="T748" s="1" cm="1">
        <f t="array" ref="T748">_xlfn.IFS($B$6=1,Q748*$B$10,AND(P747=0,P748&gt;=1),T747+$B$6*$B$10*$B$8,TRUE,T747)</f>
        <v>1800</v>
      </c>
      <c r="U748" s="17">
        <f t="shared" si="59"/>
        <v>144.96644295302013</v>
      </c>
    </row>
    <row r="749" spans="7:21" x14ac:dyDescent="0.25">
      <c r="G749" s="15">
        <v>747</v>
      </c>
      <c r="H749" s="17">
        <f t="shared" si="55"/>
        <v>12.433333333333334</v>
      </c>
      <c r="I749" cm="1">
        <f t="array" ref="I749">_xlfn.IFS(AND(NOT($I748=0),$J748),0,NOT($J748),$I748+$B$27,TRUE,$I748)</f>
        <v>1.6999999999999988</v>
      </c>
      <c r="J749" t="b" cm="1">
        <f t="array" ref="J749">_xlfn.IFS($I749&gt;=$C$5-$B$27,TRUE,$P749&gt;=$B$6,FALSE,TRUE,$J748)</f>
        <v>0</v>
      </c>
      <c r="K749" t="b" cm="1">
        <f t="array" ref="K749">_xlfn.IFS($L749&gt;=$B$4-$B$27,FALSE,$I749&gt;=$B$5-$B$27,TRUE,AND($J749,NOT($K748)),FALSE,$K748,TRUE,TRUE,FALSE)</f>
        <v>0</v>
      </c>
      <c r="L749" cm="1">
        <f t="array" ref="L749">_xlfn.IFS($K748,$L748+$B$27,NOT($K748),0,TRUE,$K748)</f>
        <v>0</v>
      </c>
      <c r="M749" t="b" cm="1">
        <f t="array" ref="M749">_xlfn.IFS($K749,FALSE,AND($J749,NOT($K749),$P749&lt;$B$6),TRUE,TRUE,FALSE)</f>
        <v>0</v>
      </c>
      <c r="N749" cm="1">
        <f t="array" ref="N749">_xlfn.IFS($N748&gt;=$C$7-$B$27,0,$M748,$N748+$B$27,TRUE,0)</f>
        <v>0</v>
      </c>
      <c r="O749" t="b" cm="1">
        <f t="array" ref="O749">_xlfn.IFS(AND($J749,NOT($K749),NOT($M749)),TRUE,$P749&gt;=$B$6,FALSE,AND($J749,NOT($K749),$M749,$N749=0),TRUE,TRUE,FALSE)</f>
        <v>0</v>
      </c>
      <c r="P749" cm="1">
        <f t="array" ref="P749">_xlfn.IFS(AND($O748,$P748&lt;$B$6),$P748+1,AND(NOT($J748),$P748&gt;0),0,TRUE,$P748)</f>
        <v>0</v>
      </c>
      <c r="Q749" s="1">
        <f t="shared" si="56"/>
        <v>45</v>
      </c>
      <c r="R749" s="1">
        <f t="shared" si="57"/>
        <v>2250</v>
      </c>
      <c r="S749" s="17">
        <f t="shared" si="58"/>
        <v>180.96514745308312</v>
      </c>
      <c r="T749" s="1" cm="1">
        <f t="array" ref="T749">_xlfn.IFS($B$6=1,Q749*$B$10,AND(P748=0,P749&gt;=1),T748+$B$6*$B$10*$B$8,TRUE,T748)</f>
        <v>1800</v>
      </c>
      <c r="U749" s="17">
        <f t="shared" si="59"/>
        <v>144.7721179624665</v>
      </c>
    </row>
    <row r="750" spans="7:21" x14ac:dyDescent="0.25">
      <c r="G750" s="15">
        <v>748</v>
      </c>
      <c r="H750" s="17">
        <f t="shared" si="55"/>
        <v>12.45</v>
      </c>
      <c r="I750" cm="1">
        <f t="array" ref="I750">_xlfn.IFS(AND(NOT($I749=0),$J749),0,NOT($J749),$I749+$B$27,TRUE,$I749)</f>
        <v>1.7166666666666655</v>
      </c>
      <c r="J750" t="b" cm="1">
        <f t="array" ref="J750">_xlfn.IFS($I750&gt;=$C$5-$B$27,TRUE,$P750&gt;=$B$6,FALSE,TRUE,$J749)</f>
        <v>0</v>
      </c>
      <c r="K750" t="b" cm="1">
        <f t="array" ref="K750">_xlfn.IFS($L750&gt;=$B$4-$B$27,FALSE,$I750&gt;=$B$5-$B$27,TRUE,AND($J750,NOT($K749)),FALSE,$K749,TRUE,TRUE,FALSE)</f>
        <v>0</v>
      </c>
      <c r="L750" cm="1">
        <f t="array" ref="L750">_xlfn.IFS($K749,$L749+$B$27,NOT($K749),0,TRUE,$K749)</f>
        <v>0</v>
      </c>
      <c r="M750" t="b" cm="1">
        <f t="array" ref="M750">_xlfn.IFS($K750,FALSE,AND($J750,NOT($K750),$P750&lt;$B$6),TRUE,TRUE,FALSE)</f>
        <v>0</v>
      </c>
      <c r="N750" cm="1">
        <f t="array" ref="N750">_xlfn.IFS($N749&gt;=$C$7-$B$27,0,$M749,$N749+$B$27,TRUE,0)</f>
        <v>0</v>
      </c>
      <c r="O750" t="b" cm="1">
        <f t="array" ref="O750">_xlfn.IFS(AND($J750,NOT($K750),NOT($M750)),TRUE,$P750&gt;=$B$6,FALSE,AND($J750,NOT($K750),$M750,$N750=0),TRUE,TRUE,FALSE)</f>
        <v>0</v>
      </c>
      <c r="P750" cm="1">
        <f t="array" ref="P750">_xlfn.IFS(AND($O749,$P749&lt;$B$6),$P749+1,AND(NOT($J749),$P749&gt;0),0,TRUE,$P749)</f>
        <v>0</v>
      </c>
      <c r="Q750" s="1">
        <f t="shared" si="56"/>
        <v>45</v>
      </c>
      <c r="R750" s="1">
        <f t="shared" si="57"/>
        <v>2250</v>
      </c>
      <c r="S750" s="17">
        <f t="shared" si="58"/>
        <v>180.72289156626508</v>
      </c>
      <c r="T750" s="1" cm="1">
        <f t="array" ref="T750">_xlfn.IFS($B$6=1,Q750*$B$10,AND(P749=0,P750&gt;=1),T749+$B$6*$B$10*$B$8,TRUE,T749)</f>
        <v>1800</v>
      </c>
      <c r="U750" s="17">
        <f t="shared" si="59"/>
        <v>144.57831325301206</v>
      </c>
    </row>
    <row r="751" spans="7:21" x14ac:dyDescent="0.25">
      <c r="G751" s="15">
        <v>749</v>
      </c>
      <c r="H751" s="17">
        <f t="shared" si="55"/>
        <v>12.466666666666667</v>
      </c>
      <c r="I751" cm="1">
        <f t="array" ref="I751">_xlfn.IFS(AND(NOT($I750=0),$J750),0,NOT($J750),$I750+$B$27,TRUE,$I750)</f>
        <v>1.7333333333333321</v>
      </c>
      <c r="J751" t="b" cm="1">
        <f t="array" ref="J751">_xlfn.IFS($I751&gt;=$C$5-$B$27,TRUE,$P751&gt;=$B$6,FALSE,TRUE,$J750)</f>
        <v>0</v>
      </c>
      <c r="K751" t="b" cm="1">
        <f t="array" ref="K751">_xlfn.IFS($L751&gt;=$B$4-$B$27,FALSE,$I751&gt;=$B$5-$B$27,TRUE,AND($J751,NOT($K750)),FALSE,$K750,TRUE,TRUE,FALSE)</f>
        <v>0</v>
      </c>
      <c r="L751" cm="1">
        <f t="array" ref="L751">_xlfn.IFS($K750,$L750+$B$27,NOT($K750),0,TRUE,$K750)</f>
        <v>0</v>
      </c>
      <c r="M751" t="b" cm="1">
        <f t="array" ref="M751">_xlfn.IFS($K751,FALSE,AND($J751,NOT($K751),$P751&lt;$B$6),TRUE,TRUE,FALSE)</f>
        <v>0</v>
      </c>
      <c r="N751" cm="1">
        <f t="array" ref="N751">_xlfn.IFS($N750&gt;=$C$7-$B$27,0,$M750,$N750+$B$27,TRUE,0)</f>
        <v>0</v>
      </c>
      <c r="O751" t="b" cm="1">
        <f t="array" ref="O751">_xlfn.IFS(AND($J751,NOT($K751),NOT($M751)),TRUE,$P751&gt;=$B$6,FALSE,AND($J751,NOT($K751),$M751,$N751=0),TRUE,TRUE,FALSE)</f>
        <v>0</v>
      </c>
      <c r="P751" cm="1">
        <f t="array" ref="P751">_xlfn.IFS(AND($O750,$P750&lt;$B$6),$P750+1,AND(NOT($J750),$P750&gt;0),0,TRUE,$P750)</f>
        <v>0</v>
      </c>
      <c r="Q751" s="1">
        <f t="shared" si="56"/>
        <v>45</v>
      </c>
      <c r="R751" s="1">
        <f t="shared" si="57"/>
        <v>2250</v>
      </c>
      <c r="S751" s="17">
        <f t="shared" si="58"/>
        <v>180.48128342245988</v>
      </c>
      <c r="T751" s="1" cm="1">
        <f t="array" ref="T751">_xlfn.IFS($B$6=1,Q751*$B$10,AND(P750=0,P751&gt;=1),T750+$B$6*$B$10*$B$8,TRUE,T750)</f>
        <v>1800</v>
      </c>
      <c r="U751" s="17">
        <f t="shared" si="59"/>
        <v>144.38502673796791</v>
      </c>
    </row>
    <row r="752" spans="7:21" x14ac:dyDescent="0.25">
      <c r="G752" s="15">
        <v>750</v>
      </c>
      <c r="H752" s="17">
        <f t="shared" si="55"/>
        <v>12.483333333333333</v>
      </c>
      <c r="I752" cm="1">
        <f t="array" ref="I752">_xlfn.IFS(AND(NOT($I751=0),$J751),0,NOT($J751),$I751+$B$27,TRUE,$I751)</f>
        <v>1.7499999999999987</v>
      </c>
      <c r="J752" t="b" cm="1">
        <f t="array" ref="J752">_xlfn.IFS($I752&gt;=$C$5-$B$27,TRUE,$P752&gt;=$B$6,FALSE,TRUE,$J751)</f>
        <v>0</v>
      </c>
      <c r="K752" t="b" cm="1">
        <f t="array" ref="K752">_xlfn.IFS($L752&gt;=$B$4-$B$27,FALSE,$I752&gt;=$B$5-$B$27,TRUE,AND($J752,NOT($K751)),FALSE,$K751,TRUE,TRUE,FALSE)</f>
        <v>0</v>
      </c>
      <c r="L752" cm="1">
        <f t="array" ref="L752">_xlfn.IFS($K751,$L751+$B$27,NOT($K751),0,TRUE,$K751)</f>
        <v>0</v>
      </c>
      <c r="M752" t="b" cm="1">
        <f t="array" ref="M752">_xlfn.IFS($K752,FALSE,AND($J752,NOT($K752),$P752&lt;$B$6),TRUE,TRUE,FALSE)</f>
        <v>0</v>
      </c>
      <c r="N752" cm="1">
        <f t="array" ref="N752">_xlfn.IFS($N751&gt;=$C$7-$B$27,0,$M751,$N751+$B$27,TRUE,0)</f>
        <v>0</v>
      </c>
      <c r="O752" t="b" cm="1">
        <f t="array" ref="O752">_xlfn.IFS(AND($J752,NOT($K752),NOT($M752)),TRUE,$P752&gt;=$B$6,FALSE,AND($J752,NOT($K752),$M752,$N752=0),TRUE,TRUE,FALSE)</f>
        <v>0</v>
      </c>
      <c r="P752" cm="1">
        <f t="array" ref="P752">_xlfn.IFS(AND($O751,$P751&lt;$B$6),$P751+1,AND(NOT($J751),$P751&gt;0),0,TRUE,$P751)</f>
        <v>0</v>
      </c>
      <c r="Q752" s="1">
        <f t="shared" si="56"/>
        <v>45</v>
      </c>
      <c r="R752" s="1">
        <f t="shared" si="57"/>
        <v>2250</v>
      </c>
      <c r="S752" s="17">
        <f t="shared" si="58"/>
        <v>180.24032042723633</v>
      </c>
      <c r="T752" s="1" cm="1">
        <f t="array" ref="T752">_xlfn.IFS($B$6=1,Q752*$B$10,AND(P751=0,P752&gt;=1),T751+$B$6*$B$10*$B$8,TRUE,T751)</f>
        <v>1800</v>
      </c>
      <c r="U752" s="17">
        <f t="shared" si="59"/>
        <v>144.19225634178906</v>
      </c>
    </row>
    <row r="753" spans="7:21" x14ac:dyDescent="0.25">
      <c r="G753" s="15">
        <v>751</v>
      </c>
      <c r="H753" s="17">
        <f t="shared" si="55"/>
        <v>12.5</v>
      </c>
      <c r="I753" cm="1">
        <f t="array" ref="I753">_xlfn.IFS(AND(NOT($I752=0),$J752),0,NOT($J752),$I752+$B$27,TRUE,$I752)</f>
        <v>1.7666666666666653</v>
      </c>
      <c r="J753" t="b" cm="1">
        <f t="array" ref="J753">_xlfn.IFS($I753&gt;=$C$5-$B$27,TRUE,$P753&gt;=$B$6,FALSE,TRUE,$J752)</f>
        <v>0</v>
      </c>
      <c r="K753" t="b" cm="1">
        <f t="array" ref="K753">_xlfn.IFS($L753&gt;=$B$4-$B$27,FALSE,$I753&gt;=$B$5-$B$27,TRUE,AND($J753,NOT($K752)),FALSE,$K752,TRUE,TRUE,FALSE)</f>
        <v>0</v>
      </c>
      <c r="L753" cm="1">
        <f t="array" ref="L753">_xlfn.IFS($K752,$L752+$B$27,NOT($K752),0,TRUE,$K752)</f>
        <v>0</v>
      </c>
      <c r="M753" t="b" cm="1">
        <f t="array" ref="M753">_xlfn.IFS($K753,FALSE,AND($J753,NOT($K753),$P753&lt;$B$6),TRUE,TRUE,FALSE)</f>
        <v>0</v>
      </c>
      <c r="N753" cm="1">
        <f t="array" ref="N753">_xlfn.IFS($N752&gt;=$C$7-$B$27,0,$M752,$N752+$B$27,TRUE,0)</f>
        <v>0</v>
      </c>
      <c r="O753" t="b" cm="1">
        <f t="array" ref="O753">_xlfn.IFS(AND($J753,NOT($K753),NOT($M753)),TRUE,$P753&gt;=$B$6,FALSE,AND($J753,NOT($K753),$M753,$N753=0),TRUE,TRUE,FALSE)</f>
        <v>0</v>
      </c>
      <c r="P753" cm="1">
        <f t="array" ref="P753">_xlfn.IFS(AND($O752,$P752&lt;$B$6),$P752+1,AND(NOT($J752),$P752&gt;0),0,TRUE,$P752)</f>
        <v>0</v>
      </c>
      <c r="Q753" s="1">
        <f t="shared" si="56"/>
        <v>45</v>
      </c>
      <c r="R753" s="1">
        <f t="shared" si="57"/>
        <v>2250</v>
      </c>
      <c r="S753" s="17">
        <f t="shared" si="58"/>
        <v>180</v>
      </c>
      <c r="T753" s="1" cm="1">
        <f t="array" ref="T753">_xlfn.IFS($B$6=1,Q753*$B$10,AND(P752=0,P753&gt;=1),T752+$B$6*$B$10*$B$8,TRUE,T752)</f>
        <v>1800</v>
      </c>
      <c r="U753" s="17">
        <f t="shared" si="59"/>
        <v>144</v>
      </c>
    </row>
    <row r="754" spans="7:21" x14ac:dyDescent="0.25">
      <c r="G754" s="15">
        <v>752</v>
      </c>
      <c r="H754" s="17">
        <f t="shared" si="55"/>
        <v>12.516666666666666</v>
      </c>
      <c r="I754" cm="1">
        <f t="array" ref="I754">_xlfn.IFS(AND(NOT($I753=0),$J753),0,NOT($J753),$I753+$B$27,TRUE,$I753)</f>
        <v>1.7833333333333319</v>
      </c>
      <c r="J754" t="b" cm="1">
        <f t="array" ref="J754">_xlfn.IFS($I754&gt;=$C$5-$B$27,TRUE,$P754&gt;=$B$6,FALSE,TRUE,$J753)</f>
        <v>0</v>
      </c>
      <c r="K754" t="b" cm="1">
        <f t="array" ref="K754">_xlfn.IFS($L754&gt;=$B$4-$B$27,FALSE,$I754&gt;=$B$5-$B$27,TRUE,AND($J754,NOT($K753)),FALSE,$K753,TRUE,TRUE,FALSE)</f>
        <v>0</v>
      </c>
      <c r="L754" cm="1">
        <f t="array" ref="L754">_xlfn.IFS($K753,$L753+$B$27,NOT($K753),0,TRUE,$K753)</f>
        <v>0</v>
      </c>
      <c r="M754" t="b" cm="1">
        <f t="array" ref="M754">_xlfn.IFS($K754,FALSE,AND($J754,NOT($K754),$P754&lt;$B$6),TRUE,TRUE,FALSE)</f>
        <v>0</v>
      </c>
      <c r="N754" cm="1">
        <f t="array" ref="N754">_xlfn.IFS($N753&gt;=$C$7-$B$27,0,$M753,$N753+$B$27,TRUE,0)</f>
        <v>0</v>
      </c>
      <c r="O754" t="b" cm="1">
        <f t="array" ref="O754">_xlfn.IFS(AND($J754,NOT($K754),NOT($M754)),TRUE,$P754&gt;=$B$6,FALSE,AND($J754,NOT($K754),$M754,$N754=0),TRUE,TRUE,FALSE)</f>
        <v>0</v>
      </c>
      <c r="P754" cm="1">
        <f t="array" ref="P754">_xlfn.IFS(AND($O753,$P753&lt;$B$6),$P753+1,AND(NOT($J753),$P753&gt;0),0,TRUE,$P753)</f>
        <v>0</v>
      </c>
      <c r="Q754" s="1">
        <f t="shared" si="56"/>
        <v>45</v>
      </c>
      <c r="R754" s="1">
        <f t="shared" si="57"/>
        <v>2250</v>
      </c>
      <c r="S754" s="17">
        <f t="shared" si="58"/>
        <v>179.76031957390148</v>
      </c>
      <c r="T754" s="1" cm="1">
        <f t="array" ref="T754">_xlfn.IFS($B$6=1,Q754*$B$10,AND(P753=0,P754&gt;=1),T753+$B$6*$B$10*$B$8,TRUE,T753)</f>
        <v>1800</v>
      </c>
      <c r="U754" s="17">
        <f t="shared" si="59"/>
        <v>143.80825565912119</v>
      </c>
    </row>
    <row r="755" spans="7:21" x14ac:dyDescent="0.25">
      <c r="G755" s="15">
        <v>753</v>
      </c>
      <c r="H755" s="17">
        <f t="shared" si="55"/>
        <v>12.533333333333333</v>
      </c>
      <c r="I755" cm="1">
        <f t="array" ref="I755">_xlfn.IFS(AND(NOT($I754=0),$J754),0,NOT($J754),$I754+$B$27,TRUE,$I754)</f>
        <v>1.7999999999999985</v>
      </c>
      <c r="J755" t="b" cm="1">
        <f t="array" ref="J755">_xlfn.IFS($I755&gt;=$C$5-$B$27,TRUE,$P755&gt;=$B$6,FALSE,TRUE,$J754)</f>
        <v>0</v>
      </c>
      <c r="K755" t="b" cm="1">
        <f t="array" ref="K755">_xlfn.IFS($L755&gt;=$B$4-$B$27,FALSE,$I755&gt;=$B$5-$B$27,TRUE,AND($J755,NOT($K754)),FALSE,$K754,TRUE,TRUE,FALSE)</f>
        <v>0</v>
      </c>
      <c r="L755" cm="1">
        <f t="array" ref="L755">_xlfn.IFS($K754,$L754+$B$27,NOT($K754),0,TRUE,$K754)</f>
        <v>0</v>
      </c>
      <c r="M755" t="b" cm="1">
        <f t="array" ref="M755">_xlfn.IFS($K755,FALSE,AND($J755,NOT($K755),$P755&lt;$B$6),TRUE,TRUE,FALSE)</f>
        <v>0</v>
      </c>
      <c r="N755" cm="1">
        <f t="array" ref="N755">_xlfn.IFS($N754&gt;=$C$7-$B$27,0,$M754,$N754+$B$27,TRUE,0)</f>
        <v>0</v>
      </c>
      <c r="O755" t="b" cm="1">
        <f t="array" ref="O755">_xlfn.IFS(AND($J755,NOT($K755),NOT($M755)),TRUE,$P755&gt;=$B$6,FALSE,AND($J755,NOT($K755),$M755,$N755=0),TRUE,TRUE,FALSE)</f>
        <v>0</v>
      </c>
      <c r="P755" cm="1">
        <f t="array" ref="P755">_xlfn.IFS(AND($O754,$P754&lt;$B$6),$P754+1,AND(NOT($J754),$P754&gt;0),0,TRUE,$P754)</f>
        <v>0</v>
      </c>
      <c r="Q755" s="1">
        <f t="shared" si="56"/>
        <v>45</v>
      </c>
      <c r="R755" s="1">
        <f t="shared" si="57"/>
        <v>2250</v>
      </c>
      <c r="S755" s="17">
        <f t="shared" si="58"/>
        <v>179.52127659574469</v>
      </c>
      <c r="T755" s="1" cm="1">
        <f t="array" ref="T755">_xlfn.IFS($B$6=1,Q755*$B$10,AND(P754=0,P755&gt;=1),T754+$B$6*$B$10*$B$8,TRUE,T754)</f>
        <v>1800</v>
      </c>
      <c r="U755" s="17">
        <f t="shared" si="59"/>
        <v>143.61702127659575</v>
      </c>
    </row>
    <row r="756" spans="7:21" x14ac:dyDescent="0.25">
      <c r="G756" s="15">
        <v>754</v>
      </c>
      <c r="H756" s="17">
        <f t="shared" si="55"/>
        <v>12.55</v>
      </c>
      <c r="I756" cm="1">
        <f t="array" ref="I756">_xlfn.IFS(AND(NOT($I755=0),$J755),0,NOT($J755),$I755+$B$27,TRUE,$I755)</f>
        <v>1.8166666666666651</v>
      </c>
      <c r="J756" t="b" cm="1">
        <f t="array" ref="J756">_xlfn.IFS($I756&gt;=$C$5-$B$27,TRUE,$P756&gt;=$B$6,FALSE,TRUE,$J755)</f>
        <v>0</v>
      </c>
      <c r="K756" t="b" cm="1">
        <f t="array" ref="K756">_xlfn.IFS($L756&gt;=$B$4-$B$27,FALSE,$I756&gt;=$B$5-$B$27,TRUE,AND($J756,NOT($K755)),FALSE,$K755,TRUE,TRUE,FALSE)</f>
        <v>0</v>
      </c>
      <c r="L756" cm="1">
        <f t="array" ref="L756">_xlfn.IFS($K755,$L755+$B$27,NOT($K755),0,TRUE,$K755)</f>
        <v>0</v>
      </c>
      <c r="M756" t="b" cm="1">
        <f t="array" ref="M756">_xlfn.IFS($K756,FALSE,AND($J756,NOT($K756),$P756&lt;$B$6),TRUE,TRUE,FALSE)</f>
        <v>0</v>
      </c>
      <c r="N756" cm="1">
        <f t="array" ref="N756">_xlfn.IFS($N755&gt;=$C$7-$B$27,0,$M755,$N755+$B$27,TRUE,0)</f>
        <v>0</v>
      </c>
      <c r="O756" t="b" cm="1">
        <f t="array" ref="O756">_xlfn.IFS(AND($J756,NOT($K756),NOT($M756)),TRUE,$P756&gt;=$B$6,FALSE,AND($J756,NOT($K756),$M756,$N756=0),TRUE,TRUE,FALSE)</f>
        <v>0</v>
      </c>
      <c r="P756" cm="1">
        <f t="array" ref="P756">_xlfn.IFS(AND($O755,$P755&lt;$B$6),$P755+1,AND(NOT($J755),$P755&gt;0),0,TRUE,$P755)</f>
        <v>0</v>
      </c>
      <c r="Q756" s="1">
        <f t="shared" si="56"/>
        <v>45</v>
      </c>
      <c r="R756" s="1">
        <f t="shared" si="57"/>
        <v>2250</v>
      </c>
      <c r="S756" s="17">
        <f t="shared" si="58"/>
        <v>179.28286852589639</v>
      </c>
      <c r="T756" s="1" cm="1">
        <f t="array" ref="T756">_xlfn.IFS($B$6=1,Q756*$B$10,AND(P755=0,P756&gt;=1),T755+$B$6*$B$10*$B$8,TRUE,T755)</f>
        <v>1800</v>
      </c>
      <c r="U756" s="17">
        <f t="shared" si="59"/>
        <v>143.42629482071712</v>
      </c>
    </row>
    <row r="757" spans="7:21" x14ac:dyDescent="0.25">
      <c r="G757" s="15">
        <v>755</v>
      </c>
      <c r="H757" s="17">
        <f t="shared" si="55"/>
        <v>12.566666666666666</v>
      </c>
      <c r="I757" cm="1">
        <f t="array" ref="I757">_xlfn.IFS(AND(NOT($I756=0),$J756),0,NOT($J756),$I756+$B$27,TRUE,$I756)</f>
        <v>1.8333333333333317</v>
      </c>
      <c r="J757" t="b" cm="1">
        <f t="array" ref="J757">_xlfn.IFS($I757&gt;=$C$5-$B$27,TRUE,$P757&gt;=$B$6,FALSE,TRUE,$J756)</f>
        <v>0</v>
      </c>
      <c r="K757" t="b" cm="1">
        <f t="array" ref="K757">_xlfn.IFS($L757&gt;=$B$4-$B$27,FALSE,$I757&gt;=$B$5-$B$27,TRUE,AND($J757,NOT($K756)),FALSE,$K756,TRUE,TRUE,FALSE)</f>
        <v>0</v>
      </c>
      <c r="L757" cm="1">
        <f t="array" ref="L757">_xlfn.IFS($K756,$L756+$B$27,NOT($K756),0,TRUE,$K756)</f>
        <v>0</v>
      </c>
      <c r="M757" t="b" cm="1">
        <f t="array" ref="M757">_xlfn.IFS($K757,FALSE,AND($J757,NOT($K757),$P757&lt;$B$6),TRUE,TRUE,FALSE)</f>
        <v>0</v>
      </c>
      <c r="N757" cm="1">
        <f t="array" ref="N757">_xlfn.IFS($N756&gt;=$C$7-$B$27,0,$M756,$N756+$B$27,TRUE,0)</f>
        <v>0</v>
      </c>
      <c r="O757" t="b" cm="1">
        <f t="array" ref="O757">_xlfn.IFS(AND($J757,NOT($K757),NOT($M757)),TRUE,$P757&gt;=$B$6,FALSE,AND($J757,NOT($K757),$M757,$N757=0),TRUE,TRUE,FALSE)</f>
        <v>0</v>
      </c>
      <c r="P757" cm="1">
        <f t="array" ref="P757">_xlfn.IFS(AND($O756,$P756&lt;$B$6),$P756+1,AND(NOT($J756),$P756&gt;0),0,TRUE,$P756)</f>
        <v>0</v>
      </c>
      <c r="Q757" s="1">
        <f t="shared" si="56"/>
        <v>45</v>
      </c>
      <c r="R757" s="1">
        <f t="shared" si="57"/>
        <v>2250</v>
      </c>
      <c r="S757" s="17">
        <f t="shared" si="58"/>
        <v>179.0450928381963</v>
      </c>
      <c r="T757" s="1" cm="1">
        <f t="array" ref="T757">_xlfn.IFS($B$6=1,Q757*$B$10,AND(P756=0,P757&gt;=1),T756+$B$6*$B$10*$B$8,TRUE,T756)</f>
        <v>1800</v>
      </c>
      <c r="U757" s="17">
        <f t="shared" si="59"/>
        <v>143.23607427055703</v>
      </c>
    </row>
    <row r="758" spans="7:21" x14ac:dyDescent="0.25">
      <c r="G758" s="15">
        <v>756</v>
      </c>
      <c r="H758" s="17">
        <f t="shared" si="55"/>
        <v>12.583333333333334</v>
      </c>
      <c r="I758" cm="1">
        <f t="array" ref="I758">_xlfn.IFS(AND(NOT($I757=0),$J757),0,NOT($J757),$I757+$B$27,TRUE,$I757)</f>
        <v>1.8499999999999983</v>
      </c>
      <c r="J758" t="b" cm="1">
        <f t="array" ref="J758">_xlfn.IFS($I758&gt;=$C$5-$B$27,TRUE,$P758&gt;=$B$6,FALSE,TRUE,$J757)</f>
        <v>0</v>
      </c>
      <c r="K758" t="b" cm="1">
        <f t="array" ref="K758">_xlfn.IFS($L758&gt;=$B$4-$B$27,FALSE,$I758&gt;=$B$5-$B$27,TRUE,AND($J758,NOT($K757)),FALSE,$K757,TRUE,TRUE,FALSE)</f>
        <v>0</v>
      </c>
      <c r="L758" cm="1">
        <f t="array" ref="L758">_xlfn.IFS($K757,$L757+$B$27,NOT($K757),0,TRUE,$K757)</f>
        <v>0</v>
      </c>
      <c r="M758" t="b" cm="1">
        <f t="array" ref="M758">_xlfn.IFS($K758,FALSE,AND($J758,NOT($K758),$P758&lt;$B$6),TRUE,TRUE,FALSE)</f>
        <v>0</v>
      </c>
      <c r="N758" cm="1">
        <f t="array" ref="N758">_xlfn.IFS($N757&gt;=$C$7-$B$27,0,$M757,$N757+$B$27,TRUE,0)</f>
        <v>0</v>
      </c>
      <c r="O758" t="b" cm="1">
        <f t="array" ref="O758">_xlfn.IFS(AND($J758,NOT($K758),NOT($M758)),TRUE,$P758&gt;=$B$6,FALSE,AND($J758,NOT($K758),$M758,$N758=0),TRUE,TRUE,FALSE)</f>
        <v>0</v>
      </c>
      <c r="P758" cm="1">
        <f t="array" ref="P758">_xlfn.IFS(AND($O757,$P757&lt;$B$6),$P757+1,AND(NOT($J757),$P757&gt;0),0,TRUE,$P757)</f>
        <v>0</v>
      </c>
      <c r="Q758" s="1">
        <f t="shared" si="56"/>
        <v>45</v>
      </c>
      <c r="R758" s="1">
        <f t="shared" si="57"/>
        <v>2250</v>
      </c>
      <c r="S758" s="17">
        <f t="shared" si="58"/>
        <v>178.80794701986756</v>
      </c>
      <c r="T758" s="1" cm="1">
        <f t="array" ref="T758">_xlfn.IFS($B$6=1,Q758*$B$10,AND(P757=0,P758&gt;=1),T757+$B$6*$B$10*$B$8,TRUE,T757)</f>
        <v>1800</v>
      </c>
      <c r="U758" s="17">
        <f t="shared" si="59"/>
        <v>143.04635761589404</v>
      </c>
    </row>
    <row r="759" spans="7:21" x14ac:dyDescent="0.25">
      <c r="G759" s="15">
        <v>757</v>
      </c>
      <c r="H759" s="17">
        <f t="shared" si="55"/>
        <v>12.6</v>
      </c>
      <c r="I759" cm="1">
        <f t="array" ref="I759">_xlfn.IFS(AND(NOT($I758=0),$J758),0,NOT($J758),$I758+$B$27,TRUE,$I758)</f>
        <v>1.8666666666666649</v>
      </c>
      <c r="J759" t="b" cm="1">
        <f t="array" ref="J759">_xlfn.IFS($I759&gt;=$C$5-$B$27,TRUE,$P759&gt;=$B$6,FALSE,TRUE,$J758)</f>
        <v>0</v>
      </c>
      <c r="K759" t="b" cm="1">
        <f t="array" ref="K759">_xlfn.IFS($L759&gt;=$B$4-$B$27,FALSE,$I759&gt;=$B$5-$B$27,TRUE,AND($J759,NOT($K758)),FALSE,$K758,TRUE,TRUE,FALSE)</f>
        <v>0</v>
      </c>
      <c r="L759" cm="1">
        <f t="array" ref="L759">_xlfn.IFS($K758,$L758+$B$27,NOT($K758),0,TRUE,$K758)</f>
        <v>0</v>
      </c>
      <c r="M759" t="b" cm="1">
        <f t="array" ref="M759">_xlfn.IFS($K759,FALSE,AND($J759,NOT($K759),$P759&lt;$B$6),TRUE,TRUE,FALSE)</f>
        <v>0</v>
      </c>
      <c r="N759" cm="1">
        <f t="array" ref="N759">_xlfn.IFS($N758&gt;=$C$7-$B$27,0,$M758,$N758+$B$27,TRUE,0)</f>
        <v>0</v>
      </c>
      <c r="O759" t="b" cm="1">
        <f t="array" ref="O759">_xlfn.IFS(AND($J759,NOT($K759),NOT($M759)),TRUE,$P759&gt;=$B$6,FALSE,AND($J759,NOT($K759),$M759,$N759=0),TRUE,TRUE,FALSE)</f>
        <v>0</v>
      </c>
      <c r="P759" cm="1">
        <f t="array" ref="P759">_xlfn.IFS(AND($O758,$P758&lt;$B$6),$P758+1,AND(NOT($J758),$P758&gt;0),0,TRUE,$P758)</f>
        <v>0</v>
      </c>
      <c r="Q759" s="1">
        <f t="shared" si="56"/>
        <v>45</v>
      </c>
      <c r="R759" s="1">
        <f t="shared" si="57"/>
        <v>2250</v>
      </c>
      <c r="S759" s="17">
        <f t="shared" si="58"/>
        <v>178.57142857142858</v>
      </c>
      <c r="T759" s="1" cm="1">
        <f t="array" ref="T759">_xlfn.IFS($B$6=1,Q759*$B$10,AND(P758=0,P759&gt;=1),T758+$B$6*$B$10*$B$8,TRUE,T758)</f>
        <v>1800</v>
      </c>
      <c r="U759" s="17">
        <f t="shared" si="59"/>
        <v>142.85714285714286</v>
      </c>
    </row>
    <row r="760" spans="7:21" x14ac:dyDescent="0.25">
      <c r="G760" s="15">
        <v>758</v>
      </c>
      <c r="H760" s="17">
        <f t="shared" si="55"/>
        <v>12.616666666666667</v>
      </c>
      <c r="I760" cm="1">
        <f t="array" ref="I760">_xlfn.IFS(AND(NOT($I759=0),$J759),0,NOT($J759),$I759+$B$27,TRUE,$I759)</f>
        <v>1.8833333333333315</v>
      </c>
      <c r="J760" t="b" cm="1">
        <f t="array" ref="J760">_xlfn.IFS($I760&gt;=$C$5-$B$27,TRUE,$P760&gt;=$B$6,FALSE,TRUE,$J759)</f>
        <v>0</v>
      </c>
      <c r="K760" t="b" cm="1">
        <f t="array" ref="K760">_xlfn.IFS($L760&gt;=$B$4-$B$27,FALSE,$I760&gt;=$B$5-$B$27,TRUE,AND($J760,NOT($K759)),FALSE,$K759,TRUE,TRUE,FALSE)</f>
        <v>0</v>
      </c>
      <c r="L760" cm="1">
        <f t="array" ref="L760">_xlfn.IFS($K759,$L759+$B$27,NOT($K759),0,TRUE,$K759)</f>
        <v>0</v>
      </c>
      <c r="M760" t="b" cm="1">
        <f t="array" ref="M760">_xlfn.IFS($K760,FALSE,AND($J760,NOT($K760),$P760&lt;$B$6),TRUE,TRUE,FALSE)</f>
        <v>0</v>
      </c>
      <c r="N760" cm="1">
        <f t="array" ref="N760">_xlfn.IFS($N759&gt;=$C$7-$B$27,0,$M759,$N759+$B$27,TRUE,0)</f>
        <v>0</v>
      </c>
      <c r="O760" t="b" cm="1">
        <f t="array" ref="O760">_xlfn.IFS(AND($J760,NOT($K760),NOT($M760)),TRUE,$P760&gt;=$B$6,FALSE,AND($J760,NOT($K760),$M760,$N760=0),TRUE,TRUE,FALSE)</f>
        <v>0</v>
      </c>
      <c r="P760" cm="1">
        <f t="array" ref="P760">_xlfn.IFS(AND($O759,$P759&lt;$B$6),$P759+1,AND(NOT($J759),$P759&gt;0),0,TRUE,$P759)</f>
        <v>0</v>
      </c>
      <c r="Q760" s="1">
        <f t="shared" si="56"/>
        <v>45</v>
      </c>
      <c r="R760" s="1">
        <f t="shared" si="57"/>
        <v>2250</v>
      </c>
      <c r="S760" s="17">
        <f t="shared" si="58"/>
        <v>178.335535006605</v>
      </c>
      <c r="T760" s="1" cm="1">
        <f t="array" ref="T760">_xlfn.IFS($B$6=1,Q760*$B$10,AND(P759=0,P760&gt;=1),T759+$B$6*$B$10*$B$8,TRUE,T759)</f>
        <v>1800</v>
      </c>
      <c r="U760" s="17">
        <f t="shared" si="59"/>
        <v>142.668428005284</v>
      </c>
    </row>
    <row r="761" spans="7:21" x14ac:dyDescent="0.25">
      <c r="G761" s="15">
        <v>759</v>
      </c>
      <c r="H761" s="17">
        <f t="shared" si="55"/>
        <v>12.633333333333333</v>
      </c>
      <c r="I761" cm="1">
        <f t="array" ref="I761">_xlfn.IFS(AND(NOT($I760=0),$J760),0,NOT($J760),$I760+$B$27,TRUE,$I760)</f>
        <v>1.8999999999999981</v>
      </c>
      <c r="J761" t="b" cm="1">
        <f t="array" ref="J761">_xlfn.IFS($I761&gt;=$C$5-$B$27,TRUE,$P761&gt;=$B$6,FALSE,TRUE,$J760)</f>
        <v>0</v>
      </c>
      <c r="K761" t="b" cm="1">
        <f t="array" ref="K761">_xlfn.IFS($L761&gt;=$B$4-$B$27,FALSE,$I761&gt;=$B$5-$B$27,TRUE,AND($J761,NOT($K760)),FALSE,$K760,TRUE,TRUE,FALSE)</f>
        <v>0</v>
      </c>
      <c r="L761" cm="1">
        <f t="array" ref="L761">_xlfn.IFS($K760,$L760+$B$27,NOT($K760),0,TRUE,$K760)</f>
        <v>0</v>
      </c>
      <c r="M761" t="b" cm="1">
        <f t="array" ref="M761">_xlfn.IFS($K761,FALSE,AND($J761,NOT($K761),$P761&lt;$B$6),TRUE,TRUE,FALSE)</f>
        <v>0</v>
      </c>
      <c r="N761" cm="1">
        <f t="array" ref="N761">_xlfn.IFS($N760&gt;=$C$7-$B$27,0,$M760,$N760+$B$27,TRUE,0)</f>
        <v>0</v>
      </c>
      <c r="O761" t="b" cm="1">
        <f t="array" ref="O761">_xlfn.IFS(AND($J761,NOT($K761),NOT($M761)),TRUE,$P761&gt;=$B$6,FALSE,AND($J761,NOT($K761),$M761,$N761=0),TRUE,TRUE,FALSE)</f>
        <v>0</v>
      </c>
      <c r="P761" cm="1">
        <f t="array" ref="P761">_xlfn.IFS(AND($O760,$P760&lt;$B$6),$P760+1,AND(NOT($J760),$P760&gt;0),0,TRUE,$P760)</f>
        <v>0</v>
      </c>
      <c r="Q761" s="1">
        <f t="shared" si="56"/>
        <v>45</v>
      </c>
      <c r="R761" s="1">
        <f t="shared" si="57"/>
        <v>2250</v>
      </c>
      <c r="S761" s="17">
        <f t="shared" si="58"/>
        <v>178.10026385224276</v>
      </c>
      <c r="T761" s="1" cm="1">
        <f t="array" ref="T761">_xlfn.IFS($B$6=1,Q761*$B$10,AND(P760=0,P761&gt;=1),T760+$B$6*$B$10*$B$8,TRUE,T760)</f>
        <v>1800</v>
      </c>
      <c r="U761" s="17">
        <f t="shared" si="59"/>
        <v>142.48021108179421</v>
      </c>
    </row>
    <row r="762" spans="7:21" x14ac:dyDescent="0.25">
      <c r="G762" s="15">
        <v>760</v>
      </c>
      <c r="H762" s="17">
        <f t="shared" si="55"/>
        <v>12.65</v>
      </c>
      <c r="I762" cm="1">
        <f t="array" ref="I762">_xlfn.IFS(AND(NOT($I761=0),$J761),0,NOT($J761),$I761+$B$27,TRUE,$I761)</f>
        <v>1.9166666666666647</v>
      </c>
      <c r="J762" t="b" cm="1">
        <f t="array" ref="J762">_xlfn.IFS($I762&gt;=$C$5-$B$27,TRUE,$P762&gt;=$B$6,FALSE,TRUE,$J761)</f>
        <v>0</v>
      </c>
      <c r="K762" t="b" cm="1">
        <f t="array" ref="K762">_xlfn.IFS($L762&gt;=$B$4-$B$27,FALSE,$I762&gt;=$B$5-$B$27,TRUE,AND($J762,NOT($K761)),FALSE,$K761,TRUE,TRUE,FALSE)</f>
        <v>0</v>
      </c>
      <c r="L762" cm="1">
        <f t="array" ref="L762">_xlfn.IFS($K761,$L761+$B$27,NOT($K761),0,TRUE,$K761)</f>
        <v>0</v>
      </c>
      <c r="M762" t="b" cm="1">
        <f t="array" ref="M762">_xlfn.IFS($K762,FALSE,AND($J762,NOT($K762),$P762&lt;$B$6),TRUE,TRUE,FALSE)</f>
        <v>0</v>
      </c>
      <c r="N762" cm="1">
        <f t="array" ref="N762">_xlfn.IFS($N761&gt;=$C$7-$B$27,0,$M761,$N761+$B$27,TRUE,0)</f>
        <v>0</v>
      </c>
      <c r="O762" t="b" cm="1">
        <f t="array" ref="O762">_xlfn.IFS(AND($J762,NOT($K762),NOT($M762)),TRUE,$P762&gt;=$B$6,FALSE,AND($J762,NOT($K762),$M762,$N762=0),TRUE,TRUE,FALSE)</f>
        <v>0</v>
      </c>
      <c r="P762" cm="1">
        <f t="array" ref="P762">_xlfn.IFS(AND($O761,$P761&lt;$B$6),$P761+1,AND(NOT($J761),$P761&gt;0),0,TRUE,$P761)</f>
        <v>0</v>
      </c>
      <c r="Q762" s="1">
        <f t="shared" si="56"/>
        <v>45</v>
      </c>
      <c r="R762" s="1">
        <f t="shared" si="57"/>
        <v>2250</v>
      </c>
      <c r="S762" s="17">
        <f t="shared" si="58"/>
        <v>177.86561264822134</v>
      </c>
      <c r="T762" s="1" cm="1">
        <f t="array" ref="T762">_xlfn.IFS($B$6=1,Q762*$B$10,AND(P761=0,P762&gt;=1),T761+$B$6*$B$10*$B$8,TRUE,T761)</f>
        <v>1800</v>
      </c>
      <c r="U762" s="17">
        <f t="shared" si="59"/>
        <v>142.29249011857706</v>
      </c>
    </row>
    <row r="763" spans="7:21" x14ac:dyDescent="0.25">
      <c r="G763" s="15">
        <v>761</v>
      </c>
      <c r="H763" s="17">
        <f t="shared" si="55"/>
        <v>12.666666666666666</v>
      </c>
      <c r="I763" cm="1">
        <f t="array" ref="I763">_xlfn.IFS(AND(NOT($I762=0),$J762),0,NOT($J762),$I762+$B$27,TRUE,$I762)</f>
        <v>1.9333333333333313</v>
      </c>
      <c r="J763" t="b" cm="1">
        <f t="array" ref="J763">_xlfn.IFS($I763&gt;=$C$5-$B$27,TRUE,$P763&gt;=$B$6,FALSE,TRUE,$J762)</f>
        <v>0</v>
      </c>
      <c r="K763" t="b" cm="1">
        <f t="array" ref="K763">_xlfn.IFS($L763&gt;=$B$4-$B$27,FALSE,$I763&gt;=$B$5-$B$27,TRUE,AND($J763,NOT($K762)),FALSE,$K762,TRUE,TRUE,FALSE)</f>
        <v>0</v>
      </c>
      <c r="L763" cm="1">
        <f t="array" ref="L763">_xlfn.IFS($K762,$L762+$B$27,NOT($K762),0,TRUE,$K762)</f>
        <v>0</v>
      </c>
      <c r="M763" t="b" cm="1">
        <f t="array" ref="M763">_xlfn.IFS($K763,FALSE,AND($J763,NOT($K763),$P763&lt;$B$6),TRUE,TRUE,FALSE)</f>
        <v>0</v>
      </c>
      <c r="N763" cm="1">
        <f t="array" ref="N763">_xlfn.IFS($N762&gt;=$C$7-$B$27,0,$M762,$N762+$B$27,TRUE,0)</f>
        <v>0</v>
      </c>
      <c r="O763" t="b" cm="1">
        <f t="array" ref="O763">_xlfn.IFS(AND($J763,NOT($K763),NOT($M763)),TRUE,$P763&gt;=$B$6,FALSE,AND($J763,NOT($K763),$M763,$N763=0),TRUE,TRUE,FALSE)</f>
        <v>0</v>
      </c>
      <c r="P763" cm="1">
        <f t="array" ref="P763">_xlfn.IFS(AND($O762,$P762&lt;$B$6),$P762+1,AND(NOT($J762),$P762&gt;0),0,TRUE,$P762)</f>
        <v>0</v>
      </c>
      <c r="Q763" s="1">
        <f t="shared" si="56"/>
        <v>45</v>
      </c>
      <c r="R763" s="1">
        <f t="shared" si="57"/>
        <v>2250</v>
      </c>
      <c r="S763" s="17">
        <f t="shared" si="58"/>
        <v>177.63157894736844</v>
      </c>
      <c r="T763" s="1" cm="1">
        <f t="array" ref="T763">_xlfn.IFS($B$6=1,Q763*$B$10,AND(P762=0,P763&gt;=1),T762+$B$6*$B$10*$B$8,TRUE,T762)</f>
        <v>1800</v>
      </c>
      <c r="U763" s="17">
        <f t="shared" si="59"/>
        <v>142.10526315789474</v>
      </c>
    </row>
    <row r="764" spans="7:21" x14ac:dyDescent="0.25">
      <c r="G764" s="15">
        <v>762</v>
      </c>
      <c r="H764" s="17">
        <f t="shared" si="55"/>
        <v>12.683333333333334</v>
      </c>
      <c r="I764" cm="1">
        <f t="array" ref="I764">_xlfn.IFS(AND(NOT($I763=0),$J763),0,NOT($J763),$I763+$B$27,TRUE,$I763)</f>
        <v>1.949999999999998</v>
      </c>
      <c r="J764" t="b" cm="1">
        <f t="array" ref="J764">_xlfn.IFS($I764&gt;=$C$5-$B$27,TRUE,$P764&gt;=$B$6,FALSE,TRUE,$J763)</f>
        <v>0</v>
      </c>
      <c r="K764" t="b" cm="1">
        <f t="array" ref="K764">_xlfn.IFS($L764&gt;=$B$4-$B$27,FALSE,$I764&gt;=$B$5-$B$27,TRUE,AND($J764,NOT($K763)),FALSE,$K763,TRUE,TRUE,FALSE)</f>
        <v>0</v>
      </c>
      <c r="L764" cm="1">
        <f t="array" ref="L764">_xlfn.IFS($K763,$L763+$B$27,NOT($K763),0,TRUE,$K763)</f>
        <v>0</v>
      </c>
      <c r="M764" t="b" cm="1">
        <f t="array" ref="M764">_xlfn.IFS($K764,FALSE,AND($J764,NOT($K764),$P764&lt;$B$6),TRUE,TRUE,FALSE)</f>
        <v>0</v>
      </c>
      <c r="N764" cm="1">
        <f t="array" ref="N764">_xlfn.IFS($N763&gt;=$C$7-$B$27,0,$M763,$N763+$B$27,TRUE,0)</f>
        <v>0</v>
      </c>
      <c r="O764" t="b" cm="1">
        <f t="array" ref="O764">_xlfn.IFS(AND($J764,NOT($K764),NOT($M764)),TRUE,$P764&gt;=$B$6,FALSE,AND($J764,NOT($K764),$M764,$N764=0),TRUE,TRUE,FALSE)</f>
        <v>0</v>
      </c>
      <c r="P764" cm="1">
        <f t="array" ref="P764">_xlfn.IFS(AND($O763,$P763&lt;$B$6),$P763+1,AND(NOT($J763),$P763&gt;0),0,TRUE,$P763)</f>
        <v>0</v>
      </c>
      <c r="Q764" s="1">
        <f t="shared" si="56"/>
        <v>45</v>
      </c>
      <c r="R764" s="1">
        <f t="shared" si="57"/>
        <v>2250</v>
      </c>
      <c r="S764" s="17">
        <f t="shared" si="58"/>
        <v>177.3981603153745</v>
      </c>
      <c r="T764" s="1" cm="1">
        <f t="array" ref="T764">_xlfn.IFS($B$6=1,Q764*$B$10,AND(P763=0,P764&gt;=1),T763+$B$6*$B$10*$B$8,TRUE,T763)</f>
        <v>1800</v>
      </c>
      <c r="U764" s="17">
        <f t="shared" si="59"/>
        <v>141.91852825229961</v>
      </c>
    </row>
    <row r="765" spans="7:21" x14ac:dyDescent="0.25">
      <c r="G765" s="15">
        <v>763</v>
      </c>
      <c r="H765" s="17">
        <f t="shared" si="55"/>
        <v>12.7</v>
      </c>
      <c r="I765" cm="1">
        <f t="array" ref="I765">_xlfn.IFS(AND(NOT($I764=0),$J764),0,NOT($J764),$I764+$B$27,TRUE,$I764)</f>
        <v>1.9666666666666646</v>
      </c>
      <c r="J765" t="b" cm="1">
        <f t="array" ref="J765">_xlfn.IFS($I765&gt;=$C$5-$B$27,TRUE,$P765&gt;=$B$6,FALSE,TRUE,$J764)</f>
        <v>0</v>
      </c>
      <c r="K765" t="b" cm="1">
        <f t="array" ref="K765">_xlfn.IFS($L765&gt;=$B$4-$B$27,FALSE,$I765&gt;=$B$5-$B$27,TRUE,AND($J765,NOT($K764)),FALSE,$K764,TRUE,TRUE,FALSE)</f>
        <v>0</v>
      </c>
      <c r="L765" cm="1">
        <f t="array" ref="L765">_xlfn.IFS($K764,$L764+$B$27,NOT($K764),0,TRUE,$K764)</f>
        <v>0</v>
      </c>
      <c r="M765" t="b" cm="1">
        <f t="array" ref="M765">_xlfn.IFS($K765,FALSE,AND($J765,NOT($K765),$P765&lt;$B$6),TRUE,TRUE,FALSE)</f>
        <v>0</v>
      </c>
      <c r="N765" cm="1">
        <f t="array" ref="N765">_xlfn.IFS($N764&gt;=$C$7-$B$27,0,$M764,$N764+$B$27,TRUE,0)</f>
        <v>0</v>
      </c>
      <c r="O765" t="b" cm="1">
        <f t="array" ref="O765">_xlfn.IFS(AND($J765,NOT($K765),NOT($M765)),TRUE,$P765&gt;=$B$6,FALSE,AND($J765,NOT($K765),$M765,$N765=0),TRUE,TRUE,FALSE)</f>
        <v>0</v>
      </c>
      <c r="P765" cm="1">
        <f t="array" ref="P765">_xlfn.IFS(AND($O764,$P764&lt;$B$6),$P764+1,AND(NOT($J764),$P764&gt;0),0,TRUE,$P764)</f>
        <v>0</v>
      </c>
      <c r="Q765" s="1">
        <f t="shared" si="56"/>
        <v>45</v>
      </c>
      <c r="R765" s="1">
        <f t="shared" si="57"/>
        <v>2250</v>
      </c>
      <c r="S765" s="17">
        <f t="shared" si="58"/>
        <v>177.16535433070868</v>
      </c>
      <c r="T765" s="1" cm="1">
        <f t="array" ref="T765">_xlfn.IFS($B$6=1,Q765*$B$10,AND(P764=0,P765&gt;=1),T764+$B$6*$B$10*$B$8,TRUE,T764)</f>
        <v>1800</v>
      </c>
      <c r="U765" s="17">
        <f t="shared" si="59"/>
        <v>141.73228346456693</v>
      </c>
    </row>
    <row r="766" spans="7:21" x14ac:dyDescent="0.25">
      <c r="G766" s="15">
        <v>764</v>
      </c>
      <c r="H766" s="17">
        <f t="shared" si="55"/>
        <v>12.716666666666667</v>
      </c>
      <c r="I766" cm="1">
        <f t="array" ref="I766">_xlfn.IFS(AND(NOT($I765=0),$J765),0,NOT($J765),$I765+$B$27,TRUE,$I765)</f>
        <v>1.9833333333333312</v>
      </c>
      <c r="J766" t="b" cm="1">
        <f t="array" ref="J766">_xlfn.IFS($I766&gt;=$C$5-$B$27,TRUE,$P766&gt;=$B$6,FALSE,TRUE,$J765)</f>
        <v>0</v>
      </c>
      <c r="K766" t="b" cm="1">
        <f t="array" ref="K766">_xlfn.IFS($L766&gt;=$B$4-$B$27,FALSE,$I766&gt;=$B$5-$B$27,TRUE,AND($J766,NOT($K765)),FALSE,$K765,TRUE,TRUE,FALSE)</f>
        <v>0</v>
      </c>
      <c r="L766" cm="1">
        <f t="array" ref="L766">_xlfn.IFS($K765,$L765+$B$27,NOT($K765),0,TRUE,$K765)</f>
        <v>0</v>
      </c>
      <c r="M766" t="b" cm="1">
        <f t="array" ref="M766">_xlfn.IFS($K766,FALSE,AND($J766,NOT($K766),$P766&lt;$B$6),TRUE,TRUE,FALSE)</f>
        <v>0</v>
      </c>
      <c r="N766" cm="1">
        <f t="array" ref="N766">_xlfn.IFS($N765&gt;=$C$7-$B$27,0,$M765,$N765+$B$27,TRUE,0)</f>
        <v>0</v>
      </c>
      <c r="O766" t="b" cm="1">
        <f t="array" ref="O766">_xlfn.IFS(AND($J766,NOT($K766),NOT($M766)),TRUE,$P766&gt;=$B$6,FALSE,AND($J766,NOT($K766),$M766,$N766=0),TRUE,TRUE,FALSE)</f>
        <v>0</v>
      </c>
      <c r="P766" cm="1">
        <f t="array" ref="P766">_xlfn.IFS(AND($O765,$P765&lt;$B$6),$P765+1,AND(NOT($J765),$P765&gt;0),0,TRUE,$P765)</f>
        <v>0</v>
      </c>
      <c r="Q766" s="1">
        <f t="shared" si="56"/>
        <v>45</v>
      </c>
      <c r="R766" s="1">
        <f t="shared" si="57"/>
        <v>2250</v>
      </c>
      <c r="S766" s="17">
        <f t="shared" si="58"/>
        <v>176.93315858453474</v>
      </c>
      <c r="T766" s="1" cm="1">
        <f t="array" ref="T766">_xlfn.IFS($B$6=1,Q766*$B$10,AND(P765=0,P766&gt;=1),T765+$B$6*$B$10*$B$8,TRUE,T765)</f>
        <v>1800</v>
      </c>
      <c r="U766" s="17">
        <f t="shared" si="59"/>
        <v>141.54652686762779</v>
      </c>
    </row>
    <row r="767" spans="7:21" x14ac:dyDescent="0.25">
      <c r="G767" s="15">
        <v>765</v>
      </c>
      <c r="H767" s="17">
        <f t="shared" si="55"/>
        <v>12.733333333333333</v>
      </c>
      <c r="I767" cm="1">
        <f t="array" ref="I767">_xlfn.IFS(AND(NOT($I766=0),$J766),0,NOT($J766),$I766+$B$27,TRUE,$I766)</f>
        <v>1.9999999999999978</v>
      </c>
      <c r="J767" t="b" cm="1">
        <f t="array" ref="J767">_xlfn.IFS($I767&gt;=$C$5-$B$27,TRUE,$P767&gt;=$B$6,FALSE,TRUE,$J766)</f>
        <v>0</v>
      </c>
      <c r="K767" t="b" cm="1">
        <f t="array" ref="K767">_xlfn.IFS($L767&gt;=$B$4-$B$27,FALSE,$I767&gt;=$B$5-$B$27,TRUE,AND($J767,NOT($K766)),FALSE,$K766,TRUE,TRUE,FALSE)</f>
        <v>0</v>
      </c>
      <c r="L767" cm="1">
        <f t="array" ref="L767">_xlfn.IFS($K766,$L766+$B$27,NOT($K766),0,TRUE,$K766)</f>
        <v>0</v>
      </c>
      <c r="M767" t="b" cm="1">
        <f t="array" ref="M767">_xlfn.IFS($K767,FALSE,AND($J767,NOT($K767),$P767&lt;$B$6),TRUE,TRUE,FALSE)</f>
        <v>0</v>
      </c>
      <c r="N767" cm="1">
        <f t="array" ref="N767">_xlfn.IFS($N766&gt;=$C$7-$B$27,0,$M766,$N766+$B$27,TRUE,0)</f>
        <v>0</v>
      </c>
      <c r="O767" t="b" cm="1">
        <f t="array" ref="O767">_xlfn.IFS(AND($J767,NOT($K767),NOT($M767)),TRUE,$P767&gt;=$B$6,FALSE,AND($J767,NOT($K767),$M767,$N767=0),TRUE,TRUE,FALSE)</f>
        <v>0</v>
      </c>
      <c r="P767" cm="1">
        <f t="array" ref="P767">_xlfn.IFS(AND($O766,$P766&lt;$B$6),$P766+1,AND(NOT($J766),$P766&gt;0),0,TRUE,$P766)</f>
        <v>0</v>
      </c>
      <c r="Q767" s="1">
        <f t="shared" si="56"/>
        <v>45</v>
      </c>
      <c r="R767" s="1">
        <f t="shared" si="57"/>
        <v>2250</v>
      </c>
      <c r="S767" s="17">
        <f t="shared" si="58"/>
        <v>176.70157068062829</v>
      </c>
      <c r="T767" s="1" cm="1">
        <f t="array" ref="T767">_xlfn.IFS($B$6=1,Q767*$B$10,AND(P766=0,P767&gt;=1),T766+$B$6*$B$10*$B$8,TRUE,T766)</f>
        <v>1800</v>
      </c>
      <c r="U767" s="17">
        <f t="shared" si="59"/>
        <v>141.36125654450262</v>
      </c>
    </row>
    <row r="768" spans="7:21" x14ac:dyDescent="0.25">
      <c r="G768" s="15">
        <v>766</v>
      </c>
      <c r="H768" s="17">
        <f t="shared" si="55"/>
        <v>12.75</v>
      </c>
      <c r="I768" cm="1">
        <f t="array" ref="I768">_xlfn.IFS(AND(NOT($I767=0),$J767),0,NOT($J767),$I767+$B$27,TRUE,$I767)</f>
        <v>2.0166666666666644</v>
      </c>
      <c r="J768" t="b" cm="1">
        <f t="array" ref="J768">_xlfn.IFS($I768&gt;=$C$5-$B$27,TRUE,$P768&gt;=$B$6,FALSE,TRUE,$J767)</f>
        <v>0</v>
      </c>
      <c r="K768" t="b" cm="1">
        <f t="array" ref="K768">_xlfn.IFS($L768&gt;=$B$4-$B$27,FALSE,$I768&gt;=$B$5-$B$27,TRUE,AND($J768,NOT($K767)),FALSE,$K767,TRUE,TRUE,FALSE)</f>
        <v>0</v>
      </c>
      <c r="L768" cm="1">
        <f t="array" ref="L768">_xlfn.IFS($K767,$L767+$B$27,NOT($K767),0,TRUE,$K767)</f>
        <v>0</v>
      </c>
      <c r="M768" t="b" cm="1">
        <f t="array" ref="M768">_xlfn.IFS($K768,FALSE,AND($J768,NOT($K768),$P768&lt;$B$6),TRUE,TRUE,FALSE)</f>
        <v>0</v>
      </c>
      <c r="N768" cm="1">
        <f t="array" ref="N768">_xlfn.IFS($N767&gt;=$C$7-$B$27,0,$M767,$N767+$B$27,TRUE,0)</f>
        <v>0</v>
      </c>
      <c r="O768" t="b" cm="1">
        <f t="array" ref="O768">_xlfn.IFS(AND($J768,NOT($K768),NOT($M768)),TRUE,$P768&gt;=$B$6,FALSE,AND($J768,NOT($K768),$M768,$N768=0),TRUE,TRUE,FALSE)</f>
        <v>0</v>
      </c>
      <c r="P768" cm="1">
        <f t="array" ref="P768">_xlfn.IFS(AND($O767,$P767&lt;$B$6),$P767+1,AND(NOT($J767),$P767&gt;0),0,TRUE,$P767)</f>
        <v>0</v>
      </c>
      <c r="Q768" s="1">
        <f t="shared" si="56"/>
        <v>45</v>
      </c>
      <c r="R768" s="1">
        <f t="shared" si="57"/>
        <v>2250</v>
      </c>
      <c r="S768" s="17">
        <f t="shared" si="58"/>
        <v>176.47058823529412</v>
      </c>
      <c r="T768" s="1" cm="1">
        <f t="array" ref="T768">_xlfn.IFS($B$6=1,Q768*$B$10,AND(P767=0,P768&gt;=1),T767+$B$6*$B$10*$B$8,TRUE,T767)</f>
        <v>1800</v>
      </c>
      <c r="U768" s="17">
        <f t="shared" si="59"/>
        <v>141.1764705882353</v>
      </c>
    </row>
    <row r="769" spans="7:21" x14ac:dyDescent="0.25">
      <c r="G769" s="15">
        <v>767</v>
      </c>
      <c r="H769" s="17">
        <f t="shared" si="55"/>
        <v>12.766666666666666</v>
      </c>
      <c r="I769" cm="1">
        <f t="array" ref="I769">_xlfn.IFS(AND(NOT($I768=0),$J768),0,NOT($J768),$I768+$B$27,TRUE,$I768)</f>
        <v>2.033333333333331</v>
      </c>
      <c r="J769" t="b" cm="1">
        <f t="array" ref="J769">_xlfn.IFS($I769&gt;=$C$5-$B$27,TRUE,$P769&gt;=$B$6,FALSE,TRUE,$J768)</f>
        <v>0</v>
      </c>
      <c r="K769" t="b" cm="1">
        <f t="array" ref="K769">_xlfn.IFS($L769&gt;=$B$4-$B$27,FALSE,$I769&gt;=$B$5-$B$27,TRUE,AND($J769,NOT($K768)),FALSE,$K768,TRUE,TRUE,FALSE)</f>
        <v>0</v>
      </c>
      <c r="L769" cm="1">
        <f t="array" ref="L769">_xlfn.IFS($K768,$L768+$B$27,NOT($K768),0,TRUE,$K768)</f>
        <v>0</v>
      </c>
      <c r="M769" t="b" cm="1">
        <f t="array" ref="M769">_xlfn.IFS($K769,FALSE,AND($J769,NOT($K769),$P769&lt;$B$6),TRUE,TRUE,FALSE)</f>
        <v>0</v>
      </c>
      <c r="N769" cm="1">
        <f t="array" ref="N769">_xlfn.IFS($N768&gt;=$C$7-$B$27,0,$M768,$N768+$B$27,TRUE,0)</f>
        <v>0</v>
      </c>
      <c r="O769" t="b" cm="1">
        <f t="array" ref="O769">_xlfn.IFS(AND($J769,NOT($K769),NOT($M769)),TRUE,$P769&gt;=$B$6,FALSE,AND($J769,NOT($K769),$M769,$N769=0),TRUE,TRUE,FALSE)</f>
        <v>0</v>
      </c>
      <c r="P769" cm="1">
        <f t="array" ref="P769">_xlfn.IFS(AND($O768,$P768&lt;$B$6),$P768+1,AND(NOT($J768),$P768&gt;0),0,TRUE,$P768)</f>
        <v>0</v>
      </c>
      <c r="Q769" s="1">
        <f t="shared" si="56"/>
        <v>45</v>
      </c>
      <c r="R769" s="1">
        <f t="shared" si="57"/>
        <v>2250</v>
      </c>
      <c r="S769" s="17">
        <f t="shared" si="58"/>
        <v>176.2402088772846</v>
      </c>
      <c r="T769" s="1" cm="1">
        <f t="array" ref="T769">_xlfn.IFS($B$6=1,Q769*$B$10,AND(P768=0,P769&gt;=1),T768+$B$6*$B$10*$B$8,TRUE,T768)</f>
        <v>1800</v>
      </c>
      <c r="U769" s="17">
        <f t="shared" si="59"/>
        <v>140.99216710182768</v>
      </c>
    </row>
    <row r="770" spans="7:21" x14ac:dyDescent="0.25">
      <c r="G770" s="15">
        <v>768</v>
      </c>
      <c r="H770" s="17">
        <f t="shared" si="55"/>
        <v>12.783333333333333</v>
      </c>
      <c r="I770" cm="1">
        <f t="array" ref="I770">_xlfn.IFS(AND(NOT($I769=0),$J769),0,NOT($J769),$I769+$B$27,TRUE,$I769)</f>
        <v>2.0499999999999976</v>
      </c>
      <c r="J770" t="b" cm="1">
        <f t="array" ref="J770">_xlfn.IFS($I770&gt;=$C$5-$B$27,TRUE,$P770&gt;=$B$6,FALSE,TRUE,$J769)</f>
        <v>0</v>
      </c>
      <c r="K770" t="b" cm="1">
        <f t="array" ref="K770">_xlfn.IFS($L770&gt;=$B$4-$B$27,FALSE,$I770&gt;=$B$5-$B$27,TRUE,AND($J770,NOT($K769)),FALSE,$K769,TRUE,TRUE,FALSE)</f>
        <v>0</v>
      </c>
      <c r="L770" cm="1">
        <f t="array" ref="L770">_xlfn.IFS($K769,$L769+$B$27,NOT($K769),0,TRUE,$K769)</f>
        <v>0</v>
      </c>
      <c r="M770" t="b" cm="1">
        <f t="array" ref="M770">_xlfn.IFS($K770,FALSE,AND($J770,NOT($K770),$P770&lt;$B$6),TRUE,TRUE,FALSE)</f>
        <v>0</v>
      </c>
      <c r="N770" cm="1">
        <f t="array" ref="N770">_xlfn.IFS($N769&gt;=$C$7-$B$27,0,$M769,$N769+$B$27,TRUE,0)</f>
        <v>0</v>
      </c>
      <c r="O770" t="b" cm="1">
        <f t="array" ref="O770">_xlfn.IFS(AND($J770,NOT($K770),NOT($M770)),TRUE,$P770&gt;=$B$6,FALSE,AND($J770,NOT($K770),$M770,$N770=0),TRUE,TRUE,FALSE)</f>
        <v>0</v>
      </c>
      <c r="P770" cm="1">
        <f t="array" ref="P770">_xlfn.IFS(AND($O769,$P769&lt;$B$6),$P769+1,AND(NOT($J769),$P769&gt;0),0,TRUE,$P769)</f>
        <v>0</v>
      </c>
      <c r="Q770" s="1">
        <f t="shared" si="56"/>
        <v>45</v>
      </c>
      <c r="R770" s="1">
        <f t="shared" si="57"/>
        <v>2250</v>
      </c>
      <c r="S770" s="17">
        <f t="shared" si="58"/>
        <v>176.01043024771838</v>
      </c>
      <c r="T770" s="1" cm="1">
        <f t="array" ref="T770">_xlfn.IFS($B$6=1,Q770*$B$10,AND(P769=0,P770&gt;=1),T769+$B$6*$B$10*$B$8,TRUE,T769)</f>
        <v>1800</v>
      </c>
      <c r="U770" s="17">
        <f t="shared" si="59"/>
        <v>140.80834419817469</v>
      </c>
    </row>
    <row r="771" spans="7:21" x14ac:dyDescent="0.25">
      <c r="G771" s="15">
        <v>769</v>
      </c>
      <c r="H771" s="17">
        <f t="shared" ref="H771:H834" si="60">($G771-1)*$B$27</f>
        <v>12.8</v>
      </c>
      <c r="I771" cm="1">
        <f t="array" ref="I771">_xlfn.IFS(AND(NOT($I770=0),$J770),0,NOT($J770),$I770+$B$27,TRUE,$I770)</f>
        <v>2.0666666666666642</v>
      </c>
      <c r="J771" t="b" cm="1">
        <f t="array" ref="J771">_xlfn.IFS($I771&gt;=$C$5-$B$27,TRUE,$P771&gt;=$B$6,FALSE,TRUE,$J770)</f>
        <v>0</v>
      </c>
      <c r="K771" t="b" cm="1">
        <f t="array" ref="K771">_xlfn.IFS($L771&gt;=$B$4-$B$27,FALSE,$I771&gt;=$B$5-$B$27,TRUE,AND($J771,NOT($K770)),FALSE,$K770,TRUE,TRUE,FALSE)</f>
        <v>0</v>
      </c>
      <c r="L771" cm="1">
        <f t="array" ref="L771">_xlfn.IFS($K770,$L770+$B$27,NOT($K770),0,TRUE,$K770)</f>
        <v>0</v>
      </c>
      <c r="M771" t="b" cm="1">
        <f t="array" ref="M771">_xlfn.IFS($K771,FALSE,AND($J771,NOT($K771),$P771&lt;$B$6),TRUE,TRUE,FALSE)</f>
        <v>0</v>
      </c>
      <c r="N771" cm="1">
        <f t="array" ref="N771">_xlfn.IFS($N770&gt;=$C$7-$B$27,0,$M770,$N770+$B$27,TRUE,0)</f>
        <v>0</v>
      </c>
      <c r="O771" t="b" cm="1">
        <f t="array" ref="O771">_xlfn.IFS(AND($J771,NOT($K771),NOT($M771)),TRUE,$P771&gt;=$B$6,FALSE,AND($J771,NOT($K771),$M771,$N771=0),TRUE,TRUE,FALSE)</f>
        <v>0</v>
      </c>
      <c r="P771" cm="1">
        <f t="array" ref="P771">_xlfn.IFS(AND($O770,$P770&lt;$B$6),$P770+1,AND(NOT($J770),$P770&gt;0),0,TRUE,$P770)</f>
        <v>0</v>
      </c>
      <c r="Q771" s="1">
        <f t="shared" ref="Q771:Q834" si="61">IF($O770,$Q770+$B$8,$Q770)</f>
        <v>45</v>
      </c>
      <c r="R771" s="1">
        <f t="shared" ref="R771:R834" si="62">IF($O770,$R770+$B$8*$B$9,$R770)</f>
        <v>2250</v>
      </c>
      <c r="S771" s="17">
        <f t="shared" si="58"/>
        <v>175.78125</v>
      </c>
      <c r="T771" s="1" cm="1">
        <f t="array" ref="T771">_xlfn.IFS($B$6=1,Q771*$B$10,AND(P770=0,P771&gt;=1),T770+$B$6*$B$10*$B$8,TRUE,T770)</f>
        <v>1800</v>
      </c>
      <c r="U771" s="17">
        <f t="shared" si="59"/>
        <v>140.625</v>
      </c>
    </row>
    <row r="772" spans="7:21" x14ac:dyDescent="0.25">
      <c r="G772" s="15">
        <v>770</v>
      </c>
      <c r="H772" s="17">
        <f t="shared" si="60"/>
        <v>12.816666666666666</v>
      </c>
      <c r="I772" cm="1">
        <f t="array" ref="I772">_xlfn.IFS(AND(NOT($I771=0),$J771),0,NOT($J771),$I771+$B$27,TRUE,$I771)</f>
        <v>2.0833333333333308</v>
      </c>
      <c r="J772" t="b" cm="1">
        <f t="array" ref="J772">_xlfn.IFS($I772&gt;=$C$5-$B$27,TRUE,$P772&gt;=$B$6,FALSE,TRUE,$J771)</f>
        <v>0</v>
      </c>
      <c r="K772" t="b" cm="1">
        <f t="array" ref="K772">_xlfn.IFS($L772&gt;=$B$4-$B$27,FALSE,$I772&gt;=$B$5-$B$27,TRUE,AND($J772,NOT($K771)),FALSE,$K771,TRUE,TRUE,FALSE)</f>
        <v>0</v>
      </c>
      <c r="L772" cm="1">
        <f t="array" ref="L772">_xlfn.IFS($K771,$L771+$B$27,NOT($K771),0,TRUE,$K771)</f>
        <v>0</v>
      </c>
      <c r="M772" t="b" cm="1">
        <f t="array" ref="M772">_xlfn.IFS($K772,FALSE,AND($J772,NOT($K772),$P772&lt;$B$6),TRUE,TRUE,FALSE)</f>
        <v>0</v>
      </c>
      <c r="N772" cm="1">
        <f t="array" ref="N772">_xlfn.IFS($N771&gt;=$C$7-$B$27,0,$M771,$N771+$B$27,TRUE,0)</f>
        <v>0</v>
      </c>
      <c r="O772" t="b" cm="1">
        <f t="array" ref="O772">_xlfn.IFS(AND($J772,NOT($K772),NOT($M772)),TRUE,$P772&gt;=$B$6,FALSE,AND($J772,NOT($K772),$M772,$N772=0),TRUE,TRUE,FALSE)</f>
        <v>0</v>
      </c>
      <c r="P772" cm="1">
        <f t="array" ref="P772">_xlfn.IFS(AND($O771,$P771&lt;$B$6),$P771+1,AND(NOT($J771),$P771&gt;0),0,TRUE,$P771)</f>
        <v>0</v>
      </c>
      <c r="Q772" s="1">
        <f t="shared" si="61"/>
        <v>45</v>
      </c>
      <c r="R772" s="1">
        <f t="shared" si="62"/>
        <v>2250</v>
      </c>
      <c r="S772" s="17">
        <f t="shared" ref="S772:S835" si="63">$R772/$H772</f>
        <v>175.55266579973991</v>
      </c>
      <c r="T772" s="1" cm="1">
        <f t="array" ref="T772">_xlfn.IFS($B$6=1,Q772*$B$10,AND(P771=0,P772&gt;=1),T771+$B$6*$B$10*$B$8,TRUE,T771)</f>
        <v>1800</v>
      </c>
      <c r="U772" s="17">
        <f t="shared" ref="U772:U835" si="64">T772/H772</f>
        <v>140.44213263979194</v>
      </c>
    </row>
    <row r="773" spans="7:21" x14ac:dyDescent="0.25">
      <c r="G773" s="15">
        <v>771</v>
      </c>
      <c r="H773" s="17">
        <f t="shared" si="60"/>
        <v>12.833333333333334</v>
      </c>
      <c r="I773" cm="1">
        <f t="array" ref="I773">_xlfn.IFS(AND(NOT($I772=0),$J772),0,NOT($J772),$I772+$B$27,TRUE,$I772)</f>
        <v>2.0999999999999974</v>
      </c>
      <c r="J773" t="b" cm="1">
        <f t="array" ref="J773">_xlfn.IFS($I773&gt;=$C$5-$B$27,TRUE,$P773&gt;=$B$6,FALSE,TRUE,$J772)</f>
        <v>0</v>
      </c>
      <c r="K773" t="b" cm="1">
        <f t="array" ref="K773">_xlfn.IFS($L773&gt;=$B$4-$B$27,FALSE,$I773&gt;=$B$5-$B$27,TRUE,AND($J773,NOT($K772)),FALSE,$K772,TRUE,TRUE,FALSE)</f>
        <v>0</v>
      </c>
      <c r="L773" cm="1">
        <f t="array" ref="L773">_xlfn.IFS($K772,$L772+$B$27,NOT($K772),0,TRUE,$K772)</f>
        <v>0</v>
      </c>
      <c r="M773" t="b" cm="1">
        <f t="array" ref="M773">_xlfn.IFS($K773,FALSE,AND($J773,NOT($K773),$P773&lt;$B$6),TRUE,TRUE,FALSE)</f>
        <v>0</v>
      </c>
      <c r="N773" cm="1">
        <f t="array" ref="N773">_xlfn.IFS($N772&gt;=$C$7-$B$27,0,$M772,$N772+$B$27,TRUE,0)</f>
        <v>0</v>
      </c>
      <c r="O773" t="b" cm="1">
        <f t="array" ref="O773">_xlfn.IFS(AND($J773,NOT($K773),NOT($M773)),TRUE,$P773&gt;=$B$6,FALSE,AND($J773,NOT($K773),$M773,$N773=0),TRUE,TRUE,FALSE)</f>
        <v>0</v>
      </c>
      <c r="P773" cm="1">
        <f t="array" ref="P773">_xlfn.IFS(AND($O772,$P772&lt;$B$6),$P772+1,AND(NOT($J772),$P772&gt;0),0,TRUE,$P772)</f>
        <v>0</v>
      </c>
      <c r="Q773" s="1">
        <f t="shared" si="61"/>
        <v>45</v>
      </c>
      <c r="R773" s="1">
        <f t="shared" si="62"/>
        <v>2250</v>
      </c>
      <c r="S773" s="17">
        <f t="shared" si="63"/>
        <v>175.32467532467533</v>
      </c>
      <c r="T773" s="1" cm="1">
        <f t="array" ref="T773">_xlfn.IFS($B$6=1,Q773*$B$10,AND(P772=0,P773&gt;=1),T772+$B$6*$B$10*$B$8,TRUE,T772)</f>
        <v>1800</v>
      </c>
      <c r="U773" s="17">
        <f t="shared" si="64"/>
        <v>140.25974025974025</v>
      </c>
    </row>
    <row r="774" spans="7:21" x14ac:dyDescent="0.25">
      <c r="G774" s="15">
        <v>772</v>
      </c>
      <c r="H774" s="17">
        <f t="shared" si="60"/>
        <v>12.85</v>
      </c>
      <c r="I774" cm="1">
        <f t="array" ref="I774">_xlfn.IFS(AND(NOT($I773=0),$J773),0,NOT($J773),$I773+$B$27,TRUE,$I773)</f>
        <v>2.116666666666664</v>
      </c>
      <c r="J774" t="b" cm="1">
        <f t="array" ref="J774">_xlfn.IFS($I774&gt;=$C$5-$B$27,TRUE,$P774&gt;=$B$6,FALSE,TRUE,$J773)</f>
        <v>0</v>
      </c>
      <c r="K774" t="b" cm="1">
        <f t="array" ref="K774">_xlfn.IFS($L774&gt;=$B$4-$B$27,FALSE,$I774&gt;=$B$5-$B$27,TRUE,AND($J774,NOT($K773)),FALSE,$K773,TRUE,TRUE,FALSE)</f>
        <v>0</v>
      </c>
      <c r="L774" cm="1">
        <f t="array" ref="L774">_xlfn.IFS($K773,$L773+$B$27,NOT($K773),0,TRUE,$K773)</f>
        <v>0</v>
      </c>
      <c r="M774" t="b" cm="1">
        <f t="array" ref="M774">_xlfn.IFS($K774,FALSE,AND($J774,NOT($K774),$P774&lt;$B$6),TRUE,TRUE,FALSE)</f>
        <v>0</v>
      </c>
      <c r="N774" cm="1">
        <f t="array" ref="N774">_xlfn.IFS($N773&gt;=$C$7-$B$27,0,$M773,$N773+$B$27,TRUE,0)</f>
        <v>0</v>
      </c>
      <c r="O774" t="b" cm="1">
        <f t="array" ref="O774">_xlfn.IFS(AND($J774,NOT($K774),NOT($M774)),TRUE,$P774&gt;=$B$6,FALSE,AND($J774,NOT($K774),$M774,$N774=0),TRUE,TRUE,FALSE)</f>
        <v>0</v>
      </c>
      <c r="P774" cm="1">
        <f t="array" ref="P774">_xlfn.IFS(AND($O773,$P773&lt;$B$6),$P773+1,AND(NOT($J773),$P773&gt;0),0,TRUE,$P773)</f>
        <v>0</v>
      </c>
      <c r="Q774" s="1">
        <f t="shared" si="61"/>
        <v>45</v>
      </c>
      <c r="R774" s="1">
        <f t="shared" si="62"/>
        <v>2250</v>
      </c>
      <c r="S774" s="17">
        <f t="shared" si="63"/>
        <v>175.09727626459144</v>
      </c>
      <c r="T774" s="1" cm="1">
        <f t="array" ref="T774">_xlfn.IFS($B$6=1,Q774*$B$10,AND(P773=0,P774&gt;=1),T773+$B$6*$B$10*$B$8,TRUE,T773)</f>
        <v>1800</v>
      </c>
      <c r="U774" s="17">
        <f t="shared" si="64"/>
        <v>140.07782101167317</v>
      </c>
    </row>
    <row r="775" spans="7:21" x14ac:dyDescent="0.25">
      <c r="G775" s="15">
        <v>773</v>
      </c>
      <c r="H775" s="17">
        <f t="shared" si="60"/>
        <v>12.866666666666667</v>
      </c>
      <c r="I775" cm="1">
        <f t="array" ref="I775">_xlfn.IFS(AND(NOT($I774=0),$J774),0,NOT($J774),$I774+$B$27,TRUE,$I774)</f>
        <v>2.1333333333333306</v>
      </c>
      <c r="J775" t="b" cm="1">
        <f t="array" ref="J775">_xlfn.IFS($I775&gt;=$C$5-$B$27,TRUE,$P775&gt;=$B$6,FALSE,TRUE,$J774)</f>
        <v>0</v>
      </c>
      <c r="K775" t="b" cm="1">
        <f t="array" ref="K775">_xlfn.IFS($L775&gt;=$B$4-$B$27,FALSE,$I775&gt;=$B$5-$B$27,TRUE,AND($J775,NOT($K774)),FALSE,$K774,TRUE,TRUE,FALSE)</f>
        <v>0</v>
      </c>
      <c r="L775" cm="1">
        <f t="array" ref="L775">_xlfn.IFS($K774,$L774+$B$27,NOT($K774),0,TRUE,$K774)</f>
        <v>0</v>
      </c>
      <c r="M775" t="b" cm="1">
        <f t="array" ref="M775">_xlfn.IFS($K775,FALSE,AND($J775,NOT($K775),$P775&lt;$B$6),TRUE,TRUE,FALSE)</f>
        <v>0</v>
      </c>
      <c r="N775" cm="1">
        <f t="array" ref="N775">_xlfn.IFS($N774&gt;=$C$7-$B$27,0,$M774,$N774+$B$27,TRUE,0)</f>
        <v>0</v>
      </c>
      <c r="O775" t="b" cm="1">
        <f t="array" ref="O775">_xlfn.IFS(AND($J775,NOT($K775),NOT($M775)),TRUE,$P775&gt;=$B$6,FALSE,AND($J775,NOT($K775),$M775,$N775=0),TRUE,TRUE,FALSE)</f>
        <v>0</v>
      </c>
      <c r="P775" cm="1">
        <f t="array" ref="P775">_xlfn.IFS(AND($O774,$P774&lt;$B$6),$P774+1,AND(NOT($J774),$P774&gt;0),0,TRUE,$P774)</f>
        <v>0</v>
      </c>
      <c r="Q775" s="1">
        <f t="shared" si="61"/>
        <v>45</v>
      </c>
      <c r="R775" s="1">
        <f t="shared" si="62"/>
        <v>2250</v>
      </c>
      <c r="S775" s="17">
        <f t="shared" si="63"/>
        <v>174.87046632124353</v>
      </c>
      <c r="T775" s="1" cm="1">
        <f t="array" ref="T775">_xlfn.IFS($B$6=1,Q775*$B$10,AND(P774=0,P775&gt;=1),T774+$B$6*$B$10*$B$8,TRUE,T774)</f>
        <v>1800</v>
      </c>
      <c r="U775" s="17">
        <f t="shared" si="64"/>
        <v>139.8963730569948</v>
      </c>
    </row>
    <row r="776" spans="7:21" x14ac:dyDescent="0.25">
      <c r="G776" s="15">
        <v>774</v>
      </c>
      <c r="H776" s="17">
        <f t="shared" si="60"/>
        <v>12.883333333333333</v>
      </c>
      <c r="I776" cm="1">
        <f t="array" ref="I776">_xlfn.IFS(AND(NOT($I775=0),$J775),0,NOT($J775),$I775+$B$27,TRUE,$I775)</f>
        <v>2.1499999999999972</v>
      </c>
      <c r="J776" t="b" cm="1">
        <f t="array" ref="J776">_xlfn.IFS($I776&gt;=$C$5-$B$27,TRUE,$P776&gt;=$B$6,FALSE,TRUE,$J775)</f>
        <v>0</v>
      </c>
      <c r="K776" t="b" cm="1">
        <f t="array" ref="K776">_xlfn.IFS($L776&gt;=$B$4-$B$27,FALSE,$I776&gt;=$B$5-$B$27,TRUE,AND($J776,NOT($K775)),FALSE,$K775,TRUE,TRUE,FALSE)</f>
        <v>0</v>
      </c>
      <c r="L776" cm="1">
        <f t="array" ref="L776">_xlfn.IFS($K775,$L775+$B$27,NOT($K775),0,TRUE,$K775)</f>
        <v>0</v>
      </c>
      <c r="M776" t="b" cm="1">
        <f t="array" ref="M776">_xlfn.IFS($K776,FALSE,AND($J776,NOT($K776),$P776&lt;$B$6),TRUE,TRUE,FALSE)</f>
        <v>0</v>
      </c>
      <c r="N776" cm="1">
        <f t="array" ref="N776">_xlfn.IFS($N775&gt;=$C$7-$B$27,0,$M775,$N775+$B$27,TRUE,0)</f>
        <v>0</v>
      </c>
      <c r="O776" t="b" cm="1">
        <f t="array" ref="O776">_xlfn.IFS(AND($J776,NOT($K776),NOT($M776)),TRUE,$P776&gt;=$B$6,FALSE,AND($J776,NOT($K776),$M776,$N776=0),TRUE,TRUE,FALSE)</f>
        <v>0</v>
      </c>
      <c r="P776" cm="1">
        <f t="array" ref="P776">_xlfn.IFS(AND($O775,$P775&lt;$B$6),$P775+1,AND(NOT($J775),$P775&gt;0),0,TRUE,$P775)</f>
        <v>0</v>
      </c>
      <c r="Q776" s="1">
        <f t="shared" si="61"/>
        <v>45</v>
      </c>
      <c r="R776" s="1">
        <f t="shared" si="62"/>
        <v>2250</v>
      </c>
      <c r="S776" s="17">
        <f t="shared" si="63"/>
        <v>174.64424320827945</v>
      </c>
      <c r="T776" s="1" cm="1">
        <f t="array" ref="T776">_xlfn.IFS($B$6=1,Q776*$B$10,AND(P775=0,P776&gt;=1),T775+$B$6*$B$10*$B$8,TRUE,T775)</f>
        <v>1800</v>
      </c>
      <c r="U776" s="17">
        <f t="shared" si="64"/>
        <v>139.71539456662356</v>
      </c>
    </row>
    <row r="777" spans="7:21" x14ac:dyDescent="0.25">
      <c r="G777" s="15">
        <v>775</v>
      </c>
      <c r="H777" s="17">
        <f t="shared" si="60"/>
        <v>12.9</v>
      </c>
      <c r="I777" cm="1">
        <f t="array" ref="I777">_xlfn.IFS(AND(NOT($I776=0),$J776),0,NOT($J776),$I776+$B$27,TRUE,$I776)</f>
        <v>2.1666666666666639</v>
      </c>
      <c r="J777" t="b" cm="1">
        <f t="array" ref="J777">_xlfn.IFS($I777&gt;=$C$5-$B$27,TRUE,$P777&gt;=$B$6,FALSE,TRUE,$J776)</f>
        <v>0</v>
      </c>
      <c r="K777" t="b" cm="1">
        <f t="array" ref="K777">_xlfn.IFS($L777&gt;=$B$4-$B$27,FALSE,$I777&gt;=$B$5-$B$27,TRUE,AND($J777,NOT($K776)),FALSE,$K776,TRUE,TRUE,FALSE)</f>
        <v>0</v>
      </c>
      <c r="L777" cm="1">
        <f t="array" ref="L777">_xlfn.IFS($K776,$L776+$B$27,NOT($K776),0,TRUE,$K776)</f>
        <v>0</v>
      </c>
      <c r="M777" t="b" cm="1">
        <f t="array" ref="M777">_xlfn.IFS($K777,FALSE,AND($J777,NOT($K777),$P777&lt;$B$6),TRUE,TRUE,FALSE)</f>
        <v>0</v>
      </c>
      <c r="N777" cm="1">
        <f t="array" ref="N777">_xlfn.IFS($N776&gt;=$C$7-$B$27,0,$M776,$N776+$B$27,TRUE,0)</f>
        <v>0</v>
      </c>
      <c r="O777" t="b" cm="1">
        <f t="array" ref="O777">_xlfn.IFS(AND($J777,NOT($K777),NOT($M777)),TRUE,$P777&gt;=$B$6,FALSE,AND($J777,NOT($K777),$M777,$N777=0),TRUE,TRUE,FALSE)</f>
        <v>0</v>
      </c>
      <c r="P777" cm="1">
        <f t="array" ref="P777">_xlfn.IFS(AND($O776,$P776&lt;$B$6),$P776+1,AND(NOT($J776),$P776&gt;0),0,TRUE,$P776)</f>
        <v>0</v>
      </c>
      <c r="Q777" s="1">
        <f t="shared" si="61"/>
        <v>45</v>
      </c>
      <c r="R777" s="1">
        <f t="shared" si="62"/>
        <v>2250</v>
      </c>
      <c r="S777" s="17">
        <f t="shared" si="63"/>
        <v>174.41860465116278</v>
      </c>
      <c r="T777" s="1" cm="1">
        <f t="array" ref="T777">_xlfn.IFS($B$6=1,Q777*$B$10,AND(P776=0,P777&gt;=1),T776+$B$6*$B$10*$B$8,TRUE,T776)</f>
        <v>1800</v>
      </c>
      <c r="U777" s="17">
        <f t="shared" si="64"/>
        <v>139.53488372093022</v>
      </c>
    </row>
    <row r="778" spans="7:21" x14ac:dyDescent="0.25">
      <c r="G778" s="15">
        <v>776</v>
      </c>
      <c r="H778" s="17">
        <f t="shared" si="60"/>
        <v>12.916666666666666</v>
      </c>
      <c r="I778" cm="1">
        <f t="array" ref="I778">_xlfn.IFS(AND(NOT($I777=0),$J777),0,NOT($J777),$I777+$B$27,TRUE,$I777)</f>
        <v>2.1833333333333305</v>
      </c>
      <c r="J778" t="b" cm="1">
        <f t="array" ref="J778">_xlfn.IFS($I778&gt;=$C$5-$B$27,TRUE,$P778&gt;=$B$6,FALSE,TRUE,$J777)</f>
        <v>0</v>
      </c>
      <c r="K778" t="b" cm="1">
        <f t="array" ref="K778">_xlfn.IFS($L778&gt;=$B$4-$B$27,FALSE,$I778&gt;=$B$5-$B$27,TRUE,AND($J778,NOT($K777)),FALSE,$K777,TRUE,TRUE,FALSE)</f>
        <v>0</v>
      </c>
      <c r="L778" cm="1">
        <f t="array" ref="L778">_xlfn.IFS($K777,$L777+$B$27,NOT($K777),0,TRUE,$K777)</f>
        <v>0</v>
      </c>
      <c r="M778" t="b" cm="1">
        <f t="array" ref="M778">_xlfn.IFS($K778,FALSE,AND($J778,NOT($K778),$P778&lt;$B$6),TRUE,TRUE,FALSE)</f>
        <v>0</v>
      </c>
      <c r="N778" cm="1">
        <f t="array" ref="N778">_xlfn.IFS($N777&gt;=$C$7-$B$27,0,$M777,$N777+$B$27,TRUE,0)</f>
        <v>0</v>
      </c>
      <c r="O778" t="b" cm="1">
        <f t="array" ref="O778">_xlfn.IFS(AND($J778,NOT($K778),NOT($M778)),TRUE,$P778&gt;=$B$6,FALSE,AND($J778,NOT($K778),$M778,$N778=0),TRUE,TRUE,FALSE)</f>
        <v>0</v>
      </c>
      <c r="P778" cm="1">
        <f t="array" ref="P778">_xlfn.IFS(AND($O777,$P777&lt;$B$6),$P777+1,AND(NOT($J777),$P777&gt;0),0,TRUE,$P777)</f>
        <v>0</v>
      </c>
      <c r="Q778" s="1">
        <f t="shared" si="61"/>
        <v>45</v>
      </c>
      <c r="R778" s="1">
        <f t="shared" si="62"/>
        <v>2250</v>
      </c>
      <c r="S778" s="17">
        <f t="shared" si="63"/>
        <v>174.19354838709677</v>
      </c>
      <c r="T778" s="1" cm="1">
        <f t="array" ref="T778">_xlfn.IFS($B$6=1,Q778*$B$10,AND(P777=0,P778&gt;=1),T777+$B$6*$B$10*$B$8,TRUE,T777)</f>
        <v>1800</v>
      </c>
      <c r="U778" s="17">
        <f t="shared" si="64"/>
        <v>139.35483870967744</v>
      </c>
    </row>
    <row r="779" spans="7:21" x14ac:dyDescent="0.25">
      <c r="G779" s="15">
        <v>777</v>
      </c>
      <c r="H779" s="17">
        <f t="shared" si="60"/>
        <v>12.933333333333334</v>
      </c>
      <c r="I779" cm="1">
        <f t="array" ref="I779">_xlfn.IFS(AND(NOT($I778=0),$J778),0,NOT($J778),$I778+$B$27,TRUE,$I778)</f>
        <v>2.1999999999999971</v>
      </c>
      <c r="J779" t="b" cm="1">
        <f t="array" ref="J779">_xlfn.IFS($I779&gt;=$C$5-$B$27,TRUE,$P779&gt;=$B$6,FALSE,TRUE,$J778)</f>
        <v>0</v>
      </c>
      <c r="K779" t="b" cm="1">
        <f t="array" ref="K779">_xlfn.IFS($L779&gt;=$B$4-$B$27,FALSE,$I779&gt;=$B$5-$B$27,TRUE,AND($J779,NOT($K778)),FALSE,$K778,TRUE,TRUE,FALSE)</f>
        <v>0</v>
      </c>
      <c r="L779" cm="1">
        <f t="array" ref="L779">_xlfn.IFS($K778,$L778+$B$27,NOT($K778),0,TRUE,$K778)</f>
        <v>0</v>
      </c>
      <c r="M779" t="b" cm="1">
        <f t="array" ref="M779">_xlfn.IFS($K779,FALSE,AND($J779,NOT($K779),$P779&lt;$B$6),TRUE,TRUE,FALSE)</f>
        <v>0</v>
      </c>
      <c r="N779" cm="1">
        <f t="array" ref="N779">_xlfn.IFS($N778&gt;=$C$7-$B$27,0,$M778,$N778+$B$27,TRUE,0)</f>
        <v>0</v>
      </c>
      <c r="O779" t="b" cm="1">
        <f t="array" ref="O779">_xlfn.IFS(AND($J779,NOT($K779),NOT($M779)),TRUE,$P779&gt;=$B$6,FALSE,AND($J779,NOT($K779),$M779,$N779=0),TRUE,TRUE,FALSE)</f>
        <v>0</v>
      </c>
      <c r="P779" cm="1">
        <f t="array" ref="P779">_xlfn.IFS(AND($O778,$P778&lt;$B$6),$P778+1,AND(NOT($J778),$P778&gt;0),0,TRUE,$P778)</f>
        <v>0</v>
      </c>
      <c r="Q779" s="1">
        <f t="shared" si="61"/>
        <v>45</v>
      </c>
      <c r="R779" s="1">
        <f t="shared" si="62"/>
        <v>2250</v>
      </c>
      <c r="S779" s="17">
        <f t="shared" si="63"/>
        <v>173.96907216494844</v>
      </c>
      <c r="T779" s="1" cm="1">
        <f t="array" ref="T779">_xlfn.IFS($B$6=1,Q779*$B$10,AND(P778=0,P779&gt;=1),T778+$B$6*$B$10*$B$8,TRUE,T778)</f>
        <v>1800</v>
      </c>
      <c r="U779" s="17">
        <f t="shared" si="64"/>
        <v>139.17525773195877</v>
      </c>
    </row>
    <row r="780" spans="7:21" x14ac:dyDescent="0.25">
      <c r="G780" s="15">
        <v>778</v>
      </c>
      <c r="H780" s="17">
        <f t="shared" si="60"/>
        <v>12.95</v>
      </c>
      <c r="I780" cm="1">
        <f t="array" ref="I780">_xlfn.IFS(AND(NOT($I779=0),$J779),0,NOT($J779),$I779+$B$27,TRUE,$I779)</f>
        <v>2.2166666666666637</v>
      </c>
      <c r="J780" t="b" cm="1">
        <f t="array" ref="J780">_xlfn.IFS($I780&gt;=$C$5-$B$27,TRUE,$P780&gt;=$B$6,FALSE,TRUE,$J779)</f>
        <v>0</v>
      </c>
      <c r="K780" t="b" cm="1">
        <f t="array" ref="K780">_xlfn.IFS($L780&gt;=$B$4-$B$27,FALSE,$I780&gt;=$B$5-$B$27,TRUE,AND($J780,NOT($K779)),FALSE,$K779,TRUE,TRUE,FALSE)</f>
        <v>0</v>
      </c>
      <c r="L780" cm="1">
        <f t="array" ref="L780">_xlfn.IFS($K779,$L779+$B$27,NOT($K779),0,TRUE,$K779)</f>
        <v>0</v>
      </c>
      <c r="M780" t="b" cm="1">
        <f t="array" ref="M780">_xlfn.IFS($K780,FALSE,AND($J780,NOT($K780),$P780&lt;$B$6),TRUE,TRUE,FALSE)</f>
        <v>0</v>
      </c>
      <c r="N780" cm="1">
        <f t="array" ref="N780">_xlfn.IFS($N779&gt;=$C$7-$B$27,0,$M779,$N779+$B$27,TRUE,0)</f>
        <v>0</v>
      </c>
      <c r="O780" t="b" cm="1">
        <f t="array" ref="O780">_xlfn.IFS(AND($J780,NOT($K780),NOT($M780)),TRUE,$P780&gt;=$B$6,FALSE,AND($J780,NOT($K780),$M780,$N780=0),TRUE,TRUE,FALSE)</f>
        <v>0</v>
      </c>
      <c r="P780" cm="1">
        <f t="array" ref="P780">_xlfn.IFS(AND($O779,$P779&lt;$B$6),$P779+1,AND(NOT($J779),$P779&gt;0),0,TRUE,$P779)</f>
        <v>0</v>
      </c>
      <c r="Q780" s="1">
        <f t="shared" si="61"/>
        <v>45</v>
      </c>
      <c r="R780" s="1">
        <f t="shared" si="62"/>
        <v>2250</v>
      </c>
      <c r="S780" s="17">
        <f t="shared" si="63"/>
        <v>173.74517374517376</v>
      </c>
      <c r="T780" s="1" cm="1">
        <f t="array" ref="T780">_xlfn.IFS($B$6=1,Q780*$B$10,AND(P779=0,P780&gt;=1),T779+$B$6*$B$10*$B$8,TRUE,T779)</f>
        <v>1800</v>
      </c>
      <c r="U780" s="17">
        <f t="shared" si="64"/>
        <v>138.996138996139</v>
      </c>
    </row>
    <row r="781" spans="7:21" x14ac:dyDescent="0.25">
      <c r="G781" s="15">
        <v>779</v>
      </c>
      <c r="H781" s="17">
        <f t="shared" si="60"/>
        <v>12.966666666666667</v>
      </c>
      <c r="I781" cm="1">
        <f t="array" ref="I781">_xlfn.IFS(AND(NOT($I780=0),$J780),0,NOT($J780),$I780+$B$27,TRUE,$I780)</f>
        <v>2.2333333333333303</v>
      </c>
      <c r="J781" t="b" cm="1">
        <f t="array" ref="J781">_xlfn.IFS($I781&gt;=$C$5-$B$27,TRUE,$P781&gt;=$B$6,FALSE,TRUE,$J780)</f>
        <v>0</v>
      </c>
      <c r="K781" t="b" cm="1">
        <f t="array" ref="K781">_xlfn.IFS($L781&gt;=$B$4-$B$27,FALSE,$I781&gt;=$B$5-$B$27,TRUE,AND($J781,NOT($K780)),FALSE,$K780,TRUE,TRUE,FALSE)</f>
        <v>0</v>
      </c>
      <c r="L781" cm="1">
        <f t="array" ref="L781">_xlfn.IFS($K780,$L780+$B$27,NOT($K780),0,TRUE,$K780)</f>
        <v>0</v>
      </c>
      <c r="M781" t="b" cm="1">
        <f t="array" ref="M781">_xlfn.IFS($K781,FALSE,AND($J781,NOT($K781),$P781&lt;$B$6),TRUE,TRUE,FALSE)</f>
        <v>0</v>
      </c>
      <c r="N781" cm="1">
        <f t="array" ref="N781">_xlfn.IFS($N780&gt;=$C$7-$B$27,0,$M780,$N780+$B$27,TRUE,0)</f>
        <v>0</v>
      </c>
      <c r="O781" t="b" cm="1">
        <f t="array" ref="O781">_xlfn.IFS(AND($J781,NOT($K781),NOT($M781)),TRUE,$P781&gt;=$B$6,FALSE,AND($J781,NOT($K781),$M781,$N781=0),TRUE,TRUE,FALSE)</f>
        <v>0</v>
      </c>
      <c r="P781" cm="1">
        <f t="array" ref="P781">_xlfn.IFS(AND($O780,$P780&lt;$B$6),$P780+1,AND(NOT($J780),$P780&gt;0),0,TRUE,$P780)</f>
        <v>0</v>
      </c>
      <c r="Q781" s="1">
        <f t="shared" si="61"/>
        <v>45</v>
      </c>
      <c r="R781" s="1">
        <f t="shared" si="62"/>
        <v>2250</v>
      </c>
      <c r="S781" s="17">
        <f t="shared" si="63"/>
        <v>173.52185089974293</v>
      </c>
      <c r="T781" s="1" cm="1">
        <f t="array" ref="T781">_xlfn.IFS($B$6=1,Q781*$B$10,AND(P780=0,P781&gt;=1),T780+$B$6*$B$10*$B$8,TRUE,T780)</f>
        <v>1800</v>
      </c>
      <c r="U781" s="17">
        <f t="shared" si="64"/>
        <v>138.81748071979433</v>
      </c>
    </row>
    <row r="782" spans="7:21" x14ac:dyDescent="0.25">
      <c r="G782" s="15">
        <v>780</v>
      </c>
      <c r="H782" s="17">
        <f t="shared" si="60"/>
        <v>12.983333333333333</v>
      </c>
      <c r="I782" cm="1">
        <f t="array" ref="I782">_xlfn.IFS(AND(NOT($I781=0),$J781),0,NOT($J781),$I781+$B$27,TRUE,$I781)</f>
        <v>2.2499999999999969</v>
      </c>
      <c r="J782" t="b" cm="1">
        <f t="array" ref="J782">_xlfn.IFS($I782&gt;=$C$5-$B$27,TRUE,$P782&gt;=$B$6,FALSE,TRUE,$J781)</f>
        <v>0</v>
      </c>
      <c r="K782" t="b" cm="1">
        <f t="array" ref="K782">_xlfn.IFS($L782&gt;=$B$4-$B$27,FALSE,$I782&gt;=$B$5-$B$27,TRUE,AND($J782,NOT($K781)),FALSE,$K781,TRUE,TRUE,FALSE)</f>
        <v>0</v>
      </c>
      <c r="L782" cm="1">
        <f t="array" ref="L782">_xlfn.IFS($K781,$L781+$B$27,NOT($K781),0,TRUE,$K781)</f>
        <v>0</v>
      </c>
      <c r="M782" t="b" cm="1">
        <f t="array" ref="M782">_xlfn.IFS($K782,FALSE,AND($J782,NOT($K782),$P782&lt;$B$6),TRUE,TRUE,FALSE)</f>
        <v>0</v>
      </c>
      <c r="N782" cm="1">
        <f t="array" ref="N782">_xlfn.IFS($N781&gt;=$C$7-$B$27,0,$M781,$N781+$B$27,TRUE,0)</f>
        <v>0</v>
      </c>
      <c r="O782" t="b" cm="1">
        <f t="array" ref="O782">_xlfn.IFS(AND($J782,NOT($K782),NOT($M782)),TRUE,$P782&gt;=$B$6,FALSE,AND($J782,NOT($K782),$M782,$N782=0),TRUE,TRUE,FALSE)</f>
        <v>0</v>
      </c>
      <c r="P782" cm="1">
        <f t="array" ref="P782">_xlfn.IFS(AND($O781,$P781&lt;$B$6),$P781+1,AND(NOT($J781),$P781&gt;0),0,TRUE,$P781)</f>
        <v>0</v>
      </c>
      <c r="Q782" s="1">
        <f t="shared" si="61"/>
        <v>45</v>
      </c>
      <c r="R782" s="1">
        <f t="shared" si="62"/>
        <v>2250</v>
      </c>
      <c r="S782" s="17">
        <f t="shared" si="63"/>
        <v>173.29910141206676</v>
      </c>
      <c r="T782" s="1" cm="1">
        <f t="array" ref="T782">_xlfn.IFS($B$6=1,Q782*$B$10,AND(P781=0,P782&gt;=1),T781+$B$6*$B$10*$B$8,TRUE,T781)</f>
        <v>1800</v>
      </c>
      <c r="U782" s="17">
        <f t="shared" si="64"/>
        <v>138.6392811296534</v>
      </c>
    </row>
    <row r="783" spans="7:21" x14ac:dyDescent="0.25">
      <c r="G783" s="15">
        <v>781</v>
      </c>
      <c r="H783" s="17">
        <f t="shared" si="60"/>
        <v>13</v>
      </c>
      <c r="I783" cm="1">
        <f t="array" ref="I783">_xlfn.IFS(AND(NOT($I782=0),$J782),0,NOT($J782),$I782+$B$27,TRUE,$I782)</f>
        <v>2.2666666666666635</v>
      </c>
      <c r="J783" t="b" cm="1">
        <f t="array" ref="J783">_xlfn.IFS($I783&gt;=$C$5-$B$27,TRUE,$P783&gt;=$B$6,FALSE,TRUE,$J782)</f>
        <v>0</v>
      </c>
      <c r="K783" t="b" cm="1">
        <f t="array" ref="K783">_xlfn.IFS($L783&gt;=$B$4-$B$27,FALSE,$I783&gt;=$B$5-$B$27,TRUE,AND($J783,NOT($K782)),FALSE,$K782,TRUE,TRUE,FALSE)</f>
        <v>0</v>
      </c>
      <c r="L783" cm="1">
        <f t="array" ref="L783">_xlfn.IFS($K782,$L782+$B$27,NOT($K782),0,TRUE,$K782)</f>
        <v>0</v>
      </c>
      <c r="M783" t="b" cm="1">
        <f t="array" ref="M783">_xlfn.IFS($K783,FALSE,AND($J783,NOT($K783),$P783&lt;$B$6),TRUE,TRUE,FALSE)</f>
        <v>0</v>
      </c>
      <c r="N783" cm="1">
        <f t="array" ref="N783">_xlfn.IFS($N782&gt;=$C$7-$B$27,0,$M782,$N782+$B$27,TRUE,0)</f>
        <v>0</v>
      </c>
      <c r="O783" t="b" cm="1">
        <f t="array" ref="O783">_xlfn.IFS(AND($J783,NOT($K783),NOT($M783)),TRUE,$P783&gt;=$B$6,FALSE,AND($J783,NOT($K783),$M783,$N783=0),TRUE,TRUE,FALSE)</f>
        <v>0</v>
      </c>
      <c r="P783" cm="1">
        <f t="array" ref="P783">_xlfn.IFS(AND($O782,$P782&lt;$B$6),$P782+1,AND(NOT($J782),$P782&gt;0),0,TRUE,$P782)</f>
        <v>0</v>
      </c>
      <c r="Q783" s="1">
        <f t="shared" si="61"/>
        <v>45</v>
      </c>
      <c r="R783" s="1">
        <f t="shared" si="62"/>
        <v>2250</v>
      </c>
      <c r="S783" s="17">
        <f t="shared" si="63"/>
        <v>173.07692307692307</v>
      </c>
      <c r="T783" s="1" cm="1">
        <f t="array" ref="T783">_xlfn.IFS($B$6=1,Q783*$B$10,AND(P782=0,P783&gt;=1),T782+$B$6*$B$10*$B$8,TRUE,T782)</f>
        <v>1800</v>
      </c>
      <c r="U783" s="17">
        <f t="shared" si="64"/>
        <v>138.46153846153845</v>
      </c>
    </row>
    <row r="784" spans="7:21" x14ac:dyDescent="0.25">
      <c r="G784" s="15">
        <v>782</v>
      </c>
      <c r="H784" s="17">
        <f t="shared" si="60"/>
        <v>13.016666666666666</v>
      </c>
      <c r="I784" cm="1">
        <f t="array" ref="I784">_xlfn.IFS(AND(NOT($I783=0),$J783),0,NOT($J783),$I783+$B$27,TRUE,$I783)</f>
        <v>2.2833333333333301</v>
      </c>
      <c r="J784" t="b" cm="1">
        <f t="array" ref="J784">_xlfn.IFS($I784&gt;=$C$5-$B$27,TRUE,$P784&gt;=$B$6,FALSE,TRUE,$J783)</f>
        <v>0</v>
      </c>
      <c r="K784" t="b" cm="1">
        <f t="array" ref="K784">_xlfn.IFS($L784&gt;=$B$4-$B$27,FALSE,$I784&gt;=$B$5-$B$27,TRUE,AND($J784,NOT($K783)),FALSE,$K783,TRUE,TRUE,FALSE)</f>
        <v>0</v>
      </c>
      <c r="L784" cm="1">
        <f t="array" ref="L784">_xlfn.IFS($K783,$L783+$B$27,NOT($K783),0,TRUE,$K783)</f>
        <v>0</v>
      </c>
      <c r="M784" t="b" cm="1">
        <f t="array" ref="M784">_xlfn.IFS($K784,FALSE,AND($J784,NOT($K784),$P784&lt;$B$6),TRUE,TRUE,FALSE)</f>
        <v>0</v>
      </c>
      <c r="N784" cm="1">
        <f t="array" ref="N784">_xlfn.IFS($N783&gt;=$C$7-$B$27,0,$M783,$N783+$B$27,TRUE,0)</f>
        <v>0</v>
      </c>
      <c r="O784" t="b" cm="1">
        <f t="array" ref="O784">_xlfn.IFS(AND($J784,NOT($K784),NOT($M784)),TRUE,$P784&gt;=$B$6,FALSE,AND($J784,NOT($K784),$M784,$N784=0),TRUE,TRUE,FALSE)</f>
        <v>0</v>
      </c>
      <c r="P784" cm="1">
        <f t="array" ref="P784">_xlfn.IFS(AND($O783,$P783&lt;$B$6),$P783+1,AND(NOT($J783),$P783&gt;0),0,TRUE,$P783)</f>
        <v>0</v>
      </c>
      <c r="Q784" s="1">
        <f t="shared" si="61"/>
        <v>45</v>
      </c>
      <c r="R784" s="1">
        <f t="shared" si="62"/>
        <v>2250</v>
      </c>
      <c r="S784" s="17">
        <f t="shared" si="63"/>
        <v>172.85531370038413</v>
      </c>
      <c r="T784" s="1" cm="1">
        <f t="array" ref="T784">_xlfn.IFS($B$6=1,Q784*$B$10,AND(P783=0,P784&gt;=1),T783+$B$6*$B$10*$B$8,TRUE,T783)</f>
        <v>1800</v>
      </c>
      <c r="U784" s="17">
        <f t="shared" si="64"/>
        <v>138.2842509603073</v>
      </c>
    </row>
    <row r="785" spans="7:21" x14ac:dyDescent="0.25">
      <c r="G785" s="15">
        <v>783</v>
      </c>
      <c r="H785" s="17">
        <f t="shared" si="60"/>
        <v>13.033333333333333</v>
      </c>
      <c r="I785" cm="1">
        <f t="array" ref="I785">_xlfn.IFS(AND(NOT($I784=0),$J784),0,NOT($J784),$I784+$B$27,TRUE,$I784)</f>
        <v>2.2999999999999967</v>
      </c>
      <c r="J785" t="b" cm="1">
        <f t="array" ref="J785">_xlfn.IFS($I785&gt;=$C$5-$B$27,TRUE,$P785&gt;=$B$6,FALSE,TRUE,$J784)</f>
        <v>0</v>
      </c>
      <c r="K785" t="b" cm="1">
        <f t="array" ref="K785">_xlfn.IFS($L785&gt;=$B$4-$B$27,FALSE,$I785&gt;=$B$5-$B$27,TRUE,AND($J785,NOT($K784)),FALSE,$K784,TRUE,TRUE,FALSE)</f>
        <v>0</v>
      </c>
      <c r="L785" cm="1">
        <f t="array" ref="L785">_xlfn.IFS($K784,$L784+$B$27,NOT($K784),0,TRUE,$K784)</f>
        <v>0</v>
      </c>
      <c r="M785" t="b" cm="1">
        <f t="array" ref="M785">_xlfn.IFS($K785,FALSE,AND($J785,NOT($K785),$P785&lt;$B$6),TRUE,TRUE,FALSE)</f>
        <v>0</v>
      </c>
      <c r="N785" cm="1">
        <f t="array" ref="N785">_xlfn.IFS($N784&gt;=$C$7-$B$27,0,$M784,$N784+$B$27,TRUE,0)</f>
        <v>0</v>
      </c>
      <c r="O785" t="b" cm="1">
        <f t="array" ref="O785">_xlfn.IFS(AND($J785,NOT($K785),NOT($M785)),TRUE,$P785&gt;=$B$6,FALSE,AND($J785,NOT($K785),$M785,$N785=0),TRUE,TRUE,FALSE)</f>
        <v>0</v>
      </c>
      <c r="P785" cm="1">
        <f t="array" ref="P785">_xlfn.IFS(AND($O784,$P784&lt;$B$6),$P784+1,AND(NOT($J784),$P784&gt;0),0,TRUE,$P784)</f>
        <v>0</v>
      </c>
      <c r="Q785" s="1">
        <f t="shared" si="61"/>
        <v>45</v>
      </c>
      <c r="R785" s="1">
        <f t="shared" si="62"/>
        <v>2250</v>
      </c>
      <c r="S785" s="17">
        <f t="shared" si="63"/>
        <v>172.63427109974424</v>
      </c>
      <c r="T785" s="1" cm="1">
        <f t="array" ref="T785">_xlfn.IFS($B$6=1,Q785*$B$10,AND(P784=0,P785&gt;=1),T784+$B$6*$B$10*$B$8,TRUE,T784)</f>
        <v>1800</v>
      </c>
      <c r="U785" s="17">
        <f t="shared" si="64"/>
        <v>138.10741687979541</v>
      </c>
    </row>
    <row r="786" spans="7:21" x14ac:dyDescent="0.25">
      <c r="G786" s="15">
        <v>784</v>
      </c>
      <c r="H786" s="17">
        <f t="shared" si="60"/>
        <v>13.049999999999999</v>
      </c>
      <c r="I786" cm="1">
        <f t="array" ref="I786">_xlfn.IFS(AND(NOT($I785=0),$J785),0,NOT($J785),$I785+$B$27,TRUE,$I785)</f>
        <v>2.3166666666666633</v>
      </c>
      <c r="J786" t="b" cm="1">
        <f t="array" ref="J786">_xlfn.IFS($I786&gt;=$C$5-$B$27,TRUE,$P786&gt;=$B$6,FALSE,TRUE,$J785)</f>
        <v>0</v>
      </c>
      <c r="K786" t="b" cm="1">
        <f t="array" ref="K786">_xlfn.IFS($L786&gt;=$B$4-$B$27,FALSE,$I786&gt;=$B$5-$B$27,TRUE,AND($J786,NOT($K785)),FALSE,$K785,TRUE,TRUE,FALSE)</f>
        <v>0</v>
      </c>
      <c r="L786" cm="1">
        <f t="array" ref="L786">_xlfn.IFS($K785,$L785+$B$27,NOT($K785),0,TRUE,$K785)</f>
        <v>0</v>
      </c>
      <c r="M786" t="b" cm="1">
        <f t="array" ref="M786">_xlfn.IFS($K786,FALSE,AND($J786,NOT($K786),$P786&lt;$B$6),TRUE,TRUE,FALSE)</f>
        <v>0</v>
      </c>
      <c r="N786" cm="1">
        <f t="array" ref="N786">_xlfn.IFS($N785&gt;=$C$7-$B$27,0,$M785,$N785+$B$27,TRUE,0)</f>
        <v>0</v>
      </c>
      <c r="O786" t="b" cm="1">
        <f t="array" ref="O786">_xlfn.IFS(AND($J786,NOT($K786),NOT($M786)),TRUE,$P786&gt;=$B$6,FALSE,AND($J786,NOT($K786),$M786,$N786=0),TRUE,TRUE,FALSE)</f>
        <v>0</v>
      </c>
      <c r="P786" cm="1">
        <f t="array" ref="P786">_xlfn.IFS(AND($O785,$P785&lt;$B$6),$P785+1,AND(NOT($J785),$P785&gt;0),0,TRUE,$P785)</f>
        <v>0</v>
      </c>
      <c r="Q786" s="1">
        <f t="shared" si="61"/>
        <v>45</v>
      </c>
      <c r="R786" s="1">
        <f t="shared" si="62"/>
        <v>2250</v>
      </c>
      <c r="S786" s="17">
        <f t="shared" si="63"/>
        <v>172.41379310344828</v>
      </c>
      <c r="T786" s="1" cm="1">
        <f t="array" ref="T786">_xlfn.IFS($B$6=1,Q786*$B$10,AND(P785=0,P786&gt;=1),T785+$B$6*$B$10*$B$8,TRUE,T785)</f>
        <v>1800</v>
      </c>
      <c r="U786" s="17">
        <f t="shared" si="64"/>
        <v>137.93103448275863</v>
      </c>
    </row>
    <row r="787" spans="7:21" x14ac:dyDescent="0.25">
      <c r="G787" s="15">
        <v>785</v>
      </c>
      <c r="H787" s="17">
        <f t="shared" si="60"/>
        <v>13.066666666666666</v>
      </c>
      <c r="I787" cm="1">
        <f t="array" ref="I787">_xlfn.IFS(AND(NOT($I786=0),$J786),0,NOT($J786),$I786+$B$27,TRUE,$I786)</f>
        <v>2.3333333333333299</v>
      </c>
      <c r="J787" t="b" cm="1">
        <f t="array" ref="J787">_xlfn.IFS($I787&gt;=$C$5-$B$27,TRUE,$P787&gt;=$B$6,FALSE,TRUE,$J786)</f>
        <v>0</v>
      </c>
      <c r="K787" t="b" cm="1">
        <f t="array" ref="K787">_xlfn.IFS($L787&gt;=$B$4-$B$27,FALSE,$I787&gt;=$B$5-$B$27,TRUE,AND($J787,NOT($K786)),FALSE,$K786,TRUE,TRUE,FALSE)</f>
        <v>0</v>
      </c>
      <c r="L787" cm="1">
        <f t="array" ref="L787">_xlfn.IFS($K786,$L786+$B$27,NOT($K786),0,TRUE,$K786)</f>
        <v>0</v>
      </c>
      <c r="M787" t="b" cm="1">
        <f t="array" ref="M787">_xlfn.IFS($K787,FALSE,AND($J787,NOT($K787),$P787&lt;$B$6),TRUE,TRUE,FALSE)</f>
        <v>0</v>
      </c>
      <c r="N787" cm="1">
        <f t="array" ref="N787">_xlfn.IFS($N786&gt;=$C$7-$B$27,0,$M786,$N786+$B$27,TRUE,0)</f>
        <v>0</v>
      </c>
      <c r="O787" t="b" cm="1">
        <f t="array" ref="O787">_xlfn.IFS(AND($J787,NOT($K787),NOT($M787)),TRUE,$P787&gt;=$B$6,FALSE,AND($J787,NOT($K787),$M787,$N787=0),TRUE,TRUE,FALSE)</f>
        <v>0</v>
      </c>
      <c r="P787" cm="1">
        <f t="array" ref="P787">_xlfn.IFS(AND($O786,$P786&lt;$B$6),$P786+1,AND(NOT($J786),$P786&gt;0),0,TRUE,$P786)</f>
        <v>0</v>
      </c>
      <c r="Q787" s="1">
        <f t="shared" si="61"/>
        <v>45</v>
      </c>
      <c r="R787" s="1">
        <f t="shared" si="62"/>
        <v>2250</v>
      </c>
      <c r="S787" s="17">
        <f t="shared" si="63"/>
        <v>172.19387755102042</v>
      </c>
      <c r="T787" s="1" cm="1">
        <f t="array" ref="T787">_xlfn.IFS($B$6=1,Q787*$B$10,AND(P786=0,P787&gt;=1),T786+$B$6*$B$10*$B$8,TRUE,T786)</f>
        <v>1800</v>
      </c>
      <c r="U787" s="17">
        <f t="shared" si="64"/>
        <v>137.75510204081633</v>
      </c>
    </row>
    <row r="788" spans="7:21" x14ac:dyDescent="0.25">
      <c r="G788" s="15">
        <v>786</v>
      </c>
      <c r="H788" s="17">
        <f t="shared" si="60"/>
        <v>13.083333333333334</v>
      </c>
      <c r="I788" cm="1">
        <f t="array" ref="I788">_xlfn.IFS(AND(NOT($I787=0),$J787),0,NOT($J787),$I787+$B$27,TRUE,$I787)</f>
        <v>2.3499999999999965</v>
      </c>
      <c r="J788" t="b" cm="1">
        <f t="array" ref="J788">_xlfn.IFS($I788&gt;=$C$5-$B$27,TRUE,$P788&gt;=$B$6,FALSE,TRUE,$J787)</f>
        <v>0</v>
      </c>
      <c r="K788" t="b" cm="1">
        <f t="array" ref="K788">_xlfn.IFS($L788&gt;=$B$4-$B$27,FALSE,$I788&gt;=$B$5-$B$27,TRUE,AND($J788,NOT($K787)),FALSE,$K787,TRUE,TRUE,FALSE)</f>
        <v>0</v>
      </c>
      <c r="L788" cm="1">
        <f t="array" ref="L788">_xlfn.IFS($K787,$L787+$B$27,NOT($K787),0,TRUE,$K787)</f>
        <v>0</v>
      </c>
      <c r="M788" t="b" cm="1">
        <f t="array" ref="M788">_xlfn.IFS($K788,FALSE,AND($J788,NOT($K788),$P788&lt;$B$6),TRUE,TRUE,FALSE)</f>
        <v>0</v>
      </c>
      <c r="N788" cm="1">
        <f t="array" ref="N788">_xlfn.IFS($N787&gt;=$C$7-$B$27,0,$M787,$N787+$B$27,TRUE,0)</f>
        <v>0</v>
      </c>
      <c r="O788" t="b" cm="1">
        <f t="array" ref="O788">_xlfn.IFS(AND($J788,NOT($K788),NOT($M788)),TRUE,$P788&gt;=$B$6,FALSE,AND($J788,NOT($K788),$M788,$N788=0),TRUE,TRUE,FALSE)</f>
        <v>0</v>
      </c>
      <c r="P788" cm="1">
        <f t="array" ref="P788">_xlfn.IFS(AND($O787,$P787&lt;$B$6),$P787+1,AND(NOT($J787),$P787&gt;0),0,TRUE,$P787)</f>
        <v>0</v>
      </c>
      <c r="Q788" s="1">
        <f t="shared" si="61"/>
        <v>45</v>
      </c>
      <c r="R788" s="1">
        <f t="shared" si="62"/>
        <v>2250</v>
      </c>
      <c r="S788" s="17">
        <f t="shared" si="63"/>
        <v>171.97452229299361</v>
      </c>
      <c r="T788" s="1" cm="1">
        <f t="array" ref="T788">_xlfn.IFS($B$6=1,Q788*$B$10,AND(P787=0,P788&gt;=1),T787+$B$6*$B$10*$B$8,TRUE,T787)</f>
        <v>1800</v>
      </c>
      <c r="U788" s="17">
        <f t="shared" si="64"/>
        <v>137.5796178343949</v>
      </c>
    </row>
    <row r="789" spans="7:21" x14ac:dyDescent="0.25">
      <c r="G789" s="15">
        <v>787</v>
      </c>
      <c r="H789" s="17">
        <f t="shared" si="60"/>
        <v>13.1</v>
      </c>
      <c r="I789" cm="1">
        <f t="array" ref="I789">_xlfn.IFS(AND(NOT($I788=0),$J788),0,NOT($J788),$I788+$B$27,TRUE,$I788)</f>
        <v>2.3666666666666631</v>
      </c>
      <c r="J789" t="b" cm="1">
        <f t="array" ref="J789">_xlfn.IFS($I789&gt;=$C$5-$B$27,TRUE,$P789&gt;=$B$6,FALSE,TRUE,$J788)</f>
        <v>0</v>
      </c>
      <c r="K789" t="b" cm="1">
        <f t="array" ref="K789">_xlfn.IFS($L789&gt;=$B$4-$B$27,FALSE,$I789&gt;=$B$5-$B$27,TRUE,AND($J789,NOT($K788)),FALSE,$K788,TRUE,TRUE,FALSE)</f>
        <v>0</v>
      </c>
      <c r="L789" cm="1">
        <f t="array" ref="L789">_xlfn.IFS($K788,$L788+$B$27,NOT($K788),0,TRUE,$K788)</f>
        <v>0</v>
      </c>
      <c r="M789" t="b" cm="1">
        <f t="array" ref="M789">_xlfn.IFS($K789,FALSE,AND($J789,NOT($K789),$P789&lt;$B$6),TRUE,TRUE,FALSE)</f>
        <v>0</v>
      </c>
      <c r="N789" cm="1">
        <f t="array" ref="N789">_xlfn.IFS($N788&gt;=$C$7-$B$27,0,$M788,$N788+$B$27,TRUE,0)</f>
        <v>0</v>
      </c>
      <c r="O789" t="b" cm="1">
        <f t="array" ref="O789">_xlfn.IFS(AND($J789,NOT($K789),NOT($M789)),TRUE,$P789&gt;=$B$6,FALSE,AND($J789,NOT($K789),$M789,$N789=0),TRUE,TRUE,FALSE)</f>
        <v>0</v>
      </c>
      <c r="P789" cm="1">
        <f t="array" ref="P789">_xlfn.IFS(AND($O788,$P788&lt;$B$6),$P788+1,AND(NOT($J788),$P788&gt;0),0,TRUE,$P788)</f>
        <v>0</v>
      </c>
      <c r="Q789" s="1">
        <f t="shared" si="61"/>
        <v>45</v>
      </c>
      <c r="R789" s="1">
        <f t="shared" si="62"/>
        <v>2250</v>
      </c>
      <c r="S789" s="17">
        <f t="shared" si="63"/>
        <v>171.75572519083971</v>
      </c>
      <c r="T789" s="1" cm="1">
        <f t="array" ref="T789">_xlfn.IFS($B$6=1,Q789*$B$10,AND(P788=0,P789&gt;=1),T788+$B$6*$B$10*$B$8,TRUE,T788)</f>
        <v>1800</v>
      </c>
      <c r="U789" s="17">
        <f t="shared" si="64"/>
        <v>137.40458015267177</v>
      </c>
    </row>
    <row r="790" spans="7:21" x14ac:dyDescent="0.25">
      <c r="G790" s="15">
        <v>788</v>
      </c>
      <c r="H790" s="17">
        <f t="shared" si="60"/>
        <v>13.116666666666667</v>
      </c>
      <c r="I790" cm="1">
        <f t="array" ref="I790">_xlfn.IFS(AND(NOT($I789=0),$J789),0,NOT($J789),$I789+$B$27,TRUE,$I789)</f>
        <v>2.3833333333333298</v>
      </c>
      <c r="J790" t="b" cm="1">
        <f t="array" ref="J790">_xlfn.IFS($I790&gt;=$C$5-$B$27,TRUE,$P790&gt;=$B$6,FALSE,TRUE,$J789)</f>
        <v>0</v>
      </c>
      <c r="K790" t="b" cm="1">
        <f t="array" ref="K790">_xlfn.IFS($L790&gt;=$B$4-$B$27,FALSE,$I790&gt;=$B$5-$B$27,TRUE,AND($J790,NOT($K789)),FALSE,$K789,TRUE,TRUE,FALSE)</f>
        <v>0</v>
      </c>
      <c r="L790" cm="1">
        <f t="array" ref="L790">_xlfn.IFS($K789,$L789+$B$27,NOT($K789),0,TRUE,$K789)</f>
        <v>0</v>
      </c>
      <c r="M790" t="b" cm="1">
        <f t="array" ref="M790">_xlfn.IFS($K790,FALSE,AND($J790,NOT($K790),$P790&lt;$B$6),TRUE,TRUE,FALSE)</f>
        <v>0</v>
      </c>
      <c r="N790" cm="1">
        <f t="array" ref="N790">_xlfn.IFS($N789&gt;=$C$7-$B$27,0,$M789,$N789+$B$27,TRUE,0)</f>
        <v>0</v>
      </c>
      <c r="O790" t="b" cm="1">
        <f t="array" ref="O790">_xlfn.IFS(AND($J790,NOT($K790),NOT($M790)),TRUE,$P790&gt;=$B$6,FALSE,AND($J790,NOT($K790),$M790,$N790=0),TRUE,TRUE,FALSE)</f>
        <v>0</v>
      </c>
      <c r="P790" cm="1">
        <f t="array" ref="P790">_xlfn.IFS(AND($O789,$P789&lt;$B$6),$P789+1,AND(NOT($J789),$P789&gt;0),0,TRUE,$P789)</f>
        <v>0</v>
      </c>
      <c r="Q790" s="1">
        <f t="shared" si="61"/>
        <v>45</v>
      </c>
      <c r="R790" s="1">
        <f t="shared" si="62"/>
        <v>2250</v>
      </c>
      <c r="S790" s="17">
        <f t="shared" si="63"/>
        <v>171.53748411689961</v>
      </c>
      <c r="T790" s="1" cm="1">
        <f t="array" ref="T790">_xlfn.IFS($B$6=1,Q790*$B$10,AND(P789=0,P790&gt;=1),T789+$B$6*$B$10*$B$8,TRUE,T789)</f>
        <v>1800</v>
      </c>
      <c r="U790" s="17">
        <f t="shared" si="64"/>
        <v>137.22998729351968</v>
      </c>
    </row>
    <row r="791" spans="7:21" x14ac:dyDescent="0.25">
      <c r="G791" s="15">
        <v>789</v>
      </c>
      <c r="H791" s="17">
        <f t="shared" si="60"/>
        <v>13.133333333333333</v>
      </c>
      <c r="I791" cm="1">
        <f t="array" ref="I791">_xlfn.IFS(AND(NOT($I790=0),$J790),0,NOT($J790),$I790+$B$27,TRUE,$I790)</f>
        <v>2.3999999999999964</v>
      </c>
      <c r="J791" t="b" cm="1">
        <f t="array" ref="J791">_xlfn.IFS($I791&gt;=$C$5-$B$27,TRUE,$P791&gt;=$B$6,FALSE,TRUE,$J790)</f>
        <v>0</v>
      </c>
      <c r="K791" t="b" cm="1">
        <f t="array" ref="K791">_xlfn.IFS($L791&gt;=$B$4-$B$27,FALSE,$I791&gt;=$B$5-$B$27,TRUE,AND($J791,NOT($K790)),FALSE,$K790,TRUE,TRUE,FALSE)</f>
        <v>0</v>
      </c>
      <c r="L791" cm="1">
        <f t="array" ref="L791">_xlfn.IFS($K790,$L790+$B$27,NOT($K790),0,TRUE,$K790)</f>
        <v>0</v>
      </c>
      <c r="M791" t="b" cm="1">
        <f t="array" ref="M791">_xlfn.IFS($K791,FALSE,AND($J791,NOT($K791),$P791&lt;$B$6),TRUE,TRUE,FALSE)</f>
        <v>0</v>
      </c>
      <c r="N791" cm="1">
        <f t="array" ref="N791">_xlfn.IFS($N790&gt;=$C$7-$B$27,0,$M790,$N790+$B$27,TRUE,0)</f>
        <v>0</v>
      </c>
      <c r="O791" t="b" cm="1">
        <f t="array" ref="O791">_xlfn.IFS(AND($J791,NOT($K791),NOT($M791)),TRUE,$P791&gt;=$B$6,FALSE,AND($J791,NOT($K791),$M791,$N791=0),TRUE,TRUE,FALSE)</f>
        <v>0</v>
      </c>
      <c r="P791" cm="1">
        <f t="array" ref="P791">_xlfn.IFS(AND($O790,$P790&lt;$B$6),$P790+1,AND(NOT($J790),$P790&gt;0),0,TRUE,$P790)</f>
        <v>0</v>
      </c>
      <c r="Q791" s="1">
        <f t="shared" si="61"/>
        <v>45</v>
      </c>
      <c r="R791" s="1">
        <f t="shared" si="62"/>
        <v>2250</v>
      </c>
      <c r="S791" s="17">
        <f t="shared" si="63"/>
        <v>171.31979695431474</v>
      </c>
      <c r="T791" s="1" cm="1">
        <f t="array" ref="T791">_xlfn.IFS($B$6=1,Q791*$B$10,AND(P790=0,P791&gt;=1),T790+$B$6*$B$10*$B$8,TRUE,T790)</f>
        <v>1800</v>
      </c>
      <c r="U791" s="17">
        <f t="shared" si="64"/>
        <v>137.05583756345177</v>
      </c>
    </row>
    <row r="792" spans="7:21" x14ac:dyDescent="0.25">
      <c r="G792" s="15">
        <v>790</v>
      </c>
      <c r="H792" s="17">
        <f t="shared" si="60"/>
        <v>13.15</v>
      </c>
      <c r="I792" cm="1">
        <f t="array" ref="I792">_xlfn.IFS(AND(NOT($I791=0),$J791),0,NOT($J791),$I791+$B$27,TRUE,$I791)</f>
        <v>2.416666666666663</v>
      </c>
      <c r="J792" t="b" cm="1">
        <f t="array" ref="J792">_xlfn.IFS($I792&gt;=$C$5-$B$27,TRUE,$P792&gt;=$B$6,FALSE,TRUE,$J791)</f>
        <v>0</v>
      </c>
      <c r="K792" t="b" cm="1">
        <f t="array" ref="K792">_xlfn.IFS($L792&gt;=$B$4-$B$27,FALSE,$I792&gt;=$B$5-$B$27,TRUE,AND($J792,NOT($K791)),FALSE,$K791,TRUE,TRUE,FALSE)</f>
        <v>0</v>
      </c>
      <c r="L792" cm="1">
        <f t="array" ref="L792">_xlfn.IFS($K791,$L791+$B$27,NOT($K791),0,TRUE,$K791)</f>
        <v>0</v>
      </c>
      <c r="M792" t="b" cm="1">
        <f t="array" ref="M792">_xlfn.IFS($K792,FALSE,AND($J792,NOT($K792),$P792&lt;$B$6),TRUE,TRUE,FALSE)</f>
        <v>0</v>
      </c>
      <c r="N792" cm="1">
        <f t="array" ref="N792">_xlfn.IFS($N791&gt;=$C$7-$B$27,0,$M791,$N791+$B$27,TRUE,0)</f>
        <v>0</v>
      </c>
      <c r="O792" t="b" cm="1">
        <f t="array" ref="O792">_xlfn.IFS(AND($J792,NOT($K792),NOT($M792)),TRUE,$P792&gt;=$B$6,FALSE,AND($J792,NOT($K792),$M792,$N792=0),TRUE,TRUE,FALSE)</f>
        <v>0</v>
      </c>
      <c r="P792" cm="1">
        <f t="array" ref="P792">_xlfn.IFS(AND($O791,$P791&lt;$B$6),$P791+1,AND(NOT($J791),$P791&gt;0),0,TRUE,$P791)</f>
        <v>0</v>
      </c>
      <c r="Q792" s="1">
        <f t="shared" si="61"/>
        <v>45</v>
      </c>
      <c r="R792" s="1">
        <f t="shared" si="62"/>
        <v>2250</v>
      </c>
      <c r="S792" s="17">
        <f t="shared" si="63"/>
        <v>171.10266159695817</v>
      </c>
      <c r="T792" s="1" cm="1">
        <f t="array" ref="T792">_xlfn.IFS($B$6=1,Q792*$B$10,AND(P791=0,P792&gt;=1),T791+$B$6*$B$10*$B$8,TRUE,T791)</f>
        <v>1800</v>
      </c>
      <c r="U792" s="17">
        <f t="shared" si="64"/>
        <v>136.88212927756655</v>
      </c>
    </row>
    <row r="793" spans="7:21" x14ac:dyDescent="0.25">
      <c r="G793" s="15">
        <v>791</v>
      </c>
      <c r="H793" s="17">
        <f t="shared" si="60"/>
        <v>13.166666666666666</v>
      </c>
      <c r="I793" cm="1">
        <f t="array" ref="I793">_xlfn.IFS(AND(NOT($I792=0),$J792),0,NOT($J792),$I792+$B$27,TRUE,$I792)</f>
        <v>2.4333333333333296</v>
      </c>
      <c r="J793" t="b" cm="1">
        <f t="array" ref="J793">_xlfn.IFS($I793&gt;=$C$5-$B$27,TRUE,$P793&gt;=$B$6,FALSE,TRUE,$J792)</f>
        <v>0</v>
      </c>
      <c r="K793" t="b" cm="1">
        <f t="array" ref="K793">_xlfn.IFS($L793&gt;=$B$4-$B$27,FALSE,$I793&gt;=$B$5-$B$27,TRUE,AND($J793,NOT($K792)),FALSE,$K792,TRUE,TRUE,FALSE)</f>
        <v>0</v>
      </c>
      <c r="L793" cm="1">
        <f t="array" ref="L793">_xlfn.IFS($K792,$L792+$B$27,NOT($K792),0,TRUE,$K792)</f>
        <v>0</v>
      </c>
      <c r="M793" t="b" cm="1">
        <f t="array" ref="M793">_xlfn.IFS($K793,FALSE,AND($J793,NOT($K793),$P793&lt;$B$6),TRUE,TRUE,FALSE)</f>
        <v>0</v>
      </c>
      <c r="N793" cm="1">
        <f t="array" ref="N793">_xlfn.IFS($N792&gt;=$C$7-$B$27,0,$M792,$N792+$B$27,TRUE,0)</f>
        <v>0</v>
      </c>
      <c r="O793" t="b" cm="1">
        <f t="array" ref="O793">_xlfn.IFS(AND($J793,NOT($K793),NOT($M793)),TRUE,$P793&gt;=$B$6,FALSE,AND($J793,NOT($K793),$M793,$N793=0),TRUE,TRUE,FALSE)</f>
        <v>0</v>
      </c>
      <c r="P793" cm="1">
        <f t="array" ref="P793">_xlfn.IFS(AND($O792,$P792&lt;$B$6),$P792+1,AND(NOT($J792),$P792&gt;0),0,TRUE,$P792)</f>
        <v>0</v>
      </c>
      <c r="Q793" s="1">
        <f t="shared" si="61"/>
        <v>45</v>
      </c>
      <c r="R793" s="1">
        <f t="shared" si="62"/>
        <v>2250</v>
      </c>
      <c r="S793" s="17">
        <f t="shared" si="63"/>
        <v>170.8860759493671</v>
      </c>
      <c r="T793" s="1" cm="1">
        <f t="array" ref="T793">_xlfn.IFS($B$6=1,Q793*$B$10,AND(P792=0,P793&gt;=1),T792+$B$6*$B$10*$B$8,TRUE,T792)</f>
        <v>1800</v>
      </c>
      <c r="U793" s="17">
        <f t="shared" si="64"/>
        <v>136.70886075949369</v>
      </c>
    </row>
    <row r="794" spans="7:21" x14ac:dyDescent="0.25">
      <c r="G794" s="15">
        <v>792</v>
      </c>
      <c r="H794" s="17">
        <f t="shared" si="60"/>
        <v>13.183333333333334</v>
      </c>
      <c r="I794" cm="1">
        <f t="array" ref="I794">_xlfn.IFS(AND(NOT($I793=0),$J793),0,NOT($J793),$I793+$B$27,TRUE,$I793)</f>
        <v>2.4499999999999962</v>
      </c>
      <c r="J794" t="b" cm="1">
        <f t="array" ref="J794">_xlfn.IFS($I794&gt;=$C$5-$B$27,TRUE,$P794&gt;=$B$6,FALSE,TRUE,$J793)</f>
        <v>0</v>
      </c>
      <c r="K794" t="b" cm="1">
        <f t="array" ref="K794">_xlfn.IFS($L794&gt;=$B$4-$B$27,FALSE,$I794&gt;=$B$5-$B$27,TRUE,AND($J794,NOT($K793)),FALSE,$K793,TRUE,TRUE,FALSE)</f>
        <v>0</v>
      </c>
      <c r="L794" cm="1">
        <f t="array" ref="L794">_xlfn.IFS($K793,$L793+$B$27,NOT($K793),0,TRUE,$K793)</f>
        <v>0</v>
      </c>
      <c r="M794" t="b" cm="1">
        <f t="array" ref="M794">_xlfn.IFS($K794,FALSE,AND($J794,NOT($K794),$P794&lt;$B$6),TRUE,TRUE,FALSE)</f>
        <v>0</v>
      </c>
      <c r="N794" cm="1">
        <f t="array" ref="N794">_xlfn.IFS($N793&gt;=$C$7-$B$27,0,$M793,$N793+$B$27,TRUE,0)</f>
        <v>0</v>
      </c>
      <c r="O794" t="b" cm="1">
        <f t="array" ref="O794">_xlfn.IFS(AND($J794,NOT($K794),NOT($M794)),TRUE,$P794&gt;=$B$6,FALSE,AND($J794,NOT($K794),$M794,$N794=0),TRUE,TRUE,FALSE)</f>
        <v>0</v>
      </c>
      <c r="P794" cm="1">
        <f t="array" ref="P794">_xlfn.IFS(AND($O793,$P793&lt;$B$6),$P793+1,AND(NOT($J793),$P793&gt;0),0,TRUE,$P793)</f>
        <v>0</v>
      </c>
      <c r="Q794" s="1">
        <f t="shared" si="61"/>
        <v>45</v>
      </c>
      <c r="R794" s="1">
        <f t="shared" si="62"/>
        <v>2250</v>
      </c>
      <c r="S794" s="17">
        <f t="shared" si="63"/>
        <v>170.67003792667509</v>
      </c>
      <c r="T794" s="1" cm="1">
        <f t="array" ref="T794">_xlfn.IFS($B$6=1,Q794*$B$10,AND(P793=0,P794&gt;=1),T793+$B$6*$B$10*$B$8,TRUE,T793)</f>
        <v>1800</v>
      </c>
      <c r="U794" s="17">
        <f t="shared" si="64"/>
        <v>136.53603034134008</v>
      </c>
    </row>
    <row r="795" spans="7:21" x14ac:dyDescent="0.25">
      <c r="G795" s="15">
        <v>793</v>
      </c>
      <c r="H795" s="17">
        <f t="shared" si="60"/>
        <v>13.2</v>
      </c>
      <c r="I795" cm="1">
        <f t="array" ref="I795">_xlfn.IFS(AND(NOT($I794=0),$J794),0,NOT($J794),$I794+$B$27,TRUE,$I794)</f>
        <v>2.4666666666666628</v>
      </c>
      <c r="J795" t="b" cm="1">
        <f t="array" ref="J795">_xlfn.IFS($I795&gt;=$C$5-$B$27,TRUE,$P795&gt;=$B$6,FALSE,TRUE,$J794)</f>
        <v>0</v>
      </c>
      <c r="K795" t="b" cm="1">
        <f t="array" ref="K795">_xlfn.IFS($L795&gt;=$B$4-$B$27,FALSE,$I795&gt;=$B$5-$B$27,TRUE,AND($J795,NOT($K794)),FALSE,$K794,TRUE,TRUE,FALSE)</f>
        <v>0</v>
      </c>
      <c r="L795" cm="1">
        <f t="array" ref="L795">_xlfn.IFS($K794,$L794+$B$27,NOT($K794),0,TRUE,$K794)</f>
        <v>0</v>
      </c>
      <c r="M795" t="b" cm="1">
        <f t="array" ref="M795">_xlfn.IFS($K795,FALSE,AND($J795,NOT($K795),$P795&lt;$B$6),TRUE,TRUE,FALSE)</f>
        <v>0</v>
      </c>
      <c r="N795" cm="1">
        <f t="array" ref="N795">_xlfn.IFS($N794&gt;=$C$7-$B$27,0,$M794,$N794+$B$27,TRUE,0)</f>
        <v>0</v>
      </c>
      <c r="O795" t="b" cm="1">
        <f t="array" ref="O795">_xlfn.IFS(AND($J795,NOT($K795),NOT($M795)),TRUE,$P795&gt;=$B$6,FALSE,AND($J795,NOT($K795),$M795,$N795=0),TRUE,TRUE,FALSE)</f>
        <v>0</v>
      </c>
      <c r="P795" cm="1">
        <f t="array" ref="P795">_xlfn.IFS(AND($O794,$P794&lt;$B$6),$P794+1,AND(NOT($J794),$P794&gt;0),0,TRUE,$P794)</f>
        <v>0</v>
      </c>
      <c r="Q795" s="1">
        <f t="shared" si="61"/>
        <v>45</v>
      </c>
      <c r="R795" s="1">
        <f t="shared" si="62"/>
        <v>2250</v>
      </c>
      <c r="S795" s="17">
        <f t="shared" si="63"/>
        <v>170.45454545454547</v>
      </c>
      <c r="T795" s="1" cm="1">
        <f t="array" ref="T795">_xlfn.IFS($B$6=1,Q795*$B$10,AND(P794=0,P795&gt;=1),T794+$B$6*$B$10*$B$8,TRUE,T794)</f>
        <v>1800</v>
      </c>
      <c r="U795" s="17">
        <f t="shared" si="64"/>
        <v>136.36363636363637</v>
      </c>
    </row>
    <row r="796" spans="7:21" x14ac:dyDescent="0.25">
      <c r="G796" s="15">
        <v>794</v>
      </c>
      <c r="H796" s="17">
        <f t="shared" si="60"/>
        <v>13.216666666666667</v>
      </c>
      <c r="I796" cm="1">
        <f t="array" ref="I796">_xlfn.IFS(AND(NOT($I795=0),$J795),0,NOT($J795),$I795+$B$27,TRUE,$I795)</f>
        <v>2.4833333333333294</v>
      </c>
      <c r="J796" t="b" cm="1">
        <f t="array" ref="J796">_xlfn.IFS($I796&gt;=$C$5-$B$27,TRUE,$P796&gt;=$B$6,FALSE,TRUE,$J795)</f>
        <v>0</v>
      </c>
      <c r="K796" t="b" cm="1">
        <f t="array" ref="K796">_xlfn.IFS($L796&gt;=$B$4-$B$27,FALSE,$I796&gt;=$B$5-$B$27,TRUE,AND($J796,NOT($K795)),FALSE,$K795,TRUE,TRUE,FALSE)</f>
        <v>0</v>
      </c>
      <c r="L796" cm="1">
        <f t="array" ref="L796">_xlfn.IFS($K795,$L795+$B$27,NOT($K795),0,TRUE,$K795)</f>
        <v>0</v>
      </c>
      <c r="M796" t="b" cm="1">
        <f t="array" ref="M796">_xlfn.IFS($K796,FALSE,AND($J796,NOT($K796),$P796&lt;$B$6),TRUE,TRUE,FALSE)</f>
        <v>0</v>
      </c>
      <c r="N796" cm="1">
        <f t="array" ref="N796">_xlfn.IFS($N795&gt;=$C$7-$B$27,0,$M795,$N795+$B$27,TRUE,0)</f>
        <v>0</v>
      </c>
      <c r="O796" t="b" cm="1">
        <f t="array" ref="O796">_xlfn.IFS(AND($J796,NOT($K796),NOT($M796)),TRUE,$P796&gt;=$B$6,FALSE,AND($J796,NOT($K796),$M796,$N796=0),TRUE,TRUE,FALSE)</f>
        <v>0</v>
      </c>
      <c r="P796" cm="1">
        <f t="array" ref="P796">_xlfn.IFS(AND($O795,$P795&lt;$B$6),$P795+1,AND(NOT($J795),$P795&gt;0),0,TRUE,$P795)</f>
        <v>0</v>
      </c>
      <c r="Q796" s="1">
        <f t="shared" si="61"/>
        <v>45</v>
      </c>
      <c r="R796" s="1">
        <f t="shared" si="62"/>
        <v>2250</v>
      </c>
      <c r="S796" s="17">
        <f t="shared" si="63"/>
        <v>170.23959646910467</v>
      </c>
      <c r="T796" s="1" cm="1">
        <f t="array" ref="T796">_xlfn.IFS($B$6=1,Q796*$B$10,AND(P795=0,P796&gt;=1),T795+$B$6*$B$10*$B$8,TRUE,T795)</f>
        <v>1800</v>
      </c>
      <c r="U796" s="17">
        <f t="shared" si="64"/>
        <v>136.19167717528373</v>
      </c>
    </row>
    <row r="797" spans="7:21" x14ac:dyDescent="0.25">
      <c r="G797" s="15">
        <v>795</v>
      </c>
      <c r="H797" s="17">
        <f t="shared" si="60"/>
        <v>13.233333333333333</v>
      </c>
      <c r="I797" cm="1">
        <f t="array" ref="I797">_xlfn.IFS(AND(NOT($I796=0),$J796),0,NOT($J796),$I796+$B$27,TRUE,$I796)</f>
        <v>2.499999999999996</v>
      </c>
      <c r="J797" t="b" cm="1">
        <f t="array" ref="J797">_xlfn.IFS($I797&gt;=$C$5-$B$27,TRUE,$P797&gt;=$B$6,FALSE,TRUE,$J796)</f>
        <v>0</v>
      </c>
      <c r="K797" t="b" cm="1">
        <f t="array" ref="K797">_xlfn.IFS($L797&gt;=$B$4-$B$27,FALSE,$I797&gt;=$B$5-$B$27,TRUE,AND($J797,NOT($K796)),FALSE,$K796,TRUE,TRUE,FALSE)</f>
        <v>0</v>
      </c>
      <c r="L797" cm="1">
        <f t="array" ref="L797">_xlfn.IFS($K796,$L796+$B$27,NOT($K796),0,TRUE,$K796)</f>
        <v>0</v>
      </c>
      <c r="M797" t="b" cm="1">
        <f t="array" ref="M797">_xlfn.IFS($K797,FALSE,AND($J797,NOT($K797),$P797&lt;$B$6),TRUE,TRUE,FALSE)</f>
        <v>0</v>
      </c>
      <c r="N797" cm="1">
        <f t="array" ref="N797">_xlfn.IFS($N796&gt;=$C$7-$B$27,0,$M796,$N796+$B$27,TRUE,0)</f>
        <v>0</v>
      </c>
      <c r="O797" t="b" cm="1">
        <f t="array" ref="O797">_xlfn.IFS(AND($J797,NOT($K797),NOT($M797)),TRUE,$P797&gt;=$B$6,FALSE,AND($J797,NOT($K797),$M797,$N797=0),TRUE,TRUE,FALSE)</f>
        <v>0</v>
      </c>
      <c r="P797" cm="1">
        <f t="array" ref="P797">_xlfn.IFS(AND($O796,$P796&lt;$B$6),$P796+1,AND(NOT($J796),$P796&gt;0),0,TRUE,$P796)</f>
        <v>0</v>
      </c>
      <c r="Q797" s="1">
        <f t="shared" si="61"/>
        <v>45</v>
      </c>
      <c r="R797" s="1">
        <f t="shared" si="62"/>
        <v>2250</v>
      </c>
      <c r="S797" s="17">
        <f t="shared" si="63"/>
        <v>170.02518891687657</v>
      </c>
      <c r="T797" s="1" cm="1">
        <f t="array" ref="T797">_xlfn.IFS($B$6=1,Q797*$B$10,AND(P796=0,P797&gt;=1),T796+$B$6*$B$10*$B$8,TRUE,T796)</f>
        <v>1800</v>
      </c>
      <c r="U797" s="17">
        <f t="shared" si="64"/>
        <v>136.02015113350126</v>
      </c>
    </row>
    <row r="798" spans="7:21" x14ac:dyDescent="0.25">
      <c r="G798" s="15">
        <v>796</v>
      </c>
      <c r="H798" s="17">
        <f t="shared" si="60"/>
        <v>13.25</v>
      </c>
      <c r="I798" cm="1">
        <f t="array" ref="I798">_xlfn.IFS(AND(NOT($I797=0),$J797),0,NOT($J797),$I797+$B$27,TRUE,$I797)</f>
        <v>2.5166666666666626</v>
      </c>
      <c r="J798" t="b" cm="1">
        <f t="array" ref="J798">_xlfn.IFS($I798&gt;=$C$5-$B$27,TRUE,$P798&gt;=$B$6,FALSE,TRUE,$J797)</f>
        <v>0</v>
      </c>
      <c r="K798" t="b" cm="1">
        <f t="array" ref="K798">_xlfn.IFS($L798&gt;=$B$4-$B$27,FALSE,$I798&gt;=$B$5-$B$27,TRUE,AND($J798,NOT($K797)),FALSE,$K797,TRUE,TRUE,FALSE)</f>
        <v>0</v>
      </c>
      <c r="L798" cm="1">
        <f t="array" ref="L798">_xlfn.IFS($K797,$L797+$B$27,NOT($K797),0,TRUE,$K797)</f>
        <v>0</v>
      </c>
      <c r="M798" t="b" cm="1">
        <f t="array" ref="M798">_xlfn.IFS($K798,FALSE,AND($J798,NOT($K798),$P798&lt;$B$6),TRUE,TRUE,FALSE)</f>
        <v>0</v>
      </c>
      <c r="N798" cm="1">
        <f t="array" ref="N798">_xlfn.IFS($N797&gt;=$C$7-$B$27,0,$M797,$N797+$B$27,TRUE,0)</f>
        <v>0</v>
      </c>
      <c r="O798" t="b" cm="1">
        <f t="array" ref="O798">_xlfn.IFS(AND($J798,NOT($K798),NOT($M798)),TRUE,$P798&gt;=$B$6,FALSE,AND($J798,NOT($K798),$M798,$N798=0),TRUE,TRUE,FALSE)</f>
        <v>0</v>
      </c>
      <c r="P798" cm="1">
        <f t="array" ref="P798">_xlfn.IFS(AND($O797,$P797&lt;$B$6),$P797+1,AND(NOT($J797),$P797&gt;0),0,TRUE,$P797)</f>
        <v>0</v>
      </c>
      <c r="Q798" s="1">
        <f t="shared" si="61"/>
        <v>45</v>
      </c>
      <c r="R798" s="1">
        <f t="shared" si="62"/>
        <v>2250</v>
      </c>
      <c r="S798" s="17">
        <f t="shared" si="63"/>
        <v>169.81132075471697</v>
      </c>
      <c r="T798" s="1" cm="1">
        <f t="array" ref="T798">_xlfn.IFS($B$6=1,Q798*$B$10,AND(P797=0,P798&gt;=1),T797+$B$6*$B$10*$B$8,TRUE,T797)</f>
        <v>1800</v>
      </c>
      <c r="U798" s="17">
        <f t="shared" si="64"/>
        <v>135.84905660377359</v>
      </c>
    </row>
    <row r="799" spans="7:21" x14ac:dyDescent="0.25">
      <c r="G799" s="15">
        <v>797</v>
      </c>
      <c r="H799" s="17">
        <f t="shared" si="60"/>
        <v>13.266666666666666</v>
      </c>
      <c r="I799" cm="1">
        <f t="array" ref="I799">_xlfn.IFS(AND(NOT($I798=0),$J798),0,NOT($J798),$I798+$B$27,TRUE,$I798)</f>
        <v>2.5333333333333292</v>
      </c>
      <c r="J799" t="b" cm="1">
        <f t="array" ref="J799">_xlfn.IFS($I799&gt;=$C$5-$B$27,TRUE,$P799&gt;=$B$6,FALSE,TRUE,$J798)</f>
        <v>0</v>
      </c>
      <c r="K799" t="b" cm="1">
        <f t="array" ref="K799">_xlfn.IFS($L799&gt;=$B$4-$B$27,FALSE,$I799&gt;=$B$5-$B$27,TRUE,AND($J799,NOT($K798)),FALSE,$K798,TRUE,TRUE,FALSE)</f>
        <v>0</v>
      </c>
      <c r="L799" cm="1">
        <f t="array" ref="L799">_xlfn.IFS($K798,$L798+$B$27,NOT($K798),0,TRUE,$K798)</f>
        <v>0</v>
      </c>
      <c r="M799" t="b" cm="1">
        <f t="array" ref="M799">_xlfn.IFS($K799,FALSE,AND($J799,NOT($K799),$P799&lt;$B$6),TRUE,TRUE,FALSE)</f>
        <v>0</v>
      </c>
      <c r="N799" cm="1">
        <f t="array" ref="N799">_xlfn.IFS($N798&gt;=$C$7-$B$27,0,$M798,$N798+$B$27,TRUE,0)</f>
        <v>0</v>
      </c>
      <c r="O799" t="b" cm="1">
        <f t="array" ref="O799">_xlfn.IFS(AND($J799,NOT($K799),NOT($M799)),TRUE,$P799&gt;=$B$6,FALSE,AND($J799,NOT($K799),$M799,$N799=0),TRUE,TRUE,FALSE)</f>
        <v>0</v>
      </c>
      <c r="P799" cm="1">
        <f t="array" ref="P799">_xlfn.IFS(AND($O798,$P798&lt;$B$6),$P798+1,AND(NOT($J798),$P798&gt;0),0,TRUE,$P798)</f>
        <v>0</v>
      </c>
      <c r="Q799" s="1">
        <f t="shared" si="61"/>
        <v>45</v>
      </c>
      <c r="R799" s="1">
        <f t="shared" si="62"/>
        <v>2250</v>
      </c>
      <c r="S799" s="17">
        <f t="shared" si="63"/>
        <v>169.59798994974875</v>
      </c>
      <c r="T799" s="1" cm="1">
        <f t="array" ref="T799">_xlfn.IFS($B$6=1,Q799*$B$10,AND(P798=0,P799&gt;=1),T798+$B$6*$B$10*$B$8,TRUE,T798)</f>
        <v>1800</v>
      </c>
      <c r="U799" s="17">
        <f t="shared" si="64"/>
        <v>135.678391959799</v>
      </c>
    </row>
    <row r="800" spans="7:21" x14ac:dyDescent="0.25">
      <c r="G800" s="15">
        <v>798</v>
      </c>
      <c r="H800" s="17">
        <f t="shared" si="60"/>
        <v>13.283333333333333</v>
      </c>
      <c r="I800" cm="1">
        <f t="array" ref="I800">_xlfn.IFS(AND(NOT($I799=0),$J799),0,NOT($J799),$I799+$B$27,TRUE,$I799)</f>
        <v>2.5499999999999958</v>
      </c>
      <c r="J800" t="b" cm="1">
        <f t="array" ref="J800">_xlfn.IFS($I800&gt;=$C$5-$B$27,TRUE,$P800&gt;=$B$6,FALSE,TRUE,$J799)</f>
        <v>0</v>
      </c>
      <c r="K800" t="b" cm="1">
        <f t="array" ref="K800">_xlfn.IFS($L800&gt;=$B$4-$B$27,FALSE,$I800&gt;=$B$5-$B$27,TRUE,AND($J800,NOT($K799)),FALSE,$K799,TRUE,TRUE,FALSE)</f>
        <v>0</v>
      </c>
      <c r="L800" cm="1">
        <f t="array" ref="L800">_xlfn.IFS($K799,$L799+$B$27,NOT($K799),0,TRUE,$K799)</f>
        <v>0</v>
      </c>
      <c r="M800" t="b" cm="1">
        <f t="array" ref="M800">_xlfn.IFS($K800,FALSE,AND($J800,NOT($K800),$P800&lt;$B$6),TRUE,TRUE,FALSE)</f>
        <v>0</v>
      </c>
      <c r="N800" cm="1">
        <f t="array" ref="N800">_xlfn.IFS($N799&gt;=$C$7-$B$27,0,$M799,$N799+$B$27,TRUE,0)</f>
        <v>0</v>
      </c>
      <c r="O800" t="b" cm="1">
        <f t="array" ref="O800">_xlfn.IFS(AND($J800,NOT($K800),NOT($M800)),TRUE,$P800&gt;=$B$6,FALSE,AND($J800,NOT($K800),$M800,$N800=0),TRUE,TRUE,FALSE)</f>
        <v>0</v>
      </c>
      <c r="P800" cm="1">
        <f t="array" ref="P800">_xlfn.IFS(AND($O799,$P799&lt;$B$6),$P799+1,AND(NOT($J799),$P799&gt;0),0,TRUE,$P799)</f>
        <v>0</v>
      </c>
      <c r="Q800" s="1">
        <f t="shared" si="61"/>
        <v>45</v>
      </c>
      <c r="R800" s="1">
        <f t="shared" si="62"/>
        <v>2250</v>
      </c>
      <c r="S800" s="17">
        <f t="shared" si="63"/>
        <v>169.38519447929735</v>
      </c>
      <c r="T800" s="1" cm="1">
        <f t="array" ref="T800">_xlfn.IFS($B$6=1,Q800*$B$10,AND(P799=0,P800&gt;=1),T799+$B$6*$B$10*$B$8,TRUE,T799)</f>
        <v>1800</v>
      </c>
      <c r="U800" s="17">
        <f t="shared" si="64"/>
        <v>135.50815558343788</v>
      </c>
    </row>
    <row r="801" spans="7:21" x14ac:dyDescent="0.25">
      <c r="G801" s="15">
        <v>799</v>
      </c>
      <c r="H801" s="17">
        <f t="shared" si="60"/>
        <v>13.299999999999999</v>
      </c>
      <c r="I801" cm="1">
        <f t="array" ref="I801">_xlfn.IFS(AND(NOT($I800=0),$J800),0,NOT($J800),$I800+$B$27,TRUE,$I800)</f>
        <v>2.5666666666666624</v>
      </c>
      <c r="J801" t="b" cm="1">
        <f t="array" ref="J801">_xlfn.IFS($I801&gt;=$C$5-$B$27,TRUE,$P801&gt;=$B$6,FALSE,TRUE,$J800)</f>
        <v>0</v>
      </c>
      <c r="K801" t="b" cm="1">
        <f t="array" ref="K801">_xlfn.IFS($L801&gt;=$B$4-$B$27,FALSE,$I801&gt;=$B$5-$B$27,TRUE,AND($J801,NOT($K800)),FALSE,$K800,TRUE,TRUE,FALSE)</f>
        <v>0</v>
      </c>
      <c r="L801" cm="1">
        <f t="array" ref="L801">_xlfn.IFS($K800,$L800+$B$27,NOT($K800),0,TRUE,$K800)</f>
        <v>0</v>
      </c>
      <c r="M801" t="b" cm="1">
        <f t="array" ref="M801">_xlfn.IFS($K801,FALSE,AND($J801,NOT($K801),$P801&lt;$B$6),TRUE,TRUE,FALSE)</f>
        <v>0</v>
      </c>
      <c r="N801" cm="1">
        <f t="array" ref="N801">_xlfn.IFS($N800&gt;=$C$7-$B$27,0,$M800,$N800+$B$27,TRUE,0)</f>
        <v>0</v>
      </c>
      <c r="O801" t="b" cm="1">
        <f t="array" ref="O801">_xlfn.IFS(AND($J801,NOT($K801),NOT($M801)),TRUE,$P801&gt;=$B$6,FALSE,AND($J801,NOT($K801),$M801,$N801=0),TRUE,TRUE,FALSE)</f>
        <v>0</v>
      </c>
      <c r="P801" cm="1">
        <f t="array" ref="P801">_xlfn.IFS(AND($O800,$P800&lt;$B$6),$P800+1,AND(NOT($J800),$P800&gt;0),0,TRUE,$P800)</f>
        <v>0</v>
      </c>
      <c r="Q801" s="1">
        <f t="shared" si="61"/>
        <v>45</v>
      </c>
      <c r="R801" s="1">
        <f t="shared" si="62"/>
        <v>2250</v>
      </c>
      <c r="S801" s="17">
        <f t="shared" si="63"/>
        <v>169.17293233082708</v>
      </c>
      <c r="T801" s="1" cm="1">
        <f t="array" ref="T801">_xlfn.IFS($B$6=1,Q801*$B$10,AND(P800=0,P801&gt;=1),T800+$B$6*$B$10*$B$8,TRUE,T800)</f>
        <v>1800</v>
      </c>
      <c r="U801" s="17">
        <f t="shared" si="64"/>
        <v>135.33834586466168</v>
      </c>
    </row>
    <row r="802" spans="7:21" x14ac:dyDescent="0.25">
      <c r="G802" s="15">
        <v>800</v>
      </c>
      <c r="H802" s="17">
        <f t="shared" si="60"/>
        <v>13.316666666666666</v>
      </c>
      <c r="I802" cm="1">
        <f t="array" ref="I802">_xlfn.IFS(AND(NOT($I801=0),$J801),0,NOT($J801),$I801+$B$27,TRUE,$I801)</f>
        <v>2.583333333333329</v>
      </c>
      <c r="J802" t="b" cm="1">
        <f t="array" ref="J802">_xlfn.IFS($I802&gt;=$C$5-$B$27,TRUE,$P802&gt;=$B$6,FALSE,TRUE,$J801)</f>
        <v>0</v>
      </c>
      <c r="K802" t="b" cm="1">
        <f t="array" ref="K802">_xlfn.IFS($L802&gt;=$B$4-$B$27,FALSE,$I802&gt;=$B$5-$B$27,TRUE,AND($J802,NOT($K801)),FALSE,$K801,TRUE,TRUE,FALSE)</f>
        <v>0</v>
      </c>
      <c r="L802" cm="1">
        <f t="array" ref="L802">_xlfn.IFS($K801,$L801+$B$27,NOT($K801),0,TRUE,$K801)</f>
        <v>0</v>
      </c>
      <c r="M802" t="b" cm="1">
        <f t="array" ref="M802">_xlfn.IFS($K802,FALSE,AND($J802,NOT($K802),$P802&lt;$B$6),TRUE,TRUE,FALSE)</f>
        <v>0</v>
      </c>
      <c r="N802" cm="1">
        <f t="array" ref="N802">_xlfn.IFS($N801&gt;=$C$7-$B$27,0,$M801,$N801+$B$27,TRUE,0)</f>
        <v>0</v>
      </c>
      <c r="O802" t="b" cm="1">
        <f t="array" ref="O802">_xlfn.IFS(AND($J802,NOT($K802),NOT($M802)),TRUE,$P802&gt;=$B$6,FALSE,AND($J802,NOT($K802),$M802,$N802=0),TRUE,TRUE,FALSE)</f>
        <v>0</v>
      </c>
      <c r="P802" cm="1">
        <f t="array" ref="P802">_xlfn.IFS(AND($O801,$P801&lt;$B$6),$P801+1,AND(NOT($J801),$P801&gt;0),0,TRUE,$P801)</f>
        <v>0</v>
      </c>
      <c r="Q802" s="1">
        <f t="shared" si="61"/>
        <v>45</v>
      </c>
      <c r="R802" s="1">
        <f t="shared" si="62"/>
        <v>2250</v>
      </c>
      <c r="S802" s="17">
        <f t="shared" si="63"/>
        <v>168.96120150187735</v>
      </c>
      <c r="T802" s="1" cm="1">
        <f t="array" ref="T802">_xlfn.IFS($B$6=1,Q802*$B$10,AND(P801=0,P802&gt;=1),T801+$B$6*$B$10*$B$8,TRUE,T801)</f>
        <v>1800</v>
      </c>
      <c r="U802" s="17">
        <f t="shared" si="64"/>
        <v>135.16896120150187</v>
      </c>
    </row>
    <row r="803" spans="7:21" x14ac:dyDescent="0.25">
      <c r="G803" s="15">
        <v>801</v>
      </c>
      <c r="H803" s="17">
        <f t="shared" si="60"/>
        <v>13.333333333333334</v>
      </c>
      <c r="I803" cm="1">
        <f t="array" ref="I803">_xlfn.IFS(AND(NOT($I802=0),$J802),0,NOT($J802),$I802+$B$27,TRUE,$I802)</f>
        <v>2.5999999999999956</v>
      </c>
      <c r="J803" t="b" cm="1">
        <f t="array" ref="J803">_xlfn.IFS($I803&gt;=$C$5-$B$27,TRUE,$P803&gt;=$B$6,FALSE,TRUE,$J802)</f>
        <v>0</v>
      </c>
      <c r="K803" t="b" cm="1">
        <f t="array" ref="K803">_xlfn.IFS($L803&gt;=$B$4-$B$27,FALSE,$I803&gt;=$B$5-$B$27,TRUE,AND($J803,NOT($K802)),FALSE,$K802,TRUE,TRUE,FALSE)</f>
        <v>0</v>
      </c>
      <c r="L803" cm="1">
        <f t="array" ref="L803">_xlfn.IFS($K802,$L802+$B$27,NOT($K802),0,TRUE,$K802)</f>
        <v>0</v>
      </c>
      <c r="M803" t="b" cm="1">
        <f t="array" ref="M803">_xlfn.IFS($K803,FALSE,AND($J803,NOT($K803),$P803&lt;$B$6),TRUE,TRUE,FALSE)</f>
        <v>0</v>
      </c>
      <c r="N803" cm="1">
        <f t="array" ref="N803">_xlfn.IFS($N802&gt;=$C$7-$B$27,0,$M802,$N802+$B$27,TRUE,0)</f>
        <v>0</v>
      </c>
      <c r="O803" t="b" cm="1">
        <f t="array" ref="O803">_xlfn.IFS(AND($J803,NOT($K803),NOT($M803)),TRUE,$P803&gt;=$B$6,FALSE,AND($J803,NOT($K803),$M803,$N803=0),TRUE,TRUE,FALSE)</f>
        <v>0</v>
      </c>
      <c r="P803" cm="1">
        <f t="array" ref="P803">_xlfn.IFS(AND($O802,$P802&lt;$B$6),$P802+1,AND(NOT($J802),$P802&gt;0),0,TRUE,$P802)</f>
        <v>0</v>
      </c>
      <c r="Q803" s="1">
        <f t="shared" si="61"/>
        <v>45</v>
      </c>
      <c r="R803" s="1">
        <f t="shared" si="62"/>
        <v>2250</v>
      </c>
      <c r="S803" s="17">
        <f t="shared" si="63"/>
        <v>168.75</v>
      </c>
      <c r="T803" s="1" cm="1">
        <f t="array" ref="T803">_xlfn.IFS($B$6=1,Q803*$B$10,AND(P802=0,P803&gt;=1),T802+$B$6*$B$10*$B$8,TRUE,T802)</f>
        <v>1800</v>
      </c>
      <c r="U803" s="17">
        <f t="shared" si="64"/>
        <v>135</v>
      </c>
    </row>
    <row r="804" spans="7:21" x14ac:dyDescent="0.25">
      <c r="G804" s="15">
        <v>802</v>
      </c>
      <c r="H804" s="17">
        <f t="shared" si="60"/>
        <v>13.35</v>
      </c>
      <c r="I804" cm="1">
        <f t="array" ref="I804">_xlfn.IFS(AND(NOT($I803=0),$J803),0,NOT($J803),$I803+$B$27,TRUE,$I803)</f>
        <v>2.6166666666666623</v>
      </c>
      <c r="J804" t="b" cm="1">
        <f t="array" ref="J804">_xlfn.IFS($I804&gt;=$C$5-$B$27,TRUE,$P804&gt;=$B$6,FALSE,TRUE,$J803)</f>
        <v>0</v>
      </c>
      <c r="K804" t="b" cm="1">
        <f t="array" ref="K804">_xlfn.IFS($L804&gt;=$B$4-$B$27,FALSE,$I804&gt;=$B$5-$B$27,TRUE,AND($J804,NOT($K803)),FALSE,$K803,TRUE,TRUE,FALSE)</f>
        <v>0</v>
      </c>
      <c r="L804" cm="1">
        <f t="array" ref="L804">_xlfn.IFS($K803,$L803+$B$27,NOT($K803),0,TRUE,$K803)</f>
        <v>0</v>
      </c>
      <c r="M804" t="b" cm="1">
        <f t="array" ref="M804">_xlfn.IFS($K804,FALSE,AND($J804,NOT($K804),$P804&lt;$B$6),TRUE,TRUE,FALSE)</f>
        <v>0</v>
      </c>
      <c r="N804" cm="1">
        <f t="array" ref="N804">_xlfn.IFS($N803&gt;=$C$7-$B$27,0,$M803,$N803+$B$27,TRUE,0)</f>
        <v>0</v>
      </c>
      <c r="O804" t="b" cm="1">
        <f t="array" ref="O804">_xlfn.IFS(AND($J804,NOT($K804),NOT($M804)),TRUE,$P804&gt;=$B$6,FALSE,AND($J804,NOT($K804),$M804,$N804=0),TRUE,TRUE,FALSE)</f>
        <v>0</v>
      </c>
      <c r="P804" cm="1">
        <f t="array" ref="P804">_xlfn.IFS(AND($O803,$P803&lt;$B$6),$P803+1,AND(NOT($J803),$P803&gt;0),0,TRUE,$P803)</f>
        <v>0</v>
      </c>
      <c r="Q804" s="1">
        <f t="shared" si="61"/>
        <v>45</v>
      </c>
      <c r="R804" s="1">
        <f t="shared" si="62"/>
        <v>2250</v>
      </c>
      <c r="S804" s="17">
        <f t="shared" si="63"/>
        <v>168.53932584269663</v>
      </c>
      <c r="T804" s="1" cm="1">
        <f t="array" ref="T804">_xlfn.IFS($B$6=1,Q804*$B$10,AND(P803=0,P804&gt;=1),T803+$B$6*$B$10*$B$8,TRUE,T803)</f>
        <v>1800</v>
      </c>
      <c r="U804" s="17">
        <f t="shared" si="64"/>
        <v>134.83146067415731</v>
      </c>
    </row>
    <row r="805" spans="7:21" x14ac:dyDescent="0.25">
      <c r="G805" s="15">
        <v>803</v>
      </c>
      <c r="H805" s="17">
        <f t="shared" si="60"/>
        <v>13.366666666666667</v>
      </c>
      <c r="I805" cm="1">
        <f t="array" ref="I805">_xlfn.IFS(AND(NOT($I804=0),$J804),0,NOT($J804),$I804+$B$27,TRUE,$I804)</f>
        <v>2.6333333333333289</v>
      </c>
      <c r="J805" t="b" cm="1">
        <f t="array" ref="J805">_xlfn.IFS($I805&gt;=$C$5-$B$27,TRUE,$P805&gt;=$B$6,FALSE,TRUE,$J804)</f>
        <v>0</v>
      </c>
      <c r="K805" t="b" cm="1">
        <f t="array" ref="K805">_xlfn.IFS($L805&gt;=$B$4-$B$27,FALSE,$I805&gt;=$B$5-$B$27,TRUE,AND($J805,NOT($K804)),FALSE,$K804,TRUE,TRUE,FALSE)</f>
        <v>0</v>
      </c>
      <c r="L805" cm="1">
        <f t="array" ref="L805">_xlfn.IFS($K804,$L804+$B$27,NOT($K804),0,TRUE,$K804)</f>
        <v>0</v>
      </c>
      <c r="M805" t="b" cm="1">
        <f t="array" ref="M805">_xlfn.IFS($K805,FALSE,AND($J805,NOT($K805),$P805&lt;$B$6),TRUE,TRUE,FALSE)</f>
        <v>0</v>
      </c>
      <c r="N805" cm="1">
        <f t="array" ref="N805">_xlfn.IFS($N804&gt;=$C$7-$B$27,0,$M804,$N804+$B$27,TRUE,0)</f>
        <v>0</v>
      </c>
      <c r="O805" t="b" cm="1">
        <f t="array" ref="O805">_xlfn.IFS(AND($J805,NOT($K805),NOT($M805)),TRUE,$P805&gt;=$B$6,FALSE,AND($J805,NOT($K805),$M805,$N805=0),TRUE,TRUE,FALSE)</f>
        <v>0</v>
      </c>
      <c r="P805" cm="1">
        <f t="array" ref="P805">_xlfn.IFS(AND($O804,$P804&lt;$B$6),$P804+1,AND(NOT($J804),$P804&gt;0),0,TRUE,$P804)</f>
        <v>0</v>
      </c>
      <c r="Q805" s="1">
        <f t="shared" si="61"/>
        <v>45</v>
      </c>
      <c r="R805" s="1">
        <f t="shared" si="62"/>
        <v>2250</v>
      </c>
      <c r="S805" s="17">
        <f t="shared" si="63"/>
        <v>168.32917705735659</v>
      </c>
      <c r="T805" s="1" cm="1">
        <f t="array" ref="T805">_xlfn.IFS($B$6=1,Q805*$B$10,AND(P804=0,P805&gt;=1),T804+$B$6*$B$10*$B$8,TRUE,T804)</f>
        <v>1800</v>
      </c>
      <c r="U805" s="17">
        <f t="shared" si="64"/>
        <v>134.66334164588528</v>
      </c>
    </row>
    <row r="806" spans="7:21" x14ac:dyDescent="0.25">
      <c r="G806" s="15">
        <v>804</v>
      </c>
      <c r="H806" s="17">
        <f t="shared" si="60"/>
        <v>13.383333333333333</v>
      </c>
      <c r="I806" cm="1">
        <f t="array" ref="I806">_xlfn.IFS(AND(NOT($I805=0),$J805),0,NOT($J805),$I805+$B$27,TRUE,$I805)</f>
        <v>2.6499999999999955</v>
      </c>
      <c r="J806" t="b" cm="1">
        <f t="array" ref="J806">_xlfn.IFS($I806&gt;=$C$5-$B$27,TRUE,$P806&gt;=$B$6,FALSE,TRUE,$J805)</f>
        <v>0</v>
      </c>
      <c r="K806" t="b" cm="1">
        <f t="array" ref="K806">_xlfn.IFS($L806&gt;=$B$4-$B$27,FALSE,$I806&gt;=$B$5-$B$27,TRUE,AND($J806,NOT($K805)),FALSE,$K805,TRUE,TRUE,FALSE)</f>
        <v>0</v>
      </c>
      <c r="L806" cm="1">
        <f t="array" ref="L806">_xlfn.IFS($K805,$L805+$B$27,NOT($K805),0,TRUE,$K805)</f>
        <v>0</v>
      </c>
      <c r="M806" t="b" cm="1">
        <f t="array" ref="M806">_xlfn.IFS($K806,FALSE,AND($J806,NOT($K806),$P806&lt;$B$6),TRUE,TRUE,FALSE)</f>
        <v>0</v>
      </c>
      <c r="N806" cm="1">
        <f t="array" ref="N806">_xlfn.IFS($N805&gt;=$C$7-$B$27,0,$M805,$N805+$B$27,TRUE,0)</f>
        <v>0</v>
      </c>
      <c r="O806" t="b" cm="1">
        <f t="array" ref="O806">_xlfn.IFS(AND($J806,NOT($K806),NOT($M806)),TRUE,$P806&gt;=$B$6,FALSE,AND($J806,NOT($K806),$M806,$N806=0),TRUE,TRUE,FALSE)</f>
        <v>0</v>
      </c>
      <c r="P806" cm="1">
        <f t="array" ref="P806">_xlfn.IFS(AND($O805,$P805&lt;$B$6),$P805+1,AND(NOT($J805),$P805&gt;0),0,TRUE,$P805)</f>
        <v>0</v>
      </c>
      <c r="Q806" s="1">
        <f t="shared" si="61"/>
        <v>45</v>
      </c>
      <c r="R806" s="1">
        <f t="shared" si="62"/>
        <v>2250</v>
      </c>
      <c r="S806" s="17">
        <f t="shared" si="63"/>
        <v>168.11955168119553</v>
      </c>
      <c r="T806" s="1" cm="1">
        <f t="array" ref="T806">_xlfn.IFS($B$6=1,Q806*$B$10,AND(P805=0,P806&gt;=1),T805+$B$6*$B$10*$B$8,TRUE,T805)</f>
        <v>1800</v>
      </c>
      <c r="U806" s="17">
        <f t="shared" si="64"/>
        <v>134.49564134495643</v>
      </c>
    </row>
    <row r="807" spans="7:21" x14ac:dyDescent="0.25">
      <c r="G807" s="15">
        <v>805</v>
      </c>
      <c r="H807" s="17">
        <f t="shared" si="60"/>
        <v>13.4</v>
      </c>
      <c r="I807" cm="1">
        <f t="array" ref="I807">_xlfn.IFS(AND(NOT($I806=0),$J806),0,NOT($J806),$I806+$B$27,TRUE,$I806)</f>
        <v>2.6666666666666621</v>
      </c>
      <c r="J807" t="b" cm="1">
        <f t="array" ref="J807">_xlfn.IFS($I807&gt;=$C$5-$B$27,TRUE,$P807&gt;=$B$6,FALSE,TRUE,$J806)</f>
        <v>0</v>
      </c>
      <c r="K807" t="b" cm="1">
        <f t="array" ref="K807">_xlfn.IFS($L807&gt;=$B$4-$B$27,FALSE,$I807&gt;=$B$5-$B$27,TRUE,AND($J807,NOT($K806)),FALSE,$K806,TRUE,TRUE,FALSE)</f>
        <v>0</v>
      </c>
      <c r="L807" cm="1">
        <f t="array" ref="L807">_xlfn.IFS($K806,$L806+$B$27,NOT($K806),0,TRUE,$K806)</f>
        <v>0</v>
      </c>
      <c r="M807" t="b" cm="1">
        <f t="array" ref="M807">_xlfn.IFS($K807,FALSE,AND($J807,NOT($K807),$P807&lt;$B$6),TRUE,TRUE,FALSE)</f>
        <v>0</v>
      </c>
      <c r="N807" cm="1">
        <f t="array" ref="N807">_xlfn.IFS($N806&gt;=$C$7-$B$27,0,$M806,$N806+$B$27,TRUE,0)</f>
        <v>0</v>
      </c>
      <c r="O807" t="b" cm="1">
        <f t="array" ref="O807">_xlfn.IFS(AND($J807,NOT($K807),NOT($M807)),TRUE,$P807&gt;=$B$6,FALSE,AND($J807,NOT($K807),$M807,$N807=0),TRUE,TRUE,FALSE)</f>
        <v>0</v>
      </c>
      <c r="P807" cm="1">
        <f t="array" ref="P807">_xlfn.IFS(AND($O806,$P806&lt;$B$6),$P806+1,AND(NOT($J806),$P806&gt;0),0,TRUE,$P806)</f>
        <v>0</v>
      </c>
      <c r="Q807" s="1">
        <f t="shared" si="61"/>
        <v>45</v>
      </c>
      <c r="R807" s="1">
        <f t="shared" si="62"/>
        <v>2250</v>
      </c>
      <c r="S807" s="17">
        <f t="shared" si="63"/>
        <v>167.91044776119404</v>
      </c>
      <c r="T807" s="1" cm="1">
        <f t="array" ref="T807">_xlfn.IFS($B$6=1,Q807*$B$10,AND(P806=0,P807&gt;=1),T806+$B$6*$B$10*$B$8,TRUE,T806)</f>
        <v>1800</v>
      </c>
      <c r="U807" s="17">
        <f t="shared" si="64"/>
        <v>134.32835820895522</v>
      </c>
    </row>
    <row r="808" spans="7:21" x14ac:dyDescent="0.25">
      <c r="G808" s="15">
        <v>806</v>
      </c>
      <c r="H808" s="17">
        <f t="shared" si="60"/>
        <v>13.416666666666666</v>
      </c>
      <c r="I808" cm="1">
        <f t="array" ref="I808">_xlfn.IFS(AND(NOT($I807=0),$J807),0,NOT($J807),$I807+$B$27,TRUE,$I807)</f>
        <v>2.6833333333333287</v>
      </c>
      <c r="J808" t="b" cm="1">
        <f t="array" ref="J808">_xlfn.IFS($I808&gt;=$C$5-$B$27,TRUE,$P808&gt;=$B$6,FALSE,TRUE,$J807)</f>
        <v>0</v>
      </c>
      <c r="K808" t="b" cm="1">
        <f t="array" ref="K808">_xlfn.IFS($L808&gt;=$B$4-$B$27,FALSE,$I808&gt;=$B$5-$B$27,TRUE,AND($J808,NOT($K807)),FALSE,$K807,TRUE,TRUE,FALSE)</f>
        <v>0</v>
      </c>
      <c r="L808" cm="1">
        <f t="array" ref="L808">_xlfn.IFS($K807,$L807+$B$27,NOT($K807),0,TRUE,$K807)</f>
        <v>0</v>
      </c>
      <c r="M808" t="b" cm="1">
        <f t="array" ref="M808">_xlfn.IFS($K808,FALSE,AND($J808,NOT($K808),$P808&lt;$B$6),TRUE,TRUE,FALSE)</f>
        <v>0</v>
      </c>
      <c r="N808" cm="1">
        <f t="array" ref="N808">_xlfn.IFS($N807&gt;=$C$7-$B$27,0,$M807,$N807+$B$27,TRUE,0)</f>
        <v>0</v>
      </c>
      <c r="O808" t="b" cm="1">
        <f t="array" ref="O808">_xlfn.IFS(AND($J808,NOT($K808),NOT($M808)),TRUE,$P808&gt;=$B$6,FALSE,AND($J808,NOT($K808),$M808,$N808=0),TRUE,TRUE,FALSE)</f>
        <v>0</v>
      </c>
      <c r="P808" cm="1">
        <f t="array" ref="P808">_xlfn.IFS(AND($O807,$P807&lt;$B$6),$P807+1,AND(NOT($J807),$P807&gt;0),0,TRUE,$P807)</f>
        <v>0</v>
      </c>
      <c r="Q808" s="1">
        <f t="shared" si="61"/>
        <v>45</v>
      </c>
      <c r="R808" s="1">
        <f t="shared" si="62"/>
        <v>2250</v>
      </c>
      <c r="S808" s="17">
        <f t="shared" si="63"/>
        <v>167.70186335403727</v>
      </c>
      <c r="T808" s="1" cm="1">
        <f t="array" ref="T808">_xlfn.IFS($B$6=1,Q808*$B$10,AND(P807=0,P808&gt;=1),T807+$B$6*$B$10*$B$8,TRUE,T807)</f>
        <v>1800</v>
      </c>
      <c r="U808" s="17">
        <f t="shared" si="64"/>
        <v>134.16149068322983</v>
      </c>
    </row>
    <row r="809" spans="7:21" x14ac:dyDescent="0.25">
      <c r="G809" s="15">
        <v>807</v>
      </c>
      <c r="H809" s="17">
        <f t="shared" si="60"/>
        <v>13.433333333333334</v>
      </c>
      <c r="I809" cm="1">
        <f t="array" ref="I809">_xlfn.IFS(AND(NOT($I808=0),$J808),0,NOT($J808),$I808+$B$27,TRUE,$I808)</f>
        <v>2.6999999999999953</v>
      </c>
      <c r="J809" t="b" cm="1">
        <f t="array" ref="J809">_xlfn.IFS($I809&gt;=$C$5-$B$27,TRUE,$P809&gt;=$B$6,FALSE,TRUE,$J808)</f>
        <v>0</v>
      </c>
      <c r="K809" t="b" cm="1">
        <f t="array" ref="K809">_xlfn.IFS($L809&gt;=$B$4-$B$27,FALSE,$I809&gt;=$B$5-$B$27,TRUE,AND($J809,NOT($K808)),FALSE,$K808,TRUE,TRUE,FALSE)</f>
        <v>0</v>
      </c>
      <c r="L809" cm="1">
        <f t="array" ref="L809">_xlfn.IFS($K808,$L808+$B$27,NOT($K808),0,TRUE,$K808)</f>
        <v>0</v>
      </c>
      <c r="M809" t="b" cm="1">
        <f t="array" ref="M809">_xlfn.IFS($K809,FALSE,AND($J809,NOT($K809),$P809&lt;$B$6),TRUE,TRUE,FALSE)</f>
        <v>0</v>
      </c>
      <c r="N809" cm="1">
        <f t="array" ref="N809">_xlfn.IFS($N808&gt;=$C$7-$B$27,0,$M808,$N808+$B$27,TRUE,0)</f>
        <v>0</v>
      </c>
      <c r="O809" t="b" cm="1">
        <f t="array" ref="O809">_xlfn.IFS(AND($J809,NOT($K809),NOT($M809)),TRUE,$P809&gt;=$B$6,FALSE,AND($J809,NOT($K809),$M809,$N809=0),TRUE,TRUE,FALSE)</f>
        <v>0</v>
      </c>
      <c r="P809" cm="1">
        <f t="array" ref="P809">_xlfn.IFS(AND($O808,$P808&lt;$B$6),$P808+1,AND(NOT($J808),$P808&gt;0),0,TRUE,$P808)</f>
        <v>0</v>
      </c>
      <c r="Q809" s="1">
        <f t="shared" si="61"/>
        <v>45</v>
      </c>
      <c r="R809" s="1">
        <f t="shared" si="62"/>
        <v>2250</v>
      </c>
      <c r="S809" s="17">
        <f t="shared" si="63"/>
        <v>167.49379652605458</v>
      </c>
      <c r="T809" s="1" cm="1">
        <f t="array" ref="T809">_xlfn.IFS($B$6=1,Q809*$B$10,AND(P808=0,P809&gt;=1),T808+$B$6*$B$10*$B$8,TRUE,T808)</f>
        <v>1800</v>
      </c>
      <c r="U809" s="17">
        <f t="shared" si="64"/>
        <v>133.99503722084367</v>
      </c>
    </row>
    <row r="810" spans="7:21" x14ac:dyDescent="0.25">
      <c r="G810" s="15">
        <v>808</v>
      </c>
      <c r="H810" s="17">
        <f t="shared" si="60"/>
        <v>13.45</v>
      </c>
      <c r="I810" cm="1">
        <f t="array" ref="I810">_xlfn.IFS(AND(NOT($I809=0),$J809),0,NOT($J809),$I809+$B$27,TRUE,$I809)</f>
        <v>2.7166666666666619</v>
      </c>
      <c r="J810" t="b" cm="1">
        <f t="array" ref="J810">_xlfn.IFS($I810&gt;=$C$5-$B$27,TRUE,$P810&gt;=$B$6,FALSE,TRUE,$J809)</f>
        <v>0</v>
      </c>
      <c r="K810" t="b" cm="1">
        <f t="array" ref="K810">_xlfn.IFS($L810&gt;=$B$4-$B$27,FALSE,$I810&gt;=$B$5-$B$27,TRUE,AND($J810,NOT($K809)),FALSE,$K809,TRUE,TRUE,FALSE)</f>
        <v>0</v>
      </c>
      <c r="L810" cm="1">
        <f t="array" ref="L810">_xlfn.IFS($K809,$L809+$B$27,NOT($K809),0,TRUE,$K809)</f>
        <v>0</v>
      </c>
      <c r="M810" t="b" cm="1">
        <f t="array" ref="M810">_xlfn.IFS($K810,FALSE,AND($J810,NOT($K810),$P810&lt;$B$6),TRUE,TRUE,FALSE)</f>
        <v>0</v>
      </c>
      <c r="N810" cm="1">
        <f t="array" ref="N810">_xlfn.IFS($N809&gt;=$C$7-$B$27,0,$M809,$N809+$B$27,TRUE,0)</f>
        <v>0</v>
      </c>
      <c r="O810" t="b" cm="1">
        <f t="array" ref="O810">_xlfn.IFS(AND($J810,NOT($K810),NOT($M810)),TRUE,$P810&gt;=$B$6,FALSE,AND($J810,NOT($K810),$M810,$N810=0),TRUE,TRUE,FALSE)</f>
        <v>0</v>
      </c>
      <c r="P810" cm="1">
        <f t="array" ref="P810">_xlfn.IFS(AND($O809,$P809&lt;$B$6),$P809+1,AND(NOT($J809),$P809&gt;0),0,TRUE,$P809)</f>
        <v>0</v>
      </c>
      <c r="Q810" s="1">
        <f t="shared" si="61"/>
        <v>45</v>
      </c>
      <c r="R810" s="1">
        <f t="shared" si="62"/>
        <v>2250</v>
      </c>
      <c r="S810" s="17">
        <f t="shared" si="63"/>
        <v>167.28624535315987</v>
      </c>
      <c r="T810" s="1" cm="1">
        <f t="array" ref="T810">_xlfn.IFS($B$6=1,Q810*$B$10,AND(P809=0,P810&gt;=1),T809+$B$6*$B$10*$B$8,TRUE,T809)</f>
        <v>1800</v>
      </c>
      <c r="U810" s="17">
        <f t="shared" si="64"/>
        <v>133.8289962825279</v>
      </c>
    </row>
    <row r="811" spans="7:21" x14ac:dyDescent="0.25">
      <c r="G811" s="15">
        <v>809</v>
      </c>
      <c r="H811" s="17">
        <f t="shared" si="60"/>
        <v>13.466666666666667</v>
      </c>
      <c r="I811" cm="1">
        <f t="array" ref="I811">_xlfn.IFS(AND(NOT($I810=0),$J810),0,NOT($J810),$I810+$B$27,TRUE,$I810)</f>
        <v>2.7333333333333285</v>
      </c>
      <c r="J811" t="b" cm="1">
        <f t="array" ref="J811">_xlfn.IFS($I811&gt;=$C$5-$B$27,TRUE,$P811&gt;=$B$6,FALSE,TRUE,$J810)</f>
        <v>0</v>
      </c>
      <c r="K811" t="b" cm="1">
        <f t="array" ref="K811">_xlfn.IFS($L811&gt;=$B$4-$B$27,FALSE,$I811&gt;=$B$5-$B$27,TRUE,AND($J811,NOT($K810)),FALSE,$K810,TRUE,TRUE,FALSE)</f>
        <v>0</v>
      </c>
      <c r="L811" cm="1">
        <f t="array" ref="L811">_xlfn.IFS($K810,$L810+$B$27,NOT($K810),0,TRUE,$K810)</f>
        <v>0</v>
      </c>
      <c r="M811" t="b" cm="1">
        <f t="array" ref="M811">_xlfn.IFS($K811,FALSE,AND($J811,NOT($K811),$P811&lt;$B$6),TRUE,TRUE,FALSE)</f>
        <v>0</v>
      </c>
      <c r="N811" cm="1">
        <f t="array" ref="N811">_xlfn.IFS($N810&gt;=$C$7-$B$27,0,$M810,$N810+$B$27,TRUE,0)</f>
        <v>0</v>
      </c>
      <c r="O811" t="b" cm="1">
        <f t="array" ref="O811">_xlfn.IFS(AND($J811,NOT($K811),NOT($M811)),TRUE,$P811&gt;=$B$6,FALSE,AND($J811,NOT($K811),$M811,$N811=0),TRUE,TRUE,FALSE)</f>
        <v>0</v>
      </c>
      <c r="P811" cm="1">
        <f t="array" ref="P811">_xlfn.IFS(AND($O810,$P810&lt;$B$6),$P810+1,AND(NOT($J810),$P810&gt;0),0,TRUE,$P810)</f>
        <v>0</v>
      </c>
      <c r="Q811" s="1">
        <f t="shared" si="61"/>
        <v>45</v>
      </c>
      <c r="R811" s="1">
        <f t="shared" si="62"/>
        <v>2250</v>
      </c>
      <c r="S811" s="17">
        <f t="shared" si="63"/>
        <v>167.07920792079207</v>
      </c>
      <c r="T811" s="1" cm="1">
        <f t="array" ref="T811">_xlfn.IFS($B$6=1,Q811*$B$10,AND(P810=0,P811&gt;=1),T810+$B$6*$B$10*$B$8,TRUE,T810)</f>
        <v>1800</v>
      </c>
      <c r="U811" s="17">
        <f t="shared" si="64"/>
        <v>133.66336633663366</v>
      </c>
    </row>
    <row r="812" spans="7:21" x14ac:dyDescent="0.25">
      <c r="G812" s="15">
        <v>810</v>
      </c>
      <c r="H812" s="17">
        <f t="shared" si="60"/>
        <v>13.483333333333333</v>
      </c>
      <c r="I812" cm="1">
        <f t="array" ref="I812">_xlfn.IFS(AND(NOT($I811=0),$J811),0,NOT($J811),$I811+$B$27,TRUE,$I811)</f>
        <v>2.7499999999999951</v>
      </c>
      <c r="J812" t="b" cm="1">
        <f t="array" ref="J812">_xlfn.IFS($I812&gt;=$C$5-$B$27,TRUE,$P812&gt;=$B$6,FALSE,TRUE,$J811)</f>
        <v>0</v>
      </c>
      <c r="K812" t="b" cm="1">
        <f t="array" ref="K812">_xlfn.IFS($L812&gt;=$B$4-$B$27,FALSE,$I812&gt;=$B$5-$B$27,TRUE,AND($J812,NOT($K811)),FALSE,$K811,TRUE,TRUE,FALSE)</f>
        <v>0</v>
      </c>
      <c r="L812" cm="1">
        <f t="array" ref="L812">_xlfn.IFS($K811,$L811+$B$27,NOT($K811),0,TRUE,$K811)</f>
        <v>0</v>
      </c>
      <c r="M812" t="b" cm="1">
        <f t="array" ref="M812">_xlfn.IFS($K812,FALSE,AND($J812,NOT($K812),$P812&lt;$B$6),TRUE,TRUE,FALSE)</f>
        <v>0</v>
      </c>
      <c r="N812" cm="1">
        <f t="array" ref="N812">_xlfn.IFS($N811&gt;=$C$7-$B$27,0,$M811,$N811+$B$27,TRUE,0)</f>
        <v>0</v>
      </c>
      <c r="O812" t="b" cm="1">
        <f t="array" ref="O812">_xlfn.IFS(AND($J812,NOT($K812),NOT($M812)),TRUE,$P812&gt;=$B$6,FALSE,AND($J812,NOT($K812),$M812,$N812=0),TRUE,TRUE,FALSE)</f>
        <v>0</v>
      </c>
      <c r="P812" cm="1">
        <f t="array" ref="P812">_xlfn.IFS(AND($O811,$P811&lt;$B$6),$P811+1,AND(NOT($J811),$P811&gt;0),0,TRUE,$P811)</f>
        <v>0</v>
      </c>
      <c r="Q812" s="1">
        <f t="shared" si="61"/>
        <v>45</v>
      </c>
      <c r="R812" s="1">
        <f t="shared" si="62"/>
        <v>2250</v>
      </c>
      <c r="S812" s="17">
        <f t="shared" si="63"/>
        <v>166.87268232385662</v>
      </c>
      <c r="T812" s="1" cm="1">
        <f t="array" ref="T812">_xlfn.IFS($B$6=1,Q812*$B$10,AND(P811=0,P812&gt;=1),T811+$B$6*$B$10*$B$8,TRUE,T811)</f>
        <v>1800</v>
      </c>
      <c r="U812" s="17">
        <f t="shared" si="64"/>
        <v>133.4981458590853</v>
      </c>
    </row>
    <row r="813" spans="7:21" x14ac:dyDescent="0.25">
      <c r="G813" s="15">
        <v>811</v>
      </c>
      <c r="H813" s="17">
        <f t="shared" si="60"/>
        <v>13.5</v>
      </c>
      <c r="I813" cm="1">
        <f t="array" ref="I813">_xlfn.IFS(AND(NOT($I812=0),$J812),0,NOT($J812),$I812+$B$27,TRUE,$I812)</f>
        <v>2.7666666666666617</v>
      </c>
      <c r="J813" t="b" cm="1">
        <f t="array" ref="J813">_xlfn.IFS($I813&gt;=$C$5-$B$27,TRUE,$P813&gt;=$B$6,FALSE,TRUE,$J812)</f>
        <v>0</v>
      </c>
      <c r="K813" t="b" cm="1">
        <f t="array" ref="K813">_xlfn.IFS($L813&gt;=$B$4-$B$27,FALSE,$I813&gt;=$B$5-$B$27,TRUE,AND($J813,NOT($K812)),FALSE,$K812,TRUE,TRUE,FALSE)</f>
        <v>0</v>
      </c>
      <c r="L813" cm="1">
        <f t="array" ref="L813">_xlfn.IFS($K812,$L812+$B$27,NOT($K812),0,TRUE,$K812)</f>
        <v>0</v>
      </c>
      <c r="M813" t="b" cm="1">
        <f t="array" ref="M813">_xlfn.IFS($K813,FALSE,AND($J813,NOT($K813),$P813&lt;$B$6),TRUE,TRUE,FALSE)</f>
        <v>0</v>
      </c>
      <c r="N813" cm="1">
        <f t="array" ref="N813">_xlfn.IFS($N812&gt;=$C$7-$B$27,0,$M812,$N812+$B$27,TRUE,0)</f>
        <v>0</v>
      </c>
      <c r="O813" t="b" cm="1">
        <f t="array" ref="O813">_xlfn.IFS(AND($J813,NOT($K813),NOT($M813)),TRUE,$P813&gt;=$B$6,FALSE,AND($J813,NOT($K813),$M813,$N813=0),TRUE,TRUE,FALSE)</f>
        <v>0</v>
      </c>
      <c r="P813" cm="1">
        <f t="array" ref="P813">_xlfn.IFS(AND($O812,$P812&lt;$B$6),$P812+1,AND(NOT($J812),$P812&gt;0),0,TRUE,$P812)</f>
        <v>0</v>
      </c>
      <c r="Q813" s="1">
        <f t="shared" si="61"/>
        <v>45</v>
      </c>
      <c r="R813" s="1">
        <f t="shared" si="62"/>
        <v>2250</v>
      </c>
      <c r="S813" s="17">
        <f t="shared" si="63"/>
        <v>166.66666666666666</v>
      </c>
      <c r="T813" s="1" cm="1">
        <f t="array" ref="T813">_xlfn.IFS($B$6=1,Q813*$B$10,AND(P812=0,P813&gt;=1),T812+$B$6*$B$10*$B$8,TRUE,T812)</f>
        <v>1800</v>
      </c>
      <c r="U813" s="17">
        <f t="shared" si="64"/>
        <v>133.33333333333334</v>
      </c>
    </row>
    <row r="814" spans="7:21" x14ac:dyDescent="0.25">
      <c r="G814" s="15">
        <v>812</v>
      </c>
      <c r="H814" s="17">
        <f t="shared" si="60"/>
        <v>13.516666666666666</v>
      </c>
      <c r="I814" cm="1">
        <f t="array" ref="I814">_xlfn.IFS(AND(NOT($I813=0),$J813),0,NOT($J813),$I813+$B$27,TRUE,$I813)</f>
        <v>2.7833333333333283</v>
      </c>
      <c r="J814" t="b" cm="1">
        <f t="array" ref="J814">_xlfn.IFS($I814&gt;=$C$5-$B$27,TRUE,$P814&gt;=$B$6,FALSE,TRUE,$J813)</f>
        <v>0</v>
      </c>
      <c r="K814" t="b" cm="1">
        <f t="array" ref="K814">_xlfn.IFS($L814&gt;=$B$4-$B$27,FALSE,$I814&gt;=$B$5-$B$27,TRUE,AND($J814,NOT($K813)),FALSE,$K813,TRUE,TRUE,FALSE)</f>
        <v>0</v>
      </c>
      <c r="L814" cm="1">
        <f t="array" ref="L814">_xlfn.IFS($K813,$L813+$B$27,NOT($K813),0,TRUE,$K813)</f>
        <v>0</v>
      </c>
      <c r="M814" t="b" cm="1">
        <f t="array" ref="M814">_xlfn.IFS($K814,FALSE,AND($J814,NOT($K814),$P814&lt;$B$6),TRUE,TRUE,FALSE)</f>
        <v>0</v>
      </c>
      <c r="N814" cm="1">
        <f t="array" ref="N814">_xlfn.IFS($N813&gt;=$C$7-$B$27,0,$M813,$N813+$B$27,TRUE,0)</f>
        <v>0</v>
      </c>
      <c r="O814" t="b" cm="1">
        <f t="array" ref="O814">_xlfn.IFS(AND($J814,NOT($K814),NOT($M814)),TRUE,$P814&gt;=$B$6,FALSE,AND($J814,NOT($K814),$M814,$N814=0),TRUE,TRUE,FALSE)</f>
        <v>0</v>
      </c>
      <c r="P814" cm="1">
        <f t="array" ref="P814">_xlfn.IFS(AND($O813,$P813&lt;$B$6),$P813+1,AND(NOT($J813),$P813&gt;0),0,TRUE,$P813)</f>
        <v>0</v>
      </c>
      <c r="Q814" s="1">
        <f t="shared" si="61"/>
        <v>45</v>
      </c>
      <c r="R814" s="1">
        <f t="shared" si="62"/>
        <v>2250</v>
      </c>
      <c r="S814" s="17">
        <f t="shared" si="63"/>
        <v>166.46115906288534</v>
      </c>
      <c r="T814" s="1" cm="1">
        <f t="array" ref="T814">_xlfn.IFS($B$6=1,Q814*$B$10,AND(P813=0,P814&gt;=1),T813+$B$6*$B$10*$B$8,TRUE,T813)</f>
        <v>1800</v>
      </c>
      <c r="U814" s="17">
        <f t="shared" si="64"/>
        <v>133.16892725030826</v>
      </c>
    </row>
    <row r="815" spans="7:21" x14ac:dyDescent="0.25">
      <c r="G815" s="15">
        <v>813</v>
      </c>
      <c r="H815" s="17">
        <f t="shared" si="60"/>
        <v>13.533333333333333</v>
      </c>
      <c r="I815" cm="1">
        <f t="array" ref="I815">_xlfn.IFS(AND(NOT($I814=0),$J814),0,NOT($J814),$I814+$B$27,TRUE,$I814)</f>
        <v>2.7999999999999949</v>
      </c>
      <c r="J815" t="b" cm="1">
        <f t="array" ref="J815">_xlfn.IFS($I815&gt;=$C$5-$B$27,TRUE,$P815&gt;=$B$6,FALSE,TRUE,$J814)</f>
        <v>0</v>
      </c>
      <c r="K815" t="b" cm="1">
        <f t="array" ref="K815">_xlfn.IFS($L815&gt;=$B$4-$B$27,FALSE,$I815&gt;=$B$5-$B$27,TRUE,AND($J815,NOT($K814)),FALSE,$K814,TRUE,TRUE,FALSE)</f>
        <v>0</v>
      </c>
      <c r="L815" cm="1">
        <f t="array" ref="L815">_xlfn.IFS($K814,$L814+$B$27,NOT($K814),0,TRUE,$K814)</f>
        <v>0</v>
      </c>
      <c r="M815" t="b" cm="1">
        <f t="array" ref="M815">_xlfn.IFS($K815,FALSE,AND($J815,NOT($K815),$P815&lt;$B$6),TRUE,TRUE,FALSE)</f>
        <v>0</v>
      </c>
      <c r="N815" cm="1">
        <f t="array" ref="N815">_xlfn.IFS($N814&gt;=$C$7-$B$27,0,$M814,$N814+$B$27,TRUE,0)</f>
        <v>0</v>
      </c>
      <c r="O815" t="b" cm="1">
        <f t="array" ref="O815">_xlfn.IFS(AND($J815,NOT($K815),NOT($M815)),TRUE,$P815&gt;=$B$6,FALSE,AND($J815,NOT($K815),$M815,$N815=0),TRUE,TRUE,FALSE)</f>
        <v>0</v>
      </c>
      <c r="P815" cm="1">
        <f t="array" ref="P815">_xlfn.IFS(AND($O814,$P814&lt;$B$6),$P814+1,AND(NOT($J814),$P814&gt;0),0,TRUE,$P814)</f>
        <v>0</v>
      </c>
      <c r="Q815" s="1">
        <f t="shared" si="61"/>
        <v>45</v>
      </c>
      <c r="R815" s="1">
        <f t="shared" si="62"/>
        <v>2250</v>
      </c>
      <c r="S815" s="17">
        <f t="shared" si="63"/>
        <v>166.25615763546799</v>
      </c>
      <c r="T815" s="1" cm="1">
        <f t="array" ref="T815">_xlfn.IFS($B$6=1,Q815*$B$10,AND(P814=0,P815&gt;=1),T814+$B$6*$B$10*$B$8,TRUE,T814)</f>
        <v>1800</v>
      </c>
      <c r="U815" s="17">
        <f t="shared" si="64"/>
        <v>133.00492610837438</v>
      </c>
    </row>
    <row r="816" spans="7:21" x14ac:dyDescent="0.25">
      <c r="G816" s="15">
        <v>814</v>
      </c>
      <c r="H816" s="17">
        <f t="shared" si="60"/>
        <v>13.549999999999999</v>
      </c>
      <c r="I816" cm="1">
        <f t="array" ref="I816">_xlfn.IFS(AND(NOT($I815=0),$J815),0,NOT($J815),$I815+$B$27,TRUE,$I815)</f>
        <v>2.8166666666666615</v>
      </c>
      <c r="J816" t="b" cm="1">
        <f t="array" ref="J816">_xlfn.IFS($I816&gt;=$C$5-$B$27,TRUE,$P816&gt;=$B$6,FALSE,TRUE,$J815)</f>
        <v>0</v>
      </c>
      <c r="K816" t="b" cm="1">
        <f t="array" ref="K816">_xlfn.IFS($L816&gt;=$B$4-$B$27,FALSE,$I816&gt;=$B$5-$B$27,TRUE,AND($J816,NOT($K815)),FALSE,$K815,TRUE,TRUE,FALSE)</f>
        <v>0</v>
      </c>
      <c r="L816" cm="1">
        <f t="array" ref="L816">_xlfn.IFS($K815,$L815+$B$27,NOT($K815),0,TRUE,$K815)</f>
        <v>0</v>
      </c>
      <c r="M816" t="b" cm="1">
        <f t="array" ref="M816">_xlfn.IFS($K816,FALSE,AND($J816,NOT($K816),$P816&lt;$B$6),TRUE,TRUE,FALSE)</f>
        <v>0</v>
      </c>
      <c r="N816" cm="1">
        <f t="array" ref="N816">_xlfn.IFS($N815&gt;=$C$7-$B$27,0,$M815,$N815+$B$27,TRUE,0)</f>
        <v>0</v>
      </c>
      <c r="O816" t="b" cm="1">
        <f t="array" ref="O816">_xlfn.IFS(AND($J816,NOT($K816),NOT($M816)),TRUE,$P816&gt;=$B$6,FALSE,AND($J816,NOT($K816),$M816,$N816=0),TRUE,TRUE,FALSE)</f>
        <v>0</v>
      </c>
      <c r="P816" cm="1">
        <f t="array" ref="P816">_xlfn.IFS(AND($O815,$P815&lt;$B$6),$P815+1,AND(NOT($J815),$P815&gt;0),0,TRUE,$P815)</f>
        <v>0</v>
      </c>
      <c r="Q816" s="1">
        <f t="shared" si="61"/>
        <v>45</v>
      </c>
      <c r="R816" s="1">
        <f t="shared" si="62"/>
        <v>2250</v>
      </c>
      <c r="S816" s="17">
        <f t="shared" si="63"/>
        <v>166.05166051660518</v>
      </c>
      <c r="T816" s="1" cm="1">
        <f t="array" ref="T816">_xlfn.IFS($B$6=1,Q816*$B$10,AND(P815=0,P816&gt;=1),T815+$B$6*$B$10*$B$8,TRUE,T815)</f>
        <v>1800</v>
      </c>
      <c r="U816" s="17">
        <f t="shared" si="64"/>
        <v>132.84132841328415</v>
      </c>
    </row>
    <row r="817" spans="7:21" x14ac:dyDescent="0.25">
      <c r="G817" s="15">
        <v>815</v>
      </c>
      <c r="H817" s="17">
        <f t="shared" si="60"/>
        <v>13.566666666666666</v>
      </c>
      <c r="I817" cm="1">
        <f t="array" ref="I817">_xlfn.IFS(AND(NOT($I816=0),$J816),0,NOT($J816),$I816+$B$27,TRUE,$I816)</f>
        <v>2.8333333333333282</v>
      </c>
      <c r="J817" t="b" cm="1">
        <f t="array" ref="J817">_xlfn.IFS($I817&gt;=$C$5-$B$27,TRUE,$P817&gt;=$B$6,FALSE,TRUE,$J816)</f>
        <v>0</v>
      </c>
      <c r="K817" t="b" cm="1">
        <f t="array" ref="K817">_xlfn.IFS($L817&gt;=$B$4-$B$27,FALSE,$I817&gt;=$B$5-$B$27,TRUE,AND($J817,NOT($K816)),FALSE,$K816,TRUE,TRUE,FALSE)</f>
        <v>0</v>
      </c>
      <c r="L817" cm="1">
        <f t="array" ref="L817">_xlfn.IFS($K816,$L816+$B$27,NOT($K816),0,TRUE,$K816)</f>
        <v>0</v>
      </c>
      <c r="M817" t="b" cm="1">
        <f t="array" ref="M817">_xlfn.IFS($K817,FALSE,AND($J817,NOT($K817),$P817&lt;$B$6),TRUE,TRUE,FALSE)</f>
        <v>0</v>
      </c>
      <c r="N817" cm="1">
        <f t="array" ref="N817">_xlfn.IFS($N816&gt;=$C$7-$B$27,0,$M816,$N816+$B$27,TRUE,0)</f>
        <v>0</v>
      </c>
      <c r="O817" t="b" cm="1">
        <f t="array" ref="O817">_xlfn.IFS(AND($J817,NOT($K817),NOT($M817)),TRUE,$P817&gt;=$B$6,FALSE,AND($J817,NOT($K817),$M817,$N817=0),TRUE,TRUE,FALSE)</f>
        <v>0</v>
      </c>
      <c r="P817" cm="1">
        <f t="array" ref="P817">_xlfn.IFS(AND($O816,$P816&lt;$B$6),$P816+1,AND(NOT($J816),$P816&gt;0),0,TRUE,$P816)</f>
        <v>0</v>
      </c>
      <c r="Q817" s="1">
        <f t="shared" si="61"/>
        <v>45</v>
      </c>
      <c r="R817" s="1">
        <f t="shared" si="62"/>
        <v>2250</v>
      </c>
      <c r="S817" s="17">
        <f t="shared" si="63"/>
        <v>165.84766584766584</v>
      </c>
      <c r="T817" s="1" cm="1">
        <f t="array" ref="T817">_xlfn.IFS($B$6=1,Q817*$B$10,AND(P816=0,P817&gt;=1),T816+$B$6*$B$10*$B$8,TRUE,T816)</f>
        <v>1800</v>
      </c>
      <c r="U817" s="17">
        <f t="shared" si="64"/>
        <v>132.67813267813267</v>
      </c>
    </row>
    <row r="818" spans="7:21" x14ac:dyDescent="0.25">
      <c r="G818" s="15">
        <v>816</v>
      </c>
      <c r="H818" s="17">
        <f t="shared" si="60"/>
        <v>13.583333333333334</v>
      </c>
      <c r="I818" cm="1">
        <f t="array" ref="I818">_xlfn.IFS(AND(NOT($I817=0),$J817),0,NOT($J817),$I817+$B$27,TRUE,$I817)</f>
        <v>2.8499999999999948</v>
      </c>
      <c r="J818" t="b" cm="1">
        <f t="array" ref="J818">_xlfn.IFS($I818&gt;=$C$5-$B$27,TRUE,$P818&gt;=$B$6,FALSE,TRUE,$J817)</f>
        <v>0</v>
      </c>
      <c r="K818" t="b" cm="1">
        <f t="array" ref="K818">_xlfn.IFS($L818&gt;=$B$4-$B$27,FALSE,$I818&gt;=$B$5-$B$27,TRUE,AND($J818,NOT($K817)),FALSE,$K817,TRUE,TRUE,FALSE)</f>
        <v>0</v>
      </c>
      <c r="L818" cm="1">
        <f t="array" ref="L818">_xlfn.IFS($K817,$L817+$B$27,NOT($K817),0,TRUE,$K817)</f>
        <v>0</v>
      </c>
      <c r="M818" t="b" cm="1">
        <f t="array" ref="M818">_xlfn.IFS($K818,FALSE,AND($J818,NOT($K818),$P818&lt;$B$6),TRUE,TRUE,FALSE)</f>
        <v>0</v>
      </c>
      <c r="N818" cm="1">
        <f t="array" ref="N818">_xlfn.IFS($N817&gt;=$C$7-$B$27,0,$M817,$N817+$B$27,TRUE,0)</f>
        <v>0</v>
      </c>
      <c r="O818" t="b" cm="1">
        <f t="array" ref="O818">_xlfn.IFS(AND($J818,NOT($K818),NOT($M818)),TRUE,$P818&gt;=$B$6,FALSE,AND($J818,NOT($K818),$M818,$N818=0),TRUE,TRUE,FALSE)</f>
        <v>0</v>
      </c>
      <c r="P818" cm="1">
        <f t="array" ref="P818">_xlfn.IFS(AND($O817,$P817&lt;$B$6),$P817+1,AND(NOT($J817),$P817&gt;0),0,TRUE,$P817)</f>
        <v>0</v>
      </c>
      <c r="Q818" s="1">
        <f t="shared" si="61"/>
        <v>45</v>
      </c>
      <c r="R818" s="1">
        <f t="shared" si="62"/>
        <v>2250</v>
      </c>
      <c r="S818" s="17">
        <f t="shared" si="63"/>
        <v>165.64417177914109</v>
      </c>
      <c r="T818" s="1" cm="1">
        <f t="array" ref="T818">_xlfn.IFS($B$6=1,Q818*$B$10,AND(P817=0,P818&gt;=1),T817+$B$6*$B$10*$B$8,TRUE,T817)</f>
        <v>1800</v>
      </c>
      <c r="U818" s="17">
        <f t="shared" si="64"/>
        <v>132.51533742331287</v>
      </c>
    </row>
    <row r="819" spans="7:21" x14ac:dyDescent="0.25">
      <c r="G819" s="15">
        <v>817</v>
      </c>
      <c r="H819" s="17">
        <f t="shared" si="60"/>
        <v>13.6</v>
      </c>
      <c r="I819" cm="1">
        <f t="array" ref="I819">_xlfn.IFS(AND(NOT($I818=0),$J818),0,NOT($J818),$I818+$B$27,TRUE,$I818)</f>
        <v>2.8666666666666614</v>
      </c>
      <c r="J819" t="b" cm="1">
        <f t="array" ref="J819">_xlfn.IFS($I819&gt;=$C$5-$B$27,TRUE,$P819&gt;=$B$6,FALSE,TRUE,$J818)</f>
        <v>0</v>
      </c>
      <c r="K819" t="b" cm="1">
        <f t="array" ref="K819">_xlfn.IFS($L819&gt;=$B$4-$B$27,FALSE,$I819&gt;=$B$5-$B$27,TRUE,AND($J819,NOT($K818)),FALSE,$K818,TRUE,TRUE,FALSE)</f>
        <v>0</v>
      </c>
      <c r="L819" cm="1">
        <f t="array" ref="L819">_xlfn.IFS($K818,$L818+$B$27,NOT($K818),0,TRUE,$K818)</f>
        <v>0</v>
      </c>
      <c r="M819" t="b" cm="1">
        <f t="array" ref="M819">_xlfn.IFS($K819,FALSE,AND($J819,NOT($K819),$P819&lt;$B$6),TRUE,TRUE,FALSE)</f>
        <v>0</v>
      </c>
      <c r="N819" cm="1">
        <f t="array" ref="N819">_xlfn.IFS($N818&gt;=$C$7-$B$27,0,$M818,$N818+$B$27,TRUE,0)</f>
        <v>0</v>
      </c>
      <c r="O819" t="b" cm="1">
        <f t="array" ref="O819">_xlfn.IFS(AND($J819,NOT($K819),NOT($M819)),TRUE,$P819&gt;=$B$6,FALSE,AND($J819,NOT($K819),$M819,$N819=0),TRUE,TRUE,FALSE)</f>
        <v>0</v>
      </c>
      <c r="P819" cm="1">
        <f t="array" ref="P819">_xlfn.IFS(AND($O818,$P818&lt;$B$6),$P818+1,AND(NOT($J818),$P818&gt;0),0,TRUE,$P818)</f>
        <v>0</v>
      </c>
      <c r="Q819" s="1">
        <f t="shared" si="61"/>
        <v>45</v>
      </c>
      <c r="R819" s="1">
        <f t="shared" si="62"/>
        <v>2250</v>
      </c>
      <c r="S819" s="17">
        <f t="shared" si="63"/>
        <v>165.44117647058823</v>
      </c>
      <c r="T819" s="1" cm="1">
        <f t="array" ref="T819">_xlfn.IFS($B$6=1,Q819*$B$10,AND(P818=0,P819&gt;=1),T818+$B$6*$B$10*$B$8,TRUE,T818)</f>
        <v>1800</v>
      </c>
      <c r="U819" s="17">
        <f t="shared" si="64"/>
        <v>132.35294117647058</v>
      </c>
    </row>
    <row r="820" spans="7:21" x14ac:dyDescent="0.25">
      <c r="G820" s="15">
        <v>818</v>
      </c>
      <c r="H820" s="17">
        <f t="shared" si="60"/>
        <v>13.616666666666667</v>
      </c>
      <c r="I820" cm="1">
        <f t="array" ref="I820">_xlfn.IFS(AND(NOT($I819=0),$J819),0,NOT($J819),$I819+$B$27,TRUE,$I819)</f>
        <v>2.883333333333328</v>
      </c>
      <c r="J820" t="b" cm="1">
        <f t="array" ref="J820">_xlfn.IFS($I820&gt;=$C$5-$B$27,TRUE,$P820&gt;=$B$6,FALSE,TRUE,$J819)</f>
        <v>0</v>
      </c>
      <c r="K820" t="b" cm="1">
        <f t="array" ref="K820">_xlfn.IFS($L820&gt;=$B$4-$B$27,FALSE,$I820&gt;=$B$5-$B$27,TRUE,AND($J820,NOT($K819)),FALSE,$K819,TRUE,TRUE,FALSE)</f>
        <v>0</v>
      </c>
      <c r="L820" cm="1">
        <f t="array" ref="L820">_xlfn.IFS($K819,$L819+$B$27,NOT($K819),0,TRUE,$K819)</f>
        <v>0</v>
      </c>
      <c r="M820" t="b" cm="1">
        <f t="array" ref="M820">_xlfn.IFS($K820,FALSE,AND($J820,NOT($K820),$P820&lt;$B$6),TRUE,TRUE,FALSE)</f>
        <v>0</v>
      </c>
      <c r="N820" cm="1">
        <f t="array" ref="N820">_xlfn.IFS($N819&gt;=$C$7-$B$27,0,$M819,$N819+$B$27,TRUE,0)</f>
        <v>0</v>
      </c>
      <c r="O820" t="b" cm="1">
        <f t="array" ref="O820">_xlfn.IFS(AND($J820,NOT($K820),NOT($M820)),TRUE,$P820&gt;=$B$6,FALSE,AND($J820,NOT($K820),$M820,$N820=0),TRUE,TRUE,FALSE)</f>
        <v>0</v>
      </c>
      <c r="P820" cm="1">
        <f t="array" ref="P820">_xlfn.IFS(AND($O819,$P819&lt;$B$6),$P819+1,AND(NOT($J819),$P819&gt;0),0,TRUE,$P819)</f>
        <v>0</v>
      </c>
      <c r="Q820" s="1">
        <f t="shared" si="61"/>
        <v>45</v>
      </c>
      <c r="R820" s="1">
        <f t="shared" si="62"/>
        <v>2250</v>
      </c>
      <c r="S820" s="17">
        <f t="shared" si="63"/>
        <v>165.23867809057526</v>
      </c>
      <c r="T820" s="1" cm="1">
        <f t="array" ref="T820">_xlfn.IFS($B$6=1,Q820*$B$10,AND(P819=0,P820&gt;=1),T819+$B$6*$B$10*$B$8,TRUE,T819)</f>
        <v>1800</v>
      </c>
      <c r="U820" s="17">
        <f t="shared" si="64"/>
        <v>132.19094247246022</v>
      </c>
    </row>
    <row r="821" spans="7:21" x14ac:dyDescent="0.25">
      <c r="G821" s="15">
        <v>819</v>
      </c>
      <c r="H821" s="17">
        <f t="shared" si="60"/>
        <v>13.633333333333333</v>
      </c>
      <c r="I821" cm="1">
        <f t="array" ref="I821">_xlfn.IFS(AND(NOT($I820=0),$J820),0,NOT($J820),$I820+$B$27,TRUE,$I820)</f>
        <v>2.8999999999999946</v>
      </c>
      <c r="J821" t="b" cm="1">
        <f t="array" ref="J821">_xlfn.IFS($I821&gt;=$C$5-$B$27,TRUE,$P821&gt;=$B$6,FALSE,TRUE,$J820)</f>
        <v>0</v>
      </c>
      <c r="K821" t="b" cm="1">
        <f t="array" ref="K821">_xlfn.IFS($L821&gt;=$B$4-$B$27,FALSE,$I821&gt;=$B$5-$B$27,TRUE,AND($J821,NOT($K820)),FALSE,$K820,TRUE,TRUE,FALSE)</f>
        <v>0</v>
      </c>
      <c r="L821" cm="1">
        <f t="array" ref="L821">_xlfn.IFS($K820,$L820+$B$27,NOT($K820),0,TRUE,$K820)</f>
        <v>0</v>
      </c>
      <c r="M821" t="b" cm="1">
        <f t="array" ref="M821">_xlfn.IFS($K821,FALSE,AND($J821,NOT($K821),$P821&lt;$B$6),TRUE,TRUE,FALSE)</f>
        <v>0</v>
      </c>
      <c r="N821" cm="1">
        <f t="array" ref="N821">_xlfn.IFS($N820&gt;=$C$7-$B$27,0,$M820,$N820+$B$27,TRUE,0)</f>
        <v>0</v>
      </c>
      <c r="O821" t="b" cm="1">
        <f t="array" ref="O821">_xlfn.IFS(AND($J821,NOT($K821),NOT($M821)),TRUE,$P821&gt;=$B$6,FALSE,AND($J821,NOT($K821),$M821,$N821=0),TRUE,TRUE,FALSE)</f>
        <v>0</v>
      </c>
      <c r="P821" cm="1">
        <f t="array" ref="P821">_xlfn.IFS(AND($O820,$P820&lt;$B$6),$P820+1,AND(NOT($J820),$P820&gt;0),0,TRUE,$P820)</f>
        <v>0</v>
      </c>
      <c r="Q821" s="1">
        <f t="shared" si="61"/>
        <v>45</v>
      </c>
      <c r="R821" s="1">
        <f t="shared" si="62"/>
        <v>2250</v>
      </c>
      <c r="S821" s="17">
        <f t="shared" si="63"/>
        <v>165.03667481662592</v>
      </c>
      <c r="T821" s="1" cm="1">
        <f t="array" ref="T821">_xlfn.IFS($B$6=1,Q821*$B$10,AND(P820=0,P821&gt;=1),T820+$B$6*$B$10*$B$8,TRUE,T820)</f>
        <v>1800</v>
      </c>
      <c r="U821" s="17">
        <f t="shared" si="64"/>
        <v>132.02933985330074</v>
      </c>
    </row>
    <row r="822" spans="7:21" x14ac:dyDescent="0.25">
      <c r="G822" s="15">
        <v>820</v>
      </c>
      <c r="H822" s="17">
        <f t="shared" si="60"/>
        <v>13.65</v>
      </c>
      <c r="I822" cm="1">
        <f t="array" ref="I822">_xlfn.IFS(AND(NOT($I821=0),$J821),0,NOT($J821),$I821+$B$27,TRUE,$I821)</f>
        <v>2.9166666666666612</v>
      </c>
      <c r="J822" t="b" cm="1">
        <f t="array" ref="J822">_xlfn.IFS($I822&gt;=$C$5-$B$27,TRUE,$P822&gt;=$B$6,FALSE,TRUE,$J821)</f>
        <v>0</v>
      </c>
      <c r="K822" t="b" cm="1">
        <f t="array" ref="K822">_xlfn.IFS($L822&gt;=$B$4-$B$27,FALSE,$I822&gt;=$B$5-$B$27,TRUE,AND($J822,NOT($K821)),FALSE,$K821,TRUE,TRUE,FALSE)</f>
        <v>0</v>
      </c>
      <c r="L822" cm="1">
        <f t="array" ref="L822">_xlfn.IFS($K821,$L821+$B$27,NOT($K821),0,TRUE,$K821)</f>
        <v>0</v>
      </c>
      <c r="M822" t="b" cm="1">
        <f t="array" ref="M822">_xlfn.IFS($K822,FALSE,AND($J822,NOT($K822),$P822&lt;$B$6),TRUE,TRUE,FALSE)</f>
        <v>0</v>
      </c>
      <c r="N822" cm="1">
        <f t="array" ref="N822">_xlfn.IFS($N821&gt;=$C$7-$B$27,0,$M821,$N821+$B$27,TRUE,0)</f>
        <v>0</v>
      </c>
      <c r="O822" t="b" cm="1">
        <f t="array" ref="O822">_xlfn.IFS(AND($J822,NOT($K822),NOT($M822)),TRUE,$P822&gt;=$B$6,FALSE,AND($J822,NOT($K822),$M822,$N822=0),TRUE,TRUE,FALSE)</f>
        <v>0</v>
      </c>
      <c r="P822" cm="1">
        <f t="array" ref="P822">_xlfn.IFS(AND($O821,$P821&lt;$B$6),$P821+1,AND(NOT($J821),$P821&gt;0),0,TRUE,$P821)</f>
        <v>0</v>
      </c>
      <c r="Q822" s="1">
        <f t="shared" si="61"/>
        <v>45</v>
      </c>
      <c r="R822" s="1">
        <f t="shared" si="62"/>
        <v>2250</v>
      </c>
      <c r="S822" s="17">
        <f t="shared" si="63"/>
        <v>164.83516483516482</v>
      </c>
      <c r="T822" s="1" cm="1">
        <f t="array" ref="T822">_xlfn.IFS($B$6=1,Q822*$B$10,AND(P821=0,P822&gt;=1),T821+$B$6*$B$10*$B$8,TRUE,T821)</f>
        <v>1800</v>
      </c>
      <c r="U822" s="17">
        <f t="shared" si="64"/>
        <v>131.86813186813185</v>
      </c>
    </row>
    <row r="823" spans="7:21" x14ac:dyDescent="0.25">
      <c r="G823" s="15">
        <v>821</v>
      </c>
      <c r="H823" s="17">
        <f t="shared" si="60"/>
        <v>13.666666666666666</v>
      </c>
      <c r="I823" cm="1">
        <f t="array" ref="I823">_xlfn.IFS(AND(NOT($I822=0),$J822),0,NOT($J822),$I822+$B$27,TRUE,$I822)</f>
        <v>2.9333333333333278</v>
      </c>
      <c r="J823" t="b" cm="1">
        <f t="array" ref="J823">_xlfn.IFS($I823&gt;=$C$5-$B$27,TRUE,$P823&gt;=$B$6,FALSE,TRUE,$J822)</f>
        <v>0</v>
      </c>
      <c r="K823" t="b" cm="1">
        <f t="array" ref="K823">_xlfn.IFS($L823&gt;=$B$4-$B$27,FALSE,$I823&gt;=$B$5-$B$27,TRUE,AND($J823,NOT($K822)),FALSE,$K822,TRUE,TRUE,FALSE)</f>
        <v>0</v>
      </c>
      <c r="L823" cm="1">
        <f t="array" ref="L823">_xlfn.IFS($K822,$L822+$B$27,NOT($K822),0,TRUE,$K822)</f>
        <v>0</v>
      </c>
      <c r="M823" t="b" cm="1">
        <f t="array" ref="M823">_xlfn.IFS($K823,FALSE,AND($J823,NOT($K823),$P823&lt;$B$6),TRUE,TRUE,FALSE)</f>
        <v>0</v>
      </c>
      <c r="N823" cm="1">
        <f t="array" ref="N823">_xlfn.IFS($N822&gt;=$C$7-$B$27,0,$M822,$N822+$B$27,TRUE,0)</f>
        <v>0</v>
      </c>
      <c r="O823" t="b" cm="1">
        <f t="array" ref="O823">_xlfn.IFS(AND($J823,NOT($K823),NOT($M823)),TRUE,$P823&gt;=$B$6,FALSE,AND($J823,NOT($K823),$M823,$N823=0),TRUE,TRUE,FALSE)</f>
        <v>0</v>
      </c>
      <c r="P823" cm="1">
        <f t="array" ref="P823">_xlfn.IFS(AND($O822,$P822&lt;$B$6),$P822+1,AND(NOT($J822),$P822&gt;0),0,TRUE,$P822)</f>
        <v>0</v>
      </c>
      <c r="Q823" s="1">
        <f t="shared" si="61"/>
        <v>45</v>
      </c>
      <c r="R823" s="1">
        <f t="shared" si="62"/>
        <v>2250</v>
      </c>
      <c r="S823" s="17">
        <f t="shared" si="63"/>
        <v>164.63414634146343</v>
      </c>
      <c r="T823" s="1" cm="1">
        <f t="array" ref="T823">_xlfn.IFS($B$6=1,Q823*$B$10,AND(P822=0,P823&gt;=1),T822+$B$6*$B$10*$B$8,TRUE,T822)</f>
        <v>1800</v>
      </c>
      <c r="U823" s="17">
        <f t="shared" si="64"/>
        <v>131.70731707317074</v>
      </c>
    </row>
    <row r="824" spans="7:21" x14ac:dyDescent="0.25">
      <c r="G824" s="15">
        <v>822</v>
      </c>
      <c r="H824" s="17">
        <f t="shared" si="60"/>
        <v>13.683333333333334</v>
      </c>
      <c r="I824" cm="1">
        <f t="array" ref="I824">_xlfn.IFS(AND(NOT($I823=0),$J823),0,NOT($J823),$I823+$B$27,TRUE,$I823)</f>
        <v>2.9499999999999944</v>
      </c>
      <c r="J824" t="b" cm="1">
        <f t="array" ref="J824">_xlfn.IFS($I824&gt;=$C$5-$B$27,TRUE,$P824&gt;=$B$6,FALSE,TRUE,$J823)</f>
        <v>0</v>
      </c>
      <c r="K824" t="b" cm="1">
        <f t="array" ref="K824">_xlfn.IFS($L824&gt;=$B$4-$B$27,FALSE,$I824&gt;=$B$5-$B$27,TRUE,AND($J824,NOT($K823)),FALSE,$K823,TRUE,TRUE,FALSE)</f>
        <v>0</v>
      </c>
      <c r="L824" cm="1">
        <f t="array" ref="L824">_xlfn.IFS($K823,$L823+$B$27,NOT($K823),0,TRUE,$K823)</f>
        <v>0</v>
      </c>
      <c r="M824" t="b" cm="1">
        <f t="array" ref="M824">_xlfn.IFS($K824,FALSE,AND($J824,NOT($K824),$P824&lt;$B$6),TRUE,TRUE,FALSE)</f>
        <v>0</v>
      </c>
      <c r="N824" cm="1">
        <f t="array" ref="N824">_xlfn.IFS($N823&gt;=$C$7-$B$27,0,$M823,$N823+$B$27,TRUE,0)</f>
        <v>0</v>
      </c>
      <c r="O824" t="b" cm="1">
        <f t="array" ref="O824">_xlfn.IFS(AND($J824,NOT($K824),NOT($M824)),TRUE,$P824&gt;=$B$6,FALSE,AND($J824,NOT($K824),$M824,$N824=0),TRUE,TRUE,FALSE)</f>
        <v>0</v>
      </c>
      <c r="P824" cm="1">
        <f t="array" ref="P824">_xlfn.IFS(AND($O823,$P823&lt;$B$6),$P823+1,AND(NOT($J823),$P823&gt;0),0,TRUE,$P823)</f>
        <v>0</v>
      </c>
      <c r="Q824" s="1">
        <f t="shared" si="61"/>
        <v>45</v>
      </c>
      <c r="R824" s="1">
        <f t="shared" si="62"/>
        <v>2250</v>
      </c>
      <c r="S824" s="17">
        <f t="shared" si="63"/>
        <v>164.43361753958587</v>
      </c>
      <c r="T824" s="1" cm="1">
        <f t="array" ref="T824">_xlfn.IFS($B$6=1,Q824*$B$10,AND(P823=0,P824&gt;=1),T823+$B$6*$B$10*$B$8,TRUE,T823)</f>
        <v>1800</v>
      </c>
      <c r="U824" s="17">
        <f t="shared" si="64"/>
        <v>131.5468940316687</v>
      </c>
    </row>
    <row r="825" spans="7:21" x14ac:dyDescent="0.25">
      <c r="G825" s="15">
        <v>823</v>
      </c>
      <c r="H825" s="17">
        <f t="shared" si="60"/>
        <v>13.7</v>
      </c>
      <c r="I825" cm="1">
        <f t="array" ref="I825">_xlfn.IFS(AND(NOT($I824=0),$J824),0,NOT($J824),$I824+$B$27,TRUE,$I824)</f>
        <v>2.966666666666661</v>
      </c>
      <c r="J825" t="b" cm="1">
        <f t="array" ref="J825">_xlfn.IFS($I825&gt;=$C$5-$B$27,TRUE,$P825&gt;=$B$6,FALSE,TRUE,$J824)</f>
        <v>0</v>
      </c>
      <c r="K825" t="b" cm="1">
        <f t="array" ref="K825">_xlfn.IFS($L825&gt;=$B$4-$B$27,FALSE,$I825&gt;=$B$5-$B$27,TRUE,AND($J825,NOT($K824)),FALSE,$K824,TRUE,TRUE,FALSE)</f>
        <v>0</v>
      </c>
      <c r="L825" cm="1">
        <f t="array" ref="L825">_xlfn.IFS($K824,$L824+$B$27,NOT($K824),0,TRUE,$K824)</f>
        <v>0</v>
      </c>
      <c r="M825" t="b" cm="1">
        <f t="array" ref="M825">_xlfn.IFS($K825,FALSE,AND($J825,NOT($K825),$P825&lt;$B$6),TRUE,TRUE,FALSE)</f>
        <v>0</v>
      </c>
      <c r="N825" cm="1">
        <f t="array" ref="N825">_xlfn.IFS($N824&gt;=$C$7-$B$27,0,$M824,$N824+$B$27,TRUE,0)</f>
        <v>0</v>
      </c>
      <c r="O825" t="b" cm="1">
        <f t="array" ref="O825">_xlfn.IFS(AND($J825,NOT($K825),NOT($M825)),TRUE,$P825&gt;=$B$6,FALSE,AND($J825,NOT($K825),$M825,$N825=0),TRUE,TRUE,FALSE)</f>
        <v>0</v>
      </c>
      <c r="P825" cm="1">
        <f t="array" ref="P825">_xlfn.IFS(AND($O824,$P824&lt;$B$6),$P824+1,AND(NOT($J824),$P824&gt;0),0,TRUE,$P824)</f>
        <v>0</v>
      </c>
      <c r="Q825" s="1">
        <f t="shared" si="61"/>
        <v>45</v>
      </c>
      <c r="R825" s="1">
        <f t="shared" si="62"/>
        <v>2250</v>
      </c>
      <c r="S825" s="17">
        <f t="shared" si="63"/>
        <v>164.23357664233578</v>
      </c>
      <c r="T825" s="1" cm="1">
        <f t="array" ref="T825">_xlfn.IFS($B$6=1,Q825*$B$10,AND(P824=0,P825&gt;=1),T824+$B$6*$B$10*$B$8,TRUE,T824)</f>
        <v>1800</v>
      </c>
      <c r="U825" s="17">
        <f t="shared" si="64"/>
        <v>131.38686131386862</v>
      </c>
    </row>
    <row r="826" spans="7:21" x14ac:dyDescent="0.25">
      <c r="G826" s="15">
        <v>824</v>
      </c>
      <c r="H826" s="17">
        <f t="shared" si="60"/>
        <v>13.716666666666667</v>
      </c>
      <c r="I826" cm="1">
        <f t="array" ref="I826">_xlfn.IFS(AND(NOT($I825=0),$J825),0,NOT($J825),$I825+$B$27,TRUE,$I825)</f>
        <v>2.9833333333333276</v>
      </c>
      <c r="J826" t="b" cm="1">
        <f t="array" ref="J826">_xlfn.IFS($I826&gt;=$C$5-$B$27,TRUE,$P826&gt;=$B$6,FALSE,TRUE,$J825)</f>
        <v>0</v>
      </c>
      <c r="K826" t="b" cm="1">
        <f t="array" ref="K826">_xlfn.IFS($L826&gt;=$B$4-$B$27,FALSE,$I826&gt;=$B$5-$B$27,TRUE,AND($J826,NOT($K825)),FALSE,$K825,TRUE,TRUE,FALSE)</f>
        <v>0</v>
      </c>
      <c r="L826" cm="1">
        <f t="array" ref="L826">_xlfn.IFS($K825,$L825+$B$27,NOT($K825),0,TRUE,$K825)</f>
        <v>0</v>
      </c>
      <c r="M826" t="b" cm="1">
        <f t="array" ref="M826">_xlfn.IFS($K826,FALSE,AND($J826,NOT($K826),$P826&lt;$B$6),TRUE,TRUE,FALSE)</f>
        <v>0</v>
      </c>
      <c r="N826" cm="1">
        <f t="array" ref="N826">_xlfn.IFS($N825&gt;=$C$7-$B$27,0,$M825,$N825+$B$27,TRUE,0)</f>
        <v>0</v>
      </c>
      <c r="O826" t="b" cm="1">
        <f t="array" ref="O826">_xlfn.IFS(AND($J826,NOT($K826),NOT($M826)),TRUE,$P826&gt;=$B$6,FALSE,AND($J826,NOT($K826),$M826,$N826=0),TRUE,TRUE,FALSE)</f>
        <v>0</v>
      </c>
      <c r="P826" cm="1">
        <f t="array" ref="P826">_xlfn.IFS(AND($O825,$P825&lt;$B$6),$P825+1,AND(NOT($J825),$P825&gt;0),0,TRUE,$P825)</f>
        <v>0</v>
      </c>
      <c r="Q826" s="1">
        <f t="shared" si="61"/>
        <v>45</v>
      </c>
      <c r="R826" s="1">
        <f t="shared" si="62"/>
        <v>2250</v>
      </c>
      <c r="S826" s="17">
        <f t="shared" si="63"/>
        <v>164.03402187120292</v>
      </c>
      <c r="T826" s="1" cm="1">
        <f t="array" ref="T826">_xlfn.IFS($B$6=1,Q826*$B$10,AND(P825=0,P826&gt;=1),T825+$B$6*$B$10*$B$8,TRUE,T825)</f>
        <v>1800</v>
      </c>
      <c r="U826" s="17">
        <f t="shared" si="64"/>
        <v>131.22721749696234</v>
      </c>
    </row>
    <row r="827" spans="7:21" x14ac:dyDescent="0.25">
      <c r="G827" s="15">
        <v>825</v>
      </c>
      <c r="H827" s="17">
        <f t="shared" si="60"/>
        <v>13.733333333333333</v>
      </c>
      <c r="I827" cm="1">
        <f t="array" ref="I827">_xlfn.IFS(AND(NOT($I826=0),$J826),0,NOT($J826),$I826+$B$27,TRUE,$I826)</f>
        <v>2.9999999999999942</v>
      </c>
      <c r="J827" t="b" cm="1">
        <f t="array" ref="J827">_xlfn.IFS($I827&gt;=$C$5-$B$27,TRUE,$P827&gt;=$B$6,FALSE,TRUE,$J826)</f>
        <v>0</v>
      </c>
      <c r="K827" t="b" cm="1">
        <f t="array" ref="K827">_xlfn.IFS($L827&gt;=$B$4-$B$27,FALSE,$I827&gt;=$B$5-$B$27,TRUE,AND($J827,NOT($K826)),FALSE,$K826,TRUE,TRUE,FALSE)</f>
        <v>0</v>
      </c>
      <c r="L827" cm="1">
        <f t="array" ref="L827">_xlfn.IFS($K826,$L826+$B$27,NOT($K826),0,TRUE,$K826)</f>
        <v>0</v>
      </c>
      <c r="M827" t="b" cm="1">
        <f t="array" ref="M827">_xlfn.IFS($K827,FALSE,AND($J827,NOT($K827),$P827&lt;$B$6),TRUE,TRUE,FALSE)</f>
        <v>0</v>
      </c>
      <c r="N827" cm="1">
        <f t="array" ref="N827">_xlfn.IFS($N826&gt;=$C$7-$B$27,0,$M826,$N826+$B$27,TRUE,0)</f>
        <v>0</v>
      </c>
      <c r="O827" t="b" cm="1">
        <f t="array" ref="O827">_xlfn.IFS(AND($J827,NOT($K827),NOT($M827)),TRUE,$P827&gt;=$B$6,FALSE,AND($J827,NOT($K827),$M827,$N827=0),TRUE,TRUE,FALSE)</f>
        <v>0</v>
      </c>
      <c r="P827" cm="1">
        <f t="array" ref="P827">_xlfn.IFS(AND($O826,$P826&lt;$B$6),$P826+1,AND(NOT($J826),$P826&gt;0),0,TRUE,$P826)</f>
        <v>0</v>
      </c>
      <c r="Q827" s="1">
        <f t="shared" si="61"/>
        <v>45</v>
      </c>
      <c r="R827" s="1">
        <f t="shared" si="62"/>
        <v>2250</v>
      </c>
      <c r="S827" s="17">
        <f t="shared" si="63"/>
        <v>163.83495145631068</v>
      </c>
      <c r="T827" s="1" cm="1">
        <f t="array" ref="T827">_xlfn.IFS($B$6=1,Q827*$B$10,AND(P826=0,P827&gt;=1),T826+$B$6*$B$10*$B$8,TRUE,T826)</f>
        <v>1800</v>
      </c>
      <c r="U827" s="17">
        <f t="shared" si="64"/>
        <v>131.06796116504856</v>
      </c>
    </row>
    <row r="828" spans="7:21" x14ac:dyDescent="0.25">
      <c r="G828" s="15">
        <v>826</v>
      </c>
      <c r="H828" s="17">
        <f t="shared" si="60"/>
        <v>13.75</v>
      </c>
      <c r="I828" cm="1">
        <f t="array" ref="I828">_xlfn.IFS(AND(NOT($I827=0),$J827),0,NOT($J827),$I827+$B$27,TRUE,$I827)</f>
        <v>3.0166666666666608</v>
      </c>
      <c r="J828" t="b" cm="1">
        <f t="array" ref="J828">_xlfn.IFS($I828&gt;=$C$5-$B$27,TRUE,$P828&gt;=$B$6,FALSE,TRUE,$J827)</f>
        <v>0</v>
      </c>
      <c r="K828" t="b" cm="1">
        <f t="array" ref="K828">_xlfn.IFS($L828&gt;=$B$4-$B$27,FALSE,$I828&gt;=$B$5-$B$27,TRUE,AND($J828,NOT($K827)),FALSE,$K827,TRUE,TRUE,FALSE)</f>
        <v>0</v>
      </c>
      <c r="L828" cm="1">
        <f t="array" ref="L828">_xlfn.IFS($K827,$L827+$B$27,NOT($K827),0,TRUE,$K827)</f>
        <v>0</v>
      </c>
      <c r="M828" t="b" cm="1">
        <f t="array" ref="M828">_xlfn.IFS($K828,FALSE,AND($J828,NOT($K828),$P828&lt;$B$6),TRUE,TRUE,FALSE)</f>
        <v>0</v>
      </c>
      <c r="N828" cm="1">
        <f t="array" ref="N828">_xlfn.IFS($N827&gt;=$C$7-$B$27,0,$M827,$N827+$B$27,TRUE,0)</f>
        <v>0</v>
      </c>
      <c r="O828" t="b" cm="1">
        <f t="array" ref="O828">_xlfn.IFS(AND($J828,NOT($K828),NOT($M828)),TRUE,$P828&gt;=$B$6,FALSE,AND($J828,NOT($K828),$M828,$N828=0),TRUE,TRUE,FALSE)</f>
        <v>0</v>
      </c>
      <c r="P828" cm="1">
        <f t="array" ref="P828">_xlfn.IFS(AND($O827,$P827&lt;$B$6),$P827+1,AND(NOT($J827),$P827&gt;0),0,TRUE,$P827)</f>
        <v>0</v>
      </c>
      <c r="Q828" s="1">
        <f t="shared" si="61"/>
        <v>45</v>
      </c>
      <c r="R828" s="1">
        <f t="shared" si="62"/>
        <v>2250</v>
      </c>
      <c r="S828" s="17">
        <f t="shared" si="63"/>
        <v>163.63636363636363</v>
      </c>
      <c r="T828" s="1" cm="1">
        <f t="array" ref="T828">_xlfn.IFS($B$6=1,Q828*$B$10,AND(P827=0,P828&gt;=1),T827+$B$6*$B$10*$B$8,TRUE,T827)</f>
        <v>1800</v>
      </c>
      <c r="U828" s="17">
        <f t="shared" si="64"/>
        <v>130.90909090909091</v>
      </c>
    </row>
    <row r="829" spans="7:21" x14ac:dyDescent="0.25">
      <c r="G829" s="15">
        <v>827</v>
      </c>
      <c r="H829" s="17">
        <f t="shared" si="60"/>
        <v>13.766666666666666</v>
      </c>
      <c r="I829" cm="1">
        <f t="array" ref="I829">_xlfn.IFS(AND(NOT($I828=0),$J828),0,NOT($J828),$I828+$B$27,TRUE,$I828)</f>
        <v>3.0333333333333274</v>
      </c>
      <c r="J829" t="b" cm="1">
        <f t="array" ref="J829">_xlfn.IFS($I829&gt;=$C$5-$B$27,TRUE,$P829&gt;=$B$6,FALSE,TRUE,$J828)</f>
        <v>0</v>
      </c>
      <c r="K829" t="b" cm="1">
        <f t="array" ref="K829">_xlfn.IFS($L829&gt;=$B$4-$B$27,FALSE,$I829&gt;=$B$5-$B$27,TRUE,AND($J829,NOT($K828)),FALSE,$K828,TRUE,TRUE,FALSE)</f>
        <v>0</v>
      </c>
      <c r="L829" cm="1">
        <f t="array" ref="L829">_xlfn.IFS($K828,$L828+$B$27,NOT($K828),0,TRUE,$K828)</f>
        <v>0</v>
      </c>
      <c r="M829" t="b" cm="1">
        <f t="array" ref="M829">_xlfn.IFS($K829,FALSE,AND($J829,NOT($K829),$P829&lt;$B$6),TRUE,TRUE,FALSE)</f>
        <v>0</v>
      </c>
      <c r="N829" cm="1">
        <f t="array" ref="N829">_xlfn.IFS($N828&gt;=$C$7-$B$27,0,$M828,$N828+$B$27,TRUE,0)</f>
        <v>0</v>
      </c>
      <c r="O829" t="b" cm="1">
        <f t="array" ref="O829">_xlfn.IFS(AND($J829,NOT($K829),NOT($M829)),TRUE,$P829&gt;=$B$6,FALSE,AND($J829,NOT($K829),$M829,$N829=0),TRUE,TRUE,FALSE)</f>
        <v>0</v>
      </c>
      <c r="P829" cm="1">
        <f t="array" ref="P829">_xlfn.IFS(AND($O828,$P828&lt;$B$6),$P828+1,AND(NOT($J828),$P828&gt;0),0,TRUE,$P828)</f>
        <v>0</v>
      </c>
      <c r="Q829" s="1">
        <f t="shared" si="61"/>
        <v>45</v>
      </c>
      <c r="R829" s="1">
        <f t="shared" si="62"/>
        <v>2250</v>
      </c>
      <c r="S829" s="17">
        <f t="shared" si="63"/>
        <v>163.43825665859566</v>
      </c>
      <c r="T829" s="1" cm="1">
        <f t="array" ref="T829">_xlfn.IFS($B$6=1,Q829*$B$10,AND(P828=0,P829&gt;=1),T828+$B$6*$B$10*$B$8,TRUE,T828)</f>
        <v>1800</v>
      </c>
      <c r="U829" s="17">
        <f t="shared" si="64"/>
        <v>130.75060532687652</v>
      </c>
    </row>
    <row r="830" spans="7:21" x14ac:dyDescent="0.25">
      <c r="G830" s="15">
        <v>828</v>
      </c>
      <c r="H830" s="17">
        <f t="shared" si="60"/>
        <v>13.783333333333333</v>
      </c>
      <c r="I830" cm="1">
        <f t="array" ref="I830">_xlfn.IFS(AND(NOT($I829=0),$J829),0,NOT($J829),$I829+$B$27,TRUE,$I829)</f>
        <v>3.049999999999994</v>
      </c>
      <c r="J830" t="b" cm="1">
        <f t="array" ref="J830">_xlfn.IFS($I830&gt;=$C$5-$B$27,TRUE,$P830&gt;=$B$6,FALSE,TRUE,$J829)</f>
        <v>0</v>
      </c>
      <c r="K830" t="b" cm="1">
        <f t="array" ref="K830">_xlfn.IFS($L830&gt;=$B$4-$B$27,FALSE,$I830&gt;=$B$5-$B$27,TRUE,AND($J830,NOT($K829)),FALSE,$K829,TRUE,TRUE,FALSE)</f>
        <v>0</v>
      </c>
      <c r="L830" cm="1">
        <f t="array" ref="L830">_xlfn.IFS($K829,$L829+$B$27,NOT($K829),0,TRUE,$K829)</f>
        <v>0</v>
      </c>
      <c r="M830" t="b" cm="1">
        <f t="array" ref="M830">_xlfn.IFS($K830,FALSE,AND($J830,NOT($K830),$P830&lt;$B$6),TRUE,TRUE,FALSE)</f>
        <v>0</v>
      </c>
      <c r="N830" cm="1">
        <f t="array" ref="N830">_xlfn.IFS($N829&gt;=$C$7-$B$27,0,$M829,$N829+$B$27,TRUE,0)</f>
        <v>0</v>
      </c>
      <c r="O830" t="b" cm="1">
        <f t="array" ref="O830">_xlfn.IFS(AND($J830,NOT($K830),NOT($M830)),TRUE,$P830&gt;=$B$6,FALSE,AND($J830,NOT($K830),$M830,$N830=0),TRUE,TRUE,FALSE)</f>
        <v>0</v>
      </c>
      <c r="P830" cm="1">
        <f t="array" ref="P830">_xlfn.IFS(AND($O829,$P829&lt;$B$6),$P829+1,AND(NOT($J829),$P829&gt;0),0,TRUE,$P829)</f>
        <v>0</v>
      </c>
      <c r="Q830" s="1">
        <f t="shared" si="61"/>
        <v>45</v>
      </c>
      <c r="R830" s="1">
        <f t="shared" si="62"/>
        <v>2250</v>
      </c>
      <c r="S830" s="17">
        <f t="shared" si="63"/>
        <v>163.24062877871825</v>
      </c>
      <c r="T830" s="1" cm="1">
        <f t="array" ref="T830">_xlfn.IFS($B$6=1,Q830*$B$10,AND(P829=0,P830&gt;=1),T829+$B$6*$B$10*$B$8,TRUE,T829)</f>
        <v>1800</v>
      </c>
      <c r="U830" s="17">
        <f t="shared" si="64"/>
        <v>130.5925030229746</v>
      </c>
    </row>
    <row r="831" spans="7:21" x14ac:dyDescent="0.25">
      <c r="G831" s="15">
        <v>829</v>
      </c>
      <c r="H831" s="17">
        <f t="shared" si="60"/>
        <v>13.799999999999999</v>
      </c>
      <c r="I831" cm="1">
        <f t="array" ref="I831">_xlfn.IFS(AND(NOT($I830=0),$J830),0,NOT($J830),$I830+$B$27,TRUE,$I830)</f>
        <v>3.0666666666666607</v>
      </c>
      <c r="J831" t="b" cm="1">
        <f t="array" ref="J831">_xlfn.IFS($I831&gt;=$C$5-$B$27,TRUE,$P831&gt;=$B$6,FALSE,TRUE,$J830)</f>
        <v>0</v>
      </c>
      <c r="K831" t="b" cm="1">
        <f t="array" ref="K831">_xlfn.IFS($L831&gt;=$B$4-$B$27,FALSE,$I831&gt;=$B$5-$B$27,TRUE,AND($J831,NOT($K830)),FALSE,$K830,TRUE,TRUE,FALSE)</f>
        <v>0</v>
      </c>
      <c r="L831" cm="1">
        <f t="array" ref="L831">_xlfn.IFS($K830,$L830+$B$27,NOT($K830),0,TRUE,$K830)</f>
        <v>0</v>
      </c>
      <c r="M831" t="b" cm="1">
        <f t="array" ref="M831">_xlfn.IFS($K831,FALSE,AND($J831,NOT($K831),$P831&lt;$B$6),TRUE,TRUE,FALSE)</f>
        <v>0</v>
      </c>
      <c r="N831" cm="1">
        <f t="array" ref="N831">_xlfn.IFS($N830&gt;=$C$7-$B$27,0,$M830,$N830+$B$27,TRUE,0)</f>
        <v>0</v>
      </c>
      <c r="O831" t="b" cm="1">
        <f t="array" ref="O831">_xlfn.IFS(AND($J831,NOT($K831),NOT($M831)),TRUE,$P831&gt;=$B$6,FALSE,AND($J831,NOT($K831),$M831,$N831=0),TRUE,TRUE,FALSE)</f>
        <v>0</v>
      </c>
      <c r="P831" cm="1">
        <f t="array" ref="P831">_xlfn.IFS(AND($O830,$P830&lt;$B$6),$P830+1,AND(NOT($J830),$P830&gt;0),0,TRUE,$P830)</f>
        <v>0</v>
      </c>
      <c r="Q831" s="1">
        <f t="shared" si="61"/>
        <v>45</v>
      </c>
      <c r="R831" s="1">
        <f t="shared" si="62"/>
        <v>2250</v>
      </c>
      <c r="S831" s="17">
        <f t="shared" si="63"/>
        <v>163.04347826086959</v>
      </c>
      <c r="T831" s="1" cm="1">
        <f t="array" ref="T831">_xlfn.IFS($B$6=1,Q831*$B$10,AND(P830=0,P831&gt;=1),T830+$B$6*$B$10*$B$8,TRUE,T830)</f>
        <v>1800</v>
      </c>
      <c r="U831" s="17">
        <f t="shared" si="64"/>
        <v>130.43478260869566</v>
      </c>
    </row>
    <row r="832" spans="7:21" x14ac:dyDescent="0.25">
      <c r="G832" s="15">
        <v>830</v>
      </c>
      <c r="H832" s="17">
        <f t="shared" si="60"/>
        <v>13.816666666666666</v>
      </c>
      <c r="I832" cm="1">
        <f t="array" ref="I832">_xlfn.IFS(AND(NOT($I831=0),$J831),0,NOT($J831),$I831+$B$27,TRUE,$I831)</f>
        <v>3.0833333333333273</v>
      </c>
      <c r="J832" t="b" cm="1">
        <f t="array" ref="J832">_xlfn.IFS($I832&gt;=$C$5-$B$27,TRUE,$P832&gt;=$B$6,FALSE,TRUE,$J831)</f>
        <v>0</v>
      </c>
      <c r="K832" t="b" cm="1">
        <f t="array" ref="K832">_xlfn.IFS($L832&gt;=$B$4-$B$27,FALSE,$I832&gt;=$B$5-$B$27,TRUE,AND($J832,NOT($K831)),FALSE,$K831,TRUE,TRUE,FALSE)</f>
        <v>0</v>
      </c>
      <c r="L832" cm="1">
        <f t="array" ref="L832">_xlfn.IFS($K831,$L831+$B$27,NOT($K831),0,TRUE,$K831)</f>
        <v>0</v>
      </c>
      <c r="M832" t="b" cm="1">
        <f t="array" ref="M832">_xlfn.IFS($K832,FALSE,AND($J832,NOT($K832),$P832&lt;$B$6),TRUE,TRUE,FALSE)</f>
        <v>0</v>
      </c>
      <c r="N832" cm="1">
        <f t="array" ref="N832">_xlfn.IFS($N831&gt;=$C$7-$B$27,0,$M831,$N831+$B$27,TRUE,0)</f>
        <v>0</v>
      </c>
      <c r="O832" t="b" cm="1">
        <f t="array" ref="O832">_xlfn.IFS(AND($J832,NOT($K832),NOT($M832)),TRUE,$P832&gt;=$B$6,FALSE,AND($J832,NOT($K832),$M832,$N832=0),TRUE,TRUE,FALSE)</f>
        <v>0</v>
      </c>
      <c r="P832" cm="1">
        <f t="array" ref="P832">_xlfn.IFS(AND($O831,$P831&lt;$B$6),$P831+1,AND(NOT($J831),$P831&gt;0),0,TRUE,$P831)</f>
        <v>0</v>
      </c>
      <c r="Q832" s="1">
        <f t="shared" si="61"/>
        <v>45</v>
      </c>
      <c r="R832" s="1">
        <f t="shared" si="62"/>
        <v>2250</v>
      </c>
      <c r="S832" s="17">
        <f t="shared" si="63"/>
        <v>162.84680337756333</v>
      </c>
      <c r="T832" s="1" cm="1">
        <f t="array" ref="T832">_xlfn.IFS($B$6=1,Q832*$B$10,AND(P831=0,P832&gt;=1),T831+$B$6*$B$10*$B$8,TRUE,T831)</f>
        <v>1800</v>
      </c>
      <c r="U832" s="17">
        <f t="shared" si="64"/>
        <v>130.27744270205068</v>
      </c>
    </row>
    <row r="833" spans="7:21" x14ac:dyDescent="0.25">
      <c r="G833" s="15">
        <v>831</v>
      </c>
      <c r="H833" s="17">
        <f t="shared" si="60"/>
        <v>13.833333333333334</v>
      </c>
      <c r="I833" cm="1">
        <f t="array" ref="I833">_xlfn.IFS(AND(NOT($I832=0),$J832),0,NOT($J832),$I832+$B$27,TRUE,$I832)</f>
        <v>3.0999999999999939</v>
      </c>
      <c r="J833" t="b" cm="1">
        <f t="array" ref="J833">_xlfn.IFS($I833&gt;=$C$5-$B$27,TRUE,$P833&gt;=$B$6,FALSE,TRUE,$J832)</f>
        <v>0</v>
      </c>
      <c r="K833" t="b" cm="1">
        <f t="array" ref="K833">_xlfn.IFS($L833&gt;=$B$4-$B$27,FALSE,$I833&gt;=$B$5-$B$27,TRUE,AND($J833,NOT($K832)),FALSE,$K832,TRUE,TRUE,FALSE)</f>
        <v>0</v>
      </c>
      <c r="L833" cm="1">
        <f t="array" ref="L833">_xlfn.IFS($K832,$L832+$B$27,NOT($K832),0,TRUE,$K832)</f>
        <v>0</v>
      </c>
      <c r="M833" t="b" cm="1">
        <f t="array" ref="M833">_xlfn.IFS($K833,FALSE,AND($J833,NOT($K833),$P833&lt;$B$6),TRUE,TRUE,FALSE)</f>
        <v>0</v>
      </c>
      <c r="N833" cm="1">
        <f t="array" ref="N833">_xlfn.IFS($N832&gt;=$C$7-$B$27,0,$M832,$N832+$B$27,TRUE,0)</f>
        <v>0</v>
      </c>
      <c r="O833" t="b" cm="1">
        <f t="array" ref="O833">_xlfn.IFS(AND($J833,NOT($K833),NOT($M833)),TRUE,$P833&gt;=$B$6,FALSE,AND($J833,NOT($K833),$M833,$N833=0),TRUE,TRUE,FALSE)</f>
        <v>0</v>
      </c>
      <c r="P833" cm="1">
        <f t="array" ref="P833">_xlfn.IFS(AND($O832,$P832&lt;$B$6),$P832+1,AND(NOT($J832),$P832&gt;0),0,TRUE,$P832)</f>
        <v>0</v>
      </c>
      <c r="Q833" s="1">
        <f t="shared" si="61"/>
        <v>45</v>
      </c>
      <c r="R833" s="1">
        <f t="shared" si="62"/>
        <v>2250</v>
      </c>
      <c r="S833" s="17">
        <f t="shared" si="63"/>
        <v>162.65060240963854</v>
      </c>
      <c r="T833" s="1" cm="1">
        <f t="array" ref="T833">_xlfn.IFS($B$6=1,Q833*$B$10,AND(P832=0,P833&gt;=1),T832+$B$6*$B$10*$B$8,TRUE,T832)</f>
        <v>1800</v>
      </c>
      <c r="U833" s="17">
        <f t="shared" si="64"/>
        <v>130.12048192771084</v>
      </c>
    </row>
    <row r="834" spans="7:21" x14ac:dyDescent="0.25">
      <c r="G834" s="15">
        <v>832</v>
      </c>
      <c r="H834" s="17">
        <f t="shared" si="60"/>
        <v>13.85</v>
      </c>
      <c r="I834" cm="1">
        <f t="array" ref="I834">_xlfn.IFS(AND(NOT($I833=0),$J833),0,NOT($J833),$I833+$B$27,TRUE,$I833)</f>
        <v>3.1166666666666605</v>
      </c>
      <c r="J834" t="b" cm="1">
        <f t="array" ref="J834">_xlfn.IFS($I834&gt;=$C$5-$B$27,TRUE,$P834&gt;=$B$6,FALSE,TRUE,$J833)</f>
        <v>0</v>
      </c>
      <c r="K834" t="b" cm="1">
        <f t="array" ref="K834">_xlfn.IFS($L834&gt;=$B$4-$B$27,FALSE,$I834&gt;=$B$5-$B$27,TRUE,AND($J834,NOT($K833)),FALSE,$K833,TRUE,TRUE,FALSE)</f>
        <v>0</v>
      </c>
      <c r="L834" cm="1">
        <f t="array" ref="L834">_xlfn.IFS($K833,$L833+$B$27,NOT($K833),0,TRUE,$K833)</f>
        <v>0</v>
      </c>
      <c r="M834" t="b" cm="1">
        <f t="array" ref="M834">_xlfn.IFS($K834,FALSE,AND($J834,NOT($K834),$P834&lt;$B$6),TRUE,TRUE,FALSE)</f>
        <v>0</v>
      </c>
      <c r="N834" cm="1">
        <f t="array" ref="N834">_xlfn.IFS($N833&gt;=$C$7-$B$27,0,$M833,$N833+$B$27,TRUE,0)</f>
        <v>0</v>
      </c>
      <c r="O834" t="b" cm="1">
        <f t="array" ref="O834">_xlfn.IFS(AND($J834,NOT($K834),NOT($M834)),TRUE,$P834&gt;=$B$6,FALSE,AND($J834,NOT($K834),$M834,$N834=0),TRUE,TRUE,FALSE)</f>
        <v>0</v>
      </c>
      <c r="P834" cm="1">
        <f t="array" ref="P834">_xlfn.IFS(AND($O833,$P833&lt;$B$6),$P833+1,AND(NOT($J833),$P833&gt;0),0,TRUE,$P833)</f>
        <v>0</v>
      </c>
      <c r="Q834" s="1">
        <f t="shared" si="61"/>
        <v>45</v>
      </c>
      <c r="R834" s="1">
        <f t="shared" si="62"/>
        <v>2250</v>
      </c>
      <c r="S834" s="17">
        <f t="shared" si="63"/>
        <v>162.45487364620939</v>
      </c>
      <c r="T834" s="1" cm="1">
        <f t="array" ref="T834">_xlfn.IFS($B$6=1,Q834*$B$10,AND(P833=0,P834&gt;=1),T833+$B$6*$B$10*$B$8,TRUE,T833)</f>
        <v>1800</v>
      </c>
      <c r="U834" s="17">
        <f t="shared" si="64"/>
        <v>129.96389891696751</v>
      </c>
    </row>
    <row r="835" spans="7:21" x14ac:dyDescent="0.25">
      <c r="G835" s="15">
        <v>833</v>
      </c>
      <c r="H835" s="17">
        <f t="shared" ref="H835:H898" si="65">($G835-1)*$B$27</f>
        <v>13.866666666666667</v>
      </c>
      <c r="I835" cm="1">
        <f t="array" ref="I835">_xlfn.IFS(AND(NOT($I834=0),$J834),0,NOT($J834),$I834+$B$27,TRUE,$I834)</f>
        <v>3.1333333333333271</v>
      </c>
      <c r="J835" t="b" cm="1">
        <f t="array" ref="J835">_xlfn.IFS($I835&gt;=$C$5-$B$27,TRUE,$P835&gt;=$B$6,FALSE,TRUE,$J834)</f>
        <v>0</v>
      </c>
      <c r="K835" t="b" cm="1">
        <f t="array" ref="K835">_xlfn.IFS($L835&gt;=$B$4-$B$27,FALSE,$I835&gt;=$B$5-$B$27,TRUE,AND($J835,NOT($K834)),FALSE,$K834,TRUE,TRUE,FALSE)</f>
        <v>0</v>
      </c>
      <c r="L835" cm="1">
        <f t="array" ref="L835">_xlfn.IFS($K834,$L834+$B$27,NOT($K834),0,TRUE,$K834)</f>
        <v>0</v>
      </c>
      <c r="M835" t="b" cm="1">
        <f t="array" ref="M835">_xlfn.IFS($K835,FALSE,AND($J835,NOT($K835),$P835&lt;$B$6),TRUE,TRUE,FALSE)</f>
        <v>0</v>
      </c>
      <c r="N835" cm="1">
        <f t="array" ref="N835">_xlfn.IFS($N834&gt;=$C$7-$B$27,0,$M834,$N834+$B$27,TRUE,0)</f>
        <v>0</v>
      </c>
      <c r="O835" t="b" cm="1">
        <f t="array" ref="O835">_xlfn.IFS(AND($J835,NOT($K835),NOT($M835)),TRUE,$P835&gt;=$B$6,FALSE,AND($J835,NOT($K835),$M835,$N835=0),TRUE,TRUE,FALSE)</f>
        <v>0</v>
      </c>
      <c r="P835" cm="1">
        <f t="array" ref="P835">_xlfn.IFS(AND($O834,$P834&lt;$B$6),$P834+1,AND(NOT($J834),$P834&gt;0),0,TRUE,$P834)</f>
        <v>0</v>
      </c>
      <c r="Q835" s="1">
        <f t="shared" ref="Q835:Q898" si="66">IF($O834,$Q834+$B$8,$Q834)</f>
        <v>45</v>
      </c>
      <c r="R835" s="1">
        <f t="shared" ref="R835:R898" si="67">IF($O834,$R834+$B$8*$B$9,$R834)</f>
        <v>2250</v>
      </c>
      <c r="S835" s="17">
        <f t="shared" si="63"/>
        <v>162.25961538461539</v>
      </c>
      <c r="T835" s="1" cm="1">
        <f t="array" ref="T835">_xlfn.IFS($B$6=1,Q835*$B$10,AND(P834=0,P835&gt;=1),T834+$B$6*$B$10*$B$8,TRUE,T834)</f>
        <v>1800</v>
      </c>
      <c r="U835" s="17">
        <f t="shared" si="64"/>
        <v>129.80769230769229</v>
      </c>
    </row>
    <row r="836" spans="7:21" x14ac:dyDescent="0.25">
      <c r="G836" s="15">
        <v>834</v>
      </c>
      <c r="H836" s="17">
        <f t="shared" si="65"/>
        <v>13.883333333333333</v>
      </c>
      <c r="I836" cm="1">
        <f t="array" ref="I836">_xlfn.IFS(AND(NOT($I835=0),$J835),0,NOT($J835),$I835+$B$27,TRUE,$I835)</f>
        <v>3.1499999999999937</v>
      </c>
      <c r="J836" t="b" cm="1">
        <f t="array" ref="J836">_xlfn.IFS($I836&gt;=$C$5-$B$27,TRUE,$P836&gt;=$B$6,FALSE,TRUE,$J835)</f>
        <v>0</v>
      </c>
      <c r="K836" t="b" cm="1">
        <f t="array" ref="K836">_xlfn.IFS($L836&gt;=$B$4-$B$27,FALSE,$I836&gt;=$B$5-$B$27,TRUE,AND($J836,NOT($K835)),FALSE,$K835,TRUE,TRUE,FALSE)</f>
        <v>0</v>
      </c>
      <c r="L836" cm="1">
        <f t="array" ref="L836">_xlfn.IFS($K835,$L835+$B$27,NOT($K835),0,TRUE,$K835)</f>
        <v>0</v>
      </c>
      <c r="M836" t="b" cm="1">
        <f t="array" ref="M836">_xlfn.IFS($K836,FALSE,AND($J836,NOT($K836),$P836&lt;$B$6),TRUE,TRUE,FALSE)</f>
        <v>0</v>
      </c>
      <c r="N836" cm="1">
        <f t="array" ref="N836">_xlfn.IFS($N835&gt;=$C$7-$B$27,0,$M835,$N835+$B$27,TRUE,0)</f>
        <v>0</v>
      </c>
      <c r="O836" t="b" cm="1">
        <f t="array" ref="O836">_xlfn.IFS(AND($J836,NOT($K836),NOT($M836)),TRUE,$P836&gt;=$B$6,FALSE,AND($J836,NOT($K836),$M836,$N836=0),TRUE,TRUE,FALSE)</f>
        <v>0</v>
      </c>
      <c r="P836" cm="1">
        <f t="array" ref="P836">_xlfn.IFS(AND($O835,$P835&lt;$B$6),$P835+1,AND(NOT($J835),$P835&gt;0),0,TRUE,$P835)</f>
        <v>0</v>
      </c>
      <c r="Q836" s="1">
        <f t="shared" si="66"/>
        <v>45</v>
      </c>
      <c r="R836" s="1">
        <f t="shared" si="67"/>
        <v>2250</v>
      </c>
      <c r="S836" s="17">
        <f t="shared" ref="S836:S899" si="68">$R836/$H836</f>
        <v>162.06482593037217</v>
      </c>
      <c r="T836" s="1" cm="1">
        <f t="array" ref="T836">_xlfn.IFS($B$6=1,Q836*$B$10,AND(P835=0,P836&gt;=1),T835+$B$6*$B$10*$B$8,TRUE,T835)</f>
        <v>1800</v>
      </c>
      <c r="U836" s="17">
        <f t="shared" ref="U836:U899" si="69">T836/H836</f>
        <v>129.65186074429772</v>
      </c>
    </row>
    <row r="837" spans="7:21" x14ac:dyDescent="0.25">
      <c r="G837" s="15">
        <v>835</v>
      </c>
      <c r="H837" s="17">
        <f t="shared" si="65"/>
        <v>13.9</v>
      </c>
      <c r="I837" cm="1">
        <f t="array" ref="I837">_xlfn.IFS(AND(NOT($I836=0),$J836),0,NOT($J836),$I836+$B$27,TRUE,$I836)</f>
        <v>3.1666666666666603</v>
      </c>
      <c r="J837" t="b" cm="1">
        <f t="array" ref="J837">_xlfn.IFS($I837&gt;=$C$5-$B$27,TRUE,$P837&gt;=$B$6,FALSE,TRUE,$J836)</f>
        <v>0</v>
      </c>
      <c r="K837" t="b" cm="1">
        <f t="array" ref="K837">_xlfn.IFS($L837&gt;=$B$4-$B$27,FALSE,$I837&gt;=$B$5-$B$27,TRUE,AND($J837,NOT($K836)),FALSE,$K836,TRUE,TRUE,FALSE)</f>
        <v>0</v>
      </c>
      <c r="L837" cm="1">
        <f t="array" ref="L837">_xlfn.IFS($K836,$L836+$B$27,NOT($K836),0,TRUE,$K836)</f>
        <v>0</v>
      </c>
      <c r="M837" t="b" cm="1">
        <f t="array" ref="M837">_xlfn.IFS($K837,FALSE,AND($J837,NOT($K837),$P837&lt;$B$6),TRUE,TRUE,FALSE)</f>
        <v>0</v>
      </c>
      <c r="N837" cm="1">
        <f t="array" ref="N837">_xlfn.IFS($N836&gt;=$C$7-$B$27,0,$M836,$N836+$B$27,TRUE,0)</f>
        <v>0</v>
      </c>
      <c r="O837" t="b" cm="1">
        <f t="array" ref="O837">_xlfn.IFS(AND($J837,NOT($K837),NOT($M837)),TRUE,$P837&gt;=$B$6,FALSE,AND($J837,NOT($K837),$M837,$N837=0),TRUE,TRUE,FALSE)</f>
        <v>0</v>
      </c>
      <c r="P837" cm="1">
        <f t="array" ref="P837">_xlfn.IFS(AND($O836,$P836&lt;$B$6),$P836+1,AND(NOT($J836),$P836&gt;0),0,TRUE,$P836)</f>
        <v>0</v>
      </c>
      <c r="Q837" s="1">
        <f t="shared" si="66"/>
        <v>45</v>
      </c>
      <c r="R837" s="1">
        <f t="shared" si="67"/>
        <v>2250</v>
      </c>
      <c r="S837" s="17">
        <f t="shared" si="68"/>
        <v>161.87050359712231</v>
      </c>
      <c r="T837" s="1" cm="1">
        <f t="array" ref="T837">_xlfn.IFS($B$6=1,Q837*$B$10,AND(P836=0,P837&gt;=1),T836+$B$6*$B$10*$B$8,TRUE,T836)</f>
        <v>1800</v>
      </c>
      <c r="U837" s="17">
        <f t="shared" si="69"/>
        <v>129.49640287769785</v>
      </c>
    </row>
    <row r="838" spans="7:21" x14ac:dyDescent="0.25">
      <c r="G838" s="15">
        <v>836</v>
      </c>
      <c r="H838" s="17">
        <f t="shared" si="65"/>
        <v>13.916666666666666</v>
      </c>
      <c r="I838" cm="1">
        <f t="array" ref="I838">_xlfn.IFS(AND(NOT($I837=0),$J837),0,NOT($J837),$I837+$B$27,TRUE,$I837)</f>
        <v>3.1833333333333269</v>
      </c>
      <c r="J838" t="b" cm="1">
        <f t="array" ref="J838">_xlfn.IFS($I838&gt;=$C$5-$B$27,TRUE,$P838&gt;=$B$6,FALSE,TRUE,$J837)</f>
        <v>0</v>
      </c>
      <c r="K838" t="b" cm="1">
        <f t="array" ref="K838">_xlfn.IFS($L838&gt;=$B$4-$B$27,FALSE,$I838&gt;=$B$5-$B$27,TRUE,AND($J838,NOT($K837)),FALSE,$K837,TRUE,TRUE,FALSE)</f>
        <v>0</v>
      </c>
      <c r="L838" cm="1">
        <f t="array" ref="L838">_xlfn.IFS($K837,$L837+$B$27,NOT($K837),0,TRUE,$K837)</f>
        <v>0</v>
      </c>
      <c r="M838" t="b" cm="1">
        <f t="array" ref="M838">_xlfn.IFS($K838,FALSE,AND($J838,NOT($K838),$P838&lt;$B$6),TRUE,TRUE,FALSE)</f>
        <v>0</v>
      </c>
      <c r="N838" cm="1">
        <f t="array" ref="N838">_xlfn.IFS($N837&gt;=$C$7-$B$27,0,$M837,$N837+$B$27,TRUE,0)</f>
        <v>0</v>
      </c>
      <c r="O838" t="b" cm="1">
        <f t="array" ref="O838">_xlfn.IFS(AND($J838,NOT($K838),NOT($M838)),TRUE,$P838&gt;=$B$6,FALSE,AND($J838,NOT($K838),$M838,$N838=0),TRUE,TRUE,FALSE)</f>
        <v>0</v>
      </c>
      <c r="P838" cm="1">
        <f t="array" ref="P838">_xlfn.IFS(AND($O837,$P837&lt;$B$6),$P837+1,AND(NOT($J837),$P837&gt;0),0,TRUE,$P837)</f>
        <v>0</v>
      </c>
      <c r="Q838" s="1">
        <f t="shared" si="66"/>
        <v>45</v>
      </c>
      <c r="R838" s="1">
        <f t="shared" si="67"/>
        <v>2250</v>
      </c>
      <c r="S838" s="17">
        <f t="shared" si="68"/>
        <v>161.67664670658684</v>
      </c>
      <c r="T838" s="1" cm="1">
        <f t="array" ref="T838">_xlfn.IFS($B$6=1,Q838*$B$10,AND(P837=0,P838&gt;=1),T837+$B$6*$B$10*$B$8,TRUE,T837)</f>
        <v>1800</v>
      </c>
      <c r="U838" s="17">
        <f t="shared" si="69"/>
        <v>129.34131736526948</v>
      </c>
    </row>
    <row r="839" spans="7:21" x14ac:dyDescent="0.25">
      <c r="G839" s="15">
        <v>837</v>
      </c>
      <c r="H839" s="17">
        <f t="shared" si="65"/>
        <v>13.933333333333334</v>
      </c>
      <c r="I839" cm="1">
        <f t="array" ref="I839">_xlfn.IFS(AND(NOT($I838=0),$J838),0,NOT($J838),$I838+$B$27,TRUE,$I838)</f>
        <v>3.1999999999999935</v>
      </c>
      <c r="J839" t="b" cm="1">
        <f t="array" ref="J839">_xlfn.IFS($I839&gt;=$C$5-$B$27,TRUE,$P839&gt;=$B$6,FALSE,TRUE,$J838)</f>
        <v>0</v>
      </c>
      <c r="K839" t="b" cm="1">
        <f t="array" ref="K839">_xlfn.IFS($L839&gt;=$B$4-$B$27,FALSE,$I839&gt;=$B$5-$B$27,TRUE,AND($J839,NOT($K838)),FALSE,$K838,TRUE,TRUE,FALSE)</f>
        <v>0</v>
      </c>
      <c r="L839" cm="1">
        <f t="array" ref="L839">_xlfn.IFS($K838,$L838+$B$27,NOT($K838),0,TRUE,$K838)</f>
        <v>0</v>
      </c>
      <c r="M839" t="b" cm="1">
        <f t="array" ref="M839">_xlfn.IFS($K839,FALSE,AND($J839,NOT($K839),$P839&lt;$B$6),TRUE,TRUE,FALSE)</f>
        <v>0</v>
      </c>
      <c r="N839" cm="1">
        <f t="array" ref="N839">_xlfn.IFS($N838&gt;=$C$7-$B$27,0,$M838,$N838+$B$27,TRUE,0)</f>
        <v>0</v>
      </c>
      <c r="O839" t="b" cm="1">
        <f t="array" ref="O839">_xlfn.IFS(AND($J839,NOT($K839),NOT($M839)),TRUE,$P839&gt;=$B$6,FALSE,AND($J839,NOT($K839),$M839,$N839=0),TRUE,TRUE,FALSE)</f>
        <v>0</v>
      </c>
      <c r="P839" cm="1">
        <f t="array" ref="P839">_xlfn.IFS(AND($O838,$P838&lt;$B$6),$P838+1,AND(NOT($J838),$P838&gt;0),0,TRUE,$P838)</f>
        <v>0</v>
      </c>
      <c r="Q839" s="1">
        <f t="shared" si="66"/>
        <v>45</v>
      </c>
      <c r="R839" s="1">
        <f t="shared" si="67"/>
        <v>2250</v>
      </c>
      <c r="S839" s="17">
        <f t="shared" si="68"/>
        <v>161.48325358851673</v>
      </c>
      <c r="T839" s="1" cm="1">
        <f t="array" ref="T839">_xlfn.IFS($B$6=1,Q839*$B$10,AND(P838=0,P839&gt;=1),T838+$B$6*$B$10*$B$8,TRUE,T838)</f>
        <v>1800</v>
      </c>
      <c r="U839" s="17">
        <f t="shared" si="69"/>
        <v>129.1866028708134</v>
      </c>
    </row>
    <row r="840" spans="7:21" x14ac:dyDescent="0.25">
      <c r="G840" s="15">
        <v>838</v>
      </c>
      <c r="H840" s="17">
        <f t="shared" si="65"/>
        <v>13.95</v>
      </c>
      <c r="I840" cm="1">
        <f t="array" ref="I840">_xlfn.IFS(AND(NOT($I839=0),$J839),0,NOT($J839),$I839+$B$27,TRUE,$I839)</f>
        <v>3.2166666666666601</v>
      </c>
      <c r="J840" t="b" cm="1">
        <f t="array" ref="J840">_xlfn.IFS($I840&gt;=$C$5-$B$27,TRUE,$P840&gt;=$B$6,FALSE,TRUE,$J839)</f>
        <v>0</v>
      </c>
      <c r="K840" t="b" cm="1">
        <f t="array" ref="K840">_xlfn.IFS($L840&gt;=$B$4-$B$27,FALSE,$I840&gt;=$B$5-$B$27,TRUE,AND($J840,NOT($K839)),FALSE,$K839,TRUE,TRUE,FALSE)</f>
        <v>0</v>
      </c>
      <c r="L840" cm="1">
        <f t="array" ref="L840">_xlfn.IFS($K839,$L839+$B$27,NOT($K839),0,TRUE,$K839)</f>
        <v>0</v>
      </c>
      <c r="M840" t="b" cm="1">
        <f t="array" ref="M840">_xlfn.IFS($K840,FALSE,AND($J840,NOT($K840),$P840&lt;$B$6),TRUE,TRUE,FALSE)</f>
        <v>0</v>
      </c>
      <c r="N840" cm="1">
        <f t="array" ref="N840">_xlfn.IFS($N839&gt;=$C$7-$B$27,0,$M839,$N839+$B$27,TRUE,0)</f>
        <v>0</v>
      </c>
      <c r="O840" t="b" cm="1">
        <f t="array" ref="O840">_xlfn.IFS(AND($J840,NOT($K840),NOT($M840)),TRUE,$P840&gt;=$B$6,FALSE,AND($J840,NOT($K840),$M840,$N840=0),TRUE,TRUE,FALSE)</f>
        <v>0</v>
      </c>
      <c r="P840" cm="1">
        <f t="array" ref="P840">_xlfn.IFS(AND($O839,$P839&lt;$B$6),$P839+1,AND(NOT($J839),$P839&gt;0),0,TRUE,$P839)</f>
        <v>0</v>
      </c>
      <c r="Q840" s="1">
        <f t="shared" si="66"/>
        <v>45</v>
      </c>
      <c r="R840" s="1">
        <f t="shared" si="67"/>
        <v>2250</v>
      </c>
      <c r="S840" s="17">
        <f t="shared" si="68"/>
        <v>161.29032258064518</v>
      </c>
      <c r="T840" s="1" cm="1">
        <f t="array" ref="T840">_xlfn.IFS($B$6=1,Q840*$B$10,AND(P839=0,P840&gt;=1),T839+$B$6*$B$10*$B$8,TRUE,T839)</f>
        <v>1800</v>
      </c>
      <c r="U840" s="17">
        <f t="shared" si="69"/>
        <v>129.03225806451613</v>
      </c>
    </row>
    <row r="841" spans="7:21" x14ac:dyDescent="0.25">
      <c r="G841" s="15">
        <v>839</v>
      </c>
      <c r="H841" s="17">
        <f t="shared" si="65"/>
        <v>13.966666666666667</v>
      </c>
      <c r="I841" cm="1">
        <f t="array" ref="I841">_xlfn.IFS(AND(NOT($I840=0),$J840),0,NOT($J840),$I840+$B$27,TRUE,$I840)</f>
        <v>3.2333333333333267</v>
      </c>
      <c r="J841" t="b" cm="1">
        <f t="array" ref="J841">_xlfn.IFS($I841&gt;=$C$5-$B$27,TRUE,$P841&gt;=$B$6,FALSE,TRUE,$J840)</f>
        <v>0</v>
      </c>
      <c r="K841" t="b" cm="1">
        <f t="array" ref="K841">_xlfn.IFS($L841&gt;=$B$4-$B$27,FALSE,$I841&gt;=$B$5-$B$27,TRUE,AND($J841,NOT($K840)),FALSE,$K840,TRUE,TRUE,FALSE)</f>
        <v>0</v>
      </c>
      <c r="L841" cm="1">
        <f t="array" ref="L841">_xlfn.IFS($K840,$L840+$B$27,NOT($K840),0,TRUE,$K840)</f>
        <v>0</v>
      </c>
      <c r="M841" t="b" cm="1">
        <f t="array" ref="M841">_xlfn.IFS($K841,FALSE,AND($J841,NOT($K841),$P841&lt;$B$6),TRUE,TRUE,FALSE)</f>
        <v>0</v>
      </c>
      <c r="N841" cm="1">
        <f t="array" ref="N841">_xlfn.IFS($N840&gt;=$C$7-$B$27,0,$M840,$N840+$B$27,TRUE,0)</f>
        <v>0</v>
      </c>
      <c r="O841" t="b" cm="1">
        <f t="array" ref="O841">_xlfn.IFS(AND($J841,NOT($K841),NOT($M841)),TRUE,$P841&gt;=$B$6,FALSE,AND($J841,NOT($K841),$M841,$N841=0),TRUE,TRUE,FALSE)</f>
        <v>0</v>
      </c>
      <c r="P841" cm="1">
        <f t="array" ref="P841">_xlfn.IFS(AND($O840,$P840&lt;$B$6),$P840+1,AND(NOT($J840),$P840&gt;0),0,TRUE,$P840)</f>
        <v>0</v>
      </c>
      <c r="Q841" s="1">
        <f t="shared" si="66"/>
        <v>45</v>
      </c>
      <c r="R841" s="1">
        <f t="shared" si="67"/>
        <v>2250</v>
      </c>
      <c r="S841" s="17">
        <f t="shared" si="68"/>
        <v>161.09785202863961</v>
      </c>
      <c r="T841" s="1" cm="1">
        <f t="array" ref="T841">_xlfn.IFS($B$6=1,Q841*$B$10,AND(P840=0,P841&gt;=1),T840+$B$6*$B$10*$B$8,TRUE,T840)</f>
        <v>1800</v>
      </c>
      <c r="U841" s="17">
        <f t="shared" si="69"/>
        <v>128.87828162291169</v>
      </c>
    </row>
    <row r="842" spans="7:21" x14ac:dyDescent="0.25">
      <c r="G842" s="15">
        <v>840</v>
      </c>
      <c r="H842" s="17">
        <f t="shared" si="65"/>
        <v>13.983333333333333</v>
      </c>
      <c r="I842" cm="1">
        <f t="array" ref="I842">_xlfn.IFS(AND(NOT($I841=0),$J841),0,NOT($J841),$I841+$B$27,TRUE,$I841)</f>
        <v>3.2499999999999933</v>
      </c>
      <c r="J842" t="b" cm="1">
        <f t="array" ref="J842">_xlfn.IFS($I842&gt;=$C$5-$B$27,TRUE,$P842&gt;=$B$6,FALSE,TRUE,$J841)</f>
        <v>0</v>
      </c>
      <c r="K842" t="b" cm="1">
        <f t="array" ref="K842">_xlfn.IFS($L842&gt;=$B$4-$B$27,FALSE,$I842&gt;=$B$5-$B$27,TRUE,AND($J842,NOT($K841)),FALSE,$K841,TRUE,TRUE,FALSE)</f>
        <v>0</v>
      </c>
      <c r="L842" cm="1">
        <f t="array" ref="L842">_xlfn.IFS($K841,$L841+$B$27,NOT($K841),0,TRUE,$K841)</f>
        <v>0</v>
      </c>
      <c r="M842" t="b" cm="1">
        <f t="array" ref="M842">_xlfn.IFS($K842,FALSE,AND($J842,NOT($K842),$P842&lt;$B$6),TRUE,TRUE,FALSE)</f>
        <v>0</v>
      </c>
      <c r="N842" cm="1">
        <f t="array" ref="N842">_xlfn.IFS($N841&gt;=$C$7-$B$27,0,$M841,$N841+$B$27,TRUE,0)</f>
        <v>0</v>
      </c>
      <c r="O842" t="b" cm="1">
        <f t="array" ref="O842">_xlfn.IFS(AND($J842,NOT($K842),NOT($M842)),TRUE,$P842&gt;=$B$6,FALSE,AND($J842,NOT($K842),$M842,$N842=0),TRUE,TRUE,FALSE)</f>
        <v>0</v>
      </c>
      <c r="P842" cm="1">
        <f t="array" ref="P842">_xlfn.IFS(AND($O841,$P841&lt;$B$6),$P841+1,AND(NOT($J841),$P841&gt;0),0,TRUE,$P841)</f>
        <v>0</v>
      </c>
      <c r="Q842" s="1">
        <f t="shared" si="66"/>
        <v>45</v>
      </c>
      <c r="R842" s="1">
        <f t="shared" si="67"/>
        <v>2250</v>
      </c>
      <c r="S842" s="17">
        <f t="shared" si="68"/>
        <v>160.90584028605483</v>
      </c>
      <c r="T842" s="1" cm="1">
        <f t="array" ref="T842">_xlfn.IFS($B$6=1,Q842*$B$10,AND(P841=0,P842&gt;=1),T841+$B$6*$B$10*$B$8,TRUE,T841)</f>
        <v>1800</v>
      </c>
      <c r="U842" s="17">
        <f t="shared" si="69"/>
        <v>128.72467222884387</v>
      </c>
    </row>
    <row r="843" spans="7:21" x14ac:dyDescent="0.25">
      <c r="G843" s="15">
        <v>841</v>
      </c>
      <c r="H843" s="17">
        <f t="shared" si="65"/>
        <v>14</v>
      </c>
      <c r="I843" cm="1">
        <f t="array" ref="I843">_xlfn.IFS(AND(NOT($I842=0),$J842),0,NOT($J842),$I842+$B$27,TRUE,$I842)</f>
        <v>3.2666666666666599</v>
      </c>
      <c r="J843" t="b" cm="1">
        <f t="array" ref="J843">_xlfn.IFS($I843&gt;=$C$5-$B$27,TRUE,$P843&gt;=$B$6,FALSE,TRUE,$J842)</f>
        <v>0</v>
      </c>
      <c r="K843" t="b" cm="1">
        <f t="array" ref="K843">_xlfn.IFS($L843&gt;=$B$4-$B$27,FALSE,$I843&gt;=$B$5-$B$27,TRUE,AND($J843,NOT($K842)),FALSE,$K842,TRUE,TRUE,FALSE)</f>
        <v>0</v>
      </c>
      <c r="L843" cm="1">
        <f t="array" ref="L843">_xlfn.IFS($K842,$L842+$B$27,NOT($K842),0,TRUE,$K842)</f>
        <v>0</v>
      </c>
      <c r="M843" t="b" cm="1">
        <f t="array" ref="M843">_xlfn.IFS($K843,FALSE,AND($J843,NOT($K843),$P843&lt;$B$6),TRUE,TRUE,FALSE)</f>
        <v>0</v>
      </c>
      <c r="N843" cm="1">
        <f t="array" ref="N843">_xlfn.IFS($N842&gt;=$C$7-$B$27,0,$M842,$N842+$B$27,TRUE,0)</f>
        <v>0</v>
      </c>
      <c r="O843" t="b" cm="1">
        <f t="array" ref="O843">_xlfn.IFS(AND($J843,NOT($K843),NOT($M843)),TRUE,$P843&gt;=$B$6,FALSE,AND($J843,NOT($K843),$M843,$N843=0),TRUE,TRUE,FALSE)</f>
        <v>0</v>
      </c>
      <c r="P843" cm="1">
        <f t="array" ref="P843">_xlfn.IFS(AND($O842,$P842&lt;$B$6),$P842+1,AND(NOT($J842),$P842&gt;0),0,TRUE,$P842)</f>
        <v>0</v>
      </c>
      <c r="Q843" s="1">
        <f t="shared" si="66"/>
        <v>45</v>
      </c>
      <c r="R843" s="1">
        <f t="shared" si="67"/>
        <v>2250</v>
      </c>
      <c r="S843" s="17">
        <f t="shared" si="68"/>
        <v>160.71428571428572</v>
      </c>
      <c r="T843" s="1" cm="1">
        <f t="array" ref="T843">_xlfn.IFS($B$6=1,Q843*$B$10,AND(P842=0,P843&gt;=1),T842+$B$6*$B$10*$B$8,TRUE,T842)</f>
        <v>1800</v>
      </c>
      <c r="U843" s="17">
        <f t="shared" si="69"/>
        <v>128.57142857142858</v>
      </c>
    </row>
    <row r="844" spans="7:21" x14ac:dyDescent="0.25">
      <c r="G844" s="15">
        <v>842</v>
      </c>
      <c r="H844" s="17">
        <f t="shared" si="65"/>
        <v>14.016666666666666</v>
      </c>
      <c r="I844" cm="1">
        <f t="array" ref="I844">_xlfn.IFS(AND(NOT($I843=0),$J843),0,NOT($J843),$I843+$B$27,TRUE,$I843)</f>
        <v>3.2833333333333266</v>
      </c>
      <c r="J844" t="b" cm="1">
        <f t="array" ref="J844">_xlfn.IFS($I844&gt;=$C$5-$B$27,TRUE,$P844&gt;=$B$6,FALSE,TRUE,$J843)</f>
        <v>0</v>
      </c>
      <c r="K844" t="b" cm="1">
        <f t="array" ref="K844">_xlfn.IFS($L844&gt;=$B$4-$B$27,FALSE,$I844&gt;=$B$5-$B$27,TRUE,AND($J844,NOT($K843)),FALSE,$K843,TRUE,TRUE,FALSE)</f>
        <v>0</v>
      </c>
      <c r="L844" cm="1">
        <f t="array" ref="L844">_xlfn.IFS($K843,$L843+$B$27,NOT($K843),0,TRUE,$K843)</f>
        <v>0</v>
      </c>
      <c r="M844" t="b" cm="1">
        <f t="array" ref="M844">_xlfn.IFS($K844,FALSE,AND($J844,NOT($K844),$P844&lt;$B$6),TRUE,TRUE,FALSE)</f>
        <v>0</v>
      </c>
      <c r="N844" cm="1">
        <f t="array" ref="N844">_xlfn.IFS($N843&gt;=$C$7-$B$27,0,$M843,$N843+$B$27,TRUE,0)</f>
        <v>0</v>
      </c>
      <c r="O844" t="b" cm="1">
        <f t="array" ref="O844">_xlfn.IFS(AND($J844,NOT($K844),NOT($M844)),TRUE,$P844&gt;=$B$6,FALSE,AND($J844,NOT($K844),$M844,$N844=0),TRUE,TRUE,FALSE)</f>
        <v>0</v>
      </c>
      <c r="P844" cm="1">
        <f t="array" ref="P844">_xlfn.IFS(AND($O843,$P843&lt;$B$6),$P843+1,AND(NOT($J843),$P843&gt;0),0,TRUE,$P843)</f>
        <v>0</v>
      </c>
      <c r="Q844" s="1">
        <f t="shared" si="66"/>
        <v>45</v>
      </c>
      <c r="R844" s="1">
        <f t="shared" si="67"/>
        <v>2250</v>
      </c>
      <c r="S844" s="17">
        <f t="shared" si="68"/>
        <v>160.52318668252082</v>
      </c>
      <c r="T844" s="1" cm="1">
        <f t="array" ref="T844">_xlfn.IFS($B$6=1,Q844*$B$10,AND(P843=0,P844&gt;=1),T843+$B$6*$B$10*$B$8,TRUE,T843)</f>
        <v>1800</v>
      </c>
      <c r="U844" s="17">
        <f t="shared" si="69"/>
        <v>128.41854934601665</v>
      </c>
    </row>
    <row r="845" spans="7:21" x14ac:dyDescent="0.25">
      <c r="G845" s="15">
        <v>843</v>
      </c>
      <c r="H845" s="17">
        <f t="shared" si="65"/>
        <v>14.033333333333333</v>
      </c>
      <c r="I845" cm="1">
        <f t="array" ref="I845">_xlfn.IFS(AND(NOT($I844=0),$J844),0,NOT($J844),$I844+$B$27,TRUE,$I844)</f>
        <v>3.2999999999999932</v>
      </c>
      <c r="J845" t="b" cm="1">
        <f t="array" ref="J845">_xlfn.IFS($I845&gt;=$C$5-$B$27,TRUE,$P845&gt;=$B$6,FALSE,TRUE,$J844)</f>
        <v>0</v>
      </c>
      <c r="K845" t="b" cm="1">
        <f t="array" ref="K845">_xlfn.IFS($L845&gt;=$B$4-$B$27,FALSE,$I845&gt;=$B$5-$B$27,TRUE,AND($J845,NOT($K844)),FALSE,$K844,TRUE,TRUE,FALSE)</f>
        <v>0</v>
      </c>
      <c r="L845" cm="1">
        <f t="array" ref="L845">_xlfn.IFS($K844,$L844+$B$27,NOT($K844),0,TRUE,$K844)</f>
        <v>0</v>
      </c>
      <c r="M845" t="b" cm="1">
        <f t="array" ref="M845">_xlfn.IFS($K845,FALSE,AND($J845,NOT($K845),$P845&lt;$B$6),TRUE,TRUE,FALSE)</f>
        <v>0</v>
      </c>
      <c r="N845" cm="1">
        <f t="array" ref="N845">_xlfn.IFS($N844&gt;=$C$7-$B$27,0,$M844,$N844+$B$27,TRUE,0)</f>
        <v>0</v>
      </c>
      <c r="O845" t="b" cm="1">
        <f t="array" ref="O845">_xlfn.IFS(AND($J845,NOT($K845),NOT($M845)),TRUE,$P845&gt;=$B$6,FALSE,AND($J845,NOT($K845),$M845,$N845=0),TRUE,TRUE,FALSE)</f>
        <v>0</v>
      </c>
      <c r="P845" cm="1">
        <f t="array" ref="P845">_xlfn.IFS(AND($O844,$P844&lt;$B$6),$P844+1,AND(NOT($J844),$P844&gt;0),0,TRUE,$P844)</f>
        <v>0</v>
      </c>
      <c r="Q845" s="1">
        <f t="shared" si="66"/>
        <v>45</v>
      </c>
      <c r="R845" s="1">
        <f t="shared" si="67"/>
        <v>2250</v>
      </c>
      <c r="S845" s="17">
        <f t="shared" si="68"/>
        <v>160.33254156769596</v>
      </c>
      <c r="T845" s="1" cm="1">
        <f t="array" ref="T845">_xlfn.IFS($B$6=1,Q845*$B$10,AND(P844=0,P845&gt;=1),T844+$B$6*$B$10*$B$8,TRUE,T844)</f>
        <v>1800</v>
      </c>
      <c r="U845" s="17">
        <f t="shared" si="69"/>
        <v>128.26603325415678</v>
      </c>
    </row>
    <row r="846" spans="7:21" x14ac:dyDescent="0.25">
      <c r="G846" s="15">
        <v>844</v>
      </c>
      <c r="H846" s="17">
        <f t="shared" si="65"/>
        <v>14.049999999999999</v>
      </c>
      <c r="I846" cm="1">
        <f t="array" ref="I846">_xlfn.IFS(AND(NOT($I845=0),$J845),0,NOT($J845),$I845+$B$27,TRUE,$I845)</f>
        <v>3.3166666666666598</v>
      </c>
      <c r="J846" t="b" cm="1">
        <f t="array" ref="J846">_xlfn.IFS($I846&gt;=$C$5-$B$27,TRUE,$P846&gt;=$B$6,FALSE,TRUE,$J845)</f>
        <v>0</v>
      </c>
      <c r="K846" t="b" cm="1">
        <f t="array" ref="K846">_xlfn.IFS($L846&gt;=$B$4-$B$27,FALSE,$I846&gt;=$B$5-$B$27,TRUE,AND($J846,NOT($K845)),FALSE,$K845,TRUE,TRUE,FALSE)</f>
        <v>0</v>
      </c>
      <c r="L846" cm="1">
        <f t="array" ref="L846">_xlfn.IFS($K845,$L845+$B$27,NOT($K845),0,TRUE,$K845)</f>
        <v>0</v>
      </c>
      <c r="M846" t="b" cm="1">
        <f t="array" ref="M846">_xlfn.IFS($K846,FALSE,AND($J846,NOT($K846),$P846&lt;$B$6),TRUE,TRUE,FALSE)</f>
        <v>0</v>
      </c>
      <c r="N846" cm="1">
        <f t="array" ref="N846">_xlfn.IFS($N845&gt;=$C$7-$B$27,0,$M845,$N845+$B$27,TRUE,0)</f>
        <v>0</v>
      </c>
      <c r="O846" t="b" cm="1">
        <f t="array" ref="O846">_xlfn.IFS(AND($J846,NOT($K846),NOT($M846)),TRUE,$P846&gt;=$B$6,FALSE,AND($J846,NOT($K846),$M846,$N846=0),TRUE,TRUE,FALSE)</f>
        <v>0</v>
      </c>
      <c r="P846" cm="1">
        <f t="array" ref="P846">_xlfn.IFS(AND($O845,$P845&lt;$B$6),$P845+1,AND(NOT($J845),$P845&gt;0),0,TRUE,$P845)</f>
        <v>0</v>
      </c>
      <c r="Q846" s="1">
        <f t="shared" si="66"/>
        <v>45</v>
      </c>
      <c r="R846" s="1">
        <f t="shared" si="67"/>
        <v>2250</v>
      </c>
      <c r="S846" s="17">
        <f t="shared" si="68"/>
        <v>160.14234875444842</v>
      </c>
      <c r="T846" s="1" cm="1">
        <f t="array" ref="T846">_xlfn.IFS($B$6=1,Q846*$B$10,AND(P845=0,P846&gt;=1),T845+$B$6*$B$10*$B$8,TRUE,T845)</f>
        <v>1800</v>
      </c>
      <c r="U846" s="17">
        <f t="shared" si="69"/>
        <v>128.11387900355874</v>
      </c>
    </row>
    <row r="847" spans="7:21" x14ac:dyDescent="0.25">
      <c r="G847" s="15">
        <v>845</v>
      </c>
      <c r="H847" s="17">
        <f t="shared" si="65"/>
        <v>14.066666666666666</v>
      </c>
      <c r="I847" cm="1">
        <f t="array" ref="I847">_xlfn.IFS(AND(NOT($I846=0),$J846),0,NOT($J846),$I846+$B$27,TRUE,$I846)</f>
        <v>3.3333333333333264</v>
      </c>
      <c r="J847" t="b" cm="1">
        <f t="array" ref="J847">_xlfn.IFS($I847&gt;=$C$5-$B$27,TRUE,$P847&gt;=$B$6,FALSE,TRUE,$J846)</f>
        <v>0</v>
      </c>
      <c r="K847" t="b" cm="1">
        <f t="array" ref="K847">_xlfn.IFS($L847&gt;=$B$4-$B$27,FALSE,$I847&gt;=$B$5-$B$27,TRUE,AND($J847,NOT($K846)),FALSE,$K846,TRUE,TRUE,FALSE)</f>
        <v>0</v>
      </c>
      <c r="L847" cm="1">
        <f t="array" ref="L847">_xlfn.IFS($K846,$L846+$B$27,NOT($K846),0,TRUE,$K846)</f>
        <v>0</v>
      </c>
      <c r="M847" t="b" cm="1">
        <f t="array" ref="M847">_xlfn.IFS($K847,FALSE,AND($J847,NOT($K847),$P847&lt;$B$6),TRUE,TRUE,FALSE)</f>
        <v>0</v>
      </c>
      <c r="N847" cm="1">
        <f t="array" ref="N847">_xlfn.IFS($N846&gt;=$C$7-$B$27,0,$M846,$N846+$B$27,TRUE,0)</f>
        <v>0</v>
      </c>
      <c r="O847" t="b" cm="1">
        <f t="array" ref="O847">_xlfn.IFS(AND($J847,NOT($K847),NOT($M847)),TRUE,$P847&gt;=$B$6,FALSE,AND($J847,NOT($K847),$M847,$N847=0),TRUE,TRUE,FALSE)</f>
        <v>0</v>
      </c>
      <c r="P847" cm="1">
        <f t="array" ref="P847">_xlfn.IFS(AND($O846,$P846&lt;$B$6),$P846+1,AND(NOT($J846),$P846&gt;0),0,TRUE,$P846)</f>
        <v>0</v>
      </c>
      <c r="Q847" s="1">
        <f t="shared" si="66"/>
        <v>45</v>
      </c>
      <c r="R847" s="1">
        <f t="shared" si="67"/>
        <v>2250</v>
      </c>
      <c r="S847" s="17">
        <f t="shared" si="68"/>
        <v>159.95260663507111</v>
      </c>
      <c r="T847" s="1" cm="1">
        <f t="array" ref="T847">_xlfn.IFS($B$6=1,Q847*$B$10,AND(P846=0,P847&gt;=1),T846+$B$6*$B$10*$B$8,TRUE,T846)</f>
        <v>1800</v>
      </c>
      <c r="U847" s="17">
        <f t="shared" si="69"/>
        <v>127.96208530805687</v>
      </c>
    </row>
    <row r="848" spans="7:21" x14ac:dyDescent="0.25">
      <c r="G848" s="15">
        <v>846</v>
      </c>
      <c r="H848" s="17">
        <f t="shared" si="65"/>
        <v>14.083333333333334</v>
      </c>
      <c r="I848" cm="1">
        <f t="array" ref="I848">_xlfn.IFS(AND(NOT($I847=0),$J847),0,NOT($J847),$I847+$B$27,TRUE,$I847)</f>
        <v>3.349999999999993</v>
      </c>
      <c r="J848" t="b" cm="1">
        <f t="array" ref="J848">_xlfn.IFS($I848&gt;=$C$5-$B$27,TRUE,$P848&gt;=$B$6,FALSE,TRUE,$J847)</f>
        <v>0</v>
      </c>
      <c r="K848" t="b" cm="1">
        <f t="array" ref="K848">_xlfn.IFS($L848&gt;=$B$4-$B$27,FALSE,$I848&gt;=$B$5-$B$27,TRUE,AND($J848,NOT($K847)),FALSE,$K847,TRUE,TRUE,FALSE)</f>
        <v>0</v>
      </c>
      <c r="L848" cm="1">
        <f t="array" ref="L848">_xlfn.IFS($K847,$L847+$B$27,NOT($K847),0,TRUE,$K847)</f>
        <v>0</v>
      </c>
      <c r="M848" t="b" cm="1">
        <f t="array" ref="M848">_xlfn.IFS($K848,FALSE,AND($J848,NOT($K848),$P848&lt;$B$6),TRUE,TRUE,FALSE)</f>
        <v>0</v>
      </c>
      <c r="N848" cm="1">
        <f t="array" ref="N848">_xlfn.IFS($N847&gt;=$C$7-$B$27,0,$M847,$N847+$B$27,TRUE,0)</f>
        <v>0</v>
      </c>
      <c r="O848" t="b" cm="1">
        <f t="array" ref="O848">_xlfn.IFS(AND($J848,NOT($K848),NOT($M848)),TRUE,$P848&gt;=$B$6,FALSE,AND($J848,NOT($K848),$M848,$N848=0),TRUE,TRUE,FALSE)</f>
        <v>0</v>
      </c>
      <c r="P848" cm="1">
        <f t="array" ref="P848">_xlfn.IFS(AND($O847,$P847&lt;$B$6),$P847+1,AND(NOT($J847),$P847&gt;0),0,TRUE,$P847)</f>
        <v>0</v>
      </c>
      <c r="Q848" s="1">
        <f t="shared" si="66"/>
        <v>45</v>
      </c>
      <c r="R848" s="1">
        <f t="shared" si="67"/>
        <v>2250</v>
      </c>
      <c r="S848" s="17">
        <f t="shared" si="68"/>
        <v>159.76331360946745</v>
      </c>
      <c r="T848" s="1" cm="1">
        <f t="array" ref="T848">_xlfn.IFS($B$6=1,Q848*$B$10,AND(P847=0,P848&gt;=1),T847+$B$6*$B$10*$B$8,TRUE,T847)</f>
        <v>1800</v>
      </c>
      <c r="U848" s="17">
        <f t="shared" si="69"/>
        <v>127.81065088757396</v>
      </c>
    </row>
    <row r="849" spans="7:21" x14ac:dyDescent="0.25">
      <c r="G849" s="15">
        <v>847</v>
      </c>
      <c r="H849" s="17">
        <f t="shared" si="65"/>
        <v>14.1</v>
      </c>
      <c r="I849" cm="1">
        <f t="array" ref="I849">_xlfn.IFS(AND(NOT($I848=0),$J848),0,NOT($J848),$I848+$B$27,TRUE,$I848)</f>
        <v>3.3666666666666596</v>
      </c>
      <c r="J849" t="b" cm="1">
        <f t="array" ref="J849">_xlfn.IFS($I849&gt;=$C$5-$B$27,TRUE,$P849&gt;=$B$6,FALSE,TRUE,$J848)</f>
        <v>0</v>
      </c>
      <c r="K849" t="b" cm="1">
        <f t="array" ref="K849">_xlfn.IFS($L849&gt;=$B$4-$B$27,FALSE,$I849&gt;=$B$5-$B$27,TRUE,AND($J849,NOT($K848)),FALSE,$K848,TRUE,TRUE,FALSE)</f>
        <v>0</v>
      </c>
      <c r="L849" cm="1">
        <f t="array" ref="L849">_xlfn.IFS($K848,$L848+$B$27,NOT($K848),0,TRUE,$K848)</f>
        <v>0</v>
      </c>
      <c r="M849" t="b" cm="1">
        <f t="array" ref="M849">_xlfn.IFS($K849,FALSE,AND($J849,NOT($K849),$P849&lt;$B$6),TRUE,TRUE,FALSE)</f>
        <v>0</v>
      </c>
      <c r="N849" cm="1">
        <f t="array" ref="N849">_xlfn.IFS($N848&gt;=$C$7-$B$27,0,$M848,$N848+$B$27,TRUE,0)</f>
        <v>0</v>
      </c>
      <c r="O849" t="b" cm="1">
        <f t="array" ref="O849">_xlfn.IFS(AND($J849,NOT($K849),NOT($M849)),TRUE,$P849&gt;=$B$6,FALSE,AND($J849,NOT($K849),$M849,$N849=0),TRUE,TRUE,FALSE)</f>
        <v>0</v>
      </c>
      <c r="P849" cm="1">
        <f t="array" ref="P849">_xlfn.IFS(AND($O848,$P848&lt;$B$6),$P848+1,AND(NOT($J848),$P848&gt;0),0,TRUE,$P848)</f>
        <v>0</v>
      </c>
      <c r="Q849" s="1">
        <f t="shared" si="66"/>
        <v>45</v>
      </c>
      <c r="R849" s="1">
        <f t="shared" si="67"/>
        <v>2250</v>
      </c>
      <c r="S849" s="17">
        <f t="shared" si="68"/>
        <v>159.57446808510639</v>
      </c>
      <c r="T849" s="1" cm="1">
        <f t="array" ref="T849">_xlfn.IFS($B$6=1,Q849*$B$10,AND(P848=0,P849&gt;=1),T848+$B$6*$B$10*$B$8,TRUE,T848)</f>
        <v>1800</v>
      </c>
      <c r="U849" s="17">
        <f t="shared" si="69"/>
        <v>127.65957446808511</v>
      </c>
    </row>
    <row r="850" spans="7:21" x14ac:dyDescent="0.25">
      <c r="G850" s="15">
        <v>848</v>
      </c>
      <c r="H850" s="17">
        <f t="shared" si="65"/>
        <v>14.116666666666667</v>
      </c>
      <c r="I850" cm="1">
        <f t="array" ref="I850">_xlfn.IFS(AND(NOT($I849=0),$J849),0,NOT($J849),$I849+$B$27,TRUE,$I849)</f>
        <v>3.3833333333333262</v>
      </c>
      <c r="J850" t="b" cm="1">
        <f t="array" ref="J850">_xlfn.IFS($I850&gt;=$C$5-$B$27,TRUE,$P850&gt;=$B$6,FALSE,TRUE,$J849)</f>
        <v>0</v>
      </c>
      <c r="K850" t="b" cm="1">
        <f t="array" ref="K850">_xlfn.IFS($L850&gt;=$B$4-$B$27,FALSE,$I850&gt;=$B$5-$B$27,TRUE,AND($J850,NOT($K849)),FALSE,$K849,TRUE,TRUE,FALSE)</f>
        <v>0</v>
      </c>
      <c r="L850" cm="1">
        <f t="array" ref="L850">_xlfn.IFS($K849,$L849+$B$27,NOT($K849),0,TRUE,$K849)</f>
        <v>0</v>
      </c>
      <c r="M850" t="b" cm="1">
        <f t="array" ref="M850">_xlfn.IFS($K850,FALSE,AND($J850,NOT($K850),$P850&lt;$B$6),TRUE,TRUE,FALSE)</f>
        <v>0</v>
      </c>
      <c r="N850" cm="1">
        <f t="array" ref="N850">_xlfn.IFS($N849&gt;=$C$7-$B$27,0,$M849,$N849+$B$27,TRUE,0)</f>
        <v>0</v>
      </c>
      <c r="O850" t="b" cm="1">
        <f t="array" ref="O850">_xlfn.IFS(AND($J850,NOT($K850),NOT($M850)),TRUE,$P850&gt;=$B$6,FALSE,AND($J850,NOT($K850),$M850,$N850=0),TRUE,TRUE,FALSE)</f>
        <v>0</v>
      </c>
      <c r="P850" cm="1">
        <f t="array" ref="P850">_xlfn.IFS(AND($O849,$P849&lt;$B$6),$P849+1,AND(NOT($J849),$P849&gt;0),0,TRUE,$P849)</f>
        <v>0</v>
      </c>
      <c r="Q850" s="1">
        <f t="shared" si="66"/>
        <v>45</v>
      </c>
      <c r="R850" s="1">
        <f t="shared" si="67"/>
        <v>2250</v>
      </c>
      <c r="S850" s="17">
        <f t="shared" si="68"/>
        <v>159.38606847697756</v>
      </c>
      <c r="T850" s="1" cm="1">
        <f t="array" ref="T850">_xlfn.IFS($B$6=1,Q850*$B$10,AND(P849=0,P850&gt;=1),T849+$B$6*$B$10*$B$8,TRUE,T849)</f>
        <v>1800</v>
      </c>
      <c r="U850" s="17">
        <f t="shared" si="69"/>
        <v>127.50885478158204</v>
      </c>
    </row>
    <row r="851" spans="7:21" x14ac:dyDescent="0.25">
      <c r="G851" s="15">
        <v>849</v>
      </c>
      <c r="H851" s="17">
        <f t="shared" si="65"/>
        <v>14.133333333333333</v>
      </c>
      <c r="I851" cm="1">
        <f t="array" ref="I851">_xlfn.IFS(AND(NOT($I850=0),$J850),0,NOT($J850),$I850+$B$27,TRUE,$I850)</f>
        <v>3.3999999999999928</v>
      </c>
      <c r="J851" t="b" cm="1">
        <f t="array" ref="J851">_xlfn.IFS($I851&gt;=$C$5-$B$27,TRUE,$P851&gt;=$B$6,FALSE,TRUE,$J850)</f>
        <v>0</v>
      </c>
      <c r="K851" t="b" cm="1">
        <f t="array" ref="K851">_xlfn.IFS($L851&gt;=$B$4-$B$27,FALSE,$I851&gt;=$B$5-$B$27,TRUE,AND($J851,NOT($K850)),FALSE,$K850,TRUE,TRUE,FALSE)</f>
        <v>0</v>
      </c>
      <c r="L851" cm="1">
        <f t="array" ref="L851">_xlfn.IFS($K850,$L850+$B$27,NOT($K850),0,TRUE,$K850)</f>
        <v>0</v>
      </c>
      <c r="M851" t="b" cm="1">
        <f t="array" ref="M851">_xlfn.IFS($K851,FALSE,AND($J851,NOT($K851),$P851&lt;$B$6),TRUE,TRUE,FALSE)</f>
        <v>0</v>
      </c>
      <c r="N851" cm="1">
        <f t="array" ref="N851">_xlfn.IFS($N850&gt;=$C$7-$B$27,0,$M850,$N850+$B$27,TRUE,0)</f>
        <v>0</v>
      </c>
      <c r="O851" t="b" cm="1">
        <f t="array" ref="O851">_xlfn.IFS(AND($J851,NOT($K851),NOT($M851)),TRUE,$P851&gt;=$B$6,FALSE,AND($J851,NOT($K851),$M851,$N851=0),TRUE,TRUE,FALSE)</f>
        <v>0</v>
      </c>
      <c r="P851" cm="1">
        <f t="array" ref="P851">_xlfn.IFS(AND($O850,$P850&lt;$B$6),$P850+1,AND(NOT($J850),$P850&gt;0),0,TRUE,$P850)</f>
        <v>0</v>
      </c>
      <c r="Q851" s="1">
        <f t="shared" si="66"/>
        <v>45</v>
      </c>
      <c r="R851" s="1">
        <f t="shared" si="67"/>
        <v>2250</v>
      </c>
      <c r="S851" s="17">
        <f t="shared" si="68"/>
        <v>159.19811320754718</v>
      </c>
      <c r="T851" s="1" cm="1">
        <f t="array" ref="T851">_xlfn.IFS($B$6=1,Q851*$B$10,AND(P850=0,P851&gt;=1),T850+$B$6*$B$10*$B$8,TRUE,T850)</f>
        <v>1800</v>
      </c>
      <c r="U851" s="17">
        <f t="shared" si="69"/>
        <v>127.35849056603774</v>
      </c>
    </row>
    <row r="852" spans="7:21" x14ac:dyDescent="0.25">
      <c r="G852" s="15">
        <v>850</v>
      </c>
      <c r="H852" s="17">
        <f t="shared" si="65"/>
        <v>14.15</v>
      </c>
      <c r="I852" cm="1">
        <f t="array" ref="I852">_xlfn.IFS(AND(NOT($I851=0),$J851),0,NOT($J851),$I851+$B$27,TRUE,$I851)</f>
        <v>3.4166666666666594</v>
      </c>
      <c r="J852" t="b" cm="1">
        <f t="array" ref="J852">_xlfn.IFS($I852&gt;=$C$5-$B$27,TRUE,$P852&gt;=$B$6,FALSE,TRUE,$J851)</f>
        <v>0</v>
      </c>
      <c r="K852" t="b" cm="1">
        <f t="array" ref="K852">_xlfn.IFS($L852&gt;=$B$4-$B$27,FALSE,$I852&gt;=$B$5-$B$27,TRUE,AND($J852,NOT($K851)),FALSE,$K851,TRUE,TRUE,FALSE)</f>
        <v>0</v>
      </c>
      <c r="L852" cm="1">
        <f t="array" ref="L852">_xlfn.IFS($K851,$L851+$B$27,NOT($K851),0,TRUE,$K851)</f>
        <v>0</v>
      </c>
      <c r="M852" t="b" cm="1">
        <f t="array" ref="M852">_xlfn.IFS($K852,FALSE,AND($J852,NOT($K852),$P852&lt;$B$6),TRUE,TRUE,FALSE)</f>
        <v>0</v>
      </c>
      <c r="N852" cm="1">
        <f t="array" ref="N852">_xlfn.IFS($N851&gt;=$C$7-$B$27,0,$M851,$N851+$B$27,TRUE,0)</f>
        <v>0</v>
      </c>
      <c r="O852" t="b" cm="1">
        <f t="array" ref="O852">_xlfn.IFS(AND($J852,NOT($K852),NOT($M852)),TRUE,$P852&gt;=$B$6,FALSE,AND($J852,NOT($K852),$M852,$N852=0),TRUE,TRUE,FALSE)</f>
        <v>0</v>
      </c>
      <c r="P852" cm="1">
        <f t="array" ref="P852">_xlfn.IFS(AND($O851,$P851&lt;$B$6),$P851+1,AND(NOT($J851),$P851&gt;0),0,TRUE,$P851)</f>
        <v>0</v>
      </c>
      <c r="Q852" s="1">
        <f t="shared" si="66"/>
        <v>45</v>
      </c>
      <c r="R852" s="1">
        <f t="shared" si="67"/>
        <v>2250</v>
      </c>
      <c r="S852" s="17">
        <f t="shared" si="68"/>
        <v>159.01060070671377</v>
      </c>
      <c r="T852" s="1" cm="1">
        <f t="array" ref="T852">_xlfn.IFS($B$6=1,Q852*$B$10,AND(P851=0,P852&gt;=1),T851+$B$6*$B$10*$B$8,TRUE,T851)</f>
        <v>1800</v>
      </c>
      <c r="U852" s="17">
        <f t="shared" si="69"/>
        <v>127.20848056537102</v>
      </c>
    </row>
    <row r="853" spans="7:21" x14ac:dyDescent="0.25">
      <c r="G853" s="15">
        <v>851</v>
      </c>
      <c r="H853" s="17">
        <f t="shared" si="65"/>
        <v>14.166666666666666</v>
      </c>
      <c r="I853" cm="1">
        <f t="array" ref="I853">_xlfn.IFS(AND(NOT($I852=0),$J852),0,NOT($J852),$I852+$B$27,TRUE,$I852)</f>
        <v>3.433333333333326</v>
      </c>
      <c r="J853" t="b" cm="1">
        <f t="array" ref="J853">_xlfn.IFS($I853&gt;=$C$5-$B$27,TRUE,$P853&gt;=$B$6,FALSE,TRUE,$J852)</f>
        <v>0</v>
      </c>
      <c r="K853" t="b" cm="1">
        <f t="array" ref="K853">_xlfn.IFS($L853&gt;=$B$4-$B$27,FALSE,$I853&gt;=$B$5-$B$27,TRUE,AND($J853,NOT($K852)),FALSE,$K852,TRUE,TRUE,FALSE)</f>
        <v>0</v>
      </c>
      <c r="L853" cm="1">
        <f t="array" ref="L853">_xlfn.IFS($K852,$L852+$B$27,NOT($K852),0,TRUE,$K852)</f>
        <v>0</v>
      </c>
      <c r="M853" t="b" cm="1">
        <f t="array" ref="M853">_xlfn.IFS($K853,FALSE,AND($J853,NOT($K853),$P853&lt;$B$6),TRUE,TRUE,FALSE)</f>
        <v>0</v>
      </c>
      <c r="N853" cm="1">
        <f t="array" ref="N853">_xlfn.IFS($N852&gt;=$C$7-$B$27,0,$M852,$N852+$B$27,TRUE,0)</f>
        <v>0</v>
      </c>
      <c r="O853" t="b" cm="1">
        <f t="array" ref="O853">_xlfn.IFS(AND($J853,NOT($K853),NOT($M853)),TRUE,$P853&gt;=$B$6,FALSE,AND($J853,NOT($K853),$M853,$N853=0),TRUE,TRUE,FALSE)</f>
        <v>0</v>
      </c>
      <c r="P853" cm="1">
        <f t="array" ref="P853">_xlfn.IFS(AND($O852,$P852&lt;$B$6),$P852+1,AND(NOT($J852),$P852&gt;0),0,TRUE,$P852)</f>
        <v>0</v>
      </c>
      <c r="Q853" s="1">
        <f t="shared" si="66"/>
        <v>45</v>
      </c>
      <c r="R853" s="1">
        <f t="shared" si="67"/>
        <v>2250</v>
      </c>
      <c r="S853" s="17">
        <f t="shared" si="68"/>
        <v>158.82352941176472</v>
      </c>
      <c r="T853" s="1" cm="1">
        <f t="array" ref="T853">_xlfn.IFS($B$6=1,Q853*$B$10,AND(P852=0,P853&gt;=1),T852+$B$6*$B$10*$B$8,TRUE,T852)</f>
        <v>1800</v>
      </c>
      <c r="U853" s="17">
        <f t="shared" si="69"/>
        <v>127.05882352941177</v>
      </c>
    </row>
    <row r="854" spans="7:21" x14ac:dyDescent="0.25">
      <c r="G854" s="15">
        <v>852</v>
      </c>
      <c r="H854" s="17">
        <f t="shared" si="65"/>
        <v>14.183333333333334</v>
      </c>
      <c r="I854" cm="1">
        <f t="array" ref="I854">_xlfn.IFS(AND(NOT($I853=0),$J853),0,NOT($J853),$I853+$B$27,TRUE,$I853)</f>
        <v>3.4499999999999926</v>
      </c>
      <c r="J854" t="b" cm="1">
        <f t="array" ref="J854">_xlfn.IFS($I854&gt;=$C$5-$B$27,TRUE,$P854&gt;=$B$6,FALSE,TRUE,$J853)</f>
        <v>0</v>
      </c>
      <c r="K854" t="b" cm="1">
        <f t="array" ref="K854">_xlfn.IFS($L854&gt;=$B$4-$B$27,FALSE,$I854&gt;=$B$5-$B$27,TRUE,AND($J854,NOT($K853)),FALSE,$K853,TRUE,TRUE,FALSE)</f>
        <v>0</v>
      </c>
      <c r="L854" cm="1">
        <f t="array" ref="L854">_xlfn.IFS($K853,$L853+$B$27,NOT($K853),0,TRUE,$K853)</f>
        <v>0</v>
      </c>
      <c r="M854" t="b" cm="1">
        <f t="array" ref="M854">_xlfn.IFS($K854,FALSE,AND($J854,NOT($K854),$P854&lt;$B$6),TRUE,TRUE,FALSE)</f>
        <v>0</v>
      </c>
      <c r="N854" cm="1">
        <f t="array" ref="N854">_xlfn.IFS($N853&gt;=$C$7-$B$27,0,$M853,$N853+$B$27,TRUE,0)</f>
        <v>0</v>
      </c>
      <c r="O854" t="b" cm="1">
        <f t="array" ref="O854">_xlfn.IFS(AND($J854,NOT($K854),NOT($M854)),TRUE,$P854&gt;=$B$6,FALSE,AND($J854,NOT($K854),$M854,$N854=0),TRUE,TRUE,FALSE)</f>
        <v>0</v>
      </c>
      <c r="P854" cm="1">
        <f t="array" ref="P854">_xlfn.IFS(AND($O853,$P853&lt;$B$6),$P853+1,AND(NOT($J853),$P853&gt;0),0,TRUE,$P853)</f>
        <v>0</v>
      </c>
      <c r="Q854" s="1">
        <f t="shared" si="66"/>
        <v>45</v>
      </c>
      <c r="R854" s="1">
        <f t="shared" si="67"/>
        <v>2250</v>
      </c>
      <c r="S854" s="17">
        <f t="shared" si="68"/>
        <v>158.63689776733256</v>
      </c>
      <c r="T854" s="1" cm="1">
        <f t="array" ref="T854">_xlfn.IFS($B$6=1,Q854*$B$10,AND(P853=0,P854&gt;=1),T853+$B$6*$B$10*$B$8,TRUE,T853)</f>
        <v>1800</v>
      </c>
      <c r="U854" s="17">
        <f t="shared" si="69"/>
        <v>126.90951821386604</v>
      </c>
    </row>
    <row r="855" spans="7:21" x14ac:dyDescent="0.25">
      <c r="G855" s="15">
        <v>853</v>
      </c>
      <c r="H855" s="17">
        <f t="shared" si="65"/>
        <v>14.2</v>
      </c>
      <c r="I855" cm="1">
        <f t="array" ref="I855">_xlfn.IFS(AND(NOT($I854=0),$J854),0,NOT($J854),$I854+$B$27,TRUE,$I854)</f>
        <v>3.4666666666666592</v>
      </c>
      <c r="J855" t="b" cm="1">
        <f t="array" ref="J855">_xlfn.IFS($I855&gt;=$C$5-$B$27,TRUE,$P855&gt;=$B$6,FALSE,TRUE,$J854)</f>
        <v>0</v>
      </c>
      <c r="K855" t="b" cm="1">
        <f t="array" ref="K855">_xlfn.IFS($L855&gt;=$B$4-$B$27,FALSE,$I855&gt;=$B$5-$B$27,TRUE,AND($J855,NOT($K854)),FALSE,$K854,TRUE,TRUE,FALSE)</f>
        <v>0</v>
      </c>
      <c r="L855" cm="1">
        <f t="array" ref="L855">_xlfn.IFS($K854,$L854+$B$27,NOT($K854),0,TRUE,$K854)</f>
        <v>0</v>
      </c>
      <c r="M855" t="b" cm="1">
        <f t="array" ref="M855">_xlfn.IFS($K855,FALSE,AND($J855,NOT($K855),$P855&lt;$B$6),TRUE,TRUE,FALSE)</f>
        <v>0</v>
      </c>
      <c r="N855" cm="1">
        <f t="array" ref="N855">_xlfn.IFS($N854&gt;=$C$7-$B$27,0,$M854,$N854+$B$27,TRUE,0)</f>
        <v>0</v>
      </c>
      <c r="O855" t="b" cm="1">
        <f t="array" ref="O855">_xlfn.IFS(AND($J855,NOT($K855),NOT($M855)),TRUE,$P855&gt;=$B$6,FALSE,AND($J855,NOT($K855),$M855,$N855=0),TRUE,TRUE,FALSE)</f>
        <v>0</v>
      </c>
      <c r="P855" cm="1">
        <f t="array" ref="P855">_xlfn.IFS(AND($O854,$P854&lt;$B$6),$P854+1,AND(NOT($J854),$P854&gt;0),0,TRUE,$P854)</f>
        <v>0</v>
      </c>
      <c r="Q855" s="1">
        <f t="shared" si="66"/>
        <v>45</v>
      </c>
      <c r="R855" s="1">
        <f t="shared" si="67"/>
        <v>2250</v>
      </c>
      <c r="S855" s="17">
        <f t="shared" si="68"/>
        <v>158.45070422535213</v>
      </c>
      <c r="T855" s="1" cm="1">
        <f t="array" ref="T855">_xlfn.IFS($B$6=1,Q855*$B$10,AND(P854=0,P855&gt;=1),T854+$B$6*$B$10*$B$8,TRUE,T854)</f>
        <v>1800</v>
      </c>
      <c r="U855" s="17">
        <f t="shared" si="69"/>
        <v>126.7605633802817</v>
      </c>
    </row>
    <row r="856" spans="7:21" x14ac:dyDescent="0.25">
      <c r="G856" s="15">
        <v>854</v>
      </c>
      <c r="H856" s="17">
        <f t="shared" si="65"/>
        <v>14.216666666666667</v>
      </c>
      <c r="I856" cm="1">
        <f t="array" ref="I856">_xlfn.IFS(AND(NOT($I855=0),$J855),0,NOT($J855),$I855+$B$27,TRUE,$I855)</f>
        <v>3.4833333333333258</v>
      </c>
      <c r="J856" t="b" cm="1">
        <f t="array" ref="J856">_xlfn.IFS($I856&gt;=$C$5-$B$27,TRUE,$P856&gt;=$B$6,FALSE,TRUE,$J855)</f>
        <v>0</v>
      </c>
      <c r="K856" t="b" cm="1">
        <f t="array" ref="K856">_xlfn.IFS($L856&gt;=$B$4-$B$27,FALSE,$I856&gt;=$B$5-$B$27,TRUE,AND($J856,NOT($K855)),FALSE,$K855,TRUE,TRUE,FALSE)</f>
        <v>0</v>
      </c>
      <c r="L856" cm="1">
        <f t="array" ref="L856">_xlfn.IFS($K855,$L855+$B$27,NOT($K855),0,TRUE,$K855)</f>
        <v>0</v>
      </c>
      <c r="M856" t="b" cm="1">
        <f t="array" ref="M856">_xlfn.IFS($K856,FALSE,AND($J856,NOT($K856),$P856&lt;$B$6),TRUE,TRUE,FALSE)</f>
        <v>0</v>
      </c>
      <c r="N856" cm="1">
        <f t="array" ref="N856">_xlfn.IFS($N855&gt;=$C$7-$B$27,0,$M855,$N855+$B$27,TRUE,0)</f>
        <v>0</v>
      </c>
      <c r="O856" t="b" cm="1">
        <f t="array" ref="O856">_xlfn.IFS(AND($J856,NOT($K856),NOT($M856)),TRUE,$P856&gt;=$B$6,FALSE,AND($J856,NOT($K856),$M856,$N856=0),TRUE,TRUE,FALSE)</f>
        <v>0</v>
      </c>
      <c r="P856" cm="1">
        <f t="array" ref="P856">_xlfn.IFS(AND($O855,$P855&lt;$B$6),$P855+1,AND(NOT($J855),$P855&gt;0),0,TRUE,$P855)</f>
        <v>0</v>
      </c>
      <c r="Q856" s="1">
        <f t="shared" si="66"/>
        <v>45</v>
      </c>
      <c r="R856" s="1">
        <f t="shared" si="67"/>
        <v>2250</v>
      </c>
      <c r="S856" s="17">
        <f t="shared" si="68"/>
        <v>158.26494724501759</v>
      </c>
      <c r="T856" s="1" cm="1">
        <f t="array" ref="T856">_xlfn.IFS($B$6=1,Q856*$B$10,AND(P855=0,P856&gt;=1),T855+$B$6*$B$10*$B$8,TRUE,T855)</f>
        <v>1800</v>
      </c>
      <c r="U856" s="17">
        <f t="shared" si="69"/>
        <v>126.61195779601407</v>
      </c>
    </row>
    <row r="857" spans="7:21" x14ac:dyDescent="0.25">
      <c r="G857" s="15">
        <v>855</v>
      </c>
      <c r="H857" s="17">
        <f t="shared" si="65"/>
        <v>14.233333333333333</v>
      </c>
      <c r="I857" cm="1">
        <f t="array" ref="I857">_xlfn.IFS(AND(NOT($I856=0),$J856),0,NOT($J856),$I856+$B$27,TRUE,$I856)</f>
        <v>3.4999999999999925</v>
      </c>
      <c r="J857" t="b" cm="1">
        <f t="array" ref="J857">_xlfn.IFS($I857&gt;=$C$5-$B$27,TRUE,$P857&gt;=$B$6,FALSE,TRUE,$J856)</f>
        <v>0</v>
      </c>
      <c r="K857" t="b" cm="1">
        <f t="array" ref="K857">_xlfn.IFS($L857&gt;=$B$4-$B$27,FALSE,$I857&gt;=$B$5-$B$27,TRUE,AND($J857,NOT($K856)),FALSE,$K856,TRUE,TRUE,FALSE)</f>
        <v>0</v>
      </c>
      <c r="L857" cm="1">
        <f t="array" ref="L857">_xlfn.IFS($K856,$L856+$B$27,NOT($K856),0,TRUE,$K856)</f>
        <v>0</v>
      </c>
      <c r="M857" t="b" cm="1">
        <f t="array" ref="M857">_xlfn.IFS($K857,FALSE,AND($J857,NOT($K857),$P857&lt;$B$6),TRUE,TRUE,FALSE)</f>
        <v>0</v>
      </c>
      <c r="N857" cm="1">
        <f t="array" ref="N857">_xlfn.IFS($N856&gt;=$C$7-$B$27,0,$M856,$N856+$B$27,TRUE,0)</f>
        <v>0</v>
      </c>
      <c r="O857" t="b" cm="1">
        <f t="array" ref="O857">_xlfn.IFS(AND($J857,NOT($K857),NOT($M857)),TRUE,$P857&gt;=$B$6,FALSE,AND($J857,NOT($K857),$M857,$N857=0),TRUE,TRUE,FALSE)</f>
        <v>0</v>
      </c>
      <c r="P857" cm="1">
        <f t="array" ref="P857">_xlfn.IFS(AND($O856,$P856&lt;$B$6),$P856+1,AND(NOT($J856),$P856&gt;0),0,TRUE,$P856)</f>
        <v>0</v>
      </c>
      <c r="Q857" s="1">
        <f t="shared" si="66"/>
        <v>45</v>
      </c>
      <c r="R857" s="1">
        <f t="shared" si="67"/>
        <v>2250</v>
      </c>
      <c r="S857" s="17">
        <f t="shared" si="68"/>
        <v>158.07962529274005</v>
      </c>
      <c r="T857" s="1" cm="1">
        <f t="array" ref="T857">_xlfn.IFS($B$6=1,Q857*$B$10,AND(P856=0,P857&gt;=1),T856+$B$6*$B$10*$B$8,TRUE,T856)</f>
        <v>1800</v>
      </c>
      <c r="U857" s="17">
        <f t="shared" si="69"/>
        <v>126.46370023419205</v>
      </c>
    </row>
    <row r="858" spans="7:21" x14ac:dyDescent="0.25">
      <c r="G858" s="15">
        <v>856</v>
      </c>
      <c r="H858" s="17">
        <f t="shared" si="65"/>
        <v>14.25</v>
      </c>
      <c r="I858" cm="1">
        <f t="array" ref="I858">_xlfn.IFS(AND(NOT($I857=0),$J857),0,NOT($J857),$I857+$B$27,TRUE,$I857)</f>
        <v>3.5166666666666591</v>
      </c>
      <c r="J858" t="b" cm="1">
        <f t="array" ref="J858">_xlfn.IFS($I858&gt;=$C$5-$B$27,TRUE,$P858&gt;=$B$6,FALSE,TRUE,$J857)</f>
        <v>0</v>
      </c>
      <c r="K858" t="b" cm="1">
        <f t="array" ref="K858">_xlfn.IFS($L858&gt;=$B$4-$B$27,FALSE,$I858&gt;=$B$5-$B$27,TRUE,AND($J858,NOT($K857)),FALSE,$K857,TRUE,TRUE,FALSE)</f>
        <v>0</v>
      </c>
      <c r="L858" cm="1">
        <f t="array" ref="L858">_xlfn.IFS($K857,$L857+$B$27,NOT($K857),0,TRUE,$K857)</f>
        <v>0</v>
      </c>
      <c r="M858" t="b" cm="1">
        <f t="array" ref="M858">_xlfn.IFS($K858,FALSE,AND($J858,NOT($K858),$P858&lt;$B$6),TRUE,TRUE,FALSE)</f>
        <v>0</v>
      </c>
      <c r="N858" cm="1">
        <f t="array" ref="N858">_xlfn.IFS($N857&gt;=$C$7-$B$27,0,$M857,$N857+$B$27,TRUE,0)</f>
        <v>0</v>
      </c>
      <c r="O858" t="b" cm="1">
        <f t="array" ref="O858">_xlfn.IFS(AND($J858,NOT($K858),NOT($M858)),TRUE,$P858&gt;=$B$6,FALSE,AND($J858,NOT($K858),$M858,$N858=0),TRUE,TRUE,FALSE)</f>
        <v>0</v>
      </c>
      <c r="P858" cm="1">
        <f t="array" ref="P858">_xlfn.IFS(AND($O857,$P857&lt;$B$6),$P857+1,AND(NOT($J857),$P857&gt;0),0,TRUE,$P857)</f>
        <v>0</v>
      </c>
      <c r="Q858" s="1">
        <f t="shared" si="66"/>
        <v>45</v>
      </c>
      <c r="R858" s="1">
        <f t="shared" si="67"/>
        <v>2250</v>
      </c>
      <c r="S858" s="17">
        <f t="shared" si="68"/>
        <v>157.89473684210526</v>
      </c>
      <c r="T858" s="1" cm="1">
        <f t="array" ref="T858">_xlfn.IFS($B$6=1,Q858*$B$10,AND(P857=0,P858&gt;=1),T857+$B$6*$B$10*$B$8,TRUE,T857)</f>
        <v>1800</v>
      </c>
      <c r="U858" s="17">
        <f t="shared" si="69"/>
        <v>126.31578947368421</v>
      </c>
    </row>
    <row r="859" spans="7:21" x14ac:dyDescent="0.25">
      <c r="G859" s="15">
        <v>857</v>
      </c>
      <c r="H859" s="17">
        <f t="shared" si="65"/>
        <v>14.266666666666666</v>
      </c>
      <c r="I859" cm="1">
        <f t="array" ref="I859">_xlfn.IFS(AND(NOT($I858=0),$J858),0,NOT($J858),$I858+$B$27,TRUE,$I858)</f>
        <v>3.5333333333333257</v>
      </c>
      <c r="J859" t="b" cm="1">
        <f t="array" ref="J859">_xlfn.IFS($I859&gt;=$C$5-$B$27,TRUE,$P859&gt;=$B$6,FALSE,TRUE,$J858)</f>
        <v>0</v>
      </c>
      <c r="K859" t="b" cm="1">
        <f t="array" ref="K859">_xlfn.IFS($L859&gt;=$B$4-$B$27,FALSE,$I859&gt;=$B$5-$B$27,TRUE,AND($J859,NOT($K858)),FALSE,$K858,TRUE,TRUE,FALSE)</f>
        <v>0</v>
      </c>
      <c r="L859" cm="1">
        <f t="array" ref="L859">_xlfn.IFS($K858,$L858+$B$27,NOT($K858),0,TRUE,$K858)</f>
        <v>0</v>
      </c>
      <c r="M859" t="b" cm="1">
        <f t="array" ref="M859">_xlfn.IFS($K859,FALSE,AND($J859,NOT($K859),$P859&lt;$B$6),TRUE,TRUE,FALSE)</f>
        <v>0</v>
      </c>
      <c r="N859" cm="1">
        <f t="array" ref="N859">_xlfn.IFS($N858&gt;=$C$7-$B$27,0,$M858,$N858+$B$27,TRUE,0)</f>
        <v>0</v>
      </c>
      <c r="O859" t="b" cm="1">
        <f t="array" ref="O859">_xlfn.IFS(AND($J859,NOT($K859),NOT($M859)),TRUE,$P859&gt;=$B$6,FALSE,AND($J859,NOT($K859),$M859,$N859=0),TRUE,TRUE,FALSE)</f>
        <v>0</v>
      </c>
      <c r="P859" cm="1">
        <f t="array" ref="P859">_xlfn.IFS(AND($O858,$P858&lt;$B$6),$P858+1,AND(NOT($J858),$P858&gt;0),0,TRUE,$P858)</f>
        <v>0</v>
      </c>
      <c r="Q859" s="1">
        <f t="shared" si="66"/>
        <v>45</v>
      </c>
      <c r="R859" s="1">
        <f t="shared" si="67"/>
        <v>2250</v>
      </c>
      <c r="S859" s="17">
        <f t="shared" si="68"/>
        <v>157.71028037383178</v>
      </c>
      <c r="T859" s="1" cm="1">
        <f t="array" ref="T859">_xlfn.IFS($B$6=1,Q859*$B$10,AND(P858=0,P859&gt;=1),T858+$B$6*$B$10*$B$8,TRUE,T858)</f>
        <v>1800</v>
      </c>
      <c r="U859" s="17">
        <f t="shared" si="69"/>
        <v>126.16822429906543</v>
      </c>
    </row>
    <row r="860" spans="7:21" x14ac:dyDescent="0.25">
      <c r="G860" s="15">
        <v>858</v>
      </c>
      <c r="H860" s="17">
        <f t="shared" si="65"/>
        <v>14.283333333333333</v>
      </c>
      <c r="I860" cm="1">
        <f t="array" ref="I860">_xlfn.IFS(AND(NOT($I859=0),$J859),0,NOT($J859),$I859+$B$27,TRUE,$I859)</f>
        <v>3.5499999999999923</v>
      </c>
      <c r="J860" t="b" cm="1">
        <f t="array" ref="J860">_xlfn.IFS($I860&gt;=$C$5-$B$27,TRUE,$P860&gt;=$B$6,FALSE,TRUE,$J859)</f>
        <v>0</v>
      </c>
      <c r="K860" t="b" cm="1">
        <f t="array" ref="K860">_xlfn.IFS($L860&gt;=$B$4-$B$27,FALSE,$I860&gt;=$B$5-$B$27,TRUE,AND($J860,NOT($K859)),FALSE,$K859,TRUE,TRUE,FALSE)</f>
        <v>0</v>
      </c>
      <c r="L860" cm="1">
        <f t="array" ref="L860">_xlfn.IFS($K859,$L859+$B$27,NOT($K859),0,TRUE,$K859)</f>
        <v>0</v>
      </c>
      <c r="M860" t="b" cm="1">
        <f t="array" ref="M860">_xlfn.IFS($K860,FALSE,AND($J860,NOT($K860),$P860&lt;$B$6),TRUE,TRUE,FALSE)</f>
        <v>0</v>
      </c>
      <c r="N860" cm="1">
        <f t="array" ref="N860">_xlfn.IFS($N859&gt;=$C$7-$B$27,0,$M859,$N859+$B$27,TRUE,0)</f>
        <v>0</v>
      </c>
      <c r="O860" t="b" cm="1">
        <f t="array" ref="O860">_xlfn.IFS(AND($J860,NOT($K860),NOT($M860)),TRUE,$P860&gt;=$B$6,FALSE,AND($J860,NOT($K860),$M860,$N860=0),TRUE,TRUE,FALSE)</f>
        <v>0</v>
      </c>
      <c r="P860" cm="1">
        <f t="array" ref="P860">_xlfn.IFS(AND($O859,$P859&lt;$B$6),$P859+1,AND(NOT($J859),$P859&gt;0),0,TRUE,$P859)</f>
        <v>0</v>
      </c>
      <c r="Q860" s="1">
        <f t="shared" si="66"/>
        <v>45</v>
      </c>
      <c r="R860" s="1">
        <f t="shared" si="67"/>
        <v>2250</v>
      </c>
      <c r="S860" s="17">
        <f t="shared" si="68"/>
        <v>157.52625437572928</v>
      </c>
      <c r="T860" s="1" cm="1">
        <f t="array" ref="T860">_xlfn.IFS($B$6=1,Q860*$B$10,AND(P859=0,P860&gt;=1),T859+$B$6*$B$10*$B$8,TRUE,T859)</f>
        <v>1800</v>
      </c>
      <c r="U860" s="17">
        <f t="shared" si="69"/>
        <v>126.02100350058343</v>
      </c>
    </row>
    <row r="861" spans="7:21" x14ac:dyDescent="0.25">
      <c r="G861" s="15">
        <v>859</v>
      </c>
      <c r="H861" s="17">
        <f t="shared" si="65"/>
        <v>14.299999999999999</v>
      </c>
      <c r="I861" cm="1">
        <f t="array" ref="I861">_xlfn.IFS(AND(NOT($I860=0),$J860),0,NOT($J860),$I860+$B$27,TRUE,$I860)</f>
        <v>3.5666666666666589</v>
      </c>
      <c r="J861" t="b" cm="1">
        <f t="array" ref="J861">_xlfn.IFS($I861&gt;=$C$5-$B$27,TRUE,$P861&gt;=$B$6,FALSE,TRUE,$J860)</f>
        <v>0</v>
      </c>
      <c r="K861" t="b" cm="1">
        <f t="array" ref="K861">_xlfn.IFS($L861&gt;=$B$4-$B$27,FALSE,$I861&gt;=$B$5-$B$27,TRUE,AND($J861,NOT($K860)),FALSE,$K860,TRUE,TRUE,FALSE)</f>
        <v>0</v>
      </c>
      <c r="L861" cm="1">
        <f t="array" ref="L861">_xlfn.IFS($K860,$L860+$B$27,NOT($K860),0,TRUE,$K860)</f>
        <v>0</v>
      </c>
      <c r="M861" t="b" cm="1">
        <f t="array" ref="M861">_xlfn.IFS($K861,FALSE,AND($J861,NOT($K861),$P861&lt;$B$6),TRUE,TRUE,FALSE)</f>
        <v>0</v>
      </c>
      <c r="N861" cm="1">
        <f t="array" ref="N861">_xlfn.IFS($N860&gt;=$C$7-$B$27,0,$M860,$N860+$B$27,TRUE,0)</f>
        <v>0</v>
      </c>
      <c r="O861" t="b" cm="1">
        <f t="array" ref="O861">_xlfn.IFS(AND($J861,NOT($K861),NOT($M861)),TRUE,$P861&gt;=$B$6,FALSE,AND($J861,NOT($K861),$M861,$N861=0),TRUE,TRUE,FALSE)</f>
        <v>0</v>
      </c>
      <c r="P861" cm="1">
        <f t="array" ref="P861">_xlfn.IFS(AND($O860,$P860&lt;$B$6),$P860+1,AND(NOT($J860),$P860&gt;0),0,TRUE,$P860)</f>
        <v>0</v>
      </c>
      <c r="Q861" s="1">
        <f t="shared" si="66"/>
        <v>45</v>
      </c>
      <c r="R861" s="1">
        <f t="shared" si="67"/>
        <v>2250</v>
      </c>
      <c r="S861" s="17">
        <f t="shared" si="68"/>
        <v>157.34265734265736</v>
      </c>
      <c r="T861" s="1" cm="1">
        <f t="array" ref="T861">_xlfn.IFS($B$6=1,Q861*$B$10,AND(P860=0,P861&gt;=1),T860+$B$6*$B$10*$B$8,TRUE,T860)</f>
        <v>1800</v>
      </c>
      <c r="U861" s="17">
        <f t="shared" si="69"/>
        <v>125.87412587412588</v>
      </c>
    </row>
    <row r="862" spans="7:21" x14ac:dyDescent="0.25">
      <c r="G862" s="15">
        <v>860</v>
      </c>
      <c r="H862" s="17">
        <f t="shared" si="65"/>
        <v>14.316666666666666</v>
      </c>
      <c r="I862" cm="1">
        <f t="array" ref="I862">_xlfn.IFS(AND(NOT($I861=0),$J861),0,NOT($J861),$I861+$B$27,TRUE,$I861)</f>
        <v>3.5833333333333255</v>
      </c>
      <c r="J862" t="b" cm="1">
        <f t="array" ref="J862">_xlfn.IFS($I862&gt;=$C$5-$B$27,TRUE,$P862&gt;=$B$6,FALSE,TRUE,$J861)</f>
        <v>0</v>
      </c>
      <c r="K862" t="b" cm="1">
        <f t="array" ref="K862">_xlfn.IFS($L862&gt;=$B$4-$B$27,FALSE,$I862&gt;=$B$5-$B$27,TRUE,AND($J862,NOT($K861)),FALSE,$K861,TRUE,TRUE,FALSE)</f>
        <v>0</v>
      </c>
      <c r="L862" cm="1">
        <f t="array" ref="L862">_xlfn.IFS($K861,$L861+$B$27,NOT($K861),0,TRUE,$K861)</f>
        <v>0</v>
      </c>
      <c r="M862" t="b" cm="1">
        <f t="array" ref="M862">_xlfn.IFS($K862,FALSE,AND($J862,NOT($K862),$P862&lt;$B$6),TRUE,TRUE,FALSE)</f>
        <v>0</v>
      </c>
      <c r="N862" cm="1">
        <f t="array" ref="N862">_xlfn.IFS($N861&gt;=$C$7-$B$27,0,$M861,$N861+$B$27,TRUE,0)</f>
        <v>0</v>
      </c>
      <c r="O862" t="b" cm="1">
        <f t="array" ref="O862">_xlfn.IFS(AND($J862,NOT($K862),NOT($M862)),TRUE,$P862&gt;=$B$6,FALSE,AND($J862,NOT($K862),$M862,$N862=0),TRUE,TRUE,FALSE)</f>
        <v>0</v>
      </c>
      <c r="P862" cm="1">
        <f t="array" ref="P862">_xlfn.IFS(AND($O861,$P861&lt;$B$6),$P861+1,AND(NOT($J861),$P861&gt;0),0,TRUE,$P861)</f>
        <v>0</v>
      </c>
      <c r="Q862" s="1">
        <f t="shared" si="66"/>
        <v>45</v>
      </c>
      <c r="R862" s="1">
        <f t="shared" si="67"/>
        <v>2250</v>
      </c>
      <c r="S862" s="17">
        <f t="shared" si="68"/>
        <v>157.1594877764843</v>
      </c>
      <c r="T862" s="1" cm="1">
        <f t="array" ref="T862">_xlfn.IFS($B$6=1,Q862*$B$10,AND(P861=0,P862&gt;=1),T861+$B$6*$B$10*$B$8,TRUE,T861)</f>
        <v>1800</v>
      </c>
      <c r="U862" s="17">
        <f t="shared" si="69"/>
        <v>125.72759022118743</v>
      </c>
    </row>
    <row r="863" spans="7:21" x14ac:dyDescent="0.25">
      <c r="G863" s="15">
        <v>861</v>
      </c>
      <c r="H863" s="17">
        <f t="shared" si="65"/>
        <v>14.333333333333334</v>
      </c>
      <c r="I863" cm="1">
        <f t="array" ref="I863">_xlfn.IFS(AND(NOT($I862=0),$J862),0,NOT($J862),$I862+$B$27,TRUE,$I862)</f>
        <v>3.5999999999999921</v>
      </c>
      <c r="J863" t="b" cm="1">
        <f t="array" ref="J863">_xlfn.IFS($I863&gt;=$C$5-$B$27,TRUE,$P863&gt;=$B$6,FALSE,TRUE,$J862)</f>
        <v>0</v>
      </c>
      <c r="K863" t="b" cm="1">
        <f t="array" ref="K863">_xlfn.IFS($L863&gt;=$B$4-$B$27,FALSE,$I863&gt;=$B$5-$B$27,TRUE,AND($J863,NOT($K862)),FALSE,$K862,TRUE,TRUE,FALSE)</f>
        <v>0</v>
      </c>
      <c r="L863" cm="1">
        <f t="array" ref="L863">_xlfn.IFS($K862,$L862+$B$27,NOT($K862),0,TRUE,$K862)</f>
        <v>0</v>
      </c>
      <c r="M863" t="b" cm="1">
        <f t="array" ref="M863">_xlfn.IFS($K863,FALSE,AND($J863,NOT($K863),$P863&lt;$B$6),TRUE,TRUE,FALSE)</f>
        <v>0</v>
      </c>
      <c r="N863" cm="1">
        <f t="array" ref="N863">_xlfn.IFS($N862&gt;=$C$7-$B$27,0,$M862,$N862+$B$27,TRUE,0)</f>
        <v>0</v>
      </c>
      <c r="O863" t="b" cm="1">
        <f t="array" ref="O863">_xlfn.IFS(AND($J863,NOT($K863),NOT($M863)),TRUE,$P863&gt;=$B$6,FALSE,AND($J863,NOT($K863),$M863,$N863=0),TRUE,TRUE,FALSE)</f>
        <v>0</v>
      </c>
      <c r="P863" cm="1">
        <f t="array" ref="P863">_xlfn.IFS(AND($O862,$P862&lt;$B$6),$P862+1,AND(NOT($J862),$P862&gt;0),0,TRUE,$P862)</f>
        <v>0</v>
      </c>
      <c r="Q863" s="1">
        <f t="shared" si="66"/>
        <v>45</v>
      </c>
      <c r="R863" s="1">
        <f t="shared" si="67"/>
        <v>2250</v>
      </c>
      <c r="S863" s="17">
        <f t="shared" si="68"/>
        <v>156.97674418604652</v>
      </c>
      <c r="T863" s="1" cm="1">
        <f t="array" ref="T863">_xlfn.IFS($B$6=1,Q863*$B$10,AND(P862=0,P863&gt;=1),T862+$B$6*$B$10*$B$8,TRUE,T862)</f>
        <v>1800</v>
      </c>
      <c r="U863" s="17">
        <f t="shared" si="69"/>
        <v>125.58139534883721</v>
      </c>
    </row>
    <row r="864" spans="7:21" x14ac:dyDescent="0.25">
      <c r="G864" s="15">
        <v>862</v>
      </c>
      <c r="H864" s="17">
        <f t="shared" si="65"/>
        <v>14.35</v>
      </c>
      <c r="I864" cm="1">
        <f t="array" ref="I864">_xlfn.IFS(AND(NOT($I863=0),$J863),0,NOT($J863),$I863+$B$27,TRUE,$I863)</f>
        <v>3.6166666666666587</v>
      </c>
      <c r="J864" t="b" cm="1">
        <f t="array" ref="J864">_xlfn.IFS($I864&gt;=$C$5-$B$27,TRUE,$P864&gt;=$B$6,FALSE,TRUE,$J863)</f>
        <v>0</v>
      </c>
      <c r="K864" t="b" cm="1">
        <f t="array" ref="K864">_xlfn.IFS($L864&gt;=$B$4-$B$27,FALSE,$I864&gt;=$B$5-$B$27,TRUE,AND($J864,NOT($K863)),FALSE,$K863,TRUE,TRUE,FALSE)</f>
        <v>0</v>
      </c>
      <c r="L864" cm="1">
        <f t="array" ref="L864">_xlfn.IFS($K863,$L863+$B$27,NOT($K863),0,TRUE,$K863)</f>
        <v>0</v>
      </c>
      <c r="M864" t="b" cm="1">
        <f t="array" ref="M864">_xlfn.IFS($K864,FALSE,AND($J864,NOT($K864),$P864&lt;$B$6),TRUE,TRUE,FALSE)</f>
        <v>0</v>
      </c>
      <c r="N864" cm="1">
        <f t="array" ref="N864">_xlfn.IFS($N863&gt;=$C$7-$B$27,0,$M863,$N863+$B$27,TRUE,0)</f>
        <v>0</v>
      </c>
      <c r="O864" t="b" cm="1">
        <f t="array" ref="O864">_xlfn.IFS(AND($J864,NOT($K864),NOT($M864)),TRUE,$P864&gt;=$B$6,FALSE,AND($J864,NOT($K864),$M864,$N864=0),TRUE,TRUE,FALSE)</f>
        <v>0</v>
      </c>
      <c r="P864" cm="1">
        <f t="array" ref="P864">_xlfn.IFS(AND($O863,$P863&lt;$B$6),$P863+1,AND(NOT($J863),$P863&gt;0),0,TRUE,$P863)</f>
        <v>0</v>
      </c>
      <c r="Q864" s="1">
        <f t="shared" si="66"/>
        <v>45</v>
      </c>
      <c r="R864" s="1">
        <f t="shared" si="67"/>
        <v>2250</v>
      </c>
      <c r="S864" s="17">
        <f t="shared" si="68"/>
        <v>156.79442508710801</v>
      </c>
      <c r="T864" s="1" cm="1">
        <f t="array" ref="T864">_xlfn.IFS($B$6=1,Q864*$B$10,AND(P863=0,P864&gt;=1),T863+$B$6*$B$10*$B$8,TRUE,T863)</f>
        <v>1800</v>
      </c>
      <c r="U864" s="17">
        <f t="shared" si="69"/>
        <v>125.43554006968641</v>
      </c>
    </row>
    <row r="865" spans="7:21" x14ac:dyDescent="0.25">
      <c r="G865" s="15">
        <v>863</v>
      </c>
      <c r="H865" s="17">
        <f t="shared" si="65"/>
        <v>14.366666666666667</v>
      </c>
      <c r="I865" cm="1">
        <f t="array" ref="I865">_xlfn.IFS(AND(NOT($I864=0),$J864),0,NOT($J864),$I864+$B$27,TRUE,$I864)</f>
        <v>3.6333333333333253</v>
      </c>
      <c r="J865" t="b" cm="1">
        <f t="array" ref="J865">_xlfn.IFS($I865&gt;=$C$5-$B$27,TRUE,$P865&gt;=$B$6,FALSE,TRUE,$J864)</f>
        <v>0</v>
      </c>
      <c r="K865" t="b" cm="1">
        <f t="array" ref="K865">_xlfn.IFS($L865&gt;=$B$4-$B$27,FALSE,$I865&gt;=$B$5-$B$27,TRUE,AND($J865,NOT($K864)),FALSE,$K864,TRUE,TRUE,FALSE)</f>
        <v>0</v>
      </c>
      <c r="L865" cm="1">
        <f t="array" ref="L865">_xlfn.IFS($K864,$L864+$B$27,NOT($K864),0,TRUE,$K864)</f>
        <v>0</v>
      </c>
      <c r="M865" t="b" cm="1">
        <f t="array" ref="M865">_xlfn.IFS($K865,FALSE,AND($J865,NOT($K865),$P865&lt;$B$6),TRUE,TRUE,FALSE)</f>
        <v>0</v>
      </c>
      <c r="N865" cm="1">
        <f t="array" ref="N865">_xlfn.IFS($N864&gt;=$C$7-$B$27,0,$M864,$N864+$B$27,TRUE,0)</f>
        <v>0</v>
      </c>
      <c r="O865" t="b" cm="1">
        <f t="array" ref="O865">_xlfn.IFS(AND($J865,NOT($K865),NOT($M865)),TRUE,$P865&gt;=$B$6,FALSE,AND($J865,NOT($K865),$M865,$N865=0),TRUE,TRUE,FALSE)</f>
        <v>0</v>
      </c>
      <c r="P865" cm="1">
        <f t="array" ref="P865">_xlfn.IFS(AND($O864,$P864&lt;$B$6),$P864+1,AND(NOT($J864),$P864&gt;0),0,TRUE,$P864)</f>
        <v>0</v>
      </c>
      <c r="Q865" s="1">
        <f t="shared" si="66"/>
        <v>45</v>
      </c>
      <c r="R865" s="1">
        <f t="shared" si="67"/>
        <v>2250</v>
      </c>
      <c r="S865" s="17">
        <f t="shared" si="68"/>
        <v>156.61252900232017</v>
      </c>
      <c r="T865" s="1" cm="1">
        <f t="array" ref="T865">_xlfn.IFS($B$6=1,Q865*$B$10,AND(P864=0,P865&gt;=1),T864+$B$6*$B$10*$B$8,TRUE,T864)</f>
        <v>1800</v>
      </c>
      <c r="U865" s="17">
        <f t="shared" si="69"/>
        <v>125.29002320185614</v>
      </c>
    </row>
    <row r="866" spans="7:21" x14ac:dyDescent="0.25">
      <c r="G866" s="15">
        <v>864</v>
      </c>
      <c r="H866" s="17">
        <f t="shared" si="65"/>
        <v>14.383333333333333</v>
      </c>
      <c r="I866" cm="1">
        <f t="array" ref="I866">_xlfn.IFS(AND(NOT($I865=0),$J865),0,NOT($J865),$I865+$B$27,TRUE,$I865)</f>
        <v>3.6499999999999919</v>
      </c>
      <c r="J866" t="b" cm="1">
        <f t="array" ref="J866">_xlfn.IFS($I866&gt;=$C$5-$B$27,TRUE,$P866&gt;=$B$6,FALSE,TRUE,$J865)</f>
        <v>0</v>
      </c>
      <c r="K866" t="b" cm="1">
        <f t="array" ref="K866">_xlfn.IFS($L866&gt;=$B$4-$B$27,FALSE,$I866&gt;=$B$5-$B$27,TRUE,AND($J866,NOT($K865)),FALSE,$K865,TRUE,TRUE,FALSE)</f>
        <v>0</v>
      </c>
      <c r="L866" cm="1">
        <f t="array" ref="L866">_xlfn.IFS($K865,$L865+$B$27,NOT($K865),0,TRUE,$K865)</f>
        <v>0</v>
      </c>
      <c r="M866" t="b" cm="1">
        <f t="array" ref="M866">_xlfn.IFS($K866,FALSE,AND($J866,NOT($K866),$P866&lt;$B$6),TRUE,TRUE,FALSE)</f>
        <v>0</v>
      </c>
      <c r="N866" cm="1">
        <f t="array" ref="N866">_xlfn.IFS($N865&gt;=$C$7-$B$27,0,$M865,$N865+$B$27,TRUE,0)</f>
        <v>0</v>
      </c>
      <c r="O866" t="b" cm="1">
        <f t="array" ref="O866">_xlfn.IFS(AND($J866,NOT($K866),NOT($M866)),TRUE,$P866&gt;=$B$6,FALSE,AND($J866,NOT($K866),$M866,$N866=0),TRUE,TRUE,FALSE)</f>
        <v>0</v>
      </c>
      <c r="P866" cm="1">
        <f t="array" ref="P866">_xlfn.IFS(AND($O865,$P865&lt;$B$6),$P865+1,AND(NOT($J865),$P865&gt;0),0,TRUE,$P865)</f>
        <v>0</v>
      </c>
      <c r="Q866" s="1">
        <f t="shared" si="66"/>
        <v>45</v>
      </c>
      <c r="R866" s="1">
        <f t="shared" si="67"/>
        <v>2250</v>
      </c>
      <c r="S866" s="17">
        <f t="shared" si="68"/>
        <v>156.43105446118193</v>
      </c>
      <c r="T866" s="1" cm="1">
        <f t="array" ref="T866">_xlfn.IFS($B$6=1,Q866*$B$10,AND(P865=0,P866&gt;=1),T865+$B$6*$B$10*$B$8,TRUE,T865)</f>
        <v>1800</v>
      </c>
      <c r="U866" s="17">
        <f t="shared" si="69"/>
        <v>125.14484356894555</v>
      </c>
    </row>
    <row r="867" spans="7:21" x14ac:dyDescent="0.25">
      <c r="G867" s="15">
        <v>865</v>
      </c>
      <c r="H867" s="17">
        <f t="shared" si="65"/>
        <v>14.4</v>
      </c>
      <c r="I867" cm="1">
        <f t="array" ref="I867">_xlfn.IFS(AND(NOT($I866=0),$J866),0,NOT($J866),$I866+$B$27,TRUE,$I866)</f>
        <v>3.6666666666666585</v>
      </c>
      <c r="J867" t="b" cm="1">
        <f t="array" ref="J867">_xlfn.IFS($I867&gt;=$C$5-$B$27,TRUE,$P867&gt;=$B$6,FALSE,TRUE,$J866)</f>
        <v>0</v>
      </c>
      <c r="K867" t="b" cm="1">
        <f t="array" ref="K867">_xlfn.IFS($L867&gt;=$B$4-$B$27,FALSE,$I867&gt;=$B$5-$B$27,TRUE,AND($J867,NOT($K866)),FALSE,$K866,TRUE,TRUE,FALSE)</f>
        <v>0</v>
      </c>
      <c r="L867" cm="1">
        <f t="array" ref="L867">_xlfn.IFS($K866,$L866+$B$27,NOT($K866),0,TRUE,$K866)</f>
        <v>0</v>
      </c>
      <c r="M867" t="b" cm="1">
        <f t="array" ref="M867">_xlfn.IFS($K867,FALSE,AND($J867,NOT($K867),$P867&lt;$B$6),TRUE,TRUE,FALSE)</f>
        <v>0</v>
      </c>
      <c r="N867" cm="1">
        <f t="array" ref="N867">_xlfn.IFS($N866&gt;=$C$7-$B$27,0,$M866,$N866+$B$27,TRUE,0)</f>
        <v>0</v>
      </c>
      <c r="O867" t="b" cm="1">
        <f t="array" ref="O867">_xlfn.IFS(AND($J867,NOT($K867),NOT($M867)),TRUE,$P867&gt;=$B$6,FALSE,AND($J867,NOT($K867),$M867,$N867=0),TRUE,TRUE,FALSE)</f>
        <v>0</v>
      </c>
      <c r="P867" cm="1">
        <f t="array" ref="P867">_xlfn.IFS(AND($O866,$P866&lt;$B$6),$P866+1,AND(NOT($J866),$P866&gt;0),0,TRUE,$P866)</f>
        <v>0</v>
      </c>
      <c r="Q867" s="1">
        <f t="shared" si="66"/>
        <v>45</v>
      </c>
      <c r="R867" s="1">
        <f t="shared" si="67"/>
        <v>2250</v>
      </c>
      <c r="S867" s="17">
        <f t="shared" si="68"/>
        <v>156.25</v>
      </c>
      <c r="T867" s="1" cm="1">
        <f t="array" ref="T867">_xlfn.IFS($B$6=1,Q867*$B$10,AND(P866=0,P867&gt;=1),T866+$B$6*$B$10*$B$8,TRUE,T866)</f>
        <v>1800</v>
      </c>
      <c r="U867" s="17">
        <f t="shared" si="69"/>
        <v>125</v>
      </c>
    </row>
    <row r="868" spans="7:21" x14ac:dyDescent="0.25">
      <c r="G868" s="15">
        <v>866</v>
      </c>
      <c r="H868" s="17">
        <f t="shared" si="65"/>
        <v>14.416666666666666</v>
      </c>
      <c r="I868" cm="1">
        <f t="array" ref="I868">_xlfn.IFS(AND(NOT($I867=0),$J867),0,NOT($J867),$I867+$B$27,TRUE,$I867)</f>
        <v>3.6833333333333251</v>
      </c>
      <c r="J868" t="b" cm="1">
        <f t="array" ref="J868">_xlfn.IFS($I868&gt;=$C$5-$B$27,TRUE,$P868&gt;=$B$6,FALSE,TRUE,$J867)</f>
        <v>0</v>
      </c>
      <c r="K868" t="b" cm="1">
        <f t="array" ref="K868">_xlfn.IFS($L868&gt;=$B$4-$B$27,FALSE,$I868&gt;=$B$5-$B$27,TRUE,AND($J868,NOT($K867)),FALSE,$K867,TRUE,TRUE,FALSE)</f>
        <v>0</v>
      </c>
      <c r="L868" cm="1">
        <f t="array" ref="L868">_xlfn.IFS($K867,$L867+$B$27,NOT($K867),0,TRUE,$K867)</f>
        <v>0</v>
      </c>
      <c r="M868" t="b" cm="1">
        <f t="array" ref="M868">_xlfn.IFS($K868,FALSE,AND($J868,NOT($K868),$P868&lt;$B$6),TRUE,TRUE,FALSE)</f>
        <v>0</v>
      </c>
      <c r="N868" cm="1">
        <f t="array" ref="N868">_xlfn.IFS($N867&gt;=$C$7-$B$27,0,$M867,$N867+$B$27,TRUE,0)</f>
        <v>0</v>
      </c>
      <c r="O868" t="b" cm="1">
        <f t="array" ref="O868">_xlfn.IFS(AND($J868,NOT($K868),NOT($M868)),TRUE,$P868&gt;=$B$6,FALSE,AND($J868,NOT($K868),$M868,$N868=0),TRUE,TRUE,FALSE)</f>
        <v>0</v>
      </c>
      <c r="P868" cm="1">
        <f t="array" ref="P868">_xlfn.IFS(AND($O867,$P867&lt;$B$6),$P867+1,AND(NOT($J867),$P867&gt;0),0,TRUE,$P867)</f>
        <v>0</v>
      </c>
      <c r="Q868" s="1">
        <f t="shared" si="66"/>
        <v>45</v>
      </c>
      <c r="R868" s="1">
        <f t="shared" si="67"/>
        <v>2250</v>
      </c>
      <c r="S868" s="17">
        <f t="shared" si="68"/>
        <v>156.06936416184971</v>
      </c>
      <c r="T868" s="1" cm="1">
        <f t="array" ref="T868">_xlfn.IFS($B$6=1,Q868*$B$10,AND(P867=0,P868&gt;=1),T867+$B$6*$B$10*$B$8,TRUE,T867)</f>
        <v>1800</v>
      </c>
      <c r="U868" s="17">
        <f t="shared" si="69"/>
        <v>124.85549132947978</v>
      </c>
    </row>
    <row r="869" spans="7:21" x14ac:dyDescent="0.25">
      <c r="G869" s="15">
        <v>867</v>
      </c>
      <c r="H869" s="17">
        <f t="shared" si="65"/>
        <v>14.433333333333334</v>
      </c>
      <c r="I869" cm="1">
        <f t="array" ref="I869">_xlfn.IFS(AND(NOT($I868=0),$J868),0,NOT($J868),$I868+$B$27,TRUE,$I868)</f>
        <v>3.6999999999999917</v>
      </c>
      <c r="J869" t="b" cm="1">
        <f t="array" ref="J869">_xlfn.IFS($I869&gt;=$C$5-$B$27,TRUE,$P869&gt;=$B$6,FALSE,TRUE,$J868)</f>
        <v>0</v>
      </c>
      <c r="K869" t="b" cm="1">
        <f t="array" ref="K869">_xlfn.IFS($L869&gt;=$B$4-$B$27,FALSE,$I869&gt;=$B$5-$B$27,TRUE,AND($J869,NOT($K868)),FALSE,$K868,TRUE,TRUE,FALSE)</f>
        <v>0</v>
      </c>
      <c r="L869" cm="1">
        <f t="array" ref="L869">_xlfn.IFS($K868,$L868+$B$27,NOT($K868),0,TRUE,$K868)</f>
        <v>0</v>
      </c>
      <c r="M869" t="b" cm="1">
        <f t="array" ref="M869">_xlfn.IFS($K869,FALSE,AND($J869,NOT($K869),$P869&lt;$B$6),TRUE,TRUE,FALSE)</f>
        <v>0</v>
      </c>
      <c r="N869" cm="1">
        <f t="array" ref="N869">_xlfn.IFS($N868&gt;=$C$7-$B$27,0,$M868,$N868+$B$27,TRUE,0)</f>
        <v>0</v>
      </c>
      <c r="O869" t="b" cm="1">
        <f t="array" ref="O869">_xlfn.IFS(AND($J869,NOT($K869),NOT($M869)),TRUE,$P869&gt;=$B$6,FALSE,AND($J869,NOT($K869),$M869,$N869=0),TRUE,TRUE,FALSE)</f>
        <v>0</v>
      </c>
      <c r="P869" cm="1">
        <f t="array" ref="P869">_xlfn.IFS(AND($O868,$P868&lt;$B$6),$P868+1,AND(NOT($J868),$P868&gt;0),0,TRUE,$P868)</f>
        <v>0</v>
      </c>
      <c r="Q869" s="1">
        <f t="shared" si="66"/>
        <v>45</v>
      </c>
      <c r="R869" s="1">
        <f t="shared" si="67"/>
        <v>2250</v>
      </c>
      <c r="S869" s="17">
        <f t="shared" si="68"/>
        <v>155.8891454965358</v>
      </c>
      <c r="T869" s="1" cm="1">
        <f t="array" ref="T869">_xlfn.IFS($B$6=1,Q869*$B$10,AND(P868=0,P869&gt;=1),T868+$B$6*$B$10*$B$8,TRUE,T868)</f>
        <v>1800</v>
      </c>
      <c r="U869" s="17">
        <f t="shared" si="69"/>
        <v>124.71131639722863</v>
      </c>
    </row>
    <row r="870" spans="7:21" x14ac:dyDescent="0.25">
      <c r="G870" s="15">
        <v>868</v>
      </c>
      <c r="H870" s="17">
        <f t="shared" si="65"/>
        <v>14.45</v>
      </c>
      <c r="I870" cm="1">
        <f t="array" ref="I870">_xlfn.IFS(AND(NOT($I869=0),$J869),0,NOT($J869),$I869+$B$27,TRUE,$I869)</f>
        <v>3.7166666666666583</v>
      </c>
      <c r="J870" t="b" cm="1">
        <f t="array" ref="J870">_xlfn.IFS($I870&gt;=$C$5-$B$27,TRUE,$P870&gt;=$B$6,FALSE,TRUE,$J869)</f>
        <v>0</v>
      </c>
      <c r="K870" t="b" cm="1">
        <f t="array" ref="K870">_xlfn.IFS($L870&gt;=$B$4-$B$27,FALSE,$I870&gt;=$B$5-$B$27,TRUE,AND($J870,NOT($K869)),FALSE,$K869,TRUE,TRUE,FALSE)</f>
        <v>0</v>
      </c>
      <c r="L870" cm="1">
        <f t="array" ref="L870">_xlfn.IFS($K869,$L869+$B$27,NOT($K869),0,TRUE,$K869)</f>
        <v>0</v>
      </c>
      <c r="M870" t="b" cm="1">
        <f t="array" ref="M870">_xlfn.IFS($K870,FALSE,AND($J870,NOT($K870),$P870&lt;$B$6),TRUE,TRUE,FALSE)</f>
        <v>0</v>
      </c>
      <c r="N870" cm="1">
        <f t="array" ref="N870">_xlfn.IFS($N869&gt;=$C$7-$B$27,0,$M869,$N869+$B$27,TRUE,0)</f>
        <v>0</v>
      </c>
      <c r="O870" t="b" cm="1">
        <f t="array" ref="O870">_xlfn.IFS(AND($J870,NOT($K870),NOT($M870)),TRUE,$P870&gt;=$B$6,FALSE,AND($J870,NOT($K870),$M870,$N870=0),TRUE,TRUE,FALSE)</f>
        <v>0</v>
      </c>
      <c r="P870" cm="1">
        <f t="array" ref="P870">_xlfn.IFS(AND($O869,$P869&lt;$B$6),$P869+1,AND(NOT($J869),$P869&gt;0),0,TRUE,$P869)</f>
        <v>0</v>
      </c>
      <c r="Q870" s="1">
        <f t="shared" si="66"/>
        <v>45</v>
      </c>
      <c r="R870" s="1">
        <f t="shared" si="67"/>
        <v>2250</v>
      </c>
      <c r="S870" s="17">
        <f t="shared" si="68"/>
        <v>155.70934256055364</v>
      </c>
      <c r="T870" s="1" cm="1">
        <f t="array" ref="T870">_xlfn.IFS($B$6=1,Q870*$B$10,AND(P869=0,P870&gt;=1),T869+$B$6*$B$10*$B$8,TRUE,T869)</f>
        <v>1800</v>
      </c>
      <c r="U870" s="17">
        <f t="shared" si="69"/>
        <v>124.56747404844292</v>
      </c>
    </row>
    <row r="871" spans="7:21" x14ac:dyDescent="0.25">
      <c r="G871" s="15">
        <v>869</v>
      </c>
      <c r="H871" s="17">
        <f t="shared" si="65"/>
        <v>14.466666666666667</v>
      </c>
      <c r="I871" cm="1">
        <f t="array" ref="I871">_xlfn.IFS(AND(NOT($I870=0),$J870),0,NOT($J870),$I870+$B$27,TRUE,$I870)</f>
        <v>3.733333333333325</v>
      </c>
      <c r="J871" t="b" cm="1">
        <f t="array" ref="J871">_xlfn.IFS($I871&gt;=$C$5-$B$27,TRUE,$P871&gt;=$B$6,FALSE,TRUE,$J870)</f>
        <v>0</v>
      </c>
      <c r="K871" t="b" cm="1">
        <f t="array" ref="K871">_xlfn.IFS($L871&gt;=$B$4-$B$27,FALSE,$I871&gt;=$B$5-$B$27,TRUE,AND($J871,NOT($K870)),FALSE,$K870,TRUE,TRUE,FALSE)</f>
        <v>0</v>
      </c>
      <c r="L871" cm="1">
        <f t="array" ref="L871">_xlfn.IFS($K870,$L870+$B$27,NOT($K870),0,TRUE,$K870)</f>
        <v>0</v>
      </c>
      <c r="M871" t="b" cm="1">
        <f t="array" ref="M871">_xlfn.IFS($K871,FALSE,AND($J871,NOT($K871),$P871&lt;$B$6),TRUE,TRUE,FALSE)</f>
        <v>0</v>
      </c>
      <c r="N871" cm="1">
        <f t="array" ref="N871">_xlfn.IFS($N870&gt;=$C$7-$B$27,0,$M870,$N870+$B$27,TRUE,0)</f>
        <v>0</v>
      </c>
      <c r="O871" t="b" cm="1">
        <f t="array" ref="O871">_xlfn.IFS(AND($J871,NOT($K871),NOT($M871)),TRUE,$P871&gt;=$B$6,FALSE,AND($J871,NOT($K871),$M871,$N871=0),TRUE,TRUE,FALSE)</f>
        <v>0</v>
      </c>
      <c r="P871" cm="1">
        <f t="array" ref="P871">_xlfn.IFS(AND($O870,$P870&lt;$B$6),$P870+1,AND(NOT($J870),$P870&gt;0),0,TRUE,$P870)</f>
        <v>0</v>
      </c>
      <c r="Q871" s="1">
        <f t="shared" si="66"/>
        <v>45</v>
      </c>
      <c r="R871" s="1">
        <f t="shared" si="67"/>
        <v>2250</v>
      </c>
      <c r="S871" s="17">
        <f t="shared" si="68"/>
        <v>155.52995391705068</v>
      </c>
      <c r="T871" s="1" cm="1">
        <f t="array" ref="T871">_xlfn.IFS($B$6=1,Q871*$B$10,AND(P870=0,P871&gt;=1),T870+$B$6*$B$10*$B$8,TRUE,T870)</f>
        <v>1800</v>
      </c>
      <c r="U871" s="17">
        <f t="shared" si="69"/>
        <v>124.42396313364056</v>
      </c>
    </row>
    <row r="872" spans="7:21" x14ac:dyDescent="0.25">
      <c r="G872" s="15">
        <v>870</v>
      </c>
      <c r="H872" s="17">
        <f t="shared" si="65"/>
        <v>14.483333333333333</v>
      </c>
      <c r="I872" cm="1">
        <f t="array" ref="I872">_xlfn.IFS(AND(NOT($I871=0),$J871),0,NOT($J871),$I871+$B$27,TRUE,$I871)</f>
        <v>3.7499999999999916</v>
      </c>
      <c r="J872" t="b" cm="1">
        <f t="array" ref="J872">_xlfn.IFS($I872&gt;=$C$5-$B$27,TRUE,$P872&gt;=$B$6,FALSE,TRUE,$J871)</f>
        <v>0</v>
      </c>
      <c r="K872" t="b" cm="1">
        <f t="array" ref="K872">_xlfn.IFS($L872&gt;=$B$4-$B$27,FALSE,$I872&gt;=$B$5-$B$27,TRUE,AND($J872,NOT($K871)),FALSE,$K871,TRUE,TRUE,FALSE)</f>
        <v>0</v>
      </c>
      <c r="L872" cm="1">
        <f t="array" ref="L872">_xlfn.IFS($K871,$L871+$B$27,NOT($K871),0,TRUE,$K871)</f>
        <v>0</v>
      </c>
      <c r="M872" t="b" cm="1">
        <f t="array" ref="M872">_xlfn.IFS($K872,FALSE,AND($J872,NOT($K872),$P872&lt;$B$6),TRUE,TRUE,FALSE)</f>
        <v>0</v>
      </c>
      <c r="N872" cm="1">
        <f t="array" ref="N872">_xlfn.IFS($N871&gt;=$C$7-$B$27,0,$M871,$N871+$B$27,TRUE,0)</f>
        <v>0</v>
      </c>
      <c r="O872" t="b" cm="1">
        <f t="array" ref="O872">_xlfn.IFS(AND($J872,NOT($K872),NOT($M872)),TRUE,$P872&gt;=$B$6,FALSE,AND($J872,NOT($K872),$M872,$N872=0),TRUE,TRUE,FALSE)</f>
        <v>0</v>
      </c>
      <c r="P872" cm="1">
        <f t="array" ref="P872">_xlfn.IFS(AND($O871,$P871&lt;$B$6),$P871+1,AND(NOT($J871),$P871&gt;0),0,TRUE,$P871)</f>
        <v>0</v>
      </c>
      <c r="Q872" s="1">
        <f t="shared" si="66"/>
        <v>45</v>
      </c>
      <c r="R872" s="1">
        <f t="shared" si="67"/>
        <v>2250</v>
      </c>
      <c r="S872" s="17">
        <f t="shared" si="68"/>
        <v>155.35097813578827</v>
      </c>
      <c r="T872" s="1" cm="1">
        <f t="array" ref="T872">_xlfn.IFS($B$6=1,Q872*$B$10,AND(P871=0,P872&gt;=1),T871+$B$6*$B$10*$B$8,TRUE,T871)</f>
        <v>1800</v>
      </c>
      <c r="U872" s="17">
        <f t="shared" si="69"/>
        <v>124.28078250863062</v>
      </c>
    </row>
    <row r="873" spans="7:21" x14ac:dyDescent="0.25">
      <c r="G873" s="15">
        <v>871</v>
      </c>
      <c r="H873" s="17">
        <f t="shared" si="65"/>
        <v>14.5</v>
      </c>
      <c r="I873" cm="1">
        <f t="array" ref="I873">_xlfn.IFS(AND(NOT($I872=0),$J872),0,NOT($J872),$I872+$B$27,TRUE,$I872)</f>
        <v>3.7666666666666582</v>
      </c>
      <c r="J873" t="b" cm="1">
        <f t="array" ref="J873">_xlfn.IFS($I873&gt;=$C$5-$B$27,TRUE,$P873&gt;=$B$6,FALSE,TRUE,$J872)</f>
        <v>0</v>
      </c>
      <c r="K873" t="b" cm="1">
        <f t="array" ref="K873">_xlfn.IFS($L873&gt;=$B$4-$B$27,FALSE,$I873&gt;=$B$5-$B$27,TRUE,AND($J873,NOT($K872)),FALSE,$K872,TRUE,TRUE,FALSE)</f>
        <v>0</v>
      </c>
      <c r="L873" cm="1">
        <f t="array" ref="L873">_xlfn.IFS($K872,$L872+$B$27,NOT($K872),0,TRUE,$K872)</f>
        <v>0</v>
      </c>
      <c r="M873" t="b" cm="1">
        <f t="array" ref="M873">_xlfn.IFS($K873,FALSE,AND($J873,NOT($K873),$P873&lt;$B$6),TRUE,TRUE,FALSE)</f>
        <v>0</v>
      </c>
      <c r="N873" cm="1">
        <f t="array" ref="N873">_xlfn.IFS($N872&gt;=$C$7-$B$27,0,$M872,$N872+$B$27,TRUE,0)</f>
        <v>0</v>
      </c>
      <c r="O873" t="b" cm="1">
        <f t="array" ref="O873">_xlfn.IFS(AND($J873,NOT($K873),NOT($M873)),TRUE,$P873&gt;=$B$6,FALSE,AND($J873,NOT($K873),$M873,$N873=0),TRUE,TRUE,FALSE)</f>
        <v>0</v>
      </c>
      <c r="P873" cm="1">
        <f t="array" ref="P873">_xlfn.IFS(AND($O872,$P872&lt;$B$6),$P872+1,AND(NOT($J872),$P872&gt;0),0,TRUE,$P872)</f>
        <v>0</v>
      </c>
      <c r="Q873" s="1">
        <f t="shared" si="66"/>
        <v>45</v>
      </c>
      <c r="R873" s="1">
        <f t="shared" si="67"/>
        <v>2250</v>
      </c>
      <c r="S873" s="17">
        <f t="shared" si="68"/>
        <v>155.17241379310346</v>
      </c>
      <c r="T873" s="1" cm="1">
        <f t="array" ref="T873">_xlfn.IFS($B$6=1,Q873*$B$10,AND(P872=0,P873&gt;=1),T872+$B$6*$B$10*$B$8,TRUE,T872)</f>
        <v>1800</v>
      </c>
      <c r="U873" s="17">
        <f t="shared" si="69"/>
        <v>124.13793103448276</v>
      </c>
    </row>
    <row r="874" spans="7:21" x14ac:dyDescent="0.25">
      <c r="G874" s="15">
        <v>872</v>
      </c>
      <c r="H874" s="17">
        <f t="shared" si="65"/>
        <v>14.516666666666666</v>
      </c>
      <c r="I874" cm="1">
        <f t="array" ref="I874">_xlfn.IFS(AND(NOT($I873=0),$J873),0,NOT($J873),$I873+$B$27,TRUE,$I873)</f>
        <v>3.7833333333333248</v>
      </c>
      <c r="J874" t="b" cm="1">
        <f t="array" ref="J874">_xlfn.IFS($I874&gt;=$C$5-$B$27,TRUE,$P874&gt;=$B$6,FALSE,TRUE,$J873)</f>
        <v>0</v>
      </c>
      <c r="K874" t="b" cm="1">
        <f t="array" ref="K874">_xlfn.IFS($L874&gt;=$B$4-$B$27,FALSE,$I874&gt;=$B$5-$B$27,TRUE,AND($J874,NOT($K873)),FALSE,$K873,TRUE,TRUE,FALSE)</f>
        <v>0</v>
      </c>
      <c r="L874" cm="1">
        <f t="array" ref="L874">_xlfn.IFS($K873,$L873+$B$27,NOT($K873),0,TRUE,$K873)</f>
        <v>0</v>
      </c>
      <c r="M874" t="b" cm="1">
        <f t="array" ref="M874">_xlfn.IFS($K874,FALSE,AND($J874,NOT($K874),$P874&lt;$B$6),TRUE,TRUE,FALSE)</f>
        <v>0</v>
      </c>
      <c r="N874" cm="1">
        <f t="array" ref="N874">_xlfn.IFS($N873&gt;=$C$7-$B$27,0,$M873,$N873+$B$27,TRUE,0)</f>
        <v>0</v>
      </c>
      <c r="O874" t="b" cm="1">
        <f t="array" ref="O874">_xlfn.IFS(AND($J874,NOT($K874),NOT($M874)),TRUE,$P874&gt;=$B$6,FALSE,AND($J874,NOT($K874),$M874,$N874=0),TRUE,TRUE,FALSE)</f>
        <v>0</v>
      </c>
      <c r="P874" cm="1">
        <f t="array" ref="P874">_xlfn.IFS(AND($O873,$P873&lt;$B$6),$P873+1,AND(NOT($J873),$P873&gt;0),0,TRUE,$P873)</f>
        <v>0</v>
      </c>
      <c r="Q874" s="1">
        <f t="shared" si="66"/>
        <v>45</v>
      </c>
      <c r="R874" s="1">
        <f t="shared" si="67"/>
        <v>2250</v>
      </c>
      <c r="S874" s="17">
        <f t="shared" si="68"/>
        <v>154.99425947187143</v>
      </c>
      <c r="T874" s="1" cm="1">
        <f t="array" ref="T874">_xlfn.IFS($B$6=1,Q874*$B$10,AND(P873=0,P874&gt;=1),T873+$B$6*$B$10*$B$8,TRUE,T873)</f>
        <v>1800</v>
      </c>
      <c r="U874" s="17">
        <f t="shared" si="69"/>
        <v>123.99540757749713</v>
      </c>
    </row>
    <row r="875" spans="7:21" x14ac:dyDescent="0.25">
      <c r="G875" s="15">
        <v>873</v>
      </c>
      <c r="H875" s="17">
        <f t="shared" si="65"/>
        <v>14.533333333333333</v>
      </c>
      <c r="I875" cm="1">
        <f t="array" ref="I875">_xlfn.IFS(AND(NOT($I874=0),$J874),0,NOT($J874),$I874+$B$27,TRUE,$I874)</f>
        <v>3.7999999999999914</v>
      </c>
      <c r="J875" t="b" cm="1">
        <f t="array" ref="J875">_xlfn.IFS($I875&gt;=$C$5-$B$27,TRUE,$P875&gt;=$B$6,FALSE,TRUE,$J874)</f>
        <v>0</v>
      </c>
      <c r="K875" t="b" cm="1">
        <f t="array" ref="K875">_xlfn.IFS($L875&gt;=$B$4-$B$27,FALSE,$I875&gt;=$B$5-$B$27,TRUE,AND($J875,NOT($K874)),FALSE,$K874,TRUE,TRUE,FALSE)</f>
        <v>0</v>
      </c>
      <c r="L875" cm="1">
        <f t="array" ref="L875">_xlfn.IFS($K874,$L874+$B$27,NOT($K874),0,TRUE,$K874)</f>
        <v>0</v>
      </c>
      <c r="M875" t="b" cm="1">
        <f t="array" ref="M875">_xlfn.IFS($K875,FALSE,AND($J875,NOT($K875),$P875&lt;$B$6),TRUE,TRUE,FALSE)</f>
        <v>0</v>
      </c>
      <c r="N875" cm="1">
        <f t="array" ref="N875">_xlfn.IFS($N874&gt;=$C$7-$B$27,0,$M874,$N874+$B$27,TRUE,0)</f>
        <v>0</v>
      </c>
      <c r="O875" t="b" cm="1">
        <f t="array" ref="O875">_xlfn.IFS(AND($J875,NOT($K875),NOT($M875)),TRUE,$P875&gt;=$B$6,FALSE,AND($J875,NOT($K875),$M875,$N875=0),TRUE,TRUE,FALSE)</f>
        <v>0</v>
      </c>
      <c r="P875" cm="1">
        <f t="array" ref="P875">_xlfn.IFS(AND($O874,$P874&lt;$B$6),$P874+1,AND(NOT($J874),$P874&gt;0),0,TRUE,$P874)</f>
        <v>0</v>
      </c>
      <c r="Q875" s="1">
        <f t="shared" si="66"/>
        <v>45</v>
      </c>
      <c r="R875" s="1">
        <f t="shared" si="67"/>
        <v>2250</v>
      </c>
      <c r="S875" s="17">
        <f t="shared" si="68"/>
        <v>154.81651376146789</v>
      </c>
      <c r="T875" s="1" cm="1">
        <f t="array" ref="T875">_xlfn.IFS($B$6=1,Q875*$B$10,AND(P874=0,P875&gt;=1),T874+$B$6*$B$10*$B$8,TRUE,T874)</f>
        <v>1800</v>
      </c>
      <c r="U875" s="17">
        <f t="shared" si="69"/>
        <v>123.85321100917432</v>
      </c>
    </row>
    <row r="876" spans="7:21" x14ac:dyDescent="0.25">
      <c r="G876" s="15">
        <v>874</v>
      </c>
      <c r="H876" s="17">
        <f t="shared" si="65"/>
        <v>14.549999999999999</v>
      </c>
      <c r="I876" cm="1">
        <f t="array" ref="I876">_xlfn.IFS(AND(NOT($I875=0),$J875),0,NOT($J875),$I875+$B$27,TRUE,$I875)</f>
        <v>3.816666666666658</v>
      </c>
      <c r="J876" t="b" cm="1">
        <f t="array" ref="J876">_xlfn.IFS($I876&gt;=$C$5-$B$27,TRUE,$P876&gt;=$B$6,FALSE,TRUE,$J875)</f>
        <v>0</v>
      </c>
      <c r="K876" t="b" cm="1">
        <f t="array" ref="K876">_xlfn.IFS($L876&gt;=$B$4-$B$27,FALSE,$I876&gt;=$B$5-$B$27,TRUE,AND($J876,NOT($K875)),FALSE,$K875,TRUE,TRUE,FALSE)</f>
        <v>0</v>
      </c>
      <c r="L876" cm="1">
        <f t="array" ref="L876">_xlfn.IFS($K875,$L875+$B$27,NOT($K875),0,TRUE,$K875)</f>
        <v>0</v>
      </c>
      <c r="M876" t="b" cm="1">
        <f t="array" ref="M876">_xlfn.IFS($K876,FALSE,AND($J876,NOT($K876),$P876&lt;$B$6),TRUE,TRUE,FALSE)</f>
        <v>0</v>
      </c>
      <c r="N876" cm="1">
        <f t="array" ref="N876">_xlfn.IFS($N875&gt;=$C$7-$B$27,0,$M875,$N875+$B$27,TRUE,0)</f>
        <v>0</v>
      </c>
      <c r="O876" t="b" cm="1">
        <f t="array" ref="O876">_xlfn.IFS(AND($J876,NOT($K876),NOT($M876)),TRUE,$P876&gt;=$B$6,FALSE,AND($J876,NOT($K876),$M876,$N876=0),TRUE,TRUE,FALSE)</f>
        <v>0</v>
      </c>
      <c r="P876" cm="1">
        <f t="array" ref="P876">_xlfn.IFS(AND($O875,$P875&lt;$B$6),$P875+1,AND(NOT($J875),$P875&gt;0),0,TRUE,$P875)</f>
        <v>0</v>
      </c>
      <c r="Q876" s="1">
        <f t="shared" si="66"/>
        <v>45</v>
      </c>
      <c r="R876" s="1">
        <f t="shared" si="67"/>
        <v>2250</v>
      </c>
      <c r="S876" s="17">
        <f t="shared" si="68"/>
        <v>154.63917525773198</v>
      </c>
      <c r="T876" s="1" cm="1">
        <f t="array" ref="T876">_xlfn.IFS($B$6=1,Q876*$B$10,AND(P875=0,P876&gt;=1),T875+$B$6*$B$10*$B$8,TRUE,T875)</f>
        <v>1800</v>
      </c>
      <c r="U876" s="17">
        <f t="shared" si="69"/>
        <v>123.71134020618558</v>
      </c>
    </row>
    <row r="877" spans="7:21" x14ac:dyDescent="0.25">
      <c r="G877" s="15">
        <v>875</v>
      </c>
      <c r="H877" s="17">
        <f t="shared" si="65"/>
        <v>14.566666666666666</v>
      </c>
      <c r="I877" cm="1">
        <f t="array" ref="I877">_xlfn.IFS(AND(NOT($I876=0),$J876),0,NOT($J876),$I876+$B$27,TRUE,$I876)</f>
        <v>3.8333333333333246</v>
      </c>
      <c r="J877" t="b" cm="1">
        <f t="array" ref="J877">_xlfn.IFS($I877&gt;=$C$5-$B$27,TRUE,$P877&gt;=$B$6,FALSE,TRUE,$J876)</f>
        <v>0</v>
      </c>
      <c r="K877" t="b" cm="1">
        <f t="array" ref="K877">_xlfn.IFS($L877&gt;=$B$4-$B$27,FALSE,$I877&gt;=$B$5-$B$27,TRUE,AND($J877,NOT($K876)),FALSE,$K876,TRUE,TRUE,FALSE)</f>
        <v>0</v>
      </c>
      <c r="L877" cm="1">
        <f t="array" ref="L877">_xlfn.IFS($K876,$L876+$B$27,NOT($K876),0,TRUE,$K876)</f>
        <v>0</v>
      </c>
      <c r="M877" t="b" cm="1">
        <f t="array" ref="M877">_xlfn.IFS($K877,FALSE,AND($J877,NOT($K877),$P877&lt;$B$6),TRUE,TRUE,FALSE)</f>
        <v>0</v>
      </c>
      <c r="N877" cm="1">
        <f t="array" ref="N877">_xlfn.IFS($N876&gt;=$C$7-$B$27,0,$M876,$N876+$B$27,TRUE,0)</f>
        <v>0</v>
      </c>
      <c r="O877" t="b" cm="1">
        <f t="array" ref="O877">_xlfn.IFS(AND($J877,NOT($K877),NOT($M877)),TRUE,$P877&gt;=$B$6,FALSE,AND($J877,NOT($K877),$M877,$N877=0),TRUE,TRUE,FALSE)</f>
        <v>0</v>
      </c>
      <c r="P877" cm="1">
        <f t="array" ref="P877">_xlfn.IFS(AND($O876,$P876&lt;$B$6),$P876+1,AND(NOT($J876),$P876&gt;0),0,TRUE,$P876)</f>
        <v>0</v>
      </c>
      <c r="Q877" s="1">
        <f t="shared" si="66"/>
        <v>45</v>
      </c>
      <c r="R877" s="1">
        <f t="shared" si="67"/>
        <v>2250</v>
      </c>
      <c r="S877" s="17">
        <f t="shared" si="68"/>
        <v>154.46224256292908</v>
      </c>
      <c r="T877" s="1" cm="1">
        <f t="array" ref="T877">_xlfn.IFS($B$6=1,Q877*$B$10,AND(P876=0,P877&gt;=1),T876+$B$6*$B$10*$B$8,TRUE,T876)</f>
        <v>1800</v>
      </c>
      <c r="U877" s="17">
        <f t="shared" si="69"/>
        <v>123.56979405034325</v>
      </c>
    </row>
    <row r="878" spans="7:21" x14ac:dyDescent="0.25">
      <c r="G878" s="15">
        <v>876</v>
      </c>
      <c r="H878" s="17">
        <f t="shared" si="65"/>
        <v>14.583333333333334</v>
      </c>
      <c r="I878" cm="1">
        <f t="array" ref="I878">_xlfn.IFS(AND(NOT($I877=0),$J877),0,NOT($J877),$I877+$B$27,TRUE,$I877)</f>
        <v>3.8499999999999912</v>
      </c>
      <c r="J878" t="b" cm="1">
        <f t="array" ref="J878">_xlfn.IFS($I878&gt;=$C$5-$B$27,TRUE,$P878&gt;=$B$6,FALSE,TRUE,$J877)</f>
        <v>0</v>
      </c>
      <c r="K878" t="b" cm="1">
        <f t="array" ref="K878">_xlfn.IFS($L878&gt;=$B$4-$B$27,FALSE,$I878&gt;=$B$5-$B$27,TRUE,AND($J878,NOT($K877)),FALSE,$K877,TRUE,TRUE,FALSE)</f>
        <v>0</v>
      </c>
      <c r="L878" cm="1">
        <f t="array" ref="L878">_xlfn.IFS($K877,$L877+$B$27,NOT($K877),0,TRUE,$K877)</f>
        <v>0</v>
      </c>
      <c r="M878" t="b" cm="1">
        <f t="array" ref="M878">_xlfn.IFS($K878,FALSE,AND($J878,NOT($K878),$P878&lt;$B$6),TRUE,TRUE,FALSE)</f>
        <v>0</v>
      </c>
      <c r="N878" cm="1">
        <f t="array" ref="N878">_xlfn.IFS($N877&gt;=$C$7-$B$27,0,$M877,$N877+$B$27,TRUE,0)</f>
        <v>0</v>
      </c>
      <c r="O878" t="b" cm="1">
        <f t="array" ref="O878">_xlfn.IFS(AND($J878,NOT($K878),NOT($M878)),TRUE,$P878&gt;=$B$6,FALSE,AND($J878,NOT($K878),$M878,$N878=0),TRUE,TRUE,FALSE)</f>
        <v>0</v>
      </c>
      <c r="P878" cm="1">
        <f t="array" ref="P878">_xlfn.IFS(AND($O877,$P877&lt;$B$6),$P877+1,AND(NOT($J877),$P877&gt;0),0,TRUE,$P877)</f>
        <v>0</v>
      </c>
      <c r="Q878" s="1">
        <f t="shared" si="66"/>
        <v>45</v>
      </c>
      <c r="R878" s="1">
        <f t="shared" si="67"/>
        <v>2250</v>
      </c>
      <c r="S878" s="17">
        <f t="shared" si="68"/>
        <v>154.28571428571428</v>
      </c>
      <c r="T878" s="1" cm="1">
        <f t="array" ref="T878">_xlfn.IFS($B$6=1,Q878*$B$10,AND(P877=0,P878&gt;=1),T877+$B$6*$B$10*$B$8,TRUE,T877)</f>
        <v>1800</v>
      </c>
      <c r="U878" s="17">
        <f t="shared" si="69"/>
        <v>123.42857142857143</v>
      </c>
    </row>
    <row r="879" spans="7:21" x14ac:dyDescent="0.25">
      <c r="G879" s="15">
        <v>877</v>
      </c>
      <c r="H879" s="17">
        <f t="shared" si="65"/>
        <v>14.6</v>
      </c>
      <c r="I879" cm="1">
        <f t="array" ref="I879">_xlfn.IFS(AND(NOT($I878=0),$J878),0,NOT($J878),$I878+$B$27,TRUE,$I878)</f>
        <v>3.8666666666666578</v>
      </c>
      <c r="J879" t="b" cm="1">
        <f t="array" ref="J879">_xlfn.IFS($I879&gt;=$C$5-$B$27,TRUE,$P879&gt;=$B$6,FALSE,TRUE,$J878)</f>
        <v>0</v>
      </c>
      <c r="K879" t="b" cm="1">
        <f t="array" ref="K879">_xlfn.IFS($L879&gt;=$B$4-$B$27,FALSE,$I879&gt;=$B$5-$B$27,TRUE,AND($J879,NOT($K878)),FALSE,$K878,TRUE,TRUE,FALSE)</f>
        <v>0</v>
      </c>
      <c r="L879" cm="1">
        <f t="array" ref="L879">_xlfn.IFS($K878,$L878+$B$27,NOT($K878),0,TRUE,$K878)</f>
        <v>0</v>
      </c>
      <c r="M879" t="b" cm="1">
        <f t="array" ref="M879">_xlfn.IFS($K879,FALSE,AND($J879,NOT($K879),$P879&lt;$B$6),TRUE,TRUE,FALSE)</f>
        <v>0</v>
      </c>
      <c r="N879" cm="1">
        <f t="array" ref="N879">_xlfn.IFS($N878&gt;=$C$7-$B$27,0,$M878,$N878+$B$27,TRUE,0)</f>
        <v>0</v>
      </c>
      <c r="O879" t="b" cm="1">
        <f t="array" ref="O879">_xlfn.IFS(AND($J879,NOT($K879),NOT($M879)),TRUE,$P879&gt;=$B$6,FALSE,AND($J879,NOT($K879),$M879,$N879=0),TRUE,TRUE,FALSE)</f>
        <v>0</v>
      </c>
      <c r="P879" cm="1">
        <f t="array" ref="P879">_xlfn.IFS(AND($O878,$P878&lt;$B$6),$P878+1,AND(NOT($J878),$P878&gt;0),0,TRUE,$P878)</f>
        <v>0</v>
      </c>
      <c r="Q879" s="1">
        <f t="shared" si="66"/>
        <v>45</v>
      </c>
      <c r="R879" s="1">
        <f t="shared" si="67"/>
        <v>2250</v>
      </c>
      <c r="S879" s="17">
        <f t="shared" si="68"/>
        <v>154.10958904109589</v>
      </c>
      <c r="T879" s="1" cm="1">
        <f t="array" ref="T879">_xlfn.IFS($B$6=1,Q879*$B$10,AND(P878=0,P879&gt;=1),T878+$B$6*$B$10*$B$8,TRUE,T878)</f>
        <v>1800</v>
      </c>
      <c r="U879" s="17">
        <f t="shared" si="69"/>
        <v>123.28767123287672</v>
      </c>
    </row>
    <row r="880" spans="7:21" x14ac:dyDescent="0.25">
      <c r="G880" s="15">
        <v>878</v>
      </c>
      <c r="H880" s="17">
        <f t="shared" si="65"/>
        <v>14.616666666666667</v>
      </c>
      <c r="I880" cm="1">
        <f t="array" ref="I880">_xlfn.IFS(AND(NOT($I879=0),$J879),0,NOT($J879),$I879+$B$27,TRUE,$I879)</f>
        <v>3.8833333333333244</v>
      </c>
      <c r="J880" t="b" cm="1">
        <f t="array" ref="J880">_xlfn.IFS($I880&gt;=$C$5-$B$27,TRUE,$P880&gt;=$B$6,FALSE,TRUE,$J879)</f>
        <v>0</v>
      </c>
      <c r="K880" t="b" cm="1">
        <f t="array" ref="K880">_xlfn.IFS($L880&gt;=$B$4-$B$27,FALSE,$I880&gt;=$B$5-$B$27,TRUE,AND($J880,NOT($K879)),FALSE,$K879,TRUE,TRUE,FALSE)</f>
        <v>0</v>
      </c>
      <c r="L880" cm="1">
        <f t="array" ref="L880">_xlfn.IFS($K879,$L879+$B$27,NOT($K879),0,TRUE,$K879)</f>
        <v>0</v>
      </c>
      <c r="M880" t="b" cm="1">
        <f t="array" ref="M880">_xlfn.IFS($K880,FALSE,AND($J880,NOT($K880),$P880&lt;$B$6),TRUE,TRUE,FALSE)</f>
        <v>0</v>
      </c>
      <c r="N880" cm="1">
        <f t="array" ref="N880">_xlfn.IFS($N879&gt;=$C$7-$B$27,0,$M879,$N879+$B$27,TRUE,0)</f>
        <v>0</v>
      </c>
      <c r="O880" t="b" cm="1">
        <f t="array" ref="O880">_xlfn.IFS(AND($J880,NOT($K880),NOT($M880)),TRUE,$P880&gt;=$B$6,FALSE,AND($J880,NOT($K880),$M880,$N880=0),TRUE,TRUE,FALSE)</f>
        <v>0</v>
      </c>
      <c r="P880" cm="1">
        <f t="array" ref="P880">_xlfn.IFS(AND($O879,$P879&lt;$B$6),$P879+1,AND(NOT($J879),$P879&gt;0),0,TRUE,$P879)</f>
        <v>0</v>
      </c>
      <c r="Q880" s="1">
        <f t="shared" si="66"/>
        <v>45</v>
      </c>
      <c r="R880" s="1">
        <f t="shared" si="67"/>
        <v>2250</v>
      </c>
      <c r="S880" s="17">
        <f t="shared" si="68"/>
        <v>153.93386545039908</v>
      </c>
      <c r="T880" s="1" cm="1">
        <f t="array" ref="T880">_xlfn.IFS($B$6=1,Q880*$B$10,AND(P879=0,P880&gt;=1),T879+$B$6*$B$10*$B$8,TRUE,T879)</f>
        <v>1800</v>
      </c>
      <c r="U880" s="17">
        <f t="shared" si="69"/>
        <v>123.14709236031926</v>
      </c>
    </row>
    <row r="881" spans="7:21" x14ac:dyDescent="0.25">
      <c r="G881" s="15">
        <v>879</v>
      </c>
      <c r="H881" s="17">
        <f t="shared" si="65"/>
        <v>14.633333333333333</v>
      </c>
      <c r="I881" cm="1">
        <f t="array" ref="I881">_xlfn.IFS(AND(NOT($I880=0),$J880),0,NOT($J880),$I880+$B$27,TRUE,$I880)</f>
        <v>3.899999999999991</v>
      </c>
      <c r="J881" t="b" cm="1">
        <f t="array" ref="J881">_xlfn.IFS($I881&gt;=$C$5-$B$27,TRUE,$P881&gt;=$B$6,FALSE,TRUE,$J880)</f>
        <v>0</v>
      </c>
      <c r="K881" t="b" cm="1">
        <f t="array" ref="K881">_xlfn.IFS($L881&gt;=$B$4-$B$27,FALSE,$I881&gt;=$B$5-$B$27,TRUE,AND($J881,NOT($K880)),FALSE,$K880,TRUE,TRUE,FALSE)</f>
        <v>0</v>
      </c>
      <c r="L881" cm="1">
        <f t="array" ref="L881">_xlfn.IFS($K880,$L880+$B$27,NOT($K880),0,TRUE,$K880)</f>
        <v>0</v>
      </c>
      <c r="M881" t="b" cm="1">
        <f t="array" ref="M881">_xlfn.IFS($K881,FALSE,AND($J881,NOT($K881),$P881&lt;$B$6),TRUE,TRUE,FALSE)</f>
        <v>0</v>
      </c>
      <c r="N881" cm="1">
        <f t="array" ref="N881">_xlfn.IFS($N880&gt;=$C$7-$B$27,0,$M880,$N880+$B$27,TRUE,0)</f>
        <v>0</v>
      </c>
      <c r="O881" t="b" cm="1">
        <f t="array" ref="O881">_xlfn.IFS(AND($J881,NOT($K881),NOT($M881)),TRUE,$P881&gt;=$B$6,FALSE,AND($J881,NOT($K881),$M881,$N881=0),TRUE,TRUE,FALSE)</f>
        <v>0</v>
      </c>
      <c r="P881" cm="1">
        <f t="array" ref="P881">_xlfn.IFS(AND($O880,$P880&lt;$B$6),$P880+1,AND(NOT($J880),$P880&gt;0),0,TRUE,$P880)</f>
        <v>0</v>
      </c>
      <c r="Q881" s="1">
        <f t="shared" si="66"/>
        <v>45</v>
      </c>
      <c r="R881" s="1">
        <f t="shared" si="67"/>
        <v>2250</v>
      </c>
      <c r="S881" s="17">
        <f t="shared" si="68"/>
        <v>153.75854214123007</v>
      </c>
      <c r="T881" s="1" cm="1">
        <f t="array" ref="T881">_xlfn.IFS($B$6=1,Q881*$B$10,AND(P880=0,P881&gt;=1),T880+$B$6*$B$10*$B$8,TRUE,T880)</f>
        <v>1800</v>
      </c>
      <c r="U881" s="17">
        <f t="shared" si="69"/>
        <v>123.00683371298406</v>
      </c>
    </row>
    <row r="882" spans="7:21" x14ac:dyDescent="0.25">
      <c r="G882" s="15">
        <v>880</v>
      </c>
      <c r="H882" s="17">
        <f t="shared" si="65"/>
        <v>14.65</v>
      </c>
      <c r="I882" cm="1">
        <f t="array" ref="I882">_xlfn.IFS(AND(NOT($I881=0),$J881),0,NOT($J881),$I881+$B$27,TRUE,$I881)</f>
        <v>3.9166666666666576</v>
      </c>
      <c r="J882" t="b" cm="1">
        <f t="array" ref="J882">_xlfn.IFS($I882&gt;=$C$5-$B$27,TRUE,$P882&gt;=$B$6,FALSE,TRUE,$J881)</f>
        <v>0</v>
      </c>
      <c r="K882" t="b" cm="1">
        <f t="array" ref="K882">_xlfn.IFS($L882&gt;=$B$4-$B$27,FALSE,$I882&gt;=$B$5-$B$27,TRUE,AND($J882,NOT($K881)),FALSE,$K881,TRUE,TRUE,FALSE)</f>
        <v>0</v>
      </c>
      <c r="L882" cm="1">
        <f t="array" ref="L882">_xlfn.IFS($K881,$L881+$B$27,NOT($K881),0,TRUE,$K881)</f>
        <v>0</v>
      </c>
      <c r="M882" t="b" cm="1">
        <f t="array" ref="M882">_xlfn.IFS($K882,FALSE,AND($J882,NOT($K882),$P882&lt;$B$6),TRUE,TRUE,FALSE)</f>
        <v>0</v>
      </c>
      <c r="N882" cm="1">
        <f t="array" ref="N882">_xlfn.IFS($N881&gt;=$C$7-$B$27,0,$M881,$N881+$B$27,TRUE,0)</f>
        <v>0</v>
      </c>
      <c r="O882" t="b" cm="1">
        <f t="array" ref="O882">_xlfn.IFS(AND($J882,NOT($K882),NOT($M882)),TRUE,$P882&gt;=$B$6,FALSE,AND($J882,NOT($K882),$M882,$N882=0),TRUE,TRUE,FALSE)</f>
        <v>0</v>
      </c>
      <c r="P882" cm="1">
        <f t="array" ref="P882">_xlfn.IFS(AND($O881,$P881&lt;$B$6),$P881+1,AND(NOT($J881),$P881&gt;0),0,TRUE,$P881)</f>
        <v>0</v>
      </c>
      <c r="Q882" s="1">
        <f t="shared" si="66"/>
        <v>45</v>
      </c>
      <c r="R882" s="1">
        <f t="shared" si="67"/>
        <v>2250</v>
      </c>
      <c r="S882" s="17">
        <f t="shared" si="68"/>
        <v>153.58361774744026</v>
      </c>
      <c r="T882" s="1" cm="1">
        <f t="array" ref="T882">_xlfn.IFS($B$6=1,Q882*$B$10,AND(P881=0,P882&gt;=1),T881+$B$6*$B$10*$B$8,TRUE,T881)</f>
        <v>1800</v>
      </c>
      <c r="U882" s="17">
        <f t="shared" si="69"/>
        <v>122.86689419795222</v>
      </c>
    </row>
    <row r="883" spans="7:21" x14ac:dyDescent="0.25">
      <c r="G883" s="15">
        <v>881</v>
      </c>
      <c r="H883" s="17">
        <f t="shared" si="65"/>
        <v>14.666666666666666</v>
      </c>
      <c r="I883" cm="1">
        <f t="array" ref="I883">_xlfn.IFS(AND(NOT($I882=0),$J882),0,NOT($J882),$I882+$B$27,TRUE,$I882)</f>
        <v>3.9333333333333242</v>
      </c>
      <c r="J883" t="b" cm="1">
        <f t="array" ref="J883">_xlfn.IFS($I883&gt;=$C$5-$B$27,TRUE,$P883&gt;=$B$6,FALSE,TRUE,$J882)</f>
        <v>0</v>
      </c>
      <c r="K883" t="b" cm="1">
        <f t="array" ref="K883">_xlfn.IFS($L883&gt;=$B$4-$B$27,FALSE,$I883&gt;=$B$5-$B$27,TRUE,AND($J883,NOT($K882)),FALSE,$K882,TRUE,TRUE,FALSE)</f>
        <v>0</v>
      </c>
      <c r="L883" cm="1">
        <f t="array" ref="L883">_xlfn.IFS($K882,$L882+$B$27,NOT($K882),0,TRUE,$K882)</f>
        <v>0</v>
      </c>
      <c r="M883" t="b" cm="1">
        <f t="array" ref="M883">_xlfn.IFS($K883,FALSE,AND($J883,NOT($K883),$P883&lt;$B$6),TRUE,TRUE,FALSE)</f>
        <v>0</v>
      </c>
      <c r="N883" cm="1">
        <f t="array" ref="N883">_xlfn.IFS($N882&gt;=$C$7-$B$27,0,$M882,$N882+$B$27,TRUE,0)</f>
        <v>0</v>
      </c>
      <c r="O883" t="b" cm="1">
        <f t="array" ref="O883">_xlfn.IFS(AND($J883,NOT($K883),NOT($M883)),TRUE,$P883&gt;=$B$6,FALSE,AND($J883,NOT($K883),$M883,$N883=0),TRUE,TRUE,FALSE)</f>
        <v>0</v>
      </c>
      <c r="P883" cm="1">
        <f t="array" ref="P883">_xlfn.IFS(AND($O882,$P882&lt;$B$6),$P882+1,AND(NOT($J882),$P882&gt;0),0,TRUE,$P882)</f>
        <v>0</v>
      </c>
      <c r="Q883" s="1">
        <f t="shared" si="66"/>
        <v>45</v>
      </c>
      <c r="R883" s="1">
        <f t="shared" si="67"/>
        <v>2250</v>
      </c>
      <c r="S883" s="17">
        <f t="shared" si="68"/>
        <v>153.40909090909091</v>
      </c>
      <c r="T883" s="1" cm="1">
        <f t="array" ref="T883">_xlfn.IFS($B$6=1,Q883*$B$10,AND(P882=0,P883&gt;=1),T882+$B$6*$B$10*$B$8,TRUE,T882)</f>
        <v>1800</v>
      </c>
      <c r="U883" s="17">
        <f t="shared" si="69"/>
        <v>122.72727272727273</v>
      </c>
    </row>
    <row r="884" spans="7:21" x14ac:dyDescent="0.25">
      <c r="G884" s="15">
        <v>882</v>
      </c>
      <c r="H884" s="17">
        <f t="shared" si="65"/>
        <v>14.683333333333334</v>
      </c>
      <c r="I884" cm="1">
        <f t="array" ref="I884">_xlfn.IFS(AND(NOT($I883=0),$J883),0,NOT($J883),$I883+$B$27,TRUE,$I883)</f>
        <v>3.9499999999999909</v>
      </c>
      <c r="J884" t="b" cm="1">
        <f t="array" ref="J884">_xlfn.IFS($I884&gt;=$C$5-$B$27,TRUE,$P884&gt;=$B$6,FALSE,TRUE,$J883)</f>
        <v>0</v>
      </c>
      <c r="K884" t="b" cm="1">
        <f t="array" ref="K884">_xlfn.IFS($L884&gt;=$B$4-$B$27,FALSE,$I884&gt;=$B$5-$B$27,TRUE,AND($J884,NOT($K883)),FALSE,$K883,TRUE,TRUE,FALSE)</f>
        <v>0</v>
      </c>
      <c r="L884" cm="1">
        <f t="array" ref="L884">_xlfn.IFS($K883,$L883+$B$27,NOT($K883),0,TRUE,$K883)</f>
        <v>0</v>
      </c>
      <c r="M884" t="b" cm="1">
        <f t="array" ref="M884">_xlfn.IFS($K884,FALSE,AND($J884,NOT($K884),$P884&lt;$B$6),TRUE,TRUE,FALSE)</f>
        <v>0</v>
      </c>
      <c r="N884" cm="1">
        <f t="array" ref="N884">_xlfn.IFS($N883&gt;=$C$7-$B$27,0,$M883,$N883+$B$27,TRUE,0)</f>
        <v>0</v>
      </c>
      <c r="O884" t="b" cm="1">
        <f t="array" ref="O884">_xlfn.IFS(AND($J884,NOT($K884),NOT($M884)),TRUE,$P884&gt;=$B$6,FALSE,AND($J884,NOT($K884),$M884,$N884=0),TRUE,TRUE,FALSE)</f>
        <v>0</v>
      </c>
      <c r="P884" cm="1">
        <f t="array" ref="P884">_xlfn.IFS(AND($O883,$P883&lt;$B$6),$P883+1,AND(NOT($J883),$P883&gt;0),0,TRUE,$P883)</f>
        <v>0</v>
      </c>
      <c r="Q884" s="1">
        <f t="shared" si="66"/>
        <v>45</v>
      </c>
      <c r="R884" s="1">
        <f t="shared" si="67"/>
        <v>2250</v>
      </c>
      <c r="S884" s="17">
        <f t="shared" si="68"/>
        <v>153.23496027241771</v>
      </c>
      <c r="T884" s="1" cm="1">
        <f t="array" ref="T884">_xlfn.IFS($B$6=1,Q884*$B$10,AND(P883=0,P884&gt;=1),T883+$B$6*$B$10*$B$8,TRUE,T883)</f>
        <v>1800</v>
      </c>
      <c r="U884" s="17">
        <f t="shared" si="69"/>
        <v>122.58796821793416</v>
      </c>
    </row>
    <row r="885" spans="7:21" x14ac:dyDescent="0.25">
      <c r="G885" s="15">
        <v>883</v>
      </c>
      <c r="H885" s="17">
        <f t="shared" si="65"/>
        <v>14.7</v>
      </c>
      <c r="I885" cm="1">
        <f t="array" ref="I885">_xlfn.IFS(AND(NOT($I884=0),$J884),0,NOT($J884),$I884+$B$27,TRUE,$I884)</f>
        <v>3.9666666666666575</v>
      </c>
      <c r="J885" t="b" cm="1">
        <f t="array" ref="J885">_xlfn.IFS($I885&gt;=$C$5-$B$27,TRUE,$P885&gt;=$B$6,FALSE,TRUE,$J884)</f>
        <v>0</v>
      </c>
      <c r="K885" t="b" cm="1">
        <f t="array" ref="K885">_xlfn.IFS($L885&gt;=$B$4-$B$27,FALSE,$I885&gt;=$B$5-$B$27,TRUE,AND($J885,NOT($K884)),FALSE,$K884,TRUE,TRUE,FALSE)</f>
        <v>0</v>
      </c>
      <c r="L885" cm="1">
        <f t="array" ref="L885">_xlfn.IFS($K884,$L884+$B$27,NOT($K884),0,TRUE,$K884)</f>
        <v>0</v>
      </c>
      <c r="M885" t="b" cm="1">
        <f t="array" ref="M885">_xlfn.IFS($K885,FALSE,AND($J885,NOT($K885),$P885&lt;$B$6),TRUE,TRUE,FALSE)</f>
        <v>0</v>
      </c>
      <c r="N885" cm="1">
        <f t="array" ref="N885">_xlfn.IFS($N884&gt;=$C$7-$B$27,0,$M884,$N884+$B$27,TRUE,0)</f>
        <v>0</v>
      </c>
      <c r="O885" t="b" cm="1">
        <f t="array" ref="O885">_xlfn.IFS(AND($J885,NOT($K885),NOT($M885)),TRUE,$P885&gt;=$B$6,FALSE,AND($J885,NOT($K885),$M885,$N885=0),TRUE,TRUE,FALSE)</f>
        <v>0</v>
      </c>
      <c r="P885" cm="1">
        <f t="array" ref="P885">_xlfn.IFS(AND($O884,$P884&lt;$B$6),$P884+1,AND(NOT($J884),$P884&gt;0),0,TRUE,$P884)</f>
        <v>0</v>
      </c>
      <c r="Q885" s="1">
        <f t="shared" si="66"/>
        <v>45</v>
      </c>
      <c r="R885" s="1">
        <f t="shared" si="67"/>
        <v>2250</v>
      </c>
      <c r="S885" s="17">
        <f t="shared" si="68"/>
        <v>153.06122448979593</v>
      </c>
      <c r="T885" s="1" cm="1">
        <f t="array" ref="T885">_xlfn.IFS($B$6=1,Q885*$B$10,AND(P884=0,P885&gt;=1),T884+$B$6*$B$10*$B$8,TRUE,T884)</f>
        <v>1800</v>
      </c>
      <c r="U885" s="17">
        <f t="shared" si="69"/>
        <v>122.44897959183675</v>
      </c>
    </row>
    <row r="886" spans="7:21" x14ac:dyDescent="0.25">
      <c r="G886" s="15">
        <v>884</v>
      </c>
      <c r="H886" s="17">
        <f t="shared" si="65"/>
        <v>14.716666666666667</v>
      </c>
      <c r="I886" cm="1">
        <f t="array" ref="I886">_xlfn.IFS(AND(NOT($I885=0),$J885),0,NOT($J885),$I885+$B$27,TRUE,$I885)</f>
        <v>3.9833333333333241</v>
      </c>
      <c r="J886" t="b" cm="1">
        <f t="array" ref="J886">_xlfn.IFS($I886&gt;=$C$5-$B$27,TRUE,$P886&gt;=$B$6,FALSE,TRUE,$J885)</f>
        <v>0</v>
      </c>
      <c r="K886" t="b" cm="1">
        <f t="array" ref="K886">_xlfn.IFS($L886&gt;=$B$4-$B$27,FALSE,$I886&gt;=$B$5-$B$27,TRUE,AND($J886,NOT($K885)),FALSE,$K885,TRUE,TRUE,FALSE)</f>
        <v>0</v>
      </c>
      <c r="L886" cm="1">
        <f t="array" ref="L886">_xlfn.IFS($K885,$L885+$B$27,NOT($K885),0,TRUE,$K885)</f>
        <v>0</v>
      </c>
      <c r="M886" t="b" cm="1">
        <f t="array" ref="M886">_xlfn.IFS($K886,FALSE,AND($J886,NOT($K886),$P886&lt;$B$6),TRUE,TRUE,FALSE)</f>
        <v>0</v>
      </c>
      <c r="N886" cm="1">
        <f t="array" ref="N886">_xlfn.IFS($N885&gt;=$C$7-$B$27,0,$M885,$N885+$B$27,TRUE,0)</f>
        <v>0</v>
      </c>
      <c r="O886" t="b" cm="1">
        <f t="array" ref="O886">_xlfn.IFS(AND($J886,NOT($K886),NOT($M886)),TRUE,$P886&gt;=$B$6,FALSE,AND($J886,NOT($K886),$M886,$N886=0),TRUE,TRUE,FALSE)</f>
        <v>0</v>
      </c>
      <c r="P886" cm="1">
        <f t="array" ref="P886">_xlfn.IFS(AND($O885,$P885&lt;$B$6),$P885+1,AND(NOT($J885),$P885&gt;0),0,TRUE,$P885)</f>
        <v>0</v>
      </c>
      <c r="Q886" s="1">
        <f t="shared" si="66"/>
        <v>45</v>
      </c>
      <c r="R886" s="1">
        <f t="shared" si="67"/>
        <v>2250</v>
      </c>
      <c r="S886" s="17">
        <f t="shared" si="68"/>
        <v>152.88788221970555</v>
      </c>
      <c r="T886" s="1" cm="1">
        <f t="array" ref="T886">_xlfn.IFS($B$6=1,Q886*$B$10,AND(P885=0,P886&gt;=1),T885+$B$6*$B$10*$B$8,TRUE,T885)</f>
        <v>1800</v>
      </c>
      <c r="U886" s="17">
        <f t="shared" si="69"/>
        <v>122.31030577576443</v>
      </c>
    </row>
    <row r="887" spans="7:21" x14ac:dyDescent="0.25">
      <c r="G887" s="15">
        <v>885</v>
      </c>
      <c r="H887" s="17">
        <f t="shared" si="65"/>
        <v>14.733333333333333</v>
      </c>
      <c r="I887" cm="1">
        <f t="array" ref="I887">_xlfn.IFS(AND(NOT($I886=0),$J886),0,NOT($J886),$I886+$B$27,TRUE,$I886)</f>
        <v>3.9999999999999907</v>
      </c>
      <c r="J887" t="b" cm="1">
        <f t="array" ref="J887">_xlfn.IFS($I887&gt;=$C$5-$B$27,TRUE,$P887&gt;=$B$6,FALSE,TRUE,$J886)</f>
        <v>0</v>
      </c>
      <c r="K887" t="b" cm="1">
        <f t="array" ref="K887">_xlfn.IFS($L887&gt;=$B$4-$B$27,FALSE,$I887&gt;=$B$5-$B$27,TRUE,AND($J887,NOT($K886)),FALSE,$K886,TRUE,TRUE,FALSE)</f>
        <v>0</v>
      </c>
      <c r="L887" cm="1">
        <f t="array" ref="L887">_xlfn.IFS($K886,$L886+$B$27,NOT($K886),0,TRUE,$K886)</f>
        <v>0</v>
      </c>
      <c r="M887" t="b" cm="1">
        <f t="array" ref="M887">_xlfn.IFS($K887,FALSE,AND($J887,NOT($K887),$P887&lt;$B$6),TRUE,TRUE,FALSE)</f>
        <v>0</v>
      </c>
      <c r="N887" cm="1">
        <f t="array" ref="N887">_xlfn.IFS($N886&gt;=$C$7-$B$27,0,$M886,$N886+$B$27,TRUE,0)</f>
        <v>0</v>
      </c>
      <c r="O887" t="b" cm="1">
        <f t="array" ref="O887">_xlfn.IFS(AND($J887,NOT($K887),NOT($M887)),TRUE,$P887&gt;=$B$6,FALSE,AND($J887,NOT($K887),$M887,$N887=0),TRUE,TRUE,FALSE)</f>
        <v>0</v>
      </c>
      <c r="P887" cm="1">
        <f t="array" ref="P887">_xlfn.IFS(AND($O886,$P886&lt;$B$6),$P886+1,AND(NOT($J886),$P886&gt;0),0,TRUE,$P886)</f>
        <v>0</v>
      </c>
      <c r="Q887" s="1">
        <f t="shared" si="66"/>
        <v>45</v>
      </c>
      <c r="R887" s="1">
        <f t="shared" si="67"/>
        <v>2250</v>
      </c>
      <c r="S887" s="17">
        <f t="shared" si="68"/>
        <v>152.71493212669685</v>
      </c>
      <c r="T887" s="1" cm="1">
        <f t="array" ref="T887">_xlfn.IFS($B$6=1,Q887*$B$10,AND(P886=0,P887&gt;=1),T886+$B$6*$B$10*$B$8,TRUE,T886)</f>
        <v>1800</v>
      </c>
      <c r="U887" s="17">
        <f t="shared" si="69"/>
        <v>122.17194570135747</v>
      </c>
    </row>
    <row r="888" spans="7:21" x14ac:dyDescent="0.25">
      <c r="G888" s="15">
        <v>886</v>
      </c>
      <c r="H888" s="17">
        <f t="shared" si="65"/>
        <v>14.75</v>
      </c>
      <c r="I888" cm="1">
        <f t="array" ref="I888">_xlfn.IFS(AND(NOT($I887=0),$J887),0,NOT($J887),$I887+$B$27,TRUE,$I887)</f>
        <v>4.0166666666666577</v>
      </c>
      <c r="J888" t="b" cm="1">
        <f t="array" ref="J888">_xlfn.IFS($I888&gt;=$C$5-$B$27,TRUE,$P888&gt;=$B$6,FALSE,TRUE,$J887)</f>
        <v>0</v>
      </c>
      <c r="K888" t="b" cm="1">
        <f t="array" ref="K888">_xlfn.IFS($L888&gt;=$B$4-$B$27,FALSE,$I888&gt;=$B$5-$B$27,TRUE,AND($J888,NOT($K887)),FALSE,$K887,TRUE,TRUE,FALSE)</f>
        <v>0</v>
      </c>
      <c r="L888" cm="1">
        <f t="array" ref="L888">_xlfn.IFS($K887,$L887+$B$27,NOT($K887),0,TRUE,$K887)</f>
        <v>0</v>
      </c>
      <c r="M888" t="b" cm="1">
        <f t="array" ref="M888">_xlfn.IFS($K888,FALSE,AND($J888,NOT($K888),$P888&lt;$B$6),TRUE,TRUE,FALSE)</f>
        <v>0</v>
      </c>
      <c r="N888" cm="1">
        <f t="array" ref="N888">_xlfn.IFS($N887&gt;=$C$7-$B$27,0,$M887,$N887+$B$27,TRUE,0)</f>
        <v>0</v>
      </c>
      <c r="O888" t="b" cm="1">
        <f t="array" ref="O888">_xlfn.IFS(AND($J888,NOT($K888),NOT($M888)),TRUE,$P888&gt;=$B$6,FALSE,AND($J888,NOT($K888),$M888,$N888=0),TRUE,TRUE,FALSE)</f>
        <v>0</v>
      </c>
      <c r="P888" cm="1">
        <f t="array" ref="P888">_xlfn.IFS(AND($O887,$P887&lt;$B$6),$P887+1,AND(NOT($J887),$P887&gt;0),0,TRUE,$P887)</f>
        <v>0</v>
      </c>
      <c r="Q888" s="1">
        <f t="shared" si="66"/>
        <v>45</v>
      </c>
      <c r="R888" s="1">
        <f t="shared" si="67"/>
        <v>2250</v>
      </c>
      <c r="S888" s="17">
        <f t="shared" si="68"/>
        <v>152.54237288135593</v>
      </c>
      <c r="T888" s="1" cm="1">
        <f t="array" ref="T888">_xlfn.IFS($B$6=1,Q888*$B$10,AND(P887=0,P888&gt;=1),T887+$B$6*$B$10*$B$8,TRUE,T887)</f>
        <v>1800</v>
      </c>
      <c r="U888" s="17">
        <f t="shared" si="69"/>
        <v>122.03389830508475</v>
      </c>
    </row>
    <row r="889" spans="7:21" x14ac:dyDescent="0.25">
      <c r="G889" s="15">
        <v>887</v>
      </c>
      <c r="H889" s="17">
        <f t="shared" si="65"/>
        <v>14.766666666666666</v>
      </c>
      <c r="I889" cm="1">
        <f t="array" ref="I889">_xlfn.IFS(AND(NOT($I888=0),$J888),0,NOT($J888),$I888+$B$27,TRUE,$I888)</f>
        <v>4.0333333333333243</v>
      </c>
      <c r="J889" t="b" cm="1">
        <f t="array" ref="J889">_xlfn.IFS($I889&gt;=$C$5-$B$27,TRUE,$P889&gt;=$B$6,FALSE,TRUE,$J888)</f>
        <v>0</v>
      </c>
      <c r="K889" t="b" cm="1">
        <f t="array" ref="K889">_xlfn.IFS($L889&gt;=$B$4-$B$27,FALSE,$I889&gt;=$B$5-$B$27,TRUE,AND($J889,NOT($K888)),FALSE,$K888,TRUE,TRUE,FALSE)</f>
        <v>0</v>
      </c>
      <c r="L889" cm="1">
        <f t="array" ref="L889">_xlfn.IFS($K888,$L888+$B$27,NOT($K888),0,TRUE,$K888)</f>
        <v>0</v>
      </c>
      <c r="M889" t="b" cm="1">
        <f t="array" ref="M889">_xlfn.IFS($K889,FALSE,AND($J889,NOT($K889),$P889&lt;$B$6),TRUE,TRUE,FALSE)</f>
        <v>0</v>
      </c>
      <c r="N889" cm="1">
        <f t="array" ref="N889">_xlfn.IFS($N888&gt;=$C$7-$B$27,0,$M888,$N888+$B$27,TRUE,0)</f>
        <v>0</v>
      </c>
      <c r="O889" t="b" cm="1">
        <f t="array" ref="O889">_xlfn.IFS(AND($J889,NOT($K889),NOT($M889)),TRUE,$P889&gt;=$B$6,FALSE,AND($J889,NOT($K889),$M889,$N889=0),TRUE,TRUE,FALSE)</f>
        <v>0</v>
      </c>
      <c r="P889" cm="1">
        <f t="array" ref="P889">_xlfn.IFS(AND($O888,$P888&lt;$B$6),$P888+1,AND(NOT($J888),$P888&gt;0),0,TRUE,$P888)</f>
        <v>0</v>
      </c>
      <c r="Q889" s="1">
        <f t="shared" si="66"/>
        <v>45</v>
      </c>
      <c r="R889" s="1">
        <f t="shared" si="67"/>
        <v>2250</v>
      </c>
      <c r="S889" s="17">
        <f t="shared" si="68"/>
        <v>152.3702031602709</v>
      </c>
      <c r="T889" s="1" cm="1">
        <f t="array" ref="T889">_xlfn.IFS($B$6=1,Q889*$B$10,AND(P888=0,P889&gt;=1),T888+$B$6*$B$10*$B$8,TRUE,T888)</f>
        <v>1800</v>
      </c>
      <c r="U889" s="17">
        <f t="shared" si="69"/>
        <v>121.89616252821671</v>
      </c>
    </row>
    <row r="890" spans="7:21" x14ac:dyDescent="0.25">
      <c r="G890" s="15">
        <v>888</v>
      </c>
      <c r="H890" s="17">
        <f t="shared" si="65"/>
        <v>14.783333333333333</v>
      </c>
      <c r="I890" cm="1">
        <f t="array" ref="I890">_xlfn.IFS(AND(NOT($I889=0),$J889),0,NOT($J889),$I889+$B$27,TRUE,$I889)</f>
        <v>4.0499999999999909</v>
      </c>
      <c r="J890" t="b" cm="1">
        <f t="array" ref="J890">_xlfn.IFS($I890&gt;=$C$5-$B$27,TRUE,$P890&gt;=$B$6,FALSE,TRUE,$J889)</f>
        <v>0</v>
      </c>
      <c r="K890" t="b" cm="1">
        <f t="array" ref="K890">_xlfn.IFS($L890&gt;=$B$4-$B$27,FALSE,$I890&gt;=$B$5-$B$27,TRUE,AND($J890,NOT($K889)),FALSE,$K889,TRUE,TRUE,FALSE)</f>
        <v>0</v>
      </c>
      <c r="L890" cm="1">
        <f t="array" ref="L890">_xlfn.IFS($K889,$L889+$B$27,NOT($K889),0,TRUE,$K889)</f>
        <v>0</v>
      </c>
      <c r="M890" t="b" cm="1">
        <f t="array" ref="M890">_xlfn.IFS($K890,FALSE,AND($J890,NOT($K890),$P890&lt;$B$6),TRUE,TRUE,FALSE)</f>
        <v>0</v>
      </c>
      <c r="N890" cm="1">
        <f t="array" ref="N890">_xlfn.IFS($N889&gt;=$C$7-$B$27,0,$M889,$N889+$B$27,TRUE,0)</f>
        <v>0</v>
      </c>
      <c r="O890" t="b" cm="1">
        <f t="array" ref="O890">_xlfn.IFS(AND($J890,NOT($K890),NOT($M890)),TRUE,$P890&gt;=$B$6,FALSE,AND($J890,NOT($K890),$M890,$N890=0),TRUE,TRUE,FALSE)</f>
        <v>0</v>
      </c>
      <c r="P890" cm="1">
        <f t="array" ref="P890">_xlfn.IFS(AND($O889,$P889&lt;$B$6),$P889+1,AND(NOT($J889),$P889&gt;0),0,TRUE,$P889)</f>
        <v>0</v>
      </c>
      <c r="Q890" s="1">
        <f t="shared" si="66"/>
        <v>45</v>
      </c>
      <c r="R890" s="1">
        <f t="shared" si="67"/>
        <v>2250</v>
      </c>
      <c r="S890" s="17">
        <f t="shared" si="68"/>
        <v>152.19842164599774</v>
      </c>
      <c r="T890" s="1" cm="1">
        <f t="array" ref="T890">_xlfn.IFS($B$6=1,Q890*$B$10,AND(P889=0,P890&gt;=1),T889+$B$6*$B$10*$B$8,TRUE,T889)</f>
        <v>1800</v>
      </c>
      <c r="U890" s="17">
        <f t="shared" si="69"/>
        <v>121.7587373167982</v>
      </c>
    </row>
    <row r="891" spans="7:21" x14ac:dyDescent="0.25">
      <c r="G891" s="15">
        <v>889</v>
      </c>
      <c r="H891" s="17">
        <f t="shared" si="65"/>
        <v>14.799999999999999</v>
      </c>
      <c r="I891" cm="1">
        <f t="array" ref="I891">_xlfn.IFS(AND(NOT($I890=0),$J890),0,NOT($J890),$I890+$B$27,TRUE,$I890)</f>
        <v>4.0666666666666575</v>
      </c>
      <c r="J891" t="b" cm="1">
        <f t="array" ref="J891">_xlfn.IFS($I891&gt;=$C$5-$B$27,TRUE,$P891&gt;=$B$6,FALSE,TRUE,$J890)</f>
        <v>0</v>
      </c>
      <c r="K891" t="b" cm="1">
        <f t="array" ref="K891">_xlfn.IFS($L891&gt;=$B$4-$B$27,FALSE,$I891&gt;=$B$5-$B$27,TRUE,AND($J891,NOT($K890)),FALSE,$K890,TRUE,TRUE,FALSE)</f>
        <v>0</v>
      </c>
      <c r="L891" cm="1">
        <f t="array" ref="L891">_xlfn.IFS($K890,$L890+$B$27,NOT($K890),0,TRUE,$K890)</f>
        <v>0</v>
      </c>
      <c r="M891" t="b" cm="1">
        <f t="array" ref="M891">_xlfn.IFS($K891,FALSE,AND($J891,NOT($K891),$P891&lt;$B$6),TRUE,TRUE,FALSE)</f>
        <v>0</v>
      </c>
      <c r="N891" cm="1">
        <f t="array" ref="N891">_xlfn.IFS($N890&gt;=$C$7-$B$27,0,$M890,$N890+$B$27,TRUE,0)</f>
        <v>0</v>
      </c>
      <c r="O891" t="b" cm="1">
        <f t="array" ref="O891">_xlfn.IFS(AND($J891,NOT($K891),NOT($M891)),TRUE,$P891&gt;=$B$6,FALSE,AND($J891,NOT($K891),$M891,$N891=0),TRUE,TRUE,FALSE)</f>
        <v>0</v>
      </c>
      <c r="P891" cm="1">
        <f t="array" ref="P891">_xlfn.IFS(AND($O890,$P890&lt;$B$6),$P890+1,AND(NOT($J890),$P890&gt;0),0,TRUE,$P890)</f>
        <v>0</v>
      </c>
      <c r="Q891" s="1">
        <f t="shared" si="66"/>
        <v>45</v>
      </c>
      <c r="R891" s="1">
        <f t="shared" si="67"/>
        <v>2250</v>
      </c>
      <c r="S891" s="17">
        <f t="shared" si="68"/>
        <v>152.02702702702703</v>
      </c>
      <c r="T891" s="1" cm="1">
        <f t="array" ref="T891">_xlfn.IFS($B$6=1,Q891*$B$10,AND(P890=0,P891&gt;=1),T890+$B$6*$B$10*$B$8,TRUE,T890)</f>
        <v>1800</v>
      </c>
      <c r="U891" s="17">
        <f t="shared" si="69"/>
        <v>121.62162162162163</v>
      </c>
    </row>
    <row r="892" spans="7:21" x14ac:dyDescent="0.25">
      <c r="G892" s="15">
        <v>890</v>
      </c>
      <c r="H892" s="17">
        <f t="shared" si="65"/>
        <v>14.816666666666666</v>
      </c>
      <c r="I892" cm="1">
        <f t="array" ref="I892">_xlfn.IFS(AND(NOT($I891=0),$J891),0,NOT($J891),$I891+$B$27,TRUE,$I891)</f>
        <v>4.0833333333333242</v>
      </c>
      <c r="J892" t="b" cm="1">
        <f t="array" ref="J892">_xlfn.IFS($I892&gt;=$C$5-$B$27,TRUE,$P892&gt;=$B$6,FALSE,TRUE,$J891)</f>
        <v>0</v>
      </c>
      <c r="K892" t="b" cm="1">
        <f t="array" ref="K892">_xlfn.IFS($L892&gt;=$B$4-$B$27,FALSE,$I892&gt;=$B$5-$B$27,TRUE,AND($J892,NOT($K891)),FALSE,$K891,TRUE,TRUE,FALSE)</f>
        <v>0</v>
      </c>
      <c r="L892" cm="1">
        <f t="array" ref="L892">_xlfn.IFS($K891,$L891+$B$27,NOT($K891),0,TRUE,$K891)</f>
        <v>0</v>
      </c>
      <c r="M892" t="b" cm="1">
        <f t="array" ref="M892">_xlfn.IFS($K892,FALSE,AND($J892,NOT($K892),$P892&lt;$B$6),TRUE,TRUE,FALSE)</f>
        <v>0</v>
      </c>
      <c r="N892" cm="1">
        <f t="array" ref="N892">_xlfn.IFS($N891&gt;=$C$7-$B$27,0,$M891,$N891+$B$27,TRUE,0)</f>
        <v>0</v>
      </c>
      <c r="O892" t="b" cm="1">
        <f t="array" ref="O892">_xlfn.IFS(AND($J892,NOT($K892),NOT($M892)),TRUE,$P892&gt;=$B$6,FALSE,AND($J892,NOT($K892),$M892,$N892=0),TRUE,TRUE,FALSE)</f>
        <v>0</v>
      </c>
      <c r="P892" cm="1">
        <f t="array" ref="P892">_xlfn.IFS(AND($O891,$P891&lt;$B$6),$P891+1,AND(NOT($J891),$P891&gt;0),0,TRUE,$P891)</f>
        <v>0</v>
      </c>
      <c r="Q892" s="1">
        <f t="shared" si="66"/>
        <v>45</v>
      </c>
      <c r="R892" s="1">
        <f t="shared" si="67"/>
        <v>2250</v>
      </c>
      <c r="S892" s="17">
        <f t="shared" si="68"/>
        <v>151.85601799775029</v>
      </c>
      <c r="T892" s="1" cm="1">
        <f t="array" ref="T892">_xlfn.IFS($B$6=1,Q892*$B$10,AND(P891=0,P892&gt;=1),T891+$B$6*$B$10*$B$8,TRUE,T891)</f>
        <v>1800</v>
      </c>
      <c r="U892" s="17">
        <f t="shared" si="69"/>
        <v>121.48481439820023</v>
      </c>
    </row>
    <row r="893" spans="7:21" x14ac:dyDescent="0.25">
      <c r="G893" s="15">
        <v>891</v>
      </c>
      <c r="H893" s="17">
        <f t="shared" si="65"/>
        <v>14.833333333333334</v>
      </c>
      <c r="I893" cm="1">
        <f t="array" ref="I893">_xlfn.IFS(AND(NOT($I892=0),$J892),0,NOT($J892),$I892+$B$27,TRUE,$I892)</f>
        <v>4.0999999999999908</v>
      </c>
      <c r="J893" t="b" cm="1">
        <f t="array" ref="J893">_xlfn.IFS($I893&gt;=$C$5-$B$27,TRUE,$P893&gt;=$B$6,FALSE,TRUE,$J892)</f>
        <v>0</v>
      </c>
      <c r="K893" t="b" cm="1">
        <f t="array" ref="K893">_xlfn.IFS($L893&gt;=$B$4-$B$27,FALSE,$I893&gt;=$B$5-$B$27,TRUE,AND($J893,NOT($K892)),FALSE,$K892,TRUE,TRUE,FALSE)</f>
        <v>0</v>
      </c>
      <c r="L893" cm="1">
        <f t="array" ref="L893">_xlfn.IFS($K892,$L892+$B$27,NOT($K892),0,TRUE,$K892)</f>
        <v>0</v>
      </c>
      <c r="M893" t="b" cm="1">
        <f t="array" ref="M893">_xlfn.IFS($K893,FALSE,AND($J893,NOT($K893),$P893&lt;$B$6),TRUE,TRUE,FALSE)</f>
        <v>0</v>
      </c>
      <c r="N893" cm="1">
        <f t="array" ref="N893">_xlfn.IFS($N892&gt;=$C$7-$B$27,0,$M892,$N892+$B$27,TRUE,0)</f>
        <v>0</v>
      </c>
      <c r="O893" t="b" cm="1">
        <f t="array" ref="O893">_xlfn.IFS(AND($J893,NOT($K893),NOT($M893)),TRUE,$P893&gt;=$B$6,FALSE,AND($J893,NOT($K893),$M893,$N893=0),TRUE,TRUE,FALSE)</f>
        <v>0</v>
      </c>
      <c r="P893" cm="1">
        <f t="array" ref="P893">_xlfn.IFS(AND($O892,$P892&lt;$B$6),$P892+1,AND(NOT($J892),$P892&gt;0),0,TRUE,$P892)</f>
        <v>0</v>
      </c>
      <c r="Q893" s="1">
        <f t="shared" si="66"/>
        <v>45</v>
      </c>
      <c r="R893" s="1">
        <f t="shared" si="67"/>
        <v>2250</v>
      </c>
      <c r="S893" s="17">
        <f t="shared" si="68"/>
        <v>151.68539325842696</v>
      </c>
      <c r="T893" s="1" cm="1">
        <f t="array" ref="T893">_xlfn.IFS($B$6=1,Q893*$B$10,AND(P892=0,P893&gt;=1),T892+$B$6*$B$10*$B$8,TRUE,T892)</f>
        <v>1800</v>
      </c>
      <c r="U893" s="17">
        <f t="shared" si="69"/>
        <v>121.34831460674157</v>
      </c>
    </row>
    <row r="894" spans="7:21" x14ac:dyDescent="0.25">
      <c r="G894" s="15">
        <v>892</v>
      </c>
      <c r="H894" s="17">
        <f t="shared" si="65"/>
        <v>14.85</v>
      </c>
      <c r="I894" cm="1">
        <f t="array" ref="I894">_xlfn.IFS(AND(NOT($I893=0),$J893),0,NOT($J893),$I893+$B$27,TRUE,$I893)</f>
        <v>4.1166666666666574</v>
      </c>
      <c r="J894" t="b" cm="1">
        <f t="array" ref="J894">_xlfn.IFS($I894&gt;=$C$5-$B$27,TRUE,$P894&gt;=$B$6,FALSE,TRUE,$J893)</f>
        <v>0</v>
      </c>
      <c r="K894" t="b" cm="1">
        <f t="array" ref="K894">_xlfn.IFS($L894&gt;=$B$4-$B$27,FALSE,$I894&gt;=$B$5-$B$27,TRUE,AND($J894,NOT($K893)),FALSE,$K893,TRUE,TRUE,FALSE)</f>
        <v>0</v>
      </c>
      <c r="L894" cm="1">
        <f t="array" ref="L894">_xlfn.IFS($K893,$L893+$B$27,NOT($K893),0,TRUE,$K893)</f>
        <v>0</v>
      </c>
      <c r="M894" t="b" cm="1">
        <f t="array" ref="M894">_xlfn.IFS($K894,FALSE,AND($J894,NOT($K894),$P894&lt;$B$6),TRUE,TRUE,FALSE)</f>
        <v>0</v>
      </c>
      <c r="N894" cm="1">
        <f t="array" ref="N894">_xlfn.IFS($N893&gt;=$C$7-$B$27,0,$M893,$N893+$B$27,TRUE,0)</f>
        <v>0</v>
      </c>
      <c r="O894" t="b" cm="1">
        <f t="array" ref="O894">_xlfn.IFS(AND($J894,NOT($K894),NOT($M894)),TRUE,$P894&gt;=$B$6,FALSE,AND($J894,NOT($K894),$M894,$N894=0),TRUE,TRUE,FALSE)</f>
        <v>0</v>
      </c>
      <c r="P894" cm="1">
        <f t="array" ref="P894">_xlfn.IFS(AND($O893,$P893&lt;$B$6),$P893+1,AND(NOT($J893),$P893&gt;0),0,TRUE,$P893)</f>
        <v>0</v>
      </c>
      <c r="Q894" s="1">
        <f t="shared" si="66"/>
        <v>45</v>
      </c>
      <c r="R894" s="1">
        <f t="shared" si="67"/>
        <v>2250</v>
      </c>
      <c r="S894" s="17">
        <f t="shared" si="68"/>
        <v>151.51515151515153</v>
      </c>
      <c r="T894" s="1" cm="1">
        <f t="array" ref="T894">_xlfn.IFS($B$6=1,Q894*$B$10,AND(P893=0,P894&gt;=1),T893+$B$6*$B$10*$B$8,TRUE,T893)</f>
        <v>1800</v>
      </c>
      <c r="U894" s="17">
        <f t="shared" si="69"/>
        <v>121.21212121212122</v>
      </c>
    </row>
    <row r="895" spans="7:21" x14ac:dyDescent="0.25">
      <c r="G895" s="15">
        <v>893</v>
      </c>
      <c r="H895" s="17">
        <f t="shared" si="65"/>
        <v>14.866666666666667</v>
      </c>
      <c r="I895" cm="1">
        <f t="array" ref="I895">_xlfn.IFS(AND(NOT($I894=0),$J894),0,NOT($J894),$I894+$B$27,TRUE,$I894)</f>
        <v>4.133333333333324</v>
      </c>
      <c r="J895" t="b" cm="1">
        <f t="array" ref="J895">_xlfn.IFS($I895&gt;=$C$5-$B$27,TRUE,$P895&gt;=$B$6,FALSE,TRUE,$J894)</f>
        <v>0</v>
      </c>
      <c r="K895" t="b" cm="1">
        <f t="array" ref="K895">_xlfn.IFS($L895&gt;=$B$4-$B$27,FALSE,$I895&gt;=$B$5-$B$27,TRUE,AND($J895,NOT($K894)),FALSE,$K894,TRUE,TRUE,FALSE)</f>
        <v>0</v>
      </c>
      <c r="L895" cm="1">
        <f t="array" ref="L895">_xlfn.IFS($K894,$L894+$B$27,NOT($K894),0,TRUE,$K894)</f>
        <v>0</v>
      </c>
      <c r="M895" t="b" cm="1">
        <f t="array" ref="M895">_xlfn.IFS($K895,FALSE,AND($J895,NOT($K895),$P895&lt;$B$6),TRUE,TRUE,FALSE)</f>
        <v>0</v>
      </c>
      <c r="N895" cm="1">
        <f t="array" ref="N895">_xlfn.IFS($N894&gt;=$C$7-$B$27,0,$M894,$N894+$B$27,TRUE,0)</f>
        <v>0</v>
      </c>
      <c r="O895" t="b" cm="1">
        <f t="array" ref="O895">_xlfn.IFS(AND($J895,NOT($K895),NOT($M895)),TRUE,$P895&gt;=$B$6,FALSE,AND($J895,NOT($K895),$M895,$N895=0),TRUE,TRUE,FALSE)</f>
        <v>0</v>
      </c>
      <c r="P895" cm="1">
        <f t="array" ref="P895">_xlfn.IFS(AND($O894,$P894&lt;$B$6),$P894+1,AND(NOT($J894),$P894&gt;0),0,TRUE,$P894)</f>
        <v>0</v>
      </c>
      <c r="Q895" s="1">
        <f t="shared" si="66"/>
        <v>45</v>
      </c>
      <c r="R895" s="1">
        <f t="shared" si="67"/>
        <v>2250</v>
      </c>
      <c r="S895" s="17">
        <f t="shared" si="68"/>
        <v>151.34529147982062</v>
      </c>
      <c r="T895" s="1" cm="1">
        <f t="array" ref="T895">_xlfn.IFS($B$6=1,Q895*$B$10,AND(P894=0,P895&gt;=1),T894+$B$6*$B$10*$B$8,TRUE,T894)</f>
        <v>1800</v>
      </c>
      <c r="U895" s="17">
        <f t="shared" si="69"/>
        <v>121.0762331838565</v>
      </c>
    </row>
    <row r="896" spans="7:21" x14ac:dyDescent="0.25">
      <c r="G896" s="15">
        <v>894</v>
      </c>
      <c r="H896" s="17">
        <f t="shared" si="65"/>
        <v>14.883333333333333</v>
      </c>
      <c r="I896" cm="1">
        <f t="array" ref="I896">_xlfn.IFS(AND(NOT($I895=0),$J895),0,NOT($J895),$I895+$B$27,TRUE,$I895)</f>
        <v>4.1499999999999906</v>
      </c>
      <c r="J896" t="b" cm="1">
        <f t="array" ref="J896">_xlfn.IFS($I896&gt;=$C$5-$B$27,TRUE,$P896&gt;=$B$6,FALSE,TRUE,$J895)</f>
        <v>0</v>
      </c>
      <c r="K896" t="b" cm="1">
        <f t="array" ref="K896">_xlfn.IFS($L896&gt;=$B$4-$B$27,FALSE,$I896&gt;=$B$5-$B$27,TRUE,AND($J896,NOT($K895)),FALSE,$K895,TRUE,TRUE,FALSE)</f>
        <v>0</v>
      </c>
      <c r="L896" cm="1">
        <f t="array" ref="L896">_xlfn.IFS($K895,$L895+$B$27,NOT($K895),0,TRUE,$K895)</f>
        <v>0</v>
      </c>
      <c r="M896" t="b" cm="1">
        <f t="array" ref="M896">_xlfn.IFS($K896,FALSE,AND($J896,NOT($K896),$P896&lt;$B$6),TRUE,TRUE,FALSE)</f>
        <v>0</v>
      </c>
      <c r="N896" cm="1">
        <f t="array" ref="N896">_xlfn.IFS($N895&gt;=$C$7-$B$27,0,$M895,$N895+$B$27,TRUE,0)</f>
        <v>0</v>
      </c>
      <c r="O896" t="b" cm="1">
        <f t="array" ref="O896">_xlfn.IFS(AND($J896,NOT($K896),NOT($M896)),TRUE,$P896&gt;=$B$6,FALSE,AND($J896,NOT($K896),$M896,$N896=0),TRUE,TRUE,FALSE)</f>
        <v>0</v>
      </c>
      <c r="P896" cm="1">
        <f t="array" ref="P896">_xlfn.IFS(AND($O895,$P895&lt;$B$6),$P895+1,AND(NOT($J895),$P895&gt;0),0,TRUE,$P895)</f>
        <v>0</v>
      </c>
      <c r="Q896" s="1">
        <f t="shared" si="66"/>
        <v>45</v>
      </c>
      <c r="R896" s="1">
        <f t="shared" si="67"/>
        <v>2250</v>
      </c>
      <c r="S896" s="17">
        <f t="shared" si="68"/>
        <v>151.1758118701008</v>
      </c>
      <c r="T896" s="1" cm="1">
        <f t="array" ref="T896">_xlfn.IFS($B$6=1,Q896*$B$10,AND(P895=0,P896&gt;=1),T895+$B$6*$B$10*$B$8,TRUE,T895)</f>
        <v>1800</v>
      </c>
      <c r="U896" s="17">
        <f t="shared" si="69"/>
        <v>120.94064949608062</v>
      </c>
    </row>
    <row r="897" spans="7:21" x14ac:dyDescent="0.25">
      <c r="G897" s="15">
        <v>895</v>
      </c>
      <c r="H897" s="17">
        <f t="shared" si="65"/>
        <v>14.9</v>
      </c>
      <c r="I897" cm="1">
        <f t="array" ref="I897">_xlfn.IFS(AND(NOT($I896=0),$J896),0,NOT($J896),$I896+$B$27,TRUE,$I896)</f>
        <v>4.1666666666666572</v>
      </c>
      <c r="J897" t="b" cm="1">
        <f t="array" ref="J897">_xlfn.IFS($I897&gt;=$C$5-$B$27,TRUE,$P897&gt;=$B$6,FALSE,TRUE,$J896)</f>
        <v>0</v>
      </c>
      <c r="K897" t="b" cm="1">
        <f t="array" ref="K897">_xlfn.IFS($L897&gt;=$B$4-$B$27,FALSE,$I897&gt;=$B$5-$B$27,TRUE,AND($J897,NOT($K896)),FALSE,$K896,TRUE,TRUE,FALSE)</f>
        <v>0</v>
      </c>
      <c r="L897" cm="1">
        <f t="array" ref="L897">_xlfn.IFS($K896,$L896+$B$27,NOT($K896),0,TRUE,$K896)</f>
        <v>0</v>
      </c>
      <c r="M897" t="b" cm="1">
        <f t="array" ref="M897">_xlfn.IFS($K897,FALSE,AND($J897,NOT($K897),$P897&lt;$B$6),TRUE,TRUE,FALSE)</f>
        <v>0</v>
      </c>
      <c r="N897" cm="1">
        <f t="array" ref="N897">_xlfn.IFS($N896&gt;=$C$7-$B$27,0,$M896,$N896+$B$27,TRUE,0)</f>
        <v>0</v>
      </c>
      <c r="O897" t="b" cm="1">
        <f t="array" ref="O897">_xlfn.IFS(AND($J897,NOT($K897),NOT($M897)),TRUE,$P897&gt;=$B$6,FALSE,AND($J897,NOT($K897),$M897,$N897=0),TRUE,TRUE,FALSE)</f>
        <v>0</v>
      </c>
      <c r="P897" cm="1">
        <f t="array" ref="P897">_xlfn.IFS(AND($O896,$P896&lt;$B$6),$P896+1,AND(NOT($J896),$P896&gt;0),0,TRUE,$P896)</f>
        <v>0</v>
      </c>
      <c r="Q897" s="1">
        <f t="shared" si="66"/>
        <v>45</v>
      </c>
      <c r="R897" s="1">
        <f t="shared" si="67"/>
        <v>2250</v>
      </c>
      <c r="S897" s="17">
        <f t="shared" si="68"/>
        <v>151.00671140939596</v>
      </c>
      <c r="T897" s="1" cm="1">
        <f t="array" ref="T897">_xlfn.IFS($B$6=1,Q897*$B$10,AND(P896=0,P897&gt;=1),T896+$B$6*$B$10*$B$8,TRUE,T896)</f>
        <v>1800</v>
      </c>
      <c r="U897" s="17">
        <f t="shared" si="69"/>
        <v>120.80536912751677</v>
      </c>
    </row>
    <row r="898" spans="7:21" x14ac:dyDescent="0.25">
      <c r="G898" s="15">
        <v>896</v>
      </c>
      <c r="H898" s="17">
        <f t="shared" si="65"/>
        <v>14.916666666666666</v>
      </c>
      <c r="I898" cm="1">
        <f t="array" ref="I898">_xlfn.IFS(AND(NOT($I897=0),$J897),0,NOT($J897),$I897+$B$27,TRUE,$I897)</f>
        <v>4.1833333333333238</v>
      </c>
      <c r="J898" t="b" cm="1">
        <f t="array" ref="J898">_xlfn.IFS($I898&gt;=$C$5-$B$27,TRUE,$P898&gt;=$B$6,FALSE,TRUE,$J897)</f>
        <v>0</v>
      </c>
      <c r="K898" t="b" cm="1">
        <f t="array" ref="K898">_xlfn.IFS($L898&gt;=$B$4-$B$27,FALSE,$I898&gt;=$B$5-$B$27,TRUE,AND($J898,NOT($K897)),FALSE,$K897,TRUE,TRUE,FALSE)</f>
        <v>0</v>
      </c>
      <c r="L898" cm="1">
        <f t="array" ref="L898">_xlfn.IFS($K897,$L897+$B$27,NOT($K897),0,TRUE,$K897)</f>
        <v>0</v>
      </c>
      <c r="M898" t="b" cm="1">
        <f t="array" ref="M898">_xlfn.IFS($K898,FALSE,AND($J898,NOT($K898),$P898&lt;$B$6),TRUE,TRUE,FALSE)</f>
        <v>0</v>
      </c>
      <c r="N898" cm="1">
        <f t="array" ref="N898">_xlfn.IFS($N897&gt;=$C$7-$B$27,0,$M897,$N897+$B$27,TRUE,0)</f>
        <v>0</v>
      </c>
      <c r="O898" t="b" cm="1">
        <f t="array" ref="O898">_xlfn.IFS(AND($J898,NOT($K898),NOT($M898)),TRUE,$P898&gt;=$B$6,FALSE,AND($J898,NOT($K898),$M898,$N898=0),TRUE,TRUE,FALSE)</f>
        <v>0</v>
      </c>
      <c r="P898" cm="1">
        <f t="array" ref="P898">_xlfn.IFS(AND($O897,$P897&lt;$B$6),$P897+1,AND(NOT($J897),$P897&gt;0),0,TRUE,$P897)</f>
        <v>0</v>
      </c>
      <c r="Q898" s="1">
        <f t="shared" si="66"/>
        <v>45</v>
      </c>
      <c r="R898" s="1">
        <f t="shared" si="67"/>
        <v>2250</v>
      </c>
      <c r="S898" s="17">
        <f t="shared" si="68"/>
        <v>150.83798882681566</v>
      </c>
      <c r="T898" s="1" cm="1">
        <f t="array" ref="T898">_xlfn.IFS($B$6=1,Q898*$B$10,AND(P897=0,P898&gt;=1),T897+$B$6*$B$10*$B$8,TRUE,T897)</f>
        <v>1800</v>
      </c>
      <c r="U898" s="17">
        <f t="shared" si="69"/>
        <v>120.67039106145252</v>
      </c>
    </row>
    <row r="899" spans="7:21" x14ac:dyDescent="0.25">
      <c r="G899" s="15">
        <v>897</v>
      </c>
      <c r="H899" s="17">
        <f t="shared" ref="H899:H962" si="70">($G899-1)*$B$27</f>
        <v>14.933333333333334</v>
      </c>
      <c r="I899" cm="1">
        <f t="array" ref="I899">_xlfn.IFS(AND(NOT($I898=0),$J898),0,NOT($J898),$I898+$B$27,TRUE,$I898)</f>
        <v>4.1999999999999904</v>
      </c>
      <c r="J899" t="b" cm="1">
        <f t="array" ref="J899">_xlfn.IFS($I899&gt;=$C$5-$B$27,TRUE,$P899&gt;=$B$6,FALSE,TRUE,$J898)</f>
        <v>0</v>
      </c>
      <c r="K899" t="b" cm="1">
        <f t="array" ref="K899">_xlfn.IFS($L899&gt;=$B$4-$B$27,FALSE,$I899&gt;=$B$5-$B$27,TRUE,AND($J899,NOT($K898)),FALSE,$K898,TRUE,TRUE,FALSE)</f>
        <v>0</v>
      </c>
      <c r="L899" cm="1">
        <f t="array" ref="L899">_xlfn.IFS($K898,$L898+$B$27,NOT($K898),0,TRUE,$K898)</f>
        <v>0</v>
      </c>
      <c r="M899" t="b" cm="1">
        <f t="array" ref="M899">_xlfn.IFS($K899,FALSE,AND($J899,NOT($K899),$P899&lt;$B$6),TRUE,TRUE,FALSE)</f>
        <v>0</v>
      </c>
      <c r="N899" cm="1">
        <f t="array" ref="N899">_xlfn.IFS($N898&gt;=$C$7-$B$27,0,$M898,$N898+$B$27,TRUE,0)</f>
        <v>0</v>
      </c>
      <c r="O899" t="b" cm="1">
        <f t="array" ref="O899">_xlfn.IFS(AND($J899,NOT($K899),NOT($M899)),TRUE,$P899&gt;=$B$6,FALSE,AND($J899,NOT($K899),$M899,$N899=0),TRUE,TRUE,FALSE)</f>
        <v>0</v>
      </c>
      <c r="P899" cm="1">
        <f t="array" ref="P899">_xlfn.IFS(AND($O898,$P898&lt;$B$6),$P898+1,AND(NOT($J898),$P898&gt;0),0,TRUE,$P898)</f>
        <v>0</v>
      </c>
      <c r="Q899" s="1">
        <f t="shared" ref="Q899:Q962" si="71">IF($O898,$Q898+$B$8,$Q898)</f>
        <v>45</v>
      </c>
      <c r="R899" s="1">
        <f t="shared" ref="R899:R962" si="72">IF($O898,$R898+$B$8*$B$9,$R898)</f>
        <v>2250</v>
      </c>
      <c r="S899" s="17">
        <f t="shared" si="68"/>
        <v>150.66964285714286</v>
      </c>
      <c r="T899" s="1" cm="1">
        <f t="array" ref="T899">_xlfn.IFS($B$6=1,Q899*$B$10,AND(P898=0,P899&gt;=1),T898+$B$6*$B$10*$B$8,TRUE,T898)</f>
        <v>1800</v>
      </c>
      <c r="U899" s="17">
        <f t="shared" si="69"/>
        <v>120.53571428571428</v>
      </c>
    </row>
    <row r="900" spans="7:21" x14ac:dyDescent="0.25">
      <c r="G900" s="15">
        <v>898</v>
      </c>
      <c r="H900" s="17">
        <f t="shared" si="70"/>
        <v>14.95</v>
      </c>
      <c r="I900" cm="1">
        <f t="array" ref="I900">_xlfn.IFS(AND(NOT($I899=0),$J899),0,NOT($J899),$I899+$B$27,TRUE,$I899)</f>
        <v>4.216666666666657</v>
      </c>
      <c r="J900" t="b" cm="1">
        <f t="array" ref="J900">_xlfn.IFS($I900&gt;=$C$5-$B$27,TRUE,$P900&gt;=$B$6,FALSE,TRUE,$J899)</f>
        <v>0</v>
      </c>
      <c r="K900" t="b" cm="1">
        <f t="array" ref="K900">_xlfn.IFS($L900&gt;=$B$4-$B$27,FALSE,$I900&gt;=$B$5-$B$27,TRUE,AND($J900,NOT($K899)),FALSE,$K899,TRUE,TRUE,FALSE)</f>
        <v>0</v>
      </c>
      <c r="L900" cm="1">
        <f t="array" ref="L900">_xlfn.IFS($K899,$L899+$B$27,NOT($K899),0,TRUE,$K899)</f>
        <v>0</v>
      </c>
      <c r="M900" t="b" cm="1">
        <f t="array" ref="M900">_xlfn.IFS($K900,FALSE,AND($J900,NOT($K900),$P900&lt;$B$6),TRUE,TRUE,FALSE)</f>
        <v>0</v>
      </c>
      <c r="N900" cm="1">
        <f t="array" ref="N900">_xlfn.IFS($N899&gt;=$C$7-$B$27,0,$M899,$N899+$B$27,TRUE,0)</f>
        <v>0</v>
      </c>
      <c r="O900" t="b" cm="1">
        <f t="array" ref="O900">_xlfn.IFS(AND($J900,NOT($K900),NOT($M900)),TRUE,$P900&gt;=$B$6,FALSE,AND($J900,NOT($K900),$M900,$N900=0),TRUE,TRUE,FALSE)</f>
        <v>0</v>
      </c>
      <c r="P900" cm="1">
        <f t="array" ref="P900">_xlfn.IFS(AND($O899,$P899&lt;$B$6),$P899+1,AND(NOT($J899),$P899&gt;0),0,TRUE,$P899)</f>
        <v>0</v>
      </c>
      <c r="Q900" s="1">
        <f t="shared" si="71"/>
        <v>45</v>
      </c>
      <c r="R900" s="1">
        <f t="shared" si="72"/>
        <v>2250</v>
      </c>
      <c r="S900" s="17">
        <f t="shared" ref="S900:S963" si="73">$R900/$H900</f>
        <v>150.50167224080269</v>
      </c>
      <c r="T900" s="1" cm="1">
        <f t="array" ref="T900">_xlfn.IFS($B$6=1,Q900*$B$10,AND(P899=0,P900&gt;=1),T899+$B$6*$B$10*$B$8,TRUE,T899)</f>
        <v>1800</v>
      </c>
      <c r="U900" s="17">
        <f t="shared" ref="U900:U963" si="74">T900/H900</f>
        <v>120.40133779264215</v>
      </c>
    </row>
    <row r="901" spans="7:21" x14ac:dyDescent="0.25">
      <c r="G901" s="15">
        <v>899</v>
      </c>
      <c r="H901" s="17">
        <f t="shared" si="70"/>
        <v>14.966666666666667</v>
      </c>
      <c r="I901" cm="1">
        <f t="array" ref="I901">_xlfn.IFS(AND(NOT($I900=0),$J900),0,NOT($J900),$I900+$B$27,TRUE,$I900)</f>
        <v>4.2333333333333236</v>
      </c>
      <c r="J901" t="b" cm="1">
        <f t="array" ref="J901">_xlfn.IFS($I901&gt;=$C$5-$B$27,TRUE,$P901&gt;=$B$6,FALSE,TRUE,$J900)</f>
        <v>0</v>
      </c>
      <c r="K901" t="b" cm="1">
        <f t="array" ref="K901">_xlfn.IFS($L901&gt;=$B$4-$B$27,FALSE,$I901&gt;=$B$5-$B$27,TRUE,AND($J901,NOT($K900)),FALSE,$K900,TRUE,TRUE,FALSE)</f>
        <v>0</v>
      </c>
      <c r="L901" cm="1">
        <f t="array" ref="L901">_xlfn.IFS($K900,$L900+$B$27,NOT($K900),0,TRUE,$K900)</f>
        <v>0</v>
      </c>
      <c r="M901" t="b" cm="1">
        <f t="array" ref="M901">_xlfn.IFS($K901,FALSE,AND($J901,NOT($K901),$P901&lt;$B$6),TRUE,TRUE,FALSE)</f>
        <v>0</v>
      </c>
      <c r="N901" cm="1">
        <f t="array" ref="N901">_xlfn.IFS($N900&gt;=$C$7-$B$27,0,$M900,$N900+$B$27,TRUE,0)</f>
        <v>0</v>
      </c>
      <c r="O901" t="b" cm="1">
        <f t="array" ref="O901">_xlfn.IFS(AND($J901,NOT($K901),NOT($M901)),TRUE,$P901&gt;=$B$6,FALSE,AND($J901,NOT($K901),$M901,$N901=0),TRUE,TRUE,FALSE)</f>
        <v>0</v>
      </c>
      <c r="P901" cm="1">
        <f t="array" ref="P901">_xlfn.IFS(AND($O900,$P900&lt;$B$6),$P900+1,AND(NOT($J900),$P900&gt;0),0,TRUE,$P900)</f>
        <v>0</v>
      </c>
      <c r="Q901" s="1">
        <f t="shared" si="71"/>
        <v>45</v>
      </c>
      <c r="R901" s="1">
        <f t="shared" si="72"/>
        <v>2250</v>
      </c>
      <c r="S901" s="17">
        <f t="shared" si="73"/>
        <v>150.33407572383072</v>
      </c>
      <c r="T901" s="1" cm="1">
        <f t="array" ref="T901">_xlfn.IFS($B$6=1,Q901*$B$10,AND(P900=0,P901&gt;=1),T900+$B$6*$B$10*$B$8,TRUE,T900)</f>
        <v>1800</v>
      </c>
      <c r="U901" s="17">
        <f t="shared" si="74"/>
        <v>120.26726057906458</v>
      </c>
    </row>
    <row r="902" spans="7:21" x14ac:dyDescent="0.25">
      <c r="G902" s="15">
        <v>900</v>
      </c>
      <c r="H902" s="17">
        <f t="shared" si="70"/>
        <v>14.983333333333333</v>
      </c>
      <c r="I902" cm="1">
        <f t="array" ref="I902">_xlfn.IFS(AND(NOT($I901=0),$J901),0,NOT($J901),$I901+$B$27,TRUE,$I901)</f>
        <v>4.2499999999999902</v>
      </c>
      <c r="J902" t="b" cm="1">
        <f t="array" ref="J902">_xlfn.IFS($I902&gt;=$C$5-$B$27,TRUE,$P902&gt;=$B$6,FALSE,TRUE,$J901)</f>
        <v>0</v>
      </c>
      <c r="K902" t="b" cm="1">
        <f t="array" ref="K902">_xlfn.IFS($L902&gt;=$B$4-$B$27,FALSE,$I902&gt;=$B$5-$B$27,TRUE,AND($J902,NOT($K901)),FALSE,$K901,TRUE,TRUE,FALSE)</f>
        <v>0</v>
      </c>
      <c r="L902" cm="1">
        <f t="array" ref="L902">_xlfn.IFS($K901,$L901+$B$27,NOT($K901),0,TRUE,$K901)</f>
        <v>0</v>
      </c>
      <c r="M902" t="b" cm="1">
        <f t="array" ref="M902">_xlfn.IFS($K902,FALSE,AND($J902,NOT($K902),$P902&lt;$B$6),TRUE,TRUE,FALSE)</f>
        <v>0</v>
      </c>
      <c r="N902" cm="1">
        <f t="array" ref="N902">_xlfn.IFS($N901&gt;=$C$7-$B$27,0,$M901,$N901+$B$27,TRUE,0)</f>
        <v>0</v>
      </c>
      <c r="O902" t="b" cm="1">
        <f t="array" ref="O902">_xlfn.IFS(AND($J902,NOT($K902),NOT($M902)),TRUE,$P902&gt;=$B$6,FALSE,AND($J902,NOT($K902),$M902,$N902=0),TRUE,TRUE,FALSE)</f>
        <v>0</v>
      </c>
      <c r="P902" cm="1">
        <f t="array" ref="P902">_xlfn.IFS(AND($O901,$P901&lt;$B$6),$P901+1,AND(NOT($J901),$P901&gt;0),0,TRUE,$P901)</f>
        <v>0</v>
      </c>
      <c r="Q902" s="1">
        <f t="shared" si="71"/>
        <v>45</v>
      </c>
      <c r="R902" s="1">
        <f t="shared" si="72"/>
        <v>2250</v>
      </c>
      <c r="S902" s="17">
        <f t="shared" si="73"/>
        <v>150.16685205784205</v>
      </c>
      <c r="T902" s="1" cm="1">
        <f t="array" ref="T902">_xlfn.IFS($B$6=1,Q902*$B$10,AND(P901=0,P902&gt;=1),T901+$B$6*$B$10*$B$8,TRUE,T901)</f>
        <v>1800</v>
      </c>
      <c r="U902" s="17">
        <f t="shared" si="74"/>
        <v>120.13348164627364</v>
      </c>
    </row>
    <row r="903" spans="7:21" x14ac:dyDescent="0.25">
      <c r="G903" s="15">
        <v>901</v>
      </c>
      <c r="H903" s="17">
        <f t="shared" si="70"/>
        <v>15</v>
      </c>
      <c r="I903" cm="1">
        <f t="array" ref="I903">_xlfn.IFS(AND(NOT($I902=0),$J902),0,NOT($J902),$I902+$B$27,TRUE,$I902)</f>
        <v>4.2666666666666568</v>
      </c>
      <c r="J903" t="b" cm="1">
        <f t="array" ref="J903">_xlfn.IFS($I903&gt;=$C$5-$B$27,TRUE,$P903&gt;=$B$6,FALSE,TRUE,$J902)</f>
        <v>0</v>
      </c>
      <c r="K903" t="b" cm="1">
        <f t="array" ref="K903">_xlfn.IFS($L903&gt;=$B$4-$B$27,FALSE,$I903&gt;=$B$5-$B$27,TRUE,AND($J903,NOT($K902)),FALSE,$K902,TRUE,TRUE,FALSE)</f>
        <v>0</v>
      </c>
      <c r="L903" cm="1">
        <f t="array" ref="L903">_xlfn.IFS($K902,$L902+$B$27,NOT($K902),0,TRUE,$K902)</f>
        <v>0</v>
      </c>
      <c r="M903" t="b" cm="1">
        <f t="array" ref="M903">_xlfn.IFS($K903,FALSE,AND($J903,NOT($K903),$P903&lt;$B$6),TRUE,TRUE,FALSE)</f>
        <v>0</v>
      </c>
      <c r="N903" cm="1">
        <f t="array" ref="N903">_xlfn.IFS($N902&gt;=$C$7-$B$27,0,$M902,$N902+$B$27,TRUE,0)</f>
        <v>0</v>
      </c>
      <c r="O903" t="b" cm="1">
        <f t="array" ref="O903">_xlfn.IFS(AND($J903,NOT($K903),NOT($M903)),TRUE,$P903&gt;=$B$6,FALSE,AND($J903,NOT($K903),$M903,$N903=0),TRUE,TRUE,FALSE)</f>
        <v>0</v>
      </c>
      <c r="P903" cm="1">
        <f t="array" ref="P903">_xlfn.IFS(AND($O902,$P902&lt;$B$6),$P902+1,AND(NOT($J902),$P902&gt;0),0,TRUE,$P902)</f>
        <v>0</v>
      </c>
      <c r="Q903" s="1">
        <f t="shared" si="71"/>
        <v>45</v>
      </c>
      <c r="R903" s="1">
        <f t="shared" si="72"/>
        <v>2250</v>
      </c>
      <c r="S903" s="17">
        <f t="shared" si="73"/>
        <v>150</v>
      </c>
      <c r="T903" s="1" cm="1">
        <f t="array" ref="T903">_xlfn.IFS($B$6=1,Q903*$B$10,AND(P902=0,P903&gt;=1),T902+$B$6*$B$10*$B$8,TRUE,T902)</f>
        <v>1800</v>
      </c>
      <c r="U903" s="17">
        <f t="shared" si="74"/>
        <v>120</v>
      </c>
    </row>
    <row r="904" spans="7:21" x14ac:dyDescent="0.25">
      <c r="G904" s="15">
        <v>902</v>
      </c>
      <c r="H904" s="17">
        <f t="shared" si="70"/>
        <v>15.016666666666666</v>
      </c>
      <c r="I904" cm="1">
        <f t="array" ref="I904">_xlfn.IFS(AND(NOT($I903=0),$J903),0,NOT($J903),$I903+$B$27,TRUE,$I903)</f>
        <v>4.2833333333333234</v>
      </c>
      <c r="J904" t="b" cm="1">
        <f t="array" ref="J904">_xlfn.IFS($I904&gt;=$C$5-$B$27,TRUE,$P904&gt;=$B$6,FALSE,TRUE,$J903)</f>
        <v>0</v>
      </c>
      <c r="K904" t="b" cm="1">
        <f t="array" ref="K904">_xlfn.IFS($L904&gt;=$B$4-$B$27,FALSE,$I904&gt;=$B$5-$B$27,TRUE,AND($J904,NOT($K903)),FALSE,$K903,TRUE,TRUE,FALSE)</f>
        <v>0</v>
      </c>
      <c r="L904" cm="1">
        <f t="array" ref="L904">_xlfn.IFS($K903,$L903+$B$27,NOT($K903),0,TRUE,$K903)</f>
        <v>0</v>
      </c>
      <c r="M904" t="b" cm="1">
        <f t="array" ref="M904">_xlfn.IFS($K904,FALSE,AND($J904,NOT($K904),$P904&lt;$B$6),TRUE,TRUE,FALSE)</f>
        <v>0</v>
      </c>
      <c r="N904" cm="1">
        <f t="array" ref="N904">_xlfn.IFS($N903&gt;=$C$7-$B$27,0,$M903,$N903+$B$27,TRUE,0)</f>
        <v>0</v>
      </c>
      <c r="O904" t="b" cm="1">
        <f t="array" ref="O904">_xlfn.IFS(AND($J904,NOT($K904),NOT($M904)),TRUE,$P904&gt;=$B$6,FALSE,AND($J904,NOT($K904),$M904,$N904=0),TRUE,TRUE,FALSE)</f>
        <v>0</v>
      </c>
      <c r="P904" cm="1">
        <f t="array" ref="P904">_xlfn.IFS(AND($O903,$P903&lt;$B$6),$P903+1,AND(NOT($J903),$P903&gt;0),0,TRUE,$P903)</f>
        <v>0</v>
      </c>
      <c r="Q904" s="1">
        <f t="shared" si="71"/>
        <v>45</v>
      </c>
      <c r="R904" s="1">
        <f t="shared" si="72"/>
        <v>2250</v>
      </c>
      <c r="S904" s="17">
        <f t="shared" si="73"/>
        <v>149.83351831298557</v>
      </c>
      <c r="T904" s="1" cm="1">
        <f t="array" ref="T904">_xlfn.IFS($B$6=1,Q904*$B$10,AND(P903=0,P904&gt;=1),T903+$B$6*$B$10*$B$8,TRUE,T903)</f>
        <v>1800</v>
      </c>
      <c r="U904" s="17">
        <f t="shared" si="74"/>
        <v>119.86681465038846</v>
      </c>
    </row>
    <row r="905" spans="7:21" x14ac:dyDescent="0.25">
      <c r="G905" s="15">
        <v>903</v>
      </c>
      <c r="H905" s="17">
        <f t="shared" si="70"/>
        <v>15.033333333333333</v>
      </c>
      <c r="I905" cm="1">
        <f t="array" ref="I905">_xlfn.IFS(AND(NOT($I904=0),$J904),0,NOT($J904),$I904+$B$27,TRUE,$I904)</f>
        <v>4.2999999999999901</v>
      </c>
      <c r="J905" t="b" cm="1">
        <f t="array" ref="J905">_xlfn.IFS($I905&gt;=$C$5-$B$27,TRUE,$P905&gt;=$B$6,FALSE,TRUE,$J904)</f>
        <v>1</v>
      </c>
      <c r="K905" t="b" cm="1">
        <f t="array" ref="K905">_xlfn.IFS($L905&gt;=$B$4-$B$27,FALSE,$I905&gt;=$B$5-$B$27,TRUE,AND($J905,NOT($K904)),FALSE,$K904,TRUE,TRUE,FALSE)</f>
        <v>0</v>
      </c>
      <c r="L905" cm="1">
        <f t="array" ref="L905">_xlfn.IFS($K904,$L904+$B$27,NOT($K904),0,TRUE,$K904)</f>
        <v>0</v>
      </c>
      <c r="M905" t="b" cm="1">
        <f t="array" ref="M905">_xlfn.IFS($K905,FALSE,AND($J905,NOT($K905),$P905&lt;$B$6),TRUE,TRUE,FALSE)</f>
        <v>1</v>
      </c>
      <c r="N905" cm="1">
        <f t="array" ref="N905">_xlfn.IFS($N904&gt;=$C$7-$B$27,0,$M904,$N904+$B$27,TRUE,0)</f>
        <v>0</v>
      </c>
      <c r="O905" t="b" cm="1">
        <f t="array" ref="O905">_xlfn.IFS(AND($J905,NOT($K905),NOT($M905)),TRUE,$P905&gt;=$B$6,FALSE,AND($J905,NOT($K905),$M905,$N905=0),TRUE,TRUE,FALSE)</f>
        <v>1</v>
      </c>
      <c r="P905" cm="1">
        <f t="array" ref="P905">_xlfn.IFS(AND($O904,$P904&lt;$B$6),$P904+1,AND(NOT($J904),$P904&gt;0),0,TRUE,$P904)</f>
        <v>0</v>
      </c>
      <c r="Q905" s="1">
        <f t="shared" si="71"/>
        <v>45</v>
      </c>
      <c r="R905" s="1">
        <f t="shared" si="72"/>
        <v>2250</v>
      </c>
      <c r="S905" s="17">
        <f t="shared" si="73"/>
        <v>149.66740576496673</v>
      </c>
      <c r="T905" s="1" cm="1">
        <f t="array" ref="T905">_xlfn.IFS($B$6=1,Q905*$B$10,AND(P904=0,P905&gt;=1),T904+$B$6*$B$10*$B$8,TRUE,T904)</f>
        <v>1800</v>
      </c>
      <c r="U905" s="17">
        <f t="shared" si="74"/>
        <v>119.73392461197339</v>
      </c>
    </row>
    <row r="906" spans="7:21" x14ac:dyDescent="0.25">
      <c r="G906" s="15">
        <v>904</v>
      </c>
      <c r="H906" s="17">
        <f t="shared" si="70"/>
        <v>15.049999999999999</v>
      </c>
      <c r="I906" cm="1">
        <f t="array" ref="I906">_xlfn.IFS(AND(NOT($I905=0),$J905),0,NOT($J905),$I905+$B$27,TRUE,$I905)</f>
        <v>0</v>
      </c>
      <c r="J906" t="b" cm="1">
        <f t="array" ref="J906">_xlfn.IFS($I906&gt;=$C$5-$B$27,TRUE,$P906&gt;=$B$6,FALSE,TRUE,$J905)</f>
        <v>1</v>
      </c>
      <c r="K906" t="b" cm="1">
        <f t="array" ref="K906">_xlfn.IFS($L906&gt;=$B$4-$B$27,FALSE,$I906&gt;=$B$5-$B$27,TRUE,AND($J906,NOT($K905)),FALSE,$K905,TRUE,TRUE,FALSE)</f>
        <v>0</v>
      </c>
      <c r="L906" cm="1">
        <f t="array" ref="L906">_xlfn.IFS($K905,$L905+$B$27,NOT($K905),0,TRUE,$K905)</f>
        <v>0</v>
      </c>
      <c r="M906" t="b" cm="1">
        <f t="array" ref="M906">_xlfn.IFS($K906,FALSE,AND($J906,NOT($K906),$P906&lt;$B$6),TRUE,TRUE,FALSE)</f>
        <v>1</v>
      </c>
      <c r="N906" cm="1">
        <f t="array" ref="N906">_xlfn.IFS($N905&gt;=$C$7-$B$27,0,$M905,$N905+$B$27,TRUE,0)</f>
        <v>1.6666666666666666E-2</v>
      </c>
      <c r="O906" t="b" cm="1">
        <f t="array" ref="O906">_xlfn.IFS(AND($J906,NOT($K906),NOT($M906)),TRUE,$P906&gt;=$B$6,FALSE,AND($J906,NOT($K906),$M906,$N906=0),TRUE,TRUE,FALSE)</f>
        <v>0</v>
      </c>
      <c r="P906" cm="1">
        <f t="array" ref="P906">_xlfn.IFS(AND($O905,$P905&lt;$B$6),$P905+1,AND(NOT($J905),$P905&gt;0),0,TRUE,$P905)</f>
        <v>1</v>
      </c>
      <c r="Q906" s="1">
        <f t="shared" si="71"/>
        <v>46</v>
      </c>
      <c r="R906" s="1">
        <f t="shared" si="72"/>
        <v>2300</v>
      </c>
      <c r="S906" s="17">
        <f t="shared" si="73"/>
        <v>152.82392026578074</v>
      </c>
      <c r="T906" s="1" cm="1">
        <f t="array" ref="T906">_xlfn.IFS($B$6=1,Q906*$B$10,AND(P905=0,P906&gt;=1),T905+$B$6*$B$10*$B$8,TRUE,T905)</f>
        <v>2400</v>
      </c>
      <c r="U906" s="17">
        <f t="shared" si="74"/>
        <v>159.46843853820599</v>
      </c>
    </row>
    <row r="907" spans="7:21" x14ac:dyDescent="0.25">
      <c r="G907" s="15">
        <v>905</v>
      </c>
      <c r="H907" s="17">
        <f t="shared" si="70"/>
        <v>15.066666666666666</v>
      </c>
      <c r="I907" cm="1">
        <f t="array" ref="I907">_xlfn.IFS(AND(NOT($I906=0),$J906),0,NOT($J906),$I906+$B$27,TRUE,$I906)</f>
        <v>0</v>
      </c>
      <c r="J907" t="b" cm="1">
        <f t="array" ref="J907">_xlfn.IFS($I907&gt;=$C$5-$B$27,TRUE,$P907&gt;=$B$6,FALSE,TRUE,$J906)</f>
        <v>1</v>
      </c>
      <c r="K907" t="b" cm="1">
        <f t="array" ref="K907">_xlfn.IFS($L907&gt;=$B$4-$B$27,FALSE,$I907&gt;=$B$5-$B$27,TRUE,AND($J907,NOT($K906)),FALSE,$K906,TRUE,TRUE,FALSE)</f>
        <v>0</v>
      </c>
      <c r="L907" cm="1">
        <f t="array" ref="L907">_xlfn.IFS($K906,$L906+$B$27,NOT($K906),0,TRUE,$K906)</f>
        <v>0</v>
      </c>
      <c r="M907" t="b" cm="1">
        <f t="array" ref="M907">_xlfn.IFS($K907,FALSE,AND($J907,NOT($K907),$P907&lt;$B$6),TRUE,TRUE,FALSE)</f>
        <v>1</v>
      </c>
      <c r="N907" cm="1">
        <f t="array" ref="N907">_xlfn.IFS($N906&gt;=$C$7-$B$27,0,$M906,$N906+$B$27,TRUE,0)</f>
        <v>3.3333333333333333E-2</v>
      </c>
      <c r="O907" t="b" cm="1">
        <f t="array" ref="O907">_xlfn.IFS(AND($J907,NOT($K907),NOT($M907)),TRUE,$P907&gt;=$B$6,FALSE,AND($J907,NOT($K907),$M907,$N907=0),TRUE,TRUE,FALSE)</f>
        <v>0</v>
      </c>
      <c r="P907" cm="1">
        <f t="array" ref="P907">_xlfn.IFS(AND($O906,$P906&lt;$B$6),$P906+1,AND(NOT($J906),$P906&gt;0),0,TRUE,$P906)</f>
        <v>1</v>
      </c>
      <c r="Q907" s="1">
        <f t="shared" si="71"/>
        <v>46</v>
      </c>
      <c r="R907" s="1">
        <f t="shared" si="72"/>
        <v>2300</v>
      </c>
      <c r="S907" s="17">
        <f t="shared" si="73"/>
        <v>152.65486725663717</v>
      </c>
      <c r="T907" s="1" cm="1">
        <f t="array" ref="T907">_xlfn.IFS($B$6=1,Q907*$B$10,AND(P906=0,P907&gt;=1),T906+$B$6*$B$10*$B$8,TRUE,T906)</f>
        <v>2400</v>
      </c>
      <c r="U907" s="17">
        <f t="shared" si="74"/>
        <v>159.2920353982301</v>
      </c>
    </row>
    <row r="908" spans="7:21" x14ac:dyDescent="0.25">
      <c r="G908" s="15">
        <v>906</v>
      </c>
      <c r="H908" s="17">
        <f t="shared" si="70"/>
        <v>15.083333333333334</v>
      </c>
      <c r="I908" cm="1">
        <f t="array" ref="I908">_xlfn.IFS(AND(NOT($I907=0),$J907),0,NOT($J907),$I907+$B$27,TRUE,$I907)</f>
        <v>0</v>
      </c>
      <c r="J908" t="b" cm="1">
        <f t="array" ref="J908">_xlfn.IFS($I908&gt;=$C$5-$B$27,TRUE,$P908&gt;=$B$6,FALSE,TRUE,$J907)</f>
        <v>1</v>
      </c>
      <c r="K908" t="b" cm="1">
        <f t="array" ref="K908">_xlfn.IFS($L908&gt;=$B$4-$B$27,FALSE,$I908&gt;=$B$5-$B$27,TRUE,AND($J908,NOT($K907)),FALSE,$K907,TRUE,TRUE,FALSE)</f>
        <v>0</v>
      </c>
      <c r="L908" cm="1">
        <f t="array" ref="L908">_xlfn.IFS($K907,$L907+$B$27,NOT($K907),0,TRUE,$K907)</f>
        <v>0</v>
      </c>
      <c r="M908" t="b" cm="1">
        <f t="array" ref="M908">_xlfn.IFS($K908,FALSE,AND($J908,NOT($K908),$P908&lt;$B$6),TRUE,TRUE,FALSE)</f>
        <v>1</v>
      </c>
      <c r="N908" cm="1">
        <f t="array" ref="N908">_xlfn.IFS($N907&gt;=$C$7-$B$27,0,$M907,$N907+$B$27,TRUE,0)</f>
        <v>0</v>
      </c>
      <c r="O908" t="b" cm="1">
        <f t="array" ref="O908">_xlfn.IFS(AND($J908,NOT($K908),NOT($M908)),TRUE,$P908&gt;=$B$6,FALSE,AND($J908,NOT($K908),$M908,$N908=0),TRUE,TRUE,FALSE)</f>
        <v>1</v>
      </c>
      <c r="P908" cm="1">
        <f t="array" ref="P908">_xlfn.IFS(AND($O907,$P907&lt;$B$6),$P907+1,AND(NOT($J907),$P907&gt;0),0,TRUE,$P907)</f>
        <v>1</v>
      </c>
      <c r="Q908" s="1">
        <f t="shared" si="71"/>
        <v>46</v>
      </c>
      <c r="R908" s="1">
        <f t="shared" si="72"/>
        <v>2300</v>
      </c>
      <c r="S908" s="17">
        <f t="shared" si="73"/>
        <v>152.48618784530387</v>
      </c>
      <c r="T908" s="1" cm="1">
        <f t="array" ref="T908">_xlfn.IFS($B$6=1,Q908*$B$10,AND(P907=0,P908&gt;=1),T907+$B$6*$B$10*$B$8,TRUE,T907)</f>
        <v>2400</v>
      </c>
      <c r="U908" s="17">
        <f t="shared" si="74"/>
        <v>159.11602209944752</v>
      </c>
    </row>
    <row r="909" spans="7:21" x14ac:dyDescent="0.25">
      <c r="G909" s="15">
        <v>907</v>
      </c>
      <c r="H909" s="17">
        <f t="shared" si="70"/>
        <v>15.1</v>
      </c>
      <c r="I909" cm="1">
        <f t="array" ref="I909">_xlfn.IFS(AND(NOT($I908=0),$J908),0,NOT($J908),$I908+$B$27,TRUE,$I908)</f>
        <v>0</v>
      </c>
      <c r="J909" t="b" cm="1">
        <f t="array" ref="J909">_xlfn.IFS($I909&gt;=$C$5-$B$27,TRUE,$P909&gt;=$B$6,FALSE,TRUE,$J908)</f>
        <v>1</v>
      </c>
      <c r="K909" t="b" cm="1">
        <f t="array" ref="K909">_xlfn.IFS($L909&gt;=$B$4-$B$27,FALSE,$I909&gt;=$B$5-$B$27,TRUE,AND($J909,NOT($K908)),FALSE,$K908,TRUE,TRUE,FALSE)</f>
        <v>0</v>
      </c>
      <c r="L909" cm="1">
        <f t="array" ref="L909">_xlfn.IFS($K908,$L908+$B$27,NOT($K908),0,TRUE,$K908)</f>
        <v>0</v>
      </c>
      <c r="M909" t="b" cm="1">
        <f t="array" ref="M909">_xlfn.IFS($K909,FALSE,AND($J909,NOT($K909),$P909&lt;$B$6),TRUE,TRUE,FALSE)</f>
        <v>1</v>
      </c>
      <c r="N909" cm="1">
        <f t="array" ref="N909">_xlfn.IFS($N908&gt;=$C$7-$B$27,0,$M908,$N908+$B$27,TRUE,0)</f>
        <v>1.6666666666666666E-2</v>
      </c>
      <c r="O909" t="b" cm="1">
        <f t="array" ref="O909">_xlfn.IFS(AND($J909,NOT($K909),NOT($M909)),TRUE,$P909&gt;=$B$6,FALSE,AND($J909,NOT($K909),$M909,$N909=0),TRUE,TRUE,FALSE)</f>
        <v>0</v>
      </c>
      <c r="P909" cm="1">
        <f t="array" ref="P909">_xlfn.IFS(AND($O908,$P908&lt;$B$6),$P908+1,AND(NOT($J908),$P908&gt;0),0,TRUE,$P908)</f>
        <v>2</v>
      </c>
      <c r="Q909" s="1">
        <f t="shared" si="71"/>
        <v>47</v>
      </c>
      <c r="R909" s="1">
        <f t="shared" si="72"/>
        <v>2350</v>
      </c>
      <c r="S909" s="17">
        <f t="shared" si="73"/>
        <v>155.62913907284769</v>
      </c>
      <c r="T909" s="1" cm="1">
        <f t="array" ref="T909">_xlfn.IFS($B$6=1,Q909*$B$10,AND(P908=0,P909&gt;=1),T908+$B$6*$B$10*$B$8,TRUE,T908)</f>
        <v>2400</v>
      </c>
      <c r="U909" s="17">
        <f t="shared" si="74"/>
        <v>158.94039735099338</v>
      </c>
    </row>
    <row r="910" spans="7:21" x14ac:dyDescent="0.25">
      <c r="G910" s="15">
        <v>908</v>
      </c>
      <c r="H910" s="17">
        <f t="shared" si="70"/>
        <v>15.116666666666667</v>
      </c>
      <c r="I910" cm="1">
        <f t="array" ref="I910">_xlfn.IFS(AND(NOT($I909=0),$J909),0,NOT($J909),$I909+$B$27,TRUE,$I909)</f>
        <v>0</v>
      </c>
      <c r="J910" t="b" cm="1">
        <f t="array" ref="J910">_xlfn.IFS($I910&gt;=$C$5-$B$27,TRUE,$P910&gt;=$B$6,FALSE,TRUE,$J909)</f>
        <v>1</v>
      </c>
      <c r="K910" t="b" cm="1">
        <f t="array" ref="K910">_xlfn.IFS($L910&gt;=$B$4-$B$27,FALSE,$I910&gt;=$B$5-$B$27,TRUE,AND($J910,NOT($K909)),FALSE,$K909,TRUE,TRUE,FALSE)</f>
        <v>0</v>
      </c>
      <c r="L910" cm="1">
        <f t="array" ref="L910">_xlfn.IFS($K909,$L909+$B$27,NOT($K909),0,TRUE,$K909)</f>
        <v>0</v>
      </c>
      <c r="M910" t="b" cm="1">
        <f t="array" ref="M910">_xlfn.IFS($K910,FALSE,AND($J910,NOT($K910),$P910&lt;$B$6),TRUE,TRUE,FALSE)</f>
        <v>1</v>
      </c>
      <c r="N910" cm="1">
        <f t="array" ref="N910">_xlfn.IFS($N909&gt;=$C$7-$B$27,0,$M909,$N909+$B$27,TRUE,0)</f>
        <v>3.3333333333333333E-2</v>
      </c>
      <c r="O910" t="b" cm="1">
        <f t="array" ref="O910">_xlfn.IFS(AND($J910,NOT($K910),NOT($M910)),TRUE,$P910&gt;=$B$6,FALSE,AND($J910,NOT($K910),$M910,$N910=0),TRUE,TRUE,FALSE)</f>
        <v>0</v>
      </c>
      <c r="P910" cm="1">
        <f t="array" ref="P910">_xlfn.IFS(AND($O909,$P909&lt;$B$6),$P909+1,AND(NOT($J909),$P909&gt;0),0,TRUE,$P909)</f>
        <v>2</v>
      </c>
      <c r="Q910" s="1">
        <f t="shared" si="71"/>
        <v>47</v>
      </c>
      <c r="R910" s="1">
        <f t="shared" si="72"/>
        <v>2350</v>
      </c>
      <c r="S910" s="17">
        <f t="shared" si="73"/>
        <v>155.45755237045202</v>
      </c>
      <c r="T910" s="1" cm="1">
        <f t="array" ref="T910">_xlfn.IFS($B$6=1,Q910*$B$10,AND(P909=0,P910&gt;=1),T909+$B$6*$B$10*$B$8,TRUE,T909)</f>
        <v>2400</v>
      </c>
      <c r="U910" s="17">
        <f t="shared" si="74"/>
        <v>158.7651598676957</v>
      </c>
    </row>
    <row r="911" spans="7:21" x14ac:dyDescent="0.25">
      <c r="G911" s="15">
        <v>909</v>
      </c>
      <c r="H911" s="17">
        <f t="shared" si="70"/>
        <v>15.133333333333333</v>
      </c>
      <c r="I911" cm="1">
        <f t="array" ref="I911">_xlfn.IFS(AND(NOT($I910=0),$J910),0,NOT($J910),$I910+$B$27,TRUE,$I910)</f>
        <v>0</v>
      </c>
      <c r="J911" t="b" cm="1">
        <f t="array" ref="J911">_xlfn.IFS($I911&gt;=$C$5-$B$27,TRUE,$P911&gt;=$B$6,FALSE,TRUE,$J910)</f>
        <v>1</v>
      </c>
      <c r="K911" t="b" cm="1">
        <f t="array" ref="K911">_xlfn.IFS($L911&gt;=$B$4-$B$27,FALSE,$I911&gt;=$B$5-$B$27,TRUE,AND($J911,NOT($K910)),FALSE,$K910,TRUE,TRUE,FALSE)</f>
        <v>0</v>
      </c>
      <c r="L911" cm="1">
        <f t="array" ref="L911">_xlfn.IFS($K910,$L910+$B$27,NOT($K910),0,TRUE,$K910)</f>
        <v>0</v>
      </c>
      <c r="M911" t="b" cm="1">
        <f t="array" ref="M911">_xlfn.IFS($K911,FALSE,AND($J911,NOT($K911),$P911&lt;$B$6),TRUE,TRUE,FALSE)</f>
        <v>1</v>
      </c>
      <c r="N911" cm="1">
        <f t="array" ref="N911">_xlfn.IFS($N910&gt;=$C$7-$B$27,0,$M910,$N910+$B$27,TRUE,0)</f>
        <v>0</v>
      </c>
      <c r="O911" t="b" cm="1">
        <f t="array" ref="O911">_xlfn.IFS(AND($J911,NOT($K911),NOT($M911)),TRUE,$P911&gt;=$B$6,FALSE,AND($J911,NOT($K911),$M911,$N911=0),TRUE,TRUE,FALSE)</f>
        <v>1</v>
      </c>
      <c r="P911" cm="1">
        <f t="array" ref="P911">_xlfn.IFS(AND($O910,$P910&lt;$B$6),$P910+1,AND(NOT($J910),$P910&gt;0),0,TRUE,$P910)</f>
        <v>2</v>
      </c>
      <c r="Q911" s="1">
        <f t="shared" si="71"/>
        <v>47</v>
      </c>
      <c r="R911" s="1">
        <f t="shared" si="72"/>
        <v>2350</v>
      </c>
      <c r="S911" s="17">
        <f t="shared" si="73"/>
        <v>155.2863436123348</v>
      </c>
      <c r="T911" s="1" cm="1">
        <f t="array" ref="T911">_xlfn.IFS($B$6=1,Q911*$B$10,AND(P910=0,P911&gt;=1),T910+$B$6*$B$10*$B$8,TRUE,T910)</f>
        <v>2400</v>
      </c>
      <c r="U911" s="17">
        <f t="shared" si="74"/>
        <v>158.59030837004406</v>
      </c>
    </row>
    <row r="912" spans="7:21" x14ac:dyDescent="0.25">
      <c r="G912" s="15">
        <v>910</v>
      </c>
      <c r="H912" s="17">
        <f t="shared" si="70"/>
        <v>15.15</v>
      </c>
      <c r="I912" cm="1">
        <f t="array" ref="I912">_xlfn.IFS(AND(NOT($I911=0),$J911),0,NOT($J911),$I911+$B$27,TRUE,$I911)</f>
        <v>0</v>
      </c>
      <c r="J912" t="b" cm="1">
        <f t="array" ref="J912">_xlfn.IFS($I912&gt;=$C$5-$B$27,TRUE,$P912&gt;=$B$6,FALSE,TRUE,$J911)</f>
        <v>1</v>
      </c>
      <c r="K912" t="b" cm="1">
        <f t="array" ref="K912">_xlfn.IFS($L912&gt;=$B$4-$B$27,FALSE,$I912&gt;=$B$5-$B$27,TRUE,AND($J912,NOT($K911)),FALSE,$K911,TRUE,TRUE,FALSE)</f>
        <v>0</v>
      </c>
      <c r="L912" cm="1">
        <f t="array" ref="L912">_xlfn.IFS($K911,$L911+$B$27,NOT($K911),0,TRUE,$K911)</f>
        <v>0</v>
      </c>
      <c r="M912" t="b" cm="1">
        <f t="array" ref="M912">_xlfn.IFS($K912,FALSE,AND($J912,NOT($K912),$P912&lt;$B$6),TRUE,TRUE,FALSE)</f>
        <v>1</v>
      </c>
      <c r="N912" cm="1">
        <f t="array" ref="N912">_xlfn.IFS($N911&gt;=$C$7-$B$27,0,$M911,$N911+$B$27,TRUE,0)</f>
        <v>1.6666666666666666E-2</v>
      </c>
      <c r="O912" t="b" cm="1">
        <f t="array" ref="O912">_xlfn.IFS(AND($J912,NOT($K912),NOT($M912)),TRUE,$P912&gt;=$B$6,FALSE,AND($J912,NOT($K912),$M912,$N912=0),TRUE,TRUE,FALSE)</f>
        <v>0</v>
      </c>
      <c r="P912" cm="1">
        <f t="array" ref="P912">_xlfn.IFS(AND($O911,$P911&lt;$B$6),$P911+1,AND(NOT($J911),$P911&gt;0),0,TRUE,$P911)</f>
        <v>3</v>
      </c>
      <c r="Q912" s="1">
        <f t="shared" si="71"/>
        <v>48</v>
      </c>
      <c r="R912" s="1">
        <f t="shared" si="72"/>
        <v>2400</v>
      </c>
      <c r="S912" s="17">
        <f t="shared" si="73"/>
        <v>158.41584158415841</v>
      </c>
      <c r="T912" s="1" cm="1">
        <f t="array" ref="T912">_xlfn.IFS($B$6=1,Q912*$B$10,AND(P911=0,P912&gt;=1),T911+$B$6*$B$10*$B$8,TRUE,T911)</f>
        <v>2400</v>
      </c>
      <c r="U912" s="17">
        <f t="shared" si="74"/>
        <v>158.41584158415841</v>
      </c>
    </row>
    <row r="913" spans="7:21" x14ac:dyDescent="0.25">
      <c r="G913" s="15">
        <v>911</v>
      </c>
      <c r="H913" s="17">
        <f t="shared" si="70"/>
        <v>15.166666666666666</v>
      </c>
      <c r="I913" cm="1">
        <f t="array" ref="I913">_xlfn.IFS(AND(NOT($I912=0),$J912),0,NOT($J912),$I912+$B$27,TRUE,$I912)</f>
        <v>0</v>
      </c>
      <c r="J913" t="b" cm="1">
        <f t="array" ref="J913">_xlfn.IFS($I913&gt;=$C$5-$B$27,TRUE,$P913&gt;=$B$6,FALSE,TRUE,$J912)</f>
        <v>1</v>
      </c>
      <c r="K913" t="b" cm="1">
        <f t="array" ref="K913">_xlfn.IFS($L913&gt;=$B$4-$B$27,FALSE,$I913&gt;=$B$5-$B$27,TRUE,AND($J913,NOT($K912)),FALSE,$K912,TRUE,TRUE,FALSE)</f>
        <v>0</v>
      </c>
      <c r="L913" cm="1">
        <f t="array" ref="L913">_xlfn.IFS($K912,$L912+$B$27,NOT($K912),0,TRUE,$K912)</f>
        <v>0</v>
      </c>
      <c r="M913" t="b" cm="1">
        <f t="array" ref="M913">_xlfn.IFS($K913,FALSE,AND($J913,NOT($K913),$P913&lt;$B$6),TRUE,TRUE,FALSE)</f>
        <v>1</v>
      </c>
      <c r="N913" cm="1">
        <f t="array" ref="N913">_xlfn.IFS($N912&gt;=$C$7-$B$27,0,$M912,$N912+$B$27,TRUE,0)</f>
        <v>3.3333333333333333E-2</v>
      </c>
      <c r="O913" t="b" cm="1">
        <f t="array" ref="O913">_xlfn.IFS(AND($J913,NOT($K913),NOT($M913)),TRUE,$P913&gt;=$B$6,FALSE,AND($J913,NOT($K913),$M913,$N913=0),TRUE,TRUE,FALSE)</f>
        <v>0</v>
      </c>
      <c r="P913" cm="1">
        <f t="array" ref="P913">_xlfn.IFS(AND($O912,$P912&lt;$B$6),$P912+1,AND(NOT($J912),$P912&gt;0),0,TRUE,$P912)</f>
        <v>3</v>
      </c>
      <c r="Q913" s="1">
        <f t="shared" si="71"/>
        <v>48</v>
      </c>
      <c r="R913" s="1">
        <f t="shared" si="72"/>
        <v>2400</v>
      </c>
      <c r="S913" s="17">
        <f t="shared" si="73"/>
        <v>158.24175824175825</v>
      </c>
      <c r="T913" s="1" cm="1">
        <f t="array" ref="T913">_xlfn.IFS($B$6=1,Q913*$B$10,AND(P912=0,P913&gt;=1),T912+$B$6*$B$10*$B$8,TRUE,T912)</f>
        <v>2400</v>
      </c>
      <c r="U913" s="17">
        <f t="shared" si="74"/>
        <v>158.24175824175825</v>
      </c>
    </row>
    <row r="914" spans="7:21" x14ac:dyDescent="0.25">
      <c r="G914" s="15">
        <v>912</v>
      </c>
      <c r="H914" s="17">
        <f t="shared" si="70"/>
        <v>15.183333333333334</v>
      </c>
      <c r="I914" cm="1">
        <f t="array" ref="I914">_xlfn.IFS(AND(NOT($I913=0),$J913),0,NOT($J913),$I913+$B$27,TRUE,$I913)</f>
        <v>0</v>
      </c>
      <c r="J914" t="b" cm="1">
        <f t="array" ref="J914">_xlfn.IFS($I914&gt;=$C$5-$B$27,TRUE,$P914&gt;=$B$6,FALSE,TRUE,$J913)</f>
        <v>1</v>
      </c>
      <c r="K914" t="b" cm="1">
        <f t="array" ref="K914">_xlfn.IFS($L914&gt;=$B$4-$B$27,FALSE,$I914&gt;=$B$5-$B$27,TRUE,AND($J914,NOT($K913)),FALSE,$K913,TRUE,TRUE,FALSE)</f>
        <v>0</v>
      </c>
      <c r="L914" cm="1">
        <f t="array" ref="L914">_xlfn.IFS($K913,$L913+$B$27,NOT($K913),0,TRUE,$K913)</f>
        <v>0</v>
      </c>
      <c r="M914" t="b" cm="1">
        <f t="array" ref="M914">_xlfn.IFS($K914,FALSE,AND($J914,NOT($K914),$P914&lt;$B$6),TRUE,TRUE,FALSE)</f>
        <v>1</v>
      </c>
      <c r="N914" cm="1">
        <f t="array" ref="N914">_xlfn.IFS($N913&gt;=$C$7-$B$27,0,$M913,$N913+$B$27,TRUE,0)</f>
        <v>0</v>
      </c>
      <c r="O914" t="b" cm="1">
        <f t="array" ref="O914">_xlfn.IFS(AND($J914,NOT($K914),NOT($M914)),TRUE,$P914&gt;=$B$6,FALSE,AND($J914,NOT($K914),$M914,$N914=0),TRUE,TRUE,FALSE)</f>
        <v>1</v>
      </c>
      <c r="P914" cm="1">
        <f t="array" ref="P914">_xlfn.IFS(AND($O913,$P913&lt;$B$6),$P913+1,AND(NOT($J913),$P913&gt;0),0,TRUE,$P913)</f>
        <v>3</v>
      </c>
      <c r="Q914" s="1">
        <f t="shared" si="71"/>
        <v>48</v>
      </c>
      <c r="R914" s="1">
        <f t="shared" si="72"/>
        <v>2400</v>
      </c>
      <c r="S914" s="17">
        <f t="shared" si="73"/>
        <v>158.06805708013172</v>
      </c>
      <c r="T914" s="1" cm="1">
        <f t="array" ref="T914">_xlfn.IFS($B$6=1,Q914*$B$10,AND(P913=0,P914&gt;=1),T913+$B$6*$B$10*$B$8,TRUE,T913)</f>
        <v>2400</v>
      </c>
      <c r="U914" s="17">
        <f t="shared" si="74"/>
        <v>158.06805708013172</v>
      </c>
    </row>
    <row r="915" spans="7:21" x14ac:dyDescent="0.25">
      <c r="G915" s="15">
        <v>913</v>
      </c>
      <c r="H915" s="17">
        <f t="shared" si="70"/>
        <v>15.2</v>
      </c>
      <c r="I915" cm="1">
        <f t="array" ref="I915">_xlfn.IFS(AND(NOT($I914=0),$J914),0,NOT($J914),$I914+$B$27,TRUE,$I914)</f>
        <v>0</v>
      </c>
      <c r="J915" t="b" cm="1">
        <f t="array" ref="J915">_xlfn.IFS($I915&gt;=$C$5-$B$27,TRUE,$P915&gt;=$B$6,FALSE,TRUE,$J914)</f>
        <v>1</v>
      </c>
      <c r="K915" t="b" cm="1">
        <f t="array" ref="K915">_xlfn.IFS($L915&gt;=$B$4-$B$27,FALSE,$I915&gt;=$B$5-$B$27,TRUE,AND($J915,NOT($K914)),FALSE,$K914,TRUE,TRUE,FALSE)</f>
        <v>0</v>
      </c>
      <c r="L915" cm="1">
        <f t="array" ref="L915">_xlfn.IFS($K914,$L914+$B$27,NOT($K914),0,TRUE,$K914)</f>
        <v>0</v>
      </c>
      <c r="M915" t="b" cm="1">
        <f t="array" ref="M915">_xlfn.IFS($K915,FALSE,AND($J915,NOT($K915),$P915&lt;$B$6),TRUE,TRUE,FALSE)</f>
        <v>1</v>
      </c>
      <c r="N915" cm="1">
        <f t="array" ref="N915">_xlfn.IFS($N914&gt;=$C$7-$B$27,0,$M914,$N914+$B$27,TRUE,0)</f>
        <v>1.6666666666666666E-2</v>
      </c>
      <c r="O915" t="b" cm="1">
        <f t="array" ref="O915">_xlfn.IFS(AND($J915,NOT($K915),NOT($M915)),TRUE,$P915&gt;=$B$6,FALSE,AND($J915,NOT($K915),$M915,$N915=0),TRUE,TRUE,FALSE)</f>
        <v>0</v>
      </c>
      <c r="P915" cm="1">
        <f t="array" ref="P915">_xlfn.IFS(AND($O914,$P914&lt;$B$6),$P914+1,AND(NOT($J914),$P914&gt;0),0,TRUE,$P914)</f>
        <v>4</v>
      </c>
      <c r="Q915" s="1">
        <f t="shared" si="71"/>
        <v>49</v>
      </c>
      <c r="R915" s="1">
        <f t="shared" si="72"/>
        <v>2450</v>
      </c>
      <c r="S915" s="17">
        <f t="shared" si="73"/>
        <v>161.18421052631581</v>
      </c>
      <c r="T915" s="1" cm="1">
        <f t="array" ref="T915">_xlfn.IFS($B$6=1,Q915*$B$10,AND(P914=0,P915&gt;=1),T914+$B$6*$B$10*$B$8,TRUE,T914)</f>
        <v>2400</v>
      </c>
      <c r="U915" s="17">
        <f t="shared" si="74"/>
        <v>157.89473684210526</v>
      </c>
    </row>
    <row r="916" spans="7:21" x14ac:dyDescent="0.25">
      <c r="G916" s="15">
        <v>914</v>
      </c>
      <c r="H916" s="17">
        <f t="shared" si="70"/>
        <v>15.216666666666667</v>
      </c>
      <c r="I916" cm="1">
        <f t="array" ref="I916">_xlfn.IFS(AND(NOT($I915=0),$J915),0,NOT($J915),$I915+$B$27,TRUE,$I915)</f>
        <v>0</v>
      </c>
      <c r="J916" t="b" cm="1">
        <f t="array" ref="J916">_xlfn.IFS($I916&gt;=$C$5-$B$27,TRUE,$P916&gt;=$B$6,FALSE,TRUE,$J915)</f>
        <v>1</v>
      </c>
      <c r="K916" t="b" cm="1">
        <f t="array" ref="K916">_xlfn.IFS($L916&gt;=$B$4-$B$27,FALSE,$I916&gt;=$B$5-$B$27,TRUE,AND($J916,NOT($K915)),FALSE,$K915,TRUE,TRUE,FALSE)</f>
        <v>0</v>
      </c>
      <c r="L916" cm="1">
        <f t="array" ref="L916">_xlfn.IFS($K915,$L915+$B$27,NOT($K915),0,TRUE,$K915)</f>
        <v>0</v>
      </c>
      <c r="M916" t="b" cm="1">
        <f t="array" ref="M916">_xlfn.IFS($K916,FALSE,AND($J916,NOT($K916),$P916&lt;$B$6),TRUE,TRUE,FALSE)</f>
        <v>1</v>
      </c>
      <c r="N916" cm="1">
        <f t="array" ref="N916">_xlfn.IFS($N915&gt;=$C$7-$B$27,0,$M915,$N915+$B$27,TRUE,0)</f>
        <v>3.3333333333333333E-2</v>
      </c>
      <c r="O916" t="b" cm="1">
        <f t="array" ref="O916">_xlfn.IFS(AND($J916,NOT($K916),NOT($M916)),TRUE,$P916&gt;=$B$6,FALSE,AND($J916,NOT($K916),$M916,$N916=0),TRUE,TRUE,FALSE)</f>
        <v>0</v>
      </c>
      <c r="P916" cm="1">
        <f t="array" ref="P916">_xlfn.IFS(AND($O915,$P915&lt;$B$6),$P915+1,AND(NOT($J915),$P915&gt;0),0,TRUE,$P915)</f>
        <v>4</v>
      </c>
      <c r="Q916" s="1">
        <f t="shared" si="71"/>
        <v>49</v>
      </c>
      <c r="R916" s="1">
        <f t="shared" si="72"/>
        <v>2450</v>
      </c>
      <c r="S916" s="17">
        <f t="shared" si="73"/>
        <v>161.00766703176342</v>
      </c>
      <c r="T916" s="1" cm="1">
        <f t="array" ref="T916">_xlfn.IFS($B$6=1,Q916*$B$10,AND(P915=0,P916&gt;=1),T915+$B$6*$B$10*$B$8,TRUE,T915)</f>
        <v>2400</v>
      </c>
      <c r="U916" s="17">
        <f t="shared" si="74"/>
        <v>157.72179627601315</v>
      </c>
    </row>
    <row r="917" spans="7:21" x14ac:dyDescent="0.25">
      <c r="G917" s="15">
        <v>915</v>
      </c>
      <c r="H917" s="17">
        <f t="shared" si="70"/>
        <v>15.233333333333333</v>
      </c>
      <c r="I917" cm="1">
        <f t="array" ref="I917">_xlfn.IFS(AND(NOT($I916=0),$J916),0,NOT($J916),$I916+$B$27,TRUE,$I916)</f>
        <v>0</v>
      </c>
      <c r="J917" t="b" cm="1">
        <f t="array" ref="J917">_xlfn.IFS($I917&gt;=$C$5-$B$27,TRUE,$P917&gt;=$B$6,FALSE,TRUE,$J916)</f>
        <v>1</v>
      </c>
      <c r="K917" t="b" cm="1">
        <f t="array" ref="K917">_xlfn.IFS($L917&gt;=$B$4-$B$27,FALSE,$I917&gt;=$B$5-$B$27,TRUE,AND($J917,NOT($K916)),FALSE,$K916,TRUE,TRUE,FALSE)</f>
        <v>0</v>
      </c>
      <c r="L917" cm="1">
        <f t="array" ref="L917">_xlfn.IFS($K916,$L916+$B$27,NOT($K916),0,TRUE,$K916)</f>
        <v>0</v>
      </c>
      <c r="M917" t="b" cm="1">
        <f t="array" ref="M917">_xlfn.IFS($K917,FALSE,AND($J917,NOT($K917),$P917&lt;$B$6),TRUE,TRUE,FALSE)</f>
        <v>1</v>
      </c>
      <c r="N917" cm="1">
        <f t="array" ref="N917">_xlfn.IFS($N916&gt;=$C$7-$B$27,0,$M916,$N916+$B$27,TRUE,0)</f>
        <v>0</v>
      </c>
      <c r="O917" t="b" cm="1">
        <f t="array" ref="O917">_xlfn.IFS(AND($J917,NOT($K917),NOT($M917)),TRUE,$P917&gt;=$B$6,FALSE,AND($J917,NOT($K917),$M917,$N917=0),TRUE,TRUE,FALSE)</f>
        <v>1</v>
      </c>
      <c r="P917" cm="1">
        <f t="array" ref="P917">_xlfn.IFS(AND($O916,$P916&lt;$B$6),$P916+1,AND(NOT($J916),$P916&gt;0),0,TRUE,$P916)</f>
        <v>4</v>
      </c>
      <c r="Q917" s="1">
        <f t="shared" si="71"/>
        <v>49</v>
      </c>
      <c r="R917" s="1">
        <f t="shared" si="72"/>
        <v>2450</v>
      </c>
      <c r="S917" s="17">
        <f t="shared" si="73"/>
        <v>160.83150984682715</v>
      </c>
      <c r="T917" s="1" cm="1">
        <f t="array" ref="T917">_xlfn.IFS($B$6=1,Q917*$B$10,AND(P916=0,P917&gt;=1),T916+$B$6*$B$10*$B$8,TRUE,T916)</f>
        <v>2400</v>
      </c>
      <c r="U917" s="17">
        <f t="shared" si="74"/>
        <v>157.5492341356674</v>
      </c>
    </row>
    <row r="918" spans="7:21" x14ac:dyDescent="0.25">
      <c r="G918" s="15">
        <v>916</v>
      </c>
      <c r="H918" s="17">
        <f t="shared" si="70"/>
        <v>15.25</v>
      </c>
      <c r="I918" cm="1">
        <f t="array" ref="I918">_xlfn.IFS(AND(NOT($I917=0),$J917),0,NOT($J917),$I917+$B$27,TRUE,$I917)</f>
        <v>0</v>
      </c>
      <c r="J918" t="b" cm="1">
        <f t="array" ref="J918">_xlfn.IFS($I918&gt;=$C$5-$B$27,TRUE,$P918&gt;=$B$6,FALSE,TRUE,$J917)</f>
        <v>1</v>
      </c>
      <c r="K918" t="b" cm="1">
        <f t="array" ref="K918">_xlfn.IFS($L918&gt;=$B$4-$B$27,FALSE,$I918&gt;=$B$5-$B$27,TRUE,AND($J918,NOT($K917)),FALSE,$K917,TRUE,TRUE,FALSE)</f>
        <v>0</v>
      </c>
      <c r="L918" cm="1">
        <f t="array" ref="L918">_xlfn.IFS($K917,$L917+$B$27,NOT($K917),0,TRUE,$K917)</f>
        <v>0</v>
      </c>
      <c r="M918" t="b" cm="1">
        <f t="array" ref="M918">_xlfn.IFS($K918,FALSE,AND($J918,NOT($K918),$P918&lt;$B$6),TRUE,TRUE,FALSE)</f>
        <v>1</v>
      </c>
      <c r="N918" cm="1">
        <f t="array" ref="N918">_xlfn.IFS($N917&gt;=$C$7-$B$27,0,$M917,$N917+$B$27,TRUE,0)</f>
        <v>1.6666666666666666E-2</v>
      </c>
      <c r="O918" t="b" cm="1">
        <f t="array" ref="O918">_xlfn.IFS(AND($J918,NOT($K918),NOT($M918)),TRUE,$P918&gt;=$B$6,FALSE,AND($J918,NOT($K918),$M918,$N918=0),TRUE,TRUE,FALSE)</f>
        <v>0</v>
      </c>
      <c r="P918" cm="1">
        <f t="array" ref="P918">_xlfn.IFS(AND($O917,$P917&lt;$B$6),$P917+1,AND(NOT($J917),$P917&gt;0),0,TRUE,$P917)</f>
        <v>5</v>
      </c>
      <c r="Q918" s="1">
        <f t="shared" si="71"/>
        <v>50</v>
      </c>
      <c r="R918" s="1">
        <f t="shared" si="72"/>
        <v>2500</v>
      </c>
      <c r="S918" s="17">
        <f t="shared" si="73"/>
        <v>163.9344262295082</v>
      </c>
      <c r="T918" s="1" cm="1">
        <f t="array" ref="T918">_xlfn.IFS($B$6=1,Q918*$B$10,AND(P917=0,P918&gt;=1),T917+$B$6*$B$10*$B$8,TRUE,T917)</f>
        <v>2400</v>
      </c>
      <c r="U918" s="17">
        <f t="shared" si="74"/>
        <v>157.37704918032787</v>
      </c>
    </row>
    <row r="919" spans="7:21" x14ac:dyDescent="0.25">
      <c r="G919" s="15">
        <v>917</v>
      </c>
      <c r="H919" s="17">
        <f t="shared" si="70"/>
        <v>15.266666666666666</v>
      </c>
      <c r="I919" cm="1">
        <f t="array" ref="I919">_xlfn.IFS(AND(NOT($I918=0),$J918),0,NOT($J918),$I918+$B$27,TRUE,$I918)</f>
        <v>0</v>
      </c>
      <c r="J919" t="b" cm="1">
        <f t="array" ref="J919">_xlfn.IFS($I919&gt;=$C$5-$B$27,TRUE,$P919&gt;=$B$6,FALSE,TRUE,$J918)</f>
        <v>1</v>
      </c>
      <c r="K919" t="b" cm="1">
        <f t="array" ref="K919">_xlfn.IFS($L919&gt;=$B$4-$B$27,FALSE,$I919&gt;=$B$5-$B$27,TRUE,AND($J919,NOT($K918)),FALSE,$K918,TRUE,TRUE,FALSE)</f>
        <v>0</v>
      </c>
      <c r="L919" cm="1">
        <f t="array" ref="L919">_xlfn.IFS($K918,$L918+$B$27,NOT($K918),0,TRUE,$K918)</f>
        <v>0</v>
      </c>
      <c r="M919" t="b" cm="1">
        <f t="array" ref="M919">_xlfn.IFS($K919,FALSE,AND($J919,NOT($K919),$P919&lt;$B$6),TRUE,TRUE,FALSE)</f>
        <v>1</v>
      </c>
      <c r="N919" cm="1">
        <f t="array" ref="N919">_xlfn.IFS($N918&gt;=$C$7-$B$27,0,$M918,$N918+$B$27,TRUE,0)</f>
        <v>3.3333333333333333E-2</v>
      </c>
      <c r="O919" t="b" cm="1">
        <f t="array" ref="O919">_xlfn.IFS(AND($J919,NOT($K919),NOT($M919)),TRUE,$P919&gt;=$B$6,FALSE,AND($J919,NOT($K919),$M919,$N919=0),TRUE,TRUE,FALSE)</f>
        <v>0</v>
      </c>
      <c r="P919" cm="1">
        <f t="array" ref="P919">_xlfn.IFS(AND($O918,$P918&lt;$B$6),$P918+1,AND(NOT($J918),$P918&gt;0),0,TRUE,$P918)</f>
        <v>5</v>
      </c>
      <c r="Q919" s="1">
        <f t="shared" si="71"/>
        <v>50</v>
      </c>
      <c r="R919" s="1">
        <f t="shared" si="72"/>
        <v>2500</v>
      </c>
      <c r="S919" s="17">
        <f t="shared" si="73"/>
        <v>163.75545851528386</v>
      </c>
      <c r="T919" s="1" cm="1">
        <f t="array" ref="T919">_xlfn.IFS($B$6=1,Q919*$B$10,AND(P918=0,P919&gt;=1),T918+$B$6*$B$10*$B$8,TRUE,T918)</f>
        <v>2400</v>
      </c>
      <c r="U919" s="17">
        <f t="shared" si="74"/>
        <v>157.2052401746725</v>
      </c>
    </row>
    <row r="920" spans="7:21" x14ac:dyDescent="0.25">
      <c r="G920" s="15">
        <v>918</v>
      </c>
      <c r="H920" s="17">
        <f t="shared" si="70"/>
        <v>15.283333333333333</v>
      </c>
      <c r="I920" cm="1">
        <f t="array" ref="I920">_xlfn.IFS(AND(NOT($I919=0),$J919),0,NOT($J919),$I919+$B$27,TRUE,$I919)</f>
        <v>0</v>
      </c>
      <c r="J920" t="b" cm="1">
        <f t="array" ref="J920">_xlfn.IFS($I920&gt;=$C$5-$B$27,TRUE,$P920&gt;=$B$6,FALSE,TRUE,$J919)</f>
        <v>1</v>
      </c>
      <c r="K920" t="b" cm="1">
        <f t="array" ref="K920">_xlfn.IFS($L920&gt;=$B$4-$B$27,FALSE,$I920&gt;=$B$5-$B$27,TRUE,AND($J920,NOT($K919)),FALSE,$K919,TRUE,TRUE,FALSE)</f>
        <v>0</v>
      </c>
      <c r="L920" cm="1">
        <f t="array" ref="L920">_xlfn.IFS($K919,$L919+$B$27,NOT($K919),0,TRUE,$K919)</f>
        <v>0</v>
      </c>
      <c r="M920" t="b" cm="1">
        <f t="array" ref="M920">_xlfn.IFS($K920,FALSE,AND($J920,NOT($K920),$P920&lt;$B$6),TRUE,TRUE,FALSE)</f>
        <v>1</v>
      </c>
      <c r="N920" cm="1">
        <f t="array" ref="N920">_xlfn.IFS($N919&gt;=$C$7-$B$27,0,$M919,$N919+$B$27,TRUE,0)</f>
        <v>0</v>
      </c>
      <c r="O920" t="b" cm="1">
        <f t="array" ref="O920">_xlfn.IFS(AND($J920,NOT($K920),NOT($M920)),TRUE,$P920&gt;=$B$6,FALSE,AND($J920,NOT($K920),$M920,$N920=0),TRUE,TRUE,FALSE)</f>
        <v>1</v>
      </c>
      <c r="P920" cm="1">
        <f t="array" ref="P920">_xlfn.IFS(AND($O919,$P919&lt;$B$6),$P919+1,AND(NOT($J919),$P919&gt;0),0,TRUE,$P919)</f>
        <v>5</v>
      </c>
      <c r="Q920" s="1">
        <f t="shared" si="71"/>
        <v>50</v>
      </c>
      <c r="R920" s="1">
        <f t="shared" si="72"/>
        <v>2500</v>
      </c>
      <c r="S920" s="17">
        <f t="shared" si="73"/>
        <v>163.57688113413303</v>
      </c>
      <c r="T920" s="1" cm="1">
        <f t="array" ref="T920">_xlfn.IFS($B$6=1,Q920*$B$10,AND(P919=0,P920&gt;=1),T919+$B$6*$B$10*$B$8,TRUE,T919)</f>
        <v>2400</v>
      </c>
      <c r="U920" s="17">
        <f t="shared" si="74"/>
        <v>157.03380588876772</v>
      </c>
    </row>
    <row r="921" spans="7:21" x14ac:dyDescent="0.25">
      <c r="G921" s="15">
        <v>919</v>
      </c>
      <c r="H921" s="17">
        <f t="shared" si="70"/>
        <v>15.299999999999999</v>
      </c>
      <c r="I921" cm="1">
        <f t="array" ref="I921">_xlfn.IFS(AND(NOT($I920=0),$J920),0,NOT($J920),$I920+$B$27,TRUE,$I920)</f>
        <v>0</v>
      </c>
      <c r="J921" t="b" cm="1">
        <f t="array" ref="J921">_xlfn.IFS($I921&gt;=$C$5-$B$27,TRUE,$P921&gt;=$B$6,FALSE,TRUE,$J920)</f>
        <v>1</v>
      </c>
      <c r="K921" t="b" cm="1">
        <f t="array" ref="K921">_xlfn.IFS($L921&gt;=$B$4-$B$27,FALSE,$I921&gt;=$B$5-$B$27,TRUE,AND($J921,NOT($K920)),FALSE,$K920,TRUE,TRUE,FALSE)</f>
        <v>0</v>
      </c>
      <c r="L921" cm="1">
        <f t="array" ref="L921">_xlfn.IFS($K920,$L920+$B$27,NOT($K920),0,TRUE,$K920)</f>
        <v>0</v>
      </c>
      <c r="M921" t="b" cm="1">
        <f t="array" ref="M921">_xlfn.IFS($K921,FALSE,AND($J921,NOT($K921),$P921&lt;$B$6),TRUE,TRUE,FALSE)</f>
        <v>1</v>
      </c>
      <c r="N921" cm="1">
        <f t="array" ref="N921">_xlfn.IFS($N920&gt;=$C$7-$B$27,0,$M920,$N920+$B$27,TRUE,0)</f>
        <v>1.6666666666666666E-2</v>
      </c>
      <c r="O921" t="b" cm="1">
        <f t="array" ref="O921">_xlfn.IFS(AND($J921,NOT($K921),NOT($M921)),TRUE,$P921&gt;=$B$6,FALSE,AND($J921,NOT($K921),$M921,$N921=0),TRUE,TRUE,FALSE)</f>
        <v>0</v>
      </c>
      <c r="P921" cm="1">
        <f t="array" ref="P921">_xlfn.IFS(AND($O920,$P920&lt;$B$6),$P920+1,AND(NOT($J920),$P920&gt;0),0,TRUE,$P920)</f>
        <v>6</v>
      </c>
      <c r="Q921" s="1">
        <f t="shared" si="71"/>
        <v>51</v>
      </c>
      <c r="R921" s="1">
        <f t="shared" si="72"/>
        <v>2550</v>
      </c>
      <c r="S921" s="17">
        <f t="shared" si="73"/>
        <v>166.66666666666669</v>
      </c>
      <c r="T921" s="1" cm="1">
        <f t="array" ref="T921">_xlfn.IFS($B$6=1,Q921*$B$10,AND(P920=0,P921&gt;=1),T920+$B$6*$B$10*$B$8,TRUE,T920)</f>
        <v>2400</v>
      </c>
      <c r="U921" s="17">
        <f t="shared" si="74"/>
        <v>156.86274509803923</v>
      </c>
    </row>
    <row r="922" spans="7:21" x14ac:dyDescent="0.25">
      <c r="G922" s="15">
        <v>920</v>
      </c>
      <c r="H922" s="17">
        <f t="shared" si="70"/>
        <v>15.316666666666666</v>
      </c>
      <c r="I922" cm="1">
        <f t="array" ref="I922">_xlfn.IFS(AND(NOT($I921=0),$J921),0,NOT($J921),$I921+$B$27,TRUE,$I921)</f>
        <v>0</v>
      </c>
      <c r="J922" t="b" cm="1">
        <f t="array" ref="J922">_xlfn.IFS($I922&gt;=$C$5-$B$27,TRUE,$P922&gt;=$B$6,FALSE,TRUE,$J921)</f>
        <v>1</v>
      </c>
      <c r="K922" t="b" cm="1">
        <f t="array" ref="K922">_xlfn.IFS($L922&gt;=$B$4-$B$27,FALSE,$I922&gt;=$B$5-$B$27,TRUE,AND($J922,NOT($K921)),FALSE,$K921,TRUE,TRUE,FALSE)</f>
        <v>0</v>
      </c>
      <c r="L922" cm="1">
        <f t="array" ref="L922">_xlfn.IFS($K921,$L921+$B$27,NOT($K921),0,TRUE,$K921)</f>
        <v>0</v>
      </c>
      <c r="M922" t="b" cm="1">
        <f t="array" ref="M922">_xlfn.IFS($K922,FALSE,AND($J922,NOT($K922),$P922&lt;$B$6),TRUE,TRUE,FALSE)</f>
        <v>1</v>
      </c>
      <c r="N922" cm="1">
        <f t="array" ref="N922">_xlfn.IFS($N921&gt;=$C$7-$B$27,0,$M921,$N921+$B$27,TRUE,0)</f>
        <v>3.3333333333333333E-2</v>
      </c>
      <c r="O922" t="b" cm="1">
        <f t="array" ref="O922">_xlfn.IFS(AND($J922,NOT($K922),NOT($M922)),TRUE,$P922&gt;=$B$6,FALSE,AND($J922,NOT($K922),$M922,$N922=0),TRUE,TRUE,FALSE)</f>
        <v>0</v>
      </c>
      <c r="P922" cm="1">
        <f t="array" ref="P922">_xlfn.IFS(AND($O921,$P921&lt;$B$6),$P921+1,AND(NOT($J921),$P921&gt;0),0,TRUE,$P921)</f>
        <v>6</v>
      </c>
      <c r="Q922" s="1">
        <f t="shared" si="71"/>
        <v>51</v>
      </c>
      <c r="R922" s="1">
        <f t="shared" si="72"/>
        <v>2550</v>
      </c>
      <c r="S922" s="17">
        <f t="shared" si="73"/>
        <v>166.48531011969533</v>
      </c>
      <c r="T922" s="1" cm="1">
        <f t="array" ref="T922">_xlfn.IFS($B$6=1,Q922*$B$10,AND(P921=0,P922&gt;=1),T921+$B$6*$B$10*$B$8,TRUE,T921)</f>
        <v>2400</v>
      </c>
      <c r="U922" s="17">
        <f t="shared" si="74"/>
        <v>156.69205658324265</v>
      </c>
    </row>
    <row r="923" spans="7:21" x14ac:dyDescent="0.25">
      <c r="G923" s="15">
        <v>921</v>
      </c>
      <c r="H923" s="17">
        <f t="shared" si="70"/>
        <v>15.333333333333334</v>
      </c>
      <c r="I923" cm="1">
        <f t="array" ref="I923">_xlfn.IFS(AND(NOT($I922=0),$J922),0,NOT($J922),$I922+$B$27,TRUE,$I922)</f>
        <v>0</v>
      </c>
      <c r="J923" t="b" cm="1">
        <f t="array" ref="J923">_xlfn.IFS($I923&gt;=$C$5-$B$27,TRUE,$P923&gt;=$B$6,FALSE,TRUE,$J922)</f>
        <v>1</v>
      </c>
      <c r="K923" t="b" cm="1">
        <f t="array" ref="K923">_xlfn.IFS($L923&gt;=$B$4-$B$27,FALSE,$I923&gt;=$B$5-$B$27,TRUE,AND($J923,NOT($K922)),FALSE,$K922,TRUE,TRUE,FALSE)</f>
        <v>0</v>
      </c>
      <c r="L923" cm="1">
        <f t="array" ref="L923">_xlfn.IFS($K922,$L922+$B$27,NOT($K922),0,TRUE,$K922)</f>
        <v>0</v>
      </c>
      <c r="M923" t="b" cm="1">
        <f t="array" ref="M923">_xlfn.IFS($K923,FALSE,AND($J923,NOT($K923),$P923&lt;$B$6),TRUE,TRUE,FALSE)</f>
        <v>1</v>
      </c>
      <c r="N923" cm="1">
        <f t="array" ref="N923">_xlfn.IFS($N922&gt;=$C$7-$B$27,0,$M922,$N922+$B$27,TRUE,0)</f>
        <v>0</v>
      </c>
      <c r="O923" t="b" cm="1">
        <f t="array" ref="O923">_xlfn.IFS(AND($J923,NOT($K923),NOT($M923)),TRUE,$P923&gt;=$B$6,FALSE,AND($J923,NOT($K923),$M923,$N923=0),TRUE,TRUE,FALSE)</f>
        <v>1</v>
      </c>
      <c r="P923" cm="1">
        <f t="array" ref="P923">_xlfn.IFS(AND($O922,$P922&lt;$B$6),$P922+1,AND(NOT($J922),$P922&gt;0),0,TRUE,$P922)</f>
        <v>6</v>
      </c>
      <c r="Q923" s="1">
        <f t="shared" si="71"/>
        <v>51</v>
      </c>
      <c r="R923" s="1">
        <f t="shared" si="72"/>
        <v>2550</v>
      </c>
      <c r="S923" s="17">
        <f t="shared" si="73"/>
        <v>166.30434782608694</v>
      </c>
      <c r="T923" s="1" cm="1">
        <f t="array" ref="T923">_xlfn.IFS($B$6=1,Q923*$B$10,AND(P922=0,P923&gt;=1),T922+$B$6*$B$10*$B$8,TRUE,T922)</f>
        <v>2400</v>
      </c>
      <c r="U923" s="17">
        <f t="shared" si="74"/>
        <v>156.52173913043478</v>
      </c>
    </row>
    <row r="924" spans="7:21" x14ac:dyDescent="0.25">
      <c r="G924" s="15">
        <v>922</v>
      </c>
      <c r="H924" s="17">
        <f t="shared" si="70"/>
        <v>15.35</v>
      </c>
      <c r="I924" cm="1">
        <f t="array" ref="I924">_xlfn.IFS(AND(NOT($I923=0),$J923),0,NOT($J923),$I923+$B$27,TRUE,$I923)</f>
        <v>0</v>
      </c>
      <c r="J924" t="b" cm="1">
        <f t="array" ref="J924">_xlfn.IFS($I924&gt;=$C$5-$B$27,TRUE,$P924&gt;=$B$6,FALSE,TRUE,$J923)</f>
        <v>1</v>
      </c>
      <c r="K924" t="b" cm="1">
        <f t="array" ref="K924">_xlfn.IFS($L924&gt;=$B$4-$B$27,FALSE,$I924&gt;=$B$5-$B$27,TRUE,AND($J924,NOT($K923)),FALSE,$K923,TRUE,TRUE,FALSE)</f>
        <v>0</v>
      </c>
      <c r="L924" cm="1">
        <f t="array" ref="L924">_xlfn.IFS($K923,$L923+$B$27,NOT($K923),0,TRUE,$K923)</f>
        <v>0</v>
      </c>
      <c r="M924" t="b" cm="1">
        <f t="array" ref="M924">_xlfn.IFS($K924,FALSE,AND($J924,NOT($K924),$P924&lt;$B$6),TRUE,TRUE,FALSE)</f>
        <v>1</v>
      </c>
      <c r="N924" cm="1">
        <f t="array" ref="N924">_xlfn.IFS($N923&gt;=$C$7-$B$27,0,$M923,$N923+$B$27,TRUE,0)</f>
        <v>1.6666666666666666E-2</v>
      </c>
      <c r="O924" t="b" cm="1">
        <f t="array" ref="O924">_xlfn.IFS(AND($J924,NOT($K924),NOT($M924)),TRUE,$P924&gt;=$B$6,FALSE,AND($J924,NOT($K924),$M924,$N924=0),TRUE,TRUE,FALSE)</f>
        <v>0</v>
      </c>
      <c r="P924" cm="1">
        <f t="array" ref="P924">_xlfn.IFS(AND($O923,$P923&lt;$B$6),$P923+1,AND(NOT($J923),$P923&gt;0),0,TRUE,$P923)</f>
        <v>7</v>
      </c>
      <c r="Q924" s="1">
        <f t="shared" si="71"/>
        <v>52</v>
      </c>
      <c r="R924" s="1">
        <f t="shared" si="72"/>
        <v>2600</v>
      </c>
      <c r="S924" s="17">
        <f t="shared" si="73"/>
        <v>169.38110749185668</v>
      </c>
      <c r="T924" s="1" cm="1">
        <f t="array" ref="T924">_xlfn.IFS($B$6=1,Q924*$B$10,AND(P923=0,P924&gt;=1),T923+$B$6*$B$10*$B$8,TRUE,T923)</f>
        <v>2400</v>
      </c>
      <c r="U924" s="17">
        <f t="shared" si="74"/>
        <v>156.35179153094464</v>
      </c>
    </row>
    <row r="925" spans="7:21" x14ac:dyDescent="0.25">
      <c r="G925" s="15">
        <v>923</v>
      </c>
      <c r="H925" s="17">
        <f t="shared" si="70"/>
        <v>15.366666666666667</v>
      </c>
      <c r="I925" cm="1">
        <f t="array" ref="I925">_xlfn.IFS(AND(NOT($I924=0),$J924),0,NOT($J924),$I924+$B$27,TRUE,$I924)</f>
        <v>0</v>
      </c>
      <c r="J925" t="b" cm="1">
        <f t="array" ref="J925">_xlfn.IFS($I925&gt;=$C$5-$B$27,TRUE,$P925&gt;=$B$6,FALSE,TRUE,$J924)</f>
        <v>1</v>
      </c>
      <c r="K925" t="b" cm="1">
        <f t="array" ref="K925">_xlfn.IFS($L925&gt;=$B$4-$B$27,FALSE,$I925&gt;=$B$5-$B$27,TRUE,AND($J925,NOT($K924)),FALSE,$K924,TRUE,TRUE,FALSE)</f>
        <v>0</v>
      </c>
      <c r="L925" cm="1">
        <f t="array" ref="L925">_xlfn.IFS($K924,$L924+$B$27,NOT($K924),0,TRUE,$K924)</f>
        <v>0</v>
      </c>
      <c r="M925" t="b" cm="1">
        <f t="array" ref="M925">_xlfn.IFS($K925,FALSE,AND($J925,NOT($K925),$P925&lt;$B$6),TRUE,TRUE,FALSE)</f>
        <v>1</v>
      </c>
      <c r="N925" cm="1">
        <f t="array" ref="N925">_xlfn.IFS($N924&gt;=$C$7-$B$27,0,$M924,$N924+$B$27,TRUE,0)</f>
        <v>3.3333333333333333E-2</v>
      </c>
      <c r="O925" t="b" cm="1">
        <f t="array" ref="O925">_xlfn.IFS(AND($J925,NOT($K925),NOT($M925)),TRUE,$P925&gt;=$B$6,FALSE,AND($J925,NOT($K925),$M925,$N925=0),TRUE,TRUE,FALSE)</f>
        <v>0</v>
      </c>
      <c r="P925" cm="1">
        <f t="array" ref="P925">_xlfn.IFS(AND($O924,$P924&lt;$B$6),$P924+1,AND(NOT($J924),$P924&gt;0),0,TRUE,$P924)</f>
        <v>7</v>
      </c>
      <c r="Q925" s="1">
        <f t="shared" si="71"/>
        <v>52</v>
      </c>
      <c r="R925" s="1">
        <f t="shared" si="72"/>
        <v>2600</v>
      </c>
      <c r="S925" s="17">
        <f t="shared" si="73"/>
        <v>169.19739696312365</v>
      </c>
      <c r="T925" s="1" cm="1">
        <f t="array" ref="T925">_xlfn.IFS($B$6=1,Q925*$B$10,AND(P924=0,P925&gt;=1),T924+$B$6*$B$10*$B$8,TRUE,T924)</f>
        <v>2400</v>
      </c>
      <c r="U925" s="17">
        <f t="shared" si="74"/>
        <v>156.18221258134488</v>
      </c>
    </row>
    <row r="926" spans="7:21" x14ac:dyDescent="0.25">
      <c r="G926" s="15">
        <v>924</v>
      </c>
      <c r="H926" s="17">
        <f t="shared" si="70"/>
        <v>15.383333333333333</v>
      </c>
      <c r="I926" cm="1">
        <f t="array" ref="I926">_xlfn.IFS(AND(NOT($I925=0),$J925),0,NOT($J925),$I925+$B$27,TRUE,$I925)</f>
        <v>0</v>
      </c>
      <c r="J926" t="b" cm="1">
        <f t="array" ref="J926">_xlfn.IFS($I926&gt;=$C$5-$B$27,TRUE,$P926&gt;=$B$6,FALSE,TRUE,$J925)</f>
        <v>1</v>
      </c>
      <c r="K926" t="b" cm="1">
        <f t="array" ref="K926">_xlfn.IFS($L926&gt;=$B$4-$B$27,FALSE,$I926&gt;=$B$5-$B$27,TRUE,AND($J926,NOT($K925)),FALSE,$K925,TRUE,TRUE,FALSE)</f>
        <v>0</v>
      </c>
      <c r="L926" cm="1">
        <f t="array" ref="L926">_xlfn.IFS($K925,$L925+$B$27,NOT($K925),0,TRUE,$K925)</f>
        <v>0</v>
      </c>
      <c r="M926" t="b" cm="1">
        <f t="array" ref="M926">_xlfn.IFS($K926,FALSE,AND($J926,NOT($K926),$P926&lt;$B$6),TRUE,TRUE,FALSE)</f>
        <v>1</v>
      </c>
      <c r="N926" cm="1">
        <f t="array" ref="N926">_xlfn.IFS($N925&gt;=$C$7-$B$27,0,$M925,$N925+$B$27,TRUE,0)</f>
        <v>0</v>
      </c>
      <c r="O926" t="b" cm="1">
        <f t="array" ref="O926">_xlfn.IFS(AND($J926,NOT($K926),NOT($M926)),TRUE,$P926&gt;=$B$6,FALSE,AND($J926,NOT($K926),$M926,$N926=0),TRUE,TRUE,FALSE)</f>
        <v>1</v>
      </c>
      <c r="P926" cm="1">
        <f t="array" ref="P926">_xlfn.IFS(AND($O925,$P925&lt;$B$6),$P925+1,AND(NOT($J925),$P925&gt;0),0,TRUE,$P925)</f>
        <v>7</v>
      </c>
      <c r="Q926" s="1">
        <f t="shared" si="71"/>
        <v>52</v>
      </c>
      <c r="R926" s="1">
        <f t="shared" si="72"/>
        <v>2600</v>
      </c>
      <c r="S926" s="17">
        <f t="shared" si="73"/>
        <v>169.01408450704227</v>
      </c>
      <c r="T926" s="1" cm="1">
        <f t="array" ref="T926">_xlfn.IFS($B$6=1,Q926*$B$10,AND(P925=0,P926&gt;=1),T925+$B$6*$B$10*$B$8,TRUE,T925)</f>
        <v>2400</v>
      </c>
      <c r="U926" s="17">
        <f t="shared" si="74"/>
        <v>156.01300108342363</v>
      </c>
    </row>
    <row r="927" spans="7:21" x14ac:dyDescent="0.25">
      <c r="G927" s="15">
        <v>925</v>
      </c>
      <c r="H927" s="17">
        <f t="shared" si="70"/>
        <v>15.4</v>
      </c>
      <c r="I927" cm="1">
        <f t="array" ref="I927">_xlfn.IFS(AND(NOT($I926=0),$J926),0,NOT($J926),$I926+$B$27,TRUE,$I926)</f>
        <v>0</v>
      </c>
      <c r="J927" t="b" cm="1">
        <f t="array" ref="J927">_xlfn.IFS($I927&gt;=$C$5-$B$27,TRUE,$P927&gt;=$B$6,FALSE,TRUE,$J926)</f>
        <v>1</v>
      </c>
      <c r="K927" t="b" cm="1">
        <f t="array" ref="K927">_xlfn.IFS($L927&gt;=$B$4-$B$27,FALSE,$I927&gt;=$B$5-$B$27,TRUE,AND($J927,NOT($K926)),FALSE,$K926,TRUE,TRUE,FALSE)</f>
        <v>0</v>
      </c>
      <c r="L927" cm="1">
        <f t="array" ref="L927">_xlfn.IFS($K926,$L926+$B$27,NOT($K926),0,TRUE,$K926)</f>
        <v>0</v>
      </c>
      <c r="M927" t="b" cm="1">
        <f t="array" ref="M927">_xlfn.IFS($K927,FALSE,AND($J927,NOT($K927),$P927&lt;$B$6),TRUE,TRUE,FALSE)</f>
        <v>1</v>
      </c>
      <c r="N927" cm="1">
        <f t="array" ref="N927">_xlfn.IFS($N926&gt;=$C$7-$B$27,0,$M926,$N926+$B$27,TRUE,0)</f>
        <v>1.6666666666666666E-2</v>
      </c>
      <c r="O927" t="b" cm="1">
        <f t="array" ref="O927">_xlfn.IFS(AND($J927,NOT($K927),NOT($M927)),TRUE,$P927&gt;=$B$6,FALSE,AND($J927,NOT($K927),$M927,$N927=0),TRUE,TRUE,FALSE)</f>
        <v>0</v>
      </c>
      <c r="P927" cm="1">
        <f t="array" ref="P927">_xlfn.IFS(AND($O926,$P926&lt;$B$6),$P926+1,AND(NOT($J926),$P926&gt;0),0,TRUE,$P926)</f>
        <v>8</v>
      </c>
      <c r="Q927" s="1">
        <f t="shared" si="71"/>
        <v>53</v>
      </c>
      <c r="R927" s="1">
        <f t="shared" si="72"/>
        <v>2650</v>
      </c>
      <c r="S927" s="17">
        <f t="shared" si="73"/>
        <v>172.07792207792207</v>
      </c>
      <c r="T927" s="1" cm="1">
        <f t="array" ref="T927">_xlfn.IFS($B$6=1,Q927*$B$10,AND(P926=0,P927&gt;=1),T926+$B$6*$B$10*$B$8,TRUE,T926)</f>
        <v>2400</v>
      </c>
      <c r="U927" s="17">
        <f t="shared" si="74"/>
        <v>155.84415584415584</v>
      </c>
    </row>
    <row r="928" spans="7:21" x14ac:dyDescent="0.25">
      <c r="G928" s="15">
        <v>926</v>
      </c>
      <c r="H928" s="17">
        <f t="shared" si="70"/>
        <v>15.416666666666666</v>
      </c>
      <c r="I928" cm="1">
        <f t="array" ref="I928">_xlfn.IFS(AND(NOT($I927=0),$J927),0,NOT($J927),$I927+$B$27,TRUE,$I927)</f>
        <v>0</v>
      </c>
      <c r="J928" t="b" cm="1">
        <f t="array" ref="J928">_xlfn.IFS($I928&gt;=$C$5-$B$27,TRUE,$P928&gt;=$B$6,FALSE,TRUE,$J927)</f>
        <v>1</v>
      </c>
      <c r="K928" t="b" cm="1">
        <f t="array" ref="K928">_xlfn.IFS($L928&gt;=$B$4-$B$27,FALSE,$I928&gt;=$B$5-$B$27,TRUE,AND($J928,NOT($K927)),FALSE,$K927,TRUE,TRUE,FALSE)</f>
        <v>0</v>
      </c>
      <c r="L928" cm="1">
        <f t="array" ref="L928">_xlfn.IFS($K927,$L927+$B$27,NOT($K927),0,TRUE,$K927)</f>
        <v>0</v>
      </c>
      <c r="M928" t="b" cm="1">
        <f t="array" ref="M928">_xlfn.IFS($K928,FALSE,AND($J928,NOT($K928),$P928&lt;$B$6),TRUE,TRUE,FALSE)</f>
        <v>1</v>
      </c>
      <c r="N928" cm="1">
        <f t="array" ref="N928">_xlfn.IFS($N927&gt;=$C$7-$B$27,0,$M927,$N927+$B$27,TRUE,0)</f>
        <v>3.3333333333333333E-2</v>
      </c>
      <c r="O928" t="b" cm="1">
        <f t="array" ref="O928">_xlfn.IFS(AND($J928,NOT($K928),NOT($M928)),TRUE,$P928&gt;=$B$6,FALSE,AND($J928,NOT($K928),$M928,$N928=0),TRUE,TRUE,FALSE)</f>
        <v>0</v>
      </c>
      <c r="P928" cm="1">
        <f t="array" ref="P928">_xlfn.IFS(AND($O927,$P927&lt;$B$6),$P927+1,AND(NOT($J927),$P927&gt;0),0,TRUE,$P927)</f>
        <v>8</v>
      </c>
      <c r="Q928" s="1">
        <f t="shared" si="71"/>
        <v>53</v>
      </c>
      <c r="R928" s="1">
        <f t="shared" si="72"/>
        <v>2650</v>
      </c>
      <c r="S928" s="17">
        <f t="shared" si="73"/>
        <v>171.8918918918919</v>
      </c>
      <c r="T928" s="1" cm="1">
        <f t="array" ref="T928">_xlfn.IFS($B$6=1,Q928*$B$10,AND(P927=0,P928&gt;=1),T927+$B$6*$B$10*$B$8,TRUE,T927)</f>
        <v>2400</v>
      </c>
      <c r="U928" s="17">
        <f t="shared" si="74"/>
        <v>155.67567567567568</v>
      </c>
    </row>
    <row r="929" spans="7:21" x14ac:dyDescent="0.25">
      <c r="G929" s="15">
        <v>927</v>
      </c>
      <c r="H929" s="17">
        <f t="shared" si="70"/>
        <v>15.433333333333334</v>
      </c>
      <c r="I929" cm="1">
        <f t="array" ref="I929">_xlfn.IFS(AND(NOT($I928=0),$J928),0,NOT($J928),$I928+$B$27,TRUE,$I928)</f>
        <v>0</v>
      </c>
      <c r="J929" t="b" cm="1">
        <f t="array" ref="J929">_xlfn.IFS($I929&gt;=$C$5-$B$27,TRUE,$P929&gt;=$B$6,FALSE,TRUE,$J928)</f>
        <v>1</v>
      </c>
      <c r="K929" t="b" cm="1">
        <f t="array" ref="K929">_xlfn.IFS($L929&gt;=$B$4-$B$27,FALSE,$I929&gt;=$B$5-$B$27,TRUE,AND($J929,NOT($K928)),FALSE,$K928,TRUE,TRUE,FALSE)</f>
        <v>0</v>
      </c>
      <c r="L929" cm="1">
        <f t="array" ref="L929">_xlfn.IFS($K928,$L928+$B$27,NOT($K928),0,TRUE,$K928)</f>
        <v>0</v>
      </c>
      <c r="M929" t="b" cm="1">
        <f t="array" ref="M929">_xlfn.IFS($K929,FALSE,AND($J929,NOT($K929),$P929&lt;$B$6),TRUE,TRUE,FALSE)</f>
        <v>1</v>
      </c>
      <c r="N929" cm="1">
        <f t="array" ref="N929">_xlfn.IFS($N928&gt;=$C$7-$B$27,0,$M928,$N928+$B$27,TRUE,0)</f>
        <v>0</v>
      </c>
      <c r="O929" t="b" cm="1">
        <f t="array" ref="O929">_xlfn.IFS(AND($J929,NOT($K929),NOT($M929)),TRUE,$P929&gt;=$B$6,FALSE,AND($J929,NOT($K929),$M929,$N929=0),TRUE,TRUE,FALSE)</f>
        <v>1</v>
      </c>
      <c r="P929" cm="1">
        <f t="array" ref="P929">_xlfn.IFS(AND($O928,$P928&lt;$B$6),$P928+1,AND(NOT($J928),$P928&gt;0),0,TRUE,$P928)</f>
        <v>8</v>
      </c>
      <c r="Q929" s="1">
        <f t="shared" si="71"/>
        <v>53</v>
      </c>
      <c r="R929" s="1">
        <f t="shared" si="72"/>
        <v>2650</v>
      </c>
      <c r="S929" s="17">
        <f t="shared" si="73"/>
        <v>171.70626349892009</v>
      </c>
      <c r="T929" s="1" cm="1">
        <f t="array" ref="T929">_xlfn.IFS($B$6=1,Q929*$B$10,AND(P928=0,P929&gt;=1),T928+$B$6*$B$10*$B$8,TRUE,T928)</f>
        <v>2400</v>
      </c>
      <c r="U929" s="17">
        <f t="shared" si="74"/>
        <v>155.50755939524836</v>
      </c>
    </row>
    <row r="930" spans="7:21" x14ac:dyDescent="0.25">
      <c r="G930" s="15">
        <v>928</v>
      </c>
      <c r="H930" s="17">
        <f t="shared" si="70"/>
        <v>15.45</v>
      </c>
      <c r="I930" cm="1">
        <f t="array" ref="I930">_xlfn.IFS(AND(NOT($I929=0),$J929),0,NOT($J929),$I929+$B$27,TRUE,$I929)</f>
        <v>0</v>
      </c>
      <c r="J930" t="b" cm="1">
        <f t="array" ref="J930">_xlfn.IFS($I930&gt;=$C$5-$B$27,TRUE,$P930&gt;=$B$6,FALSE,TRUE,$J929)</f>
        <v>1</v>
      </c>
      <c r="K930" t="b" cm="1">
        <f t="array" ref="K930">_xlfn.IFS($L930&gt;=$B$4-$B$27,FALSE,$I930&gt;=$B$5-$B$27,TRUE,AND($J930,NOT($K929)),FALSE,$K929,TRUE,TRUE,FALSE)</f>
        <v>0</v>
      </c>
      <c r="L930" cm="1">
        <f t="array" ref="L930">_xlfn.IFS($K929,$L929+$B$27,NOT($K929),0,TRUE,$K929)</f>
        <v>0</v>
      </c>
      <c r="M930" t="b" cm="1">
        <f t="array" ref="M930">_xlfn.IFS($K930,FALSE,AND($J930,NOT($K930),$P930&lt;$B$6),TRUE,TRUE,FALSE)</f>
        <v>1</v>
      </c>
      <c r="N930" cm="1">
        <f t="array" ref="N930">_xlfn.IFS($N929&gt;=$C$7-$B$27,0,$M929,$N929+$B$27,TRUE,0)</f>
        <v>1.6666666666666666E-2</v>
      </c>
      <c r="O930" t="b" cm="1">
        <f t="array" ref="O930">_xlfn.IFS(AND($J930,NOT($K930),NOT($M930)),TRUE,$P930&gt;=$B$6,FALSE,AND($J930,NOT($K930),$M930,$N930=0),TRUE,TRUE,FALSE)</f>
        <v>0</v>
      </c>
      <c r="P930" cm="1">
        <f t="array" ref="P930">_xlfn.IFS(AND($O929,$P929&lt;$B$6),$P929+1,AND(NOT($J929),$P929&gt;0),0,TRUE,$P929)</f>
        <v>9</v>
      </c>
      <c r="Q930" s="1">
        <f t="shared" si="71"/>
        <v>54</v>
      </c>
      <c r="R930" s="1">
        <f t="shared" si="72"/>
        <v>2700</v>
      </c>
      <c r="S930" s="17">
        <f t="shared" si="73"/>
        <v>174.75728155339806</v>
      </c>
      <c r="T930" s="1" cm="1">
        <f t="array" ref="T930">_xlfn.IFS($B$6=1,Q930*$B$10,AND(P929=0,P930&gt;=1),T929+$B$6*$B$10*$B$8,TRUE,T929)</f>
        <v>2400</v>
      </c>
      <c r="U930" s="17">
        <f t="shared" si="74"/>
        <v>155.33980582524273</v>
      </c>
    </row>
    <row r="931" spans="7:21" x14ac:dyDescent="0.25">
      <c r="G931" s="15">
        <v>929</v>
      </c>
      <c r="H931" s="17">
        <f t="shared" si="70"/>
        <v>15.466666666666667</v>
      </c>
      <c r="I931" cm="1">
        <f t="array" ref="I931">_xlfn.IFS(AND(NOT($I930=0),$J930),0,NOT($J930),$I930+$B$27,TRUE,$I930)</f>
        <v>0</v>
      </c>
      <c r="J931" t="b" cm="1">
        <f t="array" ref="J931">_xlfn.IFS($I931&gt;=$C$5-$B$27,TRUE,$P931&gt;=$B$6,FALSE,TRUE,$J930)</f>
        <v>1</v>
      </c>
      <c r="K931" t="b" cm="1">
        <f t="array" ref="K931">_xlfn.IFS($L931&gt;=$B$4-$B$27,FALSE,$I931&gt;=$B$5-$B$27,TRUE,AND($J931,NOT($K930)),FALSE,$K930,TRUE,TRUE,FALSE)</f>
        <v>0</v>
      </c>
      <c r="L931" cm="1">
        <f t="array" ref="L931">_xlfn.IFS($K930,$L930+$B$27,NOT($K930),0,TRUE,$K930)</f>
        <v>0</v>
      </c>
      <c r="M931" t="b" cm="1">
        <f t="array" ref="M931">_xlfn.IFS($K931,FALSE,AND($J931,NOT($K931),$P931&lt;$B$6),TRUE,TRUE,FALSE)</f>
        <v>1</v>
      </c>
      <c r="N931" cm="1">
        <f t="array" ref="N931">_xlfn.IFS($N930&gt;=$C$7-$B$27,0,$M930,$N930+$B$27,TRUE,0)</f>
        <v>3.3333333333333333E-2</v>
      </c>
      <c r="O931" t="b" cm="1">
        <f t="array" ref="O931">_xlfn.IFS(AND($J931,NOT($K931),NOT($M931)),TRUE,$P931&gt;=$B$6,FALSE,AND($J931,NOT($K931),$M931,$N931=0),TRUE,TRUE,FALSE)</f>
        <v>0</v>
      </c>
      <c r="P931" cm="1">
        <f t="array" ref="P931">_xlfn.IFS(AND($O930,$P930&lt;$B$6),$P930+1,AND(NOT($J930),$P930&gt;0),0,TRUE,$P930)</f>
        <v>9</v>
      </c>
      <c r="Q931" s="1">
        <f t="shared" si="71"/>
        <v>54</v>
      </c>
      <c r="R931" s="1">
        <f t="shared" si="72"/>
        <v>2700</v>
      </c>
      <c r="S931" s="17">
        <f t="shared" si="73"/>
        <v>174.56896551724137</v>
      </c>
      <c r="T931" s="1" cm="1">
        <f t="array" ref="T931">_xlfn.IFS($B$6=1,Q931*$B$10,AND(P930=0,P931&gt;=1),T930+$B$6*$B$10*$B$8,TRUE,T930)</f>
        <v>2400</v>
      </c>
      <c r="U931" s="17">
        <f t="shared" si="74"/>
        <v>155.17241379310346</v>
      </c>
    </row>
    <row r="932" spans="7:21" x14ac:dyDescent="0.25">
      <c r="G932" s="15">
        <v>930</v>
      </c>
      <c r="H932" s="17">
        <f t="shared" si="70"/>
        <v>15.483333333333333</v>
      </c>
      <c r="I932" cm="1">
        <f t="array" ref="I932">_xlfn.IFS(AND(NOT($I931=0),$J931),0,NOT($J931),$I931+$B$27,TRUE,$I931)</f>
        <v>0</v>
      </c>
      <c r="J932" t="b" cm="1">
        <f t="array" ref="J932">_xlfn.IFS($I932&gt;=$C$5-$B$27,TRUE,$P932&gt;=$B$6,FALSE,TRUE,$J931)</f>
        <v>1</v>
      </c>
      <c r="K932" t="b" cm="1">
        <f t="array" ref="K932">_xlfn.IFS($L932&gt;=$B$4-$B$27,FALSE,$I932&gt;=$B$5-$B$27,TRUE,AND($J932,NOT($K931)),FALSE,$K931,TRUE,TRUE,FALSE)</f>
        <v>0</v>
      </c>
      <c r="L932" cm="1">
        <f t="array" ref="L932">_xlfn.IFS($K931,$L931+$B$27,NOT($K931),0,TRUE,$K931)</f>
        <v>0</v>
      </c>
      <c r="M932" t="b" cm="1">
        <f t="array" ref="M932">_xlfn.IFS($K932,FALSE,AND($J932,NOT($K932),$P932&lt;$B$6),TRUE,TRUE,FALSE)</f>
        <v>1</v>
      </c>
      <c r="N932" cm="1">
        <f t="array" ref="N932">_xlfn.IFS($N931&gt;=$C$7-$B$27,0,$M931,$N931+$B$27,TRUE,0)</f>
        <v>0</v>
      </c>
      <c r="O932" t="b" cm="1">
        <f t="array" ref="O932">_xlfn.IFS(AND($J932,NOT($K932),NOT($M932)),TRUE,$P932&gt;=$B$6,FALSE,AND($J932,NOT($K932),$M932,$N932=0),TRUE,TRUE,FALSE)</f>
        <v>1</v>
      </c>
      <c r="P932" cm="1">
        <f t="array" ref="P932">_xlfn.IFS(AND($O931,$P931&lt;$B$6),$P931+1,AND(NOT($J931),$P931&gt;0),0,TRUE,$P931)</f>
        <v>9</v>
      </c>
      <c r="Q932" s="1">
        <f t="shared" si="71"/>
        <v>54</v>
      </c>
      <c r="R932" s="1">
        <f t="shared" si="72"/>
        <v>2700</v>
      </c>
      <c r="S932" s="17">
        <f t="shared" si="73"/>
        <v>174.38105489773952</v>
      </c>
      <c r="T932" s="1" cm="1">
        <f t="array" ref="T932">_xlfn.IFS($B$6=1,Q932*$B$10,AND(P931=0,P932&gt;=1),T931+$B$6*$B$10*$B$8,TRUE,T931)</f>
        <v>2400</v>
      </c>
      <c r="U932" s="17">
        <f t="shared" si="74"/>
        <v>155.00538213132401</v>
      </c>
    </row>
    <row r="933" spans="7:21" x14ac:dyDescent="0.25">
      <c r="G933" s="15">
        <v>931</v>
      </c>
      <c r="H933" s="17">
        <f t="shared" si="70"/>
        <v>15.5</v>
      </c>
      <c r="I933" cm="1">
        <f t="array" ref="I933">_xlfn.IFS(AND(NOT($I932=0),$J932),0,NOT($J932),$I932+$B$27,TRUE,$I932)</f>
        <v>0</v>
      </c>
      <c r="J933" t="b" cm="1">
        <f t="array" ref="J933">_xlfn.IFS($I933&gt;=$C$5-$B$27,TRUE,$P933&gt;=$B$6,FALSE,TRUE,$J932)</f>
        <v>1</v>
      </c>
      <c r="K933" t="b" cm="1">
        <f t="array" ref="K933">_xlfn.IFS($L933&gt;=$B$4-$B$27,FALSE,$I933&gt;=$B$5-$B$27,TRUE,AND($J933,NOT($K932)),FALSE,$K932,TRUE,TRUE,FALSE)</f>
        <v>0</v>
      </c>
      <c r="L933" cm="1">
        <f t="array" ref="L933">_xlfn.IFS($K932,$L932+$B$27,NOT($K932),0,TRUE,$K932)</f>
        <v>0</v>
      </c>
      <c r="M933" t="b" cm="1">
        <f t="array" ref="M933">_xlfn.IFS($K933,FALSE,AND($J933,NOT($K933),$P933&lt;$B$6),TRUE,TRUE,FALSE)</f>
        <v>1</v>
      </c>
      <c r="N933" cm="1">
        <f t="array" ref="N933">_xlfn.IFS($N932&gt;=$C$7-$B$27,0,$M932,$N932+$B$27,TRUE,0)</f>
        <v>1.6666666666666666E-2</v>
      </c>
      <c r="O933" t="b" cm="1">
        <f t="array" ref="O933">_xlfn.IFS(AND($J933,NOT($K933),NOT($M933)),TRUE,$P933&gt;=$B$6,FALSE,AND($J933,NOT($K933),$M933,$N933=0),TRUE,TRUE,FALSE)</f>
        <v>0</v>
      </c>
      <c r="P933" cm="1">
        <f t="array" ref="P933">_xlfn.IFS(AND($O932,$P932&lt;$B$6),$P932+1,AND(NOT($J932),$P932&gt;0),0,TRUE,$P932)</f>
        <v>10</v>
      </c>
      <c r="Q933" s="1">
        <f t="shared" si="71"/>
        <v>55</v>
      </c>
      <c r="R933" s="1">
        <f t="shared" si="72"/>
        <v>2750</v>
      </c>
      <c r="S933" s="17">
        <f t="shared" si="73"/>
        <v>177.41935483870967</v>
      </c>
      <c r="T933" s="1" cm="1">
        <f t="array" ref="T933">_xlfn.IFS($B$6=1,Q933*$B$10,AND(P932=0,P933&gt;=1),T932+$B$6*$B$10*$B$8,TRUE,T932)</f>
        <v>2400</v>
      </c>
      <c r="U933" s="17">
        <f t="shared" si="74"/>
        <v>154.83870967741936</v>
      </c>
    </row>
    <row r="934" spans="7:21" x14ac:dyDescent="0.25">
      <c r="G934" s="15">
        <v>932</v>
      </c>
      <c r="H934" s="17">
        <f t="shared" si="70"/>
        <v>15.516666666666666</v>
      </c>
      <c r="I934" cm="1">
        <f t="array" ref="I934">_xlfn.IFS(AND(NOT($I933=0),$J933),0,NOT($J933),$I933+$B$27,TRUE,$I933)</f>
        <v>0</v>
      </c>
      <c r="J934" t="b" cm="1">
        <f t="array" ref="J934">_xlfn.IFS($I934&gt;=$C$5-$B$27,TRUE,$P934&gt;=$B$6,FALSE,TRUE,$J933)</f>
        <v>1</v>
      </c>
      <c r="K934" t="b" cm="1">
        <f t="array" ref="K934">_xlfn.IFS($L934&gt;=$B$4-$B$27,FALSE,$I934&gt;=$B$5-$B$27,TRUE,AND($J934,NOT($K933)),FALSE,$K933,TRUE,TRUE,FALSE)</f>
        <v>0</v>
      </c>
      <c r="L934" cm="1">
        <f t="array" ref="L934">_xlfn.IFS($K933,$L933+$B$27,NOT($K933),0,TRUE,$K933)</f>
        <v>0</v>
      </c>
      <c r="M934" t="b" cm="1">
        <f t="array" ref="M934">_xlfn.IFS($K934,FALSE,AND($J934,NOT($K934),$P934&lt;$B$6),TRUE,TRUE,FALSE)</f>
        <v>1</v>
      </c>
      <c r="N934" cm="1">
        <f t="array" ref="N934">_xlfn.IFS($N933&gt;=$C$7-$B$27,0,$M933,$N933+$B$27,TRUE,0)</f>
        <v>3.3333333333333333E-2</v>
      </c>
      <c r="O934" t="b" cm="1">
        <f t="array" ref="O934">_xlfn.IFS(AND($J934,NOT($K934),NOT($M934)),TRUE,$P934&gt;=$B$6,FALSE,AND($J934,NOT($K934),$M934,$N934=0),TRUE,TRUE,FALSE)</f>
        <v>0</v>
      </c>
      <c r="P934" cm="1">
        <f t="array" ref="P934">_xlfn.IFS(AND($O933,$P933&lt;$B$6),$P933+1,AND(NOT($J933),$P933&gt;0),0,TRUE,$P933)</f>
        <v>10</v>
      </c>
      <c r="Q934" s="1">
        <f t="shared" si="71"/>
        <v>55</v>
      </c>
      <c r="R934" s="1">
        <f t="shared" si="72"/>
        <v>2750</v>
      </c>
      <c r="S934" s="17">
        <f t="shared" si="73"/>
        <v>177.22878625134265</v>
      </c>
      <c r="T934" s="1" cm="1">
        <f t="array" ref="T934">_xlfn.IFS($B$6=1,Q934*$B$10,AND(P933=0,P934&gt;=1),T933+$B$6*$B$10*$B$8,TRUE,T933)</f>
        <v>2400</v>
      </c>
      <c r="U934" s="17">
        <f t="shared" si="74"/>
        <v>154.67239527389904</v>
      </c>
    </row>
    <row r="935" spans="7:21" x14ac:dyDescent="0.25">
      <c r="G935" s="15">
        <v>933</v>
      </c>
      <c r="H935" s="17">
        <f t="shared" si="70"/>
        <v>15.533333333333333</v>
      </c>
      <c r="I935" cm="1">
        <f t="array" ref="I935">_xlfn.IFS(AND(NOT($I934=0),$J934),0,NOT($J934),$I934+$B$27,TRUE,$I934)</f>
        <v>0</v>
      </c>
      <c r="J935" t="b" cm="1">
        <f t="array" ref="J935">_xlfn.IFS($I935&gt;=$C$5-$B$27,TRUE,$P935&gt;=$B$6,FALSE,TRUE,$J934)</f>
        <v>1</v>
      </c>
      <c r="K935" t="b" cm="1">
        <f t="array" ref="K935">_xlfn.IFS($L935&gt;=$B$4-$B$27,FALSE,$I935&gt;=$B$5-$B$27,TRUE,AND($J935,NOT($K934)),FALSE,$K934,TRUE,TRUE,FALSE)</f>
        <v>0</v>
      </c>
      <c r="L935" cm="1">
        <f t="array" ref="L935">_xlfn.IFS($K934,$L934+$B$27,NOT($K934),0,TRUE,$K934)</f>
        <v>0</v>
      </c>
      <c r="M935" t="b" cm="1">
        <f t="array" ref="M935">_xlfn.IFS($K935,FALSE,AND($J935,NOT($K935),$P935&lt;$B$6),TRUE,TRUE,FALSE)</f>
        <v>1</v>
      </c>
      <c r="N935" cm="1">
        <f t="array" ref="N935">_xlfn.IFS($N934&gt;=$C$7-$B$27,0,$M934,$N934+$B$27,TRUE,0)</f>
        <v>0</v>
      </c>
      <c r="O935" t="b" cm="1">
        <f t="array" ref="O935">_xlfn.IFS(AND($J935,NOT($K935),NOT($M935)),TRUE,$P935&gt;=$B$6,FALSE,AND($J935,NOT($K935),$M935,$N935=0),TRUE,TRUE,FALSE)</f>
        <v>1</v>
      </c>
      <c r="P935" cm="1">
        <f t="array" ref="P935">_xlfn.IFS(AND($O934,$P934&lt;$B$6),$P934+1,AND(NOT($J934),$P934&gt;0),0,TRUE,$P934)</f>
        <v>10</v>
      </c>
      <c r="Q935" s="1">
        <f t="shared" si="71"/>
        <v>55</v>
      </c>
      <c r="R935" s="1">
        <f t="shared" si="72"/>
        <v>2750</v>
      </c>
      <c r="S935" s="17">
        <f t="shared" si="73"/>
        <v>177.03862660944205</v>
      </c>
      <c r="T935" s="1" cm="1">
        <f t="array" ref="T935">_xlfn.IFS($B$6=1,Q935*$B$10,AND(P934=0,P935&gt;=1),T934+$B$6*$B$10*$B$8,TRUE,T934)</f>
        <v>2400</v>
      </c>
      <c r="U935" s="17">
        <f t="shared" si="74"/>
        <v>154.50643776824035</v>
      </c>
    </row>
    <row r="936" spans="7:21" x14ac:dyDescent="0.25">
      <c r="G936" s="15">
        <v>934</v>
      </c>
      <c r="H936" s="17">
        <f t="shared" si="70"/>
        <v>15.549999999999999</v>
      </c>
      <c r="I936" cm="1">
        <f t="array" ref="I936">_xlfn.IFS(AND(NOT($I935=0),$J935),0,NOT($J935),$I935+$B$27,TRUE,$I935)</f>
        <v>0</v>
      </c>
      <c r="J936" t="b" cm="1">
        <f t="array" ref="J936">_xlfn.IFS($I936&gt;=$C$5-$B$27,TRUE,$P936&gt;=$B$6,FALSE,TRUE,$J935)</f>
        <v>1</v>
      </c>
      <c r="K936" t="b" cm="1">
        <f t="array" ref="K936">_xlfn.IFS($L936&gt;=$B$4-$B$27,FALSE,$I936&gt;=$B$5-$B$27,TRUE,AND($J936,NOT($K935)),FALSE,$K935,TRUE,TRUE,FALSE)</f>
        <v>0</v>
      </c>
      <c r="L936" cm="1">
        <f t="array" ref="L936">_xlfn.IFS($K935,$L935+$B$27,NOT($K935),0,TRUE,$K935)</f>
        <v>0</v>
      </c>
      <c r="M936" t="b" cm="1">
        <f t="array" ref="M936">_xlfn.IFS($K936,FALSE,AND($J936,NOT($K936),$P936&lt;$B$6),TRUE,TRUE,FALSE)</f>
        <v>1</v>
      </c>
      <c r="N936" cm="1">
        <f t="array" ref="N936">_xlfn.IFS($N935&gt;=$C$7-$B$27,0,$M935,$N935+$B$27,TRUE,0)</f>
        <v>1.6666666666666666E-2</v>
      </c>
      <c r="O936" t="b" cm="1">
        <f t="array" ref="O936">_xlfn.IFS(AND($J936,NOT($K936),NOT($M936)),TRUE,$P936&gt;=$B$6,FALSE,AND($J936,NOT($K936),$M936,$N936=0),TRUE,TRUE,FALSE)</f>
        <v>0</v>
      </c>
      <c r="P936" cm="1">
        <f t="array" ref="P936">_xlfn.IFS(AND($O935,$P935&lt;$B$6),$P935+1,AND(NOT($J935),$P935&gt;0),0,TRUE,$P935)</f>
        <v>11</v>
      </c>
      <c r="Q936" s="1">
        <f t="shared" si="71"/>
        <v>56</v>
      </c>
      <c r="R936" s="1">
        <f t="shared" si="72"/>
        <v>2800</v>
      </c>
      <c r="S936" s="17">
        <f t="shared" si="73"/>
        <v>180.06430868167203</v>
      </c>
      <c r="T936" s="1" cm="1">
        <f t="array" ref="T936">_xlfn.IFS($B$6=1,Q936*$B$10,AND(P935=0,P936&gt;=1),T935+$B$6*$B$10*$B$8,TRUE,T935)</f>
        <v>2400</v>
      </c>
      <c r="U936" s="17">
        <f t="shared" si="74"/>
        <v>154.34083601286176</v>
      </c>
    </row>
    <row r="937" spans="7:21" x14ac:dyDescent="0.25">
      <c r="G937" s="15">
        <v>935</v>
      </c>
      <c r="H937" s="17">
        <f t="shared" si="70"/>
        <v>15.566666666666666</v>
      </c>
      <c r="I937" cm="1">
        <f t="array" ref="I937">_xlfn.IFS(AND(NOT($I936=0),$J936),0,NOT($J936),$I936+$B$27,TRUE,$I936)</f>
        <v>0</v>
      </c>
      <c r="J937" t="b" cm="1">
        <f t="array" ref="J937">_xlfn.IFS($I937&gt;=$C$5-$B$27,TRUE,$P937&gt;=$B$6,FALSE,TRUE,$J936)</f>
        <v>1</v>
      </c>
      <c r="K937" t="b" cm="1">
        <f t="array" ref="K937">_xlfn.IFS($L937&gt;=$B$4-$B$27,FALSE,$I937&gt;=$B$5-$B$27,TRUE,AND($J937,NOT($K936)),FALSE,$K936,TRUE,TRUE,FALSE)</f>
        <v>0</v>
      </c>
      <c r="L937" cm="1">
        <f t="array" ref="L937">_xlfn.IFS($K936,$L936+$B$27,NOT($K936),0,TRUE,$K936)</f>
        <v>0</v>
      </c>
      <c r="M937" t="b" cm="1">
        <f t="array" ref="M937">_xlfn.IFS($K937,FALSE,AND($J937,NOT($K937),$P937&lt;$B$6),TRUE,TRUE,FALSE)</f>
        <v>1</v>
      </c>
      <c r="N937" cm="1">
        <f t="array" ref="N937">_xlfn.IFS($N936&gt;=$C$7-$B$27,0,$M936,$N936+$B$27,TRUE,0)</f>
        <v>3.3333333333333333E-2</v>
      </c>
      <c r="O937" t="b" cm="1">
        <f t="array" ref="O937">_xlfn.IFS(AND($J937,NOT($K937),NOT($M937)),TRUE,$P937&gt;=$B$6,FALSE,AND($J937,NOT($K937),$M937,$N937=0),TRUE,TRUE,FALSE)</f>
        <v>0</v>
      </c>
      <c r="P937" cm="1">
        <f t="array" ref="P937">_xlfn.IFS(AND($O936,$P936&lt;$B$6),$P936+1,AND(NOT($J936),$P936&gt;0),0,TRUE,$P936)</f>
        <v>11</v>
      </c>
      <c r="Q937" s="1">
        <f t="shared" si="71"/>
        <v>56</v>
      </c>
      <c r="R937" s="1">
        <f t="shared" si="72"/>
        <v>2800</v>
      </c>
      <c r="S937" s="17">
        <f t="shared" si="73"/>
        <v>179.87152034261243</v>
      </c>
      <c r="T937" s="1" cm="1">
        <f t="array" ref="T937">_xlfn.IFS($B$6=1,Q937*$B$10,AND(P936=0,P937&gt;=1),T936+$B$6*$B$10*$B$8,TRUE,T936)</f>
        <v>2400</v>
      </c>
      <c r="U937" s="17">
        <f t="shared" si="74"/>
        <v>154.17558886509636</v>
      </c>
    </row>
    <row r="938" spans="7:21" x14ac:dyDescent="0.25">
      <c r="G938" s="15">
        <v>936</v>
      </c>
      <c r="H938" s="17">
        <f t="shared" si="70"/>
        <v>15.583333333333334</v>
      </c>
      <c r="I938" cm="1">
        <f t="array" ref="I938">_xlfn.IFS(AND(NOT($I937=0),$J937),0,NOT($J937),$I937+$B$27,TRUE,$I937)</f>
        <v>0</v>
      </c>
      <c r="J938" t="b" cm="1">
        <f t="array" ref="J938">_xlfn.IFS($I938&gt;=$C$5-$B$27,TRUE,$P938&gt;=$B$6,FALSE,TRUE,$J937)</f>
        <v>1</v>
      </c>
      <c r="K938" t="b" cm="1">
        <f t="array" ref="K938">_xlfn.IFS($L938&gt;=$B$4-$B$27,FALSE,$I938&gt;=$B$5-$B$27,TRUE,AND($J938,NOT($K937)),FALSE,$K937,TRUE,TRUE,FALSE)</f>
        <v>0</v>
      </c>
      <c r="L938" cm="1">
        <f t="array" ref="L938">_xlfn.IFS($K937,$L937+$B$27,NOT($K937),0,TRUE,$K937)</f>
        <v>0</v>
      </c>
      <c r="M938" t="b" cm="1">
        <f t="array" ref="M938">_xlfn.IFS($K938,FALSE,AND($J938,NOT($K938),$P938&lt;$B$6),TRUE,TRUE,FALSE)</f>
        <v>1</v>
      </c>
      <c r="N938" cm="1">
        <f t="array" ref="N938">_xlfn.IFS($N937&gt;=$C$7-$B$27,0,$M937,$N937+$B$27,TRUE,0)</f>
        <v>0</v>
      </c>
      <c r="O938" t="b" cm="1">
        <f t="array" ref="O938">_xlfn.IFS(AND($J938,NOT($K938),NOT($M938)),TRUE,$P938&gt;=$B$6,FALSE,AND($J938,NOT($K938),$M938,$N938=0),TRUE,TRUE,FALSE)</f>
        <v>1</v>
      </c>
      <c r="P938" cm="1">
        <f t="array" ref="P938">_xlfn.IFS(AND($O937,$P937&lt;$B$6),$P937+1,AND(NOT($J937),$P937&gt;0),0,TRUE,$P937)</f>
        <v>11</v>
      </c>
      <c r="Q938" s="1">
        <f t="shared" si="71"/>
        <v>56</v>
      </c>
      <c r="R938" s="1">
        <f t="shared" si="72"/>
        <v>2800</v>
      </c>
      <c r="S938" s="17">
        <f t="shared" si="73"/>
        <v>179.67914438502672</v>
      </c>
      <c r="T938" s="1" cm="1">
        <f t="array" ref="T938">_xlfn.IFS($B$6=1,Q938*$B$10,AND(P937=0,P938&gt;=1),T937+$B$6*$B$10*$B$8,TRUE,T937)</f>
        <v>2400</v>
      </c>
      <c r="U938" s="17">
        <f t="shared" si="74"/>
        <v>154.01069518716577</v>
      </c>
    </row>
    <row r="939" spans="7:21" x14ac:dyDescent="0.25">
      <c r="G939" s="15">
        <v>937</v>
      </c>
      <c r="H939" s="17">
        <f t="shared" si="70"/>
        <v>15.6</v>
      </c>
      <c r="I939" cm="1">
        <f t="array" ref="I939">_xlfn.IFS(AND(NOT($I938=0),$J938),0,NOT($J938),$I938+$B$27,TRUE,$I938)</f>
        <v>0</v>
      </c>
      <c r="J939" t="b" cm="1">
        <f t="array" ref="J939">_xlfn.IFS($I939&gt;=$C$5-$B$27,TRUE,$P939&gt;=$B$6,FALSE,TRUE,$J938)</f>
        <v>1</v>
      </c>
      <c r="K939" t="b" cm="1">
        <f t="array" ref="K939">_xlfn.IFS($L939&gt;=$B$4-$B$27,FALSE,$I939&gt;=$B$5-$B$27,TRUE,AND($J939,NOT($K938)),FALSE,$K938,TRUE,TRUE,FALSE)</f>
        <v>0</v>
      </c>
      <c r="L939" cm="1">
        <f t="array" ref="L939">_xlfn.IFS($K938,$L938+$B$27,NOT($K938),0,TRUE,$K938)</f>
        <v>0</v>
      </c>
      <c r="M939" t="b" cm="1">
        <f t="array" ref="M939">_xlfn.IFS($K939,FALSE,AND($J939,NOT($K939),$P939&lt;$B$6),TRUE,TRUE,FALSE)</f>
        <v>1</v>
      </c>
      <c r="N939" cm="1">
        <f t="array" ref="N939">_xlfn.IFS($N938&gt;=$C$7-$B$27,0,$M938,$N938+$B$27,TRUE,0)</f>
        <v>1.6666666666666666E-2</v>
      </c>
      <c r="O939" t="b" cm="1">
        <f t="array" ref="O939">_xlfn.IFS(AND($J939,NOT($K939),NOT($M939)),TRUE,$P939&gt;=$B$6,FALSE,AND($J939,NOT($K939),$M939,$N939=0),TRUE,TRUE,FALSE)</f>
        <v>0</v>
      </c>
      <c r="P939" cm="1">
        <f t="array" ref="P939">_xlfn.IFS(AND($O938,$P938&lt;$B$6),$P938+1,AND(NOT($J938),$P938&gt;0),0,TRUE,$P938)</f>
        <v>12</v>
      </c>
      <c r="Q939" s="1">
        <f t="shared" si="71"/>
        <v>57</v>
      </c>
      <c r="R939" s="1">
        <f t="shared" si="72"/>
        <v>2850</v>
      </c>
      <c r="S939" s="17">
        <f t="shared" si="73"/>
        <v>182.69230769230771</v>
      </c>
      <c r="T939" s="1" cm="1">
        <f t="array" ref="T939">_xlfn.IFS($B$6=1,Q939*$B$10,AND(P938=0,P939&gt;=1),T938+$B$6*$B$10*$B$8,TRUE,T938)</f>
        <v>2400</v>
      </c>
      <c r="U939" s="17">
        <f t="shared" si="74"/>
        <v>153.84615384615384</v>
      </c>
    </row>
    <row r="940" spans="7:21" x14ac:dyDescent="0.25">
      <c r="G940" s="15">
        <v>938</v>
      </c>
      <c r="H940" s="17">
        <f t="shared" si="70"/>
        <v>15.616666666666667</v>
      </c>
      <c r="I940" cm="1">
        <f t="array" ref="I940">_xlfn.IFS(AND(NOT($I939=0),$J939),0,NOT($J939),$I939+$B$27,TRUE,$I939)</f>
        <v>0</v>
      </c>
      <c r="J940" t="b" cm="1">
        <f t="array" ref="J940">_xlfn.IFS($I940&gt;=$C$5-$B$27,TRUE,$P940&gt;=$B$6,FALSE,TRUE,$J939)</f>
        <v>1</v>
      </c>
      <c r="K940" t="b" cm="1">
        <f t="array" ref="K940">_xlfn.IFS($L940&gt;=$B$4-$B$27,FALSE,$I940&gt;=$B$5-$B$27,TRUE,AND($J940,NOT($K939)),FALSE,$K939,TRUE,TRUE,FALSE)</f>
        <v>0</v>
      </c>
      <c r="L940" cm="1">
        <f t="array" ref="L940">_xlfn.IFS($K939,$L939+$B$27,NOT($K939),0,TRUE,$K939)</f>
        <v>0</v>
      </c>
      <c r="M940" t="b" cm="1">
        <f t="array" ref="M940">_xlfn.IFS($K940,FALSE,AND($J940,NOT($K940),$P940&lt;$B$6),TRUE,TRUE,FALSE)</f>
        <v>1</v>
      </c>
      <c r="N940" cm="1">
        <f t="array" ref="N940">_xlfn.IFS($N939&gt;=$C$7-$B$27,0,$M939,$N939+$B$27,TRUE,0)</f>
        <v>3.3333333333333333E-2</v>
      </c>
      <c r="O940" t="b" cm="1">
        <f t="array" ref="O940">_xlfn.IFS(AND($J940,NOT($K940),NOT($M940)),TRUE,$P940&gt;=$B$6,FALSE,AND($J940,NOT($K940),$M940,$N940=0),TRUE,TRUE,FALSE)</f>
        <v>0</v>
      </c>
      <c r="P940" cm="1">
        <f t="array" ref="P940">_xlfn.IFS(AND($O939,$P939&lt;$B$6),$P939+1,AND(NOT($J939),$P939&gt;0),0,TRUE,$P939)</f>
        <v>12</v>
      </c>
      <c r="Q940" s="1">
        <f t="shared" si="71"/>
        <v>57</v>
      </c>
      <c r="R940" s="1">
        <f t="shared" si="72"/>
        <v>2850</v>
      </c>
      <c r="S940" s="17">
        <f t="shared" si="73"/>
        <v>182.49733191035219</v>
      </c>
      <c r="T940" s="1" cm="1">
        <f t="array" ref="T940">_xlfn.IFS($B$6=1,Q940*$B$10,AND(P939=0,P940&gt;=1),T939+$B$6*$B$10*$B$8,TRUE,T939)</f>
        <v>2400</v>
      </c>
      <c r="U940" s="17">
        <f t="shared" si="74"/>
        <v>153.68196371398079</v>
      </c>
    </row>
    <row r="941" spans="7:21" x14ac:dyDescent="0.25">
      <c r="G941" s="15">
        <v>939</v>
      </c>
      <c r="H941" s="17">
        <f t="shared" si="70"/>
        <v>15.633333333333333</v>
      </c>
      <c r="I941" cm="1">
        <f t="array" ref="I941">_xlfn.IFS(AND(NOT($I940=0),$J940),0,NOT($J940),$I940+$B$27,TRUE,$I940)</f>
        <v>0</v>
      </c>
      <c r="J941" t="b" cm="1">
        <f t="array" ref="J941">_xlfn.IFS($I941&gt;=$C$5-$B$27,TRUE,$P941&gt;=$B$6,FALSE,TRUE,$J940)</f>
        <v>1</v>
      </c>
      <c r="K941" t="b" cm="1">
        <f t="array" ref="K941">_xlfn.IFS($L941&gt;=$B$4-$B$27,FALSE,$I941&gt;=$B$5-$B$27,TRUE,AND($J941,NOT($K940)),FALSE,$K940,TRUE,TRUE,FALSE)</f>
        <v>0</v>
      </c>
      <c r="L941" cm="1">
        <f t="array" ref="L941">_xlfn.IFS($K940,$L940+$B$27,NOT($K940),0,TRUE,$K940)</f>
        <v>0</v>
      </c>
      <c r="M941" t="b" cm="1">
        <f t="array" ref="M941">_xlfn.IFS($K941,FALSE,AND($J941,NOT($K941),$P941&lt;$B$6),TRUE,TRUE,FALSE)</f>
        <v>1</v>
      </c>
      <c r="N941" cm="1">
        <f t="array" ref="N941">_xlfn.IFS($N940&gt;=$C$7-$B$27,0,$M940,$N940+$B$27,TRUE,0)</f>
        <v>0</v>
      </c>
      <c r="O941" t="b" cm="1">
        <f t="array" ref="O941">_xlfn.IFS(AND($J941,NOT($K941),NOT($M941)),TRUE,$P941&gt;=$B$6,FALSE,AND($J941,NOT($K941),$M941,$N941=0),TRUE,TRUE,FALSE)</f>
        <v>1</v>
      </c>
      <c r="P941" cm="1">
        <f t="array" ref="P941">_xlfn.IFS(AND($O940,$P940&lt;$B$6),$P940+1,AND(NOT($J940),$P940&gt;0),0,TRUE,$P940)</f>
        <v>12</v>
      </c>
      <c r="Q941" s="1">
        <f t="shared" si="71"/>
        <v>57</v>
      </c>
      <c r="R941" s="1">
        <f t="shared" si="72"/>
        <v>2850</v>
      </c>
      <c r="S941" s="17">
        <f t="shared" si="73"/>
        <v>182.30277185501066</v>
      </c>
      <c r="T941" s="1" cm="1">
        <f t="array" ref="T941">_xlfn.IFS($B$6=1,Q941*$B$10,AND(P940=0,P941&gt;=1),T940+$B$6*$B$10*$B$8,TRUE,T940)</f>
        <v>2400</v>
      </c>
      <c r="U941" s="17">
        <f t="shared" si="74"/>
        <v>153.51812366737741</v>
      </c>
    </row>
    <row r="942" spans="7:21" x14ac:dyDescent="0.25">
      <c r="G942" s="15">
        <v>940</v>
      </c>
      <c r="H942" s="17">
        <f t="shared" si="70"/>
        <v>15.65</v>
      </c>
      <c r="I942" cm="1">
        <f t="array" ref="I942">_xlfn.IFS(AND(NOT($I941=0),$J941),0,NOT($J941),$I941+$B$27,TRUE,$I941)</f>
        <v>0</v>
      </c>
      <c r="J942" t="b" cm="1">
        <f t="array" ref="J942">_xlfn.IFS($I942&gt;=$C$5-$B$27,TRUE,$P942&gt;=$B$6,FALSE,TRUE,$J941)</f>
        <v>1</v>
      </c>
      <c r="K942" t="b" cm="1">
        <f t="array" ref="K942">_xlfn.IFS($L942&gt;=$B$4-$B$27,FALSE,$I942&gt;=$B$5-$B$27,TRUE,AND($J942,NOT($K941)),FALSE,$K941,TRUE,TRUE,FALSE)</f>
        <v>0</v>
      </c>
      <c r="L942" cm="1">
        <f t="array" ref="L942">_xlfn.IFS($K941,$L941+$B$27,NOT($K941),0,TRUE,$K941)</f>
        <v>0</v>
      </c>
      <c r="M942" t="b" cm="1">
        <f t="array" ref="M942">_xlfn.IFS($K942,FALSE,AND($J942,NOT($K942),$P942&lt;$B$6),TRUE,TRUE,FALSE)</f>
        <v>1</v>
      </c>
      <c r="N942" cm="1">
        <f t="array" ref="N942">_xlfn.IFS($N941&gt;=$C$7-$B$27,0,$M941,$N941+$B$27,TRUE,0)</f>
        <v>1.6666666666666666E-2</v>
      </c>
      <c r="O942" t="b" cm="1">
        <f t="array" ref="O942">_xlfn.IFS(AND($J942,NOT($K942),NOT($M942)),TRUE,$P942&gt;=$B$6,FALSE,AND($J942,NOT($K942),$M942,$N942=0),TRUE,TRUE,FALSE)</f>
        <v>0</v>
      </c>
      <c r="P942" cm="1">
        <f t="array" ref="P942">_xlfn.IFS(AND($O941,$P941&lt;$B$6),$P941+1,AND(NOT($J941),$P941&gt;0),0,TRUE,$P941)</f>
        <v>13</v>
      </c>
      <c r="Q942" s="1">
        <f t="shared" si="71"/>
        <v>58</v>
      </c>
      <c r="R942" s="1">
        <f t="shared" si="72"/>
        <v>2900</v>
      </c>
      <c r="S942" s="17">
        <f t="shared" si="73"/>
        <v>185.30351437699679</v>
      </c>
      <c r="T942" s="1" cm="1">
        <f t="array" ref="T942">_xlfn.IFS($B$6=1,Q942*$B$10,AND(P941=0,P942&gt;=1),T941+$B$6*$B$10*$B$8,TRUE,T941)</f>
        <v>2400</v>
      </c>
      <c r="U942" s="17">
        <f t="shared" si="74"/>
        <v>153.35463258785941</v>
      </c>
    </row>
    <row r="943" spans="7:21" x14ac:dyDescent="0.25">
      <c r="G943" s="15">
        <v>941</v>
      </c>
      <c r="H943" s="17">
        <f t="shared" si="70"/>
        <v>15.666666666666666</v>
      </c>
      <c r="I943" cm="1">
        <f t="array" ref="I943">_xlfn.IFS(AND(NOT($I942=0),$J942),0,NOT($J942),$I942+$B$27,TRUE,$I942)</f>
        <v>0</v>
      </c>
      <c r="J943" t="b" cm="1">
        <f t="array" ref="J943">_xlfn.IFS($I943&gt;=$C$5-$B$27,TRUE,$P943&gt;=$B$6,FALSE,TRUE,$J942)</f>
        <v>1</v>
      </c>
      <c r="K943" t="b" cm="1">
        <f t="array" ref="K943">_xlfn.IFS($L943&gt;=$B$4-$B$27,FALSE,$I943&gt;=$B$5-$B$27,TRUE,AND($J943,NOT($K942)),FALSE,$K942,TRUE,TRUE,FALSE)</f>
        <v>0</v>
      </c>
      <c r="L943" cm="1">
        <f t="array" ref="L943">_xlfn.IFS($K942,$L942+$B$27,NOT($K942),0,TRUE,$K942)</f>
        <v>0</v>
      </c>
      <c r="M943" t="b" cm="1">
        <f t="array" ref="M943">_xlfn.IFS($K943,FALSE,AND($J943,NOT($K943),$P943&lt;$B$6),TRUE,TRUE,FALSE)</f>
        <v>1</v>
      </c>
      <c r="N943" cm="1">
        <f t="array" ref="N943">_xlfn.IFS($N942&gt;=$C$7-$B$27,0,$M942,$N942+$B$27,TRUE,0)</f>
        <v>3.3333333333333333E-2</v>
      </c>
      <c r="O943" t="b" cm="1">
        <f t="array" ref="O943">_xlfn.IFS(AND($J943,NOT($K943),NOT($M943)),TRUE,$P943&gt;=$B$6,FALSE,AND($J943,NOT($K943),$M943,$N943=0),TRUE,TRUE,FALSE)</f>
        <v>0</v>
      </c>
      <c r="P943" cm="1">
        <f t="array" ref="P943">_xlfn.IFS(AND($O942,$P942&lt;$B$6),$P942+1,AND(NOT($J942),$P942&gt;0),0,TRUE,$P942)</f>
        <v>13</v>
      </c>
      <c r="Q943" s="1">
        <f t="shared" si="71"/>
        <v>58</v>
      </c>
      <c r="R943" s="1">
        <f t="shared" si="72"/>
        <v>2900</v>
      </c>
      <c r="S943" s="17">
        <f t="shared" si="73"/>
        <v>185.10638297872342</v>
      </c>
      <c r="T943" s="1" cm="1">
        <f t="array" ref="T943">_xlfn.IFS($B$6=1,Q943*$B$10,AND(P942=0,P943&gt;=1),T942+$B$6*$B$10*$B$8,TRUE,T942)</f>
        <v>2400</v>
      </c>
      <c r="U943" s="17">
        <f t="shared" si="74"/>
        <v>153.19148936170214</v>
      </c>
    </row>
    <row r="944" spans="7:21" x14ac:dyDescent="0.25">
      <c r="G944" s="15">
        <v>942</v>
      </c>
      <c r="H944" s="17">
        <f t="shared" si="70"/>
        <v>15.683333333333334</v>
      </c>
      <c r="I944" cm="1">
        <f t="array" ref="I944">_xlfn.IFS(AND(NOT($I943=0),$J943),0,NOT($J943),$I943+$B$27,TRUE,$I943)</f>
        <v>0</v>
      </c>
      <c r="J944" t="b" cm="1">
        <f t="array" ref="J944">_xlfn.IFS($I944&gt;=$C$5-$B$27,TRUE,$P944&gt;=$B$6,FALSE,TRUE,$J943)</f>
        <v>1</v>
      </c>
      <c r="K944" t="b" cm="1">
        <f t="array" ref="K944">_xlfn.IFS($L944&gt;=$B$4-$B$27,FALSE,$I944&gt;=$B$5-$B$27,TRUE,AND($J944,NOT($K943)),FALSE,$K943,TRUE,TRUE,FALSE)</f>
        <v>0</v>
      </c>
      <c r="L944" cm="1">
        <f t="array" ref="L944">_xlfn.IFS($K943,$L943+$B$27,NOT($K943),0,TRUE,$K943)</f>
        <v>0</v>
      </c>
      <c r="M944" t="b" cm="1">
        <f t="array" ref="M944">_xlfn.IFS($K944,FALSE,AND($J944,NOT($K944),$P944&lt;$B$6),TRUE,TRUE,FALSE)</f>
        <v>1</v>
      </c>
      <c r="N944" cm="1">
        <f t="array" ref="N944">_xlfn.IFS($N943&gt;=$C$7-$B$27,0,$M943,$N943+$B$27,TRUE,0)</f>
        <v>0</v>
      </c>
      <c r="O944" t="b" cm="1">
        <f t="array" ref="O944">_xlfn.IFS(AND($J944,NOT($K944),NOT($M944)),TRUE,$P944&gt;=$B$6,FALSE,AND($J944,NOT($K944),$M944,$N944=0),TRUE,TRUE,FALSE)</f>
        <v>1</v>
      </c>
      <c r="P944" cm="1">
        <f t="array" ref="P944">_xlfn.IFS(AND($O943,$P943&lt;$B$6),$P943+1,AND(NOT($J943),$P943&gt;0),0,TRUE,$P943)</f>
        <v>13</v>
      </c>
      <c r="Q944" s="1">
        <f t="shared" si="71"/>
        <v>58</v>
      </c>
      <c r="R944" s="1">
        <f t="shared" si="72"/>
        <v>2900</v>
      </c>
      <c r="S944" s="17">
        <f t="shared" si="73"/>
        <v>184.90967056323061</v>
      </c>
      <c r="T944" s="1" cm="1">
        <f t="array" ref="T944">_xlfn.IFS($B$6=1,Q944*$B$10,AND(P943=0,P944&gt;=1),T943+$B$6*$B$10*$B$8,TRUE,T943)</f>
        <v>2400</v>
      </c>
      <c r="U944" s="17">
        <f t="shared" si="74"/>
        <v>153.02869287991498</v>
      </c>
    </row>
    <row r="945" spans="7:21" x14ac:dyDescent="0.25">
      <c r="G945" s="15">
        <v>943</v>
      </c>
      <c r="H945" s="17">
        <f t="shared" si="70"/>
        <v>15.7</v>
      </c>
      <c r="I945" cm="1">
        <f t="array" ref="I945">_xlfn.IFS(AND(NOT($I944=0),$J944),0,NOT($J944),$I944+$B$27,TRUE,$I944)</f>
        <v>0</v>
      </c>
      <c r="J945" t="b" cm="1">
        <f t="array" ref="J945">_xlfn.IFS($I945&gt;=$C$5-$B$27,TRUE,$P945&gt;=$B$6,FALSE,TRUE,$J944)</f>
        <v>1</v>
      </c>
      <c r="K945" t="b" cm="1">
        <f t="array" ref="K945">_xlfn.IFS($L945&gt;=$B$4-$B$27,FALSE,$I945&gt;=$B$5-$B$27,TRUE,AND($J945,NOT($K944)),FALSE,$K944,TRUE,TRUE,FALSE)</f>
        <v>0</v>
      </c>
      <c r="L945" cm="1">
        <f t="array" ref="L945">_xlfn.IFS($K944,$L944+$B$27,NOT($K944),0,TRUE,$K944)</f>
        <v>0</v>
      </c>
      <c r="M945" t="b" cm="1">
        <f t="array" ref="M945">_xlfn.IFS($K945,FALSE,AND($J945,NOT($K945),$P945&lt;$B$6),TRUE,TRUE,FALSE)</f>
        <v>1</v>
      </c>
      <c r="N945" cm="1">
        <f t="array" ref="N945">_xlfn.IFS($N944&gt;=$C$7-$B$27,0,$M944,$N944+$B$27,TRUE,0)</f>
        <v>1.6666666666666666E-2</v>
      </c>
      <c r="O945" t="b" cm="1">
        <f t="array" ref="O945">_xlfn.IFS(AND($J945,NOT($K945),NOT($M945)),TRUE,$P945&gt;=$B$6,FALSE,AND($J945,NOT($K945),$M945,$N945=0),TRUE,TRUE,FALSE)</f>
        <v>0</v>
      </c>
      <c r="P945" cm="1">
        <f t="array" ref="P945">_xlfn.IFS(AND($O944,$P944&lt;$B$6),$P944+1,AND(NOT($J944),$P944&gt;0),0,TRUE,$P944)</f>
        <v>14</v>
      </c>
      <c r="Q945" s="1">
        <f t="shared" si="71"/>
        <v>59</v>
      </c>
      <c r="R945" s="1">
        <f t="shared" si="72"/>
        <v>2950</v>
      </c>
      <c r="S945" s="17">
        <f t="shared" si="73"/>
        <v>187.89808917197453</v>
      </c>
      <c r="T945" s="1" cm="1">
        <f t="array" ref="T945">_xlfn.IFS($B$6=1,Q945*$B$10,AND(P944=0,P945&gt;=1),T944+$B$6*$B$10*$B$8,TRUE,T944)</f>
        <v>2400</v>
      </c>
      <c r="U945" s="17">
        <f t="shared" si="74"/>
        <v>152.86624203821657</v>
      </c>
    </row>
    <row r="946" spans="7:21" x14ac:dyDescent="0.25">
      <c r="G946" s="15">
        <v>944</v>
      </c>
      <c r="H946" s="17">
        <f t="shared" si="70"/>
        <v>15.716666666666667</v>
      </c>
      <c r="I946" cm="1">
        <f t="array" ref="I946">_xlfn.IFS(AND(NOT($I945=0),$J945),0,NOT($J945),$I945+$B$27,TRUE,$I945)</f>
        <v>0</v>
      </c>
      <c r="J946" t="b" cm="1">
        <f t="array" ref="J946">_xlfn.IFS($I946&gt;=$C$5-$B$27,TRUE,$P946&gt;=$B$6,FALSE,TRUE,$J945)</f>
        <v>1</v>
      </c>
      <c r="K946" t="b" cm="1">
        <f t="array" ref="K946">_xlfn.IFS($L946&gt;=$B$4-$B$27,FALSE,$I946&gt;=$B$5-$B$27,TRUE,AND($J946,NOT($K945)),FALSE,$K945,TRUE,TRUE,FALSE)</f>
        <v>0</v>
      </c>
      <c r="L946" cm="1">
        <f t="array" ref="L946">_xlfn.IFS($K945,$L945+$B$27,NOT($K945),0,TRUE,$K945)</f>
        <v>0</v>
      </c>
      <c r="M946" t="b" cm="1">
        <f t="array" ref="M946">_xlfn.IFS($K946,FALSE,AND($J946,NOT($K946),$P946&lt;$B$6),TRUE,TRUE,FALSE)</f>
        <v>1</v>
      </c>
      <c r="N946" cm="1">
        <f t="array" ref="N946">_xlfn.IFS($N945&gt;=$C$7-$B$27,0,$M945,$N945+$B$27,TRUE,0)</f>
        <v>3.3333333333333333E-2</v>
      </c>
      <c r="O946" t="b" cm="1">
        <f t="array" ref="O946">_xlfn.IFS(AND($J946,NOT($K946),NOT($M946)),TRUE,$P946&gt;=$B$6,FALSE,AND($J946,NOT($K946),$M946,$N946=0),TRUE,TRUE,FALSE)</f>
        <v>0</v>
      </c>
      <c r="P946" cm="1">
        <f t="array" ref="P946">_xlfn.IFS(AND($O945,$P945&lt;$B$6),$P945+1,AND(NOT($J945),$P945&gt;0),0,TRUE,$P945)</f>
        <v>14</v>
      </c>
      <c r="Q946" s="1">
        <f t="shared" si="71"/>
        <v>59</v>
      </c>
      <c r="R946" s="1">
        <f t="shared" si="72"/>
        <v>2950</v>
      </c>
      <c r="S946" s="17">
        <f t="shared" si="73"/>
        <v>187.69883351007422</v>
      </c>
      <c r="T946" s="1" cm="1">
        <f t="array" ref="T946">_xlfn.IFS($B$6=1,Q946*$B$10,AND(P945=0,P946&gt;=1),T945+$B$6*$B$10*$B$8,TRUE,T945)</f>
        <v>2400</v>
      </c>
      <c r="U946" s="17">
        <f t="shared" si="74"/>
        <v>152.70413573700955</v>
      </c>
    </row>
    <row r="947" spans="7:21" x14ac:dyDescent="0.25">
      <c r="G947" s="15">
        <v>945</v>
      </c>
      <c r="H947" s="17">
        <f t="shared" si="70"/>
        <v>15.733333333333333</v>
      </c>
      <c r="I947" cm="1">
        <f t="array" ref="I947">_xlfn.IFS(AND(NOT($I946=0),$J946),0,NOT($J946),$I946+$B$27,TRUE,$I946)</f>
        <v>0</v>
      </c>
      <c r="J947" t="b" cm="1">
        <f t="array" ref="J947">_xlfn.IFS($I947&gt;=$C$5-$B$27,TRUE,$P947&gt;=$B$6,FALSE,TRUE,$J946)</f>
        <v>1</v>
      </c>
      <c r="K947" t="b" cm="1">
        <f t="array" ref="K947">_xlfn.IFS($L947&gt;=$B$4-$B$27,FALSE,$I947&gt;=$B$5-$B$27,TRUE,AND($J947,NOT($K946)),FALSE,$K946,TRUE,TRUE,FALSE)</f>
        <v>0</v>
      </c>
      <c r="L947" cm="1">
        <f t="array" ref="L947">_xlfn.IFS($K946,$L946+$B$27,NOT($K946),0,TRUE,$K946)</f>
        <v>0</v>
      </c>
      <c r="M947" t="b" cm="1">
        <f t="array" ref="M947">_xlfn.IFS($K947,FALSE,AND($J947,NOT($K947),$P947&lt;$B$6),TRUE,TRUE,FALSE)</f>
        <v>1</v>
      </c>
      <c r="N947" cm="1">
        <f t="array" ref="N947">_xlfn.IFS($N946&gt;=$C$7-$B$27,0,$M946,$N946+$B$27,TRUE,0)</f>
        <v>0</v>
      </c>
      <c r="O947" t="b" cm="1">
        <f t="array" ref="O947">_xlfn.IFS(AND($J947,NOT($K947),NOT($M947)),TRUE,$P947&gt;=$B$6,FALSE,AND($J947,NOT($K947),$M947,$N947=0),TRUE,TRUE,FALSE)</f>
        <v>1</v>
      </c>
      <c r="P947" cm="1">
        <f t="array" ref="P947">_xlfn.IFS(AND($O946,$P946&lt;$B$6),$P946+1,AND(NOT($J946),$P946&gt;0),0,TRUE,$P946)</f>
        <v>14</v>
      </c>
      <c r="Q947" s="1">
        <f t="shared" si="71"/>
        <v>59</v>
      </c>
      <c r="R947" s="1">
        <f t="shared" si="72"/>
        <v>2950</v>
      </c>
      <c r="S947" s="17">
        <f t="shared" si="73"/>
        <v>187.5</v>
      </c>
      <c r="T947" s="1" cm="1">
        <f t="array" ref="T947">_xlfn.IFS($B$6=1,Q947*$B$10,AND(P946=0,P947&gt;=1),T946+$B$6*$B$10*$B$8,TRUE,T946)</f>
        <v>2400</v>
      </c>
      <c r="U947" s="17">
        <f t="shared" si="74"/>
        <v>152.54237288135593</v>
      </c>
    </row>
    <row r="948" spans="7:21" x14ac:dyDescent="0.25">
      <c r="G948" s="15">
        <v>946</v>
      </c>
      <c r="H948" s="17">
        <f t="shared" si="70"/>
        <v>15.75</v>
      </c>
      <c r="I948" cm="1">
        <f t="array" ref="I948">_xlfn.IFS(AND(NOT($I947=0),$J947),0,NOT($J947),$I947+$B$27,TRUE,$I947)</f>
        <v>0</v>
      </c>
      <c r="J948" t="b" cm="1">
        <f t="array" ref="J948">_xlfn.IFS($I948&gt;=$C$5-$B$27,TRUE,$P948&gt;=$B$6,FALSE,TRUE,$J947)</f>
        <v>0</v>
      </c>
      <c r="K948" t="b" cm="1">
        <f t="array" ref="K948">_xlfn.IFS($L948&gt;=$B$4-$B$27,FALSE,$I948&gt;=$B$5-$B$27,TRUE,AND($J948,NOT($K947)),FALSE,$K947,TRUE,TRUE,FALSE)</f>
        <v>0</v>
      </c>
      <c r="L948" cm="1">
        <f t="array" ref="L948">_xlfn.IFS($K947,$L947+$B$27,NOT($K947),0,TRUE,$K947)</f>
        <v>0</v>
      </c>
      <c r="M948" t="b" cm="1">
        <f t="array" ref="M948">_xlfn.IFS($K948,FALSE,AND($J948,NOT($K948),$P948&lt;$B$6),TRUE,TRUE,FALSE)</f>
        <v>0</v>
      </c>
      <c r="N948" cm="1">
        <f t="array" ref="N948">_xlfn.IFS($N947&gt;=$C$7-$B$27,0,$M947,$N947+$B$27,TRUE,0)</f>
        <v>1.6666666666666666E-2</v>
      </c>
      <c r="O948" t="b" cm="1">
        <f t="array" ref="O948">_xlfn.IFS(AND($J948,NOT($K948),NOT($M948)),TRUE,$P948&gt;=$B$6,FALSE,AND($J948,NOT($K948),$M948,$N948=0),TRUE,TRUE,FALSE)</f>
        <v>0</v>
      </c>
      <c r="P948" cm="1">
        <f t="array" ref="P948">_xlfn.IFS(AND($O947,$P947&lt;$B$6),$P947+1,AND(NOT($J947),$P947&gt;0),0,TRUE,$P947)</f>
        <v>15</v>
      </c>
      <c r="Q948" s="1">
        <f t="shared" si="71"/>
        <v>60</v>
      </c>
      <c r="R948" s="1">
        <f t="shared" si="72"/>
        <v>3000</v>
      </c>
      <c r="S948" s="17">
        <f t="shared" si="73"/>
        <v>190.47619047619048</v>
      </c>
      <c r="T948" s="1" cm="1">
        <f t="array" ref="T948">_xlfn.IFS($B$6=1,Q948*$B$10,AND(P947=0,P948&gt;=1),T947+$B$6*$B$10*$B$8,TRUE,T947)</f>
        <v>2400</v>
      </c>
      <c r="U948" s="17">
        <f t="shared" si="74"/>
        <v>152.38095238095238</v>
      </c>
    </row>
    <row r="949" spans="7:21" x14ac:dyDescent="0.25">
      <c r="G949" s="15">
        <v>947</v>
      </c>
      <c r="H949" s="17">
        <f t="shared" si="70"/>
        <v>15.766666666666666</v>
      </c>
      <c r="I949" cm="1">
        <f t="array" ref="I949">_xlfn.IFS(AND(NOT($I948=0),$J948),0,NOT($J948),$I948+$B$27,TRUE,$I948)</f>
        <v>1.6666666666666666E-2</v>
      </c>
      <c r="J949" t="b" cm="1">
        <f t="array" ref="J949">_xlfn.IFS($I949&gt;=$C$5-$B$27,TRUE,$P949&gt;=$B$6,FALSE,TRUE,$J948)</f>
        <v>0</v>
      </c>
      <c r="K949" t="b" cm="1">
        <f t="array" ref="K949">_xlfn.IFS($L949&gt;=$B$4-$B$27,FALSE,$I949&gt;=$B$5-$B$27,TRUE,AND($J949,NOT($K948)),FALSE,$K948,TRUE,TRUE,FALSE)</f>
        <v>0</v>
      </c>
      <c r="L949" cm="1">
        <f t="array" ref="L949">_xlfn.IFS($K948,$L948+$B$27,NOT($K948),0,TRUE,$K948)</f>
        <v>0</v>
      </c>
      <c r="M949" t="b" cm="1">
        <f t="array" ref="M949">_xlfn.IFS($K949,FALSE,AND($J949,NOT($K949),$P949&lt;$B$6),TRUE,TRUE,FALSE)</f>
        <v>0</v>
      </c>
      <c r="N949" cm="1">
        <f t="array" ref="N949">_xlfn.IFS($N948&gt;=$C$7-$B$27,0,$M948,$N948+$B$27,TRUE,0)</f>
        <v>0</v>
      </c>
      <c r="O949" t="b" cm="1">
        <f t="array" ref="O949">_xlfn.IFS(AND($J949,NOT($K949),NOT($M949)),TRUE,$P949&gt;=$B$6,FALSE,AND($J949,NOT($K949),$M949,$N949=0),TRUE,TRUE,FALSE)</f>
        <v>0</v>
      </c>
      <c r="P949" cm="1">
        <f t="array" ref="P949">_xlfn.IFS(AND($O948,$P948&lt;$B$6),$P948+1,AND(NOT($J948),$P948&gt;0),0,TRUE,$P948)</f>
        <v>0</v>
      </c>
      <c r="Q949" s="1">
        <f t="shared" si="71"/>
        <v>60</v>
      </c>
      <c r="R949" s="1">
        <f t="shared" si="72"/>
        <v>3000</v>
      </c>
      <c r="S949" s="17">
        <f t="shared" si="73"/>
        <v>190.27484143763215</v>
      </c>
      <c r="T949" s="1" cm="1">
        <f t="array" ref="T949">_xlfn.IFS($B$6=1,Q949*$B$10,AND(P948=0,P949&gt;=1),T948+$B$6*$B$10*$B$8,TRUE,T948)</f>
        <v>2400</v>
      </c>
      <c r="U949" s="17">
        <f t="shared" si="74"/>
        <v>152.21987315010571</v>
      </c>
    </row>
    <row r="950" spans="7:21" x14ac:dyDescent="0.25">
      <c r="G950" s="15">
        <v>948</v>
      </c>
      <c r="H950" s="17">
        <f t="shared" si="70"/>
        <v>15.783333333333333</v>
      </c>
      <c r="I950" cm="1">
        <f t="array" ref="I950">_xlfn.IFS(AND(NOT($I949=0),$J949),0,NOT($J949),$I949+$B$27,TRUE,$I949)</f>
        <v>3.3333333333333333E-2</v>
      </c>
      <c r="J950" t="b" cm="1">
        <f t="array" ref="J950">_xlfn.IFS($I950&gt;=$C$5-$B$27,TRUE,$P950&gt;=$B$6,FALSE,TRUE,$J949)</f>
        <v>0</v>
      </c>
      <c r="K950" t="b" cm="1">
        <f t="array" ref="K950">_xlfn.IFS($L950&gt;=$B$4-$B$27,FALSE,$I950&gt;=$B$5-$B$27,TRUE,AND($J950,NOT($K949)),FALSE,$K949,TRUE,TRUE,FALSE)</f>
        <v>0</v>
      </c>
      <c r="L950" cm="1">
        <f t="array" ref="L950">_xlfn.IFS($K949,$L949+$B$27,NOT($K949),0,TRUE,$K949)</f>
        <v>0</v>
      </c>
      <c r="M950" t="b" cm="1">
        <f t="array" ref="M950">_xlfn.IFS($K950,FALSE,AND($J950,NOT($K950),$P950&lt;$B$6),TRUE,TRUE,FALSE)</f>
        <v>0</v>
      </c>
      <c r="N950" cm="1">
        <f t="array" ref="N950">_xlfn.IFS($N949&gt;=$C$7-$B$27,0,$M949,$N949+$B$27,TRUE,0)</f>
        <v>0</v>
      </c>
      <c r="O950" t="b" cm="1">
        <f t="array" ref="O950">_xlfn.IFS(AND($J950,NOT($K950),NOT($M950)),TRUE,$P950&gt;=$B$6,FALSE,AND($J950,NOT($K950),$M950,$N950=0),TRUE,TRUE,FALSE)</f>
        <v>0</v>
      </c>
      <c r="P950" cm="1">
        <f t="array" ref="P950">_xlfn.IFS(AND($O949,$P949&lt;$B$6),$P949+1,AND(NOT($J949),$P949&gt;0),0,TRUE,$P949)</f>
        <v>0</v>
      </c>
      <c r="Q950" s="1">
        <f t="shared" si="71"/>
        <v>60</v>
      </c>
      <c r="R950" s="1">
        <f t="shared" si="72"/>
        <v>3000</v>
      </c>
      <c r="S950" s="17">
        <f t="shared" si="73"/>
        <v>190.07391763463571</v>
      </c>
      <c r="T950" s="1" cm="1">
        <f t="array" ref="T950">_xlfn.IFS($B$6=1,Q950*$B$10,AND(P949=0,P950&gt;=1),T949+$B$6*$B$10*$B$8,TRUE,T949)</f>
        <v>2400</v>
      </c>
      <c r="U950" s="17">
        <f t="shared" si="74"/>
        <v>152.05913410770856</v>
      </c>
    </row>
    <row r="951" spans="7:21" x14ac:dyDescent="0.25">
      <c r="G951" s="15">
        <v>949</v>
      </c>
      <c r="H951" s="17">
        <f t="shared" si="70"/>
        <v>15.799999999999999</v>
      </c>
      <c r="I951" cm="1">
        <f t="array" ref="I951">_xlfn.IFS(AND(NOT($I950=0),$J950),0,NOT($J950),$I950+$B$27,TRUE,$I950)</f>
        <v>0.05</v>
      </c>
      <c r="J951" t="b" cm="1">
        <f t="array" ref="J951">_xlfn.IFS($I951&gt;=$C$5-$B$27,TRUE,$P951&gt;=$B$6,FALSE,TRUE,$J950)</f>
        <v>0</v>
      </c>
      <c r="K951" t="b" cm="1">
        <f t="array" ref="K951">_xlfn.IFS($L951&gt;=$B$4-$B$27,FALSE,$I951&gt;=$B$5-$B$27,TRUE,AND($J951,NOT($K950)),FALSE,$K950,TRUE,TRUE,FALSE)</f>
        <v>0</v>
      </c>
      <c r="L951" cm="1">
        <f t="array" ref="L951">_xlfn.IFS($K950,$L950+$B$27,NOT($K950),0,TRUE,$K950)</f>
        <v>0</v>
      </c>
      <c r="M951" t="b" cm="1">
        <f t="array" ref="M951">_xlfn.IFS($K951,FALSE,AND($J951,NOT($K951),$P951&lt;$B$6),TRUE,TRUE,FALSE)</f>
        <v>0</v>
      </c>
      <c r="N951" cm="1">
        <f t="array" ref="N951">_xlfn.IFS($N950&gt;=$C$7-$B$27,0,$M950,$N950+$B$27,TRUE,0)</f>
        <v>0</v>
      </c>
      <c r="O951" t="b" cm="1">
        <f t="array" ref="O951">_xlfn.IFS(AND($J951,NOT($K951),NOT($M951)),TRUE,$P951&gt;=$B$6,FALSE,AND($J951,NOT($K951),$M951,$N951=0),TRUE,TRUE,FALSE)</f>
        <v>0</v>
      </c>
      <c r="P951" cm="1">
        <f t="array" ref="P951">_xlfn.IFS(AND($O950,$P950&lt;$B$6),$P950+1,AND(NOT($J950),$P950&gt;0),0,TRUE,$P950)</f>
        <v>0</v>
      </c>
      <c r="Q951" s="1">
        <f t="shared" si="71"/>
        <v>60</v>
      </c>
      <c r="R951" s="1">
        <f t="shared" si="72"/>
        <v>3000</v>
      </c>
      <c r="S951" s="17">
        <f t="shared" si="73"/>
        <v>189.87341772151899</v>
      </c>
      <c r="T951" s="1" cm="1">
        <f t="array" ref="T951">_xlfn.IFS($B$6=1,Q951*$B$10,AND(P950=0,P951&gt;=1),T950+$B$6*$B$10*$B$8,TRUE,T950)</f>
        <v>2400</v>
      </c>
      <c r="U951" s="17">
        <f t="shared" si="74"/>
        <v>151.8987341772152</v>
      </c>
    </row>
    <row r="952" spans="7:21" x14ac:dyDescent="0.25">
      <c r="G952" s="15">
        <v>950</v>
      </c>
      <c r="H952" s="17">
        <f t="shared" si="70"/>
        <v>15.816666666666666</v>
      </c>
      <c r="I952" cm="1">
        <f t="array" ref="I952">_xlfn.IFS(AND(NOT($I951=0),$J951),0,NOT($J951),$I951+$B$27,TRUE,$I951)</f>
        <v>6.6666666666666666E-2</v>
      </c>
      <c r="J952" t="b" cm="1">
        <f t="array" ref="J952">_xlfn.IFS($I952&gt;=$C$5-$B$27,TRUE,$P952&gt;=$B$6,FALSE,TRUE,$J951)</f>
        <v>0</v>
      </c>
      <c r="K952" t="b" cm="1">
        <f t="array" ref="K952">_xlfn.IFS($L952&gt;=$B$4-$B$27,FALSE,$I952&gt;=$B$5-$B$27,TRUE,AND($J952,NOT($K951)),FALSE,$K951,TRUE,TRUE,FALSE)</f>
        <v>0</v>
      </c>
      <c r="L952" cm="1">
        <f t="array" ref="L952">_xlfn.IFS($K951,$L951+$B$27,NOT($K951),0,TRUE,$K951)</f>
        <v>0</v>
      </c>
      <c r="M952" t="b" cm="1">
        <f t="array" ref="M952">_xlfn.IFS($K952,FALSE,AND($J952,NOT($K952),$P952&lt;$B$6),TRUE,TRUE,FALSE)</f>
        <v>0</v>
      </c>
      <c r="N952" cm="1">
        <f t="array" ref="N952">_xlfn.IFS($N951&gt;=$C$7-$B$27,0,$M951,$N951+$B$27,TRUE,0)</f>
        <v>0</v>
      </c>
      <c r="O952" t="b" cm="1">
        <f t="array" ref="O952">_xlfn.IFS(AND($J952,NOT($K952),NOT($M952)),TRUE,$P952&gt;=$B$6,FALSE,AND($J952,NOT($K952),$M952,$N952=0),TRUE,TRUE,FALSE)</f>
        <v>0</v>
      </c>
      <c r="P952" cm="1">
        <f t="array" ref="P952">_xlfn.IFS(AND($O951,$P951&lt;$B$6),$P951+1,AND(NOT($J951),$P951&gt;0),0,TRUE,$P951)</f>
        <v>0</v>
      </c>
      <c r="Q952" s="1">
        <f t="shared" si="71"/>
        <v>60</v>
      </c>
      <c r="R952" s="1">
        <f t="shared" si="72"/>
        <v>3000</v>
      </c>
      <c r="S952" s="17">
        <f t="shared" si="73"/>
        <v>189.67334035827187</v>
      </c>
      <c r="T952" s="1" cm="1">
        <f t="array" ref="T952">_xlfn.IFS($B$6=1,Q952*$B$10,AND(P951=0,P952&gt;=1),T951+$B$6*$B$10*$B$8,TRUE,T951)</f>
        <v>2400</v>
      </c>
      <c r="U952" s="17">
        <f t="shared" si="74"/>
        <v>151.73867228661749</v>
      </c>
    </row>
    <row r="953" spans="7:21" x14ac:dyDescent="0.25">
      <c r="G953" s="15">
        <v>951</v>
      </c>
      <c r="H953" s="17">
        <f t="shared" si="70"/>
        <v>15.833333333333334</v>
      </c>
      <c r="I953" cm="1">
        <f t="array" ref="I953">_xlfn.IFS(AND(NOT($I952=0),$J952),0,NOT($J952),$I952+$B$27,TRUE,$I952)</f>
        <v>8.3333333333333329E-2</v>
      </c>
      <c r="J953" t="b" cm="1">
        <f t="array" ref="J953">_xlfn.IFS($I953&gt;=$C$5-$B$27,TRUE,$P953&gt;=$B$6,FALSE,TRUE,$J952)</f>
        <v>0</v>
      </c>
      <c r="K953" t="b" cm="1">
        <f t="array" ref="K953">_xlfn.IFS($L953&gt;=$B$4-$B$27,FALSE,$I953&gt;=$B$5-$B$27,TRUE,AND($J953,NOT($K952)),FALSE,$K952,TRUE,TRUE,FALSE)</f>
        <v>0</v>
      </c>
      <c r="L953" cm="1">
        <f t="array" ref="L953">_xlfn.IFS($K952,$L952+$B$27,NOT($K952),0,TRUE,$K952)</f>
        <v>0</v>
      </c>
      <c r="M953" t="b" cm="1">
        <f t="array" ref="M953">_xlfn.IFS($K953,FALSE,AND($J953,NOT($K953),$P953&lt;$B$6),TRUE,TRUE,FALSE)</f>
        <v>0</v>
      </c>
      <c r="N953" cm="1">
        <f t="array" ref="N953">_xlfn.IFS($N952&gt;=$C$7-$B$27,0,$M952,$N952+$B$27,TRUE,0)</f>
        <v>0</v>
      </c>
      <c r="O953" t="b" cm="1">
        <f t="array" ref="O953">_xlfn.IFS(AND($J953,NOT($K953),NOT($M953)),TRUE,$P953&gt;=$B$6,FALSE,AND($J953,NOT($K953),$M953,$N953=0),TRUE,TRUE,FALSE)</f>
        <v>0</v>
      </c>
      <c r="P953" cm="1">
        <f t="array" ref="P953">_xlfn.IFS(AND($O952,$P952&lt;$B$6),$P952+1,AND(NOT($J952),$P952&gt;0),0,TRUE,$P952)</f>
        <v>0</v>
      </c>
      <c r="Q953" s="1">
        <f t="shared" si="71"/>
        <v>60</v>
      </c>
      <c r="R953" s="1">
        <f t="shared" si="72"/>
        <v>3000</v>
      </c>
      <c r="S953" s="17">
        <f t="shared" si="73"/>
        <v>189.4736842105263</v>
      </c>
      <c r="T953" s="1" cm="1">
        <f t="array" ref="T953">_xlfn.IFS($B$6=1,Q953*$B$10,AND(P952=0,P953&gt;=1),T952+$B$6*$B$10*$B$8,TRUE,T952)</f>
        <v>2400</v>
      </c>
      <c r="U953" s="17">
        <f t="shared" si="74"/>
        <v>151.57894736842104</v>
      </c>
    </row>
    <row r="954" spans="7:21" x14ac:dyDescent="0.25">
      <c r="G954" s="15">
        <v>952</v>
      </c>
      <c r="H954" s="17">
        <f t="shared" si="70"/>
        <v>15.85</v>
      </c>
      <c r="I954" cm="1">
        <f t="array" ref="I954">_xlfn.IFS(AND(NOT($I953=0),$J953),0,NOT($J953),$I953+$B$27,TRUE,$I953)</f>
        <v>9.9999999999999992E-2</v>
      </c>
      <c r="J954" t="b" cm="1">
        <f t="array" ref="J954">_xlfn.IFS($I954&gt;=$C$5-$B$27,TRUE,$P954&gt;=$B$6,FALSE,TRUE,$J953)</f>
        <v>0</v>
      </c>
      <c r="K954" t="b" cm="1">
        <f t="array" ref="K954">_xlfn.IFS($L954&gt;=$B$4-$B$27,FALSE,$I954&gt;=$B$5-$B$27,TRUE,AND($J954,NOT($K953)),FALSE,$K953,TRUE,TRUE,FALSE)</f>
        <v>0</v>
      </c>
      <c r="L954" cm="1">
        <f t="array" ref="L954">_xlfn.IFS($K953,$L953+$B$27,NOT($K953),0,TRUE,$K953)</f>
        <v>0</v>
      </c>
      <c r="M954" t="b" cm="1">
        <f t="array" ref="M954">_xlfn.IFS($K954,FALSE,AND($J954,NOT($K954),$P954&lt;$B$6),TRUE,TRUE,FALSE)</f>
        <v>0</v>
      </c>
      <c r="N954" cm="1">
        <f t="array" ref="N954">_xlfn.IFS($N953&gt;=$C$7-$B$27,0,$M953,$N953+$B$27,TRUE,0)</f>
        <v>0</v>
      </c>
      <c r="O954" t="b" cm="1">
        <f t="array" ref="O954">_xlfn.IFS(AND($J954,NOT($K954),NOT($M954)),TRUE,$P954&gt;=$B$6,FALSE,AND($J954,NOT($K954),$M954,$N954=0),TRUE,TRUE,FALSE)</f>
        <v>0</v>
      </c>
      <c r="P954" cm="1">
        <f t="array" ref="P954">_xlfn.IFS(AND($O953,$P953&lt;$B$6),$P953+1,AND(NOT($J953),$P953&gt;0),0,TRUE,$P953)</f>
        <v>0</v>
      </c>
      <c r="Q954" s="1">
        <f t="shared" si="71"/>
        <v>60</v>
      </c>
      <c r="R954" s="1">
        <f t="shared" si="72"/>
        <v>3000</v>
      </c>
      <c r="S954" s="17">
        <f t="shared" si="73"/>
        <v>189.27444794952683</v>
      </c>
      <c r="T954" s="1" cm="1">
        <f t="array" ref="T954">_xlfn.IFS($B$6=1,Q954*$B$10,AND(P953=0,P954&gt;=1),T953+$B$6*$B$10*$B$8,TRUE,T953)</f>
        <v>2400</v>
      </c>
      <c r="U954" s="17">
        <f t="shared" si="74"/>
        <v>151.41955835962145</v>
      </c>
    </row>
    <row r="955" spans="7:21" x14ac:dyDescent="0.25">
      <c r="G955" s="15">
        <v>953</v>
      </c>
      <c r="H955" s="17">
        <f t="shared" si="70"/>
        <v>15.866666666666667</v>
      </c>
      <c r="I955" cm="1">
        <f t="array" ref="I955">_xlfn.IFS(AND(NOT($I954=0),$J954),0,NOT($J954),$I954+$B$27,TRUE,$I954)</f>
        <v>0.11666666666666665</v>
      </c>
      <c r="J955" t="b" cm="1">
        <f t="array" ref="J955">_xlfn.IFS($I955&gt;=$C$5-$B$27,TRUE,$P955&gt;=$B$6,FALSE,TRUE,$J954)</f>
        <v>0</v>
      </c>
      <c r="K955" t="b" cm="1">
        <f t="array" ref="K955">_xlfn.IFS($L955&gt;=$B$4-$B$27,FALSE,$I955&gt;=$B$5-$B$27,TRUE,AND($J955,NOT($K954)),FALSE,$K954,TRUE,TRUE,FALSE)</f>
        <v>0</v>
      </c>
      <c r="L955" cm="1">
        <f t="array" ref="L955">_xlfn.IFS($K954,$L954+$B$27,NOT($K954),0,TRUE,$K954)</f>
        <v>0</v>
      </c>
      <c r="M955" t="b" cm="1">
        <f t="array" ref="M955">_xlfn.IFS($K955,FALSE,AND($J955,NOT($K955),$P955&lt;$B$6),TRUE,TRUE,FALSE)</f>
        <v>0</v>
      </c>
      <c r="N955" cm="1">
        <f t="array" ref="N955">_xlfn.IFS($N954&gt;=$C$7-$B$27,0,$M954,$N954+$B$27,TRUE,0)</f>
        <v>0</v>
      </c>
      <c r="O955" t="b" cm="1">
        <f t="array" ref="O955">_xlfn.IFS(AND($J955,NOT($K955),NOT($M955)),TRUE,$P955&gt;=$B$6,FALSE,AND($J955,NOT($K955),$M955,$N955=0),TRUE,TRUE,FALSE)</f>
        <v>0</v>
      </c>
      <c r="P955" cm="1">
        <f t="array" ref="P955">_xlfn.IFS(AND($O954,$P954&lt;$B$6),$P954+1,AND(NOT($J954),$P954&gt;0),0,TRUE,$P954)</f>
        <v>0</v>
      </c>
      <c r="Q955" s="1">
        <f t="shared" si="71"/>
        <v>60</v>
      </c>
      <c r="R955" s="1">
        <f t="shared" si="72"/>
        <v>3000</v>
      </c>
      <c r="S955" s="17">
        <f t="shared" si="73"/>
        <v>189.07563025210084</v>
      </c>
      <c r="T955" s="1" cm="1">
        <f t="array" ref="T955">_xlfn.IFS($B$6=1,Q955*$B$10,AND(P954=0,P955&gt;=1),T954+$B$6*$B$10*$B$8,TRUE,T954)</f>
        <v>2400</v>
      </c>
      <c r="U955" s="17">
        <f t="shared" si="74"/>
        <v>151.26050420168067</v>
      </c>
    </row>
    <row r="956" spans="7:21" x14ac:dyDescent="0.25">
      <c r="G956" s="15">
        <v>954</v>
      </c>
      <c r="H956" s="17">
        <f t="shared" si="70"/>
        <v>15.883333333333333</v>
      </c>
      <c r="I956" cm="1">
        <f t="array" ref="I956">_xlfn.IFS(AND(NOT($I955=0),$J955),0,NOT($J955),$I955+$B$27,TRUE,$I955)</f>
        <v>0.13333333333333333</v>
      </c>
      <c r="J956" t="b" cm="1">
        <f t="array" ref="J956">_xlfn.IFS($I956&gt;=$C$5-$B$27,TRUE,$P956&gt;=$B$6,FALSE,TRUE,$J955)</f>
        <v>0</v>
      </c>
      <c r="K956" t="b" cm="1">
        <f t="array" ref="K956">_xlfn.IFS($L956&gt;=$B$4-$B$27,FALSE,$I956&gt;=$B$5-$B$27,TRUE,AND($J956,NOT($K955)),FALSE,$K955,TRUE,TRUE,FALSE)</f>
        <v>0</v>
      </c>
      <c r="L956" cm="1">
        <f t="array" ref="L956">_xlfn.IFS($K955,$L955+$B$27,NOT($K955),0,TRUE,$K955)</f>
        <v>0</v>
      </c>
      <c r="M956" t="b" cm="1">
        <f t="array" ref="M956">_xlfn.IFS($K956,FALSE,AND($J956,NOT($K956),$P956&lt;$B$6),TRUE,TRUE,FALSE)</f>
        <v>0</v>
      </c>
      <c r="N956" cm="1">
        <f t="array" ref="N956">_xlfn.IFS($N955&gt;=$C$7-$B$27,0,$M955,$N955+$B$27,TRUE,0)</f>
        <v>0</v>
      </c>
      <c r="O956" t="b" cm="1">
        <f t="array" ref="O956">_xlfn.IFS(AND($J956,NOT($K956),NOT($M956)),TRUE,$P956&gt;=$B$6,FALSE,AND($J956,NOT($K956),$M956,$N956=0),TRUE,TRUE,FALSE)</f>
        <v>0</v>
      </c>
      <c r="P956" cm="1">
        <f t="array" ref="P956">_xlfn.IFS(AND($O955,$P955&lt;$B$6),$P955+1,AND(NOT($J955),$P955&gt;0),0,TRUE,$P955)</f>
        <v>0</v>
      </c>
      <c r="Q956" s="1">
        <f t="shared" si="71"/>
        <v>60</v>
      </c>
      <c r="R956" s="1">
        <f t="shared" si="72"/>
        <v>3000</v>
      </c>
      <c r="S956" s="17">
        <f t="shared" si="73"/>
        <v>188.87722980062961</v>
      </c>
      <c r="T956" s="1" cm="1">
        <f t="array" ref="T956">_xlfn.IFS($B$6=1,Q956*$B$10,AND(P955=0,P956&gt;=1),T955+$B$6*$B$10*$B$8,TRUE,T955)</f>
        <v>2400</v>
      </c>
      <c r="U956" s="17">
        <f t="shared" si="74"/>
        <v>151.10178384050369</v>
      </c>
    </row>
    <row r="957" spans="7:21" x14ac:dyDescent="0.25">
      <c r="G957" s="15">
        <v>955</v>
      </c>
      <c r="H957" s="17">
        <f t="shared" si="70"/>
        <v>15.9</v>
      </c>
      <c r="I957" cm="1">
        <f t="array" ref="I957">_xlfn.IFS(AND(NOT($I956=0),$J956),0,NOT($J956),$I956+$B$27,TRUE,$I956)</f>
        <v>0.15</v>
      </c>
      <c r="J957" t="b" cm="1">
        <f t="array" ref="J957">_xlfn.IFS($I957&gt;=$C$5-$B$27,TRUE,$P957&gt;=$B$6,FALSE,TRUE,$J956)</f>
        <v>0</v>
      </c>
      <c r="K957" t="b" cm="1">
        <f t="array" ref="K957">_xlfn.IFS($L957&gt;=$B$4-$B$27,FALSE,$I957&gt;=$B$5-$B$27,TRUE,AND($J957,NOT($K956)),FALSE,$K956,TRUE,TRUE,FALSE)</f>
        <v>0</v>
      </c>
      <c r="L957" cm="1">
        <f t="array" ref="L957">_xlfn.IFS($K956,$L956+$B$27,NOT($K956),0,TRUE,$K956)</f>
        <v>0</v>
      </c>
      <c r="M957" t="b" cm="1">
        <f t="array" ref="M957">_xlfn.IFS($K957,FALSE,AND($J957,NOT($K957),$P957&lt;$B$6),TRUE,TRUE,FALSE)</f>
        <v>0</v>
      </c>
      <c r="N957" cm="1">
        <f t="array" ref="N957">_xlfn.IFS($N956&gt;=$C$7-$B$27,0,$M956,$N956+$B$27,TRUE,0)</f>
        <v>0</v>
      </c>
      <c r="O957" t="b" cm="1">
        <f t="array" ref="O957">_xlfn.IFS(AND($J957,NOT($K957),NOT($M957)),TRUE,$P957&gt;=$B$6,FALSE,AND($J957,NOT($K957),$M957,$N957=0),TRUE,TRUE,FALSE)</f>
        <v>0</v>
      </c>
      <c r="P957" cm="1">
        <f t="array" ref="P957">_xlfn.IFS(AND($O956,$P956&lt;$B$6),$P956+1,AND(NOT($J956),$P956&gt;0),0,TRUE,$P956)</f>
        <v>0</v>
      </c>
      <c r="Q957" s="1">
        <f t="shared" si="71"/>
        <v>60</v>
      </c>
      <c r="R957" s="1">
        <f t="shared" si="72"/>
        <v>3000</v>
      </c>
      <c r="S957" s="17">
        <f t="shared" si="73"/>
        <v>188.67924528301887</v>
      </c>
      <c r="T957" s="1" cm="1">
        <f t="array" ref="T957">_xlfn.IFS($B$6=1,Q957*$B$10,AND(P956=0,P957&gt;=1),T956+$B$6*$B$10*$B$8,TRUE,T956)</f>
        <v>2400</v>
      </c>
      <c r="U957" s="17">
        <f t="shared" si="74"/>
        <v>150.9433962264151</v>
      </c>
    </row>
    <row r="958" spans="7:21" x14ac:dyDescent="0.25">
      <c r="G958" s="15">
        <v>956</v>
      </c>
      <c r="H958" s="17">
        <f t="shared" si="70"/>
        <v>15.916666666666666</v>
      </c>
      <c r="I958" cm="1">
        <f t="array" ref="I958">_xlfn.IFS(AND(NOT($I957=0),$J957),0,NOT($J957),$I957+$B$27,TRUE,$I957)</f>
        <v>0.16666666666666666</v>
      </c>
      <c r="J958" t="b" cm="1">
        <f t="array" ref="J958">_xlfn.IFS($I958&gt;=$C$5-$B$27,TRUE,$P958&gt;=$B$6,FALSE,TRUE,$J957)</f>
        <v>0</v>
      </c>
      <c r="K958" t="b" cm="1">
        <f t="array" ref="K958">_xlfn.IFS($L958&gt;=$B$4-$B$27,FALSE,$I958&gt;=$B$5-$B$27,TRUE,AND($J958,NOT($K957)),FALSE,$K957,TRUE,TRUE,FALSE)</f>
        <v>0</v>
      </c>
      <c r="L958" cm="1">
        <f t="array" ref="L958">_xlfn.IFS($K957,$L957+$B$27,NOT($K957),0,TRUE,$K957)</f>
        <v>0</v>
      </c>
      <c r="M958" t="b" cm="1">
        <f t="array" ref="M958">_xlfn.IFS($K958,FALSE,AND($J958,NOT($K958),$P958&lt;$B$6),TRUE,TRUE,FALSE)</f>
        <v>0</v>
      </c>
      <c r="N958" cm="1">
        <f t="array" ref="N958">_xlfn.IFS($N957&gt;=$C$7-$B$27,0,$M957,$N957+$B$27,TRUE,0)</f>
        <v>0</v>
      </c>
      <c r="O958" t="b" cm="1">
        <f t="array" ref="O958">_xlfn.IFS(AND($J958,NOT($K958),NOT($M958)),TRUE,$P958&gt;=$B$6,FALSE,AND($J958,NOT($K958),$M958,$N958=0),TRUE,TRUE,FALSE)</f>
        <v>0</v>
      </c>
      <c r="P958" cm="1">
        <f t="array" ref="P958">_xlfn.IFS(AND($O957,$P957&lt;$B$6),$P957+1,AND(NOT($J957),$P957&gt;0),0,TRUE,$P957)</f>
        <v>0</v>
      </c>
      <c r="Q958" s="1">
        <f t="shared" si="71"/>
        <v>60</v>
      </c>
      <c r="R958" s="1">
        <f t="shared" si="72"/>
        <v>3000</v>
      </c>
      <c r="S958" s="17">
        <f t="shared" si="73"/>
        <v>188.48167539267016</v>
      </c>
      <c r="T958" s="1" cm="1">
        <f t="array" ref="T958">_xlfn.IFS($B$6=1,Q958*$B$10,AND(P957=0,P958&gt;=1),T957+$B$6*$B$10*$B$8,TRUE,T957)</f>
        <v>2400</v>
      </c>
      <c r="U958" s="17">
        <f t="shared" si="74"/>
        <v>150.78534031413614</v>
      </c>
    </row>
    <row r="959" spans="7:21" x14ac:dyDescent="0.25">
      <c r="G959" s="15">
        <v>957</v>
      </c>
      <c r="H959" s="17">
        <f t="shared" si="70"/>
        <v>15.933333333333334</v>
      </c>
      <c r="I959" cm="1">
        <f t="array" ref="I959">_xlfn.IFS(AND(NOT($I958=0),$J958),0,NOT($J958),$I958+$B$27,TRUE,$I958)</f>
        <v>0.18333333333333332</v>
      </c>
      <c r="J959" t="b" cm="1">
        <f t="array" ref="J959">_xlfn.IFS($I959&gt;=$C$5-$B$27,TRUE,$P959&gt;=$B$6,FALSE,TRUE,$J958)</f>
        <v>0</v>
      </c>
      <c r="K959" t="b" cm="1">
        <f t="array" ref="K959">_xlfn.IFS($L959&gt;=$B$4-$B$27,FALSE,$I959&gt;=$B$5-$B$27,TRUE,AND($J959,NOT($K958)),FALSE,$K958,TRUE,TRUE,FALSE)</f>
        <v>0</v>
      </c>
      <c r="L959" cm="1">
        <f t="array" ref="L959">_xlfn.IFS($K958,$L958+$B$27,NOT($K958),0,TRUE,$K958)</f>
        <v>0</v>
      </c>
      <c r="M959" t="b" cm="1">
        <f t="array" ref="M959">_xlfn.IFS($K959,FALSE,AND($J959,NOT($K959),$P959&lt;$B$6),TRUE,TRUE,FALSE)</f>
        <v>0</v>
      </c>
      <c r="N959" cm="1">
        <f t="array" ref="N959">_xlfn.IFS($N958&gt;=$C$7-$B$27,0,$M958,$N958+$B$27,TRUE,0)</f>
        <v>0</v>
      </c>
      <c r="O959" t="b" cm="1">
        <f t="array" ref="O959">_xlfn.IFS(AND($J959,NOT($K959),NOT($M959)),TRUE,$P959&gt;=$B$6,FALSE,AND($J959,NOT($K959),$M959,$N959=0),TRUE,TRUE,FALSE)</f>
        <v>0</v>
      </c>
      <c r="P959" cm="1">
        <f t="array" ref="P959">_xlfn.IFS(AND($O958,$P958&lt;$B$6),$P958+1,AND(NOT($J958),$P958&gt;0),0,TRUE,$P958)</f>
        <v>0</v>
      </c>
      <c r="Q959" s="1">
        <f t="shared" si="71"/>
        <v>60</v>
      </c>
      <c r="R959" s="1">
        <f t="shared" si="72"/>
        <v>3000</v>
      </c>
      <c r="S959" s="17">
        <f t="shared" si="73"/>
        <v>188.28451882845189</v>
      </c>
      <c r="T959" s="1" cm="1">
        <f t="array" ref="T959">_xlfn.IFS($B$6=1,Q959*$B$10,AND(P958=0,P959&gt;=1),T958+$B$6*$B$10*$B$8,TRUE,T958)</f>
        <v>2400</v>
      </c>
      <c r="U959" s="17">
        <f t="shared" si="74"/>
        <v>150.62761506276149</v>
      </c>
    </row>
    <row r="960" spans="7:21" x14ac:dyDescent="0.25">
      <c r="G960" s="15">
        <v>958</v>
      </c>
      <c r="H960" s="17">
        <f t="shared" si="70"/>
        <v>15.95</v>
      </c>
      <c r="I960" cm="1">
        <f t="array" ref="I960">_xlfn.IFS(AND(NOT($I959=0),$J959),0,NOT($J959),$I959+$B$27,TRUE,$I959)</f>
        <v>0.19999999999999998</v>
      </c>
      <c r="J960" t="b" cm="1">
        <f t="array" ref="J960">_xlfn.IFS($I960&gt;=$C$5-$B$27,TRUE,$P960&gt;=$B$6,FALSE,TRUE,$J959)</f>
        <v>0</v>
      </c>
      <c r="K960" t="b" cm="1">
        <f t="array" ref="K960">_xlfn.IFS($L960&gt;=$B$4-$B$27,FALSE,$I960&gt;=$B$5-$B$27,TRUE,AND($J960,NOT($K959)),FALSE,$K959,TRUE,TRUE,FALSE)</f>
        <v>0</v>
      </c>
      <c r="L960" cm="1">
        <f t="array" ref="L960">_xlfn.IFS($K959,$L959+$B$27,NOT($K959),0,TRUE,$K959)</f>
        <v>0</v>
      </c>
      <c r="M960" t="b" cm="1">
        <f t="array" ref="M960">_xlfn.IFS($K960,FALSE,AND($J960,NOT($K960),$P960&lt;$B$6),TRUE,TRUE,FALSE)</f>
        <v>0</v>
      </c>
      <c r="N960" cm="1">
        <f t="array" ref="N960">_xlfn.IFS($N959&gt;=$C$7-$B$27,0,$M959,$N959+$B$27,TRUE,0)</f>
        <v>0</v>
      </c>
      <c r="O960" t="b" cm="1">
        <f t="array" ref="O960">_xlfn.IFS(AND($J960,NOT($K960),NOT($M960)),TRUE,$P960&gt;=$B$6,FALSE,AND($J960,NOT($K960),$M960,$N960=0),TRUE,TRUE,FALSE)</f>
        <v>0</v>
      </c>
      <c r="P960" cm="1">
        <f t="array" ref="P960">_xlfn.IFS(AND($O959,$P959&lt;$B$6),$P959+1,AND(NOT($J959),$P959&gt;0),0,TRUE,$P959)</f>
        <v>0</v>
      </c>
      <c r="Q960" s="1">
        <f t="shared" si="71"/>
        <v>60</v>
      </c>
      <c r="R960" s="1">
        <f t="shared" si="72"/>
        <v>3000</v>
      </c>
      <c r="S960" s="17">
        <f t="shared" si="73"/>
        <v>188.08777429467085</v>
      </c>
      <c r="T960" s="1" cm="1">
        <f t="array" ref="T960">_xlfn.IFS($B$6=1,Q960*$B$10,AND(P959=0,P960&gt;=1),T959+$B$6*$B$10*$B$8,TRUE,T959)</f>
        <v>2400</v>
      </c>
      <c r="U960" s="17">
        <f t="shared" si="74"/>
        <v>150.47021943573668</v>
      </c>
    </row>
    <row r="961" spans="7:21" x14ac:dyDescent="0.25">
      <c r="G961" s="15">
        <v>959</v>
      </c>
      <c r="H961" s="17">
        <f t="shared" si="70"/>
        <v>15.966666666666667</v>
      </c>
      <c r="I961" cm="1">
        <f t="array" ref="I961">_xlfn.IFS(AND(NOT($I960=0),$J960),0,NOT($J960),$I960+$B$27,TRUE,$I960)</f>
        <v>0.21666666666666665</v>
      </c>
      <c r="J961" t="b" cm="1">
        <f t="array" ref="J961">_xlfn.IFS($I961&gt;=$C$5-$B$27,TRUE,$P961&gt;=$B$6,FALSE,TRUE,$J960)</f>
        <v>0</v>
      </c>
      <c r="K961" t="b" cm="1">
        <f t="array" ref="K961">_xlfn.IFS($L961&gt;=$B$4-$B$27,FALSE,$I961&gt;=$B$5-$B$27,TRUE,AND($J961,NOT($K960)),FALSE,$K960,TRUE,TRUE,FALSE)</f>
        <v>0</v>
      </c>
      <c r="L961" cm="1">
        <f t="array" ref="L961">_xlfn.IFS($K960,$L960+$B$27,NOT($K960),0,TRUE,$K960)</f>
        <v>0</v>
      </c>
      <c r="M961" t="b" cm="1">
        <f t="array" ref="M961">_xlfn.IFS($K961,FALSE,AND($J961,NOT($K961),$P961&lt;$B$6),TRUE,TRUE,FALSE)</f>
        <v>0</v>
      </c>
      <c r="N961" cm="1">
        <f t="array" ref="N961">_xlfn.IFS($N960&gt;=$C$7-$B$27,0,$M960,$N960+$B$27,TRUE,0)</f>
        <v>0</v>
      </c>
      <c r="O961" t="b" cm="1">
        <f t="array" ref="O961">_xlfn.IFS(AND($J961,NOT($K961),NOT($M961)),TRUE,$P961&gt;=$B$6,FALSE,AND($J961,NOT($K961),$M961,$N961=0),TRUE,TRUE,FALSE)</f>
        <v>0</v>
      </c>
      <c r="P961" cm="1">
        <f t="array" ref="P961">_xlfn.IFS(AND($O960,$P960&lt;$B$6),$P960+1,AND(NOT($J960),$P960&gt;0),0,TRUE,$P960)</f>
        <v>0</v>
      </c>
      <c r="Q961" s="1">
        <f t="shared" si="71"/>
        <v>60</v>
      </c>
      <c r="R961" s="1">
        <f t="shared" si="72"/>
        <v>3000</v>
      </c>
      <c r="S961" s="17">
        <f t="shared" si="73"/>
        <v>187.89144050104383</v>
      </c>
      <c r="T961" s="1" cm="1">
        <f t="array" ref="T961">_xlfn.IFS($B$6=1,Q961*$B$10,AND(P960=0,P961&gt;=1),T960+$B$6*$B$10*$B$8,TRUE,T960)</f>
        <v>2400</v>
      </c>
      <c r="U961" s="17">
        <f t="shared" si="74"/>
        <v>150.31315240083507</v>
      </c>
    </row>
    <row r="962" spans="7:21" x14ac:dyDescent="0.25">
      <c r="G962" s="15">
        <v>960</v>
      </c>
      <c r="H962" s="17">
        <f t="shared" si="70"/>
        <v>15.983333333333333</v>
      </c>
      <c r="I962" cm="1">
        <f t="array" ref="I962">_xlfn.IFS(AND(NOT($I961=0),$J961),0,NOT($J961),$I961+$B$27,TRUE,$I961)</f>
        <v>0.23333333333333331</v>
      </c>
      <c r="J962" t="b" cm="1">
        <f t="array" ref="J962">_xlfn.IFS($I962&gt;=$C$5-$B$27,TRUE,$P962&gt;=$B$6,FALSE,TRUE,$J961)</f>
        <v>0</v>
      </c>
      <c r="K962" t="b" cm="1">
        <f t="array" ref="K962">_xlfn.IFS($L962&gt;=$B$4-$B$27,FALSE,$I962&gt;=$B$5-$B$27,TRUE,AND($J962,NOT($K961)),FALSE,$K961,TRUE,TRUE,FALSE)</f>
        <v>0</v>
      </c>
      <c r="L962" cm="1">
        <f t="array" ref="L962">_xlfn.IFS($K961,$L961+$B$27,NOT($K961),0,TRUE,$K961)</f>
        <v>0</v>
      </c>
      <c r="M962" t="b" cm="1">
        <f t="array" ref="M962">_xlfn.IFS($K962,FALSE,AND($J962,NOT($K962),$P962&lt;$B$6),TRUE,TRUE,FALSE)</f>
        <v>0</v>
      </c>
      <c r="N962" cm="1">
        <f t="array" ref="N962">_xlfn.IFS($N961&gt;=$C$7-$B$27,0,$M961,$N961+$B$27,TRUE,0)</f>
        <v>0</v>
      </c>
      <c r="O962" t="b" cm="1">
        <f t="array" ref="O962">_xlfn.IFS(AND($J962,NOT($K962),NOT($M962)),TRUE,$P962&gt;=$B$6,FALSE,AND($J962,NOT($K962),$M962,$N962=0),TRUE,TRUE,FALSE)</f>
        <v>0</v>
      </c>
      <c r="P962" cm="1">
        <f t="array" ref="P962">_xlfn.IFS(AND($O961,$P961&lt;$B$6),$P961+1,AND(NOT($J961),$P961&gt;0),0,TRUE,$P961)</f>
        <v>0</v>
      </c>
      <c r="Q962" s="1">
        <f t="shared" si="71"/>
        <v>60</v>
      </c>
      <c r="R962" s="1">
        <f t="shared" si="72"/>
        <v>3000</v>
      </c>
      <c r="S962" s="17">
        <f t="shared" si="73"/>
        <v>187.69551616266946</v>
      </c>
      <c r="T962" s="1" cm="1">
        <f t="array" ref="T962">_xlfn.IFS($B$6=1,Q962*$B$10,AND(P961=0,P962&gt;=1),T961+$B$6*$B$10*$B$8,TRUE,T961)</f>
        <v>2400</v>
      </c>
      <c r="U962" s="17">
        <f t="shared" si="74"/>
        <v>150.15641293013556</v>
      </c>
    </row>
    <row r="963" spans="7:21" x14ac:dyDescent="0.25">
      <c r="G963" s="15">
        <v>961</v>
      </c>
      <c r="H963" s="17">
        <f t="shared" ref="H963:H1026" si="75">($G963-1)*$B$27</f>
        <v>16</v>
      </c>
      <c r="I963" cm="1">
        <f t="array" ref="I963">_xlfn.IFS(AND(NOT($I962=0),$J962),0,NOT($J962),$I962+$B$27,TRUE,$I962)</f>
        <v>0.24999999999999997</v>
      </c>
      <c r="J963" t="b" cm="1">
        <f t="array" ref="J963">_xlfn.IFS($I963&gt;=$C$5-$B$27,TRUE,$P963&gt;=$B$6,FALSE,TRUE,$J962)</f>
        <v>0</v>
      </c>
      <c r="K963" t="b" cm="1">
        <f t="array" ref="K963">_xlfn.IFS($L963&gt;=$B$4-$B$27,FALSE,$I963&gt;=$B$5-$B$27,TRUE,AND($J963,NOT($K962)),FALSE,$K962,TRUE,TRUE,FALSE)</f>
        <v>0</v>
      </c>
      <c r="L963" cm="1">
        <f t="array" ref="L963">_xlfn.IFS($K962,$L962+$B$27,NOT($K962),0,TRUE,$K962)</f>
        <v>0</v>
      </c>
      <c r="M963" t="b" cm="1">
        <f t="array" ref="M963">_xlfn.IFS($K963,FALSE,AND($J963,NOT($K963),$P963&lt;$B$6),TRUE,TRUE,FALSE)</f>
        <v>0</v>
      </c>
      <c r="N963" cm="1">
        <f t="array" ref="N963">_xlfn.IFS($N962&gt;=$C$7-$B$27,0,$M962,$N962+$B$27,TRUE,0)</f>
        <v>0</v>
      </c>
      <c r="O963" t="b" cm="1">
        <f t="array" ref="O963">_xlfn.IFS(AND($J963,NOT($K963),NOT($M963)),TRUE,$P963&gt;=$B$6,FALSE,AND($J963,NOT($K963),$M963,$N963=0),TRUE,TRUE,FALSE)</f>
        <v>0</v>
      </c>
      <c r="P963" cm="1">
        <f t="array" ref="P963">_xlfn.IFS(AND($O962,$P962&lt;$B$6),$P962+1,AND(NOT($J962),$P962&gt;0),0,TRUE,$P962)</f>
        <v>0</v>
      </c>
      <c r="Q963" s="1">
        <f t="shared" ref="Q963:Q1026" si="76">IF($O962,$Q962+$B$8,$Q962)</f>
        <v>60</v>
      </c>
      <c r="R963" s="1">
        <f t="shared" ref="R963:R1026" si="77">IF($O962,$R962+$B$8*$B$9,$R962)</f>
        <v>3000</v>
      </c>
      <c r="S963" s="17">
        <f t="shared" si="73"/>
        <v>187.5</v>
      </c>
      <c r="T963" s="1" cm="1">
        <f t="array" ref="T963">_xlfn.IFS($B$6=1,Q963*$B$10,AND(P962=0,P963&gt;=1),T962+$B$6*$B$10*$B$8,TRUE,T962)</f>
        <v>2400</v>
      </c>
      <c r="U963" s="17">
        <f t="shared" si="74"/>
        <v>150</v>
      </c>
    </row>
    <row r="964" spans="7:21" x14ac:dyDescent="0.25">
      <c r="G964" s="15">
        <v>962</v>
      </c>
      <c r="H964" s="17">
        <f t="shared" si="75"/>
        <v>16.016666666666666</v>
      </c>
      <c r="I964" cm="1">
        <f t="array" ref="I964">_xlfn.IFS(AND(NOT($I963=0),$J963),0,NOT($J963),$I963+$B$27,TRUE,$I963)</f>
        <v>0.26666666666666666</v>
      </c>
      <c r="J964" t="b" cm="1">
        <f t="array" ref="J964">_xlfn.IFS($I964&gt;=$C$5-$B$27,TRUE,$P964&gt;=$B$6,FALSE,TRUE,$J963)</f>
        <v>0</v>
      </c>
      <c r="K964" t="b" cm="1">
        <f t="array" ref="K964">_xlfn.IFS($L964&gt;=$B$4-$B$27,FALSE,$I964&gt;=$B$5-$B$27,TRUE,AND($J964,NOT($K963)),FALSE,$K963,TRUE,TRUE,FALSE)</f>
        <v>0</v>
      </c>
      <c r="L964" cm="1">
        <f t="array" ref="L964">_xlfn.IFS($K963,$L963+$B$27,NOT($K963),0,TRUE,$K963)</f>
        <v>0</v>
      </c>
      <c r="M964" t="b" cm="1">
        <f t="array" ref="M964">_xlfn.IFS($K964,FALSE,AND($J964,NOT($K964),$P964&lt;$B$6),TRUE,TRUE,FALSE)</f>
        <v>0</v>
      </c>
      <c r="N964" cm="1">
        <f t="array" ref="N964">_xlfn.IFS($N963&gt;=$C$7-$B$27,0,$M963,$N963+$B$27,TRUE,0)</f>
        <v>0</v>
      </c>
      <c r="O964" t="b" cm="1">
        <f t="array" ref="O964">_xlfn.IFS(AND($J964,NOT($K964),NOT($M964)),TRUE,$P964&gt;=$B$6,FALSE,AND($J964,NOT($K964),$M964,$N964=0),TRUE,TRUE,FALSE)</f>
        <v>0</v>
      </c>
      <c r="P964" cm="1">
        <f t="array" ref="P964">_xlfn.IFS(AND($O963,$P963&lt;$B$6),$P963+1,AND(NOT($J963),$P963&gt;0),0,TRUE,$P963)</f>
        <v>0</v>
      </c>
      <c r="Q964" s="1">
        <f t="shared" si="76"/>
        <v>60</v>
      </c>
      <c r="R964" s="1">
        <f t="shared" si="77"/>
        <v>3000</v>
      </c>
      <c r="S964" s="17">
        <f t="shared" ref="S964:S1027" si="78">$R964/$H964</f>
        <v>187.30489073881375</v>
      </c>
      <c r="T964" s="1" cm="1">
        <f t="array" ref="T964">_xlfn.IFS($B$6=1,Q964*$B$10,AND(P963=0,P964&gt;=1),T963+$B$6*$B$10*$B$8,TRUE,T963)</f>
        <v>2400</v>
      </c>
      <c r="U964" s="17">
        <f t="shared" ref="U964:U1027" si="79">T964/H964</f>
        <v>149.84391259105101</v>
      </c>
    </row>
    <row r="965" spans="7:21" x14ac:dyDescent="0.25">
      <c r="G965" s="15">
        <v>963</v>
      </c>
      <c r="H965" s="17">
        <f t="shared" si="75"/>
        <v>16.033333333333331</v>
      </c>
      <c r="I965" cm="1">
        <f t="array" ref="I965">_xlfn.IFS(AND(NOT($I964=0),$J964),0,NOT($J964),$I964+$B$27,TRUE,$I964)</f>
        <v>0.28333333333333333</v>
      </c>
      <c r="J965" t="b" cm="1">
        <f t="array" ref="J965">_xlfn.IFS($I965&gt;=$C$5-$B$27,TRUE,$P965&gt;=$B$6,FALSE,TRUE,$J964)</f>
        <v>0</v>
      </c>
      <c r="K965" t="b" cm="1">
        <f t="array" ref="K965">_xlfn.IFS($L965&gt;=$B$4-$B$27,FALSE,$I965&gt;=$B$5-$B$27,TRUE,AND($J965,NOT($K964)),FALSE,$K964,TRUE,TRUE,FALSE)</f>
        <v>0</v>
      </c>
      <c r="L965" cm="1">
        <f t="array" ref="L965">_xlfn.IFS($K964,$L964+$B$27,NOT($K964),0,TRUE,$K964)</f>
        <v>0</v>
      </c>
      <c r="M965" t="b" cm="1">
        <f t="array" ref="M965">_xlfn.IFS($K965,FALSE,AND($J965,NOT($K965),$P965&lt;$B$6),TRUE,TRUE,FALSE)</f>
        <v>0</v>
      </c>
      <c r="N965" cm="1">
        <f t="array" ref="N965">_xlfn.IFS($N964&gt;=$C$7-$B$27,0,$M964,$N964+$B$27,TRUE,0)</f>
        <v>0</v>
      </c>
      <c r="O965" t="b" cm="1">
        <f t="array" ref="O965">_xlfn.IFS(AND($J965,NOT($K965),NOT($M965)),TRUE,$P965&gt;=$B$6,FALSE,AND($J965,NOT($K965),$M965,$N965=0),TRUE,TRUE,FALSE)</f>
        <v>0</v>
      </c>
      <c r="P965" cm="1">
        <f t="array" ref="P965">_xlfn.IFS(AND($O964,$P964&lt;$B$6),$P964+1,AND(NOT($J964),$P964&gt;0),0,TRUE,$P964)</f>
        <v>0</v>
      </c>
      <c r="Q965" s="1">
        <f t="shared" si="76"/>
        <v>60</v>
      </c>
      <c r="R965" s="1">
        <f t="shared" si="77"/>
        <v>3000</v>
      </c>
      <c r="S965" s="17">
        <f t="shared" si="78"/>
        <v>187.11018711018713</v>
      </c>
      <c r="T965" s="1" cm="1">
        <f t="array" ref="T965">_xlfn.IFS($B$6=1,Q965*$B$10,AND(P964=0,P965&gt;=1),T964+$B$6*$B$10*$B$8,TRUE,T964)</f>
        <v>2400</v>
      </c>
      <c r="U965" s="17">
        <f t="shared" si="79"/>
        <v>149.68814968814971</v>
      </c>
    </row>
    <row r="966" spans="7:21" x14ac:dyDescent="0.25">
      <c r="G966" s="15">
        <v>964</v>
      </c>
      <c r="H966" s="17">
        <f t="shared" si="75"/>
        <v>16.05</v>
      </c>
      <c r="I966" cm="1">
        <f t="array" ref="I966">_xlfn.IFS(AND(NOT($I965=0),$J965),0,NOT($J965),$I965+$B$27,TRUE,$I965)</f>
        <v>0.3</v>
      </c>
      <c r="J966" t="b" cm="1">
        <f t="array" ref="J966">_xlfn.IFS($I966&gt;=$C$5-$B$27,TRUE,$P966&gt;=$B$6,FALSE,TRUE,$J965)</f>
        <v>0</v>
      </c>
      <c r="K966" t="b" cm="1">
        <f t="array" ref="K966">_xlfn.IFS($L966&gt;=$B$4-$B$27,FALSE,$I966&gt;=$B$5-$B$27,TRUE,AND($J966,NOT($K965)),FALSE,$K965,TRUE,TRUE,FALSE)</f>
        <v>0</v>
      </c>
      <c r="L966" cm="1">
        <f t="array" ref="L966">_xlfn.IFS($K965,$L965+$B$27,NOT($K965),0,TRUE,$K965)</f>
        <v>0</v>
      </c>
      <c r="M966" t="b" cm="1">
        <f t="array" ref="M966">_xlfn.IFS($K966,FALSE,AND($J966,NOT($K966),$P966&lt;$B$6),TRUE,TRUE,FALSE)</f>
        <v>0</v>
      </c>
      <c r="N966" cm="1">
        <f t="array" ref="N966">_xlfn.IFS($N965&gt;=$C$7-$B$27,0,$M965,$N965+$B$27,TRUE,0)</f>
        <v>0</v>
      </c>
      <c r="O966" t="b" cm="1">
        <f t="array" ref="O966">_xlfn.IFS(AND($J966,NOT($K966),NOT($M966)),TRUE,$P966&gt;=$B$6,FALSE,AND($J966,NOT($K966),$M966,$N966=0),TRUE,TRUE,FALSE)</f>
        <v>0</v>
      </c>
      <c r="P966" cm="1">
        <f t="array" ref="P966">_xlfn.IFS(AND($O965,$P965&lt;$B$6),$P965+1,AND(NOT($J965),$P965&gt;0),0,TRUE,$P965)</f>
        <v>0</v>
      </c>
      <c r="Q966" s="1">
        <f t="shared" si="76"/>
        <v>60</v>
      </c>
      <c r="R966" s="1">
        <f t="shared" si="77"/>
        <v>3000</v>
      </c>
      <c r="S966" s="17">
        <f t="shared" si="78"/>
        <v>186.91588785046727</v>
      </c>
      <c r="T966" s="1" cm="1">
        <f t="array" ref="T966">_xlfn.IFS($B$6=1,Q966*$B$10,AND(P965=0,P966&gt;=1),T965+$B$6*$B$10*$B$8,TRUE,T965)</f>
        <v>2400</v>
      </c>
      <c r="U966" s="17">
        <f t="shared" si="79"/>
        <v>149.53271028037383</v>
      </c>
    </row>
    <row r="967" spans="7:21" x14ac:dyDescent="0.25">
      <c r="G967" s="15">
        <v>965</v>
      </c>
      <c r="H967" s="17">
        <f t="shared" si="75"/>
        <v>16.066666666666666</v>
      </c>
      <c r="I967" cm="1">
        <f t="array" ref="I967">_xlfn.IFS(AND(NOT($I966=0),$J966),0,NOT($J966),$I966+$B$27,TRUE,$I966)</f>
        <v>0.31666666666666665</v>
      </c>
      <c r="J967" t="b" cm="1">
        <f t="array" ref="J967">_xlfn.IFS($I967&gt;=$C$5-$B$27,TRUE,$P967&gt;=$B$6,FALSE,TRUE,$J966)</f>
        <v>0</v>
      </c>
      <c r="K967" t="b" cm="1">
        <f t="array" ref="K967">_xlfn.IFS($L967&gt;=$B$4-$B$27,FALSE,$I967&gt;=$B$5-$B$27,TRUE,AND($J967,NOT($K966)),FALSE,$K966,TRUE,TRUE,FALSE)</f>
        <v>0</v>
      </c>
      <c r="L967" cm="1">
        <f t="array" ref="L967">_xlfn.IFS($K966,$L966+$B$27,NOT($K966),0,TRUE,$K966)</f>
        <v>0</v>
      </c>
      <c r="M967" t="b" cm="1">
        <f t="array" ref="M967">_xlfn.IFS($K967,FALSE,AND($J967,NOT($K967),$P967&lt;$B$6),TRUE,TRUE,FALSE)</f>
        <v>0</v>
      </c>
      <c r="N967" cm="1">
        <f t="array" ref="N967">_xlfn.IFS($N966&gt;=$C$7-$B$27,0,$M966,$N966+$B$27,TRUE,0)</f>
        <v>0</v>
      </c>
      <c r="O967" t="b" cm="1">
        <f t="array" ref="O967">_xlfn.IFS(AND($J967,NOT($K967),NOT($M967)),TRUE,$P967&gt;=$B$6,FALSE,AND($J967,NOT($K967),$M967,$N967=0),TRUE,TRUE,FALSE)</f>
        <v>0</v>
      </c>
      <c r="P967" cm="1">
        <f t="array" ref="P967">_xlfn.IFS(AND($O966,$P966&lt;$B$6),$P966+1,AND(NOT($J966),$P966&gt;0),0,TRUE,$P966)</f>
        <v>0</v>
      </c>
      <c r="Q967" s="1">
        <f t="shared" si="76"/>
        <v>60</v>
      </c>
      <c r="R967" s="1">
        <f t="shared" si="77"/>
        <v>3000</v>
      </c>
      <c r="S967" s="17">
        <f t="shared" si="78"/>
        <v>186.7219917012448</v>
      </c>
      <c r="T967" s="1" cm="1">
        <f t="array" ref="T967">_xlfn.IFS($B$6=1,Q967*$B$10,AND(P966=0,P967&gt;=1),T966+$B$6*$B$10*$B$8,TRUE,T966)</f>
        <v>2400</v>
      </c>
      <c r="U967" s="17">
        <f t="shared" si="79"/>
        <v>149.37759336099586</v>
      </c>
    </row>
    <row r="968" spans="7:21" x14ac:dyDescent="0.25">
      <c r="G968" s="15">
        <v>966</v>
      </c>
      <c r="H968" s="17">
        <f t="shared" si="75"/>
        <v>16.083333333333332</v>
      </c>
      <c r="I968" cm="1">
        <f t="array" ref="I968">_xlfn.IFS(AND(NOT($I967=0),$J967),0,NOT($J967),$I967+$B$27,TRUE,$I967)</f>
        <v>0.33333333333333331</v>
      </c>
      <c r="J968" t="b" cm="1">
        <f t="array" ref="J968">_xlfn.IFS($I968&gt;=$C$5-$B$27,TRUE,$P968&gt;=$B$6,FALSE,TRUE,$J967)</f>
        <v>0</v>
      </c>
      <c r="K968" t="b" cm="1">
        <f t="array" ref="K968">_xlfn.IFS($L968&gt;=$B$4-$B$27,FALSE,$I968&gt;=$B$5-$B$27,TRUE,AND($J968,NOT($K967)),FALSE,$K967,TRUE,TRUE,FALSE)</f>
        <v>0</v>
      </c>
      <c r="L968" cm="1">
        <f t="array" ref="L968">_xlfn.IFS($K967,$L967+$B$27,NOT($K967),0,TRUE,$K967)</f>
        <v>0</v>
      </c>
      <c r="M968" t="b" cm="1">
        <f t="array" ref="M968">_xlfn.IFS($K968,FALSE,AND($J968,NOT($K968),$P968&lt;$B$6),TRUE,TRUE,FALSE)</f>
        <v>0</v>
      </c>
      <c r="N968" cm="1">
        <f t="array" ref="N968">_xlfn.IFS($N967&gt;=$C$7-$B$27,0,$M967,$N967+$B$27,TRUE,0)</f>
        <v>0</v>
      </c>
      <c r="O968" t="b" cm="1">
        <f t="array" ref="O968">_xlfn.IFS(AND($J968,NOT($K968),NOT($M968)),TRUE,$P968&gt;=$B$6,FALSE,AND($J968,NOT($K968),$M968,$N968=0),TRUE,TRUE,FALSE)</f>
        <v>0</v>
      </c>
      <c r="P968" cm="1">
        <f t="array" ref="P968">_xlfn.IFS(AND($O967,$P967&lt;$B$6),$P967+1,AND(NOT($J967),$P967&gt;0),0,TRUE,$P967)</f>
        <v>0</v>
      </c>
      <c r="Q968" s="1">
        <f t="shared" si="76"/>
        <v>60</v>
      </c>
      <c r="R968" s="1">
        <f t="shared" si="77"/>
        <v>3000</v>
      </c>
      <c r="S968" s="17">
        <f t="shared" si="78"/>
        <v>186.52849740932643</v>
      </c>
      <c r="T968" s="1" cm="1">
        <f t="array" ref="T968">_xlfn.IFS($B$6=1,Q968*$B$10,AND(P967=0,P968&gt;=1),T967+$B$6*$B$10*$B$8,TRUE,T967)</f>
        <v>2400</v>
      </c>
      <c r="U968" s="17">
        <f t="shared" si="79"/>
        <v>149.22279792746116</v>
      </c>
    </row>
    <row r="969" spans="7:21" x14ac:dyDescent="0.25">
      <c r="G969" s="15">
        <v>967</v>
      </c>
      <c r="H969" s="17">
        <f t="shared" si="75"/>
        <v>16.100000000000001</v>
      </c>
      <c r="I969" cm="1">
        <f t="array" ref="I969">_xlfn.IFS(AND(NOT($I968=0),$J968),0,NOT($J968),$I968+$B$27,TRUE,$I968)</f>
        <v>0.35</v>
      </c>
      <c r="J969" t="b" cm="1">
        <f t="array" ref="J969">_xlfn.IFS($I969&gt;=$C$5-$B$27,TRUE,$P969&gt;=$B$6,FALSE,TRUE,$J968)</f>
        <v>0</v>
      </c>
      <c r="K969" t="b" cm="1">
        <f t="array" ref="K969">_xlfn.IFS($L969&gt;=$B$4-$B$27,FALSE,$I969&gt;=$B$5-$B$27,TRUE,AND($J969,NOT($K968)),FALSE,$K968,TRUE,TRUE,FALSE)</f>
        <v>0</v>
      </c>
      <c r="L969" cm="1">
        <f t="array" ref="L969">_xlfn.IFS($K968,$L968+$B$27,NOT($K968),0,TRUE,$K968)</f>
        <v>0</v>
      </c>
      <c r="M969" t="b" cm="1">
        <f t="array" ref="M969">_xlfn.IFS($K969,FALSE,AND($J969,NOT($K969),$P969&lt;$B$6),TRUE,TRUE,FALSE)</f>
        <v>0</v>
      </c>
      <c r="N969" cm="1">
        <f t="array" ref="N969">_xlfn.IFS($N968&gt;=$C$7-$B$27,0,$M968,$N968+$B$27,TRUE,0)</f>
        <v>0</v>
      </c>
      <c r="O969" t="b" cm="1">
        <f t="array" ref="O969">_xlfn.IFS(AND($J969,NOT($K969),NOT($M969)),TRUE,$P969&gt;=$B$6,FALSE,AND($J969,NOT($K969),$M969,$N969=0),TRUE,TRUE,FALSE)</f>
        <v>0</v>
      </c>
      <c r="P969" cm="1">
        <f t="array" ref="P969">_xlfn.IFS(AND($O968,$P968&lt;$B$6),$P968+1,AND(NOT($J968),$P968&gt;0),0,TRUE,$P968)</f>
        <v>0</v>
      </c>
      <c r="Q969" s="1">
        <f t="shared" si="76"/>
        <v>60</v>
      </c>
      <c r="R969" s="1">
        <f t="shared" si="77"/>
        <v>3000</v>
      </c>
      <c r="S969" s="17">
        <f t="shared" si="78"/>
        <v>186.33540372670805</v>
      </c>
      <c r="T969" s="1" cm="1">
        <f t="array" ref="T969">_xlfn.IFS($B$6=1,Q969*$B$10,AND(P968=0,P969&gt;=1),T968+$B$6*$B$10*$B$8,TRUE,T968)</f>
        <v>2400</v>
      </c>
      <c r="U969" s="17">
        <f t="shared" si="79"/>
        <v>149.06832298136644</v>
      </c>
    </row>
    <row r="970" spans="7:21" x14ac:dyDescent="0.25">
      <c r="G970" s="15">
        <v>968</v>
      </c>
      <c r="H970" s="17">
        <f t="shared" si="75"/>
        <v>16.116666666666667</v>
      </c>
      <c r="I970" cm="1">
        <f t="array" ref="I970">_xlfn.IFS(AND(NOT($I969=0),$J969),0,NOT($J969),$I969+$B$27,TRUE,$I969)</f>
        <v>0.36666666666666664</v>
      </c>
      <c r="J970" t="b" cm="1">
        <f t="array" ref="J970">_xlfn.IFS($I970&gt;=$C$5-$B$27,TRUE,$P970&gt;=$B$6,FALSE,TRUE,$J969)</f>
        <v>0</v>
      </c>
      <c r="K970" t="b" cm="1">
        <f t="array" ref="K970">_xlfn.IFS($L970&gt;=$B$4-$B$27,FALSE,$I970&gt;=$B$5-$B$27,TRUE,AND($J970,NOT($K969)),FALSE,$K969,TRUE,TRUE,FALSE)</f>
        <v>0</v>
      </c>
      <c r="L970" cm="1">
        <f t="array" ref="L970">_xlfn.IFS($K969,$L969+$B$27,NOT($K969),0,TRUE,$K969)</f>
        <v>0</v>
      </c>
      <c r="M970" t="b" cm="1">
        <f t="array" ref="M970">_xlfn.IFS($K970,FALSE,AND($J970,NOT($K970),$P970&lt;$B$6),TRUE,TRUE,FALSE)</f>
        <v>0</v>
      </c>
      <c r="N970" cm="1">
        <f t="array" ref="N970">_xlfn.IFS($N969&gt;=$C$7-$B$27,0,$M969,$N969+$B$27,TRUE,0)</f>
        <v>0</v>
      </c>
      <c r="O970" t="b" cm="1">
        <f t="array" ref="O970">_xlfn.IFS(AND($J970,NOT($K970),NOT($M970)),TRUE,$P970&gt;=$B$6,FALSE,AND($J970,NOT($K970),$M970,$N970=0),TRUE,TRUE,FALSE)</f>
        <v>0</v>
      </c>
      <c r="P970" cm="1">
        <f t="array" ref="P970">_xlfn.IFS(AND($O969,$P969&lt;$B$6),$P969+1,AND(NOT($J969),$P969&gt;0),0,TRUE,$P969)</f>
        <v>0</v>
      </c>
      <c r="Q970" s="1">
        <f t="shared" si="76"/>
        <v>60</v>
      </c>
      <c r="R970" s="1">
        <f t="shared" si="77"/>
        <v>3000</v>
      </c>
      <c r="S970" s="17">
        <f t="shared" si="78"/>
        <v>186.14270941054809</v>
      </c>
      <c r="T970" s="1" cm="1">
        <f t="array" ref="T970">_xlfn.IFS($B$6=1,Q970*$B$10,AND(P969=0,P970&gt;=1),T969+$B$6*$B$10*$B$8,TRUE,T969)</f>
        <v>2400</v>
      </c>
      <c r="U970" s="17">
        <f t="shared" si="79"/>
        <v>148.91416752843847</v>
      </c>
    </row>
    <row r="971" spans="7:21" x14ac:dyDescent="0.25">
      <c r="G971" s="15">
        <v>969</v>
      </c>
      <c r="H971" s="17">
        <f t="shared" si="75"/>
        <v>16.133333333333333</v>
      </c>
      <c r="I971" cm="1">
        <f t="array" ref="I971">_xlfn.IFS(AND(NOT($I970=0),$J970),0,NOT($J970),$I970+$B$27,TRUE,$I970)</f>
        <v>0.3833333333333333</v>
      </c>
      <c r="J971" t="b" cm="1">
        <f t="array" ref="J971">_xlfn.IFS($I971&gt;=$C$5-$B$27,TRUE,$P971&gt;=$B$6,FALSE,TRUE,$J970)</f>
        <v>0</v>
      </c>
      <c r="K971" t="b" cm="1">
        <f t="array" ref="K971">_xlfn.IFS($L971&gt;=$B$4-$B$27,FALSE,$I971&gt;=$B$5-$B$27,TRUE,AND($J971,NOT($K970)),FALSE,$K970,TRUE,TRUE,FALSE)</f>
        <v>0</v>
      </c>
      <c r="L971" cm="1">
        <f t="array" ref="L971">_xlfn.IFS($K970,$L970+$B$27,NOT($K970),0,TRUE,$K970)</f>
        <v>0</v>
      </c>
      <c r="M971" t="b" cm="1">
        <f t="array" ref="M971">_xlfn.IFS($K971,FALSE,AND($J971,NOT($K971),$P971&lt;$B$6),TRUE,TRUE,FALSE)</f>
        <v>0</v>
      </c>
      <c r="N971" cm="1">
        <f t="array" ref="N971">_xlfn.IFS($N970&gt;=$C$7-$B$27,0,$M970,$N970+$B$27,TRUE,0)</f>
        <v>0</v>
      </c>
      <c r="O971" t="b" cm="1">
        <f t="array" ref="O971">_xlfn.IFS(AND($J971,NOT($K971),NOT($M971)),TRUE,$P971&gt;=$B$6,FALSE,AND($J971,NOT($K971),$M971,$N971=0),TRUE,TRUE,FALSE)</f>
        <v>0</v>
      </c>
      <c r="P971" cm="1">
        <f t="array" ref="P971">_xlfn.IFS(AND($O970,$P970&lt;$B$6),$P970+1,AND(NOT($J970),$P970&gt;0),0,TRUE,$P970)</f>
        <v>0</v>
      </c>
      <c r="Q971" s="1">
        <f t="shared" si="76"/>
        <v>60</v>
      </c>
      <c r="R971" s="1">
        <f t="shared" si="77"/>
        <v>3000</v>
      </c>
      <c r="S971" s="17">
        <f t="shared" si="78"/>
        <v>185.95041322314052</v>
      </c>
      <c r="T971" s="1" cm="1">
        <f t="array" ref="T971">_xlfn.IFS($B$6=1,Q971*$B$10,AND(P970=0,P971&gt;=1),T970+$B$6*$B$10*$B$8,TRUE,T970)</f>
        <v>2400</v>
      </c>
      <c r="U971" s="17">
        <f t="shared" si="79"/>
        <v>148.7603305785124</v>
      </c>
    </row>
    <row r="972" spans="7:21" x14ac:dyDescent="0.25">
      <c r="G972" s="15">
        <v>970</v>
      </c>
      <c r="H972" s="17">
        <f t="shared" si="75"/>
        <v>16.149999999999999</v>
      </c>
      <c r="I972" cm="1">
        <f t="array" ref="I972">_xlfn.IFS(AND(NOT($I971=0),$J971),0,NOT($J971),$I971+$B$27,TRUE,$I971)</f>
        <v>0.39999999999999997</v>
      </c>
      <c r="J972" t="b" cm="1">
        <f t="array" ref="J972">_xlfn.IFS($I972&gt;=$C$5-$B$27,TRUE,$P972&gt;=$B$6,FALSE,TRUE,$J971)</f>
        <v>0</v>
      </c>
      <c r="K972" t="b" cm="1">
        <f t="array" ref="K972">_xlfn.IFS($L972&gt;=$B$4-$B$27,FALSE,$I972&gt;=$B$5-$B$27,TRUE,AND($J972,NOT($K971)),FALSE,$K971,TRUE,TRUE,FALSE)</f>
        <v>0</v>
      </c>
      <c r="L972" cm="1">
        <f t="array" ref="L972">_xlfn.IFS($K971,$L971+$B$27,NOT($K971),0,TRUE,$K971)</f>
        <v>0</v>
      </c>
      <c r="M972" t="b" cm="1">
        <f t="array" ref="M972">_xlfn.IFS($K972,FALSE,AND($J972,NOT($K972),$P972&lt;$B$6),TRUE,TRUE,FALSE)</f>
        <v>0</v>
      </c>
      <c r="N972" cm="1">
        <f t="array" ref="N972">_xlfn.IFS($N971&gt;=$C$7-$B$27,0,$M971,$N971+$B$27,TRUE,0)</f>
        <v>0</v>
      </c>
      <c r="O972" t="b" cm="1">
        <f t="array" ref="O972">_xlfn.IFS(AND($J972,NOT($K972),NOT($M972)),TRUE,$P972&gt;=$B$6,FALSE,AND($J972,NOT($K972),$M972,$N972=0),TRUE,TRUE,FALSE)</f>
        <v>0</v>
      </c>
      <c r="P972" cm="1">
        <f t="array" ref="P972">_xlfn.IFS(AND($O971,$P971&lt;$B$6),$P971+1,AND(NOT($J971),$P971&gt;0),0,TRUE,$P971)</f>
        <v>0</v>
      </c>
      <c r="Q972" s="1">
        <f t="shared" si="76"/>
        <v>60</v>
      </c>
      <c r="R972" s="1">
        <f t="shared" si="77"/>
        <v>3000</v>
      </c>
      <c r="S972" s="17">
        <f t="shared" si="78"/>
        <v>185.75851393188856</v>
      </c>
      <c r="T972" s="1" cm="1">
        <f t="array" ref="T972">_xlfn.IFS($B$6=1,Q972*$B$10,AND(P971=0,P972&gt;=1),T971+$B$6*$B$10*$B$8,TRUE,T971)</f>
        <v>2400</v>
      </c>
      <c r="U972" s="17">
        <f t="shared" si="79"/>
        <v>148.60681114551085</v>
      </c>
    </row>
    <row r="973" spans="7:21" x14ac:dyDescent="0.25">
      <c r="G973" s="15">
        <v>971</v>
      </c>
      <c r="H973" s="17">
        <f t="shared" si="75"/>
        <v>16.166666666666668</v>
      </c>
      <c r="I973" cm="1">
        <f t="array" ref="I973">_xlfn.IFS(AND(NOT($I972=0),$J972),0,NOT($J972),$I972+$B$27,TRUE,$I972)</f>
        <v>0.41666666666666663</v>
      </c>
      <c r="J973" t="b" cm="1">
        <f t="array" ref="J973">_xlfn.IFS($I973&gt;=$C$5-$B$27,TRUE,$P973&gt;=$B$6,FALSE,TRUE,$J972)</f>
        <v>0</v>
      </c>
      <c r="K973" t="b" cm="1">
        <f t="array" ref="K973">_xlfn.IFS($L973&gt;=$B$4-$B$27,FALSE,$I973&gt;=$B$5-$B$27,TRUE,AND($J973,NOT($K972)),FALSE,$K972,TRUE,TRUE,FALSE)</f>
        <v>0</v>
      </c>
      <c r="L973" cm="1">
        <f t="array" ref="L973">_xlfn.IFS($K972,$L972+$B$27,NOT($K972),0,TRUE,$K972)</f>
        <v>0</v>
      </c>
      <c r="M973" t="b" cm="1">
        <f t="array" ref="M973">_xlfn.IFS($K973,FALSE,AND($J973,NOT($K973),$P973&lt;$B$6),TRUE,TRUE,FALSE)</f>
        <v>0</v>
      </c>
      <c r="N973" cm="1">
        <f t="array" ref="N973">_xlfn.IFS($N972&gt;=$C$7-$B$27,0,$M972,$N972+$B$27,TRUE,0)</f>
        <v>0</v>
      </c>
      <c r="O973" t="b" cm="1">
        <f t="array" ref="O973">_xlfn.IFS(AND($J973,NOT($K973),NOT($M973)),TRUE,$P973&gt;=$B$6,FALSE,AND($J973,NOT($K973),$M973,$N973=0),TRUE,TRUE,FALSE)</f>
        <v>0</v>
      </c>
      <c r="P973" cm="1">
        <f t="array" ref="P973">_xlfn.IFS(AND($O972,$P972&lt;$B$6),$P972+1,AND(NOT($J972),$P972&gt;0),0,TRUE,$P972)</f>
        <v>0</v>
      </c>
      <c r="Q973" s="1">
        <f t="shared" si="76"/>
        <v>60</v>
      </c>
      <c r="R973" s="1">
        <f t="shared" si="77"/>
        <v>3000</v>
      </c>
      <c r="S973" s="17">
        <f t="shared" si="78"/>
        <v>185.56701030927834</v>
      </c>
      <c r="T973" s="1" cm="1">
        <f t="array" ref="T973">_xlfn.IFS($B$6=1,Q973*$B$10,AND(P972=0,P973&gt;=1),T972+$B$6*$B$10*$B$8,TRUE,T972)</f>
        <v>2400</v>
      </c>
      <c r="U973" s="17">
        <f t="shared" si="79"/>
        <v>148.45360824742266</v>
      </c>
    </row>
    <row r="974" spans="7:21" x14ac:dyDescent="0.25">
      <c r="G974" s="15">
        <v>972</v>
      </c>
      <c r="H974" s="17">
        <f t="shared" si="75"/>
        <v>16.183333333333334</v>
      </c>
      <c r="I974" cm="1">
        <f t="array" ref="I974">_xlfn.IFS(AND(NOT($I973=0),$J973),0,NOT($J973),$I973+$B$27,TRUE,$I973)</f>
        <v>0.43333333333333329</v>
      </c>
      <c r="J974" t="b" cm="1">
        <f t="array" ref="J974">_xlfn.IFS($I974&gt;=$C$5-$B$27,TRUE,$P974&gt;=$B$6,FALSE,TRUE,$J973)</f>
        <v>0</v>
      </c>
      <c r="K974" t="b" cm="1">
        <f t="array" ref="K974">_xlfn.IFS($L974&gt;=$B$4-$B$27,FALSE,$I974&gt;=$B$5-$B$27,TRUE,AND($J974,NOT($K973)),FALSE,$K973,TRUE,TRUE,FALSE)</f>
        <v>0</v>
      </c>
      <c r="L974" cm="1">
        <f t="array" ref="L974">_xlfn.IFS($K973,$L973+$B$27,NOT($K973),0,TRUE,$K973)</f>
        <v>0</v>
      </c>
      <c r="M974" t="b" cm="1">
        <f t="array" ref="M974">_xlfn.IFS($K974,FALSE,AND($J974,NOT($K974),$P974&lt;$B$6),TRUE,TRUE,FALSE)</f>
        <v>0</v>
      </c>
      <c r="N974" cm="1">
        <f t="array" ref="N974">_xlfn.IFS($N973&gt;=$C$7-$B$27,0,$M973,$N973+$B$27,TRUE,0)</f>
        <v>0</v>
      </c>
      <c r="O974" t="b" cm="1">
        <f t="array" ref="O974">_xlfn.IFS(AND($J974,NOT($K974),NOT($M974)),TRUE,$P974&gt;=$B$6,FALSE,AND($J974,NOT($K974),$M974,$N974=0),TRUE,TRUE,FALSE)</f>
        <v>0</v>
      </c>
      <c r="P974" cm="1">
        <f t="array" ref="P974">_xlfn.IFS(AND($O973,$P973&lt;$B$6),$P973+1,AND(NOT($J973),$P973&gt;0),0,TRUE,$P973)</f>
        <v>0</v>
      </c>
      <c r="Q974" s="1">
        <f t="shared" si="76"/>
        <v>60</v>
      </c>
      <c r="R974" s="1">
        <f t="shared" si="77"/>
        <v>3000</v>
      </c>
      <c r="S974" s="17">
        <f t="shared" si="78"/>
        <v>185.37590113285273</v>
      </c>
      <c r="T974" s="1" cm="1">
        <f t="array" ref="T974">_xlfn.IFS($B$6=1,Q974*$B$10,AND(P973=0,P974&gt;=1),T973+$B$6*$B$10*$B$8,TRUE,T973)</f>
        <v>2400</v>
      </c>
      <c r="U974" s="17">
        <f t="shared" si="79"/>
        <v>148.30072090628218</v>
      </c>
    </row>
    <row r="975" spans="7:21" x14ac:dyDescent="0.25">
      <c r="G975" s="15">
        <v>973</v>
      </c>
      <c r="H975" s="17">
        <f t="shared" si="75"/>
        <v>16.2</v>
      </c>
      <c r="I975" cm="1">
        <f t="array" ref="I975">_xlfn.IFS(AND(NOT($I974=0),$J974),0,NOT($J974),$I974+$B$27,TRUE,$I974)</f>
        <v>0.44999999999999996</v>
      </c>
      <c r="J975" t="b" cm="1">
        <f t="array" ref="J975">_xlfn.IFS($I975&gt;=$C$5-$B$27,TRUE,$P975&gt;=$B$6,FALSE,TRUE,$J974)</f>
        <v>0</v>
      </c>
      <c r="K975" t="b" cm="1">
        <f t="array" ref="K975">_xlfn.IFS($L975&gt;=$B$4-$B$27,FALSE,$I975&gt;=$B$5-$B$27,TRUE,AND($J975,NOT($K974)),FALSE,$K974,TRUE,TRUE,FALSE)</f>
        <v>0</v>
      </c>
      <c r="L975" cm="1">
        <f t="array" ref="L975">_xlfn.IFS($K974,$L974+$B$27,NOT($K974),0,TRUE,$K974)</f>
        <v>0</v>
      </c>
      <c r="M975" t="b" cm="1">
        <f t="array" ref="M975">_xlfn.IFS($K975,FALSE,AND($J975,NOT($K975),$P975&lt;$B$6),TRUE,TRUE,FALSE)</f>
        <v>0</v>
      </c>
      <c r="N975" cm="1">
        <f t="array" ref="N975">_xlfn.IFS($N974&gt;=$C$7-$B$27,0,$M974,$N974+$B$27,TRUE,0)</f>
        <v>0</v>
      </c>
      <c r="O975" t="b" cm="1">
        <f t="array" ref="O975">_xlfn.IFS(AND($J975,NOT($K975),NOT($M975)),TRUE,$P975&gt;=$B$6,FALSE,AND($J975,NOT($K975),$M975,$N975=0),TRUE,TRUE,FALSE)</f>
        <v>0</v>
      </c>
      <c r="P975" cm="1">
        <f t="array" ref="P975">_xlfn.IFS(AND($O974,$P974&lt;$B$6),$P974+1,AND(NOT($J974),$P974&gt;0),0,TRUE,$P974)</f>
        <v>0</v>
      </c>
      <c r="Q975" s="1">
        <f t="shared" si="76"/>
        <v>60</v>
      </c>
      <c r="R975" s="1">
        <f t="shared" si="77"/>
        <v>3000</v>
      </c>
      <c r="S975" s="17">
        <f t="shared" si="78"/>
        <v>185.18518518518519</v>
      </c>
      <c r="T975" s="1" cm="1">
        <f t="array" ref="T975">_xlfn.IFS($B$6=1,Q975*$B$10,AND(P974=0,P975&gt;=1),T974+$B$6*$B$10*$B$8,TRUE,T974)</f>
        <v>2400</v>
      </c>
      <c r="U975" s="17">
        <f t="shared" si="79"/>
        <v>148.14814814814815</v>
      </c>
    </row>
    <row r="976" spans="7:21" x14ac:dyDescent="0.25">
      <c r="G976" s="15">
        <v>974</v>
      </c>
      <c r="H976" s="17">
        <f t="shared" si="75"/>
        <v>16.216666666666665</v>
      </c>
      <c r="I976" cm="1">
        <f t="array" ref="I976">_xlfn.IFS(AND(NOT($I975=0),$J975),0,NOT($J975),$I975+$B$27,TRUE,$I975)</f>
        <v>0.46666666666666662</v>
      </c>
      <c r="J976" t="b" cm="1">
        <f t="array" ref="J976">_xlfn.IFS($I976&gt;=$C$5-$B$27,TRUE,$P976&gt;=$B$6,FALSE,TRUE,$J975)</f>
        <v>0</v>
      </c>
      <c r="K976" t="b" cm="1">
        <f t="array" ref="K976">_xlfn.IFS($L976&gt;=$B$4-$B$27,FALSE,$I976&gt;=$B$5-$B$27,TRUE,AND($J976,NOT($K975)),FALSE,$K975,TRUE,TRUE,FALSE)</f>
        <v>0</v>
      </c>
      <c r="L976" cm="1">
        <f t="array" ref="L976">_xlfn.IFS($K975,$L975+$B$27,NOT($K975),0,TRUE,$K975)</f>
        <v>0</v>
      </c>
      <c r="M976" t="b" cm="1">
        <f t="array" ref="M976">_xlfn.IFS($K976,FALSE,AND($J976,NOT($K976),$P976&lt;$B$6),TRUE,TRUE,FALSE)</f>
        <v>0</v>
      </c>
      <c r="N976" cm="1">
        <f t="array" ref="N976">_xlfn.IFS($N975&gt;=$C$7-$B$27,0,$M975,$N975+$B$27,TRUE,0)</f>
        <v>0</v>
      </c>
      <c r="O976" t="b" cm="1">
        <f t="array" ref="O976">_xlfn.IFS(AND($J976,NOT($K976),NOT($M976)),TRUE,$P976&gt;=$B$6,FALSE,AND($J976,NOT($K976),$M976,$N976=0),TRUE,TRUE,FALSE)</f>
        <v>0</v>
      </c>
      <c r="P976" cm="1">
        <f t="array" ref="P976">_xlfn.IFS(AND($O975,$P975&lt;$B$6),$P975+1,AND(NOT($J975),$P975&gt;0),0,TRUE,$P975)</f>
        <v>0</v>
      </c>
      <c r="Q976" s="1">
        <f t="shared" si="76"/>
        <v>60</v>
      </c>
      <c r="R976" s="1">
        <f t="shared" si="77"/>
        <v>3000</v>
      </c>
      <c r="S976" s="17">
        <f t="shared" si="78"/>
        <v>184.99486125385408</v>
      </c>
      <c r="T976" s="1" cm="1">
        <f t="array" ref="T976">_xlfn.IFS($B$6=1,Q976*$B$10,AND(P975=0,P976&gt;=1),T975+$B$6*$B$10*$B$8,TRUE,T975)</f>
        <v>2400</v>
      </c>
      <c r="U976" s="17">
        <f t="shared" si="79"/>
        <v>147.99588900308325</v>
      </c>
    </row>
    <row r="977" spans="7:21" x14ac:dyDescent="0.25">
      <c r="G977" s="15">
        <v>975</v>
      </c>
      <c r="H977" s="17">
        <f t="shared" si="75"/>
        <v>16.233333333333334</v>
      </c>
      <c r="I977" cm="1">
        <f t="array" ref="I977">_xlfn.IFS(AND(NOT($I976=0),$J976),0,NOT($J976),$I976+$B$27,TRUE,$I976)</f>
        <v>0.48333333333333328</v>
      </c>
      <c r="J977" t="b" cm="1">
        <f t="array" ref="J977">_xlfn.IFS($I977&gt;=$C$5-$B$27,TRUE,$P977&gt;=$B$6,FALSE,TRUE,$J976)</f>
        <v>0</v>
      </c>
      <c r="K977" t="b" cm="1">
        <f t="array" ref="K977">_xlfn.IFS($L977&gt;=$B$4-$B$27,FALSE,$I977&gt;=$B$5-$B$27,TRUE,AND($J977,NOT($K976)),FALSE,$K976,TRUE,TRUE,FALSE)</f>
        <v>0</v>
      </c>
      <c r="L977" cm="1">
        <f t="array" ref="L977">_xlfn.IFS($K976,$L976+$B$27,NOT($K976),0,TRUE,$K976)</f>
        <v>0</v>
      </c>
      <c r="M977" t="b" cm="1">
        <f t="array" ref="M977">_xlfn.IFS($K977,FALSE,AND($J977,NOT($K977),$P977&lt;$B$6),TRUE,TRUE,FALSE)</f>
        <v>0</v>
      </c>
      <c r="N977" cm="1">
        <f t="array" ref="N977">_xlfn.IFS($N976&gt;=$C$7-$B$27,0,$M976,$N976+$B$27,TRUE,0)</f>
        <v>0</v>
      </c>
      <c r="O977" t="b" cm="1">
        <f t="array" ref="O977">_xlfn.IFS(AND($J977,NOT($K977),NOT($M977)),TRUE,$P977&gt;=$B$6,FALSE,AND($J977,NOT($K977),$M977,$N977=0),TRUE,TRUE,FALSE)</f>
        <v>0</v>
      </c>
      <c r="P977" cm="1">
        <f t="array" ref="P977">_xlfn.IFS(AND($O976,$P976&lt;$B$6),$P976+1,AND(NOT($J976),$P976&gt;0),0,TRUE,$P976)</f>
        <v>0</v>
      </c>
      <c r="Q977" s="1">
        <f t="shared" si="76"/>
        <v>60</v>
      </c>
      <c r="R977" s="1">
        <f t="shared" si="77"/>
        <v>3000</v>
      </c>
      <c r="S977" s="17">
        <f t="shared" si="78"/>
        <v>184.80492813141683</v>
      </c>
      <c r="T977" s="1" cm="1">
        <f t="array" ref="T977">_xlfn.IFS($B$6=1,Q977*$B$10,AND(P976=0,P977&gt;=1),T976+$B$6*$B$10*$B$8,TRUE,T976)</f>
        <v>2400</v>
      </c>
      <c r="U977" s="17">
        <f t="shared" si="79"/>
        <v>147.84394250513347</v>
      </c>
    </row>
    <row r="978" spans="7:21" x14ac:dyDescent="0.25">
      <c r="G978" s="15">
        <v>976</v>
      </c>
      <c r="H978" s="17">
        <f t="shared" si="75"/>
        <v>16.25</v>
      </c>
      <c r="I978" cm="1">
        <f t="array" ref="I978">_xlfn.IFS(AND(NOT($I977=0),$J977),0,NOT($J977),$I977+$B$27,TRUE,$I977)</f>
        <v>0.49999999999999994</v>
      </c>
      <c r="J978" t="b" cm="1">
        <f t="array" ref="J978">_xlfn.IFS($I978&gt;=$C$5-$B$27,TRUE,$P978&gt;=$B$6,FALSE,TRUE,$J977)</f>
        <v>0</v>
      </c>
      <c r="K978" t="b" cm="1">
        <f t="array" ref="K978">_xlfn.IFS($L978&gt;=$B$4-$B$27,FALSE,$I978&gt;=$B$5-$B$27,TRUE,AND($J978,NOT($K977)),FALSE,$K977,TRUE,TRUE,FALSE)</f>
        <v>0</v>
      </c>
      <c r="L978" cm="1">
        <f t="array" ref="L978">_xlfn.IFS($K977,$L977+$B$27,NOT($K977),0,TRUE,$K977)</f>
        <v>0</v>
      </c>
      <c r="M978" t="b" cm="1">
        <f t="array" ref="M978">_xlfn.IFS($K978,FALSE,AND($J978,NOT($K978),$P978&lt;$B$6),TRUE,TRUE,FALSE)</f>
        <v>0</v>
      </c>
      <c r="N978" cm="1">
        <f t="array" ref="N978">_xlfn.IFS($N977&gt;=$C$7-$B$27,0,$M977,$N977+$B$27,TRUE,0)</f>
        <v>0</v>
      </c>
      <c r="O978" t="b" cm="1">
        <f t="array" ref="O978">_xlfn.IFS(AND($J978,NOT($K978),NOT($M978)),TRUE,$P978&gt;=$B$6,FALSE,AND($J978,NOT($K978),$M978,$N978=0),TRUE,TRUE,FALSE)</f>
        <v>0</v>
      </c>
      <c r="P978" cm="1">
        <f t="array" ref="P978">_xlfn.IFS(AND($O977,$P977&lt;$B$6),$P977+1,AND(NOT($J977),$P977&gt;0),0,TRUE,$P977)</f>
        <v>0</v>
      </c>
      <c r="Q978" s="1">
        <f t="shared" si="76"/>
        <v>60</v>
      </c>
      <c r="R978" s="1">
        <f t="shared" si="77"/>
        <v>3000</v>
      </c>
      <c r="S978" s="17">
        <f t="shared" si="78"/>
        <v>184.61538461538461</v>
      </c>
      <c r="T978" s="1" cm="1">
        <f t="array" ref="T978">_xlfn.IFS($B$6=1,Q978*$B$10,AND(P977=0,P978&gt;=1),T977+$B$6*$B$10*$B$8,TRUE,T977)</f>
        <v>2400</v>
      </c>
      <c r="U978" s="17">
        <f t="shared" si="79"/>
        <v>147.69230769230768</v>
      </c>
    </row>
    <row r="979" spans="7:21" x14ac:dyDescent="0.25">
      <c r="G979" s="15">
        <v>977</v>
      </c>
      <c r="H979" s="17">
        <f t="shared" si="75"/>
        <v>16.266666666666666</v>
      </c>
      <c r="I979" cm="1">
        <f t="array" ref="I979">_xlfn.IFS(AND(NOT($I978=0),$J978),0,NOT($J978),$I978+$B$27,TRUE,$I978)</f>
        <v>0.51666666666666661</v>
      </c>
      <c r="J979" t="b" cm="1">
        <f t="array" ref="J979">_xlfn.IFS($I979&gt;=$C$5-$B$27,TRUE,$P979&gt;=$B$6,FALSE,TRUE,$J978)</f>
        <v>0</v>
      </c>
      <c r="K979" t="b" cm="1">
        <f t="array" ref="K979">_xlfn.IFS($L979&gt;=$B$4-$B$27,FALSE,$I979&gt;=$B$5-$B$27,TRUE,AND($J979,NOT($K978)),FALSE,$K978,TRUE,TRUE,FALSE)</f>
        <v>0</v>
      </c>
      <c r="L979" cm="1">
        <f t="array" ref="L979">_xlfn.IFS($K978,$L978+$B$27,NOT($K978),0,TRUE,$K978)</f>
        <v>0</v>
      </c>
      <c r="M979" t="b" cm="1">
        <f t="array" ref="M979">_xlfn.IFS($K979,FALSE,AND($J979,NOT($K979),$P979&lt;$B$6),TRUE,TRUE,FALSE)</f>
        <v>0</v>
      </c>
      <c r="N979" cm="1">
        <f t="array" ref="N979">_xlfn.IFS($N978&gt;=$C$7-$B$27,0,$M978,$N978+$B$27,TRUE,0)</f>
        <v>0</v>
      </c>
      <c r="O979" t="b" cm="1">
        <f t="array" ref="O979">_xlfn.IFS(AND($J979,NOT($K979),NOT($M979)),TRUE,$P979&gt;=$B$6,FALSE,AND($J979,NOT($K979),$M979,$N979=0),TRUE,TRUE,FALSE)</f>
        <v>0</v>
      </c>
      <c r="P979" cm="1">
        <f t="array" ref="P979">_xlfn.IFS(AND($O978,$P978&lt;$B$6),$P978+1,AND(NOT($J978),$P978&gt;0),0,TRUE,$P978)</f>
        <v>0</v>
      </c>
      <c r="Q979" s="1">
        <f t="shared" si="76"/>
        <v>60</v>
      </c>
      <c r="R979" s="1">
        <f t="shared" si="77"/>
        <v>3000</v>
      </c>
      <c r="S979" s="17">
        <f t="shared" si="78"/>
        <v>184.42622950819674</v>
      </c>
      <c r="T979" s="1" cm="1">
        <f t="array" ref="T979">_xlfn.IFS($B$6=1,Q979*$B$10,AND(P978=0,P979&gt;=1),T978+$B$6*$B$10*$B$8,TRUE,T978)</f>
        <v>2400</v>
      </c>
      <c r="U979" s="17">
        <f t="shared" si="79"/>
        <v>147.54098360655738</v>
      </c>
    </row>
    <row r="980" spans="7:21" x14ac:dyDescent="0.25">
      <c r="G980" s="15">
        <v>978</v>
      </c>
      <c r="H980" s="17">
        <f t="shared" si="75"/>
        <v>16.283333333333331</v>
      </c>
      <c r="I980" cm="1">
        <f t="array" ref="I980">_xlfn.IFS(AND(NOT($I979=0),$J979),0,NOT($J979),$I979+$B$27,TRUE,$I979)</f>
        <v>0.53333333333333333</v>
      </c>
      <c r="J980" t="b" cm="1">
        <f t="array" ref="J980">_xlfn.IFS($I980&gt;=$C$5-$B$27,TRUE,$P980&gt;=$B$6,FALSE,TRUE,$J979)</f>
        <v>0</v>
      </c>
      <c r="K980" t="b" cm="1">
        <f t="array" ref="K980">_xlfn.IFS($L980&gt;=$B$4-$B$27,FALSE,$I980&gt;=$B$5-$B$27,TRUE,AND($J980,NOT($K979)),FALSE,$K979,TRUE,TRUE,FALSE)</f>
        <v>0</v>
      </c>
      <c r="L980" cm="1">
        <f t="array" ref="L980">_xlfn.IFS($K979,$L979+$B$27,NOT($K979),0,TRUE,$K979)</f>
        <v>0</v>
      </c>
      <c r="M980" t="b" cm="1">
        <f t="array" ref="M980">_xlfn.IFS($K980,FALSE,AND($J980,NOT($K980),$P980&lt;$B$6),TRUE,TRUE,FALSE)</f>
        <v>0</v>
      </c>
      <c r="N980" cm="1">
        <f t="array" ref="N980">_xlfn.IFS($N979&gt;=$C$7-$B$27,0,$M979,$N979+$B$27,TRUE,0)</f>
        <v>0</v>
      </c>
      <c r="O980" t="b" cm="1">
        <f t="array" ref="O980">_xlfn.IFS(AND($J980,NOT($K980),NOT($M980)),TRUE,$P980&gt;=$B$6,FALSE,AND($J980,NOT($K980),$M980,$N980=0),TRUE,TRUE,FALSE)</f>
        <v>0</v>
      </c>
      <c r="P980" cm="1">
        <f t="array" ref="P980">_xlfn.IFS(AND($O979,$P979&lt;$B$6),$P979+1,AND(NOT($J979),$P979&gt;0),0,TRUE,$P979)</f>
        <v>0</v>
      </c>
      <c r="Q980" s="1">
        <f t="shared" si="76"/>
        <v>60</v>
      </c>
      <c r="R980" s="1">
        <f t="shared" si="77"/>
        <v>3000</v>
      </c>
      <c r="S980" s="17">
        <f t="shared" si="78"/>
        <v>184.23746161719552</v>
      </c>
      <c r="T980" s="1" cm="1">
        <f t="array" ref="T980">_xlfn.IFS($B$6=1,Q980*$B$10,AND(P979=0,P980&gt;=1),T979+$B$6*$B$10*$B$8,TRUE,T979)</f>
        <v>2400</v>
      </c>
      <c r="U980" s="17">
        <f t="shared" si="79"/>
        <v>147.38996929375642</v>
      </c>
    </row>
    <row r="981" spans="7:21" x14ac:dyDescent="0.25">
      <c r="G981" s="15">
        <v>979</v>
      </c>
      <c r="H981" s="17">
        <f t="shared" si="75"/>
        <v>16.3</v>
      </c>
      <c r="I981" cm="1">
        <f t="array" ref="I981">_xlfn.IFS(AND(NOT($I980=0),$J980),0,NOT($J980),$I980+$B$27,TRUE,$I980)</f>
        <v>0.55000000000000004</v>
      </c>
      <c r="J981" t="b" cm="1">
        <f t="array" ref="J981">_xlfn.IFS($I981&gt;=$C$5-$B$27,TRUE,$P981&gt;=$B$6,FALSE,TRUE,$J980)</f>
        <v>0</v>
      </c>
      <c r="K981" t="b" cm="1">
        <f t="array" ref="K981">_xlfn.IFS($L981&gt;=$B$4-$B$27,FALSE,$I981&gt;=$B$5-$B$27,TRUE,AND($J981,NOT($K980)),FALSE,$K980,TRUE,TRUE,FALSE)</f>
        <v>0</v>
      </c>
      <c r="L981" cm="1">
        <f t="array" ref="L981">_xlfn.IFS($K980,$L980+$B$27,NOT($K980),0,TRUE,$K980)</f>
        <v>0</v>
      </c>
      <c r="M981" t="b" cm="1">
        <f t="array" ref="M981">_xlfn.IFS($K981,FALSE,AND($J981,NOT($K981),$P981&lt;$B$6),TRUE,TRUE,FALSE)</f>
        <v>0</v>
      </c>
      <c r="N981" cm="1">
        <f t="array" ref="N981">_xlfn.IFS($N980&gt;=$C$7-$B$27,0,$M980,$N980+$B$27,TRUE,0)</f>
        <v>0</v>
      </c>
      <c r="O981" t="b" cm="1">
        <f t="array" ref="O981">_xlfn.IFS(AND($J981,NOT($K981),NOT($M981)),TRUE,$P981&gt;=$B$6,FALSE,AND($J981,NOT($K981),$M981,$N981=0),TRUE,TRUE,FALSE)</f>
        <v>0</v>
      </c>
      <c r="P981" cm="1">
        <f t="array" ref="P981">_xlfn.IFS(AND($O980,$P980&lt;$B$6),$P980+1,AND(NOT($J980),$P980&gt;0),0,TRUE,$P980)</f>
        <v>0</v>
      </c>
      <c r="Q981" s="1">
        <f t="shared" si="76"/>
        <v>60</v>
      </c>
      <c r="R981" s="1">
        <f t="shared" si="77"/>
        <v>3000</v>
      </c>
      <c r="S981" s="17">
        <f t="shared" si="78"/>
        <v>184.04907975460122</v>
      </c>
      <c r="T981" s="1" cm="1">
        <f t="array" ref="T981">_xlfn.IFS($B$6=1,Q981*$B$10,AND(P980=0,P981&gt;=1),T980+$B$6*$B$10*$B$8,TRUE,T980)</f>
        <v>2400</v>
      </c>
      <c r="U981" s="17">
        <f t="shared" si="79"/>
        <v>147.23926380368098</v>
      </c>
    </row>
    <row r="982" spans="7:21" x14ac:dyDescent="0.25">
      <c r="G982" s="15">
        <v>980</v>
      </c>
      <c r="H982" s="17">
        <f t="shared" si="75"/>
        <v>16.316666666666666</v>
      </c>
      <c r="I982" cm="1">
        <f t="array" ref="I982">_xlfn.IFS(AND(NOT($I981=0),$J981),0,NOT($J981),$I981+$B$27,TRUE,$I981)</f>
        <v>0.56666666666666676</v>
      </c>
      <c r="J982" t="b" cm="1">
        <f t="array" ref="J982">_xlfn.IFS($I982&gt;=$C$5-$B$27,TRUE,$P982&gt;=$B$6,FALSE,TRUE,$J981)</f>
        <v>0</v>
      </c>
      <c r="K982" t="b" cm="1">
        <f t="array" ref="K982">_xlfn.IFS($L982&gt;=$B$4-$B$27,FALSE,$I982&gt;=$B$5-$B$27,TRUE,AND($J982,NOT($K981)),FALSE,$K981,TRUE,TRUE,FALSE)</f>
        <v>0</v>
      </c>
      <c r="L982" cm="1">
        <f t="array" ref="L982">_xlfn.IFS($K981,$L981+$B$27,NOT($K981),0,TRUE,$K981)</f>
        <v>0</v>
      </c>
      <c r="M982" t="b" cm="1">
        <f t="array" ref="M982">_xlfn.IFS($K982,FALSE,AND($J982,NOT($K982),$P982&lt;$B$6),TRUE,TRUE,FALSE)</f>
        <v>0</v>
      </c>
      <c r="N982" cm="1">
        <f t="array" ref="N982">_xlfn.IFS($N981&gt;=$C$7-$B$27,0,$M981,$N981+$B$27,TRUE,0)</f>
        <v>0</v>
      </c>
      <c r="O982" t="b" cm="1">
        <f t="array" ref="O982">_xlfn.IFS(AND($J982,NOT($K982),NOT($M982)),TRUE,$P982&gt;=$B$6,FALSE,AND($J982,NOT($K982),$M982,$N982=0),TRUE,TRUE,FALSE)</f>
        <v>0</v>
      </c>
      <c r="P982" cm="1">
        <f t="array" ref="P982">_xlfn.IFS(AND($O981,$P981&lt;$B$6),$P981+1,AND(NOT($J981),$P981&gt;0),0,TRUE,$P981)</f>
        <v>0</v>
      </c>
      <c r="Q982" s="1">
        <f t="shared" si="76"/>
        <v>60</v>
      </c>
      <c r="R982" s="1">
        <f t="shared" si="77"/>
        <v>3000</v>
      </c>
      <c r="S982" s="17">
        <f t="shared" si="78"/>
        <v>183.86108273748724</v>
      </c>
      <c r="T982" s="1" cm="1">
        <f t="array" ref="T982">_xlfn.IFS($B$6=1,Q982*$B$10,AND(P981=0,P982&gt;=1),T981+$B$6*$B$10*$B$8,TRUE,T981)</f>
        <v>2400</v>
      </c>
      <c r="U982" s="17">
        <f t="shared" si="79"/>
        <v>147.0888661899898</v>
      </c>
    </row>
    <row r="983" spans="7:21" x14ac:dyDescent="0.25">
      <c r="G983" s="15">
        <v>981</v>
      </c>
      <c r="H983" s="17">
        <f t="shared" si="75"/>
        <v>16.333333333333332</v>
      </c>
      <c r="I983" cm="1">
        <f t="array" ref="I983">_xlfn.IFS(AND(NOT($I982=0),$J982),0,NOT($J982),$I982+$B$27,TRUE,$I982)</f>
        <v>0.58333333333333348</v>
      </c>
      <c r="J983" t="b" cm="1">
        <f t="array" ref="J983">_xlfn.IFS($I983&gt;=$C$5-$B$27,TRUE,$P983&gt;=$B$6,FALSE,TRUE,$J982)</f>
        <v>0</v>
      </c>
      <c r="K983" t="b" cm="1">
        <f t="array" ref="K983">_xlfn.IFS($L983&gt;=$B$4-$B$27,FALSE,$I983&gt;=$B$5-$B$27,TRUE,AND($J983,NOT($K982)),FALSE,$K982,TRUE,TRUE,FALSE)</f>
        <v>0</v>
      </c>
      <c r="L983" cm="1">
        <f t="array" ref="L983">_xlfn.IFS($K982,$L982+$B$27,NOT($K982),0,TRUE,$K982)</f>
        <v>0</v>
      </c>
      <c r="M983" t="b" cm="1">
        <f t="array" ref="M983">_xlfn.IFS($K983,FALSE,AND($J983,NOT($K983),$P983&lt;$B$6),TRUE,TRUE,FALSE)</f>
        <v>0</v>
      </c>
      <c r="N983" cm="1">
        <f t="array" ref="N983">_xlfn.IFS($N982&gt;=$C$7-$B$27,0,$M982,$N982+$B$27,TRUE,0)</f>
        <v>0</v>
      </c>
      <c r="O983" t="b" cm="1">
        <f t="array" ref="O983">_xlfn.IFS(AND($J983,NOT($K983),NOT($M983)),TRUE,$P983&gt;=$B$6,FALSE,AND($J983,NOT($K983),$M983,$N983=0),TRUE,TRUE,FALSE)</f>
        <v>0</v>
      </c>
      <c r="P983" cm="1">
        <f t="array" ref="P983">_xlfn.IFS(AND($O982,$P982&lt;$B$6),$P982+1,AND(NOT($J982),$P982&gt;0),0,TRUE,$P982)</f>
        <v>0</v>
      </c>
      <c r="Q983" s="1">
        <f t="shared" si="76"/>
        <v>60</v>
      </c>
      <c r="R983" s="1">
        <f t="shared" si="77"/>
        <v>3000</v>
      </c>
      <c r="S983" s="17">
        <f t="shared" si="78"/>
        <v>183.67346938775512</v>
      </c>
      <c r="T983" s="1" cm="1">
        <f t="array" ref="T983">_xlfn.IFS($B$6=1,Q983*$B$10,AND(P982=0,P983&gt;=1),T982+$B$6*$B$10*$B$8,TRUE,T982)</f>
        <v>2400</v>
      </c>
      <c r="U983" s="17">
        <f t="shared" si="79"/>
        <v>146.9387755102041</v>
      </c>
    </row>
    <row r="984" spans="7:21" x14ac:dyDescent="0.25">
      <c r="G984" s="15">
        <v>982</v>
      </c>
      <c r="H984" s="17">
        <f t="shared" si="75"/>
        <v>16.350000000000001</v>
      </c>
      <c r="I984" cm="1">
        <f t="array" ref="I984">_xlfn.IFS(AND(NOT($I983=0),$J983),0,NOT($J983),$I983+$B$27,TRUE,$I983)</f>
        <v>0.6000000000000002</v>
      </c>
      <c r="J984" t="b" cm="1">
        <f t="array" ref="J984">_xlfn.IFS($I984&gt;=$C$5-$B$27,TRUE,$P984&gt;=$B$6,FALSE,TRUE,$J983)</f>
        <v>0</v>
      </c>
      <c r="K984" t="b" cm="1">
        <f t="array" ref="K984">_xlfn.IFS($L984&gt;=$B$4-$B$27,FALSE,$I984&gt;=$B$5-$B$27,TRUE,AND($J984,NOT($K983)),FALSE,$K983,TRUE,TRUE,FALSE)</f>
        <v>0</v>
      </c>
      <c r="L984" cm="1">
        <f t="array" ref="L984">_xlfn.IFS($K983,$L983+$B$27,NOT($K983),0,TRUE,$K983)</f>
        <v>0</v>
      </c>
      <c r="M984" t="b" cm="1">
        <f t="array" ref="M984">_xlfn.IFS($K984,FALSE,AND($J984,NOT($K984),$P984&lt;$B$6),TRUE,TRUE,FALSE)</f>
        <v>0</v>
      </c>
      <c r="N984" cm="1">
        <f t="array" ref="N984">_xlfn.IFS($N983&gt;=$C$7-$B$27,0,$M983,$N983+$B$27,TRUE,0)</f>
        <v>0</v>
      </c>
      <c r="O984" t="b" cm="1">
        <f t="array" ref="O984">_xlfn.IFS(AND($J984,NOT($K984),NOT($M984)),TRUE,$P984&gt;=$B$6,FALSE,AND($J984,NOT($K984),$M984,$N984=0),TRUE,TRUE,FALSE)</f>
        <v>0</v>
      </c>
      <c r="P984" cm="1">
        <f t="array" ref="P984">_xlfn.IFS(AND($O983,$P983&lt;$B$6),$P983+1,AND(NOT($J983),$P983&gt;0),0,TRUE,$P983)</f>
        <v>0</v>
      </c>
      <c r="Q984" s="1">
        <f t="shared" si="76"/>
        <v>60</v>
      </c>
      <c r="R984" s="1">
        <f t="shared" si="77"/>
        <v>3000</v>
      </c>
      <c r="S984" s="17">
        <f t="shared" si="78"/>
        <v>183.48623853211006</v>
      </c>
      <c r="T984" s="1" cm="1">
        <f t="array" ref="T984">_xlfn.IFS($B$6=1,Q984*$B$10,AND(P983=0,P984&gt;=1),T983+$B$6*$B$10*$B$8,TRUE,T983)</f>
        <v>2400</v>
      </c>
      <c r="U984" s="17">
        <f t="shared" si="79"/>
        <v>146.78899082568807</v>
      </c>
    </row>
    <row r="985" spans="7:21" x14ac:dyDescent="0.25">
      <c r="G985" s="15">
        <v>983</v>
      </c>
      <c r="H985" s="17">
        <f t="shared" si="75"/>
        <v>16.366666666666667</v>
      </c>
      <c r="I985" cm="1">
        <f t="array" ref="I985">_xlfn.IFS(AND(NOT($I984=0),$J984),0,NOT($J984),$I984+$B$27,TRUE,$I984)</f>
        <v>0.61666666666666692</v>
      </c>
      <c r="J985" t="b" cm="1">
        <f t="array" ref="J985">_xlfn.IFS($I985&gt;=$C$5-$B$27,TRUE,$P985&gt;=$B$6,FALSE,TRUE,$J984)</f>
        <v>0</v>
      </c>
      <c r="K985" t="b" cm="1">
        <f t="array" ref="K985">_xlfn.IFS($L985&gt;=$B$4-$B$27,FALSE,$I985&gt;=$B$5-$B$27,TRUE,AND($J985,NOT($K984)),FALSE,$K984,TRUE,TRUE,FALSE)</f>
        <v>0</v>
      </c>
      <c r="L985" cm="1">
        <f t="array" ref="L985">_xlfn.IFS($K984,$L984+$B$27,NOT($K984),0,TRUE,$K984)</f>
        <v>0</v>
      </c>
      <c r="M985" t="b" cm="1">
        <f t="array" ref="M985">_xlfn.IFS($K985,FALSE,AND($J985,NOT($K985),$P985&lt;$B$6),TRUE,TRUE,FALSE)</f>
        <v>0</v>
      </c>
      <c r="N985" cm="1">
        <f t="array" ref="N985">_xlfn.IFS($N984&gt;=$C$7-$B$27,0,$M984,$N984+$B$27,TRUE,0)</f>
        <v>0</v>
      </c>
      <c r="O985" t="b" cm="1">
        <f t="array" ref="O985">_xlfn.IFS(AND($J985,NOT($K985),NOT($M985)),TRUE,$P985&gt;=$B$6,FALSE,AND($J985,NOT($K985),$M985,$N985=0),TRUE,TRUE,FALSE)</f>
        <v>0</v>
      </c>
      <c r="P985" cm="1">
        <f t="array" ref="P985">_xlfn.IFS(AND($O984,$P984&lt;$B$6),$P984+1,AND(NOT($J984),$P984&gt;0),0,TRUE,$P984)</f>
        <v>0</v>
      </c>
      <c r="Q985" s="1">
        <f t="shared" si="76"/>
        <v>60</v>
      </c>
      <c r="R985" s="1">
        <f t="shared" si="77"/>
        <v>3000</v>
      </c>
      <c r="S985" s="17">
        <f t="shared" si="78"/>
        <v>183.29938900203666</v>
      </c>
      <c r="T985" s="1" cm="1">
        <f t="array" ref="T985">_xlfn.IFS($B$6=1,Q985*$B$10,AND(P984=0,P985&gt;=1),T984+$B$6*$B$10*$B$8,TRUE,T984)</f>
        <v>2400</v>
      </c>
      <c r="U985" s="17">
        <f t="shared" si="79"/>
        <v>146.63951120162932</v>
      </c>
    </row>
    <row r="986" spans="7:21" x14ac:dyDescent="0.25">
      <c r="G986" s="15">
        <v>984</v>
      </c>
      <c r="H986" s="17">
        <f t="shared" si="75"/>
        <v>16.383333333333333</v>
      </c>
      <c r="I986" cm="1">
        <f t="array" ref="I986">_xlfn.IFS(AND(NOT($I985=0),$J985),0,NOT($J985),$I985+$B$27,TRUE,$I985)</f>
        <v>0.63333333333333364</v>
      </c>
      <c r="J986" t="b" cm="1">
        <f t="array" ref="J986">_xlfn.IFS($I986&gt;=$C$5-$B$27,TRUE,$P986&gt;=$B$6,FALSE,TRUE,$J985)</f>
        <v>0</v>
      </c>
      <c r="K986" t="b" cm="1">
        <f t="array" ref="K986">_xlfn.IFS($L986&gt;=$B$4-$B$27,FALSE,$I986&gt;=$B$5-$B$27,TRUE,AND($J986,NOT($K985)),FALSE,$K985,TRUE,TRUE,FALSE)</f>
        <v>0</v>
      </c>
      <c r="L986" cm="1">
        <f t="array" ref="L986">_xlfn.IFS($K985,$L985+$B$27,NOT($K985),0,TRUE,$K985)</f>
        <v>0</v>
      </c>
      <c r="M986" t="b" cm="1">
        <f t="array" ref="M986">_xlfn.IFS($K986,FALSE,AND($J986,NOT($K986),$P986&lt;$B$6),TRUE,TRUE,FALSE)</f>
        <v>0</v>
      </c>
      <c r="N986" cm="1">
        <f t="array" ref="N986">_xlfn.IFS($N985&gt;=$C$7-$B$27,0,$M985,$N985+$B$27,TRUE,0)</f>
        <v>0</v>
      </c>
      <c r="O986" t="b" cm="1">
        <f t="array" ref="O986">_xlfn.IFS(AND($J986,NOT($K986),NOT($M986)),TRUE,$P986&gt;=$B$6,FALSE,AND($J986,NOT($K986),$M986,$N986=0),TRUE,TRUE,FALSE)</f>
        <v>0</v>
      </c>
      <c r="P986" cm="1">
        <f t="array" ref="P986">_xlfn.IFS(AND($O985,$P985&lt;$B$6),$P985+1,AND(NOT($J985),$P985&gt;0),0,TRUE,$P985)</f>
        <v>0</v>
      </c>
      <c r="Q986" s="1">
        <f t="shared" si="76"/>
        <v>60</v>
      </c>
      <c r="R986" s="1">
        <f t="shared" si="77"/>
        <v>3000</v>
      </c>
      <c r="S986" s="17">
        <f t="shared" si="78"/>
        <v>183.11291963377417</v>
      </c>
      <c r="T986" s="1" cm="1">
        <f t="array" ref="T986">_xlfn.IFS($B$6=1,Q986*$B$10,AND(P985=0,P986&gt;=1),T985+$B$6*$B$10*$B$8,TRUE,T985)</f>
        <v>2400</v>
      </c>
      <c r="U986" s="17">
        <f t="shared" si="79"/>
        <v>146.49033570701934</v>
      </c>
    </row>
    <row r="987" spans="7:21" x14ac:dyDescent="0.25">
      <c r="G987" s="15">
        <v>985</v>
      </c>
      <c r="H987" s="17">
        <f t="shared" si="75"/>
        <v>16.399999999999999</v>
      </c>
      <c r="I987" cm="1">
        <f t="array" ref="I987">_xlfn.IFS(AND(NOT($I986=0),$J986),0,NOT($J986),$I986+$B$27,TRUE,$I986)</f>
        <v>0.65000000000000036</v>
      </c>
      <c r="J987" t="b" cm="1">
        <f t="array" ref="J987">_xlfn.IFS($I987&gt;=$C$5-$B$27,TRUE,$P987&gt;=$B$6,FALSE,TRUE,$J986)</f>
        <v>0</v>
      </c>
      <c r="K987" t="b" cm="1">
        <f t="array" ref="K987">_xlfn.IFS($L987&gt;=$B$4-$B$27,FALSE,$I987&gt;=$B$5-$B$27,TRUE,AND($J987,NOT($K986)),FALSE,$K986,TRUE,TRUE,FALSE)</f>
        <v>0</v>
      </c>
      <c r="L987" cm="1">
        <f t="array" ref="L987">_xlfn.IFS($K986,$L986+$B$27,NOT($K986),0,TRUE,$K986)</f>
        <v>0</v>
      </c>
      <c r="M987" t="b" cm="1">
        <f t="array" ref="M987">_xlfn.IFS($K987,FALSE,AND($J987,NOT($K987),$P987&lt;$B$6),TRUE,TRUE,FALSE)</f>
        <v>0</v>
      </c>
      <c r="N987" cm="1">
        <f t="array" ref="N987">_xlfn.IFS($N986&gt;=$C$7-$B$27,0,$M986,$N986+$B$27,TRUE,0)</f>
        <v>0</v>
      </c>
      <c r="O987" t="b" cm="1">
        <f t="array" ref="O987">_xlfn.IFS(AND($J987,NOT($K987),NOT($M987)),TRUE,$P987&gt;=$B$6,FALSE,AND($J987,NOT($K987),$M987,$N987=0),TRUE,TRUE,FALSE)</f>
        <v>0</v>
      </c>
      <c r="P987" cm="1">
        <f t="array" ref="P987">_xlfn.IFS(AND($O986,$P986&lt;$B$6),$P986+1,AND(NOT($J986),$P986&gt;0),0,TRUE,$P986)</f>
        <v>0</v>
      </c>
      <c r="Q987" s="1">
        <f t="shared" si="76"/>
        <v>60</v>
      </c>
      <c r="R987" s="1">
        <f t="shared" si="77"/>
        <v>3000</v>
      </c>
      <c r="S987" s="17">
        <f t="shared" si="78"/>
        <v>182.92682926829269</v>
      </c>
      <c r="T987" s="1" cm="1">
        <f t="array" ref="T987">_xlfn.IFS($B$6=1,Q987*$B$10,AND(P986=0,P987&gt;=1),T986+$B$6*$B$10*$B$8,TRUE,T986)</f>
        <v>2400</v>
      </c>
      <c r="U987" s="17">
        <f t="shared" si="79"/>
        <v>146.34146341463415</v>
      </c>
    </row>
    <row r="988" spans="7:21" x14ac:dyDescent="0.25">
      <c r="G988" s="15">
        <v>986</v>
      </c>
      <c r="H988" s="17">
        <f t="shared" si="75"/>
        <v>16.416666666666668</v>
      </c>
      <c r="I988" cm="1">
        <f t="array" ref="I988">_xlfn.IFS(AND(NOT($I987=0),$J987),0,NOT($J987),$I987+$B$27,TRUE,$I987)</f>
        <v>0.66666666666666707</v>
      </c>
      <c r="J988" t="b" cm="1">
        <f t="array" ref="J988">_xlfn.IFS($I988&gt;=$C$5-$B$27,TRUE,$P988&gt;=$B$6,FALSE,TRUE,$J987)</f>
        <v>0</v>
      </c>
      <c r="K988" t="b" cm="1">
        <f t="array" ref="K988">_xlfn.IFS($L988&gt;=$B$4-$B$27,FALSE,$I988&gt;=$B$5-$B$27,TRUE,AND($J988,NOT($K987)),FALSE,$K987,TRUE,TRUE,FALSE)</f>
        <v>0</v>
      </c>
      <c r="L988" cm="1">
        <f t="array" ref="L988">_xlfn.IFS($K987,$L987+$B$27,NOT($K987),0,TRUE,$K987)</f>
        <v>0</v>
      </c>
      <c r="M988" t="b" cm="1">
        <f t="array" ref="M988">_xlfn.IFS($K988,FALSE,AND($J988,NOT($K988),$P988&lt;$B$6),TRUE,TRUE,FALSE)</f>
        <v>0</v>
      </c>
      <c r="N988" cm="1">
        <f t="array" ref="N988">_xlfn.IFS($N987&gt;=$C$7-$B$27,0,$M987,$N987+$B$27,TRUE,0)</f>
        <v>0</v>
      </c>
      <c r="O988" t="b" cm="1">
        <f t="array" ref="O988">_xlfn.IFS(AND($J988,NOT($K988),NOT($M988)),TRUE,$P988&gt;=$B$6,FALSE,AND($J988,NOT($K988),$M988,$N988=0),TRUE,TRUE,FALSE)</f>
        <v>0</v>
      </c>
      <c r="P988" cm="1">
        <f t="array" ref="P988">_xlfn.IFS(AND($O987,$P987&lt;$B$6),$P987+1,AND(NOT($J987),$P987&gt;0),0,TRUE,$P987)</f>
        <v>0</v>
      </c>
      <c r="Q988" s="1">
        <f t="shared" si="76"/>
        <v>60</v>
      </c>
      <c r="R988" s="1">
        <f t="shared" si="77"/>
        <v>3000</v>
      </c>
      <c r="S988" s="17">
        <f t="shared" si="78"/>
        <v>182.74111675126903</v>
      </c>
      <c r="T988" s="1" cm="1">
        <f t="array" ref="T988">_xlfn.IFS($B$6=1,Q988*$B$10,AND(P987=0,P988&gt;=1),T987+$B$6*$B$10*$B$8,TRUE,T987)</f>
        <v>2400</v>
      </c>
      <c r="U988" s="17">
        <f t="shared" si="79"/>
        <v>146.19289340101523</v>
      </c>
    </row>
    <row r="989" spans="7:21" x14ac:dyDescent="0.25">
      <c r="G989" s="15">
        <v>987</v>
      </c>
      <c r="H989" s="17">
        <f t="shared" si="75"/>
        <v>16.433333333333334</v>
      </c>
      <c r="I989" cm="1">
        <f t="array" ref="I989">_xlfn.IFS(AND(NOT($I988=0),$J988),0,NOT($J988),$I988+$B$27,TRUE,$I988)</f>
        <v>0.68333333333333379</v>
      </c>
      <c r="J989" t="b" cm="1">
        <f t="array" ref="J989">_xlfn.IFS($I989&gt;=$C$5-$B$27,TRUE,$P989&gt;=$B$6,FALSE,TRUE,$J988)</f>
        <v>0</v>
      </c>
      <c r="K989" t="b" cm="1">
        <f t="array" ref="K989">_xlfn.IFS($L989&gt;=$B$4-$B$27,FALSE,$I989&gt;=$B$5-$B$27,TRUE,AND($J989,NOT($K988)),FALSE,$K988,TRUE,TRUE,FALSE)</f>
        <v>0</v>
      </c>
      <c r="L989" cm="1">
        <f t="array" ref="L989">_xlfn.IFS($K988,$L988+$B$27,NOT($K988),0,TRUE,$K988)</f>
        <v>0</v>
      </c>
      <c r="M989" t="b" cm="1">
        <f t="array" ref="M989">_xlfn.IFS($K989,FALSE,AND($J989,NOT($K989),$P989&lt;$B$6),TRUE,TRUE,FALSE)</f>
        <v>0</v>
      </c>
      <c r="N989" cm="1">
        <f t="array" ref="N989">_xlfn.IFS($N988&gt;=$C$7-$B$27,0,$M988,$N988+$B$27,TRUE,0)</f>
        <v>0</v>
      </c>
      <c r="O989" t="b" cm="1">
        <f t="array" ref="O989">_xlfn.IFS(AND($J989,NOT($K989),NOT($M989)),TRUE,$P989&gt;=$B$6,FALSE,AND($J989,NOT($K989),$M989,$N989=0),TRUE,TRUE,FALSE)</f>
        <v>0</v>
      </c>
      <c r="P989" cm="1">
        <f t="array" ref="P989">_xlfn.IFS(AND($O988,$P988&lt;$B$6),$P988+1,AND(NOT($J988),$P988&gt;0),0,TRUE,$P988)</f>
        <v>0</v>
      </c>
      <c r="Q989" s="1">
        <f t="shared" si="76"/>
        <v>60</v>
      </c>
      <c r="R989" s="1">
        <f t="shared" si="77"/>
        <v>3000</v>
      </c>
      <c r="S989" s="17">
        <f t="shared" si="78"/>
        <v>182.55578093306289</v>
      </c>
      <c r="T989" s="1" cm="1">
        <f t="array" ref="T989">_xlfn.IFS($B$6=1,Q989*$B$10,AND(P988=0,P989&gt;=1),T988+$B$6*$B$10*$B$8,TRUE,T988)</f>
        <v>2400</v>
      </c>
      <c r="U989" s="17">
        <f t="shared" si="79"/>
        <v>146.0446247464503</v>
      </c>
    </row>
    <row r="990" spans="7:21" x14ac:dyDescent="0.25">
      <c r="G990" s="15">
        <v>988</v>
      </c>
      <c r="H990" s="17">
        <f t="shared" si="75"/>
        <v>16.45</v>
      </c>
      <c r="I990" cm="1">
        <f t="array" ref="I990">_xlfn.IFS(AND(NOT($I989=0),$J989),0,NOT($J989),$I989+$B$27,TRUE,$I989)</f>
        <v>0.70000000000000051</v>
      </c>
      <c r="J990" t="b" cm="1">
        <f t="array" ref="J990">_xlfn.IFS($I990&gt;=$C$5-$B$27,TRUE,$P990&gt;=$B$6,FALSE,TRUE,$J989)</f>
        <v>0</v>
      </c>
      <c r="K990" t="b" cm="1">
        <f t="array" ref="K990">_xlfn.IFS($L990&gt;=$B$4-$B$27,FALSE,$I990&gt;=$B$5-$B$27,TRUE,AND($J990,NOT($K989)),FALSE,$K989,TRUE,TRUE,FALSE)</f>
        <v>0</v>
      </c>
      <c r="L990" cm="1">
        <f t="array" ref="L990">_xlfn.IFS($K989,$L989+$B$27,NOT($K989),0,TRUE,$K989)</f>
        <v>0</v>
      </c>
      <c r="M990" t="b" cm="1">
        <f t="array" ref="M990">_xlfn.IFS($K990,FALSE,AND($J990,NOT($K990),$P990&lt;$B$6),TRUE,TRUE,FALSE)</f>
        <v>0</v>
      </c>
      <c r="N990" cm="1">
        <f t="array" ref="N990">_xlfn.IFS($N989&gt;=$C$7-$B$27,0,$M989,$N989+$B$27,TRUE,0)</f>
        <v>0</v>
      </c>
      <c r="O990" t="b" cm="1">
        <f t="array" ref="O990">_xlfn.IFS(AND($J990,NOT($K990),NOT($M990)),TRUE,$P990&gt;=$B$6,FALSE,AND($J990,NOT($K990),$M990,$N990=0),TRUE,TRUE,FALSE)</f>
        <v>0</v>
      </c>
      <c r="P990" cm="1">
        <f t="array" ref="P990">_xlfn.IFS(AND($O989,$P989&lt;$B$6),$P989+1,AND(NOT($J989),$P989&gt;0),0,TRUE,$P989)</f>
        <v>0</v>
      </c>
      <c r="Q990" s="1">
        <f t="shared" si="76"/>
        <v>60</v>
      </c>
      <c r="R990" s="1">
        <f t="shared" si="77"/>
        <v>3000</v>
      </c>
      <c r="S990" s="17">
        <f t="shared" si="78"/>
        <v>182.37082066869303</v>
      </c>
      <c r="T990" s="1" cm="1">
        <f t="array" ref="T990">_xlfn.IFS($B$6=1,Q990*$B$10,AND(P989=0,P990&gt;=1),T989+$B$6*$B$10*$B$8,TRUE,T989)</f>
        <v>2400</v>
      </c>
      <c r="U990" s="17">
        <f t="shared" si="79"/>
        <v>145.89665653495442</v>
      </c>
    </row>
    <row r="991" spans="7:21" x14ac:dyDescent="0.25">
      <c r="G991" s="15">
        <v>989</v>
      </c>
      <c r="H991" s="17">
        <f t="shared" si="75"/>
        <v>16.466666666666665</v>
      </c>
      <c r="I991" cm="1">
        <f t="array" ref="I991">_xlfn.IFS(AND(NOT($I990=0),$J990),0,NOT($J990),$I990+$B$27,TRUE,$I990)</f>
        <v>0.71666666666666723</v>
      </c>
      <c r="J991" t="b" cm="1">
        <f t="array" ref="J991">_xlfn.IFS($I991&gt;=$C$5-$B$27,TRUE,$P991&gt;=$B$6,FALSE,TRUE,$J990)</f>
        <v>0</v>
      </c>
      <c r="K991" t="b" cm="1">
        <f t="array" ref="K991">_xlfn.IFS($L991&gt;=$B$4-$B$27,FALSE,$I991&gt;=$B$5-$B$27,TRUE,AND($J991,NOT($K990)),FALSE,$K990,TRUE,TRUE,FALSE)</f>
        <v>0</v>
      </c>
      <c r="L991" cm="1">
        <f t="array" ref="L991">_xlfn.IFS($K990,$L990+$B$27,NOT($K990),0,TRUE,$K990)</f>
        <v>0</v>
      </c>
      <c r="M991" t="b" cm="1">
        <f t="array" ref="M991">_xlfn.IFS($K991,FALSE,AND($J991,NOT($K991),$P991&lt;$B$6),TRUE,TRUE,FALSE)</f>
        <v>0</v>
      </c>
      <c r="N991" cm="1">
        <f t="array" ref="N991">_xlfn.IFS($N990&gt;=$C$7-$B$27,0,$M990,$N990+$B$27,TRUE,0)</f>
        <v>0</v>
      </c>
      <c r="O991" t="b" cm="1">
        <f t="array" ref="O991">_xlfn.IFS(AND($J991,NOT($K991),NOT($M991)),TRUE,$P991&gt;=$B$6,FALSE,AND($J991,NOT($K991),$M991,$N991=0),TRUE,TRUE,FALSE)</f>
        <v>0</v>
      </c>
      <c r="P991" cm="1">
        <f t="array" ref="P991">_xlfn.IFS(AND($O990,$P990&lt;$B$6),$P990+1,AND(NOT($J990),$P990&gt;0),0,TRUE,$P990)</f>
        <v>0</v>
      </c>
      <c r="Q991" s="1">
        <f t="shared" si="76"/>
        <v>60</v>
      </c>
      <c r="R991" s="1">
        <f t="shared" si="77"/>
        <v>3000</v>
      </c>
      <c r="S991" s="17">
        <f t="shared" si="78"/>
        <v>182.18623481781378</v>
      </c>
      <c r="T991" s="1" cm="1">
        <f t="array" ref="T991">_xlfn.IFS($B$6=1,Q991*$B$10,AND(P990=0,P991&gt;=1),T990+$B$6*$B$10*$B$8,TRUE,T990)</f>
        <v>2400</v>
      </c>
      <c r="U991" s="17">
        <f t="shared" si="79"/>
        <v>145.74898785425103</v>
      </c>
    </row>
    <row r="992" spans="7:21" x14ac:dyDescent="0.25">
      <c r="G992" s="15">
        <v>990</v>
      </c>
      <c r="H992" s="17">
        <f t="shared" si="75"/>
        <v>16.483333333333334</v>
      </c>
      <c r="I992" cm="1">
        <f t="array" ref="I992">_xlfn.IFS(AND(NOT($I991=0),$J991),0,NOT($J991),$I991+$B$27,TRUE,$I991)</f>
        <v>0.73333333333333395</v>
      </c>
      <c r="J992" t="b" cm="1">
        <f t="array" ref="J992">_xlfn.IFS($I992&gt;=$C$5-$B$27,TRUE,$P992&gt;=$B$6,FALSE,TRUE,$J991)</f>
        <v>0</v>
      </c>
      <c r="K992" t="b" cm="1">
        <f t="array" ref="K992">_xlfn.IFS($L992&gt;=$B$4-$B$27,FALSE,$I992&gt;=$B$5-$B$27,TRUE,AND($J992,NOT($K991)),FALSE,$K991,TRUE,TRUE,FALSE)</f>
        <v>0</v>
      </c>
      <c r="L992" cm="1">
        <f t="array" ref="L992">_xlfn.IFS($K991,$L991+$B$27,NOT($K991),0,TRUE,$K991)</f>
        <v>0</v>
      </c>
      <c r="M992" t="b" cm="1">
        <f t="array" ref="M992">_xlfn.IFS($K992,FALSE,AND($J992,NOT($K992),$P992&lt;$B$6),TRUE,TRUE,FALSE)</f>
        <v>0</v>
      </c>
      <c r="N992" cm="1">
        <f t="array" ref="N992">_xlfn.IFS($N991&gt;=$C$7-$B$27,0,$M991,$N991+$B$27,TRUE,0)</f>
        <v>0</v>
      </c>
      <c r="O992" t="b" cm="1">
        <f t="array" ref="O992">_xlfn.IFS(AND($J992,NOT($K992),NOT($M992)),TRUE,$P992&gt;=$B$6,FALSE,AND($J992,NOT($K992),$M992,$N992=0),TRUE,TRUE,FALSE)</f>
        <v>0</v>
      </c>
      <c r="P992" cm="1">
        <f t="array" ref="P992">_xlfn.IFS(AND($O991,$P991&lt;$B$6),$P991+1,AND(NOT($J991),$P991&gt;0),0,TRUE,$P991)</f>
        <v>0</v>
      </c>
      <c r="Q992" s="1">
        <f t="shared" si="76"/>
        <v>60</v>
      </c>
      <c r="R992" s="1">
        <f t="shared" si="77"/>
        <v>3000</v>
      </c>
      <c r="S992" s="17">
        <f t="shared" si="78"/>
        <v>182.0020222446916</v>
      </c>
      <c r="T992" s="1" cm="1">
        <f t="array" ref="T992">_xlfn.IFS($B$6=1,Q992*$B$10,AND(P991=0,P992&gt;=1),T991+$B$6*$B$10*$B$8,TRUE,T991)</f>
        <v>2400</v>
      </c>
      <c r="U992" s="17">
        <f t="shared" si="79"/>
        <v>145.60161779575327</v>
      </c>
    </row>
    <row r="993" spans="7:21" x14ac:dyDescent="0.25">
      <c r="G993" s="15">
        <v>991</v>
      </c>
      <c r="H993" s="17">
        <f t="shared" si="75"/>
        <v>16.5</v>
      </c>
      <c r="I993" cm="1">
        <f t="array" ref="I993">_xlfn.IFS(AND(NOT($I992=0),$J992),0,NOT($J992),$I992+$B$27,TRUE,$I992)</f>
        <v>0.75000000000000067</v>
      </c>
      <c r="J993" t="b" cm="1">
        <f t="array" ref="J993">_xlfn.IFS($I993&gt;=$C$5-$B$27,TRUE,$P993&gt;=$B$6,FALSE,TRUE,$J992)</f>
        <v>0</v>
      </c>
      <c r="K993" t="b" cm="1">
        <f t="array" ref="K993">_xlfn.IFS($L993&gt;=$B$4-$B$27,FALSE,$I993&gt;=$B$5-$B$27,TRUE,AND($J993,NOT($K992)),FALSE,$K992,TRUE,TRUE,FALSE)</f>
        <v>0</v>
      </c>
      <c r="L993" cm="1">
        <f t="array" ref="L993">_xlfn.IFS($K992,$L992+$B$27,NOT($K992),0,TRUE,$K992)</f>
        <v>0</v>
      </c>
      <c r="M993" t="b" cm="1">
        <f t="array" ref="M993">_xlfn.IFS($K993,FALSE,AND($J993,NOT($K993),$P993&lt;$B$6),TRUE,TRUE,FALSE)</f>
        <v>0</v>
      </c>
      <c r="N993" cm="1">
        <f t="array" ref="N993">_xlfn.IFS($N992&gt;=$C$7-$B$27,0,$M992,$N992+$B$27,TRUE,0)</f>
        <v>0</v>
      </c>
      <c r="O993" t="b" cm="1">
        <f t="array" ref="O993">_xlfn.IFS(AND($J993,NOT($K993),NOT($M993)),TRUE,$P993&gt;=$B$6,FALSE,AND($J993,NOT($K993),$M993,$N993=0),TRUE,TRUE,FALSE)</f>
        <v>0</v>
      </c>
      <c r="P993" cm="1">
        <f t="array" ref="P993">_xlfn.IFS(AND($O992,$P992&lt;$B$6),$P992+1,AND(NOT($J992),$P992&gt;0),0,TRUE,$P992)</f>
        <v>0</v>
      </c>
      <c r="Q993" s="1">
        <f t="shared" si="76"/>
        <v>60</v>
      </c>
      <c r="R993" s="1">
        <f t="shared" si="77"/>
        <v>3000</v>
      </c>
      <c r="S993" s="17">
        <f t="shared" si="78"/>
        <v>181.81818181818181</v>
      </c>
      <c r="T993" s="1" cm="1">
        <f t="array" ref="T993">_xlfn.IFS($B$6=1,Q993*$B$10,AND(P992=0,P993&gt;=1),T992+$B$6*$B$10*$B$8,TRUE,T992)</f>
        <v>2400</v>
      </c>
      <c r="U993" s="17">
        <f t="shared" si="79"/>
        <v>145.45454545454547</v>
      </c>
    </row>
    <row r="994" spans="7:21" x14ac:dyDescent="0.25">
      <c r="G994" s="15">
        <v>992</v>
      </c>
      <c r="H994" s="17">
        <f t="shared" si="75"/>
        <v>16.516666666666666</v>
      </c>
      <c r="I994" cm="1">
        <f t="array" ref="I994">_xlfn.IFS(AND(NOT($I993=0),$J993),0,NOT($J993),$I993+$B$27,TRUE,$I993)</f>
        <v>0.76666666666666738</v>
      </c>
      <c r="J994" t="b" cm="1">
        <f t="array" ref="J994">_xlfn.IFS($I994&gt;=$C$5-$B$27,TRUE,$P994&gt;=$B$6,FALSE,TRUE,$J993)</f>
        <v>0</v>
      </c>
      <c r="K994" t="b" cm="1">
        <f t="array" ref="K994">_xlfn.IFS($L994&gt;=$B$4-$B$27,FALSE,$I994&gt;=$B$5-$B$27,TRUE,AND($J994,NOT($K993)),FALSE,$K993,TRUE,TRUE,FALSE)</f>
        <v>0</v>
      </c>
      <c r="L994" cm="1">
        <f t="array" ref="L994">_xlfn.IFS($K993,$L993+$B$27,NOT($K993),0,TRUE,$K993)</f>
        <v>0</v>
      </c>
      <c r="M994" t="b" cm="1">
        <f t="array" ref="M994">_xlfn.IFS($K994,FALSE,AND($J994,NOT($K994),$P994&lt;$B$6),TRUE,TRUE,FALSE)</f>
        <v>0</v>
      </c>
      <c r="N994" cm="1">
        <f t="array" ref="N994">_xlfn.IFS($N993&gt;=$C$7-$B$27,0,$M993,$N993+$B$27,TRUE,0)</f>
        <v>0</v>
      </c>
      <c r="O994" t="b" cm="1">
        <f t="array" ref="O994">_xlfn.IFS(AND($J994,NOT($K994),NOT($M994)),TRUE,$P994&gt;=$B$6,FALSE,AND($J994,NOT($K994),$M994,$N994=0),TRUE,TRUE,FALSE)</f>
        <v>0</v>
      </c>
      <c r="P994" cm="1">
        <f t="array" ref="P994">_xlfn.IFS(AND($O993,$P993&lt;$B$6),$P993+1,AND(NOT($J993),$P993&gt;0),0,TRUE,$P993)</f>
        <v>0</v>
      </c>
      <c r="Q994" s="1">
        <f t="shared" si="76"/>
        <v>60</v>
      </c>
      <c r="R994" s="1">
        <f t="shared" si="77"/>
        <v>3000</v>
      </c>
      <c r="S994" s="17">
        <f t="shared" si="78"/>
        <v>181.63471241170535</v>
      </c>
      <c r="T994" s="1" cm="1">
        <f t="array" ref="T994">_xlfn.IFS($B$6=1,Q994*$B$10,AND(P993=0,P994&gt;=1),T993+$B$6*$B$10*$B$8,TRUE,T993)</f>
        <v>2400</v>
      </c>
      <c r="U994" s="17">
        <f t="shared" si="79"/>
        <v>145.3077699293643</v>
      </c>
    </row>
    <row r="995" spans="7:21" x14ac:dyDescent="0.25">
      <c r="G995" s="15">
        <v>993</v>
      </c>
      <c r="H995" s="17">
        <f t="shared" si="75"/>
        <v>16.533333333333331</v>
      </c>
      <c r="I995" cm="1">
        <f t="array" ref="I995">_xlfn.IFS(AND(NOT($I994=0),$J994),0,NOT($J994),$I994+$B$27,TRUE,$I994)</f>
        <v>0.7833333333333341</v>
      </c>
      <c r="J995" t="b" cm="1">
        <f t="array" ref="J995">_xlfn.IFS($I995&gt;=$C$5-$B$27,TRUE,$P995&gt;=$B$6,FALSE,TRUE,$J994)</f>
        <v>0</v>
      </c>
      <c r="K995" t="b" cm="1">
        <f t="array" ref="K995">_xlfn.IFS($L995&gt;=$B$4-$B$27,FALSE,$I995&gt;=$B$5-$B$27,TRUE,AND($J995,NOT($K994)),FALSE,$K994,TRUE,TRUE,FALSE)</f>
        <v>0</v>
      </c>
      <c r="L995" cm="1">
        <f t="array" ref="L995">_xlfn.IFS($K994,$L994+$B$27,NOT($K994),0,TRUE,$K994)</f>
        <v>0</v>
      </c>
      <c r="M995" t="b" cm="1">
        <f t="array" ref="M995">_xlfn.IFS($K995,FALSE,AND($J995,NOT($K995),$P995&lt;$B$6),TRUE,TRUE,FALSE)</f>
        <v>0</v>
      </c>
      <c r="N995" cm="1">
        <f t="array" ref="N995">_xlfn.IFS($N994&gt;=$C$7-$B$27,0,$M994,$N994+$B$27,TRUE,0)</f>
        <v>0</v>
      </c>
      <c r="O995" t="b" cm="1">
        <f t="array" ref="O995">_xlfn.IFS(AND($J995,NOT($K995),NOT($M995)),TRUE,$P995&gt;=$B$6,FALSE,AND($J995,NOT($K995),$M995,$N995=0),TRUE,TRUE,FALSE)</f>
        <v>0</v>
      </c>
      <c r="P995" cm="1">
        <f t="array" ref="P995">_xlfn.IFS(AND($O994,$P994&lt;$B$6),$P994+1,AND(NOT($J994),$P994&gt;0),0,TRUE,$P994)</f>
        <v>0</v>
      </c>
      <c r="Q995" s="1">
        <f t="shared" si="76"/>
        <v>60</v>
      </c>
      <c r="R995" s="1">
        <f t="shared" si="77"/>
        <v>3000</v>
      </c>
      <c r="S995" s="17">
        <f t="shared" si="78"/>
        <v>181.45161290322582</v>
      </c>
      <c r="T995" s="1" cm="1">
        <f t="array" ref="T995">_xlfn.IFS($B$6=1,Q995*$B$10,AND(P994=0,P995&gt;=1),T994+$B$6*$B$10*$B$8,TRUE,T994)</f>
        <v>2400</v>
      </c>
      <c r="U995" s="17">
        <f t="shared" si="79"/>
        <v>145.16129032258067</v>
      </c>
    </row>
    <row r="996" spans="7:21" x14ac:dyDescent="0.25">
      <c r="G996" s="15">
        <v>994</v>
      </c>
      <c r="H996" s="17">
        <f t="shared" si="75"/>
        <v>16.55</v>
      </c>
      <c r="I996" cm="1">
        <f t="array" ref="I996">_xlfn.IFS(AND(NOT($I995=0),$J995),0,NOT($J995),$I995+$B$27,TRUE,$I995)</f>
        <v>0.80000000000000082</v>
      </c>
      <c r="J996" t="b" cm="1">
        <f t="array" ref="J996">_xlfn.IFS($I996&gt;=$C$5-$B$27,TRUE,$P996&gt;=$B$6,FALSE,TRUE,$J995)</f>
        <v>0</v>
      </c>
      <c r="K996" t="b" cm="1">
        <f t="array" ref="K996">_xlfn.IFS($L996&gt;=$B$4-$B$27,FALSE,$I996&gt;=$B$5-$B$27,TRUE,AND($J996,NOT($K995)),FALSE,$K995,TRUE,TRUE,FALSE)</f>
        <v>0</v>
      </c>
      <c r="L996" cm="1">
        <f t="array" ref="L996">_xlfn.IFS($K995,$L995+$B$27,NOT($K995),0,TRUE,$K995)</f>
        <v>0</v>
      </c>
      <c r="M996" t="b" cm="1">
        <f t="array" ref="M996">_xlfn.IFS($K996,FALSE,AND($J996,NOT($K996),$P996&lt;$B$6),TRUE,TRUE,FALSE)</f>
        <v>0</v>
      </c>
      <c r="N996" cm="1">
        <f t="array" ref="N996">_xlfn.IFS($N995&gt;=$C$7-$B$27,0,$M995,$N995+$B$27,TRUE,0)</f>
        <v>0</v>
      </c>
      <c r="O996" t="b" cm="1">
        <f t="array" ref="O996">_xlfn.IFS(AND($J996,NOT($K996),NOT($M996)),TRUE,$P996&gt;=$B$6,FALSE,AND($J996,NOT($K996),$M996,$N996=0),TRUE,TRUE,FALSE)</f>
        <v>0</v>
      </c>
      <c r="P996" cm="1">
        <f t="array" ref="P996">_xlfn.IFS(AND($O995,$P995&lt;$B$6),$P995+1,AND(NOT($J995),$P995&gt;0),0,TRUE,$P995)</f>
        <v>0</v>
      </c>
      <c r="Q996" s="1">
        <f t="shared" si="76"/>
        <v>60</v>
      </c>
      <c r="R996" s="1">
        <f t="shared" si="77"/>
        <v>3000</v>
      </c>
      <c r="S996" s="17">
        <f t="shared" si="78"/>
        <v>181.26888217522657</v>
      </c>
      <c r="T996" s="1" cm="1">
        <f t="array" ref="T996">_xlfn.IFS($B$6=1,Q996*$B$10,AND(P995=0,P996&gt;=1),T995+$B$6*$B$10*$B$8,TRUE,T995)</f>
        <v>2400</v>
      </c>
      <c r="U996" s="17">
        <f t="shared" si="79"/>
        <v>145.01510574018127</v>
      </c>
    </row>
    <row r="997" spans="7:21" x14ac:dyDescent="0.25">
      <c r="G997" s="15">
        <v>995</v>
      </c>
      <c r="H997" s="17">
        <f t="shared" si="75"/>
        <v>16.566666666666666</v>
      </c>
      <c r="I997" cm="1">
        <f t="array" ref="I997">_xlfn.IFS(AND(NOT($I996=0),$J996),0,NOT($J996),$I996+$B$27,TRUE,$I996)</f>
        <v>0.81666666666666754</v>
      </c>
      <c r="J997" t="b" cm="1">
        <f t="array" ref="J997">_xlfn.IFS($I997&gt;=$C$5-$B$27,TRUE,$P997&gt;=$B$6,FALSE,TRUE,$J996)</f>
        <v>0</v>
      </c>
      <c r="K997" t="b" cm="1">
        <f t="array" ref="K997">_xlfn.IFS($L997&gt;=$B$4-$B$27,FALSE,$I997&gt;=$B$5-$B$27,TRUE,AND($J997,NOT($K996)),FALSE,$K996,TRUE,TRUE,FALSE)</f>
        <v>0</v>
      </c>
      <c r="L997" cm="1">
        <f t="array" ref="L997">_xlfn.IFS($K996,$L996+$B$27,NOT($K996),0,TRUE,$K996)</f>
        <v>0</v>
      </c>
      <c r="M997" t="b" cm="1">
        <f t="array" ref="M997">_xlfn.IFS($K997,FALSE,AND($J997,NOT($K997),$P997&lt;$B$6),TRUE,TRUE,FALSE)</f>
        <v>0</v>
      </c>
      <c r="N997" cm="1">
        <f t="array" ref="N997">_xlfn.IFS($N996&gt;=$C$7-$B$27,0,$M996,$N996+$B$27,TRUE,0)</f>
        <v>0</v>
      </c>
      <c r="O997" t="b" cm="1">
        <f t="array" ref="O997">_xlfn.IFS(AND($J997,NOT($K997),NOT($M997)),TRUE,$P997&gt;=$B$6,FALSE,AND($J997,NOT($K997),$M997,$N997=0),TRUE,TRUE,FALSE)</f>
        <v>0</v>
      </c>
      <c r="P997" cm="1">
        <f t="array" ref="P997">_xlfn.IFS(AND($O996,$P996&lt;$B$6),$P996+1,AND(NOT($J996),$P996&gt;0),0,TRUE,$P996)</f>
        <v>0</v>
      </c>
      <c r="Q997" s="1">
        <f t="shared" si="76"/>
        <v>60</v>
      </c>
      <c r="R997" s="1">
        <f t="shared" si="77"/>
        <v>3000</v>
      </c>
      <c r="S997" s="17">
        <f t="shared" si="78"/>
        <v>181.08651911468814</v>
      </c>
      <c r="T997" s="1" cm="1">
        <f t="array" ref="T997">_xlfn.IFS($B$6=1,Q997*$B$10,AND(P996=0,P997&gt;=1),T996+$B$6*$B$10*$B$8,TRUE,T996)</f>
        <v>2400</v>
      </c>
      <c r="U997" s="17">
        <f t="shared" si="79"/>
        <v>144.86921529175049</v>
      </c>
    </row>
    <row r="998" spans="7:21" x14ac:dyDescent="0.25">
      <c r="G998" s="15">
        <v>996</v>
      </c>
      <c r="H998" s="17">
        <f t="shared" si="75"/>
        <v>16.583333333333332</v>
      </c>
      <c r="I998" cm="1">
        <f t="array" ref="I998">_xlfn.IFS(AND(NOT($I997=0),$J997),0,NOT($J997),$I997+$B$27,TRUE,$I997)</f>
        <v>0.83333333333333426</v>
      </c>
      <c r="J998" t="b" cm="1">
        <f t="array" ref="J998">_xlfn.IFS($I998&gt;=$C$5-$B$27,TRUE,$P998&gt;=$B$6,FALSE,TRUE,$J997)</f>
        <v>0</v>
      </c>
      <c r="K998" t="b" cm="1">
        <f t="array" ref="K998">_xlfn.IFS($L998&gt;=$B$4-$B$27,FALSE,$I998&gt;=$B$5-$B$27,TRUE,AND($J998,NOT($K997)),FALSE,$K997,TRUE,TRUE,FALSE)</f>
        <v>0</v>
      </c>
      <c r="L998" cm="1">
        <f t="array" ref="L998">_xlfn.IFS($K997,$L997+$B$27,NOT($K997),0,TRUE,$K997)</f>
        <v>0</v>
      </c>
      <c r="M998" t="b" cm="1">
        <f t="array" ref="M998">_xlfn.IFS($K998,FALSE,AND($J998,NOT($K998),$P998&lt;$B$6),TRUE,TRUE,FALSE)</f>
        <v>0</v>
      </c>
      <c r="N998" cm="1">
        <f t="array" ref="N998">_xlfn.IFS($N997&gt;=$C$7-$B$27,0,$M997,$N997+$B$27,TRUE,0)</f>
        <v>0</v>
      </c>
      <c r="O998" t="b" cm="1">
        <f t="array" ref="O998">_xlfn.IFS(AND($J998,NOT($K998),NOT($M998)),TRUE,$P998&gt;=$B$6,FALSE,AND($J998,NOT($K998),$M998,$N998=0),TRUE,TRUE,FALSE)</f>
        <v>0</v>
      </c>
      <c r="P998" cm="1">
        <f t="array" ref="P998">_xlfn.IFS(AND($O997,$P997&lt;$B$6),$P997+1,AND(NOT($J997),$P997&gt;0),0,TRUE,$P997)</f>
        <v>0</v>
      </c>
      <c r="Q998" s="1">
        <f t="shared" si="76"/>
        <v>60</v>
      </c>
      <c r="R998" s="1">
        <f t="shared" si="77"/>
        <v>3000</v>
      </c>
      <c r="S998" s="17">
        <f t="shared" si="78"/>
        <v>180.90452261306535</v>
      </c>
      <c r="T998" s="1" cm="1">
        <f t="array" ref="T998">_xlfn.IFS($B$6=1,Q998*$B$10,AND(P997=0,P998&gt;=1),T997+$B$6*$B$10*$B$8,TRUE,T997)</f>
        <v>2400</v>
      </c>
      <c r="U998" s="17">
        <f t="shared" si="79"/>
        <v>144.72361809045228</v>
      </c>
    </row>
    <row r="999" spans="7:21" x14ac:dyDescent="0.25">
      <c r="G999" s="15">
        <v>997</v>
      </c>
      <c r="H999" s="17">
        <f t="shared" si="75"/>
        <v>16.600000000000001</v>
      </c>
      <c r="I999" cm="1">
        <f t="array" ref="I999">_xlfn.IFS(AND(NOT($I998=0),$J998),0,NOT($J998),$I998+$B$27,TRUE,$I998)</f>
        <v>0.85000000000000098</v>
      </c>
      <c r="J999" t="b" cm="1">
        <f t="array" ref="J999">_xlfn.IFS($I999&gt;=$C$5-$B$27,TRUE,$P999&gt;=$B$6,FALSE,TRUE,$J998)</f>
        <v>0</v>
      </c>
      <c r="K999" t="b" cm="1">
        <f t="array" ref="K999">_xlfn.IFS($L999&gt;=$B$4-$B$27,FALSE,$I999&gt;=$B$5-$B$27,TRUE,AND($J999,NOT($K998)),FALSE,$K998,TRUE,TRUE,FALSE)</f>
        <v>0</v>
      </c>
      <c r="L999" cm="1">
        <f t="array" ref="L999">_xlfn.IFS($K998,$L998+$B$27,NOT($K998),0,TRUE,$K998)</f>
        <v>0</v>
      </c>
      <c r="M999" t="b" cm="1">
        <f t="array" ref="M999">_xlfn.IFS($K999,FALSE,AND($J999,NOT($K999),$P999&lt;$B$6),TRUE,TRUE,FALSE)</f>
        <v>0</v>
      </c>
      <c r="N999" cm="1">
        <f t="array" ref="N999">_xlfn.IFS($N998&gt;=$C$7-$B$27,0,$M998,$N998+$B$27,TRUE,0)</f>
        <v>0</v>
      </c>
      <c r="O999" t="b" cm="1">
        <f t="array" ref="O999">_xlfn.IFS(AND($J999,NOT($K999),NOT($M999)),TRUE,$P999&gt;=$B$6,FALSE,AND($J999,NOT($K999),$M999,$N999=0),TRUE,TRUE,FALSE)</f>
        <v>0</v>
      </c>
      <c r="P999" cm="1">
        <f t="array" ref="P999">_xlfn.IFS(AND($O998,$P998&lt;$B$6),$P998+1,AND(NOT($J998),$P998&gt;0),0,TRUE,$P998)</f>
        <v>0</v>
      </c>
      <c r="Q999" s="1">
        <f t="shared" si="76"/>
        <v>60</v>
      </c>
      <c r="R999" s="1">
        <f t="shared" si="77"/>
        <v>3000</v>
      </c>
      <c r="S999" s="17">
        <f t="shared" si="78"/>
        <v>180.72289156626505</v>
      </c>
      <c r="T999" s="1" cm="1">
        <f t="array" ref="T999">_xlfn.IFS($B$6=1,Q999*$B$10,AND(P998=0,P999&gt;=1),T998+$B$6*$B$10*$B$8,TRUE,T998)</f>
        <v>2400</v>
      </c>
      <c r="U999" s="17">
        <f t="shared" si="79"/>
        <v>144.57831325301203</v>
      </c>
    </row>
    <row r="1000" spans="7:21" x14ac:dyDescent="0.25">
      <c r="G1000" s="15">
        <v>998</v>
      </c>
      <c r="H1000" s="17">
        <f t="shared" si="75"/>
        <v>16.616666666666667</v>
      </c>
      <c r="I1000" cm="1">
        <f t="array" ref="I1000">_xlfn.IFS(AND(NOT($I999=0),$J999),0,NOT($J999),$I999+$B$27,TRUE,$I999)</f>
        <v>0.8666666666666677</v>
      </c>
      <c r="J1000" t="b" cm="1">
        <f t="array" ref="J1000">_xlfn.IFS($I1000&gt;=$C$5-$B$27,TRUE,$P1000&gt;=$B$6,FALSE,TRUE,$J999)</f>
        <v>0</v>
      </c>
      <c r="K1000" t="b" cm="1">
        <f t="array" ref="K1000">_xlfn.IFS($L1000&gt;=$B$4-$B$27,FALSE,$I1000&gt;=$B$5-$B$27,TRUE,AND($J1000,NOT($K999)),FALSE,$K999,TRUE,TRUE,FALSE)</f>
        <v>0</v>
      </c>
      <c r="L1000" cm="1">
        <f t="array" ref="L1000">_xlfn.IFS($K999,$L999+$B$27,NOT($K999),0,TRUE,$K999)</f>
        <v>0</v>
      </c>
      <c r="M1000" t="b" cm="1">
        <f t="array" ref="M1000">_xlfn.IFS($K1000,FALSE,AND($J1000,NOT($K1000),$P1000&lt;$B$6),TRUE,TRUE,FALSE)</f>
        <v>0</v>
      </c>
      <c r="N1000" cm="1">
        <f t="array" ref="N1000">_xlfn.IFS($N999&gt;=$C$7-$B$27,0,$M999,$N999+$B$27,TRUE,0)</f>
        <v>0</v>
      </c>
      <c r="O1000" t="b" cm="1">
        <f t="array" ref="O1000">_xlfn.IFS(AND($J1000,NOT($K1000),NOT($M1000)),TRUE,$P1000&gt;=$B$6,FALSE,AND($J1000,NOT($K1000),$M1000,$N1000=0),TRUE,TRUE,FALSE)</f>
        <v>0</v>
      </c>
      <c r="P1000" cm="1">
        <f t="array" ref="P1000">_xlfn.IFS(AND($O999,$P999&lt;$B$6),$P999+1,AND(NOT($J999),$P999&gt;0),0,TRUE,$P999)</f>
        <v>0</v>
      </c>
      <c r="Q1000" s="1">
        <f t="shared" si="76"/>
        <v>60</v>
      </c>
      <c r="R1000" s="1">
        <f t="shared" si="77"/>
        <v>3000</v>
      </c>
      <c r="S1000" s="17">
        <f t="shared" si="78"/>
        <v>180.54162487462386</v>
      </c>
      <c r="T1000" s="1" cm="1">
        <f t="array" ref="T1000">_xlfn.IFS($B$6=1,Q1000*$B$10,AND(P999=0,P1000&gt;=1),T999+$B$6*$B$10*$B$8,TRUE,T999)</f>
        <v>2400</v>
      </c>
      <c r="U1000" s="17">
        <f t="shared" si="79"/>
        <v>144.43329989969908</v>
      </c>
    </row>
    <row r="1001" spans="7:21" x14ac:dyDescent="0.25">
      <c r="G1001" s="15">
        <v>999</v>
      </c>
      <c r="H1001" s="17">
        <f t="shared" si="75"/>
        <v>16.633333333333333</v>
      </c>
      <c r="I1001" cm="1">
        <f t="array" ref="I1001">_xlfn.IFS(AND(NOT($I1000=0),$J1000),0,NOT($J1000),$I1000+$B$27,TRUE,$I1000)</f>
        <v>0.88333333333333441</v>
      </c>
      <c r="J1001" t="b" cm="1">
        <f t="array" ref="J1001">_xlfn.IFS($I1001&gt;=$C$5-$B$27,TRUE,$P1001&gt;=$B$6,FALSE,TRUE,$J1000)</f>
        <v>0</v>
      </c>
      <c r="K1001" t="b" cm="1">
        <f t="array" ref="K1001">_xlfn.IFS($L1001&gt;=$B$4-$B$27,FALSE,$I1001&gt;=$B$5-$B$27,TRUE,AND($J1001,NOT($K1000)),FALSE,$K1000,TRUE,TRUE,FALSE)</f>
        <v>0</v>
      </c>
      <c r="L1001" cm="1">
        <f t="array" ref="L1001">_xlfn.IFS($K1000,$L1000+$B$27,NOT($K1000),0,TRUE,$K1000)</f>
        <v>0</v>
      </c>
      <c r="M1001" t="b" cm="1">
        <f t="array" ref="M1001">_xlfn.IFS($K1001,FALSE,AND($J1001,NOT($K1001),$P1001&lt;$B$6),TRUE,TRUE,FALSE)</f>
        <v>0</v>
      </c>
      <c r="N1001" cm="1">
        <f t="array" ref="N1001">_xlfn.IFS($N1000&gt;=$C$7-$B$27,0,$M1000,$N1000+$B$27,TRUE,0)</f>
        <v>0</v>
      </c>
      <c r="O1001" t="b" cm="1">
        <f t="array" ref="O1001">_xlfn.IFS(AND($J1001,NOT($K1001),NOT($M1001)),TRUE,$P1001&gt;=$B$6,FALSE,AND($J1001,NOT($K1001),$M1001,$N1001=0),TRUE,TRUE,FALSE)</f>
        <v>0</v>
      </c>
      <c r="P1001" cm="1">
        <f t="array" ref="P1001">_xlfn.IFS(AND($O1000,$P1000&lt;$B$6),$P1000+1,AND(NOT($J1000),$P1000&gt;0),0,TRUE,$P1000)</f>
        <v>0</v>
      </c>
      <c r="Q1001" s="1">
        <f t="shared" si="76"/>
        <v>60</v>
      </c>
      <c r="R1001" s="1">
        <f t="shared" si="77"/>
        <v>3000</v>
      </c>
      <c r="S1001" s="17">
        <f t="shared" si="78"/>
        <v>180.36072144288579</v>
      </c>
      <c r="T1001" s="1" cm="1">
        <f t="array" ref="T1001">_xlfn.IFS($B$6=1,Q1001*$B$10,AND(P1000=0,P1001&gt;=1),T1000+$B$6*$B$10*$B$8,TRUE,T1000)</f>
        <v>2400</v>
      </c>
      <c r="U1001" s="17">
        <f t="shared" si="79"/>
        <v>144.28857715430863</v>
      </c>
    </row>
    <row r="1002" spans="7:21" x14ac:dyDescent="0.25">
      <c r="G1002" s="15">
        <v>1000</v>
      </c>
      <c r="H1002" s="17">
        <f t="shared" si="75"/>
        <v>16.649999999999999</v>
      </c>
      <c r="I1002" cm="1">
        <f t="array" ref="I1002">_xlfn.IFS(AND(NOT($I1001=0),$J1001),0,NOT($J1001),$I1001+$B$27,TRUE,$I1001)</f>
        <v>0.90000000000000113</v>
      </c>
      <c r="J1002" t="b" cm="1">
        <f t="array" ref="J1002">_xlfn.IFS($I1002&gt;=$C$5-$B$27,TRUE,$P1002&gt;=$B$6,FALSE,TRUE,$J1001)</f>
        <v>0</v>
      </c>
      <c r="K1002" t="b" cm="1">
        <f t="array" ref="K1002">_xlfn.IFS($L1002&gt;=$B$4-$B$27,FALSE,$I1002&gt;=$B$5-$B$27,TRUE,AND($J1002,NOT($K1001)),FALSE,$K1001,TRUE,TRUE,FALSE)</f>
        <v>0</v>
      </c>
      <c r="L1002" cm="1">
        <f t="array" ref="L1002">_xlfn.IFS($K1001,$L1001+$B$27,NOT($K1001),0,TRUE,$K1001)</f>
        <v>0</v>
      </c>
      <c r="M1002" t="b" cm="1">
        <f t="array" ref="M1002">_xlfn.IFS($K1002,FALSE,AND($J1002,NOT($K1002),$P1002&lt;$B$6),TRUE,TRUE,FALSE)</f>
        <v>0</v>
      </c>
      <c r="N1002" cm="1">
        <f t="array" ref="N1002">_xlfn.IFS($N1001&gt;=$C$7-$B$27,0,$M1001,$N1001+$B$27,TRUE,0)</f>
        <v>0</v>
      </c>
      <c r="O1002" t="b" cm="1">
        <f t="array" ref="O1002">_xlfn.IFS(AND($J1002,NOT($K1002),NOT($M1002)),TRUE,$P1002&gt;=$B$6,FALSE,AND($J1002,NOT($K1002),$M1002,$N1002=0),TRUE,TRUE,FALSE)</f>
        <v>0</v>
      </c>
      <c r="P1002" cm="1">
        <f t="array" ref="P1002">_xlfn.IFS(AND($O1001,$P1001&lt;$B$6),$P1001+1,AND(NOT($J1001),$P1001&gt;0),0,TRUE,$P1001)</f>
        <v>0</v>
      </c>
      <c r="Q1002" s="1">
        <f t="shared" si="76"/>
        <v>60</v>
      </c>
      <c r="R1002" s="1">
        <f t="shared" si="77"/>
        <v>3000</v>
      </c>
      <c r="S1002" s="17">
        <f t="shared" si="78"/>
        <v>180.1801801801802</v>
      </c>
      <c r="T1002" s="1" cm="1">
        <f t="array" ref="T1002">_xlfn.IFS($B$6=1,Q1002*$B$10,AND(P1001=0,P1002&gt;=1),T1001+$B$6*$B$10*$B$8,TRUE,T1001)</f>
        <v>2400</v>
      </c>
      <c r="U1002" s="17">
        <f t="shared" si="79"/>
        <v>144.14414414414415</v>
      </c>
    </row>
    <row r="1003" spans="7:21" x14ac:dyDescent="0.25">
      <c r="G1003" s="15">
        <v>1001</v>
      </c>
      <c r="H1003" s="17">
        <f t="shared" si="75"/>
        <v>16.666666666666668</v>
      </c>
      <c r="I1003" cm="1">
        <f t="array" ref="I1003">_xlfn.IFS(AND(NOT($I1002=0),$J1002),0,NOT($J1002),$I1002+$B$27,TRUE,$I1002)</f>
        <v>0.91666666666666785</v>
      </c>
      <c r="J1003" t="b" cm="1">
        <f t="array" ref="J1003">_xlfn.IFS($I1003&gt;=$C$5-$B$27,TRUE,$P1003&gt;=$B$6,FALSE,TRUE,$J1002)</f>
        <v>0</v>
      </c>
      <c r="K1003" t="b" cm="1">
        <f t="array" ref="K1003">_xlfn.IFS($L1003&gt;=$B$4-$B$27,FALSE,$I1003&gt;=$B$5-$B$27,TRUE,AND($J1003,NOT($K1002)),FALSE,$K1002,TRUE,TRUE,FALSE)</f>
        <v>0</v>
      </c>
      <c r="L1003" cm="1">
        <f t="array" ref="L1003">_xlfn.IFS($K1002,$L1002+$B$27,NOT($K1002),0,TRUE,$K1002)</f>
        <v>0</v>
      </c>
      <c r="M1003" t="b" cm="1">
        <f t="array" ref="M1003">_xlfn.IFS($K1003,FALSE,AND($J1003,NOT($K1003),$P1003&lt;$B$6),TRUE,TRUE,FALSE)</f>
        <v>0</v>
      </c>
      <c r="N1003" cm="1">
        <f t="array" ref="N1003">_xlfn.IFS($N1002&gt;=$C$7-$B$27,0,$M1002,$N1002+$B$27,TRUE,0)</f>
        <v>0</v>
      </c>
      <c r="O1003" t="b" cm="1">
        <f t="array" ref="O1003">_xlfn.IFS(AND($J1003,NOT($K1003),NOT($M1003)),TRUE,$P1003&gt;=$B$6,FALSE,AND($J1003,NOT($K1003),$M1003,$N1003=0),TRUE,TRUE,FALSE)</f>
        <v>0</v>
      </c>
      <c r="P1003" cm="1">
        <f t="array" ref="P1003">_xlfn.IFS(AND($O1002,$P1002&lt;$B$6),$P1002+1,AND(NOT($J1002),$P1002&gt;0),0,TRUE,$P1002)</f>
        <v>0</v>
      </c>
      <c r="Q1003" s="1">
        <f t="shared" si="76"/>
        <v>60</v>
      </c>
      <c r="R1003" s="1">
        <f t="shared" si="77"/>
        <v>3000</v>
      </c>
      <c r="S1003" s="17">
        <f t="shared" si="78"/>
        <v>180</v>
      </c>
      <c r="T1003" s="1" cm="1">
        <f t="array" ref="T1003">_xlfn.IFS($B$6=1,Q1003*$B$10,AND(P1002=0,P1003&gt;=1),T1002+$B$6*$B$10*$B$8,TRUE,T1002)</f>
        <v>2400</v>
      </c>
      <c r="U1003" s="17">
        <f t="shared" si="79"/>
        <v>144</v>
      </c>
    </row>
    <row r="1004" spans="7:21" x14ac:dyDescent="0.25">
      <c r="G1004" s="15">
        <v>1002</v>
      </c>
      <c r="H1004" s="17">
        <f t="shared" si="75"/>
        <v>16.683333333333334</v>
      </c>
      <c r="I1004" cm="1">
        <f t="array" ref="I1004">_xlfn.IFS(AND(NOT($I1003=0),$J1003),0,NOT($J1003),$I1003+$B$27,TRUE,$I1003)</f>
        <v>0.93333333333333457</v>
      </c>
      <c r="J1004" t="b" cm="1">
        <f t="array" ref="J1004">_xlfn.IFS($I1004&gt;=$C$5-$B$27,TRUE,$P1004&gt;=$B$6,FALSE,TRUE,$J1003)</f>
        <v>0</v>
      </c>
      <c r="K1004" t="b" cm="1">
        <f t="array" ref="K1004">_xlfn.IFS($L1004&gt;=$B$4-$B$27,FALSE,$I1004&gt;=$B$5-$B$27,TRUE,AND($J1004,NOT($K1003)),FALSE,$K1003,TRUE,TRUE,FALSE)</f>
        <v>0</v>
      </c>
      <c r="L1004" cm="1">
        <f t="array" ref="L1004">_xlfn.IFS($K1003,$L1003+$B$27,NOT($K1003),0,TRUE,$K1003)</f>
        <v>0</v>
      </c>
      <c r="M1004" t="b" cm="1">
        <f t="array" ref="M1004">_xlfn.IFS($K1004,FALSE,AND($J1004,NOT($K1004),$P1004&lt;$B$6),TRUE,TRUE,FALSE)</f>
        <v>0</v>
      </c>
      <c r="N1004" cm="1">
        <f t="array" ref="N1004">_xlfn.IFS($N1003&gt;=$C$7-$B$27,0,$M1003,$N1003+$B$27,TRUE,0)</f>
        <v>0</v>
      </c>
      <c r="O1004" t="b" cm="1">
        <f t="array" ref="O1004">_xlfn.IFS(AND($J1004,NOT($K1004),NOT($M1004)),TRUE,$P1004&gt;=$B$6,FALSE,AND($J1004,NOT($K1004),$M1004,$N1004=0),TRUE,TRUE,FALSE)</f>
        <v>0</v>
      </c>
      <c r="P1004" cm="1">
        <f t="array" ref="P1004">_xlfn.IFS(AND($O1003,$P1003&lt;$B$6),$P1003+1,AND(NOT($J1003),$P1003&gt;0),0,TRUE,$P1003)</f>
        <v>0</v>
      </c>
      <c r="Q1004" s="1">
        <f t="shared" si="76"/>
        <v>60</v>
      </c>
      <c r="R1004" s="1">
        <f t="shared" si="77"/>
        <v>3000</v>
      </c>
      <c r="S1004" s="17">
        <f t="shared" si="78"/>
        <v>179.82017982017982</v>
      </c>
      <c r="T1004" s="1" cm="1">
        <f t="array" ref="T1004">_xlfn.IFS($B$6=1,Q1004*$B$10,AND(P1003=0,P1004&gt;=1),T1003+$B$6*$B$10*$B$8,TRUE,T1003)</f>
        <v>2400</v>
      </c>
      <c r="U1004" s="17">
        <f t="shared" si="79"/>
        <v>143.85614385614386</v>
      </c>
    </row>
    <row r="1005" spans="7:21" x14ac:dyDescent="0.25">
      <c r="G1005" s="15">
        <v>1003</v>
      </c>
      <c r="H1005" s="17">
        <f t="shared" si="75"/>
        <v>16.7</v>
      </c>
      <c r="I1005" cm="1">
        <f t="array" ref="I1005">_xlfn.IFS(AND(NOT($I1004=0),$J1004),0,NOT($J1004),$I1004+$B$27,TRUE,$I1004)</f>
        <v>0.95000000000000129</v>
      </c>
      <c r="J1005" t="b" cm="1">
        <f t="array" ref="J1005">_xlfn.IFS($I1005&gt;=$C$5-$B$27,TRUE,$P1005&gt;=$B$6,FALSE,TRUE,$J1004)</f>
        <v>0</v>
      </c>
      <c r="K1005" t="b" cm="1">
        <f t="array" ref="K1005">_xlfn.IFS($L1005&gt;=$B$4-$B$27,FALSE,$I1005&gt;=$B$5-$B$27,TRUE,AND($J1005,NOT($K1004)),FALSE,$K1004,TRUE,TRUE,FALSE)</f>
        <v>0</v>
      </c>
      <c r="L1005" cm="1">
        <f t="array" ref="L1005">_xlfn.IFS($K1004,$L1004+$B$27,NOT($K1004),0,TRUE,$K1004)</f>
        <v>0</v>
      </c>
      <c r="M1005" t="b" cm="1">
        <f t="array" ref="M1005">_xlfn.IFS($K1005,FALSE,AND($J1005,NOT($K1005),$P1005&lt;$B$6),TRUE,TRUE,FALSE)</f>
        <v>0</v>
      </c>
      <c r="N1005" cm="1">
        <f t="array" ref="N1005">_xlfn.IFS($N1004&gt;=$C$7-$B$27,0,$M1004,$N1004+$B$27,TRUE,0)</f>
        <v>0</v>
      </c>
      <c r="O1005" t="b" cm="1">
        <f t="array" ref="O1005">_xlfn.IFS(AND($J1005,NOT($K1005),NOT($M1005)),TRUE,$P1005&gt;=$B$6,FALSE,AND($J1005,NOT($K1005),$M1005,$N1005=0),TRUE,TRUE,FALSE)</f>
        <v>0</v>
      </c>
      <c r="P1005" cm="1">
        <f t="array" ref="P1005">_xlfn.IFS(AND($O1004,$P1004&lt;$B$6),$P1004+1,AND(NOT($J1004),$P1004&gt;0),0,TRUE,$P1004)</f>
        <v>0</v>
      </c>
      <c r="Q1005" s="1">
        <f t="shared" si="76"/>
        <v>60</v>
      </c>
      <c r="R1005" s="1">
        <f t="shared" si="77"/>
        <v>3000</v>
      </c>
      <c r="S1005" s="17">
        <f t="shared" si="78"/>
        <v>179.64071856287427</v>
      </c>
      <c r="T1005" s="1" cm="1">
        <f t="array" ref="T1005">_xlfn.IFS($B$6=1,Q1005*$B$10,AND(P1004=0,P1005&gt;=1),T1004+$B$6*$B$10*$B$8,TRUE,T1004)</f>
        <v>2400</v>
      </c>
      <c r="U1005" s="17">
        <f t="shared" si="79"/>
        <v>143.7125748502994</v>
      </c>
    </row>
    <row r="1006" spans="7:21" x14ac:dyDescent="0.25">
      <c r="G1006" s="15">
        <v>1004</v>
      </c>
      <c r="H1006" s="17">
        <f t="shared" si="75"/>
        <v>16.716666666666665</v>
      </c>
      <c r="I1006" cm="1">
        <f t="array" ref="I1006">_xlfn.IFS(AND(NOT($I1005=0),$J1005),0,NOT($J1005),$I1005+$B$27,TRUE,$I1005)</f>
        <v>0.96666666666666801</v>
      </c>
      <c r="J1006" t="b" cm="1">
        <f t="array" ref="J1006">_xlfn.IFS($I1006&gt;=$C$5-$B$27,TRUE,$P1006&gt;=$B$6,FALSE,TRUE,$J1005)</f>
        <v>0</v>
      </c>
      <c r="K1006" t="b" cm="1">
        <f t="array" ref="K1006">_xlfn.IFS($L1006&gt;=$B$4-$B$27,FALSE,$I1006&gt;=$B$5-$B$27,TRUE,AND($J1006,NOT($K1005)),FALSE,$K1005,TRUE,TRUE,FALSE)</f>
        <v>0</v>
      </c>
      <c r="L1006" cm="1">
        <f t="array" ref="L1006">_xlfn.IFS($K1005,$L1005+$B$27,NOT($K1005),0,TRUE,$K1005)</f>
        <v>0</v>
      </c>
      <c r="M1006" t="b" cm="1">
        <f t="array" ref="M1006">_xlfn.IFS($K1006,FALSE,AND($J1006,NOT($K1006),$P1006&lt;$B$6),TRUE,TRUE,FALSE)</f>
        <v>0</v>
      </c>
      <c r="N1006" cm="1">
        <f t="array" ref="N1006">_xlfn.IFS($N1005&gt;=$C$7-$B$27,0,$M1005,$N1005+$B$27,TRUE,0)</f>
        <v>0</v>
      </c>
      <c r="O1006" t="b" cm="1">
        <f t="array" ref="O1006">_xlfn.IFS(AND($J1006,NOT($K1006),NOT($M1006)),TRUE,$P1006&gt;=$B$6,FALSE,AND($J1006,NOT($K1006),$M1006,$N1006=0),TRUE,TRUE,FALSE)</f>
        <v>0</v>
      </c>
      <c r="P1006" cm="1">
        <f t="array" ref="P1006">_xlfn.IFS(AND($O1005,$P1005&lt;$B$6),$P1005+1,AND(NOT($J1005),$P1005&gt;0),0,TRUE,$P1005)</f>
        <v>0</v>
      </c>
      <c r="Q1006" s="1">
        <f t="shared" si="76"/>
        <v>60</v>
      </c>
      <c r="R1006" s="1">
        <f t="shared" si="77"/>
        <v>3000</v>
      </c>
      <c r="S1006" s="17">
        <f t="shared" si="78"/>
        <v>179.46161515453642</v>
      </c>
      <c r="T1006" s="1" cm="1">
        <f t="array" ref="T1006">_xlfn.IFS($B$6=1,Q1006*$B$10,AND(P1005=0,P1006&gt;=1),T1005+$B$6*$B$10*$B$8,TRUE,T1005)</f>
        <v>2400</v>
      </c>
      <c r="U1006" s="17">
        <f t="shared" si="79"/>
        <v>143.56929212362914</v>
      </c>
    </row>
    <row r="1007" spans="7:21" x14ac:dyDescent="0.25">
      <c r="G1007" s="15">
        <v>1005</v>
      </c>
      <c r="H1007" s="17">
        <f t="shared" si="75"/>
        <v>16.733333333333334</v>
      </c>
      <c r="I1007" cm="1">
        <f t="array" ref="I1007">_xlfn.IFS(AND(NOT($I1006=0),$J1006),0,NOT($J1006),$I1006+$B$27,TRUE,$I1006)</f>
        <v>0.98333333333333472</v>
      </c>
      <c r="J1007" t="b" cm="1">
        <f t="array" ref="J1007">_xlfn.IFS($I1007&gt;=$C$5-$B$27,TRUE,$P1007&gt;=$B$6,FALSE,TRUE,$J1006)</f>
        <v>0</v>
      </c>
      <c r="K1007" t="b" cm="1">
        <f t="array" ref="K1007">_xlfn.IFS($L1007&gt;=$B$4-$B$27,FALSE,$I1007&gt;=$B$5-$B$27,TRUE,AND($J1007,NOT($K1006)),FALSE,$K1006,TRUE,TRUE,FALSE)</f>
        <v>0</v>
      </c>
      <c r="L1007" cm="1">
        <f t="array" ref="L1007">_xlfn.IFS($K1006,$L1006+$B$27,NOT($K1006),0,TRUE,$K1006)</f>
        <v>0</v>
      </c>
      <c r="M1007" t="b" cm="1">
        <f t="array" ref="M1007">_xlfn.IFS($K1007,FALSE,AND($J1007,NOT($K1007),$P1007&lt;$B$6),TRUE,TRUE,FALSE)</f>
        <v>0</v>
      </c>
      <c r="N1007" cm="1">
        <f t="array" ref="N1007">_xlfn.IFS($N1006&gt;=$C$7-$B$27,0,$M1006,$N1006+$B$27,TRUE,0)</f>
        <v>0</v>
      </c>
      <c r="O1007" t="b" cm="1">
        <f t="array" ref="O1007">_xlfn.IFS(AND($J1007,NOT($K1007),NOT($M1007)),TRUE,$P1007&gt;=$B$6,FALSE,AND($J1007,NOT($K1007),$M1007,$N1007=0),TRUE,TRUE,FALSE)</f>
        <v>0</v>
      </c>
      <c r="P1007" cm="1">
        <f t="array" ref="P1007">_xlfn.IFS(AND($O1006,$P1006&lt;$B$6),$P1006+1,AND(NOT($J1006),$P1006&gt;0),0,TRUE,$P1006)</f>
        <v>0</v>
      </c>
      <c r="Q1007" s="1">
        <f t="shared" si="76"/>
        <v>60</v>
      </c>
      <c r="R1007" s="1">
        <f t="shared" si="77"/>
        <v>3000</v>
      </c>
      <c r="S1007" s="17">
        <f t="shared" si="78"/>
        <v>179.28286852589639</v>
      </c>
      <c r="T1007" s="1" cm="1">
        <f t="array" ref="T1007">_xlfn.IFS($B$6=1,Q1007*$B$10,AND(P1006=0,P1007&gt;=1),T1006+$B$6*$B$10*$B$8,TRUE,T1006)</f>
        <v>2400</v>
      </c>
      <c r="U1007" s="17">
        <f t="shared" si="79"/>
        <v>143.42629482071712</v>
      </c>
    </row>
    <row r="1008" spans="7:21" x14ac:dyDescent="0.25">
      <c r="G1008" s="15">
        <v>1006</v>
      </c>
      <c r="H1008" s="17">
        <f t="shared" si="75"/>
        <v>16.75</v>
      </c>
      <c r="I1008" cm="1">
        <f t="array" ref="I1008">_xlfn.IFS(AND(NOT($I1007=0),$J1007),0,NOT($J1007),$I1007+$B$27,TRUE,$I1007)</f>
        <v>1.0000000000000013</v>
      </c>
      <c r="J1008" t="b" cm="1">
        <f t="array" ref="J1008">_xlfn.IFS($I1008&gt;=$C$5-$B$27,TRUE,$P1008&gt;=$B$6,FALSE,TRUE,$J1007)</f>
        <v>0</v>
      </c>
      <c r="K1008" t="b" cm="1">
        <f t="array" ref="K1008">_xlfn.IFS($L1008&gt;=$B$4-$B$27,FALSE,$I1008&gt;=$B$5-$B$27,TRUE,AND($J1008,NOT($K1007)),FALSE,$K1007,TRUE,TRUE,FALSE)</f>
        <v>0</v>
      </c>
      <c r="L1008" cm="1">
        <f t="array" ref="L1008">_xlfn.IFS($K1007,$L1007+$B$27,NOT($K1007),0,TRUE,$K1007)</f>
        <v>0</v>
      </c>
      <c r="M1008" t="b" cm="1">
        <f t="array" ref="M1008">_xlfn.IFS($K1008,FALSE,AND($J1008,NOT($K1008),$P1008&lt;$B$6),TRUE,TRUE,FALSE)</f>
        <v>0</v>
      </c>
      <c r="N1008" cm="1">
        <f t="array" ref="N1008">_xlfn.IFS($N1007&gt;=$C$7-$B$27,0,$M1007,$N1007+$B$27,TRUE,0)</f>
        <v>0</v>
      </c>
      <c r="O1008" t="b" cm="1">
        <f t="array" ref="O1008">_xlfn.IFS(AND($J1008,NOT($K1008),NOT($M1008)),TRUE,$P1008&gt;=$B$6,FALSE,AND($J1008,NOT($K1008),$M1008,$N1008=0),TRUE,TRUE,FALSE)</f>
        <v>0</v>
      </c>
      <c r="P1008" cm="1">
        <f t="array" ref="P1008">_xlfn.IFS(AND($O1007,$P1007&lt;$B$6),$P1007+1,AND(NOT($J1007),$P1007&gt;0),0,TRUE,$P1007)</f>
        <v>0</v>
      </c>
      <c r="Q1008" s="1">
        <f t="shared" si="76"/>
        <v>60</v>
      </c>
      <c r="R1008" s="1">
        <f t="shared" si="77"/>
        <v>3000</v>
      </c>
      <c r="S1008" s="17">
        <f t="shared" si="78"/>
        <v>179.1044776119403</v>
      </c>
      <c r="T1008" s="1" cm="1">
        <f t="array" ref="T1008">_xlfn.IFS($B$6=1,Q1008*$B$10,AND(P1007=0,P1008&gt;=1),T1007+$B$6*$B$10*$B$8,TRUE,T1007)</f>
        <v>2400</v>
      </c>
      <c r="U1008" s="17">
        <f t="shared" si="79"/>
        <v>143.28358208955223</v>
      </c>
    </row>
    <row r="1009" spans="7:21" x14ac:dyDescent="0.25">
      <c r="G1009" s="15">
        <v>1007</v>
      </c>
      <c r="H1009" s="17">
        <f t="shared" si="75"/>
        <v>16.766666666666666</v>
      </c>
      <c r="I1009" cm="1">
        <f t="array" ref="I1009">_xlfn.IFS(AND(NOT($I1008=0),$J1008),0,NOT($J1008),$I1008+$B$27,TRUE,$I1008)</f>
        <v>1.0166666666666679</v>
      </c>
      <c r="J1009" t="b" cm="1">
        <f t="array" ref="J1009">_xlfn.IFS($I1009&gt;=$C$5-$B$27,TRUE,$P1009&gt;=$B$6,FALSE,TRUE,$J1008)</f>
        <v>0</v>
      </c>
      <c r="K1009" t="b" cm="1">
        <f t="array" ref="K1009">_xlfn.IFS($L1009&gt;=$B$4-$B$27,FALSE,$I1009&gt;=$B$5-$B$27,TRUE,AND($J1009,NOT($K1008)),FALSE,$K1008,TRUE,TRUE,FALSE)</f>
        <v>0</v>
      </c>
      <c r="L1009" cm="1">
        <f t="array" ref="L1009">_xlfn.IFS($K1008,$L1008+$B$27,NOT($K1008),0,TRUE,$K1008)</f>
        <v>0</v>
      </c>
      <c r="M1009" t="b" cm="1">
        <f t="array" ref="M1009">_xlfn.IFS($K1009,FALSE,AND($J1009,NOT($K1009),$P1009&lt;$B$6),TRUE,TRUE,FALSE)</f>
        <v>0</v>
      </c>
      <c r="N1009" cm="1">
        <f t="array" ref="N1009">_xlfn.IFS($N1008&gt;=$C$7-$B$27,0,$M1008,$N1008+$B$27,TRUE,0)</f>
        <v>0</v>
      </c>
      <c r="O1009" t="b" cm="1">
        <f t="array" ref="O1009">_xlfn.IFS(AND($J1009,NOT($K1009),NOT($M1009)),TRUE,$P1009&gt;=$B$6,FALSE,AND($J1009,NOT($K1009),$M1009,$N1009=0),TRUE,TRUE,FALSE)</f>
        <v>0</v>
      </c>
      <c r="P1009" cm="1">
        <f t="array" ref="P1009">_xlfn.IFS(AND($O1008,$P1008&lt;$B$6),$P1008+1,AND(NOT($J1008),$P1008&gt;0),0,TRUE,$P1008)</f>
        <v>0</v>
      </c>
      <c r="Q1009" s="1">
        <f t="shared" si="76"/>
        <v>60</v>
      </c>
      <c r="R1009" s="1">
        <f t="shared" si="77"/>
        <v>3000</v>
      </c>
      <c r="S1009" s="17">
        <f t="shared" si="78"/>
        <v>178.92644135188868</v>
      </c>
      <c r="T1009" s="1" cm="1">
        <f t="array" ref="T1009">_xlfn.IFS($B$6=1,Q1009*$B$10,AND(P1008=0,P1009&gt;=1),T1008+$B$6*$B$10*$B$8,TRUE,T1008)</f>
        <v>2400</v>
      </c>
      <c r="U1009" s="17">
        <f t="shared" si="79"/>
        <v>143.14115308151094</v>
      </c>
    </row>
    <row r="1010" spans="7:21" x14ac:dyDescent="0.25">
      <c r="G1010" s="15">
        <v>1008</v>
      </c>
      <c r="H1010" s="17">
        <f t="shared" si="75"/>
        <v>16.783333333333331</v>
      </c>
      <c r="I1010" cm="1">
        <f t="array" ref="I1010">_xlfn.IFS(AND(NOT($I1009=0),$J1009),0,NOT($J1009),$I1009+$B$27,TRUE,$I1009)</f>
        <v>1.0333333333333345</v>
      </c>
      <c r="J1010" t="b" cm="1">
        <f t="array" ref="J1010">_xlfn.IFS($I1010&gt;=$C$5-$B$27,TRUE,$P1010&gt;=$B$6,FALSE,TRUE,$J1009)</f>
        <v>0</v>
      </c>
      <c r="K1010" t="b" cm="1">
        <f t="array" ref="K1010">_xlfn.IFS($L1010&gt;=$B$4-$B$27,FALSE,$I1010&gt;=$B$5-$B$27,TRUE,AND($J1010,NOT($K1009)),FALSE,$K1009,TRUE,TRUE,FALSE)</f>
        <v>0</v>
      </c>
      <c r="L1010" cm="1">
        <f t="array" ref="L1010">_xlfn.IFS($K1009,$L1009+$B$27,NOT($K1009),0,TRUE,$K1009)</f>
        <v>0</v>
      </c>
      <c r="M1010" t="b" cm="1">
        <f t="array" ref="M1010">_xlfn.IFS($K1010,FALSE,AND($J1010,NOT($K1010),$P1010&lt;$B$6),TRUE,TRUE,FALSE)</f>
        <v>0</v>
      </c>
      <c r="N1010" cm="1">
        <f t="array" ref="N1010">_xlfn.IFS($N1009&gt;=$C$7-$B$27,0,$M1009,$N1009+$B$27,TRUE,0)</f>
        <v>0</v>
      </c>
      <c r="O1010" t="b" cm="1">
        <f t="array" ref="O1010">_xlfn.IFS(AND($J1010,NOT($K1010),NOT($M1010)),TRUE,$P1010&gt;=$B$6,FALSE,AND($J1010,NOT($K1010),$M1010,$N1010=0),TRUE,TRUE,FALSE)</f>
        <v>0</v>
      </c>
      <c r="P1010" cm="1">
        <f t="array" ref="P1010">_xlfn.IFS(AND($O1009,$P1009&lt;$B$6),$P1009+1,AND(NOT($J1009),$P1009&gt;0),0,TRUE,$P1009)</f>
        <v>0</v>
      </c>
      <c r="Q1010" s="1">
        <f t="shared" si="76"/>
        <v>60</v>
      </c>
      <c r="R1010" s="1">
        <f t="shared" si="77"/>
        <v>3000</v>
      </c>
      <c r="S1010" s="17">
        <f t="shared" si="78"/>
        <v>178.74875868917579</v>
      </c>
      <c r="T1010" s="1" cm="1">
        <f t="array" ref="T1010">_xlfn.IFS($B$6=1,Q1010*$B$10,AND(P1009=0,P1010&gt;=1),T1009+$B$6*$B$10*$B$8,TRUE,T1009)</f>
        <v>2400</v>
      </c>
      <c r="U1010" s="17">
        <f t="shared" si="79"/>
        <v>142.99900695134062</v>
      </c>
    </row>
    <row r="1011" spans="7:21" x14ac:dyDescent="0.25">
      <c r="G1011" s="15">
        <v>1009</v>
      </c>
      <c r="H1011" s="17">
        <f t="shared" si="75"/>
        <v>16.8</v>
      </c>
      <c r="I1011" cm="1">
        <f t="array" ref="I1011">_xlfn.IFS(AND(NOT($I1010=0),$J1010),0,NOT($J1010),$I1010+$B$27,TRUE,$I1010)</f>
        <v>1.0500000000000012</v>
      </c>
      <c r="J1011" t="b" cm="1">
        <f t="array" ref="J1011">_xlfn.IFS($I1011&gt;=$C$5-$B$27,TRUE,$P1011&gt;=$B$6,FALSE,TRUE,$J1010)</f>
        <v>0</v>
      </c>
      <c r="K1011" t="b" cm="1">
        <f t="array" ref="K1011">_xlfn.IFS($L1011&gt;=$B$4-$B$27,FALSE,$I1011&gt;=$B$5-$B$27,TRUE,AND($J1011,NOT($K1010)),FALSE,$K1010,TRUE,TRUE,FALSE)</f>
        <v>0</v>
      </c>
      <c r="L1011" cm="1">
        <f t="array" ref="L1011">_xlfn.IFS($K1010,$L1010+$B$27,NOT($K1010),0,TRUE,$K1010)</f>
        <v>0</v>
      </c>
      <c r="M1011" t="b" cm="1">
        <f t="array" ref="M1011">_xlfn.IFS($K1011,FALSE,AND($J1011,NOT($K1011),$P1011&lt;$B$6),TRUE,TRUE,FALSE)</f>
        <v>0</v>
      </c>
      <c r="N1011" cm="1">
        <f t="array" ref="N1011">_xlfn.IFS($N1010&gt;=$C$7-$B$27,0,$M1010,$N1010+$B$27,TRUE,0)</f>
        <v>0</v>
      </c>
      <c r="O1011" t="b" cm="1">
        <f t="array" ref="O1011">_xlfn.IFS(AND($J1011,NOT($K1011),NOT($M1011)),TRUE,$P1011&gt;=$B$6,FALSE,AND($J1011,NOT($K1011),$M1011,$N1011=0),TRUE,TRUE,FALSE)</f>
        <v>0</v>
      </c>
      <c r="P1011" cm="1">
        <f t="array" ref="P1011">_xlfn.IFS(AND($O1010,$P1010&lt;$B$6),$P1010+1,AND(NOT($J1010),$P1010&gt;0),0,TRUE,$P1010)</f>
        <v>0</v>
      </c>
      <c r="Q1011" s="1">
        <f t="shared" si="76"/>
        <v>60</v>
      </c>
      <c r="R1011" s="1">
        <f t="shared" si="77"/>
        <v>3000</v>
      </c>
      <c r="S1011" s="17">
        <f t="shared" si="78"/>
        <v>178.57142857142856</v>
      </c>
      <c r="T1011" s="1" cm="1">
        <f t="array" ref="T1011">_xlfn.IFS($B$6=1,Q1011*$B$10,AND(P1010=0,P1011&gt;=1),T1010+$B$6*$B$10*$B$8,TRUE,T1010)</f>
        <v>2400</v>
      </c>
      <c r="U1011" s="17">
        <f t="shared" si="79"/>
        <v>142.85714285714286</v>
      </c>
    </row>
    <row r="1012" spans="7:21" x14ac:dyDescent="0.25">
      <c r="G1012" s="15">
        <v>1010</v>
      </c>
      <c r="H1012" s="17">
        <f t="shared" si="75"/>
        <v>16.816666666666666</v>
      </c>
      <c r="I1012" cm="1">
        <f t="array" ref="I1012">_xlfn.IFS(AND(NOT($I1011=0),$J1011),0,NOT($J1011),$I1011+$B$27,TRUE,$I1011)</f>
        <v>1.0666666666666678</v>
      </c>
      <c r="J1012" t="b" cm="1">
        <f t="array" ref="J1012">_xlfn.IFS($I1012&gt;=$C$5-$B$27,TRUE,$P1012&gt;=$B$6,FALSE,TRUE,$J1011)</f>
        <v>0</v>
      </c>
      <c r="K1012" t="b" cm="1">
        <f t="array" ref="K1012">_xlfn.IFS($L1012&gt;=$B$4-$B$27,FALSE,$I1012&gt;=$B$5-$B$27,TRUE,AND($J1012,NOT($K1011)),FALSE,$K1011,TRUE,TRUE,FALSE)</f>
        <v>0</v>
      </c>
      <c r="L1012" cm="1">
        <f t="array" ref="L1012">_xlfn.IFS($K1011,$L1011+$B$27,NOT($K1011),0,TRUE,$K1011)</f>
        <v>0</v>
      </c>
      <c r="M1012" t="b" cm="1">
        <f t="array" ref="M1012">_xlfn.IFS($K1012,FALSE,AND($J1012,NOT($K1012),$P1012&lt;$B$6),TRUE,TRUE,FALSE)</f>
        <v>0</v>
      </c>
      <c r="N1012" cm="1">
        <f t="array" ref="N1012">_xlfn.IFS($N1011&gt;=$C$7-$B$27,0,$M1011,$N1011+$B$27,TRUE,0)</f>
        <v>0</v>
      </c>
      <c r="O1012" t="b" cm="1">
        <f t="array" ref="O1012">_xlfn.IFS(AND($J1012,NOT($K1012),NOT($M1012)),TRUE,$P1012&gt;=$B$6,FALSE,AND($J1012,NOT($K1012),$M1012,$N1012=0),TRUE,TRUE,FALSE)</f>
        <v>0</v>
      </c>
      <c r="P1012" cm="1">
        <f t="array" ref="P1012">_xlfn.IFS(AND($O1011,$P1011&lt;$B$6),$P1011+1,AND(NOT($J1011),$P1011&gt;0),0,TRUE,$P1011)</f>
        <v>0</v>
      </c>
      <c r="Q1012" s="1">
        <f t="shared" si="76"/>
        <v>60</v>
      </c>
      <c r="R1012" s="1">
        <f t="shared" si="77"/>
        <v>3000</v>
      </c>
      <c r="S1012" s="17">
        <f t="shared" si="78"/>
        <v>178.39444995044599</v>
      </c>
      <c r="T1012" s="1" cm="1">
        <f t="array" ref="T1012">_xlfn.IFS($B$6=1,Q1012*$B$10,AND(P1011=0,P1012&gt;=1),T1011+$B$6*$B$10*$B$8,TRUE,T1011)</f>
        <v>2400</v>
      </c>
      <c r="U1012" s="17">
        <f t="shared" si="79"/>
        <v>142.71555996035679</v>
      </c>
    </row>
    <row r="1013" spans="7:21" x14ac:dyDescent="0.25">
      <c r="G1013" s="15">
        <v>1011</v>
      </c>
      <c r="H1013" s="17">
        <f t="shared" si="75"/>
        <v>16.833333333333332</v>
      </c>
      <c r="I1013" cm="1">
        <f t="array" ref="I1013">_xlfn.IFS(AND(NOT($I1012=0),$J1012),0,NOT($J1012),$I1012+$B$27,TRUE,$I1012)</f>
        <v>1.0833333333333344</v>
      </c>
      <c r="J1013" t="b" cm="1">
        <f t="array" ref="J1013">_xlfn.IFS($I1013&gt;=$C$5-$B$27,TRUE,$P1013&gt;=$B$6,FALSE,TRUE,$J1012)</f>
        <v>0</v>
      </c>
      <c r="K1013" t="b" cm="1">
        <f t="array" ref="K1013">_xlfn.IFS($L1013&gt;=$B$4-$B$27,FALSE,$I1013&gt;=$B$5-$B$27,TRUE,AND($J1013,NOT($K1012)),FALSE,$K1012,TRUE,TRUE,FALSE)</f>
        <v>0</v>
      </c>
      <c r="L1013" cm="1">
        <f t="array" ref="L1013">_xlfn.IFS($K1012,$L1012+$B$27,NOT($K1012),0,TRUE,$K1012)</f>
        <v>0</v>
      </c>
      <c r="M1013" t="b" cm="1">
        <f t="array" ref="M1013">_xlfn.IFS($K1013,FALSE,AND($J1013,NOT($K1013),$P1013&lt;$B$6),TRUE,TRUE,FALSE)</f>
        <v>0</v>
      </c>
      <c r="N1013" cm="1">
        <f t="array" ref="N1013">_xlfn.IFS($N1012&gt;=$C$7-$B$27,0,$M1012,$N1012+$B$27,TRUE,0)</f>
        <v>0</v>
      </c>
      <c r="O1013" t="b" cm="1">
        <f t="array" ref="O1013">_xlfn.IFS(AND($J1013,NOT($K1013),NOT($M1013)),TRUE,$P1013&gt;=$B$6,FALSE,AND($J1013,NOT($K1013),$M1013,$N1013=0),TRUE,TRUE,FALSE)</f>
        <v>0</v>
      </c>
      <c r="P1013" cm="1">
        <f t="array" ref="P1013">_xlfn.IFS(AND($O1012,$P1012&lt;$B$6),$P1012+1,AND(NOT($J1012),$P1012&gt;0),0,TRUE,$P1012)</f>
        <v>0</v>
      </c>
      <c r="Q1013" s="1">
        <f t="shared" si="76"/>
        <v>60</v>
      </c>
      <c r="R1013" s="1">
        <f t="shared" si="77"/>
        <v>3000</v>
      </c>
      <c r="S1013" s="17">
        <f t="shared" si="78"/>
        <v>178.21782178217822</v>
      </c>
      <c r="T1013" s="1" cm="1">
        <f t="array" ref="T1013">_xlfn.IFS($B$6=1,Q1013*$B$10,AND(P1012=0,P1013&gt;=1),T1012+$B$6*$B$10*$B$8,TRUE,T1012)</f>
        <v>2400</v>
      </c>
      <c r="U1013" s="17">
        <f t="shared" si="79"/>
        <v>142.57425742574259</v>
      </c>
    </row>
    <row r="1014" spans="7:21" x14ac:dyDescent="0.25">
      <c r="G1014" s="15">
        <v>1012</v>
      </c>
      <c r="H1014" s="17">
        <f t="shared" si="75"/>
        <v>16.850000000000001</v>
      </c>
      <c r="I1014" cm="1">
        <f t="array" ref="I1014">_xlfn.IFS(AND(NOT($I1013=0),$J1013),0,NOT($J1013),$I1013+$B$27,TRUE,$I1013)</f>
        <v>1.100000000000001</v>
      </c>
      <c r="J1014" t="b" cm="1">
        <f t="array" ref="J1014">_xlfn.IFS($I1014&gt;=$C$5-$B$27,TRUE,$P1014&gt;=$B$6,FALSE,TRUE,$J1013)</f>
        <v>0</v>
      </c>
      <c r="K1014" t="b" cm="1">
        <f t="array" ref="K1014">_xlfn.IFS($L1014&gt;=$B$4-$B$27,FALSE,$I1014&gt;=$B$5-$B$27,TRUE,AND($J1014,NOT($K1013)),FALSE,$K1013,TRUE,TRUE,FALSE)</f>
        <v>0</v>
      </c>
      <c r="L1014" cm="1">
        <f t="array" ref="L1014">_xlfn.IFS($K1013,$L1013+$B$27,NOT($K1013),0,TRUE,$K1013)</f>
        <v>0</v>
      </c>
      <c r="M1014" t="b" cm="1">
        <f t="array" ref="M1014">_xlfn.IFS($K1014,FALSE,AND($J1014,NOT($K1014),$P1014&lt;$B$6),TRUE,TRUE,FALSE)</f>
        <v>0</v>
      </c>
      <c r="N1014" cm="1">
        <f t="array" ref="N1014">_xlfn.IFS($N1013&gt;=$C$7-$B$27,0,$M1013,$N1013+$B$27,TRUE,0)</f>
        <v>0</v>
      </c>
      <c r="O1014" t="b" cm="1">
        <f t="array" ref="O1014">_xlfn.IFS(AND($J1014,NOT($K1014),NOT($M1014)),TRUE,$P1014&gt;=$B$6,FALSE,AND($J1014,NOT($K1014),$M1014,$N1014=0),TRUE,TRUE,FALSE)</f>
        <v>0</v>
      </c>
      <c r="P1014" cm="1">
        <f t="array" ref="P1014">_xlfn.IFS(AND($O1013,$P1013&lt;$B$6),$P1013+1,AND(NOT($J1013),$P1013&gt;0),0,TRUE,$P1013)</f>
        <v>0</v>
      </c>
      <c r="Q1014" s="1">
        <f t="shared" si="76"/>
        <v>60</v>
      </c>
      <c r="R1014" s="1">
        <f t="shared" si="77"/>
        <v>3000</v>
      </c>
      <c r="S1014" s="17">
        <f t="shared" si="78"/>
        <v>178.04154302670622</v>
      </c>
      <c r="T1014" s="1" cm="1">
        <f t="array" ref="T1014">_xlfn.IFS($B$6=1,Q1014*$B$10,AND(P1013=0,P1014&gt;=1),T1013+$B$6*$B$10*$B$8,TRUE,T1013)</f>
        <v>2400</v>
      </c>
      <c r="U1014" s="17">
        <f t="shared" si="79"/>
        <v>142.43323442136497</v>
      </c>
    </row>
    <row r="1015" spans="7:21" x14ac:dyDescent="0.25">
      <c r="G1015" s="15">
        <v>1013</v>
      </c>
      <c r="H1015" s="17">
        <f t="shared" si="75"/>
        <v>16.866666666666667</v>
      </c>
      <c r="I1015" cm="1">
        <f t="array" ref="I1015">_xlfn.IFS(AND(NOT($I1014=0),$J1014),0,NOT($J1014),$I1014+$B$27,TRUE,$I1014)</f>
        <v>1.1166666666666676</v>
      </c>
      <c r="J1015" t="b" cm="1">
        <f t="array" ref="J1015">_xlfn.IFS($I1015&gt;=$C$5-$B$27,TRUE,$P1015&gt;=$B$6,FALSE,TRUE,$J1014)</f>
        <v>0</v>
      </c>
      <c r="K1015" t="b" cm="1">
        <f t="array" ref="K1015">_xlfn.IFS($L1015&gt;=$B$4-$B$27,FALSE,$I1015&gt;=$B$5-$B$27,TRUE,AND($J1015,NOT($K1014)),FALSE,$K1014,TRUE,TRUE,FALSE)</f>
        <v>0</v>
      </c>
      <c r="L1015" cm="1">
        <f t="array" ref="L1015">_xlfn.IFS($K1014,$L1014+$B$27,NOT($K1014),0,TRUE,$K1014)</f>
        <v>0</v>
      </c>
      <c r="M1015" t="b" cm="1">
        <f t="array" ref="M1015">_xlfn.IFS($K1015,FALSE,AND($J1015,NOT($K1015),$P1015&lt;$B$6),TRUE,TRUE,FALSE)</f>
        <v>0</v>
      </c>
      <c r="N1015" cm="1">
        <f t="array" ref="N1015">_xlfn.IFS($N1014&gt;=$C$7-$B$27,0,$M1014,$N1014+$B$27,TRUE,0)</f>
        <v>0</v>
      </c>
      <c r="O1015" t="b" cm="1">
        <f t="array" ref="O1015">_xlfn.IFS(AND($J1015,NOT($K1015),NOT($M1015)),TRUE,$P1015&gt;=$B$6,FALSE,AND($J1015,NOT($K1015),$M1015,$N1015=0),TRUE,TRUE,FALSE)</f>
        <v>0</v>
      </c>
      <c r="P1015" cm="1">
        <f t="array" ref="P1015">_xlfn.IFS(AND($O1014,$P1014&lt;$B$6),$P1014+1,AND(NOT($J1014),$P1014&gt;0),0,TRUE,$P1014)</f>
        <v>0</v>
      </c>
      <c r="Q1015" s="1">
        <f t="shared" si="76"/>
        <v>60</v>
      </c>
      <c r="R1015" s="1">
        <f t="shared" si="77"/>
        <v>3000</v>
      </c>
      <c r="S1015" s="17">
        <f t="shared" si="78"/>
        <v>177.86561264822134</v>
      </c>
      <c r="T1015" s="1" cm="1">
        <f t="array" ref="T1015">_xlfn.IFS($B$6=1,Q1015*$B$10,AND(P1014=0,P1015&gt;=1),T1014+$B$6*$B$10*$B$8,TRUE,T1014)</f>
        <v>2400</v>
      </c>
      <c r="U1015" s="17">
        <f t="shared" si="79"/>
        <v>142.29249011857706</v>
      </c>
    </row>
    <row r="1016" spans="7:21" x14ac:dyDescent="0.25">
      <c r="G1016" s="15">
        <v>1014</v>
      </c>
      <c r="H1016" s="17">
        <f t="shared" si="75"/>
        <v>16.883333333333333</v>
      </c>
      <c r="I1016" cm="1">
        <f t="array" ref="I1016">_xlfn.IFS(AND(NOT($I1015=0),$J1015),0,NOT($J1015),$I1015+$B$27,TRUE,$I1015)</f>
        <v>1.1333333333333342</v>
      </c>
      <c r="J1016" t="b" cm="1">
        <f t="array" ref="J1016">_xlfn.IFS($I1016&gt;=$C$5-$B$27,TRUE,$P1016&gt;=$B$6,FALSE,TRUE,$J1015)</f>
        <v>0</v>
      </c>
      <c r="K1016" t="b" cm="1">
        <f t="array" ref="K1016">_xlfn.IFS($L1016&gt;=$B$4-$B$27,FALSE,$I1016&gt;=$B$5-$B$27,TRUE,AND($J1016,NOT($K1015)),FALSE,$K1015,TRUE,TRUE,FALSE)</f>
        <v>0</v>
      </c>
      <c r="L1016" cm="1">
        <f t="array" ref="L1016">_xlfn.IFS($K1015,$L1015+$B$27,NOT($K1015),0,TRUE,$K1015)</f>
        <v>0</v>
      </c>
      <c r="M1016" t="b" cm="1">
        <f t="array" ref="M1016">_xlfn.IFS($K1016,FALSE,AND($J1016,NOT($K1016),$P1016&lt;$B$6),TRUE,TRUE,FALSE)</f>
        <v>0</v>
      </c>
      <c r="N1016" cm="1">
        <f t="array" ref="N1016">_xlfn.IFS($N1015&gt;=$C$7-$B$27,0,$M1015,$N1015+$B$27,TRUE,0)</f>
        <v>0</v>
      </c>
      <c r="O1016" t="b" cm="1">
        <f t="array" ref="O1016">_xlfn.IFS(AND($J1016,NOT($K1016),NOT($M1016)),TRUE,$P1016&gt;=$B$6,FALSE,AND($J1016,NOT($K1016),$M1016,$N1016=0),TRUE,TRUE,FALSE)</f>
        <v>0</v>
      </c>
      <c r="P1016" cm="1">
        <f t="array" ref="P1016">_xlfn.IFS(AND($O1015,$P1015&lt;$B$6),$P1015+1,AND(NOT($J1015),$P1015&gt;0),0,TRUE,$P1015)</f>
        <v>0</v>
      </c>
      <c r="Q1016" s="1">
        <f t="shared" si="76"/>
        <v>60</v>
      </c>
      <c r="R1016" s="1">
        <f t="shared" si="77"/>
        <v>3000</v>
      </c>
      <c r="S1016" s="17">
        <f t="shared" si="78"/>
        <v>177.69002961500493</v>
      </c>
      <c r="T1016" s="1" cm="1">
        <f t="array" ref="T1016">_xlfn.IFS($B$6=1,Q1016*$B$10,AND(P1015=0,P1016&gt;=1),T1015+$B$6*$B$10*$B$8,TRUE,T1015)</f>
        <v>2400</v>
      </c>
      <c r="U1016" s="17">
        <f t="shared" si="79"/>
        <v>142.15202369200395</v>
      </c>
    </row>
    <row r="1017" spans="7:21" x14ac:dyDescent="0.25">
      <c r="G1017" s="15">
        <v>1015</v>
      </c>
      <c r="H1017" s="17">
        <f t="shared" si="75"/>
        <v>16.899999999999999</v>
      </c>
      <c r="I1017" cm="1">
        <f t="array" ref="I1017">_xlfn.IFS(AND(NOT($I1016=0),$J1016),0,NOT($J1016),$I1016+$B$27,TRUE,$I1016)</f>
        <v>1.1500000000000008</v>
      </c>
      <c r="J1017" t="b" cm="1">
        <f t="array" ref="J1017">_xlfn.IFS($I1017&gt;=$C$5-$B$27,TRUE,$P1017&gt;=$B$6,FALSE,TRUE,$J1016)</f>
        <v>0</v>
      </c>
      <c r="K1017" t="b" cm="1">
        <f t="array" ref="K1017">_xlfn.IFS($L1017&gt;=$B$4-$B$27,FALSE,$I1017&gt;=$B$5-$B$27,TRUE,AND($J1017,NOT($K1016)),FALSE,$K1016,TRUE,TRUE,FALSE)</f>
        <v>0</v>
      </c>
      <c r="L1017" cm="1">
        <f t="array" ref="L1017">_xlfn.IFS($K1016,$L1016+$B$27,NOT($K1016),0,TRUE,$K1016)</f>
        <v>0</v>
      </c>
      <c r="M1017" t="b" cm="1">
        <f t="array" ref="M1017">_xlfn.IFS($K1017,FALSE,AND($J1017,NOT($K1017),$P1017&lt;$B$6),TRUE,TRUE,FALSE)</f>
        <v>0</v>
      </c>
      <c r="N1017" cm="1">
        <f t="array" ref="N1017">_xlfn.IFS($N1016&gt;=$C$7-$B$27,0,$M1016,$N1016+$B$27,TRUE,0)</f>
        <v>0</v>
      </c>
      <c r="O1017" t="b" cm="1">
        <f t="array" ref="O1017">_xlfn.IFS(AND($J1017,NOT($K1017),NOT($M1017)),TRUE,$P1017&gt;=$B$6,FALSE,AND($J1017,NOT($K1017),$M1017,$N1017=0),TRUE,TRUE,FALSE)</f>
        <v>0</v>
      </c>
      <c r="P1017" cm="1">
        <f t="array" ref="P1017">_xlfn.IFS(AND($O1016,$P1016&lt;$B$6),$P1016+1,AND(NOT($J1016),$P1016&gt;0),0,TRUE,$P1016)</f>
        <v>0</v>
      </c>
      <c r="Q1017" s="1">
        <f t="shared" si="76"/>
        <v>60</v>
      </c>
      <c r="R1017" s="1">
        <f t="shared" si="77"/>
        <v>3000</v>
      </c>
      <c r="S1017" s="17">
        <f t="shared" si="78"/>
        <v>177.51479289940829</v>
      </c>
      <c r="T1017" s="1" cm="1">
        <f t="array" ref="T1017">_xlfn.IFS($B$6=1,Q1017*$B$10,AND(P1016=0,P1017&gt;=1),T1016+$B$6*$B$10*$B$8,TRUE,T1016)</f>
        <v>2400</v>
      </c>
      <c r="U1017" s="17">
        <f t="shared" si="79"/>
        <v>142.01183431952663</v>
      </c>
    </row>
    <row r="1018" spans="7:21" x14ac:dyDescent="0.25">
      <c r="G1018" s="15">
        <v>1016</v>
      </c>
      <c r="H1018" s="17">
        <f t="shared" si="75"/>
        <v>16.916666666666668</v>
      </c>
      <c r="I1018" cm="1">
        <f t="array" ref="I1018">_xlfn.IFS(AND(NOT($I1017=0),$J1017),0,NOT($J1017),$I1017+$B$27,TRUE,$I1017)</f>
        <v>1.1666666666666674</v>
      </c>
      <c r="J1018" t="b" cm="1">
        <f t="array" ref="J1018">_xlfn.IFS($I1018&gt;=$C$5-$B$27,TRUE,$P1018&gt;=$B$6,FALSE,TRUE,$J1017)</f>
        <v>0</v>
      </c>
      <c r="K1018" t="b" cm="1">
        <f t="array" ref="K1018">_xlfn.IFS($L1018&gt;=$B$4-$B$27,FALSE,$I1018&gt;=$B$5-$B$27,TRUE,AND($J1018,NOT($K1017)),FALSE,$K1017,TRUE,TRUE,FALSE)</f>
        <v>0</v>
      </c>
      <c r="L1018" cm="1">
        <f t="array" ref="L1018">_xlfn.IFS($K1017,$L1017+$B$27,NOT($K1017),0,TRUE,$K1017)</f>
        <v>0</v>
      </c>
      <c r="M1018" t="b" cm="1">
        <f t="array" ref="M1018">_xlfn.IFS($K1018,FALSE,AND($J1018,NOT($K1018),$P1018&lt;$B$6),TRUE,TRUE,FALSE)</f>
        <v>0</v>
      </c>
      <c r="N1018" cm="1">
        <f t="array" ref="N1018">_xlfn.IFS($N1017&gt;=$C$7-$B$27,0,$M1017,$N1017+$B$27,TRUE,0)</f>
        <v>0</v>
      </c>
      <c r="O1018" t="b" cm="1">
        <f t="array" ref="O1018">_xlfn.IFS(AND($J1018,NOT($K1018),NOT($M1018)),TRUE,$P1018&gt;=$B$6,FALSE,AND($J1018,NOT($K1018),$M1018,$N1018=0),TRUE,TRUE,FALSE)</f>
        <v>0</v>
      </c>
      <c r="P1018" cm="1">
        <f t="array" ref="P1018">_xlfn.IFS(AND($O1017,$P1017&lt;$B$6),$P1017+1,AND(NOT($J1017),$P1017&gt;0),0,TRUE,$P1017)</f>
        <v>0</v>
      </c>
      <c r="Q1018" s="1">
        <f t="shared" si="76"/>
        <v>60</v>
      </c>
      <c r="R1018" s="1">
        <f t="shared" si="77"/>
        <v>3000</v>
      </c>
      <c r="S1018" s="17">
        <f t="shared" si="78"/>
        <v>177.33990147783251</v>
      </c>
      <c r="T1018" s="1" cm="1">
        <f t="array" ref="T1018">_xlfn.IFS($B$6=1,Q1018*$B$10,AND(P1017=0,P1018&gt;=1),T1017+$B$6*$B$10*$B$8,TRUE,T1017)</f>
        <v>2400</v>
      </c>
      <c r="U1018" s="17">
        <f t="shared" si="79"/>
        <v>141.87192118226599</v>
      </c>
    </row>
    <row r="1019" spans="7:21" x14ac:dyDescent="0.25">
      <c r="G1019" s="15">
        <v>1017</v>
      </c>
      <c r="H1019" s="17">
        <f t="shared" si="75"/>
        <v>16.933333333333334</v>
      </c>
      <c r="I1019" cm="1">
        <f t="array" ref="I1019">_xlfn.IFS(AND(NOT($I1018=0),$J1018),0,NOT($J1018),$I1018+$B$27,TRUE,$I1018)</f>
        <v>1.183333333333334</v>
      </c>
      <c r="J1019" t="b" cm="1">
        <f t="array" ref="J1019">_xlfn.IFS($I1019&gt;=$C$5-$B$27,TRUE,$P1019&gt;=$B$6,FALSE,TRUE,$J1018)</f>
        <v>0</v>
      </c>
      <c r="K1019" t="b" cm="1">
        <f t="array" ref="K1019">_xlfn.IFS($L1019&gt;=$B$4-$B$27,FALSE,$I1019&gt;=$B$5-$B$27,TRUE,AND($J1019,NOT($K1018)),FALSE,$K1018,TRUE,TRUE,FALSE)</f>
        <v>0</v>
      </c>
      <c r="L1019" cm="1">
        <f t="array" ref="L1019">_xlfn.IFS($K1018,$L1018+$B$27,NOT($K1018),0,TRUE,$K1018)</f>
        <v>0</v>
      </c>
      <c r="M1019" t="b" cm="1">
        <f t="array" ref="M1019">_xlfn.IFS($K1019,FALSE,AND($J1019,NOT($K1019),$P1019&lt;$B$6),TRUE,TRUE,FALSE)</f>
        <v>0</v>
      </c>
      <c r="N1019" cm="1">
        <f t="array" ref="N1019">_xlfn.IFS($N1018&gt;=$C$7-$B$27,0,$M1018,$N1018+$B$27,TRUE,0)</f>
        <v>0</v>
      </c>
      <c r="O1019" t="b" cm="1">
        <f t="array" ref="O1019">_xlfn.IFS(AND($J1019,NOT($K1019),NOT($M1019)),TRUE,$P1019&gt;=$B$6,FALSE,AND($J1019,NOT($K1019),$M1019,$N1019=0),TRUE,TRUE,FALSE)</f>
        <v>0</v>
      </c>
      <c r="P1019" cm="1">
        <f t="array" ref="P1019">_xlfn.IFS(AND($O1018,$P1018&lt;$B$6),$P1018+1,AND(NOT($J1018),$P1018&gt;0),0,TRUE,$P1018)</f>
        <v>0</v>
      </c>
      <c r="Q1019" s="1">
        <f t="shared" si="76"/>
        <v>60</v>
      </c>
      <c r="R1019" s="1">
        <f t="shared" si="77"/>
        <v>3000</v>
      </c>
      <c r="S1019" s="17">
        <f t="shared" si="78"/>
        <v>177.16535433070865</v>
      </c>
      <c r="T1019" s="1" cm="1">
        <f t="array" ref="T1019">_xlfn.IFS($B$6=1,Q1019*$B$10,AND(P1018=0,P1019&gt;=1),T1018+$B$6*$B$10*$B$8,TRUE,T1018)</f>
        <v>2400</v>
      </c>
      <c r="U1019" s="17">
        <f t="shared" si="79"/>
        <v>141.73228346456693</v>
      </c>
    </row>
    <row r="1020" spans="7:21" x14ac:dyDescent="0.25">
      <c r="G1020" s="15">
        <v>1018</v>
      </c>
      <c r="H1020" s="17">
        <f t="shared" si="75"/>
        <v>16.95</v>
      </c>
      <c r="I1020" cm="1">
        <f t="array" ref="I1020">_xlfn.IFS(AND(NOT($I1019=0),$J1019),0,NOT($J1019),$I1019+$B$27,TRUE,$I1019)</f>
        <v>1.2000000000000006</v>
      </c>
      <c r="J1020" t="b" cm="1">
        <f t="array" ref="J1020">_xlfn.IFS($I1020&gt;=$C$5-$B$27,TRUE,$P1020&gt;=$B$6,FALSE,TRUE,$J1019)</f>
        <v>0</v>
      </c>
      <c r="K1020" t="b" cm="1">
        <f t="array" ref="K1020">_xlfn.IFS($L1020&gt;=$B$4-$B$27,FALSE,$I1020&gt;=$B$5-$B$27,TRUE,AND($J1020,NOT($K1019)),FALSE,$K1019,TRUE,TRUE,FALSE)</f>
        <v>0</v>
      </c>
      <c r="L1020" cm="1">
        <f t="array" ref="L1020">_xlfn.IFS($K1019,$L1019+$B$27,NOT($K1019),0,TRUE,$K1019)</f>
        <v>0</v>
      </c>
      <c r="M1020" t="b" cm="1">
        <f t="array" ref="M1020">_xlfn.IFS($K1020,FALSE,AND($J1020,NOT($K1020),$P1020&lt;$B$6),TRUE,TRUE,FALSE)</f>
        <v>0</v>
      </c>
      <c r="N1020" cm="1">
        <f t="array" ref="N1020">_xlfn.IFS($N1019&gt;=$C$7-$B$27,0,$M1019,$N1019+$B$27,TRUE,0)</f>
        <v>0</v>
      </c>
      <c r="O1020" t="b" cm="1">
        <f t="array" ref="O1020">_xlfn.IFS(AND($J1020,NOT($K1020),NOT($M1020)),TRUE,$P1020&gt;=$B$6,FALSE,AND($J1020,NOT($K1020),$M1020,$N1020=0),TRUE,TRUE,FALSE)</f>
        <v>0</v>
      </c>
      <c r="P1020" cm="1">
        <f t="array" ref="P1020">_xlfn.IFS(AND($O1019,$P1019&lt;$B$6),$P1019+1,AND(NOT($J1019),$P1019&gt;0),0,TRUE,$P1019)</f>
        <v>0</v>
      </c>
      <c r="Q1020" s="1">
        <f t="shared" si="76"/>
        <v>60</v>
      </c>
      <c r="R1020" s="1">
        <f t="shared" si="77"/>
        <v>3000</v>
      </c>
      <c r="S1020" s="17">
        <f t="shared" si="78"/>
        <v>176.99115044247787</v>
      </c>
      <c r="T1020" s="1" cm="1">
        <f t="array" ref="T1020">_xlfn.IFS($B$6=1,Q1020*$B$10,AND(P1019=0,P1020&gt;=1),T1019+$B$6*$B$10*$B$8,TRUE,T1019)</f>
        <v>2400</v>
      </c>
      <c r="U1020" s="17">
        <f t="shared" si="79"/>
        <v>141.59292035398229</v>
      </c>
    </row>
    <row r="1021" spans="7:21" x14ac:dyDescent="0.25">
      <c r="G1021" s="15">
        <v>1019</v>
      </c>
      <c r="H1021" s="17">
        <f t="shared" si="75"/>
        <v>16.966666666666665</v>
      </c>
      <c r="I1021" cm="1">
        <f t="array" ref="I1021">_xlfn.IFS(AND(NOT($I1020=0),$J1020),0,NOT($J1020),$I1020+$B$27,TRUE,$I1020)</f>
        <v>1.2166666666666672</v>
      </c>
      <c r="J1021" t="b" cm="1">
        <f t="array" ref="J1021">_xlfn.IFS($I1021&gt;=$C$5-$B$27,TRUE,$P1021&gt;=$B$6,FALSE,TRUE,$J1020)</f>
        <v>0</v>
      </c>
      <c r="K1021" t="b" cm="1">
        <f t="array" ref="K1021">_xlfn.IFS($L1021&gt;=$B$4-$B$27,FALSE,$I1021&gt;=$B$5-$B$27,TRUE,AND($J1021,NOT($K1020)),FALSE,$K1020,TRUE,TRUE,FALSE)</f>
        <v>0</v>
      </c>
      <c r="L1021" cm="1">
        <f t="array" ref="L1021">_xlfn.IFS($K1020,$L1020+$B$27,NOT($K1020),0,TRUE,$K1020)</f>
        <v>0</v>
      </c>
      <c r="M1021" t="b" cm="1">
        <f t="array" ref="M1021">_xlfn.IFS($K1021,FALSE,AND($J1021,NOT($K1021),$P1021&lt;$B$6),TRUE,TRUE,FALSE)</f>
        <v>0</v>
      </c>
      <c r="N1021" cm="1">
        <f t="array" ref="N1021">_xlfn.IFS($N1020&gt;=$C$7-$B$27,0,$M1020,$N1020+$B$27,TRUE,0)</f>
        <v>0</v>
      </c>
      <c r="O1021" t="b" cm="1">
        <f t="array" ref="O1021">_xlfn.IFS(AND($J1021,NOT($K1021),NOT($M1021)),TRUE,$P1021&gt;=$B$6,FALSE,AND($J1021,NOT($K1021),$M1021,$N1021=0),TRUE,TRUE,FALSE)</f>
        <v>0</v>
      </c>
      <c r="P1021" cm="1">
        <f t="array" ref="P1021">_xlfn.IFS(AND($O1020,$P1020&lt;$B$6),$P1020+1,AND(NOT($J1020),$P1020&gt;0),0,TRUE,$P1020)</f>
        <v>0</v>
      </c>
      <c r="Q1021" s="1">
        <f t="shared" si="76"/>
        <v>60</v>
      </c>
      <c r="R1021" s="1">
        <f t="shared" si="77"/>
        <v>3000</v>
      </c>
      <c r="S1021" s="17">
        <f t="shared" si="78"/>
        <v>176.81728880157172</v>
      </c>
      <c r="T1021" s="1" cm="1">
        <f t="array" ref="T1021">_xlfn.IFS($B$6=1,Q1021*$B$10,AND(P1020=0,P1021&gt;=1),T1020+$B$6*$B$10*$B$8,TRUE,T1020)</f>
        <v>2400</v>
      </c>
      <c r="U1021" s="17">
        <f t="shared" si="79"/>
        <v>141.45383104125739</v>
      </c>
    </row>
    <row r="1022" spans="7:21" x14ac:dyDescent="0.25">
      <c r="G1022" s="15">
        <v>1020</v>
      </c>
      <c r="H1022" s="17">
        <f t="shared" si="75"/>
        <v>16.983333333333334</v>
      </c>
      <c r="I1022" cm="1">
        <f t="array" ref="I1022">_xlfn.IFS(AND(NOT($I1021=0),$J1021),0,NOT($J1021),$I1021+$B$27,TRUE,$I1021)</f>
        <v>1.2333333333333338</v>
      </c>
      <c r="J1022" t="b" cm="1">
        <f t="array" ref="J1022">_xlfn.IFS($I1022&gt;=$C$5-$B$27,TRUE,$P1022&gt;=$B$6,FALSE,TRUE,$J1021)</f>
        <v>0</v>
      </c>
      <c r="K1022" t="b" cm="1">
        <f t="array" ref="K1022">_xlfn.IFS($L1022&gt;=$B$4-$B$27,FALSE,$I1022&gt;=$B$5-$B$27,TRUE,AND($J1022,NOT($K1021)),FALSE,$K1021,TRUE,TRUE,FALSE)</f>
        <v>0</v>
      </c>
      <c r="L1022" cm="1">
        <f t="array" ref="L1022">_xlfn.IFS($K1021,$L1021+$B$27,NOT($K1021),0,TRUE,$K1021)</f>
        <v>0</v>
      </c>
      <c r="M1022" t="b" cm="1">
        <f t="array" ref="M1022">_xlfn.IFS($K1022,FALSE,AND($J1022,NOT($K1022),$P1022&lt;$B$6),TRUE,TRUE,FALSE)</f>
        <v>0</v>
      </c>
      <c r="N1022" cm="1">
        <f t="array" ref="N1022">_xlfn.IFS($N1021&gt;=$C$7-$B$27,0,$M1021,$N1021+$B$27,TRUE,0)</f>
        <v>0</v>
      </c>
      <c r="O1022" t="b" cm="1">
        <f t="array" ref="O1022">_xlfn.IFS(AND($J1022,NOT($K1022),NOT($M1022)),TRUE,$P1022&gt;=$B$6,FALSE,AND($J1022,NOT($K1022),$M1022,$N1022=0),TRUE,TRUE,FALSE)</f>
        <v>0</v>
      </c>
      <c r="P1022" cm="1">
        <f t="array" ref="P1022">_xlfn.IFS(AND($O1021,$P1021&lt;$B$6),$P1021+1,AND(NOT($J1021),$P1021&gt;0),0,TRUE,$P1021)</f>
        <v>0</v>
      </c>
      <c r="Q1022" s="1">
        <f t="shared" si="76"/>
        <v>60</v>
      </c>
      <c r="R1022" s="1">
        <f t="shared" si="77"/>
        <v>3000</v>
      </c>
      <c r="S1022" s="17">
        <f t="shared" si="78"/>
        <v>176.64376840039253</v>
      </c>
      <c r="T1022" s="1" cm="1">
        <f t="array" ref="T1022">_xlfn.IFS($B$6=1,Q1022*$B$10,AND(P1021=0,P1022&gt;=1),T1021+$B$6*$B$10*$B$8,TRUE,T1021)</f>
        <v>2400</v>
      </c>
      <c r="U1022" s="17">
        <f t="shared" si="79"/>
        <v>141.31501472031402</v>
      </c>
    </row>
    <row r="1023" spans="7:21" x14ac:dyDescent="0.25">
      <c r="G1023" s="15">
        <v>1021</v>
      </c>
      <c r="H1023" s="17">
        <f t="shared" si="75"/>
        <v>17</v>
      </c>
      <c r="I1023" cm="1">
        <f t="array" ref="I1023">_xlfn.IFS(AND(NOT($I1022=0),$J1022),0,NOT($J1022),$I1022+$B$27,TRUE,$I1022)</f>
        <v>1.2500000000000004</v>
      </c>
      <c r="J1023" t="b" cm="1">
        <f t="array" ref="J1023">_xlfn.IFS($I1023&gt;=$C$5-$B$27,TRUE,$P1023&gt;=$B$6,FALSE,TRUE,$J1022)</f>
        <v>0</v>
      </c>
      <c r="K1023" t="b" cm="1">
        <f t="array" ref="K1023">_xlfn.IFS($L1023&gt;=$B$4-$B$27,FALSE,$I1023&gt;=$B$5-$B$27,TRUE,AND($J1023,NOT($K1022)),FALSE,$K1022,TRUE,TRUE,FALSE)</f>
        <v>0</v>
      </c>
      <c r="L1023" cm="1">
        <f t="array" ref="L1023">_xlfn.IFS($K1022,$L1022+$B$27,NOT($K1022),0,TRUE,$K1022)</f>
        <v>0</v>
      </c>
      <c r="M1023" t="b" cm="1">
        <f t="array" ref="M1023">_xlfn.IFS($K1023,FALSE,AND($J1023,NOT($K1023),$P1023&lt;$B$6),TRUE,TRUE,FALSE)</f>
        <v>0</v>
      </c>
      <c r="N1023" cm="1">
        <f t="array" ref="N1023">_xlfn.IFS($N1022&gt;=$C$7-$B$27,0,$M1022,$N1022+$B$27,TRUE,0)</f>
        <v>0</v>
      </c>
      <c r="O1023" t="b" cm="1">
        <f t="array" ref="O1023">_xlfn.IFS(AND($J1023,NOT($K1023),NOT($M1023)),TRUE,$P1023&gt;=$B$6,FALSE,AND($J1023,NOT($K1023),$M1023,$N1023=0),TRUE,TRUE,FALSE)</f>
        <v>0</v>
      </c>
      <c r="P1023" cm="1">
        <f t="array" ref="P1023">_xlfn.IFS(AND($O1022,$P1022&lt;$B$6),$P1022+1,AND(NOT($J1022),$P1022&gt;0),0,TRUE,$P1022)</f>
        <v>0</v>
      </c>
      <c r="Q1023" s="1">
        <f t="shared" si="76"/>
        <v>60</v>
      </c>
      <c r="R1023" s="1">
        <f t="shared" si="77"/>
        <v>3000</v>
      </c>
      <c r="S1023" s="17">
        <f t="shared" si="78"/>
        <v>176.47058823529412</v>
      </c>
      <c r="T1023" s="1" cm="1">
        <f t="array" ref="T1023">_xlfn.IFS($B$6=1,Q1023*$B$10,AND(P1022=0,P1023&gt;=1),T1022+$B$6*$B$10*$B$8,TRUE,T1022)</f>
        <v>2400</v>
      </c>
      <c r="U1023" s="17">
        <f t="shared" si="79"/>
        <v>141.1764705882353</v>
      </c>
    </row>
    <row r="1024" spans="7:21" x14ac:dyDescent="0.25">
      <c r="G1024" s="15">
        <v>1022</v>
      </c>
      <c r="H1024" s="17">
        <f t="shared" si="75"/>
        <v>17.016666666666666</v>
      </c>
      <c r="I1024" cm="1">
        <f t="array" ref="I1024">_xlfn.IFS(AND(NOT($I1023=0),$J1023),0,NOT($J1023),$I1023+$B$27,TRUE,$I1023)</f>
        <v>1.2666666666666671</v>
      </c>
      <c r="J1024" t="b" cm="1">
        <f t="array" ref="J1024">_xlfn.IFS($I1024&gt;=$C$5-$B$27,TRUE,$P1024&gt;=$B$6,FALSE,TRUE,$J1023)</f>
        <v>0</v>
      </c>
      <c r="K1024" t="b" cm="1">
        <f t="array" ref="K1024">_xlfn.IFS($L1024&gt;=$B$4-$B$27,FALSE,$I1024&gt;=$B$5-$B$27,TRUE,AND($J1024,NOT($K1023)),FALSE,$K1023,TRUE,TRUE,FALSE)</f>
        <v>0</v>
      </c>
      <c r="L1024" cm="1">
        <f t="array" ref="L1024">_xlfn.IFS($K1023,$L1023+$B$27,NOT($K1023),0,TRUE,$K1023)</f>
        <v>0</v>
      </c>
      <c r="M1024" t="b" cm="1">
        <f t="array" ref="M1024">_xlfn.IFS($K1024,FALSE,AND($J1024,NOT($K1024),$P1024&lt;$B$6),TRUE,TRUE,FALSE)</f>
        <v>0</v>
      </c>
      <c r="N1024" cm="1">
        <f t="array" ref="N1024">_xlfn.IFS($N1023&gt;=$C$7-$B$27,0,$M1023,$N1023+$B$27,TRUE,0)</f>
        <v>0</v>
      </c>
      <c r="O1024" t="b" cm="1">
        <f t="array" ref="O1024">_xlfn.IFS(AND($J1024,NOT($K1024),NOT($M1024)),TRUE,$P1024&gt;=$B$6,FALSE,AND($J1024,NOT($K1024),$M1024,$N1024=0),TRUE,TRUE,FALSE)</f>
        <v>0</v>
      </c>
      <c r="P1024" cm="1">
        <f t="array" ref="P1024">_xlfn.IFS(AND($O1023,$P1023&lt;$B$6),$P1023+1,AND(NOT($J1023),$P1023&gt;0),0,TRUE,$P1023)</f>
        <v>0</v>
      </c>
      <c r="Q1024" s="1">
        <f t="shared" si="76"/>
        <v>60</v>
      </c>
      <c r="R1024" s="1">
        <f t="shared" si="77"/>
        <v>3000</v>
      </c>
      <c r="S1024" s="17">
        <f t="shared" si="78"/>
        <v>176.2977473065622</v>
      </c>
      <c r="T1024" s="1" cm="1">
        <f t="array" ref="T1024">_xlfn.IFS($B$6=1,Q1024*$B$10,AND(P1023=0,P1024&gt;=1),T1023+$B$6*$B$10*$B$8,TRUE,T1023)</f>
        <v>2400</v>
      </c>
      <c r="U1024" s="17">
        <f t="shared" si="79"/>
        <v>141.03819784524975</v>
      </c>
    </row>
    <row r="1025" spans="7:21" x14ac:dyDescent="0.25">
      <c r="G1025" s="15">
        <v>1023</v>
      </c>
      <c r="H1025" s="17">
        <f t="shared" si="75"/>
        <v>17.033333333333331</v>
      </c>
      <c r="I1025" cm="1">
        <f t="array" ref="I1025">_xlfn.IFS(AND(NOT($I1024=0),$J1024),0,NOT($J1024),$I1024+$B$27,TRUE,$I1024)</f>
        <v>1.2833333333333337</v>
      </c>
      <c r="J1025" t="b" cm="1">
        <f t="array" ref="J1025">_xlfn.IFS($I1025&gt;=$C$5-$B$27,TRUE,$P1025&gt;=$B$6,FALSE,TRUE,$J1024)</f>
        <v>0</v>
      </c>
      <c r="K1025" t="b" cm="1">
        <f t="array" ref="K1025">_xlfn.IFS($L1025&gt;=$B$4-$B$27,FALSE,$I1025&gt;=$B$5-$B$27,TRUE,AND($J1025,NOT($K1024)),FALSE,$K1024,TRUE,TRUE,FALSE)</f>
        <v>0</v>
      </c>
      <c r="L1025" cm="1">
        <f t="array" ref="L1025">_xlfn.IFS($K1024,$L1024+$B$27,NOT($K1024),0,TRUE,$K1024)</f>
        <v>0</v>
      </c>
      <c r="M1025" t="b" cm="1">
        <f t="array" ref="M1025">_xlfn.IFS($K1025,FALSE,AND($J1025,NOT($K1025),$P1025&lt;$B$6),TRUE,TRUE,FALSE)</f>
        <v>0</v>
      </c>
      <c r="N1025" cm="1">
        <f t="array" ref="N1025">_xlfn.IFS($N1024&gt;=$C$7-$B$27,0,$M1024,$N1024+$B$27,TRUE,0)</f>
        <v>0</v>
      </c>
      <c r="O1025" t="b" cm="1">
        <f t="array" ref="O1025">_xlfn.IFS(AND($J1025,NOT($K1025),NOT($M1025)),TRUE,$P1025&gt;=$B$6,FALSE,AND($J1025,NOT($K1025),$M1025,$N1025=0),TRUE,TRUE,FALSE)</f>
        <v>0</v>
      </c>
      <c r="P1025" cm="1">
        <f t="array" ref="P1025">_xlfn.IFS(AND($O1024,$P1024&lt;$B$6),$P1024+1,AND(NOT($J1024),$P1024&gt;0),0,TRUE,$P1024)</f>
        <v>0</v>
      </c>
      <c r="Q1025" s="1">
        <f t="shared" si="76"/>
        <v>60</v>
      </c>
      <c r="R1025" s="1">
        <f t="shared" si="77"/>
        <v>3000</v>
      </c>
      <c r="S1025" s="17">
        <f t="shared" si="78"/>
        <v>176.12524461839533</v>
      </c>
      <c r="T1025" s="1" cm="1">
        <f t="array" ref="T1025">_xlfn.IFS($B$6=1,Q1025*$B$10,AND(P1024=0,P1025&gt;=1),T1024+$B$6*$B$10*$B$8,TRUE,T1024)</f>
        <v>2400</v>
      </c>
      <c r="U1025" s="17">
        <f t="shared" si="79"/>
        <v>140.90019569471625</v>
      </c>
    </row>
    <row r="1026" spans="7:21" x14ac:dyDescent="0.25">
      <c r="G1026" s="15">
        <v>1024</v>
      </c>
      <c r="H1026" s="17">
        <f t="shared" si="75"/>
        <v>17.05</v>
      </c>
      <c r="I1026" cm="1">
        <f t="array" ref="I1026">_xlfn.IFS(AND(NOT($I1025=0),$J1025),0,NOT($J1025),$I1025+$B$27,TRUE,$I1025)</f>
        <v>1.3000000000000003</v>
      </c>
      <c r="J1026" t="b" cm="1">
        <f t="array" ref="J1026">_xlfn.IFS($I1026&gt;=$C$5-$B$27,TRUE,$P1026&gt;=$B$6,FALSE,TRUE,$J1025)</f>
        <v>0</v>
      </c>
      <c r="K1026" t="b" cm="1">
        <f t="array" ref="K1026">_xlfn.IFS($L1026&gt;=$B$4-$B$27,FALSE,$I1026&gt;=$B$5-$B$27,TRUE,AND($J1026,NOT($K1025)),FALSE,$K1025,TRUE,TRUE,FALSE)</f>
        <v>0</v>
      </c>
      <c r="L1026" cm="1">
        <f t="array" ref="L1026">_xlfn.IFS($K1025,$L1025+$B$27,NOT($K1025),0,TRUE,$K1025)</f>
        <v>0</v>
      </c>
      <c r="M1026" t="b" cm="1">
        <f t="array" ref="M1026">_xlfn.IFS($K1026,FALSE,AND($J1026,NOT($K1026),$P1026&lt;$B$6),TRUE,TRUE,FALSE)</f>
        <v>0</v>
      </c>
      <c r="N1026" cm="1">
        <f t="array" ref="N1026">_xlfn.IFS($N1025&gt;=$C$7-$B$27,0,$M1025,$N1025+$B$27,TRUE,0)</f>
        <v>0</v>
      </c>
      <c r="O1026" t="b" cm="1">
        <f t="array" ref="O1026">_xlfn.IFS(AND($J1026,NOT($K1026),NOT($M1026)),TRUE,$P1026&gt;=$B$6,FALSE,AND($J1026,NOT($K1026),$M1026,$N1026=0),TRUE,TRUE,FALSE)</f>
        <v>0</v>
      </c>
      <c r="P1026" cm="1">
        <f t="array" ref="P1026">_xlfn.IFS(AND($O1025,$P1025&lt;$B$6),$P1025+1,AND(NOT($J1025),$P1025&gt;0),0,TRUE,$P1025)</f>
        <v>0</v>
      </c>
      <c r="Q1026" s="1">
        <f t="shared" si="76"/>
        <v>60</v>
      </c>
      <c r="R1026" s="1">
        <f t="shared" si="77"/>
        <v>3000</v>
      </c>
      <c r="S1026" s="17">
        <f t="shared" si="78"/>
        <v>175.95307917888562</v>
      </c>
      <c r="T1026" s="1" cm="1">
        <f t="array" ref="T1026">_xlfn.IFS($B$6=1,Q1026*$B$10,AND(P1025=0,P1026&gt;=1),T1025+$B$6*$B$10*$B$8,TRUE,T1025)</f>
        <v>2400</v>
      </c>
      <c r="U1026" s="17">
        <f t="shared" si="79"/>
        <v>140.76246334310849</v>
      </c>
    </row>
    <row r="1027" spans="7:21" x14ac:dyDescent="0.25">
      <c r="G1027" s="15">
        <v>1025</v>
      </c>
      <c r="H1027" s="17">
        <f t="shared" ref="H1027:H1090" si="80">($G1027-1)*$B$27</f>
        <v>17.066666666666666</v>
      </c>
      <c r="I1027" cm="1">
        <f t="array" ref="I1027">_xlfn.IFS(AND(NOT($I1026=0),$J1026),0,NOT($J1026),$I1026+$B$27,TRUE,$I1026)</f>
        <v>1.3166666666666669</v>
      </c>
      <c r="J1027" t="b" cm="1">
        <f t="array" ref="J1027">_xlfn.IFS($I1027&gt;=$C$5-$B$27,TRUE,$P1027&gt;=$B$6,FALSE,TRUE,$J1026)</f>
        <v>0</v>
      </c>
      <c r="K1027" t="b" cm="1">
        <f t="array" ref="K1027">_xlfn.IFS($L1027&gt;=$B$4-$B$27,FALSE,$I1027&gt;=$B$5-$B$27,TRUE,AND($J1027,NOT($K1026)),FALSE,$K1026,TRUE,TRUE,FALSE)</f>
        <v>0</v>
      </c>
      <c r="L1027" cm="1">
        <f t="array" ref="L1027">_xlfn.IFS($K1026,$L1026+$B$27,NOT($K1026),0,TRUE,$K1026)</f>
        <v>0</v>
      </c>
      <c r="M1027" t="b" cm="1">
        <f t="array" ref="M1027">_xlfn.IFS($K1027,FALSE,AND($J1027,NOT($K1027),$P1027&lt;$B$6),TRUE,TRUE,FALSE)</f>
        <v>0</v>
      </c>
      <c r="N1027" cm="1">
        <f t="array" ref="N1027">_xlfn.IFS($N1026&gt;=$C$7-$B$27,0,$M1026,$N1026+$B$27,TRUE,0)</f>
        <v>0</v>
      </c>
      <c r="O1027" t="b" cm="1">
        <f t="array" ref="O1027">_xlfn.IFS(AND($J1027,NOT($K1027),NOT($M1027)),TRUE,$P1027&gt;=$B$6,FALSE,AND($J1027,NOT($K1027),$M1027,$N1027=0),TRUE,TRUE,FALSE)</f>
        <v>0</v>
      </c>
      <c r="P1027" cm="1">
        <f t="array" ref="P1027">_xlfn.IFS(AND($O1026,$P1026&lt;$B$6),$P1026+1,AND(NOT($J1026),$P1026&gt;0),0,TRUE,$P1026)</f>
        <v>0</v>
      </c>
      <c r="Q1027" s="1">
        <f t="shared" ref="Q1027:Q1090" si="81">IF($O1026,$Q1026+$B$8,$Q1026)</f>
        <v>60</v>
      </c>
      <c r="R1027" s="1">
        <f t="shared" ref="R1027:R1090" si="82">IF($O1026,$R1026+$B$8*$B$9,$R1026)</f>
        <v>3000</v>
      </c>
      <c r="S1027" s="17">
        <f t="shared" si="78"/>
        <v>175.78125</v>
      </c>
      <c r="T1027" s="1" cm="1">
        <f t="array" ref="T1027">_xlfn.IFS($B$6=1,Q1027*$B$10,AND(P1026=0,P1027&gt;=1),T1026+$B$6*$B$10*$B$8,TRUE,T1026)</f>
        <v>2400</v>
      </c>
      <c r="U1027" s="17">
        <f t="shared" si="79"/>
        <v>140.625</v>
      </c>
    </row>
    <row r="1028" spans="7:21" x14ac:dyDescent="0.25">
      <c r="G1028" s="15">
        <v>1026</v>
      </c>
      <c r="H1028" s="17">
        <f t="shared" si="80"/>
        <v>17.083333333333332</v>
      </c>
      <c r="I1028" cm="1">
        <f t="array" ref="I1028">_xlfn.IFS(AND(NOT($I1027=0),$J1027),0,NOT($J1027),$I1027+$B$27,TRUE,$I1027)</f>
        <v>1.3333333333333335</v>
      </c>
      <c r="J1028" t="b" cm="1">
        <f t="array" ref="J1028">_xlfn.IFS($I1028&gt;=$C$5-$B$27,TRUE,$P1028&gt;=$B$6,FALSE,TRUE,$J1027)</f>
        <v>0</v>
      </c>
      <c r="K1028" t="b" cm="1">
        <f t="array" ref="K1028">_xlfn.IFS($L1028&gt;=$B$4-$B$27,FALSE,$I1028&gt;=$B$5-$B$27,TRUE,AND($J1028,NOT($K1027)),FALSE,$K1027,TRUE,TRUE,FALSE)</f>
        <v>0</v>
      </c>
      <c r="L1028" cm="1">
        <f t="array" ref="L1028">_xlfn.IFS($K1027,$L1027+$B$27,NOT($K1027),0,TRUE,$K1027)</f>
        <v>0</v>
      </c>
      <c r="M1028" t="b" cm="1">
        <f t="array" ref="M1028">_xlfn.IFS($K1028,FALSE,AND($J1028,NOT($K1028),$P1028&lt;$B$6),TRUE,TRUE,FALSE)</f>
        <v>0</v>
      </c>
      <c r="N1028" cm="1">
        <f t="array" ref="N1028">_xlfn.IFS($N1027&gt;=$C$7-$B$27,0,$M1027,$N1027+$B$27,TRUE,0)</f>
        <v>0</v>
      </c>
      <c r="O1028" t="b" cm="1">
        <f t="array" ref="O1028">_xlfn.IFS(AND($J1028,NOT($K1028),NOT($M1028)),TRUE,$P1028&gt;=$B$6,FALSE,AND($J1028,NOT($K1028),$M1028,$N1028=0),TRUE,TRUE,FALSE)</f>
        <v>0</v>
      </c>
      <c r="P1028" cm="1">
        <f t="array" ref="P1028">_xlfn.IFS(AND($O1027,$P1027&lt;$B$6),$P1027+1,AND(NOT($J1027),$P1027&gt;0),0,TRUE,$P1027)</f>
        <v>0</v>
      </c>
      <c r="Q1028" s="1">
        <f t="shared" si="81"/>
        <v>60</v>
      </c>
      <c r="R1028" s="1">
        <f t="shared" si="82"/>
        <v>3000</v>
      </c>
      <c r="S1028" s="17">
        <f t="shared" ref="S1028:S1091" si="83">$R1028/$H1028</f>
        <v>175.60975609756099</v>
      </c>
      <c r="T1028" s="1" cm="1">
        <f t="array" ref="T1028">_xlfn.IFS($B$6=1,Q1028*$B$10,AND(P1027=0,P1028&gt;=1),T1027+$B$6*$B$10*$B$8,TRUE,T1027)</f>
        <v>2400</v>
      </c>
      <c r="U1028" s="17">
        <f t="shared" ref="U1028:U1091" si="84">T1028/H1028</f>
        <v>140.48780487804879</v>
      </c>
    </row>
    <row r="1029" spans="7:21" x14ac:dyDescent="0.25">
      <c r="G1029" s="15">
        <v>1027</v>
      </c>
      <c r="H1029" s="17">
        <f t="shared" si="80"/>
        <v>17.100000000000001</v>
      </c>
      <c r="I1029" cm="1">
        <f t="array" ref="I1029">_xlfn.IFS(AND(NOT($I1028=0),$J1028),0,NOT($J1028),$I1028+$B$27,TRUE,$I1028)</f>
        <v>1.35</v>
      </c>
      <c r="J1029" t="b" cm="1">
        <f t="array" ref="J1029">_xlfn.IFS($I1029&gt;=$C$5-$B$27,TRUE,$P1029&gt;=$B$6,FALSE,TRUE,$J1028)</f>
        <v>0</v>
      </c>
      <c r="K1029" t="b" cm="1">
        <f t="array" ref="K1029">_xlfn.IFS($L1029&gt;=$B$4-$B$27,FALSE,$I1029&gt;=$B$5-$B$27,TRUE,AND($J1029,NOT($K1028)),FALSE,$K1028,TRUE,TRUE,FALSE)</f>
        <v>0</v>
      </c>
      <c r="L1029" cm="1">
        <f t="array" ref="L1029">_xlfn.IFS($K1028,$L1028+$B$27,NOT($K1028),0,TRUE,$K1028)</f>
        <v>0</v>
      </c>
      <c r="M1029" t="b" cm="1">
        <f t="array" ref="M1029">_xlfn.IFS($K1029,FALSE,AND($J1029,NOT($K1029),$P1029&lt;$B$6),TRUE,TRUE,FALSE)</f>
        <v>0</v>
      </c>
      <c r="N1029" cm="1">
        <f t="array" ref="N1029">_xlfn.IFS($N1028&gt;=$C$7-$B$27,0,$M1028,$N1028+$B$27,TRUE,0)</f>
        <v>0</v>
      </c>
      <c r="O1029" t="b" cm="1">
        <f t="array" ref="O1029">_xlfn.IFS(AND($J1029,NOT($K1029),NOT($M1029)),TRUE,$P1029&gt;=$B$6,FALSE,AND($J1029,NOT($K1029),$M1029,$N1029=0),TRUE,TRUE,FALSE)</f>
        <v>0</v>
      </c>
      <c r="P1029" cm="1">
        <f t="array" ref="P1029">_xlfn.IFS(AND($O1028,$P1028&lt;$B$6),$P1028+1,AND(NOT($J1028),$P1028&gt;0),0,TRUE,$P1028)</f>
        <v>0</v>
      </c>
      <c r="Q1029" s="1">
        <f t="shared" si="81"/>
        <v>60</v>
      </c>
      <c r="R1029" s="1">
        <f t="shared" si="82"/>
        <v>3000</v>
      </c>
      <c r="S1029" s="17">
        <f t="shared" si="83"/>
        <v>175.43859649122805</v>
      </c>
      <c r="T1029" s="1" cm="1">
        <f t="array" ref="T1029">_xlfn.IFS($B$6=1,Q1029*$B$10,AND(P1028=0,P1029&gt;=1),T1028+$B$6*$B$10*$B$8,TRUE,T1028)</f>
        <v>2400</v>
      </c>
      <c r="U1029" s="17">
        <f t="shared" si="84"/>
        <v>140.35087719298244</v>
      </c>
    </row>
    <row r="1030" spans="7:21" x14ac:dyDescent="0.25">
      <c r="G1030" s="15">
        <v>1028</v>
      </c>
      <c r="H1030" s="17">
        <f t="shared" si="80"/>
        <v>17.116666666666667</v>
      </c>
      <c r="I1030" cm="1">
        <f t="array" ref="I1030">_xlfn.IFS(AND(NOT($I1029=0),$J1029),0,NOT($J1029),$I1029+$B$27,TRUE,$I1029)</f>
        <v>1.3666666666666667</v>
      </c>
      <c r="J1030" t="b" cm="1">
        <f t="array" ref="J1030">_xlfn.IFS($I1030&gt;=$C$5-$B$27,TRUE,$P1030&gt;=$B$6,FALSE,TRUE,$J1029)</f>
        <v>0</v>
      </c>
      <c r="K1030" t="b" cm="1">
        <f t="array" ref="K1030">_xlfn.IFS($L1030&gt;=$B$4-$B$27,FALSE,$I1030&gt;=$B$5-$B$27,TRUE,AND($J1030,NOT($K1029)),FALSE,$K1029,TRUE,TRUE,FALSE)</f>
        <v>0</v>
      </c>
      <c r="L1030" cm="1">
        <f t="array" ref="L1030">_xlfn.IFS($K1029,$L1029+$B$27,NOT($K1029),0,TRUE,$K1029)</f>
        <v>0</v>
      </c>
      <c r="M1030" t="b" cm="1">
        <f t="array" ref="M1030">_xlfn.IFS($K1030,FALSE,AND($J1030,NOT($K1030),$P1030&lt;$B$6),TRUE,TRUE,FALSE)</f>
        <v>0</v>
      </c>
      <c r="N1030" cm="1">
        <f t="array" ref="N1030">_xlfn.IFS($N1029&gt;=$C$7-$B$27,0,$M1029,$N1029+$B$27,TRUE,0)</f>
        <v>0</v>
      </c>
      <c r="O1030" t="b" cm="1">
        <f t="array" ref="O1030">_xlfn.IFS(AND($J1030,NOT($K1030),NOT($M1030)),TRUE,$P1030&gt;=$B$6,FALSE,AND($J1030,NOT($K1030),$M1030,$N1030=0),TRUE,TRUE,FALSE)</f>
        <v>0</v>
      </c>
      <c r="P1030" cm="1">
        <f t="array" ref="P1030">_xlfn.IFS(AND($O1029,$P1029&lt;$B$6),$P1029+1,AND(NOT($J1029),$P1029&gt;0),0,TRUE,$P1029)</f>
        <v>0</v>
      </c>
      <c r="Q1030" s="1">
        <f t="shared" si="81"/>
        <v>60</v>
      </c>
      <c r="R1030" s="1">
        <f t="shared" si="82"/>
        <v>3000</v>
      </c>
      <c r="S1030" s="17">
        <f t="shared" si="83"/>
        <v>175.26777020447906</v>
      </c>
      <c r="T1030" s="1" cm="1">
        <f t="array" ref="T1030">_xlfn.IFS($B$6=1,Q1030*$B$10,AND(P1029=0,P1030&gt;=1),T1029+$B$6*$B$10*$B$8,TRUE,T1029)</f>
        <v>2400</v>
      </c>
      <c r="U1030" s="17">
        <f t="shared" si="84"/>
        <v>140.21421616358325</v>
      </c>
    </row>
    <row r="1031" spans="7:21" x14ac:dyDescent="0.25">
      <c r="G1031" s="15">
        <v>1029</v>
      </c>
      <c r="H1031" s="17">
        <f t="shared" si="80"/>
        <v>17.133333333333333</v>
      </c>
      <c r="I1031" cm="1">
        <f t="array" ref="I1031">_xlfn.IFS(AND(NOT($I1030=0),$J1030),0,NOT($J1030),$I1030+$B$27,TRUE,$I1030)</f>
        <v>1.3833333333333333</v>
      </c>
      <c r="J1031" t="b" cm="1">
        <f t="array" ref="J1031">_xlfn.IFS($I1031&gt;=$C$5-$B$27,TRUE,$P1031&gt;=$B$6,FALSE,TRUE,$J1030)</f>
        <v>0</v>
      </c>
      <c r="K1031" t="b" cm="1">
        <f t="array" ref="K1031">_xlfn.IFS($L1031&gt;=$B$4-$B$27,FALSE,$I1031&gt;=$B$5-$B$27,TRUE,AND($J1031,NOT($K1030)),FALSE,$K1030,TRUE,TRUE,FALSE)</f>
        <v>0</v>
      </c>
      <c r="L1031" cm="1">
        <f t="array" ref="L1031">_xlfn.IFS($K1030,$L1030+$B$27,NOT($K1030),0,TRUE,$K1030)</f>
        <v>0</v>
      </c>
      <c r="M1031" t="b" cm="1">
        <f t="array" ref="M1031">_xlfn.IFS($K1031,FALSE,AND($J1031,NOT($K1031),$P1031&lt;$B$6),TRUE,TRUE,FALSE)</f>
        <v>0</v>
      </c>
      <c r="N1031" cm="1">
        <f t="array" ref="N1031">_xlfn.IFS($N1030&gt;=$C$7-$B$27,0,$M1030,$N1030+$B$27,TRUE,0)</f>
        <v>0</v>
      </c>
      <c r="O1031" t="b" cm="1">
        <f t="array" ref="O1031">_xlfn.IFS(AND($J1031,NOT($K1031),NOT($M1031)),TRUE,$P1031&gt;=$B$6,FALSE,AND($J1031,NOT($K1031),$M1031,$N1031=0),TRUE,TRUE,FALSE)</f>
        <v>0</v>
      </c>
      <c r="P1031" cm="1">
        <f t="array" ref="P1031">_xlfn.IFS(AND($O1030,$P1030&lt;$B$6),$P1030+1,AND(NOT($J1030),$P1030&gt;0),0,TRUE,$P1030)</f>
        <v>0</v>
      </c>
      <c r="Q1031" s="1">
        <f t="shared" si="81"/>
        <v>60</v>
      </c>
      <c r="R1031" s="1">
        <f t="shared" si="82"/>
        <v>3000</v>
      </c>
      <c r="S1031" s="17">
        <f t="shared" si="83"/>
        <v>175.09727626459144</v>
      </c>
      <c r="T1031" s="1" cm="1">
        <f t="array" ref="T1031">_xlfn.IFS($B$6=1,Q1031*$B$10,AND(P1030=0,P1031&gt;=1),T1030+$B$6*$B$10*$B$8,TRUE,T1030)</f>
        <v>2400</v>
      </c>
      <c r="U1031" s="17">
        <f t="shared" si="84"/>
        <v>140.07782101167317</v>
      </c>
    </row>
    <row r="1032" spans="7:21" x14ac:dyDescent="0.25">
      <c r="G1032" s="15">
        <v>1030</v>
      </c>
      <c r="H1032" s="17">
        <f t="shared" si="80"/>
        <v>17.149999999999999</v>
      </c>
      <c r="I1032" cm="1">
        <f t="array" ref="I1032">_xlfn.IFS(AND(NOT($I1031=0),$J1031),0,NOT($J1031),$I1031+$B$27,TRUE,$I1031)</f>
        <v>1.4</v>
      </c>
      <c r="J1032" t="b" cm="1">
        <f t="array" ref="J1032">_xlfn.IFS($I1032&gt;=$C$5-$B$27,TRUE,$P1032&gt;=$B$6,FALSE,TRUE,$J1031)</f>
        <v>0</v>
      </c>
      <c r="K1032" t="b" cm="1">
        <f t="array" ref="K1032">_xlfn.IFS($L1032&gt;=$B$4-$B$27,FALSE,$I1032&gt;=$B$5-$B$27,TRUE,AND($J1032,NOT($K1031)),FALSE,$K1031,TRUE,TRUE,FALSE)</f>
        <v>0</v>
      </c>
      <c r="L1032" cm="1">
        <f t="array" ref="L1032">_xlfn.IFS($K1031,$L1031+$B$27,NOT($K1031),0,TRUE,$K1031)</f>
        <v>0</v>
      </c>
      <c r="M1032" t="b" cm="1">
        <f t="array" ref="M1032">_xlfn.IFS($K1032,FALSE,AND($J1032,NOT($K1032),$P1032&lt;$B$6),TRUE,TRUE,FALSE)</f>
        <v>0</v>
      </c>
      <c r="N1032" cm="1">
        <f t="array" ref="N1032">_xlfn.IFS($N1031&gt;=$C$7-$B$27,0,$M1031,$N1031+$B$27,TRUE,0)</f>
        <v>0</v>
      </c>
      <c r="O1032" t="b" cm="1">
        <f t="array" ref="O1032">_xlfn.IFS(AND($J1032,NOT($K1032),NOT($M1032)),TRUE,$P1032&gt;=$B$6,FALSE,AND($J1032,NOT($K1032),$M1032,$N1032=0),TRUE,TRUE,FALSE)</f>
        <v>0</v>
      </c>
      <c r="P1032" cm="1">
        <f t="array" ref="P1032">_xlfn.IFS(AND($O1031,$P1031&lt;$B$6),$P1031+1,AND(NOT($J1031),$P1031&gt;0),0,TRUE,$P1031)</f>
        <v>0</v>
      </c>
      <c r="Q1032" s="1">
        <f t="shared" si="81"/>
        <v>60</v>
      </c>
      <c r="R1032" s="1">
        <f t="shared" si="82"/>
        <v>3000</v>
      </c>
      <c r="S1032" s="17">
        <f t="shared" si="83"/>
        <v>174.92711370262393</v>
      </c>
      <c r="T1032" s="1" cm="1">
        <f t="array" ref="T1032">_xlfn.IFS($B$6=1,Q1032*$B$10,AND(P1031=0,P1032&gt;=1),T1031+$B$6*$B$10*$B$8,TRUE,T1031)</f>
        <v>2400</v>
      </c>
      <c r="U1032" s="17">
        <f t="shared" si="84"/>
        <v>139.94169096209913</v>
      </c>
    </row>
    <row r="1033" spans="7:21" x14ac:dyDescent="0.25">
      <c r="G1033" s="15">
        <v>1031</v>
      </c>
      <c r="H1033" s="17">
        <f t="shared" si="80"/>
        <v>17.166666666666668</v>
      </c>
      <c r="I1033" cm="1">
        <f t="array" ref="I1033">_xlfn.IFS(AND(NOT($I1032=0),$J1032),0,NOT($J1032),$I1032+$B$27,TRUE,$I1032)</f>
        <v>1.4166666666666665</v>
      </c>
      <c r="J1033" t="b" cm="1">
        <f t="array" ref="J1033">_xlfn.IFS($I1033&gt;=$C$5-$B$27,TRUE,$P1033&gt;=$B$6,FALSE,TRUE,$J1032)</f>
        <v>0</v>
      </c>
      <c r="K1033" t="b" cm="1">
        <f t="array" ref="K1033">_xlfn.IFS($L1033&gt;=$B$4-$B$27,FALSE,$I1033&gt;=$B$5-$B$27,TRUE,AND($J1033,NOT($K1032)),FALSE,$K1032,TRUE,TRUE,FALSE)</f>
        <v>0</v>
      </c>
      <c r="L1033" cm="1">
        <f t="array" ref="L1033">_xlfn.IFS($K1032,$L1032+$B$27,NOT($K1032),0,TRUE,$K1032)</f>
        <v>0</v>
      </c>
      <c r="M1033" t="b" cm="1">
        <f t="array" ref="M1033">_xlfn.IFS($K1033,FALSE,AND($J1033,NOT($K1033),$P1033&lt;$B$6),TRUE,TRUE,FALSE)</f>
        <v>0</v>
      </c>
      <c r="N1033" cm="1">
        <f t="array" ref="N1033">_xlfn.IFS($N1032&gt;=$C$7-$B$27,0,$M1032,$N1032+$B$27,TRUE,0)</f>
        <v>0</v>
      </c>
      <c r="O1033" t="b" cm="1">
        <f t="array" ref="O1033">_xlfn.IFS(AND($J1033,NOT($K1033),NOT($M1033)),TRUE,$P1033&gt;=$B$6,FALSE,AND($J1033,NOT($K1033),$M1033,$N1033=0),TRUE,TRUE,FALSE)</f>
        <v>0</v>
      </c>
      <c r="P1033" cm="1">
        <f t="array" ref="P1033">_xlfn.IFS(AND($O1032,$P1032&lt;$B$6),$P1032+1,AND(NOT($J1032),$P1032&gt;0),0,TRUE,$P1032)</f>
        <v>0</v>
      </c>
      <c r="Q1033" s="1">
        <f t="shared" si="81"/>
        <v>60</v>
      </c>
      <c r="R1033" s="1">
        <f t="shared" si="82"/>
        <v>3000</v>
      </c>
      <c r="S1033" s="17">
        <f t="shared" si="83"/>
        <v>174.75728155339806</v>
      </c>
      <c r="T1033" s="1" cm="1">
        <f t="array" ref="T1033">_xlfn.IFS($B$6=1,Q1033*$B$10,AND(P1032=0,P1033&gt;=1),T1032+$B$6*$B$10*$B$8,TRUE,T1032)</f>
        <v>2400</v>
      </c>
      <c r="U1033" s="17">
        <f t="shared" si="84"/>
        <v>139.80582524271844</v>
      </c>
    </row>
    <row r="1034" spans="7:21" x14ac:dyDescent="0.25">
      <c r="G1034" s="15">
        <v>1032</v>
      </c>
      <c r="H1034" s="17">
        <f t="shared" si="80"/>
        <v>17.183333333333334</v>
      </c>
      <c r="I1034" cm="1">
        <f t="array" ref="I1034">_xlfn.IFS(AND(NOT($I1033=0),$J1033),0,NOT($J1033),$I1033+$B$27,TRUE,$I1033)</f>
        <v>1.4333333333333331</v>
      </c>
      <c r="J1034" t="b" cm="1">
        <f t="array" ref="J1034">_xlfn.IFS($I1034&gt;=$C$5-$B$27,TRUE,$P1034&gt;=$B$6,FALSE,TRUE,$J1033)</f>
        <v>0</v>
      </c>
      <c r="K1034" t="b" cm="1">
        <f t="array" ref="K1034">_xlfn.IFS($L1034&gt;=$B$4-$B$27,FALSE,$I1034&gt;=$B$5-$B$27,TRUE,AND($J1034,NOT($K1033)),FALSE,$K1033,TRUE,TRUE,FALSE)</f>
        <v>0</v>
      </c>
      <c r="L1034" cm="1">
        <f t="array" ref="L1034">_xlfn.IFS($K1033,$L1033+$B$27,NOT($K1033),0,TRUE,$K1033)</f>
        <v>0</v>
      </c>
      <c r="M1034" t="b" cm="1">
        <f t="array" ref="M1034">_xlfn.IFS($K1034,FALSE,AND($J1034,NOT($K1034),$P1034&lt;$B$6),TRUE,TRUE,FALSE)</f>
        <v>0</v>
      </c>
      <c r="N1034" cm="1">
        <f t="array" ref="N1034">_xlfn.IFS($N1033&gt;=$C$7-$B$27,0,$M1033,$N1033+$B$27,TRUE,0)</f>
        <v>0</v>
      </c>
      <c r="O1034" t="b" cm="1">
        <f t="array" ref="O1034">_xlfn.IFS(AND($J1034,NOT($K1034),NOT($M1034)),TRUE,$P1034&gt;=$B$6,FALSE,AND($J1034,NOT($K1034),$M1034,$N1034=0),TRUE,TRUE,FALSE)</f>
        <v>0</v>
      </c>
      <c r="P1034" cm="1">
        <f t="array" ref="P1034">_xlfn.IFS(AND($O1033,$P1033&lt;$B$6),$P1033+1,AND(NOT($J1033),$P1033&gt;0),0,TRUE,$P1033)</f>
        <v>0</v>
      </c>
      <c r="Q1034" s="1">
        <f t="shared" si="81"/>
        <v>60</v>
      </c>
      <c r="R1034" s="1">
        <f t="shared" si="82"/>
        <v>3000</v>
      </c>
      <c r="S1034" s="17">
        <f t="shared" si="83"/>
        <v>174.58777885548011</v>
      </c>
      <c r="T1034" s="1" cm="1">
        <f t="array" ref="T1034">_xlfn.IFS($B$6=1,Q1034*$B$10,AND(P1033=0,P1034&gt;=1),T1033+$B$6*$B$10*$B$8,TRUE,T1033)</f>
        <v>2400</v>
      </c>
      <c r="U1034" s="17">
        <f t="shared" si="84"/>
        <v>139.67022308438411</v>
      </c>
    </row>
    <row r="1035" spans="7:21" x14ac:dyDescent="0.25">
      <c r="G1035" s="15">
        <v>1033</v>
      </c>
      <c r="H1035" s="17">
        <f t="shared" si="80"/>
        <v>17.2</v>
      </c>
      <c r="I1035" cm="1">
        <f t="array" ref="I1035">_xlfn.IFS(AND(NOT($I1034=0),$J1034),0,NOT($J1034),$I1034+$B$27,TRUE,$I1034)</f>
        <v>1.4499999999999997</v>
      </c>
      <c r="J1035" t="b" cm="1">
        <f t="array" ref="J1035">_xlfn.IFS($I1035&gt;=$C$5-$B$27,TRUE,$P1035&gt;=$B$6,FALSE,TRUE,$J1034)</f>
        <v>0</v>
      </c>
      <c r="K1035" t="b" cm="1">
        <f t="array" ref="K1035">_xlfn.IFS($L1035&gt;=$B$4-$B$27,FALSE,$I1035&gt;=$B$5-$B$27,TRUE,AND($J1035,NOT($K1034)),FALSE,$K1034,TRUE,TRUE,FALSE)</f>
        <v>0</v>
      </c>
      <c r="L1035" cm="1">
        <f t="array" ref="L1035">_xlfn.IFS($K1034,$L1034+$B$27,NOT($K1034),0,TRUE,$K1034)</f>
        <v>0</v>
      </c>
      <c r="M1035" t="b" cm="1">
        <f t="array" ref="M1035">_xlfn.IFS($K1035,FALSE,AND($J1035,NOT($K1035),$P1035&lt;$B$6),TRUE,TRUE,FALSE)</f>
        <v>0</v>
      </c>
      <c r="N1035" cm="1">
        <f t="array" ref="N1035">_xlfn.IFS($N1034&gt;=$C$7-$B$27,0,$M1034,$N1034+$B$27,TRUE,0)</f>
        <v>0</v>
      </c>
      <c r="O1035" t="b" cm="1">
        <f t="array" ref="O1035">_xlfn.IFS(AND($J1035,NOT($K1035),NOT($M1035)),TRUE,$P1035&gt;=$B$6,FALSE,AND($J1035,NOT($K1035),$M1035,$N1035=0),TRUE,TRUE,FALSE)</f>
        <v>0</v>
      </c>
      <c r="P1035" cm="1">
        <f t="array" ref="P1035">_xlfn.IFS(AND($O1034,$P1034&lt;$B$6),$P1034+1,AND(NOT($J1034),$P1034&gt;0),0,TRUE,$P1034)</f>
        <v>0</v>
      </c>
      <c r="Q1035" s="1">
        <f t="shared" si="81"/>
        <v>60</v>
      </c>
      <c r="R1035" s="1">
        <f t="shared" si="82"/>
        <v>3000</v>
      </c>
      <c r="S1035" s="17">
        <f t="shared" si="83"/>
        <v>174.41860465116281</v>
      </c>
      <c r="T1035" s="1" cm="1">
        <f t="array" ref="T1035">_xlfn.IFS($B$6=1,Q1035*$B$10,AND(P1034=0,P1035&gt;=1),T1034+$B$6*$B$10*$B$8,TRUE,T1034)</f>
        <v>2400</v>
      </c>
      <c r="U1035" s="17">
        <f t="shared" si="84"/>
        <v>139.53488372093022</v>
      </c>
    </row>
    <row r="1036" spans="7:21" x14ac:dyDescent="0.25">
      <c r="G1036" s="15">
        <v>1034</v>
      </c>
      <c r="H1036" s="17">
        <f t="shared" si="80"/>
        <v>17.216666666666665</v>
      </c>
      <c r="I1036" cm="1">
        <f t="array" ref="I1036">_xlfn.IFS(AND(NOT($I1035=0),$J1035),0,NOT($J1035),$I1035+$B$27,TRUE,$I1035)</f>
        <v>1.4666666666666663</v>
      </c>
      <c r="J1036" t="b" cm="1">
        <f t="array" ref="J1036">_xlfn.IFS($I1036&gt;=$C$5-$B$27,TRUE,$P1036&gt;=$B$6,FALSE,TRUE,$J1035)</f>
        <v>0</v>
      </c>
      <c r="K1036" t="b" cm="1">
        <f t="array" ref="K1036">_xlfn.IFS($L1036&gt;=$B$4-$B$27,FALSE,$I1036&gt;=$B$5-$B$27,TRUE,AND($J1036,NOT($K1035)),FALSE,$K1035,TRUE,TRUE,FALSE)</f>
        <v>0</v>
      </c>
      <c r="L1036" cm="1">
        <f t="array" ref="L1036">_xlfn.IFS($K1035,$L1035+$B$27,NOT($K1035),0,TRUE,$K1035)</f>
        <v>0</v>
      </c>
      <c r="M1036" t="b" cm="1">
        <f t="array" ref="M1036">_xlfn.IFS($K1036,FALSE,AND($J1036,NOT($K1036),$P1036&lt;$B$6),TRUE,TRUE,FALSE)</f>
        <v>0</v>
      </c>
      <c r="N1036" cm="1">
        <f t="array" ref="N1036">_xlfn.IFS($N1035&gt;=$C$7-$B$27,0,$M1035,$N1035+$B$27,TRUE,0)</f>
        <v>0</v>
      </c>
      <c r="O1036" t="b" cm="1">
        <f t="array" ref="O1036">_xlfn.IFS(AND($J1036,NOT($K1036),NOT($M1036)),TRUE,$P1036&gt;=$B$6,FALSE,AND($J1036,NOT($K1036),$M1036,$N1036=0),TRUE,TRUE,FALSE)</f>
        <v>0</v>
      </c>
      <c r="P1036" cm="1">
        <f t="array" ref="P1036">_xlfn.IFS(AND($O1035,$P1035&lt;$B$6),$P1035+1,AND(NOT($J1035),$P1035&gt;0),0,TRUE,$P1035)</f>
        <v>0</v>
      </c>
      <c r="Q1036" s="1">
        <f t="shared" si="81"/>
        <v>60</v>
      </c>
      <c r="R1036" s="1">
        <f t="shared" si="82"/>
        <v>3000</v>
      </c>
      <c r="S1036" s="17">
        <f t="shared" si="83"/>
        <v>174.24975798644726</v>
      </c>
      <c r="T1036" s="1" cm="1">
        <f t="array" ref="T1036">_xlfn.IFS($B$6=1,Q1036*$B$10,AND(P1035=0,P1036&gt;=1),T1035+$B$6*$B$10*$B$8,TRUE,T1035)</f>
        <v>2400</v>
      </c>
      <c r="U1036" s="17">
        <f t="shared" si="84"/>
        <v>139.39980638915782</v>
      </c>
    </row>
    <row r="1037" spans="7:21" x14ac:dyDescent="0.25">
      <c r="G1037" s="15">
        <v>1035</v>
      </c>
      <c r="H1037" s="17">
        <f t="shared" si="80"/>
        <v>17.233333333333334</v>
      </c>
      <c r="I1037" cm="1">
        <f t="array" ref="I1037">_xlfn.IFS(AND(NOT($I1036=0),$J1036),0,NOT($J1036),$I1036+$B$27,TRUE,$I1036)</f>
        <v>1.4833333333333329</v>
      </c>
      <c r="J1037" t="b" cm="1">
        <f t="array" ref="J1037">_xlfn.IFS($I1037&gt;=$C$5-$B$27,TRUE,$P1037&gt;=$B$6,FALSE,TRUE,$J1036)</f>
        <v>0</v>
      </c>
      <c r="K1037" t="b" cm="1">
        <f t="array" ref="K1037">_xlfn.IFS($L1037&gt;=$B$4-$B$27,FALSE,$I1037&gt;=$B$5-$B$27,TRUE,AND($J1037,NOT($K1036)),FALSE,$K1036,TRUE,TRUE,FALSE)</f>
        <v>0</v>
      </c>
      <c r="L1037" cm="1">
        <f t="array" ref="L1037">_xlfn.IFS($K1036,$L1036+$B$27,NOT($K1036),0,TRUE,$K1036)</f>
        <v>0</v>
      </c>
      <c r="M1037" t="b" cm="1">
        <f t="array" ref="M1037">_xlfn.IFS($K1037,FALSE,AND($J1037,NOT($K1037),$P1037&lt;$B$6),TRUE,TRUE,FALSE)</f>
        <v>0</v>
      </c>
      <c r="N1037" cm="1">
        <f t="array" ref="N1037">_xlfn.IFS($N1036&gt;=$C$7-$B$27,0,$M1036,$N1036+$B$27,TRUE,0)</f>
        <v>0</v>
      </c>
      <c r="O1037" t="b" cm="1">
        <f t="array" ref="O1037">_xlfn.IFS(AND($J1037,NOT($K1037),NOT($M1037)),TRUE,$P1037&gt;=$B$6,FALSE,AND($J1037,NOT($K1037),$M1037,$N1037=0),TRUE,TRUE,FALSE)</f>
        <v>0</v>
      </c>
      <c r="P1037" cm="1">
        <f t="array" ref="P1037">_xlfn.IFS(AND($O1036,$P1036&lt;$B$6),$P1036+1,AND(NOT($J1036),$P1036&gt;0),0,TRUE,$P1036)</f>
        <v>0</v>
      </c>
      <c r="Q1037" s="1">
        <f t="shared" si="81"/>
        <v>60</v>
      </c>
      <c r="R1037" s="1">
        <f t="shared" si="82"/>
        <v>3000</v>
      </c>
      <c r="S1037" s="17">
        <f t="shared" si="83"/>
        <v>174.08123791102514</v>
      </c>
      <c r="T1037" s="1" cm="1">
        <f t="array" ref="T1037">_xlfn.IFS($B$6=1,Q1037*$B$10,AND(P1036=0,P1037&gt;=1),T1036+$B$6*$B$10*$B$8,TRUE,T1036)</f>
        <v>2400</v>
      </c>
      <c r="U1037" s="17">
        <f t="shared" si="84"/>
        <v>139.26499032882012</v>
      </c>
    </row>
    <row r="1038" spans="7:21" x14ac:dyDescent="0.25">
      <c r="G1038" s="15">
        <v>1036</v>
      </c>
      <c r="H1038" s="17">
        <f t="shared" si="80"/>
        <v>17.25</v>
      </c>
      <c r="I1038" cm="1">
        <f t="array" ref="I1038">_xlfn.IFS(AND(NOT($I1037=0),$J1037),0,NOT($J1037),$I1037+$B$27,TRUE,$I1037)</f>
        <v>1.4999999999999996</v>
      </c>
      <c r="J1038" t="b" cm="1">
        <f t="array" ref="J1038">_xlfn.IFS($I1038&gt;=$C$5-$B$27,TRUE,$P1038&gt;=$B$6,FALSE,TRUE,$J1037)</f>
        <v>0</v>
      </c>
      <c r="K1038" t="b" cm="1">
        <f t="array" ref="K1038">_xlfn.IFS($L1038&gt;=$B$4-$B$27,FALSE,$I1038&gt;=$B$5-$B$27,TRUE,AND($J1038,NOT($K1037)),FALSE,$K1037,TRUE,TRUE,FALSE)</f>
        <v>0</v>
      </c>
      <c r="L1038" cm="1">
        <f t="array" ref="L1038">_xlfn.IFS($K1037,$L1037+$B$27,NOT($K1037),0,TRUE,$K1037)</f>
        <v>0</v>
      </c>
      <c r="M1038" t="b" cm="1">
        <f t="array" ref="M1038">_xlfn.IFS($K1038,FALSE,AND($J1038,NOT($K1038),$P1038&lt;$B$6),TRUE,TRUE,FALSE)</f>
        <v>0</v>
      </c>
      <c r="N1038" cm="1">
        <f t="array" ref="N1038">_xlfn.IFS($N1037&gt;=$C$7-$B$27,0,$M1037,$N1037+$B$27,TRUE,0)</f>
        <v>0</v>
      </c>
      <c r="O1038" t="b" cm="1">
        <f t="array" ref="O1038">_xlfn.IFS(AND($J1038,NOT($K1038),NOT($M1038)),TRUE,$P1038&gt;=$B$6,FALSE,AND($J1038,NOT($K1038),$M1038,$N1038=0),TRUE,TRUE,FALSE)</f>
        <v>0</v>
      </c>
      <c r="P1038" cm="1">
        <f t="array" ref="P1038">_xlfn.IFS(AND($O1037,$P1037&lt;$B$6),$P1037+1,AND(NOT($J1037),$P1037&gt;0),0,TRUE,$P1037)</f>
        <v>0</v>
      </c>
      <c r="Q1038" s="1">
        <f t="shared" si="81"/>
        <v>60</v>
      </c>
      <c r="R1038" s="1">
        <f t="shared" si="82"/>
        <v>3000</v>
      </c>
      <c r="S1038" s="17">
        <f t="shared" si="83"/>
        <v>173.91304347826087</v>
      </c>
      <c r="T1038" s="1" cm="1">
        <f t="array" ref="T1038">_xlfn.IFS($B$6=1,Q1038*$B$10,AND(P1037=0,P1038&gt;=1),T1037+$B$6*$B$10*$B$8,TRUE,T1037)</f>
        <v>2400</v>
      </c>
      <c r="U1038" s="17">
        <f t="shared" si="84"/>
        <v>139.13043478260869</v>
      </c>
    </row>
    <row r="1039" spans="7:21" x14ac:dyDescent="0.25">
      <c r="G1039" s="15">
        <v>1037</v>
      </c>
      <c r="H1039" s="17">
        <f t="shared" si="80"/>
        <v>17.266666666666666</v>
      </c>
      <c r="I1039" cm="1">
        <f t="array" ref="I1039">_xlfn.IFS(AND(NOT($I1038=0),$J1038),0,NOT($J1038),$I1038+$B$27,TRUE,$I1038)</f>
        <v>1.5166666666666662</v>
      </c>
      <c r="J1039" t="b" cm="1">
        <f t="array" ref="J1039">_xlfn.IFS($I1039&gt;=$C$5-$B$27,TRUE,$P1039&gt;=$B$6,FALSE,TRUE,$J1038)</f>
        <v>0</v>
      </c>
      <c r="K1039" t="b" cm="1">
        <f t="array" ref="K1039">_xlfn.IFS($L1039&gt;=$B$4-$B$27,FALSE,$I1039&gt;=$B$5-$B$27,TRUE,AND($J1039,NOT($K1038)),FALSE,$K1038,TRUE,TRUE,FALSE)</f>
        <v>0</v>
      </c>
      <c r="L1039" cm="1">
        <f t="array" ref="L1039">_xlfn.IFS($K1038,$L1038+$B$27,NOT($K1038),0,TRUE,$K1038)</f>
        <v>0</v>
      </c>
      <c r="M1039" t="b" cm="1">
        <f t="array" ref="M1039">_xlfn.IFS($K1039,FALSE,AND($J1039,NOT($K1039),$P1039&lt;$B$6),TRUE,TRUE,FALSE)</f>
        <v>0</v>
      </c>
      <c r="N1039" cm="1">
        <f t="array" ref="N1039">_xlfn.IFS($N1038&gt;=$C$7-$B$27,0,$M1038,$N1038+$B$27,TRUE,0)</f>
        <v>0</v>
      </c>
      <c r="O1039" t="b" cm="1">
        <f t="array" ref="O1039">_xlfn.IFS(AND($J1039,NOT($K1039),NOT($M1039)),TRUE,$P1039&gt;=$B$6,FALSE,AND($J1039,NOT($K1039),$M1039,$N1039=0),TRUE,TRUE,FALSE)</f>
        <v>0</v>
      </c>
      <c r="P1039" cm="1">
        <f t="array" ref="P1039">_xlfn.IFS(AND($O1038,$P1038&lt;$B$6),$P1038+1,AND(NOT($J1038),$P1038&gt;0),0,TRUE,$P1038)</f>
        <v>0</v>
      </c>
      <c r="Q1039" s="1">
        <f t="shared" si="81"/>
        <v>60</v>
      </c>
      <c r="R1039" s="1">
        <f t="shared" si="82"/>
        <v>3000</v>
      </c>
      <c r="S1039" s="17">
        <f t="shared" si="83"/>
        <v>173.74517374517376</v>
      </c>
      <c r="T1039" s="1" cm="1">
        <f t="array" ref="T1039">_xlfn.IFS($B$6=1,Q1039*$B$10,AND(P1038=0,P1039&gt;=1),T1038+$B$6*$B$10*$B$8,TRUE,T1038)</f>
        <v>2400</v>
      </c>
      <c r="U1039" s="17">
        <f t="shared" si="84"/>
        <v>138.996138996139</v>
      </c>
    </row>
    <row r="1040" spans="7:21" x14ac:dyDescent="0.25">
      <c r="G1040" s="15">
        <v>1038</v>
      </c>
      <c r="H1040" s="17">
        <f t="shared" si="80"/>
        <v>17.283333333333331</v>
      </c>
      <c r="I1040" cm="1">
        <f t="array" ref="I1040">_xlfn.IFS(AND(NOT($I1039=0),$J1039),0,NOT($J1039),$I1039+$B$27,TRUE,$I1039)</f>
        <v>1.5333333333333328</v>
      </c>
      <c r="J1040" t="b" cm="1">
        <f t="array" ref="J1040">_xlfn.IFS($I1040&gt;=$C$5-$B$27,TRUE,$P1040&gt;=$B$6,FALSE,TRUE,$J1039)</f>
        <v>0</v>
      </c>
      <c r="K1040" t="b" cm="1">
        <f t="array" ref="K1040">_xlfn.IFS($L1040&gt;=$B$4-$B$27,FALSE,$I1040&gt;=$B$5-$B$27,TRUE,AND($J1040,NOT($K1039)),FALSE,$K1039,TRUE,TRUE,FALSE)</f>
        <v>0</v>
      </c>
      <c r="L1040" cm="1">
        <f t="array" ref="L1040">_xlfn.IFS($K1039,$L1039+$B$27,NOT($K1039),0,TRUE,$K1039)</f>
        <v>0</v>
      </c>
      <c r="M1040" t="b" cm="1">
        <f t="array" ref="M1040">_xlfn.IFS($K1040,FALSE,AND($J1040,NOT($K1040),$P1040&lt;$B$6),TRUE,TRUE,FALSE)</f>
        <v>0</v>
      </c>
      <c r="N1040" cm="1">
        <f t="array" ref="N1040">_xlfn.IFS($N1039&gt;=$C$7-$B$27,0,$M1039,$N1039+$B$27,TRUE,0)</f>
        <v>0</v>
      </c>
      <c r="O1040" t="b" cm="1">
        <f t="array" ref="O1040">_xlfn.IFS(AND($J1040,NOT($K1040),NOT($M1040)),TRUE,$P1040&gt;=$B$6,FALSE,AND($J1040,NOT($K1040),$M1040,$N1040=0),TRUE,TRUE,FALSE)</f>
        <v>0</v>
      </c>
      <c r="P1040" cm="1">
        <f t="array" ref="P1040">_xlfn.IFS(AND($O1039,$P1039&lt;$B$6),$P1039+1,AND(NOT($J1039),$P1039&gt;0),0,TRUE,$P1039)</f>
        <v>0</v>
      </c>
      <c r="Q1040" s="1">
        <f t="shared" si="81"/>
        <v>60</v>
      </c>
      <c r="R1040" s="1">
        <f t="shared" si="82"/>
        <v>3000</v>
      </c>
      <c r="S1040" s="17">
        <f t="shared" si="83"/>
        <v>173.57762777242047</v>
      </c>
      <c r="T1040" s="1" cm="1">
        <f t="array" ref="T1040">_xlfn.IFS($B$6=1,Q1040*$B$10,AND(P1039=0,P1040&gt;=1),T1039+$B$6*$B$10*$B$8,TRUE,T1039)</f>
        <v>2400</v>
      </c>
      <c r="U1040" s="17">
        <f t="shared" si="84"/>
        <v>138.86210221793638</v>
      </c>
    </row>
    <row r="1041" spans="7:21" x14ac:dyDescent="0.25">
      <c r="G1041" s="15">
        <v>1039</v>
      </c>
      <c r="H1041" s="17">
        <f t="shared" si="80"/>
        <v>17.3</v>
      </c>
      <c r="I1041" cm="1">
        <f t="array" ref="I1041">_xlfn.IFS(AND(NOT($I1040=0),$J1040),0,NOT($J1040),$I1040+$B$27,TRUE,$I1040)</f>
        <v>1.5499999999999994</v>
      </c>
      <c r="J1041" t="b" cm="1">
        <f t="array" ref="J1041">_xlfn.IFS($I1041&gt;=$C$5-$B$27,TRUE,$P1041&gt;=$B$6,FALSE,TRUE,$J1040)</f>
        <v>0</v>
      </c>
      <c r="K1041" t="b" cm="1">
        <f t="array" ref="K1041">_xlfn.IFS($L1041&gt;=$B$4-$B$27,FALSE,$I1041&gt;=$B$5-$B$27,TRUE,AND($J1041,NOT($K1040)),FALSE,$K1040,TRUE,TRUE,FALSE)</f>
        <v>0</v>
      </c>
      <c r="L1041" cm="1">
        <f t="array" ref="L1041">_xlfn.IFS($K1040,$L1040+$B$27,NOT($K1040),0,TRUE,$K1040)</f>
        <v>0</v>
      </c>
      <c r="M1041" t="b" cm="1">
        <f t="array" ref="M1041">_xlfn.IFS($K1041,FALSE,AND($J1041,NOT($K1041),$P1041&lt;$B$6),TRUE,TRUE,FALSE)</f>
        <v>0</v>
      </c>
      <c r="N1041" cm="1">
        <f t="array" ref="N1041">_xlfn.IFS($N1040&gt;=$C$7-$B$27,0,$M1040,$N1040+$B$27,TRUE,0)</f>
        <v>0</v>
      </c>
      <c r="O1041" t="b" cm="1">
        <f t="array" ref="O1041">_xlfn.IFS(AND($J1041,NOT($K1041),NOT($M1041)),TRUE,$P1041&gt;=$B$6,FALSE,AND($J1041,NOT($K1041),$M1041,$N1041=0),TRUE,TRUE,FALSE)</f>
        <v>0</v>
      </c>
      <c r="P1041" cm="1">
        <f t="array" ref="P1041">_xlfn.IFS(AND($O1040,$P1040&lt;$B$6),$P1040+1,AND(NOT($J1040),$P1040&gt;0),0,TRUE,$P1040)</f>
        <v>0</v>
      </c>
      <c r="Q1041" s="1">
        <f t="shared" si="81"/>
        <v>60</v>
      </c>
      <c r="R1041" s="1">
        <f t="shared" si="82"/>
        <v>3000</v>
      </c>
      <c r="S1041" s="17">
        <f t="shared" si="83"/>
        <v>173.41040462427745</v>
      </c>
      <c r="T1041" s="1" cm="1">
        <f t="array" ref="T1041">_xlfn.IFS($B$6=1,Q1041*$B$10,AND(P1040=0,P1041&gt;=1),T1040+$B$6*$B$10*$B$8,TRUE,T1040)</f>
        <v>2400</v>
      </c>
      <c r="U1041" s="17">
        <f t="shared" si="84"/>
        <v>138.72832369942196</v>
      </c>
    </row>
    <row r="1042" spans="7:21" x14ac:dyDescent="0.25">
      <c r="G1042" s="15">
        <v>1040</v>
      </c>
      <c r="H1042" s="17">
        <f t="shared" si="80"/>
        <v>17.316666666666666</v>
      </c>
      <c r="I1042" cm="1">
        <f t="array" ref="I1042">_xlfn.IFS(AND(NOT($I1041=0),$J1041),0,NOT($J1041),$I1041+$B$27,TRUE,$I1041)</f>
        <v>1.566666666666666</v>
      </c>
      <c r="J1042" t="b" cm="1">
        <f t="array" ref="J1042">_xlfn.IFS($I1042&gt;=$C$5-$B$27,TRUE,$P1042&gt;=$B$6,FALSE,TRUE,$J1041)</f>
        <v>0</v>
      </c>
      <c r="K1042" t="b" cm="1">
        <f t="array" ref="K1042">_xlfn.IFS($L1042&gt;=$B$4-$B$27,FALSE,$I1042&gt;=$B$5-$B$27,TRUE,AND($J1042,NOT($K1041)),FALSE,$K1041,TRUE,TRUE,FALSE)</f>
        <v>0</v>
      </c>
      <c r="L1042" cm="1">
        <f t="array" ref="L1042">_xlfn.IFS($K1041,$L1041+$B$27,NOT($K1041),0,TRUE,$K1041)</f>
        <v>0</v>
      </c>
      <c r="M1042" t="b" cm="1">
        <f t="array" ref="M1042">_xlfn.IFS($K1042,FALSE,AND($J1042,NOT($K1042),$P1042&lt;$B$6),TRUE,TRUE,FALSE)</f>
        <v>0</v>
      </c>
      <c r="N1042" cm="1">
        <f t="array" ref="N1042">_xlfn.IFS($N1041&gt;=$C$7-$B$27,0,$M1041,$N1041+$B$27,TRUE,0)</f>
        <v>0</v>
      </c>
      <c r="O1042" t="b" cm="1">
        <f t="array" ref="O1042">_xlfn.IFS(AND($J1042,NOT($K1042),NOT($M1042)),TRUE,$P1042&gt;=$B$6,FALSE,AND($J1042,NOT($K1042),$M1042,$N1042=0),TRUE,TRUE,FALSE)</f>
        <v>0</v>
      </c>
      <c r="P1042" cm="1">
        <f t="array" ref="P1042">_xlfn.IFS(AND($O1041,$P1041&lt;$B$6),$P1041+1,AND(NOT($J1041),$P1041&gt;0),0,TRUE,$P1041)</f>
        <v>0</v>
      </c>
      <c r="Q1042" s="1">
        <f t="shared" si="81"/>
        <v>60</v>
      </c>
      <c r="R1042" s="1">
        <f t="shared" si="82"/>
        <v>3000</v>
      </c>
      <c r="S1042" s="17">
        <f t="shared" si="83"/>
        <v>173.24350336862369</v>
      </c>
      <c r="T1042" s="1" cm="1">
        <f t="array" ref="T1042">_xlfn.IFS($B$6=1,Q1042*$B$10,AND(P1041=0,P1042&gt;=1),T1041+$B$6*$B$10*$B$8,TRUE,T1041)</f>
        <v>2400</v>
      </c>
      <c r="U1042" s="17">
        <f t="shared" si="84"/>
        <v>138.59480269489893</v>
      </c>
    </row>
    <row r="1043" spans="7:21" x14ac:dyDescent="0.25">
      <c r="G1043" s="15">
        <v>1041</v>
      </c>
      <c r="H1043" s="17">
        <f t="shared" si="80"/>
        <v>17.333333333333332</v>
      </c>
      <c r="I1043" cm="1">
        <f t="array" ref="I1043">_xlfn.IFS(AND(NOT($I1042=0),$J1042),0,NOT($J1042),$I1042+$B$27,TRUE,$I1042)</f>
        <v>1.5833333333333326</v>
      </c>
      <c r="J1043" t="b" cm="1">
        <f t="array" ref="J1043">_xlfn.IFS($I1043&gt;=$C$5-$B$27,TRUE,$P1043&gt;=$B$6,FALSE,TRUE,$J1042)</f>
        <v>0</v>
      </c>
      <c r="K1043" t="b" cm="1">
        <f t="array" ref="K1043">_xlfn.IFS($L1043&gt;=$B$4-$B$27,FALSE,$I1043&gt;=$B$5-$B$27,TRUE,AND($J1043,NOT($K1042)),FALSE,$K1042,TRUE,TRUE,FALSE)</f>
        <v>0</v>
      </c>
      <c r="L1043" cm="1">
        <f t="array" ref="L1043">_xlfn.IFS($K1042,$L1042+$B$27,NOT($K1042),0,TRUE,$K1042)</f>
        <v>0</v>
      </c>
      <c r="M1043" t="b" cm="1">
        <f t="array" ref="M1043">_xlfn.IFS($K1043,FALSE,AND($J1043,NOT($K1043),$P1043&lt;$B$6),TRUE,TRUE,FALSE)</f>
        <v>0</v>
      </c>
      <c r="N1043" cm="1">
        <f t="array" ref="N1043">_xlfn.IFS($N1042&gt;=$C$7-$B$27,0,$M1042,$N1042+$B$27,TRUE,0)</f>
        <v>0</v>
      </c>
      <c r="O1043" t="b" cm="1">
        <f t="array" ref="O1043">_xlfn.IFS(AND($J1043,NOT($K1043),NOT($M1043)),TRUE,$P1043&gt;=$B$6,FALSE,AND($J1043,NOT($K1043),$M1043,$N1043=0),TRUE,TRUE,FALSE)</f>
        <v>0</v>
      </c>
      <c r="P1043" cm="1">
        <f t="array" ref="P1043">_xlfn.IFS(AND($O1042,$P1042&lt;$B$6),$P1042+1,AND(NOT($J1042),$P1042&gt;0),0,TRUE,$P1042)</f>
        <v>0</v>
      </c>
      <c r="Q1043" s="1">
        <f t="shared" si="81"/>
        <v>60</v>
      </c>
      <c r="R1043" s="1">
        <f t="shared" si="82"/>
        <v>3000</v>
      </c>
      <c r="S1043" s="17">
        <f t="shared" si="83"/>
        <v>173.07692307692309</v>
      </c>
      <c r="T1043" s="1" cm="1">
        <f t="array" ref="T1043">_xlfn.IFS($B$6=1,Q1043*$B$10,AND(P1042=0,P1043&gt;=1),T1042+$B$6*$B$10*$B$8,TRUE,T1042)</f>
        <v>2400</v>
      </c>
      <c r="U1043" s="17">
        <f t="shared" si="84"/>
        <v>138.46153846153848</v>
      </c>
    </row>
    <row r="1044" spans="7:21" x14ac:dyDescent="0.25">
      <c r="G1044" s="15">
        <v>1042</v>
      </c>
      <c r="H1044" s="17">
        <f t="shared" si="80"/>
        <v>17.350000000000001</v>
      </c>
      <c r="I1044" cm="1">
        <f t="array" ref="I1044">_xlfn.IFS(AND(NOT($I1043=0),$J1043),0,NOT($J1043),$I1043+$B$27,TRUE,$I1043)</f>
        <v>1.5999999999999992</v>
      </c>
      <c r="J1044" t="b" cm="1">
        <f t="array" ref="J1044">_xlfn.IFS($I1044&gt;=$C$5-$B$27,TRUE,$P1044&gt;=$B$6,FALSE,TRUE,$J1043)</f>
        <v>0</v>
      </c>
      <c r="K1044" t="b" cm="1">
        <f t="array" ref="K1044">_xlfn.IFS($L1044&gt;=$B$4-$B$27,FALSE,$I1044&gt;=$B$5-$B$27,TRUE,AND($J1044,NOT($K1043)),FALSE,$K1043,TRUE,TRUE,FALSE)</f>
        <v>0</v>
      </c>
      <c r="L1044" cm="1">
        <f t="array" ref="L1044">_xlfn.IFS($K1043,$L1043+$B$27,NOT($K1043),0,TRUE,$K1043)</f>
        <v>0</v>
      </c>
      <c r="M1044" t="b" cm="1">
        <f t="array" ref="M1044">_xlfn.IFS($K1044,FALSE,AND($J1044,NOT($K1044),$P1044&lt;$B$6),TRUE,TRUE,FALSE)</f>
        <v>0</v>
      </c>
      <c r="N1044" cm="1">
        <f t="array" ref="N1044">_xlfn.IFS($N1043&gt;=$C$7-$B$27,0,$M1043,$N1043+$B$27,TRUE,0)</f>
        <v>0</v>
      </c>
      <c r="O1044" t="b" cm="1">
        <f t="array" ref="O1044">_xlfn.IFS(AND($J1044,NOT($K1044),NOT($M1044)),TRUE,$P1044&gt;=$B$6,FALSE,AND($J1044,NOT($K1044),$M1044,$N1044=0),TRUE,TRUE,FALSE)</f>
        <v>0</v>
      </c>
      <c r="P1044" cm="1">
        <f t="array" ref="P1044">_xlfn.IFS(AND($O1043,$P1043&lt;$B$6),$P1043+1,AND(NOT($J1043),$P1043&gt;0),0,TRUE,$P1043)</f>
        <v>0</v>
      </c>
      <c r="Q1044" s="1">
        <f t="shared" si="81"/>
        <v>60</v>
      </c>
      <c r="R1044" s="1">
        <f t="shared" si="82"/>
        <v>3000</v>
      </c>
      <c r="S1044" s="17">
        <f t="shared" si="83"/>
        <v>172.91066282420749</v>
      </c>
      <c r="T1044" s="1" cm="1">
        <f t="array" ref="T1044">_xlfn.IFS($B$6=1,Q1044*$B$10,AND(P1043=0,P1044&gt;=1),T1043+$B$6*$B$10*$B$8,TRUE,T1043)</f>
        <v>2400</v>
      </c>
      <c r="U1044" s="17">
        <f t="shared" si="84"/>
        <v>138.32853025936598</v>
      </c>
    </row>
    <row r="1045" spans="7:21" x14ac:dyDescent="0.25">
      <c r="G1045" s="15">
        <v>1043</v>
      </c>
      <c r="H1045" s="17">
        <f t="shared" si="80"/>
        <v>17.366666666666667</v>
      </c>
      <c r="I1045" cm="1">
        <f t="array" ref="I1045">_xlfn.IFS(AND(NOT($I1044=0),$J1044),0,NOT($J1044),$I1044+$B$27,TRUE,$I1044)</f>
        <v>1.6166666666666658</v>
      </c>
      <c r="J1045" t="b" cm="1">
        <f t="array" ref="J1045">_xlfn.IFS($I1045&gt;=$C$5-$B$27,TRUE,$P1045&gt;=$B$6,FALSE,TRUE,$J1044)</f>
        <v>0</v>
      </c>
      <c r="K1045" t="b" cm="1">
        <f t="array" ref="K1045">_xlfn.IFS($L1045&gt;=$B$4-$B$27,FALSE,$I1045&gt;=$B$5-$B$27,TRUE,AND($J1045,NOT($K1044)),FALSE,$K1044,TRUE,TRUE,FALSE)</f>
        <v>0</v>
      </c>
      <c r="L1045" cm="1">
        <f t="array" ref="L1045">_xlfn.IFS($K1044,$L1044+$B$27,NOT($K1044),0,TRUE,$K1044)</f>
        <v>0</v>
      </c>
      <c r="M1045" t="b" cm="1">
        <f t="array" ref="M1045">_xlfn.IFS($K1045,FALSE,AND($J1045,NOT($K1045),$P1045&lt;$B$6),TRUE,TRUE,FALSE)</f>
        <v>0</v>
      </c>
      <c r="N1045" cm="1">
        <f t="array" ref="N1045">_xlfn.IFS($N1044&gt;=$C$7-$B$27,0,$M1044,$N1044+$B$27,TRUE,0)</f>
        <v>0</v>
      </c>
      <c r="O1045" t="b" cm="1">
        <f t="array" ref="O1045">_xlfn.IFS(AND($J1045,NOT($K1045),NOT($M1045)),TRUE,$P1045&gt;=$B$6,FALSE,AND($J1045,NOT($K1045),$M1045,$N1045=0),TRUE,TRUE,FALSE)</f>
        <v>0</v>
      </c>
      <c r="P1045" cm="1">
        <f t="array" ref="P1045">_xlfn.IFS(AND($O1044,$P1044&lt;$B$6),$P1044+1,AND(NOT($J1044),$P1044&gt;0),0,TRUE,$P1044)</f>
        <v>0</v>
      </c>
      <c r="Q1045" s="1">
        <f t="shared" si="81"/>
        <v>60</v>
      </c>
      <c r="R1045" s="1">
        <f t="shared" si="82"/>
        <v>3000</v>
      </c>
      <c r="S1045" s="17">
        <f t="shared" si="83"/>
        <v>172.7447216890595</v>
      </c>
      <c r="T1045" s="1" cm="1">
        <f t="array" ref="T1045">_xlfn.IFS($B$6=1,Q1045*$B$10,AND(P1044=0,P1045&gt;=1),T1044+$B$6*$B$10*$B$8,TRUE,T1044)</f>
        <v>2400</v>
      </c>
      <c r="U1045" s="17">
        <f t="shared" si="84"/>
        <v>138.19577735124759</v>
      </c>
    </row>
    <row r="1046" spans="7:21" x14ac:dyDescent="0.25">
      <c r="G1046" s="15">
        <v>1044</v>
      </c>
      <c r="H1046" s="17">
        <f t="shared" si="80"/>
        <v>17.383333333333333</v>
      </c>
      <c r="I1046" cm="1">
        <f t="array" ref="I1046">_xlfn.IFS(AND(NOT($I1045=0),$J1045),0,NOT($J1045),$I1045+$B$27,TRUE,$I1045)</f>
        <v>1.6333333333333324</v>
      </c>
      <c r="J1046" t="b" cm="1">
        <f t="array" ref="J1046">_xlfn.IFS($I1046&gt;=$C$5-$B$27,TRUE,$P1046&gt;=$B$6,FALSE,TRUE,$J1045)</f>
        <v>0</v>
      </c>
      <c r="K1046" t="b" cm="1">
        <f t="array" ref="K1046">_xlfn.IFS($L1046&gt;=$B$4-$B$27,FALSE,$I1046&gt;=$B$5-$B$27,TRUE,AND($J1046,NOT($K1045)),FALSE,$K1045,TRUE,TRUE,FALSE)</f>
        <v>0</v>
      </c>
      <c r="L1046" cm="1">
        <f t="array" ref="L1046">_xlfn.IFS($K1045,$L1045+$B$27,NOT($K1045),0,TRUE,$K1045)</f>
        <v>0</v>
      </c>
      <c r="M1046" t="b" cm="1">
        <f t="array" ref="M1046">_xlfn.IFS($K1046,FALSE,AND($J1046,NOT($K1046),$P1046&lt;$B$6),TRUE,TRUE,FALSE)</f>
        <v>0</v>
      </c>
      <c r="N1046" cm="1">
        <f t="array" ref="N1046">_xlfn.IFS($N1045&gt;=$C$7-$B$27,0,$M1045,$N1045+$B$27,TRUE,0)</f>
        <v>0</v>
      </c>
      <c r="O1046" t="b" cm="1">
        <f t="array" ref="O1046">_xlfn.IFS(AND($J1046,NOT($K1046),NOT($M1046)),TRUE,$P1046&gt;=$B$6,FALSE,AND($J1046,NOT($K1046),$M1046,$N1046=0),TRUE,TRUE,FALSE)</f>
        <v>0</v>
      </c>
      <c r="P1046" cm="1">
        <f t="array" ref="P1046">_xlfn.IFS(AND($O1045,$P1045&lt;$B$6),$P1045+1,AND(NOT($J1045),$P1045&gt;0),0,TRUE,$P1045)</f>
        <v>0</v>
      </c>
      <c r="Q1046" s="1">
        <f t="shared" si="81"/>
        <v>60</v>
      </c>
      <c r="R1046" s="1">
        <f t="shared" si="82"/>
        <v>3000</v>
      </c>
      <c r="S1046" s="17">
        <f t="shared" si="83"/>
        <v>172.57909875359539</v>
      </c>
      <c r="T1046" s="1" cm="1">
        <f t="array" ref="T1046">_xlfn.IFS($B$6=1,Q1046*$B$10,AND(P1045=0,P1046&gt;=1),T1045+$B$6*$B$10*$B$8,TRUE,T1045)</f>
        <v>2400</v>
      </c>
      <c r="U1046" s="17">
        <f t="shared" si="84"/>
        <v>138.06327900287633</v>
      </c>
    </row>
    <row r="1047" spans="7:21" x14ac:dyDescent="0.25">
      <c r="G1047" s="15">
        <v>1045</v>
      </c>
      <c r="H1047" s="17">
        <f t="shared" si="80"/>
        <v>17.399999999999999</v>
      </c>
      <c r="I1047" cm="1">
        <f t="array" ref="I1047">_xlfn.IFS(AND(NOT($I1046=0),$J1046),0,NOT($J1046),$I1046+$B$27,TRUE,$I1046)</f>
        <v>1.649999999999999</v>
      </c>
      <c r="J1047" t="b" cm="1">
        <f t="array" ref="J1047">_xlfn.IFS($I1047&gt;=$C$5-$B$27,TRUE,$P1047&gt;=$B$6,FALSE,TRUE,$J1046)</f>
        <v>0</v>
      </c>
      <c r="K1047" t="b" cm="1">
        <f t="array" ref="K1047">_xlfn.IFS($L1047&gt;=$B$4-$B$27,FALSE,$I1047&gt;=$B$5-$B$27,TRUE,AND($J1047,NOT($K1046)),FALSE,$K1046,TRUE,TRUE,FALSE)</f>
        <v>0</v>
      </c>
      <c r="L1047" cm="1">
        <f t="array" ref="L1047">_xlfn.IFS($K1046,$L1046+$B$27,NOT($K1046),0,TRUE,$K1046)</f>
        <v>0</v>
      </c>
      <c r="M1047" t="b" cm="1">
        <f t="array" ref="M1047">_xlfn.IFS($K1047,FALSE,AND($J1047,NOT($K1047),$P1047&lt;$B$6),TRUE,TRUE,FALSE)</f>
        <v>0</v>
      </c>
      <c r="N1047" cm="1">
        <f t="array" ref="N1047">_xlfn.IFS($N1046&gt;=$C$7-$B$27,0,$M1046,$N1046+$B$27,TRUE,0)</f>
        <v>0</v>
      </c>
      <c r="O1047" t="b" cm="1">
        <f t="array" ref="O1047">_xlfn.IFS(AND($J1047,NOT($K1047),NOT($M1047)),TRUE,$P1047&gt;=$B$6,FALSE,AND($J1047,NOT($K1047),$M1047,$N1047=0),TRUE,TRUE,FALSE)</f>
        <v>0</v>
      </c>
      <c r="P1047" cm="1">
        <f t="array" ref="P1047">_xlfn.IFS(AND($O1046,$P1046&lt;$B$6),$P1046+1,AND(NOT($J1046),$P1046&gt;0),0,TRUE,$P1046)</f>
        <v>0</v>
      </c>
      <c r="Q1047" s="1">
        <f t="shared" si="81"/>
        <v>60</v>
      </c>
      <c r="R1047" s="1">
        <f t="shared" si="82"/>
        <v>3000</v>
      </c>
      <c r="S1047" s="17">
        <f t="shared" si="83"/>
        <v>172.41379310344828</v>
      </c>
      <c r="T1047" s="1" cm="1">
        <f t="array" ref="T1047">_xlfn.IFS($B$6=1,Q1047*$B$10,AND(P1046=0,P1047&gt;=1),T1046+$B$6*$B$10*$B$8,TRUE,T1046)</f>
        <v>2400</v>
      </c>
      <c r="U1047" s="17">
        <f t="shared" si="84"/>
        <v>137.93103448275863</v>
      </c>
    </row>
    <row r="1048" spans="7:21" x14ac:dyDescent="0.25">
      <c r="G1048" s="15">
        <v>1046</v>
      </c>
      <c r="H1048" s="17">
        <f t="shared" si="80"/>
        <v>17.416666666666668</v>
      </c>
      <c r="I1048" cm="1">
        <f t="array" ref="I1048">_xlfn.IFS(AND(NOT($I1047=0),$J1047),0,NOT($J1047),$I1047+$B$27,TRUE,$I1047)</f>
        <v>1.6666666666666656</v>
      </c>
      <c r="J1048" t="b" cm="1">
        <f t="array" ref="J1048">_xlfn.IFS($I1048&gt;=$C$5-$B$27,TRUE,$P1048&gt;=$B$6,FALSE,TRUE,$J1047)</f>
        <v>0</v>
      </c>
      <c r="K1048" t="b" cm="1">
        <f t="array" ref="K1048">_xlfn.IFS($L1048&gt;=$B$4-$B$27,FALSE,$I1048&gt;=$B$5-$B$27,TRUE,AND($J1048,NOT($K1047)),FALSE,$K1047,TRUE,TRUE,FALSE)</f>
        <v>0</v>
      </c>
      <c r="L1048" cm="1">
        <f t="array" ref="L1048">_xlfn.IFS($K1047,$L1047+$B$27,NOT($K1047),0,TRUE,$K1047)</f>
        <v>0</v>
      </c>
      <c r="M1048" t="b" cm="1">
        <f t="array" ref="M1048">_xlfn.IFS($K1048,FALSE,AND($J1048,NOT($K1048),$P1048&lt;$B$6),TRUE,TRUE,FALSE)</f>
        <v>0</v>
      </c>
      <c r="N1048" cm="1">
        <f t="array" ref="N1048">_xlfn.IFS($N1047&gt;=$C$7-$B$27,0,$M1047,$N1047+$B$27,TRUE,0)</f>
        <v>0</v>
      </c>
      <c r="O1048" t="b" cm="1">
        <f t="array" ref="O1048">_xlfn.IFS(AND($J1048,NOT($K1048),NOT($M1048)),TRUE,$P1048&gt;=$B$6,FALSE,AND($J1048,NOT($K1048),$M1048,$N1048=0),TRUE,TRUE,FALSE)</f>
        <v>0</v>
      </c>
      <c r="P1048" cm="1">
        <f t="array" ref="P1048">_xlfn.IFS(AND($O1047,$P1047&lt;$B$6),$P1047+1,AND(NOT($J1047),$P1047&gt;0),0,TRUE,$P1047)</f>
        <v>0</v>
      </c>
      <c r="Q1048" s="1">
        <f t="shared" si="81"/>
        <v>60</v>
      </c>
      <c r="R1048" s="1">
        <f t="shared" si="82"/>
        <v>3000</v>
      </c>
      <c r="S1048" s="17">
        <f t="shared" si="83"/>
        <v>172.24880382775117</v>
      </c>
      <c r="T1048" s="1" cm="1">
        <f t="array" ref="T1048">_xlfn.IFS($B$6=1,Q1048*$B$10,AND(P1047=0,P1048&gt;=1),T1047+$B$6*$B$10*$B$8,TRUE,T1047)</f>
        <v>2400</v>
      </c>
      <c r="U1048" s="17">
        <f t="shared" si="84"/>
        <v>137.79904306220095</v>
      </c>
    </row>
    <row r="1049" spans="7:21" x14ac:dyDescent="0.25">
      <c r="G1049" s="15">
        <v>1047</v>
      </c>
      <c r="H1049" s="17">
        <f t="shared" si="80"/>
        <v>17.433333333333334</v>
      </c>
      <c r="I1049" cm="1">
        <f t="array" ref="I1049">_xlfn.IFS(AND(NOT($I1048=0),$J1048),0,NOT($J1048),$I1048+$B$27,TRUE,$I1048)</f>
        <v>1.6833333333333322</v>
      </c>
      <c r="J1049" t="b" cm="1">
        <f t="array" ref="J1049">_xlfn.IFS($I1049&gt;=$C$5-$B$27,TRUE,$P1049&gt;=$B$6,FALSE,TRUE,$J1048)</f>
        <v>0</v>
      </c>
      <c r="K1049" t="b" cm="1">
        <f t="array" ref="K1049">_xlfn.IFS($L1049&gt;=$B$4-$B$27,FALSE,$I1049&gt;=$B$5-$B$27,TRUE,AND($J1049,NOT($K1048)),FALSE,$K1048,TRUE,TRUE,FALSE)</f>
        <v>0</v>
      </c>
      <c r="L1049" cm="1">
        <f t="array" ref="L1049">_xlfn.IFS($K1048,$L1048+$B$27,NOT($K1048),0,TRUE,$K1048)</f>
        <v>0</v>
      </c>
      <c r="M1049" t="b" cm="1">
        <f t="array" ref="M1049">_xlfn.IFS($K1049,FALSE,AND($J1049,NOT($K1049),$P1049&lt;$B$6),TRUE,TRUE,FALSE)</f>
        <v>0</v>
      </c>
      <c r="N1049" cm="1">
        <f t="array" ref="N1049">_xlfn.IFS($N1048&gt;=$C$7-$B$27,0,$M1048,$N1048+$B$27,TRUE,0)</f>
        <v>0</v>
      </c>
      <c r="O1049" t="b" cm="1">
        <f t="array" ref="O1049">_xlfn.IFS(AND($J1049,NOT($K1049),NOT($M1049)),TRUE,$P1049&gt;=$B$6,FALSE,AND($J1049,NOT($K1049),$M1049,$N1049=0),TRUE,TRUE,FALSE)</f>
        <v>0</v>
      </c>
      <c r="P1049" cm="1">
        <f t="array" ref="P1049">_xlfn.IFS(AND($O1048,$P1048&lt;$B$6),$P1048+1,AND(NOT($J1048),$P1048&gt;0),0,TRUE,$P1048)</f>
        <v>0</v>
      </c>
      <c r="Q1049" s="1">
        <f t="shared" si="81"/>
        <v>60</v>
      </c>
      <c r="R1049" s="1">
        <f t="shared" si="82"/>
        <v>3000</v>
      </c>
      <c r="S1049" s="17">
        <f t="shared" si="83"/>
        <v>172.08413001912047</v>
      </c>
      <c r="T1049" s="1" cm="1">
        <f t="array" ref="T1049">_xlfn.IFS($B$6=1,Q1049*$B$10,AND(P1048=0,P1049&gt;=1),T1048+$B$6*$B$10*$B$8,TRUE,T1048)</f>
        <v>2400</v>
      </c>
      <c r="U1049" s="17">
        <f t="shared" si="84"/>
        <v>137.66730401529637</v>
      </c>
    </row>
    <row r="1050" spans="7:21" x14ac:dyDescent="0.25">
      <c r="G1050" s="15">
        <v>1048</v>
      </c>
      <c r="H1050" s="17">
        <f t="shared" si="80"/>
        <v>17.45</v>
      </c>
      <c r="I1050" cm="1">
        <f t="array" ref="I1050">_xlfn.IFS(AND(NOT($I1049=0),$J1049),0,NOT($J1049),$I1049+$B$27,TRUE,$I1049)</f>
        <v>1.6999999999999988</v>
      </c>
      <c r="J1050" t="b" cm="1">
        <f t="array" ref="J1050">_xlfn.IFS($I1050&gt;=$C$5-$B$27,TRUE,$P1050&gt;=$B$6,FALSE,TRUE,$J1049)</f>
        <v>0</v>
      </c>
      <c r="K1050" t="b" cm="1">
        <f t="array" ref="K1050">_xlfn.IFS($L1050&gt;=$B$4-$B$27,FALSE,$I1050&gt;=$B$5-$B$27,TRUE,AND($J1050,NOT($K1049)),FALSE,$K1049,TRUE,TRUE,FALSE)</f>
        <v>0</v>
      </c>
      <c r="L1050" cm="1">
        <f t="array" ref="L1050">_xlfn.IFS($K1049,$L1049+$B$27,NOT($K1049),0,TRUE,$K1049)</f>
        <v>0</v>
      </c>
      <c r="M1050" t="b" cm="1">
        <f t="array" ref="M1050">_xlfn.IFS($K1050,FALSE,AND($J1050,NOT($K1050),$P1050&lt;$B$6),TRUE,TRUE,FALSE)</f>
        <v>0</v>
      </c>
      <c r="N1050" cm="1">
        <f t="array" ref="N1050">_xlfn.IFS($N1049&gt;=$C$7-$B$27,0,$M1049,$N1049+$B$27,TRUE,0)</f>
        <v>0</v>
      </c>
      <c r="O1050" t="b" cm="1">
        <f t="array" ref="O1050">_xlfn.IFS(AND($J1050,NOT($K1050),NOT($M1050)),TRUE,$P1050&gt;=$B$6,FALSE,AND($J1050,NOT($K1050),$M1050,$N1050=0),TRUE,TRUE,FALSE)</f>
        <v>0</v>
      </c>
      <c r="P1050" cm="1">
        <f t="array" ref="P1050">_xlfn.IFS(AND($O1049,$P1049&lt;$B$6),$P1049+1,AND(NOT($J1049),$P1049&gt;0),0,TRUE,$P1049)</f>
        <v>0</v>
      </c>
      <c r="Q1050" s="1">
        <f t="shared" si="81"/>
        <v>60</v>
      </c>
      <c r="R1050" s="1">
        <f t="shared" si="82"/>
        <v>3000</v>
      </c>
      <c r="S1050" s="17">
        <f t="shared" si="83"/>
        <v>171.91977077363899</v>
      </c>
      <c r="T1050" s="1" cm="1">
        <f t="array" ref="T1050">_xlfn.IFS($B$6=1,Q1050*$B$10,AND(P1049=0,P1050&gt;=1),T1049+$B$6*$B$10*$B$8,TRUE,T1049)</f>
        <v>2400</v>
      </c>
      <c r="U1050" s="17">
        <f t="shared" si="84"/>
        <v>137.53581661891118</v>
      </c>
    </row>
    <row r="1051" spans="7:21" x14ac:dyDescent="0.25">
      <c r="G1051" s="15">
        <v>1049</v>
      </c>
      <c r="H1051" s="17">
        <f t="shared" si="80"/>
        <v>17.466666666666665</v>
      </c>
      <c r="I1051" cm="1">
        <f t="array" ref="I1051">_xlfn.IFS(AND(NOT($I1050=0),$J1050),0,NOT($J1050),$I1050+$B$27,TRUE,$I1050)</f>
        <v>1.7166666666666655</v>
      </c>
      <c r="J1051" t="b" cm="1">
        <f t="array" ref="J1051">_xlfn.IFS($I1051&gt;=$C$5-$B$27,TRUE,$P1051&gt;=$B$6,FALSE,TRUE,$J1050)</f>
        <v>0</v>
      </c>
      <c r="K1051" t="b" cm="1">
        <f t="array" ref="K1051">_xlfn.IFS($L1051&gt;=$B$4-$B$27,FALSE,$I1051&gt;=$B$5-$B$27,TRUE,AND($J1051,NOT($K1050)),FALSE,$K1050,TRUE,TRUE,FALSE)</f>
        <v>0</v>
      </c>
      <c r="L1051" cm="1">
        <f t="array" ref="L1051">_xlfn.IFS($K1050,$L1050+$B$27,NOT($K1050),0,TRUE,$K1050)</f>
        <v>0</v>
      </c>
      <c r="M1051" t="b" cm="1">
        <f t="array" ref="M1051">_xlfn.IFS($K1051,FALSE,AND($J1051,NOT($K1051),$P1051&lt;$B$6),TRUE,TRUE,FALSE)</f>
        <v>0</v>
      </c>
      <c r="N1051" cm="1">
        <f t="array" ref="N1051">_xlfn.IFS($N1050&gt;=$C$7-$B$27,0,$M1050,$N1050+$B$27,TRUE,0)</f>
        <v>0</v>
      </c>
      <c r="O1051" t="b" cm="1">
        <f t="array" ref="O1051">_xlfn.IFS(AND($J1051,NOT($K1051),NOT($M1051)),TRUE,$P1051&gt;=$B$6,FALSE,AND($J1051,NOT($K1051),$M1051,$N1051=0),TRUE,TRUE,FALSE)</f>
        <v>0</v>
      </c>
      <c r="P1051" cm="1">
        <f t="array" ref="P1051">_xlfn.IFS(AND($O1050,$P1050&lt;$B$6),$P1050+1,AND(NOT($J1050),$P1050&gt;0),0,TRUE,$P1050)</f>
        <v>0</v>
      </c>
      <c r="Q1051" s="1">
        <f t="shared" si="81"/>
        <v>60</v>
      </c>
      <c r="R1051" s="1">
        <f t="shared" si="82"/>
        <v>3000</v>
      </c>
      <c r="S1051" s="17">
        <f t="shared" si="83"/>
        <v>171.75572519083971</v>
      </c>
      <c r="T1051" s="1" cm="1">
        <f t="array" ref="T1051">_xlfn.IFS($B$6=1,Q1051*$B$10,AND(P1050=0,P1051&gt;=1),T1050+$B$6*$B$10*$B$8,TRUE,T1050)</f>
        <v>2400</v>
      </c>
      <c r="U1051" s="17">
        <f t="shared" si="84"/>
        <v>137.40458015267177</v>
      </c>
    </row>
    <row r="1052" spans="7:21" x14ac:dyDescent="0.25">
      <c r="G1052" s="15">
        <v>1050</v>
      </c>
      <c r="H1052" s="17">
        <f t="shared" si="80"/>
        <v>17.483333333333334</v>
      </c>
      <c r="I1052" cm="1">
        <f t="array" ref="I1052">_xlfn.IFS(AND(NOT($I1051=0),$J1051),0,NOT($J1051),$I1051+$B$27,TRUE,$I1051)</f>
        <v>1.7333333333333321</v>
      </c>
      <c r="J1052" t="b" cm="1">
        <f t="array" ref="J1052">_xlfn.IFS($I1052&gt;=$C$5-$B$27,TRUE,$P1052&gt;=$B$6,FALSE,TRUE,$J1051)</f>
        <v>0</v>
      </c>
      <c r="K1052" t="b" cm="1">
        <f t="array" ref="K1052">_xlfn.IFS($L1052&gt;=$B$4-$B$27,FALSE,$I1052&gt;=$B$5-$B$27,TRUE,AND($J1052,NOT($K1051)),FALSE,$K1051,TRUE,TRUE,FALSE)</f>
        <v>0</v>
      </c>
      <c r="L1052" cm="1">
        <f t="array" ref="L1052">_xlfn.IFS($K1051,$L1051+$B$27,NOT($K1051),0,TRUE,$K1051)</f>
        <v>0</v>
      </c>
      <c r="M1052" t="b" cm="1">
        <f t="array" ref="M1052">_xlfn.IFS($K1052,FALSE,AND($J1052,NOT($K1052),$P1052&lt;$B$6),TRUE,TRUE,FALSE)</f>
        <v>0</v>
      </c>
      <c r="N1052" cm="1">
        <f t="array" ref="N1052">_xlfn.IFS($N1051&gt;=$C$7-$B$27,0,$M1051,$N1051+$B$27,TRUE,0)</f>
        <v>0</v>
      </c>
      <c r="O1052" t="b" cm="1">
        <f t="array" ref="O1052">_xlfn.IFS(AND($J1052,NOT($K1052),NOT($M1052)),TRUE,$P1052&gt;=$B$6,FALSE,AND($J1052,NOT($K1052),$M1052,$N1052=0),TRUE,TRUE,FALSE)</f>
        <v>0</v>
      </c>
      <c r="P1052" cm="1">
        <f t="array" ref="P1052">_xlfn.IFS(AND($O1051,$P1051&lt;$B$6),$P1051+1,AND(NOT($J1051),$P1051&gt;0),0,TRUE,$P1051)</f>
        <v>0</v>
      </c>
      <c r="Q1052" s="1">
        <f t="shared" si="81"/>
        <v>60</v>
      </c>
      <c r="R1052" s="1">
        <f t="shared" si="82"/>
        <v>3000</v>
      </c>
      <c r="S1052" s="17">
        <f t="shared" si="83"/>
        <v>171.59199237368921</v>
      </c>
      <c r="T1052" s="1" cm="1">
        <f t="array" ref="T1052">_xlfn.IFS($B$6=1,Q1052*$B$10,AND(P1051=0,P1052&gt;=1),T1051+$B$6*$B$10*$B$8,TRUE,T1051)</f>
        <v>2400</v>
      </c>
      <c r="U1052" s="17">
        <f t="shared" si="84"/>
        <v>137.27359389895136</v>
      </c>
    </row>
    <row r="1053" spans="7:21" x14ac:dyDescent="0.25">
      <c r="G1053" s="15">
        <v>1051</v>
      </c>
      <c r="H1053" s="17">
        <f t="shared" si="80"/>
        <v>17.5</v>
      </c>
      <c r="I1053" cm="1">
        <f t="array" ref="I1053">_xlfn.IFS(AND(NOT($I1052=0),$J1052),0,NOT($J1052),$I1052+$B$27,TRUE,$I1052)</f>
        <v>1.7499999999999987</v>
      </c>
      <c r="J1053" t="b" cm="1">
        <f t="array" ref="J1053">_xlfn.IFS($I1053&gt;=$C$5-$B$27,TRUE,$P1053&gt;=$B$6,FALSE,TRUE,$J1052)</f>
        <v>0</v>
      </c>
      <c r="K1053" t="b" cm="1">
        <f t="array" ref="K1053">_xlfn.IFS($L1053&gt;=$B$4-$B$27,FALSE,$I1053&gt;=$B$5-$B$27,TRUE,AND($J1053,NOT($K1052)),FALSE,$K1052,TRUE,TRUE,FALSE)</f>
        <v>0</v>
      </c>
      <c r="L1053" cm="1">
        <f t="array" ref="L1053">_xlfn.IFS($K1052,$L1052+$B$27,NOT($K1052),0,TRUE,$K1052)</f>
        <v>0</v>
      </c>
      <c r="M1053" t="b" cm="1">
        <f t="array" ref="M1053">_xlfn.IFS($K1053,FALSE,AND($J1053,NOT($K1053),$P1053&lt;$B$6),TRUE,TRUE,FALSE)</f>
        <v>0</v>
      </c>
      <c r="N1053" cm="1">
        <f t="array" ref="N1053">_xlfn.IFS($N1052&gt;=$C$7-$B$27,0,$M1052,$N1052+$B$27,TRUE,0)</f>
        <v>0</v>
      </c>
      <c r="O1053" t="b" cm="1">
        <f t="array" ref="O1053">_xlfn.IFS(AND($J1053,NOT($K1053),NOT($M1053)),TRUE,$P1053&gt;=$B$6,FALSE,AND($J1053,NOT($K1053),$M1053,$N1053=0),TRUE,TRUE,FALSE)</f>
        <v>0</v>
      </c>
      <c r="P1053" cm="1">
        <f t="array" ref="P1053">_xlfn.IFS(AND($O1052,$P1052&lt;$B$6),$P1052+1,AND(NOT($J1052),$P1052&gt;0),0,TRUE,$P1052)</f>
        <v>0</v>
      </c>
      <c r="Q1053" s="1">
        <f t="shared" si="81"/>
        <v>60</v>
      </c>
      <c r="R1053" s="1">
        <f t="shared" si="82"/>
        <v>3000</v>
      </c>
      <c r="S1053" s="17">
        <f t="shared" si="83"/>
        <v>171.42857142857142</v>
      </c>
      <c r="T1053" s="1" cm="1">
        <f t="array" ref="T1053">_xlfn.IFS($B$6=1,Q1053*$B$10,AND(P1052=0,P1053&gt;=1),T1052+$B$6*$B$10*$B$8,TRUE,T1052)</f>
        <v>2400</v>
      </c>
      <c r="U1053" s="17">
        <f t="shared" si="84"/>
        <v>137.14285714285714</v>
      </c>
    </row>
    <row r="1054" spans="7:21" x14ac:dyDescent="0.25">
      <c r="G1054" s="15">
        <v>1052</v>
      </c>
      <c r="H1054" s="17">
        <f t="shared" si="80"/>
        <v>17.516666666666666</v>
      </c>
      <c r="I1054" cm="1">
        <f t="array" ref="I1054">_xlfn.IFS(AND(NOT($I1053=0),$J1053),0,NOT($J1053),$I1053+$B$27,TRUE,$I1053)</f>
        <v>1.7666666666666653</v>
      </c>
      <c r="J1054" t="b" cm="1">
        <f t="array" ref="J1054">_xlfn.IFS($I1054&gt;=$C$5-$B$27,TRUE,$P1054&gt;=$B$6,FALSE,TRUE,$J1053)</f>
        <v>0</v>
      </c>
      <c r="K1054" t="b" cm="1">
        <f t="array" ref="K1054">_xlfn.IFS($L1054&gt;=$B$4-$B$27,FALSE,$I1054&gt;=$B$5-$B$27,TRUE,AND($J1054,NOT($K1053)),FALSE,$K1053,TRUE,TRUE,FALSE)</f>
        <v>0</v>
      </c>
      <c r="L1054" cm="1">
        <f t="array" ref="L1054">_xlfn.IFS($K1053,$L1053+$B$27,NOT($K1053),0,TRUE,$K1053)</f>
        <v>0</v>
      </c>
      <c r="M1054" t="b" cm="1">
        <f t="array" ref="M1054">_xlfn.IFS($K1054,FALSE,AND($J1054,NOT($K1054),$P1054&lt;$B$6),TRUE,TRUE,FALSE)</f>
        <v>0</v>
      </c>
      <c r="N1054" cm="1">
        <f t="array" ref="N1054">_xlfn.IFS($N1053&gt;=$C$7-$B$27,0,$M1053,$N1053+$B$27,TRUE,0)</f>
        <v>0</v>
      </c>
      <c r="O1054" t="b" cm="1">
        <f t="array" ref="O1054">_xlfn.IFS(AND($J1054,NOT($K1054),NOT($M1054)),TRUE,$P1054&gt;=$B$6,FALSE,AND($J1054,NOT($K1054),$M1054,$N1054=0),TRUE,TRUE,FALSE)</f>
        <v>0</v>
      </c>
      <c r="P1054" cm="1">
        <f t="array" ref="P1054">_xlfn.IFS(AND($O1053,$P1053&lt;$B$6),$P1053+1,AND(NOT($J1053),$P1053&gt;0),0,TRUE,$P1053)</f>
        <v>0</v>
      </c>
      <c r="Q1054" s="1">
        <f t="shared" si="81"/>
        <v>60</v>
      </c>
      <c r="R1054" s="1">
        <f t="shared" si="82"/>
        <v>3000</v>
      </c>
      <c r="S1054" s="17">
        <f t="shared" si="83"/>
        <v>171.26546146527119</v>
      </c>
      <c r="T1054" s="1" cm="1">
        <f t="array" ref="T1054">_xlfn.IFS($B$6=1,Q1054*$B$10,AND(P1053=0,P1054&gt;=1),T1053+$B$6*$B$10*$B$8,TRUE,T1053)</f>
        <v>2400</v>
      </c>
      <c r="U1054" s="17">
        <f t="shared" si="84"/>
        <v>137.01236917221695</v>
      </c>
    </row>
    <row r="1055" spans="7:21" x14ac:dyDescent="0.25">
      <c r="G1055" s="15">
        <v>1053</v>
      </c>
      <c r="H1055" s="17">
        <f t="shared" si="80"/>
        <v>17.533333333333331</v>
      </c>
      <c r="I1055" cm="1">
        <f t="array" ref="I1055">_xlfn.IFS(AND(NOT($I1054=0),$J1054),0,NOT($J1054),$I1054+$B$27,TRUE,$I1054)</f>
        <v>1.7833333333333319</v>
      </c>
      <c r="J1055" t="b" cm="1">
        <f t="array" ref="J1055">_xlfn.IFS($I1055&gt;=$C$5-$B$27,TRUE,$P1055&gt;=$B$6,FALSE,TRUE,$J1054)</f>
        <v>0</v>
      </c>
      <c r="K1055" t="b" cm="1">
        <f t="array" ref="K1055">_xlfn.IFS($L1055&gt;=$B$4-$B$27,FALSE,$I1055&gt;=$B$5-$B$27,TRUE,AND($J1055,NOT($K1054)),FALSE,$K1054,TRUE,TRUE,FALSE)</f>
        <v>0</v>
      </c>
      <c r="L1055" cm="1">
        <f t="array" ref="L1055">_xlfn.IFS($K1054,$L1054+$B$27,NOT($K1054),0,TRUE,$K1054)</f>
        <v>0</v>
      </c>
      <c r="M1055" t="b" cm="1">
        <f t="array" ref="M1055">_xlfn.IFS($K1055,FALSE,AND($J1055,NOT($K1055),$P1055&lt;$B$6),TRUE,TRUE,FALSE)</f>
        <v>0</v>
      </c>
      <c r="N1055" cm="1">
        <f t="array" ref="N1055">_xlfn.IFS($N1054&gt;=$C$7-$B$27,0,$M1054,$N1054+$B$27,TRUE,0)</f>
        <v>0</v>
      </c>
      <c r="O1055" t="b" cm="1">
        <f t="array" ref="O1055">_xlfn.IFS(AND($J1055,NOT($K1055),NOT($M1055)),TRUE,$P1055&gt;=$B$6,FALSE,AND($J1055,NOT($K1055),$M1055,$N1055=0),TRUE,TRUE,FALSE)</f>
        <v>0</v>
      </c>
      <c r="P1055" cm="1">
        <f t="array" ref="P1055">_xlfn.IFS(AND($O1054,$P1054&lt;$B$6),$P1054+1,AND(NOT($J1054),$P1054&gt;0),0,TRUE,$P1054)</f>
        <v>0</v>
      </c>
      <c r="Q1055" s="1">
        <f t="shared" si="81"/>
        <v>60</v>
      </c>
      <c r="R1055" s="1">
        <f t="shared" si="82"/>
        <v>3000</v>
      </c>
      <c r="S1055" s="17">
        <f t="shared" si="83"/>
        <v>171.1026615969582</v>
      </c>
      <c r="T1055" s="1" cm="1">
        <f t="array" ref="T1055">_xlfn.IFS($B$6=1,Q1055*$B$10,AND(P1054=0,P1055&gt;=1),T1054+$B$6*$B$10*$B$8,TRUE,T1054)</f>
        <v>2400</v>
      </c>
      <c r="U1055" s="17">
        <f t="shared" si="84"/>
        <v>136.88212927756655</v>
      </c>
    </row>
    <row r="1056" spans="7:21" x14ac:dyDescent="0.25">
      <c r="G1056" s="15">
        <v>1054</v>
      </c>
      <c r="H1056" s="17">
        <f t="shared" si="80"/>
        <v>17.55</v>
      </c>
      <c r="I1056" cm="1">
        <f t="array" ref="I1056">_xlfn.IFS(AND(NOT($I1055=0),$J1055),0,NOT($J1055),$I1055+$B$27,TRUE,$I1055)</f>
        <v>1.7999999999999985</v>
      </c>
      <c r="J1056" t="b" cm="1">
        <f t="array" ref="J1056">_xlfn.IFS($I1056&gt;=$C$5-$B$27,TRUE,$P1056&gt;=$B$6,FALSE,TRUE,$J1055)</f>
        <v>0</v>
      </c>
      <c r="K1056" t="b" cm="1">
        <f t="array" ref="K1056">_xlfn.IFS($L1056&gt;=$B$4-$B$27,FALSE,$I1056&gt;=$B$5-$B$27,TRUE,AND($J1056,NOT($K1055)),FALSE,$K1055,TRUE,TRUE,FALSE)</f>
        <v>0</v>
      </c>
      <c r="L1056" cm="1">
        <f t="array" ref="L1056">_xlfn.IFS($K1055,$L1055+$B$27,NOT($K1055),0,TRUE,$K1055)</f>
        <v>0</v>
      </c>
      <c r="M1056" t="b" cm="1">
        <f t="array" ref="M1056">_xlfn.IFS($K1056,FALSE,AND($J1056,NOT($K1056),$P1056&lt;$B$6),TRUE,TRUE,FALSE)</f>
        <v>0</v>
      </c>
      <c r="N1056" cm="1">
        <f t="array" ref="N1056">_xlfn.IFS($N1055&gt;=$C$7-$B$27,0,$M1055,$N1055+$B$27,TRUE,0)</f>
        <v>0</v>
      </c>
      <c r="O1056" t="b" cm="1">
        <f t="array" ref="O1056">_xlfn.IFS(AND($J1056,NOT($K1056),NOT($M1056)),TRUE,$P1056&gt;=$B$6,FALSE,AND($J1056,NOT($K1056),$M1056,$N1056=0),TRUE,TRUE,FALSE)</f>
        <v>0</v>
      </c>
      <c r="P1056" cm="1">
        <f t="array" ref="P1056">_xlfn.IFS(AND($O1055,$P1055&lt;$B$6),$P1055+1,AND(NOT($J1055),$P1055&gt;0),0,TRUE,$P1055)</f>
        <v>0</v>
      </c>
      <c r="Q1056" s="1">
        <f t="shared" si="81"/>
        <v>60</v>
      </c>
      <c r="R1056" s="1">
        <f t="shared" si="82"/>
        <v>3000</v>
      </c>
      <c r="S1056" s="17">
        <f t="shared" si="83"/>
        <v>170.94017094017093</v>
      </c>
      <c r="T1056" s="1" cm="1">
        <f t="array" ref="T1056">_xlfn.IFS($B$6=1,Q1056*$B$10,AND(P1055=0,P1056&gt;=1),T1055+$B$6*$B$10*$B$8,TRUE,T1055)</f>
        <v>2400</v>
      </c>
      <c r="U1056" s="17">
        <f t="shared" si="84"/>
        <v>136.75213675213675</v>
      </c>
    </row>
    <row r="1057" spans="7:21" x14ac:dyDescent="0.25">
      <c r="G1057" s="15">
        <v>1055</v>
      </c>
      <c r="H1057" s="17">
        <f t="shared" si="80"/>
        <v>17.566666666666666</v>
      </c>
      <c r="I1057" cm="1">
        <f t="array" ref="I1057">_xlfn.IFS(AND(NOT($I1056=0),$J1056),0,NOT($J1056),$I1056+$B$27,TRUE,$I1056)</f>
        <v>1.8166666666666651</v>
      </c>
      <c r="J1057" t="b" cm="1">
        <f t="array" ref="J1057">_xlfn.IFS($I1057&gt;=$C$5-$B$27,TRUE,$P1057&gt;=$B$6,FALSE,TRUE,$J1056)</f>
        <v>0</v>
      </c>
      <c r="K1057" t="b" cm="1">
        <f t="array" ref="K1057">_xlfn.IFS($L1057&gt;=$B$4-$B$27,FALSE,$I1057&gt;=$B$5-$B$27,TRUE,AND($J1057,NOT($K1056)),FALSE,$K1056,TRUE,TRUE,FALSE)</f>
        <v>0</v>
      </c>
      <c r="L1057" cm="1">
        <f t="array" ref="L1057">_xlfn.IFS($K1056,$L1056+$B$27,NOT($K1056),0,TRUE,$K1056)</f>
        <v>0</v>
      </c>
      <c r="M1057" t="b" cm="1">
        <f t="array" ref="M1057">_xlfn.IFS($K1057,FALSE,AND($J1057,NOT($K1057),$P1057&lt;$B$6),TRUE,TRUE,FALSE)</f>
        <v>0</v>
      </c>
      <c r="N1057" cm="1">
        <f t="array" ref="N1057">_xlfn.IFS($N1056&gt;=$C$7-$B$27,0,$M1056,$N1056+$B$27,TRUE,0)</f>
        <v>0</v>
      </c>
      <c r="O1057" t="b" cm="1">
        <f t="array" ref="O1057">_xlfn.IFS(AND($J1057,NOT($K1057),NOT($M1057)),TRUE,$P1057&gt;=$B$6,FALSE,AND($J1057,NOT($K1057),$M1057,$N1057=0),TRUE,TRUE,FALSE)</f>
        <v>0</v>
      </c>
      <c r="P1057" cm="1">
        <f t="array" ref="P1057">_xlfn.IFS(AND($O1056,$P1056&lt;$B$6),$P1056+1,AND(NOT($J1056),$P1056&gt;0),0,TRUE,$P1056)</f>
        <v>0</v>
      </c>
      <c r="Q1057" s="1">
        <f t="shared" si="81"/>
        <v>60</v>
      </c>
      <c r="R1057" s="1">
        <f t="shared" si="82"/>
        <v>3000</v>
      </c>
      <c r="S1057" s="17">
        <f t="shared" si="83"/>
        <v>170.77798861480076</v>
      </c>
      <c r="T1057" s="1" cm="1">
        <f t="array" ref="T1057">_xlfn.IFS($B$6=1,Q1057*$B$10,AND(P1056=0,P1057&gt;=1),T1056+$B$6*$B$10*$B$8,TRUE,T1056)</f>
        <v>2400</v>
      </c>
      <c r="U1057" s="17">
        <f t="shared" si="84"/>
        <v>136.62239089184061</v>
      </c>
    </row>
    <row r="1058" spans="7:21" x14ac:dyDescent="0.25">
      <c r="G1058" s="15">
        <v>1056</v>
      </c>
      <c r="H1058" s="17">
        <f t="shared" si="80"/>
        <v>17.583333333333332</v>
      </c>
      <c r="I1058" cm="1">
        <f t="array" ref="I1058">_xlfn.IFS(AND(NOT($I1057=0),$J1057),0,NOT($J1057),$I1057+$B$27,TRUE,$I1057)</f>
        <v>1.8333333333333317</v>
      </c>
      <c r="J1058" t="b" cm="1">
        <f t="array" ref="J1058">_xlfn.IFS($I1058&gt;=$C$5-$B$27,TRUE,$P1058&gt;=$B$6,FALSE,TRUE,$J1057)</f>
        <v>0</v>
      </c>
      <c r="K1058" t="b" cm="1">
        <f t="array" ref="K1058">_xlfn.IFS($L1058&gt;=$B$4-$B$27,FALSE,$I1058&gt;=$B$5-$B$27,TRUE,AND($J1058,NOT($K1057)),FALSE,$K1057,TRUE,TRUE,FALSE)</f>
        <v>0</v>
      </c>
      <c r="L1058" cm="1">
        <f t="array" ref="L1058">_xlfn.IFS($K1057,$L1057+$B$27,NOT($K1057),0,TRUE,$K1057)</f>
        <v>0</v>
      </c>
      <c r="M1058" t="b" cm="1">
        <f t="array" ref="M1058">_xlfn.IFS($K1058,FALSE,AND($J1058,NOT($K1058),$P1058&lt;$B$6),TRUE,TRUE,FALSE)</f>
        <v>0</v>
      </c>
      <c r="N1058" cm="1">
        <f t="array" ref="N1058">_xlfn.IFS($N1057&gt;=$C$7-$B$27,0,$M1057,$N1057+$B$27,TRUE,0)</f>
        <v>0</v>
      </c>
      <c r="O1058" t="b" cm="1">
        <f t="array" ref="O1058">_xlfn.IFS(AND($J1058,NOT($K1058),NOT($M1058)),TRUE,$P1058&gt;=$B$6,FALSE,AND($J1058,NOT($K1058),$M1058,$N1058=0),TRUE,TRUE,FALSE)</f>
        <v>0</v>
      </c>
      <c r="P1058" cm="1">
        <f t="array" ref="P1058">_xlfn.IFS(AND($O1057,$P1057&lt;$B$6),$P1057+1,AND(NOT($J1057),$P1057&gt;0),0,TRUE,$P1057)</f>
        <v>0</v>
      </c>
      <c r="Q1058" s="1">
        <f t="shared" si="81"/>
        <v>60</v>
      </c>
      <c r="R1058" s="1">
        <f t="shared" si="82"/>
        <v>3000</v>
      </c>
      <c r="S1058" s="17">
        <f t="shared" si="83"/>
        <v>170.61611374407585</v>
      </c>
      <c r="T1058" s="1" cm="1">
        <f t="array" ref="T1058">_xlfn.IFS($B$6=1,Q1058*$B$10,AND(P1057=0,P1058&gt;=1),T1057+$B$6*$B$10*$B$8,TRUE,T1057)</f>
        <v>2400</v>
      </c>
      <c r="U1058" s="17">
        <f t="shared" si="84"/>
        <v>136.49289099526067</v>
      </c>
    </row>
    <row r="1059" spans="7:21" x14ac:dyDescent="0.25">
      <c r="G1059" s="15">
        <v>1057</v>
      </c>
      <c r="H1059" s="17">
        <f t="shared" si="80"/>
        <v>17.600000000000001</v>
      </c>
      <c r="I1059" cm="1">
        <f t="array" ref="I1059">_xlfn.IFS(AND(NOT($I1058=0),$J1058),0,NOT($J1058),$I1058+$B$27,TRUE,$I1058)</f>
        <v>1.8499999999999983</v>
      </c>
      <c r="J1059" t="b" cm="1">
        <f t="array" ref="J1059">_xlfn.IFS($I1059&gt;=$C$5-$B$27,TRUE,$P1059&gt;=$B$6,FALSE,TRUE,$J1058)</f>
        <v>0</v>
      </c>
      <c r="K1059" t="b" cm="1">
        <f t="array" ref="K1059">_xlfn.IFS($L1059&gt;=$B$4-$B$27,FALSE,$I1059&gt;=$B$5-$B$27,TRUE,AND($J1059,NOT($K1058)),FALSE,$K1058,TRUE,TRUE,FALSE)</f>
        <v>0</v>
      </c>
      <c r="L1059" cm="1">
        <f t="array" ref="L1059">_xlfn.IFS($K1058,$L1058+$B$27,NOT($K1058),0,TRUE,$K1058)</f>
        <v>0</v>
      </c>
      <c r="M1059" t="b" cm="1">
        <f t="array" ref="M1059">_xlfn.IFS($K1059,FALSE,AND($J1059,NOT($K1059),$P1059&lt;$B$6),TRUE,TRUE,FALSE)</f>
        <v>0</v>
      </c>
      <c r="N1059" cm="1">
        <f t="array" ref="N1059">_xlfn.IFS($N1058&gt;=$C$7-$B$27,0,$M1058,$N1058+$B$27,TRUE,0)</f>
        <v>0</v>
      </c>
      <c r="O1059" t="b" cm="1">
        <f t="array" ref="O1059">_xlfn.IFS(AND($J1059,NOT($K1059),NOT($M1059)),TRUE,$P1059&gt;=$B$6,FALSE,AND($J1059,NOT($K1059),$M1059,$N1059=0),TRUE,TRUE,FALSE)</f>
        <v>0</v>
      </c>
      <c r="P1059" cm="1">
        <f t="array" ref="P1059">_xlfn.IFS(AND($O1058,$P1058&lt;$B$6),$P1058+1,AND(NOT($J1058),$P1058&gt;0),0,TRUE,$P1058)</f>
        <v>0</v>
      </c>
      <c r="Q1059" s="1">
        <f t="shared" si="81"/>
        <v>60</v>
      </c>
      <c r="R1059" s="1">
        <f t="shared" si="82"/>
        <v>3000</v>
      </c>
      <c r="S1059" s="17">
        <f t="shared" si="83"/>
        <v>170.45454545454544</v>
      </c>
      <c r="T1059" s="1" cm="1">
        <f t="array" ref="T1059">_xlfn.IFS($B$6=1,Q1059*$B$10,AND(P1058=0,P1059&gt;=1),T1058+$B$6*$B$10*$B$8,TRUE,T1058)</f>
        <v>2400</v>
      </c>
      <c r="U1059" s="17">
        <f t="shared" si="84"/>
        <v>136.36363636363635</v>
      </c>
    </row>
    <row r="1060" spans="7:21" x14ac:dyDescent="0.25">
      <c r="G1060" s="15">
        <v>1058</v>
      </c>
      <c r="H1060" s="17">
        <f t="shared" si="80"/>
        <v>17.616666666666667</v>
      </c>
      <c r="I1060" cm="1">
        <f t="array" ref="I1060">_xlfn.IFS(AND(NOT($I1059=0),$J1059),0,NOT($J1059),$I1059+$B$27,TRUE,$I1059)</f>
        <v>1.8666666666666649</v>
      </c>
      <c r="J1060" t="b" cm="1">
        <f t="array" ref="J1060">_xlfn.IFS($I1060&gt;=$C$5-$B$27,TRUE,$P1060&gt;=$B$6,FALSE,TRUE,$J1059)</f>
        <v>0</v>
      </c>
      <c r="K1060" t="b" cm="1">
        <f t="array" ref="K1060">_xlfn.IFS($L1060&gt;=$B$4-$B$27,FALSE,$I1060&gt;=$B$5-$B$27,TRUE,AND($J1060,NOT($K1059)),FALSE,$K1059,TRUE,TRUE,FALSE)</f>
        <v>0</v>
      </c>
      <c r="L1060" cm="1">
        <f t="array" ref="L1060">_xlfn.IFS($K1059,$L1059+$B$27,NOT($K1059),0,TRUE,$K1059)</f>
        <v>0</v>
      </c>
      <c r="M1060" t="b" cm="1">
        <f t="array" ref="M1060">_xlfn.IFS($K1060,FALSE,AND($J1060,NOT($K1060),$P1060&lt;$B$6),TRUE,TRUE,FALSE)</f>
        <v>0</v>
      </c>
      <c r="N1060" cm="1">
        <f t="array" ref="N1060">_xlfn.IFS($N1059&gt;=$C$7-$B$27,0,$M1059,$N1059+$B$27,TRUE,0)</f>
        <v>0</v>
      </c>
      <c r="O1060" t="b" cm="1">
        <f t="array" ref="O1060">_xlfn.IFS(AND($J1060,NOT($K1060),NOT($M1060)),TRUE,$P1060&gt;=$B$6,FALSE,AND($J1060,NOT($K1060),$M1060,$N1060=0),TRUE,TRUE,FALSE)</f>
        <v>0</v>
      </c>
      <c r="P1060" cm="1">
        <f t="array" ref="P1060">_xlfn.IFS(AND($O1059,$P1059&lt;$B$6),$P1059+1,AND(NOT($J1059),$P1059&gt;0),0,TRUE,$P1059)</f>
        <v>0</v>
      </c>
      <c r="Q1060" s="1">
        <f t="shared" si="81"/>
        <v>60</v>
      </c>
      <c r="R1060" s="1">
        <f t="shared" si="82"/>
        <v>3000</v>
      </c>
      <c r="S1060" s="17">
        <f t="shared" si="83"/>
        <v>170.29328287606432</v>
      </c>
      <c r="T1060" s="1" cm="1">
        <f t="array" ref="T1060">_xlfn.IFS($B$6=1,Q1060*$B$10,AND(P1059=0,P1060&gt;=1),T1059+$B$6*$B$10*$B$8,TRUE,T1059)</f>
        <v>2400</v>
      </c>
      <c r="U1060" s="17">
        <f t="shared" si="84"/>
        <v>136.23462630085146</v>
      </c>
    </row>
    <row r="1061" spans="7:21" x14ac:dyDescent="0.25">
      <c r="G1061" s="15">
        <v>1059</v>
      </c>
      <c r="H1061" s="17">
        <f t="shared" si="80"/>
        <v>17.633333333333333</v>
      </c>
      <c r="I1061" cm="1">
        <f t="array" ref="I1061">_xlfn.IFS(AND(NOT($I1060=0),$J1060),0,NOT($J1060),$I1060+$B$27,TRUE,$I1060)</f>
        <v>1.8833333333333315</v>
      </c>
      <c r="J1061" t="b" cm="1">
        <f t="array" ref="J1061">_xlfn.IFS($I1061&gt;=$C$5-$B$27,TRUE,$P1061&gt;=$B$6,FALSE,TRUE,$J1060)</f>
        <v>0</v>
      </c>
      <c r="K1061" t="b" cm="1">
        <f t="array" ref="K1061">_xlfn.IFS($L1061&gt;=$B$4-$B$27,FALSE,$I1061&gt;=$B$5-$B$27,TRUE,AND($J1061,NOT($K1060)),FALSE,$K1060,TRUE,TRUE,FALSE)</f>
        <v>0</v>
      </c>
      <c r="L1061" cm="1">
        <f t="array" ref="L1061">_xlfn.IFS($K1060,$L1060+$B$27,NOT($K1060),0,TRUE,$K1060)</f>
        <v>0</v>
      </c>
      <c r="M1061" t="b" cm="1">
        <f t="array" ref="M1061">_xlfn.IFS($K1061,FALSE,AND($J1061,NOT($K1061),$P1061&lt;$B$6),TRUE,TRUE,FALSE)</f>
        <v>0</v>
      </c>
      <c r="N1061" cm="1">
        <f t="array" ref="N1061">_xlfn.IFS($N1060&gt;=$C$7-$B$27,0,$M1060,$N1060+$B$27,TRUE,0)</f>
        <v>0</v>
      </c>
      <c r="O1061" t="b" cm="1">
        <f t="array" ref="O1061">_xlfn.IFS(AND($J1061,NOT($K1061),NOT($M1061)),TRUE,$P1061&gt;=$B$6,FALSE,AND($J1061,NOT($K1061),$M1061,$N1061=0),TRUE,TRUE,FALSE)</f>
        <v>0</v>
      </c>
      <c r="P1061" cm="1">
        <f t="array" ref="P1061">_xlfn.IFS(AND($O1060,$P1060&lt;$B$6),$P1060+1,AND(NOT($J1060),$P1060&gt;0),0,TRUE,$P1060)</f>
        <v>0</v>
      </c>
      <c r="Q1061" s="1">
        <f t="shared" si="81"/>
        <v>60</v>
      </c>
      <c r="R1061" s="1">
        <f t="shared" si="82"/>
        <v>3000</v>
      </c>
      <c r="S1061" s="17">
        <f t="shared" si="83"/>
        <v>170.13232514177693</v>
      </c>
      <c r="T1061" s="1" cm="1">
        <f t="array" ref="T1061">_xlfn.IFS($B$6=1,Q1061*$B$10,AND(P1060=0,P1061&gt;=1),T1060+$B$6*$B$10*$B$8,TRUE,T1060)</f>
        <v>2400</v>
      </c>
      <c r="U1061" s="17">
        <f t="shared" si="84"/>
        <v>136.10586011342156</v>
      </c>
    </row>
    <row r="1062" spans="7:21" x14ac:dyDescent="0.25">
      <c r="G1062" s="15">
        <v>1060</v>
      </c>
      <c r="H1062" s="17">
        <f t="shared" si="80"/>
        <v>17.649999999999999</v>
      </c>
      <c r="I1062" cm="1">
        <f t="array" ref="I1062">_xlfn.IFS(AND(NOT($I1061=0),$J1061),0,NOT($J1061),$I1061+$B$27,TRUE,$I1061)</f>
        <v>1.8999999999999981</v>
      </c>
      <c r="J1062" t="b" cm="1">
        <f t="array" ref="J1062">_xlfn.IFS($I1062&gt;=$C$5-$B$27,TRUE,$P1062&gt;=$B$6,FALSE,TRUE,$J1061)</f>
        <v>0</v>
      </c>
      <c r="K1062" t="b" cm="1">
        <f t="array" ref="K1062">_xlfn.IFS($L1062&gt;=$B$4-$B$27,FALSE,$I1062&gt;=$B$5-$B$27,TRUE,AND($J1062,NOT($K1061)),FALSE,$K1061,TRUE,TRUE,FALSE)</f>
        <v>0</v>
      </c>
      <c r="L1062" cm="1">
        <f t="array" ref="L1062">_xlfn.IFS($K1061,$L1061+$B$27,NOT($K1061),0,TRUE,$K1061)</f>
        <v>0</v>
      </c>
      <c r="M1062" t="b" cm="1">
        <f t="array" ref="M1062">_xlfn.IFS($K1062,FALSE,AND($J1062,NOT($K1062),$P1062&lt;$B$6),TRUE,TRUE,FALSE)</f>
        <v>0</v>
      </c>
      <c r="N1062" cm="1">
        <f t="array" ref="N1062">_xlfn.IFS($N1061&gt;=$C$7-$B$27,0,$M1061,$N1061+$B$27,TRUE,0)</f>
        <v>0</v>
      </c>
      <c r="O1062" t="b" cm="1">
        <f t="array" ref="O1062">_xlfn.IFS(AND($J1062,NOT($K1062),NOT($M1062)),TRUE,$P1062&gt;=$B$6,FALSE,AND($J1062,NOT($K1062),$M1062,$N1062=0),TRUE,TRUE,FALSE)</f>
        <v>0</v>
      </c>
      <c r="P1062" cm="1">
        <f t="array" ref="P1062">_xlfn.IFS(AND($O1061,$P1061&lt;$B$6),$P1061+1,AND(NOT($J1061),$P1061&gt;0),0,TRUE,$P1061)</f>
        <v>0</v>
      </c>
      <c r="Q1062" s="1">
        <f t="shared" si="81"/>
        <v>60</v>
      </c>
      <c r="R1062" s="1">
        <f t="shared" si="82"/>
        <v>3000</v>
      </c>
      <c r="S1062" s="17">
        <f t="shared" si="83"/>
        <v>169.97167138810201</v>
      </c>
      <c r="T1062" s="1" cm="1">
        <f t="array" ref="T1062">_xlfn.IFS($B$6=1,Q1062*$B$10,AND(P1061=0,P1062&gt;=1),T1061+$B$6*$B$10*$B$8,TRUE,T1061)</f>
        <v>2400</v>
      </c>
      <c r="U1062" s="17">
        <f t="shared" si="84"/>
        <v>135.97733711048159</v>
      </c>
    </row>
    <row r="1063" spans="7:21" x14ac:dyDescent="0.25">
      <c r="G1063" s="15">
        <v>1061</v>
      </c>
      <c r="H1063" s="17">
        <f t="shared" si="80"/>
        <v>17.666666666666668</v>
      </c>
      <c r="I1063" cm="1">
        <f t="array" ref="I1063">_xlfn.IFS(AND(NOT($I1062=0),$J1062),0,NOT($J1062),$I1062+$B$27,TRUE,$I1062)</f>
        <v>1.9166666666666647</v>
      </c>
      <c r="J1063" t="b" cm="1">
        <f t="array" ref="J1063">_xlfn.IFS($I1063&gt;=$C$5-$B$27,TRUE,$P1063&gt;=$B$6,FALSE,TRUE,$J1062)</f>
        <v>0</v>
      </c>
      <c r="K1063" t="b" cm="1">
        <f t="array" ref="K1063">_xlfn.IFS($L1063&gt;=$B$4-$B$27,FALSE,$I1063&gt;=$B$5-$B$27,TRUE,AND($J1063,NOT($K1062)),FALSE,$K1062,TRUE,TRUE,FALSE)</f>
        <v>0</v>
      </c>
      <c r="L1063" cm="1">
        <f t="array" ref="L1063">_xlfn.IFS($K1062,$L1062+$B$27,NOT($K1062),0,TRUE,$K1062)</f>
        <v>0</v>
      </c>
      <c r="M1063" t="b" cm="1">
        <f t="array" ref="M1063">_xlfn.IFS($K1063,FALSE,AND($J1063,NOT($K1063),$P1063&lt;$B$6),TRUE,TRUE,FALSE)</f>
        <v>0</v>
      </c>
      <c r="N1063" cm="1">
        <f t="array" ref="N1063">_xlfn.IFS($N1062&gt;=$C$7-$B$27,0,$M1062,$N1062+$B$27,TRUE,0)</f>
        <v>0</v>
      </c>
      <c r="O1063" t="b" cm="1">
        <f t="array" ref="O1063">_xlfn.IFS(AND($J1063,NOT($K1063),NOT($M1063)),TRUE,$P1063&gt;=$B$6,FALSE,AND($J1063,NOT($K1063),$M1063,$N1063=0),TRUE,TRUE,FALSE)</f>
        <v>0</v>
      </c>
      <c r="P1063" cm="1">
        <f t="array" ref="P1063">_xlfn.IFS(AND($O1062,$P1062&lt;$B$6),$P1062+1,AND(NOT($J1062),$P1062&gt;0),0,TRUE,$P1062)</f>
        <v>0</v>
      </c>
      <c r="Q1063" s="1">
        <f t="shared" si="81"/>
        <v>60</v>
      </c>
      <c r="R1063" s="1">
        <f t="shared" si="82"/>
        <v>3000</v>
      </c>
      <c r="S1063" s="17">
        <f t="shared" si="83"/>
        <v>169.81132075471697</v>
      </c>
      <c r="T1063" s="1" cm="1">
        <f t="array" ref="T1063">_xlfn.IFS($B$6=1,Q1063*$B$10,AND(P1062=0,P1063&gt;=1),T1062+$B$6*$B$10*$B$8,TRUE,T1062)</f>
        <v>2400</v>
      </c>
      <c r="U1063" s="17">
        <f t="shared" si="84"/>
        <v>135.84905660377356</v>
      </c>
    </row>
    <row r="1064" spans="7:21" x14ac:dyDescent="0.25">
      <c r="G1064" s="15">
        <v>1062</v>
      </c>
      <c r="H1064" s="17">
        <f t="shared" si="80"/>
        <v>17.683333333333334</v>
      </c>
      <c r="I1064" cm="1">
        <f t="array" ref="I1064">_xlfn.IFS(AND(NOT($I1063=0),$J1063),0,NOT($J1063),$I1063+$B$27,TRUE,$I1063)</f>
        <v>1.9333333333333313</v>
      </c>
      <c r="J1064" t="b" cm="1">
        <f t="array" ref="J1064">_xlfn.IFS($I1064&gt;=$C$5-$B$27,TRUE,$P1064&gt;=$B$6,FALSE,TRUE,$J1063)</f>
        <v>0</v>
      </c>
      <c r="K1064" t="b" cm="1">
        <f t="array" ref="K1064">_xlfn.IFS($L1064&gt;=$B$4-$B$27,FALSE,$I1064&gt;=$B$5-$B$27,TRUE,AND($J1064,NOT($K1063)),FALSE,$K1063,TRUE,TRUE,FALSE)</f>
        <v>0</v>
      </c>
      <c r="L1064" cm="1">
        <f t="array" ref="L1064">_xlfn.IFS($K1063,$L1063+$B$27,NOT($K1063),0,TRUE,$K1063)</f>
        <v>0</v>
      </c>
      <c r="M1064" t="b" cm="1">
        <f t="array" ref="M1064">_xlfn.IFS($K1064,FALSE,AND($J1064,NOT($K1064),$P1064&lt;$B$6),TRUE,TRUE,FALSE)</f>
        <v>0</v>
      </c>
      <c r="N1064" cm="1">
        <f t="array" ref="N1064">_xlfn.IFS($N1063&gt;=$C$7-$B$27,0,$M1063,$N1063+$B$27,TRUE,0)</f>
        <v>0</v>
      </c>
      <c r="O1064" t="b" cm="1">
        <f t="array" ref="O1064">_xlfn.IFS(AND($J1064,NOT($K1064),NOT($M1064)),TRUE,$P1064&gt;=$B$6,FALSE,AND($J1064,NOT($K1064),$M1064,$N1064=0),TRUE,TRUE,FALSE)</f>
        <v>0</v>
      </c>
      <c r="P1064" cm="1">
        <f t="array" ref="P1064">_xlfn.IFS(AND($O1063,$P1063&lt;$B$6),$P1063+1,AND(NOT($J1063),$P1063&gt;0),0,TRUE,$P1063)</f>
        <v>0</v>
      </c>
      <c r="Q1064" s="1">
        <f t="shared" si="81"/>
        <v>60</v>
      </c>
      <c r="R1064" s="1">
        <f t="shared" si="82"/>
        <v>3000</v>
      </c>
      <c r="S1064" s="17">
        <f t="shared" si="83"/>
        <v>169.65127238454289</v>
      </c>
      <c r="T1064" s="1" cm="1">
        <f t="array" ref="T1064">_xlfn.IFS($B$6=1,Q1064*$B$10,AND(P1063=0,P1064&gt;=1),T1063+$B$6*$B$10*$B$8,TRUE,T1063)</f>
        <v>2400</v>
      </c>
      <c r="U1064" s="17">
        <f t="shared" si="84"/>
        <v>135.72101790763432</v>
      </c>
    </row>
    <row r="1065" spans="7:21" x14ac:dyDescent="0.25">
      <c r="G1065" s="15">
        <v>1063</v>
      </c>
      <c r="H1065" s="17">
        <f t="shared" si="80"/>
        <v>17.7</v>
      </c>
      <c r="I1065" cm="1">
        <f t="array" ref="I1065">_xlfn.IFS(AND(NOT($I1064=0),$J1064),0,NOT($J1064),$I1064+$B$27,TRUE,$I1064)</f>
        <v>1.949999999999998</v>
      </c>
      <c r="J1065" t="b" cm="1">
        <f t="array" ref="J1065">_xlfn.IFS($I1065&gt;=$C$5-$B$27,TRUE,$P1065&gt;=$B$6,FALSE,TRUE,$J1064)</f>
        <v>0</v>
      </c>
      <c r="K1065" t="b" cm="1">
        <f t="array" ref="K1065">_xlfn.IFS($L1065&gt;=$B$4-$B$27,FALSE,$I1065&gt;=$B$5-$B$27,TRUE,AND($J1065,NOT($K1064)),FALSE,$K1064,TRUE,TRUE,FALSE)</f>
        <v>0</v>
      </c>
      <c r="L1065" cm="1">
        <f t="array" ref="L1065">_xlfn.IFS($K1064,$L1064+$B$27,NOT($K1064),0,TRUE,$K1064)</f>
        <v>0</v>
      </c>
      <c r="M1065" t="b" cm="1">
        <f t="array" ref="M1065">_xlfn.IFS($K1065,FALSE,AND($J1065,NOT($K1065),$P1065&lt;$B$6),TRUE,TRUE,FALSE)</f>
        <v>0</v>
      </c>
      <c r="N1065" cm="1">
        <f t="array" ref="N1065">_xlfn.IFS($N1064&gt;=$C$7-$B$27,0,$M1064,$N1064+$B$27,TRUE,0)</f>
        <v>0</v>
      </c>
      <c r="O1065" t="b" cm="1">
        <f t="array" ref="O1065">_xlfn.IFS(AND($J1065,NOT($K1065),NOT($M1065)),TRUE,$P1065&gt;=$B$6,FALSE,AND($J1065,NOT($K1065),$M1065,$N1065=0),TRUE,TRUE,FALSE)</f>
        <v>0</v>
      </c>
      <c r="P1065" cm="1">
        <f t="array" ref="P1065">_xlfn.IFS(AND($O1064,$P1064&lt;$B$6),$P1064+1,AND(NOT($J1064),$P1064&gt;0),0,TRUE,$P1064)</f>
        <v>0</v>
      </c>
      <c r="Q1065" s="1">
        <f t="shared" si="81"/>
        <v>60</v>
      </c>
      <c r="R1065" s="1">
        <f t="shared" si="82"/>
        <v>3000</v>
      </c>
      <c r="S1065" s="17">
        <f t="shared" si="83"/>
        <v>169.49152542372883</v>
      </c>
      <c r="T1065" s="1" cm="1">
        <f t="array" ref="T1065">_xlfn.IFS($B$6=1,Q1065*$B$10,AND(P1064=0,P1065&gt;=1),T1064+$B$6*$B$10*$B$8,TRUE,T1064)</f>
        <v>2400</v>
      </c>
      <c r="U1065" s="17">
        <f t="shared" si="84"/>
        <v>135.59322033898306</v>
      </c>
    </row>
    <row r="1066" spans="7:21" x14ac:dyDescent="0.25">
      <c r="G1066" s="15">
        <v>1064</v>
      </c>
      <c r="H1066" s="17">
        <f t="shared" si="80"/>
        <v>17.716666666666665</v>
      </c>
      <c r="I1066" cm="1">
        <f t="array" ref="I1066">_xlfn.IFS(AND(NOT($I1065=0),$J1065),0,NOT($J1065),$I1065+$B$27,TRUE,$I1065)</f>
        <v>1.9666666666666646</v>
      </c>
      <c r="J1066" t="b" cm="1">
        <f t="array" ref="J1066">_xlfn.IFS($I1066&gt;=$C$5-$B$27,TRUE,$P1066&gt;=$B$6,FALSE,TRUE,$J1065)</f>
        <v>0</v>
      </c>
      <c r="K1066" t="b" cm="1">
        <f t="array" ref="K1066">_xlfn.IFS($L1066&gt;=$B$4-$B$27,FALSE,$I1066&gt;=$B$5-$B$27,TRUE,AND($J1066,NOT($K1065)),FALSE,$K1065,TRUE,TRUE,FALSE)</f>
        <v>0</v>
      </c>
      <c r="L1066" cm="1">
        <f t="array" ref="L1066">_xlfn.IFS($K1065,$L1065+$B$27,NOT($K1065),0,TRUE,$K1065)</f>
        <v>0</v>
      </c>
      <c r="M1066" t="b" cm="1">
        <f t="array" ref="M1066">_xlfn.IFS($K1066,FALSE,AND($J1066,NOT($K1066),$P1066&lt;$B$6),TRUE,TRUE,FALSE)</f>
        <v>0</v>
      </c>
      <c r="N1066" cm="1">
        <f t="array" ref="N1066">_xlfn.IFS($N1065&gt;=$C$7-$B$27,0,$M1065,$N1065+$B$27,TRUE,0)</f>
        <v>0</v>
      </c>
      <c r="O1066" t="b" cm="1">
        <f t="array" ref="O1066">_xlfn.IFS(AND($J1066,NOT($K1066),NOT($M1066)),TRUE,$P1066&gt;=$B$6,FALSE,AND($J1066,NOT($K1066),$M1066,$N1066=0),TRUE,TRUE,FALSE)</f>
        <v>0</v>
      </c>
      <c r="P1066" cm="1">
        <f t="array" ref="P1066">_xlfn.IFS(AND($O1065,$P1065&lt;$B$6),$P1065+1,AND(NOT($J1065),$P1065&gt;0),0,TRUE,$P1065)</f>
        <v>0</v>
      </c>
      <c r="Q1066" s="1">
        <f t="shared" si="81"/>
        <v>60</v>
      </c>
      <c r="R1066" s="1">
        <f t="shared" si="82"/>
        <v>3000</v>
      </c>
      <c r="S1066" s="17">
        <f t="shared" si="83"/>
        <v>169.3320790216369</v>
      </c>
      <c r="T1066" s="1" cm="1">
        <f t="array" ref="T1066">_xlfn.IFS($B$6=1,Q1066*$B$10,AND(P1065=0,P1066&gt;=1),T1065+$B$6*$B$10*$B$8,TRUE,T1065)</f>
        <v>2400</v>
      </c>
      <c r="U1066" s="17">
        <f t="shared" si="84"/>
        <v>135.46566321730953</v>
      </c>
    </row>
    <row r="1067" spans="7:21" x14ac:dyDescent="0.25">
      <c r="G1067" s="15">
        <v>1065</v>
      </c>
      <c r="H1067" s="17">
        <f t="shared" si="80"/>
        <v>17.733333333333334</v>
      </c>
      <c r="I1067" cm="1">
        <f t="array" ref="I1067">_xlfn.IFS(AND(NOT($I1066=0),$J1066),0,NOT($J1066),$I1066+$B$27,TRUE,$I1066)</f>
        <v>1.9833333333333312</v>
      </c>
      <c r="J1067" t="b" cm="1">
        <f t="array" ref="J1067">_xlfn.IFS($I1067&gt;=$C$5-$B$27,TRUE,$P1067&gt;=$B$6,FALSE,TRUE,$J1066)</f>
        <v>0</v>
      </c>
      <c r="K1067" t="b" cm="1">
        <f t="array" ref="K1067">_xlfn.IFS($L1067&gt;=$B$4-$B$27,FALSE,$I1067&gt;=$B$5-$B$27,TRUE,AND($J1067,NOT($K1066)),FALSE,$K1066,TRUE,TRUE,FALSE)</f>
        <v>0</v>
      </c>
      <c r="L1067" cm="1">
        <f t="array" ref="L1067">_xlfn.IFS($K1066,$L1066+$B$27,NOT($K1066),0,TRUE,$K1066)</f>
        <v>0</v>
      </c>
      <c r="M1067" t="b" cm="1">
        <f t="array" ref="M1067">_xlfn.IFS($K1067,FALSE,AND($J1067,NOT($K1067),$P1067&lt;$B$6),TRUE,TRUE,FALSE)</f>
        <v>0</v>
      </c>
      <c r="N1067" cm="1">
        <f t="array" ref="N1067">_xlfn.IFS($N1066&gt;=$C$7-$B$27,0,$M1066,$N1066+$B$27,TRUE,0)</f>
        <v>0</v>
      </c>
      <c r="O1067" t="b" cm="1">
        <f t="array" ref="O1067">_xlfn.IFS(AND($J1067,NOT($K1067),NOT($M1067)),TRUE,$P1067&gt;=$B$6,FALSE,AND($J1067,NOT($K1067),$M1067,$N1067=0),TRUE,TRUE,FALSE)</f>
        <v>0</v>
      </c>
      <c r="P1067" cm="1">
        <f t="array" ref="P1067">_xlfn.IFS(AND($O1066,$P1066&lt;$B$6),$P1066+1,AND(NOT($J1066),$P1066&gt;0),0,TRUE,$P1066)</f>
        <v>0</v>
      </c>
      <c r="Q1067" s="1">
        <f t="shared" si="81"/>
        <v>60</v>
      </c>
      <c r="R1067" s="1">
        <f t="shared" si="82"/>
        <v>3000</v>
      </c>
      <c r="S1067" s="17">
        <f t="shared" si="83"/>
        <v>169.17293233082705</v>
      </c>
      <c r="T1067" s="1" cm="1">
        <f t="array" ref="T1067">_xlfn.IFS($B$6=1,Q1067*$B$10,AND(P1066=0,P1067&gt;=1),T1066+$B$6*$B$10*$B$8,TRUE,T1066)</f>
        <v>2400</v>
      </c>
      <c r="U1067" s="17">
        <f t="shared" si="84"/>
        <v>135.33834586466165</v>
      </c>
    </row>
    <row r="1068" spans="7:21" x14ac:dyDescent="0.25">
      <c r="G1068" s="15">
        <v>1066</v>
      </c>
      <c r="H1068" s="17">
        <f t="shared" si="80"/>
        <v>17.75</v>
      </c>
      <c r="I1068" cm="1">
        <f t="array" ref="I1068">_xlfn.IFS(AND(NOT($I1067=0),$J1067),0,NOT($J1067),$I1067+$B$27,TRUE,$I1067)</f>
        <v>1.9999999999999978</v>
      </c>
      <c r="J1068" t="b" cm="1">
        <f t="array" ref="J1068">_xlfn.IFS($I1068&gt;=$C$5-$B$27,TRUE,$P1068&gt;=$B$6,FALSE,TRUE,$J1067)</f>
        <v>0</v>
      </c>
      <c r="K1068" t="b" cm="1">
        <f t="array" ref="K1068">_xlfn.IFS($L1068&gt;=$B$4-$B$27,FALSE,$I1068&gt;=$B$5-$B$27,TRUE,AND($J1068,NOT($K1067)),FALSE,$K1067,TRUE,TRUE,FALSE)</f>
        <v>0</v>
      </c>
      <c r="L1068" cm="1">
        <f t="array" ref="L1068">_xlfn.IFS($K1067,$L1067+$B$27,NOT($K1067),0,TRUE,$K1067)</f>
        <v>0</v>
      </c>
      <c r="M1068" t="b" cm="1">
        <f t="array" ref="M1068">_xlfn.IFS($K1068,FALSE,AND($J1068,NOT($K1068),$P1068&lt;$B$6),TRUE,TRUE,FALSE)</f>
        <v>0</v>
      </c>
      <c r="N1068" cm="1">
        <f t="array" ref="N1068">_xlfn.IFS($N1067&gt;=$C$7-$B$27,0,$M1067,$N1067+$B$27,TRUE,0)</f>
        <v>0</v>
      </c>
      <c r="O1068" t="b" cm="1">
        <f t="array" ref="O1068">_xlfn.IFS(AND($J1068,NOT($K1068),NOT($M1068)),TRUE,$P1068&gt;=$B$6,FALSE,AND($J1068,NOT($K1068),$M1068,$N1068=0),TRUE,TRUE,FALSE)</f>
        <v>0</v>
      </c>
      <c r="P1068" cm="1">
        <f t="array" ref="P1068">_xlfn.IFS(AND($O1067,$P1067&lt;$B$6),$P1067+1,AND(NOT($J1067),$P1067&gt;0),0,TRUE,$P1067)</f>
        <v>0</v>
      </c>
      <c r="Q1068" s="1">
        <f t="shared" si="81"/>
        <v>60</v>
      </c>
      <c r="R1068" s="1">
        <f t="shared" si="82"/>
        <v>3000</v>
      </c>
      <c r="S1068" s="17">
        <f t="shared" si="83"/>
        <v>169.01408450704224</v>
      </c>
      <c r="T1068" s="1" cm="1">
        <f t="array" ref="T1068">_xlfn.IFS($B$6=1,Q1068*$B$10,AND(P1067=0,P1068&gt;=1),T1067+$B$6*$B$10*$B$8,TRUE,T1067)</f>
        <v>2400</v>
      </c>
      <c r="U1068" s="17">
        <f t="shared" si="84"/>
        <v>135.21126760563379</v>
      </c>
    </row>
    <row r="1069" spans="7:21" x14ac:dyDescent="0.25">
      <c r="G1069" s="15">
        <v>1067</v>
      </c>
      <c r="H1069" s="17">
        <f t="shared" si="80"/>
        <v>17.766666666666666</v>
      </c>
      <c r="I1069" cm="1">
        <f t="array" ref="I1069">_xlfn.IFS(AND(NOT($I1068=0),$J1068),0,NOT($J1068),$I1068+$B$27,TRUE,$I1068)</f>
        <v>2.0166666666666644</v>
      </c>
      <c r="J1069" t="b" cm="1">
        <f t="array" ref="J1069">_xlfn.IFS($I1069&gt;=$C$5-$B$27,TRUE,$P1069&gt;=$B$6,FALSE,TRUE,$J1068)</f>
        <v>0</v>
      </c>
      <c r="K1069" t="b" cm="1">
        <f t="array" ref="K1069">_xlfn.IFS($L1069&gt;=$B$4-$B$27,FALSE,$I1069&gt;=$B$5-$B$27,TRUE,AND($J1069,NOT($K1068)),FALSE,$K1068,TRUE,TRUE,FALSE)</f>
        <v>0</v>
      </c>
      <c r="L1069" cm="1">
        <f t="array" ref="L1069">_xlfn.IFS($K1068,$L1068+$B$27,NOT($K1068),0,TRUE,$K1068)</f>
        <v>0</v>
      </c>
      <c r="M1069" t="b" cm="1">
        <f t="array" ref="M1069">_xlfn.IFS($K1069,FALSE,AND($J1069,NOT($K1069),$P1069&lt;$B$6),TRUE,TRUE,FALSE)</f>
        <v>0</v>
      </c>
      <c r="N1069" cm="1">
        <f t="array" ref="N1069">_xlfn.IFS($N1068&gt;=$C$7-$B$27,0,$M1068,$N1068+$B$27,TRUE,0)</f>
        <v>0</v>
      </c>
      <c r="O1069" t="b" cm="1">
        <f t="array" ref="O1069">_xlfn.IFS(AND($J1069,NOT($K1069),NOT($M1069)),TRUE,$P1069&gt;=$B$6,FALSE,AND($J1069,NOT($K1069),$M1069,$N1069=0),TRUE,TRUE,FALSE)</f>
        <v>0</v>
      </c>
      <c r="P1069" cm="1">
        <f t="array" ref="P1069">_xlfn.IFS(AND($O1068,$P1068&lt;$B$6),$P1068+1,AND(NOT($J1068),$P1068&gt;0),0,TRUE,$P1068)</f>
        <v>0</v>
      </c>
      <c r="Q1069" s="1">
        <f t="shared" si="81"/>
        <v>60</v>
      </c>
      <c r="R1069" s="1">
        <f t="shared" si="82"/>
        <v>3000</v>
      </c>
      <c r="S1069" s="17">
        <f t="shared" si="83"/>
        <v>168.85553470919325</v>
      </c>
      <c r="T1069" s="1" cm="1">
        <f t="array" ref="T1069">_xlfn.IFS($B$6=1,Q1069*$B$10,AND(P1068=0,P1069&gt;=1),T1068+$B$6*$B$10*$B$8,TRUE,T1068)</f>
        <v>2400</v>
      </c>
      <c r="U1069" s="17">
        <f t="shared" si="84"/>
        <v>135.08442776735461</v>
      </c>
    </row>
    <row r="1070" spans="7:21" x14ac:dyDescent="0.25">
      <c r="G1070" s="15">
        <v>1068</v>
      </c>
      <c r="H1070" s="17">
        <f t="shared" si="80"/>
        <v>17.783333333333331</v>
      </c>
      <c r="I1070" cm="1">
        <f t="array" ref="I1070">_xlfn.IFS(AND(NOT($I1069=0),$J1069),0,NOT($J1069),$I1069+$B$27,TRUE,$I1069)</f>
        <v>2.033333333333331</v>
      </c>
      <c r="J1070" t="b" cm="1">
        <f t="array" ref="J1070">_xlfn.IFS($I1070&gt;=$C$5-$B$27,TRUE,$P1070&gt;=$B$6,FALSE,TRUE,$J1069)</f>
        <v>0</v>
      </c>
      <c r="K1070" t="b" cm="1">
        <f t="array" ref="K1070">_xlfn.IFS($L1070&gt;=$B$4-$B$27,FALSE,$I1070&gt;=$B$5-$B$27,TRUE,AND($J1070,NOT($K1069)),FALSE,$K1069,TRUE,TRUE,FALSE)</f>
        <v>0</v>
      </c>
      <c r="L1070" cm="1">
        <f t="array" ref="L1070">_xlfn.IFS($K1069,$L1069+$B$27,NOT($K1069),0,TRUE,$K1069)</f>
        <v>0</v>
      </c>
      <c r="M1070" t="b" cm="1">
        <f t="array" ref="M1070">_xlfn.IFS($K1070,FALSE,AND($J1070,NOT($K1070),$P1070&lt;$B$6),TRUE,TRUE,FALSE)</f>
        <v>0</v>
      </c>
      <c r="N1070" cm="1">
        <f t="array" ref="N1070">_xlfn.IFS($N1069&gt;=$C$7-$B$27,0,$M1069,$N1069+$B$27,TRUE,0)</f>
        <v>0</v>
      </c>
      <c r="O1070" t="b" cm="1">
        <f t="array" ref="O1070">_xlfn.IFS(AND($J1070,NOT($K1070),NOT($M1070)),TRUE,$P1070&gt;=$B$6,FALSE,AND($J1070,NOT($K1070),$M1070,$N1070=0),TRUE,TRUE,FALSE)</f>
        <v>0</v>
      </c>
      <c r="P1070" cm="1">
        <f t="array" ref="P1070">_xlfn.IFS(AND($O1069,$P1069&lt;$B$6),$P1069+1,AND(NOT($J1069),$P1069&gt;0),0,TRUE,$P1069)</f>
        <v>0</v>
      </c>
      <c r="Q1070" s="1">
        <f t="shared" si="81"/>
        <v>60</v>
      </c>
      <c r="R1070" s="1">
        <f t="shared" si="82"/>
        <v>3000</v>
      </c>
      <c r="S1070" s="17">
        <f t="shared" si="83"/>
        <v>168.69728209934397</v>
      </c>
      <c r="T1070" s="1" cm="1">
        <f t="array" ref="T1070">_xlfn.IFS($B$6=1,Q1070*$B$10,AND(P1069=0,P1070&gt;=1),T1069+$B$6*$B$10*$B$8,TRUE,T1069)</f>
        <v>2400</v>
      </c>
      <c r="U1070" s="17">
        <f t="shared" si="84"/>
        <v>134.95782567947518</v>
      </c>
    </row>
    <row r="1071" spans="7:21" x14ac:dyDescent="0.25">
      <c r="G1071" s="15">
        <v>1069</v>
      </c>
      <c r="H1071" s="17">
        <f t="shared" si="80"/>
        <v>17.8</v>
      </c>
      <c r="I1071" cm="1">
        <f t="array" ref="I1071">_xlfn.IFS(AND(NOT($I1070=0),$J1070),0,NOT($J1070),$I1070+$B$27,TRUE,$I1070)</f>
        <v>2.0499999999999976</v>
      </c>
      <c r="J1071" t="b" cm="1">
        <f t="array" ref="J1071">_xlfn.IFS($I1071&gt;=$C$5-$B$27,TRUE,$P1071&gt;=$B$6,FALSE,TRUE,$J1070)</f>
        <v>0</v>
      </c>
      <c r="K1071" t="b" cm="1">
        <f t="array" ref="K1071">_xlfn.IFS($L1071&gt;=$B$4-$B$27,FALSE,$I1071&gt;=$B$5-$B$27,TRUE,AND($J1071,NOT($K1070)),FALSE,$K1070,TRUE,TRUE,FALSE)</f>
        <v>0</v>
      </c>
      <c r="L1071" cm="1">
        <f t="array" ref="L1071">_xlfn.IFS($K1070,$L1070+$B$27,NOT($K1070),0,TRUE,$K1070)</f>
        <v>0</v>
      </c>
      <c r="M1071" t="b" cm="1">
        <f t="array" ref="M1071">_xlfn.IFS($K1071,FALSE,AND($J1071,NOT($K1071),$P1071&lt;$B$6),TRUE,TRUE,FALSE)</f>
        <v>0</v>
      </c>
      <c r="N1071" cm="1">
        <f t="array" ref="N1071">_xlfn.IFS($N1070&gt;=$C$7-$B$27,0,$M1070,$N1070+$B$27,TRUE,0)</f>
        <v>0</v>
      </c>
      <c r="O1071" t="b" cm="1">
        <f t="array" ref="O1071">_xlfn.IFS(AND($J1071,NOT($K1071),NOT($M1071)),TRUE,$P1071&gt;=$B$6,FALSE,AND($J1071,NOT($K1071),$M1071,$N1071=0),TRUE,TRUE,FALSE)</f>
        <v>0</v>
      </c>
      <c r="P1071" cm="1">
        <f t="array" ref="P1071">_xlfn.IFS(AND($O1070,$P1070&lt;$B$6),$P1070+1,AND(NOT($J1070),$P1070&gt;0),0,TRUE,$P1070)</f>
        <v>0</v>
      </c>
      <c r="Q1071" s="1">
        <f t="shared" si="81"/>
        <v>60</v>
      </c>
      <c r="R1071" s="1">
        <f t="shared" si="82"/>
        <v>3000</v>
      </c>
      <c r="S1071" s="17">
        <f t="shared" si="83"/>
        <v>168.53932584269663</v>
      </c>
      <c r="T1071" s="1" cm="1">
        <f t="array" ref="T1071">_xlfn.IFS($B$6=1,Q1071*$B$10,AND(P1070=0,P1071&gt;=1),T1070+$B$6*$B$10*$B$8,TRUE,T1070)</f>
        <v>2400</v>
      </c>
      <c r="U1071" s="17">
        <f t="shared" si="84"/>
        <v>134.83146067415728</v>
      </c>
    </row>
    <row r="1072" spans="7:21" x14ac:dyDescent="0.25">
      <c r="G1072" s="15">
        <v>1070</v>
      </c>
      <c r="H1072" s="17">
        <f t="shared" si="80"/>
        <v>17.816666666666666</v>
      </c>
      <c r="I1072" cm="1">
        <f t="array" ref="I1072">_xlfn.IFS(AND(NOT($I1071=0),$J1071),0,NOT($J1071),$I1071+$B$27,TRUE,$I1071)</f>
        <v>2.0666666666666642</v>
      </c>
      <c r="J1072" t="b" cm="1">
        <f t="array" ref="J1072">_xlfn.IFS($I1072&gt;=$C$5-$B$27,TRUE,$P1072&gt;=$B$6,FALSE,TRUE,$J1071)</f>
        <v>0</v>
      </c>
      <c r="K1072" t="b" cm="1">
        <f t="array" ref="K1072">_xlfn.IFS($L1072&gt;=$B$4-$B$27,FALSE,$I1072&gt;=$B$5-$B$27,TRUE,AND($J1072,NOT($K1071)),FALSE,$K1071,TRUE,TRUE,FALSE)</f>
        <v>0</v>
      </c>
      <c r="L1072" cm="1">
        <f t="array" ref="L1072">_xlfn.IFS($K1071,$L1071+$B$27,NOT($K1071),0,TRUE,$K1071)</f>
        <v>0</v>
      </c>
      <c r="M1072" t="b" cm="1">
        <f t="array" ref="M1072">_xlfn.IFS($K1072,FALSE,AND($J1072,NOT($K1072),$P1072&lt;$B$6),TRUE,TRUE,FALSE)</f>
        <v>0</v>
      </c>
      <c r="N1072" cm="1">
        <f t="array" ref="N1072">_xlfn.IFS($N1071&gt;=$C$7-$B$27,0,$M1071,$N1071+$B$27,TRUE,0)</f>
        <v>0</v>
      </c>
      <c r="O1072" t="b" cm="1">
        <f t="array" ref="O1072">_xlfn.IFS(AND($J1072,NOT($K1072),NOT($M1072)),TRUE,$P1072&gt;=$B$6,FALSE,AND($J1072,NOT($K1072),$M1072,$N1072=0),TRUE,TRUE,FALSE)</f>
        <v>0</v>
      </c>
      <c r="P1072" cm="1">
        <f t="array" ref="P1072">_xlfn.IFS(AND($O1071,$P1071&lt;$B$6),$P1071+1,AND(NOT($J1071),$P1071&gt;0),0,TRUE,$P1071)</f>
        <v>0</v>
      </c>
      <c r="Q1072" s="1">
        <f t="shared" si="81"/>
        <v>60</v>
      </c>
      <c r="R1072" s="1">
        <f t="shared" si="82"/>
        <v>3000</v>
      </c>
      <c r="S1072" s="17">
        <f t="shared" si="83"/>
        <v>168.38166510757716</v>
      </c>
      <c r="T1072" s="1" cm="1">
        <f t="array" ref="T1072">_xlfn.IFS($B$6=1,Q1072*$B$10,AND(P1071=0,P1072&gt;=1),T1071+$B$6*$B$10*$B$8,TRUE,T1071)</f>
        <v>2400</v>
      </c>
      <c r="U1072" s="17">
        <f t="shared" si="84"/>
        <v>134.70533208606173</v>
      </c>
    </row>
    <row r="1073" spans="7:21" x14ac:dyDescent="0.25">
      <c r="G1073" s="15">
        <v>1071</v>
      </c>
      <c r="H1073" s="17">
        <f t="shared" si="80"/>
        <v>17.833333333333332</v>
      </c>
      <c r="I1073" cm="1">
        <f t="array" ref="I1073">_xlfn.IFS(AND(NOT($I1072=0),$J1072),0,NOT($J1072),$I1072+$B$27,TRUE,$I1072)</f>
        <v>2.0833333333333308</v>
      </c>
      <c r="J1073" t="b" cm="1">
        <f t="array" ref="J1073">_xlfn.IFS($I1073&gt;=$C$5-$B$27,TRUE,$P1073&gt;=$B$6,FALSE,TRUE,$J1072)</f>
        <v>0</v>
      </c>
      <c r="K1073" t="b" cm="1">
        <f t="array" ref="K1073">_xlfn.IFS($L1073&gt;=$B$4-$B$27,FALSE,$I1073&gt;=$B$5-$B$27,TRUE,AND($J1073,NOT($K1072)),FALSE,$K1072,TRUE,TRUE,FALSE)</f>
        <v>0</v>
      </c>
      <c r="L1073" cm="1">
        <f t="array" ref="L1073">_xlfn.IFS($K1072,$L1072+$B$27,NOT($K1072),0,TRUE,$K1072)</f>
        <v>0</v>
      </c>
      <c r="M1073" t="b" cm="1">
        <f t="array" ref="M1073">_xlfn.IFS($K1073,FALSE,AND($J1073,NOT($K1073),$P1073&lt;$B$6),TRUE,TRUE,FALSE)</f>
        <v>0</v>
      </c>
      <c r="N1073" cm="1">
        <f t="array" ref="N1073">_xlfn.IFS($N1072&gt;=$C$7-$B$27,0,$M1072,$N1072+$B$27,TRUE,0)</f>
        <v>0</v>
      </c>
      <c r="O1073" t="b" cm="1">
        <f t="array" ref="O1073">_xlfn.IFS(AND($J1073,NOT($K1073),NOT($M1073)),TRUE,$P1073&gt;=$B$6,FALSE,AND($J1073,NOT($K1073),$M1073,$N1073=0),TRUE,TRUE,FALSE)</f>
        <v>0</v>
      </c>
      <c r="P1073" cm="1">
        <f t="array" ref="P1073">_xlfn.IFS(AND($O1072,$P1072&lt;$B$6),$P1072+1,AND(NOT($J1072),$P1072&gt;0),0,TRUE,$P1072)</f>
        <v>0</v>
      </c>
      <c r="Q1073" s="1">
        <f t="shared" si="81"/>
        <v>60</v>
      </c>
      <c r="R1073" s="1">
        <f t="shared" si="82"/>
        <v>3000</v>
      </c>
      <c r="S1073" s="17">
        <f t="shared" si="83"/>
        <v>168.22429906542058</v>
      </c>
      <c r="T1073" s="1" cm="1">
        <f t="array" ref="T1073">_xlfn.IFS($B$6=1,Q1073*$B$10,AND(P1072=0,P1073&gt;=1),T1072+$B$6*$B$10*$B$8,TRUE,T1072)</f>
        <v>2400</v>
      </c>
      <c r="U1073" s="17">
        <f t="shared" si="84"/>
        <v>134.57943925233647</v>
      </c>
    </row>
    <row r="1074" spans="7:21" x14ac:dyDescent="0.25">
      <c r="G1074" s="15">
        <v>1072</v>
      </c>
      <c r="H1074" s="17">
        <f t="shared" si="80"/>
        <v>17.850000000000001</v>
      </c>
      <c r="I1074" cm="1">
        <f t="array" ref="I1074">_xlfn.IFS(AND(NOT($I1073=0),$J1073),0,NOT($J1073),$I1073+$B$27,TRUE,$I1073)</f>
        <v>2.0999999999999974</v>
      </c>
      <c r="J1074" t="b" cm="1">
        <f t="array" ref="J1074">_xlfn.IFS($I1074&gt;=$C$5-$B$27,TRUE,$P1074&gt;=$B$6,FALSE,TRUE,$J1073)</f>
        <v>0</v>
      </c>
      <c r="K1074" t="b" cm="1">
        <f t="array" ref="K1074">_xlfn.IFS($L1074&gt;=$B$4-$B$27,FALSE,$I1074&gt;=$B$5-$B$27,TRUE,AND($J1074,NOT($K1073)),FALSE,$K1073,TRUE,TRUE,FALSE)</f>
        <v>0</v>
      </c>
      <c r="L1074" cm="1">
        <f t="array" ref="L1074">_xlfn.IFS($K1073,$L1073+$B$27,NOT($K1073),0,TRUE,$K1073)</f>
        <v>0</v>
      </c>
      <c r="M1074" t="b" cm="1">
        <f t="array" ref="M1074">_xlfn.IFS($K1074,FALSE,AND($J1074,NOT($K1074),$P1074&lt;$B$6),TRUE,TRUE,FALSE)</f>
        <v>0</v>
      </c>
      <c r="N1074" cm="1">
        <f t="array" ref="N1074">_xlfn.IFS($N1073&gt;=$C$7-$B$27,0,$M1073,$N1073+$B$27,TRUE,0)</f>
        <v>0</v>
      </c>
      <c r="O1074" t="b" cm="1">
        <f t="array" ref="O1074">_xlfn.IFS(AND($J1074,NOT($K1074),NOT($M1074)),TRUE,$P1074&gt;=$B$6,FALSE,AND($J1074,NOT($K1074),$M1074,$N1074=0),TRUE,TRUE,FALSE)</f>
        <v>0</v>
      </c>
      <c r="P1074" cm="1">
        <f t="array" ref="P1074">_xlfn.IFS(AND($O1073,$P1073&lt;$B$6),$P1073+1,AND(NOT($J1073),$P1073&gt;0),0,TRUE,$P1073)</f>
        <v>0</v>
      </c>
      <c r="Q1074" s="1">
        <f t="shared" si="81"/>
        <v>60</v>
      </c>
      <c r="R1074" s="1">
        <f t="shared" si="82"/>
        <v>3000</v>
      </c>
      <c r="S1074" s="17">
        <f t="shared" si="83"/>
        <v>168.0672268907563</v>
      </c>
      <c r="T1074" s="1" cm="1">
        <f t="array" ref="T1074">_xlfn.IFS($B$6=1,Q1074*$B$10,AND(P1073=0,P1074&gt;=1),T1073+$B$6*$B$10*$B$8,TRUE,T1073)</f>
        <v>2400</v>
      </c>
      <c r="U1074" s="17">
        <f t="shared" si="84"/>
        <v>134.45378151260502</v>
      </c>
    </row>
    <row r="1075" spans="7:21" x14ac:dyDescent="0.25">
      <c r="G1075" s="15">
        <v>1073</v>
      </c>
      <c r="H1075" s="17">
        <f t="shared" si="80"/>
        <v>17.866666666666667</v>
      </c>
      <c r="I1075" cm="1">
        <f t="array" ref="I1075">_xlfn.IFS(AND(NOT($I1074=0),$J1074),0,NOT($J1074),$I1074+$B$27,TRUE,$I1074)</f>
        <v>2.116666666666664</v>
      </c>
      <c r="J1075" t="b" cm="1">
        <f t="array" ref="J1075">_xlfn.IFS($I1075&gt;=$C$5-$B$27,TRUE,$P1075&gt;=$B$6,FALSE,TRUE,$J1074)</f>
        <v>0</v>
      </c>
      <c r="K1075" t="b" cm="1">
        <f t="array" ref="K1075">_xlfn.IFS($L1075&gt;=$B$4-$B$27,FALSE,$I1075&gt;=$B$5-$B$27,TRUE,AND($J1075,NOT($K1074)),FALSE,$K1074,TRUE,TRUE,FALSE)</f>
        <v>0</v>
      </c>
      <c r="L1075" cm="1">
        <f t="array" ref="L1075">_xlfn.IFS($K1074,$L1074+$B$27,NOT($K1074),0,TRUE,$K1074)</f>
        <v>0</v>
      </c>
      <c r="M1075" t="b" cm="1">
        <f t="array" ref="M1075">_xlfn.IFS($K1075,FALSE,AND($J1075,NOT($K1075),$P1075&lt;$B$6),TRUE,TRUE,FALSE)</f>
        <v>0</v>
      </c>
      <c r="N1075" cm="1">
        <f t="array" ref="N1075">_xlfn.IFS($N1074&gt;=$C$7-$B$27,0,$M1074,$N1074+$B$27,TRUE,0)</f>
        <v>0</v>
      </c>
      <c r="O1075" t="b" cm="1">
        <f t="array" ref="O1075">_xlfn.IFS(AND($J1075,NOT($K1075),NOT($M1075)),TRUE,$P1075&gt;=$B$6,FALSE,AND($J1075,NOT($K1075),$M1075,$N1075=0),TRUE,TRUE,FALSE)</f>
        <v>0</v>
      </c>
      <c r="P1075" cm="1">
        <f t="array" ref="P1075">_xlfn.IFS(AND($O1074,$P1074&lt;$B$6),$P1074+1,AND(NOT($J1074),$P1074&gt;0),0,TRUE,$P1074)</f>
        <v>0</v>
      </c>
      <c r="Q1075" s="1">
        <f t="shared" si="81"/>
        <v>60</v>
      </c>
      <c r="R1075" s="1">
        <f t="shared" si="82"/>
        <v>3000</v>
      </c>
      <c r="S1075" s="17">
        <f t="shared" si="83"/>
        <v>167.91044776119404</v>
      </c>
      <c r="T1075" s="1" cm="1">
        <f t="array" ref="T1075">_xlfn.IFS($B$6=1,Q1075*$B$10,AND(P1074=0,P1075&gt;=1),T1074+$B$6*$B$10*$B$8,TRUE,T1074)</f>
        <v>2400</v>
      </c>
      <c r="U1075" s="17">
        <f t="shared" si="84"/>
        <v>134.32835820895522</v>
      </c>
    </row>
    <row r="1076" spans="7:21" x14ac:dyDescent="0.25">
      <c r="G1076" s="15">
        <v>1074</v>
      </c>
      <c r="H1076" s="17">
        <f t="shared" si="80"/>
        <v>17.883333333333333</v>
      </c>
      <c r="I1076" cm="1">
        <f t="array" ref="I1076">_xlfn.IFS(AND(NOT($I1075=0),$J1075),0,NOT($J1075),$I1075+$B$27,TRUE,$I1075)</f>
        <v>2.1333333333333306</v>
      </c>
      <c r="J1076" t="b" cm="1">
        <f t="array" ref="J1076">_xlfn.IFS($I1076&gt;=$C$5-$B$27,TRUE,$P1076&gt;=$B$6,FALSE,TRUE,$J1075)</f>
        <v>0</v>
      </c>
      <c r="K1076" t="b" cm="1">
        <f t="array" ref="K1076">_xlfn.IFS($L1076&gt;=$B$4-$B$27,FALSE,$I1076&gt;=$B$5-$B$27,TRUE,AND($J1076,NOT($K1075)),FALSE,$K1075,TRUE,TRUE,FALSE)</f>
        <v>0</v>
      </c>
      <c r="L1076" cm="1">
        <f t="array" ref="L1076">_xlfn.IFS($K1075,$L1075+$B$27,NOT($K1075),0,TRUE,$K1075)</f>
        <v>0</v>
      </c>
      <c r="M1076" t="b" cm="1">
        <f t="array" ref="M1076">_xlfn.IFS($K1076,FALSE,AND($J1076,NOT($K1076),$P1076&lt;$B$6),TRUE,TRUE,FALSE)</f>
        <v>0</v>
      </c>
      <c r="N1076" cm="1">
        <f t="array" ref="N1076">_xlfn.IFS($N1075&gt;=$C$7-$B$27,0,$M1075,$N1075+$B$27,TRUE,0)</f>
        <v>0</v>
      </c>
      <c r="O1076" t="b" cm="1">
        <f t="array" ref="O1076">_xlfn.IFS(AND($J1076,NOT($K1076),NOT($M1076)),TRUE,$P1076&gt;=$B$6,FALSE,AND($J1076,NOT($K1076),$M1076,$N1076=0),TRUE,TRUE,FALSE)</f>
        <v>0</v>
      </c>
      <c r="P1076" cm="1">
        <f t="array" ref="P1076">_xlfn.IFS(AND($O1075,$P1075&lt;$B$6),$P1075+1,AND(NOT($J1075),$P1075&gt;0),0,TRUE,$P1075)</f>
        <v>0</v>
      </c>
      <c r="Q1076" s="1">
        <f t="shared" si="81"/>
        <v>60</v>
      </c>
      <c r="R1076" s="1">
        <f t="shared" si="82"/>
        <v>3000</v>
      </c>
      <c r="S1076" s="17">
        <f t="shared" si="83"/>
        <v>167.75396085740914</v>
      </c>
      <c r="T1076" s="1" cm="1">
        <f t="array" ref="T1076">_xlfn.IFS($B$6=1,Q1076*$B$10,AND(P1075=0,P1076&gt;=1),T1075+$B$6*$B$10*$B$8,TRUE,T1075)</f>
        <v>2400</v>
      </c>
      <c r="U1076" s="17">
        <f t="shared" si="84"/>
        <v>134.20316868592732</v>
      </c>
    </row>
    <row r="1077" spans="7:21" x14ac:dyDescent="0.25">
      <c r="G1077" s="15">
        <v>1075</v>
      </c>
      <c r="H1077" s="17">
        <f t="shared" si="80"/>
        <v>17.899999999999999</v>
      </c>
      <c r="I1077" cm="1">
        <f t="array" ref="I1077">_xlfn.IFS(AND(NOT($I1076=0),$J1076),0,NOT($J1076),$I1076+$B$27,TRUE,$I1076)</f>
        <v>2.1499999999999972</v>
      </c>
      <c r="J1077" t="b" cm="1">
        <f t="array" ref="J1077">_xlfn.IFS($I1077&gt;=$C$5-$B$27,TRUE,$P1077&gt;=$B$6,FALSE,TRUE,$J1076)</f>
        <v>0</v>
      </c>
      <c r="K1077" t="b" cm="1">
        <f t="array" ref="K1077">_xlfn.IFS($L1077&gt;=$B$4-$B$27,FALSE,$I1077&gt;=$B$5-$B$27,TRUE,AND($J1077,NOT($K1076)),FALSE,$K1076,TRUE,TRUE,FALSE)</f>
        <v>0</v>
      </c>
      <c r="L1077" cm="1">
        <f t="array" ref="L1077">_xlfn.IFS($K1076,$L1076+$B$27,NOT($K1076),0,TRUE,$K1076)</f>
        <v>0</v>
      </c>
      <c r="M1077" t="b" cm="1">
        <f t="array" ref="M1077">_xlfn.IFS($K1077,FALSE,AND($J1077,NOT($K1077),$P1077&lt;$B$6),TRUE,TRUE,FALSE)</f>
        <v>0</v>
      </c>
      <c r="N1077" cm="1">
        <f t="array" ref="N1077">_xlfn.IFS($N1076&gt;=$C$7-$B$27,0,$M1076,$N1076+$B$27,TRUE,0)</f>
        <v>0</v>
      </c>
      <c r="O1077" t="b" cm="1">
        <f t="array" ref="O1077">_xlfn.IFS(AND($J1077,NOT($K1077),NOT($M1077)),TRUE,$P1077&gt;=$B$6,FALSE,AND($J1077,NOT($K1077),$M1077,$N1077=0),TRUE,TRUE,FALSE)</f>
        <v>0</v>
      </c>
      <c r="P1077" cm="1">
        <f t="array" ref="P1077">_xlfn.IFS(AND($O1076,$P1076&lt;$B$6),$P1076+1,AND(NOT($J1076),$P1076&gt;0),0,TRUE,$P1076)</f>
        <v>0</v>
      </c>
      <c r="Q1077" s="1">
        <f t="shared" si="81"/>
        <v>60</v>
      </c>
      <c r="R1077" s="1">
        <f t="shared" si="82"/>
        <v>3000</v>
      </c>
      <c r="S1077" s="17">
        <f t="shared" si="83"/>
        <v>167.5977653631285</v>
      </c>
      <c r="T1077" s="1" cm="1">
        <f t="array" ref="T1077">_xlfn.IFS($B$6=1,Q1077*$B$10,AND(P1076=0,P1077&gt;=1),T1076+$B$6*$B$10*$B$8,TRUE,T1076)</f>
        <v>2400</v>
      </c>
      <c r="U1077" s="17">
        <f t="shared" si="84"/>
        <v>134.07821229050279</v>
      </c>
    </row>
    <row r="1078" spans="7:21" x14ac:dyDescent="0.25">
      <c r="G1078" s="15">
        <v>1076</v>
      </c>
      <c r="H1078" s="17">
        <f t="shared" si="80"/>
        <v>17.916666666666668</v>
      </c>
      <c r="I1078" cm="1">
        <f t="array" ref="I1078">_xlfn.IFS(AND(NOT($I1077=0),$J1077),0,NOT($J1077),$I1077+$B$27,TRUE,$I1077)</f>
        <v>2.1666666666666639</v>
      </c>
      <c r="J1078" t="b" cm="1">
        <f t="array" ref="J1078">_xlfn.IFS($I1078&gt;=$C$5-$B$27,TRUE,$P1078&gt;=$B$6,FALSE,TRUE,$J1077)</f>
        <v>0</v>
      </c>
      <c r="K1078" t="b" cm="1">
        <f t="array" ref="K1078">_xlfn.IFS($L1078&gt;=$B$4-$B$27,FALSE,$I1078&gt;=$B$5-$B$27,TRUE,AND($J1078,NOT($K1077)),FALSE,$K1077,TRUE,TRUE,FALSE)</f>
        <v>0</v>
      </c>
      <c r="L1078" cm="1">
        <f t="array" ref="L1078">_xlfn.IFS($K1077,$L1077+$B$27,NOT($K1077),0,TRUE,$K1077)</f>
        <v>0</v>
      </c>
      <c r="M1078" t="b" cm="1">
        <f t="array" ref="M1078">_xlfn.IFS($K1078,FALSE,AND($J1078,NOT($K1078),$P1078&lt;$B$6),TRUE,TRUE,FALSE)</f>
        <v>0</v>
      </c>
      <c r="N1078" cm="1">
        <f t="array" ref="N1078">_xlfn.IFS($N1077&gt;=$C$7-$B$27,0,$M1077,$N1077+$B$27,TRUE,0)</f>
        <v>0</v>
      </c>
      <c r="O1078" t="b" cm="1">
        <f t="array" ref="O1078">_xlfn.IFS(AND($J1078,NOT($K1078),NOT($M1078)),TRUE,$P1078&gt;=$B$6,FALSE,AND($J1078,NOT($K1078),$M1078,$N1078=0),TRUE,TRUE,FALSE)</f>
        <v>0</v>
      </c>
      <c r="P1078" cm="1">
        <f t="array" ref="P1078">_xlfn.IFS(AND($O1077,$P1077&lt;$B$6),$P1077+1,AND(NOT($J1077),$P1077&gt;0),0,TRUE,$P1077)</f>
        <v>0</v>
      </c>
      <c r="Q1078" s="1">
        <f t="shared" si="81"/>
        <v>60</v>
      </c>
      <c r="R1078" s="1">
        <f t="shared" si="82"/>
        <v>3000</v>
      </c>
      <c r="S1078" s="17">
        <f t="shared" si="83"/>
        <v>167.44186046511626</v>
      </c>
      <c r="T1078" s="1" cm="1">
        <f t="array" ref="T1078">_xlfn.IFS($B$6=1,Q1078*$B$10,AND(P1077=0,P1078&gt;=1),T1077+$B$6*$B$10*$B$8,TRUE,T1077)</f>
        <v>2400</v>
      </c>
      <c r="U1078" s="17">
        <f t="shared" si="84"/>
        <v>133.95348837209301</v>
      </c>
    </row>
    <row r="1079" spans="7:21" x14ac:dyDescent="0.25">
      <c r="G1079" s="15">
        <v>1077</v>
      </c>
      <c r="H1079" s="17">
        <f t="shared" si="80"/>
        <v>17.933333333333334</v>
      </c>
      <c r="I1079" cm="1">
        <f t="array" ref="I1079">_xlfn.IFS(AND(NOT($I1078=0),$J1078),0,NOT($J1078),$I1078+$B$27,TRUE,$I1078)</f>
        <v>2.1833333333333305</v>
      </c>
      <c r="J1079" t="b" cm="1">
        <f t="array" ref="J1079">_xlfn.IFS($I1079&gt;=$C$5-$B$27,TRUE,$P1079&gt;=$B$6,FALSE,TRUE,$J1078)</f>
        <v>0</v>
      </c>
      <c r="K1079" t="b" cm="1">
        <f t="array" ref="K1079">_xlfn.IFS($L1079&gt;=$B$4-$B$27,FALSE,$I1079&gt;=$B$5-$B$27,TRUE,AND($J1079,NOT($K1078)),FALSE,$K1078,TRUE,TRUE,FALSE)</f>
        <v>0</v>
      </c>
      <c r="L1079" cm="1">
        <f t="array" ref="L1079">_xlfn.IFS($K1078,$L1078+$B$27,NOT($K1078),0,TRUE,$K1078)</f>
        <v>0</v>
      </c>
      <c r="M1079" t="b" cm="1">
        <f t="array" ref="M1079">_xlfn.IFS($K1079,FALSE,AND($J1079,NOT($K1079),$P1079&lt;$B$6),TRUE,TRUE,FALSE)</f>
        <v>0</v>
      </c>
      <c r="N1079" cm="1">
        <f t="array" ref="N1079">_xlfn.IFS($N1078&gt;=$C$7-$B$27,0,$M1078,$N1078+$B$27,TRUE,0)</f>
        <v>0</v>
      </c>
      <c r="O1079" t="b" cm="1">
        <f t="array" ref="O1079">_xlfn.IFS(AND($J1079,NOT($K1079),NOT($M1079)),TRUE,$P1079&gt;=$B$6,FALSE,AND($J1079,NOT($K1079),$M1079,$N1079=0),TRUE,TRUE,FALSE)</f>
        <v>0</v>
      </c>
      <c r="P1079" cm="1">
        <f t="array" ref="P1079">_xlfn.IFS(AND($O1078,$P1078&lt;$B$6),$P1078+1,AND(NOT($J1078),$P1078&gt;0),0,TRUE,$P1078)</f>
        <v>0</v>
      </c>
      <c r="Q1079" s="1">
        <f t="shared" si="81"/>
        <v>60</v>
      </c>
      <c r="R1079" s="1">
        <f t="shared" si="82"/>
        <v>3000</v>
      </c>
      <c r="S1079" s="17">
        <f t="shared" si="83"/>
        <v>167.28624535315984</v>
      </c>
      <c r="T1079" s="1" cm="1">
        <f t="array" ref="T1079">_xlfn.IFS($B$6=1,Q1079*$B$10,AND(P1078=0,P1079&gt;=1),T1078+$B$6*$B$10*$B$8,TRUE,T1078)</f>
        <v>2400</v>
      </c>
      <c r="U1079" s="17">
        <f t="shared" si="84"/>
        <v>133.82899628252787</v>
      </c>
    </row>
    <row r="1080" spans="7:21" x14ac:dyDescent="0.25">
      <c r="G1080" s="15">
        <v>1078</v>
      </c>
      <c r="H1080" s="17">
        <f t="shared" si="80"/>
        <v>17.95</v>
      </c>
      <c r="I1080" cm="1">
        <f t="array" ref="I1080">_xlfn.IFS(AND(NOT($I1079=0),$J1079),0,NOT($J1079),$I1079+$B$27,TRUE,$I1079)</f>
        <v>2.1999999999999971</v>
      </c>
      <c r="J1080" t="b" cm="1">
        <f t="array" ref="J1080">_xlfn.IFS($I1080&gt;=$C$5-$B$27,TRUE,$P1080&gt;=$B$6,FALSE,TRUE,$J1079)</f>
        <v>0</v>
      </c>
      <c r="K1080" t="b" cm="1">
        <f t="array" ref="K1080">_xlfn.IFS($L1080&gt;=$B$4-$B$27,FALSE,$I1080&gt;=$B$5-$B$27,TRUE,AND($J1080,NOT($K1079)),FALSE,$K1079,TRUE,TRUE,FALSE)</f>
        <v>0</v>
      </c>
      <c r="L1080" cm="1">
        <f t="array" ref="L1080">_xlfn.IFS($K1079,$L1079+$B$27,NOT($K1079),0,TRUE,$K1079)</f>
        <v>0</v>
      </c>
      <c r="M1080" t="b" cm="1">
        <f t="array" ref="M1080">_xlfn.IFS($K1080,FALSE,AND($J1080,NOT($K1080),$P1080&lt;$B$6),TRUE,TRUE,FALSE)</f>
        <v>0</v>
      </c>
      <c r="N1080" cm="1">
        <f t="array" ref="N1080">_xlfn.IFS($N1079&gt;=$C$7-$B$27,0,$M1079,$N1079+$B$27,TRUE,0)</f>
        <v>0</v>
      </c>
      <c r="O1080" t="b" cm="1">
        <f t="array" ref="O1080">_xlfn.IFS(AND($J1080,NOT($K1080),NOT($M1080)),TRUE,$P1080&gt;=$B$6,FALSE,AND($J1080,NOT($K1080),$M1080,$N1080=0),TRUE,TRUE,FALSE)</f>
        <v>0</v>
      </c>
      <c r="P1080" cm="1">
        <f t="array" ref="P1080">_xlfn.IFS(AND($O1079,$P1079&lt;$B$6),$P1079+1,AND(NOT($J1079),$P1079&gt;0),0,TRUE,$P1079)</f>
        <v>0</v>
      </c>
      <c r="Q1080" s="1">
        <f t="shared" si="81"/>
        <v>60</v>
      </c>
      <c r="R1080" s="1">
        <f t="shared" si="82"/>
        <v>3000</v>
      </c>
      <c r="S1080" s="17">
        <f t="shared" si="83"/>
        <v>167.13091922005572</v>
      </c>
      <c r="T1080" s="1" cm="1">
        <f t="array" ref="T1080">_xlfn.IFS($B$6=1,Q1080*$B$10,AND(P1079=0,P1080&gt;=1),T1079+$B$6*$B$10*$B$8,TRUE,T1079)</f>
        <v>2400</v>
      </c>
      <c r="U1080" s="17">
        <f t="shared" si="84"/>
        <v>133.70473537604457</v>
      </c>
    </row>
    <row r="1081" spans="7:21" x14ac:dyDescent="0.25">
      <c r="G1081" s="15">
        <v>1079</v>
      </c>
      <c r="H1081" s="17">
        <f t="shared" si="80"/>
        <v>17.966666666666665</v>
      </c>
      <c r="I1081" cm="1">
        <f t="array" ref="I1081">_xlfn.IFS(AND(NOT($I1080=0),$J1080),0,NOT($J1080),$I1080+$B$27,TRUE,$I1080)</f>
        <v>2.2166666666666637</v>
      </c>
      <c r="J1081" t="b" cm="1">
        <f t="array" ref="J1081">_xlfn.IFS($I1081&gt;=$C$5-$B$27,TRUE,$P1081&gt;=$B$6,FALSE,TRUE,$J1080)</f>
        <v>0</v>
      </c>
      <c r="K1081" t="b" cm="1">
        <f t="array" ref="K1081">_xlfn.IFS($L1081&gt;=$B$4-$B$27,FALSE,$I1081&gt;=$B$5-$B$27,TRUE,AND($J1081,NOT($K1080)),FALSE,$K1080,TRUE,TRUE,FALSE)</f>
        <v>0</v>
      </c>
      <c r="L1081" cm="1">
        <f t="array" ref="L1081">_xlfn.IFS($K1080,$L1080+$B$27,NOT($K1080),0,TRUE,$K1080)</f>
        <v>0</v>
      </c>
      <c r="M1081" t="b" cm="1">
        <f t="array" ref="M1081">_xlfn.IFS($K1081,FALSE,AND($J1081,NOT($K1081),$P1081&lt;$B$6),TRUE,TRUE,FALSE)</f>
        <v>0</v>
      </c>
      <c r="N1081" cm="1">
        <f t="array" ref="N1081">_xlfn.IFS($N1080&gt;=$C$7-$B$27,0,$M1080,$N1080+$B$27,TRUE,0)</f>
        <v>0</v>
      </c>
      <c r="O1081" t="b" cm="1">
        <f t="array" ref="O1081">_xlfn.IFS(AND($J1081,NOT($K1081),NOT($M1081)),TRUE,$P1081&gt;=$B$6,FALSE,AND($J1081,NOT($K1081),$M1081,$N1081=0),TRUE,TRUE,FALSE)</f>
        <v>0</v>
      </c>
      <c r="P1081" cm="1">
        <f t="array" ref="P1081">_xlfn.IFS(AND($O1080,$P1080&lt;$B$6),$P1080+1,AND(NOT($J1080),$P1080&gt;0),0,TRUE,$P1080)</f>
        <v>0</v>
      </c>
      <c r="Q1081" s="1">
        <f t="shared" si="81"/>
        <v>60</v>
      </c>
      <c r="R1081" s="1">
        <f t="shared" si="82"/>
        <v>3000</v>
      </c>
      <c r="S1081" s="17">
        <f t="shared" si="83"/>
        <v>166.97588126159556</v>
      </c>
      <c r="T1081" s="1" cm="1">
        <f t="array" ref="T1081">_xlfn.IFS($B$6=1,Q1081*$B$10,AND(P1080=0,P1081&gt;=1),T1080+$B$6*$B$10*$B$8,TRUE,T1080)</f>
        <v>2400</v>
      </c>
      <c r="U1081" s="17">
        <f t="shared" si="84"/>
        <v>133.58070500927644</v>
      </c>
    </row>
    <row r="1082" spans="7:21" x14ac:dyDescent="0.25">
      <c r="G1082" s="15">
        <v>1080</v>
      </c>
      <c r="H1082" s="17">
        <f t="shared" si="80"/>
        <v>17.983333333333334</v>
      </c>
      <c r="I1082" cm="1">
        <f t="array" ref="I1082">_xlfn.IFS(AND(NOT($I1081=0),$J1081),0,NOT($J1081),$I1081+$B$27,TRUE,$I1081)</f>
        <v>2.2333333333333303</v>
      </c>
      <c r="J1082" t="b" cm="1">
        <f t="array" ref="J1082">_xlfn.IFS($I1082&gt;=$C$5-$B$27,TRUE,$P1082&gt;=$B$6,FALSE,TRUE,$J1081)</f>
        <v>0</v>
      </c>
      <c r="K1082" t="b" cm="1">
        <f t="array" ref="K1082">_xlfn.IFS($L1082&gt;=$B$4-$B$27,FALSE,$I1082&gt;=$B$5-$B$27,TRUE,AND($J1082,NOT($K1081)),FALSE,$K1081,TRUE,TRUE,FALSE)</f>
        <v>0</v>
      </c>
      <c r="L1082" cm="1">
        <f t="array" ref="L1082">_xlfn.IFS($K1081,$L1081+$B$27,NOT($K1081),0,TRUE,$K1081)</f>
        <v>0</v>
      </c>
      <c r="M1082" t="b" cm="1">
        <f t="array" ref="M1082">_xlfn.IFS($K1082,FALSE,AND($J1082,NOT($K1082),$P1082&lt;$B$6),TRUE,TRUE,FALSE)</f>
        <v>0</v>
      </c>
      <c r="N1082" cm="1">
        <f t="array" ref="N1082">_xlfn.IFS($N1081&gt;=$C$7-$B$27,0,$M1081,$N1081+$B$27,TRUE,0)</f>
        <v>0</v>
      </c>
      <c r="O1082" t="b" cm="1">
        <f t="array" ref="O1082">_xlfn.IFS(AND($J1082,NOT($K1082),NOT($M1082)),TRUE,$P1082&gt;=$B$6,FALSE,AND($J1082,NOT($K1082),$M1082,$N1082=0),TRUE,TRUE,FALSE)</f>
        <v>0</v>
      </c>
      <c r="P1082" cm="1">
        <f t="array" ref="P1082">_xlfn.IFS(AND($O1081,$P1081&lt;$B$6),$P1081+1,AND(NOT($J1081),$P1081&gt;0),0,TRUE,$P1081)</f>
        <v>0</v>
      </c>
      <c r="Q1082" s="1">
        <f t="shared" si="81"/>
        <v>60</v>
      </c>
      <c r="R1082" s="1">
        <f t="shared" si="82"/>
        <v>3000</v>
      </c>
      <c r="S1082" s="17">
        <f t="shared" si="83"/>
        <v>166.82113067655234</v>
      </c>
      <c r="T1082" s="1" cm="1">
        <f t="array" ref="T1082">_xlfn.IFS($B$6=1,Q1082*$B$10,AND(P1081=0,P1082&gt;=1),T1081+$B$6*$B$10*$B$8,TRUE,T1081)</f>
        <v>2400</v>
      </c>
      <c r="U1082" s="17">
        <f t="shared" si="84"/>
        <v>133.4569045412419</v>
      </c>
    </row>
    <row r="1083" spans="7:21" x14ac:dyDescent="0.25">
      <c r="G1083" s="15">
        <v>1081</v>
      </c>
      <c r="H1083" s="17">
        <f t="shared" si="80"/>
        <v>18</v>
      </c>
      <c r="I1083" cm="1">
        <f t="array" ref="I1083">_xlfn.IFS(AND(NOT($I1082=0),$J1082),0,NOT($J1082),$I1082+$B$27,TRUE,$I1082)</f>
        <v>2.2499999999999969</v>
      </c>
      <c r="J1083" t="b" cm="1">
        <f t="array" ref="J1083">_xlfn.IFS($I1083&gt;=$C$5-$B$27,TRUE,$P1083&gt;=$B$6,FALSE,TRUE,$J1082)</f>
        <v>0</v>
      </c>
      <c r="K1083" t="b" cm="1">
        <f t="array" ref="K1083">_xlfn.IFS($L1083&gt;=$B$4-$B$27,FALSE,$I1083&gt;=$B$5-$B$27,TRUE,AND($J1083,NOT($K1082)),FALSE,$K1082,TRUE,TRUE,FALSE)</f>
        <v>0</v>
      </c>
      <c r="L1083" cm="1">
        <f t="array" ref="L1083">_xlfn.IFS($K1082,$L1082+$B$27,NOT($K1082),0,TRUE,$K1082)</f>
        <v>0</v>
      </c>
      <c r="M1083" t="b" cm="1">
        <f t="array" ref="M1083">_xlfn.IFS($K1083,FALSE,AND($J1083,NOT($K1083),$P1083&lt;$B$6),TRUE,TRUE,FALSE)</f>
        <v>0</v>
      </c>
      <c r="N1083" cm="1">
        <f t="array" ref="N1083">_xlfn.IFS($N1082&gt;=$C$7-$B$27,0,$M1082,$N1082+$B$27,TRUE,0)</f>
        <v>0</v>
      </c>
      <c r="O1083" t="b" cm="1">
        <f t="array" ref="O1083">_xlfn.IFS(AND($J1083,NOT($K1083),NOT($M1083)),TRUE,$P1083&gt;=$B$6,FALSE,AND($J1083,NOT($K1083),$M1083,$N1083=0),TRUE,TRUE,FALSE)</f>
        <v>0</v>
      </c>
      <c r="P1083" cm="1">
        <f t="array" ref="P1083">_xlfn.IFS(AND($O1082,$P1082&lt;$B$6),$P1082+1,AND(NOT($J1082),$P1082&gt;0),0,TRUE,$P1082)</f>
        <v>0</v>
      </c>
      <c r="Q1083" s="1">
        <f t="shared" si="81"/>
        <v>60</v>
      </c>
      <c r="R1083" s="1">
        <f t="shared" si="82"/>
        <v>3000</v>
      </c>
      <c r="S1083" s="17">
        <f t="shared" si="83"/>
        <v>166.66666666666666</v>
      </c>
      <c r="T1083" s="1" cm="1">
        <f t="array" ref="T1083">_xlfn.IFS($B$6=1,Q1083*$B$10,AND(P1082=0,P1083&gt;=1),T1082+$B$6*$B$10*$B$8,TRUE,T1082)</f>
        <v>2400</v>
      </c>
      <c r="U1083" s="17">
        <f t="shared" si="84"/>
        <v>133.33333333333334</v>
      </c>
    </row>
    <row r="1084" spans="7:21" x14ac:dyDescent="0.25">
      <c r="G1084" s="15">
        <v>1082</v>
      </c>
      <c r="H1084" s="17">
        <f t="shared" si="80"/>
        <v>18.016666666666666</v>
      </c>
      <c r="I1084" cm="1">
        <f t="array" ref="I1084">_xlfn.IFS(AND(NOT($I1083=0),$J1083),0,NOT($J1083),$I1083+$B$27,TRUE,$I1083)</f>
        <v>2.2666666666666635</v>
      </c>
      <c r="J1084" t="b" cm="1">
        <f t="array" ref="J1084">_xlfn.IFS($I1084&gt;=$C$5-$B$27,TRUE,$P1084&gt;=$B$6,FALSE,TRUE,$J1083)</f>
        <v>0</v>
      </c>
      <c r="K1084" t="b" cm="1">
        <f t="array" ref="K1084">_xlfn.IFS($L1084&gt;=$B$4-$B$27,FALSE,$I1084&gt;=$B$5-$B$27,TRUE,AND($J1084,NOT($K1083)),FALSE,$K1083,TRUE,TRUE,FALSE)</f>
        <v>0</v>
      </c>
      <c r="L1084" cm="1">
        <f t="array" ref="L1084">_xlfn.IFS($K1083,$L1083+$B$27,NOT($K1083),0,TRUE,$K1083)</f>
        <v>0</v>
      </c>
      <c r="M1084" t="b" cm="1">
        <f t="array" ref="M1084">_xlfn.IFS($K1084,FALSE,AND($J1084,NOT($K1084),$P1084&lt;$B$6),TRUE,TRUE,FALSE)</f>
        <v>0</v>
      </c>
      <c r="N1084" cm="1">
        <f t="array" ref="N1084">_xlfn.IFS($N1083&gt;=$C$7-$B$27,0,$M1083,$N1083+$B$27,TRUE,0)</f>
        <v>0</v>
      </c>
      <c r="O1084" t="b" cm="1">
        <f t="array" ref="O1084">_xlfn.IFS(AND($J1084,NOT($K1084),NOT($M1084)),TRUE,$P1084&gt;=$B$6,FALSE,AND($J1084,NOT($K1084),$M1084,$N1084=0),TRUE,TRUE,FALSE)</f>
        <v>0</v>
      </c>
      <c r="P1084" cm="1">
        <f t="array" ref="P1084">_xlfn.IFS(AND($O1083,$P1083&lt;$B$6),$P1083+1,AND(NOT($J1083),$P1083&gt;0),0,TRUE,$P1083)</f>
        <v>0</v>
      </c>
      <c r="Q1084" s="1">
        <f t="shared" si="81"/>
        <v>60</v>
      </c>
      <c r="R1084" s="1">
        <f t="shared" si="82"/>
        <v>3000</v>
      </c>
      <c r="S1084" s="17">
        <f t="shared" si="83"/>
        <v>166.51248843663276</v>
      </c>
      <c r="T1084" s="1" cm="1">
        <f t="array" ref="T1084">_xlfn.IFS($B$6=1,Q1084*$B$10,AND(P1083=0,P1084&gt;=1),T1083+$B$6*$B$10*$B$8,TRUE,T1083)</f>
        <v>2400</v>
      </c>
      <c r="U1084" s="17">
        <f t="shared" si="84"/>
        <v>133.2099907493062</v>
      </c>
    </row>
    <row r="1085" spans="7:21" x14ac:dyDescent="0.25">
      <c r="G1085" s="15">
        <v>1083</v>
      </c>
      <c r="H1085" s="17">
        <f t="shared" si="80"/>
        <v>18.033333333333331</v>
      </c>
      <c r="I1085" cm="1">
        <f t="array" ref="I1085">_xlfn.IFS(AND(NOT($I1084=0),$J1084),0,NOT($J1084),$I1084+$B$27,TRUE,$I1084)</f>
        <v>2.2833333333333301</v>
      </c>
      <c r="J1085" t="b" cm="1">
        <f t="array" ref="J1085">_xlfn.IFS($I1085&gt;=$C$5-$B$27,TRUE,$P1085&gt;=$B$6,FALSE,TRUE,$J1084)</f>
        <v>0</v>
      </c>
      <c r="K1085" t="b" cm="1">
        <f t="array" ref="K1085">_xlfn.IFS($L1085&gt;=$B$4-$B$27,FALSE,$I1085&gt;=$B$5-$B$27,TRUE,AND($J1085,NOT($K1084)),FALSE,$K1084,TRUE,TRUE,FALSE)</f>
        <v>0</v>
      </c>
      <c r="L1085" cm="1">
        <f t="array" ref="L1085">_xlfn.IFS($K1084,$L1084+$B$27,NOT($K1084),0,TRUE,$K1084)</f>
        <v>0</v>
      </c>
      <c r="M1085" t="b" cm="1">
        <f t="array" ref="M1085">_xlfn.IFS($K1085,FALSE,AND($J1085,NOT($K1085),$P1085&lt;$B$6),TRUE,TRUE,FALSE)</f>
        <v>0</v>
      </c>
      <c r="N1085" cm="1">
        <f t="array" ref="N1085">_xlfn.IFS($N1084&gt;=$C$7-$B$27,0,$M1084,$N1084+$B$27,TRUE,0)</f>
        <v>0</v>
      </c>
      <c r="O1085" t="b" cm="1">
        <f t="array" ref="O1085">_xlfn.IFS(AND($J1085,NOT($K1085),NOT($M1085)),TRUE,$P1085&gt;=$B$6,FALSE,AND($J1085,NOT($K1085),$M1085,$N1085=0),TRUE,TRUE,FALSE)</f>
        <v>0</v>
      </c>
      <c r="P1085" cm="1">
        <f t="array" ref="P1085">_xlfn.IFS(AND($O1084,$P1084&lt;$B$6),$P1084+1,AND(NOT($J1084),$P1084&gt;0),0,TRUE,$P1084)</f>
        <v>0</v>
      </c>
      <c r="Q1085" s="1">
        <f t="shared" si="81"/>
        <v>60</v>
      </c>
      <c r="R1085" s="1">
        <f t="shared" si="82"/>
        <v>3000</v>
      </c>
      <c r="S1085" s="17">
        <f t="shared" si="83"/>
        <v>166.35859519408504</v>
      </c>
      <c r="T1085" s="1" cm="1">
        <f t="array" ref="T1085">_xlfn.IFS($B$6=1,Q1085*$B$10,AND(P1084=0,P1085&gt;=1),T1084+$B$6*$B$10*$B$8,TRUE,T1084)</f>
        <v>2400</v>
      </c>
      <c r="U1085" s="17">
        <f t="shared" si="84"/>
        <v>133.08687615526804</v>
      </c>
    </row>
    <row r="1086" spans="7:21" x14ac:dyDescent="0.25">
      <c r="G1086" s="15">
        <v>1084</v>
      </c>
      <c r="H1086" s="17">
        <f t="shared" si="80"/>
        <v>18.05</v>
      </c>
      <c r="I1086" cm="1">
        <f t="array" ref="I1086">_xlfn.IFS(AND(NOT($I1085=0),$J1085),0,NOT($J1085),$I1085+$B$27,TRUE,$I1085)</f>
        <v>2.2999999999999967</v>
      </c>
      <c r="J1086" t="b" cm="1">
        <f t="array" ref="J1086">_xlfn.IFS($I1086&gt;=$C$5-$B$27,TRUE,$P1086&gt;=$B$6,FALSE,TRUE,$J1085)</f>
        <v>0</v>
      </c>
      <c r="K1086" t="b" cm="1">
        <f t="array" ref="K1086">_xlfn.IFS($L1086&gt;=$B$4-$B$27,FALSE,$I1086&gt;=$B$5-$B$27,TRUE,AND($J1086,NOT($K1085)),FALSE,$K1085,TRUE,TRUE,FALSE)</f>
        <v>0</v>
      </c>
      <c r="L1086" cm="1">
        <f t="array" ref="L1086">_xlfn.IFS($K1085,$L1085+$B$27,NOT($K1085),0,TRUE,$K1085)</f>
        <v>0</v>
      </c>
      <c r="M1086" t="b" cm="1">
        <f t="array" ref="M1086">_xlfn.IFS($K1086,FALSE,AND($J1086,NOT($K1086),$P1086&lt;$B$6),TRUE,TRUE,FALSE)</f>
        <v>0</v>
      </c>
      <c r="N1086" cm="1">
        <f t="array" ref="N1086">_xlfn.IFS($N1085&gt;=$C$7-$B$27,0,$M1085,$N1085+$B$27,TRUE,0)</f>
        <v>0</v>
      </c>
      <c r="O1086" t="b" cm="1">
        <f t="array" ref="O1086">_xlfn.IFS(AND($J1086,NOT($K1086),NOT($M1086)),TRUE,$P1086&gt;=$B$6,FALSE,AND($J1086,NOT($K1086),$M1086,$N1086=0),TRUE,TRUE,FALSE)</f>
        <v>0</v>
      </c>
      <c r="P1086" cm="1">
        <f t="array" ref="P1086">_xlfn.IFS(AND($O1085,$P1085&lt;$B$6),$P1085+1,AND(NOT($J1085),$P1085&gt;0),0,TRUE,$P1085)</f>
        <v>0</v>
      </c>
      <c r="Q1086" s="1">
        <f t="shared" si="81"/>
        <v>60</v>
      </c>
      <c r="R1086" s="1">
        <f t="shared" si="82"/>
        <v>3000</v>
      </c>
      <c r="S1086" s="17">
        <f t="shared" si="83"/>
        <v>166.20498614958447</v>
      </c>
      <c r="T1086" s="1" cm="1">
        <f t="array" ref="T1086">_xlfn.IFS($B$6=1,Q1086*$B$10,AND(P1085=0,P1086&gt;=1),T1085+$B$6*$B$10*$B$8,TRUE,T1085)</f>
        <v>2400</v>
      </c>
      <c r="U1086" s="17">
        <f t="shared" si="84"/>
        <v>132.96398891966757</v>
      </c>
    </row>
    <row r="1087" spans="7:21" x14ac:dyDescent="0.25">
      <c r="G1087" s="15">
        <v>1085</v>
      </c>
      <c r="H1087" s="17">
        <f t="shared" si="80"/>
        <v>18.066666666666666</v>
      </c>
      <c r="I1087" cm="1">
        <f t="array" ref="I1087">_xlfn.IFS(AND(NOT($I1086=0),$J1086),0,NOT($J1086),$I1086+$B$27,TRUE,$I1086)</f>
        <v>2.3166666666666633</v>
      </c>
      <c r="J1087" t="b" cm="1">
        <f t="array" ref="J1087">_xlfn.IFS($I1087&gt;=$C$5-$B$27,TRUE,$P1087&gt;=$B$6,FALSE,TRUE,$J1086)</f>
        <v>0</v>
      </c>
      <c r="K1087" t="b" cm="1">
        <f t="array" ref="K1087">_xlfn.IFS($L1087&gt;=$B$4-$B$27,FALSE,$I1087&gt;=$B$5-$B$27,TRUE,AND($J1087,NOT($K1086)),FALSE,$K1086,TRUE,TRUE,FALSE)</f>
        <v>0</v>
      </c>
      <c r="L1087" cm="1">
        <f t="array" ref="L1087">_xlfn.IFS($K1086,$L1086+$B$27,NOT($K1086),0,TRUE,$K1086)</f>
        <v>0</v>
      </c>
      <c r="M1087" t="b" cm="1">
        <f t="array" ref="M1087">_xlfn.IFS($K1087,FALSE,AND($J1087,NOT($K1087),$P1087&lt;$B$6),TRUE,TRUE,FALSE)</f>
        <v>0</v>
      </c>
      <c r="N1087" cm="1">
        <f t="array" ref="N1087">_xlfn.IFS($N1086&gt;=$C$7-$B$27,0,$M1086,$N1086+$B$27,TRUE,0)</f>
        <v>0</v>
      </c>
      <c r="O1087" t="b" cm="1">
        <f t="array" ref="O1087">_xlfn.IFS(AND($J1087,NOT($K1087),NOT($M1087)),TRUE,$P1087&gt;=$B$6,FALSE,AND($J1087,NOT($K1087),$M1087,$N1087=0),TRUE,TRUE,FALSE)</f>
        <v>0</v>
      </c>
      <c r="P1087" cm="1">
        <f t="array" ref="P1087">_xlfn.IFS(AND($O1086,$P1086&lt;$B$6),$P1086+1,AND(NOT($J1086),$P1086&gt;0),0,TRUE,$P1086)</f>
        <v>0</v>
      </c>
      <c r="Q1087" s="1">
        <f t="shared" si="81"/>
        <v>60</v>
      </c>
      <c r="R1087" s="1">
        <f t="shared" si="82"/>
        <v>3000</v>
      </c>
      <c r="S1087" s="17">
        <f t="shared" si="83"/>
        <v>166.05166051660518</v>
      </c>
      <c r="T1087" s="1" cm="1">
        <f t="array" ref="T1087">_xlfn.IFS($B$6=1,Q1087*$B$10,AND(P1086=0,P1087&gt;=1),T1086+$B$6*$B$10*$B$8,TRUE,T1086)</f>
        <v>2400</v>
      </c>
      <c r="U1087" s="17">
        <f t="shared" si="84"/>
        <v>132.84132841328415</v>
      </c>
    </row>
    <row r="1088" spans="7:21" x14ac:dyDescent="0.25">
      <c r="G1088" s="15">
        <v>1086</v>
      </c>
      <c r="H1088" s="17">
        <f t="shared" si="80"/>
        <v>18.083333333333332</v>
      </c>
      <c r="I1088" cm="1">
        <f t="array" ref="I1088">_xlfn.IFS(AND(NOT($I1087=0),$J1087),0,NOT($J1087),$I1087+$B$27,TRUE,$I1087)</f>
        <v>2.3333333333333299</v>
      </c>
      <c r="J1088" t="b" cm="1">
        <f t="array" ref="J1088">_xlfn.IFS($I1088&gt;=$C$5-$B$27,TRUE,$P1088&gt;=$B$6,FALSE,TRUE,$J1087)</f>
        <v>0</v>
      </c>
      <c r="K1088" t="b" cm="1">
        <f t="array" ref="K1088">_xlfn.IFS($L1088&gt;=$B$4-$B$27,FALSE,$I1088&gt;=$B$5-$B$27,TRUE,AND($J1088,NOT($K1087)),FALSE,$K1087,TRUE,TRUE,FALSE)</f>
        <v>0</v>
      </c>
      <c r="L1088" cm="1">
        <f t="array" ref="L1088">_xlfn.IFS($K1087,$L1087+$B$27,NOT($K1087),0,TRUE,$K1087)</f>
        <v>0</v>
      </c>
      <c r="M1088" t="b" cm="1">
        <f t="array" ref="M1088">_xlfn.IFS($K1088,FALSE,AND($J1088,NOT($K1088),$P1088&lt;$B$6),TRUE,TRUE,FALSE)</f>
        <v>0</v>
      </c>
      <c r="N1088" cm="1">
        <f t="array" ref="N1088">_xlfn.IFS($N1087&gt;=$C$7-$B$27,0,$M1087,$N1087+$B$27,TRUE,0)</f>
        <v>0</v>
      </c>
      <c r="O1088" t="b" cm="1">
        <f t="array" ref="O1088">_xlfn.IFS(AND($J1088,NOT($K1088),NOT($M1088)),TRUE,$P1088&gt;=$B$6,FALSE,AND($J1088,NOT($K1088),$M1088,$N1088=0),TRUE,TRUE,FALSE)</f>
        <v>0</v>
      </c>
      <c r="P1088" cm="1">
        <f t="array" ref="P1088">_xlfn.IFS(AND($O1087,$P1087&lt;$B$6),$P1087+1,AND(NOT($J1087),$P1087&gt;0),0,TRUE,$P1087)</f>
        <v>0</v>
      </c>
      <c r="Q1088" s="1">
        <f t="shared" si="81"/>
        <v>60</v>
      </c>
      <c r="R1088" s="1">
        <f t="shared" si="82"/>
        <v>3000</v>
      </c>
      <c r="S1088" s="17">
        <f t="shared" si="83"/>
        <v>165.89861751152074</v>
      </c>
      <c r="T1088" s="1" cm="1">
        <f t="array" ref="T1088">_xlfn.IFS($B$6=1,Q1088*$B$10,AND(P1087=0,P1088&gt;=1),T1087+$B$6*$B$10*$B$8,TRUE,T1087)</f>
        <v>2400</v>
      </c>
      <c r="U1088" s="17">
        <f t="shared" si="84"/>
        <v>132.7188940092166</v>
      </c>
    </row>
    <row r="1089" spans="7:21" x14ac:dyDescent="0.25">
      <c r="G1089" s="15">
        <v>1087</v>
      </c>
      <c r="H1089" s="17">
        <f t="shared" si="80"/>
        <v>18.100000000000001</v>
      </c>
      <c r="I1089" cm="1">
        <f t="array" ref="I1089">_xlfn.IFS(AND(NOT($I1088=0),$J1088),0,NOT($J1088),$I1088+$B$27,TRUE,$I1088)</f>
        <v>2.3499999999999965</v>
      </c>
      <c r="J1089" t="b" cm="1">
        <f t="array" ref="J1089">_xlfn.IFS($I1089&gt;=$C$5-$B$27,TRUE,$P1089&gt;=$B$6,FALSE,TRUE,$J1088)</f>
        <v>0</v>
      </c>
      <c r="K1089" t="b" cm="1">
        <f t="array" ref="K1089">_xlfn.IFS($L1089&gt;=$B$4-$B$27,FALSE,$I1089&gt;=$B$5-$B$27,TRUE,AND($J1089,NOT($K1088)),FALSE,$K1088,TRUE,TRUE,FALSE)</f>
        <v>0</v>
      </c>
      <c r="L1089" cm="1">
        <f t="array" ref="L1089">_xlfn.IFS($K1088,$L1088+$B$27,NOT($K1088),0,TRUE,$K1088)</f>
        <v>0</v>
      </c>
      <c r="M1089" t="b" cm="1">
        <f t="array" ref="M1089">_xlfn.IFS($K1089,FALSE,AND($J1089,NOT($K1089),$P1089&lt;$B$6),TRUE,TRUE,FALSE)</f>
        <v>0</v>
      </c>
      <c r="N1089" cm="1">
        <f t="array" ref="N1089">_xlfn.IFS($N1088&gt;=$C$7-$B$27,0,$M1088,$N1088+$B$27,TRUE,0)</f>
        <v>0</v>
      </c>
      <c r="O1089" t="b" cm="1">
        <f t="array" ref="O1089">_xlfn.IFS(AND($J1089,NOT($K1089),NOT($M1089)),TRUE,$P1089&gt;=$B$6,FALSE,AND($J1089,NOT($K1089),$M1089,$N1089=0),TRUE,TRUE,FALSE)</f>
        <v>0</v>
      </c>
      <c r="P1089" cm="1">
        <f t="array" ref="P1089">_xlfn.IFS(AND($O1088,$P1088&lt;$B$6),$P1088+1,AND(NOT($J1088),$P1088&gt;0),0,TRUE,$P1088)</f>
        <v>0</v>
      </c>
      <c r="Q1089" s="1">
        <f t="shared" si="81"/>
        <v>60</v>
      </c>
      <c r="R1089" s="1">
        <f t="shared" si="82"/>
        <v>3000</v>
      </c>
      <c r="S1089" s="17">
        <f t="shared" si="83"/>
        <v>165.74585635359114</v>
      </c>
      <c r="T1089" s="1" cm="1">
        <f t="array" ref="T1089">_xlfn.IFS($B$6=1,Q1089*$B$10,AND(P1088=0,P1089&gt;=1),T1088+$B$6*$B$10*$B$8,TRUE,T1088)</f>
        <v>2400</v>
      </c>
      <c r="U1089" s="17">
        <f t="shared" si="84"/>
        <v>132.59668508287291</v>
      </c>
    </row>
    <row r="1090" spans="7:21" x14ac:dyDescent="0.25">
      <c r="G1090" s="15">
        <v>1088</v>
      </c>
      <c r="H1090" s="17">
        <f t="shared" si="80"/>
        <v>18.116666666666667</v>
      </c>
      <c r="I1090" cm="1">
        <f t="array" ref="I1090">_xlfn.IFS(AND(NOT($I1089=0),$J1089),0,NOT($J1089),$I1089+$B$27,TRUE,$I1089)</f>
        <v>2.3666666666666631</v>
      </c>
      <c r="J1090" t="b" cm="1">
        <f t="array" ref="J1090">_xlfn.IFS($I1090&gt;=$C$5-$B$27,TRUE,$P1090&gt;=$B$6,FALSE,TRUE,$J1089)</f>
        <v>0</v>
      </c>
      <c r="K1090" t="b" cm="1">
        <f t="array" ref="K1090">_xlfn.IFS($L1090&gt;=$B$4-$B$27,FALSE,$I1090&gt;=$B$5-$B$27,TRUE,AND($J1090,NOT($K1089)),FALSE,$K1089,TRUE,TRUE,FALSE)</f>
        <v>0</v>
      </c>
      <c r="L1090" cm="1">
        <f t="array" ref="L1090">_xlfn.IFS($K1089,$L1089+$B$27,NOT($K1089),0,TRUE,$K1089)</f>
        <v>0</v>
      </c>
      <c r="M1090" t="b" cm="1">
        <f t="array" ref="M1090">_xlfn.IFS($K1090,FALSE,AND($J1090,NOT($K1090),$P1090&lt;$B$6),TRUE,TRUE,FALSE)</f>
        <v>0</v>
      </c>
      <c r="N1090" cm="1">
        <f t="array" ref="N1090">_xlfn.IFS($N1089&gt;=$C$7-$B$27,0,$M1089,$N1089+$B$27,TRUE,0)</f>
        <v>0</v>
      </c>
      <c r="O1090" t="b" cm="1">
        <f t="array" ref="O1090">_xlfn.IFS(AND($J1090,NOT($K1090),NOT($M1090)),TRUE,$P1090&gt;=$B$6,FALSE,AND($J1090,NOT($K1090),$M1090,$N1090=0),TRUE,TRUE,FALSE)</f>
        <v>0</v>
      </c>
      <c r="P1090" cm="1">
        <f t="array" ref="P1090">_xlfn.IFS(AND($O1089,$P1089&lt;$B$6),$P1089+1,AND(NOT($J1089),$P1089&gt;0),0,TRUE,$P1089)</f>
        <v>0</v>
      </c>
      <c r="Q1090" s="1">
        <f t="shared" si="81"/>
        <v>60</v>
      </c>
      <c r="R1090" s="1">
        <f t="shared" si="82"/>
        <v>3000</v>
      </c>
      <c r="S1090" s="17">
        <f t="shared" si="83"/>
        <v>165.5933762649494</v>
      </c>
      <c r="T1090" s="1" cm="1">
        <f t="array" ref="T1090">_xlfn.IFS($B$6=1,Q1090*$B$10,AND(P1089=0,P1090&gt;=1),T1089+$B$6*$B$10*$B$8,TRUE,T1089)</f>
        <v>2400</v>
      </c>
      <c r="U1090" s="17">
        <f t="shared" si="84"/>
        <v>132.47470101195952</v>
      </c>
    </row>
    <row r="1091" spans="7:21" x14ac:dyDescent="0.25">
      <c r="G1091" s="15">
        <v>1089</v>
      </c>
      <c r="H1091" s="17">
        <f t="shared" ref="H1091:H1154" si="85">($G1091-1)*$B$27</f>
        <v>18.133333333333333</v>
      </c>
      <c r="I1091" cm="1">
        <f t="array" ref="I1091">_xlfn.IFS(AND(NOT($I1090=0),$J1090),0,NOT($J1090),$I1090+$B$27,TRUE,$I1090)</f>
        <v>2.3833333333333298</v>
      </c>
      <c r="J1091" t="b" cm="1">
        <f t="array" ref="J1091">_xlfn.IFS($I1091&gt;=$C$5-$B$27,TRUE,$P1091&gt;=$B$6,FALSE,TRUE,$J1090)</f>
        <v>0</v>
      </c>
      <c r="K1091" t="b" cm="1">
        <f t="array" ref="K1091">_xlfn.IFS($L1091&gt;=$B$4-$B$27,FALSE,$I1091&gt;=$B$5-$B$27,TRUE,AND($J1091,NOT($K1090)),FALSE,$K1090,TRUE,TRUE,FALSE)</f>
        <v>0</v>
      </c>
      <c r="L1091" cm="1">
        <f t="array" ref="L1091">_xlfn.IFS($K1090,$L1090+$B$27,NOT($K1090),0,TRUE,$K1090)</f>
        <v>0</v>
      </c>
      <c r="M1091" t="b" cm="1">
        <f t="array" ref="M1091">_xlfn.IFS($K1091,FALSE,AND($J1091,NOT($K1091),$P1091&lt;$B$6),TRUE,TRUE,FALSE)</f>
        <v>0</v>
      </c>
      <c r="N1091" cm="1">
        <f t="array" ref="N1091">_xlfn.IFS($N1090&gt;=$C$7-$B$27,0,$M1090,$N1090+$B$27,TRUE,0)</f>
        <v>0</v>
      </c>
      <c r="O1091" t="b" cm="1">
        <f t="array" ref="O1091">_xlfn.IFS(AND($J1091,NOT($K1091),NOT($M1091)),TRUE,$P1091&gt;=$B$6,FALSE,AND($J1091,NOT($K1091),$M1091,$N1091=0),TRUE,TRUE,FALSE)</f>
        <v>0</v>
      </c>
      <c r="P1091" cm="1">
        <f t="array" ref="P1091">_xlfn.IFS(AND($O1090,$P1090&lt;$B$6),$P1090+1,AND(NOT($J1090),$P1090&gt;0),0,TRUE,$P1090)</f>
        <v>0</v>
      </c>
      <c r="Q1091" s="1">
        <f t="shared" ref="Q1091:Q1154" si="86">IF($O1090,$Q1090+$B$8,$Q1090)</f>
        <v>60</v>
      </c>
      <c r="R1091" s="1">
        <f t="shared" ref="R1091:R1154" si="87">IF($O1090,$R1090+$B$8*$B$9,$R1090)</f>
        <v>3000</v>
      </c>
      <c r="S1091" s="17">
        <f t="shared" si="83"/>
        <v>165.44117647058823</v>
      </c>
      <c r="T1091" s="1" cm="1">
        <f t="array" ref="T1091">_xlfn.IFS($B$6=1,Q1091*$B$10,AND(P1090=0,P1091&gt;=1),T1090+$B$6*$B$10*$B$8,TRUE,T1090)</f>
        <v>2400</v>
      </c>
      <c r="U1091" s="17">
        <f t="shared" si="84"/>
        <v>132.35294117647058</v>
      </c>
    </row>
    <row r="1092" spans="7:21" x14ac:dyDescent="0.25">
      <c r="G1092" s="15">
        <v>1090</v>
      </c>
      <c r="H1092" s="17">
        <f t="shared" si="85"/>
        <v>18.149999999999999</v>
      </c>
      <c r="I1092" cm="1">
        <f t="array" ref="I1092">_xlfn.IFS(AND(NOT($I1091=0),$J1091),0,NOT($J1091),$I1091+$B$27,TRUE,$I1091)</f>
        <v>2.3999999999999964</v>
      </c>
      <c r="J1092" t="b" cm="1">
        <f t="array" ref="J1092">_xlfn.IFS($I1092&gt;=$C$5-$B$27,TRUE,$P1092&gt;=$B$6,FALSE,TRUE,$J1091)</f>
        <v>0</v>
      </c>
      <c r="K1092" t="b" cm="1">
        <f t="array" ref="K1092">_xlfn.IFS($L1092&gt;=$B$4-$B$27,FALSE,$I1092&gt;=$B$5-$B$27,TRUE,AND($J1092,NOT($K1091)),FALSE,$K1091,TRUE,TRUE,FALSE)</f>
        <v>0</v>
      </c>
      <c r="L1092" cm="1">
        <f t="array" ref="L1092">_xlfn.IFS($K1091,$L1091+$B$27,NOT($K1091),0,TRUE,$K1091)</f>
        <v>0</v>
      </c>
      <c r="M1092" t="b" cm="1">
        <f t="array" ref="M1092">_xlfn.IFS($K1092,FALSE,AND($J1092,NOT($K1092),$P1092&lt;$B$6),TRUE,TRUE,FALSE)</f>
        <v>0</v>
      </c>
      <c r="N1092" cm="1">
        <f t="array" ref="N1092">_xlfn.IFS($N1091&gt;=$C$7-$B$27,0,$M1091,$N1091+$B$27,TRUE,0)</f>
        <v>0</v>
      </c>
      <c r="O1092" t="b" cm="1">
        <f t="array" ref="O1092">_xlfn.IFS(AND($J1092,NOT($K1092),NOT($M1092)),TRUE,$P1092&gt;=$B$6,FALSE,AND($J1092,NOT($K1092),$M1092,$N1092=0),TRUE,TRUE,FALSE)</f>
        <v>0</v>
      </c>
      <c r="P1092" cm="1">
        <f t="array" ref="P1092">_xlfn.IFS(AND($O1091,$P1091&lt;$B$6),$P1091+1,AND(NOT($J1091),$P1091&gt;0),0,TRUE,$P1091)</f>
        <v>0</v>
      </c>
      <c r="Q1092" s="1">
        <f t="shared" si="86"/>
        <v>60</v>
      </c>
      <c r="R1092" s="1">
        <f t="shared" si="87"/>
        <v>3000</v>
      </c>
      <c r="S1092" s="17">
        <f t="shared" ref="S1092:S1155" si="88">$R1092/$H1092</f>
        <v>165.28925619834712</v>
      </c>
      <c r="T1092" s="1" cm="1">
        <f t="array" ref="T1092">_xlfn.IFS($B$6=1,Q1092*$B$10,AND(P1091=0,P1092&gt;=1),T1091+$B$6*$B$10*$B$8,TRUE,T1091)</f>
        <v>2400</v>
      </c>
      <c r="U1092" s="17">
        <f t="shared" ref="U1092:U1155" si="89">T1092/H1092</f>
        <v>132.2314049586777</v>
      </c>
    </row>
    <row r="1093" spans="7:21" x14ac:dyDescent="0.25">
      <c r="G1093" s="15">
        <v>1091</v>
      </c>
      <c r="H1093" s="17">
        <f t="shared" si="85"/>
        <v>18.166666666666668</v>
      </c>
      <c r="I1093" cm="1">
        <f t="array" ref="I1093">_xlfn.IFS(AND(NOT($I1092=0),$J1092),0,NOT($J1092),$I1092+$B$27,TRUE,$I1092)</f>
        <v>2.416666666666663</v>
      </c>
      <c r="J1093" t="b" cm="1">
        <f t="array" ref="J1093">_xlfn.IFS($I1093&gt;=$C$5-$B$27,TRUE,$P1093&gt;=$B$6,FALSE,TRUE,$J1092)</f>
        <v>0</v>
      </c>
      <c r="K1093" t="b" cm="1">
        <f t="array" ref="K1093">_xlfn.IFS($L1093&gt;=$B$4-$B$27,FALSE,$I1093&gt;=$B$5-$B$27,TRUE,AND($J1093,NOT($K1092)),FALSE,$K1092,TRUE,TRUE,FALSE)</f>
        <v>0</v>
      </c>
      <c r="L1093" cm="1">
        <f t="array" ref="L1093">_xlfn.IFS($K1092,$L1092+$B$27,NOT($K1092),0,TRUE,$K1092)</f>
        <v>0</v>
      </c>
      <c r="M1093" t="b" cm="1">
        <f t="array" ref="M1093">_xlfn.IFS($K1093,FALSE,AND($J1093,NOT($K1093),$P1093&lt;$B$6),TRUE,TRUE,FALSE)</f>
        <v>0</v>
      </c>
      <c r="N1093" cm="1">
        <f t="array" ref="N1093">_xlfn.IFS($N1092&gt;=$C$7-$B$27,0,$M1092,$N1092+$B$27,TRUE,0)</f>
        <v>0</v>
      </c>
      <c r="O1093" t="b" cm="1">
        <f t="array" ref="O1093">_xlfn.IFS(AND($J1093,NOT($K1093),NOT($M1093)),TRUE,$P1093&gt;=$B$6,FALSE,AND($J1093,NOT($K1093),$M1093,$N1093=0),TRUE,TRUE,FALSE)</f>
        <v>0</v>
      </c>
      <c r="P1093" cm="1">
        <f t="array" ref="P1093">_xlfn.IFS(AND($O1092,$P1092&lt;$B$6),$P1092+1,AND(NOT($J1092),$P1092&gt;0),0,TRUE,$P1092)</f>
        <v>0</v>
      </c>
      <c r="Q1093" s="1">
        <f t="shared" si="86"/>
        <v>60</v>
      </c>
      <c r="R1093" s="1">
        <f t="shared" si="87"/>
        <v>3000</v>
      </c>
      <c r="S1093" s="17">
        <f t="shared" si="88"/>
        <v>165.13761467889907</v>
      </c>
      <c r="T1093" s="1" cm="1">
        <f t="array" ref="T1093">_xlfn.IFS($B$6=1,Q1093*$B$10,AND(P1092=0,P1093&gt;=1),T1092+$B$6*$B$10*$B$8,TRUE,T1092)</f>
        <v>2400</v>
      </c>
      <c r="U1093" s="17">
        <f t="shared" si="89"/>
        <v>132.11009174311926</v>
      </c>
    </row>
    <row r="1094" spans="7:21" x14ac:dyDescent="0.25">
      <c r="G1094" s="15">
        <v>1092</v>
      </c>
      <c r="H1094" s="17">
        <f t="shared" si="85"/>
        <v>18.183333333333334</v>
      </c>
      <c r="I1094" cm="1">
        <f t="array" ref="I1094">_xlfn.IFS(AND(NOT($I1093=0),$J1093),0,NOT($J1093),$I1093+$B$27,TRUE,$I1093)</f>
        <v>2.4333333333333296</v>
      </c>
      <c r="J1094" t="b" cm="1">
        <f t="array" ref="J1094">_xlfn.IFS($I1094&gt;=$C$5-$B$27,TRUE,$P1094&gt;=$B$6,FALSE,TRUE,$J1093)</f>
        <v>0</v>
      </c>
      <c r="K1094" t="b" cm="1">
        <f t="array" ref="K1094">_xlfn.IFS($L1094&gt;=$B$4-$B$27,FALSE,$I1094&gt;=$B$5-$B$27,TRUE,AND($J1094,NOT($K1093)),FALSE,$K1093,TRUE,TRUE,FALSE)</f>
        <v>0</v>
      </c>
      <c r="L1094" cm="1">
        <f t="array" ref="L1094">_xlfn.IFS($K1093,$L1093+$B$27,NOT($K1093),0,TRUE,$K1093)</f>
        <v>0</v>
      </c>
      <c r="M1094" t="b" cm="1">
        <f t="array" ref="M1094">_xlfn.IFS($K1094,FALSE,AND($J1094,NOT($K1094),$P1094&lt;$B$6),TRUE,TRUE,FALSE)</f>
        <v>0</v>
      </c>
      <c r="N1094" cm="1">
        <f t="array" ref="N1094">_xlfn.IFS($N1093&gt;=$C$7-$B$27,0,$M1093,$N1093+$B$27,TRUE,0)</f>
        <v>0</v>
      </c>
      <c r="O1094" t="b" cm="1">
        <f t="array" ref="O1094">_xlfn.IFS(AND($J1094,NOT($K1094),NOT($M1094)),TRUE,$P1094&gt;=$B$6,FALSE,AND($J1094,NOT($K1094),$M1094,$N1094=0),TRUE,TRUE,FALSE)</f>
        <v>0</v>
      </c>
      <c r="P1094" cm="1">
        <f t="array" ref="P1094">_xlfn.IFS(AND($O1093,$P1093&lt;$B$6),$P1093+1,AND(NOT($J1093),$P1093&gt;0),0,TRUE,$P1093)</f>
        <v>0</v>
      </c>
      <c r="Q1094" s="1">
        <f t="shared" si="86"/>
        <v>60</v>
      </c>
      <c r="R1094" s="1">
        <f t="shared" si="87"/>
        <v>3000</v>
      </c>
      <c r="S1094" s="17">
        <f t="shared" si="88"/>
        <v>164.98625114573784</v>
      </c>
      <c r="T1094" s="1" cm="1">
        <f t="array" ref="T1094">_xlfn.IFS($B$6=1,Q1094*$B$10,AND(P1093=0,P1094&gt;=1),T1093+$B$6*$B$10*$B$8,TRUE,T1093)</f>
        <v>2400</v>
      </c>
      <c r="U1094" s="17">
        <f t="shared" si="89"/>
        <v>131.98900091659027</v>
      </c>
    </row>
    <row r="1095" spans="7:21" x14ac:dyDescent="0.25">
      <c r="G1095" s="15">
        <v>1093</v>
      </c>
      <c r="H1095" s="17">
        <f t="shared" si="85"/>
        <v>18.2</v>
      </c>
      <c r="I1095" cm="1">
        <f t="array" ref="I1095">_xlfn.IFS(AND(NOT($I1094=0),$J1094),0,NOT($J1094),$I1094+$B$27,TRUE,$I1094)</f>
        <v>2.4499999999999962</v>
      </c>
      <c r="J1095" t="b" cm="1">
        <f t="array" ref="J1095">_xlfn.IFS($I1095&gt;=$C$5-$B$27,TRUE,$P1095&gt;=$B$6,FALSE,TRUE,$J1094)</f>
        <v>0</v>
      </c>
      <c r="K1095" t="b" cm="1">
        <f t="array" ref="K1095">_xlfn.IFS($L1095&gt;=$B$4-$B$27,FALSE,$I1095&gt;=$B$5-$B$27,TRUE,AND($J1095,NOT($K1094)),FALSE,$K1094,TRUE,TRUE,FALSE)</f>
        <v>0</v>
      </c>
      <c r="L1095" cm="1">
        <f t="array" ref="L1095">_xlfn.IFS($K1094,$L1094+$B$27,NOT($K1094),0,TRUE,$K1094)</f>
        <v>0</v>
      </c>
      <c r="M1095" t="b" cm="1">
        <f t="array" ref="M1095">_xlfn.IFS($K1095,FALSE,AND($J1095,NOT($K1095),$P1095&lt;$B$6),TRUE,TRUE,FALSE)</f>
        <v>0</v>
      </c>
      <c r="N1095" cm="1">
        <f t="array" ref="N1095">_xlfn.IFS($N1094&gt;=$C$7-$B$27,0,$M1094,$N1094+$B$27,TRUE,0)</f>
        <v>0</v>
      </c>
      <c r="O1095" t="b" cm="1">
        <f t="array" ref="O1095">_xlfn.IFS(AND($J1095,NOT($K1095),NOT($M1095)),TRUE,$P1095&gt;=$B$6,FALSE,AND($J1095,NOT($K1095),$M1095,$N1095=0),TRUE,TRUE,FALSE)</f>
        <v>0</v>
      </c>
      <c r="P1095" cm="1">
        <f t="array" ref="P1095">_xlfn.IFS(AND($O1094,$P1094&lt;$B$6),$P1094+1,AND(NOT($J1094),$P1094&gt;0),0,TRUE,$P1094)</f>
        <v>0</v>
      </c>
      <c r="Q1095" s="1">
        <f t="shared" si="86"/>
        <v>60</v>
      </c>
      <c r="R1095" s="1">
        <f t="shared" si="87"/>
        <v>3000</v>
      </c>
      <c r="S1095" s="17">
        <f t="shared" si="88"/>
        <v>164.83516483516485</v>
      </c>
      <c r="T1095" s="1" cm="1">
        <f t="array" ref="T1095">_xlfn.IFS($B$6=1,Q1095*$B$10,AND(P1094=0,P1095&gt;=1),T1094+$B$6*$B$10*$B$8,TRUE,T1094)</f>
        <v>2400</v>
      </c>
      <c r="U1095" s="17">
        <f t="shared" si="89"/>
        <v>131.86813186813188</v>
      </c>
    </row>
    <row r="1096" spans="7:21" x14ac:dyDescent="0.25">
      <c r="G1096" s="15">
        <v>1094</v>
      </c>
      <c r="H1096" s="17">
        <f t="shared" si="85"/>
        <v>18.216666666666665</v>
      </c>
      <c r="I1096" cm="1">
        <f t="array" ref="I1096">_xlfn.IFS(AND(NOT($I1095=0),$J1095),0,NOT($J1095),$I1095+$B$27,TRUE,$I1095)</f>
        <v>2.4666666666666628</v>
      </c>
      <c r="J1096" t="b" cm="1">
        <f t="array" ref="J1096">_xlfn.IFS($I1096&gt;=$C$5-$B$27,TRUE,$P1096&gt;=$B$6,FALSE,TRUE,$J1095)</f>
        <v>0</v>
      </c>
      <c r="K1096" t="b" cm="1">
        <f t="array" ref="K1096">_xlfn.IFS($L1096&gt;=$B$4-$B$27,FALSE,$I1096&gt;=$B$5-$B$27,TRUE,AND($J1096,NOT($K1095)),FALSE,$K1095,TRUE,TRUE,FALSE)</f>
        <v>0</v>
      </c>
      <c r="L1096" cm="1">
        <f t="array" ref="L1096">_xlfn.IFS($K1095,$L1095+$B$27,NOT($K1095),0,TRUE,$K1095)</f>
        <v>0</v>
      </c>
      <c r="M1096" t="b" cm="1">
        <f t="array" ref="M1096">_xlfn.IFS($K1096,FALSE,AND($J1096,NOT($K1096),$P1096&lt;$B$6),TRUE,TRUE,FALSE)</f>
        <v>0</v>
      </c>
      <c r="N1096" cm="1">
        <f t="array" ref="N1096">_xlfn.IFS($N1095&gt;=$C$7-$B$27,0,$M1095,$N1095+$B$27,TRUE,0)</f>
        <v>0</v>
      </c>
      <c r="O1096" t="b" cm="1">
        <f t="array" ref="O1096">_xlfn.IFS(AND($J1096,NOT($K1096),NOT($M1096)),TRUE,$P1096&gt;=$B$6,FALSE,AND($J1096,NOT($K1096),$M1096,$N1096=0),TRUE,TRUE,FALSE)</f>
        <v>0</v>
      </c>
      <c r="P1096" cm="1">
        <f t="array" ref="P1096">_xlfn.IFS(AND($O1095,$P1095&lt;$B$6),$P1095+1,AND(NOT($J1095),$P1095&gt;0),0,TRUE,$P1095)</f>
        <v>0</v>
      </c>
      <c r="Q1096" s="1">
        <f t="shared" si="86"/>
        <v>60</v>
      </c>
      <c r="R1096" s="1">
        <f t="shared" si="87"/>
        <v>3000</v>
      </c>
      <c r="S1096" s="17">
        <f t="shared" si="88"/>
        <v>164.68435498627633</v>
      </c>
      <c r="T1096" s="1" cm="1">
        <f t="array" ref="T1096">_xlfn.IFS($B$6=1,Q1096*$B$10,AND(P1095=0,P1096&gt;=1),T1095+$B$6*$B$10*$B$8,TRUE,T1095)</f>
        <v>2400</v>
      </c>
      <c r="U1096" s="17">
        <f t="shared" si="89"/>
        <v>131.74748398902105</v>
      </c>
    </row>
    <row r="1097" spans="7:21" x14ac:dyDescent="0.25">
      <c r="G1097" s="15">
        <v>1095</v>
      </c>
      <c r="H1097" s="17">
        <f t="shared" si="85"/>
        <v>18.233333333333334</v>
      </c>
      <c r="I1097" cm="1">
        <f t="array" ref="I1097">_xlfn.IFS(AND(NOT($I1096=0),$J1096),0,NOT($J1096),$I1096+$B$27,TRUE,$I1096)</f>
        <v>2.4833333333333294</v>
      </c>
      <c r="J1097" t="b" cm="1">
        <f t="array" ref="J1097">_xlfn.IFS($I1097&gt;=$C$5-$B$27,TRUE,$P1097&gt;=$B$6,FALSE,TRUE,$J1096)</f>
        <v>0</v>
      </c>
      <c r="K1097" t="b" cm="1">
        <f t="array" ref="K1097">_xlfn.IFS($L1097&gt;=$B$4-$B$27,FALSE,$I1097&gt;=$B$5-$B$27,TRUE,AND($J1097,NOT($K1096)),FALSE,$K1096,TRUE,TRUE,FALSE)</f>
        <v>0</v>
      </c>
      <c r="L1097" cm="1">
        <f t="array" ref="L1097">_xlfn.IFS($K1096,$L1096+$B$27,NOT($K1096),0,TRUE,$K1096)</f>
        <v>0</v>
      </c>
      <c r="M1097" t="b" cm="1">
        <f t="array" ref="M1097">_xlfn.IFS($K1097,FALSE,AND($J1097,NOT($K1097),$P1097&lt;$B$6),TRUE,TRUE,FALSE)</f>
        <v>0</v>
      </c>
      <c r="N1097" cm="1">
        <f t="array" ref="N1097">_xlfn.IFS($N1096&gt;=$C$7-$B$27,0,$M1096,$N1096+$B$27,TRUE,0)</f>
        <v>0</v>
      </c>
      <c r="O1097" t="b" cm="1">
        <f t="array" ref="O1097">_xlfn.IFS(AND($J1097,NOT($K1097),NOT($M1097)),TRUE,$P1097&gt;=$B$6,FALSE,AND($J1097,NOT($K1097),$M1097,$N1097=0),TRUE,TRUE,FALSE)</f>
        <v>0</v>
      </c>
      <c r="P1097" cm="1">
        <f t="array" ref="P1097">_xlfn.IFS(AND($O1096,$P1096&lt;$B$6),$P1096+1,AND(NOT($J1096),$P1096&gt;0),0,TRUE,$P1096)</f>
        <v>0</v>
      </c>
      <c r="Q1097" s="1">
        <f t="shared" si="86"/>
        <v>60</v>
      </c>
      <c r="R1097" s="1">
        <f t="shared" si="87"/>
        <v>3000</v>
      </c>
      <c r="S1097" s="17">
        <f t="shared" si="88"/>
        <v>164.53382084095063</v>
      </c>
      <c r="T1097" s="1" cm="1">
        <f t="array" ref="T1097">_xlfn.IFS($B$6=1,Q1097*$B$10,AND(P1096=0,P1097&gt;=1),T1096+$B$6*$B$10*$B$8,TRUE,T1096)</f>
        <v>2400</v>
      </c>
      <c r="U1097" s="17">
        <f t="shared" si="89"/>
        <v>131.62705667276052</v>
      </c>
    </row>
    <row r="1098" spans="7:21" x14ac:dyDescent="0.25">
      <c r="G1098" s="15">
        <v>1096</v>
      </c>
      <c r="H1098" s="17">
        <f t="shared" si="85"/>
        <v>18.25</v>
      </c>
      <c r="I1098" cm="1">
        <f t="array" ref="I1098">_xlfn.IFS(AND(NOT($I1097=0),$J1097),0,NOT($J1097),$I1097+$B$27,TRUE,$I1097)</f>
        <v>2.499999999999996</v>
      </c>
      <c r="J1098" t="b" cm="1">
        <f t="array" ref="J1098">_xlfn.IFS($I1098&gt;=$C$5-$B$27,TRUE,$P1098&gt;=$B$6,FALSE,TRUE,$J1097)</f>
        <v>0</v>
      </c>
      <c r="K1098" t="b" cm="1">
        <f t="array" ref="K1098">_xlfn.IFS($L1098&gt;=$B$4-$B$27,FALSE,$I1098&gt;=$B$5-$B$27,TRUE,AND($J1098,NOT($K1097)),FALSE,$K1097,TRUE,TRUE,FALSE)</f>
        <v>0</v>
      </c>
      <c r="L1098" cm="1">
        <f t="array" ref="L1098">_xlfn.IFS($K1097,$L1097+$B$27,NOT($K1097),0,TRUE,$K1097)</f>
        <v>0</v>
      </c>
      <c r="M1098" t="b" cm="1">
        <f t="array" ref="M1098">_xlfn.IFS($K1098,FALSE,AND($J1098,NOT($K1098),$P1098&lt;$B$6),TRUE,TRUE,FALSE)</f>
        <v>0</v>
      </c>
      <c r="N1098" cm="1">
        <f t="array" ref="N1098">_xlfn.IFS($N1097&gt;=$C$7-$B$27,0,$M1097,$N1097+$B$27,TRUE,0)</f>
        <v>0</v>
      </c>
      <c r="O1098" t="b" cm="1">
        <f t="array" ref="O1098">_xlfn.IFS(AND($J1098,NOT($K1098),NOT($M1098)),TRUE,$P1098&gt;=$B$6,FALSE,AND($J1098,NOT($K1098),$M1098,$N1098=0),TRUE,TRUE,FALSE)</f>
        <v>0</v>
      </c>
      <c r="P1098" cm="1">
        <f t="array" ref="P1098">_xlfn.IFS(AND($O1097,$P1097&lt;$B$6),$P1097+1,AND(NOT($J1097),$P1097&gt;0),0,TRUE,$P1097)</f>
        <v>0</v>
      </c>
      <c r="Q1098" s="1">
        <f t="shared" si="86"/>
        <v>60</v>
      </c>
      <c r="R1098" s="1">
        <f t="shared" si="87"/>
        <v>3000</v>
      </c>
      <c r="S1098" s="17">
        <f t="shared" si="88"/>
        <v>164.38356164383561</v>
      </c>
      <c r="T1098" s="1" cm="1">
        <f t="array" ref="T1098">_xlfn.IFS($B$6=1,Q1098*$B$10,AND(P1097=0,P1098&gt;=1),T1097+$B$6*$B$10*$B$8,TRUE,T1097)</f>
        <v>2400</v>
      </c>
      <c r="U1098" s="17">
        <f t="shared" si="89"/>
        <v>131.50684931506851</v>
      </c>
    </row>
    <row r="1099" spans="7:21" x14ac:dyDescent="0.25">
      <c r="G1099" s="15">
        <v>1097</v>
      </c>
      <c r="H1099" s="17">
        <f t="shared" si="85"/>
        <v>18.266666666666666</v>
      </c>
      <c r="I1099" cm="1">
        <f t="array" ref="I1099">_xlfn.IFS(AND(NOT($I1098=0),$J1098),0,NOT($J1098),$I1098+$B$27,TRUE,$I1098)</f>
        <v>2.5166666666666626</v>
      </c>
      <c r="J1099" t="b" cm="1">
        <f t="array" ref="J1099">_xlfn.IFS($I1099&gt;=$C$5-$B$27,TRUE,$P1099&gt;=$B$6,FALSE,TRUE,$J1098)</f>
        <v>0</v>
      </c>
      <c r="K1099" t="b" cm="1">
        <f t="array" ref="K1099">_xlfn.IFS($L1099&gt;=$B$4-$B$27,FALSE,$I1099&gt;=$B$5-$B$27,TRUE,AND($J1099,NOT($K1098)),FALSE,$K1098,TRUE,TRUE,FALSE)</f>
        <v>0</v>
      </c>
      <c r="L1099" cm="1">
        <f t="array" ref="L1099">_xlfn.IFS($K1098,$L1098+$B$27,NOT($K1098),0,TRUE,$K1098)</f>
        <v>0</v>
      </c>
      <c r="M1099" t="b" cm="1">
        <f t="array" ref="M1099">_xlfn.IFS($K1099,FALSE,AND($J1099,NOT($K1099),$P1099&lt;$B$6),TRUE,TRUE,FALSE)</f>
        <v>0</v>
      </c>
      <c r="N1099" cm="1">
        <f t="array" ref="N1099">_xlfn.IFS($N1098&gt;=$C$7-$B$27,0,$M1098,$N1098+$B$27,TRUE,0)</f>
        <v>0</v>
      </c>
      <c r="O1099" t="b" cm="1">
        <f t="array" ref="O1099">_xlfn.IFS(AND($J1099,NOT($K1099),NOT($M1099)),TRUE,$P1099&gt;=$B$6,FALSE,AND($J1099,NOT($K1099),$M1099,$N1099=0),TRUE,TRUE,FALSE)</f>
        <v>0</v>
      </c>
      <c r="P1099" cm="1">
        <f t="array" ref="P1099">_xlfn.IFS(AND($O1098,$P1098&lt;$B$6),$P1098+1,AND(NOT($J1098),$P1098&gt;0),0,TRUE,$P1098)</f>
        <v>0</v>
      </c>
      <c r="Q1099" s="1">
        <f t="shared" si="86"/>
        <v>60</v>
      </c>
      <c r="R1099" s="1">
        <f t="shared" si="87"/>
        <v>3000</v>
      </c>
      <c r="S1099" s="17">
        <f t="shared" si="88"/>
        <v>164.23357664233578</v>
      </c>
      <c r="T1099" s="1" cm="1">
        <f t="array" ref="T1099">_xlfn.IFS($B$6=1,Q1099*$B$10,AND(P1098=0,P1099&gt;=1),T1098+$B$6*$B$10*$B$8,TRUE,T1098)</f>
        <v>2400</v>
      </c>
      <c r="U1099" s="17">
        <f t="shared" si="89"/>
        <v>131.38686131386862</v>
      </c>
    </row>
    <row r="1100" spans="7:21" x14ac:dyDescent="0.25">
      <c r="G1100" s="15">
        <v>1098</v>
      </c>
      <c r="H1100" s="17">
        <f t="shared" si="85"/>
        <v>18.283333333333331</v>
      </c>
      <c r="I1100" cm="1">
        <f t="array" ref="I1100">_xlfn.IFS(AND(NOT($I1099=0),$J1099),0,NOT($J1099),$I1099+$B$27,TRUE,$I1099)</f>
        <v>2.5333333333333292</v>
      </c>
      <c r="J1100" t="b" cm="1">
        <f t="array" ref="J1100">_xlfn.IFS($I1100&gt;=$C$5-$B$27,TRUE,$P1100&gt;=$B$6,FALSE,TRUE,$J1099)</f>
        <v>0</v>
      </c>
      <c r="K1100" t="b" cm="1">
        <f t="array" ref="K1100">_xlfn.IFS($L1100&gt;=$B$4-$B$27,FALSE,$I1100&gt;=$B$5-$B$27,TRUE,AND($J1100,NOT($K1099)),FALSE,$K1099,TRUE,TRUE,FALSE)</f>
        <v>0</v>
      </c>
      <c r="L1100" cm="1">
        <f t="array" ref="L1100">_xlfn.IFS($K1099,$L1099+$B$27,NOT($K1099),0,TRUE,$K1099)</f>
        <v>0</v>
      </c>
      <c r="M1100" t="b" cm="1">
        <f t="array" ref="M1100">_xlfn.IFS($K1100,FALSE,AND($J1100,NOT($K1100),$P1100&lt;$B$6),TRUE,TRUE,FALSE)</f>
        <v>0</v>
      </c>
      <c r="N1100" cm="1">
        <f t="array" ref="N1100">_xlfn.IFS($N1099&gt;=$C$7-$B$27,0,$M1099,$N1099+$B$27,TRUE,0)</f>
        <v>0</v>
      </c>
      <c r="O1100" t="b" cm="1">
        <f t="array" ref="O1100">_xlfn.IFS(AND($J1100,NOT($K1100),NOT($M1100)),TRUE,$P1100&gt;=$B$6,FALSE,AND($J1100,NOT($K1100),$M1100,$N1100=0),TRUE,TRUE,FALSE)</f>
        <v>0</v>
      </c>
      <c r="P1100" cm="1">
        <f t="array" ref="P1100">_xlfn.IFS(AND($O1099,$P1099&lt;$B$6),$P1099+1,AND(NOT($J1099),$P1099&gt;0),0,TRUE,$P1099)</f>
        <v>0</v>
      </c>
      <c r="Q1100" s="1">
        <f t="shared" si="86"/>
        <v>60</v>
      </c>
      <c r="R1100" s="1">
        <f t="shared" si="87"/>
        <v>3000</v>
      </c>
      <c r="S1100" s="17">
        <f t="shared" si="88"/>
        <v>164.08386508659984</v>
      </c>
      <c r="T1100" s="1" cm="1">
        <f t="array" ref="T1100">_xlfn.IFS($B$6=1,Q1100*$B$10,AND(P1099=0,P1100&gt;=1),T1099+$B$6*$B$10*$B$8,TRUE,T1099)</f>
        <v>2400</v>
      </c>
      <c r="U1100" s="17">
        <f t="shared" si="89"/>
        <v>131.26709206927987</v>
      </c>
    </row>
    <row r="1101" spans="7:21" x14ac:dyDescent="0.25">
      <c r="G1101" s="15">
        <v>1099</v>
      </c>
      <c r="H1101" s="17">
        <f t="shared" si="85"/>
        <v>18.3</v>
      </c>
      <c r="I1101" cm="1">
        <f t="array" ref="I1101">_xlfn.IFS(AND(NOT($I1100=0),$J1100),0,NOT($J1100),$I1100+$B$27,TRUE,$I1100)</f>
        <v>2.5499999999999958</v>
      </c>
      <c r="J1101" t="b" cm="1">
        <f t="array" ref="J1101">_xlfn.IFS($I1101&gt;=$C$5-$B$27,TRUE,$P1101&gt;=$B$6,FALSE,TRUE,$J1100)</f>
        <v>0</v>
      </c>
      <c r="K1101" t="b" cm="1">
        <f t="array" ref="K1101">_xlfn.IFS($L1101&gt;=$B$4-$B$27,FALSE,$I1101&gt;=$B$5-$B$27,TRUE,AND($J1101,NOT($K1100)),FALSE,$K1100,TRUE,TRUE,FALSE)</f>
        <v>0</v>
      </c>
      <c r="L1101" cm="1">
        <f t="array" ref="L1101">_xlfn.IFS($K1100,$L1100+$B$27,NOT($K1100),0,TRUE,$K1100)</f>
        <v>0</v>
      </c>
      <c r="M1101" t="b" cm="1">
        <f t="array" ref="M1101">_xlfn.IFS($K1101,FALSE,AND($J1101,NOT($K1101),$P1101&lt;$B$6),TRUE,TRUE,FALSE)</f>
        <v>0</v>
      </c>
      <c r="N1101" cm="1">
        <f t="array" ref="N1101">_xlfn.IFS($N1100&gt;=$C$7-$B$27,0,$M1100,$N1100+$B$27,TRUE,0)</f>
        <v>0</v>
      </c>
      <c r="O1101" t="b" cm="1">
        <f t="array" ref="O1101">_xlfn.IFS(AND($J1101,NOT($K1101),NOT($M1101)),TRUE,$P1101&gt;=$B$6,FALSE,AND($J1101,NOT($K1101),$M1101,$N1101=0),TRUE,TRUE,FALSE)</f>
        <v>0</v>
      </c>
      <c r="P1101" cm="1">
        <f t="array" ref="P1101">_xlfn.IFS(AND($O1100,$P1100&lt;$B$6),$P1100+1,AND(NOT($J1100),$P1100&gt;0),0,TRUE,$P1100)</f>
        <v>0</v>
      </c>
      <c r="Q1101" s="1">
        <f t="shared" si="86"/>
        <v>60</v>
      </c>
      <c r="R1101" s="1">
        <f t="shared" si="87"/>
        <v>3000</v>
      </c>
      <c r="S1101" s="17">
        <f t="shared" si="88"/>
        <v>163.93442622950818</v>
      </c>
      <c r="T1101" s="1" cm="1">
        <f t="array" ref="T1101">_xlfn.IFS($B$6=1,Q1101*$B$10,AND(P1100=0,P1101&gt;=1),T1100+$B$6*$B$10*$B$8,TRUE,T1100)</f>
        <v>2400</v>
      </c>
      <c r="U1101" s="17">
        <f t="shared" si="89"/>
        <v>131.14754098360655</v>
      </c>
    </row>
    <row r="1102" spans="7:21" x14ac:dyDescent="0.25">
      <c r="G1102" s="15">
        <v>1100</v>
      </c>
      <c r="H1102" s="17">
        <f t="shared" si="85"/>
        <v>18.316666666666666</v>
      </c>
      <c r="I1102" cm="1">
        <f t="array" ref="I1102">_xlfn.IFS(AND(NOT($I1101=0),$J1101),0,NOT($J1101),$I1101+$B$27,TRUE,$I1101)</f>
        <v>2.5666666666666624</v>
      </c>
      <c r="J1102" t="b" cm="1">
        <f t="array" ref="J1102">_xlfn.IFS($I1102&gt;=$C$5-$B$27,TRUE,$P1102&gt;=$B$6,FALSE,TRUE,$J1101)</f>
        <v>0</v>
      </c>
      <c r="K1102" t="b" cm="1">
        <f t="array" ref="K1102">_xlfn.IFS($L1102&gt;=$B$4-$B$27,FALSE,$I1102&gt;=$B$5-$B$27,TRUE,AND($J1102,NOT($K1101)),FALSE,$K1101,TRUE,TRUE,FALSE)</f>
        <v>0</v>
      </c>
      <c r="L1102" cm="1">
        <f t="array" ref="L1102">_xlfn.IFS($K1101,$L1101+$B$27,NOT($K1101),0,TRUE,$K1101)</f>
        <v>0</v>
      </c>
      <c r="M1102" t="b" cm="1">
        <f t="array" ref="M1102">_xlfn.IFS($K1102,FALSE,AND($J1102,NOT($K1102),$P1102&lt;$B$6),TRUE,TRUE,FALSE)</f>
        <v>0</v>
      </c>
      <c r="N1102" cm="1">
        <f t="array" ref="N1102">_xlfn.IFS($N1101&gt;=$C$7-$B$27,0,$M1101,$N1101+$B$27,TRUE,0)</f>
        <v>0</v>
      </c>
      <c r="O1102" t="b" cm="1">
        <f t="array" ref="O1102">_xlfn.IFS(AND($J1102,NOT($K1102),NOT($M1102)),TRUE,$P1102&gt;=$B$6,FALSE,AND($J1102,NOT($K1102),$M1102,$N1102=0),TRUE,TRUE,FALSE)</f>
        <v>0</v>
      </c>
      <c r="P1102" cm="1">
        <f t="array" ref="P1102">_xlfn.IFS(AND($O1101,$P1101&lt;$B$6),$P1101+1,AND(NOT($J1101),$P1101&gt;0),0,TRUE,$P1101)</f>
        <v>0</v>
      </c>
      <c r="Q1102" s="1">
        <f t="shared" si="86"/>
        <v>60</v>
      </c>
      <c r="R1102" s="1">
        <f t="shared" si="87"/>
        <v>3000</v>
      </c>
      <c r="S1102" s="17">
        <f t="shared" si="88"/>
        <v>163.78525932666059</v>
      </c>
      <c r="T1102" s="1" cm="1">
        <f t="array" ref="T1102">_xlfn.IFS($B$6=1,Q1102*$B$10,AND(P1101=0,P1102&gt;=1),T1101+$B$6*$B$10*$B$8,TRUE,T1101)</f>
        <v>2400</v>
      </c>
      <c r="U1102" s="17">
        <f t="shared" si="89"/>
        <v>131.02820746132849</v>
      </c>
    </row>
    <row r="1103" spans="7:21" x14ac:dyDescent="0.25">
      <c r="G1103" s="15">
        <v>1101</v>
      </c>
      <c r="H1103" s="17">
        <f t="shared" si="85"/>
        <v>18.333333333333332</v>
      </c>
      <c r="I1103" cm="1">
        <f t="array" ref="I1103">_xlfn.IFS(AND(NOT($I1102=0),$J1102),0,NOT($J1102),$I1102+$B$27,TRUE,$I1102)</f>
        <v>2.583333333333329</v>
      </c>
      <c r="J1103" t="b" cm="1">
        <f t="array" ref="J1103">_xlfn.IFS($I1103&gt;=$C$5-$B$27,TRUE,$P1103&gt;=$B$6,FALSE,TRUE,$J1102)</f>
        <v>0</v>
      </c>
      <c r="K1103" t="b" cm="1">
        <f t="array" ref="K1103">_xlfn.IFS($L1103&gt;=$B$4-$B$27,FALSE,$I1103&gt;=$B$5-$B$27,TRUE,AND($J1103,NOT($K1102)),FALSE,$K1102,TRUE,TRUE,FALSE)</f>
        <v>0</v>
      </c>
      <c r="L1103" cm="1">
        <f t="array" ref="L1103">_xlfn.IFS($K1102,$L1102+$B$27,NOT($K1102),0,TRUE,$K1102)</f>
        <v>0</v>
      </c>
      <c r="M1103" t="b" cm="1">
        <f t="array" ref="M1103">_xlfn.IFS($K1103,FALSE,AND($J1103,NOT($K1103),$P1103&lt;$B$6),TRUE,TRUE,FALSE)</f>
        <v>0</v>
      </c>
      <c r="N1103" cm="1">
        <f t="array" ref="N1103">_xlfn.IFS($N1102&gt;=$C$7-$B$27,0,$M1102,$N1102+$B$27,TRUE,0)</f>
        <v>0</v>
      </c>
      <c r="O1103" t="b" cm="1">
        <f t="array" ref="O1103">_xlfn.IFS(AND($J1103,NOT($K1103),NOT($M1103)),TRUE,$P1103&gt;=$B$6,FALSE,AND($J1103,NOT($K1103),$M1103,$N1103=0),TRUE,TRUE,FALSE)</f>
        <v>0</v>
      </c>
      <c r="P1103" cm="1">
        <f t="array" ref="P1103">_xlfn.IFS(AND($O1102,$P1102&lt;$B$6),$P1102+1,AND(NOT($J1102),$P1102&gt;0),0,TRUE,$P1102)</f>
        <v>0</v>
      </c>
      <c r="Q1103" s="1">
        <f t="shared" si="86"/>
        <v>60</v>
      </c>
      <c r="R1103" s="1">
        <f t="shared" si="87"/>
        <v>3000</v>
      </c>
      <c r="S1103" s="17">
        <f t="shared" si="88"/>
        <v>163.63636363636365</v>
      </c>
      <c r="T1103" s="1" cm="1">
        <f t="array" ref="T1103">_xlfn.IFS($B$6=1,Q1103*$B$10,AND(P1102=0,P1103&gt;=1),T1102+$B$6*$B$10*$B$8,TRUE,T1102)</f>
        <v>2400</v>
      </c>
      <c r="U1103" s="17">
        <f t="shared" si="89"/>
        <v>130.90909090909091</v>
      </c>
    </row>
    <row r="1104" spans="7:21" x14ac:dyDescent="0.25">
      <c r="G1104" s="15">
        <v>1102</v>
      </c>
      <c r="H1104" s="17">
        <f t="shared" si="85"/>
        <v>18.350000000000001</v>
      </c>
      <c r="I1104" cm="1">
        <f t="array" ref="I1104">_xlfn.IFS(AND(NOT($I1103=0),$J1103),0,NOT($J1103),$I1103+$B$27,TRUE,$I1103)</f>
        <v>2.5999999999999956</v>
      </c>
      <c r="J1104" t="b" cm="1">
        <f t="array" ref="J1104">_xlfn.IFS($I1104&gt;=$C$5-$B$27,TRUE,$P1104&gt;=$B$6,FALSE,TRUE,$J1103)</f>
        <v>0</v>
      </c>
      <c r="K1104" t="b" cm="1">
        <f t="array" ref="K1104">_xlfn.IFS($L1104&gt;=$B$4-$B$27,FALSE,$I1104&gt;=$B$5-$B$27,TRUE,AND($J1104,NOT($K1103)),FALSE,$K1103,TRUE,TRUE,FALSE)</f>
        <v>0</v>
      </c>
      <c r="L1104" cm="1">
        <f t="array" ref="L1104">_xlfn.IFS($K1103,$L1103+$B$27,NOT($K1103),0,TRUE,$K1103)</f>
        <v>0</v>
      </c>
      <c r="M1104" t="b" cm="1">
        <f t="array" ref="M1104">_xlfn.IFS($K1104,FALSE,AND($J1104,NOT($K1104),$P1104&lt;$B$6),TRUE,TRUE,FALSE)</f>
        <v>0</v>
      </c>
      <c r="N1104" cm="1">
        <f t="array" ref="N1104">_xlfn.IFS($N1103&gt;=$C$7-$B$27,0,$M1103,$N1103+$B$27,TRUE,0)</f>
        <v>0</v>
      </c>
      <c r="O1104" t="b" cm="1">
        <f t="array" ref="O1104">_xlfn.IFS(AND($J1104,NOT($K1104),NOT($M1104)),TRUE,$P1104&gt;=$B$6,FALSE,AND($J1104,NOT($K1104),$M1104,$N1104=0),TRUE,TRUE,FALSE)</f>
        <v>0</v>
      </c>
      <c r="P1104" cm="1">
        <f t="array" ref="P1104">_xlfn.IFS(AND($O1103,$P1103&lt;$B$6),$P1103+1,AND(NOT($J1103),$P1103&gt;0),0,TRUE,$P1103)</f>
        <v>0</v>
      </c>
      <c r="Q1104" s="1">
        <f t="shared" si="86"/>
        <v>60</v>
      </c>
      <c r="R1104" s="1">
        <f t="shared" si="87"/>
        <v>3000</v>
      </c>
      <c r="S1104" s="17">
        <f t="shared" si="88"/>
        <v>163.48773841961852</v>
      </c>
      <c r="T1104" s="1" cm="1">
        <f t="array" ref="T1104">_xlfn.IFS($B$6=1,Q1104*$B$10,AND(P1103=0,P1104&gt;=1),T1103+$B$6*$B$10*$B$8,TRUE,T1103)</f>
        <v>2400</v>
      </c>
      <c r="U1104" s="17">
        <f t="shared" si="89"/>
        <v>130.79019073569481</v>
      </c>
    </row>
    <row r="1105" spans="7:21" x14ac:dyDescent="0.25">
      <c r="G1105" s="15">
        <v>1103</v>
      </c>
      <c r="H1105" s="17">
        <f t="shared" si="85"/>
        <v>18.366666666666667</v>
      </c>
      <c r="I1105" cm="1">
        <f t="array" ref="I1105">_xlfn.IFS(AND(NOT($I1104=0),$J1104),0,NOT($J1104),$I1104+$B$27,TRUE,$I1104)</f>
        <v>2.6166666666666623</v>
      </c>
      <c r="J1105" t="b" cm="1">
        <f t="array" ref="J1105">_xlfn.IFS($I1105&gt;=$C$5-$B$27,TRUE,$P1105&gt;=$B$6,FALSE,TRUE,$J1104)</f>
        <v>0</v>
      </c>
      <c r="K1105" t="b" cm="1">
        <f t="array" ref="K1105">_xlfn.IFS($L1105&gt;=$B$4-$B$27,FALSE,$I1105&gt;=$B$5-$B$27,TRUE,AND($J1105,NOT($K1104)),FALSE,$K1104,TRUE,TRUE,FALSE)</f>
        <v>0</v>
      </c>
      <c r="L1105" cm="1">
        <f t="array" ref="L1105">_xlfn.IFS($K1104,$L1104+$B$27,NOT($K1104),0,TRUE,$K1104)</f>
        <v>0</v>
      </c>
      <c r="M1105" t="b" cm="1">
        <f t="array" ref="M1105">_xlfn.IFS($K1105,FALSE,AND($J1105,NOT($K1105),$P1105&lt;$B$6),TRUE,TRUE,FALSE)</f>
        <v>0</v>
      </c>
      <c r="N1105" cm="1">
        <f t="array" ref="N1105">_xlfn.IFS($N1104&gt;=$C$7-$B$27,0,$M1104,$N1104+$B$27,TRUE,0)</f>
        <v>0</v>
      </c>
      <c r="O1105" t="b" cm="1">
        <f t="array" ref="O1105">_xlfn.IFS(AND($J1105,NOT($K1105),NOT($M1105)),TRUE,$P1105&gt;=$B$6,FALSE,AND($J1105,NOT($K1105),$M1105,$N1105=0),TRUE,TRUE,FALSE)</f>
        <v>0</v>
      </c>
      <c r="P1105" cm="1">
        <f t="array" ref="P1105">_xlfn.IFS(AND($O1104,$P1104&lt;$B$6),$P1104+1,AND(NOT($J1104),$P1104&gt;0),0,TRUE,$P1104)</f>
        <v>0</v>
      </c>
      <c r="Q1105" s="1">
        <f t="shared" si="86"/>
        <v>60</v>
      </c>
      <c r="R1105" s="1">
        <f t="shared" si="87"/>
        <v>3000</v>
      </c>
      <c r="S1105" s="17">
        <f t="shared" si="88"/>
        <v>163.33938294010889</v>
      </c>
      <c r="T1105" s="1" cm="1">
        <f t="array" ref="T1105">_xlfn.IFS($B$6=1,Q1105*$B$10,AND(P1104=0,P1105&gt;=1),T1104+$B$6*$B$10*$B$8,TRUE,T1104)</f>
        <v>2400</v>
      </c>
      <c r="U1105" s="17">
        <f t="shared" si="89"/>
        <v>130.67150635208711</v>
      </c>
    </row>
    <row r="1106" spans="7:21" x14ac:dyDescent="0.25">
      <c r="G1106" s="15">
        <v>1104</v>
      </c>
      <c r="H1106" s="17">
        <f t="shared" si="85"/>
        <v>18.383333333333333</v>
      </c>
      <c r="I1106" cm="1">
        <f t="array" ref="I1106">_xlfn.IFS(AND(NOT($I1105=0),$J1105),0,NOT($J1105),$I1105+$B$27,TRUE,$I1105)</f>
        <v>2.6333333333333289</v>
      </c>
      <c r="J1106" t="b" cm="1">
        <f t="array" ref="J1106">_xlfn.IFS($I1106&gt;=$C$5-$B$27,TRUE,$P1106&gt;=$B$6,FALSE,TRUE,$J1105)</f>
        <v>0</v>
      </c>
      <c r="K1106" t="b" cm="1">
        <f t="array" ref="K1106">_xlfn.IFS($L1106&gt;=$B$4-$B$27,FALSE,$I1106&gt;=$B$5-$B$27,TRUE,AND($J1106,NOT($K1105)),FALSE,$K1105,TRUE,TRUE,FALSE)</f>
        <v>0</v>
      </c>
      <c r="L1106" cm="1">
        <f t="array" ref="L1106">_xlfn.IFS($K1105,$L1105+$B$27,NOT($K1105),0,TRUE,$K1105)</f>
        <v>0</v>
      </c>
      <c r="M1106" t="b" cm="1">
        <f t="array" ref="M1106">_xlfn.IFS($K1106,FALSE,AND($J1106,NOT($K1106),$P1106&lt;$B$6),TRUE,TRUE,FALSE)</f>
        <v>0</v>
      </c>
      <c r="N1106" cm="1">
        <f t="array" ref="N1106">_xlfn.IFS($N1105&gt;=$C$7-$B$27,0,$M1105,$N1105+$B$27,TRUE,0)</f>
        <v>0</v>
      </c>
      <c r="O1106" t="b" cm="1">
        <f t="array" ref="O1106">_xlfn.IFS(AND($J1106,NOT($K1106),NOT($M1106)),TRUE,$P1106&gt;=$B$6,FALSE,AND($J1106,NOT($K1106),$M1106,$N1106=0),TRUE,TRUE,FALSE)</f>
        <v>0</v>
      </c>
      <c r="P1106" cm="1">
        <f t="array" ref="P1106">_xlfn.IFS(AND($O1105,$P1105&lt;$B$6),$P1105+1,AND(NOT($J1105),$P1105&gt;0),0,TRUE,$P1105)</f>
        <v>0</v>
      </c>
      <c r="Q1106" s="1">
        <f t="shared" si="86"/>
        <v>60</v>
      </c>
      <c r="R1106" s="1">
        <f t="shared" si="87"/>
        <v>3000</v>
      </c>
      <c r="S1106" s="17">
        <f t="shared" si="88"/>
        <v>163.19129646418858</v>
      </c>
      <c r="T1106" s="1" cm="1">
        <f t="array" ref="T1106">_xlfn.IFS($B$6=1,Q1106*$B$10,AND(P1105=0,P1106&gt;=1),T1105+$B$6*$B$10*$B$8,TRUE,T1105)</f>
        <v>2400</v>
      </c>
      <c r="U1106" s="17">
        <f t="shared" si="89"/>
        <v>130.55303717135087</v>
      </c>
    </row>
    <row r="1107" spans="7:21" x14ac:dyDescent="0.25">
      <c r="G1107" s="15">
        <v>1105</v>
      </c>
      <c r="H1107" s="17">
        <f t="shared" si="85"/>
        <v>18.399999999999999</v>
      </c>
      <c r="I1107" cm="1">
        <f t="array" ref="I1107">_xlfn.IFS(AND(NOT($I1106=0),$J1106),0,NOT($J1106),$I1106+$B$27,TRUE,$I1106)</f>
        <v>2.6499999999999955</v>
      </c>
      <c r="J1107" t="b" cm="1">
        <f t="array" ref="J1107">_xlfn.IFS($I1107&gt;=$C$5-$B$27,TRUE,$P1107&gt;=$B$6,FALSE,TRUE,$J1106)</f>
        <v>0</v>
      </c>
      <c r="K1107" t="b" cm="1">
        <f t="array" ref="K1107">_xlfn.IFS($L1107&gt;=$B$4-$B$27,FALSE,$I1107&gt;=$B$5-$B$27,TRUE,AND($J1107,NOT($K1106)),FALSE,$K1106,TRUE,TRUE,FALSE)</f>
        <v>0</v>
      </c>
      <c r="L1107" cm="1">
        <f t="array" ref="L1107">_xlfn.IFS($K1106,$L1106+$B$27,NOT($K1106),0,TRUE,$K1106)</f>
        <v>0</v>
      </c>
      <c r="M1107" t="b" cm="1">
        <f t="array" ref="M1107">_xlfn.IFS($K1107,FALSE,AND($J1107,NOT($K1107),$P1107&lt;$B$6),TRUE,TRUE,FALSE)</f>
        <v>0</v>
      </c>
      <c r="N1107" cm="1">
        <f t="array" ref="N1107">_xlfn.IFS($N1106&gt;=$C$7-$B$27,0,$M1106,$N1106+$B$27,TRUE,0)</f>
        <v>0</v>
      </c>
      <c r="O1107" t="b" cm="1">
        <f t="array" ref="O1107">_xlfn.IFS(AND($J1107,NOT($K1107),NOT($M1107)),TRUE,$P1107&gt;=$B$6,FALSE,AND($J1107,NOT($K1107),$M1107,$N1107=0),TRUE,TRUE,FALSE)</f>
        <v>0</v>
      </c>
      <c r="P1107" cm="1">
        <f t="array" ref="P1107">_xlfn.IFS(AND($O1106,$P1106&lt;$B$6),$P1106+1,AND(NOT($J1106),$P1106&gt;0),0,TRUE,$P1106)</f>
        <v>0</v>
      </c>
      <c r="Q1107" s="1">
        <f t="shared" si="86"/>
        <v>60</v>
      </c>
      <c r="R1107" s="1">
        <f t="shared" si="87"/>
        <v>3000</v>
      </c>
      <c r="S1107" s="17">
        <f t="shared" si="88"/>
        <v>163.04347826086959</v>
      </c>
      <c r="T1107" s="1" cm="1">
        <f t="array" ref="T1107">_xlfn.IFS($B$6=1,Q1107*$B$10,AND(P1106=0,P1107&gt;=1),T1106+$B$6*$B$10*$B$8,TRUE,T1106)</f>
        <v>2400</v>
      </c>
      <c r="U1107" s="17">
        <f t="shared" si="89"/>
        <v>130.43478260869566</v>
      </c>
    </row>
    <row r="1108" spans="7:21" x14ac:dyDescent="0.25">
      <c r="G1108" s="15">
        <v>1106</v>
      </c>
      <c r="H1108" s="17">
        <f t="shared" si="85"/>
        <v>18.416666666666668</v>
      </c>
      <c r="I1108" cm="1">
        <f t="array" ref="I1108">_xlfn.IFS(AND(NOT($I1107=0),$J1107),0,NOT($J1107),$I1107+$B$27,TRUE,$I1107)</f>
        <v>2.6666666666666621</v>
      </c>
      <c r="J1108" t="b" cm="1">
        <f t="array" ref="J1108">_xlfn.IFS($I1108&gt;=$C$5-$B$27,TRUE,$P1108&gt;=$B$6,FALSE,TRUE,$J1107)</f>
        <v>0</v>
      </c>
      <c r="K1108" t="b" cm="1">
        <f t="array" ref="K1108">_xlfn.IFS($L1108&gt;=$B$4-$B$27,FALSE,$I1108&gt;=$B$5-$B$27,TRUE,AND($J1108,NOT($K1107)),FALSE,$K1107,TRUE,TRUE,FALSE)</f>
        <v>0</v>
      </c>
      <c r="L1108" cm="1">
        <f t="array" ref="L1108">_xlfn.IFS($K1107,$L1107+$B$27,NOT($K1107),0,TRUE,$K1107)</f>
        <v>0</v>
      </c>
      <c r="M1108" t="b" cm="1">
        <f t="array" ref="M1108">_xlfn.IFS($K1108,FALSE,AND($J1108,NOT($K1108),$P1108&lt;$B$6),TRUE,TRUE,FALSE)</f>
        <v>0</v>
      </c>
      <c r="N1108" cm="1">
        <f t="array" ref="N1108">_xlfn.IFS($N1107&gt;=$C$7-$B$27,0,$M1107,$N1107+$B$27,TRUE,0)</f>
        <v>0</v>
      </c>
      <c r="O1108" t="b" cm="1">
        <f t="array" ref="O1108">_xlfn.IFS(AND($J1108,NOT($K1108),NOT($M1108)),TRUE,$P1108&gt;=$B$6,FALSE,AND($J1108,NOT($K1108),$M1108,$N1108=0),TRUE,TRUE,FALSE)</f>
        <v>0</v>
      </c>
      <c r="P1108" cm="1">
        <f t="array" ref="P1108">_xlfn.IFS(AND($O1107,$P1107&lt;$B$6),$P1107+1,AND(NOT($J1107),$P1107&gt;0),0,TRUE,$P1107)</f>
        <v>0</v>
      </c>
      <c r="Q1108" s="1">
        <f t="shared" si="86"/>
        <v>60</v>
      </c>
      <c r="R1108" s="1">
        <f t="shared" si="87"/>
        <v>3000</v>
      </c>
      <c r="S1108" s="17">
        <f t="shared" si="88"/>
        <v>162.89592760180994</v>
      </c>
      <c r="T1108" s="1" cm="1">
        <f t="array" ref="T1108">_xlfn.IFS($B$6=1,Q1108*$B$10,AND(P1107=0,P1108&gt;=1),T1107+$B$6*$B$10*$B$8,TRUE,T1107)</f>
        <v>2400</v>
      </c>
      <c r="U1108" s="17">
        <f t="shared" si="89"/>
        <v>130.31674208144796</v>
      </c>
    </row>
    <row r="1109" spans="7:21" x14ac:dyDescent="0.25">
      <c r="G1109" s="15">
        <v>1107</v>
      </c>
      <c r="H1109" s="17">
        <f t="shared" si="85"/>
        <v>18.433333333333334</v>
      </c>
      <c r="I1109" cm="1">
        <f t="array" ref="I1109">_xlfn.IFS(AND(NOT($I1108=0),$J1108),0,NOT($J1108),$I1108+$B$27,TRUE,$I1108)</f>
        <v>2.6833333333333287</v>
      </c>
      <c r="J1109" t="b" cm="1">
        <f t="array" ref="J1109">_xlfn.IFS($I1109&gt;=$C$5-$B$27,TRUE,$P1109&gt;=$B$6,FALSE,TRUE,$J1108)</f>
        <v>0</v>
      </c>
      <c r="K1109" t="b" cm="1">
        <f t="array" ref="K1109">_xlfn.IFS($L1109&gt;=$B$4-$B$27,FALSE,$I1109&gt;=$B$5-$B$27,TRUE,AND($J1109,NOT($K1108)),FALSE,$K1108,TRUE,TRUE,FALSE)</f>
        <v>0</v>
      </c>
      <c r="L1109" cm="1">
        <f t="array" ref="L1109">_xlfn.IFS($K1108,$L1108+$B$27,NOT($K1108),0,TRUE,$K1108)</f>
        <v>0</v>
      </c>
      <c r="M1109" t="b" cm="1">
        <f t="array" ref="M1109">_xlfn.IFS($K1109,FALSE,AND($J1109,NOT($K1109),$P1109&lt;$B$6),TRUE,TRUE,FALSE)</f>
        <v>0</v>
      </c>
      <c r="N1109" cm="1">
        <f t="array" ref="N1109">_xlfn.IFS($N1108&gt;=$C$7-$B$27,0,$M1108,$N1108+$B$27,TRUE,0)</f>
        <v>0</v>
      </c>
      <c r="O1109" t="b" cm="1">
        <f t="array" ref="O1109">_xlfn.IFS(AND($J1109,NOT($K1109),NOT($M1109)),TRUE,$P1109&gt;=$B$6,FALSE,AND($J1109,NOT($K1109),$M1109,$N1109=0),TRUE,TRUE,FALSE)</f>
        <v>0</v>
      </c>
      <c r="P1109" cm="1">
        <f t="array" ref="P1109">_xlfn.IFS(AND($O1108,$P1108&lt;$B$6),$P1108+1,AND(NOT($J1108),$P1108&gt;0),0,TRUE,$P1108)</f>
        <v>0</v>
      </c>
      <c r="Q1109" s="1">
        <f t="shared" si="86"/>
        <v>60</v>
      </c>
      <c r="R1109" s="1">
        <f t="shared" si="87"/>
        <v>3000</v>
      </c>
      <c r="S1109" s="17">
        <f t="shared" si="88"/>
        <v>162.74864376130199</v>
      </c>
      <c r="T1109" s="1" cm="1">
        <f t="array" ref="T1109">_xlfn.IFS($B$6=1,Q1109*$B$10,AND(P1108=0,P1109&gt;=1),T1108+$B$6*$B$10*$B$8,TRUE,T1108)</f>
        <v>2400</v>
      </c>
      <c r="U1109" s="17">
        <f t="shared" si="89"/>
        <v>130.1989150090416</v>
      </c>
    </row>
    <row r="1110" spans="7:21" x14ac:dyDescent="0.25">
      <c r="G1110" s="15">
        <v>1108</v>
      </c>
      <c r="H1110" s="17">
        <f t="shared" si="85"/>
        <v>18.45</v>
      </c>
      <c r="I1110" cm="1">
        <f t="array" ref="I1110">_xlfn.IFS(AND(NOT($I1109=0),$J1109),0,NOT($J1109),$I1109+$B$27,TRUE,$I1109)</f>
        <v>2.6999999999999953</v>
      </c>
      <c r="J1110" t="b" cm="1">
        <f t="array" ref="J1110">_xlfn.IFS($I1110&gt;=$C$5-$B$27,TRUE,$P1110&gt;=$B$6,FALSE,TRUE,$J1109)</f>
        <v>0</v>
      </c>
      <c r="K1110" t="b" cm="1">
        <f t="array" ref="K1110">_xlfn.IFS($L1110&gt;=$B$4-$B$27,FALSE,$I1110&gt;=$B$5-$B$27,TRUE,AND($J1110,NOT($K1109)),FALSE,$K1109,TRUE,TRUE,FALSE)</f>
        <v>0</v>
      </c>
      <c r="L1110" cm="1">
        <f t="array" ref="L1110">_xlfn.IFS($K1109,$L1109+$B$27,NOT($K1109),0,TRUE,$K1109)</f>
        <v>0</v>
      </c>
      <c r="M1110" t="b" cm="1">
        <f t="array" ref="M1110">_xlfn.IFS($K1110,FALSE,AND($J1110,NOT($K1110),$P1110&lt;$B$6),TRUE,TRUE,FALSE)</f>
        <v>0</v>
      </c>
      <c r="N1110" cm="1">
        <f t="array" ref="N1110">_xlfn.IFS($N1109&gt;=$C$7-$B$27,0,$M1109,$N1109+$B$27,TRUE,0)</f>
        <v>0</v>
      </c>
      <c r="O1110" t="b" cm="1">
        <f t="array" ref="O1110">_xlfn.IFS(AND($J1110,NOT($K1110),NOT($M1110)),TRUE,$P1110&gt;=$B$6,FALSE,AND($J1110,NOT($K1110),$M1110,$N1110=0),TRUE,TRUE,FALSE)</f>
        <v>0</v>
      </c>
      <c r="P1110" cm="1">
        <f t="array" ref="P1110">_xlfn.IFS(AND($O1109,$P1109&lt;$B$6),$P1109+1,AND(NOT($J1109),$P1109&gt;0),0,TRUE,$P1109)</f>
        <v>0</v>
      </c>
      <c r="Q1110" s="1">
        <f t="shared" si="86"/>
        <v>60</v>
      </c>
      <c r="R1110" s="1">
        <f t="shared" si="87"/>
        <v>3000</v>
      </c>
      <c r="S1110" s="17">
        <f t="shared" si="88"/>
        <v>162.60162601626016</v>
      </c>
      <c r="T1110" s="1" cm="1">
        <f t="array" ref="T1110">_xlfn.IFS($B$6=1,Q1110*$B$10,AND(P1109=0,P1110&gt;=1),T1109+$B$6*$B$10*$B$8,TRUE,T1109)</f>
        <v>2400</v>
      </c>
      <c r="U1110" s="17">
        <f t="shared" si="89"/>
        <v>130.08130081300814</v>
      </c>
    </row>
    <row r="1111" spans="7:21" x14ac:dyDescent="0.25">
      <c r="G1111" s="15">
        <v>1109</v>
      </c>
      <c r="H1111" s="17">
        <f t="shared" si="85"/>
        <v>18.466666666666665</v>
      </c>
      <c r="I1111" cm="1">
        <f t="array" ref="I1111">_xlfn.IFS(AND(NOT($I1110=0),$J1110),0,NOT($J1110),$I1110+$B$27,TRUE,$I1110)</f>
        <v>2.7166666666666619</v>
      </c>
      <c r="J1111" t="b" cm="1">
        <f t="array" ref="J1111">_xlfn.IFS($I1111&gt;=$C$5-$B$27,TRUE,$P1111&gt;=$B$6,FALSE,TRUE,$J1110)</f>
        <v>0</v>
      </c>
      <c r="K1111" t="b" cm="1">
        <f t="array" ref="K1111">_xlfn.IFS($L1111&gt;=$B$4-$B$27,FALSE,$I1111&gt;=$B$5-$B$27,TRUE,AND($J1111,NOT($K1110)),FALSE,$K1110,TRUE,TRUE,FALSE)</f>
        <v>0</v>
      </c>
      <c r="L1111" cm="1">
        <f t="array" ref="L1111">_xlfn.IFS($K1110,$L1110+$B$27,NOT($K1110),0,TRUE,$K1110)</f>
        <v>0</v>
      </c>
      <c r="M1111" t="b" cm="1">
        <f t="array" ref="M1111">_xlfn.IFS($K1111,FALSE,AND($J1111,NOT($K1111),$P1111&lt;$B$6),TRUE,TRUE,FALSE)</f>
        <v>0</v>
      </c>
      <c r="N1111" cm="1">
        <f t="array" ref="N1111">_xlfn.IFS($N1110&gt;=$C$7-$B$27,0,$M1110,$N1110+$B$27,TRUE,0)</f>
        <v>0</v>
      </c>
      <c r="O1111" t="b" cm="1">
        <f t="array" ref="O1111">_xlfn.IFS(AND($J1111,NOT($K1111),NOT($M1111)),TRUE,$P1111&gt;=$B$6,FALSE,AND($J1111,NOT($K1111),$M1111,$N1111=0),TRUE,TRUE,FALSE)</f>
        <v>0</v>
      </c>
      <c r="P1111" cm="1">
        <f t="array" ref="P1111">_xlfn.IFS(AND($O1110,$P1110&lt;$B$6),$P1110+1,AND(NOT($J1110),$P1110&gt;0),0,TRUE,$P1110)</f>
        <v>0</v>
      </c>
      <c r="Q1111" s="1">
        <f t="shared" si="86"/>
        <v>60</v>
      </c>
      <c r="R1111" s="1">
        <f t="shared" si="87"/>
        <v>3000</v>
      </c>
      <c r="S1111" s="17">
        <f t="shared" si="88"/>
        <v>162.45487364620939</v>
      </c>
      <c r="T1111" s="1" cm="1">
        <f t="array" ref="T1111">_xlfn.IFS($B$6=1,Q1111*$B$10,AND(P1110=0,P1111&gt;=1),T1110+$B$6*$B$10*$B$8,TRUE,T1110)</f>
        <v>2400</v>
      </c>
      <c r="U1111" s="17">
        <f t="shared" si="89"/>
        <v>129.96389891696751</v>
      </c>
    </row>
    <row r="1112" spans="7:21" x14ac:dyDescent="0.25">
      <c r="G1112" s="15">
        <v>1110</v>
      </c>
      <c r="H1112" s="17">
        <f t="shared" si="85"/>
        <v>18.483333333333334</v>
      </c>
      <c r="I1112" cm="1">
        <f t="array" ref="I1112">_xlfn.IFS(AND(NOT($I1111=0),$J1111),0,NOT($J1111),$I1111+$B$27,TRUE,$I1111)</f>
        <v>2.7333333333333285</v>
      </c>
      <c r="J1112" t="b" cm="1">
        <f t="array" ref="J1112">_xlfn.IFS($I1112&gt;=$C$5-$B$27,TRUE,$P1112&gt;=$B$6,FALSE,TRUE,$J1111)</f>
        <v>0</v>
      </c>
      <c r="K1112" t="b" cm="1">
        <f t="array" ref="K1112">_xlfn.IFS($L1112&gt;=$B$4-$B$27,FALSE,$I1112&gt;=$B$5-$B$27,TRUE,AND($J1112,NOT($K1111)),FALSE,$K1111,TRUE,TRUE,FALSE)</f>
        <v>0</v>
      </c>
      <c r="L1112" cm="1">
        <f t="array" ref="L1112">_xlfn.IFS($K1111,$L1111+$B$27,NOT($K1111),0,TRUE,$K1111)</f>
        <v>0</v>
      </c>
      <c r="M1112" t="b" cm="1">
        <f t="array" ref="M1112">_xlfn.IFS($K1112,FALSE,AND($J1112,NOT($K1112),$P1112&lt;$B$6),TRUE,TRUE,FALSE)</f>
        <v>0</v>
      </c>
      <c r="N1112" cm="1">
        <f t="array" ref="N1112">_xlfn.IFS($N1111&gt;=$C$7-$B$27,0,$M1111,$N1111+$B$27,TRUE,0)</f>
        <v>0</v>
      </c>
      <c r="O1112" t="b" cm="1">
        <f t="array" ref="O1112">_xlfn.IFS(AND($J1112,NOT($K1112),NOT($M1112)),TRUE,$P1112&gt;=$B$6,FALSE,AND($J1112,NOT($K1112),$M1112,$N1112=0),TRUE,TRUE,FALSE)</f>
        <v>0</v>
      </c>
      <c r="P1112" cm="1">
        <f t="array" ref="P1112">_xlfn.IFS(AND($O1111,$P1111&lt;$B$6),$P1111+1,AND(NOT($J1111),$P1111&gt;0),0,TRUE,$P1111)</f>
        <v>0</v>
      </c>
      <c r="Q1112" s="1">
        <f t="shared" si="86"/>
        <v>60</v>
      </c>
      <c r="R1112" s="1">
        <f t="shared" si="87"/>
        <v>3000</v>
      </c>
      <c r="S1112" s="17">
        <f t="shared" si="88"/>
        <v>162.3083859332732</v>
      </c>
      <c r="T1112" s="1" cm="1">
        <f t="array" ref="T1112">_xlfn.IFS($B$6=1,Q1112*$B$10,AND(P1111=0,P1112&gt;=1),T1111+$B$6*$B$10*$B$8,TRUE,T1111)</f>
        <v>2400</v>
      </c>
      <c r="U1112" s="17">
        <f t="shared" si="89"/>
        <v>129.84670874661856</v>
      </c>
    </row>
    <row r="1113" spans="7:21" x14ac:dyDescent="0.25">
      <c r="G1113" s="15">
        <v>1111</v>
      </c>
      <c r="H1113" s="17">
        <f t="shared" si="85"/>
        <v>18.5</v>
      </c>
      <c r="I1113" cm="1">
        <f t="array" ref="I1113">_xlfn.IFS(AND(NOT($I1112=0),$J1112),0,NOT($J1112),$I1112+$B$27,TRUE,$I1112)</f>
        <v>2.7499999999999951</v>
      </c>
      <c r="J1113" t="b" cm="1">
        <f t="array" ref="J1113">_xlfn.IFS($I1113&gt;=$C$5-$B$27,TRUE,$P1113&gt;=$B$6,FALSE,TRUE,$J1112)</f>
        <v>0</v>
      </c>
      <c r="K1113" t="b" cm="1">
        <f t="array" ref="K1113">_xlfn.IFS($L1113&gt;=$B$4-$B$27,FALSE,$I1113&gt;=$B$5-$B$27,TRUE,AND($J1113,NOT($K1112)),FALSE,$K1112,TRUE,TRUE,FALSE)</f>
        <v>0</v>
      </c>
      <c r="L1113" cm="1">
        <f t="array" ref="L1113">_xlfn.IFS($K1112,$L1112+$B$27,NOT($K1112),0,TRUE,$K1112)</f>
        <v>0</v>
      </c>
      <c r="M1113" t="b" cm="1">
        <f t="array" ref="M1113">_xlfn.IFS($K1113,FALSE,AND($J1113,NOT($K1113),$P1113&lt;$B$6),TRUE,TRUE,FALSE)</f>
        <v>0</v>
      </c>
      <c r="N1113" cm="1">
        <f t="array" ref="N1113">_xlfn.IFS($N1112&gt;=$C$7-$B$27,0,$M1112,$N1112+$B$27,TRUE,0)</f>
        <v>0</v>
      </c>
      <c r="O1113" t="b" cm="1">
        <f t="array" ref="O1113">_xlfn.IFS(AND($J1113,NOT($K1113),NOT($M1113)),TRUE,$P1113&gt;=$B$6,FALSE,AND($J1113,NOT($K1113),$M1113,$N1113=0),TRUE,TRUE,FALSE)</f>
        <v>0</v>
      </c>
      <c r="P1113" cm="1">
        <f t="array" ref="P1113">_xlfn.IFS(AND($O1112,$P1112&lt;$B$6),$P1112+1,AND(NOT($J1112),$P1112&gt;0),0,TRUE,$P1112)</f>
        <v>0</v>
      </c>
      <c r="Q1113" s="1">
        <f t="shared" si="86"/>
        <v>60</v>
      </c>
      <c r="R1113" s="1">
        <f t="shared" si="87"/>
        <v>3000</v>
      </c>
      <c r="S1113" s="17">
        <f t="shared" si="88"/>
        <v>162.16216216216216</v>
      </c>
      <c r="T1113" s="1" cm="1">
        <f t="array" ref="T1113">_xlfn.IFS($B$6=1,Q1113*$B$10,AND(P1112=0,P1113&gt;=1),T1112+$B$6*$B$10*$B$8,TRUE,T1112)</f>
        <v>2400</v>
      </c>
      <c r="U1113" s="17">
        <f t="shared" si="89"/>
        <v>129.72972972972974</v>
      </c>
    </row>
    <row r="1114" spans="7:21" x14ac:dyDescent="0.25">
      <c r="G1114" s="15">
        <v>1112</v>
      </c>
      <c r="H1114" s="17">
        <f t="shared" si="85"/>
        <v>18.516666666666666</v>
      </c>
      <c r="I1114" cm="1">
        <f t="array" ref="I1114">_xlfn.IFS(AND(NOT($I1113=0),$J1113),0,NOT($J1113),$I1113+$B$27,TRUE,$I1113)</f>
        <v>2.7666666666666617</v>
      </c>
      <c r="J1114" t="b" cm="1">
        <f t="array" ref="J1114">_xlfn.IFS($I1114&gt;=$C$5-$B$27,TRUE,$P1114&gt;=$B$6,FALSE,TRUE,$J1113)</f>
        <v>0</v>
      </c>
      <c r="K1114" t="b" cm="1">
        <f t="array" ref="K1114">_xlfn.IFS($L1114&gt;=$B$4-$B$27,FALSE,$I1114&gt;=$B$5-$B$27,TRUE,AND($J1114,NOT($K1113)),FALSE,$K1113,TRUE,TRUE,FALSE)</f>
        <v>0</v>
      </c>
      <c r="L1114" cm="1">
        <f t="array" ref="L1114">_xlfn.IFS($K1113,$L1113+$B$27,NOT($K1113),0,TRUE,$K1113)</f>
        <v>0</v>
      </c>
      <c r="M1114" t="b" cm="1">
        <f t="array" ref="M1114">_xlfn.IFS($K1114,FALSE,AND($J1114,NOT($K1114),$P1114&lt;$B$6),TRUE,TRUE,FALSE)</f>
        <v>0</v>
      </c>
      <c r="N1114" cm="1">
        <f t="array" ref="N1114">_xlfn.IFS($N1113&gt;=$C$7-$B$27,0,$M1113,$N1113+$B$27,TRUE,0)</f>
        <v>0</v>
      </c>
      <c r="O1114" t="b" cm="1">
        <f t="array" ref="O1114">_xlfn.IFS(AND($J1114,NOT($K1114),NOT($M1114)),TRUE,$P1114&gt;=$B$6,FALSE,AND($J1114,NOT($K1114),$M1114,$N1114=0),TRUE,TRUE,FALSE)</f>
        <v>0</v>
      </c>
      <c r="P1114" cm="1">
        <f t="array" ref="P1114">_xlfn.IFS(AND($O1113,$P1113&lt;$B$6),$P1113+1,AND(NOT($J1113),$P1113&gt;0),0,TRUE,$P1113)</f>
        <v>0</v>
      </c>
      <c r="Q1114" s="1">
        <f t="shared" si="86"/>
        <v>60</v>
      </c>
      <c r="R1114" s="1">
        <f t="shared" si="87"/>
        <v>3000</v>
      </c>
      <c r="S1114" s="17">
        <f t="shared" si="88"/>
        <v>162.01620162016204</v>
      </c>
      <c r="T1114" s="1" cm="1">
        <f t="array" ref="T1114">_xlfn.IFS($B$6=1,Q1114*$B$10,AND(P1113=0,P1114&gt;=1),T1113+$B$6*$B$10*$B$8,TRUE,T1113)</f>
        <v>2400</v>
      </c>
      <c r="U1114" s="17">
        <f t="shared" si="89"/>
        <v>129.61296129612961</v>
      </c>
    </row>
    <row r="1115" spans="7:21" x14ac:dyDescent="0.25">
      <c r="G1115" s="15">
        <v>1113</v>
      </c>
      <c r="H1115" s="17">
        <f t="shared" si="85"/>
        <v>18.533333333333331</v>
      </c>
      <c r="I1115" cm="1">
        <f t="array" ref="I1115">_xlfn.IFS(AND(NOT($I1114=0),$J1114),0,NOT($J1114),$I1114+$B$27,TRUE,$I1114)</f>
        <v>2.7833333333333283</v>
      </c>
      <c r="J1115" t="b" cm="1">
        <f t="array" ref="J1115">_xlfn.IFS($I1115&gt;=$C$5-$B$27,TRUE,$P1115&gt;=$B$6,FALSE,TRUE,$J1114)</f>
        <v>0</v>
      </c>
      <c r="K1115" t="b" cm="1">
        <f t="array" ref="K1115">_xlfn.IFS($L1115&gt;=$B$4-$B$27,FALSE,$I1115&gt;=$B$5-$B$27,TRUE,AND($J1115,NOT($K1114)),FALSE,$K1114,TRUE,TRUE,FALSE)</f>
        <v>0</v>
      </c>
      <c r="L1115" cm="1">
        <f t="array" ref="L1115">_xlfn.IFS($K1114,$L1114+$B$27,NOT($K1114),0,TRUE,$K1114)</f>
        <v>0</v>
      </c>
      <c r="M1115" t="b" cm="1">
        <f t="array" ref="M1115">_xlfn.IFS($K1115,FALSE,AND($J1115,NOT($K1115),$P1115&lt;$B$6),TRUE,TRUE,FALSE)</f>
        <v>0</v>
      </c>
      <c r="N1115" cm="1">
        <f t="array" ref="N1115">_xlfn.IFS($N1114&gt;=$C$7-$B$27,0,$M1114,$N1114+$B$27,TRUE,0)</f>
        <v>0</v>
      </c>
      <c r="O1115" t="b" cm="1">
        <f t="array" ref="O1115">_xlfn.IFS(AND($J1115,NOT($K1115),NOT($M1115)),TRUE,$P1115&gt;=$B$6,FALSE,AND($J1115,NOT($K1115),$M1115,$N1115=0),TRUE,TRUE,FALSE)</f>
        <v>0</v>
      </c>
      <c r="P1115" cm="1">
        <f t="array" ref="P1115">_xlfn.IFS(AND($O1114,$P1114&lt;$B$6),$P1114+1,AND(NOT($J1114),$P1114&gt;0),0,TRUE,$P1114)</f>
        <v>0</v>
      </c>
      <c r="Q1115" s="1">
        <f t="shared" si="86"/>
        <v>60</v>
      </c>
      <c r="R1115" s="1">
        <f t="shared" si="87"/>
        <v>3000</v>
      </c>
      <c r="S1115" s="17">
        <f t="shared" si="88"/>
        <v>161.87050359712231</v>
      </c>
      <c r="T1115" s="1" cm="1">
        <f t="array" ref="T1115">_xlfn.IFS($B$6=1,Q1115*$B$10,AND(P1114=0,P1115&gt;=1),T1114+$B$6*$B$10*$B$8,TRUE,T1114)</f>
        <v>2400</v>
      </c>
      <c r="U1115" s="17">
        <f t="shared" si="89"/>
        <v>129.49640287769785</v>
      </c>
    </row>
    <row r="1116" spans="7:21" x14ac:dyDescent="0.25">
      <c r="G1116" s="15">
        <v>1114</v>
      </c>
      <c r="H1116" s="17">
        <f t="shared" si="85"/>
        <v>18.55</v>
      </c>
      <c r="I1116" cm="1">
        <f t="array" ref="I1116">_xlfn.IFS(AND(NOT($I1115=0),$J1115),0,NOT($J1115),$I1115+$B$27,TRUE,$I1115)</f>
        <v>2.7999999999999949</v>
      </c>
      <c r="J1116" t="b" cm="1">
        <f t="array" ref="J1116">_xlfn.IFS($I1116&gt;=$C$5-$B$27,TRUE,$P1116&gt;=$B$6,FALSE,TRUE,$J1115)</f>
        <v>0</v>
      </c>
      <c r="K1116" t="b" cm="1">
        <f t="array" ref="K1116">_xlfn.IFS($L1116&gt;=$B$4-$B$27,FALSE,$I1116&gt;=$B$5-$B$27,TRUE,AND($J1116,NOT($K1115)),FALSE,$K1115,TRUE,TRUE,FALSE)</f>
        <v>0</v>
      </c>
      <c r="L1116" cm="1">
        <f t="array" ref="L1116">_xlfn.IFS($K1115,$L1115+$B$27,NOT($K1115),0,TRUE,$K1115)</f>
        <v>0</v>
      </c>
      <c r="M1116" t="b" cm="1">
        <f t="array" ref="M1116">_xlfn.IFS($K1116,FALSE,AND($J1116,NOT($K1116),$P1116&lt;$B$6),TRUE,TRUE,FALSE)</f>
        <v>0</v>
      </c>
      <c r="N1116" cm="1">
        <f t="array" ref="N1116">_xlfn.IFS($N1115&gt;=$C$7-$B$27,0,$M1115,$N1115+$B$27,TRUE,0)</f>
        <v>0</v>
      </c>
      <c r="O1116" t="b" cm="1">
        <f t="array" ref="O1116">_xlfn.IFS(AND($J1116,NOT($K1116),NOT($M1116)),TRUE,$P1116&gt;=$B$6,FALSE,AND($J1116,NOT($K1116),$M1116,$N1116=0),TRUE,TRUE,FALSE)</f>
        <v>0</v>
      </c>
      <c r="P1116" cm="1">
        <f t="array" ref="P1116">_xlfn.IFS(AND($O1115,$P1115&lt;$B$6),$P1115+1,AND(NOT($J1115),$P1115&gt;0),0,TRUE,$P1115)</f>
        <v>0</v>
      </c>
      <c r="Q1116" s="1">
        <f t="shared" si="86"/>
        <v>60</v>
      </c>
      <c r="R1116" s="1">
        <f t="shared" si="87"/>
        <v>3000</v>
      </c>
      <c r="S1116" s="17">
        <f t="shared" si="88"/>
        <v>161.72506738544473</v>
      </c>
      <c r="T1116" s="1" cm="1">
        <f t="array" ref="T1116">_xlfn.IFS($B$6=1,Q1116*$B$10,AND(P1115=0,P1116&gt;=1),T1115+$B$6*$B$10*$B$8,TRUE,T1115)</f>
        <v>2400</v>
      </c>
      <c r="U1116" s="17">
        <f t="shared" si="89"/>
        <v>129.38005390835579</v>
      </c>
    </row>
    <row r="1117" spans="7:21" x14ac:dyDescent="0.25">
      <c r="G1117" s="15">
        <v>1115</v>
      </c>
      <c r="H1117" s="17">
        <f t="shared" si="85"/>
        <v>18.566666666666666</v>
      </c>
      <c r="I1117" cm="1">
        <f t="array" ref="I1117">_xlfn.IFS(AND(NOT($I1116=0),$J1116),0,NOT($J1116),$I1116+$B$27,TRUE,$I1116)</f>
        <v>2.8166666666666615</v>
      </c>
      <c r="J1117" t="b" cm="1">
        <f t="array" ref="J1117">_xlfn.IFS($I1117&gt;=$C$5-$B$27,TRUE,$P1117&gt;=$B$6,FALSE,TRUE,$J1116)</f>
        <v>0</v>
      </c>
      <c r="K1117" t="b" cm="1">
        <f t="array" ref="K1117">_xlfn.IFS($L1117&gt;=$B$4-$B$27,FALSE,$I1117&gt;=$B$5-$B$27,TRUE,AND($J1117,NOT($K1116)),FALSE,$K1116,TRUE,TRUE,FALSE)</f>
        <v>0</v>
      </c>
      <c r="L1117" cm="1">
        <f t="array" ref="L1117">_xlfn.IFS($K1116,$L1116+$B$27,NOT($K1116),0,TRUE,$K1116)</f>
        <v>0</v>
      </c>
      <c r="M1117" t="b" cm="1">
        <f t="array" ref="M1117">_xlfn.IFS($K1117,FALSE,AND($J1117,NOT($K1117),$P1117&lt;$B$6),TRUE,TRUE,FALSE)</f>
        <v>0</v>
      </c>
      <c r="N1117" cm="1">
        <f t="array" ref="N1117">_xlfn.IFS($N1116&gt;=$C$7-$B$27,0,$M1116,$N1116+$B$27,TRUE,0)</f>
        <v>0</v>
      </c>
      <c r="O1117" t="b" cm="1">
        <f t="array" ref="O1117">_xlfn.IFS(AND($J1117,NOT($K1117),NOT($M1117)),TRUE,$P1117&gt;=$B$6,FALSE,AND($J1117,NOT($K1117),$M1117,$N1117=0),TRUE,TRUE,FALSE)</f>
        <v>0</v>
      </c>
      <c r="P1117" cm="1">
        <f t="array" ref="P1117">_xlfn.IFS(AND($O1116,$P1116&lt;$B$6),$P1116+1,AND(NOT($J1116),$P1116&gt;0),0,TRUE,$P1116)</f>
        <v>0</v>
      </c>
      <c r="Q1117" s="1">
        <f t="shared" si="86"/>
        <v>60</v>
      </c>
      <c r="R1117" s="1">
        <f t="shared" si="87"/>
        <v>3000</v>
      </c>
      <c r="S1117" s="17">
        <f t="shared" si="88"/>
        <v>161.57989228007182</v>
      </c>
      <c r="T1117" s="1" cm="1">
        <f t="array" ref="T1117">_xlfn.IFS($B$6=1,Q1117*$B$10,AND(P1116=0,P1117&gt;=1),T1116+$B$6*$B$10*$B$8,TRUE,T1116)</f>
        <v>2400</v>
      </c>
      <c r="U1117" s="17">
        <f t="shared" si="89"/>
        <v>129.26391382405745</v>
      </c>
    </row>
    <row r="1118" spans="7:21" x14ac:dyDescent="0.25">
      <c r="G1118" s="15">
        <v>1116</v>
      </c>
      <c r="H1118" s="17">
        <f t="shared" si="85"/>
        <v>18.583333333333332</v>
      </c>
      <c r="I1118" cm="1">
        <f t="array" ref="I1118">_xlfn.IFS(AND(NOT($I1117=0),$J1117),0,NOT($J1117),$I1117+$B$27,TRUE,$I1117)</f>
        <v>2.8333333333333282</v>
      </c>
      <c r="J1118" t="b" cm="1">
        <f t="array" ref="J1118">_xlfn.IFS($I1118&gt;=$C$5-$B$27,TRUE,$P1118&gt;=$B$6,FALSE,TRUE,$J1117)</f>
        <v>0</v>
      </c>
      <c r="K1118" t="b" cm="1">
        <f t="array" ref="K1118">_xlfn.IFS($L1118&gt;=$B$4-$B$27,FALSE,$I1118&gt;=$B$5-$B$27,TRUE,AND($J1118,NOT($K1117)),FALSE,$K1117,TRUE,TRUE,FALSE)</f>
        <v>0</v>
      </c>
      <c r="L1118" cm="1">
        <f t="array" ref="L1118">_xlfn.IFS($K1117,$L1117+$B$27,NOT($K1117),0,TRUE,$K1117)</f>
        <v>0</v>
      </c>
      <c r="M1118" t="b" cm="1">
        <f t="array" ref="M1118">_xlfn.IFS($K1118,FALSE,AND($J1118,NOT($K1118),$P1118&lt;$B$6),TRUE,TRUE,FALSE)</f>
        <v>0</v>
      </c>
      <c r="N1118" cm="1">
        <f t="array" ref="N1118">_xlfn.IFS($N1117&gt;=$C$7-$B$27,0,$M1117,$N1117+$B$27,TRUE,0)</f>
        <v>0</v>
      </c>
      <c r="O1118" t="b" cm="1">
        <f t="array" ref="O1118">_xlfn.IFS(AND($J1118,NOT($K1118),NOT($M1118)),TRUE,$P1118&gt;=$B$6,FALSE,AND($J1118,NOT($K1118),$M1118,$N1118=0),TRUE,TRUE,FALSE)</f>
        <v>0</v>
      </c>
      <c r="P1118" cm="1">
        <f t="array" ref="P1118">_xlfn.IFS(AND($O1117,$P1117&lt;$B$6),$P1117+1,AND(NOT($J1117),$P1117&gt;0),0,TRUE,$P1117)</f>
        <v>0</v>
      </c>
      <c r="Q1118" s="1">
        <f t="shared" si="86"/>
        <v>60</v>
      </c>
      <c r="R1118" s="1">
        <f t="shared" si="87"/>
        <v>3000</v>
      </c>
      <c r="S1118" s="17">
        <f t="shared" si="88"/>
        <v>161.43497757847535</v>
      </c>
      <c r="T1118" s="1" cm="1">
        <f t="array" ref="T1118">_xlfn.IFS($B$6=1,Q1118*$B$10,AND(P1117=0,P1118&gt;=1),T1117+$B$6*$B$10*$B$8,TRUE,T1117)</f>
        <v>2400</v>
      </c>
      <c r="U1118" s="17">
        <f t="shared" si="89"/>
        <v>129.14798206278027</v>
      </c>
    </row>
    <row r="1119" spans="7:21" x14ac:dyDescent="0.25">
      <c r="G1119" s="15">
        <v>1117</v>
      </c>
      <c r="H1119" s="17">
        <f t="shared" si="85"/>
        <v>18.600000000000001</v>
      </c>
      <c r="I1119" cm="1">
        <f t="array" ref="I1119">_xlfn.IFS(AND(NOT($I1118=0),$J1118),0,NOT($J1118),$I1118+$B$27,TRUE,$I1118)</f>
        <v>2.8499999999999948</v>
      </c>
      <c r="J1119" t="b" cm="1">
        <f t="array" ref="J1119">_xlfn.IFS($I1119&gt;=$C$5-$B$27,TRUE,$P1119&gt;=$B$6,FALSE,TRUE,$J1118)</f>
        <v>0</v>
      </c>
      <c r="K1119" t="b" cm="1">
        <f t="array" ref="K1119">_xlfn.IFS($L1119&gt;=$B$4-$B$27,FALSE,$I1119&gt;=$B$5-$B$27,TRUE,AND($J1119,NOT($K1118)),FALSE,$K1118,TRUE,TRUE,FALSE)</f>
        <v>0</v>
      </c>
      <c r="L1119" cm="1">
        <f t="array" ref="L1119">_xlfn.IFS($K1118,$L1118+$B$27,NOT($K1118),0,TRUE,$K1118)</f>
        <v>0</v>
      </c>
      <c r="M1119" t="b" cm="1">
        <f t="array" ref="M1119">_xlfn.IFS($K1119,FALSE,AND($J1119,NOT($K1119),$P1119&lt;$B$6),TRUE,TRUE,FALSE)</f>
        <v>0</v>
      </c>
      <c r="N1119" cm="1">
        <f t="array" ref="N1119">_xlfn.IFS($N1118&gt;=$C$7-$B$27,0,$M1118,$N1118+$B$27,TRUE,0)</f>
        <v>0</v>
      </c>
      <c r="O1119" t="b" cm="1">
        <f t="array" ref="O1119">_xlfn.IFS(AND($J1119,NOT($K1119),NOT($M1119)),TRUE,$P1119&gt;=$B$6,FALSE,AND($J1119,NOT($K1119),$M1119,$N1119=0),TRUE,TRUE,FALSE)</f>
        <v>0</v>
      </c>
      <c r="P1119" cm="1">
        <f t="array" ref="P1119">_xlfn.IFS(AND($O1118,$P1118&lt;$B$6),$P1118+1,AND(NOT($J1118),$P1118&gt;0),0,TRUE,$P1118)</f>
        <v>0</v>
      </c>
      <c r="Q1119" s="1">
        <f t="shared" si="86"/>
        <v>60</v>
      </c>
      <c r="R1119" s="1">
        <f t="shared" si="87"/>
        <v>3000</v>
      </c>
      <c r="S1119" s="17">
        <f t="shared" si="88"/>
        <v>161.29032258064515</v>
      </c>
      <c r="T1119" s="1" cm="1">
        <f t="array" ref="T1119">_xlfn.IFS($B$6=1,Q1119*$B$10,AND(P1118=0,P1119&gt;=1),T1118+$B$6*$B$10*$B$8,TRUE,T1118)</f>
        <v>2400</v>
      </c>
      <c r="U1119" s="17">
        <f t="shared" si="89"/>
        <v>129.03225806451613</v>
      </c>
    </row>
    <row r="1120" spans="7:21" x14ac:dyDescent="0.25">
      <c r="G1120" s="15">
        <v>1118</v>
      </c>
      <c r="H1120" s="17">
        <f t="shared" si="85"/>
        <v>18.616666666666667</v>
      </c>
      <c r="I1120" cm="1">
        <f t="array" ref="I1120">_xlfn.IFS(AND(NOT($I1119=0),$J1119),0,NOT($J1119),$I1119+$B$27,TRUE,$I1119)</f>
        <v>2.8666666666666614</v>
      </c>
      <c r="J1120" t="b" cm="1">
        <f t="array" ref="J1120">_xlfn.IFS($I1120&gt;=$C$5-$B$27,TRUE,$P1120&gt;=$B$6,FALSE,TRUE,$J1119)</f>
        <v>0</v>
      </c>
      <c r="K1120" t="b" cm="1">
        <f t="array" ref="K1120">_xlfn.IFS($L1120&gt;=$B$4-$B$27,FALSE,$I1120&gt;=$B$5-$B$27,TRUE,AND($J1120,NOT($K1119)),FALSE,$K1119,TRUE,TRUE,FALSE)</f>
        <v>0</v>
      </c>
      <c r="L1120" cm="1">
        <f t="array" ref="L1120">_xlfn.IFS($K1119,$L1119+$B$27,NOT($K1119),0,TRUE,$K1119)</f>
        <v>0</v>
      </c>
      <c r="M1120" t="b" cm="1">
        <f t="array" ref="M1120">_xlfn.IFS($K1120,FALSE,AND($J1120,NOT($K1120),$P1120&lt;$B$6),TRUE,TRUE,FALSE)</f>
        <v>0</v>
      </c>
      <c r="N1120" cm="1">
        <f t="array" ref="N1120">_xlfn.IFS($N1119&gt;=$C$7-$B$27,0,$M1119,$N1119+$B$27,TRUE,0)</f>
        <v>0</v>
      </c>
      <c r="O1120" t="b" cm="1">
        <f t="array" ref="O1120">_xlfn.IFS(AND($J1120,NOT($K1120),NOT($M1120)),TRUE,$P1120&gt;=$B$6,FALSE,AND($J1120,NOT($K1120),$M1120,$N1120=0),TRUE,TRUE,FALSE)</f>
        <v>0</v>
      </c>
      <c r="P1120" cm="1">
        <f t="array" ref="P1120">_xlfn.IFS(AND($O1119,$P1119&lt;$B$6),$P1119+1,AND(NOT($J1119),$P1119&gt;0),0,TRUE,$P1119)</f>
        <v>0</v>
      </c>
      <c r="Q1120" s="1">
        <f t="shared" si="86"/>
        <v>60</v>
      </c>
      <c r="R1120" s="1">
        <f t="shared" si="87"/>
        <v>3000</v>
      </c>
      <c r="S1120" s="17">
        <f t="shared" si="88"/>
        <v>161.14592658907787</v>
      </c>
      <c r="T1120" s="1" cm="1">
        <f t="array" ref="T1120">_xlfn.IFS($B$6=1,Q1120*$B$10,AND(P1119=0,P1120&gt;=1),T1119+$B$6*$B$10*$B$8,TRUE,T1119)</f>
        <v>2400</v>
      </c>
      <c r="U1120" s="17">
        <f t="shared" si="89"/>
        <v>128.91674127126231</v>
      </c>
    </row>
    <row r="1121" spans="7:21" x14ac:dyDescent="0.25">
      <c r="G1121" s="15">
        <v>1119</v>
      </c>
      <c r="H1121" s="17">
        <f t="shared" si="85"/>
        <v>18.633333333333333</v>
      </c>
      <c r="I1121" cm="1">
        <f t="array" ref="I1121">_xlfn.IFS(AND(NOT($I1120=0),$J1120),0,NOT($J1120),$I1120+$B$27,TRUE,$I1120)</f>
        <v>2.883333333333328</v>
      </c>
      <c r="J1121" t="b" cm="1">
        <f t="array" ref="J1121">_xlfn.IFS($I1121&gt;=$C$5-$B$27,TRUE,$P1121&gt;=$B$6,FALSE,TRUE,$J1120)</f>
        <v>0</v>
      </c>
      <c r="K1121" t="b" cm="1">
        <f t="array" ref="K1121">_xlfn.IFS($L1121&gt;=$B$4-$B$27,FALSE,$I1121&gt;=$B$5-$B$27,TRUE,AND($J1121,NOT($K1120)),FALSE,$K1120,TRUE,TRUE,FALSE)</f>
        <v>0</v>
      </c>
      <c r="L1121" cm="1">
        <f t="array" ref="L1121">_xlfn.IFS($K1120,$L1120+$B$27,NOT($K1120),0,TRUE,$K1120)</f>
        <v>0</v>
      </c>
      <c r="M1121" t="b" cm="1">
        <f t="array" ref="M1121">_xlfn.IFS($K1121,FALSE,AND($J1121,NOT($K1121),$P1121&lt;$B$6),TRUE,TRUE,FALSE)</f>
        <v>0</v>
      </c>
      <c r="N1121" cm="1">
        <f t="array" ref="N1121">_xlfn.IFS($N1120&gt;=$C$7-$B$27,0,$M1120,$N1120+$B$27,TRUE,0)</f>
        <v>0</v>
      </c>
      <c r="O1121" t="b" cm="1">
        <f t="array" ref="O1121">_xlfn.IFS(AND($J1121,NOT($K1121),NOT($M1121)),TRUE,$P1121&gt;=$B$6,FALSE,AND($J1121,NOT($K1121),$M1121,$N1121=0),TRUE,TRUE,FALSE)</f>
        <v>0</v>
      </c>
      <c r="P1121" cm="1">
        <f t="array" ref="P1121">_xlfn.IFS(AND($O1120,$P1120&lt;$B$6),$P1120+1,AND(NOT($J1120),$P1120&gt;0),0,TRUE,$P1120)</f>
        <v>0</v>
      </c>
      <c r="Q1121" s="1">
        <f t="shared" si="86"/>
        <v>60</v>
      </c>
      <c r="R1121" s="1">
        <f t="shared" si="87"/>
        <v>3000</v>
      </c>
      <c r="S1121" s="17">
        <f t="shared" si="88"/>
        <v>161.00178890876566</v>
      </c>
      <c r="T1121" s="1" cm="1">
        <f t="array" ref="T1121">_xlfn.IFS($B$6=1,Q1121*$B$10,AND(P1120=0,P1121&gt;=1),T1120+$B$6*$B$10*$B$8,TRUE,T1120)</f>
        <v>2400</v>
      </c>
      <c r="U1121" s="17">
        <f t="shared" si="89"/>
        <v>128.80143112701253</v>
      </c>
    </row>
    <row r="1122" spans="7:21" x14ac:dyDescent="0.25">
      <c r="G1122" s="15">
        <v>1120</v>
      </c>
      <c r="H1122" s="17">
        <f t="shared" si="85"/>
        <v>18.649999999999999</v>
      </c>
      <c r="I1122" cm="1">
        <f t="array" ref="I1122">_xlfn.IFS(AND(NOT($I1121=0),$J1121),0,NOT($J1121),$I1121+$B$27,TRUE,$I1121)</f>
        <v>2.8999999999999946</v>
      </c>
      <c r="J1122" t="b" cm="1">
        <f t="array" ref="J1122">_xlfn.IFS($I1122&gt;=$C$5-$B$27,TRUE,$P1122&gt;=$B$6,FALSE,TRUE,$J1121)</f>
        <v>0</v>
      </c>
      <c r="K1122" t="b" cm="1">
        <f t="array" ref="K1122">_xlfn.IFS($L1122&gt;=$B$4-$B$27,FALSE,$I1122&gt;=$B$5-$B$27,TRUE,AND($J1122,NOT($K1121)),FALSE,$K1121,TRUE,TRUE,FALSE)</f>
        <v>0</v>
      </c>
      <c r="L1122" cm="1">
        <f t="array" ref="L1122">_xlfn.IFS($K1121,$L1121+$B$27,NOT($K1121),0,TRUE,$K1121)</f>
        <v>0</v>
      </c>
      <c r="M1122" t="b" cm="1">
        <f t="array" ref="M1122">_xlfn.IFS($K1122,FALSE,AND($J1122,NOT($K1122),$P1122&lt;$B$6),TRUE,TRUE,FALSE)</f>
        <v>0</v>
      </c>
      <c r="N1122" cm="1">
        <f t="array" ref="N1122">_xlfn.IFS($N1121&gt;=$C$7-$B$27,0,$M1121,$N1121+$B$27,TRUE,0)</f>
        <v>0</v>
      </c>
      <c r="O1122" t="b" cm="1">
        <f t="array" ref="O1122">_xlfn.IFS(AND($J1122,NOT($K1122),NOT($M1122)),TRUE,$P1122&gt;=$B$6,FALSE,AND($J1122,NOT($K1122),$M1122,$N1122=0),TRUE,TRUE,FALSE)</f>
        <v>0</v>
      </c>
      <c r="P1122" cm="1">
        <f t="array" ref="P1122">_xlfn.IFS(AND($O1121,$P1121&lt;$B$6),$P1121+1,AND(NOT($J1121),$P1121&gt;0),0,TRUE,$P1121)</f>
        <v>0</v>
      </c>
      <c r="Q1122" s="1">
        <f t="shared" si="86"/>
        <v>60</v>
      </c>
      <c r="R1122" s="1">
        <f t="shared" si="87"/>
        <v>3000</v>
      </c>
      <c r="S1122" s="17">
        <f t="shared" si="88"/>
        <v>160.857908847185</v>
      </c>
      <c r="T1122" s="1" cm="1">
        <f t="array" ref="T1122">_xlfn.IFS($B$6=1,Q1122*$B$10,AND(P1121=0,P1122&gt;=1),T1121+$B$6*$B$10*$B$8,TRUE,T1121)</f>
        <v>2400</v>
      </c>
      <c r="U1122" s="17">
        <f t="shared" si="89"/>
        <v>128.68632707774799</v>
      </c>
    </row>
    <row r="1123" spans="7:21" x14ac:dyDescent="0.25">
      <c r="G1123" s="15">
        <v>1121</v>
      </c>
      <c r="H1123" s="17">
        <f t="shared" si="85"/>
        <v>18.666666666666668</v>
      </c>
      <c r="I1123" cm="1">
        <f t="array" ref="I1123">_xlfn.IFS(AND(NOT($I1122=0),$J1122),0,NOT($J1122),$I1122+$B$27,TRUE,$I1122)</f>
        <v>2.9166666666666612</v>
      </c>
      <c r="J1123" t="b" cm="1">
        <f t="array" ref="J1123">_xlfn.IFS($I1123&gt;=$C$5-$B$27,TRUE,$P1123&gt;=$B$6,FALSE,TRUE,$J1122)</f>
        <v>0</v>
      </c>
      <c r="K1123" t="b" cm="1">
        <f t="array" ref="K1123">_xlfn.IFS($L1123&gt;=$B$4-$B$27,FALSE,$I1123&gt;=$B$5-$B$27,TRUE,AND($J1123,NOT($K1122)),FALSE,$K1122,TRUE,TRUE,FALSE)</f>
        <v>0</v>
      </c>
      <c r="L1123" cm="1">
        <f t="array" ref="L1123">_xlfn.IFS($K1122,$L1122+$B$27,NOT($K1122),0,TRUE,$K1122)</f>
        <v>0</v>
      </c>
      <c r="M1123" t="b" cm="1">
        <f t="array" ref="M1123">_xlfn.IFS($K1123,FALSE,AND($J1123,NOT($K1123),$P1123&lt;$B$6),TRUE,TRUE,FALSE)</f>
        <v>0</v>
      </c>
      <c r="N1123" cm="1">
        <f t="array" ref="N1123">_xlfn.IFS($N1122&gt;=$C$7-$B$27,0,$M1122,$N1122+$B$27,TRUE,0)</f>
        <v>0</v>
      </c>
      <c r="O1123" t="b" cm="1">
        <f t="array" ref="O1123">_xlfn.IFS(AND($J1123,NOT($K1123),NOT($M1123)),TRUE,$P1123&gt;=$B$6,FALSE,AND($J1123,NOT($K1123),$M1123,$N1123=0),TRUE,TRUE,FALSE)</f>
        <v>0</v>
      </c>
      <c r="P1123" cm="1">
        <f t="array" ref="P1123">_xlfn.IFS(AND($O1122,$P1122&lt;$B$6),$P1122+1,AND(NOT($J1122),$P1122&gt;0),0,TRUE,$P1122)</f>
        <v>0</v>
      </c>
      <c r="Q1123" s="1">
        <f t="shared" si="86"/>
        <v>60</v>
      </c>
      <c r="R1123" s="1">
        <f t="shared" si="87"/>
        <v>3000</v>
      </c>
      <c r="S1123" s="17">
        <f t="shared" si="88"/>
        <v>160.71428571428569</v>
      </c>
      <c r="T1123" s="1" cm="1">
        <f t="array" ref="T1123">_xlfn.IFS($B$6=1,Q1123*$B$10,AND(P1122=0,P1123&gt;=1),T1122+$B$6*$B$10*$B$8,TRUE,T1122)</f>
        <v>2400</v>
      </c>
      <c r="U1123" s="17">
        <f t="shared" si="89"/>
        <v>128.57142857142856</v>
      </c>
    </row>
    <row r="1124" spans="7:21" x14ac:dyDescent="0.25">
      <c r="G1124" s="15">
        <v>1122</v>
      </c>
      <c r="H1124" s="17">
        <f t="shared" si="85"/>
        <v>18.683333333333334</v>
      </c>
      <c r="I1124" cm="1">
        <f t="array" ref="I1124">_xlfn.IFS(AND(NOT($I1123=0),$J1123),0,NOT($J1123),$I1123+$B$27,TRUE,$I1123)</f>
        <v>2.9333333333333278</v>
      </c>
      <c r="J1124" t="b" cm="1">
        <f t="array" ref="J1124">_xlfn.IFS($I1124&gt;=$C$5-$B$27,TRUE,$P1124&gt;=$B$6,FALSE,TRUE,$J1123)</f>
        <v>0</v>
      </c>
      <c r="K1124" t="b" cm="1">
        <f t="array" ref="K1124">_xlfn.IFS($L1124&gt;=$B$4-$B$27,FALSE,$I1124&gt;=$B$5-$B$27,TRUE,AND($J1124,NOT($K1123)),FALSE,$K1123,TRUE,TRUE,FALSE)</f>
        <v>0</v>
      </c>
      <c r="L1124" cm="1">
        <f t="array" ref="L1124">_xlfn.IFS($K1123,$L1123+$B$27,NOT($K1123),0,TRUE,$K1123)</f>
        <v>0</v>
      </c>
      <c r="M1124" t="b" cm="1">
        <f t="array" ref="M1124">_xlfn.IFS($K1124,FALSE,AND($J1124,NOT($K1124),$P1124&lt;$B$6),TRUE,TRUE,FALSE)</f>
        <v>0</v>
      </c>
      <c r="N1124" cm="1">
        <f t="array" ref="N1124">_xlfn.IFS($N1123&gt;=$C$7-$B$27,0,$M1123,$N1123+$B$27,TRUE,0)</f>
        <v>0</v>
      </c>
      <c r="O1124" t="b" cm="1">
        <f t="array" ref="O1124">_xlfn.IFS(AND($J1124,NOT($K1124),NOT($M1124)),TRUE,$P1124&gt;=$B$6,FALSE,AND($J1124,NOT($K1124),$M1124,$N1124=0),TRUE,TRUE,FALSE)</f>
        <v>0</v>
      </c>
      <c r="P1124" cm="1">
        <f t="array" ref="P1124">_xlfn.IFS(AND($O1123,$P1123&lt;$B$6),$P1123+1,AND(NOT($J1123),$P1123&gt;0),0,TRUE,$P1123)</f>
        <v>0</v>
      </c>
      <c r="Q1124" s="1">
        <f t="shared" si="86"/>
        <v>60</v>
      </c>
      <c r="R1124" s="1">
        <f t="shared" si="87"/>
        <v>3000</v>
      </c>
      <c r="S1124" s="17">
        <f t="shared" si="88"/>
        <v>160.57091882247994</v>
      </c>
      <c r="T1124" s="1" cm="1">
        <f t="array" ref="T1124">_xlfn.IFS($B$6=1,Q1124*$B$10,AND(P1123=0,P1124&gt;=1),T1123+$B$6*$B$10*$B$8,TRUE,T1123)</f>
        <v>2400</v>
      </c>
      <c r="U1124" s="17">
        <f t="shared" si="89"/>
        <v>128.45673505798393</v>
      </c>
    </row>
    <row r="1125" spans="7:21" x14ac:dyDescent="0.25">
      <c r="G1125" s="15">
        <v>1123</v>
      </c>
      <c r="H1125" s="17">
        <f t="shared" si="85"/>
        <v>18.7</v>
      </c>
      <c r="I1125" cm="1">
        <f t="array" ref="I1125">_xlfn.IFS(AND(NOT($I1124=0),$J1124),0,NOT($J1124),$I1124+$B$27,TRUE,$I1124)</f>
        <v>2.9499999999999944</v>
      </c>
      <c r="J1125" t="b" cm="1">
        <f t="array" ref="J1125">_xlfn.IFS($I1125&gt;=$C$5-$B$27,TRUE,$P1125&gt;=$B$6,FALSE,TRUE,$J1124)</f>
        <v>0</v>
      </c>
      <c r="K1125" t="b" cm="1">
        <f t="array" ref="K1125">_xlfn.IFS($L1125&gt;=$B$4-$B$27,FALSE,$I1125&gt;=$B$5-$B$27,TRUE,AND($J1125,NOT($K1124)),FALSE,$K1124,TRUE,TRUE,FALSE)</f>
        <v>0</v>
      </c>
      <c r="L1125" cm="1">
        <f t="array" ref="L1125">_xlfn.IFS($K1124,$L1124+$B$27,NOT($K1124),0,TRUE,$K1124)</f>
        <v>0</v>
      </c>
      <c r="M1125" t="b" cm="1">
        <f t="array" ref="M1125">_xlfn.IFS($K1125,FALSE,AND($J1125,NOT($K1125),$P1125&lt;$B$6),TRUE,TRUE,FALSE)</f>
        <v>0</v>
      </c>
      <c r="N1125" cm="1">
        <f t="array" ref="N1125">_xlfn.IFS($N1124&gt;=$C$7-$B$27,0,$M1124,$N1124+$B$27,TRUE,0)</f>
        <v>0</v>
      </c>
      <c r="O1125" t="b" cm="1">
        <f t="array" ref="O1125">_xlfn.IFS(AND($J1125,NOT($K1125),NOT($M1125)),TRUE,$P1125&gt;=$B$6,FALSE,AND($J1125,NOT($K1125),$M1125,$N1125=0),TRUE,TRUE,FALSE)</f>
        <v>0</v>
      </c>
      <c r="P1125" cm="1">
        <f t="array" ref="P1125">_xlfn.IFS(AND($O1124,$P1124&lt;$B$6),$P1124+1,AND(NOT($J1124),$P1124&gt;0),0,TRUE,$P1124)</f>
        <v>0</v>
      </c>
      <c r="Q1125" s="1">
        <f t="shared" si="86"/>
        <v>60</v>
      </c>
      <c r="R1125" s="1">
        <f t="shared" si="87"/>
        <v>3000</v>
      </c>
      <c r="S1125" s="17">
        <f t="shared" si="88"/>
        <v>160.42780748663102</v>
      </c>
      <c r="T1125" s="1" cm="1">
        <f t="array" ref="T1125">_xlfn.IFS($B$6=1,Q1125*$B$10,AND(P1124=0,P1125&gt;=1),T1124+$B$6*$B$10*$B$8,TRUE,T1124)</f>
        <v>2400</v>
      </c>
      <c r="U1125" s="17">
        <f t="shared" si="89"/>
        <v>128.34224598930481</v>
      </c>
    </row>
    <row r="1126" spans="7:21" x14ac:dyDescent="0.25">
      <c r="G1126" s="15">
        <v>1124</v>
      </c>
      <c r="H1126" s="17">
        <f t="shared" si="85"/>
        <v>18.716666666666665</v>
      </c>
      <c r="I1126" cm="1">
        <f t="array" ref="I1126">_xlfn.IFS(AND(NOT($I1125=0),$J1125),0,NOT($J1125),$I1125+$B$27,TRUE,$I1125)</f>
        <v>2.966666666666661</v>
      </c>
      <c r="J1126" t="b" cm="1">
        <f t="array" ref="J1126">_xlfn.IFS($I1126&gt;=$C$5-$B$27,TRUE,$P1126&gt;=$B$6,FALSE,TRUE,$J1125)</f>
        <v>0</v>
      </c>
      <c r="K1126" t="b" cm="1">
        <f t="array" ref="K1126">_xlfn.IFS($L1126&gt;=$B$4-$B$27,FALSE,$I1126&gt;=$B$5-$B$27,TRUE,AND($J1126,NOT($K1125)),FALSE,$K1125,TRUE,TRUE,FALSE)</f>
        <v>0</v>
      </c>
      <c r="L1126" cm="1">
        <f t="array" ref="L1126">_xlfn.IFS($K1125,$L1125+$B$27,NOT($K1125),0,TRUE,$K1125)</f>
        <v>0</v>
      </c>
      <c r="M1126" t="b" cm="1">
        <f t="array" ref="M1126">_xlfn.IFS($K1126,FALSE,AND($J1126,NOT($K1126),$P1126&lt;$B$6),TRUE,TRUE,FALSE)</f>
        <v>0</v>
      </c>
      <c r="N1126" cm="1">
        <f t="array" ref="N1126">_xlfn.IFS($N1125&gt;=$C$7-$B$27,0,$M1125,$N1125+$B$27,TRUE,0)</f>
        <v>0</v>
      </c>
      <c r="O1126" t="b" cm="1">
        <f t="array" ref="O1126">_xlfn.IFS(AND($J1126,NOT($K1126),NOT($M1126)),TRUE,$P1126&gt;=$B$6,FALSE,AND($J1126,NOT($K1126),$M1126,$N1126=0),TRUE,TRUE,FALSE)</f>
        <v>0</v>
      </c>
      <c r="P1126" cm="1">
        <f t="array" ref="P1126">_xlfn.IFS(AND($O1125,$P1125&lt;$B$6),$P1125+1,AND(NOT($J1125),$P1125&gt;0),0,TRUE,$P1125)</f>
        <v>0</v>
      </c>
      <c r="Q1126" s="1">
        <f t="shared" si="86"/>
        <v>60</v>
      </c>
      <c r="R1126" s="1">
        <f t="shared" si="87"/>
        <v>3000</v>
      </c>
      <c r="S1126" s="17">
        <f t="shared" si="88"/>
        <v>160.28495102404275</v>
      </c>
      <c r="T1126" s="1" cm="1">
        <f t="array" ref="T1126">_xlfn.IFS($B$6=1,Q1126*$B$10,AND(P1125=0,P1126&gt;=1),T1125+$B$6*$B$10*$B$8,TRUE,T1125)</f>
        <v>2400</v>
      </c>
      <c r="U1126" s="17">
        <f t="shared" si="89"/>
        <v>128.2279608192342</v>
      </c>
    </row>
    <row r="1127" spans="7:21" x14ac:dyDescent="0.25">
      <c r="G1127" s="15">
        <v>1125</v>
      </c>
      <c r="H1127" s="17">
        <f t="shared" si="85"/>
        <v>18.733333333333334</v>
      </c>
      <c r="I1127" cm="1">
        <f t="array" ref="I1127">_xlfn.IFS(AND(NOT($I1126=0),$J1126),0,NOT($J1126),$I1126+$B$27,TRUE,$I1126)</f>
        <v>2.9833333333333276</v>
      </c>
      <c r="J1127" t="b" cm="1">
        <f t="array" ref="J1127">_xlfn.IFS($I1127&gt;=$C$5-$B$27,TRUE,$P1127&gt;=$B$6,FALSE,TRUE,$J1126)</f>
        <v>0</v>
      </c>
      <c r="K1127" t="b" cm="1">
        <f t="array" ref="K1127">_xlfn.IFS($L1127&gt;=$B$4-$B$27,FALSE,$I1127&gt;=$B$5-$B$27,TRUE,AND($J1127,NOT($K1126)),FALSE,$K1126,TRUE,TRUE,FALSE)</f>
        <v>0</v>
      </c>
      <c r="L1127" cm="1">
        <f t="array" ref="L1127">_xlfn.IFS($K1126,$L1126+$B$27,NOT($K1126),0,TRUE,$K1126)</f>
        <v>0</v>
      </c>
      <c r="M1127" t="b" cm="1">
        <f t="array" ref="M1127">_xlfn.IFS($K1127,FALSE,AND($J1127,NOT($K1127),$P1127&lt;$B$6),TRUE,TRUE,FALSE)</f>
        <v>0</v>
      </c>
      <c r="N1127" cm="1">
        <f t="array" ref="N1127">_xlfn.IFS($N1126&gt;=$C$7-$B$27,0,$M1126,$N1126+$B$27,TRUE,0)</f>
        <v>0</v>
      </c>
      <c r="O1127" t="b" cm="1">
        <f t="array" ref="O1127">_xlfn.IFS(AND($J1127,NOT($K1127),NOT($M1127)),TRUE,$P1127&gt;=$B$6,FALSE,AND($J1127,NOT($K1127),$M1127,$N1127=0),TRUE,TRUE,FALSE)</f>
        <v>0</v>
      </c>
      <c r="P1127" cm="1">
        <f t="array" ref="P1127">_xlfn.IFS(AND($O1126,$P1126&lt;$B$6),$P1126+1,AND(NOT($J1126),$P1126&gt;0),0,TRUE,$P1126)</f>
        <v>0</v>
      </c>
      <c r="Q1127" s="1">
        <f t="shared" si="86"/>
        <v>60</v>
      </c>
      <c r="R1127" s="1">
        <f t="shared" si="87"/>
        <v>3000</v>
      </c>
      <c r="S1127" s="17">
        <f t="shared" si="88"/>
        <v>160.14234875444839</v>
      </c>
      <c r="T1127" s="1" cm="1">
        <f t="array" ref="T1127">_xlfn.IFS($B$6=1,Q1127*$B$10,AND(P1126=0,P1127&gt;=1),T1126+$B$6*$B$10*$B$8,TRUE,T1126)</f>
        <v>2400</v>
      </c>
      <c r="U1127" s="17">
        <f t="shared" si="89"/>
        <v>128.11387900355871</v>
      </c>
    </row>
    <row r="1128" spans="7:21" x14ac:dyDescent="0.25">
      <c r="G1128" s="15">
        <v>1126</v>
      </c>
      <c r="H1128" s="17">
        <f t="shared" si="85"/>
        <v>18.75</v>
      </c>
      <c r="I1128" cm="1">
        <f t="array" ref="I1128">_xlfn.IFS(AND(NOT($I1127=0),$J1127),0,NOT($J1127),$I1127+$B$27,TRUE,$I1127)</f>
        <v>2.9999999999999942</v>
      </c>
      <c r="J1128" t="b" cm="1">
        <f t="array" ref="J1128">_xlfn.IFS($I1128&gt;=$C$5-$B$27,TRUE,$P1128&gt;=$B$6,FALSE,TRUE,$J1127)</f>
        <v>0</v>
      </c>
      <c r="K1128" t="b" cm="1">
        <f t="array" ref="K1128">_xlfn.IFS($L1128&gt;=$B$4-$B$27,FALSE,$I1128&gt;=$B$5-$B$27,TRUE,AND($J1128,NOT($K1127)),FALSE,$K1127,TRUE,TRUE,FALSE)</f>
        <v>0</v>
      </c>
      <c r="L1128" cm="1">
        <f t="array" ref="L1128">_xlfn.IFS($K1127,$L1127+$B$27,NOT($K1127),0,TRUE,$K1127)</f>
        <v>0</v>
      </c>
      <c r="M1128" t="b" cm="1">
        <f t="array" ref="M1128">_xlfn.IFS($K1128,FALSE,AND($J1128,NOT($K1128),$P1128&lt;$B$6),TRUE,TRUE,FALSE)</f>
        <v>0</v>
      </c>
      <c r="N1128" cm="1">
        <f t="array" ref="N1128">_xlfn.IFS($N1127&gt;=$C$7-$B$27,0,$M1127,$N1127+$B$27,TRUE,0)</f>
        <v>0</v>
      </c>
      <c r="O1128" t="b" cm="1">
        <f t="array" ref="O1128">_xlfn.IFS(AND($J1128,NOT($K1128),NOT($M1128)),TRUE,$P1128&gt;=$B$6,FALSE,AND($J1128,NOT($K1128),$M1128,$N1128=0),TRUE,TRUE,FALSE)</f>
        <v>0</v>
      </c>
      <c r="P1128" cm="1">
        <f t="array" ref="P1128">_xlfn.IFS(AND($O1127,$P1127&lt;$B$6),$P1127+1,AND(NOT($J1127),$P1127&gt;0),0,TRUE,$P1127)</f>
        <v>0</v>
      </c>
      <c r="Q1128" s="1">
        <f t="shared" si="86"/>
        <v>60</v>
      </c>
      <c r="R1128" s="1">
        <f t="shared" si="87"/>
        <v>3000</v>
      </c>
      <c r="S1128" s="17">
        <f t="shared" si="88"/>
        <v>160</v>
      </c>
      <c r="T1128" s="1" cm="1">
        <f t="array" ref="T1128">_xlfn.IFS($B$6=1,Q1128*$B$10,AND(P1127=0,P1128&gt;=1),T1127+$B$6*$B$10*$B$8,TRUE,T1127)</f>
        <v>2400</v>
      </c>
      <c r="U1128" s="17">
        <f t="shared" si="89"/>
        <v>128</v>
      </c>
    </row>
    <row r="1129" spans="7:21" x14ac:dyDescent="0.25">
      <c r="G1129" s="15">
        <v>1127</v>
      </c>
      <c r="H1129" s="17">
        <f t="shared" si="85"/>
        <v>18.766666666666666</v>
      </c>
      <c r="I1129" cm="1">
        <f t="array" ref="I1129">_xlfn.IFS(AND(NOT($I1128=0),$J1128),0,NOT($J1128),$I1128+$B$27,TRUE,$I1128)</f>
        <v>3.0166666666666608</v>
      </c>
      <c r="J1129" t="b" cm="1">
        <f t="array" ref="J1129">_xlfn.IFS($I1129&gt;=$C$5-$B$27,TRUE,$P1129&gt;=$B$6,FALSE,TRUE,$J1128)</f>
        <v>0</v>
      </c>
      <c r="K1129" t="b" cm="1">
        <f t="array" ref="K1129">_xlfn.IFS($L1129&gt;=$B$4-$B$27,FALSE,$I1129&gt;=$B$5-$B$27,TRUE,AND($J1129,NOT($K1128)),FALSE,$K1128,TRUE,TRUE,FALSE)</f>
        <v>0</v>
      </c>
      <c r="L1129" cm="1">
        <f t="array" ref="L1129">_xlfn.IFS($K1128,$L1128+$B$27,NOT($K1128),0,TRUE,$K1128)</f>
        <v>0</v>
      </c>
      <c r="M1129" t="b" cm="1">
        <f t="array" ref="M1129">_xlfn.IFS($K1129,FALSE,AND($J1129,NOT($K1129),$P1129&lt;$B$6),TRUE,TRUE,FALSE)</f>
        <v>0</v>
      </c>
      <c r="N1129" cm="1">
        <f t="array" ref="N1129">_xlfn.IFS($N1128&gt;=$C$7-$B$27,0,$M1128,$N1128+$B$27,TRUE,0)</f>
        <v>0</v>
      </c>
      <c r="O1129" t="b" cm="1">
        <f t="array" ref="O1129">_xlfn.IFS(AND($J1129,NOT($K1129),NOT($M1129)),TRUE,$P1129&gt;=$B$6,FALSE,AND($J1129,NOT($K1129),$M1129,$N1129=0),TRUE,TRUE,FALSE)</f>
        <v>0</v>
      </c>
      <c r="P1129" cm="1">
        <f t="array" ref="P1129">_xlfn.IFS(AND($O1128,$P1128&lt;$B$6),$P1128+1,AND(NOT($J1128),$P1128&gt;0),0,TRUE,$P1128)</f>
        <v>0</v>
      </c>
      <c r="Q1129" s="1">
        <f t="shared" si="86"/>
        <v>60</v>
      </c>
      <c r="R1129" s="1">
        <f t="shared" si="87"/>
        <v>3000</v>
      </c>
      <c r="S1129" s="17">
        <f t="shared" si="88"/>
        <v>159.85790408525756</v>
      </c>
      <c r="T1129" s="1" cm="1">
        <f t="array" ref="T1129">_xlfn.IFS($B$6=1,Q1129*$B$10,AND(P1128=0,P1129&gt;=1),T1128+$B$6*$B$10*$B$8,TRUE,T1128)</f>
        <v>2400</v>
      </c>
      <c r="U1129" s="17">
        <f t="shared" si="89"/>
        <v>127.88632326820604</v>
      </c>
    </row>
    <row r="1130" spans="7:21" x14ac:dyDescent="0.25">
      <c r="G1130" s="15">
        <v>1128</v>
      </c>
      <c r="H1130" s="17">
        <f t="shared" si="85"/>
        <v>18.783333333333331</v>
      </c>
      <c r="I1130" cm="1">
        <f t="array" ref="I1130">_xlfn.IFS(AND(NOT($I1129=0),$J1129),0,NOT($J1129),$I1129+$B$27,TRUE,$I1129)</f>
        <v>3.0333333333333274</v>
      </c>
      <c r="J1130" t="b" cm="1">
        <f t="array" ref="J1130">_xlfn.IFS($I1130&gt;=$C$5-$B$27,TRUE,$P1130&gt;=$B$6,FALSE,TRUE,$J1129)</f>
        <v>0</v>
      </c>
      <c r="K1130" t="b" cm="1">
        <f t="array" ref="K1130">_xlfn.IFS($L1130&gt;=$B$4-$B$27,FALSE,$I1130&gt;=$B$5-$B$27,TRUE,AND($J1130,NOT($K1129)),FALSE,$K1129,TRUE,TRUE,FALSE)</f>
        <v>0</v>
      </c>
      <c r="L1130" cm="1">
        <f t="array" ref="L1130">_xlfn.IFS($K1129,$L1129+$B$27,NOT($K1129),0,TRUE,$K1129)</f>
        <v>0</v>
      </c>
      <c r="M1130" t="b" cm="1">
        <f t="array" ref="M1130">_xlfn.IFS($K1130,FALSE,AND($J1130,NOT($K1130),$P1130&lt;$B$6),TRUE,TRUE,FALSE)</f>
        <v>0</v>
      </c>
      <c r="N1130" cm="1">
        <f t="array" ref="N1130">_xlfn.IFS($N1129&gt;=$C$7-$B$27,0,$M1129,$N1129+$B$27,TRUE,0)</f>
        <v>0</v>
      </c>
      <c r="O1130" t="b" cm="1">
        <f t="array" ref="O1130">_xlfn.IFS(AND($J1130,NOT($K1130),NOT($M1130)),TRUE,$P1130&gt;=$B$6,FALSE,AND($J1130,NOT($K1130),$M1130,$N1130=0),TRUE,TRUE,FALSE)</f>
        <v>0</v>
      </c>
      <c r="P1130" cm="1">
        <f t="array" ref="P1130">_xlfn.IFS(AND($O1129,$P1129&lt;$B$6),$P1129+1,AND(NOT($J1129),$P1129&gt;0),0,TRUE,$P1129)</f>
        <v>0</v>
      </c>
      <c r="Q1130" s="1">
        <f t="shared" si="86"/>
        <v>60</v>
      </c>
      <c r="R1130" s="1">
        <f t="shared" si="87"/>
        <v>3000</v>
      </c>
      <c r="S1130" s="17">
        <f t="shared" si="88"/>
        <v>159.71606033717836</v>
      </c>
      <c r="T1130" s="1" cm="1">
        <f t="array" ref="T1130">_xlfn.IFS($B$6=1,Q1130*$B$10,AND(P1129=0,P1130&gt;=1),T1129+$B$6*$B$10*$B$8,TRUE,T1129)</f>
        <v>2400</v>
      </c>
      <c r="U1130" s="17">
        <f t="shared" si="89"/>
        <v>127.7728482697427</v>
      </c>
    </row>
    <row r="1131" spans="7:21" x14ac:dyDescent="0.25">
      <c r="G1131" s="15">
        <v>1129</v>
      </c>
      <c r="H1131" s="17">
        <f t="shared" si="85"/>
        <v>18.8</v>
      </c>
      <c r="I1131" cm="1">
        <f t="array" ref="I1131">_xlfn.IFS(AND(NOT($I1130=0),$J1130),0,NOT($J1130),$I1130+$B$27,TRUE,$I1130)</f>
        <v>3.049999999999994</v>
      </c>
      <c r="J1131" t="b" cm="1">
        <f t="array" ref="J1131">_xlfn.IFS($I1131&gt;=$C$5-$B$27,TRUE,$P1131&gt;=$B$6,FALSE,TRUE,$J1130)</f>
        <v>0</v>
      </c>
      <c r="K1131" t="b" cm="1">
        <f t="array" ref="K1131">_xlfn.IFS($L1131&gt;=$B$4-$B$27,FALSE,$I1131&gt;=$B$5-$B$27,TRUE,AND($J1131,NOT($K1130)),FALSE,$K1130,TRUE,TRUE,FALSE)</f>
        <v>0</v>
      </c>
      <c r="L1131" cm="1">
        <f t="array" ref="L1131">_xlfn.IFS($K1130,$L1130+$B$27,NOT($K1130),0,TRUE,$K1130)</f>
        <v>0</v>
      </c>
      <c r="M1131" t="b" cm="1">
        <f t="array" ref="M1131">_xlfn.IFS($K1131,FALSE,AND($J1131,NOT($K1131),$P1131&lt;$B$6),TRUE,TRUE,FALSE)</f>
        <v>0</v>
      </c>
      <c r="N1131" cm="1">
        <f t="array" ref="N1131">_xlfn.IFS($N1130&gt;=$C$7-$B$27,0,$M1130,$N1130+$B$27,TRUE,0)</f>
        <v>0</v>
      </c>
      <c r="O1131" t="b" cm="1">
        <f t="array" ref="O1131">_xlfn.IFS(AND($J1131,NOT($K1131),NOT($M1131)),TRUE,$P1131&gt;=$B$6,FALSE,AND($J1131,NOT($K1131),$M1131,$N1131=0),TRUE,TRUE,FALSE)</f>
        <v>0</v>
      </c>
      <c r="P1131" cm="1">
        <f t="array" ref="P1131">_xlfn.IFS(AND($O1130,$P1130&lt;$B$6),$P1130+1,AND(NOT($J1130),$P1130&gt;0),0,TRUE,$P1130)</f>
        <v>0</v>
      </c>
      <c r="Q1131" s="1">
        <f t="shared" si="86"/>
        <v>60</v>
      </c>
      <c r="R1131" s="1">
        <f t="shared" si="87"/>
        <v>3000</v>
      </c>
      <c r="S1131" s="17">
        <f t="shared" si="88"/>
        <v>159.57446808510639</v>
      </c>
      <c r="T1131" s="1" cm="1">
        <f t="array" ref="T1131">_xlfn.IFS($B$6=1,Q1131*$B$10,AND(P1130=0,P1131&gt;=1),T1130+$B$6*$B$10*$B$8,TRUE,T1130)</f>
        <v>2400</v>
      </c>
      <c r="U1131" s="17">
        <f t="shared" si="89"/>
        <v>127.6595744680851</v>
      </c>
    </row>
    <row r="1132" spans="7:21" x14ac:dyDescent="0.25">
      <c r="G1132" s="15">
        <v>1130</v>
      </c>
      <c r="H1132" s="17">
        <f t="shared" si="85"/>
        <v>18.816666666666666</v>
      </c>
      <c r="I1132" cm="1">
        <f t="array" ref="I1132">_xlfn.IFS(AND(NOT($I1131=0),$J1131),0,NOT($J1131),$I1131+$B$27,TRUE,$I1131)</f>
        <v>3.0666666666666607</v>
      </c>
      <c r="J1132" t="b" cm="1">
        <f t="array" ref="J1132">_xlfn.IFS($I1132&gt;=$C$5-$B$27,TRUE,$P1132&gt;=$B$6,FALSE,TRUE,$J1131)</f>
        <v>0</v>
      </c>
      <c r="K1132" t="b" cm="1">
        <f t="array" ref="K1132">_xlfn.IFS($L1132&gt;=$B$4-$B$27,FALSE,$I1132&gt;=$B$5-$B$27,TRUE,AND($J1132,NOT($K1131)),FALSE,$K1131,TRUE,TRUE,FALSE)</f>
        <v>0</v>
      </c>
      <c r="L1132" cm="1">
        <f t="array" ref="L1132">_xlfn.IFS($K1131,$L1131+$B$27,NOT($K1131),0,TRUE,$K1131)</f>
        <v>0</v>
      </c>
      <c r="M1132" t="b" cm="1">
        <f t="array" ref="M1132">_xlfn.IFS($K1132,FALSE,AND($J1132,NOT($K1132),$P1132&lt;$B$6),TRUE,TRUE,FALSE)</f>
        <v>0</v>
      </c>
      <c r="N1132" cm="1">
        <f t="array" ref="N1132">_xlfn.IFS($N1131&gt;=$C$7-$B$27,0,$M1131,$N1131+$B$27,TRUE,0)</f>
        <v>0</v>
      </c>
      <c r="O1132" t="b" cm="1">
        <f t="array" ref="O1132">_xlfn.IFS(AND($J1132,NOT($K1132),NOT($M1132)),TRUE,$P1132&gt;=$B$6,FALSE,AND($J1132,NOT($K1132),$M1132,$N1132=0),TRUE,TRUE,FALSE)</f>
        <v>0</v>
      </c>
      <c r="P1132" cm="1">
        <f t="array" ref="P1132">_xlfn.IFS(AND($O1131,$P1131&lt;$B$6),$P1131+1,AND(NOT($J1131),$P1131&gt;0),0,TRUE,$P1131)</f>
        <v>0</v>
      </c>
      <c r="Q1132" s="1">
        <f t="shared" si="86"/>
        <v>60</v>
      </c>
      <c r="R1132" s="1">
        <f t="shared" si="87"/>
        <v>3000</v>
      </c>
      <c r="S1132" s="17">
        <f t="shared" si="88"/>
        <v>159.43312666076173</v>
      </c>
      <c r="T1132" s="1" cm="1">
        <f t="array" ref="T1132">_xlfn.IFS($B$6=1,Q1132*$B$10,AND(P1131=0,P1132&gt;=1),T1131+$B$6*$B$10*$B$8,TRUE,T1131)</f>
        <v>2400</v>
      </c>
      <c r="U1132" s="17">
        <f t="shared" si="89"/>
        <v>127.54650132860939</v>
      </c>
    </row>
    <row r="1133" spans="7:21" x14ac:dyDescent="0.25">
      <c r="G1133" s="15">
        <v>1131</v>
      </c>
      <c r="H1133" s="17">
        <f t="shared" si="85"/>
        <v>18.833333333333332</v>
      </c>
      <c r="I1133" cm="1">
        <f t="array" ref="I1133">_xlfn.IFS(AND(NOT($I1132=0),$J1132),0,NOT($J1132),$I1132+$B$27,TRUE,$I1132)</f>
        <v>3.0833333333333273</v>
      </c>
      <c r="J1133" t="b" cm="1">
        <f t="array" ref="J1133">_xlfn.IFS($I1133&gt;=$C$5-$B$27,TRUE,$P1133&gt;=$B$6,FALSE,TRUE,$J1132)</f>
        <v>0</v>
      </c>
      <c r="K1133" t="b" cm="1">
        <f t="array" ref="K1133">_xlfn.IFS($L1133&gt;=$B$4-$B$27,FALSE,$I1133&gt;=$B$5-$B$27,TRUE,AND($J1133,NOT($K1132)),FALSE,$K1132,TRUE,TRUE,FALSE)</f>
        <v>0</v>
      </c>
      <c r="L1133" cm="1">
        <f t="array" ref="L1133">_xlfn.IFS($K1132,$L1132+$B$27,NOT($K1132),0,TRUE,$K1132)</f>
        <v>0</v>
      </c>
      <c r="M1133" t="b" cm="1">
        <f t="array" ref="M1133">_xlfn.IFS($K1133,FALSE,AND($J1133,NOT($K1133),$P1133&lt;$B$6),TRUE,TRUE,FALSE)</f>
        <v>0</v>
      </c>
      <c r="N1133" cm="1">
        <f t="array" ref="N1133">_xlfn.IFS($N1132&gt;=$C$7-$B$27,0,$M1132,$N1132+$B$27,TRUE,0)</f>
        <v>0</v>
      </c>
      <c r="O1133" t="b" cm="1">
        <f t="array" ref="O1133">_xlfn.IFS(AND($J1133,NOT($K1133),NOT($M1133)),TRUE,$P1133&gt;=$B$6,FALSE,AND($J1133,NOT($K1133),$M1133,$N1133=0),TRUE,TRUE,FALSE)</f>
        <v>0</v>
      </c>
      <c r="P1133" cm="1">
        <f t="array" ref="P1133">_xlfn.IFS(AND($O1132,$P1132&lt;$B$6),$P1132+1,AND(NOT($J1132),$P1132&gt;0),0,TRUE,$P1132)</f>
        <v>0</v>
      </c>
      <c r="Q1133" s="1">
        <f t="shared" si="86"/>
        <v>60</v>
      </c>
      <c r="R1133" s="1">
        <f t="shared" si="87"/>
        <v>3000</v>
      </c>
      <c r="S1133" s="17">
        <f t="shared" si="88"/>
        <v>159.2920353982301</v>
      </c>
      <c r="T1133" s="1" cm="1">
        <f t="array" ref="T1133">_xlfn.IFS($B$6=1,Q1133*$B$10,AND(P1132=0,P1133&gt;=1),T1132+$B$6*$B$10*$B$8,TRUE,T1132)</f>
        <v>2400</v>
      </c>
      <c r="U1133" s="17">
        <f t="shared" si="89"/>
        <v>127.43362831858408</v>
      </c>
    </row>
    <row r="1134" spans="7:21" x14ac:dyDescent="0.25">
      <c r="G1134" s="15">
        <v>1132</v>
      </c>
      <c r="H1134" s="17">
        <f t="shared" si="85"/>
        <v>18.850000000000001</v>
      </c>
      <c r="I1134" cm="1">
        <f t="array" ref="I1134">_xlfn.IFS(AND(NOT($I1133=0),$J1133),0,NOT($J1133),$I1133+$B$27,TRUE,$I1133)</f>
        <v>3.0999999999999939</v>
      </c>
      <c r="J1134" t="b" cm="1">
        <f t="array" ref="J1134">_xlfn.IFS($I1134&gt;=$C$5-$B$27,TRUE,$P1134&gt;=$B$6,FALSE,TRUE,$J1133)</f>
        <v>0</v>
      </c>
      <c r="K1134" t="b" cm="1">
        <f t="array" ref="K1134">_xlfn.IFS($L1134&gt;=$B$4-$B$27,FALSE,$I1134&gt;=$B$5-$B$27,TRUE,AND($J1134,NOT($K1133)),FALSE,$K1133,TRUE,TRUE,FALSE)</f>
        <v>0</v>
      </c>
      <c r="L1134" cm="1">
        <f t="array" ref="L1134">_xlfn.IFS($K1133,$L1133+$B$27,NOT($K1133),0,TRUE,$K1133)</f>
        <v>0</v>
      </c>
      <c r="M1134" t="b" cm="1">
        <f t="array" ref="M1134">_xlfn.IFS($K1134,FALSE,AND($J1134,NOT($K1134),$P1134&lt;$B$6),TRUE,TRUE,FALSE)</f>
        <v>0</v>
      </c>
      <c r="N1134" cm="1">
        <f t="array" ref="N1134">_xlfn.IFS($N1133&gt;=$C$7-$B$27,0,$M1133,$N1133+$B$27,TRUE,0)</f>
        <v>0</v>
      </c>
      <c r="O1134" t="b" cm="1">
        <f t="array" ref="O1134">_xlfn.IFS(AND($J1134,NOT($K1134),NOT($M1134)),TRUE,$P1134&gt;=$B$6,FALSE,AND($J1134,NOT($K1134),$M1134,$N1134=0),TRUE,TRUE,FALSE)</f>
        <v>0</v>
      </c>
      <c r="P1134" cm="1">
        <f t="array" ref="P1134">_xlfn.IFS(AND($O1133,$P1133&lt;$B$6),$P1133+1,AND(NOT($J1133),$P1133&gt;0),0,TRUE,$P1133)</f>
        <v>0</v>
      </c>
      <c r="Q1134" s="1">
        <f t="shared" si="86"/>
        <v>60</v>
      </c>
      <c r="R1134" s="1">
        <f t="shared" si="87"/>
        <v>3000</v>
      </c>
      <c r="S1134" s="17">
        <f t="shared" si="88"/>
        <v>159.15119363395223</v>
      </c>
      <c r="T1134" s="1" cm="1">
        <f t="array" ref="T1134">_xlfn.IFS($B$6=1,Q1134*$B$10,AND(P1133=0,P1134&gt;=1),T1133+$B$6*$B$10*$B$8,TRUE,T1133)</f>
        <v>2400</v>
      </c>
      <c r="U1134" s="17">
        <f t="shared" si="89"/>
        <v>127.32095490716179</v>
      </c>
    </row>
    <row r="1135" spans="7:21" x14ac:dyDescent="0.25">
      <c r="G1135" s="15">
        <v>1133</v>
      </c>
      <c r="H1135" s="17">
        <f t="shared" si="85"/>
        <v>18.866666666666667</v>
      </c>
      <c r="I1135" cm="1">
        <f t="array" ref="I1135">_xlfn.IFS(AND(NOT($I1134=0),$J1134),0,NOT($J1134),$I1134+$B$27,TRUE,$I1134)</f>
        <v>3.1166666666666605</v>
      </c>
      <c r="J1135" t="b" cm="1">
        <f t="array" ref="J1135">_xlfn.IFS($I1135&gt;=$C$5-$B$27,TRUE,$P1135&gt;=$B$6,FALSE,TRUE,$J1134)</f>
        <v>0</v>
      </c>
      <c r="K1135" t="b" cm="1">
        <f t="array" ref="K1135">_xlfn.IFS($L1135&gt;=$B$4-$B$27,FALSE,$I1135&gt;=$B$5-$B$27,TRUE,AND($J1135,NOT($K1134)),FALSE,$K1134,TRUE,TRUE,FALSE)</f>
        <v>0</v>
      </c>
      <c r="L1135" cm="1">
        <f t="array" ref="L1135">_xlfn.IFS($K1134,$L1134+$B$27,NOT($K1134),0,TRUE,$K1134)</f>
        <v>0</v>
      </c>
      <c r="M1135" t="b" cm="1">
        <f t="array" ref="M1135">_xlfn.IFS($K1135,FALSE,AND($J1135,NOT($K1135),$P1135&lt;$B$6),TRUE,TRUE,FALSE)</f>
        <v>0</v>
      </c>
      <c r="N1135" cm="1">
        <f t="array" ref="N1135">_xlfn.IFS($N1134&gt;=$C$7-$B$27,0,$M1134,$N1134+$B$27,TRUE,0)</f>
        <v>0</v>
      </c>
      <c r="O1135" t="b" cm="1">
        <f t="array" ref="O1135">_xlfn.IFS(AND($J1135,NOT($K1135),NOT($M1135)),TRUE,$P1135&gt;=$B$6,FALSE,AND($J1135,NOT($K1135),$M1135,$N1135=0),TRUE,TRUE,FALSE)</f>
        <v>0</v>
      </c>
      <c r="P1135" cm="1">
        <f t="array" ref="P1135">_xlfn.IFS(AND($O1134,$P1134&lt;$B$6),$P1134+1,AND(NOT($J1134),$P1134&gt;0),0,TRUE,$P1134)</f>
        <v>0</v>
      </c>
      <c r="Q1135" s="1">
        <f t="shared" si="86"/>
        <v>60</v>
      </c>
      <c r="R1135" s="1">
        <f t="shared" si="87"/>
        <v>3000</v>
      </c>
      <c r="S1135" s="17">
        <f t="shared" si="88"/>
        <v>159.01060070671377</v>
      </c>
      <c r="T1135" s="1" cm="1">
        <f t="array" ref="T1135">_xlfn.IFS($B$6=1,Q1135*$B$10,AND(P1134=0,P1135&gt;=1),T1134+$B$6*$B$10*$B$8,TRUE,T1134)</f>
        <v>2400</v>
      </c>
      <c r="U1135" s="17">
        <f t="shared" si="89"/>
        <v>127.20848056537102</v>
      </c>
    </row>
    <row r="1136" spans="7:21" x14ac:dyDescent="0.25">
      <c r="G1136" s="15">
        <v>1134</v>
      </c>
      <c r="H1136" s="17">
        <f t="shared" si="85"/>
        <v>18.883333333333333</v>
      </c>
      <c r="I1136" cm="1">
        <f t="array" ref="I1136">_xlfn.IFS(AND(NOT($I1135=0),$J1135),0,NOT($J1135),$I1135+$B$27,TRUE,$I1135)</f>
        <v>3.1333333333333271</v>
      </c>
      <c r="J1136" t="b" cm="1">
        <f t="array" ref="J1136">_xlfn.IFS($I1136&gt;=$C$5-$B$27,TRUE,$P1136&gt;=$B$6,FALSE,TRUE,$J1135)</f>
        <v>0</v>
      </c>
      <c r="K1136" t="b" cm="1">
        <f t="array" ref="K1136">_xlfn.IFS($L1136&gt;=$B$4-$B$27,FALSE,$I1136&gt;=$B$5-$B$27,TRUE,AND($J1136,NOT($K1135)),FALSE,$K1135,TRUE,TRUE,FALSE)</f>
        <v>0</v>
      </c>
      <c r="L1136" cm="1">
        <f t="array" ref="L1136">_xlfn.IFS($K1135,$L1135+$B$27,NOT($K1135),0,TRUE,$K1135)</f>
        <v>0</v>
      </c>
      <c r="M1136" t="b" cm="1">
        <f t="array" ref="M1136">_xlfn.IFS($K1136,FALSE,AND($J1136,NOT($K1136),$P1136&lt;$B$6),TRUE,TRUE,FALSE)</f>
        <v>0</v>
      </c>
      <c r="N1136" cm="1">
        <f t="array" ref="N1136">_xlfn.IFS($N1135&gt;=$C$7-$B$27,0,$M1135,$N1135+$B$27,TRUE,0)</f>
        <v>0</v>
      </c>
      <c r="O1136" t="b" cm="1">
        <f t="array" ref="O1136">_xlfn.IFS(AND($J1136,NOT($K1136),NOT($M1136)),TRUE,$P1136&gt;=$B$6,FALSE,AND($J1136,NOT($K1136),$M1136,$N1136=0),TRUE,TRUE,FALSE)</f>
        <v>0</v>
      </c>
      <c r="P1136" cm="1">
        <f t="array" ref="P1136">_xlfn.IFS(AND($O1135,$P1135&lt;$B$6),$P1135+1,AND(NOT($J1135),$P1135&gt;0),0,TRUE,$P1135)</f>
        <v>0</v>
      </c>
      <c r="Q1136" s="1">
        <f t="shared" si="86"/>
        <v>60</v>
      </c>
      <c r="R1136" s="1">
        <f t="shared" si="87"/>
        <v>3000</v>
      </c>
      <c r="S1136" s="17">
        <f t="shared" si="88"/>
        <v>158.87025595763461</v>
      </c>
      <c r="T1136" s="1" cm="1">
        <f t="array" ref="T1136">_xlfn.IFS($B$6=1,Q1136*$B$10,AND(P1135=0,P1136&gt;=1),T1135+$B$6*$B$10*$B$8,TRUE,T1135)</f>
        <v>2400</v>
      </c>
      <c r="U1136" s="17">
        <f t="shared" si="89"/>
        <v>127.09620476610768</v>
      </c>
    </row>
    <row r="1137" spans="7:21" x14ac:dyDescent="0.25">
      <c r="G1137" s="15">
        <v>1135</v>
      </c>
      <c r="H1137" s="17">
        <f t="shared" si="85"/>
        <v>18.899999999999999</v>
      </c>
      <c r="I1137" cm="1">
        <f t="array" ref="I1137">_xlfn.IFS(AND(NOT($I1136=0),$J1136),0,NOT($J1136),$I1136+$B$27,TRUE,$I1136)</f>
        <v>3.1499999999999937</v>
      </c>
      <c r="J1137" t="b" cm="1">
        <f t="array" ref="J1137">_xlfn.IFS($I1137&gt;=$C$5-$B$27,TRUE,$P1137&gt;=$B$6,FALSE,TRUE,$J1136)</f>
        <v>0</v>
      </c>
      <c r="K1137" t="b" cm="1">
        <f t="array" ref="K1137">_xlfn.IFS($L1137&gt;=$B$4-$B$27,FALSE,$I1137&gt;=$B$5-$B$27,TRUE,AND($J1137,NOT($K1136)),FALSE,$K1136,TRUE,TRUE,FALSE)</f>
        <v>0</v>
      </c>
      <c r="L1137" cm="1">
        <f t="array" ref="L1137">_xlfn.IFS($K1136,$L1136+$B$27,NOT($K1136),0,TRUE,$K1136)</f>
        <v>0</v>
      </c>
      <c r="M1137" t="b" cm="1">
        <f t="array" ref="M1137">_xlfn.IFS($K1137,FALSE,AND($J1137,NOT($K1137),$P1137&lt;$B$6),TRUE,TRUE,FALSE)</f>
        <v>0</v>
      </c>
      <c r="N1137" cm="1">
        <f t="array" ref="N1137">_xlfn.IFS($N1136&gt;=$C$7-$B$27,0,$M1136,$N1136+$B$27,TRUE,0)</f>
        <v>0</v>
      </c>
      <c r="O1137" t="b" cm="1">
        <f t="array" ref="O1137">_xlfn.IFS(AND($J1137,NOT($K1137),NOT($M1137)),TRUE,$P1137&gt;=$B$6,FALSE,AND($J1137,NOT($K1137),$M1137,$N1137=0),TRUE,TRUE,FALSE)</f>
        <v>0</v>
      </c>
      <c r="P1137" cm="1">
        <f t="array" ref="P1137">_xlfn.IFS(AND($O1136,$P1136&lt;$B$6),$P1136+1,AND(NOT($J1136),$P1136&gt;0),0,TRUE,$P1136)</f>
        <v>0</v>
      </c>
      <c r="Q1137" s="1">
        <f t="shared" si="86"/>
        <v>60</v>
      </c>
      <c r="R1137" s="1">
        <f t="shared" si="87"/>
        <v>3000</v>
      </c>
      <c r="S1137" s="17">
        <f t="shared" si="88"/>
        <v>158.73015873015873</v>
      </c>
      <c r="T1137" s="1" cm="1">
        <f t="array" ref="T1137">_xlfn.IFS($B$6=1,Q1137*$B$10,AND(P1136=0,P1137&gt;=1),T1136+$B$6*$B$10*$B$8,TRUE,T1136)</f>
        <v>2400</v>
      </c>
      <c r="U1137" s="17">
        <f t="shared" si="89"/>
        <v>126.98412698412699</v>
      </c>
    </row>
    <row r="1138" spans="7:21" x14ac:dyDescent="0.25">
      <c r="G1138" s="15">
        <v>1136</v>
      </c>
      <c r="H1138" s="17">
        <f t="shared" si="85"/>
        <v>18.916666666666668</v>
      </c>
      <c r="I1138" cm="1">
        <f t="array" ref="I1138">_xlfn.IFS(AND(NOT($I1137=0),$J1137),0,NOT($J1137),$I1137+$B$27,TRUE,$I1137)</f>
        <v>3.1666666666666603</v>
      </c>
      <c r="J1138" t="b" cm="1">
        <f t="array" ref="J1138">_xlfn.IFS($I1138&gt;=$C$5-$B$27,TRUE,$P1138&gt;=$B$6,FALSE,TRUE,$J1137)</f>
        <v>0</v>
      </c>
      <c r="K1138" t="b" cm="1">
        <f t="array" ref="K1138">_xlfn.IFS($L1138&gt;=$B$4-$B$27,FALSE,$I1138&gt;=$B$5-$B$27,TRUE,AND($J1138,NOT($K1137)),FALSE,$K1137,TRUE,TRUE,FALSE)</f>
        <v>0</v>
      </c>
      <c r="L1138" cm="1">
        <f t="array" ref="L1138">_xlfn.IFS($K1137,$L1137+$B$27,NOT($K1137),0,TRUE,$K1137)</f>
        <v>0</v>
      </c>
      <c r="M1138" t="b" cm="1">
        <f t="array" ref="M1138">_xlfn.IFS($K1138,FALSE,AND($J1138,NOT($K1138),$P1138&lt;$B$6),TRUE,TRUE,FALSE)</f>
        <v>0</v>
      </c>
      <c r="N1138" cm="1">
        <f t="array" ref="N1138">_xlfn.IFS($N1137&gt;=$C$7-$B$27,0,$M1137,$N1137+$B$27,TRUE,0)</f>
        <v>0</v>
      </c>
      <c r="O1138" t="b" cm="1">
        <f t="array" ref="O1138">_xlfn.IFS(AND($J1138,NOT($K1138),NOT($M1138)),TRUE,$P1138&gt;=$B$6,FALSE,AND($J1138,NOT($K1138),$M1138,$N1138=0),TRUE,TRUE,FALSE)</f>
        <v>0</v>
      </c>
      <c r="P1138" cm="1">
        <f t="array" ref="P1138">_xlfn.IFS(AND($O1137,$P1137&lt;$B$6),$P1137+1,AND(NOT($J1137),$P1137&gt;0),0,TRUE,$P1137)</f>
        <v>0</v>
      </c>
      <c r="Q1138" s="1">
        <f t="shared" si="86"/>
        <v>60</v>
      </c>
      <c r="R1138" s="1">
        <f t="shared" si="87"/>
        <v>3000</v>
      </c>
      <c r="S1138" s="17">
        <f t="shared" si="88"/>
        <v>158.59030837004406</v>
      </c>
      <c r="T1138" s="1" cm="1">
        <f t="array" ref="T1138">_xlfn.IFS($B$6=1,Q1138*$B$10,AND(P1137=0,P1138&gt;=1),T1137+$B$6*$B$10*$B$8,TRUE,T1137)</f>
        <v>2400</v>
      </c>
      <c r="U1138" s="17">
        <f t="shared" si="89"/>
        <v>126.87224669603523</v>
      </c>
    </row>
    <row r="1139" spans="7:21" x14ac:dyDescent="0.25">
      <c r="G1139" s="15">
        <v>1137</v>
      </c>
      <c r="H1139" s="17">
        <f t="shared" si="85"/>
        <v>18.933333333333334</v>
      </c>
      <c r="I1139" cm="1">
        <f t="array" ref="I1139">_xlfn.IFS(AND(NOT($I1138=0),$J1138),0,NOT($J1138),$I1138+$B$27,TRUE,$I1138)</f>
        <v>3.1833333333333269</v>
      </c>
      <c r="J1139" t="b" cm="1">
        <f t="array" ref="J1139">_xlfn.IFS($I1139&gt;=$C$5-$B$27,TRUE,$P1139&gt;=$B$6,FALSE,TRUE,$J1138)</f>
        <v>0</v>
      </c>
      <c r="K1139" t="b" cm="1">
        <f t="array" ref="K1139">_xlfn.IFS($L1139&gt;=$B$4-$B$27,FALSE,$I1139&gt;=$B$5-$B$27,TRUE,AND($J1139,NOT($K1138)),FALSE,$K1138,TRUE,TRUE,FALSE)</f>
        <v>0</v>
      </c>
      <c r="L1139" cm="1">
        <f t="array" ref="L1139">_xlfn.IFS($K1138,$L1138+$B$27,NOT($K1138),0,TRUE,$K1138)</f>
        <v>0</v>
      </c>
      <c r="M1139" t="b" cm="1">
        <f t="array" ref="M1139">_xlfn.IFS($K1139,FALSE,AND($J1139,NOT($K1139),$P1139&lt;$B$6),TRUE,TRUE,FALSE)</f>
        <v>0</v>
      </c>
      <c r="N1139" cm="1">
        <f t="array" ref="N1139">_xlfn.IFS($N1138&gt;=$C$7-$B$27,0,$M1138,$N1138+$B$27,TRUE,0)</f>
        <v>0</v>
      </c>
      <c r="O1139" t="b" cm="1">
        <f t="array" ref="O1139">_xlfn.IFS(AND($J1139,NOT($K1139),NOT($M1139)),TRUE,$P1139&gt;=$B$6,FALSE,AND($J1139,NOT($K1139),$M1139,$N1139=0),TRUE,TRUE,FALSE)</f>
        <v>0</v>
      </c>
      <c r="P1139" cm="1">
        <f t="array" ref="P1139">_xlfn.IFS(AND($O1138,$P1138&lt;$B$6),$P1138+1,AND(NOT($J1138),$P1138&gt;0),0,TRUE,$P1138)</f>
        <v>0</v>
      </c>
      <c r="Q1139" s="1">
        <f t="shared" si="86"/>
        <v>60</v>
      </c>
      <c r="R1139" s="1">
        <f t="shared" si="87"/>
        <v>3000</v>
      </c>
      <c r="S1139" s="17">
        <f t="shared" si="88"/>
        <v>158.4507042253521</v>
      </c>
      <c r="T1139" s="1" cm="1">
        <f t="array" ref="T1139">_xlfn.IFS($B$6=1,Q1139*$B$10,AND(P1138=0,P1139&gt;=1),T1138+$B$6*$B$10*$B$8,TRUE,T1138)</f>
        <v>2400</v>
      </c>
      <c r="U1139" s="17">
        <f t="shared" si="89"/>
        <v>126.7605633802817</v>
      </c>
    </row>
    <row r="1140" spans="7:21" x14ac:dyDescent="0.25">
      <c r="G1140" s="15">
        <v>1138</v>
      </c>
      <c r="H1140" s="17">
        <f t="shared" si="85"/>
        <v>18.95</v>
      </c>
      <c r="I1140" cm="1">
        <f t="array" ref="I1140">_xlfn.IFS(AND(NOT($I1139=0),$J1139),0,NOT($J1139),$I1139+$B$27,TRUE,$I1139)</f>
        <v>3.1999999999999935</v>
      </c>
      <c r="J1140" t="b" cm="1">
        <f t="array" ref="J1140">_xlfn.IFS($I1140&gt;=$C$5-$B$27,TRUE,$P1140&gt;=$B$6,FALSE,TRUE,$J1139)</f>
        <v>0</v>
      </c>
      <c r="K1140" t="b" cm="1">
        <f t="array" ref="K1140">_xlfn.IFS($L1140&gt;=$B$4-$B$27,FALSE,$I1140&gt;=$B$5-$B$27,TRUE,AND($J1140,NOT($K1139)),FALSE,$K1139,TRUE,TRUE,FALSE)</f>
        <v>0</v>
      </c>
      <c r="L1140" cm="1">
        <f t="array" ref="L1140">_xlfn.IFS($K1139,$L1139+$B$27,NOT($K1139),0,TRUE,$K1139)</f>
        <v>0</v>
      </c>
      <c r="M1140" t="b" cm="1">
        <f t="array" ref="M1140">_xlfn.IFS($K1140,FALSE,AND($J1140,NOT($K1140),$P1140&lt;$B$6),TRUE,TRUE,FALSE)</f>
        <v>0</v>
      </c>
      <c r="N1140" cm="1">
        <f t="array" ref="N1140">_xlfn.IFS($N1139&gt;=$C$7-$B$27,0,$M1139,$N1139+$B$27,TRUE,0)</f>
        <v>0</v>
      </c>
      <c r="O1140" t="b" cm="1">
        <f t="array" ref="O1140">_xlfn.IFS(AND($J1140,NOT($K1140),NOT($M1140)),TRUE,$P1140&gt;=$B$6,FALSE,AND($J1140,NOT($K1140),$M1140,$N1140=0),TRUE,TRUE,FALSE)</f>
        <v>0</v>
      </c>
      <c r="P1140" cm="1">
        <f t="array" ref="P1140">_xlfn.IFS(AND($O1139,$P1139&lt;$B$6),$P1139+1,AND(NOT($J1139),$P1139&gt;0),0,TRUE,$P1139)</f>
        <v>0</v>
      </c>
      <c r="Q1140" s="1">
        <f t="shared" si="86"/>
        <v>60</v>
      </c>
      <c r="R1140" s="1">
        <f t="shared" si="87"/>
        <v>3000</v>
      </c>
      <c r="S1140" s="17">
        <f t="shared" si="88"/>
        <v>158.31134564643801</v>
      </c>
      <c r="T1140" s="1" cm="1">
        <f t="array" ref="T1140">_xlfn.IFS($B$6=1,Q1140*$B$10,AND(P1139=0,P1140&gt;=1),T1139+$B$6*$B$10*$B$8,TRUE,T1139)</f>
        <v>2400</v>
      </c>
      <c r="U1140" s="17">
        <f t="shared" si="89"/>
        <v>126.64907651715041</v>
      </c>
    </row>
    <row r="1141" spans="7:21" x14ac:dyDescent="0.25">
      <c r="G1141" s="15">
        <v>1139</v>
      </c>
      <c r="H1141" s="17">
        <f t="shared" si="85"/>
        <v>18.966666666666665</v>
      </c>
      <c r="I1141" cm="1">
        <f t="array" ref="I1141">_xlfn.IFS(AND(NOT($I1140=0),$J1140),0,NOT($J1140),$I1140+$B$27,TRUE,$I1140)</f>
        <v>3.2166666666666601</v>
      </c>
      <c r="J1141" t="b" cm="1">
        <f t="array" ref="J1141">_xlfn.IFS($I1141&gt;=$C$5-$B$27,TRUE,$P1141&gt;=$B$6,FALSE,TRUE,$J1140)</f>
        <v>0</v>
      </c>
      <c r="K1141" t="b" cm="1">
        <f t="array" ref="K1141">_xlfn.IFS($L1141&gt;=$B$4-$B$27,FALSE,$I1141&gt;=$B$5-$B$27,TRUE,AND($J1141,NOT($K1140)),FALSE,$K1140,TRUE,TRUE,FALSE)</f>
        <v>0</v>
      </c>
      <c r="L1141" cm="1">
        <f t="array" ref="L1141">_xlfn.IFS($K1140,$L1140+$B$27,NOT($K1140),0,TRUE,$K1140)</f>
        <v>0</v>
      </c>
      <c r="M1141" t="b" cm="1">
        <f t="array" ref="M1141">_xlfn.IFS($K1141,FALSE,AND($J1141,NOT($K1141),$P1141&lt;$B$6),TRUE,TRUE,FALSE)</f>
        <v>0</v>
      </c>
      <c r="N1141" cm="1">
        <f t="array" ref="N1141">_xlfn.IFS($N1140&gt;=$C$7-$B$27,0,$M1140,$N1140+$B$27,TRUE,0)</f>
        <v>0</v>
      </c>
      <c r="O1141" t="b" cm="1">
        <f t="array" ref="O1141">_xlfn.IFS(AND($J1141,NOT($K1141),NOT($M1141)),TRUE,$P1141&gt;=$B$6,FALSE,AND($J1141,NOT($K1141),$M1141,$N1141=0),TRUE,TRUE,FALSE)</f>
        <v>0</v>
      </c>
      <c r="P1141" cm="1">
        <f t="array" ref="P1141">_xlfn.IFS(AND($O1140,$P1140&lt;$B$6),$P1140+1,AND(NOT($J1140),$P1140&gt;0),0,TRUE,$P1140)</f>
        <v>0</v>
      </c>
      <c r="Q1141" s="1">
        <f t="shared" si="86"/>
        <v>60</v>
      </c>
      <c r="R1141" s="1">
        <f t="shared" si="87"/>
        <v>3000</v>
      </c>
      <c r="S1141" s="17">
        <f t="shared" si="88"/>
        <v>158.17223198594027</v>
      </c>
      <c r="T1141" s="1" cm="1">
        <f t="array" ref="T1141">_xlfn.IFS($B$6=1,Q1141*$B$10,AND(P1140=0,P1141&gt;=1),T1140+$B$6*$B$10*$B$8,TRUE,T1140)</f>
        <v>2400</v>
      </c>
      <c r="U1141" s="17">
        <f t="shared" si="89"/>
        <v>126.53778558875221</v>
      </c>
    </row>
    <row r="1142" spans="7:21" x14ac:dyDescent="0.25">
      <c r="G1142" s="15">
        <v>1140</v>
      </c>
      <c r="H1142" s="17">
        <f t="shared" si="85"/>
        <v>18.983333333333334</v>
      </c>
      <c r="I1142" cm="1">
        <f t="array" ref="I1142">_xlfn.IFS(AND(NOT($I1141=0),$J1141),0,NOT($J1141),$I1141+$B$27,TRUE,$I1141)</f>
        <v>3.2333333333333267</v>
      </c>
      <c r="J1142" t="b" cm="1">
        <f t="array" ref="J1142">_xlfn.IFS($I1142&gt;=$C$5-$B$27,TRUE,$P1142&gt;=$B$6,FALSE,TRUE,$J1141)</f>
        <v>0</v>
      </c>
      <c r="K1142" t="b" cm="1">
        <f t="array" ref="K1142">_xlfn.IFS($L1142&gt;=$B$4-$B$27,FALSE,$I1142&gt;=$B$5-$B$27,TRUE,AND($J1142,NOT($K1141)),FALSE,$K1141,TRUE,TRUE,FALSE)</f>
        <v>0</v>
      </c>
      <c r="L1142" cm="1">
        <f t="array" ref="L1142">_xlfn.IFS($K1141,$L1141+$B$27,NOT($K1141),0,TRUE,$K1141)</f>
        <v>0</v>
      </c>
      <c r="M1142" t="b" cm="1">
        <f t="array" ref="M1142">_xlfn.IFS($K1142,FALSE,AND($J1142,NOT($K1142),$P1142&lt;$B$6),TRUE,TRUE,FALSE)</f>
        <v>0</v>
      </c>
      <c r="N1142" cm="1">
        <f t="array" ref="N1142">_xlfn.IFS($N1141&gt;=$C$7-$B$27,0,$M1141,$N1141+$B$27,TRUE,0)</f>
        <v>0</v>
      </c>
      <c r="O1142" t="b" cm="1">
        <f t="array" ref="O1142">_xlfn.IFS(AND($J1142,NOT($K1142),NOT($M1142)),TRUE,$P1142&gt;=$B$6,FALSE,AND($J1142,NOT($K1142),$M1142,$N1142=0),TRUE,TRUE,FALSE)</f>
        <v>0</v>
      </c>
      <c r="P1142" cm="1">
        <f t="array" ref="P1142">_xlfn.IFS(AND($O1141,$P1141&lt;$B$6),$P1141+1,AND(NOT($J1141),$P1141&gt;0),0,TRUE,$P1141)</f>
        <v>0</v>
      </c>
      <c r="Q1142" s="1">
        <f t="shared" si="86"/>
        <v>60</v>
      </c>
      <c r="R1142" s="1">
        <f t="shared" si="87"/>
        <v>3000</v>
      </c>
      <c r="S1142" s="17">
        <f t="shared" si="88"/>
        <v>158.03336259877085</v>
      </c>
      <c r="T1142" s="1" cm="1">
        <f t="array" ref="T1142">_xlfn.IFS($B$6=1,Q1142*$B$10,AND(P1141=0,P1142&gt;=1),T1141+$B$6*$B$10*$B$8,TRUE,T1141)</f>
        <v>2400</v>
      </c>
      <c r="U1142" s="17">
        <f t="shared" si="89"/>
        <v>126.42669007901668</v>
      </c>
    </row>
    <row r="1143" spans="7:21" x14ac:dyDescent="0.25">
      <c r="G1143" s="15">
        <v>1141</v>
      </c>
      <c r="H1143" s="17">
        <f t="shared" si="85"/>
        <v>19</v>
      </c>
      <c r="I1143" cm="1">
        <f t="array" ref="I1143">_xlfn.IFS(AND(NOT($I1142=0),$J1142),0,NOT($J1142),$I1142+$B$27,TRUE,$I1142)</f>
        <v>3.2499999999999933</v>
      </c>
      <c r="J1143" t="b" cm="1">
        <f t="array" ref="J1143">_xlfn.IFS($I1143&gt;=$C$5-$B$27,TRUE,$P1143&gt;=$B$6,FALSE,TRUE,$J1142)</f>
        <v>0</v>
      </c>
      <c r="K1143" t="b" cm="1">
        <f t="array" ref="K1143">_xlfn.IFS($L1143&gt;=$B$4-$B$27,FALSE,$I1143&gt;=$B$5-$B$27,TRUE,AND($J1143,NOT($K1142)),FALSE,$K1142,TRUE,TRUE,FALSE)</f>
        <v>0</v>
      </c>
      <c r="L1143" cm="1">
        <f t="array" ref="L1143">_xlfn.IFS($K1142,$L1142+$B$27,NOT($K1142),0,TRUE,$K1142)</f>
        <v>0</v>
      </c>
      <c r="M1143" t="b" cm="1">
        <f t="array" ref="M1143">_xlfn.IFS($K1143,FALSE,AND($J1143,NOT($K1143),$P1143&lt;$B$6),TRUE,TRUE,FALSE)</f>
        <v>0</v>
      </c>
      <c r="N1143" cm="1">
        <f t="array" ref="N1143">_xlfn.IFS($N1142&gt;=$C$7-$B$27,0,$M1142,$N1142+$B$27,TRUE,0)</f>
        <v>0</v>
      </c>
      <c r="O1143" t="b" cm="1">
        <f t="array" ref="O1143">_xlfn.IFS(AND($J1143,NOT($K1143),NOT($M1143)),TRUE,$P1143&gt;=$B$6,FALSE,AND($J1143,NOT($K1143),$M1143,$N1143=0),TRUE,TRUE,FALSE)</f>
        <v>0</v>
      </c>
      <c r="P1143" cm="1">
        <f t="array" ref="P1143">_xlfn.IFS(AND($O1142,$P1142&lt;$B$6),$P1142+1,AND(NOT($J1142),$P1142&gt;0),0,TRUE,$P1142)</f>
        <v>0</v>
      </c>
      <c r="Q1143" s="1">
        <f t="shared" si="86"/>
        <v>60</v>
      </c>
      <c r="R1143" s="1">
        <f t="shared" si="87"/>
        <v>3000</v>
      </c>
      <c r="S1143" s="17">
        <f t="shared" si="88"/>
        <v>157.89473684210526</v>
      </c>
      <c r="T1143" s="1" cm="1">
        <f t="array" ref="T1143">_xlfn.IFS($B$6=1,Q1143*$B$10,AND(P1142=0,P1143&gt;=1),T1142+$B$6*$B$10*$B$8,TRUE,T1142)</f>
        <v>2400</v>
      </c>
      <c r="U1143" s="17">
        <f t="shared" si="89"/>
        <v>126.31578947368421</v>
      </c>
    </row>
    <row r="1144" spans="7:21" x14ac:dyDescent="0.25">
      <c r="G1144" s="15">
        <v>1142</v>
      </c>
      <c r="H1144" s="17">
        <f t="shared" si="85"/>
        <v>19.016666666666666</v>
      </c>
      <c r="I1144" cm="1">
        <f t="array" ref="I1144">_xlfn.IFS(AND(NOT($I1143=0),$J1143),0,NOT($J1143),$I1143+$B$27,TRUE,$I1143)</f>
        <v>3.2666666666666599</v>
      </c>
      <c r="J1144" t="b" cm="1">
        <f t="array" ref="J1144">_xlfn.IFS($I1144&gt;=$C$5-$B$27,TRUE,$P1144&gt;=$B$6,FALSE,TRUE,$J1143)</f>
        <v>0</v>
      </c>
      <c r="K1144" t="b" cm="1">
        <f t="array" ref="K1144">_xlfn.IFS($L1144&gt;=$B$4-$B$27,FALSE,$I1144&gt;=$B$5-$B$27,TRUE,AND($J1144,NOT($K1143)),FALSE,$K1143,TRUE,TRUE,FALSE)</f>
        <v>0</v>
      </c>
      <c r="L1144" cm="1">
        <f t="array" ref="L1144">_xlfn.IFS($K1143,$L1143+$B$27,NOT($K1143),0,TRUE,$K1143)</f>
        <v>0</v>
      </c>
      <c r="M1144" t="b" cm="1">
        <f t="array" ref="M1144">_xlfn.IFS($K1144,FALSE,AND($J1144,NOT($K1144),$P1144&lt;$B$6),TRUE,TRUE,FALSE)</f>
        <v>0</v>
      </c>
      <c r="N1144" cm="1">
        <f t="array" ref="N1144">_xlfn.IFS($N1143&gt;=$C$7-$B$27,0,$M1143,$N1143+$B$27,TRUE,0)</f>
        <v>0</v>
      </c>
      <c r="O1144" t="b" cm="1">
        <f t="array" ref="O1144">_xlfn.IFS(AND($J1144,NOT($K1144),NOT($M1144)),TRUE,$P1144&gt;=$B$6,FALSE,AND($J1144,NOT($K1144),$M1144,$N1144=0),TRUE,TRUE,FALSE)</f>
        <v>0</v>
      </c>
      <c r="P1144" cm="1">
        <f t="array" ref="P1144">_xlfn.IFS(AND($O1143,$P1143&lt;$B$6),$P1143+1,AND(NOT($J1143),$P1143&gt;0),0,TRUE,$P1143)</f>
        <v>0</v>
      </c>
      <c r="Q1144" s="1">
        <f t="shared" si="86"/>
        <v>60</v>
      </c>
      <c r="R1144" s="1">
        <f t="shared" si="87"/>
        <v>3000</v>
      </c>
      <c r="S1144" s="17">
        <f t="shared" si="88"/>
        <v>157.75635407537249</v>
      </c>
      <c r="T1144" s="1" cm="1">
        <f t="array" ref="T1144">_xlfn.IFS($B$6=1,Q1144*$B$10,AND(P1143=0,P1144&gt;=1),T1143+$B$6*$B$10*$B$8,TRUE,T1143)</f>
        <v>2400</v>
      </c>
      <c r="U1144" s="17">
        <f t="shared" si="89"/>
        <v>126.205083260298</v>
      </c>
    </row>
    <row r="1145" spans="7:21" x14ac:dyDescent="0.25">
      <c r="G1145" s="15">
        <v>1143</v>
      </c>
      <c r="H1145" s="17">
        <f t="shared" si="85"/>
        <v>19.033333333333331</v>
      </c>
      <c r="I1145" cm="1">
        <f t="array" ref="I1145">_xlfn.IFS(AND(NOT($I1144=0),$J1144),0,NOT($J1144),$I1144+$B$27,TRUE,$I1144)</f>
        <v>3.2833333333333266</v>
      </c>
      <c r="J1145" t="b" cm="1">
        <f t="array" ref="J1145">_xlfn.IFS($I1145&gt;=$C$5-$B$27,TRUE,$P1145&gt;=$B$6,FALSE,TRUE,$J1144)</f>
        <v>0</v>
      </c>
      <c r="K1145" t="b" cm="1">
        <f t="array" ref="K1145">_xlfn.IFS($L1145&gt;=$B$4-$B$27,FALSE,$I1145&gt;=$B$5-$B$27,TRUE,AND($J1145,NOT($K1144)),FALSE,$K1144,TRUE,TRUE,FALSE)</f>
        <v>0</v>
      </c>
      <c r="L1145" cm="1">
        <f t="array" ref="L1145">_xlfn.IFS($K1144,$L1144+$B$27,NOT($K1144),0,TRUE,$K1144)</f>
        <v>0</v>
      </c>
      <c r="M1145" t="b" cm="1">
        <f t="array" ref="M1145">_xlfn.IFS($K1145,FALSE,AND($J1145,NOT($K1145),$P1145&lt;$B$6),TRUE,TRUE,FALSE)</f>
        <v>0</v>
      </c>
      <c r="N1145" cm="1">
        <f t="array" ref="N1145">_xlfn.IFS($N1144&gt;=$C$7-$B$27,0,$M1144,$N1144+$B$27,TRUE,0)</f>
        <v>0</v>
      </c>
      <c r="O1145" t="b" cm="1">
        <f t="array" ref="O1145">_xlfn.IFS(AND($J1145,NOT($K1145),NOT($M1145)),TRUE,$P1145&gt;=$B$6,FALSE,AND($J1145,NOT($K1145),$M1145,$N1145=0),TRUE,TRUE,FALSE)</f>
        <v>0</v>
      </c>
      <c r="P1145" cm="1">
        <f t="array" ref="P1145">_xlfn.IFS(AND($O1144,$P1144&lt;$B$6),$P1144+1,AND(NOT($J1144),$P1144&gt;0),0,TRUE,$P1144)</f>
        <v>0</v>
      </c>
      <c r="Q1145" s="1">
        <f t="shared" si="86"/>
        <v>60</v>
      </c>
      <c r="R1145" s="1">
        <f t="shared" si="87"/>
        <v>3000</v>
      </c>
      <c r="S1145" s="17">
        <f t="shared" si="88"/>
        <v>157.6182136602452</v>
      </c>
      <c r="T1145" s="1" cm="1">
        <f t="array" ref="T1145">_xlfn.IFS($B$6=1,Q1145*$B$10,AND(P1144=0,P1145&gt;=1),T1144+$B$6*$B$10*$B$8,TRUE,T1144)</f>
        <v>2400</v>
      </c>
      <c r="U1145" s="17">
        <f t="shared" si="89"/>
        <v>126.09457092819616</v>
      </c>
    </row>
    <row r="1146" spans="7:21" x14ac:dyDescent="0.25">
      <c r="G1146" s="15">
        <v>1144</v>
      </c>
      <c r="H1146" s="17">
        <f t="shared" si="85"/>
        <v>19.05</v>
      </c>
      <c r="I1146" cm="1">
        <f t="array" ref="I1146">_xlfn.IFS(AND(NOT($I1145=0),$J1145),0,NOT($J1145),$I1145+$B$27,TRUE,$I1145)</f>
        <v>3.2999999999999932</v>
      </c>
      <c r="J1146" t="b" cm="1">
        <f t="array" ref="J1146">_xlfn.IFS($I1146&gt;=$C$5-$B$27,TRUE,$P1146&gt;=$B$6,FALSE,TRUE,$J1145)</f>
        <v>0</v>
      </c>
      <c r="K1146" t="b" cm="1">
        <f t="array" ref="K1146">_xlfn.IFS($L1146&gt;=$B$4-$B$27,FALSE,$I1146&gt;=$B$5-$B$27,TRUE,AND($J1146,NOT($K1145)),FALSE,$K1145,TRUE,TRUE,FALSE)</f>
        <v>0</v>
      </c>
      <c r="L1146" cm="1">
        <f t="array" ref="L1146">_xlfn.IFS($K1145,$L1145+$B$27,NOT($K1145),0,TRUE,$K1145)</f>
        <v>0</v>
      </c>
      <c r="M1146" t="b" cm="1">
        <f t="array" ref="M1146">_xlfn.IFS($K1146,FALSE,AND($J1146,NOT($K1146),$P1146&lt;$B$6),TRUE,TRUE,FALSE)</f>
        <v>0</v>
      </c>
      <c r="N1146" cm="1">
        <f t="array" ref="N1146">_xlfn.IFS($N1145&gt;=$C$7-$B$27,0,$M1145,$N1145+$B$27,TRUE,0)</f>
        <v>0</v>
      </c>
      <c r="O1146" t="b" cm="1">
        <f t="array" ref="O1146">_xlfn.IFS(AND($J1146,NOT($K1146),NOT($M1146)),TRUE,$P1146&gt;=$B$6,FALSE,AND($J1146,NOT($K1146),$M1146,$N1146=0),TRUE,TRUE,FALSE)</f>
        <v>0</v>
      </c>
      <c r="P1146" cm="1">
        <f t="array" ref="P1146">_xlfn.IFS(AND($O1145,$P1145&lt;$B$6),$P1145+1,AND(NOT($J1145),$P1145&gt;0),0,TRUE,$P1145)</f>
        <v>0</v>
      </c>
      <c r="Q1146" s="1">
        <f t="shared" si="86"/>
        <v>60</v>
      </c>
      <c r="R1146" s="1">
        <f t="shared" si="87"/>
        <v>3000</v>
      </c>
      <c r="S1146" s="17">
        <f t="shared" si="88"/>
        <v>157.48031496062993</v>
      </c>
      <c r="T1146" s="1" cm="1">
        <f t="array" ref="T1146">_xlfn.IFS($B$6=1,Q1146*$B$10,AND(P1145=0,P1146&gt;=1),T1145+$B$6*$B$10*$B$8,TRUE,T1145)</f>
        <v>2400</v>
      </c>
      <c r="U1146" s="17">
        <f t="shared" si="89"/>
        <v>125.98425196850393</v>
      </c>
    </row>
    <row r="1147" spans="7:21" x14ac:dyDescent="0.25">
      <c r="G1147" s="15">
        <v>1145</v>
      </c>
      <c r="H1147" s="17">
        <f t="shared" si="85"/>
        <v>19.066666666666666</v>
      </c>
      <c r="I1147" cm="1">
        <f t="array" ref="I1147">_xlfn.IFS(AND(NOT($I1146=0),$J1146),0,NOT($J1146),$I1146+$B$27,TRUE,$I1146)</f>
        <v>3.3166666666666598</v>
      </c>
      <c r="J1147" t="b" cm="1">
        <f t="array" ref="J1147">_xlfn.IFS($I1147&gt;=$C$5-$B$27,TRUE,$P1147&gt;=$B$6,FALSE,TRUE,$J1146)</f>
        <v>0</v>
      </c>
      <c r="K1147" t="b" cm="1">
        <f t="array" ref="K1147">_xlfn.IFS($L1147&gt;=$B$4-$B$27,FALSE,$I1147&gt;=$B$5-$B$27,TRUE,AND($J1147,NOT($K1146)),FALSE,$K1146,TRUE,TRUE,FALSE)</f>
        <v>0</v>
      </c>
      <c r="L1147" cm="1">
        <f t="array" ref="L1147">_xlfn.IFS($K1146,$L1146+$B$27,NOT($K1146),0,TRUE,$K1146)</f>
        <v>0</v>
      </c>
      <c r="M1147" t="b" cm="1">
        <f t="array" ref="M1147">_xlfn.IFS($K1147,FALSE,AND($J1147,NOT($K1147),$P1147&lt;$B$6),TRUE,TRUE,FALSE)</f>
        <v>0</v>
      </c>
      <c r="N1147" cm="1">
        <f t="array" ref="N1147">_xlfn.IFS($N1146&gt;=$C$7-$B$27,0,$M1146,$N1146+$B$27,TRUE,0)</f>
        <v>0</v>
      </c>
      <c r="O1147" t="b" cm="1">
        <f t="array" ref="O1147">_xlfn.IFS(AND($J1147,NOT($K1147),NOT($M1147)),TRUE,$P1147&gt;=$B$6,FALSE,AND($J1147,NOT($K1147),$M1147,$N1147=0),TRUE,TRUE,FALSE)</f>
        <v>0</v>
      </c>
      <c r="P1147" cm="1">
        <f t="array" ref="P1147">_xlfn.IFS(AND($O1146,$P1146&lt;$B$6),$P1146+1,AND(NOT($J1146),$P1146&gt;0),0,TRUE,$P1146)</f>
        <v>0</v>
      </c>
      <c r="Q1147" s="1">
        <f t="shared" si="86"/>
        <v>60</v>
      </c>
      <c r="R1147" s="1">
        <f t="shared" si="87"/>
        <v>3000</v>
      </c>
      <c r="S1147" s="17">
        <f t="shared" si="88"/>
        <v>157.34265734265733</v>
      </c>
      <c r="T1147" s="1" cm="1">
        <f t="array" ref="T1147">_xlfn.IFS($B$6=1,Q1147*$B$10,AND(P1146=0,P1147&gt;=1),T1146+$B$6*$B$10*$B$8,TRUE,T1146)</f>
        <v>2400</v>
      </c>
      <c r="U1147" s="17">
        <f t="shared" si="89"/>
        <v>125.87412587412588</v>
      </c>
    </row>
    <row r="1148" spans="7:21" x14ac:dyDescent="0.25">
      <c r="G1148" s="15">
        <v>1146</v>
      </c>
      <c r="H1148" s="17">
        <f t="shared" si="85"/>
        <v>19.083333333333332</v>
      </c>
      <c r="I1148" cm="1">
        <f t="array" ref="I1148">_xlfn.IFS(AND(NOT($I1147=0),$J1147),0,NOT($J1147),$I1147+$B$27,TRUE,$I1147)</f>
        <v>3.3333333333333264</v>
      </c>
      <c r="J1148" t="b" cm="1">
        <f t="array" ref="J1148">_xlfn.IFS($I1148&gt;=$C$5-$B$27,TRUE,$P1148&gt;=$B$6,FALSE,TRUE,$J1147)</f>
        <v>0</v>
      </c>
      <c r="K1148" t="b" cm="1">
        <f t="array" ref="K1148">_xlfn.IFS($L1148&gt;=$B$4-$B$27,FALSE,$I1148&gt;=$B$5-$B$27,TRUE,AND($J1148,NOT($K1147)),FALSE,$K1147,TRUE,TRUE,FALSE)</f>
        <v>0</v>
      </c>
      <c r="L1148" cm="1">
        <f t="array" ref="L1148">_xlfn.IFS($K1147,$L1147+$B$27,NOT($K1147),0,TRUE,$K1147)</f>
        <v>0</v>
      </c>
      <c r="M1148" t="b" cm="1">
        <f t="array" ref="M1148">_xlfn.IFS($K1148,FALSE,AND($J1148,NOT($K1148),$P1148&lt;$B$6),TRUE,TRUE,FALSE)</f>
        <v>0</v>
      </c>
      <c r="N1148" cm="1">
        <f t="array" ref="N1148">_xlfn.IFS($N1147&gt;=$C$7-$B$27,0,$M1147,$N1147+$B$27,TRUE,0)</f>
        <v>0</v>
      </c>
      <c r="O1148" t="b" cm="1">
        <f t="array" ref="O1148">_xlfn.IFS(AND($J1148,NOT($K1148),NOT($M1148)),TRUE,$P1148&gt;=$B$6,FALSE,AND($J1148,NOT($K1148),$M1148,$N1148=0),TRUE,TRUE,FALSE)</f>
        <v>0</v>
      </c>
      <c r="P1148" cm="1">
        <f t="array" ref="P1148">_xlfn.IFS(AND($O1147,$P1147&lt;$B$6),$P1147+1,AND(NOT($J1147),$P1147&gt;0),0,TRUE,$P1147)</f>
        <v>0</v>
      </c>
      <c r="Q1148" s="1">
        <f t="shared" si="86"/>
        <v>60</v>
      </c>
      <c r="R1148" s="1">
        <f t="shared" si="87"/>
        <v>3000</v>
      </c>
      <c r="S1148" s="17">
        <f t="shared" si="88"/>
        <v>157.2052401746725</v>
      </c>
      <c r="T1148" s="1" cm="1">
        <f t="array" ref="T1148">_xlfn.IFS($B$6=1,Q1148*$B$10,AND(P1147=0,P1148&gt;=1),T1147+$B$6*$B$10*$B$8,TRUE,T1147)</f>
        <v>2400</v>
      </c>
      <c r="U1148" s="17">
        <f t="shared" si="89"/>
        <v>125.764192139738</v>
      </c>
    </row>
    <row r="1149" spans="7:21" x14ac:dyDescent="0.25">
      <c r="G1149" s="15">
        <v>1147</v>
      </c>
      <c r="H1149" s="17">
        <f t="shared" si="85"/>
        <v>19.100000000000001</v>
      </c>
      <c r="I1149" cm="1">
        <f t="array" ref="I1149">_xlfn.IFS(AND(NOT($I1148=0),$J1148),0,NOT($J1148),$I1148+$B$27,TRUE,$I1148)</f>
        <v>3.349999999999993</v>
      </c>
      <c r="J1149" t="b" cm="1">
        <f t="array" ref="J1149">_xlfn.IFS($I1149&gt;=$C$5-$B$27,TRUE,$P1149&gt;=$B$6,FALSE,TRUE,$J1148)</f>
        <v>0</v>
      </c>
      <c r="K1149" t="b" cm="1">
        <f t="array" ref="K1149">_xlfn.IFS($L1149&gt;=$B$4-$B$27,FALSE,$I1149&gt;=$B$5-$B$27,TRUE,AND($J1149,NOT($K1148)),FALSE,$K1148,TRUE,TRUE,FALSE)</f>
        <v>0</v>
      </c>
      <c r="L1149" cm="1">
        <f t="array" ref="L1149">_xlfn.IFS($K1148,$L1148+$B$27,NOT($K1148),0,TRUE,$K1148)</f>
        <v>0</v>
      </c>
      <c r="M1149" t="b" cm="1">
        <f t="array" ref="M1149">_xlfn.IFS($K1149,FALSE,AND($J1149,NOT($K1149),$P1149&lt;$B$6),TRUE,TRUE,FALSE)</f>
        <v>0</v>
      </c>
      <c r="N1149" cm="1">
        <f t="array" ref="N1149">_xlfn.IFS($N1148&gt;=$C$7-$B$27,0,$M1148,$N1148+$B$27,TRUE,0)</f>
        <v>0</v>
      </c>
      <c r="O1149" t="b" cm="1">
        <f t="array" ref="O1149">_xlfn.IFS(AND($J1149,NOT($K1149),NOT($M1149)),TRUE,$P1149&gt;=$B$6,FALSE,AND($J1149,NOT($K1149),$M1149,$N1149=0),TRUE,TRUE,FALSE)</f>
        <v>0</v>
      </c>
      <c r="P1149" cm="1">
        <f t="array" ref="P1149">_xlfn.IFS(AND($O1148,$P1148&lt;$B$6),$P1148+1,AND(NOT($J1148),$P1148&gt;0),0,TRUE,$P1148)</f>
        <v>0</v>
      </c>
      <c r="Q1149" s="1">
        <f t="shared" si="86"/>
        <v>60</v>
      </c>
      <c r="R1149" s="1">
        <f t="shared" si="87"/>
        <v>3000</v>
      </c>
      <c r="S1149" s="17">
        <f t="shared" si="88"/>
        <v>157.06806282722511</v>
      </c>
      <c r="T1149" s="1" cm="1">
        <f t="array" ref="T1149">_xlfn.IFS($B$6=1,Q1149*$B$10,AND(P1148=0,P1149&gt;=1),T1148+$B$6*$B$10*$B$8,TRUE,T1148)</f>
        <v>2400</v>
      </c>
      <c r="U1149" s="17">
        <f t="shared" si="89"/>
        <v>125.6544502617801</v>
      </c>
    </row>
    <row r="1150" spans="7:21" x14ac:dyDescent="0.25">
      <c r="G1150" s="15">
        <v>1148</v>
      </c>
      <c r="H1150" s="17">
        <f t="shared" si="85"/>
        <v>19.116666666666667</v>
      </c>
      <c r="I1150" cm="1">
        <f t="array" ref="I1150">_xlfn.IFS(AND(NOT($I1149=0),$J1149),0,NOT($J1149),$I1149+$B$27,TRUE,$I1149)</f>
        <v>3.3666666666666596</v>
      </c>
      <c r="J1150" t="b" cm="1">
        <f t="array" ref="J1150">_xlfn.IFS($I1150&gt;=$C$5-$B$27,TRUE,$P1150&gt;=$B$6,FALSE,TRUE,$J1149)</f>
        <v>0</v>
      </c>
      <c r="K1150" t="b" cm="1">
        <f t="array" ref="K1150">_xlfn.IFS($L1150&gt;=$B$4-$B$27,FALSE,$I1150&gt;=$B$5-$B$27,TRUE,AND($J1150,NOT($K1149)),FALSE,$K1149,TRUE,TRUE,FALSE)</f>
        <v>0</v>
      </c>
      <c r="L1150" cm="1">
        <f t="array" ref="L1150">_xlfn.IFS($K1149,$L1149+$B$27,NOT($K1149),0,TRUE,$K1149)</f>
        <v>0</v>
      </c>
      <c r="M1150" t="b" cm="1">
        <f t="array" ref="M1150">_xlfn.IFS($K1150,FALSE,AND($J1150,NOT($K1150),$P1150&lt;$B$6),TRUE,TRUE,FALSE)</f>
        <v>0</v>
      </c>
      <c r="N1150" cm="1">
        <f t="array" ref="N1150">_xlfn.IFS($N1149&gt;=$C$7-$B$27,0,$M1149,$N1149+$B$27,TRUE,0)</f>
        <v>0</v>
      </c>
      <c r="O1150" t="b" cm="1">
        <f t="array" ref="O1150">_xlfn.IFS(AND($J1150,NOT($K1150),NOT($M1150)),TRUE,$P1150&gt;=$B$6,FALSE,AND($J1150,NOT($K1150),$M1150,$N1150=0),TRUE,TRUE,FALSE)</f>
        <v>0</v>
      </c>
      <c r="P1150" cm="1">
        <f t="array" ref="P1150">_xlfn.IFS(AND($O1149,$P1149&lt;$B$6),$P1149+1,AND(NOT($J1149),$P1149&gt;0),0,TRUE,$P1149)</f>
        <v>0</v>
      </c>
      <c r="Q1150" s="1">
        <f t="shared" si="86"/>
        <v>60</v>
      </c>
      <c r="R1150" s="1">
        <f t="shared" si="87"/>
        <v>3000</v>
      </c>
      <c r="S1150" s="17">
        <f t="shared" si="88"/>
        <v>156.93112467306014</v>
      </c>
      <c r="T1150" s="1" cm="1">
        <f t="array" ref="T1150">_xlfn.IFS($B$6=1,Q1150*$B$10,AND(P1149=0,P1150&gt;=1),T1149+$B$6*$B$10*$B$8,TRUE,T1149)</f>
        <v>2400</v>
      </c>
      <c r="U1150" s="17">
        <f t="shared" si="89"/>
        <v>125.54489973844812</v>
      </c>
    </row>
    <row r="1151" spans="7:21" x14ac:dyDescent="0.25">
      <c r="G1151" s="15">
        <v>1149</v>
      </c>
      <c r="H1151" s="17">
        <f t="shared" si="85"/>
        <v>19.133333333333333</v>
      </c>
      <c r="I1151" cm="1">
        <f t="array" ref="I1151">_xlfn.IFS(AND(NOT($I1150=0),$J1150),0,NOT($J1150),$I1150+$B$27,TRUE,$I1150)</f>
        <v>3.3833333333333262</v>
      </c>
      <c r="J1151" t="b" cm="1">
        <f t="array" ref="J1151">_xlfn.IFS($I1151&gt;=$C$5-$B$27,TRUE,$P1151&gt;=$B$6,FALSE,TRUE,$J1150)</f>
        <v>0</v>
      </c>
      <c r="K1151" t="b" cm="1">
        <f t="array" ref="K1151">_xlfn.IFS($L1151&gt;=$B$4-$B$27,FALSE,$I1151&gt;=$B$5-$B$27,TRUE,AND($J1151,NOT($K1150)),FALSE,$K1150,TRUE,TRUE,FALSE)</f>
        <v>0</v>
      </c>
      <c r="L1151" cm="1">
        <f t="array" ref="L1151">_xlfn.IFS($K1150,$L1150+$B$27,NOT($K1150),0,TRUE,$K1150)</f>
        <v>0</v>
      </c>
      <c r="M1151" t="b" cm="1">
        <f t="array" ref="M1151">_xlfn.IFS($K1151,FALSE,AND($J1151,NOT($K1151),$P1151&lt;$B$6),TRUE,TRUE,FALSE)</f>
        <v>0</v>
      </c>
      <c r="N1151" cm="1">
        <f t="array" ref="N1151">_xlfn.IFS($N1150&gt;=$C$7-$B$27,0,$M1150,$N1150+$B$27,TRUE,0)</f>
        <v>0</v>
      </c>
      <c r="O1151" t="b" cm="1">
        <f t="array" ref="O1151">_xlfn.IFS(AND($J1151,NOT($K1151),NOT($M1151)),TRUE,$P1151&gt;=$B$6,FALSE,AND($J1151,NOT($K1151),$M1151,$N1151=0),TRUE,TRUE,FALSE)</f>
        <v>0</v>
      </c>
      <c r="P1151" cm="1">
        <f t="array" ref="P1151">_xlfn.IFS(AND($O1150,$P1150&lt;$B$6),$P1150+1,AND(NOT($J1150),$P1150&gt;0),0,TRUE,$P1150)</f>
        <v>0</v>
      </c>
      <c r="Q1151" s="1">
        <f t="shared" si="86"/>
        <v>60</v>
      </c>
      <c r="R1151" s="1">
        <f t="shared" si="87"/>
        <v>3000</v>
      </c>
      <c r="S1151" s="17">
        <f t="shared" si="88"/>
        <v>156.79442508710801</v>
      </c>
      <c r="T1151" s="1" cm="1">
        <f t="array" ref="T1151">_xlfn.IFS($B$6=1,Q1151*$B$10,AND(P1150=0,P1151&gt;=1),T1150+$B$6*$B$10*$B$8,TRUE,T1150)</f>
        <v>2400</v>
      </c>
      <c r="U1151" s="17">
        <f t="shared" si="89"/>
        <v>125.43554006968641</v>
      </c>
    </row>
    <row r="1152" spans="7:21" x14ac:dyDescent="0.25">
      <c r="G1152" s="15">
        <v>1150</v>
      </c>
      <c r="H1152" s="17">
        <f t="shared" si="85"/>
        <v>19.149999999999999</v>
      </c>
      <c r="I1152" cm="1">
        <f t="array" ref="I1152">_xlfn.IFS(AND(NOT($I1151=0),$J1151),0,NOT($J1151),$I1151+$B$27,TRUE,$I1151)</f>
        <v>3.3999999999999928</v>
      </c>
      <c r="J1152" t="b" cm="1">
        <f t="array" ref="J1152">_xlfn.IFS($I1152&gt;=$C$5-$B$27,TRUE,$P1152&gt;=$B$6,FALSE,TRUE,$J1151)</f>
        <v>0</v>
      </c>
      <c r="K1152" t="b" cm="1">
        <f t="array" ref="K1152">_xlfn.IFS($L1152&gt;=$B$4-$B$27,FALSE,$I1152&gt;=$B$5-$B$27,TRUE,AND($J1152,NOT($K1151)),FALSE,$K1151,TRUE,TRUE,FALSE)</f>
        <v>0</v>
      </c>
      <c r="L1152" cm="1">
        <f t="array" ref="L1152">_xlfn.IFS($K1151,$L1151+$B$27,NOT($K1151),0,TRUE,$K1151)</f>
        <v>0</v>
      </c>
      <c r="M1152" t="b" cm="1">
        <f t="array" ref="M1152">_xlfn.IFS($K1152,FALSE,AND($J1152,NOT($K1152),$P1152&lt;$B$6),TRUE,TRUE,FALSE)</f>
        <v>0</v>
      </c>
      <c r="N1152" cm="1">
        <f t="array" ref="N1152">_xlfn.IFS($N1151&gt;=$C$7-$B$27,0,$M1151,$N1151+$B$27,TRUE,0)</f>
        <v>0</v>
      </c>
      <c r="O1152" t="b" cm="1">
        <f t="array" ref="O1152">_xlfn.IFS(AND($J1152,NOT($K1152),NOT($M1152)),TRUE,$P1152&gt;=$B$6,FALSE,AND($J1152,NOT($K1152),$M1152,$N1152=0),TRUE,TRUE,FALSE)</f>
        <v>0</v>
      </c>
      <c r="P1152" cm="1">
        <f t="array" ref="P1152">_xlfn.IFS(AND($O1151,$P1151&lt;$B$6),$P1151+1,AND(NOT($J1151),$P1151&gt;0),0,TRUE,$P1151)</f>
        <v>0</v>
      </c>
      <c r="Q1152" s="1">
        <f t="shared" si="86"/>
        <v>60</v>
      </c>
      <c r="R1152" s="1">
        <f t="shared" si="87"/>
        <v>3000</v>
      </c>
      <c r="S1152" s="17">
        <f t="shared" si="88"/>
        <v>156.65796344647521</v>
      </c>
      <c r="T1152" s="1" cm="1">
        <f t="array" ref="T1152">_xlfn.IFS($B$6=1,Q1152*$B$10,AND(P1151=0,P1152&gt;=1),T1151+$B$6*$B$10*$B$8,TRUE,T1151)</f>
        <v>2400</v>
      </c>
      <c r="U1152" s="17">
        <f t="shared" si="89"/>
        <v>125.32637075718017</v>
      </c>
    </row>
    <row r="1153" spans="7:21" x14ac:dyDescent="0.25">
      <c r="G1153" s="15">
        <v>1151</v>
      </c>
      <c r="H1153" s="17">
        <f t="shared" si="85"/>
        <v>19.166666666666668</v>
      </c>
      <c r="I1153" cm="1">
        <f t="array" ref="I1153">_xlfn.IFS(AND(NOT($I1152=0),$J1152),0,NOT($J1152),$I1152+$B$27,TRUE,$I1152)</f>
        <v>3.4166666666666594</v>
      </c>
      <c r="J1153" t="b" cm="1">
        <f t="array" ref="J1153">_xlfn.IFS($I1153&gt;=$C$5-$B$27,TRUE,$P1153&gt;=$B$6,FALSE,TRUE,$J1152)</f>
        <v>0</v>
      </c>
      <c r="K1153" t="b" cm="1">
        <f t="array" ref="K1153">_xlfn.IFS($L1153&gt;=$B$4-$B$27,FALSE,$I1153&gt;=$B$5-$B$27,TRUE,AND($J1153,NOT($K1152)),FALSE,$K1152,TRUE,TRUE,FALSE)</f>
        <v>0</v>
      </c>
      <c r="L1153" cm="1">
        <f t="array" ref="L1153">_xlfn.IFS($K1152,$L1152+$B$27,NOT($K1152),0,TRUE,$K1152)</f>
        <v>0</v>
      </c>
      <c r="M1153" t="b" cm="1">
        <f t="array" ref="M1153">_xlfn.IFS($K1153,FALSE,AND($J1153,NOT($K1153),$P1153&lt;$B$6),TRUE,TRUE,FALSE)</f>
        <v>0</v>
      </c>
      <c r="N1153" cm="1">
        <f t="array" ref="N1153">_xlfn.IFS($N1152&gt;=$C$7-$B$27,0,$M1152,$N1152+$B$27,TRUE,0)</f>
        <v>0</v>
      </c>
      <c r="O1153" t="b" cm="1">
        <f t="array" ref="O1153">_xlfn.IFS(AND($J1153,NOT($K1153),NOT($M1153)),TRUE,$P1153&gt;=$B$6,FALSE,AND($J1153,NOT($K1153),$M1153,$N1153=0),TRUE,TRUE,FALSE)</f>
        <v>0</v>
      </c>
      <c r="P1153" cm="1">
        <f t="array" ref="P1153">_xlfn.IFS(AND($O1152,$P1152&lt;$B$6),$P1152+1,AND(NOT($J1152),$P1152&gt;0),0,TRUE,$P1152)</f>
        <v>0</v>
      </c>
      <c r="Q1153" s="1">
        <f t="shared" si="86"/>
        <v>60</v>
      </c>
      <c r="R1153" s="1">
        <f t="shared" si="87"/>
        <v>3000</v>
      </c>
      <c r="S1153" s="17">
        <f t="shared" si="88"/>
        <v>156.52173913043478</v>
      </c>
      <c r="T1153" s="1" cm="1">
        <f t="array" ref="T1153">_xlfn.IFS($B$6=1,Q1153*$B$10,AND(P1152=0,P1153&gt;=1),T1152+$B$6*$B$10*$B$8,TRUE,T1152)</f>
        <v>2400</v>
      </c>
      <c r="U1153" s="17">
        <f t="shared" si="89"/>
        <v>125.21739130434781</v>
      </c>
    </row>
    <row r="1154" spans="7:21" x14ac:dyDescent="0.25">
      <c r="G1154" s="15">
        <v>1152</v>
      </c>
      <c r="H1154" s="17">
        <f t="shared" si="85"/>
        <v>19.183333333333334</v>
      </c>
      <c r="I1154" cm="1">
        <f t="array" ref="I1154">_xlfn.IFS(AND(NOT($I1153=0),$J1153),0,NOT($J1153),$I1153+$B$27,TRUE,$I1153)</f>
        <v>3.433333333333326</v>
      </c>
      <c r="J1154" t="b" cm="1">
        <f t="array" ref="J1154">_xlfn.IFS($I1154&gt;=$C$5-$B$27,TRUE,$P1154&gt;=$B$6,FALSE,TRUE,$J1153)</f>
        <v>0</v>
      </c>
      <c r="K1154" t="b" cm="1">
        <f t="array" ref="K1154">_xlfn.IFS($L1154&gt;=$B$4-$B$27,FALSE,$I1154&gt;=$B$5-$B$27,TRUE,AND($J1154,NOT($K1153)),FALSE,$K1153,TRUE,TRUE,FALSE)</f>
        <v>0</v>
      </c>
      <c r="L1154" cm="1">
        <f t="array" ref="L1154">_xlfn.IFS($K1153,$L1153+$B$27,NOT($K1153),0,TRUE,$K1153)</f>
        <v>0</v>
      </c>
      <c r="M1154" t="b" cm="1">
        <f t="array" ref="M1154">_xlfn.IFS($K1154,FALSE,AND($J1154,NOT($K1154),$P1154&lt;$B$6),TRUE,TRUE,FALSE)</f>
        <v>0</v>
      </c>
      <c r="N1154" cm="1">
        <f t="array" ref="N1154">_xlfn.IFS($N1153&gt;=$C$7-$B$27,0,$M1153,$N1153+$B$27,TRUE,0)</f>
        <v>0</v>
      </c>
      <c r="O1154" t="b" cm="1">
        <f t="array" ref="O1154">_xlfn.IFS(AND($J1154,NOT($K1154),NOT($M1154)),TRUE,$P1154&gt;=$B$6,FALSE,AND($J1154,NOT($K1154),$M1154,$N1154=0),TRUE,TRUE,FALSE)</f>
        <v>0</v>
      </c>
      <c r="P1154" cm="1">
        <f t="array" ref="P1154">_xlfn.IFS(AND($O1153,$P1153&lt;$B$6),$P1153+1,AND(NOT($J1153),$P1153&gt;0),0,TRUE,$P1153)</f>
        <v>0</v>
      </c>
      <c r="Q1154" s="1">
        <f t="shared" si="86"/>
        <v>60</v>
      </c>
      <c r="R1154" s="1">
        <f t="shared" si="87"/>
        <v>3000</v>
      </c>
      <c r="S1154" s="17">
        <f t="shared" si="88"/>
        <v>156.38575152041702</v>
      </c>
      <c r="T1154" s="1" cm="1">
        <f t="array" ref="T1154">_xlfn.IFS($B$6=1,Q1154*$B$10,AND(P1153=0,P1154&gt;=1),T1153+$B$6*$B$10*$B$8,TRUE,T1153)</f>
        <v>2400</v>
      </c>
      <c r="U1154" s="17">
        <f t="shared" si="89"/>
        <v>125.10860121633362</v>
      </c>
    </row>
    <row r="1155" spans="7:21" x14ac:dyDescent="0.25">
      <c r="G1155" s="15">
        <v>1153</v>
      </c>
      <c r="H1155" s="17">
        <f t="shared" ref="H1155:H1218" si="90">($G1155-1)*$B$27</f>
        <v>19.2</v>
      </c>
      <c r="I1155" cm="1">
        <f t="array" ref="I1155">_xlfn.IFS(AND(NOT($I1154=0),$J1154),0,NOT($J1154),$I1154+$B$27,TRUE,$I1154)</f>
        <v>3.4499999999999926</v>
      </c>
      <c r="J1155" t="b" cm="1">
        <f t="array" ref="J1155">_xlfn.IFS($I1155&gt;=$C$5-$B$27,TRUE,$P1155&gt;=$B$6,FALSE,TRUE,$J1154)</f>
        <v>0</v>
      </c>
      <c r="K1155" t="b" cm="1">
        <f t="array" ref="K1155">_xlfn.IFS($L1155&gt;=$B$4-$B$27,FALSE,$I1155&gt;=$B$5-$B$27,TRUE,AND($J1155,NOT($K1154)),FALSE,$K1154,TRUE,TRUE,FALSE)</f>
        <v>0</v>
      </c>
      <c r="L1155" cm="1">
        <f t="array" ref="L1155">_xlfn.IFS($K1154,$L1154+$B$27,NOT($K1154),0,TRUE,$K1154)</f>
        <v>0</v>
      </c>
      <c r="M1155" t="b" cm="1">
        <f t="array" ref="M1155">_xlfn.IFS($K1155,FALSE,AND($J1155,NOT($K1155),$P1155&lt;$B$6),TRUE,TRUE,FALSE)</f>
        <v>0</v>
      </c>
      <c r="N1155" cm="1">
        <f t="array" ref="N1155">_xlfn.IFS($N1154&gt;=$C$7-$B$27,0,$M1154,$N1154+$B$27,TRUE,0)</f>
        <v>0</v>
      </c>
      <c r="O1155" t="b" cm="1">
        <f t="array" ref="O1155">_xlfn.IFS(AND($J1155,NOT($K1155),NOT($M1155)),TRUE,$P1155&gt;=$B$6,FALSE,AND($J1155,NOT($K1155),$M1155,$N1155=0),TRUE,TRUE,FALSE)</f>
        <v>0</v>
      </c>
      <c r="P1155" cm="1">
        <f t="array" ref="P1155">_xlfn.IFS(AND($O1154,$P1154&lt;$B$6),$P1154+1,AND(NOT($J1154),$P1154&gt;0),0,TRUE,$P1154)</f>
        <v>0</v>
      </c>
      <c r="Q1155" s="1">
        <f t="shared" ref="Q1155:Q1218" si="91">IF($O1154,$Q1154+$B$8,$Q1154)</f>
        <v>60</v>
      </c>
      <c r="R1155" s="1">
        <f t="shared" ref="R1155:R1218" si="92">IF($O1154,$R1154+$B$8*$B$9,$R1154)</f>
        <v>3000</v>
      </c>
      <c r="S1155" s="17">
        <f t="shared" si="88"/>
        <v>156.25</v>
      </c>
      <c r="T1155" s="1" cm="1">
        <f t="array" ref="T1155">_xlfn.IFS($B$6=1,Q1155*$B$10,AND(P1154=0,P1155&gt;=1),T1154+$B$6*$B$10*$B$8,TRUE,T1154)</f>
        <v>2400</v>
      </c>
      <c r="U1155" s="17">
        <f t="shared" si="89"/>
        <v>125</v>
      </c>
    </row>
    <row r="1156" spans="7:21" x14ac:dyDescent="0.25">
      <c r="G1156" s="15">
        <v>1154</v>
      </c>
      <c r="H1156" s="17">
        <f t="shared" si="90"/>
        <v>19.216666666666665</v>
      </c>
      <c r="I1156" cm="1">
        <f t="array" ref="I1156">_xlfn.IFS(AND(NOT($I1155=0),$J1155),0,NOT($J1155),$I1155+$B$27,TRUE,$I1155)</f>
        <v>3.4666666666666592</v>
      </c>
      <c r="J1156" t="b" cm="1">
        <f t="array" ref="J1156">_xlfn.IFS($I1156&gt;=$C$5-$B$27,TRUE,$P1156&gt;=$B$6,FALSE,TRUE,$J1155)</f>
        <v>0</v>
      </c>
      <c r="K1156" t="b" cm="1">
        <f t="array" ref="K1156">_xlfn.IFS($L1156&gt;=$B$4-$B$27,FALSE,$I1156&gt;=$B$5-$B$27,TRUE,AND($J1156,NOT($K1155)),FALSE,$K1155,TRUE,TRUE,FALSE)</f>
        <v>0</v>
      </c>
      <c r="L1156" cm="1">
        <f t="array" ref="L1156">_xlfn.IFS($K1155,$L1155+$B$27,NOT($K1155),0,TRUE,$K1155)</f>
        <v>0</v>
      </c>
      <c r="M1156" t="b" cm="1">
        <f t="array" ref="M1156">_xlfn.IFS($K1156,FALSE,AND($J1156,NOT($K1156),$P1156&lt;$B$6),TRUE,TRUE,FALSE)</f>
        <v>0</v>
      </c>
      <c r="N1156" cm="1">
        <f t="array" ref="N1156">_xlfn.IFS($N1155&gt;=$C$7-$B$27,0,$M1155,$N1155+$B$27,TRUE,0)</f>
        <v>0</v>
      </c>
      <c r="O1156" t="b" cm="1">
        <f t="array" ref="O1156">_xlfn.IFS(AND($J1156,NOT($K1156),NOT($M1156)),TRUE,$P1156&gt;=$B$6,FALSE,AND($J1156,NOT($K1156),$M1156,$N1156=0),TRUE,TRUE,FALSE)</f>
        <v>0</v>
      </c>
      <c r="P1156" cm="1">
        <f t="array" ref="P1156">_xlfn.IFS(AND($O1155,$P1155&lt;$B$6),$P1155+1,AND(NOT($J1155),$P1155&gt;0),0,TRUE,$P1155)</f>
        <v>0</v>
      </c>
      <c r="Q1156" s="1">
        <f t="shared" si="91"/>
        <v>60</v>
      </c>
      <c r="R1156" s="1">
        <f t="shared" si="92"/>
        <v>3000</v>
      </c>
      <c r="S1156" s="17">
        <f t="shared" ref="S1156:S1219" si="93">$R1156/$H1156</f>
        <v>156.11448395490027</v>
      </c>
      <c r="T1156" s="1" cm="1">
        <f t="array" ref="T1156">_xlfn.IFS($B$6=1,Q1156*$B$10,AND(P1155=0,P1156&gt;=1),T1155+$B$6*$B$10*$B$8,TRUE,T1155)</f>
        <v>2400</v>
      </c>
      <c r="U1156" s="17">
        <f t="shared" ref="U1156:U1219" si="94">T1156/H1156</f>
        <v>124.89158716392022</v>
      </c>
    </row>
    <row r="1157" spans="7:21" x14ac:dyDescent="0.25">
      <c r="G1157" s="15">
        <v>1155</v>
      </c>
      <c r="H1157" s="17">
        <f t="shared" si="90"/>
        <v>19.233333333333334</v>
      </c>
      <c r="I1157" cm="1">
        <f t="array" ref="I1157">_xlfn.IFS(AND(NOT($I1156=0),$J1156),0,NOT($J1156),$I1156+$B$27,TRUE,$I1156)</f>
        <v>3.4833333333333258</v>
      </c>
      <c r="J1157" t="b" cm="1">
        <f t="array" ref="J1157">_xlfn.IFS($I1157&gt;=$C$5-$B$27,TRUE,$P1157&gt;=$B$6,FALSE,TRUE,$J1156)</f>
        <v>0</v>
      </c>
      <c r="K1157" t="b" cm="1">
        <f t="array" ref="K1157">_xlfn.IFS($L1157&gt;=$B$4-$B$27,FALSE,$I1157&gt;=$B$5-$B$27,TRUE,AND($J1157,NOT($K1156)),FALSE,$K1156,TRUE,TRUE,FALSE)</f>
        <v>0</v>
      </c>
      <c r="L1157" cm="1">
        <f t="array" ref="L1157">_xlfn.IFS($K1156,$L1156+$B$27,NOT($K1156),0,TRUE,$K1156)</f>
        <v>0</v>
      </c>
      <c r="M1157" t="b" cm="1">
        <f t="array" ref="M1157">_xlfn.IFS($K1157,FALSE,AND($J1157,NOT($K1157),$P1157&lt;$B$6),TRUE,TRUE,FALSE)</f>
        <v>0</v>
      </c>
      <c r="N1157" cm="1">
        <f t="array" ref="N1157">_xlfn.IFS($N1156&gt;=$C$7-$B$27,0,$M1156,$N1156+$B$27,TRUE,0)</f>
        <v>0</v>
      </c>
      <c r="O1157" t="b" cm="1">
        <f t="array" ref="O1157">_xlfn.IFS(AND($J1157,NOT($K1157),NOT($M1157)),TRUE,$P1157&gt;=$B$6,FALSE,AND($J1157,NOT($K1157),$M1157,$N1157=0),TRUE,TRUE,FALSE)</f>
        <v>0</v>
      </c>
      <c r="P1157" cm="1">
        <f t="array" ref="P1157">_xlfn.IFS(AND($O1156,$P1156&lt;$B$6),$P1156+1,AND(NOT($J1156),$P1156&gt;0),0,TRUE,$P1156)</f>
        <v>0</v>
      </c>
      <c r="Q1157" s="1">
        <f t="shared" si="91"/>
        <v>60</v>
      </c>
      <c r="R1157" s="1">
        <f t="shared" si="92"/>
        <v>3000</v>
      </c>
      <c r="S1157" s="17">
        <f t="shared" si="93"/>
        <v>155.97920277296359</v>
      </c>
      <c r="T1157" s="1" cm="1">
        <f t="array" ref="T1157">_xlfn.IFS($B$6=1,Q1157*$B$10,AND(P1156=0,P1157&gt;=1),T1156+$B$6*$B$10*$B$8,TRUE,T1156)</f>
        <v>2400</v>
      </c>
      <c r="U1157" s="17">
        <f t="shared" si="94"/>
        <v>124.78336221837088</v>
      </c>
    </row>
    <row r="1158" spans="7:21" x14ac:dyDescent="0.25">
      <c r="G1158" s="15">
        <v>1156</v>
      </c>
      <c r="H1158" s="17">
        <f t="shared" si="90"/>
        <v>19.25</v>
      </c>
      <c r="I1158" cm="1">
        <f t="array" ref="I1158">_xlfn.IFS(AND(NOT($I1157=0),$J1157),0,NOT($J1157),$I1157+$B$27,TRUE,$I1157)</f>
        <v>3.4999999999999925</v>
      </c>
      <c r="J1158" t="b" cm="1">
        <f t="array" ref="J1158">_xlfn.IFS($I1158&gt;=$C$5-$B$27,TRUE,$P1158&gt;=$B$6,FALSE,TRUE,$J1157)</f>
        <v>0</v>
      </c>
      <c r="K1158" t="b" cm="1">
        <f t="array" ref="K1158">_xlfn.IFS($L1158&gt;=$B$4-$B$27,FALSE,$I1158&gt;=$B$5-$B$27,TRUE,AND($J1158,NOT($K1157)),FALSE,$K1157,TRUE,TRUE,FALSE)</f>
        <v>0</v>
      </c>
      <c r="L1158" cm="1">
        <f t="array" ref="L1158">_xlfn.IFS($K1157,$L1157+$B$27,NOT($K1157),0,TRUE,$K1157)</f>
        <v>0</v>
      </c>
      <c r="M1158" t="b" cm="1">
        <f t="array" ref="M1158">_xlfn.IFS($K1158,FALSE,AND($J1158,NOT($K1158),$P1158&lt;$B$6),TRUE,TRUE,FALSE)</f>
        <v>0</v>
      </c>
      <c r="N1158" cm="1">
        <f t="array" ref="N1158">_xlfn.IFS($N1157&gt;=$C$7-$B$27,0,$M1157,$N1157+$B$27,TRUE,0)</f>
        <v>0</v>
      </c>
      <c r="O1158" t="b" cm="1">
        <f t="array" ref="O1158">_xlfn.IFS(AND($J1158,NOT($K1158),NOT($M1158)),TRUE,$P1158&gt;=$B$6,FALSE,AND($J1158,NOT($K1158),$M1158,$N1158=0),TRUE,TRUE,FALSE)</f>
        <v>0</v>
      </c>
      <c r="P1158" cm="1">
        <f t="array" ref="P1158">_xlfn.IFS(AND($O1157,$P1157&lt;$B$6),$P1157+1,AND(NOT($J1157),$P1157&gt;0),0,TRUE,$P1157)</f>
        <v>0</v>
      </c>
      <c r="Q1158" s="1">
        <f t="shared" si="91"/>
        <v>60</v>
      </c>
      <c r="R1158" s="1">
        <f t="shared" si="92"/>
        <v>3000</v>
      </c>
      <c r="S1158" s="17">
        <f t="shared" si="93"/>
        <v>155.84415584415584</v>
      </c>
      <c r="T1158" s="1" cm="1">
        <f t="array" ref="T1158">_xlfn.IFS($B$6=1,Q1158*$B$10,AND(P1157=0,P1158&gt;=1),T1157+$B$6*$B$10*$B$8,TRUE,T1157)</f>
        <v>2400</v>
      </c>
      <c r="U1158" s="17">
        <f t="shared" si="94"/>
        <v>124.67532467532467</v>
      </c>
    </row>
    <row r="1159" spans="7:21" x14ac:dyDescent="0.25">
      <c r="G1159" s="15">
        <v>1157</v>
      </c>
      <c r="H1159" s="17">
        <f t="shared" si="90"/>
        <v>19.266666666666666</v>
      </c>
      <c r="I1159" cm="1">
        <f t="array" ref="I1159">_xlfn.IFS(AND(NOT($I1158=0),$J1158),0,NOT($J1158),$I1158+$B$27,TRUE,$I1158)</f>
        <v>3.5166666666666591</v>
      </c>
      <c r="J1159" t="b" cm="1">
        <f t="array" ref="J1159">_xlfn.IFS($I1159&gt;=$C$5-$B$27,TRUE,$P1159&gt;=$B$6,FALSE,TRUE,$J1158)</f>
        <v>0</v>
      </c>
      <c r="K1159" t="b" cm="1">
        <f t="array" ref="K1159">_xlfn.IFS($L1159&gt;=$B$4-$B$27,FALSE,$I1159&gt;=$B$5-$B$27,TRUE,AND($J1159,NOT($K1158)),FALSE,$K1158,TRUE,TRUE,FALSE)</f>
        <v>0</v>
      </c>
      <c r="L1159" cm="1">
        <f t="array" ref="L1159">_xlfn.IFS($K1158,$L1158+$B$27,NOT($K1158),0,TRUE,$K1158)</f>
        <v>0</v>
      </c>
      <c r="M1159" t="b" cm="1">
        <f t="array" ref="M1159">_xlfn.IFS($K1159,FALSE,AND($J1159,NOT($K1159),$P1159&lt;$B$6),TRUE,TRUE,FALSE)</f>
        <v>0</v>
      </c>
      <c r="N1159" cm="1">
        <f t="array" ref="N1159">_xlfn.IFS($N1158&gt;=$C$7-$B$27,0,$M1158,$N1158+$B$27,TRUE,0)</f>
        <v>0</v>
      </c>
      <c r="O1159" t="b" cm="1">
        <f t="array" ref="O1159">_xlfn.IFS(AND($J1159,NOT($K1159),NOT($M1159)),TRUE,$P1159&gt;=$B$6,FALSE,AND($J1159,NOT($K1159),$M1159,$N1159=0),TRUE,TRUE,FALSE)</f>
        <v>0</v>
      </c>
      <c r="P1159" cm="1">
        <f t="array" ref="P1159">_xlfn.IFS(AND($O1158,$P1158&lt;$B$6),$P1158+1,AND(NOT($J1158),$P1158&gt;0),0,TRUE,$P1158)</f>
        <v>0</v>
      </c>
      <c r="Q1159" s="1">
        <f t="shared" si="91"/>
        <v>60</v>
      </c>
      <c r="R1159" s="1">
        <f t="shared" si="92"/>
        <v>3000</v>
      </c>
      <c r="S1159" s="17">
        <f t="shared" si="93"/>
        <v>155.70934256055364</v>
      </c>
      <c r="T1159" s="1" cm="1">
        <f t="array" ref="T1159">_xlfn.IFS($B$6=1,Q1159*$B$10,AND(P1158=0,P1159&gt;=1),T1158+$B$6*$B$10*$B$8,TRUE,T1158)</f>
        <v>2400</v>
      </c>
      <c r="U1159" s="17">
        <f t="shared" si="94"/>
        <v>124.56747404844292</v>
      </c>
    </row>
    <row r="1160" spans="7:21" x14ac:dyDescent="0.25">
      <c r="G1160" s="15">
        <v>1158</v>
      </c>
      <c r="H1160" s="17">
        <f t="shared" si="90"/>
        <v>19.283333333333331</v>
      </c>
      <c r="I1160" cm="1">
        <f t="array" ref="I1160">_xlfn.IFS(AND(NOT($I1159=0),$J1159),0,NOT($J1159),$I1159+$B$27,TRUE,$I1159)</f>
        <v>3.5333333333333257</v>
      </c>
      <c r="J1160" t="b" cm="1">
        <f t="array" ref="J1160">_xlfn.IFS($I1160&gt;=$C$5-$B$27,TRUE,$P1160&gt;=$B$6,FALSE,TRUE,$J1159)</f>
        <v>0</v>
      </c>
      <c r="K1160" t="b" cm="1">
        <f t="array" ref="K1160">_xlfn.IFS($L1160&gt;=$B$4-$B$27,FALSE,$I1160&gt;=$B$5-$B$27,TRUE,AND($J1160,NOT($K1159)),FALSE,$K1159,TRUE,TRUE,FALSE)</f>
        <v>0</v>
      </c>
      <c r="L1160" cm="1">
        <f t="array" ref="L1160">_xlfn.IFS($K1159,$L1159+$B$27,NOT($K1159),0,TRUE,$K1159)</f>
        <v>0</v>
      </c>
      <c r="M1160" t="b" cm="1">
        <f t="array" ref="M1160">_xlfn.IFS($K1160,FALSE,AND($J1160,NOT($K1160),$P1160&lt;$B$6),TRUE,TRUE,FALSE)</f>
        <v>0</v>
      </c>
      <c r="N1160" cm="1">
        <f t="array" ref="N1160">_xlfn.IFS($N1159&gt;=$C$7-$B$27,0,$M1159,$N1159+$B$27,TRUE,0)</f>
        <v>0</v>
      </c>
      <c r="O1160" t="b" cm="1">
        <f t="array" ref="O1160">_xlfn.IFS(AND($J1160,NOT($K1160),NOT($M1160)),TRUE,$P1160&gt;=$B$6,FALSE,AND($J1160,NOT($K1160),$M1160,$N1160=0),TRUE,TRUE,FALSE)</f>
        <v>0</v>
      </c>
      <c r="P1160" cm="1">
        <f t="array" ref="P1160">_xlfn.IFS(AND($O1159,$P1159&lt;$B$6),$P1159+1,AND(NOT($J1159),$P1159&gt;0),0,TRUE,$P1159)</f>
        <v>0</v>
      </c>
      <c r="Q1160" s="1">
        <f t="shared" si="91"/>
        <v>60</v>
      </c>
      <c r="R1160" s="1">
        <f t="shared" si="92"/>
        <v>3000</v>
      </c>
      <c r="S1160" s="17">
        <f t="shared" si="93"/>
        <v>155.57476231633535</v>
      </c>
      <c r="T1160" s="1" cm="1">
        <f t="array" ref="T1160">_xlfn.IFS($B$6=1,Q1160*$B$10,AND(P1159=0,P1160&gt;=1),T1159+$B$6*$B$10*$B$8,TRUE,T1159)</f>
        <v>2400</v>
      </c>
      <c r="U1160" s="17">
        <f t="shared" si="94"/>
        <v>124.45980985306829</v>
      </c>
    </row>
    <row r="1161" spans="7:21" x14ac:dyDescent="0.25">
      <c r="G1161" s="15">
        <v>1159</v>
      </c>
      <c r="H1161" s="17">
        <f t="shared" si="90"/>
        <v>19.3</v>
      </c>
      <c r="I1161" cm="1">
        <f t="array" ref="I1161">_xlfn.IFS(AND(NOT($I1160=0),$J1160),0,NOT($J1160),$I1160+$B$27,TRUE,$I1160)</f>
        <v>3.5499999999999923</v>
      </c>
      <c r="J1161" t="b" cm="1">
        <f t="array" ref="J1161">_xlfn.IFS($I1161&gt;=$C$5-$B$27,TRUE,$P1161&gt;=$B$6,FALSE,TRUE,$J1160)</f>
        <v>0</v>
      </c>
      <c r="K1161" t="b" cm="1">
        <f t="array" ref="K1161">_xlfn.IFS($L1161&gt;=$B$4-$B$27,FALSE,$I1161&gt;=$B$5-$B$27,TRUE,AND($J1161,NOT($K1160)),FALSE,$K1160,TRUE,TRUE,FALSE)</f>
        <v>0</v>
      </c>
      <c r="L1161" cm="1">
        <f t="array" ref="L1161">_xlfn.IFS($K1160,$L1160+$B$27,NOT($K1160),0,TRUE,$K1160)</f>
        <v>0</v>
      </c>
      <c r="M1161" t="b" cm="1">
        <f t="array" ref="M1161">_xlfn.IFS($K1161,FALSE,AND($J1161,NOT($K1161),$P1161&lt;$B$6),TRUE,TRUE,FALSE)</f>
        <v>0</v>
      </c>
      <c r="N1161" cm="1">
        <f t="array" ref="N1161">_xlfn.IFS($N1160&gt;=$C$7-$B$27,0,$M1160,$N1160+$B$27,TRUE,0)</f>
        <v>0</v>
      </c>
      <c r="O1161" t="b" cm="1">
        <f t="array" ref="O1161">_xlfn.IFS(AND($J1161,NOT($K1161),NOT($M1161)),TRUE,$P1161&gt;=$B$6,FALSE,AND($J1161,NOT($K1161),$M1161,$N1161=0),TRUE,TRUE,FALSE)</f>
        <v>0</v>
      </c>
      <c r="P1161" cm="1">
        <f t="array" ref="P1161">_xlfn.IFS(AND($O1160,$P1160&lt;$B$6),$P1160+1,AND(NOT($J1160),$P1160&gt;0),0,TRUE,$P1160)</f>
        <v>0</v>
      </c>
      <c r="Q1161" s="1">
        <f t="shared" si="91"/>
        <v>60</v>
      </c>
      <c r="R1161" s="1">
        <f t="shared" si="92"/>
        <v>3000</v>
      </c>
      <c r="S1161" s="17">
        <f t="shared" si="93"/>
        <v>155.440414507772</v>
      </c>
      <c r="T1161" s="1" cm="1">
        <f t="array" ref="T1161">_xlfn.IFS($B$6=1,Q1161*$B$10,AND(P1160=0,P1161&gt;=1),T1160+$B$6*$B$10*$B$8,TRUE,T1160)</f>
        <v>2400</v>
      </c>
      <c r="U1161" s="17">
        <f t="shared" si="94"/>
        <v>124.35233160621762</v>
      </c>
    </row>
    <row r="1162" spans="7:21" x14ac:dyDescent="0.25">
      <c r="G1162" s="15">
        <v>1160</v>
      </c>
      <c r="H1162" s="17">
        <f t="shared" si="90"/>
        <v>19.316666666666666</v>
      </c>
      <c r="I1162" cm="1">
        <f t="array" ref="I1162">_xlfn.IFS(AND(NOT($I1161=0),$J1161),0,NOT($J1161),$I1161+$B$27,TRUE,$I1161)</f>
        <v>3.5666666666666589</v>
      </c>
      <c r="J1162" t="b" cm="1">
        <f t="array" ref="J1162">_xlfn.IFS($I1162&gt;=$C$5-$B$27,TRUE,$P1162&gt;=$B$6,FALSE,TRUE,$J1161)</f>
        <v>0</v>
      </c>
      <c r="K1162" t="b" cm="1">
        <f t="array" ref="K1162">_xlfn.IFS($L1162&gt;=$B$4-$B$27,FALSE,$I1162&gt;=$B$5-$B$27,TRUE,AND($J1162,NOT($K1161)),FALSE,$K1161,TRUE,TRUE,FALSE)</f>
        <v>0</v>
      </c>
      <c r="L1162" cm="1">
        <f t="array" ref="L1162">_xlfn.IFS($K1161,$L1161+$B$27,NOT($K1161),0,TRUE,$K1161)</f>
        <v>0</v>
      </c>
      <c r="M1162" t="b" cm="1">
        <f t="array" ref="M1162">_xlfn.IFS($K1162,FALSE,AND($J1162,NOT($K1162),$P1162&lt;$B$6),TRUE,TRUE,FALSE)</f>
        <v>0</v>
      </c>
      <c r="N1162" cm="1">
        <f t="array" ref="N1162">_xlfn.IFS($N1161&gt;=$C$7-$B$27,0,$M1161,$N1161+$B$27,TRUE,0)</f>
        <v>0</v>
      </c>
      <c r="O1162" t="b" cm="1">
        <f t="array" ref="O1162">_xlfn.IFS(AND($J1162,NOT($K1162),NOT($M1162)),TRUE,$P1162&gt;=$B$6,FALSE,AND($J1162,NOT($K1162),$M1162,$N1162=0),TRUE,TRUE,FALSE)</f>
        <v>0</v>
      </c>
      <c r="P1162" cm="1">
        <f t="array" ref="P1162">_xlfn.IFS(AND($O1161,$P1161&lt;$B$6),$P1161+1,AND(NOT($J1161),$P1161&gt;0),0,TRUE,$P1161)</f>
        <v>0</v>
      </c>
      <c r="Q1162" s="1">
        <f t="shared" si="91"/>
        <v>60</v>
      </c>
      <c r="R1162" s="1">
        <f t="shared" si="92"/>
        <v>3000</v>
      </c>
      <c r="S1162" s="17">
        <f t="shared" si="93"/>
        <v>155.3062985332183</v>
      </c>
      <c r="T1162" s="1" cm="1">
        <f t="array" ref="T1162">_xlfn.IFS($B$6=1,Q1162*$B$10,AND(P1161=0,P1162&gt;=1),T1161+$B$6*$B$10*$B$8,TRUE,T1161)</f>
        <v>2400</v>
      </c>
      <c r="U1162" s="17">
        <f t="shared" si="94"/>
        <v>124.24503882657463</v>
      </c>
    </row>
    <row r="1163" spans="7:21" x14ac:dyDescent="0.25">
      <c r="G1163" s="15">
        <v>1161</v>
      </c>
      <c r="H1163" s="17">
        <f t="shared" si="90"/>
        <v>19.333333333333332</v>
      </c>
      <c r="I1163" cm="1">
        <f t="array" ref="I1163">_xlfn.IFS(AND(NOT($I1162=0),$J1162),0,NOT($J1162),$I1162+$B$27,TRUE,$I1162)</f>
        <v>3.5833333333333255</v>
      </c>
      <c r="J1163" t="b" cm="1">
        <f t="array" ref="J1163">_xlfn.IFS($I1163&gt;=$C$5-$B$27,TRUE,$P1163&gt;=$B$6,FALSE,TRUE,$J1162)</f>
        <v>0</v>
      </c>
      <c r="K1163" t="b" cm="1">
        <f t="array" ref="K1163">_xlfn.IFS($L1163&gt;=$B$4-$B$27,FALSE,$I1163&gt;=$B$5-$B$27,TRUE,AND($J1163,NOT($K1162)),FALSE,$K1162,TRUE,TRUE,FALSE)</f>
        <v>0</v>
      </c>
      <c r="L1163" cm="1">
        <f t="array" ref="L1163">_xlfn.IFS($K1162,$L1162+$B$27,NOT($K1162),0,TRUE,$K1162)</f>
        <v>0</v>
      </c>
      <c r="M1163" t="b" cm="1">
        <f t="array" ref="M1163">_xlfn.IFS($K1163,FALSE,AND($J1163,NOT($K1163),$P1163&lt;$B$6),TRUE,TRUE,FALSE)</f>
        <v>0</v>
      </c>
      <c r="N1163" cm="1">
        <f t="array" ref="N1163">_xlfn.IFS($N1162&gt;=$C$7-$B$27,0,$M1162,$N1162+$B$27,TRUE,0)</f>
        <v>0</v>
      </c>
      <c r="O1163" t="b" cm="1">
        <f t="array" ref="O1163">_xlfn.IFS(AND($J1163,NOT($K1163),NOT($M1163)),TRUE,$P1163&gt;=$B$6,FALSE,AND($J1163,NOT($K1163),$M1163,$N1163=0),TRUE,TRUE,FALSE)</f>
        <v>0</v>
      </c>
      <c r="P1163" cm="1">
        <f t="array" ref="P1163">_xlfn.IFS(AND($O1162,$P1162&lt;$B$6),$P1162+1,AND(NOT($J1162),$P1162&gt;0),0,TRUE,$P1162)</f>
        <v>0</v>
      </c>
      <c r="Q1163" s="1">
        <f t="shared" si="91"/>
        <v>60</v>
      </c>
      <c r="R1163" s="1">
        <f t="shared" si="92"/>
        <v>3000</v>
      </c>
      <c r="S1163" s="17">
        <f t="shared" si="93"/>
        <v>155.17241379310346</v>
      </c>
      <c r="T1163" s="1" cm="1">
        <f t="array" ref="T1163">_xlfn.IFS($B$6=1,Q1163*$B$10,AND(P1162=0,P1163&gt;=1),T1162+$B$6*$B$10*$B$8,TRUE,T1162)</f>
        <v>2400</v>
      </c>
      <c r="U1163" s="17">
        <f t="shared" si="94"/>
        <v>124.13793103448276</v>
      </c>
    </row>
    <row r="1164" spans="7:21" x14ac:dyDescent="0.25">
      <c r="G1164" s="15">
        <v>1162</v>
      </c>
      <c r="H1164" s="17">
        <f t="shared" si="90"/>
        <v>19.350000000000001</v>
      </c>
      <c r="I1164" cm="1">
        <f t="array" ref="I1164">_xlfn.IFS(AND(NOT($I1163=0),$J1163),0,NOT($J1163),$I1163+$B$27,TRUE,$I1163)</f>
        <v>3.5999999999999921</v>
      </c>
      <c r="J1164" t="b" cm="1">
        <f t="array" ref="J1164">_xlfn.IFS($I1164&gt;=$C$5-$B$27,TRUE,$P1164&gt;=$B$6,FALSE,TRUE,$J1163)</f>
        <v>0</v>
      </c>
      <c r="K1164" t="b" cm="1">
        <f t="array" ref="K1164">_xlfn.IFS($L1164&gt;=$B$4-$B$27,FALSE,$I1164&gt;=$B$5-$B$27,TRUE,AND($J1164,NOT($K1163)),FALSE,$K1163,TRUE,TRUE,FALSE)</f>
        <v>0</v>
      </c>
      <c r="L1164" cm="1">
        <f t="array" ref="L1164">_xlfn.IFS($K1163,$L1163+$B$27,NOT($K1163),0,TRUE,$K1163)</f>
        <v>0</v>
      </c>
      <c r="M1164" t="b" cm="1">
        <f t="array" ref="M1164">_xlfn.IFS($K1164,FALSE,AND($J1164,NOT($K1164),$P1164&lt;$B$6),TRUE,TRUE,FALSE)</f>
        <v>0</v>
      </c>
      <c r="N1164" cm="1">
        <f t="array" ref="N1164">_xlfn.IFS($N1163&gt;=$C$7-$B$27,0,$M1163,$N1163+$B$27,TRUE,0)</f>
        <v>0</v>
      </c>
      <c r="O1164" t="b" cm="1">
        <f t="array" ref="O1164">_xlfn.IFS(AND($J1164,NOT($K1164),NOT($M1164)),TRUE,$P1164&gt;=$B$6,FALSE,AND($J1164,NOT($K1164),$M1164,$N1164=0),TRUE,TRUE,FALSE)</f>
        <v>0</v>
      </c>
      <c r="P1164" cm="1">
        <f t="array" ref="P1164">_xlfn.IFS(AND($O1163,$P1163&lt;$B$6),$P1163+1,AND(NOT($J1163),$P1163&gt;0),0,TRUE,$P1163)</f>
        <v>0</v>
      </c>
      <c r="Q1164" s="1">
        <f t="shared" si="91"/>
        <v>60</v>
      </c>
      <c r="R1164" s="1">
        <f t="shared" si="92"/>
        <v>3000</v>
      </c>
      <c r="S1164" s="17">
        <f t="shared" si="93"/>
        <v>155.03875968992247</v>
      </c>
      <c r="T1164" s="1" cm="1">
        <f t="array" ref="T1164">_xlfn.IFS($B$6=1,Q1164*$B$10,AND(P1163=0,P1164&gt;=1),T1163+$B$6*$B$10*$B$8,TRUE,T1163)</f>
        <v>2400</v>
      </c>
      <c r="U1164" s="17">
        <f t="shared" si="94"/>
        <v>124.03100775193798</v>
      </c>
    </row>
    <row r="1165" spans="7:21" x14ac:dyDescent="0.25">
      <c r="G1165" s="15">
        <v>1163</v>
      </c>
      <c r="H1165" s="17">
        <f t="shared" si="90"/>
        <v>19.366666666666667</v>
      </c>
      <c r="I1165" cm="1">
        <f t="array" ref="I1165">_xlfn.IFS(AND(NOT($I1164=0),$J1164),0,NOT($J1164),$I1164+$B$27,TRUE,$I1164)</f>
        <v>3.6166666666666587</v>
      </c>
      <c r="J1165" t="b" cm="1">
        <f t="array" ref="J1165">_xlfn.IFS($I1165&gt;=$C$5-$B$27,TRUE,$P1165&gt;=$B$6,FALSE,TRUE,$J1164)</f>
        <v>0</v>
      </c>
      <c r="K1165" t="b" cm="1">
        <f t="array" ref="K1165">_xlfn.IFS($L1165&gt;=$B$4-$B$27,FALSE,$I1165&gt;=$B$5-$B$27,TRUE,AND($J1165,NOT($K1164)),FALSE,$K1164,TRUE,TRUE,FALSE)</f>
        <v>0</v>
      </c>
      <c r="L1165" cm="1">
        <f t="array" ref="L1165">_xlfn.IFS($K1164,$L1164+$B$27,NOT($K1164),0,TRUE,$K1164)</f>
        <v>0</v>
      </c>
      <c r="M1165" t="b" cm="1">
        <f t="array" ref="M1165">_xlfn.IFS($K1165,FALSE,AND($J1165,NOT($K1165),$P1165&lt;$B$6),TRUE,TRUE,FALSE)</f>
        <v>0</v>
      </c>
      <c r="N1165" cm="1">
        <f t="array" ref="N1165">_xlfn.IFS($N1164&gt;=$C$7-$B$27,0,$M1164,$N1164+$B$27,TRUE,0)</f>
        <v>0</v>
      </c>
      <c r="O1165" t="b" cm="1">
        <f t="array" ref="O1165">_xlfn.IFS(AND($J1165,NOT($K1165),NOT($M1165)),TRUE,$P1165&gt;=$B$6,FALSE,AND($J1165,NOT($K1165),$M1165,$N1165=0),TRUE,TRUE,FALSE)</f>
        <v>0</v>
      </c>
      <c r="P1165" cm="1">
        <f t="array" ref="P1165">_xlfn.IFS(AND($O1164,$P1164&lt;$B$6),$P1164+1,AND(NOT($J1164),$P1164&gt;0),0,TRUE,$P1164)</f>
        <v>0</v>
      </c>
      <c r="Q1165" s="1">
        <f t="shared" si="91"/>
        <v>60</v>
      </c>
      <c r="R1165" s="1">
        <f t="shared" si="92"/>
        <v>3000</v>
      </c>
      <c r="S1165" s="17">
        <f t="shared" si="93"/>
        <v>154.90533562822719</v>
      </c>
      <c r="T1165" s="1" cm="1">
        <f t="array" ref="T1165">_xlfn.IFS($B$6=1,Q1165*$B$10,AND(P1164=0,P1165&gt;=1),T1164+$B$6*$B$10*$B$8,TRUE,T1164)</f>
        <v>2400</v>
      </c>
      <c r="U1165" s="17">
        <f t="shared" si="94"/>
        <v>123.92426850258175</v>
      </c>
    </row>
    <row r="1166" spans="7:21" x14ac:dyDescent="0.25">
      <c r="G1166" s="15">
        <v>1164</v>
      </c>
      <c r="H1166" s="17">
        <f t="shared" si="90"/>
        <v>19.383333333333333</v>
      </c>
      <c r="I1166" cm="1">
        <f t="array" ref="I1166">_xlfn.IFS(AND(NOT($I1165=0),$J1165),0,NOT($J1165),$I1165+$B$27,TRUE,$I1165)</f>
        <v>3.6333333333333253</v>
      </c>
      <c r="J1166" t="b" cm="1">
        <f t="array" ref="J1166">_xlfn.IFS($I1166&gt;=$C$5-$B$27,TRUE,$P1166&gt;=$B$6,FALSE,TRUE,$J1165)</f>
        <v>0</v>
      </c>
      <c r="K1166" t="b" cm="1">
        <f t="array" ref="K1166">_xlfn.IFS($L1166&gt;=$B$4-$B$27,FALSE,$I1166&gt;=$B$5-$B$27,TRUE,AND($J1166,NOT($K1165)),FALSE,$K1165,TRUE,TRUE,FALSE)</f>
        <v>0</v>
      </c>
      <c r="L1166" cm="1">
        <f t="array" ref="L1166">_xlfn.IFS($K1165,$L1165+$B$27,NOT($K1165),0,TRUE,$K1165)</f>
        <v>0</v>
      </c>
      <c r="M1166" t="b" cm="1">
        <f t="array" ref="M1166">_xlfn.IFS($K1166,FALSE,AND($J1166,NOT($K1166),$P1166&lt;$B$6),TRUE,TRUE,FALSE)</f>
        <v>0</v>
      </c>
      <c r="N1166" cm="1">
        <f t="array" ref="N1166">_xlfn.IFS($N1165&gt;=$C$7-$B$27,0,$M1165,$N1165+$B$27,TRUE,0)</f>
        <v>0</v>
      </c>
      <c r="O1166" t="b" cm="1">
        <f t="array" ref="O1166">_xlfn.IFS(AND($J1166,NOT($K1166),NOT($M1166)),TRUE,$P1166&gt;=$B$6,FALSE,AND($J1166,NOT($K1166),$M1166,$N1166=0),TRUE,TRUE,FALSE)</f>
        <v>0</v>
      </c>
      <c r="P1166" cm="1">
        <f t="array" ref="P1166">_xlfn.IFS(AND($O1165,$P1165&lt;$B$6),$P1165+1,AND(NOT($J1165),$P1165&gt;0),0,TRUE,$P1165)</f>
        <v>0</v>
      </c>
      <c r="Q1166" s="1">
        <f t="shared" si="91"/>
        <v>60</v>
      </c>
      <c r="R1166" s="1">
        <f t="shared" si="92"/>
        <v>3000</v>
      </c>
      <c r="S1166" s="17">
        <f t="shared" si="93"/>
        <v>154.77214101461738</v>
      </c>
      <c r="T1166" s="1" cm="1">
        <f t="array" ref="T1166">_xlfn.IFS($B$6=1,Q1166*$B$10,AND(P1165=0,P1166&gt;=1),T1165+$B$6*$B$10*$B$8,TRUE,T1165)</f>
        <v>2400</v>
      </c>
      <c r="U1166" s="17">
        <f t="shared" si="94"/>
        <v>123.81771281169389</v>
      </c>
    </row>
    <row r="1167" spans="7:21" x14ac:dyDescent="0.25">
      <c r="G1167" s="15">
        <v>1165</v>
      </c>
      <c r="H1167" s="17">
        <f t="shared" si="90"/>
        <v>19.399999999999999</v>
      </c>
      <c r="I1167" cm="1">
        <f t="array" ref="I1167">_xlfn.IFS(AND(NOT($I1166=0),$J1166),0,NOT($J1166),$I1166+$B$27,TRUE,$I1166)</f>
        <v>3.6499999999999919</v>
      </c>
      <c r="J1167" t="b" cm="1">
        <f t="array" ref="J1167">_xlfn.IFS($I1167&gt;=$C$5-$B$27,TRUE,$P1167&gt;=$B$6,FALSE,TRUE,$J1166)</f>
        <v>0</v>
      </c>
      <c r="K1167" t="b" cm="1">
        <f t="array" ref="K1167">_xlfn.IFS($L1167&gt;=$B$4-$B$27,FALSE,$I1167&gt;=$B$5-$B$27,TRUE,AND($J1167,NOT($K1166)),FALSE,$K1166,TRUE,TRUE,FALSE)</f>
        <v>0</v>
      </c>
      <c r="L1167" cm="1">
        <f t="array" ref="L1167">_xlfn.IFS($K1166,$L1166+$B$27,NOT($K1166),0,TRUE,$K1166)</f>
        <v>0</v>
      </c>
      <c r="M1167" t="b" cm="1">
        <f t="array" ref="M1167">_xlfn.IFS($K1167,FALSE,AND($J1167,NOT($K1167),$P1167&lt;$B$6),TRUE,TRUE,FALSE)</f>
        <v>0</v>
      </c>
      <c r="N1167" cm="1">
        <f t="array" ref="N1167">_xlfn.IFS($N1166&gt;=$C$7-$B$27,0,$M1166,$N1166+$B$27,TRUE,0)</f>
        <v>0</v>
      </c>
      <c r="O1167" t="b" cm="1">
        <f t="array" ref="O1167">_xlfn.IFS(AND($J1167,NOT($K1167),NOT($M1167)),TRUE,$P1167&gt;=$B$6,FALSE,AND($J1167,NOT($K1167),$M1167,$N1167=0),TRUE,TRUE,FALSE)</f>
        <v>0</v>
      </c>
      <c r="P1167" cm="1">
        <f t="array" ref="P1167">_xlfn.IFS(AND($O1166,$P1166&lt;$B$6),$P1166+1,AND(NOT($J1166),$P1166&gt;0),0,TRUE,$P1166)</f>
        <v>0</v>
      </c>
      <c r="Q1167" s="1">
        <f t="shared" si="91"/>
        <v>60</v>
      </c>
      <c r="R1167" s="1">
        <f t="shared" si="92"/>
        <v>3000</v>
      </c>
      <c r="S1167" s="17">
        <f t="shared" si="93"/>
        <v>154.63917525773198</v>
      </c>
      <c r="T1167" s="1" cm="1">
        <f t="array" ref="T1167">_xlfn.IFS($B$6=1,Q1167*$B$10,AND(P1166=0,P1167&gt;=1),T1166+$B$6*$B$10*$B$8,TRUE,T1166)</f>
        <v>2400</v>
      </c>
      <c r="U1167" s="17">
        <f t="shared" si="94"/>
        <v>123.71134020618558</v>
      </c>
    </row>
    <row r="1168" spans="7:21" x14ac:dyDescent="0.25">
      <c r="G1168" s="15">
        <v>1166</v>
      </c>
      <c r="H1168" s="17">
        <f t="shared" si="90"/>
        <v>19.416666666666668</v>
      </c>
      <c r="I1168" cm="1">
        <f t="array" ref="I1168">_xlfn.IFS(AND(NOT($I1167=0),$J1167),0,NOT($J1167),$I1167+$B$27,TRUE,$I1167)</f>
        <v>3.6666666666666585</v>
      </c>
      <c r="J1168" t="b" cm="1">
        <f t="array" ref="J1168">_xlfn.IFS($I1168&gt;=$C$5-$B$27,TRUE,$P1168&gt;=$B$6,FALSE,TRUE,$J1167)</f>
        <v>0</v>
      </c>
      <c r="K1168" t="b" cm="1">
        <f t="array" ref="K1168">_xlfn.IFS($L1168&gt;=$B$4-$B$27,FALSE,$I1168&gt;=$B$5-$B$27,TRUE,AND($J1168,NOT($K1167)),FALSE,$K1167,TRUE,TRUE,FALSE)</f>
        <v>0</v>
      </c>
      <c r="L1168" cm="1">
        <f t="array" ref="L1168">_xlfn.IFS($K1167,$L1167+$B$27,NOT($K1167),0,TRUE,$K1167)</f>
        <v>0</v>
      </c>
      <c r="M1168" t="b" cm="1">
        <f t="array" ref="M1168">_xlfn.IFS($K1168,FALSE,AND($J1168,NOT($K1168),$P1168&lt;$B$6),TRUE,TRUE,FALSE)</f>
        <v>0</v>
      </c>
      <c r="N1168" cm="1">
        <f t="array" ref="N1168">_xlfn.IFS($N1167&gt;=$C$7-$B$27,0,$M1167,$N1167+$B$27,TRUE,0)</f>
        <v>0</v>
      </c>
      <c r="O1168" t="b" cm="1">
        <f t="array" ref="O1168">_xlfn.IFS(AND($J1168,NOT($K1168),NOT($M1168)),TRUE,$P1168&gt;=$B$6,FALSE,AND($J1168,NOT($K1168),$M1168,$N1168=0),TRUE,TRUE,FALSE)</f>
        <v>0</v>
      </c>
      <c r="P1168" cm="1">
        <f t="array" ref="P1168">_xlfn.IFS(AND($O1167,$P1167&lt;$B$6),$P1167+1,AND(NOT($J1167),$P1167&gt;0),0,TRUE,$P1167)</f>
        <v>0</v>
      </c>
      <c r="Q1168" s="1">
        <f t="shared" si="91"/>
        <v>60</v>
      </c>
      <c r="R1168" s="1">
        <f t="shared" si="92"/>
        <v>3000</v>
      </c>
      <c r="S1168" s="17">
        <f t="shared" si="93"/>
        <v>154.50643776824035</v>
      </c>
      <c r="T1168" s="1" cm="1">
        <f t="array" ref="T1168">_xlfn.IFS($B$6=1,Q1168*$B$10,AND(P1167=0,P1168&gt;=1),T1167+$B$6*$B$10*$B$8,TRUE,T1167)</f>
        <v>2400</v>
      </c>
      <c r="U1168" s="17">
        <f t="shared" si="94"/>
        <v>123.60515021459227</v>
      </c>
    </row>
    <row r="1169" spans="7:21" x14ac:dyDescent="0.25">
      <c r="G1169" s="15">
        <v>1167</v>
      </c>
      <c r="H1169" s="17">
        <f t="shared" si="90"/>
        <v>19.433333333333334</v>
      </c>
      <c r="I1169" cm="1">
        <f t="array" ref="I1169">_xlfn.IFS(AND(NOT($I1168=0),$J1168),0,NOT($J1168),$I1168+$B$27,TRUE,$I1168)</f>
        <v>3.6833333333333251</v>
      </c>
      <c r="J1169" t="b" cm="1">
        <f t="array" ref="J1169">_xlfn.IFS($I1169&gt;=$C$5-$B$27,TRUE,$P1169&gt;=$B$6,FALSE,TRUE,$J1168)</f>
        <v>0</v>
      </c>
      <c r="K1169" t="b" cm="1">
        <f t="array" ref="K1169">_xlfn.IFS($L1169&gt;=$B$4-$B$27,FALSE,$I1169&gt;=$B$5-$B$27,TRUE,AND($J1169,NOT($K1168)),FALSE,$K1168,TRUE,TRUE,FALSE)</f>
        <v>0</v>
      </c>
      <c r="L1169" cm="1">
        <f t="array" ref="L1169">_xlfn.IFS($K1168,$L1168+$B$27,NOT($K1168),0,TRUE,$K1168)</f>
        <v>0</v>
      </c>
      <c r="M1169" t="b" cm="1">
        <f t="array" ref="M1169">_xlfn.IFS($K1169,FALSE,AND($J1169,NOT($K1169),$P1169&lt;$B$6),TRUE,TRUE,FALSE)</f>
        <v>0</v>
      </c>
      <c r="N1169" cm="1">
        <f t="array" ref="N1169">_xlfn.IFS($N1168&gt;=$C$7-$B$27,0,$M1168,$N1168+$B$27,TRUE,0)</f>
        <v>0</v>
      </c>
      <c r="O1169" t="b" cm="1">
        <f t="array" ref="O1169">_xlfn.IFS(AND($J1169,NOT($K1169),NOT($M1169)),TRUE,$P1169&gt;=$B$6,FALSE,AND($J1169,NOT($K1169),$M1169,$N1169=0),TRUE,TRUE,FALSE)</f>
        <v>0</v>
      </c>
      <c r="P1169" cm="1">
        <f t="array" ref="P1169">_xlfn.IFS(AND($O1168,$P1168&lt;$B$6),$P1168+1,AND(NOT($J1168),$P1168&gt;0),0,TRUE,$P1168)</f>
        <v>0</v>
      </c>
      <c r="Q1169" s="1">
        <f t="shared" si="91"/>
        <v>60</v>
      </c>
      <c r="R1169" s="1">
        <f t="shared" si="92"/>
        <v>3000</v>
      </c>
      <c r="S1169" s="17">
        <f t="shared" si="93"/>
        <v>154.3739279588336</v>
      </c>
      <c r="T1169" s="1" cm="1">
        <f t="array" ref="T1169">_xlfn.IFS($B$6=1,Q1169*$B$10,AND(P1168=0,P1169&gt;=1),T1168+$B$6*$B$10*$B$8,TRUE,T1168)</f>
        <v>2400</v>
      </c>
      <c r="U1169" s="17">
        <f t="shared" si="94"/>
        <v>123.4991423670669</v>
      </c>
    </row>
    <row r="1170" spans="7:21" x14ac:dyDescent="0.25">
      <c r="G1170" s="15">
        <v>1168</v>
      </c>
      <c r="H1170" s="17">
        <f t="shared" si="90"/>
        <v>19.45</v>
      </c>
      <c r="I1170" cm="1">
        <f t="array" ref="I1170">_xlfn.IFS(AND(NOT($I1169=0),$J1169),0,NOT($J1169),$I1169+$B$27,TRUE,$I1169)</f>
        <v>3.6999999999999917</v>
      </c>
      <c r="J1170" t="b" cm="1">
        <f t="array" ref="J1170">_xlfn.IFS($I1170&gt;=$C$5-$B$27,TRUE,$P1170&gt;=$B$6,FALSE,TRUE,$J1169)</f>
        <v>0</v>
      </c>
      <c r="K1170" t="b" cm="1">
        <f t="array" ref="K1170">_xlfn.IFS($L1170&gt;=$B$4-$B$27,FALSE,$I1170&gt;=$B$5-$B$27,TRUE,AND($J1170,NOT($K1169)),FALSE,$K1169,TRUE,TRUE,FALSE)</f>
        <v>0</v>
      </c>
      <c r="L1170" cm="1">
        <f t="array" ref="L1170">_xlfn.IFS($K1169,$L1169+$B$27,NOT($K1169),0,TRUE,$K1169)</f>
        <v>0</v>
      </c>
      <c r="M1170" t="b" cm="1">
        <f t="array" ref="M1170">_xlfn.IFS($K1170,FALSE,AND($J1170,NOT($K1170),$P1170&lt;$B$6),TRUE,TRUE,FALSE)</f>
        <v>0</v>
      </c>
      <c r="N1170" cm="1">
        <f t="array" ref="N1170">_xlfn.IFS($N1169&gt;=$C$7-$B$27,0,$M1169,$N1169+$B$27,TRUE,0)</f>
        <v>0</v>
      </c>
      <c r="O1170" t="b" cm="1">
        <f t="array" ref="O1170">_xlfn.IFS(AND($J1170,NOT($K1170),NOT($M1170)),TRUE,$P1170&gt;=$B$6,FALSE,AND($J1170,NOT($K1170),$M1170,$N1170=0),TRUE,TRUE,FALSE)</f>
        <v>0</v>
      </c>
      <c r="P1170" cm="1">
        <f t="array" ref="P1170">_xlfn.IFS(AND($O1169,$P1169&lt;$B$6),$P1169+1,AND(NOT($J1169),$P1169&gt;0),0,TRUE,$P1169)</f>
        <v>0</v>
      </c>
      <c r="Q1170" s="1">
        <f t="shared" si="91"/>
        <v>60</v>
      </c>
      <c r="R1170" s="1">
        <f t="shared" si="92"/>
        <v>3000</v>
      </c>
      <c r="S1170" s="17">
        <f t="shared" si="93"/>
        <v>154.24164524421593</v>
      </c>
      <c r="T1170" s="1" cm="1">
        <f t="array" ref="T1170">_xlfn.IFS($B$6=1,Q1170*$B$10,AND(P1169=0,P1170&gt;=1),T1169+$B$6*$B$10*$B$8,TRUE,T1169)</f>
        <v>2400</v>
      </c>
      <c r="U1170" s="17">
        <f t="shared" si="94"/>
        <v>123.39331619537276</v>
      </c>
    </row>
    <row r="1171" spans="7:21" x14ac:dyDescent="0.25">
      <c r="G1171" s="15">
        <v>1169</v>
      </c>
      <c r="H1171" s="17">
        <f t="shared" si="90"/>
        <v>19.466666666666665</v>
      </c>
      <c r="I1171" cm="1">
        <f t="array" ref="I1171">_xlfn.IFS(AND(NOT($I1170=0),$J1170),0,NOT($J1170),$I1170+$B$27,TRUE,$I1170)</f>
        <v>3.7166666666666583</v>
      </c>
      <c r="J1171" t="b" cm="1">
        <f t="array" ref="J1171">_xlfn.IFS($I1171&gt;=$C$5-$B$27,TRUE,$P1171&gt;=$B$6,FALSE,TRUE,$J1170)</f>
        <v>0</v>
      </c>
      <c r="K1171" t="b" cm="1">
        <f t="array" ref="K1171">_xlfn.IFS($L1171&gt;=$B$4-$B$27,FALSE,$I1171&gt;=$B$5-$B$27,TRUE,AND($J1171,NOT($K1170)),FALSE,$K1170,TRUE,TRUE,FALSE)</f>
        <v>0</v>
      </c>
      <c r="L1171" cm="1">
        <f t="array" ref="L1171">_xlfn.IFS($K1170,$L1170+$B$27,NOT($K1170),0,TRUE,$K1170)</f>
        <v>0</v>
      </c>
      <c r="M1171" t="b" cm="1">
        <f t="array" ref="M1171">_xlfn.IFS($K1171,FALSE,AND($J1171,NOT($K1171),$P1171&lt;$B$6),TRUE,TRUE,FALSE)</f>
        <v>0</v>
      </c>
      <c r="N1171" cm="1">
        <f t="array" ref="N1171">_xlfn.IFS($N1170&gt;=$C$7-$B$27,0,$M1170,$N1170+$B$27,TRUE,0)</f>
        <v>0</v>
      </c>
      <c r="O1171" t="b" cm="1">
        <f t="array" ref="O1171">_xlfn.IFS(AND($J1171,NOT($K1171),NOT($M1171)),TRUE,$P1171&gt;=$B$6,FALSE,AND($J1171,NOT($K1171),$M1171,$N1171=0),TRUE,TRUE,FALSE)</f>
        <v>0</v>
      </c>
      <c r="P1171" cm="1">
        <f t="array" ref="P1171">_xlfn.IFS(AND($O1170,$P1170&lt;$B$6),$P1170+1,AND(NOT($J1170),$P1170&gt;0),0,TRUE,$P1170)</f>
        <v>0</v>
      </c>
      <c r="Q1171" s="1">
        <f t="shared" si="91"/>
        <v>60</v>
      </c>
      <c r="R1171" s="1">
        <f t="shared" si="92"/>
        <v>3000</v>
      </c>
      <c r="S1171" s="17">
        <f t="shared" si="93"/>
        <v>154.10958904109592</v>
      </c>
      <c r="T1171" s="1" cm="1">
        <f t="array" ref="T1171">_xlfn.IFS($B$6=1,Q1171*$B$10,AND(P1170=0,P1171&gt;=1),T1170+$B$6*$B$10*$B$8,TRUE,T1170)</f>
        <v>2400</v>
      </c>
      <c r="U1171" s="17">
        <f t="shared" si="94"/>
        <v>123.28767123287672</v>
      </c>
    </row>
    <row r="1172" spans="7:21" x14ac:dyDescent="0.25">
      <c r="G1172" s="15">
        <v>1170</v>
      </c>
      <c r="H1172" s="17">
        <f t="shared" si="90"/>
        <v>19.483333333333334</v>
      </c>
      <c r="I1172" cm="1">
        <f t="array" ref="I1172">_xlfn.IFS(AND(NOT($I1171=0),$J1171),0,NOT($J1171),$I1171+$B$27,TRUE,$I1171)</f>
        <v>3.733333333333325</v>
      </c>
      <c r="J1172" t="b" cm="1">
        <f t="array" ref="J1172">_xlfn.IFS($I1172&gt;=$C$5-$B$27,TRUE,$P1172&gt;=$B$6,FALSE,TRUE,$J1171)</f>
        <v>0</v>
      </c>
      <c r="K1172" t="b" cm="1">
        <f t="array" ref="K1172">_xlfn.IFS($L1172&gt;=$B$4-$B$27,FALSE,$I1172&gt;=$B$5-$B$27,TRUE,AND($J1172,NOT($K1171)),FALSE,$K1171,TRUE,TRUE,FALSE)</f>
        <v>0</v>
      </c>
      <c r="L1172" cm="1">
        <f t="array" ref="L1172">_xlfn.IFS($K1171,$L1171+$B$27,NOT($K1171),0,TRUE,$K1171)</f>
        <v>0</v>
      </c>
      <c r="M1172" t="b" cm="1">
        <f t="array" ref="M1172">_xlfn.IFS($K1172,FALSE,AND($J1172,NOT($K1172),$P1172&lt;$B$6),TRUE,TRUE,FALSE)</f>
        <v>0</v>
      </c>
      <c r="N1172" cm="1">
        <f t="array" ref="N1172">_xlfn.IFS($N1171&gt;=$C$7-$B$27,0,$M1171,$N1171+$B$27,TRUE,0)</f>
        <v>0</v>
      </c>
      <c r="O1172" t="b" cm="1">
        <f t="array" ref="O1172">_xlfn.IFS(AND($J1172,NOT($K1172),NOT($M1172)),TRUE,$P1172&gt;=$B$6,FALSE,AND($J1172,NOT($K1172),$M1172,$N1172=0),TRUE,TRUE,FALSE)</f>
        <v>0</v>
      </c>
      <c r="P1172" cm="1">
        <f t="array" ref="P1172">_xlfn.IFS(AND($O1171,$P1171&lt;$B$6),$P1171+1,AND(NOT($J1171),$P1171&gt;0),0,TRUE,$P1171)</f>
        <v>0</v>
      </c>
      <c r="Q1172" s="1">
        <f t="shared" si="91"/>
        <v>60</v>
      </c>
      <c r="R1172" s="1">
        <f t="shared" si="92"/>
        <v>3000</v>
      </c>
      <c r="S1172" s="17">
        <f t="shared" si="93"/>
        <v>153.97775876817792</v>
      </c>
      <c r="T1172" s="1" cm="1">
        <f t="array" ref="T1172">_xlfn.IFS($B$6=1,Q1172*$B$10,AND(P1171=0,P1172&gt;=1),T1171+$B$6*$B$10*$B$8,TRUE,T1171)</f>
        <v>2400</v>
      </c>
      <c r="U1172" s="17">
        <f t="shared" si="94"/>
        <v>123.18220701454234</v>
      </c>
    </row>
    <row r="1173" spans="7:21" x14ac:dyDescent="0.25">
      <c r="G1173" s="15">
        <v>1171</v>
      </c>
      <c r="H1173" s="17">
        <f t="shared" si="90"/>
        <v>19.5</v>
      </c>
      <c r="I1173" cm="1">
        <f t="array" ref="I1173">_xlfn.IFS(AND(NOT($I1172=0),$J1172),0,NOT($J1172),$I1172+$B$27,TRUE,$I1172)</f>
        <v>3.7499999999999916</v>
      </c>
      <c r="J1173" t="b" cm="1">
        <f t="array" ref="J1173">_xlfn.IFS($I1173&gt;=$C$5-$B$27,TRUE,$P1173&gt;=$B$6,FALSE,TRUE,$J1172)</f>
        <v>0</v>
      </c>
      <c r="K1173" t="b" cm="1">
        <f t="array" ref="K1173">_xlfn.IFS($L1173&gt;=$B$4-$B$27,FALSE,$I1173&gt;=$B$5-$B$27,TRUE,AND($J1173,NOT($K1172)),FALSE,$K1172,TRUE,TRUE,FALSE)</f>
        <v>0</v>
      </c>
      <c r="L1173" cm="1">
        <f t="array" ref="L1173">_xlfn.IFS($K1172,$L1172+$B$27,NOT($K1172),0,TRUE,$K1172)</f>
        <v>0</v>
      </c>
      <c r="M1173" t="b" cm="1">
        <f t="array" ref="M1173">_xlfn.IFS($K1173,FALSE,AND($J1173,NOT($K1173),$P1173&lt;$B$6),TRUE,TRUE,FALSE)</f>
        <v>0</v>
      </c>
      <c r="N1173" cm="1">
        <f t="array" ref="N1173">_xlfn.IFS($N1172&gt;=$C$7-$B$27,0,$M1172,$N1172+$B$27,TRUE,0)</f>
        <v>0</v>
      </c>
      <c r="O1173" t="b" cm="1">
        <f t="array" ref="O1173">_xlfn.IFS(AND($J1173,NOT($K1173),NOT($M1173)),TRUE,$P1173&gt;=$B$6,FALSE,AND($J1173,NOT($K1173),$M1173,$N1173=0),TRUE,TRUE,FALSE)</f>
        <v>0</v>
      </c>
      <c r="P1173" cm="1">
        <f t="array" ref="P1173">_xlfn.IFS(AND($O1172,$P1172&lt;$B$6),$P1172+1,AND(NOT($J1172),$P1172&gt;0),0,TRUE,$P1172)</f>
        <v>0</v>
      </c>
      <c r="Q1173" s="1">
        <f t="shared" si="91"/>
        <v>60</v>
      </c>
      <c r="R1173" s="1">
        <f t="shared" si="92"/>
        <v>3000</v>
      </c>
      <c r="S1173" s="17">
        <f t="shared" si="93"/>
        <v>153.84615384615384</v>
      </c>
      <c r="T1173" s="1" cm="1">
        <f t="array" ref="T1173">_xlfn.IFS($B$6=1,Q1173*$B$10,AND(P1172=0,P1173&gt;=1),T1172+$B$6*$B$10*$B$8,TRUE,T1172)</f>
        <v>2400</v>
      </c>
      <c r="U1173" s="17">
        <f t="shared" si="94"/>
        <v>123.07692307692308</v>
      </c>
    </row>
    <row r="1174" spans="7:21" x14ac:dyDescent="0.25">
      <c r="G1174" s="15">
        <v>1172</v>
      </c>
      <c r="H1174" s="17">
        <f t="shared" si="90"/>
        <v>19.516666666666666</v>
      </c>
      <c r="I1174" cm="1">
        <f t="array" ref="I1174">_xlfn.IFS(AND(NOT($I1173=0),$J1173),0,NOT($J1173),$I1173+$B$27,TRUE,$I1173)</f>
        <v>3.7666666666666582</v>
      </c>
      <c r="J1174" t="b" cm="1">
        <f t="array" ref="J1174">_xlfn.IFS($I1174&gt;=$C$5-$B$27,TRUE,$P1174&gt;=$B$6,FALSE,TRUE,$J1173)</f>
        <v>0</v>
      </c>
      <c r="K1174" t="b" cm="1">
        <f t="array" ref="K1174">_xlfn.IFS($L1174&gt;=$B$4-$B$27,FALSE,$I1174&gt;=$B$5-$B$27,TRUE,AND($J1174,NOT($K1173)),FALSE,$K1173,TRUE,TRUE,FALSE)</f>
        <v>0</v>
      </c>
      <c r="L1174" cm="1">
        <f t="array" ref="L1174">_xlfn.IFS($K1173,$L1173+$B$27,NOT($K1173),0,TRUE,$K1173)</f>
        <v>0</v>
      </c>
      <c r="M1174" t="b" cm="1">
        <f t="array" ref="M1174">_xlfn.IFS($K1174,FALSE,AND($J1174,NOT($K1174),$P1174&lt;$B$6),TRUE,TRUE,FALSE)</f>
        <v>0</v>
      </c>
      <c r="N1174" cm="1">
        <f t="array" ref="N1174">_xlfn.IFS($N1173&gt;=$C$7-$B$27,0,$M1173,$N1173+$B$27,TRUE,0)</f>
        <v>0</v>
      </c>
      <c r="O1174" t="b" cm="1">
        <f t="array" ref="O1174">_xlfn.IFS(AND($J1174,NOT($K1174),NOT($M1174)),TRUE,$P1174&gt;=$B$6,FALSE,AND($J1174,NOT($K1174),$M1174,$N1174=0),TRUE,TRUE,FALSE)</f>
        <v>0</v>
      </c>
      <c r="P1174" cm="1">
        <f t="array" ref="P1174">_xlfn.IFS(AND($O1173,$P1173&lt;$B$6),$P1173+1,AND(NOT($J1173),$P1173&gt;0),0,TRUE,$P1173)</f>
        <v>0</v>
      </c>
      <c r="Q1174" s="1">
        <f t="shared" si="91"/>
        <v>60</v>
      </c>
      <c r="R1174" s="1">
        <f t="shared" si="92"/>
        <v>3000</v>
      </c>
      <c r="S1174" s="17">
        <f t="shared" si="93"/>
        <v>153.71477369769428</v>
      </c>
      <c r="T1174" s="1" cm="1">
        <f t="array" ref="T1174">_xlfn.IFS($B$6=1,Q1174*$B$10,AND(P1173=0,P1174&gt;=1),T1173+$B$6*$B$10*$B$8,TRUE,T1173)</f>
        <v>2400</v>
      </c>
      <c r="U1174" s="17">
        <f t="shared" si="94"/>
        <v>122.97181895815542</v>
      </c>
    </row>
    <row r="1175" spans="7:21" x14ac:dyDescent="0.25">
      <c r="G1175" s="15">
        <v>1173</v>
      </c>
      <c r="H1175" s="17">
        <f t="shared" si="90"/>
        <v>19.533333333333331</v>
      </c>
      <c r="I1175" cm="1">
        <f t="array" ref="I1175">_xlfn.IFS(AND(NOT($I1174=0),$J1174),0,NOT($J1174),$I1174+$B$27,TRUE,$I1174)</f>
        <v>3.7833333333333248</v>
      </c>
      <c r="J1175" t="b" cm="1">
        <f t="array" ref="J1175">_xlfn.IFS($I1175&gt;=$C$5-$B$27,TRUE,$P1175&gt;=$B$6,FALSE,TRUE,$J1174)</f>
        <v>0</v>
      </c>
      <c r="K1175" t="b" cm="1">
        <f t="array" ref="K1175">_xlfn.IFS($L1175&gt;=$B$4-$B$27,FALSE,$I1175&gt;=$B$5-$B$27,TRUE,AND($J1175,NOT($K1174)),FALSE,$K1174,TRUE,TRUE,FALSE)</f>
        <v>0</v>
      </c>
      <c r="L1175" cm="1">
        <f t="array" ref="L1175">_xlfn.IFS($K1174,$L1174+$B$27,NOT($K1174),0,TRUE,$K1174)</f>
        <v>0</v>
      </c>
      <c r="M1175" t="b" cm="1">
        <f t="array" ref="M1175">_xlfn.IFS($K1175,FALSE,AND($J1175,NOT($K1175),$P1175&lt;$B$6),TRUE,TRUE,FALSE)</f>
        <v>0</v>
      </c>
      <c r="N1175" cm="1">
        <f t="array" ref="N1175">_xlfn.IFS($N1174&gt;=$C$7-$B$27,0,$M1174,$N1174+$B$27,TRUE,0)</f>
        <v>0</v>
      </c>
      <c r="O1175" t="b" cm="1">
        <f t="array" ref="O1175">_xlfn.IFS(AND($J1175,NOT($K1175),NOT($M1175)),TRUE,$P1175&gt;=$B$6,FALSE,AND($J1175,NOT($K1175),$M1175,$N1175=0),TRUE,TRUE,FALSE)</f>
        <v>0</v>
      </c>
      <c r="P1175" cm="1">
        <f t="array" ref="P1175">_xlfn.IFS(AND($O1174,$P1174&lt;$B$6),$P1174+1,AND(NOT($J1174),$P1174&gt;0),0,TRUE,$P1174)</f>
        <v>0</v>
      </c>
      <c r="Q1175" s="1">
        <f t="shared" si="91"/>
        <v>60</v>
      </c>
      <c r="R1175" s="1">
        <f t="shared" si="92"/>
        <v>3000</v>
      </c>
      <c r="S1175" s="17">
        <f t="shared" si="93"/>
        <v>153.58361774744029</v>
      </c>
      <c r="T1175" s="1" cm="1">
        <f t="array" ref="T1175">_xlfn.IFS($B$6=1,Q1175*$B$10,AND(P1174=0,P1175&gt;=1),T1174+$B$6*$B$10*$B$8,TRUE,T1174)</f>
        <v>2400</v>
      </c>
      <c r="U1175" s="17">
        <f t="shared" si="94"/>
        <v>122.86689419795223</v>
      </c>
    </row>
    <row r="1176" spans="7:21" x14ac:dyDescent="0.25">
      <c r="G1176" s="15">
        <v>1174</v>
      </c>
      <c r="H1176" s="17">
        <f t="shared" si="90"/>
        <v>19.55</v>
      </c>
      <c r="I1176" cm="1">
        <f t="array" ref="I1176">_xlfn.IFS(AND(NOT($I1175=0),$J1175),0,NOT($J1175),$I1175+$B$27,TRUE,$I1175)</f>
        <v>3.7999999999999914</v>
      </c>
      <c r="J1176" t="b" cm="1">
        <f t="array" ref="J1176">_xlfn.IFS($I1176&gt;=$C$5-$B$27,TRUE,$P1176&gt;=$B$6,FALSE,TRUE,$J1175)</f>
        <v>0</v>
      </c>
      <c r="K1176" t="b" cm="1">
        <f t="array" ref="K1176">_xlfn.IFS($L1176&gt;=$B$4-$B$27,FALSE,$I1176&gt;=$B$5-$B$27,TRUE,AND($J1176,NOT($K1175)),FALSE,$K1175,TRUE,TRUE,FALSE)</f>
        <v>0</v>
      </c>
      <c r="L1176" cm="1">
        <f t="array" ref="L1176">_xlfn.IFS($K1175,$L1175+$B$27,NOT($K1175),0,TRUE,$K1175)</f>
        <v>0</v>
      </c>
      <c r="M1176" t="b" cm="1">
        <f t="array" ref="M1176">_xlfn.IFS($K1176,FALSE,AND($J1176,NOT($K1176),$P1176&lt;$B$6),TRUE,TRUE,FALSE)</f>
        <v>0</v>
      </c>
      <c r="N1176" cm="1">
        <f t="array" ref="N1176">_xlfn.IFS($N1175&gt;=$C$7-$B$27,0,$M1175,$N1175+$B$27,TRUE,0)</f>
        <v>0</v>
      </c>
      <c r="O1176" t="b" cm="1">
        <f t="array" ref="O1176">_xlfn.IFS(AND($J1176,NOT($K1176),NOT($M1176)),TRUE,$P1176&gt;=$B$6,FALSE,AND($J1176,NOT($K1176),$M1176,$N1176=0),TRUE,TRUE,FALSE)</f>
        <v>0</v>
      </c>
      <c r="P1176" cm="1">
        <f t="array" ref="P1176">_xlfn.IFS(AND($O1175,$P1175&lt;$B$6),$P1175+1,AND(NOT($J1175),$P1175&gt;0),0,TRUE,$P1175)</f>
        <v>0</v>
      </c>
      <c r="Q1176" s="1">
        <f t="shared" si="91"/>
        <v>60</v>
      </c>
      <c r="R1176" s="1">
        <f t="shared" si="92"/>
        <v>3000</v>
      </c>
      <c r="S1176" s="17">
        <f t="shared" si="93"/>
        <v>153.45268542199489</v>
      </c>
      <c r="T1176" s="1" cm="1">
        <f t="array" ref="T1176">_xlfn.IFS($B$6=1,Q1176*$B$10,AND(P1175=0,P1176&gt;=1),T1175+$B$6*$B$10*$B$8,TRUE,T1175)</f>
        <v>2400</v>
      </c>
      <c r="U1176" s="17">
        <f t="shared" si="94"/>
        <v>122.7621483375959</v>
      </c>
    </row>
    <row r="1177" spans="7:21" x14ac:dyDescent="0.25">
      <c r="G1177" s="15">
        <v>1175</v>
      </c>
      <c r="H1177" s="17">
        <f t="shared" si="90"/>
        <v>19.566666666666666</v>
      </c>
      <c r="I1177" cm="1">
        <f t="array" ref="I1177">_xlfn.IFS(AND(NOT($I1176=0),$J1176),0,NOT($J1176),$I1176+$B$27,TRUE,$I1176)</f>
        <v>3.816666666666658</v>
      </c>
      <c r="J1177" t="b" cm="1">
        <f t="array" ref="J1177">_xlfn.IFS($I1177&gt;=$C$5-$B$27,TRUE,$P1177&gt;=$B$6,FALSE,TRUE,$J1176)</f>
        <v>0</v>
      </c>
      <c r="K1177" t="b" cm="1">
        <f t="array" ref="K1177">_xlfn.IFS($L1177&gt;=$B$4-$B$27,FALSE,$I1177&gt;=$B$5-$B$27,TRUE,AND($J1177,NOT($K1176)),FALSE,$K1176,TRUE,TRUE,FALSE)</f>
        <v>0</v>
      </c>
      <c r="L1177" cm="1">
        <f t="array" ref="L1177">_xlfn.IFS($K1176,$L1176+$B$27,NOT($K1176),0,TRUE,$K1176)</f>
        <v>0</v>
      </c>
      <c r="M1177" t="b" cm="1">
        <f t="array" ref="M1177">_xlfn.IFS($K1177,FALSE,AND($J1177,NOT($K1177),$P1177&lt;$B$6),TRUE,TRUE,FALSE)</f>
        <v>0</v>
      </c>
      <c r="N1177" cm="1">
        <f t="array" ref="N1177">_xlfn.IFS($N1176&gt;=$C$7-$B$27,0,$M1176,$N1176+$B$27,TRUE,0)</f>
        <v>0</v>
      </c>
      <c r="O1177" t="b" cm="1">
        <f t="array" ref="O1177">_xlfn.IFS(AND($J1177,NOT($K1177),NOT($M1177)),TRUE,$P1177&gt;=$B$6,FALSE,AND($J1177,NOT($K1177),$M1177,$N1177=0),TRUE,TRUE,FALSE)</f>
        <v>0</v>
      </c>
      <c r="P1177" cm="1">
        <f t="array" ref="P1177">_xlfn.IFS(AND($O1176,$P1176&lt;$B$6),$P1176+1,AND(NOT($J1176),$P1176&gt;0),0,TRUE,$P1176)</f>
        <v>0</v>
      </c>
      <c r="Q1177" s="1">
        <f t="shared" si="91"/>
        <v>60</v>
      </c>
      <c r="R1177" s="1">
        <f t="shared" si="92"/>
        <v>3000</v>
      </c>
      <c r="S1177" s="17">
        <f t="shared" si="93"/>
        <v>153.32197614991483</v>
      </c>
      <c r="T1177" s="1" cm="1">
        <f t="array" ref="T1177">_xlfn.IFS($B$6=1,Q1177*$B$10,AND(P1176=0,P1177&gt;=1),T1176+$B$6*$B$10*$B$8,TRUE,T1176)</f>
        <v>2400</v>
      </c>
      <c r="U1177" s="17">
        <f t="shared" si="94"/>
        <v>122.65758091993186</v>
      </c>
    </row>
    <row r="1178" spans="7:21" x14ac:dyDescent="0.25">
      <c r="G1178" s="15">
        <v>1176</v>
      </c>
      <c r="H1178" s="17">
        <f t="shared" si="90"/>
        <v>19.583333333333332</v>
      </c>
      <c r="I1178" cm="1">
        <f t="array" ref="I1178">_xlfn.IFS(AND(NOT($I1177=0),$J1177),0,NOT($J1177),$I1177+$B$27,TRUE,$I1177)</f>
        <v>3.8333333333333246</v>
      </c>
      <c r="J1178" t="b" cm="1">
        <f t="array" ref="J1178">_xlfn.IFS($I1178&gt;=$C$5-$B$27,TRUE,$P1178&gt;=$B$6,FALSE,TRUE,$J1177)</f>
        <v>0</v>
      </c>
      <c r="K1178" t="b" cm="1">
        <f t="array" ref="K1178">_xlfn.IFS($L1178&gt;=$B$4-$B$27,FALSE,$I1178&gt;=$B$5-$B$27,TRUE,AND($J1178,NOT($K1177)),FALSE,$K1177,TRUE,TRUE,FALSE)</f>
        <v>0</v>
      </c>
      <c r="L1178" cm="1">
        <f t="array" ref="L1178">_xlfn.IFS($K1177,$L1177+$B$27,NOT($K1177),0,TRUE,$K1177)</f>
        <v>0</v>
      </c>
      <c r="M1178" t="b" cm="1">
        <f t="array" ref="M1178">_xlfn.IFS($K1178,FALSE,AND($J1178,NOT($K1178),$P1178&lt;$B$6),TRUE,TRUE,FALSE)</f>
        <v>0</v>
      </c>
      <c r="N1178" cm="1">
        <f t="array" ref="N1178">_xlfn.IFS($N1177&gt;=$C$7-$B$27,0,$M1177,$N1177+$B$27,TRUE,0)</f>
        <v>0</v>
      </c>
      <c r="O1178" t="b" cm="1">
        <f t="array" ref="O1178">_xlfn.IFS(AND($J1178,NOT($K1178),NOT($M1178)),TRUE,$P1178&gt;=$B$6,FALSE,AND($J1178,NOT($K1178),$M1178,$N1178=0),TRUE,TRUE,FALSE)</f>
        <v>0</v>
      </c>
      <c r="P1178" cm="1">
        <f t="array" ref="P1178">_xlfn.IFS(AND($O1177,$P1177&lt;$B$6),$P1177+1,AND(NOT($J1177),$P1177&gt;0),0,TRUE,$P1177)</f>
        <v>0</v>
      </c>
      <c r="Q1178" s="1">
        <f t="shared" si="91"/>
        <v>60</v>
      </c>
      <c r="R1178" s="1">
        <f t="shared" si="92"/>
        <v>3000</v>
      </c>
      <c r="S1178" s="17">
        <f t="shared" si="93"/>
        <v>153.19148936170214</v>
      </c>
      <c r="T1178" s="1" cm="1">
        <f t="array" ref="T1178">_xlfn.IFS($B$6=1,Q1178*$B$10,AND(P1177=0,P1178&gt;=1),T1177+$B$6*$B$10*$B$8,TRUE,T1177)</f>
        <v>2400</v>
      </c>
      <c r="U1178" s="17">
        <f t="shared" si="94"/>
        <v>122.55319148936171</v>
      </c>
    </row>
    <row r="1179" spans="7:21" x14ac:dyDescent="0.25">
      <c r="G1179" s="15">
        <v>1177</v>
      </c>
      <c r="H1179" s="17">
        <f t="shared" si="90"/>
        <v>19.600000000000001</v>
      </c>
      <c r="I1179" cm="1">
        <f t="array" ref="I1179">_xlfn.IFS(AND(NOT($I1178=0),$J1178),0,NOT($J1178),$I1178+$B$27,TRUE,$I1178)</f>
        <v>3.8499999999999912</v>
      </c>
      <c r="J1179" t="b" cm="1">
        <f t="array" ref="J1179">_xlfn.IFS($I1179&gt;=$C$5-$B$27,TRUE,$P1179&gt;=$B$6,FALSE,TRUE,$J1178)</f>
        <v>0</v>
      </c>
      <c r="K1179" t="b" cm="1">
        <f t="array" ref="K1179">_xlfn.IFS($L1179&gt;=$B$4-$B$27,FALSE,$I1179&gt;=$B$5-$B$27,TRUE,AND($J1179,NOT($K1178)),FALSE,$K1178,TRUE,TRUE,FALSE)</f>
        <v>0</v>
      </c>
      <c r="L1179" cm="1">
        <f t="array" ref="L1179">_xlfn.IFS($K1178,$L1178+$B$27,NOT($K1178),0,TRUE,$K1178)</f>
        <v>0</v>
      </c>
      <c r="M1179" t="b" cm="1">
        <f t="array" ref="M1179">_xlfn.IFS($K1179,FALSE,AND($J1179,NOT($K1179),$P1179&lt;$B$6),TRUE,TRUE,FALSE)</f>
        <v>0</v>
      </c>
      <c r="N1179" cm="1">
        <f t="array" ref="N1179">_xlfn.IFS($N1178&gt;=$C$7-$B$27,0,$M1178,$N1178+$B$27,TRUE,0)</f>
        <v>0</v>
      </c>
      <c r="O1179" t="b" cm="1">
        <f t="array" ref="O1179">_xlfn.IFS(AND($J1179,NOT($K1179),NOT($M1179)),TRUE,$P1179&gt;=$B$6,FALSE,AND($J1179,NOT($K1179),$M1179,$N1179=0),TRUE,TRUE,FALSE)</f>
        <v>0</v>
      </c>
      <c r="P1179" cm="1">
        <f t="array" ref="P1179">_xlfn.IFS(AND($O1178,$P1178&lt;$B$6),$P1178+1,AND(NOT($J1178),$P1178&gt;0),0,TRUE,$P1178)</f>
        <v>0</v>
      </c>
      <c r="Q1179" s="1">
        <f t="shared" si="91"/>
        <v>60</v>
      </c>
      <c r="R1179" s="1">
        <f t="shared" si="92"/>
        <v>3000</v>
      </c>
      <c r="S1179" s="17">
        <f t="shared" si="93"/>
        <v>153.0612244897959</v>
      </c>
      <c r="T1179" s="1" cm="1">
        <f t="array" ref="T1179">_xlfn.IFS($B$6=1,Q1179*$B$10,AND(P1178=0,P1179&gt;=1),T1178+$B$6*$B$10*$B$8,TRUE,T1178)</f>
        <v>2400</v>
      </c>
      <c r="U1179" s="17">
        <f t="shared" si="94"/>
        <v>122.44897959183673</v>
      </c>
    </row>
    <row r="1180" spans="7:21" x14ac:dyDescent="0.25">
      <c r="G1180" s="15">
        <v>1178</v>
      </c>
      <c r="H1180" s="17">
        <f t="shared" si="90"/>
        <v>19.616666666666667</v>
      </c>
      <c r="I1180" cm="1">
        <f t="array" ref="I1180">_xlfn.IFS(AND(NOT($I1179=0),$J1179),0,NOT($J1179),$I1179+$B$27,TRUE,$I1179)</f>
        <v>3.8666666666666578</v>
      </c>
      <c r="J1180" t="b" cm="1">
        <f t="array" ref="J1180">_xlfn.IFS($I1180&gt;=$C$5-$B$27,TRUE,$P1180&gt;=$B$6,FALSE,TRUE,$J1179)</f>
        <v>0</v>
      </c>
      <c r="K1180" t="b" cm="1">
        <f t="array" ref="K1180">_xlfn.IFS($L1180&gt;=$B$4-$B$27,FALSE,$I1180&gt;=$B$5-$B$27,TRUE,AND($J1180,NOT($K1179)),FALSE,$K1179,TRUE,TRUE,FALSE)</f>
        <v>0</v>
      </c>
      <c r="L1180" cm="1">
        <f t="array" ref="L1180">_xlfn.IFS($K1179,$L1179+$B$27,NOT($K1179),0,TRUE,$K1179)</f>
        <v>0</v>
      </c>
      <c r="M1180" t="b" cm="1">
        <f t="array" ref="M1180">_xlfn.IFS($K1180,FALSE,AND($J1180,NOT($K1180),$P1180&lt;$B$6),TRUE,TRUE,FALSE)</f>
        <v>0</v>
      </c>
      <c r="N1180" cm="1">
        <f t="array" ref="N1180">_xlfn.IFS($N1179&gt;=$C$7-$B$27,0,$M1179,$N1179+$B$27,TRUE,0)</f>
        <v>0</v>
      </c>
      <c r="O1180" t="b" cm="1">
        <f t="array" ref="O1180">_xlfn.IFS(AND($J1180,NOT($K1180),NOT($M1180)),TRUE,$P1180&gt;=$B$6,FALSE,AND($J1180,NOT($K1180),$M1180,$N1180=0),TRUE,TRUE,FALSE)</f>
        <v>0</v>
      </c>
      <c r="P1180" cm="1">
        <f t="array" ref="P1180">_xlfn.IFS(AND($O1179,$P1179&lt;$B$6),$P1179+1,AND(NOT($J1179),$P1179&gt;0),0,TRUE,$P1179)</f>
        <v>0</v>
      </c>
      <c r="Q1180" s="1">
        <f t="shared" si="91"/>
        <v>60</v>
      </c>
      <c r="R1180" s="1">
        <f t="shared" si="92"/>
        <v>3000</v>
      </c>
      <c r="S1180" s="17">
        <f t="shared" si="93"/>
        <v>152.93118096856415</v>
      </c>
      <c r="T1180" s="1" cm="1">
        <f t="array" ref="T1180">_xlfn.IFS($B$6=1,Q1180*$B$10,AND(P1179=0,P1180&gt;=1),T1179+$B$6*$B$10*$B$8,TRUE,T1179)</f>
        <v>2400</v>
      </c>
      <c r="U1180" s="17">
        <f t="shared" si="94"/>
        <v>122.34494477485131</v>
      </c>
    </row>
    <row r="1181" spans="7:21" x14ac:dyDescent="0.25">
      <c r="G1181" s="15">
        <v>1179</v>
      </c>
      <c r="H1181" s="17">
        <f t="shared" si="90"/>
        <v>19.633333333333333</v>
      </c>
      <c r="I1181" cm="1">
        <f t="array" ref="I1181">_xlfn.IFS(AND(NOT($I1180=0),$J1180),0,NOT($J1180),$I1180+$B$27,TRUE,$I1180)</f>
        <v>3.8833333333333244</v>
      </c>
      <c r="J1181" t="b" cm="1">
        <f t="array" ref="J1181">_xlfn.IFS($I1181&gt;=$C$5-$B$27,TRUE,$P1181&gt;=$B$6,FALSE,TRUE,$J1180)</f>
        <v>0</v>
      </c>
      <c r="K1181" t="b" cm="1">
        <f t="array" ref="K1181">_xlfn.IFS($L1181&gt;=$B$4-$B$27,FALSE,$I1181&gt;=$B$5-$B$27,TRUE,AND($J1181,NOT($K1180)),FALSE,$K1180,TRUE,TRUE,FALSE)</f>
        <v>0</v>
      </c>
      <c r="L1181" cm="1">
        <f t="array" ref="L1181">_xlfn.IFS($K1180,$L1180+$B$27,NOT($K1180),0,TRUE,$K1180)</f>
        <v>0</v>
      </c>
      <c r="M1181" t="b" cm="1">
        <f t="array" ref="M1181">_xlfn.IFS($K1181,FALSE,AND($J1181,NOT($K1181),$P1181&lt;$B$6),TRUE,TRUE,FALSE)</f>
        <v>0</v>
      </c>
      <c r="N1181" cm="1">
        <f t="array" ref="N1181">_xlfn.IFS($N1180&gt;=$C$7-$B$27,0,$M1180,$N1180+$B$27,TRUE,0)</f>
        <v>0</v>
      </c>
      <c r="O1181" t="b" cm="1">
        <f t="array" ref="O1181">_xlfn.IFS(AND($J1181,NOT($K1181),NOT($M1181)),TRUE,$P1181&gt;=$B$6,FALSE,AND($J1181,NOT($K1181),$M1181,$N1181=0),TRUE,TRUE,FALSE)</f>
        <v>0</v>
      </c>
      <c r="P1181" cm="1">
        <f t="array" ref="P1181">_xlfn.IFS(AND($O1180,$P1180&lt;$B$6),$P1180+1,AND(NOT($J1180),$P1180&gt;0),0,TRUE,$P1180)</f>
        <v>0</v>
      </c>
      <c r="Q1181" s="1">
        <f t="shared" si="91"/>
        <v>60</v>
      </c>
      <c r="R1181" s="1">
        <f t="shared" si="92"/>
        <v>3000</v>
      </c>
      <c r="S1181" s="17">
        <f t="shared" si="93"/>
        <v>152.80135823429541</v>
      </c>
      <c r="T1181" s="1" cm="1">
        <f t="array" ref="T1181">_xlfn.IFS($B$6=1,Q1181*$B$10,AND(P1180=0,P1181&gt;=1),T1180+$B$6*$B$10*$B$8,TRUE,T1180)</f>
        <v>2400</v>
      </c>
      <c r="U1181" s="17">
        <f t="shared" si="94"/>
        <v>122.24108658743634</v>
      </c>
    </row>
    <row r="1182" spans="7:21" x14ac:dyDescent="0.25">
      <c r="G1182" s="15">
        <v>1180</v>
      </c>
      <c r="H1182" s="17">
        <f t="shared" si="90"/>
        <v>19.649999999999999</v>
      </c>
      <c r="I1182" cm="1">
        <f t="array" ref="I1182">_xlfn.IFS(AND(NOT($I1181=0),$J1181),0,NOT($J1181),$I1181+$B$27,TRUE,$I1181)</f>
        <v>3.899999999999991</v>
      </c>
      <c r="J1182" t="b" cm="1">
        <f t="array" ref="J1182">_xlfn.IFS($I1182&gt;=$C$5-$B$27,TRUE,$P1182&gt;=$B$6,FALSE,TRUE,$J1181)</f>
        <v>0</v>
      </c>
      <c r="K1182" t="b" cm="1">
        <f t="array" ref="K1182">_xlfn.IFS($L1182&gt;=$B$4-$B$27,FALSE,$I1182&gt;=$B$5-$B$27,TRUE,AND($J1182,NOT($K1181)),FALSE,$K1181,TRUE,TRUE,FALSE)</f>
        <v>0</v>
      </c>
      <c r="L1182" cm="1">
        <f t="array" ref="L1182">_xlfn.IFS($K1181,$L1181+$B$27,NOT($K1181),0,TRUE,$K1181)</f>
        <v>0</v>
      </c>
      <c r="M1182" t="b" cm="1">
        <f t="array" ref="M1182">_xlfn.IFS($K1182,FALSE,AND($J1182,NOT($K1182),$P1182&lt;$B$6),TRUE,TRUE,FALSE)</f>
        <v>0</v>
      </c>
      <c r="N1182" cm="1">
        <f t="array" ref="N1182">_xlfn.IFS($N1181&gt;=$C$7-$B$27,0,$M1181,$N1181+$B$27,TRUE,0)</f>
        <v>0</v>
      </c>
      <c r="O1182" t="b" cm="1">
        <f t="array" ref="O1182">_xlfn.IFS(AND($J1182,NOT($K1182),NOT($M1182)),TRUE,$P1182&gt;=$B$6,FALSE,AND($J1182,NOT($K1182),$M1182,$N1182=0),TRUE,TRUE,FALSE)</f>
        <v>0</v>
      </c>
      <c r="P1182" cm="1">
        <f t="array" ref="P1182">_xlfn.IFS(AND($O1181,$P1181&lt;$B$6),$P1181+1,AND(NOT($J1181),$P1181&gt;0),0,TRUE,$P1181)</f>
        <v>0</v>
      </c>
      <c r="Q1182" s="1">
        <f t="shared" si="91"/>
        <v>60</v>
      </c>
      <c r="R1182" s="1">
        <f t="shared" si="92"/>
        <v>3000</v>
      </c>
      <c r="S1182" s="17">
        <f t="shared" si="93"/>
        <v>152.67175572519085</v>
      </c>
      <c r="T1182" s="1" cm="1">
        <f t="array" ref="T1182">_xlfn.IFS($B$6=1,Q1182*$B$10,AND(P1181=0,P1182&gt;=1),T1181+$B$6*$B$10*$B$8,TRUE,T1181)</f>
        <v>2400</v>
      </c>
      <c r="U1182" s="17">
        <f t="shared" si="94"/>
        <v>122.13740458015268</v>
      </c>
    </row>
    <row r="1183" spans="7:21" x14ac:dyDescent="0.25">
      <c r="G1183" s="15">
        <v>1181</v>
      </c>
      <c r="H1183" s="17">
        <f t="shared" si="90"/>
        <v>19.666666666666668</v>
      </c>
      <c r="I1183" cm="1">
        <f t="array" ref="I1183">_xlfn.IFS(AND(NOT($I1182=0),$J1182),0,NOT($J1182),$I1182+$B$27,TRUE,$I1182)</f>
        <v>3.9166666666666576</v>
      </c>
      <c r="J1183" t="b" cm="1">
        <f t="array" ref="J1183">_xlfn.IFS($I1183&gt;=$C$5-$B$27,TRUE,$P1183&gt;=$B$6,FALSE,TRUE,$J1182)</f>
        <v>0</v>
      </c>
      <c r="K1183" t="b" cm="1">
        <f t="array" ref="K1183">_xlfn.IFS($L1183&gt;=$B$4-$B$27,FALSE,$I1183&gt;=$B$5-$B$27,TRUE,AND($J1183,NOT($K1182)),FALSE,$K1182,TRUE,TRUE,FALSE)</f>
        <v>0</v>
      </c>
      <c r="L1183" cm="1">
        <f t="array" ref="L1183">_xlfn.IFS($K1182,$L1182+$B$27,NOT($K1182),0,TRUE,$K1182)</f>
        <v>0</v>
      </c>
      <c r="M1183" t="b" cm="1">
        <f t="array" ref="M1183">_xlfn.IFS($K1183,FALSE,AND($J1183,NOT($K1183),$P1183&lt;$B$6),TRUE,TRUE,FALSE)</f>
        <v>0</v>
      </c>
      <c r="N1183" cm="1">
        <f t="array" ref="N1183">_xlfn.IFS($N1182&gt;=$C$7-$B$27,0,$M1182,$N1182+$B$27,TRUE,0)</f>
        <v>0</v>
      </c>
      <c r="O1183" t="b" cm="1">
        <f t="array" ref="O1183">_xlfn.IFS(AND($J1183,NOT($K1183),NOT($M1183)),TRUE,$P1183&gt;=$B$6,FALSE,AND($J1183,NOT($K1183),$M1183,$N1183=0),TRUE,TRUE,FALSE)</f>
        <v>0</v>
      </c>
      <c r="P1183" cm="1">
        <f t="array" ref="P1183">_xlfn.IFS(AND($O1182,$P1182&lt;$B$6),$P1182+1,AND(NOT($J1182),$P1182&gt;0),0,TRUE,$P1182)</f>
        <v>0</v>
      </c>
      <c r="Q1183" s="1">
        <f t="shared" si="91"/>
        <v>60</v>
      </c>
      <c r="R1183" s="1">
        <f t="shared" si="92"/>
        <v>3000</v>
      </c>
      <c r="S1183" s="17">
        <f t="shared" si="93"/>
        <v>152.54237288135593</v>
      </c>
      <c r="T1183" s="1" cm="1">
        <f t="array" ref="T1183">_xlfn.IFS($B$6=1,Q1183*$B$10,AND(P1182=0,P1183&gt;=1),T1182+$B$6*$B$10*$B$8,TRUE,T1182)</f>
        <v>2400</v>
      </c>
      <c r="U1183" s="17">
        <f t="shared" si="94"/>
        <v>122.03389830508473</v>
      </c>
    </row>
    <row r="1184" spans="7:21" x14ac:dyDescent="0.25">
      <c r="G1184" s="15">
        <v>1182</v>
      </c>
      <c r="H1184" s="17">
        <f t="shared" si="90"/>
        <v>19.683333333333334</v>
      </c>
      <c r="I1184" cm="1">
        <f t="array" ref="I1184">_xlfn.IFS(AND(NOT($I1183=0),$J1183),0,NOT($J1183),$I1183+$B$27,TRUE,$I1183)</f>
        <v>3.9333333333333242</v>
      </c>
      <c r="J1184" t="b" cm="1">
        <f t="array" ref="J1184">_xlfn.IFS($I1184&gt;=$C$5-$B$27,TRUE,$P1184&gt;=$B$6,FALSE,TRUE,$J1183)</f>
        <v>0</v>
      </c>
      <c r="K1184" t="b" cm="1">
        <f t="array" ref="K1184">_xlfn.IFS($L1184&gt;=$B$4-$B$27,FALSE,$I1184&gt;=$B$5-$B$27,TRUE,AND($J1184,NOT($K1183)),FALSE,$K1183,TRUE,TRUE,FALSE)</f>
        <v>0</v>
      </c>
      <c r="L1184" cm="1">
        <f t="array" ref="L1184">_xlfn.IFS($K1183,$L1183+$B$27,NOT($K1183),0,TRUE,$K1183)</f>
        <v>0</v>
      </c>
      <c r="M1184" t="b" cm="1">
        <f t="array" ref="M1184">_xlfn.IFS($K1184,FALSE,AND($J1184,NOT($K1184),$P1184&lt;$B$6),TRUE,TRUE,FALSE)</f>
        <v>0</v>
      </c>
      <c r="N1184" cm="1">
        <f t="array" ref="N1184">_xlfn.IFS($N1183&gt;=$C$7-$B$27,0,$M1183,$N1183+$B$27,TRUE,0)</f>
        <v>0</v>
      </c>
      <c r="O1184" t="b" cm="1">
        <f t="array" ref="O1184">_xlfn.IFS(AND($J1184,NOT($K1184),NOT($M1184)),TRUE,$P1184&gt;=$B$6,FALSE,AND($J1184,NOT($K1184),$M1184,$N1184=0),TRUE,TRUE,FALSE)</f>
        <v>0</v>
      </c>
      <c r="P1184" cm="1">
        <f t="array" ref="P1184">_xlfn.IFS(AND($O1183,$P1183&lt;$B$6),$P1183+1,AND(NOT($J1183),$P1183&gt;0),0,TRUE,$P1183)</f>
        <v>0</v>
      </c>
      <c r="Q1184" s="1">
        <f t="shared" si="91"/>
        <v>60</v>
      </c>
      <c r="R1184" s="1">
        <f t="shared" si="92"/>
        <v>3000</v>
      </c>
      <c r="S1184" s="17">
        <f t="shared" si="93"/>
        <v>152.41320914479255</v>
      </c>
      <c r="T1184" s="1" cm="1">
        <f t="array" ref="T1184">_xlfn.IFS($B$6=1,Q1184*$B$10,AND(P1183=0,P1184&gt;=1),T1183+$B$6*$B$10*$B$8,TRUE,T1183)</f>
        <v>2400</v>
      </c>
      <c r="U1184" s="17">
        <f t="shared" si="94"/>
        <v>121.93056731583404</v>
      </c>
    </row>
    <row r="1185" spans="7:21" x14ac:dyDescent="0.25">
      <c r="G1185" s="15">
        <v>1183</v>
      </c>
      <c r="H1185" s="17">
        <f t="shared" si="90"/>
        <v>19.7</v>
      </c>
      <c r="I1185" cm="1">
        <f t="array" ref="I1185">_xlfn.IFS(AND(NOT($I1184=0),$J1184),0,NOT($J1184),$I1184+$B$27,TRUE,$I1184)</f>
        <v>3.9499999999999909</v>
      </c>
      <c r="J1185" t="b" cm="1">
        <f t="array" ref="J1185">_xlfn.IFS($I1185&gt;=$C$5-$B$27,TRUE,$P1185&gt;=$B$6,FALSE,TRUE,$J1184)</f>
        <v>0</v>
      </c>
      <c r="K1185" t="b" cm="1">
        <f t="array" ref="K1185">_xlfn.IFS($L1185&gt;=$B$4-$B$27,FALSE,$I1185&gt;=$B$5-$B$27,TRUE,AND($J1185,NOT($K1184)),FALSE,$K1184,TRUE,TRUE,FALSE)</f>
        <v>0</v>
      </c>
      <c r="L1185" cm="1">
        <f t="array" ref="L1185">_xlfn.IFS($K1184,$L1184+$B$27,NOT($K1184),0,TRUE,$K1184)</f>
        <v>0</v>
      </c>
      <c r="M1185" t="b" cm="1">
        <f t="array" ref="M1185">_xlfn.IFS($K1185,FALSE,AND($J1185,NOT($K1185),$P1185&lt;$B$6),TRUE,TRUE,FALSE)</f>
        <v>0</v>
      </c>
      <c r="N1185" cm="1">
        <f t="array" ref="N1185">_xlfn.IFS($N1184&gt;=$C$7-$B$27,0,$M1184,$N1184+$B$27,TRUE,0)</f>
        <v>0</v>
      </c>
      <c r="O1185" t="b" cm="1">
        <f t="array" ref="O1185">_xlfn.IFS(AND($J1185,NOT($K1185),NOT($M1185)),TRUE,$P1185&gt;=$B$6,FALSE,AND($J1185,NOT($K1185),$M1185,$N1185=0),TRUE,TRUE,FALSE)</f>
        <v>0</v>
      </c>
      <c r="P1185" cm="1">
        <f t="array" ref="P1185">_xlfn.IFS(AND($O1184,$P1184&lt;$B$6),$P1184+1,AND(NOT($J1184),$P1184&gt;0),0,TRUE,$P1184)</f>
        <v>0</v>
      </c>
      <c r="Q1185" s="1">
        <f t="shared" si="91"/>
        <v>60</v>
      </c>
      <c r="R1185" s="1">
        <f t="shared" si="92"/>
        <v>3000</v>
      </c>
      <c r="S1185" s="17">
        <f t="shared" si="93"/>
        <v>152.28426395939087</v>
      </c>
      <c r="T1185" s="1" cm="1">
        <f t="array" ref="T1185">_xlfn.IFS($B$6=1,Q1185*$B$10,AND(P1184=0,P1185&gt;=1),T1184+$B$6*$B$10*$B$8,TRUE,T1184)</f>
        <v>2400</v>
      </c>
      <c r="U1185" s="17">
        <f t="shared" si="94"/>
        <v>121.82741116751269</v>
      </c>
    </row>
    <row r="1186" spans="7:21" x14ac:dyDescent="0.25">
      <c r="G1186" s="15">
        <v>1184</v>
      </c>
      <c r="H1186" s="17">
        <f t="shared" si="90"/>
        <v>19.716666666666665</v>
      </c>
      <c r="I1186" cm="1">
        <f t="array" ref="I1186">_xlfn.IFS(AND(NOT($I1185=0),$J1185),0,NOT($J1185),$I1185+$B$27,TRUE,$I1185)</f>
        <v>3.9666666666666575</v>
      </c>
      <c r="J1186" t="b" cm="1">
        <f t="array" ref="J1186">_xlfn.IFS($I1186&gt;=$C$5-$B$27,TRUE,$P1186&gt;=$B$6,FALSE,TRUE,$J1185)</f>
        <v>0</v>
      </c>
      <c r="K1186" t="b" cm="1">
        <f t="array" ref="K1186">_xlfn.IFS($L1186&gt;=$B$4-$B$27,FALSE,$I1186&gt;=$B$5-$B$27,TRUE,AND($J1186,NOT($K1185)),FALSE,$K1185,TRUE,TRUE,FALSE)</f>
        <v>0</v>
      </c>
      <c r="L1186" cm="1">
        <f t="array" ref="L1186">_xlfn.IFS($K1185,$L1185+$B$27,NOT($K1185),0,TRUE,$K1185)</f>
        <v>0</v>
      </c>
      <c r="M1186" t="b" cm="1">
        <f t="array" ref="M1186">_xlfn.IFS($K1186,FALSE,AND($J1186,NOT($K1186),$P1186&lt;$B$6),TRUE,TRUE,FALSE)</f>
        <v>0</v>
      </c>
      <c r="N1186" cm="1">
        <f t="array" ref="N1186">_xlfn.IFS($N1185&gt;=$C$7-$B$27,0,$M1185,$N1185+$B$27,TRUE,0)</f>
        <v>0</v>
      </c>
      <c r="O1186" t="b" cm="1">
        <f t="array" ref="O1186">_xlfn.IFS(AND($J1186,NOT($K1186),NOT($M1186)),TRUE,$P1186&gt;=$B$6,FALSE,AND($J1186,NOT($K1186),$M1186,$N1186=0),TRUE,TRUE,FALSE)</f>
        <v>0</v>
      </c>
      <c r="P1186" cm="1">
        <f t="array" ref="P1186">_xlfn.IFS(AND($O1185,$P1185&lt;$B$6),$P1185+1,AND(NOT($J1185),$P1185&gt;0),0,TRUE,$P1185)</f>
        <v>0</v>
      </c>
      <c r="Q1186" s="1">
        <f t="shared" si="91"/>
        <v>60</v>
      </c>
      <c r="R1186" s="1">
        <f t="shared" si="92"/>
        <v>3000</v>
      </c>
      <c r="S1186" s="17">
        <f t="shared" si="93"/>
        <v>152.1555367709214</v>
      </c>
      <c r="T1186" s="1" cm="1">
        <f t="array" ref="T1186">_xlfn.IFS($B$6=1,Q1186*$B$10,AND(P1185=0,P1186&gt;=1),T1185+$B$6*$B$10*$B$8,TRUE,T1185)</f>
        <v>2400</v>
      </c>
      <c r="U1186" s="17">
        <f t="shared" si="94"/>
        <v>121.72442941673712</v>
      </c>
    </row>
    <row r="1187" spans="7:21" x14ac:dyDescent="0.25">
      <c r="G1187" s="15">
        <v>1185</v>
      </c>
      <c r="H1187" s="17">
        <f t="shared" si="90"/>
        <v>19.733333333333334</v>
      </c>
      <c r="I1187" cm="1">
        <f t="array" ref="I1187">_xlfn.IFS(AND(NOT($I1186=0),$J1186),0,NOT($J1186),$I1186+$B$27,TRUE,$I1186)</f>
        <v>3.9833333333333241</v>
      </c>
      <c r="J1187" t="b" cm="1">
        <f t="array" ref="J1187">_xlfn.IFS($I1187&gt;=$C$5-$B$27,TRUE,$P1187&gt;=$B$6,FALSE,TRUE,$J1186)</f>
        <v>0</v>
      </c>
      <c r="K1187" t="b" cm="1">
        <f t="array" ref="K1187">_xlfn.IFS($L1187&gt;=$B$4-$B$27,FALSE,$I1187&gt;=$B$5-$B$27,TRUE,AND($J1187,NOT($K1186)),FALSE,$K1186,TRUE,TRUE,FALSE)</f>
        <v>0</v>
      </c>
      <c r="L1187" cm="1">
        <f t="array" ref="L1187">_xlfn.IFS($K1186,$L1186+$B$27,NOT($K1186),0,TRUE,$K1186)</f>
        <v>0</v>
      </c>
      <c r="M1187" t="b" cm="1">
        <f t="array" ref="M1187">_xlfn.IFS($K1187,FALSE,AND($J1187,NOT($K1187),$P1187&lt;$B$6),TRUE,TRUE,FALSE)</f>
        <v>0</v>
      </c>
      <c r="N1187" cm="1">
        <f t="array" ref="N1187">_xlfn.IFS($N1186&gt;=$C$7-$B$27,0,$M1186,$N1186+$B$27,TRUE,0)</f>
        <v>0</v>
      </c>
      <c r="O1187" t="b" cm="1">
        <f t="array" ref="O1187">_xlfn.IFS(AND($J1187,NOT($K1187),NOT($M1187)),TRUE,$P1187&gt;=$B$6,FALSE,AND($J1187,NOT($K1187),$M1187,$N1187=0),TRUE,TRUE,FALSE)</f>
        <v>0</v>
      </c>
      <c r="P1187" cm="1">
        <f t="array" ref="P1187">_xlfn.IFS(AND($O1186,$P1186&lt;$B$6),$P1186+1,AND(NOT($J1186),$P1186&gt;0),0,TRUE,$P1186)</f>
        <v>0</v>
      </c>
      <c r="Q1187" s="1">
        <f t="shared" si="91"/>
        <v>60</v>
      </c>
      <c r="R1187" s="1">
        <f t="shared" si="92"/>
        <v>3000</v>
      </c>
      <c r="S1187" s="17">
        <f t="shared" si="93"/>
        <v>152.02702702702703</v>
      </c>
      <c r="T1187" s="1" cm="1">
        <f t="array" ref="T1187">_xlfn.IFS($B$6=1,Q1187*$B$10,AND(P1186=0,P1187&gt;=1),T1186+$B$6*$B$10*$B$8,TRUE,T1186)</f>
        <v>2400</v>
      </c>
      <c r="U1187" s="17">
        <f t="shared" si="94"/>
        <v>121.62162162162161</v>
      </c>
    </row>
    <row r="1188" spans="7:21" x14ac:dyDescent="0.25">
      <c r="G1188" s="15">
        <v>1186</v>
      </c>
      <c r="H1188" s="17">
        <f t="shared" si="90"/>
        <v>19.75</v>
      </c>
      <c r="I1188" cm="1">
        <f t="array" ref="I1188">_xlfn.IFS(AND(NOT($I1187=0),$J1187),0,NOT($J1187),$I1187+$B$27,TRUE,$I1187)</f>
        <v>3.9999999999999907</v>
      </c>
      <c r="J1188" t="b" cm="1">
        <f t="array" ref="J1188">_xlfn.IFS($I1188&gt;=$C$5-$B$27,TRUE,$P1188&gt;=$B$6,FALSE,TRUE,$J1187)</f>
        <v>0</v>
      </c>
      <c r="K1188" t="b" cm="1">
        <f t="array" ref="K1188">_xlfn.IFS($L1188&gt;=$B$4-$B$27,FALSE,$I1188&gt;=$B$5-$B$27,TRUE,AND($J1188,NOT($K1187)),FALSE,$K1187,TRUE,TRUE,FALSE)</f>
        <v>0</v>
      </c>
      <c r="L1188" cm="1">
        <f t="array" ref="L1188">_xlfn.IFS($K1187,$L1187+$B$27,NOT($K1187),0,TRUE,$K1187)</f>
        <v>0</v>
      </c>
      <c r="M1188" t="b" cm="1">
        <f t="array" ref="M1188">_xlfn.IFS($K1188,FALSE,AND($J1188,NOT($K1188),$P1188&lt;$B$6),TRUE,TRUE,FALSE)</f>
        <v>0</v>
      </c>
      <c r="N1188" cm="1">
        <f t="array" ref="N1188">_xlfn.IFS($N1187&gt;=$C$7-$B$27,0,$M1187,$N1187+$B$27,TRUE,0)</f>
        <v>0</v>
      </c>
      <c r="O1188" t="b" cm="1">
        <f t="array" ref="O1188">_xlfn.IFS(AND($J1188,NOT($K1188),NOT($M1188)),TRUE,$P1188&gt;=$B$6,FALSE,AND($J1188,NOT($K1188),$M1188,$N1188=0),TRUE,TRUE,FALSE)</f>
        <v>0</v>
      </c>
      <c r="P1188" cm="1">
        <f t="array" ref="P1188">_xlfn.IFS(AND($O1187,$P1187&lt;$B$6),$P1187+1,AND(NOT($J1187),$P1187&gt;0),0,TRUE,$P1187)</f>
        <v>0</v>
      </c>
      <c r="Q1188" s="1">
        <f t="shared" si="91"/>
        <v>60</v>
      </c>
      <c r="R1188" s="1">
        <f t="shared" si="92"/>
        <v>3000</v>
      </c>
      <c r="S1188" s="17">
        <f t="shared" si="93"/>
        <v>151.8987341772152</v>
      </c>
      <c r="T1188" s="1" cm="1">
        <f t="array" ref="T1188">_xlfn.IFS($B$6=1,Q1188*$B$10,AND(P1187=0,P1188&gt;=1),T1187+$B$6*$B$10*$B$8,TRUE,T1187)</f>
        <v>2400</v>
      </c>
      <c r="U1188" s="17">
        <f t="shared" si="94"/>
        <v>121.51898734177215</v>
      </c>
    </row>
    <row r="1189" spans="7:21" x14ac:dyDescent="0.25">
      <c r="G1189" s="15">
        <v>1187</v>
      </c>
      <c r="H1189" s="17">
        <f t="shared" si="90"/>
        <v>19.766666666666666</v>
      </c>
      <c r="I1189" cm="1">
        <f t="array" ref="I1189">_xlfn.IFS(AND(NOT($I1188=0),$J1188),0,NOT($J1188),$I1188+$B$27,TRUE,$I1188)</f>
        <v>4.0166666666666577</v>
      </c>
      <c r="J1189" t="b" cm="1">
        <f t="array" ref="J1189">_xlfn.IFS($I1189&gt;=$C$5-$B$27,TRUE,$P1189&gt;=$B$6,FALSE,TRUE,$J1188)</f>
        <v>0</v>
      </c>
      <c r="K1189" t="b" cm="1">
        <f t="array" ref="K1189">_xlfn.IFS($L1189&gt;=$B$4-$B$27,FALSE,$I1189&gt;=$B$5-$B$27,TRUE,AND($J1189,NOT($K1188)),FALSE,$K1188,TRUE,TRUE,FALSE)</f>
        <v>0</v>
      </c>
      <c r="L1189" cm="1">
        <f t="array" ref="L1189">_xlfn.IFS($K1188,$L1188+$B$27,NOT($K1188),0,TRUE,$K1188)</f>
        <v>0</v>
      </c>
      <c r="M1189" t="b" cm="1">
        <f t="array" ref="M1189">_xlfn.IFS($K1189,FALSE,AND($J1189,NOT($K1189),$P1189&lt;$B$6),TRUE,TRUE,FALSE)</f>
        <v>0</v>
      </c>
      <c r="N1189" cm="1">
        <f t="array" ref="N1189">_xlfn.IFS($N1188&gt;=$C$7-$B$27,0,$M1188,$N1188+$B$27,TRUE,0)</f>
        <v>0</v>
      </c>
      <c r="O1189" t="b" cm="1">
        <f t="array" ref="O1189">_xlfn.IFS(AND($J1189,NOT($K1189),NOT($M1189)),TRUE,$P1189&gt;=$B$6,FALSE,AND($J1189,NOT($K1189),$M1189,$N1189=0),TRUE,TRUE,FALSE)</f>
        <v>0</v>
      </c>
      <c r="P1189" cm="1">
        <f t="array" ref="P1189">_xlfn.IFS(AND($O1188,$P1188&lt;$B$6),$P1188+1,AND(NOT($J1188),$P1188&gt;0),0,TRUE,$P1188)</f>
        <v>0</v>
      </c>
      <c r="Q1189" s="1">
        <f t="shared" si="91"/>
        <v>60</v>
      </c>
      <c r="R1189" s="1">
        <f t="shared" si="92"/>
        <v>3000</v>
      </c>
      <c r="S1189" s="17">
        <f t="shared" si="93"/>
        <v>151.77065767284992</v>
      </c>
      <c r="T1189" s="1" cm="1">
        <f t="array" ref="T1189">_xlfn.IFS($B$6=1,Q1189*$B$10,AND(P1188=0,P1189&gt;=1),T1188+$B$6*$B$10*$B$8,TRUE,T1188)</f>
        <v>2400</v>
      </c>
      <c r="U1189" s="17">
        <f t="shared" si="94"/>
        <v>121.41652613827993</v>
      </c>
    </row>
    <row r="1190" spans="7:21" x14ac:dyDescent="0.25">
      <c r="G1190" s="15">
        <v>1188</v>
      </c>
      <c r="H1190" s="17">
        <f t="shared" si="90"/>
        <v>19.783333333333331</v>
      </c>
      <c r="I1190" cm="1">
        <f t="array" ref="I1190">_xlfn.IFS(AND(NOT($I1189=0),$J1189),0,NOT($J1189),$I1189+$B$27,TRUE,$I1189)</f>
        <v>4.0333333333333243</v>
      </c>
      <c r="J1190" t="b" cm="1">
        <f t="array" ref="J1190">_xlfn.IFS($I1190&gt;=$C$5-$B$27,TRUE,$P1190&gt;=$B$6,FALSE,TRUE,$J1189)</f>
        <v>0</v>
      </c>
      <c r="K1190" t="b" cm="1">
        <f t="array" ref="K1190">_xlfn.IFS($L1190&gt;=$B$4-$B$27,FALSE,$I1190&gt;=$B$5-$B$27,TRUE,AND($J1190,NOT($K1189)),FALSE,$K1189,TRUE,TRUE,FALSE)</f>
        <v>0</v>
      </c>
      <c r="L1190" cm="1">
        <f t="array" ref="L1190">_xlfn.IFS($K1189,$L1189+$B$27,NOT($K1189),0,TRUE,$K1189)</f>
        <v>0</v>
      </c>
      <c r="M1190" t="b" cm="1">
        <f t="array" ref="M1190">_xlfn.IFS($K1190,FALSE,AND($J1190,NOT($K1190),$P1190&lt;$B$6),TRUE,TRUE,FALSE)</f>
        <v>0</v>
      </c>
      <c r="N1190" cm="1">
        <f t="array" ref="N1190">_xlfn.IFS($N1189&gt;=$C$7-$B$27,0,$M1189,$N1189+$B$27,TRUE,0)</f>
        <v>0</v>
      </c>
      <c r="O1190" t="b" cm="1">
        <f t="array" ref="O1190">_xlfn.IFS(AND($J1190,NOT($K1190),NOT($M1190)),TRUE,$P1190&gt;=$B$6,FALSE,AND($J1190,NOT($K1190),$M1190,$N1190=0),TRUE,TRUE,FALSE)</f>
        <v>0</v>
      </c>
      <c r="P1190" cm="1">
        <f t="array" ref="P1190">_xlfn.IFS(AND($O1189,$P1189&lt;$B$6),$P1189+1,AND(NOT($J1189),$P1189&gt;0),0,TRUE,$P1189)</f>
        <v>0</v>
      </c>
      <c r="Q1190" s="1">
        <f t="shared" si="91"/>
        <v>60</v>
      </c>
      <c r="R1190" s="1">
        <f t="shared" si="92"/>
        <v>3000</v>
      </c>
      <c r="S1190" s="17">
        <f t="shared" si="93"/>
        <v>151.64279696714408</v>
      </c>
      <c r="T1190" s="1" cm="1">
        <f t="array" ref="T1190">_xlfn.IFS($B$6=1,Q1190*$B$10,AND(P1189=0,P1190&gt;=1),T1189+$B$6*$B$10*$B$8,TRUE,T1189)</f>
        <v>2400</v>
      </c>
      <c r="U1190" s="17">
        <f t="shared" si="94"/>
        <v>121.31423757371526</v>
      </c>
    </row>
    <row r="1191" spans="7:21" x14ac:dyDescent="0.25">
      <c r="G1191" s="15">
        <v>1189</v>
      </c>
      <c r="H1191" s="17">
        <f t="shared" si="90"/>
        <v>19.8</v>
      </c>
      <c r="I1191" cm="1">
        <f t="array" ref="I1191">_xlfn.IFS(AND(NOT($I1190=0),$J1190),0,NOT($J1190),$I1190+$B$27,TRUE,$I1190)</f>
        <v>4.0499999999999909</v>
      </c>
      <c r="J1191" t="b" cm="1">
        <f t="array" ref="J1191">_xlfn.IFS($I1191&gt;=$C$5-$B$27,TRUE,$P1191&gt;=$B$6,FALSE,TRUE,$J1190)</f>
        <v>0</v>
      </c>
      <c r="K1191" t="b" cm="1">
        <f t="array" ref="K1191">_xlfn.IFS($L1191&gt;=$B$4-$B$27,FALSE,$I1191&gt;=$B$5-$B$27,TRUE,AND($J1191,NOT($K1190)),FALSE,$K1190,TRUE,TRUE,FALSE)</f>
        <v>0</v>
      </c>
      <c r="L1191" cm="1">
        <f t="array" ref="L1191">_xlfn.IFS($K1190,$L1190+$B$27,NOT($K1190),0,TRUE,$K1190)</f>
        <v>0</v>
      </c>
      <c r="M1191" t="b" cm="1">
        <f t="array" ref="M1191">_xlfn.IFS($K1191,FALSE,AND($J1191,NOT($K1191),$P1191&lt;$B$6),TRUE,TRUE,FALSE)</f>
        <v>0</v>
      </c>
      <c r="N1191" cm="1">
        <f t="array" ref="N1191">_xlfn.IFS($N1190&gt;=$C$7-$B$27,0,$M1190,$N1190+$B$27,TRUE,0)</f>
        <v>0</v>
      </c>
      <c r="O1191" t="b" cm="1">
        <f t="array" ref="O1191">_xlfn.IFS(AND($J1191,NOT($K1191),NOT($M1191)),TRUE,$P1191&gt;=$B$6,FALSE,AND($J1191,NOT($K1191),$M1191,$N1191=0),TRUE,TRUE,FALSE)</f>
        <v>0</v>
      </c>
      <c r="P1191" cm="1">
        <f t="array" ref="P1191">_xlfn.IFS(AND($O1190,$P1190&lt;$B$6),$P1190+1,AND(NOT($J1190),$P1190&gt;0),0,TRUE,$P1190)</f>
        <v>0</v>
      </c>
      <c r="Q1191" s="1">
        <f t="shared" si="91"/>
        <v>60</v>
      </c>
      <c r="R1191" s="1">
        <f t="shared" si="92"/>
        <v>3000</v>
      </c>
      <c r="S1191" s="17">
        <f t="shared" si="93"/>
        <v>151.5151515151515</v>
      </c>
      <c r="T1191" s="1" cm="1">
        <f t="array" ref="T1191">_xlfn.IFS($B$6=1,Q1191*$B$10,AND(P1190=0,P1191&gt;=1),T1190+$B$6*$B$10*$B$8,TRUE,T1190)</f>
        <v>2400</v>
      </c>
      <c r="U1191" s="17">
        <f t="shared" si="94"/>
        <v>121.2121212121212</v>
      </c>
    </row>
    <row r="1192" spans="7:21" x14ac:dyDescent="0.25">
      <c r="G1192" s="15">
        <v>1190</v>
      </c>
      <c r="H1192" s="17">
        <f t="shared" si="90"/>
        <v>19.816666666666666</v>
      </c>
      <c r="I1192" cm="1">
        <f t="array" ref="I1192">_xlfn.IFS(AND(NOT($I1191=0),$J1191),0,NOT($J1191),$I1191+$B$27,TRUE,$I1191)</f>
        <v>4.0666666666666575</v>
      </c>
      <c r="J1192" t="b" cm="1">
        <f t="array" ref="J1192">_xlfn.IFS($I1192&gt;=$C$5-$B$27,TRUE,$P1192&gt;=$B$6,FALSE,TRUE,$J1191)</f>
        <v>0</v>
      </c>
      <c r="K1192" t="b" cm="1">
        <f t="array" ref="K1192">_xlfn.IFS($L1192&gt;=$B$4-$B$27,FALSE,$I1192&gt;=$B$5-$B$27,TRUE,AND($J1192,NOT($K1191)),FALSE,$K1191,TRUE,TRUE,FALSE)</f>
        <v>0</v>
      </c>
      <c r="L1192" cm="1">
        <f t="array" ref="L1192">_xlfn.IFS($K1191,$L1191+$B$27,NOT($K1191),0,TRUE,$K1191)</f>
        <v>0</v>
      </c>
      <c r="M1192" t="b" cm="1">
        <f t="array" ref="M1192">_xlfn.IFS($K1192,FALSE,AND($J1192,NOT($K1192),$P1192&lt;$B$6),TRUE,TRUE,FALSE)</f>
        <v>0</v>
      </c>
      <c r="N1192" cm="1">
        <f t="array" ref="N1192">_xlfn.IFS($N1191&gt;=$C$7-$B$27,0,$M1191,$N1191+$B$27,TRUE,0)</f>
        <v>0</v>
      </c>
      <c r="O1192" t="b" cm="1">
        <f t="array" ref="O1192">_xlfn.IFS(AND($J1192,NOT($K1192),NOT($M1192)),TRUE,$P1192&gt;=$B$6,FALSE,AND($J1192,NOT($K1192),$M1192,$N1192=0),TRUE,TRUE,FALSE)</f>
        <v>0</v>
      </c>
      <c r="P1192" cm="1">
        <f t="array" ref="P1192">_xlfn.IFS(AND($O1191,$P1191&lt;$B$6),$P1191+1,AND(NOT($J1191),$P1191&gt;0),0,TRUE,$P1191)</f>
        <v>0</v>
      </c>
      <c r="Q1192" s="1">
        <f t="shared" si="91"/>
        <v>60</v>
      </c>
      <c r="R1192" s="1">
        <f t="shared" si="92"/>
        <v>3000</v>
      </c>
      <c r="S1192" s="17">
        <f t="shared" si="93"/>
        <v>151.38772077375947</v>
      </c>
      <c r="T1192" s="1" cm="1">
        <f t="array" ref="T1192">_xlfn.IFS($B$6=1,Q1192*$B$10,AND(P1191=0,P1192&gt;=1),T1191+$B$6*$B$10*$B$8,TRUE,T1191)</f>
        <v>2400</v>
      </c>
      <c r="U1192" s="17">
        <f t="shared" si="94"/>
        <v>121.11017661900758</v>
      </c>
    </row>
    <row r="1193" spans="7:21" x14ac:dyDescent="0.25">
      <c r="G1193" s="15">
        <v>1191</v>
      </c>
      <c r="H1193" s="17">
        <f t="shared" si="90"/>
        <v>19.833333333333332</v>
      </c>
      <c r="I1193" cm="1">
        <f t="array" ref="I1193">_xlfn.IFS(AND(NOT($I1192=0),$J1192),0,NOT($J1192),$I1192+$B$27,TRUE,$I1192)</f>
        <v>4.0833333333333242</v>
      </c>
      <c r="J1193" t="b" cm="1">
        <f t="array" ref="J1193">_xlfn.IFS($I1193&gt;=$C$5-$B$27,TRUE,$P1193&gt;=$B$6,FALSE,TRUE,$J1192)</f>
        <v>0</v>
      </c>
      <c r="K1193" t="b" cm="1">
        <f t="array" ref="K1193">_xlfn.IFS($L1193&gt;=$B$4-$B$27,FALSE,$I1193&gt;=$B$5-$B$27,TRUE,AND($J1193,NOT($K1192)),FALSE,$K1192,TRUE,TRUE,FALSE)</f>
        <v>0</v>
      </c>
      <c r="L1193" cm="1">
        <f t="array" ref="L1193">_xlfn.IFS($K1192,$L1192+$B$27,NOT($K1192),0,TRUE,$K1192)</f>
        <v>0</v>
      </c>
      <c r="M1193" t="b" cm="1">
        <f t="array" ref="M1193">_xlfn.IFS($K1193,FALSE,AND($J1193,NOT($K1193),$P1193&lt;$B$6),TRUE,TRUE,FALSE)</f>
        <v>0</v>
      </c>
      <c r="N1193" cm="1">
        <f t="array" ref="N1193">_xlfn.IFS($N1192&gt;=$C$7-$B$27,0,$M1192,$N1192+$B$27,TRUE,0)</f>
        <v>0</v>
      </c>
      <c r="O1193" t="b" cm="1">
        <f t="array" ref="O1193">_xlfn.IFS(AND($J1193,NOT($K1193),NOT($M1193)),TRUE,$P1193&gt;=$B$6,FALSE,AND($J1193,NOT($K1193),$M1193,$N1193=0),TRUE,TRUE,FALSE)</f>
        <v>0</v>
      </c>
      <c r="P1193" cm="1">
        <f t="array" ref="P1193">_xlfn.IFS(AND($O1192,$P1192&lt;$B$6),$P1192+1,AND(NOT($J1192),$P1192&gt;0),0,TRUE,$P1192)</f>
        <v>0</v>
      </c>
      <c r="Q1193" s="1">
        <f t="shared" si="91"/>
        <v>60</v>
      </c>
      <c r="R1193" s="1">
        <f t="shared" si="92"/>
        <v>3000</v>
      </c>
      <c r="S1193" s="17">
        <f t="shared" si="93"/>
        <v>151.26050420168067</v>
      </c>
      <c r="T1193" s="1" cm="1">
        <f t="array" ref="T1193">_xlfn.IFS($B$6=1,Q1193*$B$10,AND(P1192=0,P1193&gt;=1),T1192+$B$6*$B$10*$B$8,TRUE,T1192)</f>
        <v>2400</v>
      </c>
      <c r="U1193" s="17">
        <f t="shared" si="94"/>
        <v>121.00840336134455</v>
      </c>
    </row>
    <row r="1194" spans="7:21" x14ac:dyDescent="0.25">
      <c r="G1194" s="15">
        <v>1192</v>
      </c>
      <c r="H1194" s="17">
        <f t="shared" si="90"/>
        <v>19.850000000000001</v>
      </c>
      <c r="I1194" cm="1">
        <f t="array" ref="I1194">_xlfn.IFS(AND(NOT($I1193=0),$J1193),0,NOT($J1193),$I1193+$B$27,TRUE,$I1193)</f>
        <v>4.0999999999999908</v>
      </c>
      <c r="J1194" t="b" cm="1">
        <f t="array" ref="J1194">_xlfn.IFS($I1194&gt;=$C$5-$B$27,TRUE,$P1194&gt;=$B$6,FALSE,TRUE,$J1193)</f>
        <v>0</v>
      </c>
      <c r="K1194" t="b" cm="1">
        <f t="array" ref="K1194">_xlfn.IFS($L1194&gt;=$B$4-$B$27,FALSE,$I1194&gt;=$B$5-$B$27,TRUE,AND($J1194,NOT($K1193)),FALSE,$K1193,TRUE,TRUE,FALSE)</f>
        <v>0</v>
      </c>
      <c r="L1194" cm="1">
        <f t="array" ref="L1194">_xlfn.IFS($K1193,$L1193+$B$27,NOT($K1193),0,TRUE,$K1193)</f>
        <v>0</v>
      </c>
      <c r="M1194" t="b" cm="1">
        <f t="array" ref="M1194">_xlfn.IFS($K1194,FALSE,AND($J1194,NOT($K1194),$P1194&lt;$B$6),TRUE,TRUE,FALSE)</f>
        <v>0</v>
      </c>
      <c r="N1194" cm="1">
        <f t="array" ref="N1194">_xlfn.IFS($N1193&gt;=$C$7-$B$27,0,$M1193,$N1193+$B$27,TRUE,0)</f>
        <v>0</v>
      </c>
      <c r="O1194" t="b" cm="1">
        <f t="array" ref="O1194">_xlfn.IFS(AND($J1194,NOT($K1194),NOT($M1194)),TRUE,$P1194&gt;=$B$6,FALSE,AND($J1194,NOT($K1194),$M1194,$N1194=0),TRUE,TRUE,FALSE)</f>
        <v>0</v>
      </c>
      <c r="P1194" cm="1">
        <f t="array" ref="P1194">_xlfn.IFS(AND($O1193,$P1193&lt;$B$6),$P1193+1,AND(NOT($J1193),$P1193&gt;0),0,TRUE,$P1193)</f>
        <v>0</v>
      </c>
      <c r="Q1194" s="1">
        <f t="shared" si="91"/>
        <v>60</v>
      </c>
      <c r="R1194" s="1">
        <f t="shared" si="92"/>
        <v>3000</v>
      </c>
      <c r="S1194" s="17">
        <f t="shared" si="93"/>
        <v>151.13350125944584</v>
      </c>
      <c r="T1194" s="1" cm="1">
        <f t="array" ref="T1194">_xlfn.IFS($B$6=1,Q1194*$B$10,AND(P1193=0,P1194&gt;=1),T1193+$B$6*$B$10*$B$8,TRUE,T1193)</f>
        <v>2400</v>
      </c>
      <c r="U1194" s="17">
        <f t="shared" si="94"/>
        <v>120.90680100755667</v>
      </c>
    </row>
    <row r="1195" spans="7:21" x14ac:dyDescent="0.25">
      <c r="G1195" s="15">
        <v>1193</v>
      </c>
      <c r="H1195" s="17">
        <f t="shared" si="90"/>
        <v>19.866666666666667</v>
      </c>
      <c r="I1195" cm="1">
        <f t="array" ref="I1195">_xlfn.IFS(AND(NOT($I1194=0),$J1194),0,NOT($J1194),$I1194+$B$27,TRUE,$I1194)</f>
        <v>4.1166666666666574</v>
      </c>
      <c r="J1195" t="b" cm="1">
        <f t="array" ref="J1195">_xlfn.IFS($I1195&gt;=$C$5-$B$27,TRUE,$P1195&gt;=$B$6,FALSE,TRUE,$J1194)</f>
        <v>0</v>
      </c>
      <c r="K1195" t="b" cm="1">
        <f t="array" ref="K1195">_xlfn.IFS($L1195&gt;=$B$4-$B$27,FALSE,$I1195&gt;=$B$5-$B$27,TRUE,AND($J1195,NOT($K1194)),FALSE,$K1194,TRUE,TRUE,FALSE)</f>
        <v>0</v>
      </c>
      <c r="L1195" cm="1">
        <f t="array" ref="L1195">_xlfn.IFS($K1194,$L1194+$B$27,NOT($K1194),0,TRUE,$K1194)</f>
        <v>0</v>
      </c>
      <c r="M1195" t="b" cm="1">
        <f t="array" ref="M1195">_xlfn.IFS($K1195,FALSE,AND($J1195,NOT($K1195),$P1195&lt;$B$6),TRUE,TRUE,FALSE)</f>
        <v>0</v>
      </c>
      <c r="N1195" cm="1">
        <f t="array" ref="N1195">_xlfn.IFS($N1194&gt;=$C$7-$B$27,0,$M1194,$N1194+$B$27,TRUE,0)</f>
        <v>0</v>
      </c>
      <c r="O1195" t="b" cm="1">
        <f t="array" ref="O1195">_xlfn.IFS(AND($J1195,NOT($K1195),NOT($M1195)),TRUE,$P1195&gt;=$B$6,FALSE,AND($J1195,NOT($K1195),$M1195,$N1195=0),TRUE,TRUE,FALSE)</f>
        <v>0</v>
      </c>
      <c r="P1195" cm="1">
        <f t="array" ref="P1195">_xlfn.IFS(AND($O1194,$P1194&lt;$B$6),$P1194+1,AND(NOT($J1194),$P1194&gt;0),0,TRUE,$P1194)</f>
        <v>0</v>
      </c>
      <c r="Q1195" s="1">
        <f t="shared" si="91"/>
        <v>60</v>
      </c>
      <c r="R1195" s="1">
        <f t="shared" si="92"/>
        <v>3000</v>
      </c>
      <c r="S1195" s="17">
        <f t="shared" si="93"/>
        <v>151.00671140939596</v>
      </c>
      <c r="T1195" s="1" cm="1">
        <f t="array" ref="T1195">_xlfn.IFS($B$6=1,Q1195*$B$10,AND(P1194=0,P1195&gt;=1),T1194+$B$6*$B$10*$B$8,TRUE,T1194)</f>
        <v>2400</v>
      </c>
      <c r="U1195" s="17">
        <f t="shared" si="94"/>
        <v>120.80536912751677</v>
      </c>
    </row>
    <row r="1196" spans="7:21" x14ac:dyDescent="0.25">
      <c r="G1196" s="15">
        <v>1194</v>
      </c>
      <c r="H1196" s="17">
        <f t="shared" si="90"/>
        <v>19.883333333333333</v>
      </c>
      <c r="I1196" cm="1">
        <f t="array" ref="I1196">_xlfn.IFS(AND(NOT($I1195=0),$J1195),0,NOT($J1195),$I1195+$B$27,TRUE,$I1195)</f>
        <v>4.133333333333324</v>
      </c>
      <c r="J1196" t="b" cm="1">
        <f t="array" ref="J1196">_xlfn.IFS($I1196&gt;=$C$5-$B$27,TRUE,$P1196&gt;=$B$6,FALSE,TRUE,$J1195)</f>
        <v>0</v>
      </c>
      <c r="K1196" t="b" cm="1">
        <f t="array" ref="K1196">_xlfn.IFS($L1196&gt;=$B$4-$B$27,FALSE,$I1196&gt;=$B$5-$B$27,TRUE,AND($J1196,NOT($K1195)),FALSE,$K1195,TRUE,TRUE,FALSE)</f>
        <v>0</v>
      </c>
      <c r="L1196" cm="1">
        <f t="array" ref="L1196">_xlfn.IFS($K1195,$L1195+$B$27,NOT($K1195),0,TRUE,$K1195)</f>
        <v>0</v>
      </c>
      <c r="M1196" t="b" cm="1">
        <f t="array" ref="M1196">_xlfn.IFS($K1196,FALSE,AND($J1196,NOT($K1196),$P1196&lt;$B$6),TRUE,TRUE,FALSE)</f>
        <v>0</v>
      </c>
      <c r="N1196" cm="1">
        <f t="array" ref="N1196">_xlfn.IFS($N1195&gt;=$C$7-$B$27,0,$M1195,$N1195+$B$27,TRUE,0)</f>
        <v>0</v>
      </c>
      <c r="O1196" t="b" cm="1">
        <f t="array" ref="O1196">_xlfn.IFS(AND($J1196,NOT($K1196),NOT($M1196)),TRUE,$P1196&gt;=$B$6,FALSE,AND($J1196,NOT($K1196),$M1196,$N1196=0),TRUE,TRUE,FALSE)</f>
        <v>0</v>
      </c>
      <c r="P1196" cm="1">
        <f t="array" ref="P1196">_xlfn.IFS(AND($O1195,$P1195&lt;$B$6),$P1195+1,AND(NOT($J1195),$P1195&gt;0),0,TRUE,$P1195)</f>
        <v>0</v>
      </c>
      <c r="Q1196" s="1">
        <f t="shared" si="91"/>
        <v>60</v>
      </c>
      <c r="R1196" s="1">
        <f t="shared" si="92"/>
        <v>3000</v>
      </c>
      <c r="S1196" s="17">
        <f t="shared" si="93"/>
        <v>150.88013411567476</v>
      </c>
      <c r="T1196" s="1" cm="1">
        <f t="array" ref="T1196">_xlfn.IFS($B$6=1,Q1196*$B$10,AND(P1195=0,P1196&gt;=1),T1195+$B$6*$B$10*$B$8,TRUE,T1195)</f>
        <v>2400</v>
      </c>
      <c r="U1196" s="17">
        <f t="shared" si="94"/>
        <v>120.70410729253982</v>
      </c>
    </row>
    <row r="1197" spans="7:21" x14ac:dyDescent="0.25">
      <c r="G1197" s="15">
        <v>1195</v>
      </c>
      <c r="H1197" s="17">
        <f t="shared" si="90"/>
        <v>19.899999999999999</v>
      </c>
      <c r="I1197" cm="1">
        <f t="array" ref="I1197">_xlfn.IFS(AND(NOT($I1196=0),$J1196),0,NOT($J1196),$I1196+$B$27,TRUE,$I1196)</f>
        <v>4.1499999999999906</v>
      </c>
      <c r="J1197" t="b" cm="1">
        <f t="array" ref="J1197">_xlfn.IFS($I1197&gt;=$C$5-$B$27,TRUE,$P1197&gt;=$B$6,FALSE,TRUE,$J1196)</f>
        <v>0</v>
      </c>
      <c r="K1197" t="b" cm="1">
        <f t="array" ref="K1197">_xlfn.IFS($L1197&gt;=$B$4-$B$27,FALSE,$I1197&gt;=$B$5-$B$27,TRUE,AND($J1197,NOT($K1196)),FALSE,$K1196,TRUE,TRUE,FALSE)</f>
        <v>0</v>
      </c>
      <c r="L1197" cm="1">
        <f t="array" ref="L1197">_xlfn.IFS($K1196,$L1196+$B$27,NOT($K1196),0,TRUE,$K1196)</f>
        <v>0</v>
      </c>
      <c r="M1197" t="b" cm="1">
        <f t="array" ref="M1197">_xlfn.IFS($K1197,FALSE,AND($J1197,NOT($K1197),$P1197&lt;$B$6),TRUE,TRUE,FALSE)</f>
        <v>0</v>
      </c>
      <c r="N1197" cm="1">
        <f t="array" ref="N1197">_xlfn.IFS($N1196&gt;=$C$7-$B$27,0,$M1196,$N1196+$B$27,TRUE,0)</f>
        <v>0</v>
      </c>
      <c r="O1197" t="b" cm="1">
        <f t="array" ref="O1197">_xlfn.IFS(AND($J1197,NOT($K1197),NOT($M1197)),TRUE,$P1197&gt;=$B$6,FALSE,AND($J1197,NOT($K1197),$M1197,$N1197=0),TRUE,TRUE,FALSE)</f>
        <v>0</v>
      </c>
      <c r="P1197" cm="1">
        <f t="array" ref="P1197">_xlfn.IFS(AND($O1196,$P1196&lt;$B$6),$P1196+1,AND(NOT($J1196),$P1196&gt;0),0,TRUE,$P1196)</f>
        <v>0</v>
      </c>
      <c r="Q1197" s="1">
        <f t="shared" si="91"/>
        <v>60</v>
      </c>
      <c r="R1197" s="1">
        <f t="shared" si="92"/>
        <v>3000</v>
      </c>
      <c r="S1197" s="17">
        <f t="shared" si="93"/>
        <v>150.75376884422113</v>
      </c>
      <c r="T1197" s="1" cm="1">
        <f t="array" ref="T1197">_xlfn.IFS($B$6=1,Q1197*$B$10,AND(P1196=0,P1197&gt;=1),T1196+$B$6*$B$10*$B$8,TRUE,T1196)</f>
        <v>2400</v>
      </c>
      <c r="U1197" s="17">
        <f t="shared" si="94"/>
        <v>120.60301507537689</v>
      </c>
    </row>
    <row r="1198" spans="7:21" x14ac:dyDescent="0.25">
      <c r="G1198" s="15">
        <v>1196</v>
      </c>
      <c r="H1198" s="17">
        <f t="shared" si="90"/>
        <v>19.916666666666668</v>
      </c>
      <c r="I1198" cm="1">
        <f t="array" ref="I1198">_xlfn.IFS(AND(NOT($I1197=0),$J1197),0,NOT($J1197),$I1197+$B$27,TRUE,$I1197)</f>
        <v>4.1666666666666572</v>
      </c>
      <c r="J1198" t="b" cm="1">
        <f t="array" ref="J1198">_xlfn.IFS($I1198&gt;=$C$5-$B$27,TRUE,$P1198&gt;=$B$6,FALSE,TRUE,$J1197)</f>
        <v>0</v>
      </c>
      <c r="K1198" t="b" cm="1">
        <f t="array" ref="K1198">_xlfn.IFS($L1198&gt;=$B$4-$B$27,FALSE,$I1198&gt;=$B$5-$B$27,TRUE,AND($J1198,NOT($K1197)),FALSE,$K1197,TRUE,TRUE,FALSE)</f>
        <v>0</v>
      </c>
      <c r="L1198" cm="1">
        <f t="array" ref="L1198">_xlfn.IFS($K1197,$L1197+$B$27,NOT($K1197),0,TRUE,$K1197)</f>
        <v>0</v>
      </c>
      <c r="M1198" t="b" cm="1">
        <f t="array" ref="M1198">_xlfn.IFS($K1198,FALSE,AND($J1198,NOT($K1198),$P1198&lt;$B$6),TRUE,TRUE,FALSE)</f>
        <v>0</v>
      </c>
      <c r="N1198" cm="1">
        <f t="array" ref="N1198">_xlfn.IFS($N1197&gt;=$C$7-$B$27,0,$M1197,$N1197+$B$27,TRUE,0)</f>
        <v>0</v>
      </c>
      <c r="O1198" t="b" cm="1">
        <f t="array" ref="O1198">_xlfn.IFS(AND($J1198,NOT($K1198),NOT($M1198)),TRUE,$P1198&gt;=$B$6,FALSE,AND($J1198,NOT($K1198),$M1198,$N1198=0),TRUE,TRUE,FALSE)</f>
        <v>0</v>
      </c>
      <c r="P1198" cm="1">
        <f t="array" ref="P1198">_xlfn.IFS(AND($O1197,$P1197&lt;$B$6),$P1197+1,AND(NOT($J1197),$P1197&gt;0),0,TRUE,$P1197)</f>
        <v>0</v>
      </c>
      <c r="Q1198" s="1">
        <f t="shared" si="91"/>
        <v>60</v>
      </c>
      <c r="R1198" s="1">
        <f t="shared" si="92"/>
        <v>3000</v>
      </c>
      <c r="S1198" s="17">
        <f t="shared" si="93"/>
        <v>150.62761506276149</v>
      </c>
      <c r="T1198" s="1" cm="1">
        <f t="array" ref="T1198">_xlfn.IFS($B$6=1,Q1198*$B$10,AND(P1197=0,P1198&gt;=1),T1197+$B$6*$B$10*$B$8,TRUE,T1197)</f>
        <v>2400</v>
      </c>
      <c r="U1198" s="17">
        <f t="shared" si="94"/>
        <v>120.5020920502092</v>
      </c>
    </row>
    <row r="1199" spans="7:21" x14ac:dyDescent="0.25">
      <c r="G1199" s="15">
        <v>1197</v>
      </c>
      <c r="H1199" s="17">
        <f t="shared" si="90"/>
        <v>19.933333333333334</v>
      </c>
      <c r="I1199" cm="1">
        <f t="array" ref="I1199">_xlfn.IFS(AND(NOT($I1198=0),$J1198),0,NOT($J1198),$I1198+$B$27,TRUE,$I1198)</f>
        <v>4.1833333333333238</v>
      </c>
      <c r="J1199" t="b" cm="1">
        <f t="array" ref="J1199">_xlfn.IFS($I1199&gt;=$C$5-$B$27,TRUE,$P1199&gt;=$B$6,FALSE,TRUE,$J1198)</f>
        <v>0</v>
      </c>
      <c r="K1199" t="b" cm="1">
        <f t="array" ref="K1199">_xlfn.IFS($L1199&gt;=$B$4-$B$27,FALSE,$I1199&gt;=$B$5-$B$27,TRUE,AND($J1199,NOT($K1198)),FALSE,$K1198,TRUE,TRUE,FALSE)</f>
        <v>0</v>
      </c>
      <c r="L1199" cm="1">
        <f t="array" ref="L1199">_xlfn.IFS($K1198,$L1198+$B$27,NOT($K1198),0,TRUE,$K1198)</f>
        <v>0</v>
      </c>
      <c r="M1199" t="b" cm="1">
        <f t="array" ref="M1199">_xlfn.IFS($K1199,FALSE,AND($J1199,NOT($K1199),$P1199&lt;$B$6),TRUE,TRUE,FALSE)</f>
        <v>0</v>
      </c>
      <c r="N1199" cm="1">
        <f t="array" ref="N1199">_xlfn.IFS($N1198&gt;=$C$7-$B$27,0,$M1198,$N1198+$B$27,TRUE,0)</f>
        <v>0</v>
      </c>
      <c r="O1199" t="b" cm="1">
        <f t="array" ref="O1199">_xlfn.IFS(AND($J1199,NOT($K1199),NOT($M1199)),TRUE,$P1199&gt;=$B$6,FALSE,AND($J1199,NOT($K1199),$M1199,$N1199=0),TRUE,TRUE,FALSE)</f>
        <v>0</v>
      </c>
      <c r="P1199" cm="1">
        <f t="array" ref="P1199">_xlfn.IFS(AND($O1198,$P1198&lt;$B$6),$P1198+1,AND(NOT($J1198),$P1198&gt;0),0,TRUE,$P1198)</f>
        <v>0</v>
      </c>
      <c r="Q1199" s="1">
        <f t="shared" si="91"/>
        <v>60</v>
      </c>
      <c r="R1199" s="1">
        <f t="shared" si="92"/>
        <v>3000</v>
      </c>
      <c r="S1199" s="17">
        <f t="shared" si="93"/>
        <v>150.50167224080266</v>
      </c>
      <c r="T1199" s="1" cm="1">
        <f t="array" ref="T1199">_xlfn.IFS($B$6=1,Q1199*$B$10,AND(P1198=0,P1199&gt;=1),T1198+$B$6*$B$10*$B$8,TRUE,T1198)</f>
        <v>2400</v>
      </c>
      <c r="U1199" s="17">
        <f t="shared" si="94"/>
        <v>120.40133779264214</v>
      </c>
    </row>
    <row r="1200" spans="7:21" x14ac:dyDescent="0.25">
      <c r="G1200" s="15">
        <v>1198</v>
      </c>
      <c r="H1200" s="17">
        <f t="shared" si="90"/>
        <v>19.95</v>
      </c>
      <c r="I1200" cm="1">
        <f t="array" ref="I1200">_xlfn.IFS(AND(NOT($I1199=0),$J1199),0,NOT($J1199),$I1199+$B$27,TRUE,$I1199)</f>
        <v>4.1999999999999904</v>
      </c>
      <c r="J1200" t="b" cm="1">
        <f t="array" ref="J1200">_xlfn.IFS($I1200&gt;=$C$5-$B$27,TRUE,$P1200&gt;=$B$6,FALSE,TRUE,$J1199)</f>
        <v>0</v>
      </c>
      <c r="K1200" t="b" cm="1">
        <f t="array" ref="K1200">_xlfn.IFS($L1200&gt;=$B$4-$B$27,FALSE,$I1200&gt;=$B$5-$B$27,TRUE,AND($J1200,NOT($K1199)),FALSE,$K1199,TRUE,TRUE,FALSE)</f>
        <v>0</v>
      </c>
      <c r="L1200" cm="1">
        <f t="array" ref="L1200">_xlfn.IFS($K1199,$L1199+$B$27,NOT($K1199),0,TRUE,$K1199)</f>
        <v>0</v>
      </c>
      <c r="M1200" t="b" cm="1">
        <f t="array" ref="M1200">_xlfn.IFS($K1200,FALSE,AND($J1200,NOT($K1200),$P1200&lt;$B$6),TRUE,TRUE,FALSE)</f>
        <v>0</v>
      </c>
      <c r="N1200" cm="1">
        <f t="array" ref="N1200">_xlfn.IFS($N1199&gt;=$C$7-$B$27,0,$M1199,$N1199+$B$27,TRUE,0)</f>
        <v>0</v>
      </c>
      <c r="O1200" t="b" cm="1">
        <f t="array" ref="O1200">_xlfn.IFS(AND($J1200,NOT($K1200),NOT($M1200)),TRUE,$P1200&gt;=$B$6,FALSE,AND($J1200,NOT($K1200),$M1200,$N1200=0),TRUE,TRUE,FALSE)</f>
        <v>0</v>
      </c>
      <c r="P1200" cm="1">
        <f t="array" ref="P1200">_xlfn.IFS(AND($O1199,$P1199&lt;$B$6),$P1199+1,AND(NOT($J1199),$P1199&gt;0),0,TRUE,$P1199)</f>
        <v>0</v>
      </c>
      <c r="Q1200" s="1">
        <f t="shared" si="91"/>
        <v>60</v>
      </c>
      <c r="R1200" s="1">
        <f t="shared" si="92"/>
        <v>3000</v>
      </c>
      <c r="S1200" s="17">
        <f t="shared" si="93"/>
        <v>150.37593984962407</v>
      </c>
      <c r="T1200" s="1" cm="1">
        <f t="array" ref="T1200">_xlfn.IFS($B$6=1,Q1200*$B$10,AND(P1199=0,P1200&gt;=1),T1199+$B$6*$B$10*$B$8,TRUE,T1199)</f>
        <v>2400</v>
      </c>
      <c r="U1200" s="17">
        <f t="shared" si="94"/>
        <v>120.30075187969925</v>
      </c>
    </row>
    <row r="1201" spans="7:21" x14ac:dyDescent="0.25">
      <c r="G1201" s="15">
        <v>1199</v>
      </c>
      <c r="H1201" s="17">
        <f t="shared" si="90"/>
        <v>19.966666666666665</v>
      </c>
      <c r="I1201" cm="1">
        <f t="array" ref="I1201">_xlfn.IFS(AND(NOT($I1200=0),$J1200),0,NOT($J1200),$I1200+$B$27,TRUE,$I1200)</f>
        <v>4.216666666666657</v>
      </c>
      <c r="J1201" t="b" cm="1">
        <f t="array" ref="J1201">_xlfn.IFS($I1201&gt;=$C$5-$B$27,TRUE,$P1201&gt;=$B$6,FALSE,TRUE,$J1200)</f>
        <v>0</v>
      </c>
      <c r="K1201" t="b" cm="1">
        <f t="array" ref="K1201">_xlfn.IFS($L1201&gt;=$B$4-$B$27,FALSE,$I1201&gt;=$B$5-$B$27,TRUE,AND($J1201,NOT($K1200)),FALSE,$K1200,TRUE,TRUE,FALSE)</f>
        <v>0</v>
      </c>
      <c r="L1201" cm="1">
        <f t="array" ref="L1201">_xlfn.IFS($K1200,$L1200+$B$27,NOT($K1200),0,TRUE,$K1200)</f>
        <v>0</v>
      </c>
      <c r="M1201" t="b" cm="1">
        <f t="array" ref="M1201">_xlfn.IFS($K1201,FALSE,AND($J1201,NOT($K1201),$P1201&lt;$B$6),TRUE,TRUE,FALSE)</f>
        <v>0</v>
      </c>
      <c r="N1201" cm="1">
        <f t="array" ref="N1201">_xlfn.IFS($N1200&gt;=$C$7-$B$27,0,$M1200,$N1200+$B$27,TRUE,0)</f>
        <v>0</v>
      </c>
      <c r="O1201" t="b" cm="1">
        <f t="array" ref="O1201">_xlfn.IFS(AND($J1201,NOT($K1201),NOT($M1201)),TRUE,$P1201&gt;=$B$6,FALSE,AND($J1201,NOT($K1201),$M1201,$N1201=0),TRUE,TRUE,FALSE)</f>
        <v>0</v>
      </c>
      <c r="P1201" cm="1">
        <f t="array" ref="P1201">_xlfn.IFS(AND($O1200,$P1200&lt;$B$6),$P1200+1,AND(NOT($J1200),$P1200&gt;0),0,TRUE,$P1200)</f>
        <v>0</v>
      </c>
      <c r="Q1201" s="1">
        <f t="shared" si="91"/>
        <v>60</v>
      </c>
      <c r="R1201" s="1">
        <f t="shared" si="92"/>
        <v>3000</v>
      </c>
      <c r="S1201" s="17">
        <f t="shared" si="93"/>
        <v>150.25041736227047</v>
      </c>
      <c r="T1201" s="1" cm="1">
        <f t="array" ref="T1201">_xlfn.IFS($B$6=1,Q1201*$B$10,AND(P1200=0,P1201&gt;=1),T1200+$B$6*$B$10*$B$8,TRUE,T1200)</f>
        <v>2400</v>
      </c>
      <c r="U1201" s="17">
        <f t="shared" si="94"/>
        <v>120.20033388981638</v>
      </c>
    </row>
    <row r="1202" spans="7:21" x14ac:dyDescent="0.25">
      <c r="G1202" s="15">
        <v>1200</v>
      </c>
      <c r="H1202" s="17">
        <f t="shared" si="90"/>
        <v>19.983333333333334</v>
      </c>
      <c r="I1202" cm="1">
        <f t="array" ref="I1202">_xlfn.IFS(AND(NOT($I1201=0),$J1201),0,NOT($J1201),$I1201+$B$27,TRUE,$I1201)</f>
        <v>4.2333333333333236</v>
      </c>
      <c r="J1202" t="b" cm="1">
        <f t="array" ref="J1202">_xlfn.IFS($I1202&gt;=$C$5-$B$27,TRUE,$P1202&gt;=$B$6,FALSE,TRUE,$J1201)</f>
        <v>0</v>
      </c>
      <c r="K1202" t="b" cm="1">
        <f t="array" ref="K1202">_xlfn.IFS($L1202&gt;=$B$4-$B$27,FALSE,$I1202&gt;=$B$5-$B$27,TRUE,AND($J1202,NOT($K1201)),FALSE,$K1201,TRUE,TRUE,FALSE)</f>
        <v>0</v>
      </c>
      <c r="L1202" cm="1">
        <f t="array" ref="L1202">_xlfn.IFS($K1201,$L1201+$B$27,NOT($K1201),0,TRUE,$K1201)</f>
        <v>0</v>
      </c>
      <c r="M1202" t="b" cm="1">
        <f t="array" ref="M1202">_xlfn.IFS($K1202,FALSE,AND($J1202,NOT($K1202),$P1202&lt;$B$6),TRUE,TRUE,FALSE)</f>
        <v>0</v>
      </c>
      <c r="N1202" cm="1">
        <f t="array" ref="N1202">_xlfn.IFS($N1201&gt;=$C$7-$B$27,0,$M1201,$N1201+$B$27,TRUE,0)</f>
        <v>0</v>
      </c>
      <c r="O1202" t="b" cm="1">
        <f t="array" ref="O1202">_xlfn.IFS(AND($J1202,NOT($K1202),NOT($M1202)),TRUE,$P1202&gt;=$B$6,FALSE,AND($J1202,NOT($K1202),$M1202,$N1202=0),TRUE,TRUE,FALSE)</f>
        <v>0</v>
      </c>
      <c r="P1202" cm="1">
        <f t="array" ref="P1202">_xlfn.IFS(AND($O1201,$P1201&lt;$B$6),$P1201+1,AND(NOT($J1201),$P1201&gt;0),0,TRUE,$P1201)</f>
        <v>0</v>
      </c>
      <c r="Q1202" s="1">
        <f t="shared" si="91"/>
        <v>60</v>
      </c>
      <c r="R1202" s="1">
        <f t="shared" si="92"/>
        <v>3000</v>
      </c>
      <c r="S1202" s="17">
        <f t="shared" si="93"/>
        <v>150.12510425354461</v>
      </c>
      <c r="T1202" s="1" cm="1">
        <f t="array" ref="T1202">_xlfn.IFS($B$6=1,Q1202*$B$10,AND(P1201=0,P1202&gt;=1),T1201+$B$6*$B$10*$B$8,TRUE,T1201)</f>
        <v>2400</v>
      </c>
      <c r="U1202" s="17">
        <f t="shared" si="94"/>
        <v>120.10008340283569</v>
      </c>
    </row>
    <row r="1203" spans="7:21" x14ac:dyDescent="0.25">
      <c r="G1203" s="15">
        <v>1201</v>
      </c>
      <c r="H1203" s="17">
        <f t="shared" si="90"/>
        <v>20</v>
      </c>
      <c r="I1203" cm="1">
        <f t="array" ref="I1203">_xlfn.IFS(AND(NOT($I1202=0),$J1202),0,NOT($J1202),$I1202+$B$27,TRUE,$I1202)</f>
        <v>4.2499999999999902</v>
      </c>
      <c r="J1203" t="b" cm="1">
        <f t="array" ref="J1203">_xlfn.IFS($I1203&gt;=$C$5-$B$27,TRUE,$P1203&gt;=$B$6,FALSE,TRUE,$J1202)</f>
        <v>0</v>
      </c>
      <c r="K1203" t="b" cm="1">
        <f t="array" ref="K1203">_xlfn.IFS($L1203&gt;=$B$4-$B$27,FALSE,$I1203&gt;=$B$5-$B$27,TRUE,AND($J1203,NOT($K1202)),FALSE,$K1202,TRUE,TRUE,FALSE)</f>
        <v>0</v>
      </c>
      <c r="L1203" cm="1">
        <f t="array" ref="L1203">_xlfn.IFS($K1202,$L1202+$B$27,NOT($K1202),0,TRUE,$K1202)</f>
        <v>0</v>
      </c>
      <c r="M1203" t="b" cm="1">
        <f t="array" ref="M1203">_xlfn.IFS($K1203,FALSE,AND($J1203,NOT($K1203),$P1203&lt;$B$6),TRUE,TRUE,FALSE)</f>
        <v>0</v>
      </c>
      <c r="N1203" cm="1">
        <f t="array" ref="N1203">_xlfn.IFS($N1202&gt;=$C$7-$B$27,0,$M1202,$N1202+$B$27,TRUE,0)</f>
        <v>0</v>
      </c>
      <c r="O1203" t="b" cm="1">
        <f t="array" ref="O1203">_xlfn.IFS(AND($J1203,NOT($K1203),NOT($M1203)),TRUE,$P1203&gt;=$B$6,FALSE,AND($J1203,NOT($K1203),$M1203,$N1203=0),TRUE,TRUE,FALSE)</f>
        <v>0</v>
      </c>
      <c r="P1203" cm="1">
        <f t="array" ref="P1203">_xlfn.IFS(AND($O1202,$P1202&lt;$B$6),$P1202+1,AND(NOT($J1202),$P1202&gt;0),0,TRUE,$P1202)</f>
        <v>0</v>
      </c>
      <c r="Q1203" s="1">
        <f t="shared" si="91"/>
        <v>60</v>
      </c>
      <c r="R1203" s="1">
        <f t="shared" si="92"/>
        <v>3000</v>
      </c>
      <c r="S1203" s="17">
        <f t="shared" si="93"/>
        <v>150</v>
      </c>
      <c r="T1203" s="1" cm="1">
        <f t="array" ref="T1203">_xlfn.IFS($B$6=1,Q1203*$B$10,AND(P1202=0,P1203&gt;=1),T1202+$B$6*$B$10*$B$8,TRUE,T1202)</f>
        <v>2400</v>
      </c>
      <c r="U1203" s="17">
        <f t="shared" si="94"/>
        <v>120</v>
      </c>
    </row>
    <row r="1204" spans="7:21" x14ac:dyDescent="0.25">
      <c r="G1204" s="15">
        <v>1202</v>
      </c>
      <c r="H1204" s="17">
        <f t="shared" si="90"/>
        <v>20.016666666666666</v>
      </c>
      <c r="I1204" cm="1">
        <f t="array" ref="I1204">_xlfn.IFS(AND(NOT($I1203=0),$J1203),0,NOT($J1203),$I1203+$B$27,TRUE,$I1203)</f>
        <v>4.2666666666666568</v>
      </c>
      <c r="J1204" t="b" cm="1">
        <f t="array" ref="J1204">_xlfn.IFS($I1204&gt;=$C$5-$B$27,TRUE,$P1204&gt;=$B$6,FALSE,TRUE,$J1203)</f>
        <v>0</v>
      </c>
      <c r="K1204" t="b" cm="1">
        <f t="array" ref="K1204">_xlfn.IFS($L1204&gt;=$B$4-$B$27,FALSE,$I1204&gt;=$B$5-$B$27,TRUE,AND($J1204,NOT($K1203)),FALSE,$K1203,TRUE,TRUE,FALSE)</f>
        <v>0</v>
      </c>
      <c r="L1204" cm="1">
        <f t="array" ref="L1204">_xlfn.IFS($K1203,$L1203+$B$27,NOT($K1203),0,TRUE,$K1203)</f>
        <v>0</v>
      </c>
      <c r="M1204" t="b" cm="1">
        <f t="array" ref="M1204">_xlfn.IFS($K1204,FALSE,AND($J1204,NOT($K1204),$P1204&lt;$B$6),TRUE,TRUE,FALSE)</f>
        <v>0</v>
      </c>
      <c r="N1204" cm="1">
        <f t="array" ref="N1204">_xlfn.IFS($N1203&gt;=$C$7-$B$27,0,$M1203,$N1203+$B$27,TRUE,0)</f>
        <v>0</v>
      </c>
      <c r="O1204" t="b" cm="1">
        <f t="array" ref="O1204">_xlfn.IFS(AND($J1204,NOT($K1204),NOT($M1204)),TRUE,$P1204&gt;=$B$6,FALSE,AND($J1204,NOT($K1204),$M1204,$N1204=0),TRUE,TRUE,FALSE)</f>
        <v>0</v>
      </c>
      <c r="P1204" cm="1">
        <f t="array" ref="P1204">_xlfn.IFS(AND($O1203,$P1203&lt;$B$6),$P1203+1,AND(NOT($J1203),$P1203&gt;0),0,TRUE,$P1203)</f>
        <v>0</v>
      </c>
      <c r="Q1204" s="1">
        <f t="shared" si="91"/>
        <v>60</v>
      </c>
      <c r="R1204" s="1">
        <f t="shared" si="92"/>
        <v>3000</v>
      </c>
      <c r="S1204" s="17">
        <f t="shared" si="93"/>
        <v>149.87510407993341</v>
      </c>
      <c r="T1204" s="1" cm="1">
        <f t="array" ref="T1204">_xlfn.IFS($B$6=1,Q1204*$B$10,AND(P1203=0,P1204&gt;=1),T1203+$B$6*$B$10*$B$8,TRUE,T1203)</f>
        <v>2400</v>
      </c>
      <c r="U1204" s="17">
        <f t="shared" si="94"/>
        <v>119.90008326394671</v>
      </c>
    </row>
    <row r="1205" spans="7:21" x14ac:dyDescent="0.25">
      <c r="G1205" s="15">
        <v>1203</v>
      </c>
      <c r="H1205" s="17">
        <f t="shared" si="90"/>
        <v>20.033333333333331</v>
      </c>
      <c r="I1205" cm="1">
        <f t="array" ref="I1205">_xlfn.IFS(AND(NOT($I1204=0),$J1204),0,NOT($J1204),$I1204+$B$27,TRUE,$I1204)</f>
        <v>4.2833333333333234</v>
      </c>
      <c r="J1205" t="b" cm="1">
        <f t="array" ref="J1205">_xlfn.IFS($I1205&gt;=$C$5-$B$27,TRUE,$P1205&gt;=$B$6,FALSE,TRUE,$J1204)</f>
        <v>0</v>
      </c>
      <c r="K1205" t="b" cm="1">
        <f t="array" ref="K1205">_xlfn.IFS($L1205&gt;=$B$4-$B$27,FALSE,$I1205&gt;=$B$5-$B$27,TRUE,AND($J1205,NOT($K1204)),FALSE,$K1204,TRUE,TRUE,FALSE)</f>
        <v>0</v>
      </c>
      <c r="L1205" cm="1">
        <f t="array" ref="L1205">_xlfn.IFS($K1204,$L1204+$B$27,NOT($K1204),0,TRUE,$K1204)</f>
        <v>0</v>
      </c>
      <c r="M1205" t="b" cm="1">
        <f t="array" ref="M1205">_xlfn.IFS($K1205,FALSE,AND($J1205,NOT($K1205),$P1205&lt;$B$6),TRUE,TRUE,FALSE)</f>
        <v>0</v>
      </c>
      <c r="N1205" cm="1">
        <f t="array" ref="N1205">_xlfn.IFS($N1204&gt;=$C$7-$B$27,0,$M1204,$N1204+$B$27,TRUE,0)</f>
        <v>0</v>
      </c>
      <c r="O1205" t="b" cm="1">
        <f t="array" ref="O1205">_xlfn.IFS(AND($J1205,NOT($K1205),NOT($M1205)),TRUE,$P1205&gt;=$B$6,FALSE,AND($J1205,NOT($K1205),$M1205,$N1205=0),TRUE,TRUE,FALSE)</f>
        <v>0</v>
      </c>
      <c r="P1205" cm="1">
        <f t="array" ref="P1205">_xlfn.IFS(AND($O1204,$P1204&lt;$B$6),$P1204+1,AND(NOT($J1204),$P1204&gt;0),0,TRUE,$P1204)</f>
        <v>0</v>
      </c>
      <c r="Q1205" s="1">
        <f t="shared" si="91"/>
        <v>60</v>
      </c>
      <c r="R1205" s="1">
        <f t="shared" si="92"/>
        <v>3000</v>
      </c>
      <c r="S1205" s="17">
        <f t="shared" si="93"/>
        <v>149.75041597337773</v>
      </c>
      <c r="T1205" s="1" cm="1">
        <f t="array" ref="T1205">_xlfn.IFS($B$6=1,Q1205*$B$10,AND(P1204=0,P1205&gt;=1),T1204+$B$6*$B$10*$B$8,TRUE,T1204)</f>
        <v>2400</v>
      </c>
      <c r="U1205" s="17">
        <f t="shared" si="94"/>
        <v>119.80033277870217</v>
      </c>
    </row>
    <row r="1206" spans="7:21" x14ac:dyDescent="0.25">
      <c r="G1206" s="15">
        <v>1204</v>
      </c>
      <c r="H1206" s="17">
        <f t="shared" si="90"/>
        <v>20.05</v>
      </c>
      <c r="I1206" cm="1">
        <f t="array" ref="I1206">_xlfn.IFS(AND(NOT($I1205=0),$J1205),0,NOT($J1205),$I1205+$B$27,TRUE,$I1205)</f>
        <v>4.2999999999999901</v>
      </c>
      <c r="J1206" t="b" cm="1">
        <f t="array" ref="J1206">_xlfn.IFS($I1206&gt;=$C$5-$B$27,TRUE,$P1206&gt;=$B$6,FALSE,TRUE,$J1205)</f>
        <v>1</v>
      </c>
      <c r="K1206" t="b" cm="1">
        <f t="array" ref="K1206">_xlfn.IFS($L1206&gt;=$B$4-$B$27,FALSE,$I1206&gt;=$B$5-$B$27,TRUE,AND($J1206,NOT($K1205)),FALSE,$K1205,TRUE,TRUE,FALSE)</f>
        <v>0</v>
      </c>
      <c r="L1206" cm="1">
        <f t="array" ref="L1206">_xlfn.IFS($K1205,$L1205+$B$27,NOT($K1205),0,TRUE,$K1205)</f>
        <v>0</v>
      </c>
      <c r="M1206" t="b" cm="1">
        <f t="array" ref="M1206">_xlfn.IFS($K1206,FALSE,AND($J1206,NOT($K1206),$P1206&lt;$B$6),TRUE,TRUE,FALSE)</f>
        <v>1</v>
      </c>
      <c r="N1206" cm="1">
        <f t="array" ref="N1206">_xlfn.IFS($N1205&gt;=$C$7-$B$27,0,$M1205,$N1205+$B$27,TRUE,0)</f>
        <v>0</v>
      </c>
      <c r="O1206" t="b" cm="1">
        <f t="array" ref="O1206">_xlfn.IFS(AND($J1206,NOT($K1206),NOT($M1206)),TRUE,$P1206&gt;=$B$6,FALSE,AND($J1206,NOT($K1206),$M1206,$N1206=0),TRUE,TRUE,FALSE)</f>
        <v>1</v>
      </c>
      <c r="P1206" cm="1">
        <f t="array" ref="P1206">_xlfn.IFS(AND($O1205,$P1205&lt;$B$6),$P1205+1,AND(NOT($J1205),$P1205&gt;0),0,TRUE,$P1205)</f>
        <v>0</v>
      </c>
      <c r="Q1206" s="1">
        <f t="shared" si="91"/>
        <v>60</v>
      </c>
      <c r="R1206" s="1">
        <f t="shared" si="92"/>
        <v>3000</v>
      </c>
      <c r="S1206" s="17">
        <f t="shared" si="93"/>
        <v>149.62593516209475</v>
      </c>
      <c r="T1206" s="1" cm="1">
        <f t="array" ref="T1206">_xlfn.IFS($B$6=1,Q1206*$B$10,AND(P1205=0,P1206&gt;=1),T1205+$B$6*$B$10*$B$8,TRUE,T1205)</f>
        <v>2400</v>
      </c>
      <c r="U1206" s="17">
        <f t="shared" si="94"/>
        <v>119.7007481296758</v>
      </c>
    </row>
    <row r="1207" spans="7:21" x14ac:dyDescent="0.25">
      <c r="G1207" s="15">
        <v>1205</v>
      </c>
      <c r="H1207" s="17">
        <f t="shared" si="90"/>
        <v>20.066666666666666</v>
      </c>
      <c r="I1207" cm="1">
        <f t="array" ref="I1207">_xlfn.IFS(AND(NOT($I1206=0),$J1206),0,NOT($J1206),$I1206+$B$27,TRUE,$I1206)</f>
        <v>0</v>
      </c>
      <c r="J1207" t="b" cm="1">
        <f t="array" ref="J1207">_xlfn.IFS($I1207&gt;=$C$5-$B$27,TRUE,$P1207&gt;=$B$6,FALSE,TRUE,$J1206)</f>
        <v>1</v>
      </c>
      <c r="K1207" t="b" cm="1">
        <f t="array" ref="K1207">_xlfn.IFS($L1207&gt;=$B$4-$B$27,FALSE,$I1207&gt;=$B$5-$B$27,TRUE,AND($J1207,NOT($K1206)),FALSE,$K1206,TRUE,TRUE,FALSE)</f>
        <v>0</v>
      </c>
      <c r="L1207" cm="1">
        <f t="array" ref="L1207">_xlfn.IFS($K1206,$L1206+$B$27,NOT($K1206),0,TRUE,$K1206)</f>
        <v>0</v>
      </c>
      <c r="M1207" t="b" cm="1">
        <f t="array" ref="M1207">_xlfn.IFS($K1207,FALSE,AND($J1207,NOT($K1207),$P1207&lt;$B$6),TRUE,TRUE,FALSE)</f>
        <v>1</v>
      </c>
      <c r="N1207" cm="1">
        <f t="array" ref="N1207">_xlfn.IFS($N1206&gt;=$C$7-$B$27,0,$M1206,$N1206+$B$27,TRUE,0)</f>
        <v>1.6666666666666666E-2</v>
      </c>
      <c r="O1207" t="b" cm="1">
        <f t="array" ref="O1207">_xlfn.IFS(AND($J1207,NOT($K1207),NOT($M1207)),TRUE,$P1207&gt;=$B$6,FALSE,AND($J1207,NOT($K1207),$M1207,$N1207=0),TRUE,TRUE,FALSE)</f>
        <v>0</v>
      </c>
      <c r="P1207" cm="1">
        <f t="array" ref="P1207">_xlfn.IFS(AND($O1206,$P1206&lt;$B$6),$P1206+1,AND(NOT($J1206),$P1206&gt;0),0,TRUE,$P1206)</f>
        <v>1</v>
      </c>
      <c r="Q1207" s="1">
        <f t="shared" si="91"/>
        <v>61</v>
      </c>
      <c r="R1207" s="1">
        <f t="shared" si="92"/>
        <v>3050</v>
      </c>
      <c r="S1207" s="17">
        <f t="shared" si="93"/>
        <v>151.99335548172758</v>
      </c>
      <c r="T1207" s="1" cm="1">
        <f t="array" ref="T1207">_xlfn.IFS($B$6=1,Q1207*$B$10,AND(P1206=0,P1207&gt;=1),T1206+$B$6*$B$10*$B$8,TRUE,T1206)</f>
        <v>3000</v>
      </c>
      <c r="U1207" s="17">
        <f t="shared" si="94"/>
        <v>149.50166112956811</v>
      </c>
    </row>
    <row r="1208" spans="7:21" x14ac:dyDescent="0.25">
      <c r="G1208" s="15">
        <v>1206</v>
      </c>
      <c r="H1208" s="17">
        <f t="shared" si="90"/>
        <v>20.083333333333332</v>
      </c>
      <c r="I1208" cm="1">
        <f t="array" ref="I1208">_xlfn.IFS(AND(NOT($I1207=0),$J1207),0,NOT($J1207),$I1207+$B$27,TRUE,$I1207)</f>
        <v>0</v>
      </c>
      <c r="J1208" t="b" cm="1">
        <f t="array" ref="J1208">_xlfn.IFS($I1208&gt;=$C$5-$B$27,TRUE,$P1208&gt;=$B$6,FALSE,TRUE,$J1207)</f>
        <v>1</v>
      </c>
      <c r="K1208" t="b" cm="1">
        <f t="array" ref="K1208">_xlfn.IFS($L1208&gt;=$B$4-$B$27,FALSE,$I1208&gt;=$B$5-$B$27,TRUE,AND($J1208,NOT($K1207)),FALSE,$K1207,TRUE,TRUE,FALSE)</f>
        <v>0</v>
      </c>
      <c r="L1208" cm="1">
        <f t="array" ref="L1208">_xlfn.IFS($K1207,$L1207+$B$27,NOT($K1207),0,TRUE,$K1207)</f>
        <v>0</v>
      </c>
      <c r="M1208" t="b" cm="1">
        <f t="array" ref="M1208">_xlfn.IFS($K1208,FALSE,AND($J1208,NOT($K1208),$P1208&lt;$B$6),TRUE,TRUE,FALSE)</f>
        <v>1</v>
      </c>
      <c r="N1208" cm="1">
        <f t="array" ref="N1208">_xlfn.IFS($N1207&gt;=$C$7-$B$27,0,$M1207,$N1207+$B$27,TRUE,0)</f>
        <v>3.3333333333333333E-2</v>
      </c>
      <c r="O1208" t="b" cm="1">
        <f t="array" ref="O1208">_xlfn.IFS(AND($J1208,NOT($K1208),NOT($M1208)),TRUE,$P1208&gt;=$B$6,FALSE,AND($J1208,NOT($K1208),$M1208,$N1208=0),TRUE,TRUE,FALSE)</f>
        <v>0</v>
      </c>
      <c r="P1208" cm="1">
        <f t="array" ref="P1208">_xlfn.IFS(AND($O1207,$P1207&lt;$B$6),$P1207+1,AND(NOT($J1207),$P1207&gt;0),0,TRUE,$P1207)</f>
        <v>1</v>
      </c>
      <c r="Q1208" s="1">
        <f t="shared" si="91"/>
        <v>61</v>
      </c>
      <c r="R1208" s="1">
        <f t="shared" si="92"/>
        <v>3050</v>
      </c>
      <c r="S1208" s="17">
        <f t="shared" si="93"/>
        <v>151.86721991701245</v>
      </c>
      <c r="T1208" s="1" cm="1">
        <f t="array" ref="T1208">_xlfn.IFS($B$6=1,Q1208*$B$10,AND(P1207=0,P1208&gt;=1),T1207+$B$6*$B$10*$B$8,TRUE,T1207)</f>
        <v>3000</v>
      </c>
      <c r="U1208" s="17">
        <f t="shared" si="94"/>
        <v>149.37759336099586</v>
      </c>
    </row>
    <row r="1209" spans="7:21" x14ac:dyDescent="0.25">
      <c r="G1209" s="15">
        <v>1207</v>
      </c>
      <c r="H1209" s="17">
        <f t="shared" si="90"/>
        <v>20.100000000000001</v>
      </c>
      <c r="I1209" cm="1">
        <f t="array" ref="I1209">_xlfn.IFS(AND(NOT($I1208=0),$J1208),0,NOT($J1208),$I1208+$B$27,TRUE,$I1208)</f>
        <v>0</v>
      </c>
      <c r="J1209" t="b" cm="1">
        <f t="array" ref="J1209">_xlfn.IFS($I1209&gt;=$C$5-$B$27,TRUE,$P1209&gt;=$B$6,FALSE,TRUE,$J1208)</f>
        <v>1</v>
      </c>
      <c r="K1209" t="b" cm="1">
        <f t="array" ref="K1209">_xlfn.IFS($L1209&gt;=$B$4-$B$27,FALSE,$I1209&gt;=$B$5-$B$27,TRUE,AND($J1209,NOT($K1208)),FALSE,$K1208,TRUE,TRUE,FALSE)</f>
        <v>0</v>
      </c>
      <c r="L1209" cm="1">
        <f t="array" ref="L1209">_xlfn.IFS($K1208,$L1208+$B$27,NOT($K1208),0,TRUE,$K1208)</f>
        <v>0</v>
      </c>
      <c r="M1209" t="b" cm="1">
        <f t="array" ref="M1209">_xlfn.IFS($K1209,FALSE,AND($J1209,NOT($K1209),$P1209&lt;$B$6),TRUE,TRUE,FALSE)</f>
        <v>1</v>
      </c>
      <c r="N1209" cm="1">
        <f t="array" ref="N1209">_xlfn.IFS($N1208&gt;=$C$7-$B$27,0,$M1208,$N1208+$B$27,TRUE,0)</f>
        <v>0</v>
      </c>
      <c r="O1209" t="b" cm="1">
        <f t="array" ref="O1209">_xlfn.IFS(AND($J1209,NOT($K1209),NOT($M1209)),TRUE,$P1209&gt;=$B$6,FALSE,AND($J1209,NOT($K1209),$M1209,$N1209=0),TRUE,TRUE,FALSE)</f>
        <v>1</v>
      </c>
      <c r="P1209" cm="1">
        <f t="array" ref="P1209">_xlfn.IFS(AND($O1208,$P1208&lt;$B$6),$P1208+1,AND(NOT($J1208),$P1208&gt;0),0,TRUE,$P1208)</f>
        <v>1</v>
      </c>
      <c r="Q1209" s="1">
        <f t="shared" si="91"/>
        <v>61</v>
      </c>
      <c r="R1209" s="1">
        <f t="shared" si="92"/>
        <v>3050</v>
      </c>
      <c r="S1209" s="17">
        <f t="shared" si="93"/>
        <v>151.74129353233829</v>
      </c>
      <c r="T1209" s="1" cm="1">
        <f t="array" ref="T1209">_xlfn.IFS($B$6=1,Q1209*$B$10,AND(P1208=0,P1209&gt;=1),T1208+$B$6*$B$10*$B$8,TRUE,T1208)</f>
        <v>3000</v>
      </c>
      <c r="U1209" s="17">
        <f t="shared" si="94"/>
        <v>149.25373134328356</v>
      </c>
    </row>
    <row r="1210" spans="7:21" x14ac:dyDescent="0.25">
      <c r="G1210" s="15">
        <v>1208</v>
      </c>
      <c r="H1210" s="17">
        <f t="shared" si="90"/>
        <v>20.116666666666667</v>
      </c>
      <c r="I1210" cm="1">
        <f t="array" ref="I1210">_xlfn.IFS(AND(NOT($I1209=0),$J1209),0,NOT($J1209),$I1209+$B$27,TRUE,$I1209)</f>
        <v>0</v>
      </c>
      <c r="J1210" t="b" cm="1">
        <f t="array" ref="J1210">_xlfn.IFS($I1210&gt;=$C$5-$B$27,TRUE,$P1210&gt;=$B$6,FALSE,TRUE,$J1209)</f>
        <v>1</v>
      </c>
      <c r="K1210" t="b" cm="1">
        <f t="array" ref="K1210">_xlfn.IFS($L1210&gt;=$B$4-$B$27,FALSE,$I1210&gt;=$B$5-$B$27,TRUE,AND($J1210,NOT($K1209)),FALSE,$K1209,TRUE,TRUE,FALSE)</f>
        <v>0</v>
      </c>
      <c r="L1210" cm="1">
        <f t="array" ref="L1210">_xlfn.IFS($K1209,$L1209+$B$27,NOT($K1209),0,TRUE,$K1209)</f>
        <v>0</v>
      </c>
      <c r="M1210" t="b" cm="1">
        <f t="array" ref="M1210">_xlfn.IFS($K1210,FALSE,AND($J1210,NOT($K1210),$P1210&lt;$B$6),TRUE,TRUE,FALSE)</f>
        <v>1</v>
      </c>
      <c r="N1210" cm="1">
        <f t="array" ref="N1210">_xlfn.IFS($N1209&gt;=$C$7-$B$27,0,$M1209,$N1209+$B$27,TRUE,0)</f>
        <v>1.6666666666666666E-2</v>
      </c>
      <c r="O1210" t="b" cm="1">
        <f t="array" ref="O1210">_xlfn.IFS(AND($J1210,NOT($K1210),NOT($M1210)),TRUE,$P1210&gt;=$B$6,FALSE,AND($J1210,NOT($K1210),$M1210,$N1210=0),TRUE,TRUE,FALSE)</f>
        <v>0</v>
      </c>
      <c r="P1210" cm="1">
        <f t="array" ref="P1210">_xlfn.IFS(AND($O1209,$P1209&lt;$B$6),$P1209+1,AND(NOT($J1209),$P1209&gt;0),0,TRUE,$P1209)</f>
        <v>2</v>
      </c>
      <c r="Q1210" s="1">
        <f t="shared" si="91"/>
        <v>62</v>
      </c>
      <c r="R1210" s="1">
        <f t="shared" si="92"/>
        <v>3100</v>
      </c>
      <c r="S1210" s="17">
        <f t="shared" si="93"/>
        <v>154.10107705053852</v>
      </c>
      <c r="T1210" s="1" cm="1">
        <f t="array" ref="T1210">_xlfn.IFS($B$6=1,Q1210*$B$10,AND(P1209=0,P1210&gt;=1),T1209+$B$6*$B$10*$B$8,TRUE,T1209)</f>
        <v>3000</v>
      </c>
      <c r="U1210" s="17">
        <f t="shared" si="94"/>
        <v>149.13007456503729</v>
      </c>
    </row>
    <row r="1211" spans="7:21" x14ac:dyDescent="0.25">
      <c r="G1211" s="15">
        <v>1209</v>
      </c>
      <c r="H1211" s="17">
        <f t="shared" si="90"/>
        <v>20.133333333333333</v>
      </c>
      <c r="I1211" cm="1">
        <f t="array" ref="I1211">_xlfn.IFS(AND(NOT($I1210=0),$J1210),0,NOT($J1210),$I1210+$B$27,TRUE,$I1210)</f>
        <v>0</v>
      </c>
      <c r="J1211" t="b" cm="1">
        <f t="array" ref="J1211">_xlfn.IFS($I1211&gt;=$C$5-$B$27,TRUE,$P1211&gt;=$B$6,FALSE,TRUE,$J1210)</f>
        <v>1</v>
      </c>
      <c r="K1211" t="b" cm="1">
        <f t="array" ref="K1211">_xlfn.IFS($L1211&gt;=$B$4-$B$27,FALSE,$I1211&gt;=$B$5-$B$27,TRUE,AND($J1211,NOT($K1210)),FALSE,$K1210,TRUE,TRUE,FALSE)</f>
        <v>0</v>
      </c>
      <c r="L1211" cm="1">
        <f t="array" ref="L1211">_xlfn.IFS($K1210,$L1210+$B$27,NOT($K1210),0,TRUE,$K1210)</f>
        <v>0</v>
      </c>
      <c r="M1211" t="b" cm="1">
        <f t="array" ref="M1211">_xlfn.IFS($K1211,FALSE,AND($J1211,NOT($K1211),$P1211&lt;$B$6),TRUE,TRUE,FALSE)</f>
        <v>1</v>
      </c>
      <c r="N1211" cm="1">
        <f t="array" ref="N1211">_xlfn.IFS($N1210&gt;=$C$7-$B$27,0,$M1210,$N1210+$B$27,TRUE,0)</f>
        <v>3.3333333333333333E-2</v>
      </c>
      <c r="O1211" t="b" cm="1">
        <f t="array" ref="O1211">_xlfn.IFS(AND($J1211,NOT($K1211),NOT($M1211)),TRUE,$P1211&gt;=$B$6,FALSE,AND($J1211,NOT($K1211),$M1211,$N1211=0),TRUE,TRUE,FALSE)</f>
        <v>0</v>
      </c>
      <c r="P1211" cm="1">
        <f t="array" ref="P1211">_xlfn.IFS(AND($O1210,$P1210&lt;$B$6),$P1210+1,AND(NOT($J1210),$P1210&gt;0),0,TRUE,$P1210)</f>
        <v>2</v>
      </c>
      <c r="Q1211" s="1">
        <f t="shared" si="91"/>
        <v>62</v>
      </c>
      <c r="R1211" s="1">
        <f t="shared" si="92"/>
        <v>3100</v>
      </c>
      <c r="S1211" s="17">
        <f t="shared" si="93"/>
        <v>153.97350993377484</v>
      </c>
      <c r="T1211" s="1" cm="1">
        <f t="array" ref="T1211">_xlfn.IFS($B$6=1,Q1211*$B$10,AND(P1210=0,P1211&gt;=1),T1210+$B$6*$B$10*$B$8,TRUE,T1210)</f>
        <v>3000</v>
      </c>
      <c r="U1211" s="17">
        <f t="shared" si="94"/>
        <v>149.00662251655629</v>
      </c>
    </row>
    <row r="1212" spans="7:21" x14ac:dyDescent="0.25">
      <c r="G1212" s="15">
        <v>1210</v>
      </c>
      <c r="H1212" s="17">
        <f t="shared" si="90"/>
        <v>20.149999999999999</v>
      </c>
      <c r="I1212" cm="1">
        <f t="array" ref="I1212">_xlfn.IFS(AND(NOT($I1211=0),$J1211),0,NOT($J1211),$I1211+$B$27,TRUE,$I1211)</f>
        <v>0</v>
      </c>
      <c r="J1212" t="b" cm="1">
        <f t="array" ref="J1212">_xlfn.IFS($I1212&gt;=$C$5-$B$27,TRUE,$P1212&gt;=$B$6,FALSE,TRUE,$J1211)</f>
        <v>1</v>
      </c>
      <c r="K1212" t="b" cm="1">
        <f t="array" ref="K1212">_xlfn.IFS($L1212&gt;=$B$4-$B$27,FALSE,$I1212&gt;=$B$5-$B$27,TRUE,AND($J1212,NOT($K1211)),FALSE,$K1211,TRUE,TRUE,FALSE)</f>
        <v>0</v>
      </c>
      <c r="L1212" cm="1">
        <f t="array" ref="L1212">_xlfn.IFS($K1211,$L1211+$B$27,NOT($K1211),0,TRUE,$K1211)</f>
        <v>0</v>
      </c>
      <c r="M1212" t="b" cm="1">
        <f t="array" ref="M1212">_xlfn.IFS($K1212,FALSE,AND($J1212,NOT($K1212),$P1212&lt;$B$6),TRUE,TRUE,FALSE)</f>
        <v>1</v>
      </c>
      <c r="N1212" cm="1">
        <f t="array" ref="N1212">_xlfn.IFS($N1211&gt;=$C$7-$B$27,0,$M1211,$N1211+$B$27,TRUE,0)</f>
        <v>0</v>
      </c>
      <c r="O1212" t="b" cm="1">
        <f t="array" ref="O1212">_xlfn.IFS(AND($J1212,NOT($K1212),NOT($M1212)),TRUE,$P1212&gt;=$B$6,FALSE,AND($J1212,NOT($K1212),$M1212,$N1212=0),TRUE,TRUE,FALSE)</f>
        <v>1</v>
      </c>
      <c r="P1212" cm="1">
        <f t="array" ref="P1212">_xlfn.IFS(AND($O1211,$P1211&lt;$B$6),$P1211+1,AND(NOT($J1211),$P1211&gt;0),0,TRUE,$P1211)</f>
        <v>2</v>
      </c>
      <c r="Q1212" s="1">
        <f t="shared" si="91"/>
        <v>62</v>
      </c>
      <c r="R1212" s="1">
        <f t="shared" si="92"/>
        <v>3100</v>
      </c>
      <c r="S1212" s="17">
        <f t="shared" si="93"/>
        <v>153.84615384615387</v>
      </c>
      <c r="T1212" s="1" cm="1">
        <f t="array" ref="T1212">_xlfn.IFS($B$6=1,Q1212*$B$10,AND(P1211=0,P1212&gt;=1),T1211+$B$6*$B$10*$B$8,TRUE,T1211)</f>
        <v>3000</v>
      </c>
      <c r="U1212" s="17">
        <f t="shared" si="94"/>
        <v>148.88337468982633</v>
      </c>
    </row>
    <row r="1213" spans="7:21" x14ac:dyDescent="0.25">
      <c r="G1213" s="15">
        <v>1211</v>
      </c>
      <c r="H1213" s="17">
        <f t="shared" si="90"/>
        <v>20.166666666666668</v>
      </c>
      <c r="I1213" cm="1">
        <f t="array" ref="I1213">_xlfn.IFS(AND(NOT($I1212=0),$J1212),0,NOT($J1212),$I1212+$B$27,TRUE,$I1212)</f>
        <v>0</v>
      </c>
      <c r="J1213" t="b" cm="1">
        <f t="array" ref="J1213">_xlfn.IFS($I1213&gt;=$C$5-$B$27,TRUE,$P1213&gt;=$B$6,FALSE,TRUE,$J1212)</f>
        <v>1</v>
      </c>
      <c r="K1213" t="b" cm="1">
        <f t="array" ref="K1213">_xlfn.IFS($L1213&gt;=$B$4-$B$27,FALSE,$I1213&gt;=$B$5-$B$27,TRUE,AND($J1213,NOT($K1212)),FALSE,$K1212,TRUE,TRUE,FALSE)</f>
        <v>0</v>
      </c>
      <c r="L1213" cm="1">
        <f t="array" ref="L1213">_xlfn.IFS($K1212,$L1212+$B$27,NOT($K1212),0,TRUE,$K1212)</f>
        <v>0</v>
      </c>
      <c r="M1213" t="b" cm="1">
        <f t="array" ref="M1213">_xlfn.IFS($K1213,FALSE,AND($J1213,NOT($K1213),$P1213&lt;$B$6),TRUE,TRUE,FALSE)</f>
        <v>1</v>
      </c>
      <c r="N1213" cm="1">
        <f t="array" ref="N1213">_xlfn.IFS($N1212&gt;=$C$7-$B$27,0,$M1212,$N1212+$B$27,TRUE,0)</f>
        <v>1.6666666666666666E-2</v>
      </c>
      <c r="O1213" t="b" cm="1">
        <f t="array" ref="O1213">_xlfn.IFS(AND($J1213,NOT($K1213),NOT($M1213)),TRUE,$P1213&gt;=$B$6,FALSE,AND($J1213,NOT($K1213),$M1213,$N1213=0),TRUE,TRUE,FALSE)</f>
        <v>0</v>
      </c>
      <c r="P1213" cm="1">
        <f t="array" ref="P1213">_xlfn.IFS(AND($O1212,$P1212&lt;$B$6),$P1212+1,AND(NOT($J1212),$P1212&gt;0),0,TRUE,$P1212)</f>
        <v>3</v>
      </c>
      <c r="Q1213" s="1">
        <f t="shared" si="91"/>
        <v>63</v>
      </c>
      <c r="R1213" s="1">
        <f t="shared" si="92"/>
        <v>3150</v>
      </c>
      <c r="S1213" s="17">
        <f t="shared" si="93"/>
        <v>156.198347107438</v>
      </c>
      <c r="T1213" s="1" cm="1">
        <f t="array" ref="T1213">_xlfn.IFS($B$6=1,Q1213*$B$10,AND(P1212=0,P1213&gt;=1),T1212+$B$6*$B$10*$B$8,TRUE,T1212)</f>
        <v>3000</v>
      </c>
      <c r="U1213" s="17">
        <f t="shared" si="94"/>
        <v>148.7603305785124</v>
      </c>
    </row>
    <row r="1214" spans="7:21" x14ac:dyDescent="0.25">
      <c r="G1214" s="15">
        <v>1212</v>
      </c>
      <c r="H1214" s="17">
        <f t="shared" si="90"/>
        <v>20.183333333333334</v>
      </c>
      <c r="I1214" cm="1">
        <f t="array" ref="I1214">_xlfn.IFS(AND(NOT($I1213=0),$J1213),0,NOT($J1213),$I1213+$B$27,TRUE,$I1213)</f>
        <v>0</v>
      </c>
      <c r="J1214" t="b" cm="1">
        <f t="array" ref="J1214">_xlfn.IFS($I1214&gt;=$C$5-$B$27,TRUE,$P1214&gt;=$B$6,FALSE,TRUE,$J1213)</f>
        <v>1</v>
      </c>
      <c r="K1214" t="b" cm="1">
        <f t="array" ref="K1214">_xlfn.IFS($L1214&gt;=$B$4-$B$27,FALSE,$I1214&gt;=$B$5-$B$27,TRUE,AND($J1214,NOT($K1213)),FALSE,$K1213,TRUE,TRUE,FALSE)</f>
        <v>0</v>
      </c>
      <c r="L1214" cm="1">
        <f t="array" ref="L1214">_xlfn.IFS($K1213,$L1213+$B$27,NOT($K1213),0,TRUE,$K1213)</f>
        <v>0</v>
      </c>
      <c r="M1214" t="b" cm="1">
        <f t="array" ref="M1214">_xlfn.IFS($K1214,FALSE,AND($J1214,NOT($K1214),$P1214&lt;$B$6),TRUE,TRUE,FALSE)</f>
        <v>1</v>
      </c>
      <c r="N1214" cm="1">
        <f t="array" ref="N1214">_xlfn.IFS($N1213&gt;=$C$7-$B$27,0,$M1213,$N1213+$B$27,TRUE,0)</f>
        <v>3.3333333333333333E-2</v>
      </c>
      <c r="O1214" t="b" cm="1">
        <f t="array" ref="O1214">_xlfn.IFS(AND($J1214,NOT($K1214),NOT($M1214)),TRUE,$P1214&gt;=$B$6,FALSE,AND($J1214,NOT($K1214),$M1214,$N1214=0),TRUE,TRUE,FALSE)</f>
        <v>0</v>
      </c>
      <c r="P1214" cm="1">
        <f t="array" ref="P1214">_xlfn.IFS(AND($O1213,$P1213&lt;$B$6),$P1213+1,AND(NOT($J1213),$P1213&gt;0),0,TRUE,$P1213)</f>
        <v>3</v>
      </c>
      <c r="Q1214" s="1">
        <f t="shared" si="91"/>
        <v>63</v>
      </c>
      <c r="R1214" s="1">
        <f t="shared" si="92"/>
        <v>3150</v>
      </c>
      <c r="S1214" s="17">
        <f t="shared" si="93"/>
        <v>156.06936416184971</v>
      </c>
      <c r="T1214" s="1" cm="1">
        <f t="array" ref="T1214">_xlfn.IFS($B$6=1,Q1214*$B$10,AND(P1213=0,P1214&gt;=1),T1213+$B$6*$B$10*$B$8,TRUE,T1213)</f>
        <v>3000</v>
      </c>
      <c r="U1214" s="17">
        <f t="shared" si="94"/>
        <v>148.63748967795212</v>
      </c>
    </row>
    <row r="1215" spans="7:21" x14ac:dyDescent="0.25">
      <c r="G1215" s="15">
        <v>1213</v>
      </c>
      <c r="H1215" s="17">
        <f t="shared" si="90"/>
        <v>20.2</v>
      </c>
      <c r="I1215" cm="1">
        <f t="array" ref="I1215">_xlfn.IFS(AND(NOT($I1214=0),$J1214),0,NOT($J1214),$I1214+$B$27,TRUE,$I1214)</f>
        <v>0</v>
      </c>
      <c r="J1215" t="b" cm="1">
        <f t="array" ref="J1215">_xlfn.IFS($I1215&gt;=$C$5-$B$27,TRUE,$P1215&gt;=$B$6,FALSE,TRUE,$J1214)</f>
        <v>1</v>
      </c>
      <c r="K1215" t="b" cm="1">
        <f t="array" ref="K1215">_xlfn.IFS($L1215&gt;=$B$4-$B$27,FALSE,$I1215&gt;=$B$5-$B$27,TRUE,AND($J1215,NOT($K1214)),FALSE,$K1214,TRUE,TRUE,FALSE)</f>
        <v>0</v>
      </c>
      <c r="L1215" cm="1">
        <f t="array" ref="L1215">_xlfn.IFS($K1214,$L1214+$B$27,NOT($K1214),0,TRUE,$K1214)</f>
        <v>0</v>
      </c>
      <c r="M1215" t="b" cm="1">
        <f t="array" ref="M1215">_xlfn.IFS($K1215,FALSE,AND($J1215,NOT($K1215),$P1215&lt;$B$6),TRUE,TRUE,FALSE)</f>
        <v>1</v>
      </c>
      <c r="N1215" cm="1">
        <f t="array" ref="N1215">_xlfn.IFS($N1214&gt;=$C$7-$B$27,0,$M1214,$N1214+$B$27,TRUE,0)</f>
        <v>0</v>
      </c>
      <c r="O1215" t="b" cm="1">
        <f t="array" ref="O1215">_xlfn.IFS(AND($J1215,NOT($K1215),NOT($M1215)),TRUE,$P1215&gt;=$B$6,FALSE,AND($J1215,NOT($K1215),$M1215,$N1215=0),TRUE,TRUE,FALSE)</f>
        <v>1</v>
      </c>
      <c r="P1215" cm="1">
        <f t="array" ref="P1215">_xlfn.IFS(AND($O1214,$P1214&lt;$B$6),$P1214+1,AND(NOT($J1214),$P1214&gt;0),0,TRUE,$P1214)</f>
        <v>3</v>
      </c>
      <c r="Q1215" s="1">
        <f t="shared" si="91"/>
        <v>63</v>
      </c>
      <c r="R1215" s="1">
        <f t="shared" si="92"/>
        <v>3150</v>
      </c>
      <c r="S1215" s="17">
        <f t="shared" si="93"/>
        <v>155.94059405940595</v>
      </c>
      <c r="T1215" s="1" cm="1">
        <f t="array" ref="T1215">_xlfn.IFS($B$6=1,Q1215*$B$10,AND(P1214=0,P1215&gt;=1),T1214+$B$6*$B$10*$B$8,TRUE,T1214)</f>
        <v>3000</v>
      </c>
      <c r="U1215" s="17">
        <f t="shared" si="94"/>
        <v>148.51485148514851</v>
      </c>
    </row>
    <row r="1216" spans="7:21" x14ac:dyDescent="0.25">
      <c r="G1216" s="15">
        <v>1214</v>
      </c>
      <c r="H1216" s="17">
        <f t="shared" si="90"/>
        <v>20.216666666666665</v>
      </c>
      <c r="I1216" cm="1">
        <f t="array" ref="I1216">_xlfn.IFS(AND(NOT($I1215=0),$J1215),0,NOT($J1215),$I1215+$B$27,TRUE,$I1215)</f>
        <v>0</v>
      </c>
      <c r="J1216" t="b" cm="1">
        <f t="array" ref="J1216">_xlfn.IFS($I1216&gt;=$C$5-$B$27,TRUE,$P1216&gt;=$B$6,FALSE,TRUE,$J1215)</f>
        <v>1</v>
      </c>
      <c r="K1216" t="b" cm="1">
        <f t="array" ref="K1216">_xlfn.IFS($L1216&gt;=$B$4-$B$27,FALSE,$I1216&gt;=$B$5-$B$27,TRUE,AND($J1216,NOT($K1215)),FALSE,$K1215,TRUE,TRUE,FALSE)</f>
        <v>0</v>
      </c>
      <c r="L1216" cm="1">
        <f t="array" ref="L1216">_xlfn.IFS($K1215,$L1215+$B$27,NOT($K1215),0,TRUE,$K1215)</f>
        <v>0</v>
      </c>
      <c r="M1216" t="b" cm="1">
        <f t="array" ref="M1216">_xlfn.IFS($K1216,FALSE,AND($J1216,NOT($K1216),$P1216&lt;$B$6),TRUE,TRUE,FALSE)</f>
        <v>1</v>
      </c>
      <c r="N1216" cm="1">
        <f t="array" ref="N1216">_xlfn.IFS($N1215&gt;=$C$7-$B$27,0,$M1215,$N1215+$B$27,TRUE,0)</f>
        <v>1.6666666666666666E-2</v>
      </c>
      <c r="O1216" t="b" cm="1">
        <f t="array" ref="O1216">_xlfn.IFS(AND($J1216,NOT($K1216),NOT($M1216)),TRUE,$P1216&gt;=$B$6,FALSE,AND($J1216,NOT($K1216),$M1216,$N1216=0),TRUE,TRUE,FALSE)</f>
        <v>0</v>
      </c>
      <c r="P1216" cm="1">
        <f t="array" ref="P1216">_xlfn.IFS(AND($O1215,$P1215&lt;$B$6),$P1215+1,AND(NOT($J1215),$P1215&gt;0),0,TRUE,$P1215)</f>
        <v>4</v>
      </c>
      <c r="Q1216" s="1">
        <f t="shared" si="91"/>
        <v>64</v>
      </c>
      <c r="R1216" s="1">
        <f t="shared" si="92"/>
        <v>3200</v>
      </c>
      <c r="S1216" s="17">
        <f t="shared" si="93"/>
        <v>158.28524319868097</v>
      </c>
      <c r="T1216" s="1" cm="1">
        <f t="array" ref="T1216">_xlfn.IFS($B$6=1,Q1216*$B$10,AND(P1215=0,P1216&gt;=1),T1215+$B$6*$B$10*$B$8,TRUE,T1215)</f>
        <v>3000</v>
      </c>
      <c r="U1216" s="17">
        <f t="shared" si="94"/>
        <v>148.3924154987634</v>
      </c>
    </row>
    <row r="1217" spans="7:21" x14ac:dyDescent="0.25">
      <c r="G1217" s="15">
        <v>1215</v>
      </c>
      <c r="H1217" s="17">
        <f t="shared" si="90"/>
        <v>20.233333333333334</v>
      </c>
      <c r="I1217" cm="1">
        <f t="array" ref="I1217">_xlfn.IFS(AND(NOT($I1216=0),$J1216),0,NOT($J1216),$I1216+$B$27,TRUE,$I1216)</f>
        <v>0</v>
      </c>
      <c r="J1217" t="b" cm="1">
        <f t="array" ref="J1217">_xlfn.IFS($I1217&gt;=$C$5-$B$27,TRUE,$P1217&gt;=$B$6,FALSE,TRUE,$J1216)</f>
        <v>1</v>
      </c>
      <c r="K1217" t="b" cm="1">
        <f t="array" ref="K1217">_xlfn.IFS($L1217&gt;=$B$4-$B$27,FALSE,$I1217&gt;=$B$5-$B$27,TRUE,AND($J1217,NOT($K1216)),FALSE,$K1216,TRUE,TRUE,FALSE)</f>
        <v>0</v>
      </c>
      <c r="L1217" cm="1">
        <f t="array" ref="L1217">_xlfn.IFS($K1216,$L1216+$B$27,NOT($K1216),0,TRUE,$K1216)</f>
        <v>0</v>
      </c>
      <c r="M1217" t="b" cm="1">
        <f t="array" ref="M1217">_xlfn.IFS($K1217,FALSE,AND($J1217,NOT($K1217),$P1217&lt;$B$6),TRUE,TRUE,FALSE)</f>
        <v>1</v>
      </c>
      <c r="N1217" cm="1">
        <f t="array" ref="N1217">_xlfn.IFS($N1216&gt;=$C$7-$B$27,0,$M1216,$N1216+$B$27,TRUE,0)</f>
        <v>3.3333333333333333E-2</v>
      </c>
      <c r="O1217" t="b" cm="1">
        <f t="array" ref="O1217">_xlfn.IFS(AND($J1217,NOT($K1217),NOT($M1217)),TRUE,$P1217&gt;=$B$6,FALSE,AND($J1217,NOT($K1217),$M1217,$N1217=0),TRUE,TRUE,FALSE)</f>
        <v>0</v>
      </c>
      <c r="P1217" cm="1">
        <f t="array" ref="P1217">_xlfn.IFS(AND($O1216,$P1216&lt;$B$6),$P1216+1,AND(NOT($J1216),$P1216&gt;0),0,TRUE,$P1216)</f>
        <v>4</v>
      </c>
      <c r="Q1217" s="1">
        <f t="shared" si="91"/>
        <v>64</v>
      </c>
      <c r="R1217" s="1">
        <f t="shared" si="92"/>
        <v>3200</v>
      </c>
      <c r="S1217" s="17">
        <f t="shared" si="93"/>
        <v>158.15485996705107</v>
      </c>
      <c r="T1217" s="1" cm="1">
        <f t="array" ref="T1217">_xlfn.IFS($B$6=1,Q1217*$B$10,AND(P1216=0,P1217&gt;=1),T1216+$B$6*$B$10*$B$8,TRUE,T1216)</f>
        <v>3000</v>
      </c>
      <c r="U1217" s="17">
        <f t="shared" si="94"/>
        <v>148.27018121911038</v>
      </c>
    </row>
    <row r="1218" spans="7:21" x14ac:dyDescent="0.25">
      <c r="G1218" s="15">
        <v>1216</v>
      </c>
      <c r="H1218" s="17">
        <f t="shared" si="90"/>
        <v>20.25</v>
      </c>
      <c r="I1218" cm="1">
        <f t="array" ref="I1218">_xlfn.IFS(AND(NOT($I1217=0),$J1217),0,NOT($J1217),$I1217+$B$27,TRUE,$I1217)</f>
        <v>0</v>
      </c>
      <c r="J1218" t="b" cm="1">
        <f t="array" ref="J1218">_xlfn.IFS($I1218&gt;=$C$5-$B$27,TRUE,$P1218&gt;=$B$6,FALSE,TRUE,$J1217)</f>
        <v>1</v>
      </c>
      <c r="K1218" t="b" cm="1">
        <f t="array" ref="K1218">_xlfn.IFS($L1218&gt;=$B$4-$B$27,FALSE,$I1218&gt;=$B$5-$B$27,TRUE,AND($J1218,NOT($K1217)),FALSE,$K1217,TRUE,TRUE,FALSE)</f>
        <v>0</v>
      </c>
      <c r="L1218" cm="1">
        <f t="array" ref="L1218">_xlfn.IFS($K1217,$L1217+$B$27,NOT($K1217),0,TRUE,$K1217)</f>
        <v>0</v>
      </c>
      <c r="M1218" t="b" cm="1">
        <f t="array" ref="M1218">_xlfn.IFS($K1218,FALSE,AND($J1218,NOT($K1218),$P1218&lt;$B$6),TRUE,TRUE,FALSE)</f>
        <v>1</v>
      </c>
      <c r="N1218" cm="1">
        <f t="array" ref="N1218">_xlfn.IFS($N1217&gt;=$C$7-$B$27,0,$M1217,$N1217+$B$27,TRUE,0)</f>
        <v>0</v>
      </c>
      <c r="O1218" t="b" cm="1">
        <f t="array" ref="O1218">_xlfn.IFS(AND($J1218,NOT($K1218),NOT($M1218)),TRUE,$P1218&gt;=$B$6,FALSE,AND($J1218,NOT($K1218),$M1218,$N1218=0),TRUE,TRUE,FALSE)</f>
        <v>1</v>
      </c>
      <c r="P1218" cm="1">
        <f t="array" ref="P1218">_xlfn.IFS(AND($O1217,$P1217&lt;$B$6),$P1217+1,AND(NOT($J1217),$P1217&gt;0),0,TRUE,$P1217)</f>
        <v>4</v>
      </c>
      <c r="Q1218" s="1">
        <f t="shared" si="91"/>
        <v>64</v>
      </c>
      <c r="R1218" s="1">
        <f t="shared" si="92"/>
        <v>3200</v>
      </c>
      <c r="S1218" s="17">
        <f t="shared" si="93"/>
        <v>158.02469135802468</v>
      </c>
      <c r="T1218" s="1" cm="1">
        <f t="array" ref="T1218">_xlfn.IFS($B$6=1,Q1218*$B$10,AND(P1217=0,P1218&gt;=1),T1217+$B$6*$B$10*$B$8,TRUE,T1217)</f>
        <v>3000</v>
      </c>
      <c r="U1218" s="17">
        <f t="shared" si="94"/>
        <v>148.14814814814815</v>
      </c>
    </row>
    <row r="1219" spans="7:21" x14ac:dyDescent="0.25">
      <c r="G1219" s="15">
        <v>1217</v>
      </c>
      <c r="H1219" s="17">
        <f t="shared" ref="H1219:H1282" si="95">($G1219-1)*$B$27</f>
        <v>20.266666666666666</v>
      </c>
      <c r="I1219" cm="1">
        <f t="array" ref="I1219">_xlfn.IFS(AND(NOT($I1218=0),$J1218),0,NOT($J1218),$I1218+$B$27,TRUE,$I1218)</f>
        <v>0</v>
      </c>
      <c r="J1219" t="b" cm="1">
        <f t="array" ref="J1219">_xlfn.IFS($I1219&gt;=$C$5-$B$27,TRUE,$P1219&gt;=$B$6,FALSE,TRUE,$J1218)</f>
        <v>1</v>
      </c>
      <c r="K1219" t="b" cm="1">
        <f t="array" ref="K1219">_xlfn.IFS($L1219&gt;=$B$4-$B$27,FALSE,$I1219&gt;=$B$5-$B$27,TRUE,AND($J1219,NOT($K1218)),FALSE,$K1218,TRUE,TRUE,FALSE)</f>
        <v>0</v>
      </c>
      <c r="L1219" cm="1">
        <f t="array" ref="L1219">_xlfn.IFS($K1218,$L1218+$B$27,NOT($K1218),0,TRUE,$K1218)</f>
        <v>0</v>
      </c>
      <c r="M1219" t="b" cm="1">
        <f t="array" ref="M1219">_xlfn.IFS($K1219,FALSE,AND($J1219,NOT($K1219),$P1219&lt;$B$6),TRUE,TRUE,FALSE)</f>
        <v>1</v>
      </c>
      <c r="N1219" cm="1">
        <f t="array" ref="N1219">_xlfn.IFS($N1218&gt;=$C$7-$B$27,0,$M1218,$N1218+$B$27,TRUE,0)</f>
        <v>1.6666666666666666E-2</v>
      </c>
      <c r="O1219" t="b" cm="1">
        <f t="array" ref="O1219">_xlfn.IFS(AND($J1219,NOT($K1219),NOT($M1219)),TRUE,$P1219&gt;=$B$6,FALSE,AND($J1219,NOT($K1219),$M1219,$N1219=0),TRUE,TRUE,FALSE)</f>
        <v>0</v>
      </c>
      <c r="P1219" cm="1">
        <f t="array" ref="P1219">_xlfn.IFS(AND($O1218,$P1218&lt;$B$6),$P1218+1,AND(NOT($J1218),$P1218&gt;0),0,TRUE,$P1218)</f>
        <v>5</v>
      </c>
      <c r="Q1219" s="1">
        <f t="shared" ref="Q1219:Q1282" si="96">IF($O1218,$Q1218+$B$8,$Q1218)</f>
        <v>65</v>
      </c>
      <c r="R1219" s="1">
        <f t="shared" ref="R1219:R1282" si="97">IF($O1218,$R1218+$B$8*$B$9,$R1218)</f>
        <v>3250</v>
      </c>
      <c r="S1219" s="17">
        <f t="shared" si="93"/>
        <v>160.36184210526318</v>
      </c>
      <c r="T1219" s="1" cm="1">
        <f t="array" ref="T1219">_xlfn.IFS($B$6=1,Q1219*$B$10,AND(P1218=0,P1219&gt;=1),T1218+$B$6*$B$10*$B$8,TRUE,T1218)</f>
        <v>3000</v>
      </c>
      <c r="U1219" s="17">
        <f t="shared" si="94"/>
        <v>148.0263157894737</v>
      </c>
    </row>
    <row r="1220" spans="7:21" x14ac:dyDescent="0.25">
      <c r="G1220" s="15">
        <v>1218</v>
      </c>
      <c r="H1220" s="17">
        <f t="shared" si="95"/>
        <v>20.283333333333331</v>
      </c>
      <c r="I1220" cm="1">
        <f t="array" ref="I1220">_xlfn.IFS(AND(NOT($I1219=0),$J1219),0,NOT($J1219),$I1219+$B$27,TRUE,$I1219)</f>
        <v>0</v>
      </c>
      <c r="J1220" t="b" cm="1">
        <f t="array" ref="J1220">_xlfn.IFS($I1220&gt;=$C$5-$B$27,TRUE,$P1220&gt;=$B$6,FALSE,TRUE,$J1219)</f>
        <v>1</v>
      </c>
      <c r="K1220" t="b" cm="1">
        <f t="array" ref="K1220">_xlfn.IFS($L1220&gt;=$B$4-$B$27,FALSE,$I1220&gt;=$B$5-$B$27,TRUE,AND($J1220,NOT($K1219)),FALSE,$K1219,TRUE,TRUE,FALSE)</f>
        <v>0</v>
      </c>
      <c r="L1220" cm="1">
        <f t="array" ref="L1220">_xlfn.IFS($K1219,$L1219+$B$27,NOT($K1219),0,TRUE,$K1219)</f>
        <v>0</v>
      </c>
      <c r="M1220" t="b" cm="1">
        <f t="array" ref="M1220">_xlfn.IFS($K1220,FALSE,AND($J1220,NOT($K1220),$P1220&lt;$B$6),TRUE,TRUE,FALSE)</f>
        <v>1</v>
      </c>
      <c r="N1220" cm="1">
        <f t="array" ref="N1220">_xlfn.IFS($N1219&gt;=$C$7-$B$27,0,$M1219,$N1219+$B$27,TRUE,0)</f>
        <v>3.3333333333333333E-2</v>
      </c>
      <c r="O1220" t="b" cm="1">
        <f t="array" ref="O1220">_xlfn.IFS(AND($J1220,NOT($K1220),NOT($M1220)),TRUE,$P1220&gt;=$B$6,FALSE,AND($J1220,NOT($K1220),$M1220,$N1220=0),TRUE,TRUE,FALSE)</f>
        <v>0</v>
      </c>
      <c r="P1220" cm="1">
        <f t="array" ref="P1220">_xlfn.IFS(AND($O1219,$P1219&lt;$B$6),$P1219+1,AND(NOT($J1219),$P1219&gt;0),0,TRUE,$P1219)</f>
        <v>5</v>
      </c>
      <c r="Q1220" s="1">
        <f t="shared" si="96"/>
        <v>65</v>
      </c>
      <c r="R1220" s="1">
        <f t="shared" si="97"/>
        <v>3250</v>
      </c>
      <c r="S1220" s="17">
        <f t="shared" ref="S1220:S1283" si="98">$R1220/$H1220</f>
        <v>160.23007395234183</v>
      </c>
      <c r="T1220" s="1" cm="1">
        <f t="array" ref="T1220">_xlfn.IFS($B$6=1,Q1220*$B$10,AND(P1219=0,P1220&gt;=1),T1219+$B$6*$B$10*$B$8,TRUE,T1219)</f>
        <v>3000</v>
      </c>
      <c r="U1220" s="17">
        <f t="shared" ref="U1220:U1283" si="99">T1220/H1220</f>
        <v>147.90468364831554</v>
      </c>
    </row>
    <row r="1221" spans="7:21" x14ac:dyDescent="0.25">
      <c r="G1221" s="15">
        <v>1219</v>
      </c>
      <c r="H1221" s="17">
        <f t="shared" si="95"/>
        <v>20.3</v>
      </c>
      <c r="I1221" cm="1">
        <f t="array" ref="I1221">_xlfn.IFS(AND(NOT($I1220=0),$J1220),0,NOT($J1220),$I1220+$B$27,TRUE,$I1220)</f>
        <v>0</v>
      </c>
      <c r="J1221" t="b" cm="1">
        <f t="array" ref="J1221">_xlfn.IFS($I1221&gt;=$C$5-$B$27,TRUE,$P1221&gt;=$B$6,FALSE,TRUE,$J1220)</f>
        <v>1</v>
      </c>
      <c r="K1221" t="b" cm="1">
        <f t="array" ref="K1221">_xlfn.IFS($L1221&gt;=$B$4-$B$27,FALSE,$I1221&gt;=$B$5-$B$27,TRUE,AND($J1221,NOT($K1220)),FALSE,$K1220,TRUE,TRUE,FALSE)</f>
        <v>0</v>
      </c>
      <c r="L1221" cm="1">
        <f t="array" ref="L1221">_xlfn.IFS($K1220,$L1220+$B$27,NOT($K1220),0,TRUE,$K1220)</f>
        <v>0</v>
      </c>
      <c r="M1221" t="b" cm="1">
        <f t="array" ref="M1221">_xlfn.IFS($K1221,FALSE,AND($J1221,NOT($K1221),$P1221&lt;$B$6),TRUE,TRUE,FALSE)</f>
        <v>1</v>
      </c>
      <c r="N1221" cm="1">
        <f t="array" ref="N1221">_xlfn.IFS($N1220&gt;=$C$7-$B$27,0,$M1220,$N1220+$B$27,TRUE,0)</f>
        <v>0</v>
      </c>
      <c r="O1221" t="b" cm="1">
        <f t="array" ref="O1221">_xlfn.IFS(AND($J1221,NOT($K1221),NOT($M1221)),TRUE,$P1221&gt;=$B$6,FALSE,AND($J1221,NOT($K1221),$M1221,$N1221=0),TRUE,TRUE,FALSE)</f>
        <v>1</v>
      </c>
      <c r="P1221" cm="1">
        <f t="array" ref="P1221">_xlfn.IFS(AND($O1220,$P1220&lt;$B$6),$P1220+1,AND(NOT($J1220),$P1220&gt;0),0,TRUE,$P1220)</f>
        <v>5</v>
      </c>
      <c r="Q1221" s="1">
        <f t="shared" si="96"/>
        <v>65</v>
      </c>
      <c r="R1221" s="1">
        <f t="shared" si="97"/>
        <v>3250</v>
      </c>
      <c r="S1221" s="17">
        <f t="shared" si="98"/>
        <v>160.09852216748769</v>
      </c>
      <c r="T1221" s="1" cm="1">
        <f t="array" ref="T1221">_xlfn.IFS($B$6=1,Q1221*$B$10,AND(P1220=0,P1221&gt;=1),T1220+$B$6*$B$10*$B$8,TRUE,T1220)</f>
        <v>3000</v>
      </c>
      <c r="U1221" s="17">
        <f t="shared" si="99"/>
        <v>147.78325123152709</v>
      </c>
    </row>
    <row r="1222" spans="7:21" x14ac:dyDescent="0.25">
      <c r="G1222" s="15">
        <v>1220</v>
      </c>
      <c r="H1222" s="17">
        <f t="shared" si="95"/>
        <v>20.316666666666666</v>
      </c>
      <c r="I1222" cm="1">
        <f t="array" ref="I1222">_xlfn.IFS(AND(NOT($I1221=0),$J1221),0,NOT($J1221),$I1221+$B$27,TRUE,$I1221)</f>
        <v>0</v>
      </c>
      <c r="J1222" t="b" cm="1">
        <f t="array" ref="J1222">_xlfn.IFS($I1222&gt;=$C$5-$B$27,TRUE,$P1222&gt;=$B$6,FALSE,TRUE,$J1221)</f>
        <v>1</v>
      </c>
      <c r="K1222" t="b" cm="1">
        <f t="array" ref="K1222">_xlfn.IFS($L1222&gt;=$B$4-$B$27,FALSE,$I1222&gt;=$B$5-$B$27,TRUE,AND($J1222,NOT($K1221)),FALSE,$K1221,TRUE,TRUE,FALSE)</f>
        <v>0</v>
      </c>
      <c r="L1222" cm="1">
        <f t="array" ref="L1222">_xlfn.IFS($K1221,$L1221+$B$27,NOT($K1221),0,TRUE,$K1221)</f>
        <v>0</v>
      </c>
      <c r="M1222" t="b" cm="1">
        <f t="array" ref="M1222">_xlfn.IFS($K1222,FALSE,AND($J1222,NOT($K1222),$P1222&lt;$B$6),TRUE,TRUE,FALSE)</f>
        <v>1</v>
      </c>
      <c r="N1222" cm="1">
        <f t="array" ref="N1222">_xlfn.IFS($N1221&gt;=$C$7-$B$27,0,$M1221,$N1221+$B$27,TRUE,0)</f>
        <v>1.6666666666666666E-2</v>
      </c>
      <c r="O1222" t="b" cm="1">
        <f t="array" ref="O1222">_xlfn.IFS(AND($J1222,NOT($K1222),NOT($M1222)),TRUE,$P1222&gt;=$B$6,FALSE,AND($J1222,NOT($K1222),$M1222,$N1222=0),TRUE,TRUE,FALSE)</f>
        <v>0</v>
      </c>
      <c r="P1222" cm="1">
        <f t="array" ref="P1222">_xlfn.IFS(AND($O1221,$P1221&lt;$B$6),$P1221+1,AND(NOT($J1221),$P1221&gt;0),0,TRUE,$P1221)</f>
        <v>6</v>
      </c>
      <c r="Q1222" s="1">
        <f t="shared" si="96"/>
        <v>66</v>
      </c>
      <c r="R1222" s="1">
        <f t="shared" si="97"/>
        <v>3300</v>
      </c>
      <c r="S1222" s="17">
        <f t="shared" si="98"/>
        <v>162.42821985233797</v>
      </c>
      <c r="T1222" s="1" cm="1">
        <f t="array" ref="T1222">_xlfn.IFS($B$6=1,Q1222*$B$10,AND(P1221=0,P1222&gt;=1),T1221+$B$6*$B$10*$B$8,TRUE,T1221)</f>
        <v>3000</v>
      </c>
      <c r="U1222" s="17">
        <f t="shared" si="99"/>
        <v>147.66201804757998</v>
      </c>
    </row>
    <row r="1223" spans="7:21" x14ac:dyDescent="0.25">
      <c r="G1223" s="15">
        <v>1221</v>
      </c>
      <c r="H1223" s="17">
        <f t="shared" si="95"/>
        <v>20.333333333333332</v>
      </c>
      <c r="I1223" cm="1">
        <f t="array" ref="I1223">_xlfn.IFS(AND(NOT($I1222=0),$J1222),0,NOT($J1222),$I1222+$B$27,TRUE,$I1222)</f>
        <v>0</v>
      </c>
      <c r="J1223" t="b" cm="1">
        <f t="array" ref="J1223">_xlfn.IFS($I1223&gt;=$C$5-$B$27,TRUE,$P1223&gt;=$B$6,FALSE,TRUE,$J1222)</f>
        <v>1</v>
      </c>
      <c r="K1223" t="b" cm="1">
        <f t="array" ref="K1223">_xlfn.IFS($L1223&gt;=$B$4-$B$27,FALSE,$I1223&gt;=$B$5-$B$27,TRUE,AND($J1223,NOT($K1222)),FALSE,$K1222,TRUE,TRUE,FALSE)</f>
        <v>0</v>
      </c>
      <c r="L1223" cm="1">
        <f t="array" ref="L1223">_xlfn.IFS($K1222,$L1222+$B$27,NOT($K1222),0,TRUE,$K1222)</f>
        <v>0</v>
      </c>
      <c r="M1223" t="b" cm="1">
        <f t="array" ref="M1223">_xlfn.IFS($K1223,FALSE,AND($J1223,NOT($K1223),$P1223&lt;$B$6),TRUE,TRUE,FALSE)</f>
        <v>1</v>
      </c>
      <c r="N1223" cm="1">
        <f t="array" ref="N1223">_xlfn.IFS($N1222&gt;=$C$7-$B$27,0,$M1222,$N1222+$B$27,TRUE,0)</f>
        <v>3.3333333333333333E-2</v>
      </c>
      <c r="O1223" t="b" cm="1">
        <f t="array" ref="O1223">_xlfn.IFS(AND($J1223,NOT($K1223),NOT($M1223)),TRUE,$P1223&gt;=$B$6,FALSE,AND($J1223,NOT($K1223),$M1223,$N1223=0),TRUE,TRUE,FALSE)</f>
        <v>0</v>
      </c>
      <c r="P1223" cm="1">
        <f t="array" ref="P1223">_xlfn.IFS(AND($O1222,$P1222&lt;$B$6),$P1222+1,AND(NOT($J1222),$P1222&gt;0),0,TRUE,$P1222)</f>
        <v>6</v>
      </c>
      <c r="Q1223" s="1">
        <f t="shared" si="96"/>
        <v>66</v>
      </c>
      <c r="R1223" s="1">
        <f t="shared" si="97"/>
        <v>3300</v>
      </c>
      <c r="S1223" s="17">
        <f t="shared" si="98"/>
        <v>162.29508196721312</v>
      </c>
      <c r="T1223" s="1" cm="1">
        <f t="array" ref="T1223">_xlfn.IFS($B$6=1,Q1223*$B$10,AND(P1222=0,P1223&gt;=1),T1222+$B$6*$B$10*$B$8,TRUE,T1222)</f>
        <v>3000</v>
      </c>
      <c r="U1223" s="17">
        <f t="shared" si="99"/>
        <v>147.54098360655738</v>
      </c>
    </row>
    <row r="1224" spans="7:21" x14ac:dyDescent="0.25">
      <c r="G1224" s="15">
        <v>1222</v>
      </c>
      <c r="H1224" s="17">
        <f t="shared" si="95"/>
        <v>20.350000000000001</v>
      </c>
      <c r="I1224" cm="1">
        <f t="array" ref="I1224">_xlfn.IFS(AND(NOT($I1223=0),$J1223),0,NOT($J1223),$I1223+$B$27,TRUE,$I1223)</f>
        <v>0</v>
      </c>
      <c r="J1224" t="b" cm="1">
        <f t="array" ref="J1224">_xlfn.IFS($I1224&gt;=$C$5-$B$27,TRUE,$P1224&gt;=$B$6,FALSE,TRUE,$J1223)</f>
        <v>1</v>
      </c>
      <c r="K1224" t="b" cm="1">
        <f t="array" ref="K1224">_xlfn.IFS($L1224&gt;=$B$4-$B$27,FALSE,$I1224&gt;=$B$5-$B$27,TRUE,AND($J1224,NOT($K1223)),FALSE,$K1223,TRUE,TRUE,FALSE)</f>
        <v>0</v>
      </c>
      <c r="L1224" cm="1">
        <f t="array" ref="L1224">_xlfn.IFS($K1223,$L1223+$B$27,NOT($K1223),0,TRUE,$K1223)</f>
        <v>0</v>
      </c>
      <c r="M1224" t="b" cm="1">
        <f t="array" ref="M1224">_xlfn.IFS($K1224,FALSE,AND($J1224,NOT($K1224),$P1224&lt;$B$6),TRUE,TRUE,FALSE)</f>
        <v>1</v>
      </c>
      <c r="N1224" cm="1">
        <f t="array" ref="N1224">_xlfn.IFS($N1223&gt;=$C$7-$B$27,0,$M1223,$N1223+$B$27,TRUE,0)</f>
        <v>0</v>
      </c>
      <c r="O1224" t="b" cm="1">
        <f t="array" ref="O1224">_xlfn.IFS(AND($J1224,NOT($K1224),NOT($M1224)),TRUE,$P1224&gt;=$B$6,FALSE,AND($J1224,NOT($K1224),$M1224,$N1224=0),TRUE,TRUE,FALSE)</f>
        <v>1</v>
      </c>
      <c r="P1224" cm="1">
        <f t="array" ref="P1224">_xlfn.IFS(AND($O1223,$P1223&lt;$B$6),$P1223+1,AND(NOT($J1223),$P1223&gt;0),0,TRUE,$P1223)</f>
        <v>6</v>
      </c>
      <c r="Q1224" s="1">
        <f t="shared" si="96"/>
        <v>66</v>
      </c>
      <c r="R1224" s="1">
        <f t="shared" si="97"/>
        <v>3300</v>
      </c>
      <c r="S1224" s="17">
        <f t="shared" si="98"/>
        <v>162.16216216216216</v>
      </c>
      <c r="T1224" s="1" cm="1">
        <f t="array" ref="T1224">_xlfn.IFS($B$6=1,Q1224*$B$10,AND(P1223=0,P1224&gt;=1),T1223+$B$6*$B$10*$B$8,TRUE,T1223)</f>
        <v>3000</v>
      </c>
      <c r="U1224" s="17">
        <f t="shared" si="99"/>
        <v>147.4201474201474</v>
      </c>
    </row>
    <row r="1225" spans="7:21" x14ac:dyDescent="0.25">
      <c r="G1225" s="15">
        <v>1223</v>
      </c>
      <c r="H1225" s="17">
        <f t="shared" si="95"/>
        <v>20.366666666666667</v>
      </c>
      <c r="I1225" cm="1">
        <f t="array" ref="I1225">_xlfn.IFS(AND(NOT($I1224=0),$J1224),0,NOT($J1224),$I1224+$B$27,TRUE,$I1224)</f>
        <v>0</v>
      </c>
      <c r="J1225" t="b" cm="1">
        <f t="array" ref="J1225">_xlfn.IFS($I1225&gt;=$C$5-$B$27,TRUE,$P1225&gt;=$B$6,FALSE,TRUE,$J1224)</f>
        <v>1</v>
      </c>
      <c r="K1225" t="b" cm="1">
        <f t="array" ref="K1225">_xlfn.IFS($L1225&gt;=$B$4-$B$27,FALSE,$I1225&gt;=$B$5-$B$27,TRUE,AND($J1225,NOT($K1224)),FALSE,$K1224,TRUE,TRUE,FALSE)</f>
        <v>0</v>
      </c>
      <c r="L1225" cm="1">
        <f t="array" ref="L1225">_xlfn.IFS($K1224,$L1224+$B$27,NOT($K1224),0,TRUE,$K1224)</f>
        <v>0</v>
      </c>
      <c r="M1225" t="b" cm="1">
        <f t="array" ref="M1225">_xlfn.IFS($K1225,FALSE,AND($J1225,NOT($K1225),$P1225&lt;$B$6),TRUE,TRUE,FALSE)</f>
        <v>1</v>
      </c>
      <c r="N1225" cm="1">
        <f t="array" ref="N1225">_xlfn.IFS($N1224&gt;=$C$7-$B$27,0,$M1224,$N1224+$B$27,TRUE,0)</f>
        <v>1.6666666666666666E-2</v>
      </c>
      <c r="O1225" t="b" cm="1">
        <f t="array" ref="O1225">_xlfn.IFS(AND($J1225,NOT($K1225),NOT($M1225)),TRUE,$P1225&gt;=$B$6,FALSE,AND($J1225,NOT($K1225),$M1225,$N1225=0),TRUE,TRUE,FALSE)</f>
        <v>0</v>
      </c>
      <c r="P1225" cm="1">
        <f t="array" ref="P1225">_xlfn.IFS(AND($O1224,$P1224&lt;$B$6),$P1224+1,AND(NOT($J1224),$P1224&gt;0),0,TRUE,$P1224)</f>
        <v>7</v>
      </c>
      <c r="Q1225" s="1">
        <f t="shared" si="96"/>
        <v>67</v>
      </c>
      <c r="R1225" s="1">
        <f t="shared" si="97"/>
        <v>3350</v>
      </c>
      <c r="S1225" s="17">
        <f t="shared" si="98"/>
        <v>164.48445171849426</v>
      </c>
      <c r="T1225" s="1" cm="1">
        <f t="array" ref="T1225">_xlfn.IFS($B$6=1,Q1225*$B$10,AND(P1224=0,P1225&gt;=1),T1224+$B$6*$B$10*$B$8,TRUE,T1224)</f>
        <v>3000</v>
      </c>
      <c r="U1225" s="17">
        <f t="shared" si="99"/>
        <v>147.29950900163666</v>
      </c>
    </row>
    <row r="1226" spans="7:21" x14ac:dyDescent="0.25">
      <c r="G1226" s="15">
        <v>1224</v>
      </c>
      <c r="H1226" s="17">
        <f t="shared" si="95"/>
        <v>20.383333333333333</v>
      </c>
      <c r="I1226" cm="1">
        <f t="array" ref="I1226">_xlfn.IFS(AND(NOT($I1225=0),$J1225),0,NOT($J1225),$I1225+$B$27,TRUE,$I1225)</f>
        <v>0</v>
      </c>
      <c r="J1226" t="b" cm="1">
        <f t="array" ref="J1226">_xlfn.IFS($I1226&gt;=$C$5-$B$27,TRUE,$P1226&gt;=$B$6,FALSE,TRUE,$J1225)</f>
        <v>1</v>
      </c>
      <c r="K1226" t="b" cm="1">
        <f t="array" ref="K1226">_xlfn.IFS($L1226&gt;=$B$4-$B$27,FALSE,$I1226&gt;=$B$5-$B$27,TRUE,AND($J1226,NOT($K1225)),FALSE,$K1225,TRUE,TRUE,FALSE)</f>
        <v>0</v>
      </c>
      <c r="L1226" cm="1">
        <f t="array" ref="L1226">_xlfn.IFS($K1225,$L1225+$B$27,NOT($K1225),0,TRUE,$K1225)</f>
        <v>0</v>
      </c>
      <c r="M1226" t="b" cm="1">
        <f t="array" ref="M1226">_xlfn.IFS($K1226,FALSE,AND($J1226,NOT($K1226),$P1226&lt;$B$6),TRUE,TRUE,FALSE)</f>
        <v>1</v>
      </c>
      <c r="N1226" cm="1">
        <f t="array" ref="N1226">_xlfn.IFS($N1225&gt;=$C$7-$B$27,0,$M1225,$N1225+$B$27,TRUE,0)</f>
        <v>3.3333333333333333E-2</v>
      </c>
      <c r="O1226" t="b" cm="1">
        <f t="array" ref="O1226">_xlfn.IFS(AND($J1226,NOT($K1226),NOT($M1226)),TRUE,$P1226&gt;=$B$6,FALSE,AND($J1226,NOT($K1226),$M1226,$N1226=0),TRUE,TRUE,FALSE)</f>
        <v>0</v>
      </c>
      <c r="P1226" cm="1">
        <f t="array" ref="P1226">_xlfn.IFS(AND($O1225,$P1225&lt;$B$6),$P1225+1,AND(NOT($J1225),$P1225&gt;0),0,TRUE,$P1225)</f>
        <v>7</v>
      </c>
      <c r="Q1226" s="1">
        <f t="shared" si="96"/>
        <v>67</v>
      </c>
      <c r="R1226" s="1">
        <f t="shared" si="97"/>
        <v>3350</v>
      </c>
      <c r="S1226" s="17">
        <f t="shared" si="98"/>
        <v>164.34995911692559</v>
      </c>
      <c r="T1226" s="1" cm="1">
        <f t="array" ref="T1226">_xlfn.IFS($B$6=1,Q1226*$B$10,AND(P1225=0,P1226&gt;=1),T1225+$B$6*$B$10*$B$8,TRUE,T1225)</f>
        <v>3000</v>
      </c>
      <c r="U1226" s="17">
        <f t="shared" si="99"/>
        <v>147.17906786590351</v>
      </c>
    </row>
    <row r="1227" spans="7:21" x14ac:dyDescent="0.25">
      <c r="G1227" s="15">
        <v>1225</v>
      </c>
      <c r="H1227" s="17">
        <f t="shared" si="95"/>
        <v>20.399999999999999</v>
      </c>
      <c r="I1227" cm="1">
        <f t="array" ref="I1227">_xlfn.IFS(AND(NOT($I1226=0),$J1226),0,NOT($J1226),$I1226+$B$27,TRUE,$I1226)</f>
        <v>0</v>
      </c>
      <c r="J1227" t="b" cm="1">
        <f t="array" ref="J1227">_xlfn.IFS($I1227&gt;=$C$5-$B$27,TRUE,$P1227&gt;=$B$6,FALSE,TRUE,$J1226)</f>
        <v>1</v>
      </c>
      <c r="K1227" t="b" cm="1">
        <f t="array" ref="K1227">_xlfn.IFS($L1227&gt;=$B$4-$B$27,FALSE,$I1227&gt;=$B$5-$B$27,TRUE,AND($J1227,NOT($K1226)),FALSE,$K1226,TRUE,TRUE,FALSE)</f>
        <v>0</v>
      </c>
      <c r="L1227" cm="1">
        <f t="array" ref="L1227">_xlfn.IFS($K1226,$L1226+$B$27,NOT($K1226),0,TRUE,$K1226)</f>
        <v>0</v>
      </c>
      <c r="M1227" t="b" cm="1">
        <f t="array" ref="M1227">_xlfn.IFS($K1227,FALSE,AND($J1227,NOT($K1227),$P1227&lt;$B$6),TRUE,TRUE,FALSE)</f>
        <v>1</v>
      </c>
      <c r="N1227" cm="1">
        <f t="array" ref="N1227">_xlfn.IFS($N1226&gt;=$C$7-$B$27,0,$M1226,$N1226+$B$27,TRUE,0)</f>
        <v>0</v>
      </c>
      <c r="O1227" t="b" cm="1">
        <f t="array" ref="O1227">_xlfn.IFS(AND($J1227,NOT($K1227),NOT($M1227)),TRUE,$P1227&gt;=$B$6,FALSE,AND($J1227,NOT($K1227),$M1227,$N1227=0),TRUE,TRUE,FALSE)</f>
        <v>1</v>
      </c>
      <c r="P1227" cm="1">
        <f t="array" ref="P1227">_xlfn.IFS(AND($O1226,$P1226&lt;$B$6),$P1226+1,AND(NOT($J1226),$P1226&gt;0),0,TRUE,$P1226)</f>
        <v>7</v>
      </c>
      <c r="Q1227" s="1">
        <f t="shared" si="96"/>
        <v>67</v>
      </c>
      <c r="R1227" s="1">
        <f t="shared" si="97"/>
        <v>3350</v>
      </c>
      <c r="S1227" s="17">
        <f t="shared" si="98"/>
        <v>164.21568627450981</v>
      </c>
      <c r="T1227" s="1" cm="1">
        <f t="array" ref="T1227">_xlfn.IFS($B$6=1,Q1227*$B$10,AND(P1226=0,P1227&gt;=1),T1226+$B$6*$B$10*$B$8,TRUE,T1226)</f>
        <v>3000</v>
      </c>
      <c r="U1227" s="17">
        <f t="shared" si="99"/>
        <v>147.05882352941177</v>
      </c>
    </row>
    <row r="1228" spans="7:21" x14ac:dyDescent="0.25">
      <c r="G1228" s="15">
        <v>1226</v>
      </c>
      <c r="H1228" s="17">
        <f t="shared" si="95"/>
        <v>20.416666666666668</v>
      </c>
      <c r="I1228" cm="1">
        <f t="array" ref="I1228">_xlfn.IFS(AND(NOT($I1227=0),$J1227),0,NOT($J1227),$I1227+$B$27,TRUE,$I1227)</f>
        <v>0</v>
      </c>
      <c r="J1228" t="b" cm="1">
        <f t="array" ref="J1228">_xlfn.IFS($I1228&gt;=$C$5-$B$27,TRUE,$P1228&gt;=$B$6,FALSE,TRUE,$J1227)</f>
        <v>1</v>
      </c>
      <c r="K1228" t="b" cm="1">
        <f t="array" ref="K1228">_xlfn.IFS($L1228&gt;=$B$4-$B$27,FALSE,$I1228&gt;=$B$5-$B$27,TRUE,AND($J1228,NOT($K1227)),FALSE,$K1227,TRUE,TRUE,FALSE)</f>
        <v>0</v>
      </c>
      <c r="L1228" cm="1">
        <f t="array" ref="L1228">_xlfn.IFS($K1227,$L1227+$B$27,NOT($K1227),0,TRUE,$K1227)</f>
        <v>0</v>
      </c>
      <c r="M1228" t="b" cm="1">
        <f t="array" ref="M1228">_xlfn.IFS($K1228,FALSE,AND($J1228,NOT($K1228),$P1228&lt;$B$6),TRUE,TRUE,FALSE)</f>
        <v>1</v>
      </c>
      <c r="N1228" cm="1">
        <f t="array" ref="N1228">_xlfn.IFS($N1227&gt;=$C$7-$B$27,0,$M1227,$N1227+$B$27,TRUE,0)</f>
        <v>1.6666666666666666E-2</v>
      </c>
      <c r="O1228" t="b" cm="1">
        <f t="array" ref="O1228">_xlfn.IFS(AND($J1228,NOT($K1228),NOT($M1228)),TRUE,$P1228&gt;=$B$6,FALSE,AND($J1228,NOT($K1228),$M1228,$N1228=0),TRUE,TRUE,FALSE)</f>
        <v>0</v>
      </c>
      <c r="P1228" cm="1">
        <f t="array" ref="P1228">_xlfn.IFS(AND($O1227,$P1227&lt;$B$6),$P1227+1,AND(NOT($J1227),$P1227&gt;0),0,TRUE,$P1227)</f>
        <v>8</v>
      </c>
      <c r="Q1228" s="1">
        <f t="shared" si="96"/>
        <v>68</v>
      </c>
      <c r="R1228" s="1">
        <f t="shared" si="97"/>
        <v>3400</v>
      </c>
      <c r="S1228" s="17">
        <f t="shared" si="98"/>
        <v>166.53061224489795</v>
      </c>
      <c r="T1228" s="1" cm="1">
        <f t="array" ref="T1228">_xlfn.IFS($B$6=1,Q1228*$B$10,AND(P1227=0,P1228&gt;=1),T1227+$B$6*$B$10*$B$8,TRUE,T1227)</f>
        <v>3000</v>
      </c>
      <c r="U1228" s="17">
        <f t="shared" si="99"/>
        <v>146.93877551020407</v>
      </c>
    </row>
    <row r="1229" spans="7:21" x14ac:dyDescent="0.25">
      <c r="G1229" s="15">
        <v>1227</v>
      </c>
      <c r="H1229" s="17">
        <f t="shared" si="95"/>
        <v>20.433333333333334</v>
      </c>
      <c r="I1229" cm="1">
        <f t="array" ref="I1229">_xlfn.IFS(AND(NOT($I1228=0),$J1228),0,NOT($J1228),$I1228+$B$27,TRUE,$I1228)</f>
        <v>0</v>
      </c>
      <c r="J1229" t="b" cm="1">
        <f t="array" ref="J1229">_xlfn.IFS($I1229&gt;=$C$5-$B$27,TRUE,$P1229&gt;=$B$6,FALSE,TRUE,$J1228)</f>
        <v>1</v>
      </c>
      <c r="K1229" t="b" cm="1">
        <f t="array" ref="K1229">_xlfn.IFS($L1229&gt;=$B$4-$B$27,FALSE,$I1229&gt;=$B$5-$B$27,TRUE,AND($J1229,NOT($K1228)),FALSE,$K1228,TRUE,TRUE,FALSE)</f>
        <v>0</v>
      </c>
      <c r="L1229" cm="1">
        <f t="array" ref="L1229">_xlfn.IFS($K1228,$L1228+$B$27,NOT($K1228),0,TRUE,$K1228)</f>
        <v>0</v>
      </c>
      <c r="M1229" t="b" cm="1">
        <f t="array" ref="M1229">_xlfn.IFS($K1229,FALSE,AND($J1229,NOT($K1229),$P1229&lt;$B$6),TRUE,TRUE,FALSE)</f>
        <v>1</v>
      </c>
      <c r="N1229" cm="1">
        <f t="array" ref="N1229">_xlfn.IFS($N1228&gt;=$C$7-$B$27,0,$M1228,$N1228+$B$27,TRUE,0)</f>
        <v>3.3333333333333333E-2</v>
      </c>
      <c r="O1229" t="b" cm="1">
        <f t="array" ref="O1229">_xlfn.IFS(AND($J1229,NOT($K1229),NOT($M1229)),TRUE,$P1229&gt;=$B$6,FALSE,AND($J1229,NOT($K1229),$M1229,$N1229=0),TRUE,TRUE,FALSE)</f>
        <v>0</v>
      </c>
      <c r="P1229" cm="1">
        <f t="array" ref="P1229">_xlfn.IFS(AND($O1228,$P1228&lt;$B$6),$P1228+1,AND(NOT($J1228),$P1228&gt;0),0,TRUE,$P1228)</f>
        <v>8</v>
      </c>
      <c r="Q1229" s="1">
        <f t="shared" si="96"/>
        <v>68</v>
      </c>
      <c r="R1229" s="1">
        <f t="shared" si="97"/>
        <v>3400</v>
      </c>
      <c r="S1229" s="17">
        <f t="shared" si="98"/>
        <v>166.39477977161499</v>
      </c>
      <c r="T1229" s="1" cm="1">
        <f t="array" ref="T1229">_xlfn.IFS($B$6=1,Q1229*$B$10,AND(P1228=0,P1229&gt;=1),T1228+$B$6*$B$10*$B$8,TRUE,T1228)</f>
        <v>3000</v>
      </c>
      <c r="U1229" s="17">
        <f t="shared" si="99"/>
        <v>146.81892332789559</v>
      </c>
    </row>
    <row r="1230" spans="7:21" x14ac:dyDescent="0.25">
      <c r="G1230" s="15">
        <v>1228</v>
      </c>
      <c r="H1230" s="17">
        <f t="shared" si="95"/>
        <v>20.45</v>
      </c>
      <c r="I1230" cm="1">
        <f t="array" ref="I1230">_xlfn.IFS(AND(NOT($I1229=0),$J1229),0,NOT($J1229),$I1229+$B$27,TRUE,$I1229)</f>
        <v>0</v>
      </c>
      <c r="J1230" t="b" cm="1">
        <f t="array" ref="J1230">_xlfn.IFS($I1230&gt;=$C$5-$B$27,TRUE,$P1230&gt;=$B$6,FALSE,TRUE,$J1229)</f>
        <v>1</v>
      </c>
      <c r="K1230" t="b" cm="1">
        <f t="array" ref="K1230">_xlfn.IFS($L1230&gt;=$B$4-$B$27,FALSE,$I1230&gt;=$B$5-$B$27,TRUE,AND($J1230,NOT($K1229)),FALSE,$K1229,TRUE,TRUE,FALSE)</f>
        <v>0</v>
      </c>
      <c r="L1230" cm="1">
        <f t="array" ref="L1230">_xlfn.IFS($K1229,$L1229+$B$27,NOT($K1229),0,TRUE,$K1229)</f>
        <v>0</v>
      </c>
      <c r="M1230" t="b" cm="1">
        <f t="array" ref="M1230">_xlfn.IFS($K1230,FALSE,AND($J1230,NOT($K1230),$P1230&lt;$B$6),TRUE,TRUE,FALSE)</f>
        <v>1</v>
      </c>
      <c r="N1230" cm="1">
        <f t="array" ref="N1230">_xlfn.IFS($N1229&gt;=$C$7-$B$27,0,$M1229,$N1229+$B$27,TRUE,0)</f>
        <v>0</v>
      </c>
      <c r="O1230" t="b" cm="1">
        <f t="array" ref="O1230">_xlfn.IFS(AND($J1230,NOT($K1230),NOT($M1230)),TRUE,$P1230&gt;=$B$6,FALSE,AND($J1230,NOT($K1230),$M1230,$N1230=0),TRUE,TRUE,FALSE)</f>
        <v>1</v>
      </c>
      <c r="P1230" cm="1">
        <f t="array" ref="P1230">_xlfn.IFS(AND($O1229,$P1229&lt;$B$6),$P1229+1,AND(NOT($J1229),$P1229&gt;0),0,TRUE,$P1229)</f>
        <v>8</v>
      </c>
      <c r="Q1230" s="1">
        <f t="shared" si="96"/>
        <v>68</v>
      </c>
      <c r="R1230" s="1">
        <f t="shared" si="97"/>
        <v>3400</v>
      </c>
      <c r="S1230" s="17">
        <f t="shared" si="98"/>
        <v>166.25916870415648</v>
      </c>
      <c r="T1230" s="1" cm="1">
        <f t="array" ref="T1230">_xlfn.IFS($B$6=1,Q1230*$B$10,AND(P1229=0,P1230&gt;=1),T1229+$B$6*$B$10*$B$8,TRUE,T1229)</f>
        <v>3000</v>
      </c>
      <c r="U1230" s="17">
        <f t="shared" si="99"/>
        <v>146.69926650366747</v>
      </c>
    </row>
    <row r="1231" spans="7:21" x14ac:dyDescent="0.25">
      <c r="G1231" s="15">
        <v>1229</v>
      </c>
      <c r="H1231" s="17">
        <f t="shared" si="95"/>
        <v>20.466666666666665</v>
      </c>
      <c r="I1231" cm="1">
        <f t="array" ref="I1231">_xlfn.IFS(AND(NOT($I1230=0),$J1230),0,NOT($J1230),$I1230+$B$27,TRUE,$I1230)</f>
        <v>0</v>
      </c>
      <c r="J1231" t="b" cm="1">
        <f t="array" ref="J1231">_xlfn.IFS($I1231&gt;=$C$5-$B$27,TRUE,$P1231&gt;=$B$6,FALSE,TRUE,$J1230)</f>
        <v>1</v>
      </c>
      <c r="K1231" t="b" cm="1">
        <f t="array" ref="K1231">_xlfn.IFS($L1231&gt;=$B$4-$B$27,FALSE,$I1231&gt;=$B$5-$B$27,TRUE,AND($J1231,NOT($K1230)),FALSE,$K1230,TRUE,TRUE,FALSE)</f>
        <v>0</v>
      </c>
      <c r="L1231" cm="1">
        <f t="array" ref="L1231">_xlfn.IFS($K1230,$L1230+$B$27,NOT($K1230),0,TRUE,$K1230)</f>
        <v>0</v>
      </c>
      <c r="M1231" t="b" cm="1">
        <f t="array" ref="M1231">_xlfn.IFS($K1231,FALSE,AND($J1231,NOT($K1231),$P1231&lt;$B$6),TRUE,TRUE,FALSE)</f>
        <v>1</v>
      </c>
      <c r="N1231" cm="1">
        <f t="array" ref="N1231">_xlfn.IFS($N1230&gt;=$C$7-$B$27,0,$M1230,$N1230+$B$27,TRUE,0)</f>
        <v>1.6666666666666666E-2</v>
      </c>
      <c r="O1231" t="b" cm="1">
        <f t="array" ref="O1231">_xlfn.IFS(AND($J1231,NOT($K1231),NOT($M1231)),TRUE,$P1231&gt;=$B$6,FALSE,AND($J1231,NOT($K1231),$M1231,$N1231=0),TRUE,TRUE,FALSE)</f>
        <v>0</v>
      </c>
      <c r="P1231" cm="1">
        <f t="array" ref="P1231">_xlfn.IFS(AND($O1230,$P1230&lt;$B$6),$P1230+1,AND(NOT($J1230),$P1230&gt;0),0,TRUE,$P1230)</f>
        <v>9</v>
      </c>
      <c r="Q1231" s="1">
        <f t="shared" si="96"/>
        <v>69</v>
      </c>
      <c r="R1231" s="1">
        <f t="shared" si="97"/>
        <v>3450</v>
      </c>
      <c r="S1231" s="17">
        <f t="shared" si="98"/>
        <v>168.56677524429969</v>
      </c>
      <c r="T1231" s="1" cm="1">
        <f t="array" ref="T1231">_xlfn.IFS($B$6=1,Q1231*$B$10,AND(P1230=0,P1231&gt;=1),T1230+$B$6*$B$10*$B$8,TRUE,T1230)</f>
        <v>3000</v>
      </c>
      <c r="U1231" s="17">
        <f t="shared" si="99"/>
        <v>146.57980456026061</v>
      </c>
    </row>
    <row r="1232" spans="7:21" x14ac:dyDescent="0.25">
      <c r="G1232" s="15">
        <v>1230</v>
      </c>
      <c r="H1232" s="17">
        <f t="shared" si="95"/>
        <v>20.483333333333334</v>
      </c>
      <c r="I1232" cm="1">
        <f t="array" ref="I1232">_xlfn.IFS(AND(NOT($I1231=0),$J1231),0,NOT($J1231),$I1231+$B$27,TRUE,$I1231)</f>
        <v>0</v>
      </c>
      <c r="J1232" t="b" cm="1">
        <f t="array" ref="J1232">_xlfn.IFS($I1232&gt;=$C$5-$B$27,TRUE,$P1232&gt;=$B$6,FALSE,TRUE,$J1231)</f>
        <v>1</v>
      </c>
      <c r="K1232" t="b" cm="1">
        <f t="array" ref="K1232">_xlfn.IFS($L1232&gt;=$B$4-$B$27,FALSE,$I1232&gt;=$B$5-$B$27,TRUE,AND($J1232,NOT($K1231)),FALSE,$K1231,TRUE,TRUE,FALSE)</f>
        <v>0</v>
      </c>
      <c r="L1232" cm="1">
        <f t="array" ref="L1232">_xlfn.IFS($K1231,$L1231+$B$27,NOT($K1231),0,TRUE,$K1231)</f>
        <v>0</v>
      </c>
      <c r="M1232" t="b" cm="1">
        <f t="array" ref="M1232">_xlfn.IFS($K1232,FALSE,AND($J1232,NOT($K1232),$P1232&lt;$B$6),TRUE,TRUE,FALSE)</f>
        <v>1</v>
      </c>
      <c r="N1232" cm="1">
        <f t="array" ref="N1232">_xlfn.IFS($N1231&gt;=$C$7-$B$27,0,$M1231,$N1231+$B$27,TRUE,0)</f>
        <v>3.3333333333333333E-2</v>
      </c>
      <c r="O1232" t="b" cm="1">
        <f t="array" ref="O1232">_xlfn.IFS(AND($J1232,NOT($K1232),NOT($M1232)),TRUE,$P1232&gt;=$B$6,FALSE,AND($J1232,NOT($K1232),$M1232,$N1232=0),TRUE,TRUE,FALSE)</f>
        <v>0</v>
      </c>
      <c r="P1232" cm="1">
        <f t="array" ref="P1232">_xlfn.IFS(AND($O1231,$P1231&lt;$B$6),$P1231+1,AND(NOT($J1231),$P1231&gt;0),0,TRUE,$P1231)</f>
        <v>9</v>
      </c>
      <c r="Q1232" s="1">
        <f t="shared" si="96"/>
        <v>69</v>
      </c>
      <c r="R1232" s="1">
        <f t="shared" si="97"/>
        <v>3450</v>
      </c>
      <c r="S1232" s="17">
        <f t="shared" si="98"/>
        <v>168.42961757526444</v>
      </c>
      <c r="T1232" s="1" cm="1">
        <f t="array" ref="T1232">_xlfn.IFS($B$6=1,Q1232*$B$10,AND(P1231=0,P1232&gt;=1),T1231+$B$6*$B$10*$B$8,TRUE,T1231)</f>
        <v>3000</v>
      </c>
      <c r="U1232" s="17">
        <f t="shared" si="99"/>
        <v>146.46053702196906</v>
      </c>
    </row>
    <row r="1233" spans="7:21" x14ac:dyDescent="0.25">
      <c r="G1233" s="15">
        <v>1231</v>
      </c>
      <c r="H1233" s="17">
        <f t="shared" si="95"/>
        <v>20.5</v>
      </c>
      <c r="I1233" cm="1">
        <f t="array" ref="I1233">_xlfn.IFS(AND(NOT($I1232=0),$J1232),0,NOT($J1232),$I1232+$B$27,TRUE,$I1232)</f>
        <v>0</v>
      </c>
      <c r="J1233" t="b" cm="1">
        <f t="array" ref="J1233">_xlfn.IFS($I1233&gt;=$C$5-$B$27,TRUE,$P1233&gt;=$B$6,FALSE,TRUE,$J1232)</f>
        <v>1</v>
      </c>
      <c r="K1233" t="b" cm="1">
        <f t="array" ref="K1233">_xlfn.IFS($L1233&gt;=$B$4-$B$27,FALSE,$I1233&gt;=$B$5-$B$27,TRUE,AND($J1233,NOT($K1232)),FALSE,$K1232,TRUE,TRUE,FALSE)</f>
        <v>0</v>
      </c>
      <c r="L1233" cm="1">
        <f t="array" ref="L1233">_xlfn.IFS($K1232,$L1232+$B$27,NOT($K1232),0,TRUE,$K1232)</f>
        <v>0</v>
      </c>
      <c r="M1233" t="b" cm="1">
        <f t="array" ref="M1233">_xlfn.IFS($K1233,FALSE,AND($J1233,NOT($K1233),$P1233&lt;$B$6),TRUE,TRUE,FALSE)</f>
        <v>1</v>
      </c>
      <c r="N1233" cm="1">
        <f t="array" ref="N1233">_xlfn.IFS($N1232&gt;=$C$7-$B$27,0,$M1232,$N1232+$B$27,TRUE,0)</f>
        <v>0</v>
      </c>
      <c r="O1233" t="b" cm="1">
        <f t="array" ref="O1233">_xlfn.IFS(AND($J1233,NOT($K1233),NOT($M1233)),TRUE,$P1233&gt;=$B$6,FALSE,AND($J1233,NOT($K1233),$M1233,$N1233=0),TRUE,TRUE,FALSE)</f>
        <v>1</v>
      </c>
      <c r="P1233" cm="1">
        <f t="array" ref="P1233">_xlfn.IFS(AND($O1232,$P1232&lt;$B$6),$P1232+1,AND(NOT($J1232),$P1232&gt;0),0,TRUE,$P1232)</f>
        <v>9</v>
      </c>
      <c r="Q1233" s="1">
        <f t="shared" si="96"/>
        <v>69</v>
      </c>
      <c r="R1233" s="1">
        <f t="shared" si="97"/>
        <v>3450</v>
      </c>
      <c r="S1233" s="17">
        <f t="shared" si="98"/>
        <v>168.29268292682926</v>
      </c>
      <c r="T1233" s="1" cm="1">
        <f t="array" ref="T1233">_xlfn.IFS($B$6=1,Q1233*$B$10,AND(P1232=0,P1233&gt;=1),T1232+$B$6*$B$10*$B$8,TRUE,T1232)</f>
        <v>3000</v>
      </c>
      <c r="U1233" s="17">
        <f t="shared" si="99"/>
        <v>146.34146341463415</v>
      </c>
    </row>
    <row r="1234" spans="7:21" x14ac:dyDescent="0.25">
      <c r="G1234" s="15">
        <v>1232</v>
      </c>
      <c r="H1234" s="17">
        <f t="shared" si="95"/>
        <v>20.516666666666666</v>
      </c>
      <c r="I1234" cm="1">
        <f t="array" ref="I1234">_xlfn.IFS(AND(NOT($I1233=0),$J1233),0,NOT($J1233),$I1233+$B$27,TRUE,$I1233)</f>
        <v>0</v>
      </c>
      <c r="J1234" t="b" cm="1">
        <f t="array" ref="J1234">_xlfn.IFS($I1234&gt;=$C$5-$B$27,TRUE,$P1234&gt;=$B$6,FALSE,TRUE,$J1233)</f>
        <v>1</v>
      </c>
      <c r="K1234" t="b" cm="1">
        <f t="array" ref="K1234">_xlfn.IFS($L1234&gt;=$B$4-$B$27,FALSE,$I1234&gt;=$B$5-$B$27,TRUE,AND($J1234,NOT($K1233)),FALSE,$K1233,TRUE,TRUE,FALSE)</f>
        <v>0</v>
      </c>
      <c r="L1234" cm="1">
        <f t="array" ref="L1234">_xlfn.IFS($K1233,$L1233+$B$27,NOT($K1233),0,TRUE,$K1233)</f>
        <v>0</v>
      </c>
      <c r="M1234" t="b" cm="1">
        <f t="array" ref="M1234">_xlfn.IFS($K1234,FALSE,AND($J1234,NOT($K1234),$P1234&lt;$B$6),TRUE,TRUE,FALSE)</f>
        <v>1</v>
      </c>
      <c r="N1234" cm="1">
        <f t="array" ref="N1234">_xlfn.IFS($N1233&gt;=$C$7-$B$27,0,$M1233,$N1233+$B$27,TRUE,0)</f>
        <v>1.6666666666666666E-2</v>
      </c>
      <c r="O1234" t="b" cm="1">
        <f t="array" ref="O1234">_xlfn.IFS(AND($J1234,NOT($K1234),NOT($M1234)),TRUE,$P1234&gt;=$B$6,FALSE,AND($J1234,NOT($K1234),$M1234,$N1234=0),TRUE,TRUE,FALSE)</f>
        <v>0</v>
      </c>
      <c r="P1234" cm="1">
        <f t="array" ref="P1234">_xlfn.IFS(AND($O1233,$P1233&lt;$B$6),$P1233+1,AND(NOT($J1233),$P1233&gt;0),0,TRUE,$P1233)</f>
        <v>10</v>
      </c>
      <c r="Q1234" s="1">
        <f t="shared" si="96"/>
        <v>70</v>
      </c>
      <c r="R1234" s="1">
        <f t="shared" si="97"/>
        <v>3500</v>
      </c>
      <c r="S1234" s="17">
        <f t="shared" si="98"/>
        <v>170.59301380991064</v>
      </c>
      <c r="T1234" s="1" cm="1">
        <f t="array" ref="T1234">_xlfn.IFS($B$6=1,Q1234*$B$10,AND(P1233=0,P1234&gt;=1),T1233+$B$6*$B$10*$B$8,TRUE,T1233)</f>
        <v>3000</v>
      </c>
      <c r="U1234" s="17">
        <f t="shared" si="99"/>
        <v>146.2225832656377</v>
      </c>
    </row>
    <row r="1235" spans="7:21" x14ac:dyDescent="0.25">
      <c r="G1235" s="15">
        <v>1233</v>
      </c>
      <c r="H1235" s="17">
        <f t="shared" si="95"/>
        <v>20.533333333333331</v>
      </c>
      <c r="I1235" cm="1">
        <f t="array" ref="I1235">_xlfn.IFS(AND(NOT($I1234=0),$J1234),0,NOT($J1234),$I1234+$B$27,TRUE,$I1234)</f>
        <v>0</v>
      </c>
      <c r="J1235" t="b" cm="1">
        <f t="array" ref="J1235">_xlfn.IFS($I1235&gt;=$C$5-$B$27,TRUE,$P1235&gt;=$B$6,FALSE,TRUE,$J1234)</f>
        <v>1</v>
      </c>
      <c r="K1235" t="b" cm="1">
        <f t="array" ref="K1235">_xlfn.IFS($L1235&gt;=$B$4-$B$27,FALSE,$I1235&gt;=$B$5-$B$27,TRUE,AND($J1235,NOT($K1234)),FALSE,$K1234,TRUE,TRUE,FALSE)</f>
        <v>0</v>
      </c>
      <c r="L1235" cm="1">
        <f t="array" ref="L1235">_xlfn.IFS($K1234,$L1234+$B$27,NOT($K1234),0,TRUE,$K1234)</f>
        <v>0</v>
      </c>
      <c r="M1235" t="b" cm="1">
        <f t="array" ref="M1235">_xlfn.IFS($K1235,FALSE,AND($J1235,NOT($K1235),$P1235&lt;$B$6),TRUE,TRUE,FALSE)</f>
        <v>1</v>
      </c>
      <c r="N1235" cm="1">
        <f t="array" ref="N1235">_xlfn.IFS($N1234&gt;=$C$7-$B$27,0,$M1234,$N1234+$B$27,TRUE,0)</f>
        <v>3.3333333333333333E-2</v>
      </c>
      <c r="O1235" t="b" cm="1">
        <f t="array" ref="O1235">_xlfn.IFS(AND($J1235,NOT($K1235),NOT($M1235)),TRUE,$P1235&gt;=$B$6,FALSE,AND($J1235,NOT($K1235),$M1235,$N1235=0),TRUE,TRUE,FALSE)</f>
        <v>0</v>
      </c>
      <c r="P1235" cm="1">
        <f t="array" ref="P1235">_xlfn.IFS(AND($O1234,$P1234&lt;$B$6),$P1234+1,AND(NOT($J1234),$P1234&gt;0),0,TRUE,$P1234)</f>
        <v>10</v>
      </c>
      <c r="Q1235" s="1">
        <f t="shared" si="96"/>
        <v>70</v>
      </c>
      <c r="R1235" s="1">
        <f t="shared" si="97"/>
        <v>3500</v>
      </c>
      <c r="S1235" s="17">
        <f t="shared" si="98"/>
        <v>170.45454545454547</v>
      </c>
      <c r="T1235" s="1" cm="1">
        <f t="array" ref="T1235">_xlfn.IFS($B$6=1,Q1235*$B$10,AND(P1234=0,P1235&gt;=1),T1234+$B$6*$B$10*$B$8,TRUE,T1234)</f>
        <v>3000</v>
      </c>
      <c r="U1235" s="17">
        <f t="shared" si="99"/>
        <v>146.10389610389612</v>
      </c>
    </row>
    <row r="1236" spans="7:21" x14ac:dyDescent="0.25">
      <c r="G1236" s="15">
        <v>1234</v>
      </c>
      <c r="H1236" s="17">
        <f t="shared" si="95"/>
        <v>20.55</v>
      </c>
      <c r="I1236" cm="1">
        <f t="array" ref="I1236">_xlfn.IFS(AND(NOT($I1235=0),$J1235),0,NOT($J1235),$I1235+$B$27,TRUE,$I1235)</f>
        <v>0</v>
      </c>
      <c r="J1236" t="b" cm="1">
        <f t="array" ref="J1236">_xlfn.IFS($I1236&gt;=$C$5-$B$27,TRUE,$P1236&gt;=$B$6,FALSE,TRUE,$J1235)</f>
        <v>1</v>
      </c>
      <c r="K1236" t="b" cm="1">
        <f t="array" ref="K1236">_xlfn.IFS($L1236&gt;=$B$4-$B$27,FALSE,$I1236&gt;=$B$5-$B$27,TRUE,AND($J1236,NOT($K1235)),FALSE,$K1235,TRUE,TRUE,FALSE)</f>
        <v>0</v>
      </c>
      <c r="L1236" cm="1">
        <f t="array" ref="L1236">_xlfn.IFS($K1235,$L1235+$B$27,NOT($K1235),0,TRUE,$K1235)</f>
        <v>0</v>
      </c>
      <c r="M1236" t="b" cm="1">
        <f t="array" ref="M1236">_xlfn.IFS($K1236,FALSE,AND($J1236,NOT($K1236),$P1236&lt;$B$6),TRUE,TRUE,FALSE)</f>
        <v>1</v>
      </c>
      <c r="N1236" cm="1">
        <f t="array" ref="N1236">_xlfn.IFS($N1235&gt;=$C$7-$B$27,0,$M1235,$N1235+$B$27,TRUE,0)</f>
        <v>0</v>
      </c>
      <c r="O1236" t="b" cm="1">
        <f t="array" ref="O1236">_xlfn.IFS(AND($J1236,NOT($K1236),NOT($M1236)),TRUE,$P1236&gt;=$B$6,FALSE,AND($J1236,NOT($K1236),$M1236,$N1236=0),TRUE,TRUE,FALSE)</f>
        <v>1</v>
      </c>
      <c r="P1236" cm="1">
        <f t="array" ref="P1236">_xlfn.IFS(AND($O1235,$P1235&lt;$B$6),$P1235+1,AND(NOT($J1235),$P1235&gt;0),0,TRUE,$P1235)</f>
        <v>10</v>
      </c>
      <c r="Q1236" s="1">
        <f t="shared" si="96"/>
        <v>70</v>
      </c>
      <c r="R1236" s="1">
        <f t="shared" si="97"/>
        <v>3500</v>
      </c>
      <c r="S1236" s="17">
        <f t="shared" si="98"/>
        <v>170.31630170316302</v>
      </c>
      <c r="T1236" s="1" cm="1">
        <f t="array" ref="T1236">_xlfn.IFS($B$6=1,Q1236*$B$10,AND(P1235=0,P1236&gt;=1),T1235+$B$6*$B$10*$B$8,TRUE,T1235)</f>
        <v>3000</v>
      </c>
      <c r="U1236" s="17">
        <f t="shared" si="99"/>
        <v>145.98540145985402</v>
      </c>
    </row>
    <row r="1237" spans="7:21" x14ac:dyDescent="0.25">
      <c r="G1237" s="15">
        <v>1235</v>
      </c>
      <c r="H1237" s="17">
        <f t="shared" si="95"/>
        <v>20.566666666666666</v>
      </c>
      <c r="I1237" cm="1">
        <f t="array" ref="I1237">_xlfn.IFS(AND(NOT($I1236=0),$J1236),0,NOT($J1236),$I1236+$B$27,TRUE,$I1236)</f>
        <v>0</v>
      </c>
      <c r="J1237" t="b" cm="1">
        <f t="array" ref="J1237">_xlfn.IFS($I1237&gt;=$C$5-$B$27,TRUE,$P1237&gt;=$B$6,FALSE,TRUE,$J1236)</f>
        <v>1</v>
      </c>
      <c r="K1237" t="b" cm="1">
        <f t="array" ref="K1237">_xlfn.IFS($L1237&gt;=$B$4-$B$27,FALSE,$I1237&gt;=$B$5-$B$27,TRUE,AND($J1237,NOT($K1236)),FALSE,$K1236,TRUE,TRUE,FALSE)</f>
        <v>0</v>
      </c>
      <c r="L1237" cm="1">
        <f t="array" ref="L1237">_xlfn.IFS($K1236,$L1236+$B$27,NOT($K1236),0,TRUE,$K1236)</f>
        <v>0</v>
      </c>
      <c r="M1237" t="b" cm="1">
        <f t="array" ref="M1237">_xlfn.IFS($K1237,FALSE,AND($J1237,NOT($K1237),$P1237&lt;$B$6),TRUE,TRUE,FALSE)</f>
        <v>1</v>
      </c>
      <c r="N1237" cm="1">
        <f t="array" ref="N1237">_xlfn.IFS($N1236&gt;=$C$7-$B$27,0,$M1236,$N1236+$B$27,TRUE,0)</f>
        <v>1.6666666666666666E-2</v>
      </c>
      <c r="O1237" t="b" cm="1">
        <f t="array" ref="O1237">_xlfn.IFS(AND($J1237,NOT($K1237),NOT($M1237)),TRUE,$P1237&gt;=$B$6,FALSE,AND($J1237,NOT($K1237),$M1237,$N1237=0),TRUE,TRUE,FALSE)</f>
        <v>0</v>
      </c>
      <c r="P1237" cm="1">
        <f t="array" ref="P1237">_xlfn.IFS(AND($O1236,$P1236&lt;$B$6),$P1236+1,AND(NOT($J1236),$P1236&gt;0),0,TRUE,$P1236)</f>
        <v>11</v>
      </c>
      <c r="Q1237" s="1">
        <f t="shared" si="96"/>
        <v>71</v>
      </c>
      <c r="R1237" s="1">
        <f t="shared" si="97"/>
        <v>3550</v>
      </c>
      <c r="S1237" s="17">
        <f t="shared" si="98"/>
        <v>172.60940032414911</v>
      </c>
      <c r="T1237" s="1" cm="1">
        <f t="array" ref="T1237">_xlfn.IFS($B$6=1,Q1237*$B$10,AND(P1236=0,P1237&gt;=1),T1236+$B$6*$B$10*$B$8,TRUE,T1236)</f>
        <v>3000</v>
      </c>
      <c r="U1237" s="17">
        <f t="shared" si="99"/>
        <v>145.86709886547811</v>
      </c>
    </row>
    <row r="1238" spans="7:21" x14ac:dyDescent="0.25">
      <c r="G1238" s="15">
        <v>1236</v>
      </c>
      <c r="H1238" s="17">
        <f t="shared" si="95"/>
        <v>20.583333333333332</v>
      </c>
      <c r="I1238" cm="1">
        <f t="array" ref="I1238">_xlfn.IFS(AND(NOT($I1237=0),$J1237),0,NOT($J1237),$I1237+$B$27,TRUE,$I1237)</f>
        <v>0</v>
      </c>
      <c r="J1238" t="b" cm="1">
        <f t="array" ref="J1238">_xlfn.IFS($I1238&gt;=$C$5-$B$27,TRUE,$P1238&gt;=$B$6,FALSE,TRUE,$J1237)</f>
        <v>1</v>
      </c>
      <c r="K1238" t="b" cm="1">
        <f t="array" ref="K1238">_xlfn.IFS($L1238&gt;=$B$4-$B$27,FALSE,$I1238&gt;=$B$5-$B$27,TRUE,AND($J1238,NOT($K1237)),FALSE,$K1237,TRUE,TRUE,FALSE)</f>
        <v>0</v>
      </c>
      <c r="L1238" cm="1">
        <f t="array" ref="L1238">_xlfn.IFS($K1237,$L1237+$B$27,NOT($K1237),0,TRUE,$K1237)</f>
        <v>0</v>
      </c>
      <c r="M1238" t="b" cm="1">
        <f t="array" ref="M1238">_xlfn.IFS($K1238,FALSE,AND($J1238,NOT($K1238),$P1238&lt;$B$6),TRUE,TRUE,FALSE)</f>
        <v>1</v>
      </c>
      <c r="N1238" cm="1">
        <f t="array" ref="N1238">_xlfn.IFS($N1237&gt;=$C$7-$B$27,0,$M1237,$N1237+$B$27,TRUE,0)</f>
        <v>3.3333333333333333E-2</v>
      </c>
      <c r="O1238" t="b" cm="1">
        <f t="array" ref="O1238">_xlfn.IFS(AND($J1238,NOT($K1238),NOT($M1238)),TRUE,$P1238&gt;=$B$6,FALSE,AND($J1238,NOT($K1238),$M1238,$N1238=0),TRUE,TRUE,FALSE)</f>
        <v>0</v>
      </c>
      <c r="P1238" cm="1">
        <f t="array" ref="P1238">_xlfn.IFS(AND($O1237,$P1237&lt;$B$6),$P1237+1,AND(NOT($J1237),$P1237&gt;0),0,TRUE,$P1237)</f>
        <v>11</v>
      </c>
      <c r="Q1238" s="1">
        <f t="shared" si="96"/>
        <v>71</v>
      </c>
      <c r="R1238" s="1">
        <f t="shared" si="97"/>
        <v>3550</v>
      </c>
      <c r="S1238" s="17">
        <f t="shared" si="98"/>
        <v>172.46963562753038</v>
      </c>
      <c r="T1238" s="1" cm="1">
        <f t="array" ref="T1238">_xlfn.IFS($B$6=1,Q1238*$B$10,AND(P1237=0,P1238&gt;=1),T1237+$B$6*$B$10*$B$8,TRUE,T1237)</f>
        <v>3000</v>
      </c>
      <c r="U1238" s="17">
        <f t="shared" si="99"/>
        <v>145.74898785425103</v>
      </c>
    </row>
    <row r="1239" spans="7:21" x14ac:dyDescent="0.25">
      <c r="G1239" s="15">
        <v>1237</v>
      </c>
      <c r="H1239" s="17">
        <f t="shared" si="95"/>
        <v>20.6</v>
      </c>
      <c r="I1239" cm="1">
        <f t="array" ref="I1239">_xlfn.IFS(AND(NOT($I1238=0),$J1238),0,NOT($J1238),$I1238+$B$27,TRUE,$I1238)</f>
        <v>0</v>
      </c>
      <c r="J1239" t="b" cm="1">
        <f t="array" ref="J1239">_xlfn.IFS($I1239&gt;=$C$5-$B$27,TRUE,$P1239&gt;=$B$6,FALSE,TRUE,$J1238)</f>
        <v>1</v>
      </c>
      <c r="K1239" t="b" cm="1">
        <f t="array" ref="K1239">_xlfn.IFS($L1239&gt;=$B$4-$B$27,FALSE,$I1239&gt;=$B$5-$B$27,TRUE,AND($J1239,NOT($K1238)),FALSE,$K1238,TRUE,TRUE,FALSE)</f>
        <v>0</v>
      </c>
      <c r="L1239" cm="1">
        <f t="array" ref="L1239">_xlfn.IFS($K1238,$L1238+$B$27,NOT($K1238),0,TRUE,$K1238)</f>
        <v>0</v>
      </c>
      <c r="M1239" t="b" cm="1">
        <f t="array" ref="M1239">_xlfn.IFS($K1239,FALSE,AND($J1239,NOT($K1239),$P1239&lt;$B$6),TRUE,TRUE,FALSE)</f>
        <v>1</v>
      </c>
      <c r="N1239" cm="1">
        <f t="array" ref="N1239">_xlfn.IFS($N1238&gt;=$C$7-$B$27,0,$M1238,$N1238+$B$27,TRUE,0)</f>
        <v>0</v>
      </c>
      <c r="O1239" t="b" cm="1">
        <f t="array" ref="O1239">_xlfn.IFS(AND($J1239,NOT($K1239),NOT($M1239)),TRUE,$P1239&gt;=$B$6,FALSE,AND($J1239,NOT($K1239),$M1239,$N1239=0),TRUE,TRUE,FALSE)</f>
        <v>1</v>
      </c>
      <c r="P1239" cm="1">
        <f t="array" ref="P1239">_xlfn.IFS(AND($O1238,$P1238&lt;$B$6),$P1238+1,AND(NOT($J1238),$P1238&gt;0),0,TRUE,$P1238)</f>
        <v>11</v>
      </c>
      <c r="Q1239" s="1">
        <f t="shared" si="96"/>
        <v>71</v>
      </c>
      <c r="R1239" s="1">
        <f t="shared" si="97"/>
        <v>3550</v>
      </c>
      <c r="S1239" s="17">
        <f t="shared" si="98"/>
        <v>172.33009708737862</v>
      </c>
      <c r="T1239" s="1" cm="1">
        <f t="array" ref="T1239">_xlfn.IFS($B$6=1,Q1239*$B$10,AND(P1238=0,P1239&gt;=1),T1238+$B$6*$B$10*$B$8,TRUE,T1238)</f>
        <v>3000</v>
      </c>
      <c r="U1239" s="17">
        <f t="shared" si="99"/>
        <v>145.63106796116503</v>
      </c>
    </row>
    <row r="1240" spans="7:21" x14ac:dyDescent="0.25">
      <c r="G1240" s="15">
        <v>1238</v>
      </c>
      <c r="H1240" s="17">
        <f t="shared" si="95"/>
        <v>20.616666666666667</v>
      </c>
      <c r="I1240" cm="1">
        <f t="array" ref="I1240">_xlfn.IFS(AND(NOT($I1239=0),$J1239),0,NOT($J1239),$I1239+$B$27,TRUE,$I1239)</f>
        <v>0</v>
      </c>
      <c r="J1240" t="b" cm="1">
        <f t="array" ref="J1240">_xlfn.IFS($I1240&gt;=$C$5-$B$27,TRUE,$P1240&gt;=$B$6,FALSE,TRUE,$J1239)</f>
        <v>1</v>
      </c>
      <c r="K1240" t="b" cm="1">
        <f t="array" ref="K1240">_xlfn.IFS($L1240&gt;=$B$4-$B$27,FALSE,$I1240&gt;=$B$5-$B$27,TRUE,AND($J1240,NOT($K1239)),FALSE,$K1239,TRUE,TRUE,FALSE)</f>
        <v>0</v>
      </c>
      <c r="L1240" cm="1">
        <f t="array" ref="L1240">_xlfn.IFS($K1239,$L1239+$B$27,NOT($K1239),0,TRUE,$K1239)</f>
        <v>0</v>
      </c>
      <c r="M1240" t="b" cm="1">
        <f t="array" ref="M1240">_xlfn.IFS($K1240,FALSE,AND($J1240,NOT($K1240),$P1240&lt;$B$6),TRUE,TRUE,FALSE)</f>
        <v>1</v>
      </c>
      <c r="N1240" cm="1">
        <f t="array" ref="N1240">_xlfn.IFS($N1239&gt;=$C$7-$B$27,0,$M1239,$N1239+$B$27,TRUE,0)</f>
        <v>1.6666666666666666E-2</v>
      </c>
      <c r="O1240" t="b" cm="1">
        <f t="array" ref="O1240">_xlfn.IFS(AND($J1240,NOT($K1240),NOT($M1240)),TRUE,$P1240&gt;=$B$6,FALSE,AND($J1240,NOT($K1240),$M1240,$N1240=0),TRUE,TRUE,FALSE)</f>
        <v>0</v>
      </c>
      <c r="P1240" cm="1">
        <f t="array" ref="P1240">_xlfn.IFS(AND($O1239,$P1239&lt;$B$6),$P1239+1,AND(NOT($J1239),$P1239&gt;0),0,TRUE,$P1239)</f>
        <v>12</v>
      </c>
      <c r="Q1240" s="1">
        <f t="shared" si="96"/>
        <v>72</v>
      </c>
      <c r="R1240" s="1">
        <f t="shared" si="97"/>
        <v>3600</v>
      </c>
      <c r="S1240" s="17">
        <f t="shared" si="98"/>
        <v>174.6160064672595</v>
      </c>
      <c r="T1240" s="1" cm="1">
        <f t="array" ref="T1240">_xlfn.IFS($B$6=1,Q1240*$B$10,AND(P1239=0,P1240&gt;=1),T1239+$B$6*$B$10*$B$8,TRUE,T1239)</f>
        <v>3000</v>
      </c>
      <c r="U1240" s="17">
        <f t="shared" si="99"/>
        <v>145.51333872271624</v>
      </c>
    </row>
    <row r="1241" spans="7:21" x14ac:dyDescent="0.25">
      <c r="G1241" s="15">
        <v>1239</v>
      </c>
      <c r="H1241" s="17">
        <f t="shared" si="95"/>
        <v>20.633333333333333</v>
      </c>
      <c r="I1241" cm="1">
        <f t="array" ref="I1241">_xlfn.IFS(AND(NOT($I1240=0),$J1240),0,NOT($J1240),$I1240+$B$27,TRUE,$I1240)</f>
        <v>0</v>
      </c>
      <c r="J1241" t="b" cm="1">
        <f t="array" ref="J1241">_xlfn.IFS($I1241&gt;=$C$5-$B$27,TRUE,$P1241&gt;=$B$6,FALSE,TRUE,$J1240)</f>
        <v>1</v>
      </c>
      <c r="K1241" t="b" cm="1">
        <f t="array" ref="K1241">_xlfn.IFS($L1241&gt;=$B$4-$B$27,FALSE,$I1241&gt;=$B$5-$B$27,TRUE,AND($J1241,NOT($K1240)),FALSE,$K1240,TRUE,TRUE,FALSE)</f>
        <v>0</v>
      </c>
      <c r="L1241" cm="1">
        <f t="array" ref="L1241">_xlfn.IFS($K1240,$L1240+$B$27,NOT($K1240),0,TRUE,$K1240)</f>
        <v>0</v>
      </c>
      <c r="M1241" t="b" cm="1">
        <f t="array" ref="M1241">_xlfn.IFS($K1241,FALSE,AND($J1241,NOT($K1241),$P1241&lt;$B$6),TRUE,TRUE,FALSE)</f>
        <v>1</v>
      </c>
      <c r="N1241" cm="1">
        <f t="array" ref="N1241">_xlfn.IFS($N1240&gt;=$C$7-$B$27,0,$M1240,$N1240+$B$27,TRUE,0)</f>
        <v>3.3333333333333333E-2</v>
      </c>
      <c r="O1241" t="b" cm="1">
        <f t="array" ref="O1241">_xlfn.IFS(AND($J1241,NOT($K1241),NOT($M1241)),TRUE,$P1241&gt;=$B$6,FALSE,AND($J1241,NOT($K1241),$M1241,$N1241=0),TRUE,TRUE,FALSE)</f>
        <v>0</v>
      </c>
      <c r="P1241" cm="1">
        <f t="array" ref="P1241">_xlfn.IFS(AND($O1240,$P1240&lt;$B$6),$P1240+1,AND(NOT($J1240),$P1240&gt;0),0,TRUE,$P1240)</f>
        <v>12</v>
      </c>
      <c r="Q1241" s="1">
        <f t="shared" si="96"/>
        <v>72</v>
      </c>
      <c r="R1241" s="1">
        <f t="shared" si="97"/>
        <v>3600</v>
      </c>
      <c r="S1241" s="17">
        <f t="shared" si="98"/>
        <v>174.47495961227787</v>
      </c>
      <c r="T1241" s="1" cm="1">
        <f t="array" ref="T1241">_xlfn.IFS($B$6=1,Q1241*$B$10,AND(P1240=0,P1241&gt;=1),T1240+$B$6*$B$10*$B$8,TRUE,T1240)</f>
        <v>3000</v>
      </c>
      <c r="U1241" s="17">
        <f t="shared" si="99"/>
        <v>145.39579967689824</v>
      </c>
    </row>
    <row r="1242" spans="7:21" x14ac:dyDescent="0.25">
      <c r="G1242" s="15">
        <v>1240</v>
      </c>
      <c r="H1242" s="17">
        <f t="shared" si="95"/>
        <v>20.65</v>
      </c>
      <c r="I1242" cm="1">
        <f t="array" ref="I1242">_xlfn.IFS(AND(NOT($I1241=0),$J1241),0,NOT($J1241),$I1241+$B$27,TRUE,$I1241)</f>
        <v>0</v>
      </c>
      <c r="J1242" t="b" cm="1">
        <f t="array" ref="J1242">_xlfn.IFS($I1242&gt;=$C$5-$B$27,TRUE,$P1242&gt;=$B$6,FALSE,TRUE,$J1241)</f>
        <v>1</v>
      </c>
      <c r="K1242" t="b" cm="1">
        <f t="array" ref="K1242">_xlfn.IFS($L1242&gt;=$B$4-$B$27,FALSE,$I1242&gt;=$B$5-$B$27,TRUE,AND($J1242,NOT($K1241)),FALSE,$K1241,TRUE,TRUE,FALSE)</f>
        <v>0</v>
      </c>
      <c r="L1242" cm="1">
        <f t="array" ref="L1242">_xlfn.IFS($K1241,$L1241+$B$27,NOT($K1241),0,TRUE,$K1241)</f>
        <v>0</v>
      </c>
      <c r="M1242" t="b" cm="1">
        <f t="array" ref="M1242">_xlfn.IFS($K1242,FALSE,AND($J1242,NOT($K1242),$P1242&lt;$B$6),TRUE,TRUE,FALSE)</f>
        <v>1</v>
      </c>
      <c r="N1242" cm="1">
        <f t="array" ref="N1242">_xlfn.IFS($N1241&gt;=$C$7-$B$27,0,$M1241,$N1241+$B$27,TRUE,0)</f>
        <v>0</v>
      </c>
      <c r="O1242" t="b" cm="1">
        <f t="array" ref="O1242">_xlfn.IFS(AND($J1242,NOT($K1242),NOT($M1242)),TRUE,$P1242&gt;=$B$6,FALSE,AND($J1242,NOT($K1242),$M1242,$N1242=0),TRUE,TRUE,FALSE)</f>
        <v>1</v>
      </c>
      <c r="P1242" cm="1">
        <f t="array" ref="P1242">_xlfn.IFS(AND($O1241,$P1241&lt;$B$6),$P1241+1,AND(NOT($J1241),$P1241&gt;0),0,TRUE,$P1241)</f>
        <v>12</v>
      </c>
      <c r="Q1242" s="1">
        <f t="shared" si="96"/>
        <v>72</v>
      </c>
      <c r="R1242" s="1">
        <f t="shared" si="97"/>
        <v>3600</v>
      </c>
      <c r="S1242" s="17">
        <f t="shared" si="98"/>
        <v>174.33414043583537</v>
      </c>
      <c r="T1242" s="1" cm="1">
        <f t="array" ref="T1242">_xlfn.IFS($B$6=1,Q1242*$B$10,AND(P1241=0,P1242&gt;=1),T1241+$B$6*$B$10*$B$8,TRUE,T1241)</f>
        <v>3000</v>
      </c>
      <c r="U1242" s="17">
        <f t="shared" si="99"/>
        <v>145.27845036319613</v>
      </c>
    </row>
    <row r="1243" spans="7:21" x14ac:dyDescent="0.25">
      <c r="G1243" s="15">
        <v>1241</v>
      </c>
      <c r="H1243" s="17">
        <f t="shared" si="95"/>
        <v>20.666666666666668</v>
      </c>
      <c r="I1243" cm="1">
        <f t="array" ref="I1243">_xlfn.IFS(AND(NOT($I1242=0),$J1242),0,NOT($J1242),$I1242+$B$27,TRUE,$I1242)</f>
        <v>0</v>
      </c>
      <c r="J1243" t="b" cm="1">
        <f t="array" ref="J1243">_xlfn.IFS($I1243&gt;=$C$5-$B$27,TRUE,$P1243&gt;=$B$6,FALSE,TRUE,$J1242)</f>
        <v>1</v>
      </c>
      <c r="K1243" t="b" cm="1">
        <f t="array" ref="K1243">_xlfn.IFS($L1243&gt;=$B$4-$B$27,FALSE,$I1243&gt;=$B$5-$B$27,TRUE,AND($J1243,NOT($K1242)),FALSE,$K1242,TRUE,TRUE,FALSE)</f>
        <v>0</v>
      </c>
      <c r="L1243" cm="1">
        <f t="array" ref="L1243">_xlfn.IFS($K1242,$L1242+$B$27,NOT($K1242),0,TRUE,$K1242)</f>
        <v>0</v>
      </c>
      <c r="M1243" t="b" cm="1">
        <f t="array" ref="M1243">_xlfn.IFS($K1243,FALSE,AND($J1243,NOT($K1243),$P1243&lt;$B$6),TRUE,TRUE,FALSE)</f>
        <v>1</v>
      </c>
      <c r="N1243" cm="1">
        <f t="array" ref="N1243">_xlfn.IFS($N1242&gt;=$C$7-$B$27,0,$M1242,$N1242+$B$27,TRUE,0)</f>
        <v>1.6666666666666666E-2</v>
      </c>
      <c r="O1243" t="b" cm="1">
        <f t="array" ref="O1243">_xlfn.IFS(AND($J1243,NOT($K1243),NOT($M1243)),TRUE,$P1243&gt;=$B$6,FALSE,AND($J1243,NOT($K1243),$M1243,$N1243=0),TRUE,TRUE,FALSE)</f>
        <v>0</v>
      </c>
      <c r="P1243" cm="1">
        <f t="array" ref="P1243">_xlfn.IFS(AND($O1242,$P1242&lt;$B$6),$P1242+1,AND(NOT($J1242),$P1242&gt;0),0,TRUE,$P1242)</f>
        <v>13</v>
      </c>
      <c r="Q1243" s="1">
        <f t="shared" si="96"/>
        <v>73</v>
      </c>
      <c r="R1243" s="1">
        <f t="shared" si="97"/>
        <v>3650</v>
      </c>
      <c r="S1243" s="17">
        <f t="shared" si="98"/>
        <v>176.61290322580643</v>
      </c>
      <c r="T1243" s="1" cm="1">
        <f t="array" ref="T1243">_xlfn.IFS($B$6=1,Q1243*$B$10,AND(P1242=0,P1243&gt;=1),T1242+$B$6*$B$10*$B$8,TRUE,T1242)</f>
        <v>3000</v>
      </c>
      <c r="U1243" s="17">
        <f t="shared" si="99"/>
        <v>145.16129032258064</v>
      </c>
    </row>
    <row r="1244" spans="7:21" x14ac:dyDescent="0.25">
      <c r="G1244" s="15">
        <v>1242</v>
      </c>
      <c r="H1244" s="17">
        <f t="shared" si="95"/>
        <v>20.683333333333334</v>
      </c>
      <c r="I1244" cm="1">
        <f t="array" ref="I1244">_xlfn.IFS(AND(NOT($I1243=0),$J1243),0,NOT($J1243),$I1243+$B$27,TRUE,$I1243)</f>
        <v>0</v>
      </c>
      <c r="J1244" t="b" cm="1">
        <f t="array" ref="J1244">_xlfn.IFS($I1244&gt;=$C$5-$B$27,TRUE,$P1244&gt;=$B$6,FALSE,TRUE,$J1243)</f>
        <v>1</v>
      </c>
      <c r="K1244" t="b" cm="1">
        <f t="array" ref="K1244">_xlfn.IFS($L1244&gt;=$B$4-$B$27,FALSE,$I1244&gt;=$B$5-$B$27,TRUE,AND($J1244,NOT($K1243)),FALSE,$K1243,TRUE,TRUE,FALSE)</f>
        <v>0</v>
      </c>
      <c r="L1244" cm="1">
        <f t="array" ref="L1244">_xlfn.IFS($K1243,$L1243+$B$27,NOT($K1243),0,TRUE,$K1243)</f>
        <v>0</v>
      </c>
      <c r="M1244" t="b" cm="1">
        <f t="array" ref="M1244">_xlfn.IFS($K1244,FALSE,AND($J1244,NOT($K1244),$P1244&lt;$B$6),TRUE,TRUE,FALSE)</f>
        <v>1</v>
      </c>
      <c r="N1244" cm="1">
        <f t="array" ref="N1244">_xlfn.IFS($N1243&gt;=$C$7-$B$27,0,$M1243,$N1243+$B$27,TRUE,0)</f>
        <v>3.3333333333333333E-2</v>
      </c>
      <c r="O1244" t="b" cm="1">
        <f t="array" ref="O1244">_xlfn.IFS(AND($J1244,NOT($K1244),NOT($M1244)),TRUE,$P1244&gt;=$B$6,FALSE,AND($J1244,NOT($K1244),$M1244,$N1244=0),TRUE,TRUE,FALSE)</f>
        <v>0</v>
      </c>
      <c r="P1244" cm="1">
        <f t="array" ref="P1244">_xlfn.IFS(AND($O1243,$P1243&lt;$B$6),$P1243+1,AND(NOT($J1243),$P1243&gt;0),0,TRUE,$P1243)</f>
        <v>13</v>
      </c>
      <c r="Q1244" s="1">
        <f t="shared" si="96"/>
        <v>73</v>
      </c>
      <c r="R1244" s="1">
        <f t="shared" si="97"/>
        <v>3650</v>
      </c>
      <c r="S1244" s="17">
        <f t="shared" si="98"/>
        <v>176.47058823529412</v>
      </c>
      <c r="T1244" s="1" cm="1">
        <f t="array" ref="T1244">_xlfn.IFS($B$6=1,Q1244*$B$10,AND(P1243=0,P1244&gt;=1),T1243+$B$6*$B$10*$B$8,TRUE,T1243)</f>
        <v>3000</v>
      </c>
      <c r="U1244" s="17">
        <f t="shared" si="99"/>
        <v>145.04431909750201</v>
      </c>
    </row>
    <row r="1245" spans="7:21" x14ac:dyDescent="0.25">
      <c r="G1245" s="15">
        <v>1243</v>
      </c>
      <c r="H1245" s="17">
        <f t="shared" si="95"/>
        <v>20.7</v>
      </c>
      <c r="I1245" cm="1">
        <f t="array" ref="I1245">_xlfn.IFS(AND(NOT($I1244=0),$J1244),0,NOT($J1244),$I1244+$B$27,TRUE,$I1244)</f>
        <v>0</v>
      </c>
      <c r="J1245" t="b" cm="1">
        <f t="array" ref="J1245">_xlfn.IFS($I1245&gt;=$C$5-$B$27,TRUE,$P1245&gt;=$B$6,FALSE,TRUE,$J1244)</f>
        <v>1</v>
      </c>
      <c r="K1245" t="b" cm="1">
        <f t="array" ref="K1245">_xlfn.IFS($L1245&gt;=$B$4-$B$27,FALSE,$I1245&gt;=$B$5-$B$27,TRUE,AND($J1245,NOT($K1244)),FALSE,$K1244,TRUE,TRUE,FALSE)</f>
        <v>0</v>
      </c>
      <c r="L1245" cm="1">
        <f t="array" ref="L1245">_xlfn.IFS($K1244,$L1244+$B$27,NOT($K1244),0,TRUE,$K1244)</f>
        <v>0</v>
      </c>
      <c r="M1245" t="b" cm="1">
        <f t="array" ref="M1245">_xlfn.IFS($K1245,FALSE,AND($J1245,NOT($K1245),$P1245&lt;$B$6),TRUE,TRUE,FALSE)</f>
        <v>1</v>
      </c>
      <c r="N1245" cm="1">
        <f t="array" ref="N1245">_xlfn.IFS($N1244&gt;=$C$7-$B$27,0,$M1244,$N1244+$B$27,TRUE,0)</f>
        <v>0</v>
      </c>
      <c r="O1245" t="b" cm="1">
        <f t="array" ref="O1245">_xlfn.IFS(AND($J1245,NOT($K1245),NOT($M1245)),TRUE,$P1245&gt;=$B$6,FALSE,AND($J1245,NOT($K1245),$M1245,$N1245=0),TRUE,TRUE,FALSE)</f>
        <v>1</v>
      </c>
      <c r="P1245" cm="1">
        <f t="array" ref="P1245">_xlfn.IFS(AND($O1244,$P1244&lt;$B$6),$P1244+1,AND(NOT($J1244),$P1244&gt;0),0,TRUE,$P1244)</f>
        <v>13</v>
      </c>
      <c r="Q1245" s="1">
        <f t="shared" si="96"/>
        <v>73</v>
      </c>
      <c r="R1245" s="1">
        <f t="shared" si="97"/>
        <v>3650</v>
      </c>
      <c r="S1245" s="17">
        <f t="shared" si="98"/>
        <v>176.32850241545896</v>
      </c>
      <c r="T1245" s="1" cm="1">
        <f t="array" ref="T1245">_xlfn.IFS($B$6=1,Q1245*$B$10,AND(P1244=0,P1245&gt;=1),T1244+$B$6*$B$10*$B$8,TRUE,T1244)</f>
        <v>3000</v>
      </c>
      <c r="U1245" s="17">
        <f t="shared" si="99"/>
        <v>144.92753623188406</v>
      </c>
    </row>
    <row r="1246" spans="7:21" x14ac:dyDescent="0.25">
      <c r="G1246" s="15">
        <v>1244</v>
      </c>
      <c r="H1246" s="17">
        <f t="shared" si="95"/>
        <v>20.716666666666665</v>
      </c>
      <c r="I1246" cm="1">
        <f t="array" ref="I1246">_xlfn.IFS(AND(NOT($I1245=0),$J1245),0,NOT($J1245),$I1245+$B$27,TRUE,$I1245)</f>
        <v>0</v>
      </c>
      <c r="J1246" t="b" cm="1">
        <f t="array" ref="J1246">_xlfn.IFS($I1246&gt;=$C$5-$B$27,TRUE,$P1246&gt;=$B$6,FALSE,TRUE,$J1245)</f>
        <v>1</v>
      </c>
      <c r="K1246" t="b" cm="1">
        <f t="array" ref="K1246">_xlfn.IFS($L1246&gt;=$B$4-$B$27,FALSE,$I1246&gt;=$B$5-$B$27,TRUE,AND($J1246,NOT($K1245)),FALSE,$K1245,TRUE,TRUE,FALSE)</f>
        <v>0</v>
      </c>
      <c r="L1246" cm="1">
        <f t="array" ref="L1246">_xlfn.IFS($K1245,$L1245+$B$27,NOT($K1245),0,TRUE,$K1245)</f>
        <v>0</v>
      </c>
      <c r="M1246" t="b" cm="1">
        <f t="array" ref="M1246">_xlfn.IFS($K1246,FALSE,AND($J1246,NOT($K1246),$P1246&lt;$B$6),TRUE,TRUE,FALSE)</f>
        <v>1</v>
      </c>
      <c r="N1246" cm="1">
        <f t="array" ref="N1246">_xlfn.IFS($N1245&gt;=$C$7-$B$27,0,$M1245,$N1245+$B$27,TRUE,0)</f>
        <v>1.6666666666666666E-2</v>
      </c>
      <c r="O1246" t="b" cm="1">
        <f t="array" ref="O1246">_xlfn.IFS(AND($J1246,NOT($K1246),NOT($M1246)),TRUE,$P1246&gt;=$B$6,FALSE,AND($J1246,NOT($K1246),$M1246,$N1246=0),TRUE,TRUE,FALSE)</f>
        <v>0</v>
      </c>
      <c r="P1246" cm="1">
        <f t="array" ref="P1246">_xlfn.IFS(AND($O1245,$P1245&lt;$B$6),$P1245+1,AND(NOT($J1245),$P1245&gt;0),0,TRUE,$P1245)</f>
        <v>14</v>
      </c>
      <c r="Q1246" s="1">
        <f t="shared" si="96"/>
        <v>74</v>
      </c>
      <c r="R1246" s="1">
        <f t="shared" si="97"/>
        <v>3700</v>
      </c>
      <c r="S1246" s="17">
        <f t="shared" si="98"/>
        <v>178.60016090104588</v>
      </c>
      <c r="T1246" s="1" cm="1">
        <f t="array" ref="T1246">_xlfn.IFS($B$6=1,Q1246*$B$10,AND(P1245=0,P1246&gt;=1),T1245+$B$6*$B$10*$B$8,TRUE,T1245)</f>
        <v>3000</v>
      </c>
      <c r="U1246" s="17">
        <f t="shared" si="99"/>
        <v>144.81094127111828</v>
      </c>
    </row>
    <row r="1247" spans="7:21" x14ac:dyDescent="0.25">
      <c r="G1247" s="15">
        <v>1245</v>
      </c>
      <c r="H1247" s="17">
        <f t="shared" si="95"/>
        <v>20.733333333333334</v>
      </c>
      <c r="I1247" cm="1">
        <f t="array" ref="I1247">_xlfn.IFS(AND(NOT($I1246=0),$J1246),0,NOT($J1246),$I1246+$B$27,TRUE,$I1246)</f>
        <v>0</v>
      </c>
      <c r="J1247" t="b" cm="1">
        <f t="array" ref="J1247">_xlfn.IFS($I1247&gt;=$C$5-$B$27,TRUE,$P1247&gt;=$B$6,FALSE,TRUE,$J1246)</f>
        <v>1</v>
      </c>
      <c r="K1247" t="b" cm="1">
        <f t="array" ref="K1247">_xlfn.IFS($L1247&gt;=$B$4-$B$27,FALSE,$I1247&gt;=$B$5-$B$27,TRUE,AND($J1247,NOT($K1246)),FALSE,$K1246,TRUE,TRUE,FALSE)</f>
        <v>0</v>
      </c>
      <c r="L1247" cm="1">
        <f t="array" ref="L1247">_xlfn.IFS($K1246,$L1246+$B$27,NOT($K1246),0,TRUE,$K1246)</f>
        <v>0</v>
      </c>
      <c r="M1247" t="b" cm="1">
        <f t="array" ref="M1247">_xlfn.IFS($K1247,FALSE,AND($J1247,NOT($K1247),$P1247&lt;$B$6),TRUE,TRUE,FALSE)</f>
        <v>1</v>
      </c>
      <c r="N1247" cm="1">
        <f t="array" ref="N1247">_xlfn.IFS($N1246&gt;=$C$7-$B$27,0,$M1246,$N1246+$B$27,TRUE,0)</f>
        <v>3.3333333333333333E-2</v>
      </c>
      <c r="O1247" t="b" cm="1">
        <f t="array" ref="O1247">_xlfn.IFS(AND($J1247,NOT($K1247),NOT($M1247)),TRUE,$P1247&gt;=$B$6,FALSE,AND($J1247,NOT($K1247),$M1247,$N1247=0),TRUE,TRUE,FALSE)</f>
        <v>0</v>
      </c>
      <c r="P1247" cm="1">
        <f t="array" ref="P1247">_xlfn.IFS(AND($O1246,$P1246&lt;$B$6),$P1246+1,AND(NOT($J1246),$P1246&gt;0),0,TRUE,$P1246)</f>
        <v>14</v>
      </c>
      <c r="Q1247" s="1">
        <f t="shared" si="96"/>
        <v>74</v>
      </c>
      <c r="R1247" s="1">
        <f t="shared" si="97"/>
        <v>3700</v>
      </c>
      <c r="S1247" s="17">
        <f t="shared" si="98"/>
        <v>178.45659163987136</v>
      </c>
      <c r="T1247" s="1" cm="1">
        <f t="array" ref="T1247">_xlfn.IFS($B$6=1,Q1247*$B$10,AND(P1246=0,P1247&gt;=1),T1246+$B$6*$B$10*$B$8,TRUE,T1246)</f>
        <v>3000</v>
      </c>
      <c r="U1247" s="17">
        <f t="shared" si="99"/>
        <v>144.69453376205786</v>
      </c>
    </row>
    <row r="1248" spans="7:21" x14ac:dyDescent="0.25">
      <c r="G1248" s="15">
        <v>1246</v>
      </c>
      <c r="H1248" s="17">
        <f t="shared" si="95"/>
        <v>20.75</v>
      </c>
      <c r="I1248" cm="1">
        <f t="array" ref="I1248">_xlfn.IFS(AND(NOT($I1247=0),$J1247),0,NOT($J1247),$I1247+$B$27,TRUE,$I1247)</f>
        <v>0</v>
      </c>
      <c r="J1248" t="b" cm="1">
        <f t="array" ref="J1248">_xlfn.IFS($I1248&gt;=$C$5-$B$27,TRUE,$P1248&gt;=$B$6,FALSE,TRUE,$J1247)</f>
        <v>1</v>
      </c>
      <c r="K1248" t="b" cm="1">
        <f t="array" ref="K1248">_xlfn.IFS($L1248&gt;=$B$4-$B$27,FALSE,$I1248&gt;=$B$5-$B$27,TRUE,AND($J1248,NOT($K1247)),FALSE,$K1247,TRUE,TRUE,FALSE)</f>
        <v>0</v>
      </c>
      <c r="L1248" cm="1">
        <f t="array" ref="L1248">_xlfn.IFS($K1247,$L1247+$B$27,NOT($K1247),0,TRUE,$K1247)</f>
        <v>0</v>
      </c>
      <c r="M1248" t="b" cm="1">
        <f t="array" ref="M1248">_xlfn.IFS($K1248,FALSE,AND($J1248,NOT($K1248),$P1248&lt;$B$6),TRUE,TRUE,FALSE)</f>
        <v>1</v>
      </c>
      <c r="N1248" cm="1">
        <f t="array" ref="N1248">_xlfn.IFS($N1247&gt;=$C$7-$B$27,0,$M1247,$N1247+$B$27,TRUE,0)</f>
        <v>0</v>
      </c>
      <c r="O1248" t="b" cm="1">
        <f t="array" ref="O1248">_xlfn.IFS(AND($J1248,NOT($K1248),NOT($M1248)),TRUE,$P1248&gt;=$B$6,FALSE,AND($J1248,NOT($K1248),$M1248,$N1248=0),TRUE,TRUE,FALSE)</f>
        <v>1</v>
      </c>
      <c r="P1248" cm="1">
        <f t="array" ref="P1248">_xlfn.IFS(AND($O1247,$P1247&lt;$B$6),$P1247+1,AND(NOT($J1247),$P1247&gt;0),0,TRUE,$P1247)</f>
        <v>14</v>
      </c>
      <c r="Q1248" s="1">
        <f t="shared" si="96"/>
        <v>74</v>
      </c>
      <c r="R1248" s="1">
        <f t="shared" si="97"/>
        <v>3700</v>
      </c>
      <c r="S1248" s="17">
        <f t="shared" si="98"/>
        <v>178.31325301204819</v>
      </c>
      <c r="T1248" s="1" cm="1">
        <f t="array" ref="T1248">_xlfn.IFS($B$6=1,Q1248*$B$10,AND(P1247=0,P1248&gt;=1),T1247+$B$6*$B$10*$B$8,TRUE,T1247)</f>
        <v>3000</v>
      </c>
      <c r="U1248" s="17">
        <f t="shared" si="99"/>
        <v>144.57831325301206</v>
      </c>
    </row>
    <row r="1249" spans="7:21" x14ac:dyDescent="0.25">
      <c r="G1249" s="15">
        <v>1247</v>
      </c>
      <c r="H1249" s="17">
        <f t="shared" si="95"/>
        <v>20.766666666666666</v>
      </c>
      <c r="I1249" cm="1">
        <f t="array" ref="I1249">_xlfn.IFS(AND(NOT($I1248=0),$J1248),0,NOT($J1248),$I1248+$B$27,TRUE,$I1248)</f>
        <v>0</v>
      </c>
      <c r="J1249" t="b" cm="1">
        <f t="array" ref="J1249">_xlfn.IFS($I1249&gt;=$C$5-$B$27,TRUE,$P1249&gt;=$B$6,FALSE,TRUE,$J1248)</f>
        <v>0</v>
      </c>
      <c r="K1249" t="b" cm="1">
        <f t="array" ref="K1249">_xlfn.IFS($L1249&gt;=$B$4-$B$27,FALSE,$I1249&gt;=$B$5-$B$27,TRUE,AND($J1249,NOT($K1248)),FALSE,$K1248,TRUE,TRUE,FALSE)</f>
        <v>0</v>
      </c>
      <c r="L1249" cm="1">
        <f t="array" ref="L1249">_xlfn.IFS($K1248,$L1248+$B$27,NOT($K1248),0,TRUE,$K1248)</f>
        <v>0</v>
      </c>
      <c r="M1249" t="b" cm="1">
        <f t="array" ref="M1249">_xlfn.IFS($K1249,FALSE,AND($J1249,NOT($K1249),$P1249&lt;$B$6),TRUE,TRUE,FALSE)</f>
        <v>0</v>
      </c>
      <c r="N1249" cm="1">
        <f t="array" ref="N1249">_xlfn.IFS($N1248&gt;=$C$7-$B$27,0,$M1248,$N1248+$B$27,TRUE,0)</f>
        <v>1.6666666666666666E-2</v>
      </c>
      <c r="O1249" t="b" cm="1">
        <f t="array" ref="O1249">_xlfn.IFS(AND($J1249,NOT($K1249),NOT($M1249)),TRUE,$P1249&gt;=$B$6,FALSE,AND($J1249,NOT($K1249),$M1249,$N1249=0),TRUE,TRUE,FALSE)</f>
        <v>0</v>
      </c>
      <c r="P1249" cm="1">
        <f t="array" ref="P1249">_xlfn.IFS(AND($O1248,$P1248&lt;$B$6),$P1248+1,AND(NOT($J1248),$P1248&gt;0),0,TRUE,$P1248)</f>
        <v>15</v>
      </c>
      <c r="Q1249" s="1">
        <f t="shared" si="96"/>
        <v>75</v>
      </c>
      <c r="R1249" s="1">
        <f t="shared" si="97"/>
        <v>3750</v>
      </c>
      <c r="S1249" s="17">
        <f t="shared" si="98"/>
        <v>180.57784911717496</v>
      </c>
      <c r="T1249" s="1" cm="1">
        <f t="array" ref="T1249">_xlfn.IFS($B$6=1,Q1249*$B$10,AND(P1248=0,P1249&gt;=1),T1248+$B$6*$B$10*$B$8,TRUE,T1248)</f>
        <v>3000</v>
      </c>
      <c r="U1249" s="17">
        <f t="shared" si="99"/>
        <v>144.46227929373998</v>
      </c>
    </row>
    <row r="1250" spans="7:21" x14ac:dyDescent="0.25">
      <c r="G1250" s="15">
        <v>1248</v>
      </c>
      <c r="H1250" s="17">
        <f t="shared" si="95"/>
        <v>20.783333333333331</v>
      </c>
      <c r="I1250" cm="1">
        <f t="array" ref="I1250">_xlfn.IFS(AND(NOT($I1249=0),$J1249),0,NOT($J1249),$I1249+$B$27,TRUE,$I1249)</f>
        <v>1.6666666666666666E-2</v>
      </c>
      <c r="J1250" t="b" cm="1">
        <f t="array" ref="J1250">_xlfn.IFS($I1250&gt;=$C$5-$B$27,TRUE,$P1250&gt;=$B$6,FALSE,TRUE,$J1249)</f>
        <v>0</v>
      </c>
      <c r="K1250" t="b" cm="1">
        <f t="array" ref="K1250">_xlfn.IFS($L1250&gt;=$B$4-$B$27,FALSE,$I1250&gt;=$B$5-$B$27,TRUE,AND($J1250,NOT($K1249)),FALSE,$K1249,TRUE,TRUE,FALSE)</f>
        <v>0</v>
      </c>
      <c r="L1250" cm="1">
        <f t="array" ref="L1250">_xlfn.IFS($K1249,$L1249+$B$27,NOT($K1249),0,TRUE,$K1249)</f>
        <v>0</v>
      </c>
      <c r="M1250" t="b" cm="1">
        <f t="array" ref="M1250">_xlfn.IFS($K1250,FALSE,AND($J1250,NOT($K1250),$P1250&lt;$B$6),TRUE,TRUE,FALSE)</f>
        <v>0</v>
      </c>
      <c r="N1250" cm="1">
        <f t="array" ref="N1250">_xlfn.IFS($N1249&gt;=$C$7-$B$27,0,$M1249,$N1249+$B$27,TRUE,0)</f>
        <v>0</v>
      </c>
      <c r="O1250" t="b" cm="1">
        <f t="array" ref="O1250">_xlfn.IFS(AND($J1250,NOT($K1250),NOT($M1250)),TRUE,$P1250&gt;=$B$6,FALSE,AND($J1250,NOT($K1250),$M1250,$N1250=0),TRUE,TRUE,FALSE)</f>
        <v>0</v>
      </c>
      <c r="P1250" cm="1">
        <f t="array" ref="P1250">_xlfn.IFS(AND($O1249,$P1249&lt;$B$6),$P1249+1,AND(NOT($J1249),$P1249&gt;0),0,TRUE,$P1249)</f>
        <v>0</v>
      </c>
      <c r="Q1250" s="1">
        <f t="shared" si="96"/>
        <v>75</v>
      </c>
      <c r="R1250" s="1">
        <f t="shared" si="97"/>
        <v>3750</v>
      </c>
      <c r="S1250" s="17">
        <f t="shared" si="98"/>
        <v>180.43303929430635</v>
      </c>
      <c r="T1250" s="1" cm="1">
        <f t="array" ref="T1250">_xlfn.IFS($B$6=1,Q1250*$B$10,AND(P1249=0,P1250&gt;=1),T1249+$B$6*$B$10*$B$8,TRUE,T1249)</f>
        <v>3000</v>
      </c>
      <c r="U1250" s="17">
        <f t="shared" si="99"/>
        <v>144.34643143544508</v>
      </c>
    </row>
    <row r="1251" spans="7:21" x14ac:dyDescent="0.25">
      <c r="G1251" s="15">
        <v>1249</v>
      </c>
      <c r="H1251" s="17">
        <f t="shared" si="95"/>
        <v>20.8</v>
      </c>
      <c r="I1251" cm="1">
        <f t="array" ref="I1251">_xlfn.IFS(AND(NOT($I1250=0),$J1250),0,NOT($J1250),$I1250+$B$27,TRUE,$I1250)</f>
        <v>3.3333333333333333E-2</v>
      </c>
      <c r="J1251" t="b" cm="1">
        <f t="array" ref="J1251">_xlfn.IFS($I1251&gt;=$C$5-$B$27,TRUE,$P1251&gt;=$B$6,FALSE,TRUE,$J1250)</f>
        <v>0</v>
      </c>
      <c r="K1251" t="b" cm="1">
        <f t="array" ref="K1251">_xlfn.IFS($L1251&gt;=$B$4-$B$27,FALSE,$I1251&gt;=$B$5-$B$27,TRUE,AND($J1251,NOT($K1250)),FALSE,$K1250,TRUE,TRUE,FALSE)</f>
        <v>0</v>
      </c>
      <c r="L1251" cm="1">
        <f t="array" ref="L1251">_xlfn.IFS($K1250,$L1250+$B$27,NOT($K1250),0,TRUE,$K1250)</f>
        <v>0</v>
      </c>
      <c r="M1251" t="b" cm="1">
        <f t="array" ref="M1251">_xlfn.IFS($K1251,FALSE,AND($J1251,NOT($K1251),$P1251&lt;$B$6),TRUE,TRUE,FALSE)</f>
        <v>0</v>
      </c>
      <c r="N1251" cm="1">
        <f t="array" ref="N1251">_xlfn.IFS($N1250&gt;=$C$7-$B$27,0,$M1250,$N1250+$B$27,TRUE,0)</f>
        <v>0</v>
      </c>
      <c r="O1251" t="b" cm="1">
        <f t="array" ref="O1251">_xlfn.IFS(AND($J1251,NOT($K1251),NOT($M1251)),TRUE,$P1251&gt;=$B$6,FALSE,AND($J1251,NOT($K1251),$M1251,$N1251=0),TRUE,TRUE,FALSE)</f>
        <v>0</v>
      </c>
      <c r="P1251" cm="1">
        <f t="array" ref="P1251">_xlfn.IFS(AND($O1250,$P1250&lt;$B$6),$P1250+1,AND(NOT($J1250),$P1250&gt;0),0,TRUE,$P1250)</f>
        <v>0</v>
      </c>
      <c r="Q1251" s="1">
        <f t="shared" si="96"/>
        <v>75</v>
      </c>
      <c r="R1251" s="1">
        <f t="shared" si="97"/>
        <v>3750</v>
      </c>
      <c r="S1251" s="17">
        <f t="shared" si="98"/>
        <v>180.28846153846152</v>
      </c>
      <c r="T1251" s="1" cm="1">
        <f t="array" ref="T1251">_xlfn.IFS($B$6=1,Q1251*$B$10,AND(P1250=0,P1251&gt;=1),T1250+$B$6*$B$10*$B$8,TRUE,T1250)</f>
        <v>3000</v>
      </c>
      <c r="U1251" s="17">
        <f t="shared" si="99"/>
        <v>144.23076923076923</v>
      </c>
    </row>
    <row r="1252" spans="7:21" x14ac:dyDescent="0.25">
      <c r="G1252" s="15">
        <v>1250</v>
      </c>
      <c r="H1252" s="17">
        <f t="shared" si="95"/>
        <v>20.816666666666666</v>
      </c>
      <c r="I1252" cm="1">
        <f t="array" ref="I1252">_xlfn.IFS(AND(NOT($I1251=0),$J1251),0,NOT($J1251),$I1251+$B$27,TRUE,$I1251)</f>
        <v>0.05</v>
      </c>
      <c r="J1252" t="b" cm="1">
        <f t="array" ref="J1252">_xlfn.IFS($I1252&gt;=$C$5-$B$27,TRUE,$P1252&gt;=$B$6,FALSE,TRUE,$J1251)</f>
        <v>0</v>
      </c>
      <c r="K1252" t="b" cm="1">
        <f t="array" ref="K1252">_xlfn.IFS($L1252&gt;=$B$4-$B$27,FALSE,$I1252&gt;=$B$5-$B$27,TRUE,AND($J1252,NOT($K1251)),FALSE,$K1251,TRUE,TRUE,FALSE)</f>
        <v>0</v>
      </c>
      <c r="L1252" cm="1">
        <f t="array" ref="L1252">_xlfn.IFS($K1251,$L1251+$B$27,NOT($K1251),0,TRUE,$K1251)</f>
        <v>0</v>
      </c>
      <c r="M1252" t="b" cm="1">
        <f t="array" ref="M1252">_xlfn.IFS($K1252,FALSE,AND($J1252,NOT($K1252),$P1252&lt;$B$6),TRUE,TRUE,FALSE)</f>
        <v>0</v>
      </c>
      <c r="N1252" cm="1">
        <f t="array" ref="N1252">_xlfn.IFS($N1251&gt;=$C$7-$B$27,0,$M1251,$N1251+$B$27,TRUE,0)</f>
        <v>0</v>
      </c>
      <c r="O1252" t="b" cm="1">
        <f t="array" ref="O1252">_xlfn.IFS(AND($J1252,NOT($K1252),NOT($M1252)),TRUE,$P1252&gt;=$B$6,FALSE,AND($J1252,NOT($K1252),$M1252,$N1252=0),TRUE,TRUE,FALSE)</f>
        <v>0</v>
      </c>
      <c r="P1252" cm="1">
        <f t="array" ref="P1252">_xlfn.IFS(AND($O1251,$P1251&lt;$B$6),$P1251+1,AND(NOT($J1251),$P1251&gt;0),0,TRUE,$P1251)</f>
        <v>0</v>
      </c>
      <c r="Q1252" s="1">
        <f t="shared" si="96"/>
        <v>75</v>
      </c>
      <c r="R1252" s="1">
        <f t="shared" si="97"/>
        <v>3750</v>
      </c>
      <c r="S1252" s="17">
        <f t="shared" si="98"/>
        <v>180.14411529223378</v>
      </c>
      <c r="T1252" s="1" cm="1">
        <f t="array" ref="T1252">_xlfn.IFS($B$6=1,Q1252*$B$10,AND(P1251=0,P1252&gt;=1),T1251+$B$6*$B$10*$B$8,TRUE,T1251)</f>
        <v>3000</v>
      </c>
      <c r="U1252" s="17">
        <f t="shared" si="99"/>
        <v>144.11529223378705</v>
      </c>
    </row>
    <row r="1253" spans="7:21" x14ac:dyDescent="0.25">
      <c r="G1253" s="15">
        <v>1251</v>
      </c>
      <c r="H1253" s="17">
        <f t="shared" si="95"/>
        <v>20.833333333333332</v>
      </c>
      <c r="I1253" cm="1">
        <f t="array" ref="I1253">_xlfn.IFS(AND(NOT($I1252=0),$J1252),0,NOT($J1252),$I1252+$B$27,TRUE,$I1252)</f>
        <v>6.6666666666666666E-2</v>
      </c>
      <c r="J1253" t="b" cm="1">
        <f t="array" ref="J1253">_xlfn.IFS($I1253&gt;=$C$5-$B$27,TRUE,$P1253&gt;=$B$6,FALSE,TRUE,$J1252)</f>
        <v>0</v>
      </c>
      <c r="K1253" t="b" cm="1">
        <f t="array" ref="K1253">_xlfn.IFS($L1253&gt;=$B$4-$B$27,FALSE,$I1253&gt;=$B$5-$B$27,TRUE,AND($J1253,NOT($K1252)),FALSE,$K1252,TRUE,TRUE,FALSE)</f>
        <v>0</v>
      </c>
      <c r="L1253" cm="1">
        <f t="array" ref="L1253">_xlfn.IFS($K1252,$L1252+$B$27,NOT($K1252),0,TRUE,$K1252)</f>
        <v>0</v>
      </c>
      <c r="M1253" t="b" cm="1">
        <f t="array" ref="M1253">_xlfn.IFS($K1253,FALSE,AND($J1253,NOT($K1253),$P1253&lt;$B$6),TRUE,TRUE,FALSE)</f>
        <v>0</v>
      </c>
      <c r="N1253" cm="1">
        <f t="array" ref="N1253">_xlfn.IFS($N1252&gt;=$C$7-$B$27,0,$M1252,$N1252+$B$27,TRUE,0)</f>
        <v>0</v>
      </c>
      <c r="O1253" t="b" cm="1">
        <f t="array" ref="O1253">_xlfn.IFS(AND($J1253,NOT($K1253),NOT($M1253)),TRUE,$P1253&gt;=$B$6,FALSE,AND($J1253,NOT($K1253),$M1253,$N1253=0),TRUE,TRUE,FALSE)</f>
        <v>0</v>
      </c>
      <c r="P1253" cm="1">
        <f t="array" ref="P1253">_xlfn.IFS(AND($O1252,$P1252&lt;$B$6),$P1252+1,AND(NOT($J1252),$P1252&gt;0),0,TRUE,$P1252)</f>
        <v>0</v>
      </c>
      <c r="Q1253" s="1">
        <f t="shared" si="96"/>
        <v>75</v>
      </c>
      <c r="R1253" s="1">
        <f t="shared" si="97"/>
        <v>3750</v>
      </c>
      <c r="S1253" s="17">
        <f t="shared" si="98"/>
        <v>180</v>
      </c>
      <c r="T1253" s="1" cm="1">
        <f t="array" ref="T1253">_xlfn.IFS($B$6=1,Q1253*$B$10,AND(P1252=0,P1253&gt;=1),T1252+$B$6*$B$10*$B$8,TRUE,T1252)</f>
        <v>3000</v>
      </c>
      <c r="U1253" s="17">
        <f t="shared" si="99"/>
        <v>144</v>
      </c>
    </row>
    <row r="1254" spans="7:21" x14ac:dyDescent="0.25">
      <c r="G1254" s="15">
        <v>1252</v>
      </c>
      <c r="H1254" s="17">
        <f t="shared" si="95"/>
        <v>20.85</v>
      </c>
      <c r="I1254" cm="1">
        <f t="array" ref="I1254">_xlfn.IFS(AND(NOT($I1253=0),$J1253),0,NOT($J1253),$I1253+$B$27,TRUE,$I1253)</f>
        <v>8.3333333333333329E-2</v>
      </c>
      <c r="J1254" t="b" cm="1">
        <f t="array" ref="J1254">_xlfn.IFS($I1254&gt;=$C$5-$B$27,TRUE,$P1254&gt;=$B$6,FALSE,TRUE,$J1253)</f>
        <v>0</v>
      </c>
      <c r="K1254" t="b" cm="1">
        <f t="array" ref="K1254">_xlfn.IFS($L1254&gt;=$B$4-$B$27,FALSE,$I1254&gt;=$B$5-$B$27,TRUE,AND($J1254,NOT($K1253)),FALSE,$K1253,TRUE,TRUE,FALSE)</f>
        <v>0</v>
      </c>
      <c r="L1254" cm="1">
        <f t="array" ref="L1254">_xlfn.IFS($K1253,$L1253+$B$27,NOT($K1253),0,TRUE,$K1253)</f>
        <v>0</v>
      </c>
      <c r="M1254" t="b" cm="1">
        <f t="array" ref="M1254">_xlfn.IFS($K1254,FALSE,AND($J1254,NOT($K1254),$P1254&lt;$B$6),TRUE,TRUE,FALSE)</f>
        <v>0</v>
      </c>
      <c r="N1254" cm="1">
        <f t="array" ref="N1254">_xlfn.IFS($N1253&gt;=$C$7-$B$27,0,$M1253,$N1253+$B$27,TRUE,0)</f>
        <v>0</v>
      </c>
      <c r="O1254" t="b" cm="1">
        <f t="array" ref="O1254">_xlfn.IFS(AND($J1254,NOT($K1254),NOT($M1254)),TRUE,$P1254&gt;=$B$6,FALSE,AND($J1254,NOT($K1254),$M1254,$N1254=0),TRUE,TRUE,FALSE)</f>
        <v>0</v>
      </c>
      <c r="P1254" cm="1">
        <f t="array" ref="P1254">_xlfn.IFS(AND($O1253,$P1253&lt;$B$6),$P1253+1,AND(NOT($J1253),$P1253&gt;0),0,TRUE,$P1253)</f>
        <v>0</v>
      </c>
      <c r="Q1254" s="1">
        <f t="shared" si="96"/>
        <v>75</v>
      </c>
      <c r="R1254" s="1">
        <f t="shared" si="97"/>
        <v>3750</v>
      </c>
      <c r="S1254" s="17">
        <f t="shared" si="98"/>
        <v>179.85611510791367</v>
      </c>
      <c r="T1254" s="1" cm="1">
        <f t="array" ref="T1254">_xlfn.IFS($B$6=1,Q1254*$B$10,AND(P1253=0,P1254&gt;=1),T1253+$B$6*$B$10*$B$8,TRUE,T1253)</f>
        <v>3000</v>
      </c>
      <c r="U1254" s="17">
        <f t="shared" si="99"/>
        <v>143.88489208633092</v>
      </c>
    </row>
    <row r="1255" spans="7:21" x14ac:dyDescent="0.25">
      <c r="G1255" s="15">
        <v>1253</v>
      </c>
      <c r="H1255" s="17">
        <f t="shared" si="95"/>
        <v>20.866666666666667</v>
      </c>
      <c r="I1255" cm="1">
        <f t="array" ref="I1255">_xlfn.IFS(AND(NOT($I1254=0),$J1254),0,NOT($J1254),$I1254+$B$27,TRUE,$I1254)</f>
        <v>9.9999999999999992E-2</v>
      </c>
      <c r="J1255" t="b" cm="1">
        <f t="array" ref="J1255">_xlfn.IFS($I1255&gt;=$C$5-$B$27,TRUE,$P1255&gt;=$B$6,FALSE,TRUE,$J1254)</f>
        <v>0</v>
      </c>
      <c r="K1255" t="b" cm="1">
        <f t="array" ref="K1255">_xlfn.IFS($L1255&gt;=$B$4-$B$27,FALSE,$I1255&gt;=$B$5-$B$27,TRUE,AND($J1255,NOT($K1254)),FALSE,$K1254,TRUE,TRUE,FALSE)</f>
        <v>0</v>
      </c>
      <c r="L1255" cm="1">
        <f t="array" ref="L1255">_xlfn.IFS($K1254,$L1254+$B$27,NOT($K1254),0,TRUE,$K1254)</f>
        <v>0</v>
      </c>
      <c r="M1255" t="b" cm="1">
        <f t="array" ref="M1255">_xlfn.IFS($K1255,FALSE,AND($J1255,NOT($K1255),$P1255&lt;$B$6),TRUE,TRUE,FALSE)</f>
        <v>0</v>
      </c>
      <c r="N1255" cm="1">
        <f t="array" ref="N1255">_xlfn.IFS($N1254&gt;=$C$7-$B$27,0,$M1254,$N1254+$B$27,TRUE,0)</f>
        <v>0</v>
      </c>
      <c r="O1255" t="b" cm="1">
        <f t="array" ref="O1255">_xlfn.IFS(AND($J1255,NOT($K1255),NOT($M1255)),TRUE,$P1255&gt;=$B$6,FALSE,AND($J1255,NOT($K1255),$M1255,$N1255=0),TRUE,TRUE,FALSE)</f>
        <v>0</v>
      </c>
      <c r="P1255" cm="1">
        <f t="array" ref="P1255">_xlfn.IFS(AND($O1254,$P1254&lt;$B$6),$P1254+1,AND(NOT($J1254),$P1254&gt;0),0,TRUE,$P1254)</f>
        <v>0</v>
      </c>
      <c r="Q1255" s="1">
        <f t="shared" si="96"/>
        <v>75</v>
      </c>
      <c r="R1255" s="1">
        <f t="shared" si="97"/>
        <v>3750</v>
      </c>
      <c r="S1255" s="17">
        <f t="shared" si="98"/>
        <v>179.71246006389777</v>
      </c>
      <c r="T1255" s="1" cm="1">
        <f t="array" ref="T1255">_xlfn.IFS($B$6=1,Q1255*$B$10,AND(P1254=0,P1255&gt;=1),T1254+$B$6*$B$10*$B$8,TRUE,T1254)</f>
        <v>3000</v>
      </c>
      <c r="U1255" s="17">
        <f t="shared" si="99"/>
        <v>143.76996805111821</v>
      </c>
    </row>
    <row r="1256" spans="7:21" x14ac:dyDescent="0.25">
      <c r="G1256" s="15">
        <v>1254</v>
      </c>
      <c r="H1256" s="17">
        <f t="shared" si="95"/>
        <v>20.883333333333333</v>
      </c>
      <c r="I1256" cm="1">
        <f t="array" ref="I1256">_xlfn.IFS(AND(NOT($I1255=0),$J1255),0,NOT($J1255),$I1255+$B$27,TRUE,$I1255)</f>
        <v>0.11666666666666665</v>
      </c>
      <c r="J1256" t="b" cm="1">
        <f t="array" ref="J1256">_xlfn.IFS($I1256&gt;=$C$5-$B$27,TRUE,$P1256&gt;=$B$6,FALSE,TRUE,$J1255)</f>
        <v>0</v>
      </c>
      <c r="K1256" t="b" cm="1">
        <f t="array" ref="K1256">_xlfn.IFS($L1256&gt;=$B$4-$B$27,FALSE,$I1256&gt;=$B$5-$B$27,TRUE,AND($J1256,NOT($K1255)),FALSE,$K1255,TRUE,TRUE,FALSE)</f>
        <v>0</v>
      </c>
      <c r="L1256" cm="1">
        <f t="array" ref="L1256">_xlfn.IFS($K1255,$L1255+$B$27,NOT($K1255),0,TRUE,$K1255)</f>
        <v>0</v>
      </c>
      <c r="M1256" t="b" cm="1">
        <f t="array" ref="M1256">_xlfn.IFS($K1256,FALSE,AND($J1256,NOT($K1256),$P1256&lt;$B$6),TRUE,TRUE,FALSE)</f>
        <v>0</v>
      </c>
      <c r="N1256" cm="1">
        <f t="array" ref="N1256">_xlfn.IFS($N1255&gt;=$C$7-$B$27,0,$M1255,$N1255+$B$27,TRUE,0)</f>
        <v>0</v>
      </c>
      <c r="O1256" t="b" cm="1">
        <f t="array" ref="O1256">_xlfn.IFS(AND($J1256,NOT($K1256),NOT($M1256)),TRUE,$P1256&gt;=$B$6,FALSE,AND($J1256,NOT($K1256),$M1256,$N1256=0),TRUE,TRUE,FALSE)</f>
        <v>0</v>
      </c>
      <c r="P1256" cm="1">
        <f t="array" ref="P1256">_xlfn.IFS(AND($O1255,$P1255&lt;$B$6),$P1255+1,AND(NOT($J1255),$P1255&gt;0),0,TRUE,$P1255)</f>
        <v>0</v>
      </c>
      <c r="Q1256" s="1">
        <f t="shared" si="96"/>
        <v>75</v>
      </c>
      <c r="R1256" s="1">
        <f t="shared" si="97"/>
        <v>3750</v>
      </c>
      <c r="S1256" s="17">
        <f t="shared" si="98"/>
        <v>179.56903431763769</v>
      </c>
      <c r="T1256" s="1" cm="1">
        <f t="array" ref="T1256">_xlfn.IFS($B$6=1,Q1256*$B$10,AND(P1255=0,P1256&gt;=1),T1255+$B$6*$B$10*$B$8,TRUE,T1255)</f>
        <v>3000</v>
      </c>
      <c r="U1256" s="17">
        <f t="shared" si="99"/>
        <v>143.65522745411013</v>
      </c>
    </row>
    <row r="1257" spans="7:21" x14ac:dyDescent="0.25">
      <c r="G1257" s="15">
        <v>1255</v>
      </c>
      <c r="H1257" s="17">
        <f t="shared" si="95"/>
        <v>20.9</v>
      </c>
      <c r="I1257" cm="1">
        <f t="array" ref="I1257">_xlfn.IFS(AND(NOT($I1256=0),$J1256),0,NOT($J1256),$I1256+$B$27,TRUE,$I1256)</f>
        <v>0.13333333333333333</v>
      </c>
      <c r="J1257" t="b" cm="1">
        <f t="array" ref="J1257">_xlfn.IFS($I1257&gt;=$C$5-$B$27,TRUE,$P1257&gt;=$B$6,FALSE,TRUE,$J1256)</f>
        <v>0</v>
      </c>
      <c r="K1257" t="b" cm="1">
        <f t="array" ref="K1257">_xlfn.IFS($L1257&gt;=$B$4-$B$27,FALSE,$I1257&gt;=$B$5-$B$27,TRUE,AND($J1257,NOT($K1256)),FALSE,$K1256,TRUE,TRUE,FALSE)</f>
        <v>0</v>
      </c>
      <c r="L1257" cm="1">
        <f t="array" ref="L1257">_xlfn.IFS($K1256,$L1256+$B$27,NOT($K1256),0,TRUE,$K1256)</f>
        <v>0</v>
      </c>
      <c r="M1257" t="b" cm="1">
        <f t="array" ref="M1257">_xlfn.IFS($K1257,FALSE,AND($J1257,NOT($K1257),$P1257&lt;$B$6),TRUE,TRUE,FALSE)</f>
        <v>0</v>
      </c>
      <c r="N1257" cm="1">
        <f t="array" ref="N1257">_xlfn.IFS($N1256&gt;=$C$7-$B$27,0,$M1256,$N1256+$B$27,TRUE,0)</f>
        <v>0</v>
      </c>
      <c r="O1257" t="b" cm="1">
        <f t="array" ref="O1257">_xlfn.IFS(AND($J1257,NOT($K1257),NOT($M1257)),TRUE,$P1257&gt;=$B$6,FALSE,AND($J1257,NOT($K1257),$M1257,$N1257=0),TRUE,TRUE,FALSE)</f>
        <v>0</v>
      </c>
      <c r="P1257" cm="1">
        <f t="array" ref="P1257">_xlfn.IFS(AND($O1256,$P1256&lt;$B$6),$P1256+1,AND(NOT($J1256),$P1256&gt;0),0,TRUE,$P1256)</f>
        <v>0</v>
      </c>
      <c r="Q1257" s="1">
        <f t="shared" si="96"/>
        <v>75</v>
      </c>
      <c r="R1257" s="1">
        <f t="shared" si="97"/>
        <v>3750</v>
      </c>
      <c r="S1257" s="17">
        <f t="shared" si="98"/>
        <v>179.42583732057417</v>
      </c>
      <c r="T1257" s="1" cm="1">
        <f t="array" ref="T1257">_xlfn.IFS($B$6=1,Q1257*$B$10,AND(P1256=0,P1257&gt;=1),T1256+$B$6*$B$10*$B$8,TRUE,T1256)</f>
        <v>3000</v>
      </c>
      <c r="U1257" s="17">
        <f t="shared" si="99"/>
        <v>143.54066985645935</v>
      </c>
    </row>
    <row r="1258" spans="7:21" x14ac:dyDescent="0.25">
      <c r="G1258" s="15">
        <v>1256</v>
      </c>
      <c r="H1258" s="17">
        <f t="shared" si="95"/>
        <v>20.916666666666668</v>
      </c>
      <c r="I1258" cm="1">
        <f t="array" ref="I1258">_xlfn.IFS(AND(NOT($I1257=0),$J1257),0,NOT($J1257),$I1257+$B$27,TRUE,$I1257)</f>
        <v>0.15</v>
      </c>
      <c r="J1258" t="b" cm="1">
        <f t="array" ref="J1258">_xlfn.IFS($I1258&gt;=$C$5-$B$27,TRUE,$P1258&gt;=$B$6,FALSE,TRUE,$J1257)</f>
        <v>0</v>
      </c>
      <c r="K1258" t="b" cm="1">
        <f t="array" ref="K1258">_xlfn.IFS($L1258&gt;=$B$4-$B$27,FALSE,$I1258&gt;=$B$5-$B$27,TRUE,AND($J1258,NOT($K1257)),FALSE,$K1257,TRUE,TRUE,FALSE)</f>
        <v>0</v>
      </c>
      <c r="L1258" cm="1">
        <f t="array" ref="L1258">_xlfn.IFS($K1257,$L1257+$B$27,NOT($K1257),0,TRUE,$K1257)</f>
        <v>0</v>
      </c>
      <c r="M1258" t="b" cm="1">
        <f t="array" ref="M1258">_xlfn.IFS($K1258,FALSE,AND($J1258,NOT($K1258),$P1258&lt;$B$6),TRUE,TRUE,FALSE)</f>
        <v>0</v>
      </c>
      <c r="N1258" cm="1">
        <f t="array" ref="N1258">_xlfn.IFS($N1257&gt;=$C$7-$B$27,0,$M1257,$N1257+$B$27,TRUE,0)</f>
        <v>0</v>
      </c>
      <c r="O1258" t="b" cm="1">
        <f t="array" ref="O1258">_xlfn.IFS(AND($J1258,NOT($K1258),NOT($M1258)),TRUE,$P1258&gt;=$B$6,FALSE,AND($J1258,NOT($K1258),$M1258,$N1258=0),TRUE,TRUE,FALSE)</f>
        <v>0</v>
      </c>
      <c r="P1258" cm="1">
        <f t="array" ref="P1258">_xlfn.IFS(AND($O1257,$P1257&lt;$B$6),$P1257+1,AND(NOT($J1257),$P1257&gt;0),0,TRUE,$P1257)</f>
        <v>0</v>
      </c>
      <c r="Q1258" s="1">
        <f t="shared" si="96"/>
        <v>75</v>
      </c>
      <c r="R1258" s="1">
        <f t="shared" si="97"/>
        <v>3750</v>
      </c>
      <c r="S1258" s="17">
        <f t="shared" si="98"/>
        <v>179.28286852589639</v>
      </c>
      <c r="T1258" s="1" cm="1">
        <f t="array" ref="T1258">_xlfn.IFS($B$6=1,Q1258*$B$10,AND(P1257=0,P1258&gt;=1),T1257+$B$6*$B$10*$B$8,TRUE,T1257)</f>
        <v>3000</v>
      </c>
      <c r="U1258" s="17">
        <f t="shared" si="99"/>
        <v>143.42629482071712</v>
      </c>
    </row>
    <row r="1259" spans="7:21" x14ac:dyDescent="0.25">
      <c r="G1259" s="15">
        <v>1257</v>
      </c>
      <c r="H1259" s="17">
        <f t="shared" si="95"/>
        <v>20.933333333333334</v>
      </c>
      <c r="I1259" cm="1">
        <f t="array" ref="I1259">_xlfn.IFS(AND(NOT($I1258=0),$J1258),0,NOT($J1258),$I1258+$B$27,TRUE,$I1258)</f>
        <v>0.16666666666666666</v>
      </c>
      <c r="J1259" t="b" cm="1">
        <f t="array" ref="J1259">_xlfn.IFS($I1259&gt;=$C$5-$B$27,TRUE,$P1259&gt;=$B$6,FALSE,TRUE,$J1258)</f>
        <v>0</v>
      </c>
      <c r="K1259" t="b" cm="1">
        <f t="array" ref="K1259">_xlfn.IFS($L1259&gt;=$B$4-$B$27,FALSE,$I1259&gt;=$B$5-$B$27,TRUE,AND($J1259,NOT($K1258)),FALSE,$K1258,TRUE,TRUE,FALSE)</f>
        <v>0</v>
      </c>
      <c r="L1259" cm="1">
        <f t="array" ref="L1259">_xlfn.IFS($K1258,$L1258+$B$27,NOT($K1258),0,TRUE,$K1258)</f>
        <v>0</v>
      </c>
      <c r="M1259" t="b" cm="1">
        <f t="array" ref="M1259">_xlfn.IFS($K1259,FALSE,AND($J1259,NOT($K1259),$P1259&lt;$B$6),TRUE,TRUE,FALSE)</f>
        <v>0</v>
      </c>
      <c r="N1259" cm="1">
        <f t="array" ref="N1259">_xlfn.IFS($N1258&gt;=$C$7-$B$27,0,$M1258,$N1258+$B$27,TRUE,0)</f>
        <v>0</v>
      </c>
      <c r="O1259" t="b" cm="1">
        <f t="array" ref="O1259">_xlfn.IFS(AND($J1259,NOT($K1259),NOT($M1259)),TRUE,$P1259&gt;=$B$6,FALSE,AND($J1259,NOT($K1259),$M1259,$N1259=0),TRUE,TRUE,FALSE)</f>
        <v>0</v>
      </c>
      <c r="P1259" cm="1">
        <f t="array" ref="P1259">_xlfn.IFS(AND($O1258,$P1258&lt;$B$6),$P1258+1,AND(NOT($J1258),$P1258&gt;0),0,TRUE,$P1258)</f>
        <v>0</v>
      </c>
      <c r="Q1259" s="1">
        <f t="shared" si="96"/>
        <v>75</v>
      </c>
      <c r="R1259" s="1">
        <f t="shared" si="97"/>
        <v>3750</v>
      </c>
      <c r="S1259" s="17">
        <f t="shared" si="98"/>
        <v>179.14012738853503</v>
      </c>
      <c r="T1259" s="1" cm="1">
        <f t="array" ref="T1259">_xlfn.IFS($B$6=1,Q1259*$B$10,AND(P1258=0,P1259&gt;=1),T1258+$B$6*$B$10*$B$8,TRUE,T1258)</f>
        <v>3000</v>
      </c>
      <c r="U1259" s="17">
        <f t="shared" si="99"/>
        <v>143.31210191082803</v>
      </c>
    </row>
    <row r="1260" spans="7:21" x14ac:dyDescent="0.25">
      <c r="G1260" s="15">
        <v>1258</v>
      </c>
      <c r="H1260" s="17">
        <f t="shared" si="95"/>
        <v>20.95</v>
      </c>
      <c r="I1260" cm="1">
        <f t="array" ref="I1260">_xlfn.IFS(AND(NOT($I1259=0),$J1259),0,NOT($J1259),$I1259+$B$27,TRUE,$I1259)</f>
        <v>0.18333333333333332</v>
      </c>
      <c r="J1260" t="b" cm="1">
        <f t="array" ref="J1260">_xlfn.IFS($I1260&gt;=$C$5-$B$27,TRUE,$P1260&gt;=$B$6,FALSE,TRUE,$J1259)</f>
        <v>0</v>
      </c>
      <c r="K1260" t="b" cm="1">
        <f t="array" ref="K1260">_xlfn.IFS($L1260&gt;=$B$4-$B$27,FALSE,$I1260&gt;=$B$5-$B$27,TRUE,AND($J1260,NOT($K1259)),FALSE,$K1259,TRUE,TRUE,FALSE)</f>
        <v>0</v>
      </c>
      <c r="L1260" cm="1">
        <f t="array" ref="L1260">_xlfn.IFS($K1259,$L1259+$B$27,NOT($K1259),0,TRUE,$K1259)</f>
        <v>0</v>
      </c>
      <c r="M1260" t="b" cm="1">
        <f t="array" ref="M1260">_xlfn.IFS($K1260,FALSE,AND($J1260,NOT($K1260),$P1260&lt;$B$6),TRUE,TRUE,FALSE)</f>
        <v>0</v>
      </c>
      <c r="N1260" cm="1">
        <f t="array" ref="N1260">_xlfn.IFS($N1259&gt;=$C$7-$B$27,0,$M1259,$N1259+$B$27,TRUE,0)</f>
        <v>0</v>
      </c>
      <c r="O1260" t="b" cm="1">
        <f t="array" ref="O1260">_xlfn.IFS(AND($J1260,NOT($K1260),NOT($M1260)),TRUE,$P1260&gt;=$B$6,FALSE,AND($J1260,NOT($K1260),$M1260,$N1260=0),TRUE,TRUE,FALSE)</f>
        <v>0</v>
      </c>
      <c r="P1260" cm="1">
        <f t="array" ref="P1260">_xlfn.IFS(AND($O1259,$P1259&lt;$B$6),$P1259+1,AND(NOT($J1259),$P1259&gt;0),0,TRUE,$P1259)</f>
        <v>0</v>
      </c>
      <c r="Q1260" s="1">
        <f t="shared" si="96"/>
        <v>75</v>
      </c>
      <c r="R1260" s="1">
        <f t="shared" si="97"/>
        <v>3750</v>
      </c>
      <c r="S1260" s="17">
        <f t="shared" si="98"/>
        <v>178.99761336515513</v>
      </c>
      <c r="T1260" s="1" cm="1">
        <f t="array" ref="T1260">_xlfn.IFS($B$6=1,Q1260*$B$10,AND(P1259=0,P1260&gt;=1),T1259+$B$6*$B$10*$B$8,TRUE,T1259)</f>
        <v>3000</v>
      </c>
      <c r="U1260" s="17">
        <f t="shared" si="99"/>
        <v>143.19809069212411</v>
      </c>
    </row>
    <row r="1261" spans="7:21" x14ac:dyDescent="0.25">
      <c r="G1261" s="15">
        <v>1259</v>
      </c>
      <c r="H1261" s="17">
        <f t="shared" si="95"/>
        <v>20.966666666666665</v>
      </c>
      <c r="I1261" cm="1">
        <f t="array" ref="I1261">_xlfn.IFS(AND(NOT($I1260=0),$J1260),0,NOT($J1260),$I1260+$B$27,TRUE,$I1260)</f>
        <v>0.19999999999999998</v>
      </c>
      <c r="J1261" t="b" cm="1">
        <f t="array" ref="J1261">_xlfn.IFS($I1261&gt;=$C$5-$B$27,TRUE,$P1261&gt;=$B$6,FALSE,TRUE,$J1260)</f>
        <v>0</v>
      </c>
      <c r="K1261" t="b" cm="1">
        <f t="array" ref="K1261">_xlfn.IFS($L1261&gt;=$B$4-$B$27,FALSE,$I1261&gt;=$B$5-$B$27,TRUE,AND($J1261,NOT($K1260)),FALSE,$K1260,TRUE,TRUE,FALSE)</f>
        <v>0</v>
      </c>
      <c r="L1261" cm="1">
        <f t="array" ref="L1261">_xlfn.IFS($K1260,$L1260+$B$27,NOT($K1260),0,TRUE,$K1260)</f>
        <v>0</v>
      </c>
      <c r="M1261" t="b" cm="1">
        <f t="array" ref="M1261">_xlfn.IFS($K1261,FALSE,AND($J1261,NOT($K1261),$P1261&lt;$B$6),TRUE,TRUE,FALSE)</f>
        <v>0</v>
      </c>
      <c r="N1261" cm="1">
        <f t="array" ref="N1261">_xlfn.IFS($N1260&gt;=$C$7-$B$27,0,$M1260,$N1260+$B$27,TRUE,0)</f>
        <v>0</v>
      </c>
      <c r="O1261" t="b" cm="1">
        <f t="array" ref="O1261">_xlfn.IFS(AND($J1261,NOT($K1261),NOT($M1261)),TRUE,$P1261&gt;=$B$6,FALSE,AND($J1261,NOT($K1261),$M1261,$N1261=0),TRUE,TRUE,FALSE)</f>
        <v>0</v>
      </c>
      <c r="P1261" cm="1">
        <f t="array" ref="P1261">_xlfn.IFS(AND($O1260,$P1260&lt;$B$6),$P1260+1,AND(NOT($J1260),$P1260&gt;0),0,TRUE,$P1260)</f>
        <v>0</v>
      </c>
      <c r="Q1261" s="1">
        <f t="shared" si="96"/>
        <v>75</v>
      </c>
      <c r="R1261" s="1">
        <f t="shared" si="97"/>
        <v>3750</v>
      </c>
      <c r="S1261" s="17">
        <f t="shared" si="98"/>
        <v>178.85532591414946</v>
      </c>
      <c r="T1261" s="1" cm="1">
        <f t="array" ref="T1261">_xlfn.IFS($B$6=1,Q1261*$B$10,AND(P1260=0,P1261&gt;=1),T1260+$B$6*$B$10*$B$8,TRUE,T1260)</f>
        <v>3000</v>
      </c>
      <c r="U1261" s="17">
        <f t="shared" si="99"/>
        <v>143.08426073131957</v>
      </c>
    </row>
    <row r="1262" spans="7:21" x14ac:dyDescent="0.25">
      <c r="G1262" s="15">
        <v>1260</v>
      </c>
      <c r="H1262" s="17">
        <f t="shared" si="95"/>
        <v>20.983333333333334</v>
      </c>
      <c r="I1262" cm="1">
        <f t="array" ref="I1262">_xlfn.IFS(AND(NOT($I1261=0),$J1261),0,NOT($J1261),$I1261+$B$27,TRUE,$I1261)</f>
        <v>0.21666666666666665</v>
      </c>
      <c r="J1262" t="b" cm="1">
        <f t="array" ref="J1262">_xlfn.IFS($I1262&gt;=$C$5-$B$27,TRUE,$P1262&gt;=$B$6,FALSE,TRUE,$J1261)</f>
        <v>0</v>
      </c>
      <c r="K1262" t="b" cm="1">
        <f t="array" ref="K1262">_xlfn.IFS($L1262&gt;=$B$4-$B$27,FALSE,$I1262&gt;=$B$5-$B$27,TRUE,AND($J1262,NOT($K1261)),FALSE,$K1261,TRUE,TRUE,FALSE)</f>
        <v>0</v>
      </c>
      <c r="L1262" cm="1">
        <f t="array" ref="L1262">_xlfn.IFS($K1261,$L1261+$B$27,NOT($K1261),0,TRUE,$K1261)</f>
        <v>0</v>
      </c>
      <c r="M1262" t="b" cm="1">
        <f t="array" ref="M1262">_xlfn.IFS($K1262,FALSE,AND($J1262,NOT($K1262),$P1262&lt;$B$6),TRUE,TRUE,FALSE)</f>
        <v>0</v>
      </c>
      <c r="N1262" cm="1">
        <f t="array" ref="N1262">_xlfn.IFS($N1261&gt;=$C$7-$B$27,0,$M1261,$N1261+$B$27,TRUE,0)</f>
        <v>0</v>
      </c>
      <c r="O1262" t="b" cm="1">
        <f t="array" ref="O1262">_xlfn.IFS(AND($J1262,NOT($K1262),NOT($M1262)),TRUE,$P1262&gt;=$B$6,FALSE,AND($J1262,NOT($K1262),$M1262,$N1262=0),TRUE,TRUE,FALSE)</f>
        <v>0</v>
      </c>
      <c r="P1262" cm="1">
        <f t="array" ref="P1262">_xlfn.IFS(AND($O1261,$P1261&lt;$B$6),$P1261+1,AND(NOT($J1261),$P1261&gt;0),0,TRUE,$P1261)</f>
        <v>0</v>
      </c>
      <c r="Q1262" s="1">
        <f t="shared" si="96"/>
        <v>75</v>
      </c>
      <c r="R1262" s="1">
        <f t="shared" si="97"/>
        <v>3750</v>
      </c>
      <c r="S1262" s="17">
        <f t="shared" si="98"/>
        <v>178.71326449563145</v>
      </c>
      <c r="T1262" s="1" cm="1">
        <f t="array" ref="T1262">_xlfn.IFS($B$6=1,Q1262*$B$10,AND(P1261=0,P1262&gt;=1),T1261+$B$6*$B$10*$B$8,TRUE,T1261)</f>
        <v>3000</v>
      </c>
      <c r="U1262" s="17">
        <f t="shared" si="99"/>
        <v>142.97061159650517</v>
      </c>
    </row>
    <row r="1263" spans="7:21" x14ac:dyDescent="0.25">
      <c r="G1263" s="15">
        <v>1261</v>
      </c>
      <c r="H1263" s="17">
        <f t="shared" si="95"/>
        <v>21</v>
      </c>
      <c r="I1263" cm="1">
        <f t="array" ref="I1263">_xlfn.IFS(AND(NOT($I1262=0),$J1262),0,NOT($J1262),$I1262+$B$27,TRUE,$I1262)</f>
        <v>0.23333333333333331</v>
      </c>
      <c r="J1263" t="b" cm="1">
        <f t="array" ref="J1263">_xlfn.IFS($I1263&gt;=$C$5-$B$27,TRUE,$P1263&gt;=$B$6,FALSE,TRUE,$J1262)</f>
        <v>0</v>
      </c>
      <c r="K1263" t="b" cm="1">
        <f t="array" ref="K1263">_xlfn.IFS($L1263&gt;=$B$4-$B$27,FALSE,$I1263&gt;=$B$5-$B$27,TRUE,AND($J1263,NOT($K1262)),FALSE,$K1262,TRUE,TRUE,FALSE)</f>
        <v>0</v>
      </c>
      <c r="L1263" cm="1">
        <f t="array" ref="L1263">_xlfn.IFS($K1262,$L1262+$B$27,NOT($K1262),0,TRUE,$K1262)</f>
        <v>0</v>
      </c>
      <c r="M1263" t="b" cm="1">
        <f t="array" ref="M1263">_xlfn.IFS($K1263,FALSE,AND($J1263,NOT($K1263),$P1263&lt;$B$6),TRUE,TRUE,FALSE)</f>
        <v>0</v>
      </c>
      <c r="N1263" cm="1">
        <f t="array" ref="N1263">_xlfn.IFS($N1262&gt;=$C$7-$B$27,0,$M1262,$N1262+$B$27,TRUE,0)</f>
        <v>0</v>
      </c>
      <c r="O1263" t="b" cm="1">
        <f t="array" ref="O1263">_xlfn.IFS(AND($J1263,NOT($K1263),NOT($M1263)),TRUE,$P1263&gt;=$B$6,FALSE,AND($J1263,NOT($K1263),$M1263,$N1263=0),TRUE,TRUE,FALSE)</f>
        <v>0</v>
      </c>
      <c r="P1263" cm="1">
        <f t="array" ref="P1263">_xlfn.IFS(AND($O1262,$P1262&lt;$B$6),$P1262+1,AND(NOT($J1262),$P1262&gt;0),0,TRUE,$P1262)</f>
        <v>0</v>
      </c>
      <c r="Q1263" s="1">
        <f t="shared" si="96"/>
        <v>75</v>
      </c>
      <c r="R1263" s="1">
        <f t="shared" si="97"/>
        <v>3750</v>
      </c>
      <c r="S1263" s="17">
        <f t="shared" si="98"/>
        <v>178.57142857142858</v>
      </c>
      <c r="T1263" s="1" cm="1">
        <f t="array" ref="T1263">_xlfn.IFS($B$6=1,Q1263*$B$10,AND(P1262=0,P1263&gt;=1),T1262+$B$6*$B$10*$B$8,TRUE,T1262)</f>
        <v>3000</v>
      </c>
      <c r="U1263" s="17">
        <f t="shared" si="99"/>
        <v>142.85714285714286</v>
      </c>
    </row>
    <row r="1264" spans="7:21" x14ac:dyDescent="0.25">
      <c r="G1264" s="15">
        <v>1262</v>
      </c>
      <c r="H1264" s="17">
        <f t="shared" si="95"/>
        <v>21.016666666666666</v>
      </c>
      <c r="I1264" cm="1">
        <f t="array" ref="I1264">_xlfn.IFS(AND(NOT($I1263=0),$J1263),0,NOT($J1263),$I1263+$B$27,TRUE,$I1263)</f>
        <v>0.24999999999999997</v>
      </c>
      <c r="J1264" t="b" cm="1">
        <f t="array" ref="J1264">_xlfn.IFS($I1264&gt;=$C$5-$B$27,TRUE,$P1264&gt;=$B$6,FALSE,TRUE,$J1263)</f>
        <v>0</v>
      </c>
      <c r="K1264" t="b" cm="1">
        <f t="array" ref="K1264">_xlfn.IFS($L1264&gt;=$B$4-$B$27,FALSE,$I1264&gt;=$B$5-$B$27,TRUE,AND($J1264,NOT($K1263)),FALSE,$K1263,TRUE,TRUE,FALSE)</f>
        <v>0</v>
      </c>
      <c r="L1264" cm="1">
        <f t="array" ref="L1264">_xlfn.IFS($K1263,$L1263+$B$27,NOT($K1263),0,TRUE,$K1263)</f>
        <v>0</v>
      </c>
      <c r="M1264" t="b" cm="1">
        <f t="array" ref="M1264">_xlfn.IFS($K1264,FALSE,AND($J1264,NOT($K1264),$P1264&lt;$B$6),TRUE,TRUE,FALSE)</f>
        <v>0</v>
      </c>
      <c r="N1264" cm="1">
        <f t="array" ref="N1264">_xlfn.IFS($N1263&gt;=$C$7-$B$27,0,$M1263,$N1263+$B$27,TRUE,0)</f>
        <v>0</v>
      </c>
      <c r="O1264" t="b" cm="1">
        <f t="array" ref="O1264">_xlfn.IFS(AND($J1264,NOT($K1264),NOT($M1264)),TRUE,$P1264&gt;=$B$6,FALSE,AND($J1264,NOT($K1264),$M1264,$N1264=0),TRUE,TRUE,FALSE)</f>
        <v>0</v>
      </c>
      <c r="P1264" cm="1">
        <f t="array" ref="P1264">_xlfn.IFS(AND($O1263,$P1263&lt;$B$6),$P1263+1,AND(NOT($J1263),$P1263&gt;0),0,TRUE,$P1263)</f>
        <v>0</v>
      </c>
      <c r="Q1264" s="1">
        <f t="shared" si="96"/>
        <v>75</v>
      </c>
      <c r="R1264" s="1">
        <f t="shared" si="97"/>
        <v>3750</v>
      </c>
      <c r="S1264" s="17">
        <f t="shared" si="98"/>
        <v>178.42981760507536</v>
      </c>
      <c r="T1264" s="1" cm="1">
        <f t="array" ref="T1264">_xlfn.IFS($B$6=1,Q1264*$B$10,AND(P1263=0,P1264&gt;=1),T1263+$B$6*$B$10*$B$8,TRUE,T1263)</f>
        <v>3000</v>
      </c>
      <c r="U1264" s="17">
        <f t="shared" si="99"/>
        <v>142.74385408406027</v>
      </c>
    </row>
    <row r="1265" spans="7:21" x14ac:dyDescent="0.25">
      <c r="G1265" s="15">
        <v>1263</v>
      </c>
      <c r="H1265" s="17">
        <f t="shared" si="95"/>
        <v>21.033333333333331</v>
      </c>
      <c r="I1265" cm="1">
        <f t="array" ref="I1265">_xlfn.IFS(AND(NOT($I1264=0),$J1264),0,NOT($J1264),$I1264+$B$27,TRUE,$I1264)</f>
        <v>0.26666666666666666</v>
      </c>
      <c r="J1265" t="b" cm="1">
        <f t="array" ref="J1265">_xlfn.IFS($I1265&gt;=$C$5-$B$27,TRUE,$P1265&gt;=$B$6,FALSE,TRUE,$J1264)</f>
        <v>0</v>
      </c>
      <c r="K1265" t="b" cm="1">
        <f t="array" ref="K1265">_xlfn.IFS($L1265&gt;=$B$4-$B$27,FALSE,$I1265&gt;=$B$5-$B$27,TRUE,AND($J1265,NOT($K1264)),FALSE,$K1264,TRUE,TRUE,FALSE)</f>
        <v>0</v>
      </c>
      <c r="L1265" cm="1">
        <f t="array" ref="L1265">_xlfn.IFS($K1264,$L1264+$B$27,NOT($K1264),0,TRUE,$K1264)</f>
        <v>0</v>
      </c>
      <c r="M1265" t="b" cm="1">
        <f t="array" ref="M1265">_xlfn.IFS($K1265,FALSE,AND($J1265,NOT($K1265),$P1265&lt;$B$6),TRUE,TRUE,FALSE)</f>
        <v>0</v>
      </c>
      <c r="N1265" cm="1">
        <f t="array" ref="N1265">_xlfn.IFS($N1264&gt;=$C$7-$B$27,0,$M1264,$N1264+$B$27,TRUE,0)</f>
        <v>0</v>
      </c>
      <c r="O1265" t="b" cm="1">
        <f t="array" ref="O1265">_xlfn.IFS(AND($J1265,NOT($K1265),NOT($M1265)),TRUE,$P1265&gt;=$B$6,FALSE,AND($J1265,NOT($K1265),$M1265,$N1265=0),TRUE,TRUE,FALSE)</f>
        <v>0</v>
      </c>
      <c r="P1265" cm="1">
        <f t="array" ref="P1265">_xlfn.IFS(AND($O1264,$P1264&lt;$B$6),$P1264+1,AND(NOT($J1264),$P1264&gt;0),0,TRUE,$P1264)</f>
        <v>0</v>
      </c>
      <c r="Q1265" s="1">
        <f t="shared" si="96"/>
        <v>75</v>
      </c>
      <c r="R1265" s="1">
        <f t="shared" si="97"/>
        <v>3750</v>
      </c>
      <c r="S1265" s="17">
        <f t="shared" si="98"/>
        <v>178.28843106180668</v>
      </c>
      <c r="T1265" s="1" cm="1">
        <f t="array" ref="T1265">_xlfn.IFS($B$6=1,Q1265*$B$10,AND(P1264=0,P1265&gt;=1),T1264+$B$6*$B$10*$B$8,TRUE,T1264)</f>
        <v>3000</v>
      </c>
      <c r="U1265" s="17">
        <f t="shared" si="99"/>
        <v>142.63074484944534</v>
      </c>
    </row>
    <row r="1266" spans="7:21" x14ac:dyDescent="0.25">
      <c r="G1266" s="15">
        <v>1264</v>
      </c>
      <c r="H1266" s="17">
        <f t="shared" si="95"/>
        <v>21.05</v>
      </c>
      <c r="I1266" cm="1">
        <f t="array" ref="I1266">_xlfn.IFS(AND(NOT($I1265=0),$J1265),0,NOT($J1265),$I1265+$B$27,TRUE,$I1265)</f>
        <v>0.28333333333333333</v>
      </c>
      <c r="J1266" t="b" cm="1">
        <f t="array" ref="J1266">_xlfn.IFS($I1266&gt;=$C$5-$B$27,TRUE,$P1266&gt;=$B$6,FALSE,TRUE,$J1265)</f>
        <v>0</v>
      </c>
      <c r="K1266" t="b" cm="1">
        <f t="array" ref="K1266">_xlfn.IFS($L1266&gt;=$B$4-$B$27,FALSE,$I1266&gt;=$B$5-$B$27,TRUE,AND($J1266,NOT($K1265)),FALSE,$K1265,TRUE,TRUE,FALSE)</f>
        <v>0</v>
      </c>
      <c r="L1266" cm="1">
        <f t="array" ref="L1266">_xlfn.IFS($K1265,$L1265+$B$27,NOT($K1265),0,TRUE,$K1265)</f>
        <v>0</v>
      </c>
      <c r="M1266" t="b" cm="1">
        <f t="array" ref="M1266">_xlfn.IFS($K1266,FALSE,AND($J1266,NOT($K1266),$P1266&lt;$B$6),TRUE,TRUE,FALSE)</f>
        <v>0</v>
      </c>
      <c r="N1266" cm="1">
        <f t="array" ref="N1266">_xlfn.IFS($N1265&gt;=$C$7-$B$27,0,$M1265,$N1265+$B$27,TRUE,0)</f>
        <v>0</v>
      </c>
      <c r="O1266" t="b" cm="1">
        <f t="array" ref="O1266">_xlfn.IFS(AND($J1266,NOT($K1266),NOT($M1266)),TRUE,$P1266&gt;=$B$6,FALSE,AND($J1266,NOT($K1266),$M1266,$N1266=0),TRUE,TRUE,FALSE)</f>
        <v>0</v>
      </c>
      <c r="P1266" cm="1">
        <f t="array" ref="P1266">_xlfn.IFS(AND($O1265,$P1265&lt;$B$6),$P1265+1,AND(NOT($J1265),$P1265&gt;0),0,TRUE,$P1265)</f>
        <v>0</v>
      </c>
      <c r="Q1266" s="1">
        <f t="shared" si="96"/>
        <v>75</v>
      </c>
      <c r="R1266" s="1">
        <f t="shared" si="97"/>
        <v>3750</v>
      </c>
      <c r="S1266" s="17">
        <f t="shared" si="98"/>
        <v>178.14726840855107</v>
      </c>
      <c r="T1266" s="1" cm="1">
        <f t="array" ref="T1266">_xlfn.IFS($B$6=1,Q1266*$B$10,AND(P1265=0,P1266&gt;=1),T1265+$B$6*$B$10*$B$8,TRUE,T1265)</f>
        <v>3000</v>
      </c>
      <c r="U1266" s="17">
        <f t="shared" si="99"/>
        <v>142.51781472684084</v>
      </c>
    </row>
    <row r="1267" spans="7:21" x14ac:dyDescent="0.25">
      <c r="G1267" s="15">
        <v>1265</v>
      </c>
      <c r="H1267" s="17">
        <f t="shared" si="95"/>
        <v>21.066666666666666</v>
      </c>
      <c r="I1267" cm="1">
        <f t="array" ref="I1267">_xlfn.IFS(AND(NOT($I1266=0),$J1266),0,NOT($J1266),$I1266+$B$27,TRUE,$I1266)</f>
        <v>0.3</v>
      </c>
      <c r="J1267" t="b" cm="1">
        <f t="array" ref="J1267">_xlfn.IFS($I1267&gt;=$C$5-$B$27,TRUE,$P1267&gt;=$B$6,FALSE,TRUE,$J1266)</f>
        <v>0</v>
      </c>
      <c r="K1267" t="b" cm="1">
        <f t="array" ref="K1267">_xlfn.IFS($L1267&gt;=$B$4-$B$27,FALSE,$I1267&gt;=$B$5-$B$27,TRUE,AND($J1267,NOT($K1266)),FALSE,$K1266,TRUE,TRUE,FALSE)</f>
        <v>0</v>
      </c>
      <c r="L1267" cm="1">
        <f t="array" ref="L1267">_xlfn.IFS($K1266,$L1266+$B$27,NOT($K1266),0,TRUE,$K1266)</f>
        <v>0</v>
      </c>
      <c r="M1267" t="b" cm="1">
        <f t="array" ref="M1267">_xlfn.IFS($K1267,FALSE,AND($J1267,NOT($K1267),$P1267&lt;$B$6),TRUE,TRUE,FALSE)</f>
        <v>0</v>
      </c>
      <c r="N1267" cm="1">
        <f t="array" ref="N1267">_xlfn.IFS($N1266&gt;=$C$7-$B$27,0,$M1266,$N1266+$B$27,TRUE,0)</f>
        <v>0</v>
      </c>
      <c r="O1267" t="b" cm="1">
        <f t="array" ref="O1267">_xlfn.IFS(AND($J1267,NOT($K1267),NOT($M1267)),TRUE,$P1267&gt;=$B$6,FALSE,AND($J1267,NOT($K1267),$M1267,$N1267=0),TRUE,TRUE,FALSE)</f>
        <v>0</v>
      </c>
      <c r="P1267" cm="1">
        <f t="array" ref="P1267">_xlfn.IFS(AND($O1266,$P1266&lt;$B$6),$P1266+1,AND(NOT($J1266),$P1266&gt;0),0,TRUE,$P1266)</f>
        <v>0</v>
      </c>
      <c r="Q1267" s="1">
        <f t="shared" si="96"/>
        <v>75</v>
      </c>
      <c r="R1267" s="1">
        <f t="shared" si="97"/>
        <v>3750</v>
      </c>
      <c r="S1267" s="17">
        <f t="shared" si="98"/>
        <v>178.00632911392404</v>
      </c>
      <c r="T1267" s="1" cm="1">
        <f t="array" ref="T1267">_xlfn.IFS($B$6=1,Q1267*$B$10,AND(P1266=0,P1267&gt;=1),T1266+$B$6*$B$10*$B$8,TRUE,T1266)</f>
        <v>3000</v>
      </c>
      <c r="U1267" s="17">
        <f t="shared" si="99"/>
        <v>142.40506329113924</v>
      </c>
    </row>
    <row r="1268" spans="7:21" x14ac:dyDescent="0.25">
      <c r="G1268" s="15">
        <v>1266</v>
      </c>
      <c r="H1268" s="17">
        <f t="shared" si="95"/>
        <v>21.083333333333332</v>
      </c>
      <c r="I1268" cm="1">
        <f t="array" ref="I1268">_xlfn.IFS(AND(NOT($I1267=0),$J1267),0,NOT($J1267),$I1267+$B$27,TRUE,$I1267)</f>
        <v>0.31666666666666665</v>
      </c>
      <c r="J1268" t="b" cm="1">
        <f t="array" ref="J1268">_xlfn.IFS($I1268&gt;=$C$5-$B$27,TRUE,$P1268&gt;=$B$6,FALSE,TRUE,$J1267)</f>
        <v>0</v>
      </c>
      <c r="K1268" t="b" cm="1">
        <f t="array" ref="K1268">_xlfn.IFS($L1268&gt;=$B$4-$B$27,FALSE,$I1268&gt;=$B$5-$B$27,TRUE,AND($J1268,NOT($K1267)),FALSE,$K1267,TRUE,TRUE,FALSE)</f>
        <v>0</v>
      </c>
      <c r="L1268" cm="1">
        <f t="array" ref="L1268">_xlfn.IFS($K1267,$L1267+$B$27,NOT($K1267),0,TRUE,$K1267)</f>
        <v>0</v>
      </c>
      <c r="M1268" t="b" cm="1">
        <f t="array" ref="M1268">_xlfn.IFS($K1268,FALSE,AND($J1268,NOT($K1268),$P1268&lt;$B$6),TRUE,TRUE,FALSE)</f>
        <v>0</v>
      </c>
      <c r="N1268" cm="1">
        <f t="array" ref="N1268">_xlfn.IFS($N1267&gt;=$C$7-$B$27,0,$M1267,$N1267+$B$27,TRUE,0)</f>
        <v>0</v>
      </c>
      <c r="O1268" t="b" cm="1">
        <f t="array" ref="O1268">_xlfn.IFS(AND($J1268,NOT($K1268),NOT($M1268)),TRUE,$P1268&gt;=$B$6,FALSE,AND($J1268,NOT($K1268),$M1268,$N1268=0),TRUE,TRUE,FALSE)</f>
        <v>0</v>
      </c>
      <c r="P1268" cm="1">
        <f t="array" ref="P1268">_xlfn.IFS(AND($O1267,$P1267&lt;$B$6),$P1267+1,AND(NOT($J1267),$P1267&gt;0),0,TRUE,$P1267)</f>
        <v>0</v>
      </c>
      <c r="Q1268" s="1">
        <f t="shared" si="96"/>
        <v>75</v>
      </c>
      <c r="R1268" s="1">
        <f t="shared" si="97"/>
        <v>3750</v>
      </c>
      <c r="S1268" s="17">
        <f t="shared" si="98"/>
        <v>177.86561264822134</v>
      </c>
      <c r="T1268" s="1" cm="1">
        <f t="array" ref="T1268">_xlfn.IFS($B$6=1,Q1268*$B$10,AND(P1267=0,P1268&gt;=1),T1267+$B$6*$B$10*$B$8,TRUE,T1267)</f>
        <v>3000</v>
      </c>
      <c r="U1268" s="17">
        <f t="shared" si="99"/>
        <v>142.29249011857709</v>
      </c>
    </row>
    <row r="1269" spans="7:21" x14ac:dyDescent="0.25">
      <c r="G1269" s="15">
        <v>1267</v>
      </c>
      <c r="H1269" s="17">
        <f t="shared" si="95"/>
        <v>21.1</v>
      </c>
      <c r="I1269" cm="1">
        <f t="array" ref="I1269">_xlfn.IFS(AND(NOT($I1268=0),$J1268),0,NOT($J1268),$I1268+$B$27,TRUE,$I1268)</f>
        <v>0.33333333333333331</v>
      </c>
      <c r="J1269" t="b" cm="1">
        <f t="array" ref="J1269">_xlfn.IFS($I1269&gt;=$C$5-$B$27,TRUE,$P1269&gt;=$B$6,FALSE,TRUE,$J1268)</f>
        <v>0</v>
      </c>
      <c r="K1269" t="b" cm="1">
        <f t="array" ref="K1269">_xlfn.IFS($L1269&gt;=$B$4-$B$27,FALSE,$I1269&gt;=$B$5-$B$27,TRUE,AND($J1269,NOT($K1268)),FALSE,$K1268,TRUE,TRUE,FALSE)</f>
        <v>0</v>
      </c>
      <c r="L1269" cm="1">
        <f t="array" ref="L1269">_xlfn.IFS($K1268,$L1268+$B$27,NOT($K1268),0,TRUE,$K1268)</f>
        <v>0</v>
      </c>
      <c r="M1269" t="b" cm="1">
        <f t="array" ref="M1269">_xlfn.IFS($K1269,FALSE,AND($J1269,NOT($K1269),$P1269&lt;$B$6),TRUE,TRUE,FALSE)</f>
        <v>0</v>
      </c>
      <c r="N1269" cm="1">
        <f t="array" ref="N1269">_xlfn.IFS($N1268&gt;=$C$7-$B$27,0,$M1268,$N1268+$B$27,TRUE,0)</f>
        <v>0</v>
      </c>
      <c r="O1269" t="b" cm="1">
        <f t="array" ref="O1269">_xlfn.IFS(AND($J1269,NOT($K1269),NOT($M1269)),TRUE,$P1269&gt;=$B$6,FALSE,AND($J1269,NOT($K1269),$M1269,$N1269=0),TRUE,TRUE,FALSE)</f>
        <v>0</v>
      </c>
      <c r="P1269" cm="1">
        <f t="array" ref="P1269">_xlfn.IFS(AND($O1268,$P1268&lt;$B$6),$P1268+1,AND(NOT($J1268),$P1268&gt;0),0,TRUE,$P1268)</f>
        <v>0</v>
      </c>
      <c r="Q1269" s="1">
        <f t="shared" si="96"/>
        <v>75</v>
      </c>
      <c r="R1269" s="1">
        <f t="shared" si="97"/>
        <v>3750</v>
      </c>
      <c r="S1269" s="17">
        <f t="shared" si="98"/>
        <v>177.7251184834123</v>
      </c>
      <c r="T1269" s="1" cm="1">
        <f t="array" ref="T1269">_xlfn.IFS($B$6=1,Q1269*$B$10,AND(P1268=0,P1269&gt;=1),T1268+$B$6*$B$10*$B$8,TRUE,T1268)</f>
        <v>3000</v>
      </c>
      <c r="U1269" s="17">
        <f t="shared" si="99"/>
        <v>142.18009478672985</v>
      </c>
    </row>
    <row r="1270" spans="7:21" x14ac:dyDescent="0.25">
      <c r="G1270" s="15">
        <v>1268</v>
      </c>
      <c r="H1270" s="17">
        <f t="shared" si="95"/>
        <v>21.116666666666667</v>
      </c>
      <c r="I1270" cm="1">
        <f t="array" ref="I1270">_xlfn.IFS(AND(NOT($I1269=0),$J1269),0,NOT($J1269),$I1269+$B$27,TRUE,$I1269)</f>
        <v>0.35</v>
      </c>
      <c r="J1270" t="b" cm="1">
        <f t="array" ref="J1270">_xlfn.IFS($I1270&gt;=$C$5-$B$27,TRUE,$P1270&gt;=$B$6,FALSE,TRUE,$J1269)</f>
        <v>0</v>
      </c>
      <c r="K1270" t="b" cm="1">
        <f t="array" ref="K1270">_xlfn.IFS($L1270&gt;=$B$4-$B$27,FALSE,$I1270&gt;=$B$5-$B$27,TRUE,AND($J1270,NOT($K1269)),FALSE,$K1269,TRUE,TRUE,FALSE)</f>
        <v>0</v>
      </c>
      <c r="L1270" cm="1">
        <f t="array" ref="L1270">_xlfn.IFS($K1269,$L1269+$B$27,NOT($K1269),0,TRUE,$K1269)</f>
        <v>0</v>
      </c>
      <c r="M1270" t="b" cm="1">
        <f t="array" ref="M1270">_xlfn.IFS($K1270,FALSE,AND($J1270,NOT($K1270),$P1270&lt;$B$6),TRUE,TRUE,FALSE)</f>
        <v>0</v>
      </c>
      <c r="N1270" cm="1">
        <f t="array" ref="N1270">_xlfn.IFS($N1269&gt;=$C$7-$B$27,0,$M1269,$N1269+$B$27,TRUE,0)</f>
        <v>0</v>
      </c>
      <c r="O1270" t="b" cm="1">
        <f t="array" ref="O1270">_xlfn.IFS(AND($J1270,NOT($K1270),NOT($M1270)),TRUE,$P1270&gt;=$B$6,FALSE,AND($J1270,NOT($K1270),$M1270,$N1270=0),TRUE,TRUE,FALSE)</f>
        <v>0</v>
      </c>
      <c r="P1270" cm="1">
        <f t="array" ref="P1270">_xlfn.IFS(AND($O1269,$P1269&lt;$B$6),$P1269+1,AND(NOT($J1269),$P1269&gt;0),0,TRUE,$P1269)</f>
        <v>0</v>
      </c>
      <c r="Q1270" s="1">
        <f t="shared" si="96"/>
        <v>75</v>
      </c>
      <c r="R1270" s="1">
        <f t="shared" si="97"/>
        <v>3750</v>
      </c>
      <c r="S1270" s="17">
        <f t="shared" si="98"/>
        <v>177.58484609313339</v>
      </c>
      <c r="T1270" s="1" cm="1">
        <f t="array" ref="T1270">_xlfn.IFS($B$6=1,Q1270*$B$10,AND(P1269=0,P1270&gt;=1),T1269+$B$6*$B$10*$B$8,TRUE,T1269)</f>
        <v>3000</v>
      </c>
      <c r="U1270" s="17">
        <f t="shared" si="99"/>
        <v>142.06787687450671</v>
      </c>
    </row>
    <row r="1271" spans="7:21" x14ac:dyDescent="0.25">
      <c r="G1271" s="15">
        <v>1269</v>
      </c>
      <c r="H1271" s="17">
        <f t="shared" si="95"/>
        <v>21.133333333333333</v>
      </c>
      <c r="I1271" cm="1">
        <f t="array" ref="I1271">_xlfn.IFS(AND(NOT($I1270=0),$J1270),0,NOT($J1270),$I1270+$B$27,TRUE,$I1270)</f>
        <v>0.36666666666666664</v>
      </c>
      <c r="J1271" t="b" cm="1">
        <f t="array" ref="J1271">_xlfn.IFS($I1271&gt;=$C$5-$B$27,TRUE,$P1271&gt;=$B$6,FALSE,TRUE,$J1270)</f>
        <v>0</v>
      </c>
      <c r="K1271" t="b" cm="1">
        <f t="array" ref="K1271">_xlfn.IFS($L1271&gt;=$B$4-$B$27,FALSE,$I1271&gt;=$B$5-$B$27,TRUE,AND($J1271,NOT($K1270)),FALSE,$K1270,TRUE,TRUE,FALSE)</f>
        <v>0</v>
      </c>
      <c r="L1271" cm="1">
        <f t="array" ref="L1271">_xlfn.IFS($K1270,$L1270+$B$27,NOT($K1270),0,TRUE,$K1270)</f>
        <v>0</v>
      </c>
      <c r="M1271" t="b" cm="1">
        <f t="array" ref="M1271">_xlfn.IFS($K1271,FALSE,AND($J1271,NOT($K1271),$P1271&lt;$B$6),TRUE,TRUE,FALSE)</f>
        <v>0</v>
      </c>
      <c r="N1271" cm="1">
        <f t="array" ref="N1271">_xlfn.IFS($N1270&gt;=$C$7-$B$27,0,$M1270,$N1270+$B$27,TRUE,0)</f>
        <v>0</v>
      </c>
      <c r="O1271" t="b" cm="1">
        <f t="array" ref="O1271">_xlfn.IFS(AND($J1271,NOT($K1271),NOT($M1271)),TRUE,$P1271&gt;=$B$6,FALSE,AND($J1271,NOT($K1271),$M1271,$N1271=0),TRUE,TRUE,FALSE)</f>
        <v>0</v>
      </c>
      <c r="P1271" cm="1">
        <f t="array" ref="P1271">_xlfn.IFS(AND($O1270,$P1270&lt;$B$6),$P1270+1,AND(NOT($J1270),$P1270&gt;0),0,TRUE,$P1270)</f>
        <v>0</v>
      </c>
      <c r="Q1271" s="1">
        <f t="shared" si="96"/>
        <v>75</v>
      </c>
      <c r="R1271" s="1">
        <f t="shared" si="97"/>
        <v>3750</v>
      </c>
      <c r="S1271" s="17">
        <f t="shared" si="98"/>
        <v>177.44479495268141</v>
      </c>
      <c r="T1271" s="1" cm="1">
        <f t="array" ref="T1271">_xlfn.IFS($B$6=1,Q1271*$B$10,AND(P1270=0,P1271&gt;=1),T1270+$B$6*$B$10*$B$8,TRUE,T1270)</f>
        <v>3000</v>
      </c>
      <c r="U1271" s="17">
        <f t="shared" si="99"/>
        <v>141.9558359621451</v>
      </c>
    </row>
    <row r="1272" spans="7:21" x14ac:dyDescent="0.25">
      <c r="G1272" s="15">
        <v>1270</v>
      </c>
      <c r="H1272" s="17">
        <f t="shared" si="95"/>
        <v>21.15</v>
      </c>
      <c r="I1272" cm="1">
        <f t="array" ref="I1272">_xlfn.IFS(AND(NOT($I1271=0),$J1271),0,NOT($J1271),$I1271+$B$27,TRUE,$I1271)</f>
        <v>0.3833333333333333</v>
      </c>
      <c r="J1272" t="b" cm="1">
        <f t="array" ref="J1272">_xlfn.IFS($I1272&gt;=$C$5-$B$27,TRUE,$P1272&gt;=$B$6,FALSE,TRUE,$J1271)</f>
        <v>0</v>
      </c>
      <c r="K1272" t="b" cm="1">
        <f t="array" ref="K1272">_xlfn.IFS($L1272&gt;=$B$4-$B$27,FALSE,$I1272&gt;=$B$5-$B$27,TRUE,AND($J1272,NOT($K1271)),FALSE,$K1271,TRUE,TRUE,FALSE)</f>
        <v>0</v>
      </c>
      <c r="L1272" cm="1">
        <f t="array" ref="L1272">_xlfn.IFS($K1271,$L1271+$B$27,NOT($K1271),0,TRUE,$K1271)</f>
        <v>0</v>
      </c>
      <c r="M1272" t="b" cm="1">
        <f t="array" ref="M1272">_xlfn.IFS($K1272,FALSE,AND($J1272,NOT($K1272),$P1272&lt;$B$6),TRUE,TRUE,FALSE)</f>
        <v>0</v>
      </c>
      <c r="N1272" cm="1">
        <f t="array" ref="N1272">_xlfn.IFS($N1271&gt;=$C$7-$B$27,0,$M1271,$N1271+$B$27,TRUE,0)</f>
        <v>0</v>
      </c>
      <c r="O1272" t="b" cm="1">
        <f t="array" ref="O1272">_xlfn.IFS(AND($J1272,NOT($K1272),NOT($M1272)),TRUE,$P1272&gt;=$B$6,FALSE,AND($J1272,NOT($K1272),$M1272,$N1272=0),TRUE,TRUE,FALSE)</f>
        <v>0</v>
      </c>
      <c r="P1272" cm="1">
        <f t="array" ref="P1272">_xlfn.IFS(AND($O1271,$P1271&lt;$B$6),$P1271+1,AND(NOT($J1271),$P1271&gt;0),0,TRUE,$P1271)</f>
        <v>0</v>
      </c>
      <c r="Q1272" s="1">
        <f t="shared" si="96"/>
        <v>75</v>
      </c>
      <c r="R1272" s="1">
        <f t="shared" si="97"/>
        <v>3750</v>
      </c>
      <c r="S1272" s="17">
        <f t="shared" si="98"/>
        <v>177.3049645390071</v>
      </c>
      <c r="T1272" s="1" cm="1">
        <f t="array" ref="T1272">_xlfn.IFS($B$6=1,Q1272*$B$10,AND(P1271=0,P1272&gt;=1),T1271+$B$6*$B$10*$B$8,TRUE,T1271)</f>
        <v>3000</v>
      </c>
      <c r="U1272" s="17">
        <f t="shared" si="99"/>
        <v>141.84397163120568</v>
      </c>
    </row>
    <row r="1273" spans="7:21" x14ac:dyDescent="0.25">
      <c r="G1273" s="15">
        <v>1271</v>
      </c>
      <c r="H1273" s="17">
        <f t="shared" si="95"/>
        <v>21.166666666666668</v>
      </c>
      <c r="I1273" cm="1">
        <f t="array" ref="I1273">_xlfn.IFS(AND(NOT($I1272=0),$J1272),0,NOT($J1272),$I1272+$B$27,TRUE,$I1272)</f>
        <v>0.39999999999999997</v>
      </c>
      <c r="J1273" t="b" cm="1">
        <f t="array" ref="J1273">_xlfn.IFS($I1273&gt;=$C$5-$B$27,TRUE,$P1273&gt;=$B$6,FALSE,TRUE,$J1272)</f>
        <v>0</v>
      </c>
      <c r="K1273" t="b" cm="1">
        <f t="array" ref="K1273">_xlfn.IFS($L1273&gt;=$B$4-$B$27,FALSE,$I1273&gt;=$B$5-$B$27,TRUE,AND($J1273,NOT($K1272)),FALSE,$K1272,TRUE,TRUE,FALSE)</f>
        <v>0</v>
      </c>
      <c r="L1273" cm="1">
        <f t="array" ref="L1273">_xlfn.IFS($K1272,$L1272+$B$27,NOT($K1272),0,TRUE,$K1272)</f>
        <v>0</v>
      </c>
      <c r="M1273" t="b" cm="1">
        <f t="array" ref="M1273">_xlfn.IFS($K1273,FALSE,AND($J1273,NOT($K1273),$P1273&lt;$B$6),TRUE,TRUE,FALSE)</f>
        <v>0</v>
      </c>
      <c r="N1273" cm="1">
        <f t="array" ref="N1273">_xlfn.IFS($N1272&gt;=$C$7-$B$27,0,$M1272,$N1272+$B$27,TRUE,0)</f>
        <v>0</v>
      </c>
      <c r="O1273" t="b" cm="1">
        <f t="array" ref="O1273">_xlfn.IFS(AND($J1273,NOT($K1273),NOT($M1273)),TRUE,$P1273&gt;=$B$6,FALSE,AND($J1273,NOT($K1273),$M1273,$N1273=0),TRUE,TRUE,FALSE)</f>
        <v>0</v>
      </c>
      <c r="P1273" cm="1">
        <f t="array" ref="P1273">_xlfn.IFS(AND($O1272,$P1272&lt;$B$6),$P1272+1,AND(NOT($J1272),$P1272&gt;0),0,TRUE,$P1272)</f>
        <v>0</v>
      </c>
      <c r="Q1273" s="1">
        <f t="shared" si="96"/>
        <v>75</v>
      </c>
      <c r="R1273" s="1">
        <f t="shared" si="97"/>
        <v>3750</v>
      </c>
      <c r="S1273" s="17">
        <f t="shared" si="98"/>
        <v>177.16535433070865</v>
      </c>
      <c r="T1273" s="1" cm="1">
        <f t="array" ref="T1273">_xlfn.IFS($B$6=1,Q1273*$B$10,AND(P1272=0,P1273&gt;=1),T1272+$B$6*$B$10*$B$8,TRUE,T1272)</f>
        <v>3000</v>
      </c>
      <c r="U1273" s="17">
        <f t="shared" si="99"/>
        <v>141.73228346456693</v>
      </c>
    </row>
    <row r="1274" spans="7:21" x14ac:dyDescent="0.25">
      <c r="G1274" s="15">
        <v>1272</v>
      </c>
      <c r="H1274" s="17">
        <f t="shared" si="95"/>
        <v>21.183333333333334</v>
      </c>
      <c r="I1274" cm="1">
        <f t="array" ref="I1274">_xlfn.IFS(AND(NOT($I1273=0),$J1273),0,NOT($J1273),$I1273+$B$27,TRUE,$I1273)</f>
        <v>0.41666666666666663</v>
      </c>
      <c r="J1274" t="b" cm="1">
        <f t="array" ref="J1274">_xlfn.IFS($I1274&gt;=$C$5-$B$27,TRUE,$P1274&gt;=$B$6,FALSE,TRUE,$J1273)</f>
        <v>0</v>
      </c>
      <c r="K1274" t="b" cm="1">
        <f t="array" ref="K1274">_xlfn.IFS($L1274&gt;=$B$4-$B$27,FALSE,$I1274&gt;=$B$5-$B$27,TRUE,AND($J1274,NOT($K1273)),FALSE,$K1273,TRUE,TRUE,FALSE)</f>
        <v>0</v>
      </c>
      <c r="L1274" cm="1">
        <f t="array" ref="L1274">_xlfn.IFS($K1273,$L1273+$B$27,NOT($K1273),0,TRUE,$K1273)</f>
        <v>0</v>
      </c>
      <c r="M1274" t="b" cm="1">
        <f t="array" ref="M1274">_xlfn.IFS($K1274,FALSE,AND($J1274,NOT($K1274),$P1274&lt;$B$6),TRUE,TRUE,FALSE)</f>
        <v>0</v>
      </c>
      <c r="N1274" cm="1">
        <f t="array" ref="N1274">_xlfn.IFS($N1273&gt;=$C$7-$B$27,0,$M1273,$N1273+$B$27,TRUE,0)</f>
        <v>0</v>
      </c>
      <c r="O1274" t="b" cm="1">
        <f t="array" ref="O1274">_xlfn.IFS(AND($J1274,NOT($K1274),NOT($M1274)),TRUE,$P1274&gt;=$B$6,FALSE,AND($J1274,NOT($K1274),$M1274,$N1274=0),TRUE,TRUE,FALSE)</f>
        <v>0</v>
      </c>
      <c r="P1274" cm="1">
        <f t="array" ref="P1274">_xlfn.IFS(AND($O1273,$P1273&lt;$B$6),$P1273+1,AND(NOT($J1273),$P1273&gt;0),0,TRUE,$P1273)</f>
        <v>0</v>
      </c>
      <c r="Q1274" s="1">
        <f t="shared" si="96"/>
        <v>75</v>
      </c>
      <c r="R1274" s="1">
        <f t="shared" si="97"/>
        <v>3750</v>
      </c>
      <c r="S1274" s="17">
        <f t="shared" si="98"/>
        <v>177.02596380802518</v>
      </c>
      <c r="T1274" s="1" cm="1">
        <f t="array" ref="T1274">_xlfn.IFS($B$6=1,Q1274*$B$10,AND(P1273=0,P1274&gt;=1),T1273+$B$6*$B$10*$B$8,TRUE,T1273)</f>
        <v>3000</v>
      </c>
      <c r="U1274" s="17">
        <f t="shared" si="99"/>
        <v>141.62077104642015</v>
      </c>
    </row>
    <row r="1275" spans="7:21" x14ac:dyDescent="0.25">
      <c r="G1275" s="15">
        <v>1273</v>
      </c>
      <c r="H1275" s="17">
        <f t="shared" si="95"/>
        <v>21.2</v>
      </c>
      <c r="I1275" cm="1">
        <f t="array" ref="I1275">_xlfn.IFS(AND(NOT($I1274=0),$J1274),0,NOT($J1274),$I1274+$B$27,TRUE,$I1274)</f>
        <v>0.43333333333333329</v>
      </c>
      <c r="J1275" t="b" cm="1">
        <f t="array" ref="J1275">_xlfn.IFS($I1275&gt;=$C$5-$B$27,TRUE,$P1275&gt;=$B$6,FALSE,TRUE,$J1274)</f>
        <v>0</v>
      </c>
      <c r="K1275" t="b" cm="1">
        <f t="array" ref="K1275">_xlfn.IFS($L1275&gt;=$B$4-$B$27,FALSE,$I1275&gt;=$B$5-$B$27,TRUE,AND($J1275,NOT($K1274)),FALSE,$K1274,TRUE,TRUE,FALSE)</f>
        <v>0</v>
      </c>
      <c r="L1275" cm="1">
        <f t="array" ref="L1275">_xlfn.IFS($K1274,$L1274+$B$27,NOT($K1274),0,TRUE,$K1274)</f>
        <v>0</v>
      </c>
      <c r="M1275" t="b" cm="1">
        <f t="array" ref="M1275">_xlfn.IFS($K1275,FALSE,AND($J1275,NOT($K1275),$P1275&lt;$B$6),TRUE,TRUE,FALSE)</f>
        <v>0</v>
      </c>
      <c r="N1275" cm="1">
        <f t="array" ref="N1275">_xlfn.IFS($N1274&gt;=$C$7-$B$27,0,$M1274,$N1274+$B$27,TRUE,0)</f>
        <v>0</v>
      </c>
      <c r="O1275" t="b" cm="1">
        <f t="array" ref="O1275">_xlfn.IFS(AND($J1275,NOT($K1275),NOT($M1275)),TRUE,$P1275&gt;=$B$6,FALSE,AND($J1275,NOT($K1275),$M1275,$N1275=0),TRUE,TRUE,FALSE)</f>
        <v>0</v>
      </c>
      <c r="P1275" cm="1">
        <f t="array" ref="P1275">_xlfn.IFS(AND($O1274,$P1274&lt;$B$6),$P1274+1,AND(NOT($J1274),$P1274&gt;0),0,TRUE,$P1274)</f>
        <v>0</v>
      </c>
      <c r="Q1275" s="1">
        <f t="shared" si="96"/>
        <v>75</v>
      </c>
      <c r="R1275" s="1">
        <f t="shared" si="97"/>
        <v>3750</v>
      </c>
      <c r="S1275" s="17">
        <f t="shared" si="98"/>
        <v>176.88679245283021</v>
      </c>
      <c r="T1275" s="1" cm="1">
        <f t="array" ref="T1275">_xlfn.IFS($B$6=1,Q1275*$B$10,AND(P1274=0,P1275&gt;=1),T1274+$B$6*$B$10*$B$8,TRUE,T1274)</f>
        <v>3000</v>
      </c>
      <c r="U1275" s="17">
        <f t="shared" si="99"/>
        <v>141.50943396226415</v>
      </c>
    </row>
    <row r="1276" spans="7:21" x14ac:dyDescent="0.25">
      <c r="G1276" s="15">
        <v>1274</v>
      </c>
      <c r="H1276" s="17">
        <f t="shared" si="95"/>
        <v>21.216666666666665</v>
      </c>
      <c r="I1276" cm="1">
        <f t="array" ref="I1276">_xlfn.IFS(AND(NOT($I1275=0),$J1275),0,NOT($J1275),$I1275+$B$27,TRUE,$I1275)</f>
        <v>0.44999999999999996</v>
      </c>
      <c r="J1276" t="b" cm="1">
        <f t="array" ref="J1276">_xlfn.IFS($I1276&gt;=$C$5-$B$27,TRUE,$P1276&gt;=$B$6,FALSE,TRUE,$J1275)</f>
        <v>0</v>
      </c>
      <c r="K1276" t="b" cm="1">
        <f t="array" ref="K1276">_xlfn.IFS($L1276&gt;=$B$4-$B$27,FALSE,$I1276&gt;=$B$5-$B$27,TRUE,AND($J1276,NOT($K1275)),FALSE,$K1275,TRUE,TRUE,FALSE)</f>
        <v>0</v>
      </c>
      <c r="L1276" cm="1">
        <f t="array" ref="L1276">_xlfn.IFS($K1275,$L1275+$B$27,NOT($K1275),0,TRUE,$K1275)</f>
        <v>0</v>
      </c>
      <c r="M1276" t="b" cm="1">
        <f t="array" ref="M1276">_xlfn.IFS($K1276,FALSE,AND($J1276,NOT($K1276),$P1276&lt;$B$6),TRUE,TRUE,FALSE)</f>
        <v>0</v>
      </c>
      <c r="N1276" cm="1">
        <f t="array" ref="N1276">_xlfn.IFS($N1275&gt;=$C$7-$B$27,0,$M1275,$N1275+$B$27,TRUE,0)</f>
        <v>0</v>
      </c>
      <c r="O1276" t="b" cm="1">
        <f t="array" ref="O1276">_xlfn.IFS(AND($J1276,NOT($K1276),NOT($M1276)),TRUE,$P1276&gt;=$B$6,FALSE,AND($J1276,NOT($K1276),$M1276,$N1276=0),TRUE,TRUE,FALSE)</f>
        <v>0</v>
      </c>
      <c r="P1276" cm="1">
        <f t="array" ref="P1276">_xlfn.IFS(AND($O1275,$P1275&lt;$B$6),$P1275+1,AND(NOT($J1275),$P1275&gt;0),0,TRUE,$P1275)</f>
        <v>0</v>
      </c>
      <c r="Q1276" s="1">
        <f t="shared" si="96"/>
        <v>75</v>
      </c>
      <c r="R1276" s="1">
        <f t="shared" si="97"/>
        <v>3750</v>
      </c>
      <c r="S1276" s="17">
        <f t="shared" si="98"/>
        <v>176.7478397486253</v>
      </c>
      <c r="T1276" s="1" cm="1">
        <f t="array" ref="T1276">_xlfn.IFS($B$6=1,Q1276*$B$10,AND(P1275=0,P1276&gt;=1),T1275+$B$6*$B$10*$B$8,TRUE,T1275)</f>
        <v>3000</v>
      </c>
      <c r="U1276" s="17">
        <f t="shared" si="99"/>
        <v>141.39827179890025</v>
      </c>
    </row>
    <row r="1277" spans="7:21" x14ac:dyDescent="0.25">
      <c r="G1277" s="15">
        <v>1275</v>
      </c>
      <c r="H1277" s="17">
        <f t="shared" si="95"/>
        <v>21.233333333333334</v>
      </c>
      <c r="I1277" cm="1">
        <f t="array" ref="I1277">_xlfn.IFS(AND(NOT($I1276=0),$J1276),0,NOT($J1276),$I1276+$B$27,TRUE,$I1276)</f>
        <v>0.46666666666666662</v>
      </c>
      <c r="J1277" t="b" cm="1">
        <f t="array" ref="J1277">_xlfn.IFS($I1277&gt;=$C$5-$B$27,TRUE,$P1277&gt;=$B$6,FALSE,TRUE,$J1276)</f>
        <v>0</v>
      </c>
      <c r="K1277" t="b" cm="1">
        <f t="array" ref="K1277">_xlfn.IFS($L1277&gt;=$B$4-$B$27,FALSE,$I1277&gt;=$B$5-$B$27,TRUE,AND($J1277,NOT($K1276)),FALSE,$K1276,TRUE,TRUE,FALSE)</f>
        <v>0</v>
      </c>
      <c r="L1277" cm="1">
        <f t="array" ref="L1277">_xlfn.IFS($K1276,$L1276+$B$27,NOT($K1276),0,TRUE,$K1276)</f>
        <v>0</v>
      </c>
      <c r="M1277" t="b" cm="1">
        <f t="array" ref="M1277">_xlfn.IFS($K1277,FALSE,AND($J1277,NOT($K1277),$P1277&lt;$B$6),TRUE,TRUE,FALSE)</f>
        <v>0</v>
      </c>
      <c r="N1277" cm="1">
        <f t="array" ref="N1277">_xlfn.IFS($N1276&gt;=$C$7-$B$27,0,$M1276,$N1276+$B$27,TRUE,0)</f>
        <v>0</v>
      </c>
      <c r="O1277" t="b" cm="1">
        <f t="array" ref="O1277">_xlfn.IFS(AND($J1277,NOT($K1277),NOT($M1277)),TRUE,$P1277&gt;=$B$6,FALSE,AND($J1277,NOT($K1277),$M1277,$N1277=0),TRUE,TRUE,FALSE)</f>
        <v>0</v>
      </c>
      <c r="P1277" cm="1">
        <f t="array" ref="P1277">_xlfn.IFS(AND($O1276,$P1276&lt;$B$6),$P1276+1,AND(NOT($J1276),$P1276&gt;0),0,TRUE,$P1276)</f>
        <v>0</v>
      </c>
      <c r="Q1277" s="1">
        <f t="shared" si="96"/>
        <v>75</v>
      </c>
      <c r="R1277" s="1">
        <f t="shared" si="97"/>
        <v>3750</v>
      </c>
      <c r="S1277" s="17">
        <f t="shared" si="98"/>
        <v>176.60910518053373</v>
      </c>
      <c r="T1277" s="1" cm="1">
        <f t="array" ref="T1277">_xlfn.IFS($B$6=1,Q1277*$B$10,AND(P1276=0,P1277&gt;=1),T1276+$B$6*$B$10*$B$8,TRUE,T1276)</f>
        <v>3000</v>
      </c>
      <c r="U1277" s="17">
        <f t="shared" si="99"/>
        <v>141.28728414442699</v>
      </c>
    </row>
    <row r="1278" spans="7:21" x14ac:dyDescent="0.25">
      <c r="G1278" s="15">
        <v>1276</v>
      </c>
      <c r="H1278" s="17">
        <f t="shared" si="95"/>
        <v>21.25</v>
      </c>
      <c r="I1278" cm="1">
        <f t="array" ref="I1278">_xlfn.IFS(AND(NOT($I1277=0),$J1277),0,NOT($J1277),$I1277+$B$27,TRUE,$I1277)</f>
        <v>0.48333333333333328</v>
      </c>
      <c r="J1278" t="b" cm="1">
        <f t="array" ref="J1278">_xlfn.IFS($I1278&gt;=$C$5-$B$27,TRUE,$P1278&gt;=$B$6,FALSE,TRUE,$J1277)</f>
        <v>0</v>
      </c>
      <c r="K1278" t="b" cm="1">
        <f t="array" ref="K1278">_xlfn.IFS($L1278&gt;=$B$4-$B$27,FALSE,$I1278&gt;=$B$5-$B$27,TRUE,AND($J1278,NOT($K1277)),FALSE,$K1277,TRUE,TRUE,FALSE)</f>
        <v>0</v>
      </c>
      <c r="L1278" cm="1">
        <f t="array" ref="L1278">_xlfn.IFS($K1277,$L1277+$B$27,NOT($K1277),0,TRUE,$K1277)</f>
        <v>0</v>
      </c>
      <c r="M1278" t="b" cm="1">
        <f t="array" ref="M1278">_xlfn.IFS($K1278,FALSE,AND($J1278,NOT($K1278),$P1278&lt;$B$6),TRUE,TRUE,FALSE)</f>
        <v>0</v>
      </c>
      <c r="N1278" cm="1">
        <f t="array" ref="N1278">_xlfn.IFS($N1277&gt;=$C$7-$B$27,0,$M1277,$N1277+$B$27,TRUE,0)</f>
        <v>0</v>
      </c>
      <c r="O1278" t="b" cm="1">
        <f t="array" ref="O1278">_xlfn.IFS(AND($J1278,NOT($K1278),NOT($M1278)),TRUE,$P1278&gt;=$B$6,FALSE,AND($J1278,NOT($K1278),$M1278,$N1278=0),TRUE,TRUE,FALSE)</f>
        <v>0</v>
      </c>
      <c r="P1278" cm="1">
        <f t="array" ref="P1278">_xlfn.IFS(AND($O1277,$P1277&lt;$B$6),$P1277+1,AND(NOT($J1277),$P1277&gt;0),0,TRUE,$P1277)</f>
        <v>0</v>
      </c>
      <c r="Q1278" s="1">
        <f t="shared" si="96"/>
        <v>75</v>
      </c>
      <c r="R1278" s="1">
        <f t="shared" si="97"/>
        <v>3750</v>
      </c>
      <c r="S1278" s="17">
        <f t="shared" si="98"/>
        <v>176.47058823529412</v>
      </c>
      <c r="T1278" s="1" cm="1">
        <f t="array" ref="T1278">_xlfn.IFS($B$6=1,Q1278*$B$10,AND(P1277=0,P1278&gt;=1),T1277+$B$6*$B$10*$B$8,TRUE,T1277)</f>
        <v>3000</v>
      </c>
      <c r="U1278" s="17">
        <f t="shared" si="99"/>
        <v>141.1764705882353</v>
      </c>
    </row>
    <row r="1279" spans="7:21" x14ac:dyDescent="0.25">
      <c r="G1279" s="15">
        <v>1277</v>
      </c>
      <c r="H1279" s="17">
        <f t="shared" si="95"/>
        <v>21.266666666666666</v>
      </c>
      <c r="I1279" cm="1">
        <f t="array" ref="I1279">_xlfn.IFS(AND(NOT($I1278=0),$J1278),0,NOT($J1278),$I1278+$B$27,TRUE,$I1278)</f>
        <v>0.49999999999999994</v>
      </c>
      <c r="J1279" t="b" cm="1">
        <f t="array" ref="J1279">_xlfn.IFS($I1279&gt;=$C$5-$B$27,TRUE,$P1279&gt;=$B$6,FALSE,TRUE,$J1278)</f>
        <v>0</v>
      </c>
      <c r="K1279" t="b" cm="1">
        <f t="array" ref="K1279">_xlfn.IFS($L1279&gt;=$B$4-$B$27,FALSE,$I1279&gt;=$B$5-$B$27,TRUE,AND($J1279,NOT($K1278)),FALSE,$K1278,TRUE,TRUE,FALSE)</f>
        <v>0</v>
      </c>
      <c r="L1279" cm="1">
        <f t="array" ref="L1279">_xlfn.IFS($K1278,$L1278+$B$27,NOT($K1278),0,TRUE,$K1278)</f>
        <v>0</v>
      </c>
      <c r="M1279" t="b" cm="1">
        <f t="array" ref="M1279">_xlfn.IFS($K1279,FALSE,AND($J1279,NOT($K1279),$P1279&lt;$B$6),TRUE,TRUE,FALSE)</f>
        <v>0</v>
      </c>
      <c r="N1279" cm="1">
        <f t="array" ref="N1279">_xlfn.IFS($N1278&gt;=$C$7-$B$27,0,$M1278,$N1278+$B$27,TRUE,0)</f>
        <v>0</v>
      </c>
      <c r="O1279" t="b" cm="1">
        <f t="array" ref="O1279">_xlfn.IFS(AND($J1279,NOT($K1279),NOT($M1279)),TRUE,$P1279&gt;=$B$6,FALSE,AND($J1279,NOT($K1279),$M1279,$N1279=0),TRUE,TRUE,FALSE)</f>
        <v>0</v>
      </c>
      <c r="P1279" cm="1">
        <f t="array" ref="P1279">_xlfn.IFS(AND($O1278,$P1278&lt;$B$6),$P1278+1,AND(NOT($J1278),$P1278&gt;0),0,TRUE,$P1278)</f>
        <v>0</v>
      </c>
      <c r="Q1279" s="1">
        <f t="shared" si="96"/>
        <v>75</v>
      </c>
      <c r="R1279" s="1">
        <f t="shared" si="97"/>
        <v>3750</v>
      </c>
      <c r="S1279" s="17">
        <f t="shared" si="98"/>
        <v>176.33228840125392</v>
      </c>
      <c r="T1279" s="1" cm="1">
        <f t="array" ref="T1279">_xlfn.IFS($B$6=1,Q1279*$B$10,AND(P1278=0,P1279&gt;=1),T1278+$B$6*$B$10*$B$8,TRUE,T1278)</f>
        <v>3000</v>
      </c>
      <c r="U1279" s="17">
        <f t="shared" si="99"/>
        <v>141.06583072100315</v>
      </c>
    </row>
    <row r="1280" spans="7:21" x14ac:dyDescent="0.25">
      <c r="G1280" s="15">
        <v>1278</v>
      </c>
      <c r="H1280" s="17">
        <f t="shared" si="95"/>
        <v>21.283333333333331</v>
      </c>
      <c r="I1280" cm="1">
        <f t="array" ref="I1280">_xlfn.IFS(AND(NOT($I1279=0),$J1279),0,NOT($J1279),$I1279+$B$27,TRUE,$I1279)</f>
        <v>0.51666666666666661</v>
      </c>
      <c r="J1280" t="b" cm="1">
        <f t="array" ref="J1280">_xlfn.IFS($I1280&gt;=$C$5-$B$27,TRUE,$P1280&gt;=$B$6,FALSE,TRUE,$J1279)</f>
        <v>0</v>
      </c>
      <c r="K1280" t="b" cm="1">
        <f t="array" ref="K1280">_xlfn.IFS($L1280&gt;=$B$4-$B$27,FALSE,$I1280&gt;=$B$5-$B$27,TRUE,AND($J1280,NOT($K1279)),FALSE,$K1279,TRUE,TRUE,FALSE)</f>
        <v>0</v>
      </c>
      <c r="L1280" cm="1">
        <f t="array" ref="L1280">_xlfn.IFS($K1279,$L1279+$B$27,NOT($K1279),0,TRUE,$K1279)</f>
        <v>0</v>
      </c>
      <c r="M1280" t="b" cm="1">
        <f t="array" ref="M1280">_xlfn.IFS($K1280,FALSE,AND($J1280,NOT($K1280),$P1280&lt;$B$6),TRUE,TRUE,FALSE)</f>
        <v>0</v>
      </c>
      <c r="N1280" cm="1">
        <f t="array" ref="N1280">_xlfn.IFS($N1279&gt;=$C$7-$B$27,0,$M1279,$N1279+$B$27,TRUE,0)</f>
        <v>0</v>
      </c>
      <c r="O1280" t="b" cm="1">
        <f t="array" ref="O1280">_xlfn.IFS(AND($J1280,NOT($K1280),NOT($M1280)),TRUE,$P1280&gt;=$B$6,FALSE,AND($J1280,NOT($K1280),$M1280,$N1280=0),TRUE,TRUE,FALSE)</f>
        <v>0</v>
      </c>
      <c r="P1280" cm="1">
        <f t="array" ref="P1280">_xlfn.IFS(AND($O1279,$P1279&lt;$B$6),$P1279+1,AND(NOT($J1279),$P1279&gt;0),0,TRUE,$P1279)</f>
        <v>0</v>
      </c>
      <c r="Q1280" s="1">
        <f t="shared" si="96"/>
        <v>75</v>
      </c>
      <c r="R1280" s="1">
        <f t="shared" si="97"/>
        <v>3750</v>
      </c>
      <c r="S1280" s="17">
        <f t="shared" si="98"/>
        <v>176.19420516836337</v>
      </c>
      <c r="T1280" s="1" cm="1">
        <f t="array" ref="T1280">_xlfn.IFS($B$6=1,Q1280*$B$10,AND(P1279=0,P1280&gt;=1),T1279+$B$6*$B$10*$B$8,TRUE,T1279)</f>
        <v>3000</v>
      </c>
      <c r="U1280" s="17">
        <f t="shared" si="99"/>
        <v>140.95536413469068</v>
      </c>
    </row>
    <row r="1281" spans="7:21" x14ac:dyDescent="0.25">
      <c r="G1281" s="15">
        <v>1279</v>
      </c>
      <c r="H1281" s="17">
        <f t="shared" si="95"/>
        <v>21.3</v>
      </c>
      <c r="I1281" cm="1">
        <f t="array" ref="I1281">_xlfn.IFS(AND(NOT($I1280=0),$J1280),0,NOT($J1280),$I1280+$B$27,TRUE,$I1280)</f>
        <v>0.53333333333333333</v>
      </c>
      <c r="J1281" t="b" cm="1">
        <f t="array" ref="J1281">_xlfn.IFS($I1281&gt;=$C$5-$B$27,TRUE,$P1281&gt;=$B$6,FALSE,TRUE,$J1280)</f>
        <v>0</v>
      </c>
      <c r="K1281" t="b" cm="1">
        <f t="array" ref="K1281">_xlfn.IFS($L1281&gt;=$B$4-$B$27,FALSE,$I1281&gt;=$B$5-$B$27,TRUE,AND($J1281,NOT($K1280)),FALSE,$K1280,TRUE,TRUE,FALSE)</f>
        <v>0</v>
      </c>
      <c r="L1281" cm="1">
        <f t="array" ref="L1281">_xlfn.IFS($K1280,$L1280+$B$27,NOT($K1280),0,TRUE,$K1280)</f>
        <v>0</v>
      </c>
      <c r="M1281" t="b" cm="1">
        <f t="array" ref="M1281">_xlfn.IFS($K1281,FALSE,AND($J1281,NOT($K1281),$P1281&lt;$B$6),TRUE,TRUE,FALSE)</f>
        <v>0</v>
      </c>
      <c r="N1281" cm="1">
        <f t="array" ref="N1281">_xlfn.IFS($N1280&gt;=$C$7-$B$27,0,$M1280,$N1280+$B$27,TRUE,0)</f>
        <v>0</v>
      </c>
      <c r="O1281" t="b" cm="1">
        <f t="array" ref="O1281">_xlfn.IFS(AND($J1281,NOT($K1281),NOT($M1281)),TRUE,$P1281&gt;=$B$6,FALSE,AND($J1281,NOT($K1281),$M1281,$N1281=0),TRUE,TRUE,FALSE)</f>
        <v>0</v>
      </c>
      <c r="P1281" cm="1">
        <f t="array" ref="P1281">_xlfn.IFS(AND($O1280,$P1280&lt;$B$6),$P1280+1,AND(NOT($J1280),$P1280&gt;0),0,TRUE,$P1280)</f>
        <v>0</v>
      </c>
      <c r="Q1281" s="1">
        <f t="shared" si="96"/>
        <v>75</v>
      </c>
      <c r="R1281" s="1">
        <f t="shared" si="97"/>
        <v>3750</v>
      </c>
      <c r="S1281" s="17">
        <f t="shared" si="98"/>
        <v>176.05633802816899</v>
      </c>
      <c r="T1281" s="1" cm="1">
        <f t="array" ref="T1281">_xlfn.IFS($B$6=1,Q1281*$B$10,AND(P1280=0,P1281&gt;=1),T1280+$B$6*$B$10*$B$8,TRUE,T1280)</f>
        <v>3000</v>
      </c>
      <c r="U1281" s="17">
        <f t="shared" si="99"/>
        <v>140.8450704225352</v>
      </c>
    </row>
    <row r="1282" spans="7:21" x14ac:dyDescent="0.25">
      <c r="G1282" s="15">
        <v>1280</v>
      </c>
      <c r="H1282" s="17">
        <f t="shared" si="95"/>
        <v>21.316666666666666</v>
      </c>
      <c r="I1282" cm="1">
        <f t="array" ref="I1282">_xlfn.IFS(AND(NOT($I1281=0),$J1281),0,NOT($J1281),$I1281+$B$27,TRUE,$I1281)</f>
        <v>0.55000000000000004</v>
      </c>
      <c r="J1282" t="b" cm="1">
        <f t="array" ref="J1282">_xlfn.IFS($I1282&gt;=$C$5-$B$27,TRUE,$P1282&gt;=$B$6,FALSE,TRUE,$J1281)</f>
        <v>0</v>
      </c>
      <c r="K1282" t="b" cm="1">
        <f t="array" ref="K1282">_xlfn.IFS($L1282&gt;=$B$4-$B$27,FALSE,$I1282&gt;=$B$5-$B$27,TRUE,AND($J1282,NOT($K1281)),FALSE,$K1281,TRUE,TRUE,FALSE)</f>
        <v>0</v>
      </c>
      <c r="L1282" cm="1">
        <f t="array" ref="L1282">_xlfn.IFS($K1281,$L1281+$B$27,NOT($K1281),0,TRUE,$K1281)</f>
        <v>0</v>
      </c>
      <c r="M1282" t="b" cm="1">
        <f t="array" ref="M1282">_xlfn.IFS($K1282,FALSE,AND($J1282,NOT($K1282),$P1282&lt;$B$6),TRUE,TRUE,FALSE)</f>
        <v>0</v>
      </c>
      <c r="N1282" cm="1">
        <f t="array" ref="N1282">_xlfn.IFS($N1281&gt;=$C$7-$B$27,0,$M1281,$N1281+$B$27,TRUE,0)</f>
        <v>0</v>
      </c>
      <c r="O1282" t="b" cm="1">
        <f t="array" ref="O1282">_xlfn.IFS(AND($J1282,NOT($K1282),NOT($M1282)),TRUE,$P1282&gt;=$B$6,FALSE,AND($J1282,NOT($K1282),$M1282,$N1282=0),TRUE,TRUE,FALSE)</f>
        <v>0</v>
      </c>
      <c r="P1282" cm="1">
        <f t="array" ref="P1282">_xlfn.IFS(AND($O1281,$P1281&lt;$B$6),$P1281+1,AND(NOT($J1281),$P1281&gt;0),0,TRUE,$P1281)</f>
        <v>0</v>
      </c>
      <c r="Q1282" s="1">
        <f t="shared" si="96"/>
        <v>75</v>
      </c>
      <c r="R1282" s="1">
        <f t="shared" si="97"/>
        <v>3750</v>
      </c>
      <c r="S1282" s="17">
        <f t="shared" si="98"/>
        <v>175.91868647380767</v>
      </c>
      <c r="T1282" s="1" cm="1">
        <f t="array" ref="T1282">_xlfn.IFS($B$6=1,Q1282*$B$10,AND(P1281=0,P1282&gt;=1),T1281+$B$6*$B$10*$B$8,TRUE,T1281)</f>
        <v>3000</v>
      </c>
      <c r="U1282" s="17">
        <f t="shared" si="99"/>
        <v>140.73494917904614</v>
      </c>
    </row>
    <row r="1283" spans="7:21" x14ac:dyDescent="0.25">
      <c r="G1283" s="15">
        <v>1281</v>
      </c>
      <c r="H1283" s="17">
        <f t="shared" ref="H1283:H1346" si="100">($G1283-1)*$B$27</f>
        <v>21.333333333333332</v>
      </c>
      <c r="I1283" cm="1">
        <f t="array" ref="I1283">_xlfn.IFS(AND(NOT($I1282=0),$J1282),0,NOT($J1282),$I1282+$B$27,TRUE,$I1282)</f>
        <v>0.56666666666666676</v>
      </c>
      <c r="J1283" t="b" cm="1">
        <f t="array" ref="J1283">_xlfn.IFS($I1283&gt;=$C$5-$B$27,TRUE,$P1283&gt;=$B$6,FALSE,TRUE,$J1282)</f>
        <v>0</v>
      </c>
      <c r="K1283" t="b" cm="1">
        <f t="array" ref="K1283">_xlfn.IFS($L1283&gt;=$B$4-$B$27,FALSE,$I1283&gt;=$B$5-$B$27,TRUE,AND($J1283,NOT($K1282)),FALSE,$K1282,TRUE,TRUE,FALSE)</f>
        <v>0</v>
      </c>
      <c r="L1283" cm="1">
        <f t="array" ref="L1283">_xlfn.IFS($K1282,$L1282+$B$27,NOT($K1282),0,TRUE,$K1282)</f>
        <v>0</v>
      </c>
      <c r="M1283" t="b" cm="1">
        <f t="array" ref="M1283">_xlfn.IFS($K1283,FALSE,AND($J1283,NOT($K1283),$P1283&lt;$B$6),TRUE,TRUE,FALSE)</f>
        <v>0</v>
      </c>
      <c r="N1283" cm="1">
        <f t="array" ref="N1283">_xlfn.IFS($N1282&gt;=$C$7-$B$27,0,$M1282,$N1282+$B$27,TRUE,0)</f>
        <v>0</v>
      </c>
      <c r="O1283" t="b" cm="1">
        <f t="array" ref="O1283">_xlfn.IFS(AND($J1283,NOT($K1283),NOT($M1283)),TRUE,$P1283&gt;=$B$6,FALSE,AND($J1283,NOT($K1283),$M1283,$N1283=0),TRUE,TRUE,FALSE)</f>
        <v>0</v>
      </c>
      <c r="P1283" cm="1">
        <f t="array" ref="P1283">_xlfn.IFS(AND($O1282,$P1282&lt;$B$6),$P1282+1,AND(NOT($J1282),$P1282&gt;0),0,TRUE,$P1282)</f>
        <v>0</v>
      </c>
      <c r="Q1283" s="1">
        <f t="shared" ref="Q1283:Q1346" si="101">IF($O1282,$Q1282+$B$8,$Q1282)</f>
        <v>75</v>
      </c>
      <c r="R1283" s="1">
        <f t="shared" ref="R1283:R1346" si="102">IF($O1282,$R1282+$B$8*$B$9,$R1282)</f>
        <v>3750</v>
      </c>
      <c r="S1283" s="17">
        <f t="shared" si="98"/>
        <v>175.78125</v>
      </c>
      <c r="T1283" s="1" cm="1">
        <f t="array" ref="T1283">_xlfn.IFS($B$6=1,Q1283*$B$10,AND(P1282=0,P1283&gt;=1),T1282+$B$6*$B$10*$B$8,TRUE,T1282)</f>
        <v>3000</v>
      </c>
      <c r="U1283" s="17">
        <f t="shared" si="99"/>
        <v>140.625</v>
      </c>
    </row>
    <row r="1284" spans="7:21" x14ac:dyDescent="0.25">
      <c r="G1284" s="15">
        <v>1282</v>
      </c>
      <c r="H1284" s="17">
        <f t="shared" si="100"/>
        <v>21.35</v>
      </c>
      <c r="I1284" cm="1">
        <f t="array" ref="I1284">_xlfn.IFS(AND(NOT($I1283=0),$J1283),0,NOT($J1283),$I1283+$B$27,TRUE,$I1283)</f>
        <v>0.58333333333333348</v>
      </c>
      <c r="J1284" t="b" cm="1">
        <f t="array" ref="J1284">_xlfn.IFS($I1284&gt;=$C$5-$B$27,TRUE,$P1284&gt;=$B$6,FALSE,TRUE,$J1283)</f>
        <v>0</v>
      </c>
      <c r="K1284" t="b" cm="1">
        <f t="array" ref="K1284">_xlfn.IFS($L1284&gt;=$B$4-$B$27,FALSE,$I1284&gt;=$B$5-$B$27,TRUE,AND($J1284,NOT($K1283)),FALSE,$K1283,TRUE,TRUE,FALSE)</f>
        <v>0</v>
      </c>
      <c r="L1284" cm="1">
        <f t="array" ref="L1284">_xlfn.IFS($K1283,$L1283+$B$27,NOT($K1283),0,TRUE,$K1283)</f>
        <v>0</v>
      </c>
      <c r="M1284" t="b" cm="1">
        <f t="array" ref="M1284">_xlfn.IFS($K1284,FALSE,AND($J1284,NOT($K1284),$P1284&lt;$B$6),TRUE,TRUE,FALSE)</f>
        <v>0</v>
      </c>
      <c r="N1284" cm="1">
        <f t="array" ref="N1284">_xlfn.IFS($N1283&gt;=$C$7-$B$27,0,$M1283,$N1283+$B$27,TRUE,0)</f>
        <v>0</v>
      </c>
      <c r="O1284" t="b" cm="1">
        <f t="array" ref="O1284">_xlfn.IFS(AND($J1284,NOT($K1284),NOT($M1284)),TRUE,$P1284&gt;=$B$6,FALSE,AND($J1284,NOT($K1284),$M1284,$N1284=0),TRUE,TRUE,FALSE)</f>
        <v>0</v>
      </c>
      <c r="P1284" cm="1">
        <f t="array" ref="P1284">_xlfn.IFS(AND($O1283,$P1283&lt;$B$6),$P1283+1,AND(NOT($J1283),$P1283&gt;0),0,TRUE,$P1283)</f>
        <v>0</v>
      </c>
      <c r="Q1284" s="1">
        <f t="shared" si="101"/>
        <v>75</v>
      </c>
      <c r="R1284" s="1">
        <f t="shared" si="102"/>
        <v>3750</v>
      </c>
      <c r="S1284" s="17">
        <f t="shared" ref="S1284:S1347" si="103">$R1284/$H1284</f>
        <v>175.64402810304449</v>
      </c>
      <c r="T1284" s="1" cm="1">
        <f t="array" ref="T1284">_xlfn.IFS($B$6=1,Q1284*$B$10,AND(P1283=0,P1284&gt;=1),T1283+$B$6*$B$10*$B$8,TRUE,T1283)</f>
        <v>3000</v>
      </c>
      <c r="U1284" s="17">
        <f t="shared" ref="U1284:U1347" si="104">T1284/H1284</f>
        <v>140.51522248243558</v>
      </c>
    </row>
    <row r="1285" spans="7:21" x14ac:dyDescent="0.25">
      <c r="G1285" s="15">
        <v>1283</v>
      </c>
      <c r="H1285" s="17">
        <f t="shared" si="100"/>
        <v>21.366666666666667</v>
      </c>
      <c r="I1285" cm="1">
        <f t="array" ref="I1285">_xlfn.IFS(AND(NOT($I1284=0),$J1284),0,NOT($J1284),$I1284+$B$27,TRUE,$I1284)</f>
        <v>0.6000000000000002</v>
      </c>
      <c r="J1285" t="b" cm="1">
        <f t="array" ref="J1285">_xlfn.IFS($I1285&gt;=$C$5-$B$27,TRUE,$P1285&gt;=$B$6,FALSE,TRUE,$J1284)</f>
        <v>0</v>
      </c>
      <c r="K1285" t="b" cm="1">
        <f t="array" ref="K1285">_xlfn.IFS($L1285&gt;=$B$4-$B$27,FALSE,$I1285&gt;=$B$5-$B$27,TRUE,AND($J1285,NOT($K1284)),FALSE,$K1284,TRUE,TRUE,FALSE)</f>
        <v>0</v>
      </c>
      <c r="L1285" cm="1">
        <f t="array" ref="L1285">_xlfn.IFS($K1284,$L1284+$B$27,NOT($K1284),0,TRUE,$K1284)</f>
        <v>0</v>
      </c>
      <c r="M1285" t="b" cm="1">
        <f t="array" ref="M1285">_xlfn.IFS($K1285,FALSE,AND($J1285,NOT($K1285),$P1285&lt;$B$6),TRUE,TRUE,FALSE)</f>
        <v>0</v>
      </c>
      <c r="N1285" cm="1">
        <f t="array" ref="N1285">_xlfn.IFS($N1284&gt;=$C$7-$B$27,0,$M1284,$N1284+$B$27,TRUE,0)</f>
        <v>0</v>
      </c>
      <c r="O1285" t="b" cm="1">
        <f t="array" ref="O1285">_xlfn.IFS(AND($J1285,NOT($K1285),NOT($M1285)),TRUE,$P1285&gt;=$B$6,FALSE,AND($J1285,NOT($K1285),$M1285,$N1285=0),TRUE,TRUE,FALSE)</f>
        <v>0</v>
      </c>
      <c r="P1285" cm="1">
        <f t="array" ref="P1285">_xlfn.IFS(AND($O1284,$P1284&lt;$B$6),$P1284+1,AND(NOT($J1284),$P1284&gt;0),0,TRUE,$P1284)</f>
        <v>0</v>
      </c>
      <c r="Q1285" s="1">
        <f t="shared" si="101"/>
        <v>75</v>
      </c>
      <c r="R1285" s="1">
        <f t="shared" si="102"/>
        <v>3750</v>
      </c>
      <c r="S1285" s="17">
        <f t="shared" si="103"/>
        <v>175.50702028081122</v>
      </c>
      <c r="T1285" s="1" cm="1">
        <f t="array" ref="T1285">_xlfn.IFS($B$6=1,Q1285*$B$10,AND(P1284=0,P1285&gt;=1),T1284+$B$6*$B$10*$B$8,TRUE,T1284)</f>
        <v>3000</v>
      </c>
      <c r="U1285" s="17">
        <f t="shared" si="104"/>
        <v>140.40561622464898</v>
      </c>
    </row>
    <row r="1286" spans="7:21" x14ac:dyDescent="0.25">
      <c r="G1286" s="15">
        <v>1284</v>
      </c>
      <c r="H1286" s="17">
        <f t="shared" si="100"/>
        <v>21.383333333333333</v>
      </c>
      <c r="I1286" cm="1">
        <f t="array" ref="I1286">_xlfn.IFS(AND(NOT($I1285=0),$J1285),0,NOT($J1285),$I1285+$B$27,TRUE,$I1285)</f>
        <v>0.61666666666666692</v>
      </c>
      <c r="J1286" t="b" cm="1">
        <f t="array" ref="J1286">_xlfn.IFS($I1286&gt;=$C$5-$B$27,TRUE,$P1286&gt;=$B$6,FALSE,TRUE,$J1285)</f>
        <v>0</v>
      </c>
      <c r="K1286" t="b" cm="1">
        <f t="array" ref="K1286">_xlfn.IFS($L1286&gt;=$B$4-$B$27,FALSE,$I1286&gt;=$B$5-$B$27,TRUE,AND($J1286,NOT($K1285)),FALSE,$K1285,TRUE,TRUE,FALSE)</f>
        <v>0</v>
      </c>
      <c r="L1286" cm="1">
        <f t="array" ref="L1286">_xlfn.IFS($K1285,$L1285+$B$27,NOT($K1285),0,TRUE,$K1285)</f>
        <v>0</v>
      </c>
      <c r="M1286" t="b" cm="1">
        <f t="array" ref="M1286">_xlfn.IFS($K1286,FALSE,AND($J1286,NOT($K1286),$P1286&lt;$B$6),TRUE,TRUE,FALSE)</f>
        <v>0</v>
      </c>
      <c r="N1286" cm="1">
        <f t="array" ref="N1286">_xlfn.IFS($N1285&gt;=$C$7-$B$27,0,$M1285,$N1285+$B$27,TRUE,0)</f>
        <v>0</v>
      </c>
      <c r="O1286" t="b" cm="1">
        <f t="array" ref="O1286">_xlfn.IFS(AND($J1286,NOT($K1286),NOT($M1286)),TRUE,$P1286&gt;=$B$6,FALSE,AND($J1286,NOT($K1286),$M1286,$N1286=0),TRUE,TRUE,FALSE)</f>
        <v>0</v>
      </c>
      <c r="P1286" cm="1">
        <f t="array" ref="P1286">_xlfn.IFS(AND($O1285,$P1285&lt;$B$6),$P1285+1,AND(NOT($J1285),$P1285&gt;0),0,TRUE,$P1285)</f>
        <v>0</v>
      </c>
      <c r="Q1286" s="1">
        <f t="shared" si="101"/>
        <v>75</v>
      </c>
      <c r="R1286" s="1">
        <f t="shared" si="102"/>
        <v>3750</v>
      </c>
      <c r="S1286" s="17">
        <f t="shared" si="103"/>
        <v>175.37022603273579</v>
      </c>
      <c r="T1286" s="1" cm="1">
        <f t="array" ref="T1286">_xlfn.IFS($B$6=1,Q1286*$B$10,AND(P1285=0,P1286&gt;=1),T1285+$B$6*$B$10*$B$8,TRUE,T1285)</f>
        <v>3000</v>
      </c>
      <c r="U1286" s="17">
        <f t="shared" si="104"/>
        <v>140.29618082618862</v>
      </c>
    </row>
    <row r="1287" spans="7:21" x14ac:dyDescent="0.25">
      <c r="G1287" s="15">
        <v>1285</v>
      </c>
      <c r="H1287" s="17">
        <f t="shared" si="100"/>
        <v>21.4</v>
      </c>
      <c r="I1287" cm="1">
        <f t="array" ref="I1287">_xlfn.IFS(AND(NOT($I1286=0),$J1286),0,NOT($J1286),$I1286+$B$27,TRUE,$I1286)</f>
        <v>0.63333333333333364</v>
      </c>
      <c r="J1287" t="b" cm="1">
        <f t="array" ref="J1287">_xlfn.IFS($I1287&gt;=$C$5-$B$27,TRUE,$P1287&gt;=$B$6,FALSE,TRUE,$J1286)</f>
        <v>0</v>
      </c>
      <c r="K1287" t="b" cm="1">
        <f t="array" ref="K1287">_xlfn.IFS($L1287&gt;=$B$4-$B$27,FALSE,$I1287&gt;=$B$5-$B$27,TRUE,AND($J1287,NOT($K1286)),FALSE,$K1286,TRUE,TRUE,FALSE)</f>
        <v>0</v>
      </c>
      <c r="L1287" cm="1">
        <f t="array" ref="L1287">_xlfn.IFS($K1286,$L1286+$B$27,NOT($K1286),0,TRUE,$K1286)</f>
        <v>0</v>
      </c>
      <c r="M1287" t="b" cm="1">
        <f t="array" ref="M1287">_xlfn.IFS($K1287,FALSE,AND($J1287,NOT($K1287),$P1287&lt;$B$6),TRUE,TRUE,FALSE)</f>
        <v>0</v>
      </c>
      <c r="N1287" cm="1">
        <f t="array" ref="N1287">_xlfn.IFS($N1286&gt;=$C$7-$B$27,0,$M1286,$N1286+$B$27,TRUE,0)</f>
        <v>0</v>
      </c>
      <c r="O1287" t="b" cm="1">
        <f t="array" ref="O1287">_xlfn.IFS(AND($J1287,NOT($K1287),NOT($M1287)),TRUE,$P1287&gt;=$B$6,FALSE,AND($J1287,NOT($K1287),$M1287,$N1287=0),TRUE,TRUE,FALSE)</f>
        <v>0</v>
      </c>
      <c r="P1287" cm="1">
        <f t="array" ref="P1287">_xlfn.IFS(AND($O1286,$P1286&lt;$B$6),$P1286+1,AND(NOT($J1286),$P1286&gt;0),0,TRUE,$P1286)</f>
        <v>0</v>
      </c>
      <c r="Q1287" s="1">
        <f t="shared" si="101"/>
        <v>75</v>
      </c>
      <c r="R1287" s="1">
        <f t="shared" si="102"/>
        <v>3750</v>
      </c>
      <c r="S1287" s="17">
        <f t="shared" si="103"/>
        <v>175.2336448598131</v>
      </c>
      <c r="T1287" s="1" cm="1">
        <f t="array" ref="T1287">_xlfn.IFS($B$6=1,Q1287*$B$10,AND(P1286=0,P1287&gt;=1),T1286+$B$6*$B$10*$B$8,TRUE,T1286)</f>
        <v>3000</v>
      </c>
      <c r="U1287" s="17">
        <f t="shared" si="104"/>
        <v>140.18691588785049</v>
      </c>
    </row>
    <row r="1288" spans="7:21" x14ac:dyDescent="0.25">
      <c r="G1288" s="15">
        <v>1286</v>
      </c>
      <c r="H1288" s="17">
        <f t="shared" si="100"/>
        <v>21.416666666666668</v>
      </c>
      <c r="I1288" cm="1">
        <f t="array" ref="I1288">_xlfn.IFS(AND(NOT($I1287=0),$J1287),0,NOT($J1287),$I1287+$B$27,TRUE,$I1287)</f>
        <v>0.65000000000000036</v>
      </c>
      <c r="J1288" t="b" cm="1">
        <f t="array" ref="J1288">_xlfn.IFS($I1288&gt;=$C$5-$B$27,TRUE,$P1288&gt;=$B$6,FALSE,TRUE,$J1287)</f>
        <v>0</v>
      </c>
      <c r="K1288" t="b" cm="1">
        <f t="array" ref="K1288">_xlfn.IFS($L1288&gt;=$B$4-$B$27,FALSE,$I1288&gt;=$B$5-$B$27,TRUE,AND($J1288,NOT($K1287)),FALSE,$K1287,TRUE,TRUE,FALSE)</f>
        <v>0</v>
      </c>
      <c r="L1288" cm="1">
        <f t="array" ref="L1288">_xlfn.IFS($K1287,$L1287+$B$27,NOT($K1287),0,TRUE,$K1287)</f>
        <v>0</v>
      </c>
      <c r="M1288" t="b" cm="1">
        <f t="array" ref="M1288">_xlfn.IFS($K1288,FALSE,AND($J1288,NOT($K1288),$P1288&lt;$B$6),TRUE,TRUE,FALSE)</f>
        <v>0</v>
      </c>
      <c r="N1288" cm="1">
        <f t="array" ref="N1288">_xlfn.IFS($N1287&gt;=$C$7-$B$27,0,$M1287,$N1287+$B$27,TRUE,0)</f>
        <v>0</v>
      </c>
      <c r="O1288" t="b" cm="1">
        <f t="array" ref="O1288">_xlfn.IFS(AND($J1288,NOT($K1288),NOT($M1288)),TRUE,$P1288&gt;=$B$6,FALSE,AND($J1288,NOT($K1288),$M1288,$N1288=0),TRUE,TRUE,FALSE)</f>
        <v>0</v>
      </c>
      <c r="P1288" cm="1">
        <f t="array" ref="P1288">_xlfn.IFS(AND($O1287,$P1287&lt;$B$6),$P1287+1,AND(NOT($J1287),$P1287&gt;0),0,TRUE,$P1287)</f>
        <v>0</v>
      </c>
      <c r="Q1288" s="1">
        <f t="shared" si="101"/>
        <v>75</v>
      </c>
      <c r="R1288" s="1">
        <f t="shared" si="102"/>
        <v>3750</v>
      </c>
      <c r="S1288" s="17">
        <f t="shared" si="103"/>
        <v>175.09727626459144</v>
      </c>
      <c r="T1288" s="1" cm="1">
        <f t="array" ref="T1288">_xlfn.IFS($B$6=1,Q1288*$B$10,AND(P1287=0,P1288&gt;=1),T1287+$B$6*$B$10*$B$8,TRUE,T1287)</f>
        <v>3000</v>
      </c>
      <c r="U1288" s="17">
        <f t="shared" si="104"/>
        <v>140.07782101167314</v>
      </c>
    </row>
    <row r="1289" spans="7:21" x14ac:dyDescent="0.25">
      <c r="G1289" s="15">
        <v>1287</v>
      </c>
      <c r="H1289" s="17">
        <f t="shared" si="100"/>
        <v>21.433333333333334</v>
      </c>
      <c r="I1289" cm="1">
        <f t="array" ref="I1289">_xlfn.IFS(AND(NOT($I1288=0),$J1288),0,NOT($J1288),$I1288+$B$27,TRUE,$I1288)</f>
        <v>0.66666666666666707</v>
      </c>
      <c r="J1289" t="b" cm="1">
        <f t="array" ref="J1289">_xlfn.IFS($I1289&gt;=$C$5-$B$27,TRUE,$P1289&gt;=$B$6,FALSE,TRUE,$J1288)</f>
        <v>0</v>
      </c>
      <c r="K1289" t="b" cm="1">
        <f t="array" ref="K1289">_xlfn.IFS($L1289&gt;=$B$4-$B$27,FALSE,$I1289&gt;=$B$5-$B$27,TRUE,AND($J1289,NOT($K1288)),FALSE,$K1288,TRUE,TRUE,FALSE)</f>
        <v>0</v>
      </c>
      <c r="L1289" cm="1">
        <f t="array" ref="L1289">_xlfn.IFS($K1288,$L1288+$B$27,NOT($K1288),0,TRUE,$K1288)</f>
        <v>0</v>
      </c>
      <c r="M1289" t="b" cm="1">
        <f t="array" ref="M1289">_xlfn.IFS($K1289,FALSE,AND($J1289,NOT($K1289),$P1289&lt;$B$6),TRUE,TRUE,FALSE)</f>
        <v>0</v>
      </c>
      <c r="N1289" cm="1">
        <f t="array" ref="N1289">_xlfn.IFS($N1288&gt;=$C$7-$B$27,0,$M1288,$N1288+$B$27,TRUE,0)</f>
        <v>0</v>
      </c>
      <c r="O1289" t="b" cm="1">
        <f t="array" ref="O1289">_xlfn.IFS(AND($J1289,NOT($K1289),NOT($M1289)),TRUE,$P1289&gt;=$B$6,FALSE,AND($J1289,NOT($K1289),$M1289,$N1289=0),TRUE,TRUE,FALSE)</f>
        <v>0</v>
      </c>
      <c r="P1289" cm="1">
        <f t="array" ref="P1289">_xlfn.IFS(AND($O1288,$P1288&lt;$B$6),$P1288+1,AND(NOT($J1288),$P1288&gt;0),0,TRUE,$P1288)</f>
        <v>0</v>
      </c>
      <c r="Q1289" s="1">
        <f t="shared" si="101"/>
        <v>75</v>
      </c>
      <c r="R1289" s="1">
        <f t="shared" si="102"/>
        <v>3750</v>
      </c>
      <c r="S1289" s="17">
        <f t="shared" si="103"/>
        <v>174.96111975116639</v>
      </c>
      <c r="T1289" s="1" cm="1">
        <f t="array" ref="T1289">_xlfn.IFS($B$6=1,Q1289*$B$10,AND(P1288=0,P1289&gt;=1),T1288+$B$6*$B$10*$B$8,TRUE,T1288)</f>
        <v>3000</v>
      </c>
      <c r="U1289" s="17">
        <f t="shared" si="104"/>
        <v>139.96889580093313</v>
      </c>
    </row>
    <row r="1290" spans="7:21" x14ac:dyDescent="0.25">
      <c r="G1290" s="15">
        <v>1288</v>
      </c>
      <c r="H1290" s="17">
        <f t="shared" si="100"/>
        <v>21.45</v>
      </c>
      <c r="I1290" cm="1">
        <f t="array" ref="I1290">_xlfn.IFS(AND(NOT($I1289=0),$J1289),0,NOT($J1289),$I1289+$B$27,TRUE,$I1289)</f>
        <v>0.68333333333333379</v>
      </c>
      <c r="J1290" t="b" cm="1">
        <f t="array" ref="J1290">_xlfn.IFS($I1290&gt;=$C$5-$B$27,TRUE,$P1290&gt;=$B$6,FALSE,TRUE,$J1289)</f>
        <v>0</v>
      </c>
      <c r="K1290" t="b" cm="1">
        <f t="array" ref="K1290">_xlfn.IFS($L1290&gt;=$B$4-$B$27,FALSE,$I1290&gt;=$B$5-$B$27,TRUE,AND($J1290,NOT($K1289)),FALSE,$K1289,TRUE,TRUE,FALSE)</f>
        <v>0</v>
      </c>
      <c r="L1290" cm="1">
        <f t="array" ref="L1290">_xlfn.IFS($K1289,$L1289+$B$27,NOT($K1289),0,TRUE,$K1289)</f>
        <v>0</v>
      </c>
      <c r="M1290" t="b" cm="1">
        <f t="array" ref="M1290">_xlfn.IFS($K1290,FALSE,AND($J1290,NOT($K1290),$P1290&lt;$B$6),TRUE,TRUE,FALSE)</f>
        <v>0</v>
      </c>
      <c r="N1290" cm="1">
        <f t="array" ref="N1290">_xlfn.IFS($N1289&gt;=$C$7-$B$27,0,$M1289,$N1289+$B$27,TRUE,0)</f>
        <v>0</v>
      </c>
      <c r="O1290" t="b" cm="1">
        <f t="array" ref="O1290">_xlfn.IFS(AND($J1290,NOT($K1290),NOT($M1290)),TRUE,$P1290&gt;=$B$6,FALSE,AND($J1290,NOT($K1290),$M1290,$N1290=0),TRUE,TRUE,FALSE)</f>
        <v>0</v>
      </c>
      <c r="P1290" cm="1">
        <f t="array" ref="P1290">_xlfn.IFS(AND($O1289,$P1289&lt;$B$6),$P1289+1,AND(NOT($J1289),$P1289&gt;0),0,TRUE,$P1289)</f>
        <v>0</v>
      </c>
      <c r="Q1290" s="1">
        <f t="shared" si="101"/>
        <v>75</v>
      </c>
      <c r="R1290" s="1">
        <f t="shared" si="102"/>
        <v>3750</v>
      </c>
      <c r="S1290" s="17">
        <f t="shared" si="103"/>
        <v>174.82517482517483</v>
      </c>
      <c r="T1290" s="1" cm="1">
        <f t="array" ref="T1290">_xlfn.IFS($B$6=1,Q1290*$B$10,AND(P1289=0,P1290&gt;=1),T1289+$B$6*$B$10*$B$8,TRUE,T1289)</f>
        <v>3000</v>
      </c>
      <c r="U1290" s="17">
        <f t="shared" si="104"/>
        <v>139.86013986013987</v>
      </c>
    </row>
    <row r="1291" spans="7:21" x14ac:dyDescent="0.25">
      <c r="G1291" s="15">
        <v>1289</v>
      </c>
      <c r="H1291" s="17">
        <f t="shared" si="100"/>
        <v>21.466666666666665</v>
      </c>
      <c r="I1291" cm="1">
        <f t="array" ref="I1291">_xlfn.IFS(AND(NOT($I1290=0),$J1290),0,NOT($J1290),$I1290+$B$27,TRUE,$I1290)</f>
        <v>0.70000000000000051</v>
      </c>
      <c r="J1291" t="b" cm="1">
        <f t="array" ref="J1291">_xlfn.IFS($I1291&gt;=$C$5-$B$27,TRUE,$P1291&gt;=$B$6,FALSE,TRUE,$J1290)</f>
        <v>0</v>
      </c>
      <c r="K1291" t="b" cm="1">
        <f t="array" ref="K1291">_xlfn.IFS($L1291&gt;=$B$4-$B$27,FALSE,$I1291&gt;=$B$5-$B$27,TRUE,AND($J1291,NOT($K1290)),FALSE,$K1290,TRUE,TRUE,FALSE)</f>
        <v>0</v>
      </c>
      <c r="L1291" cm="1">
        <f t="array" ref="L1291">_xlfn.IFS($K1290,$L1290+$B$27,NOT($K1290),0,TRUE,$K1290)</f>
        <v>0</v>
      </c>
      <c r="M1291" t="b" cm="1">
        <f t="array" ref="M1291">_xlfn.IFS($K1291,FALSE,AND($J1291,NOT($K1291),$P1291&lt;$B$6),TRUE,TRUE,FALSE)</f>
        <v>0</v>
      </c>
      <c r="N1291" cm="1">
        <f t="array" ref="N1291">_xlfn.IFS($N1290&gt;=$C$7-$B$27,0,$M1290,$N1290+$B$27,TRUE,0)</f>
        <v>0</v>
      </c>
      <c r="O1291" t="b" cm="1">
        <f t="array" ref="O1291">_xlfn.IFS(AND($J1291,NOT($K1291),NOT($M1291)),TRUE,$P1291&gt;=$B$6,FALSE,AND($J1291,NOT($K1291),$M1291,$N1291=0),TRUE,TRUE,FALSE)</f>
        <v>0</v>
      </c>
      <c r="P1291" cm="1">
        <f t="array" ref="P1291">_xlfn.IFS(AND($O1290,$P1290&lt;$B$6),$P1290+1,AND(NOT($J1290),$P1290&gt;0),0,TRUE,$P1290)</f>
        <v>0</v>
      </c>
      <c r="Q1291" s="1">
        <f t="shared" si="101"/>
        <v>75</v>
      </c>
      <c r="R1291" s="1">
        <f t="shared" si="102"/>
        <v>3750</v>
      </c>
      <c r="S1291" s="17">
        <f t="shared" si="103"/>
        <v>174.68944099378882</v>
      </c>
      <c r="T1291" s="1" cm="1">
        <f t="array" ref="T1291">_xlfn.IFS($B$6=1,Q1291*$B$10,AND(P1290=0,P1291&gt;=1),T1290+$B$6*$B$10*$B$8,TRUE,T1290)</f>
        <v>3000</v>
      </c>
      <c r="U1291" s="17">
        <f t="shared" si="104"/>
        <v>139.75155279503107</v>
      </c>
    </row>
    <row r="1292" spans="7:21" x14ac:dyDescent="0.25">
      <c r="G1292" s="15">
        <v>1290</v>
      </c>
      <c r="H1292" s="17">
        <f t="shared" si="100"/>
        <v>21.483333333333334</v>
      </c>
      <c r="I1292" cm="1">
        <f t="array" ref="I1292">_xlfn.IFS(AND(NOT($I1291=0),$J1291),0,NOT($J1291),$I1291+$B$27,TRUE,$I1291)</f>
        <v>0.71666666666666723</v>
      </c>
      <c r="J1292" t="b" cm="1">
        <f t="array" ref="J1292">_xlfn.IFS($I1292&gt;=$C$5-$B$27,TRUE,$P1292&gt;=$B$6,FALSE,TRUE,$J1291)</f>
        <v>0</v>
      </c>
      <c r="K1292" t="b" cm="1">
        <f t="array" ref="K1292">_xlfn.IFS($L1292&gt;=$B$4-$B$27,FALSE,$I1292&gt;=$B$5-$B$27,TRUE,AND($J1292,NOT($K1291)),FALSE,$K1291,TRUE,TRUE,FALSE)</f>
        <v>0</v>
      </c>
      <c r="L1292" cm="1">
        <f t="array" ref="L1292">_xlfn.IFS($K1291,$L1291+$B$27,NOT($K1291),0,TRUE,$K1291)</f>
        <v>0</v>
      </c>
      <c r="M1292" t="b" cm="1">
        <f t="array" ref="M1292">_xlfn.IFS($K1292,FALSE,AND($J1292,NOT($K1292),$P1292&lt;$B$6),TRUE,TRUE,FALSE)</f>
        <v>0</v>
      </c>
      <c r="N1292" cm="1">
        <f t="array" ref="N1292">_xlfn.IFS($N1291&gt;=$C$7-$B$27,0,$M1291,$N1291+$B$27,TRUE,0)</f>
        <v>0</v>
      </c>
      <c r="O1292" t="b" cm="1">
        <f t="array" ref="O1292">_xlfn.IFS(AND($J1292,NOT($K1292),NOT($M1292)),TRUE,$P1292&gt;=$B$6,FALSE,AND($J1292,NOT($K1292),$M1292,$N1292=0),TRUE,TRUE,FALSE)</f>
        <v>0</v>
      </c>
      <c r="P1292" cm="1">
        <f t="array" ref="P1292">_xlfn.IFS(AND($O1291,$P1291&lt;$B$6),$P1291+1,AND(NOT($J1291),$P1291&gt;0),0,TRUE,$P1291)</f>
        <v>0</v>
      </c>
      <c r="Q1292" s="1">
        <f t="shared" si="101"/>
        <v>75</v>
      </c>
      <c r="R1292" s="1">
        <f t="shared" si="102"/>
        <v>3750</v>
      </c>
      <c r="S1292" s="17">
        <f t="shared" si="103"/>
        <v>174.55391776570985</v>
      </c>
      <c r="T1292" s="1" cm="1">
        <f t="array" ref="T1292">_xlfn.IFS($B$6=1,Q1292*$B$10,AND(P1291=0,P1292&gt;=1),T1291+$B$6*$B$10*$B$8,TRUE,T1291)</f>
        <v>3000</v>
      </c>
      <c r="U1292" s="17">
        <f t="shared" si="104"/>
        <v>139.64313421256787</v>
      </c>
    </row>
    <row r="1293" spans="7:21" x14ac:dyDescent="0.25">
      <c r="G1293" s="15">
        <v>1291</v>
      </c>
      <c r="H1293" s="17">
        <f t="shared" si="100"/>
        <v>21.5</v>
      </c>
      <c r="I1293" cm="1">
        <f t="array" ref="I1293">_xlfn.IFS(AND(NOT($I1292=0),$J1292),0,NOT($J1292),$I1292+$B$27,TRUE,$I1292)</f>
        <v>0.73333333333333395</v>
      </c>
      <c r="J1293" t="b" cm="1">
        <f t="array" ref="J1293">_xlfn.IFS($I1293&gt;=$C$5-$B$27,TRUE,$P1293&gt;=$B$6,FALSE,TRUE,$J1292)</f>
        <v>0</v>
      </c>
      <c r="K1293" t="b" cm="1">
        <f t="array" ref="K1293">_xlfn.IFS($L1293&gt;=$B$4-$B$27,FALSE,$I1293&gt;=$B$5-$B$27,TRUE,AND($J1293,NOT($K1292)),FALSE,$K1292,TRUE,TRUE,FALSE)</f>
        <v>0</v>
      </c>
      <c r="L1293" cm="1">
        <f t="array" ref="L1293">_xlfn.IFS($K1292,$L1292+$B$27,NOT($K1292),0,TRUE,$K1292)</f>
        <v>0</v>
      </c>
      <c r="M1293" t="b" cm="1">
        <f t="array" ref="M1293">_xlfn.IFS($K1293,FALSE,AND($J1293,NOT($K1293),$P1293&lt;$B$6),TRUE,TRUE,FALSE)</f>
        <v>0</v>
      </c>
      <c r="N1293" cm="1">
        <f t="array" ref="N1293">_xlfn.IFS($N1292&gt;=$C$7-$B$27,0,$M1292,$N1292+$B$27,TRUE,0)</f>
        <v>0</v>
      </c>
      <c r="O1293" t="b" cm="1">
        <f t="array" ref="O1293">_xlfn.IFS(AND($J1293,NOT($K1293),NOT($M1293)),TRUE,$P1293&gt;=$B$6,FALSE,AND($J1293,NOT($K1293),$M1293,$N1293=0),TRUE,TRUE,FALSE)</f>
        <v>0</v>
      </c>
      <c r="P1293" cm="1">
        <f t="array" ref="P1293">_xlfn.IFS(AND($O1292,$P1292&lt;$B$6),$P1292+1,AND(NOT($J1292),$P1292&gt;0),0,TRUE,$P1292)</f>
        <v>0</v>
      </c>
      <c r="Q1293" s="1">
        <f t="shared" si="101"/>
        <v>75</v>
      </c>
      <c r="R1293" s="1">
        <f t="shared" si="102"/>
        <v>3750</v>
      </c>
      <c r="S1293" s="17">
        <f t="shared" si="103"/>
        <v>174.41860465116278</v>
      </c>
      <c r="T1293" s="1" cm="1">
        <f t="array" ref="T1293">_xlfn.IFS($B$6=1,Q1293*$B$10,AND(P1292=0,P1293&gt;=1),T1292+$B$6*$B$10*$B$8,TRUE,T1292)</f>
        <v>3000</v>
      </c>
      <c r="U1293" s="17">
        <f t="shared" si="104"/>
        <v>139.53488372093022</v>
      </c>
    </row>
    <row r="1294" spans="7:21" x14ac:dyDescent="0.25">
      <c r="G1294" s="15">
        <v>1292</v>
      </c>
      <c r="H1294" s="17">
        <f t="shared" si="100"/>
        <v>21.516666666666666</v>
      </c>
      <c r="I1294" cm="1">
        <f t="array" ref="I1294">_xlfn.IFS(AND(NOT($I1293=0),$J1293),0,NOT($J1293),$I1293+$B$27,TRUE,$I1293)</f>
        <v>0.75000000000000067</v>
      </c>
      <c r="J1294" t="b" cm="1">
        <f t="array" ref="J1294">_xlfn.IFS($I1294&gt;=$C$5-$B$27,TRUE,$P1294&gt;=$B$6,FALSE,TRUE,$J1293)</f>
        <v>0</v>
      </c>
      <c r="K1294" t="b" cm="1">
        <f t="array" ref="K1294">_xlfn.IFS($L1294&gt;=$B$4-$B$27,FALSE,$I1294&gt;=$B$5-$B$27,TRUE,AND($J1294,NOT($K1293)),FALSE,$K1293,TRUE,TRUE,FALSE)</f>
        <v>0</v>
      </c>
      <c r="L1294" cm="1">
        <f t="array" ref="L1294">_xlfn.IFS($K1293,$L1293+$B$27,NOT($K1293),0,TRUE,$K1293)</f>
        <v>0</v>
      </c>
      <c r="M1294" t="b" cm="1">
        <f t="array" ref="M1294">_xlfn.IFS($K1294,FALSE,AND($J1294,NOT($K1294),$P1294&lt;$B$6),TRUE,TRUE,FALSE)</f>
        <v>0</v>
      </c>
      <c r="N1294" cm="1">
        <f t="array" ref="N1294">_xlfn.IFS($N1293&gt;=$C$7-$B$27,0,$M1293,$N1293+$B$27,TRUE,0)</f>
        <v>0</v>
      </c>
      <c r="O1294" t="b" cm="1">
        <f t="array" ref="O1294">_xlfn.IFS(AND($J1294,NOT($K1294),NOT($M1294)),TRUE,$P1294&gt;=$B$6,FALSE,AND($J1294,NOT($K1294),$M1294,$N1294=0),TRUE,TRUE,FALSE)</f>
        <v>0</v>
      </c>
      <c r="P1294" cm="1">
        <f t="array" ref="P1294">_xlfn.IFS(AND($O1293,$P1293&lt;$B$6),$P1293+1,AND(NOT($J1293),$P1293&gt;0),0,TRUE,$P1293)</f>
        <v>0</v>
      </c>
      <c r="Q1294" s="1">
        <f t="shared" si="101"/>
        <v>75</v>
      </c>
      <c r="R1294" s="1">
        <f t="shared" si="102"/>
        <v>3750</v>
      </c>
      <c r="S1294" s="17">
        <f t="shared" si="103"/>
        <v>174.28350116189003</v>
      </c>
      <c r="T1294" s="1" cm="1">
        <f t="array" ref="T1294">_xlfn.IFS($B$6=1,Q1294*$B$10,AND(P1293=0,P1294&gt;=1),T1293+$B$6*$B$10*$B$8,TRUE,T1293)</f>
        <v>3000</v>
      </c>
      <c r="U1294" s="17">
        <f t="shared" si="104"/>
        <v>139.42680092951201</v>
      </c>
    </row>
    <row r="1295" spans="7:21" x14ac:dyDescent="0.25">
      <c r="G1295" s="15">
        <v>1293</v>
      </c>
      <c r="H1295" s="17">
        <f t="shared" si="100"/>
        <v>21.533333333333331</v>
      </c>
      <c r="I1295" cm="1">
        <f t="array" ref="I1295">_xlfn.IFS(AND(NOT($I1294=0),$J1294),0,NOT($J1294),$I1294+$B$27,TRUE,$I1294)</f>
        <v>0.76666666666666738</v>
      </c>
      <c r="J1295" t="b" cm="1">
        <f t="array" ref="J1295">_xlfn.IFS($I1295&gt;=$C$5-$B$27,TRUE,$P1295&gt;=$B$6,FALSE,TRUE,$J1294)</f>
        <v>0</v>
      </c>
      <c r="K1295" t="b" cm="1">
        <f t="array" ref="K1295">_xlfn.IFS($L1295&gt;=$B$4-$B$27,FALSE,$I1295&gt;=$B$5-$B$27,TRUE,AND($J1295,NOT($K1294)),FALSE,$K1294,TRUE,TRUE,FALSE)</f>
        <v>0</v>
      </c>
      <c r="L1295" cm="1">
        <f t="array" ref="L1295">_xlfn.IFS($K1294,$L1294+$B$27,NOT($K1294),0,TRUE,$K1294)</f>
        <v>0</v>
      </c>
      <c r="M1295" t="b" cm="1">
        <f t="array" ref="M1295">_xlfn.IFS($K1295,FALSE,AND($J1295,NOT($K1295),$P1295&lt;$B$6),TRUE,TRUE,FALSE)</f>
        <v>0</v>
      </c>
      <c r="N1295" cm="1">
        <f t="array" ref="N1295">_xlfn.IFS($N1294&gt;=$C$7-$B$27,0,$M1294,$N1294+$B$27,TRUE,0)</f>
        <v>0</v>
      </c>
      <c r="O1295" t="b" cm="1">
        <f t="array" ref="O1295">_xlfn.IFS(AND($J1295,NOT($K1295),NOT($M1295)),TRUE,$P1295&gt;=$B$6,FALSE,AND($J1295,NOT($K1295),$M1295,$N1295=0),TRUE,TRUE,FALSE)</f>
        <v>0</v>
      </c>
      <c r="P1295" cm="1">
        <f t="array" ref="P1295">_xlfn.IFS(AND($O1294,$P1294&lt;$B$6),$P1294+1,AND(NOT($J1294),$P1294&gt;0),0,TRUE,$P1294)</f>
        <v>0</v>
      </c>
      <c r="Q1295" s="1">
        <f t="shared" si="101"/>
        <v>75</v>
      </c>
      <c r="R1295" s="1">
        <f t="shared" si="102"/>
        <v>3750</v>
      </c>
      <c r="S1295" s="17">
        <f t="shared" si="103"/>
        <v>174.14860681114553</v>
      </c>
      <c r="T1295" s="1" cm="1">
        <f t="array" ref="T1295">_xlfn.IFS($B$6=1,Q1295*$B$10,AND(P1294=0,P1295&gt;=1),T1294+$B$6*$B$10*$B$8,TRUE,T1294)</f>
        <v>3000</v>
      </c>
      <c r="U1295" s="17">
        <f t="shared" si="104"/>
        <v>139.31888544891643</v>
      </c>
    </row>
    <row r="1296" spans="7:21" x14ac:dyDescent="0.25">
      <c r="G1296" s="15">
        <v>1294</v>
      </c>
      <c r="H1296" s="17">
        <f t="shared" si="100"/>
        <v>21.55</v>
      </c>
      <c r="I1296" cm="1">
        <f t="array" ref="I1296">_xlfn.IFS(AND(NOT($I1295=0),$J1295),0,NOT($J1295),$I1295+$B$27,TRUE,$I1295)</f>
        <v>0.7833333333333341</v>
      </c>
      <c r="J1296" t="b" cm="1">
        <f t="array" ref="J1296">_xlfn.IFS($I1296&gt;=$C$5-$B$27,TRUE,$P1296&gt;=$B$6,FALSE,TRUE,$J1295)</f>
        <v>0</v>
      </c>
      <c r="K1296" t="b" cm="1">
        <f t="array" ref="K1296">_xlfn.IFS($L1296&gt;=$B$4-$B$27,FALSE,$I1296&gt;=$B$5-$B$27,TRUE,AND($J1296,NOT($K1295)),FALSE,$K1295,TRUE,TRUE,FALSE)</f>
        <v>0</v>
      </c>
      <c r="L1296" cm="1">
        <f t="array" ref="L1296">_xlfn.IFS($K1295,$L1295+$B$27,NOT($K1295),0,TRUE,$K1295)</f>
        <v>0</v>
      </c>
      <c r="M1296" t="b" cm="1">
        <f t="array" ref="M1296">_xlfn.IFS($K1296,FALSE,AND($J1296,NOT($K1296),$P1296&lt;$B$6),TRUE,TRUE,FALSE)</f>
        <v>0</v>
      </c>
      <c r="N1296" cm="1">
        <f t="array" ref="N1296">_xlfn.IFS($N1295&gt;=$C$7-$B$27,0,$M1295,$N1295+$B$27,TRUE,0)</f>
        <v>0</v>
      </c>
      <c r="O1296" t="b" cm="1">
        <f t="array" ref="O1296">_xlfn.IFS(AND($J1296,NOT($K1296),NOT($M1296)),TRUE,$P1296&gt;=$B$6,FALSE,AND($J1296,NOT($K1296),$M1296,$N1296=0),TRUE,TRUE,FALSE)</f>
        <v>0</v>
      </c>
      <c r="P1296" cm="1">
        <f t="array" ref="P1296">_xlfn.IFS(AND($O1295,$P1295&lt;$B$6),$P1295+1,AND(NOT($J1295),$P1295&gt;0),0,TRUE,$P1295)</f>
        <v>0</v>
      </c>
      <c r="Q1296" s="1">
        <f t="shared" si="101"/>
        <v>75</v>
      </c>
      <c r="R1296" s="1">
        <f t="shared" si="102"/>
        <v>3750</v>
      </c>
      <c r="S1296" s="17">
        <f t="shared" si="103"/>
        <v>174.01392111368909</v>
      </c>
      <c r="T1296" s="1" cm="1">
        <f t="array" ref="T1296">_xlfn.IFS($B$6=1,Q1296*$B$10,AND(P1295=0,P1296&gt;=1),T1295+$B$6*$B$10*$B$8,TRUE,T1295)</f>
        <v>3000</v>
      </c>
      <c r="U1296" s="17">
        <f t="shared" si="104"/>
        <v>139.21113689095128</v>
      </c>
    </row>
    <row r="1297" spans="7:21" x14ac:dyDescent="0.25">
      <c r="G1297" s="15">
        <v>1295</v>
      </c>
      <c r="H1297" s="17">
        <f t="shared" si="100"/>
        <v>21.566666666666666</v>
      </c>
      <c r="I1297" cm="1">
        <f t="array" ref="I1297">_xlfn.IFS(AND(NOT($I1296=0),$J1296),0,NOT($J1296),$I1296+$B$27,TRUE,$I1296)</f>
        <v>0.80000000000000082</v>
      </c>
      <c r="J1297" t="b" cm="1">
        <f t="array" ref="J1297">_xlfn.IFS($I1297&gt;=$C$5-$B$27,TRUE,$P1297&gt;=$B$6,FALSE,TRUE,$J1296)</f>
        <v>0</v>
      </c>
      <c r="K1297" t="b" cm="1">
        <f t="array" ref="K1297">_xlfn.IFS($L1297&gt;=$B$4-$B$27,FALSE,$I1297&gt;=$B$5-$B$27,TRUE,AND($J1297,NOT($K1296)),FALSE,$K1296,TRUE,TRUE,FALSE)</f>
        <v>0</v>
      </c>
      <c r="L1297" cm="1">
        <f t="array" ref="L1297">_xlfn.IFS($K1296,$L1296+$B$27,NOT($K1296),0,TRUE,$K1296)</f>
        <v>0</v>
      </c>
      <c r="M1297" t="b" cm="1">
        <f t="array" ref="M1297">_xlfn.IFS($K1297,FALSE,AND($J1297,NOT($K1297),$P1297&lt;$B$6),TRUE,TRUE,FALSE)</f>
        <v>0</v>
      </c>
      <c r="N1297" cm="1">
        <f t="array" ref="N1297">_xlfn.IFS($N1296&gt;=$C$7-$B$27,0,$M1296,$N1296+$B$27,TRUE,0)</f>
        <v>0</v>
      </c>
      <c r="O1297" t="b" cm="1">
        <f t="array" ref="O1297">_xlfn.IFS(AND($J1297,NOT($K1297),NOT($M1297)),TRUE,$P1297&gt;=$B$6,FALSE,AND($J1297,NOT($K1297),$M1297,$N1297=0),TRUE,TRUE,FALSE)</f>
        <v>0</v>
      </c>
      <c r="P1297" cm="1">
        <f t="array" ref="P1297">_xlfn.IFS(AND($O1296,$P1296&lt;$B$6),$P1296+1,AND(NOT($J1296),$P1296&gt;0),0,TRUE,$P1296)</f>
        <v>0</v>
      </c>
      <c r="Q1297" s="1">
        <f t="shared" si="101"/>
        <v>75</v>
      </c>
      <c r="R1297" s="1">
        <f t="shared" si="102"/>
        <v>3750</v>
      </c>
      <c r="S1297" s="17">
        <f t="shared" si="103"/>
        <v>173.87944358578054</v>
      </c>
      <c r="T1297" s="1" cm="1">
        <f t="array" ref="T1297">_xlfn.IFS($B$6=1,Q1297*$B$10,AND(P1296=0,P1297&gt;=1),T1296+$B$6*$B$10*$B$8,TRUE,T1296)</f>
        <v>3000</v>
      </c>
      <c r="U1297" s="17">
        <f t="shared" si="104"/>
        <v>139.10355486862443</v>
      </c>
    </row>
    <row r="1298" spans="7:21" x14ac:dyDescent="0.25">
      <c r="G1298" s="15">
        <v>1296</v>
      </c>
      <c r="H1298" s="17">
        <f t="shared" si="100"/>
        <v>21.583333333333332</v>
      </c>
      <c r="I1298" cm="1">
        <f t="array" ref="I1298">_xlfn.IFS(AND(NOT($I1297=0),$J1297),0,NOT($J1297),$I1297+$B$27,TRUE,$I1297)</f>
        <v>0.81666666666666754</v>
      </c>
      <c r="J1298" t="b" cm="1">
        <f t="array" ref="J1298">_xlfn.IFS($I1298&gt;=$C$5-$B$27,TRUE,$P1298&gt;=$B$6,FALSE,TRUE,$J1297)</f>
        <v>0</v>
      </c>
      <c r="K1298" t="b" cm="1">
        <f t="array" ref="K1298">_xlfn.IFS($L1298&gt;=$B$4-$B$27,FALSE,$I1298&gt;=$B$5-$B$27,TRUE,AND($J1298,NOT($K1297)),FALSE,$K1297,TRUE,TRUE,FALSE)</f>
        <v>0</v>
      </c>
      <c r="L1298" cm="1">
        <f t="array" ref="L1298">_xlfn.IFS($K1297,$L1297+$B$27,NOT($K1297),0,TRUE,$K1297)</f>
        <v>0</v>
      </c>
      <c r="M1298" t="b" cm="1">
        <f t="array" ref="M1298">_xlfn.IFS($K1298,FALSE,AND($J1298,NOT($K1298),$P1298&lt;$B$6),TRUE,TRUE,FALSE)</f>
        <v>0</v>
      </c>
      <c r="N1298" cm="1">
        <f t="array" ref="N1298">_xlfn.IFS($N1297&gt;=$C$7-$B$27,0,$M1297,$N1297+$B$27,TRUE,0)</f>
        <v>0</v>
      </c>
      <c r="O1298" t="b" cm="1">
        <f t="array" ref="O1298">_xlfn.IFS(AND($J1298,NOT($K1298),NOT($M1298)),TRUE,$P1298&gt;=$B$6,FALSE,AND($J1298,NOT($K1298),$M1298,$N1298=0),TRUE,TRUE,FALSE)</f>
        <v>0</v>
      </c>
      <c r="P1298" cm="1">
        <f t="array" ref="P1298">_xlfn.IFS(AND($O1297,$P1297&lt;$B$6),$P1297+1,AND(NOT($J1297),$P1297&gt;0),0,TRUE,$P1297)</f>
        <v>0</v>
      </c>
      <c r="Q1298" s="1">
        <f t="shared" si="101"/>
        <v>75</v>
      </c>
      <c r="R1298" s="1">
        <f t="shared" si="102"/>
        <v>3750</v>
      </c>
      <c r="S1298" s="17">
        <f t="shared" si="103"/>
        <v>173.74517374517376</v>
      </c>
      <c r="T1298" s="1" cm="1">
        <f t="array" ref="T1298">_xlfn.IFS($B$6=1,Q1298*$B$10,AND(P1297=0,P1298&gt;=1),T1297+$B$6*$B$10*$B$8,TRUE,T1297)</f>
        <v>3000</v>
      </c>
      <c r="U1298" s="17">
        <f t="shared" si="104"/>
        <v>138.996138996139</v>
      </c>
    </row>
    <row r="1299" spans="7:21" x14ac:dyDescent="0.25">
      <c r="G1299" s="15">
        <v>1297</v>
      </c>
      <c r="H1299" s="17">
        <f t="shared" si="100"/>
        <v>21.6</v>
      </c>
      <c r="I1299" cm="1">
        <f t="array" ref="I1299">_xlfn.IFS(AND(NOT($I1298=0),$J1298),0,NOT($J1298),$I1298+$B$27,TRUE,$I1298)</f>
        <v>0.83333333333333426</v>
      </c>
      <c r="J1299" t="b" cm="1">
        <f t="array" ref="J1299">_xlfn.IFS($I1299&gt;=$C$5-$B$27,TRUE,$P1299&gt;=$B$6,FALSE,TRUE,$J1298)</f>
        <v>0</v>
      </c>
      <c r="K1299" t="b" cm="1">
        <f t="array" ref="K1299">_xlfn.IFS($L1299&gt;=$B$4-$B$27,FALSE,$I1299&gt;=$B$5-$B$27,TRUE,AND($J1299,NOT($K1298)),FALSE,$K1298,TRUE,TRUE,FALSE)</f>
        <v>0</v>
      </c>
      <c r="L1299" cm="1">
        <f t="array" ref="L1299">_xlfn.IFS($K1298,$L1298+$B$27,NOT($K1298),0,TRUE,$K1298)</f>
        <v>0</v>
      </c>
      <c r="M1299" t="b" cm="1">
        <f t="array" ref="M1299">_xlfn.IFS($K1299,FALSE,AND($J1299,NOT($K1299),$P1299&lt;$B$6),TRUE,TRUE,FALSE)</f>
        <v>0</v>
      </c>
      <c r="N1299" cm="1">
        <f t="array" ref="N1299">_xlfn.IFS($N1298&gt;=$C$7-$B$27,0,$M1298,$N1298+$B$27,TRUE,0)</f>
        <v>0</v>
      </c>
      <c r="O1299" t="b" cm="1">
        <f t="array" ref="O1299">_xlfn.IFS(AND($J1299,NOT($K1299),NOT($M1299)),TRUE,$P1299&gt;=$B$6,FALSE,AND($J1299,NOT($K1299),$M1299,$N1299=0),TRUE,TRUE,FALSE)</f>
        <v>0</v>
      </c>
      <c r="P1299" cm="1">
        <f t="array" ref="P1299">_xlfn.IFS(AND($O1298,$P1298&lt;$B$6),$P1298+1,AND(NOT($J1298),$P1298&gt;0),0,TRUE,$P1298)</f>
        <v>0</v>
      </c>
      <c r="Q1299" s="1">
        <f t="shared" si="101"/>
        <v>75</v>
      </c>
      <c r="R1299" s="1">
        <f t="shared" si="102"/>
        <v>3750</v>
      </c>
      <c r="S1299" s="17">
        <f t="shared" si="103"/>
        <v>173.61111111111109</v>
      </c>
      <c r="T1299" s="1" cm="1">
        <f t="array" ref="T1299">_xlfn.IFS($B$6=1,Q1299*$B$10,AND(P1298=0,P1299&gt;=1),T1298+$B$6*$B$10*$B$8,TRUE,T1298)</f>
        <v>3000</v>
      </c>
      <c r="U1299" s="17">
        <f t="shared" si="104"/>
        <v>138.88888888888889</v>
      </c>
    </row>
    <row r="1300" spans="7:21" x14ac:dyDescent="0.25">
      <c r="G1300" s="15">
        <v>1298</v>
      </c>
      <c r="H1300" s="17">
        <f t="shared" si="100"/>
        <v>21.616666666666667</v>
      </c>
      <c r="I1300" cm="1">
        <f t="array" ref="I1300">_xlfn.IFS(AND(NOT($I1299=0),$J1299),0,NOT($J1299),$I1299+$B$27,TRUE,$I1299)</f>
        <v>0.85000000000000098</v>
      </c>
      <c r="J1300" t="b" cm="1">
        <f t="array" ref="J1300">_xlfn.IFS($I1300&gt;=$C$5-$B$27,TRUE,$P1300&gt;=$B$6,FALSE,TRUE,$J1299)</f>
        <v>0</v>
      </c>
      <c r="K1300" t="b" cm="1">
        <f t="array" ref="K1300">_xlfn.IFS($L1300&gt;=$B$4-$B$27,FALSE,$I1300&gt;=$B$5-$B$27,TRUE,AND($J1300,NOT($K1299)),FALSE,$K1299,TRUE,TRUE,FALSE)</f>
        <v>0</v>
      </c>
      <c r="L1300" cm="1">
        <f t="array" ref="L1300">_xlfn.IFS($K1299,$L1299+$B$27,NOT($K1299),0,TRUE,$K1299)</f>
        <v>0</v>
      </c>
      <c r="M1300" t="b" cm="1">
        <f t="array" ref="M1300">_xlfn.IFS($K1300,FALSE,AND($J1300,NOT($K1300),$P1300&lt;$B$6),TRUE,TRUE,FALSE)</f>
        <v>0</v>
      </c>
      <c r="N1300" cm="1">
        <f t="array" ref="N1300">_xlfn.IFS($N1299&gt;=$C$7-$B$27,0,$M1299,$N1299+$B$27,TRUE,0)</f>
        <v>0</v>
      </c>
      <c r="O1300" t="b" cm="1">
        <f t="array" ref="O1300">_xlfn.IFS(AND($J1300,NOT($K1300),NOT($M1300)),TRUE,$P1300&gt;=$B$6,FALSE,AND($J1300,NOT($K1300),$M1300,$N1300=0),TRUE,TRUE,FALSE)</f>
        <v>0</v>
      </c>
      <c r="P1300" cm="1">
        <f t="array" ref="P1300">_xlfn.IFS(AND($O1299,$P1299&lt;$B$6),$P1299+1,AND(NOT($J1299),$P1299&gt;0),0,TRUE,$P1299)</f>
        <v>0</v>
      </c>
      <c r="Q1300" s="1">
        <f t="shared" si="101"/>
        <v>75</v>
      </c>
      <c r="R1300" s="1">
        <f t="shared" si="102"/>
        <v>3750</v>
      </c>
      <c r="S1300" s="17">
        <f t="shared" si="103"/>
        <v>173.47725520431766</v>
      </c>
      <c r="T1300" s="1" cm="1">
        <f t="array" ref="T1300">_xlfn.IFS($B$6=1,Q1300*$B$10,AND(P1299=0,P1300&gt;=1),T1299+$B$6*$B$10*$B$8,TRUE,T1299)</f>
        <v>3000</v>
      </c>
      <c r="U1300" s="17">
        <f t="shared" si="104"/>
        <v>138.78180416345413</v>
      </c>
    </row>
    <row r="1301" spans="7:21" x14ac:dyDescent="0.25">
      <c r="G1301" s="15">
        <v>1299</v>
      </c>
      <c r="H1301" s="17">
        <f t="shared" si="100"/>
        <v>21.633333333333333</v>
      </c>
      <c r="I1301" cm="1">
        <f t="array" ref="I1301">_xlfn.IFS(AND(NOT($I1300=0),$J1300),0,NOT($J1300),$I1300+$B$27,TRUE,$I1300)</f>
        <v>0.8666666666666677</v>
      </c>
      <c r="J1301" t="b" cm="1">
        <f t="array" ref="J1301">_xlfn.IFS($I1301&gt;=$C$5-$B$27,TRUE,$P1301&gt;=$B$6,FALSE,TRUE,$J1300)</f>
        <v>0</v>
      </c>
      <c r="K1301" t="b" cm="1">
        <f t="array" ref="K1301">_xlfn.IFS($L1301&gt;=$B$4-$B$27,FALSE,$I1301&gt;=$B$5-$B$27,TRUE,AND($J1301,NOT($K1300)),FALSE,$K1300,TRUE,TRUE,FALSE)</f>
        <v>0</v>
      </c>
      <c r="L1301" cm="1">
        <f t="array" ref="L1301">_xlfn.IFS($K1300,$L1300+$B$27,NOT($K1300),0,TRUE,$K1300)</f>
        <v>0</v>
      </c>
      <c r="M1301" t="b" cm="1">
        <f t="array" ref="M1301">_xlfn.IFS($K1301,FALSE,AND($J1301,NOT($K1301),$P1301&lt;$B$6),TRUE,TRUE,FALSE)</f>
        <v>0</v>
      </c>
      <c r="N1301" cm="1">
        <f t="array" ref="N1301">_xlfn.IFS($N1300&gt;=$C$7-$B$27,0,$M1300,$N1300+$B$27,TRUE,0)</f>
        <v>0</v>
      </c>
      <c r="O1301" t="b" cm="1">
        <f t="array" ref="O1301">_xlfn.IFS(AND($J1301,NOT($K1301),NOT($M1301)),TRUE,$P1301&gt;=$B$6,FALSE,AND($J1301,NOT($K1301),$M1301,$N1301=0),TRUE,TRUE,FALSE)</f>
        <v>0</v>
      </c>
      <c r="P1301" cm="1">
        <f t="array" ref="P1301">_xlfn.IFS(AND($O1300,$P1300&lt;$B$6),$P1300+1,AND(NOT($J1300),$P1300&gt;0),0,TRUE,$P1300)</f>
        <v>0</v>
      </c>
      <c r="Q1301" s="1">
        <f t="shared" si="101"/>
        <v>75</v>
      </c>
      <c r="R1301" s="1">
        <f t="shared" si="102"/>
        <v>3750</v>
      </c>
      <c r="S1301" s="17">
        <f t="shared" si="103"/>
        <v>173.34360554699538</v>
      </c>
      <c r="T1301" s="1" cm="1">
        <f t="array" ref="T1301">_xlfn.IFS($B$6=1,Q1301*$B$10,AND(P1300=0,P1301&gt;=1),T1300+$B$6*$B$10*$B$8,TRUE,T1300)</f>
        <v>3000</v>
      </c>
      <c r="U1301" s="17">
        <f t="shared" si="104"/>
        <v>138.67488443759632</v>
      </c>
    </row>
    <row r="1302" spans="7:21" x14ac:dyDescent="0.25">
      <c r="G1302" s="15">
        <v>1300</v>
      </c>
      <c r="H1302" s="17">
        <f t="shared" si="100"/>
        <v>21.65</v>
      </c>
      <c r="I1302" cm="1">
        <f t="array" ref="I1302">_xlfn.IFS(AND(NOT($I1301=0),$J1301),0,NOT($J1301),$I1301+$B$27,TRUE,$I1301)</f>
        <v>0.88333333333333441</v>
      </c>
      <c r="J1302" t="b" cm="1">
        <f t="array" ref="J1302">_xlfn.IFS($I1302&gt;=$C$5-$B$27,TRUE,$P1302&gt;=$B$6,FALSE,TRUE,$J1301)</f>
        <v>0</v>
      </c>
      <c r="K1302" t="b" cm="1">
        <f t="array" ref="K1302">_xlfn.IFS($L1302&gt;=$B$4-$B$27,FALSE,$I1302&gt;=$B$5-$B$27,TRUE,AND($J1302,NOT($K1301)),FALSE,$K1301,TRUE,TRUE,FALSE)</f>
        <v>0</v>
      </c>
      <c r="L1302" cm="1">
        <f t="array" ref="L1302">_xlfn.IFS($K1301,$L1301+$B$27,NOT($K1301),0,TRUE,$K1301)</f>
        <v>0</v>
      </c>
      <c r="M1302" t="b" cm="1">
        <f t="array" ref="M1302">_xlfn.IFS($K1302,FALSE,AND($J1302,NOT($K1302),$P1302&lt;$B$6),TRUE,TRUE,FALSE)</f>
        <v>0</v>
      </c>
      <c r="N1302" cm="1">
        <f t="array" ref="N1302">_xlfn.IFS($N1301&gt;=$C$7-$B$27,0,$M1301,$N1301+$B$27,TRUE,0)</f>
        <v>0</v>
      </c>
      <c r="O1302" t="b" cm="1">
        <f t="array" ref="O1302">_xlfn.IFS(AND($J1302,NOT($K1302),NOT($M1302)),TRUE,$P1302&gt;=$B$6,FALSE,AND($J1302,NOT($K1302),$M1302,$N1302=0),TRUE,TRUE,FALSE)</f>
        <v>0</v>
      </c>
      <c r="P1302" cm="1">
        <f t="array" ref="P1302">_xlfn.IFS(AND($O1301,$P1301&lt;$B$6),$P1301+1,AND(NOT($J1301),$P1301&gt;0),0,TRUE,$P1301)</f>
        <v>0</v>
      </c>
      <c r="Q1302" s="1">
        <f t="shared" si="101"/>
        <v>75</v>
      </c>
      <c r="R1302" s="1">
        <f t="shared" si="102"/>
        <v>3750</v>
      </c>
      <c r="S1302" s="17">
        <f t="shared" si="103"/>
        <v>173.21016166281757</v>
      </c>
      <c r="T1302" s="1" cm="1">
        <f t="array" ref="T1302">_xlfn.IFS($B$6=1,Q1302*$B$10,AND(P1301=0,P1302&gt;=1),T1301+$B$6*$B$10*$B$8,TRUE,T1301)</f>
        <v>3000</v>
      </c>
      <c r="U1302" s="17">
        <f t="shared" si="104"/>
        <v>138.56812933025404</v>
      </c>
    </row>
    <row r="1303" spans="7:21" x14ac:dyDescent="0.25">
      <c r="G1303" s="15">
        <v>1301</v>
      </c>
      <c r="H1303" s="17">
        <f t="shared" si="100"/>
        <v>21.666666666666668</v>
      </c>
      <c r="I1303" cm="1">
        <f t="array" ref="I1303">_xlfn.IFS(AND(NOT($I1302=0),$J1302),0,NOT($J1302),$I1302+$B$27,TRUE,$I1302)</f>
        <v>0.90000000000000113</v>
      </c>
      <c r="J1303" t="b" cm="1">
        <f t="array" ref="J1303">_xlfn.IFS($I1303&gt;=$C$5-$B$27,TRUE,$P1303&gt;=$B$6,FALSE,TRUE,$J1302)</f>
        <v>0</v>
      </c>
      <c r="K1303" t="b" cm="1">
        <f t="array" ref="K1303">_xlfn.IFS($L1303&gt;=$B$4-$B$27,FALSE,$I1303&gt;=$B$5-$B$27,TRUE,AND($J1303,NOT($K1302)),FALSE,$K1302,TRUE,TRUE,FALSE)</f>
        <v>0</v>
      </c>
      <c r="L1303" cm="1">
        <f t="array" ref="L1303">_xlfn.IFS($K1302,$L1302+$B$27,NOT($K1302),0,TRUE,$K1302)</f>
        <v>0</v>
      </c>
      <c r="M1303" t="b" cm="1">
        <f t="array" ref="M1303">_xlfn.IFS($K1303,FALSE,AND($J1303,NOT($K1303),$P1303&lt;$B$6),TRUE,TRUE,FALSE)</f>
        <v>0</v>
      </c>
      <c r="N1303" cm="1">
        <f t="array" ref="N1303">_xlfn.IFS($N1302&gt;=$C$7-$B$27,0,$M1302,$N1302+$B$27,TRUE,0)</f>
        <v>0</v>
      </c>
      <c r="O1303" t="b" cm="1">
        <f t="array" ref="O1303">_xlfn.IFS(AND($J1303,NOT($K1303),NOT($M1303)),TRUE,$P1303&gt;=$B$6,FALSE,AND($J1303,NOT($K1303),$M1303,$N1303=0),TRUE,TRUE,FALSE)</f>
        <v>0</v>
      </c>
      <c r="P1303" cm="1">
        <f t="array" ref="P1303">_xlfn.IFS(AND($O1302,$P1302&lt;$B$6),$P1302+1,AND(NOT($J1302),$P1302&gt;0),0,TRUE,$P1302)</f>
        <v>0</v>
      </c>
      <c r="Q1303" s="1">
        <f t="shared" si="101"/>
        <v>75</v>
      </c>
      <c r="R1303" s="1">
        <f t="shared" si="102"/>
        <v>3750</v>
      </c>
      <c r="S1303" s="17">
        <f t="shared" si="103"/>
        <v>173.07692307692307</v>
      </c>
      <c r="T1303" s="1" cm="1">
        <f t="array" ref="T1303">_xlfn.IFS($B$6=1,Q1303*$B$10,AND(P1302=0,P1303&gt;=1),T1302+$B$6*$B$10*$B$8,TRUE,T1302)</f>
        <v>3000</v>
      </c>
      <c r="U1303" s="17">
        <f t="shared" si="104"/>
        <v>138.46153846153845</v>
      </c>
    </row>
    <row r="1304" spans="7:21" x14ac:dyDescent="0.25">
      <c r="G1304" s="15">
        <v>1302</v>
      </c>
      <c r="H1304" s="17">
        <f t="shared" si="100"/>
        <v>21.683333333333334</v>
      </c>
      <c r="I1304" cm="1">
        <f t="array" ref="I1304">_xlfn.IFS(AND(NOT($I1303=0),$J1303),0,NOT($J1303),$I1303+$B$27,TRUE,$I1303)</f>
        <v>0.91666666666666785</v>
      </c>
      <c r="J1304" t="b" cm="1">
        <f t="array" ref="J1304">_xlfn.IFS($I1304&gt;=$C$5-$B$27,TRUE,$P1304&gt;=$B$6,FALSE,TRUE,$J1303)</f>
        <v>0</v>
      </c>
      <c r="K1304" t="b" cm="1">
        <f t="array" ref="K1304">_xlfn.IFS($L1304&gt;=$B$4-$B$27,FALSE,$I1304&gt;=$B$5-$B$27,TRUE,AND($J1304,NOT($K1303)),FALSE,$K1303,TRUE,TRUE,FALSE)</f>
        <v>0</v>
      </c>
      <c r="L1304" cm="1">
        <f t="array" ref="L1304">_xlfn.IFS($K1303,$L1303+$B$27,NOT($K1303),0,TRUE,$K1303)</f>
        <v>0</v>
      </c>
      <c r="M1304" t="b" cm="1">
        <f t="array" ref="M1304">_xlfn.IFS($K1304,FALSE,AND($J1304,NOT($K1304),$P1304&lt;$B$6),TRUE,TRUE,FALSE)</f>
        <v>0</v>
      </c>
      <c r="N1304" cm="1">
        <f t="array" ref="N1304">_xlfn.IFS($N1303&gt;=$C$7-$B$27,0,$M1303,$N1303+$B$27,TRUE,0)</f>
        <v>0</v>
      </c>
      <c r="O1304" t="b" cm="1">
        <f t="array" ref="O1304">_xlfn.IFS(AND($J1304,NOT($K1304),NOT($M1304)),TRUE,$P1304&gt;=$B$6,FALSE,AND($J1304,NOT($K1304),$M1304,$N1304=0),TRUE,TRUE,FALSE)</f>
        <v>0</v>
      </c>
      <c r="P1304" cm="1">
        <f t="array" ref="P1304">_xlfn.IFS(AND($O1303,$P1303&lt;$B$6),$P1303+1,AND(NOT($J1303),$P1303&gt;0),0,TRUE,$P1303)</f>
        <v>0</v>
      </c>
      <c r="Q1304" s="1">
        <f t="shared" si="101"/>
        <v>75</v>
      </c>
      <c r="R1304" s="1">
        <f t="shared" si="102"/>
        <v>3750</v>
      </c>
      <c r="S1304" s="17">
        <f t="shared" si="103"/>
        <v>172.94388931591084</v>
      </c>
      <c r="T1304" s="1" cm="1">
        <f t="array" ref="T1304">_xlfn.IFS($B$6=1,Q1304*$B$10,AND(P1303=0,P1304&gt;=1),T1303+$B$6*$B$10*$B$8,TRUE,T1303)</f>
        <v>3000</v>
      </c>
      <c r="U1304" s="17">
        <f t="shared" si="104"/>
        <v>138.35511145272866</v>
      </c>
    </row>
    <row r="1305" spans="7:21" x14ac:dyDescent="0.25">
      <c r="G1305" s="15">
        <v>1303</v>
      </c>
      <c r="H1305" s="17">
        <f t="shared" si="100"/>
        <v>21.7</v>
      </c>
      <c r="I1305" cm="1">
        <f t="array" ref="I1305">_xlfn.IFS(AND(NOT($I1304=0),$J1304),0,NOT($J1304),$I1304+$B$27,TRUE,$I1304)</f>
        <v>0.93333333333333457</v>
      </c>
      <c r="J1305" t="b" cm="1">
        <f t="array" ref="J1305">_xlfn.IFS($I1305&gt;=$C$5-$B$27,TRUE,$P1305&gt;=$B$6,FALSE,TRUE,$J1304)</f>
        <v>0</v>
      </c>
      <c r="K1305" t="b" cm="1">
        <f t="array" ref="K1305">_xlfn.IFS($L1305&gt;=$B$4-$B$27,FALSE,$I1305&gt;=$B$5-$B$27,TRUE,AND($J1305,NOT($K1304)),FALSE,$K1304,TRUE,TRUE,FALSE)</f>
        <v>0</v>
      </c>
      <c r="L1305" cm="1">
        <f t="array" ref="L1305">_xlfn.IFS($K1304,$L1304+$B$27,NOT($K1304),0,TRUE,$K1304)</f>
        <v>0</v>
      </c>
      <c r="M1305" t="b" cm="1">
        <f t="array" ref="M1305">_xlfn.IFS($K1305,FALSE,AND($J1305,NOT($K1305),$P1305&lt;$B$6),TRUE,TRUE,FALSE)</f>
        <v>0</v>
      </c>
      <c r="N1305" cm="1">
        <f t="array" ref="N1305">_xlfn.IFS($N1304&gt;=$C$7-$B$27,0,$M1304,$N1304+$B$27,TRUE,0)</f>
        <v>0</v>
      </c>
      <c r="O1305" t="b" cm="1">
        <f t="array" ref="O1305">_xlfn.IFS(AND($J1305,NOT($K1305),NOT($M1305)),TRUE,$P1305&gt;=$B$6,FALSE,AND($J1305,NOT($K1305),$M1305,$N1305=0),TRUE,TRUE,FALSE)</f>
        <v>0</v>
      </c>
      <c r="P1305" cm="1">
        <f t="array" ref="P1305">_xlfn.IFS(AND($O1304,$P1304&lt;$B$6),$P1304+1,AND(NOT($J1304),$P1304&gt;0),0,TRUE,$P1304)</f>
        <v>0</v>
      </c>
      <c r="Q1305" s="1">
        <f t="shared" si="101"/>
        <v>75</v>
      </c>
      <c r="R1305" s="1">
        <f t="shared" si="102"/>
        <v>3750</v>
      </c>
      <c r="S1305" s="17">
        <f t="shared" si="103"/>
        <v>172.81105990783411</v>
      </c>
      <c r="T1305" s="1" cm="1">
        <f t="array" ref="T1305">_xlfn.IFS($B$6=1,Q1305*$B$10,AND(P1304=0,P1305&gt;=1),T1304+$B$6*$B$10*$B$8,TRUE,T1304)</f>
        <v>3000</v>
      </c>
      <c r="U1305" s="17">
        <f t="shared" si="104"/>
        <v>138.24884792626727</v>
      </c>
    </row>
    <row r="1306" spans="7:21" x14ac:dyDescent="0.25">
      <c r="G1306" s="15">
        <v>1304</v>
      </c>
      <c r="H1306" s="17">
        <f t="shared" si="100"/>
        <v>21.716666666666665</v>
      </c>
      <c r="I1306" cm="1">
        <f t="array" ref="I1306">_xlfn.IFS(AND(NOT($I1305=0),$J1305),0,NOT($J1305),$I1305+$B$27,TRUE,$I1305)</f>
        <v>0.95000000000000129</v>
      </c>
      <c r="J1306" t="b" cm="1">
        <f t="array" ref="J1306">_xlfn.IFS($I1306&gt;=$C$5-$B$27,TRUE,$P1306&gt;=$B$6,FALSE,TRUE,$J1305)</f>
        <v>0</v>
      </c>
      <c r="K1306" t="b" cm="1">
        <f t="array" ref="K1306">_xlfn.IFS($L1306&gt;=$B$4-$B$27,FALSE,$I1306&gt;=$B$5-$B$27,TRUE,AND($J1306,NOT($K1305)),FALSE,$K1305,TRUE,TRUE,FALSE)</f>
        <v>0</v>
      </c>
      <c r="L1306" cm="1">
        <f t="array" ref="L1306">_xlfn.IFS($K1305,$L1305+$B$27,NOT($K1305),0,TRUE,$K1305)</f>
        <v>0</v>
      </c>
      <c r="M1306" t="b" cm="1">
        <f t="array" ref="M1306">_xlfn.IFS($K1306,FALSE,AND($J1306,NOT($K1306),$P1306&lt;$B$6),TRUE,TRUE,FALSE)</f>
        <v>0</v>
      </c>
      <c r="N1306" cm="1">
        <f t="array" ref="N1306">_xlfn.IFS($N1305&gt;=$C$7-$B$27,0,$M1305,$N1305+$B$27,TRUE,0)</f>
        <v>0</v>
      </c>
      <c r="O1306" t="b" cm="1">
        <f t="array" ref="O1306">_xlfn.IFS(AND($J1306,NOT($K1306),NOT($M1306)),TRUE,$P1306&gt;=$B$6,FALSE,AND($J1306,NOT($K1306),$M1306,$N1306=0),TRUE,TRUE,FALSE)</f>
        <v>0</v>
      </c>
      <c r="P1306" cm="1">
        <f t="array" ref="P1306">_xlfn.IFS(AND($O1305,$P1305&lt;$B$6),$P1305+1,AND(NOT($J1305),$P1305&gt;0),0,TRUE,$P1305)</f>
        <v>0</v>
      </c>
      <c r="Q1306" s="1">
        <f t="shared" si="101"/>
        <v>75</v>
      </c>
      <c r="R1306" s="1">
        <f t="shared" si="102"/>
        <v>3750</v>
      </c>
      <c r="S1306" s="17">
        <f t="shared" si="103"/>
        <v>172.67843438219495</v>
      </c>
      <c r="T1306" s="1" cm="1">
        <f t="array" ref="T1306">_xlfn.IFS($B$6=1,Q1306*$B$10,AND(P1305=0,P1306&gt;=1),T1305+$B$6*$B$10*$B$8,TRUE,T1305)</f>
        <v>3000</v>
      </c>
      <c r="U1306" s="17">
        <f t="shared" si="104"/>
        <v>138.14274750575595</v>
      </c>
    </row>
    <row r="1307" spans="7:21" x14ac:dyDescent="0.25">
      <c r="G1307" s="15">
        <v>1305</v>
      </c>
      <c r="H1307" s="17">
        <f t="shared" si="100"/>
        <v>21.733333333333334</v>
      </c>
      <c r="I1307" cm="1">
        <f t="array" ref="I1307">_xlfn.IFS(AND(NOT($I1306=0),$J1306),0,NOT($J1306),$I1306+$B$27,TRUE,$I1306)</f>
        <v>0.96666666666666801</v>
      </c>
      <c r="J1307" t="b" cm="1">
        <f t="array" ref="J1307">_xlfn.IFS($I1307&gt;=$C$5-$B$27,TRUE,$P1307&gt;=$B$6,FALSE,TRUE,$J1306)</f>
        <v>0</v>
      </c>
      <c r="K1307" t="b" cm="1">
        <f t="array" ref="K1307">_xlfn.IFS($L1307&gt;=$B$4-$B$27,FALSE,$I1307&gt;=$B$5-$B$27,TRUE,AND($J1307,NOT($K1306)),FALSE,$K1306,TRUE,TRUE,FALSE)</f>
        <v>0</v>
      </c>
      <c r="L1307" cm="1">
        <f t="array" ref="L1307">_xlfn.IFS($K1306,$L1306+$B$27,NOT($K1306),0,TRUE,$K1306)</f>
        <v>0</v>
      </c>
      <c r="M1307" t="b" cm="1">
        <f t="array" ref="M1307">_xlfn.IFS($K1307,FALSE,AND($J1307,NOT($K1307),$P1307&lt;$B$6),TRUE,TRUE,FALSE)</f>
        <v>0</v>
      </c>
      <c r="N1307" cm="1">
        <f t="array" ref="N1307">_xlfn.IFS($N1306&gt;=$C$7-$B$27,0,$M1306,$N1306+$B$27,TRUE,0)</f>
        <v>0</v>
      </c>
      <c r="O1307" t="b" cm="1">
        <f t="array" ref="O1307">_xlfn.IFS(AND($J1307,NOT($K1307),NOT($M1307)),TRUE,$P1307&gt;=$B$6,FALSE,AND($J1307,NOT($K1307),$M1307,$N1307=0),TRUE,TRUE,FALSE)</f>
        <v>0</v>
      </c>
      <c r="P1307" cm="1">
        <f t="array" ref="P1307">_xlfn.IFS(AND($O1306,$P1306&lt;$B$6),$P1306+1,AND(NOT($J1306),$P1306&gt;0),0,TRUE,$P1306)</f>
        <v>0</v>
      </c>
      <c r="Q1307" s="1">
        <f t="shared" si="101"/>
        <v>75</v>
      </c>
      <c r="R1307" s="1">
        <f t="shared" si="102"/>
        <v>3750</v>
      </c>
      <c r="S1307" s="17">
        <f t="shared" si="103"/>
        <v>172.54601226993864</v>
      </c>
      <c r="T1307" s="1" cm="1">
        <f t="array" ref="T1307">_xlfn.IFS($B$6=1,Q1307*$B$10,AND(P1306=0,P1307&gt;=1),T1306+$B$6*$B$10*$B$8,TRUE,T1306)</f>
        <v>3000</v>
      </c>
      <c r="U1307" s="17">
        <f t="shared" si="104"/>
        <v>138.0368098159509</v>
      </c>
    </row>
    <row r="1308" spans="7:21" x14ac:dyDescent="0.25">
      <c r="G1308" s="15">
        <v>1306</v>
      </c>
      <c r="H1308" s="17">
        <f t="shared" si="100"/>
        <v>21.75</v>
      </c>
      <c r="I1308" cm="1">
        <f t="array" ref="I1308">_xlfn.IFS(AND(NOT($I1307=0),$J1307),0,NOT($J1307),$I1307+$B$27,TRUE,$I1307)</f>
        <v>0.98333333333333472</v>
      </c>
      <c r="J1308" t="b" cm="1">
        <f t="array" ref="J1308">_xlfn.IFS($I1308&gt;=$C$5-$B$27,TRUE,$P1308&gt;=$B$6,FALSE,TRUE,$J1307)</f>
        <v>0</v>
      </c>
      <c r="K1308" t="b" cm="1">
        <f t="array" ref="K1308">_xlfn.IFS($L1308&gt;=$B$4-$B$27,FALSE,$I1308&gt;=$B$5-$B$27,TRUE,AND($J1308,NOT($K1307)),FALSE,$K1307,TRUE,TRUE,FALSE)</f>
        <v>0</v>
      </c>
      <c r="L1308" cm="1">
        <f t="array" ref="L1308">_xlfn.IFS($K1307,$L1307+$B$27,NOT($K1307),0,TRUE,$K1307)</f>
        <v>0</v>
      </c>
      <c r="M1308" t="b" cm="1">
        <f t="array" ref="M1308">_xlfn.IFS($K1308,FALSE,AND($J1308,NOT($K1308),$P1308&lt;$B$6),TRUE,TRUE,FALSE)</f>
        <v>0</v>
      </c>
      <c r="N1308" cm="1">
        <f t="array" ref="N1308">_xlfn.IFS($N1307&gt;=$C$7-$B$27,0,$M1307,$N1307+$B$27,TRUE,0)</f>
        <v>0</v>
      </c>
      <c r="O1308" t="b" cm="1">
        <f t="array" ref="O1308">_xlfn.IFS(AND($J1308,NOT($K1308),NOT($M1308)),TRUE,$P1308&gt;=$B$6,FALSE,AND($J1308,NOT($K1308),$M1308,$N1308=0),TRUE,TRUE,FALSE)</f>
        <v>0</v>
      </c>
      <c r="P1308" cm="1">
        <f t="array" ref="P1308">_xlfn.IFS(AND($O1307,$P1307&lt;$B$6),$P1307+1,AND(NOT($J1307),$P1307&gt;0),0,TRUE,$P1307)</f>
        <v>0</v>
      </c>
      <c r="Q1308" s="1">
        <f t="shared" si="101"/>
        <v>75</v>
      </c>
      <c r="R1308" s="1">
        <f t="shared" si="102"/>
        <v>3750</v>
      </c>
      <c r="S1308" s="17">
        <f t="shared" si="103"/>
        <v>172.41379310344828</v>
      </c>
      <c r="T1308" s="1" cm="1">
        <f t="array" ref="T1308">_xlfn.IFS($B$6=1,Q1308*$B$10,AND(P1307=0,P1308&gt;=1),T1307+$B$6*$B$10*$B$8,TRUE,T1307)</f>
        <v>3000</v>
      </c>
      <c r="U1308" s="17">
        <f t="shared" si="104"/>
        <v>137.93103448275863</v>
      </c>
    </row>
    <row r="1309" spans="7:21" x14ac:dyDescent="0.25">
      <c r="G1309" s="15">
        <v>1307</v>
      </c>
      <c r="H1309" s="17">
        <f t="shared" si="100"/>
        <v>21.766666666666666</v>
      </c>
      <c r="I1309" cm="1">
        <f t="array" ref="I1309">_xlfn.IFS(AND(NOT($I1308=0),$J1308),0,NOT($J1308),$I1308+$B$27,TRUE,$I1308)</f>
        <v>1.0000000000000013</v>
      </c>
      <c r="J1309" t="b" cm="1">
        <f t="array" ref="J1309">_xlfn.IFS($I1309&gt;=$C$5-$B$27,TRUE,$P1309&gt;=$B$6,FALSE,TRUE,$J1308)</f>
        <v>0</v>
      </c>
      <c r="K1309" t="b" cm="1">
        <f t="array" ref="K1309">_xlfn.IFS($L1309&gt;=$B$4-$B$27,FALSE,$I1309&gt;=$B$5-$B$27,TRUE,AND($J1309,NOT($K1308)),FALSE,$K1308,TRUE,TRUE,FALSE)</f>
        <v>0</v>
      </c>
      <c r="L1309" cm="1">
        <f t="array" ref="L1309">_xlfn.IFS($K1308,$L1308+$B$27,NOT($K1308),0,TRUE,$K1308)</f>
        <v>0</v>
      </c>
      <c r="M1309" t="b" cm="1">
        <f t="array" ref="M1309">_xlfn.IFS($K1309,FALSE,AND($J1309,NOT($K1309),$P1309&lt;$B$6),TRUE,TRUE,FALSE)</f>
        <v>0</v>
      </c>
      <c r="N1309" cm="1">
        <f t="array" ref="N1309">_xlfn.IFS($N1308&gt;=$C$7-$B$27,0,$M1308,$N1308+$B$27,TRUE,0)</f>
        <v>0</v>
      </c>
      <c r="O1309" t="b" cm="1">
        <f t="array" ref="O1309">_xlfn.IFS(AND($J1309,NOT($K1309),NOT($M1309)),TRUE,$P1309&gt;=$B$6,FALSE,AND($J1309,NOT($K1309),$M1309,$N1309=0),TRUE,TRUE,FALSE)</f>
        <v>0</v>
      </c>
      <c r="P1309" cm="1">
        <f t="array" ref="P1309">_xlfn.IFS(AND($O1308,$P1308&lt;$B$6),$P1308+1,AND(NOT($J1308),$P1308&gt;0),0,TRUE,$P1308)</f>
        <v>0</v>
      </c>
      <c r="Q1309" s="1">
        <f t="shared" si="101"/>
        <v>75</v>
      </c>
      <c r="R1309" s="1">
        <f t="shared" si="102"/>
        <v>3750</v>
      </c>
      <c r="S1309" s="17">
        <f t="shared" si="103"/>
        <v>172.28177641653906</v>
      </c>
      <c r="T1309" s="1" cm="1">
        <f t="array" ref="T1309">_xlfn.IFS($B$6=1,Q1309*$B$10,AND(P1308=0,P1309&gt;=1),T1308+$B$6*$B$10*$B$8,TRUE,T1308)</f>
        <v>3000</v>
      </c>
      <c r="U1309" s="17">
        <f t="shared" si="104"/>
        <v>137.82542113323126</v>
      </c>
    </row>
    <row r="1310" spans="7:21" x14ac:dyDescent="0.25">
      <c r="G1310" s="15">
        <v>1308</v>
      </c>
      <c r="H1310" s="17">
        <f t="shared" si="100"/>
        <v>21.783333333333331</v>
      </c>
      <c r="I1310" cm="1">
        <f t="array" ref="I1310">_xlfn.IFS(AND(NOT($I1309=0),$J1309),0,NOT($J1309),$I1309+$B$27,TRUE,$I1309)</f>
        <v>1.0166666666666679</v>
      </c>
      <c r="J1310" t="b" cm="1">
        <f t="array" ref="J1310">_xlfn.IFS($I1310&gt;=$C$5-$B$27,TRUE,$P1310&gt;=$B$6,FALSE,TRUE,$J1309)</f>
        <v>0</v>
      </c>
      <c r="K1310" t="b" cm="1">
        <f t="array" ref="K1310">_xlfn.IFS($L1310&gt;=$B$4-$B$27,FALSE,$I1310&gt;=$B$5-$B$27,TRUE,AND($J1310,NOT($K1309)),FALSE,$K1309,TRUE,TRUE,FALSE)</f>
        <v>0</v>
      </c>
      <c r="L1310" cm="1">
        <f t="array" ref="L1310">_xlfn.IFS($K1309,$L1309+$B$27,NOT($K1309),0,TRUE,$K1309)</f>
        <v>0</v>
      </c>
      <c r="M1310" t="b" cm="1">
        <f t="array" ref="M1310">_xlfn.IFS($K1310,FALSE,AND($J1310,NOT($K1310),$P1310&lt;$B$6),TRUE,TRUE,FALSE)</f>
        <v>0</v>
      </c>
      <c r="N1310" cm="1">
        <f t="array" ref="N1310">_xlfn.IFS($N1309&gt;=$C$7-$B$27,0,$M1309,$N1309+$B$27,TRUE,0)</f>
        <v>0</v>
      </c>
      <c r="O1310" t="b" cm="1">
        <f t="array" ref="O1310">_xlfn.IFS(AND($J1310,NOT($K1310),NOT($M1310)),TRUE,$P1310&gt;=$B$6,FALSE,AND($J1310,NOT($K1310),$M1310,$N1310=0),TRUE,TRUE,FALSE)</f>
        <v>0</v>
      </c>
      <c r="P1310" cm="1">
        <f t="array" ref="P1310">_xlfn.IFS(AND($O1309,$P1309&lt;$B$6),$P1309+1,AND(NOT($J1309),$P1309&gt;0),0,TRUE,$P1309)</f>
        <v>0</v>
      </c>
      <c r="Q1310" s="1">
        <f t="shared" si="101"/>
        <v>75</v>
      </c>
      <c r="R1310" s="1">
        <f t="shared" si="102"/>
        <v>3750</v>
      </c>
      <c r="S1310" s="17">
        <f t="shared" si="103"/>
        <v>172.14996174445295</v>
      </c>
      <c r="T1310" s="1" cm="1">
        <f t="array" ref="T1310">_xlfn.IFS($B$6=1,Q1310*$B$10,AND(P1309=0,P1310&gt;=1),T1309+$B$6*$B$10*$B$8,TRUE,T1309)</f>
        <v>3000</v>
      </c>
      <c r="U1310" s="17">
        <f t="shared" si="104"/>
        <v>137.71996939556237</v>
      </c>
    </row>
    <row r="1311" spans="7:21" x14ac:dyDescent="0.25">
      <c r="G1311" s="15">
        <v>1309</v>
      </c>
      <c r="H1311" s="17">
        <f t="shared" si="100"/>
        <v>21.8</v>
      </c>
      <c r="I1311" cm="1">
        <f t="array" ref="I1311">_xlfn.IFS(AND(NOT($I1310=0),$J1310),0,NOT($J1310),$I1310+$B$27,TRUE,$I1310)</f>
        <v>1.0333333333333345</v>
      </c>
      <c r="J1311" t="b" cm="1">
        <f t="array" ref="J1311">_xlfn.IFS($I1311&gt;=$C$5-$B$27,TRUE,$P1311&gt;=$B$6,FALSE,TRUE,$J1310)</f>
        <v>0</v>
      </c>
      <c r="K1311" t="b" cm="1">
        <f t="array" ref="K1311">_xlfn.IFS($L1311&gt;=$B$4-$B$27,FALSE,$I1311&gt;=$B$5-$B$27,TRUE,AND($J1311,NOT($K1310)),FALSE,$K1310,TRUE,TRUE,FALSE)</f>
        <v>0</v>
      </c>
      <c r="L1311" cm="1">
        <f t="array" ref="L1311">_xlfn.IFS($K1310,$L1310+$B$27,NOT($K1310),0,TRUE,$K1310)</f>
        <v>0</v>
      </c>
      <c r="M1311" t="b" cm="1">
        <f t="array" ref="M1311">_xlfn.IFS($K1311,FALSE,AND($J1311,NOT($K1311),$P1311&lt;$B$6),TRUE,TRUE,FALSE)</f>
        <v>0</v>
      </c>
      <c r="N1311" cm="1">
        <f t="array" ref="N1311">_xlfn.IFS($N1310&gt;=$C$7-$B$27,0,$M1310,$N1310+$B$27,TRUE,0)</f>
        <v>0</v>
      </c>
      <c r="O1311" t="b" cm="1">
        <f t="array" ref="O1311">_xlfn.IFS(AND($J1311,NOT($K1311),NOT($M1311)),TRUE,$P1311&gt;=$B$6,FALSE,AND($J1311,NOT($K1311),$M1311,$N1311=0),TRUE,TRUE,FALSE)</f>
        <v>0</v>
      </c>
      <c r="P1311" cm="1">
        <f t="array" ref="P1311">_xlfn.IFS(AND($O1310,$P1310&lt;$B$6),$P1310+1,AND(NOT($J1310),$P1310&gt;0),0,TRUE,$P1310)</f>
        <v>0</v>
      </c>
      <c r="Q1311" s="1">
        <f t="shared" si="101"/>
        <v>75</v>
      </c>
      <c r="R1311" s="1">
        <f t="shared" si="102"/>
        <v>3750</v>
      </c>
      <c r="S1311" s="17">
        <f t="shared" si="103"/>
        <v>172.0183486238532</v>
      </c>
      <c r="T1311" s="1" cm="1">
        <f t="array" ref="T1311">_xlfn.IFS($B$6=1,Q1311*$B$10,AND(P1310=0,P1311&gt;=1),T1310+$B$6*$B$10*$B$8,TRUE,T1310)</f>
        <v>3000</v>
      </c>
      <c r="U1311" s="17">
        <f t="shared" si="104"/>
        <v>137.61467889908258</v>
      </c>
    </row>
    <row r="1312" spans="7:21" x14ac:dyDescent="0.25">
      <c r="G1312" s="15">
        <v>1310</v>
      </c>
      <c r="H1312" s="17">
        <f t="shared" si="100"/>
        <v>21.816666666666666</v>
      </c>
      <c r="I1312" cm="1">
        <f t="array" ref="I1312">_xlfn.IFS(AND(NOT($I1311=0),$J1311),0,NOT($J1311),$I1311+$B$27,TRUE,$I1311)</f>
        <v>1.0500000000000012</v>
      </c>
      <c r="J1312" t="b" cm="1">
        <f t="array" ref="J1312">_xlfn.IFS($I1312&gt;=$C$5-$B$27,TRUE,$P1312&gt;=$B$6,FALSE,TRUE,$J1311)</f>
        <v>0</v>
      </c>
      <c r="K1312" t="b" cm="1">
        <f t="array" ref="K1312">_xlfn.IFS($L1312&gt;=$B$4-$B$27,FALSE,$I1312&gt;=$B$5-$B$27,TRUE,AND($J1312,NOT($K1311)),FALSE,$K1311,TRUE,TRUE,FALSE)</f>
        <v>0</v>
      </c>
      <c r="L1312" cm="1">
        <f t="array" ref="L1312">_xlfn.IFS($K1311,$L1311+$B$27,NOT($K1311),0,TRUE,$K1311)</f>
        <v>0</v>
      </c>
      <c r="M1312" t="b" cm="1">
        <f t="array" ref="M1312">_xlfn.IFS($K1312,FALSE,AND($J1312,NOT($K1312),$P1312&lt;$B$6),TRUE,TRUE,FALSE)</f>
        <v>0</v>
      </c>
      <c r="N1312" cm="1">
        <f t="array" ref="N1312">_xlfn.IFS($N1311&gt;=$C$7-$B$27,0,$M1311,$N1311+$B$27,TRUE,0)</f>
        <v>0</v>
      </c>
      <c r="O1312" t="b" cm="1">
        <f t="array" ref="O1312">_xlfn.IFS(AND($J1312,NOT($K1312),NOT($M1312)),TRUE,$P1312&gt;=$B$6,FALSE,AND($J1312,NOT($K1312),$M1312,$N1312=0),TRUE,TRUE,FALSE)</f>
        <v>0</v>
      </c>
      <c r="P1312" cm="1">
        <f t="array" ref="P1312">_xlfn.IFS(AND($O1311,$P1311&lt;$B$6),$P1311+1,AND(NOT($J1311),$P1311&gt;0),0,TRUE,$P1311)</f>
        <v>0</v>
      </c>
      <c r="Q1312" s="1">
        <f t="shared" si="101"/>
        <v>75</v>
      </c>
      <c r="R1312" s="1">
        <f t="shared" si="102"/>
        <v>3750</v>
      </c>
      <c r="S1312" s="17">
        <f t="shared" si="103"/>
        <v>171.88693659281896</v>
      </c>
      <c r="T1312" s="1" cm="1">
        <f t="array" ref="T1312">_xlfn.IFS($B$6=1,Q1312*$B$10,AND(P1311=0,P1312&gt;=1),T1311+$B$6*$B$10*$B$8,TRUE,T1311)</f>
        <v>3000</v>
      </c>
      <c r="U1312" s="17">
        <f t="shared" si="104"/>
        <v>137.50954927425516</v>
      </c>
    </row>
    <row r="1313" spans="7:21" x14ac:dyDescent="0.25">
      <c r="G1313" s="15">
        <v>1311</v>
      </c>
      <c r="H1313" s="17">
        <f t="shared" si="100"/>
        <v>21.833333333333332</v>
      </c>
      <c r="I1313" cm="1">
        <f t="array" ref="I1313">_xlfn.IFS(AND(NOT($I1312=0),$J1312),0,NOT($J1312),$I1312+$B$27,TRUE,$I1312)</f>
        <v>1.0666666666666678</v>
      </c>
      <c r="J1313" t="b" cm="1">
        <f t="array" ref="J1313">_xlfn.IFS($I1313&gt;=$C$5-$B$27,TRUE,$P1313&gt;=$B$6,FALSE,TRUE,$J1312)</f>
        <v>0</v>
      </c>
      <c r="K1313" t="b" cm="1">
        <f t="array" ref="K1313">_xlfn.IFS($L1313&gt;=$B$4-$B$27,FALSE,$I1313&gt;=$B$5-$B$27,TRUE,AND($J1313,NOT($K1312)),FALSE,$K1312,TRUE,TRUE,FALSE)</f>
        <v>0</v>
      </c>
      <c r="L1313" cm="1">
        <f t="array" ref="L1313">_xlfn.IFS($K1312,$L1312+$B$27,NOT($K1312),0,TRUE,$K1312)</f>
        <v>0</v>
      </c>
      <c r="M1313" t="b" cm="1">
        <f t="array" ref="M1313">_xlfn.IFS($K1313,FALSE,AND($J1313,NOT($K1313),$P1313&lt;$B$6),TRUE,TRUE,FALSE)</f>
        <v>0</v>
      </c>
      <c r="N1313" cm="1">
        <f t="array" ref="N1313">_xlfn.IFS($N1312&gt;=$C$7-$B$27,0,$M1312,$N1312+$B$27,TRUE,0)</f>
        <v>0</v>
      </c>
      <c r="O1313" t="b" cm="1">
        <f t="array" ref="O1313">_xlfn.IFS(AND($J1313,NOT($K1313),NOT($M1313)),TRUE,$P1313&gt;=$B$6,FALSE,AND($J1313,NOT($K1313),$M1313,$N1313=0),TRUE,TRUE,FALSE)</f>
        <v>0</v>
      </c>
      <c r="P1313" cm="1">
        <f t="array" ref="P1313">_xlfn.IFS(AND($O1312,$P1312&lt;$B$6),$P1312+1,AND(NOT($J1312),$P1312&gt;0),0,TRUE,$P1312)</f>
        <v>0</v>
      </c>
      <c r="Q1313" s="1">
        <f t="shared" si="101"/>
        <v>75</v>
      </c>
      <c r="R1313" s="1">
        <f t="shared" si="102"/>
        <v>3750</v>
      </c>
      <c r="S1313" s="17">
        <f t="shared" si="103"/>
        <v>171.75572519083971</v>
      </c>
      <c r="T1313" s="1" cm="1">
        <f t="array" ref="T1313">_xlfn.IFS($B$6=1,Q1313*$B$10,AND(P1312=0,P1313&gt;=1),T1312+$B$6*$B$10*$B$8,TRUE,T1312)</f>
        <v>3000</v>
      </c>
      <c r="U1313" s="17">
        <f t="shared" si="104"/>
        <v>137.40458015267177</v>
      </c>
    </row>
    <row r="1314" spans="7:21" x14ac:dyDescent="0.25">
      <c r="G1314" s="15">
        <v>1312</v>
      </c>
      <c r="H1314" s="17">
        <f t="shared" si="100"/>
        <v>21.85</v>
      </c>
      <c r="I1314" cm="1">
        <f t="array" ref="I1314">_xlfn.IFS(AND(NOT($I1313=0),$J1313),0,NOT($J1313),$I1313+$B$27,TRUE,$I1313)</f>
        <v>1.0833333333333344</v>
      </c>
      <c r="J1314" t="b" cm="1">
        <f t="array" ref="J1314">_xlfn.IFS($I1314&gt;=$C$5-$B$27,TRUE,$P1314&gt;=$B$6,FALSE,TRUE,$J1313)</f>
        <v>0</v>
      </c>
      <c r="K1314" t="b" cm="1">
        <f t="array" ref="K1314">_xlfn.IFS($L1314&gt;=$B$4-$B$27,FALSE,$I1314&gt;=$B$5-$B$27,TRUE,AND($J1314,NOT($K1313)),FALSE,$K1313,TRUE,TRUE,FALSE)</f>
        <v>0</v>
      </c>
      <c r="L1314" cm="1">
        <f t="array" ref="L1314">_xlfn.IFS($K1313,$L1313+$B$27,NOT($K1313),0,TRUE,$K1313)</f>
        <v>0</v>
      </c>
      <c r="M1314" t="b" cm="1">
        <f t="array" ref="M1314">_xlfn.IFS($K1314,FALSE,AND($J1314,NOT($K1314),$P1314&lt;$B$6),TRUE,TRUE,FALSE)</f>
        <v>0</v>
      </c>
      <c r="N1314" cm="1">
        <f t="array" ref="N1314">_xlfn.IFS($N1313&gt;=$C$7-$B$27,0,$M1313,$N1313+$B$27,TRUE,0)</f>
        <v>0</v>
      </c>
      <c r="O1314" t="b" cm="1">
        <f t="array" ref="O1314">_xlfn.IFS(AND($J1314,NOT($K1314),NOT($M1314)),TRUE,$P1314&gt;=$B$6,FALSE,AND($J1314,NOT($K1314),$M1314,$N1314=0),TRUE,TRUE,FALSE)</f>
        <v>0</v>
      </c>
      <c r="P1314" cm="1">
        <f t="array" ref="P1314">_xlfn.IFS(AND($O1313,$P1313&lt;$B$6),$P1313+1,AND(NOT($J1313),$P1313&gt;0),0,TRUE,$P1313)</f>
        <v>0</v>
      </c>
      <c r="Q1314" s="1">
        <f t="shared" si="101"/>
        <v>75</v>
      </c>
      <c r="R1314" s="1">
        <f t="shared" si="102"/>
        <v>3750</v>
      </c>
      <c r="S1314" s="17">
        <f t="shared" si="103"/>
        <v>171.62471395881005</v>
      </c>
      <c r="T1314" s="1" cm="1">
        <f t="array" ref="T1314">_xlfn.IFS($B$6=1,Q1314*$B$10,AND(P1313=0,P1314&gt;=1),T1313+$B$6*$B$10*$B$8,TRUE,T1313)</f>
        <v>3000</v>
      </c>
      <c r="U1314" s="17">
        <f t="shared" si="104"/>
        <v>137.29977116704805</v>
      </c>
    </row>
    <row r="1315" spans="7:21" x14ac:dyDescent="0.25">
      <c r="G1315" s="15">
        <v>1313</v>
      </c>
      <c r="H1315" s="17">
        <f t="shared" si="100"/>
        <v>21.866666666666667</v>
      </c>
      <c r="I1315" cm="1">
        <f t="array" ref="I1315">_xlfn.IFS(AND(NOT($I1314=0),$J1314),0,NOT($J1314),$I1314+$B$27,TRUE,$I1314)</f>
        <v>1.100000000000001</v>
      </c>
      <c r="J1315" t="b" cm="1">
        <f t="array" ref="J1315">_xlfn.IFS($I1315&gt;=$C$5-$B$27,TRUE,$P1315&gt;=$B$6,FALSE,TRUE,$J1314)</f>
        <v>0</v>
      </c>
      <c r="K1315" t="b" cm="1">
        <f t="array" ref="K1315">_xlfn.IFS($L1315&gt;=$B$4-$B$27,FALSE,$I1315&gt;=$B$5-$B$27,TRUE,AND($J1315,NOT($K1314)),FALSE,$K1314,TRUE,TRUE,FALSE)</f>
        <v>0</v>
      </c>
      <c r="L1315" cm="1">
        <f t="array" ref="L1315">_xlfn.IFS($K1314,$L1314+$B$27,NOT($K1314),0,TRUE,$K1314)</f>
        <v>0</v>
      </c>
      <c r="M1315" t="b" cm="1">
        <f t="array" ref="M1315">_xlfn.IFS($K1315,FALSE,AND($J1315,NOT($K1315),$P1315&lt;$B$6),TRUE,TRUE,FALSE)</f>
        <v>0</v>
      </c>
      <c r="N1315" cm="1">
        <f t="array" ref="N1315">_xlfn.IFS($N1314&gt;=$C$7-$B$27,0,$M1314,$N1314+$B$27,TRUE,0)</f>
        <v>0</v>
      </c>
      <c r="O1315" t="b" cm="1">
        <f t="array" ref="O1315">_xlfn.IFS(AND($J1315,NOT($K1315),NOT($M1315)),TRUE,$P1315&gt;=$B$6,FALSE,AND($J1315,NOT($K1315),$M1315,$N1315=0),TRUE,TRUE,FALSE)</f>
        <v>0</v>
      </c>
      <c r="P1315" cm="1">
        <f t="array" ref="P1315">_xlfn.IFS(AND($O1314,$P1314&lt;$B$6),$P1314+1,AND(NOT($J1314),$P1314&gt;0),0,TRUE,$P1314)</f>
        <v>0</v>
      </c>
      <c r="Q1315" s="1">
        <f t="shared" si="101"/>
        <v>75</v>
      </c>
      <c r="R1315" s="1">
        <f t="shared" si="102"/>
        <v>3750</v>
      </c>
      <c r="S1315" s="17">
        <f t="shared" si="103"/>
        <v>171.4939024390244</v>
      </c>
      <c r="T1315" s="1" cm="1">
        <f t="array" ref="T1315">_xlfn.IFS($B$6=1,Q1315*$B$10,AND(P1314=0,P1315&gt;=1),T1314+$B$6*$B$10*$B$8,TRUE,T1314)</f>
        <v>3000</v>
      </c>
      <c r="U1315" s="17">
        <f t="shared" si="104"/>
        <v>137.19512195121951</v>
      </c>
    </row>
    <row r="1316" spans="7:21" x14ac:dyDescent="0.25">
      <c r="G1316" s="15">
        <v>1314</v>
      </c>
      <c r="H1316" s="17">
        <f t="shared" si="100"/>
        <v>21.883333333333333</v>
      </c>
      <c r="I1316" cm="1">
        <f t="array" ref="I1316">_xlfn.IFS(AND(NOT($I1315=0),$J1315),0,NOT($J1315),$I1315+$B$27,TRUE,$I1315)</f>
        <v>1.1166666666666676</v>
      </c>
      <c r="J1316" t="b" cm="1">
        <f t="array" ref="J1316">_xlfn.IFS($I1316&gt;=$C$5-$B$27,TRUE,$P1316&gt;=$B$6,FALSE,TRUE,$J1315)</f>
        <v>0</v>
      </c>
      <c r="K1316" t="b" cm="1">
        <f t="array" ref="K1316">_xlfn.IFS($L1316&gt;=$B$4-$B$27,FALSE,$I1316&gt;=$B$5-$B$27,TRUE,AND($J1316,NOT($K1315)),FALSE,$K1315,TRUE,TRUE,FALSE)</f>
        <v>0</v>
      </c>
      <c r="L1316" cm="1">
        <f t="array" ref="L1316">_xlfn.IFS($K1315,$L1315+$B$27,NOT($K1315),0,TRUE,$K1315)</f>
        <v>0</v>
      </c>
      <c r="M1316" t="b" cm="1">
        <f t="array" ref="M1316">_xlfn.IFS($K1316,FALSE,AND($J1316,NOT($K1316),$P1316&lt;$B$6),TRUE,TRUE,FALSE)</f>
        <v>0</v>
      </c>
      <c r="N1316" cm="1">
        <f t="array" ref="N1316">_xlfn.IFS($N1315&gt;=$C$7-$B$27,0,$M1315,$N1315+$B$27,TRUE,0)</f>
        <v>0</v>
      </c>
      <c r="O1316" t="b" cm="1">
        <f t="array" ref="O1316">_xlfn.IFS(AND($J1316,NOT($K1316),NOT($M1316)),TRUE,$P1316&gt;=$B$6,FALSE,AND($J1316,NOT($K1316),$M1316,$N1316=0),TRUE,TRUE,FALSE)</f>
        <v>0</v>
      </c>
      <c r="P1316" cm="1">
        <f t="array" ref="P1316">_xlfn.IFS(AND($O1315,$P1315&lt;$B$6),$P1315+1,AND(NOT($J1315),$P1315&gt;0),0,TRUE,$P1315)</f>
        <v>0</v>
      </c>
      <c r="Q1316" s="1">
        <f t="shared" si="101"/>
        <v>75</v>
      </c>
      <c r="R1316" s="1">
        <f t="shared" si="102"/>
        <v>3750</v>
      </c>
      <c r="S1316" s="17">
        <f t="shared" si="103"/>
        <v>171.36329017517136</v>
      </c>
      <c r="T1316" s="1" cm="1">
        <f t="array" ref="T1316">_xlfn.IFS($B$6=1,Q1316*$B$10,AND(P1315=0,P1316&gt;=1),T1315+$B$6*$B$10*$B$8,TRUE,T1315)</f>
        <v>3000</v>
      </c>
      <c r="U1316" s="17">
        <f t="shared" si="104"/>
        <v>137.0906321401371</v>
      </c>
    </row>
    <row r="1317" spans="7:21" x14ac:dyDescent="0.25">
      <c r="G1317" s="15">
        <v>1315</v>
      </c>
      <c r="H1317" s="17">
        <f t="shared" si="100"/>
        <v>21.9</v>
      </c>
      <c r="I1317" cm="1">
        <f t="array" ref="I1317">_xlfn.IFS(AND(NOT($I1316=0),$J1316),0,NOT($J1316),$I1316+$B$27,TRUE,$I1316)</f>
        <v>1.1333333333333342</v>
      </c>
      <c r="J1317" t="b" cm="1">
        <f t="array" ref="J1317">_xlfn.IFS($I1317&gt;=$C$5-$B$27,TRUE,$P1317&gt;=$B$6,FALSE,TRUE,$J1316)</f>
        <v>0</v>
      </c>
      <c r="K1317" t="b" cm="1">
        <f t="array" ref="K1317">_xlfn.IFS($L1317&gt;=$B$4-$B$27,FALSE,$I1317&gt;=$B$5-$B$27,TRUE,AND($J1317,NOT($K1316)),FALSE,$K1316,TRUE,TRUE,FALSE)</f>
        <v>0</v>
      </c>
      <c r="L1317" cm="1">
        <f t="array" ref="L1317">_xlfn.IFS($K1316,$L1316+$B$27,NOT($K1316),0,TRUE,$K1316)</f>
        <v>0</v>
      </c>
      <c r="M1317" t="b" cm="1">
        <f t="array" ref="M1317">_xlfn.IFS($K1317,FALSE,AND($J1317,NOT($K1317),$P1317&lt;$B$6),TRUE,TRUE,FALSE)</f>
        <v>0</v>
      </c>
      <c r="N1317" cm="1">
        <f t="array" ref="N1317">_xlfn.IFS($N1316&gt;=$C$7-$B$27,0,$M1316,$N1316+$B$27,TRUE,0)</f>
        <v>0</v>
      </c>
      <c r="O1317" t="b" cm="1">
        <f t="array" ref="O1317">_xlfn.IFS(AND($J1317,NOT($K1317),NOT($M1317)),TRUE,$P1317&gt;=$B$6,FALSE,AND($J1317,NOT($K1317),$M1317,$N1317=0),TRUE,TRUE,FALSE)</f>
        <v>0</v>
      </c>
      <c r="P1317" cm="1">
        <f t="array" ref="P1317">_xlfn.IFS(AND($O1316,$P1316&lt;$B$6),$P1316+1,AND(NOT($J1316),$P1316&gt;0),0,TRUE,$P1316)</f>
        <v>0</v>
      </c>
      <c r="Q1317" s="1">
        <f t="shared" si="101"/>
        <v>75</v>
      </c>
      <c r="R1317" s="1">
        <f t="shared" si="102"/>
        <v>3750</v>
      </c>
      <c r="S1317" s="17">
        <f t="shared" si="103"/>
        <v>171.23287671232879</v>
      </c>
      <c r="T1317" s="1" cm="1">
        <f t="array" ref="T1317">_xlfn.IFS($B$6=1,Q1317*$B$10,AND(P1316=0,P1317&gt;=1),T1316+$B$6*$B$10*$B$8,TRUE,T1316)</f>
        <v>3000</v>
      </c>
      <c r="U1317" s="17">
        <f t="shared" si="104"/>
        <v>136.98630136986301</v>
      </c>
    </row>
    <row r="1318" spans="7:21" x14ac:dyDescent="0.25">
      <c r="G1318" s="15">
        <v>1316</v>
      </c>
      <c r="H1318" s="17">
        <f t="shared" si="100"/>
        <v>21.916666666666668</v>
      </c>
      <c r="I1318" cm="1">
        <f t="array" ref="I1318">_xlfn.IFS(AND(NOT($I1317=0),$J1317),0,NOT($J1317),$I1317+$B$27,TRUE,$I1317)</f>
        <v>1.1500000000000008</v>
      </c>
      <c r="J1318" t="b" cm="1">
        <f t="array" ref="J1318">_xlfn.IFS($I1318&gt;=$C$5-$B$27,TRUE,$P1318&gt;=$B$6,FALSE,TRUE,$J1317)</f>
        <v>0</v>
      </c>
      <c r="K1318" t="b" cm="1">
        <f t="array" ref="K1318">_xlfn.IFS($L1318&gt;=$B$4-$B$27,FALSE,$I1318&gt;=$B$5-$B$27,TRUE,AND($J1318,NOT($K1317)),FALSE,$K1317,TRUE,TRUE,FALSE)</f>
        <v>0</v>
      </c>
      <c r="L1318" cm="1">
        <f t="array" ref="L1318">_xlfn.IFS($K1317,$L1317+$B$27,NOT($K1317),0,TRUE,$K1317)</f>
        <v>0</v>
      </c>
      <c r="M1318" t="b" cm="1">
        <f t="array" ref="M1318">_xlfn.IFS($K1318,FALSE,AND($J1318,NOT($K1318),$P1318&lt;$B$6),TRUE,TRUE,FALSE)</f>
        <v>0</v>
      </c>
      <c r="N1318" cm="1">
        <f t="array" ref="N1318">_xlfn.IFS($N1317&gt;=$C$7-$B$27,0,$M1317,$N1317+$B$27,TRUE,0)</f>
        <v>0</v>
      </c>
      <c r="O1318" t="b" cm="1">
        <f t="array" ref="O1318">_xlfn.IFS(AND($J1318,NOT($K1318),NOT($M1318)),TRUE,$P1318&gt;=$B$6,FALSE,AND($J1318,NOT($K1318),$M1318,$N1318=0),TRUE,TRUE,FALSE)</f>
        <v>0</v>
      </c>
      <c r="P1318" cm="1">
        <f t="array" ref="P1318">_xlfn.IFS(AND($O1317,$P1317&lt;$B$6),$P1317+1,AND(NOT($J1317),$P1317&gt;0),0,TRUE,$P1317)</f>
        <v>0</v>
      </c>
      <c r="Q1318" s="1">
        <f t="shared" si="101"/>
        <v>75</v>
      </c>
      <c r="R1318" s="1">
        <f t="shared" si="102"/>
        <v>3750</v>
      </c>
      <c r="S1318" s="17">
        <f t="shared" si="103"/>
        <v>171.10266159695817</v>
      </c>
      <c r="T1318" s="1" cm="1">
        <f t="array" ref="T1318">_xlfn.IFS($B$6=1,Q1318*$B$10,AND(P1317=0,P1318&gt;=1),T1317+$B$6*$B$10*$B$8,TRUE,T1317)</f>
        <v>3000</v>
      </c>
      <c r="U1318" s="17">
        <f t="shared" si="104"/>
        <v>136.88212927756652</v>
      </c>
    </row>
    <row r="1319" spans="7:21" x14ac:dyDescent="0.25">
      <c r="G1319" s="15">
        <v>1317</v>
      </c>
      <c r="H1319" s="17">
        <f t="shared" si="100"/>
        <v>21.933333333333334</v>
      </c>
      <c r="I1319" cm="1">
        <f t="array" ref="I1319">_xlfn.IFS(AND(NOT($I1318=0),$J1318),0,NOT($J1318),$I1318+$B$27,TRUE,$I1318)</f>
        <v>1.1666666666666674</v>
      </c>
      <c r="J1319" t="b" cm="1">
        <f t="array" ref="J1319">_xlfn.IFS($I1319&gt;=$C$5-$B$27,TRUE,$P1319&gt;=$B$6,FALSE,TRUE,$J1318)</f>
        <v>0</v>
      </c>
      <c r="K1319" t="b" cm="1">
        <f t="array" ref="K1319">_xlfn.IFS($L1319&gt;=$B$4-$B$27,FALSE,$I1319&gt;=$B$5-$B$27,TRUE,AND($J1319,NOT($K1318)),FALSE,$K1318,TRUE,TRUE,FALSE)</f>
        <v>0</v>
      </c>
      <c r="L1319" cm="1">
        <f t="array" ref="L1319">_xlfn.IFS($K1318,$L1318+$B$27,NOT($K1318),0,TRUE,$K1318)</f>
        <v>0</v>
      </c>
      <c r="M1319" t="b" cm="1">
        <f t="array" ref="M1319">_xlfn.IFS($K1319,FALSE,AND($J1319,NOT($K1319),$P1319&lt;$B$6),TRUE,TRUE,FALSE)</f>
        <v>0</v>
      </c>
      <c r="N1319" cm="1">
        <f t="array" ref="N1319">_xlfn.IFS($N1318&gt;=$C$7-$B$27,0,$M1318,$N1318+$B$27,TRUE,0)</f>
        <v>0</v>
      </c>
      <c r="O1319" t="b" cm="1">
        <f t="array" ref="O1319">_xlfn.IFS(AND($J1319,NOT($K1319),NOT($M1319)),TRUE,$P1319&gt;=$B$6,FALSE,AND($J1319,NOT($K1319),$M1319,$N1319=0),TRUE,TRUE,FALSE)</f>
        <v>0</v>
      </c>
      <c r="P1319" cm="1">
        <f t="array" ref="P1319">_xlfn.IFS(AND($O1318,$P1318&lt;$B$6),$P1318+1,AND(NOT($J1318),$P1318&gt;0),0,TRUE,$P1318)</f>
        <v>0</v>
      </c>
      <c r="Q1319" s="1">
        <f t="shared" si="101"/>
        <v>75</v>
      </c>
      <c r="R1319" s="1">
        <f t="shared" si="102"/>
        <v>3750</v>
      </c>
      <c r="S1319" s="17">
        <f t="shared" si="103"/>
        <v>170.97264437689969</v>
      </c>
      <c r="T1319" s="1" cm="1">
        <f t="array" ref="T1319">_xlfn.IFS($B$6=1,Q1319*$B$10,AND(P1318=0,P1319&gt;=1),T1318+$B$6*$B$10*$B$8,TRUE,T1318)</f>
        <v>3000</v>
      </c>
      <c r="U1319" s="17">
        <f t="shared" si="104"/>
        <v>136.77811550151975</v>
      </c>
    </row>
    <row r="1320" spans="7:21" x14ac:dyDescent="0.25">
      <c r="G1320" s="15">
        <v>1318</v>
      </c>
      <c r="H1320" s="17">
        <f t="shared" si="100"/>
        <v>21.95</v>
      </c>
      <c r="I1320" cm="1">
        <f t="array" ref="I1320">_xlfn.IFS(AND(NOT($I1319=0),$J1319),0,NOT($J1319),$I1319+$B$27,TRUE,$I1319)</f>
        <v>1.183333333333334</v>
      </c>
      <c r="J1320" t="b" cm="1">
        <f t="array" ref="J1320">_xlfn.IFS($I1320&gt;=$C$5-$B$27,TRUE,$P1320&gt;=$B$6,FALSE,TRUE,$J1319)</f>
        <v>0</v>
      </c>
      <c r="K1320" t="b" cm="1">
        <f t="array" ref="K1320">_xlfn.IFS($L1320&gt;=$B$4-$B$27,FALSE,$I1320&gt;=$B$5-$B$27,TRUE,AND($J1320,NOT($K1319)),FALSE,$K1319,TRUE,TRUE,FALSE)</f>
        <v>0</v>
      </c>
      <c r="L1320" cm="1">
        <f t="array" ref="L1320">_xlfn.IFS($K1319,$L1319+$B$27,NOT($K1319),0,TRUE,$K1319)</f>
        <v>0</v>
      </c>
      <c r="M1320" t="b" cm="1">
        <f t="array" ref="M1320">_xlfn.IFS($K1320,FALSE,AND($J1320,NOT($K1320),$P1320&lt;$B$6),TRUE,TRUE,FALSE)</f>
        <v>0</v>
      </c>
      <c r="N1320" cm="1">
        <f t="array" ref="N1320">_xlfn.IFS($N1319&gt;=$C$7-$B$27,0,$M1319,$N1319+$B$27,TRUE,0)</f>
        <v>0</v>
      </c>
      <c r="O1320" t="b" cm="1">
        <f t="array" ref="O1320">_xlfn.IFS(AND($J1320,NOT($K1320),NOT($M1320)),TRUE,$P1320&gt;=$B$6,FALSE,AND($J1320,NOT($K1320),$M1320,$N1320=0),TRUE,TRUE,FALSE)</f>
        <v>0</v>
      </c>
      <c r="P1320" cm="1">
        <f t="array" ref="P1320">_xlfn.IFS(AND($O1319,$P1319&lt;$B$6),$P1319+1,AND(NOT($J1319),$P1319&gt;0),0,TRUE,$P1319)</f>
        <v>0</v>
      </c>
      <c r="Q1320" s="1">
        <f t="shared" si="101"/>
        <v>75</v>
      </c>
      <c r="R1320" s="1">
        <f t="shared" si="102"/>
        <v>3750</v>
      </c>
      <c r="S1320" s="17">
        <f t="shared" si="103"/>
        <v>170.84282460136674</v>
      </c>
      <c r="T1320" s="1" cm="1">
        <f t="array" ref="T1320">_xlfn.IFS($B$6=1,Q1320*$B$10,AND(P1319=0,P1320&gt;=1),T1319+$B$6*$B$10*$B$8,TRUE,T1319)</f>
        <v>3000</v>
      </c>
      <c r="U1320" s="17">
        <f t="shared" si="104"/>
        <v>136.67425968109339</v>
      </c>
    </row>
    <row r="1321" spans="7:21" x14ac:dyDescent="0.25">
      <c r="G1321" s="15">
        <v>1319</v>
      </c>
      <c r="H1321" s="17">
        <f t="shared" si="100"/>
        <v>21.966666666666665</v>
      </c>
      <c r="I1321" cm="1">
        <f t="array" ref="I1321">_xlfn.IFS(AND(NOT($I1320=0),$J1320),0,NOT($J1320),$I1320+$B$27,TRUE,$I1320)</f>
        <v>1.2000000000000006</v>
      </c>
      <c r="J1321" t="b" cm="1">
        <f t="array" ref="J1321">_xlfn.IFS($I1321&gt;=$C$5-$B$27,TRUE,$P1321&gt;=$B$6,FALSE,TRUE,$J1320)</f>
        <v>0</v>
      </c>
      <c r="K1321" t="b" cm="1">
        <f t="array" ref="K1321">_xlfn.IFS($L1321&gt;=$B$4-$B$27,FALSE,$I1321&gt;=$B$5-$B$27,TRUE,AND($J1321,NOT($K1320)),FALSE,$K1320,TRUE,TRUE,FALSE)</f>
        <v>0</v>
      </c>
      <c r="L1321" cm="1">
        <f t="array" ref="L1321">_xlfn.IFS($K1320,$L1320+$B$27,NOT($K1320),0,TRUE,$K1320)</f>
        <v>0</v>
      </c>
      <c r="M1321" t="b" cm="1">
        <f t="array" ref="M1321">_xlfn.IFS($K1321,FALSE,AND($J1321,NOT($K1321),$P1321&lt;$B$6),TRUE,TRUE,FALSE)</f>
        <v>0</v>
      </c>
      <c r="N1321" cm="1">
        <f t="array" ref="N1321">_xlfn.IFS($N1320&gt;=$C$7-$B$27,0,$M1320,$N1320+$B$27,TRUE,0)</f>
        <v>0</v>
      </c>
      <c r="O1321" t="b" cm="1">
        <f t="array" ref="O1321">_xlfn.IFS(AND($J1321,NOT($K1321),NOT($M1321)),TRUE,$P1321&gt;=$B$6,FALSE,AND($J1321,NOT($K1321),$M1321,$N1321=0),TRUE,TRUE,FALSE)</f>
        <v>0</v>
      </c>
      <c r="P1321" cm="1">
        <f t="array" ref="P1321">_xlfn.IFS(AND($O1320,$P1320&lt;$B$6),$P1320+1,AND(NOT($J1320),$P1320&gt;0),0,TRUE,$P1320)</f>
        <v>0</v>
      </c>
      <c r="Q1321" s="1">
        <f t="shared" si="101"/>
        <v>75</v>
      </c>
      <c r="R1321" s="1">
        <f t="shared" si="102"/>
        <v>3750</v>
      </c>
      <c r="S1321" s="17">
        <f t="shared" si="103"/>
        <v>170.71320182094084</v>
      </c>
      <c r="T1321" s="1" cm="1">
        <f t="array" ref="T1321">_xlfn.IFS($B$6=1,Q1321*$B$10,AND(P1320=0,P1321&gt;=1),T1320+$B$6*$B$10*$B$8,TRUE,T1320)</f>
        <v>3000</v>
      </c>
      <c r="U1321" s="17">
        <f t="shared" si="104"/>
        <v>136.57056145675267</v>
      </c>
    </row>
    <row r="1322" spans="7:21" x14ac:dyDescent="0.25">
      <c r="G1322" s="15">
        <v>1320</v>
      </c>
      <c r="H1322" s="17">
        <f t="shared" si="100"/>
        <v>21.983333333333334</v>
      </c>
      <c r="I1322" cm="1">
        <f t="array" ref="I1322">_xlfn.IFS(AND(NOT($I1321=0),$J1321),0,NOT($J1321),$I1321+$B$27,TRUE,$I1321)</f>
        <v>1.2166666666666672</v>
      </c>
      <c r="J1322" t="b" cm="1">
        <f t="array" ref="J1322">_xlfn.IFS($I1322&gt;=$C$5-$B$27,TRUE,$P1322&gt;=$B$6,FALSE,TRUE,$J1321)</f>
        <v>0</v>
      </c>
      <c r="K1322" t="b" cm="1">
        <f t="array" ref="K1322">_xlfn.IFS($L1322&gt;=$B$4-$B$27,FALSE,$I1322&gt;=$B$5-$B$27,TRUE,AND($J1322,NOT($K1321)),FALSE,$K1321,TRUE,TRUE,FALSE)</f>
        <v>0</v>
      </c>
      <c r="L1322" cm="1">
        <f t="array" ref="L1322">_xlfn.IFS($K1321,$L1321+$B$27,NOT($K1321),0,TRUE,$K1321)</f>
        <v>0</v>
      </c>
      <c r="M1322" t="b" cm="1">
        <f t="array" ref="M1322">_xlfn.IFS($K1322,FALSE,AND($J1322,NOT($K1322),$P1322&lt;$B$6),TRUE,TRUE,FALSE)</f>
        <v>0</v>
      </c>
      <c r="N1322" cm="1">
        <f t="array" ref="N1322">_xlfn.IFS($N1321&gt;=$C$7-$B$27,0,$M1321,$N1321+$B$27,TRUE,0)</f>
        <v>0</v>
      </c>
      <c r="O1322" t="b" cm="1">
        <f t="array" ref="O1322">_xlfn.IFS(AND($J1322,NOT($K1322),NOT($M1322)),TRUE,$P1322&gt;=$B$6,FALSE,AND($J1322,NOT($K1322),$M1322,$N1322=0),TRUE,TRUE,FALSE)</f>
        <v>0</v>
      </c>
      <c r="P1322" cm="1">
        <f t="array" ref="P1322">_xlfn.IFS(AND($O1321,$P1321&lt;$B$6),$P1321+1,AND(NOT($J1321),$P1321&gt;0),0,TRUE,$P1321)</f>
        <v>0</v>
      </c>
      <c r="Q1322" s="1">
        <f t="shared" si="101"/>
        <v>75</v>
      </c>
      <c r="R1322" s="1">
        <f t="shared" si="102"/>
        <v>3750</v>
      </c>
      <c r="S1322" s="17">
        <f t="shared" si="103"/>
        <v>170.58377558756632</v>
      </c>
      <c r="T1322" s="1" cm="1">
        <f t="array" ref="T1322">_xlfn.IFS($B$6=1,Q1322*$B$10,AND(P1321=0,P1322&gt;=1),T1321+$B$6*$B$10*$B$8,TRUE,T1321)</f>
        <v>3000</v>
      </c>
      <c r="U1322" s="17">
        <f t="shared" si="104"/>
        <v>136.46702047005306</v>
      </c>
    </row>
    <row r="1323" spans="7:21" x14ac:dyDescent="0.25">
      <c r="G1323" s="15">
        <v>1321</v>
      </c>
      <c r="H1323" s="17">
        <f t="shared" si="100"/>
        <v>22</v>
      </c>
      <c r="I1323" cm="1">
        <f t="array" ref="I1323">_xlfn.IFS(AND(NOT($I1322=0),$J1322),0,NOT($J1322),$I1322+$B$27,TRUE,$I1322)</f>
        <v>1.2333333333333338</v>
      </c>
      <c r="J1323" t="b" cm="1">
        <f t="array" ref="J1323">_xlfn.IFS($I1323&gt;=$C$5-$B$27,TRUE,$P1323&gt;=$B$6,FALSE,TRUE,$J1322)</f>
        <v>0</v>
      </c>
      <c r="K1323" t="b" cm="1">
        <f t="array" ref="K1323">_xlfn.IFS($L1323&gt;=$B$4-$B$27,FALSE,$I1323&gt;=$B$5-$B$27,TRUE,AND($J1323,NOT($K1322)),FALSE,$K1322,TRUE,TRUE,FALSE)</f>
        <v>0</v>
      </c>
      <c r="L1323" cm="1">
        <f t="array" ref="L1323">_xlfn.IFS($K1322,$L1322+$B$27,NOT($K1322),0,TRUE,$K1322)</f>
        <v>0</v>
      </c>
      <c r="M1323" t="b" cm="1">
        <f t="array" ref="M1323">_xlfn.IFS($K1323,FALSE,AND($J1323,NOT($K1323),$P1323&lt;$B$6),TRUE,TRUE,FALSE)</f>
        <v>0</v>
      </c>
      <c r="N1323" cm="1">
        <f t="array" ref="N1323">_xlfn.IFS($N1322&gt;=$C$7-$B$27,0,$M1322,$N1322+$B$27,TRUE,0)</f>
        <v>0</v>
      </c>
      <c r="O1323" t="b" cm="1">
        <f t="array" ref="O1323">_xlfn.IFS(AND($J1323,NOT($K1323),NOT($M1323)),TRUE,$P1323&gt;=$B$6,FALSE,AND($J1323,NOT($K1323),$M1323,$N1323=0),TRUE,TRUE,FALSE)</f>
        <v>0</v>
      </c>
      <c r="P1323" cm="1">
        <f t="array" ref="P1323">_xlfn.IFS(AND($O1322,$P1322&lt;$B$6),$P1322+1,AND(NOT($J1322),$P1322&gt;0),0,TRUE,$P1322)</f>
        <v>0</v>
      </c>
      <c r="Q1323" s="1">
        <f t="shared" si="101"/>
        <v>75</v>
      </c>
      <c r="R1323" s="1">
        <f t="shared" si="102"/>
        <v>3750</v>
      </c>
      <c r="S1323" s="17">
        <f t="shared" si="103"/>
        <v>170.45454545454547</v>
      </c>
      <c r="T1323" s="1" cm="1">
        <f t="array" ref="T1323">_xlfn.IFS($B$6=1,Q1323*$B$10,AND(P1322=0,P1323&gt;=1),T1322+$B$6*$B$10*$B$8,TRUE,T1322)</f>
        <v>3000</v>
      </c>
      <c r="U1323" s="17">
        <f t="shared" si="104"/>
        <v>136.36363636363637</v>
      </c>
    </row>
    <row r="1324" spans="7:21" x14ac:dyDescent="0.25">
      <c r="G1324" s="15">
        <v>1322</v>
      </c>
      <c r="H1324" s="17">
        <f t="shared" si="100"/>
        <v>22.016666666666666</v>
      </c>
      <c r="I1324" cm="1">
        <f t="array" ref="I1324">_xlfn.IFS(AND(NOT($I1323=0),$J1323),0,NOT($J1323),$I1323+$B$27,TRUE,$I1323)</f>
        <v>1.2500000000000004</v>
      </c>
      <c r="J1324" t="b" cm="1">
        <f t="array" ref="J1324">_xlfn.IFS($I1324&gt;=$C$5-$B$27,TRUE,$P1324&gt;=$B$6,FALSE,TRUE,$J1323)</f>
        <v>0</v>
      </c>
      <c r="K1324" t="b" cm="1">
        <f t="array" ref="K1324">_xlfn.IFS($L1324&gt;=$B$4-$B$27,FALSE,$I1324&gt;=$B$5-$B$27,TRUE,AND($J1324,NOT($K1323)),FALSE,$K1323,TRUE,TRUE,FALSE)</f>
        <v>0</v>
      </c>
      <c r="L1324" cm="1">
        <f t="array" ref="L1324">_xlfn.IFS($K1323,$L1323+$B$27,NOT($K1323),0,TRUE,$K1323)</f>
        <v>0</v>
      </c>
      <c r="M1324" t="b" cm="1">
        <f t="array" ref="M1324">_xlfn.IFS($K1324,FALSE,AND($J1324,NOT($K1324),$P1324&lt;$B$6),TRUE,TRUE,FALSE)</f>
        <v>0</v>
      </c>
      <c r="N1324" cm="1">
        <f t="array" ref="N1324">_xlfn.IFS($N1323&gt;=$C$7-$B$27,0,$M1323,$N1323+$B$27,TRUE,0)</f>
        <v>0</v>
      </c>
      <c r="O1324" t="b" cm="1">
        <f t="array" ref="O1324">_xlfn.IFS(AND($J1324,NOT($K1324),NOT($M1324)),TRUE,$P1324&gt;=$B$6,FALSE,AND($J1324,NOT($K1324),$M1324,$N1324=0),TRUE,TRUE,FALSE)</f>
        <v>0</v>
      </c>
      <c r="P1324" cm="1">
        <f t="array" ref="P1324">_xlfn.IFS(AND($O1323,$P1323&lt;$B$6),$P1323+1,AND(NOT($J1323),$P1323&gt;0),0,TRUE,$P1323)</f>
        <v>0</v>
      </c>
      <c r="Q1324" s="1">
        <f t="shared" si="101"/>
        <v>75</v>
      </c>
      <c r="R1324" s="1">
        <f t="shared" si="102"/>
        <v>3750</v>
      </c>
      <c r="S1324" s="17">
        <f t="shared" si="103"/>
        <v>170.32551097653294</v>
      </c>
      <c r="T1324" s="1" cm="1">
        <f t="array" ref="T1324">_xlfn.IFS($B$6=1,Q1324*$B$10,AND(P1323=0,P1324&gt;=1),T1323+$B$6*$B$10*$B$8,TRUE,T1323)</f>
        <v>3000</v>
      </c>
      <c r="U1324" s="17">
        <f t="shared" si="104"/>
        <v>136.26040878122635</v>
      </c>
    </row>
    <row r="1325" spans="7:21" x14ac:dyDescent="0.25">
      <c r="G1325" s="15">
        <v>1323</v>
      </c>
      <c r="H1325" s="17">
        <f t="shared" si="100"/>
        <v>22.033333333333331</v>
      </c>
      <c r="I1325" cm="1">
        <f t="array" ref="I1325">_xlfn.IFS(AND(NOT($I1324=0),$J1324),0,NOT($J1324),$I1324+$B$27,TRUE,$I1324)</f>
        <v>1.2666666666666671</v>
      </c>
      <c r="J1325" t="b" cm="1">
        <f t="array" ref="J1325">_xlfn.IFS($I1325&gt;=$C$5-$B$27,TRUE,$P1325&gt;=$B$6,FALSE,TRUE,$J1324)</f>
        <v>0</v>
      </c>
      <c r="K1325" t="b" cm="1">
        <f t="array" ref="K1325">_xlfn.IFS($L1325&gt;=$B$4-$B$27,FALSE,$I1325&gt;=$B$5-$B$27,TRUE,AND($J1325,NOT($K1324)),FALSE,$K1324,TRUE,TRUE,FALSE)</f>
        <v>0</v>
      </c>
      <c r="L1325" cm="1">
        <f t="array" ref="L1325">_xlfn.IFS($K1324,$L1324+$B$27,NOT($K1324),0,TRUE,$K1324)</f>
        <v>0</v>
      </c>
      <c r="M1325" t="b" cm="1">
        <f t="array" ref="M1325">_xlfn.IFS($K1325,FALSE,AND($J1325,NOT($K1325),$P1325&lt;$B$6),TRUE,TRUE,FALSE)</f>
        <v>0</v>
      </c>
      <c r="N1325" cm="1">
        <f t="array" ref="N1325">_xlfn.IFS($N1324&gt;=$C$7-$B$27,0,$M1324,$N1324+$B$27,TRUE,0)</f>
        <v>0</v>
      </c>
      <c r="O1325" t="b" cm="1">
        <f t="array" ref="O1325">_xlfn.IFS(AND($J1325,NOT($K1325),NOT($M1325)),TRUE,$P1325&gt;=$B$6,FALSE,AND($J1325,NOT($K1325),$M1325,$N1325=0),TRUE,TRUE,FALSE)</f>
        <v>0</v>
      </c>
      <c r="P1325" cm="1">
        <f t="array" ref="P1325">_xlfn.IFS(AND($O1324,$P1324&lt;$B$6),$P1324+1,AND(NOT($J1324),$P1324&gt;0),0,TRUE,$P1324)</f>
        <v>0</v>
      </c>
      <c r="Q1325" s="1">
        <f t="shared" si="101"/>
        <v>75</v>
      </c>
      <c r="R1325" s="1">
        <f t="shared" si="102"/>
        <v>3750</v>
      </c>
      <c r="S1325" s="17">
        <f t="shared" si="103"/>
        <v>170.19667170953102</v>
      </c>
      <c r="T1325" s="1" cm="1">
        <f t="array" ref="T1325">_xlfn.IFS($B$6=1,Q1325*$B$10,AND(P1324=0,P1325&gt;=1),T1324+$B$6*$B$10*$B$8,TRUE,T1324)</f>
        <v>3000</v>
      </c>
      <c r="U1325" s="17">
        <f t="shared" si="104"/>
        <v>136.15733736762482</v>
      </c>
    </row>
    <row r="1326" spans="7:21" x14ac:dyDescent="0.25">
      <c r="G1326" s="15">
        <v>1324</v>
      </c>
      <c r="H1326" s="17">
        <f t="shared" si="100"/>
        <v>22.05</v>
      </c>
      <c r="I1326" cm="1">
        <f t="array" ref="I1326">_xlfn.IFS(AND(NOT($I1325=0),$J1325),0,NOT($J1325),$I1325+$B$27,TRUE,$I1325)</f>
        <v>1.2833333333333337</v>
      </c>
      <c r="J1326" t="b" cm="1">
        <f t="array" ref="J1326">_xlfn.IFS($I1326&gt;=$C$5-$B$27,TRUE,$P1326&gt;=$B$6,FALSE,TRUE,$J1325)</f>
        <v>0</v>
      </c>
      <c r="K1326" t="b" cm="1">
        <f t="array" ref="K1326">_xlfn.IFS($L1326&gt;=$B$4-$B$27,FALSE,$I1326&gt;=$B$5-$B$27,TRUE,AND($J1326,NOT($K1325)),FALSE,$K1325,TRUE,TRUE,FALSE)</f>
        <v>0</v>
      </c>
      <c r="L1326" cm="1">
        <f t="array" ref="L1326">_xlfn.IFS($K1325,$L1325+$B$27,NOT($K1325),0,TRUE,$K1325)</f>
        <v>0</v>
      </c>
      <c r="M1326" t="b" cm="1">
        <f t="array" ref="M1326">_xlfn.IFS($K1326,FALSE,AND($J1326,NOT($K1326),$P1326&lt;$B$6),TRUE,TRUE,FALSE)</f>
        <v>0</v>
      </c>
      <c r="N1326" cm="1">
        <f t="array" ref="N1326">_xlfn.IFS($N1325&gt;=$C$7-$B$27,0,$M1325,$N1325+$B$27,TRUE,0)</f>
        <v>0</v>
      </c>
      <c r="O1326" t="b" cm="1">
        <f t="array" ref="O1326">_xlfn.IFS(AND($J1326,NOT($K1326),NOT($M1326)),TRUE,$P1326&gt;=$B$6,FALSE,AND($J1326,NOT($K1326),$M1326,$N1326=0),TRUE,TRUE,FALSE)</f>
        <v>0</v>
      </c>
      <c r="P1326" cm="1">
        <f t="array" ref="P1326">_xlfn.IFS(AND($O1325,$P1325&lt;$B$6),$P1325+1,AND(NOT($J1325),$P1325&gt;0),0,TRUE,$P1325)</f>
        <v>0</v>
      </c>
      <c r="Q1326" s="1">
        <f t="shared" si="101"/>
        <v>75</v>
      </c>
      <c r="R1326" s="1">
        <f t="shared" si="102"/>
        <v>3750</v>
      </c>
      <c r="S1326" s="17">
        <f t="shared" si="103"/>
        <v>170.06802721088434</v>
      </c>
      <c r="T1326" s="1" cm="1">
        <f t="array" ref="T1326">_xlfn.IFS($B$6=1,Q1326*$B$10,AND(P1325=0,P1326&gt;=1),T1325+$B$6*$B$10*$B$8,TRUE,T1325)</f>
        <v>3000</v>
      </c>
      <c r="U1326" s="17">
        <f t="shared" si="104"/>
        <v>136.05442176870747</v>
      </c>
    </row>
    <row r="1327" spans="7:21" x14ac:dyDescent="0.25">
      <c r="G1327" s="15">
        <v>1325</v>
      </c>
      <c r="H1327" s="17">
        <f t="shared" si="100"/>
        <v>22.066666666666666</v>
      </c>
      <c r="I1327" cm="1">
        <f t="array" ref="I1327">_xlfn.IFS(AND(NOT($I1326=0),$J1326),0,NOT($J1326),$I1326+$B$27,TRUE,$I1326)</f>
        <v>1.3000000000000003</v>
      </c>
      <c r="J1327" t="b" cm="1">
        <f t="array" ref="J1327">_xlfn.IFS($I1327&gt;=$C$5-$B$27,TRUE,$P1327&gt;=$B$6,FALSE,TRUE,$J1326)</f>
        <v>0</v>
      </c>
      <c r="K1327" t="b" cm="1">
        <f t="array" ref="K1327">_xlfn.IFS($L1327&gt;=$B$4-$B$27,FALSE,$I1327&gt;=$B$5-$B$27,TRUE,AND($J1327,NOT($K1326)),FALSE,$K1326,TRUE,TRUE,FALSE)</f>
        <v>0</v>
      </c>
      <c r="L1327" cm="1">
        <f t="array" ref="L1327">_xlfn.IFS($K1326,$L1326+$B$27,NOT($K1326),0,TRUE,$K1326)</f>
        <v>0</v>
      </c>
      <c r="M1327" t="b" cm="1">
        <f t="array" ref="M1327">_xlfn.IFS($K1327,FALSE,AND($J1327,NOT($K1327),$P1327&lt;$B$6),TRUE,TRUE,FALSE)</f>
        <v>0</v>
      </c>
      <c r="N1327" cm="1">
        <f t="array" ref="N1327">_xlfn.IFS($N1326&gt;=$C$7-$B$27,0,$M1326,$N1326+$B$27,TRUE,0)</f>
        <v>0</v>
      </c>
      <c r="O1327" t="b" cm="1">
        <f t="array" ref="O1327">_xlfn.IFS(AND($J1327,NOT($K1327),NOT($M1327)),TRUE,$P1327&gt;=$B$6,FALSE,AND($J1327,NOT($K1327),$M1327,$N1327=0),TRUE,TRUE,FALSE)</f>
        <v>0</v>
      </c>
      <c r="P1327" cm="1">
        <f t="array" ref="P1327">_xlfn.IFS(AND($O1326,$P1326&lt;$B$6),$P1326+1,AND(NOT($J1326),$P1326&gt;0),0,TRUE,$P1326)</f>
        <v>0</v>
      </c>
      <c r="Q1327" s="1">
        <f t="shared" si="101"/>
        <v>75</v>
      </c>
      <c r="R1327" s="1">
        <f t="shared" si="102"/>
        <v>3750</v>
      </c>
      <c r="S1327" s="17">
        <f t="shared" si="103"/>
        <v>169.93957703927492</v>
      </c>
      <c r="T1327" s="1" cm="1">
        <f t="array" ref="T1327">_xlfn.IFS($B$6=1,Q1327*$B$10,AND(P1326=0,P1327&gt;=1),T1326+$B$6*$B$10*$B$8,TRUE,T1326)</f>
        <v>3000</v>
      </c>
      <c r="U1327" s="17">
        <f t="shared" si="104"/>
        <v>135.95166163141994</v>
      </c>
    </row>
    <row r="1328" spans="7:21" x14ac:dyDescent="0.25">
      <c r="G1328" s="15">
        <v>1326</v>
      </c>
      <c r="H1328" s="17">
        <f t="shared" si="100"/>
        <v>22.083333333333332</v>
      </c>
      <c r="I1328" cm="1">
        <f t="array" ref="I1328">_xlfn.IFS(AND(NOT($I1327=0),$J1327),0,NOT($J1327),$I1327+$B$27,TRUE,$I1327)</f>
        <v>1.3166666666666669</v>
      </c>
      <c r="J1328" t="b" cm="1">
        <f t="array" ref="J1328">_xlfn.IFS($I1328&gt;=$C$5-$B$27,TRUE,$P1328&gt;=$B$6,FALSE,TRUE,$J1327)</f>
        <v>0</v>
      </c>
      <c r="K1328" t="b" cm="1">
        <f t="array" ref="K1328">_xlfn.IFS($L1328&gt;=$B$4-$B$27,FALSE,$I1328&gt;=$B$5-$B$27,TRUE,AND($J1328,NOT($K1327)),FALSE,$K1327,TRUE,TRUE,FALSE)</f>
        <v>0</v>
      </c>
      <c r="L1328" cm="1">
        <f t="array" ref="L1328">_xlfn.IFS($K1327,$L1327+$B$27,NOT($K1327),0,TRUE,$K1327)</f>
        <v>0</v>
      </c>
      <c r="M1328" t="b" cm="1">
        <f t="array" ref="M1328">_xlfn.IFS($K1328,FALSE,AND($J1328,NOT($K1328),$P1328&lt;$B$6),TRUE,TRUE,FALSE)</f>
        <v>0</v>
      </c>
      <c r="N1328" cm="1">
        <f t="array" ref="N1328">_xlfn.IFS($N1327&gt;=$C$7-$B$27,0,$M1327,$N1327+$B$27,TRUE,0)</f>
        <v>0</v>
      </c>
      <c r="O1328" t="b" cm="1">
        <f t="array" ref="O1328">_xlfn.IFS(AND($J1328,NOT($K1328),NOT($M1328)),TRUE,$P1328&gt;=$B$6,FALSE,AND($J1328,NOT($K1328),$M1328,$N1328=0),TRUE,TRUE,FALSE)</f>
        <v>0</v>
      </c>
      <c r="P1328" cm="1">
        <f t="array" ref="P1328">_xlfn.IFS(AND($O1327,$P1327&lt;$B$6),$P1327+1,AND(NOT($J1327),$P1327&gt;0),0,TRUE,$P1327)</f>
        <v>0</v>
      </c>
      <c r="Q1328" s="1">
        <f t="shared" si="101"/>
        <v>75</v>
      </c>
      <c r="R1328" s="1">
        <f t="shared" si="102"/>
        <v>3750</v>
      </c>
      <c r="S1328" s="17">
        <f t="shared" si="103"/>
        <v>169.811320754717</v>
      </c>
      <c r="T1328" s="1" cm="1">
        <f t="array" ref="T1328">_xlfn.IFS($B$6=1,Q1328*$B$10,AND(P1327=0,P1328&gt;=1),T1327+$B$6*$B$10*$B$8,TRUE,T1327)</f>
        <v>3000</v>
      </c>
      <c r="U1328" s="17">
        <f t="shared" si="104"/>
        <v>135.84905660377359</v>
      </c>
    </row>
    <row r="1329" spans="7:21" x14ac:dyDescent="0.25">
      <c r="G1329" s="15">
        <v>1327</v>
      </c>
      <c r="H1329" s="17">
        <f t="shared" si="100"/>
        <v>22.1</v>
      </c>
      <c r="I1329" cm="1">
        <f t="array" ref="I1329">_xlfn.IFS(AND(NOT($I1328=0),$J1328),0,NOT($J1328),$I1328+$B$27,TRUE,$I1328)</f>
        <v>1.3333333333333335</v>
      </c>
      <c r="J1329" t="b" cm="1">
        <f t="array" ref="J1329">_xlfn.IFS($I1329&gt;=$C$5-$B$27,TRUE,$P1329&gt;=$B$6,FALSE,TRUE,$J1328)</f>
        <v>0</v>
      </c>
      <c r="K1329" t="b" cm="1">
        <f t="array" ref="K1329">_xlfn.IFS($L1329&gt;=$B$4-$B$27,FALSE,$I1329&gt;=$B$5-$B$27,TRUE,AND($J1329,NOT($K1328)),FALSE,$K1328,TRUE,TRUE,FALSE)</f>
        <v>0</v>
      </c>
      <c r="L1329" cm="1">
        <f t="array" ref="L1329">_xlfn.IFS($K1328,$L1328+$B$27,NOT($K1328),0,TRUE,$K1328)</f>
        <v>0</v>
      </c>
      <c r="M1329" t="b" cm="1">
        <f t="array" ref="M1329">_xlfn.IFS($K1329,FALSE,AND($J1329,NOT($K1329),$P1329&lt;$B$6),TRUE,TRUE,FALSE)</f>
        <v>0</v>
      </c>
      <c r="N1329" cm="1">
        <f t="array" ref="N1329">_xlfn.IFS($N1328&gt;=$C$7-$B$27,0,$M1328,$N1328+$B$27,TRUE,0)</f>
        <v>0</v>
      </c>
      <c r="O1329" t="b" cm="1">
        <f t="array" ref="O1329">_xlfn.IFS(AND($J1329,NOT($K1329),NOT($M1329)),TRUE,$P1329&gt;=$B$6,FALSE,AND($J1329,NOT($K1329),$M1329,$N1329=0),TRUE,TRUE,FALSE)</f>
        <v>0</v>
      </c>
      <c r="P1329" cm="1">
        <f t="array" ref="P1329">_xlfn.IFS(AND($O1328,$P1328&lt;$B$6),$P1328+1,AND(NOT($J1328),$P1328&gt;0),0,TRUE,$P1328)</f>
        <v>0</v>
      </c>
      <c r="Q1329" s="1">
        <f t="shared" si="101"/>
        <v>75</v>
      </c>
      <c r="R1329" s="1">
        <f t="shared" si="102"/>
        <v>3750</v>
      </c>
      <c r="S1329" s="17">
        <f t="shared" si="103"/>
        <v>169.68325791855202</v>
      </c>
      <c r="T1329" s="1" cm="1">
        <f t="array" ref="T1329">_xlfn.IFS($B$6=1,Q1329*$B$10,AND(P1328=0,P1329&gt;=1),T1328+$B$6*$B$10*$B$8,TRUE,T1328)</f>
        <v>3000</v>
      </c>
      <c r="U1329" s="17">
        <f t="shared" si="104"/>
        <v>135.74660633484163</v>
      </c>
    </row>
    <row r="1330" spans="7:21" x14ac:dyDescent="0.25">
      <c r="G1330" s="15">
        <v>1328</v>
      </c>
      <c r="H1330" s="17">
        <f t="shared" si="100"/>
        <v>22.116666666666667</v>
      </c>
      <c r="I1330" cm="1">
        <f t="array" ref="I1330">_xlfn.IFS(AND(NOT($I1329=0),$J1329),0,NOT($J1329),$I1329+$B$27,TRUE,$I1329)</f>
        <v>1.35</v>
      </c>
      <c r="J1330" t="b" cm="1">
        <f t="array" ref="J1330">_xlfn.IFS($I1330&gt;=$C$5-$B$27,TRUE,$P1330&gt;=$B$6,FALSE,TRUE,$J1329)</f>
        <v>0</v>
      </c>
      <c r="K1330" t="b" cm="1">
        <f t="array" ref="K1330">_xlfn.IFS($L1330&gt;=$B$4-$B$27,FALSE,$I1330&gt;=$B$5-$B$27,TRUE,AND($J1330,NOT($K1329)),FALSE,$K1329,TRUE,TRUE,FALSE)</f>
        <v>0</v>
      </c>
      <c r="L1330" cm="1">
        <f t="array" ref="L1330">_xlfn.IFS($K1329,$L1329+$B$27,NOT($K1329),0,TRUE,$K1329)</f>
        <v>0</v>
      </c>
      <c r="M1330" t="b" cm="1">
        <f t="array" ref="M1330">_xlfn.IFS($K1330,FALSE,AND($J1330,NOT($K1330),$P1330&lt;$B$6),TRUE,TRUE,FALSE)</f>
        <v>0</v>
      </c>
      <c r="N1330" cm="1">
        <f t="array" ref="N1330">_xlfn.IFS($N1329&gt;=$C$7-$B$27,0,$M1329,$N1329+$B$27,TRUE,0)</f>
        <v>0</v>
      </c>
      <c r="O1330" t="b" cm="1">
        <f t="array" ref="O1330">_xlfn.IFS(AND($J1330,NOT($K1330),NOT($M1330)),TRUE,$P1330&gt;=$B$6,FALSE,AND($J1330,NOT($K1330),$M1330,$N1330=0),TRUE,TRUE,FALSE)</f>
        <v>0</v>
      </c>
      <c r="P1330" cm="1">
        <f t="array" ref="P1330">_xlfn.IFS(AND($O1329,$P1329&lt;$B$6),$P1329+1,AND(NOT($J1329),$P1329&gt;0),0,TRUE,$P1329)</f>
        <v>0</v>
      </c>
      <c r="Q1330" s="1">
        <f t="shared" si="101"/>
        <v>75</v>
      </c>
      <c r="R1330" s="1">
        <f t="shared" si="102"/>
        <v>3750</v>
      </c>
      <c r="S1330" s="17">
        <f t="shared" si="103"/>
        <v>169.55538809344387</v>
      </c>
      <c r="T1330" s="1" cm="1">
        <f t="array" ref="T1330">_xlfn.IFS($B$6=1,Q1330*$B$10,AND(P1329=0,P1330&gt;=1),T1329+$B$6*$B$10*$B$8,TRUE,T1329)</f>
        <v>3000</v>
      </c>
      <c r="U1330" s="17">
        <f t="shared" si="104"/>
        <v>135.64431047475509</v>
      </c>
    </row>
    <row r="1331" spans="7:21" x14ac:dyDescent="0.25">
      <c r="G1331" s="15">
        <v>1329</v>
      </c>
      <c r="H1331" s="17">
        <f t="shared" si="100"/>
        <v>22.133333333333333</v>
      </c>
      <c r="I1331" cm="1">
        <f t="array" ref="I1331">_xlfn.IFS(AND(NOT($I1330=0),$J1330),0,NOT($J1330),$I1330+$B$27,TRUE,$I1330)</f>
        <v>1.3666666666666667</v>
      </c>
      <c r="J1331" t="b" cm="1">
        <f t="array" ref="J1331">_xlfn.IFS($I1331&gt;=$C$5-$B$27,TRUE,$P1331&gt;=$B$6,FALSE,TRUE,$J1330)</f>
        <v>0</v>
      </c>
      <c r="K1331" t="b" cm="1">
        <f t="array" ref="K1331">_xlfn.IFS($L1331&gt;=$B$4-$B$27,FALSE,$I1331&gt;=$B$5-$B$27,TRUE,AND($J1331,NOT($K1330)),FALSE,$K1330,TRUE,TRUE,FALSE)</f>
        <v>0</v>
      </c>
      <c r="L1331" cm="1">
        <f t="array" ref="L1331">_xlfn.IFS($K1330,$L1330+$B$27,NOT($K1330),0,TRUE,$K1330)</f>
        <v>0</v>
      </c>
      <c r="M1331" t="b" cm="1">
        <f t="array" ref="M1331">_xlfn.IFS($K1331,FALSE,AND($J1331,NOT($K1331),$P1331&lt;$B$6),TRUE,TRUE,FALSE)</f>
        <v>0</v>
      </c>
      <c r="N1331" cm="1">
        <f t="array" ref="N1331">_xlfn.IFS($N1330&gt;=$C$7-$B$27,0,$M1330,$N1330+$B$27,TRUE,0)</f>
        <v>0</v>
      </c>
      <c r="O1331" t="b" cm="1">
        <f t="array" ref="O1331">_xlfn.IFS(AND($J1331,NOT($K1331),NOT($M1331)),TRUE,$P1331&gt;=$B$6,FALSE,AND($J1331,NOT($K1331),$M1331,$N1331=0),TRUE,TRUE,FALSE)</f>
        <v>0</v>
      </c>
      <c r="P1331" cm="1">
        <f t="array" ref="P1331">_xlfn.IFS(AND($O1330,$P1330&lt;$B$6),$P1330+1,AND(NOT($J1330),$P1330&gt;0),0,TRUE,$P1330)</f>
        <v>0</v>
      </c>
      <c r="Q1331" s="1">
        <f t="shared" si="101"/>
        <v>75</v>
      </c>
      <c r="R1331" s="1">
        <f t="shared" si="102"/>
        <v>3750</v>
      </c>
      <c r="S1331" s="17">
        <f t="shared" si="103"/>
        <v>169.42771084337349</v>
      </c>
      <c r="T1331" s="1" cm="1">
        <f t="array" ref="T1331">_xlfn.IFS($B$6=1,Q1331*$B$10,AND(P1330=0,P1331&gt;=1),T1330+$B$6*$B$10*$B$8,TRUE,T1330)</f>
        <v>3000</v>
      </c>
      <c r="U1331" s="17">
        <f t="shared" si="104"/>
        <v>135.54216867469879</v>
      </c>
    </row>
    <row r="1332" spans="7:21" x14ac:dyDescent="0.25">
      <c r="G1332" s="15">
        <v>1330</v>
      </c>
      <c r="H1332" s="17">
        <f t="shared" si="100"/>
        <v>22.15</v>
      </c>
      <c r="I1332" cm="1">
        <f t="array" ref="I1332">_xlfn.IFS(AND(NOT($I1331=0),$J1331),0,NOT($J1331),$I1331+$B$27,TRUE,$I1331)</f>
        <v>1.3833333333333333</v>
      </c>
      <c r="J1332" t="b" cm="1">
        <f t="array" ref="J1332">_xlfn.IFS($I1332&gt;=$C$5-$B$27,TRUE,$P1332&gt;=$B$6,FALSE,TRUE,$J1331)</f>
        <v>0</v>
      </c>
      <c r="K1332" t="b" cm="1">
        <f t="array" ref="K1332">_xlfn.IFS($L1332&gt;=$B$4-$B$27,FALSE,$I1332&gt;=$B$5-$B$27,TRUE,AND($J1332,NOT($K1331)),FALSE,$K1331,TRUE,TRUE,FALSE)</f>
        <v>0</v>
      </c>
      <c r="L1332" cm="1">
        <f t="array" ref="L1332">_xlfn.IFS($K1331,$L1331+$B$27,NOT($K1331),0,TRUE,$K1331)</f>
        <v>0</v>
      </c>
      <c r="M1332" t="b" cm="1">
        <f t="array" ref="M1332">_xlfn.IFS($K1332,FALSE,AND($J1332,NOT($K1332),$P1332&lt;$B$6),TRUE,TRUE,FALSE)</f>
        <v>0</v>
      </c>
      <c r="N1332" cm="1">
        <f t="array" ref="N1332">_xlfn.IFS($N1331&gt;=$C$7-$B$27,0,$M1331,$N1331+$B$27,TRUE,0)</f>
        <v>0</v>
      </c>
      <c r="O1332" t="b" cm="1">
        <f t="array" ref="O1332">_xlfn.IFS(AND($J1332,NOT($K1332),NOT($M1332)),TRUE,$P1332&gt;=$B$6,FALSE,AND($J1332,NOT($K1332),$M1332,$N1332=0),TRUE,TRUE,FALSE)</f>
        <v>0</v>
      </c>
      <c r="P1332" cm="1">
        <f t="array" ref="P1332">_xlfn.IFS(AND($O1331,$P1331&lt;$B$6),$P1331+1,AND(NOT($J1331),$P1331&gt;0),0,TRUE,$P1331)</f>
        <v>0</v>
      </c>
      <c r="Q1332" s="1">
        <f t="shared" si="101"/>
        <v>75</v>
      </c>
      <c r="R1332" s="1">
        <f t="shared" si="102"/>
        <v>3750</v>
      </c>
      <c r="S1332" s="17">
        <f t="shared" si="103"/>
        <v>169.30022573363433</v>
      </c>
      <c r="T1332" s="1" cm="1">
        <f t="array" ref="T1332">_xlfn.IFS($B$6=1,Q1332*$B$10,AND(P1331=0,P1332&gt;=1),T1331+$B$6*$B$10*$B$8,TRUE,T1331)</f>
        <v>3000</v>
      </c>
      <c r="U1332" s="17">
        <f t="shared" si="104"/>
        <v>135.44018058690745</v>
      </c>
    </row>
    <row r="1333" spans="7:21" x14ac:dyDescent="0.25">
      <c r="G1333" s="15">
        <v>1331</v>
      </c>
      <c r="H1333" s="17">
        <f t="shared" si="100"/>
        <v>22.166666666666668</v>
      </c>
      <c r="I1333" cm="1">
        <f t="array" ref="I1333">_xlfn.IFS(AND(NOT($I1332=0),$J1332),0,NOT($J1332),$I1332+$B$27,TRUE,$I1332)</f>
        <v>1.4</v>
      </c>
      <c r="J1333" t="b" cm="1">
        <f t="array" ref="J1333">_xlfn.IFS($I1333&gt;=$C$5-$B$27,TRUE,$P1333&gt;=$B$6,FALSE,TRUE,$J1332)</f>
        <v>0</v>
      </c>
      <c r="K1333" t="b" cm="1">
        <f t="array" ref="K1333">_xlfn.IFS($L1333&gt;=$B$4-$B$27,FALSE,$I1333&gt;=$B$5-$B$27,TRUE,AND($J1333,NOT($K1332)),FALSE,$K1332,TRUE,TRUE,FALSE)</f>
        <v>0</v>
      </c>
      <c r="L1333" cm="1">
        <f t="array" ref="L1333">_xlfn.IFS($K1332,$L1332+$B$27,NOT($K1332),0,TRUE,$K1332)</f>
        <v>0</v>
      </c>
      <c r="M1333" t="b" cm="1">
        <f t="array" ref="M1333">_xlfn.IFS($K1333,FALSE,AND($J1333,NOT($K1333),$P1333&lt;$B$6),TRUE,TRUE,FALSE)</f>
        <v>0</v>
      </c>
      <c r="N1333" cm="1">
        <f t="array" ref="N1333">_xlfn.IFS($N1332&gt;=$C$7-$B$27,0,$M1332,$N1332+$B$27,TRUE,0)</f>
        <v>0</v>
      </c>
      <c r="O1333" t="b" cm="1">
        <f t="array" ref="O1333">_xlfn.IFS(AND($J1333,NOT($K1333),NOT($M1333)),TRUE,$P1333&gt;=$B$6,FALSE,AND($J1333,NOT($K1333),$M1333,$N1333=0),TRUE,TRUE,FALSE)</f>
        <v>0</v>
      </c>
      <c r="P1333" cm="1">
        <f t="array" ref="P1333">_xlfn.IFS(AND($O1332,$P1332&lt;$B$6),$P1332+1,AND(NOT($J1332),$P1332&gt;0),0,TRUE,$P1332)</f>
        <v>0</v>
      </c>
      <c r="Q1333" s="1">
        <f t="shared" si="101"/>
        <v>75</v>
      </c>
      <c r="R1333" s="1">
        <f t="shared" si="102"/>
        <v>3750</v>
      </c>
      <c r="S1333" s="17">
        <f t="shared" si="103"/>
        <v>169.17293233082705</v>
      </c>
      <c r="T1333" s="1" cm="1">
        <f t="array" ref="T1333">_xlfn.IFS($B$6=1,Q1333*$B$10,AND(P1332=0,P1333&gt;=1),T1332+$B$6*$B$10*$B$8,TRUE,T1332)</f>
        <v>3000</v>
      </c>
      <c r="U1333" s="17">
        <f t="shared" si="104"/>
        <v>135.33834586466165</v>
      </c>
    </row>
    <row r="1334" spans="7:21" x14ac:dyDescent="0.25">
      <c r="G1334" s="15">
        <v>1332</v>
      </c>
      <c r="H1334" s="17">
        <f t="shared" si="100"/>
        <v>22.183333333333334</v>
      </c>
      <c r="I1334" cm="1">
        <f t="array" ref="I1334">_xlfn.IFS(AND(NOT($I1333=0),$J1333),0,NOT($J1333),$I1333+$B$27,TRUE,$I1333)</f>
        <v>1.4166666666666665</v>
      </c>
      <c r="J1334" t="b" cm="1">
        <f t="array" ref="J1334">_xlfn.IFS($I1334&gt;=$C$5-$B$27,TRUE,$P1334&gt;=$B$6,FALSE,TRUE,$J1333)</f>
        <v>0</v>
      </c>
      <c r="K1334" t="b" cm="1">
        <f t="array" ref="K1334">_xlfn.IFS($L1334&gt;=$B$4-$B$27,FALSE,$I1334&gt;=$B$5-$B$27,TRUE,AND($J1334,NOT($K1333)),FALSE,$K1333,TRUE,TRUE,FALSE)</f>
        <v>0</v>
      </c>
      <c r="L1334" cm="1">
        <f t="array" ref="L1334">_xlfn.IFS($K1333,$L1333+$B$27,NOT($K1333),0,TRUE,$K1333)</f>
        <v>0</v>
      </c>
      <c r="M1334" t="b" cm="1">
        <f t="array" ref="M1334">_xlfn.IFS($K1334,FALSE,AND($J1334,NOT($K1334),$P1334&lt;$B$6),TRUE,TRUE,FALSE)</f>
        <v>0</v>
      </c>
      <c r="N1334" cm="1">
        <f t="array" ref="N1334">_xlfn.IFS($N1333&gt;=$C$7-$B$27,0,$M1333,$N1333+$B$27,TRUE,0)</f>
        <v>0</v>
      </c>
      <c r="O1334" t="b" cm="1">
        <f t="array" ref="O1334">_xlfn.IFS(AND($J1334,NOT($K1334),NOT($M1334)),TRUE,$P1334&gt;=$B$6,FALSE,AND($J1334,NOT($K1334),$M1334,$N1334=0),TRUE,TRUE,FALSE)</f>
        <v>0</v>
      </c>
      <c r="P1334" cm="1">
        <f t="array" ref="P1334">_xlfn.IFS(AND($O1333,$P1333&lt;$B$6),$P1333+1,AND(NOT($J1333),$P1333&gt;0),0,TRUE,$P1333)</f>
        <v>0</v>
      </c>
      <c r="Q1334" s="1">
        <f t="shared" si="101"/>
        <v>75</v>
      </c>
      <c r="R1334" s="1">
        <f t="shared" si="102"/>
        <v>3750</v>
      </c>
      <c r="S1334" s="17">
        <f t="shared" si="103"/>
        <v>169.045830202855</v>
      </c>
      <c r="T1334" s="1" cm="1">
        <f t="array" ref="T1334">_xlfn.IFS($B$6=1,Q1334*$B$10,AND(P1333=0,P1334&gt;=1),T1333+$B$6*$B$10*$B$8,TRUE,T1333)</f>
        <v>3000</v>
      </c>
      <c r="U1334" s="17">
        <f t="shared" si="104"/>
        <v>135.236664162284</v>
      </c>
    </row>
    <row r="1335" spans="7:21" x14ac:dyDescent="0.25">
      <c r="G1335" s="15">
        <v>1333</v>
      </c>
      <c r="H1335" s="17">
        <f t="shared" si="100"/>
        <v>22.2</v>
      </c>
      <c r="I1335" cm="1">
        <f t="array" ref="I1335">_xlfn.IFS(AND(NOT($I1334=0),$J1334),0,NOT($J1334),$I1334+$B$27,TRUE,$I1334)</f>
        <v>1.4333333333333331</v>
      </c>
      <c r="J1335" t="b" cm="1">
        <f t="array" ref="J1335">_xlfn.IFS($I1335&gt;=$C$5-$B$27,TRUE,$P1335&gt;=$B$6,FALSE,TRUE,$J1334)</f>
        <v>0</v>
      </c>
      <c r="K1335" t="b" cm="1">
        <f t="array" ref="K1335">_xlfn.IFS($L1335&gt;=$B$4-$B$27,FALSE,$I1335&gt;=$B$5-$B$27,TRUE,AND($J1335,NOT($K1334)),FALSE,$K1334,TRUE,TRUE,FALSE)</f>
        <v>0</v>
      </c>
      <c r="L1335" cm="1">
        <f t="array" ref="L1335">_xlfn.IFS($K1334,$L1334+$B$27,NOT($K1334),0,TRUE,$K1334)</f>
        <v>0</v>
      </c>
      <c r="M1335" t="b" cm="1">
        <f t="array" ref="M1335">_xlfn.IFS($K1335,FALSE,AND($J1335,NOT($K1335),$P1335&lt;$B$6),TRUE,TRUE,FALSE)</f>
        <v>0</v>
      </c>
      <c r="N1335" cm="1">
        <f t="array" ref="N1335">_xlfn.IFS($N1334&gt;=$C$7-$B$27,0,$M1334,$N1334+$B$27,TRUE,0)</f>
        <v>0</v>
      </c>
      <c r="O1335" t="b" cm="1">
        <f t="array" ref="O1335">_xlfn.IFS(AND($J1335,NOT($K1335),NOT($M1335)),TRUE,$P1335&gt;=$B$6,FALSE,AND($J1335,NOT($K1335),$M1335,$N1335=0),TRUE,TRUE,FALSE)</f>
        <v>0</v>
      </c>
      <c r="P1335" cm="1">
        <f t="array" ref="P1335">_xlfn.IFS(AND($O1334,$P1334&lt;$B$6),$P1334+1,AND(NOT($J1334),$P1334&gt;0),0,TRUE,$P1334)</f>
        <v>0</v>
      </c>
      <c r="Q1335" s="1">
        <f t="shared" si="101"/>
        <v>75</v>
      </c>
      <c r="R1335" s="1">
        <f t="shared" si="102"/>
        <v>3750</v>
      </c>
      <c r="S1335" s="17">
        <f t="shared" si="103"/>
        <v>168.91891891891893</v>
      </c>
      <c r="T1335" s="1" cm="1">
        <f t="array" ref="T1335">_xlfn.IFS($B$6=1,Q1335*$B$10,AND(P1334=0,P1335&gt;=1),T1334+$B$6*$B$10*$B$8,TRUE,T1334)</f>
        <v>3000</v>
      </c>
      <c r="U1335" s="17">
        <f t="shared" si="104"/>
        <v>135.13513513513513</v>
      </c>
    </row>
    <row r="1336" spans="7:21" x14ac:dyDescent="0.25">
      <c r="G1336" s="15">
        <v>1334</v>
      </c>
      <c r="H1336" s="17">
        <f t="shared" si="100"/>
        <v>22.216666666666665</v>
      </c>
      <c r="I1336" cm="1">
        <f t="array" ref="I1336">_xlfn.IFS(AND(NOT($I1335=0),$J1335),0,NOT($J1335),$I1335+$B$27,TRUE,$I1335)</f>
        <v>1.4499999999999997</v>
      </c>
      <c r="J1336" t="b" cm="1">
        <f t="array" ref="J1336">_xlfn.IFS($I1336&gt;=$C$5-$B$27,TRUE,$P1336&gt;=$B$6,FALSE,TRUE,$J1335)</f>
        <v>0</v>
      </c>
      <c r="K1336" t="b" cm="1">
        <f t="array" ref="K1336">_xlfn.IFS($L1336&gt;=$B$4-$B$27,FALSE,$I1336&gt;=$B$5-$B$27,TRUE,AND($J1336,NOT($K1335)),FALSE,$K1335,TRUE,TRUE,FALSE)</f>
        <v>0</v>
      </c>
      <c r="L1336" cm="1">
        <f t="array" ref="L1336">_xlfn.IFS($K1335,$L1335+$B$27,NOT($K1335),0,TRUE,$K1335)</f>
        <v>0</v>
      </c>
      <c r="M1336" t="b" cm="1">
        <f t="array" ref="M1336">_xlfn.IFS($K1336,FALSE,AND($J1336,NOT($K1336),$P1336&lt;$B$6),TRUE,TRUE,FALSE)</f>
        <v>0</v>
      </c>
      <c r="N1336" cm="1">
        <f t="array" ref="N1336">_xlfn.IFS($N1335&gt;=$C$7-$B$27,0,$M1335,$N1335+$B$27,TRUE,0)</f>
        <v>0</v>
      </c>
      <c r="O1336" t="b" cm="1">
        <f t="array" ref="O1336">_xlfn.IFS(AND($J1336,NOT($K1336),NOT($M1336)),TRUE,$P1336&gt;=$B$6,FALSE,AND($J1336,NOT($K1336),$M1336,$N1336=0),TRUE,TRUE,FALSE)</f>
        <v>0</v>
      </c>
      <c r="P1336" cm="1">
        <f t="array" ref="P1336">_xlfn.IFS(AND($O1335,$P1335&lt;$B$6),$P1335+1,AND(NOT($J1335),$P1335&gt;0),0,TRUE,$P1335)</f>
        <v>0</v>
      </c>
      <c r="Q1336" s="1">
        <f t="shared" si="101"/>
        <v>75</v>
      </c>
      <c r="R1336" s="1">
        <f t="shared" si="102"/>
        <v>3750</v>
      </c>
      <c r="S1336" s="17">
        <f t="shared" si="103"/>
        <v>168.79219804951239</v>
      </c>
      <c r="T1336" s="1" cm="1">
        <f t="array" ref="T1336">_xlfn.IFS($B$6=1,Q1336*$B$10,AND(P1335=0,P1336&gt;=1),T1335+$B$6*$B$10*$B$8,TRUE,T1335)</f>
        <v>3000</v>
      </c>
      <c r="U1336" s="17">
        <f t="shared" si="104"/>
        <v>135.03375843960993</v>
      </c>
    </row>
    <row r="1337" spans="7:21" x14ac:dyDescent="0.25">
      <c r="G1337" s="15">
        <v>1335</v>
      </c>
      <c r="H1337" s="17">
        <f t="shared" si="100"/>
        <v>22.233333333333334</v>
      </c>
      <c r="I1337" cm="1">
        <f t="array" ref="I1337">_xlfn.IFS(AND(NOT($I1336=0),$J1336),0,NOT($J1336),$I1336+$B$27,TRUE,$I1336)</f>
        <v>1.4666666666666663</v>
      </c>
      <c r="J1337" t="b" cm="1">
        <f t="array" ref="J1337">_xlfn.IFS($I1337&gt;=$C$5-$B$27,TRUE,$P1337&gt;=$B$6,FALSE,TRUE,$J1336)</f>
        <v>0</v>
      </c>
      <c r="K1337" t="b" cm="1">
        <f t="array" ref="K1337">_xlfn.IFS($L1337&gt;=$B$4-$B$27,FALSE,$I1337&gt;=$B$5-$B$27,TRUE,AND($J1337,NOT($K1336)),FALSE,$K1336,TRUE,TRUE,FALSE)</f>
        <v>0</v>
      </c>
      <c r="L1337" cm="1">
        <f t="array" ref="L1337">_xlfn.IFS($K1336,$L1336+$B$27,NOT($K1336),0,TRUE,$K1336)</f>
        <v>0</v>
      </c>
      <c r="M1337" t="b" cm="1">
        <f t="array" ref="M1337">_xlfn.IFS($K1337,FALSE,AND($J1337,NOT($K1337),$P1337&lt;$B$6),TRUE,TRUE,FALSE)</f>
        <v>0</v>
      </c>
      <c r="N1337" cm="1">
        <f t="array" ref="N1337">_xlfn.IFS($N1336&gt;=$C$7-$B$27,0,$M1336,$N1336+$B$27,TRUE,0)</f>
        <v>0</v>
      </c>
      <c r="O1337" t="b" cm="1">
        <f t="array" ref="O1337">_xlfn.IFS(AND($J1337,NOT($K1337),NOT($M1337)),TRUE,$P1337&gt;=$B$6,FALSE,AND($J1337,NOT($K1337),$M1337,$N1337=0),TRUE,TRUE,FALSE)</f>
        <v>0</v>
      </c>
      <c r="P1337" cm="1">
        <f t="array" ref="P1337">_xlfn.IFS(AND($O1336,$P1336&lt;$B$6),$P1336+1,AND(NOT($J1336),$P1336&gt;0),0,TRUE,$P1336)</f>
        <v>0</v>
      </c>
      <c r="Q1337" s="1">
        <f t="shared" si="101"/>
        <v>75</v>
      </c>
      <c r="R1337" s="1">
        <f t="shared" si="102"/>
        <v>3750</v>
      </c>
      <c r="S1337" s="17">
        <f t="shared" si="103"/>
        <v>168.6656671664168</v>
      </c>
      <c r="T1337" s="1" cm="1">
        <f t="array" ref="T1337">_xlfn.IFS($B$6=1,Q1337*$B$10,AND(P1336=0,P1337&gt;=1),T1336+$B$6*$B$10*$B$8,TRUE,T1336)</f>
        <v>3000</v>
      </c>
      <c r="U1337" s="17">
        <f t="shared" si="104"/>
        <v>134.93253373313343</v>
      </c>
    </row>
    <row r="1338" spans="7:21" x14ac:dyDescent="0.25">
      <c r="G1338" s="15">
        <v>1336</v>
      </c>
      <c r="H1338" s="17">
        <f t="shared" si="100"/>
        <v>22.25</v>
      </c>
      <c r="I1338" cm="1">
        <f t="array" ref="I1338">_xlfn.IFS(AND(NOT($I1337=0),$J1337),0,NOT($J1337),$I1337+$B$27,TRUE,$I1337)</f>
        <v>1.4833333333333329</v>
      </c>
      <c r="J1338" t="b" cm="1">
        <f t="array" ref="J1338">_xlfn.IFS($I1338&gt;=$C$5-$B$27,TRUE,$P1338&gt;=$B$6,FALSE,TRUE,$J1337)</f>
        <v>0</v>
      </c>
      <c r="K1338" t="b" cm="1">
        <f t="array" ref="K1338">_xlfn.IFS($L1338&gt;=$B$4-$B$27,FALSE,$I1338&gt;=$B$5-$B$27,TRUE,AND($J1338,NOT($K1337)),FALSE,$K1337,TRUE,TRUE,FALSE)</f>
        <v>0</v>
      </c>
      <c r="L1338" cm="1">
        <f t="array" ref="L1338">_xlfn.IFS($K1337,$L1337+$B$27,NOT($K1337),0,TRUE,$K1337)</f>
        <v>0</v>
      </c>
      <c r="M1338" t="b" cm="1">
        <f t="array" ref="M1338">_xlfn.IFS($K1338,FALSE,AND($J1338,NOT($K1338),$P1338&lt;$B$6),TRUE,TRUE,FALSE)</f>
        <v>0</v>
      </c>
      <c r="N1338" cm="1">
        <f t="array" ref="N1338">_xlfn.IFS($N1337&gt;=$C$7-$B$27,0,$M1337,$N1337+$B$27,TRUE,0)</f>
        <v>0</v>
      </c>
      <c r="O1338" t="b" cm="1">
        <f t="array" ref="O1338">_xlfn.IFS(AND($J1338,NOT($K1338),NOT($M1338)),TRUE,$P1338&gt;=$B$6,FALSE,AND($J1338,NOT($K1338),$M1338,$N1338=0),TRUE,TRUE,FALSE)</f>
        <v>0</v>
      </c>
      <c r="P1338" cm="1">
        <f t="array" ref="P1338">_xlfn.IFS(AND($O1337,$P1337&lt;$B$6),$P1337+1,AND(NOT($J1337),$P1337&gt;0),0,TRUE,$P1337)</f>
        <v>0</v>
      </c>
      <c r="Q1338" s="1">
        <f t="shared" si="101"/>
        <v>75</v>
      </c>
      <c r="R1338" s="1">
        <f t="shared" si="102"/>
        <v>3750</v>
      </c>
      <c r="S1338" s="17">
        <f t="shared" si="103"/>
        <v>168.53932584269663</v>
      </c>
      <c r="T1338" s="1" cm="1">
        <f t="array" ref="T1338">_xlfn.IFS($B$6=1,Q1338*$B$10,AND(P1337=0,P1338&gt;=1),T1337+$B$6*$B$10*$B$8,TRUE,T1337)</f>
        <v>3000</v>
      </c>
      <c r="U1338" s="17">
        <f t="shared" si="104"/>
        <v>134.83146067415731</v>
      </c>
    </row>
    <row r="1339" spans="7:21" x14ac:dyDescent="0.25">
      <c r="G1339" s="15">
        <v>1337</v>
      </c>
      <c r="H1339" s="17">
        <f t="shared" si="100"/>
        <v>22.266666666666666</v>
      </c>
      <c r="I1339" cm="1">
        <f t="array" ref="I1339">_xlfn.IFS(AND(NOT($I1338=0),$J1338),0,NOT($J1338),$I1338+$B$27,TRUE,$I1338)</f>
        <v>1.4999999999999996</v>
      </c>
      <c r="J1339" t="b" cm="1">
        <f t="array" ref="J1339">_xlfn.IFS($I1339&gt;=$C$5-$B$27,TRUE,$P1339&gt;=$B$6,FALSE,TRUE,$J1338)</f>
        <v>0</v>
      </c>
      <c r="K1339" t="b" cm="1">
        <f t="array" ref="K1339">_xlfn.IFS($L1339&gt;=$B$4-$B$27,FALSE,$I1339&gt;=$B$5-$B$27,TRUE,AND($J1339,NOT($K1338)),FALSE,$K1338,TRUE,TRUE,FALSE)</f>
        <v>0</v>
      </c>
      <c r="L1339" cm="1">
        <f t="array" ref="L1339">_xlfn.IFS($K1338,$L1338+$B$27,NOT($K1338),0,TRUE,$K1338)</f>
        <v>0</v>
      </c>
      <c r="M1339" t="b" cm="1">
        <f t="array" ref="M1339">_xlfn.IFS($K1339,FALSE,AND($J1339,NOT($K1339),$P1339&lt;$B$6),TRUE,TRUE,FALSE)</f>
        <v>0</v>
      </c>
      <c r="N1339" cm="1">
        <f t="array" ref="N1339">_xlfn.IFS($N1338&gt;=$C$7-$B$27,0,$M1338,$N1338+$B$27,TRUE,0)</f>
        <v>0</v>
      </c>
      <c r="O1339" t="b" cm="1">
        <f t="array" ref="O1339">_xlfn.IFS(AND($J1339,NOT($K1339),NOT($M1339)),TRUE,$P1339&gt;=$B$6,FALSE,AND($J1339,NOT($K1339),$M1339,$N1339=0),TRUE,TRUE,FALSE)</f>
        <v>0</v>
      </c>
      <c r="P1339" cm="1">
        <f t="array" ref="P1339">_xlfn.IFS(AND($O1338,$P1338&lt;$B$6),$P1338+1,AND(NOT($J1338),$P1338&gt;0),0,TRUE,$P1338)</f>
        <v>0</v>
      </c>
      <c r="Q1339" s="1">
        <f t="shared" si="101"/>
        <v>75</v>
      </c>
      <c r="R1339" s="1">
        <f t="shared" si="102"/>
        <v>3750</v>
      </c>
      <c r="S1339" s="17">
        <f t="shared" si="103"/>
        <v>168.41317365269461</v>
      </c>
      <c r="T1339" s="1" cm="1">
        <f t="array" ref="T1339">_xlfn.IFS($B$6=1,Q1339*$B$10,AND(P1338=0,P1339&gt;=1),T1338+$B$6*$B$10*$B$8,TRUE,T1338)</f>
        <v>3000</v>
      </c>
      <c r="U1339" s="17">
        <f t="shared" si="104"/>
        <v>134.73053892215569</v>
      </c>
    </row>
    <row r="1340" spans="7:21" x14ac:dyDescent="0.25">
      <c r="G1340" s="15">
        <v>1338</v>
      </c>
      <c r="H1340" s="17">
        <f t="shared" si="100"/>
        <v>22.283333333333331</v>
      </c>
      <c r="I1340" cm="1">
        <f t="array" ref="I1340">_xlfn.IFS(AND(NOT($I1339=0),$J1339),0,NOT($J1339),$I1339+$B$27,TRUE,$I1339)</f>
        <v>1.5166666666666662</v>
      </c>
      <c r="J1340" t="b" cm="1">
        <f t="array" ref="J1340">_xlfn.IFS($I1340&gt;=$C$5-$B$27,TRUE,$P1340&gt;=$B$6,FALSE,TRUE,$J1339)</f>
        <v>0</v>
      </c>
      <c r="K1340" t="b" cm="1">
        <f t="array" ref="K1340">_xlfn.IFS($L1340&gt;=$B$4-$B$27,FALSE,$I1340&gt;=$B$5-$B$27,TRUE,AND($J1340,NOT($K1339)),FALSE,$K1339,TRUE,TRUE,FALSE)</f>
        <v>0</v>
      </c>
      <c r="L1340" cm="1">
        <f t="array" ref="L1340">_xlfn.IFS($K1339,$L1339+$B$27,NOT($K1339),0,TRUE,$K1339)</f>
        <v>0</v>
      </c>
      <c r="M1340" t="b" cm="1">
        <f t="array" ref="M1340">_xlfn.IFS($K1340,FALSE,AND($J1340,NOT($K1340),$P1340&lt;$B$6),TRUE,TRUE,FALSE)</f>
        <v>0</v>
      </c>
      <c r="N1340" cm="1">
        <f t="array" ref="N1340">_xlfn.IFS($N1339&gt;=$C$7-$B$27,0,$M1339,$N1339+$B$27,TRUE,0)</f>
        <v>0</v>
      </c>
      <c r="O1340" t="b" cm="1">
        <f t="array" ref="O1340">_xlfn.IFS(AND($J1340,NOT($K1340),NOT($M1340)),TRUE,$P1340&gt;=$B$6,FALSE,AND($J1340,NOT($K1340),$M1340,$N1340=0),TRUE,TRUE,FALSE)</f>
        <v>0</v>
      </c>
      <c r="P1340" cm="1">
        <f t="array" ref="P1340">_xlfn.IFS(AND($O1339,$P1339&lt;$B$6),$P1339+1,AND(NOT($J1339),$P1339&gt;0),0,TRUE,$P1339)</f>
        <v>0</v>
      </c>
      <c r="Q1340" s="1">
        <f t="shared" si="101"/>
        <v>75</v>
      </c>
      <c r="R1340" s="1">
        <f t="shared" si="102"/>
        <v>3750</v>
      </c>
      <c r="S1340" s="17">
        <f t="shared" si="103"/>
        <v>168.28721017202693</v>
      </c>
      <c r="T1340" s="1" cm="1">
        <f t="array" ref="T1340">_xlfn.IFS($B$6=1,Q1340*$B$10,AND(P1339=0,P1340&gt;=1),T1339+$B$6*$B$10*$B$8,TRUE,T1339)</f>
        <v>3000</v>
      </c>
      <c r="U1340" s="17">
        <f t="shared" si="104"/>
        <v>134.62976813762154</v>
      </c>
    </row>
    <row r="1341" spans="7:21" x14ac:dyDescent="0.25">
      <c r="G1341" s="15">
        <v>1339</v>
      </c>
      <c r="H1341" s="17">
        <f t="shared" si="100"/>
        <v>22.3</v>
      </c>
      <c r="I1341" cm="1">
        <f t="array" ref="I1341">_xlfn.IFS(AND(NOT($I1340=0),$J1340),0,NOT($J1340),$I1340+$B$27,TRUE,$I1340)</f>
        <v>1.5333333333333328</v>
      </c>
      <c r="J1341" t="b" cm="1">
        <f t="array" ref="J1341">_xlfn.IFS($I1341&gt;=$C$5-$B$27,TRUE,$P1341&gt;=$B$6,FALSE,TRUE,$J1340)</f>
        <v>0</v>
      </c>
      <c r="K1341" t="b" cm="1">
        <f t="array" ref="K1341">_xlfn.IFS($L1341&gt;=$B$4-$B$27,FALSE,$I1341&gt;=$B$5-$B$27,TRUE,AND($J1341,NOT($K1340)),FALSE,$K1340,TRUE,TRUE,FALSE)</f>
        <v>0</v>
      </c>
      <c r="L1341" cm="1">
        <f t="array" ref="L1341">_xlfn.IFS($K1340,$L1340+$B$27,NOT($K1340),0,TRUE,$K1340)</f>
        <v>0</v>
      </c>
      <c r="M1341" t="b" cm="1">
        <f t="array" ref="M1341">_xlfn.IFS($K1341,FALSE,AND($J1341,NOT($K1341),$P1341&lt;$B$6),TRUE,TRUE,FALSE)</f>
        <v>0</v>
      </c>
      <c r="N1341" cm="1">
        <f t="array" ref="N1341">_xlfn.IFS($N1340&gt;=$C$7-$B$27,0,$M1340,$N1340+$B$27,TRUE,0)</f>
        <v>0</v>
      </c>
      <c r="O1341" t="b" cm="1">
        <f t="array" ref="O1341">_xlfn.IFS(AND($J1341,NOT($K1341),NOT($M1341)),TRUE,$P1341&gt;=$B$6,FALSE,AND($J1341,NOT($K1341),$M1341,$N1341=0),TRUE,TRUE,FALSE)</f>
        <v>0</v>
      </c>
      <c r="P1341" cm="1">
        <f t="array" ref="P1341">_xlfn.IFS(AND($O1340,$P1340&lt;$B$6),$P1340+1,AND(NOT($J1340),$P1340&gt;0),0,TRUE,$P1340)</f>
        <v>0</v>
      </c>
      <c r="Q1341" s="1">
        <f t="shared" si="101"/>
        <v>75</v>
      </c>
      <c r="R1341" s="1">
        <f t="shared" si="102"/>
        <v>3750</v>
      </c>
      <c r="S1341" s="17">
        <f t="shared" si="103"/>
        <v>168.16143497757847</v>
      </c>
      <c r="T1341" s="1" cm="1">
        <f t="array" ref="T1341">_xlfn.IFS($B$6=1,Q1341*$B$10,AND(P1340=0,P1341&gt;=1),T1340+$B$6*$B$10*$B$8,TRUE,T1340)</f>
        <v>3000</v>
      </c>
      <c r="U1341" s="17">
        <f t="shared" si="104"/>
        <v>134.52914798206277</v>
      </c>
    </row>
    <row r="1342" spans="7:21" x14ac:dyDescent="0.25">
      <c r="G1342" s="15">
        <v>1340</v>
      </c>
      <c r="H1342" s="17">
        <f t="shared" si="100"/>
        <v>22.316666666666666</v>
      </c>
      <c r="I1342" cm="1">
        <f t="array" ref="I1342">_xlfn.IFS(AND(NOT($I1341=0),$J1341),0,NOT($J1341),$I1341+$B$27,TRUE,$I1341)</f>
        <v>1.5499999999999994</v>
      </c>
      <c r="J1342" t="b" cm="1">
        <f t="array" ref="J1342">_xlfn.IFS($I1342&gt;=$C$5-$B$27,TRUE,$P1342&gt;=$B$6,FALSE,TRUE,$J1341)</f>
        <v>0</v>
      </c>
      <c r="K1342" t="b" cm="1">
        <f t="array" ref="K1342">_xlfn.IFS($L1342&gt;=$B$4-$B$27,FALSE,$I1342&gt;=$B$5-$B$27,TRUE,AND($J1342,NOT($K1341)),FALSE,$K1341,TRUE,TRUE,FALSE)</f>
        <v>0</v>
      </c>
      <c r="L1342" cm="1">
        <f t="array" ref="L1342">_xlfn.IFS($K1341,$L1341+$B$27,NOT($K1341),0,TRUE,$K1341)</f>
        <v>0</v>
      </c>
      <c r="M1342" t="b" cm="1">
        <f t="array" ref="M1342">_xlfn.IFS($K1342,FALSE,AND($J1342,NOT($K1342),$P1342&lt;$B$6),TRUE,TRUE,FALSE)</f>
        <v>0</v>
      </c>
      <c r="N1342" cm="1">
        <f t="array" ref="N1342">_xlfn.IFS($N1341&gt;=$C$7-$B$27,0,$M1341,$N1341+$B$27,TRUE,0)</f>
        <v>0</v>
      </c>
      <c r="O1342" t="b" cm="1">
        <f t="array" ref="O1342">_xlfn.IFS(AND($J1342,NOT($K1342),NOT($M1342)),TRUE,$P1342&gt;=$B$6,FALSE,AND($J1342,NOT($K1342),$M1342,$N1342=0),TRUE,TRUE,FALSE)</f>
        <v>0</v>
      </c>
      <c r="P1342" cm="1">
        <f t="array" ref="P1342">_xlfn.IFS(AND($O1341,$P1341&lt;$B$6),$P1341+1,AND(NOT($J1341),$P1341&gt;0),0,TRUE,$P1341)</f>
        <v>0</v>
      </c>
      <c r="Q1342" s="1">
        <f t="shared" si="101"/>
        <v>75</v>
      </c>
      <c r="R1342" s="1">
        <f t="shared" si="102"/>
        <v>3750</v>
      </c>
      <c r="S1342" s="17">
        <f t="shared" si="103"/>
        <v>168.03584764749814</v>
      </c>
      <c r="T1342" s="1" cm="1">
        <f t="array" ref="T1342">_xlfn.IFS($B$6=1,Q1342*$B$10,AND(P1341=0,P1342&gt;=1),T1341+$B$6*$B$10*$B$8,TRUE,T1341)</f>
        <v>3000</v>
      </c>
      <c r="U1342" s="17">
        <f t="shared" si="104"/>
        <v>134.42867811799852</v>
      </c>
    </row>
    <row r="1343" spans="7:21" x14ac:dyDescent="0.25">
      <c r="G1343" s="15">
        <v>1341</v>
      </c>
      <c r="H1343" s="17">
        <f t="shared" si="100"/>
        <v>22.333333333333332</v>
      </c>
      <c r="I1343" cm="1">
        <f t="array" ref="I1343">_xlfn.IFS(AND(NOT($I1342=0),$J1342),0,NOT($J1342),$I1342+$B$27,TRUE,$I1342)</f>
        <v>1.566666666666666</v>
      </c>
      <c r="J1343" t="b" cm="1">
        <f t="array" ref="J1343">_xlfn.IFS($I1343&gt;=$C$5-$B$27,TRUE,$P1343&gt;=$B$6,FALSE,TRUE,$J1342)</f>
        <v>0</v>
      </c>
      <c r="K1343" t="b" cm="1">
        <f t="array" ref="K1343">_xlfn.IFS($L1343&gt;=$B$4-$B$27,FALSE,$I1343&gt;=$B$5-$B$27,TRUE,AND($J1343,NOT($K1342)),FALSE,$K1342,TRUE,TRUE,FALSE)</f>
        <v>0</v>
      </c>
      <c r="L1343" cm="1">
        <f t="array" ref="L1343">_xlfn.IFS($K1342,$L1342+$B$27,NOT($K1342),0,TRUE,$K1342)</f>
        <v>0</v>
      </c>
      <c r="M1343" t="b" cm="1">
        <f t="array" ref="M1343">_xlfn.IFS($K1343,FALSE,AND($J1343,NOT($K1343),$P1343&lt;$B$6),TRUE,TRUE,FALSE)</f>
        <v>0</v>
      </c>
      <c r="N1343" cm="1">
        <f t="array" ref="N1343">_xlfn.IFS($N1342&gt;=$C$7-$B$27,0,$M1342,$N1342+$B$27,TRUE,0)</f>
        <v>0</v>
      </c>
      <c r="O1343" t="b" cm="1">
        <f t="array" ref="O1343">_xlfn.IFS(AND($J1343,NOT($K1343),NOT($M1343)),TRUE,$P1343&gt;=$B$6,FALSE,AND($J1343,NOT($K1343),$M1343,$N1343=0),TRUE,TRUE,FALSE)</f>
        <v>0</v>
      </c>
      <c r="P1343" cm="1">
        <f t="array" ref="P1343">_xlfn.IFS(AND($O1342,$P1342&lt;$B$6),$P1342+1,AND(NOT($J1342),$P1342&gt;0),0,TRUE,$P1342)</f>
        <v>0</v>
      </c>
      <c r="Q1343" s="1">
        <f t="shared" si="101"/>
        <v>75</v>
      </c>
      <c r="R1343" s="1">
        <f t="shared" si="102"/>
        <v>3750</v>
      </c>
      <c r="S1343" s="17">
        <f t="shared" si="103"/>
        <v>167.91044776119404</v>
      </c>
      <c r="T1343" s="1" cm="1">
        <f t="array" ref="T1343">_xlfn.IFS($B$6=1,Q1343*$B$10,AND(P1342=0,P1343&gt;=1),T1342+$B$6*$B$10*$B$8,TRUE,T1342)</f>
        <v>3000</v>
      </c>
      <c r="U1343" s="17">
        <f t="shared" si="104"/>
        <v>134.32835820895522</v>
      </c>
    </row>
    <row r="1344" spans="7:21" x14ac:dyDescent="0.25">
      <c r="G1344" s="15">
        <v>1342</v>
      </c>
      <c r="H1344" s="17">
        <f t="shared" si="100"/>
        <v>22.35</v>
      </c>
      <c r="I1344" cm="1">
        <f t="array" ref="I1344">_xlfn.IFS(AND(NOT($I1343=0),$J1343),0,NOT($J1343),$I1343+$B$27,TRUE,$I1343)</f>
        <v>1.5833333333333326</v>
      </c>
      <c r="J1344" t="b" cm="1">
        <f t="array" ref="J1344">_xlfn.IFS($I1344&gt;=$C$5-$B$27,TRUE,$P1344&gt;=$B$6,FALSE,TRUE,$J1343)</f>
        <v>0</v>
      </c>
      <c r="K1344" t="b" cm="1">
        <f t="array" ref="K1344">_xlfn.IFS($L1344&gt;=$B$4-$B$27,FALSE,$I1344&gt;=$B$5-$B$27,TRUE,AND($J1344,NOT($K1343)),FALSE,$K1343,TRUE,TRUE,FALSE)</f>
        <v>0</v>
      </c>
      <c r="L1344" cm="1">
        <f t="array" ref="L1344">_xlfn.IFS($K1343,$L1343+$B$27,NOT($K1343),0,TRUE,$K1343)</f>
        <v>0</v>
      </c>
      <c r="M1344" t="b" cm="1">
        <f t="array" ref="M1344">_xlfn.IFS($K1344,FALSE,AND($J1344,NOT($K1344),$P1344&lt;$B$6),TRUE,TRUE,FALSE)</f>
        <v>0</v>
      </c>
      <c r="N1344" cm="1">
        <f t="array" ref="N1344">_xlfn.IFS($N1343&gt;=$C$7-$B$27,0,$M1343,$N1343+$B$27,TRUE,0)</f>
        <v>0</v>
      </c>
      <c r="O1344" t="b" cm="1">
        <f t="array" ref="O1344">_xlfn.IFS(AND($J1344,NOT($K1344),NOT($M1344)),TRUE,$P1344&gt;=$B$6,FALSE,AND($J1344,NOT($K1344),$M1344,$N1344=0),TRUE,TRUE,FALSE)</f>
        <v>0</v>
      </c>
      <c r="P1344" cm="1">
        <f t="array" ref="P1344">_xlfn.IFS(AND($O1343,$P1343&lt;$B$6),$P1343+1,AND(NOT($J1343),$P1343&gt;0),0,TRUE,$P1343)</f>
        <v>0</v>
      </c>
      <c r="Q1344" s="1">
        <f t="shared" si="101"/>
        <v>75</v>
      </c>
      <c r="R1344" s="1">
        <f t="shared" si="102"/>
        <v>3750</v>
      </c>
      <c r="S1344" s="17">
        <f t="shared" si="103"/>
        <v>167.78523489932886</v>
      </c>
      <c r="T1344" s="1" cm="1">
        <f t="array" ref="T1344">_xlfn.IFS($B$6=1,Q1344*$B$10,AND(P1343=0,P1344&gt;=1),T1343+$B$6*$B$10*$B$8,TRUE,T1343)</f>
        <v>3000</v>
      </c>
      <c r="U1344" s="17">
        <f t="shared" si="104"/>
        <v>134.22818791946307</v>
      </c>
    </row>
    <row r="1345" spans="7:21" x14ac:dyDescent="0.25">
      <c r="G1345" s="15">
        <v>1343</v>
      </c>
      <c r="H1345" s="17">
        <f t="shared" si="100"/>
        <v>22.366666666666667</v>
      </c>
      <c r="I1345" cm="1">
        <f t="array" ref="I1345">_xlfn.IFS(AND(NOT($I1344=0),$J1344),0,NOT($J1344),$I1344+$B$27,TRUE,$I1344)</f>
        <v>1.5999999999999992</v>
      </c>
      <c r="J1345" t="b" cm="1">
        <f t="array" ref="J1345">_xlfn.IFS($I1345&gt;=$C$5-$B$27,TRUE,$P1345&gt;=$B$6,FALSE,TRUE,$J1344)</f>
        <v>0</v>
      </c>
      <c r="K1345" t="b" cm="1">
        <f t="array" ref="K1345">_xlfn.IFS($L1345&gt;=$B$4-$B$27,FALSE,$I1345&gt;=$B$5-$B$27,TRUE,AND($J1345,NOT($K1344)),FALSE,$K1344,TRUE,TRUE,FALSE)</f>
        <v>0</v>
      </c>
      <c r="L1345" cm="1">
        <f t="array" ref="L1345">_xlfn.IFS($K1344,$L1344+$B$27,NOT($K1344),0,TRUE,$K1344)</f>
        <v>0</v>
      </c>
      <c r="M1345" t="b" cm="1">
        <f t="array" ref="M1345">_xlfn.IFS($K1345,FALSE,AND($J1345,NOT($K1345),$P1345&lt;$B$6),TRUE,TRUE,FALSE)</f>
        <v>0</v>
      </c>
      <c r="N1345" cm="1">
        <f t="array" ref="N1345">_xlfn.IFS($N1344&gt;=$C$7-$B$27,0,$M1344,$N1344+$B$27,TRUE,0)</f>
        <v>0</v>
      </c>
      <c r="O1345" t="b" cm="1">
        <f t="array" ref="O1345">_xlfn.IFS(AND($J1345,NOT($K1345),NOT($M1345)),TRUE,$P1345&gt;=$B$6,FALSE,AND($J1345,NOT($K1345),$M1345,$N1345=0),TRUE,TRUE,FALSE)</f>
        <v>0</v>
      </c>
      <c r="P1345" cm="1">
        <f t="array" ref="P1345">_xlfn.IFS(AND($O1344,$P1344&lt;$B$6),$P1344+1,AND(NOT($J1344),$P1344&gt;0),0,TRUE,$P1344)</f>
        <v>0</v>
      </c>
      <c r="Q1345" s="1">
        <f t="shared" si="101"/>
        <v>75</v>
      </c>
      <c r="R1345" s="1">
        <f t="shared" si="102"/>
        <v>3750</v>
      </c>
      <c r="S1345" s="17">
        <f t="shared" si="103"/>
        <v>167.6602086438152</v>
      </c>
      <c r="T1345" s="1" cm="1">
        <f t="array" ref="T1345">_xlfn.IFS($B$6=1,Q1345*$B$10,AND(P1344=0,P1345&gt;=1),T1344+$B$6*$B$10*$B$8,TRUE,T1344)</f>
        <v>3000</v>
      </c>
      <c r="U1345" s="17">
        <f t="shared" si="104"/>
        <v>134.12816691505216</v>
      </c>
    </row>
    <row r="1346" spans="7:21" x14ac:dyDescent="0.25">
      <c r="G1346" s="15">
        <v>1344</v>
      </c>
      <c r="H1346" s="17">
        <f t="shared" si="100"/>
        <v>22.383333333333333</v>
      </c>
      <c r="I1346" cm="1">
        <f t="array" ref="I1346">_xlfn.IFS(AND(NOT($I1345=0),$J1345),0,NOT($J1345),$I1345+$B$27,TRUE,$I1345)</f>
        <v>1.6166666666666658</v>
      </c>
      <c r="J1346" t="b" cm="1">
        <f t="array" ref="J1346">_xlfn.IFS($I1346&gt;=$C$5-$B$27,TRUE,$P1346&gt;=$B$6,FALSE,TRUE,$J1345)</f>
        <v>0</v>
      </c>
      <c r="K1346" t="b" cm="1">
        <f t="array" ref="K1346">_xlfn.IFS($L1346&gt;=$B$4-$B$27,FALSE,$I1346&gt;=$B$5-$B$27,TRUE,AND($J1346,NOT($K1345)),FALSE,$K1345,TRUE,TRUE,FALSE)</f>
        <v>0</v>
      </c>
      <c r="L1346" cm="1">
        <f t="array" ref="L1346">_xlfn.IFS($K1345,$L1345+$B$27,NOT($K1345),0,TRUE,$K1345)</f>
        <v>0</v>
      </c>
      <c r="M1346" t="b" cm="1">
        <f t="array" ref="M1346">_xlfn.IFS($K1346,FALSE,AND($J1346,NOT($K1346),$P1346&lt;$B$6),TRUE,TRUE,FALSE)</f>
        <v>0</v>
      </c>
      <c r="N1346" cm="1">
        <f t="array" ref="N1346">_xlfn.IFS($N1345&gt;=$C$7-$B$27,0,$M1345,$N1345+$B$27,TRUE,0)</f>
        <v>0</v>
      </c>
      <c r="O1346" t="b" cm="1">
        <f t="array" ref="O1346">_xlfn.IFS(AND($J1346,NOT($K1346),NOT($M1346)),TRUE,$P1346&gt;=$B$6,FALSE,AND($J1346,NOT($K1346),$M1346,$N1346=0),TRUE,TRUE,FALSE)</f>
        <v>0</v>
      </c>
      <c r="P1346" cm="1">
        <f t="array" ref="P1346">_xlfn.IFS(AND($O1345,$P1345&lt;$B$6),$P1345+1,AND(NOT($J1345),$P1345&gt;0),0,TRUE,$P1345)</f>
        <v>0</v>
      </c>
      <c r="Q1346" s="1">
        <f t="shared" si="101"/>
        <v>75</v>
      </c>
      <c r="R1346" s="1">
        <f t="shared" si="102"/>
        <v>3750</v>
      </c>
      <c r="S1346" s="17">
        <f t="shared" si="103"/>
        <v>167.53536857781089</v>
      </c>
      <c r="T1346" s="1" cm="1">
        <f t="array" ref="T1346">_xlfn.IFS($B$6=1,Q1346*$B$10,AND(P1345=0,P1346&gt;=1),T1345+$B$6*$B$10*$B$8,TRUE,T1345)</f>
        <v>3000</v>
      </c>
      <c r="U1346" s="17">
        <f t="shared" si="104"/>
        <v>134.02829486224869</v>
      </c>
    </row>
    <row r="1347" spans="7:21" x14ac:dyDescent="0.25">
      <c r="G1347" s="15">
        <v>1345</v>
      </c>
      <c r="H1347" s="17">
        <f t="shared" ref="H1347:H1410" si="105">($G1347-1)*$B$27</f>
        <v>22.4</v>
      </c>
      <c r="I1347" cm="1">
        <f t="array" ref="I1347">_xlfn.IFS(AND(NOT($I1346=0),$J1346),0,NOT($J1346),$I1346+$B$27,TRUE,$I1346)</f>
        <v>1.6333333333333324</v>
      </c>
      <c r="J1347" t="b" cm="1">
        <f t="array" ref="J1347">_xlfn.IFS($I1347&gt;=$C$5-$B$27,TRUE,$P1347&gt;=$B$6,FALSE,TRUE,$J1346)</f>
        <v>0</v>
      </c>
      <c r="K1347" t="b" cm="1">
        <f t="array" ref="K1347">_xlfn.IFS($L1347&gt;=$B$4-$B$27,FALSE,$I1347&gt;=$B$5-$B$27,TRUE,AND($J1347,NOT($K1346)),FALSE,$K1346,TRUE,TRUE,FALSE)</f>
        <v>0</v>
      </c>
      <c r="L1347" cm="1">
        <f t="array" ref="L1347">_xlfn.IFS($K1346,$L1346+$B$27,NOT($K1346),0,TRUE,$K1346)</f>
        <v>0</v>
      </c>
      <c r="M1347" t="b" cm="1">
        <f t="array" ref="M1347">_xlfn.IFS($K1347,FALSE,AND($J1347,NOT($K1347),$P1347&lt;$B$6),TRUE,TRUE,FALSE)</f>
        <v>0</v>
      </c>
      <c r="N1347" cm="1">
        <f t="array" ref="N1347">_xlfn.IFS($N1346&gt;=$C$7-$B$27,0,$M1346,$N1346+$B$27,TRUE,0)</f>
        <v>0</v>
      </c>
      <c r="O1347" t="b" cm="1">
        <f t="array" ref="O1347">_xlfn.IFS(AND($J1347,NOT($K1347),NOT($M1347)),TRUE,$P1347&gt;=$B$6,FALSE,AND($J1347,NOT($K1347),$M1347,$N1347=0),TRUE,TRUE,FALSE)</f>
        <v>0</v>
      </c>
      <c r="P1347" cm="1">
        <f t="array" ref="P1347">_xlfn.IFS(AND($O1346,$P1346&lt;$B$6),$P1346+1,AND(NOT($J1346),$P1346&gt;0),0,TRUE,$P1346)</f>
        <v>0</v>
      </c>
      <c r="Q1347" s="1">
        <f t="shared" ref="Q1347:Q1410" si="106">IF($O1346,$Q1346+$B$8,$Q1346)</f>
        <v>75</v>
      </c>
      <c r="R1347" s="1">
        <f t="shared" ref="R1347:R1410" si="107">IF($O1346,$R1346+$B$8*$B$9,$R1346)</f>
        <v>3750</v>
      </c>
      <c r="S1347" s="17">
        <f t="shared" si="103"/>
        <v>167.41071428571431</v>
      </c>
      <c r="T1347" s="1" cm="1">
        <f t="array" ref="T1347">_xlfn.IFS($B$6=1,Q1347*$B$10,AND(P1346=0,P1347&gt;=1),T1346+$B$6*$B$10*$B$8,TRUE,T1346)</f>
        <v>3000</v>
      </c>
      <c r="U1347" s="17">
        <f t="shared" si="104"/>
        <v>133.92857142857144</v>
      </c>
    </row>
    <row r="1348" spans="7:21" x14ac:dyDescent="0.25">
      <c r="G1348" s="15">
        <v>1346</v>
      </c>
      <c r="H1348" s="17">
        <f t="shared" si="105"/>
        <v>22.416666666666668</v>
      </c>
      <c r="I1348" cm="1">
        <f t="array" ref="I1348">_xlfn.IFS(AND(NOT($I1347=0),$J1347),0,NOT($J1347),$I1347+$B$27,TRUE,$I1347)</f>
        <v>1.649999999999999</v>
      </c>
      <c r="J1348" t="b" cm="1">
        <f t="array" ref="J1348">_xlfn.IFS($I1348&gt;=$C$5-$B$27,TRUE,$P1348&gt;=$B$6,FALSE,TRUE,$J1347)</f>
        <v>0</v>
      </c>
      <c r="K1348" t="b" cm="1">
        <f t="array" ref="K1348">_xlfn.IFS($L1348&gt;=$B$4-$B$27,FALSE,$I1348&gt;=$B$5-$B$27,TRUE,AND($J1348,NOT($K1347)),FALSE,$K1347,TRUE,TRUE,FALSE)</f>
        <v>0</v>
      </c>
      <c r="L1348" cm="1">
        <f t="array" ref="L1348">_xlfn.IFS($K1347,$L1347+$B$27,NOT($K1347),0,TRUE,$K1347)</f>
        <v>0</v>
      </c>
      <c r="M1348" t="b" cm="1">
        <f t="array" ref="M1348">_xlfn.IFS($K1348,FALSE,AND($J1348,NOT($K1348),$P1348&lt;$B$6),TRUE,TRUE,FALSE)</f>
        <v>0</v>
      </c>
      <c r="N1348" cm="1">
        <f t="array" ref="N1348">_xlfn.IFS($N1347&gt;=$C$7-$B$27,0,$M1347,$N1347+$B$27,TRUE,0)</f>
        <v>0</v>
      </c>
      <c r="O1348" t="b" cm="1">
        <f t="array" ref="O1348">_xlfn.IFS(AND($J1348,NOT($K1348),NOT($M1348)),TRUE,$P1348&gt;=$B$6,FALSE,AND($J1348,NOT($K1348),$M1348,$N1348=0),TRUE,TRUE,FALSE)</f>
        <v>0</v>
      </c>
      <c r="P1348" cm="1">
        <f t="array" ref="P1348">_xlfn.IFS(AND($O1347,$P1347&lt;$B$6),$P1347+1,AND(NOT($J1347),$P1347&gt;0),0,TRUE,$P1347)</f>
        <v>0</v>
      </c>
      <c r="Q1348" s="1">
        <f t="shared" si="106"/>
        <v>75</v>
      </c>
      <c r="R1348" s="1">
        <f t="shared" si="107"/>
        <v>3750</v>
      </c>
      <c r="S1348" s="17">
        <f t="shared" ref="S1348:S1411" si="108">$R1348/$H1348</f>
        <v>167.28624535315984</v>
      </c>
      <c r="T1348" s="1" cm="1">
        <f t="array" ref="T1348">_xlfn.IFS($B$6=1,Q1348*$B$10,AND(P1347=0,P1348&gt;=1),T1347+$B$6*$B$10*$B$8,TRUE,T1347)</f>
        <v>3000</v>
      </c>
      <c r="U1348" s="17">
        <f t="shared" ref="U1348:U1411" si="109">T1348/H1348</f>
        <v>133.82899628252787</v>
      </c>
    </row>
    <row r="1349" spans="7:21" x14ac:dyDescent="0.25">
      <c r="G1349" s="15">
        <v>1347</v>
      </c>
      <c r="H1349" s="17">
        <f t="shared" si="105"/>
        <v>22.433333333333334</v>
      </c>
      <c r="I1349" cm="1">
        <f t="array" ref="I1349">_xlfn.IFS(AND(NOT($I1348=0),$J1348),0,NOT($J1348),$I1348+$B$27,TRUE,$I1348)</f>
        <v>1.6666666666666656</v>
      </c>
      <c r="J1349" t="b" cm="1">
        <f t="array" ref="J1349">_xlfn.IFS($I1349&gt;=$C$5-$B$27,TRUE,$P1349&gt;=$B$6,FALSE,TRUE,$J1348)</f>
        <v>0</v>
      </c>
      <c r="K1349" t="b" cm="1">
        <f t="array" ref="K1349">_xlfn.IFS($L1349&gt;=$B$4-$B$27,FALSE,$I1349&gt;=$B$5-$B$27,TRUE,AND($J1349,NOT($K1348)),FALSE,$K1348,TRUE,TRUE,FALSE)</f>
        <v>0</v>
      </c>
      <c r="L1349" cm="1">
        <f t="array" ref="L1349">_xlfn.IFS($K1348,$L1348+$B$27,NOT($K1348),0,TRUE,$K1348)</f>
        <v>0</v>
      </c>
      <c r="M1349" t="b" cm="1">
        <f t="array" ref="M1349">_xlfn.IFS($K1349,FALSE,AND($J1349,NOT($K1349),$P1349&lt;$B$6),TRUE,TRUE,FALSE)</f>
        <v>0</v>
      </c>
      <c r="N1349" cm="1">
        <f t="array" ref="N1349">_xlfn.IFS($N1348&gt;=$C$7-$B$27,0,$M1348,$N1348+$B$27,TRUE,0)</f>
        <v>0</v>
      </c>
      <c r="O1349" t="b" cm="1">
        <f t="array" ref="O1349">_xlfn.IFS(AND($J1349,NOT($K1349),NOT($M1349)),TRUE,$P1349&gt;=$B$6,FALSE,AND($J1349,NOT($K1349),$M1349,$N1349=0),TRUE,TRUE,FALSE)</f>
        <v>0</v>
      </c>
      <c r="P1349" cm="1">
        <f t="array" ref="P1349">_xlfn.IFS(AND($O1348,$P1348&lt;$B$6),$P1348+1,AND(NOT($J1348),$P1348&gt;0),0,TRUE,$P1348)</f>
        <v>0</v>
      </c>
      <c r="Q1349" s="1">
        <f t="shared" si="106"/>
        <v>75</v>
      </c>
      <c r="R1349" s="1">
        <f t="shared" si="107"/>
        <v>3750</v>
      </c>
      <c r="S1349" s="17">
        <f t="shared" si="108"/>
        <v>167.16196136701336</v>
      </c>
      <c r="T1349" s="1" cm="1">
        <f t="array" ref="T1349">_xlfn.IFS($B$6=1,Q1349*$B$10,AND(P1348=0,P1349&gt;=1),T1348+$B$6*$B$10*$B$8,TRUE,T1348)</f>
        <v>3000</v>
      </c>
      <c r="U1349" s="17">
        <f t="shared" si="109"/>
        <v>133.72956909361071</v>
      </c>
    </row>
    <row r="1350" spans="7:21" x14ac:dyDescent="0.25">
      <c r="G1350" s="15">
        <v>1348</v>
      </c>
      <c r="H1350" s="17">
        <f t="shared" si="105"/>
        <v>22.45</v>
      </c>
      <c r="I1350" cm="1">
        <f t="array" ref="I1350">_xlfn.IFS(AND(NOT($I1349=0),$J1349),0,NOT($J1349),$I1349+$B$27,TRUE,$I1349)</f>
        <v>1.6833333333333322</v>
      </c>
      <c r="J1350" t="b" cm="1">
        <f t="array" ref="J1350">_xlfn.IFS($I1350&gt;=$C$5-$B$27,TRUE,$P1350&gt;=$B$6,FALSE,TRUE,$J1349)</f>
        <v>0</v>
      </c>
      <c r="K1350" t="b" cm="1">
        <f t="array" ref="K1350">_xlfn.IFS($L1350&gt;=$B$4-$B$27,FALSE,$I1350&gt;=$B$5-$B$27,TRUE,AND($J1350,NOT($K1349)),FALSE,$K1349,TRUE,TRUE,FALSE)</f>
        <v>0</v>
      </c>
      <c r="L1350" cm="1">
        <f t="array" ref="L1350">_xlfn.IFS($K1349,$L1349+$B$27,NOT($K1349),0,TRUE,$K1349)</f>
        <v>0</v>
      </c>
      <c r="M1350" t="b" cm="1">
        <f t="array" ref="M1350">_xlfn.IFS($K1350,FALSE,AND($J1350,NOT($K1350),$P1350&lt;$B$6),TRUE,TRUE,FALSE)</f>
        <v>0</v>
      </c>
      <c r="N1350" cm="1">
        <f t="array" ref="N1350">_xlfn.IFS($N1349&gt;=$C$7-$B$27,0,$M1349,$N1349+$B$27,TRUE,0)</f>
        <v>0</v>
      </c>
      <c r="O1350" t="b" cm="1">
        <f t="array" ref="O1350">_xlfn.IFS(AND($J1350,NOT($K1350),NOT($M1350)),TRUE,$P1350&gt;=$B$6,FALSE,AND($J1350,NOT($K1350),$M1350,$N1350=0),TRUE,TRUE,FALSE)</f>
        <v>0</v>
      </c>
      <c r="P1350" cm="1">
        <f t="array" ref="P1350">_xlfn.IFS(AND($O1349,$P1349&lt;$B$6),$P1349+1,AND(NOT($J1349),$P1349&gt;0),0,TRUE,$P1349)</f>
        <v>0</v>
      </c>
      <c r="Q1350" s="1">
        <f t="shared" si="106"/>
        <v>75</v>
      </c>
      <c r="R1350" s="1">
        <f t="shared" si="107"/>
        <v>3750</v>
      </c>
      <c r="S1350" s="17">
        <f t="shared" si="108"/>
        <v>167.0378619153675</v>
      </c>
      <c r="T1350" s="1" cm="1">
        <f t="array" ref="T1350">_xlfn.IFS($B$6=1,Q1350*$B$10,AND(P1349=0,P1350&gt;=1),T1349+$B$6*$B$10*$B$8,TRUE,T1349)</f>
        <v>3000</v>
      </c>
      <c r="U1350" s="17">
        <f t="shared" si="109"/>
        <v>133.630289532294</v>
      </c>
    </row>
    <row r="1351" spans="7:21" x14ac:dyDescent="0.25">
      <c r="G1351" s="15">
        <v>1349</v>
      </c>
      <c r="H1351" s="17">
        <f t="shared" si="105"/>
        <v>22.466666666666665</v>
      </c>
      <c r="I1351" cm="1">
        <f t="array" ref="I1351">_xlfn.IFS(AND(NOT($I1350=0),$J1350),0,NOT($J1350),$I1350+$B$27,TRUE,$I1350)</f>
        <v>1.6999999999999988</v>
      </c>
      <c r="J1351" t="b" cm="1">
        <f t="array" ref="J1351">_xlfn.IFS($I1351&gt;=$C$5-$B$27,TRUE,$P1351&gt;=$B$6,FALSE,TRUE,$J1350)</f>
        <v>0</v>
      </c>
      <c r="K1351" t="b" cm="1">
        <f t="array" ref="K1351">_xlfn.IFS($L1351&gt;=$B$4-$B$27,FALSE,$I1351&gt;=$B$5-$B$27,TRUE,AND($J1351,NOT($K1350)),FALSE,$K1350,TRUE,TRUE,FALSE)</f>
        <v>0</v>
      </c>
      <c r="L1351" cm="1">
        <f t="array" ref="L1351">_xlfn.IFS($K1350,$L1350+$B$27,NOT($K1350),0,TRUE,$K1350)</f>
        <v>0</v>
      </c>
      <c r="M1351" t="b" cm="1">
        <f t="array" ref="M1351">_xlfn.IFS($K1351,FALSE,AND($J1351,NOT($K1351),$P1351&lt;$B$6),TRUE,TRUE,FALSE)</f>
        <v>0</v>
      </c>
      <c r="N1351" cm="1">
        <f t="array" ref="N1351">_xlfn.IFS($N1350&gt;=$C$7-$B$27,0,$M1350,$N1350+$B$27,TRUE,0)</f>
        <v>0</v>
      </c>
      <c r="O1351" t="b" cm="1">
        <f t="array" ref="O1351">_xlfn.IFS(AND($J1351,NOT($K1351),NOT($M1351)),TRUE,$P1351&gt;=$B$6,FALSE,AND($J1351,NOT($K1351),$M1351,$N1351=0),TRUE,TRUE,FALSE)</f>
        <v>0</v>
      </c>
      <c r="P1351" cm="1">
        <f t="array" ref="P1351">_xlfn.IFS(AND($O1350,$P1350&lt;$B$6),$P1350+1,AND(NOT($J1350),$P1350&gt;0),0,TRUE,$P1350)</f>
        <v>0</v>
      </c>
      <c r="Q1351" s="1">
        <f t="shared" si="106"/>
        <v>75</v>
      </c>
      <c r="R1351" s="1">
        <f t="shared" si="107"/>
        <v>3750</v>
      </c>
      <c r="S1351" s="17">
        <f t="shared" si="108"/>
        <v>166.91394658753711</v>
      </c>
      <c r="T1351" s="1" cm="1">
        <f t="array" ref="T1351">_xlfn.IFS($B$6=1,Q1351*$B$10,AND(P1350=0,P1351&gt;=1),T1350+$B$6*$B$10*$B$8,TRUE,T1350)</f>
        <v>3000</v>
      </c>
      <c r="U1351" s="17">
        <f t="shared" si="109"/>
        <v>133.53115727002969</v>
      </c>
    </row>
    <row r="1352" spans="7:21" x14ac:dyDescent="0.25">
      <c r="G1352" s="15">
        <v>1350</v>
      </c>
      <c r="H1352" s="17">
        <f t="shared" si="105"/>
        <v>22.483333333333334</v>
      </c>
      <c r="I1352" cm="1">
        <f t="array" ref="I1352">_xlfn.IFS(AND(NOT($I1351=0),$J1351),0,NOT($J1351),$I1351+$B$27,TRUE,$I1351)</f>
        <v>1.7166666666666655</v>
      </c>
      <c r="J1352" t="b" cm="1">
        <f t="array" ref="J1352">_xlfn.IFS($I1352&gt;=$C$5-$B$27,TRUE,$P1352&gt;=$B$6,FALSE,TRUE,$J1351)</f>
        <v>0</v>
      </c>
      <c r="K1352" t="b" cm="1">
        <f t="array" ref="K1352">_xlfn.IFS($L1352&gt;=$B$4-$B$27,FALSE,$I1352&gt;=$B$5-$B$27,TRUE,AND($J1352,NOT($K1351)),FALSE,$K1351,TRUE,TRUE,FALSE)</f>
        <v>0</v>
      </c>
      <c r="L1352" cm="1">
        <f t="array" ref="L1352">_xlfn.IFS($K1351,$L1351+$B$27,NOT($K1351),0,TRUE,$K1351)</f>
        <v>0</v>
      </c>
      <c r="M1352" t="b" cm="1">
        <f t="array" ref="M1352">_xlfn.IFS($K1352,FALSE,AND($J1352,NOT($K1352),$P1352&lt;$B$6),TRUE,TRUE,FALSE)</f>
        <v>0</v>
      </c>
      <c r="N1352" cm="1">
        <f t="array" ref="N1352">_xlfn.IFS($N1351&gt;=$C$7-$B$27,0,$M1351,$N1351+$B$27,TRUE,0)</f>
        <v>0</v>
      </c>
      <c r="O1352" t="b" cm="1">
        <f t="array" ref="O1352">_xlfn.IFS(AND($J1352,NOT($K1352),NOT($M1352)),TRUE,$P1352&gt;=$B$6,FALSE,AND($J1352,NOT($K1352),$M1352,$N1352=0),TRUE,TRUE,FALSE)</f>
        <v>0</v>
      </c>
      <c r="P1352" cm="1">
        <f t="array" ref="P1352">_xlfn.IFS(AND($O1351,$P1351&lt;$B$6),$P1351+1,AND(NOT($J1351),$P1351&gt;0),0,TRUE,$P1351)</f>
        <v>0</v>
      </c>
      <c r="Q1352" s="1">
        <f t="shared" si="106"/>
        <v>75</v>
      </c>
      <c r="R1352" s="1">
        <f t="shared" si="107"/>
        <v>3750</v>
      </c>
      <c r="S1352" s="17">
        <f t="shared" si="108"/>
        <v>166.79021497405486</v>
      </c>
      <c r="T1352" s="1" cm="1">
        <f t="array" ref="T1352">_xlfn.IFS($B$6=1,Q1352*$B$10,AND(P1351=0,P1352&gt;=1),T1351+$B$6*$B$10*$B$8,TRUE,T1351)</f>
        <v>3000</v>
      </c>
      <c r="U1352" s="17">
        <f t="shared" si="109"/>
        <v>133.43217197924389</v>
      </c>
    </row>
    <row r="1353" spans="7:21" x14ac:dyDescent="0.25">
      <c r="G1353" s="15">
        <v>1351</v>
      </c>
      <c r="H1353" s="17">
        <f t="shared" si="105"/>
        <v>22.5</v>
      </c>
      <c r="I1353" cm="1">
        <f t="array" ref="I1353">_xlfn.IFS(AND(NOT($I1352=0),$J1352),0,NOT($J1352),$I1352+$B$27,TRUE,$I1352)</f>
        <v>1.7333333333333321</v>
      </c>
      <c r="J1353" t="b" cm="1">
        <f t="array" ref="J1353">_xlfn.IFS($I1353&gt;=$C$5-$B$27,TRUE,$P1353&gt;=$B$6,FALSE,TRUE,$J1352)</f>
        <v>0</v>
      </c>
      <c r="K1353" t="b" cm="1">
        <f t="array" ref="K1353">_xlfn.IFS($L1353&gt;=$B$4-$B$27,FALSE,$I1353&gt;=$B$5-$B$27,TRUE,AND($J1353,NOT($K1352)),FALSE,$K1352,TRUE,TRUE,FALSE)</f>
        <v>0</v>
      </c>
      <c r="L1353" cm="1">
        <f t="array" ref="L1353">_xlfn.IFS($K1352,$L1352+$B$27,NOT($K1352),0,TRUE,$K1352)</f>
        <v>0</v>
      </c>
      <c r="M1353" t="b" cm="1">
        <f t="array" ref="M1353">_xlfn.IFS($K1353,FALSE,AND($J1353,NOT($K1353),$P1353&lt;$B$6),TRUE,TRUE,FALSE)</f>
        <v>0</v>
      </c>
      <c r="N1353" cm="1">
        <f t="array" ref="N1353">_xlfn.IFS($N1352&gt;=$C$7-$B$27,0,$M1352,$N1352+$B$27,TRUE,0)</f>
        <v>0</v>
      </c>
      <c r="O1353" t="b" cm="1">
        <f t="array" ref="O1353">_xlfn.IFS(AND($J1353,NOT($K1353),NOT($M1353)),TRUE,$P1353&gt;=$B$6,FALSE,AND($J1353,NOT($K1353),$M1353,$N1353=0),TRUE,TRUE,FALSE)</f>
        <v>0</v>
      </c>
      <c r="P1353" cm="1">
        <f t="array" ref="P1353">_xlfn.IFS(AND($O1352,$P1352&lt;$B$6),$P1352+1,AND(NOT($J1352),$P1352&gt;0),0,TRUE,$P1352)</f>
        <v>0</v>
      </c>
      <c r="Q1353" s="1">
        <f t="shared" si="106"/>
        <v>75</v>
      </c>
      <c r="R1353" s="1">
        <f t="shared" si="107"/>
        <v>3750</v>
      </c>
      <c r="S1353" s="17">
        <f t="shared" si="108"/>
        <v>166.66666666666666</v>
      </c>
      <c r="T1353" s="1" cm="1">
        <f t="array" ref="T1353">_xlfn.IFS($B$6=1,Q1353*$B$10,AND(P1352=0,P1353&gt;=1),T1352+$B$6*$B$10*$B$8,TRUE,T1352)</f>
        <v>3000</v>
      </c>
      <c r="U1353" s="17">
        <f t="shared" si="109"/>
        <v>133.33333333333334</v>
      </c>
    </row>
    <row r="1354" spans="7:21" x14ac:dyDescent="0.25">
      <c r="G1354" s="15">
        <v>1352</v>
      </c>
      <c r="H1354" s="17">
        <f t="shared" si="105"/>
        <v>22.516666666666666</v>
      </c>
      <c r="I1354" cm="1">
        <f t="array" ref="I1354">_xlfn.IFS(AND(NOT($I1353=0),$J1353),0,NOT($J1353),$I1353+$B$27,TRUE,$I1353)</f>
        <v>1.7499999999999987</v>
      </c>
      <c r="J1354" t="b" cm="1">
        <f t="array" ref="J1354">_xlfn.IFS($I1354&gt;=$C$5-$B$27,TRUE,$P1354&gt;=$B$6,FALSE,TRUE,$J1353)</f>
        <v>0</v>
      </c>
      <c r="K1354" t="b" cm="1">
        <f t="array" ref="K1354">_xlfn.IFS($L1354&gt;=$B$4-$B$27,FALSE,$I1354&gt;=$B$5-$B$27,TRUE,AND($J1354,NOT($K1353)),FALSE,$K1353,TRUE,TRUE,FALSE)</f>
        <v>0</v>
      </c>
      <c r="L1354" cm="1">
        <f t="array" ref="L1354">_xlfn.IFS($K1353,$L1353+$B$27,NOT($K1353),0,TRUE,$K1353)</f>
        <v>0</v>
      </c>
      <c r="M1354" t="b" cm="1">
        <f t="array" ref="M1354">_xlfn.IFS($K1354,FALSE,AND($J1354,NOT($K1354),$P1354&lt;$B$6),TRUE,TRUE,FALSE)</f>
        <v>0</v>
      </c>
      <c r="N1354" cm="1">
        <f t="array" ref="N1354">_xlfn.IFS($N1353&gt;=$C$7-$B$27,0,$M1353,$N1353+$B$27,TRUE,0)</f>
        <v>0</v>
      </c>
      <c r="O1354" t="b" cm="1">
        <f t="array" ref="O1354">_xlfn.IFS(AND($J1354,NOT($K1354),NOT($M1354)),TRUE,$P1354&gt;=$B$6,FALSE,AND($J1354,NOT($K1354),$M1354,$N1354=0),TRUE,TRUE,FALSE)</f>
        <v>0</v>
      </c>
      <c r="P1354" cm="1">
        <f t="array" ref="P1354">_xlfn.IFS(AND($O1353,$P1353&lt;$B$6),$P1353+1,AND(NOT($J1353),$P1353&gt;0),0,TRUE,$P1353)</f>
        <v>0</v>
      </c>
      <c r="Q1354" s="1">
        <f t="shared" si="106"/>
        <v>75</v>
      </c>
      <c r="R1354" s="1">
        <f t="shared" si="107"/>
        <v>3750</v>
      </c>
      <c r="S1354" s="17">
        <f t="shared" si="108"/>
        <v>166.54330125832718</v>
      </c>
      <c r="T1354" s="1" cm="1">
        <f t="array" ref="T1354">_xlfn.IFS($B$6=1,Q1354*$B$10,AND(P1353=0,P1354&gt;=1),T1353+$B$6*$B$10*$B$8,TRUE,T1353)</f>
        <v>3000</v>
      </c>
      <c r="U1354" s="17">
        <f t="shared" si="109"/>
        <v>133.23464100666175</v>
      </c>
    </row>
    <row r="1355" spans="7:21" x14ac:dyDescent="0.25">
      <c r="G1355" s="15">
        <v>1353</v>
      </c>
      <c r="H1355" s="17">
        <f t="shared" si="105"/>
        <v>22.533333333333331</v>
      </c>
      <c r="I1355" cm="1">
        <f t="array" ref="I1355">_xlfn.IFS(AND(NOT($I1354=0),$J1354),0,NOT($J1354),$I1354+$B$27,TRUE,$I1354)</f>
        <v>1.7666666666666653</v>
      </c>
      <c r="J1355" t="b" cm="1">
        <f t="array" ref="J1355">_xlfn.IFS($I1355&gt;=$C$5-$B$27,TRUE,$P1355&gt;=$B$6,FALSE,TRUE,$J1354)</f>
        <v>0</v>
      </c>
      <c r="K1355" t="b" cm="1">
        <f t="array" ref="K1355">_xlfn.IFS($L1355&gt;=$B$4-$B$27,FALSE,$I1355&gt;=$B$5-$B$27,TRUE,AND($J1355,NOT($K1354)),FALSE,$K1354,TRUE,TRUE,FALSE)</f>
        <v>0</v>
      </c>
      <c r="L1355" cm="1">
        <f t="array" ref="L1355">_xlfn.IFS($K1354,$L1354+$B$27,NOT($K1354),0,TRUE,$K1354)</f>
        <v>0</v>
      </c>
      <c r="M1355" t="b" cm="1">
        <f t="array" ref="M1355">_xlfn.IFS($K1355,FALSE,AND($J1355,NOT($K1355),$P1355&lt;$B$6),TRUE,TRUE,FALSE)</f>
        <v>0</v>
      </c>
      <c r="N1355" cm="1">
        <f t="array" ref="N1355">_xlfn.IFS($N1354&gt;=$C$7-$B$27,0,$M1354,$N1354+$B$27,TRUE,0)</f>
        <v>0</v>
      </c>
      <c r="O1355" t="b" cm="1">
        <f t="array" ref="O1355">_xlfn.IFS(AND($J1355,NOT($K1355),NOT($M1355)),TRUE,$P1355&gt;=$B$6,FALSE,AND($J1355,NOT($K1355),$M1355,$N1355=0),TRUE,TRUE,FALSE)</f>
        <v>0</v>
      </c>
      <c r="P1355" cm="1">
        <f t="array" ref="P1355">_xlfn.IFS(AND($O1354,$P1354&lt;$B$6),$P1354+1,AND(NOT($J1354),$P1354&gt;0),0,TRUE,$P1354)</f>
        <v>0</v>
      </c>
      <c r="Q1355" s="1">
        <f t="shared" si="106"/>
        <v>75</v>
      </c>
      <c r="R1355" s="1">
        <f t="shared" si="107"/>
        <v>3750</v>
      </c>
      <c r="S1355" s="17">
        <f t="shared" si="108"/>
        <v>166.42011834319527</v>
      </c>
      <c r="T1355" s="1" cm="1">
        <f t="array" ref="T1355">_xlfn.IFS($B$6=1,Q1355*$B$10,AND(P1354=0,P1355&gt;=1),T1354+$B$6*$B$10*$B$8,TRUE,T1354)</f>
        <v>3000</v>
      </c>
      <c r="U1355" s="17">
        <f t="shared" si="109"/>
        <v>133.13609467455623</v>
      </c>
    </row>
    <row r="1356" spans="7:21" x14ac:dyDescent="0.25">
      <c r="G1356" s="15">
        <v>1354</v>
      </c>
      <c r="H1356" s="17">
        <f t="shared" si="105"/>
        <v>22.55</v>
      </c>
      <c r="I1356" cm="1">
        <f t="array" ref="I1356">_xlfn.IFS(AND(NOT($I1355=0),$J1355),0,NOT($J1355),$I1355+$B$27,TRUE,$I1355)</f>
        <v>1.7833333333333319</v>
      </c>
      <c r="J1356" t="b" cm="1">
        <f t="array" ref="J1356">_xlfn.IFS($I1356&gt;=$C$5-$B$27,TRUE,$P1356&gt;=$B$6,FALSE,TRUE,$J1355)</f>
        <v>0</v>
      </c>
      <c r="K1356" t="b" cm="1">
        <f t="array" ref="K1356">_xlfn.IFS($L1356&gt;=$B$4-$B$27,FALSE,$I1356&gt;=$B$5-$B$27,TRUE,AND($J1356,NOT($K1355)),FALSE,$K1355,TRUE,TRUE,FALSE)</f>
        <v>0</v>
      </c>
      <c r="L1356" cm="1">
        <f t="array" ref="L1356">_xlfn.IFS($K1355,$L1355+$B$27,NOT($K1355),0,TRUE,$K1355)</f>
        <v>0</v>
      </c>
      <c r="M1356" t="b" cm="1">
        <f t="array" ref="M1356">_xlfn.IFS($K1356,FALSE,AND($J1356,NOT($K1356),$P1356&lt;$B$6),TRUE,TRUE,FALSE)</f>
        <v>0</v>
      </c>
      <c r="N1356" cm="1">
        <f t="array" ref="N1356">_xlfn.IFS($N1355&gt;=$C$7-$B$27,0,$M1355,$N1355+$B$27,TRUE,0)</f>
        <v>0</v>
      </c>
      <c r="O1356" t="b" cm="1">
        <f t="array" ref="O1356">_xlfn.IFS(AND($J1356,NOT($K1356),NOT($M1356)),TRUE,$P1356&gt;=$B$6,FALSE,AND($J1356,NOT($K1356),$M1356,$N1356=0),TRUE,TRUE,FALSE)</f>
        <v>0</v>
      </c>
      <c r="P1356" cm="1">
        <f t="array" ref="P1356">_xlfn.IFS(AND($O1355,$P1355&lt;$B$6),$P1355+1,AND(NOT($J1355),$P1355&gt;0),0,TRUE,$P1355)</f>
        <v>0</v>
      </c>
      <c r="Q1356" s="1">
        <f t="shared" si="106"/>
        <v>75</v>
      </c>
      <c r="R1356" s="1">
        <f t="shared" si="107"/>
        <v>3750</v>
      </c>
      <c r="S1356" s="17">
        <f t="shared" si="108"/>
        <v>166.2971175166297</v>
      </c>
      <c r="T1356" s="1" cm="1">
        <f t="array" ref="T1356">_xlfn.IFS($B$6=1,Q1356*$B$10,AND(P1355=0,P1356&gt;=1),T1355+$B$6*$B$10*$B$8,TRUE,T1355)</f>
        <v>3000</v>
      </c>
      <c r="U1356" s="17">
        <f t="shared" si="109"/>
        <v>133.03769401330376</v>
      </c>
    </row>
    <row r="1357" spans="7:21" x14ac:dyDescent="0.25">
      <c r="G1357" s="15">
        <v>1355</v>
      </c>
      <c r="H1357" s="17">
        <f t="shared" si="105"/>
        <v>22.566666666666666</v>
      </c>
      <c r="I1357" cm="1">
        <f t="array" ref="I1357">_xlfn.IFS(AND(NOT($I1356=0),$J1356),0,NOT($J1356),$I1356+$B$27,TRUE,$I1356)</f>
        <v>1.7999999999999985</v>
      </c>
      <c r="J1357" t="b" cm="1">
        <f t="array" ref="J1357">_xlfn.IFS($I1357&gt;=$C$5-$B$27,TRUE,$P1357&gt;=$B$6,FALSE,TRUE,$J1356)</f>
        <v>0</v>
      </c>
      <c r="K1357" t="b" cm="1">
        <f t="array" ref="K1357">_xlfn.IFS($L1357&gt;=$B$4-$B$27,FALSE,$I1357&gt;=$B$5-$B$27,TRUE,AND($J1357,NOT($K1356)),FALSE,$K1356,TRUE,TRUE,FALSE)</f>
        <v>0</v>
      </c>
      <c r="L1357" cm="1">
        <f t="array" ref="L1357">_xlfn.IFS($K1356,$L1356+$B$27,NOT($K1356),0,TRUE,$K1356)</f>
        <v>0</v>
      </c>
      <c r="M1357" t="b" cm="1">
        <f t="array" ref="M1357">_xlfn.IFS($K1357,FALSE,AND($J1357,NOT($K1357),$P1357&lt;$B$6),TRUE,TRUE,FALSE)</f>
        <v>0</v>
      </c>
      <c r="N1357" cm="1">
        <f t="array" ref="N1357">_xlfn.IFS($N1356&gt;=$C$7-$B$27,0,$M1356,$N1356+$B$27,TRUE,0)</f>
        <v>0</v>
      </c>
      <c r="O1357" t="b" cm="1">
        <f t="array" ref="O1357">_xlfn.IFS(AND($J1357,NOT($K1357),NOT($M1357)),TRUE,$P1357&gt;=$B$6,FALSE,AND($J1357,NOT($K1357),$M1357,$N1357=0),TRUE,TRUE,FALSE)</f>
        <v>0</v>
      </c>
      <c r="P1357" cm="1">
        <f t="array" ref="P1357">_xlfn.IFS(AND($O1356,$P1356&lt;$B$6),$P1356+1,AND(NOT($J1356),$P1356&gt;0),0,TRUE,$P1356)</f>
        <v>0</v>
      </c>
      <c r="Q1357" s="1">
        <f t="shared" si="106"/>
        <v>75</v>
      </c>
      <c r="R1357" s="1">
        <f t="shared" si="107"/>
        <v>3750</v>
      </c>
      <c r="S1357" s="17">
        <f t="shared" si="108"/>
        <v>166.17429837518463</v>
      </c>
      <c r="T1357" s="1" cm="1">
        <f t="array" ref="T1357">_xlfn.IFS($B$6=1,Q1357*$B$10,AND(P1356=0,P1357&gt;=1),T1356+$B$6*$B$10*$B$8,TRUE,T1356)</f>
        <v>3000</v>
      </c>
      <c r="U1357" s="17">
        <f t="shared" si="109"/>
        <v>132.93943870014772</v>
      </c>
    </row>
    <row r="1358" spans="7:21" x14ac:dyDescent="0.25">
      <c r="G1358" s="15">
        <v>1356</v>
      </c>
      <c r="H1358" s="17">
        <f t="shared" si="105"/>
        <v>22.583333333333332</v>
      </c>
      <c r="I1358" cm="1">
        <f t="array" ref="I1358">_xlfn.IFS(AND(NOT($I1357=0),$J1357),0,NOT($J1357),$I1357+$B$27,TRUE,$I1357)</f>
        <v>1.8166666666666651</v>
      </c>
      <c r="J1358" t="b" cm="1">
        <f t="array" ref="J1358">_xlfn.IFS($I1358&gt;=$C$5-$B$27,TRUE,$P1358&gt;=$B$6,FALSE,TRUE,$J1357)</f>
        <v>0</v>
      </c>
      <c r="K1358" t="b" cm="1">
        <f t="array" ref="K1358">_xlfn.IFS($L1358&gt;=$B$4-$B$27,FALSE,$I1358&gt;=$B$5-$B$27,TRUE,AND($J1358,NOT($K1357)),FALSE,$K1357,TRUE,TRUE,FALSE)</f>
        <v>0</v>
      </c>
      <c r="L1358" cm="1">
        <f t="array" ref="L1358">_xlfn.IFS($K1357,$L1357+$B$27,NOT($K1357),0,TRUE,$K1357)</f>
        <v>0</v>
      </c>
      <c r="M1358" t="b" cm="1">
        <f t="array" ref="M1358">_xlfn.IFS($K1358,FALSE,AND($J1358,NOT($K1358),$P1358&lt;$B$6),TRUE,TRUE,FALSE)</f>
        <v>0</v>
      </c>
      <c r="N1358" cm="1">
        <f t="array" ref="N1358">_xlfn.IFS($N1357&gt;=$C$7-$B$27,0,$M1357,$N1357+$B$27,TRUE,0)</f>
        <v>0</v>
      </c>
      <c r="O1358" t="b" cm="1">
        <f t="array" ref="O1358">_xlfn.IFS(AND($J1358,NOT($K1358),NOT($M1358)),TRUE,$P1358&gt;=$B$6,FALSE,AND($J1358,NOT($K1358),$M1358,$N1358=0),TRUE,TRUE,FALSE)</f>
        <v>0</v>
      </c>
      <c r="P1358" cm="1">
        <f t="array" ref="P1358">_xlfn.IFS(AND($O1357,$P1357&lt;$B$6),$P1357+1,AND(NOT($J1357),$P1357&gt;0),0,TRUE,$P1357)</f>
        <v>0</v>
      </c>
      <c r="Q1358" s="1">
        <f t="shared" si="106"/>
        <v>75</v>
      </c>
      <c r="R1358" s="1">
        <f t="shared" si="107"/>
        <v>3750</v>
      </c>
      <c r="S1358" s="17">
        <f t="shared" si="108"/>
        <v>166.05166051660518</v>
      </c>
      <c r="T1358" s="1" cm="1">
        <f t="array" ref="T1358">_xlfn.IFS($B$6=1,Q1358*$B$10,AND(P1357=0,P1358&gt;=1),T1357+$B$6*$B$10*$B$8,TRUE,T1357)</f>
        <v>3000</v>
      </c>
      <c r="U1358" s="17">
        <f t="shared" si="109"/>
        <v>132.84132841328415</v>
      </c>
    </row>
    <row r="1359" spans="7:21" x14ac:dyDescent="0.25">
      <c r="G1359" s="15">
        <v>1357</v>
      </c>
      <c r="H1359" s="17">
        <f t="shared" si="105"/>
        <v>22.6</v>
      </c>
      <c r="I1359" cm="1">
        <f t="array" ref="I1359">_xlfn.IFS(AND(NOT($I1358=0),$J1358),0,NOT($J1358),$I1358+$B$27,TRUE,$I1358)</f>
        <v>1.8333333333333317</v>
      </c>
      <c r="J1359" t="b" cm="1">
        <f t="array" ref="J1359">_xlfn.IFS($I1359&gt;=$C$5-$B$27,TRUE,$P1359&gt;=$B$6,FALSE,TRUE,$J1358)</f>
        <v>0</v>
      </c>
      <c r="K1359" t="b" cm="1">
        <f t="array" ref="K1359">_xlfn.IFS($L1359&gt;=$B$4-$B$27,FALSE,$I1359&gt;=$B$5-$B$27,TRUE,AND($J1359,NOT($K1358)),FALSE,$K1358,TRUE,TRUE,FALSE)</f>
        <v>0</v>
      </c>
      <c r="L1359" cm="1">
        <f t="array" ref="L1359">_xlfn.IFS($K1358,$L1358+$B$27,NOT($K1358),0,TRUE,$K1358)</f>
        <v>0</v>
      </c>
      <c r="M1359" t="b" cm="1">
        <f t="array" ref="M1359">_xlfn.IFS($K1359,FALSE,AND($J1359,NOT($K1359),$P1359&lt;$B$6),TRUE,TRUE,FALSE)</f>
        <v>0</v>
      </c>
      <c r="N1359" cm="1">
        <f t="array" ref="N1359">_xlfn.IFS($N1358&gt;=$C$7-$B$27,0,$M1358,$N1358+$B$27,TRUE,0)</f>
        <v>0</v>
      </c>
      <c r="O1359" t="b" cm="1">
        <f t="array" ref="O1359">_xlfn.IFS(AND($J1359,NOT($K1359),NOT($M1359)),TRUE,$P1359&gt;=$B$6,FALSE,AND($J1359,NOT($K1359),$M1359,$N1359=0),TRUE,TRUE,FALSE)</f>
        <v>0</v>
      </c>
      <c r="P1359" cm="1">
        <f t="array" ref="P1359">_xlfn.IFS(AND($O1358,$P1358&lt;$B$6),$P1358+1,AND(NOT($J1358),$P1358&gt;0),0,TRUE,$P1358)</f>
        <v>0</v>
      </c>
      <c r="Q1359" s="1">
        <f t="shared" si="106"/>
        <v>75</v>
      </c>
      <c r="R1359" s="1">
        <f t="shared" si="107"/>
        <v>3750</v>
      </c>
      <c r="S1359" s="17">
        <f t="shared" si="108"/>
        <v>165.92920353982299</v>
      </c>
      <c r="T1359" s="1" cm="1">
        <f t="array" ref="T1359">_xlfn.IFS($B$6=1,Q1359*$B$10,AND(P1358=0,P1359&gt;=1),T1358+$B$6*$B$10*$B$8,TRUE,T1358)</f>
        <v>3000</v>
      </c>
      <c r="U1359" s="17">
        <f t="shared" si="109"/>
        <v>132.74336283185841</v>
      </c>
    </row>
    <row r="1360" spans="7:21" x14ac:dyDescent="0.25">
      <c r="G1360" s="15">
        <v>1358</v>
      </c>
      <c r="H1360" s="17">
        <f t="shared" si="105"/>
        <v>22.616666666666667</v>
      </c>
      <c r="I1360" cm="1">
        <f t="array" ref="I1360">_xlfn.IFS(AND(NOT($I1359=0),$J1359),0,NOT($J1359),$I1359+$B$27,TRUE,$I1359)</f>
        <v>1.8499999999999983</v>
      </c>
      <c r="J1360" t="b" cm="1">
        <f t="array" ref="J1360">_xlfn.IFS($I1360&gt;=$C$5-$B$27,TRUE,$P1360&gt;=$B$6,FALSE,TRUE,$J1359)</f>
        <v>0</v>
      </c>
      <c r="K1360" t="b" cm="1">
        <f t="array" ref="K1360">_xlfn.IFS($L1360&gt;=$B$4-$B$27,FALSE,$I1360&gt;=$B$5-$B$27,TRUE,AND($J1360,NOT($K1359)),FALSE,$K1359,TRUE,TRUE,FALSE)</f>
        <v>0</v>
      </c>
      <c r="L1360" cm="1">
        <f t="array" ref="L1360">_xlfn.IFS($K1359,$L1359+$B$27,NOT($K1359),0,TRUE,$K1359)</f>
        <v>0</v>
      </c>
      <c r="M1360" t="b" cm="1">
        <f t="array" ref="M1360">_xlfn.IFS($K1360,FALSE,AND($J1360,NOT($K1360),$P1360&lt;$B$6),TRUE,TRUE,FALSE)</f>
        <v>0</v>
      </c>
      <c r="N1360" cm="1">
        <f t="array" ref="N1360">_xlfn.IFS($N1359&gt;=$C$7-$B$27,0,$M1359,$N1359+$B$27,TRUE,0)</f>
        <v>0</v>
      </c>
      <c r="O1360" t="b" cm="1">
        <f t="array" ref="O1360">_xlfn.IFS(AND($J1360,NOT($K1360),NOT($M1360)),TRUE,$P1360&gt;=$B$6,FALSE,AND($J1360,NOT($K1360),$M1360,$N1360=0),TRUE,TRUE,FALSE)</f>
        <v>0</v>
      </c>
      <c r="P1360" cm="1">
        <f t="array" ref="P1360">_xlfn.IFS(AND($O1359,$P1359&lt;$B$6),$P1359+1,AND(NOT($J1359),$P1359&gt;0),0,TRUE,$P1359)</f>
        <v>0</v>
      </c>
      <c r="Q1360" s="1">
        <f t="shared" si="106"/>
        <v>75</v>
      </c>
      <c r="R1360" s="1">
        <f t="shared" si="107"/>
        <v>3750</v>
      </c>
      <c r="S1360" s="17">
        <f t="shared" si="108"/>
        <v>165.80692704495209</v>
      </c>
      <c r="T1360" s="1" cm="1">
        <f t="array" ref="T1360">_xlfn.IFS($B$6=1,Q1360*$B$10,AND(P1359=0,P1360&gt;=1),T1359+$B$6*$B$10*$B$8,TRUE,T1359)</f>
        <v>3000</v>
      </c>
      <c r="U1360" s="17">
        <f t="shared" si="109"/>
        <v>132.64554163596168</v>
      </c>
    </row>
    <row r="1361" spans="7:21" x14ac:dyDescent="0.25">
      <c r="G1361" s="15">
        <v>1359</v>
      </c>
      <c r="H1361" s="17">
        <f t="shared" si="105"/>
        <v>22.633333333333333</v>
      </c>
      <c r="I1361" cm="1">
        <f t="array" ref="I1361">_xlfn.IFS(AND(NOT($I1360=0),$J1360),0,NOT($J1360),$I1360+$B$27,TRUE,$I1360)</f>
        <v>1.8666666666666649</v>
      </c>
      <c r="J1361" t="b" cm="1">
        <f t="array" ref="J1361">_xlfn.IFS($I1361&gt;=$C$5-$B$27,TRUE,$P1361&gt;=$B$6,FALSE,TRUE,$J1360)</f>
        <v>0</v>
      </c>
      <c r="K1361" t="b" cm="1">
        <f t="array" ref="K1361">_xlfn.IFS($L1361&gt;=$B$4-$B$27,FALSE,$I1361&gt;=$B$5-$B$27,TRUE,AND($J1361,NOT($K1360)),FALSE,$K1360,TRUE,TRUE,FALSE)</f>
        <v>0</v>
      </c>
      <c r="L1361" cm="1">
        <f t="array" ref="L1361">_xlfn.IFS($K1360,$L1360+$B$27,NOT($K1360),0,TRUE,$K1360)</f>
        <v>0</v>
      </c>
      <c r="M1361" t="b" cm="1">
        <f t="array" ref="M1361">_xlfn.IFS($K1361,FALSE,AND($J1361,NOT($K1361),$P1361&lt;$B$6),TRUE,TRUE,FALSE)</f>
        <v>0</v>
      </c>
      <c r="N1361" cm="1">
        <f t="array" ref="N1361">_xlfn.IFS($N1360&gt;=$C$7-$B$27,0,$M1360,$N1360+$B$27,TRUE,0)</f>
        <v>0</v>
      </c>
      <c r="O1361" t="b" cm="1">
        <f t="array" ref="O1361">_xlfn.IFS(AND($J1361,NOT($K1361),NOT($M1361)),TRUE,$P1361&gt;=$B$6,FALSE,AND($J1361,NOT($K1361),$M1361,$N1361=0),TRUE,TRUE,FALSE)</f>
        <v>0</v>
      </c>
      <c r="P1361" cm="1">
        <f t="array" ref="P1361">_xlfn.IFS(AND($O1360,$P1360&lt;$B$6),$P1360+1,AND(NOT($J1360),$P1360&gt;0),0,TRUE,$P1360)</f>
        <v>0</v>
      </c>
      <c r="Q1361" s="1">
        <f t="shared" si="106"/>
        <v>75</v>
      </c>
      <c r="R1361" s="1">
        <f t="shared" si="107"/>
        <v>3750</v>
      </c>
      <c r="S1361" s="17">
        <f t="shared" si="108"/>
        <v>165.68483063328424</v>
      </c>
      <c r="T1361" s="1" cm="1">
        <f t="array" ref="T1361">_xlfn.IFS($B$6=1,Q1361*$B$10,AND(P1360=0,P1361&gt;=1),T1360+$B$6*$B$10*$B$8,TRUE,T1360)</f>
        <v>3000</v>
      </c>
      <c r="U1361" s="17">
        <f t="shared" si="109"/>
        <v>132.54786450662741</v>
      </c>
    </row>
    <row r="1362" spans="7:21" x14ac:dyDescent="0.25">
      <c r="G1362" s="15">
        <v>1360</v>
      </c>
      <c r="H1362" s="17">
        <f t="shared" si="105"/>
        <v>22.65</v>
      </c>
      <c r="I1362" cm="1">
        <f t="array" ref="I1362">_xlfn.IFS(AND(NOT($I1361=0),$J1361),0,NOT($J1361),$I1361+$B$27,TRUE,$I1361)</f>
        <v>1.8833333333333315</v>
      </c>
      <c r="J1362" t="b" cm="1">
        <f t="array" ref="J1362">_xlfn.IFS($I1362&gt;=$C$5-$B$27,TRUE,$P1362&gt;=$B$6,FALSE,TRUE,$J1361)</f>
        <v>0</v>
      </c>
      <c r="K1362" t="b" cm="1">
        <f t="array" ref="K1362">_xlfn.IFS($L1362&gt;=$B$4-$B$27,FALSE,$I1362&gt;=$B$5-$B$27,TRUE,AND($J1362,NOT($K1361)),FALSE,$K1361,TRUE,TRUE,FALSE)</f>
        <v>0</v>
      </c>
      <c r="L1362" cm="1">
        <f t="array" ref="L1362">_xlfn.IFS($K1361,$L1361+$B$27,NOT($K1361),0,TRUE,$K1361)</f>
        <v>0</v>
      </c>
      <c r="M1362" t="b" cm="1">
        <f t="array" ref="M1362">_xlfn.IFS($K1362,FALSE,AND($J1362,NOT($K1362),$P1362&lt;$B$6),TRUE,TRUE,FALSE)</f>
        <v>0</v>
      </c>
      <c r="N1362" cm="1">
        <f t="array" ref="N1362">_xlfn.IFS($N1361&gt;=$C$7-$B$27,0,$M1361,$N1361+$B$27,TRUE,0)</f>
        <v>0</v>
      </c>
      <c r="O1362" t="b" cm="1">
        <f t="array" ref="O1362">_xlfn.IFS(AND($J1362,NOT($K1362),NOT($M1362)),TRUE,$P1362&gt;=$B$6,FALSE,AND($J1362,NOT($K1362),$M1362,$N1362=0),TRUE,TRUE,FALSE)</f>
        <v>0</v>
      </c>
      <c r="P1362" cm="1">
        <f t="array" ref="P1362">_xlfn.IFS(AND($O1361,$P1361&lt;$B$6),$P1361+1,AND(NOT($J1361),$P1361&gt;0),0,TRUE,$P1361)</f>
        <v>0</v>
      </c>
      <c r="Q1362" s="1">
        <f t="shared" si="106"/>
        <v>75</v>
      </c>
      <c r="R1362" s="1">
        <f t="shared" si="107"/>
        <v>3750</v>
      </c>
      <c r="S1362" s="17">
        <f t="shared" si="108"/>
        <v>165.56291390728478</v>
      </c>
      <c r="T1362" s="1" cm="1">
        <f t="array" ref="T1362">_xlfn.IFS($B$6=1,Q1362*$B$10,AND(P1361=0,P1362&gt;=1),T1361+$B$6*$B$10*$B$8,TRUE,T1361)</f>
        <v>3000</v>
      </c>
      <c r="U1362" s="17">
        <f t="shared" si="109"/>
        <v>132.45033112582783</v>
      </c>
    </row>
    <row r="1363" spans="7:21" x14ac:dyDescent="0.25">
      <c r="G1363" s="15">
        <v>1361</v>
      </c>
      <c r="H1363" s="17">
        <f t="shared" si="105"/>
        <v>22.666666666666668</v>
      </c>
      <c r="I1363" cm="1">
        <f t="array" ref="I1363">_xlfn.IFS(AND(NOT($I1362=0),$J1362),0,NOT($J1362),$I1362+$B$27,TRUE,$I1362)</f>
        <v>1.8999999999999981</v>
      </c>
      <c r="J1363" t="b" cm="1">
        <f t="array" ref="J1363">_xlfn.IFS($I1363&gt;=$C$5-$B$27,TRUE,$P1363&gt;=$B$6,FALSE,TRUE,$J1362)</f>
        <v>0</v>
      </c>
      <c r="K1363" t="b" cm="1">
        <f t="array" ref="K1363">_xlfn.IFS($L1363&gt;=$B$4-$B$27,FALSE,$I1363&gt;=$B$5-$B$27,TRUE,AND($J1363,NOT($K1362)),FALSE,$K1362,TRUE,TRUE,FALSE)</f>
        <v>0</v>
      </c>
      <c r="L1363" cm="1">
        <f t="array" ref="L1363">_xlfn.IFS($K1362,$L1362+$B$27,NOT($K1362),0,TRUE,$K1362)</f>
        <v>0</v>
      </c>
      <c r="M1363" t="b" cm="1">
        <f t="array" ref="M1363">_xlfn.IFS($K1363,FALSE,AND($J1363,NOT($K1363),$P1363&lt;$B$6),TRUE,TRUE,FALSE)</f>
        <v>0</v>
      </c>
      <c r="N1363" cm="1">
        <f t="array" ref="N1363">_xlfn.IFS($N1362&gt;=$C$7-$B$27,0,$M1362,$N1362+$B$27,TRUE,0)</f>
        <v>0</v>
      </c>
      <c r="O1363" t="b" cm="1">
        <f t="array" ref="O1363">_xlfn.IFS(AND($J1363,NOT($K1363),NOT($M1363)),TRUE,$P1363&gt;=$B$6,FALSE,AND($J1363,NOT($K1363),$M1363,$N1363=0),TRUE,TRUE,FALSE)</f>
        <v>0</v>
      </c>
      <c r="P1363" cm="1">
        <f t="array" ref="P1363">_xlfn.IFS(AND($O1362,$P1362&lt;$B$6),$P1362+1,AND(NOT($J1362),$P1362&gt;0),0,TRUE,$P1362)</f>
        <v>0</v>
      </c>
      <c r="Q1363" s="1">
        <f t="shared" si="106"/>
        <v>75</v>
      </c>
      <c r="R1363" s="1">
        <f t="shared" si="107"/>
        <v>3750</v>
      </c>
      <c r="S1363" s="17">
        <f t="shared" si="108"/>
        <v>165.44117647058823</v>
      </c>
      <c r="T1363" s="1" cm="1">
        <f t="array" ref="T1363">_xlfn.IFS($B$6=1,Q1363*$B$10,AND(P1362=0,P1363&gt;=1),T1362+$B$6*$B$10*$B$8,TRUE,T1362)</f>
        <v>3000</v>
      </c>
      <c r="U1363" s="17">
        <f t="shared" si="109"/>
        <v>132.35294117647058</v>
      </c>
    </row>
    <row r="1364" spans="7:21" x14ac:dyDescent="0.25">
      <c r="G1364" s="15">
        <v>1362</v>
      </c>
      <c r="H1364" s="17">
        <f t="shared" si="105"/>
        <v>22.683333333333334</v>
      </c>
      <c r="I1364" cm="1">
        <f t="array" ref="I1364">_xlfn.IFS(AND(NOT($I1363=0),$J1363),0,NOT($J1363),$I1363+$B$27,TRUE,$I1363)</f>
        <v>1.9166666666666647</v>
      </c>
      <c r="J1364" t="b" cm="1">
        <f t="array" ref="J1364">_xlfn.IFS($I1364&gt;=$C$5-$B$27,TRUE,$P1364&gt;=$B$6,FALSE,TRUE,$J1363)</f>
        <v>0</v>
      </c>
      <c r="K1364" t="b" cm="1">
        <f t="array" ref="K1364">_xlfn.IFS($L1364&gt;=$B$4-$B$27,FALSE,$I1364&gt;=$B$5-$B$27,TRUE,AND($J1364,NOT($K1363)),FALSE,$K1363,TRUE,TRUE,FALSE)</f>
        <v>0</v>
      </c>
      <c r="L1364" cm="1">
        <f t="array" ref="L1364">_xlfn.IFS($K1363,$L1363+$B$27,NOT($K1363),0,TRUE,$K1363)</f>
        <v>0</v>
      </c>
      <c r="M1364" t="b" cm="1">
        <f t="array" ref="M1364">_xlfn.IFS($K1364,FALSE,AND($J1364,NOT($K1364),$P1364&lt;$B$6),TRUE,TRUE,FALSE)</f>
        <v>0</v>
      </c>
      <c r="N1364" cm="1">
        <f t="array" ref="N1364">_xlfn.IFS($N1363&gt;=$C$7-$B$27,0,$M1363,$N1363+$B$27,TRUE,0)</f>
        <v>0</v>
      </c>
      <c r="O1364" t="b" cm="1">
        <f t="array" ref="O1364">_xlfn.IFS(AND($J1364,NOT($K1364),NOT($M1364)),TRUE,$P1364&gt;=$B$6,FALSE,AND($J1364,NOT($K1364),$M1364,$N1364=0),TRUE,TRUE,FALSE)</f>
        <v>0</v>
      </c>
      <c r="P1364" cm="1">
        <f t="array" ref="P1364">_xlfn.IFS(AND($O1363,$P1363&lt;$B$6),$P1363+1,AND(NOT($J1363),$P1363&gt;0),0,TRUE,$P1363)</f>
        <v>0</v>
      </c>
      <c r="Q1364" s="1">
        <f t="shared" si="106"/>
        <v>75</v>
      </c>
      <c r="R1364" s="1">
        <f t="shared" si="107"/>
        <v>3750</v>
      </c>
      <c r="S1364" s="17">
        <f t="shared" si="108"/>
        <v>165.31961792799413</v>
      </c>
      <c r="T1364" s="1" cm="1">
        <f t="array" ref="T1364">_xlfn.IFS($B$6=1,Q1364*$B$10,AND(P1363=0,P1364&gt;=1),T1363+$B$6*$B$10*$B$8,TRUE,T1363)</f>
        <v>3000</v>
      </c>
      <c r="U1364" s="17">
        <f t="shared" si="109"/>
        <v>132.25569434239529</v>
      </c>
    </row>
    <row r="1365" spans="7:21" x14ac:dyDescent="0.25">
      <c r="G1365" s="15">
        <v>1363</v>
      </c>
      <c r="H1365" s="17">
        <f t="shared" si="105"/>
        <v>22.7</v>
      </c>
      <c r="I1365" cm="1">
        <f t="array" ref="I1365">_xlfn.IFS(AND(NOT($I1364=0),$J1364),0,NOT($J1364),$I1364+$B$27,TRUE,$I1364)</f>
        <v>1.9333333333333313</v>
      </c>
      <c r="J1365" t="b" cm="1">
        <f t="array" ref="J1365">_xlfn.IFS($I1365&gt;=$C$5-$B$27,TRUE,$P1365&gt;=$B$6,FALSE,TRUE,$J1364)</f>
        <v>0</v>
      </c>
      <c r="K1365" t="b" cm="1">
        <f t="array" ref="K1365">_xlfn.IFS($L1365&gt;=$B$4-$B$27,FALSE,$I1365&gt;=$B$5-$B$27,TRUE,AND($J1365,NOT($K1364)),FALSE,$K1364,TRUE,TRUE,FALSE)</f>
        <v>0</v>
      </c>
      <c r="L1365" cm="1">
        <f t="array" ref="L1365">_xlfn.IFS($K1364,$L1364+$B$27,NOT($K1364),0,TRUE,$K1364)</f>
        <v>0</v>
      </c>
      <c r="M1365" t="b" cm="1">
        <f t="array" ref="M1365">_xlfn.IFS($K1365,FALSE,AND($J1365,NOT($K1365),$P1365&lt;$B$6),TRUE,TRUE,FALSE)</f>
        <v>0</v>
      </c>
      <c r="N1365" cm="1">
        <f t="array" ref="N1365">_xlfn.IFS($N1364&gt;=$C$7-$B$27,0,$M1364,$N1364+$B$27,TRUE,0)</f>
        <v>0</v>
      </c>
      <c r="O1365" t="b" cm="1">
        <f t="array" ref="O1365">_xlfn.IFS(AND($J1365,NOT($K1365),NOT($M1365)),TRUE,$P1365&gt;=$B$6,FALSE,AND($J1365,NOT($K1365),$M1365,$N1365=0),TRUE,TRUE,FALSE)</f>
        <v>0</v>
      </c>
      <c r="P1365" cm="1">
        <f t="array" ref="P1365">_xlfn.IFS(AND($O1364,$P1364&lt;$B$6),$P1364+1,AND(NOT($J1364),$P1364&gt;0),0,TRUE,$P1364)</f>
        <v>0</v>
      </c>
      <c r="Q1365" s="1">
        <f t="shared" si="106"/>
        <v>75</v>
      </c>
      <c r="R1365" s="1">
        <f t="shared" si="107"/>
        <v>3750</v>
      </c>
      <c r="S1365" s="17">
        <f t="shared" si="108"/>
        <v>165.19823788546256</v>
      </c>
      <c r="T1365" s="1" cm="1">
        <f t="array" ref="T1365">_xlfn.IFS($B$6=1,Q1365*$B$10,AND(P1364=0,P1365&gt;=1),T1364+$B$6*$B$10*$B$8,TRUE,T1364)</f>
        <v>3000</v>
      </c>
      <c r="U1365" s="17">
        <f t="shared" si="109"/>
        <v>132.15859030837004</v>
      </c>
    </row>
    <row r="1366" spans="7:21" x14ac:dyDescent="0.25">
      <c r="G1366" s="15">
        <v>1364</v>
      </c>
      <c r="H1366" s="17">
        <f t="shared" si="105"/>
        <v>22.716666666666665</v>
      </c>
      <c r="I1366" cm="1">
        <f t="array" ref="I1366">_xlfn.IFS(AND(NOT($I1365=0),$J1365),0,NOT($J1365),$I1365+$B$27,TRUE,$I1365)</f>
        <v>1.949999999999998</v>
      </c>
      <c r="J1366" t="b" cm="1">
        <f t="array" ref="J1366">_xlfn.IFS($I1366&gt;=$C$5-$B$27,TRUE,$P1366&gt;=$B$6,FALSE,TRUE,$J1365)</f>
        <v>0</v>
      </c>
      <c r="K1366" t="b" cm="1">
        <f t="array" ref="K1366">_xlfn.IFS($L1366&gt;=$B$4-$B$27,FALSE,$I1366&gt;=$B$5-$B$27,TRUE,AND($J1366,NOT($K1365)),FALSE,$K1365,TRUE,TRUE,FALSE)</f>
        <v>0</v>
      </c>
      <c r="L1366" cm="1">
        <f t="array" ref="L1366">_xlfn.IFS($K1365,$L1365+$B$27,NOT($K1365),0,TRUE,$K1365)</f>
        <v>0</v>
      </c>
      <c r="M1366" t="b" cm="1">
        <f t="array" ref="M1366">_xlfn.IFS($K1366,FALSE,AND($J1366,NOT($K1366),$P1366&lt;$B$6),TRUE,TRUE,FALSE)</f>
        <v>0</v>
      </c>
      <c r="N1366" cm="1">
        <f t="array" ref="N1366">_xlfn.IFS($N1365&gt;=$C$7-$B$27,0,$M1365,$N1365+$B$27,TRUE,0)</f>
        <v>0</v>
      </c>
      <c r="O1366" t="b" cm="1">
        <f t="array" ref="O1366">_xlfn.IFS(AND($J1366,NOT($K1366),NOT($M1366)),TRUE,$P1366&gt;=$B$6,FALSE,AND($J1366,NOT($K1366),$M1366,$N1366=0),TRUE,TRUE,FALSE)</f>
        <v>0</v>
      </c>
      <c r="P1366" cm="1">
        <f t="array" ref="P1366">_xlfn.IFS(AND($O1365,$P1365&lt;$B$6),$P1365+1,AND(NOT($J1365),$P1365&gt;0),0,TRUE,$P1365)</f>
        <v>0</v>
      </c>
      <c r="Q1366" s="1">
        <f t="shared" si="106"/>
        <v>75</v>
      </c>
      <c r="R1366" s="1">
        <f t="shared" si="107"/>
        <v>3750</v>
      </c>
      <c r="S1366" s="17">
        <f t="shared" si="108"/>
        <v>165.07703595011006</v>
      </c>
      <c r="T1366" s="1" cm="1">
        <f t="array" ref="T1366">_xlfn.IFS($B$6=1,Q1366*$B$10,AND(P1365=0,P1366&gt;=1),T1365+$B$6*$B$10*$B$8,TRUE,T1365)</f>
        <v>3000</v>
      </c>
      <c r="U1366" s="17">
        <f t="shared" si="109"/>
        <v>132.06162876008804</v>
      </c>
    </row>
    <row r="1367" spans="7:21" x14ac:dyDescent="0.25">
      <c r="G1367" s="15">
        <v>1365</v>
      </c>
      <c r="H1367" s="17">
        <f t="shared" si="105"/>
        <v>22.733333333333334</v>
      </c>
      <c r="I1367" cm="1">
        <f t="array" ref="I1367">_xlfn.IFS(AND(NOT($I1366=0),$J1366),0,NOT($J1366),$I1366+$B$27,TRUE,$I1366)</f>
        <v>1.9666666666666646</v>
      </c>
      <c r="J1367" t="b" cm="1">
        <f t="array" ref="J1367">_xlfn.IFS($I1367&gt;=$C$5-$B$27,TRUE,$P1367&gt;=$B$6,FALSE,TRUE,$J1366)</f>
        <v>0</v>
      </c>
      <c r="K1367" t="b" cm="1">
        <f t="array" ref="K1367">_xlfn.IFS($L1367&gt;=$B$4-$B$27,FALSE,$I1367&gt;=$B$5-$B$27,TRUE,AND($J1367,NOT($K1366)),FALSE,$K1366,TRUE,TRUE,FALSE)</f>
        <v>0</v>
      </c>
      <c r="L1367" cm="1">
        <f t="array" ref="L1367">_xlfn.IFS($K1366,$L1366+$B$27,NOT($K1366),0,TRUE,$K1366)</f>
        <v>0</v>
      </c>
      <c r="M1367" t="b" cm="1">
        <f t="array" ref="M1367">_xlfn.IFS($K1367,FALSE,AND($J1367,NOT($K1367),$P1367&lt;$B$6),TRUE,TRUE,FALSE)</f>
        <v>0</v>
      </c>
      <c r="N1367" cm="1">
        <f t="array" ref="N1367">_xlfn.IFS($N1366&gt;=$C$7-$B$27,0,$M1366,$N1366+$B$27,TRUE,0)</f>
        <v>0</v>
      </c>
      <c r="O1367" t="b" cm="1">
        <f t="array" ref="O1367">_xlfn.IFS(AND($J1367,NOT($K1367),NOT($M1367)),TRUE,$P1367&gt;=$B$6,FALSE,AND($J1367,NOT($K1367),$M1367,$N1367=0),TRUE,TRUE,FALSE)</f>
        <v>0</v>
      </c>
      <c r="P1367" cm="1">
        <f t="array" ref="P1367">_xlfn.IFS(AND($O1366,$P1366&lt;$B$6),$P1366+1,AND(NOT($J1366),$P1366&gt;0),0,TRUE,$P1366)</f>
        <v>0</v>
      </c>
      <c r="Q1367" s="1">
        <f t="shared" si="106"/>
        <v>75</v>
      </c>
      <c r="R1367" s="1">
        <f t="shared" si="107"/>
        <v>3750</v>
      </c>
      <c r="S1367" s="17">
        <f t="shared" si="108"/>
        <v>164.95601173020526</v>
      </c>
      <c r="T1367" s="1" cm="1">
        <f t="array" ref="T1367">_xlfn.IFS($B$6=1,Q1367*$B$10,AND(P1366=0,P1367&gt;=1),T1366+$B$6*$B$10*$B$8,TRUE,T1366)</f>
        <v>3000</v>
      </c>
      <c r="U1367" s="17">
        <f t="shared" si="109"/>
        <v>131.96480938416423</v>
      </c>
    </row>
    <row r="1368" spans="7:21" x14ac:dyDescent="0.25">
      <c r="G1368" s="15">
        <v>1366</v>
      </c>
      <c r="H1368" s="17">
        <f t="shared" si="105"/>
        <v>22.75</v>
      </c>
      <c r="I1368" cm="1">
        <f t="array" ref="I1368">_xlfn.IFS(AND(NOT($I1367=0),$J1367),0,NOT($J1367),$I1367+$B$27,TRUE,$I1367)</f>
        <v>1.9833333333333312</v>
      </c>
      <c r="J1368" t="b" cm="1">
        <f t="array" ref="J1368">_xlfn.IFS($I1368&gt;=$C$5-$B$27,TRUE,$P1368&gt;=$B$6,FALSE,TRUE,$J1367)</f>
        <v>0</v>
      </c>
      <c r="K1368" t="b" cm="1">
        <f t="array" ref="K1368">_xlfn.IFS($L1368&gt;=$B$4-$B$27,FALSE,$I1368&gt;=$B$5-$B$27,TRUE,AND($J1368,NOT($K1367)),FALSE,$K1367,TRUE,TRUE,FALSE)</f>
        <v>0</v>
      </c>
      <c r="L1368" cm="1">
        <f t="array" ref="L1368">_xlfn.IFS($K1367,$L1367+$B$27,NOT($K1367),0,TRUE,$K1367)</f>
        <v>0</v>
      </c>
      <c r="M1368" t="b" cm="1">
        <f t="array" ref="M1368">_xlfn.IFS($K1368,FALSE,AND($J1368,NOT($K1368),$P1368&lt;$B$6),TRUE,TRUE,FALSE)</f>
        <v>0</v>
      </c>
      <c r="N1368" cm="1">
        <f t="array" ref="N1368">_xlfn.IFS($N1367&gt;=$C$7-$B$27,0,$M1367,$N1367+$B$27,TRUE,0)</f>
        <v>0</v>
      </c>
      <c r="O1368" t="b" cm="1">
        <f t="array" ref="O1368">_xlfn.IFS(AND($J1368,NOT($K1368),NOT($M1368)),TRUE,$P1368&gt;=$B$6,FALSE,AND($J1368,NOT($K1368),$M1368,$N1368=0),TRUE,TRUE,FALSE)</f>
        <v>0</v>
      </c>
      <c r="P1368" cm="1">
        <f t="array" ref="P1368">_xlfn.IFS(AND($O1367,$P1367&lt;$B$6),$P1367+1,AND(NOT($J1367),$P1367&gt;0),0,TRUE,$P1367)</f>
        <v>0</v>
      </c>
      <c r="Q1368" s="1">
        <f t="shared" si="106"/>
        <v>75</v>
      </c>
      <c r="R1368" s="1">
        <f t="shared" si="107"/>
        <v>3750</v>
      </c>
      <c r="S1368" s="17">
        <f t="shared" si="108"/>
        <v>164.83516483516485</v>
      </c>
      <c r="T1368" s="1" cm="1">
        <f t="array" ref="T1368">_xlfn.IFS($B$6=1,Q1368*$B$10,AND(P1367=0,P1368&gt;=1),T1367+$B$6*$B$10*$B$8,TRUE,T1367)</f>
        <v>3000</v>
      </c>
      <c r="U1368" s="17">
        <f t="shared" si="109"/>
        <v>131.86813186813185</v>
      </c>
    </row>
    <row r="1369" spans="7:21" x14ac:dyDescent="0.25">
      <c r="G1369" s="15">
        <v>1367</v>
      </c>
      <c r="H1369" s="17">
        <f t="shared" si="105"/>
        <v>22.766666666666666</v>
      </c>
      <c r="I1369" cm="1">
        <f t="array" ref="I1369">_xlfn.IFS(AND(NOT($I1368=0),$J1368),0,NOT($J1368),$I1368+$B$27,TRUE,$I1368)</f>
        <v>1.9999999999999978</v>
      </c>
      <c r="J1369" t="b" cm="1">
        <f t="array" ref="J1369">_xlfn.IFS($I1369&gt;=$C$5-$B$27,TRUE,$P1369&gt;=$B$6,FALSE,TRUE,$J1368)</f>
        <v>0</v>
      </c>
      <c r="K1369" t="b" cm="1">
        <f t="array" ref="K1369">_xlfn.IFS($L1369&gt;=$B$4-$B$27,FALSE,$I1369&gt;=$B$5-$B$27,TRUE,AND($J1369,NOT($K1368)),FALSE,$K1368,TRUE,TRUE,FALSE)</f>
        <v>0</v>
      </c>
      <c r="L1369" cm="1">
        <f t="array" ref="L1369">_xlfn.IFS($K1368,$L1368+$B$27,NOT($K1368),0,TRUE,$K1368)</f>
        <v>0</v>
      </c>
      <c r="M1369" t="b" cm="1">
        <f t="array" ref="M1369">_xlfn.IFS($K1369,FALSE,AND($J1369,NOT($K1369),$P1369&lt;$B$6),TRUE,TRUE,FALSE)</f>
        <v>0</v>
      </c>
      <c r="N1369" cm="1">
        <f t="array" ref="N1369">_xlfn.IFS($N1368&gt;=$C$7-$B$27,0,$M1368,$N1368+$B$27,TRUE,0)</f>
        <v>0</v>
      </c>
      <c r="O1369" t="b" cm="1">
        <f t="array" ref="O1369">_xlfn.IFS(AND($J1369,NOT($K1369),NOT($M1369)),TRUE,$P1369&gt;=$B$6,FALSE,AND($J1369,NOT($K1369),$M1369,$N1369=0),TRUE,TRUE,FALSE)</f>
        <v>0</v>
      </c>
      <c r="P1369" cm="1">
        <f t="array" ref="P1369">_xlfn.IFS(AND($O1368,$P1368&lt;$B$6),$P1368+1,AND(NOT($J1368),$P1368&gt;0),0,TRUE,$P1368)</f>
        <v>0</v>
      </c>
      <c r="Q1369" s="1">
        <f t="shared" si="106"/>
        <v>75</v>
      </c>
      <c r="R1369" s="1">
        <f t="shared" si="107"/>
        <v>3750</v>
      </c>
      <c r="S1369" s="17">
        <f t="shared" si="108"/>
        <v>164.71449487554906</v>
      </c>
      <c r="T1369" s="1" cm="1">
        <f t="array" ref="T1369">_xlfn.IFS($B$6=1,Q1369*$B$10,AND(P1368=0,P1369&gt;=1),T1368+$B$6*$B$10*$B$8,TRUE,T1368)</f>
        <v>3000</v>
      </c>
      <c r="U1369" s="17">
        <f t="shared" si="109"/>
        <v>131.77159590043925</v>
      </c>
    </row>
    <row r="1370" spans="7:21" x14ac:dyDescent="0.25">
      <c r="G1370" s="15">
        <v>1368</v>
      </c>
      <c r="H1370" s="17">
        <f t="shared" si="105"/>
        <v>22.783333333333331</v>
      </c>
      <c r="I1370" cm="1">
        <f t="array" ref="I1370">_xlfn.IFS(AND(NOT($I1369=0),$J1369),0,NOT($J1369),$I1369+$B$27,TRUE,$I1369)</f>
        <v>2.0166666666666644</v>
      </c>
      <c r="J1370" t="b" cm="1">
        <f t="array" ref="J1370">_xlfn.IFS($I1370&gt;=$C$5-$B$27,TRUE,$P1370&gt;=$B$6,FALSE,TRUE,$J1369)</f>
        <v>0</v>
      </c>
      <c r="K1370" t="b" cm="1">
        <f t="array" ref="K1370">_xlfn.IFS($L1370&gt;=$B$4-$B$27,FALSE,$I1370&gt;=$B$5-$B$27,TRUE,AND($J1370,NOT($K1369)),FALSE,$K1369,TRUE,TRUE,FALSE)</f>
        <v>0</v>
      </c>
      <c r="L1370" cm="1">
        <f t="array" ref="L1370">_xlfn.IFS($K1369,$L1369+$B$27,NOT($K1369),0,TRUE,$K1369)</f>
        <v>0</v>
      </c>
      <c r="M1370" t="b" cm="1">
        <f t="array" ref="M1370">_xlfn.IFS($K1370,FALSE,AND($J1370,NOT($K1370),$P1370&lt;$B$6),TRUE,TRUE,FALSE)</f>
        <v>0</v>
      </c>
      <c r="N1370" cm="1">
        <f t="array" ref="N1370">_xlfn.IFS($N1369&gt;=$C$7-$B$27,0,$M1369,$N1369+$B$27,TRUE,0)</f>
        <v>0</v>
      </c>
      <c r="O1370" t="b" cm="1">
        <f t="array" ref="O1370">_xlfn.IFS(AND($J1370,NOT($K1370),NOT($M1370)),TRUE,$P1370&gt;=$B$6,FALSE,AND($J1370,NOT($K1370),$M1370,$N1370=0),TRUE,TRUE,FALSE)</f>
        <v>0</v>
      </c>
      <c r="P1370" cm="1">
        <f t="array" ref="P1370">_xlfn.IFS(AND($O1369,$P1369&lt;$B$6),$P1369+1,AND(NOT($J1369),$P1369&gt;0),0,TRUE,$P1369)</f>
        <v>0</v>
      </c>
      <c r="Q1370" s="1">
        <f t="shared" si="106"/>
        <v>75</v>
      </c>
      <c r="R1370" s="1">
        <f t="shared" si="107"/>
        <v>3750</v>
      </c>
      <c r="S1370" s="17">
        <f t="shared" si="108"/>
        <v>164.59400146305779</v>
      </c>
      <c r="T1370" s="1" cm="1">
        <f t="array" ref="T1370">_xlfn.IFS($B$6=1,Q1370*$B$10,AND(P1369=0,P1370&gt;=1),T1369+$B$6*$B$10*$B$8,TRUE,T1369)</f>
        <v>3000</v>
      </c>
      <c r="U1370" s="17">
        <f t="shared" si="109"/>
        <v>131.67520117044626</v>
      </c>
    </row>
    <row r="1371" spans="7:21" x14ac:dyDescent="0.25">
      <c r="G1371" s="15">
        <v>1369</v>
      </c>
      <c r="H1371" s="17">
        <f t="shared" si="105"/>
        <v>22.8</v>
      </c>
      <c r="I1371" cm="1">
        <f t="array" ref="I1371">_xlfn.IFS(AND(NOT($I1370=0),$J1370),0,NOT($J1370),$I1370+$B$27,TRUE,$I1370)</f>
        <v>2.033333333333331</v>
      </c>
      <c r="J1371" t="b" cm="1">
        <f t="array" ref="J1371">_xlfn.IFS($I1371&gt;=$C$5-$B$27,TRUE,$P1371&gt;=$B$6,FALSE,TRUE,$J1370)</f>
        <v>0</v>
      </c>
      <c r="K1371" t="b" cm="1">
        <f t="array" ref="K1371">_xlfn.IFS($L1371&gt;=$B$4-$B$27,FALSE,$I1371&gt;=$B$5-$B$27,TRUE,AND($J1371,NOT($K1370)),FALSE,$K1370,TRUE,TRUE,FALSE)</f>
        <v>0</v>
      </c>
      <c r="L1371" cm="1">
        <f t="array" ref="L1371">_xlfn.IFS($K1370,$L1370+$B$27,NOT($K1370),0,TRUE,$K1370)</f>
        <v>0</v>
      </c>
      <c r="M1371" t="b" cm="1">
        <f t="array" ref="M1371">_xlfn.IFS($K1371,FALSE,AND($J1371,NOT($K1371),$P1371&lt;$B$6),TRUE,TRUE,FALSE)</f>
        <v>0</v>
      </c>
      <c r="N1371" cm="1">
        <f t="array" ref="N1371">_xlfn.IFS($N1370&gt;=$C$7-$B$27,0,$M1370,$N1370+$B$27,TRUE,0)</f>
        <v>0</v>
      </c>
      <c r="O1371" t="b" cm="1">
        <f t="array" ref="O1371">_xlfn.IFS(AND($J1371,NOT($K1371),NOT($M1371)),TRUE,$P1371&gt;=$B$6,FALSE,AND($J1371,NOT($K1371),$M1371,$N1371=0),TRUE,TRUE,FALSE)</f>
        <v>0</v>
      </c>
      <c r="P1371" cm="1">
        <f t="array" ref="P1371">_xlfn.IFS(AND($O1370,$P1370&lt;$B$6),$P1370+1,AND(NOT($J1370),$P1370&gt;0),0,TRUE,$P1370)</f>
        <v>0</v>
      </c>
      <c r="Q1371" s="1">
        <f t="shared" si="106"/>
        <v>75</v>
      </c>
      <c r="R1371" s="1">
        <f t="shared" si="107"/>
        <v>3750</v>
      </c>
      <c r="S1371" s="17">
        <f t="shared" si="108"/>
        <v>164.4736842105263</v>
      </c>
      <c r="T1371" s="1" cm="1">
        <f t="array" ref="T1371">_xlfn.IFS($B$6=1,Q1371*$B$10,AND(P1370=0,P1371&gt;=1),T1370+$B$6*$B$10*$B$8,TRUE,T1370)</f>
        <v>3000</v>
      </c>
      <c r="U1371" s="17">
        <f t="shared" si="109"/>
        <v>131.57894736842104</v>
      </c>
    </row>
    <row r="1372" spans="7:21" x14ac:dyDescent="0.25">
      <c r="G1372" s="15">
        <v>1370</v>
      </c>
      <c r="H1372" s="17">
        <f t="shared" si="105"/>
        <v>22.816666666666666</v>
      </c>
      <c r="I1372" cm="1">
        <f t="array" ref="I1372">_xlfn.IFS(AND(NOT($I1371=0),$J1371),0,NOT($J1371),$I1371+$B$27,TRUE,$I1371)</f>
        <v>2.0499999999999976</v>
      </c>
      <c r="J1372" t="b" cm="1">
        <f t="array" ref="J1372">_xlfn.IFS($I1372&gt;=$C$5-$B$27,TRUE,$P1372&gt;=$B$6,FALSE,TRUE,$J1371)</f>
        <v>0</v>
      </c>
      <c r="K1372" t="b" cm="1">
        <f t="array" ref="K1372">_xlfn.IFS($L1372&gt;=$B$4-$B$27,FALSE,$I1372&gt;=$B$5-$B$27,TRUE,AND($J1372,NOT($K1371)),FALSE,$K1371,TRUE,TRUE,FALSE)</f>
        <v>0</v>
      </c>
      <c r="L1372" cm="1">
        <f t="array" ref="L1372">_xlfn.IFS($K1371,$L1371+$B$27,NOT($K1371),0,TRUE,$K1371)</f>
        <v>0</v>
      </c>
      <c r="M1372" t="b" cm="1">
        <f t="array" ref="M1372">_xlfn.IFS($K1372,FALSE,AND($J1372,NOT($K1372),$P1372&lt;$B$6),TRUE,TRUE,FALSE)</f>
        <v>0</v>
      </c>
      <c r="N1372" cm="1">
        <f t="array" ref="N1372">_xlfn.IFS($N1371&gt;=$C$7-$B$27,0,$M1371,$N1371+$B$27,TRUE,0)</f>
        <v>0</v>
      </c>
      <c r="O1372" t="b" cm="1">
        <f t="array" ref="O1372">_xlfn.IFS(AND($J1372,NOT($K1372),NOT($M1372)),TRUE,$P1372&gt;=$B$6,FALSE,AND($J1372,NOT($K1372),$M1372,$N1372=0),TRUE,TRUE,FALSE)</f>
        <v>0</v>
      </c>
      <c r="P1372" cm="1">
        <f t="array" ref="P1372">_xlfn.IFS(AND($O1371,$P1371&lt;$B$6),$P1371+1,AND(NOT($J1371),$P1371&gt;0),0,TRUE,$P1371)</f>
        <v>0</v>
      </c>
      <c r="Q1372" s="1">
        <f t="shared" si="106"/>
        <v>75</v>
      </c>
      <c r="R1372" s="1">
        <f t="shared" si="107"/>
        <v>3750</v>
      </c>
      <c r="S1372" s="17">
        <f t="shared" si="108"/>
        <v>164.35354273192112</v>
      </c>
      <c r="T1372" s="1" cm="1">
        <f t="array" ref="T1372">_xlfn.IFS($B$6=1,Q1372*$B$10,AND(P1371=0,P1372&gt;=1),T1371+$B$6*$B$10*$B$8,TRUE,T1371)</f>
        <v>3000</v>
      </c>
      <c r="U1372" s="17">
        <f t="shared" si="109"/>
        <v>131.48283418553689</v>
      </c>
    </row>
    <row r="1373" spans="7:21" x14ac:dyDescent="0.25">
      <c r="G1373" s="15">
        <v>1371</v>
      </c>
      <c r="H1373" s="17">
        <f t="shared" si="105"/>
        <v>22.833333333333332</v>
      </c>
      <c r="I1373" cm="1">
        <f t="array" ref="I1373">_xlfn.IFS(AND(NOT($I1372=0),$J1372),0,NOT($J1372),$I1372+$B$27,TRUE,$I1372)</f>
        <v>2.0666666666666642</v>
      </c>
      <c r="J1373" t="b" cm="1">
        <f t="array" ref="J1373">_xlfn.IFS($I1373&gt;=$C$5-$B$27,TRUE,$P1373&gt;=$B$6,FALSE,TRUE,$J1372)</f>
        <v>0</v>
      </c>
      <c r="K1373" t="b" cm="1">
        <f t="array" ref="K1373">_xlfn.IFS($L1373&gt;=$B$4-$B$27,FALSE,$I1373&gt;=$B$5-$B$27,TRUE,AND($J1373,NOT($K1372)),FALSE,$K1372,TRUE,TRUE,FALSE)</f>
        <v>0</v>
      </c>
      <c r="L1373" cm="1">
        <f t="array" ref="L1373">_xlfn.IFS($K1372,$L1372+$B$27,NOT($K1372),0,TRUE,$K1372)</f>
        <v>0</v>
      </c>
      <c r="M1373" t="b" cm="1">
        <f t="array" ref="M1373">_xlfn.IFS($K1373,FALSE,AND($J1373,NOT($K1373),$P1373&lt;$B$6),TRUE,TRUE,FALSE)</f>
        <v>0</v>
      </c>
      <c r="N1373" cm="1">
        <f t="array" ref="N1373">_xlfn.IFS($N1372&gt;=$C$7-$B$27,0,$M1372,$N1372+$B$27,TRUE,0)</f>
        <v>0</v>
      </c>
      <c r="O1373" t="b" cm="1">
        <f t="array" ref="O1373">_xlfn.IFS(AND($J1373,NOT($K1373),NOT($M1373)),TRUE,$P1373&gt;=$B$6,FALSE,AND($J1373,NOT($K1373),$M1373,$N1373=0),TRUE,TRUE,FALSE)</f>
        <v>0</v>
      </c>
      <c r="P1373" cm="1">
        <f t="array" ref="P1373">_xlfn.IFS(AND($O1372,$P1372&lt;$B$6),$P1372+1,AND(NOT($J1372),$P1372&gt;0),0,TRUE,$P1372)</f>
        <v>0</v>
      </c>
      <c r="Q1373" s="1">
        <f t="shared" si="106"/>
        <v>75</v>
      </c>
      <c r="R1373" s="1">
        <f t="shared" si="107"/>
        <v>3750</v>
      </c>
      <c r="S1373" s="17">
        <f t="shared" si="108"/>
        <v>164.23357664233578</v>
      </c>
      <c r="T1373" s="1" cm="1">
        <f t="array" ref="T1373">_xlfn.IFS($B$6=1,Q1373*$B$10,AND(P1372=0,P1373&gt;=1),T1372+$B$6*$B$10*$B$8,TRUE,T1372)</f>
        <v>3000</v>
      </c>
      <c r="U1373" s="17">
        <f t="shared" si="109"/>
        <v>131.38686131386862</v>
      </c>
    </row>
    <row r="1374" spans="7:21" x14ac:dyDescent="0.25">
      <c r="G1374" s="15">
        <v>1372</v>
      </c>
      <c r="H1374" s="17">
        <f t="shared" si="105"/>
        <v>22.85</v>
      </c>
      <c r="I1374" cm="1">
        <f t="array" ref="I1374">_xlfn.IFS(AND(NOT($I1373=0),$J1373),0,NOT($J1373),$I1373+$B$27,TRUE,$I1373)</f>
        <v>2.0833333333333308</v>
      </c>
      <c r="J1374" t="b" cm="1">
        <f t="array" ref="J1374">_xlfn.IFS($I1374&gt;=$C$5-$B$27,TRUE,$P1374&gt;=$B$6,FALSE,TRUE,$J1373)</f>
        <v>0</v>
      </c>
      <c r="K1374" t="b" cm="1">
        <f t="array" ref="K1374">_xlfn.IFS($L1374&gt;=$B$4-$B$27,FALSE,$I1374&gt;=$B$5-$B$27,TRUE,AND($J1374,NOT($K1373)),FALSE,$K1373,TRUE,TRUE,FALSE)</f>
        <v>0</v>
      </c>
      <c r="L1374" cm="1">
        <f t="array" ref="L1374">_xlfn.IFS($K1373,$L1373+$B$27,NOT($K1373),0,TRUE,$K1373)</f>
        <v>0</v>
      </c>
      <c r="M1374" t="b" cm="1">
        <f t="array" ref="M1374">_xlfn.IFS($K1374,FALSE,AND($J1374,NOT($K1374),$P1374&lt;$B$6),TRUE,TRUE,FALSE)</f>
        <v>0</v>
      </c>
      <c r="N1374" cm="1">
        <f t="array" ref="N1374">_xlfn.IFS($N1373&gt;=$C$7-$B$27,0,$M1373,$N1373+$B$27,TRUE,0)</f>
        <v>0</v>
      </c>
      <c r="O1374" t="b" cm="1">
        <f t="array" ref="O1374">_xlfn.IFS(AND($J1374,NOT($K1374),NOT($M1374)),TRUE,$P1374&gt;=$B$6,FALSE,AND($J1374,NOT($K1374),$M1374,$N1374=0),TRUE,TRUE,FALSE)</f>
        <v>0</v>
      </c>
      <c r="P1374" cm="1">
        <f t="array" ref="P1374">_xlfn.IFS(AND($O1373,$P1373&lt;$B$6),$P1373+1,AND(NOT($J1373),$P1373&gt;0),0,TRUE,$P1373)</f>
        <v>0</v>
      </c>
      <c r="Q1374" s="1">
        <f t="shared" si="106"/>
        <v>75</v>
      </c>
      <c r="R1374" s="1">
        <f t="shared" si="107"/>
        <v>3750</v>
      </c>
      <c r="S1374" s="17">
        <f t="shared" si="108"/>
        <v>164.11378555798686</v>
      </c>
      <c r="T1374" s="1" cm="1">
        <f t="array" ref="T1374">_xlfn.IFS($B$6=1,Q1374*$B$10,AND(P1373=0,P1374&gt;=1),T1373+$B$6*$B$10*$B$8,TRUE,T1373)</f>
        <v>3000</v>
      </c>
      <c r="U1374" s="17">
        <f t="shared" si="109"/>
        <v>131.29102844638948</v>
      </c>
    </row>
    <row r="1375" spans="7:21" x14ac:dyDescent="0.25">
      <c r="G1375" s="15">
        <v>1373</v>
      </c>
      <c r="H1375" s="17">
        <f t="shared" si="105"/>
        <v>22.866666666666667</v>
      </c>
      <c r="I1375" cm="1">
        <f t="array" ref="I1375">_xlfn.IFS(AND(NOT($I1374=0),$J1374),0,NOT($J1374),$I1374+$B$27,TRUE,$I1374)</f>
        <v>2.0999999999999974</v>
      </c>
      <c r="J1375" t="b" cm="1">
        <f t="array" ref="J1375">_xlfn.IFS($I1375&gt;=$C$5-$B$27,TRUE,$P1375&gt;=$B$6,FALSE,TRUE,$J1374)</f>
        <v>0</v>
      </c>
      <c r="K1375" t="b" cm="1">
        <f t="array" ref="K1375">_xlfn.IFS($L1375&gt;=$B$4-$B$27,FALSE,$I1375&gt;=$B$5-$B$27,TRUE,AND($J1375,NOT($K1374)),FALSE,$K1374,TRUE,TRUE,FALSE)</f>
        <v>0</v>
      </c>
      <c r="L1375" cm="1">
        <f t="array" ref="L1375">_xlfn.IFS($K1374,$L1374+$B$27,NOT($K1374),0,TRUE,$K1374)</f>
        <v>0</v>
      </c>
      <c r="M1375" t="b" cm="1">
        <f t="array" ref="M1375">_xlfn.IFS($K1375,FALSE,AND($J1375,NOT($K1375),$P1375&lt;$B$6),TRUE,TRUE,FALSE)</f>
        <v>0</v>
      </c>
      <c r="N1375" cm="1">
        <f t="array" ref="N1375">_xlfn.IFS($N1374&gt;=$C$7-$B$27,0,$M1374,$N1374+$B$27,TRUE,0)</f>
        <v>0</v>
      </c>
      <c r="O1375" t="b" cm="1">
        <f t="array" ref="O1375">_xlfn.IFS(AND($J1375,NOT($K1375),NOT($M1375)),TRUE,$P1375&gt;=$B$6,FALSE,AND($J1375,NOT($K1375),$M1375,$N1375=0),TRUE,TRUE,FALSE)</f>
        <v>0</v>
      </c>
      <c r="P1375" cm="1">
        <f t="array" ref="P1375">_xlfn.IFS(AND($O1374,$P1374&lt;$B$6),$P1374+1,AND(NOT($J1374),$P1374&gt;0),0,TRUE,$P1374)</f>
        <v>0</v>
      </c>
      <c r="Q1375" s="1">
        <f t="shared" si="106"/>
        <v>75</v>
      </c>
      <c r="R1375" s="1">
        <f t="shared" si="107"/>
        <v>3750</v>
      </c>
      <c r="S1375" s="17">
        <f t="shared" si="108"/>
        <v>163.9941690962099</v>
      </c>
      <c r="T1375" s="1" cm="1">
        <f t="array" ref="T1375">_xlfn.IFS($B$6=1,Q1375*$B$10,AND(P1374=0,P1375&gt;=1),T1374+$B$6*$B$10*$B$8,TRUE,T1374)</f>
        <v>3000</v>
      </c>
      <c r="U1375" s="17">
        <f t="shared" si="109"/>
        <v>131.19533527696794</v>
      </c>
    </row>
    <row r="1376" spans="7:21" x14ac:dyDescent="0.25">
      <c r="G1376" s="15">
        <v>1374</v>
      </c>
      <c r="H1376" s="17">
        <f t="shared" si="105"/>
        <v>22.883333333333333</v>
      </c>
      <c r="I1376" cm="1">
        <f t="array" ref="I1376">_xlfn.IFS(AND(NOT($I1375=0),$J1375),0,NOT($J1375),$I1375+$B$27,TRUE,$I1375)</f>
        <v>2.116666666666664</v>
      </c>
      <c r="J1376" t="b" cm="1">
        <f t="array" ref="J1376">_xlfn.IFS($I1376&gt;=$C$5-$B$27,TRUE,$P1376&gt;=$B$6,FALSE,TRUE,$J1375)</f>
        <v>0</v>
      </c>
      <c r="K1376" t="b" cm="1">
        <f t="array" ref="K1376">_xlfn.IFS($L1376&gt;=$B$4-$B$27,FALSE,$I1376&gt;=$B$5-$B$27,TRUE,AND($J1376,NOT($K1375)),FALSE,$K1375,TRUE,TRUE,FALSE)</f>
        <v>0</v>
      </c>
      <c r="L1376" cm="1">
        <f t="array" ref="L1376">_xlfn.IFS($K1375,$L1375+$B$27,NOT($K1375),0,TRUE,$K1375)</f>
        <v>0</v>
      </c>
      <c r="M1376" t="b" cm="1">
        <f t="array" ref="M1376">_xlfn.IFS($K1376,FALSE,AND($J1376,NOT($K1376),$P1376&lt;$B$6),TRUE,TRUE,FALSE)</f>
        <v>0</v>
      </c>
      <c r="N1376" cm="1">
        <f t="array" ref="N1376">_xlfn.IFS($N1375&gt;=$C$7-$B$27,0,$M1375,$N1375+$B$27,TRUE,0)</f>
        <v>0</v>
      </c>
      <c r="O1376" t="b" cm="1">
        <f t="array" ref="O1376">_xlfn.IFS(AND($J1376,NOT($K1376),NOT($M1376)),TRUE,$P1376&gt;=$B$6,FALSE,AND($J1376,NOT($K1376),$M1376,$N1376=0),TRUE,TRUE,FALSE)</f>
        <v>0</v>
      </c>
      <c r="P1376" cm="1">
        <f t="array" ref="P1376">_xlfn.IFS(AND($O1375,$P1375&lt;$B$6),$P1375+1,AND(NOT($J1375),$P1375&gt;0),0,TRUE,$P1375)</f>
        <v>0</v>
      </c>
      <c r="Q1376" s="1">
        <f t="shared" si="106"/>
        <v>75</v>
      </c>
      <c r="R1376" s="1">
        <f t="shared" si="107"/>
        <v>3750</v>
      </c>
      <c r="S1376" s="17">
        <f t="shared" si="108"/>
        <v>163.87472687545522</v>
      </c>
      <c r="T1376" s="1" cm="1">
        <f t="array" ref="T1376">_xlfn.IFS($B$6=1,Q1376*$B$10,AND(P1375=0,P1376&gt;=1),T1375+$B$6*$B$10*$B$8,TRUE,T1375)</f>
        <v>3000</v>
      </c>
      <c r="U1376" s="17">
        <f t="shared" si="109"/>
        <v>131.09978150036417</v>
      </c>
    </row>
    <row r="1377" spans="7:21" x14ac:dyDescent="0.25">
      <c r="G1377" s="15">
        <v>1375</v>
      </c>
      <c r="H1377" s="17">
        <f t="shared" si="105"/>
        <v>22.9</v>
      </c>
      <c r="I1377" cm="1">
        <f t="array" ref="I1377">_xlfn.IFS(AND(NOT($I1376=0),$J1376),0,NOT($J1376),$I1376+$B$27,TRUE,$I1376)</f>
        <v>2.1333333333333306</v>
      </c>
      <c r="J1377" t="b" cm="1">
        <f t="array" ref="J1377">_xlfn.IFS($I1377&gt;=$C$5-$B$27,TRUE,$P1377&gt;=$B$6,FALSE,TRUE,$J1376)</f>
        <v>0</v>
      </c>
      <c r="K1377" t="b" cm="1">
        <f t="array" ref="K1377">_xlfn.IFS($L1377&gt;=$B$4-$B$27,FALSE,$I1377&gt;=$B$5-$B$27,TRUE,AND($J1377,NOT($K1376)),FALSE,$K1376,TRUE,TRUE,FALSE)</f>
        <v>0</v>
      </c>
      <c r="L1377" cm="1">
        <f t="array" ref="L1377">_xlfn.IFS($K1376,$L1376+$B$27,NOT($K1376),0,TRUE,$K1376)</f>
        <v>0</v>
      </c>
      <c r="M1377" t="b" cm="1">
        <f t="array" ref="M1377">_xlfn.IFS($K1377,FALSE,AND($J1377,NOT($K1377),$P1377&lt;$B$6),TRUE,TRUE,FALSE)</f>
        <v>0</v>
      </c>
      <c r="N1377" cm="1">
        <f t="array" ref="N1377">_xlfn.IFS($N1376&gt;=$C$7-$B$27,0,$M1376,$N1376+$B$27,TRUE,0)</f>
        <v>0</v>
      </c>
      <c r="O1377" t="b" cm="1">
        <f t="array" ref="O1377">_xlfn.IFS(AND($J1377,NOT($K1377),NOT($M1377)),TRUE,$P1377&gt;=$B$6,FALSE,AND($J1377,NOT($K1377),$M1377,$N1377=0),TRUE,TRUE,FALSE)</f>
        <v>0</v>
      </c>
      <c r="P1377" cm="1">
        <f t="array" ref="P1377">_xlfn.IFS(AND($O1376,$P1376&lt;$B$6),$P1376+1,AND(NOT($J1376),$P1376&gt;0),0,TRUE,$P1376)</f>
        <v>0</v>
      </c>
      <c r="Q1377" s="1">
        <f t="shared" si="106"/>
        <v>75</v>
      </c>
      <c r="R1377" s="1">
        <f t="shared" si="107"/>
        <v>3750</v>
      </c>
      <c r="S1377" s="17">
        <f t="shared" si="108"/>
        <v>163.75545851528386</v>
      </c>
      <c r="T1377" s="1" cm="1">
        <f t="array" ref="T1377">_xlfn.IFS($B$6=1,Q1377*$B$10,AND(P1376=0,P1377&gt;=1),T1376+$B$6*$B$10*$B$8,TRUE,T1376)</f>
        <v>3000</v>
      </c>
      <c r="U1377" s="17">
        <f t="shared" si="109"/>
        <v>131.00436681222709</v>
      </c>
    </row>
    <row r="1378" spans="7:21" x14ac:dyDescent="0.25">
      <c r="G1378" s="15">
        <v>1376</v>
      </c>
      <c r="H1378" s="17">
        <f t="shared" si="105"/>
        <v>22.916666666666668</v>
      </c>
      <c r="I1378" cm="1">
        <f t="array" ref="I1378">_xlfn.IFS(AND(NOT($I1377=0),$J1377),0,NOT($J1377),$I1377+$B$27,TRUE,$I1377)</f>
        <v>2.1499999999999972</v>
      </c>
      <c r="J1378" t="b" cm="1">
        <f t="array" ref="J1378">_xlfn.IFS($I1378&gt;=$C$5-$B$27,TRUE,$P1378&gt;=$B$6,FALSE,TRUE,$J1377)</f>
        <v>0</v>
      </c>
      <c r="K1378" t="b" cm="1">
        <f t="array" ref="K1378">_xlfn.IFS($L1378&gt;=$B$4-$B$27,FALSE,$I1378&gt;=$B$5-$B$27,TRUE,AND($J1378,NOT($K1377)),FALSE,$K1377,TRUE,TRUE,FALSE)</f>
        <v>0</v>
      </c>
      <c r="L1378" cm="1">
        <f t="array" ref="L1378">_xlfn.IFS($K1377,$L1377+$B$27,NOT($K1377),0,TRUE,$K1377)</f>
        <v>0</v>
      </c>
      <c r="M1378" t="b" cm="1">
        <f t="array" ref="M1378">_xlfn.IFS($K1378,FALSE,AND($J1378,NOT($K1378),$P1378&lt;$B$6),TRUE,TRUE,FALSE)</f>
        <v>0</v>
      </c>
      <c r="N1378" cm="1">
        <f t="array" ref="N1378">_xlfn.IFS($N1377&gt;=$C$7-$B$27,0,$M1377,$N1377+$B$27,TRUE,0)</f>
        <v>0</v>
      </c>
      <c r="O1378" t="b" cm="1">
        <f t="array" ref="O1378">_xlfn.IFS(AND($J1378,NOT($K1378),NOT($M1378)),TRUE,$P1378&gt;=$B$6,FALSE,AND($J1378,NOT($K1378),$M1378,$N1378=0),TRUE,TRUE,FALSE)</f>
        <v>0</v>
      </c>
      <c r="P1378" cm="1">
        <f t="array" ref="P1378">_xlfn.IFS(AND($O1377,$P1377&lt;$B$6),$P1377+1,AND(NOT($J1377),$P1377&gt;0),0,TRUE,$P1377)</f>
        <v>0</v>
      </c>
      <c r="Q1378" s="1">
        <f t="shared" si="106"/>
        <v>75</v>
      </c>
      <c r="R1378" s="1">
        <f t="shared" si="107"/>
        <v>3750</v>
      </c>
      <c r="S1378" s="17">
        <f t="shared" si="108"/>
        <v>163.63636363636363</v>
      </c>
      <c r="T1378" s="1" cm="1">
        <f t="array" ref="T1378">_xlfn.IFS($B$6=1,Q1378*$B$10,AND(P1377=0,P1378&gt;=1),T1377+$B$6*$B$10*$B$8,TRUE,T1377)</f>
        <v>3000</v>
      </c>
      <c r="U1378" s="17">
        <f t="shared" si="109"/>
        <v>130.90909090909091</v>
      </c>
    </row>
    <row r="1379" spans="7:21" x14ac:dyDescent="0.25">
      <c r="G1379" s="15">
        <v>1377</v>
      </c>
      <c r="H1379" s="17">
        <f t="shared" si="105"/>
        <v>22.933333333333334</v>
      </c>
      <c r="I1379" cm="1">
        <f t="array" ref="I1379">_xlfn.IFS(AND(NOT($I1378=0),$J1378),0,NOT($J1378),$I1378+$B$27,TRUE,$I1378)</f>
        <v>2.1666666666666639</v>
      </c>
      <c r="J1379" t="b" cm="1">
        <f t="array" ref="J1379">_xlfn.IFS($I1379&gt;=$C$5-$B$27,TRUE,$P1379&gt;=$B$6,FALSE,TRUE,$J1378)</f>
        <v>0</v>
      </c>
      <c r="K1379" t="b" cm="1">
        <f t="array" ref="K1379">_xlfn.IFS($L1379&gt;=$B$4-$B$27,FALSE,$I1379&gt;=$B$5-$B$27,TRUE,AND($J1379,NOT($K1378)),FALSE,$K1378,TRUE,TRUE,FALSE)</f>
        <v>0</v>
      </c>
      <c r="L1379" cm="1">
        <f t="array" ref="L1379">_xlfn.IFS($K1378,$L1378+$B$27,NOT($K1378),0,TRUE,$K1378)</f>
        <v>0</v>
      </c>
      <c r="M1379" t="b" cm="1">
        <f t="array" ref="M1379">_xlfn.IFS($K1379,FALSE,AND($J1379,NOT($K1379),$P1379&lt;$B$6),TRUE,TRUE,FALSE)</f>
        <v>0</v>
      </c>
      <c r="N1379" cm="1">
        <f t="array" ref="N1379">_xlfn.IFS($N1378&gt;=$C$7-$B$27,0,$M1378,$N1378+$B$27,TRUE,0)</f>
        <v>0</v>
      </c>
      <c r="O1379" t="b" cm="1">
        <f t="array" ref="O1379">_xlfn.IFS(AND($J1379,NOT($K1379),NOT($M1379)),TRUE,$P1379&gt;=$B$6,FALSE,AND($J1379,NOT($K1379),$M1379,$N1379=0),TRUE,TRUE,FALSE)</f>
        <v>0</v>
      </c>
      <c r="P1379" cm="1">
        <f t="array" ref="P1379">_xlfn.IFS(AND($O1378,$P1378&lt;$B$6),$P1378+1,AND(NOT($J1378),$P1378&gt;0),0,TRUE,$P1378)</f>
        <v>0</v>
      </c>
      <c r="Q1379" s="1">
        <f t="shared" si="106"/>
        <v>75</v>
      </c>
      <c r="R1379" s="1">
        <f t="shared" si="107"/>
        <v>3750</v>
      </c>
      <c r="S1379" s="17">
        <f t="shared" si="108"/>
        <v>163.51744186046511</v>
      </c>
      <c r="T1379" s="1" cm="1">
        <f t="array" ref="T1379">_xlfn.IFS($B$6=1,Q1379*$B$10,AND(P1378=0,P1379&gt;=1),T1378+$B$6*$B$10*$B$8,TRUE,T1378)</f>
        <v>3000</v>
      </c>
      <c r="U1379" s="17">
        <f t="shared" si="109"/>
        <v>130.81395348837208</v>
      </c>
    </row>
    <row r="1380" spans="7:21" x14ac:dyDescent="0.25">
      <c r="G1380" s="15">
        <v>1378</v>
      </c>
      <c r="H1380" s="17">
        <f t="shared" si="105"/>
        <v>22.95</v>
      </c>
      <c r="I1380" cm="1">
        <f t="array" ref="I1380">_xlfn.IFS(AND(NOT($I1379=0),$J1379),0,NOT($J1379),$I1379+$B$27,TRUE,$I1379)</f>
        <v>2.1833333333333305</v>
      </c>
      <c r="J1380" t="b" cm="1">
        <f t="array" ref="J1380">_xlfn.IFS($I1380&gt;=$C$5-$B$27,TRUE,$P1380&gt;=$B$6,FALSE,TRUE,$J1379)</f>
        <v>0</v>
      </c>
      <c r="K1380" t="b" cm="1">
        <f t="array" ref="K1380">_xlfn.IFS($L1380&gt;=$B$4-$B$27,FALSE,$I1380&gt;=$B$5-$B$27,TRUE,AND($J1380,NOT($K1379)),FALSE,$K1379,TRUE,TRUE,FALSE)</f>
        <v>0</v>
      </c>
      <c r="L1380" cm="1">
        <f t="array" ref="L1380">_xlfn.IFS($K1379,$L1379+$B$27,NOT($K1379),0,TRUE,$K1379)</f>
        <v>0</v>
      </c>
      <c r="M1380" t="b" cm="1">
        <f t="array" ref="M1380">_xlfn.IFS($K1380,FALSE,AND($J1380,NOT($K1380),$P1380&lt;$B$6),TRUE,TRUE,FALSE)</f>
        <v>0</v>
      </c>
      <c r="N1380" cm="1">
        <f t="array" ref="N1380">_xlfn.IFS($N1379&gt;=$C$7-$B$27,0,$M1379,$N1379+$B$27,TRUE,0)</f>
        <v>0</v>
      </c>
      <c r="O1380" t="b" cm="1">
        <f t="array" ref="O1380">_xlfn.IFS(AND($J1380,NOT($K1380),NOT($M1380)),TRUE,$P1380&gt;=$B$6,FALSE,AND($J1380,NOT($K1380),$M1380,$N1380=0),TRUE,TRUE,FALSE)</f>
        <v>0</v>
      </c>
      <c r="P1380" cm="1">
        <f t="array" ref="P1380">_xlfn.IFS(AND($O1379,$P1379&lt;$B$6),$P1379+1,AND(NOT($J1379),$P1379&gt;0),0,TRUE,$P1379)</f>
        <v>0</v>
      </c>
      <c r="Q1380" s="1">
        <f t="shared" si="106"/>
        <v>75</v>
      </c>
      <c r="R1380" s="1">
        <f t="shared" si="107"/>
        <v>3750</v>
      </c>
      <c r="S1380" s="17">
        <f t="shared" si="108"/>
        <v>163.39869281045753</v>
      </c>
      <c r="T1380" s="1" cm="1">
        <f t="array" ref="T1380">_xlfn.IFS($B$6=1,Q1380*$B$10,AND(P1379=0,P1380&gt;=1),T1379+$B$6*$B$10*$B$8,TRUE,T1379)</f>
        <v>3000</v>
      </c>
      <c r="U1380" s="17">
        <f t="shared" si="109"/>
        <v>130.718954248366</v>
      </c>
    </row>
    <row r="1381" spans="7:21" x14ac:dyDescent="0.25">
      <c r="G1381" s="15">
        <v>1379</v>
      </c>
      <c r="H1381" s="17">
        <f t="shared" si="105"/>
        <v>22.966666666666665</v>
      </c>
      <c r="I1381" cm="1">
        <f t="array" ref="I1381">_xlfn.IFS(AND(NOT($I1380=0),$J1380),0,NOT($J1380),$I1380+$B$27,TRUE,$I1380)</f>
        <v>2.1999999999999971</v>
      </c>
      <c r="J1381" t="b" cm="1">
        <f t="array" ref="J1381">_xlfn.IFS($I1381&gt;=$C$5-$B$27,TRUE,$P1381&gt;=$B$6,FALSE,TRUE,$J1380)</f>
        <v>0</v>
      </c>
      <c r="K1381" t="b" cm="1">
        <f t="array" ref="K1381">_xlfn.IFS($L1381&gt;=$B$4-$B$27,FALSE,$I1381&gt;=$B$5-$B$27,TRUE,AND($J1381,NOT($K1380)),FALSE,$K1380,TRUE,TRUE,FALSE)</f>
        <v>0</v>
      </c>
      <c r="L1381" cm="1">
        <f t="array" ref="L1381">_xlfn.IFS($K1380,$L1380+$B$27,NOT($K1380),0,TRUE,$K1380)</f>
        <v>0</v>
      </c>
      <c r="M1381" t="b" cm="1">
        <f t="array" ref="M1381">_xlfn.IFS($K1381,FALSE,AND($J1381,NOT($K1381),$P1381&lt;$B$6),TRUE,TRUE,FALSE)</f>
        <v>0</v>
      </c>
      <c r="N1381" cm="1">
        <f t="array" ref="N1381">_xlfn.IFS($N1380&gt;=$C$7-$B$27,0,$M1380,$N1380+$B$27,TRUE,0)</f>
        <v>0</v>
      </c>
      <c r="O1381" t="b" cm="1">
        <f t="array" ref="O1381">_xlfn.IFS(AND($J1381,NOT($K1381),NOT($M1381)),TRUE,$P1381&gt;=$B$6,FALSE,AND($J1381,NOT($K1381),$M1381,$N1381=0),TRUE,TRUE,FALSE)</f>
        <v>0</v>
      </c>
      <c r="P1381" cm="1">
        <f t="array" ref="P1381">_xlfn.IFS(AND($O1380,$P1380&lt;$B$6),$P1380+1,AND(NOT($J1380),$P1380&gt;0),0,TRUE,$P1380)</f>
        <v>0</v>
      </c>
      <c r="Q1381" s="1">
        <f t="shared" si="106"/>
        <v>75</v>
      </c>
      <c r="R1381" s="1">
        <f t="shared" si="107"/>
        <v>3750</v>
      </c>
      <c r="S1381" s="17">
        <f t="shared" si="108"/>
        <v>163.28011611030479</v>
      </c>
      <c r="T1381" s="1" cm="1">
        <f t="array" ref="T1381">_xlfn.IFS($B$6=1,Q1381*$B$10,AND(P1380=0,P1381&gt;=1),T1380+$B$6*$B$10*$B$8,TRUE,T1380)</f>
        <v>3000</v>
      </c>
      <c r="U1381" s="17">
        <f t="shared" si="109"/>
        <v>130.62409288824384</v>
      </c>
    </row>
    <row r="1382" spans="7:21" x14ac:dyDescent="0.25">
      <c r="G1382" s="15">
        <v>1380</v>
      </c>
      <c r="H1382" s="17">
        <f t="shared" si="105"/>
        <v>22.983333333333334</v>
      </c>
      <c r="I1382" cm="1">
        <f t="array" ref="I1382">_xlfn.IFS(AND(NOT($I1381=0),$J1381),0,NOT($J1381),$I1381+$B$27,TRUE,$I1381)</f>
        <v>2.2166666666666637</v>
      </c>
      <c r="J1382" t="b" cm="1">
        <f t="array" ref="J1382">_xlfn.IFS($I1382&gt;=$C$5-$B$27,TRUE,$P1382&gt;=$B$6,FALSE,TRUE,$J1381)</f>
        <v>0</v>
      </c>
      <c r="K1382" t="b" cm="1">
        <f t="array" ref="K1382">_xlfn.IFS($L1382&gt;=$B$4-$B$27,FALSE,$I1382&gt;=$B$5-$B$27,TRUE,AND($J1382,NOT($K1381)),FALSE,$K1381,TRUE,TRUE,FALSE)</f>
        <v>0</v>
      </c>
      <c r="L1382" cm="1">
        <f t="array" ref="L1382">_xlfn.IFS($K1381,$L1381+$B$27,NOT($K1381),0,TRUE,$K1381)</f>
        <v>0</v>
      </c>
      <c r="M1382" t="b" cm="1">
        <f t="array" ref="M1382">_xlfn.IFS($K1382,FALSE,AND($J1382,NOT($K1382),$P1382&lt;$B$6),TRUE,TRUE,FALSE)</f>
        <v>0</v>
      </c>
      <c r="N1382" cm="1">
        <f t="array" ref="N1382">_xlfn.IFS($N1381&gt;=$C$7-$B$27,0,$M1381,$N1381+$B$27,TRUE,0)</f>
        <v>0</v>
      </c>
      <c r="O1382" t="b" cm="1">
        <f t="array" ref="O1382">_xlfn.IFS(AND($J1382,NOT($K1382),NOT($M1382)),TRUE,$P1382&gt;=$B$6,FALSE,AND($J1382,NOT($K1382),$M1382,$N1382=0),TRUE,TRUE,FALSE)</f>
        <v>0</v>
      </c>
      <c r="P1382" cm="1">
        <f t="array" ref="P1382">_xlfn.IFS(AND($O1381,$P1381&lt;$B$6),$P1381+1,AND(NOT($J1381),$P1381&gt;0),0,TRUE,$P1381)</f>
        <v>0</v>
      </c>
      <c r="Q1382" s="1">
        <f t="shared" si="106"/>
        <v>75</v>
      </c>
      <c r="R1382" s="1">
        <f t="shared" si="107"/>
        <v>3750</v>
      </c>
      <c r="S1382" s="17">
        <f t="shared" si="108"/>
        <v>163.16171138506164</v>
      </c>
      <c r="T1382" s="1" cm="1">
        <f t="array" ref="T1382">_xlfn.IFS($B$6=1,Q1382*$B$10,AND(P1381=0,P1382&gt;=1),T1381+$B$6*$B$10*$B$8,TRUE,T1381)</f>
        <v>3000</v>
      </c>
      <c r="U1382" s="17">
        <f t="shared" si="109"/>
        <v>130.52936910804931</v>
      </c>
    </row>
    <row r="1383" spans="7:21" x14ac:dyDescent="0.25">
      <c r="G1383" s="15">
        <v>1381</v>
      </c>
      <c r="H1383" s="17">
        <f t="shared" si="105"/>
        <v>23</v>
      </c>
      <c r="I1383" cm="1">
        <f t="array" ref="I1383">_xlfn.IFS(AND(NOT($I1382=0),$J1382),0,NOT($J1382),$I1382+$B$27,TRUE,$I1382)</f>
        <v>2.2333333333333303</v>
      </c>
      <c r="J1383" t="b" cm="1">
        <f t="array" ref="J1383">_xlfn.IFS($I1383&gt;=$C$5-$B$27,TRUE,$P1383&gt;=$B$6,FALSE,TRUE,$J1382)</f>
        <v>0</v>
      </c>
      <c r="K1383" t="b" cm="1">
        <f t="array" ref="K1383">_xlfn.IFS($L1383&gt;=$B$4-$B$27,FALSE,$I1383&gt;=$B$5-$B$27,TRUE,AND($J1383,NOT($K1382)),FALSE,$K1382,TRUE,TRUE,FALSE)</f>
        <v>0</v>
      </c>
      <c r="L1383" cm="1">
        <f t="array" ref="L1383">_xlfn.IFS($K1382,$L1382+$B$27,NOT($K1382),0,TRUE,$K1382)</f>
        <v>0</v>
      </c>
      <c r="M1383" t="b" cm="1">
        <f t="array" ref="M1383">_xlfn.IFS($K1383,FALSE,AND($J1383,NOT($K1383),$P1383&lt;$B$6),TRUE,TRUE,FALSE)</f>
        <v>0</v>
      </c>
      <c r="N1383" cm="1">
        <f t="array" ref="N1383">_xlfn.IFS($N1382&gt;=$C$7-$B$27,0,$M1382,$N1382+$B$27,TRUE,0)</f>
        <v>0</v>
      </c>
      <c r="O1383" t="b" cm="1">
        <f t="array" ref="O1383">_xlfn.IFS(AND($J1383,NOT($K1383),NOT($M1383)),TRUE,$P1383&gt;=$B$6,FALSE,AND($J1383,NOT($K1383),$M1383,$N1383=0),TRUE,TRUE,FALSE)</f>
        <v>0</v>
      </c>
      <c r="P1383" cm="1">
        <f t="array" ref="P1383">_xlfn.IFS(AND($O1382,$P1382&lt;$B$6),$P1382+1,AND(NOT($J1382),$P1382&gt;0),0,TRUE,$P1382)</f>
        <v>0</v>
      </c>
      <c r="Q1383" s="1">
        <f t="shared" si="106"/>
        <v>75</v>
      </c>
      <c r="R1383" s="1">
        <f t="shared" si="107"/>
        <v>3750</v>
      </c>
      <c r="S1383" s="17">
        <f t="shared" si="108"/>
        <v>163.04347826086956</v>
      </c>
      <c r="T1383" s="1" cm="1">
        <f t="array" ref="T1383">_xlfn.IFS($B$6=1,Q1383*$B$10,AND(P1382=0,P1383&gt;=1),T1382+$B$6*$B$10*$B$8,TRUE,T1382)</f>
        <v>3000</v>
      </c>
      <c r="U1383" s="17">
        <f t="shared" si="109"/>
        <v>130.43478260869566</v>
      </c>
    </row>
    <row r="1384" spans="7:21" x14ac:dyDescent="0.25">
      <c r="G1384" s="15">
        <v>1382</v>
      </c>
      <c r="H1384" s="17">
        <f t="shared" si="105"/>
        <v>23.016666666666666</v>
      </c>
      <c r="I1384" cm="1">
        <f t="array" ref="I1384">_xlfn.IFS(AND(NOT($I1383=0),$J1383),0,NOT($J1383),$I1383+$B$27,TRUE,$I1383)</f>
        <v>2.2499999999999969</v>
      </c>
      <c r="J1384" t="b" cm="1">
        <f t="array" ref="J1384">_xlfn.IFS($I1384&gt;=$C$5-$B$27,TRUE,$P1384&gt;=$B$6,FALSE,TRUE,$J1383)</f>
        <v>0</v>
      </c>
      <c r="K1384" t="b" cm="1">
        <f t="array" ref="K1384">_xlfn.IFS($L1384&gt;=$B$4-$B$27,FALSE,$I1384&gt;=$B$5-$B$27,TRUE,AND($J1384,NOT($K1383)),FALSE,$K1383,TRUE,TRUE,FALSE)</f>
        <v>0</v>
      </c>
      <c r="L1384" cm="1">
        <f t="array" ref="L1384">_xlfn.IFS($K1383,$L1383+$B$27,NOT($K1383),0,TRUE,$K1383)</f>
        <v>0</v>
      </c>
      <c r="M1384" t="b" cm="1">
        <f t="array" ref="M1384">_xlfn.IFS($K1384,FALSE,AND($J1384,NOT($K1384),$P1384&lt;$B$6),TRUE,TRUE,FALSE)</f>
        <v>0</v>
      </c>
      <c r="N1384" cm="1">
        <f t="array" ref="N1384">_xlfn.IFS($N1383&gt;=$C$7-$B$27,0,$M1383,$N1383+$B$27,TRUE,0)</f>
        <v>0</v>
      </c>
      <c r="O1384" t="b" cm="1">
        <f t="array" ref="O1384">_xlfn.IFS(AND($J1384,NOT($K1384),NOT($M1384)),TRUE,$P1384&gt;=$B$6,FALSE,AND($J1384,NOT($K1384),$M1384,$N1384=0),TRUE,TRUE,FALSE)</f>
        <v>0</v>
      </c>
      <c r="P1384" cm="1">
        <f t="array" ref="P1384">_xlfn.IFS(AND($O1383,$P1383&lt;$B$6),$P1383+1,AND(NOT($J1383),$P1383&gt;0),0,TRUE,$P1383)</f>
        <v>0</v>
      </c>
      <c r="Q1384" s="1">
        <f t="shared" si="106"/>
        <v>75</v>
      </c>
      <c r="R1384" s="1">
        <f t="shared" si="107"/>
        <v>3750</v>
      </c>
      <c r="S1384" s="17">
        <f t="shared" si="108"/>
        <v>162.92541636495295</v>
      </c>
      <c r="T1384" s="1" cm="1">
        <f t="array" ref="T1384">_xlfn.IFS($B$6=1,Q1384*$B$10,AND(P1383=0,P1384&gt;=1),T1383+$B$6*$B$10*$B$8,TRUE,T1383)</f>
        <v>3000</v>
      </c>
      <c r="U1384" s="17">
        <f t="shared" si="109"/>
        <v>130.34033309196235</v>
      </c>
    </row>
    <row r="1385" spans="7:21" x14ac:dyDescent="0.25">
      <c r="G1385" s="15">
        <v>1383</v>
      </c>
      <c r="H1385" s="17">
        <f t="shared" si="105"/>
        <v>23.033333333333331</v>
      </c>
      <c r="I1385" cm="1">
        <f t="array" ref="I1385">_xlfn.IFS(AND(NOT($I1384=0),$J1384),0,NOT($J1384),$I1384+$B$27,TRUE,$I1384)</f>
        <v>2.2666666666666635</v>
      </c>
      <c r="J1385" t="b" cm="1">
        <f t="array" ref="J1385">_xlfn.IFS($I1385&gt;=$C$5-$B$27,TRUE,$P1385&gt;=$B$6,FALSE,TRUE,$J1384)</f>
        <v>0</v>
      </c>
      <c r="K1385" t="b" cm="1">
        <f t="array" ref="K1385">_xlfn.IFS($L1385&gt;=$B$4-$B$27,FALSE,$I1385&gt;=$B$5-$B$27,TRUE,AND($J1385,NOT($K1384)),FALSE,$K1384,TRUE,TRUE,FALSE)</f>
        <v>0</v>
      </c>
      <c r="L1385" cm="1">
        <f t="array" ref="L1385">_xlfn.IFS($K1384,$L1384+$B$27,NOT($K1384),0,TRUE,$K1384)</f>
        <v>0</v>
      </c>
      <c r="M1385" t="b" cm="1">
        <f t="array" ref="M1385">_xlfn.IFS($K1385,FALSE,AND($J1385,NOT($K1385),$P1385&lt;$B$6),TRUE,TRUE,FALSE)</f>
        <v>0</v>
      </c>
      <c r="N1385" cm="1">
        <f t="array" ref="N1385">_xlfn.IFS($N1384&gt;=$C$7-$B$27,0,$M1384,$N1384+$B$27,TRUE,0)</f>
        <v>0</v>
      </c>
      <c r="O1385" t="b" cm="1">
        <f t="array" ref="O1385">_xlfn.IFS(AND($J1385,NOT($K1385),NOT($M1385)),TRUE,$P1385&gt;=$B$6,FALSE,AND($J1385,NOT($K1385),$M1385,$N1385=0),TRUE,TRUE,FALSE)</f>
        <v>0</v>
      </c>
      <c r="P1385" cm="1">
        <f t="array" ref="P1385">_xlfn.IFS(AND($O1384,$P1384&lt;$B$6),$P1384+1,AND(NOT($J1384),$P1384&gt;0),0,TRUE,$P1384)</f>
        <v>0</v>
      </c>
      <c r="Q1385" s="1">
        <f t="shared" si="106"/>
        <v>75</v>
      </c>
      <c r="R1385" s="1">
        <f t="shared" si="107"/>
        <v>3750</v>
      </c>
      <c r="S1385" s="17">
        <f t="shared" si="108"/>
        <v>162.80752532561507</v>
      </c>
      <c r="T1385" s="1" cm="1">
        <f t="array" ref="T1385">_xlfn.IFS($B$6=1,Q1385*$B$10,AND(P1384=0,P1385&gt;=1),T1384+$B$6*$B$10*$B$8,TRUE,T1384)</f>
        <v>3000</v>
      </c>
      <c r="U1385" s="17">
        <f t="shared" si="109"/>
        <v>130.24602026049206</v>
      </c>
    </row>
    <row r="1386" spans="7:21" x14ac:dyDescent="0.25">
      <c r="G1386" s="15">
        <v>1384</v>
      </c>
      <c r="H1386" s="17">
        <f t="shared" si="105"/>
        <v>23.05</v>
      </c>
      <c r="I1386" cm="1">
        <f t="array" ref="I1386">_xlfn.IFS(AND(NOT($I1385=0),$J1385),0,NOT($J1385),$I1385+$B$27,TRUE,$I1385)</f>
        <v>2.2833333333333301</v>
      </c>
      <c r="J1386" t="b" cm="1">
        <f t="array" ref="J1386">_xlfn.IFS($I1386&gt;=$C$5-$B$27,TRUE,$P1386&gt;=$B$6,FALSE,TRUE,$J1385)</f>
        <v>0</v>
      </c>
      <c r="K1386" t="b" cm="1">
        <f t="array" ref="K1386">_xlfn.IFS($L1386&gt;=$B$4-$B$27,FALSE,$I1386&gt;=$B$5-$B$27,TRUE,AND($J1386,NOT($K1385)),FALSE,$K1385,TRUE,TRUE,FALSE)</f>
        <v>0</v>
      </c>
      <c r="L1386" cm="1">
        <f t="array" ref="L1386">_xlfn.IFS($K1385,$L1385+$B$27,NOT($K1385),0,TRUE,$K1385)</f>
        <v>0</v>
      </c>
      <c r="M1386" t="b" cm="1">
        <f t="array" ref="M1386">_xlfn.IFS($K1386,FALSE,AND($J1386,NOT($K1386),$P1386&lt;$B$6),TRUE,TRUE,FALSE)</f>
        <v>0</v>
      </c>
      <c r="N1386" cm="1">
        <f t="array" ref="N1386">_xlfn.IFS($N1385&gt;=$C$7-$B$27,0,$M1385,$N1385+$B$27,TRUE,0)</f>
        <v>0</v>
      </c>
      <c r="O1386" t="b" cm="1">
        <f t="array" ref="O1386">_xlfn.IFS(AND($J1386,NOT($K1386),NOT($M1386)),TRUE,$P1386&gt;=$B$6,FALSE,AND($J1386,NOT($K1386),$M1386,$N1386=0),TRUE,TRUE,FALSE)</f>
        <v>0</v>
      </c>
      <c r="P1386" cm="1">
        <f t="array" ref="P1386">_xlfn.IFS(AND($O1385,$P1385&lt;$B$6),$P1385+1,AND(NOT($J1385),$P1385&gt;0),0,TRUE,$P1385)</f>
        <v>0</v>
      </c>
      <c r="Q1386" s="1">
        <f t="shared" si="106"/>
        <v>75</v>
      </c>
      <c r="R1386" s="1">
        <f t="shared" si="107"/>
        <v>3750</v>
      </c>
      <c r="S1386" s="17">
        <f t="shared" si="108"/>
        <v>162.68980477223428</v>
      </c>
      <c r="T1386" s="1" cm="1">
        <f t="array" ref="T1386">_xlfn.IFS($B$6=1,Q1386*$B$10,AND(P1385=0,P1386&gt;=1),T1385+$B$6*$B$10*$B$8,TRUE,T1385)</f>
        <v>3000</v>
      </c>
      <c r="U1386" s="17">
        <f t="shared" si="109"/>
        <v>130.15184381778741</v>
      </c>
    </row>
    <row r="1387" spans="7:21" x14ac:dyDescent="0.25">
      <c r="G1387" s="15">
        <v>1385</v>
      </c>
      <c r="H1387" s="17">
        <f t="shared" si="105"/>
        <v>23.066666666666666</v>
      </c>
      <c r="I1387" cm="1">
        <f t="array" ref="I1387">_xlfn.IFS(AND(NOT($I1386=0),$J1386),0,NOT($J1386),$I1386+$B$27,TRUE,$I1386)</f>
        <v>2.2999999999999967</v>
      </c>
      <c r="J1387" t="b" cm="1">
        <f t="array" ref="J1387">_xlfn.IFS($I1387&gt;=$C$5-$B$27,TRUE,$P1387&gt;=$B$6,FALSE,TRUE,$J1386)</f>
        <v>0</v>
      </c>
      <c r="K1387" t="b" cm="1">
        <f t="array" ref="K1387">_xlfn.IFS($L1387&gt;=$B$4-$B$27,FALSE,$I1387&gt;=$B$5-$B$27,TRUE,AND($J1387,NOT($K1386)),FALSE,$K1386,TRUE,TRUE,FALSE)</f>
        <v>0</v>
      </c>
      <c r="L1387" cm="1">
        <f t="array" ref="L1387">_xlfn.IFS($K1386,$L1386+$B$27,NOT($K1386),0,TRUE,$K1386)</f>
        <v>0</v>
      </c>
      <c r="M1387" t="b" cm="1">
        <f t="array" ref="M1387">_xlfn.IFS($K1387,FALSE,AND($J1387,NOT($K1387),$P1387&lt;$B$6),TRUE,TRUE,FALSE)</f>
        <v>0</v>
      </c>
      <c r="N1387" cm="1">
        <f t="array" ref="N1387">_xlfn.IFS($N1386&gt;=$C$7-$B$27,0,$M1386,$N1386+$B$27,TRUE,0)</f>
        <v>0</v>
      </c>
      <c r="O1387" t="b" cm="1">
        <f t="array" ref="O1387">_xlfn.IFS(AND($J1387,NOT($K1387),NOT($M1387)),TRUE,$P1387&gt;=$B$6,FALSE,AND($J1387,NOT($K1387),$M1387,$N1387=0),TRUE,TRUE,FALSE)</f>
        <v>0</v>
      </c>
      <c r="P1387" cm="1">
        <f t="array" ref="P1387">_xlfn.IFS(AND($O1386,$P1386&lt;$B$6),$P1386+1,AND(NOT($J1386),$P1386&gt;0),0,TRUE,$P1386)</f>
        <v>0</v>
      </c>
      <c r="Q1387" s="1">
        <f t="shared" si="106"/>
        <v>75</v>
      </c>
      <c r="R1387" s="1">
        <f t="shared" si="107"/>
        <v>3750</v>
      </c>
      <c r="S1387" s="17">
        <f t="shared" si="108"/>
        <v>162.57225433526011</v>
      </c>
      <c r="T1387" s="1" cm="1">
        <f t="array" ref="T1387">_xlfn.IFS($B$6=1,Q1387*$B$10,AND(P1386=0,P1387&gt;=1),T1386+$B$6*$B$10*$B$8,TRUE,T1386)</f>
        <v>3000</v>
      </c>
      <c r="U1387" s="17">
        <f t="shared" si="109"/>
        <v>130.05780346820811</v>
      </c>
    </row>
    <row r="1388" spans="7:21" x14ac:dyDescent="0.25">
      <c r="G1388" s="15">
        <v>1386</v>
      </c>
      <c r="H1388" s="17">
        <f t="shared" si="105"/>
        <v>23.083333333333332</v>
      </c>
      <c r="I1388" cm="1">
        <f t="array" ref="I1388">_xlfn.IFS(AND(NOT($I1387=0),$J1387),0,NOT($J1387),$I1387+$B$27,TRUE,$I1387)</f>
        <v>2.3166666666666633</v>
      </c>
      <c r="J1388" t="b" cm="1">
        <f t="array" ref="J1388">_xlfn.IFS($I1388&gt;=$C$5-$B$27,TRUE,$P1388&gt;=$B$6,FALSE,TRUE,$J1387)</f>
        <v>0</v>
      </c>
      <c r="K1388" t="b" cm="1">
        <f t="array" ref="K1388">_xlfn.IFS($L1388&gt;=$B$4-$B$27,FALSE,$I1388&gt;=$B$5-$B$27,TRUE,AND($J1388,NOT($K1387)),FALSE,$K1387,TRUE,TRUE,FALSE)</f>
        <v>0</v>
      </c>
      <c r="L1388" cm="1">
        <f t="array" ref="L1388">_xlfn.IFS($K1387,$L1387+$B$27,NOT($K1387),0,TRUE,$K1387)</f>
        <v>0</v>
      </c>
      <c r="M1388" t="b" cm="1">
        <f t="array" ref="M1388">_xlfn.IFS($K1388,FALSE,AND($J1388,NOT($K1388),$P1388&lt;$B$6),TRUE,TRUE,FALSE)</f>
        <v>0</v>
      </c>
      <c r="N1388" cm="1">
        <f t="array" ref="N1388">_xlfn.IFS($N1387&gt;=$C$7-$B$27,0,$M1387,$N1387+$B$27,TRUE,0)</f>
        <v>0</v>
      </c>
      <c r="O1388" t="b" cm="1">
        <f t="array" ref="O1388">_xlfn.IFS(AND($J1388,NOT($K1388),NOT($M1388)),TRUE,$P1388&gt;=$B$6,FALSE,AND($J1388,NOT($K1388),$M1388,$N1388=0),TRUE,TRUE,FALSE)</f>
        <v>0</v>
      </c>
      <c r="P1388" cm="1">
        <f t="array" ref="P1388">_xlfn.IFS(AND($O1387,$P1387&lt;$B$6),$P1387+1,AND(NOT($J1387),$P1387&gt;0),0,TRUE,$P1387)</f>
        <v>0</v>
      </c>
      <c r="Q1388" s="1">
        <f t="shared" si="106"/>
        <v>75</v>
      </c>
      <c r="R1388" s="1">
        <f t="shared" si="107"/>
        <v>3750</v>
      </c>
      <c r="S1388" s="17">
        <f t="shared" si="108"/>
        <v>162.45487364620939</v>
      </c>
      <c r="T1388" s="1" cm="1">
        <f t="array" ref="T1388">_xlfn.IFS($B$6=1,Q1388*$B$10,AND(P1387=0,P1388&gt;=1),T1387+$B$6*$B$10*$B$8,TRUE,T1387)</f>
        <v>3000</v>
      </c>
      <c r="U1388" s="17">
        <f t="shared" si="109"/>
        <v>129.96389891696751</v>
      </c>
    </row>
    <row r="1389" spans="7:21" x14ac:dyDescent="0.25">
      <c r="G1389" s="15">
        <v>1387</v>
      </c>
      <c r="H1389" s="17">
        <f t="shared" si="105"/>
        <v>23.1</v>
      </c>
      <c r="I1389" cm="1">
        <f t="array" ref="I1389">_xlfn.IFS(AND(NOT($I1388=0),$J1388),0,NOT($J1388),$I1388+$B$27,TRUE,$I1388)</f>
        <v>2.3333333333333299</v>
      </c>
      <c r="J1389" t="b" cm="1">
        <f t="array" ref="J1389">_xlfn.IFS($I1389&gt;=$C$5-$B$27,TRUE,$P1389&gt;=$B$6,FALSE,TRUE,$J1388)</f>
        <v>0</v>
      </c>
      <c r="K1389" t="b" cm="1">
        <f t="array" ref="K1389">_xlfn.IFS($L1389&gt;=$B$4-$B$27,FALSE,$I1389&gt;=$B$5-$B$27,TRUE,AND($J1389,NOT($K1388)),FALSE,$K1388,TRUE,TRUE,FALSE)</f>
        <v>0</v>
      </c>
      <c r="L1389" cm="1">
        <f t="array" ref="L1389">_xlfn.IFS($K1388,$L1388+$B$27,NOT($K1388),0,TRUE,$K1388)</f>
        <v>0</v>
      </c>
      <c r="M1389" t="b" cm="1">
        <f t="array" ref="M1389">_xlfn.IFS($K1389,FALSE,AND($J1389,NOT($K1389),$P1389&lt;$B$6),TRUE,TRUE,FALSE)</f>
        <v>0</v>
      </c>
      <c r="N1389" cm="1">
        <f t="array" ref="N1389">_xlfn.IFS($N1388&gt;=$C$7-$B$27,0,$M1388,$N1388+$B$27,TRUE,0)</f>
        <v>0</v>
      </c>
      <c r="O1389" t="b" cm="1">
        <f t="array" ref="O1389">_xlfn.IFS(AND($J1389,NOT($K1389),NOT($M1389)),TRUE,$P1389&gt;=$B$6,FALSE,AND($J1389,NOT($K1389),$M1389,$N1389=0),TRUE,TRUE,FALSE)</f>
        <v>0</v>
      </c>
      <c r="P1389" cm="1">
        <f t="array" ref="P1389">_xlfn.IFS(AND($O1388,$P1388&lt;$B$6),$P1388+1,AND(NOT($J1388),$P1388&gt;0),0,TRUE,$P1388)</f>
        <v>0</v>
      </c>
      <c r="Q1389" s="1">
        <f t="shared" si="106"/>
        <v>75</v>
      </c>
      <c r="R1389" s="1">
        <f t="shared" si="107"/>
        <v>3750</v>
      </c>
      <c r="S1389" s="17">
        <f t="shared" si="108"/>
        <v>162.33766233766232</v>
      </c>
      <c r="T1389" s="1" cm="1">
        <f t="array" ref="T1389">_xlfn.IFS($B$6=1,Q1389*$B$10,AND(P1388=0,P1389&gt;=1),T1388+$B$6*$B$10*$B$8,TRUE,T1388)</f>
        <v>3000</v>
      </c>
      <c r="U1389" s="17">
        <f t="shared" si="109"/>
        <v>129.87012987012986</v>
      </c>
    </row>
    <row r="1390" spans="7:21" x14ac:dyDescent="0.25">
      <c r="G1390" s="15">
        <v>1388</v>
      </c>
      <c r="H1390" s="17">
        <f t="shared" si="105"/>
        <v>23.116666666666667</v>
      </c>
      <c r="I1390" cm="1">
        <f t="array" ref="I1390">_xlfn.IFS(AND(NOT($I1389=0),$J1389),0,NOT($J1389),$I1389+$B$27,TRUE,$I1389)</f>
        <v>2.3499999999999965</v>
      </c>
      <c r="J1390" t="b" cm="1">
        <f t="array" ref="J1390">_xlfn.IFS($I1390&gt;=$C$5-$B$27,TRUE,$P1390&gt;=$B$6,FALSE,TRUE,$J1389)</f>
        <v>0</v>
      </c>
      <c r="K1390" t="b" cm="1">
        <f t="array" ref="K1390">_xlfn.IFS($L1390&gt;=$B$4-$B$27,FALSE,$I1390&gt;=$B$5-$B$27,TRUE,AND($J1390,NOT($K1389)),FALSE,$K1389,TRUE,TRUE,FALSE)</f>
        <v>0</v>
      </c>
      <c r="L1390" cm="1">
        <f t="array" ref="L1390">_xlfn.IFS($K1389,$L1389+$B$27,NOT($K1389),0,TRUE,$K1389)</f>
        <v>0</v>
      </c>
      <c r="M1390" t="b" cm="1">
        <f t="array" ref="M1390">_xlfn.IFS($K1390,FALSE,AND($J1390,NOT($K1390),$P1390&lt;$B$6),TRUE,TRUE,FALSE)</f>
        <v>0</v>
      </c>
      <c r="N1390" cm="1">
        <f t="array" ref="N1390">_xlfn.IFS($N1389&gt;=$C$7-$B$27,0,$M1389,$N1389+$B$27,TRUE,0)</f>
        <v>0</v>
      </c>
      <c r="O1390" t="b" cm="1">
        <f t="array" ref="O1390">_xlfn.IFS(AND($J1390,NOT($K1390),NOT($M1390)),TRUE,$P1390&gt;=$B$6,FALSE,AND($J1390,NOT($K1390),$M1390,$N1390=0),TRUE,TRUE,FALSE)</f>
        <v>0</v>
      </c>
      <c r="P1390" cm="1">
        <f t="array" ref="P1390">_xlfn.IFS(AND($O1389,$P1389&lt;$B$6),$P1389+1,AND(NOT($J1389),$P1389&gt;0),0,TRUE,$P1389)</f>
        <v>0</v>
      </c>
      <c r="Q1390" s="1">
        <f t="shared" si="106"/>
        <v>75</v>
      </c>
      <c r="R1390" s="1">
        <f t="shared" si="107"/>
        <v>3750</v>
      </c>
      <c r="S1390" s="17">
        <f t="shared" si="108"/>
        <v>162.22062004325883</v>
      </c>
      <c r="T1390" s="1" cm="1">
        <f t="array" ref="T1390">_xlfn.IFS($B$6=1,Q1390*$B$10,AND(P1389=0,P1390&gt;=1),T1389+$B$6*$B$10*$B$8,TRUE,T1389)</f>
        <v>3000</v>
      </c>
      <c r="U1390" s="17">
        <f t="shared" si="109"/>
        <v>129.77649603460705</v>
      </c>
    </row>
    <row r="1391" spans="7:21" x14ac:dyDescent="0.25">
      <c r="G1391" s="15">
        <v>1389</v>
      </c>
      <c r="H1391" s="17">
        <f t="shared" si="105"/>
        <v>23.133333333333333</v>
      </c>
      <c r="I1391" cm="1">
        <f t="array" ref="I1391">_xlfn.IFS(AND(NOT($I1390=0),$J1390),0,NOT($J1390),$I1390+$B$27,TRUE,$I1390)</f>
        <v>2.3666666666666631</v>
      </c>
      <c r="J1391" t="b" cm="1">
        <f t="array" ref="J1391">_xlfn.IFS($I1391&gt;=$C$5-$B$27,TRUE,$P1391&gt;=$B$6,FALSE,TRUE,$J1390)</f>
        <v>0</v>
      </c>
      <c r="K1391" t="b" cm="1">
        <f t="array" ref="K1391">_xlfn.IFS($L1391&gt;=$B$4-$B$27,FALSE,$I1391&gt;=$B$5-$B$27,TRUE,AND($J1391,NOT($K1390)),FALSE,$K1390,TRUE,TRUE,FALSE)</f>
        <v>0</v>
      </c>
      <c r="L1391" cm="1">
        <f t="array" ref="L1391">_xlfn.IFS($K1390,$L1390+$B$27,NOT($K1390),0,TRUE,$K1390)</f>
        <v>0</v>
      </c>
      <c r="M1391" t="b" cm="1">
        <f t="array" ref="M1391">_xlfn.IFS($K1391,FALSE,AND($J1391,NOT($K1391),$P1391&lt;$B$6),TRUE,TRUE,FALSE)</f>
        <v>0</v>
      </c>
      <c r="N1391" cm="1">
        <f t="array" ref="N1391">_xlfn.IFS($N1390&gt;=$C$7-$B$27,0,$M1390,$N1390+$B$27,TRUE,0)</f>
        <v>0</v>
      </c>
      <c r="O1391" t="b" cm="1">
        <f t="array" ref="O1391">_xlfn.IFS(AND($J1391,NOT($K1391),NOT($M1391)),TRUE,$P1391&gt;=$B$6,FALSE,AND($J1391,NOT($K1391),$M1391,$N1391=0),TRUE,TRUE,FALSE)</f>
        <v>0</v>
      </c>
      <c r="P1391" cm="1">
        <f t="array" ref="P1391">_xlfn.IFS(AND($O1390,$P1390&lt;$B$6),$P1390+1,AND(NOT($J1390),$P1390&gt;0),0,TRUE,$P1390)</f>
        <v>0</v>
      </c>
      <c r="Q1391" s="1">
        <f t="shared" si="106"/>
        <v>75</v>
      </c>
      <c r="R1391" s="1">
        <f t="shared" si="107"/>
        <v>3750</v>
      </c>
      <c r="S1391" s="17">
        <f t="shared" si="108"/>
        <v>162.10374639769452</v>
      </c>
      <c r="T1391" s="1" cm="1">
        <f t="array" ref="T1391">_xlfn.IFS($B$6=1,Q1391*$B$10,AND(P1390=0,P1391&gt;=1),T1390+$B$6*$B$10*$B$8,TRUE,T1390)</f>
        <v>3000</v>
      </c>
      <c r="U1391" s="17">
        <f t="shared" si="109"/>
        <v>129.68299711815561</v>
      </c>
    </row>
    <row r="1392" spans="7:21" x14ac:dyDescent="0.25">
      <c r="G1392" s="15">
        <v>1390</v>
      </c>
      <c r="H1392" s="17">
        <f t="shared" si="105"/>
        <v>23.15</v>
      </c>
      <c r="I1392" cm="1">
        <f t="array" ref="I1392">_xlfn.IFS(AND(NOT($I1391=0),$J1391),0,NOT($J1391),$I1391+$B$27,TRUE,$I1391)</f>
        <v>2.3833333333333298</v>
      </c>
      <c r="J1392" t="b" cm="1">
        <f t="array" ref="J1392">_xlfn.IFS($I1392&gt;=$C$5-$B$27,TRUE,$P1392&gt;=$B$6,FALSE,TRUE,$J1391)</f>
        <v>0</v>
      </c>
      <c r="K1392" t="b" cm="1">
        <f t="array" ref="K1392">_xlfn.IFS($L1392&gt;=$B$4-$B$27,FALSE,$I1392&gt;=$B$5-$B$27,TRUE,AND($J1392,NOT($K1391)),FALSE,$K1391,TRUE,TRUE,FALSE)</f>
        <v>0</v>
      </c>
      <c r="L1392" cm="1">
        <f t="array" ref="L1392">_xlfn.IFS($K1391,$L1391+$B$27,NOT($K1391),0,TRUE,$K1391)</f>
        <v>0</v>
      </c>
      <c r="M1392" t="b" cm="1">
        <f t="array" ref="M1392">_xlfn.IFS($K1392,FALSE,AND($J1392,NOT($K1392),$P1392&lt;$B$6),TRUE,TRUE,FALSE)</f>
        <v>0</v>
      </c>
      <c r="N1392" cm="1">
        <f t="array" ref="N1392">_xlfn.IFS($N1391&gt;=$C$7-$B$27,0,$M1391,$N1391+$B$27,TRUE,0)</f>
        <v>0</v>
      </c>
      <c r="O1392" t="b" cm="1">
        <f t="array" ref="O1392">_xlfn.IFS(AND($J1392,NOT($K1392),NOT($M1392)),TRUE,$P1392&gt;=$B$6,FALSE,AND($J1392,NOT($K1392),$M1392,$N1392=0),TRUE,TRUE,FALSE)</f>
        <v>0</v>
      </c>
      <c r="P1392" cm="1">
        <f t="array" ref="P1392">_xlfn.IFS(AND($O1391,$P1391&lt;$B$6),$P1391+1,AND(NOT($J1391),$P1391&gt;0),0,TRUE,$P1391)</f>
        <v>0</v>
      </c>
      <c r="Q1392" s="1">
        <f t="shared" si="106"/>
        <v>75</v>
      </c>
      <c r="R1392" s="1">
        <f t="shared" si="107"/>
        <v>3750</v>
      </c>
      <c r="S1392" s="17">
        <f t="shared" si="108"/>
        <v>161.98704103671707</v>
      </c>
      <c r="T1392" s="1" cm="1">
        <f t="array" ref="T1392">_xlfn.IFS($B$6=1,Q1392*$B$10,AND(P1391=0,P1392&gt;=1),T1391+$B$6*$B$10*$B$8,TRUE,T1391)</f>
        <v>3000</v>
      </c>
      <c r="U1392" s="17">
        <f t="shared" si="109"/>
        <v>129.58963282937367</v>
      </c>
    </row>
    <row r="1393" spans="7:21" x14ac:dyDescent="0.25">
      <c r="G1393" s="15">
        <v>1391</v>
      </c>
      <c r="H1393" s="17">
        <f t="shared" si="105"/>
        <v>23.166666666666668</v>
      </c>
      <c r="I1393" cm="1">
        <f t="array" ref="I1393">_xlfn.IFS(AND(NOT($I1392=0),$J1392),0,NOT($J1392),$I1392+$B$27,TRUE,$I1392)</f>
        <v>2.3999999999999964</v>
      </c>
      <c r="J1393" t="b" cm="1">
        <f t="array" ref="J1393">_xlfn.IFS($I1393&gt;=$C$5-$B$27,TRUE,$P1393&gt;=$B$6,FALSE,TRUE,$J1392)</f>
        <v>0</v>
      </c>
      <c r="K1393" t="b" cm="1">
        <f t="array" ref="K1393">_xlfn.IFS($L1393&gt;=$B$4-$B$27,FALSE,$I1393&gt;=$B$5-$B$27,TRUE,AND($J1393,NOT($K1392)),FALSE,$K1392,TRUE,TRUE,FALSE)</f>
        <v>0</v>
      </c>
      <c r="L1393" cm="1">
        <f t="array" ref="L1393">_xlfn.IFS($K1392,$L1392+$B$27,NOT($K1392),0,TRUE,$K1392)</f>
        <v>0</v>
      </c>
      <c r="M1393" t="b" cm="1">
        <f t="array" ref="M1393">_xlfn.IFS($K1393,FALSE,AND($J1393,NOT($K1393),$P1393&lt;$B$6),TRUE,TRUE,FALSE)</f>
        <v>0</v>
      </c>
      <c r="N1393" cm="1">
        <f t="array" ref="N1393">_xlfn.IFS($N1392&gt;=$C$7-$B$27,0,$M1392,$N1392+$B$27,TRUE,0)</f>
        <v>0</v>
      </c>
      <c r="O1393" t="b" cm="1">
        <f t="array" ref="O1393">_xlfn.IFS(AND($J1393,NOT($K1393),NOT($M1393)),TRUE,$P1393&gt;=$B$6,FALSE,AND($J1393,NOT($K1393),$M1393,$N1393=0),TRUE,TRUE,FALSE)</f>
        <v>0</v>
      </c>
      <c r="P1393" cm="1">
        <f t="array" ref="P1393">_xlfn.IFS(AND($O1392,$P1392&lt;$B$6),$P1392+1,AND(NOT($J1392),$P1392&gt;0),0,TRUE,$P1392)</f>
        <v>0</v>
      </c>
      <c r="Q1393" s="1">
        <f t="shared" si="106"/>
        <v>75</v>
      </c>
      <c r="R1393" s="1">
        <f t="shared" si="107"/>
        <v>3750</v>
      </c>
      <c r="S1393" s="17">
        <f t="shared" si="108"/>
        <v>161.87050359712228</v>
      </c>
      <c r="T1393" s="1" cm="1">
        <f t="array" ref="T1393">_xlfn.IFS($B$6=1,Q1393*$B$10,AND(P1392=0,P1393&gt;=1),T1392+$B$6*$B$10*$B$8,TRUE,T1392)</f>
        <v>3000</v>
      </c>
      <c r="U1393" s="17">
        <f t="shared" si="109"/>
        <v>129.49640287769785</v>
      </c>
    </row>
    <row r="1394" spans="7:21" x14ac:dyDescent="0.25">
      <c r="G1394" s="15">
        <v>1392</v>
      </c>
      <c r="H1394" s="17">
        <f t="shared" si="105"/>
        <v>23.183333333333334</v>
      </c>
      <c r="I1394" cm="1">
        <f t="array" ref="I1394">_xlfn.IFS(AND(NOT($I1393=0),$J1393),0,NOT($J1393),$I1393+$B$27,TRUE,$I1393)</f>
        <v>2.416666666666663</v>
      </c>
      <c r="J1394" t="b" cm="1">
        <f t="array" ref="J1394">_xlfn.IFS($I1394&gt;=$C$5-$B$27,TRUE,$P1394&gt;=$B$6,FALSE,TRUE,$J1393)</f>
        <v>0</v>
      </c>
      <c r="K1394" t="b" cm="1">
        <f t="array" ref="K1394">_xlfn.IFS($L1394&gt;=$B$4-$B$27,FALSE,$I1394&gt;=$B$5-$B$27,TRUE,AND($J1394,NOT($K1393)),FALSE,$K1393,TRUE,TRUE,FALSE)</f>
        <v>0</v>
      </c>
      <c r="L1394" cm="1">
        <f t="array" ref="L1394">_xlfn.IFS($K1393,$L1393+$B$27,NOT($K1393),0,TRUE,$K1393)</f>
        <v>0</v>
      </c>
      <c r="M1394" t="b" cm="1">
        <f t="array" ref="M1394">_xlfn.IFS($K1394,FALSE,AND($J1394,NOT($K1394),$P1394&lt;$B$6),TRUE,TRUE,FALSE)</f>
        <v>0</v>
      </c>
      <c r="N1394" cm="1">
        <f t="array" ref="N1394">_xlfn.IFS($N1393&gt;=$C$7-$B$27,0,$M1393,$N1393+$B$27,TRUE,0)</f>
        <v>0</v>
      </c>
      <c r="O1394" t="b" cm="1">
        <f t="array" ref="O1394">_xlfn.IFS(AND($J1394,NOT($K1394),NOT($M1394)),TRUE,$P1394&gt;=$B$6,FALSE,AND($J1394,NOT($K1394),$M1394,$N1394=0),TRUE,TRUE,FALSE)</f>
        <v>0</v>
      </c>
      <c r="P1394" cm="1">
        <f t="array" ref="P1394">_xlfn.IFS(AND($O1393,$P1393&lt;$B$6),$P1393+1,AND(NOT($J1393),$P1393&gt;0),0,TRUE,$P1393)</f>
        <v>0</v>
      </c>
      <c r="Q1394" s="1">
        <f t="shared" si="106"/>
        <v>75</v>
      </c>
      <c r="R1394" s="1">
        <f t="shared" si="107"/>
        <v>3750</v>
      </c>
      <c r="S1394" s="17">
        <f t="shared" si="108"/>
        <v>161.75413371675054</v>
      </c>
      <c r="T1394" s="1" cm="1">
        <f t="array" ref="T1394">_xlfn.IFS($B$6=1,Q1394*$B$10,AND(P1393=0,P1394&gt;=1),T1393+$B$6*$B$10*$B$8,TRUE,T1393)</f>
        <v>3000</v>
      </c>
      <c r="U1394" s="17">
        <f t="shared" si="109"/>
        <v>129.40330697340042</v>
      </c>
    </row>
    <row r="1395" spans="7:21" x14ac:dyDescent="0.25">
      <c r="G1395" s="15">
        <v>1393</v>
      </c>
      <c r="H1395" s="17">
        <f t="shared" si="105"/>
        <v>23.2</v>
      </c>
      <c r="I1395" cm="1">
        <f t="array" ref="I1395">_xlfn.IFS(AND(NOT($I1394=0),$J1394),0,NOT($J1394),$I1394+$B$27,TRUE,$I1394)</f>
        <v>2.4333333333333296</v>
      </c>
      <c r="J1395" t="b" cm="1">
        <f t="array" ref="J1395">_xlfn.IFS($I1395&gt;=$C$5-$B$27,TRUE,$P1395&gt;=$B$6,FALSE,TRUE,$J1394)</f>
        <v>0</v>
      </c>
      <c r="K1395" t="b" cm="1">
        <f t="array" ref="K1395">_xlfn.IFS($L1395&gt;=$B$4-$B$27,FALSE,$I1395&gt;=$B$5-$B$27,TRUE,AND($J1395,NOT($K1394)),FALSE,$K1394,TRUE,TRUE,FALSE)</f>
        <v>0</v>
      </c>
      <c r="L1395" cm="1">
        <f t="array" ref="L1395">_xlfn.IFS($K1394,$L1394+$B$27,NOT($K1394),0,TRUE,$K1394)</f>
        <v>0</v>
      </c>
      <c r="M1395" t="b" cm="1">
        <f t="array" ref="M1395">_xlfn.IFS($K1395,FALSE,AND($J1395,NOT($K1395),$P1395&lt;$B$6),TRUE,TRUE,FALSE)</f>
        <v>0</v>
      </c>
      <c r="N1395" cm="1">
        <f t="array" ref="N1395">_xlfn.IFS($N1394&gt;=$C$7-$B$27,0,$M1394,$N1394+$B$27,TRUE,0)</f>
        <v>0</v>
      </c>
      <c r="O1395" t="b" cm="1">
        <f t="array" ref="O1395">_xlfn.IFS(AND($J1395,NOT($K1395),NOT($M1395)),TRUE,$P1395&gt;=$B$6,FALSE,AND($J1395,NOT($K1395),$M1395,$N1395=0),TRUE,TRUE,FALSE)</f>
        <v>0</v>
      </c>
      <c r="P1395" cm="1">
        <f t="array" ref="P1395">_xlfn.IFS(AND($O1394,$P1394&lt;$B$6),$P1394+1,AND(NOT($J1394),$P1394&gt;0),0,TRUE,$P1394)</f>
        <v>0</v>
      </c>
      <c r="Q1395" s="1">
        <f t="shared" si="106"/>
        <v>75</v>
      </c>
      <c r="R1395" s="1">
        <f t="shared" si="107"/>
        <v>3750</v>
      </c>
      <c r="S1395" s="17">
        <f t="shared" si="108"/>
        <v>161.63793103448276</v>
      </c>
      <c r="T1395" s="1" cm="1">
        <f t="array" ref="T1395">_xlfn.IFS($B$6=1,Q1395*$B$10,AND(P1394=0,P1395&gt;=1),T1394+$B$6*$B$10*$B$8,TRUE,T1394)</f>
        <v>3000</v>
      </c>
      <c r="U1395" s="17">
        <f t="shared" si="109"/>
        <v>129.31034482758622</v>
      </c>
    </row>
    <row r="1396" spans="7:21" x14ac:dyDescent="0.25">
      <c r="G1396" s="15">
        <v>1394</v>
      </c>
      <c r="H1396" s="17">
        <f t="shared" si="105"/>
        <v>23.216666666666665</v>
      </c>
      <c r="I1396" cm="1">
        <f t="array" ref="I1396">_xlfn.IFS(AND(NOT($I1395=0),$J1395),0,NOT($J1395),$I1395+$B$27,TRUE,$I1395)</f>
        <v>2.4499999999999962</v>
      </c>
      <c r="J1396" t="b" cm="1">
        <f t="array" ref="J1396">_xlfn.IFS($I1396&gt;=$C$5-$B$27,TRUE,$P1396&gt;=$B$6,FALSE,TRUE,$J1395)</f>
        <v>0</v>
      </c>
      <c r="K1396" t="b" cm="1">
        <f t="array" ref="K1396">_xlfn.IFS($L1396&gt;=$B$4-$B$27,FALSE,$I1396&gt;=$B$5-$B$27,TRUE,AND($J1396,NOT($K1395)),FALSE,$K1395,TRUE,TRUE,FALSE)</f>
        <v>0</v>
      </c>
      <c r="L1396" cm="1">
        <f t="array" ref="L1396">_xlfn.IFS($K1395,$L1395+$B$27,NOT($K1395),0,TRUE,$K1395)</f>
        <v>0</v>
      </c>
      <c r="M1396" t="b" cm="1">
        <f t="array" ref="M1396">_xlfn.IFS($K1396,FALSE,AND($J1396,NOT($K1396),$P1396&lt;$B$6),TRUE,TRUE,FALSE)</f>
        <v>0</v>
      </c>
      <c r="N1396" cm="1">
        <f t="array" ref="N1396">_xlfn.IFS($N1395&gt;=$C$7-$B$27,0,$M1395,$N1395+$B$27,TRUE,0)</f>
        <v>0</v>
      </c>
      <c r="O1396" t="b" cm="1">
        <f t="array" ref="O1396">_xlfn.IFS(AND($J1396,NOT($K1396),NOT($M1396)),TRUE,$P1396&gt;=$B$6,FALSE,AND($J1396,NOT($K1396),$M1396,$N1396=0),TRUE,TRUE,FALSE)</f>
        <v>0</v>
      </c>
      <c r="P1396" cm="1">
        <f t="array" ref="P1396">_xlfn.IFS(AND($O1395,$P1395&lt;$B$6),$P1395+1,AND(NOT($J1395),$P1395&gt;0),0,TRUE,$P1395)</f>
        <v>0</v>
      </c>
      <c r="Q1396" s="1">
        <f t="shared" si="106"/>
        <v>75</v>
      </c>
      <c r="R1396" s="1">
        <f t="shared" si="107"/>
        <v>3750</v>
      </c>
      <c r="S1396" s="17">
        <f t="shared" si="108"/>
        <v>161.5218951902369</v>
      </c>
      <c r="T1396" s="1" cm="1">
        <f t="array" ref="T1396">_xlfn.IFS($B$6=1,Q1396*$B$10,AND(P1395=0,P1396&gt;=1),T1395+$B$6*$B$10*$B$8,TRUE,T1395)</f>
        <v>3000</v>
      </c>
      <c r="U1396" s="17">
        <f t="shared" si="109"/>
        <v>129.21751615218952</v>
      </c>
    </row>
    <row r="1397" spans="7:21" x14ac:dyDescent="0.25">
      <c r="G1397" s="15">
        <v>1395</v>
      </c>
      <c r="H1397" s="17">
        <f t="shared" si="105"/>
        <v>23.233333333333334</v>
      </c>
      <c r="I1397" cm="1">
        <f t="array" ref="I1397">_xlfn.IFS(AND(NOT($I1396=0),$J1396),0,NOT($J1396),$I1396+$B$27,TRUE,$I1396)</f>
        <v>2.4666666666666628</v>
      </c>
      <c r="J1397" t="b" cm="1">
        <f t="array" ref="J1397">_xlfn.IFS($I1397&gt;=$C$5-$B$27,TRUE,$P1397&gt;=$B$6,FALSE,TRUE,$J1396)</f>
        <v>0</v>
      </c>
      <c r="K1397" t="b" cm="1">
        <f t="array" ref="K1397">_xlfn.IFS($L1397&gt;=$B$4-$B$27,FALSE,$I1397&gt;=$B$5-$B$27,TRUE,AND($J1397,NOT($K1396)),FALSE,$K1396,TRUE,TRUE,FALSE)</f>
        <v>0</v>
      </c>
      <c r="L1397" cm="1">
        <f t="array" ref="L1397">_xlfn.IFS($K1396,$L1396+$B$27,NOT($K1396),0,TRUE,$K1396)</f>
        <v>0</v>
      </c>
      <c r="M1397" t="b" cm="1">
        <f t="array" ref="M1397">_xlfn.IFS($K1397,FALSE,AND($J1397,NOT($K1397),$P1397&lt;$B$6),TRUE,TRUE,FALSE)</f>
        <v>0</v>
      </c>
      <c r="N1397" cm="1">
        <f t="array" ref="N1397">_xlfn.IFS($N1396&gt;=$C$7-$B$27,0,$M1396,$N1396+$B$27,TRUE,0)</f>
        <v>0</v>
      </c>
      <c r="O1397" t="b" cm="1">
        <f t="array" ref="O1397">_xlfn.IFS(AND($J1397,NOT($K1397),NOT($M1397)),TRUE,$P1397&gt;=$B$6,FALSE,AND($J1397,NOT($K1397),$M1397,$N1397=0),TRUE,TRUE,FALSE)</f>
        <v>0</v>
      </c>
      <c r="P1397" cm="1">
        <f t="array" ref="P1397">_xlfn.IFS(AND($O1396,$P1396&lt;$B$6),$P1396+1,AND(NOT($J1396),$P1396&gt;0),0,TRUE,$P1396)</f>
        <v>0</v>
      </c>
      <c r="Q1397" s="1">
        <f t="shared" si="106"/>
        <v>75</v>
      </c>
      <c r="R1397" s="1">
        <f t="shared" si="107"/>
        <v>3750</v>
      </c>
      <c r="S1397" s="17">
        <f t="shared" si="108"/>
        <v>161.40602582496413</v>
      </c>
      <c r="T1397" s="1" cm="1">
        <f t="array" ref="T1397">_xlfn.IFS($B$6=1,Q1397*$B$10,AND(P1396=0,P1397&gt;=1),T1396+$B$6*$B$10*$B$8,TRUE,T1396)</f>
        <v>3000</v>
      </c>
      <c r="U1397" s="17">
        <f t="shared" si="109"/>
        <v>129.12482065997131</v>
      </c>
    </row>
    <row r="1398" spans="7:21" x14ac:dyDescent="0.25">
      <c r="G1398" s="15">
        <v>1396</v>
      </c>
      <c r="H1398" s="17">
        <f t="shared" si="105"/>
        <v>23.25</v>
      </c>
      <c r="I1398" cm="1">
        <f t="array" ref="I1398">_xlfn.IFS(AND(NOT($I1397=0),$J1397),0,NOT($J1397),$I1397+$B$27,TRUE,$I1397)</f>
        <v>2.4833333333333294</v>
      </c>
      <c r="J1398" t="b" cm="1">
        <f t="array" ref="J1398">_xlfn.IFS($I1398&gt;=$C$5-$B$27,TRUE,$P1398&gt;=$B$6,FALSE,TRUE,$J1397)</f>
        <v>0</v>
      </c>
      <c r="K1398" t="b" cm="1">
        <f t="array" ref="K1398">_xlfn.IFS($L1398&gt;=$B$4-$B$27,FALSE,$I1398&gt;=$B$5-$B$27,TRUE,AND($J1398,NOT($K1397)),FALSE,$K1397,TRUE,TRUE,FALSE)</f>
        <v>0</v>
      </c>
      <c r="L1398" cm="1">
        <f t="array" ref="L1398">_xlfn.IFS($K1397,$L1397+$B$27,NOT($K1397),0,TRUE,$K1397)</f>
        <v>0</v>
      </c>
      <c r="M1398" t="b" cm="1">
        <f t="array" ref="M1398">_xlfn.IFS($K1398,FALSE,AND($J1398,NOT($K1398),$P1398&lt;$B$6),TRUE,TRUE,FALSE)</f>
        <v>0</v>
      </c>
      <c r="N1398" cm="1">
        <f t="array" ref="N1398">_xlfn.IFS($N1397&gt;=$C$7-$B$27,0,$M1397,$N1397+$B$27,TRUE,0)</f>
        <v>0</v>
      </c>
      <c r="O1398" t="b" cm="1">
        <f t="array" ref="O1398">_xlfn.IFS(AND($J1398,NOT($K1398),NOT($M1398)),TRUE,$P1398&gt;=$B$6,FALSE,AND($J1398,NOT($K1398),$M1398,$N1398=0),TRUE,TRUE,FALSE)</f>
        <v>0</v>
      </c>
      <c r="P1398" cm="1">
        <f t="array" ref="P1398">_xlfn.IFS(AND($O1397,$P1397&lt;$B$6),$P1397+1,AND(NOT($J1397),$P1397&gt;0),0,TRUE,$P1397)</f>
        <v>0</v>
      </c>
      <c r="Q1398" s="1">
        <f t="shared" si="106"/>
        <v>75</v>
      </c>
      <c r="R1398" s="1">
        <f t="shared" si="107"/>
        <v>3750</v>
      </c>
      <c r="S1398" s="17">
        <f t="shared" si="108"/>
        <v>161.29032258064515</v>
      </c>
      <c r="T1398" s="1" cm="1">
        <f t="array" ref="T1398">_xlfn.IFS($B$6=1,Q1398*$B$10,AND(P1397=0,P1398&gt;=1),T1397+$B$6*$B$10*$B$8,TRUE,T1397)</f>
        <v>3000</v>
      </c>
      <c r="U1398" s="17">
        <f t="shared" si="109"/>
        <v>129.03225806451613</v>
      </c>
    </row>
    <row r="1399" spans="7:21" x14ac:dyDescent="0.25">
      <c r="G1399" s="15">
        <v>1397</v>
      </c>
      <c r="H1399" s="17">
        <f t="shared" si="105"/>
        <v>23.266666666666666</v>
      </c>
      <c r="I1399" cm="1">
        <f t="array" ref="I1399">_xlfn.IFS(AND(NOT($I1398=0),$J1398),0,NOT($J1398),$I1398+$B$27,TRUE,$I1398)</f>
        <v>2.499999999999996</v>
      </c>
      <c r="J1399" t="b" cm="1">
        <f t="array" ref="J1399">_xlfn.IFS($I1399&gt;=$C$5-$B$27,TRUE,$P1399&gt;=$B$6,FALSE,TRUE,$J1398)</f>
        <v>0</v>
      </c>
      <c r="K1399" t="b" cm="1">
        <f t="array" ref="K1399">_xlfn.IFS($L1399&gt;=$B$4-$B$27,FALSE,$I1399&gt;=$B$5-$B$27,TRUE,AND($J1399,NOT($K1398)),FALSE,$K1398,TRUE,TRUE,FALSE)</f>
        <v>0</v>
      </c>
      <c r="L1399" cm="1">
        <f t="array" ref="L1399">_xlfn.IFS($K1398,$L1398+$B$27,NOT($K1398),0,TRUE,$K1398)</f>
        <v>0</v>
      </c>
      <c r="M1399" t="b" cm="1">
        <f t="array" ref="M1399">_xlfn.IFS($K1399,FALSE,AND($J1399,NOT($K1399),$P1399&lt;$B$6),TRUE,TRUE,FALSE)</f>
        <v>0</v>
      </c>
      <c r="N1399" cm="1">
        <f t="array" ref="N1399">_xlfn.IFS($N1398&gt;=$C$7-$B$27,0,$M1398,$N1398+$B$27,TRUE,0)</f>
        <v>0</v>
      </c>
      <c r="O1399" t="b" cm="1">
        <f t="array" ref="O1399">_xlfn.IFS(AND($J1399,NOT($K1399),NOT($M1399)),TRUE,$P1399&gt;=$B$6,FALSE,AND($J1399,NOT($K1399),$M1399,$N1399=0),TRUE,TRUE,FALSE)</f>
        <v>0</v>
      </c>
      <c r="P1399" cm="1">
        <f t="array" ref="P1399">_xlfn.IFS(AND($O1398,$P1398&lt;$B$6),$P1398+1,AND(NOT($J1398),$P1398&gt;0),0,TRUE,$P1398)</f>
        <v>0</v>
      </c>
      <c r="Q1399" s="1">
        <f t="shared" si="106"/>
        <v>75</v>
      </c>
      <c r="R1399" s="1">
        <f t="shared" si="107"/>
        <v>3750</v>
      </c>
      <c r="S1399" s="17">
        <f t="shared" si="108"/>
        <v>161.17478510028653</v>
      </c>
      <c r="T1399" s="1" cm="1">
        <f t="array" ref="T1399">_xlfn.IFS($B$6=1,Q1399*$B$10,AND(P1398=0,P1399&gt;=1),T1398+$B$6*$B$10*$B$8,TRUE,T1398)</f>
        <v>3000</v>
      </c>
      <c r="U1399" s="17">
        <f t="shared" si="109"/>
        <v>128.93982808022923</v>
      </c>
    </row>
    <row r="1400" spans="7:21" x14ac:dyDescent="0.25">
      <c r="G1400" s="15">
        <v>1398</v>
      </c>
      <c r="H1400" s="17">
        <f t="shared" si="105"/>
        <v>23.283333333333331</v>
      </c>
      <c r="I1400" cm="1">
        <f t="array" ref="I1400">_xlfn.IFS(AND(NOT($I1399=0),$J1399),0,NOT($J1399),$I1399+$B$27,TRUE,$I1399)</f>
        <v>2.5166666666666626</v>
      </c>
      <c r="J1400" t="b" cm="1">
        <f t="array" ref="J1400">_xlfn.IFS($I1400&gt;=$C$5-$B$27,TRUE,$P1400&gt;=$B$6,FALSE,TRUE,$J1399)</f>
        <v>0</v>
      </c>
      <c r="K1400" t="b" cm="1">
        <f t="array" ref="K1400">_xlfn.IFS($L1400&gt;=$B$4-$B$27,FALSE,$I1400&gt;=$B$5-$B$27,TRUE,AND($J1400,NOT($K1399)),FALSE,$K1399,TRUE,TRUE,FALSE)</f>
        <v>0</v>
      </c>
      <c r="L1400" cm="1">
        <f t="array" ref="L1400">_xlfn.IFS($K1399,$L1399+$B$27,NOT($K1399),0,TRUE,$K1399)</f>
        <v>0</v>
      </c>
      <c r="M1400" t="b" cm="1">
        <f t="array" ref="M1400">_xlfn.IFS($K1400,FALSE,AND($J1400,NOT($K1400),$P1400&lt;$B$6),TRUE,TRUE,FALSE)</f>
        <v>0</v>
      </c>
      <c r="N1400" cm="1">
        <f t="array" ref="N1400">_xlfn.IFS($N1399&gt;=$C$7-$B$27,0,$M1399,$N1399+$B$27,TRUE,0)</f>
        <v>0</v>
      </c>
      <c r="O1400" t="b" cm="1">
        <f t="array" ref="O1400">_xlfn.IFS(AND($J1400,NOT($K1400),NOT($M1400)),TRUE,$P1400&gt;=$B$6,FALSE,AND($J1400,NOT($K1400),$M1400,$N1400=0),TRUE,TRUE,FALSE)</f>
        <v>0</v>
      </c>
      <c r="P1400" cm="1">
        <f t="array" ref="P1400">_xlfn.IFS(AND($O1399,$P1399&lt;$B$6),$P1399+1,AND(NOT($J1399),$P1399&gt;0),0,TRUE,$P1399)</f>
        <v>0</v>
      </c>
      <c r="Q1400" s="1">
        <f t="shared" si="106"/>
        <v>75</v>
      </c>
      <c r="R1400" s="1">
        <f t="shared" si="107"/>
        <v>3750</v>
      </c>
      <c r="S1400" s="17">
        <f t="shared" si="108"/>
        <v>161.05941302791697</v>
      </c>
      <c r="T1400" s="1" cm="1">
        <f t="array" ref="T1400">_xlfn.IFS($B$6=1,Q1400*$B$10,AND(P1399=0,P1400&gt;=1),T1399+$B$6*$B$10*$B$8,TRUE,T1399)</f>
        <v>3000</v>
      </c>
      <c r="U1400" s="17">
        <f t="shared" si="109"/>
        <v>128.84753042233359</v>
      </c>
    </row>
    <row r="1401" spans="7:21" x14ac:dyDescent="0.25">
      <c r="G1401" s="15">
        <v>1399</v>
      </c>
      <c r="H1401" s="17">
        <f t="shared" si="105"/>
        <v>23.3</v>
      </c>
      <c r="I1401" cm="1">
        <f t="array" ref="I1401">_xlfn.IFS(AND(NOT($I1400=0),$J1400),0,NOT($J1400),$I1400+$B$27,TRUE,$I1400)</f>
        <v>2.5333333333333292</v>
      </c>
      <c r="J1401" t="b" cm="1">
        <f t="array" ref="J1401">_xlfn.IFS($I1401&gt;=$C$5-$B$27,TRUE,$P1401&gt;=$B$6,FALSE,TRUE,$J1400)</f>
        <v>0</v>
      </c>
      <c r="K1401" t="b" cm="1">
        <f t="array" ref="K1401">_xlfn.IFS($L1401&gt;=$B$4-$B$27,FALSE,$I1401&gt;=$B$5-$B$27,TRUE,AND($J1401,NOT($K1400)),FALSE,$K1400,TRUE,TRUE,FALSE)</f>
        <v>0</v>
      </c>
      <c r="L1401" cm="1">
        <f t="array" ref="L1401">_xlfn.IFS($K1400,$L1400+$B$27,NOT($K1400),0,TRUE,$K1400)</f>
        <v>0</v>
      </c>
      <c r="M1401" t="b" cm="1">
        <f t="array" ref="M1401">_xlfn.IFS($K1401,FALSE,AND($J1401,NOT($K1401),$P1401&lt;$B$6),TRUE,TRUE,FALSE)</f>
        <v>0</v>
      </c>
      <c r="N1401" cm="1">
        <f t="array" ref="N1401">_xlfn.IFS($N1400&gt;=$C$7-$B$27,0,$M1400,$N1400+$B$27,TRUE,0)</f>
        <v>0</v>
      </c>
      <c r="O1401" t="b" cm="1">
        <f t="array" ref="O1401">_xlfn.IFS(AND($J1401,NOT($K1401),NOT($M1401)),TRUE,$P1401&gt;=$B$6,FALSE,AND($J1401,NOT($K1401),$M1401,$N1401=0),TRUE,TRUE,FALSE)</f>
        <v>0</v>
      </c>
      <c r="P1401" cm="1">
        <f t="array" ref="P1401">_xlfn.IFS(AND($O1400,$P1400&lt;$B$6),$P1400+1,AND(NOT($J1400),$P1400&gt;0),0,TRUE,$P1400)</f>
        <v>0</v>
      </c>
      <c r="Q1401" s="1">
        <f t="shared" si="106"/>
        <v>75</v>
      </c>
      <c r="R1401" s="1">
        <f t="shared" si="107"/>
        <v>3750</v>
      </c>
      <c r="S1401" s="17">
        <f t="shared" si="108"/>
        <v>160.94420600858368</v>
      </c>
      <c r="T1401" s="1" cm="1">
        <f t="array" ref="T1401">_xlfn.IFS($B$6=1,Q1401*$B$10,AND(P1400=0,P1401&gt;=1),T1400+$B$6*$B$10*$B$8,TRUE,T1400)</f>
        <v>3000</v>
      </c>
      <c r="U1401" s="17">
        <f t="shared" si="109"/>
        <v>128.75536480686694</v>
      </c>
    </row>
    <row r="1402" spans="7:21" x14ac:dyDescent="0.25">
      <c r="G1402" s="15">
        <v>1400</v>
      </c>
      <c r="H1402" s="17">
        <f t="shared" si="105"/>
        <v>23.316666666666666</v>
      </c>
      <c r="I1402" cm="1">
        <f t="array" ref="I1402">_xlfn.IFS(AND(NOT($I1401=0),$J1401),0,NOT($J1401),$I1401+$B$27,TRUE,$I1401)</f>
        <v>2.5499999999999958</v>
      </c>
      <c r="J1402" t="b" cm="1">
        <f t="array" ref="J1402">_xlfn.IFS($I1402&gt;=$C$5-$B$27,TRUE,$P1402&gt;=$B$6,FALSE,TRUE,$J1401)</f>
        <v>0</v>
      </c>
      <c r="K1402" t="b" cm="1">
        <f t="array" ref="K1402">_xlfn.IFS($L1402&gt;=$B$4-$B$27,FALSE,$I1402&gt;=$B$5-$B$27,TRUE,AND($J1402,NOT($K1401)),FALSE,$K1401,TRUE,TRUE,FALSE)</f>
        <v>0</v>
      </c>
      <c r="L1402" cm="1">
        <f t="array" ref="L1402">_xlfn.IFS($K1401,$L1401+$B$27,NOT($K1401),0,TRUE,$K1401)</f>
        <v>0</v>
      </c>
      <c r="M1402" t="b" cm="1">
        <f t="array" ref="M1402">_xlfn.IFS($K1402,FALSE,AND($J1402,NOT($K1402),$P1402&lt;$B$6),TRUE,TRUE,FALSE)</f>
        <v>0</v>
      </c>
      <c r="N1402" cm="1">
        <f t="array" ref="N1402">_xlfn.IFS($N1401&gt;=$C$7-$B$27,0,$M1401,$N1401+$B$27,TRUE,0)</f>
        <v>0</v>
      </c>
      <c r="O1402" t="b" cm="1">
        <f t="array" ref="O1402">_xlfn.IFS(AND($J1402,NOT($K1402),NOT($M1402)),TRUE,$P1402&gt;=$B$6,FALSE,AND($J1402,NOT($K1402),$M1402,$N1402=0),TRUE,TRUE,FALSE)</f>
        <v>0</v>
      </c>
      <c r="P1402" cm="1">
        <f t="array" ref="P1402">_xlfn.IFS(AND($O1401,$P1401&lt;$B$6),$P1401+1,AND(NOT($J1401),$P1401&gt;0),0,TRUE,$P1401)</f>
        <v>0</v>
      </c>
      <c r="Q1402" s="1">
        <f t="shared" si="106"/>
        <v>75</v>
      </c>
      <c r="R1402" s="1">
        <f t="shared" si="107"/>
        <v>3750</v>
      </c>
      <c r="S1402" s="17">
        <f t="shared" si="108"/>
        <v>160.82916368834881</v>
      </c>
      <c r="T1402" s="1" cm="1">
        <f t="array" ref="T1402">_xlfn.IFS($B$6=1,Q1402*$B$10,AND(P1401=0,P1402&gt;=1),T1401+$B$6*$B$10*$B$8,TRUE,T1401)</f>
        <v>3000</v>
      </c>
      <c r="U1402" s="17">
        <f t="shared" si="109"/>
        <v>128.66333095067907</v>
      </c>
    </row>
    <row r="1403" spans="7:21" x14ac:dyDescent="0.25">
      <c r="G1403" s="15">
        <v>1401</v>
      </c>
      <c r="H1403" s="17">
        <f t="shared" si="105"/>
        <v>23.333333333333332</v>
      </c>
      <c r="I1403" cm="1">
        <f t="array" ref="I1403">_xlfn.IFS(AND(NOT($I1402=0),$J1402),0,NOT($J1402),$I1402+$B$27,TRUE,$I1402)</f>
        <v>2.5666666666666624</v>
      </c>
      <c r="J1403" t="b" cm="1">
        <f t="array" ref="J1403">_xlfn.IFS($I1403&gt;=$C$5-$B$27,TRUE,$P1403&gt;=$B$6,FALSE,TRUE,$J1402)</f>
        <v>0</v>
      </c>
      <c r="K1403" t="b" cm="1">
        <f t="array" ref="K1403">_xlfn.IFS($L1403&gt;=$B$4-$B$27,FALSE,$I1403&gt;=$B$5-$B$27,TRUE,AND($J1403,NOT($K1402)),FALSE,$K1402,TRUE,TRUE,FALSE)</f>
        <v>0</v>
      </c>
      <c r="L1403" cm="1">
        <f t="array" ref="L1403">_xlfn.IFS($K1402,$L1402+$B$27,NOT($K1402),0,TRUE,$K1402)</f>
        <v>0</v>
      </c>
      <c r="M1403" t="b" cm="1">
        <f t="array" ref="M1403">_xlfn.IFS($K1403,FALSE,AND($J1403,NOT($K1403),$P1403&lt;$B$6),TRUE,TRUE,FALSE)</f>
        <v>0</v>
      </c>
      <c r="N1403" cm="1">
        <f t="array" ref="N1403">_xlfn.IFS($N1402&gt;=$C$7-$B$27,0,$M1402,$N1402+$B$27,TRUE,0)</f>
        <v>0</v>
      </c>
      <c r="O1403" t="b" cm="1">
        <f t="array" ref="O1403">_xlfn.IFS(AND($J1403,NOT($K1403),NOT($M1403)),TRUE,$P1403&gt;=$B$6,FALSE,AND($J1403,NOT($K1403),$M1403,$N1403=0),TRUE,TRUE,FALSE)</f>
        <v>0</v>
      </c>
      <c r="P1403" cm="1">
        <f t="array" ref="P1403">_xlfn.IFS(AND($O1402,$P1402&lt;$B$6),$P1402+1,AND(NOT($J1402),$P1402&gt;0),0,TRUE,$P1402)</f>
        <v>0</v>
      </c>
      <c r="Q1403" s="1">
        <f t="shared" si="106"/>
        <v>75</v>
      </c>
      <c r="R1403" s="1">
        <f t="shared" si="107"/>
        <v>3750</v>
      </c>
      <c r="S1403" s="17">
        <f t="shared" si="108"/>
        <v>160.71428571428572</v>
      </c>
      <c r="T1403" s="1" cm="1">
        <f t="array" ref="T1403">_xlfn.IFS($B$6=1,Q1403*$B$10,AND(P1402=0,P1403&gt;=1),T1402+$B$6*$B$10*$B$8,TRUE,T1402)</f>
        <v>3000</v>
      </c>
      <c r="U1403" s="17">
        <f t="shared" si="109"/>
        <v>128.57142857142858</v>
      </c>
    </row>
    <row r="1404" spans="7:21" x14ac:dyDescent="0.25">
      <c r="G1404" s="15">
        <v>1402</v>
      </c>
      <c r="H1404" s="17">
        <f t="shared" si="105"/>
        <v>23.35</v>
      </c>
      <c r="I1404" cm="1">
        <f t="array" ref="I1404">_xlfn.IFS(AND(NOT($I1403=0),$J1403),0,NOT($J1403),$I1403+$B$27,TRUE,$I1403)</f>
        <v>2.583333333333329</v>
      </c>
      <c r="J1404" t="b" cm="1">
        <f t="array" ref="J1404">_xlfn.IFS($I1404&gt;=$C$5-$B$27,TRUE,$P1404&gt;=$B$6,FALSE,TRUE,$J1403)</f>
        <v>0</v>
      </c>
      <c r="K1404" t="b" cm="1">
        <f t="array" ref="K1404">_xlfn.IFS($L1404&gt;=$B$4-$B$27,FALSE,$I1404&gt;=$B$5-$B$27,TRUE,AND($J1404,NOT($K1403)),FALSE,$K1403,TRUE,TRUE,FALSE)</f>
        <v>0</v>
      </c>
      <c r="L1404" cm="1">
        <f t="array" ref="L1404">_xlfn.IFS($K1403,$L1403+$B$27,NOT($K1403),0,TRUE,$K1403)</f>
        <v>0</v>
      </c>
      <c r="M1404" t="b" cm="1">
        <f t="array" ref="M1404">_xlfn.IFS($K1404,FALSE,AND($J1404,NOT($K1404),$P1404&lt;$B$6),TRUE,TRUE,FALSE)</f>
        <v>0</v>
      </c>
      <c r="N1404" cm="1">
        <f t="array" ref="N1404">_xlfn.IFS($N1403&gt;=$C$7-$B$27,0,$M1403,$N1403+$B$27,TRUE,0)</f>
        <v>0</v>
      </c>
      <c r="O1404" t="b" cm="1">
        <f t="array" ref="O1404">_xlfn.IFS(AND($J1404,NOT($K1404),NOT($M1404)),TRUE,$P1404&gt;=$B$6,FALSE,AND($J1404,NOT($K1404),$M1404,$N1404=0),TRUE,TRUE,FALSE)</f>
        <v>0</v>
      </c>
      <c r="P1404" cm="1">
        <f t="array" ref="P1404">_xlfn.IFS(AND($O1403,$P1403&lt;$B$6),$P1403+1,AND(NOT($J1403),$P1403&gt;0),0,TRUE,$P1403)</f>
        <v>0</v>
      </c>
      <c r="Q1404" s="1">
        <f t="shared" si="106"/>
        <v>75</v>
      </c>
      <c r="R1404" s="1">
        <f t="shared" si="107"/>
        <v>3750</v>
      </c>
      <c r="S1404" s="17">
        <f t="shared" si="108"/>
        <v>160.59957173447538</v>
      </c>
      <c r="T1404" s="1" cm="1">
        <f t="array" ref="T1404">_xlfn.IFS($B$6=1,Q1404*$B$10,AND(P1403=0,P1404&gt;=1),T1403+$B$6*$B$10*$B$8,TRUE,T1403)</f>
        <v>3000</v>
      </c>
      <c r="U1404" s="17">
        <f t="shared" si="109"/>
        <v>128.47965738758029</v>
      </c>
    </row>
    <row r="1405" spans="7:21" x14ac:dyDescent="0.25">
      <c r="G1405" s="15">
        <v>1403</v>
      </c>
      <c r="H1405" s="17">
        <f t="shared" si="105"/>
        <v>23.366666666666667</v>
      </c>
      <c r="I1405" cm="1">
        <f t="array" ref="I1405">_xlfn.IFS(AND(NOT($I1404=0),$J1404),0,NOT($J1404),$I1404+$B$27,TRUE,$I1404)</f>
        <v>2.5999999999999956</v>
      </c>
      <c r="J1405" t="b" cm="1">
        <f t="array" ref="J1405">_xlfn.IFS($I1405&gt;=$C$5-$B$27,TRUE,$P1405&gt;=$B$6,FALSE,TRUE,$J1404)</f>
        <v>0</v>
      </c>
      <c r="K1405" t="b" cm="1">
        <f t="array" ref="K1405">_xlfn.IFS($L1405&gt;=$B$4-$B$27,FALSE,$I1405&gt;=$B$5-$B$27,TRUE,AND($J1405,NOT($K1404)),FALSE,$K1404,TRUE,TRUE,FALSE)</f>
        <v>0</v>
      </c>
      <c r="L1405" cm="1">
        <f t="array" ref="L1405">_xlfn.IFS($K1404,$L1404+$B$27,NOT($K1404),0,TRUE,$K1404)</f>
        <v>0</v>
      </c>
      <c r="M1405" t="b" cm="1">
        <f t="array" ref="M1405">_xlfn.IFS($K1405,FALSE,AND($J1405,NOT($K1405),$P1405&lt;$B$6),TRUE,TRUE,FALSE)</f>
        <v>0</v>
      </c>
      <c r="N1405" cm="1">
        <f t="array" ref="N1405">_xlfn.IFS($N1404&gt;=$C$7-$B$27,0,$M1404,$N1404+$B$27,TRUE,0)</f>
        <v>0</v>
      </c>
      <c r="O1405" t="b" cm="1">
        <f t="array" ref="O1405">_xlfn.IFS(AND($J1405,NOT($K1405),NOT($M1405)),TRUE,$P1405&gt;=$B$6,FALSE,AND($J1405,NOT($K1405),$M1405,$N1405=0),TRUE,TRUE,FALSE)</f>
        <v>0</v>
      </c>
      <c r="P1405" cm="1">
        <f t="array" ref="P1405">_xlfn.IFS(AND($O1404,$P1404&lt;$B$6),$P1404+1,AND(NOT($J1404),$P1404&gt;0),0,TRUE,$P1404)</f>
        <v>0</v>
      </c>
      <c r="Q1405" s="1">
        <f t="shared" si="106"/>
        <v>75</v>
      </c>
      <c r="R1405" s="1">
        <f t="shared" si="107"/>
        <v>3750</v>
      </c>
      <c r="S1405" s="17">
        <f t="shared" si="108"/>
        <v>160.48502139800286</v>
      </c>
      <c r="T1405" s="1" cm="1">
        <f t="array" ref="T1405">_xlfn.IFS($B$6=1,Q1405*$B$10,AND(P1404=0,P1405&gt;=1),T1404+$B$6*$B$10*$B$8,TRUE,T1404)</f>
        <v>3000</v>
      </c>
      <c r="U1405" s="17">
        <f t="shared" si="109"/>
        <v>128.38801711840227</v>
      </c>
    </row>
    <row r="1406" spans="7:21" x14ac:dyDescent="0.25">
      <c r="G1406" s="15">
        <v>1404</v>
      </c>
      <c r="H1406" s="17">
        <f t="shared" si="105"/>
        <v>23.383333333333333</v>
      </c>
      <c r="I1406" cm="1">
        <f t="array" ref="I1406">_xlfn.IFS(AND(NOT($I1405=0),$J1405),0,NOT($J1405),$I1405+$B$27,TRUE,$I1405)</f>
        <v>2.6166666666666623</v>
      </c>
      <c r="J1406" t="b" cm="1">
        <f t="array" ref="J1406">_xlfn.IFS($I1406&gt;=$C$5-$B$27,TRUE,$P1406&gt;=$B$6,FALSE,TRUE,$J1405)</f>
        <v>0</v>
      </c>
      <c r="K1406" t="b" cm="1">
        <f t="array" ref="K1406">_xlfn.IFS($L1406&gt;=$B$4-$B$27,FALSE,$I1406&gt;=$B$5-$B$27,TRUE,AND($J1406,NOT($K1405)),FALSE,$K1405,TRUE,TRUE,FALSE)</f>
        <v>0</v>
      </c>
      <c r="L1406" cm="1">
        <f t="array" ref="L1406">_xlfn.IFS($K1405,$L1405+$B$27,NOT($K1405),0,TRUE,$K1405)</f>
        <v>0</v>
      </c>
      <c r="M1406" t="b" cm="1">
        <f t="array" ref="M1406">_xlfn.IFS($K1406,FALSE,AND($J1406,NOT($K1406),$P1406&lt;$B$6),TRUE,TRUE,FALSE)</f>
        <v>0</v>
      </c>
      <c r="N1406" cm="1">
        <f t="array" ref="N1406">_xlfn.IFS($N1405&gt;=$C$7-$B$27,0,$M1405,$N1405+$B$27,TRUE,0)</f>
        <v>0</v>
      </c>
      <c r="O1406" t="b" cm="1">
        <f t="array" ref="O1406">_xlfn.IFS(AND($J1406,NOT($K1406),NOT($M1406)),TRUE,$P1406&gt;=$B$6,FALSE,AND($J1406,NOT($K1406),$M1406,$N1406=0),TRUE,TRUE,FALSE)</f>
        <v>0</v>
      </c>
      <c r="P1406" cm="1">
        <f t="array" ref="P1406">_xlfn.IFS(AND($O1405,$P1405&lt;$B$6),$P1405+1,AND(NOT($J1405),$P1405&gt;0),0,TRUE,$P1405)</f>
        <v>0</v>
      </c>
      <c r="Q1406" s="1">
        <f t="shared" si="106"/>
        <v>75</v>
      </c>
      <c r="R1406" s="1">
        <f t="shared" si="107"/>
        <v>3750</v>
      </c>
      <c r="S1406" s="17">
        <f t="shared" si="108"/>
        <v>160.37063435495367</v>
      </c>
      <c r="T1406" s="1" cm="1">
        <f t="array" ref="T1406">_xlfn.IFS($B$6=1,Q1406*$B$10,AND(P1405=0,P1406&gt;=1),T1405+$B$6*$B$10*$B$8,TRUE,T1405)</f>
        <v>3000</v>
      </c>
      <c r="U1406" s="17">
        <f t="shared" si="109"/>
        <v>128.29650748396293</v>
      </c>
    </row>
    <row r="1407" spans="7:21" x14ac:dyDescent="0.25">
      <c r="G1407" s="15">
        <v>1405</v>
      </c>
      <c r="H1407" s="17">
        <f t="shared" si="105"/>
        <v>23.4</v>
      </c>
      <c r="I1407" cm="1">
        <f t="array" ref="I1407">_xlfn.IFS(AND(NOT($I1406=0),$J1406),0,NOT($J1406),$I1406+$B$27,TRUE,$I1406)</f>
        <v>2.6333333333333289</v>
      </c>
      <c r="J1407" t="b" cm="1">
        <f t="array" ref="J1407">_xlfn.IFS($I1407&gt;=$C$5-$B$27,TRUE,$P1407&gt;=$B$6,FALSE,TRUE,$J1406)</f>
        <v>0</v>
      </c>
      <c r="K1407" t="b" cm="1">
        <f t="array" ref="K1407">_xlfn.IFS($L1407&gt;=$B$4-$B$27,FALSE,$I1407&gt;=$B$5-$B$27,TRUE,AND($J1407,NOT($K1406)),FALSE,$K1406,TRUE,TRUE,FALSE)</f>
        <v>0</v>
      </c>
      <c r="L1407" cm="1">
        <f t="array" ref="L1407">_xlfn.IFS($K1406,$L1406+$B$27,NOT($K1406),0,TRUE,$K1406)</f>
        <v>0</v>
      </c>
      <c r="M1407" t="b" cm="1">
        <f t="array" ref="M1407">_xlfn.IFS($K1407,FALSE,AND($J1407,NOT($K1407),$P1407&lt;$B$6),TRUE,TRUE,FALSE)</f>
        <v>0</v>
      </c>
      <c r="N1407" cm="1">
        <f t="array" ref="N1407">_xlfn.IFS($N1406&gt;=$C$7-$B$27,0,$M1406,$N1406+$B$27,TRUE,0)</f>
        <v>0</v>
      </c>
      <c r="O1407" t="b" cm="1">
        <f t="array" ref="O1407">_xlfn.IFS(AND($J1407,NOT($K1407),NOT($M1407)),TRUE,$P1407&gt;=$B$6,FALSE,AND($J1407,NOT($K1407),$M1407,$N1407=0),TRUE,TRUE,FALSE)</f>
        <v>0</v>
      </c>
      <c r="P1407" cm="1">
        <f t="array" ref="P1407">_xlfn.IFS(AND($O1406,$P1406&lt;$B$6),$P1406+1,AND(NOT($J1406),$P1406&gt;0),0,TRUE,$P1406)</f>
        <v>0</v>
      </c>
      <c r="Q1407" s="1">
        <f t="shared" si="106"/>
        <v>75</v>
      </c>
      <c r="R1407" s="1">
        <f t="shared" si="107"/>
        <v>3750</v>
      </c>
      <c r="S1407" s="17">
        <f t="shared" si="108"/>
        <v>160.25641025641028</v>
      </c>
      <c r="T1407" s="1" cm="1">
        <f t="array" ref="T1407">_xlfn.IFS($B$6=1,Q1407*$B$10,AND(P1406=0,P1407&gt;=1),T1406+$B$6*$B$10*$B$8,TRUE,T1406)</f>
        <v>3000</v>
      </c>
      <c r="U1407" s="17">
        <f t="shared" si="109"/>
        <v>128.2051282051282</v>
      </c>
    </row>
    <row r="1408" spans="7:21" x14ac:dyDescent="0.25">
      <c r="G1408" s="15">
        <v>1406</v>
      </c>
      <c r="H1408" s="17">
        <f t="shared" si="105"/>
        <v>23.416666666666668</v>
      </c>
      <c r="I1408" cm="1">
        <f t="array" ref="I1408">_xlfn.IFS(AND(NOT($I1407=0),$J1407),0,NOT($J1407),$I1407+$B$27,TRUE,$I1407)</f>
        <v>2.6499999999999955</v>
      </c>
      <c r="J1408" t="b" cm="1">
        <f t="array" ref="J1408">_xlfn.IFS($I1408&gt;=$C$5-$B$27,TRUE,$P1408&gt;=$B$6,FALSE,TRUE,$J1407)</f>
        <v>0</v>
      </c>
      <c r="K1408" t="b" cm="1">
        <f t="array" ref="K1408">_xlfn.IFS($L1408&gt;=$B$4-$B$27,FALSE,$I1408&gt;=$B$5-$B$27,TRUE,AND($J1408,NOT($K1407)),FALSE,$K1407,TRUE,TRUE,FALSE)</f>
        <v>0</v>
      </c>
      <c r="L1408" cm="1">
        <f t="array" ref="L1408">_xlfn.IFS($K1407,$L1407+$B$27,NOT($K1407),0,TRUE,$K1407)</f>
        <v>0</v>
      </c>
      <c r="M1408" t="b" cm="1">
        <f t="array" ref="M1408">_xlfn.IFS($K1408,FALSE,AND($J1408,NOT($K1408),$P1408&lt;$B$6),TRUE,TRUE,FALSE)</f>
        <v>0</v>
      </c>
      <c r="N1408" cm="1">
        <f t="array" ref="N1408">_xlfn.IFS($N1407&gt;=$C$7-$B$27,0,$M1407,$N1407+$B$27,TRUE,0)</f>
        <v>0</v>
      </c>
      <c r="O1408" t="b" cm="1">
        <f t="array" ref="O1408">_xlfn.IFS(AND($J1408,NOT($K1408),NOT($M1408)),TRUE,$P1408&gt;=$B$6,FALSE,AND($J1408,NOT($K1408),$M1408,$N1408=0),TRUE,TRUE,FALSE)</f>
        <v>0</v>
      </c>
      <c r="P1408" cm="1">
        <f t="array" ref="P1408">_xlfn.IFS(AND($O1407,$P1407&lt;$B$6),$P1407+1,AND(NOT($J1407),$P1407&gt;0),0,TRUE,$P1407)</f>
        <v>0</v>
      </c>
      <c r="Q1408" s="1">
        <f t="shared" si="106"/>
        <v>75</v>
      </c>
      <c r="R1408" s="1">
        <f t="shared" si="107"/>
        <v>3750</v>
      </c>
      <c r="S1408" s="17">
        <f t="shared" si="108"/>
        <v>160.14234875444839</v>
      </c>
      <c r="T1408" s="1" cm="1">
        <f t="array" ref="T1408">_xlfn.IFS($B$6=1,Q1408*$B$10,AND(P1407=0,P1408&gt;=1),T1407+$B$6*$B$10*$B$8,TRUE,T1407)</f>
        <v>3000</v>
      </c>
      <c r="U1408" s="17">
        <f t="shared" si="109"/>
        <v>128.11387900355871</v>
      </c>
    </row>
    <row r="1409" spans="7:21" x14ac:dyDescent="0.25">
      <c r="G1409" s="15">
        <v>1407</v>
      </c>
      <c r="H1409" s="17">
        <f t="shared" si="105"/>
        <v>23.433333333333334</v>
      </c>
      <c r="I1409" cm="1">
        <f t="array" ref="I1409">_xlfn.IFS(AND(NOT($I1408=0),$J1408),0,NOT($J1408),$I1408+$B$27,TRUE,$I1408)</f>
        <v>2.6666666666666621</v>
      </c>
      <c r="J1409" t="b" cm="1">
        <f t="array" ref="J1409">_xlfn.IFS($I1409&gt;=$C$5-$B$27,TRUE,$P1409&gt;=$B$6,FALSE,TRUE,$J1408)</f>
        <v>0</v>
      </c>
      <c r="K1409" t="b" cm="1">
        <f t="array" ref="K1409">_xlfn.IFS($L1409&gt;=$B$4-$B$27,FALSE,$I1409&gt;=$B$5-$B$27,TRUE,AND($J1409,NOT($K1408)),FALSE,$K1408,TRUE,TRUE,FALSE)</f>
        <v>0</v>
      </c>
      <c r="L1409" cm="1">
        <f t="array" ref="L1409">_xlfn.IFS($K1408,$L1408+$B$27,NOT($K1408),0,TRUE,$K1408)</f>
        <v>0</v>
      </c>
      <c r="M1409" t="b" cm="1">
        <f t="array" ref="M1409">_xlfn.IFS($K1409,FALSE,AND($J1409,NOT($K1409),$P1409&lt;$B$6),TRUE,TRUE,FALSE)</f>
        <v>0</v>
      </c>
      <c r="N1409" cm="1">
        <f t="array" ref="N1409">_xlfn.IFS($N1408&gt;=$C$7-$B$27,0,$M1408,$N1408+$B$27,TRUE,0)</f>
        <v>0</v>
      </c>
      <c r="O1409" t="b" cm="1">
        <f t="array" ref="O1409">_xlfn.IFS(AND($J1409,NOT($K1409),NOT($M1409)),TRUE,$P1409&gt;=$B$6,FALSE,AND($J1409,NOT($K1409),$M1409,$N1409=0),TRUE,TRUE,FALSE)</f>
        <v>0</v>
      </c>
      <c r="P1409" cm="1">
        <f t="array" ref="P1409">_xlfn.IFS(AND($O1408,$P1408&lt;$B$6),$P1408+1,AND(NOT($J1408),$P1408&gt;0),0,TRUE,$P1408)</f>
        <v>0</v>
      </c>
      <c r="Q1409" s="1">
        <f t="shared" si="106"/>
        <v>75</v>
      </c>
      <c r="R1409" s="1">
        <f t="shared" si="107"/>
        <v>3750</v>
      </c>
      <c r="S1409" s="17">
        <f t="shared" si="108"/>
        <v>160.02844950213372</v>
      </c>
      <c r="T1409" s="1" cm="1">
        <f t="array" ref="T1409">_xlfn.IFS($B$6=1,Q1409*$B$10,AND(P1408=0,P1409&gt;=1),T1408+$B$6*$B$10*$B$8,TRUE,T1408)</f>
        <v>3000</v>
      </c>
      <c r="U1409" s="17">
        <f t="shared" si="109"/>
        <v>128.02275960170698</v>
      </c>
    </row>
    <row r="1410" spans="7:21" x14ac:dyDescent="0.25">
      <c r="G1410" s="15">
        <v>1408</v>
      </c>
      <c r="H1410" s="17">
        <f t="shared" si="105"/>
        <v>23.45</v>
      </c>
      <c r="I1410" cm="1">
        <f t="array" ref="I1410">_xlfn.IFS(AND(NOT($I1409=0),$J1409),0,NOT($J1409),$I1409+$B$27,TRUE,$I1409)</f>
        <v>2.6833333333333287</v>
      </c>
      <c r="J1410" t="b" cm="1">
        <f t="array" ref="J1410">_xlfn.IFS($I1410&gt;=$C$5-$B$27,TRUE,$P1410&gt;=$B$6,FALSE,TRUE,$J1409)</f>
        <v>0</v>
      </c>
      <c r="K1410" t="b" cm="1">
        <f t="array" ref="K1410">_xlfn.IFS($L1410&gt;=$B$4-$B$27,FALSE,$I1410&gt;=$B$5-$B$27,TRUE,AND($J1410,NOT($K1409)),FALSE,$K1409,TRUE,TRUE,FALSE)</f>
        <v>0</v>
      </c>
      <c r="L1410" cm="1">
        <f t="array" ref="L1410">_xlfn.IFS($K1409,$L1409+$B$27,NOT($K1409),0,TRUE,$K1409)</f>
        <v>0</v>
      </c>
      <c r="M1410" t="b" cm="1">
        <f t="array" ref="M1410">_xlfn.IFS($K1410,FALSE,AND($J1410,NOT($K1410),$P1410&lt;$B$6),TRUE,TRUE,FALSE)</f>
        <v>0</v>
      </c>
      <c r="N1410" cm="1">
        <f t="array" ref="N1410">_xlfn.IFS($N1409&gt;=$C$7-$B$27,0,$M1409,$N1409+$B$27,TRUE,0)</f>
        <v>0</v>
      </c>
      <c r="O1410" t="b" cm="1">
        <f t="array" ref="O1410">_xlfn.IFS(AND($J1410,NOT($K1410),NOT($M1410)),TRUE,$P1410&gt;=$B$6,FALSE,AND($J1410,NOT($K1410),$M1410,$N1410=0),TRUE,TRUE,FALSE)</f>
        <v>0</v>
      </c>
      <c r="P1410" cm="1">
        <f t="array" ref="P1410">_xlfn.IFS(AND($O1409,$P1409&lt;$B$6),$P1409+1,AND(NOT($J1409),$P1409&gt;0),0,TRUE,$P1409)</f>
        <v>0</v>
      </c>
      <c r="Q1410" s="1">
        <f t="shared" si="106"/>
        <v>75</v>
      </c>
      <c r="R1410" s="1">
        <f t="shared" si="107"/>
        <v>3750</v>
      </c>
      <c r="S1410" s="17">
        <f t="shared" si="108"/>
        <v>159.91471215351814</v>
      </c>
      <c r="T1410" s="1" cm="1">
        <f t="array" ref="T1410">_xlfn.IFS($B$6=1,Q1410*$B$10,AND(P1409=0,P1410&gt;=1),T1409+$B$6*$B$10*$B$8,TRUE,T1409)</f>
        <v>3000</v>
      </c>
      <c r="U1410" s="17">
        <f t="shared" si="109"/>
        <v>127.93176972281451</v>
      </c>
    </row>
    <row r="1411" spans="7:21" x14ac:dyDescent="0.25">
      <c r="G1411" s="15">
        <v>1409</v>
      </c>
      <c r="H1411" s="17">
        <f t="shared" ref="H1411:H1474" si="110">($G1411-1)*$B$27</f>
        <v>23.466666666666665</v>
      </c>
      <c r="I1411" cm="1">
        <f t="array" ref="I1411">_xlfn.IFS(AND(NOT($I1410=0),$J1410),0,NOT($J1410),$I1410+$B$27,TRUE,$I1410)</f>
        <v>2.6999999999999953</v>
      </c>
      <c r="J1411" t="b" cm="1">
        <f t="array" ref="J1411">_xlfn.IFS($I1411&gt;=$C$5-$B$27,TRUE,$P1411&gt;=$B$6,FALSE,TRUE,$J1410)</f>
        <v>0</v>
      </c>
      <c r="K1411" t="b" cm="1">
        <f t="array" ref="K1411">_xlfn.IFS($L1411&gt;=$B$4-$B$27,FALSE,$I1411&gt;=$B$5-$B$27,TRUE,AND($J1411,NOT($K1410)),FALSE,$K1410,TRUE,TRUE,FALSE)</f>
        <v>0</v>
      </c>
      <c r="L1411" cm="1">
        <f t="array" ref="L1411">_xlfn.IFS($K1410,$L1410+$B$27,NOT($K1410),0,TRUE,$K1410)</f>
        <v>0</v>
      </c>
      <c r="M1411" t="b" cm="1">
        <f t="array" ref="M1411">_xlfn.IFS($K1411,FALSE,AND($J1411,NOT($K1411),$P1411&lt;$B$6),TRUE,TRUE,FALSE)</f>
        <v>0</v>
      </c>
      <c r="N1411" cm="1">
        <f t="array" ref="N1411">_xlfn.IFS($N1410&gt;=$C$7-$B$27,0,$M1410,$N1410+$B$27,TRUE,0)</f>
        <v>0</v>
      </c>
      <c r="O1411" t="b" cm="1">
        <f t="array" ref="O1411">_xlfn.IFS(AND($J1411,NOT($K1411),NOT($M1411)),TRUE,$P1411&gt;=$B$6,FALSE,AND($J1411,NOT($K1411),$M1411,$N1411=0),TRUE,TRUE,FALSE)</f>
        <v>0</v>
      </c>
      <c r="P1411" cm="1">
        <f t="array" ref="P1411">_xlfn.IFS(AND($O1410,$P1410&lt;$B$6),$P1410+1,AND(NOT($J1410),$P1410&gt;0),0,TRUE,$P1410)</f>
        <v>0</v>
      </c>
      <c r="Q1411" s="1">
        <f t="shared" ref="Q1411:Q1474" si="111">IF($O1410,$Q1410+$B$8,$Q1410)</f>
        <v>75</v>
      </c>
      <c r="R1411" s="1">
        <f t="shared" ref="R1411:R1474" si="112">IF($O1410,$R1410+$B$8*$B$9,$R1410)</f>
        <v>3750</v>
      </c>
      <c r="S1411" s="17">
        <f t="shared" si="108"/>
        <v>159.80113636363637</v>
      </c>
      <c r="T1411" s="1" cm="1">
        <f t="array" ref="T1411">_xlfn.IFS($B$6=1,Q1411*$B$10,AND(P1410=0,P1411&gt;=1),T1410+$B$6*$B$10*$B$8,TRUE,T1410)</f>
        <v>3000</v>
      </c>
      <c r="U1411" s="17">
        <f t="shared" si="109"/>
        <v>127.84090909090909</v>
      </c>
    </row>
    <row r="1412" spans="7:21" x14ac:dyDescent="0.25">
      <c r="G1412" s="15">
        <v>1410</v>
      </c>
      <c r="H1412" s="17">
        <f t="shared" si="110"/>
        <v>23.483333333333334</v>
      </c>
      <c r="I1412" cm="1">
        <f t="array" ref="I1412">_xlfn.IFS(AND(NOT($I1411=0),$J1411),0,NOT($J1411),$I1411+$B$27,TRUE,$I1411)</f>
        <v>2.7166666666666619</v>
      </c>
      <c r="J1412" t="b" cm="1">
        <f t="array" ref="J1412">_xlfn.IFS($I1412&gt;=$C$5-$B$27,TRUE,$P1412&gt;=$B$6,FALSE,TRUE,$J1411)</f>
        <v>0</v>
      </c>
      <c r="K1412" t="b" cm="1">
        <f t="array" ref="K1412">_xlfn.IFS($L1412&gt;=$B$4-$B$27,FALSE,$I1412&gt;=$B$5-$B$27,TRUE,AND($J1412,NOT($K1411)),FALSE,$K1411,TRUE,TRUE,FALSE)</f>
        <v>0</v>
      </c>
      <c r="L1412" cm="1">
        <f t="array" ref="L1412">_xlfn.IFS($K1411,$L1411+$B$27,NOT($K1411),0,TRUE,$K1411)</f>
        <v>0</v>
      </c>
      <c r="M1412" t="b" cm="1">
        <f t="array" ref="M1412">_xlfn.IFS($K1412,FALSE,AND($J1412,NOT($K1412),$P1412&lt;$B$6),TRUE,TRUE,FALSE)</f>
        <v>0</v>
      </c>
      <c r="N1412" cm="1">
        <f t="array" ref="N1412">_xlfn.IFS($N1411&gt;=$C$7-$B$27,0,$M1411,$N1411+$B$27,TRUE,0)</f>
        <v>0</v>
      </c>
      <c r="O1412" t="b" cm="1">
        <f t="array" ref="O1412">_xlfn.IFS(AND($J1412,NOT($K1412),NOT($M1412)),TRUE,$P1412&gt;=$B$6,FALSE,AND($J1412,NOT($K1412),$M1412,$N1412=0),TRUE,TRUE,FALSE)</f>
        <v>0</v>
      </c>
      <c r="P1412" cm="1">
        <f t="array" ref="P1412">_xlfn.IFS(AND($O1411,$P1411&lt;$B$6),$P1411+1,AND(NOT($J1411),$P1411&gt;0),0,TRUE,$P1411)</f>
        <v>0</v>
      </c>
      <c r="Q1412" s="1">
        <f t="shared" si="111"/>
        <v>75</v>
      </c>
      <c r="R1412" s="1">
        <f t="shared" si="112"/>
        <v>3750</v>
      </c>
      <c r="S1412" s="17">
        <f t="shared" ref="S1412:S1475" si="113">$R1412/$H1412</f>
        <v>159.68772178850247</v>
      </c>
      <c r="T1412" s="1" cm="1">
        <f t="array" ref="T1412">_xlfn.IFS($B$6=1,Q1412*$B$10,AND(P1411=0,P1412&gt;=1),T1411+$B$6*$B$10*$B$8,TRUE,T1411)</f>
        <v>3000</v>
      </c>
      <c r="U1412" s="17">
        <f t="shared" ref="U1412:U1475" si="114">T1412/H1412</f>
        <v>127.75017743080198</v>
      </c>
    </row>
    <row r="1413" spans="7:21" x14ac:dyDescent="0.25">
      <c r="G1413" s="15">
        <v>1411</v>
      </c>
      <c r="H1413" s="17">
        <f t="shared" si="110"/>
        <v>23.5</v>
      </c>
      <c r="I1413" cm="1">
        <f t="array" ref="I1413">_xlfn.IFS(AND(NOT($I1412=0),$J1412),0,NOT($J1412),$I1412+$B$27,TRUE,$I1412)</f>
        <v>2.7333333333333285</v>
      </c>
      <c r="J1413" t="b" cm="1">
        <f t="array" ref="J1413">_xlfn.IFS($I1413&gt;=$C$5-$B$27,TRUE,$P1413&gt;=$B$6,FALSE,TRUE,$J1412)</f>
        <v>0</v>
      </c>
      <c r="K1413" t="b" cm="1">
        <f t="array" ref="K1413">_xlfn.IFS($L1413&gt;=$B$4-$B$27,FALSE,$I1413&gt;=$B$5-$B$27,TRUE,AND($J1413,NOT($K1412)),FALSE,$K1412,TRUE,TRUE,FALSE)</f>
        <v>0</v>
      </c>
      <c r="L1413" cm="1">
        <f t="array" ref="L1413">_xlfn.IFS($K1412,$L1412+$B$27,NOT($K1412),0,TRUE,$K1412)</f>
        <v>0</v>
      </c>
      <c r="M1413" t="b" cm="1">
        <f t="array" ref="M1413">_xlfn.IFS($K1413,FALSE,AND($J1413,NOT($K1413),$P1413&lt;$B$6),TRUE,TRUE,FALSE)</f>
        <v>0</v>
      </c>
      <c r="N1413" cm="1">
        <f t="array" ref="N1413">_xlfn.IFS($N1412&gt;=$C$7-$B$27,0,$M1412,$N1412+$B$27,TRUE,0)</f>
        <v>0</v>
      </c>
      <c r="O1413" t="b" cm="1">
        <f t="array" ref="O1413">_xlfn.IFS(AND($J1413,NOT($K1413),NOT($M1413)),TRUE,$P1413&gt;=$B$6,FALSE,AND($J1413,NOT($K1413),$M1413,$N1413=0),TRUE,TRUE,FALSE)</f>
        <v>0</v>
      </c>
      <c r="P1413" cm="1">
        <f t="array" ref="P1413">_xlfn.IFS(AND($O1412,$P1412&lt;$B$6),$P1412+1,AND(NOT($J1412),$P1412&gt;0),0,TRUE,$P1412)</f>
        <v>0</v>
      </c>
      <c r="Q1413" s="1">
        <f t="shared" si="111"/>
        <v>75</v>
      </c>
      <c r="R1413" s="1">
        <f t="shared" si="112"/>
        <v>3750</v>
      </c>
      <c r="S1413" s="17">
        <f t="shared" si="113"/>
        <v>159.57446808510639</v>
      </c>
      <c r="T1413" s="1" cm="1">
        <f t="array" ref="T1413">_xlfn.IFS($B$6=1,Q1413*$B$10,AND(P1412=0,P1413&gt;=1),T1412+$B$6*$B$10*$B$8,TRUE,T1412)</f>
        <v>3000</v>
      </c>
      <c r="U1413" s="17">
        <f t="shared" si="114"/>
        <v>127.65957446808511</v>
      </c>
    </row>
    <row r="1414" spans="7:21" x14ac:dyDescent="0.25">
      <c r="G1414" s="15">
        <v>1412</v>
      </c>
      <c r="H1414" s="17">
        <f t="shared" si="110"/>
        <v>23.516666666666666</v>
      </c>
      <c r="I1414" cm="1">
        <f t="array" ref="I1414">_xlfn.IFS(AND(NOT($I1413=0),$J1413),0,NOT($J1413),$I1413+$B$27,TRUE,$I1413)</f>
        <v>2.7499999999999951</v>
      </c>
      <c r="J1414" t="b" cm="1">
        <f t="array" ref="J1414">_xlfn.IFS($I1414&gt;=$C$5-$B$27,TRUE,$P1414&gt;=$B$6,FALSE,TRUE,$J1413)</f>
        <v>0</v>
      </c>
      <c r="K1414" t="b" cm="1">
        <f t="array" ref="K1414">_xlfn.IFS($L1414&gt;=$B$4-$B$27,FALSE,$I1414&gt;=$B$5-$B$27,TRUE,AND($J1414,NOT($K1413)),FALSE,$K1413,TRUE,TRUE,FALSE)</f>
        <v>0</v>
      </c>
      <c r="L1414" cm="1">
        <f t="array" ref="L1414">_xlfn.IFS($K1413,$L1413+$B$27,NOT($K1413),0,TRUE,$K1413)</f>
        <v>0</v>
      </c>
      <c r="M1414" t="b" cm="1">
        <f t="array" ref="M1414">_xlfn.IFS($K1414,FALSE,AND($J1414,NOT($K1414),$P1414&lt;$B$6),TRUE,TRUE,FALSE)</f>
        <v>0</v>
      </c>
      <c r="N1414" cm="1">
        <f t="array" ref="N1414">_xlfn.IFS($N1413&gt;=$C$7-$B$27,0,$M1413,$N1413+$B$27,TRUE,0)</f>
        <v>0</v>
      </c>
      <c r="O1414" t="b" cm="1">
        <f t="array" ref="O1414">_xlfn.IFS(AND($J1414,NOT($K1414),NOT($M1414)),TRUE,$P1414&gt;=$B$6,FALSE,AND($J1414,NOT($K1414),$M1414,$N1414=0),TRUE,TRUE,FALSE)</f>
        <v>0</v>
      </c>
      <c r="P1414" cm="1">
        <f t="array" ref="P1414">_xlfn.IFS(AND($O1413,$P1413&lt;$B$6),$P1413+1,AND(NOT($J1413),$P1413&gt;0),0,TRUE,$P1413)</f>
        <v>0</v>
      </c>
      <c r="Q1414" s="1">
        <f t="shared" si="111"/>
        <v>75</v>
      </c>
      <c r="R1414" s="1">
        <f t="shared" si="112"/>
        <v>3750</v>
      </c>
      <c r="S1414" s="17">
        <f t="shared" si="113"/>
        <v>159.46137491141036</v>
      </c>
      <c r="T1414" s="1" cm="1">
        <f t="array" ref="T1414">_xlfn.IFS($B$6=1,Q1414*$B$10,AND(P1413=0,P1414&gt;=1),T1413+$B$6*$B$10*$B$8,TRUE,T1413)</f>
        <v>3000</v>
      </c>
      <c r="U1414" s="17">
        <f t="shared" si="114"/>
        <v>127.56909992912828</v>
      </c>
    </row>
    <row r="1415" spans="7:21" x14ac:dyDescent="0.25">
      <c r="G1415" s="15">
        <v>1413</v>
      </c>
      <c r="H1415" s="17">
        <f t="shared" si="110"/>
        <v>23.533333333333331</v>
      </c>
      <c r="I1415" cm="1">
        <f t="array" ref="I1415">_xlfn.IFS(AND(NOT($I1414=0),$J1414),0,NOT($J1414),$I1414+$B$27,TRUE,$I1414)</f>
        <v>2.7666666666666617</v>
      </c>
      <c r="J1415" t="b" cm="1">
        <f t="array" ref="J1415">_xlfn.IFS($I1415&gt;=$C$5-$B$27,TRUE,$P1415&gt;=$B$6,FALSE,TRUE,$J1414)</f>
        <v>0</v>
      </c>
      <c r="K1415" t="b" cm="1">
        <f t="array" ref="K1415">_xlfn.IFS($L1415&gt;=$B$4-$B$27,FALSE,$I1415&gt;=$B$5-$B$27,TRUE,AND($J1415,NOT($K1414)),FALSE,$K1414,TRUE,TRUE,FALSE)</f>
        <v>0</v>
      </c>
      <c r="L1415" cm="1">
        <f t="array" ref="L1415">_xlfn.IFS($K1414,$L1414+$B$27,NOT($K1414),0,TRUE,$K1414)</f>
        <v>0</v>
      </c>
      <c r="M1415" t="b" cm="1">
        <f t="array" ref="M1415">_xlfn.IFS($K1415,FALSE,AND($J1415,NOT($K1415),$P1415&lt;$B$6),TRUE,TRUE,FALSE)</f>
        <v>0</v>
      </c>
      <c r="N1415" cm="1">
        <f t="array" ref="N1415">_xlfn.IFS($N1414&gt;=$C$7-$B$27,0,$M1414,$N1414+$B$27,TRUE,0)</f>
        <v>0</v>
      </c>
      <c r="O1415" t="b" cm="1">
        <f t="array" ref="O1415">_xlfn.IFS(AND($J1415,NOT($K1415),NOT($M1415)),TRUE,$P1415&gt;=$B$6,FALSE,AND($J1415,NOT($K1415),$M1415,$N1415=0),TRUE,TRUE,FALSE)</f>
        <v>0</v>
      </c>
      <c r="P1415" cm="1">
        <f t="array" ref="P1415">_xlfn.IFS(AND($O1414,$P1414&lt;$B$6),$P1414+1,AND(NOT($J1414),$P1414&gt;0),0,TRUE,$P1414)</f>
        <v>0</v>
      </c>
      <c r="Q1415" s="1">
        <f t="shared" si="111"/>
        <v>75</v>
      </c>
      <c r="R1415" s="1">
        <f t="shared" si="112"/>
        <v>3750</v>
      </c>
      <c r="S1415" s="17">
        <f t="shared" si="113"/>
        <v>159.34844192634563</v>
      </c>
      <c r="T1415" s="1" cm="1">
        <f t="array" ref="T1415">_xlfn.IFS($B$6=1,Q1415*$B$10,AND(P1414=0,P1415&gt;=1),T1414+$B$6*$B$10*$B$8,TRUE,T1414)</f>
        <v>3000</v>
      </c>
      <c r="U1415" s="17">
        <f t="shared" si="114"/>
        <v>127.4787535410765</v>
      </c>
    </row>
    <row r="1416" spans="7:21" x14ac:dyDescent="0.25">
      <c r="G1416" s="15">
        <v>1414</v>
      </c>
      <c r="H1416" s="17">
        <f t="shared" si="110"/>
        <v>23.55</v>
      </c>
      <c r="I1416" cm="1">
        <f t="array" ref="I1416">_xlfn.IFS(AND(NOT($I1415=0),$J1415),0,NOT($J1415),$I1415+$B$27,TRUE,$I1415)</f>
        <v>2.7833333333333283</v>
      </c>
      <c r="J1416" t="b" cm="1">
        <f t="array" ref="J1416">_xlfn.IFS($I1416&gt;=$C$5-$B$27,TRUE,$P1416&gt;=$B$6,FALSE,TRUE,$J1415)</f>
        <v>0</v>
      </c>
      <c r="K1416" t="b" cm="1">
        <f t="array" ref="K1416">_xlfn.IFS($L1416&gt;=$B$4-$B$27,FALSE,$I1416&gt;=$B$5-$B$27,TRUE,AND($J1416,NOT($K1415)),FALSE,$K1415,TRUE,TRUE,FALSE)</f>
        <v>0</v>
      </c>
      <c r="L1416" cm="1">
        <f t="array" ref="L1416">_xlfn.IFS($K1415,$L1415+$B$27,NOT($K1415),0,TRUE,$K1415)</f>
        <v>0</v>
      </c>
      <c r="M1416" t="b" cm="1">
        <f t="array" ref="M1416">_xlfn.IFS($K1416,FALSE,AND($J1416,NOT($K1416),$P1416&lt;$B$6),TRUE,TRUE,FALSE)</f>
        <v>0</v>
      </c>
      <c r="N1416" cm="1">
        <f t="array" ref="N1416">_xlfn.IFS($N1415&gt;=$C$7-$B$27,0,$M1415,$N1415+$B$27,TRUE,0)</f>
        <v>0</v>
      </c>
      <c r="O1416" t="b" cm="1">
        <f t="array" ref="O1416">_xlfn.IFS(AND($J1416,NOT($K1416),NOT($M1416)),TRUE,$P1416&gt;=$B$6,FALSE,AND($J1416,NOT($K1416),$M1416,$N1416=0),TRUE,TRUE,FALSE)</f>
        <v>0</v>
      </c>
      <c r="P1416" cm="1">
        <f t="array" ref="P1416">_xlfn.IFS(AND($O1415,$P1415&lt;$B$6),$P1415+1,AND(NOT($J1415),$P1415&gt;0),0,TRUE,$P1415)</f>
        <v>0</v>
      </c>
      <c r="Q1416" s="1">
        <f t="shared" si="111"/>
        <v>75</v>
      </c>
      <c r="R1416" s="1">
        <f t="shared" si="112"/>
        <v>3750</v>
      </c>
      <c r="S1416" s="17">
        <f t="shared" si="113"/>
        <v>159.23566878980893</v>
      </c>
      <c r="T1416" s="1" cm="1">
        <f t="array" ref="T1416">_xlfn.IFS($B$6=1,Q1416*$B$10,AND(P1415=0,P1416&gt;=1),T1415+$B$6*$B$10*$B$8,TRUE,T1415)</f>
        <v>3000</v>
      </c>
      <c r="U1416" s="17">
        <f t="shared" si="114"/>
        <v>127.38853503184713</v>
      </c>
    </row>
    <row r="1417" spans="7:21" x14ac:dyDescent="0.25">
      <c r="G1417" s="15">
        <v>1415</v>
      </c>
      <c r="H1417" s="17">
        <f t="shared" si="110"/>
        <v>23.566666666666666</v>
      </c>
      <c r="I1417" cm="1">
        <f t="array" ref="I1417">_xlfn.IFS(AND(NOT($I1416=0),$J1416),0,NOT($J1416),$I1416+$B$27,TRUE,$I1416)</f>
        <v>2.7999999999999949</v>
      </c>
      <c r="J1417" t="b" cm="1">
        <f t="array" ref="J1417">_xlfn.IFS($I1417&gt;=$C$5-$B$27,TRUE,$P1417&gt;=$B$6,FALSE,TRUE,$J1416)</f>
        <v>0</v>
      </c>
      <c r="K1417" t="b" cm="1">
        <f t="array" ref="K1417">_xlfn.IFS($L1417&gt;=$B$4-$B$27,FALSE,$I1417&gt;=$B$5-$B$27,TRUE,AND($J1417,NOT($K1416)),FALSE,$K1416,TRUE,TRUE,FALSE)</f>
        <v>0</v>
      </c>
      <c r="L1417" cm="1">
        <f t="array" ref="L1417">_xlfn.IFS($K1416,$L1416+$B$27,NOT($K1416),0,TRUE,$K1416)</f>
        <v>0</v>
      </c>
      <c r="M1417" t="b" cm="1">
        <f t="array" ref="M1417">_xlfn.IFS($K1417,FALSE,AND($J1417,NOT($K1417),$P1417&lt;$B$6),TRUE,TRUE,FALSE)</f>
        <v>0</v>
      </c>
      <c r="N1417" cm="1">
        <f t="array" ref="N1417">_xlfn.IFS($N1416&gt;=$C$7-$B$27,0,$M1416,$N1416+$B$27,TRUE,0)</f>
        <v>0</v>
      </c>
      <c r="O1417" t="b" cm="1">
        <f t="array" ref="O1417">_xlfn.IFS(AND($J1417,NOT($K1417),NOT($M1417)),TRUE,$P1417&gt;=$B$6,FALSE,AND($J1417,NOT($K1417),$M1417,$N1417=0),TRUE,TRUE,FALSE)</f>
        <v>0</v>
      </c>
      <c r="P1417" cm="1">
        <f t="array" ref="P1417">_xlfn.IFS(AND($O1416,$P1416&lt;$B$6),$P1416+1,AND(NOT($J1416),$P1416&gt;0),0,TRUE,$P1416)</f>
        <v>0</v>
      </c>
      <c r="Q1417" s="1">
        <f t="shared" si="111"/>
        <v>75</v>
      </c>
      <c r="R1417" s="1">
        <f t="shared" si="112"/>
        <v>3750</v>
      </c>
      <c r="S1417" s="17">
        <f t="shared" si="113"/>
        <v>159.12305516265911</v>
      </c>
      <c r="T1417" s="1" cm="1">
        <f t="array" ref="T1417">_xlfn.IFS($B$6=1,Q1417*$B$10,AND(P1416=0,P1417&gt;=1),T1416+$B$6*$B$10*$B$8,TRUE,T1416)</f>
        <v>3000</v>
      </c>
      <c r="U1417" s="17">
        <f t="shared" si="114"/>
        <v>127.29844413012729</v>
      </c>
    </row>
    <row r="1418" spans="7:21" x14ac:dyDescent="0.25">
      <c r="G1418" s="15">
        <v>1416</v>
      </c>
      <c r="H1418" s="17">
        <f t="shared" si="110"/>
        <v>23.583333333333332</v>
      </c>
      <c r="I1418" cm="1">
        <f t="array" ref="I1418">_xlfn.IFS(AND(NOT($I1417=0),$J1417),0,NOT($J1417),$I1417+$B$27,TRUE,$I1417)</f>
        <v>2.8166666666666615</v>
      </c>
      <c r="J1418" t="b" cm="1">
        <f t="array" ref="J1418">_xlfn.IFS($I1418&gt;=$C$5-$B$27,TRUE,$P1418&gt;=$B$6,FALSE,TRUE,$J1417)</f>
        <v>0</v>
      </c>
      <c r="K1418" t="b" cm="1">
        <f t="array" ref="K1418">_xlfn.IFS($L1418&gt;=$B$4-$B$27,FALSE,$I1418&gt;=$B$5-$B$27,TRUE,AND($J1418,NOT($K1417)),FALSE,$K1417,TRUE,TRUE,FALSE)</f>
        <v>0</v>
      </c>
      <c r="L1418" cm="1">
        <f t="array" ref="L1418">_xlfn.IFS($K1417,$L1417+$B$27,NOT($K1417),0,TRUE,$K1417)</f>
        <v>0</v>
      </c>
      <c r="M1418" t="b" cm="1">
        <f t="array" ref="M1418">_xlfn.IFS($K1418,FALSE,AND($J1418,NOT($K1418),$P1418&lt;$B$6),TRUE,TRUE,FALSE)</f>
        <v>0</v>
      </c>
      <c r="N1418" cm="1">
        <f t="array" ref="N1418">_xlfn.IFS($N1417&gt;=$C$7-$B$27,0,$M1417,$N1417+$B$27,TRUE,0)</f>
        <v>0</v>
      </c>
      <c r="O1418" t="b" cm="1">
        <f t="array" ref="O1418">_xlfn.IFS(AND($J1418,NOT($K1418),NOT($M1418)),TRUE,$P1418&gt;=$B$6,FALSE,AND($J1418,NOT($K1418),$M1418,$N1418=0),TRUE,TRUE,FALSE)</f>
        <v>0</v>
      </c>
      <c r="P1418" cm="1">
        <f t="array" ref="P1418">_xlfn.IFS(AND($O1417,$P1417&lt;$B$6),$P1417+1,AND(NOT($J1417),$P1417&gt;0),0,TRUE,$P1417)</f>
        <v>0</v>
      </c>
      <c r="Q1418" s="1">
        <f t="shared" si="111"/>
        <v>75</v>
      </c>
      <c r="R1418" s="1">
        <f t="shared" si="112"/>
        <v>3750</v>
      </c>
      <c r="S1418" s="17">
        <f t="shared" si="113"/>
        <v>159.0106007067138</v>
      </c>
      <c r="T1418" s="1" cm="1">
        <f t="array" ref="T1418">_xlfn.IFS($B$6=1,Q1418*$B$10,AND(P1417=0,P1418&gt;=1),T1417+$B$6*$B$10*$B$8,TRUE,T1417)</f>
        <v>3000</v>
      </c>
      <c r="U1418" s="17">
        <f t="shared" si="114"/>
        <v>127.20848056537103</v>
      </c>
    </row>
    <row r="1419" spans="7:21" x14ac:dyDescent="0.25">
      <c r="G1419" s="15">
        <v>1417</v>
      </c>
      <c r="H1419" s="17">
        <f t="shared" si="110"/>
        <v>23.6</v>
      </c>
      <c r="I1419" cm="1">
        <f t="array" ref="I1419">_xlfn.IFS(AND(NOT($I1418=0),$J1418),0,NOT($J1418),$I1418+$B$27,TRUE,$I1418)</f>
        <v>2.8333333333333282</v>
      </c>
      <c r="J1419" t="b" cm="1">
        <f t="array" ref="J1419">_xlfn.IFS($I1419&gt;=$C$5-$B$27,TRUE,$P1419&gt;=$B$6,FALSE,TRUE,$J1418)</f>
        <v>0</v>
      </c>
      <c r="K1419" t="b" cm="1">
        <f t="array" ref="K1419">_xlfn.IFS($L1419&gt;=$B$4-$B$27,FALSE,$I1419&gt;=$B$5-$B$27,TRUE,AND($J1419,NOT($K1418)),FALSE,$K1418,TRUE,TRUE,FALSE)</f>
        <v>0</v>
      </c>
      <c r="L1419" cm="1">
        <f t="array" ref="L1419">_xlfn.IFS($K1418,$L1418+$B$27,NOT($K1418),0,TRUE,$K1418)</f>
        <v>0</v>
      </c>
      <c r="M1419" t="b" cm="1">
        <f t="array" ref="M1419">_xlfn.IFS($K1419,FALSE,AND($J1419,NOT($K1419),$P1419&lt;$B$6),TRUE,TRUE,FALSE)</f>
        <v>0</v>
      </c>
      <c r="N1419" cm="1">
        <f t="array" ref="N1419">_xlfn.IFS($N1418&gt;=$C$7-$B$27,0,$M1418,$N1418+$B$27,TRUE,0)</f>
        <v>0</v>
      </c>
      <c r="O1419" t="b" cm="1">
        <f t="array" ref="O1419">_xlfn.IFS(AND($J1419,NOT($K1419),NOT($M1419)),TRUE,$P1419&gt;=$B$6,FALSE,AND($J1419,NOT($K1419),$M1419,$N1419=0),TRUE,TRUE,FALSE)</f>
        <v>0</v>
      </c>
      <c r="P1419" cm="1">
        <f t="array" ref="P1419">_xlfn.IFS(AND($O1418,$P1418&lt;$B$6),$P1418+1,AND(NOT($J1418),$P1418&gt;0),0,TRUE,$P1418)</f>
        <v>0</v>
      </c>
      <c r="Q1419" s="1">
        <f t="shared" si="111"/>
        <v>75</v>
      </c>
      <c r="R1419" s="1">
        <f t="shared" si="112"/>
        <v>3750</v>
      </c>
      <c r="S1419" s="17">
        <f t="shared" si="113"/>
        <v>158.89830508474574</v>
      </c>
      <c r="T1419" s="1" cm="1">
        <f t="array" ref="T1419">_xlfn.IFS($B$6=1,Q1419*$B$10,AND(P1418=0,P1419&gt;=1),T1418+$B$6*$B$10*$B$8,TRUE,T1418)</f>
        <v>3000</v>
      </c>
      <c r="U1419" s="17">
        <f t="shared" si="114"/>
        <v>127.11864406779661</v>
      </c>
    </row>
    <row r="1420" spans="7:21" x14ac:dyDescent="0.25">
      <c r="G1420" s="15">
        <v>1418</v>
      </c>
      <c r="H1420" s="17">
        <f t="shared" si="110"/>
        <v>23.616666666666667</v>
      </c>
      <c r="I1420" cm="1">
        <f t="array" ref="I1420">_xlfn.IFS(AND(NOT($I1419=0),$J1419),0,NOT($J1419),$I1419+$B$27,TRUE,$I1419)</f>
        <v>2.8499999999999948</v>
      </c>
      <c r="J1420" t="b" cm="1">
        <f t="array" ref="J1420">_xlfn.IFS($I1420&gt;=$C$5-$B$27,TRUE,$P1420&gt;=$B$6,FALSE,TRUE,$J1419)</f>
        <v>0</v>
      </c>
      <c r="K1420" t="b" cm="1">
        <f t="array" ref="K1420">_xlfn.IFS($L1420&gt;=$B$4-$B$27,FALSE,$I1420&gt;=$B$5-$B$27,TRUE,AND($J1420,NOT($K1419)),FALSE,$K1419,TRUE,TRUE,FALSE)</f>
        <v>0</v>
      </c>
      <c r="L1420" cm="1">
        <f t="array" ref="L1420">_xlfn.IFS($K1419,$L1419+$B$27,NOT($K1419),0,TRUE,$K1419)</f>
        <v>0</v>
      </c>
      <c r="M1420" t="b" cm="1">
        <f t="array" ref="M1420">_xlfn.IFS($K1420,FALSE,AND($J1420,NOT($K1420),$P1420&lt;$B$6),TRUE,TRUE,FALSE)</f>
        <v>0</v>
      </c>
      <c r="N1420" cm="1">
        <f t="array" ref="N1420">_xlfn.IFS($N1419&gt;=$C$7-$B$27,0,$M1419,$N1419+$B$27,TRUE,0)</f>
        <v>0</v>
      </c>
      <c r="O1420" t="b" cm="1">
        <f t="array" ref="O1420">_xlfn.IFS(AND($J1420,NOT($K1420),NOT($M1420)),TRUE,$P1420&gt;=$B$6,FALSE,AND($J1420,NOT($K1420),$M1420,$N1420=0),TRUE,TRUE,FALSE)</f>
        <v>0</v>
      </c>
      <c r="P1420" cm="1">
        <f t="array" ref="P1420">_xlfn.IFS(AND($O1419,$P1419&lt;$B$6),$P1419+1,AND(NOT($J1419),$P1419&gt;0),0,TRUE,$P1419)</f>
        <v>0</v>
      </c>
      <c r="Q1420" s="1">
        <f t="shared" si="111"/>
        <v>75</v>
      </c>
      <c r="R1420" s="1">
        <f t="shared" si="112"/>
        <v>3750</v>
      </c>
      <c r="S1420" s="17">
        <f t="shared" si="113"/>
        <v>158.78616796047987</v>
      </c>
      <c r="T1420" s="1" cm="1">
        <f t="array" ref="T1420">_xlfn.IFS($B$6=1,Q1420*$B$10,AND(P1419=0,P1420&gt;=1),T1419+$B$6*$B$10*$B$8,TRUE,T1419)</f>
        <v>3000</v>
      </c>
      <c r="U1420" s="17">
        <f t="shared" si="114"/>
        <v>127.0289343683839</v>
      </c>
    </row>
    <row r="1421" spans="7:21" x14ac:dyDescent="0.25">
      <c r="G1421" s="15">
        <v>1419</v>
      </c>
      <c r="H1421" s="17">
        <f t="shared" si="110"/>
        <v>23.633333333333333</v>
      </c>
      <c r="I1421" cm="1">
        <f t="array" ref="I1421">_xlfn.IFS(AND(NOT($I1420=0),$J1420),0,NOT($J1420),$I1420+$B$27,TRUE,$I1420)</f>
        <v>2.8666666666666614</v>
      </c>
      <c r="J1421" t="b" cm="1">
        <f t="array" ref="J1421">_xlfn.IFS($I1421&gt;=$C$5-$B$27,TRUE,$P1421&gt;=$B$6,FALSE,TRUE,$J1420)</f>
        <v>0</v>
      </c>
      <c r="K1421" t="b" cm="1">
        <f t="array" ref="K1421">_xlfn.IFS($L1421&gt;=$B$4-$B$27,FALSE,$I1421&gt;=$B$5-$B$27,TRUE,AND($J1421,NOT($K1420)),FALSE,$K1420,TRUE,TRUE,FALSE)</f>
        <v>0</v>
      </c>
      <c r="L1421" cm="1">
        <f t="array" ref="L1421">_xlfn.IFS($K1420,$L1420+$B$27,NOT($K1420),0,TRUE,$K1420)</f>
        <v>0</v>
      </c>
      <c r="M1421" t="b" cm="1">
        <f t="array" ref="M1421">_xlfn.IFS($K1421,FALSE,AND($J1421,NOT($K1421),$P1421&lt;$B$6),TRUE,TRUE,FALSE)</f>
        <v>0</v>
      </c>
      <c r="N1421" cm="1">
        <f t="array" ref="N1421">_xlfn.IFS($N1420&gt;=$C$7-$B$27,0,$M1420,$N1420+$B$27,TRUE,0)</f>
        <v>0</v>
      </c>
      <c r="O1421" t="b" cm="1">
        <f t="array" ref="O1421">_xlfn.IFS(AND($J1421,NOT($K1421),NOT($M1421)),TRUE,$P1421&gt;=$B$6,FALSE,AND($J1421,NOT($K1421),$M1421,$N1421=0),TRUE,TRUE,FALSE)</f>
        <v>0</v>
      </c>
      <c r="P1421" cm="1">
        <f t="array" ref="P1421">_xlfn.IFS(AND($O1420,$P1420&lt;$B$6),$P1420+1,AND(NOT($J1420),$P1420&gt;0),0,TRUE,$P1420)</f>
        <v>0</v>
      </c>
      <c r="Q1421" s="1">
        <f t="shared" si="111"/>
        <v>75</v>
      </c>
      <c r="R1421" s="1">
        <f t="shared" si="112"/>
        <v>3750</v>
      </c>
      <c r="S1421" s="17">
        <f t="shared" si="113"/>
        <v>158.67418899858956</v>
      </c>
      <c r="T1421" s="1" cm="1">
        <f t="array" ref="T1421">_xlfn.IFS($B$6=1,Q1421*$B$10,AND(P1420=0,P1421&gt;=1),T1420+$B$6*$B$10*$B$8,TRUE,T1420)</f>
        <v>3000</v>
      </c>
      <c r="U1421" s="17">
        <f t="shared" si="114"/>
        <v>126.93935119887165</v>
      </c>
    </row>
    <row r="1422" spans="7:21" x14ac:dyDescent="0.25">
      <c r="G1422" s="15">
        <v>1420</v>
      </c>
      <c r="H1422" s="17">
        <f t="shared" si="110"/>
        <v>23.65</v>
      </c>
      <c r="I1422" cm="1">
        <f t="array" ref="I1422">_xlfn.IFS(AND(NOT($I1421=0),$J1421),0,NOT($J1421),$I1421+$B$27,TRUE,$I1421)</f>
        <v>2.883333333333328</v>
      </c>
      <c r="J1422" t="b" cm="1">
        <f t="array" ref="J1422">_xlfn.IFS($I1422&gt;=$C$5-$B$27,TRUE,$P1422&gt;=$B$6,FALSE,TRUE,$J1421)</f>
        <v>0</v>
      </c>
      <c r="K1422" t="b" cm="1">
        <f t="array" ref="K1422">_xlfn.IFS($L1422&gt;=$B$4-$B$27,FALSE,$I1422&gt;=$B$5-$B$27,TRUE,AND($J1422,NOT($K1421)),FALSE,$K1421,TRUE,TRUE,FALSE)</f>
        <v>0</v>
      </c>
      <c r="L1422" cm="1">
        <f t="array" ref="L1422">_xlfn.IFS($K1421,$L1421+$B$27,NOT($K1421),0,TRUE,$K1421)</f>
        <v>0</v>
      </c>
      <c r="M1422" t="b" cm="1">
        <f t="array" ref="M1422">_xlfn.IFS($K1422,FALSE,AND($J1422,NOT($K1422),$P1422&lt;$B$6),TRUE,TRUE,FALSE)</f>
        <v>0</v>
      </c>
      <c r="N1422" cm="1">
        <f t="array" ref="N1422">_xlfn.IFS($N1421&gt;=$C$7-$B$27,0,$M1421,$N1421+$B$27,TRUE,0)</f>
        <v>0</v>
      </c>
      <c r="O1422" t="b" cm="1">
        <f t="array" ref="O1422">_xlfn.IFS(AND($J1422,NOT($K1422),NOT($M1422)),TRUE,$P1422&gt;=$B$6,FALSE,AND($J1422,NOT($K1422),$M1422,$N1422=0),TRUE,TRUE,FALSE)</f>
        <v>0</v>
      </c>
      <c r="P1422" cm="1">
        <f t="array" ref="P1422">_xlfn.IFS(AND($O1421,$P1421&lt;$B$6),$P1421+1,AND(NOT($J1421),$P1421&gt;0),0,TRUE,$P1421)</f>
        <v>0</v>
      </c>
      <c r="Q1422" s="1">
        <f t="shared" si="111"/>
        <v>75</v>
      </c>
      <c r="R1422" s="1">
        <f t="shared" si="112"/>
        <v>3750</v>
      </c>
      <c r="S1422" s="17">
        <f t="shared" si="113"/>
        <v>158.56236786469344</v>
      </c>
      <c r="T1422" s="1" cm="1">
        <f t="array" ref="T1422">_xlfn.IFS($B$6=1,Q1422*$B$10,AND(P1421=0,P1422&gt;=1),T1421+$B$6*$B$10*$B$8,TRUE,T1421)</f>
        <v>3000</v>
      </c>
      <c r="U1422" s="17">
        <f t="shared" si="114"/>
        <v>126.84989429175477</v>
      </c>
    </row>
    <row r="1423" spans="7:21" x14ac:dyDescent="0.25">
      <c r="G1423" s="15">
        <v>1421</v>
      </c>
      <c r="H1423" s="17">
        <f t="shared" si="110"/>
        <v>23.666666666666668</v>
      </c>
      <c r="I1423" cm="1">
        <f t="array" ref="I1423">_xlfn.IFS(AND(NOT($I1422=0),$J1422),0,NOT($J1422),$I1422+$B$27,TRUE,$I1422)</f>
        <v>2.8999999999999946</v>
      </c>
      <c r="J1423" t="b" cm="1">
        <f t="array" ref="J1423">_xlfn.IFS($I1423&gt;=$C$5-$B$27,TRUE,$P1423&gt;=$B$6,FALSE,TRUE,$J1422)</f>
        <v>0</v>
      </c>
      <c r="K1423" t="b" cm="1">
        <f t="array" ref="K1423">_xlfn.IFS($L1423&gt;=$B$4-$B$27,FALSE,$I1423&gt;=$B$5-$B$27,TRUE,AND($J1423,NOT($K1422)),FALSE,$K1422,TRUE,TRUE,FALSE)</f>
        <v>0</v>
      </c>
      <c r="L1423" cm="1">
        <f t="array" ref="L1423">_xlfn.IFS($K1422,$L1422+$B$27,NOT($K1422),0,TRUE,$K1422)</f>
        <v>0</v>
      </c>
      <c r="M1423" t="b" cm="1">
        <f t="array" ref="M1423">_xlfn.IFS($K1423,FALSE,AND($J1423,NOT($K1423),$P1423&lt;$B$6),TRUE,TRUE,FALSE)</f>
        <v>0</v>
      </c>
      <c r="N1423" cm="1">
        <f t="array" ref="N1423">_xlfn.IFS($N1422&gt;=$C$7-$B$27,0,$M1422,$N1422+$B$27,TRUE,0)</f>
        <v>0</v>
      </c>
      <c r="O1423" t="b" cm="1">
        <f t="array" ref="O1423">_xlfn.IFS(AND($J1423,NOT($K1423),NOT($M1423)),TRUE,$P1423&gt;=$B$6,FALSE,AND($J1423,NOT($K1423),$M1423,$N1423=0),TRUE,TRUE,FALSE)</f>
        <v>0</v>
      </c>
      <c r="P1423" cm="1">
        <f t="array" ref="P1423">_xlfn.IFS(AND($O1422,$P1422&lt;$B$6),$P1422+1,AND(NOT($J1422),$P1422&gt;0),0,TRUE,$P1422)</f>
        <v>0</v>
      </c>
      <c r="Q1423" s="1">
        <f t="shared" si="111"/>
        <v>75</v>
      </c>
      <c r="R1423" s="1">
        <f t="shared" si="112"/>
        <v>3750</v>
      </c>
      <c r="S1423" s="17">
        <f t="shared" si="113"/>
        <v>158.4507042253521</v>
      </c>
      <c r="T1423" s="1" cm="1">
        <f t="array" ref="T1423">_xlfn.IFS($B$6=1,Q1423*$B$10,AND(P1422=0,P1423&gt;=1),T1422+$B$6*$B$10*$B$8,TRUE,T1422)</f>
        <v>3000</v>
      </c>
      <c r="U1423" s="17">
        <f t="shared" si="114"/>
        <v>126.76056338028168</v>
      </c>
    </row>
    <row r="1424" spans="7:21" x14ac:dyDescent="0.25">
      <c r="G1424" s="15">
        <v>1422</v>
      </c>
      <c r="H1424" s="17">
        <f t="shared" si="110"/>
        <v>23.683333333333334</v>
      </c>
      <c r="I1424" cm="1">
        <f t="array" ref="I1424">_xlfn.IFS(AND(NOT($I1423=0),$J1423),0,NOT($J1423),$I1423+$B$27,TRUE,$I1423)</f>
        <v>2.9166666666666612</v>
      </c>
      <c r="J1424" t="b" cm="1">
        <f t="array" ref="J1424">_xlfn.IFS($I1424&gt;=$C$5-$B$27,TRUE,$P1424&gt;=$B$6,FALSE,TRUE,$J1423)</f>
        <v>0</v>
      </c>
      <c r="K1424" t="b" cm="1">
        <f t="array" ref="K1424">_xlfn.IFS($L1424&gt;=$B$4-$B$27,FALSE,$I1424&gt;=$B$5-$B$27,TRUE,AND($J1424,NOT($K1423)),FALSE,$K1423,TRUE,TRUE,FALSE)</f>
        <v>0</v>
      </c>
      <c r="L1424" cm="1">
        <f t="array" ref="L1424">_xlfn.IFS($K1423,$L1423+$B$27,NOT($K1423),0,TRUE,$K1423)</f>
        <v>0</v>
      </c>
      <c r="M1424" t="b" cm="1">
        <f t="array" ref="M1424">_xlfn.IFS($K1424,FALSE,AND($J1424,NOT($K1424),$P1424&lt;$B$6),TRUE,TRUE,FALSE)</f>
        <v>0</v>
      </c>
      <c r="N1424" cm="1">
        <f t="array" ref="N1424">_xlfn.IFS($N1423&gt;=$C$7-$B$27,0,$M1423,$N1423+$B$27,TRUE,0)</f>
        <v>0</v>
      </c>
      <c r="O1424" t="b" cm="1">
        <f t="array" ref="O1424">_xlfn.IFS(AND($J1424,NOT($K1424),NOT($M1424)),TRUE,$P1424&gt;=$B$6,FALSE,AND($J1424,NOT($K1424),$M1424,$N1424=0),TRUE,TRUE,FALSE)</f>
        <v>0</v>
      </c>
      <c r="P1424" cm="1">
        <f t="array" ref="P1424">_xlfn.IFS(AND($O1423,$P1423&lt;$B$6),$P1423+1,AND(NOT($J1423),$P1423&gt;0),0,TRUE,$P1423)</f>
        <v>0</v>
      </c>
      <c r="Q1424" s="1">
        <f t="shared" si="111"/>
        <v>75</v>
      </c>
      <c r="R1424" s="1">
        <f t="shared" si="112"/>
        <v>3750</v>
      </c>
      <c r="S1424" s="17">
        <f t="shared" si="113"/>
        <v>158.33919774806475</v>
      </c>
      <c r="T1424" s="1" cm="1">
        <f t="array" ref="T1424">_xlfn.IFS($B$6=1,Q1424*$B$10,AND(P1423=0,P1424&gt;=1),T1423+$B$6*$B$10*$B$8,TRUE,T1423)</f>
        <v>3000</v>
      </c>
      <c r="U1424" s="17">
        <f t="shared" si="114"/>
        <v>126.6713581984518</v>
      </c>
    </row>
    <row r="1425" spans="7:21" x14ac:dyDescent="0.25">
      <c r="G1425" s="15">
        <v>1423</v>
      </c>
      <c r="H1425" s="17">
        <f t="shared" si="110"/>
        <v>23.7</v>
      </c>
      <c r="I1425" cm="1">
        <f t="array" ref="I1425">_xlfn.IFS(AND(NOT($I1424=0),$J1424),0,NOT($J1424),$I1424+$B$27,TRUE,$I1424)</f>
        <v>2.9333333333333278</v>
      </c>
      <c r="J1425" t="b" cm="1">
        <f t="array" ref="J1425">_xlfn.IFS($I1425&gt;=$C$5-$B$27,TRUE,$P1425&gt;=$B$6,FALSE,TRUE,$J1424)</f>
        <v>0</v>
      </c>
      <c r="K1425" t="b" cm="1">
        <f t="array" ref="K1425">_xlfn.IFS($L1425&gt;=$B$4-$B$27,FALSE,$I1425&gt;=$B$5-$B$27,TRUE,AND($J1425,NOT($K1424)),FALSE,$K1424,TRUE,TRUE,FALSE)</f>
        <v>0</v>
      </c>
      <c r="L1425" cm="1">
        <f t="array" ref="L1425">_xlfn.IFS($K1424,$L1424+$B$27,NOT($K1424),0,TRUE,$K1424)</f>
        <v>0</v>
      </c>
      <c r="M1425" t="b" cm="1">
        <f t="array" ref="M1425">_xlfn.IFS($K1425,FALSE,AND($J1425,NOT($K1425),$P1425&lt;$B$6),TRUE,TRUE,FALSE)</f>
        <v>0</v>
      </c>
      <c r="N1425" cm="1">
        <f t="array" ref="N1425">_xlfn.IFS($N1424&gt;=$C$7-$B$27,0,$M1424,$N1424+$B$27,TRUE,0)</f>
        <v>0</v>
      </c>
      <c r="O1425" t="b" cm="1">
        <f t="array" ref="O1425">_xlfn.IFS(AND($J1425,NOT($K1425),NOT($M1425)),TRUE,$P1425&gt;=$B$6,FALSE,AND($J1425,NOT($K1425),$M1425,$N1425=0),TRUE,TRUE,FALSE)</f>
        <v>0</v>
      </c>
      <c r="P1425" cm="1">
        <f t="array" ref="P1425">_xlfn.IFS(AND($O1424,$P1424&lt;$B$6),$P1424+1,AND(NOT($J1424),$P1424&gt;0),0,TRUE,$P1424)</f>
        <v>0</v>
      </c>
      <c r="Q1425" s="1">
        <f t="shared" si="111"/>
        <v>75</v>
      </c>
      <c r="R1425" s="1">
        <f t="shared" si="112"/>
        <v>3750</v>
      </c>
      <c r="S1425" s="17">
        <f t="shared" si="113"/>
        <v>158.22784810126583</v>
      </c>
      <c r="T1425" s="1" cm="1">
        <f t="array" ref="T1425">_xlfn.IFS($B$6=1,Q1425*$B$10,AND(P1424=0,P1425&gt;=1),T1424+$B$6*$B$10*$B$8,TRUE,T1424)</f>
        <v>3000</v>
      </c>
      <c r="U1425" s="17">
        <f t="shared" si="114"/>
        <v>126.58227848101266</v>
      </c>
    </row>
    <row r="1426" spans="7:21" x14ac:dyDescent="0.25">
      <c r="G1426" s="15">
        <v>1424</v>
      </c>
      <c r="H1426" s="17">
        <f t="shared" si="110"/>
        <v>23.716666666666665</v>
      </c>
      <c r="I1426" cm="1">
        <f t="array" ref="I1426">_xlfn.IFS(AND(NOT($I1425=0),$J1425),0,NOT($J1425),$I1425+$B$27,TRUE,$I1425)</f>
        <v>2.9499999999999944</v>
      </c>
      <c r="J1426" t="b" cm="1">
        <f t="array" ref="J1426">_xlfn.IFS($I1426&gt;=$C$5-$B$27,TRUE,$P1426&gt;=$B$6,FALSE,TRUE,$J1425)</f>
        <v>0</v>
      </c>
      <c r="K1426" t="b" cm="1">
        <f t="array" ref="K1426">_xlfn.IFS($L1426&gt;=$B$4-$B$27,FALSE,$I1426&gt;=$B$5-$B$27,TRUE,AND($J1426,NOT($K1425)),FALSE,$K1425,TRUE,TRUE,FALSE)</f>
        <v>0</v>
      </c>
      <c r="L1426" cm="1">
        <f t="array" ref="L1426">_xlfn.IFS($K1425,$L1425+$B$27,NOT($K1425),0,TRUE,$K1425)</f>
        <v>0</v>
      </c>
      <c r="M1426" t="b" cm="1">
        <f t="array" ref="M1426">_xlfn.IFS($K1426,FALSE,AND($J1426,NOT($K1426),$P1426&lt;$B$6),TRUE,TRUE,FALSE)</f>
        <v>0</v>
      </c>
      <c r="N1426" cm="1">
        <f t="array" ref="N1426">_xlfn.IFS($N1425&gt;=$C$7-$B$27,0,$M1425,$N1425+$B$27,TRUE,0)</f>
        <v>0</v>
      </c>
      <c r="O1426" t="b" cm="1">
        <f t="array" ref="O1426">_xlfn.IFS(AND($J1426,NOT($K1426),NOT($M1426)),TRUE,$P1426&gt;=$B$6,FALSE,AND($J1426,NOT($K1426),$M1426,$N1426=0),TRUE,TRUE,FALSE)</f>
        <v>0</v>
      </c>
      <c r="P1426" cm="1">
        <f t="array" ref="P1426">_xlfn.IFS(AND($O1425,$P1425&lt;$B$6),$P1425+1,AND(NOT($J1425),$P1425&gt;0),0,TRUE,$P1425)</f>
        <v>0</v>
      </c>
      <c r="Q1426" s="1">
        <f t="shared" si="111"/>
        <v>75</v>
      </c>
      <c r="R1426" s="1">
        <f t="shared" si="112"/>
        <v>3750</v>
      </c>
      <c r="S1426" s="17">
        <f t="shared" si="113"/>
        <v>158.11665495432186</v>
      </c>
      <c r="T1426" s="1" cm="1">
        <f t="array" ref="T1426">_xlfn.IFS($B$6=1,Q1426*$B$10,AND(P1425=0,P1426&gt;=1),T1425+$B$6*$B$10*$B$8,TRUE,T1425)</f>
        <v>3000</v>
      </c>
      <c r="U1426" s="17">
        <f t="shared" si="114"/>
        <v>126.4933239634575</v>
      </c>
    </row>
    <row r="1427" spans="7:21" x14ac:dyDescent="0.25">
      <c r="G1427" s="15">
        <v>1425</v>
      </c>
      <c r="H1427" s="17">
        <f t="shared" si="110"/>
        <v>23.733333333333334</v>
      </c>
      <c r="I1427" cm="1">
        <f t="array" ref="I1427">_xlfn.IFS(AND(NOT($I1426=0),$J1426),0,NOT($J1426),$I1426+$B$27,TRUE,$I1426)</f>
        <v>2.966666666666661</v>
      </c>
      <c r="J1427" t="b" cm="1">
        <f t="array" ref="J1427">_xlfn.IFS($I1427&gt;=$C$5-$B$27,TRUE,$P1427&gt;=$B$6,FALSE,TRUE,$J1426)</f>
        <v>0</v>
      </c>
      <c r="K1427" t="b" cm="1">
        <f t="array" ref="K1427">_xlfn.IFS($L1427&gt;=$B$4-$B$27,FALSE,$I1427&gt;=$B$5-$B$27,TRUE,AND($J1427,NOT($K1426)),FALSE,$K1426,TRUE,TRUE,FALSE)</f>
        <v>0</v>
      </c>
      <c r="L1427" cm="1">
        <f t="array" ref="L1427">_xlfn.IFS($K1426,$L1426+$B$27,NOT($K1426),0,TRUE,$K1426)</f>
        <v>0</v>
      </c>
      <c r="M1427" t="b" cm="1">
        <f t="array" ref="M1427">_xlfn.IFS($K1427,FALSE,AND($J1427,NOT($K1427),$P1427&lt;$B$6),TRUE,TRUE,FALSE)</f>
        <v>0</v>
      </c>
      <c r="N1427" cm="1">
        <f t="array" ref="N1427">_xlfn.IFS($N1426&gt;=$C$7-$B$27,0,$M1426,$N1426+$B$27,TRUE,0)</f>
        <v>0</v>
      </c>
      <c r="O1427" t="b" cm="1">
        <f t="array" ref="O1427">_xlfn.IFS(AND($J1427,NOT($K1427),NOT($M1427)),TRUE,$P1427&gt;=$B$6,FALSE,AND($J1427,NOT($K1427),$M1427,$N1427=0),TRUE,TRUE,FALSE)</f>
        <v>0</v>
      </c>
      <c r="P1427" cm="1">
        <f t="array" ref="P1427">_xlfn.IFS(AND($O1426,$P1426&lt;$B$6),$P1426+1,AND(NOT($J1426),$P1426&gt;0),0,TRUE,$P1426)</f>
        <v>0</v>
      </c>
      <c r="Q1427" s="1">
        <f t="shared" si="111"/>
        <v>75</v>
      </c>
      <c r="R1427" s="1">
        <f t="shared" si="112"/>
        <v>3750</v>
      </c>
      <c r="S1427" s="17">
        <f t="shared" si="113"/>
        <v>158.00561797752809</v>
      </c>
      <c r="T1427" s="1" cm="1">
        <f t="array" ref="T1427">_xlfn.IFS($B$6=1,Q1427*$B$10,AND(P1426=0,P1427&gt;=1),T1426+$B$6*$B$10*$B$8,TRUE,T1426)</f>
        <v>3000</v>
      </c>
      <c r="U1427" s="17">
        <f t="shared" si="114"/>
        <v>126.40449438202246</v>
      </c>
    </row>
    <row r="1428" spans="7:21" x14ac:dyDescent="0.25">
      <c r="G1428" s="15">
        <v>1426</v>
      </c>
      <c r="H1428" s="17">
        <f t="shared" si="110"/>
        <v>23.75</v>
      </c>
      <c r="I1428" cm="1">
        <f t="array" ref="I1428">_xlfn.IFS(AND(NOT($I1427=0),$J1427),0,NOT($J1427),$I1427+$B$27,TRUE,$I1427)</f>
        <v>2.9833333333333276</v>
      </c>
      <c r="J1428" t="b" cm="1">
        <f t="array" ref="J1428">_xlfn.IFS($I1428&gt;=$C$5-$B$27,TRUE,$P1428&gt;=$B$6,FALSE,TRUE,$J1427)</f>
        <v>0</v>
      </c>
      <c r="K1428" t="b" cm="1">
        <f t="array" ref="K1428">_xlfn.IFS($L1428&gt;=$B$4-$B$27,FALSE,$I1428&gt;=$B$5-$B$27,TRUE,AND($J1428,NOT($K1427)),FALSE,$K1427,TRUE,TRUE,FALSE)</f>
        <v>0</v>
      </c>
      <c r="L1428" cm="1">
        <f t="array" ref="L1428">_xlfn.IFS($K1427,$L1427+$B$27,NOT($K1427),0,TRUE,$K1427)</f>
        <v>0</v>
      </c>
      <c r="M1428" t="b" cm="1">
        <f t="array" ref="M1428">_xlfn.IFS($K1428,FALSE,AND($J1428,NOT($K1428),$P1428&lt;$B$6),TRUE,TRUE,FALSE)</f>
        <v>0</v>
      </c>
      <c r="N1428" cm="1">
        <f t="array" ref="N1428">_xlfn.IFS($N1427&gt;=$C$7-$B$27,0,$M1427,$N1427+$B$27,TRUE,0)</f>
        <v>0</v>
      </c>
      <c r="O1428" t="b" cm="1">
        <f t="array" ref="O1428">_xlfn.IFS(AND($J1428,NOT($K1428),NOT($M1428)),TRUE,$P1428&gt;=$B$6,FALSE,AND($J1428,NOT($K1428),$M1428,$N1428=0),TRUE,TRUE,FALSE)</f>
        <v>0</v>
      </c>
      <c r="P1428" cm="1">
        <f t="array" ref="P1428">_xlfn.IFS(AND($O1427,$P1427&lt;$B$6),$P1427+1,AND(NOT($J1427),$P1427&gt;0),0,TRUE,$P1427)</f>
        <v>0</v>
      </c>
      <c r="Q1428" s="1">
        <f t="shared" si="111"/>
        <v>75</v>
      </c>
      <c r="R1428" s="1">
        <f t="shared" si="112"/>
        <v>3750</v>
      </c>
      <c r="S1428" s="17">
        <f t="shared" si="113"/>
        <v>157.89473684210526</v>
      </c>
      <c r="T1428" s="1" cm="1">
        <f t="array" ref="T1428">_xlfn.IFS($B$6=1,Q1428*$B$10,AND(P1427=0,P1428&gt;=1),T1427+$B$6*$B$10*$B$8,TRUE,T1427)</f>
        <v>3000</v>
      </c>
      <c r="U1428" s="17">
        <f t="shared" si="114"/>
        <v>126.31578947368421</v>
      </c>
    </row>
    <row r="1429" spans="7:21" x14ac:dyDescent="0.25">
      <c r="G1429" s="15">
        <v>1427</v>
      </c>
      <c r="H1429" s="17">
        <f t="shared" si="110"/>
        <v>23.766666666666666</v>
      </c>
      <c r="I1429" cm="1">
        <f t="array" ref="I1429">_xlfn.IFS(AND(NOT($I1428=0),$J1428),0,NOT($J1428),$I1428+$B$27,TRUE,$I1428)</f>
        <v>2.9999999999999942</v>
      </c>
      <c r="J1429" t="b" cm="1">
        <f t="array" ref="J1429">_xlfn.IFS($I1429&gt;=$C$5-$B$27,TRUE,$P1429&gt;=$B$6,FALSE,TRUE,$J1428)</f>
        <v>0</v>
      </c>
      <c r="K1429" t="b" cm="1">
        <f t="array" ref="K1429">_xlfn.IFS($L1429&gt;=$B$4-$B$27,FALSE,$I1429&gt;=$B$5-$B$27,TRUE,AND($J1429,NOT($K1428)),FALSE,$K1428,TRUE,TRUE,FALSE)</f>
        <v>0</v>
      </c>
      <c r="L1429" cm="1">
        <f t="array" ref="L1429">_xlfn.IFS($K1428,$L1428+$B$27,NOT($K1428),0,TRUE,$K1428)</f>
        <v>0</v>
      </c>
      <c r="M1429" t="b" cm="1">
        <f t="array" ref="M1429">_xlfn.IFS($K1429,FALSE,AND($J1429,NOT($K1429),$P1429&lt;$B$6),TRUE,TRUE,FALSE)</f>
        <v>0</v>
      </c>
      <c r="N1429" cm="1">
        <f t="array" ref="N1429">_xlfn.IFS($N1428&gt;=$C$7-$B$27,0,$M1428,$N1428+$B$27,TRUE,0)</f>
        <v>0</v>
      </c>
      <c r="O1429" t="b" cm="1">
        <f t="array" ref="O1429">_xlfn.IFS(AND($J1429,NOT($K1429),NOT($M1429)),TRUE,$P1429&gt;=$B$6,FALSE,AND($J1429,NOT($K1429),$M1429,$N1429=0),TRUE,TRUE,FALSE)</f>
        <v>0</v>
      </c>
      <c r="P1429" cm="1">
        <f t="array" ref="P1429">_xlfn.IFS(AND($O1428,$P1428&lt;$B$6),$P1428+1,AND(NOT($J1428),$P1428&gt;0),0,TRUE,$P1428)</f>
        <v>0</v>
      </c>
      <c r="Q1429" s="1">
        <f t="shared" si="111"/>
        <v>75</v>
      </c>
      <c r="R1429" s="1">
        <f t="shared" si="112"/>
        <v>3750</v>
      </c>
      <c r="S1429" s="17">
        <f t="shared" si="113"/>
        <v>157.78401122019636</v>
      </c>
      <c r="T1429" s="1" cm="1">
        <f t="array" ref="T1429">_xlfn.IFS($B$6=1,Q1429*$B$10,AND(P1428=0,P1429&gt;=1),T1428+$B$6*$B$10*$B$8,TRUE,T1428)</f>
        <v>3000</v>
      </c>
      <c r="U1429" s="17">
        <f t="shared" si="114"/>
        <v>126.22720897615709</v>
      </c>
    </row>
    <row r="1430" spans="7:21" x14ac:dyDescent="0.25">
      <c r="G1430" s="15">
        <v>1428</v>
      </c>
      <c r="H1430" s="17">
        <f t="shared" si="110"/>
        <v>23.783333333333331</v>
      </c>
      <c r="I1430" cm="1">
        <f t="array" ref="I1430">_xlfn.IFS(AND(NOT($I1429=0),$J1429),0,NOT($J1429),$I1429+$B$27,TRUE,$I1429)</f>
        <v>3.0166666666666608</v>
      </c>
      <c r="J1430" t="b" cm="1">
        <f t="array" ref="J1430">_xlfn.IFS($I1430&gt;=$C$5-$B$27,TRUE,$P1430&gt;=$B$6,FALSE,TRUE,$J1429)</f>
        <v>0</v>
      </c>
      <c r="K1430" t="b" cm="1">
        <f t="array" ref="K1430">_xlfn.IFS($L1430&gt;=$B$4-$B$27,FALSE,$I1430&gt;=$B$5-$B$27,TRUE,AND($J1430,NOT($K1429)),FALSE,$K1429,TRUE,TRUE,FALSE)</f>
        <v>0</v>
      </c>
      <c r="L1430" cm="1">
        <f t="array" ref="L1430">_xlfn.IFS($K1429,$L1429+$B$27,NOT($K1429),0,TRUE,$K1429)</f>
        <v>0</v>
      </c>
      <c r="M1430" t="b" cm="1">
        <f t="array" ref="M1430">_xlfn.IFS($K1430,FALSE,AND($J1430,NOT($K1430),$P1430&lt;$B$6),TRUE,TRUE,FALSE)</f>
        <v>0</v>
      </c>
      <c r="N1430" cm="1">
        <f t="array" ref="N1430">_xlfn.IFS($N1429&gt;=$C$7-$B$27,0,$M1429,$N1429+$B$27,TRUE,0)</f>
        <v>0</v>
      </c>
      <c r="O1430" t="b" cm="1">
        <f t="array" ref="O1430">_xlfn.IFS(AND($J1430,NOT($K1430),NOT($M1430)),TRUE,$P1430&gt;=$B$6,FALSE,AND($J1430,NOT($K1430),$M1430,$N1430=0),TRUE,TRUE,FALSE)</f>
        <v>0</v>
      </c>
      <c r="P1430" cm="1">
        <f t="array" ref="P1430">_xlfn.IFS(AND($O1429,$P1429&lt;$B$6),$P1429+1,AND(NOT($J1429),$P1429&gt;0),0,TRUE,$P1429)</f>
        <v>0</v>
      </c>
      <c r="Q1430" s="1">
        <f t="shared" si="111"/>
        <v>75</v>
      </c>
      <c r="R1430" s="1">
        <f t="shared" si="112"/>
        <v>3750</v>
      </c>
      <c r="S1430" s="17">
        <f t="shared" si="113"/>
        <v>157.67344078486337</v>
      </c>
      <c r="T1430" s="1" cm="1">
        <f t="array" ref="T1430">_xlfn.IFS($B$6=1,Q1430*$B$10,AND(P1429=0,P1430&gt;=1),T1429+$B$6*$B$10*$B$8,TRUE,T1429)</f>
        <v>3000</v>
      </c>
      <c r="U1430" s="17">
        <f t="shared" si="114"/>
        <v>126.1387526278907</v>
      </c>
    </row>
    <row r="1431" spans="7:21" x14ac:dyDescent="0.25">
      <c r="G1431" s="15">
        <v>1429</v>
      </c>
      <c r="H1431" s="17">
        <f t="shared" si="110"/>
        <v>23.8</v>
      </c>
      <c r="I1431" cm="1">
        <f t="array" ref="I1431">_xlfn.IFS(AND(NOT($I1430=0),$J1430),0,NOT($J1430),$I1430+$B$27,TRUE,$I1430)</f>
        <v>3.0333333333333274</v>
      </c>
      <c r="J1431" t="b" cm="1">
        <f t="array" ref="J1431">_xlfn.IFS($I1431&gt;=$C$5-$B$27,TRUE,$P1431&gt;=$B$6,FALSE,TRUE,$J1430)</f>
        <v>0</v>
      </c>
      <c r="K1431" t="b" cm="1">
        <f t="array" ref="K1431">_xlfn.IFS($L1431&gt;=$B$4-$B$27,FALSE,$I1431&gt;=$B$5-$B$27,TRUE,AND($J1431,NOT($K1430)),FALSE,$K1430,TRUE,TRUE,FALSE)</f>
        <v>0</v>
      </c>
      <c r="L1431" cm="1">
        <f t="array" ref="L1431">_xlfn.IFS($K1430,$L1430+$B$27,NOT($K1430),0,TRUE,$K1430)</f>
        <v>0</v>
      </c>
      <c r="M1431" t="b" cm="1">
        <f t="array" ref="M1431">_xlfn.IFS($K1431,FALSE,AND($J1431,NOT($K1431),$P1431&lt;$B$6),TRUE,TRUE,FALSE)</f>
        <v>0</v>
      </c>
      <c r="N1431" cm="1">
        <f t="array" ref="N1431">_xlfn.IFS($N1430&gt;=$C$7-$B$27,0,$M1430,$N1430+$B$27,TRUE,0)</f>
        <v>0</v>
      </c>
      <c r="O1431" t="b" cm="1">
        <f t="array" ref="O1431">_xlfn.IFS(AND($J1431,NOT($K1431),NOT($M1431)),TRUE,$P1431&gt;=$B$6,FALSE,AND($J1431,NOT($K1431),$M1431,$N1431=0),TRUE,TRUE,FALSE)</f>
        <v>0</v>
      </c>
      <c r="P1431" cm="1">
        <f t="array" ref="P1431">_xlfn.IFS(AND($O1430,$P1430&lt;$B$6),$P1430+1,AND(NOT($J1430),$P1430&gt;0),0,TRUE,$P1430)</f>
        <v>0</v>
      </c>
      <c r="Q1431" s="1">
        <f t="shared" si="111"/>
        <v>75</v>
      </c>
      <c r="R1431" s="1">
        <f t="shared" si="112"/>
        <v>3750</v>
      </c>
      <c r="S1431" s="17">
        <f t="shared" si="113"/>
        <v>157.56302521008402</v>
      </c>
      <c r="T1431" s="1" cm="1">
        <f t="array" ref="T1431">_xlfn.IFS($B$6=1,Q1431*$B$10,AND(P1430=0,P1431&gt;=1),T1430+$B$6*$B$10*$B$8,TRUE,T1430)</f>
        <v>3000</v>
      </c>
      <c r="U1431" s="17">
        <f t="shared" si="114"/>
        <v>126.05042016806722</v>
      </c>
    </row>
    <row r="1432" spans="7:21" x14ac:dyDescent="0.25">
      <c r="G1432" s="15">
        <v>1430</v>
      </c>
      <c r="H1432" s="17">
        <f t="shared" si="110"/>
        <v>23.816666666666666</v>
      </c>
      <c r="I1432" cm="1">
        <f t="array" ref="I1432">_xlfn.IFS(AND(NOT($I1431=0),$J1431),0,NOT($J1431),$I1431+$B$27,TRUE,$I1431)</f>
        <v>3.049999999999994</v>
      </c>
      <c r="J1432" t="b" cm="1">
        <f t="array" ref="J1432">_xlfn.IFS($I1432&gt;=$C$5-$B$27,TRUE,$P1432&gt;=$B$6,FALSE,TRUE,$J1431)</f>
        <v>0</v>
      </c>
      <c r="K1432" t="b" cm="1">
        <f t="array" ref="K1432">_xlfn.IFS($L1432&gt;=$B$4-$B$27,FALSE,$I1432&gt;=$B$5-$B$27,TRUE,AND($J1432,NOT($K1431)),FALSE,$K1431,TRUE,TRUE,FALSE)</f>
        <v>0</v>
      </c>
      <c r="L1432" cm="1">
        <f t="array" ref="L1432">_xlfn.IFS($K1431,$L1431+$B$27,NOT($K1431),0,TRUE,$K1431)</f>
        <v>0</v>
      </c>
      <c r="M1432" t="b" cm="1">
        <f t="array" ref="M1432">_xlfn.IFS($K1432,FALSE,AND($J1432,NOT($K1432),$P1432&lt;$B$6),TRUE,TRUE,FALSE)</f>
        <v>0</v>
      </c>
      <c r="N1432" cm="1">
        <f t="array" ref="N1432">_xlfn.IFS($N1431&gt;=$C$7-$B$27,0,$M1431,$N1431+$B$27,TRUE,0)</f>
        <v>0</v>
      </c>
      <c r="O1432" t="b" cm="1">
        <f t="array" ref="O1432">_xlfn.IFS(AND($J1432,NOT($K1432),NOT($M1432)),TRUE,$P1432&gt;=$B$6,FALSE,AND($J1432,NOT($K1432),$M1432,$N1432=0),TRUE,TRUE,FALSE)</f>
        <v>0</v>
      </c>
      <c r="P1432" cm="1">
        <f t="array" ref="P1432">_xlfn.IFS(AND($O1431,$P1431&lt;$B$6),$P1431+1,AND(NOT($J1431),$P1431&gt;0),0,TRUE,$P1431)</f>
        <v>0</v>
      </c>
      <c r="Q1432" s="1">
        <f t="shared" si="111"/>
        <v>75</v>
      </c>
      <c r="R1432" s="1">
        <f t="shared" si="112"/>
        <v>3750</v>
      </c>
      <c r="S1432" s="17">
        <f t="shared" si="113"/>
        <v>157.45276417074876</v>
      </c>
      <c r="T1432" s="1" cm="1">
        <f t="array" ref="T1432">_xlfn.IFS($B$6=1,Q1432*$B$10,AND(P1431=0,P1432&gt;=1),T1431+$B$6*$B$10*$B$8,TRUE,T1431)</f>
        <v>3000</v>
      </c>
      <c r="U1432" s="17">
        <f t="shared" si="114"/>
        <v>125.96221133659903</v>
      </c>
    </row>
    <row r="1433" spans="7:21" x14ac:dyDescent="0.25">
      <c r="G1433" s="15">
        <v>1431</v>
      </c>
      <c r="H1433" s="17">
        <f t="shared" si="110"/>
        <v>23.833333333333332</v>
      </c>
      <c r="I1433" cm="1">
        <f t="array" ref="I1433">_xlfn.IFS(AND(NOT($I1432=0),$J1432),0,NOT($J1432),$I1432+$B$27,TRUE,$I1432)</f>
        <v>3.0666666666666607</v>
      </c>
      <c r="J1433" t="b" cm="1">
        <f t="array" ref="J1433">_xlfn.IFS($I1433&gt;=$C$5-$B$27,TRUE,$P1433&gt;=$B$6,FALSE,TRUE,$J1432)</f>
        <v>0</v>
      </c>
      <c r="K1433" t="b" cm="1">
        <f t="array" ref="K1433">_xlfn.IFS($L1433&gt;=$B$4-$B$27,FALSE,$I1433&gt;=$B$5-$B$27,TRUE,AND($J1433,NOT($K1432)),FALSE,$K1432,TRUE,TRUE,FALSE)</f>
        <v>0</v>
      </c>
      <c r="L1433" cm="1">
        <f t="array" ref="L1433">_xlfn.IFS($K1432,$L1432+$B$27,NOT($K1432),0,TRUE,$K1432)</f>
        <v>0</v>
      </c>
      <c r="M1433" t="b" cm="1">
        <f t="array" ref="M1433">_xlfn.IFS($K1433,FALSE,AND($J1433,NOT($K1433),$P1433&lt;$B$6),TRUE,TRUE,FALSE)</f>
        <v>0</v>
      </c>
      <c r="N1433" cm="1">
        <f t="array" ref="N1433">_xlfn.IFS($N1432&gt;=$C$7-$B$27,0,$M1432,$N1432+$B$27,TRUE,0)</f>
        <v>0</v>
      </c>
      <c r="O1433" t="b" cm="1">
        <f t="array" ref="O1433">_xlfn.IFS(AND($J1433,NOT($K1433),NOT($M1433)),TRUE,$P1433&gt;=$B$6,FALSE,AND($J1433,NOT($K1433),$M1433,$N1433=0),TRUE,TRUE,FALSE)</f>
        <v>0</v>
      </c>
      <c r="P1433" cm="1">
        <f t="array" ref="P1433">_xlfn.IFS(AND($O1432,$P1432&lt;$B$6),$P1432+1,AND(NOT($J1432),$P1432&gt;0),0,TRUE,$P1432)</f>
        <v>0</v>
      </c>
      <c r="Q1433" s="1">
        <f t="shared" si="111"/>
        <v>75</v>
      </c>
      <c r="R1433" s="1">
        <f t="shared" si="112"/>
        <v>3750</v>
      </c>
      <c r="S1433" s="17">
        <f t="shared" si="113"/>
        <v>157.34265734265736</v>
      </c>
      <c r="T1433" s="1" cm="1">
        <f t="array" ref="T1433">_xlfn.IFS($B$6=1,Q1433*$B$10,AND(P1432=0,P1433&gt;=1),T1432+$B$6*$B$10*$B$8,TRUE,T1432)</f>
        <v>3000</v>
      </c>
      <c r="U1433" s="17">
        <f t="shared" si="114"/>
        <v>125.87412587412588</v>
      </c>
    </row>
    <row r="1434" spans="7:21" x14ac:dyDescent="0.25">
      <c r="G1434" s="15">
        <v>1432</v>
      </c>
      <c r="H1434" s="17">
        <f t="shared" si="110"/>
        <v>23.85</v>
      </c>
      <c r="I1434" cm="1">
        <f t="array" ref="I1434">_xlfn.IFS(AND(NOT($I1433=0),$J1433),0,NOT($J1433),$I1433+$B$27,TRUE,$I1433)</f>
        <v>3.0833333333333273</v>
      </c>
      <c r="J1434" t="b" cm="1">
        <f t="array" ref="J1434">_xlfn.IFS($I1434&gt;=$C$5-$B$27,TRUE,$P1434&gt;=$B$6,FALSE,TRUE,$J1433)</f>
        <v>0</v>
      </c>
      <c r="K1434" t="b" cm="1">
        <f t="array" ref="K1434">_xlfn.IFS($L1434&gt;=$B$4-$B$27,FALSE,$I1434&gt;=$B$5-$B$27,TRUE,AND($J1434,NOT($K1433)),FALSE,$K1433,TRUE,TRUE,FALSE)</f>
        <v>0</v>
      </c>
      <c r="L1434" cm="1">
        <f t="array" ref="L1434">_xlfn.IFS($K1433,$L1433+$B$27,NOT($K1433),0,TRUE,$K1433)</f>
        <v>0</v>
      </c>
      <c r="M1434" t="b" cm="1">
        <f t="array" ref="M1434">_xlfn.IFS($K1434,FALSE,AND($J1434,NOT($K1434),$P1434&lt;$B$6),TRUE,TRUE,FALSE)</f>
        <v>0</v>
      </c>
      <c r="N1434" cm="1">
        <f t="array" ref="N1434">_xlfn.IFS($N1433&gt;=$C$7-$B$27,0,$M1433,$N1433+$B$27,TRUE,0)</f>
        <v>0</v>
      </c>
      <c r="O1434" t="b" cm="1">
        <f t="array" ref="O1434">_xlfn.IFS(AND($J1434,NOT($K1434),NOT($M1434)),TRUE,$P1434&gt;=$B$6,FALSE,AND($J1434,NOT($K1434),$M1434,$N1434=0),TRUE,TRUE,FALSE)</f>
        <v>0</v>
      </c>
      <c r="P1434" cm="1">
        <f t="array" ref="P1434">_xlfn.IFS(AND($O1433,$P1433&lt;$B$6),$P1433+1,AND(NOT($J1433),$P1433&gt;0),0,TRUE,$P1433)</f>
        <v>0</v>
      </c>
      <c r="Q1434" s="1">
        <f t="shared" si="111"/>
        <v>75</v>
      </c>
      <c r="R1434" s="1">
        <f t="shared" si="112"/>
        <v>3750</v>
      </c>
      <c r="S1434" s="17">
        <f t="shared" si="113"/>
        <v>157.23270440251571</v>
      </c>
      <c r="T1434" s="1" cm="1">
        <f t="array" ref="T1434">_xlfn.IFS($B$6=1,Q1434*$B$10,AND(P1433=0,P1434&gt;=1),T1433+$B$6*$B$10*$B$8,TRUE,T1433)</f>
        <v>3000</v>
      </c>
      <c r="U1434" s="17">
        <f t="shared" si="114"/>
        <v>125.78616352201257</v>
      </c>
    </row>
    <row r="1435" spans="7:21" x14ac:dyDescent="0.25">
      <c r="G1435" s="15">
        <v>1433</v>
      </c>
      <c r="H1435" s="17">
        <f t="shared" si="110"/>
        <v>23.866666666666667</v>
      </c>
      <c r="I1435" cm="1">
        <f t="array" ref="I1435">_xlfn.IFS(AND(NOT($I1434=0),$J1434),0,NOT($J1434),$I1434+$B$27,TRUE,$I1434)</f>
        <v>3.0999999999999939</v>
      </c>
      <c r="J1435" t="b" cm="1">
        <f t="array" ref="J1435">_xlfn.IFS($I1435&gt;=$C$5-$B$27,TRUE,$P1435&gt;=$B$6,FALSE,TRUE,$J1434)</f>
        <v>0</v>
      </c>
      <c r="K1435" t="b" cm="1">
        <f t="array" ref="K1435">_xlfn.IFS($L1435&gt;=$B$4-$B$27,FALSE,$I1435&gt;=$B$5-$B$27,TRUE,AND($J1435,NOT($K1434)),FALSE,$K1434,TRUE,TRUE,FALSE)</f>
        <v>0</v>
      </c>
      <c r="L1435" cm="1">
        <f t="array" ref="L1435">_xlfn.IFS($K1434,$L1434+$B$27,NOT($K1434),0,TRUE,$K1434)</f>
        <v>0</v>
      </c>
      <c r="M1435" t="b" cm="1">
        <f t="array" ref="M1435">_xlfn.IFS($K1435,FALSE,AND($J1435,NOT($K1435),$P1435&lt;$B$6),TRUE,TRUE,FALSE)</f>
        <v>0</v>
      </c>
      <c r="N1435" cm="1">
        <f t="array" ref="N1435">_xlfn.IFS($N1434&gt;=$C$7-$B$27,0,$M1434,$N1434+$B$27,TRUE,0)</f>
        <v>0</v>
      </c>
      <c r="O1435" t="b" cm="1">
        <f t="array" ref="O1435">_xlfn.IFS(AND($J1435,NOT($K1435),NOT($M1435)),TRUE,$P1435&gt;=$B$6,FALSE,AND($J1435,NOT($K1435),$M1435,$N1435=0),TRUE,TRUE,FALSE)</f>
        <v>0</v>
      </c>
      <c r="P1435" cm="1">
        <f t="array" ref="P1435">_xlfn.IFS(AND($O1434,$P1434&lt;$B$6),$P1434+1,AND(NOT($J1434),$P1434&gt;0),0,TRUE,$P1434)</f>
        <v>0</v>
      </c>
      <c r="Q1435" s="1">
        <f t="shared" si="111"/>
        <v>75</v>
      </c>
      <c r="R1435" s="1">
        <f t="shared" si="112"/>
        <v>3750</v>
      </c>
      <c r="S1435" s="17">
        <f t="shared" si="113"/>
        <v>157.12290502793294</v>
      </c>
      <c r="T1435" s="1" cm="1">
        <f t="array" ref="T1435">_xlfn.IFS($B$6=1,Q1435*$B$10,AND(P1434=0,P1435&gt;=1),T1434+$B$6*$B$10*$B$8,TRUE,T1434)</f>
        <v>3000</v>
      </c>
      <c r="U1435" s="17">
        <f t="shared" si="114"/>
        <v>125.69832402234637</v>
      </c>
    </row>
    <row r="1436" spans="7:21" x14ac:dyDescent="0.25">
      <c r="G1436" s="15">
        <v>1434</v>
      </c>
      <c r="H1436" s="17">
        <f t="shared" si="110"/>
        <v>23.883333333333333</v>
      </c>
      <c r="I1436" cm="1">
        <f t="array" ref="I1436">_xlfn.IFS(AND(NOT($I1435=0),$J1435),0,NOT($J1435),$I1435+$B$27,TRUE,$I1435)</f>
        <v>3.1166666666666605</v>
      </c>
      <c r="J1436" t="b" cm="1">
        <f t="array" ref="J1436">_xlfn.IFS($I1436&gt;=$C$5-$B$27,TRUE,$P1436&gt;=$B$6,FALSE,TRUE,$J1435)</f>
        <v>0</v>
      </c>
      <c r="K1436" t="b" cm="1">
        <f t="array" ref="K1436">_xlfn.IFS($L1436&gt;=$B$4-$B$27,FALSE,$I1436&gt;=$B$5-$B$27,TRUE,AND($J1436,NOT($K1435)),FALSE,$K1435,TRUE,TRUE,FALSE)</f>
        <v>0</v>
      </c>
      <c r="L1436" cm="1">
        <f t="array" ref="L1436">_xlfn.IFS($K1435,$L1435+$B$27,NOT($K1435),0,TRUE,$K1435)</f>
        <v>0</v>
      </c>
      <c r="M1436" t="b" cm="1">
        <f t="array" ref="M1436">_xlfn.IFS($K1436,FALSE,AND($J1436,NOT($K1436),$P1436&lt;$B$6),TRUE,TRUE,FALSE)</f>
        <v>0</v>
      </c>
      <c r="N1436" cm="1">
        <f t="array" ref="N1436">_xlfn.IFS($N1435&gt;=$C$7-$B$27,0,$M1435,$N1435+$B$27,TRUE,0)</f>
        <v>0</v>
      </c>
      <c r="O1436" t="b" cm="1">
        <f t="array" ref="O1436">_xlfn.IFS(AND($J1436,NOT($K1436),NOT($M1436)),TRUE,$P1436&gt;=$B$6,FALSE,AND($J1436,NOT($K1436),$M1436,$N1436=0),TRUE,TRUE,FALSE)</f>
        <v>0</v>
      </c>
      <c r="P1436" cm="1">
        <f t="array" ref="P1436">_xlfn.IFS(AND($O1435,$P1435&lt;$B$6),$P1435+1,AND(NOT($J1435),$P1435&gt;0),0,TRUE,$P1435)</f>
        <v>0</v>
      </c>
      <c r="Q1436" s="1">
        <f t="shared" si="111"/>
        <v>75</v>
      </c>
      <c r="R1436" s="1">
        <f t="shared" si="112"/>
        <v>3750</v>
      </c>
      <c r="S1436" s="17">
        <f t="shared" si="113"/>
        <v>157.01325889741801</v>
      </c>
      <c r="T1436" s="1" cm="1">
        <f t="array" ref="T1436">_xlfn.IFS($B$6=1,Q1436*$B$10,AND(P1435=0,P1436&gt;=1),T1435+$B$6*$B$10*$B$8,TRUE,T1435)</f>
        <v>3000</v>
      </c>
      <c r="U1436" s="17">
        <f t="shared" si="114"/>
        <v>125.61060711793441</v>
      </c>
    </row>
    <row r="1437" spans="7:21" x14ac:dyDescent="0.25">
      <c r="G1437" s="15">
        <v>1435</v>
      </c>
      <c r="H1437" s="17">
        <f t="shared" si="110"/>
        <v>23.9</v>
      </c>
      <c r="I1437" cm="1">
        <f t="array" ref="I1437">_xlfn.IFS(AND(NOT($I1436=0),$J1436),0,NOT($J1436),$I1436+$B$27,TRUE,$I1436)</f>
        <v>3.1333333333333271</v>
      </c>
      <c r="J1437" t="b" cm="1">
        <f t="array" ref="J1437">_xlfn.IFS($I1437&gt;=$C$5-$B$27,TRUE,$P1437&gt;=$B$6,FALSE,TRUE,$J1436)</f>
        <v>0</v>
      </c>
      <c r="K1437" t="b" cm="1">
        <f t="array" ref="K1437">_xlfn.IFS($L1437&gt;=$B$4-$B$27,FALSE,$I1437&gt;=$B$5-$B$27,TRUE,AND($J1437,NOT($K1436)),FALSE,$K1436,TRUE,TRUE,FALSE)</f>
        <v>0</v>
      </c>
      <c r="L1437" cm="1">
        <f t="array" ref="L1437">_xlfn.IFS($K1436,$L1436+$B$27,NOT($K1436),0,TRUE,$K1436)</f>
        <v>0</v>
      </c>
      <c r="M1437" t="b" cm="1">
        <f t="array" ref="M1437">_xlfn.IFS($K1437,FALSE,AND($J1437,NOT($K1437),$P1437&lt;$B$6),TRUE,TRUE,FALSE)</f>
        <v>0</v>
      </c>
      <c r="N1437" cm="1">
        <f t="array" ref="N1437">_xlfn.IFS($N1436&gt;=$C$7-$B$27,0,$M1436,$N1436+$B$27,TRUE,0)</f>
        <v>0</v>
      </c>
      <c r="O1437" t="b" cm="1">
        <f t="array" ref="O1437">_xlfn.IFS(AND($J1437,NOT($K1437),NOT($M1437)),TRUE,$P1437&gt;=$B$6,FALSE,AND($J1437,NOT($K1437),$M1437,$N1437=0),TRUE,TRUE,FALSE)</f>
        <v>0</v>
      </c>
      <c r="P1437" cm="1">
        <f t="array" ref="P1437">_xlfn.IFS(AND($O1436,$P1436&lt;$B$6),$P1436+1,AND(NOT($J1436),$P1436&gt;0),0,TRUE,$P1436)</f>
        <v>0</v>
      </c>
      <c r="Q1437" s="1">
        <f t="shared" si="111"/>
        <v>75</v>
      </c>
      <c r="R1437" s="1">
        <f t="shared" si="112"/>
        <v>3750</v>
      </c>
      <c r="S1437" s="17">
        <f t="shared" si="113"/>
        <v>156.90376569037659</v>
      </c>
      <c r="T1437" s="1" cm="1">
        <f t="array" ref="T1437">_xlfn.IFS($B$6=1,Q1437*$B$10,AND(P1436=0,P1437&gt;=1),T1436+$B$6*$B$10*$B$8,TRUE,T1436)</f>
        <v>3000</v>
      </c>
      <c r="U1437" s="17">
        <f t="shared" si="114"/>
        <v>125.52301255230127</v>
      </c>
    </row>
    <row r="1438" spans="7:21" x14ac:dyDescent="0.25">
      <c r="G1438" s="15">
        <v>1436</v>
      </c>
      <c r="H1438" s="17">
        <f t="shared" si="110"/>
        <v>23.916666666666668</v>
      </c>
      <c r="I1438" cm="1">
        <f t="array" ref="I1438">_xlfn.IFS(AND(NOT($I1437=0),$J1437),0,NOT($J1437),$I1437+$B$27,TRUE,$I1437)</f>
        <v>3.1499999999999937</v>
      </c>
      <c r="J1438" t="b" cm="1">
        <f t="array" ref="J1438">_xlfn.IFS($I1438&gt;=$C$5-$B$27,TRUE,$P1438&gt;=$B$6,FALSE,TRUE,$J1437)</f>
        <v>0</v>
      </c>
      <c r="K1438" t="b" cm="1">
        <f t="array" ref="K1438">_xlfn.IFS($L1438&gt;=$B$4-$B$27,FALSE,$I1438&gt;=$B$5-$B$27,TRUE,AND($J1438,NOT($K1437)),FALSE,$K1437,TRUE,TRUE,FALSE)</f>
        <v>0</v>
      </c>
      <c r="L1438" cm="1">
        <f t="array" ref="L1438">_xlfn.IFS($K1437,$L1437+$B$27,NOT($K1437),0,TRUE,$K1437)</f>
        <v>0</v>
      </c>
      <c r="M1438" t="b" cm="1">
        <f t="array" ref="M1438">_xlfn.IFS($K1438,FALSE,AND($J1438,NOT($K1438),$P1438&lt;$B$6),TRUE,TRUE,FALSE)</f>
        <v>0</v>
      </c>
      <c r="N1438" cm="1">
        <f t="array" ref="N1438">_xlfn.IFS($N1437&gt;=$C$7-$B$27,0,$M1437,$N1437+$B$27,TRUE,0)</f>
        <v>0</v>
      </c>
      <c r="O1438" t="b" cm="1">
        <f t="array" ref="O1438">_xlfn.IFS(AND($J1438,NOT($K1438),NOT($M1438)),TRUE,$P1438&gt;=$B$6,FALSE,AND($J1438,NOT($K1438),$M1438,$N1438=0),TRUE,TRUE,FALSE)</f>
        <v>0</v>
      </c>
      <c r="P1438" cm="1">
        <f t="array" ref="P1438">_xlfn.IFS(AND($O1437,$P1437&lt;$B$6),$P1437+1,AND(NOT($J1437),$P1437&gt;0),0,TRUE,$P1437)</f>
        <v>0</v>
      </c>
      <c r="Q1438" s="1">
        <f t="shared" si="111"/>
        <v>75</v>
      </c>
      <c r="R1438" s="1">
        <f t="shared" si="112"/>
        <v>3750</v>
      </c>
      <c r="S1438" s="17">
        <f t="shared" si="113"/>
        <v>156.79442508710801</v>
      </c>
      <c r="T1438" s="1" cm="1">
        <f t="array" ref="T1438">_xlfn.IFS($B$6=1,Q1438*$B$10,AND(P1437=0,P1438&gt;=1),T1437+$B$6*$B$10*$B$8,TRUE,T1437)</f>
        <v>3000</v>
      </c>
      <c r="U1438" s="17">
        <f t="shared" si="114"/>
        <v>125.43554006968641</v>
      </c>
    </row>
    <row r="1439" spans="7:21" x14ac:dyDescent="0.25">
      <c r="G1439" s="15">
        <v>1437</v>
      </c>
      <c r="H1439" s="17">
        <f t="shared" si="110"/>
        <v>23.933333333333334</v>
      </c>
      <c r="I1439" cm="1">
        <f t="array" ref="I1439">_xlfn.IFS(AND(NOT($I1438=0),$J1438),0,NOT($J1438),$I1438+$B$27,TRUE,$I1438)</f>
        <v>3.1666666666666603</v>
      </c>
      <c r="J1439" t="b" cm="1">
        <f t="array" ref="J1439">_xlfn.IFS($I1439&gt;=$C$5-$B$27,TRUE,$P1439&gt;=$B$6,FALSE,TRUE,$J1438)</f>
        <v>0</v>
      </c>
      <c r="K1439" t="b" cm="1">
        <f t="array" ref="K1439">_xlfn.IFS($L1439&gt;=$B$4-$B$27,FALSE,$I1439&gt;=$B$5-$B$27,TRUE,AND($J1439,NOT($K1438)),FALSE,$K1438,TRUE,TRUE,FALSE)</f>
        <v>0</v>
      </c>
      <c r="L1439" cm="1">
        <f t="array" ref="L1439">_xlfn.IFS($K1438,$L1438+$B$27,NOT($K1438),0,TRUE,$K1438)</f>
        <v>0</v>
      </c>
      <c r="M1439" t="b" cm="1">
        <f t="array" ref="M1439">_xlfn.IFS($K1439,FALSE,AND($J1439,NOT($K1439),$P1439&lt;$B$6),TRUE,TRUE,FALSE)</f>
        <v>0</v>
      </c>
      <c r="N1439" cm="1">
        <f t="array" ref="N1439">_xlfn.IFS($N1438&gt;=$C$7-$B$27,0,$M1438,$N1438+$B$27,TRUE,0)</f>
        <v>0</v>
      </c>
      <c r="O1439" t="b" cm="1">
        <f t="array" ref="O1439">_xlfn.IFS(AND($J1439,NOT($K1439),NOT($M1439)),TRUE,$P1439&gt;=$B$6,FALSE,AND($J1439,NOT($K1439),$M1439,$N1439=0),TRUE,TRUE,FALSE)</f>
        <v>0</v>
      </c>
      <c r="P1439" cm="1">
        <f t="array" ref="P1439">_xlfn.IFS(AND($O1438,$P1438&lt;$B$6),$P1438+1,AND(NOT($J1438),$P1438&gt;0),0,TRUE,$P1438)</f>
        <v>0</v>
      </c>
      <c r="Q1439" s="1">
        <f t="shared" si="111"/>
        <v>75</v>
      </c>
      <c r="R1439" s="1">
        <f t="shared" si="112"/>
        <v>3750</v>
      </c>
      <c r="S1439" s="17">
        <f t="shared" si="113"/>
        <v>156.68523676880221</v>
      </c>
      <c r="T1439" s="1" cm="1">
        <f t="array" ref="T1439">_xlfn.IFS($B$6=1,Q1439*$B$10,AND(P1438=0,P1439&gt;=1),T1438+$B$6*$B$10*$B$8,TRUE,T1438)</f>
        <v>3000</v>
      </c>
      <c r="U1439" s="17">
        <f t="shared" si="114"/>
        <v>125.34818941504179</v>
      </c>
    </row>
    <row r="1440" spans="7:21" x14ac:dyDescent="0.25">
      <c r="G1440" s="15">
        <v>1438</v>
      </c>
      <c r="H1440" s="17">
        <f t="shared" si="110"/>
        <v>23.95</v>
      </c>
      <c r="I1440" cm="1">
        <f t="array" ref="I1440">_xlfn.IFS(AND(NOT($I1439=0),$J1439),0,NOT($J1439),$I1439+$B$27,TRUE,$I1439)</f>
        <v>3.1833333333333269</v>
      </c>
      <c r="J1440" t="b" cm="1">
        <f t="array" ref="J1440">_xlfn.IFS($I1440&gt;=$C$5-$B$27,TRUE,$P1440&gt;=$B$6,FALSE,TRUE,$J1439)</f>
        <v>0</v>
      </c>
      <c r="K1440" t="b" cm="1">
        <f t="array" ref="K1440">_xlfn.IFS($L1440&gt;=$B$4-$B$27,FALSE,$I1440&gt;=$B$5-$B$27,TRUE,AND($J1440,NOT($K1439)),FALSE,$K1439,TRUE,TRUE,FALSE)</f>
        <v>0</v>
      </c>
      <c r="L1440" cm="1">
        <f t="array" ref="L1440">_xlfn.IFS($K1439,$L1439+$B$27,NOT($K1439),0,TRUE,$K1439)</f>
        <v>0</v>
      </c>
      <c r="M1440" t="b" cm="1">
        <f t="array" ref="M1440">_xlfn.IFS($K1440,FALSE,AND($J1440,NOT($K1440),$P1440&lt;$B$6),TRUE,TRUE,FALSE)</f>
        <v>0</v>
      </c>
      <c r="N1440" cm="1">
        <f t="array" ref="N1440">_xlfn.IFS($N1439&gt;=$C$7-$B$27,0,$M1439,$N1439+$B$27,TRUE,0)</f>
        <v>0</v>
      </c>
      <c r="O1440" t="b" cm="1">
        <f t="array" ref="O1440">_xlfn.IFS(AND($J1440,NOT($K1440),NOT($M1440)),TRUE,$P1440&gt;=$B$6,FALSE,AND($J1440,NOT($K1440),$M1440,$N1440=0),TRUE,TRUE,FALSE)</f>
        <v>0</v>
      </c>
      <c r="P1440" cm="1">
        <f t="array" ref="P1440">_xlfn.IFS(AND($O1439,$P1439&lt;$B$6),$P1439+1,AND(NOT($J1439),$P1439&gt;0),0,TRUE,$P1439)</f>
        <v>0</v>
      </c>
      <c r="Q1440" s="1">
        <f t="shared" si="111"/>
        <v>75</v>
      </c>
      <c r="R1440" s="1">
        <f t="shared" si="112"/>
        <v>3750</v>
      </c>
      <c r="S1440" s="17">
        <f t="shared" si="113"/>
        <v>156.57620041753654</v>
      </c>
      <c r="T1440" s="1" cm="1">
        <f t="array" ref="T1440">_xlfn.IFS($B$6=1,Q1440*$B$10,AND(P1439=0,P1440&gt;=1),T1439+$B$6*$B$10*$B$8,TRUE,T1439)</f>
        <v>3000</v>
      </c>
      <c r="U1440" s="17">
        <f t="shared" si="114"/>
        <v>125.26096033402924</v>
      </c>
    </row>
    <row r="1441" spans="7:21" x14ac:dyDescent="0.25">
      <c r="G1441" s="15">
        <v>1439</v>
      </c>
      <c r="H1441" s="17">
        <f t="shared" si="110"/>
        <v>23.966666666666665</v>
      </c>
      <c r="I1441" cm="1">
        <f t="array" ref="I1441">_xlfn.IFS(AND(NOT($I1440=0),$J1440),0,NOT($J1440),$I1440+$B$27,TRUE,$I1440)</f>
        <v>3.1999999999999935</v>
      </c>
      <c r="J1441" t="b" cm="1">
        <f t="array" ref="J1441">_xlfn.IFS($I1441&gt;=$C$5-$B$27,TRUE,$P1441&gt;=$B$6,FALSE,TRUE,$J1440)</f>
        <v>0</v>
      </c>
      <c r="K1441" t="b" cm="1">
        <f t="array" ref="K1441">_xlfn.IFS($L1441&gt;=$B$4-$B$27,FALSE,$I1441&gt;=$B$5-$B$27,TRUE,AND($J1441,NOT($K1440)),FALSE,$K1440,TRUE,TRUE,FALSE)</f>
        <v>0</v>
      </c>
      <c r="L1441" cm="1">
        <f t="array" ref="L1441">_xlfn.IFS($K1440,$L1440+$B$27,NOT($K1440),0,TRUE,$K1440)</f>
        <v>0</v>
      </c>
      <c r="M1441" t="b" cm="1">
        <f t="array" ref="M1441">_xlfn.IFS($K1441,FALSE,AND($J1441,NOT($K1441),$P1441&lt;$B$6),TRUE,TRUE,FALSE)</f>
        <v>0</v>
      </c>
      <c r="N1441" cm="1">
        <f t="array" ref="N1441">_xlfn.IFS($N1440&gt;=$C$7-$B$27,0,$M1440,$N1440+$B$27,TRUE,0)</f>
        <v>0</v>
      </c>
      <c r="O1441" t="b" cm="1">
        <f t="array" ref="O1441">_xlfn.IFS(AND($J1441,NOT($K1441),NOT($M1441)),TRUE,$P1441&gt;=$B$6,FALSE,AND($J1441,NOT($K1441),$M1441,$N1441=0),TRUE,TRUE,FALSE)</f>
        <v>0</v>
      </c>
      <c r="P1441" cm="1">
        <f t="array" ref="P1441">_xlfn.IFS(AND($O1440,$P1440&lt;$B$6),$P1440+1,AND(NOT($J1440),$P1440&gt;0),0,TRUE,$P1440)</f>
        <v>0</v>
      </c>
      <c r="Q1441" s="1">
        <f t="shared" si="111"/>
        <v>75</v>
      </c>
      <c r="R1441" s="1">
        <f t="shared" si="112"/>
        <v>3750</v>
      </c>
      <c r="S1441" s="17">
        <f t="shared" si="113"/>
        <v>156.46731571627262</v>
      </c>
      <c r="T1441" s="1" cm="1">
        <f t="array" ref="T1441">_xlfn.IFS($B$6=1,Q1441*$B$10,AND(P1440=0,P1441&gt;=1),T1440+$B$6*$B$10*$B$8,TRUE,T1440)</f>
        <v>3000</v>
      </c>
      <c r="U1441" s="17">
        <f t="shared" si="114"/>
        <v>125.1738525730181</v>
      </c>
    </row>
    <row r="1442" spans="7:21" x14ac:dyDescent="0.25">
      <c r="G1442" s="15">
        <v>1440</v>
      </c>
      <c r="H1442" s="17">
        <f t="shared" si="110"/>
        <v>23.983333333333334</v>
      </c>
      <c r="I1442" cm="1">
        <f t="array" ref="I1442">_xlfn.IFS(AND(NOT($I1441=0),$J1441),0,NOT($J1441),$I1441+$B$27,TRUE,$I1441)</f>
        <v>3.2166666666666601</v>
      </c>
      <c r="J1442" t="b" cm="1">
        <f t="array" ref="J1442">_xlfn.IFS($I1442&gt;=$C$5-$B$27,TRUE,$P1442&gt;=$B$6,FALSE,TRUE,$J1441)</f>
        <v>0</v>
      </c>
      <c r="K1442" t="b" cm="1">
        <f t="array" ref="K1442">_xlfn.IFS($L1442&gt;=$B$4-$B$27,FALSE,$I1442&gt;=$B$5-$B$27,TRUE,AND($J1442,NOT($K1441)),FALSE,$K1441,TRUE,TRUE,FALSE)</f>
        <v>0</v>
      </c>
      <c r="L1442" cm="1">
        <f t="array" ref="L1442">_xlfn.IFS($K1441,$L1441+$B$27,NOT($K1441),0,TRUE,$K1441)</f>
        <v>0</v>
      </c>
      <c r="M1442" t="b" cm="1">
        <f t="array" ref="M1442">_xlfn.IFS($K1442,FALSE,AND($J1442,NOT($K1442),$P1442&lt;$B$6),TRUE,TRUE,FALSE)</f>
        <v>0</v>
      </c>
      <c r="N1442" cm="1">
        <f t="array" ref="N1442">_xlfn.IFS($N1441&gt;=$C$7-$B$27,0,$M1441,$N1441+$B$27,TRUE,0)</f>
        <v>0</v>
      </c>
      <c r="O1442" t="b" cm="1">
        <f t="array" ref="O1442">_xlfn.IFS(AND($J1442,NOT($K1442),NOT($M1442)),TRUE,$P1442&gt;=$B$6,FALSE,AND($J1442,NOT($K1442),$M1442,$N1442=0),TRUE,TRUE,FALSE)</f>
        <v>0</v>
      </c>
      <c r="P1442" cm="1">
        <f t="array" ref="P1442">_xlfn.IFS(AND($O1441,$P1441&lt;$B$6),$P1441+1,AND(NOT($J1441),$P1441&gt;0),0,TRUE,$P1441)</f>
        <v>0</v>
      </c>
      <c r="Q1442" s="1">
        <f t="shared" si="111"/>
        <v>75</v>
      </c>
      <c r="R1442" s="1">
        <f t="shared" si="112"/>
        <v>3750</v>
      </c>
      <c r="S1442" s="17">
        <f t="shared" si="113"/>
        <v>156.35858234885336</v>
      </c>
      <c r="T1442" s="1" cm="1">
        <f t="array" ref="T1442">_xlfn.IFS($B$6=1,Q1442*$B$10,AND(P1441=0,P1442&gt;=1),T1441+$B$6*$B$10*$B$8,TRUE,T1441)</f>
        <v>3000</v>
      </c>
      <c r="U1442" s="17">
        <f t="shared" si="114"/>
        <v>125.08686587908269</v>
      </c>
    </row>
    <row r="1443" spans="7:21" x14ac:dyDescent="0.25">
      <c r="G1443" s="15">
        <v>1441</v>
      </c>
      <c r="H1443" s="17">
        <f t="shared" si="110"/>
        <v>24</v>
      </c>
      <c r="I1443" cm="1">
        <f t="array" ref="I1443">_xlfn.IFS(AND(NOT($I1442=0),$J1442),0,NOT($J1442),$I1442+$B$27,TRUE,$I1442)</f>
        <v>3.2333333333333267</v>
      </c>
      <c r="J1443" t="b" cm="1">
        <f t="array" ref="J1443">_xlfn.IFS($I1443&gt;=$C$5-$B$27,TRUE,$P1443&gt;=$B$6,FALSE,TRUE,$J1442)</f>
        <v>0</v>
      </c>
      <c r="K1443" t="b" cm="1">
        <f t="array" ref="K1443">_xlfn.IFS($L1443&gt;=$B$4-$B$27,FALSE,$I1443&gt;=$B$5-$B$27,TRUE,AND($J1443,NOT($K1442)),FALSE,$K1442,TRUE,TRUE,FALSE)</f>
        <v>0</v>
      </c>
      <c r="L1443" cm="1">
        <f t="array" ref="L1443">_xlfn.IFS($K1442,$L1442+$B$27,NOT($K1442),0,TRUE,$K1442)</f>
        <v>0</v>
      </c>
      <c r="M1443" t="b" cm="1">
        <f t="array" ref="M1443">_xlfn.IFS($K1443,FALSE,AND($J1443,NOT($K1443),$P1443&lt;$B$6),TRUE,TRUE,FALSE)</f>
        <v>0</v>
      </c>
      <c r="N1443" cm="1">
        <f t="array" ref="N1443">_xlfn.IFS($N1442&gt;=$C$7-$B$27,0,$M1442,$N1442+$B$27,TRUE,0)</f>
        <v>0</v>
      </c>
      <c r="O1443" t="b" cm="1">
        <f t="array" ref="O1443">_xlfn.IFS(AND($J1443,NOT($K1443),NOT($M1443)),TRUE,$P1443&gt;=$B$6,FALSE,AND($J1443,NOT($K1443),$M1443,$N1443=0),TRUE,TRUE,FALSE)</f>
        <v>0</v>
      </c>
      <c r="P1443" cm="1">
        <f t="array" ref="P1443">_xlfn.IFS(AND($O1442,$P1442&lt;$B$6),$P1442+1,AND(NOT($J1442),$P1442&gt;0),0,TRUE,$P1442)</f>
        <v>0</v>
      </c>
      <c r="Q1443" s="1">
        <f t="shared" si="111"/>
        <v>75</v>
      </c>
      <c r="R1443" s="1">
        <f t="shared" si="112"/>
        <v>3750</v>
      </c>
      <c r="S1443" s="17">
        <f t="shared" si="113"/>
        <v>156.25</v>
      </c>
      <c r="T1443" s="1" cm="1">
        <f t="array" ref="T1443">_xlfn.IFS($B$6=1,Q1443*$B$10,AND(P1442=0,P1443&gt;=1),T1442+$B$6*$B$10*$B$8,TRUE,T1442)</f>
        <v>3000</v>
      </c>
      <c r="U1443" s="17">
        <f t="shared" si="114"/>
        <v>125</v>
      </c>
    </row>
    <row r="1444" spans="7:21" x14ac:dyDescent="0.25">
      <c r="G1444" s="15">
        <v>1442</v>
      </c>
      <c r="H1444" s="17">
        <f t="shared" si="110"/>
        <v>24.016666666666666</v>
      </c>
      <c r="I1444" cm="1">
        <f t="array" ref="I1444">_xlfn.IFS(AND(NOT($I1443=0),$J1443),0,NOT($J1443),$I1443+$B$27,TRUE,$I1443)</f>
        <v>3.2499999999999933</v>
      </c>
      <c r="J1444" t="b" cm="1">
        <f t="array" ref="J1444">_xlfn.IFS($I1444&gt;=$C$5-$B$27,TRUE,$P1444&gt;=$B$6,FALSE,TRUE,$J1443)</f>
        <v>0</v>
      </c>
      <c r="K1444" t="b" cm="1">
        <f t="array" ref="K1444">_xlfn.IFS($L1444&gt;=$B$4-$B$27,FALSE,$I1444&gt;=$B$5-$B$27,TRUE,AND($J1444,NOT($K1443)),FALSE,$K1443,TRUE,TRUE,FALSE)</f>
        <v>0</v>
      </c>
      <c r="L1444" cm="1">
        <f t="array" ref="L1444">_xlfn.IFS($K1443,$L1443+$B$27,NOT($K1443),0,TRUE,$K1443)</f>
        <v>0</v>
      </c>
      <c r="M1444" t="b" cm="1">
        <f t="array" ref="M1444">_xlfn.IFS($K1444,FALSE,AND($J1444,NOT($K1444),$P1444&lt;$B$6),TRUE,TRUE,FALSE)</f>
        <v>0</v>
      </c>
      <c r="N1444" cm="1">
        <f t="array" ref="N1444">_xlfn.IFS($N1443&gt;=$C$7-$B$27,0,$M1443,$N1443+$B$27,TRUE,0)</f>
        <v>0</v>
      </c>
      <c r="O1444" t="b" cm="1">
        <f t="array" ref="O1444">_xlfn.IFS(AND($J1444,NOT($K1444),NOT($M1444)),TRUE,$P1444&gt;=$B$6,FALSE,AND($J1444,NOT($K1444),$M1444,$N1444=0),TRUE,TRUE,FALSE)</f>
        <v>0</v>
      </c>
      <c r="P1444" cm="1">
        <f t="array" ref="P1444">_xlfn.IFS(AND($O1443,$P1443&lt;$B$6),$P1443+1,AND(NOT($J1443),$P1443&gt;0),0,TRUE,$P1443)</f>
        <v>0</v>
      </c>
      <c r="Q1444" s="1">
        <f t="shared" si="111"/>
        <v>75</v>
      </c>
      <c r="R1444" s="1">
        <f t="shared" si="112"/>
        <v>3750</v>
      </c>
      <c r="S1444" s="17">
        <f t="shared" si="113"/>
        <v>156.14156835530881</v>
      </c>
      <c r="T1444" s="1" cm="1">
        <f t="array" ref="T1444">_xlfn.IFS($B$6=1,Q1444*$B$10,AND(P1443=0,P1444&gt;=1),T1443+$B$6*$B$10*$B$8,TRUE,T1443)</f>
        <v>3000</v>
      </c>
      <c r="U1444" s="17">
        <f t="shared" si="114"/>
        <v>124.91325468424705</v>
      </c>
    </row>
    <row r="1445" spans="7:21" x14ac:dyDescent="0.25">
      <c r="G1445" s="15">
        <v>1443</v>
      </c>
      <c r="H1445" s="17">
        <f t="shared" si="110"/>
        <v>24.033333333333331</v>
      </c>
      <c r="I1445" cm="1">
        <f t="array" ref="I1445">_xlfn.IFS(AND(NOT($I1444=0),$J1444),0,NOT($J1444),$I1444+$B$27,TRUE,$I1444)</f>
        <v>3.2666666666666599</v>
      </c>
      <c r="J1445" t="b" cm="1">
        <f t="array" ref="J1445">_xlfn.IFS($I1445&gt;=$C$5-$B$27,TRUE,$P1445&gt;=$B$6,FALSE,TRUE,$J1444)</f>
        <v>0</v>
      </c>
      <c r="K1445" t="b" cm="1">
        <f t="array" ref="K1445">_xlfn.IFS($L1445&gt;=$B$4-$B$27,FALSE,$I1445&gt;=$B$5-$B$27,TRUE,AND($J1445,NOT($K1444)),FALSE,$K1444,TRUE,TRUE,FALSE)</f>
        <v>0</v>
      </c>
      <c r="L1445" cm="1">
        <f t="array" ref="L1445">_xlfn.IFS($K1444,$L1444+$B$27,NOT($K1444),0,TRUE,$K1444)</f>
        <v>0</v>
      </c>
      <c r="M1445" t="b" cm="1">
        <f t="array" ref="M1445">_xlfn.IFS($K1445,FALSE,AND($J1445,NOT($K1445),$P1445&lt;$B$6),TRUE,TRUE,FALSE)</f>
        <v>0</v>
      </c>
      <c r="N1445" cm="1">
        <f t="array" ref="N1445">_xlfn.IFS($N1444&gt;=$C$7-$B$27,0,$M1444,$N1444+$B$27,TRUE,0)</f>
        <v>0</v>
      </c>
      <c r="O1445" t="b" cm="1">
        <f t="array" ref="O1445">_xlfn.IFS(AND($J1445,NOT($K1445),NOT($M1445)),TRUE,$P1445&gt;=$B$6,FALSE,AND($J1445,NOT($K1445),$M1445,$N1445=0),TRUE,TRUE,FALSE)</f>
        <v>0</v>
      </c>
      <c r="P1445" cm="1">
        <f t="array" ref="P1445">_xlfn.IFS(AND($O1444,$P1444&lt;$B$6),$P1444+1,AND(NOT($J1444),$P1444&gt;0),0,TRUE,$P1444)</f>
        <v>0</v>
      </c>
      <c r="Q1445" s="1">
        <f t="shared" si="111"/>
        <v>75</v>
      </c>
      <c r="R1445" s="1">
        <f t="shared" si="112"/>
        <v>3750</v>
      </c>
      <c r="S1445" s="17">
        <f t="shared" si="113"/>
        <v>156.03328710124828</v>
      </c>
      <c r="T1445" s="1" cm="1">
        <f t="array" ref="T1445">_xlfn.IFS($B$6=1,Q1445*$B$10,AND(P1444=0,P1445&gt;=1),T1444+$B$6*$B$10*$B$8,TRUE,T1444)</f>
        <v>3000</v>
      </c>
      <c r="U1445" s="17">
        <f t="shared" si="114"/>
        <v>124.82662968099862</v>
      </c>
    </row>
    <row r="1446" spans="7:21" x14ac:dyDescent="0.25">
      <c r="G1446" s="15">
        <v>1444</v>
      </c>
      <c r="H1446" s="17">
        <f t="shared" si="110"/>
        <v>24.05</v>
      </c>
      <c r="I1446" cm="1">
        <f t="array" ref="I1446">_xlfn.IFS(AND(NOT($I1445=0),$J1445),0,NOT($J1445),$I1445+$B$27,TRUE,$I1445)</f>
        <v>3.2833333333333266</v>
      </c>
      <c r="J1446" t="b" cm="1">
        <f t="array" ref="J1446">_xlfn.IFS($I1446&gt;=$C$5-$B$27,TRUE,$P1446&gt;=$B$6,FALSE,TRUE,$J1445)</f>
        <v>0</v>
      </c>
      <c r="K1446" t="b" cm="1">
        <f t="array" ref="K1446">_xlfn.IFS($L1446&gt;=$B$4-$B$27,FALSE,$I1446&gt;=$B$5-$B$27,TRUE,AND($J1446,NOT($K1445)),FALSE,$K1445,TRUE,TRUE,FALSE)</f>
        <v>0</v>
      </c>
      <c r="L1446" cm="1">
        <f t="array" ref="L1446">_xlfn.IFS($K1445,$L1445+$B$27,NOT($K1445),0,TRUE,$K1445)</f>
        <v>0</v>
      </c>
      <c r="M1446" t="b" cm="1">
        <f t="array" ref="M1446">_xlfn.IFS($K1446,FALSE,AND($J1446,NOT($K1446),$P1446&lt;$B$6),TRUE,TRUE,FALSE)</f>
        <v>0</v>
      </c>
      <c r="N1446" cm="1">
        <f t="array" ref="N1446">_xlfn.IFS($N1445&gt;=$C$7-$B$27,0,$M1445,$N1445+$B$27,TRUE,0)</f>
        <v>0</v>
      </c>
      <c r="O1446" t="b" cm="1">
        <f t="array" ref="O1446">_xlfn.IFS(AND($J1446,NOT($K1446),NOT($M1446)),TRUE,$P1446&gt;=$B$6,FALSE,AND($J1446,NOT($K1446),$M1446,$N1446=0),TRUE,TRUE,FALSE)</f>
        <v>0</v>
      </c>
      <c r="P1446" cm="1">
        <f t="array" ref="P1446">_xlfn.IFS(AND($O1445,$P1445&lt;$B$6),$P1445+1,AND(NOT($J1445),$P1445&gt;0),0,TRUE,$P1445)</f>
        <v>0</v>
      </c>
      <c r="Q1446" s="1">
        <f t="shared" si="111"/>
        <v>75</v>
      </c>
      <c r="R1446" s="1">
        <f t="shared" si="112"/>
        <v>3750</v>
      </c>
      <c r="S1446" s="17">
        <f t="shared" si="113"/>
        <v>155.92515592515593</v>
      </c>
      <c r="T1446" s="1" cm="1">
        <f t="array" ref="T1446">_xlfn.IFS($B$6=1,Q1446*$B$10,AND(P1445=0,P1446&gt;=1),T1445+$B$6*$B$10*$B$8,TRUE,T1445)</f>
        <v>3000</v>
      </c>
      <c r="U1446" s="17">
        <f t="shared" si="114"/>
        <v>124.74012474012474</v>
      </c>
    </row>
    <row r="1447" spans="7:21" x14ac:dyDescent="0.25">
      <c r="G1447" s="15">
        <v>1445</v>
      </c>
      <c r="H1447" s="17">
        <f t="shared" si="110"/>
        <v>24.066666666666666</v>
      </c>
      <c r="I1447" cm="1">
        <f t="array" ref="I1447">_xlfn.IFS(AND(NOT($I1446=0),$J1446),0,NOT($J1446),$I1446+$B$27,TRUE,$I1446)</f>
        <v>3.2999999999999932</v>
      </c>
      <c r="J1447" t="b" cm="1">
        <f t="array" ref="J1447">_xlfn.IFS($I1447&gt;=$C$5-$B$27,TRUE,$P1447&gt;=$B$6,FALSE,TRUE,$J1446)</f>
        <v>0</v>
      </c>
      <c r="K1447" t="b" cm="1">
        <f t="array" ref="K1447">_xlfn.IFS($L1447&gt;=$B$4-$B$27,FALSE,$I1447&gt;=$B$5-$B$27,TRUE,AND($J1447,NOT($K1446)),FALSE,$K1446,TRUE,TRUE,FALSE)</f>
        <v>0</v>
      </c>
      <c r="L1447" cm="1">
        <f t="array" ref="L1447">_xlfn.IFS($K1446,$L1446+$B$27,NOT($K1446),0,TRUE,$K1446)</f>
        <v>0</v>
      </c>
      <c r="M1447" t="b" cm="1">
        <f t="array" ref="M1447">_xlfn.IFS($K1447,FALSE,AND($J1447,NOT($K1447),$P1447&lt;$B$6),TRUE,TRUE,FALSE)</f>
        <v>0</v>
      </c>
      <c r="N1447" cm="1">
        <f t="array" ref="N1447">_xlfn.IFS($N1446&gt;=$C$7-$B$27,0,$M1446,$N1446+$B$27,TRUE,0)</f>
        <v>0</v>
      </c>
      <c r="O1447" t="b" cm="1">
        <f t="array" ref="O1447">_xlfn.IFS(AND($J1447,NOT($K1447),NOT($M1447)),TRUE,$P1447&gt;=$B$6,FALSE,AND($J1447,NOT($K1447),$M1447,$N1447=0),TRUE,TRUE,FALSE)</f>
        <v>0</v>
      </c>
      <c r="P1447" cm="1">
        <f t="array" ref="P1447">_xlfn.IFS(AND($O1446,$P1446&lt;$B$6),$P1446+1,AND(NOT($J1446),$P1446&gt;0),0,TRUE,$P1446)</f>
        <v>0</v>
      </c>
      <c r="Q1447" s="1">
        <f t="shared" si="111"/>
        <v>75</v>
      </c>
      <c r="R1447" s="1">
        <f t="shared" si="112"/>
        <v>3750</v>
      </c>
      <c r="S1447" s="17">
        <f t="shared" si="113"/>
        <v>155.81717451523545</v>
      </c>
      <c r="T1447" s="1" cm="1">
        <f t="array" ref="T1447">_xlfn.IFS($B$6=1,Q1447*$B$10,AND(P1446=0,P1447&gt;=1),T1446+$B$6*$B$10*$B$8,TRUE,T1446)</f>
        <v>3000</v>
      </c>
      <c r="U1447" s="17">
        <f t="shared" si="114"/>
        <v>124.65373961218836</v>
      </c>
    </row>
    <row r="1448" spans="7:21" x14ac:dyDescent="0.25">
      <c r="G1448" s="15">
        <v>1446</v>
      </c>
      <c r="H1448" s="17">
        <f t="shared" si="110"/>
        <v>24.083333333333332</v>
      </c>
      <c r="I1448" cm="1">
        <f t="array" ref="I1448">_xlfn.IFS(AND(NOT($I1447=0),$J1447),0,NOT($J1447),$I1447+$B$27,TRUE,$I1447)</f>
        <v>3.3166666666666598</v>
      </c>
      <c r="J1448" t="b" cm="1">
        <f t="array" ref="J1448">_xlfn.IFS($I1448&gt;=$C$5-$B$27,TRUE,$P1448&gt;=$B$6,FALSE,TRUE,$J1447)</f>
        <v>0</v>
      </c>
      <c r="K1448" t="b" cm="1">
        <f t="array" ref="K1448">_xlfn.IFS($L1448&gt;=$B$4-$B$27,FALSE,$I1448&gt;=$B$5-$B$27,TRUE,AND($J1448,NOT($K1447)),FALSE,$K1447,TRUE,TRUE,FALSE)</f>
        <v>0</v>
      </c>
      <c r="L1448" cm="1">
        <f t="array" ref="L1448">_xlfn.IFS($K1447,$L1447+$B$27,NOT($K1447),0,TRUE,$K1447)</f>
        <v>0</v>
      </c>
      <c r="M1448" t="b" cm="1">
        <f t="array" ref="M1448">_xlfn.IFS($K1448,FALSE,AND($J1448,NOT($K1448),$P1448&lt;$B$6),TRUE,TRUE,FALSE)</f>
        <v>0</v>
      </c>
      <c r="N1448" cm="1">
        <f t="array" ref="N1448">_xlfn.IFS($N1447&gt;=$C$7-$B$27,0,$M1447,$N1447+$B$27,TRUE,0)</f>
        <v>0</v>
      </c>
      <c r="O1448" t="b" cm="1">
        <f t="array" ref="O1448">_xlfn.IFS(AND($J1448,NOT($K1448),NOT($M1448)),TRUE,$P1448&gt;=$B$6,FALSE,AND($J1448,NOT($K1448),$M1448,$N1448=0),TRUE,TRUE,FALSE)</f>
        <v>0</v>
      </c>
      <c r="P1448" cm="1">
        <f t="array" ref="P1448">_xlfn.IFS(AND($O1447,$P1447&lt;$B$6),$P1447+1,AND(NOT($J1447),$P1447&gt;0),0,TRUE,$P1447)</f>
        <v>0</v>
      </c>
      <c r="Q1448" s="1">
        <f t="shared" si="111"/>
        <v>75</v>
      </c>
      <c r="R1448" s="1">
        <f t="shared" si="112"/>
        <v>3750</v>
      </c>
      <c r="S1448" s="17">
        <f t="shared" si="113"/>
        <v>155.70934256055364</v>
      </c>
      <c r="T1448" s="1" cm="1">
        <f t="array" ref="T1448">_xlfn.IFS($B$6=1,Q1448*$B$10,AND(P1447=0,P1448&gt;=1),T1447+$B$6*$B$10*$B$8,TRUE,T1447)</f>
        <v>3000</v>
      </c>
      <c r="U1448" s="17">
        <f t="shared" si="114"/>
        <v>124.56747404844292</v>
      </c>
    </row>
    <row r="1449" spans="7:21" x14ac:dyDescent="0.25">
      <c r="G1449" s="15">
        <v>1447</v>
      </c>
      <c r="H1449" s="17">
        <f t="shared" si="110"/>
        <v>24.1</v>
      </c>
      <c r="I1449" cm="1">
        <f t="array" ref="I1449">_xlfn.IFS(AND(NOT($I1448=0),$J1448),0,NOT($J1448),$I1448+$B$27,TRUE,$I1448)</f>
        <v>3.3333333333333264</v>
      </c>
      <c r="J1449" t="b" cm="1">
        <f t="array" ref="J1449">_xlfn.IFS($I1449&gt;=$C$5-$B$27,TRUE,$P1449&gt;=$B$6,FALSE,TRUE,$J1448)</f>
        <v>0</v>
      </c>
      <c r="K1449" t="b" cm="1">
        <f t="array" ref="K1449">_xlfn.IFS($L1449&gt;=$B$4-$B$27,FALSE,$I1449&gt;=$B$5-$B$27,TRUE,AND($J1449,NOT($K1448)),FALSE,$K1448,TRUE,TRUE,FALSE)</f>
        <v>0</v>
      </c>
      <c r="L1449" cm="1">
        <f t="array" ref="L1449">_xlfn.IFS($K1448,$L1448+$B$27,NOT($K1448),0,TRUE,$K1448)</f>
        <v>0</v>
      </c>
      <c r="M1449" t="b" cm="1">
        <f t="array" ref="M1449">_xlfn.IFS($K1449,FALSE,AND($J1449,NOT($K1449),$P1449&lt;$B$6),TRUE,TRUE,FALSE)</f>
        <v>0</v>
      </c>
      <c r="N1449" cm="1">
        <f t="array" ref="N1449">_xlfn.IFS($N1448&gt;=$C$7-$B$27,0,$M1448,$N1448+$B$27,TRUE,0)</f>
        <v>0</v>
      </c>
      <c r="O1449" t="b" cm="1">
        <f t="array" ref="O1449">_xlfn.IFS(AND($J1449,NOT($K1449),NOT($M1449)),TRUE,$P1449&gt;=$B$6,FALSE,AND($J1449,NOT($K1449),$M1449,$N1449=0),TRUE,TRUE,FALSE)</f>
        <v>0</v>
      </c>
      <c r="P1449" cm="1">
        <f t="array" ref="P1449">_xlfn.IFS(AND($O1448,$P1448&lt;$B$6),$P1448+1,AND(NOT($J1448),$P1448&gt;0),0,TRUE,$P1448)</f>
        <v>0</v>
      </c>
      <c r="Q1449" s="1">
        <f t="shared" si="111"/>
        <v>75</v>
      </c>
      <c r="R1449" s="1">
        <f t="shared" si="112"/>
        <v>3750</v>
      </c>
      <c r="S1449" s="17">
        <f t="shared" si="113"/>
        <v>155.60165975103735</v>
      </c>
      <c r="T1449" s="1" cm="1">
        <f t="array" ref="T1449">_xlfn.IFS($B$6=1,Q1449*$B$10,AND(P1448=0,P1449&gt;=1),T1448+$B$6*$B$10*$B$8,TRUE,T1448)</f>
        <v>3000</v>
      </c>
      <c r="U1449" s="17">
        <f t="shared" si="114"/>
        <v>124.48132780082987</v>
      </c>
    </row>
    <row r="1450" spans="7:21" x14ac:dyDescent="0.25">
      <c r="G1450" s="15">
        <v>1448</v>
      </c>
      <c r="H1450" s="17">
        <f t="shared" si="110"/>
        <v>24.116666666666667</v>
      </c>
      <c r="I1450" cm="1">
        <f t="array" ref="I1450">_xlfn.IFS(AND(NOT($I1449=0),$J1449),0,NOT($J1449),$I1449+$B$27,TRUE,$I1449)</f>
        <v>3.349999999999993</v>
      </c>
      <c r="J1450" t="b" cm="1">
        <f t="array" ref="J1450">_xlfn.IFS($I1450&gt;=$C$5-$B$27,TRUE,$P1450&gt;=$B$6,FALSE,TRUE,$J1449)</f>
        <v>0</v>
      </c>
      <c r="K1450" t="b" cm="1">
        <f t="array" ref="K1450">_xlfn.IFS($L1450&gt;=$B$4-$B$27,FALSE,$I1450&gt;=$B$5-$B$27,TRUE,AND($J1450,NOT($K1449)),FALSE,$K1449,TRUE,TRUE,FALSE)</f>
        <v>0</v>
      </c>
      <c r="L1450" cm="1">
        <f t="array" ref="L1450">_xlfn.IFS($K1449,$L1449+$B$27,NOT($K1449),0,TRUE,$K1449)</f>
        <v>0</v>
      </c>
      <c r="M1450" t="b" cm="1">
        <f t="array" ref="M1450">_xlfn.IFS($K1450,FALSE,AND($J1450,NOT($K1450),$P1450&lt;$B$6),TRUE,TRUE,FALSE)</f>
        <v>0</v>
      </c>
      <c r="N1450" cm="1">
        <f t="array" ref="N1450">_xlfn.IFS($N1449&gt;=$C$7-$B$27,0,$M1449,$N1449+$B$27,TRUE,0)</f>
        <v>0</v>
      </c>
      <c r="O1450" t="b" cm="1">
        <f t="array" ref="O1450">_xlfn.IFS(AND($J1450,NOT($K1450),NOT($M1450)),TRUE,$P1450&gt;=$B$6,FALSE,AND($J1450,NOT($K1450),$M1450,$N1450=0),TRUE,TRUE,FALSE)</f>
        <v>0</v>
      </c>
      <c r="P1450" cm="1">
        <f t="array" ref="P1450">_xlfn.IFS(AND($O1449,$P1449&lt;$B$6),$P1449+1,AND(NOT($J1449),$P1449&gt;0),0,TRUE,$P1449)</f>
        <v>0</v>
      </c>
      <c r="Q1450" s="1">
        <f t="shared" si="111"/>
        <v>75</v>
      </c>
      <c r="R1450" s="1">
        <f t="shared" si="112"/>
        <v>3750</v>
      </c>
      <c r="S1450" s="17">
        <f t="shared" si="113"/>
        <v>155.49412577747063</v>
      </c>
      <c r="T1450" s="1" cm="1">
        <f t="array" ref="T1450">_xlfn.IFS($B$6=1,Q1450*$B$10,AND(P1449=0,P1450&gt;=1),T1449+$B$6*$B$10*$B$8,TRUE,T1449)</f>
        <v>3000</v>
      </c>
      <c r="U1450" s="17">
        <f t="shared" si="114"/>
        <v>124.3953006219765</v>
      </c>
    </row>
    <row r="1451" spans="7:21" x14ac:dyDescent="0.25">
      <c r="G1451" s="15">
        <v>1449</v>
      </c>
      <c r="H1451" s="17">
        <f t="shared" si="110"/>
        <v>24.133333333333333</v>
      </c>
      <c r="I1451" cm="1">
        <f t="array" ref="I1451">_xlfn.IFS(AND(NOT($I1450=0),$J1450),0,NOT($J1450),$I1450+$B$27,TRUE,$I1450)</f>
        <v>3.3666666666666596</v>
      </c>
      <c r="J1451" t="b" cm="1">
        <f t="array" ref="J1451">_xlfn.IFS($I1451&gt;=$C$5-$B$27,TRUE,$P1451&gt;=$B$6,FALSE,TRUE,$J1450)</f>
        <v>0</v>
      </c>
      <c r="K1451" t="b" cm="1">
        <f t="array" ref="K1451">_xlfn.IFS($L1451&gt;=$B$4-$B$27,FALSE,$I1451&gt;=$B$5-$B$27,TRUE,AND($J1451,NOT($K1450)),FALSE,$K1450,TRUE,TRUE,FALSE)</f>
        <v>0</v>
      </c>
      <c r="L1451" cm="1">
        <f t="array" ref="L1451">_xlfn.IFS($K1450,$L1450+$B$27,NOT($K1450),0,TRUE,$K1450)</f>
        <v>0</v>
      </c>
      <c r="M1451" t="b" cm="1">
        <f t="array" ref="M1451">_xlfn.IFS($K1451,FALSE,AND($J1451,NOT($K1451),$P1451&lt;$B$6),TRUE,TRUE,FALSE)</f>
        <v>0</v>
      </c>
      <c r="N1451" cm="1">
        <f t="array" ref="N1451">_xlfn.IFS($N1450&gt;=$C$7-$B$27,0,$M1450,$N1450+$B$27,TRUE,0)</f>
        <v>0</v>
      </c>
      <c r="O1451" t="b" cm="1">
        <f t="array" ref="O1451">_xlfn.IFS(AND($J1451,NOT($K1451),NOT($M1451)),TRUE,$P1451&gt;=$B$6,FALSE,AND($J1451,NOT($K1451),$M1451,$N1451=0),TRUE,TRUE,FALSE)</f>
        <v>0</v>
      </c>
      <c r="P1451" cm="1">
        <f t="array" ref="P1451">_xlfn.IFS(AND($O1450,$P1450&lt;$B$6),$P1450+1,AND(NOT($J1450),$P1450&gt;0),0,TRUE,$P1450)</f>
        <v>0</v>
      </c>
      <c r="Q1451" s="1">
        <f t="shared" si="111"/>
        <v>75</v>
      </c>
      <c r="R1451" s="1">
        <f t="shared" si="112"/>
        <v>3750</v>
      </c>
      <c r="S1451" s="17">
        <f t="shared" si="113"/>
        <v>155.38674033149172</v>
      </c>
      <c r="T1451" s="1" cm="1">
        <f t="array" ref="T1451">_xlfn.IFS($B$6=1,Q1451*$B$10,AND(P1450=0,P1451&gt;=1),T1450+$B$6*$B$10*$B$8,TRUE,T1450)</f>
        <v>3000</v>
      </c>
      <c r="U1451" s="17">
        <f t="shared" si="114"/>
        <v>124.30939226519337</v>
      </c>
    </row>
    <row r="1452" spans="7:21" x14ac:dyDescent="0.25">
      <c r="G1452" s="15">
        <v>1450</v>
      </c>
      <c r="H1452" s="17">
        <f t="shared" si="110"/>
        <v>24.15</v>
      </c>
      <c r="I1452" cm="1">
        <f t="array" ref="I1452">_xlfn.IFS(AND(NOT($I1451=0),$J1451),0,NOT($J1451),$I1451+$B$27,TRUE,$I1451)</f>
        <v>3.3833333333333262</v>
      </c>
      <c r="J1452" t="b" cm="1">
        <f t="array" ref="J1452">_xlfn.IFS($I1452&gt;=$C$5-$B$27,TRUE,$P1452&gt;=$B$6,FALSE,TRUE,$J1451)</f>
        <v>0</v>
      </c>
      <c r="K1452" t="b" cm="1">
        <f t="array" ref="K1452">_xlfn.IFS($L1452&gt;=$B$4-$B$27,FALSE,$I1452&gt;=$B$5-$B$27,TRUE,AND($J1452,NOT($K1451)),FALSE,$K1451,TRUE,TRUE,FALSE)</f>
        <v>0</v>
      </c>
      <c r="L1452" cm="1">
        <f t="array" ref="L1452">_xlfn.IFS($K1451,$L1451+$B$27,NOT($K1451),0,TRUE,$K1451)</f>
        <v>0</v>
      </c>
      <c r="M1452" t="b" cm="1">
        <f t="array" ref="M1452">_xlfn.IFS($K1452,FALSE,AND($J1452,NOT($K1452),$P1452&lt;$B$6),TRUE,TRUE,FALSE)</f>
        <v>0</v>
      </c>
      <c r="N1452" cm="1">
        <f t="array" ref="N1452">_xlfn.IFS($N1451&gt;=$C$7-$B$27,0,$M1451,$N1451+$B$27,TRUE,0)</f>
        <v>0</v>
      </c>
      <c r="O1452" t="b" cm="1">
        <f t="array" ref="O1452">_xlfn.IFS(AND($J1452,NOT($K1452),NOT($M1452)),TRUE,$P1452&gt;=$B$6,FALSE,AND($J1452,NOT($K1452),$M1452,$N1452=0),TRUE,TRUE,FALSE)</f>
        <v>0</v>
      </c>
      <c r="P1452" cm="1">
        <f t="array" ref="P1452">_xlfn.IFS(AND($O1451,$P1451&lt;$B$6),$P1451+1,AND(NOT($J1451),$P1451&gt;0),0,TRUE,$P1451)</f>
        <v>0</v>
      </c>
      <c r="Q1452" s="1">
        <f t="shared" si="111"/>
        <v>75</v>
      </c>
      <c r="R1452" s="1">
        <f t="shared" si="112"/>
        <v>3750</v>
      </c>
      <c r="S1452" s="17">
        <f t="shared" si="113"/>
        <v>155.27950310559007</v>
      </c>
      <c r="T1452" s="1" cm="1">
        <f t="array" ref="T1452">_xlfn.IFS($B$6=1,Q1452*$B$10,AND(P1451=0,P1452&gt;=1),T1451+$B$6*$B$10*$B$8,TRUE,T1451)</f>
        <v>3000</v>
      </c>
      <c r="U1452" s="17">
        <f t="shared" si="114"/>
        <v>124.22360248447205</v>
      </c>
    </row>
    <row r="1453" spans="7:21" x14ac:dyDescent="0.25">
      <c r="G1453" s="15">
        <v>1451</v>
      </c>
      <c r="H1453" s="17">
        <f t="shared" si="110"/>
        <v>24.166666666666668</v>
      </c>
      <c r="I1453" cm="1">
        <f t="array" ref="I1453">_xlfn.IFS(AND(NOT($I1452=0),$J1452),0,NOT($J1452),$I1452+$B$27,TRUE,$I1452)</f>
        <v>3.3999999999999928</v>
      </c>
      <c r="J1453" t="b" cm="1">
        <f t="array" ref="J1453">_xlfn.IFS($I1453&gt;=$C$5-$B$27,TRUE,$P1453&gt;=$B$6,FALSE,TRUE,$J1452)</f>
        <v>0</v>
      </c>
      <c r="K1453" t="b" cm="1">
        <f t="array" ref="K1453">_xlfn.IFS($L1453&gt;=$B$4-$B$27,FALSE,$I1453&gt;=$B$5-$B$27,TRUE,AND($J1453,NOT($K1452)),FALSE,$K1452,TRUE,TRUE,FALSE)</f>
        <v>0</v>
      </c>
      <c r="L1453" cm="1">
        <f t="array" ref="L1453">_xlfn.IFS($K1452,$L1452+$B$27,NOT($K1452),0,TRUE,$K1452)</f>
        <v>0</v>
      </c>
      <c r="M1453" t="b" cm="1">
        <f t="array" ref="M1453">_xlfn.IFS($K1453,FALSE,AND($J1453,NOT($K1453),$P1453&lt;$B$6),TRUE,TRUE,FALSE)</f>
        <v>0</v>
      </c>
      <c r="N1453" cm="1">
        <f t="array" ref="N1453">_xlfn.IFS($N1452&gt;=$C$7-$B$27,0,$M1452,$N1452+$B$27,TRUE,0)</f>
        <v>0</v>
      </c>
      <c r="O1453" t="b" cm="1">
        <f t="array" ref="O1453">_xlfn.IFS(AND($J1453,NOT($K1453),NOT($M1453)),TRUE,$P1453&gt;=$B$6,FALSE,AND($J1453,NOT($K1453),$M1453,$N1453=0),TRUE,TRUE,FALSE)</f>
        <v>0</v>
      </c>
      <c r="P1453" cm="1">
        <f t="array" ref="P1453">_xlfn.IFS(AND($O1452,$P1452&lt;$B$6),$P1452+1,AND(NOT($J1452),$P1452&gt;0),0,TRUE,$P1452)</f>
        <v>0</v>
      </c>
      <c r="Q1453" s="1">
        <f t="shared" si="111"/>
        <v>75</v>
      </c>
      <c r="R1453" s="1">
        <f t="shared" si="112"/>
        <v>3750</v>
      </c>
      <c r="S1453" s="17">
        <f t="shared" si="113"/>
        <v>155.17241379310343</v>
      </c>
      <c r="T1453" s="1" cm="1">
        <f t="array" ref="T1453">_xlfn.IFS($B$6=1,Q1453*$B$10,AND(P1452=0,P1453&gt;=1),T1452+$B$6*$B$10*$B$8,TRUE,T1452)</f>
        <v>3000</v>
      </c>
      <c r="U1453" s="17">
        <f t="shared" si="114"/>
        <v>124.13793103448275</v>
      </c>
    </row>
    <row r="1454" spans="7:21" x14ac:dyDescent="0.25">
      <c r="G1454" s="15">
        <v>1452</v>
      </c>
      <c r="H1454" s="17">
        <f t="shared" si="110"/>
        <v>24.183333333333334</v>
      </c>
      <c r="I1454" cm="1">
        <f t="array" ref="I1454">_xlfn.IFS(AND(NOT($I1453=0),$J1453),0,NOT($J1453),$I1453+$B$27,TRUE,$I1453)</f>
        <v>3.4166666666666594</v>
      </c>
      <c r="J1454" t="b" cm="1">
        <f t="array" ref="J1454">_xlfn.IFS($I1454&gt;=$C$5-$B$27,TRUE,$P1454&gt;=$B$6,FALSE,TRUE,$J1453)</f>
        <v>0</v>
      </c>
      <c r="K1454" t="b" cm="1">
        <f t="array" ref="K1454">_xlfn.IFS($L1454&gt;=$B$4-$B$27,FALSE,$I1454&gt;=$B$5-$B$27,TRUE,AND($J1454,NOT($K1453)),FALSE,$K1453,TRUE,TRUE,FALSE)</f>
        <v>0</v>
      </c>
      <c r="L1454" cm="1">
        <f t="array" ref="L1454">_xlfn.IFS($K1453,$L1453+$B$27,NOT($K1453),0,TRUE,$K1453)</f>
        <v>0</v>
      </c>
      <c r="M1454" t="b" cm="1">
        <f t="array" ref="M1454">_xlfn.IFS($K1454,FALSE,AND($J1454,NOT($K1454),$P1454&lt;$B$6),TRUE,TRUE,FALSE)</f>
        <v>0</v>
      </c>
      <c r="N1454" cm="1">
        <f t="array" ref="N1454">_xlfn.IFS($N1453&gt;=$C$7-$B$27,0,$M1453,$N1453+$B$27,TRUE,0)</f>
        <v>0</v>
      </c>
      <c r="O1454" t="b" cm="1">
        <f t="array" ref="O1454">_xlfn.IFS(AND($J1454,NOT($K1454),NOT($M1454)),TRUE,$P1454&gt;=$B$6,FALSE,AND($J1454,NOT($K1454),$M1454,$N1454=0),TRUE,TRUE,FALSE)</f>
        <v>0</v>
      </c>
      <c r="P1454" cm="1">
        <f t="array" ref="P1454">_xlfn.IFS(AND($O1453,$P1453&lt;$B$6),$P1453+1,AND(NOT($J1453),$P1453&gt;0),0,TRUE,$P1453)</f>
        <v>0</v>
      </c>
      <c r="Q1454" s="1">
        <f t="shared" si="111"/>
        <v>75</v>
      </c>
      <c r="R1454" s="1">
        <f t="shared" si="112"/>
        <v>3750</v>
      </c>
      <c r="S1454" s="17">
        <f t="shared" si="113"/>
        <v>155.06547208821502</v>
      </c>
      <c r="T1454" s="1" cm="1">
        <f t="array" ref="T1454">_xlfn.IFS($B$6=1,Q1454*$B$10,AND(P1453=0,P1454&gt;=1),T1453+$B$6*$B$10*$B$8,TRUE,T1453)</f>
        <v>3000</v>
      </c>
      <c r="U1454" s="17">
        <f t="shared" si="114"/>
        <v>124.05237767057201</v>
      </c>
    </row>
    <row r="1455" spans="7:21" x14ac:dyDescent="0.25">
      <c r="G1455" s="15">
        <v>1453</v>
      </c>
      <c r="H1455" s="17">
        <f t="shared" si="110"/>
        <v>24.2</v>
      </c>
      <c r="I1455" cm="1">
        <f t="array" ref="I1455">_xlfn.IFS(AND(NOT($I1454=0),$J1454),0,NOT($J1454),$I1454+$B$27,TRUE,$I1454)</f>
        <v>3.433333333333326</v>
      </c>
      <c r="J1455" t="b" cm="1">
        <f t="array" ref="J1455">_xlfn.IFS($I1455&gt;=$C$5-$B$27,TRUE,$P1455&gt;=$B$6,FALSE,TRUE,$J1454)</f>
        <v>0</v>
      </c>
      <c r="K1455" t="b" cm="1">
        <f t="array" ref="K1455">_xlfn.IFS($L1455&gt;=$B$4-$B$27,FALSE,$I1455&gt;=$B$5-$B$27,TRUE,AND($J1455,NOT($K1454)),FALSE,$K1454,TRUE,TRUE,FALSE)</f>
        <v>0</v>
      </c>
      <c r="L1455" cm="1">
        <f t="array" ref="L1455">_xlfn.IFS($K1454,$L1454+$B$27,NOT($K1454),0,TRUE,$K1454)</f>
        <v>0</v>
      </c>
      <c r="M1455" t="b" cm="1">
        <f t="array" ref="M1455">_xlfn.IFS($K1455,FALSE,AND($J1455,NOT($K1455),$P1455&lt;$B$6),TRUE,TRUE,FALSE)</f>
        <v>0</v>
      </c>
      <c r="N1455" cm="1">
        <f t="array" ref="N1455">_xlfn.IFS($N1454&gt;=$C$7-$B$27,0,$M1454,$N1454+$B$27,TRUE,0)</f>
        <v>0</v>
      </c>
      <c r="O1455" t="b" cm="1">
        <f t="array" ref="O1455">_xlfn.IFS(AND($J1455,NOT($K1455),NOT($M1455)),TRUE,$P1455&gt;=$B$6,FALSE,AND($J1455,NOT($K1455),$M1455,$N1455=0),TRUE,TRUE,FALSE)</f>
        <v>0</v>
      </c>
      <c r="P1455" cm="1">
        <f t="array" ref="P1455">_xlfn.IFS(AND($O1454,$P1454&lt;$B$6),$P1454+1,AND(NOT($J1454),$P1454&gt;0),0,TRUE,$P1454)</f>
        <v>0</v>
      </c>
      <c r="Q1455" s="1">
        <f t="shared" si="111"/>
        <v>75</v>
      </c>
      <c r="R1455" s="1">
        <f t="shared" si="112"/>
        <v>3750</v>
      </c>
      <c r="S1455" s="17">
        <f t="shared" si="113"/>
        <v>154.95867768595042</v>
      </c>
      <c r="T1455" s="1" cm="1">
        <f t="array" ref="T1455">_xlfn.IFS($B$6=1,Q1455*$B$10,AND(P1454=0,P1455&gt;=1),T1454+$B$6*$B$10*$B$8,TRUE,T1454)</f>
        <v>3000</v>
      </c>
      <c r="U1455" s="17">
        <f t="shared" si="114"/>
        <v>123.96694214876034</v>
      </c>
    </row>
    <row r="1456" spans="7:21" x14ac:dyDescent="0.25">
      <c r="G1456" s="15">
        <v>1454</v>
      </c>
      <c r="H1456" s="17">
        <f t="shared" si="110"/>
        <v>24.216666666666665</v>
      </c>
      <c r="I1456" cm="1">
        <f t="array" ref="I1456">_xlfn.IFS(AND(NOT($I1455=0),$J1455),0,NOT($J1455),$I1455+$B$27,TRUE,$I1455)</f>
        <v>3.4499999999999926</v>
      </c>
      <c r="J1456" t="b" cm="1">
        <f t="array" ref="J1456">_xlfn.IFS($I1456&gt;=$C$5-$B$27,TRUE,$P1456&gt;=$B$6,FALSE,TRUE,$J1455)</f>
        <v>0</v>
      </c>
      <c r="K1456" t="b" cm="1">
        <f t="array" ref="K1456">_xlfn.IFS($L1456&gt;=$B$4-$B$27,FALSE,$I1456&gt;=$B$5-$B$27,TRUE,AND($J1456,NOT($K1455)),FALSE,$K1455,TRUE,TRUE,FALSE)</f>
        <v>0</v>
      </c>
      <c r="L1456" cm="1">
        <f t="array" ref="L1456">_xlfn.IFS($K1455,$L1455+$B$27,NOT($K1455),0,TRUE,$K1455)</f>
        <v>0</v>
      </c>
      <c r="M1456" t="b" cm="1">
        <f t="array" ref="M1456">_xlfn.IFS($K1456,FALSE,AND($J1456,NOT($K1456),$P1456&lt;$B$6),TRUE,TRUE,FALSE)</f>
        <v>0</v>
      </c>
      <c r="N1456" cm="1">
        <f t="array" ref="N1456">_xlfn.IFS($N1455&gt;=$C$7-$B$27,0,$M1455,$N1455+$B$27,TRUE,0)</f>
        <v>0</v>
      </c>
      <c r="O1456" t="b" cm="1">
        <f t="array" ref="O1456">_xlfn.IFS(AND($J1456,NOT($K1456),NOT($M1456)),TRUE,$P1456&gt;=$B$6,FALSE,AND($J1456,NOT($K1456),$M1456,$N1456=0),TRUE,TRUE,FALSE)</f>
        <v>0</v>
      </c>
      <c r="P1456" cm="1">
        <f t="array" ref="P1456">_xlfn.IFS(AND($O1455,$P1455&lt;$B$6),$P1455+1,AND(NOT($J1455),$P1455&gt;0),0,TRUE,$P1455)</f>
        <v>0</v>
      </c>
      <c r="Q1456" s="1">
        <f t="shared" si="111"/>
        <v>75</v>
      </c>
      <c r="R1456" s="1">
        <f t="shared" si="112"/>
        <v>3750</v>
      </c>
      <c r="S1456" s="17">
        <f t="shared" si="113"/>
        <v>154.85203028217481</v>
      </c>
      <c r="T1456" s="1" cm="1">
        <f t="array" ref="T1456">_xlfn.IFS($B$6=1,Q1456*$B$10,AND(P1455=0,P1456&gt;=1),T1455+$B$6*$B$10*$B$8,TRUE,T1455)</f>
        <v>3000</v>
      </c>
      <c r="U1456" s="17">
        <f t="shared" si="114"/>
        <v>123.88162422573986</v>
      </c>
    </row>
    <row r="1457" spans="7:21" x14ac:dyDescent="0.25">
      <c r="G1457" s="15">
        <v>1455</v>
      </c>
      <c r="H1457" s="17">
        <f t="shared" si="110"/>
        <v>24.233333333333334</v>
      </c>
      <c r="I1457" cm="1">
        <f t="array" ref="I1457">_xlfn.IFS(AND(NOT($I1456=0),$J1456),0,NOT($J1456),$I1456+$B$27,TRUE,$I1456)</f>
        <v>3.4666666666666592</v>
      </c>
      <c r="J1457" t="b" cm="1">
        <f t="array" ref="J1457">_xlfn.IFS($I1457&gt;=$C$5-$B$27,TRUE,$P1457&gt;=$B$6,FALSE,TRUE,$J1456)</f>
        <v>0</v>
      </c>
      <c r="K1457" t="b" cm="1">
        <f t="array" ref="K1457">_xlfn.IFS($L1457&gt;=$B$4-$B$27,FALSE,$I1457&gt;=$B$5-$B$27,TRUE,AND($J1457,NOT($K1456)),FALSE,$K1456,TRUE,TRUE,FALSE)</f>
        <v>0</v>
      </c>
      <c r="L1457" cm="1">
        <f t="array" ref="L1457">_xlfn.IFS($K1456,$L1456+$B$27,NOT($K1456),0,TRUE,$K1456)</f>
        <v>0</v>
      </c>
      <c r="M1457" t="b" cm="1">
        <f t="array" ref="M1457">_xlfn.IFS($K1457,FALSE,AND($J1457,NOT($K1457),$P1457&lt;$B$6),TRUE,TRUE,FALSE)</f>
        <v>0</v>
      </c>
      <c r="N1457" cm="1">
        <f t="array" ref="N1457">_xlfn.IFS($N1456&gt;=$C$7-$B$27,0,$M1456,$N1456+$B$27,TRUE,0)</f>
        <v>0</v>
      </c>
      <c r="O1457" t="b" cm="1">
        <f t="array" ref="O1457">_xlfn.IFS(AND($J1457,NOT($K1457),NOT($M1457)),TRUE,$P1457&gt;=$B$6,FALSE,AND($J1457,NOT($K1457),$M1457,$N1457=0),TRUE,TRUE,FALSE)</f>
        <v>0</v>
      </c>
      <c r="P1457" cm="1">
        <f t="array" ref="P1457">_xlfn.IFS(AND($O1456,$P1456&lt;$B$6),$P1456+1,AND(NOT($J1456),$P1456&gt;0),0,TRUE,$P1456)</f>
        <v>0</v>
      </c>
      <c r="Q1457" s="1">
        <f t="shared" si="111"/>
        <v>75</v>
      </c>
      <c r="R1457" s="1">
        <f t="shared" si="112"/>
        <v>3750</v>
      </c>
      <c r="S1457" s="17">
        <f t="shared" si="113"/>
        <v>154.74552957359009</v>
      </c>
      <c r="T1457" s="1" cm="1">
        <f t="array" ref="T1457">_xlfn.IFS($B$6=1,Q1457*$B$10,AND(P1456=0,P1457&gt;=1),T1456+$B$6*$B$10*$B$8,TRUE,T1456)</f>
        <v>3000</v>
      </c>
      <c r="U1457" s="17">
        <f t="shared" si="114"/>
        <v>123.79642365887207</v>
      </c>
    </row>
    <row r="1458" spans="7:21" x14ac:dyDescent="0.25">
      <c r="G1458" s="15">
        <v>1456</v>
      </c>
      <c r="H1458" s="17">
        <f t="shared" si="110"/>
        <v>24.25</v>
      </c>
      <c r="I1458" cm="1">
        <f t="array" ref="I1458">_xlfn.IFS(AND(NOT($I1457=0),$J1457),0,NOT($J1457),$I1457+$B$27,TRUE,$I1457)</f>
        <v>3.4833333333333258</v>
      </c>
      <c r="J1458" t="b" cm="1">
        <f t="array" ref="J1458">_xlfn.IFS($I1458&gt;=$C$5-$B$27,TRUE,$P1458&gt;=$B$6,FALSE,TRUE,$J1457)</f>
        <v>0</v>
      </c>
      <c r="K1458" t="b" cm="1">
        <f t="array" ref="K1458">_xlfn.IFS($L1458&gt;=$B$4-$B$27,FALSE,$I1458&gt;=$B$5-$B$27,TRUE,AND($J1458,NOT($K1457)),FALSE,$K1457,TRUE,TRUE,FALSE)</f>
        <v>0</v>
      </c>
      <c r="L1458" cm="1">
        <f t="array" ref="L1458">_xlfn.IFS($K1457,$L1457+$B$27,NOT($K1457),0,TRUE,$K1457)</f>
        <v>0</v>
      </c>
      <c r="M1458" t="b" cm="1">
        <f t="array" ref="M1458">_xlfn.IFS($K1458,FALSE,AND($J1458,NOT($K1458),$P1458&lt;$B$6),TRUE,TRUE,FALSE)</f>
        <v>0</v>
      </c>
      <c r="N1458" cm="1">
        <f t="array" ref="N1458">_xlfn.IFS($N1457&gt;=$C$7-$B$27,0,$M1457,$N1457+$B$27,TRUE,0)</f>
        <v>0</v>
      </c>
      <c r="O1458" t="b" cm="1">
        <f t="array" ref="O1458">_xlfn.IFS(AND($J1458,NOT($K1458),NOT($M1458)),TRUE,$P1458&gt;=$B$6,FALSE,AND($J1458,NOT($K1458),$M1458,$N1458=0),TRUE,TRUE,FALSE)</f>
        <v>0</v>
      </c>
      <c r="P1458" cm="1">
        <f t="array" ref="P1458">_xlfn.IFS(AND($O1457,$P1457&lt;$B$6),$P1457+1,AND(NOT($J1457),$P1457&gt;0),0,TRUE,$P1457)</f>
        <v>0</v>
      </c>
      <c r="Q1458" s="1">
        <f t="shared" si="111"/>
        <v>75</v>
      </c>
      <c r="R1458" s="1">
        <f t="shared" si="112"/>
        <v>3750</v>
      </c>
      <c r="S1458" s="17">
        <f t="shared" si="113"/>
        <v>154.63917525773195</v>
      </c>
      <c r="T1458" s="1" cm="1">
        <f t="array" ref="T1458">_xlfn.IFS($B$6=1,Q1458*$B$10,AND(P1457=0,P1458&gt;=1),T1457+$B$6*$B$10*$B$8,TRUE,T1457)</f>
        <v>3000</v>
      </c>
      <c r="U1458" s="17">
        <f t="shared" si="114"/>
        <v>123.71134020618557</v>
      </c>
    </row>
    <row r="1459" spans="7:21" x14ac:dyDescent="0.25">
      <c r="G1459" s="15">
        <v>1457</v>
      </c>
      <c r="H1459" s="17">
        <f t="shared" si="110"/>
        <v>24.266666666666666</v>
      </c>
      <c r="I1459" cm="1">
        <f t="array" ref="I1459">_xlfn.IFS(AND(NOT($I1458=0),$J1458),0,NOT($J1458),$I1458+$B$27,TRUE,$I1458)</f>
        <v>3.4999999999999925</v>
      </c>
      <c r="J1459" t="b" cm="1">
        <f t="array" ref="J1459">_xlfn.IFS($I1459&gt;=$C$5-$B$27,TRUE,$P1459&gt;=$B$6,FALSE,TRUE,$J1458)</f>
        <v>0</v>
      </c>
      <c r="K1459" t="b" cm="1">
        <f t="array" ref="K1459">_xlfn.IFS($L1459&gt;=$B$4-$B$27,FALSE,$I1459&gt;=$B$5-$B$27,TRUE,AND($J1459,NOT($K1458)),FALSE,$K1458,TRUE,TRUE,FALSE)</f>
        <v>0</v>
      </c>
      <c r="L1459" cm="1">
        <f t="array" ref="L1459">_xlfn.IFS($K1458,$L1458+$B$27,NOT($K1458),0,TRUE,$K1458)</f>
        <v>0</v>
      </c>
      <c r="M1459" t="b" cm="1">
        <f t="array" ref="M1459">_xlfn.IFS($K1459,FALSE,AND($J1459,NOT($K1459),$P1459&lt;$B$6),TRUE,TRUE,FALSE)</f>
        <v>0</v>
      </c>
      <c r="N1459" cm="1">
        <f t="array" ref="N1459">_xlfn.IFS($N1458&gt;=$C$7-$B$27,0,$M1458,$N1458+$B$27,TRUE,0)</f>
        <v>0</v>
      </c>
      <c r="O1459" t="b" cm="1">
        <f t="array" ref="O1459">_xlfn.IFS(AND($J1459,NOT($K1459),NOT($M1459)),TRUE,$P1459&gt;=$B$6,FALSE,AND($J1459,NOT($K1459),$M1459,$N1459=0),TRUE,TRUE,FALSE)</f>
        <v>0</v>
      </c>
      <c r="P1459" cm="1">
        <f t="array" ref="P1459">_xlfn.IFS(AND($O1458,$P1458&lt;$B$6),$P1458+1,AND(NOT($J1458),$P1458&gt;0),0,TRUE,$P1458)</f>
        <v>0</v>
      </c>
      <c r="Q1459" s="1">
        <f t="shared" si="111"/>
        <v>75</v>
      </c>
      <c r="R1459" s="1">
        <f t="shared" si="112"/>
        <v>3750</v>
      </c>
      <c r="S1459" s="17">
        <f t="shared" si="113"/>
        <v>154.53296703296704</v>
      </c>
      <c r="T1459" s="1" cm="1">
        <f t="array" ref="T1459">_xlfn.IFS($B$6=1,Q1459*$B$10,AND(P1458=0,P1459&gt;=1),T1458+$B$6*$B$10*$B$8,TRUE,T1458)</f>
        <v>3000</v>
      </c>
      <c r="U1459" s="17">
        <f t="shared" si="114"/>
        <v>123.62637362637363</v>
      </c>
    </row>
    <row r="1460" spans="7:21" x14ac:dyDescent="0.25">
      <c r="G1460" s="15">
        <v>1458</v>
      </c>
      <c r="H1460" s="17">
        <f t="shared" si="110"/>
        <v>24.283333333333331</v>
      </c>
      <c r="I1460" cm="1">
        <f t="array" ref="I1460">_xlfn.IFS(AND(NOT($I1459=0),$J1459),0,NOT($J1459),$I1459+$B$27,TRUE,$I1459)</f>
        <v>3.5166666666666591</v>
      </c>
      <c r="J1460" t="b" cm="1">
        <f t="array" ref="J1460">_xlfn.IFS($I1460&gt;=$C$5-$B$27,TRUE,$P1460&gt;=$B$6,FALSE,TRUE,$J1459)</f>
        <v>0</v>
      </c>
      <c r="K1460" t="b" cm="1">
        <f t="array" ref="K1460">_xlfn.IFS($L1460&gt;=$B$4-$B$27,FALSE,$I1460&gt;=$B$5-$B$27,TRUE,AND($J1460,NOT($K1459)),FALSE,$K1459,TRUE,TRUE,FALSE)</f>
        <v>0</v>
      </c>
      <c r="L1460" cm="1">
        <f t="array" ref="L1460">_xlfn.IFS($K1459,$L1459+$B$27,NOT($K1459),0,TRUE,$K1459)</f>
        <v>0</v>
      </c>
      <c r="M1460" t="b" cm="1">
        <f t="array" ref="M1460">_xlfn.IFS($K1460,FALSE,AND($J1460,NOT($K1460),$P1460&lt;$B$6),TRUE,TRUE,FALSE)</f>
        <v>0</v>
      </c>
      <c r="N1460" cm="1">
        <f t="array" ref="N1460">_xlfn.IFS($N1459&gt;=$C$7-$B$27,0,$M1459,$N1459+$B$27,TRUE,0)</f>
        <v>0</v>
      </c>
      <c r="O1460" t="b" cm="1">
        <f t="array" ref="O1460">_xlfn.IFS(AND($J1460,NOT($K1460),NOT($M1460)),TRUE,$P1460&gt;=$B$6,FALSE,AND($J1460,NOT($K1460),$M1460,$N1460=0),TRUE,TRUE,FALSE)</f>
        <v>0</v>
      </c>
      <c r="P1460" cm="1">
        <f t="array" ref="P1460">_xlfn.IFS(AND($O1459,$P1459&lt;$B$6),$P1459+1,AND(NOT($J1459),$P1459&gt;0),0,TRUE,$P1459)</f>
        <v>0</v>
      </c>
      <c r="Q1460" s="1">
        <f t="shared" si="111"/>
        <v>75</v>
      </c>
      <c r="R1460" s="1">
        <f t="shared" si="112"/>
        <v>3750</v>
      </c>
      <c r="S1460" s="17">
        <f t="shared" si="113"/>
        <v>154.42690459849007</v>
      </c>
      <c r="T1460" s="1" cm="1">
        <f t="array" ref="T1460">_xlfn.IFS($B$6=1,Q1460*$B$10,AND(P1459=0,P1460&gt;=1),T1459+$B$6*$B$10*$B$8,TRUE,T1459)</f>
        <v>3000</v>
      </c>
      <c r="U1460" s="17">
        <f t="shared" si="114"/>
        <v>123.54152367879205</v>
      </c>
    </row>
    <row r="1461" spans="7:21" x14ac:dyDescent="0.25">
      <c r="G1461" s="15">
        <v>1459</v>
      </c>
      <c r="H1461" s="17">
        <f t="shared" si="110"/>
        <v>24.3</v>
      </c>
      <c r="I1461" cm="1">
        <f t="array" ref="I1461">_xlfn.IFS(AND(NOT($I1460=0),$J1460),0,NOT($J1460),$I1460+$B$27,TRUE,$I1460)</f>
        <v>3.5333333333333257</v>
      </c>
      <c r="J1461" t="b" cm="1">
        <f t="array" ref="J1461">_xlfn.IFS($I1461&gt;=$C$5-$B$27,TRUE,$P1461&gt;=$B$6,FALSE,TRUE,$J1460)</f>
        <v>0</v>
      </c>
      <c r="K1461" t="b" cm="1">
        <f t="array" ref="K1461">_xlfn.IFS($L1461&gt;=$B$4-$B$27,FALSE,$I1461&gt;=$B$5-$B$27,TRUE,AND($J1461,NOT($K1460)),FALSE,$K1460,TRUE,TRUE,FALSE)</f>
        <v>0</v>
      </c>
      <c r="L1461" cm="1">
        <f t="array" ref="L1461">_xlfn.IFS($K1460,$L1460+$B$27,NOT($K1460),0,TRUE,$K1460)</f>
        <v>0</v>
      </c>
      <c r="M1461" t="b" cm="1">
        <f t="array" ref="M1461">_xlfn.IFS($K1461,FALSE,AND($J1461,NOT($K1461),$P1461&lt;$B$6),TRUE,TRUE,FALSE)</f>
        <v>0</v>
      </c>
      <c r="N1461" cm="1">
        <f t="array" ref="N1461">_xlfn.IFS($N1460&gt;=$C$7-$B$27,0,$M1460,$N1460+$B$27,TRUE,0)</f>
        <v>0</v>
      </c>
      <c r="O1461" t="b" cm="1">
        <f t="array" ref="O1461">_xlfn.IFS(AND($J1461,NOT($K1461),NOT($M1461)),TRUE,$P1461&gt;=$B$6,FALSE,AND($J1461,NOT($K1461),$M1461,$N1461=0),TRUE,TRUE,FALSE)</f>
        <v>0</v>
      </c>
      <c r="P1461" cm="1">
        <f t="array" ref="P1461">_xlfn.IFS(AND($O1460,$P1460&lt;$B$6),$P1460+1,AND(NOT($J1460),$P1460&gt;0),0,TRUE,$P1460)</f>
        <v>0</v>
      </c>
      <c r="Q1461" s="1">
        <f t="shared" si="111"/>
        <v>75</v>
      </c>
      <c r="R1461" s="1">
        <f t="shared" si="112"/>
        <v>3750</v>
      </c>
      <c r="S1461" s="17">
        <f t="shared" si="113"/>
        <v>154.32098765432099</v>
      </c>
      <c r="T1461" s="1" cm="1">
        <f t="array" ref="T1461">_xlfn.IFS($B$6=1,Q1461*$B$10,AND(P1460=0,P1461&gt;=1),T1460+$B$6*$B$10*$B$8,TRUE,T1460)</f>
        <v>3000</v>
      </c>
      <c r="U1461" s="17">
        <f t="shared" si="114"/>
        <v>123.45679012345678</v>
      </c>
    </row>
    <row r="1462" spans="7:21" x14ac:dyDescent="0.25">
      <c r="G1462" s="15">
        <v>1460</v>
      </c>
      <c r="H1462" s="17">
        <f t="shared" si="110"/>
        <v>24.316666666666666</v>
      </c>
      <c r="I1462" cm="1">
        <f t="array" ref="I1462">_xlfn.IFS(AND(NOT($I1461=0),$J1461),0,NOT($J1461),$I1461+$B$27,TRUE,$I1461)</f>
        <v>3.5499999999999923</v>
      </c>
      <c r="J1462" t="b" cm="1">
        <f t="array" ref="J1462">_xlfn.IFS($I1462&gt;=$C$5-$B$27,TRUE,$P1462&gt;=$B$6,FALSE,TRUE,$J1461)</f>
        <v>0</v>
      </c>
      <c r="K1462" t="b" cm="1">
        <f t="array" ref="K1462">_xlfn.IFS($L1462&gt;=$B$4-$B$27,FALSE,$I1462&gt;=$B$5-$B$27,TRUE,AND($J1462,NOT($K1461)),FALSE,$K1461,TRUE,TRUE,FALSE)</f>
        <v>0</v>
      </c>
      <c r="L1462" cm="1">
        <f t="array" ref="L1462">_xlfn.IFS($K1461,$L1461+$B$27,NOT($K1461),0,TRUE,$K1461)</f>
        <v>0</v>
      </c>
      <c r="M1462" t="b" cm="1">
        <f t="array" ref="M1462">_xlfn.IFS($K1462,FALSE,AND($J1462,NOT($K1462),$P1462&lt;$B$6),TRUE,TRUE,FALSE)</f>
        <v>0</v>
      </c>
      <c r="N1462" cm="1">
        <f t="array" ref="N1462">_xlfn.IFS($N1461&gt;=$C$7-$B$27,0,$M1461,$N1461+$B$27,TRUE,0)</f>
        <v>0</v>
      </c>
      <c r="O1462" t="b" cm="1">
        <f t="array" ref="O1462">_xlfn.IFS(AND($J1462,NOT($K1462),NOT($M1462)),TRUE,$P1462&gt;=$B$6,FALSE,AND($J1462,NOT($K1462),$M1462,$N1462=0),TRUE,TRUE,FALSE)</f>
        <v>0</v>
      </c>
      <c r="P1462" cm="1">
        <f t="array" ref="P1462">_xlfn.IFS(AND($O1461,$P1461&lt;$B$6),$P1461+1,AND(NOT($J1461),$P1461&gt;0),0,TRUE,$P1461)</f>
        <v>0</v>
      </c>
      <c r="Q1462" s="1">
        <f t="shared" si="111"/>
        <v>75</v>
      </c>
      <c r="R1462" s="1">
        <f t="shared" si="112"/>
        <v>3750</v>
      </c>
      <c r="S1462" s="17">
        <f t="shared" si="113"/>
        <v>154.21521590130226</v>
      </c>
      <c r="T1462" s="1" cm="1">
        <f t="array" ref="T1462">_xlfn.IFS($B$6=1,Q1462*$B$10,AND(P1461=0,P1462&gt;=1),T1461+$B$6*$B$10*$B$8,TRUE,T1461)</f>
        <v>3000</v>
      </c>
      <c r="U1462" s="17">
        <f t="shared" si="114"/>
        <v>123.37217272104181</v>
      </c>
    </row>
    <row r="1463" spans="7:21" x14ac:dyDescent="0.25">
      <c r="G1463" s="15">
        <v>1461</v>
      </c>
      <c r="H1463" s="17">
        <f t="shared" si="110"/>
        <v>24.333333333333332</v>
      </c>
      <c r="I1463" cm="1">
        <f t="array" ref="I1463">_xlfn.IFS(AND(NOT($I1462=0),$J1462),0,NOT($J1462),$I1462+$B$27,TRUE,$I1462)</f>
        <v>3.5666666666666589</v>
      </c>
      <c r="J1463" t="b" cm="1">
        <f t="array" ref="J1463">_xlfn.IFS($I1463&gt;=$C$5-$B$27,TRUE,$P1463&gt;=$B$6,FALSE,TRUE,$J1462)</f>
        <v>0</v>
      </c>
      <c r="K1463" t="b" cm="1">
        <f t="array" ref="K1463">_xlfn.IFS($L1463&gt;=$B$4-$B$27,FALSE,$I1463&gt;=$B$5-$B$27,TRUE,AND($J1463,NOT($K1462)),FALSE,$K1462,TRUE,TRUE,FALSE)</f>
        <v>0</v>
      </c>
      <c r="L1463" cm="1">
        <f t="array" ref="L1463">_xlfn.IFS($K1462,$L1462+$B$27,NOT($K1462),0,TRUE,$K1462)</f>
        <v>0</v>
      </c>
      <c r="M1463" t="b" cm="1">
        <f t="array" ref="M1463">_xlfn.IFS($K1463,FALSE,AND($J1463,NOT($K1463),$P1463&lt;$B$6),TRUE,TRUE,FALSE)</f>
        <v>0</v>
      </c>
      <c r="N1463" cm="1">
        <f t="array" ref="N1463">_xlfn.IFS($N1462&gt;=$C$7-$B$27,0,$M1462,$N1462+$B$27,TRUE,0)</f>
        <v>0</v>
      </c>
      <c r="O1463" t="b" cm="1">
        <f t="array" ref="O1463">_xlfn.IFS(AND($J1463,NOT($K1463),NOT($M1463)),TRUE,$P1463&gt;=$B$6,FALSE,AND($J1463,NOT($K1463),$M1463,$N1463=0),TRUE,TRUE,FALSE)</f>
        <v>0</v>
      </c>
      <c r="P1463" cm="1">
        <f t="array" ref="P1463">_xlfn.IFS(AND($O1462,$P1462&lt;$B$6),$P1462+1,AND(NOT($J1462),$P1462&gt;0),0,TRUE,$P1462)</f>
        <v>0</v>
      </c>
      <c r="Q1463" s="1">
        <f t="shared" si="111"/>
        <v>75</v>
      </c>
      <c r="R1463" s="1">
        <f t="shared" si="112"/>
        <v>3750</v>
      </c>
      <c r="S1463" s="17">
        <f t="shared" si="113"/>
        <v>154.10958904109589</v>
      </c>
      <c r="T1463" s="1" cm="1">
        <f t="array" ref="T1463">_xlfn.IFS($B$6=1,Q1463*$B$10,AND(P1462=0,P1463&gt;=1),T1462+$B$6*$B$10*$B$8,TRUE,T1462)</f>
        <v>3000</v>
      </c>
      <c r="U1463" s="17">
        <f t="shared" si="114"/>
        <v>123.28767123287672</v>
      </c>
    </row>
    <row r="1464" spans="7:21" x14ac:dyDescent="0.25">
      <c r="G1464" s="15">
        <v>1462</v>
      </c>
      <c r="H1464" s="17">
        <f t="shared" si="110"/>
        <v>24.35</v>
      </c>
      <c r="I1464" cm="1">
        <f t="array" ref="I1464">_xlfn.IFS(AND(NOT($I1463=0),$J1463),0,NOT($J1463),$I1463+$B$27,TRUE,$I1463)</f>
        <v>3.5833333333333255</v>
      </c>
      <c r="J1464" t="b" cm="1">
        <f t="array" ref="J1464">_xlfn.IFS($I1464&gt;=$C$5-$B$27,TRUE,$P1464&gt;=$B$6,FALSE,TRUE,$J1463)</f>
        <v>0</v>
      </c>
      <c r="K1464" t="b" cm="1">
        <f t="array" ref="K1464">_xlfn.IFS($L1464&gt;=$B$4-$B$27,FALSE,$I1464&gt;=$B$5-$B$27,TRUE,AND($J1464,NOT($K1463)),FALSE,$K1463,TRUE,TRUE,FALSE)</f>
        <v>0</v>
      </c>
      <c r="L1464" cm="1">
        <f t="array" ref="L1464">_xlfn.IFS($K1463,$L1463+$B$27,NOT($K1463),0,TRUE,$K1463)</f>
        <v>0</v>
      </c>
      <c r="M1464" t="b" cm="1">
        <f t="array" ref="M1464">_xlfn.IFS($K1464,FALSE,AND($J1464,NOT($K1464),$P1464&lt;$B$6),TRUE,TRUE,FALSE)</f>
        <v>0</v>
      </c>
      <c r="N1464" cm="1">
        <f t="array" ref="N1464">_xlfn.IFS($N1463&gt;=$C$7-$B$27,0,$M1463,$N1463+$B$27,TRUE,0)</f>
        <v>0</v>
      </c>
      <c r="O1464" t="b" cm="1">
        <f t="array" ref="O1464">_xlfn.IFS(AND($J1464,NOT($K1464),NOT($M1464)),TRUE,$P1464&gt;=$B$6,FALSE,AND($J1464,NOT($K1464),$M1464,$N1464=0),TRUE,TRUE,FALSE)</f>
        <v>0</v>
      </c>
      <c r="P1464" cm="1">
        <f t="array" ref="P1464">_xlfn.IFS(AND($O1463,$P1463&lt;$B$6),$P1463+1,AND(NOT($J1463),$P1463&gt;0),0,TRUE,$P1463)</f>
        <v>0</v>
      </c>
      <c r="Q1464" s="1">
        <f t="shared" si="111"/>
        <v>75</v>
      </c>
      <c r="R1464" s="1">
        <f t="shared" si="112"/>
        <v>3750</v>
      </c>
      <c r="S1464" s="17">
        <f t="shared" si="113"/>
        <v>154.00410677618069</v>
      </c>
      <c r="T1464" s="1" cm="1">
        <f t="array" ref="T1464">_xlfn.IFS($B$6=1,Q1464*$B$10,AND(P1463=0,P1464&gt;=1),T1463+$B$6*$B$10*$B$8,TRUE,T1463)</f>
        <v>3000</v>
      </c>
      <c r="U1464" s="17">
        <f t="shared" si="114"/>
        <v>123.20328542094455</v>
      </c>
    </row>
    <row r="1465" spans="7:21" x14ac:dyDescent="0.25">
      <c r="G1465" s="15">
        <v>1463</v>
      </c>
      <c r="H1465" s="17">
        <f t="shared" si="110"/>
        <v>24.366666666666667</v>
      </c>
      <c r="I1465" cm="1">
        <f t="array" ref="I1465">_xlfn.IFS(AND(NOT($I1464=0),$J1464),0,NOT($J1464),$I1464+$B$27,TRUE,$I1464)</f>
        <v>3.5999999999999921</v>
      </c>
      <c r="J1465" t="b" cm="1">
        <f t="array" ref="J1465">_xlfn.IFS($I1465&gt;=$C$5-$B$27,TRUE,$P1465&gt;=$B$6,FALSE,TRUE,$J1464)</f>
        <v>0</v>
      </c>
      <c r="K1465" t="b" cm="1">
        <f t="array" ref="K1465">_xlfn.IFS($L1465&gt;=$B$4-$B$27,FALSE,$I1465&gt;=$B$5-$B$27,TRUE,AND($J1465,NOT($K1464)),FALSE,$K1464,TRUE,TRUE,FALSE)</f>
        <v>0</v>
      </c>
      <c r="L1465" cm="1">
        <f t="array" ref="L1465">_xlfn.IFS($K1464,$L1464+$B$27,NOT($K1464),0,TRUE,$K1464)</f>
        <v>0</v>
      </c>
      <c r="M1465" t="b" cm="1">
        <f t="array" ref="M1465">_xlfn.IFS($K1465,FALSE,AND($J1465,NOT($K1465),$P1465&lt;$B$6),TRUE,TRUE,FALSE)</f>
        <v>0</v>
      </c>
      <c r="N1465" cm="1">
        <f t="array" ref="N1465">_xlfn.IFS($N1464&gt;=$C$7-$B$27,0,$M1464,$N1464+$B$27,TRUE,0)</f>
        <v>0</v>
      </c>
      <c r="O1465" t="b" cm="1">
        <f t="array" ref="O1465">_xlfn.IFS(AND($J1465,NOT($K1465),NOT($M1465)),TRUE,$P1465&gt;=$B$6,FALSE,AND($J1465,NOT($K1465),$M1465,$N1465=0),TRUE,TRUE,FALSE)</f>
        <v>0</v>
      </c>
      <c r="P1465" cm="1">
        <f t="array" ref="P1465">_xlfn.IFS(AND($O1464,$P1464&lt;$B$6),$P1464+1,AND(NOT($J1464),$P1464&gt;0),0,TRUE,$P1464)</f>
        <v>0</v>
      </c>
      <c r="Q1465" s="1">
        <f t="shared" si="111"/>
        <v>75</v>
      </c>
      <c r="R1465" s="1">
        <f t="shared" si="112"/>
        <v>3750</v>
      </c>
      <c r="S1465" s="17">
        <f t="shared" si="113"/>
        <v>153.89876880984951</v>
      </c>
      <c r="T1465" s="1" cm="1">
        <f t="array" ref="T1465">_xlfn.IFS($B$6=1,Q1465*$B$10,AND(P1464=0,P1465&gt;=1),T1464+$B$6*$B$10*$B$8,TRUE,T1464)</f>
        <v>3000</v>
      </c>
      <c r="U1465" s="17">
        <f t="shared" si="114"/>
        <v>123.11901504787961</v>
      </c>
    </row>
    <row r="1466" spans="7:21" x14ac:dyDescent="0.25">
      <c r="G1466" s="15">
        <v>1464</v>
      </c>
      <c r="H1466" s="17">
        <f t="shared" si="110"/>
        <v>24.383333333333333</v>
      </c>
      <c r="I1466" cm="1">
        <f t="array" ref="I1466">_xlfn.IFS(AND(NOT($I1465=0),$J1465),0,NOT($J1465),$I1465+$B$27,TRUE,$I1465)</f>
        <v>3.6166666666666587</v>
      </c>
      <c r="J1466" t="b" cm="1">
        <f t="array" ref="J1466">_xlfn.IFS($I1466&gt;=$C$5-$B$27,TRUE,$P1466&gt;=$B$6,FALSE,TRUE,$J1465)</f>
        <v>0</v>
      </c>
      <c r="K1466" t="b" cm="1">
        <f t="array" ref="K1466">_xlfn.IFS($L1466&gt;=$B$4-$B$27,FALSE,$I1466&gt;=$B$5-$B$27,TRUE,AND($J1466,NOT($K1465)),FALSE,$K1465,TRUE,TRUE,FALSE)</f>
        <v>0</v>
      </c>
      <c r="L1466" cm="1">
        <f t="array" ref="L1466">_xlfn.IFS($K1465,$L1465+$B$27,NOT($K1465),0,TRUE,$K1465)</f>
        <v>0</v>
      </c>
      <c r="M1466" t="b" cm="1">
        <f t="array" ref="M1466">_xlfn.IFS($K1466,FALSE,AND($J1466,NOT($K1466),$P1466&lt;$B$6),TRUE,TRUE,FALSE)</f>
        <v>0</v>
      </c>
      <c r="N1466" cm="1">
        <f t="array" ref="N1466">_xlfn.IFS($N1465&gt;=$C$7-$B$27,0,$M1465,$N1465+$B$27,TRUE,0)</f>
        <v>0</v>
      </c>
      <c r="O1466" t="b" cm="1">
        <f t="array" ref="O1466">_xlfn.IFS(AND($J1466,NOT($K1466),NOT($M1466)),TRUE,$P1466&gt;=$B$6,FALSE,AND($J1466,NOT($K1466),$M1466,$N1466=0),TRUE,TRUE,FALSE)</f>
        <v>0</v>
      </c>
      <c r="P1466" cm="1">
        <f t="array" ref="P1466">_xlfn.IFS(AND($O1465,$P1465&lt;$B$6),$P1465+1,AND(NOT($J1465),$P1465&gt;0),0,TRUE,$P1465)</f>
        <v>0</v>
      </c>
      <c r="Q1466" s="1">
        <f t="shared" si="111"/>
        <v>75</v>
      </c>
      <c r="R1466" s="1">
        <f t="shared" si="112"/>
        <v>3750</v>
      </c>
      <c r="S1466" s="17">
        <f t="shared" si="113"/>
        <v>153.79357484620644</v>
      </c>
      <c r="T1466" s="1" cm="1">
        <f t="array" ref="T1466">_xlfn.IFS($B$6=1,Q1466*$B$10,AND(P1465=0,P1466&gt;=1),T1465+$B$6*$B$10*$B$8,TRUE,T1465)</f>
        <v>3000</v>
      </c>
      <c r="U1466" s="17">
        <f t="shared" si="114"/>
        <v>123.03485987696514</v>
      </c>
    </row>
    <row r="1467" spans="7:21" x14ac:dyDescent="0.25">
      <c r="G1467" s="15">
        <v>1465</v>
      </c>
      <c r="H1467" s="17">
        <f t="shared" si="110"/>
        <v>24.4</v>
      </c>
      <c r="I1467" cm="1">
        <f t="array" ref="I1467">_xlfn.IFS(AND(NOT($I1466=0),$J1466),0,NOT($J1466),$I1466+$B$27,TRUE,$I1466)</f>
        <v>3.6333333333333253</v>
      </c>
      <c r="J1467" t="b" cm="1">
        <f t="array" ref="J1467">_xlfn.IFS($I1467&gt;=$C$5-$B$27,TRUE,$P1467&gt;=$B$6,FALSE,TRUE,$J1466)</f>
        <v>0</v>
      </c>
      <c r="K1467" t="b" cm="1">
        <f t="array" ref="K1467">_xlfn.IFS($L1467&gt;=$B$4-$B$27,FALSE,$I1467&gt;=$B$5-$B$27,TRUE,AND($J1467,NOT($K1466)),FALSE,$K1466,TRUE,TRUE,FALSE)</f>
        <v>0</v>
      </c>
      <c r="L1467" cm="1">
        <f t="array" ref="L1467">_xlfn.IFS($K1466,$L1466+$B$27,NOT($K1466),0,TRUE,$K1466)</f>
        <v>0</v>
      </c>
      <c r="M1467" t="b" cm="1">
        <f t="array" ref="M1467">_xlfn.IFS($K1467,FALSE,AND($J1467,NOT($K1467),$P1467&lt;$B$6),TRUE,TRUE,FALSE)</f>
        <v>0</v>
      </c>
      <c r="N1467" cm="1">
        <f t="array" ref="N1467">_xlfn.IFS($N1466&gt;=$C$7-$B$27,0,$M1466,$N1466+$B$27,TRUE,0)</f>
        <v>0</v>
      </c>
      <c r="O1467" t="b" cm="1">
        <f t="array" ref="O1467">_xlfn.IFS(AND($J1467,NOT($K1467),NOT($M1467)),TRUE,$P1467&gt;=$B$6,FALSE,AND($J1467,NOT($K1467),$M1467,$N1467=0),TRUE,TRUE,FALSE)</f>
        <v>0</v>
      </c>
      <c r="P1467" cm="1">
        <f t="array" ref="P1467">_xlfn.IFS(AND($O1466,$P1466&lt;$B$6),$P1466+1,AND(NOT($J1466),$P1466&gt;0),0,TRUE,$P1466)</f>
        <v>0</v>
      </c>
      <c r="Q1467" s="1">
        <f t="shared" si="111"/>
        <v>75</v>
      </c>
      <c r="R1467" s="1">
        <f t="shared" si="112"/>
        <v>3750</v>
      </c>
      <c r="S1467" s="17">
        <f t="shared" si="113"/>
        <v>153.68852459016395</v>
      </c>
      <c r="T1467" s="1" cm="1">
        <f t="array" ref="T1467">_xlfn.IFS($B$6=1,Q1467*$B$10,AND(P1466=0,P1467&gt;=1),T1466+$B$6*$B$10*$B$8,TRUE,T1466)</f>
        <v>3000</v>
      </c>
      <c r="U1467" s="17">
        <f t="shared" si="114"/>
        <v>122.95081967213116</v>
      </c>
    </row>
    <row r="1468" spans="7:21" x14ac:dyDescent="0.25">
      <c r="G1468" s="15">
        <v>1466</v>
      </c>
      <c r="H1468" s="17">
        <f t="shared" si="110"/>
        <v>24.416666666666668</v>
      </c>
      <c r="I1468" cm="1">
        <f t="array" ref="I1468">_xlfn.IFS(AND(NOT($I1467=0),$J1467),0,NOT($J1467),$I1467+$B$27,TRUE,$I1467)</f>
        <v>3.6499999999999919</v>
      </c>
      <c r="J1468" t="b" cm="1">
        <f t="array" ref="J1468">_xlfn.IFS($I1468&gt;=$C$5-$B$27,TRUE,$P1468&gt;=$B$6,FALSE,TRUE,$J1467)</f>
        <v>0</v>
      </c>
      <c r="K1468" t="b" cm="1">
        <f t="array" ref="K1468">_xlfn.IFS($L1468&gt;=$B$4-$B$27,FALSE,$I1468&gt;=$B$5-$B$27,TRUE,AND($J1468,NOT($K1467)),FALSE,$K1467,TRUE,TRUE,FALSE)</f>
        <v>0</v>
      </c>
      <c r="L1468" cm="1">
        <f t="array" ref="L1468">_xlfn.IFS($K1467,$L1467+$B$27,NOT($K1467),0,TRUE,$K1467)</f>
        <v>0</v>
      </c>
      <c r="M1468" t="b" cm="1">
        <f t="array" ref="M1468">_xlfn.IFS($K1468,FALSE,AND($J1468,NOT($K1468),$P1468&lt;$B$6),TRUE,TRUE,FALSE)</f>
        <v>0</v>
      </c>
      <c r="N1468" cm="1">
        <f t="array" ref="N1468">_xlfn.IFS($N1467&gt;=$C$7-$B$27,0,$M1467,$N1467+$B$27,TRUE,0)</f>
        <v>0</v>
      </c>
      <c r="O1468" t="b" cm="1">
        <f t="array" ref="O1468">_xlfn.IFS(AND($J1468,NOT($K1468),NOT($M1468)),TRUE,$P1468&gt;=$B$6,FALSE,AND($J1468,NOT($K1468),$M1468,$N1468=0),TRUE,TRUE,FALSE)</f>
        <v>0</v>
      </c>
      <c r="P1468" cm="1">
        <f t="array" ref="P1468">_xlfn.IFS(AND($O1467,$P1467&lt;$B$6),$P1467+1,AND(NOT($J1467),$P1467&gt;0),0,TRUE,$P1467)</f>
        <v>0</v>
      </c>
      <c r="Q1468" s="1">
        <f t="shared" si="111"/>
        <v>75</v>
      </c>
      <c r="R1468" s="1">
        <f t="shared" si="112"/>
        <v>3750</v>
      </c>
      <c r="S1468" s="17">
        <f t="shared" si="113"/>
        <v>153.58361774744026</v>
      </c>
      <c r="T1468" s="1" cm="1">
        <f t="array" ref="T1468">_xlfn.IFS($B$6=1,Q1468*$B$10,AND(P1467=0,P1468&gt;=1),T1467+$B$6*$B$10*$B$8,TRUE,T1467)</f>
        <v>3000</v>
      </c>
      <c r="U1468" s="17">
        <f t="shared" si="114"/>
        <v>122.86689419795221</v>
      </c>
    </row>
    <row r="1469" spans="7:21" x14ac:dyDescent="0.25">
      <c r="G1469" s="15">
        <v>1467</v>
      </c>
      <c r="H1469" s="17">
        <f t="shared" si="110"/>
        <v>24.433333333333334</v>
      </c>
      <c r="I1469" cm="1">
        <f t="array" ref="I1469">_xlfn.IFS(AND(NOT($I1468=0),$J1468),0,NOT($J1468),$I1468+$B$27,TRUE,$I1468)</f>
        <v>3.6666666666666585</v>
      </c>
      <c r="J1469" t="b" cm="1">
        <f t="array" ref="J1469">_xlfn.IFS($I1469&gt;=$C$5-$B$27,TRUE,$P1469&gt;=$B$6,FALSE,TRUE,$J1468)</f>
        <v>0</v>
      </c>
      <c r="K1469" t="b" cm="1">
        <f t="array" ref="K1469">_xlfn.IFS($L1469&gt;=$B$4-$B$27,FALSE,$I1469&gt;=$B$5-$B$27,TRUE,AND($J1469,NOT($K1468)),FALSE,$K1468,TRUE,TRUE,FALSE)</f>
        <v>0</v>
      </c>
      <c r="L1469" cm="1">
        <f t="array" ref="L1469">_xlfn.IFS($K1468,$L1468+$B$27,NOT($K1468),0,TRUE,$K1468)</f>
        <v>0</v>
      </c>
      <c r="M1469" t="b" cm="1">
        <f t="array" ref="M1469">_xlfn.IFS($K1469,FALSE,AND($J1469,NOT($K1469),$P1469&lt;$B$6),TRUE,TRUE,FALSE)</f>
        <v>0</v>
      </c>
      <c r="N1469" cm="1">
        <f t="array" ref="N1469">_xlfn.IFS($N1468&gt;=$C$7-$B$27,0,$M1468,$N1468+$B$27,TRUE,0)</f>
        <v>0</v>
      </c>
      <c r="O1469" t="b" cm="1">
        <f t="array" ref="O1469">_xlfn.IFS(AND($J1469,NOT($K1469),NOT($M1469)),TRUE,$P1469&gt;=$B$6,FALSE,AND($J1469,NOT($K1469),$M1469,$N1469=0),TRUE,TRUE,FALSE)</f>
        <v>0</v>
      </c>
      <c r="P1469" cm="1">
        <f t="array" ref="P1469">_xlfn.IFS(AND($O1468,$P1468&lt;$B$6),$P1468+1,AND(NOT($J1468),$P1468&gt;0),0,TRUE,$P1468)</f>
        <v>0</v>
      </c>
      <c r="Q1469" s="1">
        <f t="shared" si="111"/>
        <v>75</v>
      </c>
      <c r="R1469" s="1">
        <f t="shared" si="112"/>
        <v>3750</v>
      </c>
      <c r="S1469" s="17">
        <f t="shared" si="113"/>
        <v>153.47885402455663</v>
      </c>
      <c r="T1469" s="1" cm="1">
        <f t="array" ref="T1469">_xlfn.IFS($B$6=1,Q1469*$B$10,AND(P1468=0,P1469&gt;=1),T1468+$B$6*$B$10*$B$8,TRUE,T1468)</f>
        <v>3000</v>
      </c>
      <c r="U1469" s="17">
        <f t="shared" si="114"/>
        <v>122.78308321964529</v>
      </c>
    </row>
    <row r="1470" spans="7:21" x14ac:dyDescent="0.25">
      <c r="G1470" s="15">
        <v>1468</v>
      </c>
      <c r="H1470" s="17">
        <f t="shared" si="110"/>
        <v>24.45</v>
      </c>
      <c r="I1470" cm="1">
        <f t="array" ref="I1470">_xlfn.IFS(AND(NOT($I1469=0),$J1469),0,NOT($J1469),$I1469+$B$27,TRUE,$I1469)</f>
        <v>3.6833333333333251</v>
      </c>
      <c r="J1470" t="b" cm="1">
        <f t="array" ref="J1470">_xlfn.IFS($I1470&gt;=$C$5-$B$27,TRUE,$P1470&gt;=$B$6,FALSE,TRUE,$J1469)</f>
        <v>0</v>
      </c>
      <c r="K1470" t="b" cm="1">
        <f t="array" ref="K1470">_xlfn.IFS($L1470&gt;=$B$4-$B$27,FALSE,$I1470&gt;=$B$5-$B$27,TRUE,AND($J1470,NOT($K1469)),FALSE,$K1469,TRUE,TRUE,FALSE)</f>
        <v>0</v>
      </c>
      <c r="L1470" cm="1">
        <f t="array" ref="L1470">_xlfn.IFS($K1469,$L1469+$B$27,NOT($K1469),0,TRUE,$K1469)</f>
        <v>0</v>
      </c>
      <c r="M1470" t="b" cm="1">
        <f t="array" ref="M1470">_xlfn.IFS($K1470,FALSE,AND($J1470,NOT($K1470),$P1470&lt;$B$6),TRUE,TRUE,FALSE)</f>
        <v>0</v>
      </c>
      <c r="N1470" cm="1">
        <f t="array" ref="N1470">_xlfn.IFS($N1469&gt;=$C$7-$B$27,0,$M1469,$N1469+$B$27,TRUE,0)</f>
        <v>0</v>
      </c>
      <c r="O1470" t="b" cm="1">
        <f t="array" ref="O1470">_xlfn.IFS(AND($J1470,NOT($K1470),NOT($M1470)),TRUE,$P1470&gt;=$B$6,FALSE,AND($J1470,NOT($K1470),$M1470,$N1470=0),TRUE,TRUE,FALSE)</f>
        <v>0</v>
      </c>
      <c r="P1470" cm="1">
        <f t="array" ref="P1470">_xlfn.IFS(AND($O1469,$P1469&lt;$B$6),$P1469+1,AND(NOT($J1469),$P1469&gt;0),0,TRUE,$P1469)</f>
        <v>0</v>
      </c>
      <c r="Q1470" s="1">
        <f t="shared" si="111"/>
        <v>75</v>
      </c>
      <c r="R1470" s="1">
        <f t="shared" si="112"/>
        <v>3750</v>
      </c>
      <c r="S1470" s="17">
        <f t="shared" si="113"/>
        <v>153.37423312883436</v>
      </c>
      <c r="T1470" s="1" cm="1">
        <f t="array" ref="T1470">_xlfn.IFS($B$6=1,Q1470*$B$10,AND(P1469=0,P1470&gt;=1),T1469+$B$6*$B$10*$B$8,TRUE,T1469)</f>
        <v>3000</v>
      </c>
      <c r="U1470" s="17">
        <f t="shared" si="114"/>
        <v>122.69938650306749</v>
      </c>
    </row>
    <row r="1471" spans="7:21" x14ac:dyDescent="0.25">
      <c r="G1471" s="15">
        <v>1469</v>
      </c>
      <c r="H1471" s="17">
        <f t="shared" si="110"/>
        <v>24.466666666666665</v>
      </c>
      <c r="I1471" cm="1">
        <f t="array" ref="I1471">_xlfn.IFS(AND(NOT($I1470=0),$J1470),0,NOT($J1470),$I1470+$B$27,TRUE,$I1470)</f>
        <v>3.6999999999999917</v>
      </c>
      <c r="J1471" t="b" cm="1">
        <f t="array" ref="J1471">_xlfn.IFS($I1471&gt;=$C$5-$B$27,TRUE,$P1471&gt;=$B$6,FALSE,TRUE,$J1470)</f>
        <v>0</v>
      </c>
      <c r="K1471" t="b" cm="1">
        <f t="array" ref="K1471">_xlfn.IFS($L1471&gt;=$B$4-$B$27,FALSE,$I1471&gt;=$B$5-$B$27,TRUE,AND($J1471,NOT($K1470)),FALSE,$K1470,TRUE,TRUE,FALSE)</f>
        <v>0</v>
      </c>
      <c r="L1471" cm="1">
        <f t="array" ref="L1471">_xlfn.IFS($K1470,$L1470+$B$27,NOT($K1470),0,TRUE,$K1470)</f>
        <v>0</v>
      </c>
      <c r="M1471" t="b" cm="1">
        <f t="array" ref="M1471">_xlfn.IFS($K1471,FALSE,AND($J1471,NOT($K1471),$P1471&lt;$B$6),TRUE,TRUE,FALSE)</f>
        <v>0</v>
      </c>
      <c r="N1471" cm="1">
        <f t="array" ref="N1471">_xlfn.IFS($N1470&gt;=$C$7-$B$27,0,$M1470,$N1470+$B$27,TRUE,0)</f>
        <v>0</v>
      </c>
      <c r="O1471" t="b" cm="1">
        <f t="array" ref="O1471">_xlfn.IFS(AND($J1471,NOT($K1471),NOT($M1471)),TRUE,$P1471&gt;=$B$6,FALSE,AND($J1471,NOT($K1471),$M1471,$N1471=0),TRUE,TRUE,FALSE)</f>
        <v>0</v>
      </c>
      <c r="P1471" cm="1">
        <f t="array" ref="P1471">_xlfn.IFS(AND($O1470,$P1470&lt;$B$6),$P1470+1,AND(NOT($J1470),$P1470&gt;0),0,TRUE,$P1470)</f>
        <v>0</v>
      </c>
      <c r="Q1471" s="1">
        <f t="shared" si="111"/>
        <v>75</v>
      </c>
      <c r="R1471" s="1">
        <f t="shared" si="112"/>
        <v>3750</v>
      </c>
      <c r="S1471" s="17">
        <f t="shared" si="113"/>
        <v>153.26975476839237</v>
      </c>
      <c r="T1471" s="1" cm="1">
        <f t="array" ref="T1471">_xlfn.IFS($B$6=1,Q1471*$B$10,AND(P1470=0,P1471&gt;=1),T1470+$B$6*$B$10*$B$8,TRUE,T1470)</f>
        <v>3000</v>
      </c>
      <c r="U1471" s="17">
        <f t="shared" si="114"/>
        <v>122.6158038147139</v>
      </c>
    </row>
    <row r="1472" spans="7:21" x14ac:dyDescent="0.25">
      <c r="G1472" s="15">
        <v>1470</v>
      </c>
      <c r="H1472" s="17">
        <f t="shared" si="110"/>
        <v>24.483333333333334</v>
      </c>
      <c r="I1472" cm="1">
        <f t="array" ref="I1472">_xlfn.IFS(AND(NOT($I1471=0),$J1471),0,NOT($J1471),$I1471+$B$27,TRUE,$I1471)</f>
        <v>3.7166666666666583</v>
      </c>
      <c r="J1472" t="b" cm="1">
        <f t="array" ref="J1472">_xlfn.IFS($I1472&gt;=$C$5-$B$27,TRUE,$P1472&gt;=$B$6,FALSE,TRUE,$J1471)</f>
        <v>0</v>
      </c>
      <c r="K1472" t="b" cm="1">
        <f t="array" ref="K1472">_xlfn.IFS($L1472&gt;=$B$4-$B$27,FALSE,$I1472&gt;=$B$5-$B$27,TRUE,AND($J1472,NOT($K1471)),FALSE,$K1471,TRUE,TRUE,FALSE)</f>
        <v>0</v>
      </c>
      <c r="L1472" cm="1">
        <f t="array" ref="L1472">_xlfn.IFS($K1471,$L1471+$B$27,NOT($K1471),0,TRUE,$K1471)</f>
        <v>0</v>
      </c>
      <c r="M1472" t="b" cm="1">
        <f t="array" ref="M1472">_xlfn.IFS($K1472,FALSE,AND($J1472,NOT($K1472),$P1472&lt;$B$6),TRUE,TRUE,FALSE)</f>
        <v>0</v>
      </c>
      <c r="N1472" cm="1">
        <f t="array" ref="N1472">_xlfn.IFS($N1471&gt;=$C$7-$B$27,0,$M1471,$N1471+$B$27,TRUE,0)</f>
        <v>0</v>
      </c>
      <c r="O1472" t="b" cm="1">
        <f t="array" ref="O1472">_xlfn.IFS(AND($J1472,NOT($K1472),NOT($M1472)),TRUE,$P1472&gt;=$B$6,FALSE,AND($J1472,NOT($K1472),$M1472,$N1472=0),TRUE,TRUE,FALSE)</f>
        <v>0</v>
      </c>
      <c r="P1472" cm="1">
        <f t="array" ref="P1472">_xlfn.IFS(AND($O1471,$P1471&lt;$B$6),$P1471+1,AND(NOT($J1471),$P1471&gt;0),0,TRUE,$P1471)</f>
        <v>0</v>
      </c>
      <c r="Q1472" s="1">
        <f t="shared" si="111"/>
        <v>75</v>
      </c>
      <c r="R1472" s="1">
        <f t="shared" si="112"/>
        <v>3750</v>
      </c>
      <c r="S1472" s="17">
        <f t="shared" si="113"/>
        <v>153.1654186521443</v>
      </c>
      <c r="T1472" s="1" cm="1">
        <f t="array" ref="T1472">_xlfn.IFS($B$6=1,Q1472*$B$10,AND(P1471=0,P1472&gt;=1),T1471+$B$6*$B$10*$B$8,TRUE,T1471)</f>
        <v>3000</v>
      </c>
      <c r="U1472" s="17">
        <f t="shared" si="114"/>
        <v>122.53233492171545</v>
      </c>
    </row>
    <row r="1473" spans="7:21" x14ac:dyDescent="0.25">
      <c r="G1473" s="15">
        <v>1471</v>
      </c>
      <c r="H1473" s="17">
        <f t="shared" si="110"/>
        <v>24.5</v>
      </c>
      <c r="I1473" cm="1">
        <f t="array" ref="I1473">_xlfn.IFS(AND(NOT($I1472=0),$J1472),0,NOT($J1472),$I1472+$B$27,TRUE,$I1472)</f>
        <v>3.733333333333325</v>
      </c>
      <c r="J1473" t="b" cm="1">
        <f t="array" ref="J1473">_xlfn.IFS($I1473&gt;=$C$5-$B$27,TRUE,$P1473&gt;=$B$6,FALSE,TRUE,$J1472)</f>
        <v>0</v>
      </c>
      <c r="K1473" t="b" cm="1">
        <f t="array" ref="K1473">_xlfn.IFS($L1473&gt;=$B$4-$B$27,FALSE,$I1473&gt;=$B$5-$B$27,TRUE,AND($J1473,NOT($K1472)),FALSE,$K1472,TRUE,TRUE,FALSE)</f>
        <v>0</v>
      </c>
      <c r="L1473" cm="1">
        <f t="array" ref="L1473">_xlfn.IFS($K1472,$L1472+$B$27,NOT($K1472),0,TRUE,$K1472)</f>
        <v>0</v>
      </c>
      <c r="M1473" t="b" cm="1">
        <f t="array" ref="M1473">_xlfn.IFS($K1473,FALSE,AND($J1473,NOT($K1473),$P1473&lt;$B$6),TRUE,TRUE,FALSE)</f>
        <v>0</v>
      </c>
      <c r="N1473" cm="1">
        <f t="array" ref="N1473">_xlfn.IFS($N1472&gt;=$C$7-$B$27,0,$M1472,$N1472+$B$27,TRUE,0)</f>
        <v>0</v>
      </c>
      <c r="O1473" t="b" cm="1">
        <f t="array" ref="O1473">_xlfn.IFS(AND($J1473,NOT($K1473),NOT($M1473)),TRUE,$P1473&gt;=$B$6,FALSE,AND($J1473,NOT($K1473),$M1473,$N1473=0),TRUE,TRUE,FALSE)</f>
        <v>0</v>
      </c>
      <c r="P1473" cm="1">
        <f t="array" ref="P1473">_xlfn.IFS(AND($O1472,$P1472&lt;$B$6),$P1472+1,AND(NOT($J1472),$P1472&gt;0),0,TRUE,$P1472)</f>
        <v>0</v>
      </c>
      <c r="Q1473" s="1">
        <f t="shared" si="111"/>
        <v>75</v>
      </c>
      <c r="R1473" s="1">
        <f t="shared" si="112"/>
        <v>3750</v>
      </c>
      <c r="S1473" s="17">
        <f t="shared" si="113"/>
        <v>153.0612244897959</v>
      </c>
      <c r="T1473" s="1" cm="1">
        <f t="array" ref="T1473">_xlfn.IFS($B$6=1,Q1473*$B$10,AND(P1472=0,P1473&gt;=1),T1472+$B$6*$B$10*$B$8,TRUE,T1472)</f>
        <v>3000</v>
      </c>
      <c r="U1473" s="17">
        <f t="shared" si="114"/>
        <v>122.44897959183673</v>
      </c>
    </row>
    <row r="1474" spans="7:21" x14ac:dyDescent="0.25">
      <c r="G1474" s="15">
        <v>1472</v>
      </c>
      <c r="H1474" s="17">
        <f t="shared" si="110"/>
        <v>24.516666666666666</v>
      </c>
      <c r="I1474" cm="1">
        <f t="array" ref="I1474">_xlfn.IFS(AND(NOT($I1473=0),$J1473),0,NOT($J1473),$I1473+$B$27,TRUE,$I1473)</f>
        <v>3.7499999999999916</v>
      </c>
      <c r="J1474" t="b" cm="1">
        <f t="array" ref="J1474">_xlfn.IFS($I1474&gt;=$C$5-$B$27,TRUE,$P1474&gt;=$B$6,FALSE,TRUE,$J1473)</f>
        <v>0</v>
      </c>
      <c r="K1474" t="b" cm="1">
        <f t="array" ref="K1474">_xlfn.IFS($L1474&gt;=$B$4-$B$27,FALSE,$I1474&gt;=$B$5-$B$27,TRUE,AND($J1474,NOT($K1473)),FALSE,$K1473,TRUE,TRUE,FALSE)</f>
        <v>0</v>
      </c>
      <c r="L1474" cm="1">
        <f t="array" ref="L1474">_xlfn.IFS($K1473,$L1473+$B$27,NOT($K1473),0,TRUE,$K1473)</f>
        <v>0</v>
      </c>
      <c r="M1474" t="b" cm="1">
        <f t="array" ref="M1474">_xlfn.IFS($K1474,FALSE,AND($J1474,NOT($K1474),$P1474&lt;$B$6),TRUE,TRUE,FALSE)</f>
        <v>0</v>
      </c>
      <c r="N1474" cm="1">
        <f t="array" ref="N1474">_xlfn.IFS($N1473&gt;=$C$7-$B$27,0,$M1473,$N1473+$B$27,TRUE,0)</f>
        <v>0</v>
      </c>
      <c r="O1474" t="b" cm="1">
        <f t="array" ref="O1474">_xlfn.IFS(AND($J1474,NOT($K1474),NOT($M1474)),TRUE,$P1474&gt;=$B$6,FALSE,AND($J1474,NOT($K1474),$M1474,$N1474=0),TRUE,TRUE,FALSE)</f>
        <v>0</v>
      </c>
      <c r="P1474" cm="1">
        <f t="array" ref="P1474">_xlfn.IFS(AND($O1473,$P1473&lt;$B$6),$P1473+1,AND(NOT($J1473),$P1473&gt;0),0,TRUE,$P1473)</f>
        <v>0</v>
      </c>
      <c r="Q1474" s="1">
        <f t="shared" si="111"/>
        <v>75</v>
      </c>
      <c r="R1474" s="1">
        <f t="shared" si="112"/>
        <v>3750</v>
      </c>
      <c r="S1474" s="17">
        <f t="shared" si="113"/>
        <v>152.9571719918423</v>
      </c>
      <c r="T1474" s="1" cm="1">
        <f t="array" ref="T1474">_xlfn.IFS($B$6=1,Q1474*$B$10,AND(P1473=0,P1474&gt;=1),T1473+$B$6*$B$10*$B$8,TRUE,T1473)</f>
        <v>3000</v>
      </c>
      <c r="U1474" s="17">
        <f t="shared" si="114"/>
        <v>122.36573759347384</v>
      </c>
    </row>
    <row r="1475" spans="7:21" x14ac:dyDescent="0.25">
      <c r="G1475" s="15">
        <v>1473</v>
      </c>
      <c r="H1475" s="17">
        <f t="shared" ref="H1475:H1538" si="115">($G1475-1)*$B$27</f>
        <v>24.533333333333331</v>
      </c>
      <c r="I1475" cm="1">
        <f t="array" ref="I1475">_xlfn.IFS(AND(NOT($I1474=0),$J1474),0,NOT($J1474),$I1474+$B$27,TRUE,$I1474)</f>
        <v>3.7666666666666582</v>
      </c>
      <c r="J1475" t="b" cm="1">
        <f t="array" ref="J1475">_xlfn.IFS($I1475&gt;=$C$5-$B$27,TRUE,$P1475&gt;=$B$6,FALSE,TRUE,$J1474)</f>
        <v>0</v>
      </c>
      <c r="K1475" t="b" cm="1">
        <f t="array" ref="K1475">_xlfn.IFS($L1475&gt;=$B$4-$B$27,FALSE,$I1475&gt;=$B$5-$B$27,TRUE,AND($J1475,NOT($K1474)),FALSE,$K1474,TRUE,TRUE,FALSE)</f>
        <v>0</v>
      </c>
      <c r="L1475" cm="1">
        <f t="array" ref="L1475">_xlfn.IFS($K1474,$L1474+$B$27,NOT($K1474),0,TRUE,$K1474)</f>
        <v>0</v>
      </c>
      <c r="M1475" t="b" cm="1">
        <f t="array" ref="M1475">_xlfn.IFS($K1475,FALSE,AND($J1475,NOT($K1475),$P1475&lt;$B$6),TRUE,TRUE,FALSE)</f>
        <v>0</v>
      </c>
      <c r="N1475" cm="1">
        <f t="array" ref="N1475">_xlfn.IFS($N1474&gt;=$C$7-$B$27,0,$M1474,$N1474+$B$27,TRUE,0)</f>
        <v>0</v>
      </c>
      <c r="O1475" t="b" cm="1">
        <f t="array" ref="O1475">_xlfn.IFS(AND($J1475,NOT($K1475),NOT($M1475)),TRUE,$P1475&gt;=$B$6,FALSE,AND($J1475,NOT($K1475),$M1475,$N1475=0),TRUE,TRUE,FALSE)</f>
        <v>0</v>
      </c>
      <c r="P1475" cm="1">
        <f t="array" ref="P1475">_xlfn.IFS(AND($O1474,$P1474&lt;$B$6),$P1474+1,AND(NOT($J1474),$P1474&gt;0),0,TRUE,$P1474)</f>
        <v>0</v>
      </c>
      <c r="Q1475" s="1">
        <f t="shared" ref="Q1475:Q1538" si="116">IF($O1474,$Q1474+$B$8,$Q1474)</f>
        <v>75</v>
      </c>
      <c r="R1475" s="1">
        <f t="shared" ref="R1475:R1538" si="117">IF($O1474,$R1474+$B$8*$B$9,$R1474)</f>
        <v>3750</v>
      </c>
      <c r="S1475" s="17">
        <f t="shared" si="113"/>
        <v>152.85326086956522</v>
      </c>
      <c r="T1475" s="1" cm="1">
        <f t="array" ref="T1475">_xlfn.IFS($B$6=1,Q1475*$B$10,AND(P1474=0,P1475&gt;=1),T1474+$B$6*$B$10*$B$8,TRUE,T1474)</f>
        <v>3000</v>
      </c>
      <c r="U1475" s="17">
        <f t="shared" si="114"/>
        <v>122.28260869565219</v>
      </c>
    </row>
    <row r="1476" spans="7:21" x14ac:dyDescent="0.25">
      <c r="G1476" s="15">
        <v>1474</v>
      </c>
      <c r="H1476" s="17">
        <f t="shared" si="115"/>
        <v>24.55</v>
      </c>
      <c r="I1476" cm="1">
        <f t="array" ref="I1476">_xlfn.IFS(AND(NOT($I1475=0),$J1475),0,NOT($J1475),$I1475+$B$27,TRUE,$I1475)</f>
        <v>3.7833333333333248</v>
      </c>
      <c r="J1476" t="b" cm="1">
        <f t="array" ref="J1476">_xlfn.IFS($I1476&gt;=$C$5-$B$27,TRUE,$P1476&gt;=$B$6,FALSE,TRUE,$J1475)</f>
        <v>0</v>
      </c>
      <c r="K1476" t="b" cm="1">
        <f t="array" ref="K1476">_xlfn.IFS($L1476&gt;=$B$4-$B$27,FALSE,$I1476&gt;=$B$5-$B$27,TRUE,AND($J1476,NOT($K1475)),FALSE,$K1475,TRUE,TRUE,FALSE)</f>
        <v>0</v>
      </c>
      <c r="L1476" cm="1">
        <f t="array" ref="L1476">_xlfn.IFS($K1475,$L1475+$B$27,NOT($K1475),0,TRUE,$K1475)</f>
        <v>0</v>
      </c>
      <c r="M1476" t="b" cm="1">
        <f t="array" ref="M1476">_xlfn.IFS($K1476,FALSE,AND($J1476,NOT($K1476),$P1476&lt;$B$6),TRUE,TRUE,FALSE)</f>
        <v>0</v>
      </c>
      <c r="N1476" cm="1">
        <f t="array" ref="N1476">_xlfn.IFS($N1475&gt;=$C$7-$B$27,0,$M1475,$N1475+$B$27,TRUE,0)</f>
        <v>0</v>
      </c>
      <c r="O1476" t="b" cm="1">
        <f t="array" ref="O1476">_xlfn.IFS(AND($J1476,NOT($K1476),NOT($M1476)),TRUE,$P1476&gt;=$B$6,FALSE,AND($J1476,NOT($K1476),$M1476,$N1476=0),TRUE,TRUE,FALSE)</f>
        <v>0</v>
      </c>
      <c r="P1476" cm="1">
        <f t="array" ref="P1476">_xlfn.IFS(AND($O1475,$P1475&lt;$B$6),$P1475+1,AND(NOT($J1475),$P1475&gt;0),0,TRUE,$P1475)</f>
        <v>0</v>
      </c>
      <c r="Q1476" s="1">
        <f t="shared" si="116"/>
        <v>75</v>
      </c>
      <c r="R1476" s="1">
        <f t="shared" si="117"/>
        <v>3750</v>
      </c>
      <c r="S1476" s="17">
        <f t="shared" ref="S1476:S1539" si="118">$R1476/$H1476</f>
        <v>152.74949083503054</v>
      </c>
      <c r="T1476" s="1" cm="1">
        <f t="array" ref="T1476">_xlfn.IFS($B$6=1,Q1476*$B$10,AND(P1475=0,P1476&gt;=1),T1475+$B$6*$B$10*$B$8,TRUE,T1475)</f>
        <v>3000</v>
      </c>
      <c r="U1476" s="17">
        <f t="shared" ref="U1476:U1539" si="119">T1476/H1476</f>
        <v>122.19959266802444</v>
      </c>
    </row>
    <row r="1477" spans="7:21" x14ac:dyDescent="0.25">
      <c r="G1477" s="15">
        <v>1475</v>
      </c>
      <c r="H1477" s="17">
        <f t="shared" si="115"/>
        <v>24.566666666666666</v>
      </c>
      <c r="I1477" cm="1">
        <f t="array" ref="I1477">_xlfn.IFS(AND(NOT($I1476=0),$J1476),0,NOT($J1476),$I1476+$B$27,TRUE,$I1476)</f>
        <v>3.7999999999999914</v>
      </c>
      <c r="J1477" t="b" cm="1">
        <f t="array" ref="J1477">_xlfn.IFS($I1477&gt;=$C$5-$B$27,TRUE,$P1477&gt;=$B$6,FALSE,TRUE,$J1476)</f>
        <v>0</v>
      </c>
      <c r="K1477" t="b" cm="1">
        <f t="array" ref="K1477">_xlfn.IFS($L1477&gt;=$B$4-$B$27,FALSE,$I1477&gt;=$B$5-$B$27,TRUE,AND($J1477,NOT($K1476)),FALSE,$K1476,TRUE,TRUE,FALSE)</f>
        <v>0</v>
      </c>
      <c r="L1477" cm="1">
        <f t="array" ref="L1477">_xlfn.IFS($K1476,$L1476+$B$27,NOT($K1476),0,TRUE,$K1476)</f>
        <v>0</v>
      </c>
      <c r="M1477" t="b" cm="1">
        <f t="array" ref="M1477">_xlfn.IFS($K1477,FALSE,AND($J1477,NOT($K1477),$P1477&lt;$B$6),TRUE,TRUE,FALSE)</f>
        <v>0</v>
      </c>
      <c r="N1477" cm="1">
        <f t="array" ref="N1477">_xlfn.IFS($N1476&gt;=$C$7-$B$27,0,$M1476,$N1476+$B$27,TRUE,0)</f>
        <v>0</v>
      </c>
      <c r="O1477" t="b" cm="1">
        <f t="array" ref="O1477">_xlfn.IFS(AND($J1477,NOT($K1477),NOT($M1477)),TRUE,$P1477&gt;=$B$6,FALSE,AND($J1477,NOT($K1477),$M1477,$N1477=0),TRUE,TRUE,FALSE)</f>
        <v>0</v>
      </c>
      <c r="P1477" cm="1">
        <f t="array" ref="P1477">_xlfn.IFS(AND($O1476,$P1476&lt;$B$6),$P1476+1,AND(NOT($J1476),$P1476&gt;0),0,TRUE,$P1476)</f>
        <v>0</v>
      </c>
      <c r="Q1477" s="1">
        <f t="shared" si="116"/>
        <v>75</v>
      </c>
      <c r="R1477" s="1">
        <f t="shared" si="117"/>
        <v>3750</v>
      </c>
      <c r="S1477" s="17">
        <f t="shared" si="118"/>
        <v>152.64586160108547</v>
      </c>
      <c r="T1477" s="1" cm="1">
        <f t="array" ref="T1477">_xlfn.IFS($B$6=1,Q1477*$B$10,AND(P1476=0,P1477&gt;=1),T1476+$B$6*$B$10*$B$8,TRUE,T1476)</f>
        <v>3000</v>
      </c>
      <c r="U1477" s="17">
        <f t="shared" si="119"/>
        <v>122.11668928086839</v>
      </c>
    </row>
    <row r="1478" spans="7:21" x14ac:dyDescent="0.25">
      <c r="G1478" s="15">
        <v>1476</v>
      </c>
      <c r="H1478" s="17">
        <f t="shared" si="115"/>
        <v>24.583333333333332</v>
      </c>
      <c r="I1478" cm="1">
        <f t="array" ref="I1478">_xlfn.IFS(AND(NOT($I1477=0),$J1477),0,NOT($J1477),$I1477+$B$27,TRUE,$I1477)</f>
        <v>3.816666666666658</v>
      </c>
      <c r="J1478" t="b" cm="1">
        <f t="array" ref="J1478">_xlfn.IFS($I1478&gt;=$C$5-$B$27,TRUE,$P1478&gt;=$B$6,FALSE,TRUE,$J1477)</f>
        <v>0</v>
      </c>
      <c r="K1478" t="b" cm="1">
        <f t="array" ref="K1478">_xlfn.IFS($L1478&gt;=$B$4-$B$27,FALSE,$I1478&gt;=$B$5-$B$27,TRUE,AND($J1478,NOT($K1477)),FALSE,$K1477,TRUE,TRUE,FALSE)</f>
        <v>0</v>
      </c>
      <c r="L1478" cm="1">
        <f t="array" ref="L1478">_xlfn.IFS($K1477,$L1477+$B$27,NOT($K1477),0,TRUE,$K1477)</f>
        <v>0</v>
      </c>
      <c r="M1478" t="b" cm="1">
        <f t="array" ref="M1478">_xlfn.IFS($K1478,FALSE,AND($J1478,NOT($K1478),$P1478&lt;$B$6),TRUE,TRUE,FALSE)</f>
        <v>0</v>
      </c>
      <c r="N1478" cm="1">
        <f t="array" ref="N1478">_xlfn.IFS($N1477&gt;=$C$7-$B$27,0,$M1477,$N1477+$B$27,TRUE,0)</f>
        <v>0</v>
      </c>
      <c r="O1478" t="b" cm="1">
        <f t="array" ref="O1478">_xlfn.IFS(AND($J1478,NOT($K1478),NOT($M1478)),TRUE,$P1478&gt;=$B$6,FALSE,AND($J1478,NOT($K1478),$M1478,$N1478=0),TRUE,TRUE,FALSE)</f>
        <v>0</v>
      </c>
      <c r="P1478" cm="1">
        <f t="array" ref="P1478">_xlfn.IFS(AND($O1477,$P1477&lt;$B$6),$P1477+1,AND(NOT($J1477),$P1477&gt;0),0,TRUE,$P1477)</f>
        <v>0</v>
      </c>
      <c r="Q1478" s="1">
        <f t="shared" si="116"/>
        <v>75</v>
      </c>
      <c r="R1478" s="1">
        <f t="shared" si="117"/>
        <v>3750</v>
      </c>
      <c r="S1478" s="17">
        <f t="shared" si="118"/>
        <v>152.54237288135593</v>
      </c>
      <c r="T1478" s="1" cm="1">
        <f t="array" ref="T1478">_xlfn.IFS($B$6=1,Q1478*$B$10,AND(P1477=0,P1478&gt;=1),T1477+$B$6*$B$10*$B$8,TRUE,T1477)</f>
        <v>3000</v>
      </c>
      <c r="U1478" s="17">
        <f t="shared" si="119"/>
        <v>122.03389830508475</v>
      </c>
    </row>
    <row r="1479" spans="7:21" x14ac:dyDescent="0.25">
      <c r="G1479" s="15">
        <v>1477</v>
      </c>
      <c r="H1479" s="17">
        <f t="shared" si="115"/>
        <v>24.6</v>
      </c>
      <c r="I1479" cm="1">
        <f t="array" ref="I1479">_xlfn.IFS(AND(NOT($I1478=0),$J1478),0,NOT($J1478),$I1478+$B$27,TRUE,$I1478)</f>
        <v>3.8333333333333246</v>
      </c>
      <c r="J1479" t="b" cm="1">
        <f t="array" ref="J1479">_xlfn.IFS($I1479&gt;=$C$5-$B$27,TRUE,$P1479&gt;=$B$6,FALSE,TRUE,$J1478)</f>
        <v>0</v>
      </c>
      <c r="K1479" t="b" cm="1">
        <f t="array" ref="K1479">_xlfn.IFS($L1479&gt;=$B$4-$B$27,FALSE,$I1479&gt;=$B$5-$B$27,TRUE,AND($J1479,NOT($K1478)),FALSE,$K1478,TRUE,TRUE,FALSE)</f>
        <v>0</v>
      </c>
      <c r="L1479" cm="1">
        <f t="array" ref="L1479">_xlfn.IFS($K1478,$L1478+$B$27,NOT($K1478),0,TRUE,$K1478)</f>
        <v>0</v>
      </c>
      <c r="M1479" t="b" cm="1">
        <f t="array" ref="M1479">_xlfn.IFS($K1479,FALSE,AND($J1479,NOT($K1479),$P1479&lt;$B$6),TRUE,TRUE,FALSE)</f>
        <v>0</v>
      </c>
      <c r="N1479" cm="1">
        <f t="array" ref="N1479">_xlfn.IFS($N1478&gt;=$C$7-$B$27,0,$M1478,$N1478+$B$27,TRUE,0)</f>
        <v>0</v>
      </c>
      <c r="O1479" t="b" cm="1">
        <f t="array" ref="O1479">_xlfn.IFS(AND($J1479,NOT($K1479),NOT($M1479)),TRUE,$P1479&gt;=$B$6,FALSE,AND($J1479,NOT($K1479),$M1479,$N1479=0),TRUE,TRUE,FALSE)</f>
        <v>0</v>
      </c>
      <c r="P1479" cm="1">
        <f t="array" ref="P1479">_xlfn.IFS(AND($O1478,$P1478&lt;$B$6),$P1478+1,AND(NOT($J1478),$P1478&gt;0),0,TRUE,$P1478)</f>
        <v>0</v>
      </c>
      <c r="Q1479" s="1">
        <f t="shared" si="116"/>
        <v>75</v>
      </c>
      <c r="R1479" s="1">
        <f t="shared" si="117"/>
        <v>3750</v>
      </c>
      <c r="S1479" s="17">
        <f t="shared" si="118"/>
        <v>152.4390243902439</v>
      </c>
      <c r="T1479" s="1" cm="1">
        <f t="array" ref="T1479">_xlfn.IFS($B$6=1,Q1479*$B$10,AND(P1478=0,P1479&gt;=1),T1478+$B$6*$B$10*$B$8,TRUE,T1478)</f>
        <v>3000</v>
      </c>
      <c r="U1479" s="17">
        <f t="shared" si="119"/>
        <v>121.95121951219511</v>
      </c>
    </row>
    <row r="1480" spans="7:21" x14ac:dyDescent="0.25">
      <c r="G1480" s="15">
        <v>1478</v>
      </c>
      <c r="H1480" s="17">
        <f t="shared" si="115"/>
        <v>24.616666666666667</v>
      </c>
      <c r="I1480" cm="1">
        <f t="array" ref="I1480">_xlfn.IFS(AND(NOT($I1479=0),$J1479),0,NOT($J1479),$I1479+$B$27,TRUE,$I1479)</f>
        <v>3.8499999999999912</v>
      </c>
      <c r="J1480" t="b" cm="1">
        <f t="array" ref="J1480">_xlfn.IFS($I1480&gt;=$C$5-$B$27,TRUE,$P1480&gt;=$B$6,FALSE,TRUE,$J1479)</f>
        <v>0</v>
      </c>
      <c r="K1480" t="b" cm="1">
        <f t="array" ref="K1480">_xlfn.IFS($L1480&gt;=$B$4-$B$27,FALSE,$I1480&gt;=$B$5-$B$27,TRUE,AND($J1480,NOT($K1479)),FALSE,$K1479,TRUE,TRUE,FALSE)</f>
        <v>0</v>
      </c>
      <c r="L1480" cm="1">
        <f t="array" ref="L1480">_xlfn.IFS($K1479,$L1479+$B$27,NOT($K1479),0,TRUE,$K1479)</f>
        <v>0</v>
      </c>
      <c r="M1480" t="b" cm="1">
        <f t="array" ref="M1480">_xlfn.IFS($K1480,FALSE,AND($J1480,NOT($K1480),$P1480&lt;$B$6),TRUE,TRUE,FALSE)</f>
        <v>0</v>
      </c>
      <c r="N1480" cm="1">
        <f t="array" ref="N1480">_xlfn.IFS($N1479&gt;=$C$7-$B$27,0,$M1479,$N1479+$B$27,TRUE,0)</f>
        <v>0</v>
      </c>
      <c r="O1480" t="b" cm="1">
        <f t="array" ref="O1480">_xlfn.IFS(AND($J1480,NOT($K1480),NOT($M1480)),TRUE,$P1480&gt;=$B$6,FALSE,AND($J1480,NOT($K1480),$M1480,$N1480=0),TRUE,TRUE,FALSE)</f>
        <v>0</v>
      </c>
      <c r="P1480" cm="1">
        <f t="array" ref="P1480">_xlfn.IFS(AND($O1479,$P1479&lt;$B$6),$P1479+1,AND(NOT($J1479),$P1479&gt;0),0,TRUE,$P1479)</f>
        <v>0</v>
      </c>
      <c r="Q1480" s="1">
        <f t="shared" si="116"/>
        <v>75</v>
      </c>
      <c r="R1480" s="1">
        <f t="shared" si="117"/>
        <v>3750</v>
      </c>
      <c r="S1480" s="17">
        <f t="shared" si="118"/>
        <v>152.33581584292483</v>
      </c>
      <c r="T1480" s="1" cm="1">
        <f t="array" ref="T1480">_xlfn.IFS($B$6=1,Q1480*$B$10,AND(P1479=0,P1480&gt;=1),T1479+$B$6*$B$10*$B$8,TRUE,T1479)</f>
        <v>3000</v>
      </c>
      <c r="U1480" s="17">
        <f t="shared" si="119"/>
        <v>121.86865267433987</v>
      </c>
    </row>
    <row r="1481" spans="7:21" x14ac:dyDescent="0.25">
      <c r="G1481" s="15">
        <v>1479</v>
      </c>
      <c r="H1481" s="17">
        <f t="shared" si="115"/>
        <v>24.633333333333333</v>
      </c>
      <c r="I1481" cm="1">
        <f t="array" ref="I1481">_xlfn.IFS(AND(NOT($I1480=0),$J1480),0,NOT($J1480),$I1480+$B$27,TRUE,$I1480)</f>
        <v>3.8666666666666578</v>
      </c>
      <c r="J1481" t="b" cm="1">
        <f t="array" ref="J1481">_xlfn.IFS($I1481&gt;=$C$5-$B$27,TRUE,$P1481&gt;=$B$6,FALSE,TRUE,$J1480)</f>
        <v>0</v>
      </c>
      <c r="K1481" t="b" cm="1">
        <f t="array" ref="K1481">_xlfn.IFS($L1481&gt;=$B$4-$B$27,FALSE,$I1481&gt;=$B$5-$B$27,TRUE,AND($J1481,NOT($K1480)),FALSE,$K1480,TRUE,TRUE,FALSE)</f>
        <v>0</v>
      </c>
      <c r="L1481" cm="1">
        <f t="array" ref="L1481">_xlfn.IFS($K1480,$L1480+$B$27,NOT($K1480),0,TRUE,$K1480)</f>
        <v>0</v>
      </c>
      <c r="M1481" t="b" cm="1">
        <f t="array" ref="M1481">_xlfn.IFS($K1481,FALSE,AND($J1481,NOT($K1481),$P1481&lt;$B$6),TRUE,TRUE,FALSE)</f>
        <v>0</v>
      </c>
      <c r="N1481" cm="1">
        <f t="array" ref="N1481">_xlfn.IFS($N1480&gt;=$C$7-$B$27,0,$M1480,$N1480+$B$27,TRUE,0)</f>
        <v>0</v>
      </c>
      <c r="O1481" t="b" cm="1">
        <f t="array" ref="O1481">_xlfn.IFS(AND($J1481,NOT($K1481),NOT($M1481)),TRUE,$P1481&gt;=$B$6,FALSE,AND($J1481,NOT($K1481),$M1481,$N1481=0),TRUE,TRUE,FALSE)</f>
        <v>0</v>
      </c>
      <c r="P1481" cm="1">
        <f t="array" ref="P1481">_xlfn.IFS(AND($O1480,$P1480&lt;$B$6),$P1480+1,AND(NOT($J1480),$P1480&gt;0),0,TRUE,$P1480)</f>
        <v>0</v>
      </c>
      <c r="Q1481" s="1">
        <f t="shared" si="116"/>
        <v>75</v>
      </c>
      <c r="R1481" s="1">
        <f t="shared" si="117"/>
        <v>3750</v>
      </c>
      <c r="S1481" s="17">
        <f t="shared" si="118"/>
        <v>152.23274695534505</v>
      </c>
      <c r="T1481" s="1" cm="1">
        <f t="array" ref="T1481">_xlfn.IFS($B$6=1,Q1481*$B$10,AND(P1480=0,P1481&gt;=1),T1480+$B$6*$B$10*$B$8,TRUE,T1480)</f>
        <v>3000</v>
      </c>
      <c r="U1481" s="17">
        <f t="shared" si="119"/>
        <v>121.78619756427605</v>
      </c>
    </row>
    <row r="1482" spans="7:21" x14ac:dyDescent="0.25">
      <c r="G1482" s="15">
        <v>1480</v>
      </c>
      <c r="H1482" s="17">
        <f t="shared" si="115"/>
        <v>24.65</v>
      </c>
      <c r="I1482" cm="1">
        <f t="array" ref="I1482">_xlfn.IFS(AND(NOT($I1481=0),$J1481),0,NOT($J1481),$I1481+$B$27,TRUE,$I1481)</f>
        <v>3.8833333333333244</v>
      </c>
      <c r="J1482" t="b" cm="1">
        <f t="array" ref="J1482">_xlfn.IFS($I1482&gt;=$C$5-$B$27,TRUE,$P1482&gt;=$B$6,FALSE,TRUE,$J1481)</f>
        <v>0</v>
      </c>
      <c r="K1482" t="b" cm="1">
        <f t="array" ref="K1482">_xlfn.IFS($L1482&gt;=$B$4-$B$27,FALSE,$I1482&gt;=$B$5-$B$27,TRUE,AND($J1482,NOT($K1481)),FALSE,$K1481,TRUE,TRUE,FALSE)</f>
        <v>0</v>
      </c>
      <c r="L1482" cm="1">
        <f t="array" ref="L1482">_xlfn.IFS($K1481,$L1481+$B$27,NOT($K1481),0,TRUE,$K1481)</f>
        <v>0</v>
      </c>
      <c r="M1482" t="b" cm="1">
        <f t="array" ref="M1482">_xlfn.IFS($K1482,FALSE,AND($J1482,NOT($K1482),$P1482&lt;$B$6),TRUE,TRUE,FALSE)</f>
        <v>0</v>
      </c>
      <c r="N1482" cm="1">
        <f t="array" ref="N1482">_xlfn.IFS($N1481&gt;=$C$7-$B$27,0,$M1481,$N1481+$B$27,TRUE,0)</f>
        <v>0</v>
      </c>
      <c r="O1482" t="b" cm="1">
        <f t="array" ref="O1482">_xlfn.IFS(AND($J1482,NOT($K1482),NOT($M1482)),TRUE,$P1482&gt;=$B$6,FALSE,AND($J1482,NOT($K1482),$M1482,$N1482=0),TRUE,TRUE,FALSE)</f>
        <v>0</v>
      </c>
      <c r="P1482" cm="1">
        <f t="array" ref="P1482">_xlfn.IFS(AND($O1481,$P1481&lt;$B$6),$P1481+1,AND(NOT($J1481),$P1481&gt;0),0,TRUE,$P1481)</f>
        <v>0</v>
      </c>
      <c r="Q1482" s="1">
        <f t="shared" si="116"/>
        <v>75</v>
      </c>
      <c r="R1482" s="1">
        <f t="shared" si="117"/>
        <v>3750</v>
      </c>
      <c r="S1482" s="17">
        <f t="shared" si="118"/>
        <v>152.12981744421907</v>
      </c>
      <c r="T1482" s="1" cm="1">
        <f t="array" ref="T1482">_xlfn.IFS($B$6=1,Q1482*$B$10,AND(P1481=0,P1482&gt;=1),T1481+$B$6*$B$10*$B$8,TRUE,T1481)</f>
        <v>3000</v>
      </c>
      <c r="U1482" s="17">
        <f t="shared" si="119"/>
        <v>121.70385395537527</v>
      </c>
    </row>
    <row r="1483" spans="7:21" x14ac:dyDescent="0.25">
      <c r="G1483" s="15">
        <v>1481</v>
      </c>
      <c r="H1483" s="17">
        <f t="shared" si="115"/>
        <v>24.666666666666668</v>
      </c>
      <c r="I1483" cm="1">
        <f t="array" ref="I1483">_xlfn.IFS(AND(NOT($I1482=0),$J1482),0,NOT($J1482),$I1482+$B$27,TRUE,$I1482)</f>
        <v>3.899999999999991</v>
      </c>
      <c r="J1483" t="b" cm="1">
        <f t="array" ref="J1483">_xlfn.IFS($I1483&gt;=$C$5-$B$27,TRUE,$P1483&gt;=$B$6,FALSE,TRUE,$J1482)</f>
        <v>0</v>
      </c>
      <c r="K1483" t="b" cm="1">
        <f t="array" ref="K1483">_xlfn.IFS($L1483&gt;=$B$4-$B$27,FALSE,$I1483&gt;=$B$5-$B$27,TRUE,AND($J1483,NOT($K1482)),FALSE,$K1482,TRUE,TRUE,FALSE)</f>
        <v>0</v>
      </c>
      <c r="L1483" cm="1">
        <f t="array" ref="L1483">_xlfn.IFS($K1482,$L1482+$B$27,NOT($K1482),0,TRUE,$K1482)</f>
        <v>0</v>
      </c>
      <c r="M1483" t="b" cm="1">
        <f t="array" ref="M1483">_xlfn.IFS($K1483,FALSE,AND($J1483,NOT($K1483),$P1483&lt;$B$6),TRUE,TRUE,FALSE)</f>
        <v>0</v>
      </c>
      <c r="N1483" cm="1">
        <f t="array" ref="N1483">_xlfn.IFS($N1482&gt;=$C$7-$B$27,0,$M1482,$N1482+$B$27,TRUE,0)</f>
        <v>0</v>
      </c>
      <c r="O1483" t="b" cm="1">
        <f t="array" ref="O1483">_xlfn.IFS(AND($J1483,NOT($K1483),NOT($M1483)),TRUE,$P1483&gt;=$B$6,FALSE,AND($J1483,NOT($K1483),$M1483,$N1483=0),TRUE,TRUE,FALSE)</f>
        <v>0</v>
      </c>
      <c r="P1483" cm="1">
        <f t="array" ref="P1483">_xlfn.IFS(AND($O1482,$P1482&lt;$B$6),$P1482+1,AND(NOT($J1482),$P1482&gt;0),0,TRUE,$P1482)</f>
        <v>0</v>
      </c>
      <c r="Q1483" s="1">
        <f t="shared" si="116"/>
        <v>75</v>
      </c>
      <c r="R1483" s="1">
        <f t="shared" si="117"/>
        <v>3750</v>
      </c>
      <c r="S1483" s="17">
        <f t="shared" si="118"/>
        <v>152.02702702702703</v>
      </c>
      <c r="T1483" s="1" cm="1">
        <f t="array" ref="T1483">_xlfn.IFS($B$6=1,Q1483*$B$10,AND(P1482=0,P1483&gt;=1),T1482+$B$6*$B$10*$B$8,TRUE,T1482)</f>
        <v>3000</v>
      </c>
      <c r="U1483" s="17">
        <f t="shared" si="119"/>
        <v>121.62162162162161</v>
      </c>
    </row>
    <row r="1484" spans="7:21" x14ac:dyDescent="0.25">
      <c r="G1484" s="15">
        <v>1482</v>
      </c>
      <c r="H1484" s="17">
        <f t="shared" si="115"/>
        <v>24.683333333333334</v>
      </c>
      <c r="I1484" cm="1">
        <f t="array" ref="I1484">_xlfn.IFS(AND(NOT($I1483=0),$J1483),0,NOT($J1483),$I1483+$B$27,TRUE,$I1483)</f>
        <v>3.9166666666666576</v>
      </c>
      <c r="J1484" t="b" cm="1">
        <f t="array" ref="J1484">_xlfn.IFS($I1484&gt;=$C$5-$B$27,TRUE,$P1484&gt;=$B$6,FALSE,TRUE,$J1483)</f>
        <v>0</v>
      </c>
      <c r="K1484" t="b" cm="1">
        <f t="array" ref="K1484">_xlfn.IFS($L1484&gt;=$B$4-$B$27,FALSE,$I1484&gt;=$B$5-$B$27,TRUE,AND($J1484,NOT($K1483)),FALSE,$K1483,TRUE,TRUE,FALSE)</f>
        <v>0</v>
      </c>
      <c r="L1484" cm="1">
        <f t="array" ref="L1484">_xlfn.IFS($K1483,$L1483+$B$27,NOT($K1483),0,TRUE,$K1483)</f>
        <v>0</v>
      </c>
      <c r="M1484" t="b" cm="1">
        <f t="array" ref="M1484">_xlfn.IFS($K1484,FALSE,AND($J1484,NOT($K1484),$P1484&lt;$B$6),TRUE,TRUE,FALSE)</f>
        <v>0</v>
      </c>
      <c r="N1484" cm="1">
        <f t="array" ref="N1484">_xlfn.IFS($N1483&gt;=$C$7-$B$27,0,$M1483,$N1483+$B$27,TRUE,0)</f>
        <v>0</v>
      </c>
      <c r="O1484" t="b" cm="1">
        <f t="array" ref="O1484">_xlfn.IFS(AND($J1484,NOT($K1484),NOT($M1484)),TRUE,$P1484&gt;=$B$6,FALSE,AND($J1484,NOT($K1484),$M1484,$N1484=0),TRUE,TRUE,FALSE)</f>
        <v>0</v>
      </c>
      <c r="P1484" cm="1">
        <f t="array" ref="P1484">_xlfn.IFS(AND($O1483,$P1483&lt;$B$6),$P1483+1,AND(NOT($J1483),$P1483&gt;0),0,TRUE,$P1483)</f>
        <v>0</v>
      </c>
      <c r="Q1484" s="1">
        <f t="shared" si="116"/>
        <v>75</v>
      </c>
      <c r="R1484" s="1">
        <f t="shared" si="117"/>
        <v>3750</v>
      </c>
      <c r="S1484" s="17">
        <f t="shared" si="118"/>
        <v>151.92437542201216</v>
      </c>
      <c r="T1484" s="1" cm="1">
        <f t="array" ref="T1484">_xlfn.IFS($B$6=1,Q1484*$B$10,AND(P1483=0,P1484&gt;=1),T1483+$B$6*$B$10*$B$8,TRUE,T1483)</f>
        <v>3000</v>
      </c>
      <c r="U1484" s="17">
        <f t="shared" si="119"/>
        <v>121.53950033760972</v>
      </c>
    </row>
    <row r="1485" spans="7:21" x14ac:dyDescent="0.25">
      <c r="G1485" s="15">
        <v>1483</v>
      </c>
      <c r="H1485" s="17">
        <f t="shared" si="115"/>
        <v>24.7</v>
      </c>
      <c r="I1485" cm="1">
        <f t="array" ref="I1485">_xlfn.IFS(AND(NOT($I1484=0),$J1484),0,NOT($J1484),$I1484+$B$27,TRUE,$I1484)</f>
        <v>3.9333333333333242</v>
      </c>
      <c r="J1485" t="b" cm="1">
        <f t="array" ref="J1485">_xlfn.IFS($I1485&gt;=$C$5-$B$27,TRUE,$P1485&gt;=$B$6,FALSE,TRUE,$J1484)</f>
        <v>0</v>
      </c>
      <c r="K1485" t="b" cm="1">
        <f t="array" ref="K1485">_xlfn.IFS($L1485&gt;=$B$4-$B$27,FALSE,$I1485&gt;=$B$5-$B$27,TRUE,AND($J1485,NOT($K1484)),FALSE,$K1484,TRUE,TRUE,FALSE)</f>
        <v>0</v>
      </c>
      <c r="L1485" cm="1">
        <f t="array" ref="L1485">_xlfn.IFS($K1484,$L1484+$B$27,NOT($K1484),0,TRUE,$K1484)</f>
        <v>0</v>
      </c>
      <c r="M1485" t="b" cm="1">
        <f t="array" ref="M1485">_xlfn.IFS($K1485,FALSE,AND($J1485,NOT($K1485),$P1485&lt;$B$6),TRUE,TRUE,FALSE)</f>
        <v>0</v>
      </c>
      <c r="N1485" cm="1">
        <f t="array" ref="N1485">_xlfn.IFS($N1484&gt;=$C$7-$B$27,0,$M1484,$N1484+$B$27,TRUE,0)</f>
        <v>0</v>
      </c>
      <c r="O1485" t="b" cm="1">
        <f t="array" ref="O1485">_xlfn.IFS(AND($J1485,NOT($K1485),NOT($M1485)),TRUE,$P1485&gt;=$B$6,FALSE,AND($J1485,NOT($K1485),$M1485,$N1485=0),TRUE,TRUE,FALSE)</f>
        <v>0</v>
      </c>
      <c r="P1485" cm="1">
        <f t="array" ref="P1485">_xlfn.IFS(AND($O1484,$P1484&lt;$B$6),$P1484+1,AND(NOT($J1484),$P1484&gt;0),0,TRUE,$P1484)</f>
        <v>0</v>
      </c>
      <c r="Q1485" s="1">
        <f t="shared" si="116"/>
        <v>75</v>
      </c>
      <c r="R1485" s="1">
        <f t="shared" si="117"/>
        <v>3750</v>
      </c>
      <c r="S1485" s="17">
        <f t="shared" si="118"/>
        <v>151.82186234817814</v>
      </c>
      <c r="T1485" s="1" cm="1">
        <f t="array" ref="T1485">_xlfn.IFS($B$6=1,Q1485*$B$10,AND(P1484=0,P1485&gt;=1),T1484+$B$6*$B$10*$B$8,TRUE,T1484)</f>
        <v>3000</v>
      </c>
      <c r="U1485" s="17">
        <f t="shared" si="119"/>
        <v>121.45748987854252</v>
      </c>
    </row>
    <row r="1486" spans="7:21" x14ac:dyDescent="0.25">
      <c r="G1486" s="15">
        <v>1484</v>
      </c>
      <c r="H1486" s="17">
        <f t="shared" si="115"/>
        <v>24.716666666666665</v>
      </c>
      <c r="I1486" cm="1">
        <f t="array" ref="I1486">_xlfn.IFS(AND(NOT($I1485=0),$J1485),0,NOT($J1485),$I1485+$B$27,TRUE,$I1485)</f>
        <v>3.9499999999999909</v>
      </c>
      <c r="J1486" t="b" cm="1">
        <f t="array" ref="J1486">_xlfn.IFS($I1486&gt;=$C$5-$B$27,TRUE,$P1486&gt;=$B$6,FALSE,TRUE,$J1485)</f>
        <v>0</v>
      </c>
      <c r="K1486" t="b" cm="1">
        <f t="array" ref="K1486">_xlfn.IFS($L1486&gt;=$B$4-$B$27,FALSE,$I1486&gt;=$B$5-$B$27,TRUE,AND($J1486,NOT($K1485)),FALSE,$K1485,TRUE,TRUE,FALSE)</f>
        <v>0</v>
      </c>
      <c r="L1486" cm="1">
        <f t="array" ref="L1486">_xlfn.IFS($K1485,$L1485+$B$27,NOT($K1485),0,TRUE,$K1485)</f>
        <v>0</v>
      </c>
      <c r="M1486" t="b" cm="1">
        <f t="array" ref="M1486">_xlfn.IFS($K1486,FALSE,AND($J1486,NOT($K1486),$P1486&lt;$B$6),TRUE,TRUE,FALSE)</f>
        <v>0</v>
      </c>
      <c r="N1486" cm="1">
        <f t="array" ref="N1486">_xlfn.IFS($N1485&gt;=$C$7-$B$27,0,$M1485,$N1485+$B$27,TRUE,0)</f>
        <v>0</v>
      </c>
      <c r="O1486" t="b" cm="1">
        <f t="array" ref="O1486">_xlfn.IFS(AND($J1486,NOT($K1486),NOT($M1486)),TRUE,$P1486&gt;=$B$6,FALSE,AND($J1486,NOT($K1486),$M1486,$N1486=0),TRUE,TRUE,FALSE)</f>
        <v>0</v>
      </c>
      <c r="P1486" cm="1">
        <f t="array" ref="P1486">_xlfn.IFS(AND($O1485,$P1485&lt;$B$6),$P1485+1,AND(NOT($J1485),$P1485&gt;0),0,TRUE,$P1485)</f>
        <v>0</v>
      </c>
      <c r="Q1486" s="1">
        <f t="shared" si="116"/>
        <v>75</v>
      </c>
      <c r="R1486" s="1">
        <f t="shared" si="117"/>
        <v>3750</v>
      </c>
      <c r="S1486" s="17">
        <f t="shared" si="118"/>
        <v>151.71948752528658</v>
      </c>
      <c r="T1486" s="1" cm="1">
        <f t="array" ref="T1486">_xlfn.IFS($B$6=1,Q1486*$B$10,AND(P1485=0,P1486&gt;=1),T1485+$B$6*$B$10*$B$8,TRUE,T1485)</f>
        <v>3000</v>
      </c>
      <c r="U1486" s="17">
        <f t="shared" si="119"/>
        <v>121.37559002022927</v>
      </c>
    </row>
    <row r="1487" spans="7:21" x14ac:dyDescent="0.25">
      <c r="G1487" s="15">
        <v>1485</v>
      </c>
      <c r="H1487" s="17">
        <f t="shared" si="115"/>
        <v>24.733333333333334</v>
      </c>
      <c r="I1487" cm="1">
        <f t="array" ref="I1487">_xlfn.IFS(AND(NOT($I1486=0),$J1486),0,NOT($J1486),$I1486+$B$27,TRUE,$I1486)</f>
        <v>3.9666666666666575</v>
      </c>
      <c r="J1487" t="b" cm="1">
        <f t="array" ref="J1487">_xlfn.IFS($I1487&gt;=$C$5-$B$27,TRUE,$P1487&gt;=$B$6,FALSE,TRUE,$J1486)</f>
        <v>0</v>
      </c>
      <c r="K1487" t="b" cm="1">
        <f t="array" ref="K1487">_xlfn.IFS($L1487&gt;=$B$4-$B$27,FALSE,$I1487&gt;=$B$5-$B$27,TRUE,AND($J1487,NOT($K1486)),FALSE,$K1486,TRUE,TRUE,FALSE)</f>
        <v>0</v>
      </c>
      <c r="L1487" cm="1">
        <f t="array" ref="L1487">_xlfn.IFS($K1486,$L1486+$B$27,NOT($K1486),0,TRUE,$K1486)</f>
        <v>0</v>
      </c>
      <c r="M1487" t="b" cm="1">
        <f t="array" ref="M1487">_xlfn.IFS($K1487,FALSE,AND($J1487,NOT($K1487),$P1487&lt;$B$6),TRUE,TRUE,FALSE)</f>
        <v>0</v>
      </c>
      <c r="N1487" cm="1">
        <f t="array" ref="N1487">_xlfn.IFS($N1486&gt;=$C$7-$B$27,0,$M1486,$N1486+$B$27,TRUE,0)</f>
        <v>0</v>
      </c>
      <c r="O1487" t="b" cm="1">
        <f t="array" ref="O1487">_xlfn.IFS(AND($J1487,NOT($K1487),NOT($M1487)),TRUE,$P1487&gt;=$B$6,FALSE,AND($J1487,NOT($K1487),$M1487,$N1487=0),TRUE,TRUE,FALSE)</f>
        <v>0</v>
      </c>
      <c r="P1487" cm="1">
        <f t="array" ref="P1487">_xlfn.IFS(AND($O1486,$P1486&lt;$B$6),$P1486+1,AND(NOT($J1486),$P1486&gt;0),0,TRUE,$P1486)</f>
        <v>0</v>
      </c>
      <c r="Q1487" s="1">
        <f t="shared" si="116"/>
        <v>75</v>
      </c>
      <c r="R1487" s="1">
        <f t="shared" si="117"/>
        <v>3750</v>
      </c>
      <c r="S1487" s="17">
        <f t="shared" si="118"/>
        <v>151.61725067385444</v>
      </c>
      <c r="T1487" s="1" cm="1">
        <f t="array" ref="T1487">_xlfn.IFS($B$6=1,Q1487*$B$10,AND(P1486=0,P1487&gt;=1),T1486+$B$6*$B$10*$B$8,TRUE,T1486)</f>
        <v>3000</v>
      </c>
      <c r="U1487" s="17">
        <f t="shared" si="119"/>
        <v>121.29380053908355</v>
      </c>
    </row>
    <row r="1488" spans="7:21" x14ac:dyDescent="0.25">
      <c r="G1488" s="15">
        <v>1486</v>
      </c>
      <c r="H1488" s="17">
        <f t="shared" si="115"/>
        <v>24.75</v>
      </c>
      <c r="I1488" cm="1">
        <f t="array" ref="I1488">_xlfn.IFS(AND(NOT($I1487=0),$J1487),0,NOT($J1487),$I1487+$B$27,TRUE,$I1487)</f>
        <v>3.9833333333333241</v>
      </c>
      <c r="J1488" t="b" cm="1">
        <f t="array" ref="J1488">_xlfn.IFS($I1488&gt;=$C$5-$B$27,TRUE,$P1488&gt;=$B$6,FALSE,TRUE,$J1487)</f>
        <v>0</v>
      </c>
      <c r="K1488" t="b" cm="1">
        <f t="array" ref="K1488">_xlfn.IFS($L1488&gt;=$B$4-$B$27,FALSE,$I1488&gt;=$B$5-$B$27,TRUE,AND($J1488,NOT($K1487)),FALSE,$K1487,TRUE,TRUE,FALSE)</f>
        <v>0</v>
      </c>
      <c r="L1488" cm="1">
        <f t="array" ref="L1488">_xlfn.IFS($K1487,$L1487+$B$27,NOT($K1487),0,TRUE,$K1487)</f>
        <v>0</v>
      </c>
      <c r="M1488" t="b" cm="1">
        <f t="array" ref="M1488">_xlfn.IFS($K1488,FALSE,AND($J1488,NOT($K1488),$P1488&lt;$B$6),TRUE,TRUE,FALSE)</f>
        <v>0</v>
      </c>
      <c r="N1488" cm="1">
        <f t="array" ref="N1488">_xlfn.IFS($N1487&gt;=$C$7-$B$27,0,$M1487,$N1487+$B$27,TRUE,0)</f>
        <v>0</v>
      </c>
      <c r="O1488" t="b" cm="1">
        <f t="array" ref="O1488">_xlfn.IFS(AND($J1488,NOT($K1488),NOT($M1488)),TRUE,$P1488&gt;=$B$6,FALSE,AND($J1488,NOT($K1488),$M1488,$N1488=0),TRUE,TRUE,FALSE)</f>
        <v>0</v>
      </c>
      <c r="P1488" cm="1">
        <f t="array" ref="P1488">_xlfn.IFS(AND($O1487,$P1487&lt;$B$6),$P1487+1,AND(NOT($J1487),$P1487&gt;0),0,TRUE,$P1487)</f>
        <v>0</v>
      </c>
      <c r="Q1488" s="1">
        <f t="shared" si="116"/>
        <v>75</v>
      </c>
      <c r="R1488" s="1">
        <f t="shared" si="117"/>
        <v>3750</v>
      </c>
      <c r="S1488" s="17">
        <f t="shared" si="118"/>
        <v>151.5151515151515</v>
      </c>
      <c r="T1488" s="1" cm="1">
        <f t="array" ref="T1488">_xlfn.IFS($B$6=1,Q1488*$B$10,AND(P1487=0,P1488&gt;=1),T1487+$B$6*$B$10*$B$8,TRUE,T1487)</f>
        <v>3000</v>
      </c>
      <c r="U1488" s="17">
        <f t="shared" si="119"/>
        <v>121.21212121212122</v>
      </c>
    </row>
    <row r="1489" spans="7:21" x14ac:dyDescent="0.25">
      <c r="G1489" s="15">
        <v>1487</v>
      </c>
      <c r="H1489" s="17">
        <f t="shared" si="115"/>
        <v>24.766666666666666</v>
      </c>
      <c r="I1489" cm="1">
        <f t="array" ref="I1489">_xlfn.IFS(AND(NOT($I1488=0),$J1488),0,NOT($J1488),$I1488+$B$27,TRUE,$I1488)</f>
        <v>3.9999999999999907</v>
      </c>
      <c r="J1489" t="b" cm="1">
        <f t="array" ref="J1489">_xlfn.IFS($I1489&gt;=$C$5-$B$27,TRUE,$P1489&gt;=$B$6,FALSE,TRUE,$J1488)</f>
        <v>0</v>
      </c>
      <c r="K1489" t="b" cm="1">
        <f t="array" ref="K1489">_xlfn.IFS($L1489&gt;=$B$4-$B$27,FALSE,$I1489&gt;=$B$5-$B$27,TRUE,AND($J1489,NOT($K1488)),FALSE,$K1488,TRUE,TRUE,FALSE)</f>
        <v>0</v>
      </c>
      <c r="L1489" cm="1">
        <f t="array" ref="L1489">_xlfn.IFS($K1488,$L1488+$B$27,NOT($K1488),0,TRUE,$K1488)</f>
        <v>0</v>
      </c>
      <c r="M1489" t="b" cm="1">
        <f t="array" ref="M1489">_xlfn.IFS($K1489,FALSE,AND($J1489,NOT($K1489),$P1489&lt;$B$6),TRUE,TRUE,FALSE)</f>
        <v>0</v>
      </c>
      <c r="N1489" cm="1">
        <f t="array" ref="N1489">_xlfn.IFS($N1488&gt;=$C$7-$B$27,0,$M1488,$N1488+$B$27,TRUE,0)</f>
        <v>0</v>
      </c>
      <c r="O1489" t="b" cm="1">
        <f t="array" ref="O1489">_xlfn.IFS(AND($J1489,NOT($K1489),NOT($M1489)),TRUE,$P1489&gt;=$B$6,FALSE,AND($J1489,NOT($K1489),$M1489,$N1489=0),TRUE,TRUE,FALSE)</f>
        <v>0</v>
      </c>
      <c r="P1489" cm="1">
        <f t="array" ref="P1489">_xlfn.IFS(AND($O1488,$P1488&lt;$B$6),$P1488+1,AND(NOT($J1488),$P1488&gt;0),0,TRUE,$P1488)</f>
        <v>0</v>
      </c>
      <c r="Q1489" s="1">
        <f t="shared" si="116"/>
        <v>75</v>
      </c>
      <c r="R1489" s="1">
        <f t="shared" si="117"/>
        <v>3750</v>
      </c>
      <c r="S1489" s="17">
        <f t="shared" si="118"/>
        <v>151.41318977119786</v>
      </c>
      <c r="T1489" s="1" cm="1">
        <f t="array" ref="T1489">_xlfn.IFS($B$6=1,Q1489*$B$10,AND(P1488=0,P1489&gt;=1),T1488+$B$6*$B$10*$B$8,TRUE,T1488)</f>
        <v>3000</v>
      </c>
      <c r="U1489" s="17">
        <f t="shared" si="119"/>
        <v>121.13055181695829</v>
      </c>
    </row>
    <row r="1490" spans="7:21" x14ac:dyDescent="0.25">
      <c r="G1490" s="15">
        <v>1488</v>
      </c>
      <c r="H1490" s="17">
        <f t="shared" si="115"/>
        <v>24.783333333333331</v>
      </c>
      <c r="I1490" cm="1">
        <f t="array" ref="I1490">_xlfn.IFS(AND(NOT($I1489=0),$J1489),0,NOT($J1489),$I1489+$B$27,TRUE,$I1489)</f>
        <v>4.0166666666666577</v>
      </c>
      <c r="J1490" t="b" cm="1">
        <f t="array" ref="J1490">_xlfn.IFS($I1490&gt;=$C$5-$B$27,TRUE,$P1490&gt;=$B$6,FALSE,TRUE,$J1489)</f>
        <v>0</v>
      </c>
      <c r="K1490" t="b" cm="1">
        <f t="array" ref="K1490">_xlfn.IFS($L1490&gt;=$B$4-$B$27,FALSE,$I1490&gt;=$B$5-$B$27,TRUE,AND($J1490,NOT($K1489)),FALSE,$K1489,TRUE,TRUE,FALSE)</f>
        <v>0</v>
      </c>
      <c r="L1490" cm="1">
        <f t="array" ref="L1490">_xlfn.IFS($K1489,$L1489+$B$27,NOT($K1489),0,TRUE,$K1489)</f>
        <v>0</v>
      </c>
      <c r="M1490" t="b" cm="1">
        <f t="array" ref="M1490">_xlfn.IFS($K1490,FALSE,AND($J1490,NOT($K1490),$P1490&lt;$B$6),TRUE,TRUE,FALSE)</f>
        <v>0</v>
      </c>
      <c r="N1490" cm="1">
        <f t="array" ref="N1490">_xlfn.IFS($N1489&gt;=$C$7-$B$27,0,$M1489,$N1489+$B$27,TRUE,0)</f>
        <v>0</v>
      </c>
      <c r="O1490" t="b" cm="1">
        <f t="array" ref="O1490">_xlfn.IFS(AND($J1490,NOT($K1490),NOT($M1490)),TRUE,$P1490&gt;=$B$6,FALSE,AND($J1490,NOT($K1490),$M1490,$N1490=0),TRUE,TRUE,FALSE)</f>
        <v>0</v>
      </c>
      <c r="P1490" cm="1">
        <f t="array" ref="P1490">_xlfn.IFS(AND($O1489,$P1489&lt;$B$6),$P1489+1,AND(NOT($J1489),$P1489&gt;0),0,TRUE,$P1489)</f>
        <v>0</v>
      </c>
      <c r="Q1490" s="1">
        <f t="shared" si="116"/>
        <v>75</v>
      </c>
      <c r="R1490" s="1">
        <f t="shared" si="117"/>
        <v>3750</v>
      </c>
      <c r="S1490" s="17">
        <f t="shared" si="118"/>
        <v>151.31136516476127</v>
      </c>
      <c r="T1490" s="1" cm="1">
        <f t="array" ref="T1490">_xlfn.IFS($B$6=1,Q1490*$B$10,AND(P1489=0,P1490&gt;=1),T1489+$B$6*$B$10*$B$8,TRUE,T1489)</f>
        <v>3000</v>
      </c>
      <c r="U1490" s="17">
        <f t="shared" si="119"/>
        <v>121.04909213180902</v>
      </c>
    </row>
    <row r="1491" spans="7:21" x14ac:dyDescent="0.25">
      <c r="G1491" s="15">
        <v>1489</v>
      </c>
      <c r="H1491" s="17">
        <f t="shared" si="115"/>
        <v>24.8</v>
      </c>
      <c r="I1491" cm="1">
        <f t="array" ref="I1491">_xlfn.IFS(AND(NOT($I1490=0),$J1490),0,NOT($J1490),$I1490+$B$27,TRUE,$I1490)</f>
        <v>4.0333333333333243</v>
      </c>
      <c r="J1491" t="b" cm="1">
        <f t="array" ref="J1491">_xlfn.IFS($I1491&gt;=$C$5-$B$27,TRUE,$P1491&gt;=$B$6,FALSE,TRUE,$J1490)</f>
        <v>0</v>
      </c>
      <c r="K1491" t="b" cm="1">
        <f t="array" ref="K1491">_xlfn.IFS($L1491&gt;=$B$4-$B$27,FALSE,$I1491&gt;=$B$5-$B$27,TRUE,AND($J1491,NOT($K1490)),FALSE,$K1490,TRUE,TRUE,FALSE)</f>
        <v>0</v>
      </c>
      <c r="L1491" cm="1">
        <f t="array" ref="L1491">_xlfn.IFS($K1490,$L1490+$B$27,NOT($K1490),0,TRUE,$K1490)</f>
        <v>0</v>
      </c>
      <c r="M1491" t="b" cm="1">
        <f t="array" ref="M1491">_xlfn.IFS($K1491,FALSE,AND($J1491,NOT($K1491),$P1491&lt;$B$6),TRUE,TRUE,FALSE)</f>
        <v>0</v>
      </c>
      <c r="N1491" cm="1">
        <f t="array" ref="N1491">_xlfn.IFS($N1490&gt;=$C$7-$B$27,0,$M1490,$N1490+$B$27,TRUE,0)</f>
        <v>0</v>
      </c>
      <c r="O1491" t="b" cm="1">
        <f t="array" ref="O1491">_xlfn.IFS(AND($J1491,NOT($K1491),NOT($M1491)),TRUE,$P1491&gt;=$B$6,FALSE,AND($J1491,NOT($K1491),$M1491,$N1491=0),TRUE,TRUE,FALSE)</f>
        <v>0</v>
      </c>
      <c r="P1491" cm="1">
        <f t="array" ref="P1491">_xlfn.IFS(AND($O1490,$P1490&lt;$B$6),$P1490+1,AND(NOT($J1490),$P1490&gt;0),0,TRUE,$P1490)</f>
        <v>0</v>
      </c>
      <c r="Q1491" s="1">
        <f t="shared" si="116"/>
        <v>75</v>
      </c>
      <c r="R1491" s="1">
        <f t="shared" si="117"/>
        <v>3750</v>
      </c>
      <c r="S1491" s="17">
        <f t="shared" si="118"/>
        <v>151.20967741935485</v>
      </c>
      <c r="T1491" s="1" cm="1">
        <f t="array" ref="T1491">_xlfn.IFS($B$6=1,Q1491*$B$10,AND(P1490=0,P1491&gt;=1),T1490+$B$6*$B$10*$B$8,TRUE,T1490)</f>
        <v>3000</v>
      </c>
      <c r="U1491" s="17">
        <f t="shared" si="119"/>
        <v>120.96774193548387</v>
      </c>
    </row>
    <row r="1492" spans="7:21" x14ac:dyDescent="0.25">
      <c r="G1492" s="15">
        <v>1490</v>
      </c>
      <c r="H1492" s="17">
        <f t="shared" si="115"/>
        <v>24.816666666666666</v>
      </c>
      <c r="I1492" cm="1">
        <f t="array" ref="I1492">_xlfn.IFS(AND(NOT($I1491=0),$J1491),0,NOT($J1491),$I1491+$B$27,TRUE,$I1491)</f>
        <v>4.0499999999999909</v>
      </c>
      <c r="J1492" t="b" cm="1">
        <f t="array" ref="J1492">_xlfn.IFS($I1492&gt;=$C$5-$B$27,TRUE,$P1492&gt;=$B$6,FALSE,TRUE,$J1491)</f>
        <v>0</v>
      </c>
      <c r="K1492" t="b" cm="1">
        <f t="array" ref="K1492">_xlfn.IFS($L1492&gt;=$B$4-$B$27,FALSE,$I1492&gt;=$B$5-$B$27,TRUE,AND($J1492,NOT($K1491)),FALSE,$K1491,TRUE,TRUE,FALSE)</f>
        <v>0</v>
      </c>
      <c r="L1492" cm="1">
        <f t="array" ref="L1492">_xlfn.IFS($K1491,$L1491+$B$27,NOT($K1491),0,TRUE,$K1491)</f>
        <v>0</v>
      </c>
      <c r="M1492" t="b" cm="1">
        <f t="array" ref="M1492">_xlfn.IFS($K1492,FALSE,AND($J1492,NOT($K1492),$P1492&lt;$B$6),TRUE,TRUE,FALSE)</f>
        <v>0</v>
      </c>
      <c r="N1492" cm="1">
        <f t="array" ref="N1492">_xlfn.IFS($N1491&gt;=$C$7-$B$27,0,$M1491,$N1491+$B$27,TRUE,0)</f>
        <v>0</v>
      </c>
      <c r="O1492" t="b" cm="1">
        <f t="array" ref="O1492">_xlfn.IFS(AND($J1492,NOT($K1492),NOT($M1492)),TRUE,$P1492&gt;=$B$6,FALSE,AND($J1492,NOT($K1492),$M1492,$N1492=0),TRUE,TRUE,FALSE)</f>
        <v>0</v>
      </c>
      <c r="P1492" cm="1">
        <f t="array" ref="P1492">_xlfn.IFS(AND($O1491,$P1491&lt;$B$6),$P1491+1,AND(NOT($J1491),$P1491&gt;0),0,TRUE,$P1491)</f>
        <v>0</v>
      </c>
      <c r="Q1492" s="1">
        <f t="shared" si="116"/>
        <v>75</v>
      </c>
      <c r="R1492" s="1">
        <f t="shared" si="117"/>
        <v>3750</v>
      </c>
      <c r="S1492" s="17">
        <f t="shared" si="118"/>
        <v>151.10812625923438</v>
      </c>
      <c r="T1492" s="1" cm="1">
        <f t="array" ref="T1492">_xlfn.IFS($B$6=1,Q1492*$B$10,AND(P1491=0,P1492&gt;=1),T1491+$B$6*$B$10*$B$8,TRUE,T1491)</f>
        <v>3000</v>
      </c>
      <c r="U1492" s="17">
        <f t="shared" si="119"/>
        <v>120.88650100738751</v>
      </c>
    </row>
    <row r="1493" spans="7:21" x14ac:dyDescent="0.25">
      <c r="G1493" s="15">
        <v>1491</v>
      </c>
      <c r="H1493" s="17">
        <f t="shared" si="115"/>
        <v>24.833333333333332</v>
      </c>
      <c r="I1493" cm="1">
        <f t="array" ref="I1493">_xlfn.IFS(AND(NOT($I1492=0),$J1492),0,NOT($J1492),$I1492+$B$27,TRUE,$I1492)</f>
        <v>4.0666666666666575</v>
      </c>
      <c r="J1493" t="b" cm="1">
        <f t="array" ref="J1493">_xlfn.IFS($I1493&gt;=$C$5-$B$27,TRUE,$P1493&gt;=$B$6,FALSE,TRUE,$J1492)</f>
        <v>0</v>
      </c>
      <c r="K1493" t="b" cm="1">
        <f t="array" ref="K1493">_xlfn.IFS($L1493&gt;=$B$4-$B$27,FALSE,$I1493&gt;=$B$5-$B$27,TRUE,AND($J1493,NOT($K1492)),FALSE,$K1492,TRUE,TRUE,FALSE)</f>
        <v>0</v>
      </c>
      <c r="L1493" cm="1">
        <f t="array" ref="L1493">_xlfn.IFS($K1492,$L1492+$B$27,NOT($K1492),0,TRUE,$K1492)</f>
        <v>0</v>
      </c>
      <c r="M1493" t="b" cm="1">
        <f t="array" ref="M1493">_xlfn.IFS($K1493,FALSE,AND($J1493,NOT($K1493),$P1493&lt;$B$6),TRUE,TRUE,FALSE)</f>
        <v>0</v>
      </c>
      <c r="N1493" cm="1">
        <f t="array" ref="N1493">_xlfn.IFS($N1492&gt;=$C$7-$B$27,0,$M1492,$N1492+$B$27,TRUE,0)</f>
        <v>0</v>
      </c>
      <c r="O1493" t="b" cm="1">
        <f t="array" ref="O1493">_xlfn.IFS(AND($J1493,NOT($K1493),NOT($M1493)),TRUE,$P1493&gt;=$B$6,FALSE,AND($J1493,NOT($K1493),$M1493,$N1493=0),TRUE,TRUE,FALSE)</f>
        <v>0</v>
      </c>
      <c r="P1493" cm="1">
        <f t="array" ref="P1493">_xlfn.IFS(AND($O1492,$P1492&lt;$B$6),$P1492+1,AND(NOT($J1492),$P1492&gt;0),0,TRUE,$P1492)</f>
        <v>0</v>
      </c>
      <c r="Q1493" s="1">
        <f t="shared" si="116"/>
        <v>75</v>
      </c>
      <c r="R1493" s="1">
        <f t="shared" si="117"/>
        <v>3750</v>
      </c>
      <c r="S1493" s="17">
        <f t="shared" si="118"/>
        <v>151.00671140939599</v>
      </c>
      <c r="T1493" s="1" cm="1">
        <f t="array" ref="T1493">_xlfn.IFS($B$6=1,Q1493*$B$10,AND(P1492=0,P1493&gt;=1),T1492+$B$6*$B$10*$B$8,TRUE,T1492)</f>
        <v>3000</v>
      </c>
      <c r="U1493" s="17">
        <f t="shared" si="119"/>
        <v>120.80536912751678</v>
      </c>
    </row>
    <row r="1494" spans="7:21" x14ac:dyDescent="0.25">
      <c r="G1494" s="15">
        <v>1492</v>
      </c>
      <c r="H1494" s="17">
        <f t="shared" si="115"/>
        <v>24.85</v>
      </c>
      <c r="I1494" cm="1">
        <f t="array" ref="I1494">_xlfn.IFS(AND(NOT($I1493=0),$J1493),0,NOT($J1493),$I1493+$B$27,TRUE,$I1493)</f>
        <v>4.0833333333333242</v>
      </c>
      <c r="J1494" t="b" cm="1">
        <f t="array" ref="J1494">_xlfn.IFS($I1494&gt;=$C$5-$B$27,TRUE,$P1494&gt;=$B$6,FALSE,TRUE,$J1493)</f>
        <v>0</v>
      </c>
      <c r="K1494" t="b" cm="1">
        <f t="array" ref="K1494">_xlfn.IFS($L1494&gt;=$B$4-$B$27,FALSE,$I1494&gt;=$B$5-$B$27,TRUE,AND($J1494,NOT($K1493)),FALSE,$K1493,TRUE,TRUE,FALSE)</f>
        <v>0</v>
      </c>
      <c r="L1494" cm="1">
        <f t="array" ref="L1494">_xlfn.IFS($K1493,$L1493+$B$27,NOT($K1493),0,TRUE,$K1493)</f>
        <v>0</v>
      </c>
      <c r="M1494" t="b" cm="1">
        <f t="array" ref="M1494">_xlfn.IFS($K1494,FALSE,AND($J1494,NOT($K1494),$P1494&lt;$B$6),TRUE,TRUE,FALSE)</f>
        <v>0</v>
      </c>
      <c r="N1494" cm="1">
        <f t="array" ref="N1494">_xlfn.IFS($N1493&gt;=$C$7-$B$27,0,$M1493,$N1493+$B$27,TRUE,0)</f>
        <v>0</v>
      </c>
      <c r="O1494" t="b" cm="1">
        <f t="array" ref="O1494">_xlfn.IFS(AND($J1494,NOT($K1494),NOT($M1494)),TRUE,$P1494&gt;=$B$6,FALSE,AND($J1494,NOT($K1494),$M1494,$N1494=0),TRUE,TRUE,FALSE)</f>
        <v>0</v>
      </c>
      <c r="P1494" cm="1">
        <f t="array" ref="P1494">_xlfn.IFS(AND($O1493,$P1493&lt;$B$6),$P1493+1,AND(NOT($J1493),$P1493&gt;0),0,TRUE,$P1493)</f>
        <v>0</v>
      </c>
      <c r="Q1494" s="1">
        <f t="shared" si="116"/>
        <v>75</v>
      </c>
      <c r="R1494" s="1">
        <f t="shared" si="117"/>
        <v>3750</v>
      </c>
      <c r="S1494" s="17">
        <f t="shared" si="118"/>
        <v>150.90543259557344</v>
      </c>
      <c r="T1494" s="1" cm="1">
        <f t="array" ref="T1494">_xlfn.IFS($B$6=1,Q1494*$B$10,AND(P1493=0,P1494&gt;=1),T1493+$B$6*$B$10*$B$8,TRUE,T1493)</f>
        <v>3000</v>
      </c>
      <c r="U1494" s="17">
        <f t="shared" si="119"/>
        <v>120.72434607645874</v>
      </c>
    </row>
    <row r="1495" spans="7:21" x14ac:dyDescent="0.25">
      <c r="G1495" s="15">
        <v>1493</v>
      </c>
      <c r="H1495" s="17">
        <f t="shared" si="115"/>
        <v>24.866666666666667</v>
      </c>
      <c r="I1495" cm="1">
        <f t="array" ref="I1495">_xlfn.IFS(AND(NOT($I1494=0),$J1494),0,NOT($J1494),$I1494+$B$27,TRUE,$I1494)</f>
        <v>4.0999999999999908</v>
      </c>
      <c r="J1495" t="b" cm="1">
        <f t="array" ref="J1495">_xlfn.IFS($I1495&gt;=$C$5-$B$27,TRUE,$P1495&gt;=$B$6,FALSE,TRUE,$J1494)</f>
        <v>0</v>
      </c>
      <c r="K1495" t="b" cm="1">
        <f t="array" ref="K1495">_xlfn.IFS($L1495&gt;=$B$4-$B$27,FALSE,$I1495&gt;=$B$5-$B$27,TRUE,AND($J1495,NOT($K1494)),FALSE,$K1494,TRUE,TRUE,FALSE)</f>
        <v>0</v>
      </c>
      <c r="L1495" cm="1">
        <f t="array" ref="L1495">_xlfn.IFS($K1494,$L1494+$B$27,NOT($K1494),0,TRUE,$K1494)</f>
        <v>0</v>
      </c>
      <c r="M1495" t="b" cm="1">
        <f t="array" ref="M1495">_xlfn.IFS($K1495,FALSE,AND($J1495,NOT($K1495),$P1495&lt;$B$6),TRUE,TRUE,FALSE)</f>
        <v>0</v>
      </c>
      <c r="N1495" cm="1">
        <f t="array" ref="N1495">_xlfn.IFS($N1494&gt;=$C$7-$B$27,0,$M1494,$N1494+$B$27,TRUE,0)</f>
        <v>0</v>
      </c>
      <c r="O1495" t="b" cm="1">
        <f t="array" ref="O1495">_xlfn.IFS(AND($J1495,NOT($K1495),NOT($M1495)),TRUE,$P1495&gt;=$B$6,FALSE,AND($J1495,NOT($K1495),$M1495,$N1495=0),TRUE,TRUE,FALSE)</f>
        <v>0</v>
      </c>
      <c r="P1495" cm="1">
        <f t="array" ref="P1495">_xlfn.IFS(AND($O1494,$P1494&lt;$B$6),$P1494+1,AND(NOT($J1494),$P1494&gt;0),0,TRUE,$P1494)</f>
        <v>0</v>
      </c>
      <c r="Q1495" s="1">
        <f t="shared" si="116"/>
        <v>75</v>
      </c>
      <c r="R1495" s="1">
        <f t="shared" si="117"/>
        <v>3750</v>
      </c>
      <c r="S1495" s="17">
        <f t="shared" si="118"/>
        <v>150.80428954423593</v>
      </c>
      <c r="T1495" s="1" cm="1">
        <f t="array" ref="T1495">_xlfn.IFS($B$6=1,Q1495*$B$10,AND(P1494=0,P1495&gt;=1),T1494+$B$6*$B$10*$B$8,TRUE,T1494)</f>
        <v>3000</v>
      </c>
      <c r="U1495" s="17">
        <f t="shared" si="119"/>
        <v>120.64343163538874</v>
      </c>
    </row>
    <row r="1496" spans="7:21" x14ac:dyDescent="0.25">
      <c r="G1496" s="15">
        <v>1494</v>
      </c>
      <c r="H1496" s="17">
        <f t="shared" si="115"/>
        <v>24.883333333333333</v>
      </c>
      <c r="I1496" cm="1">
        <f t="array" ref="I1496">_xlfn.IFS(AND(NOT($I1495=0),$J1495),0,NOT($J1495),$I1495+$B$27,TRUE,$I1495)</f>
        <v>4.1166666666666574</v>
      </c>
      <c r="J1496" t="b" cm="1">
        <f t="array" ref="J1496">_xlfn.IFS($I1496&gt;=$C$5-$B$27,TRUE,$P1496&gt;=$B$6,FALSE,TRUE,$J1495)</f>
        <v>0</v>
      </c>
      <c r="K1496" t="b" cm="1">
        <f t="array" ref="K1496">_xlfn.IFS($L1496&gt;=$B$4-$B$27,FALSE,$I1496&gt;=$B$5-$B$27,TRUE,AND($J1496,NOT($K1495)),FALSE,$K1495,TRUE,TRUE,FALSE)</f>
        <v>0</v>
      </c>
      <c r="L1496" cm="1">
        <f t="array" ref="L1496">_xlfn.IFS($K1495,$L1495+$B$27,NOT($K1495),0,TRUE,$K1495)</f>
        <v>0</v>
      </c>
      <c r="M1496" t="b" cm="1">
        <f t="array" ref="M1496">_xlfn.IFS($K1496,FALSE,AND($J1496,NOT($K1496),$P1496&lt;$B$6),TRUE,TRUE,FALSE)</f>
        <v>0</v>
      </c>
      <c r="N1496" cm="1">
        <f t="array" ref="N1496">_xlfn.IFS($N1495&gt;=$C$7-$B$27,0,$M1495,$N1495+$B$27,TRUE,0)</f>
        <v>0</v>
      </c>
      <c r="O1496" t="b" cm="1">
        <f t="array" ref="O1496">_xlfn.IFS(AND($J1496,NOT($K1496),NOT($M1496)),TRUE,$P1496&gt;=$B$6,FALSE,AND($J1496,NOT($K1496),$M1496,$N1496=0),TRUE,TRUE,FALSE)</f>
        <v>0</v>
      </c>
      <c r="P1496" cm="1">
        <f t="array" ref="P1496">_xlfn.IFS(AND($O1495,$P1495&lt;$B$6),$P1495+1,AND(NOT($J1495),$P1495&gt;0),0,TRUE,$P1495)</f>
        <v>0</v>
      </c>
      <c r="Q1496" s="1">
        <f t="shared" si="116"/>
        <v>75</v>
      </c>
      <c r="R1496" s="1">
        <f t="shared" si="117"/>
        <v>3750</v>
      </c>
      <c r="S1496" s="17">
        <f t="shared" si="118"/>
        <v>150.70328198258539</v>
      </c>
      <c r="T1496" s="1" cm="1">
        <f t="array" ref="T1496">_xlfn.IFS($B$6=1,Q1496*$B$10,AND(P1495=0,P1496&gt;=1),T1495+$B$6*$B$10*$B$8,TRUE,T1495)</f>
        <v>3000</v>
      </c>
      <c r="U1496" s="17">
        <f t="shared" si="119"/>
        <v>120.56262558606832</v>
      </c>
    </row>
    <row r="1497" spans="7:21" x14ac:dyDescent="0.25">
      <c r="G1497" s="15">
        <v>1495</v>
      </c>
      <c r="H1497" s="17">
        <f t="shared" si="115"/>
        <v>24.9</v>
      </c>
      <c r="I1497" cm="1">
        <f t="array" ref="I1497">_xlfn.IFS(AND(NOT($I1496=0),$J1496),0,NOT($J1496),$I1496+$B$27,TRUE,$I1496)</f>
        <v>4.133333333333324</v>
      </c>
      <c r="J1497" t="b" cm="1">
        <f t="array" ref="J1497">_xlfn.IFS($I1497&gt;=$C$5-$B$27,TRUE,$P1497&gt;=$B$6,FALSE,TRUE,$J1496)</f>
        <v>0</v>
      </c>
      <c r="K1497" t="b" cm="1">
        <f t="array" ref="K1497">_xlfn.IFS($L1497&gt;=$B$4-$B$27,FALSE,$I1497&gt;=$B$5-$B$27,TRUE,AND($J1497,NOT($K1496)),FALSE,$K1496,TRUE,TRUE,FALSE)</f>
        <v>0</v>
      </c>
      <c r="L1497" cm="1">
        <f t="array" ref="L1497">_xlfn.IFS($K1496,$L1496+$B$27,NOT($K1496),0,TRUE,$K1496)</f>
        <v>0</v>
      </c>
      <c r="M1497" t="b" cm="1">
        <f t="array" ref="M1497">_xlfn.IFS($K1497,FALSE,AND($J1497,NOT($K1497),$P1497&lt;$B$6),TRUE,TRUE,FALSE)</f>
        <v>0</v>
      </c>
      <c r="N1497" cm="1">
        <f t="array" ref="N1497">_xlfn.IFS($N1496&gt;=$C$7-$B$27,0,$M1496,$N1496+$B$27,TRUE,0)</f>
        <v>0</v>
      </c>
      <c r="O1497" t="b" cm="1">
        <f t="array" ref="O1497">_xlfn.IFS(AND($J1497,NOT($K1497),NOT($M1497)),TRUE,$P1497&gt;=$B$6,FALSE,AND($J1497,NOT($K1497),$M1497,$N1497=0),TRUE,TRUE,FALSE)</f>
        <v>0</v>
      </c>
      <c r="P1497" cm="1">
        <f t="array" ref="P1497">_xlfn.IFS(AND($O1496,$P1496&lt;$B$6),$P1496+1,AND(NOT($J1496),$P1496&gt;0),0,TRUE,$P1496)</f>
        <v>0</v>
      </c>
      <c r="Q1497" s="1">
        <f t="shared" si="116"/>
        <v>75</v>
      </c>
      <c r="R1497" s="1">
        <f t="shared" si="117"/>
        <v>3750</v>
      </c>
      <c r="S1497" s="17">
        <f t="shared" si="118"/>
        <v>150.60240963855424</v>
      </c>
      <c r="T1497" s="1" cm="1">
        <f t="array" ref="T1497">_xlfn.IFS($B$6=1,Q1497*$B$10,AND(P1496=0,P1497&gt;=1),T1496+$B$6*$B$10*$B$8,TRUE,T1496)</f>
        <v>3000</v>
      </c>
      <c r="U1497" s="17">
        <f t="shared" si="119"/>
        <v>120.48192771084338</v>
      </c>
    </row>
    <row r="1498" spans="7:21" x14ac:dyDescent="0.25">
      <c r="G1498" s="15">
        <v>1496</v>
      </c>
      <c r="H1498" s="17">
        <f t="shared" si="115"/>
        <v>24.916666666666668</v>
      </c>
      <c r="I1498" cm="1">
        <f t="array" ref="I1498">_xlfn.IFS(AND(NOT($I1497=0),$J1497),0,NOT($J1497),$I1497+$B$27,TRUE,$I1497)</f>
        <v>4.1499999999999906</v>
      </c>
      <c r="J1498" t="b" cm="1">
        <f t="array" ref="J1498">_xlfn.IFS($I1498&gt;=$C$5-$B$27,TRUE,$P1498&gt;=$B$6,FALSE,TRUE,$J1497)</f>
        <v>0</v>
      </c>
      <c r="K1498" t="b" cm="1">
        <f t="array" ref="K1498">_xlfn.IFS($L1498&gt;=$B$4-$B$27,FALSE,$I1498&gt;=$B$5-$B$27,TRUE,AND($J1498,NOT($K1497)),FALSE,$K1497,TRUE,TRUE,FALSE)</f>
        <v>0</v>
      </c>
      <c r="L1498" cm="1">
        <f t="array" ref="L1498">_xlfn.IFS($K1497,$L1497+$B$27,NOT($K1497),0,TRUE,$K1497)</f>
        <v>0</v>
      </c>
      <c r="M1498" t="b" cm="1">
        <f t="array" ref="M1498">_xlfn.IFS($K1498,FALSE,AND($J1498,NOT($K1498),$P1498&lt;$B$6),TRUE,TRUE,FALSE)</f>
        <v>0</v>
      </c>
      <c r="N1498" cm="1">
        <f t="array" ref="N1498">_xlfn.IFS($N1497&gt;=$C$7-$B$27,0,$M1497,$N1497+$B$27,TRUE,0)</f>
        <v>0</v>
      </c>
      <c r="O1498" t="b" cm="1">
        <f t="array" ref="O1498">_xlfn.IFS(AND($J1498,NOT($K1498),NOT($M1498)),TRUE,$P1498&gt;=$B$6,FALSE,AND($J1498,NOT($K1498),$M1498,$N1498=0),TRUE,TRUE,FALSE)</f>
        <v>0</v>
      </c>
      <c r="P1498" cm="1">
        <f t="array" ref="P1498">_xlfn.IFS(AND($O1497,$P1497&lt;$B$6),$P1497+1,AND(NOT($J1497),$P1497&gt;0),0,TRUE,$P1497)</f>
        <v>0</v>
      </c>
      <c r="Q1498" s="1">
        <f t="shared" si="116"/>
        <v>75</v>
      </c>
      <c r="R1498" s="1">
        <f t="shared" si="117"/>
        <v>3750</v>
      </c>
      <c r="S1498" s="17">
        <f t="shared" si="118"/>
        <v>150.50167224080266</v>
      </c>
      <c r="T1498" s="1" cm="1">
        <f t="array" ref="T1498">_xlfn.IFS($B$6=1,Q1498*$B$10,AND(P1497=0,P1498&gt;=1),T1497+$B$6*$B$10*$B$8,TRUE,T1497)</f>
        <v>3000</v>
      </c>
      <c r="U1498" s="17">
        <f t="shared" si="119"/>
        <v>120.40133779264214</v>
      </c>
    </row>
    <row r="1499" spans="7:21" x14ac:dyDescent="0.25">
      <c r="G1499" s="15">
        <v>1497</v>
      </c>
      <c r="H1499" s="17">
        <f t="shared" si="115"/>
        <v>24.933333333333334</v>
      </c>
      <c r="I1499" cm="1">
        <f t="array" ref="I1499">_xlfn.IFS(AND(NOT($I1498=0),$J1498),0,NOT($J1498),$I1498+$B$27,TRUE,$I1498)</f>
        <v>4.1666666666666572</v>
      </c>
      <c r="J1499" t="b" cm="1">
        <f t="array" ref="J1499">_xlfn.IFS($I1499&gt;=$C$5-$B$27,TRUE,$P1499&gt;=$B$6,FALSE,TRUE,$J1498)</f>
        <v>0</v>
      </c>
      <c r="K1499" t="b" cm="1">
        <f t="array" ref="K1499">_xlfn.IFS($L1499&gt;=$B$4-$B$27,FALSE,$I1499&gt;=$B$5-$B$27,TRUE,AND($J1499,NOT($K1498)),FALSE,$K1498,TRUE,TRUE,FALSE)</f>
        <v>0</v>
      </c>
      <c r="L1499" cm="1">
        <f t="array" ref="L1499">_xlfn.IFS($K1498,$L1498+$B$27,NOT($K1498),0,TRUE,$K1498)</f>
        <v>0</v>
      </c>
      <c r="M1499" t="b" cm="1">
        <f t="array" ref="M1499">_xlfn.IFS($K1499,FALSE,AND($J1499,NOT($K1499),$P1499&lt;$B$6),TRUE,TRUE,FALSE)</f>
        <v>0</v>
      </c>
      <c r="N1499" cm="1">
        <f t="array" ref="N1499">_xlfn.IFS($N1498&gt;=$C$7-$B$27,0,$M1498,$N1498+$B$27,TRUE,0)</f>
        <v>0</v>
      </c>
      <c r="O1499" t="b" cm="1">
        <f t="array" ref="O1499">_xlfn.IFS(AND($J1499,NOT($K1499),NOT($M1499)),TRUE,$P1499&gt;=$B$6,FALSE,AND($J1499,NOT($K1499),$M1499,$N1499=0),TRUE,TRUE,FALSE)</f>
        <v>0</v>
      </c>
      <c r="P1499" cm="1">
        <f t="array" ref="P1499">_xlfn.IFS(AND($O1498,$P1498&lt;$B$6),$P1498+1,AND(NOT($J1498),$P1498&gt;0),0,TRUE,$P1498)</f>
        <v>0</v>
      </c>
      <c r="Q1499" s="1">
        <f t="shared" si="116"/>
        <v>75</v>
      </c>
      <c r="R1499" s="1">
        <f t="shared" si="117"/>
        <v>3750</v>
      </c>
      <c r="S1499" s="17">
        <f t="shared" si="118"/>
        <v>150.40106951871658</v>
      </c>
      <c r="T1499" s="1" cm="1">
        <f t="array" ref="T1499">_xlfn.IFS($B$6=1,Q1499*$B$10,AND(P1498=0,P1499&gt;=1),T1498+$B$6*$B$10*$B$8,TRUE,T1498)</f>
        <v>3000</v>
      </c>
      <c r="U1499" s="17">
        <f t="shared" si="119"/>
        <v>120.32085561497325</v>
      </c>
    </row>
    <row r="1500" spans="7:21" x14ac:dyDescent="0.25">
      <c r="G1500" s="15">
        <v>1498</v>
      </c>
      <c r="H1500" s="17">
        <f t="shared" si="115"/>
        <v>24.95</v>
      </c>
      <c r="I1500" cm="1">
        <f t="array" ref="I1500">_xlfn.IFS(AND(NOT($I1499=0),$J1499),0,NOT($J1499),$I1499+$B$27,TRUE,$I1499)</f>
        <v>4.1833333333333238</v>
      </c>
      <c r="J1500" t="b" cm="1">
        <f t="array" ref="J1500">_xlfn.IFS($I1500&gt;=$C$5-$B$27,TRUE,$P1500&gt;=$B$6,FALSE,TRUE,$J1499)</f>
        <v>0</v>
      </c>
      <c r="K1500" t="b" cm="1">
        <f t="array" ref="K1500">_xlfn.IFS($L1500&gt;=$B$4-$B$27,FALSE,$I1500&gt;=$B$5-$B$27,TRUE,AND($J1500,NOT($K1499)),FALSE,$K1499,TRUE,TRUE,FALSE)</f>
        <v>0</v>
      </c>
      <c r="L1500" cm="1">
        <f t="array" ref="L1500">_xlfn.IFS($K1499,$L1499+$B$27,NOT($K1499),0,TRUE,$K1499)</f>
        <v>0</v>
      </c>
      <c r="M1500" t="b" cm="1">
        <f t="array" ref="M1500">_xlfn.IFS($K1500,FALSE,AND($J1500,NOT($K1500),$P1500&lt;$B$6),TRUE,TRUE,FALSE)</f>
        <v>0</v>
      </c>
      <c r="N1500" cm="1">
        <f t="array" ref="N1500">_xlfn.IFS($N1499&gt;=$C$7-$B$27,0,$M1499,$N1499+$B$27,TRUE,0)</f>
        <v>0</v>
      </c>
      <c r="O1500" t="b" cm="1">
        <f t="array" ref="O1500">_xlfn.IFS(AND($J1500,NOT($K1500),NOT($M1500)),TRUE,$P1500&gt;=$B$6,FALSE,AND($J1500,NOT($K1500),$M1500,$N1500=0),TRUE,TRUE,FALSE)</f>
        <v>0</v>
      </c>
      <c r="P1500" cm="1">
        <f t="array" ref="P1500">_xlfn.IFS(AND($O1499,$P1499&lt;$B$6),$P1499+1,AND(NOT($J1499),$P1499&gt;0),0,TRUE,$P1499)</f>
        <v>0</v>
      </c>
      <c r="Q1500" s="1">
        <f t="shared" si="116"/>
        <v>75</v>
      </c>
      <c r="R1500" s="1">
        <f t="shared" si="117"/>
        <v>3750</v>
      </c>
      <c r="S1500" s="17">
        <f t="shared" si="118"/>
        <v>150.30060120240481</v>
      </c>
      <c r="T1500" s="1" cm="1">
        <f t="array" ref="T1500">_xlfn.IFS($B$6=1,Q1500*$B$10,AND(P1499=0,P1500&gt;=1),T1499+$B$6*$B$10*$B$8,TRUE,T1499)</f>
        <v>3000</v>
      </c>
      <c r="U1500" s="17">
        <f t="shared" si="119"/>
        <v>120.24048096192385</v>
      </c>
    </row>
    <row r="1501" spans="7:21" x14ac:dyDescent="0.25">
      <c r="G1501" s="15">
        <v>1499</v>
      </c>
      <c r="H1501" s="17">
        <f t="shared" si="115"/>
        <v>24.966666666666665</v>
      </c>
      <c r="I1501" cm="1">
        <f t="array" ref="I1501">_xlfn.IFS(AND(NOT($I1500=0),$J1500),0,NOT($J1500),$I1500+$B$27,TRUE,$I1500)</f>
        <v>4.1999999999999904</v>
      </c>
      <c r="J1501" t="b" cm="1">
        <f t="array" ref="J1501">_xlfn.IFS($I1501&gt;=$C$5-$B$27,TRUE,$P1501&gt;=$B$6,FALSE,TRUE,$J1500)</f>
        <v>0</v>
      </c>
      <c r="K1501" t="b" cm="1">
        <f t="array" ref="K1501">_xlfn.IFS($L1501&gt;=$B$4-$B$27,FALSE,$I1501&gt;=$B$5-$B$27,TRUE,AND($J1501,NOT($K1500)),FALSE,$K1500,TRUE,TRUE,FALSE)</f>
        <v>0</v>
      </c>
      <c r="L1501" cm="1">
        <f t="array" ref="L1501">_xlfn.IFS($K1500,$L1500+$B$27,NOT($K1500),0,TRUE,$K1500)</f>
        <v>0</v>
      </c>
      <c r="M1501" t="b" cm="1">
        <f t="array" ref="M1501">_xlfn.IFS($K1501,FALSE,AND($J1501,NOT($K1501),$P1501&lt;$B$6),TRUE,TRUE,FALSE)</f>
        <v>0</v>
      </c>
      <c r="N1501" cm="1">
        <f t="array" ref="N1501">_xlfn.IFS($N1500&gt;=$C$7-$B$27,0,$M1500,$N1500+$B$27,TRUE,0)</f>
        <v>0</v>
      </c>
      <c r="O1501" t="b" cm="1">
        <f t="array" ref="O1501">_xlfn.IFS(AND($J1501,NOT($K1501),NOT($M1501)),TRUE,$P1501&gt;=$B$6,FALSE,AND($J1501,NOT($K1501),$M1501,$N1501=0),TRUE,TRUE,FALSE)</f>
        <v>0</v>
      </c>
      <c r="P1501" cm="1">
        <f t="array" ref="P1501">_xlfn.IFS(AND($O1500,$P1500&lt;$B$6),$P1500+1,AND(NOT($J1500),$P1500&gt;0),0,TRUE,$P1500)</f>
        <v>0</v>
      </c>
      <c r="Q1501" s="1">
        <f t="shared" si="116"/>
        <v>75</v>
      </c>
      <c r="R1501" s="1">
        <f t="shared" si="117"/>
        <v>3750</v>
      </c>
      <c r="S1501" s="17">
        <f t="shared" si="118"/>
        <v>150.20026702269695</v>
      </c>
      <c r="T1501" s="1" cm="1">
        <f t="array" ref="T1501">_xlfn.IFS($B$6=1,Q1501*$B$10,AND(P1500=0,P1501&gt;=1),T1500+$B$6*$B$10*$B$8,TRUE,T1500)</f>
        <v>3000</v>
      </c>
      <c r="U1501" s="17">
        <f t="shared" si="119"/>
        <v>120.16021361815756</v>
      </c>
    </row>
    <row r="1502" spans="7:21" x14ac:dyDescent="0.25">
      <c r="G1502" s="15">
        <v>1500</v>
      </c>
      <c r="H1502" s="17">
        <f t="shared" si="115"/>
        <v>24.983333333333334</v>
      </c>
      <c r="I1502" cm="1">
        <f t="array" ref="I1502">_xlfn.IFS(AND(NOT($I1501=0),$J1501),0,NOT($J1501),$I1501+$B$27,TRUE,$I1501)</f>
        <v>4.216666666666657</v>
      </c>
      <c r="J1502" t="b" cm="1">
        <f t="array" ref="J1502">_xlfn.IFS($I1502&gt;=$C$5-$B$27,TRUE,$P1502&gt;=$B$6,FALSE,TRUE,$J1501)</f>
        <v>0</v>
      </c>
      <c r="K1502" t="b" cm="1">
        <f t="array" ref="K1502">_xlfn.IFS($L1502&gt;=$B$4-$B$27,FALSE,$I1502&gt;=$B$5-$B$27,TRUE,AND($J1502,NOT($K1501)),FALSE,$K1501,TRUE,TRUE,FALSE)</f>
        <v>0</v>
      </c>
      <c r="L1502" cm="1">
        <f t="array" ref="L1502">_xlfn.IFS($K1501,$L1501+$B$27,NOT($K1501),0,TRUE,$K1501)</f>
        <v>0</v>
      </c>
      <c r="M1502" t="b" cm="1">
        <f t="array" ref="M1502">_xlfn.IFS($K1502,FALSE,AND($J1502,NOT($K1502),$P1502&lt;$B$6),TRUE,TRUE,FALSE)</f>
        <v>0</v>
      </c>
      <c r="N1502" cm="1">
        <f t="array" ref="N1502">_xlfn.IFS($N1501&gt;=$C$7-$B$27,0,$M1501,$N1501+$B$27,TRUE,0)</f>
        <v>0</v>
      </c>
      <c r="O1502" t="b" cm="1">
        <f t="array" ref="O1502">_xlfn.IFS(AND($J1502,NOT($K1502),NOT($M1502)),TRUE,$P1502&gt;=$B$6,FALSE,AND($J1502,NOT($K1502),$M1502,$N1502=0),TRUE,TRUE,FALSE)</f>
        <v>0</v>
      </c>
      <c r="P1502" cm="1">
        <f t="array" ref="P1502">_xlfn.IFS(AND($O1501,$P1501&lt;$B$6),$P1501+1,AND(NOT($J1501),$P1501&gt;0),0,TRUE,$P1501)</f>
        <v>0</v>
      </c>
      <c r="Q1502" s="1">
        <f t="shared" si="116"/>
        <v>75</v>
      </c>
      <c r="R1502" s="1">
        <f t="shared" si="117"/>
        <v>3750</v>
      </c>
      <c r="S1502" s="17">
        <f t="shared" si="118"/>
        <v>150.10006671114076</v>
      </c>
      <c r="T1502" s="1" cm="1">
        <f t="array" ref="T1502">_xlfn.IFS($B$6=1,Q1502*$B$10,AND(P1501=0,P1502&gt;=1),T1501+$B$6*$B$10*$B$8,TRUE,T1501)</f>
        <v>3000</v>
      </c>
      <c r="U1502" s="17">
        <f t="shared" si="119"/>
        <v>120.0800533689126</v>
      </c>
    </row>
    <row r="1503" spans="7:21" x14ac:dyDescent="0.25">
      <c r="G1503" s="15">
        <v>1501</v>
      </c>
      <c r="H1503" s="17">
        <f t="shared" si="115"/>
        <v>25</v>
      </c>
      <c r="I1503" cm="1">
        <f t="array" ref="I1503">_xlfn.IFS(AND(NOT($I1502=0),$J1502),0,NOT($J1502),$I1502+$B$27,TRUE,$I1502)</f>
        <v>4.2333333333333236</v>
      </c>
      <c r="J1503" t="b" cm="1">
        <f t="array" ref="J1503">_xlfn.IFS($I1503&gt;=$C$5-$B$27,TRUE,$P1503&gt;=$B$6,FALSE,TRUE,$J1502)</f>
        <v>0</v>
      </c>
      <c r="K1503" t="b" cm="1">
        <f t="array" ref="K1503">_xlfn.IFS($L1503&gt;=$B$4-$B$27,FALSE,$I1503&gt;=$B$5-$B$27,TRUE,AND($J1503,NOT($K1502)),FALSE,$K1502,TRUE,TRUE,FALSE)</f>
        <v>0</v>
      </c>
      <c r="L1503" cm="1">
        <f t="array" ref="L1503">_xlfn.IFS($K1502,$L1502+$B$27,NOT($K1502),0,TRUE,$K1502)</f>
        <v>0</v>
      </c>
      <c r="M1503" t="b" cm="1">
        <f t="array" ref="M1503">_xlfn.IFS($K1503,FALSE,AND($J1503,NOT($K1503),$P1503&lt;$B$6),TRUE,TRUE,FALSE)</f>
        <v>0</v>
      </c>
      <c r="N1503" cm="1">
        <f t="array" ref="N1503">_xlfn.IFS($N1502&gt;=$C$7-$B$27,0,$M1502,$N1502+$B$27,TRUE,0)</f>
        <v>0</v>
      </c>
      <c r="O1503" t="b" cm="1">
        <f t="array" ref="O1503">_xlfn.IFS(AND($J1503,NOT($K1503),NOT($M1503)),TRUE,$P1503&gt;=$B$6,FALSE,AND($J1503,NOT($K1503),$M1503,$N1503=0),TRUE,TRUE,FALSE)</f>
        <v>0</v>
      </c>
      <c r="P1503" cm="1">
        <f t="array" ref="P1503">_xlfn.IFS(AND($O1502,$P1502&lt;$B$6),$P1502+1,AND(NOT($J1502),$P1502&gt;0),0,TRUE,$P1502)</f>
        <v>0</v>
      </c>
      <c r="Q1503" s="1">
        <f t="shared" si="116"/>
        <v>75</v>
      </c>
      <c r="R1503" s="1">
        <f t="shared" si="117"/>
        <v>3750</v>
      </c>
      <c r="S1503" s="17">
        <f t="shared" si="118"/>
        <v>150</v>
      </c>
      <c r="T1503" s="1" cm="1">
        <f t="array" ref="T1503">_xlfn.IFS($B$6=1,Q1503*$B$10,AND(P1502=0,P1503&gt;=1),T1502+$B$6*$B$10*$B$8,TRUE,T1502)</f>
        <v>3000</v>
      </c>
      <c r="U1503" s="17">
        <f t="shared" si="119"/>
        <v>120</v>
      </c>
    </row>
    <row r="1504" spans="7:21" x14ac:dyDescent="0.25">
      <c r="G1504" s="15">
        <v>1502</v>
      </c>
      <c r="H1504" s="17">
        <f t="shared" si="115"/>
        <v>25.016666666666666</v>
      </c>
      <c r="I1504" cm="1">
        <f t="array" ref="I1504">_xlfn.IFS(AND(NOT($I1503=0),$J1503),0,NOT($J1503),$I1503+$B$27,TRUE,$I1503)</f>
        <v>4.2499999999999902</v>
      </c>
      <c r="J1504" t="b" cm="1">
        <f t="array" ref="J1504">_xlfn.IFS($I1504&gt;=$C$5-$B$27,TRUE,$P1504&gt;=$B$6,FALSE,TRUE,$J1503)</f>
        <v>0</v>
      </c>
      <c r="K1504" t="b" cm="1">
        <f t="array" ref="K1504">_xlfn.IFS($L1504&gt;=$B$4-$B$27,FALSE,$I1504&gt;=$B$5-$B$27,TRUE,AND($J1504,NOT($K1503)),FALSE,$K1503,TRUE,TRUE,FALSE)</f>
        <v>0</v>
      </c>
      <c r="L1504" cm="1">
        <f t="array" ref="L1504">_xlfn.IFS($K1503,$L1503+$B$27,NOT($K1503),0,TRUE,$K1503)</f>
        <v>0</v>
      </c>
      <c r="M1504" t="b" cm="1">
        <f t="array" ref="M1504">_xlfn.IFS($K1504,FALSE,AND($J1504,NOT($K1504),$P1504&lt;$B$6),TRUE,TRUE,FALSE)</f>
        <v>0</v>
      </c>
      <c r="N1504" cm="1">
        <f t="array" ref="N1504">_xlfn.IFS($N1503&gt;=$C$7-$B$27,0,$M1503,$N1503+$B$27,TRUE,0)</f>
        <v>0</v>
      </c>
      <c r="O1504" t="b" cm="1">
        <f t="array" ref="O1504">_xlfn.IFS(AND($J1504,NOT($K1504),NOT($M1504)),TRUE,$P1504&gt;=$B$6,FALSE,AND($J1504,NOT($K1504),$M1504,$N1504=0),TRUE,TRUE,FALSE)</f>
        <v>0</v>
      </c>
      <c r="P1504" cm="1">
        <f t="array" ref="P1504">_xlfn.IFS(AND($O1503,$P1503&lt;$B$6),$P1503+1,AND(NOT($J1503),$P1503&gt;0),0,TRUE,$P1503)</f>
        <v>0</v>
      </c>
      <c r="Q1504" s="1">
        <f t="shared" si="116"/>
        <v>75</v>
      </c>
      <c r="R1504" s="1">
        <f t="shared" si="117"/>
        <v>3750</v>
      </c>
      <c r="S1504" s="17">
        <f t="shared" si="118"/>
        <v>149.90006662225184</v>
      </c>
      <c r="T1504" s="1" cm="1">
        <f t="array" ref="T1504">_xlfn.IFS($B$6=1,Q1504*$B$10,AND(P1503=0,P1504&gt;=1),T1503+$B$6*$B$10*$B$8,TRUE,T1503)</f>
        <v>3000</v>
      </c>
      <c r="U1504" s="17">
        <f t="shared" si="119"/>
        <v>119.92005329780147</v>
      </c>
    </row>
    <row r="1505" spans="7:21" x14ac:dyDescent="0.25">
      <c r="G1505" s="15">
        <v>1503</v>
      </c>
      <c r="H1505" s="17">
        <f t="shared" si="115"/>
        <v>25.033333333333331</v>
      </c>
      <c r="I1505" cm="1">
        <f t="array" ref="I1505">_xlfn.IFS(AND(NOT($I1504=0),$J1504),0,NOT($J1504),$I1504+$B$27,TRUE,$I1504)</f>
        <v>4.2666666666666568</v>
      </c>
      <c r="J1505" t="b" cm="1">
        <f t="array" ref="J1505">_xlfn.IFS($I1505&gt;=$C$5-$B$27,TRUE,$P1505&gt;=$B$6,FALSE,TRUE,$J1504)</f>
        <v>0</v>
      </c>
      <c r="K1505" t="b" cm="1">
        <f t="array" ref="K1505">_xlfn.IFS($L1505&gt;=$B$4-$B$27,FALSE,$I1505&gt;=$B$5-$B$27,TRUE,AND($J1505,NOT($K1504)),FALSE,$K1504,TRUE,TRUE,FALSE)</f>
        <v>0</v>
      </c>
      <c r="L1505" cm="1">
        <f t="array" ref="L1505">_xlfn.IFS($K1504,$L1504+$B$27,NOT($K1504),0,TRUE,$K1504)</f>
        <v>0</v>
      </c>
      <c r="M1505" t="b" cm="1">
        <f t="array" ref="M1505">_xlfn.IFS($K1505,FALSE,AND($J1505,NOT($K1505),$P1505&lt;$B$6),TRUE,TRUE,FALSE)</f>
        <v>0</v>
      </c>
      <c r="N1505" cm="1">
        <f t="array" ref="N1505">_xlfn.IFS($N1504&gt;=$C$7-$B$27,0,$M1504,$N1504+$B$27,TRUE,0)</f>
        <v>0</v>
      </c>
      <c r="O1505" t="b" cm="1">
        <f t="array" ref="O1505">_xlfn.IFS(AND($J1505,NOT($K1505),NOT($M1505)),TRUE,$P1505&gt;=$B$6,FALSE,AND($J1505,NOT($K1505),$M1505,$N1505=0),TRUE,TRUE,FALSE)</f>
        <v>0</v>
      </c>
      <c r="P1505" cm="1">
        <f t="array" ref="P1505">_xlfn.IFS(AND($O1504,$P1504&lt;$B$6),$P1504+1,AND(NOT($J1504),$P1504&gt;0),0,TRUE,$P1504)</f>
        <v>0</v>
      </c>
      <c r="Q1505" s="1">
        <f t="shared" si="116"/>
        <v>75</v>
      </c>
      <c r="R1505" s="1">
        <f t="shared" si="117"/>
        <v>3750</v>
      </c>
      <c r="S1505" s="17">
        <f t="shared" si="118"/>
        <v>149.80026631158458</v>
      </c>
      <c r="T1505" s="1" cm="1">
        <f t="array" ref="T1505">_xlfn.IFS($B$6=1,Q1505*$B$10,AND(P1504=0,P1505&gt;=1),T1504+$B$6*$B$10*$B$8,TRUE,T1504)</f>
        <v>3000</v>
      </c>
      <c r="U1505" s="17">
        <f t="shared" si="119"/>
        <v>119.84021304926765</v>
      </c>
    </row>
    <row r="1506" spans="7:21" x14ac:dyDescent="0.25">
      <c r="G1506" s="15">
        <v>1504</v>
      </c>
      <c r="H1506" s="17">
        <f t="shared" si="115"/>
        <v>25.05</v>
      </c>
      <c r="I1506" cm="1">
        <f t="array" ref="I1506">_xlfn.IFS(AND(NOT($I1505=0),$J1505),0,NOT($J1505),$I1505+$B$27,TRUE,$I1505)</f>
        <v>4.2833333333333234</v>
      </c>
      <c r="J1506" t="b" cm="1">
        <f t="array" ref="J1506">_xlfn.IFS($I1506&gt;=$C$5-$B$27,TRUE,$P1506&gt;=$B$6,FALSE,TRUE,$J1505)</f>
        <v>0</v>
      </c>
      <c r="K1506" t="b" cm="1">
        <f t="array" ref="K1506">_xlfn.IFS($L1506&gt;=$B$4-$B$27,FALSE,$I1506&gt;=$B$5-$B$27,TRUE,AND($J1506,NOT($K1505)),FALSE,$K1505,TRUE,TRUE,FALSE)</f>
        <v>0</v>
      </c>
      <c r="L1506" cm="1">
        <f t="array" ref="L1506">_xlfn.IFS($K1505,$L1505+$B$27,NOT($K1505),0,TRUE,$K1505)</f>
        <v>0</v>
      </c>
      <c r="M1506" t="b" cm="1">
        <f t="array" ref="M1506">_xlfn.IFS($K1506,FALSE,AND($J1506,NOT($K1506),$P1506&lt;$B$6),TRUE,TRUE,FALSE)</f>
        <v>0</v>
      </c>
      <c r="N1506" cm="1">
        <f t="array" ref="N1506">_xlfn.IFS($N1505&gt;=$C$7-$B$27,0,$M1505,$N1505+$B$27,TRUE,0)</f>
        <v>0</v>
      </c>
      <c r="O1506" t="b" cm="1">
        <f t="array" ref="O1506">_xlfn.IFS(AND($J1506,NOT($K1506),NOT($M1506)),TRUE,$P1506&gt;=$B$6,FALSE,AND($J1506,NOT($K1506),$M1506,$N1506=0),TRUE,TRUE,FALSE)</f>
        <v>0</v>
      </c>
      <c r="P1506" cm="1">
        <f t="array" ref="P1506">_xlfn.IFS(AND($O1505,$P1505&lt;$B$6),$P1505+1,AND(NOT($J1505),$P1505&gt;0),0,TRUE,$P1505)</f>
        <v>0</v>
      </c>
      <c r="Q1506" s="1">
        <f t="shared" si="116"/>
        <v>75</v>
      </c>
      <c r="R1506" s="1">
        <f t="shared" si="117"/>
        <v>3750</v>
      </c>
      <c r="S1506" s="17">
        <f t="shared" si="118"/>
        <v>149.70059880239521</v>
      </c>
      <c r="T1506" s="1" cm="1">
        <f t="array" ref="T1506">_xlfn.IFS($B$6=1,Q1506*$B$10,AND(P1505=0,P1506&gt;=1),T1505+$B$6*$B$10*$B$8,TRUE,T1505)</f>
        <v>3000</v>
      </c>
      <c r="U1506" s="17">
        <f t="shared" si="119"/>
        <v>119.76047904191617</v>
      </c>
    </row>
    <row r="1507" spans="7:21" x14ac:dyDescent="0.25">
      <c r="G1507" s="15">
        <v>1505</v>
      </c>
      <c r="H1507" s="17">
        <f t="shared" si="115"/>
        <v>25.066666666666666</v>
      </c>
      <c r="I1507" cm="1">
        <f t="array" ref="I1507">_xlfn.IFS(AND(NOT($I1506=0),$J1506),0,NOT($J1506),$I1506+$B$27,TRUE,$I1506)</f>
        <v>4.2999999999999901</v>
      </c>
      <c r="J1507" t="b" cm="1">
        <f t="array" ref="J1507">_xlfn.IFS($I1507&gt;=$C$5-$B$27,TRUE,$P1507&gt;=$B$6,FALSE,TRUE,$J1506)</f>
        <v>1</v>
      </c>
      <c r="K1507" t="b" cm="1">
        <f t="array" ref="K1507">_xlfn.IFS($L1507&gt;=$B$4-$B$27,FALSE,$I1507&gt;=$B$5-$B$27,TRUE,AND($J1507,NOT($K1506)),FALSE,$K1506,TRUE,TRUE,FALSE)</f>
        <v>0</v>
      </c>
      <c r="L1507" cm="1">
        <f t="array" ref="L1507">_xlfn.IFS($K1506,$L1506+$B$27,NOT($K1506),0,TRUE,$K1506)</f>
        <v>0</v>
      </c>
      <c r="M1507" t="b" cm="1">
        <f t="array" ref="M1507">_xlfn.IFS($K1507,FALSE,AND($J1507,NOT($K1507),$P1507&lt;$B$6),TRUE,TRUE,FALSE)</f>
        <v>1</v>
      </c>
      <c r="N1507" cm="1">
        <f t="array" ref="N1507">_xlfn.IFS($N1506&gt;=$C$7-$B$27,0,$M1506,$N1506+$B$27,TRUE,0)</f>
        <v>0</v>
      </c>
      <c r="O1507" t="b" cm="1">
        <f t="array" ref="O1507">_xlfn.IFS(AND($J1507,NOT($K1507),NOT($M1507)),TRUE,$P1507&gt;=$B$6,FALSE,AND($J1507,NOT($K1507),$M1507,$N1507=0),TRUE,TRUE,FALSE)</f>
        <v>1</v>
      </c>
      <c r="P1507" cm="1">
        <f t="array" ref="P1507">_xlfn.IFS(AND($O1506,$P1506&lt;$B$6),$P1506+1,AND(NOT($J1506),$P1506&gt;0),0,TRUE,$P1506)</f>
        <v>0</v>
      </c>
      <c r="Q1507" s="1">
        <f t="shared" si="116"/>
        <v>75</v>
      </c>
      <c r="R1507" s="1">
        <f t="shared" si="117"/>
        <v>3750</v>
      </c>
      <c r="S1507" s="17">
        <f t="shared" si="118"/>
        <v>149.60106382978722</v>
      </c>
      <c r="T1507" s="1" cm="1">
        <f t="array" ref="T1507">_xlfn.IFS($B$6=1,Q1507*$B$10,AND(P1506=0,P1507&gt;=1),T1506+$B$6*$B$10*$B$8,TRUE,T1506)</f>
        <v>3000</v>
      </c>
      <c r="U1507" s="17">
        <f t="shared" si="119"/>
        <v>119.68085106382979</v>
      </c>
    </row>
    <row r="1508" spans="7:21" x14ac:dyDescent="0.25">
      <c r="G1508" s="15">
        <v>1506</v>
      </c>
      <c r="H1508" s="17">
        <f t="shared" si="115"/>
        <v>25.083333333333332</v>
      </c>
      <c r="I1508" cm="1">
        <f t="array" ref="I1508">_xlfn.IFS(AND(NOT($I1507=0),$J1507),0,NOT($J1507),$I1507+$B$27,TRUE,$I1507)</f>
        <v>0</v>
      </c>
      <c r="J1508" t="b" cm="1">
        <f t="array" ref="J1508">_xlfn.IFS($I1508&gt;=$C$5-$B$27,TRUE,$P1508&gt;=$B$6,FALSE,TRUE,$J1507)</f>
        <v>1</v>
      </c>
      <c r="K1508" t="b" cm="1">
        <f t="array" ref="K1508">_xlfn.IFS($L1508&gt;=$B$4-$B$27,FALSE,$I1508&gt;=$B$5-$B$27,TRUE,AND($J1508,NOT($K1507)),FALSE,$K1507,TRUE,TRUE,FALSE)</f>
        <v>0</v>
      </c>
      <c r="L1508" cm="1">
        <f t="array" ref="L1508">_xlfn.IFS($K1507,$L1507+$B$27,NOT($K1507),0,TRUE,$K1507)</f>
        <v>0</v>
      </c>
      <c r="M1508" t="b" cm="1">
        <f t="array" ref="M1508">_xlfn.IFS($K1508,FALSE,AND($J1508,NOT($K1508),$P1508&lt;$B$6),TRUE,TRUE,FALSE)</f>
        <v>1</v>
      </c>
      <c r="N1508" cm="1">
        <f t="array" ref="N1508">_xlfn.IFS($N1507&gt;=$C$7-$B$27,0,$M1507,$N1507+$B$27,TRUE,0)</f>
        <v>1.6666666666666666E-2</v>
      </c>
      <c r="O1508" t="b" cm="1">
        <f t="array" ref="O1508">_xlfn.IFS(AND($J1508,NOT($K1508),NOT($M1508)),TRUE,$P1508&gt;=$B$6,FALSE,AND($J1508,NOT($K1508),$M1508,$N1508=0),TRUE,TRUE,FALSE)</f>
        <v>0</v>
      </c>
      <c r="P1508" cm="1">
        <f t="array" ref="P1508">_xlfn.IFS(AND($O1507,$P1507&lt;$B$6),$P1507+1,AND(NOT($J1507),$P1507&gt;0),0,TRUE,$P1507)</f>
        <v>1</v>
      </c>
      <c r="Q1508" s="1">
        <f t="shared" si="116"/>
        <v>76</v>
      </c>
      <c r="R1508" s="1">
        <f t="shared" si="117"/>
        <v>3800</v>
      </c>
      <c r="S1508" s="17">
        <f t="shared" si="118"/>
        <v>151.49501661129568</v>
      </c>
      <c r="T1508" s="1" cm="1">
        <f t="array" ref="T1508">_xlfn.IFS($B$6=1,Q1508*$B$10,AND(P1507=0,P1508&gt;=1),T1507+$B$6*$B$10*$B$8,TRUE,T1507)</f>
        <v>3600</v>
      </c>
      <c r="U1508" s="17">
        <f t="shared" si="119"/>
        <v>143.52159468438538</v>
      </c>
    </row>
    <row r="1509" spans="7:21" x14ac:dyDescent="0.25">
      <c r="G1509" s="15">
        <v>1507</v>
      </c>
      <c r="H1509" s="17">
        <f t="shared" si="115"/>
        <v>25.1</v>
      </c>
      <c r="I1509" cm="1">
        <f t="array" ref="I1509">_xlfn.IFS(AND(NOT($I1508=0),$J1508),0,NOT($J1508),$I1508+$B$27,TRUE,$I1508)</f>
        <v>0</v>
      </c>
      <c r="J1509" t="b" cm="1">
        <f t="array" ref="J1509">_xlfn.IFS($I1509&gt;=$C$5-$B$27,TRUE,$P1509&gt;=$B$6,FALSE,TRUE,$J1508)</f>
        <v>1</v>
      </c>
      <c r="K1509" t="b" cm="1">
        <f t="array" ref="K1509">_xlfn.IFS($L1509&gt;=$B$4-$B$27,FALSE,$I1509&gt;=$B$5-$B$27,TRUE,AND($J1509,NOT($K1508)),FALSE,$K1508,TRUE,TRUE,FALSE)</f>
        <v>0</v>
      </c>
      <c r="L1509" cm="1">
        <f t="array" ref="L1509">_xlfn.IFS($K1508,$L1508+$B$27,NOT($K1508),0,TRUE,$K1508)</f>
        <v>0</v>
      </c>
      <c r="M1509" t="b" cm="1">
        <f t="array" ref="M1509">_xlfn.IFS($K1509,FALSE,AND($J1509,NOT($K1509),$P1509&lt;$B$6),TRUE,TRUE,FALSE)</f>
        <v>1</v>
      </c>
      <c r="N1509" cm="1">
        <f t="array" ref="N1509">_xlfn.IFS($N1508&gt;=$C$7-$B$27,0,$M1508,$N1508+$B$27,TRUE,0)</f>
        <v>3.3333333333333333E-2</v>
      </c>
      <c r="O1509" t="b" cm="1">
        <f t="array" ref="O1509">_xlfn.IFS(AND($J1509,NOT($K1509),NOT($M1509)),TRUE,$P1509&gt;=$B$6,FALSE,AND($J1509,NOT($K1509),$M1509,$N1509=0),TRUE,TRUE,FALSE)</f>
        <v>0</v>
      </c>
      <c r="P1509" cm="1">
        <f t="array" ref="P1509">_xlfn.IFS(AND($O1508,$P1508&lt;$B$6),$P1508+1,AND(NOT($J1508),$P1508&gt;0),0,TRUE,$P1508)</f>
        <v>1</v>
      </c>
      <c r="Q1509" s="1">
        <f t="shared" si="116"/>
        <v>76</v>
      </c>
      <c r="R1509" s="1">
        <f t="shared" si="117"/>
        <v>3800</v>
      </c>
      <c r="S1509" s="17">
        <f t="shared" si="118"/>
        <v>151.39442231075697</v>
      </c>
      <c r="T1509" s="1" cm="1">
        <f t="array" ref="T1509">_xlfn.IFS($B$6=1,Q1509*$B$10,AND(P1508=0,P1509&gt;=1),T1508+$B$6*$B$10*$B$8,TRUE,T1508)</f>
        <v>3600</v>
      </c>
      <c r="U1509" s="17">
        <f t="shared" si="119"/>
        <v>143.42629482071712</v>
      </c>
    </row>
    <row r="1510" spans="7:21" x14ac:dyDescent="0.25">
      <c r="G1510" s="15">
        <v>1508</v>
      </c>
      <c r="H1510" s="17">
        <f t="shared" si="115"/>
        <v>25.116666666666667</v>
      </c>
      <c r="I1510" cm="1">
        <f t="array" ref="I1510">_xlfn.IFS(AND(NOT($I1509=0),$J1509),0,NOT($J1509),$I1509+$B$27,TRUE,$I1509)</f>
        <v>0</v>
      </c>
      <c r="J1510" t="b" cm="1">
        <f t="array" ref="J1510">_xlfn.IFS($I1510&gt;=$C$5-$B$27,TRUE,$P1510&gt;=$B$6,FALSE,TRUE,$J1509)</f>
        <v>1</v>
      </c>
      <c r="K1510" t="b" cm="1">
        <f t="array" ref="K1510">_xlfn.IFS($L1510&gt;=$B$4-$B$27,FALSE,$I1510&gt;=$B$5-$B$27,TRUE,AND($J1510,NOT($K1509)),FALSE,$K1509,TRUE,TRUE,FALSE)</f>
        <v>0</v>
      </c>
      <c r="L1510" cm="1">
        <f t="array" ref="L1510">_xlfn.IFS($K1509,$L1509+$B$27,NOT($K1509),0,TRUE,$K1509)</f>
        <v>0</v>
      </c>
      <c r="M1510" t="b" cm="1">
        <f t="array" ref="M1510">_xlfn.IFS($K1510,FALSE,AND($J1510,NOT($K1510),$P1510&lt;$B$6),TRUE,TRUE,FALSE)</f>
        <v>1</v>
      </c>
      <c r="N1510" cm="1">
        <f t="array" ref="N1510">_xlfn.IFS($N1509&gt;=$C$7-$B$27,0,$M1509,$N1509+$B$27,TRUE,0)</f>
        <v>0</v>
      </c>
      <c r="O1510" t="b" cm="1">
        <f t="array" ref="O1510">_xlfn.IFS(AND($J1510,NOT($K1510),NOT($M1510)),TRUE,$P1510&gt;=$B$6,FALSE,AND($J1510,NOT($K1510),$M1510,$N1510=0),TRUE,TRUE,FALSE)</f>
        <v>1</v>
      </c>
      <c r="P1510" cm="1">
        <f t="array" ref="P1510">_xlfn.IFS(AND($O1509,$P1509&lt;$B$6),$P1509+1,AND(NOT($J1509),$P1509&gt;0),0,TRUE,$P1509)</f>
        <v>1</v>
      </c>
      <c r="Q1510" s="1">
        <f t="shared" si="116"/>
        <v>76</v>
      </c>
      <c r="R1510" s="1">
        <f t="shared" si="117"/>
        <v>3800</v>
      </c>
      <c r="S1510" s="17">
        <f t="shared" si="118"/>
        <v>151.2939615129396</v>
      </c>
      <c r="T1510" s="1" cm="1">
        <f t="array" ref="T1510">_xlfn.IFS($B$6=1,Q1510*$B$10,AND(P1509=0,P1510&gt;=1),T1509+$B$6*$B$10*$B$8,TRUE,T1509)</f>
        <v>3600</v>
      </c>
      <c r="U1510" s="17">
        <f t="shared" si="119"/>
        <v>143.33112143331121</v>
      </c>
    </row>
    <row r="1511" spans="7:21" x14ac:dyDescent="0.25">
      <c r="G1511" s="15">
        <v>1509</v>
      </c>
      <c r="H1511" s="17">
        <f t="shared" si="115"/>
        <v>25.133333333333333</v>
      </c>
      <c r="I1511" cm="1">
        <f t="array" ref="I1511">_xlfn.IFS(AND(NOT($I1510=0),$J1510),0,NOT($J1510),$I1510+$B$27,TRUE,$I1510)</f>
        <v>0</v>
      </c>
      <c r="J1511" t="b" cm="1">
        <f t="array" ref="J1511">_xlfn.IFS($I1511&gt;=$C$5-$B$27,TRUE,$P1511&gt;=$B$6,FALSE,TRUE,$J1510)</f>
        <v>1</v>
      </c>
      <c r="K1511" t="b" cm="1">
        <f t="array" ref="K1511">_xlfn.IFS($L1511&gt;=$B$4-$B$27,FALSE,$I1511&gt;=$B$5-$B$27,TRUE,AND($J1511,NOT($K1510)),FALSE,$K1510,TRUE,TRUE,FALSE)</f>
        <v>0</v>
      </c>
      <c r="L1511" cm="1">
        <f t="array" ref="L1511">_xlfn.IFS($K1510,$L1510+$B$27,NOT($K1510),0,TRUE,$K1510)</f>
        <v>0</v>
      </c>
      <c r="M1511" t="b" cm="1">
        <f t="array" ref="M1511">_xlfn.IFS($K1511,FALSE,AND($J1511,NOT($K1511),$P1511&lt;$B$6),TRUE,TRUE,FALSE)</f>
        <v>1</v>
      </c>
      <c r="N1511" cm="1">
        <f t="array" ref="N1511">_xlfn.IFS($N1510&gt;=$C$7-$B$27,0,$M1510,$N1510+$B$27,TRUE,0)</f>
        <v>1.6666666666666666E-2</v>
      </c>
      <c r="O1511" t="b" cm="1">
        <f t="array" ref="O1511">_xlfn.IFS(AND($J1511,NOT($K1511),NOT($M1511)),TRUE,$P1511&gt;=$B$6,FALSE,AND($J1511,NOT($K1511),$M1511,$N1511=0),TRUE,TRUE,FALSE)</f>
        <v>0</v>
      </c>
      <c r="P1511" cm="1">
        <f t="array" ref="P1511">_xlfn.IFS(AND($O1510,$P1510&lt;$B$6),$P1510+1,AND(NOT($J1510),$P1510&gt;0),0,TRUE,$P1510)</f>
        <v>2</v>
      </c>
      <c r="Q1511" s="1">
        <f t="shared" si="116"/>
        <v>77</v>
      </c>
      <c r="R1511" s="1">
        <f t="shared" si="117"/>
        <v>3850</v>
      </c>
      <c r="S1511" s="17">
        <f t="shared" si="118"/>
        <v>153.18302387267906</v>
      </c>
      <c r="T1511" s="1" cm="1">
        <f t="array" ref="T1511">_xlfn.IFS($B$6=1,Q1511*$B$10,AND(P1510=0,P1511&gt;=1),T1510+$B$6*$B$10*$B$8,TRUE,T1510)</f>
        <v>3600</v>
      </c>
      <c r="U1511" s="17">
        <f t="shared" si="119"/>
        <v>143.23607427055703</v>
      </c>
    </row>
    <row r="1512" spans="7:21" x14ac:dyDescent="0.25">
      <c r="G1512" s="15">
        <v>1510</v>
      </c>
      <c r="H1512" s="17">
        <f t="shared" si="115"/>
        <v>25.15</v>
      </c>
      <c r="I1512" cm="1">
        <f t="array" ref="I1512">_xlfn.IFS(AND(NOT($I1511=0),$J1511),0,NOT($J1511),$I1511+$B$27,TRUE,$I1511)</f>
        <v>0</v>
      </c>
      <c r="J1512" t="b" cm="1">
        <f t="array" ref="J1512">_xlfn.IFS($I1512&gt;=$C$5-$B$27,TRUE,$P1512&gt;=$B$6,FALSE,TRUE,$J1511)</f>
        <v>1</v>
      </c>
      <c r="K1512" t="b" cm="1">
        <f t="array" ref="K1512">_xlfn.IFS($L1512&gt;=$B$4-$B$27,FALSE,$I1512&gt;=$B$5-$B$27,TRUE,AND($J1512,NOT($K1511)),FALSE,$K1511,TRUE,TRUE,FALSE)</f>
        <v>0</v>
      </c>
      <c r="L1512" cm="1">
        <f t="array" ref="L1512">_xlfn.IFS($K1511,$L1511+$B$27,NOT($K1511),0,TRUE,$K1511)</f>
        <v>0</v>
      </c>
      <c r="M1512" t="b" cm="1">
        <f t="array" ref="M1512">_xlfn.IFS($K1512,FALSE,AND($J1512,NOT($K1512),$P1512&lt;$B$6),TRUE,TRUE,FALSE)</f>
        <v>1</v>
      </c>
      <c r="N1512" cm="1">
        <f t="array" ref="N1512">_xlfn.IFS($N1511&gt;=$C$7-$B$27,0,$M1511,$N1511+$B$27,TRUE,0)</f>
        <v>3.3333333333333333E-2</v>
      </c>
      <c r="O1512" t="b" cm="1">
        <f t="array" ref="O1512">_xlfn.IFS(AND($J1512,NOT($K1512),NOT($M1512)),TRUE,$P1512&gt;=$B$6,FALSE,AND($J1512,NOT($K1512),$M1512,$N1512=0),TRUE,TRUE,FALSE)</f>
        <v>0</v>
      </c>
      <c r="P1512" cm="1">
        <f t="array" ref="P1512">_xlfn.IFS(AND($O1511,$P1511&lt;$B$6),$P1511+1,AND(NOT($J1511),$P1511&gt;0),0,TRUE,$P1511)</f>
        <v>2</v>
      </c>
      <c r="Q1512" s="1">
        <f t="shared" si="116"/>
        <v>77</v>
      </c>
      <c r="R1512" s="1">
        <f t="shared" si="117"/>
        <v>3850</v>
      </c>
      <c r="S1512" s="17">
        <f t="shared" si="118"/>
        <v>153.08151093439363</v>
      </c>
      <c r="T1512" s="1" cm="1">
        <f t="array" ref="T1512">_xlfn.IFS($B$6=1,Q1512*$B$10,AND(P1511=0,P1512&gt;=1),T1511+$B$6*$B$10*$B$8,TRUE,T1511)</f>
        <v>3600</v>
      </c>
      <c r="U1512" s="17">
        <f t="shared" si="119"/>
        <v>143.14115308151094</v>
      </c>
    </row>
    <row r="1513" spans="7:21" x14ac:dyDescent="0.25">
      <c r="G1513" s="15">
        <v>1511</v>
      </c>
      <c r="H1513" s="17">
        <f t="shared" si="115"/>
        <v>25.166666666666668</v>
      </c>
      <c r="I1513" cm="1">
        <f t="array" ref="I1513">_xlfn.IFS(AND(NOT($I1512=0),$J1512),0,NOT($J1512),$I1512+$B$27,TRUE,$I1512)</f>
        <v>0</v>
      </c>
      <c r="J1513" t="b" cm="1">
        <f t="array" ref="J1513">_xlfn.IFS($I1513&gt;=$C$5-$B$27,TRUE,$P1513&gt;=$B$6,FALSE,TRUE,$J1512)</f>
        <v>1</v>
      </c>
      <c r="K1513" t="b" cm="1">
        <f t="array" ref="K1513">_xlfn.IFS($L1513&gt;=$B$4-$B$27,FALSE,$I1513&gt;=$B$5-$B$27,TRUE,AND($J1513,NOT($K1512)),FALSE,$K1512,TRUE,TRUE,FALSE)</f>
        <v>0</v>
      </c>
      <c r="L1513" cm="1">
        <f t="array" ref="L1513">_xlfn.IFS($K1512,$L1512+$B$27,NOT($K1512),0,TRUE,$K1512)</f>
        <v>0</v>
      </c>
      <c r="M1513" t="b" cm="1">
        <f t="array" ref="M1513">_xlfn.IFS($K1513,FALSE,AND($J1513,NOT($K1513),$P1513&lt;$B$6),TRUE,TRUE,FALSE)</f>
        <v>1</v>
      </c>
      <c r="N1513" cm="1">
        <f t="array" ref="N1513">_xlfn.IFS($N1512&gt;=$C$7-$B$27,0,$M1512,$N1512+$B$27,TRUE,0)</f>
        <v>0</v>
      </c>
      <c r="O1513" t="b" cm="1">
        <f t="array" ref="O1513">_xlfn.IFS(AND($J1513,NOT($K1513),NOT($M1513)),TRUE,$P1513&gt;=$B$6,FALSE,AND($J1513,NOT($K1513),$M1513,$N1513=0),TRUE,TRUE,FALSE)</f>
        <v>1</v>
      </c>
      <c r="P1513" cm="1">
        <f t="array" ref="P1513">_xlfn.IFS(AND($O1512,$P1512&lt;$B$6),$P1512+1,AND(NOT($J1512),$P1512&gt;0),0,TRUE,$P1512)</f>
        <v>2</v>
      </c>
      <c r="Q1513" s="1">
        <f t="shared" si="116"/>
        <v>77</v>
      </c>
      <c r="R1513" s="1">
        <f t="shared" si="117"/>
        <v>3850</v>
      </c>
      <c r="S1513" s="17">
        <f t="shared" si="118"/>
        <v>152.98013245033113</v>
      </c>
      <c r="T1513" s="1" cm="1">
        <f t="array" ref="T1513">_xlfn.IFS($B$6=1,Q1513*$B$10,AND(P1512=0,P1513&gt;=1),T1512+$B$6*$B$10*$B$8,TRUE,T1512)</f>
        <v>3600</v>
      </c>
      <c r="U1513" s="17">
        <f t="shared" si="119"/>
        <v>143.04635761589404</v>
      </c>
    </row>
    <row r="1514" spans="7:21" x14ac:dyDescent="0.25">
      <c r="G1514" s="15">
        <v>1512</v>
      </c>
      <c r="H1514" s="17">
        <f t="shared" si="115"/>
        <v>25.183333333333334</v>
      </c>
      <c r="I1514" cm="1">
        <f t="array" ref="I1514">_xlfn.IFS(AND(NOT($I1513=0),$J1513),0,NOT($J1513),$I1513+$B$27,TRUE,$I1513)</f>
        <v>0</v>
      </c>
      <c r="J1514" t="b" cm="1">
        <f t="array" ref="J1514">_xlfn.IFS($I1514&gt;=$C$5-$B$27,TRUE,$P1514&gt;=$B$6,FALSE,TRUE,$J1513)</f>
        <v>1</v>
      </c>
      <c r="K1514" t="b" cm="1">
        <f t="array" ref="K1514">_xlfn.IFS($L1514&gt;=$B$4-$B$27,FALSE,$I1514&gt;=$B$5-$B$27,TRUE,AND($J1514,NOT($K1513)),FALSE,$K1513,TRUE,TRUE,FALSE)</f>
        <v>0</v>
      </c>
      <c r="L1514" cm="1">
        <f t="array" ref="L1514">_xlfn.IFS($K1513,$L1513+$B$27,NOT($K1513),0,TRUE,$K1513)</f>
        <v>0</v>
      </c>
      <c r="M1514" t="b" cm="1">
        <f t="array" ref="M1514">_xlfn.IFS($K1514,FALSE,AND($J1514,NOT($K1514),$P1514&lt;$B$6),TRUE,TRUE,FALSE)</f>
        <v>1</v>
      </c>
      <c r="N1514" cm="1">
        <f t="array" ref="N1514">_xlfn.IFS($N1513&gt;=$C$7-$B$27,0,$M1513,$N1513+$B$27,TRUE,0)</f>
        <v>1.6666666666666666E-2</v>
      </c>
      <c r="O1514" t="b" cm="1">
        <f t="array" ref="O1514">_xlfn.IFS(AND($J1514,NOT($K1514),NOT($M1514)),TRUE,$P1514&gt;=$B$6,FALSE,AND($J1514,NOT($K1514),$M1514,$N1514=0),TRUE,TRUE,FALSE)</f>
        <v>0</v>
      </c>
      <c r="P1514" cm="1">
        <f t="array" ref="P1514">_xlfn.IFS(AND($O1513,$P1513&lt;$B$6),$P1513+1,AND(NOT($J1513),$P1513&gt;0),0,TRUE,$P1513)</f>
        <v>3</v>
      </c>
      <c r="Q1514" s="1">
        <f t="shared" si="116"/>
        <v>78</v>
      </c>
      <c r="R1514" s="1">
        <f t="shared" si="117"/>
        <v>3900</v>
      </c>
      <c r="S1514" s="17">
        <f t="shared" si="118"/>
        <v>154.86432825943083</v>
      </c>
      <c r="T1514" s="1" cm="1">
        <f t="array" ref="T1514">_xlfn.IFS($B$6=1,Q1514*$B$10,AND(P1513=0,P1514&gt;=1),T1513+$B$6*$B$10*$B$8,TRUE,T1513)</f>
        <v>3600</v>
      </c>
      <c r="U1514" s="17">
        <f t="shared" si="119"/>
        <v>142.95168762409</v>
      </c>
    </row>
    <row r="1515" spans="7:21" x14ac:dyDescent="0.25">
      <c r="G1515" s="15">
        <v>1513</v>
      </c>
      <c r="H1515" s="17">
        <f t="shared" si="115"/>
        <v>25.2</v>
      </c>
      <c r="I1515" cm="1">
        <f t="array" ref="I1515">_xlfn.IFS(AND(NOT($I1514=0),$J1514),0,NOT($J1514),$I1514+$B$27,TRUE,$I1514)</f>
        <v>0</v>
      </c>
      <c r="J1515" t="b" cm="1">
        <f t="array" ref="J1515">_xlfn.IFS($I1515&gt;=$C$5-$B$27,TRUE,$P1515&gt;=$B$6,FALSE,TRUE,$J1514)</f>
        <v>1</v>
      </c>
      <c r="K1515" t="b" cm="1">
        <f t="array" ref="K1515">_xlfn.IFS($L1515&gt;=$B$4-$B$27,FALSE,$I1515&gt;=$B$5-$B$27,TRUE,AND($J1515,NOT($K1514)),FALSE,$K1514,TRUE,TRUE,FALSE)</f>
        <v>0</v>
      </c>
      <c r="L1515" cm="1">
        <f t="array" ref="L1515">_xlfn.IFS($K1514,$L1514+$B$27,NOT($K1514),0,TRUE,$K1514)</f>
        <v>0</v>
      </c>
      <c r="M1515" t="b" cm="1">
        <f t="array" ref="M1515">_xlfn.IFS($K1515,FALSE,AND($J1515,NOT($K1515),$P1515&lt;$B$6),TRUE,TRUE,FALSE)</f>
        <v>1</v>
      </c>
      <c r="N1515" cm="1">
        <f t="array" ref="N1515">_xlfn.IFS($N1514&gt;=$C$7-$B$27,0,$M1514,$N1514+$B$27,TRUE,0)</f>
        <v>3.3333333333333333E-2</v>
      </c>
      <c r="O1515" t="b" cm="1">
        <f t="array" ref="O1515">_xlfn.IFS(AND($J1515,NOT($K1515),NOT($M1515)),TRUE,$P1515&gt;=$B$6,FALSE,AND($J1515,NOT($K1515),$M1515,$N1515=0),TRUE,TRUE,FALSE)</f>
        <v>0</v>
      </c>
      <c r="P1515" cm="1">
        <f t="array" ref="P1515">_xlfn.IFS(AND($O1514,$P1514&lt;$B$6),$P1514+1,AND(NOT($J1514),$P1514&gt;0),0,TRUE,$P1514)</f>
        <v>3</v>
      </c>
      <c r="Q1515" s="1">
        <f t="shared" si="116"/>
        <v>78</v>
      </c>
      <c r="R1515" s="1">
        <f t="shared" si="117"/>
        <v>3900</v>
      </c>
      <c r="S1515" s="17">
        <f t="shared" si="118"/>
        <v>154.76190476190476</v>
      </c>
      <c r="T1515" s="1" cm="1">
        <f t="array" ref="T1515">_xlfn.IFS($B$6=1,Q1515*$B$10,AND(P1514=0,P1515&gt;=1),T1514+$B$6*$B$10*$B$8,TRUE,T1514)</f>
        <v>3600</v>
      </c>
      <c r="U1515" s="17">
        <f t="shared" si="119"/>
        <v>142.85714285714286</v>
      </c>
    </row>
    <row r="1516" spans="7:21" x14ac:dyDescent="0.25">
      <c r="G1516" s="15">
        <v>1514</v>
      </c>
      <c r="H1516" s="17">
        <f t="shared" si="115"/>
        <v>25.216666666666665</v>
      </c>
      <c r="I1516" cm="1">
        <f t="array" ref="I1516">_xlfn.IFS(AND(NOT($I1515=0),$J1515),0,NOT($J1515),$I1515+$B$27,TRUE,$I1515)</f>
        <v>0</v>
      </c>
      <c r="J1516" t="b" cm="1">
        <f t="array" ref="J1516">_xlfn.IFS($I1516&gt;=$C$5-$B$27,TRUE,$P1516&gt;=$B$6,FALSE,TRUE,$J1515)</f>
        <v>1</v>
      </c>
      <c r="K1516" t="b" cm="1">
        <f t="array" ref="K1516">_xlfn.IFS($L1516&gt;=$B$4-$B$27,FALSE,$I1516&gt;=$B$5-$B$27,TRUE,AND($J1516,NOT($K1515)),FALSE,$K1515,TRUE,TRUE,FALSE)</f>
        <v>0</v>
      </c>
      <c r="L1516" cm="1">
        <f t="array" ref="L1516">_xlfn.IFS($K1515,$L1515+$B$27,NOT($K1515),0,TRUE,$K1515)</f>
        <v>0</v>
      </c>
      <c r="M1516" t="b" cm="1">
        <f t="array" ref="M1516">_xlfn.IFS($K1516,FALSE,AND($J1516,NOT($K1516),$P1516&lt;$B$6),TRUE,TRUE,FALSE)</f>
        <v>1</v>
      </c>
      <c r="N1516" cm="1">
        <f t="array" ref="N1516">_xlfn.IFS($N1515&gt;=$C$7-$B$27,0,$M1515,$N1515+$B$27,TRUE,0)</f>
        <v>0</v>
      </c>
      <c r="O1516" t="b" cm="1">
        <f t="array" ref="O1516">_xlfn.IFS(AND($J1516,NOT($K1516),NOT($M1516)),TRUE,$P1516&gt;=$B$6,FALSE,AND($J1516,NOT($K1516),$M1516,$N1516=0),TRUE,TRUE,FALSE)</f>
        <v>1</v>
      </c>
      <c r="P1516" cm="1">
        <f t="array" ref="P1516">_xlfn.IFS(AND($O1515,$P1515&lt;$B$6),$P1515+1,AND(NOT($J1515),$P1515&gt;0),0,TRUE,$P1515)</f>
        <v>3</v>
      </c>
      <c r="Q1516" s="1">
        <f t="shared" si="116"/>
        <v>78</v>
      </c>
      <c r="R1516" s="1">
        <f t="shared" si="117"/>
        <v>3900</v>
      </c>
      <c r="S1516" s="17">
        <f t="shared" si="118"/>
        <v>154.65961665565104</v>
      </c>
      <c r="T1516" s="1" cm="1">
        <f t="array" ref="T1516">_xlfn.IFS($B$6=1,Q1516*$B$10,AND(P1515=0,P1516&gt;=1),T1515+$B$6*$B$10*$B$8,TRUE,T1515)</f>
        <v>3600</v>
      </c>
      <c r="U1516" s="17">
        <f t="shared" si="119"/>
        <v>142.7627230667548</v>
      </c>
    </row>
    <row r="1517" spans="7:21" x14ac:dyDescent="0.25">
      <c r="G1517" s="15">
        <v>1515</v>
      </c>
      <c r="H1517" s="17">
        <f t="shared" si="115"/>
        <v>25.233333333333334</v>
      </c>
      <c r="I1517" cm="1">
        <f t="array" ref="I1517">_xlfn.IFS(AND(NOT($I1516=0),$J1516),0,NOT($J1516),$I1516+$B$27,TRUE,$I1516)</f>
        <v>0</v>
      </c>
      <c r="J1517" t="b" cm="1">
        <f t="array" ref="J1517">_xlfn.IFS($I1517&gt;=$C$5-$B$27,TRUE,$P1517&gt;=$B$6,FALSE,TRUE,$J1516)</f>
        <v>1</v>
      </c>
      <c r="K1517" t="b" cm="1">
        <f t="array" ref="K1517">_xlfn.IFS($L1517&gt;=$B$4-$B$27,FALSE,$I1517&gt;=$B$5-$B$27,TRUE,AND($J1517,NOT($K1516)),FALSE,$K1516,TRUE,TRUE,FALSE)</f>
        <v>0</v>
      </c>
      <c r="L1517" cm="1">
        <f t="array" ref="L1517">_xlfn.IFS($K1516,$L1516+$B$27,NOT($K1516),0,TRUE,$K1516)</f>
        <v>0</v>
      </c>
      <c r="M1517" t="b" cm="1">
        <f t="array" ref="M1517">_xlfn.IFS($K1517,FALSE,AND($J1517,NOT($K1517),$P1517&lt;$B$6),TRUE,TRUE,FALSE)</f>
        <v>1</v>
      </c>
      <c r="N1517" cm="1">
        <f t="array" ref="N1517">_xlfn.IFS($N1516&gt;=$C$7-$B$27,0,$M1516,$N1516+$B$27,TRUE,0)</f>
        <v>1.6666666666666666E-2</v>
      </c>
      <c r="O1517" t="b" cm="1">
        <f t="array" ref="O1517">_xlfn.IFS(AND($J1517,NOT($K1517),NOT($M1517)),TRUE,$P1517&gt;=$B$6,FALSE,AND($J1517,NOT($K1517),$M1517,$N1517=0),TRUE,TRUE,FALSE)</f>
        <v>0</v>
      </c>
      <c r="P1517" cm="1">
        <f t="array" ref="P1517">_xlfn.IFS(AND($O1516,$P1516&lt;$B$6),$P1516+1,AND(NOT($J1516),$P1516&gt;0),0,TRUE,$P1516)</f>
        <v>4</v>
      </c>
      <c r="Q1517" s="1">
        <f t="shared" si="116"/>
        <v>79</v>
      </c>
      <c r="R1517" s="1">
        <f t="shared" si="117"/>
        <v>3950</v>
      </c>
      <c r="S1517" s="17">
        <f t="shared" si="118"/>
        <v>156.53896961690884</v>
      </c>
      <c r="T1517" s="1" cm="1">
        <f t="array" ref="T1517">_xlfn.IFS($B$6=1,Q1517*$B$10,AND(P1516=0,P1517&gt;=1),T1516+$B$6*$B$10*$B$8,TRUE,T1516)</f>
        <v>3600</v>
      </c>
      <c r="U1517" s="17">
        <f t="shared" si="119"/>
        <v>142.668428005284</v>
      </c>
    </row>
    <row r="1518" spans="7:21" x14ac:dyDescent="0.25">
      <c r="G1518" s="15">
        <v>1516</v>
      </c>
      <c r="H1518" s="17">
        <f t="shared" si="115"/>
        <v>25.25</v>
      </c>
      <c r="I1518" cm="1">
        <f t="array" ref="I1518">_xlfn.IFS(AND(NOT($I1517=0),$J1517),0,NOT($J1517),$I1517+$B$27,TRUE,$I1517)</f>
        <v>0</v>
      </c>
      <c r="J1518" t="b" cm="1">
        <f t="array" ref="J1518">_xlfn.IFS($I1518&gt;=$C$5-$B$27,TRUE,$P1518&gt;=$B$6,FALSE,TRUE,$J1517)</f>
        <v>1</v>
      </c>
      <c r="K1518" t="b" cm="1">
        <f t="array" ref="K1518">_xlfn.IFS($L1518&gt;=$B$4-$B$27,FALSE,$I1518&gt;=$B$5-$B$27,TRUE,AND($J1518,NOT($K1517)),FALSE,$K1517,TRUE,TRUE,FALSE)</f>
        <v>0</v>
      </c>
      <c r="L1518" cm="1">
        <f t="array" ref="L1518">_xlfn.IFS($K1517,$L1517+$B$27,NOT($K1517),0,TRUE,$K1517)</f>
        <v>0</v>
      </c>
      <c r="M1518" t="b" cm="1">
        <f t="array" ref="M1518">_xlfn.IFS($K1518,FALSE,AND($J1518,NOT($K1518),$P1518&lt;$B$6),TRUE,TRUE,FALSE)</f>
        <v>1</v>
      </c>
      <c r="N1518" cm="1">
        <f t="array" ref="N1518">_xlfn.IFS($N1517&gt;=$C$7-$B$27,0,$M1517,$N1517+$B$27,TRUE,0)</f>
        <v>3.3333333333333333E-2</v>
      </c>
      <c r="O1518" t="b" cm="1">
        <f t="array" ref="O1518">_xlfn.IFS(AND($J1518,NOT($K1518),NOT($M1518)),TRUE,$P1518&gt;=$B$6,FALSE,AND($J1518,NOT($K1518),$M1518,$N1518=0),TRUE,TRUE,FALSE)</f>
        <v>0</v>
      </c>
      <c r="P1518" cm="1">
        <f t="array" ref="P1518">_xlfn.IFS(AND($O1517,$P1517&lt;$B$6),$P1517+1,AND(NOT($J1517),$P1517&gt;0),0,TRUE,$P1517)</f>
        <v>4</v>
      </c>
      <c r="Q1518" s="1">
        <f t="shared" si="116"/>
        <v>79</v>
      </c>
      <c r="R1518" s="1">
        <f t="shared" si="117"/>
        <v>3950</v>
      </c>
      <c r="S1518" s="17">
        <f t="shared" si="118"/>
        <v>156.43564356435644</v>
      </c>
      <c r="T1518" s="1" cm="1">
        <f t="array" ref="T1518">_xlfn.IFS($B$6=1,Q1518*$B$10,AND(P1517=0,P1518&gt;=1),T1517+$B$6*$B$10*$B$8,TRUE,T1517)</f>
        <v>3600</v>
      </c>
      <c r="U1518" s="17">
        <f t="shared" si="119"/>
        <v>142.57425742574259</v>
      </c>
    </row>
    <row r="1519" spans="7:21" x14ac:dyDescent="0.25">
      <c r="G1519" s="15">
        <v>1517</v>
      </c>
      <c r="H1519" s="17">
        <f t="shared" si="115"/>
        <v>25.266666666666666</v>
      </c>
      <c r="I1519" cm="1">
        <f t="array" ref="I1519">_xlfn.IFS(AND(NOT($I1518=0),$J1518),0,NOT($J1518),$I1518+$B$27,TRUE,$I1518)</f>
        <v>0</v>
      </c>
      <c r="J1519" t="b" cm="1">
        <f t="array" ref="J1519">_xlfn.IFS($I1519&gt;=$C$5-$B$27,TRUE,$P1519&gt;=$B$6,FALSE,TRUE,$J1518)</f>
        <v>1</v>
      </c>
      <c r="K1519" t="b" cm="1">
        <f t="array" ref="K1519">_xlfn.IFS($L1519&gt;=$B$4-$B$27,FALSE,$I1519&gt;=$B$5-$B$27,TRUE,AND($J1519,NOT($K1518)),FALSE,$K1518,TRUE,TRUE,FALSE)</f>
        <v>0</v>
      </c>
      <c r="L1519" cm="1">
        <f t="array" ref="L1519">_xlfn.IFS($K1518,$L1518+$B$27,NOT($K1518),0,TRUE,$K1518)</f>
        <v>0</v>
      </c>
      <c r="M1519" t="b" cm="1">
        <f t="array" ref="M1519">_xlfn.IFS($K1519,FALSE,AND($J1519,NOT($K1519),$P1519&lt;$B$6),TRUE,TRUE,FALSE)</f>
        <v>1</v>
      </c>
      <c r="N1519" cm="1">
        <f t="array" ref="N1519">_xlfn.IFS($N1518&gt;=$C$7-$B$27,0,$M1518,$N1518+$B$27,TRUE,0)</f>
        <v>0</v>
      </c>
      <c r="O1519" t="b" cm="1">
        <f t="array" ref="O1519">_xlfn.IFS(AND($J1519,NOT($K1519),NOT($M1519)),TRUE,$P1519&gt;=$B$6,FALSE,AND($J1519,NOT($K1519),$M1519,$N1519=0),TRUE,TRUE,FALSE)</f>
        <v>1</v>
      </c>
      <c r="P1519" cm="1">
        <f t="array" ref="P1519">_xlfn.IFS(AND($O1518,$P1518&lt;$B$6),$P1518+1,AND(NOT($J1518),$P1518&gt;0),0,TRUE,$P1518)</f>
        <v>4</v>
      </c>
      <c r="Q1519" s="1">
        <f t="shared" si="116"/>
        <v>79</v>
      </c>
      <c r="R1519" s="1">
        <f t="shared" si="117"/>
        <v>3950</v>
      </c>
      <c r="S1519" s="17">
        <f t="shared" si="118"/>
        <v>156.33245382585753</v>
      </c>
      <c r="T1519" s="1" cm="1">
        <f t="array" ref="T1519">_xlfn.IFS($B$6=1,Q1519*$B$10,AND(P1518=0,P1519&gt;=1),T1518+$B$6*$B$10*$B$8,TRUE,T1518)</f>
        <v>3600</v>
      </c>
      <c r="U1519" s="17">
        <f t="shared" si="119"/>
        <v>142.48021108179421</v>
      </c>
    </row>
    <row r="1520" spans="7:21" x14ac:dyDescent="0.25">
      <c r="G1520" s="15">
        <v>1518</v>
      </c>
      <c r="H1520" s="17">
        <f t="shared" si="115"/>
        <v>25.283333333333331</v>
      </c>
      <c r="I1520" cm="1">
        <f t="array" ref="I1520">_xlfn.IFS(AND(NOT($I1519=0),$J1519),0,NOT($J1519),$I1519+$B$27,TRUE,$I1519)</f>
        <v>0</v>
      </c>
      <c r="J1520" t="b" cm="1">
        <f t="array" ref="J1520">_xlfn.IFS($I1520&gt;=$C$5-$B$27,TRUE,$P1520&gt;=$B$6,FALSE,TRUE,$J1519)</f>
        <v>1</v>
      </c>
      <c r="K1520" t="b" cm="1">
        <f t="array" ref="K1520">_xlfn.IFS($L1520&gt;=$B$4-$B$27,FALSE,$I1520&gt;=$B$5-$B$27,TRUE,AND($J1520,NOT($K1519)),FALSE,$K1519,TRUE,TRUE,FALSE)</f>
        <v>0</v>
      </c>
      <c r="L1520" cm="1">
        <f t="array" ref="L1520">_xlfn.IFS($K1519,$L1519+$B$27,NOT($K1519),0,TRUE,$K1519)</f>
        <v>0</v>
      </c>
      <c r="M1520" t="b" cm="1">
        <f t="array" ref="M1520">_xlfn.IFS($K1520,FALSE,AND($J1520,NOT($K1520),$P1520&lt;$B$6),TRUE,TRUE,FALSE)</f>
        <v>1</v>
      </c>
      <c r="N1520" cm="1">
        <f t="array" ref="N1520">_xlfn.IFS($N1519&gt;=$C$7-$B$27,0,$M1519,$N1519+$B$27,TRUE,0)</f>
        <v>1.6666666666666666E-2</v>
      </c>
      <c r="O1520" t="b" cm="1">
        <f t="array" ref="O1520">_xlfn.IFS(AND($J1520,NOT($K1520),NOT($M1520)),TRUE,$P1520&gt;=$B$6,FALSE,AND($J1520,NOT($K1520),$M1520,$N1520=0),TRUE,TRUE,FALSE)</f>
        <v>0</v>
      </c>
      <c r="P1520" cm="1">
        <f t="array" ref="P1520">_xlfn.IFS(AND($O1519,$P1519&lt;$B$6),$P1519+1,AND(NOT($J1519),$P1519&gt;0),0,TRUE,$P1519)</f>
        <v>5</v>
      </c>
      <c r="Q1520" s="1">
        <f t="shared" si="116"/>
        <v>80</v>
      </c>
      <c r="R1520" s="1">
        <f t="shared" si="117"/>
        <v>4000</v>
      </c>
      <c r="S1520" s="17">
        <f t="shared" si="118"/>
        <v>158.20698747528016</v>
      </c>
      <c r="T1520" s="1" cm="1">
        <f t="array" ref="T1520">_xlfn.IFS($B$6=1,Q1520*$B$10,AND(P1519=0,P1520&gt;=1),T1519+$B$6*$B$10*$B$8,TRUE,T1519)</f>
        <v>3600</v>
      </c>
      <c r="U1520" s="17">
        <f t="shared" si="119"/>
        <v>142.38628872775215</v>
      </c>
    </row>
    <row r="1521" spans="7:21" x14ac:dyDescent="0.25">
      <c r="G1521" s="15">
        <v>1519</v>
      </c>
      <c r="H1521" s="17">
        <f t="shared" si="115"/>
        <v>25.3</v>
      </c>
      <c r="I1521" cm="1">
        <f t="array" ref="I1521">_xlfn.IFS(AND(NOT($I1520=0),$J1520),0,NOT($J1520),$I1520+$B$27,TRUE,$I1520)</f>
        <v>0</v>
      </c>
      <c r="J1521" t="b" cm="1">
        <f t="array" ref="J1521">_xlfn.IFS($I1521&gt;=$C$5-$B$27,TRUE,$P1521&gt;=$B$6,FALSE,TRUE,$J1520)</f>
        <v>1</v>
      </c>
      <c r="K1521" t="b" cm="1">
        <f t="array" ref="K1521">_xlfn.IFS($L1521&gt;=$B$4-$B$27,FALSE,$I1521&gt;=$B$5-$B$27,TRUE,AND($J1521,NOT($K1520)),FALSE,$K1520,TRUE,TRUE,FALSE)</f>
        <v>0</v>
      </c>
      <c r="L1521" cm="1">
        <f t="array" ref="L1521">_xlfn.IFS($K1520,$L1520+$B$27,NOT($K1520),0,TRUE,$K1520)</f>
        <v>0</v>
      </c>
      <c r="M1521" t="b" cm="1">
        <f t="array" ref="M1521">_xlfn.IFS($K1521,FALSE,AND($J1521,NOT($K1521),$P1521&lt;$B$6),TRUE,TRUE,FALSE)</f>
        <v>1</v>
      </c>
      <c r="N1521" cm="1">
        <f t="array" ref="N1521">_xlfn.IFS($N1520&gt;=$C$7-$B$27,0,$M1520,$N1520+$B$27,TRUE,0)</f>
        <v>3.3333333333333333E-2</v>
      </c>
      <c r="O1521" t="b" cm="1">
        <f t="array" ref="O1521">_xlfn.IFS(AND($J1521,NOT($K1521),NOT($M1521)),TRUE,$P1521&gt;=$B$6,FALSE,AND($J1521,NOT($K1521),$M1521,$N1521=0),TRUE,TRUE,FALSE)</f>
        <v>0</v>
      </c>
      <c r="P1521" cm="1">
        <f t="array" ref="P1521">_xlfn.IFS(AND($O1520,$P1520&lt;$B$6),$P1520+1,AND(NOT($J1520),$P1520&gt;0),0,TRUE,$P1520)</f>
        <v>5</v>
      </c>
      <c r="Q1521" s="1">
        <f t="shared" si="116"/>
        <v>80</v>
      </c>
      <c r="R1521" s="1">
        <f t="shared" si="117"/>
        <v>4000</v>
      </c>
      <c r="S1521" s="17">
        <f t="shared" si="118"/>
        <v>158.10276679841897</v>
      </c>
      <c r="T1521" s="1" cm="1">
        <f t="array" ref="T1521">_xlfn.IFS($B$6=1,Q1521*$B$10,AND(P1520=0,P1521&gt;=1),T1520+$B$6*$B$10*$B$8,TRUE,T1520)</f>
        <v>3600</v>
      </c>
      <c r="U1521" s="17">
        <f t="shared" si="119"/>
        <v>142.29249011857706</v>
      </c>
    </row>
    <row r="1522" spans="7:21" x14ac:dyDescent="0.25">
      <c r="G1522" s="15">
        <v>1520</v>
      </c>
      <c r="H1522" s="17">
        <f t="shared" si="115"/>
        <v>25.316666666666666</v>
      </c>
      <c r="I1522" cm="1">
        <f t="array" ref="I1522">_xlfn.IFS(AND(NOT($I1521=0),$J1521),0,NOT($J1521),$I1521+$B$27,TRUE,$I1521)</f>
        <v>0</v>
      </c>
      <c r="J1522" t="b" cm="1">
        <f t="array" ref="J1522">_xlfn.IFS($I1522&gt;=$C$5-$B$27,TRUE,$P1522&gt;=$B$6,FALSE,TRUE,$J1521)</f>
        <v>1</v>
      </c>
      <c r="K1522" t="b" cm="1">
        <f t="array" ref="K1522">_xlfn.IFS($L1522&gt;=$B$4-$B$27,FALSE,$I1522&gt;=$B$5-$B$27,TRUE,AND($J1522,NOT($K1521)),FALSE,$K1521,TRUE,TRUE,FALSE)</f>
        <v>0</v>
      </c>
      <c r="L1522" cm="1">
        <f t="array" ref="L1522">_xlfn.IFS($K1521,$L1521+$B$27,NOT($K1521),0,TRUE,$K1521)</f>
        <v>0</v>
      </c>
      <c r="M1522" t="b" cm="1">
        <f t="array" ref="M1522">_xlfn.IFS($K1522,FALSE,AND($J1522,NOT($K1522),$P1522&lt;$B$6),TRUE,TRUE,FALSE)</f>
        <v>1</v>
      </c>
      <c r="N1522" cm="1">
        <f t="array" ref="N1522">_xlfn.IFS($N1521&gt;=$C$7-$B$27,0,$M1521,$N1521+$B$27,TRUE,0)</f>
        <v>0</v>
      </c>
      <c r="O1522" t="b" cm="1">
        <f t="array" ref="O1522">_xlfn.IFS(AND($J1522,NOT($K1522),NOT($M1522)),TRUE,$P1522&gt;=$B$6,FALSE,AND($J1522,NOT($K1522),$M1522,$N1522=0),TRUE,TRUE,FALSE)</f>
        <v>1</v>
      </c>
      <c r="P1522" cm="1">
        <f t="array" ref="P1522">_xlfn.IFS(AND($O1521,$P1521&lt;$B$6),$P1521+1,AND(NOT($J1521),$P1521&gt;0),0,TRUE,$P1521)</f>
        <v>5</v>
      </c>
      <c r="Q1522" s="1">
        <f t="shared" si="116"/>
        <v>80</v>
      </c>
      <c r="R1522" s="1">
        <f t="shared" si="117"/>
        <v>4000</v>
      </c>
      <c r="S1522" s="17">
        <f t="shared" si="118"/>
        <v>157.99868334430548</v>
      </c>
      <c r="T1522" s="1" cm="1">
        <f t="array" ref="T1522">_xlfn.IFS($B$6=1,Q1522*$B$10,AND(P1521=0,P1522&gt;=1),T1521+$B$6*$B$10*$B$8,TRUE,T1521)</f>
        <v>3600</v>
      </c>
      <c r="U1522" s="17">
        <f t="shared" si="119"/>
        <v>142.19881500987492</v>
      </c>
    </row>
    <row r="1523" spans="7:21" x14ac:dyDescent="0.25">
      <c r="G1523" s="15">
        <v>1521</v>
      </c>
      <c r="H1523" s="17">
        <f t="shared" si="115"/>
        <v>25.333333333333332</v>
      </c>
      <c r="I1523" cm="1">
        <f t="array" ref="I1523">_xlfn.IFS(AND(NOT($I1522=0),$J1522),0,NOT($J1522),$I1522+$B$27,TRUE,$I1522)</f>
        <v>0</v>
      </c>
      <c r="J1523" t="b" cm="1">
        <f t="array" ref="J1523">_xlfn.IFS($I1523&gt;=$C$5-$B$27,TRUE,$P1523&gt;=$B$6,FALSE,TRUE,$J1522)</f>
        <v>1</v>
      </c>
      <c r="K1523" t="b" cm="1">
        <f t="array" ref="K1523">_xlfn.IFS($L1523&gt;=$B$4-$B$27,FALSE,$I1523&gt;=$B$5-$B$27,TRUE,AND($J1523,NOT($K1522)),FALSE,$K1522,TRUE,TRUE,FALSE)</f>
        <v>0</v>
      </c>
      <c r="L1523" cm="1">
        <f t="array" ref="L1523">_xlfn.IFS($K1522,$L1522+$B$27,NOT($K1522),0,TRUE,$K1522)</f>
        <v>0</v>
      </c>
      <c r="M1523" t="b" cm="1">
        <f t="array" ref="M1523">_xlfn.IFS($K1523,FALSE,AND($J1523,NOT($K1523),$P1523&lt;$B$6),TRUE,TRUE,FALSE)</f>
        <v>1</v>
      </c>
      <c r="N1523" cm="1">
        <f t="array" ref="N1523">_xlfn.IFS($N1522&gt;=$C$7-$B$27,0,$M1522,$N1522+$B$27,TRUE,0)</f>
        <v>1.6666666666666666E-2</v>
      </c>
      <c r="O1523" t="b" cm="1">
        <f t="array" ref="O1523">_xlfn.IFS(AND($J1523,NOT($K1523),NOT($M1523)),TRUE,$P1523&gt;=$B$6,FALSE,AND($J1523,NOT($K1523),$M1523,$N1523=0),TRUE,TRUE,FALSE)</f>
        <v>0</v>
      </c>
      <c r="P1523" cm="1">
        <f t="array" ref="P1523">_xlfn.IFS(AND($O1522,$P1522&lt;$B$6),$P1522+1,AND(NOT($J1522),$P1522&gt;0),0,TRUE,$P1522)</f>
        <v>6</v>
      </c>
      <c r="Q1523" s="1">
        <f t="shared" si="116"/>
        <v>81</v>
      </c>
      <c r="R1523" s="1">
        <f t="shared" si="117"/>
        <v>4050</v>
      </c>
      <c r="S1523" s="17">
        <f t="shared" si="118"/>
        <v>159.86842105263159</v>
      </c>
      <c r="T1523" s="1" cm="1">
        <f t="array" ref="T1523">_xlfn.IFS($B$6=1,Q1523*$B$10,AND(P1522=0,P1523&gt;=1),T1522+$B$6*$B$10*$B$8,TRUE,T1522)</f>
        <v>3600</v>
      </c>
      <c r="U1523" s="17">
        <f t="shared" si="119"/>
        <v>142.10526315789474</v>
      </c>
    </row>
    <row r="1524" spans="7:21" x14ac:dyDescent="0.25">
      <c r="G1524" s="15">
        <v>1522</v>
      </c>
      <c r="H1524" s="17">
        <f t="shared" si="115"/>
        <v>25.35</v>
      </c>
      <c r="I1524" cm="1">
        <f t="array" ref="I1524">_xlfn.IFS(AND(NOT($I1523=0),$J1523),0,NOT($J1523),$I1523+$B$27,TRUE,$I1523)</f>
        <v>0</v>
      </c>
      <c r="J1524" t="b" cm="1">
        <f t="array" ref="J1524">_xlfn.IFS($I1524&gt;=$C$5-$B$27,TRUE,$P1524&gt;=$B$6,FALSE,TRUE,$J1523)</f>
        <v>1</v>
      </c>
      <c r="K1524" t="b" cm="1">
        <f t="array" ref="K1524">_xlfn.IFS($L1524&gt;=$B$4-$B$27,FALSE,$I1524&gt;=$B$5-$B$27,TRUE,AND($J1524,NOT($K1523)),FALSE,$K1523,TRUE,TRUE,FALSE)</f>
        <v>0</v>
      </c>
      <c r="L1524" cm="1">
        <f t="array" ref="L1524">_xlfn.IFS($K1523,$L1523+$B$27,NOT($K1523),0,TRUE,$K1523)</f>
        <v>0</v>
      </c>
      <c r="M1524" t="b" cm="1">
        <f t="array" ref="M1524">_xlfn.IFS($K1524,FALSE,AND($J1524,NOT($K1524),$P1524&lt;$B$6),TRUE,TRUE,FALSE)</f>
        <v>1</v>
      </c>
      <c r="N1524" cm="1">
        <f t="array" ref="N1524">_xlfn.IFS($N1523&gt;=$C$7-$B$27,0,$M1523,$N1523+$B$27,TRUE,0)</f>
        <v>3.3333333333333333E-2</v>
      </c>
      <c r="O1524" t="b" cm="1">
        <f t="array" ref="O1524">_xlfn.IFS(AND($J1524,NOT($K1524),NOT($M1524)),TRUE,$P1524&gt;=$B$6,FALSE,AND($J1524,NOT($K1524),$M1524,$N1524=0),TRUE,TRUE,FALSE)</f>
        <v>0</v>
      </c>
      <c r="P1524" cm="1">
        <f t="array" ref="P1524">_xlfn.IFS(AND($O1523,$P1523&lt;$B$6),$P1523+1,AND(NOT($J1523),$P1523&gt;0),0,TRUE,$P1523)</f>
        <v>6</v>
      </c>
      <c r="Q1524" s="1">
        <f t="shared" si="116"/>
        <v>81</v>
      </c>
      <c r="R1524" s="1">
        <f t="shared" si="117"/>
        <v>4050</v>
      </c>
      <c r="S1524" s="17">
        <f t="shared" si="118"/>
        <v>159.76331360946745</v>
      </c>
      <c r="T1524" s="1" cm="1">
        <f t="array" ref="T1524">_xlfn.IFS($B$6=1,Q1524*$B$10,AND(P1523=0,P1524&gt;=1),T1523+$B$6*$B$10*$B$8,TRUE,T1523)</f>
        <v>3600</v>
      </c>
      <c r="U1524" s="17">
        <f t="shared" si="119"/>
        <v>142.01183431952663</v>
      </c>
    </row>
    <row r="1525" spans="7:21" x14ac:dyDescent="0.25">
      <c r="G1525" s="15">
        <v>1523</v>
      </c>
      <c r="H1525" s="17">
        <f t="shared" si="115"/>
        <v>25.366666666666667</v>
      </c>
      <c r="I1525" cm="1">
        <f t="array" ref="I1525">_xlfn.IFS(AND(NOT($I1524=0),$J1524),0,NOT($J1524),$I1524+$B$27,TRUE,$I1524)</f>
        <v>0</v>
      </c>
      <c r="J1525" t="b" cm="1">
        <f t="array" ref="J1525">_xlfn.IFS($I1525&gt;=$C$5-$B$27,TRUE,$P1525&gt;=$B$6,FALSE,TRUE,$J1524)</f>
        <v>1</v>
      </c>
      <c r="K1525" t="b" cm="1">
        <f t="array" ref="K1525">_xlfn.IFS($L1525&gt;=$B$4-$B$27,FALSE,$I1525&gt;=$B$5-$B$27,TRUE,AND($J1525,NOT($K1524)),FALSE,$K1524,TRUE,TRUE,FALSE)</f>
        <v>0</v>
      </c>
      <c r="L1525" cm="1">
        <f t="array" ref="L1525">_xlfn.IFS($K1524,$L1524+$B$27,NOT($K1524),0,TRUE,$K1524)</f>
        <v>0</v>
      </c>
      <c r="M1525" t="b" cm="1">
        <f t="array" ref="M1525">_xlfn.IFS($K1525,FALSE,AND($J1525,NOT($K1525),$P1525&lt;$B$6),TRUE,TRUE,FALSE)</f>
        <v>1</v>
      </c>
      <c r="N1525" cm="1">
        <f t="array" ref="N1525">_xlfn.IFS($N1524&gt;=$C$7-$B$27,0,$M1524,$N1524+$B$27,TRUE,0)</f>
        <v>0</v>
      </c>
      <c r="O1525" t="b" cm="1">
        <f t="array" ref="O1525">_xlfn.IFS(AND($J1525,NOT($K1525),NOT($M1525)),TRUE,$P1525&gt;=$B$6,FALSE,AND($J1525,NOT($K1525),$M1525,$N1525=0),TRUE,TRUE,FALSE)</f>
        <v>1</v>
      </c>
      <c r="P1525" cm="1">
        <f t="array" ref="P1525">_xlfn.IFS(AND($O1524,$P1524&lt;$B$6),$P1524+1,AND(NOT($J1524),$P1524&gt;0),0,TRUE,$P1524)</f>
        <v>6</v>
      </c>
      <c r="Q1525" s="1">
        <f t="shared" si="116"/>
        <v>81</v>
      </c>
      <c r="R1525" s="1">
        <f t="shared" si="117"/>
        <v>4050</v>
      </c>
      <c r="S1525" s="17">
        <f t="shared" si="118"/>
        <v>159.65834428383707</v>
      </c>
      <c r="T1525" s="1" cm="1">
        <f t="array" ref="T1525">_xlfn.IFS($B$6=1,Q1525*$B$10,AND(P1524=0,P1525&gt;=1),T1524+$B$6*$B$10*$B$8,TRUE,T1524)</f>
        <v>3600</v>
      </c>
      <c r="U1525" s="17">
        <f t="shared" si="119"/>
        <v>141.91852825229961</v>
      </c>
    </row>
    <row r="1526" spans="7:21" x14ac:dyDescent="0.25">
      <c r="G1526" s="15">
        <v>1524</v>
      </c>
      <c r="H1526" s="17">
        <f t="shared" si="115"/>
        <v>25.383333333333333</v>
      </c>
      <c r="I1526" cm="1">
        <f t="array" ref="I1526">_xlfn.IFS(AND(NOT($I1525=0),$J1525),0,NOT($J1525),$I1525+$B$27,TRUE,$I1525)</f>
        <v>0</v>
      </c>
      <c r="J1526" t="b" cm="1">
        <f t="array" ref="J1526">_xlfn.IFS($I1526&gt;=$C$5-$B$27,TRUE,$P1526&gt;=$B$6,FALSE,TRUE,$J1525)</f>
        <v>1</v>
      </c>
      <c r="K1526" t="b" cm="1">
        <f t="array" ref="K1526">_xlfn.IFS($L1526&gt;=$B$4-$B$27,FALSE,$I1526&gt;=$B$5-$B$27,TRUE,AND($J1526,NOT($K1525)),FALSE,$K1525,TRUE,TRUE,FALSE)</f>
        <v>0</v>
      </c>
      <c r="L1526" cm="1">
        <f t="array" ref="L1526">_xlfn.IFS($K1525,$L1525+$B$27,NOT($K1525),0,TRUE,$K1525)</f>
        <v>0</v>
      </c>
      <c r="M1526" t="b" cm="1">
        <f t="array" ref="M1526">_xlfn.IFS($K1526,FALSE,AND($J1526,NOT($K1526),$P1526&lt;$B$6),TRUE,TRUE,FALSE)</f>
        <v>1</v>
      </c>
      <c r="N1526" cm="1">
        <f t="array" ref="N1526">_xlfn.IFS($N1525&gt;=$C$7-$B$27,0,$M1525,$N1525+$B$27,TRUE,0)</f>
        <v>1.6666666666666666E-2</v>
      </c>
      <c r="O1526" t="b" cm="1">
        <f t="array" ref="O1526">_xlfn.IFS(AND($J1526,NOT($K1526),NOT($M1526)),TRUE,$P1526&gt;=$B$6,FALSE,AND($J1526,NOT($K1526),$M1526,$N1526=0),TRUE,TRUE,FALSE)</f>
        <v>0</v>
      </c>
      <c r="P1526" cm="1">
        <f t="array" ref="P1526">_xlfn.IFS(AND($O1525,$P1525&lt;$B$6),$P1525+1,AND(NOT($J1525),$P1525&gt;0),0,TRUE,$P1525)</f>
        <v>7</v>
      </c>
      <c r="Q1526" s="1">
        <f t="shared" si="116"/>
        <v>82</v>
      </c>
      <c r="R1526" s="1">
        <f t="shared" si="117"/>
        <v>4100</v>
      </c>
      <c r="S1526" s="17">
        <f t="shared" si="118"/>
        <v>161.52330925804333</v>
      </c>
      <c r="T1526" s="1" cm="1">
        <f t="array" ref="T1526">_xlfn.IFS($B$6=1,Q1526*$B$10,AND(P1525=0,P1526&gt;=1),T1525+$B$6*$B$10*$B$8,TRUE,T1525)</f>
        <v>3600</v>
      </c>
      <c r="U1526" s="17">
        <f t="shared" si="119"/>
        <v>141.82534471437953</v>
      </c>
    </row>
    <row r="1527" spans="7:21" x14ac:dyDescent="0.25">
      <c r="G1527" s="15">
        <v>1525</v>
      </c>
      <c r="H1527" s="17">
        <f t="shared" si="115"/>
        <v>25.4</v>
      </c>
      <c r="I1527" cm="1">
        <f t="array" ref="I1527">_xlfn.IFS(AND(NOT($I1526=0),$J1526),0,NOT($J1526),$I1526+$B$27,TRUE,$I1526)</f>
        <v>0</v>
      </c>
      <c r="J1527" t="b" cm="1">
        <f t="array" ref="J1527">_xlfn.IFS($I1527&gt;=$C$5-$B$27,TRUE,$P1527&gt;=$B$6,FALSE,TRUE,$J1526)</f>
        <v>1</v>
      </c>
      <c r="K1527" t="b" cm="1">
        <f t="array" ref="K1527">_xlfn.IFS($L1527&gt;=$B$4-$B$27,FALSE,$I1527&gt;=$B$5-$B$27,TRUE,AND($J1527,NOT($K1526)),FALSE,$K1526,TRUE,TRUE,FALSE)</f>
        <v>0</v>
      </c>
      <c r="L1527" cm="1">
        <f t="array" ref="L1527">_xlfn.IFS($K1526,$L1526+$B$27,NOT($K1526),0,TRUE,$K1526)</f>
        <v>0</v>
      </c>
      <c r="M1527" t="b" cm="1">
        <f t="array" ref="M1527">_xlfn.IFS($K1527,FALSE,AND($J1527,NOT($K1527),$P1527&lt;$B$6),TRUE,TRUE,FALSE)</f>
        <v>1</v>
      </c>
      <c r="N1527" cm="1">
        <f t="array" ref="N1527">_xlfn.IFS($N1526&gt;=$C$7-$B$27,0,$M1526,$N1526+$B$27,TRUE,0)</f>
        <v>3.3333333333333333E-2</v>
      </c>
      <c r="O1527" t="b" cm="1">
        <f t="array" ref="O1527">_xlfn.IFS(AND($J1527,NOT($K1527),NOT($M1527)),TRUE,$P1527&gt;=$B$6,FALSE,AND($J1527,NOT($K1527),$M1527,$N1527=0),TRUE,TRUE,FALSE)</f>
        <v>0</v>
      </c>
      <c r="P1527" cm="1">
        <f t="array" ref="P1527">_xlfn.IFS(AND($O1526,$P1526&lt;$B$6),$P1526+1,AND(NOT($J1526),$P1526&gt;0),0,TRUE,$P1526)</f>
        <v>7</v>
      </c>
      <c r="Q1527" s="1">
        <f t="shared" si="116"/>
        <v>82</v>
      </c>
      <c r="R1527" s="1">
        <f t="shared" si="117"/>
        <v>4100</v>
      </c>
      <c r="S1527" s="17">
        <f t="shared" si="118"/>
        <v>161.41732283464569</v>
      </c>
      <c r="T1527" s="1" cm="1">
        <f t="array" ref="T1527">_xlfn.IFS($B$6=1,Q1527*$B$10,AND(P1526=0,P1527&gt;=1),T1526+$B$6*$B$10*$B$8,TRUE,T1526)</f>
        <v>3600</v>
      </c>
      <c r="U1527" s="17">
        <f t="shared" si="119"/>
        <v>141.73228346456693</v>
      </c>
    </row>
    <row r="1528" spans="7:21" x14ac:dyDescent="0.25">
      <c r="G1528" s="15">
        <v>1526</v>
      </c>
      <c r="H1528" s="17">
        <f t="shared" si="115"/>
        <v>25.416666666666668</v>
      </c>
      <c r="I1528" cm="1">
        <f t="array" ref="I1528">_xlfn.IFS(AND(NOT($I1527=0),$J1527),0,NOT($J1527),$I1527+$B$27,TRUE,$I1527)</f>
        <v>0</v>
      </c>
      <c r="J1528" t="b" cm="1">
        <f t="array" ref="J1528">_xlfn.IFS($I1528&gt;=$C$5-$B$27,TRUE,$P1528&gt;=$B$6,FALSE,TRUE,$J1527)</f>
        <v>1</v>
      </c>
      <c r="K1528" t="b" cm="1">
        <f t="array" ref="K1528">_xlfn.IFS($L1528&gt;=$B$4-$B$27,FALSE,$I1528&gt;=$B$5-$B$27,TRUE,AND($J1528,NOT($K1527)),FALSE,$K1527,TRUE,TRUE,FALSE)</f>
        <v>0</v>
      </c>
      <c r="L1528" cm="1">
        <f t="array" ref="L1528">_xlfn.IFS($K1527,$L1527+$B$27,NOT($K1527),0,TRUE,$K1527)</f>
        <v>0</v>
      </c>
      <c r="M1528" t="b" cm="1">
        <f t="array" ref="M1528">_xlfn.IFS($K1528,FALSE,AND($J1528,NOT($K1528),$P1528&lt;$B$6),TRUE,TRUE,FALSE)</f>
        <v>1</v>
      </c>
      <c r="N1528" cm="1">
        <f t="array" ref="N1528">_xlfn.IFS($N1527&gt;=$C$7-$B$27,0,$M1527,$N1527+$B$27,TRUE,0)</f>
        <v>0</v>
      </c>
      <c r="O1528" t="b" cm="1">
        <f t="array" ref="O1528">_xlfn.IFS(AND($J1528,NOT($K1528),NOT($M1528)),TRUE,$P1528&gt;=$B$6,FALSE,AND($J1528,NOT($K1528),$M1528,$N1528=0),TRUE,TRUE,FALSE)</f>
        <v>1</v>
      </c>
      <c r="P1528" cm="1">
        <f t="array" ref="P1528">_xlfn.IFS(AND($O1527,$P1527&lt;$B$6),$P1527+1,AND(NOT($J1527),$P1527&gt;0),0,TRUE,$P1527)</f>
        <v>7</v>
      </c>
      <c r="Q1528" s="1">
        <f t="shared" si="116"/>
        <v>82</v>
      </c>
      <c r="R1528" s="1">
        <f t="shared" si="117"/>
        <v>4100</v>
      </c>
      <c r="S1528" s="17">
        <f t="shared" si="118"/>
        <v>161.31147540983605</v>
      </c>
      <c r="T1528" s="1" cm="1">
        <f t="array" ref="T1528">_xlfn.IFS($B$6=1,Q1528*$B$10,AND(P1527=0,P1528&gt;=1),T1527+$B$6*$B$10*$B$8,TRUE,T1527)</f>
        <v>3600</v>
      </c>
      <c r="U1528" s="17">
        <f t="shared" si="119"/>
        <v>141.63934426229508</v>
      </c>
    </row>
    <row r="1529" spans="7:21" x14ac:dyDescent="0.25">
      <c r="G1529" s="15">
        <v>1527</v>
      </c>
      <c r="H1529" s="17">
        <f t="shared" si="115"/>
        <v>25.433333333333334</v>
      </c>
      <c r="I1529" cm="1">
        <f t="array" ref="I1529">_xlfn.IFS(AND(NOT($I1528=0),$J1528),0,NOT($J1528),$I1528+$B$27,TRUE,$I1528)</f>
        <v>0</v>
      </c>
      <c r="J1529" t="b" cm="1">
        <f t="array" ref="J1529">_xlfn.IFS($I1529&gt;=$C$5-$B$27,TRUE,$P1529&gt;=$B$6,FALSE,TRUE,$J1528)</f>
        <v>1</v>
      </c>
      <c r="K1529" t="b" cm="1">
        <f t="array" ref="K1529">_xlfn.IFS($L1529&gt;=$B$4-$B$27,FALSE,$I1529&gt;=$B$5-$B$27,TRUE,AND($J1529,NOT($K1528)),FALSE,$K1528,TRUE,TRUE,FALSE)</f>
        <v>0</v>
      </c>
      <c r="L1529" cm="1">
        <f t="array" ref="L1529">_xlfn.IFS($K1528,$L1528+$B$27,NOT($K1528),0,TRUE,$K1528)</f>
        <v>0</v>
      </c>
      <c r="M1529" t="b" cm="1">
        <f t="array" ref="M1529">_xlfn.IFS($K1529,FALSE,AND($J1529,NOT($K1529),$P1529&lt;$B$6),TRUE,TRUE,FALSE)</f>
        <v>1</v>
      </c>
      <c r="N1529" cm="1">
        <f t="array" ref="N1529">_xlfn.IFS($N1528&gt;=$C$7-$B$27,0,$M1528,$N1528+$B$27,TRUE,0)</f>
        <v>1.6666666666666666E-2</v>
      </c>
      <c r="O1529" t="b" cm="1">
        <f t="array" ref="O1529">_xlfn.IFS(AND($J1529,NOT($K1529),NOT($M1529)),TRUE,$P1529&gt;=$B$6,FALSE,AND($J1529,NOT($K1529),$M1529,$N1529=0),TRUE,TRUE,FALSE)</f>
        <v>0</v>
      </c>
      <c r="P1529" cm="1">
        <f t="array" ref="P1529">_xlfn.IFS(AND($O1528,$P1528&lt;$B$6),$P1528+1,AND(NOT($J1528),$P1528&gt;0),0,TRUE,$P1528)</f>
        <v>8</v>
      </c>
      <c r="Q1529" s="1">
        <f t="shared" si="116"/>
        <v>83</v>
      </c>
      <c r="R1529" s="1">
        <f t="shared" si="117"/>
        <v>4150</v>
      </c>
      <c r="S1529" s="17">
        <f t="shared" si="118"/>
        <v>163.17169069462648</v>
      </c>
      <c r="T1529" s="1" cm="1">
        <f t="array" ref="T1529">_xlfn.IFS($B$6=1,Q1529*$B$10,AND(P1528=0,P1529&gt;=1),T1528+$B$6*$B$10*$B$8,TRUE,T1528)</f>
        <v>3600</v>
      </c>
      <c r="U1529" s="17">
        <f t="shared" si="119"/>
        <v>141.54652686762779</v>
      </c>
    </row>
    <row r="1530" spans="7:21" x14ac:dyDescent="0.25">
      <c r="G1530" s="15">
        <v>1528</v>
      </c>
      <c r="H1530" s="17">
        <f t="shared" si="115"/>
        <v>25.45</v>
      </c>
      <c r="I1530" cm="1">
        <f t="array" ref="I1530">_xlfn.IFS(AND(NOT($I1529=0),$J1529),0,NOT($J1529),$I1529+$B$27,TRUE,$I1529)</f>
        <v>0</v>
      </c>
      <c r="J1530" t="b" cm="1">
        <f t="array" ref="J1530">_xlfn.IFS($I1530&gt;=$C$5-$B$27,TRUE,$P1530&gt;=$B$6,FALSE,TRUE,$J1529)</f>
        <v>1</v>
      </c>
      <c r="K1530" t="b" cm="1">
        <f t="array" ref="K1530">_xlfn.IFS($L1530&gt;=$B$4-$B$27,FALSE,$I1530&gt;=$B$5-$B$27,TRUE,AND($J1530,NOT($K1529)),FALSE,$K1529,TRUE,TRUE,FALSE)</f>
        <v>0</v>
      </c>
      <c r="L1530" cm="1">
        <f t="array" ref="L1530">_xlfn.IFS($K1529,$L1529+$B$27,NOT($K1529),0,TRUE,$K1529)</f>
        <v>0</v>
      </c>
      <c r="M1530" t="b" cm="1">
        <f t="array" ref="M1530">_xlfn.IFS($K1530,FALSE,AND($J1530,NOT($K1530),$P1530&lt;$B$6),TRUE,TRUE,FALSE)</f>
        <v>1</v>
      </c>
      <c r="N1530" cm="1">
        <f t="array" ref="N1530">_xlfn.IFS($N1529&gt;=$C$7-$B$27,0,$M1529,$N1529+$B$27,TRUE,0)</f>
        <v>3.3333333333333333E-2</v>
      </c>
      <c r="O1530" t="b" cm="1">
        <f t="array" ref="O1530">_xlfn.IFS(AND($J1530,NOT($K1530),NOT($M1530)),TRUE,$P1530&gt;=$B$6,FALSE,AND($J1530,NOT($K1530),$M1530,$N1530=0),TRUE,TRUE,FALSE)</f>
        <v>0</v>
      </c>
      <c r="P1530" cm="1">
        <f t="array" ref="P1530">_xlfn.IFS(AND($O1529,$P1529&lt;$B$6),$P1529+1,AND(NOT($J1529),$P1529&gt;0),0,TRUE,$P1529)</f>
        <v>8</v>
      </c>
      <c r="Q1530" s="1">
        <f t="shared" si="116"/>
        <v>83</v>
      </c>
      <c r="R1530" s="1">
        <f t="shared" si="117"/>
        <v>4150</v>
      </c>
      <c r="S1530" s="17">
        <f t="shared" si="118"/>
        <v>163.06483300589392</v>
      </c>
      <c r="T1530" s="1" cm="1">
        <f t="array" ref="T1530">_xlfn.IFS($B$6=1,Q1530*$B$10,AND(P1529=0,P1530&gt;=1),T1529+$B$6*$B$10*$B$8,TRUE,T1529)</f>
        <v>3600</v>
      </c>
      <c r="U1530" s="17">
        <f t="shared" si="119"/>
        <v>141.45383104125736</v>
      </c>
    </row>
    <row r="1531" spans="7:21" x14ac:dyDescent="0.25">
      <c r="G1531" s="15">
        <v>1529</v>
      </c>
      <c r="H1531" s="17">
        <f t="shared" si="115"/>
        <v>25.466666666666665</v>
      </c>
      <c r="I1531" cm="1">
        <f t="array" ref="I1531">_xlfn.IFS(AND(NOT($I1530=0),$J1530),0,NOT($J1530),$I1530+$B$27,TRUE,$I1530)</f>
        <v>0</v>
      </c>
      <c r="J1531" t="b" cm="1">
        <f t="array" ref="J1531">_xlfn.IFS($I1531&gt;=$C$5-$B$27,TRUE,$P1531&gt;=$B$6,FALSE,TRUE,$J1530)</f>
        <v>1</v>
      </c>
      <c r="K1531" t="b" cm="1">
        <f t="array" ref="K1531">_xlfn.IFS($L1531&gt;=$B$4-$B$27,FALSE,$I1531&gt;=$B$5-$B$27,TRUE,AND($J1531,NOT($K1530)),FALSE,$K1530,TRUE,TRUE,FALSE)</f>
        <v>0</v>
      </c>
      <c r="L1531" cm="1">
        <f t="array" ref="L1531">_xlfn.IFS($K1530,$L1530+$B$27,NOT($K1530),0,TRUE,$K1530)</f>
        <v>0</v>
      </c>
      <c r="M1531" t="b" cm="1">
        <f t="array" ref="M1531">_xlfn.IFS($K1531,FALSE,AND($J1531,NOT($K1531),$P1531&lt;$B$6),TRUE,TRUE,FALSE)</f>
        <v>1</v>
      </c>
      <c r="N1531" cm="1">
        <f t="array" ref="N1531">_xlfn.IFS($N1530&gt;=$C$7-$B$27,0,$M1530,$N1530+$B$27,TRUE,0)</f>
        <v>0</v>
      </c>
      <c r="O1531" t="b" cm="1">
        <f t="array" ref="O1531">_xlfn.IFS(AND($J1531,NOT($K1531),NOT($M1531)),TRUE,$P1531&gt;=$B$6,FALSE,AND($J1531,NOT($K1531),$M1531,$N1531=0),TRUE,TRUE,FALSE)</f>
        <v>1</v>
      </c>
      <c r="P1531" cm="1">
        <f t="array" ref="P1531">_xlfn.IFS(AND($O1530,$P1530&lt;$B$6),$P1530+1,AND(NOT($J1530),$P1530&gt;0),0,TRUE,$P1530)</f>
        <v>8</v>
      </c>
      <c r="Q1531" s="1">
        <f t="shared" si="116"/>
        <v>83</v>
      </c>
      <c r="R1531" s="1">
        <f t="shared" si="117"/>
        <v>4150</v>
      </c>
      <c r="S1531" s="17">
        <f t="shared" si="118"/>
        <v>162.95811518324609</v>
      </c>
      <c r="T1531" s="1" cm="1">
        <f t="array" ref="T1531">_xlfn.IFS($B$6=1,Q1531*$B$10,AND(P1530=0,P1531&gt;=1),T1530+$B$6*$B$10*$B$8,TRUE,T1530)</f>
        <v>3600</v>
      </c>
      <c r="U1531" s="17">
        <f t="shared" si="119"/>
        <v>141.36125654450262</v>
      </c>
    </row>
    <row r="1532" spans="7:21" x14ac:dyDescent="0.25">
      <c r="G1532" s="15">
        <v>1530</v>
      </c>
      <c r="H1532" s="17">
        <f t="shared" si="115"/>
        <v>25.483333333333334</v>
      </c>
      <c r="I1532" cm="1">
        <f t="array" ref="I1532">_xlfn.IFS(AND(NOT($I1531=0),$J1531),0,NOT($J1531),$I1531+$B$27,TRUE,$I1531)</f>
        <v>0</v>
      </c>
      <c r="J1532" t="b" cm="1">
        <f t="array" ref="J1532">_xlfn.IFS($I1532&gt;=$C$5-$B$27,TRUE,$P1532&gt;=$B$6,FALSE,TRUE,$J1531)</f>
        <v>1</v>
      </c>
      <c r="K1532" t="b" cm="1">
        <f t="array" ref="K1532">_xlfn.IFS($L1532&gt;=$B$4-$B$27,FALSE,$I1532&gt;=$B$5-$B$27,TRUE,AND($J1532,NOT($K1531)),FALSE,$K1531,TRUE,TRUE,FALSE)</f>
        <v>0</v>
      </c>
      <c r="L1532" cm="1">
        <f t="array" ref="L1532">_xlfn.IFS($K1531,$L1531+$B$27,NOT($K1531),0,TRUE,$K1531)</f>
        <v>0</v>
      </c>
      <c r="M1532" t="b" cm="1">
        <f t="array" ref="M1532">_xlfn.IFS($K1532,FALSE,AND($J1532,NOT($K1532),$P1532&lt;$B$6),TRUE,TRUE,FALSE)</f>
        <v>1</v>
      </c>
      <c r="N1532" cm="1">
        <f t="array" ref="N1532">_xlfn.IFS($N1531&gt;=$C$7-$B$27,0,$M1531,$N1531+$B$27,TRUE,0)</f>
        <v>1.6666666666666666E-2</v>
      </c>
      <c r="O1532" t="b" cm="1">
        <f t="array" ref="O1532">_xlfn.IFS(AND($J1532,NOT($K1532),NOT($M1532)),TRUE,$P1532&gt;=$B$6,FALSE,AND($J1532,NOT($K1532),$M1532,$N1532=0),TRUE,TRUE,FALSE)</f>
        <v>0</v>
      </c>
      <c r="P1532" cm="1">
        <f t="array" ref="P1532">_xlfn.IFS(AND($O1531,$P1531&lt;$B$6),$P1531+1,AND(NOT($J1531),$P1531&gt;0),0,TRUE,$P1531)</f>
        <v>9</v>
      </c>
      <c r="Q1532" s="1">
        <f t="shared" si="116"/>
        <v>84</v>
      </c>
      <c r="R1532" s="1">
        <f t="shared" si="117"/>
        <v>4200</v>
      </c>
      <c r="S1532" s="17">
        <f t="shared" si="118"/>
        <v>164.81360366252451</v>
      </c>
      <c r="T1532" s="1" cm="1">
        <f t="array" ref="T1532">_xlfn.IFS($B$6=1,Q1532*$B$10,AND(P1531=0,P1532&gt;=1),T1531+$B$6*$B$10*$B$8,TRUE,T1531)</f>
        <v>3600</v>
      </c>
      <c r="U1532" s="17">
        <f t="shared" si="119"/>
        <v>141.26880313930673</v>
      </c>
    </row>
    <row r="1533" spans="7:21" x14ac:dyDescent="0.25">
      <c r="G1533" s="15">
        <v>1531</v>
      </c>
      <c r="H1533" s="17">
        <f t="shared" si="115"/>
        <v>25.5</v>
      </c>
      <c r="I1533" cm="1">
        <f t="array" ref="I1533">_xlfn.IFS(AND(NOT($I1532=0),$J1532),0,NOT($J1532),$I1532+$B$27,TRUE,$I1532)</f>
        <v>0</v>
      </c>
      <c r="J1533" t="b" cm="1">
        <f t="array" ref="J1533">_xlfn.IFS($I1533&gt;=$C$5-$B$27,TRUE,$P1533&gt;=$B$6,FALSE,TRUE,$J1532)</f>
        <v>1</v>
      </c>
      <c r="K1533" t="b" cm="1">
        <f t="array" ref="K1533">_xlfn.IFS($L1533&gt;=$B$4-$B$27,FALSE,$I1533&gt;=$B$5-$B$27,TRUE,AND($J1533,NOT($K1532)),FALSE,$K1532,TRUE,TRUE,FALSE)</f>
        <v>0</v>
      </c>
      <c r="L1533" cm="1">
        <f t="array" ref="L1533">_xlfn.IFS($K1532,$L1532+$B$27,NOT($K1532),0,TRUE,$K1532)</f>
        <v>0</v>
      </c>
      <c r="M1533" t="b" cm="1">
        <f t="array" ref="M1533">_xlfn.IFS($K1533,FALSE,AND($J1533,NOT($K1533),$P1533&lt;$B$6),TRUE,TRUE,FALSE)</f>
        <v>1</v>
      </c>
      <c r="N1533" cm="1">
        <f t="array" ref="N1533">_xlfn.IFS($N1532&gt;=$C$7-$B$27,0,$M1532,$N1532+$B$27,TRUE,0)</f>
        <v>3.3333333333333333E-2</v>
      </c>
      <c r="O1533" t="b" cm="1">
        <f t="array" ref="O1533">_xlfn.IFS(AND($J1533,NOT($K1533),NOT($M1533)),TRUE,$P1533&gt;=$B$6,FALSE,AND($J1533,NOT($K1533),$M1533,$N1533=0),TRUE,TRUE,FALSE)</f>
        <v>0</v>
      </c>
      <c r="P1533" cm="1">
        <f t="array" ref="P1533">_xlfn.IFS(AND($O1532,$P1532&lt;$B$6),$P1532+1,AND(NOT($J1532),$P1532&gt;0),0,TRUE,$P1532)</f>
        <v>9</v>
      </c>
      <c r="Q1533" s="1">
        <f t="shared" si="116"/>
        <v>84</v>
      </c>
      <c r="R1533" s="1">
        <f t="shared" si="117"/>
        <v>4200</v>
      </c>
      <c r="S1533" s="17">
        <f t="shared" si="118"/>
        <v>164.70588235294119</v>
      </c>
      <c r="T1533" s="1" cm="1">
        <f t="array" ref="T1533">_xlfn.IFS($B$6=1,Q1533*$B$10,AND(P1532=0,P1533&gt;=1),T1532+$B$6*$B$10*$B$8,TRUE,T1532)</f>
        <v>3600</v>
      </c>
      <c r="U1533" s="17">
        <f t="shared" si="119"/>
        <v>141.1764705882353</v>
      </c>
    </row>
    <row r="1534" spans="7:21" x14ac:dyDescent="0.25">
      <c r="G1534" s="15">
        <v>1532</v>
      </c>
      <c r="H1534" s="17">
        <f t="shared" si="115"/>
        <v>25.516666666666666</v>
      </c>
      <c r="I1534" cm="1">
        <f t="array" ref="I1534">_xlfn.IFS(AND(NOT($I1533=0),$J1533),0,NOT($J1533),$I1533+$B$27,TRUE,$I1533)</f>
        <v>0</v>
      </c>
      <c r="J1534" t="b" cm="1">
        <f t="array" ref="J1534">_xlfn.IFS($I1534&gt;=$C$5-$B$27,TRUE,$P1534&gt;=$B$6,FALSE,TRUE,$J1533)</f>
        <v>1</v>
      </c>
      <c r="K1534" t="b" cm="1">
        <f t="array" ref="K1534">_xlfn.IFS($L1534&gt;=$B$4-$B$27,FALSE,$I1534&gt;=$B$5-$B$27,TRUE,AND($J1534,NOT($K1533)),FALSE,$K1533,TRUE,TRUE,FALSE)</f>
        <v>0</v>
      </c>
      <c r="L1534" cm="1">
        <f t="array" ref="L1534">_xlfn.IFS($K1533,$L1533+$B$27,NOT($K1533),0,TRUE,$K1533)</f>
        <v>0</v>
      </c>
      <c r="M1534" t="b" cm="1">
        <f t="array" ref="M1534">_xlfn.IFS($K1534,FALSE,AND($J1534,NOT($K1534),$P1534&lt;$B$6),TRUE,TRUE,FALSE)</f>
        <v>1</v>
      </c>
      <c r="N1534" cm="1">
        <f t="array" ref="N1534">_xlfn.IFS($N1533&gt;=$C$7-$B$27,0,$M1533,$N1533+$B$27,TRUE,0)</f>
        <v>0</v>
      </c>
      <c r="O1534" t="b" cm="1">
        <f t="array" ref="O1534">_xlfn.IFS(AND($J1534,NOT($K1534),NOT($M1534)),TRUE,$P1534&gt;=$B$6,FALSE,AND($J1534,NOT($K1534),$M1534,$N1534=0),TRUE,TRUE,FALSE)</f>
        <v>1</v>
      </c>
      <c r="P1534" cm="1">
        <f t="array" ref="P1534">_xlfn.IFS(AND($O1533,$P1533&lt;$B$6),$P1533+1,AND(NOT($J1533),$P1533&gt;0),0,TRUE,$P1533)</f>
        <v>9</v>
      </c>
      <c r="Q1534" s="1">
        <f t="shared" si="116"/>
        <v>84</v>
      </c>
      <c r="R1534" s="1">
        <f t="shared" si="117"/>
        <v>4200</v>
      </c>
      <c r="S1534" s="17">
        <f t="shared" si="118"/>
        <v>164.59830176355325</v>
      </c>
      <c r="T1534" s="1" cm="1">
        <f t="array" ref="T1534">_xlfn.IFS($B$6=1,Q1534*$B$10,AND(P1533=0,P1534&gt;=1),T1533+$B$6*$B$10*$B$8,TRUE,T1533)</f>
        <v>3600</v>
      </c>
      <c r="U1534" s="17">
        <f t="shared" si="119"/>
        <v>141.08425865447421</v>
      </c>
    </row>
    <row r="1535" spans="7:21" x14ac:dyDescent="0.25">
      <c r="G1535" s="15">
        <v>1533</v>
      </c>
      <c r="H1535" s="17">
        <f t="shared" si="115"/>
        <v>25.533333333333331</v>
      </c>
      <c r="I1535" cm="1">
        <f t="array" ref="I1535">_xlfn.IFS(AND(NOT($I1534=0),$J1534),0,NOT($J1534),$I1534+$B$27,TRUE,$I1534)</f>
        <v>0</v>
      </c>
      <c r="J1535" t="b" cm="1">
        <f t="array" ref="J1535">_xlfn.IFS($I1535&gt;=$C$5-$B$27,TRUE,$P1535&gt;=$B$6,FALSE,TRUE,$J1534)</f>
        <v>1</v>
      </c>
      <c r="K1535" t="b" cm="1">
        <f t="array" ref="K1535">_xlfn.IFS($L1535&gt;=$B$4-$B$27,FALSE,$I1535&gt;=$B$5-$B$27,TRUE,AND($J1535,NOT($K1534)),FALSE,$K1534,TRUE,TRUE,FALSE)</f>
        <v>0</v>
      </c>
      <c r="L1535" cm="1">
        <f t="array" ref="L1535">_xlfn.IFS($K1534,$L1534+$B$27,NOT($K1534),0,TRUE,$K1534)</f>
        <v>0</v>
      </c>
      <c r="M1535" t="b" cm="1">
        <f t="array" ref="M1535">_xlfn.IFS($K1535,FALSE,AND($J1535,NOT($K1535),$P1535&lt;$B$6),TRUE,TRUE,FALSE)</f>
        <v>1</v>
      </c>
      <c r="N1535" cm="1">
        <f t="array" ref="N1535">_xlfn.IFS($N1534&gt;=$C$7-$B$27,0,$M1534,$N1534+$B$27,TRUE,0)</f>
        <v>1.6666666666666666E-2</v>
      </c>
      <c r="O1535" t="b" cm="1">
        <f t="array" ref="O1535">_xlfn.IFS(AND($J1535,NOT($K1535),NOT($M1535)),TRUE,$P1535&gt;=$B$6,FALSE,AND($J1535,NOT($K1535),$M1535,$N1535=0),TRUE,TRUE,FALSE)</f>
        <v>0</v>
      </c>
      <c r="P1535" cm="1">
        <f t="array" ref="P1535">_xlfn.IFS(AND($O1534,$P1534&lt;$B$6),$P1534+1,AND(NOT($J1534),$P1534&gt;0),0,TRUE,$P1534)</f>
        <v>10</v>
      </c>
      <c r="Q1535" s="1">
        <f t="shared" si="116"/>
        <v>85</v>
      </c>
      <c r="R1535" s="1">
        <f t="shared" si="117"/>
        <v>4250</v>
      </c>
      <c r="S1535" s="17">
        <f t="shared" si="118"/>
        <v>166.4490861618799</v>
      </c>
      <c r="T1535" s="1" cm="1">
        <f t="array" ref="T1535">_xlfn.IFS($B$6=1,Q1535*$B$10,AND(P1534=0,P1535&gt;=1),T1534+$B$6*$B$10*$B$8,TRUE,T1534)</f>
        <v>3600</v>
      </c>
      <c r="U1535" s="17">
        <f t="shared" si="119"/>
        <v>140.99216710182768</v>
      </c>
    </row>
    <row r="1536" spans="7:21" x14ac:dyDescent="0.25">
      <c r="G1536" s="15">
        <v>1534</v>
      </c>
      <c r="H1536" s="17">
        <f t="shared" si="115"/>
        <v>25.55</v>
      </c>
      <c r="I1536" cm="1">
        <f t="array" ref="I1536">_xlfn.IFS(AND(NOT($I1535=0),$J1535),0,NOT($J1535),$I1535+$B$27,TRUE,$I1535)</f>
        <v>0</v>
      </c>
      <c r="J1536" t="b" cm="1">
        <f t="array" ref="J1536">_xlfn.IFS($I1536&gt;=$C$5-$B$27,TRUE,$P1536&gt;=$B$6,FALSE,TRUE,$J1535)</f>
        <v>1</v>
      </c>
      <c r="K1536" t="b" cm="1">
        <f t="array" ref="K1536">_xlfn.IFS($L1536&gt;=$B$4-$B$27,FALSE,$I1536&gt;=$B$5-$B$27,TRUE,AND($J1536,NOT($K1535)),FALSE,$K1535,TRUE,TRUE,FALSE)</f>
        <v>0</v>
      </c>
      <c r="L1536" cm="1">
        <f t="array" ref="L1536">_xlfn.IFS($K1535,$L1535+$B$27,NOT($K1535),0,TRUE,$K1535)</f>
        <v>0</v>
      </c>
      <c r="M1536" t="b" cm="1">
        <f t="array" ref="M1536">_xlfn.IFS($K1536,FALSE,AND($J1536,NOT($K1536),$P1536&lt;$B$6),TRUE,TRUE,FALSE)</f>
        <v>1</v>
      </c>
      <c r="N1536" cm="1">
        <f t="array" ref="N1536">_xlfn.IFS($N1535&gt;=$C$7-$B$27,0,$M1535,$N1535+$B$27,TRUE,0)</f>
        <v>3.3333333333333333E-2</v>
      </c>
      <c r="O1536" t="b" cm="1">
        <f t="array" ref="O1536">_xlfn.IFS(AND($J1536,NOT($K1536),NOT($M1536)),TRUE,$P1536&gt;=$B$6,FALSE,AND($J1536,NOT($K1536),$M1536,$N1536=0),TRUE,TRUE,FALSE)</f>
        <v>0</v>
      </c>
      <c r="P1536" cm="1">
        <f t="array" ref="P1536">_xlfn.IFS(AND($O1535,$P1535&lt;$B$6),$P1535+1,AND(NOT($J1535),$P1535&gt;0),0,TRUE,$P1535)</f>
        <v>10</v>
      </c>
      <c r="Q1536" s="1">
        <f t="shared" si="116"/>
        <v>85</v>
      </c>
      <c r="R1536" s="1">
        <f t="shared" si="117"/>
        <v>4250</v>
      </c>
      <c r="S1536" s="17">
        <f t="shared" si="118"/>
        <v>166.34050880626222</v>
      </c>
      <c r="T1536" s="1" cm="1">
        <f t="array" ref="T1536">_xlfn.IFS($B$6=1,Q1536*$B$10,AND(P1535=0,P1536&gt;=1),T1535+$B$6*$B$10*$B$8,TRUE,T1535)</f>
        <v>3600</v>
      </c>
      <c r="U1536" s="17">
        <f t="shared" si="119"/>
        <v>140.90019569471625</v>
      </c>
    </row>
    <row r="1537" spans="7:21" x14ac:dyDescent="0.25">
      <c r="G1537" s="15">
        <v>1535</v>
      </c>
      <c r="H1537" s="17">
        <f t="shared" si="115"/>
        <v>25.566666666666666</v>
      </c>
      <c r="I1537" cm="1">
        <f t="array" ref="I1537">_xlfn.IFS(AND(NOT($I1536=0),$J1536),0,NOT($J1536),$I1536+$B$27,TRUE,$I1536)</f>
        <v>0</v>
      </c>
      <c r="J1537" t="b" cm="1">
        <f t="array" ref="J1537">_xlfn.IFS($I1537&gt;=$C$5-$B$27,TRUE,$P1537&gt;=$B$6,FALSE,TRUE,$J1536)</f>
        <v>1</v>
      </c>
      <c r="K1537" t="b" cm="1">
        <f t="array" ref="K1537">_xlfn.IFS($L1537&gt;=$B$4-$B$27,FALSE,$I1537&gt;=$B$5-$B$27,TRUE,AND($J1537,NOT($K1536)),FALSE,$K1536,TRUE,TRUE,FALSE)</f>
        <v>0</v>
      </c>
      <c r="L1537" cm="1">
        <f t="array" ref="L1537">_xlfn.IFS($K1536,$L1536+$B$27,NOT($K1536),0,TRUE,$K1536)</f>
        <v>0</v>
      </c>
      <c r="M1537" t="b" cm="1">
        <f t="array" ref="M1537">_xlfn.IFS($K1537,FALSE,AND($J1537,NOT($K1537),$P1537&lt;$B$6),TRUE,TRUE,FALSE)</f>
        <v>1</v>
      </c>
      <c r="N1537" cm="1">
        <f t="array" ref="N1537">_xlfn.IFS($N1536&gt;=$C$7-$B$27,0,$M1536,$N1536+$B$27,TRUE,0)</f>
        <v>0</v>
      </c>
      <c r="O1537" t="b" cm="1">
        <f t="array" ref="O1537">_xlfn.IFS(AND($J1537,NOT($K1537),NOT($M1537)),TRUE,$P1537&gt;=$B$6,FALSE,AND($J1537,NOT($K1537),$M1537,$N1537=0),TRUE,TRUE,FALSE)</f>
        <v>1</v>
      </c>
      <c r="P1537" cm="1">
        <f t="array" ref="P1537">_xlfn.IFS(AND($O1536,$P1536&lt;$B$6),$P1536+1,AND(NOT($J1536),$P1536&gt;0),0,TRUE,$P1536)</f>
        <v>10</v>
      </c>
      <c r="Q1537" s="1">
        <f t="shared" si="116"/>
        <v>85</v>
      </c>
      <c r="R1537" s="1">
        <f t="shared" si="117"/>
        <v>4250</v>
      </c>
      <c r="S1537" s="17">
        <f t="shared" si="118"/>
        <v>166.23207301173403</v>
      </c>
      <c r="T1537" s="1" cm="1">
        <f t="array" ref="T1537">_xlfn.IFS($B$6=1,Q1537*$B$10,AND(P1536=0,P1537&gt;=1),T1536+$B$6*$B$10*$B$8,TRUE,T1536)</f>
        <v>3600</v>
      </c>
      <c r="U1537" s="17">
        <f t="shared" si="119"/>
        <v>140.80834419817469</v>
      </c>
    </row>
    <row r="1538" spans="7:21" x14ac:dyDescent="0.25">
      <c r="G1538" s="15">
        <v>1536</v>
      </c>
      <c r="H1538" s="17">
        <f t="shared" si="115"/>
        <v>25.583333333333332</v>
      </c>
      <c r="I1538" cm="1">
        <f t="array" ref="I1538">_xlfn.IFS(AND(NOT($I1537=0),$J1537),0,NOT($J1537),$I1537+$B$27,TRUE,$I1537)</f>
        <v>0</v>
      </c>
      <c r="J1538" t="b" cm="1">
        <f t="array" ref="J1538">_xlfn.IFS($I1538&gt;=$C$5-$B$27,TRUE,$P1538&gt;=$B$6,FALSE,TRUE,$J1537)</f>
        <v>1</v>
      </c>
      <c r="K1538" t="b" cm="1">
        <f t="array" ref="K1538">_xlfn.IFS($L1538&gt;=$B$4-$B$27,FALSE,$I1538&gt;=$B$5-$B$27,TRUE,AND($J1538,NOT($K1537)),FALSE,$K1537,TRUE,TRUE,FALSE)</f>
        <v>0</v>
      </c>
      <c r="L1538" cm="1">
        <f t="array" ref="L1538">_xlfn.IFS($K1537,$L1537+$B$27,NOT($K1537),0,TRUE,$K1537)</f>
        <v>0</v>
      </c>
      <c r="M1538" t="b" cm="1">
        <f t="array" ref="M1538">_xlfn.IFS($K1538,FALSE,AND($J1538,NOT($K1538),$P1538&lt;$B$6),TRUE,TRUE,FALSE)</f>
        <v>1</v>
      </c>
      <c r="N1538" cm="1">
        <f t="array" ref="N1538">_xlfn.IFS($N1537&gt;=$C$7-$B$27,0,$M1537,$N1537+$B$27,TRUE,0)</f>
        <v>1.6666666666666666E-2</v>
      </c>
      <c r="O1538" t="b" cm="1">
        <f t="array" ref="O1538">_xlfn.IFS(AND($J1538,NOT($K1538),NOT($M1538)),TRUE,$P1538&gt;=$B$6,FALSE,AND($J1538,NOT($K1538),$M1538,$N1538=0),TRUE,TRUE,FALSE)</f>
        <v>0</v>
      </c>
      <c r="P1538" cm="1">
        <f t="array" ref="P1538">_xlfn.IFS(AND($O1537,$P1537&lt;$B$6),$P1537+1,AND(NOT($J1537),$P1537&gt;0),0,TRUE,$P1537)</f>
        <v>11</v>
      </c>
      <c r="Q1538" s="1">
        <f t="shared" si="116"/>
        <v>86</v>
      </c>
      <c r="R1538" s="1">
        <f t="shared" si="117"/>
        <v>4300</v>
      </c>
      <c r="S1538" s="17">
        <f t="shared" si="118"/>
        <v>168.07817589576547</v>
      </c>
      <c r="T1538" s="1" cm="1">
        <f t="array" ref="T1538">_xlfn.IFS($B$6=1,Q1538*$B$10,AND(P1537=0,P1538&gt;=1),T1537+$B$6*$B$10*$B$8,TRUE,T1537)</f>
        <v>3600</v>
      </c>
      <c r="U1538" s="17">
        <f t="shared" si="119"/>
        <v>140.71661237785017</v>
      </c>
    </row>
    <row r="1539" spans="7:21" x14ac:dyDescent="0.25">
      <c r="G1539" s="15">
        <v>1537</v>
      </c>
      <c r="H1539" s="17">
        <f t="shared" ref="H1539:H1602" si="120">($G1539-1)*$B$27</f>
        <v>25.6</v>
      </c>
      <c r="I1539" cm="1">
        <f t="array" ref="I1539">_xlfn.IFS(AND(NOT($I1538=0),$J1538),0,NOT($J1538),$I1538+$B$27,TRUE,$I1538)</f>
        <v>0</v>
      </c>
      <c r="J1539" t="b" cm="1">
        <f t="array" ref="J1539">_xlfn.IFS($I1539&gt;=$C$5-$B$27,TRUE,$P1539&gt;=$B$6,FALSE,TRUE,$J1538)</f>
        <v>1</v>
      </c>
      <c r="K1539" t="b" cm="1">
        <f t="array" ref="K1539">_xlfn.IFS($L1539&gt;=$B$4-$B$27,FALSE,$I1539&gt;=$B$5-$B$27,TRUE,AND($J1539,NOT($K1538)),FALSE,$K1538,TRUE,TRUE,FALSE)</f>
        <v>0</v>
      </c>
      <c r="L1539" cm="1">
        <f t="array" ref="L1539">_xlfn.IFS($K1538,$L1538+$B$27,NOT($K1538),0,TRUE,$K1538)</f>
        <v>0</v>
      </c>
      <c r="M1539" t="b" cm="1">
        <f t="array" ref="M1539">_xlfn.IFS($K1539,FALSE,AND($J1539,NOT($K1539),$P1539&lt;$B$6),TRUE,TRUE,FALSE)</f>
        <v>1</v>
      </c>
      <c r="N1539" cm="1">
        <f t="array" ref="N1539">_xlfn.IFS($N1538&gt;=$C$7-$B$27,0,$M1538,$N1538+$B$27,TRUE,0)</f>
        <v>3.3333333333333333E-2</v>
      </c>
      <c r="O1539" t="b" cm="1">
        <f t="array" ref="O1539">_xlfn.IFS(AND($J1539,NOT($K1539),NOT($M1539)),TRUE,$P1539&gt;=$B$6,FALSE,AND($J1539,NOT($K1539),$M1539,$N1539=0),TRUE,TRUE,FALSE)</f>
        <v>0</v>
      </c>
      <c r="P1539" cm="1">
        <f t="array" ref="P1539">_xlfn.IFS(AND($O1538,$P1538&lt;$B$6),$P1538+1,AND(NOT($J1538),$P1538&gt;0),0,TRUE,$P1538)</f>
        <v>11</v>
      </c>
      <c r="Q1539" s="1">
        <f t="shared" ref="Q1539:Q1602" si="121">IF($O1538,$Q1538+$B$8,$Q1538)</f>
        <v>86</v>
      </c>
      <c r="R1539" s="1">
        <f t="shared" ref="R1539:R1602" si="122">IF($O1538,$R1538+$B$8*$B$9,$R1538)</f>
        <v>4300</v>
      </c>
      <c r="S1539" s="17">
        <f t="shared" si="118"/>
        <v>167.96875</v>
      </c>
      <c r="T1539" s="1" cm="1">
        <f t="array" ref="T1539">_xlfn.IFS($B$6=1,Q1539*$B$10,AND(P1538=0,P1539&gt;=1),T1538+$B$6*$B$10*$B$8,TRUE,T1538)</f>
        <v>3600</v>
      </c>
      <c r="U1539" s="17">
        <f t="shared" si="119"/>
        <v>140.625</v>
      </c>
    </row>
    <row r="1540" spans="7:21" x14ac:dyDescent="0.25">
      <c r="G1540" s="15">
        <v>1538</v>
      </c>
      <c r="H1540" s="17">
        <f t="shared" si="120"/>
        <v>25.616666666666667</v>
      </c>
      <c r="I1540" cm="1">
        <f t="array" ref="I1540">_xlfn.IFS(AND(NOT($I1539=0),$J1539),0,NOT($J1539),$I1539+$B$27,TRUE,$I1539)</f>
        <v>0</v>
      </c>
      <c r="J1540" t="b" cm="1">
        <f t="array" ref="J1540">_xlfn.IFS($I1540&gt;=$C$5-$B$27,TRUE,$P1540&gt;=$B$6,FALSE,TRUE,$J1539)</f>
        <v>1</v>
      </c>
      <c r="K1540" t="b" cm="1">
        <f t="array" ref="K1540">_xlfn.IFS($L1540&gt;=$B$4-$B$27,FALSE,$I1540&gt;=$B$5-$B$27,TRUE,AND($J1540,NOT($K1539)),FALSE,$K1539,TRUE,TRUE,FALSE)</f>
        <v>0</v>
      </c>
      <c r="L1540" cm="1">
        <f t="array" ref="L1540">_xlfn.IFS($K1539,$L1539+$B$27,NOT($K1539),0,TRUE,$K1539)</f>
        <v>0</v>
      </c>
      <c r="M1540" t="b" cm="1">
        <f t="array" ref="M1540">_xlfn.IFS($K1540,FALSE,AND($J1540,NOT($K1540),$P1540&lt;$B$6),TRUE,TRUE,FALSE)</f>
        <v>1</v>
      </c>
      <c r="N1540" cm="1">
        <f t="array" ref="N1540">_xlfn.IFS($N1539&gt;=$C$7-$B$27,0,$M1539,$N1539+$B$27,TRUE,0)</f>
        <v>0</v>
      </c>
      <c r="O1540" t="b" cm="1">
        <f t="array" ref="O1540">_xlfn.IFS(AND($J1540,NOT($K1540),NOT($M1540)),TRUE,$P1540&gt;=$B$6,FALSE,AND($J1540,NOT($K1540),$M1540,$N1540=0),TRUE,TRUE,FALSE)</f>
        <v>1</v>
      </c>
      <c r="P1540" cm="1">
        <f t="array" ref="P1540">_xlfn.IFS(AND($O1539,$P1539&lt;$B$6),$P1539+1,AND(NOT($J1539),$P1539&gt;0),0,TRUE,$P1539)</f>
        <v>11</v>
      </c>
      <c r="Q1540" s="1">
        <f t="shared" si="121"/>
        <v>86</v>
      </c>
      <c r="R1540" s="1">
        <f t="shared" si="122"/>
        <v>4300</v>
      </c>
      <c r="S1540" s="17">
        <f t="shared" ref="S1540:S1603" si="123">$R1540/$H1540</f>
        <v>167.8594664931685</v>
      </c>
      <c r="T1540" s="1" cm="1">
        <f t="array" ref="T1540">_xlfn.IFS($B$6=1,Q1540*$B$10,AND(P1539=0,P1540&gt;=1),T1539+$B$6*$B$10*$B$8,TRUE,T1539)</f>
        <v>3600</v>
      </c>
      <c r="U1540" s="17">
        <f t="shared" ref="U1540:U1603" si="124">T1540/H1540</f>
        <v>140.53350683148992</v>
      </c>
    </row>
    <row r="1541" spans="7:21" x14ac:dyDescent="0.25">
      <c r="G1541" s="15">
        <v>1539</v>
      </c>
      <c r="H1541" s="17">
        <f t="shared" si="120"/>
        <v>25.633333333333333</v>
      </c>
      <c r="I1541" cm="1">
        <f t="array" ref="I1541">_xlfn.IFS(AND(NOT($I1540=0),$J1540),0,NOT($J1540),$I1540+$B$27,TRUE,$I1540)</f>
        <v>0</v>
      </c>
      <c r="J1541" t="b" cm="1">
        <f t="array" ref="J1541">_xlfn.IFS($I1541&gt;=$C$5-$B$27,TRUE,$P1541&gt;=$B$6,FALSE,TRUE,$J1540)</f>
        <v>1</v>
      </c>
      <c r="K1541" t="b" cm="1">
        <f t="array" ref="K1541">_xlfn.IFS($L1541&gt;=$B$4-$B$27,FALSE,$I1541&gt;=$B$5-$B$27,TRUE,AND($J1541,NOT($K1540)),FALSE,$K1540,TRUE,TRUE,FALSE)</f>
        <v>0</v>
      </c>
      <c r="L1541" cm="1">
        <f t="array" ref="L1541">_xlfn.IFS($K1540,$L1540+$B$27,NOT($K1540),0,TRUE,$K1540)</f>
        <v>0</v>
      </c>
      <c r="M1541" t="b" cm="1">
        <f t="array" ref="M1541">_xlfn.IFS($K1541,FALSE,AND($J1541,NOT($K1541),$P1541&lt;$B$6),TRUE,TRUE,FALSE)</f>
        <v>1</v>
      </c>
      <c r="N1541" cm="1">
        <f t="array" ref="N1541">_xlfn.IFS($N1540&gt;=$C$7-$B$27,0,$M1540,$N1540+$B$27,TRUE,0)</f>
        <v>1.6666666666666666E-2</v>
      </c>
      <c r="O1541" t="b" cm="1">
        <f t="array" ref="O1541">_xlfn.IFS(AND($J1541,NOT($K1541),NOT($M1541)),TRUE,$P1541&gt;=$B$6,FALSE,AND($J1541,NOT($K1541),$M1541,$N1541=0),TRUE,TRUE,FALSE)</f>
        <v>0</v>
      </c>
      <c r="P1541" cm="1">
        <f t="array" ref="P1541">_xlfn.IFS(AND($O1540,$P1540&lt;$B$6),$P1540+1,AND(NOT($J1540),$P1540&gt;0),0,TRUE,$P1540)</f>
        <v>12</v>
      </c>
      <c r="Q1541" s="1">
        <f t="shared" si="121"/>
        <v>87</v>
      </c>
      <c r="R1541" s="1">
        <f t="shared" si="122"/>
        <v>4350</v>
      </c>
      <c r="S1541" s="17">
        <f t="shared" si="123"/>
        <v>169.70091027308192</v>
      </c>
      <c r="T1541" s="1" cm="1">
        <f t="array" ref="T1541">_xlfn.IFS($B$6=1,Q1541*$B$10,AND(P1540=0,P1541&gt;=1),T1540+$B$6*$B$10*$B$8,TRUE,T1540)</f>
        <v>3600</v>
      </c>
      <c r="U1541" s="17">
        <f t="shared" si="124"/>
        <v>140.44213263979194</v>
      </c>
    </row>
    <row r="1542" spans="7:21" x14ac:dyDescent="0.25">
      <c r="G1542" s="15">
        <v>1540</v>
      </c>
      <c r="H1542" s="17">
        <f t="shared" si="120"/>
        <v>25.65</v>
      </c>
      <c r="I1542" cm="1">
        <f t="array" ref="I1542">_xlfn.IFS(AND(NOT($I1541=0),$J1541),0,NOT($J1541),$I1541+$B$27,TRUE,$I1541)</f>
        <v>0</v>
      </c>
      <c r="J1542" t="b" cm="1">
        <f t="array" ref="J1542">_xlfn.IFS($I1542&gt;=$C$5-$B$27,TRUE,$P1542&gt;=$B$6,FALSE,TRUE,$J1541)</f>
        <v>1</v>
      </c>
      <c r="K1542" t="b" cm="1">
        <f t="array" ref="K1542">_xlfn.IFS($L1542&gt;=$B$4-$B$27,FALSE,$I1542&gt;=$B$5-$B$27,TRUE,AND($J1542,NOT($K1541)),FALSE,$K1541,TRUE,TRUE,FALSE)</f>
        <v>0</v>
      </c>
      <c r="L1542" cm="1">
        <f t="array" ref="L1542">_xlfn.IFS($K1541,$L1541+$B$27,NOT($K1541),0,TRUE,$K1541)</f>
        <v>0</v>
      </c>
      <c r="M1542" t="b" cm="1">
        <f t="array" ref="M1542">_xlfn.IFS($K1542,FALSE,AND($J1542,NOT($K1542),$P1542&lt;$B$6),TRUE,TRUE,FALSE)</f>
        <v>1</v>
      </c>
      <c r="N1542" cm="1">
        <f t="array" ref="N1542">_xlfn.IFS($N1541&gt;=$C$7-$B$27,0,$M1541,$N1541+$B$27,TRUE,0)</f>
        <v>3.3333333333333333E-2</v>
      </c>
      <c r="O1542" t="b" cm="1">
        <f t="array" ref="O1542">_xlfn.IFS(AND($J1542,NOT($K1542),NOT($M1542)),TRUE,$P1542&gt;=$B$6,FALSE,AND($J1542,NOT($K1542),$M1542,$N1542=0),TRUE,TRUE,FALSE)</f>
        <v>0</v>
      </c>
      <c r="P1542" cm="1">
        <f t="array" ref="P1542">_xlfn.IFS(AND($O1541,$P1541&lt;$B$6),$P1541+1,AND(NOT($J1541),$P1541&gt;0),0,TRUE,$P1541)</f>
        <v>12</v>
      </c>
      <c r="Q1542" s="1">
        <f t="shared" si="121"/>
        <v>87</v>
      </c>
      <c r="R1542" s="1">
        <f t="shared" si="122"/>
        <v>4350</v>
      </c>
      <c r="S1542" s="17">
        <f t="shared" si="123"/>
        <v>169.59064327485382</v>
      </c>
      <c r="T1542" s="1" cm="1">
        <f t="array" ref="T1542">_xlfn.IFS($B$6=1,Q1542*$B$10,AND(P1541=0,P1542&gt;=1),T1541+$B$6*$B$10*$B$8,TRUE,T1541)</f>
        <v>3600</v>
      </c>
      <c r="U1542" s="17">
        <f t="shared" si="124"/>
        <v>140.35087719298247</v>
      </c>
    </row>
    <row r="1543" spans="7:21" x14ac:dyDescent="0.25">
      <c r="G1543" s="15">
        <v>1541</v>
      </c>
      <c r="H1543" s="17">
        <f t="shared" si="120"/>
        <v>25.666666666666668</v>
      </c>
      <c r="I1543" cm="1">
        <f t="array" ref="I1543">_xlfn.IFS(AND(NOT($I1542=0),$J1542),0,NOT($J1542),$I1542+$B$27,TRUE,$I1542)</f>
        <v>0</v>
      </c>
      <c r="J1543" t="b" cm="1">
        <f t="array" ref="J1543">_xlfn.IFS($I1543&gt;=$C$5-$B$27,TRUE,$P1543&gt;=$B$6,FALSE,TRUE,$J1542)</f>
        <v>1</v>
      </c>
      <c r="K1543" t="b" cm="1">
        <f t="array" ref="K1543">_xlfn.IFS($L1543&gt;=$B$4-$B$27,FALSE,$I1543&gt;=$B$5-$B$27,TRUE,AND($J1543,NOT($K1542)),FALSE,$K1542,TRUE,TRUE,FALSE)</f>
        <v>0</v>
      </c>
      <c r="L1543" cm="1">
        <f t="array" ref="L1543">_xlfn.IFS($K1542,$L1542+$B$27,NOT($K1542),0,TRUE,$K1542)</f>
        <v>0</v>
      </c>
      <c r="M1543" t="b" cm="1">
        <f t="array" ref="M1543">_xlfn.IFS($K1543,FALSE,AND($J1543,NOT($K1543),$P1543&lt;$B$6),TRUE,TRUE,FALSE)</f>
        <v>1</v>
      </c>
      <c r="N1543" cm="1">
        <f t="array" ref="N1543">_xlfn.IFS($N1542&gt;=$C$7-$B$27,0,$M1542,$N1542+$B$27,TRUE,0)</f>
        <v>0</v>
      </c>
      <c r="O1543" t="b" cm="1">
        <f t="array" ref="O1543">_xlfn.IFS(AND($J1543,NOT($K1543),NOT($M1543)),TRUE,$P1543&gt;=$B$6,FALSE,AND($J1543,NOT($K1543),$M1543,$N1543=0),TRUE,TRUE,FALSE)</f>
        <v>1</v>
      </c>
      <c r="P1543" cm="1">
        <f t="array" ref="P1543">_xlfn.IFS(AND($O1542,$P1542&lt;$B$6),$P1542+1,AND(NOT($J1542),$P1542&gt;0),0,TRUE,$P1542)</f>
        <v>12</v>
      </c>
      <c r="Q1543" s="1">
        <f t="shared" si="121"/>
        <v>87</v>
      </c>
      <c r="R1543" s="1">
        <f t="shared" si="122"/>
        <v>4350</v>
      </c>
      <c r="S1543" s="17">
        <f t="shared" si="123"/>
        <v>169.48051948051946</v>
      </c>
      <c r="T1543" s="1" cm="1">
        <f t="array" ref="T1543">_xlfn.IFS($B$6=1,Q1543*$B$10,AND(P1542=0,P1543&gt;=1),T1542+$B$6*$B$10*$B$8,TRUE,T1542)</f>
        <v>3600</v>
      </c>
      <c r="U1543" s="17">
        <f t="shared" si="124"/>
        <v>140.25974025974025</v>
      </c>
    </row>
    <row r="1544" spans="7:21" x14ac:dyDescent="0.25">
      <c r="G1544" s="15">
        <v>1542</v>
      </c>
      <c r="H1544" s="17">
        <f t="shared" si="120"/>
        <v>25.683333333333334</v>
      </c>
      <c r="I1544" cm="1">
        <f t="array" ref="I1544">_xlfn.IFS(AND(NOT($I1543=0),$J1543),0,NOT($J1543),$I1543+$B$27,TRUE,$I1543)</f>
        <v>0</v>
      </c>
      <c r="J1544" t="b" cm="1">
        <f t="array" ref="J1544">_xlfn.IFS($I1544&gt;=$C$5-$B$27,TRUE,$P1544&gt;=$B$6,FALSE,TRUE,$J1543)</f>
        <v>1</v>
      </c>
      <c r="K1544" t="b" cm="1">
        <f t="array" ref="K1544">_xlfn.IFS($L1544&gt;=$B$4-$B$27,FALSE,$I1544&gt;=$B$5-$B$27,TRUE,AND($J1544,NOT($K1543)),FALSE,$K1543,TRUE,TRUE,FALSE)</f>
        <v>0</v>
      </c>
      <c r="L1544" cm="1">
        <f t="array" ref="L1544">_xlfn.IFS($K1543,$L1543+$B$27,NOT($K1543),0,TRUE,$K1543)</f>
        <v>0</v>
      </c>
      <c r="M1544" t="b" cm="1">
        <f t="array" ref="M1544">_xlfn.IFS($K1544,FALSE,AND($J1544,NOT($K1544),$P1544&lt;$B$6),TRUE,TRUE,FALSE)</f>
        <v>1</v>
      </c>
      <c r="N1544" cm="1">
        <f t="array" ref="N1544">_xlfn.IFS($N1543&gt;=$C$7-$B$27,0,$M1543,$N1543+$B$27,TRUE,0)</f>
        <v>1.6666666666666666E-2</v>
      </c>
      <c r="O1544" t="b" cm="1">
        <f t="array" ref="O1544">_xlfn.IFS(AND($J1544,NOT($K1544),NOT($M1544)),TRUE,$P1544&gt;=$B$6,FALSE,AND($J1544,NOT($K1544),$M1544,$N1544=0),TRUE,TRUE,FALSE)</f>
        <v>0</v>
      </c>
      <c r="P1544" cm="1">
        <f t="array" ref="P1544">_xlfn.IFS(AND($O1543,$P1543&lt;$B$6),$P1543+1,AND(NOT($J1543),$P1543&gt;0),0,TRUE,$P1543)</f>
        <v>13</v>
      </c>
      <c r="Q1544" s="1">
        <f t="shared" si="121"/>
        <v>88</v>
      </c>
      <c r="R1544" s="1">
        <f t="shared" si="122"/>
        <v>4400</v>
      </c>
      <c r="S1544" s="17">
        <f t="shared" si="123"/>
        <v>171.31732641142116</v>
      </c>
      <c r="T1544" s="1" cm="1">
        <f t="array" ref="T1544">_xlfn.IFS($B$6=1,Q1544*$B$10,AND(P1543=0,P1544&gt;=1),T1543+$B$6*$B$10*$B$8,TRUE,T1543)</f>
        <v>3600</v>
      </c>
      <c r="U1544" s="17">
        <f t="shared" si="124"/>
        <v>140.16872160934457</v>
      </c>
    </row>
    <row r="1545" spans="7:21" x14ac:dyDescent="0.25">
      <c r="G1545" s="15">
        <v>1543</v>
      </c>
      <c r="H1545" s="17">
        <f t="shared" si="120"/>
        <v>25.7</v>
      </c>
      <c r="I1545" cm="1">
        <f t="array" ref="I1545">_xlfn.IFS(AND(NOT($I1544=0),$J1544),0,NOT($J1544),$I1544+$B$27,TRUE,$I1544)</f>
        <v>0</v>
      </c>
      <c r="J1545" t="b" cm="1">
        <f t="array" ref="J1545">_xlfn.IFS($I1545&gt;=$C$5-$B$27,TRUE,$P1545&gt;=$B$6,FALSE,TRUE,$J1544)</f>
        <v>1</v>
      </c>
      <c r="K1545" t="b" cm="1">
        <f t="array" ref="K1545">_xlfn.IFS($L1545&gt;=$B$4-$B$27,FALSE,$I1545&gt;=$B$5-$B$27,TRUE,AND($J1545,NOT($K1544)),FALSE,$K1544,TRUE,TRUE,FALSE)</f>
        <v>0</v>
      </c>
      <c r="L1545" cm="1">
        <f t="array" ref="L1545">_xlfn.IFS($K1544,$L1544+$B$27,NOT($K1544),0,TRUE,$K1544)</f>
        <v>0</v>
      </c>
      <c r="M1545" t="b" cm="1">
        <f t="array" ref="M1545">_xlfn.IFS($K1545,FALSE,AND($J1545,NOT($K1545),$P1545&lt;$B$6),TRUE,TRUE,FALSE)</f>
        <v>1</v>
      </c>
      <c r="N1545" cm="1">
        <f t="array" ref="N1545">_xlfn.IFS($N1544&gt;=$C$7-$B$27,0,$M1544,$N1544+$B$27,TRUE,0)</f>
        <v>3.3333333333333333E-2</v>
      </c>
      <c r="O1545" t="b" cm="1">
        <f t="array" ref="O1545">_xlfn.IFS(AND($J1545,NOT($K1545),NOT($M1545)),TRUE,$P1545&gt;=$B$6,FALSE,AND($J1545,NOT($K1545),$M1545,$N1545=0),TRUE,TRUE,FALSE)</f>
        <v>0</v>
      </c>
      <c r="P1545" cm="1">
        <f t="array" ref="P1545">_xlfn.IFS(AND($O1544,$P1544&lt;$B$6),$P1544+1,AND(NOT($J1544),$P1544&gt;0),0,TRUE,$P1544)</f>
        <v>13</v>
      </c>
      <c r="Q1545" s="1">
        <f t="shared" si="121"/>
        <v>88</v>
      </c>
      <c r="R1545" s="1">
        <f t="shared" si="122"/>
        <v>4400</v>
      </c>
      <c r="S1545" s="17">
        <f t="shared" si="123"/>
        <v>171.20622568093387</v>
      </c>
      <c r="T1545" s="1" cm="1">
        <f t="array" ref="T1545">_xlfn.IFS($B$6=1,Q1545*$B$10,AND(P1544=0,P1545&gt;=1),T1544+$B$6*$B$10*$B$8,TRUE,T1544)</f>
        <v>3600</v>
      </c>
      <c r="U1545" s="17">
        <f t="shared" si="124"/>
        <v>140.07782101167317</v>
      </c>
    </row>
    <row r="1546" spans="7:21" x14ac:dyDescent="0.25">
      <c r="G1546" s="15">
        <v>1544</v>
      </c>
      <c r="H1546" s="17">
        <f t="shared" si="120"/>
        <v>25.716666666666665</v>
      </c>
      <c r="I1546" cm="1">
        <f t="array" ref="I1546">_xlfn.IFS(AND(NOT($I1545=0),$J1545),0,NOT($J1545),$I1545+$B$27,TRUE,$I1545)</f>
        <v>0</v>
      </c>
      <c r="J1546" t="b" cm="1">
        <f t="array" ref="J1546">_xlfn.IFS($I1546&gt;=$C$5-$B$27,TRUE,$P1546&gt;=$B$6,FALSE,TRUE,$J1545)</f>
        <v>1</v>
      </c>
      <c r="K1546" t="b" cm="1">
        <f t="array" ref="K1546">_xlfn.IFS($L1546&gt;=$B$4-$B$27,FALSE,$I1546&gt;=$B$5-$B$27,TRUE,AND($J1546,NOT($K1545)),FALSE,$K1545,TRUE,TRUE,FALSE)</f>
        <v>0</v>
      </c>
      <c r="L1546" cm="1">
        <f t="array" ref="L1546">_xlfn.IFS($K1545,$L1545+$B$27,NOT($K1545),0,TRUE,$K1545)</f>
        <v>0</v>
      </c>
      <c r="M1546" t="b" cm="1">
        <f t="array" ref="M1546">_xlfn.IFS($K1546,FALSE,AND($J1546,NOT($K1546),$P1546&lt;$B$6),TRUE,TRUE,FALSE)</f>
        <v>1</v>
      </c>
      <c r="N1546" cm="1">
        <f t="array" ref="N1546">_xlfn.IFS($N1545&gt;=$C$7-$B$27,0,$M1545,$N1545+$B$27,TRUE,0)</f>
        <v>0</v>
      </c>
      <c r="O1546" t="b" cm="1">
        <f t="array" ref="O1546">_xlfn.IFS(AND($J1546,NOT($K1546),NOT($M1546)),TRUE,$P1546&gt;=$B$6,FALSE,AND($J1546,NOT($K1546),$M1546,$N1546=0),TRUE,TRUE,FALSE)</f>
        <v>1</v>
      </c>
      <c r="P1546" cm="1">
        <f t="array" ref="P1546">_xlfn.IFS(AND($O1545,$P1545&lt;$B$6),$P1545+1,AND(NOT($J1545),$P1545&gt;0),0,TRUE,$P1545)</f>
        <v>13</v>
      </c>
      <c r="Q1546" s="1">
        <f t="shared" si="121"/>
        <v>88</v>
      </c>
      <c r="R1546" s="1">
        <f t="shared" si="122"/>
        <v>4400</v>
      </c>
      <c r="S1546" s="17">
        <f t="shared" si="123"/>
        <v>171.09526895657811</v>
      </c>
      <c r="T1546" s="1" cm="1">
        <f t="array" ref="T1546">_xlfn.IFS($B$6=1,Q1546*$B$10,AND(P1545=0,P1546&gt;=1),T1545+$B$6*$B$10*$B$8,TRUE,T1545)</f>
        <v>3600</v>
      </c>
      <c r="U1546" s="17">
        <f t="shared" si="124"/>
        <v>139.98703823720027</v>
      </c>
    </row>
    <row r="1547" spans="7:21" x14ac:dyDescent="0.25">
      <c r="G1547" s="15">
        <v>1545</v>
      </c>
      <c r="H1547" s="17">
        <f t="shared" si="120"/>
        <v>25.733333333333334</v>
      </c>
      <c r="I1547" cm="1">
        <f t="array" ref="I1547">_xlfn.IFS(AND(NOT($I1546=0),$J1546),0,NOT($J1546),$I1546+$B$27,TRUE,$I1546)</f>
        <v>0</v>
      </c>
      <c r="J1547" t="b" cm="1">
        <f t="array" ref="J1547">_xlfn.IFS($I1547&gt;=$C$5-$B$27,TRUE,$P1547&gt;=$B$6,FALSE,TRUE,$J1546)</f>
        <v>1</v>
      </c>
      <c r="K1547" t="b" cm="1">
        <f t="array" ref="K1547">_xlfn.IFS($L1547&gt;=$B$4-$B$27,FALSE,$I1547&gt;=$B$5-$B$27,TRUE,AND($J1547,NOT($K1546)),FALSE,$K1546,TRUE,TRUE,FALSE)</f>
        <v>0</v>
      </c>
      <c r="L1547" cm="1">
        <f t="array" ref="L1547">_xlfn.IFS($K1546,$L1546+$B$27,NOT($K1546),0,TRUE,$K1546)</f>
        <v>0</v>
      </c>
      <c r="M1547" t="b" cm="1">
        <f t="array" ref="M1547">_xlfn.IFS($K1547,FALSE,AND($J1547,NOT($K1547),$P1547&lt;$B$6),TRUE,TRUE,FALSE)</f>
        <v>1</v>
      </c>
      <c r="N1547" cm="1">
        <f t="array" ref="N1547">_xlfn.IFS($N1546&gt;=$C$7-$B$27,0,$M1546,$N1546+$B$27,TRUE,0)</f>
        <v>1.6666666666666666E-2</v>
      </c>
      <c r="O1547" t="b" cm="1">
        <f t="array" ref="O1547">_xlfn.IFS(AND($J1547,NOT($K1547),NOT($M1547)),TRUE,$P1547&gt;=$B$6,FALSE,AND($J1547,NOT($K1547),$M1547,$N1547=0),TRUE,TRUE,FALSE)</f>
        <v>0</v>
      </c>
      <c r="P1547" cm="1">
        <f t="array" ref="P1547">_xlfn.IFS(AND($O1546,$P1546&lt;$B$6),$P1546+1,AND(NOT($J1546),$P1546&gt;0),0,TRUE,$P1546)</f>
        <v>14</v>
      </c>
      <c r="Q1547" s="1">
        <f t="shared" si="121"/>
        <v>89</v>
      </c>
      <c r="R1547" s="1">
        <f t="shared" si="122"/>
        <v>4450</v>
      </c>
      <c r="S1547" s="17">
        <f t="shared" si="123"/>
        <v>172.92746113989637</v>
      </c>
      <c r="T1547" s="1" cm="1">
        <f t="array" ref="T1547">_xlfn.IFS($B$6=1,Q1547*$B$10,AND(P1546=0,P1547&gt;=1),T1546+$B$6*$B$10*$B$8,TRUE,T1546)</f>
        <v>3600</v>
      </c>
      <c r="U1547" s="17">
        <f t="shared" si="124"/>
        <v>139.8963730569948</v>
      </c>
    </row>
    <row r="1548" spans="7:21" x14ac:dyDescent="0.25">
      <c r="G1548" s="15">
        <v>1546</v>
      </c>
      <c r="H1548" s="17">
        <f t="shared" si="120"/>
        <v>25.75</v>
      </c>
      <c r="I1548" cm="1">
        <f t="array" ref="I1548">_xlfn.IFS(AND(NOT($I1547=0),$J1547),0,NOT($J1547),$I1547+$B$27,TRUE,$I1547)</f>
        <v>0</v>
      </c>
      <c r="J1548" t="b" cm="1">
        <f t="array" ref="J1548">_xlfn.IFS($I1548&gt;=$C$5-$B$27,TRUE,$P1548&gt;=$B$6,FALSE,TRUE,$J1547)</f>
        <v>1</v>
      </c>
      <c r="K1548" t="b" cm="1">
        <f t="array" ref="K1548">_xlfn.IFS($L1548&gt;=$B$4-$B$27,FALSE,$I1548&gt;=$B$5-$B$27,TRUE,AND($J1548,NOT($K1547)),FALSE,$K1547,TRUE,TRUE,FALSE)</f>
        <v>0</v>
      </c>
      <c r="L1548" cm="1">
        <f t="array" ref="L1548">_xlfn.IFS($K1547,$L1547+$B$27,NOT($K1547),0,TRUE,$K1547)</f>
        <v>0</v>
      </c>
      <c r="M1548" t="b" cm="1">
        <f t="array" ref="M1548">_xlfn.IFS($K1548,FALSE,AND($J1548,NOT($K1548),$P1548&lt;$B$6),TRUE,TRUE,FALSE)</f>
        <v>1</v>
      </c>
      <c r="N1548" cm="1">
        <f t="array" ref="N1548">_xlfn.IFS($N1547&gt;=$C$7-$B$27,0,$M1547,$N1547+$B$27,TRUE,0)</f>
        <v>3.3333333333333333E-2</v>
      </c>
      <c r="O1548" t="b" cm="1">
        <f t="array" ref="O1548">_xlfn.IFS(AND($J1548,NOT($K1548),NOT($M1548)),TRUE,$P1548&gt;=$B$6,FALSE,AND($J1548,NOT($K1548),$M1548,$N1548=0),TRUE,TRUE,FALSE)</f>
        <v>0</v>
      </c>
      <c r="P1548" cm="1">
        <f t="array" ref="P1548">_xlfn.IFS(AND($O1547,$P1547&lt;$B$6),$P1547+1,AND(NOT($J1547),$P1547&gt;0),0,TRUE,$P1547)</f>
        <v>14</v>
      </c>
      <c r="Q1548" s="1">
        <f t="shared" si="121"/>
        <v>89</v>
      </c>
      <c r="R1548" s="1">
        <f t="shared" si="122"/>
        <v>4450</v>
      </c>
      <c r="S1548" s="17">
        <f t="shared" si="123"/>
        <v>172.81553398058253</v>
      </c>
      <c r="T1548" s="1" cm="1">
        <f t="array" ref="T1548">_xlfn.IFS($B$6=1,Q1548*$B$10,AND(P1547=0,P1548&gt;=1),T1547+$B$6*$B$10*$B$8,TRUE,T1547)</f>
        <v>3600</v>
      </c>
      <c r="U1548" s="17">
        <f t="shared" si="124"/>
        <v>139.80582524271844</v>
      </c>
    </row>
    <row r="1549" spans="7:21" x14ac:dyDescent="0.25">
      <c r="G1549" s="15">
        <v>1547</v>
      </c>
      <c r="H1549" s="17">
        <f t="shared" si="120"/>
        <v>25.766666666666666</v>
      </c>
      <c r="I1549" cm="1">
        <f t="array" ref="I1549">_xlfn.IFS(AND(NOT($I1548=0),$J1548),0,NOT($J1548),$I1548+$B$27,TRUE,$I1548)</f>
        <v>0</v>
      </c>
      <c r="J1549" t="b" cm="1">
        <f t="array" ref="J1549">_xlfn.IFS($I1549&gt;=$C$5-$B$27,TRUE,$P1549&gt;=$B$6,FALSE,TRUE,$J1548)</f>
        <v>1</v>
      </c>
      <c r="K1549" t="b" cm="1">
        <f t="array" ref="K1549">_xlfn.IFS($L1549&gt;=$B$4-$B$27,FALSE,$I1549&gt;=$B$5-$B$27,TRUE,AND($J1549,NOT($K1548)),FALSE,$K1548,TRUE,TRUE,FALSE)</f>
        <v>0</v>
      </c>
      <c r="L1549" cm="1">
        <f t="array" ref="L1549">_xlfn.IFS($K1548,$L1548+$B$27,NOT($K1548),0,TRUE,$K1548)</f>
        <v>0</v>
      </c>
      <c r="M1549" t="b" cm="1">
        <f t="array" ref="M1549">_xlfn.IFS($K1549,FALSE,AND($J1549,NOT($K1549),$P1549&lt;$B$6),TRUE,TRUE,FALSE)</f>
        <v>1</v>
      </c>
      <c r="N1549" cm="1">
        <f t="array" ref="N1549">_xlfn.IFS($N1548&gt;=$C$7-$B$27,0,$M1548,$N1548+$B$27,TRUE,0)</f>
        <v>0</v>
      </c>
      <c r="O1549" t="b" cm="1">
        <f t="array" ref="O1549">_xlfn.IFS(AND($J1549,NOT($K1549),NOT($M1549)),TRUE,$P1549&gt;=$B$6,FALSE,AND($J1549,NOT($K1549),$M1549,$N1549=0),TRUE,TRUE,FALSE)</f>
        <v>1</v>
      </c>
      <c r="P1549" cm="1">
        <f t="array" ref="P1549">_xlfn.IFS(AND($O1548,$P1548&lt;$B$6),$P1548+1,AND(NOT($J1548),$P1548&gt;0),0,TRUE,$P1548)</f>
        <v>14</v>
      </c>
      <c r="Q1549" s="1">
        <f t="shared" si="121"/>
        <v>89</v>
      </c>
      <c r="R1549" s="1">
        <f t="shared" si="122"/>
        <v>4450</v>
      </c>
      <c r="S1549" s="17">
        <f t="shared" si="123"/>
        <v>172.70375161707634</v>
      </c>
      <c r="T1549" s="1" cm="1">
        <f t="array" ref="T1549">_xlfn.IFS($B$6=1,Q1549*$B$10,AND(P1548=0,P1549&gt;=1),T1548+$B$6*$B$10*$B$8,TRUE,T1548)</f>
        <v>3600</v>
      </c>
      <c r="U1549" s="17">
        <f t="shared" si="124"/>
        <v>139.71539456662356</v>
      </c>
    </row>
    <row r="1550" spans="7:21" x14ac:dyDescent="0.25">
      <c r="G1550" s="15">
        <v>1548</v>
      </c>
      <c r="H1550" s="17">
        <f t="shared" si="120"/>
        <v>25.783333333333331</v>
      </c>
      <c r="I1550" cm="1">
        <f t="array" ref="I1550">_xlfn.IFS(AND(NOT($I1549=0),$J1549),0,NOT($J1549),$I1549+$B$27,TRUE,$I1549)</f>
        <v>0</v>
      </c>
      <c r="J1550" t="b" cm="1">
        <f t="array" ref="J1550">_xlfn.IFS($I1550&gt;=$C$5-$B$27,TRUE,$P1550&gt;=$B$6,FALSE,TRUE,$J1549)</f>
        <v>0</v>
      </c>
      <c r="K1550" t="b" cm="1">
        <f t="array" ref="K1550">_xlfn.IFS($L1550&gt;=$B$4-$B$27,FALSE,$I1550&gt;=$B$5-$B$27,TRUE,AND($J1550,NOT($K1549)),FALSE,$K1549,TRUE,TRUE,FALSE)</f>
        <v>0</v>
      </c>
      <c r="L1550" cm="1">
        <f t="array" ref="L1550">_xlfn.IFS($K1549,$L1549+$B$27,NOT($K1549),0,TRUE,$K1549)</f>
        <v>0</v>
      </c>
      <c r="M1550" t="b" cm="1">
        <f t="array" ref="M1550">_xlfn.IFS($K1550,FALSE,AND($J1550,NOT($K1550),$P1550&lt;$B$6),TRUE,TRUE,FALSE)</f>
        <v>0</v>
      </c>
      <c r="N1550" cm="1">
        <f t="array" ref="N1550">_xlfn.IFS($N1549&gt;=$C$7-$B$27,0,$M1549,$N1549+$B$27,TRUE,0)</f>
        <v>1.6666666666666666E-2</v>
      </c>
      <c r="O1550" t="b" cm="1">
        <f t="array" ref="O1550">_xlfn.IFS(AND($J1550,NOT($K1550),NOT($M1550)),TRUE,$P1550&gt;=$B$6,FALSE,AND($J1550,NOT($K1550),$M1550,$N1550=0),TRUE,TRUE,FALSE)</f>
        <v>0</v>
      </c>
      <c r="P1550" cm="1">
        <f t="array" ref="P1550">_xlfn.IFS(AND($O1549,$P1549&lt;$B$6),$P1549+1,AND(NOT($J1549),$P1549&gt;0),0,TRUE,$P1549)</f>
        <v>15</v>
      </c>
      <c r="Q1550" s="1">
        <f t="shared" si="121"/>
        <v>90</v>
      </c>
      <c r="R1550" s="1">
        <f t="shared" si="122"/>
        <v>4500</v>
      </c>
      <c r="S1550" s="17">
        <f t="shared" si="123"/>
        <v>174.53135100193924</v>
      </c>
      <c r="T1550" s="1" cm="1">
        <f t="array" ref="T1550">_xlfn.IFS($B$6=1,Q1550*$B$10,AND(P1549=0,P1550&gt;=1),T1549+$B$6*$B$10*$B$8,TRUE,T1549)</f>
        <v>3600</v>
      </c>
      <c r="U1550" s="17">
        <f t="shared" si="124"/>
        <v>139.62508080155141</v>
      </c>
    </row>
    <row r="1551" spans="7:21" x14ac:dyDescent="0.25">
      <c r="G1551" s="15">
        <v>1549</v>
      </c>
      <c r="H1551" s="17">
        <f t="shared" si="120"/>
        <v>25.8</v>
      </c>
      <c r="I1551" cm="1">
        <f t="array" ref="I1551">_xlfn.IFS(AND(NOT($I1550=0),$J1550),0,NOT($J1550),$I1550+$B$27,TRUE,$I1550)</f>
        <v>1.6666666666666666E-2</v>
      </c>
      <c r="J1551" t="b" cm="1">
        <f t="array" ref="J1551">_xlfn.IFS($I1551&gt;=$C$5-$B$27,TRUE,$P1551&gt;=$B$6,FALSE,TRUE,$J1550)</f>
        <v>0</v>
      </c>
      <c r="K1551" t="b" cm="1">
        <f t="array" ref="K1551">_xlfn.IFS($L1551&gt;=$B$4-$B$27,FALSE,$I1551&gt;=$B$5-$B$27,TRUE,AND($J1551,NOT($K1550)),FALSE,$K1550,TRUE,TRUE,FALSE)</f>
        <v>0</v>
      </c>
      <c r="L1551" cm="1">
        <f t="array" ref="L1551">_xlfn.IFS($K1550,$L1550+$B$27,NOT($K1550),0,TRUE,$K1550)</f>
        <v>0</v>
      </c>
      <c r="M1551" t="b" cm="1">
        <f t="array" ref="M1551">_xlfn.IFS($K1551,FALSE,AND($J1551,NOT($K1551),$P1551&lt;$B$6),TRUE,TRUE,FALSE)</f>
        <v>0</v>
      </c>
      <c r="N1551" cm="1">
        <f t="array" ref="N1551">_xlfn.IFS($N1550&gt;=$C$7-$B$27,0,$M1550,$N1550+$B$27,TRUE,0)</f>
        <v>0</v>
      </c>
      <c r="O1551" t="b" cm="1">
        <f t="array" ref="O1551">_xlfn.IFS(AND($J1551,NOT($K1551),NOT($M1551)),TRUE,$P1551&gt;=$B$6,FALSE,AND($J1551,NOT($K1551),$M1551,$N1551=0),TRUE,TRUE,FALSE)</f>
        <v>0</v>
      </c>
      <c r="P1551" cm="1">
        <f t="array" ref="P1551">_xlfn.IFS(AND($O1550,$P1550&lt;$B$6),$P1550+1,AND(NOT($J1550),$P1550&gt;0),0,TRUE,$P1550)</f>
        <v>0</v>
      </c>
      <c r="Q1551" s="1">
        <f t="shared" si="121"/>
        <v>90</v>
      </c>
      <c r="R1551" s="1">
        <f t="shared" si="122"/>
        <v>4500</v>
      </c>
      <c r="S1551" s="17">
        <f t="shared" si="123"/>
        <v>174.41860465116278</v>
      </c>
      <c r="T1551" s="1" cm="1">
        <f t="array" ref="T1551">_xlfn.IFS($B$6=1,Q1551*$B$10,AND(P1550=0,P1551&gt;=1),T1550+$B$6*$B$10*$B$8,TRUE,T1550)</f>
        <v>3600</v>
      </c>
      <c r="U1551" s="17">
        <f t="shared" si="124"/>
        <v>139.53488372093022</v>
      </c>
    </row>
    <row r="1552" spans="7:21" x14ac:dyDescent="0.25">
      <c r="G1552" s="15">
        <v>1550</v>
      </c>
      <c r="H1552" s="17">
        <f t="shared" si="120"/>
        <v>25.816666666666666</v>
      </c>
      <c r="I1552" cm="1">
        <f t="array" ref="I1552">_xlfn.IFS(AND(NOT($I1551=0),$J1551),0,NOT($J1551),$I1551+$B$27,TRUE,$I1551)</f>
        <v>3.3333333333333333E-2</v>
      </c>
      <c r="J1552" t="b" cm="1">
        <f t="array" ref="J1552">_xlfn.IFS($I1552&gt;=$C$5-$B$27,TRUE,$P1552&gt;=$B$6,FALSE,TRUE,$J1551)</f>
        <v>0</v>
      </c>
      <c r="K1552" t="b" cm="1">
        <f t="array" ref="K1552">_xlfn.IFS($L1552&gt;=$B$4-$B$27,FALSE,$I1552&gt;=$B$5-$B$27,TRUE,AND($J1552,NOT($K1551)),FALSE,$K1551,TRUE,TRUE,FALSE)</f>
        <v>0</v>
      </c>
      <c r="L1552" cm="1">
        <f t="array" ref="L1552">_xlfn.IFS($K1551,$L1551+$B$27,NOT($K1551),0,TRUE,$K1551)</f>
        <v>0</v>
      </c>
      <c r="M1552" t="b" cm="1">
        <f t="array" ref="M1552">_xlfn.IFS($K1552,FALSE,AND($J1552,NOT($K1552),$P1552&lt;$B$6),TRUE,TRUE,FALSE)</f>
        <v>0</v>
      </c>
      <c r="N1552" cm="1">
        <f t="array" ref="N1552">_xlfn.IFS($N1551&gt;=$C$7-$B$27,0,$M1551,$N1551+$B$27,TRUE,0)</f>
        <v>0</v>
      </c>
      <c r="O1552" t="b" cm="1">
        <f t="array" ref="O1552">_xlfn.IFS(AND($J1552,NOT($K1552),NOT($M1552)),TRUE,$P1552&gt;=$B$6,FALSE,AND($J1552,NOT($K1552),$M1552,$N1552=0),TRUE,TRUE,FALSE)</f>
        <v>0</v>
      </c>
      <c r="P1552" cm="1">
        <f t="array" ref="P1552">_xlfn.IFS(AND($O1551,$P1551&lt;$B$6),$P1551+1,AND(NOT($J1551),$P1551&gt;0),0,TRUE,$P1551)</f>
        <v>0</v>
      </c>
      <c r="Q1552" s="1">
        <f t="shared" si="121"/>
        <v>90</v>
      </c>
      <c r="R1552" s="1">
        <f t="shared" si="122"/>
        <v>4500</v>
      </c>
      <c r="S1552" s="17">
        <f t="shared" si="123"/>
        <v>174.30600387346675</v>
      </c>
      <c r="T1552" s="1" cm="1">
        <f t="array" ref="T1552">_xlfn.IFS($B$6=1,Q1552*$B$10,AND(P1551=0,P1552&gt;=1),T1551+$B$6*$B$10*$B$8,TRUE,T1551)</f>
        <v>3600</v>
      </c>
      <c r="U1552" s="17">
        <f t="shared" si="124"/>
        <v>139.44480309877341</v>
      </c>
    </row>
    <row r="1553" spans="7:21" x14ac:dyDescent="0.25">
      <c r="G1553" s="15">
        <v>1551</v>
      </c>
      <c r="H1553" s="17">
        <f t="shared" si="120"/>
        <v>25.833333333333332</v>
      </c>
      <c r="I1553" cm="1">
        <f t="array" ref="I1553">_xlfn.IFS(AND(NOT($I1552=0),$J1552),0,NOT($J1552),$I1552+$B$27,TRUE,$I1552)</f>
        <v>0.05</v>
      </c>
      <c r="J1553" t="b" cm="1">
        <f t="array" ref="J1553">_xlfn.IFS($I1553&gt;=$C$5-$B$27,TRUE,$P1553&gt;=$B$6,FALSE,TRUE,$J1552)</f>
        <v>0</v>
      </c>
      <c r="K1553" t="b" cm="1">
        <f t="array" ref="K1553">_xlfn.IFS($L1553&gt;=$B$4-$B$27,FALSE,$I1553&gt;=$B$5-$B$27,TRUE,AND($J1553,NOT($K1552)),FALSE,$K1552,TRUE,TRUE,FALSE)</f>
        <v>0</v>
      </c>
      <c r="L1553" cm="1">
        <f t="array" ref="L1553">_xlfn.IFS($K1552,$L1552+$B$27,NOT($K1552),0,TRUE,$K1552)</f>
        <v>0</v>
      </c>
      <c r="M1553" t="b" cm="1">
        <f t="array" ref="M1553">_xlfn.IFS($K1553,FALSE,AND($J1553,NOT($K1553),$P1553&lt;$B$6),TRUE,TRUE,FALSE)</f>
        <v>0</v>
      </c>
      <c r="N1553" cm="1">
        <f t="array" ref="N1553">_xlfn.IFS($N1552&gt;=$C$7-$B$27,0,$M1552,$N1552+$B$27,TRUE,0)</f>
        <v>0</v>
      </c>
      <c r="O1553" t="b" cm="1">
        <f t="array" ref="O1553">_xlfn.IFS(AND($J1553,NOT($K1553),NOT($M1553)),TRUE,$P1553&gt;=$B$6,FALSE,AND($J1553,NOT($K1553),$M1553,$N1553=0),TRUE,TRUE,FALSE)</f>
        <v>0</v>
      </c>
      <c r="P1553" cm="1">
        <f t="array" ref="P1553">_xlfn.IFS(AND($O1552,$P1552&lt;$B$6),$P1552+1,AND(NOT($J1552),$P1552&gt;0),0,TRUE,$P1552)</f>
        <v>0</v>
      </c>
      <c r="Q1553" s="1">
        <f t="shared" si="121"/>
        <v>90</v>
      </c>
      <c r="R1553" s="1">
        <f t="shared" si="122"/>
        <v>4500</v>
      </c>
      <c r="S1553" s="17">
        <f t="shared" si="123"/>
        <v>174.19354838709677</v>
      </c>
      <c r="T1553" s="1" cm="1">
        <f t="array" ref="T1553">_xlfn.IFS($B$6=1,Q1553*$B$10,AND(P1552=0,P1553&gt;=1),T1552+$B$6*$B$10*$B$8,TRUE,T1552)</f>
        <v>3600</v>
      </c>
      <c r="U1553" s="17">
        <f t="shared" si="124"/>
        <v>139.35483870967744</v>
      </c>
    </row>
    <row r="1554" spans="7:21" x14ac:dyDescent="0.25">
      <c r="G1554" s="15">
        <v>1552</v>
      </c>
      <c r="H1554" s="17">
        <f t="shared" si="120"/>
        <v>25.849999999999998</v>
      </c>
      <c r="I1554" cm="1">
        <f t="array" ref="I1554">_xlfn.IFS(AND(NOT($I1553=0),$J1553),0,NOT($J1553),$I1553+$B$27,TRUE,$I1553)</f>
        <v>6.6666666666666666E-2</v>
      </c>
      <c r="J1554" t="b" cm="1">
        <f t="array" ref="J1554">_xlfn.IFS($I1554&gt;=$C$5-$B$27,TRUE,$P1554&gt;=$B$6,FALSE,TRUE,$J1553)</f>
        <v>0</v>
      </c>
      <c r="K1554" t="b" cm="1">
        <f t="array" ref="K1554">_xlfn.IFS($L1554&gt;=$B$4-$B$27,FALSE,$I1554&gt;=$B$5-$B$27,TRUE,AND($J1554,NOT($K1553)),FALSE,$K1553,TRUE,TRUE,FALSE)</f>
        <v>0</v>
      </c>
      <c r="L1554" cm="1">
        <f t="array" ref="L1554">_xlfn.IFS($K1553,$L1553+$B$27,NOT($K1553),0,TRUE,$K1553)</f>
        <v>0</v>
      </c>
      <c r="M1554" t="b" cm="1">
        <f t="array" ref="M1554">_xlfn.IFS($K1554,FALSE,AND($J1554,NOT($K1554),$P1554&lt;$B$6),TRUE,TRUE,FALSE)</f>
        <v>0</v>
      </c>
      <c r="N1554" cm="1">
        <f t="array" ref="N1554">_xlfn.IFS($N1553&gt;=$C$7-$B$27,0,$M1553,$N1553+$B$27,TRUE,0)</f>
        <v>0</v>
      </c>
      <c r="O1554" t="b" cm="1">
        <f t="array" ref="O1554">_xlfn.IFS(AND($J1554,NOT($K1554),NOT($M1554)),TRUE,$P1554&gt;=$B$6,FALSE,AND($J1554,NOT($K1554),$M1554,$N1554=0),TRUE,TRUE,FALSE)</f>
        <v>0</v>
      </c>
      <c r="P1554" cm="1">
        <f t="array" ref="P1554">_xlfn.IFS(AND($O1553,$P1553&lt;$B$6),$P1553+1,AND(NOT($J1553),$P1553&gt;0),0,TRUE,$P1553)</f>
        <v>0</v>
      </c>
      <c r="Q1554" s="1">
        <f t="shared" si="121"/>
        <v>90</v>
      </c>
      <c r="R1554" s="1">
        <f t="shared" si="122"/>
        <v>4500</v>
      </c>
      <c r="S1554" s="17">
        <f t="shared" si="123"/>
        <v>174.08123791102517</v>
      </c>
      <c r="T1554" s="1" cm="1">
        <f t="array" ref="T1554">_xlfn.IFS($B$6=1,Q1554*$B$10,AND(P1553=0,P1554&gt;=1),T1553+$B$6*$B$10*$B$8,TRUE,T1553)</f>
        <v>3600</v>
      </c>
      <c r="U1554" s="17">
        <f t="shared" si="124"/>
        <v>139.26499032882012</v>
      </c>
    </row>
    <row r="1555" spans="7:21" x14ac:dyDescent="0.25">
      <c r="G1555" s="15">
        <v>1553</v>
      </c>
      <c r="H1555" s="17">
        <f t="shared" si="120"/>
        <v>25.866666666666667</v>
      </c>
      <c r="I1555" cm="1">
        <f t="array" ref="I1555">_xlfn.IFS(AND(NOT($I1554=0),$J1554),0,NOT($J1554),$I1554+$B$27,TRUE,$I1554)</f>
        <v>8.3333333333333329E-2</v>
      </c>
      <c r="J1555" t="b" cm="1">
        <f t="array" ref="J1555">_xlfn.IFS($I1555&gt;=$C$5-$B$27,TRUE,$P1555&gt;=$B$6,FALSE,TRUE,$J1554)</f>
        <v>0</v>
      </c>
      <c r="K1555" t="b" cm="1">
        <f t="array" ref="K1555">_xlfn.IFS($L1555&gt;=$B$4-$B$27,FALSE,$I1555&gt;=$B$5-$B$27,TRUE,AND($J1555,NOT($K1554)),FALSE,$K1554,TRUE,TRUE,FALSE)</f>
        <v>0</v>
      </c>
      <c r="L1555" cm="1">
        <f t="array" ref="L1555">_xlfn.IFS($K1554,$L1554+$B$27,NOT($K1554),0,TRUE,$K1554)</f>
        <v>0</v>
      </c>
      <c r="M1555" t="b" cm="1">
        <f t="array" ref="M1555">_xlfn.IFS($K1555,FALSE,AND($J1555,NOT($K1555),$P1555&lt;$B$6),TRUE,TRUE,FALSE)</f>
        <v>0</v>
      </c>
      <c r="N1555" cm="1">
        <f t="array" ref="N1555">_xlfn.IFS($N1554&gt;=$C$7-$B$27,0,$M1554,$N1554+$B$27,TRUE,0)</f>
        <v>0</v>
      </c>
      <c r="O1555" t="b" cm="1">
        <f t="array" ref="O1555">_xlfn.IFS(AND($J1555,NOT($K1555),NOT($M1555)),TRUE,$P1555&gt;=$B$6,FALSE,AND($J1555,NOT($K1555),$M1555,$N1555=0),TRUE,TRUE,FALSE)</f>
        <v>0</v>
      </c>
      <c r="P1555" cm="1">
        <f t="array" ref="P1555">_xlfn.IFS(AND($O1554,$P1554&lt;$B$6),$P1554+1,AND(NOT($J1554),$P1554&gt;0),0,TRUE,$P1554)</f>
        <v>0</v>
      </c>
      <c r="Q1555" s="1">
        <f t="shared" si="121"/>
        <v>90</v>
      </c>
      <c r="R1555" s="1">
        <f t="shared" si="122"/>
        <v>4500</v>
      </c>
      <c r="S1555" s="17">
        <f t="shared" si="123"/>
        <v>173.96907216494844</v>
      </c>
      <c r="T1555" s="1" cm="1">
        <f t="array" ref="T1555">_xlfn.IFS($B$6=1,Q1555*$B$10,AND(P1554=0,P1555&gt;=1),T1554+$B$6*$B$10*$B$8,TRUE,T1554)</f>
        <v>3600</v>
      </c>
      <c r="U1555" s="17">
        <f t="shared" si="124"/>
        <v>139.17525773195877</v>
      </c>
    </row>
    <row r="1556" spans="7:21" x14ac:dyDescent="0.25">
      <c r="G1556" s="15">
        <v>1554</v>
      </c>
      <c r="H1556" s="17">
        <f t="shared" si="120"/>
        <v>25.883333333333333</v>
      </c>
      <c r="I1556" cm="1">
        <f t="array" ref="I1556">_xlfn.IFS(AND(NOT($I1555=0),$J1555),0,NOT($J1555),$I1555+$B$27,TRUE,$I1555)</f>
        <v>9.9999999999999992E-2</v>
      </c>
      <c r="J1556" t="b" cm="1">
        <f t="array" ref="J1556">_xlfn.IFS($I1556&gt;=$C$5-$B$27,TRUE,$P1556&gt;=$B$6,FALSE,TRUE,$J1555)</f>
        <v>0</v>
      </c>
      <c r="K1556" t="b" cm="1">
        <f t="array" ref="K1556">_xlfn.IFS($L1556&gt;=$B$4-$B$27,FALSE,$I1556&gt;=$B$5-$B$27,TRUE,AND($J1556,NOT($K1555)),FALSE,$K1555,TRUE,TRUE,FALSE)</f>
        <v>0</v>
      </c>
      <c r="L1556" cm="1">
        <f t="array" ref="L1556">_xlfn.IFS($K1555,$L1555+$B$27,NOT($K1555),0,TRUE,$K1555)</f>
        <v>0</v>
      </c>
      <c r="M1556" t="b" cm="1">
        <f t="array" ref="M1556">_xlfn.IFS($K1556,FALSE,AND($J1556,NOT($K1556),$P1556&lt;$B$6),TRUE,TRUE,FALSE)</f>
        <v>0</v>
      </c>
      <c r="N1556" cm="1">
        <f t="array" ref="N1556">_xlfn.IFS($N1555&gt;=$C$7-$B$27,0,$M1555,$N1555+$B$27,TRUE,0)</f>
        <v>0</v>
      </c>
      <c r="O1556" t="b" cm="1">
        <f t="array" ref="O1556">_xlfn.IFS(AND($J1556,NOT($K1556),NOT($M1556)),TRUE,$P1556&gt;=$B$6,FALSE,AND($J1556,NOT($K1556),$M1556,$N1556=0),TRUE,TRUE,FALSE)</f>
        <v>0</v>
      </c>
      <c r="P1556" cm="1">
        <f t="array" ref="P1556">_xlfn.IFS(AND($O1555,$P1555&lt;$B$6),$P1555+1,AND(NOT($J1555),$P1555&gt;0),0,TRUE,$P1555)</f>
        <v>0</v>
      </c>
      <c r="Q1556" s="1">
        <f t="shared" si="121"/>
        <v>90</v>
      </c>
      <c r="R1556" s="1">
        <f t="shared" si="122"/>
        <v>4500</v>
      </c>
      <c r="S1556" s="17">
        <f t="shared" si="123"/>
        <v>173.85705086928525</v>
      </c>
      <c r="T1556" s="1" cm="1">
        <f t="array" ref="T1556">_xlfn.IFS($B$6=1,Q1556*$B$10,AND(P1555=0,P1556&gt;=1),T1555+$B$6*$B$10*$B$8,TRUE,T1555)</f>
        <v>3600</v>
      </c>
      <c r="U1556" s="17">
        <f t="shared" si="124"/>
        <v>139.0856406954282</v>
      </c>
    </row>
    <row r="1557" spans="7:21" x14ac:dyDescent="0.25">
      <c r="G1557" s="15">
        <v>1555</v>
      </c>
      <c r="H1557" s="17">
        <f t="shared" si="120"/>
        <v>25.9</v>
      </c>
      <c r="I1557" cm="1">
        <f t="array" ref="I1557">_xlfn.IFS(AND(NOT($I1556=0),$J1556),0,NOT($J1556),$I1556+$B$27,TRUE,$I1556)</f>
        <v>0.11666666666666665</v>
      </c>
      <c r="J1557" t="b" cm="1">
        <f t="array" ref="J1557">_xlfn.IFS($I1557&gt;=$C$5-$B$27,TRUE,$P1557&gt;=$B$6,FALSE,TRUE,$J1556)</f>
        <v>0</v>
      </c>
      <c r="K1557" t="b" cm="1">
        <f t="array" ref="K1557">_xlfn.IFS($L1557&gt;=$B$4-$B$27,FALSE,$I1557&gt;=$B$5-$B$27,TRUE,AND($J1557,NOT($K1556)),FALSE,$K1556,TRUE,TRUE,FALSE)</f>
        <v>0</v>
      </c>
      <c r="L1557" cm="1">
        <f t="array" ref="L1557">_xlfn.IFS($K1556,$L1556+$B$27,NOT($K1556),0,TRUE,$K1556)</f>
        <v>0</v>
      </c>
      <c r="M1557" t="b" cm="1">
        <f t="array" ref="M1557">_xlfn.IFS($K1557,FALSE,AND($J1557,NOT($K1557),$P1557&lt;$B$6),TRUE,TRUE,FALSE)</f>
        <v>0</v>
      </c>
      <c r="N1557" cm="1">
        <f t="array" ref="N1557">_xlfn.IFS($N1556&gt;=$C$7-$B$27,0,$M1556,$N1556+$B$27,TRUE,0)</f>
        <v>0</v>
      </c>
      <c r="O1557" t="b" cm="1">
        <f t="array" ref="O1557">_xlfn.IFS(AND($J1557,NOT($K1557),NOT($M1557)),TRUE,$P1557&gt;=$B$6,FALSE,AND($J1557,NOT($K1557),$M1557,$N1557=0),TRUE,TRUE,FALSE)</f>
        <v>0</v>
      </c>
      <c r="P1557" cm="1">
        <f t="array" ref="P1557">_xlfn.IFS(AND($O1556,$P1556&lt;$B$6),$P1556+1,AND(NOT($J1556),$P1556&gt;0),0,TRUE,$P1556)</f>
        <v>0</v>
      </c>
      <c r="Q1557" s="1">
        <f t="shared" si="121"/>
        <v>90</v>
      </c>
      <c r="R1557" s="1">
        <f t="shared" si="122"/>
        <v>4500</v>
      </c>
      <c r="S1557" s="17">
        <f t="shared" si="123"/>
        <v>173.74517374517376</v>
      </c>
      <c r="T1557" s="1" cm="1">
        <f t="array" ref="T1557">_xlfn.IFS($B$6=1,Q1557*$B$10,AND(P1556=0,P1557&gt;=1),T1556+$B$6*$B$10*$B$8,TRUE,T1556)</f>
        <v>3600</v>
      </c>
      <c r="U1557" s="17">
        <f t="shared" si="124"/>
        <v>138.996138996139</v>
      </c>
    </row>
    <row r="1558" spans="7:21" x14ac:dyDescent="0.25">
      <c r="G1558" s="15">
        <v>1556</v>
      </c>
      <c r="H1558" s="17">
        <f t="shared" si="120"/>
        <v>25.916666666666668</v>
      </c>
      <c r="I1558" cm="1">
        <f t="array" ref="I1558">_xlfn.IFS(AND(NOT($I1557=0),$J1557),0,NOT($J1557),$I1557+$B$27,TRUE,$I1557)</f>
        <v>0.13333333333333333</v>
      </c>
      <c r="J1558" t="b" cm="1">
        <f t="array" ref="J1558">_xlfn.IFS($I1558&gt;=$C$5-$B$27,TRUE,$P1558&gt;=$B$6,FALSE,TRUE,$J1557)</f>
        <v>0</v>
      </c>
      <c r="K1558" t="b" cm="1">
        <f t="array" ref="K1558">_xlfn.IFS($L1558&gt;=$B$4-$B$27,FALSE,$I1558&gt;=$B$5-$B$27,TRUE,AND($J1558,NOT($K1557)),FALSE,$K1557,TRUE,TRUE,FALSE)</f>
        <v>0</v>
      </c>
      <c r="L1558" cm="1">
        <f t="array" ref="L1558">_xlfn.IFS($K1557,$L1557+$B$27,NOT($K1557),0,TRUE,$K1557)</f>
        <v>0</v>
      </c>
      <c r="M1558" t="b" cm="1">
        <f t="array" ref="M1558">_xlfn.IFS($K1558,FALSE,AND($J1558,NOT($K1558),$P1558&lt;$B$6),TRUE,TRUE,FALSE)</f>
        <v>0</v>
      </c>
      <c r="N1558" cm="1">
        <f t="array" ref="N1558">_xlfn.IFS($N1557&gt;=$C$7-$B$27,0,$M1557,$N1557+$B$27,TRUE,0)</f>
        <v>0</v>
      </c>
      <c r="O1558" t="b" cm="1">
        <f t="array" ref="O1558">_xlfn.IFS(AND($J1558,NOT($K1558),NOT($M1558)),TRUE,$P1558&gt;=$B$6,FALSE,AND($J1558,NOT($K1558),$M1558,$N1558=0),TRUE,TRUE,FALSE)</f>
        <v>0</v>
      </c>
      <c r="P1558" cm="1">
        <f t="array" ref="P1558">_xlfn.IFS(AND($O1557,$P1557&lt;$B$6),$P1557+1,AND(NOT($J1557),$P1557&gt;0),0,TRUE,$P1557)</f>
        <v>0</v>
      </c>
      <c r="Q1558" s="1">
        <f t="shared" si="121"/>
        <v>90</v>
      </c>
      <c r="R1558" s="1">
        <f t="shared" si="122"/>
        <v>4500</v>
      </c>
      <c r="S1558" s="17">
        <f t="shared" si="123"/>
        <v>173.63344051446944</v>
      </c>
      <c r="T1558" s="1" cm="1">
        <f t="array" ref="T1558">_xlfn.IFS($B$6=1,Q1558*$B$10,AND(P1557=0,P1558&gt;=1),T1557+$B$6*$B$10*$B$8,TRUE,T1557)</f>
        <v>3600</v>
      </c>
      <c r="U1558" s="17">
        <f t="shared" si="124"/>
        <v>138.90675241157555</v>
      </c>
    </row>
    <row r="1559" spans="7:21" x14ac:dyDescent="0.25">
      <c r="G1559" s="15">
        <v>1557</v>
      </c>
      <c r="H1559" s="17">
        <f t="shared" si="120"/>
        <v>25.933333333333334</v>
      </c>
      <c r="I1559" cm="1">
        <f t="array" ref="I1559">_xlfn.IFS(AND(NOT($I1558=0),$J1558),0,NOT($J1558),$I1558+$B$27,TRUE,$I1558)</f>
        <v>0.15</v>
      </c>
      <c r="J1559" t="b" cm="1">
        <f t="array" ref="J1559">_xlfn.IFS($I1559&gt;=$C$5-$B$27,TRUE,$P1559&gt;=$B$6,FALSE,TRUE,$J1558)</f>
        <v>0</v>
      </c>
      <c r="K1559" t="b" cm="1">
        <f t="array" ref="K1559">_xlfn.IFS($L1559&gt;=$B$4-$B$27,FALSE,$I1559&gt;=$B$5-$B$27,TRUE,AND($J1559,NOT($K1558)),FALSE,$K1558,TRUE,TRUE,FALSE)</f>
        <v>0</v>
      </c>
      <c r="L1559" cm="1">
        <f t="array" ref="L1559">_xlfn.IFS($K1558,$L1558+$B$27,NOT($K1558),0,TRUE,$K1558)</f>
        <v>0</v>
      </c>
      <c r="M1559" t="b" cm="1">
        <f t="array" ref="M1559">_xlfn.IFS($K1559,FALSE,AND($J1559,NOT($K1559),$P1559&lt;$B$6),TRUE,TRUE,FALSE)</f>
        <v>0</v>
      </c>
      <c r="N1559" cm="1">
        <f t="array" ref="N1559">_xlfn.IFS($N1558&gt;=$C$7-$B$27,0,$M1558,$N1558+$B$27,TRUE,0)</f>
        <v>0</v>
      </c>
      <c r="O1559" t="b" cm="1">
        <f t="array" ref="O1559">_xlfn.IFS(AND($J1559,NOT($K1559),NOT($M1559)),TRUE,$P1559&gt;=$B$6,FALSE,AND($J1559,NOT($K1559),$M1559,$N1559=0),TRUE,TRUE,FALSE)</f>
        <v>0</v>
      </c>
      <c r="P1559" cm="1">
        <f t="array" ref="P1559">_xlfn.IFS(AND($O1558,$P1558&lt;$B$6),$P1558+1,AND(NOT($J1558),$P1558&gt;0),0,TRUE,$P1558)</f>
        <v>0</v>
      </c>
      <c r="Q1559" s="1">
        <f t="shared" si="121"/>
        <v>90</v>
      </c>
      <c r="R1559" s="1">
        <f t="shared" si="122"/>
        <v>4500</v>
      </c>
      <c r="S1559" s="17">
        <f t="shared" si="123"/>
        <v>173.52185089974293</v>
      </c>
      <c r="T1559" s="1" cm="1">
        <f t="array" ref="T1559">_xlfn.IFS($B$6=1,Q1559*$B$10,AND(P1558=0,P1559&gt;=1),T1558+$B$6*$B$10*$B$8,TRUE,T1558)</f>
        <v>3600</v>
      </c>
      <c r="U1559" s="17">
        <f t="shared" si="124"/>
        <v>138.81748071979433</v>
      </c>
    </row>
    <row r="1560" spans="7:21" x14ac:dyDescent="0.25">
      <c r="G1560" s="15">
        <v>1558</v>
      </c>
      <c r="H1560" s="17">
        <f t="shared" si="120"/>
        <v>25.95</v>
      </c>
      <c r="I1560" cm="1">
        <f t="array" ref="I1560">_xlfn.IFS(AND(NOT($I1559=0),$J1559),0,NOT($J1559),$I1559+$B$27,TRUE,$I1559)</f>
        <v>0.16666666666666666</v>
      </c>
      <c r="J1560" t="b" cm="1">
        <f t="array" ref="J1560">_xlfn.IFS($I1560&gt;=$C$5-$B$27,TRUE,$P1560&gt;=$B$6,FALSE,TRUE,$J1559)</f>
        <v>0</v>
      </c>
      <c r="K1560" t="b" cm="1">
        <f t="array" ref="K1560">_xlfn.IFS($L1560&gt;=$B$4-$B$27,FALSE,$I1560&gt;=$B$5-$B$27,TRUE,AND($J1560,NOT($K1559)),FALSE,$K1559,TRUE,TRUE,FALSE)</f>
        <v>0</v>
      </c>
      <c r="L1560" cm="1">
        <f t="array" ref="L1560">_xlfn.IFS($K1559,$L1559+$B$27,NOT($K1559),0,TRUE,$K1559)</f>
        <v>0</v>
      </c>
      <c r="M1560" t="b" cm="1">
        <f t="array" ref="M1560">_xlfn.IFS($K1560,FALSE,AND($J1560,NOT($K1560),$P1560&lt;$B$6),TRUE,TRUE,FALSE)</f>
        <v>0</v>
      </c>
      <c r="N1560" cm="1">
        <f t="array" ref="N1560">_xlfn.IFS($N1559&gt;=$C$7-$B$27,0,$M1559,$N1559+$B$27,TRUE,0)</f>
        <v>0</v>
      </c>
      <c r="O1560" t="b" cm="1">
        <f t="array" ref="O1560">_xlfn.IFS(AND($J1560,NOT($K1560),NOT($M1560)),TRUE,$P1560&gt;=$B$6,FALSE,AND($J1560,NOT($K1560),$M1560,$N1560=0),TRUE,TRUE,FALSE)</f>
        <v>0</v>
      </c>
      <c r="P1560" cm="1">
        <f t="array" ref="P1560">_xlfn.IFS(AND($O1559,$P1559&lt;$B$6),$P1559+1,AND(NOT($J1559),$P1559&gt;0),0,TRUE,$P1559)</f>
        <v>0</v>
      </c>
      <c r="Q1560" s="1">
        <f t="shared" si="121"/>
        <v>90</v>
      </c>
      <c r="R1560" s="1">
        <f t="shared" si="122"/>
        <v>4500</v>
      </c>
      <c r="S1560" s="17">
        <f t="shared" si="123"/>
        <v>173.41040462427745</v>
      </c>
      <c r="T1560" s="1" cm="1">
        <f t="array" ref="T1560">_xlfn.IFS($B$6=1,Q1560*$B$10,AND(P1559=0,P1560&gt;=1),T1559+$B$6*$B$10*$B$8,TRUE,T1559)</f>
        <v>3600</v>
      </c>
      <c r="U1560" s="17">
        <f t="shared" si="124"/>
        <v>138.72832369942196</v>
      </c>
    </row>
    <row r="1561" spans="7:21" x14ac:dyDescent="0.25">
      <c r="G1561" s="15">
        <v>1559</v>
      </c>
      <c r="H1561" s="17">
        <f t="shared" si="120"/>
        <v>25.966666666666665</v>
      </c>
      <c r="I1561" cm="1">
        <f t="array" ref="I1561">_xlfn.IFS(AND(NOT($I1560=0),$J1560),0,NOT($J1560),$I1560+$B$27,TRUE,$I1560)</f>
        <v>0.18333333333333332</v>
      </c>
      <c r="J1561" t="b" cm="1">
        <f t="array" ref="J1561">_xlfn.IFS($I1561&gt;=$C$5-$B$27,TRUE,$P1561&gt;=$B$6,FALSE,TRUE,$J1560)</f>
        <v>0</v>
      </c>
      <c r="K1561" t="b" cm="1">
        <f t="array" ref="K1561">_xlfn.IFS($L1561&gt;=$B$4-$B$27,FALSE,$I1561&gt;=$B$5-$B$27,TRUE,AND($J1561,NOT($K1560)),FALSE,$K1560,TRUE,TRUE,FALSE)</f>
        <v>0</v>
      </c>
      <c r="L1561" cm="1">
        <f t="array" ref="L1561">_xlfn.IFS($K1560,$L1560+$B$27,NOT($K1560),0,TRUE,$K1560)</f>
        <v>0</v>
      </c>
      <c r="M1561" t="b" cm="1">
        <f t="array" ref="M1561">_xlfn.IFS($K1561,FALSE,AND($J1561,NOT($K1561),$P1561&lt;$B$6),TRUE,TRUE,FALSE)</f>
        <v>0</v>
      </c>
      <c r="N1561" cm="1">
        <f t="array" ref="N1561">_xlfn.IFS($N1560&gt;=$C$7-$B$27,0,$M1560,$N1560+$B$27,TRUE,0)</f>
        <v>0</v>
      </c>
      <c r="O1561" t="b" cm="1">
        <f t="array" ref="O1561">_xlfn.IFS(AND($J1561,NOT($K1561),NOT($M1561)),TRUE,$P1561&gt;=$B$6,FALSE,AND($J1561,NOT($K1561),$M1561,$N1561=0),TRUE,TRUE,FALSE)</f>
        <v>0</v>
      </c>
      <c r="P1561" cm="1">
        <f t="array" ref="P1561">_xlfn.IFS(AND($O1560,$P1560&lt;$B$6),$P1560+1,AND(NOT($J1560),$P1560&gt;0),0,TRUE,$P1560)</f>
        <v>0</v>
      </c>
      <c r="Q1561" s="1">
        <f t="shared" si="121"/>
        <v>90</v>
      </c>
      <c r="R1561" s="1">
        <f t="shared" si="122"/>
        <v>4500</v>
      </c>
      <c r="S1561" s="17">
        <f t="shared" si="123"/>
        <v>173.29910141206676</v>
      </c>
      <c r="T1561" s="1" cm="1">
        <f t="array" ref="T1561">_xlfn.IFS($B$6=1,Q1561*$B$10,AND(P1560=0,P1561&gt;=1),T1560+$B$6*$B$10*$B$8,TRUE,T1560)</f>
        <v>3600</v>
      </c>
      <c r="U1561" s="17">
        <f t="shared" si="124"/>
        <v>138.6392811296534</v>
      </c>
    </row>
    <row r="1562" spans="7:21" x14ac:dyDescent="0.25">
      <c r="G1562" s="15">
        <v>1560</v>
      </c>
      <c r="H1562" s="17">
        <f t="shared" si="120"/>
        <v>25.983333333333334</v>
      </c>
      <c r="I1562" cm="1">
        <f t="array" ref="I1562">_xlfn.IFS(AND(NOT($I1561=0),$J1561),0,NOT($J1561),$I1561+$B$27,TRUE,$I1561)</f>
        <v>0.19999999999999998</v>
      </c>
      <c r="J1562" t="b" cm="1">
        <f t="array" ref="J1562">_xlfn.IFS($I1562&gt;=$C$5-$B$27,TRUE,$P1562&gt;=$B$6,FALSE,TRUE,$J1561)</f>
        <v>0</v>
      </c>
      <c r="K1562" t="b" cm="1">
        <f t="array" ref="K1562">_xlfn.IFS($L1562&gt;=$B$4-$B$27,FALSE,$I1562&gt;=$B$5-$B$27,TRUE,AND($J1562,NOT($K1561)),FALSE,$K1561,TRUE,TRUE,FALSE)</f>
        <v>0</v>
      </c>
      <c r="L1562" cm="1">
        <f t="array" ref="L1562">_xlfn.IFS($K1561,$L1561+$B$27,NOT($K1561),0,TRUE,$K1561)</f>
        <v>0</v>
      </c>
      <c r="M1562" t="b" cm="1">
        <f t="array" ref="M1562">_xlfn.IFS($K1562,FALSE,AND($J1562,NOT($K1562),$P1562&lt;$B$6),TRUE,TRUE,FALSE)</f>
        <v>0</v>
      </c>
      <c r="N1562" cm="1">
        <f t="array" ref="N1562">_xlfn.IFS($N1561&gt;=$C$7-$B$27,0,$M1561,$N1561+$B$27,TRUE,0)</f>
        <v>0</v>
      </c>
      <c r="O1562" t="b" cm="1">
        <f t="array" ref="O1562">_xlfn.IFS(AND($J1562,NOT($K1562),NOT($M1562)),TRUE,$P1562&gt;=$B$6,FALSE,AND($J1562,NOT($K1562),$M1562,$N1562=0),TRUE,TRUE,FALSE)</f>
        <v>0</v>
      </c>
      <c r="P1562" cm="1">
        <f t="array" ref="P1562">_xlfn.IFS(AND($O1561,$P1561&lt;$B$6),$P1561+1,AND(NOT($J1561),$P1561&gt;0),0,TRUE,$P1561)</f>
        <v>0</v>
      </c>
      <c r="Q1562" s="1">
        <f t="shared" si="121"/>
        <v>90</v>
      </c>
      <c r="R1562" s="1">
        <f t="shared" si="122"/>
        <v>4500</v>
      </c>
      <c r="S1562" s="17">
        <f t="shared" si="123"/>
        <v>173.18794098781268</v>
      </c>
      <c r="T1562" s="1" cm="1">
        <f t="array" ref="T1562">_xlfn.IFS($B$6=1,Q1562*$B$10,AND(P1561=0,P1562&gt;=1),T1561+$B$6*$B$10*$B$8,TRUE,T1561)</f>
        <v>3600</v>
      </c>
      <c r="U1562" s="17">
        <f t="shared" si="124"/>
        <v>138.55035279025014</v>
      </c>
    </row>
    <row r="1563" spans="7:21" x14ac:dyDescent="0.25">
      <c r="G1563" s="15">
        <v>1561</v>
      </c>
      <c r="H1563" s="17">
        <f t="shared" si="120"/>
        <v>26</v>
      </c>
      <c r="I1563" cm="1">
        <f t="array" ref="I1563">_xlfn.IFS(AND(NOT($I1562=0),$J1562),0,NOT($J1562),$I1562+$B$27,TRUE,$I1562)</f>
        <v>0.21666666666666665</v>
      </c>
      <c r="J1563" t="b" cm="1">
        <f t="array" ref="J1563">_xlfn.IFS($I1563&gt;=$C$5-$B$27,TRUE,$P1563&gt;=$B$6,FALSE,TRUE,$J1562)</f>
        <v>0</v>
      </c>
      <c r="K1563" t="b" cm="1">
        <f t="array" ref="K1563">_xlfn.IFS($L1563&gt;=$B$4-$B$27,FALSE,$I1563&gt;=$B$5-$B$27,TRUE,AND($J1563,NOT($K1562)),FALSE,$K1562,TRUE,TRUE,FALSE)</f>
        <v>0</v>
      </c>
      <c r="L1563" cm="1">
        <f t="array" ref="L1563">_xlfn.IFS($K1562,$L1562+$B$27,NOT($K1562),0,TRUE,$K1562)</f>
        <v>0</v>
      </c>
      <c r="M1563" t="b" cm="1">
        <f t="array" ref="M1563">_xlfn.IFS($K1563,FALSE,AND($J1563,NOT($K1563),$P1563&lt;$B$6),TRUE,TRUE,FALSE)</f>
        <v>0</v>
      </c>
      <c r="N1563" cm="1">
        <f t="array" ref="N1563">_xlfn.IFS($N1562&gt;=$C$7-$B$27,0,$M1562,$N1562+$B$27,TRUE,0)</f>
        <v>0</v>
      </c>
      <c r="O1563" t="b" cm="1">
        <f t="array" ref="O1563">_xlfn.IFS(AND($J1563,NOT($K1563),NOT($M1563)),TRUE,$P1563&gt;=$B$6,FALSE,AND($J1563,NOT($K1563),$M1563,$N1563=0),TRUE,TRUE,FALSE)</f>
        <v>0</v>
      </c>
      <c r="P1563" cm="1">
        <f t="array" ref="P1563">_xlfn.IFS(AND($O1562,$P1562&lt;$B$6),$P1562+1,AND(NOT($J1562),$P1562&gt;0),0,TRUE,$P1562)</f>
        <v>0</v>
      </c>
      <c r="Q1563" s="1">
        <f t="shared" si="121"/>
        <v>90</v>
      </c>
      <c r="R1563" s="1">
        <f t="shared" si="122"/>
        <v>4500</v>
      </c>
      <c r="S1563" s="17">
        <f t="shared" si="123"/>
        <v>173.07692307692307</v>
      </c>
      <c r="T1563" s="1" cm="1">
        <f t="array" ref="T1563">_xlfn.IFS($B$6=1,Q1563*$B$10,AND(P1562=0,P1563&gt;=1),T1562+$B$6*$B$10*$B$8,TRUE,T1562)</f>
        <v>3600</v>
      </c>
      <c r="U1563" s="17">
        <f t="shared" si="124"/>
        <v>138.46153846153845</v>
      </c>
    </row>
    <row r="1564" spans="7:21" x14ac:dyDescent="0.25">
      <c r="G1564" s="15">
        <v>1562</v>
      </c>
      <c r="H1564" s="17">
        <f t="shared" si="120"/>
        <v>26.016666666666666</v>
      </c>
      <c r="I1564" cm="1">
        <f t="array" ref="I1564">_xlfn.IFS(AND(NOT($I1563=0),$J1563),0,NOT($J1563),$I1563+$B$27,TRUE,$I1563)</f>
        <v>0.23333333333333331</v>
      </c>
      <c r="J1564" t="b" cm="1">
        <f t="array" ref="J1564">_xlfn.IFS($I1564&gt;=$C$5-$B$27,TRUE,$P1564&gt;=$B$6,FALSE,TRUE,$J1563)</f>
        <v>0</v>
      </c>
      <c r="K1564" t="b" cm="1">
        <f t="array" ref="K1564">_xlfn.IFS($L1564&gt;=$B$4-$B$27,FALSE,$I1564&gt;=$B$5-$B$27,TRUE,AND($J1564,NOT($K1563)),FALSE,$K1563,TRUE,TRUE,FALSE)</f>
        <v>0</v>
      </c>
      <c r="L1564" cm="1">
        <f t="array" ref="L1564">_xlfn.IFS($K1563,$L1563+$B$27,NOT($K1563),0,TRUE,$K1563)</f>
        <v>0</v>
      </c>
      <c r="M1564" t="b" cm="1">
        <f t="array" ref="M1564">_xlfn.IFS($K1564,FALSE,AND($J1564,NOT($K1564),$P1564&lt;$B$6),TRUE,TRUE,FALSE)</f>
        <v>0</v>
      </c>
      <c r="N1564" cm="1">
        <f t="array" ref="N1564">_xlfn.IFS($N1563&gt;=$C$7-$B$27,0,$M1563,$N1563+$B$27,TRUE,0)</f>
        <v>0</v>
      </c>
      <c r="O1564" t="b" cm="1">
        <f t="array" ref="O1564">_xlfn.IFS(AND($J1564,NOT($K1564),NOT($M1564)),TRUE,$P1564&gt;=$B$6,FALSE,AND($J1564,NOT($K1564),$M1564,$N1564=0),TRUE,TRUE,FALSE)</f>
        <v>0</v>
      </c>
      <c r="P1564" cm="1">
        <f t="array" ref="P1564">_xlfn.IFS(AND($O1563,$P1563&lt;$B$6),$P1563+1,AND(NOT($J1563),$P1563&gt;0),0,TRUE,$P1563)</f>
        <v>0</v>
      </c>
      <c r="Q1564" s="1">
        <f t="shared" si="121"/>
        <v>90</v>
      </c>
      <c r="R1564" s="1">
        <f t="shared" si="122"/>
        <v>4500</v>
      </c>
      <c r="S1564" s="17">
        <f t="shared" si="123"/>
        <v>172.9660474055093</v>
      </c>
      <c r="T1564" s="1" cm="1">
        <f t="array" ref="T1564">_xlfn.IFS($B$6=1,Q1564*$B$10,AND(P1563=0,P1564&gt;=1),T1563+$B$6*$B$10*$B$8,TRUE,T1563)</f>
        <v>3600</v>
      </c>
      <c r="U1564" s="17">
        <f t="shared" si="124"/>
        <v>138.37283792440743</v>
      </c>
    </row>
    <row r="1565" spans="7:21" x14ac:dyDescent="0.25">
      <c r="G1565" s="15">
        <v>1563</v>
      </c>
      <c r="H1565" s="17">
        <f t="shared" si="120"/>
        <v>26.033333333333331</v>
      </c>
      <c r="I1565" cm="1">
        <f t="array" ref="I1565">_xlfn.IFS(AND(NOT($I1564=0),$J1564),0,NOT($J1564),$I1564+$B$27,TRUE,$I1564)</f>
        <v>0.24999999999999997</v>
      </c>
      <c r="J1565" t="b" cm="1">
        <f t="array" ref="J1565">_xlfn.IFS($I1565&gt;=$C$5-$B$27,TRUE,$P1565&gt;=$B$6,FALSE,TRUE,$J1564)</f>
        <v>0</v>
      </c>
      <c r="K1565" t="b" cm="1">
        <f t="array" ref="K1565">_xlfn.IFS($L1565&gt;=$B$4-$B$27,FALSE,$I1565&gt;=$B$5-$B$27,TRUE,AND($J1565,NOT($K1564)),FALSE,$K1564,TRUE,TRUE,FALSE)</f>
        <v>0</v>
      </c>
      <c r="L1565" cm="1">
        <f t="array" ref="L1565">_xlfn.IFS($K1564,$L1564+$B$27,NOT($K1564),0,TRUE,$K1564)</f>
        <v>0</v>
      </c>
      <c r="M1565" t="b" cm="1">
        <f t="array" ref="M1565">_xlfn.IFS($K1565,FALSE,AND($J1565,NOT($K1565),$P1565&lt;$B$6),TRUE,TRUE,FALSE)</f>
        <v>0</v>
      </c>
      <c r="N1565" cm="1">
        <f t="array" ref="N1565">_xlfn.IFS($N1564&gt;=$C$7-$B$27,0,$M1564,$N1564+$B$27,TRUE,0)</f>
        <v>0</v>
      </c>
      <c r="O1565" t="b" cm="1">
        <f t="array" ref="O1565">_xlfn.IFS(AND($J1565,NOT($K1565),NOT($M1565)),TRUE,$P1565&gt;=$B$6,FALSE,AND($J1565,NOT($K1565),$M1565,$N1565=0),TRUE,TRUE,FALSE)</f>
        <v>0</v>
      </c>
      <c r="P1565" cm="1">
        <f t="array" ref="P1565">_xlfn.IFS(AND($O1564,$P1564&lt;$B$6),$P1564+1,AND(NOT($J1564),$P1564&gt;0),0,TRUE,$P1564)</f>
        <v>0</v>
      </c>
      <c r="Q1565" s="1">
        <f t="shared" si="121"/>
        <v>90</v>
      </c>
      <c r="R1565" s="1">
        <f t="shared" si="122"/>
        <v>4500</v>
      </c>
      <c r="S1565" s="17">
        <f t="shared" si="123"/>
        <v>172.85531370038413</v>
      </c>
      <c r="T1565" s="1" cm="1">
        <f t="array" ref="T1565">_xlfn.IFS($B$6=1,Q1565*$B$10,AND(P1564=0,P1565&gt;=1),T1564+$B$6*$B$10*$B$8,TRUE,T1564)</f>
        <v>3600</v>
      </c>
      <c r="U1565" s="17">
        <f t="shared" si="124"/>
        <v>138.2842509603073</v>
      </c>
    </row>
    <row r="1566" spans="7:21" x14ac:dyDescent="0.25">
      <c r="G1566" s="15">
        <v>1564</v>
      </c>
      <c r="H1566" s="17">
        <f t="shared" si="120"/>
        <v>26.05</v>
      </c>
      <c r="I1566" cm="1">
        <f t="array" ref="I1566">_xlfn.IFS(AND(NOT($I1565=0),$J1565),0,NOT($J1565),$I1565+$B$27,TRUE,$I1565)</f>
        <v>0.26666666666666666</v>
      </c>
      <c r="J1566" t="b" cm="1">
        <f t="array" ref="J1566">_xlfn.IFS($I1566&gt;=$C$5-$B$27,TRUE,$P1566&gt;=$B$6,FALSE,TRUE,$J1565)</f>
        <v>0</v>
      </c>
      <c r="K1566" t="b" cm="1">
        <f t="array" ref="K1566">_xlfn.IFS($L1566&gt;=$B$4-$B$27,FALSE,$I1566&gt;=$B$5-$B$27,TRUE,AND($J1566,NOT($K1565)),FALSE,$K1565,TRUE,TRUE,FALSE)</f>
        <v>0</v>
      </c>
      <c r="L1566" cm="1">
        <f t="array" ref="L1566">_xlfn.IFS($K1565,$L1565+$B$27,NOT($K1565),0,TRUE,$K1565)</f>
        <v>0</v>
      </c>
      <c r="M1566" t="b" cm="1">
        <f t="array" ref="M1566">_xlfn.IFS($K1566,FALSE,AND($J1566,NOT($K1566),$P1566&lt;$B$6),TRUE,TRUE,FALSE)</f>
        <v>0</v>
      </c>
      <c r="N1566" cm="1">
        <f t="array" ref="N1566">_xlfn.IFS($N1565&gt;=$C$7-$B$27,0,$M1565,$N1565+$B$27,TRUE,0)</f>
        <v>0</v>
      </c>
      <c r="O1566" t="b" cm="1">
        <f t="array" ref="O1566">_xlfn.IFS(AND($J1566,NOT($K1566),NOT($M1566)),TRUE,$P1566&gt;=$B$6,FALSE,AND($J1566,NOT($K1566),$M1566,$N1566=0),TRUE,TRUE,FALSE)</f>
        <v>0</v>
      </c>
      <c r="P1566" cm="1">
        <f t="array" ref="P1566">_xlfn.IFS(AND($O1565,$P1565&lt;$B$6),$P1565+1,AND(NOT($J1565),$P1565&gt;0),0,TRUE,$P1565)</f>
        <v>0</v>
      </c>
      <c r="Q1566" s="1">
        <f t="shared" si="121"/>
        <v>90</v>
      </c>
      <c r="R1566" s="1">
        <f t="shared" si="122"/>
        <v>4500</v>
      </c>
      <c r="S1566" s="17">
        <f t="shared" si="123"/>
        <v>172.7447216890595</v>
      </c>
      <c r="T1566" s="1" cm="1">
        <f t="array" ref="T1566">_xlfn.IFS($B$6=1,Q1566*$B$10,AND(P1565=0,P1566&gt;=1),T1565+$B$6*$B$10*$B$8,TRUE,T1565)</f>
        <v>3600</v>
      </c>
      <c r="U1566" s="17">
        <f t="shared" si="124"/>
        <v>138.19577735124759</v>
      </c>
    </row>
    <row r="1567" spans="7:21" x14ac:dyDescent="0.25">
      <c r="G1567" s="15">
        <v>1565</v>
      </c>
      <c r="H1567" s="17">
        <f t="shared" si="120"/>
        <v>26.066666666666666</v>
      </c>
      <c r="I1567" cm="1">
        <f t="array" ref="I1567">_xlfn.IFS(AND(NOT($I1566=0),$J1566),0,NOT($J1566),$I1566+$B$27,TRUE,$I1566)</f>
        <v>0.28333333333333333</v>
      </c>
      <c r="J1567" t="b" cm="1">
        <f t="array" ref="J1567">_xlfn.IFS($I1567&gt;=$C$5-$B$27,TRUE,$P1567&gt;=$B$6,FALSE,TRUE,$J1566)</f>
        <v>0</v>
      </c>
      <c r="K1567" t="b" cm="1">
        <f t="array" ref="K1567">_xlfn.IFS($L1567&gt;=$B$4-$B$27,FALSE,$I1567&gt;=$B$5-$B$27,TRUE,AND($J1567,NOT($K1566)),FALSE,$K1566,TRUE,TRUE,FALSE)</f>
        <v>0</v>
      </c>
      <c r="L1567" cm="1">
        <f t="array" ref="L1567">_xlfn.IFS($K1566,$L1566+$B$27,NOT($K1566),0,TRUE,$K1566)</f>
        <v>0</v>
      </c>
      <c r="M1567" t="b" cm="1">
        <f t="array" ref="M1567">_xlfn.IFS($K1567,FALSE,AND($J1567,NOT($K1567),$P1567&lt;$B$6),TRUE,TRUE,FALSE)</f>
        <v>0</v>
      </c>
      <c r="N1567" cm="1">
        <f t="array" ref="N1567">_xlfn.IFS($N1566&gt;=$C$7-$B$27,0,$M1566,$N1566+$B$27,TRUE,0)</f>
        <v>0</v>
      </c>
      <c r="O1567" t="b" cm="1">
        <f t="array" ref="O1567">_xlfn.IFS(AND($J1567,NOT($K1567),NOT($M1567)),TRUE,$P1567&gt;=$B$6,FALSE,AND($J1567,NOT($K1567),$M1567,$N1567=0),TRUE,TRUE,FALSE)</f>
        <v>0</v>
      </c>
      <c r="P1567" cm="1">
        <f t="array" ref="P1567">_xlfn.IFS(AND($O1566,$P1566&lt;$B$6),$P1566+1,AND(NOT($J1566),$P1566&gt;0),0,TRUE,$P1566)</f>
        <v>0</v>
      </c>
      <c r="Q1567" s="1">
        <f t="shared" si="121"/>
        <v>90</v>
      </c>
      <c r="R1567" s="1">
        <f t="shared" si="122"/>
        <v>4500</v>
      </c>
      <c r="S1567" s="17">
        <f t="shared" si="123"/>
        <v>172.63427109974424</v>
      </c>
      <c r="T1567" s="1" cm="1">
        <f t="array" ref="T1567">_xlfn.IFS($B$6=1,Q1567*$B$10,AND(P1566=0,P1567&gt;=1),T1566+$B$6*$B$10*$B$8,TRUE,T1566)</f>
        <v>3600</v>
      </c>
      <c r="U1567" s="17">
        <f t="shared" si="124"/>
        <v>138.10741687979541</v>
      </c>
    </row>
    <row r="1568" spans="7:21" x14ac:dyDescent="0.25">
      <c r="G1568" s="15">
        <v>1566</v>
      </c>
      <c r="H1568" s="17">
        <f t="shared" si="120"/>
        <v>26.083333333333332</v>
      </c>
      <c r="I1568" cm="1">
        <f t="array" ref="I1568">_xlfn.IFS(AND(NOT($I1567=0),$J1567),0,NOT($J1567),$I1567+$B$27,TRUE,$I1567)</f>
        <v>0.3</v>
      </c>
      <c r="J1568" t="b" cm="1">
        <f t="array" ref="J1568">_xlfn.IFS($I1568&gt;=$C$5-$B$27,TRUE,$P1568&gt;=$B$6,FALSE,TRUE,$J1567)</f>
        <v>0</v>
      </c>
      <c r="K1568" t="b" cm="1">
        <f t="array" ref="K1568">_xlfn.IFS($L1568&gt;=$B$4-$B$27,FALSE,$I1568&gt;=$B$5-$B$27,TRUE,AND($J1568,NOT($K1567)),FALSE,$K1567,TRUE,TRUE,FALSE)</f>
        <v>0</v>
      </c>
      <c r="L1568" cm="1">
        <f t="array" ref="L1568">_xlfn.IFS($K1567,$L1567+$B$27,NOT($K1567),0,TRUE,$K1567)</f>
        <v>0</v>
      </c>
      <c r="M1568" t="b" cm="1">
        <f t="array" ref="M1568">_xlfn.IFS($K1568,FALSE,AND($J1568,NOT($K1568),$P1568&lt;$B$6),TRUE,TRUE,FALSE)</f>
        <v>0</v>
      </c>
      <c r="N1568" cm="1">
        <f t="array" ref="N1568">_xlfn.IFS($N1567&gt;=$C$7-$B$27,0,$M1567,$N1567+$B$27,TRUE,0)</f>
        <v>0</v>
      </c>
      <c r="O1568" t="b" cm="1">
        <f t="array" ref="O1568">_xlfn.IFS(AND($J1568,NOT($K1568),NOT($M1568)),TRUE,$P1568&gt;=$B$6,FALSE,AND($J1568,NOT($K1568),$M1568,$N1568=0),TRUE,TRUE,FALSE)</f>
        <v>0</v>
      </c>
      <c r="P1568" cm="1">
        <f t="array" ref="P1568">_xlfn.IFS(AND($O1567,$P1567&lt;$B$6),$P1567+1,AND(NOT($J1567),$P1567&gt;0),0,TRUE,$P1567)</f>
        <v>0</v>
      </c>
      <c r="Q1568" s="1">
        <f t="shared" si="121"/>
        <v>90</v>
      </c>
      <c r="R1568" s="1">
        <f t="shared" si="122"/>
        <v>4500</v>
      </c>
      <c r="S1568" s="17">
        <f t="shared" si="123"/>
        <v>172.52396166134187</v>
      </c>
      <c r="T1568" s="1" cm="1">
        <f t="array" ref="T1568">_xlfn.IFS($B$6=1,Q1568*$B$10,AND(P1567=0,P1568&gt;=1),T1567+$B$6*$B$10*$B$8,TRUE,T1567)</f>
        <v>3600</v>
      </c>
      <c r="U1568" s="17">
        <f t="shared" si="124"/>
        <v>138.01916932907349</v>
      </c>
    </row>
    <row r="1569" spans="7:21" x14ac:dyDescent="0.25">
      <c r="G1569" s="15">
        <v>1567</v>
      </c>
      <c r="H1569" s="17">
        <f t="shared" si="120"/>
        <v>26.099999999999998</v>
      </c>
      <c r="I1569" cm="1">
        <f t="array" ref="I1569">_xlfn.IFS(AND(NOT($I1568=0),$J1568),0,NOT($J1568),$I1568+$B$27,TRUE,$I1568)</f>
        <v>0.31666666666666665</v>
      </c>
      <c r="J1569" t="b" cm="1">
        <f t="array" ref="J1569">_xlfn.IFS($I1569&gt;=$C$5-$B$27,TRUE,$P1569&gt;=$B$6,FALSE,TRUE,$J1568)</f>
        <v>0</v>
      </c>
      <c r="K1569" t="b" cm="1">
        <f t="array" ref="K1569">_xlfn.IFS($L1569&gt;=$B$4-$B$27,FALSE,$I1569&gt;=$B$5-$B$27,TRUE,AND($J1569,NOT($K1568)),FALSE,$K1568,TRUE,TRUE,FALSE)</f>
        <v>0</v>
      </c>
      <c r="L1569" cm="1">
        <f t="array" ref="L1569">_xlfn.IFS($K1568,$L1568+$B$27,NOT($K1568),0,TRUE,$K1568)</f>
        <v>0</v>
      </c>
      <c r="M1569" t="b" cm="1">
        <f t="array" ref="M1569">_xlfn.IFS($K1569,FALSE,AND($J1569,NOT($K1569),$P1569&lt;$B$6),TRUE,TRUE,FALSE)</f>
        <v>0</v>
      </c>
      <c r="N1569" cm="1">
        <f t="array" ref="N1569">_xlfn.IFS($N1568&gt;=$C$7-$B$27,0,$M1568,$N1568+$B$27,TRUE,0)</f>
        <v>0</v>
      </c>
      <c r="O1569" t="b" cm="1">
        <f t="array" ref="O1569">_xlfn.IFS(AND($J1569,NOT($K1569),NOT($M1569)),TRUE,$P1569&gt;=$B$6,FALSE,AND($J1569,NOT($K1569),$M1569,$N1569=0),TRUE,TRUE,FALSE)</f>
        <v>0</v>
      </c>
      <c r="P1569" cm="1">
        <f t="array" ref="P1569">_xlfn.IFS(AND($O1568,$P1568&lt;$B$6),$P1568+1,AND(NOT($J1568),$P1568&gt;0),0,TRUE,$P1568)</f>
        <v>0</v>
      </c>
      <c r="Q1569" s="1">
        <f t="shared" si="121"/>
        <v>90</v>
      </c>
      <c r="R1569" s="1">
        <f t="shared" si="122"/>
        <v>4500</v>
      </c>
      <c r="S1569" s="17">
        <f t="shared" si="123"/>
        <v>172.41379310344828</v>
      </c>
      <c r="T1569" s="1" cm="1">
        <f t="array" ref="T1569">_xlfn.IFS($B$6=1,Q1569*$B$10,AND(P1568=0,P1569&gt;=1),T1568+$B$6*$B$10*$B$8,TRUE,T1568)</f>
        <v>3600</v>
      </c>
      <c r="U1569" s="17">
        <f t="shared" si="124"/>
        <v>137.93103448275863</v>
      </c>
    </row>
    <row r="1570" spans="7:21" x14ac:dyDescent="0.25">
      <c r="G1570" s="15">
        <v>1568</v>
      </c>
      <c r="H1570" s="17">
        <f t="shared" si="120"/>
        <v>26.116666666666667</v>
      </c>
      <c r="I1570" cm="1">
        <f t="array" ref="I1570">_xlfn.IFS(AND(NOT($I1569=0),$J1569),0,NOT($J1569),$I1569+$B$27,TRUE,$I1569)</f>
        <v>0.33333333333333331</v>
      </c>
      <c r="J1570" t="b" cm="1">
        <f t="array" ref="J1570">_xlfn.IFS($I1570&gt;=$C$5-$B$27,TRUE,$P1570&gt;=$B$6,FALSE,TRUE,$J1569)</f>
        <v>0</v>
      </c>
      <c r="K1570" t="b" cm="1">
        <f t="array" ref="K1570">_xlfn.IFS($L1570&gt;=$B$4-$B$27,FALSE,$I1570&gt;=$B$5-$B$27,TRUE,AND($J1570,NOT($K1569)),FALSE,$K1569,TRUE,TRUE,FALSE)</f>
        <v>0</v>
      </c>
      <c r="L1570" cm="1">
        <f t="array" ref="L1570">_xlfn.IFS($K1569,$L1569+$B$27,NOT($K1569),0,TRUE,$K1569)</f>
        <v>0</v>
      </c>
      <c r="M1570" t="b" cm="1">
        <f t="array" ref="M1570">_xlfn.IFS($K1570,FALSE,AND($J1570,NOT($K1570),$P1570&lt;$B$6),TRUE,TRUE,FALSE)</f>
        <v>0</v>
      </c>
      <c r="N1570" cm="1">
        <f t="array" ref="N1570">_xlfn.IFS($N1569&gt;=$C$7-$B$27,0,$M1569,$N1569+$B$27,TRUE,0)</f>
        <v>0</v>
      </c>
      <c r="O1570" t="b" cm="1">
        <f t="array" ref="O1570">_xlfn.IFS(AND($J1570,NOT($K1570),NOT($M1570)),TRUE,$P1570&gt;=$B$6,FALSE,AND($J1570,NOT($K1570),$M1570,$N1570=0),TRUE,TRUE,FALSE)</f>
        <v>0</v>
      </c>
      <c r="P1570" cm="1">
        <f t="array" ref="P1570">_xlfn.IFS(AND($O1569,$P1569&lt;$B$6),$P1569+1,AND(NOT($J1569),$P1569&gt;0),0,TRUE,$P1569)</f>
        <v>0</v>
      </c>
      <c r="Q1570" s="1">
        <f t="shared" si="121"/>
        <v>90</v>
      </c>
      <c r="R1570" s="1">
        <f t="shared" si="122"/>
        <v>4500</v>
      </c>
      <c r="S1570" s="17">
        <f t="shared" si="123"/>
        <v>172.3037651563497</v>
      </c>
      <c r="T1570" s="1" cm="1">
        <f t="array" ref="T1570">_xlfn.IFS($B$6=1,Q1570*$B$10,AND(P1569=0,P1570&gt;=1),T1569+$B$6*$B$10*$B$8,TRUE,T1569)</f>
        <v>3600</v>
      </c>
      <c r="U1570" s="17">
        <f t="shared" si="124"/>
        <v>137.84301212507978</v>
      </c>
    </row>
    <row r="1571" spans="7:21" x14ac:dyDescent="0.25">
      <c r="G1571" s="15">
        <v>1569</v>
      </c>
      <c r="H1571" s="17">
        <f t="shared" si="120"/>
        <v>26.133333333333333</v>
      </c>
      <c r="I1571" cm="1">
        <f t="array" ref="I1571">_xlfn.IFS(AND(NOT($I1570=0),$J1570),0,NOT($J1570),$I1570+$B$27,TRUE,$I1570)</f>
        <v>0.35</v>
      </c>
      <c r="J1571" t="b" cm="1">
        <f t="array" ref="J1571">_xlfn.IFS($I1571&gt;=$C$5-$B$27,TRUE,$P1571&gt;=$B$6,FALSE,TRUE,$J1570)</f>
        <v>0</v>
      </c>
      <c r="K1571" t="b" cm="1">
        <f t="array" ref="K1571">_xlfn.IFS($L1571&gt;=$B$4-$B$27,FALSE,$I1571&gt;=$B$5-$B$27,TRUE,AND($J1571,NOT($K1570)),FALSE,$K1570,TRUE,TRUE,FALSE)</f>
        <v>0</v>
      </c>
      <c r="L1571" cm="1">
        <f t="array" ref="L1571">_xlfn.IFS($K1570,$L1570+$B$27,NOT($K1570),0,TRUE,$K1570)</f>
        <v>0</v>
      </c>
      <c r="M1571" t="b" cm="1">
        <f t="array" ref="M1571">_xlfn.IFS($K1571,FALSE,AND($J1571,NOT($K1571),$P1571&lt;$B$6),TRUE,TRUE,FALSE)</f>
        <v>0</v>
      </c>
      <c r="N1571" cm="1">
        <f t="array" ref="N1571">_xlfn.IFS($N1570&gt;=$C$7-$B$27,0,$M1570,$N1570+$B$27,TRUE,0)</f>
        <v>0</v>
      </c>
      <c r="O1571" t="b" cm="1">
        <f t="array" ref="O1571">_xlfn.IFS(AND($J1571,NOT($K1571),NOT($M1571)),TRUE,$P1571&gt;=$B$6,FALSE,AND($J1571,NOT($K1571),$M1571,$N1571=0),TRUE,TRUE,FALSE)</f>
        <v>0</v>
      </c>
      <c r="P1571" cm="1">
        <f t="array" ref="P1571">_xlfn.IFS(AND($O1570,$P1570&lt;$B$6),$P1570+1,AND(NOT($J1570),$P1570&gt;0),0,TRUE,$P1570)</f>
        <v>0</v>
      </c>
      <c r="Q1571" s="1">
        <f t="shared" si="121"/>
        <v>90</v>
      </c>
      <c r="R1571" s="1">
        <f t="shared" si="122"/>
        <v>4500</v>
      </c>
      <c r="S1571" s="17">
        <f t="shared" si="123"/>
        <v>172.19387755102042</v>
      </c>
      <c r="T1571" s="1" cm="1">
        <f t="array" ref="T1571">_xlfn.IFS($B$6=1,Q1571*$B$10,AND(P1570=0,P1571&gt;=1),T1570+$B$6*$B$10*$B$8,TRUE,T1570)</f>
        <v>3600</v>
      </c>
      <c r="U1571" s="17">
        <f t="shared" si="124"/>
        <v>137.75510204081633</v>
      </c>
    </row>
    <row r="1572" spans="7:21" x14ac:dyDescent="0.25">
      <c r="G1572" s="15">
        <v>1570</v>
      </c>
      <c r="H1572" s="17">
        <f t="shared" si="120"/>
        <v>26.15</v>
      </c>
      <c r="I1572" cm="1">
        <f t="array" ref="I1572">_xlfn.IFS(AND(NOT($I1571=0),$J1571),0,NOT($J1571),$I1571+$B$27,TRUE,$I1571)</f>
        <v>0.36666666666666664</v>
      </c>
      <c r="J1572" t="b" cm="1">
        <f t="array" ref="J1572">_xlfn.IFS($I1572&gt;=$C$5-$B$27,TRUE,$P1572&gt;=$B$6,FALSE,TRUE,$J1571)</f>
        <v>0</v>
      </c>
      <c r="K1572" t="b" cm="1">
        <f t="array" ref="K1572">_xlfn.IFS($L1572&gt;=$B$4-$B$27,FALSE,$I1572&gt;=$B$5-$B$27,TRUE,AND($J1572,NOT($K1571)),FALSE,$K1571,TRUE,TRUE,FALSE)</f>
        <v>0</v>
      </c>
      <c r="L1572" cm="1">
        <f t="array" ref="L1572">_xlfn.IFS($K1571,$L1571+$B$27,NOT($K1571),0,TRUE,$K1571)</f>
        <v>0</v>
      </c>
      <c r="M1572" t="b" cm="1">
        <f t="array" ref="M1572">_xlfn.IFS($K1572,FALSE,AND($J1572,NOT($K1572),$P1572&lt;$B$6),TRUE,TRUE,FALSE)</f>
        <v>0</v>
      </c>
      <c r="N1572" cm="1">
        <f t="array" ref="N1572">_xlfn.IFS($N1571&gt;=$C$7-$B$27,0,$M1571,$N1571+$B$27,TRUE,0)</f>
        <v>0</v>
      </c>
      <c r="O1572" t="b" cm="1">
        <f t="array" ref="O1572">_xlfn.IFS(AND($J1572,NOT($K1572),NOT($M1572)),TRUE,$P1572&gt;=$B$6,FALSE,AND($J1572,NOT($K1572),$M1572,$N1572=0),TRUE,TRUE,FALSE)</f>
        <v>0</v>
      </c>
      <c r="P1572" cm="1">
        <f t="array" ref="P1572">_xlfn.IFS(AND($O1571,$P1571&lt;$B$6),$P1571+1,AND(NOT($J1571),$P1571&gt;0),0,TRUE,$P1571)</f>
        <v>0</v>
      </c>
      <c r="Q1572" s="1">
        <f t="shared" si="121"/>
        <v>90</v>
      </c>
      <c r="R1572" s="1">
        <f t="shared" si="122"/>
        <v>4500</v>
      </c>
      <c r="S1572" s="17">
        <f t="shared" si="123"/>
        <v>172.08413001912047</v>
      </c>
      <c r="T1572" s="1" cm="1">
        <f t="array" ref="T1572">_xlfn.IFS($B$6=1,Q1572*$B$10,AND(P1571=0,P1572&gt;=1),T1571+$B$6*$B$10*$B$8,TRUE,T1571)</f>
        <v>3600</v>
      </c>
      <c r="U1572" s="17">
        <f t="shared" si="124"/>
        <v>137.66730401529637</v>
      </c>
    </row>
    <row r="1573" spans="7:21" x14ac:dyDescent="0.25">
      <c r="G1573" s="15">
        <v>1571</v>
      </c>
      <c r="H1573" s="17">
        <f t="shared" si="120"/>
        <v>26.166666666666668</v>
      </c>
      <c r="I1573" cm="1">
        <f t="array" ref="I1573">_xlfn.IFS(AND(NOT($I1572=0),$J1572),0,NOT($J1572),$I1572+$B$27,TRUE,$I1572)</f>
        <v>0.3833333333333333</v>
      </c>
      <c r="J1573" t="b" cm="1">
        <f t="array" ref="J1573">_xlfn.IFS($I1573&gt;=$C$5-$B$27,TRUE,$P1573&gt;=$B$6,FALSE,TRUE,$J1572)</f>
        <v>0</v>
      </c>
      <c r="K1573" t="b" cm="1">
        <f t="array" ref="K1573">_xlfn.IFS($L1573&gt;=$B$4-$B$27,FALSE,$I1573&gt;=$B$5-$B$27,TRUE,AND($J1573,NOT($K1572)),FALSE,$K1572,TRUE,TRUE,FALSE)</f>
        <v>0</v>
      </c>
      <c r="L1573" cm="1">
        <f t="array" ref="L1573">_xlfn.IFS($K1572,$L1572+$B$27,NOT($K1572),0,TRUE,$K1572)</f>
        <v>0</v>
      </c>
      <c r="M1573" t="b" cm="1">
        <f t="array" ref="M1573">_xlfn.IFS($K1573,FALSE,AND($J1573,NOT($K1573),$P1573&lt;$B$6),TRUE,TRUE,FALSE)</f>
        <v>0</v>
      </c>
      <c r="N1573" cm="1">
        <f t="array" ref="N1573">_xlfn.IFS($N1572&gt;=$C$7-$B$27,0,$M1572,$N1572+$B$27,TRUE,0)</f>
        <v>0</v>
      </c>
      <c r="O1573" t="b" cm="1">
        <f t="array" ref="O1573">_xlfn.IFS(AND($J1573,NOT($K1573),NOT($M1573)),TRUE,$P1573&gt;=$B$6,FALSE,AND($J1573,NOT($K1573),$M1573,$N1573=0),TRUE,TRUE,FALSE)</f>
        <v>0</v>
      </c>
      <c r="P1573" cm="1">
        <f t="array" ref="P1573">_xlfn.IFS(AND($O1572,$P1572&lt;$B$6),$P1572+1,AND(NOT($J1572),$P1572&gt;0),0,TRUE,$P1572)</f>
        <v>0</v>
      </c>
      <c r="Q1573" s="1">
        <f t="shared" si="121"/>
        <v>90</v>
      </c>
      <c r="R1573" s="1">
        <f t="shared" si="122"/>
        <v>4500</v>
      </c>
      <c r="S1573" s="17">
        <f t="shared" si="123"/>
        <v>171.97452229299361</v>
      </c>
      <c r="T1573" s="1" cm="1">
        <f t="array" ref="T1573">_xlfn.IFS($B$6=1,Q1573*$B$10,AND(P1572=0,P1573&gt;=1),T1572+$B$6*$B$10*$B$8,TRUE,T1572)</f>
        <v>3600</v>
      </c>
      <c r="U1573" s="17">
        <f t="shared" si="124"/>
        <v>137.5796178343949</v>
      </c>
    </row>
    <row r="1574" spans="7:21" x14ac:dyDescent="0.25">
      <c r="G1574" s="15">
        <v>1572</v>
      </c>
      <c r="H1574" s="17">
        <f t="shared" si="120"/>
        <v>26.183333333333334</v>
      </c>
      <c r="I1574" cm="1">
        <f t="array" ref="I1574">_xlfn.IFS(AND(NOT($I1573=0),$J1573),0,NOT($J1573),$I1573+$B$27,TRUE,$I1573)</f>
        <v>0.39999999999999997</v>
      </c>
      <c r="J1574" t="b" cm="1">
        <f t="array" ref="J1574">_xlfn.IFS($I1574&gt;=$C$5-$B$27,TRUE,$P1574&gt;=$B$6,FALSE,TRUE,$J1573)</f>
        <v>0</v>
      </c>
      <c r="K1574" t="b" cm="1">
        <f t="array" ref="K1574">_xlfn.IFS($L1574&gt;=$B$4-$B$27,FALSE,$I1574&gt;=$B$5-$B$27,TRUE,AND($J1574,NOT($K1573)),FALSE,$K1573,TRUE,TRUE,FALSE)</f>
        <v>0</v>
      </c>
      <c r="L1574" cm="1">
        <f t="array" ref="L1574">_xlfn.IFS($K1573,$L1573+$B$27,NOT($K1573),0,TRUE,$K1573)</f>
        <v>0</v>
      </c>
      <c r="M1574" t="b" cm="1">
        <f t="array" ref="M1574">_xlfn.IFS($K1574,FALSE,AND($J1574,NOT($K1574),$P1574&lt;$B$6),TRUE,TRUE,FALSE)</f>
        <v>0</v>
      </c>
      <c r="N1574" cm="1">
        <f t="array" ref="N1574">_xlfn.IFS($N1573&gt;=$C$7-$B$27,0,$M1573,$N1573+$B$27,TRUE,0)</f>
        <v>0</v>
      </c>
      <c r="O1574" t="b" cm="1">
        <f t="array" ref="O1574">_xlfn.IFS(AND($J1574,NOT($K1574),NOT($M1574)),TRUE,$P1574&gt;=$B$6,FALSE,AND($J1574,NOT($K1574),$M1574,$N1574=0),TRUE,TRUE,FALSE)</f>
        <v>0</v>
      </c>
      <c r="P1574" cm="1">
        <f t="array" ref="P1574">_xlfn.IFS(AND($O1573,$P1573&lt;$B$6),$P1573+1,AND(NOT($J1573),$P1573&gt;0),0,TRUE,$P1573)</f>
        <v>0</v>
      </c>
      <c r="Q1574" s="1">
        <f t="shared" si="121"/>
        <v>90</v>
      </c>
      <c r="R1574" s="1">
        <f t="shared" si="122"/>
        <v>4500</v>
      </c>
      <c r="S1574" s="17">
        <f t="shared" si="123"/>
        <v>171.86505410566517</v>
      </c>
      <c r="T1574" s="1" cm="1">
        <f t="array" ref="T1574">_xlfn.IFS($B$6=1,Q1574*$B$10,AND(P1573=0,P1574&gt;=1),T1573+$B$6*$B$10*$B$8,TRUE,T1573)</f>
        <v>3600</v>
      </c>
      <c r="U1574" s="17">
        <f t="shared" si="124"/>
        <v>137.49204328453214</v>
      </c>
    </row>
    <row r="1575" spans="7:21" x14ac:dyDescent="0.25">
      <c r="G1575" s="15">
        <v>1573</v>
      </c>
      <c r="H1575" s="17">
        <f t="shared" si="120"/>
        <v>26.2</v>
      </c>
      <c r="I1575" cm="1">
        <f t="array" ref="I1575">_xlfn.IFS(AND(NOT($I1574=0),$J1574),0,NOT($J1574),$I1574+$B$27,TRUE,$I1574)</f>
        <v>0.41666666666666663</v>
      </c>
      <c r="J1575" t="b" cm="1">
        <f t="array" ref="J1575">_xlfn.IFS($I1575&gt;=$C$5-$B$27,TRUE,$P1575&gt;=$B$6,FALSE,TRUE,$J1574)</f>
        <v>0</v>
      </c>
      <c r="K1575" t="b" cm="1">
        <f t="array" ref="K1575">_xlfn.IFS($L1575&gt;=$B$4-$B$27,FALSE,$I1575&gt;=$B$5-$B$27,TRUE,AND($J1575,NOT($K1574)),FALSE,$K1574,TRUE,TRUE,FALSE)</f>
        <v>0</v>
      </c>
      <c r="L1575" cm="1">
        <f t="array" ref="L1575">_xlfn.IFS($K1574,$L1574+$B$27,NOT($K1574),0,TRUE,$K1574)</f>
        <v>0</v>
      </c>
      <c r="M1575" t="b" cm="1">
        <f t="array" ref="M1575">_xlfn.IFS($K1575,FALSE,AND($J1575,NOT($K1575),$P1575&lt;$B$6),TRUE,TRUE,FALSE)</f>
        <v>0</v>
      </c>
      <c r="N1575" cm="1">
        <f t="array" ref="N1575">_xlfn.IFS($N1574&gt;=$C$7-$B$27,0,$M1574,$N1574+$B$27,TRUE,0)</f>
        <v>0</v>
      </c>
      <c r="O1575" t="b" cm="1">
        <f t="array" ref="O1575">_xlfn.IFS(AND($J1575,NOT($K1575),NOT($M1575)),TRUE,$P1575&gt;=$B$6,FALSE,AND($J1575,NOT($K1575),$M1575,$N1575=0),TRUE,TRUE,FALSE)</f>
        <v>0</v>
      </c>
      <c r="P1575" cm="1">
        <f t="array" ref="P1575">_xlfn.IFS(AND($O1574,$P1574&lt;$B$6),$P1574+1,AND(NOT($J1574),$P1574&gt;0),0,TRUE,$P1574)</f>
        <v>0</v>
      </c>
      <c r="Q1575" s="1">
        <f t="shared" si="121"/>
        <v>90</v>
      </c>
      <c r="R1575" s="1">
        <f t="shared" si="122"/>
        <v>4500</v>
      </c>
      <c r="S1575" s="17">
        <f t="shared" si="123"/>
        <v>171.75572519083971</v>
      </c>
      <c r="T1575" s="1" cm="1">
        <f t="array" ref="T1575">_xlfn.IFS($B$6=1,Q1575*$B$10,AND(P1574=0,P1575&gt;=1),T1574+$B$6*$B$10*$B$8,TRUE,T1574)</f>
        <v>3600</v>
      </c>
      <c r="U1575" s="17">
        <f t="shared" si="124"/>
        <v>137.40458015267177</v>
      </c>
    </row>
    <row r="1576" spans="7:21" x14ac:dyDescent="0.25">
      <c r="G1576" s="15">
        <v>1574</v>
      </c>
      <c r="H1576" s="17">
        <f t="shared" si="120"/>
        <v>26.216666666666665</v>
      </c>
      <c r="I1576" cm="1">
        <f t="array" ref="I1576">_xlfn.IFS(AND(NOT($I1575=0),$J1575),0,NOT($J1575),$I1575+$B$27,TRUE,$I1575)</f>
        <v>0.43333333333333329</v>
      </c>
      <c r="J1576" t="b" cm="1">
        <f t="array" ref="J1576">_xlfn.IFS($I1576&gt;=$C$5-$B$27,TRUE,$P1576&gt;=$B$6,FALSE,TRUE,$J1575)</f>
        <v>0</v>
      </c>
      <c r="K1576" t="b" cm="1">
        <f t="array" ref="K1576">_xlfn.IFS($L1576&gt;=$B$4-$B$27,FALSE,$I1576&gt;=$B$5-$B$27,TRUE,AND($J1576,NOT($K1575)),FALSE,$K1575,TRUE,TRUE,FALSE)</f>
        <v>0</v>
      </c>
      <c r="L1576" cm="1">
        <f t="array" ref="L1576">_xlfn.IFS($K1575,$L1575+$B$27,NOT($K1575),0,TRUE,$K1575)</f>
        <v>0</v>
      </c>
      <c r="M1576" t="b" cm="1">
        <f t="array" ref="M1576">_xlfn.IFS($K1576,FALSE,AND($J1576,NOT($K1576),$P1576&lt;$B$6),TRUE,TRUE,FALSE)</f>
        <v>0</v>
      </c>
      <c r="N1576" cm="1">
        <f t="array" ref="N1576">_xlfn.IFS($N1575&gt;=$C$7-$B$27,0,$M1575,$N1575+$B$27,TRUE,0)</f>
        <v>0</v>
      </c>
      <c r="O1576" t="b" cm="1">
        <f t="array" ref="O1576">_xlfn.IFS(AND($J1576,NOT($K1576),NOT($M1576)),TRUE,$P1576&gt;=$B$6,FALSE,AND($J1576,NOT($K1576),$M1576,$N1576=0),TRUE,TRUE,FALSE)</f>
        <v>0</v>
      </c>
      <c r="P1576" cm="1">
        <f t="array" ref="P1576">_xlfn.IFS(AND($O1575,$P1575&lt;$B$6),$P1575+1,AND(NOT($J1575),$P1575&gt;0),0,TRUE,$P1575)</f>
        <v>0</v>
      </c>
      <c r="Q1576" s="1">
        <f t="shared" si="121"/>
        <v>90</v>
      </c>
      <c r="R1576" s="1">
        <f t="shared" si="122"/>
        <v>4500</v>
      </c>
      <c r="S1576" s="17">
        <f t="shared" si="123"/>
        <v>171.64653528289892</v>
      </c>
      <c r="T1576" s="1" cm="1">
        <f t="array" ref="T1576">_xlfn.IFS($B$6=1,Q1576*$B$10,AND(P1575=0,P1576&gt;=1),T1575+$B$6*$B$10*$B$8,TRUE,T1575)</f>
        <v>3600</v>
      </c>
      <c r="U1576" s="17">
        <f t="shared" si="124"/>
        <v>137.31722822631914</v>
      </c>
    </row>
    <row r="1577" spans="7:21" x14ac:dyDescent="0.25">
      <c r="G1577" s="15">
        <v>1575</v>
      </c>
      <c r="H1577" s="17">
        <f t="shared" si="120"/>
        <v>26.233333333333334</v>
      </c>
      <c r="I1577" cm="1">
        <f t="array" ref="I1577">_xlfn.IFS(AND(NOT($I1576=0),$J1576),0,NOT($J1576),$I1576+$B$27,TRUE,$I1576)</f>
        <v>0.44999999999999996</v>
      </c>
      <c r="J1577" t="b" cm="1">
        <f t="array" ref="J1577">_xlfn.IFS($I1577&gt;=$C$5-$B$27,TRUE,$P1577&gt;=$B$6,FALSE,TRUE,$J1576)</f>
        <v>0</v>
      </c>
      <c r="K1577" t="b" cm="1">
        <f t="array" ref="K1577">_xlfn.IFS($L1577&gt;=$B$4-$B$27,FALSE,$I1577&gt;=$B$5-$B$27,TRUE,AND($J1577,NOT($K1576)),FALSE,$K1576,TRUE,TRUE,FALSE)</f>
        <v>0</v>
      </c>
      <c r="L1577" cm="1">
        <f t="array" ref="L1577">_xlfn.IFS($K1576,$L1576+$B$27,NOT($K1576),0,TRUE,$K1576)</f>
        <v>0</v>
      </c>
      <c r="M1577" t="b" cm="1">
        <f t="array" ref="M1577">_xlfn.IFS($K1577,FALSE,AND($J1577,NOT($K1577),$P1577&lt;$B$6),TRUE,TRUE,FALSE)</f>
        <v>0</v>
      </c>
      <c r="N1577" cm="1">
        <f t="array" ref="N1577">_xlfn.IFS($N1576&gt;=$C$7-$B$27,0,$M1576,$N1576+$B$27,TRUE,0)</f>
        <v>0</v>
      </c>
      <c r="O1577" t="b" cm="1">
        <f t="array" ref="O1577">_xlfn.IFS(AND($J1577,NOT($K1577),NOT($M1577)),TRUE,$P1577&gt;=$B$6,FALSE,AND($J1577,NOT($K1577),$M1577,$N1577=0),TRUE,TRUE,FALSE)</f>
        <v>0</v>
      </c>
      <c r="P1577" cm="1">
        <f t="array" ref="P1577">_xlfn.IFS(AND($O1576,$P1576&lt;$B$6),$P1576+1,AND(NOT($J1576),$P1576&gt;0),0,TRUE,$P1576)</f>
        <v>0</v>
      </c>
      <c r="Q1577" s="1">
        <f t="shared" si="121"/>
        <v>90</v>
      </c>
      <c r="R1577" s="1">
        <f t="shared" si="122"/>
        <v>4500</v>
      </c>
      <c r="S1577" s="17">
        <f t="shared" si="123"/>
        <v>171.53748411689961</v>
      </c>
      <c r="T1577" s="1" cm="1">
        <f t="array" ref="T1577">_xlfn.IFS($B$6=1,Q1577*$B$10,AND(P1576=0,P1577&gt;=1),T1576+$B$6*$B$10*$B$8,TRUE,T1576)</f>
        <v>3600</v>
      </c>
      <c r="U1577" s="17">
        <f t="shared" si="124"/>
        <v>137.22998729351968</v>
      </c>
    </row>
    <row r="1578" spans="7:21" x14ac:dyDescent="0.25">
      <c r="G1578" s="15">
        <v>1576</v>
      </c>
      <c r="H1578" s="17">
        <f t="shared" si="120"/>
        <v>26.25</v>
      </c>
      <c r="I1578" cm="1">
        <f t="array" ref="I1578">_xlfn.IFS(AND(NOT($I1577=0),$J1577),0,NOT($J1577),$I1577+$B$27,TRUE,$I1577)</f>
        <v>0.46666666666666662</v>
      </c>
      <c r="J1578" t="b" cm="1">
        <f t="array" ref="J1578">_xlfn.IFS($I1578&gt;=$C$5-$B$27,TRUE,$P1578&gt;=$B$6,FALSE,TRUE,$J1577)</f>
        <v>0</v>
      </c>
      <c r="K1578" t="b" cm="1">
        <f t="array" ref="K1578">_xlfn.IFS($L1578&gt;=$B$4-$B$27,FALSE,$I1578&gt;=$B$5-$B$27,TRUE,AND($J1578,NOT($K1577)),FALSE,$K1577,TRUE,TRUE,FALSE)</f>
        <v>0</v>
      </c>
      <c r="L1578" cm="1">
        <f t="array" ref="L1578">_xlfn.IFS($K1577,$L1577+$B$27,NOT($K1577),0,TRUE,$K1577)</f>
        <v>0</v>
      </c>
      <c r="M1578" t="b" cm="1">
        <f t="array" ref="M1578">_xlfn.IFS($K1578,FALSE,AND($J1578,NOT($K1578),$P1578&lt;$B$6),TRUE,TRUE,FALSE)</f>
        <v>0</v>
      </c>
      <c r="N1578" cm="1">
        <f t="array" ref="N1578">_xlfn.IFS($N1577&gt;=$C$7-$B$27,0,$M1577,$N1577+$B$27,TRUE,0)</f>
        <v>0</v>
      </c>
      <c r="O1578" t="b" cm="1">
        <f t="array" ref="O1578">_xlfn.IFS(AND($J1578,NOT($K1578),NOT($M1578)),TRUE,$P1578&gt;=$B$6,FALSE,AND($J1578,NOT($K1578),$M1578,$N1578=0),TRUE,TRUE,FALSE)</f>
        <v>0</v>
      </c>
      <c r="P1578" cm="1">
        <f t="array" ref="P1578">_xlfn.IFS(AND($O1577,$P1577&lt;$B$6),$P1577+1,AND(NOT($J1577),$P1577&gt;0),0,TRUE,$P1577)</f>
        <v>0</v>
      </c>
      <c r="Q1578" s="1">
        <f t="shared" si="121"/>
        <v>90</v>
      </c>
      <c r="R1578" s="1">
        <f t="shared" si="122"/>
        <v>4500</v>
      </c>
      <c r="S1578" s="17">
        <f t="shared" si="123"/>
        <v>171.42857142857142</v>
      </c>
      <c r="T1578" s="1" cm="1">
        <f t="array" ref="T1578">_xlfn.IFS($B$6=1,Q1578*$B$10,AND(P1577=0,P1578&gt;=1),T1577+$B$6*$B$10*$B$8,TRUE,T1577)</f>
        <v>3600</v>
      </c>
      <c r="U1578" s="17">
        <f t="shared" si="124"/>
        <v>137.14285714285714</v>
      </c>
    </row>
    <row r="1579" spans="7:21" x14ac:dyDescent="0.25">
      <c r="G1579" s="15">
        <v>1577</v>
      </c>
      <c r="H1579" s="17">
        <f t="shared" si="120"/>
        <v>26.266666666666666</v>
      </c>
      <c r="I1579" cm="1">
        <f t="array" ref="I1579">_xlfn.IFS(AND(NOT($I1578=0),$J1578),0,NOT($J1578),$I1578+$B$27,TRUE,$I1578)</f>
        <v>0.48333333333333328</v>
      </c>
      <c r="J1579" t="b" cm="1">
        <f t="array" ref="J1579">_xlfn.IFS($I1579&gt;=$C$5-$B$27,TRUE,$P1579&gt;=$B$6,FALSE,TRUE,$J1578)</f>
        <v>0</v>
      </c>
      <c r="K1579" t="b" cm="1">
        <f t="array" ref="K1579">_xlfn.IFS($L1579&gt;=$B$4-$B$27,FALSE,$I1579&gt;=$B$5-$B$27,TRUE,AND($J1579,NOT($K1578)),FALSE,$K1578,TRUE,TRUE,FALSE)</f>
        <v>0</v>
      </c>
      <c r="L1579" cm="1">
        <f t="array" ref="L1579">_xlfn.IFS($K1578,$L1578+$B$27,NOT($K1578),0,TRUE,$K1578)</f>
        <v>0</v>
      </c>
      <c r="M1579" t="b" cm="1">
        <f t="array" ref="M1579">_xlfn.IFS($K1579,FALSE,AND($J1579,NOT($K1579),$P1579&lt;$B$6),TRUE,TRUE,FALSE)</f>
        <v>0</v>
      </c>
      <c r="N1579" cm="1">
        <f t="array" ref="N1579">_xlfn.IFS($N1578&gt;=$C$7-$B$27,0,$M1578,$N1578+$B$27,TRUE,0)</f>
        <v>0</v>
      </c>
      <c r="O1579" t="b" cm="1">
        <f t="array" ref="O1579">_xlfn.IFS(AND($J1579,NOT($K1579),NOT($M1579)),TRUE,$P1579&gt;=$B$6,FALSE,AND($J1579,NOT($K1579),$M1579,$N1579=0),TRUE,TRUE,FALSE)</f>
        <v>0</v>
      </c>
      <c r="P1579" cm="1">
        <f t="array" ref="P1579">_xlfn.IFS(AND($O1578,$P1578&lt;$B$6),$P1578+1,AND(NOT($J1578),$P1578&gt;0),0,TRUE,$P1578)</f>
        <v>0</v>
      </c>
      <c r="Q1579" s="1">
        <f t="shared" si="121"/>
        <v>90</v>
      </c>
      <c r="R1579" s="1">
        <f t="shared" si="122"/>
        <v>4500</v>
      </c>
      <c r="S1579" s="17">
        <f t="shared" si="123"/>
        <v>171.31979695431474</v>
      </c>
      <c r="T1579" s="1" cm="1">
        <f t="array" ref="T1579">_xlfn.IFS($B$6=1,Q1579*$B$10,AND(P1578=0,P1579&gt;=1),T1578+$B$6*$B$10*$B$8,TRUE,T1578)</f>
        <v>3600</v>
      </c>
      <c r="U1579" s="17">
        <f t="shared" si="124"/>
        <v>137.05583756345177</v>
      </c>
    </row>
    <row r="1580" spans="7:21" x14ac:dyDescent="0.25">
      <c r="G1580" s="15">
        <v>1578</v>
      </c>
      <c r="H1580" s="17">
        <f t="shared" si="120"/>
        <v>26.283333333333331</v>
      </c>
      <c r="I1580" cm="1">
        <f t="array" ref="I1580">_xlfn.IFS(AND(NOT($I1579=0),$J1579),0,NOT($J1579),$I1579+$B$27,TRUE,$I1579)</f>
        <v>0.49999999999999994</v>
      </c>
      <c r="J1580" t="b" cm="1">
        <f t="array" ref="J1580">_xlfn.IFS($I1580&gt;=$C$5-$B$27,TRUE,$P1580&gt;=$B$6,FALSE,TRUE,$J1579)</f>
        <v>0</v>
      </c>
      <c r="K1580" t="b" cm="1">
        <f t="array" ref="K1580">_xlfn.IFS($L1580&gt;=$B$4-$B$27,FALSE,$I1580&gt;=$B$5-$B$27,TRUE,AND($J1580,NOT($K1579)),FALSE,$K1579,TRUE,TRUE,FALSE)</f>
        <v>0</v>
      </c>
      <c r="L1580" cm="1">
        <f t="array" ref="L1580">_xlfn.IFS($K1579,$L1579+$B$27,NOT($K1579),0,TRUE,$K1579)</f>
        <v>0</v>
      </c>
      <c r="M1580" t="b" cm="1">
        <f t="array" ref="M1580">_xlfn.IFS($K1580,FALSE,AND($J1580,NOT($K1580),$P1580&lt;$B$6),TRUE,TRUE,FALSE)</f>
        <v>0</v>
      </c>
      <c r="N1580" cm="1">
        <f t="array" ref="N1580">_xlfn.IFS($N1579&gt;=$C$7-$B$27,0,$M1579,$N1579+$B$27,TRUE,0)</f>
        <v>0</v>
      </c>
      <c r="O1580" t="b" cm="1">
        <f t="array" ref="O1580">_xlfn.IFS(AND($J1580,NOT($K1580),NOT($M1580)),TRUE,$P1580&gt;=$B$6,FALSE,AND($J1580,NOT($K1580),$M1580,$N1580=0),TRUE,TRUE,FALSE)</f>
        <v>0</v>
      </c>
      <c r="P1580" cm="1">
        <f t="array" ref="P1580">_xlfn.IFS(AND($O1579,$P1579&lt;$B$6),$P1579+1,AND(NOT($J1579),$P1579&gt;0),0,TRUE,$P1579)</f>
        <v>0</v>
      </c>
      <c r="Q1580" s="1">
        <f t="shared" si="121"/>
        <v>90</v>
      </c>
      <c r="R1580" s="1">
        <f t="shared" si="122"/>
        <v>4500</v>
      </c>
      <c r="S1580" s="17">
        <f t="shared" si="123"/>
        <v>171.21116043119849</v>
      </c>
      <c r="T1580" s="1" cm="1">
        <f t="array" ref="T1580">_xlfn.IFS($B$6=1,Q1580*$B$10,AND(P1579=0,P1580&gt;=1),T1579+$B$6*$B$10*$B$8,TRUE,T1579)</f>
        <v>3600</v>
      </c>
      <c r="U1580" s="17">
        <f t="shared" si="124"/>
        <v>136.96892834495878</v>
      </c>
    </row>
    <row r="1581" spans="7:21" x14ac:dyDescent="0.25">
      <c r="G1581" s="15">
        <v>1579</v>
      </c>
      <c r="H1581" s="17">
        <f t="shared" si="120"/>
        <v>26.3</v>
      </c>
      <c r="I1581" cm="1">
        <f t="array" ref="I1581">_xlfn.IFS(AND(NOT($I1580=0),$J1580),0,NOT($J1580),$I1580+$B$27,TRUE,$I1580)</f>
        <v>0.51666666666666661</v>
      </c>
      <c r="J1581" t="b" cm="1">
        <f t="array" ref="J1581">_xlfn.IFS($I1581&gt;=$C$5-$B$27,TRUE,$P1581&gt;=$B$6,FALSE,TRUE,$J1580)</f>
        <v>0</v>
      </c>
      <c r="K1581" t="b" cm="1">
        <f t="array" ref="K1581">_xlfn.IFS($L1581&gt;=$B$4-$B$27,FALSE,$I1581&gt;=$B$5-$B$27,TRUE,AND($J1581,NOT($K1580)),FALSE,$K1580,TRUE,TRUE,FALSE)</f>
        <v>0</v>
      </c>
      <c r="L1581" cm="1">
        <f t="array" ref="L1581">_xlfn.IFS($K1580,$L1580+$B$27,NOT($K1580),0,TRUE,$K1580)</f>
        <v>0</v>
      </c>
      <c r="M1581" t="b" cm="1">
        <f t="array" ref="M1581">_xlfn.IFS($K1581,FALSE,AND($J1581,NOT($K1581),$P1581&lt;$B$6),TRUE,TRUE,FALSE)</f>
        <v>0</v>
      </c>
      <c r="N1581" cm="1">
        <f t="array" ref="N1581">_xlfn.IFS($N1580&gt;=$C$7-$B$27,0,$M1580,$N1580+$B$27,TRUE,0)</f>
        <v>0</v>
      </c>
      <c r="O1581" t="b" cm="1">
        <f t="array" ref="O1581">_xlfn.IFS(AND($J1581,NOT($K1581),NOT($M1581)),TRUE,$P1581&gt;=$B$6,FALSE,AND($J1581,NOT($K1581),$M1581,$N1581=0),TRUE,TRUE,FALSE)</f>
        <v>0</v>
      </c>
      <c r="P1581" cm="1">
        <f t="array" ref="P1581">_xlfn.IFS(AND($O1580,$P1580&lt;$B$6),$P1580+1,AND(NOT($J1580),$P1580&gt;0),0,TRUE,$P1580)</f>
        <v>0</v>
      </c>
      <c r="Q1581" s="1">
        <f t="shared" si="121"/>
        <v>90</v>
      </c>
      <c r="R1581" s="1">
        <f t="shared" si="122"/>
        <v>4500</v>
      </c>
      <c r="S1581" s="17">
        <f t="shared" si="123"/>
        <v>171.10266159695817</v>
      </c>
      <c r="T1581" s="1" cm="1">
        <f t="array" ref="T1581">_xlfn.IFS($B$6=1,Q1581*$B$10,AND(P1580=0,P1581&gt;=1),T1580+$B$6*$B$10*$B$8,TRUE,T1580)</f>
        <v>3600</v>
      </c>
      <c r="U1581" s="17">
        <f t="shared" si="124"/>
        <v>136.88212927756655</v>
      </c>
    </row>
    <row r="1582" spans="7:21" x14ac:dyDescent="0.25">
      <c r="G1582" s="15">
        <v>1580</v>
      </c>
      <c r="H1582" s="17">
        <f t="shared" si="120"/>
        <v>26.316666666666666</v>
      </c>
      <c r="I1582" cm="1">
        <f t="array" ref="I1582">_xlfn.IFS(AND(NOT($I1581=0),$J1581),0,NOT($J1581),$I1581+$B$27,TRUE,$I1581)</f>
        <v>0.53333333333333333</v>
      </c>
      <c r="J1582" t="b" cm="1">
        <f t="array" ref="J1582">_xlfn.IFS($I1582&gt;=$C$5-$B$27,TRUE,$P1582&gt;=$B$6,FALSE,TRUE,$J1581)</f>
        <v>0</v>
      </c>
      <c r="K1582" t="b" cm="1">
        <f t="array" ref="K1582">_xlfn.IFS($L1582&gt;=$B$4-$B$27,FALSE,$I1582&gt;=$B$5-$B$27,TRUE,AND($J1582,NOT($K1581)),FALSE,$K1581,TRUE,TRUE,FALSE)</f>
        <v>0</v>
      </c>
      <c r="L1582" cm="1">
        <f t="array" ref="L1582">_xlfn.IFS($K1581,$L1581+$B$27,NOT($K1581),0,TRUE,$K1581)</f>
        <v>0</v>
      </c>
      <c r="M1582" t="b" cm="1">
        <f t="array" ref="M1582">_xlfn.IFS($K1582,FALSE,AND($J1582,NOT($K1582),$P1582&lt;$B$6),TRUE,TRUE,FALSE)</f>
        <v>0</v>
      </c>
      <c r="N1582" cm="1">
        <f t="array" ref="N1582">_xlfn.IFS($N1581&gt;=$C$7-$B$27,0,$M1581,$N1581+$B$27,TRUE,0)</f>
        <v>0</v>
      </c>
      <c r="O1582" t="b" cm="1">
        <f t="array" ref="O1582">_xlfn.IFS(AND($J1582,NOT($K1582),NOT($M1582)),TRUE,$P1582&gt;=$B$6,FALSE,AND($J1582,NOT($K1582),$M1582,$N1582=0),TRUE,TRUE,FALSE)</f>
        <v>0</v>
      </c>
      <c r="P1582" cm="1">
        <f t="array" ref="P1582">_xlfn.IFS(AND($O1581,$P1581&lt;$B$6),$P1581+1,AND(NOT($J1581),$P1581&gt;0),0,TRUE,$P1581)</f>
        <v>0</v>
      </c>
      <c r="Q1582" s="1">
        <f t="shared" si="121"/>
        <v>90</v>
      </c>
      <c r="R1582" s="1">
        <f t="shared" si="122"/>
        <v>4500</v>
      </c>
      <c r="S1582" s="17">
        <f t="shared" si="123"/>
        <v>170.99430018999368</v>
      </c>
      <c r="T1582" s="1" cm="1">
        <f t="array" ref="T1582">_xlfn.IFS($B$6=1,Q1582*$B$10,AND(P1581=0,P1582&gt;=1),T1581+$B$6*$B$10*$B$8,TRUE,T1581)</f>
        <v>3600</v>
      </c>
      <c r="U1582" s="17">
        <f t="shared" si="124"/>
        <v>136.79544015199494</v>
      </c>
    </row>
    <row r="1583" spans="7:21" x14ac:dyDescent="0.25">
      <c r="G1583" s="15">
        <v>1581</v>
      </c>
      <c r="H1583" s="17">
        <f t="shared" si="120"/>
        <v>26.333333333333332</v>
      </c>
      <c r="I1583" cm="1">
        <f t="array" ref="I1583">_xlfn.IFS(AND(NOT($I1582=0),$J1582),0,NOT($J1582),$I1582+$B$27,TRUE,$I1582)</f>
        <v>0.55000000000000004</v>
      </c>
      <c r="J1583" t="b" cm="1">
        <f t="array" ref="J1583">_xlfn.IFS($I1583&gt;=$C$5-$B$27,TRUE,$P1583&gt;=$B$6,FALSE,TRUE,$J1582)</f>
        <v>0</v>
      </c>
      <c r="K1583" t="b" cm="1">
        <f t="array" ref="K1583">_xlfn.IFS($L1583&gt;=$B$4-$B$27,FALSE,$I1583&gt;=$B$5-$B$27,TRUE,AND($J1583,NOT($K1582)),FALSE,$K1582,TRUE,TRUE,FALSE)</f>
        <v>0</v>
      </c>
      <c r="L1583" cm="1">
        <f t="array" ref="L1583">_xlfn.IFS($K1582,$L1582+$B$27,NOT($K1582),0,TRUE,$K1582)</f>
        <v>0</v>
      </c>
      <c r="M1583" t="b" cm="1">
        <f t="array" ref="M1583">_xlfn.IFS($K1583,FALSE,AND($J1583,NOT($K1583),$P1583&lt;$B$6),TRUE,TRUE,FALSE)</f>
        <v>0</v>
      </c>
      <c r="N1583" cm="1">
        <f t="array" ref="N1583">_xlfn.IFS($N1582&gt;=$C$7-$B$27,0,$M1582,$N1582+$B$27,TRUE,0)</f>
        <v>0</v>
      </c>
      <c r="O1583" t="b" cm="1">
        <f t="array" ref="O1583">_xlfn.IFS(AND($J1583,NOT($K1583),NOT($M1583)),TRUE,$P1583&gt;=$B$6,FALSE,AND($J1583,NOT($K1583),$M1583,$N1583=0),TRUE,TRUE,FALSE)</f>
        <v>0</v>
      </c>
      <c r="P1583" cm="1">
        <f t="array" ref="P1583">_xlfn.IFS(AND($O1582,$P1582&lt;$B$6),$P1582+1,AND(NOT($J1582),$P1582&gt;0),0,TRUE,$P1582)</f>
        <v>0</v>
      </c>
      <c r="Q1583" s="1">
        <f t="shared" si="121"/>
        <v>90</v>
      </c>
      <c r="R1583" s="1">
        <f t="shared" si="122"/>
        <v>4500</v>
      </c>
      <c r="S1583" s="17">
        <f t="shared" si="123"/>
        <v>170.8860759493671</v>
      </c>
      <c r="T1583" s="1" cm="1">
        <f t="array" ref="T1583">_xlfn.IFS($B$6=1,Q1583*$B$10,AND(P1582=0,P1583&gt;=1),T1582+$B$6*$B$10*$B$8,TRUE,T1582)</f>
        <v>3600</v>
      </c>
      <c r="U1583" s="17">
        <f t="shared" si="124"/>
        <v>136.70886075949369</v>
      </c>
    </row>
    <row r="1584" spans="7:21" x14ac:dyDescent="0.25">
      <c r="G1584" s="15">
        <v>1582</v>
      </c>
      <c r="H1584" s="17">
        <f t="shared" si="120"/>
        <v>26.349999999999998</v>
      </c>
      <c r="I1584" cm="1">
        <f t="array" ref="I1584">_xlfn.IFS(AND(NOT($I1583=0),$J1583),0,NOT($J1583),$I1583+$B$27,TRUE,$I1583)</f>
        <v>0.56666666666666676</v>
      </c>
      <c r="J1584" t="b" cm="1">
        <f t="array" ref="J1584">_xlfn.IFS($I1584&gt;=$C$5-$B$27,TRUE,$P1584&gt;=$B$6,FALSE,TRUE,$J1583)</f>
        <v>0</v>
      </c>
      <c r="K1584" t="b" cm="1">
        <f t="array" ref="K1584">_xlfn.IFS($L1584&gt;=$B$4-$B$27,FALSE,$I1584&gt;=$B$5-$B$27,TRUE,AND($J1584,NOT($K1583)),FALSE,$K1583,TRUE,TRUE,FALSE)</f>
        <v>0</v>
      </c>
      <c r="L1584" cm="1">
        <f t="array" ref="L1584">_xlfn.IFS($K1583,$L1583+$B$27,NOT($K1583),0,TRUE,$K1583)</f>
        <v>0</v>
      </c>
      <c r="M1584" t="b" cm="1">
        <f t="array" ref="M1584">_xlfn.IFS($K1584,FALSE,AND($J1584,NOT($K1584),$P1584&lt;$B$6),TRUE,TRUE,FALSE)</f>
        <v>0</v>
      </c>
      <c r="N1584" cm="1">
        <f t="array" ref="N1584">_xlfn.IFS($N1583&gt;=$C$7-$B$27,0,$M1583,$N1583+$B$27,TRUE,0)</f>
        <v>0</v>
      </c>
      <c r="O1584" t="b" cm="1">
        <f t="array" ref="O1584">_xlfn.IFS(AND($J1584,NOT($K1584),NOT($M1584)),TRUE,$P1584&gt;=$B$6,FALSE,AND($J1584,NOT($K1584),$M1584,$N1584=0),TRUE,TRUE,FALSE)</f>
        <v>0</v>
      </c>
      <c r="P1584" cm="1">
        <f t="array" ref="P1584">_xlfn.IFS(AND($O1583,$P1583&lt;$B$6),$P1583+1,AND(NOT($J1583),$P1583&gt;0),0,TRUE,$P1583)</f>
        <v>0</v>
      </c>
      <c r="Q1584" s="1">
        <f t="shared" si="121"/>
        <v>90</v>
      </c>
      <c r="R1584" s="1">
        <f t="shared" si="122"/>
        <v>4500</v>
      </c>
      <c r="S1584" s="17">
        <f t="shared" si="123"/>
        <v>170.77798861480076</v>
      </c>
      <c r="T1584" s="1" cm="1">
        <f t="array" ref="T1584">_xlfn.IFS($B$6=1,Q1584*$B$10,AND(P1583=0,P1584&gt;=1),T1583+$B$6*$B$10*$B$8,TRUE,T1583)</f>
        <v>3600</v>
      </c>
      <c r="U1584" s="17">
        <f t="shared" si="124"/>
        <v>136.62239089184061</v>
      </c>
    </row>
    <row r="1585" spans="7:21" x14ac:dyDescent="0.25">
      <c r="G1585" s="15">
        <v>1583</v>
      </c>
      <c r="H1585" s="17">
        <f t="shared" si="120"/>
        <v>26.366666666666667</v>
      </c>
      <c r="I1585" cm="1">
        <f t="array" ref="I1585">_xlfn.IFS(AND(NOT($I1584=0),$J1584),0,NOT($J1584),$I1584+$B$27,TRUE,$I1584)</f>
        <v>0.58333333333333348</v>
      </c>
      <c r="J1585" t="b" cm="1">
        <f t="array" ref="J1585">_xlfn.IFS($I1585&gt;=$C$5-$B$27,TRUE,$P1585&gt;=$B$6,FALSE,TRUE,$J1584)</f>
        <v>0</v>
      </c>
      <c r="K1585" t="b" cm="1">
        <f t="array" ref="K1585">_xlfn.IFS($L1585&gt;=$B$4-$B$27,FALSE,$I1585&gt;=$B$5-$B$27,TRUE,AND($J1585,NOT($K1584)),FALSE,$K1584,TRUE,TRUE,FALSE)</f>
        <v>0</v>
      </c>
      <c r="L1585" cm="1">
        <f t="array" ref="L1585">_xlfn.IFS($K1584,$L1584+$B$27,NOT($K1584),0,TRUE,$K1584)</f>
        <v>0</v>
      </c>
      <c r="M1585" t="b" cm="1">
        <f t="array" ref="M1585">_xlfn.IFS($K1585,FALSE,AND($J1585,NOT($K1585),$P1585&lt;$B$6),TRUE,TRUE,FALSE)</f>
        <v>0</v>
      </c>
      <c r="N1585" cm="1">
        <f t="array" ref="N1585">_xlfn.IFS($N1584&gt;=$C$7-$B$27,0,$M1584,$N1584+$B$27,TRUE,0)</f>
        <v>0</v>
      </c>
      <c r="O1585" t="b" cm="1">
        <f t="array" ref="O1585">_xlfn.IFS(AND($J1585,NOT($K1585),NOT($M1585)),TRUE,$P1585&gt;=$B$6,FALSE,AND($J1585,NOT($K1585),$M1585,$N1585=0),TRUE,TRUE,FALSE)</f>
        <v>0</v>
      </c>
      <c r="P1585" cm="1">
        <f t="array" ref="P1585">_xlfn.IFS(AND($O1584,$P1584&lt;$B$6),$P1584+1,AND(NOT($J1584),$P1584&gt;0),0,TRUE,$P1584)</f>
        <v>0</v>
      </c>
      <c r="Q1585" s="1">
        <f t="shared" si="121"/>
        <v>90</v>
      </c>
      <c r="R1585" s="1">
        <f t="shared" si="122"/>
        <v>4500</v>
      </c>
      <c r="S1585" s="17">
        <f t="shared" si="123"/>
        <v>170.67003792667509</v>
      </c>
      <c r="T1585" s="1" cm="1">
        <f t="array" ref="T1585">_xlfn.IFS($B$6=1,Q1585*$B$10,AND(P1584=0,P1585&gt;=1),T1584+$B$6*$B$10*$B$8,TRUE,T1584)</f>
        <v>3600</v>
      </c>
      <c r="U1585" s="17">
        <f t="shared" si="124"/>
        <v>136.53603034134008</v>
      </c>
    </row>
    <row r="1586" spans="7:21" x14ac:dyDescent="0.25">
      <c r="G1586" s="15">
        <v>1584</v>
      </c>
      <c r="H1586" s="17">
        <f t="shared" si="120"/>
        <v>26.383333333333333</v>
      </c>
      <c r="I1586" cm="1">
        <f t="array" ref="I1586">_xlfn.IFS(AND(NOT($I1585=0),$J1585),0,NOT($J1585),$I1585+$B$27,TRUE,$I1585)</f>
        <v>0.6000000000000002</v>
      </c>
      <c r="J1586" t="b" cm="1">
        <f t="array" ref="J1586">_xlfn.IFS($I1586&gt;=$C$5-$B$27,TRUE,$P1586&gt;=$B$6,FALSE,TRUE,$J1585)</f>
        <v>0</v>
      </c>
      <c r="K1586" t="b" cm="1">
        <f t="array" ref="K1586">_xlfn.IFS($L1586&gt;=$B$4-$B$27,FALSE,$I1586&gt;=$B$5-$B$27,TRUE,AND($J1586,NOT($K1585)),FALSE,$K1585,TRUE,TRUE,FALSE)</f>
        <v>0</v>
      </c>
      <c r="L1586" cm="1">
        <f t="array" ref="L1586">_xlfn.IFS($K1585,$L1585+$B$27,NOT($K1585),0,TRUE,$K1585)</f>
        <v>0</v>
      </c>
      <c r="M1586" t="b" cm="1">
        <f t="array" ref="M1586">_xlfn.IFS($K1586,FALSE,AND($J1586,NOT($K1586),$P1586&lt;$B$6),TRUE,TRUE,FALSE)</f>
        <v>0</v>
      </c>
      <c r="N1586" cm="1">
        <f t="array" ref="N1586">_xlfn.IFS($N1585&gt;=$C$7-$B$27,0,$M1585,$N1585+$B$27,TRUE,0)</f>
        <v>0</v>
      </c>
      <c r="O1586" t="b" cm="1">
        <f t="array" ref="O1586">_xlfn.IFS(AND($J1586,NOT($K1586),NOT($M1586)),TRUE,$P1586&gt;=$B$6,FALSE,AND($J1586,NOT($K1586),$M1586,$N1586=0),TRUE,TRUE,FALSE)</f>
        <v>0</v>
      </c>
      <c r="P1586" cm="1">
        <f t="array" ref="P1586">_xlfn.IFS(AND($O1585,$P1585&lt;$B$6),$P1585+1,AND(NOT($J1585),$P1585&gt;0),0,TRUE,$P1585)</f>
        <v>0</v>
      </c>
      <c r="Q1586" s="1">
        <f t="shared" si="121"/>
        <v>90</v>
      </c>
      <c r="R1586" s="1">
        <f t="shared" si="122"/>
        <v>4500</v>
      </c>
      <c r="S1586" s="17">
        <f t="shared" si="123"/>
        <v>170.56222362602654</v>
      </c>
      <c r="T1586" s="1" cm="1">
        <f t="array" ref="T1586">_xlfn.IFS($B$6=1,Q1586*$B$10,AND(P1585=0,P1586&gt;=1),T1585+$B$6*$B$10*$B$8,TRUE,T1585)</f>
        <v>3600</v>
      </c>
      <c r="U1586" s="17">
        <f t="shared" si="124"/>
        <v>136.44977890082123</v>
      </c>
    </row>
    <row r="1587" spans="7:21" x14ac:dyDescent="0.25">
      <c r="G1587" s="15">
        <v>1585</v>
      </c>
      <c r="H1587" s="17">
        <f t="shared" si="120"/>
        <v>26.4</v>
      </c>
      <c r="I1587" cm="1">
        <f t="array" ref="I1587">_xlfn.IFS(AND(NOT($I1586=0),$J1586),0,NOT($J1586),$I1586+$B$27,TRUE,$I1586)</f>
        <v>0.61666666666666692</v>
      </c>
      <c r="J1587" t="b" cm="1">
        <f t="array" ref="J1587">_xlfn.IFS($I1587&gt;=$C$5-$B$27,TRUE,$P1587&gt;=$B$6,FALSE,TRUE,$J1586)</f>
        <v>0</v>
      </c>
      <c r="K1587" t="b" cm="1">
        <f t="array" ref="K1587">_xlfn.IFS($L1587&gt;=$B$4-$B$27,FALSE,$I1587&gt;=$B$5-$B$27,TRUE,AND($J1587,NOT($K1586)),FALSE,$K1586,TRUE,TRUE,FALSE)</f>
        <v>0</v>
      </c>
      <c r="L1587" cm="1">
        <f t="array" ref="L1587">_xlfn.IFS($K1586,$L1586+$B$27,NOT($K1586),0,TRUE,$K1586)</f>
        <v>0</v>
      </c>
      <c r="M1587" t="b" cm="1">
        <f t="array" ref="M1587">_xlfn.IFS($K1587,FALSE,AND($J1587,NOT($K1587),$P1587&lt;$B$6),TRUE,TRUE,FALSE)</f>
        <v>0</v>
      </c>
      <c r="N1587" cm="1">
        <f t="array" ref="N1587">_xlfn.IFS($N1586&gt;=$C$7-$B$27,0,$M1586,$N1586+$B$27,TRUE,0)</f>
        <v>0</v>
      </c>
      <c r="O1587" t="b" cm="1">
        <f t="array" ref="O1587">_xlfn.IFS(AND($J1587,NOT($K1587),NOT($M1587)),TRUE,$P1587&gt;=$B$6,FALSE,AND($J1587,NOT($K1587),$M1587,$N1587=0),TRUE,TRUE,FALSE)</f>
        <v>0</v>
      </c>
      <c r="P1587" cm="1">
        <f t="array" ref="P1587">_xlfn.IFS(AND($O1586,$P1586&lt;$B$6),$P1586+1,AND(NOT($J1586),$P1586&gt;0),0,TRUE,$P1586)</f>
        <v>0</v>
      </c>
      <c r="Q1587" s="1">
        <f t="shared" si="121"/>
        <v>90</v>
      </c>
      <c r="R1587" s="1">
        <f t="shared" si="122"/>
        <v>4500</v>
      </c>
      <c r="S1587" s="17">
        <f t="shared" si="123"/>
        <v>170.45454545454547</v>
      </c>
      <c r="T1587" s="1" cm="1">
        <f t="array" ref="T1587">_xlfn.IFS($B$6=1,Q1587*$B$10,AND(P1586=0,P1587&gt;=1),T1586+$B$6*$B$10*$B$8,TRUE,T1586)</f>
        <v>3600</v>
      </c>
      <c r="U1587" s="17">
        <f t="shared" si="124"/>
        <v>136.36363636363637</v>
      </c>
    </row>
    <row r="1588" spans="7:21" x14ac:dyDescent="0.25">
      <c r="G1588" s="15">
        <v>1586</v>
      </c>
      <c r="H1588" s="17">
        <f t="shared" si="120"/>
        <v>26.416666666666668</v>
      </c>
      <c r="I1588" cm="1">
        <f t="array" ref="I1588">_xlfn.IFS(AND(NOT($I1587=0),$J1587),0,NOT($J1587),$I1587+$B$27,TRUE,$I1587)</f>
        <v>0.63333333333333364</v>
      </c>
      <c r="J1588" t="b" cm="1">
        <f t="array" ref="J1588">_xlfn.IFS($I1588&gt;=$C$5-$B$27,TRUE,$P1588&gt;=$B$6,FALSE,TRUE,$J1587)</f>
        <v>0</v>
      </c>
      <c r="K1588" t="b" cm="1">
        <f t="array" ref="K1588">_xlfn.IFS($L1588&gt;=$B$4-$B$27,FALSE,$I1588&gt;=$B$5-$B$27,TRUE,AND($J1588,NOT($K1587)),FALSE,$K1587,TRUE,TRUE,FALSE)</f>
        <v>0</v>
      </c>
      <c r="L1588" cm="1">
        <f t="array" ref="L1588">_xlfn.IFS($K1587,$L1587+$B$27,NOT($K1587),0,TRUE,$K1587)</f>
        <v>0</v>
      </c>
      <c r="M1588" t="b" cm="1">
        <f t="array" ref="M1588">_xlfn.IFS($K1588,FALSE,AND($J1588,NOT($K1588),$P1588&lt;$B$6),TRUE,TRUE,FALSE)</f>
        <v>0</v>
      </c>
      <c r="N1588" cm="1">
        <f t="array" ref="N1588">_xlfn.IFS($N1587&gt;=$C$7-$B$27,0,$M1587,$N1587+$B$27,TRUE,0)</f>
        <v>0</v>
      </c>
      <c r="O1588" t="b" cm="1">
        <f t="array" ref="O1588">_xlfn.IFS(AND($J1588,NOT($K1588),NOT($M1588)),TRUE,$P1588&gt;=$B$6,FALSE,AND($J1588,NOT($K1588),$M1588,$N1588=0),TRUE,TRUE,FALSE)</f>
        <v>0</v>
      </c>
      <c r="P1588" cm="1">
        <f t="array" ref="P1588">_xlfn.IFS(AND($O1587,$P1587&lt;$B$6),$P1587+1,AND(NOT($J1587),$P1587&gt;0),0,TRUE,$P1587)</f>
        <v>0</v>
      </c>
      <c r="Q1588" s="1">
        <f t="shared" si="121"/>
        <v>90</v>
      </c>
      <c r="R1588" s="1">
        <f t="shared" si="122"/>
        <v>4500</v>
      </c>
      <c r="S1588" s="17">
        <f t="shared" si="123"/>
        <v>170.34700315457411</v>
      </c>
      <c r="T1588" s="1" cm="1">
        <f t="array" ref="T1588">_xlfn.IFS($B$6=1,Q1588*$B$10,AND(P1587=0,P1588&gt;=1),T1587+$B$6*$B$10*$B$8,TRUE,T1587)</f>
        <v>3600</v>
      </c>
      <c r="U1588" s="17">
        <f t="shared" si="124"/>
        <v>136.27760252365931</v>
      </c>
    </row>
    <row r="1589" spans="7:21" x14ac:dyDescent="0.25">
      <c r="G1589" s="15">
        <v>1587</v>
      </c>
      <c r="H1589" s="17">
        <f t="shared" si="120"/>
        <v>26.433333333333334</v>
      </c>
      <c r="I1589" cm="1">
        <f t="array" ref="I1589">_xlfn.IFS(AND(NOT($I1588=0),$J1588),0,NOT($J1588),$I1588+$B$27,TRUE,$I1588)</f>
        <v>0.65000000000000036</v>
      </c>
      <c r="J1589" t="b" cm="1">
        <f t="array" ref="J1589">_xlfn.IFS($I1589&gt;=$C$5-$B$27,TRUE,$P1589&gt;=$B$6,FALSE,TRUE,$J1588)</f>
        <v>0</v>
      </c>
      <c r="K1589" t="b" cm="1">
        <f t="array" ref="K1589">_xlfn.IFS($L1589&gt;=$B$4-$B$27,FALSE,$I1589&gt;=$B$5-$B$27,TRUE,AND($J1589,NOT($K1588)),FALSE,$K1588,TRUE,TRUE,FALSE)</f>
        <v>0</v>
      </c>
      <c r="L1589" cm="1">
        <f t="array" ref="L1589">_xlfn.IFS($K1588,$L1588+$B$27,NOT($K1588),0,TRUE,$K1588)</f>
        <v>0</v>
      </c>
      <c r="M1589" t="b" cm="1">
        <f t="array" ref="M1589">_xlfn.IFS($K1589,FALSE,AND($J1589,NOT($K1589),$P1589&lt;$B$6),TRUE,TRUE,FALSE)</f>
        <v>0</v>
      </c>
      <c r="N1589" cm="1">
        <f t="array" ref="N1589">_xlfn.IFS($N1588&gt;=$C$7-$B$27,0,$M1588,$N1588+$B$27,TRUE,0)</f>
        <v>0</v>
      </c>
      <c r="O1589" t="b" cm="1">
        <f t="array" ref="O1589">_xlfn.IFS(AND($J1589,NOT($K1589),NOT($M1589)),TRUE,$P1589&gt;=$B$6,FALSE,AND($J1589,NOT($K1589),$M1589,$N1589=0),TRUE,TRUE,FALSE)</f>
        <v>0</v>
      </c>
      <c r="P1589" cm="1">
        <f t="array" ref="P1589">_xlfn.IFS(AND($O1588,$P1588&lt;$B$6),$P1588+1,AND(NOT($J1588),$P1588&gt;0),0,TRUE,$P1588)</f>
        <v>0</v>
      </c>
      <c r="Q1589" s="1">
        <f t="shared" si="121"/>
        <v>90</v>
      </c>
      <c r="R1589" s="1">
        <f t="shared" si="122"/>
        <v>4500</v>
      </c>
      <c r="S1589" s="17">
        <f t="shared" si="123"/>
        <v>170.23959646910467</v>
      </c>
      <c r="T1589" s="1" cm="1">
        <f t="array" ref="T1589">_xlfn.IFS($B$6=1,Q1589*$B$10,AND(P1588=0,P1589&gt;=1),T1588+$B$6*$B$10*$B$8,TRUE,T1588)</f>
        <v>3600</v>
      </c>
      <c r="U1589" s="17">
        <f t="shared" si="124"/>
        <v>136.19167717528373</v>
      </c>
    </row>
    <row r="1590" spans="7:21" x14ac:dyDescent="0.25">
      <c r="G1590" s="15">
        <v>1588</v>
      </c>
      <c r="H1590" s="17">
        <f t="shared" si="120"/>
        <v>26.45</v>
      </c>
      <c r="I1590" cm="1">
        <f t="array" ref="I1590">_xlfn.IFS(AND(NOT($I1589=0),$J1589),0,NOT($J1589),$I1589+$B$27,TRUE,$I1589)</f>
        <v>0.66666666666666707</v>
      </c>
      <c r="J1590" t="b" cm="1">
        <f t="array" ref="J1590">_xlfn.IFS($I1590&gt;=$C$5-$B$27,TRUE,$P1590&gt;=$B$6,FALSE,TRUE,$J1589)</f>
        <v>0</v>
      </c>
      <c r="K1590" t="b" cm="1">
        <f t="array" ref="K1590">_xlfn.IFS($L1590&gt;=$B$4-$B$27,FALSE,$I1590&gt;=$B$5-$B$27,TRUE,AND($J1590,NOT($K1589)),FALSE,$K1589,TRUE,TRUE,FALSE)</f>
        <v>0</v>
      </c>
      <c r="L1590" cm="1">
        <f t="array" ref="L1590">_xlfn.IFS($K1589,$L1589+$B$27,NOT($K1589),0,TRUE,$K1589)</f>
        <v>0</v>
      </c>
      <c r="M1590" t="b" cm="1">
        <f t="array" ref="M1590">_xlfn.IFS($K1590,FALSE,AND($J1590,NOT($K1590),$P1590&lt;$B$6),TRUE,TRUE,FALSE)</f>
        <v>0</v>
      </c>
      <c r="N1590" cm="1">
        <f t="array" ref="N1590">_xlfn.IFS($N1589&gt;=$C$7-$B$27,0,$M1589,$N1589+$B$27,TRUE,0)</f>
        <v>0</v>
      </c>
      <c r="O1590" t="b" cm="1">
        <f t="array" ref="O1590">_xlfn.IFS(AND($J1590,NOT($K1590),NOT($M1590)),TRUE,$P1590&gt;=$B$6,FALSE,AND($J1590,NOT($K1590),$M1590,$N1590=0),TRUE,TRUE,FALSE)</f>
        <v>0</v>
      </c>
      <c r="P1590" cm="1">
        <f t="array" ref="P1590">_xlfn.IFS(AND($O1589,$P1589&lt;$B$6),$P1589+1,AND(NOT($J1589),$P1589&gt;0),0,TRUE,$P1589)</f>
        <v>0</v>
      </c>
      <c r="Q1590" s="1">
        <f t="shared" si="121"/>
        <v>90</v>
      </c>
      <c r="R1590" s="1">
        <f t="shared" si="122"/>
        <v>4500</v>
      </c>
      <c r="S1590" s="17">
        <f t="shared" si="123"/>
        <v>170.13232514177693</v>
      </c>
      <c r="T1590" s="1" cm="1">
        <f t="array" ref="T1590">_xlfn.IFS($B$6=1,Q1590*$B$10,AND(P1589=0,P1590&gt;=1),T1589+$B$6*$B$10*$B$8,TRUE,T1589)</f>
        <v>3600</v>
      </c>
      <c r="U1590" s="17">
        <f t="shared" si="124"/>
        <v>136.10586011342156</v>
      </c>
    </row>
    <row r="1591" spans="7:21" x14ac:dyDescent="0.25">
      <c r="G1591" s="15">
        <v>1589</v>
      </c>
      <c r="H1591" s="17">
        <f t="shared" si="120"/>
        <v>26.466666666666665</v>
      </c>
      <c r="I1591" cm="1">
        <f t="array" ref="I1591">_xlfn.IFS(AND(NOT($I1590=0),$J1590),0,NOT($J1590),$I1590+$B$27,TRUE,$I1590)</f>
        <v>0.68333333333333379</v>
      </c>
      <c r="J1591" t="b" cm="1">
        <f t="array" ref="J1591">_xlfn.IFS($I1591&gt;=$C$5-$B$27,TRUE,$P1591&gt;=$B$6,FALSE,TRUE,$J1590)</f>
        <v>0</v>
      </c>
      <c r="K1591" t="b" cm="1">
        <f t="array" ref="K1591">_xlfn.IFS($L1591&gt;=$B$4-$B$27,FALSE,$I1591&gt;=$B$5-$B$27,TRUE,AND($J1591,NOT($K1590)),FALSE,$K1590,TRUE,TRUE,FALSE)</f>
        <v>0</v>
      </c>
      <c r="L1591" cm="1">
        <f t="array" ref="L1591">_xlfn.IFS($K1590,$L1590+$B$27,NOT($K1590),0,TRUE,$K1590)</f>
        <v>0</v>
      </c>
      <c r="M1591" t="b" cm="1">
        <f t="array" ref="M1591">_xlfn.IFS($K1591,FALSE,AND($J1591,NOT($K1591),$P1591&lt;$B$6),TRUE,TRUE,FALSE)</f>
        <v>0</v>
      </c>
      <c r="N1591" cm="1">
        <f t="array" ref="N1591">_xlfn.IFS($N1590&gt;=$C$7-$B$27,0,$M1590,$N1590+$B$27,TRUE,0)</f>
        <v>0</v>
      </c>
      <c r="O1591" t="b" cm="1">
        <f t="array" ref="O1591">_xlfn.IFS(AND($J1591,NOT($K1591),NOT($M1591)),TRUE,$P1591&gt;=$B$6,FALSE,AND($J1591,NOT($K1591),$M1591,$N1591=0),TRUE,TRUE,FALSE)</f>
        <v>0</v>
      </c>
      <c r="P1591" cm="1">
        <f t="array" ref="P1591">_xlfn.IFS(AND($O1590,$P1590&lt;$B$6),$P1590+1,AND(NOT($J1590),$P1590&gt;0),0,TRUE,$P1590)</f>
        <v>0</v>
      </c>
      <c r="Q1591" s="1">
        <f t="shared" si="121"/>
        <v>90</v>
      </c>
      <c r="R1591" s="1">
        <f t="shared" si="122"/>
        <v>4500</v>
      </c>
      <c r="S1591" s="17">
        <f t="shared" si="123"/>
        <v>170.02518891687657</v>
      </c>
      <c r="T1591" s="1" cm="1">
        <f t="array" ref="T1591">_xlfn.IFS($B$6=1,Q1591*$B$10,AND(P1590=0,P1591&gt;=1),T1590+$B$6*$B$10*$B$8,TRUE,T1590)</f>
        <v>3600</v>
      </c>
      <c r="U1591" s="17">
        <f t="shared" si="124"/>
        <v>136.02015113350126</v>
      </c>
    </row>
    <row r="1592" spans="7:21" x14ac:dyDescent="0.25">
      <c r="G1592" s="15">
        <v>1590</v>
      </c>
      <c r="H1592" s="17">
        <f t="shared" si="120"/>
        <v>26.483333333333334</v>
      </c>
      <c r="I1592" cm="1">
        <f t="array" ref="I1592">_xlfn.IFS(AND(NOT($I1591=0),$J1591),0,NOT($J1591),$I1591+$B$27,TRUE,$I1591)</f>
        <v>0.70000000000000051</v>
      </c>
      <c r="J1592" t="b" cm="1">
        <f t="array" ref="J1592">_xlfn.IFS($I1592&gt;=$C$5-$B$27,TRUE,$P1592&gt;=$B$6,FALSE,TRUE,$J1591)</f>
        <v>0</v>
      </c>
      <c r="K1592" t="b" cm="1">
        <f t="array" ref="K1592">_xlfn.IFS($L1592&gt;=$B$4-$B$27,FALSE,$I1592&gt;=$B$5-$B$27,TRUE,AND($J1592,NOT($K1591)),FALSE,$K1591,TRUE,TRUE,FALSE)</f>
        <v>0</v>
      </c>
      <c r="L1592" cm="1">
        <f t="array" ref="L1592">_xlfn.IFS($K1591,$L1591+$B$27,NOT($K1591),0,TRUE,$K1591)</f>
        <v>0</v>
      </c>
      <c r="M1592" t="b" cm="1">
        <f t="array" ref="M1592">_xlfn.IFS($K1592,FALSE,AND($J1592,NOT($K1592),$P1592&lt;$B$6),TRUE,TRUE,FALSE)</f>
        <v>0</v>
      </c>
      <c r="N1592" cm="1">
        <f t="array" ref="N1592">_xlfn.IFS($N1591&gt;=$C$7-$B$27,0,$M1591,$N1591+$B$27,TRUE,0)</f>
        <v>0</v>
      </c>
      <c r="O1592" t="b" cm="1">
        <f t="array" ref="O1592">_xlfn.IFS(AND($J1592,NOT($K1592),NOT($M1592)),TRUE,$P1592&gt;=$B$6,FALSE,AND($J1592,NOT($K1592),$M1592,$N1592=0),TRUE,TRUE,FALSE)</f>
        <v>0</v>
      </c>
      <c r="P1592" cm="1">
        <f t="array" ref="P1592">_xlfn.IFS(AND($O1591,$P1591&lt;$B$6),$P1591+1,AND(NOT($J1591),$P1591&gt;0),0,TRUE,$P1591)</f>
        <v>0</v>
      </c>
      <c r="Q1592" s="1">
        <f t="shared" si="121"/>
        <v>90</v>
      </c>
      <c r="R1592" s="1">
        <f t="shared" si="122"/>
        <v>4500</v>
      </c>
      <c r="S1592" s="17">
        <f t="shared" si="123"/>
        <v>169.91818753933291</v>
      </c>
      <c r="T1592" s="1" cm="1">
        <f t="array" ref="T1592">_xlfn.IFS($B$6=1,Q1592*$B$10,AND(P1591=0,P1592&gt;=1),T1591+$B$6*$B$10*$B$8,TRUE,T1591)</f>
        <v>3600</v>
      </c>
      <c r="U1592" s="17">
        <f t="shared" si="124"/>
        <v>135.93455003146633</v>
      </c>
    </row>
    <row r="1593" spans="7:21" x14ac:dyDescent="0.25">
      <c r="G1593" s="15">
        <v>1591</v>
      </c>
      <c r="H1593" s="17">
        <f t="shared" si="120"/>
        <v>26.5</v>
      </c>
      <c r="I1593" cm="1">
        <f t="array" ref="I1593">_xlfn.IFS(AND(NOT($I1592=0),$J1592),0,NOT($J1592),$I1592+$B$27,TRUE,$I1592)</f>
        <v>0.71666666666666723</v>
      </c>
      <c r="J1593" t="b" cm="1">
        <f t="array" ref="J1593">_xlfn.IFS($I1593&gt;=$C$5-$B$27,TRUE,$P1593&gt;=$B$6,FALSE,TRUE,$J1592)</f>
        <v>0</v>
      </c>
      <c r="K1593" t="b" cm="1">
        <f t="array" ref="K1593">_xlfn.IFS($L1593&gt;=$B$4-$B$27,FALSE,$I1593&gt;=$B$5-$B$27,TRUE,AND($J1593,NOT($K1592)),FALSE,$K1592,TRUE,TRUE,FALSE)</f>
        <v>0</v>
      </c>
      <c r="L1593" cm="1">
        <f t="array" ref="L1593">_xlfn.IFS($K1592,$L1592+$B$27,NOT($K1592),0,TRUE,$K1592)</f>
        <v>0</v>
      </c>
      <c r="M1593" t="b" cm="1">
        <f t="array" ref="M1593">_xlfn.IFS($K1593,FALSE,AND($J1593,NOT($K1593),$P1593&lt;$B$6),TRUE,TRUE,FALSE)</f>
        <v>0</v>
      </c>
      <c r="N1593" cm="1">
        <f t="array" ref="N1593">_xlfn.IFS($N1592&gt;=$C$7-$B$27,0,$M1592,$N1592+$B$27,TRUE,0)</f>
        <v>0</v>
      </c>
      <c r="O1593" t="b" cm="1">
        <f t="array" ref="O1593">_xlfn.IFS(AND($J1593,NOT($K1593),NOT($M1593)),TRUE,$P1593&gt;=$B$6,FALSE,AND($J1593,NOT($K1593),$M1593,$N1593=0),TRUE,TRUE,FALSE)</f>
        <v>0</v>
      </c>
      <c r="P1593" cm="1">
        <f t="array" ref="P1593">_xlfn.IFS(AND($O1592,$P1592&lt;$B$6),$P1592+1,AND(NOT($J1592),$P1592&gt;0),0,TRUE,$P1592)</f>
        <v>0</v>
      </c>
      <c r="Q1593" s="1">
        <f t="shared" si="121"/>
        <v>90</v>
      </c>
      <c r="R1593" s="1">
        <f t="shared" si="122"/>
        <v>4500</v>
      </c>
      <c r="S1593" s="17">
        <f t="shared" si="123"/>
        <v>169.81132075471697</v>
      </c>
      <c r="T1593" s="1" cm="1">
        <f t="array" ref="T1593">_xlfn.IFS($B$6=1,Q1593*$B$10,AND(P1592=0,P1593&gt;=1),T1592+$B$6*$B$10*$B$8,TRUE,T1592)</f>
        <v>3600</v>
      </c>
      <c r="U1593" s="17">
        <f t="shared" si="124"/>
        <v>135.84905660377359</v>
      </c>
    </row>
    <row r="1594" spans="7:21" x14ac:dyDescent="0.25">
      <c r="G1594" s="15">
        <v>1592</v>
      </c>
      <c r="H1594" s="17">
        <f t="shared" si="120"/>
        <v>26.516666666666666</v>
      </c>
      <c r="I1594" cm="1">
        <f t="array" ref="I1594">_xlfn.IFS(AND(NOT($I1593=0),$J1593),0,NOT($J1593),$I1593+$B$27,TRUE,$I1593)</f>
        <v>0.73333333333333395</v>
      </c>
      <c r="J1594" t="b" cm="1">
        <f t="array" ref="J1594">_xlfn.IFS($I1594&gt;=$C$5-$B$27,TRUE,$P1594&gt;=$B$6,FALSE,TRUE,$J1593)</f>
        <v>0</v>
      </c>
      <c r="K1594" t="b" cm="1">
        <f t="array" ref="K1594">_xlfn.IFS($L1594&gt;=$B$4-$B$27,FALSE,$I1594&gt;=$B$5-$B$27,TRUE,AND($J1594,NOT($K1593)),FALSE,$K1593,TRUE,TRUE,FALSE)</f>
        <v>0</v>
      </c>
      <c r="L1594" cm="1">
        <f t="array" ref="L1594">_xlfn.IFS($K1593,$L1593+$B$27,NOT($K1593),0,TRUE,$K1593)</f>
        <v>0</v>
      </c>
      <c r="M1594" t="b" cm="1">
        <f t="array" ref="M1594">_xlfn.IFS($K1594,FALSE,AND($J1594,NOT($K1594),$P1594&lt;$B$6),TRUE,TRUE,FALSE)</f>
        <v>0</v>
      </c>
      <c r="N1594" cm="1">
        <f t="array" ref="N1594">_xlfn.IFS($N1593&gt;=$C$7-$B$27,0,$M1593,$N1593+$B$27,TRUE,0)</f>
        <v>0</v>
      </c>
      <c r="O1594" t="b" cm="1">
        <f t="array" ref="O1594">_xlfn.IFS(AND($J1594,NOT($K1594),NOT($M1594)),TRUE,$P1594&gt;=$B$6,FALSE,AND($J1594,NOT($K1594),$M1594,$N1594=0),TRUE,TRUE,FALSE)</f>
        <v>0</v>
      </c>
      <c r="P1594" cm="1">
        <f t="array" ref="P1594">_xlfn.IFS(AND($O1593,$P1593&lt;$B$6),$P1593+1,AND(NOT($J1593),$P1593&gt;0),0,TRUE,$P1593)</f>
        <v>0</v>
      </c>
      <c r="Q1594" s="1">
        <f t="shared" si="121"/>
        <v>90</v>
      </c>
      <c r="R1594" s="1">
        <f t="shared" si="122"/>
        <v>4500</v>
      </c>
      <c r="S1594" s="17">
        <f t="shared" si="123"/>
        <v>169.70458830923948</v>
      </c>
      <c r="T1594" s="1" cm="1">
        <f t="array" ref="T1594">_xlfn.IFS($B$6=1,Q1594*$B$10,AND(P1593=0,P1594&gt;=1),T1593+$B$6*$B$10*$B$8,TRUE,T1593)</f>
        <v>3600</v>
      </c>
      <c r="U1594" s="17">
        <f t="shared" si="124"/>
        <v>135.76367064739159</v>
      </c>
    </row>
    <row r="1595" spans="7:21" x14ac:dyDescent="0.25">
      <c r="G1595" s="15">
        <v>1593</v>
      </c>
      <c r="H1595" s="17">
        <f t="shared" si="120"/>
        <v>26.533333333333331</v>
      </c>
      <c r="I1595" cm="1">
        <f t="array" ref="I1595">_xlfn.IFS(AND(NOT($I1594=0),$J1594),0,NOT($J1594),$I1594+$B$27,TRUE,$I1594)</f>
        <v>0.75000000000000067</v>
      </c>
      <c r="J1595" t="b" cm="1">
        <f t="array" ref="J1595">_xlfn.IFS($I1595&gt;=$C$5-$B$27,TRUE,$P1595&gt;=$B$6,FALSE,TRUE,$J1594)</f>
        <v>0</v>
      </c>
      <c r="K1595" t="b" cm="1">
        <f t="array" ref="K1595">_xlfn.IFS($L1595&gt;=$B$4-$B$27,FALSE,$I1595&gt;=$B$5-$B$27,TRUE,AND($J1595,NOT($K1594)),FALSE,$K1594,TRUE,TRUE,FALSE)</f>
        <v>0</v>
      </c>
      <c r="L1595" cm="1">
        <f t="array" ref="L1595">_xlfn.IFS($K1594,$L1594+$B$27,NOT($K1594),0,TRUE,$K1594)</f>
        <v>0</v>
      </c>
      <c r="M1595" t="b" cm="1">
        <f t="array" ref="M1595">_xlfn.IFS($K1595,FALSE,AND($J1595,NOT($K1595),$P1595&lt;$B$6),TRUE,TRUE,FALSE)</f>
        <v>0</v>
      </c>
      <c r="N1595" cm="1">
        <f t="array" ref="N1595">_xlfn.IFS($N1594&gt;=$C$7-$B$27,0,$M1594,$N1594+$B$27,TRUE,0)</f>
        <v>0</v>
      </c>
      <c r="O1595" t="b" cm="1">
        <f t="array" ref="O1595">_xlfn.IFS(AND($J1595,NOT($K1595),NOT($M1595)),TRUE,$P1595&gt;=$B$6,FALSE,AND($J1595,NOT($K1595),$M1595,$N1595=0),TRUE,TRUE,FALSE)</f>
        <v>0</v>
      </c>
      <c r="P1595" cm="1">
        <f t="array" ref="P1595">_xlfn.IFS(AND($O1594,$P1594&lt;$B$6),$P1594+1,AND(NOT($J1594),$P1594&gt;0),0,TRUE,$P1594)</f>
        <v>0</v>
      </c>
      <c r="Q1595" s="1">
        <f t="shared" si="121"/>
        <v>90</v>
      </c>
      <c r="R1595" s="1">
        <f t="shared" si="122"/>
        <v>4500</v>
      </c>
      <c r="S1595" s="17">
        <f t="shared" si="123"/>
        <v>169.59798994974875</v>
      </c>
      <c r="T1595" s="1" cm="1">
        <f t="array" ref="T1595">_xlfn.IFS($B$6=1,Q1595*$B$10,AND(P1594=0,P1595&gt;=1),T1594+$B$6*$B$10*$B$8,TRUE,T1594)</f>
        <v>3600</v>
      </c>
      <c r="U1595" s="17">
        <f t="shared" si="124"/>
        <v>135.678391959799</v>
      </c>
    </row>
    <row r="1596" spans="7:21" x14ac:dyDescent="0.25">
      <c r="G1596" s="15">
        <v>1594</v>
      </c>
      <c r="H1596" s="17">
        <f t="shared" si="120"/>
        <v>26.55</v>
      </c>
      <c r="I1596" cm="1">
        <f t="array" ref="I1596">_xlfn.IFS(AND(NOT($I1595=0),$J1595),0,NOT($J1595),$I1595+$B$27,TRUE,$I1595)</f>
        <v>0.76666666666666738</v>
      </c>
      <c r="J1596" t="b" cm="1">
        <f t="array" ref="J1596">_xlfn.IFS($I1596&gt;=$C$5-$B$27,TRUE,$P1596&gt;=$B$6,FALSE,TRUE,$J1595)</f>
        <v>0</v>
      </c>
      <c r="K1596" t="b" cm="1">
        <f t="array" ref="K1596">_xlfn.IFS($L1596&gt;=$B$4-$B$27,FALSE,$I1596&gt;=$B$5-$B$27,TRUE,AND($J1596,NOT($K1595)),FALSE,$K1595,TRUE,TRUE,FALSE)</f>
        <v>0</v>
      </c>
      <c r="L1596" cm="1">
        <f t="array" ref="L1596">_xlfn.IFS($K1595,$L1595+$B$27,NOT($K1595),0,TRUE,$K1595)</f>
        <v>0</v>
      </c>
      <c r="M1596" t="b" cm="1">
        <f t="array" ref="M1596">_xlfn.IFS($K1596,FALSE,AND($J1596,NOT($K1596),$P1596&lt;$B$6),TRUE,TRUE,FALSE)</f>
        <v>0</v>
      </c>
      <c r="N1596" cm="1">
        <f t="array" ref="N1596">_xlfn.IFS($N1595&gt;=$C$7-$B$27,0,$M1595,$N1595+$B$27,TRUE,0)</f>
        <v>0</v>
      </c>
      <c r="O1596" t="b" cm="1">
        <f t="array" ref="O1596">_xlfn.IFS(AND($J1596,NOT($K1596),NOT($M1596)),TRUE,$P1596&gt;=$B$6,FALSE,AND($J1596,NOT($K1596),$M1596,$N1596=0),TRUE,TRUE,FALSE)</f>
        <v>0</v>
      </c>
      <c r="P1596" cm="1">
        <f t="array" ref="P1596">_xlfn.IFS(AND($O1595,$P1595&lt;$B$6),$P1595+1,AND(NOT($J1595),$P1595&gt;0),0,TRUE,$P1595)</f>
        <v>0</v>
      </c>
      <c r="Q1596" s="1">
        <f t="shared" si="121"/>
        <v>90</v>
      </c>
      <c r="R1596" s="1">
        <f t="shared" si="122"/>
        <v>4500</v>
      </c>
      <c r="S1596" s="17">
        <f t="shared" si="123"/>
        <v>169.4915254237288</v>
      </c>
      <c r="T1596" s="1" cm="1">
        <f t="array" ref="T1596">_xlfn.IFS($B$6=1,Q1596*$B$10,AND(P1595=0,P1596&gt;=1),T1595+$B$6*$B$10*$B$8,TRUE,T1595)</f>
        <v>3600</v>
      </c>
      <c r="U1596" s="17">
        <f t="shared" si="124"/>
        <v>135.59322033898306</v>
      </c>
    </row>
    <row r="1597" spans="7:21" x14ac:dyDescent="0.25">
      <c r="G1597" s="15">
        <v>1595</v>
      </c>
      <c r="H1597" s="17">
        <f t="shared" si="120"/>
        <v>26.566666666666666</v>
      </c>
      <c r="I1597" cm="1">
        <f t="array" ref="I1597">_xlfn.IFS(AND(NOT($I1596=0),$J1596),0,NOT($J1596),$I1596+$B$27,TRUE,$I1596)</f>
        <v>0.7833333333333341</v>
      </c>
      <c r="J1597" t="b" cm="1">
        <f t="array" ref="J1597">_xlfn.IFS($I1597&gt;=$C$5-$B$27,TRUE,$P1597&gt;=$B$6,FALSE,TRUE,$J1596)</f>
        <v>0</v>
      </c>
      <c r="K1597" t="b" cm="1">
        <f t="array" ref="K1597">_xlfn.IFS($L1597&gt;=$B$4-$B$27,FALSE,$I1597&gt;=$B$5-$B$27,TRUE,AND($J1597,NOT($K1596)),FALSE,$K1596,TRUE,TRUE,FALSE)</f>
        <v>0</v>
      </c>
      <c r="L1597" cm="1">
        <f t="array" ref="L1597">_xlfn.IFS($K1596,$L1596+$B$27,NOT($K1596),0,TRUE,$K1596)</f>
        <v>0</v>
      </c>
      <c r="M1597" t="b" cm="1">
        <f t="array" ref="M1597">_xlfn.IFS($K1597,FALSE,AND($J1597,NOT($K1597),$P1597&lt;$B$6),TRUE,TRUE,FALSE)</f>
        <v>0</v>
      </c>
      <c r="N1597" cm="1">
        <f t="array" ref="N1597">_xlfn.IFS($N1596&gt;=$C$7-$B$27,0,$M1596,$N1596+$B$27,TRUE,0)</f>
        <v>0</v>
      </c>
      <c r="O1597" t="b" cm="1">
        <f t="array" ref="O1597">_xlfn.IFS(AND($J1597,NOT($K1597),NOT($M1597)),TRUE,$P1597&gt;=$B$6,FALSE,AND($J1597,NOT($K1597),$M1597,$N1597=0),TRUE,TRUE,FALSE)</f>
        <v>0</v>
      </c>
      <c r="P1597" cm="1">
        <f t="array" ref="P1597">_xlfn.IFS(AND($O1596,$P1596&lt;$B$6),$P1596+1,AND(NOT($J1596),$P1596&gt;0),0,TRUE,$P1596)</f>
        <v>0</v>
      </c>
      <c r="Q1597" s="1">
        <f t="shared" si="121"/>
        <v>90</v>
      </c>
      <c r="R1597" s="1">
        <f t="shared" si="122"/>
        <v>4500</v>
      </c>
      <c r="S1597" s="17">
        <f t="shared" si="123"/>
        <v>169.38519447929735</v>
      </c>
      <c r="T1597" s="1" cm="1">
        <f t="array" ref="T1597">_xlfn.IFS($B$6=1,Q1597*$B$10,AND(P1596=0,P1597&gt;=1),T1596+$B$6*$B$10*$B$8,TRUE,T1596)</f>
        <v>3600</v>
      </c>
      <c r="U1597" s="17">
        <f t="shared" si="124"/>
        <v>135.50815558343788</v>
      </c>
    </row>
    <row r="1598" spans="7:21" x14ac:dyDescent="0.25">
      <c r="G1598" s="15">
        <v>1596</v>
      </c>
      <c r="H1598" s="17">
        <f t="shared" si="120"/>
        <v>26.583333333333332</v>
      </c>
      <c r="I1598" cm="1">
        <f t="array" ref="I1598">_xlfn.IFS(AND(NOT($I1597=0),$J1597),0,NOT($J1597),$I1597+$B$27,TRUE,$I1597)</f>
        <v>0.80000000000000082</v>
      </c>
      <c r="J1598" t="b" cm="1">
        <f t="array" ref="J1598">_xlfn.IFS($I1598&gt;=$C$5-$B$27,TRUE,$P1598&gt;=$B$6,FALSE,TRUE,$J1597)</f>
        <v>0</v>
      </c>
      <c r="K1598" t="b" cm="1">
        <f t="array" ref="K1598">_xlfn.IFS($L1598&gt;=$B$4-$B$27,FALSE,$I1598&gt;=$B$5-$B$27,TRUE,AND($J1598,NOT($K1597)),FALSE,$K1597,TRUE,TRUE,FALSE)</f>
        <v>0</v>
      </c>
      <c r="L1598" cm="1">
        <f t="array" ref="L1598">_xlfn.IFS($K1597,$L1597+$B$27,NOT($K1597),0,TRUE,$K1597)</f>
        <v>0</v>
      </c>
      <c r="M1598" t="b" cm="1">
        <f t="array" ref="M1598">_xlfn.IFS($K1598,FALSE,AND($J1598,NOT($K1598),$P1598&lt;$B$6),TRUE,TRUE,FALSE)</f>
        <v>0</v>
      </c>
      <c r="N1598" cm="1">
        <f t="array" ref="N1598">_xlfn.IFS($N1597&gt;=$C$7-$B$27,0,$M1597,$N1597+$B$27,TRUE,0)</f>
        <v>0</v>
      </c>
      <c r="O1598" t="b" cm="1">
        <f t="array" ref="O1598">_xlfn.IFS(AND($J1598,NOT($K1598),NOT($M1598)),TRUE,$P1598&gt;=$B$6,FALSE,AND($J1598,NOT($K1598),$M1598,$N1598=0),TRUE,TRUE,FALSE)</f>
        <v>0</v>
      </c>
      <c r="P1598" cm="1">
        <f t="array" ref="P1598">_xlfn.IFS(AND($O1597,$P1597&lt;$B$6),$P1597+1,AND(NOT($J1597),$P1597&gt;0),0,TRUE,$P1597)</f>
        <v>0</v>
      </c>
      <c r="Q1598" s="1">
        <f t="shared" si="121"/>
        <v>90</v>
      </c>
      <c r="R1598" s="1">
        <f t="shared" si="122"/>
        <v>4500</v>
      </c>
      <c r="S1598" s="17">
        <f t="shared" si="123"/>
        <v>169.27899686520377</v>
      </c>
      <c r="T1598" s="1" cm="1">
        <f t="array" ref="T1598">_xlfn.IFS($B$6=1,Q1598*$B$10,AND(P1597=0,P1598&gt;=1),T1597+$B$6*$B$10*$B$8,TRUE,T1597)</f>
        <v>3600</v>
      </c>
      <c r="U1598" s="17">
        <f t="shared" si="124"/>
        <v>135.42319749216301</v>
      </c>
    </row>
    <row r="1599" spans="7:21" x14ac:dyDescent="0.25">
      <c r="G1599" s="15">
        <v>1597</v>
      </c>
      <c r="H1599" s="17">
        <f t="shared" si="120"/>
        <v>26.599999999999998</v>
      </c>
      <c r="I1599" cm="1">
        <f t="array" ref="I1599">_xlfn.IFS(AND(NOT($I1598=0),$J1598),0,NOT($J1598),$I1598+$B$27,TRUE,$I1598)</f>
        <v>0.81666666666666754</v>
      </c>
      <c r="J1599" t="b" cm="1">
        <f t="array" ref="J1599">_xlfn.IFS($I1599&gt;=$C$5-$B$27,TRUE,$P1599&gt;=$B$6,FALSE,TRUE,$J1598)</f>
        <v>0</v>
      </c>
      <c r="K1599" t="b" cm="1">
        <f t="array" ref="K1599">_xlfn.IFS($L1599&gt;=$B$4-$B$27,FALSE,$I1599&gt;=$B$5-$B$27,TRUE,AND($J1599,NOT($K1598)),FALSE,$K1598,TRUE,TRUE,FALSE)</f>
        <v>0</v>
      </c>
      <c r="L1599" cm="1">
        <f t="array" ref="L1599">_xlfn.IFS($K1598,$L1598+$B$27,NOT($K1598),0,TRUE,$K1598)</f>
        <v>0</v>
      </c>
      <c r="M1599" t="b" cm="1">
        <f t="array" ref="M1599">_xlfn.IFS($K1599,FALSE,AND($J1599,NOT($K1599),$P1599&lt;$B$6),TRUE,TRUE,FALSE)</f>
        <v>0</v>
      </c>
      <c r="N1599" cm="1">
        <f t="array" ref="N1599">_xlfn.IFS($N1598&gt;=$C$7-$B$27,0,$M1598,$N1598+$B$27,TRUE,0)</f>
        <v>0</v>
      </c>
      <c r="O1599" t="b" cm="1">
        <f t="array" ref="O1599">_xlfn.IFS(AND($J1599,NOT($K1599),NOT($M1599)),TRUE,$P1599&gt;=$B$6,FALSE,AND($J1599,NOT($K1599),$M1599,$N1599=0),TRUE,TRUE,FALSE)</f>
        <v>0</v>
      </c>
      <c r="P1599" cm="1">
        <f t="array" ref="P1599">_xlfn.IFS(AND($O1598,$P1598&lt;$B$6),$P1598+1,AND(NOT($J1598),$P1598&gt;0),0,TRUE,$P1598)</f>
        <v>0</v>
      </c>
      <c r="Q1599" s="1">
        <f t="shared" si="121"/>
        <v>90</v>
      </c>
      <c r="R1599" s="1">
        <f t="shared" si="122"/>
        <v>4500</v>
      </c>
      <c r="S1599" s="17">
        <f t="shared" si="123"/>
        <v>169.17293233082708</v>
      </c>
      <c r="T1599" s="1" cm="1">
        <f t="array" ref="T1599">_xlfn.IFS($B$6=1,Q1599*$B$10,AND(P1598=0,P1599&gt;=1),T1598+$B$6*$B$10*$B$8,TRUE,T1598)</f>
        <v>3600</v>
      </c>
      <c r="U1599" s="17">
        <f t="shared" si="124"/>
        <v>135.33834586466168</v>
      </c>
    </row>
    <row r="1600" spans="7:21" x14ac:dyDescent="0.25">
      <c r="G1600" s="15">
        <v>1598</v>
      </c>
      <c r="H1600" s="17">
        <f t="shared" si="120"/>
        <v>26.616666666666667</v>
      </c>
      <c r="I1600" cm="1">
        <f t="array" ref="I1600">_xlfn.IFS(AND(NOT($I1599=0),$J1599),0,NOT($J1599),$I1599+$B$27,TRUE,$I1599)</f>
        <v>0.83333333333333426</v>
      </c>
      <c r="J1600" t="b" cm="1">
        <f t="array" ref="J1600">_xlfn.IFS($I1600&gt;=$C$5-$B$27,TRUE,$P1600&gt;=$B$6,FALSE,TRUE,$J1599)</f>
        <v>0</v>
      </c>
      <c r="K1600" t="b" cm="1">
        <f t="array" ref="K1600">_xlfn.IFS($L1600&gt;=$B$4-$B$27,FALSE,$I1600&gt;=$B$5-$B$27,TRUE,AND($J1600,NOT($K1599)),FALSE,$K1599,TRUE,TRUE,FALSE)</f>
        <v>0</v>
      </c>
      <c r="L1600" cm="1">
        <f t="array" ref="L1600">_xlfn.IFS($K1599,$L1599+$B$27,NOT($K1599),0,TRUE,$K1599)</f>
        <v>0</v>
      </c>
      <c r="M1600" t="b" cm="1">
        <f t="array" ref="M1600">_xlfn.IFS($K1600,FALSE,AND($J1600,NOT($K1600),$P1600&lt;$B$6),TRUE,TRUE,FALSE)</f>
        <v>0</v>
      </c>
      <c r="N1600" cm="1">
        <f t="array" ref="N1600">_xlfn.IFS($N1599&gt;=$C$7-$B$27,0,$M1599,$N1599+$B$27,TRUE,0)</f>
        <v>0</v>
      </c>
      <c r="O1600" t="b" cm="1">
        <f t="array" ref="O1600">_xlfn.IFS(AND($J1600,NOT($K1600),NOT($M1600)),TRUE,$P1600&gt;=$B$6,FALSE,AND($J1600,NOT($K1600),$M1600,$N1600=0),TRUE,TRUE,FALSE)</f>
        <v>0</v>
      </c>
      <c r="P1600" cm="1">
        <f t="array" ref="P1600">_xlfn.IFS(AND($O1599,$P1599&lt;$B$6),$P1599+1,AND(NOT($J1599),$P1599&gt;0),0,TRUE,$P1599)</f>
        <v>0</v>
      </c>
      <c r="Q1600" s="1">
        <f t="shared" si="121"/>
        <v>90</v>
      </c>
      <c r="R1600" s="1">
        <f t="shared" si="122"/>
        <v>4500</v>
      </c>
      <c r="S1600" s="17">
        <f t="shared" si="123"/>
        <v>169.06700062617406</v>
      </c>
      <c r="T1600" s="1" cm="1">
        <f t="array" ref="T1600">_xlfn.IFS($B$6=1,Q1600*$B$10,AND(P1599=0,P1600&gt;=1),T1599+$B$6*$B$10*$B$8,TRUE,T1599)</f>
        <v>3600</v>
      </c>
      <c r="U1600" s="17">
        <f t="shared" si="124"/>
        <v>135.25360050093926</v>
      </c>
    </row>
    <row r="1601" spans="7:21" x14ac:dyDescent="0.25">
      <c r="G1601" s="15">
        <v>1599</v>
      </c>
      <c r="H1601" s="17">
        <f t="shared" si="120"/>
        <v>26.633333333333333</v>
      </c>
      <c r="I1601" cm="1">
        <f t="array" ref="I1601">_xlfn.IFS(AND(NOT($I1600=0),$J1600),0,NOT($J1600),$I1600+$B$27,TRUE,$I1600)</f>
        <v>0.85000000000000098</v>
      </c>
      <c r="J1601" t="b" cm="1">
        <f t="array" ref="J1601">_xlfn.IFS($I1601&gt;=$C$5-$B$27,TRUE,$P1601&gt;=$B$6,FALSE,TRUE,$J1600)</f>
        <v>0</v>
      </c>
      <c r="K1601" t="b" cm="1">
        <f t="array" ref="K1601">_xlfn.IFS($L1601&gt;=$B$4-$B$27,FALSE,$I1601&gt;=$B$5-$B$27,TRUE,AND($J1601,NOT($K1600)),FALSE,$K1600,TRUE,TRUE,FALSE)</f>
        <v>0</v>
      </c>
      <c r="L1601" cm="1">
        <f t="array" ref="L1601">_xlfn.IFS($K1600,$L1600+$B$27,NOT($K1600),0,TRUE,$K1600)</f>
        <v>0</v>
      </c>
      <c r="M1601" t="b" cm="1">
        <f t="array" ref="M1601">_xlfn.IFS($K1601,FALSE,AND($J1601,NOT($K1601),$P1601&lt;$B$6),TRUE,TRUE,FALSE)</f>
        <v>0</v>
      </c>
      <c r="N1601" cm="1">
        <f t="array" ref="N1601">_xlfn.IFS($N1600&gt;=$C$7-$B$27,0,$M1600,$N1600+$B$27,TRUE,0)</f>
        <v>0</v>
      </c>
      <c r="O1601" t="b" cm="1">
        <f t="array" ref="O1601">_xlfn.IFS(AND($J1601,NOT($K1601),NOT($M1601)),TRUE,$P1601&gt;=$B$6,FALSE,AND($J1601,NOT($K1601),$M1601,$N1601=0),TRUE,TRUE,FALSE)</f>
        <v>0</v>
      </c>
      <c r="P1601" cm="1">
        <f t="array" ref="P1601">_xlfn.IFS(AND($O1600,$P1600&lt;$B$6),$P1600+1,AND(NOT($J1600),$P1600&gt;0),0,TRUE,$P1600)</f>
        <v>0</v>
      </c>
      <c r="Q1601" s="1">
        <f t="shared" si="121"/>
        <v>90</v>
      </c>
      <c r="R1601" s="1">
        <f t="shared" si="122"/>
        <v>4500</v>
      </c>
      <c r="S1601" s="17">
        <f t="shared" si="123"/>
        <v>168.96120150187735</v>
      </c>
      <c r="T1601" s="1" cm="1">
        <f t="array" ref="T1601">_xlfn.IFS($B$6=1,Q1601*$B$10,AND(P1600=0,P1601&gt;=1),T1600+$B$6*$B$10*$B$8,TRUE,T1600)</f>
        <v>3600</v>
      </c>
      <c r="U1601" s="17">
        <f t="shared" si="124"/>
        <v>135.16896120150187</v>
      </c>
    </row>
    <row r="1602" spans="7:21" x14ac:dyDescent="0.25">
      <c r="G1602" s="15">
        <v>1600</v>
      </c>
      <c r="H1602" s="17">
        <f t="shared" si="120"/>
        <v>26.65</v>
      </c>
      <c r="I1602" cm="1">
        <f t="array" ref="I1602">_xlfn.IFS(AND(NOT($I1601=0),$J1601),0,NOT($J1601),$I1601+$B$27,TRUE,$I1601)</f>
        <v>0.8666666666666677</v>
      </c>
      <c r="J1602" t="b" cm="1">
        <f t="array" ref="J1602">_xlfn.IFS($I1602&gt;=$C$5-$B$27,TRUE,$P1602&gt;=$B$6,FALSE,TRUE,$J1601)</f>
        <v>0</v>
      </c>
      <c r="K1602" t="b" cm="1">
        <f t="array" ref="K1602">_xlfn.IFS($L1602&gt;=$B$4-$B$27,FALSE,$I1602&gt;=$B$5-$B$27,TRUE,AND($J1602,NOT($K1601)),FALSE,$K1601,TRUE,TRUE,FALSE)</f>
        <v>0</v>
      </c>
      <c r="L1602" cm="1">
        <f t="array" ref="L1602">_xlfn.IFS($K1601,$L1601+$B$27,NOT($K1601),0,TRUE,$K1601)</f>
        <v>0</v>
      </c>
      <c r="M1602" t="b" cm="1">
        <f t="array" ref="M1602">_xlfn.IFS($K1602,FALSE,AND($J1602,NOT($K1602),$P1602&lt;$B$6),TRUE,TRUE,FALSE)</f>
        <v>0</v>
      </c>
      <c r="N1602" cm="1">
        <f t="array" ref="N1602">_xlfn.IFS($N1601&gt;=$C$7-$B$27,0,$M1601,$N1601+$B$27,TRUE,0)</f>
        <v>0</v>
      </c>
      <c r="O1602" t="b" cm="1">
        <f t="array" ref="O1602">_xlfn.IFS(AND($J1602,NOT($K1602),NOT($M1602)),TRUE,$P1602&gt;=$B$6,FALSE,AND($J1602,NOT($K1602),$M1602,$N1602=0),TRUE,TRUE,FALSE)</f>
        <v>0</v>
      </c>
      <c r="P1602" cm="1">
        <f t="array" ref="P1602">_xlfn.IFS(AND($O1601,$P1601&lt;$B$6),$P1601+1,AND(NOT($J1601),$P1601&gt;0),0,TRUE,$P1601)</f>
        <v>0</v>
      </c>
      <c r="Q1602" s="1">
        <f t="shared" si="121"/>
        <v>90</v>
      </c>
      <c r="R1602" s="1">
        <f t="shared" si="122"/>
        <v>4500</v>
      </c>
      <c r="S1602" s="17">
        <f t="shared" si="123"/>
        <v>168.85553470919325</v>
      </c>
      <c r="T1602" s="1" cm="1">
        <f t="array" ref="T1602">_xlfn.IFS($B$6=1,Q1602*$B$10,AND(P1601=0,P1602&gt;=1),T1601+$B$6*$B$10*$B$8,TRUE,T1601)</f>
        <v>3600</v>
      </c>
      <c r="U1602" s="17">
        <f t="shared" si="124"/>
        <v>135.08442776735461</v>
      </c>
    </row>
    <row r="1603" spans="7:21" x14ac:dyDescent="0.25">
      <c r="G1603" s="15">
        <v>1601</v>
      </c>
      <c r="H1603" s="17">
        <f t="shared" ref="H1603:H1666" si="125">($G1603-1)*$B$27</f>
        <v>26.666666666666668</v>
      </c>
      <c r="I1603" cm="1">
        <f t="array" ref="I1603">_xlfn.IFS(AND(NOT($I1602=0),$J1602),0,NOT($J1602),$I1602+$B$27,TRUE,$I1602)</f>
        <v>0.88333333333333441</v>
      </c>
      <c r="J1603" t="b" cm="1">
        <f t="array" ref="J1603">_xlfn.IFS($I1603&gt;=$C$5-$B$27,TRUE,$P1603&gt;=$B$6,FALSE,TRUE,$J1602)</f>
        <v>0</v>
      </c>
      <c r="K1603" t="b" cm="1">
        <f t="array" ref="K1603">_xlfn.IFS($L1603&gt;=$B$4-$B$27,FALSE,$I1603&gt;=$B$5-$B$27,TRUE,AND($J1603,NOT($K1602)),FALSE,$K1602,TRUE,TRUE,FALSE)</f>
        <v>0</v>
      </c>
      <c r="L1603" cm="1">
        <f t="array" ref="L1603">_xlfn.IFS($K1602,$L1602+$B$27,NOT($K1602),0,TRUE,$K1602)</f>
        <v>0</v>
      </c>
      <c r="M1603" t="b" cm="1">
        <f t="array" ref="M1603">_xlfn.IFS($K1603,FALSE,AND($J1603,NOT($K1603),$P1603&lt;$B$6),TRUE,TRUE,FALSE)</f>
        <v>0</v>
      </c>
      <c r="N1603" cm="1">
        <f t="array" ref="N1603">_xlfn.IFS($N1602&gt;=$C$7-$B$27,0,$M1602,$N1602+$B$27,TRUE,0)</f>
        <v>0</v>
      </c>
      <c r="O1603" t="b" cm="1">
        <f t="array" ref="O1603">_xlfn.IFS(AND($J1603,NOT($K1603),NOT($M1603)),TRUE,$P1603&gt;=$B$6,FALSE,AND($J1603,NOT($K1603),$M1603,$N1603=0),TRUE,TRUE,FALSE)</f>
        <v>0</v>
      </c>
      <c r="P1603" cm="1">
        <f t="array" ref="P1603">_xlfn.IFS(AND($O1602,$P1602&lt;$B$6),$P1602+1,AND(NOT($J1602),$P1602&gt;0),0,TRUE,$P1602)</f>
        <v>0</v>
      </c>
      <c r="Q1603" s="1">
        <f t="shared" ref="Q1603:Q1666" si="126">IF($O1602,$Q1602+$B$8,$Q1602)</f>
        <v>90</v>
      </c>
      <c r="R1603" s="1">
        <f t="shared" ref="R1603:R1666" si="127">IF($O1602,$R1602+$B$8*$B$9,$R1602)</f>
        <v>4500</v>
      </c>
      <c r="S1603" s="17">
        <f t="shared" si="123"/>
        <v>168.75</v>
      </c>
      <c r="T1603" s="1" cm="1">
        <f t="array" ref="T1603">_xlfn.IFS($B$6=1,Q1603*$B$10,AND(P1602=0,P1603&gt;=1),T1602+$B$6*$B$10*$B$8,TRUE,T1602)</f>
        <v>3600</v>
      </c>
      <c r="U1603" s="17">
        <f t="shared" si="124"/>
        <v>135</v>
      </c>
    </row>
    <row r="1604" spans="7:21" x14ac:dyDescent="0.25">
      <c r="G1604" s="15">
        <v>1602</v>
      </c>
      <c r="H1604" s="17">
        <f t="shared" si="125"/>
        <v>26.683333333333334</v>
      </c>
      <c r="I1604" cm="1">
        <f t="array" ref="I1604">_xlfn.IFS(AND(NOT($I1603=0),$J1603),0,NOT($J1603),$I1603+$B$27,TRUE,$I1603)</f>
        <v>0.90000000000000113</v>
      </c>
      <c r="J1604" t="b" cm="1">
        <f t="array" ref="J1604">_xlfn.IFS($I1604&gt;=$C$5-$B$27,TRUE,$P1604&gt;=$B$6,FALSE,TRUE,$J1603)</f>
        <v>0</v>
      </c>
      <c r="K1604" t="b" cm="1">
        <f t="array" ref="K1604">_xlfn.IFS($L1604&gt;=$B$4-$B$27,FALSE,$I1604&gt;=$B$5-$B$27,TRUE,AND($J1604,NOT($K1603)),FALSE,$K1603,TRUE,TRUE,FALSE)</f>
        <v>0</v>
      </c>
      <c r="L1604" cm="1">
        <f t="array" ref="L1604">_xlfn.IFS($K1603,$L1603+$B$27,NOT($K1603),0,TRUE,$K1603)</f>
        <v>0</v>
      </c>
      <c r="M1604" t="b" cm="1">
        <f t="array" ref="M1604">_xlfn.IFS($K1604,FALSE,AND($J1604,NOT($K1604),$P1604&lt;$B$6),TRUE,TRUE,FALSE)</f>
        <v>0</v>
      </c>
      <c r="N1604" cm="1">
        <f t="array" ref="N1604">_xlfn.IFS($N1603&gt;=$C$7-$B$27,0,$M1603,$N1603+$B$27,TRUE,0)</f>
        <v>0</v>
      </c>
      <c r="O1604" t="b" cm="1">
        <f t="array" ref="O1604">_xlfn.IFS(AND($J1604,NOT($K1604),NOT($M1604)),TRUE,$P1604&gt;=$B$6,FALSE,AND($J1604,NOT($K1604),$M1604,$N1604=0),TRUE,TRUE,FALSE)</f>
        <v>0</v>
      </c>
      <c r="P1604" cm="1">
        <f t="array" ref="P1604">_xlfn.IFS(AND($O1603,$P1603&lt;$B$6),$P1603+1,AND(NOT($J1603),$P1603&gt;0),0,TRUE,$P1603)</f>
        <v>0</v>
      </c>
      <c r="Q1604" s="1">
        <f t="shared" si="126"/>
        <v>90</v>
      </c>
      <c r="R1604" s="1">
        <f t="shared" si="127"/>
        <v>4500</v>
      </c>
      <c r="S1604" s="17">
        <f t="shared" ref="S1604:S1667" si="128">$R1604/$H1604</f>
        <v>168.64459712679576</v>
      </c>
      <c r="T1604" s="1" cm="1">
        <f t="array" ref="T1604">_xlfn.IFS($B$6=1,Q1604*$B$10,AND(P1603=0,P1604&gt;=1),T1603+$B$6*$B$10*$B$8,TRUE,T1603)</f>
        <v>3600</v>
      </c>
      <c r="U1604" s="17">
        <f t="shared" ref="U1604:U1667" si="129">T1604/H1604</f>
        <v>134.91567770143661</v>
      </c>
    </row>
    <row r="1605" spans="7:21" x14ac:dyDescent="0.25">
      <c r="G1605" s="15">
        <v>1603</v>
      </c>
      <c r="H1605" s="17">
        <f t="shared" si="125"/>
        <v>26.7</v>
      </c>
      <c r="I1605" cm="1">
        <f t="array" ref="I1605">_xlfn.IFS(AND(NOT($I1604=0),$J1604),0,NOT($J1604),$I1604+$B$27,TRUE,$I1604)</f>
        <v>0.91666666666666785</v>
      </c>
      <c r="J1605" t="b" cm="1">
        <f t="array" ref="J1605">_xlfn.IFS($I1605&gt;=$C$5-$B$27,TRUE,$P1605&gt;=$B$6,FALSE,TRUE,$J1604)</f>
        <v>0</v>
      </c>
      <c r="K1605" t="b" cm="1">
        <f t="array" ref="K1605">_xlfn.IFS($L1605&gt;=$B$4-$B$27,FALSE,$I1605&gt;=$B$5-$B$27,TRUE,AND($J1605,NOT($K1604)),FALSE,$K1604,TRUE,TRUE,FALSE)</f>
        <v>0</v>
      </c>
      <c r="L1605" cm="1">
        <f t="array" ref="L1605">_xlfn.IFS($K1604,$L1604+$B$27,NOT($K1604),0,TRUE,$K1604)</f>
        <v>0</v>
      </c>
      <c r="M1605" t="b" cm="1">
        <f t="array" ref="M1605">_xlfn.IFS($K1605,FALSE,AND($J1605,NOT($K1605),$P1605&lt;$B$6),TRUE,TRUE,FALSE)</f>
        <v>0</v>
      </c>
      <c r="N1605" cm="1">
        <f t="array" ref="N1605">_xlfn.IFS($N1604&gt;=$C$7-$B$27,0,$M1604,$N1604+$B$27,TRUE,0)</f>
        <v>0</v>
      </c>
      <c r="O1605" t="b" cm="1">
        <f t="array" ref="O1605">_xlfn.IFS(AND($J1605,NOT($K1605),NOT($M1605)),TRUE,$P1605&gt;=$B$6,FALSE,AND($J1605,NOT($K1605),$M1605,$N1605=0),TRUE,TRUE,FALSE)</f>
        <v>0</v>
      </c>
      <c r="P1605" cm="1">
        <f t="array" ref="P1605">_xlfn.IFS(AND($O1604,$P1604&lt;$B$6),$P1604+1,AND(NOT($J1604),$P1604&gt;0),0,TRUE,$P1604)</f>
        <v>0</v>
      </c>
      <c r="Q1605" s="1">
        <f t="shared" si="126"/>
        <v>90</v>
      </c>
      <c r="R1605" s="1">
        <f t="shared" si="127"/>
        <v>4500</v>
      </c>
      <c r="S1605" s="17">
        <f t="shared" si="128"/>
        <v>168.53932584269663</v>
      </c>
      <c r="T1605" s="1" cm="1">
        <f t="array" ref="T1605">_xlfn.IFS($B$6=1,Q1605*$B$10,AND(P1604=0,P1605&gt;=1),T1604+$B$6*$B$10*$B$8,TRUE,T1604)</f>
        <v>3600</v>
      </c>
      <c r="U1605" s="17">
        <f t="shared" si="129"/>
        <v>134.83146067415731</v>
      </c>
    </row>
    <row r="1606" spans="7:21" x14ac:dyDescent="0.25">
      <c r="G1606" s="15">
        <v>1604</v>
      </c>
      <c r="H1606" s="17">
        <f t="shared" si="125"/>
        <v>26.716666666666665</v>
      </c>
      <c r="I1606" cm="1">
        <f t="array" ref="I1606">_xlfn.IFS(AND(NOT($I1605=0),$J1605),0,NOT($J1605),$I1605+$B$27,TRUE,$I1605)</f>
        <v>0.93333333333333457</v>
      </c>
      <c r="J1606" t="b" cm="1">
        <f t="array" ref="J1606">_xlfn.IFS($I1606&gt;=$C$5-$B$27,TRUE,$P1606&gt;=$B$6,FALSE,TRUE,$J1605)</f>
        <v>0</v>
      </c>
      <c r="K1606" t="b" cm="1">
        <f t="array" ref="K1606">_xlfn.IFS($L1606&gt;=$B$4-$B$27,FALSE,$I1606&gt;=$B$5-$B$27,TRUE,AND($J1606,NOT($K1605)),FALSE,$K1605,TRUE,TRUE,FALSE)</f>
        <v>0</v>
      </c>
      <c r="L1606" cm="1">
        <f t="array" ref="L1606">_xlfn.IFS($K1605,$L1605+$B$27,NOT($K1605),0,TRUE,$K1605)</f>
        <v>0</v>
      </c>
      <c r="M1606" t="b" cm="1">
        <f t="array" ref="M1606">_xlfn.IFS($K1606,FALSE,AND($J1606,NOT($K1606),$P1606&lt;$B$6),TRUE,TRUE,FALSE)</f>
        <v>0</v>
      </c>
      <c r="N1606" cm="1">
        <f t="array" ref="N1606">_xlfn.IFS($N1605&gt;=$C$7-$B$27,0,$M1605,$N1605+$B$27,TRUE,0)</f>
        <v>0</v>
      </c>
      <c r="O1606" t="b" cm="1">
        <f t="array" ref="O1606">_xlfn.IFS(AND($J1606,NOT($K1606),NOT($M1606)),TRUE,$P1606&gt;=$B$6,FALSE,AND($J1606,NOT($K1606),$M1606,$N1606=0),TRUE,TRUE,FALSE)</f>
        <v>0</v>
      </c>
      <c r="P1606" cm="1">
        <f t="array" ref="P1606">_xlfn.IFS(AND($O1605,$P1605&lt;$B$6),$P1605+1,AND(NOT($J1605),$P1605&gt;0),0,TRUE,$P1605)</f>
        <v>0</v>
      </c>
      <c r="Q1606" s="1">
        <f t="shared" si="126"/>
        <v>90</v>
      </c>
      <c r="R1606" s="1">
        <f t="shared" si="127"/>
        <v>4500</v>
      </c>
      <c r="S1606" s="17">
        <f t="shared" si="128"/>
        <v>168.43418590143483</v>
      </c>
      <c r="T1606" s="1" cm="1">
        <f t="array" ref="T1606">_xlfn.IFS($B$6=1,Q1606*$B$10,AND(P1605=0,P1606&gt;=1),T1605+$B$6*$B$10*$B$8,TRUE,T1605)</f>
        <v>3600</v>
      </c>
      <c r="U1606" s="17">
        <f t="shared" si="129"/>
        <v>134.74734872114786</v>
      </c>
    </row>
    <row r="1607" spans="7:21" x14ac:dyDescent="0.25">
      <c r="G1607" s="15">
        <v>1605</v>
      </c>
      <c r="H1607" s="17">
        <f t="shared" si="125"/>
        <v>26.733333333333334</v>
      </c>
      <c r="I1607" cm="1">
        <f t="array" ref="I1607">_xlfn.IFS(AND(NOT($I1606=0),$J1606),0,NOT($J1606),$I1606+$B$27,TRUE,$I1606)</f>
        <v>0.95000000000000129</v>
      </c>
      <c r="J1607" t="b" cm="1">
        <f t="array" ref="J1607">_xlfn.IFS($I1607&gt;=$C$5-$B$27,TRUE,$P1607&gt;=$B$6,FALSE,TRUE,$J1606)</f>
        <v>0</v>
      </c>
      <c r="K1607" t="b" cm="1">
        <f t="array" ref="K1607">_xlfn.IFS($L1607&gt;=$B$4-$B$27,FALSE,$I1607&gt;=$B$5-$B$27,TRUE,AND($J1607,NOT($K1606)),FALSE,$K1606,TRUE,TRUE,FALSE)</f>
        <v>0</v>
      </c>
      <c r="L1607" cm="1">
        <f t="array" ref="L1607">_xlfn.IFS($K1606,$L1606+$B$27,NOT($K1606),0,TRUE,$K1606)</f>
        <v>0</v>
      </c>
      <c r="M1607" t="b" cm="1">
        <f t="array" ref="M1607">_xlfn.IFS($K1607,FALSE,AND($J1607,NOT($K1607),$P1607&lt;$B$6),TRUE,TRUE,FALSE)</f>
        <v>0</v>
      </c>
      <c r="N1607" cm="1">
        <f t="array" ref="N1607">_xlfn.IFS($N1606&gt;=$C$7-$B$27,0,$M1606,$N1606+$B$27,TRUE,0)</f>
        <v>0</v>
      </c>
      <c r="O1607" t="b" cm="1">
        <f t="array" ref="O1607">_xlfn.IFS(AND($J1607,NOT($K1607),NOT($M1607)),TRUE,$P1607&gt;=$B$6,FALSE,AND($J1607,NOT($K1607),$M1607,$N1607=0),TRUE,TRUE,FALSE)</f>
        <v>0</v>
      </c>
      <c r="P1607" cm="1">
        <f t="array" ref="P1607">_xlfn.IFS(AND($O1606,$P1606&lt;$B$6),$P1606+1,AND(NOT($J1606),$P1606&gt;0),0,TRUE,$P1606)</f>
        <v>0</v>
      </c>
      <c r="Q1607" s="1">
        <f t="shared" si="126"/>
        <v>90</v>
      </c>
      <c r="R1607" s="1">
        <f t="shared" si="127"/>
        <v>4500</v>
      </c>
      <c r="S1607" s="17">
        <f t="shared" si="128"/>
        <v>168.32917705735659</v>
      </c>
      <c r="T1607" s="1" cm="1">
        <f t="array" ref="T1607">_xlfn.IFS($B$6=1,Q1607*$B$10,AND(P1606=0,P1607&gt;=1),T1606+$B$6*$B$10*$B$8,TRUE,T1606)</f>
        <v>3600</v>
      </c>
      <c r="U1607" s="17">
        <f t="shared" si="129"/>
        <v>134.66334164588528</v>
      </c>
    </row>
    <row r="1608" spans="7:21" x14ac:dyDescent="0.25">
      <c r="G1608" s="15">
        <v>1606</v>
      </c>
      <c r="H1608" s="17">
        <f t="shared" si="125"/>
        <v>26.75</v>
      </c>
      <c r="I1608" cm="1">
        <f t="array" ref="I1608">_xlfn.IFS(AND(NOT($I1607=0),$J1607),0,NOT($J1607),$I1607+$B$27,TRUE,$I1607)</f>
        <v>0.96666666666666801</v>
      </c>
      <c r="J1608" t="b" cm="1">
        <f t="array" ref="J1608">_xlfn.IFS($I1608&gt;=$C$5-$B$27,TRUE,$P1608&gt;=$B$6,FALSE,TRUE,$J1607)</f>
        <v>0</v>
      </c>
      <c r="K1608" t="b" cm="1">
        <f t="array" ref="K1608">_xlfn.IFS($L1608&gt;=$B$4-$B$27,FALSE,$I1608&gt;=$B$5-$B$27,TRUE,AND($J1608,NOT($K1607)),FALSE,$K1607,TRUE,TRUE,FALSE)</f>
        <v>0</v>
      </c>
      <c r="L1608" cm="1">
        <f t="array" ref="L1608">_xlfn.IFS($K1607,$L1607+$B$27,NOT($K1607),0,TRUE,$K1607)</f>
        <v>0</v>
      </c>
      <c r="M1608" t="b" cm="1">
        <f t="array" ref="M1608">_xlfn.IFS($K1608,FALSE,AND($J1608,NOT($K1608),$P1608&lt;$B$6),TRUE,TRUE,FALSE)</f>
        <v>0</v>
      </c>
      <c r="N1608" cm="1">
        <f t="array" ref="N1608">_xlfn.IFS($N1607&gt;=$C$7-$B$27,0,$M1607,$N1607+$B$27,TRUE,0)</f>
        <v>0</v>
      </c>
      <c r="O1608" t="b" cm="1">
        <f t="array" ref="O1608">_xlfn.IFS(AND($J1608,NOT($K1608),NOT($M1608)),TRUE,$P1608&gt;=$B$6,FALSE,AND($J1608,NOT($K1608),$M1608,$N1608=0),TRUE,TRUE,FALSE)</f>
        <v>0</v>
      </c>
      <c r="P1608" cm="1">
        <f t="array" ref="P1608">_xlfn.IFS(AND($O1607,$P1607&lt;$B$6),$P1607+1,AND(NOT($J1607),$P1607&gt;0),0,TRUE,$P1607)</f>
        <v>0</v>
      </c>
      <c r="Q1608" s="1">
        <f t="shared" si="126"/>
        <v>90</v>
      </c>
      <c r="R1608" s="1">
        <f t="shared" si="127"/>
        <v>4500</v>
      </c>
      <c r="S1608" s="17">
        <f t="shared" si="128"/>
        <v>168.22429906542055</v>
      </c>
      <c r="T1608" s="1" cm="1">
        <f t="array" ref="T1608">_xlfn.IFS($B$6=1,Q1608*$B$10,AND(P1607=0,P1608&gt;=1),T1607+$B$6*$B$10*$B$8,TRUE,T1607)</f>
        <v>3600</v>
      </c>
      <c r="U1608" s="17">
        <f t="shared" si="129"/>
        <v>134.57943925233644</v>
      </c>
    </row>
    <row r="1609" spans="7:21" x14ac:dyDescent="0.25">
      <c r="G1609" s="15">
        <v>1607</v>
      </c>
      <c r="H1609" s="17">
        <f t="shared" si="125"/>
        <v>26.766666666666666</v>
      </c>
      <c r="I1609" cm="1">
        <f t="array" ref="I1609">_xlfn.IFS(AND(NOT($I1608=0),$J1608),0,NOT($J1608),$I1608+$B$27,TRUE,$I1608)</f>
        <v>0.98333333333333472</v>
      </c>
      <c r="J1609" t="b" cm="1">
        <f t="array" ref="J1609">_xlfn.IFS($I1609&gt;=$C$5-$B$27,TRUE,$P1609&gt;=$B$6,FALSE,TRUE,$J1608)</f>
        <v>0</v>
      </c>
      <c r="K1609" t="b" cm="1">
        <f t="array" ref="K1609">_xlfn.IFS($L1609&gt;=$B$4-$B$27,FALSE,$I1609&gt;=$B$5-$B$27,TRUE,AND($J1609,NOT($K1608)),FALSE,$K1608,TRUE,TRUE,FALSE)</f>
        <v>0</v>
      </c>
      <c r="L1609" cm="1">
        <f t="array" ref="L1609">_xlfn.IFS($K1608,$L1608+$B$27,NOT($K1608),0,TRUE,$K1608)</f>
        <v>0</v>
      </c>
      <c r="M1609" t="b" cm="1">
        <f t="array" ref="M1609">_xlfn.IFS($K1609,FALSE,AND($J1609,NOT($K1609),$P1609&lt;$B$6),TRUE,TRUE,FALSE)</f>
        <v>0</v>
      </c>
      <c r="N1609" cm="1">
        <f t="array" ref="N1609">_xlfn.IFS($N1608&gt;=$C$7-$B$27,0,$M1608,$N1608+$B$27,TRUE,0)</f>
        <v>0</v>
      </c>
      <c r="O1609" t="b" cm="1">
        <f t="array" ref="O1609">_xlfn.IFS(AND($J1609,NOT($K1609),NOT($M1609)),TRUE,$P1609&gt;=$B$6,FALSE,AND($J1609,NOT($K1609),$M1609,$N1609=0),TRUE,TRUE,FALSE)</f>
        <v>0</v>
      </c>
      <c r="P1609" cm="1">
        <f t="array" ref="P1609">_xlfn.IFS(AND($O1608,$P1608&lt;$B$6),$P1608+1,AND(NOT($J1608),$P1608&gt;0),0,TRUE,$P1608)</f>
        <v>0</v>
      </c>
      <c r="Q1609" s="1">
        <f t="shared" si="126"/>
        <v>90</v>
      </c>
      <c r="R1609" s="1">
        <f t="shared" si="127"/>
        <v>4500</v>
      </c>
      <c r="S1609" s="17">
        <f t="shared" si="128"/>
        <v>168.11955168119553</v>
      </c>
      <c r="T1609" s="1" cm="1">
        <f t="array" ref="T1609">_xlfn.IFS($B$6=1,Q1609*$B$10,AND(P1608=0,P1609&gt;=1),T1608+$B$6*$B$10*$B$8,TRUE,T1608)</f>
        <v>3600</v>
      </c>
      <c r="U1609" s="17">
        <f t="shared" si="129"/>
        <v>134.49564134495643</v>
      </c>
    </row>
    <row r="1610" spans="7:21" x14ac:dyDescent="0.25">
      <c r="G1610" s="15">
        <v>1608</v>
      </c>
      <c r="H1610" s="17">
        <f t="shared" si="125"/>
        <v>26.783333333333331</v>
      </c>
      <c r="I1610" cm="1">
        <f t="array" ref="I1610">_xlfn.IFS(AND(NOT($I1609=0),$J1609),0,NOT($J1609),$I1609+$B$27,TRUE,$I1609)</f>
        <v>1.0000000000000013</v>
      </c>
      <c r="J1610" t="b" cm="1">
        <f t="array" ref="J1610">_xlfn.IFS($I1610&gt;=$C$5-$B$27,TRUE,$P1610&gt;=$B$6,FALSE,TRUE,$J1609)</f>
        <v>0</v>
      </c>
      <c r="K1610" t="b" cm="1">
        <f t="array" ref="K1610">_xlfn.IFS($L1610&gt;=$B$4-$B$27,FALSE,$I1610&gt;=$B$5-$B$27,TRUE,AND($J1610,NOT($K1609)),FALSE,$K1609,TRUE,TRUE,FALSE)</f>
        <v>0</v>
      </c>
      <c r="L1610" cm="1">
        <f t="array" ref="L1610">_xlfn.IFS($K1609,$L1609+$B$27,NOT($K1609),0,TRUE,$K1609)</f>
        <v>0</v>
      </c>
      <c r="M1610" t="b" cm="1">
        <f t="array" ref="M1610">_xlfn.IFS($K1610,FALSE,AND($J1610,NOT($K1610),$P1610&lt;$B$6),TRUE,TRUE,FALSE)</f>
        <v>0</v>
      </c>
      <c r="N1610" cm="1">
        <f t="array" ref="N1610">_xlfn.IFS($N1609&gt;=$C$7-$B$27,0,$M1609,$N1609+$B$27,TRUE,0)</f>
        <v>0</v>
      </c>
      <c r="O1610" t="b" cm="1">
        <f t="array" ref="O1610">_xlfn.IFS(AND($J1610,NOT($K1610),NOT($M1610)),TRUE,$P1610&gt;=$B$6,FALSE,AND($J1610,NOT($K1610),$M1610,$N1610=0),TRUE,TRUE,FALSE)</f>
        <v>0</v>
      </c>
      <c r="P1610" cm="1">
        <f t="array" ref="P1610">_xlfn.IFS(AND($O1609,$P1609&lt;$B$6),$P1609+1,AND(NOT($J1609),$P1609&gt;0),0,TRUE,$P1609)</f>
        <v>0</v>
      </c>
      <c r="Q1610" s="1">
        <f t="shared" si="126"/>
        <v>90</v>
      </c>
      <c r="R1610" s="1">
        <f t="shared" si="127"/>
        <v>4500</v>
      </c>
      <c r="S1610" s="17">
        <f t="shared" si="128"/>
        <v>168.01493466085876</v>
      </c>
      <c r="T1610" s="1" cm="1">
        <f t="array" ref="T1610">_xlfn.IFS($B$6=1,Q1610*$B$10,AND(P1609=0,P1610&gt;=1),T1609+$B$6*$B$10*$B$8,TRUE,T1609)</f>
        <v>3600</v>
      </c>
      <c r="U1610" s="17">
        <f t="shared" si="129"/>
        <v>134.41194772868701</v>
      </c>
    </row>
    <row r="1611" spans="7:21" x14ac:dyDescent="0.25">
      <c r="G1611" s="15">
        <v>1609</v>
      </c>
      <c r="H1611" s="17">
        <f t="shared" si="125"/>
        <v>26.8</v>
      </c>
      <c r="I1611" cm="1">
        <f t="array" ref="I1611">_xlfn.IFS(AND(NOT($I1610=0),$J1610),0,NOT($J1610),$I1610+$B$27,TRUE,$I1610)</f>
        <v>1.0166666666666679</v>
      </c>
      <c r="J1611" t="b" cm="1">
        <f t="array" ref="J1611">_xlfn.IFS($I1611&gt;=$C$5-$B$27,TRUE,$P1611&gt;=$B$6,FALSE,TRUE,$J1610)</f>
        <v>0</v>
      </c>
      <c r="K1611" t="b" cm="1">
        <f t="array" ref="K1611">_xlfn.IFS($L1611&gt;=$B$4-$B$27,FALSE,$I1611&gt;=$B$5-$B$27,TRUE,AND($J1611,NOT($K1610)),FALSE,$K1610,TRUE,TRUE,FALSE)</f>
        <v>0</v>
      </c>
      <c r="L1611" cm="1">
        <f t="array" ref="L1611">_xlfn.IFS($K1610,$L1610+$B$27,NOT($K1610),0,TRUE,$K1610)</f>
        <v>0</v>
      </c>
      <c r="M1611" t="b" cm="1">
        <f t="array" ref="M1611">_xlfn.IFS($K1611,FALSE,AND($J1611,NOT($K1611),$P1611&lt;$B$6),TRUE,TRUE,FALSE)</f>
        <v>0</v>
      </c>
      <c r="N1611" cm="1">
        <f t="array" ref="N1611">_xlfn.IFS($N1610&gt;=$C$7-$B$27,0,$M1610,$N1610+$B$27,TRUE,0)</f>
        <v>0</v>
      </c>
      <c r="O1611" t="b" cm="1">
        <f t="array" ref="O1611">_xlfn.IFS(AND($J1611,NOT($K1611),NOT($M1611)),TRUE,$P1611&gt;=$B$6,FALSE,AND($J1611,NOT($K1611),$M1611,$N1611=0),TRUE,TRUE,FALSE)</f>
        <v>0</v>
      </c>
      <c r="P1611" cm="1">
        <f t="array" ref="P1611">_xlfn.IFS(AND($O1610,$P1610&lt;$B$6),$P1610+1,AND(NOT($J1610),$P1610&gt;0),0,TRUE,$P1610)</f>
        <v>0</v>
      </c>
      <c r="Q1611" s="1">
        <f t="shared" si="126"/>
        <v>90</v>
      </c>
      <c r="R1611" s="1">
        <f t="shared" si="127"/>
        <v>4500</v>
      </c>
      <c r="S1611" s="17">
        <f t="shared" si="128"/>
        <v>167.91044776119404</v>
      </c>
      <c r="T1611" s="1" cm="1">
        <f t="array" ref="T1611">_xlfn.IFS($B$6=1,Q1611*$B$10,AND(P1610=0,P1611&gt;=1),T1610+$B$6*$B$10*$B$8,TRUE,T1610)</f>
        <v>3600</v>
      </c>
      <c r="U1611" s="17">
        <f t="shared" si="129"/>
        <v>134.32835820895522</v>
      </c>
    </row>
    <row r="1612" spans="7:21" x14ac:dyDescent="0.25">
      <c r="G1612" s="15">
        <v>1610</v>
      </c>
      <c r="H1612" s="17">
        <f t="shared" si="125"/>
        <v>26.816666666666666</v>
      </c>
      <c r="I1612" cm="1">
        <f t="array" ref="I1612">_xlfn.IFS(AND(NOT($I1611=0),$J1611),0,NOT($J1611),$I1611+$B$27,TRUE,$I1611)</f>
        <v>1.0333333333333345</v>
      </c>
      <c r="J1612" t="b" cm="1">
        <f t="array" ref="J1612">_xlfn.IFS($I1612&gt;=$C$5-$B$27,TRUE,$P1612&gt;=$B$6,FALSE,TRUE,$J1611)</f>
        <v>0</v>
      </c>
      <c r="K1612" t="b" cm="1">
        <f t="array" ref="K1612">_xlfn.IFS($L1612&gt;=$B$4-$B$27,FALSE,$I1612&gt;=$B$5-$B$27,TRUE,AND($J1612,NOT($K1611)),FALSE,$K1611,TRUE,TRUE,FALSE)</f>
        <v>0</v>
      </c>
      <c r="L1612" cm="1">
        <f t="array" ref="L1612">_xlfn.IFS($K1611,$L1611+$B$27,NOT($K1611),0,TRUE,$K1611)</f>
        <v>0</v>
      </c>
      <c r="M1612" t="b" cm="1">
        <f t="array" ref="M1612">_xlfn.IFS($K1612,FALSE,AND($J1612,NOT($K1612),$P1612&lt;$B$6),TRUE,TRUE,FALSE)</f>
        <v>0</v>
      </c>
      <c r="N1612" cm="1">
        <f t="array" ref="N1612">_xlfn.IFS($N1611&gt;=$C$7-$B$27,0,$M1611,$N1611+$B$27,TRUE,0)</f>
        <v>0</v>
      </c>
      <c r="O1612" t="b" cm="1">
        <f t="array" ref="O1612">_xlfn.IFS(AND($J1612,NOT($K1612),NOT($M1612)),TRUE,$P1612&gt;=$B$6,FALSE,AND($J1612,NOT($K1612),$M1612,$N1612=0),TRUE,TRUE,FALSE)</f>
        <v>0</v>
      </c>
      <c r="P1612" cm="1">
        <f t="array" ref="P1612">_xlfn.IFS(AND($O1611,$P1611&lt;$B$6),$P1611+1,AND(NOT($J1611),$P1611&gt;0),0,TRUE,$P1611)</f>
        <v>0</v>
      </c>
      <c r="Q1612" s="1">
        <f t="shared" si="126"/>
        <v>90</v>
      </c>
      <c r="R1612" s="1">
        <f t="shared" si="127"/>
        <v>4500</v>
      </c>
      <c r="S1612" s="17">
        <f t="shared" si="128"/>
        <v>167.80609073958982</v>
      </c>
      <c r="T1612" s="1" cm="1">
        <f t="array" ref="T1612">_xlfn.IFS($B$6=1,Q1612*$B$10,AND(P1611=0,P1612&gt;=1),T1611+$B$6*$B$10*$B$8,TRUE,T1611)</f>
        <v>3600</v>
      </c>
      <c r="U1612" s="17">
        <f t="shared" si="129"/>
        <v>134.24487259167185</v>
      </c>
    </row>
    <row r="1613" spans="7:21" x14ac:dyDescent="0.25">
      <c r="G1613" s="15">
        <v>1611</v>
      </c>
      <c r="H1613" s="17">
        <f t="shared" si="125"/>
        <v>26.833333333333332</v>
      </c>
      <c r="I1613" cm="1">
        <f t="array" ref="I1613">_xlfn.IFS(AND(NOT($I1612=0),$J1612),0,NOT($J1612),$I1612+$B$27,TRUE,$I1612)</f>
        <v>1.0500000000000012</v>
      </c>
      <c r="J1613" t="b" cm="1">
        <f t="array" ref="J1613">_xlfn.IFS($I1613&gt;=$C$5-$B$27,TRUE,$P1613&gt;=$B$6,FALSE,TRUE,$J1612)</f>
        <v>0</v>
      </c>
      <c r="K1613" t="b" cm="1">
        <f t="array" ref="K1613">_xlfn.IFS($L1613&gt;=$B$4-$B$27,FALSE,$I1613&gt;=$B$5-$B$27,TRUE,AND($J1613,NOT($K1612)),FALSE,$K1612,TRUE,TRUE,FALSE)</f>
        <v>0</v>
      </c>
      <c r="L1613" cm="1">
        <f t="array" ref="L1613">_xlfn.IFS($K1612,$L1612+$B$27,NOT($K1612),0,TRUE,$K1612)</f>
        <v>0</v>
      </c>
      <c r="M1613" t="b" cm="1">
        <f t="array" ref="M1613">_xlfn.IFS($K1613,FALSE,AND($J1613,NOT($K1613),$P1613&lt;$B$6),TRUE,TRUE,FALSE)</f>
        <v>0</v>
      </c>
      <c r="N1613" cm="1">
        <f t="array" ref="N1613">_xlfn.IFS($N1612&gt;=$C$7-$B$27,0,$M1612,$N1612+$B$27,TRUE,0)</f>
        <v>0</v>
      </c>
      <c r="O1613" t="b" cm="1">
        <f t="array" ref="O1613">_xlfn.IFS(AND($J1613,NOT($K1613),NOT($M1613)),TRUE,$P1613&gt;=$B$6,FALSE,AND($J1613,NOT($K1613),$M1613,$N1613=0),TRUE,TRUE,FALSE)</f>
        <v>0</v>
      </c>
      <c r="P1613" cm="1">
        <f t="array" ref="P1613">_xlfn.IFS(AND($O1612,$P1612&lt;$B$6),$P1612+1,AND(NOT($J1612),$P1612&gt;0),0,TRUE,$P1612)</f>
        <v>0</v>
      </c>
      <c r="Q1613" s="1">
        <f t="shared" si="126"/>
        <v>90</v>
      </c>
      <c r="R1613" s="1">
        <f t="shared" si="127"/>
        <v>4500</v>
      </c>
      <c r="S1613" s="17">
        <f t="shared" si="128"/>
        <v>167.70186335403727</v>
      </c>
      <c r="T1613" s="1" cm="1">
        <f t="array" ref="T1613">_xlfn.IFS($B$6=1,Q1613*$B$10,AND(P1612=0,P1613&gt;=1),T1612+$B$6*$B$10*$B$8,TRUE,T1612)</f>
        <v>3600</v>
      </c>
      <c r="U1613" s="17">
        <f t="shared" si="129"/>
        <v>134.16149068322983</v>
      </c>
    </row>
    <row r="1614" spans="7:21" x14ac:dyDescent="0.25">
      <c r="G1614" s="15">
        <v>1612</v>
      </c>
      <c r="H1614" s="17">
        <f t="shared" si="125"/>
        <v>26.849999999999998</v>
      </c>
      <c r="I1614" cm="1">
        <f t="array" ref="I1614">_xlfn.IFS(AND(NOT($I1613=0),$J1613),0,NOT($J1613),$I1613+$B$27,TRUE,$I1613)</f>
        <v>1.0666666666666678</v>
      </c>
      <c r="J1614" t="b" cm="1">
        <f t="array" ref="J1614">_xlfn.IFS($I1614&gt;=$C$5-$B$27,TRUE,$P1614&gt;=$B$6,FALSE,TRUE,$J1613)</f>
        <v>0</v>
      </c>
      <c r="K1614" t="b" cm="1">
        <f t="array" ref="K1614">_xlfn.IFS($L1614&gt;=$B$4-$B$27,FALSE,$I1614&gt;=$B$5-$B$27,TRUE,AND($J1614,NOT($K1613)),FALSE,$K1613,TRUE,TRUE,FALSE)</f>
        <v>0</v>
      </c>
      <c r="L1614" cm="1">
        <f t="array" ref="L1614">_xlfn.IFS($K1613,$L1613+$B$27,NOT($K1613),0,TRUE,$K1613)</f>
        <v>0</v>
      </c>
      <c r="M1614" t="b" cm="1">
        <f t="array" ref="M1614">_xlfn.IFS($K1614,FALSE,AND($J1614,NOT($K1614),$P1614&lt;$B$6),TRUE,TRUE,FALSE)</f>
        <v>0</v>
      </c>
      <c r="N1614" cm="1">
        <f t="array" ref="N1614">_xlfn.IFS($N1613&gt;=$C$7-$B$27,0,$M1613,$N1613+$B$27,TRUE,0)</f>
        <v>0</v>
      </c>
      <c r="O1614" t="b" cm="1">
        <f t="array" ref="O1614">_xlfn.IFS(AND($J1614,NOT($K1614),NOT($M1614)),TRUE,$P1614&gt;=$B$6,FALSE,AND($J1614,NOT($K1614),$M1614,$N1614=0),TRUE,TRUE,FALSE)</f>
        <v>0</v>
      </c>
      <c r="P1614" cm="1">
        <f t="array" ref="P1614">_xlfn.IFS(AND($O1613,$P1613&lt;$B$6),$P1613+1,AND(NOT($J1613),$P1613&gt;0),0,TRUE,$P1613)</f>
        <v>0</v>
      </c>
      <c r="Q1614" s="1">
        <f t="shared" si="126"/>
        <v>90</v>
      </c>
      <c r="R1614" s="1">
        <f t="shared" si="127"/>
        <v>4500</v>
      </c>
      <c r="S1614" s="17">
        <f t="shared" si="128"/>
        <v>167.5977653631285</v>
      </c>
      <c r="T1614" s="1" cm="1">
        <f t="array" ref="T1614">_xlfn.IFS($B$6=1,Q1614*$B$10,AND(P1613=0,P1614&gt;=1),T1613+$B$6*$B$10*$B$8,TRUE,T1613)</f>
        <v>3600</v>
      </c>
      <c r="U1614" s="17">
        <f t="shared" si="129"/>
        <v>134.07821229050279</v>
      </c>
    </row>
    <row r="1615" spans="7:21" x14ac:dyDescent="0.25">
      <c r="G1615" s="15">
        <v>1613</v>
      </c>
      <c r="H1615" s="17">
        <f t="shared" si="125"/>
        <v>26.866666666666667</v>
      </c>
      <c r="I1615" cm="1">
        <f t="array" ref="I1615">_xlfn.IFS(AND(NOT($I1614=0),$J1614),0,NOT($J1614),$I1614+$B$27,TRUE,$I1614)</f>
        <v>1.0833333333333344</v>
      </c>
      <c r="J1615" t="b" cm="1">
        <f t="array" ref="J1615">_xlfn.IFS($I1615&gt;=$C$5-$B$27,TRUE,$P1615&gt;=$B$6,FALSE,TRUE,$J1614)</f>
        <v>0</v>
      </c>
      <c r="K1615" t="b" cm="1">
        <f t="array" ref="K1615">_xlfn.IFS($L1615&gt;=$B$4-$B$27,FALSE,$I1615&gt;=$B$5-$B$27,TRUE,AND($J1615,NOT($K1614)),FALSE,$K1614,TRUE,TRUE,FALSE)</f>
        <v>0</v>
      </c>
      <c r="L1615" cm="1">
        <f t="array" ref="L1615">_xlfn.IFS($K1614,$L1614+$B$27,NOT($K1614),0,TRUE,$K1614)</f>
        <v>0</v>
      </c>
      <c r="M1615" t="b" cm="1">
        <f t="array" ref="M1615">_xlfn.IFS($K1615,FALSE,AND($J1615,NOT($K1615),$P1615&lt;$B$6),TRUE,TRUE,FALSE)</f>
        <v>0</v>
      </c>
      <c r="N1615" cm="1">
        <f t="array" ref="N1615">_xlfn.IFS($N1614&gt;=$C$7-$B$27,0,$M1614,$N1614+$B$27,TRUE,0)</f>
        <v>0</v>
      </c>
      <c r="O1615" t="b" cm="1">
        <f t="array" ref="O1615">_xlfn.IFS(AND($J1615,NOT($K1615),NOT($M1615)),TRUE,$P1615&gt;=$B$6,FALSE,AND($J1615,NOT($K1615),$M1615,$N1615=0),TRUE,TRUE,FALSE)</f>
        <v>0</v>
      </c>
      <c r="P1615" cm="1">
        <f t="array" ref="P1615">_xlfn.IFS(AND($O1614,$P1614&lt;$B$6),$P1614+1,AND(NOT($J1614),$P1614&gt;0),0,TRUE,$P1614)</f>
        <v>0</v>
      </c>
      <c r="Q1615" s="1">
        <f t="shared" si="126"/>
        <v>90</v>
      </c>
      <c r="R1615" s="1">
        <f t="shared" si="127"/>
        <v>4500</v>
      </c>
      <c r="S1615" s="17">
        <f t="shared" si="128"/>
        <v>167.49379652605458</v>
      </c>
      <c r="T1615" s="1" cm="1">
        <f t="array" ref="T1615">_xlfn.IFS($B$6=1,Q1615*$B$10,AND(P1614=0,P1615&gt;=1),T1614+$B$6*$B$10*$B$8,TRUE,T1614)</f>
        <v>3600</v>
      </c>
      <c r="U1615" s="17">
        <f t="shared" si="129"/>
        <v>133.99503722084367</v>
      </c>
    </row>
    <row r="1616" spans="7:21" x14ac:dyDescent="0.25">
      <c r="G1616" s="15">
        <v>1614</v>
      </c>
      <c r="H1616" s="17">
        <f t="shared" si="125"/>
        <v>26.883333333333333</v>
      </c>
      <c r="I1616" cm="1">
        <f t="array" ref="I1616">_xlfn.IFS(AND(NOT($I1615=0),$J1615),0,NOT($J1615),$I1615+$B$27,TRUE,$I1615)</f>
        <v>1.100000000000001</v>
      </c>
      <c r="J1616" t="b" cm="1">
        <f t="array" ref="J1616">_xlfn.IFS($I1616&gt;=$C$5-$B$27,TRUE,$P1616&gt;=$B$6,FALSE,TRUE,$J1615)</f>
        <v>0</v>
      </c>
      <c r="K1616" t="b" cm="1">
        <f t="array" ref="K1616">_xlfn.IFS($L1616&gt;=$B$4-$B$27,FALSE,$I1616&gt;=$B$5-$B$27,TRUE,AND($J1616,NOT($K1615)),FALSE,$K1615,TRUE,TRUE,FALSE)</f>
        <v>0</v>
      </c>
      <c r="L1616" cm="1">
        <f t="array" ref="L1616">_xlfn.IFS($K1615,$L1615+$B$27,NOT($K1615),0,TRUE,$K1615)</f>
        <v>0</v>
      </c>
      <c r="M1616" t="b" cm="1">
        <f t="array" ref="M1616">_xlfn.IFS($K1616,FALSE,AND($J1616,NOT($K1616),$P1616&lt;$B$6),TRUE,TRUE,FALSE)</f>
        <v>0</v>
      </c>
      <c r="N1616" cm="1">
        <f t="array" ref="N1616">_xlfn.IFS($N1615&gt;=$C$7-$B$27,0,$M1615,$N1615+$B$27,TRUE,0)</f>
        <v>0</v>
      </c>
      <c r="O1616" t="b" cm="1">
        <f t="array" ref="O1616">_xlfn.IFS(AND($J1616,NOT($K1616),NOT($M1616)),TRUE,$P1616&gt;=$B$6,FALSE,AND($J1616,NOT($K1616),$M1616,$N1616=0),TRUE,TRUE,FALSE)</f>
        <v>0</v>
      </c>
      <c r="P1616" cm="1">
        <f t="array" ref="P1616">_xlfn.IFS(AND($O1615,$P1615&lt;$B$6),$P1615+1,AND(NOT($J1615),$P1615&gt;0),0,TRUE,$P1615)</f>
        <v>0</v>
      </c>
      <c r="Q1616" s="1">
        <f t="shared" si="126"/>
        <v>90</v>
      </c>
      <c r="R1616" s="1">
        <f t="shared" si="127"/>
        <v>4500</v>
      </c>
      <c r="S1616" s="17">
        <f t="shared" si="128"/>
        <v>167.38995660260386</v>
      </c>
      <c r="T1616" s="1" cm="1">
        <f t="array" ref="T1616">_xlfn.IFS($B$6=1,Q1616*$B$10,AND(P1615=0,P1616&gt;=1),T1615+$B$6*$B$10*$B$8,TRUE,T1615)</f>
        <v>3600</v>
      </c>
      <c r="U1616" s="17">
        <f t="shared" si="129"/>
        <v>133.91196528208309</v>
      </c>
    </row>
    <row r="1617" spans="7:21" x14ac:dyDescent="0.25">
      <c r="G1617" s="15">
        <v>1615</v>
      </c>
      <c r="H1617" s="17">
        <f t="shared" si="125"/>
        <v>26.9</v>
      </c>
      <c r="I1617" cm="1">
        <f t="array" ref="I1617">_xlfn.IFS(AND(NOT($I1616=0),$J1616),0,NOT($J1616),$I1616+$B$27,TRUE,$I1616)</f>
        <v>1.1166666666666676</v>
      </c>
      <c r="J1617" t="b" cm="1">
        <f t="array" ref="J1617">_xlfn.IFS($I1617&gt;=$C$5-$B$27,TRUE,$P1617&gt;=$B$6,FALSE,TRUE,$J1616)</f>
        <v>0</v>
      </c>
      <c r="K1617" t="b" cm="1">
        <f t="array" ref="K1617">_xlfn.IFS($L1617&gt;=$B$4-$B$27,FALSE,$I1617&gt;=$B$5-$B$27,TRUE,AND($J1617,NOT($K1616)),FALSE,$K1616,TRUE,TRUE,FALSE)</f>
        <v>0</v>
      </c>
      <c r="L1617" cm="1">
        <f t="array" ref="L1617">_xlfn.IFS($K1616,$L1616+$B$27,NOT($K1616),0,TRUE,$K1616)</f>
        <v>0</v>
      </c>
      <c r="M1617" t="b" cm="1">
        <f t="array" ref="M1617">_xlfn.IFS($K1617,FALSE,AND($J1617,NOT($K1617),$P1617&lt;$B$6),TRUE,TRUE,FALSE)</f>
        <v>0</v>
      </c>
      <c r="N1617" cm="1">
        <f t="array" ref="N1617">_xlfn.IFS($N1616&gt;=$C$7-$B$27,0,$M1616,$N1616+$B$27,TRUE,0)</f>
        <v>0</v>
      </c>
      <c r="O1617" t="b" cm="1">
        <f t="array" ref="O1617">_xlfn.IFS(AND($J1617,NOT($K1617),NOT($M1617)),TRUE,$P1617&gt;=$B$6,FALSE,AND($J1617,NOT($K1617),$M1617,$N1617=0),TRUE,TRUE,FALSE)</f>
        <v>0</v>
      </c>
      <c r="P1617" cm="1">
        <f t="array" ref="P1617">_xlfn.IFS(AND($O1616,$P1616&lt;$B$6),$P1616+1,AND(NOT($J1616),$P1616&gt;0),0,TRUE,$P1616)</f>
        <v>0</v>
      </c>
      <c r="Q1617" s="1">
        <f t="shared" si="126"/>
        <v>90</v>
      </c>
      <c r="R1617" s="1">
        <f t="shared" si="127"/>
        <v>4500</v>
      </c>
      <c r="S1617" s="17">
        <f t="shared" si="128"/>
        <v>167.28624535315987</v>
      </c>
      <c r="T1617" s="1" cm="1">
        <f t="array" ref="T1617">_xlfn.IFS($B$6=1,Q1617*$B$10,AND(P1616=0,P1617&gt;=1),T1616+$B$6*$B$10*$B$8,TRUE,T1616)</f>
        <v>3600</v>
      </c>
      <c r="U1617" s="17">
        <f t="shared" si="129"/>
        <v>133.8289962825279</v>
      </c>
    </row>
    <row r="1618" spans="7:21" x14ac:dyDescent="0.25">
      <c r="G1618" s="15">
        <v>1616</v>
      </c>
      <c r="H1618" s="17">
        <f t="shared" si="125"/>
        <v>26.916666666666668</v>
      </c>
      <c r="I1618" cm="1">
        <f t="array" ref="I1618">_xlfn.IFS(AND(NOT($I1617=0),$J1617),0,NOT($J1617),$I1617+$B$27,TRUE,$I1617)</f>
        <v>1.1333333333333342</v>
      </c>
      <c r="J1618" t="b" cm="1">
        <f t="array" ref="J1618">_xlfn.IFS($I1618&gt;=$C$5-$B$27,TRUE,$P1618&gt;=$B$6,FALSE,TRUE,$J1617)</f>
        <v>0</v>
      </c>
      <c r="K1618" t="b" cm="1">
        <f t="array" ref="K1618">_xlfn.IFS($L1618&gt;=$B$4-$B$27,FALSE,$I1618&gt;=$B$5-$B$27,TRUE,AND($J1618,NOT($K1617)),FALSE,$K1617,TRUE,TRUE,FALSE)</f>
        <v>0</v>
      </c>
      <c r="L1618" cm="1">
        <f t="array" ref="L1618">_xlfn.IFS($K1617,$L1617+$B$27,NOT($K1617),0,TRUE,$K1617)</f>
        <v>0</v>
      </c>
      <c r="M1618" t="b" cm="1">
        <f t="array" ref="M1618">_xlfn.IFS($K1618,FALSE,AND($J1618,NOT($K1618),$P1618&lt;$B$6),TRUE,TRUE,FALSE)</f>
        <v>0</v>
      </c>
      <c r="N1618" cm="1">
        <f t="array" ref="N1618">_xlfn.IFS($N1617&gt;=$C$7-$B$27,0,$M1617,$N1617+$B$27,TRUE,0)</f>
        <v>0</v>
      </c>
      <c r="O1618" t="b" cm="1">
        <f t="array" ref="O1618">_xlfn.IFS(AND($J1618,NOT($K1618),NOT($M1618)),TRUE,$P1618&gt;=$B$6,FALSE,AND($J1618,NOT($K1618),$M1618,$N1618=0),TRUE,TRUE,FALSE)</f>
        <v>0</v>
      </c>
      <c r="P1618" cm="1">
        <f t="array" ref="P1618">_xlfn.IFS(AND($O1617,$P1617&lt;$B$6),$P1617+1,AND(NOT($J1617),$P1617&gt;0),0,TRUE,$P1617)</f>
        <v>0</v>
      </c>
      <c r="Q1618" s="1">
        <f t="shared" si="126"/>
        <v>90</v>
      </c>
      <c r="R1618" s="1">
        <f t="shared" si="127"/>
        <v>4500</v>
      </c>
      <c r="S1618" s="17">
        <f t="shared" si="128"/>
        <v>167.18266253869967</v>
      </c>
      <c r="T1618" s="1" cm="1">
        <f t="array" ref="T1618">_xlfn.IFS($B$6=1,Q1618*$B$10,AND(P1617=0,P1618&gt;=1),T1617+$B$6*$B$10*$B$8,TRUE,T1617)</f>
        <v>3600</v>
      </c>
      <c r="U1618" s="17">
        <f t="shared" si="129"/>
        <v>133.74613003095973</v>
      </c>
    </row>
    <row r="1619" spans="7:21" x14ac:dyDescent="0.25">
      <c r="G1619" s="15">
        <v>1617</v>
      </c>
      <c r="H1619" s="17">
        <f t="shared" si="125"/>
        <v>26.933333333333334</v>
      </c>
      <c r="I1619" cm="1">
        <f t="array" ref="I1619">_xlfn.IFS(AND(NOT($I1618=0),$J1618),0,NOT($J1618),$I1618+$B$27,TRUE,$I1618)</f>
        <v>1.1500000000000008</v>
      </c>
      <c r="J1619" t="b" cm="1">
        <f t="array" ref="J1619">_xlfn.IFS($I1619&gt;=$C$5-$B$27,TRUE,$P1619&gt;=$B$6,FALSE,TRUE,$J1618)</f>
        <v>0</v>
      </c>
      <c r="K1619" t="b" cm="1">
        <f t="array" ref="K1619">_xlfn.IFS($L1619&gt;=$B$4-$B$27,FALSE,$I1619&gt;=$B$5-$B$27,TRUE,AND($J1619,NOT($K1618)),FALSE,$K1618,TRUE,TRUE,FALSE)</f>
        <v>0</v>
      </c>
      <c r="L1619" cm="1">
        <f t="array" ref="L1619">_xlfn.IFS($K1618,$L1618+$B$27,NOT($K1618),0,TRUE,$K1618)</f>
        <v>0</v>
      </c>
      <c r="M1619" t="b" cm="1">
        <f t="array" ref="M1619">_xlfn.IFS($K1619,FALSE,AND($J1619,NOT($K1619),$P1619&lt;$B$6),TRUE,TRUE,FALSE)</f>
        <v>0</v>
      </c>
      <c r="N1619" cm="1">
        <f t="array" ref="N1619">_xlfn.IFS($N1618&gt;=$C$7-$B$27,0,$M1618,$N1618+$B$27,TRUE,0)</f>
        <v>0</v>
      </c>
      <c r="O1619" t="b" cm="1">
        <f t="array" ref="O1619">_xlfn.IFS(AND($J1619,NOT($K1619),NOT($M1619)),TRUE,$P1619&gt;=$B$6,FALSE,AND($J1619,NOT($K1619),$M1619,$N1619=0),TRUE,TRUE,FALSE)</f>
        <v>0</v>
      </c>
      <c r="P1619" cm="1">
        <f t="array" ref="P1619">_xlfn.IFS(AND($O1618,$P1618&lt;$B$6),$P1618+1,AND(NOT($J1618),$P1618&gt;0),0,TRUE,$P1618)</f>
        <v>0</v>
      </c>
      <c r="Q1619" s="1">
        <f t="shared" si="126"/>
        <v>90</v>
      </c>
      <c r="R1619" s="1">
        <f t="shared" si="127"/>
        <v>4500</v>
      </c>
      <c r="S1619" s="17">
        <f t="shared" si="128"/>
        <v>167.07920792079207</v>
      </c>
      <c r="T1619" s="1" cm="1">
        <f t="array" ref="T1619">_xlfn.IFS($B$6=1,Q1619*$B$10,AND(P1618=0,P1619&gt;=1),T1618+$B$6*$B$10*$B$8,TRUE,T1618)</f>
        <v>3600</v>
      </c>
      <c r="U1619" s="17">
        <f t="shared" si="129"/>
        <v>133.66336633663366</v>
      </c>
    </row>
    <row r="1620" spans="7:21" x14ac:dyDescent="0.25">
      <c r="G1620" s="15">
        <v>1618</v>
      </c>
      <c r="H1620" s="17">
        <f t="shared" si="125"/>
        <v>26.95</v>
      </c>
      <c r="I1620" cm="1">
        <f t="array" ref="I1620">_xlfn.IFS(AND(NOT($I1619=0),$J1619),0,NOT($J1619),$I1619+$B$27,TRUE,$I1619)</f>
        <v>1.1666666666666674</v>
      </c>
      <c r="J1620" t="b" cm="1">
        <f t="array" ref="J1620">_xlfn.IFS($I1620&gt;=$C$5-$B$27,TRUE,$P1620&gt;=$B$6,FALSE,TRUE,$J1619)</f>
        <v>0</v>
      </c>
      <c r="K1620" t="b" cm="1">
        <f t="array" ref="K1620">_xlfn.IFS($L1620&gt;=$B$4-$B$27,FALSE,$I1620&gt;=$B$5-$B$27,TRUE,AND($J1620,NOT($K1619)),FALSE,$K1619,TRUE,TRUE,FALSE)</f>
        <v>0</v>
      </c>
      <c r="L1620" cm="1">
        <f t="array" ref="L1620">_xlfn.IFS($K1619,$L1619+$B$27,NOT($K1619),0,TRUE,$K1619)</f>
        <v>0</v>
      </c>
      <c r="M1620" t="b" cm="1">
        <f t="array" ref="M1620">_xlfn.IFS($K1620,FALSE,AND($J1620,NOT($K1620),$P1620&lt;$B$6),TRUE,TRUE,FALSE)</f>
        <v>0</v>
      </c>
      <c r="N1620" cm="1">
        <f t="array" ref="N1620">_xlfn.IFS($N1619&gt;=$C$7-$B$27,0,$M1619,$N1619+$B$27,TRUE,0)</f>
        <v>0</v>
      </c>
      <c r="O1620" t="b" cm="1">
        <f t="array" ref="O1620">_xlfn.IFS(AND($J1620,NOT($K1620),NOT($M1620)),TRUE,$P1620&gt;=$B$6,FALSE,AND($J1620,NOT($K1620),$M1620,$N1620=0),TRUE,TRUE,FALSE)</f>
        <v>0</v>
      </c>
      <c r="P1620" cm="1">
        <f t="array" ref="P1620">_xlfn.IFS(AND($O1619,$P1619&lt;$B$6),$P1619+1,AND(NOT($J1619),$P1619&gt;0),0,TRUE,$P1619)</f>
        <v>0</v>
      </c>
      <c r="Q1620" s="1">
        <f t="shared" si="126"/>
        <v>90</v>
      </c>
      <c r="R1620" s="1">
        <f t="shared" si="127"/>
        <v>4500</v>
      </c>
      <c r="S1620" s="17">
        <f t="shared" si="128"/>
        <v>166.97588126159556</v>
      </c>
      <c r="T1620" s="1" cm="1">
        <f t="array" ref="T1620">_xlfn.IFS($B$6=1,Q1620*$B$10,AND(P1619=0,P1620&gt;=1),T1619+$B$6*$B$10*$B$8,TRUE,T1619)</f>
        <v>3600</v>
      </c>
      <c r="U1620" s="17">
        <f t="shared" si="129"/>
        <v>133.58070500927644</v>
      </c>
    </row>
    <row r="1621" spans="7:21" x14ac:dyDescent="0.25">
      <c r="G1621" s="15">
        <v>1619</v>
      </c>
      <c r="H1621" s="17">
        <f t="shared" si="125"/>
        <v>26.966666666666665</v>
      </c>
      <c r="I1621" cm="1">
        <f t="array" ref="I1621">_xlfn.IFS(AND(NOT($I1620=0),$J1620),0,NOT($J1620),$I1620+$B$27,TRUE,$I1620)</f>
        <v>1.183333333333334</v>
      </c>
      <c r="J1621" t="b" cm="1">
        <f t="array" ref="J1621">_xlfn.IFS($I1621&gt;=$C$5-$B$27,TRUE,$P1621&gt;=$B$6,FALSE,TRUE,$J1620)</f>
        <v>0</v>
      </c>
      <c r="K1621" t="b" cm="1">
        <f t="array" ref="K1621">_xlfn.IFS($L1621&gt;=$B$4-$B$27,FALSE,$I1621&gt;=$B$5-$B$27,TRUE,AND($J1621,NOT($K1620)),FALSE,$K1620,TRUE,TRUE,FALSE)</f>
        <v>0</v>
      </c>
      <c r="L1621" cm="1">
        <f t="array" ref="L1621">_xlfn.IFS($K1620,$L1620+$B$27,NOT($K1620),0,TRUE,$K1620)</f>
        <v>0</v>
      </c>
      <c r="M1621" t="b" cm="1">
        <f t="array" ref="M1621">_xlfn.IFS($K1621,FALSE,AND($J1621,NOT($K1621),$P1621&lt;$B$6),TRUE,TRUE,FALSE)</f>
        <v>0</v>
      </c>
      <c r="N1621" cm="1">
        <f t="array" ref="N1621">_xlfn.IFS($N1620&gt;=$C$7-$B$27,0,$M1620,$N1620+$B$27,TRUE,0)</f>
        <v>0</v>
      </c>
      <c r="O1621" t="b" cm="1">
        <f t="array" ref="O1621">_xlfn.IFS(AND($J1621,NOT($K1621),NOT($M1621)),TRUE,$P1621&gt;=$B$6,FALSE,AND($J1621,NOT($K1621),$M1621,$N1621=0),TRUE,TRUE,FALSE)</f>
        <v>0</v>
      </c>
      <c r="P1621" cm="1">
        <f t="array" ref="P1621">_xlfn.IFS(AND($O1620,$P1620&lt;$B$6),$P1620+1,AND(NOT($J1620),$P1620&gt;0),0,TRUE,$P1620)</f>
        <v>0</v>
      </c>
      <c r="Q1621" s="1">
        <f t="shared" si="126"/>
        <v>90</v>
      </c>
      <c r="R1621" s="1">
        <f t="shared" si="127"/>
        <v>4500</v>
      </c>
      <c r="S1621" s="17">
        <f t="shared" si="128"/>
        <v>166.87268232385662</v>
      </c>
      <c r="T1621" s="1" cm="1">
        <f t="array" ref="T1621">_xlfn.IFS($B$6=1,Q1621*$B$10,AND(P1620=0,P1621&gt;=1),T1620+$B$6*$B$10*$B$8,TRUE,T1620)</f>
        <v>3600</v>
      </c>
      <c r="U1621" s="17">
        <f t="shared" si="129"/>
        <v>133.4981458590853</v>
      </c>
    </row>
    <row r="1622" spans="7:21" x14ac:dyDescent="0.25">
      <c r="G1622" s="15">
        <v>1620</v>
      </c>
      <c r="H1622" s="17">
        <f t="shared" si="125"/>
        <v>26.983333333333334</v>
      </c>
      <c r="I1622" cm="1">
        <f t="array" ref="I1622">_xlfn.IFS(AND(NOT($I1621=0),$J1621),0,NOT($J1621),$I1621+$B$27,TRUE,$I1621)</f>
        <v>1.2000000000000006</v>
      </c>
      <c r="J1622" t="b" cm="1">
        <f t="array" ref="J1622">_xlfn.IFS($I1622&gt;=$C$5-$B$27,TRUE,$P1622&gt;=$B$6,FALSE,TRUE,$J1621)</f>
        <v>0</v>
      </c>
      <c r="K1622" t="b" cm="1">
        <f t="array" ref="K1622">_xlfn.IFS($L1622&gt;=$B$4-$B$27,FALSE,$I1622&gt;=$B$5-$B$27,TRUE,AND($J1622,NOT($K1621)),FALSE,$K1621,TRUE,TRUE,FALSE)</f>
        <v>0</v>
      </c>
      <c r="L1622" cm="1">
        <f t="array" ref="L1622">_xlfn.IFS($K1621,$L1621+$B$27,NOT($K1621),0,TRUE,$K1621)</f>
        <v>0</v>
      </c>
      <c r="M1622" t="b" cm="1">
        <f t="array" ref="M1622">_xlfn.IFS($K1622,FALSE,AND($J1622,NOT($K1622),$P1622&lt;$B$6),TRUE,TRUE,FALSE)</f>
        <v>0</v>
      </c>
      <c r="N1622" cm="1">
        <f t="array" ref="N1622">_xlfn.IFS($N1621&gt;=$C$7-$B$27,0,$M1621,$N1621+$B$27,TRUE,0)</f>
        <v>0</v>
      </c>
      <c r="O1622" t="b" cm="1">
        <f t="array" ref="O1622">_xlfn.IFS(AND($J1622,NOT($K1622),NOT($M1622)),TRUE,$P1622&gt;=$B$6,FALSE,AND($J1622,NOT($K1622),$M1622,$N1622=0),TRUE,TRUE,FALSE)</f>
        <v>0</v>
      </c>
      <c r="P1622" cm="1">
        <f t="array" ref="P1622">_xlfn.IFS(AND($O1621,$P1621&lt;$B$6),$P1621+1,AND(NOT($J1621),$P1621&gt;0),0,TRUE,$P1621)</f>
        <v>0</v>
      </c>
      <c r="Q1622" s="1">
        <f t="shared" si="126"/>
        <v>90</v>
      </c>
      <c r="R1622" s="1">
        <f t="shared" si="127"/>
        <v>4500</v>
      </c>
      <c r="S1622" s="17">
        <f t="shared" si="128"/>
        <v>166.76961087090797</v>
      </c>
      <c r="T1622" s="1" cm="1">
        <f t="array" ref="T1622">_xlfn.IFS($B$6=1,Q1622*$B$10,AND(P1621=0,P1622&gt;=1),T1621+$B$6*$B$10*$B$8,TRUE,T1621)</f>
        <v>3600</v>
      </c>
      <c r="U1622" s="17">
        <f t="shared" si="129"/>
        <v>133.41568869672636</v>
      </c>
    </row>
    <row r="1623" spans="7:21" x14ac:dyDescent="0.25">
      <c r="G1623" s="15">
        <v>1621</v>
      </c>
      <c r="H1623" s="17">
        <f t="shared" si="125"/>
        <v>27</v>
      </c>
      <c r="I1623" cm="1">
        <f t="array" ref="I1623">_xlfn.IFS(AND(NOT($I1622=0),$J1622),0,NOT($J1622),$I1622+$B$27,TRUE,$I1622)</f>
        <v>1.2166666666666672</v>
      </c>
      <c r="J1623" t="b" cm="1">
        <f t="array" ref="J1623">_xlfn.IFS($I1623&gt;=$C$5-$B$27,TRUE,$P1623&gt;=$B$6,FALSE,TRUE,$J1622)</f>
        <v>0</v>
      </c>
      <c r="K1623" t="b" cm="1">
        <f t="array" ref="K1623">_xlfn.IFS($L1623&gt;=$B$4-$B$27,FALSE,$I1623&gt;=$B$5-$B$27,TRUE,AND($J1623,NOT($K1622)),FALSE,$K1622,TRUE,TRUE,FALSE)</f>
        <v>0</v>
      </c>
      <c r="L1623" cm="1">
        <f t="array" ref="L1623">_xlfn.IFS($K1622,$L1622+$B$27,NOT($K1622),0,TRUE,$K1622)</f>
        <v>0</v>
      </c>
      <c r="M1623" t="b" cm="1">
        <f t="array" ref="M1623">_xlfn.IFS($K1623,FALSE,AND($J1623,NOT($K1623),$P1623&lt;$B$6),TRUE,TRUE,FALSE)</f>
        <v>0</v>
      </c>
      <c r="N1623" cm="1">
        <f t="array" ref="N1623">_xlfn.IFS($N1622&gt;=$C$7-$B$27,0,$M1622,$N1622+$B$27,TRUE,0)</f>
        <v>0</v>
      </c>
      <c r="O1623" t="b" cm="1">
        <f t="array" ref="O1623">_xlfn.IFS(AND($J1623,NOT($K1623),NOT($M1623)),TRUE,$P1623&gt;=$B$6,FALSE,AND($J1623,NOT($K1623),$M1623,$N1623=0),TRUE,TRUE,FALSE)</f>
        <v>0</v>
      </c>
      <c r="P1623" cm="1">
        <f t="array" ref="P1623">_xlfn.IFS(AND($O1622,$P1622&lt;$B$6),$P1622+1,AND(NOT($J1622),$P1622&gt;0),0,TRUE,$P1622)</f>
        <v>0</v>
      </c>
      <c r="Q1623" s="1">
        <f t="shared" si="126"/>
        <v>90</v>
      </c>
      <c r="R1623" s="1">
        <f t="shared" si="127"/>
        <v>4500</v>
      </c>
      <c r="S1623" s="17">
        <f t="shared" si="128"/>
        <v>166.66666666666666</v>
      </c>
      <c r="T1623" s="1" cm="1">
        <f t="array" ref="T1623">_xlfn.IFS($B$6=1,Q1623*$B$10,AND(P1622=0,P1623&gt;=1),T1622+$B$6*$B$10*$B$8,TRUE,T1622)</f>
        <v>3600</v>
      </c>
      <c r="U1623" s="17">
        <f t="shared" si="129"/>
        <v>133.33333333333334</v>
      </c>
    </row>
    <row r="1624" spans="7:21" x14ac:dyDescent="0.25">
      <c r="G1624" s="15">
        <v>1622</v>
      </c>
      <c r="H1624" s="17">
        <f t="shared" si="125"/>
        <v>27.016666666666666</v>
      </c>
      <c r="I1624" cm="1">
        <f t="array" ref="I1624">_xlfn.IFS(AND(NOT($I1623=0),$J1623),0,NOT($J1623),$I1623+$B$27,TRUE,$I1623)</f>
        <v>1.2333333333333338</v>
      </c>
      <c r="J1624" t="b" cm="1">
        <f t="array" ref="J1624">_xlfn.IFS($I1624&gt;=$C$5-$B$27,TRUE,$P1624&gt;=$B$6,FALSE,TRUE,$J1623)</f>
        <v>0</v>
      </c>
      <c r="K1624" t="b" cm="1">
        <f t="array" ref="K1624">_xlfn.IFS($L1624&gt;=$B$4-$B$27,FALSE,$I1624&gt;=$B$5-$B$27,TRUE,AND($J1624,NOT($K1623)),FALSE,$K1623,TRUE,TRUE,FALSE)</f>
        <v>0</v>
      </c>
      <c r="L1624" cm="1">
        <f t="array" ref="L1624">_xlfn.IFS($K1623,$L1623+$B$27,NOT($K1623),0,TRUE,$K1623)</f>
        <v>0</v>
      </c>
      <c r="M1624" t="b" cm="1">
        <f t="array" ref="M1624">_xlfn.IFS($K1624,FALSE,AND($J1624,NOT($K1624),$P1624&lt;$B$6),TRUE,TRUE,FALSE)</f>
        <v>0</v>
      </c>
      <c r="N1624" cm="1">
        <f t="array" ref="N1624">_xlfn.IFS($N1623&gt;=$C$7-$B$27,0,$M1623,$N1623+$B$27,TRUE,0)</f>
        <v>0</v>
      </c>
      <c r="O1624" t="b" cm="1">
        <f t="array" ref="O1624">_xlfn.IFS(AND($J1624,NOT($K1624),NOT($M1624)),TRUE,$P1624&gt;=$B$6,FALSE,AND($J1624,NOT($K1624),$M1624,$N1624=0),TRUE,TRUE,FALSE)</f>
        <v>0</v>
      </c>
      <c r="P1624" cm="1">
        <f t="array" ref="P1624">_xlfn.IFS(AND($O1623,$P1623&lt;$B$6),$P1623+1,AND(NOT($J1623),$P1623&gt;0),0,TRUE,$P1623)</f>
        <v>0</v>
      </c>
      <c r="Q1624" s="1">
        <f t="shared" si="126"/>
        <v>90</v>
      </c>
      <c r="R1624" s="1">
        <f t="shared" si="127"/>
        <v>4500</v>
      </c>
      <c r="S1624" s="17">
        <f t="shared" si="128"/>
        <v>166.56384947563234</v>
      </c>
      <c r="T1624" s="1" cm="1">
        <f t="array" ref="T1624">_xlfn.IFS($B$6=1,Q1624*$B$10,AND(P1623=0,P1624&gt;=1),T1623+$B$6*$B$10*$B$8,TRUE,T1623)</f>
        <v>3600</v>
      </c>
      <c r="U1624" s="17">
        <f t="shared" si="129"/>
        <v>133.25107958050586</v>
      </c>
    </row>
    <row r="1625" spans="7:21" x14ac:dyDescent="0.25">
      <c r="G1625" s="15">
        <v>1623</v>
      </c>
      <c r="H1625" s="17">
        <f t="shared" si="125"/>
        <v>27.033333333333331</v>
      </c>
      <c r="I1625" cm="1">
        <f t="array" ref="I1625">_xlfn.IFS(AND(NOT($I1624=0),$J1624),0,NOT($J1624),$I1624+$B$27,TRUE,$I1624)</f>
        <v>1.2500000000000004</v>
      </c>
      <c r="J1625" t="b" cm="1">
        <f t="array" ref="J1625">_xlfn.IFS($I1625&gt;=$C$5-$B$27,TRUE,$P1625&gt;=$B$6,FALSE,TRUE,$J1624)</f>
        <v>0</v>
      </c>
      <c r="K1625" t="b" cm="1">
        <f t="array" ref="K1625">_xlfn.IFS($L1625&gt;=$B$4-$B$27,FALSE,$I1625&gt;=$B$5-$B$27,TRUE,AND($J1625,NOT($K1624)),FALSE,$K1624,TRUE,TRUE,FALSE)</f>
        <v>0</v>
      </c>
      <c r="L1625" cm="1">
        <f t="array" ref="L1625">_xlfn.IFS($K1624,$L1624+$B$27,NOT($K1624),0,TRUE,$K1624)</f>
        <v>0</v>
      </c>
      <c r="M1625" t="b" cm="1">
        <f t="array" ref="M1625">_xlfn.IFS($K1625,FALSE,AND($J1625,NOT($K1625),$P1625&lt;$B$6),TRUE,TRUE,FALSE)</f>
        <v>0</v>
      </c>
      <c r="N1625" cm="1">
        <f t="array" ref="N1625">_xlfn.IFS($N1624&gt;=$C$7-$B$27,0,$M1624,$N1624+$B$27,TRUE,0)</f>
        <v>0</v>
      </c>
      <c r="O1625" t="b" cm="1">
        <f t="array" ref="O1625">_xlfn.IFS(AND($J1625,NOT($K1625),NOT($M1625)),TRUE,$P1625&gt;=$B$6,FALSE,AND($J1625,NOT($K1625),$M1625,$N1625=0),TRUE,TRUE,FALSE)</f>
        <v>0</v>
      </c>
      <c r="P1625" cm="1">
        <f t="array" ref="P1625">_xlfn.IFS(AND($O1624,$P1624&lt;$B$6),$P1624+1,AND(NOT($J1624),$P1624&gt;0),0,TRUE,$P1624)</f>
        <v>0</v>
      </c>
      <c r="Q1625" s="1">
        <f t="shared" si="126"/>
        <v>90</v>
      </c>
      <c r="R1625" s="1">
        <f t="shared" si="127"/>
        <v>4500</v>
      </c>
      <c r="S1625" s="17">
        <f t="shared" si="128"/>
        <v>166.46115906288534</v>
      </c>
      <c r="T1625" s="1" cm="1">
        <f t="array" ref="T1625">_xlfn.IFS($B$6=1,Q1625*$B$10,AND(P1624=0,P1625&gt;=1),T1624+$B$6*$B$10*$B$8,TRUE,T1624)</f>
        <v>3600</v>
      </c>
      <c r="U1625" s="17">
        <f t="shared" si="129"/>
        <v>133.16892725030826</v>
      </c>
    </row>
    <row r="1626" spans="7:21" x14ac:dyDescent="0.25">
      <c r="G1626" s="15">
        <v>1624</v>
      </c>
      <c r="H1626" s="17">
        <f t="shared" si="125"/>
        <v>27.05</v>
      </c>
      <c r="I1626" cm="1">
        <f t="array" ref="I1626">_xlfn.IFS(AND(NOT($I1625=0),$J1625),0,NOT($J1625),$I1625+$B$27,TRUE,$I1625)</f>
        <v>1.2666666666666671</v>
      </c>
      <c r="J1626" t="b" cm="1">
        <f t="array" ref="J1626">_xlfn.IFS($I1626&gt;=$C$5-$B$27,TRUE,$P1626&gt;=$B$6,FALSE,TRUE,$J1625)</f>
        <v>0</v>
      </c>
      <c r="K1626" t="b" cm="1">
        <f t="array" ref="K1626">_xlfn.IFS($L1626&gt;=$B$4-$B$27,FALSE,$I1626&gt;=$B$5-$B$27,TRUE,AND($J1626,NOT($K1625)),FALSE,$K1625,TRUE,TRUE,FALSE)</f>
        <v>0</v>
      </c>
      <c r="L1626" cm="1">
        <f t="array" ref="L1626">_xlfn.IFS($K1625,$L1625+$B$27,NOT($K1625),0,TRUE,$K1625)</f>
        <v>0</v>
      </c>
      <c r="M1626" t="b" cm="1">
        <f t="array" ref="M1626">_xlfn.IFS($K1626,FALSE,AND($J1626,NOT($K1626),$P1626&lt;$B$6),TRUE,TRUE,FALSE)</f>
        <v>0</v>
      </c>
      <c r="N1626" cm="1">
        <f t="array" ref="N1626">_xlfn.IFS($N1625&gt;=$C$7-$B$27,0,$M1625,$N1625+$B$27,TRUE,0)</f>
        <v>0</v>
      </c>
      <c r="O1626" t="b" cm="1">
        <f t="array" ref="O1626">_xlfn.IFS(AND($J1626,NOT($K1626),NOT($M1626)),TRUE,$P1626&gt;=$B$6,FALSE,AND($J1626,NOT($K1626),$M1626,$N1626=0),TRUE,TRUE,FALSE)</f>
        <v>0</v>
      </c>
      <c r="P1626" cm="1">
        <f t="array" ref="P1626">_xlfn.IFS(AND($O1625,$P1625&lt;$B$6),$P1625+1,AND(NOT($J1625),$P1625&gt;0),0,TRUE,$P1625)</f>
        <v>0</v>
      </c>
      <c r="Q1626" s="1">
        <f t="shared" si="126"/>
        <v>90</v>
      </c>
      <c r="R1626" s="1">
        <f t="shared" si="127"/>
        <v>4500</v>
      </c>
      <c r="S1626" s="17">
        <f t="shared" si="128"/>
        <v>166.35859519408501</v>
      </c>
      <c r="T1626" s="1" cm="1">
        <f t="array" ref="T1626">_xlfn.IFS($B$6=1,Q1626*$B$10,AND(P1625=0,P1626&gt;=1),T1625+$B$6*$B$10*$B$8,TRUE,T1625)</f>
        <v>3600</v>
      </c>
      <c r="U1626" s="17">
        <f t="shared" si="129"/>
        <v>133.08687615526802</v>
      </c>
    </row>
    <row r="1627" spans="7:21" x14ac:dyDescent="0.25">
      <c r="G1627" s="15">
        <v>1625</v>
      </c>
      <c r="H1627" s="17">
        <f t="shared" si="125"/>
        <v>27.066666666666666</v>
      </c>
      <c r="I1627" cm="1">
        <f t="array" ref="I1627">_xlfn.IFS(AND(NOT($I1626=0),$J1626),0,NOT($J1626),$I1626+$B$27,TRUE,$I1626)</f>
        <v>1.2833333333333337</v>
      </c>
      <c r="J1627" t="b" cm="1">
        <f t="array" ref="J1627">_xlfn.IFS($I1627&gt;=$C$5-$B$27,TRUE,$P1627&gt;=$B$6,FALSE,TRUE,$J1626)</f>
        <v>0</v>
      </c>
      <c r="K1627" t="b" cm="1">
        <f t="array" ref="K1627">_xlfn.IFS($L1627&gt;=$B$4-$B$27,FALSE,$I1627&gt;=$B$5-$B$27,TRUE,AND($J1627,NOT($K1626)),FALSE,$K1626,TRUE,TRUE,FALSE)</f>
        <v>0</v>
      </c>
      <c r="L1627" cm="1">
        <f t="array" ref="L1627">_xlfn.IFS($K1626,$L1626+$B$27,NOT($K1626),0,TRUE,$K1626)</f>
        <v>0</v>
      </c>
      <c r="M1627" t="b" cm="1">
        <f t="array" ref="M1627">_xlfn.IFS($K1627,FALSE,AND($J1627,NOT($K1627),$P1627&lt;$B$6),TRUE,TRUE,FALSE)</f>
        <v>0</v>
      </c>
      <c r="N1627" cm="1">
        <f t="array" ref="N1627">_xlfn.IFS($N1626&gt;=$C$7-$B$27,0,$M1626,$N1626+$B$27,TRUE,0)</f>
        <v>0</v>
      </c>
      <c r="O1627" t="b" cm="1">
        <f t="array" ref="O1627">_xlfn.IFS(AND($J1627,NOT($K1627),NOT($M1627)),TRUE,$P1627&gt;=$B$6,FALSE,AND($J1627,NOT($K1627),$M1627,$N1627=0),TRUE,TRUE,FALSE)</f>
        <v>0</v>
      </c>
      <c r="P1627" cm="1">
        <f t="array" ref="P1627">_xlfn.IFS(AND($O1626,$P1626&lt;$B$6),$P1626+1,AND(NOT($J1626),$P1626&gt;0),0,TRUE,$P1626)</f>
        <v>0</v>
      </c>
      <c r="Q1627" s="1">
        <f t="shared" si="126"/>
        <v>90</v>
      </c>
      <c r="R1627" s="1">
        <f t="shared" si="127"/>
        <v>4500</v>
      </c>
      <c r="S1627" s="17">
        <f t="shared" si="128"/>
        <v>166.25615763546799</v>
      </c>
      <c r="T1627" s="1" cm="1">
        <f t="array" ref="T1627">_xlfn.IFS($B$6=1,Q1627*$B$10,AND(P1626=0,P1627&gt;=1),T1626+$B$6*$B$10*$B$8,TRUE,T1626)</f>
        <v>3600</v>
      </c>
      <c r="U1627" s="17">
        <f t="shared" si="129"/>
        <v>133.00492610837438</v>
      </c>
    </row>
    <row r="1628" spans="7:21" x14ac:dyDescent="0.25">
      <c r="G1628" s="15">
        <v>1626</v>
      </c>
      <c r="H1628" s="17">
        <f t="shared" si="125"/>
        <v>27.083333333333332</v>
      </c>
      <c r="I1628" cm="1">
        <f t="array" ref="I1628">_xlfn.IFS(AND(NOT($I1627=0),$J1627),0,NOT($J1627),$I1627+$B$27,TRUE,$I1627)</f>
        <v>1.3000000000000003</v>
      </c>
      <c r="J1628" t="b" cm="1">
        <f t="array" ref="J1628">_xlfn.IFS($I1628&gt;=$C$5-$B$27,TRUE,$P1628&gt;=$B$6,FALSE,TRUE,$J1627)</f>
        <v>0</v>
      </c>
      <c r="K1628" t="b" cm="1">
        <f t="array" ref="K1628">_xlfn.IFS($L1628&gt;=$B$4-$B$27,FALSE,$I1628&gt;=$B$5-$B$27,TRUE,AND($J1628,NOT($K1627)),FALSE,$K1627,TRUE,TRUE,FALSE)</f>
        <v>0</v>
      </c>
      <c r="L1628" cm="1">
        <f t="array" ref="L1628">_xlfn.IFS($K1627,$L1627+$B$27,NOT($K1627),0,TRUE,$K1627)</f>
        <v>0</v>
      </c>
      <c r="M1628" t="b" cm="1">
        <f t="array" ref="M1628">_xlfn.IFS($K1628,FALSE,AND($J1628,NOT($K1628),$P1628&lt;$B$6),TRUE,TRUE,FALSE)</f>
        <v>0</v>
      </c>
      <c r="N1628" cm="1">
        <f t="array" ref="N1628">_xlfn.IFS($N1627&gt;=$C$7-$B$27,0,$M1627,$N1627+$B$27,TRUE,0)</f>
        <v>0</v>
      </c>
      <c r="O1628" t="b" cm="1">
        <f t="array" ref="O1628">_xlfn.IFS(AND($J1628,NOT($K1628),NOT($M1628)),TRUE,$P1628&gt;=$B$6,FALSE,AND($J1628,NOT($K1628),$M1628,$N1628=0),TRUE,TRUE,FALSE)</f>
        <v>0</v>
      </c>
      <c r="P1628" cm="1">
        <f t="array" ref="P1628">_xlfn.IFS(AND($O1627,$P1627&lt;$B$6),$P1627+1,AND(NOT($J1627),$P1627&gt;0),0,TRUE,$P1627)</f>
        <v>0</v>
      </c>
      <c r="Q1628" s="1">
        <f t="shared" si="126"/>
        <v>90</v>
      </c>
      <c r="R1628" s="1">
        <f t="shared" si="127"/>
        <v>4500</v>
      </c>
      <c r="S1628" s="17">
        <f t="shared" si="128"/>
        <v>166.15384615384616</v>
      </c>
      <c r="T1628" s="1" cm="1">
        <f t="array" ref="T1628">_xlfn.IFS($B$6=1,Q1628*$B$10,AND(P1627=0,P1628&gt;=1),T1627+$B$6*$B$10*$B$8,TRUE,T1627)</f>
        <v>3600</v>
      </c>
      <c r="U1628" s="17">
        <f t="shared" si="129"/>
        <v>132.92307692307693</v>
      </c>
    </row>
    <row r="1629" spans="7:21" x14ac:dyDescent="0.25">
      <c r="G1629" s="15">
        <v>1627</v>
      </c>
      <c r="H1629" s="17">
        <f t="shared" si="125"/>
        <v>27.099999999999998</v>
      </c>
      <c r="I1629" cm="1">
        <f t="array" ref="I1629">_xlfn.IFS(AND(NOT($I1628=0),$J1628),0,NOT($J1628),$I1628+$B$27,TRUE,$I1628)</f>
        <v>1.3166666666666669</v>
      </c>
      <c r="J1629" t="b" cm="1">
        <f t="array" ref="J1629">_xlfn.IFS($I1629&gt;=$C$5-$B$27,TRUE,$P1629&gt;=$B$6,FALSE,TRUE,$J1628)</f>
        <v>0</v>
      </c>
      <c r="K1629" t="b" cm="1">
        <f t="array" ref="K1629">_xlfn.IFS($L1629&gt;=$B$4-$B$27,FALSE,$I1629&gt;=$B$5-$B$27,TRUE,AND($J1629,NOT($K1628)),FALSE,$K1628,TRUE,TRUE,FALSE)</f>
        <v>0</v>
      </c>
      <c r="L1629" cm="1">
        <f t="array" ref="L1629">_xlfn.IFS($K1628,$L1628+$B$27,NOT($K1628),0,TRUE,$K1628)</f>
        <v>0</v>
      </c>
      <c r="M1629" t="b" cm="1">
        <f t="array" ref="M1629">_xlfn.IFS($K1629,FALSE,AND($J1629,NOT($K1629),$P1629&lt;$B$6),TRUE,TRUE,FALSE)</f>
        <v>0</v>
      </c>
      <c r="N1629" cm="1">
        <f t="array" ref="N1629">_xlfn.IFS($N1628&gt;=$C$7-$B$27,0,$M1628,$N1628+$B$27,TRUE,0)</f>
        <v>0</v>
      </c>
      <c r="O1629" t="b" cm="1">
        <f t="array" ref="O1629">_xlfn.IFS(AND($J1629,NOT($K1629),NOT($M1629)),TRUE,$P1629&gt;=$B$6,FALSE,AND($J1629,NOT($K1629),$M1629,$N1629=0),TRUE,TRUE,FALSE)</f>
        <v>0</v>
      </c>
      <c r="P1629" cm="1">
        <f t="array" ref="P1629">_xlfn.IFS(AND($O1628,$P1628&lt;$B$6),$P1628+1,AND(NOT($J1628),$P1628&gt;0),0,TRUE,$P1628)</f>
        <v>0</v>
      </c>
      <c r="Q1629" s="1">
        <f t="shared" si="126"/>
        <v>90</v>
      </c>
      <c r="R1629" s="1">
        <f t="shared" si="127"/>
        <v>4500</v>
      </c>
      <c r="S1629" s="17">
        <f t="shared" si="128"/>
        <v>166.05166051660518</v>
      </c>
      <c r="T1629" s="1" cm="1">
        <f t="array" ref="T1629">_xlfn.IFS($B$6=1,Q1629*$B$10,AND(P1628=0,P1629&gt;=1),T1628+$B$6*$B$10*$B$8,TRUE,T1628)</f>
        <v>3600</v>
      </c>
      <c r="U1629" s="17">
        <f t="shared" si="129"/>
        <v>132.84132841328415</v>
      </c>
    </row>
    <row r="1630" spans="7:21" x14ac:dyDescent="0.25">
      <c r="G1630" s="15">
        <v>1628</v>
      </c>
      <c r="H1630" s="17">
        <f t="shared" si="125"/>
        <v>27.116666666666667</v>
      </c>
      <c r="I1630" cm="1">
        <f t="array" ref="I1630">_xlfn.IFS(AND(NOT($I1629=0),$J1629),0,NOT($J1629),$I1629+$B$27,TRUE,$I1629)</f>
        <v>1.3333333333333335</v>
      </c>
      <c r="J1630" t="b" cm="1">
        <f t="array" ref="J1630">_xlfn.IFS($I1630&gt;=$C$5-$B$27,TRUE,$P1630&gt;=$B$6,FALSE,TRUE,$J1629)</f>
        <v>0</v>
      </c>
      <c r="K1630" t="b" cm="1">
        <f t="array" ref="K1630">_xlfn.IFS($L1630&gt;=$B$4-$B$27,FALSE,$I1630&gt;=$B$5-$B$27,TRUE,AND($J1630,NOT($K1629)),FALSE,$K1629,TRUE,TRUE,FALSE)</f>
        <v>0</v>
      </c>
      <c r="L1630" cm="1">
        <f t="array" ref="L1630">_xlfn.IFS($K1629,$L1629+$B$27,NOT($K1629),0,TRUE,$K1629)</f>
        <v>0</v>
      </c>
      <c r="M1630" t="b" cm="1">
        <f t="array" ref="M1630">_xlfn.IFS($K1630,FALSE,AND($J1630,NOT($K1630),$P1630&lt;$B$6),TRUE,TRUE,FALSE)</f>
        <v>0</v>
      </c>
      <c r="N1630" cm="1">
        <f t="array" ref="N1630">_xlfn.IFS($N1629&gt;=$C$7-$B$27,0,$M1629,$N1629+$B$27,TRUE,0)</f>
        <v>0</v>
      </c>
      <c r="O1630" t="b" cm="1">
        <f t="array" ref="O1630">_xlfn.IFS(AND($J1630,NOT($K1630),NOT($M1630)),TRUE,$P1630&gt;=$B$6,FALSE,AND($J1630,NOT($K1630),$M1630,$N1630=0),TRUE,TRUE,FALSE)</f>
        <v>0</v>
      </c>
      <c r="P1630" cm="1">
        <f t="array" ref="P1630">_xlfn.IFS(AND($O1629,$P1629&lt;$B$6),$P1629+1,AND(NOT($J1629),$P1629&gt;0),0,TRUE,$P1629)</f>
        <v>0</v>
      </c>
      <c r="Q1630" s="1">
        <f t="shared" si="126"/>
        <v>90</v>
      </c>
      <c r="R1630" s="1">
        <f t="shared" si="127"/>
        <v>4500</v>
      </c>
      <c r="S1630" s="17">
        <f t="shared" si="128"/>
        <v>165.94960049170251</v>
      </c>
      <c r="T1630" s="1" cm="1">
        <f t="array" ref="T1630">_xlfn.IFS($B$6=1,Q1630*$B$10,AND(P1629=0,P1630&gt;=1),T1629+$B$6*$B$10*$B$8,TRUE,T1629)</f>
        <v>3600</v>
      </c>
      <c r="U1630" s="17">
        <f t="shared" si="129"/>
        <v>132.759680393362</v>
      </c>
    </row>
    <row r="1631" spans="7:21" x14ac:dyDescent="0.25">
      <c r="G1631" s="15">
        <v>1629</v>
      </c>
      <c r="H1631" s="17">
        <f t="shared" si="125"/>
        <v>27.133333333333333</v>
      </c>
      <c r="I1631" cm="1">
        <f t="array" ref="I1631">_xlfn.IFS(AND(NOT($I1630=0),$J1630),0,NOT($J1630),$I1630+$B$27,TRUE,$I1630)</f>
        <v>1.35</v>
      </c>
      <c r="J1631" t="b" cm="1">
        <f t="array" ref="J1631">_xlfn.IFS($I1631&gt;=$C$5-$B$27,TRUE,$P1631&gt;=$B$6,FALSE,TRUE,$J1630)</f>
        <v>0</v>
      </c>
      <c r="K1631" t="b" cm="1">
        <f t="array" ref="K1631">_xlfn.IFS($L1631&gt;=$B$4-$B$27,FALSE,$I1631&gt;=$B$5-$B$27,TRUE,AND($J1631,NOT($K1630)),FALSE,$K1630,TRUE,TRUE,FALSE)</f>
        <v>0</v>
      </c>
      <c r="L1631" cm="1">
        <f t="array" ref="L1631">_xlfn.IFS($K1630,$L1630+$B$27,NOT($K1630),0,TRUE,$K1630)</f>
        <v>0</v>
      </c>
      <c r="M1631" t="b" cm="1">
        <f t="array" ref="M1631">_xlfn.IFS($K1631,FALSE,AND($J1631,NOT($K1631),$P1631&lt;$B$6),TRUE,TRUE,FALSE)</f>
        <v>0</v>
      </c>
      <c r="N1631" cm="1">
        <f t="array" ref="N1631">_xlfn.IFS($N1630&gt;=$C$7-$B$27,0,$M1630,$N1630+$B$27,TRUE,0)</f>
        <v>0</v>
      </c>
      <c r="O1631" t="b" cm="1">
        <f t="array" ref="O1631">_xlfn.IFS(AND($J1631,NOT($K1631),NOT($M1631)),TRUE,$P1631&gt;=$B$6,FALSE,AND($J1631,NOT($K1631),$M1631,$N1631=0),TRUE,TRUE,FALSE)</f>
        <v>0</v>
      </c>
      <c r="P1631" cm="1">
        <f t="array" ref="P1631">_xlfn.IFS(AND($O1630,$P1630&lt;$B$6),$P1630+1,AND(NOT($J1630),$P1630&gt;0),0,TRUE,$P1630)</f>
        <v>0</v>
      </c>
      <c r="Q1631" s="1">
        <f t="shared" si="126"/>
        <v>90</v>
      </c>
      <c r="R1631" s="1">
        <f t="shared" si="127"/>
        <v>4500</v>
      </c>
      <c r="S1631" s="17">
        <f t="shared" si="128"/>
        <v>165.84766584766584</v>
      </c>
      <c r="T1631" s="1" cm="1">
        <f t="array" ref="T1631">_xlfn.IFS($B$6=1,Q1631*$B$10,AND(P1630=0,P1631&gt;=1),T1630+$B$6*$B$10*$B$8,TRUE,T1630)</f>
        <v>3600</v>
      </c>
      <c r="U1631" s="17">
        <f t="shared" si="129"/>
        <v>132.67813267813267</v>
      </c>
    </row>
    <row r="1632" spans="7:21" x14ac:dyDescent="0.25">
      <c r="G1632" s="15">
        <v>1630</v>
      </c>
      <c r="H1632" s="17">
        <f t="shared" si="125"/>
        <v>27.15</v>
      </c>
      <c r="I1632" cm="1">
        <f t="array" ref="I1632">_xlfn.IFS(AND(NOT($I1631=0),$J1631),0,NOT($J1631),$I1631+$B$27,TRUE,$I1631)</f>
        <v>1.3666666666666667</v>
      </c>
      <c r="J1632" t="b" cm="1">
        <f t="array" ref="J1632">_xlfn.IFS($I1632&gt;=$C$5-$B$27,TRUE,$P1632&gt;=$B$6,FALSE,TRUE,$J1631)</f>
        <v>0</v>
      </c>
      <c r="K1632" t="b" cm="1">
        <f t="array" ref="K1632">_xlfn.IFS($L1632&gt;=$B$4-$B$27,FALSE,$I1632&gt;=$B$5-$B$27,TRUE,AND($J1632,NOT($K1631)),FALSE,$K1631,TRUE,TRUE,FALSE)</f>
        <v>0</v>
      </c>
      <c r="L1632" cm="1">
        <f t="array" ref="L1632">_xlfn.IFS($K1631,$L1631+$B$27,NOT($K1631),0,TRUE,$K1631)</f>
        <v>0</v>
      </c>
      <c r="M1632" t="b" cm="1">
        <f t="array" ref="M1632">_xlfn.IFS($K1632,FALSE,AND($J1632,NOT($K1632),$P1632&lt;$B$6),TRUE,TRUE,FALSE)</f>
        <v>0</v>
      </c>
      <c r="N1632" cm="1">
        <f t="array" ref="N1632">_xlfn.IFS($N1631&gt;=$C$7-$B$27,0,$M1631,$N1631+$B$27,TRUE,0)</f>
        <v>0</v>
      </c>
      <c r="O1632" t="b" cm="1">
        <f t="array" ref="O1632">_xlfn.IFS(AND($J1632,NOT($K1632),NOT($M1632)),TRUE,$P1632&gt;=$B$6,FALSE,AND($J1632,NOT($K1632),$M1632,$N1632=0),TRUE,TRUE,FALSE)</f>
        <v>0</v>
      </c>
      <c r="P1632" cm="1">
        <f t="array" ref="P1632">_xlfn.IFS(AND($O1631,$P1631&lt;$B$6),$P1631+1,AND(NOT($J1631),$P1631&gt;0),0,TRUE,$P1631)</f>
        <v>0</v>
      </c>
      <c r="Q1632" s="1">
        <f t="shared" si="126"/>
        <v>90</v>
      </c>
      <c r="R1632" s="1">
        <f t="shared" si="127"/>
        <v>4500</v>
      </c>
      <c r="S1632" s="17">
        <f t="shared" si="128"/>
        <v>165.74585635359117</v>
      </c>
      <c r="T1632" s="1" cm="1">
        <f t="array" ref="T1632">_xlfn.IFS($B$6=1,Q1632*$B$10,AND(P1631=0,P1632&gt;=1),T1631+$B$6*$B$10*$B$8,TRUE,T1631)</f>
        <v>3600</v>
      </c>
      <c r="U1632" s="17">
        <f t="shared" si="129"/>
        <v>132.59668508287294</v>
      </c>
    </row>
    <row r="1633" spans="7:21" x14ac:dyDescent="0.25">
      <c r="G1633" s="15">
        <v>1631</v>
      </c>
      <c r="H1633" s="17">
        <f t="shared" si="125"/>
        <v>27.166666666666668</v>
      </c>
      <c r="I1633" cm="1">
        <f t="array" ref="I1633">_xlfn.IFS(AND(NOT($I1632=0),$J1632),0,NOT($J1632),$I1632+$B$27,TRUE,$I1632)</f>
        <v>1.3833333333333333</v>
      </c>
      <c r="J1633" t="b" cm="1">
        <f t="array" ref="J1633">_xlfn.IFS($I1633&gt;=$C$5-$B$27,TRUE,$P1633&gt;=$B$6,FALSE,TRUE,$J1632)</f>
        <v>0</v>
      </c>
      <c r="K1633" t="b" cm="1">
        <f t="array" ref="K1633">_xlfn.IFS($L1633&gt;=$B$4-$B$27,FALSE,$I1633&gt;=$B$5-$B$27,TRUE,AND($J1633,NOT($K1632)),FALSE,$K1632,TRUE,TRUE,FALSE)</f>
        <v>0</v>
      </c>
      <c r="L1633" cm="1">
        <f t="array" ref="L1633">_xlfn.IFS($K1632,$L1632+$B$27,NOT($K1632),0,TRUE,$K1632)</f>
        <v>0</v>
      </c>
      <c r="M1633" t="b" cm="1">
        <f t="array" ref="M1633">_xlfn.IFS($K1633,FALSE,AND($J1633,NOT($K1633),$P1633&lt;$B$6),TRUE,TRUE,FALSE)</f>
        <v>0</v>
      </c>
      <c r="N1633" cm="1">
        <f t="array" ref="N1633">_xlfn.IFS($N1632&gt;=$C$7-$B$27,0,$M1632,$N1632+$B$27,TRUE,0)</f>
        <v>0</v>
      </c>
      <c r="O1633" t="b" cm="1">
        <f t="array" ref="O1633">_xlfn.IFS(AND($J1633,NOT($K1633),NOT($M1633)),TRUE,$P1633&gt;=$B$6,FALSE,AND($J1633,NOT($K1633),$M1633,$N1633=0),TRUE,TRUE,FALSE)</f>
        <v>0</v>
      </c>
      <c r="P1633" cm="1">
        <f t="array" ref="P1633">_xlfn.IFS(AND($O1632,$P1632&lt;$B$6),$P1632+1,AND(NOT($J1632),$P1632&gt;0),0,TRUE,$P1632)</f>
        <v>0</v>
      </c>
      <c r="Q1633" s="1">
        <f t="shared" si="126"/>
        <v>90</v>
      </c>
      <c r="R1633" s="1">
        <f t="shared" si="127"/>
        <v>4500</v>
      </c>
      <c r="S1633" s="17">
        <f t="shared" si="128"/>
        <v>165.64417177914109</v>
      </c>
      <c r="T1633" s="1" cm="1">
        <f t="array" ref="T1633">_xlfn.IFS($B$6=1,Q1633*$B$10,AND(P1632=0,P1633&gt;=1),T1632+$B$6*$B$10*$B$8,TRUE,T1632)</f>
        <v>3600</v>
      </c>
      <c r="U1633" s="17">
        <f t="shared" si="129"/>
        <v>132.51533742331287</v>
      </c>
    </row>
    <row r="1634" spans="7:21" x14ac:dyDescent="0.25">
      <c r="G1634" s="15">
        <v>1632</v>
      </c>
      <c r="H1634" s="17">
        <f t="shared" si="125"/>
        <v>27.183333333333334</v>
      </c>
      <c r="I1634" cm="1">
        <f t="array" ref="I1634">_xlfn.IFS(AND(NOT($I1633=0),$J1633),0,NOT($J1633),$I1633+$B$27,TRUE,$I1633)</f>
        <v>1.4</v>
      </c>
      <c r="J1634" t="b" cm="1">
        <f t="array" ref="J1634">_xlfn.IFS($I1634&gt;=$C$5-$B$27,TRUE,$P1634&gt;=$B$6,FALSE,TRUE,$J1633)</f>
        <v>0</v>
      </c>
      <c r="K1634" t="b" cm="1">
        <f t="array" ref="K1634">_xlfn.IFS($L1634&gt;=$B$4-$B$27,FALSE,$I1634&gt;=$B$5-$B$27,TRUE,AND($J1634,NOT($K1633)),FALSE,$K1633,TRUE,TRUE,FALSE)</f>
        <v>0</v>
      </c>
      <c r="L1634" cm="1">
        <f t="array" ref="L1634">_xlfn.IFS($K1633,$L1633+$B$27,NOT($K1633),0,TRUE,$K1633)</f>
        <v>0</v>
      </c>
      <c r="M1634" t="b" cm="1">
        <f t="array" ref="M1634">_xlfn.IFS($K1634,FALSE,AND($J1634,NOT($K1634),$P1634&lt;$B$6),TRUE,TRUE,FALSE)</f>
        <v>0</v>
      </c>
      <c r="N1634" cm="1">
        <f t="array" ref="N1634">_xlfn.IFS($N1633&gt;=$C$7-$B$27,0,$M1633,$N1633+$B$27,TRUE,0)</f>
        <v>0</v>
      </c>
      <c r="O1634" t="b" cm="1">
        <f t="array" ref="O1634">_xlfn.IFS(AND($J1634,NOT($K1634),NOT($M1634)),TRUE,$P1634&gt;=$B$6,FALSE,AND($J1634,NOT($K1634),$M1634,$N1634=0),TRUE,TRUE,FALSE)</f>
        <v>0</v>
      </c>
      <c r="P1634" cm="1">
        <f t="array" ref="P1634">_xlfn.IFS(AND($O1633,$P1633&lt;$B$6),$P1633+1,AND(NOT($J1633),$P1633&gt;0),0,TRUE,$P1633)</f>
        <v>0</v>
      </c>
      <c r="Q1634" s="1">
        <f t="shared" si="126"/>
        <v>90</v>
      </c>
      <c r="R1634" s="1">
        <f t="shared" si="127"/>
        <v>4500</v>
      </c>
      <c r="S1634" s="17">
        <f t="shared" si="128"/>
        <v>165.54261189454323</v>
      </c>
      <c r="T1634" s="1" cm="1">
        <f t="array" ref="T1634">_xlfn.IFS($B$6=1,Q1634*$B$10,AND(P1633=0,P1634&gt;=1),T1633+$B$6*$B$10*$B$8,TRUE,T1633)</f>
        <v>3600</v>
      </c>
      <c r="U1634" s="17">
        <f t="shared" si="129"/>
        <v>132.43408951563458</v>
      </c>
    </row>
    <row r="1635" spans="7:21" x14ac:dyDescent="0.25">
      <c r="G1635" s="15">
        <v>1633</v>
      </c>
      <c r="H1635" s="17">
        <f t="shared" si="125"/>
        <v>27.2</v>
      </c>
      <c r="I1635" cm="1">
        <f t="array" ref="I1635">_xlfn.IFS(AND(NOT($I1634=0),$J1634),0,NOT($J1634),$I1634+$B$27,TRUE,$I1634)</f>
        <v>1.4166666666666665</v>
      </c>
      <c r="J1635" t="b" cm="1">
        <f t="array" ref="J1635">_xlfn.IFS($I1635&gt;=$C$5-$B$27,TRUE,$P1635&gt;=$B$6,FALSE,TRUE,$J1634)</f>
        <v>0</v>
      </c>
      <c r="K1635" t="b" cm="1">
        <f t="array" ref="K1635">_xlfn.IFS($L1635&gt;=$B$4-$B$27,FALSE,$I1635&gt;=$B$5-$B$27,TRUE,AND($J1635,NOT($K1634)),FALSE,$K1634,TRUE,TRUE,FALSE)</f>
        <v>0</v>
      </c>
      <c r="L1635" cm="1">
        <f t="array" ref="L1635">_xlfn.IFS($K1634,$L1634+$B$27,NOT($K1634),0,TRUE,$K1634)</f>
        <v>0</v>
      </c>
      <c r="M1635" t="b" cm="1">
        <f t="array" ref="M1635">_xlfn.IFS($K1635,FALSE,AND($J1635,NOT($K1635),$P1635&lt;$B$6),TRUE,TRUE,FALSE)</f>
        <v>0</v>
      </c>
      <c r="N1635" cm="1">
        <f t="array" ref="N1635">_xlfn.IFS($N1634&gt;=$C$7-$B$27,0,$M1634,$N1634+$B$27,TRUE,0)</f>
        <v>0</v>
      </c>
      <c r="O1635" t="b" cm="1">
        <f t="array" ref="O1635">_xlfn.IFS(AND($J1635,NOT($K1635),NOT($M1635)),TRUE,$P1635&gt;=$B$6,FALSE,AND($J1635,NOT($K1635),$M1635,$N1635=0),TRUE,TRUE,FALSE)</f>
        <v>0</v>
      </c>
      <c r="P1635" cm="1">
        <f t="array" ref="P1635">_xlfn.IFS(AND($O1634,$P1634&lt;$B$6),$P1634+1,AND(NOT($J1634),$P1634&gt;0),0,TRUE,$P1634)</f>
        <v>0</v>
      </c>
      <c r="Q1635" s="1">
        <f t="shared" si="126"/>
        <v>90</v>
      </c>
      <c r="R1635" s="1">
        <f t="shared" si="127"/>
        <v>4500</v>
      </c>
      <c r="S1635" s="17">
        <f t="shared" si="128"/>
        <v>165.44117647058823</v>
      </c>
      <c r="T1635" s="1" cm="1">
        <f t="array" ref="T1635">_xlfn.IFS($B$6=1,Q1635*$B$10,AND(P1634=0,P1635&gt;=1),T1634+$B$6*$B$10*$B$8,TRUE,T1634)</f>
        <v>3600</v>
      </c>
      <c r="U1635" s="17">
        <f t="shared" si="129"/>
        <v>132.35294117647058</v>
      </c>
    </row>
    <row r="1636" spans="7:21" x14ac:dyDescent="0.25">
      <c r="G1636" s="15">
        <v>1634</v>
      </c>
      <c r="H1636" s="17">
        <f t="shared" si="125"/>
        <v>27.216666666666665</v>
      </c>
      <c r="I1636" cm="1">
        <f t="array" ref="I1636">_xlfn.IFS(AND(NOT($I1635=0),$J1635),0,NOT($J1635),$I1635+$B$27,TRUE,$I1635)</f>
        <v>1.4333333333333331</v>
      </c>
      <c r="J1636" t="b" cm="1">
        <f t="array" ref="J1636">_xlfn.IFS($I1636&gt;=$C$5-$B$27,TRUE,$P1636&gt;=$B$6,FALSE,TRUE,$J1635)</f>
        <v>0</v>
      </c>
      <c r="K1636" t="b" cm="1">
        <f t="array" ref="K1636">_xlfn.IFS($L1636&gt;=$B$4-$B$27,FALSE,$I1636&gt;=$B$5-$B$27,TRUE,AND($J1636,NOT($K1635)),FALSE,$K1635,TRUE,TRUE,FALSE)</f>
        <v>0</v>
      </c>
      <c r="L1636" cm="1">
        <f t="array" ref="L1636">_xlfn.IFS($K1635,$L1635+$B$27,NOT($K1635),0,TRUE,$K1635)</f>
        <v>0</v>
      </c>
      <c r="M1636" t="b" cm="1">
        <f t="array" ref="M1636">_xlfn.IFS($K1636,FALSE,AND($J1636,NOT($K1636),$P1636&lt;$B$6),TRUE,TRUE,FALSE)</f>
        <v>0</v>
      </c>
      <c r="N1636" cm="1">
        <f t="array" ref="N1636">_xlfn.IFS($N1635&gt;=$C$7-$B$27,0,$M1635,$N1635+$B$27,TRUE,0)</f>
        <v>0</v>
      </c>
      <c r="O1636" t="b" cm="1">
        <f t="array" ref="O1636">_xlfn.IFS(AND($J1636,NOT($K1636),NOT($M1636)),TRUE,$P1636&gt;=$B$6,FALSE,AND($J1636,NOT($K1636),$M1636,$N1636=0),TRUE,TRUE,FALSE)</f>
        <v>0</v>
      </c>
      <c r="P1636" cm="1">
        <f t="array" ref="P1636">_xlfn.IFS(AND($O1635,$P1635&lt;$B$6),$P1635+1,AND(NOT($J1635),$P1635&gt;0),0,TRUE,$P1635)</f>
        <v>0</v>
      </c>
      <c r="Q1636" s="1">
        <f t="shared" si="126"/>
        <v>90</v>
      </c>
      <c r="R1636" s="1">
        <f t="shared" si="127"/>
        <v>4500</v>
      </c>
      <c r="S1636" s="17">
        <f t="shared" si="128"/>
        <v>165.33986527862831</v>
      </c>
      <c r="T1636" s="1" cm="1">
        <f t="array" ref="T1636">_xlfn.IFS($B$6=1,Q1636*$B$10,AND(P1635=0,P1636&gt;=1),T1635+$B$6*$B$10*$B$8,TRUE,T1635)</f>
        <v>3600</v>
      </c>
      <c r="U1636" s="17">
        <f t="shared" si="129"/>
        <v>132.27189222290264</v>
      </c>
    </row>
    <row r="1637" spans="7:21" x14ac:dyDescent="0.25">
      <c r="G1637" s="15">
        <v>1635</v>
      </c>
      <c r="H1637" s="17">
        <f t="shared" si="125"/>
        <v>27.233333333333334</v>
      </c>
      <c r="I1637" cm="1">
        <f t="array" ref="I1637">_xlfn.IFS(AND(NOT($I1636=0),$J1636),0,NOT($J1636),$I1636+$B$27,TRUE,$I1636)</f>
        <v>1.4499999999999997</v>
      </c>
      <c r="J1637" t="b" cm="1">
        <f t="array" ref="J1637">_xlfn.IFS($I1637&gt;=$C$5-$B$27,TRUE,$P1637&gt;=$B$6,FALSE,TRUE,$J1636)</f>
        <v>0</v>
      </c>
      <c r="K1637" t="b" cm="1">
        <f t="array" ref="K1637">_xlfn.IFS($L1637&gt;=$B$4-$B$27,FALSE,$I1637&gt;=$B$5-$B$27,TRUE,AND($J1637,NOT($K1636)),FALSE,$K1636,TRUE,TRUE,FALSE)</f>
        <v>0</v>
      </c>
      <c r="L1637" cm="1">
        <f t="array" ref="L1637">_xlfn.IFS($K1636,$L1636+$B$27,NOT($K1636),0,TRUE,$K1636)</f>
        <v>0</v>
      </c>
      <c r="M1637" t="b" cm="1">
        <f t="array" ref="M1637">_xlfn.IFS($K1637,FALSE,AND($J1637,NOT($K1637),$P1637&lt;$B$6),TRUE,TRUE,FALSE)</f>
        <v>0</v>
      </c>
      <c r="N1637" cm="1">
        <f t="array" ref="N1637">_xlfn.IFS($N1636&gt;=$C$7-$B$27,0,$M1636,$N1636+$B$27,TRUE,0)</f>
        <v>0</v>
      </c>
      <c r="O1637" t="b" cm="1">
        <f t="array" ref="O1637">_xlfn.IFS(AND($J1637,NOT($K1637),NOT($M1637)),TRUE,$P1637&gt;=$B$6,FALSE,AND($J1637,NOT($K1637),$M1637,$N1637=0),TRUE,TRUE,FALSE)</f>
        <v>0</v>
      </c>
      <c r="P1637" cm="1">
        <f t="array" ref="P1637">_xlfn.IFS(AND($O1636,$P1636&lt;$B$6),$P1636+1,AND(NOT($J1636),$P1636&gt;0),0,TRUE,$P1636)</f>
        <v>0</v>
      </c>
      <c r="Q1637" s="1">
        <f t="shared" si="126"/>
        <v>90</v>
      </c>
      <c r="R1637" s="1">
        <f t="shared" si="127"/>
        <v>4500</v>
      </c>
      <c r="S1637" s="17">
        <f t="shared" si="128"/>
        <v>165.23867809057526</v>
      </c>
      <c r="T1637" s="1" cm="1">
        <f t="array" ref="T1637">_xlfn.IFS($B$6=1,Q1637*$B$10,AND(P1636=0,P1637&gt;=1),T1636+$B$6*$B$10*$B$8,TRUE,T1636)</f>
        <v>3600</v>
      </c>
      <c r="U1637" s="17">
        <f t="shared" si="129"/>
        <v>132.19094247246022</v>
      </c>
    </row>
    <row r="1638" spans="7:21" x14ac:dyDescent="0.25">
      <c r="G1638" s="15">
        <v>1636</v>
      </c>
      <c r="H1638" s="17">
        <f t="shared" si="125"/>
        <v>27.25</v>
      </c>
      <c r="I1638" cm="1">
        <f t="array" ref="I1638">_xlfn.IFS(AND(NOT($I1637=0),$J1637),0,NOT($J1637),$I1637+$B$27,TRUE,$I1637)</f>
        <v>1.4666666666666663</v>
      </c>
      <c r="J1638" t="b" cm="1">
        <f t="array" ref="J1638">_xlfn.IFS($I1638&gt;=$C$5-$B$27,TRUE,$P1638&gt;=$B$6,FALSE,TRUE,$J1637)</f>
        <v>0</v>
      </c>
      <c r="K1638" t="b" cm="1">
        <f t="array" ref="K1638">_xlfn.IFS($L1638&gt;=$B$4-$B$27,FALSE,$I1638&gt;=$B$5-$B$27,TRUE,AND($J1638,NOT($K1637)),FALSE,$K1637,TRUE,TRUE,FALSE)</f>
        <v>0</v>
      </c>
      <c r="L1638" cm="1">
        <f t="array" ref="L1638">_xlfn.IFS($K1637,$L1637+$B$27,NOT($K1637),0,TRUE,$K1637)</f>
        <v>0</v>
      </c>
      <c r="M1638" t="b" cm="1">
        <f t="array" ref="M1638">_xlfn.IFS($K1638,FALSE,AND($J1638,NOT($K1638),$P1638&lt;$B$6),TRUE,TRUE,FALSE)</f>
        <v>0</v>
      </c>
      <c r="N1638" cm="1">
        <f t="array" ref="N1638">_xlfn.IFS($N1637&gt;=$C$7-$B$27,0,$M1637,$N1637+$B$27,TRUE,0)</f>
        <v>0</v>
      </c>
      <c r="O1638" t="b" cm="1">
        <f t="array" ref="O1638">_xlfn.IFS(AND($J1638,NOT($K1638),NOT($M1638)),TRUE,$P1638&gt;=$B$6,FALSE,AND($J1638,NOT($K1638),$M1638,$N1638=0),TRUE,TRUE,FALSE)</f>
        <v>0</v>
      </c>
      <c r="P1638" cm="1">
        <f t="array" ref="P1638">_xlfn.IFS(AND($O1637,$P1637&lt;$B$6),$P1637+1,AND(NOT($J1637),$P1637&gt;0),0,TRUE,$P1637)</f>
        <v>0</v>
      </c>
      <c r="Q1638" s="1">
        <f t="shared" si="126"/>
        <v>90</v>
      </c>
      <c r="R1638" s="1">
        <f t="shared" si="127"/>
        <v>4500</v>
      </c>
      <c r="S1638" s="17">
        <f t="shared" si="128"/>
        <v>165.13761467889907</v>
      </c>
      <c r="T1638" s="1" cm="1">
        <f t="array" ref="T1638">_xlfn.IFS($B$6=1,Q1638*$B$10,AND(P1637=0,P1638&gt;=1),T1637+$B$6*$B$10*$B$8,TRUE,T1637)</f>
        <v>3600</v>
      </c>
      <c r="U1638" s="17">
        <f t="shared" si="129"/>
        <v>132.11009174311926</v>
      </c>
    </row>
    <row r="1639" spans="7:21" x14ac:dyDescent="0.25">
      <c r="G1639" s="15">
        <v>1637</v>
      </c>
      <c r="H1639" s="17">
        <f t="shared" si="125"/>
        <v>27.266666666666666</v>
      </c>
      <c r="I1639" cm="1">
        <f t="array" ref="I1639">_xlfn.IFS(AND(NOT($I1638=0),$J1638),0,NOT($J1638),$I1638+$B$27,TRUE,$I1638)</f>
        <v>1.4833333333333329</v>
      </c>
      <c r="J1639" t="b" cm="1">
        <f t="array" ref="J1639">_xlfn.IFS($I1639&gt;=$C$5-$B$27,TRUE,$P1639&gt;=$B$6,FALSE,TRUE,$J1638)</f>
        <v>0</v>
      </c>
      <c r="K1639" t="b" cm="1">
        <f t="array" ref="K1639">_xlfn.IFS($L1639&gt;=$B$4-$B$27,FALSE,$I1639&gt;=$B$5-$B$27,TRUE,AND($J1639,NOT($K1638)),FALSE,$K1638,TRUE,TRUE,FALSE)</f>
        <v>0</v>
      </c>
      <c r="L1639" cm="1">
        <f t="array" ref="L1639">_xlfn.IFS($K1638,$L1638+$B$27,NOT($K1638),0,TRUE,$K1638)</f>
        <v>0</v>
      </c>
      <c r="M1639" t="b" cm="1">
        <f t="array" ref="M1639">_xlfn.IFS($K1639,FALSE,AND($J1639,NOT($K1639),$P1639&lt;$B$6),TRUE,TRUE,FALSE)</f>
        <v>0</v>
      </c>
      <c r="N1639" cm="1">
        <f t="array" ref="N1639">_xlfn.IFS($N1638&gt;=$C$7-$B$27,0,$M1638,$N1638+$B$27,TRUE,0)</f>
        <v>0</v>
      </c>
      <c r="O1639" t="b" cm="1">
        <f t="array" ref="O1639">_xlfn.IFS(AND($J1639,NOT($K1639),NOT($M1639)),TRUE,$P1639&gt;=$B$6,FALSE,AND($J1639,NOT($K1639),$M1639,$N1639=0),TRUE,TRUE,FALSE)</f>
        <v>0</v>
      </c>
      <c r="P1639" cm="1">
        <f t="array" ref="P1639">_xlfn.IFS(AND($O1638,$P1638&lt;$B$6),$P1638+1,AND(NOT($J1638),$P1638&gt;0),0,TRUE,$P1638)</f>
        <v>0</v>
      </c>
      <c r="Q1639" s="1">
        <f t="shared" si="126"/>
        <v>90</v>
      </c>
      <c r="R1639" s="1">
        <f t="shared" si="127"/>
        <v>4500</v>
      </c>
      <c r="S1639" s="17">
        <f t="shared" si="128"/>
        <v>165.03667481662592</v>
      </c>
      <c r="T1639" s="1" cm="1">
        <f t="array" ref="T1639">_xlfn.IFS($B$6=1,Q1639*$B$10,AND(P1638=0,P1639&gt;=1),T1638+$B$6*$B$10*$B$8,TRUE,T1638)</f>
        <v>3600</v>
      </c>
      <c r="U1639" s="17">
        <f t="shared" si="129"/>
        <v>132.02933985330074</v>
      </c>
    </row>
    <row r="1640" spans="7:21" x14ac:dyDescent="0.25">
      <c r="G1640" s="15">
        <v>1638</v>
      </c>
      <c r="H1640" s="17">
        <f t="shared" si="125"/>
        <v>27.283333333333331</v>
      </c>
      <c r="I1640" cm="1">
        <f t="array" ref="I1640">_xlfn.IFS(AND(NOT($I1639=0),$J1639),0,NOT($J1639),$I1639+$B$27,TRUE,$I1639)</f>
        <v>1.4999999999999996</v>
      </c>
      <c r="J1640" t="b" cm="1">
        <f t="array" ref="J1640">_xlfn.IFS($I1640&gt;=$C$5-$B$27,TRUE,$P1640&gt;=$B$6,FALSE,TRUE,$J1639)</f>
        <v>0</v>
      </c>
      <c r="K1640" t="b" cm="1">
        <f t="array" ref="K1640">_xlfn.IFS($L1640&gt;=$B$4-$B$27,FALSE,$I1640&gt;=$B$5-$B$27,TRUE,AND($J1640,NOT($K1639)),FALSE,$K1639,TRUE,TRUE,FALSE)</f>
        <v>0</v>
      </c>
      <c r="L1640" cm="1">
        <f t="array" ref="L1640">_xlfn.IFS($K1639,$L1639+$B$27,NOT($K1639),0,TRUE,$K1639)</f>
        <v>0</v>
      </c>
      <c r="M1640" t="b" cm="1">
        <f t="array" ref="M1640">_xlfn.IFS($K1640,FALSE,AND($J1640,NOT($K1640),$P1640&lt;$B$6),TRUE,TRUE,FALSE)</f>
        <v>0</v>
      </c>
      <c r="N1640" cm="1">
        <f t="array" ref="N1640">_xlfn.IFS($N1639&gt;=$C$7-$B$27,0,$M1639,$N1639+$B$27,TRUE,0)</f>
        <v>0</v>
      </c>
      <c r="O1640" t="b" cm="1">
        <f t="array" ref="O1640">_xlfn.IFS(AND($J1640,NOT($K1640),NOT($M1640)),TRUE,$P1640&gt;=$B$6,FALSE,AND($J1640,NOT($K1640),$M1640,$N1640=0),TRUE,TRUE,FALSE)</f>
        <v>0</v>
      </c>
      <c r="P1640" cm="1">
        <f t="array" ref="P1640">_xlfn.IFS(AND($O1639,$P1639&lt;$B$6),$P1639+1,AND(NOT($J1639),$P1639&gt;0),0,TRUE,$P1639)</f>
        <v>0</v>
      </c>
      <c r="Q1640" s="1">
        <f t="shared" si="126"/>
        <v>90</v>
      </c>
      <c r="R1640" s="1">
        <f t="shared" si="127"/>
        <v>4500</v>
      </c>
      <c r="S1640" s="17">
        <f t="shared" si="128"/>
        <v>164.93585827733659</v>
      </c>
      <c r="T1640" s="1" cm="1">
        <f t="array" ref="T1640">_xlfn.IFS($B$6=1,Q1640*$B$10,AND(P1639=0,P1640&gt;=1),T1639+$B$6*$B$10*$B$8,TRUE,T1639)</f>
        <v>3600</v>
      </c>
      <c r="U1640" s="17">
        <f t="shared" si="129"/>
        <v>131.94868662186929</v>
      </c>
    </row>
    <row r="1641" spans="7:21" x14ac:dyDescent="0.25">
      <c r="G1641" s="15">
        <v>1639</v>
      </c>
      <c r="H1641" s="17">
        <f t="shared" si="125"/>
        <v>27.3</v>
      </c>
      <c r="I1641" cm="1">
        <f t="array" ref="I1641">_xlfn.IFS(AND(NOT($I1640=0),$J1640),0,NOT($J1640),$I1640+$B$27,TRUE,$I1640)</f>
        <v>1.5166666666666662</v>
      </c>
      <c r="J1641" t="b" cm="1">
        <f t="array" ref="J1641">_xlfn.IFS($I1641&gt;=$C$5-$B$27,TRUE,$P1641&gt;=$B$6,FALSE,TRUE,$J1640)</f>
        <v>0</v>
      </c>
      <c r="K1641" t="b" cm="1">
        <f t="array" ref="K1641">_xlfn.IFS($L1641&gt;=$B$4-$B$27,FALSE,$I1641&gt;=$B$5-$B$27,TRUE,AND($J1641,NOT($K1640)),FALSE,$K1640,TRUE,TRUE,FALSE)</f>
        <v>0</v>
      </c>
      <c r="L1641" cm="1">
        <f t="array" ref="L1641">_xlfn.IFS($K1640,$L1640+$B$27,NOT($K1640),0,TRUE,$K1640)</f>
        <v>0</v>
      </c>
      <c r="M1641" t="b" cm="1">
        <f t="array" ref="M1641">_xlfn.IFS($K1641,FALSE,AND($J1641,NOT($K1641),$P1641&lt;$B$6),TRUE,TRUE,FALSE)</f>
        <v>0</v>
      </c>
      <c r="N1641" cm="1">
        <f t="array" ref="N1641">_xlfn.IFS($N1640&gt;=$C$7-$B$27,0,$M1640,$N1640+$B$27,TRUE,0)</f>
        <v>0</v>
      </c>
      <c r="O1641" t="b" cm="1">
        <f t="array" ref="O1641">_xlfn.IFS(AND($J1641,NOT($K1641),NOT($M1641)),TRUE,$P1641&gt;=$B$6,FALSE,AND($J1641,NOT($K1641),$M1641,$N1641=0),TRUE,TRUE,FALSE)</f>
        <v>0</v>
      </c>
      <c r="P1641" cm="1">
        <f t="array" ref="P1641">_xlfn.IFS(AND($O1640,$P1640&lt;$B$6),$P1640+1,AND(NOT($J1640),$P1640&gt;0),0,TRUE,$P1640)</f>
        <v>0</v>
      </c>
      <c r="Q1641" s="1">
        <f t="shared" si="126"/>
        <v>90</v>
      </c>
      <c r="R1641" s="1">
        <f t="shared" si="127"/>
        <v>4500</v>
      </c>
      <c r="S1641" s="17">
        <f t="shared" si="128"/>
        <v>164.83516483516482</v>
      </c>
      <c r="T1641" s="1" cm="1">
        <f t="array" ref="T1641">_xlfn.IFS($B$6=1,Q1641*$B$10,AND(P1640=0,P1641&gt;=1),T1640+$B$6*$B$10*$B$8,TRUE,T1640)</f>
        <v>3600</v>
      </c>
      <c r="U1641" s="17">
        <f t="shared" si="129"/>
        <v>131.86813186813185</v>
      </c>
    </row>
    <row r="1642" spans="7:21" x14ac:dyDescent="0.25">
      <c r="G1642" s="15">
        <v>1640</v>
      </c>
      <c r="H1642" s="17">
        <f t="shared" si="125"/>
        <v>27.316666666666666</v>
      </c>
      <c r="I1642" cm="1">
        <f t="array" ref="I1642">_xlfn.IFS(AND(NOT($I1641=0),$J1641),0,NOT($J1641),$I1641+$B$27,TRUE,$I1641)</f>
        <v>1.5333333333333328</v>
      </c>
      <c r="J1642" t="b" cm="1">
        <f t="array" ref="J1642">_xlfn.IFS($I1642&gt;=$C$5-$B$27,TRUE,$P1642&gt;=$B$6,FALSE,TRUE,$J1641)</f>
        <v>0</v>
      </c>
      <c r="K1642" t="b" cm="1">
        <f t="array" ref="K1642">_xlfn.IFS($L1642&gt;=$B$4-$B$27,FALSE,$I1642&gt;=$B$5-$B$27,TRUE,AND($J1642,NOT($K1641)),FALSE,$K1641,TRUE,TRUE,FALSE)</f>
        <v>0</v>
      </c>
      <c r="L1642" cm="1">
        <f t="array" ref="L1642">_xlfn.IFS($K1641,$L1641+$B$27,NOT($K1641),0,TRUE,$K1641)</f>
        <v>0</v>
      </c>
      <c r="M1642" t="b" cm="1">
        <f t="array" ref="M1642">_xlfn.IFS($K1642,FALSE,AND($J1642,NOT($K1642),$P1642&lt;$B$6),TRUE,TRUE,FALSE)</f>
        <v>0</v>
      </c>
      <c r="N1642" cm="1">
        <f t="array" ref="N1642">_xlfn.IFS($N1641&gt;=$C$7-$B$27,0,$M1641,$N1641+$B$27,TRUE,0)</f>
        <v>0</v>
      </c>
      <c r="O1642" t="b" cm="1">
        <f t="array" ref="O1642">_xlfn.IFS(AND($J1642,NOT($K1642),NOT($M1642)),TRUE,$P1642&gt;=$B$6,FALSE,AND($J1642,NOT($K1642),$M1642,$N1642=0),TRUE,TRUE,FALSE)</f>
        <v>0</v>
      </c>
      <c r="P1642" cm="1">
        <f t="array" ref="P1642">_xlfn.IFS(AND($O1641,$P1641&lt;$B$6),$P1641+1,AND(NOT($J1641),$P1641&gt;0),0,TRUE,$P1641)</f>
        <v>0</v>
      </c>
      <c r="Q1642" s="1">
        <f t="shared" si="126"/>
        <v>90</v>
      </c>
      <c r="R1642" s="1">
        <f t="shared" si="127"/>
        <v>4500</v>
      </c>
      <c r="S1642" s="17">
        <f t="shared" si="128"/>
        <v>164.73459426479562</v>
      </c>
      <c r="T1642" s="1" cm="1">
        <f t="array" ref="T1642">_xlfn.IFS($B$6=1,Q1642*$B$10,AND(P1641=0,P1642&gt;=1),T1641+$B$6*$B$10*$B$8,TRUE,T1641)</f>
        <v>3600</v>
      </c>
      <c r="U1642" s="17">
        <f t="shared" si="129"/>
        <v>131.78767541183649</v>
      </c>
    </row>
    <row r="1643" spans="7:21" x14ac:dyDescent="0.25">
      <c r="G1643" s="15">
        <v>1641</v>
      </c>
      <c r="H1643" s="17">
        <f t="shared" si="125"/>
        <v>27.333333333333332</v>
      </c>
      <c r="I1643" cm="1">
        <f t="array" ref="I1643">_xlfn.IFS(AND(NOT($I1642=0),$J1642),0,NOT($J1642),$I1642+$B$27,TRUE,$I1642)</f>
        <v>1.5499999999999994</v>
      </c>
      <c r="J1643" t="b" cm="1">
        <f t="array" ref="J1643">_xlfn.IFS($I1643&gt;=$C$5-$B$27,TRUE,$P1643&gt;=$B$6,FALSE,TRUE,$J1642)</f>
        <v>0</v>
      </c>
      <c r="K1643" t="b" cm="1">
        <f t="array" ref="K1643">_xlfn.IFS($L1643&gt;=$B$4-$B$27,FALSE,$I1643&gt;=$B$5-$B$27,TRUE,AND($J1643,NOT($K1642)),FALSE,$K1642,TRUE,TRUE,FALSE)</f>
        <v>0</v>
      </c>
      <c r="L1643" cm="1">
        <f t="array" ref="L1643">_xlfn.IFS($K1642,$L1642+$B$27,NOT($K1642),0,TRUE,$K1642)</f>
        <v>0</v>
      </c>
      <c r="M1643" t="b" cm="1">
        <f t="array" ref="M1643">_xlfn.IFS($K1643,FALSE,AND($J1643,NOT($K1643),$P1643&lt;$B$6),TRUE,TRUE,FALSE)</f>
        <v>0</v>
      </c>
      <c r="N1643" cm="1">
        <f t="array" ref="N1643">_xlfn.IFS($N1642&gt;=$C$7-$B$27,0,$M1642,$N1642+$B$27,TRUE,0)</f>
        <v>0</v>
      </c>
      <c r="O1643" t="b" cm="1">
        <f t="array" ref="O1643">_xlfn.IFS(AND($J1643,NOT($K1643),NOT($M1643)),TRUE,$P1643&gt;=$B$6,FALSE,AND($J1643,NOT($K1643),$M1643,$N1643=0),TRUE,TRUE,FALSE)</f>
        <v>0</v>
      </c>
      <c r="P1643" cm="1">
        <f t="array" ref="P1643">_xlfn.IFS(AND($O1642,$P1642&lt;$B$6),$P1642+1,AND(NOT($J1642),$P1642&gt;0),0,TRUE,$P1642)</f>
        <v>0</v>
      </c>
      <c r="Q1643" s="1">
        <f t="shared" si="126"/>
        <v>90</v>
      </c>
      <c r="R1643" s="1">
        <f t="shared" si="127"/>
        <v>4500</v>
      </c>
      <c r="S1643" s="17">
        <f t="shared" si="128"/>
        <v>164.63414634146343</v>
      </c>
      <c r="T1643" s="1" cm="1">
        <f t="array" ref="T1643">_xlfn.IFS($B$6=1,Q1643*$B$10,AND(P1642=0,P1643&gt;=1),T1642+$B$6*$B$10*$B$8,TRUE,T1642)</f>
        <v>3600</v>
      </c>
      <c r="U1643" s="17">
        <f t="shared" si="129"/>
        <v>131.70731707317074</v>
      </c>
    </row>
    <row r="1644" spans="7:21" x14ac:dyDescent="0.25">
      <c r="G1644" s="15">
        <v>1642</v>
      </c>
      <c r="H1644" s="17">
        <f t="shared" si="125"/>
        <v>27.349999999999998</v>
      </c>
      <c r="I1644" cm="1">
        <f t="array" ref="I1644">_xlfn.IFS(AND(NOT($I1643=0),$J1643),0,NOT($J1643),$I1643+$B$27,TRUE,$I1643)</f>
        <v>1.566666666666666</v>
      </c>
      <c r="J1644" t="b" cm="1">
        <f t="array" ref="J1644">_xlfn.IFS($I1644&gt;=$C$5-$B$27,TRUE,$P1644&gt;=$B$6,FALSE,TRUE,$J1643)</f>
        <v>0</v>
      </c>
      <c r="K1644" t="b" cm="1">
        <f t="array" ref="K1644">_xlfn.IFS($L1644&gt;=$B$4-$B$27,FALSE,$I1644&gt;=$B$5-$B$27,TRUE,AND($J1644,NOT($K1643)),FALSE,$K1643,TRUE,TRUE,FALSE)</f>
        <v>0</v>
      </c>
      <c r="L1644" cm="1">
        <f t="array" ref="L1644">_xlfn.IFS($K1643,$L1643+$B$27,NOT($K1643),0,TRUE,$K1643)</f>
        <v>0</v>
      </c>
      <c r="M1644" t="b" cm="1">
        <f t="array" ref="M1644">_xlfn.IFS($K1644,FALSE,AND($J1644,NOT($K1644),$P1644&lt;$B$6),TRUE,TRUE,FALSE)</f>
        <v>0</v>
      </c>
      <c r="N1644" cm="1">
        <f t="array" ref="N1644">_xlfn.IFS($N1643&gt;=$C$7-$B$27,0,$M1643,$N1643+$B$27,TRUE,0)</f>
        <v>0</v>
      </c>
      <c r="O1644" t="b" cm="1">
        <f t="array" ref="O1644">_xlfn.IFS(AND($J1644,NOT($K1644),NOT($M1644)),TRUE,$P1644&gt;=$B$6,FALSE,AND($J1644,NOT($K1644),$M1644,$N1644=0),TRUE,TRUE,FALSE)</f>
        <v>0</v>
      </c>
      <c r="P1644" cm="1">
        <f t="array" ref="P1644">_xlfn.IFS(AND($O1643,$P1643&lt;$B$6),$P1643+1,AND(NOT($J1643),$P1643&gt;0),0,TRUE,$P1643)</f>
        <v>0</v>
      </c>
      <c r="Q1644" s="1">
        <f t="shared" si="126"/>
        <v>90</v>
      </c>
      <c r="R1644" s="1">
        <f t="shared" si="127"/>
        <v>4500</v>
      </c>
      <c r="S1644" s="17">
        <f t="shared" si="128"/>
        <v>164.53382084095065</v>
      </c>
      <c r="T1644" s="1" cm="1">
        <f t="array" ref="T1644">_xlfn.IFS($B$6=1,Q1644*$B$10,AND(P1643=0,P1644&gt;=1),T1643+$B$6*$B$10*$B$8,TRUE,T1643)</f>
        <v>3600</v>
      </c>
      <c r="U1644" s="17">
        <f t="shared" si="129"/>
        <v>131.62705667276052</v>
      </c>
    </row>
    <row r="1645" spans="7:21" x14ac:dyDescent="0.25">
      <c r="G1645" s="15">
        <v>1643</v>
      </c>
      <c r="H1645" s="17">
        <f t="shared" si="125"/>
        <v>27.366666666666667</v>
      </c>
      <c r="I1645" cm="1">
        <f t="array" ref="I1645">_xlfn.IFS(AND(NOT($I1644=0),$J1644),0,NOT($J1644),$I1644+$B$27,TRUE,$I1644)</f>
        <v>1.5833333333333326</v>
      </c>
      <c r="J1645" t="b" cm="1">
        <f t="array" ref="J1645">_xlfn.IFS($I1645&gt;=$C$5-$B$27,TRUE,$P1645&gt;=$B$6,FALSE,TRUE,$J1644)</f>
        <v>0</v>
      </c>
      <c r="K1645" t="b" cm="1">
        <f t="array" ref="K1645">_xlfn.IFS($L1645&gt;=$B$4-$B$27,FALSE,$I1645&gt;=$B$5-$B$27,TRUE,AND($J1645,NOT($K1644)),FALSE,$K1644,TRUE,TRUE,FALSE)</f>
        <v>0</v>
      </c>
      <c r="L1645" cm="1">
        <f t="array" ref="L1645">_xlfn.IFS($K1644,$L1644+$B$27,NOT($K1644),0,TRUE,$K1644)</f>
        <v>0</v>
      </c>
      <c r="M1645" t="b" cm="1">
        <f t="array" ref="M1645">_xlfn.IFS($K1645,FALSE,AND($J1645,NOT($K1645),$P1645&lt;$B$6),TRUE,TRUE,FALSE)</f>
        <v>0</v>
      </c>
      <c r="N1645" cm="1">
        <f t="array" ref="N1645">_xlfn.IFS($N1644&gt;=$C$7-$B$27,0,$M1644,$N1644+$B$27,TRUE,0)</f>
        <v>0</v>
      </c>
      <c r="O1645" t="b" cm="1">
        <f t="array" ref="O1645">_xlfn.IFS(AND($J1645,NOT($K1645),NOT($M1645)),TRUE,$P1645&gt;=$B$6,FALSE,AND($J1645,NOT($K1645),$M1645,$N1645=0),TRUE,TRUE,FALSE)</f>
        <v>0</v>
      </c>
      <c r="P1645" cm="1">
        <f t="array" ref="P1645">_xlfn.IFS(AND($O1644,$P1644&lt;$B$6),$P1644+1,AND(NOT($J1644),$P1644&gt;0),0,TRUE,$P1644)</f>
        <v>0</v>
      </c>
      <c r="Q1645" s="1">
        <f t="shared" si="126"/>
        <v>90</v>
      </c>
      <c r="R1645" s="1">
        <f t="shared" si="127"/>
        <v>4500</v>
      </c>
      <c r="S1645" s="17">
        <f t="shared" si="128"/>
        <v>164.43361753958587</v>
      </c>
      <c r="T1645" s="1" cm="1">
        <f t="array" ref="T1645">_xlfn.IFS($B$6=1,Q1645*$B$10,AND(P1644=0,P1645&gt;=1),T1644+$B$6*$B$10*$B$8,TRUE,T1644)</f>
        <v>3600</v>
      </c>
      <c r="U1645" s="17">
        <f t="shared" si="129"/>
        <v>131.5468940316687</v>
      </c>
    </row>
    <row r="1646" spans="7:21" x14ac:dyDescent="0.25">
      <c r="G1646" s="15">
        <v>1644</v>
      </c>
      <c r="H1646" s="17">
        <f t="shared" si="125"/>
        <v>27.383333333333333</v>
      </c>
      <c r="I1646" cm="1">
        <f t="array" ref="I1646">_xlfn.IFS(AND(NOT($I1645=0),$J1645),0,NOT($J1645),$I1645+$B$27,TRUE,$I1645)</f>
        <v>1.5999999999999992</v>
      </c>
      <c r="J1646" t="b" cm="1">
        <f t="array" ref="J1646">_xlfn.IFS($I1646&gt;=$C$5-$B$27,TRUE,$P1646&gt;=$B$6,FALSE,TRUE,$J1645)</f>
        <v>0</v>
      </c>
      <c r="K1646" t="b" cm="1">
        <f t="array" ref="K1646">_xlfn.IFS($L1646&gt;=$B$4-$B$27,FALSE,$I1646&gt;=$B$5-$B$27,TRUE,AND($J1646,NOT($K1645)),FALSE,$K1645,TRUE,TRUE,FALSE)</f>
        <v>0</v>
      </c>
      <c r="L1646" cm="1">
        <f t="array" ref="L1646">_xlfn.IFS($K1645,$L1645+$B$27,NOT($K1645),0,TRUE,$K1645)</f>
        <v>0</v>
      </c>
      <c r="M1646" t="b" cm="1">
        <f t="array" ref="M1646">_xlfn.IFS($K1646,FALSE,AND($J1646,NOT($K1646),$P1646&lt;$B$6),TRUE,TRUE,FALSE)</f>
        <v>0</v>
      </c>
      <c r="N1646" cm="1">
        <f t="array" ref="N1646">_xlfn.IFS($N1645&gt;=$C$7-$B$27,0,$M1645,$N1645+$B$27,TRUE,0)</f>
        <v>0</v>
      </c>
      <c r="O1646" t="b" cm="1">
        <f t="array" ref="O1646">_xlfn.IFS(AND($J1646,NOT($K1646),NOT($M1646)),TRUE,$P1646&gt;=$B$6,FALSE,AND($J1646,NOT($K1646),$M1646,$N1646=0),TRUE,TRUE,FALSE)</f>
        <v>0</v>
      </c>
      <c r="P1646" cm="1">
        <f t="array" ref="P1646">_xlfn.IFS(AND($O1645,$P1645&lt;$B$6),$P1645+1,AND(NOT($J1645),$P1645&gt;0),0,TRUE,$P1645)</f>
        <v>0</v>
      </c>
      <c r="Q1646" s="1">
        <f t="shared" si="126"/>
        <v>90</v>
      </c>
      <c r="R1646" s="1">
        <f t="shared" si="127"/>
        <v>4500</v>
      </c>
      <c r="S1646" s="17">
        <f t="shared" si="128"/>
        <v>164.33353621424223</v>
      </c>
      <c r="T1646" s="1" cm="1">
        <f t="array" ref="T1646">_xlfn.IFS($B$6=1,Q1646*$B$10,AND(P1645=0,P1646&gt;=1),T1645+$B$6*$B$10*$B$8,TRUE,T1645)</f>
        <v>3600</v>
      </c>
      <c r="U1646" s="17">
        <f t="shared" si="129"/>
        <v>131.4668289713938</v>
      </c>
    </row>
    <row r="1647" spans="7:21" x14ac:dyDescent="0.25">
      <c r="G1647" s="15">
        <v>1645</v>
      </c>
      <c r="H1647" s="17">
        <f t="shared" si="125"/>
        <v>27.4</v>
      </c>
      <c r="I1647" cm="1">
        <f t="array" ref="I1647">_xlfn.IFS(AND(NOT($I1646=0),$J1646),0,NOT($J1646),$I1646+$B$27,TRUE,$I1646)</f>
        <v>1.6166666666666658</v>
      </c>
      <c r="J1647" t="b" cm="1">
        <f t="array" ref="J1647">_xlfn.IFS($I1647&gt;=$C$5-$B$27,TRUE,$P1647&gt;=$B$6,FALSE,TRUE,$J1646)</f>
        <v>0</v>
      </c>
      <c r="K1647" t="b" cm="1">
        <f t="array" ref="K1647">_xlfn.IFS($L1647&gt;=$B$4-$B$27,FALSE,$I1647&gt;=$B$5-$B$27,TRUE,AND($J1647,NOT($K1646)),FALSE,$K1646,TRUE,TRUE,FALSE)</f>
        <v>0</v>
      </c>
      <c r="L1647" cm="1">
        <f t="array" ref="L1647">_xlfn.IFS($K1646,$L1646+$B$27,NOT($K1646),0,TRUE,$K1646)</f>
        <v>0</v>
      </c>
      <c r="M1647" t="b" cm="1">
        <f t="array" ref="M1647">_xlfn.IFS($K1647,FALSE,AND($J1647,NOT($K1647),$P1647&lt;$B$6),TRUE,TRUE,FALSE)</f>
        <v>0</v>
      </c>
      <c r="N1647" cm="1">
        <f t="array" ref="N1647">_xlfn.IFS($N1646&gt;=$C$7-$B$27,0,$M1646,$N1646+$B$27,TRUE,0)</f>
        <v>0</v>
      </c>
      <c r="O1647" t="b" cm="1">
        <f t="array" ref="O1647">_xlfn.IFS(AND($J1647,NOT($K1647),NOT($M1647)),TRUE,$P1647&gt;=$B$6,FALSE,AND($J1647,NOT($K1647),$M1647,$N1647=0),TRUE,TRUE,FALSE)</f>
        <v>0</v>
      </c>
      <c r="P1647" cm="1">
        <f t="array" ref="P1647">_xlfn.IFS(AND($O1646,$P1646&lt;$B$6),$P1646+1,AND(NOT($J1646),$P1646&gt;0),0,TRUE,$P1646)</f>
        <v>0</v>
      </c>
      <c r="Q1647" s="1">
        <f t="shared" si="126"/>
        <v>90</v>
      </c>
      <c r="R1647" s="1">
        <f t="shared" si="127"/>
        <v>4500</v>
      </c>
      <c r="S1647" s="17">
        <f t="shared" si="128"/>
        <v>164.23357664233578</v>
      </c>
      <c r="T1647" s="1" cm="1">
        <f t="array" ref="T1647">_xlfn.IFS($B$6=1,Q1647*$B$10,AND(P1646=0,P1647&gt;=1),T1646+$B$6*$B$10*$B$8,TRUE,T1646)</f>
        <v>3600</v>
      </c>
      <c r="U1647" s="17">
        <f t="shared" si="129"/>
        <v>131.38686131386862</v>
      </c>
    </row>
    <row r="1648" spans="7:21" x14ac:dyDescent="0.25">
      <c r="G1648" s="15">
        <v>1646</v>
      </c>
      <c r="H1648" s="17">
        <f t="shared" si="125"/>
        <v>27.416666666666668</v>
      </c>
      <c r="I1648" cm="1">
        <f t="array" ref="I1648">_xlfn.IFS(AND(NOT($I1647=0),$J1647),0,NOT($J1647),$I1647+$B$27,TRUE,$I1647)</f>
        <v>1.6333333333333324</v>
      </c>
      <c r="J1648" t="b" cm="1">
        <f t="array" ref="J1648">_xlfn.IFS($I1648&gt;=$C$5-$B$27,TRUE,$P1648&gt;=$B$6,FALSE,TRUE,$J1647)</f>
        <v>0</v>
      </c>
      <c r="K1648" t="b" cm="1">
        <f t="array" ref="K1648">_xlfn.IFS($L1648&gt;=$B$4-$B$27,FALSE,$I1648&gt;=$B$5-$B$27,TRUE,AND($J1648,NOT($K1647)),FALSE,$K1647,TRUE,TRUE,FALSE)</f>
        <v>0</v>
      </c>
      <c r="L1648" cm="1">
        <f t="array" ref="L1648">_xlfn.IFS($K1647,$L1647+$B$27,NOT($K1647),0,TRUE,$K1647)</f>
        <v>0</v>
      </c>
      <c r="M1648" t="b" cm="1">
        <f t="array" ref="M1648">_xlfn.IFS($K1648,FALSE,AND($J1648,NOT($K1648),$P1648&lt;$B$6),TRUE,TRUE,FALSE)</f>
        <v>0</v>
      </c>
      <c r="N1648" cm="1">
        <f t="array" ref="N1648">_xlfn.IFS($N1647&gt;=$C$7-$B$27,0,$M1647,$N1647+$B$27,TRUE,0)</f>
        <v>0</v>
      </c>
      <c r="O1648" t="b" cm="1">
        <f t="array" ref="O1648">_xlfn.IFS(AND($J1648,NOT($K1648),NOT($M1648)),TRUE,$P1648&gt;=$B$6,FALSE,AND($J1648,NOT($K1648),$M1648,$N1648=0),TRUE,TRUE,FALSE)</f>
        <v>0</v>
      </c>
      <c r="P1648" cm="1">
        <f t="array" ref="P1648">_xlfn.IFS(AND($O1647,$P1647&lt;$B$6),$P1647+1,AND(NOT($J1647),$P1647&gt;0),0,TRUE,$P1647)</f>
        <v>0</v>
      </c>
      <c r="Q1648" s="1">
        <f t="shared" si="126"/>
        <v>90</v>
      </c>
      <c r="R1648" s="1">
        <f t="shared" si="127"/>
        <v>4500</v>
      </c>
      <c r="S1648" s="17">
        <f t="shared" si="128"/>
        <v>164.13373860182369</v>
      </c>
      <c r="T1648" s="1" cm="1">
        <f t="array" ref="T1648">_xlfn.IFS($B$6=1,Q1648*$B$10,AND(P1647=0,P1648&gt;=1),T1647+$B$6*$B$10*$B$8,TRUE,T1647)</f>
        <v>3600</v>
      </c>
      <c r="U1648" s="17">
        <f t="shared" si="129"/>
        <v>131.30699088145897</v>
      </c>
    </row>
    <row r="1649" spans="7:21" x14ac:dyDescent="0.25">
      <c r="G1649" s="15">
        <v>1647</v>
      </c>
      <c r="H1649" s="17">
        <f t="shared" si="125"/>
        <v>27.433333333333334</v>
      </c>
      <c r="I1649" cm="1">
        <f t="array" ref="I1649">_xlfn.IFS(AND(NOT($I1648=0),$J1648),0,NOT($J1648),$I1648+$B$27,TRUE,$I1648)</f>
        <v>1.649999999999999</v>
      </c>
      <c r="J1649" t="b" cm="1">
        <f t="array" ref="J1649">_xlfn.IFS($I1649&gt;=$C$5-$B$27,TRUE,$P1649&gt;=$B$6,FALSE,TRUE,$J1648)</f>
        <v>0</v>
      </c>
      <c r="K1649" t="b" cm="1">
        <f t="array" ref="K1649">_xlfn.IFS($L1649&gt;=$B$4-$B$27,FALSE,$I1649&gt;=$B$5-$B$27,TRUE,AND($J1649,NOT($K1648)),FALSE,$K1648,TRUE,TRUE,FALSE)</f>
        <v>0</v>
      </c>
      <c r="L1649" cm="1">
        <f t="array" ref="L1649">_xlfn.IFS($K1648,$L1648+$B$27,NOT($K1648),0,TRUE,$K1648)</f>
        <v>0</v>
      </c>
      <c r="M1649" t="b" cm="1">
        <f t="array" ref="M1649">_xlfn.IFS($K1649,FALSE,AND($J1649,NOT($K1649),$P1649&lt;$B$6),TRUE,TRUE,FALSE)</f>
        <v>0</v>
      </c>
      <c r="N1649" cm="1">
        <f t="array" ref="N1649">_xlfn.IFS($N1648&gt;=$C$7-$B$27,0,$M1648,$N1648+$B$27,TRUE,0)</f>
        <v>0</v>
      </c>
      <c r="O1649" t="b" cm="1">
        <f t="array" ref="O1649">_xlfn.IFS(AND($J1649,NOT($K1649),NOT($M1649)),TRUE,$P1649&gt;=$B$6,FALSE,AND($J1649,NOT($K1649),$M1649,$N1649=0),TRUE,TRUE,FALSE)</f>
        <v>0</v>
      </c>
      <c r="P1649" cm="1">
        <f t="array" ref="P1649">_xlfn.IFS(AND($O1648,$P1648&lt;$B$6),$P1648+1,AND(NOT($J1648),$P1648&gt;0),0,TRUE,$P1648)</f>
        <v>0</v>
      </c>
      <c r="Q1649" s="1">
        <f t="shared" si="126"/>
        <v>90</v>
      </c>
      <c r="R1649" s="1">
        <f t="shared" si="127"/>
        <v>4500</v>
      </c>
      <c r="S1649" s="17">
        <f t="shared" si="128"/>
        <v>164.03402187120292</v>
      </c>
      <c r="T1649" s="1" cm="1">
        <f t="array" ref="T1649">_xlfn.IFS($B$6=1,Q1649*$B$10,AND(P1648=0,P1649&gt;=1),T1648+$B$6*$B$10*$B$8,TRUE,T1648)</f>
        <v>3600</v>
      </c>
      <c r="U1649" s="17">
        <f t="shared" si="129"/>
        <v>131.22721749696234</v>
      </c>
    </row>
    <row r="1650" spans="7:21" x14ac:dyDescent="0.25">
      <c r="G1650" s="15">
        <v>1648</v>
      </c>
      <c r="H1650" s="17">
        <f t="shared" si="125"/>
        <v>27.45</v>
      </c>
      <c r="I1650" cm="1">
        <f t="array" ref="I1650">_xlfn.IFS(AND(NOT($I1649=0),$J1649),0,NOT($J1649),$I1649+$B$27,TRUE,$I1649)</f>
        <v>1.6666666666666656</v>
      </c>
      <c r="J1650" t="b" cm="1">
        <f t="array" ref="J1650">_xlfn.IFS($I1650&gt;=$C$5-$B$27,TRUE,$P1650&gt;=$B$6,FALSE,TRUE,$J1649)</f>
        <v>0</v>
      </c>
      <c r="K1650" t="b" cm="1">
        <f t="array" ref="K1650">_xlfn.IFS($L1650&gt;=$B$4-$B$27,FALSE,$I1650&gt;=$B$5-$B$27,TRUE,AND($J1650,NOT($K1649)),FALSE,$K1649,TRUE,TRUE,FALSE)</f>
        <v>0</v>
      </c>
      <c r="L1650" cm="1">
        <f t="array" ref="L1650">_xlfn.IFS($K1649,$L1649+$B$27,NOT($K1649),0,TRUE,$K1649)</f>
        <v>0</v>
      </c>
      <c r="M1650" t="b" cm="1">
        <f t="array" ref="M1650">_xlfn.IFS($K1650,FALSE,AND($J1650,NOT($K1650),$P1650&lt;$B$6),TRUE,TRUE,FALSE)</f>
        <v>0</v>
      </c>
      <c r="N1650" cm="1">
        <f t="array" ref="N1650">_xlfn.IFS($N1649&gt;=$C$7-$B$27,0,$M1649,$N1649+$B$27,TRUE,0)</f>
        <v>0</v>
      </c>
      <c r="O1650" t="b" cm="1">
        <f t="array" ref="O1650">_xlfn.IFS(AND($J1650,NOT($K1650),NOT($M1650)),TRUE,$P1650&gt;=$B$6,FALSE,AND($J1650,NOT($K1650),$M1650,$N1650=0),TRUE,TRUE,FALSE)</f>
        <v>0</v>
      </c>
      <c r="P1650" cm="1">
        <f t="array" ref="P1650">_xlfn.IFS(AND($O1649,$P1649&lt;$B$6),$P1649+1,AND(NOT($J1649),$P1649&gt;0),0,TRUE,$P1649)</f>
        <v>0</v>
      </c>
      <c r="Q1650" s="1">
        <f t="shared" si="126"/>
        <v>90</v>
      </c>
      <c r="R1650" s="1">
        <f t="shared" si="127"/>
        <v>4500</v>
      </c>
      <c r="S1650" s="17">
        <f t="shared" si="128"/>
        <v>163.9344262295082</v>
      </c>
      <c r="T1650" s="1" cm="1">
        <f t="array" ref="T1650">_xlfn.IFS($B$6=1,Q1650*$B$10,AND(P1649=0,P1650&gt;=1),T1649+$B$6*$B$10*$B$8,TRUE,T1649)</f>
        <v>3600</v>
      </c>
      <c r="U1650" s="17">
        <f t="shared" si="129"/>
        <v>131.14754098360655</v>
      </c>
    </row>
    <row r="1651" spans="7:21" x14ac:dyDescent="0.25">
      <c r="G1651" s="15">
        <v>1649</v>
      </c>
      <c r="H1651" s="17">
        <f t="shared" si="125"/>
        <v>27.466666666666665</v>
      </c>
      <c r="I1651" cm="1">
        <f t="array" ref="I1651">_xlfn.IFS(AND(NOT($I1650=0),$J1650),0,NOT($J1650),$I1650+$B$27,TRUE,$I1650)</f>
        <v>1.6833333333333322</v>
      </c>
      <c r="J1651" t="b" cm="1">
        <f t="array" ref="J1651">_xlfn.IFS($I1651&gt;=$C$5-$B$27,TRUE,$P1651&gt;=$B$6,FALSE,TRUE,$J1650)</f>
        <v>0</v>
      </c>
      <c r="K1651" t="b" cm="1">
        <f t="array" ref="K1651">_xlfn.IFS($L1651&gt;=$B$4-$B$27,FALSE,$I1651&gt;=$B$5-$B$27,TRUE,AND($J1651,NOT($K1650)),FALSE,$K1650,TRUE,TRUE,FALSE)</f>
        <v>0</v>
      </c>
      <c r="L1651" cm="1">
        <f t="array" ref="L1651">_xlfn.IFS($K1650,$L1650+$B$27,NOT($K1650),0,TRUE,$K1650)</f>
        <v>0</v>
      </c>
      <c r="M1651" t="b" cm="1">
        <f t="array" ref="M1651">_xlfn.IFS($K1651,FALSE,AND($J1651,NOT($K1651),$P1651&lt;$B$6),TRUE,TRUE,FALSE)</f>
        <v>0</v>
      </c>
      <c r="N1651" cm="1">
        <f t="array" ref="N1651">_xlfn.IFS($N1650&gt;=$C$7-$B$27,0,$M1650,$N1650+$B$27,TRUE,0)</f>
        <v>0</v>
      </c>
      <c r="O1651" t="b" cm="1">
        <f t="array" ref="O1651">_xlfn.IFS(AND($J1651,NOT($K1651),NOT($M1651)),TRUE,$P1651&gt;=$B$6,FALSE,AND($J1651,NOT($K1651),$M1651,$N1651=0),TRUE,TRUE,FALSE)</f>
        <v>0</v>
      </c>
      <c r="P1651" cm="1">
        <f t="array" ref="P1651">_xlfn.IFS(AND($O1650,$P1650&lt;$B$6),$P1650+1,AND(NOT($J1650),$P1650&gt;0),0,TRUE,$P1650)</f>
        <v>0</v>
      </c>
      <c r="Q1651" s="1">
        <f t="shared" si="126"/>
        <v>90</v>
      </c>
      <c r="R1651" s="1">
        <f t="shared" si="127"/>
        <v>4500</v>
      </c>
      <c r="S1651" s="17">
        <f t="shared" si="128"/>
        <v>163.83495145631068</v>
      </c>
      <c r="T1651" s="1" cm="1">
        <f t="array" ref="T1651">_xlfn.IFS($B$6=1,Q1651*$B$10,AND(P1650=0,P1651&gt;=1),T1650+$B$6*$B$10*$B$8,TRUE,T1650)</f>
        <v>3600</v>
      </c>
      <c r="U1651" s="17">
        <f t="shared" si="129"/>
        <v>131.06796116504856</v>
      </c>
    </row>
    <row r="1652" spans="7:21" x14ac:dyDescent="0.25">
      <c r="G1652" s="15">
        <v>1650</v>
      </c>
      <c r="H1652" s="17">
        <f t="shared" si="125"/>
        <v>27.483333333333334</v>
      </c>
      <c r="I1652" cm="1">
        <f t="array" ref="I1652">_xlfn.IFS(AND(NOT($I1651=0),$J1651),0,NOT($J1651),$I1651+$B$27,TRUE,$I1651)</f>
        <v>1.6999999999999988</v>
      </c>
      <c r="J1652" t="b" cm="1">
        <f t="array" ref="J1652">_xlfn.IFS($I1652&gt;=$C$5-$B$27,TRUE,$P1652&gt;=$B$6,FALSE,TRUE,$J1651)</f>
        <v>0</v>
      </c>
      <c r="K1652" t="b" cm="1">
        <f t="array" ref="K1652">_xlfn.IFS($L1652&gt;=$B$4-$B$27,FALSE,$I1652&gt;=$B$5-$B$27,TRUE,AND($J1652,NOT($K1651)),FALSE,$K1651,TRUE,TRUE,FALSE)</f>
        <v>0</v>
      </c>
      <c r="L1652" cm="1">
        <f t="array" ref="L1652">_xlfn.IFS($K1651,$L1651+$B$27,NOT($K1651),0,TRUE,$K1651)</f>
        <v>0</v>
      </c>
      <c r="M1652" t="b" cm="1">
        <f t="array" ref="M1652">_xlfn.IFS($K1652,FALSE,AND($J1652,NOT($K1652),$P1652&lt;$B$6),TRUE,TRUE,FALSE)</f>
        <v>0</v>
      </c>
      <c r="N1652" cm="1">
        <f t="array" ref="N1652">_xlfn.IFS($N1651&gt;=$C$7-$B$27,0,$M1651,$N1651+$B$27,TRUE,0)</f>
        <v>0</v>
      </c>
      <c r="O1652" t="b" cm="1">
        <f t="array" ref="O1652">_xlfn.IFS(AND($J1652,NOT($K1652),NOT($M1652)),TRUE,$P1652&gt;=$B$6,FALSE,AND($J1652,NOT($K1652),$M1652,$N1652=0),TRUE,TRUE,FALSE)</f>
        <v>0</v>
      </c>
      <c r="P1652" cm="1">
        <f t="array" ref="P1652">_xlfn.IFS(AND($O1651,$P1651&lt;$B$6),$P1651+1,AND(NOT($J1651),$P1651&gt;0),0,TRUE,$P1651)</f>
        <v>0</v>
      </c>
      <c r="Q1652" s="1">
        <f t="shared" si="126"/>
        <v>90</v>
      </c>
      <c r="R1652" s="1">
        <f t="shared" si="127"/>
        <v>4500</v>
      </c>
      <c r="S1652" s="17">
        <f t="shared" si="128"/>
        <v>163.73559733171618</v>
      </c>
      <c r="T1652" s="1" cm="1">
        <f t="array" ref="T1652">_xlfn.IFS($B$6=1,Q1652*$B$10,AND(P1651=0,P1652&gt;=1),T1651+$B$6*$B$10*$B$8,TRUE,T1651)</f>
        <v>3600</v>
      </c>
      <c r="U1652" s="17">
        <f t="shared" si="129"/>
        <v>130.98847786537294</v>
      </c>
    </row>
    <row r="1653" spans="7:21" x14ac:dyDescent="0.25">
      <c r="G1653" s="15">
        <v>1651</v>
      </c>
      <c r="H1653" s="17">
        <f t="shared" si="125"/>
        <v>27.5</v>
      </c>
      <c r="I1653" cm="1">
        <f t="array" ref="I1653">_xlfn.IFS(AND(NOT($I1652=0),$J1652),0,NOT($J1652),$I1652+$B$27,TRUE,$I1652)</f>
        <v>1.7166666666666655</v>
      </c>
      <c r="J1653" t="b" cm="1">
        <f t="array" ref="J1653">_xlfn.IFS($I1653&gt;=$C$5-$B$27,TRUE,$P1653&gt;=$B$6,FALSE,TRUE,$J1652)</f>
        <v>0</v>
      </c>
      <c r="K1653" t="b" cm="1">
        <f t="array" ref="K1653">_xlfn.IFS($L1653&gt;=$B$4-$B$27,FALSE,$I1653&gt;=$B$5-$B$27,TRUE,AND($J1653,NOT($K1652)),FALSE,$K1652,TRUE,TRUE,FALSE)</f>
        <v>0</v>
      </c>
      <c r="L1653" cm="1">
        <f t="array" ref="L1653">_xlfn.IFS($K1652,$L1652+$B$27,NOT($K1652),0,TRUE,$K1652)</f>
        <v>0</v>
      </c>
      <c r="M1653" t="b" cm="1">
        <f t="array" ref="M1653">_xlfn.IFS($K1653,FALSE,AND($J1653,NOT($K1653),$P1653&lt;$B$6),TRUE,TRUE,FALSE)</f>
        <v>0</v>
      </c>
      <c r="N1653" cm="1">
        <f t="array" ref="N1653">_xlfn.IFS($N1652&gt;=$C$7-$B$27,0,$M1652,$N1652+$B$27,TRUE,0)</f>
        <v>0</v>
      </c>
      <c r="O1653" t="b" cm="1">
        <f t="array" ref="O1653">_xlfn.IFS(AND($J1653,NOT($K1653),NOT($M1653)),TRUE,$P1653&gt;=$B$6,FALSE,AND($J1653,NOT($K1653),$M1653,$N1653=0),TRUE,TRUE,FALSE)</f>
        <v>0</v>
      </c>
      <c r="P1653" cm="1">
        <f t="array" ref="P1653">_xlfn.IFS(AND($O1652,$P1652&lt;$B$6),$P1652+1,AND(NOT($J1652),$P1652&gt;0),0,TRUE,$P1652)</f>
        <v>0</v>
      </c>
      <c r="Q1653" s="1">
        <f t="shared" si="126"/>
        <v>90</v>
      </c>
      <c r="R1653" s="1">
        <f t="shared" si="127"/>
        <v>4500</v>
      </c>
      <c r="S1653" s="17">
        <f t="shared" si="128"/>
        <v>163.63636363636363</v>
      </c>
      <c r="T1653" s="1" cm="1">
        <f t="array" ref="T1653">_xlfn.IFS($B$6=1,Q1653*$B$10,AND(P1652=0,P1653&gt;=1),T1652+$B$6*$B$10*$B$8,TRUE,T1652)</f>
        <v>3600</v>
      </c>
      <c r="U1653" s="17">
        <f t="shared" si="129"/>
        <v>130.90909090909091</v>
      </c>
    </row>
    <row r="1654" spans="7:21" x14ac:dyDescent="0.25">
      <c r="G1654" s="15">
        <v>1652</v>
      </c>
      <c r="H1654" s="17">
        <f t="shared" si="125"/>
        <v>27.516666666666666</v>
      </c>
      <c r="I1654" cm="1">
        <f t="array" ref="I1654">_xlfn.IFS(AND(NOT($I1653=0),$J1653),0,NOT($J1653),$I1653+$B$27,TRUE,$I1653)</f>
        <v>1.7333333333333321</v>
      </c>
      <c r="J1654" t="b" cm="1">
        <f t="array" ref="J1654">_xlfn.IFS($I1654&gt;=$C$5-$B$27,TRUE,$P1654&gt;=$B$6,FALSE,TRUE,$J1653)</f>
        <v>0</v>
      </c>
      <c r="K1654" t="b" cm="1">
        <f t="array" ref="K1654">_xlfn.IFS($L1654&gt;=$B$4-$B$27,FALSE,$I1654&gt;=$B$5-$B$27,TRUE,AND($J1654,NOT($K1653)),FALSE,$K1653,TRUE,TRUE,FALSE)</f>
        <v>0</v>
      </c>
      <c r="L1654" cm="1">
        <f t="array" ref="L1654">_xlfn.IFS($K1653,$L1653+$B$27,NOT($K1653),0,TRUE,$K1653)</f>
        <v>0</v>
      </c>
      <c r="M1654" t="b" cm="1">
        <f t="array" ref="M1654">_xlfn.IFS($K1654,FALSE,AND($J1654,NOT($K1654),$P1654&lt;$B$6),TRUE,TRUE,FALSE)</f>
        <v>0</v>
      </c>
      <c r="N1654" cm="1">
        <f t="array" ref="N1654">_xlfn.IFS($N1653&gt;=$C$7-$B$27,0,$M1653,$N1653+$B$27,TRUE,0)</f>
        <v>0</v>
      </c>
      <c r="O1654" t="b" cm="1">
        <f t="array" ref="O1654">_xlfn.IFS(AND($J1654,NOT($K1654),NOT($M1654)),TRUE,$P1654&gt;=$B$6,FALSE,AND($J1654,NOT($K1654),$M1654,$N1654=0),TRUE,TRUE,FALSE)</f>
        <v>0</v>
      </c>
      <c r="P1654" cm="1">
        <f t="array" ref="P1654">_xlfn.IFS(AND($O1653,$P1653&lt;$B$6),$P1653+1,AND(NOT($J1653),$P1653&gt;0),0,TRUE,$P1653)</f>
        <v>0</v>
      </c>
      <c r="Q1654" s="1">
        <f t="shared" si="126"/>
        <v>90</v>
      </c>
      <c r="R1654" s="1">
        <f t="shared" si="127"/>
        <v>4500</v>
      </c>
      <c r="S1654" s="17">
        <f t="shared" si="128"/>
        <v>163.53725015142339</v>
      </c>
      <c r="T1654" s="1" cm="1">
        <f t="array" ref="T1654">_xlfn.IFS($B$6=1,Q1654*$B$10,AND(P1653=0,P1654&gt;=1),T1653+$B$6*$B$10*$B$8,TRUE,T1653)</f>
        <v>3600</v>
      </c>
      <c r="U1654" s="17">
        <f t="shared" si="129"/>
        <v>130.8298001211387</v>
      </c>
    </row>
    <row r="1655" spans="7:21" x14ac:dyDescent="0.25">
      <c r="G1655" s="15">
        <v>1653</v>
      </c>
      <c r="H1655" s="17">
        <f t="shared" si="125"/>
        <v>27.533333333333331</v>
      </c>
      <c r="I1655" cm="1">
        <f t="array" ref="I1655">_xlfn.IFS(AND(NOT($I1654=0),$J1654),0,NOT($J1654),$I1654+$B$27,TRUE,$I1654)</f>
        <v>1.7499999999999987</v>
      </c>
      <c r="J1655" t="b" cm="1">
        <f t="array" ref="J1655">_xlfn.IFS($I1655&gt;=$C$5-$B$27,TRUE,$P1655&gt;=$B$6,FALSE,TRUE,$J1654)</f>
        <v>0</v>
      </c>
      <c r="K1655" t="b" cm="1">
        <f t="array" ref="K1655">_xlfn.IFS($L1655&gt;=$B$4-$B$27,FALSE,$I1655&gt;=$B$5-$B$27,TRUE,AND($J1655,NOT($K1654)),FALSE,$K1654,TRUE,TRUE,FALSE)</f>
        <v>0</v>
      </c>
      <c r="L1655" cm="1">
        <f t="array" ref="L1655">_xlfn.IFS($K1654,$L1654+$B$27,NOT($K1654),0,TRUE,$K1654)</f>
        <v>0</v>
      </c>
      <c r="M1655" t="b" cm="1">
        <f t="array" ref="M1655">_xlfn.IFS($K1655,FALSE,AND($J1655,NOT($K1655),$P1655&lt;$B$6),TRUE,TRUE,FALSE)</f>
        <v>0</v>
      </c>
      <c r="N1655" cm="1">
        <f t="array" ref="N1655">_xlfn.IFS($N1654&gt;=$C$7-$B$27,0,$M1654,$N1654+$B$27,TRUE,0)</f>
        <v>0</v>
      </c>
      <c r="O1655" t="b" cm="1">
        <f t="array" ref="O1655">_xlfn.IFS(AND($J1655,NOT($K1655),NOT($M1655)),TRUE,$P1655&gt;=$B$6,FALSE,AND($J1655,NOT($K1655),$M1655,$N1655=0),TRUE,TRUE,FALSE)</f>
        <v>0</v>
      </c>
      <c r="P1655" cm="1">
        <f t="array" ref="P1655">_xlfn.IFS(AND($O1654,$P1654&lt;$B$6),$P1654+1,AND(NOT($J1654),$P1654&gt;0),0,TRUE,$P1654)</f>
        <v>0</v>
      </c>
      <c r="Q1655" s="1">
        <f t="shared" si="126"/>
        <v>90</v>
      </c>
      <c r="R1655" s="1">
        <f t="shared" si="127"/>
        <v>4500</v>
      </c>
      <c r="S1655" s="17">
        <f t="shared" si="128"/>
        <v>163.43825665859566</v>
      </c>
      <c r="T1655" s="1" cm="1">
        <f t="array" ref="T1655">_xlfn.IFS($B$6=1,Q1655*$B$10,AND(P1654=0,P1655&gt;=1),T1654+$B$6*$B$10*$B$8,TRUE,T1654)</f>
        <v>3600</v>
      </c>
      <c r="U1655" s="17">
        <f t="shared" si="129"/>
        <v>130.75060532687652</v>
      </c>
    </row>
    <row r="1656" spans="7:21" x14ac:dyDescent="0.25">
      <c r="G1656" s="15">
        <v>1654</v>
      </c>
      <c r="H1656" s="17">
        <f t="shared" si="125"/>
        <v>27.55</v>
      </c>
      <c r="I1656" cm="1">
        <f t="array" ref="I1656">_xlfn.IFS(AND(NOT($I1655=0),$J1655),0,NOT($J1655),$I1655+$B$27,TRUE,$I1655)</f>
        <v>1.7666666666666653</v>
      </c>
      <c r="J1656" t="b" cm="1">
        <f t="array" ref="J1656">_xlfn.IFS($I1656&gt;=$C$5-$B$27,TRUE,$P1656&gt;=$B$6,FALSE,TRUE,$J1655)</f>
        <v>0</v>
      </c>
      <c r="K1656" t="b" cm="1">
        <f t="array" ref="K1656">_xlfn.IFS($L1656&gt;=$B$4-$B$27,FALSE,$I1656&gt;=$B$5-$B$27,TRUE,AND($J1656,NOT($K1655)),FALSE,$K1655,TRUE,TRUE,FALSE)</f>
        <v>0</v>
      </c>
      <c r="L1656" cm="1">
        <f t="array" ref="L1656">_xlfn.IFS($K1655,$L1655+$B$27,NOT($K1655),0,TRUE,$K1655)</f>
        <v>0</v>
      </c>
      <c r="M1656" t="b" cm="1">
        <f t="array" ref="M1656">_xlfn.IFS($K1656,FALSE,AND($J1656,NOT($K1656),$P1656&lt;$B$6),TRUE,TRUE,FALSE)</f>
        <v>0</v>
      </c>
      <c r="N1656" cm="1">
        <f t="array" ref="N1656">_xlfn.IFS($N1655&gt;=$C$7-$B$27,0,$M1655,$N1655+$B$27,TRUE,0)</f>
        <v>0</v>
      </c>
      <c r="O1656" t="b" cm="1">
        <f t="array" ref="O1656">_xlfn.IFS(AND($J1656,NOT($K1656),NOT($M1656)),TRUE,$P1656&gt;=$B$6,FALSE,AND($J1656,NOT($K1656),$M1656,$N1656=0),TRUE,TRUE,FALSE)</f>
        <v>0</v>
      </c>
      <c r="P1656" cm="1">
        <f t="array" ref="P1656">_xlfn.IFS(AND($O1655,$P1655&lt;$B$6),$P1655+1,AND(NOT($J1655),$P1655&gt;0),0,TRUE,$P1655)</f>
        <v>0</v>
      </c>
      <c r="Q1656" s="1">
        <f t="shared" si="126"/>
        <v>90</v>
      </c>
      <c r="R1656" s="1">
        <f t="shared" si="127"/>
        <v>4500</v>
      </c>
      <c r="S1656" s="17">
        <f t="shared" si="128"/>
        <v>163.33938294010889</v>
      </c>
      <c r="T1656" s="1" cm="1">
        <f t="array" ref="T1656">_xlfn.IFS($B$6=1,Q1656*$B$10,AND(P1655=0,P1656&gt;=1),T1655+$B$6*$B$10*$B$8,TRUE,T1655)</f>
        <v>3600</v>
      </c>
      <c r="U1656" s="17">
        <f t="shared" si="129"/>
        <v>130.67150635208711</v>
      </c>
    </row>
    <row r="1657" spans="7:21" x14ac:dyDescent="0.25">
      <c r="G1657" s="15">
        <v>1655</v>
      </c>
      <c r="H1657" s="17">
        <f t="shared" si="125"/>
        <v>27.566666666666666</v>
      </c>
      <c r="I1657" cm="1">
        <f t="array" ref="I1657">_xlfn.IFS(AND(NOT($I1656=0),$J1656),0,NOT($J1656),$I1656+$B$27,TRUE,$I1656)</f>
        <v>1.7833333333333319</v>
      </c>
      <c r="J1657" t="b" cm="1">
        <f t="array" ref="J1657">_xlfn.IFS($I1657&gt;=$C$5-$B$27,TRUE,$P1657&gt;=$B$6,FALSE,TRUE,$J1656)</f>
        <v>0</v>
      </c>
      <c r="K1657" t="b" cm="1">
        <f t="array" ref="K1657">_xlfn.IFS($L1657&gt;=$B$4-$B$27,FALSE,$I1657&gt;=$B$5-$B$27,TRUE,AND($J1657,NOT($K1656)),FALSE,$K1656,TRUE,TRUE,FALSE)</f>
        <v>0</v>
      </c>
      <c r="L1657" cm="1">
        <f t="array" ref="L1657">_xlfn.IFS($K1656,$L1656+$B$27,NOT($K1656),0,TRUE,$K1656)</f>
        <v>0</v>
      </c>
      <c r="M1657" t="b" cm="1">
        <f t="array" ref="M1657">_xlfn.IFS($K1657,FALSE,AND($J1657,NOT($K1657),$P1657&lt;$B$6),TRUE,TRUE,FALSE)</f>
        <v>0</v>
      </c>
      <c r="N1657" cm="1">
        <f t="array" ref="N1657">_xlfn.IFS($N1656&gt;=$C$7-$B$27,0,$M1656,$N1656+$B$27,TRUE,0)</f>
        <v>0</v>
      </c>
      <c r="O1657" t="b" cm="1">
        <f t="array" ref="O1657">_xlfn.IFS(AND($J1657,NOT($K1657),NOT($M1657)),TRUE,$P1657&gt;=$B$6,FALSE,AND($J1657,NOT($K1657),$M1657,$N1657=0),TRUE,TRUE,FALSE)</f>
        <v>0</v>
      </c>
      <c r="P1657" cm="1">
        <f t="array" ref="P1657">_xlfn.IFS(AND($O1656,$P1656&lt;$B$6),$P1656+1,AND(NOT($J1656),$P1656&gt;0),0,TRUE,$P1656)</f>
        <v>0</v>
      </c>
      <c r="Q1657" s="1">
        <f t="shared" si="126"/>
        <v>90</v>
      </c>
      <c r="R1657" s="1">
        <f t="shared" si="127"/>
        <v>4500</v>
      </c>
      <c r="S1657" s="17">
        <f t="shared" si="128"/>
        <v>163.24062877871825</v>
      </c>
      <c r="T1657" s="1" cm="1">
        <f t="array" ref="T1657">_xlfn.IFS($B$6=1,Q1657*$B$10,AND(P1656=0,P1657&gt;=1),T1656+$B$6*$B$10*$B$8,TRUE,T1656)</f>
        <v>3600</v>
      </c>
      <c r="U1657" s="17">
        <f t="shared" si="129"/>
        <v>130.5925030229746</v>
      </c>
    </row>
    <row r="1658" spans="7:21" x14ac:dyDescent="0.25">
      <c r="G1658" s="15">
        <v>1656</v>
      </c>
      <c r="H1658" s="17">
        <f t="shared" si="125"/>
        <v>27.583333333333332</v>
      </c>
      <c r="I1658" cm="1">
        <f t="array" ref="I1658">_xlfn.IFS(AND(NOT($I1657=0),$J1657),0,NOT($J1657),$I1657+$B$27,TRUE,$I1657)</f>
        <v>1.7999999999999985</v>
      </c>
      <c r="J1658" t="b" cm="1">
        <f t="array" ref="J1658">_xlfn.IFS($I1658&gt;=$C$5-$B$27,TRUE,$P1658&gt;=$B$6,FALSE,TRUE,$J1657)</f>
        <v>0</v>
      </c>
      <c r="K1658" t="b" cm="1">
        <f t="array" ref="K1658">_xlfn.IFS($L1658&gt;=$B$4-$B$27,FALSE,$I1658&gt;=$B$5-$B$27,TRUE,AND($J1658,NOT($K1657)),FALSE,$K1657,TRUE,TRUE,FALSE)</f>
        <v>0</v>
      </c>
      <c r="L1658" cm="1">
        <f t="array" ref="L1658">_xlfn.IFS($K1657,$L1657+$B$27,NOT($K1657),0,TRUE,$K1657)</f>
        <v>0</v>
      </c>
      <c r="M1658" t="b" cm="1">
        <f t="array" ref="M1658">_xlfn.IFS($K1658,FALSE,AND($J1658,NOT($K1658),$P1658&lt;$B$6),TRUE,TRUE,FALSE)</f>
        <v>0</v>
      </c>
      <c r="N1658" cm="1">
        <f t="array" ref="N1658">_xlfn.IFS($N1657&gt;=$C$7-$B$27,0,$M1657,$N1657+$B$27,TRUE,0)</f>
        <v>0</v>
      </c>
      <c r="O1658" t="b" cm="1">
        <f t="array" ref="O1658">_xlfn.IFS(AND($J1658,NOT($K1658),NOT($M1658)),TRUE,$P1658&gt;=$B$6,FALSE,AND($J1658,NOT($K1658),$M1658,$N1658=0),TRUE,TRUE,FALSE)</f>
        <v>0</v>
      </c>
      <c r="P1658" cm="1">
        <f t="array" ref="P1658">_xlfn.IFS(AND($O1657,$P1657&lt;$B$6),$P1657+1,AND(NOT($J1657),$P1657&gt;0),0,TRUE,$P1657)</f>
        <v>0</v>
      </c>
      <c r="Q1658" s="1">
        <f t="shared" si="126"/>
        <v>90</v>
      </c>
      <c r="R1658" s="1">
        <f t="shared" si="127"/>
        <v>4500</v>
      </c>
      <c r="S1658" s="17">
        <f t="shared" si="128"/>
        <v>163.14199395770393</v>
      </c>
      <c r="T1658" s="1" cm="1">
        <f t="array" ref="T1658">_xlfn.IFS($B$6=1,Q1658*$B$10,AND(P1657=0,P1658&gt;=1),T1657+$B$6*$B$10*$B$8,TRUE,T1657)</f>
        <v>3600</v>
      </c>
      <c r="U1658" s="17">
        <f t="shared" si="129"/>
        <v>130.51359516616316</v>
      </c>
    </row>
    <row r="1659" spans="7:21" x14ac:dyDescent="0.25">
      <c r="G1659" s="15">
        <v>1657</v>
      </c>
      <c r="H1659" s="17">
        <f t="shared" si="125"/>
        <v>27.599999999999998</v>
      </c>
      <c r="I1659" cm="1">
        <f t="array" ref="I1659">_xlfn.IFS(AND(NOT($I1658=0),$J1658),0,NOT($J1658),$I1658+$B$27,TRUE,$I1658)</f>
        <v>1.8166666666666651</v>
      </c>
      <c r="J1659" t="b" cm="1">
        <f t="array" ref="J1659">_xlfn.IFS($I1659&gt;=$C$5-$B$27,TRUE,$P1659&gt;=$B$6,FALSE,TRUE,$J1658)</f>
        <v>0</v>
      </c>
      <c r="K1659" t="b" cm="1">
        <f t="array" ref="K1659">_xlfn.IFS($L1659&gt;=$B$4-$B$27,FALSE,$I1659&gt;=$B$5-$B$27,TRUE,AND($J1659,NOT($K1658)),FALSE,$K1658,TRUE,TRUE,FALSE)</f>
        <v>0</v>
      </c>
      <c r="L1659" cm="1">
        <f t="array" ref="L1659">_xlfn.IFS($K1658,$L1658+$B$27,NOT($K1658),0,TRUE,$K1658)</f>
        <v>0</v>
      </c>
      <c r="M1659" t="b" cm="1">
        <f t="array" ref="M1659">_xlfn.IFS($K1659,FALSE,AND($J1659,NOT($K1659),$P1659&lt;$B$6),TRUE,TRUE,FALSE)</f>
        <v>0</v>
      </c>
      <c r="N1659" cm="1">
        <f t="array" ref="N1659">_xlfn.IFS($N1658&gt;=$C$7-$B$27,0,$M1658,$N1658+$B$27,TRUE,0)</f>
        <v>0</v>
      </c>
      <c r="O1659" t="b" cm="1">
        <f t="array" ref="O1659">_xlfn.IFS(AND($J1659,NOT($K1659),NOT($M1659)),TRUE,$P1659&gt;=$B$6,FALSE,AND($J1659,NOT($K1659),$M1659,$N1659=0),TRUE,TRUE,FALSE)</f>
        <v>0</v>
      </c>
      <c r="P1659" cm="1">
        <f t="array" ref="P1659">_xlfn.IFS(AND($O1658,$P1658&lt;$B$6),$P1658+1,AND(NOT($J1658),$P1658&gt;0),0,TRUE,$P1658)</f>
        <v>0</v>
      </c>
      <c r="Q1659" s="1">
        <f t="shared" si="126"/>
        <v>90</v>
      </c>
      <c r="R1659" s="1">
        <f t="shared" si="127"/>
        <v>4500</v>
      </c>
      <c r="S1659" s="17">
        <f t="shared" si="128"/>
        <v>163.04347826086959</v>
      </c>
      <c r="T1659" s="1" cm="1">
        <f t="array" ref="T1659">_xlfn.IFS($B$6=1,Q1659*$B$10,AND(P1658=0,P1659&gt;=1),T1658+$B$6*$B$10*$B$8,TRUE,T1658)</f>
        <v>3600</v>
      </c>
      <c r="U1659" s="17">
        <f t="shared" si="129"/>
        <v>130.43478260869566</v>
      </c>
    </row>
    <row r="1660" spans="7:21" x14ac:dyDescent="0.25">
      <c r="G1660" s="15">
        <v>1658</v>
      </c>
      <c r="H1660" s="17">
        <f t="shared" si="125"/>
        <v>27.616666666666667</v>
      </c>
      <c r="I1660" cm="1">
        <f t="array" ref="I1660">_xlfn.IFS(AND(NOT($I1659=0),$J1659),0,NOT($J1659),$I1659+$B$27,TRUE,$I1659)</f>
        <v>1.8333333333333317</v>
      </c>
      <c r="J1660" t="b" cm="1">
        <f t="array" ref="J1660">_xlfn.IFS($I1660&gt;=$C$5-$B$27,TRUE,$P1660&gt;=$B$6,FALSE,TRUE,$J1659)</f>
        <v>0</v>
      </c>
      <c r="K1660" t="b" cm="1">
        <f t="array" ref="K1660">_xlfn.IFS($L1660&gt;=$B$4-$B$27,FALSE,$I1660&gt;=$B$5-$B$27,TRUE,AND($J1660,NOT($K1659)),FALSE,$K1659,TRUE,TRUE,FALSE)</f>
        <v>0</v>
      </c>
      <c r="L1660" cm="1">
        <f t="array" ref="L1660">_xlfn.IFS($K1659,$L1659+$B$27,NOT($K1659),0,TRUE,$K1659)</f>
        <v>0</v>
      </c>
      <c r="M1660" t="b" cm="1">
        <f t="array" ref="M1660">_xlfn.IFS($K1660,FALSE,AND($J1660,NOT($K1660),$P1660&lt;$B$6),TRUE,TRUE,FALSE)</f>
        <v>0</v>
      </c>
      <c r="N1660" cm="1">
        <f t="array" ref="N1660">_xlfn.IFS($N1659&gt;=$C$7-$B$27,0,$M1659,$N1659+$B$27,TRUE,0)</f>
        <v>0</v>
      </c>
      <c r="O1660" t="b" cm="1">
        <f t="array" ref="O1660">_xlfn.IFS(AND($J1660,NOT($K1660),NOT($M1660)),TRUE,$P1660&gt;=$B$6,FALSE,AND($J1660,NOT($K1660),$M1660,$N1660=0),TRUE,TRUE,FALSE)</f>
        <v>0</v>
      </c>
      <c r="P1660" cm="1">
        <f t="array" ref="P1660">_xlfn.IFS(AND($O1659,$P1659&lt;$B$6),$P1659+1,AND(NOT($J1659),$P1659&gt;0),0,TRUE,$P1659)</f>
        <v>0</v>
      </c>
      <c r="Q1660" s="1">
        <f t="shared" si="126"/>
        <v>90</v>
      </c>
      <c r="R1660" s="1">
        <f t="shared" si="127"/>
        <v>4500</v>
      </c>
      <c r="S1660" s="17">
        <f t="shared" si="128"/>
        <v>162.94508147254072</v>
      </c>
      <c r="T1660" s="1" cm="1">
        <f t="array" ref="T1660">_xlfn.IFS($B$6=1,Q1660*$B$10,AND(P1659=0,P1660&gt;=1),T1659+$B$6*$B$10*$B$8,TRUE,T1659)</f>
        <v>3600</v>
      </c>
      <c r="U1660" s="17">
        <f t="shared" si="129"/>
        <v>130.35606517803259</v>
      </c>
    </row>
    <row r="1661" spans="7:21" x14ac:dyDescent="0.25">
      <c r="G1661" s="15">
        <v>1659</v>
      </c>
      <c r="H1661" s="17">
        <f t="shared" si="125"/>
        <v>27.633333333333333</v>
      </c>
      <c r="I1661" cm="1">
        <f t="array" ref="I1661">_xlfn.IFS(AND(NOT($I1660=0),$J1660),0,NOT($J1660),$I1660+$B$27,TRUE,$I1660)</f>
        <v>1.8499999999999983</v>
      </c>
      <c r="J1661" t="b" cm="1">
        <f t="array" ref="J1661">_xlfn.IFS($I1661&gt;=$C$5-$B$27,TRUE,$P1661&gt;=$B$6,FALSE,TRUE,$J1660)</f>
        <v>0</v>
      </c>
      <c r="K1661" t="b" cm="1">
        <f t="array" ref="K1661">_xlfn.IFS($L1661&gt;=$B$4-$B$27,FALSE,$I1661&gt;=$B$5-$B$27,TRUE,AND($J1661,NOT($K1660)),FALSE,$K1660,TRUE,TRUE,FALSE)</f>
        <v>0</v>
      </c>
      <c r="L1661" cm="1">
        <f t="array" ref="L1661">_xlfn.IFS($K1660,$L1660+$B$27,NOT($K1660),0,TRUE,$K1660)</f>
        <v>0</v>
      </c>
      <c r="M1661" t="b" cm="1">
        <f t="array" ref="M1661">_xlfn.IFS($K1661,FALSE,AND($J1661,NOT($K1661),$P1661&lt;$B$6),TRUE,TRUE,FALSE)</f>
        <v>0</v>
      </c>
      <c r="N1661" cm="1">
        <f t="array" ref="N1661">_xlfn.IFS($N1660&gt;=$C$7-$B$27,0,$M1660,$N1660+$B$27,TRUE,0)</f>
        <v>0</v>
      </c>
      <c r="O1661" t="b" cm="1">
        <f t="array" ref="O1661">_xlfn.IFS(AND($J1661,NOT($K1661),NOT($M1661)),TRUE,$P1661&gt;=$B$6,FALSE,AND($J1661,NOT($K1661),$M1661,$N1661=0),TRUE,TRUE,FALSE)</f>
        <v>0</v>
      </c>
      <c r="P1661" cm="1">
        <f t="array" ref="P1661">_xlfn.IFS(AND($O1660,$P1660&lt;$B$6),$P1660+1,AND(NOT($J1660),$P1660&gt;0),0,TRUE,$P1660)</f>
        <v>0</v>
      </c>
      <c r="Q1661" s="1">
        <f t="shared" si="126"/>
        <v>90</v>
      </c>
      <c r="R1661" s="1">
        <f t="shared" si="127"/>
        <v>4500</v>
      </c>
      <c r="S1661" s="17">
        <f t="shared" si="128"/>
        <v>162.84680337756333</v>
      </c>
      <c r="T1661" s="1" cm="1">
        <f t="array" ref="T1661">_xlfn.IFS($B$6=1,Q1661*$B$10,AND(P1660=0,P1661&gt;=1),T1660+$B$6*$B$10*$B$8,TRUE,T1660)</f>
        <v>3600</v>
      </c>
      <c r="U1661" s="17">
        <f t="shared" si="129"/>
        <v>130.27744270205068</v>
      </c>
    </row>
    <row r="1662" spans="7:21" x14ac:dyDescent="0.25">
      <c r="G1662" s="15">
        <v>1660</v>
      </c>
      <c r="H1662" s="17">
        <f t="shared" si="125"/>
        <v>27.65</v>
      </c>
      <c r="I1662" cm="1">
        <f t="array" ref="I1662">_xlfn.IFS(AND(NOT($I1661=0),$J1661),0,NOT($J1661),$I1661+$B$27,TRUE,$I1661)</f>
        <v>1.8666666666666649</v>
      </c>
      <c r="J1662" t="b" cm="1">
        <f t="array" ref="J1662">_xlfn.IFS($I1662&gt;=$C$5-$B$27,TRUE,$P1662&gt;=$B$6,FALSE,TRUE,$J1661)</f>
        <v>0</v>
      </c>
      <c r="K1662" t="b" cm="1">
        <f t="array" ref="K1662">_xlfn.IFS($L1662&gt;=$B$4-$B$27,FALSE,$I1662&gt;=$B$5-$B$27,TRUE,AND($J1662,NOT($K1661)),FALSE,$K1661,TRUE,TRUE,FALSE)</f>
        <v>0</v>
      </c>
      <c r="L1662" cm="1">
        <f t="array" ref="L1662">_xlfn.IFS($K1661,$L1661+$B$27,NOT($K1661),0,TRUE,$K1661)</f>
        <v>0</v>
      </c>
      <c r="M1662" t="b" cm="1">
        <f t="array" ref="M1662">_xlfn.IFS($K1662,FALSE,AND($J1662,NOT($K1662),$P1662&lt;$B$6),TRUE,TRUE,FALSE)</f>
        <v>0</v>
      </c>
      <c r="N1662" cm="1">
        <f t="array" ref="N1662">_xlfn.IFS($N1661&gt;=$C$7-$B$27,0,$M1661,$N1661+$B$27,TRUE,0)</f>
        <v>0</v>
      </c>
      <c r="O1662" t="b" cm="1">
        <f t="array" ref="O1662">_xlfn.IFS(AND($J1662,NOT($K1662),NOT($M1662)),TRUE,$P1662&gt;=$B$6,FALSE,AND($J1662,NOT($K1662),$M1662,$N1662=0),TRUE,TRUE,FALSE)</f>
        <v>0</v>
      </c>
      <c r="P1662" cm="1">
        <f t="array" ref="P1662">_xlfn.IFS(AND($O1661,$P1661&lt;$B$6),$P1661+1,AND(NOT($J1661),$P1661&gt;0),0,TRUE,$P1661)</f>
        <v>0</v>
      </c>
      <c r="Q1662" s="1">
        <f t="shared" si="126"/>
        <v>90</v>
      </c>
      <c r="R1662" s="1">
        <f t="shared" si="127"/>
        <v>4500</v>
      </c>
      <c r="S1662" s="17">
        <f t="shared" si="128"/>
        <v>162.74864376130199</v>
      </c>
      <c r="T1662" s="1" cm="1">
        <f t="array" ref="T1662">_xlfn.IFS($B$6=1,Q1662*$B$10,AND(P1661=0,P1662&gt;=1),T1661+$B$6*$B$10*$B$8,TRUE,T1661)</f>
        <v>3600</v>
      </c>
      <c r="U1662" s="17">
        <f t="shared" si="129"/>
        <v>130.1989150090416</v>
      </c>
    </row>
    <row r="1663" spans="7:21" x14ac:dyDescent="0.25">
      <c r="G1663" s="15">
        <v>1661</v>
      </c>
      <c r="H1663" s="17">
        <f t="shared" si="125"/>
        <v>27.666666666666668</v>
      </c>
      <c r="I1663" cm="1">
        <f t="array" ref="I1663">_xlfn.IFS(AND(NOT($I1662=0),$J1662),0,NOT($J1662),$I1662+$B$27,TRUE,$I1662)</f>
        <v>1.8833333333333315</v>
      </c>
      <c r="J1663" t="b" cm="1">
        <f t="array" ref="J1663">_xlfn.IFS($I1663&gt;=$C$5-$B$27,TRUE,$P1663&gt;=$B$6,FALSE,TRUE,$J1662)</f>
        <v>0</v>
      </c>
      <c r="K1663" t="b" cm="1">
        <f t="array" ref="K1663">_xlfn.IFS($L1663&gt;=$B$4-$B$27,FALSE,$I1663&gt;=$B$5-$B$27,TRUE,AND($J1663,NOT($K1662)),FALSE,$K1662,TRUE,TRUE,FALSE)</f>
        <v>0</v>
      </c>
      <c r="L1663" cm="1">
        <f t="array" ref="L1663">_xlfn.IFS($K1662,$L1662+$B$27,NOT($K1662),0,TRUE,$K1662)</f>
        <v>0</v>
      </c>
      <c r="M1663" t="b" cm="1">
        <f t="array" ref="M1663">_xlfn.IFS($K1663,FALSE,AND($J1663,NOT($K1663),$P1663&lt;$B$6),TRUE,TRUE,FALSE)</f>
        <v>0</v>
      </c>
      <c r="N1663" cm="1">
        <f t="array" ref="N1663">_xlfn.IFS($N1662&gt;=$C$7-$B$27,0,$M1662,$N1662+$B$27,TRUE,0)</f>
        <v>0</v>
      </c>
      <c r="O1663" t="b" cm="1">
        <f t="array" ref="O1663">_xlfn.IFS(AND($J1663,NOT($K1663),NOT($M1663)),TRUE,$P1663&gt;=$B$6,FALSE,AND($J1663,NOT($K1663),$M1663,$N1663=0),TRUE,TRUE,FALSE)</f>
        <v>0</v>
      </c>
      <c r="P1663" cm="1">
        <f t="array" ref="P1663">_xlfn.IFS(AND($O1662,$P1662&lt;$B$6),$P1662+1,AND(NOT($J1662),$P1662&gt;0),0,TRUE,$P1662)</f>
        <v>0</v>
      </c>
      <c r="Q1663" s="1">
        <f t="shared" si="126"/>
        <v>90</v>
      </c>
      <c r="R1663" s="1">
        <f t="shared" si="127"/>
        <v>4500</v>
      </c>
      <c r="S1663" s="17">
        <f t="shared" si="128"/>
        <v>162.65060240963854</v>
      </c>
      <c r="T1663" s="1" cm="1">
        <f t="array" ref="T1663">_xlfn.IFS($B$6=1,Q1663*$B$10,AND(P1662=0,P1663&gt;=1),T1662+$B$6*$B$10*$B$8,TRUE,T1662)</f>
        <v>3600</v>
      </c>
      <c r="U1663" s="17">
        <f t="shared" si="129"/>
        <v>130.12048192771084</v>
      </c>
    </row>
    <row r="1664" spans="7:21" x14ac:dyDescent="0.25">
      <c r="G1664" s="15">
        <v>1662</v>
      </c>
      <c r="H1664" s="17">
        <f t="shared" si="125"/>
        <v>27.683333333333334</v>
      </c>
      <c r="I1664" cm="1">
        <f t="array" ref="I1664">_xlfn.IFS(AND(NOT($I1663=0),$J1663),0,NOT($J1663),$I1663+$B$27,TRUE,$I1663)</f>
        <v>1.8999999999999981</v>
      </c>
      <c r="J1664" t="b" cm="1">
        <f t="array" ref="J1664">_xlfn.IFS($I1664&gt;=$C$5-$B$27,TRUE,$P1664&gt;=$B$6,FALSE,TRUE,$J1663)</f>
        <v>0</v>
      </c>
      <c r="K1664" t="b" cm="1">
        <f t="array" ref="K1664">_xlfn.IFS($L1664&gt;=$B$4-$B$27,FALSE,$I1664&gt;=$B$5-$B$27,TRUE,AND($J1664,NOT($K1663)),FALSE,$K1663,TRUE,TRUE,FALSE)</f>
        <v>0</v>
      </c>
      <c r="L1664" cm="1">
        <f t="array" ref="L1664">_xlfn.IFS($K1663,$L1663+$B$27,NOT($K1663),0,TRUE,$K1663)</f>
        <v>0</v>
      </c>
      <c r="M1664" t="b" cm="1">
        <f t="array" ref="M1664">_xlfn.IFS($K1664,FALSE,AND($J1664,NOT($K1664),$P1664&lt;$B$6),TRUE,TRUE,FALSE)</f>
        <v>0</v>
      </c>
      <c r="N1664" cm="1">
        <f t="array" ref="N1664">_xlfn.IFS($N1663&gt;=$C$7-$B$27,0,$M1663,$N1663+$B$27,TRUE,0)</f>
        <v>0</v>
      </c>
      <c r="O1664" t="b" cm="1">
        <f t="array" ref="O1664">_xlfn.IFS(AND($J1664,NOT($K1664),NOT($M1664)),TRUE,$P1664&gt;=$B$6,FALSE,AND($J1664,NOT($K1664),$M1664,$N1664=0),TRUE,TRUE,FALSE)</f>
        <v>0</v>
      </c>
      <c r="P1664" cm="1">
        <f t="array" ref="P1664">_xlfn.IFS(AND($O1663,$P1663&lt;$B$6),$P1663+1,AND(NOT($J1663),$P1663&gt;0),0,TRUE,$P1663)</f>
        <v>0</v>
      </c>
      <c r="Q1664" s="1">
        <f t="shared" si="126"/>
        <v>90</v>
      </c>
      <c r="R1664" s="1">
        <f t="shared" si="127"/>
        <v>4500</v>
      </c>
      <c r="S1664" s="17">
        <f t="shared" si="128"/>
        <v>162.55267910897049</v>
      </c>
      <c r="T1664" s="1" cm="1">
        <f t="array" ref="T1664">_xlfn.IFS($B$6=1,Q1664*$B$10,AND(P1663=0,P1664&gt;=1),T1663+$B$6*$B$10*$B$8,TRUE,T1663)</f>
        <v>3600</v>
      </c>
      <c r="U1664" s="17">
        <f t="shared" si="129"/>
        <v>130.0421432871764</v>
      </c>
    </row>
    <row r="1665" spans="7:21" x14ac:dyDescent="0.25">
      <c r="G1665" s="15">
        <v>1663</v>
      </c>
      <c r="H1665" s="17">
        <f t="shared" si="125"/>
        <v>27.7</v>
      </c>
      <c r="I1665" cm="1">
        <f t="array" ref="I1665">_xlfn.IFS(AND(NOT($I1664=0),$J1664),0,NOT($J1664),$I1664+$B$27,TRUE,$I1664)</f>
        <v>1.9166666666666647</v>
      </c>
      <c r="J1665" t="b" cm="1">
        <f t="array" ref="J1665">_xlfn.IFS($I1665&gt;=$C$5-$B$27,TRUE,$P1665&gt;=$B$6,FALSE,TRUE,$J1664)</f>
        <v>0</v>
      </c>
      <c r="K1665" t="b" cm="1">
        <f t="array" ref="K1665">_xlfn.IFS($L1665&gt;=$B$4-$B$27,FALSE,$I1665&gt;=$B$5-$B$27,TRUE,AND($J1665,NOT($K1664)),FALSE,$K1664,TRUE,TRUE,FALSE)</f>
        <v>0</v>
      </c>
      <c r="L1665" cm="1">
        <f t="array" ref="L1665">_xlfn.IFS($K1664,$L1664+$B$27,NOT($K1664),0,TRUE,$K1664)</f>
        <v>0</v>
      </c>
      <c r="M1665" t="b" cm="1">
        <f t="array" ref="M1665">_xlfn.IFS($K1665,FALSE,AND($J1665,NOT($K1665),$P1665&lt;$B$6),TRUE,TRUE,FALSE)</f>
        <v>0</v>
      </c>
      <c r="N1665" cm="1">
        <f t="array" ref="N1665">_xlfn.IFS($N1664&gt;=$C$7-$B$27,0,$M1664,$N1664+$B$27,TRUE,0)</f>
        <v>0</v>
      </c>
      <c r="O1665" t="b" cm="1">
        <f t="array" ref="O1665">_xlfn.IFS(AND($J1665,NOT($K1665),NOT($M1665)),TRUE,$P1665&gt;=$B$6,FALSE,AND($J1665,NOT($K1665),$M1665,$N1665=0),TRUE,TRUE,FALSE)</f>
        <v>0</v>
      </c>
      <c r="P1665" cm="1">
        <f t="array" ref="P1665">_xlfn.IFS(AND($O1664,$P1664&lt;$B$6),$P1664+1,AND(NOT($J1664),$P1664&gt;0),0,TRUE,$P1664)</f>
        <v>0</v>
      </c>
      <c r="Q1665" s="1">
        <f t="shared" si="126"/>
        <v>90</v>
      </c>
      <c r="R1665" s="1">
        <f t="shared" si="127"/>
        <v>4500</v>
      </c>
      <c r="S1665" s="17">
        <f t="shared" si="128"/>
        <v>162.45487364620939</v>
      </c>
      <c r="T1665" s="1" cm="1">
        <f t="array" ref="T1665">_xlfn.IFS($B$6=1,Q1665*$B$10,AND(P1664=0,P1665&gt;=1),T1664+$B$6*$B$10*$B$8,TRUE,T1664)</f>
        <v>3600</v>
      </c>
      <c r="U1665" s="17">
        <f t="shared" si="129"/>
        <v>129.96389891696751</v>
      </c>
    </row>
    <row r="1666" spans="7:21" x14ac:dyDescent="0.25">
      <c r="G1666" s="15">
        <v>1664</v>
      </c>
      <c r="H1666" s="17">
        <f t="shared" si="125"/>
        <v>27.716666666666665</v>
      </c>
      <c r="I1666" cm="1">
        <f t="array" ref="I1666">_xlfn.IFS(AND(NOT($I1665=0),$J1665),0,NOT($J1665),$I1665+$B$27,TRUE,$I1665)</f>
        <v>1.9333333333333313</v>
      </c>
      <c r="J1666" t="b" cm="1">
        <f t="array" ref="J1666">_xlfn.IFS($I1666&gt;=$C$5-$B$27,TRUE,$P1666&gt;=$B$6,FALSE,TRUE,$J1665)</f>
        <v>0</v>
      </c>
      <c r="K1666" t="b" cm="1">
        <f t="array" ref="K1666">_xlfn.IFS($L1666&gt;=$B$4-$B$27,FALSE,$I1666&gt;=$B$5-$B$27,TRUE,AND($J1666,NOT($K1665)),FALSE,$K1665,TRUE,TRUE,FALSE)</f>
        <v>0</v>
      </c>
      <c r="L1666" cm="1">
        <f t="array" ref="L1666">_xlfn.IFS($K1665,$L1665+$B$27,NOT($K1665),0,TRUE,$K1665)</f>
        <v>0</v>
      </c>
      <c r="M1666" t="b" cm="1">
        <f t="array" ref="M1666">_xlfn.IFS($K1666,FALSE,AND($J1666,NOT($K1666),$P1666&lt;$B$6),TRUE,TRUE,FALSE)</f>
        <v>0</v>
      </c>
      <c r="N1666" cm="1">
        <f t="array" ref="N1666">_xlfn.IFS($N1665&gt;=$C$7-$B$27,0,$M1665,$N1665+$B$27,TRUE,0)</f>
        <v>0</v>
      </c>
      <c r="O1666" t="b" cm="1">
        <f t="array" ref="O1666">_xlfn.IFS(AND($J1666,NOT($K1666),NOT($M1666)),TRUE,$P1666&gt;=$B$6,FALSE,AND($J1666,NOT($K1666),$M1666,$N1666=0),TRUE,TRUE,FALSE)</f>
        <v>0</v>
      </c>
      <c r="P1666" cm="1">
        <f t="array" ref="P1666">_xlfn.IFS(AND($O1665,$P1665&lt;$B$6),$P1665+1,AND(NOT($J1665),$P1665&gt;0),0,TRUE,$P1665)</f>
        <v>0</v>
      </c>
      <c r="Q1666" s="1">
        <f t="shared" si="126"/>
        <v>90</v>
      </c>
      <c r="R1666" s="1">
        <f t="shared" si="127"/>
        <v>4500</v>
      </c>
      <c r="S1666" s="17">
        <f t="shared" si="128"/>
        <v>162.35718580877932</v>
      </c>
      <c r="T1666" s="1" cm="1">
        <f t="array" ref="T1666">_xlfn.IFS($B$6=1,Q1666*$B$10,AND(P1665=0,P1666&gt;=1),T1665+$B$6*$B$10*$B$8,TRUE,T1665)</f>
        <v>3600</v>
      </c>
      <c r="U1666" s="17">
        <f t="shared" si="129"/>
        <v>129.88574864702346</v>
      </c>
    </row>
    <row r="1667" spans="7:21" x14ac:dyDescent="0.25">
      <c r="G1667" s="15">
        <v>1665</v>
      </c>
      <c r="H1667" s="17">
        <f t="shared" ref="H1667:H1730" si="130">($G1667-1)*$B$27</f>
        <v>27.733333333333334</v>
      </c>
      <c r="I1667" cm="1">
        <f t="array" ref="I1667">_xlfn.IFS(AND(NOT($I1666=0),$J1666),0,NOT($J1666),$I1666+$B$27,TRUE,$I1666)</f>
        <v>1.949999999999998</v>
      </c>
      <c r="J1667" t="b" cm="1">
        <f t="array" ref="J1667">_xlfn.IFS($I1667&gt;=$C$5-$B$27,TRUE,$P1667&gt;=$B$6,FALSE,TRUE,$J1666)</f>
        <v>0</v>
      </c>
      <c r="K1667" t="b" cm="1">
        <f t="array" ref="K1667">_xlfn.IFS($L1667&gt;=$B$4-$B$27,FALSE,$I1667&gt;=$B$5-$B$27,TRUE,AND($J1667,NOT($K1666)),FALSE,$K1666,TRUE,TRUE,FALSE)</f>
        <v>0</v>
      </c>
      <c r="L1667" cm="1">
        <f t="array" ref="L1667">_xlfn.IFS($K1666,$L1666+$B$27,NOT($K1666),0,TRUE,$K1666)</f>
        <v>0</v>
      </c>
      <c r="M1667" t="b" cm="1">
        <f t="array" ref="M1667">_xlfn.IFS($K1667,FALSE,AND($J1667,NOT($K1667),$P1667&lt;$B$6),TRUE,TRUE,FALSE)</f>
        <v>0</v>
      </c>
      <c r="N1667" cm="1">
        <f t="array" ref="N1667">_xlfn.IFS($N1666&gt;=$C$7-$B$27,0,$M1666,$N1666+$B$27,TRUE,0)</f>
        <v>0</v>
      </c>
      <c r="O1667" t="b" cm="1">
        <f t="array" ref="O1667">_xlfn.IFS(AND($J1667,NOT($K1667),NOT($M1667)),TRUE,$P1667&gt;=$B$6,FALSE,AND($J1667,NOT($K1667),$M1667,$N1667=0),TRUE,TRUE,FALSE)</f>
        <v>0</v>
      </c>
      <c r="P1667" cm="1">
        <f t="array" ref="P1667">_xlfn.IFS(AND($O1666,$P1666&lt;$B$6),$P1666+1,AND(NOT($J1666),$P1666&gt;0),0,TRUE,$P1666)</f>
        <v>0</v>
      </c>
      <c r="Q1667" s="1">
        <f t="shared" ref="Q1667:Q1730" si="131">IF($O1666,$Q1666+$B$8,$Q1666)</f>
        <v>90</v>
      </c>
      <c r="R1667" s="1">
        <f t="shared" ref="R1667:R1730" si="132">IF($O1666,$R1666+$B$8*$B$9,$R1666)</f>
        <v>4500</v>
      </c>
      <c r="S1667" s="17">
        <f t="shared" si="128"/>
        <v>162.25961538461539</v>
      </c>
      <c r="T1667" s="1" cm="1">
        <f t="array" ref="T1667">_xlfn.IFS($B$6=1,Q1667*$B$10,AND(P1666=0,P1667&gt;=1),T1666+$B$6*$B$10*$B$8,TRUE,T1666)</f>
        <v>3600</v>
      </c>
      <c r="U1667" s="17">
        <f t="shared" si="129"/>
        <v>129.80769230769229</v>
      </c>
    </row>
    <row r="1668" spans="7:21" x14ac:dyDescent="0.25">
      <c r="G1668" s="15">
        <v>1666</v>
      </c>
      <c r="H1668" s="17">
        <f t="shared" si="130"/>
        <v>27.75</v>
      </c>
      <c r="I1668" cm="1">
        <f t="array" ref="I1668">_xlfn.IFS(AND(NOT($I1667=0),$J1667),0,NOT($J1667),$I1667+$B$27,TRUE,$I1667)</f>
        <v>1.9666666666666646</v>
      </c>
      <c r="J1668" t="b" cm="1">
        <f t="array" ref="J1668">_xlfn.IFS($I1668&gt;=$C$5-$B$27,TRUE,$P1668&gt;=$B$6,FALSE,TRUE,$J1667)</f>
        <v>0</v>
      </c>
      <c r="K1668" t="b" cm="1">
        <f t="array" ref="K1668">_xlfn.IFS($L1668&gt;=$B$4-$B$27,FALSE,$I1668&gt;=$B$5-$B$27,TRUE,AND($J1668,NOT($K1667)),FALSE,$K1667,TRUE,TRUE,FALSE)</f>
        <v>0</v>
      </c>
      <c r="L1668" cm="1">
        <f t="array" ref="L1668">_xlfn.IFS($K1667,$L1667+$B$27,NOT($K1667),0,TRUE,$K1667)</f>
        <v>0</v>
      </c>
      <c r="M1668" t="b" cm="1">
        <f t="array" ref="M1668">_xlfn.IFS($K1668,FALSE,AND($J1668,NOT($K1668),$P1668&lt;$B$6),TRUE,TRUE,FALSE)</f>
        <v>0</v>
      </c>
      <c r="N1668" cm="1">
        <f t="array" ref="N1668">_xlfn.IFS($N1667&gt;=$C$7-$B$27,0,$M1667,$N1667+$B$27,TRUE,0)</f>
        <v>0</v>
      </c>
      <c r="O1668" t="b" cm="1">
        <f t="array" ref="O1668">_xlfn.IFS(AND($J1668,NOT($K1668),NOT($M1668)),TRUE,$P1668&gt;=$B$6,FALSE,AND($J1668,NOT($K1668),$M1668,$N1668=0),TRUE,TRUE,FALSE)</f>
        <v>0</v>
      </c>
      <c r="P1668" cm="1">
        <f t="array" ref="P1668">_xlfn.IFS(AND($O1667,$P1667&lt;$B$6),$P1667+1,AND(NOT($J1667),$P1667&gt;0),0,TRUE,$P1667)</f>
        <v>0</v>
      </c>
      <c r="Q1668" s="1">
        <f t="shared" si="131"/>
        <v>90</v>
      </c>
      <c r="R1668" s="1">
        <f t="shared" si="132"/>
        <v>4500</v>
      </c>
      <c r="S1668" s="17">
        <f t="shared" ref="S1668:S1731" si="133">$R1668/$H1668</f>
        <v>162.16216216216216</v>
      </c>
      <c r="T1668" s="1" cm="1">
        <f t="array" ref="T1668">_xlfn.IFS($B$6=1,Q1668*$B$10,AND(P1667=0,P1668&gt;=1),T1667+$B$6*$B$10*$B$8,TRUE,T1667)</f>
        <v>3600</v>
      </c>
      <c r="U1668" s="17">
        <f t="shared" ref="U1668:U1731" si="134">T1668/H1668</f>
        <v>129.72972972972974</v>
      </c>
    </row>
    <row r="1669" spans="7:21" x14ac:dyDescent="0.25">
      <c r="G1669" s="15">
        <v>1667</v>
      </c>
      <c r="H1669" s="17">
        <f t="shared" si="130"/>
        <v>27.766666666666666</v>
      </c>
      <c r="I1669" cm="1">
        <f t="array" ref="I1669">_xlfn.IFS(AND(NOT($I1668=0),$J1668),0,NOT($J1668),$I1668+$B$27,TRUE,$I1668)</f>
        <v>1.9833333333333312</v>
      </c>
      <c r="J1669" t="b" cm="1">
        <f t="array" ref="J1669">_xlfn.IFS($I1669&gt;=$C$5-$B$27,TRUE,$P1669&gt;=$B$6,FALSE,TRUE,$J1668)</f>
        <v>0</v>
      </c>
      <c r="K1669" t="b" cm="1">
        <f t="array" ref="K1669">_xlfn.IFS($L1669&gt;=$B$4-$B$27,FALSE,$I1669&gt;=$B$5-$B$27,TRUE,AND($J1669,NOT($K1668)),FALSE,$K1668,TRUE,TRUE,FALSE)</f>
        <v>0</v>
      </c>
      <c r="L1669" cm="1">
        <f t="array" ref="L1669">_xlfn.IFS($K1668,$L1668+$B$27,NOT($K1668),0,TRUE,$K1668)</f>
        <v>0</v>
      </c>
      <c r="M1669" t="b" cm="1">
        <f t="array" ref="M1669">_xlfn.IFS($K1669,FALSE,AND($J1669,NOT($K1669),$P1669&lt;$B$6),TRUE,TRUE,FALSE)</f>
        <v>0</v>
      </c>
      <c r="N1669" cm="1">
        <f t="array" ref="N1669">_xlfn.IFS($N1668&gt;=$C$7-$B$27,0,$M1668,$N1668+$B$27,TRUE,0)</f>
        <v>0</v>
      </c>
      <c r="O1669" t="b" cm="1">
        <f t="array" ref="O1669">_xlfn.IFS(AND($J1669,NOT($K1669),NOT($M1669)),TRUE,$P1669&gt;=$B$6,FALSE,AND($J1669,NOT($K1669),$M1669,$N1669=0),TRUE,TRUE,FALSE)</f>
        <v>0</v>
      </c>
      <c r="P1669" cm="1">
        <f t="array" ref="P1669">_xlfn.IFS(AND($O1668,$P1668&lt;$B$6),$P1668+1,AND(NOT($J1668),$P1668&gt;0),0,TRUE,$P1668)</f>
        <v>0</v>
      </c>
      <c r="Q1669" s="1">
        <f t="shared" si="131"/>
        <v>90</v>
      </c>
      <c r="R1669" s="1">
        <f t="shared" si="132"/>
        <v>4500</v>
      </c>
      <c r="S1669" s="17">
        <f t="shared" si="133"/>
        <v>162.06482593037217</v>
      </c>
      <c r="T1669" s="1" cm="1">
        <f t="array" ref="T1669">_xlfn.IFS($B$6=1,Q1669*$B$10,AND(P1668=0,P1669&gt;=1),T1668+$B$6*$B$10*$B$8,TRUE,T1668)</f>
        <v>3600</v>
      </c>
      <c r="U1669" s="17">
        <f t="shared" si="134"/>
        <v>129.65186074429772</v>
      </c>
    </row>
    <row r="1670" spans="7:21" x14ac:dyDescent="0.25">
      <c r="G1670" s="15">
        <v>1668</v>
      </c>
      <c r="H1670" s="17">
        <f t="shared" si="130"/>
        <v>27.783333333333331</v>
      </c>
      <c r="I1670" cm="1">
        <f t="array" ref="I1670">_xlfn.IFS(AND(NOT($I1669=0),$J1669),0,NOT($J1669),$I1669+$B$27,TRUE,$I1669)</f>
        <v>1.9999999999999978</v>
      </c>
      <c r="J1670" t="b" cm="1">
        <f t="array" ref="J1670">_xlfn.IFS($I1670&gt;=$C$5-$B$27,TRUE,$P1670&gt;=$B$6,FALSE,TRUE,$J1669)</f>
        <v>0</v>
      </c>
      <c r="K1670" t="b" cm="1">
        <f t="array" ref="K1670">_xlfn.IFS($L1670&gt;=$B$4-$B$27,FALSE,$I1670&gt;=$B$5-$B$27,TRUE,AND($J1670,NOT($K1669)),FALSE,$K1669,TRUE,TRUE,FALSE)</f>
        <v>0</v>
      </c>
      <c r="L1670" cm="1">
        <f t="array" ref="L1670">_xlfn.IFS($K1669,$L1669+$B$27,NOT($K1669),0,TRUE,$K1669)</f>
        <v>0</v>
      </c>
      <c r="M1670" t="b" cm="1">
        <f t="array" ref="M1670">_xlfn.IFS($K1670,FALSE,AND($J1670,NOT($K1670),$P1670&lt;$B$6),TRUE,TRUE,FALSE)</f>
        <v>0</v>
      </c>
      <c r="N1670" cm="1">
        <f t="array" ref="N1670">_xlfn.IFS($N1669&gt;=$C$7-$B$27,0,$M1669,$N1669+$B$27,TRUE,0)</f>
        <v>0</v>
      </c>
      <c r="O1670" t="b" cm="1">
        <f t="array" ref="O1670">_xlfn.IFS(AND($J1670,NOT($K1670),NOT($M1670)),TRUE,$P1670&gt;=$B$6,FALSE,AND($J1670,NOT($K1670),$M1670,$N1670=0),TRUE,TRUE,FALSE)</f>
        <v>0</v>
      </c>
      <c r="P1670" cm="1">
        <f t="array" ref="P1670">_xlfn.IFS(AND($O1669,$P1669&lt;$B$6),$P1669+1,AND(NOT($J1669),$P1669&gt;0),0,TRUE,$P1669)</f>
        <v>0</v>
      </c>
      <c r="Q1670" s="1">
        <f t="shared" si="131"/>
        <v>90</v>
      </c>
      <c r="R1670" s="1">
        <f t="shared" si="132"/>
        <v>4500</v>
      </c>
      <c r="S1670" s="17">
        <f t="shared" si="133"/>
        <v>161.96760647870428</v>
      </c>
      <c r="T1670" s="1" cm="1">
        <f t="array" ref="T1670">_xlfn.IFS($B$6=1,Q1670*$B$10,AND(P1669=0,P1670&gt;=1),T1669+$B$6*$B$10*$B$8,TRUE,T1669)</f>
        <v>3600</v>
      </c>
      <c r="U1670" s="17">
        <f t="shared" si="134"/>
        <v>129.57408518296342</v>
      </c>
    </row>
    <row r="1671" spans="7:21" x14ac:dyDescent="0.25">
      <c r="G1671" s="15">
        <v>1669</v>
      </c>
      <c r="H1671" s="17">
        <f t="shared" si="130"/>
        <v>27.8</v>
      </c>
      <c r="I1671" cm="1">
        <f t="array" ref="I1671">_xlfn.IFS(AND(NOT($I1670=0),$J1670),0,NOT($J1670),$I1670+$B$27,TRUE,$I1670)</f>
        <v>2.0166666666666644</v>
      </c>
      <c r="J1671" t="b" cm="1">
        <f t="array" ref="J1671">_xlfn.IFS($I1671&gt;=$C$5-$B$27,TRUE,$P1671&gt;=$B$6,FALSE,TRUE,$J1670)</f>
        <v>0</v>
      </c>
      <c r="K1671" t="b" cm="1">
        <f t="array" ref="K1671">_xlfn.IFS($L1671&gt;=$B$4-$B$27,FALSE,$I1671&gt;=$B$5-$B$27,TRUE,AND($J1671,NOT($K1670)),FALSE,$K1670,TRUE,TRUE,FALSE)</f>
        <v>0</v>
      </c>
      <c r="L1671" cm="1">
        <f t="array" ref="L1671">_xlfn.IFS($K1670,$L1670+$B$27,NOT($K1670),0,TRUE,$K1670)</f>
        <v>0</v>
      </c>
      <c r="M1671" t="b" cm="1">
        <f t="array" ref="M1671">_xlfn.IFS($K1671,FALSE,AND($J1671,NOT($K1671),$P1671&lt;$B$6),TRUE,TRUE,FALSE)</f>
        <v>0</v>
      </c>
      <c r="N1671" cm="1">
        <f t="array" ref="N1671">_xlfn.IFS($N1670&gt;=$C$7-$B$27,0,$M1670,$N1670+$B$27,TRUE,0)</f>
        <v>0</v>
      </c>
      <c r="O1671" t="b" cm="1">
        <f t="array" ref="O1671">_xlfn.IFS(AND($J1671,NOT($K1671),NOT($M1671)),TRUE,$P1671&gt;=$B$6,FALSE,AND($J1671,NOT($K1671),$M1671,$N1671=0),TRUE,TRUE,FALSE)</f>
        <v>0</v>
      </c>
      <c r="P1671" cm="1">
        <f t="array" ref="P1671">_xlfn.IFS(AND($O1670,$P1670&lt;$B$6),$P1670+1,AND(NOT($J1670),$P1670&gt;0),0,TRUE,$P1670)</f>
        <v>0</v>
      </c>
      <c r="Q1671" s="1">
        <f t="shared" si="131"/>
        <v>90</v>
      </c>
      <c r="R1671" s="1">
        <f t="shared" si="132"/>
        <v>4500</v>
      </c>
      <c r="S1671" s="17">
        <f t="shared" si="133"/>
        <v>161.87050359712231</v>
      </c>
      <c r="T1671" s="1" cm="1">
        <f t="array" ref="T1671">_xlfn.IFS($B$6=1,Q1671*$B$10,AND(P1670=0,P1671&gt;=1),T1670+$B$6*$B$10*$B$8,TRUE,T1670)</f>
        <v>3600</v>
      </c>
      <c r="U1671" s="17">
        <f t="shared" si="134"/>
        <v>129.49640287769785</v>
      </c>
    </row>
    <row r="1672" spans="7:21" x14ac:dyDescent="0.25">
      <c r="G1672" s="15">
        <v>1670</v>
      </c>
      <c r="H1672" s="17">
        <f t="shared" si="130"/>
        <v>27.816666666666666</v>
      </c>
      <c r="I1672" cm="1">
        <f t="array" ref="I1672">_xlfn.IFS(AND(NOT($I1671=0),$J1671),0,NOT($J1671),$I1671+$B$27,TRUE,$I1671)</f>
        <v>2.033333333333331</v>
      </c>
      <c r="J1672" t="b" cm="1">
        <f t="array" ref="J1672">_xlfn.IFS($I1672&gt;=$C$5-$B$27,TRUE,$P1672&gt;=$B$6,FALSE,TRUE,$J1671)</f>
        <v>0</v>
      </c>
      <c r="K1672" t="b" cm="1">
        <f t="array" ref="K1672">_xlfn.IFS($L1672&gt;=$B$4-$B$27,FALSE,$I1672&gt;=$B$5-$B$27,TRUE,AND($J1672,NOT($K1671)),FALSE,$K1671,TRUE,TRUE,FALSE)</f>
        <v>0</v>
      </c>
      <c r="L1672" cm="1">
        <f t="array" ref="L1672">_xlfn.IFS($K1671,$L1671+$B$27,NOT($K1671),0,TRUE,$K1671)</f>
        <v>0</v>
      </c>
      <c r="M1672" t="b" cm="1">
        <f t="array" ref="M1672">_xlfn.IFS($K1672,FALSE,AND($J1672,NOT($K1672),$P1672&lt;$B$6),TRUE,TRUE,FALSE)</f>
        <v>0</v>
      </c>
      <c r="N1672" cm="1">
        <f t="array" ref="N1672">_xlfn.IFS($N1671&gt;=$C$7-$B$27,0,$M1671,$N1671+$B$27,TRUE,0)</f>
        <v>0</v>
      </c>
      <c r="O1672" t="b" cm="1">
        <f t="array" ref="O1672">_xlfn.IFS(AND($J1672,NOT($K1672),NOT($M1672)),TRUE,$P1672&gt;=$B$6,FALSE,AND($J1672,NOT($K1672),$M1672,$N1672=0),TRUE,TRUE,FALSE)</f>
        <v>0</v>
      </c>
      <c r="P1672" cm="1">
        <f t="array" ref="P1672">_xlfn.IFS(AND($O1671,$P1671&lt;$B$6),$P1671+1,AND(NOT($J1671),$P1671&gt;0),0,TRUE,$P1671)</f>
        <v>0</v>
      </c>
      <c r="Q1672" s="1">
        <f t="shared" si="131"/>
        <v>90</v>
      </c>
      <c r="R1672" s="1">
        <f t="shared" si="132"/>
        <v>4500</v>
      </c>
      <c r="S1672" s="17">
        <f t="shared" si="133"/>
        <v>161.77351707609347</v>
      </c>
      <c r="T1672" s="1" cm="1">
        <f t="array" ref="T1672">_xlfn.IFS($B$6=1,Q1672*$B$10,AND(P1671=0,P1672&gt;=1),T1671+$B$6*$B$10*$B$8,TRUE,T1671)</f>
        <v>3600</v>
      </c>
      <c r="U1672" s="17">
        <f t="shared" si="134"/>
        <v>129.41881366087478</v>
      </c>
    </row>
    <row r="1673" spans="7:21" x14ac:dyDescent="0.25">
      <c r="G1673" s="15">
        <v>1671</v>
      </c>
      <c r="H1673" s="17">
        <f t="shared" si="130"/>
        <v>27.833333333333332</v>
      </c>
      <c r="I1673" cm="1">
        <f t="array" ref="I1673">_xlfn.IFS(AND(NOT($I1672=0),$J1672),0,NOT($J1672),$I1672+$B$27,TRUE,$I1672)</f>
        <v>2.0499999999999976</v>
      </c>
      <c r="J1673" t="b" cm="1">
        <f t="array" ref="J1673">_xlfn.IFS($I1673&gt;=$C$5-$B$27,TRUE,$P1673&gt;=$B$6,FALSE,TRUE,$J1672)</f>
        <v>0</v>
      </c>
      <c r="K1673" t="b" cm="1">
        <f t="array" ref="K1673">_xlfn.IFS($L1673&gt;=$B$4-$B$27,FALSE,$I1673&gt;=$B$5-$B$27,TRUE,AND($J1673,NOT($K1672)),FALSE,$K1672,TRUE,TRUE,FALSE)</f>
        <v>0</v>
      </c>
      <c r="L1673" cm="1">
        <f t="array" ref="L1673">_xlfn.IFS($K1672,$L1672+$B$27,NOT($K1672),0,TRUE,$K1672)</f>
        <v>0</v>
      </c>
      <c r="M1673" t="b" cm="1">
        <f t="array" ref="M1673">_xlfn.IFS($K1673,FALSE,AND($J1673,NOT($K1673),$P1673&lt;$B$6),TRUE,TRUE,FALSE)</f>
        <v>0</v>
      </c>
      <c r="N1673" cm="1">
        <f t="array" ref="N1673">_xlfn.IFS($N1672&gt;=$C$7-$B$27,0,$M1672,$N1672+$B$27,TRUE,0)</f>
        <v>0</v>
      </c>
      <c r="O1673" t="b" cm="1">
        <f t="array" ref="O1673">_xlfn.IFS(AND($J1673,NOT($K1673),NOT($M1673)),TRUE,$P1673&gt;=$B$6,FALSE,AND($J1673,NOT($K1673),$M1673,$N1673=0),TRUE,TRUE,FALSE)</f>
        <v>0</v>
      </c>
      <c r="P1673" cm="1">
        <f t="array" ref="P1673">_xlfn.IFS(AND($O1672,$P1672&lt;$B$6),$P1672+1,AND(NOT($J1672),$P1672&gt;0),0,TRUE,$P1672)</f>
        <v>0</v>
      </c>
      <c r="Q1673" s="1">
        <f t="shared" si="131"/>
        <v>90</v>
      </c>
      <c r="R1673" s="1">
        <f t="shared" si="132"/>
        <v>4500</v>
      </c>
      <c r="S1673" s="17">
        <f t="shared" si="133"/>
        <v>161.67664670658684</v>
      </c>
      <c r="T1673" s="1" cm="1">
        <f t="array" ref="T1673">_xlfn.IFS($B$6=1,Q1673*$B$10,AND(P1672=0,P1673&gt;=1),T1672+$B$6*$B$10*$B$8,TRUE,T1672)</f>
        <v>3600</v>
      </c>
      <c r="U1673" s="17">
        <f t="shared" si="134"/>
        <v>129.34131736526948</v>
      </c>
    </row>
    <row r="1674" spans="7:21" x14ac:dyDescent="0.25">
      <c r="G1674" s="15">
        <v>1672</v>
      </c>
      <c r="H1674" s="17">
        <f t="shared" si="130"/>
        <v>27.849999999999998</v>
      </c>
      <c r="I1674" cm="1">
        <f t="array" ref="I1674">_xlfn.IFS(AND(NOT($I1673=0),$J1673),0,NOT($J1673),$I1673+$B$27,TRUE,$I1673)</f>
        <v>2.0666666666666642</v>
      </c>
      <c r="J1674" t="b" cm="1">
        <f t="array" ref="J1674">_xlfn.IFS($I1674&gt;=$C$5-$B$27,TRUE,$P1674&gt;=$B$6,FALSE,TRUE,$J1673)</f>
        <v>0</v>
      </c>
      <c r="K1674" t="b" cm="1">
        <f t="array" ref="K1674">_xlfn.IFS($L1674&gt;=$B$4-$B$27,FALSE,$I1674&gt;=$B$5-$B$27,TRUE,AND($J1674,NOT($K1673)),FALSE,$K1673,TRUE,TRUE,FALSE)</f>
        <v>0</v>
      </c>
      <c r="L1674" cm="1">
        <f t="array" ref="L1674">_xlfn.IFS($K1673,$L1673+$B$27,NOT($K1673),0,TRUE,$K1673)</f>
        <v>0</v>
      </c>
      <c r="M1674" t="b" cm="1">
        <f t="array" ref="M1674">_xlfn.IFS($K1674,FALSE,AND($J1674,NOT($K1674),$P1674&lt;$B$6),TRUE,TRUE,FALSE)</f>
        <v>0</v>
      </c>
      <c r="N1674" cm="1">
        <f t="array" ref="N1674">_xlfn.IFS($N1673&gt;=$C$7-$B$27,0,$M1673,$N1673+$B$27,TRUE,0)</f>
        <v>0</v>
      </c>
      <c r="O1674" t="b" cm="1">
        <f t="array" ref="O1674">_xlfn.IFS(AND($J1674,NOT($K1674),NOT($M1674)),TRUE,$P1674&gt;=$B$6,FALSE,AND($J1674,NOT($K1674),$M1674,$N1674=0),TRUE,TRUE,FALSE)</f>
        <v>0</v>
      </c>
      <c r="P1674" cm="1">
        <f t="array" ref="P1674">_xlfn.IFS(AND($O1673,$P1673&lt;$B$6),$P1673+1,AND(NOT($J1673),$P1673&gt;0),0,TRUE,$P1673)</f>
        <v>0</v>
      </c>
      <c r="Q1674" s="1">
        <f t="shared" si="131"/>
        <v>90</v>
      </c>
      <c r="R1674" s="1">
        <f t="shared" si="132"/>
        <v>4500</v>
      </c>
      <c r="S1674" s="17">
        <f t="shared" si="133"/>
        <v>161.57989228007182</v>
      </c>
      <c r="T1674" s="1" cm="1">
        <f t="array" ref="T1674">_xlfn.IFS($B$6=1,Q1674*$B$10,AND(P1673=0,P1674&gt;=1),T1673+$B$6*$B$10*$B$8,TRUE,T1673)</f>
        <v>3600</v>
      </c>
      <c r="U1674" s="17">
        <f t="shared" si="134"/>
        <v>129.26391382405745</v>
      </c>
    </row>
    <row r="1675" spans="7:21" x14ac:dyDescent="0.25">
      <c r="G1675" s="15">
        <v>1673</v>
      </c>
      <c r="H1675" s="17">
        <f t="shared" si="130"/>
        <v>27.866666666666667</v>
      </c>
      <c r="I1675" cm="1">
        <f t="array" ref="I1675">_xlfn.IFS(AND(NOT($I1674=0),$J1674),0,NOT($J1674),$I1674+$B$27,TRUE,$I1674)</f>
        <v>2.0833333333333308</v>
      </c>
      <c r="J1675" t="b" cm="1">
        <f t="array" ref="J1675">_xlfn.IFS($I1675&gt;=$C$5-$B$27,TRUE,$P1675&gt;=$B$6,FALSE,TRUE,$J1674)</f>
        <v>0</v>
      </c>
      <c r="K1675" t="b" cm="1">
        <f t="array" ref="K1675">_xlfn.IFS($L1675&gt;=$B$4-$B$27,FALSE,$I1675&gt;=$B$5-$B$27,TRUE,AND($J1675,NOT($K1674)),FALSE,$K1674,TRUE,TRUE,FALSE)</f>
        <v>0</v>
      </c>
      <c r="L1675" cm="1">
        <f t="array" ref="L1675">_xlfn.IFS($K1674,$L1674+$B$27,NOT($K1674),0,TRUE,$K1674)</f>
        <v>0</v>
      </c>
      <c r="M1675" t="b" cm="1">
        <f t="array" ref="M1675">_xlfn.IFS($K1675,FALSE,AND($J1675,NOT($K1675),$P1675&lt;$B$6),TRUE,TRUE,FALSE)</f>
        <v>0</v>
      </c>
      <c r="N1675" cm="1">
        <f t="array" ref="N1675">_xlfn.IFS($N1674&gt;=$C$7-$B$27,0,$M1674,$N1674+$B$27,TRUE,0)</f>
        <v>0</v>
      </c>
      <c r="O1675" t="b" cm="1">
        <f t="array" ref="O1675">_xlfn.IFS(AND($J1675,NOT($K1675),NOT($M1675)),TRUE,$P1675&gt;=$B$6,FALSE,AND($J1675,NOT($K1675),$M1675,$N1675=0),TRUE,TRUE,FALSE)</f>
        <v>0</v>
      </c>
      <c r="P1675" cm="1">
        <f t="array" ref="P1675">_xlfn.IFS(AND($O1674,$P1674&lt;$B$6),$P1674+1,AND(NOT($J1674),$P1674&gt;0),0,TRUE,$P1674)</f>
        <v>0</v>
      </c>
      <c r="Q1675" s="1">
        <f t="shared" si="131"/>
        <v>90</v>
      </c>
      <c r="R1675" s="1">
        <f t="shared" si="132"/>
        <v>4500</v>
      </c>
      <c r="S1675" s="17">
        <f t="shared" si="133"/>
        <v>161.48325358851673</v>
      </c>
      <c r="T1675" s="1" cm="1">
        <f t="array" ref="T1675">_xlfn.IFS($B$6=1,Q1675*$B$10,AND(P1674=0,P1675&gt;=1),T1674+$B$6*$B$10*$B$8,TRUE,T1674)</f>
        <v>3600</v>
      </c>
      <c r="U1675" s="17">
        <f t="shared" si="134"/>
        <v>129.1866028708134</v>
      </c>
    </row>
    <row r="1676" spans="7:21" x14ac:dyDescent="0.25">
      <c r="G1676" s="15">
        <v>1674</v>
      </c>
      <c r="H1676" s="17">
        <f t="shared" si="130"/>
        <v>27.883333333333333</v>
      </c>
      <c r="I1676" cm="1">
        <f t="array" ref="I1676">_xlfn.IFS(AND(NOT($I1675=0),$J1675),0,NOT($J1675),$I1675+$B$27,TRUE,$I1675)</f>
        <v>2.0999999999999974</v>
      </c>
      <c r="J1676" t="b" cm="1">
        <f t="array" ref="J1676">_xlfn.IFS($I1676&gt;=$C$5-$B$27,TRUE,$P1676&gt;=$B$6,FALSE,TRUE,$J1675)</f>
        <v>0</v>
      </c>
      <c r="K1676" t="b" cm="1">
        <f t="array" ref="K1676">_xlfn.IFS($L1676&gt;=$B$4-$B$27,FALSE,$I1676&gt;=$B$5-$B$27,TRUE,AND($J1676,NOT($K1675)),FALSE,$K1675,TRUE,TRUE,FALSE)</f>
        <v>0</v>
      </c>
      <c r="L1676" cm="1">
        <f t="array" ref="L1676">_xlfn.IFS($K1675,$L1675+$B$27,NOT($K1675),0,TRUE,$K1675)</f>
        <v>0</v>
      </c>
      <c r="M1676" t="b" cm="1">
        <f t="array" ref="M1676">_xlfn.IFS($K1676,FALSE,AND($J1676,NOT($K1676),$P1676&lt;$B$6),TRUE,TRUE,FALSE)</f>
        <v>0</v>
      </c>
      <c r="N1676" cm="1">
        <f t="array" ref="N1676">_xlfn.IFS($N1675&gt;=$C$7-$B$27,0,$M1675,$N1675+$B$27,TRUE,0)</f>
        <v>0</v>
      </c>
      <c r="O1676" t="b" cm="1">
        <f t="array" ref="O1676">_xlfn.IFS(AND($J1676,NOT($K1676),NOT($M1676)),TRUE,$P1676&gt;=$B$6,FALSE,AND($J1676,NOT($K1676),$M1676,$N1676=0),TRUE,TRUE,FALSE)</f>
        <v>0</v>
      </c>
      <c r="P1676" cm="1">
        <f t="array" ref="P1676">_xlfn.IFS(AND($O1675,$P1675&lt;$B$6),$P1675+1,AND(NOT($J1675),$P1675&gt;0),0,TRUE,$P1675)</f>
        <v>0</v>
      </c>
      <c r="Q1676" s="1">
        <f t="shared" si="131"/>
        <v>90</v>
      </c>
      <c r="R1676" s="1">
        <f t="shared" si="132"/>
        <v>4500</v>
      </c>
      <c r="S1676" s="17">
        <f t="shared" si="133"/>
        <v>161.38673042438734</v>
      </c>
      <c r="T1676" s="1" cm="1">
        <f t="array" ref="T1676">_xlfn.IFS($B$6=1,Q1676*$B$10,AND(P1675=0,P1676&gt;=1),T1675+$B$6*$B$10*$B$8,TRUE,T1675)</f>
        <v>3600</v>
      </c>
      <c r="U1676" s="17">
        <f t="shared" si="134"/>
        <v>129.10938433950986</v>
      </c>
    </row>
    <row r="1677" spans="7:21" x14ac:dyDescent="0.25">
      <c r="G1677" s="15">
        <v>1675</v>
      </c>
      <c r="H1677" s="17">
        <f t="shared" si="130"/>
        <v>27.9</v>
      </c>
      <c r="I1677" cm="1">
        <f t="array" ref="I1677">_xlfn.IFS(AND(NOT($I1676=0),$J1676),0,NOT($J1676),$I1676+$B$27,TRUE,$I1676)</f>
        <v>2.116666666666664</v>
      </c>
      <c r="J1677" t="b" cm="1">
        <f t="array" ref="J1677">_xlfn.IFS($I1677&gt;=$C$5-$B$27,TRUE,$P1677&gt;=$B$6,FALSE,TRUE,$J1676)</f>
        <v>0</v>
      </c>
      <c r="K1677" t="b" cm="1">
        <f t="array" ref="K1677">_xlfn.IFS($L1677&gt;=$B$4-$B$27,FALSE,$I1677&gt;=$B$5-$B$27,TRUE,AND($J1677,NOT($K1676)),FALSE,$K1676,TRUE,TRUE,FALSE)</f>
        <v>0</v>
      </c>
      <c r="L1677" cm="1">
        <f t="array" ref="L1677">_xlfn.IFS($K1676,$L1676+$B$27,NOT($K1676),0,TRUE,$K1676)</f>
        <v>0</v>
      </c>
      <c r="M1677" t="b" cm="1">
        <f t="array" ref="M1677">_xlfn.IFS($K1677,FALSE,AND($J1677,NOT($K1677),$P1677&lt;$B$6),TRUE,TRUE,FALSE)</f>
        <v>0</v>
      </c>
      <c r="N1677" cm="1">
        <f t="array" ref="N1677">_xlfn.IFS($N1676&gt;=$C$7-$B$27,0,$M1676,$N1676+$B$27,TRUE,0)</f>
        <v>0</v>
      </c>
      <c r="O1677" t="b" cm="1">
        <f t="array" ref="O1677">_xlfn.IFS(AND($J1677,NOT($K1677),NOT($M1677)),TRUE,$P1677&gt;=$B$6,FALSE,AND($J1677,NOT($K1677),$M1677,$N1677=0),TRUE,TRUE,FALSE)</f>
        <v>0</v>
      </c>
      <c r="P1677" cm="1">
        <f t="array" ref="P1677">_xlfn.IFS(AND($O1676,$P1676&lt;$B$6),$P1676+1,AND(NOT($J1676),$P1676&gt;0),0,TRUE,$P1676)</f>
        <v>0</v>
      </c>
      <c r="Q1677" s="1">
        <f t="shared" si="131"/>
        <v>90</v>
      </c>
      <c r="R1677" s="1">
        <f t="shared" si="132"/>
        <v>4500</v>
      </c>
      <c r="S1677" s="17">
        <f t="shared" si="133"/>
        <v>161.29032258064518</v>
      </c>
      <c r="T1677" s="1" cm="1">
        <f t="array" ref="T1677">_xlfn.IFS($B$6=1,Q1677*$B$10,AND(P1676=0,P1677&gt;=1),T1676+$B$6*$B$10*$B$8,TRUE,T1676)</f>
        <v>3600</v>
      </c>
      <c r="U1677" s="17">
        <f t="shared" si="134"/>
        <v>129.03225806451613</v>
      </c>
    </row>
    <row r="1678" spans="7:21" x14ac:dyDescent="0.25">
      <c r="G1678" s="15">
        <v>1676</v>
      </c>
      <c r="H1678" s="17">
        <f t="shared" si="130"/>
        <v>27.916666666666668</v>
      </c>
      <c r="I1678" cm="1">
        <f t="array" ref="I1678">_xlfn.IFS(AND(NOT($I1677=0),$J1677),0,NOT($J1677),$I1677+$B$27,TRUE,$I1677)</f>
        <v>2.1333333333333306</v>
      </c>
      <c r="J1678" t="b" cm="1">
        <f t="array" ref="J1678">_xlfn.IFS($I1678&gt;=$C$5-$B$27,TRUE,$P1678&gt;=$B$6,FALSE,TRUE,$J1677)</f>
        <v>0</v>
      </c>
      <c r="K1678" t="b" cm="1">
        <f t="array" ref="K1678">_xlfn.IFS($L1678&gt;=$B$4-$B$27,FALSE,$I1678&gt;=$B$5-$B$27,TRUE,AND($J1678,NOT($K1677)),FALSE,$K1677,TRUE,TRUE,FALSE)</f>
        <v>0</v>
      </c>
      <c r="L1678" cm="1">
        <f t="array" ref="L1678">_xlfn.IFS($K1677,$L1677+$B$27,NOT($K1677),0,TRUE,$K1677)</f>
        <v>0</v>
      </c>
      <c r="M1678" t="b" cm="1">
        <f t="array" ref="M1678">_xlfn.IFS($K1678,FALSE,AND($J1678,NOT($K1678),$P1678&lt;$B$6),TRUE,TRUE,FALSE)</f>
        <v>0</v>
      </c>
      <c r="N1678" cm="1">
        <f t="array" ref="N1678">_xlfn.IFS($N1677&gt;=$C$7-$B$27,0,$M1677,$N1677+$B$27,TRUE,0)</f>
        <v>0</v>
      </c>
      <c r="O1678" t="b" cm="1">
        <f t="array" ref="O1678">_xlfn.IFS(AND($J1678,NOT($K1678),NOT($M1678)),TRUE,$P1678&gt;=$B$6,FALSE,AND($J1678,NOT($K1678),$M1678,$N1678=0),TRUE,TRUE,FALSE)</f>
        <v>0</v>
      </c>
      <c r="P1678" cm="1">
        <f t="array" ref="P1678">_xlfn.IFS(AND($O1677,$P1677&lt;$B$6),$P1677+1,AND(NOT($J1677),$P1677&gt;0),0,TRUE,$P1677)</f>
        <v>0</v>
      </c>
      <c r="Q1678" s="1">
        <f t="shared" si="131"/>
        <v>90</v>
      </c>
      <c r="R1678" s="1">
        <f t="shared" si="132"/>
        <v>4500</v>
      </c>
      <c r="S1678" s="17">
        <f t="shared" si="133"/>
        <v>161.19402985074626</v>
      </c>
      <c r="T1678" s="1" cm="1">
        <f t="array" ref="T1678">_xlfn.IFS($B$6=1,Q1678*$B$10,AND(P1677=0,P1678&gt;=1),T1677+$B$6*$B$10*$B$8,TRUE,T1677)</f>
        <v>3600</v>
      </c>
      <c r="U1678" s="17">
        <f t="shared" si="134"/>
        <v>128.955223880597</v>
      </c>
    </row>
    <row r="1679" spans="7:21" x14ac:dyDescent="0.25">
      <c r="G1679" s="15">
        <v>1677</v>
      </c>
      <c r="H1679" s="17">
        <f t="shared" si="130"/>
        <v>27.933333333333334</v>
      </c>
      <c r="I1679" cm="1">
        <f t="array" ref="I1679">_xlfn.IFS(AND(NOT($I1678=0),$J1678),0,NOT($J1678),$I1678+$B$27,TRUE,$I1678)</f>
        <v>2.1499999999999972</v>
      </c>
      <c r="J1679" t="b" cm="1">
        <f t="array" ref="J1679">_xlfn.IFS($I1679&gt;=$C$5-$B$27,TRUE,$P1679&gt;=$B$6,FALSE,TRUE,$J1678)</f>
        <v>0</v>
      </c>
      <c r="K1679" t="b" cm="1">
        <f t="array" ref="K1679">_xlfn.IFS($L1679&gt;=$B$4-$B$27,FALSE,$I1679&gt;=$B$5-$B$27,TRUE,AND($J1679,NOT($K1678)),FALSE,$K1678,TRUE,TRUE,FALSE)</f>
        <v>0</v>
      </c>
      <c r="L1679" cm="1">
        <f t="array" ref="L1679">_xlfn.IFS($K1678,$L1678+$B$27,NOT($K1678),0,TRUE,$K1678)</f>
        <v>0</v>
      </c>
      <c r="M1679" t="b" cm="1">
        <f t="array" ref="M1679">_xlfn.IFS($K1679,FALSE,AND($J1679,NOT($K1679),$P1679&lt;$B$6),TRUE,TRUE,FALSE)</f>
        <v>0</v>
      </c>
      <c r="N1679" cm="1">
        <f t="array" ref="N1679">_xlfn.IFS($N1678&gt;=$C$7-$B$27,0,$M1678,$N1678+$B$27,TRUE,0)</f>
        <v>0</v>
      </c>
      <c r="O1679" t="b" cm="1">
        <f t="array" ref="O1679">_xlfn.IFS(AND($J1679,NOT($K1679),NOT($M1679)),TRUE,$P1679&gt;=$B$6,FALSE,AND($J1679,NOT($K1679),$M1679,$N1679=0),TRUE,TRUE,FALSE)</f>
        <v>0</v>
      </c>
      <c r="P1679" cm="1">
        <f t="array" ref="P1679">_xlfn.IFS(AND($O1678,$P1678&lt;$B$6),$P1678+1,AND(NOT($J1678),$P1678&gt;0),0,TRUE,$P1678)</f>
        <v>0</v>
      </c>
      <c r="Q1679" s="1">
        <f t="shared" si="131"/>
        <v>90</v>
      </c>
      <c r="R1679" s="1">
        <f t="shared" si="132"/>
        <v>4500</v>
      </c>
      <c r="S1679" s="17">
        <f t="shared" si="133"/>
        <v>161.09785202863961</v>
      </c>
      <c r="T1679" s="1" cm="1">
        <f t="array" ref="T1679">_xlfn.IFS($B$6=1,Q1679*$B$10,AND(P1678=0,P1679&gt;=1),T1678+$B$6*$B$10*$B$8,TRUE,T1678)</f>
        <v>3600</v>
      </c>
      <c r="U1679" s="17">
        <f t="shared" si="134"/>
        <v>128.87828162291169</v>
      </c>
    </row>
    <row r="1680" spans="7:21" x14ac:dyDescent="0.25">
      <c r="G1680" s="15">
        <v>1678</v>
      </c>
      <c r="H1680" s="17">
        <f t="shared" si="130"/>
        <v>27.95</v>
      </c>
      <c r="I1680" cm="1">
        <f t="array" ref="I1680">_xlfn.IFS(AND(NOT($I1679=0),$J1679),0,NOT($J1679),$I1679+$B$27,TRUE,$I1679)</f>
        <v>2.1666666666666639</v>
      </c>
      <c r="J1680" t="b" cm="1">
        <f t="array" ref="J1680">_xlfn.IFS($I1680&gt;=$C$5-$B$27,TRUE,$P1680&gt;=$B$6,FALSE,TRUE,$J1679)</f>
        <v>0</v>
      </c>
      <c r="K1680" t="b" cm="1">
        <f t="array" ref="K1680">_xlfn.IFS($L1680&gt;=$B$4-$B$27,FALSE,$I1680&gt;=$B$5-$B$27,TRUE,AND($J1680,NOT($K1679)),FALSE,$K1679,TRUE,TRUE,FALSE)</f>
        <v>0</v>
      </c>
      <c r="L1680" cm="1">
        <f t="array" ref="L1680">_xlfn.IFS($K1679,$L1679+$B$27,NOT($K1679),0,TRUE,$K1679)</f>
        <v>0</v>
      </c>
      <c r="M1680" t="b" cm="1">
        <f t="array" ref="M1680">_xlfn.IFS($K1680,FALSE,AND($J1680,NOT($K1680),$P1680&lt;$B$6),TRUE,TRUE,FALSE)</f>
        <v>0</v>
      </c>
      <c r="N1680" cm="1">
        <f t="array" ref="N1680">_xlfn.IFS($N1679&gt;=$C$7-$B$27,0,$M1679,$N1679+$B$27,TRUE,0)</f>
        <v>0</v>
      </c>
      <c r="O1680" t="b" cm="1">
        <f t="array" ref="O1680">_xlfn.IFS(AND($J1680,NOT($K1680),NOT($M1680)),TRUE,$P1680&gt;=$B$6,FALSE,AND($J1680,NOT($K1680),$M1680,$N1680=0),TRUE,TRUE,FALSE)</f>
        <v>0</v>
      </c>
      <c r="P1680" cm="1">
        <f t="array" ref="P1680">_xlfn.IFS(AND($O1679,$P1679&lt;$B$6),$P1679+1,AND(NOT($J1679),$P1679&gt;0),0,TRUE,$P1679)</f>
        <v>0</v>
      </c>
      <c r="Q1680" s="1">
        <f t="shared" si="131"/>
        <v>90</v>
      </c>
      <c r="R1680" s="1">
        <f t="shared" si="132"/>
        <v>4500</v>
      </c>
      <c r="S1680" s="17">
        <f t="shared" si="133"/>
        <v>161.00178890876566</v>
      </c>
      <c r="T1680" s="1" cm="1">
        <f t="array" ref="T1680">_xlfn.IFS($B$6=1,Q1680*$B$10,AND(P1679=0,P1680&gt;=1),T1679+$B$6*$B$10*$B$8,TRUE,T1679)</f>
        <v>3600</v>
      </c>
      <c r="U1680" s="17">
        <f t="shared" si="134"/>
        <v>128.80143112701253</v>
      </c>
    </row>
    <row r="1681" spans="7:21" x14ac:dyDescent="0.25">
      <c r="G1681" s="15">
        <v>1679</v>
      </c>
      <c r="H1681" s="17">
        <f t="shared" si="130"/>
        <v>27.966666666666665</v>
      </c>
      <c r="I1681" cm="1">
        <f t="array" ref="I1681">_xlfn.IFS(AND(NOT($I1680=0),$J1680),0,NOT($J1680),$I1680+$B$27,TRUE,$I1680)</f>
        <v>2.1833333333333305</v>
      </c>
      <c r="J1681" t="b" cm="1">
        <f t="array" ref="J1681">_xlfn.IFS($I1681&gt;=$C$5-$B$27,TRUE,$P1681&gt;=$B$6,FALSE,TRUE,$J1680)</f>
        <v>0</v>
      </c>
      <c r="K1681" t="b" cm="1">
        <f t="array" ref="K1681">_xlfn.IFS($L1681&gt;=$B$4-$B$27,FALSE,$I1681&gt;=$B$5-$B$27,TRUE,AND($J1681,NOT($K1680)),FALSE,$K1680,TRUE,TRUE,FALSE)</f>
        <v>0</v>
      </c>
      <c r="L1681" cm="1">
        <f t="array" ref="L1681">_xlfn.IFS($K1680,$L1680+$B$27,NOT($K1680),0,TRUE,$K1680)</f>
        <v>0</v>
      </c>
      <c r="M1681" t="b" cm="1">
        <f t="array" ref="M1681">_xlfn.IFS($K1681,FALSE,AND($J1681,NOT($K1681),$P1681&lt;$B$6),TRUE,TRUE,FALSE)</f>
        <v>0</v>
      </c>
      <c r="N1681" cm="1">
        <f t="array" ref="N1681">_xlfn.IFS($N1680&gt;=$C$7-$B$27,0,$M1680,$N1680+$B$27,TRUE,0)</f>
        <v>0</v>
      </c>
      <c r="O1681" t="b" cm="1">
        <f t="array" ref="O1681">_xlfn.IFS(AND($J1681,NOT($K1681),NOT($M1681)),TRUE,$P1681&gt;=$B$6,FALSE,AND($J1681,NOT($K1681),$M1681,$N1681=0),TRUE,TRUE,FALSE)</f>
        <v>0</v>
      </c>
      <c r="P1681" cm="1">
        <f t="array" ref="P1681">_xlfn.IFS(AND($O1680,$P1680&lt;$B$6),$P1680+1,AND(NOT($J1680),$P1680&gt;0),0,TRUE,$P1680)</f>
        <v>0</v>
      </c>
      <c r="Q1681" s="1">
        <f t="shared" si="131"/>
        <v>90</v>
      </c>
      <c r="R1681" s="1">
        <f t="shared" si="132"/>
        <v>4500</v>
      </c>
      <c r="S1681" s="17">
        <f t="shared" si="133"/>
        <v>160.90584028605483</v>
      </c>
      <c r="T1681" s="1" cm="1">
        <f t="array" ref="T1681">_xlfn.IFS($B$6=1,Q1681*$B$10,AND(P1680=0,P1681&gt;=1),T1680+$B$6*$B$10*$B$8,TRUE,T1680)</f>
        <v>3600</v>
      </c>
      <c r="U1681" s="17">
        <f t="shared" si="134"/>
        <v>128.72467222884387</v>
      </c>
    </row>
    <row r="1682" spans="7:21" x14ac:dyDescent="0.25">
      <c r="G1682" s="15">
        <v>1680</v>
      </c>
      <c r="H1682" s="17">
        <f t="shared" si="130"/>
        <v>27.983333333333334</v>
      </c>
      <c r="I1682" cm="1">
        <f t="array" ref="I1682">_xlfn.IFS(AND(NOT($I1681=0),$J1681),0,NOT($J1681),$I1681+$B$27,TRUE,$I1681)</f>
        <v>2.1999999999999971</v>
      </c>
      <c r="J1682" t="b" cm="1">
        <f t="array" ref="J1682">_xlfn.IFS($I1682&gt;=$C$5-$B$27,TRUE,$P1682&gt;=$B$6,FALSE,TRUE,$J1681)</f>
        <v>0</v>
      </c>
      <c r="K1682" t="b" cm="1">
        <f t="array" ref="K1682">_xlfn.IFS($L1682&gt;=$B$4-$B$27,FALSE,$I1682&gt;=$B$5-$B$27,TRUE,AND($J1682,NOT($K1681)),FALSE,$K1681,TRUE,TRUE,FALSE)</f>
        <v>0</v>
      </c>
      <c r="L1682" cm="1">
        <f t="array" ref="L1682">_xlfn.IFS($K1681,$L1681+$B$27,NOT($K1681),0,TRUE,$K1681)</f>
        <v>0</v>
      </c>
      <c r="M1682" t="b" cm="1">
        <f t="array" ref="M1682">_xlfn.IFS($K1682,FALSE,AND($J1682,NOT($K1682),$P1682&lt;$B$6),TRUE,TRUE,FALSE)</f>
        <v>0</v>
      </c>
      <c r="N1682" cm="1">
        <f t="array" ref="N1682">_xlfn.IFS($N1681&gt;=$C$7-$B$27,0,$M1681,$N1681+$B$27,TRUE,0)</f>
        <v>0</v>
      </c>
      <c r="O1682" t="b" cm="1">
        <f t="array" ref="O1682">_xlfn.IFS(AND($J1682,NOT($K1682),NOT($M1682)),TRUE,$P1682&gt;=$B$6,FALSE,AND($J1682,NOT($K1682),$M1682,$N1682=0),TRUE,TRUE,FALSE)</f>
        <v>0</v>
      </c>
      <c r="P1682" cm="1">
        <f t="array" ref="P1682">_xlfn.IFS(AND($O1681,$P1681&lt;$B$6),$P1681+1,AND(NOT($J1681),$P1681&gt;0),0,TRUE,$P1681)</f>
        <v>0</v>
      </c>
      <c r="Q1682" s="1">
        <f t="shared" si="131"/>
        <v>90</v>
      </c>
      <c r="R1682" s="1">
        <f t="shared" si="132"/>
        <v>4500</v>
      </c>
      <c r="S1682" s="17">
        <f t="shared" si="133"/>
        <v>160.81000595592613</v>
      </c>
      <c r="T1682" s="1" cm="1">
        <f t="array" ref="T1682">_xlfn.IFS($B$6=1,Q1682*$B$10,AND(P1681=0,P1682&gt;=1),T1681+$B$6*$B$10*$B$8,TRUE,T1681)</f>
        <v>3600</v>
      </c>
      <c r="U1682" s="17">
        <f t="shared" si="134"/>
        <v>128.6480047647409</v>
      </c>
    </row>
    <row r="1683" spans="7:21" x14ac:dyDescent="0.25">
      <c r="G1683" s="15">
        <v>1681</v>
      </c>
      <c r="H1683" s="17">
        <f t="shared" si="130"/>
        <v>28</v>
      </c>
      <c r="I1683" cm="1">
        <f t="array" ref="I1683">_xlfn.IFS(AND(NOT($I1682=0),$J1682),0,NOT($J1682),$I1682+$B$27,TRUE,$I1682)</f>
        <v>2.2166666666666637</v>
      </c>
      <c r="J1683" t="b" cm="1">
        <f t="array" ref="J1683">_xlfn.IFS($I1683&gt;=$C$5-$B$27,TRUE,$P1683&gt;=$B$6,FALSE,TRUE,$J1682)</f>
        <v>0</v>
      </c>
      <c r="K1683" t="b" cm="1">
        <f t="array" ref="K1683">_xlfn.IFS($L1683&gt;=$B$4-$B$27,FALSE,$I1683&gt;=$B$5-$B$27,TRUE,AND($J1683,NOT($K1682)),FALSE,$K1682,TRUE,TRUE,FALSE)</f>
        <v>0</v>
      </c>
      <c r="L1683" cm="1">
        <f t="array" ref="L1683">_xlfn.IFS($K1682,$L1682+$B$27,NOT($K1682),0,TRUE,$K1682)</f>
        <v>0</v>
      </c>
      <c r="M1683" t="b" cm="1">
        <f t="array" ref="M1683">_xlfn.IFS($K1683,FALSE,AND($J1683,NOT($K1683),$P1683&lt;$B$6),TRUE,TRUE,FALSE)</f>
        <v>0</v>
      </c>
      <c r="N1683" cm="1">
        <f t="array" ref="N1683">_xlfn.IFS($N1682&gt;=$C$7-$B$27,0,$M1682,$N1682+$B$27,TRUE,0)</f>
        <v>0</v>
      </c>
      <c r="O1683" t="b" cm="1">
        <f t="array" ref="O1683">_xlfn.IFS(AND($J1683,NOT($K1683),NOT($M1683)),TRUE,$P1683&gt;=$B$6,FALSE,AND($J1683,NOT($K1683),$M1683,$N1683=0),TRUE,TRUE,FALSE)</f>
        <v>0</v>
      </c>
      <c r="P1683" cm="1">
        <f t="array" ref="P1683">_xlfn.IFS(AND($O1682,$P1682&lt;$B$6),$P1682+1,AND(NOT($J1682),$P1682&gt;0),0,TRUE,$P1682)</f>
        <v>0</v>
      </c>
      <c r="Q1683" s="1">
        <f t="shared" si="131"/>
        <v>90</v>
      </c>
      <c r="R1683" s="1">
        <f t="shared" si="132"/>
        <v>4500</v>
      </c>
      <c r="S1683" s="17">
        <f t="shared" si="133"/>
        <v>160.71428571428572</v>
      </c>
      <c r="T1683" s="1" cm="1">
        <f t="array" ref="T1683">_xlfn.IFS($B$6=1,Q1683*$B$10,AND(P1682=0,P1683&gt;=1),T1682+$B$6*$B$10*$B$8,TRUE,T1682)</f>
        <v>3600</v>
      </c>
      <c r="U1683" s="17">
        <f t="shared" si="134"/>
        <v>128.57142857142858</v>
      </c>
    </row>
    <row r="1684" spans="7:21" x14ac:dyDescent="0.25">
      <c r="G1684" s="15">
        <v>1682</v>
      </c>
      <c r="H1684" s="17">
        <f t="shared" si="130"/>
        <v>28.016666666666666</v>
      </c>
      <c r="I1684" cm="1">
        <f t="array" ref="I1684">_xlfn.IFS(AND(NOT($I1683=0),$J1683),0,NOT($J1683),$I1683+$B$27,TRUE,$I1683)</f>
        <v>2.2333333333333303</v>
      </c>
      <c r="J1684" t="b" cm="1">
        <f t="array" ref="J1684">_xlfn.IFS($I1684&gt;=$C$5-$B$27,TRUE,$P1684&gt;=$B$6,FALSE,TRUE,$J1683)</f>
        <v>0</v>
      </c>
      <c r="K1684" t="b" cm="1">
        <f t="array" ref="K1684">_xlfn.IFS($L1684&gt;=$B$4-$B$27,FALSE,$I1684&gt;=$B$5-$B$27,TRUE,AND($J1684,NOT($K1683)),FALSE,$K1683,TRUE,TRUE,FALSE)</f>
        <v>0</v>
      </c>
      <c r="L1684" cm="1">
        <f t="array" ref="L1684">_xlfn.IFS($K1683,$L1683+$B$27,NOT($K1683),0,TRUE,$K1683)</f>
        <v>0</v>
      </c>
      <c r="M1684" t="b" cm="1">
        <f t="array" ref="M1684">_xlfn.IFS($K1684,FALSE,AND($J1684,NOT($K1684),$P1684&lt;$B$6),TRUE,TRUE,FALSE)</f>
        <v>0</v>
      </c>
      <c r="N1684" cm="1">
        <f t="array" ref="N1684">_xlfn.IFS($N1683&gt;=$C$7-$B$27,0,$M1683,$N1683+$B$27,TRUE,0)</f>
        <v>0</v>
      </c>
      <c r="O1684" t="b" cm="1">
        <f t="array" ref="O1684">_xlfn.IFS(AND($J1684,NOT($K1684),NOT($M1684)),TRUE,$P1684&gt;=$B$6,FALSE,AND($J1684,NOT($K1684),$M1684,$N1684=0),TRUE,TRUE,FALSE)</f>
        <v>0</v>
      </c>
      <c r="P1684" cm="1">
        <f t="array" ref="P1684">_xlfn.IFS(AND($O1683,$P1683&lt;$B$6),$P1683+1,AND(NOT($J1683),$P1683&gt;0),0,TRUE,$P1683)</f>
        <v>0</v>
      </c>
      <c r="Q1684" s="1">
        <f t="shared" si="131"/>
        <v>90</v>
      </c>
      <c r="R1684" s="1">
        <f t="shared" si="132"/>
        <v>4500</v>
      </c>
      <c r="S1684" s="17">
        <f t="shared" si="133"/>
        <v>160.61867935752528</v>
      </c>
      <c r="T1684" s="1" cm="1">
        <f t="array" ref="T1684">_xlfn.IFS($B$6=1,Q1684*$B$10,AND(P1683=0,P1684&gt;=1),T1683+$B$6*$B$10*$B$8,TRUE,T1683)</f>
        <v>3600</v>
      </c>
      <c r="U1684" s="17">
        <f t="shared" si="134"/>
        <v>128.49494348602022</v>
      </c>
    </row>
    <row r="1685" spans="7:21" x14ac:dyDescent="0.25">
      <c r="G1685" s="15">
        <v>1683</v>
      </c>
      <c r="H1685" s="17">
        <f t="shared" si="130"/>
        <v>28.033333333333331</v>
      </c>
      <c r="I1685" cm="1">
        <f t="array" ref="I1685">_xlfn.IFS(AND(NOT($I1684=0),$J1684),0,NOT($J1684),$I1684+$B$27,TRUE,$I1684)</f>
        <v>2.2499999999999969</v>
      </c>
      <c r="J1685" t="b" cm="1">
        <f t="array" ref="J1685">_xlfn.IFS($I1685&gt;=$C$5-$B$27,TRUE,$P1685&gt;=$B$6,FALSE,TRUE,$J1684)</f>
        <v>0</v>
      </c>
      <c r="K1685" t="b" cm="1">
        <f t="array" ref="K1685">_xlfn.IFS($L1685&gt;=$B$4-$B$27,FALSE,$I1685&gt;=$B$5-$B$27,TRUE,AND($J1685,NOT($K1684)),FALSE,$K1684,TRUE,TRUE,FALSE)</f>
        <v>0</v>
      </c>
      <c r="L1685" cm="1">
        <f t="array" ref="L1685">_xlfn.IFS($K1684,$L1684+$B$27,NOT($K1684),0,TRUE,$K1684)</f>
        <v>0</v>
      </c>
      <c r="M1685" t="b" cm="1">
        <f t="array" ref="M1685">_xlfn.IFS($K1685,FALSE,AND($J1685,NOT($K1685),$P1685&lt;$B$6),TRUE,TRUE,FALSE)</f>
        <v>0</v>
      </c>
      <c r="N1685" cm="1">
        <f t="array" ref="N1685">_xlfn.IFS($N1684&gt;=$C$7-$B$27,0,$M1684,$N1684+$B$27,TRUE,0)</f>
        <v>0</v>
      </c>
      <c r="O1685" t="b" cm="1">
        <f t="array" ref="O1685">_xlfn.IFS(AND($J1685,NOT($K1685),NOT($M1685)),TRUE,$P1685&gt;=$B$6,FALSE,AND($J1685,NOT($K1685),$M1685,$N1685=0),TRUE,TRUE,FALSE)</f>
        <v>0</v>
      </c>
      <c r="P1685" cm="1">
        <f t="array" ref="P1685">_xlfn.IFS(AND($O1684,$P1684&lt;$B$6),$P1684+1,AND(NOT($J1684),$P1684&gt;0),0,TRUE,$P1684)</f>
        <v>0</v>
      </c>
      <c r="Q1685" s="1">
        <f t="shared" si="131"/>
        <v>90</v>
      </c>
      <c r="R1685" s="1">
        <f t="shared" si="132"/>
        <v>4500</v>
      </c>
      <c r="S1685" s="17">
        <f t="shared" si="133"/>
        <v>160.52318668252082</v>
      </c>
      <c r="T1685" s="1" cm="1">
        <f t="array" ref="T1685">_xlfn.IFS($B$6=1,Q1685*$B$10,AND(P1684=0,P1685&gt;=1),T1684+$B$6*$B$10*$B$8,TRUE,T1684)</f>
        <v>3600</v>
      </c>
      <c r="U1685" s="17">
        <f t="shared" si="134"/>
        <v>128.41854934601665</v>
      </c>
    </row>
    <row r="1686" spans="7:21" x14ac:dyDescent="0.25">
      <c r="G1686" s="15">
        <v>1684</v>
      </c>
      <c r="H1686" s="17">
        <f t="shared" si="130"/>
        <v>28.05</v>
      </c>
      <c r="I1686" cm="1">
        <f t="array" ref="I1686">_xlfn.IFS(AND(NOT($I1685=0),$J1685),0,NOT($J1685),$I1685+$B$27,TRUE,$I1685)</f>
        <v>2.2666666666666635</v>
      </c>
      <c r="J1686" t="b" cm="1">
        <f t="array" ref="J1686">_xlfn.IFS($I1686&gt;=$C$5-$B$27,TRUE,$P1686&gt;=$B$6,FALSE,TRUE,$J1685)</f>
        <v>0</v>
      </c>
      <c r="K1686" t="b" cm="1">
        <f t="array" ref="K1686">_xlfn.IFS($L1686&gt;=$B$4-$B$27,FALSE,$I1686&gt;=$B$5-$B$27,TRUE,AND($J1686,NOT($K1685)),FALSE,$K1685,TRUE,TRUE,FALSE)</f>
        <v>0</v>
      </c>
      <c r="L1686" cm="1">
        <f t="array" ref="L1686">_xlfn.IFS($K1685,$L1685+$B$27,NOT($K1685),0,TRUE,$K1685)</f>
        <v>0</v>
      </c>
      <c r="M1686" t="b" cm="1">
        <f t="array" ref="M1686">_xlfn.IFS($K1686,FALSE,AND($J1686,NOT($K1686),$P1686&lt;$B$6),TRUE,TRUE,FALSE)</f>
        <v>0</v>
      </c>
      <c r="N1686" cm="1">
        <f t="array" ref="N1686">_xlfn.IFS($N1685&gt;=$C$7-$B$27,0,$M1685,$N1685+$B$27,TRUE,0)</f>
        <v>0</v>
      </c>
      <c r="O1686" t="b" cm="1">
        <f t="array" ref="O1686">_xlfn.IFS(AND($J1686,NOT($K1686),NOT($M1686)),TRUE,$P1686&gt;=$B$6,FALSE,AND($J1686,NOT($K1686),$M1686,$N1686=0),TRUE,TRUE,FALSE)</f>
        <v>0</v>
      </c>
      <c r="P1686" cm="1">
        <f t="array" ref="P1686">_xlfn.IFS(AND($O1685,$P1685&lt;$B$6),$P1685+1,AND(NOT($J1685),$P1685&gt;0),0,TRUE,$P1685)</f>
        <v>0</v>
      </c>
      <c r="Q1686" s="1">
        <f t="shared" si="131"/>
        <v>90</v>
      </c>
      <c r="R1686" s="1">
        <f t="shared" si="132"/>
        <v>4500</v>
      </c>
      <c r="S1686" s="17">
        <f t="shared" si="133"/>
        <v>160.42780748663102</v>
      </c>
      <c r="T1686" s="1" cm="1">
        <f t="array" ref="T1686">_xlfn.IFS($B$6=1,Q1686*$B$10,AND(P1685=0,P1686&gt;=1),T1685+$B$6*$B$10*$B$8,TRUE,T1685)</f>
        <v>3600</v>
      </c>
      <c r="U1686" s="17">
        <f t="shared" si="134"/>
        <v>128.34224598930481</v>
      </c>
    </row>
    <row r="1687" spans="7:21" x14ac:dyDescent="0.25">
      <c r="G1687" s="15">
        <v>1685</v>
      </c>
      <c r="H1687" s="17">
        <f t="shared" si="130"/>
        <v>28.066666666666666</v>
      </c>
      <c r="I1687" cm="1">
        <f t="array" ref="I1687">_xlfn.IFS(AND(NOT($I1686=0),$J1686),0,NOT($J1686),$I1686+$B$27,TRUE,$I1686)</f>
        <v>2.2833333333333301</v>
      </c>
      <c r="J1687" t="b" cm="1">
        <f t="array" ref="J1687">_xlfn.IFS($I1687&gt;=$C$5-$B$27,TRUE,$P1687&gt;=$B$6,FALSE,TRUE,$J1686)</f>
        <v>0</v>
      </c>
      <c r="K1687" t="b" cm="1">
        <f t="array" ref="K1687">_xlfn.IFS($L1687&gt;=$B$4-$B$27,FALSE,$I1687&gt;=$B$5-$B$27,TRUE,AND($J1687,NOT($K1686)),FALSE,$K1686,TRUE,TRUE,FALSE)</f>
        <v>0</v>
      </c>
      <c r="L1687" cm="1">
        <f t="array" ref="L1687">_xlfn.IFS($K1686,$L1686+$B$27,NOT($K1686),0,TRUE,$K1686)</f>
        <v>0</v>
      </c>
      <c r="M1687" t="b" cm="1">
        <f t="array" ref="M1687">_xlfn.IFS($K1687,FALSE,AND($J1687,NOT($K1687),$P1687&lt;$B$6),TRUE,TRUE,FALSE)</f>
        <v>0</v>
      </c>
      <c r="N1687" cm="1">
        <f t="array" ref="N1687">_xlfn.IFS($N1686&gt;=$C$7-$B$27,0,$M1686,$N1686+$B$27,TRUE,0)</f>
        <v>0</v>
      </c>
      <c r="O1687" t="b" cm="1">
        <f t="array" ref="O1687">_xlfn.IFS(AND($J1687,NOT($K1687),NOT($M1687)),TRUE,$P1687&gt;=$B$6,FALSE,AND($J1687,NOT($K1687),$M1687,$N1687=0),TRUE,TRUE,FALSE)</f>
        <v>0</v>
      </c>
      <c r="P1687" cm="1">
        <f t="array" ref="P1687">_xlfn.IFS(AND($O1686,$P1686&lt;$B$6),$P1686+1,AND(NOT($J1686),$P1686&gt;0),0,TRUE,$P1686)</f>
        <v>0</v>
      </c>
      <c r="Q1687" s="1">
        <f t="shared" si="131"/>
        <v>90</v>
      </c>
      <c r="R1687" s="1">
        <f t="shared" si="132"/>
        <v>4500</v>
      </c>
      <c r="S1687" s="17">
        <f t="shared" si="133"/>
        <v>160.33254156769596</v>
      </c>
      <c r="T1687" s="1" cm="1">
        <f t="array" ref="T1687">_xlfn.IFS($B$6=1,Q1687*$B$10,AND(P1686=0,P1687&gt;=1),T1686+$B$6*$B$10*$B$8,TRUE,T1686)</f>
        <v>3600</v>
      </c>
      <c r="U1687" s="17">
        <f t="shared" si="134"/>
        <v>128.26603325415678</v>
      </c>
    </row>
    <row r="1688" spans="7:21" x14ac:dyDescent="0.25">
      <c r="G1688" s="15">
        <v>1686</v>
      </c>
      <c r="H1688" s="17">
        <f t="shared" si="130"/>
        <v>28.083333333333332</v>
      </c>
      <c r="I1688" cm="1">
        <f t="array" ref="I1688">_xlfn.IFS(AND(NOT($I1687=0),$J1687),0,NOT($J1687),$I1687+$B$27,TRUE,$I1687)</f>
        <v>2.2999999999999967</v>
      </c>
      <c r="J1688" t="b" cm="1">
        <f t="array" ref="J1688">_xlfn.IFS($I1688&gt;=$C$5-$B$27,TRUE,$P1688&gt;=$B$6,FALSE,TRUE,$J1687)</f>
        <v>0</v>
      </c>
      <c r="K1688" t="b" cm="1">
        <f t="array" ref="K1688">_xlfn.IFS($L1688&gt;=$B$4-$B$27,FALSE,$I1688&gt;=$B$5-$B$27,TRUE,AND($J1688,NOT($K1687)),FALSE,$K1687,TRUE,TRUE,FALSE)</f>
        <v>0</v>
      </c>
      <c r="L1688" cm="1">
        <f t="array" ref="L1688">_xlfn.IFS($K1687,$L1687+$B$27,NOT($K1687),0,TRUE,$K1687)</f>
        <v>0</v>
      </c>
      <c r="M1688" t="b" cm="1">
        <f t="array" ref="M1688">_xlfn.IFS($K1688,FALSE,AND($J1688,NOT($K1688),$P1688&lt;$B$6),TRUE,TRUE,FALSE)</f>
        <v>0</v>
      </c>
      <c r="N1688" cm="1">
        <f t="array" ref="N1688">_xlfn.IFS($N1687&gt;=$C$7-$B$27,0,$M1687,$N1687+$B$27,TRUE,0)</f>
        <v>0</v>
      </c>
      <c r="O1688" t="b" cm="1">
        <f t="array" ref="O1688">_xlfn.IFS(AND($J1688,NOT($K1688),NOT($M1688)),TRUE,$P1688&gt;=$B$6,FALSE,AND($J1688,NOT($K1688),$M1688,$N1688=0),TRUE,TRUE,FALSE)</f>
        <v>0</v>
      </c>
      <c r="P1688" cm="1">
        <f t="array" ref="P1688">_xlfn.IFS(AND($O1687,$P1687&lt;$B$6),$P1687+1,AND(NOT($J1687),$P1687&gt;0),0,TRUE,$P1687)</f>
        <v>0</v>
      </c>
      <c r="Q1688" s="1">
        <f t="shared" si="131"/>
        <v>90</v>
      </c>
      <c r="R1688" s="1">
        <f t="shared" si="132"/>
        <v>4500</v>
      </c>
      <c r="S1688" s="17">
        <f t="shared" si="133"/>
        <v>160.23738872403561</v>
      </c>
      <c r="T1688" s="1" cm="1">
        <f t="array" ref="T1688">_xlfn.IFS($B$6=1,Q1688*$B$10,AND(P1687=0,P1688&gt;=1),T1687+$B$6*$B$10*$B$8,TRUE,T1687)</f>
        <v>3600</v>
      </c>
      <c r="U1688" s="17">
        <f t="shared" si="134"/>
        <v>128.1899109792285</v>
      </c>
    </row>
    <row r="1689" spans="7:21" x14ac:dyDescent="0.25">
      <c r="G1689" s="15">
        <v>1687</v>
      </c>
      <c r="H1689" s="17">
        <f t="shared" si="130"/>
        <v>28.099999999999998</v>
      </c>
      <c r="I1689" cm="1">
        <f t="array" ref="I1689">_xlfn.IFS(AND(NOT($I1688=0),$J1688),0,NOT($J1688),$I1688+$B$27,TRUE,$I1688)</f>
        <v>2.3166666666666633</v>
      </c>
      <c r="J1689" t="b" cm="1">
        <f t="array" ref="J1689">_xlfn.IFS($I1689&gt;=$C$5-$B$27,TRUE,$P1689&gt;=$B$6,FALSE,TRUE,$J1688)</f>
        <v>0</v>
      </c>
      <c r="K1689" t="b" cm="1">
        <f t="array" ref="K1689">_xlfn.IFS($L1689&gt;=$B$4-$B$27,FALSE,$I1689&gt;=$B$5-$B$27,TRUE,AND($J1689,NOT($K1688)),FALSE,$K1688,TRUE,TRUE,FALSE)</f>
        <v>0</v>
      </c>
      <c r="L1689" cm="1">
        <f t="array" ref="L1689">_xlfn.IFS($K1688,$L1688+$B$27,NOT($K1688),0,TRUE,$K1688)</f>
        <v>0</v>
      </c>
      <c r="M1689" t="b" cm="1">
        <f t="array" ref="M1689">_xlfn.IFS($K1689,FALSE,AND($J1689,NOT($K1689),$P1689&lt;$B$6),TRUE,TRUE,FALSE)</f>
        <v>0</v>
      </c>
      <c r="N1689" cm="1">
        <f t="array" ref="N1689">_xlfn.IFS($N1688&gt;=$C$7-$B$27,0,$M1688,$N1688+$B$27,TRUE,0)</f>
        <v>0</v>
      </c>
      <c r="O1689" t="b" cm="1">
        <f t="array" ref="O1689">_xlfn.IFS(AND($J1689,NOT($K1689),NOT($M1689)),TRUE,$P1689&gt;=$B$6,FALSE,AND($J1689,NOT($K1689),$M1689,$N1689=0),TRUE,TRUE,FALSE)</f>
        <v>0</v>
      </c>
      <c r="P1689" cm="1">
        <f t="array" ref="P1689">_xlfn.IFS(AND($O1688,$P1688&lt;$B$6),$P1688+1,AND(NOT($J1688),$P1688&gt;0),0,TRUE,$P1688)</f>
        <v>0</v>
      </c>
      <c r="Q1689" s="1">
        <f t="shared" si="131"/>
        <v>90</v>
      </c>
      <c r="R1689" s="1">
        <f t="shared" si="132"/>
        <v>4500</v>
      </c>
      <c r="S1689" s="17">
        <f t="shared" si="133"/>
        <v>160.14234875444842</v>
      </c>
      <c r="T1689" s="1" cm="1">
        <f t="array" ref="T1689">_xlfn.IFS($B$6=1,Q1689*$B$10,AND(P1688=0,P1689&gt;=1),T1688+$B$6*$B$10*$B$8,TRUE,T1688)</f>
        <v>3600</v>
      </c>
      <c r="U1689" s="17">
        <f t="shared" si="134"/>
        <v>128.11387900355874</v>
      </c>
    </row>
    <row r="1690" spans="7:21" x14ac:dyDescent="0.25">
      <c r="G1690" s="15">
        <v>1688</v>
      </c>
      <c r="H1690" s="17">
        <f t="shared" si="130"/>
        <v>28.116666666666667</v>
      </c>
      <c r="I1690" cm="1">
        <f t="array" ref="I1690">_xlfn.IFS(AND(NOT($I1689=0),$J1689),0,NOT($J1689),$I1689+$B$27,TRUE,$I1689)</f>
        <v>2.3333333333333299</v>
      </c>
      <c r="J1690" t="b" cm="1">
        <f t="array" ref="J1690">_xlfn.IFS($I1690&gt;=$C$5-$B$27,TRUE,$P1690&gt;=$B$6,FALSE,TRUE,$J1689)</f>
        <v>0</v>
      </c>
      <c r="K1690" t="b" cm="1">
        <f t="array" ref="K1690">_xlfn.IFS($L1690&gt;=$B$4-$B$27,FALSE,$I1690&gt;=$B$5-$B$27,TRUE,AND($J1690,NOT($K1689)),FALSE,$K1689,TRUE,TRUE,FALSE)</f>
        <v>0</v>
      </c>
      <c r="L1690" cm="1">
        <f t="array" ref="L1690">_xlfn.IFS($K1689,$L1689+$B$27,NOT($K1689),0,TRUE,$K1689)</f>
        <v>0</v>
      </c>
      <c r="M1690" t="b" cm="1">
        <f t="array" ref="M1690">_xlfn.IFS($K1690,FALSE,AND($J1690,NOT($K1690),$P1690&lt;$B$6),TRUE,TRUE,FALSE)</f>
        <v>0</v>
      </c>
      <c r="N1690" cm="1">
        <f t="array" ref="N1690">_xlfn.IFS($N1689&gt;=$C$7-$B$27,0,$M1689,$N1689+$B$27,TRUE,0)</f>
        <v>0</v>
      </c>
      <c r="O1690" t="b" cm="1">
        <f t="array" ref="O1690">_xlfn.IFS(AND($J1690,NOT($K1690),NOT($M1690)),TRUE,$P1690&gt;=$B$6,FALSE,AND($J1690,NOT($K1690),$M1690,$N1690=0),TRUE,TRUE,FALSE)</f>
        <v>0</v>
      </c>
      <c r="P1690" cm="1">
        <f t="array" ref="P1690">_xlfn.IFS(AND($O1689,$P1689&lt;$B$6),$P1689+1,AND(NOT($J1689),$P1689&gt;0),0,TRUE,$P1689)</f>
        <v>0</v>
      </c>
      <c r="Q1690" s="1">
        <f t="shared" si="131"/>
        <v>90</v>
      </c>
      <c r="R1690" s="1">
        <f t="shared" si="132"/>
        <v>4500</v>
      </c>
      <c r="S1690" s="17">
        <f t="shared" si="133"/>
        <v>160.04742145820984</v>
      </c>
      <c r="T1690" s="1" cm="1">
        <f t="array" ref="T1690">_xlfn.IFS($B$6=1,Q1690*$B$10,AND(P1689=0,P1690&gt;=1),T1689+$B$6*$B$10*$B$8,TRUE,T1689)</f>
        <v>3600</v>
      </c>
      <c r="U1690" s="17">
        <f t="shared" si="134"/>
        <v>128.03793716656787</v>
      </c>
    </row>
    <row r="1691" spans="7:21" x14ac:dyDescent="0.25">
      <c r="G1691" s="15">
        <v>1689</v>
      </c>
      <c r="H1691" s="17">
        <f t="shared" si="130"/>
        <v>28.133333333333333</v>
      </c>
      <c r="I1691" cm="1">
        <f t="array" ref="I1691">_xlfn.IFS(AND(NOT($I1690=0),$J1690),0,NOT($J1690),$I1690+$B$27,TRUE,$I1690)</f>
        <v>2.3499999999999965</v>
      </c>
      <c r="J1691" t="b" cm="1">
        <f t="array" ref="J1691">_xlfn.IFS($I1691&gt;=$C$5-$B$27,TRUE,$P1691&gt;=$B$6,FALSE,TRUE,$J1690)</f>
        <v>0</v>
      </c>
      <c r="K1691" t="b" cm="1">
        <f t="array" ref="K1691">_xlfn.IFS($L1691&gt;=$B$4-$B$27,FALSE,$I1691&gt;=$B$5-$B$27,TRUE,AND($J1691,NOT($K1690)),FALSE,$K1690,TRUE,TRUE,FALSE)</f>
        <v>0</v>
      </c>
      <c r="L1691" cm="1">
        <f t="array" ref="L1691">_xlfn.IFS($K1690,$L1690+$B$27,NOT($K1690),0,TRUE,$K1690)</f>
        <v>0</v>
      </c>
      <c r="M1691" t="b" cm="1">
        <f t="array" ref="M1691">_xlfn.IFS($K1691,FALSE,AND($J1691,NOT($K1691),$P1691&lt;$B$6),TRUE,TRUE,FALSE)</f>
        <v>0</v>
      </c>
      <c r="N1691" cm="1">
        <f t="array" ref="N1691">_xlfn.IFS($N1690&gt;=$C$7-$B$27,0,$M1690,$N1690+$B$27,TRUE,0)</f>
        <v>0</v>
      </c>
      <c r="O1691" t="b" cm="1">
        <f t="array" ref="O1691">_xlfn.IFS(AND($J1691,NOT($K1691),NOT($M1691)),TRUE,$P1691&gt;=$B$6,FALSE,AND($J1691,NOT($K1691),$M1691,$N1691=0),TRUE,TRUE,FALSE)</f>
        <v>0</v>
      </c>
      <c r="P1691" cm="1">
        <f t="array" ref="P1691">_xlfn.IFS(AND($O1690,$P1690&lt;$B$6),$P1690+1,AND(NOT($J1690),$P1690&gt;0),0,TRUE,$P1690)</f>
        <v>0</v>
      </c>
      <c r="Q1691" s="1">
        <f t="shared" si="131"/>
        <v>90</v>
      </c>
      <c r="R1691" s="1">
        <f t="shared" si="132"/>
        <v>4500</v>
      </c>
      <c r="S1691" s="17">
        <f t="shared" si="133"/>
        <v>159.95260663507111</v>
      </c>
      <c r="T1691" s="1" cm="1">
        <f t="array" ref="T1691">_xlfn.IFS($B$6=1,Q1691*$B$10,AND(P1690=0,P1691&gt;=1),T1690+$B$6*$B$10*$B$8,TRUE,T1690)</f>
        <v>3600</v>
      </c>
      <c r="U1691" s="17">
        <f t="shared" si="134"/>
        <v>127.96208530805687</v>
      </c>
    </row>
    <row r="1692" spans="7:21" x14ac:dyDescent="0.25">
      <c r="G1692" s="15">
        <v>1690</v>
      </c>
      <c r="H1692" s="17">
        <f t="shared" si="130"/>
        <v>28.15</v>
      </c>
      <c r="I1692" cm="1">
        <f t="array" ref="I1692">_xlfn.IFS(AND(NOT($I1691=0),$J1691),0,NOT($J1691),$I1691+$B$27,TRUE,$I1691)</f>
        <v>2.3666666666666631</v>
      </c>
      <c r="J1692" t="b" cm="1">
        <f t="array" ref="J1692">_xlfn.IFS($I1692&gt;=$C$5-$B$27,TRUE,$P1692&gt;=$B$6,FALSE,TRUE,$J1691)</f>
        <v>0</v>
      </c>
      <c r="K1692" t="b" cm="1">
        <f t="array" ref="K1692">_xlfn.IFS($L1692&gt;=$B$4-$B$27,FALSE,$I1692&gt;=$B$5-$B$27,TRUE,AND($J1692,NOT($K1691)),FALSE,$K1691,TRUE,TRUE,FALSE)</f>
        <v>0</v>
      </c>
      <c r="L1692" cm="1">
        <f t="array" ref="L1692">_xlfn.IFS($K1691,$L1691+$B$27,NOT($K1691),0,TRUE,$K1691)</f>
        <v>0</v>
      </c>
      <c r="M1692" t="b" cm="1">
        <f t="array" ref="M1692">_xlfn.IFS($K1692,FALSE,AND($J1692,NOT($K1692),$P1692&lt;$B$6),TRUE,TRUE,FALSE)</f>
        <v>0</v>
      </c>
      <c r="N1692" cm="1">
        <f t="array" ref="N1692">_xlfn.IFS($N1691&gt;=$C$7-$B$27,0,$M1691,$N1691+$B$27,TRUE,0)</f>
        <v>0</v>
      </c>
      <c r="O1692" t="b" cm="1">
        <f t="array" ref="O1692">_xlfn.IFS(AND($J1692,NOT($K1692),NOT($M1692)),TRUE,$P1692&gt;=$B$6,FALSE,AND($J1692,NOT($K1692),$M1692,$N1692=0),TRUE,TRUE,FALSE)</f>
        <v>0</v>
      </c>
      <c r="P1692" cm="1">
        <f t="array" ref="P1692">_xlfn.IFS(AND($O1691,$P1691&lt;$B$6),$P1691+1,AND(NOT($J1691),$P1691&gt;0),0,TRUE,$P1691)</f>
        <v>0</v>
      </c>
      <c r="Q1692" s="1">
        <f t="shared" si="131"/>
        <v>90</v>
      </c>
      <c r="R1692" s="1">
        <f t="shared" si="132"/>
        <v>4500</v>
      </c>
      <c r="S1692" s="17">
        <f t="shared" si="133"/>
        <v>159.85790408525756</v>
      </c>
      <c r="T1692" s="1" cm="1">
        <f t="array" ref="T1692">_xlfn.IFS($B$6=1,Q1692*$B$10,AND(P1691=0,P1692&gt;=1),T1691+$B$6*$B$10*$B$8,TRUE,T1691)</f>
        <v>3600</v>
      </c>
      <c r="U1692" s="17">
        <f t="shared" si="134"/>
        <v>127.88632326820604</v>
      </c>
    </row>
    <row r="1693" spans="7:21" x14ac:dyDescent="0.25">
      <c r="G1693" s="15">
        <v>1691</v>
      </c>
      <c r="H1693" s="17">
        <f t="shared" si="130"/>
        <v>28.166666666666668</v>
      </c>
      <c r="I1693" cm="1">
        <f t="array" ref="I1693">_xlfn.IFS(AND(NOT($I1692=0),$J1692),0,NOT($J1692),$I1692+$B$27,TRUE,$I1692)</f>
        <v>2.3833333333333298</v>
      </c>
      <c r="J1693" t="b" cm="1">
        <f t="array" ref="J1693">_xlfn.IFS($I1693&gt;=$C$5-$B$27,TRUE,$P1693&gt;=$B$6,FALSE,TRUE,$J1692)</f>
        <v>0</v>
      </c>
      <c r="K1693" t="b" cm="1">
        <f t="array" ref="K1693">_xlfn.IFS($L1693&gt;=$B$4-$B$27,FALSE,$I1693&gt;=$B$5-$B$27,TRUE,AND($J1693,NOT($K1692)),FALSE,$K1692,TRUE,TRUE,FALSE)</f>
        <v>0</v>
      </c>
      <c r="L1693" cm="1">
        <f t="array" ref="L1693">_xlfn.IFS($K1692,$L1692+$B$27,NOT($K1692),0,TRUE,$K1692)</f>
        <v>0</v>
      </c>
      <c r="M1693" t="b" cm="1">
        <f t="array" ref="M1693">_xlfn.IFS($K1693,FALSE,AND($J1693,NOT($K1693),$P1693&lt;$B$6),TRUE,TRUE,FALSE)</f>
        <v>0</v>
      </c>
      <c r="N1693" cm="1">
        <f t="array" ref="N1693">_xlfn.IFS($N1692&gt;=$C$7-$B$27,0,$M1692,$N1692+$B$27,TRUE,0)</f>
        <v>0</v>
      </c>
      <c r="O1693" t="b" cm="1">
        <f t="array" ref="O1693">_xlfn.IFS(AND($J1693,NOT($K1693),NOT($M1693)),TRUE,$P1693&gt;=$B$6,FALSE,AND($J1693,NOT($K1693),$M1693,$N1693=0),TRUE,TRUE,FALSE)</f>
        <v>0</v>
      </c>
      <c r="P1693" cm="1">
        <f t="array" ref="P1693">_xlfn.IFS(AND($O1692,$P1692&lt;$B$6),$P1692+1,AND(NOT($J1692),$P1692&gt;0),0,TRUE,$P1692)</f>
        <v>0</v>
      </c>
      <c r="Q1693" s="1">
        <f t="shared" si="131"/>
        <v>90</v>
      </c>
      <c r="R1693" s="1">
        <f t="shared" si="132"/>
        <v>4500</v>
      </c>
      <c r="S1693" s="17">
        <f t="shared" si="133"/>
        <v>159.76331360946745</v>
      </c>
      <c r="T1693" s="1" cm="1">
        <f t="array" ref="T1693">_xlfn.IFS($B$6=1,Q1693*$B$10,AND(P1692=0,P1693&gt;=1),T1692+$B$6*$B$10*$B$8,TRUE,T1692)</f>
        <v>3600</v>
      </c>
      <c r="U1693" s="17">
        <f t="shared" si="134"/>
        <v>127.81065088757396</v>
      </c>
    </row>
    <row r="1694" spans="7:21" x14ac:dyDescent="0.25">
      <c r="G1694" s="15">
        <v>1692</v>
      </c>
      <c r="H1694" s="17">
        <f t="shared" si="130"/>
        <v>28.183333333333334</v>
      </c>
      <c r="I1694" cm="1">
        <f t="array" ref="I1694">_xlfn.IFS(AND(NOT($I1693=0),$J1693),0,NOT($J1693),$I1693+$B$27,TRUE,$I1693)</f>
        <v>2.3999999999999964</v>
      </c>
      <c r="J1694" t="b" cm="1">
        <f t="array" ref="J1694">_xlfn.IFS($I1694&gt;=$C$5-$B$27,TRUE,$P1694&gt;=$B$6,FALSE,TRUE,$J1693)</f>
        <v>0</v>
      </c>
      <c r="K1694" t="b" cm="1">
        <f t="array" ref="K1694">_xlfn.IFS($L1694&gt;=$B$4-$B$27,FALSE,$I1694&gt;=$B$5-$B$27,TRUE,AND($J1694,NOT($K1693)),FALSE,$K1693,TRUE,TRUE,FALSE)</f>
        <v>0</v>
      </c>
      <c r="L1694" cm="1">
        <f t="array" ref="L1694">_xlfn.IFS($K1693,$L1693+$B$27,NOT($K1693),0,TRUE,$K1693)</f>
        <v>0</v>
      </c>
      <c r="M1694" t="b" cm="1">
        <f t="array" ref="M1694">_xlfn.IFS($K1694,FALSE,AND($J1694,NOT($K1694),$P1694&lt;$B$6),TRUE,TRUE,FALSE)</f>
        <v>0</v>
      </c>
      <c r="N1694" cm="1">
        <f t="array" ref="N1694">_xlfn.IFS($N1693&gt;=$C$7-$B$27,0,$M1693,$N1693+$B$27,TRUE,0)</f>
        <v>0</v>
      </c>
      <c r="O1694" t="b" cm="1">
        <f t="array" ref="O1694">_xlfn.IFS(AND($J1694,NOT($K1694),NOT($M1694)),TRUE,$P1694&gt;=$B$6,FALSE,AND($J1694,NOT($K1694),$M1694,$N1694=0),TRUE,TRUE,FALSE)</f>
        <v>0</v>
      </c>
      <c r="P1694" cm="1">
        <f t="array" ref="P1694">_xlfn.IFS(AND($O1693,$P1693&lt;$B$6),$P1693+1,AND(NOT($J1693),$P1693&gt;0),0,TRUE,$P1693)</f>
        <v>0</v>
      </c>
      <c r="Q1694" s="1">
        <f t="shared" si="131"/>
        <v>90</v>
      </c>
      <c r="R1694" s="1">
        <f t="shared" si="132"/>
        <v>4500</v>
      </c>
      <c r="S1694" s="17">
        <f t="shared" si="133"/>
        <v>159.6688350088705</v>
      </c>
      <c r="T1694" s="1" cm="1">
        <f t="array" ref="T1694">_xlfn.IFS($B$6=1,Q1694*$B$10,AND(P1693=0,P1694&gt;=1),T1693+$B$6*$B$10*$B$8,TRUE,T1693)</f>
        <v>3600</v>
      </c>
      <c r="U1694" s="17">
        <f t="shared" si="134"/>
        <v>127.73506800709639</v>
      </c>
    </row>
    <row r="1695" spans="7:21" x14ac:dyDescent="0.25">
      <c r="G1695" s="15">
        <v>1693</v>
      </c>
      <c r="H1695" s="17">
        <f t="shared" si="130"/>
        <v>28.2</v>
      </c>
      <c r="I1695" cm="1">
        <f t="array" ref="I1695">_xlfn.IFS(AND(NOT($I1694=0),$J1694),0,NOT($J1694),$I1694+$B$27,TRUE,$I1694)</f>
        <v>2.416666666666663</v>
      </c>
      <c r="J1695" t="b" cm="1">
        <f t="array" ref="J1695">_xlfn.IFS($I1695&gt;=$C$5-$B$27,TRUE,$P1695&gt;=$B$6,FALSE,TRUE,$J1694)</f>
        <v>0</v>
      </c>
      <c r="K1695" t="b" cm="1">
        <f t="array" ref="K1695">_xlfn.IFS($L1695&gt;=$B$4-$B$27,FALSE,$I1695&gt;=$B$5-$B$27,TRUE,AND($J1695,NOT($K1694)),FALSE,$K1694,TRUE,TRUE,FALSE)</f>
        <v>0</v>
      </c>
      <c r="L1695" cm="1">
        <f t="array" ref="L1695">_xlfn.IFS($K1694,$L1694+$B$27,NOT($K1694),0,TRUE,$K1694)</f>
        <v>0</v>
      </c>
      <c r="M1695" t="b" cm="1">
        <f t="array" ref="M1695">_xlfn.IFS($K1695,FALSE,AND($J1695,NOT($K1695),$P1695&lt;$B$6),TRUE,TRUE,FALSE)</f>
        <v>0</v>
      </c>
      <c r="N1695" cm="1">
        <f t="array" ref="N1695">_xlfn.IFS($N1694&gt;=$C$7-$B$27,0,$M1694,$N1694+$B$27,TRUE,0)</f>
        <v>0</v>
      </c>
      <c r="O1695" t="b" cm="1">
        <f t="array" ref="O1695">_xlfn.IFS(AND($J1695,NOT($K1695),NOT($M1695)),TRUE,$P1695&gt;=$B$6,FALSE,AND($J1695,NOT($K1695),$M1695,$N1695=0),TRUE,TRUE,FALSE)</f>
        <v>0</v>
      </c>
      <c r="P1695" cm="1">
        <f t="array" ref="P1695">_xlfn.IFS(AND($O1694,$P1694&lt;$B$6),$P1694+1,AND(NOT($J1694),$P1694&gt;0),0,TRUE,$P1694)</f>
        <v>0</v>
      </c>
      <c r="Q1695" s="1">
        <f t="shared" si="131"/>
        <v>90</v>
      </c>
      <c r="R1695" s="1">
        <f t="shared" si="132"/>
        <v>4500</v>
      </c>
      <c r="S1695" s="17">
        <f t="shared" si="133"/>
        <v>159.57446808510639</v>
      </c>
      <c r="T1695" s="1" cm="1">
        <f t="array" ref="T1695">_xlfn.IFS($B$6=1,Q1695*$B$10,AND(P1694=0,P1695&gt;=1),T1694+$B$6*$B$10*$B$8,TRUE,T1694)</f>
        <v>3600</v>
      </c>
      <c r="U1695" s="17">
        <f t="shared" si="134"/>
        <v>127.65957446808511</v>
      </c>
    </row>
    <row r="1696" spans="7:21" x14ac:dyDescent="0.25">
      <c r="G1696" s="15">
        <v>1694</v>
      </c>
      <c r="H1696" s="17">
        <f t="shared" si="130"/>
        <v>28.216666666666665</v>
      </c>
      <c r="I1696" cm="1">
        <f t="array" ref="I1696">_xlfn.IFS(AND(NOT($I1695=0),$J1695),0,NOT($J1695),$I1695+$B$27,TRUE,$I1695)</f>
        <v>2.4333333333333296</v>
      </c>
      <c r="J1696" t="b" cm="1">
        <f t="array" ref="J1696">_xlfn.IFS($I1696&gt;=$C$5-$B$27,TRUE,$P1696&gt;=$B$6,FALSE,TRUE,$J1695)</f>
        <v>0</v>
      </c>
      <c r="K1696" t="b" cm="1">
        <f t="array" ref="K1696">_xlfn.IFS($L1696&gt;=$B$4-$B$27,FALSE,$I1696&gt;=$B$5-$B$27,TRUE,AND($J1696,NOT($K1695)),FALSE,$K1695,TRUE,TRUE,FALSE)</f>
        <v>0</v>
      </c>
      <c r="L1696" cm="1">
        <f t="array" ref="L1696">_xlfn.IFS($K1695,$L1695+$B$27,NOT($K1695),0,TRUE,$K1695)</f>
        <v>0</v>
      </c>
      <c r="M1696" t="b" cm="1">
        <f t="array" ref="M1696">_xlfn.IFS($K1696,FALSE,AND($J1696,NOT($K1696),$P1696&lt;$B$6),TRUE,TRUE,FALSE)</f>
        <v>0</v>
      </c>
      <c r="N1696" cm="1">
        <f t="array" ref="N1696">_xlfn.IFS($N1695&gt;=$C$7-$B$27,0,$M1695,$N1695+$B$27,TRUE,0)</f>
        <v>0</v>
      </c>
      <c r="O1696" t="b" cm="1">
        <f t="array" ref="O1696">_xlfn.IFS(AND($J1696,NOT($K1696),NOT($M1696)),TRUE,$P1696&gt;=$B$6,FALSE,AND($J1696,NOT($K1696),$M1696,$N1696=0),TRUE,TRUE,FALSE)</f>
        <v>0</v>
      </c>
      <c r="P1696" cm="1">
        <f t="array" ref="P1696">_xlfn.IFS(AND($O1695,$P1695&lt;$B$6),$P1695+1,AND(NOT($J1695),$P1695&gt;0),0,TRUE,$P1695)</f>
        <v>0</v>
      </c>
      <c r="Q1696" s="1">
        <f t="shared" si="131"/>
        <v>90</v>
      </c>
      <c r="R1696" s="1">
        <f t="shared" si="132"/>
        <v>4500</v>
      </c>
      <c r="S1696" s="17">
        <f t="shared" si="133"/>
        <v>159.48021264028353</v>
      </c>
      <c r="T1696" s="1" cm="1">
        <f t="array" ref="T1696">_xlfn.IFS($B$6=1,Q1696*$B$10,AND(P1695=0,P1696&gt;=1),T1695+$B$6*$B$10*$B$8,TRUE,T1695)</f>
        <v>3600</v>
      </c>
      <c r="U1696" s="17">
        <f t="shared" si="134"/>
        <v>127.58417011222683</v>
      </c>
    </row>
    <row r="1697" spans="7:21" x14ac:dyDescent="0.25">
      <c r="G1697" s="15">
        <v>1695</v>
      </c>
      <c r="H1697" s="17">
        <f t="shared" si="130"/>
        <v>28.233333333333334</v>
      </c>
      <c r="I1697" cm="1">
        <f t="array" ref="I1697">_xlfn.IFS(AND(NOT($I1696=0),$J1696),0,NOT($J1696),$I1696+$B$27,TRUE,$I1696)</f>
        <v>2.4499999999999962</v>
      </c>
      <c r="J1697" t="b" cm="1">
        <f t="array" ref="J1697">_xlfn.IFS($I1697&gt;=$C$5-$B$27,TRUE,$P1697&gt;=$B$6,FALSE,TRUE,$J1696)</f>
        <v>0</v>
      </c>
      <c r="K1697" t="b" cm="1">
        <f t="array" ref="K1697">_xlfn.IFS($L1697&gt;=$B$4-$B$27,FALSE,$I1697&gt;=$B$5-$B$27,TRUE,AND($J1697,NOT($K1696)),FALSE,$K1696,TRUE,TRUE,FALSE)</f>
        <v>0</v>
      </c>
      <c r="L1697" cm="1">
        <f t="array" ref="L1697">_xlfn.IFS($K1696,$L1696+$B$27,NOT($K1696),0,TRUE,$K1696)</f>
        <v>0</v>
      </c>
      <c r="M1697" t="b" cm="1">
        <f t="array" ref="M1697">_xlfn.IFS($K1697,FALSE,AND($J1697,NOT($K1697),$P1697&lt;$B$6),TRUE,TRUE,FALSE)</f>
        <v>0</v>
      </c>
      <c r="N1697" cm="1">
        <f t="array" ref="N1697">_xlfn.IFS($N1696&gt;=$C$7-$B$27,0,$M1696,$N1696+$B$27,TRUE,0)</f>
        <v>0</v>
      </c>
      <c r="O1697" t="b" cm="1">
        <f t="array" ref="O1697">_xlfn.IFS(AND($J1697,NOT($K1697),NOT($M1697)),TRUE,$P1697&gt;=$B$6,FALSE,AND($J1697,NOT($K1697),$M1697,$N1697=0),TRUE,TRUE,FALSE)</f>
        <v>0</v>
      </c>
      <c r="P1697" cm="1">
        <f t="array" ref="P1697">_xlfn.IFS(AND($O1696,$P1696&lt;$B$6),$P1696+1,AND(NOT($J1696),$P1696&gt;0),0,TRUE,$P1696)</f>
        <v>0</v>
      </c>
      <c r="Q1697" s="1">
        <f t="shared" si="131"/>
        <v>90</v>
      </c>
      <c r="R1697" s="1">
        <f t="shared" si="132"/>
        <v>4500</v>
      </c>
      <c r="S1697" s="17">
        <f t="shared" si="133"/>
        <v>159.38606847697756</v>
      </c>
      <c r="T1697" s="1" cm="1">
        <f t="array" ref="T1697">_xlfn.IFS($B$6=1,Q1697*$B$10,AND(P1696=0,P1697&gt;=1),T1696+$B$6*$B$10*$B$8,TRUE,T1696)</f>
        <v>3600</v>
      </c>
      <c r="U1697" s="17">
        <f t="shared" si="134"/>
        <v>127.50885478158204</v>
      </c>
    </row>
    <row r="1698" spans="7:21" x14ac:dyDescent="0.25">
      <c r="G1698" s="15">
        <v>1696</v>
      </c>
      <c r="H1698" s="17">
        <f t="shared" si="130"/>
        <v>28.25</v>
      </c>
      <c r="I1698" cm="1">
        <f t="array" ref="I1698">_xlfn.IFS(AND(NOT($I1697=0),$J1697),0,NOT($J1697),$I1697+$B$27,TRUE,$I1697)</f>
        <v>2.4666666666666628</v>
      </c>
      <c r="J1698" t="b" cm="1">
        <f t="array" ref="J1698">_xlfn.IFS($I1698&gt;=$C$5-$B$27,TRUE,$P1698&gt;=$B$6,FALSE,TRUE,$J1697)</f>
        <v>0</v>
      </c>
      <c r="K1698" t="b" cm="1">
        <f t="array" ref="K1698">_xlfn.IFS($L1698&gt;=$B$4-$B$27,FALSE,$I1698&gt;=$B$5-$B$27,TRUE,AND($J1698,NOT($K1697)),FALSE,$K1697,TRUE,TRUE,FALSE)</f>
        <v>0</v>
      </c>
      <c r="L1698" cm="1">
        <f t="array" ref="L1698">_xlfn.IFS($K1697,$L1697+$B$27,NOT($K1697),0,TRUE,$K1697)</f>
        <v>0</v>
      </c>
      <c r="M1698" t="b" cm="1">
        <f t="array" ref="M1698">_xlfn.IFS($K1698,FALSE,AND($J1698,NOT($K1698),$P1698&lt;$B$6),TRUE,TRUE,FALSE)</f>
        <v>0</v>
      </c>
      <c r="N1698" cm="1">
        <f t="array" ref="N1698">_xlfn.IFS($N1697&gt;=$C$7-$B$27,0,$M1697,$N1697+$B$27,TRUE,0)</f>
        <v>0</v>
      </c>
      <c r="O1698" t="b" cm="1">
        <f t="array" ref="O1698">_xlfn.IFS(AND($J1698,NOT($K1698),NOT($M1698)),TRUE,$P1698&gt;=$B$6,FALSE,AND($J1698,NOT($K1698),$M1698,$N1698=0),TRUE,TRUE,FALSE)</f>
        <v>0</v>
      </c>
      <c r="P1698" cm="1">
        <f t="array" ref="P1698">_xlfn.IFS(AND($O1697,$P1697&lt;$B$6),$P1697+1,AND(NOT($J1697),$P1697&gt;0),0,TRUE,$P1697)</f>
        <v>0</v>
      </c>
      <c r="Q1698" s="1">
        <f t="shared" si="131"/>
        <v>90</v>
      </c>
      <c r="R1698" s="1">
        <f t="shared" si="132"/>
        <v>4500</v>
      </c>
      <c r="S1698" s="17">
        <f t="shared" si="133"/>
        <v>159.2920353982301</v>
      </c>
      <c r="T1698" s="1" cm="1">
        <f t="array" ref="T1698">_xlfn.IFS($B$6=1,Q1698*$B$10,AND(P1697=0,P1698&gt;=1),T1697+$B$6*$B$10*$B$8,TRUE,T1697)</f>
        <v>3600</v>
      </c>
      <c r="U1698" s="17">
        <f t="shared" si="134"/>
        <v>127.43362831858407</v>
      </c>
    </row>
    <row r="1699" spans="7:21" x14ac:dyDescent="0.25">
      <c r="G1699" s="15">
        <v>1697</v>
      </c>
      <c r="H1699" s="17">
        <f t="shared" si="130"/>
        <v>28.266666666666666</v>
      </c>
      <c r="I1699" cm="1">
        <f t="array" ref="I1699">_xlfn.IFS(AND(NOT($I1698=0),$J1698),0,NOT($J1698),$I1698+$B$27,TRUE,$I1698)</f>
        <v>2.4833333333333294</v>
      </c>
      <c r="J1699" t="b" cm="1">
        <f t="array" ref="J1699">_xlfn.IFS($I1699&gt;=$C$5-$B$27,TRUE,$P1699&gt;=$B$6,FALSE,TRUE,$J1698)</f>
        <v>0</v>
      </c>
      <c r="K1699" t="b" cm="1">
        <f t="array" ref="K1699">_xlfn.IFS($L1699&gt;=$B$4-$B$27,FALSE,$I1699&gt;=$B$5-$B$27,TRUE,AND($J1699,NOT($K1698)),FALSE,$K1698,TRUE,TRUE,FALSE)</f>
        <v>0</v>
      </c>
      <c r="L1699" cm="1">
        <f t="array" ref="L1699">_xlfn.IFS($K1698,$L1698+$B$27,NOT($K1698),0,TRUE,$K1698)</f>
        <v>0</v>
      </c>
      <c r="M1699" t="b" cm="1">
        <f t="array" ref="M1699">_xlfn.IFS($K1699,FALSE,AND($J1699,NOT($K1699),$P1699&lt;$B$6),TRUE,TRUE,FALSE)</f>
        <v>0</v>
      </c>
      <c r="N1699" cm="1">
        <f t="array" ref="N1699">_xlfn.IFS($N1698&gt;=$C$7-$B$27,0,$M1698,$N1698+$B$27,TRUE,0)</f>
        <v>0</v>
      </c>
      <c r="O1699" t="b" cm="1">
        <f t="array" ref="O1699">_xlfn.IFS(AND($J1699,NOT($K1699),NOT($M1699)),TRUE,$P1699&gt;=$B$6,FALSE,AND($J1699,NOT($K1699),$M1699,$N1699=0),TRUE,TRUE,FALSE)</f>
        <v>0</v>
      </c>
      <c r="P1699" cm="1">
        <f t="array" ref="P1699">_xlfn.IFS(AND($O1698,$P1698&lt;$B$6),$P1698+1,AND(NOT($J1698),$P1698&gt;0),0,TRUE,$P1698)</f>
        <v>0</v>
      </c>
      <c r="Q1699" s="1">
        <f t="shared" si="131"/>
        <v>90</v>
      </c>
      <c r="R1699" s="1">
        <f t="shared" si="132"/>
        <v>4500</v>
      </c>
      <c r="S1699" s="17">
        <f t="shared" si="133"/>
        <v>159.19811320754718</v>
      </c>
      <c r="T1699" s="1" cm="1">
        <f t="array" ref="T1699">_xlfn.IFS($B$6=1,Q1699*$B$10,AND(P1698=0,P1699&gt;=1),T1698+$B$6*$B$10*$B$8,TRUE,T1698)</f>
        <v>3600</v>
      </c>
      <c r="U1699" s="17">
        <f t="shared" si="134"/>
        <v>127.35849056603774</v>
      </c>
    </row>
    <row r="1700" spans="7:21" x14ac:dyDescent="0.25">
      <c r="G1700" s="15">
        <v>1698</v>
      </c>
      <c r="H1700" s="17">
        <f t="shared" si="130"/>
        <v>28.283333333333331</v>
      </c>
      <c r="I1700" cm="1">
        <f t="array" ref="I1700">_xlfn.IFS(AND(NOT($I1699=0),$J1699),0,NOT($J1699),$I1699+$B$27,TRUE,$I1699)</f>
        <v>2.499999999999996</v>
      </c>
      <c r="J1700" t="b" cm="1">
        <f t="array" ref="J1700">_xlfn.IFS($I1700&gt;=$C$5-$B$27,TRUE,$P1700&gt;=$B$6,FALSE,TRUE,$J1699)</f>
        <v>0</v>
      </c>
      <c r="K1700" t="b" cm="1">
        <f t="array" ref="K1700">_xlfn.IFS($L1700&gt;=$B$4-$B$27,FALSE,$I1700&gt;=$B$5-$B$27,TRUE,AND($J1700,NOT($K1699)),FALSE,$K1699,TRUE,TRUE,FALSE)</f>
        <v>0</v>
      </c>
      <c r="L1700" cm="1">
        <f t="array" ref="L1700">_xlfn.IFS($K1699,$L1699+$B$27,NOT($K1699),0,TRUE,$K1699)</f>
        <v>0</v>
      </c>
      <c r="M1700" t="b" cm="1">
        <f t="array" ref="M1700">_xlfn.IFS($K1700,FALSE,AND($J1700,NOT($K1700),$P1700&lt;$B$6),TRUE,TRUE,FALSE)</f>
        <v>0</v>
      </c>
      <c r="N1700" cm="1">
        <f t="array" ref="N1700">_xlfn.IFS($N1699&gt;=$C$7-$B$27,0,$M1699,$N1699+$B$27,TRUE,0)</f>
        <v>0</v>
      </c>
      <c r="O1700" t="b" cm="1">
        <f t="array" ref="O1700">_xlfn.IFS(AND($J1700,NOT($K1700),NOT($M1700)),TRUE,$P1700&gt;=$B$6,FALSE,AND($J1700,NOT($K1700),$M1700,$N1700=0),TRUE,TRUE,FALSE)</f>
        <v>0</v>
      </c>
      <c r="P1700" cm="1">
        <f t="array" ref="P1700">_xlfn.IFS(AND($O1699,$P1699&lt;$B$6),$P1699+1,AND(NOT($J1699),$P1699&gt;0),0,TRUE,$P1699)</f>
        <v>0</v>
      </c>
      <c r="Q1700" s="1">
        <f t="shared" si="131"/>
        <v>90</v>
      </c>
      <c r="R1700" s="1">
        <f t="shared" si="132"/>
        <v>4500</v>
      </c>
      <c r="S1700" s="17">
        <f t="shared" si="133"/>
        <v>159.10430170889808</v>
      </c>
      <c r="T1700" s="1" cm="1">
        <f t="array" ref="T1700">_xlfn.IFS($B$6=1,Q1700*$B$10,AND(P1699=0,P1700&gt;=1),T1699+$B$6*$B$10*$B$8,TRUE,T1699)</f>
        <v>3600</v>
      </c>
      <c r="U1700" s="17">
        <f t="shared" si="134"/>
        <v>127.28344136711846</v>
      </c>
    </row>
    <row r="1701" spans="7:21" x14ac:dyDescent="0.25">
      <c r="G1701" s="15">
        <v>1699</v>
      </c>
      <c r="H1701" s="17">
        <f t="shared" si="130"/>
        <v>28.3</v>
      </c>
      <c r="I1701" cm="1">
        <f t="array" ref="I1701">_xlfn.IFS(AND(NOT($I1700=0),$J1700),0,NOT($J1700),$I1700+$B$27,TRUE,$I1700)</f>
        <v>2.5166666666666626</v>
      </c>
      <c r="J1701" t="b" cm="1">
        <f t="array" ref="J1701">_xlfn.IFS($I1701&gt;=$C$5-$B$27,TRUE,$P1701&gt;=$B$6,FALSE,TRUE,$J1700)</f>
        <v>0</v>
      </c>
      <c r="K1701" t="b" cm="1">
        <f t="array" ref="K1701">_xlfn.IFS($L1701&gt;=$B$4-$B$27,FALSE,$I1701&gt;=$B$5-$B$27,TRUE,AND($J1701,NOT($K1700)),FALSE,$K1700,TRUE,TRUE,FALSE)</f>
        <v>0</v>
      </c>
      <c r="L1701" cm="1">
        <f t="array" ref="L1701">_xlfn.IFS($K1700,$L1700+$B$27,NOT($K1700),0,TRUE,$K1700)</f>
        <v>0</v>
      </c>
      <c r="M1701" t="b" cm="1">
        <f t="array" ref="M1701">_xlfn.IFS($K1701,FALSE,AND($J1701,NOT($K1701),$P1701&lt;$B$6),TRUE,TRUE,FALSE)</f>
        <v>0</v>
      </c>
      <c r="N1701" cm="1">
        <f t="array" ref="N1701">_xlfn.IFS($N1700&gt;=$C$7-$B$27,0,$M1700,$N1700+$B$27,TRUE,0)</f>
        <v>0</v>
      </c>
      <c r="O1701" t="b" cm="1">
        <f t="array" ref="O1701">_xlfn.IFS(AND($J1701,NOT($K1701),NOT($M1701)),TRUE,$P1701&gt;=$B$6,FALSE,AND($J1701,NOT($K1701),$M1701,$N1701=0),TRUE,TRUE,FALSE)</f>
        <v>0</v>
      </c>
      <c r="P1701" cm="1">
        <f t="array" ref="P1701">_xlfn.IFS(AND($O1700,$P1700&lt;$B$6),$P1700+1,AND(NOT($J1700),$P1700&gt;0),0,TRUE,$P1700)</f>
        <v>0</v>
      </c>
      <c r="Q1701" s="1">
        <f t="shared" si="131"/>
        <v>90</v>
      </c>
      <c r="R1701" s="1">
        <f t="shared" si="132"/>
        <v>4500</v>
      </c>
      <c r="S1701" s="17">
        <f t="shared" si="133"/>
        <v>159.01060070671377</v>
      </c>
      <c r="T1701" s="1" cm="1">
        <f t="array" ref="T1701">_xlfn.IFS($B$6=1,Q1701*$B$10,AND(P1700=0,P1701&gt;=1),T1700+$B$6*$B$10*$B$8,TRUE,T1700)</f>
        <v>3600</v>
      </c>
      <c r="U1701" s="17">
        <f t="shared" si="134"/>
        <v>127.20848056537102</v>
      </c>
    </row>
    <row r="1702" spans="7:21" x14ac:dyDescent="0.25">
      <c r="G1702" s="15">
        <v>1700</v>
      </c>
      <c r="H1702" s="17">
        <f t="shared" si="130"/>
        <v>28.316666666666666</v>
      </c>
      <c r="I1702" cm="1">
        <f t="array" ref="I1702">_xlfn.IFS(AND(NOT($I1701=0),$J1701),0,NOT($J1701),$I1701+$B$27,TRUE,$I1701)</f>
        <v>2.5333333333333292</v>
      </c>
      <c r="J1702" t="b" cm="1">
        <f t="array" ref="J1702">_xlfn.IFS($I1702&gt;=$C$5-$B$27,TRUE,$P1702&gt;=$B$6,FALSE,TRUE,$J1701)</f>
        <v>0</v>
      </c>
      <c r="K1702" t="b" cm="1">
        <f t="array" ref="K1702">_xlfn.IFS($L1702&gt;=$B$4-$B$27,FALSE,$I1702&gt;=$B$5-$B$27,TRUE,AND($J1702,NOT($K1701)),FALSE,$K1701,TRUE,TRUE,FALSE)</f>
        <v>0</v>
      </c>
      <c r="L1702" cm="1">
        <f t="array" ref="L1702">_xlfn.IFS($K1701,$L1701+$B$27,NOT($K1701),0,TRUE,$K1701)</f>
        <v>0</v>
      </c>
      <c r="M1702" t="b" cm="1">
        <f t="array" ref="M1702">_xlfn.IFS($K1702,FALSE,AND($J1702,NOT($K1702),$P1702&lt;$B$6),TRUE,TRUE,FALSE)</f>
        <v>0</v>
      </c>
      <c r="N1702" cm="1">
        <f t="array" ref="N1702">_xlfn.IFS($N1701&gt;=$C$7-$B$27,0,$M1701,$N1701+$B$27,TRUE,0)</f>
        <v>0</v>
      </c>
      <c r="O1702" t="b" cm="1">
        <f t="array" ref="O1702">_xlfn.IFS(AND($J1702,NOT($K1702),NOT($M1702)),TRUE,$P1702&gt;=$B$6,FALSE,AND($J1702,NOT($K1702),$M1702,$N1702=0),TRUE,TRUE,FALSE)</f>
        <v>0</v>
      </c>
      <c r="P1702" cm="1">
        <f t="array" ref="P1702">_xlfn.IFS(AND($O1701,$P1701&lt;$B$6),$P1701+1,AND(NOT($J1701),$P1701&gt;0),0,TRUE,$P1701)</f>
        <v>0</v>
      </c>
      <c r="Q1702" s="1">
        <f t="shared" si="131"/>
        <v>90</v>
      </c>
      <c r="R1702" s="1">
        <f t="shared" si="132"/>
        <v>4500</v>
      </c>
      <c r="S1702" s="17">
        <f t="shared" si="133"/>
        <v>158.91701000588583</v>
      </c>
      <c r="T1702" s="1" cm="1">
        <f t="array" ref="T1702">_xlfn.IFS($B$6=1,Q1702*$B$10,AND(P1701=0,P1702&gt;=1),T1701+$B$6*$B$10*$B$8,TRUE,T1701)</f>
        <v>3600</v>
      </c>
      <c r="U1702" s="17">
        <f t="shared" si="134"/>
        <v>127.13360800470865</v>
      </c>
    </row>
    <row r="1703" spans="7:21" x14ac:dyDescent="0.25">
      <c r="G1703" s="15">
        <v>1701</v>
      </c>
      <c r="H1703" s="17">
        <f t="shared" si="130"/>
        <v>28.333333333333332</v>
      </c>
      <c r="I1703" cm="1">
        <f t="array" ref="I1703">_xlfn.IFS(AND(NOT($I1702=0),$J1702),0,NOT($J1702),$I1702+$B$27,TRUE,$I1702)</f>
        <v>2.5499999999999958</v>
      </c>
      <c r="J1703" t="b" cm="1">
        <f t="array" ref="J1703">_xlfn.IFS($I1703&gt;=$C$5-$B$27,TRUE,$P1703&gt;=$B$6,FALSE,TRUE,$J1702)</f>
        <v>0</v>
      </c>
      <c r="K1703" t="b" cm="1">
        <f t="array" ref="K1703">_xlfn.IFS($L1703&gt;=$B$4-$B$27,FALSE,$I1703&gt;=$B$5-$B$27,TRUE,AND($J1703,NOT($K1702)),FALSE,$K1702,TRUE,TRUE,FALSE)</f>
        <v>0</v>
      </c>
      <c r="L1703" cm="1">
        <f t="array" ref="L1703">_xlfn.IFS($K1702,$L1702+$B$27,NOT($K1702),0,TRUE,$K1702)</f>
        <v>0</v>
      </c>
      <c r="M1703" t="b" cm="1">
        <f t="array" ref="M1703">_xlfn.IFS($K1703,FALSE,AND($J1703,NOT($K1703),$P1703&lt;$B$6),TRUE,TRUE,FALSE)</f>
        <v>0</v>
      </c>
      <c r="N1703" cm="1">
        <f t="array" ref="N1703">_xlfn.IFS($N1702&gt;=$C$7-$B$27,0,$M1702,$N1702+$B$27,TRUE,0)</f>
        <v>0</v>
      </c>
      <c r="O1703" t="b" cm="1">
        <f t="array" ref="O1703">_xlfn.IFS(AND($J1703,NOT($K1703),NOT($M1703)),TRUE,$P1703&gt;=$B$6,FALSE,AND($J1703,NOT($K1703),$M1703,$N1703=0),TRUE,TRUE,FALSE)</f>
        <v>0</v>
      </c>
      <c r="P1703" cm="1">
        <f t="array" ref="P1703">_xlfn.IFS(AND($O1702,$P1702&lt;$B$6),$P1702+1,AND(NOT($J1702),$P1702&gt;0),0,TRUE,$P1702)</f>
        <v>0</v>
      </c>
      <c r="Q1703" s="1">
        <f t="shared" si="131"/>
        <v>90</v>
      </c>
      <c r="R1703" s="1">
        <f t="shared" si="132"/>
        <v>4500</v>
      </c>
      <c r="S1703" s="17">
        <f t="shared" si="133"/>
        <v>158.82352941176472</v>
      </c>
      <c r="T1703" s="1" cm="1">
        <f t="array" ref="T1703">_xlfn.IFS($B$6=1,Q1703*$B$10,AND(P1702=0,P1703&gt;=1),T1702+$B$6*$B$10*$B$8,TRUE,T1702)</f>
        <v>3600</v>
      </c>
      <c r="U1703" s="17">
        <f t="shared" si="134"/>
        <v>127.05882352941177</v>
      </c>
    </row>
    <row r="1704" spans="7:21" x14ac:dyDescent="0.25">
      <c r="G1704" s="15">
        <v>1702</v>
      </c>
      <c r="H1704" s="17">
        <f t="shared" si="130"/>
        <v>28.349999999999998</v>
      </c>
      <c r="I1704" cm="1">
        <f t="array" ref="I1704">_xlfn.IFS(AND(NOT($I1703=0),$J1703),0,NOT($J1703),$I1703+$B$27,TRUE,$I1703)</f>
        <v>2.5666666666666624</v>
      </c>
      <c r="J1704" t="b" cm="1">
        <f t="array" ref="J1704">_xlfn.IFS($I1704&gt;=$C$5-$B$27,TRUE,$P1704&gt;=$B$6,FALSE,TRUE,$J1703)</f>
        <v>0</v>
      </c>
      <c r="K1704" t="b" cm="1">
        <f t="array" ref="K1704">_xlfn.IFS($L1704&gt;=$B$4-$B$27,FALSE,$I1704&gt;=$B$5-$B$27,TRUE,AND($J1704,NOT($K1703)),FALSE,$K1703,TRUE,TRUE,FALSE)</f>
        <v>0</v>
      </c>
      <c r="L1704" cm="1">
        <f t="array" ref="L1704">_xlfn.IFS($K1703,$L1703+$B$27,NOT($K1703),0,TRUE,$K1703)</f>
        <v>0</v>
      </c>
      <c r="M1704" t="b" cm="1">
        <f t="array" ref="M1704">_xlfn.IFS($K1704,FALSE,AND($J1704,NOT($K1704),$P1704&lt;$B$6),TRUE,TRUE,FALSE)</f>
        <v>0</v>
      </c>
      <c r="N1704" cm="1">
        <f t="array" ref="N1704">_xlfn.IFS($N1703&gt;=$C$7-$B$27,0,$M1703,$N1703+$B$27,TRUE,0)</f>
        <v>0</v>
      </c>
      <c r="O1704" t="b" cm="1">
        <f t="array" ref="O1704">_xlfn.IFS(AND($J1704,NOT($K1704),NOT($M1704)),TRUE,$P1704&gt;=$B$6,FALSE,AND($J1704,NOT($K1704),$M1704,$N1704=0),TRUE,TRUE,FALSE)</f>
        <v>0</v>
      </c>
      <c r="P1704" cm="1">
        <f t="array" ref="P1704">_xlfn.IFS(AND($O1703,$P1703&lt;$B$6),$P1703+1,AND(NOT($J1703),$P1703&gt;0),0,TRUE,$P1703)</f>
        <v>0</v>
      </c>
      <c r="Q1704" s="1">
        <f t="shared" si="131"/>
        <v>90</v>
      </c>
      <c r="R1704" s="1">
        <f t="shared" si="132"/>
        <v>4500</v>
      </c>
      <c r="S1704" s="17">
        <f t="shared" si="133"/>
        <v>158.73015873015873</v>
      </c>
      <c r="T1704" s="1" cm="1">
        <f t="array" ref="T1704">_xlfn.IFS($B$6=1,Q1704*$B$10,AND(P1703=0,P1704&gt;=1),T1703+$B$6*$B$10*$B$8,TRUE,T1703)</f>
        <v>3600</v>
      </c>
      <c r="U1704" s="17">
        <f t="shared" si="134"/>
        <v>126.98412698412699</v>
      </c>
    </row>
    <row r="1705" spans="7:21" x14ac:dyDescent="0.25">
      <c r="G1705" s="15">
        <v>1703</v>
      </c>
      <c r="H1705" s="17">
        <f t="shared" si="130"/>
        <v>28.366666666666667</v>
      </c>
      <c r="I1705" cm="1">
        <f t="array" ref="I1705">_xlfn.IFS(AND(NOT($I1704=0),$J1704),0,NOT($J1704),$I1704+$B$27,TRUE,$I1704)</f>
        <v>2.583333333333329</v>
      </c>
      <c r="J1705" t="b" cm="1">
        <f t="array" ref="J1705">_xlfn.IFS($I1705&gt;=$C$5-$B$27,TRUE,$P1705&gt;=$B$6,FALSE,TRUE,$J1704)</f>
        <v>0</v>
      </c>
      <c r="K1705" t="b" cm="1">
        <f t="array" ref="K1705">_xlfn.IFS($L1705&gt;=$B$4-$B$27,FALSE,$I1705&gt;=$B$5-$B$27,TRUE,AND($J1705,NOT($K1704)),FALSE,$K1704,TRUE,TRUE,FALSE)</f>
        <v>0</v>
      </c>
      <c r="L1705" cm="1">
        <f t="array" ref="L1705">_xlfn.IFS($K1704,$L1704+$B$27,NOT($K1704),0,TRUE,$K1704)</f>
        <v>0</v>
      </c>
      <c r="M1705" t="b" cm="1">
        <f t="array" ref="M1705">_xlfn.IFS($K1705,FALSE,AND($J1705,NOT($K1705),$P1705&lt;$B$6),TRUE,TRUE,FALSE)</f>
        <v>0</v>
      </c>
      <c r="N1705" cm="1">
        <f t="array" ref="N1705">_xlfn.IFS($N1704&gt;=$C$7-$B$27,0,$M1704,$N1704+$B$27,TRUE,0)</f>
        <v>0</v>
      </c>
      <c r="O1705" t="b" cm="1">
        <f t="array" ref="O1705">_xlfn.IFS(AND($J1705,NOT($K1705),NOT($M1705)),TRUE,$P1705&gt;=$B$6,FALSE,AND($J1705,NOT($K1705),$M1705,$N1705=0),TRUE,TRUE,FALSE)</f>
        <v>0</v>
      </c>
      <c r="P1705" cm="1">
        <f t="array" ref="P1705">_xlfn.IFS(AND($O1704,$P1704&lt;$B$6),$P1704+1,AND(NOT($J1704),$P1704&gt;0),0,TRUE,$P1704)</f>
        <v>0</v>
      </c>
      <c r="Q1705" s="1">
        <f t="shared" si="131"/>
        <v>90</v>
      </c>
      <c r="R1705" s="1">
        <f t="shared" si="132"/>
        <v>4500</v>
      </c>
      <c r="S1705" s="17">
        <f t="shared" si="133"/>
        <v>158.63689776733256</v>
      </c>
      <c r="T1705" s="1" cm="1">
        <f t="array" ref="T1705">_xlfn.IFS($B$6=1,Q1705*$B$10,AND(P1704=0,P1705&gt;=1),T1704+$B$6*$B$10*$B$8,TRUE,T1704)</f>
        <v>3600</v>
      </c>
      <c r="U1705" s="17">
        <f t="shared" si="134"/>
        <v>126.90951821386604</v>
      </c>
    </row>
    <row r="1706" spans="7:21" x14ac:dyDescent="0.25">
      <c r="G1706" s="15">
        <v>1704</v>
      </c>
      <c r="H1706" s="17">
        <f t="shared" si="130"/>
        <v>28.383333333333333</v>
      </c>
      <c r="I1706" cm="1">
        <f t="array" ref="I1706">_xlfn.IFS(AND(NOT($I1705=0),$J1705),0,NOT($J1705),$I1705+$B$27,TRUE,$I1705)</f>
        <v>2.5999999999999956</v>
      </c>
      <c r="J1706" t="b" cm="1">
        <f t="array" ref="J1706">_xlfn.IFS($I1706&gt;=$C$5-$B$27,TRUE,$P1706&gt;=$B$6,FALSE,TRUE,$J1705)</f>
        <v>0</v>
      </c>
      <c r="K1706" t="b" cm="1">
        <f t="array" ref="K1706">_xlfn.IFS($L1706&gt;=$B$4-$B$27,FALSE,$I1706&gt;=$B$5-$B$27,TRUE,AND($J1706,NOT($K1705)),FALSE,$K1705,TRUE,TRUE,FALSE)</f>
        <v>0</v>
      </c>
      <c r="L1706" cm="1">
        <f t="array" ref="L1706">_xlfn.IFS($K1705,$L1705+$B$27,NOT($K1705),0,TRUE,$K1705)</f>
        <v>0</v>
      </c>
      <c r="M1706" t="b" cm="1">
        <f t="array" ref="M1706">_xlfn.IFS($K1706,FALSE,AND($J1706,NOT($K1706),$P1706&lt;$B$6),TRUE,TRUE,FALSE)</f>
        <v>0</v>
      </c>
      <c r="N1706" cm="1">
        <f t="array" ref="N1706">_xlfn.IFS($N1705&gt;=$C$7-$B$27,0,$M1705,$N1705+$B$27,TRUE,0)</f>
        <v>0</v>
      </c>
      <c r="O1706" t="b" cm="1">
        <f t="array" ref="O1706">_xlfn.IFS(AND($J1706,NOT($K1706),NOT($M1706)),TRUE,$P1706&gt;=$B$6,FALSE,AND($J1706,NOT($K1706),$M1706,$N1706=0),TRUE,TRUE,FALSE)</f>
        <v>0</v>
      </c>
      <c r="P1706" cm="1">
        <f t="array" ref="P1706">_xlfn.IFS(AND($O1705,$P1705&lt;$B$6),$P1705+1,AND(NOT($J1705),$P1705&gt;0),0,TRUE,$P1705)</f>
        <v>0</v>
      </c>
      <c r="Q1706" s="1">
        <f t="shared" si="131"/>
        <v>90</v>
      </c>
      <c r="R1706" s="1">
        <f t="shared" si="132"/>
        <v>4500</v>
      </c>
      <c r="S1706" s="17">
        <f t="shared" si="133"/>
        <v>158.54374633000589</v>
      </c>
      <c r="T1706" s="1" cm="1">
        <f t="array" ref="T1706">_xlfn.IFS($B$6=1,Q1706*$B$10,AND(P1705=0,P1706&gt;=1),T1705+$B$6*$B$10*$B$8,TRUE,T1705)</f>
        <v>3600</v>
      </c>
      <c r="U1706" s="17">
        <f t="shared" si="134"/>
        <v>126.8349970640047</v>
      </c>
    </row>
    <row r="1707" spans="7:21" x14ac:dyDescent="0.25">
      <c r="G1707" s="15">
        <v>1705</v>
      </c>
      <c r="H1707" s="17">
        <f t="shared" si="130"/>
        <v>28.4</v>
      </c>
      <c r="I1707" cm="1">
        <f t="array" ref="I1707">_xlfn.IFS(AND(NOT($I1706=0),$J1706),0,NOT($J1706),$I1706+$B$27,TRUE,$I1706)</f>
        <v>2.6166666666666623</v>
      </c>
      <c r="J1707" t="b" cm="1">
        <f t="array" ref="J1707">_xlfn.IFS($I1707&gt;=$C$5-$B$27,TRUE,$P1707&gt;=$B$6,FALSE,TRUE,$J1706)</f>
        <v>0</v>
      </c>
      <c r="K1707" t="b" cm="1">
        <f t="array" ref="K1707">_xlfn.IFS($L1707&gt;=$B$4-$B$27,FALSE,$I1707&gt;=$B$5-$B$27,TRUE,AND($J1707,NOT($K1706)),FALSE,$K1706,TRUE,TRUE,FALSE)</f>
        <v>0</v>
      </c>
      <c r="L1707" cm="1">
        <f t="array" ref="L1707">_xlfn.IFS($K1706,$L1706+$B$27,NOT($K1706),0,TRUE,$K1706)</f>
        <v>0</v>
      </c>
      <c r="M1707" t="b" cm="1">
        <f t="array" ref="M1707">_xlfn.IFS($K1707,FALSE,AND($J1707,NOT($K1707),$P1707&lt;$B$6),TRUE,TRUE,FALSE)</f>
        <v>0</v>
      </c>
      <c r="N1707" cm="1">
        <f t="array" ref="N1707">_xlfn.IFS($N1706&gt;=$C$7-$B$27,0,$M1706,$N1706+$B$27,TRUE,0)</f>
        <v>0</v>
      </c>
      <c r="O1707" t="b" cm="1">
        <f t="array" ref="O1707">_xlfn.IFS(AND($J1707,NOT($K1707),NOT($M1707)),TRUE,$P1707&gt;=$B$6,FALSE,AND($J1707,NOT($K1707),$M1707,$N1707=0),TRUE,TRUE,FALSE)</f>
        <v>0</v>
      </c>
      <c r="P1707" cm="1">
        <f t="array" ref="P1707">_xlfn.IFS(AND($O1706,$P1706&lt;$B$6),$P1706+1,AND(NOT($J1706),$P1706&gt;0),0,TRUE,$P1706)</f>
        <v>0</v>
      </c>
      <c r="Q1707" s="1">
        <f t="shared" si="131"/>
        <v>90</v>
      </c>
      <c r="R1707" s="1">
        <f t="shared" si="132"/>
        <v>4500</v>
      </c>
      <c r="S1707" s="17">
        <f t="shared" si="133"/>
        <v>158.45070422535213</v>
      </c>
      <c r="T1707" s="1" cm="1">
        <f t="array" ref="T1707">_xlfn.IFS($B$6=1,Q1707*$B$10,AND(P1706=0,P1707&gt;=1),T1706+$B$6*$B$10*$B$8,TRUE,T1706)</f>
        <v>3600</v>
      </c>
      <c r="U1707" s="17">
        <f t="shared" si="134"/>
        <v>126.7605633802817</v>
      </c>
    </row>
    <row r="1708" spans="7:21" x14ac:dyDescent="0.25">
      <c r="G1708" s="15">
        <v>1706</v>
      </c>
      <c r="H1708" s="17">
        <f t="shared" si="130"/>
        <v>28.416666666666668</v>
      </c>
      <c r="I1708" cm="1">
        <f t="array" ref="I1708">_xlfn.IFS(AND(NOT($I1707=0),$J1707),0,NOT($J1707),$I1707+$B$27,TRUE,$I1707)</f>
        <v>2.6333333333333289</v>
      </c>
      <c r="J1708" t="b" cm="1">
        <f t="array" ref="J1708">_xlfn.IFS($I1708&gt;=$C$5-$B$27,TRUE,$P1708&gt;=$B$6,FALSE,TRUE,$J1707)</f>
        <v>0</v>
      </c>
      <c r="K1708" t="b" cm="1">
        <f t="array" ref="K1708">_xlfn.IFS($L1708&gt;=$B$4-$B$27,FALSE,$I1708&gt;=$B$5-$B$27,TRUE,AND($J1708,NOT($K1707)),FALSE,$K1707,TRUE,TRUE,FALSE)</f>
        <v>0</v>
      </c>
      <c r="L1708" cm="1">
        <f t="array" ref="L1708">_xlfn.IFS($K1707,$L1707+$B$27,NOT($K1707),0,TRUE,$K1707)</f>
        <v>0</v>
      </c>
      <c r="M1708" t="b" cm="1">
        <f t="array" ref="M1708">_xlfn.IFS($K1708,FALSE,AND($J1708,NOT($K1708),$P1708&lt;$B$6),TRUE,TRUE,FALSE)</f>
        <v>0</v>
      </c>
      <c r="N1708" cm="1">
        <f t="array" ref="N1708">_xlfn.IFS($N1707&gt;=$C$7-$B$27,0,$M1707,$N1707+$B$27,TRUE,0)</f>
        <v>0</v>
      </c>
      <c r="O1708" t="b" cm="1">
        <f t="array" ref="O1708">_xlfn.IFS(AND($J1708,NOT($K1708),NOT($M1708)),TRUE,$P1708&gt;=$B$6,FALSE,AND($J1708,NOT($K1708),$M1708,$N1708=0),TRUE,TRUE,FALSE)</f>
        <v>0</v>
      </c>
      <c r="P1708" cm="1">
        <f t="array" ref="P1708">_xlfn.IFS(AND($O1707,$P1707&lt;$B$6),$P1707+1,AND(NOT($J1707),$P1707&gt;0),0,TRUE,$P1707)</f>
        <v>0</v>
      </c>
      <c r="Q1708" s="1">
        <f t="shared" si="131"/>
        <v>90</v>
      </c>
      <c r="R1708" s="1">
        <f t="shared" si="132"/>
        <v>4500</v>
      </c>
      <c r="S1708" s="17">
        <f t="shared" si="133"/>
        <v>158.35777126099705</v>
      </c>
      <c r="T1708" s="1" cm="1">
        <f t="array" ref="T1708">_xlfn.IFS($B$6=1,Q1708*$B$10,AND(P1707=0,P1708&gt;=1),T1707+$B$6*$B$10*$B$8,TRUE,T1707)</f>
        <v>3600</v>
      </c>
      <c r="U1708" s="17">
        <f t="shared" si="134"/>
        <v>126.68621700879766</v>
      </c>
    </row>
    <row r="1709" spans="7:21" x14ac:dyDescent="0.25">
      <c r="G1709" s="15">
        <v>1707</v>
      </c>
      <c r="H1709" s="17">
        <f t="shared" si="130"/>
        <v>28.433333333333334</v>
      </c>
      <c r="I1709" cm="1">
        <f t="array" ref="I1709">_xlfn.IFS(AND(NOT($I1708=0),$J1708),0,NOT($J1708),$I1708+$B$27,TRUE,$I1708)</f>
        <v>2.6499999999999955</v>
      </c>
      <c r="J1709" t="b" cm="1">
        <f t="array" ref="J1709">_xlfn.IFS($I1709&gt;=$C$5-$B$27,TRUE,$P1709&gt;=$B$6,FALSE,TRUE,$J1708)</f>
        <v>0</v>
      </c>
      <c r="K1709" t="b" cm="1">
        <f t="array" ref="K1709">_xlfn.IFS($L1709&gt;=$B$4-$B$27,FALSE,$I1709&gt;=$B$5-$B$27,TRUE,AND($J1709,NOT($K1708)),FALSE,$K1708,TRUE,TRUE,FALSE)</f>
        <v>0</v>
      </c>
      <c r="L1709" cm="1">
        <f t="array" ref="L1709">_xlfn.IFS($K1708,$L1708+$B$27,NOT($K1708),0,TRUE,$K1708)</f>
        <v>0</v>
      </c>
      <c r="M1709" t="b" cm="1">
        <f t="array" ref="M1709">_xlfn.IFS($K1709,FALSE,AND($J1709,NOT($K1709),$P1709&lt;$B$6),TRUE,TRUE,FALSE)</f>
        <v>0</v>
      </c>
      <c r="N1709" cm="1">
        <f t="array" ref="N1709">_xlfn.IFS($N1708&gt;=$C$7-$B$27,0,$M1708,$N1708+$B$27,TRUE,0)</f>
        <v>0</v>
      </c>
      <c r="O1709" t="b" cm="1">
        <f t="array" ref="O1709">_xlfn.IFS(AND($J1709,NOT($K1709),NOT($M1709)),TRUE,$P1709&gt;=$B$6,FALSE,AND($J1709,NOT($K1709),$M1709,$N1709=0),TRUE,TRUE,FALSE)</f>
        <v>0</v>
      </c>
      <c r="P1709" cm="1">
        <f t="array" ref="P1709">_xlfn.IFS(AND($O1708,$P1708&lt;$B$6),$P1708+1,AND(NOT($J1708),$P1708&gt;0),0,TRUE,$P1708)</f>
        <v>0</v>
      </c>
      <c r="Q1709" s="1">
        <f t="shared" si="131"/>
        <v>90</v>
      </c>
      <c r="R1709" s="1">
        <f t="shared" si="132"/>
        <v>4500</v>
      </c>
      <c r="S1709" s="17">
        <f t="shared" si="133"/>
        <v>158.26494724501759</v>
      </c>
      <c r="T1709" s="1" cm="1">
        <f t="array" ref="T1709">_xlfn.IFS($B$6=1,Q1709*$B$10,AND(P1708=0,P1709&gt;=1),T1708+$B$6*$B$10*$B$8,TRUE,T1708)</f>
        <v>3600</v>
      </c>
      <c r="U1709" s="17">
        <f t="shared" si="134"/>
        <v>126.61195779601407</v>
      </c>
    </row>
    <row r="1710" spans="7:21" x14ac:dyDescent="0.25">
      <c r="G1710" s="15">
        <v>1708</v>
      </c>
      <c r="H1710" s="17">
        <f t="shared" si="130"/>
        <v>28.45</v>
      </c>
      <c r="I1710" cm="1">
        <f t="array" ref="I1710">_xlfn.IFS(AND(NOT($I1709=0),$J1709),0,NOT($J1709),$I1709+$B$27,TRUE,$I1709)</f>
        <v>2.6666666666666621</v>
      </c>
      <c r="J1710" t="b" cm="1">
        <f t="array" ref="J1710">_xlfn.IFS($I1710&gt;=$C$5-$B$27,TRUE,$P1710&gt;=$B$6,FALSE,TRUE,$J1709)</f>
        <v>0</v>
      </c>
      <c r="K1710" t="b" cm="1">
        <f t="array" ref="K1710">_xlfn.IFS($L1710&gt;=$B$4-$B$27,FALSE,$I1710&gt;=$B$5-$B$27,TRUE,AND($J1710,NOT($K1709)),FALSE,$K1709,TRUE,TRUE,FALSE)</f>
        <v>0</v>
      </c>
      <c r="L1710" cm="1">
        <f t="array" ref="L1710">_xlfn.IFS($K1709,$L1709+$B$27,NOT($K1709),0,TRUE,$K1709)</f>
        <v>0</v>
      </c>
      <c r="M1710" t="b" cm="1">
        <f t="array" ref="M1710">_xlfn.IFS($K1710,FALSE,AND($J1710,NOT($K1710),$P1710&lt;$B$6),TRUE,TRUE,FALSE)</f>
        <v>0</v>
      </c>
      <c r="N1710" cm="1">
        <f t="array" ref="N1710">_xlfn.IFS($N1709&gt;=$C$7-$B$27,0,$M1709,$N1709+$B$27,TRUE,0)</f>
        <v>0</v>
      </c>
      <c r="O1710" t="b" cm="1">
        <f t="array" ref="O1710">_xlfn.IFS(AND($J1710,NOT($K1710),NOT($M1710)),TRUE,$P1710&gt;=$B$6,FALSE,AND($J1710,NOT($K1710),$M1710,$N1710=0),TRUE,TRUE,FALSE)</f>
        <v>0</v>
      </c>
      <c r="P1710" cm="1">
        <f t="array" ref="P1710">_xlfn.IFS(AND($O1709,$P1709&lt;$B$6),$P1709+1,AND(NOT($J1709),$P1709&gt;0),0,TRUE,$P1709)</f>
        <v>0</v>
      </c>
      <c r="Q1710" s="1">
        <f t="shared" si="131"/>
        <v>90</v>
      </c>
      <c r="R1710" s="1">
        <f t="shared" si="132"/>
        <v>4500</v>
      </c>
      <c r="S1710" s="17">
        <f t="shared" si="133"/>
        <v>158.17223198594024</v>
      </c>
      <c r="T1710" s="1" cm="1">
        <f t="array" ref="T1710">_xlfn.IFS($B$6=1,Q1710*$B$10,AND(P1709=0,P1710&gt;=1),T1709+$B$6*$B$10*$B$8,TRUE,T1709)</f>
        <v>3600</v>
      </c>
      <c r="U1710" s="17">
        <f t="shared" si="134"/>
        <v>126.5377855887522</v>
      </c>
    </row>
    <row r="1711" spans="7:21" x14ac:dyDescent="0.25">
      <c r="G1711" s="15">
        <v>1709</v>
      </c>
      <c r="H1711" s="17">
        <f t="shared" si="130"/>
        <v>28.466666666666665</v>
      </c>
      <c r="I1711" cm="1">
        <f t="array" ref="I1711">_xlfn.IFS(AND(NOT($I1710=0),$J1710),0,NOT($J1710),$I1710+$B$27,TRUE,$I1710)</f>
        <v>2.6833333333333287</v>
      </c>
      <c r="J1711" t="b" cm="1">
        <f t="array" ref="J1711">_xlfn.IFS($I1711&gt;=$C$5-$B$27,TRUE,$P1711&gt;=$B$6,FALSE,TRUE,$J1710)</f>
        <v>0</v>
      </c>
      <c r="K1711" t="b" cm="1">
        <f t="array" ref="K1711">_xlfn.IFS($L1711&gt;=$B$4-$B$27,FALSE,$I1711&gt;=$B$5-$B$27,TRUE,AND($J1711,NOT($K1710)),FALSE,$K1710,TRUE,TRUE,FALSE)</f>
        <v>0</v>
      </c>
      <c r="L1711" cm="1">
        <f t="array" ref="L1711">_xlfn.IFS($K1710,$L1710+$B$27,NOT($K1710),0,TRUE,$K1710)</f>
        <v>0</v>
      </c>
      <c r="M1711" t="b" cm="1">
        <f t="array" ref="M1711">_xlfn.IFS($K1711,FALSE,AND($J1711,NOT($K1711),$P1711&lt;$B$6),TRUE,TRUE,FALSE)</f>
        <v>0</v>
      </c>
      <c r="N1711" cm="1">
        <f t="array" ref="N1711">_xlfn.IFS($N1710&gt;=$C$7-$B$27,0,$M1710,$N1710+$B$27,TRUE,0)</f>
        <v>0</v>
      </c>
      <c r="O1711" t="b" cm="1">
        <f t="array" ref="O1711">_xlfn.IFS(AND($J1711,NOT($K1711),NOT($M1711)),TRUE,$P1711&gt;=$B$6,FALSE,AND($J1711,NOT($K1711),$M1711,$N1711=0),TRUE,TRUE,FALSE)</f>
        <v>0</v>
      </c>
      <c r="P1711" cm="1">
        <f t="array" ref="P1711">_xlfn.IFS(AND($O1710,$P1710&lt;$B$6),$P1710+1,AND(NOT($J1710),$P1710&gt;0),0,TRUE,$P1710)</f>
        <v>0</v>
      </c>
      <c r="Q1711" s="1">
        <f t="shared" si="131"/>
        <v>90</v>
      </c>
      <c r="R1711" s="1">
        <f t="shared" si="132"/>
        <v>4500</v>
      </c>
      <c r="S1711" s="17">
        <f t="shared" si="133"/>
        <v>158.07962529274005</v>
      </c>
      <c r="T1711" s="1" cm="1">
        <f t="array" ref="T1711">_xlfn.IFS($B$6=1,Q1711*$B$10,AND(P1710=0,P1711&gt;=1),T1710+$B$6*$B$10*$B$8,TRUE,T1710)</f>
        <v>3600</v>
      </c>
      <c r="U1711" s="17">
        <f t="shared" si="134"/>
        <v>126.46370023419205</v>
      </c>
    </row>
    <row r="1712" spans="7:21" x14ac:dyDescent="0.25">
      <c r="G1712" s="15">
        <v>1710</v>
      </c>
      <c r="H1712" s="17">
        <f t="shared" si="130"/>
        <v>28.483333333333334</v>
      </c>
      <c r="I1712" cm="1">
        <f t="array" ref="I1712">_xlfn.IFS(AND(NOT($I1711=0),$J1711),0,NOT($J1711),$I1711+$B$27,TRUE,$I1711)</f>
        <v>2.6999999999999953</v>
      </c>
      <c r="J1712" t="b" cm="1">
        <f t="array" ref="J1712">_xlfn.IFS($I1712&gt;=$C$5-$B$27,TRUE,$P1712&gt;=$B$6,FALSE,TRUE,$J1711)</f>
        <v>0</v>
      </c>
      <c r="K1712" t="b" cm="1">
        <f t="array" ref="K1712">_xlfn.IFS($L1712&gt;=$B$4-$B$27,FALSE,$I1712&gt;=$B$5-$B$27,TRUE,AND($J1712,NOT($K1711)),FALSE,$K1711,TRUE,TRUE,FALSE)</f>
        <v>0</v>
      </c>
      <c r="L1712" cm="1">
        <f t="array" ref="L1712">_xlfn.IFS($K1711,$L1711+$B$27,NOT($K1711),0,TRUE,$K1711)</f>
        <v>0</v>
      </c>
      <c r="M1712" t="b" cm="1">
        <f t="array" ref="M1712">_xlfn.IFS($K1712,FALSE,AND($J1712,NOT($K1712),$P1712&lt;$B$6),TRUE,TRUE,FALSE)</f>
        <v>0</v>
      </c>
      <c r="N1712" cm="1">
        <f t="array" ref="N1712">_xlfn.IFS($N1711&gt;=$C$7-$B$27,0,$M1711,$N1711+$B$27,TRUE,0)</f>
        <v>0</v>
      </c>
      <c r="O1712" t="b" cm="1">
        <f t="array" ref="O1712">_xlfn.IFS(AND($J1712,NOT($K1712),NOT($M1712)),TRUE,$P1712&gt;=$B$6,FALSE,AND($J1712,NOT($K1712),$M1712,$N1712=0),TRUE,TRUE,FALSE)</f>
        <v>0</v>
      </c>
      <c r="P1712" cm="1">
        <f t="array" ref="P1712">_xlfn.IFS(AND($O1711,$P1711&lt;$B$6),$P1711+1,AND(NOT($J1711),$P1711&gt;0),0,TRUE,$P1711)</f>
        <v>0</v>
      </c>
      <c r="Q1712" s="1">
        <f t="shared" si="131"/>
        <v>90</v>
      </c>
      <c r="R1712" s="1">
        <f t="shared" si="132"/>
        <v>4500</v>
      </c>
      <c r="S1712" s="17">
        <f t="shared" si="133"/>
        <v>157.98712697483907</v>
      </c>
      <c r="T1712" s="1" cm="1">
        <f t="array" ref="T1712">_xlfn.IFS($B$6=1,Q1712*$B$10,AND(P1711=0,P1712&gt;=1),T1711+$B$6*$B$10*$B$8,TRUE,T1711)</f>
        <v>3600</v>
      </c>
      <c r="U1712" s="17">
        <f t="shared" si="134"/>
        <v>126.38970157987127</v>
      </c>
    </row>
    <row r="1713" spans="7:21" x14ac:dyDescent="0.25">
      <c r="G1713" s="15">
        <v>1711</v>
      </c>
      <c r="H1713" s="17">
        <f t="shared" si="130"/>
        <v>28.5</v>
      </c>
      <c r="I1713" cm="1">
        <f t="array" ref="I1713">_xlfn.IFS(AND(NOT($I1712=0),$J1712),0,NOT($J1712),$I1712+$B$27,TRUE,$I1712)</f>
        <v>2.7166666666666619</v>
      </c>
      <c r="J1713" t="b" cm="1">
        <f t="array" ref="J1713">_xlfn.IFS($I1713&gt;=$C$5-$B$27,TRUE,$P1713&gt;=$B$6,FALSE,TRUE,$J1712)</f>
        <v>0</v>
      </c>
      <c r="K1713" t="b" cm="1">
        <f t="array" ref="K1713">_xlfn.IFS($L1713&gt;=$B$4-$B$27,FALSE,$I1713&gt;=$B$5-$B$27,TRUE,AND($J1713,NOT($K1712)),FALSE,$K1712,TRUE,TRUE,FALSE)</f>
        <v>0</v>
      </c>
      <c r="L1713" cm="1">
        <f t="array" ref="L1713">_xlfn.IFS($K1712,$L1712+$B$27,NOT($K1712),0,TRUE,$K1712)</f>
        <v>0</v>
      </c>
      <c r="M1713" t="b" cm="1">
        <f t="array" ref="M1713">_xlfn.IFS($K1713,FALSE,AND($J1713,NOT($K1713),$P1713&lt;$B$6),TRUE,TRUE,FALSE)</f>
        <v>0</v>
      </c>
      <c r="N1713" cm="1">
        <f t="array" ref="N1713">_xlfn.IFS($N1712&gt;=$C$7-$B$27,0,$M1712,$N1712+$B$27,TRUE,0)</f>
        <v>0</v>
      </c>
      <c r="O1713" t="b" cm="1">
        <f t="array" ref="O1713">_xlfn.IFS(AND($J1713,NOT($K1713),NOT($M1713)),TRUE,$P1713&gt;=$B$6,FALSE,AND($J1713,NOT($K1713),$M1713,$N1713=0),TRUE,TRUE,FALSE)</f>
        <v>0</v>
      </c>
      <c r="P1713" cm="1">
        <f t="array" ref="P1713">_xlfn.IFS(AND($O1712,$P1712&lt;$B$6),$P1712+1,AND(NOT($J1712),$P1712&gt;0),0,TRUE,$P1712)</f>
        <v>0</v>
      </c>
      <c r="Q1713" s="1">
        <f t="shared" si="131"/>
        <v>90</v>
      </c>
      <c r="R1713" s="1">
        <f t="shared" si="132"/>
        <v>4500</v>
      </c>
      <c r="S1713" s="17">
        <f t="shared" si="133"/>
        <v>157.89473684210526</v>
      </c>
      <c r="T1713" s="1" cm="1">
        <f t="array" ref="T1713">_xlfn.IFS($B$6=1,Q1713*$B$10,AND(P1712=0,P1713&gt;=1),T1712+$B$6*$B$10*$B$8,TRUE,T1712)</f>
        <v>3600</v>
      </c>
      <c r="U1713" s="17">
        <f t="shared" si="134"/>
        <v>126.31578947368421</v>
      </c>
    </row>
    <row r="1714" spans="7:21" x14ac:dyDescent="0.25">
      <c r="G1714" s="15">
        <v>1712</v>
      </c>
      <c r="H1714" s="17">
        <f t="shared" si="130"/>
        <v>28.516666666666666</v>
      </c>
      <c r="I1714" cm="1">
        <f t="array" ref="I1714">_xlfn.IFS(AND(NOT($I1713=0),$J1713),0,NOT($J1713),$I1713+$B$27,TRUE,$I1713)</f>
        <v>2.7333333333333285</v>
      </c>
      <c r="J1714" t="b" cm="1">
        <f t="array" ref="J1714">_xlfn.IFS($I1714&gt;=$C$5-$B$27,TRUE,$P1714&gt;=$B$6,FALSE,TRUE,$J1713)</f>
        <v>0</v>
      </c>
      <c r="K1714" t="b" cm="1">
        <f t="array" ref="K1714">_xlfn.IFS($L1714&gt;=$B$4-$B$27,FALSE,$I1714&gt;=$B$5-$B$27,TRUE,AND($J1714,NOT($K1713)),FALSE,$K1713,TRUE,TRUE,FALSE)</f>
        <v>0</v>
      </c>
      <c r="L1714" cm="1">
        <f t="array" ref="L1714">_xlfn.IFS($K1713,$L1713+$B$27,NOT($K1713),0,TRUE,$K1713)</f>
        <v>0</v>
      </c>
      <c r="M1714" t="b" cm="1">
        <f t="array" ref="M1714">_xlfn.IFS($K1714,FALSE,AND($J1714,NOT($K1714),$P1714&lt;$B$6),TRUE,TRUE,FALSE)</f>
        <v>0</v>
      </c>
      <c r="N1714" cm="1">
        <f t="array" ref="N1714">_xlfn.IFS($N1713&gt;=$C$7-$B$27,0,$M1713,$N1713+$B$27,TRUE,0)</f>
        <v>0</v>
      </c>
      <c r="O1714" t="b" cm="1">
        <f t="array" ref="O1714">_xlfn.IFS(AND($J1714,NOT($K1714),NOT($M1714)),TRUE,$P1714&gt;=$B$6,FALSE,AND($J1714,NOT($K1714),$M1714,$N1714=0),TRUE,TRUE,FALSE)</f>
        <v>0</v>
      </c>
      <c r="P1714" cm="1">
        <f t="array" ref="P1714">_xlfn.IFS(AND($O1713,$P1713&lt;$B$6),$P1713+1,AND(NOT($J1713),$P1713&gt;0),0,TRUE,$P1713)</f>
        <v>0</v>
      </c>
      <c r="Q1714" s="1">
        <f t="shared" si="131"/>
        <v>90</v>
      </c>
      <c r="R1714" s="1">
        <f t="shared" si="132"/>
        <v>4500</v>
      </c>
      <c r="S1714" s="17">
        <f t="shared" si="133"/>
        <v>157.80245470485096</v>
      </c>
      <c r="T1714" s="1" cm="1">
        <f t="array" ref="T1714">_xlfn.IFS($B$6=1,Q1714*$B$10,AND(P1713=0,P1714&gt;=1),T1713+$B$6*$B$10*$B$8,TRUE,T1713)</f>
        <v>3600</v>
      </c>
      <c r="U1714" s="17">
        <f t="shared" si="134"/>
        <v>126.24196376388078</v>
      </c>
    </row>
    <row r="1715" spans="7:21" x14ac:dyDescent="0.25">
      <c r="G1715" s="15">
        <v>1713</v>
      </c>
      <c r="H1715" s="17">
        <f t="shared" si="130"/>
        <v>28.533333333333331</v>
      </c>
      <c r="I1715" cm="1">
        <f t="array" ref="I1715">_xlfn.IFS(AND(NOT($I1714=0),$J1714),0,NOT($J1714),$I1714+$B$27,TRUE,$I1714)</f>
        <v>2.7499999999999951</v>
      </c>
      <c r="J1715" t="b" cm="1">
        <f t="array" ref="J1715">_xlfn.IFS($I1715&gt;=$C$5-$B$27,TRUE,$P1715&gt;=$B$6,FALSE,TRUE,$J1714)</f>
        <v>0</v>
      </c>
      <c r="K1715" t="b" cm="1">
        <f t="array" ref="K1715">_xlfn.IFS($L1715&gt;=$B$4-$B$27,FALSE,$I1715&gt;=$B$5-$B$27,TRUE,AND($J1715,NOT($K1714)),FALSE,$K1714,TRUE,TRUE,FALSE)</f>
        <v>0</v>
      </c>
      <c r="L1715" cm="1">
        <f t="array" ref="L1715">_xlfn.IFS($K1714,$L1714+$B$27,NOT($K1714),0,TRUE,$K1714)</f>
        <v>0</v>
      </c>
      <c r="M1715" t="b" cm="1">
        <f t="array" ref="M1715">_xlfn.IFS($K1715,FALSE,AND($J1715,NOT($K1715),$P1715&lt;$B$6),TRUE,TRUE,FALSE)</f>
        <v>0</v>
      </c>
      <c r="N1715" cm="1">
        <f t="array" ref="N1715">_xlfn.IFS($N1714&gt;=$C$7-$B$27,0,$M1714,$N1714+$B$27,TRUE,0)</f>
        <v>0</v>
      </c>
      <c r="O1715" t="b" cm="1">
        <f t="array" ref="O1715">_xlfn.IFS(AND($J1715,NOT($K1715),NOT($M1715)),TRUE,$P1715&gt;=$B$6,FALSE,AND($J1715,NOT($K1715),$M1715,$N1715=0),TRUE,TRUE,FALSE)</f>
        <v>0</v>
      </c>
      <c r="P1715" cm="1">
        <f t="array" ref="P1715">_xlfn.IFS(AND($O1714,$P1714&lt;$B$6),$P1714+1,AND(NOT($J1714),$P1714&gt;0),0,TRUE,$P1714)</f>
        <v>0</v>
      </c>
      <c r="Q1715" s="1">
        <f t="shared" si="131"/>
        <v>90</v>
      </c>
      <c r="R1715" s="1">
        <f t="shared" si="132"/>
        <v>4500</v>
      </c>
      <c r="S1715" s="17">
        <f t="shared" si="133"/>
        <v>157.71028037383178</v>
      </c>
      <c r="T1715" s="1" cm="1">
        <f t="array" ref="T1715">_xlfn.IFS($B$6=1,Q1715*$B$10,AND(P1714=0,P1715&gt;=1),T1714+$B$6*$B$10*$B$8,TRUE,T1714)</f>
        <v>3600</v>
      </c>
      <c r="U1715" s="17">
        <f t="shared" si="134"/>
        <v>126.16822429906543</v>
      </c>
    </row>
    <row r="1716" spans="7:21" x14ac:dyDescent="0.25">
      <c r="G1716" s="15">
        <v>1714</v>
      </c>
      <c r="H1716" s="17">
        <f t="shared" si="130"/>
        <v>28.55</v>
      </c>
      <c r="I1716" cm="1">
        <f t="array" ref="I1716">_xlfn.IFS(AND(NOT($I1715=0),$J1715),0,NOT($J1715),$I1715+$B$27,TRUE,$I1715)</f>
        <v>2.7666666666666617</v>
      </c>
      <c r="J1716" t="b" cm="1">
        <f t="array" ref="J1716">_xlfn.IFS($I1716&gt;=$C$5-$B$27,TRUE,$P1716&gt;=$B$6,FALSE,TRUE,$J1715)</f>
        <v>0</v>
      </c>
      <c r="K1716" t="b" cm="1">
        <f t="array" ref="K1716">_xlfn.IFS($L1716&gt;=$B$4-$B$27,FALSE,$I1716&gt;=$B$5-$B$27,TRUE,AND($J1716,NOT($K1715)),FALSE,$K1715,TRUE,TRUE,FALSE)</f>
        <v>0</v>
      </c>
      <c r="L1716" cm="1">
        <f t="array" ref="L1716">_xlfn.IFS($K1715,$L1715+$B$27,NOT($K1715),0,TRUE,$K1715)</f>
        <v>0</v>
      </c>
      <c r="M1716" t="b" cm="1">
        <f t="array" ref="M1716">_xlfn.IFS($K1716,FALSE,AND($J1716,NOT($K1716),$P1716&lt;$B$6),TRUE,TRUE,FALSE)</f>
        <v>0</v>
      </c>
      <c r="N1716" cm="1">
        <f t="array" ref="N1716">_xlfn.IFS($N1715&gt;=$C$7-$B$27,0,$M1715,$N1715+$B$27,TRUE,0)</f>
        <v>0</v>
      </c>
      <c r="O1716" t="b" cm="1">
        <f t="array" ref="O1716">_xlfn.IFS(AND($J1716,NOT($K1716),NOT($M1716)),TRUE,$P1716&gt;=$B$6,FALSE,AND($J1716,NOT($K1716),$M1716,$N1716=0),TRUE,TRUE,FALSE)</f>
        <v>0</v>
      </c>
      <c r="P1716" cm="1">
        <f t="array" ref="P1716">_xlfn.IFS(AND($O1715,$P1715&lt;$B$6),$P1715+1,AND(NOT($J1715),$P1715&gt;0),0,TRUE,$P1715)</f>
        <v>0</v>
      </c>
      <c r="Q1716" s="1">
        <f t="shared" si="131"/>
        <v>90</v>
      </c>
      <c r="R1716" s="1">
        <f t="shared" si="132"/>
        <v>4500</v>
      </c>
      <c r="S1716" s="17">
        <f t="shared" si="133"/>
        <v>157.61821366024517</v>
      </c>
      <c r="T1716" s="1" cm="1">
        <f t="array" ref="T1716">_xlfn.IFS($B$6=1,Q1716*$B$10,AND(P1715=0,P1716&gt;=1),T1715+$B$6*$B$10*$B$8,TRUE,T1715)</f>
        <v>3600</v>
      </c>
      <c r="U1716" s="17">
        <f t="shared" si="134"/>
        <v>126.09457092819615</v>
      </c>
    </row>
    <row r="1717" spans="7:21" x14ac:dyDescent="0.25">
      <c r="G1717" s="15">
        <v>1715</v>
      </c>
      <c r="H1717" s="17">
        <f t="shared" si="130"/>
        <v>28.566666666666666</v>
      </c>
      <c r="I1717" cm="1">
        <f t="array" ref="I1717">_xlfn.IFS(AND(NOT($I1716=0),$J1716),0,NOT($J1716),$I1716+$B$27,TRUE,$I1716)</f>
        <v>2.7833333333333283</v>
      </c>
      <c r="J1717" t="b" cm="1">
        <f t="array" ref="J1717">_xlfn.IFS($I1717&gt;=$C$5-$B$27,TRUE,$P1717&gt;=$B$6,FALSE,TRUE,$J1716)</f>
        <v>0</v>
      </c>
      <c r="K1717" t="b" cm="1">
        <f t="array" ref="K1717">_xlfn.IFS($L1717&gt;=$B$4-$B$27,FALSE,$I1717&gt;=$B$5-$B$27,TRUE,AND($J1717,NOT($K1716)),FALSE,$K1716,TRUE,TRUE,FALSE)</f>
        <v>0</v>
      </c>
      <c r="L1717" cm="1">
        <f t="array" ref="L1717">_xlfn.IFS($K1716,$L1716+$B$27,NOT($K1716),0,TRUE,$K1716)</f>
        <v>0</v>
      </c>
      <c r="M1717" t="b" cm="1">
        <f t="array" ref="M1717">_xlfn.IFS($K1717,FALSE,AND($J1717,NOT($K1717),$P1717&lt;$B$6),TRUE,TRUE,FALSE)</f>
        <v>0</v>
      </c>
      <c r="N1717" cm="1">
        <f t="array" ref="N1717">_xlfn.IFS($N1716&gt;=$C$7-$B$27,0,$M1716,$N1716+$B$27,TRUE,0)</f>
        <v>0</v>
      </c>
      <c r="O1717" t="b" cm="1">
        <f t="array" ref="O1717">_xlfn.IFS(AND($J1717,NOT($K1717),NOT($M1717)),TRUE,$P1717&gt;=$B$6,FALSE,AND($J1717,NOT($K1717),$M1717,$N1717=0),TRUE,TRUE,FALSE)</f>
        <v>0</v>
      </c>
      <c r="P1717" cm="1">
        <f t="array" ref="P1717">_xlfn.IFS(AND($O1716,$P1716&lt;$B$6),$P1716+1,AND(NOT($J1716),$P1716&gt;0),0,TRUE,$P1716)</f>
        <v>0</v>
      </c>
      <c r="Q1717" s="1">
        <f t="shared" si="131"/>
        <v>90</v>
      </c>
      <c r="R1717" s="1">
        <f t="shared" si="132"/>
        <v>4500</v>
      </c>
      <c r="S1717" s="17">
        <f t="shared" si="133"/>
        <v>157.52625437572928</v>
      </c>
      <c r="T1717" s="1" cm="1">
        <f t="array" ref="T1717">_xlfn.IFS($B$6=1,Q1717*$B$10,AND(P1716=0,P1717&gt;=1),T1716+$B$6*$B$10*$B$8,TRUE,T1716)</f>
        <v>3600</v>
      </c>
      <c r="U1717" s="17">
        <f t="shared" si="134"/>
        <v>126.02100350058343</v>
      </c>
    </row>
    <row r="1718" spans="7:21" x14ac:dyDescent="0.25">
      <c r="G1718" s="15">
        <v>1716</v>
      </c>
      <c r="H1718" s="17">
        <f t="shared" si="130"/>
        <v>28.583333333333332</v>
      </c>
      <c r="I1718" cm="1">
        <f t="array" ref="I1718">_xlfn.IFS(AND(NOT($I1717=0),$J1717),0,NOT($J1717),$I1717+$B$27,TRUE,$I1717)</f>
        <v>2.7999999999999949</v>
      </c>
      <c r="J1718" t="b" cm="1">
        <f t="array" ref="J1718">_xlfn.IFS($I1718&gt;=$C$5-$B$27,TRUE,$P1718&gt;=$B$6,FALSE,TRUE,$J1717)</f>
        <v>0</v>
      </c>
      <c r="K1718" t="b" cm="1">
        <f t="array" ref="K1718">_xlfn.IFS($L1718&gt;=$B$4-$B$27,FALSE,$I1718&gt;=$B$5-$B$27,TRUE,AND($J1718,NOT($K1717)),FALSE,$K1717,TRUE,TRUE,FALSE)</f>
        <v>0</v>
      </c>
      <c r="L1718" cm="1">
        <f t="array" ref="L1718">_xlfn.IFS($K1717,$L1717+$B$27,NOT($K1717),0,TRUE,$K1717)</f>
        <v>0</v>
      </c>
      <c r="M1718" t="b" cm="1">
        <f t="array" ref="M1718">_xlfn.IFS($K1718,FALSE,AND($J1718,NOT($K1718),$P1718&lt;$B$6),TRUE,TRUE,FALSE)</f>
        <v>0</v>
      </c>
      <c r="N1718" cm="1">
        <f t="array" ref="N1718">_xlfn.IFS($N1717&gt;=$C$7-$B$27,0,$M1717,$N1717+$B$27,TRUE,0)</f>
        <v>0</v>
      </c>
      <c r="O1718" t="b" cm="1">
        <f t="array" ref="O1718">_xlfn.IFS(AND($J1718,NOT($K1718),NOT($M1718)),TRUE,$P1718&gt;=$B$6,FALSE,AND($J1718,NOT($K1718),$M1718,$N1718=0),TRUE,TRUE,FALSE)</f>
        <v>0</v>
      </c>
      <c r="P1718" cm="1">
        <f t="array" ref="P1718">_xlfn.IFS(AND($O1717,$P1717&lt;$B$6),$P1717+1,AND(NOT($J1717),$P1717&gt;0),0,TRUE,$P1717)</f>
        <v>0</v>
      </c>
      <c r="Q1718" s="1">
        <f t="shared" si="131"/>
        <v>90</v>
      </c>
      <c r="R1718" s="1">
        <f t="shared" si="132"/>
        <v>4500</v>
      </c>
      <c r="S1718" s="17">
        <f t="shared" si="133"/>
        <v>157.43440233236151</v>
      </c>
      <c r="T1718" s="1" cm="1">
        <f t="array" ref="T1718">_xlfn.IFS($B$6=1,Q1718*$B$10,AND(P1717=0,P1718&gt;=1),T1717+$B$6*$B$10*$B$8,TRUE,T1717)</f>
        <v>3600</v>
      </c>
      <c r="U1718" s="17">
        <f t="shared" si="134"/>
        <v>125.94752186588921</v>
      </c>
    </row>
    <row r="1719" spans="7:21" x14ac:dyDescent="0.25">
      <c r="G1719" s="15">
        <v>1717</v>
      </c>
      <c r="H1719" s="17">
        <f t="shared" si="130"/>
        <v>28.599999999999998</v>
      </c>
      <c r="I1719" cm="1">
        <f t="array" ref="I1719">_xlfn.IFS(AND(NOT($I1718=0),$J1718),0,NOT($J1718),$I1718+$B$27,TRUE,$I1718)</f>
        <v>2.8166666666666615</v>
      </c>
      <c r="J1719" t="b" cm="1">
        <f t="array" ref="J1719">_xlfn.IFS($I1719&gt;=$C$5-$B$27,TRUE,$P1719&gt;=$B$6,FALSE,TRUE,$J1718)</f>
        <v>0</v>
      </c>
      <c r="K1719" t="b" cm="1">
        <f t="array" ref="K1719">_xlfn.IFS($L1719&gt;=$B$4-$B$27,FALSE,$I1719&gt;=$B$5-$B$27,TRUE,AND($J1719,NOT($K1718)),FALSE,$K1718,TRUE,TRUE,FALSE)</f>
        <v>0</v>
      </c>
      <c r="L1719" cm="1">
        <f t="array" ref="L1719">_xlfn.IFS($K1718,$L1718+$B$27,NOT($K1718),0,TRUE,$K1718)</f>
        <v>0</v>
      </c>
      <c r="M1719" t="b" cm="1">
        <f t="array" ref="M1719">_xlfn.IFS($K1719,FALSE,AND($J1719,NOT($K1719),$P1719&lt;$B$6),TRUE,TRUE,FALSE)</f>
        <v>0</v>
      </c>
      <c r="N1719" cm="1">
        <f t="array" ref="N1719">_xlfn.IFS($N1718&gt;=$C$7-$B$27,0,$M1718,$N1718+$B$27,TRUE,0)</f>
        <v>0</v>
      </c>
      <c r="O1719" t="b" cm="1">
        <f t="array" ref="O1719">_xlfn.IFS(AND($J1719,NOT($K1719),NOT($M1719)),TRUE,$P1719&gt;=$B$6,FALSE,AND($J1719,NOT($K1719),$M1719,$N1719=0),TRUE,TRUE,FALSE)</f>
        <v>0</v>
      </c>
      <c r="P1719" cm="1">
        <f t="array" ref="P1719">_xlfn.IFS(AND($O1718,$P1718&lt;$B$6),$P1718+1,AND(NOT($J1718),$P1718&gt;0),0,TRUE,$P1718)</f>
        <v>0</v>
      </c>
      <c r="Q1719" s="1">
        <f t="shared" si="131"/>
        <v>90</v>
      </c>
      <c r="R1719" s="1">
        <f t="shared" si="132"/>
        <v>4500</v>
      </c>
      <c r="S1719" s="17">
        <f t="shared" si="133"/>
        <v>157.34265734265736</v>
      </c>
      <c r="T1719" s="1" cm="1">
        <f t="array" ref="T1719">_xlfn.IFS($B$6=1,Q1719*$B$10,AND(P1718=0,P1719&gt;=1),T1718+$B$6*$B$10*$B$8,TRUE,T1718)</f>
        <v>3600</v>
      </c>
      <c r="U1719" s="17">
        <f t="shared" si="134"/>
        <v>125.87412587412588</v>
      </c>
    </row>
    <row r="1720" spans="7:21" x14ac:dyDescent="0.25">
      <c r="G1720" s="15">
        <v>1718</v>
      </c>
      <c r="H1720" s="17">
        <f t="shared" si="130"/>
        <v>28.616666666666667</v>
      </c>
      <c r="I1720" cm="1">
        <f t="array" ref="I1720">_xlfn.IFS(AND(NOT($I1719=0),$J1719),0,NOT($J1719),$I1719+$B$27,TRUE,$I1719)</f>
        <v>2.8333333333333282</v>
      </c>
      <c r="J1720" t="b" cm="1">
        <f t="array" ref="J1720">_xlfn.IFS($I1720&gt;=$C$5-$B$27,TRUE,$P1720&gt;=$B$6,FALSE,TRUE,$J1719)</f>
        <v>0</v>
      </c>
      <c r="K1720" t="b" cm="1">
        <f t="array" ref="K1720">_xlfn.IFS($L1720&gt;=$B$4-$B$27,FALSE,$I1720&gt;=$B$5-$B$27,TRUE,AND($J1720,NOT($K1719)),FALSE,$K1719,TRUE,TRUE,FALSE)</f>
        <v>0</v>
      </c>
      <c r="L1720" cm="1">
        <f t="array" ref="L1720">_xlfn.IFS($K1719,$L1719+$B$27,NOT($K1719),0,TRUE,$K1719)</f>
        <v>0</v>
      </c>
      <c r="M1720" t="b" cm="1">
        <f t="array" ref="M1720">_xlfn.IFS($K1720,FALSE,AND($J1720,NOT($K1720),$P1720&lt;$B$6),TRUE,TRUE,FALSE)</f>
        <v>0</v>
      </c>
      <c r="N1720" cm="1">
        <f t="array" ref="N1720">_xlfn.IFS($N1719&gt;=$C$7-$B$27,0,$M1719,$N1719+$B$27,TRUE,0)</f>
        <v>0</v>
      </c>
      <c r="O1720" t="b" cm="1">
        <f t="array" ref="O1720">_xlfn.IFS(AND($J1720,NOT($K1720),NOT($M1720)),TRUE,$P1720&gt;=$B$6,FALSE,AND($J1720,NOT($K1720),$M1720,$N1720=0),TRUE,TRUE,FALSE)</f>
        <v>0</v>
      </c>
      <c r="P1720" cm="1">
        <f t="array" ref="P1720">_xlfn.IFS(AND($O1719,$P1719&lt;$B$6),$P1719+1,AND(NOT($J1719),$P1719&gt;0),0,TRUE,$P1719)</f>
        <v>0</v>
      </c>
      <c r="Q1720" s="1">
        <f t="shared" si="131"/>
        <v>90</v>
      </c>
      <c r="R1720" s="1">
        <f t="shared" si="132"/>
        <v>4500</v>
      </c>
      <c r="S1720" s="17">
        <f t="shared" si="133"/>
        <v>157.251019219569</v>
      </c>
      <c r="T1720" s="1" cm="1">
        <f t="array" ref="T1720">_xlfn.IFS($B$6=1,Q1720*$B$10,AND(P1719=0,P1720&gt;=1),T1719+$B$6*$B$10*$B$8,TRUE,T1719)</f>
        <v>3600</v>
      </c>
      <c r="U1720" s="17">
        <f t="shared" si="134"/>
        <v>125.8008153756552</v>
      </c>
    </row>
    <row r="1721" spans="7:21" x14ac:dyDescent="0.25">
      <c r="G1721" s="15">
        <v>1719</v>
      </c>
      <c r="H1721" s="17">
        <f t="shared" si="130"/>
        <v>28.633333333333333</v>
      </c>
      <c r="I1721" cm="1">
        <f t="array" ref="I1721">_xlfn.IFS(AND(NOT($I1720=0),$J1720),0,NOT($J1720),$I1720+$B$27,TRUE,$I1720)</f>
        <v>2.8499999999999948</v>
      </c>
      <c r="J1721" t="b" cm="1">
        <f t="array" ref="J1721">_xlfn.IFS($I1721&gt;=$C$5-$B$27,TRUE,$P1721&gt;=$B$6,FALSE,TRUE,$J1720)</f>
        <v>0</v>
      </c>
      <c r="K1721" t="b" cm="1">
        <f t="array" ref="K1721">_xlfn.IFS($L1721&gt;=$B$4-$B$27,FALSE,$I1721&gt;=$B$5-$B$27,TRUE,AND($J1721,NOT($K1720)),FALSE,$K1720,TRUE,TRUE,FALSE)</f>
        <v>0</v>
      </c>
      <c r="L1721" cm="1">
        <f t="array" ref="L1721">_xlfn.IFS($K1720,$L1720+$B$27,NOT($K1720),0,TRUE,$K1720)</f>
        <v>0</v>
      </c>
      <c r="M1721" t="b" cm="1">
        <f t="array" ref="M1721">_xlfn.IFS($K1721,FALSE,AND($J1721,NOT($K1721),$P1721&lt;$B$6),TRUE,TRUE,FALSE)</f>
        <v>0</v>
      </c>
      <c r="N1721" cm="1">
        <f t="array" ref="N1721">_xlfn.IFS($N1720&gt;=$C$7-$B$27,0,$M1720,$N1720+$B$27,TRUE,0)</f>
        <v>0</v>
      </c>
      <c r="O1721" t="b" cm="1">
        <f t="array" ref="O1721">_xlfn.IFS(AND($J1721,NOT($K1721),NOT($M1721)),TRUE,$P1721&gt;=$B$6,FALSE,AND($J1721,NOT($K1721),$M1721,$N1721=0),TRUE,TRUE,FALSE)</f>
        <v>0</v>
      </c>
      <c r="P1721" cm="1">
        <f t="array" ref="P1721">_xlfn.IFS(AND($O1720,$P1720&lt;$B$6),$P1720+1,AND(NOT($J1720),$P1720&gt;0),0,TRUE,$P1720)</f>
        <v>0</v>
      </c>
      <c r="Q1721" s="1">
        <f t="shared" si="131"/>
        <v>90</v>
      </c>
      <c r="R1721" s="1">
        <f t="shared" si="132"/>
        <v>4500</v>
      </c>
      <c r="S1721" s="17">
        <f t="shared" si="133"/>
        <v>157.1594877764843</v>
      </c>
      <c r="T1721" s="1" cm="1">
        <f t="array" ref="T1721">_xlfn.IFS($B$6=1,Q1721*$B$10,AND(P1720=0,P1721&gt;=1),T1720+$B$6*$B$10*$B$8,TRUE,T1720)</f>
        <v>3600</v>
      </c>
      <c r="U1721" s="17">
        <f t="shared" si="134"/>
        <v>125.72759022118743</v>
      </c>
    </row>
    <row r="1722" spans="7:21" x14ac:dyDescent="0.25">
      <c r="G1722" s="15">
        <v>1720</v>
      </c>
      <c r="H1722" s="17">
        <f t="shared" si="130"/>
        <v>28.65</v>
      </c>
      <c r="I1722" cm="1">
        <f t="array" ref="I1722">_xlfn.IFS(AND(NOT($I1721=0),$J1721),0,NOT($J1721),$I1721+$B$27,TRUE,$I1721)</f>
        <v>2.8666666666666614</v>
      </c>
      <c r="J1722" t="b" cm="1">
        <f t="array" ref="J1722">_xlfn.IFS($I1722&gt;=$C$5-$B$27,TRUE,$P1722&gt;=$B$6,FALSE,TRUE,$J1721)</f>
        <v>0</v>
      </c>
      <c r="K1722" t="b" cm="1">
        <f t="array" ref="K1722">_xlfn.IFS($L1722&gt;=$B$4-$B$27,FALSE,$I1722&gt;=$B$5-$B$27,TRUE,AND($J1722,NOT($K1721)),FALSE,$K1721,TRUE,TRUE,FALSE)</f>
        <v>0</v>
      </c>
      <c r="L1722" cm="1">
        <f t="array" ref="L1722">_xlfn.IFS($K1721,$L1721+$B$27,NOT($K1721),0,TRUE,$K1721)</f>
        <v>0</v>
      </c>
      <c r="M1722" t="b" cm="1">
        <f t="array" ref="M1722">_xlfn.IFS($K1722,FALSE,AND($J1722,NOT($K1722),$P1722&lt;$B$6),TRUE,TRUE,FALSE)</f>
        <v>0</v>
      </c>
      <c r="N1722" cm="1">
        <f t="array" ref="N1722">_xlfn.IFS($N1721&gt;=$C$7-$B$27,0,$M1721,$N1721+$B$27,TRUE,0)</f>
        <v>0</v>
      </c>
      <c r="O1722" t="b" cm="1">
        <f t="array" ref="O1722">_xlfn.IFS(AND($J1722,NOT($K1722),NOT($M1722)),TRUE,$P1722&gt;=$B$6,FALSE,AND($J1722,NOT($K1722),$M1722,$N1722=0),TRUE,TRUE,FALSE)</f>
        <v>0</v>
      </c>
      <c r="P1722" cm="1">
        <f t="array" ref="P1722">_xlfn.IFS(AND($O1721,$P1721&lt;$B$6),$P1721+1,AND(NOT($J1721),$P1721&gt;0),0,TRUE,$P1721)</f>
        <v>0</v>
      </c>
      <c r="Q1722" s="1">
        <f t="shared" si="131"/>
        <v>90</v>
      </c>
      <c r="R1722" s="1">
        <f t="shared" si="132"/>
        <v>4500</v>
      </c>
      <c r="S1722" s="17">
        <f t="shared" si="133"/>
        <v>157.06806282722513</v>
      </c>
      <c r="T1722" s="1" cm="1">
        <f t="array" ref="T1722">_xlfn.IFS($B$6=1,Q1722*$B$10,AND(P1721=0,P1722&gt;=1),T1721+$B$6*$B$10*$B$8,TRUE,T1721)</f>
        <v>3600</v>
      </c>
      <c r="U1722" s="17">
        <f t="shared" si="134"/>
        <v>125.65445026178011</v>
      </c>
    </row>
    <row r="1723" spans="7:21" x14ac:dyDescent="0.25">
      <c r="G1723" s="15">
        <v>1721</v>
      </c>
      <c r="H1723" s="17">
        <f t="shared" si="130"/>
        <v>28.666666666666668</v>
      </c>
      <c r="I1723" cm="1">
        <f t="array" ref="I1723">_xlfn.IFS(AND(NOT($I1722=0),$J1722),0,NOT($J1722),$I1722+$B$27,TRUE,$I1722)</f>
        <v>2.883333333333328</v>
      </c>
      <c r="J1723" t="b" cm="1">
        <f t="array" ref="J1723">_xlfn.IFS($I1723&gt;=$C$5-$B$27,TRUE,$P1723&gt;=$B$6,FALSE,TRUE,$J1722)</f>
        <v>0</v>
      </c>
      <c r="K1723" t="b" cm="1">
        <f t="array" ref="K1723">_xlfn.IFS($L1723&gt;=$B$4-$B$27,FALSE,$I1723&gt;=$B$5-$B$27,TRUE,AND($J1723,NOT($K1722)),FALSE,$K1722,TRUE,TRUE,FALSE)</f>
        <v>0</v>
      </c>
      <c r="L1723" cm="1">
        <f t="array" ref="L1723">_xlfn.IFS($K1722,$L1722+$B$27,NOT($K1722),0,TRUE,$K1722)</f>
        <v>0</v>
      </c>
      <c r="M1723" t="b" cm="1">
        <f t="array" ref="M1723">_xlfn.IFS($K1723,FALSE,AND($J1723,NOT($K1723),$P1723&lt;$B$6),TRUE,TRUE,FALSE)</f>
        <v>0</v>
      </c>
      <c r="N1723" cm="1">
        <f t="array" ref="N1723">_xlfn.IFS($N1722&gt;=$C$7-$B$27,0,$M1722,$N1722+$B$27,TRUE,0)</f>
        <v>0</v>
      </c>
      <c r="O1723" t="b" cm="1">
        <f t="array" ref="O1723">_xlfn.IFS(AND($J1723,NOT($K1723),NOT($M1723)),TRUE,$P1723&gt;=$B$6,FALSE,AND($J1723,NOT($K1723),$M1723,$N1723=0),TRUE,TRUE,FALSE)</f>
        <v>0</v>
      </c>
      <c r="P1723" cm="1">
        <f t="array" ref="P1723">_xlfn.IFS(AND($O1722,$P1722&lt;$B$6),$P1722+1,AND(NOT($J1722),$P1722&gt;0),0,TRUE,$P1722)</f>
        <v>0</v>
      </c>
      <c r="Q1723" s="1">
        <f t="shared" si="131"/>
        <v>90</v>
      </c>
      <c r="R1723" s="1">
        <f t="shared" si="132"/>
        <v>4500</v>
      </c>
      <c r="S1723" s="17">
        <f t="shared" si="133"/>
        <v>156.97674418604652</v>
      </c>
      <c r="T1723" s="1" cm="1">
        <f t="array" ref="T1723">_xlfn.IFS($B$6=1,Q1723*$B$10,AND(P1722=0,P1723&gt;=1),T1722+$B$6*$B$10*$B$8,TRUE,T1722)</f>
        <v>3600</v>
      </c>
      <c r="U1723" s="17">
        <f t="shared" si="134"/>
        <v>125.58139534883721</v>
      </c>
    </row>
    <row r="1724" spans="7:21" x14ac:dyDescent="0.25">
      <c r="G1724" s="15">
        <v>1722</v>
      </c>
      <c r="H1724" s="17">
        <f t="shared" si="130"/>
        <v>28.683333333333334</v>
      </c>
      <c r="I1724" cm="1">
        <f t="array" ref="I1724">_xlfn.IFS(AND(NOT($I1723=0),$J1723),0,NOT($J1723),$I1723+$B$27,TRUE,$I1723)</f>
        <v>2.8999999999999946</v>
      </c>
      <c r="J1724" t="b" cm="1">
        <f t="array" ref="J1724">_xlfn.IFS($I1724&gt;=$C$5-$B$27,TRUE,$P1724&gt;=$B$6,FALSE,TRUE,$J1723)</f>
        <v>0</v>
      </c>
      <c r="K1724" t="b" cm="1">
        <f t="array" ref="K1724">_xlfn.IFS($L1724&gt;=$B$4-$B$27,FALSE,$I1724&gt;=$B$5-$B$27,TRUE,AND($J1724,NOT($K1723)),FALSE,$K1723,TRUE,TRUE,FALSE)</f>
        <v>0</v>
      </c>
      <c r="L1724" cm="1">
        <f t="array" ref="L1724">_xlfn.IFS($K1723,$L1723+$B$27,NOT($K1723),0,TRUE,$K1723)</f>
        <v>0</v>
      </c>
      <c r="M1724" t="b" cm="1">
        <f t="array" ref="M1724">_xlfn.IFS($K1724,FALSE,AND($J1724,NOT($K1724),$P1724&lt;$B$6),TRUE,TRUE,FALSE)</f>
        <v>0</v>
      </c>
      <c r="N1724" cm="1">
        <f t="array" ref="N1724">_xlfn.IFS($N1723&gt;=$C$7-$B$27,0,$M1723,$N1723+$B$27,TRUE,0)</f>
        <v>0</v>
      </c>
      <c r="O1724" t="b" cm="1">
        <f t="array" ref="O1724">_xlfn.IFS(AND($J1724,NOT($K1724),NOT($M1724)),TRUE,$P1724&gt;=$B$6,FALSE,AND($J1724,NOT($K1724),$M1724,$N1724=0),TRUE,TRUE,FALSE)</f>
        <v>0</v>
      </c>
      <c r="P1724" cm="1">
        <f t="array" ref="P1724">_xlfn.IFS(AND($O1723,$P1723&lt;$B$6),$P1723+1,AND(NOT($J1723),$P1723&gt;0),0,TRUE,$P1723)</f>
        <v>0</v>
      </c>
      <c r="Q1724" s="1">
        <f t="shared" si="131"/>
        <v>90</v>
      </c>
      <c r="R1724" s="1">
        <f t="shared" si="132"/>
        <v>4500</v>
      </c>
      <c r="S1724" s="17">
        <f t="shared" si="133"/>
        <v>156.88553166763509</v>
      </c>
      <c r="T1724" s="1" cm="1">
        <f t="array" ref="T1724">_xlfn.IFS($B$6=1,Q1724*$B$10,AND(P1723=0,P1724&gt;=1),T1723+$B$6*$B$10*$B$8,TRUE,T1723)</f>
        <v>3600</v>
      </c>
      <c r="U1724" s="17">
        <f t="shared" si="134"/>
        <v>125.50842533410808</v>
      </c>
    </row>
    <row r="1725" spans="7:21" x14ac:dyDescent="0.25">
      <c r="G1725" s="15">
        <v>1723</v>
      </c>
      <c r="H1725" s="17">
        <f t="shared" si="130"/>
        <v>28.7</v>
      </c>
      <c r="I1725" cm="1">
        <f t="array" ref="I1725">_xlfn.IFS(AND(NOT($I1724=0),$J1724),0,NOT($J1724),$I1724+$B$27,TRUE,$I1724)</f>
        <v>2.9166666666666612</v>
      </c>
      <c r="J1725" t="b" cm="1">
        <f t="array" ref="J1725">_xlfn.IFS($I1725&gt;=$C$5-$B$27,TRUE,$P1725&gt;=$B$6,FALSE,TRUE,$J1724)</f>
        <v>0</v>
      </c>
      <c r="K1725" t="b" cm="1">
        <f t="array" ref="K1725">_xlfn.IFS($L1725&gt;=$B$4-$B$27,FALSE,$I1725&gt;=$B$5-$B$27,TRUE,AND($J1725,NOT($K1724)),FALSE,$K1724,TRUE,TRUE,FALSE)</f>
        <v>0</v>
      </c>
      <c r="L1725" cm="1">
        <f t="array" ref="L1725">_xlfn.IFS($K1724,$L1724+$B$27,NOT($K1724),0,TRUE,$K1724)</f>
        <v>0</v>
      </c>
      <c r="M1725" t="b" cm="1">
        <f t="array" ref="M1725">_xlfn.IFS($K1725,FALSE,AND($J1725,NOT($K1725),$P1725&lt;$B$6),TRUE,TRUE,FALSE)</f>
        <v>0</v>
      </c>
      <c r="N1725" cm="1">
        <f t="array" ref="N1725">_xlfn.IFS($N1724&gt;=$C$7-$B$27,0,$M1724,$N1724+$B$27,TRUE,0)</f>
        <v>0</v>
      </c>
      <c r="O1725" t="b" cm="1">
        <f t="array" ref="O1725">_xlfn.IFS(AND($J1725,NOT($K1725),NOT($M1725)),TRUE,$P1725&gt;=$B$6,FALSE,AND($J1725,NOT($K1725),$M1725,$N1725=0),TRUE,TRUE,FALSE)</f>
        <v>0</v>
      </c>
      <c r="P1725" cm="1">
        <f t="array" ref="P1725">_xlfn.IFS(AND($O1724,$P1724&lt;$B$6),$P1724+1,AND(NOT($J1724),$P1724&gt;0),0,TRUE,$P1724)</f>
        <v>0</v>
      </c>
      <c r="Q1725" s="1">
        <f t="shared" si="131"/>
        <v>90</v>
      </c>
      <c r="R1725" s="1">
        <f t="shared" si="132"/>
        <v>4500</v>
      </c>
      <c r="S1725" s="17">
        <f t="shared" si="133"/>
        <v>156.79442508710801</v>
      </c>
      <c r="T1725" s="1" cm="1">
        <f t="array" ref="T1725">_xlfn.IFS($B$6=1,Q1725*$B$10,AND(P1724=0,P1725&gt;=1),T1724+$B$6*$B$10*$B$8,TRUE,T1724)</f>
        <v>3600</v>
      </c>
      <c r="U1725" s="17">
        <f t="shared" si="134"/>
        <v>125.43554006968641</v>
      </c>
    </row>
    <row r="1726" spans="7:21" x14ac:dyDescent="0.25">
      <c r="G1726" s="15">
        <v>1724</v>
      </c>
      <c r="H1726" s="17">
        <f t="shared" si="130"/>
        <v>28.716666666666665</v>
      </c>
      <c r="I1726" cm="1">
        <f t="array" ref="I1726">_xlfn.IFS(AND(NOT($I1725=0),$J1725),0,NOT($J1725),$I1725+$B$27,TRUE,$I1725)</f>
        <v>2.9333333333333278</v>
      </c>
      <c r="J1726" t="b" cm="1">
        <f t="array" ref="J1726">_xlfn.IFS($I1726&gt;=$C$5-$B$27,TRUE,$P1726&gt;=$B$6,FALSE,TRUE,$J1725)</f>
        <v>0</v>
      </c>
      <c r="K1726" t="b" cm="1">
        <f t="array" ref="K1726">_xlfn.IFS($L1726&gt;=$B$4-$B$27,FALSE,$I1726&gt;=$B$5-$B$27,TRUE,AND($J1726,NOT($K1725)),FALSE,$K1725,TRUE,TRUE,FALSE)</f>
        <v>0</v>
      </c>
      <c r="L1726" cm="1">
        <f t="array" ref="L1726">_xlfn.IFS($K1725,$L1725+$B$27,NOT($K1725),0,TRUE,$K1725)</f>
        <v>0</v>
      </c>
      <c r="M1726" t="b" cm="1">
        <f t="array" ref="M1726">_xlfn.IFS($K1726,FALSE,AND($J1726,NOT($K1726),$P1726&lt;$B$6),TRUE,TRUE,FALSE)</f>
        <v>0</v>
      </c>
      <c r="N1726" cm="1">
        <f t="array" ref="N1726">_xlfn.IFS($N1725&gt;=$C$7-$B$27,0,$M1725,$N1725+$B$27,TRUE,0)</f>
        <v>0</v>
      </c>
      <c r="O1726" t="b" cm="1">
        <f t="array" ref="O1726">_xlfn.IFS(AND($J1726,NOT($K1726),NOT($M1726)),TRUE,$P1726&gt;=$B$6,FALSE,AND($J1726,NOT($K1726),$M1726,$N1726=0),TRUE,TRUE,FALSE)</f>
        <v>0</v>
      </c>
      <c r="P1726" cm="1">
        <f t="array" ref="P1726">_xlfn.IFS(AND($O1725,$P1725&lt;$B$6),$P1725+1,AND(NOT($J1725),$P1725&gt;0),0,TRUE,$P1725)</f>
        <v>0</v>
      </c>
      <c r="Q1726" s="1">
        <f t="shared" si="131"/>
        <v>90</v>
      </c>
      <c r="R1726" s="1">
        <f t="shared" si="132"/>
        <v>4500</v>
      </c>
      <c r="S1726" s="17">
        <f t="shared" si="133"/>
        <v>156.70342426001162</v>
      </c>
      <c r="T1726" s="1" cm="1">
        <f t="array" ref="T1726">_xlfn.IFS($B$6=1,Q1726*$B$10,AND(P1725=0,P1726&gt;=1),T1725+$B$6*$B$10*$B$8,TRUE,T1725)</f>
        <v>3600</v>
      </c>
      <c r="U1726" s="17">
        <f t="shared" si="134"/>
        <v>125.36273940800929</v>
      </c>
    </row>
    <row r="1727" spans="7:21" x14ac:dyDescent="0.25">
      <c r="G1727" s="15">
        <v>1725</v>
      </c>
      <c r="H1727" s="17">
        <f t="shared" si="130"/>
        <v>28.733333333333334</v>
      </c>
      <c r="I1727" cm="1">
        <f t="array" ref="I1727">_xlfn.IFS(AND(NOT($I1726=0),$J1726),0,NOT($J1726),$I1726+$B$27,TRUE,$I1726)</f>
        <v>2.9499999999999944</v>
      </c>
      <c r="J1727" t="b" cm="1">
        <f t="array" ref="J1727">_xlfn.IFS($I1727&gt;=$C$5-$B$27,TRUE,$P1727&gt;=$B$6,FALSE,TRUE,$J1726)</f>
        <v>0</v>
      </c>
      <c r="K1727" t="b" cm="1">
        <f t="array" ref="K1727">_xlfn.IFS($L1727&gt;=$B$4-$B$27,FALSE,$I1727&gt;=$B$5-$B$27,TRUE,AND($J1727,NOT($K1726)),FALSE,$K1726,TRUE,TRUE,FALSE)</f>
        <v>0</v>
      </c>
      <c r="L1727" cm="1">
        <f t="array" ref="L1727">_xlfn.IFS($K1726,$L1726+$B$27,NOT($K1726),0,TRUE,$K1726)</f>
        <v>0</v>
      </c>
      <c r="M1727" t="b" cm="1">
        <f t="array" ref="M1727">_xlfn.IFS($K1727,FALSE,AND($J1727,NOT($K1727),$P1727&lt;$B$6),TRUE,TRUE,FALSE)</f>
        <v>0</v>
      </c>
      <c r="N1727" cm="1">
        <f t="array" ref="N1727">_xlfn.IFS($N1726&gt;=$C$7-$B$27,0,$M1726,$N1726+$B$27,TRUE,0)</f>
        <v>0</v>
      </c>
      <c r="O1727" t="b" cm="1">
        <f t="array" ref="O1727">_xlfn.IFS(AND($J1727,NOT($K1727),NOT($M1727)),TRUE,$P1727&gt;=$B$6,FALSE,AND($J1727,NOT($K1727),$M1727,$N1727=0),TRUE,TRUE,FALSE)</f>
        <v>0</v>
      </c>
      <c r="P1727" cm="1">
        <f t="array" ref="P1727">_xlfn.IFS(AND($O1726,$P1726&lt;$B$6),$P1726+1,AND(NOT($J1726),$P1726&gt;0),0,TRUE,$P1726)</f>
        <v>0</v>
      </c>
      <c r="Q1727" s="1">
        <f t="shared" si="131"/>
        <v>90</v>
      </c>
      <c r="R1727" s="1">
        <f t="shared" si="132"/>
        <v>4500</v>
      </c>
      <c r="S1727" s="17">
        <f t="shared" si="133"/>
        <v>156.61252900232017</v>
      </c>
      <c r="T1727" s="1" cm="1">
        <f t="array" ref="T1727">_xlfn.IFS($B$6=1,Q1727*$B$10,AND(P1726=0,P1727&gt;=1),T1726+$B$6*$B$10*$B$8,TRUE,T1726)</f>
        <v>3600</v>
      </c>
      <c r="U1727" s="17">
        <f t="shared" si="134"/>
        <v>125.29002320185614</v>
      </c>
    </row>
    <row r="1728" spans="7:21" x14ac:dyDescent="0.25">
      <c r="G1728" s="15">
        <v>1726</v>
      </c>
      <c r="H1728" s="17">
        <f t="shared" si="130"/>
        <v>28.75</v>
      </c>
      <c r="I1728" cm="1">
        <f t="array" ref="I1728">_xlfn.IFS(AND(NOT($I1727=0),$J1727),0,NOT($J1727),$I1727+$B$27,TRUE,$I1727)</f>
        <v>2.966666666666661</v>
      </c>
      <c r="J1728" t="b" cm="1">
        <f t="array" ref="J1728">_xlfn.IFS($I1728&gt;=$C$5-$B$27,TRUE,$P1728&gt;=$B$6,FALSE,TRUE,$J1727)</f>
        <v>0</v>
      </c>
      <c r="K1728" t="b" cm="1">
        <f t="array" ref="K1728">_xlfn.IFS($L1728&gt;=$B$4-$B$27,FALSE,$I1728&gt;=$B$5-$B$27,TRUE,AND($J1728,NOT($K1727)),FALSE,$K1727,TRUE,TRUE,FALSE)</f>
        <v>0</v>
      </c>
      <c r="L1728" cm="1">
        <f t="array" ref="L1728">_xlfn.IFS($K1727,$L1727+$B$27,NOT($K1727),0,TRUE,$K1727)</f>
        <v>0</v>
      </c>
      <c r="M1728" t="b" cm="1">
        <f t="array" ref="M1728">_xlfn.IFS($K1728,FALSE,AND($J1728,NOT($K1728),$P1728&lt;$B$6),TRUE,TRUE,FALSE)</f>
        <v>0</v>
      </c>
      <c r="N1728" cm="1">
        <f t="array" ref="N1728">_xlfn.IFS($N1727&gt;=$C$7-$B$27,0,$M1727,$N1727+$B$27,TRUE,0)</f>
        <v>0</v>
      </c>
      <c r="O1728" t="b" cm="1">
        <f t="array" ref="O1728">_xlfn.IFS(AND($J1728,NOT($K1728),NOT($M1728)),TRUE,$P1728&gt;=$B$6,FALSE,AND($J1728,NOT($K1728),$M1728,$N1728=0),TRUE,TRUE,FALSE)</f>
        <v>0</v>
      </c>
      <c r="P1728" cm="1">
        <f t="array" ref="P1728">_xlfn.IFS(AND($O1727,$P1727&lt;$B$6),$P1727+1,AND(NOT($J1727),$P1727&gt;0),0,TRUE,$P1727)</f>
        <v>0</v>
      </c>
      <c r="Q1728" s="1">
        <f t="shared" si="131"/>
        <v>90</v>
      </c>
      <c r="R1728" s="1">
        <f t="shared" si="132"/>
        <v>4500</v>
      </c>
      <c r="S1728" s="17">
        <f t="shared" si="133"/>
        <v>156.52173913043478</v>
      </c>
      <c r="T1728" s="1" cm="1">
        <f t="array" ref="T1728">_xlfn.IFS($B$6=1,Q1728*$B$10,AND(P1727=0,P1728&gt;=1),T1727+$B$6*$B$10*$B$8,TRUE,T1727)</f>
        <v>3600</v>
      </c>
      <c r="U1728" s="17">
        <f t="shared" si="134"/>
        <v>125.21739130434783</v>
      </c>
    </row>
    <row r="1729" spans="7:21" x14ac:dyDescent="0.25">
      <c r="G1729" s="15">
        <v>1727</v>
      </c>
      <c r="H1729" s="17">
        <f t="shared" si="130"/>
        <v>28.766666666666666</v>
      </c>
      <c r="I1729" cm="1">
        <f t="array" ref="I1729">_xlfn.IFS(AND(NOT($I1728=0),$J1728),0,NOT($J1728),$I1728+$B$27,TRUE,$I1728)</f>
        <v>2.9833333333333276</v>
      </c>
      <c r="J1729" t="b" cm="1">
        <f t="array" ref="J1729">_xlfn.IFS($I1729&gt;=$C$5-$B$27,TRUE,$P1729&gt;=$B$6,FALSE,TRUE,$J1728)</f>
        <v>0</v>
      </c>
      <c r="K1729" t="b" cm="1">
        <f t="array" ref="K1729">_xlfn.IFS($L1729&gt;=$B$4-$B$27,FALSE,$I1729&gt;=$B$5-$B$27,TRUE,AND($J1729,NOT($K1728)),FALSE,$K1728,TRUE,TRUE,FALSE)</f>
        <v>0</v>
      </c>
      <c r="L1729" cm="1">
        <f t="array" ref="L1729">_xlfn.IFS($K1728,$L1728+$B$27,NOT($K1728),0,TRUE,$K1728)</f>
        <v>0</v>
      </c>
      <c r="M1729" t="b" cm="1">
        <f t="array" ref="M1729">_xlfn.IFS($K1729,FALSE,AND($J1729,NOT($K1729),$P1729&lt;$B$6),TRUE,TRUE,FALSE)</f>
        <v>0</v>
      </c>
      <c r="N1729" cm="1">
        <f t="array" ref="N1729">_xlfn.IFS($N1728&gt;=$C$7-$B$27,0,$M1728,$N1728+$B$27,TRUE,0)</f>
        <v>0</v>
      </c>
      <c r="O1729" t="b" cm="1">
        <f t="array" ref="O1729">_xlfn.IFS(AND($J1729,NOT($K1729),NOT($M1729)),TRUE,$P1729&gt;=$B$6,FALSE,AND($J1729,NOT($K1729),$M1729,$N1729=0),TRUE,TRUE,FALSE)</f>
        <v>0</v>
      </c>
      <c r="P1729" cm="1">
        <f t="array" ref="P1729">_xlfn.IFS(AND($O1728,$P1728&lt;$B$6),$P1728+1,AND(NOT($J1728),$P1728&gt;0),0,TRUE,$P1728)</f>
        <v>0</v>
      </c>
      <c r="Q1729" s="1">
        <f t="shared" si="131"/>
        <v>90</v>
      </c>
      <c r="R1729" s="1">
        <f t="shared" si="132"/>
        <v>4500</v>
      </c>
      <c r="S1729" s="17">
        <f t="shared" si="133"/>
        <v>156.43105446118193</v>
      </c>
      <c r="T1729" s="1" cm="1">
        <f t="array" ref="T1729">_xlfn.IFS($B$6=1,Q1729*$B$10,AND(P1728=0,P1729&gt;=1),T1728+$B$6*$B$10*$B$8,TRUE,T1728)</f>
        <v>3600</v>
      </c>
      <c r="U1729" s="17">
        <f t="shared" si="134"/>
        <v>125.14484356894555</v>
      </c>
    </row>
    <row r="1730" spans="7:21" x14ac:dyDescent="0.25">
      <c r="G1730" s="15">
        <v>1728</v>
      </c>
      <c r="H1730" s="17">
        <f t="shared" si="130"/>
        <v>28.783333333333331</v>
      </c>
      <c r="I1730" cm="1">
        <f t="array" ref="I1730">_xlfn.IFS(AND(NOT($I1729=0),$J1729),0,NOT($J1729),$I1729+$B$27,TRUE,$I1729)</f>
        <v>2.9999999999999942</v>
      </c>
      <c r="J1730" t="b" cm="1">
        <f t="array" ref="J1730">_xlfn.IFS($I1730&gt;=$C$5-$B$27,TRUE,$P1730&gt;=$B$6,FALSE,TRUE,$J1729)</f>
        <v>0</v>
      </c>
      <c r="K1730" t="b" cm="1">
        <f t="array" ref="K1730">_xlfn.IFS($L1730&gt;=$B$4-$B$27,FALSE,$I1730&gt;=$B$5-$B$27,TRUE,AND($J1730,NOT($K1729)),FALSE,$K1729,TRUE,TRUE,FALSE)</f>
        <v>0</v>
      </c>
      <c r="L1730" cm="1">
        <f t="array" ref="L1730">_xlfn.IFS($K1729,$L1729+$B$27,NOT($K1729),0,TRUE,$K1729)</f>
        <v>0</v>
      </c>
      <c r="M1730" t="b" cm="1">
        <f t="array" ref="M1730">_xlfn.IFS($K1730,FALSE,AND($J1730,NOT($K1730),$P1730&lt;$B$6),TRUE,TRUE,FALSE)</f>
        <v>0</v>
      </c>
      <c r="N1730" cm="1">
        <f t="array" ref="N1730">_xlfn.IFS($N1729&gt;=$C$7-$B$27,0,$M1729,$N1729+$B$27,TRUE,0)</f>
        <v>0</v>
      </c>
      <c r="O1730" t="b" cm="1">
        <f t="array" ref="O1730">_xlfn.IFS(AND($J1730,NOT($K1730),NOT($M1730)),TRUE,$P1730&gt;=$B$6,FALSE,AND($J1730,NOT($K1730),$M1730,$N1730=0),TRUE,TRUE,FALSE)</f>
        <v>0</v>
      </c>
      <c r="P1730" cm="1">
        <f t="array" ref="P1730">_xlfn.IFS(AND($O1729,$P1729&lt;$B$6),$P1729+1,AND(NOT($J1729),$P1729&gt;0),0,TRUE,$P1729)</f>
        <v>0</v>
      </c>
      <c r="Q1730" s="1">
        <f t="shared" si="131"/>
        <v>90</v>
      </c>
      <c r="R1730" s="1">
        <f t="shared" si="132"/>
        <v>4500</v>
      </c>
      <c r="S1730" s="17">
        <f t="shared" si="133"/>
        <v>156.34047481181241</v>
      </c>
      <c r="T1730" s="1" cm="1">
        <f t="array" ref="T1730">_xlfn.IFS($B$6=1,Q1730*$B$10,AND(P1729=0,P1730&gt;=1),T1729+$B$6*$B$10*$B$8,TRUE,T1729)</f>
        <v>3600</v>
      </c>
      <c r="U1730" s="17">
        <f t="shared" si="134"/>
        <v>125.07237984944992</v>
      </c>
    </row>
    <row r="1731" spans="7:21" x14ac:dyDescent="0.25">
      <c r="G1731" s="15">
        <v>1729</v>
      </c>
      <c r="H1731" s="17">
        <f t="shared" ref="H1731:H1794" si="135">($G1731-1)*$B$27</f>
        <v>28.8</v>
      </c>
      <c r="I1731" cm="1">
        <f t="array" ref="I1731">_xlfn.IFS(AND(NOT($I1730=0),$J1730),0,NOT($J1730),$I1730+$B$27,TRUE,$I1730)</f>
        <v>3.0166666666666608</v>
      </c>
      <c r="J1731" t="b" cm="1">
        <f t="array" ref="J1731">_xlfn.IFS($I1731&gt;=$C$5-$B$27,TRUE,$P1731&gt;=$B$6,FALSE,TRUE,$J1730)</f>
        <v>0</v>
      </c>
      <c r="K1731" t="b" cm="1">
        <f t="array" ref="K1731">_xlfn.IFS($L1731&gt;=$B$4-$B$27,FALSE,$I1731&gt;=$B$5-$B$27,TRUE,AND($J1731,NOT($K1730)),FALSE,$K1730,TRUE,TRUE,FALSE)</f>
        <v>0</v>
      </c>
      <c r="L1731" cm="1">
        <f t="array" ref="L1731">_xlfn.IFS($K1730,$L1730+$B$27,NOT($K1730),0,TRUE,$K1730)</f>
        <v>0</v>
      </c>
      <c r="M1731" t="b" cm="1">
        <f t="array" ref="M1731">_xlfn.IFS($K1731,FALSE,AND($J1731,NOT($K1731),$P1731&lt;$B$6),TRUE,TRUE,FALSE)</f>
        <v>0</v>
      </c>
      <c r="N1731" cm="1">
        <f t="array" ref="N1731">_xlfn.IFS($N1730&gt;=$C$7-$B$27,0,$M1730,$N1730+$B$27,TRUE,0)</f>
        <v>0</v>
      </c>
      <c r="O1731" t="b" cm="1">
        <f t="array" ref="O1731">_xlfn.IFS(AND($J1731,NOT($K1731),NOT($M1731)),TRUE,$P1731&gt;=$B$6,FALSE,AND($J1731,NOT($K1731),$M1731,$N1731=0),TRUE,TRUE,FALSE)</f>
        <v>0</v>
      </c>
      <c r="P1731" cm="1">
        <f t="array" ref="P1731">_xlfn.IFS(AND($O1730,$P1730&lt;$B$6),$P1730+1,AND(NOT($J1730),$P1730&gt;0),0,TRUE,$P1730)</f>
        <v>0</v>
      </c>
      <c r="Q1731" s="1">
        <f t="shared" ref="Q1731:Q1794" si="136">IF($O1730,$Q1730+$B$8,$Q1730)</f>
        <v>90</v>
      </c>
      <c r="R1731" s="1">
        <f t="shared" ref="R1731:R1794" si="137">IF($O1730,$R1730+$B$8*$B$9,$R1730)</f>
        <v>4500</v>
      </c>
      <c r="S1731" s="17">
        <f t="shared" si="133"/>
        <v>156.25</v>
      </c>
      <c r="T1731" s="1" cm="1">
        <f t="array" ref="T1731">_xlfn.IFS($B$6=1,Q1731*$B$10,AND(P1730=0,P1731&gt;=1),T1730+$B$6*$B$10*$B$8,TRUE,T1730)</f>
        <v>3600</v>
      </c>
      <c r="U1731" s="17">
        <f t="shared" si="134"/>
        <v>125</v>
      </c>
    </row>
    <row r="1732" spans="7:21" x14ac:dyDescent="0.25">
      <c r="G1732" s="15">
        <v>1730</v>
      </c>
      <c r="H1732" s="17">
        <f t="shared" si="135"/>
        <v>28.816666666666666</v>
      </c>
      <c r="I1732" cm="1">
        <f t="array" ref="I1732">_xlfn.IFS(AND(NOT($I1731=0),$J1731),0,NOT($J1731),$I1731+$B$27,TRUE,$I1731)</f>
        <v>3.0333333333333274</v>
      </c>
      <c r="J1732" t="b" cm="1">
        <f t="array" ref="J1732">_xlfn.IFS($I1732&gt;=$C$5-$B$27,TRUE,$P1732&gt;=$B$6,FALSE,TRUE,$J1731)</f>
        <v>0</v>
      </c>
      <c r="K1732" t="b" cm="1">
        <f t="array" ref="K1732">_xlfn.IFS($L1732&gt;=$B$4-$B$27,FALSE,$I1732&gt;=$B$5-$B$27,TRUE,AND($J1732,NOT($K1731)),FALSE,$K1731,TRUE,TRUE,FALSE)</f>
        <v>0</v>
      </c>
      <c r="L1732" cm="1">
        <f t="array" ref="L1732">_xlfn.IFS($K1731,$L1731+$B$27,NOT($K1731),0,TRUE,$K1731)</f>
        <v>0</v>
      </c>
      <c r="M1732" t="b" cm="1">
        <f t="array" ref="M1732">_xlfn.IFS($K1732,FALSE,AND($J1732,NOT($K1732),$P1732&lt;$B$6),TRUE,TRUE,FALSE)</f>
        <v>0</v>
      </c>
      <c r="N1732" cm="1">
        <f t="array" ref="N1732">_xlfn.IFS($N1731&gt;=$C$7-$B$27,0,$M1731,$N1731+$B$27,TRUE,0)</f>
        <v>0</v>
      </c>
      <c r="O1732" t="b" cm="1">
        <f t="array" ref="O1732">_xlfn.IFS(AND($J1732,NOT($K1732),NOT($M1732)),TRUE,$P1732&gt;=$B$6,FALSE,AND($J1732,NOT($K1732),$M1732,$N1732=0),TRUE,TRUE,FALSE)</f>
        <v>0</v>
      </c>
      <c r="P1732" cm="1">
        <f t="array" ref="P1732">_xlfn.IFS(AND($O1731,$P1731&lt;$B$6),$P1731+1,AND(NOT($J1731),$P1731&gt;0),0,TRUE,$P1731)</f>
        <v>0</v>
      </c>
      <c r="Q1732" s="1">
        <f t="shared" si="136"/>
        <v>90</v>
      </c>
      <c r="R1732" s="1">
        <f t="shared" si="137"/>
        <v>4500</v>
      </c>
      <c r="S1732" s="17">
        <f t="shared" ref="S1732:S1795" si="138">$R1732/$H1732</f>
        <v>156.15962984384038</v>
      </c>
      <c r="T1732" s="1" cm="1">
        <f t="array" ref="T1732">_xlfn.IFS($B$6=1,Q1732*$B$10,AND(P1731=0,P1732&gt;=1),T1731+$B$6*$B$10*$B$8,TRUE,T1731)</f>
        <v>3600</v>
      </c>
      <c r="U1732" s="17">
        <f t="shared" ref="U1732:U1795" si="139">T1732/H1732</f>
        <v>124.9277038750723</v>
      </c>
    </row>
    <row r="1733" spans="7:21" x14ac:dyDescent="0.25">
      <c r="G1733" s="15">
        <v>1731</v>
      </c>
      <c r="H1733" s="17">
        <f t="shared" si="135"/>
        <v>28.833333333333332</v>
      </c>
      <c r="I1733" cm="1">
        <f t="array" ref="I1733">_xlfn.IFS(AND(NOT($I1732=0),$J1732),0,NOT($J1732),$I1732+$B$27,TRUE,$I1732)</f>
        <v>3.049999999999994</v>
      </c>
      <c r="J1733" t="b" cm="1">
        <f t="array" ref="J1733">_xlfn.IFS($I1733&gt;=$C$5-$B$27,TRUE,$P1733&gt;=$B$6,FALSE,TRUE,$J1732)</f>
        <v>0</v>
      </c>
      <c r="K1733" t="b" cm="1">
        <f t="array" ref="K1733">_xlfn.IFS($L1733&gt;=$B$4-$B$27,FALSE,$I1733&gt;=$B$5-$B$27,TRUE,AND($J1733,NOT($K1732)),FALSE,$K1732,TRUE,TRUE,FALSE)</f>
        <v>0</v>
      </c>
      <c r="L1733" cm="1">
        <f t="array" ref="L1733">_xlfn.IFS($K1732,$L1732+$B$27,NOT($K1732),0,TRUE,$K1732)</f>
        <v>0</v>
      </c>
      <c r="M1733" t="b" cm="1">
        <f t="array" ref="M1733">_xlfn.IFS($K1733,FALSE,AND($J1733,NOT($K1733),$P1733&lt;$B$6),TRUE,TRUE,FALSE)</f>
        <v>0</v>
      </c>
      <c r="N1733" cm="1">
        <f t="array" ref="N1733">_xlfn.IFS($N1732&gt;=$C$7-$B$27,0,$M1732,$N1732+$B$27,TRUE,0)</f>
        <v>0</v>
      </c>
      <c r="O1733" t="b" cm="1">
        <f t="array" ref="O1733">_xlfn.IFS(AND($J1733,NOT($K1733),NOT($M1733)),TRUE,$P1733&gt;=$B$6,FALSE,AND($J1733,NOT($K1733),$M1733,$N1733=0),TRUE,TRUE,FALSE)</f>
        <v>0</v>
      </c>
      <c r="P1733" cm="1">
        <f t="array" ref="P1733">_xlfn.IFS(AND($O1732,$P1732&lt;$B$6),$P1732+1,AND(NOT($J1732),$P1732&gt;0),0,TRUE,$P1732)</f>
        <v>0</v>
      </c>
      <c r="Q1733" s="1">
        <f t="shared" si="136"/>
        <v>90</v>
      </c>
      <c r="R1733" s="1">
        <f t="shared" si="137"/>
        <v>4500</v>
      </c>
      <c r="S1733" s="17">
        <f t="shared" si="138"/>
        <v>156.06936416184971</v>
      </c>
      <c r="T1733" s="1" cm="1">
        <f t="array" ref="T1733">_xlfn.IFS($B$6=1,Q1733*$B$10,AND(P1732=0,P1733&gt;=1),T1732+$B$6*$B$10*$B$8,TRUE,T1732)</f>
        <v>3600</v>
      </c>
      <c r="U1733" s="17">
        <f t="shared" si="139"/>
        <v>124.85549132947978</v>
      </c>
    </row>
    <row r="1734" spans="7:21" x14ac:dyDescent="0.25">
      <c r="G1734" s="15">
        <v>1732</v>
      </c>
      <c r="H1734" s="17">
        <f t="shared" si="135"/>
        <v>28.849999999999998</v>
      </c>
      <c r="I1734" cm="1">
        <f t="array" ref="I1734">_xlfn.IFS(AND(NOT($I1733=0),$J1733),0,NOT($J1733),$I1733+$B$27,TRUE,$I1733)</f>
        <v>3.0666666666666607</v>
      </c>
      <c r="J1734" t="b" cm="1">
        <f t="array" ref="J1734">_xlfn.IFS($I1734&gt;=$C$5-$B$27,TRUE,$P1734&gt;=$B$6,FALSE,TRUE,$J1733)</f>
        <v>0</v>
      </c>
      <c r="K1734" t="b" cm="1">
        <f t="array" ref="K1734">_xlfn.IFS($L1734&gt;=$B$4-$B$27,FALSE,$I1734&gt;=$B$5-$B$27,TRUE,AND($J1734,NOT($K1733)),FALSE,$K1733,TRUE,TRUE,FALSE)</f>
        <v>0</v>
      </c>
      <c r="L1734" cm="1">
        <f t="array" ref="L1734">_xlfn.IFS($K1733,$L1733+$B$27,NOT($K1733),0,TRUE,$K1733)</f>
        <v>0</v>
      </c>
      <c r="M1734" t="b" cm="1">
        <f t="array" ref="M1734">_xlfn.IFS($K1734,FALSE,AND($J1734,NOT($K1734),$P1734&lt;$B$6),TRUE,TRUE,FALSE)</f>
        <v>0</v>
      </c>
      <c r="N1734" cm="1">
        <f t="array" ref="N1734">_xlfn.IFS($N1733&gt;=$C$7-$B$27,0,$M1733,$N1733+$B$27,TRUE,0)</f>
        <v>0</v>
      </c>
      <c r="O1734" t="b" cm="1">
        <f t="array" ref="O1734">_xlfn.IFS(AND($J1734,NOT($K1734),NOT($M1734)),TRUE,$P1734&gt;=$B$6,FALSE,AND($J1734,NOT($K1734),$M1734,$N1734=0),TRUE,TRUE,FALSE)</f>
        <v>0</v>
      </c>
      <c r="P1734" cm="1">
        <f t="array" ref="P1734">_xlfn.IFS(AND($O1733,$P1733&lt;$B$6),$P1733+1,AND(NOT($J1733),$P1733&gt;0),0,TRUE,$P1733)</f>
        <v>0</v>
      </c>
      <c r="Q1734" s="1">
        <f t="shared" si="136"/>
        <v>90</v>
      </c>
      <c r="R1734" s="1">
        <f t="shared" si="137"/>
        <v>4500</v>
      </c>
      <c r="S1734" s="17">
        <f t="shared" si="138"/>
        <v>155.97920277296362</v>
      </c>
      <c r="T1734" s="1" cm="1">
        <f t="array" ref="T1734">_xlfn.IFS($B$6=1,Q1734*$B$10,AND(P1733=0,P1734&gt;=1),T1733+$B$6*$B$10*$B$8,TRUE,T1733)</f>
        <v>3600</v>
      </c>
      <c r="U1734" s="17">
        <f t="shared" si="139"/>
        <v>124.7833622183709</v>
      </c>
    </row>
    <row r="1735" spans="7:21" x14ac:dyDescent="0.25">
      <c r="G1735" s="15">
        <v>1733</v>
      </c>
      <c r="H1735" s="17">
        <f t="shared" si="135"/>
        <v>28.866666666666667</v>
      </c>
      <c r="I1735" cm="1">
        <f t="array" ref="I1735">_xlfn.IFS(AND(NOT($I1734=0),$J1734),0,NOT($J1734),$I1734+$B$27,TRUE,$I1734)</f>
        <v>3.0833333333333273</v>
      </c>
      <c r="J1735" t="b" cm="1">
        <f t="array" ref="J1735">_xlfn.IFS($I1735&gt;=$C$5-$B$27,TRUE,$P1735&gt;=$B$6,FALSE,TRUE,$J1734)</f>
        <v>0</v>
      </c>
      <c r="K1735" t="b" cm="1">
        <f t="array" ref="K1735">_xlfn.IFS($L1735&gt;=$B$4-$B$27,FALSE,$I1735&gt;=$B$5-$B$27,TRUE,AND($J1735,NOT($K1734)),FALSE,$K1734,TRUE,TRUE,FALSE)</f>
        <v>0</v>
      </c>
      <c r="L1735" cm="1">
        <f t="array" ref="L1735">_xlfn.IFS($K1734,$L1734+$B$27,NOT($K1734),0,TRUE,$K1734)</f>
        <v>0</v>
      </c>
      <c r="M1735" t="b" cm="1">
        <f t="array" ref="M1735">_xlfn.IFS($K1735,FALSE,AND($J1735,NOT($K1735),$P1735&lt;$B$6),TRUE,TRUE,FALSE)</f>
        <v>0</v>
      </c>
      <c r="N1735" cm="1">
        <f t="array" ref="N1735">_xlfn.IFS($N1734&gt;=$C$7-$B$27,0,$M1734,$N1734+$B$27,TRUE,0)</f>
        <v>0</v>
      </c>
      <c r="O1735" t="b" cm="1">
        <f t="array" ref="O1735">_xlfn.IFS(AND($J1735,NOT($K1735),NOT($M1735)),TRUE,$P1735&gt;=$B$6,FALSE,AND($J1735,NOT($K1735),$M1735,$N1735=0),TRUE,TRUE,FALSE)</f>
        <v>0</v>
      </c>
      <c r="P1735" cm="1">
        <f t="array" ref="P1735">_xlfn.IFS(AND($O1734,$P1734&lt;$B$6),$P1734+1,AND(NOT($J1734),$P1734&gt;0),0,TRUE,$P1734)</f>
        <v>0</v>
      </c>
      <c r="Q1735" s="1">
        <f t="shared" si="136"/>
        <v>90</v>
      </c>
      <c r="R1735" s="1">
        <f t="shared" si="137"/>
        <v>4500</v>
      </c>
      <c r="S1735" s="17">
        <f t="shared" si="138"/>
        <v>155.8891454965358</v>
      </c>
      <c r="T1735" s="1" cm="1">
        <f t="array" ref="T1735">_xlfn.IFS($B$6=1,Q1735*$B$10,AND(P1734=0,P1735&gt;=1),T1734+$B$6*$B$10*$B$8,TRUE,T1734)</f>
        <v>3600</v>
      </c>
      <c r="U1735" s="17">
        <f t="shared" si="139"/>
        <v>124.71131639722863</v>
      </c>
    </row>
    <row r="1736" spans="7:21" x14ac:dyDescent="0.25">
      <c r="G1736" s="15">
        <v>1734</v>
      </c>
      <c r="H1736" s="17">
        <f t="shared" si="135"/>
        <v>28.883333333333333</v>
      </c>
      <c r="I1736" cm="1">
        <f t="array" ref="I1736">_xlfn.IFS(AND(NOT($I1735=0),$J1735),0,NOT($J1735),$I1735+$B$27,TRUE,$I1735)</f>
        <v>3.0999999999999939</v>
      </c>
      <c r="J1736" t="b" cm="1">
        <f t="array" ref="J1736">_xlfn.IFS($I1736&gt;=$C$5-$B$27,TRUE,$P1736&gt;=$B$6,FALSE,TRUE,$J1735)</f>
        <v>0</v>
      </c>
      <c r="K1736" t="b" cm="1">
        <f t="array" ref="K1736">_xlfn.IFS($L1736&gt;=$B$4-$B$27,FALSE,$I1736&gt;=$B$5-$B$27,TRUE,AND($J1736,NOT($K1735)),FALSE,$K1735,TRUE,TRUE,FALSE)</f>
        <v>0</v>
      </c>
      <c r="L1736" cm="1">
        <f t="array" ref="L1736">_xlfn.IFS($K1735,$L1735+$B$27,NOT($K1735),0,TRUE,$K1735)</f>
        <v>0</v>
      </c>
      <c r="M1736" t="b" cm="1">
        <f t="array" ref="M1736">_xlfn.IFS($K1736,FALSE,AND($J1736,NOT($K1736),$P1736&lt;$B$6),TRUE,TRUE,FALSE)</f>
        <v>0</v>
      </c>
      <c r="N1736" cm="1">
        <f t="array" ref="N1736">_xlfn.IFS($N1735&gt;=$C$7-$B$27,0,$M1735,$N1735+$B$27,TRUE,0)</f>
        <v>0</v>
      </c>
      <c r="O1736" t="b" cm="1">
        <f t="array" ref="O1736">_xlfn.IFS(AND($J1736,NOT($K1736),NOT($M1736)),TRUE,$P1736&gt;=$B$6,FALSE,AND($J1736,NOT($K1736),$M1736,$N1736=0),TRUE,TRUE,FALSE)</f>
        <v>0</v>
      </c>
      <c r="P1736" cm="1">
        <f t="array" ref="P1736">_xlfn.IFS(AND($O1735,$P1735&lt;$B$6),$P1735+1,AND(NOT($J1735),$P1735&gt;0),0,TRUE,$P1735)</f>
        <v>0</v>
      </c>
      <c r="Q1736" s="1">
        <f t="shared" si="136"/>
        <v>90</v>
      </c>
      <c r="R1736" s="1">
        <f t="shared" si="137"/>
        <v>4500</v>
      </c>
      <c r="S1736" s="17">
        <f t="shared" si="138"/>
        <v>155.79919215233699</v>
      </c>
      <c r="T1736" s="1" cm="1">
        <f t="array" ref="T1736">_xlfn.IFS($B$6=1,Q1736*$B$10,AND(P1735=0,P1736&gt;=1),T1735+$B$6*$B$10*$B$8,TRUE,T1735)</f>
        <v>3600</v>
      </c>
      <c r="U1736" s="17">
        <f t="shared" si="139"/>
        <v>124.6393537218696</v>
      </c>
    </row>
    <row r="1737" spans="7:21" x14ac:dyDescent="0.25">
      <c r="G1737" s="15">
        <v>1735</v>
      </c>
      <c r="H1737" s="17">
        <f t="shared" si="135"/>
        <v>28.9</v>
      </c>
      <c r="I1737" cm="1">
        <f t="array" ref="I1737">_xlfn.IFS(AND(NOT($I1736=0),$J1736),0,NOT($J1736),$I1736+$B$27,TRUE,$I1736)</f>
        <v>3.1166666666666605</v>
      </c>
      <c r="J1737" t="b" cm="1">
        <f t="array" ref="J1737">_xlfn.IFS($I1737&gt;=$C$5-$B$27,TRUE,$P1737&gt;=$B$6,FALSE,TRUE,$J1736)</f>
        <v>0</v>
      </c>
      <c r="K1737" t="b" cm="1">
        <f t="array" ref="K1737">_xlfn.IFS($L1737&gt;=$B$4-$B$27,FALSE,$I1737&gt;=$B$5-$B$27,TRUE,AND($J1737,NOT($K1736)),FALSE,$K1736,TRUE,TRUE,FALSE)</f>
        <v>0</v>
      </c>
      <c r="L1737" cm="1">
        <f t="array" ref="L1737">_xlfn.IFS($K1736,$L1736+$B$27,NOT($K1736),0,TRUE,$K1736)</f>
        <v>0</v>
      </c>
      <c r="M1737" t="b" cm="1">
        <f t="array" ref="M1737">_xlfn.IFS($K1737,FALSE,AND($J1737,NOT($K1737),$P1737&lt;$B$6),TRUE,TRUE,FALSE)</f>
        <v>0</v>
      </c>
      <c r="N1737" cm="1">
        <f t="array" ref="N1737">_xlfn.IFS($N1736&gt;=$C$7-$B$27,0,$M1736,$N1736+$B$27,TRUE,0)</f>
        <v>0</v>
      </c>
      <c r="O1737" t="b" cm="1">
        <f t="array" ref="O1737">_xlfn.IFS(AND($J1737,NOT($K1737),NOT($M1737)),TRUE,$P1737&gt;=$B$6,FALSE,AND($J1737,NOT($K1737),$M1737,$N1737=0),TRUE,TRUE,FALSE)</f>
        <v>0</v>
      </c>
      <c r="P1737" cm="1">
        <f t="array" ref="P1737">_xlfn.IFS(AND($O1736,$P1736&lt;$B$6),$P1736+1,AND(NOT($J1736),$P1736&gt;0),0,TRUE,$P1736)</f>
        <v>0</v>
      </c>
      <c r="Q1737" s="1">
        <f t="shared" si="136"/>
        <v>90</v>
      </c>
      <c r="R1737" s="1">
        <f t="shared" si="137"/>
        <v>4500</v>
      </c>
      <c r="S1737" s="17">
        <f t="shared" si="138"/>
        <v>155.70934256055364</v>
      </c>
      <c r="T1737" s="1" cm="1">
        <f t="array" ref="T1737">_xlfn.IFS($B$6=1,Q1737*$B$10,AND(P1736=0,P1737&gt;=1),T1736+$B$6*$B$10*$B$8,TRUE,T1736)</f>
        <v>3600</v>
      </c>
      <c r="U1737" s="17">
        <f t="shared" si="139"/>
        <v>124.56747404844292</v>
      </c>
    </row>
    <row r="1738" spans="7:21" x14ac:dyDescent="0.25">
      <c r="G1738" s="15">
        <v>1736</v>
      </c>
      <c r="H1738" s="17">
        <f t="shared" si="135"/>
        <v>28.916666666666668</v>
      </c>
      <c r="I1738" cm="1">
        <f t="array" ref="I1738">_xlfn.IFS(AND(NOT($I1737=0),$J1737),0,NOT($J1737),$I1737+$B$27,TRUE,$I1737)</f>
        <v>3.1333333333333271</v>
      </c>
      <c r="J1738" t="b" cm="1">
        <f t="array" ref="J1738">_xlfn.IFS($I1738&gt;=$C$5-$B$27,TRUE,$P1738&gt;=$B$6,FALSE,TRUE,$J1737)</f>
        <v>0</v>
      </c>
      <c r="K1738" t="b" cm="1">
        <f t="array" ref="K1738">_xlfn.IFS($L1738&gt;=$B$4-$B$27,FALSE,$I1738&gt;=$B$5-$B$27,TRUE,AND($J1738,NOT($K1737)),FALSE,$K1737,TRUE,TRUE,FALSE)</f>
        <v>0</v>
      </c>
      <c r="L1738" cm="1">
        <f t="array" ref="L1738">_xlfn.IFS($K1737,$L1737+$B$27,NOT($K1737),0,TRUE,$K1737)</f>
        <v>0</v>
      </c>
      <c r="M1738" t="b" cm="1">
        <f t="array" ref="M1738">_xlfn.IFS($K1738,FALSE,AND($J1738,NOT($K1738),$P1738&lt;$B$6),TRUE,TRUE,FALSE)</f>
        <v>0</v>
      </c>
      <c r="N1738" cm="1">
        <f t="array" ref="N1738">_xlfn.IFS($N1737&gt;=$C$7-$B$27,0,$M1737,$N1737+$B$27,TRUE,0)</f>
        <v>0</v>
      </c>
      <c r="O1738" t="b" cm="1">
        <f t="array" ref="O1738">_xlfn.IFS(AND($J1738,NOT($K1738),NOT($M1738)),TRUE,$P1738&gt;=$B$6,FALSE,AND($J1738,NOT($K1738),$M1738,$N1738=0),TRUE,TRUE,FALSE)</f>
        <v>0</v>
      </c>
      <c r="P1738" cm="1">
        <f t="array" ref="P1738">_xlfn.IFS(AND($O1737,$P1737&lt;$B$6),$P1737+1,AND(NOT($J1737),$P1737&gt;0),0,TRUE,$P1737)</f>
        <v>0</v>
      </c>
      <c r="Q1738" s="1">
        <f t="shared" si="136"/>
        <v>90</v>
      </c>
      <c r="R1738" s="1">
        <f t="shared" si="137"/>
        <v>4500</v>
      </c>
      <c r="S1738" s="17">
        <f t="shared" si="138"/>
        <v>155.61959654178673</v>
      </c>
      <c r="T1738" s="1" cm="1">
        <f t="array" ref="T1738">_xlfn.IFS($B$6=1,Q1738*$B$10,AND(P1737=0,P1738&gt;=1),T1737+$B$6*$B$10*$B$8,TRUE,T1737)</f>
        <v>3600</v>
      </c>
      <c r="U1738" s="17">
        <f t="shared" si="139"/>
        <v>124.49567723342939</v>
      </c>
    </row>
    <row r="1739" spans="7:21" x14ac:dyDescent="0.25">
      <c r="G1739" s="15">
        <v>1737</v>
      </c>
      <c r="H1739" s="17">
        <f t="shared" si="135"/>
        <v>28.933333333333334</v>
      </c>
      <c r="I1739" cm="1">
        <f t="array" ref="I1739">_xlfn.IFS(AND(NOT($I1738=0),$J1738),0,NOT($J1738),$I1738+$B$27,TRUE,$I1738)</f>
        <v>3.1499999999999937</v>
      </c>
      <c r="J1739" t="b" cm="1">
        <f t="array" ref="J1739">_xlfn.IFS($I1739&gt;=$C$5-$B$27,TRUE,$P1739&gt;=$B$6,FALSE,TRUE,$J1738)</f>
        <v>0</v>
      </c>
      <c r="K1739" t="b" cm="1">
        <f t="array" ref="K1739">_xlfn.IFS($L1739&gt;=$B$4-$B$27,FALSE,$I1739&gt;=$B$5-$B$27,TRUE,AND($J1739,NOT($K1738)),FALSE,$K1738,TRUE,TRUE,FALSE)</f>
        <v>0</v>
      </c>
      <c r="L1739" cm="1">
        <f t="array" ref="L1739">_xlfn.IFS($K1738,$L1738+$B$27,NOT($K1738),0,TRUE,$K1738)</f>
        <v>0</v>
      </c>
      <c r="M1739" t="b" cm="1">
        <f t="array" ref="M1739">_xlfn.IFS($K1739,FALSE,AND($J1739,NOT($K1739),$P1739&lt;$B$6),TRUE,TRUE,FALSE)</f>
        <v>0</v>
      </c>
      <c r="N1739" cm="1">
        <f t="array" ref="N1739">_xlfn.IFS($N1738&gt;=$C$7-$B$27,0,$M1738,$N1738+$B$27,TRUE,0)</f>
        <v>0</v>
      </c>
      <c r="O1739" t="b" cm="1">
        <f t="array" ref="O1739">_xlfn.IFS(AND($J1739,NOT($K1739),NOT($M1739)),TRUE,$P1739&gt;=$B$6,FALSE,AND($J1739,NOT($K1739),$M1739,$N1739=0),TRUE,TRUE,FALSE)</f>
        <v>0</v>
      </c>
      <c r="P1739" cm="1">
        <f t="array" ref="P1739">_xlfn.IFS(AND($O1738,$P1738&lt;$B$6),$P1738+1,AND(NOT($J1738),$P1738&gt;0),0,TRUE,$P1738)</f>
        <v>0</v>
      </c>
      <c r="Q1739" s="1">
        <f t="shared" si="136"/>
        <v>90</v>
      </c>
      <c r="R1739" s="1">
        <f t="shared" si="137"/>
        <v>4500</v>
      </c>
      <c r="S1739" s="17">
        <f t="shared" si="138"/>
        <v>155.52995391705068</v>
      </c>
      <c r="T1739" s="1" cm="1">
        <f t="array" ref="T1739">_xlfn.IFS($B$6=1,Q1739*$B$10,AND(P1738=0,P1739&gt;=1),T1738+$B$6*$B$10*$B$8,TRUE,T1738)</f>
        <v>3600</v>
      </c>
      <c r="U1739" s="17">
        <f t="shared" si="139"/>
        <v>124.42396313364056</v>
      </c>
    </row>
    <row r="1740" spans="7:21" x14ac:dyDescent="0.25">
      <c r="G1740" s="15">
        <v>1738</v>
      </c>
      <c r="H1740" s="17">
        <f t="shared" si="135"/>
        <v>28.95</v>
      </c>
      <c r="I1740" cm="1">
        <f t="array" ref="I1740">_xlfn.IFS(AND(NOT($I1739=0),$J1739),0,NOT($J1739),$I1739+$B$27,TRUE,$I1739)</f>
        <v>3.1666666666666603</v>
      </c>
      <c r="J1740" t="b" cm="1">
        <f t="array" ref="J1740">_xlfn.IFS($I1740&gt;=$C$5-$B$27,TRUE,$P1740&gt;=$B$6,FALSE,TRUE,$J1739)</f>
        <v>0</v>
      </c>
      <c r="K1740" t="b" cm="1">
        <f t="array" ref="K1740">_xlfn.IFS($L1740&gt;=$B$4-$B$27,FALSE,$I1740&gt;=$B$5-$B$27,TRUE,AND($J1740,NOT($K1739)),FALSE,$K1739,TRUE,TRUE,FALSE)</f>
        <v>0</v>
      </c>
      <c r="L1740" cm="1">
        <f t="array" ref="L1740">_xlfn.IFS($K1739,$L1739+$B$27,NOT($K1739),0,TRUE,$K1739)</f>
        <v>0</v>
      </c>
      <c r="M1740" t="b" cm="1">
        <f t="array" ref="M1740">_xlfn.IFS($K1740,FALSE,AND($J1740,NOT($K1740),$P1740&lt;$B$6),TRUE,TRUE,FALSE)</f>
        <v>0</v>
      </c>
      <c r="N1740" cm="1">
        <f t="array" ref="N1740">_xlfn.IFS($N1739&gt;=$C$7-$B$27,0,$M1739,$N1739+$B$27,TRUE,0)</f>
        <v>0</v>
      </c>
      <c r="O1740" t="b" cm="1">
        <f t="array" ref="O1740">_xlfn.IFS(AND($J1740,NOT($K1740),NOT($M1740)),TRUE,$P1740&gt;=$B$6,FALSE,AND($J1740,NOT($K1740),$M1740,$N1740=0),TRUE,TRUE,FALSE)</f>
        <v>0</v>
      </c>
      <c r="P1740" cm="1">
        <f t="array" ref="P1740">_xlfn.IFS(AND($O1739,$P1739&lt;$B$6),$P1739+1,AND(NOT($J1739),$P1739&gt;0),0,TRUE,$P1739)</f>
        <v>0</v>
      </c>
      <c r="Q1740" s="1">
        <f t="shared" si="136"/>
        <v>90</v>
      </c>
      <c r="R1740" s="1">
        <f t="shared" si="137"/>
        <v>4500</v>
      </c>
      <c r="S1740" s="17">
        <f t="shared" si="138"/>
        <v>155.44041450777203</v>
      </c>
      <c r="T1740" s="1" cm="1">
        <f t="array" ref="T1740">_xlfn.IFS($B$6=1,Q1740*$B$10,AND(P1739=0,P1740&gt;=1),T1739+$B$6*$B$10*$B$8,TRUE,T1739)</f>
        <v>3600</v>
      </c>
      <c r="U1740" s="17">
        <f t="shared" si="139"/>
        <v>124.35233160621762</v>
      </c>
    </row>
    <row r="1741" spans="7:21" x14ac:dyDescent="0.25">
      <c r="G1741" s="15">
        <v>1739</v>
      </c>
      <c r="H1741" s="17">
        <f t="shared" si="135"/>
        <v>28.966666666666665</v>
      </c>
      <c r="I1741" cm="1">
        <f t="array" ref="I1741">_xlfn.IFS(AND(NOT($I1740=0),$J1740),0,NOT($J1740),$I1740+$B$27,TRUE,$I1740)</f>
        <v>3.1833333333333269</v>
      </c>
      <c r="J1741" t="b" cm="1">
        <f t="array" ref="J1741">_xlfn.IFS($I1741&gt;=$C$5-$B$27,TRUE,$P1741&gt;=$B$6,FALSE,TRUE,$J1740)</f>
        <v>0</v>
      </c>
      <c r="K1741" t="b" cm="1">
        <f t="array" ref="K1741">_xlfn.IFS($L1741&gt;=$B$4-$B$27,FALSE,$I1741&gt;=$B$5-$B$27,TRUE,AND($J1741,NOT($K1740)),FALSE,$K1740,TRUE,TRUE,FALSE)</f>
        <v>0</v>
      </c>
      <c r="L1741" cm="1">
        <f t="array" ref="L1741">_xlfn.IFS($K1740,$L1740+$B$27,NOT($K1740),0,TRUE,$K1740)</f>
        <v>0</v>
      </c>
      <c r="M1741" t="b" cm="1">
        <f t="array" ref="M1741">_xlfn.IFS($K1741,FALSE,AND($J1741,NOT($K1741),$P1741&lt;$B$6),TRUE,TRUE,FALSE)</f>
        <v>0</v>
      </c>
      <c r="N1741" cm="1">
        <f t="array" ref="N1741">_xlfn.IFS($N1740&gt;=$C$7-$B$27,0,$M1740,$N1740+$B$27,TRUE,0)</f>
        <v>0</v>
      </c>
      <c r="O1741" t="b" cm="1">
        <f t="array" ref="O1741">_xlfn.IFS(AND($J1741,NOT($K1741),NOT($M1741)),TRUE,$P1741&gt;=$B$6,FALSE,AND($J1741,NOT($K1741),$M1741,$N1741=0),TRUE,TRUE,FALSE)</f>
        <v>0</v>
      </c>
      <c r="P1741" cm="1">
        <f t="array" ref="P1741">_xlfn.IFS(AND($O1740,$P1740&lt;$B$6),$P1740+1,AND(NOT($J1740),$P1740&gt;0),0,TRUE,$P1740)</f>
        <v>0</v>
      </c>
      <c r="Q1741" s="1">
        <f t="shared" si="136"/>
        <v>90</v>
      </c>
      <c r="R1741" s="1">
        <f t="shared" si="137"/>
        <v>4500</v>
      </c>
      <c r="S1741" s="17">
        <f t="shared" si="138"/>
        <v>155.35097813578827</v>
      </c>
      <c r="T1741" s="1" cm="1">
        <f t="array" ref="T1741">_xlfn.IFS($B$6=1,Q1741*$B$10,AND(P1740=0,P1741&gt;=1),T1740+$B$6*$B$10*$B$8,TRUE,T1740)</f>
        <v>3600</v>
      </c>
      <c r="U1741" s="17">
        <f t="shared" si="139"/>
        <v>124.28078250863062</v>
      </c>
    </row>
    <row r="1742" spans="7:21" x14ac:dyDescent="0.25">
      <c r="G1742" s="15">
        <v>1740</v>
      </c>
      <c r="H1742" s="17">
        <f t="shared" si="135"/>
        <v>28.983333333333334</v>
      </c>
      <c r="I1742" cm="1">
        <f t="array" ref="I1742">_xlfn.IFS(AND(NOT($I1741=0),$J1741),0,NOT($J1741),$I1741+$B$27,TRUE,$I1741)</f>
        <v>3.1999999999999935</v>
      </c>
      <c r="J1742" t="b" cm="1">
        <f t="array" ref="J1742">_xlfn.IFS($I1742&gt;=$C$5-$B$27,TRUE,$P1742&gt;=$B$6,FALSE,TRUE,$J1741)</f>
        <v>0</v>
      </c>
      <c r="K1742" t="b" cm="1">
        <f t="array" ref="K1742">_xlfn.IFS($L1742&gt;=$B$4-$B$27,FALSE,$I1742&gt;=$B$5-$B$27,TRUE,AND($J1742,NOT($K1741)),FALSE,$K1741,TRUE,TRUE,FALSE)</f>
        <v>0</v>
      </c>
      <c r="L1742" cm="1">
        <f t="array" ref="L1742">_xlfn.IFS($K1741,$L1741+$B$27,NOT($K1741),0,TRUE,$K1741)</f>
        <v>0</v>
      </c>
      <c r="M1742" t="b" cm="1">
        <f t="array" ref="M1742">_xlfn.IFS($K1742,FALSE,AND($J1742,NOT($K1742),$P1742&lt;$B$6),TRUE,TRUE,FALSE)</f>
        <v>0</v>
      </c>
      <c r="N1742" cm="1">
        <f t="array" ref="N1742">_xlfn.IFS($N1741&gt;=$C$7-$B$27,0,$M1741,$N1741+$B$27,TRUE,0)</f>
        <v>0</v>
      </c>
      <c r="O1742" t="b" cm="1">
        <f t="array" ref="O1742">_xlfn.IFS(AND($J1742,NOT($K1742),NOT($M1742)),TRUE,$P1742&gt;=$B$6,FALSE,AND($J1742,NOT($K1742),$M1742,$N1742=0),TRUE,TRUE,FALSE)</f>
        <v>0</v>
      </c>
      <c r="P1742" cm="1">
        <f t="array" ref="P1742">_xlfn.IFS(AND($O1741,$P1741&lt;$B$6),$P1741+1,AND(NOT($J1741),$P1741&gt;0),0,TRUE,$P1741)</f>
        <v>0</v>
      </c>
      <c r="Q1742" s="1">
        <f t="shared" si="136"/>
        <v>90</v>
      </c>
      <c r="R1742" s="1">
        <f t="shared" si="137"/>
        <v>4500</v>
      </c>
      <c r="S1742" s="17">
        <f t="shared" si="138"/>
        <v>155.26164462334674</v>
      </c>
      <c r="T1742" s="1" cm="1">
        <f t="array" ref="T1742">_xlfn.IFS($B$6=1,Q1742*$B$10,AND(P1741=0,P1742&gt;=1),T1741+$B$6*$B$10*$B$8,TRUE,T1741)</f>
        <v>3600</v>
      </c>
      <c r="U1742" s="17">
        <f t="shared" si="139"/>
        <v>124.2093156986774</v>
      </c>
    </row>
    <row r="1743" spans="7:21" x14ac:dyDescent="0.25">
      <c r="G1743" s="15">
        <v>1741</v>
      </c>
      <c r="H1743" s="17">
        <f t="shared" si="135"/>
        <v>29</v>
      </c>
      <c r="I1743" cm="1">
        <f t="array" ref="I1743">_xlfn.IFS(AND(NOT($I1742=0),$J1742),0,NOT($J1742),$I1742+$B$27,TRUE,$I1742)</f>
        <v>3.2166666666666601</v>
      </c>
      <c r="J1743" t="b" cm="1">
        <f t="array" ref="J1743">_xlfn.IFS($I1743&gt;=$C$5-$B$27,TRUE,$P1743&gt;=$B$6,FALSE,TRUE,$J1742)</f>
        <v>0</v>
      </c>
      <c r="K1743" t="b" cm="1">
        <f t="array" ref="K1743">_xlfn.IFS($L1743&gt;=$B$4-$B$27,FALSE,$I1743&gt;=$B$5-$B$27,TRUE,AND($J1743,NOT($K1742)),FALSE,$K1742,TRUE,TRUE,FALSE)</f>
        <v>0</v>
      </c>
      <c r="L1743" cm="1">
        <f t="array" ref="L1743">_xlfn.IFS($K1742,$L1742+$B$27,NOT($K1742),0,TRUE,$K1742)</f>
        <v>0</v>
      </c>
      <c r="M1743" t="b" cm="1">
        <f t="array" ref="M1743">_xlfn.IFS($K1743,FALSE,AND($J1743,NOT($K1743),$P1743&lt;$B$6),TRUE,TRUE,FALSE)</f>
        <v>0</v>
      </c>
      <c r="N1743" cm="1">
        <f t="array" ref="N1743">_xlfn.IFS($N1742&gt;=$C$7-$B$27,0,$M1742,$N1742+$B$27,TRUE,0)</f>
        <v>0</v>
      </c>
      <c r="O1743" t="b" cm="1">
        <f t="array" ref="O1743">_xlfn.IFS(AND($J1743,NOT($K1743),NOT($M1743)),TRUE,$P1743&gt;=$B$6,FALSE,AND($J1743,NOT($K1743),$M1743,$N1743=0),TRUE,TRUE,FALSE)</f>
        <v>0</v>
      </c>
      <c r="P1743" cm="1">
        <f t="array" ref="P1743">_xlfn.IFS(AND($O1742,$P1742&lt;$B$6),$P1742+1,AND(NOT($J1742),$P1742&gt;0),0,TRUE,$P1742)</f>
        <v>0</v>
      </c>
      <c r="Q1743" s="1">
        <f t="shared" si="136"/>
        <v>90</v>
      </c>
      <c r="R1743" s="1">
        <f t="shared" si="137"/>
        <v>4500</v>
      </c>
      <c r="S1743" s="17">
        <f t="shared" si="138"/>
        <v>155.17241379310346</v>
      </c>
      <c r="T1743" s="1" cm="1">
        <f t="array" ref="T1743">_xlfn.IFS($B$6=1,Q1743*$B$10,AND(P1742=0,P1743&gt;=1),T1742+$B$6*$B$10*$B$8,TRUE,T1742)</f>
        <v>3600</v>
      </c>
      <c r="U1743" s="17">
        <f t="shared" si="139"/>
        <v>124.13793103448276</v>
      </c>
    </row>
    <row r="1744" spans="7:21" x14ac:dyDescent="0.25">
      <c r="G1744" s="15">
        <v>1742</v>
      </c>
      <c r="H1744" s="17">
        <f t="shared" si="135"/>
        <v>29.016666666666666</v>
      </c>
      <c r="I1744" cm="1">
        <f t="array" ref="I1744">_xlfn.IFS(AND(NOT($I1743=0),$J1743),0,NOT($J1743),$I1743+$B$27,TRUE,$I1743)</f>
        <v>3.2333333333333267</v>
      </c>
      <c r="J1744" t="b" cm="1">
        <f t="array" ref="J1744">_xlfn.IFS($I1744&gt;=$C$5-$B$27,TRUE,$P1744&gt;=$B$6,FALSE,TRUE,$J1743)</f>
        <v>0</v>
      </c>
      <c r="K1744" t="b" cm="1">
        <f t="array" ref="K1744">_xlfn.IFS($L1744&gt;=$B$4-$B$27,FALSE,$I1744&gt;=$B$5-$B$27,TRUE,AND($J1744,NOT($K1743)),FALSE,$K1743,TRUE,TRUE,FALSE)</f>
        <v>0</v>
      </c>
      <c r="L1744" cm="1">
        <f t="array" ref="L1744">_xlfn.IFS($K1743,$L1743+$B$27,NOT($K1743),0,TRUE,$K1743)</f>
        <v>0</v>
      </c>
      <c r="M1744" t="b" cm="1">
        <f t="array" ref="M1744">_xlfn.IFS($K1744,FALSE,AND($J1744,NOT($K1744),$P1744&lt;$B$6),TRUE,TRUE,FALSE)</f>
        <v>0</v>
      </c>
      <c r="N1744" cm="1">
        <f t="array" ref="N1744">_xlfn.IFS($N1743&gt;=$C$7-$B$27,0,$M1743,$N1743+$B$27,TRUE,0)</f>
        <v>0</v>
      </c>
      <c r="O1744" t="b" cm="1">
        <f t="array" ref="O1744">_xlfn.IFS(AND($J1744,NOT($K1744),NOT($M1744)),TRUE,$P1744&gt;=$B$6,FALSE,AND($J1744,NOT($K1744),$M1744,$N1744=0),TRUE,TRUE,FALSE)</f>
        <v>0</v>
      </c>
      <c r="P1744" cm="1">
        <f t="array" ref="P1744">_xlfn.IFS(AND($O1743,$P1743&lt;$B$6),$P1743+1,AND(NOT($J1743),$P1743&gt;0),0,TRUE,$P1743)</f>
        <v>0</v>
      </c>
      <c r="Q1744" s="1">
        <f t="shared" si="136"/>
        <v>90</v>
      </c>
      <c r="R1744" s="1">
        <f t="shared" si="137"/>
        <v>4500</v>
      </c>
      <c r="S1744" s="17">
        <f t="shared" si="138"/>
        <v>155.08328546812177</v>
      </c>
      <c r="T1744" s="1" cm="1">
        <f t="array" ref="T1744">_xlfn.IFS($B$6=1,Q1744*$B$10,AND(P1743=0,P1744&gt;=1),T1743+$B$6*$B$10*$B$8,TRUE,T1743)</f>
        <v>3600</v>
      </c>
      <c r="U1744" s="17">
        <f t="shared" si="139"/>
        <v>124.06662837449741</v>
      </c>
    </row>
    <row r="1745" spans="7:21" x14ac:dyDescent="0.25">
      <c r="G1745" s="15">
        <v>1743</v>
      </c>
      <c r="H1745" s="17">
        <f t="shared" si="135"/>
        <v>29.033333333333331</v>
      </c>
      <c r="I1745" cm="1">
        <f t="array" ref="I1745">_xlfn.IFS(AND(NOT($I1744=0),$J1744),0,NOT($J1744),$I1744+$B$27,TRUE,$I1744)</f>
        <v>3.2499999999999933</v>
      </c>
      <c r="J1745" t="b" cm="1">
        <f t="array" ref="J1745">_xlfn.IFS($I1745&gt;=$C$5-$B$27,TRUE,$P1745&gt;=$B$6,FALSE,TRUE,$J1744)</f>
        <v>0</v>
      </c>
      <c r="K1745" t="b" cm="1">
        <f t="array" ref="K1745">_xlfn.IFS($L1745&gt;=$B$4-$B$27,FALSE,$I1745&gt;=$B$5-$B$27,TRUE,AND($J1745,NOT($K1744)),FALSE,$K1744,TRUE,TRUE,FALSE)</f>
        <v>0</v>
      </c>
      <c r="L1745" cm="1">
        <f t="array" ref="L1745">_xlfn.IFS($K1744,$L1744+$B$27,NOT($K1744),0,TRUE,$K1744)</f>
        <v>0</v>
      </c>
      <c r="M1745" t="b" cm="1">
        <f t="array" ref="M1745">_xlfn.IFS($K1745,FALSE,AND($J1745,NOT($K1745),$P1745&lt;$B$6),TRUE,TRUE,FALSE)</f>
        <v>0</v>
      </c>
      <c r="N1745" cm="1">
        <f t="array" ref="N1745">_xlfn.IFS($N1744&gt;=$C$7-$B$27,0,$M1744,$N1744+$B$27,TRUE,0)</f>
        <v>0</v>
      </c>
      <c r="O1745" t="b" cm="1">
        <f t="array" ref="O1745">_xlfn.IFS(AND($J1745,NOT($K1745),NOT($M1745)),TRUE,$P1745&gt;=$B$6,FALSE,AND($J1745,NOT($K1745),$M1745,$N1745=0),TRUE,TRUE,FALSE)</f>
        <v>0</v>
      </c>
      <c r="P1745" cm="1">
        <f t="array" ref="P1745">_xlfn.IFS(AND($O1744,$P1744&lt;$B$6),$P1744+1,AND(NOT($J1744),$P1744&gt;0),0,TRUE,$P1744)</f>
        <v>0</v>
      </c>
      <c r="Q1745" s="1">
        <f t="shared" si="136"/>
        <v>90</v>
      </c>
      <c r="R1745" s="1">
        <f t="shared" si="137"/>
        <v>4500</v>
      </c>
      <c r="S1745" s="17">
        <f t="shared" si="138"/>
        <v>154.99425947187143</v>
      </c>
      <c r="T1745" s="1" cm="1">
        <f t="array" ref="T1745">_xlfn.IFS($B$6=1,Q1745*$B$10,AND(P1744=0,P1745&gt;=1),T1744+$B$6*$B$10*$B$8,TRUE,T1744)</f>
        <v>3600</v>
      </c>
      <c r="U1745" s="17">
        <f t="shared" si="139"/>
        <v>123.99540757749713</v>
      </c>
    </row>
    <row r="1746" spans="7:21" x14ac:dyDescent="0.25">
      <c r="G1746" s="15">
        <v>1744</v>
      </c>
      <c r="H1746" s="17">
        <f t="shared" si="135"/>
        <v>29.05</v>
      </c>
      <c r="I1746" cm="1">
        <f t="array" ref="I1746">_xlfn.IFS(AND(NOT($I1745=0),$J1745),0,NOT($J1745),$I1745+$B$27,TRUE,$I1745)</f>
        <v>3.2666666666666599</v>
      </c>
      <c r="J1746" t="b" cm="1">
        <f t="array" ref="J1746">_xlfn.IFS($I1746&gt;=$C$5-$B$27,TRUE,$P1746&gt;=$B$6,FALSE,TRUE,$J1745)</f>
        <v>0</v>
      </c>
      <c r="K1746" t="b" cm="1">
        <f t="array" ref="K1746">_xlfn.IFS($L1746&gt;=$B$4-$B$27,FALSE,$I1746&gt;=$B$5-$B$27,TRUE,AND($J1746,NOT($K1745)),FALSE,$K1745,TRUE,TRUE,FALSE)</f>
        <v>0</v>
      </c>
      <c r="L1746" cm="1">
        <f t="array" ref="L1746">_xlfn.IFS($K1745,$L1745+$B$27,NOT($K1745),0,TRUE,$K1745)</f>
        <v>0</v>
      </c>
      <c r="M1746" t="b" cm="1">
        <f t="array" ref="M1746">_xlfn.IFS($K1746,FALSE,AND($J1746,NOT($K1746),$P1746&lt;$B$6),TRUE,TRUE,FALSE)</f>
        <v>0</v>
      </c>
      <c r="N1746" cm="1">
        <f t="array" ref="N1746">_xlfn.IFS($N1745&gt;=$C$7-$B$27,0,$M1745,$N1745+$B$27,TRUE,0)</f>
        <v>0</v>
      </c>
      <c r="O1746" t="b" cm="1">
        <f t="array" ref="O1746">_xlfn.IFS(AND($J1746,NOT($K1746),NOT($M1746)),TRUE,$P1746&gt;=$B$6,FALSE,AND($J1746,NOT($K1746),$M1746,$N1746=0),TRUE,TRUE,FALSE)</f>
        <v>0</v>
      </c>
      <c r="P1746" cm="1">
        <f t="array" ref="P1746">_xlfn.IFS(AND($O1745,$P1745&lt;$B$6),$P1745+1,AND(NOT($J1745),$P1745&gt;0),0,TRUE,$P1745)</f>
        <v>0</v>
      </c>
      <c r="Q1746" s="1">
        <f t="shared" si="136"/>
        <v>90</v>
      </c>
      <c r="R1746" s="1">
        <f t="shared" si="137"/>
        <v>4500</v>
      </c>
      <c r="S1746" s="17">
        <f t="shared" si="138"/>
        <v>154.90533562822719</v>
      </c>
      <c r="T1746" s="1" cm="1">
        <f t="array" ref="T1746">_xlfn.IFS($B$6=1,Q1746*$B$10,AND(P1745=0,P1746&gt;=1),T1745+$B$6*$B$10*$B$8,TRUE,T1745)</f>
        <v>3600</v>
      </c>
      <c r="U1746" s="17">
        <f t="shared" si="139"/>
        <v>123.92426850258175</v>
      </c>
    </row>
    <row r="1747" spans="7:21" x14ac:dyDescent="0.25">
      <c r="G1747" s="15">
        <v>1745</v>
      </c>
      <c r="H1747" s="17">
        <f t="shared" si="135"/>
        <v>29.066666666666666</v>
      </c>
      <c r="I1747" cm="1">
        <f t="array" ref="I1747">_xlfn.IFS(AND(NOT($I1746=0),$J1746),0,NOT($J1746),$I1746+$B$27,TRUE,$I1746)</f>
        <v>3.2833333333333266</v>
      </c>
      <c r="J1747" t="b" cm="1">
        <f t="array" ref="J1747">_xlfn.IFS($I1747&gt;=$C$5-$B$27,TRUE,$P1747&gt;=$B$6,FALSE,TRUE,$J1746)</f>
        <v>0</v>
      </c>
      <c r="K1747" t="b" cm="1">
        <f t="array" ref="K1747">_xlfn.IFS($L1747&gt;=$B$4-$B$27,FALSE,$I1747&gt;=$B$5-$B$27,TRUE,AND($J1747,NOT($K1746)),FALSE,$K1746,TRUE,TRUE,FALSE)</f>
        <v>0</v>
      </c>
      <c r="L1747" cm="1">
        <f t="array" ref="L1747">_xlfn.IFS($K1746,$L1746+$B$27,NOT($K1746),0,TRUE,$K1746)</f>
        <v>0</v>
      </c>
      <c r="M1747" t="b" cm="1">
        <f t="array" ref="M1747">_xlfn.IFS($K1747,FALSE,AND($J1747,NOT($K1747),$P1747&lt;$B$6),TRUE,TRUE,FALSE)</f>
        <v>0</v>
      </c>
      <c r="N1747" cm="1">
        <f t="array" ref="N1747">_xlfn.IFS($N1746&gt;=$C$7-$B$27,0,$M1746,$N1746+$B$27,TRUE,0)</f>
        <v>0</v>
      </c>
      <c r="O1747" t="b" cm="1">
        <f t="array" ref="O1747">_xlfn.IFS(AND($J1747,NOT($K1747),NOT($M1747)),TRUE,$P1747&gt;=$B$6,FALSE,AND($J1747,NOT($K1747),$M1747,$N1747=0),TRUE,TRUE,FALSE)</f>
        <v>0</v>
      </c>
      <c r="P1747" cm="1">
        <f t="array" ref="P1747">_xlfn.IFS(AND($O1746,$P1746&lt;$B$6),$P1746+1,AND(NOT($J1746),$P1746&gt;0),0,TRUE,$P1746)</f>
        <v>0</v>
      </c>
      <c r="Q1747" s="1">
        <f t="shared" si="136"/>
        <v>90</v>
      </c>
      <c r="R1747" s="1">
        <f t="shared" si="137"/>
        <v>4500</v>
      </c>
      <c r="S1747" s="17">
        <f t="shared" si="138"/>
        <v>154.81651376146789</v>
      </c>
      <c r="T1747" s="1" cm="1">
        <f t="array" ref="T1747">_xlfn.IFS($B$6=1,Q1747*$B$10,AND(P1746=0,P1747&gt;=1),T1746+$B$6*$B$10*$B$8,TRUE,T1746)</f>
        <v>3600</v>
      </c>
      <c r="U1747" s="17">
        <f t="shared" si="139"/>
        <v>123.85321100917432</v>
      </c>
    </row>
    <row r="1748" spans="7:21" x14ac:dyDescent="0.25">
      <c r="G1748" s="15">
        <v>1746</v>
      </c>
      <c r="H1748" s="17">
        <f t="shared" si="135"/>
        <v>29.083333333333332</v>
      </c>
      <c r="I1748" cm="1">
        <f t="array" ref="I1748">_xlfn.IFS(AND(NOT($I1747=0),$J1747),0,NOT($J1747),$I1747+$B$27,TRUE,$I1747)</f>
        <v>3.2999999999999932</v>
      </c>
      <c r="J1748" t="b" cm="1">
        <f t="array" ref="J1748">_xlfn.IFS($I1748&gt;=$C$5-$B$27,TRUE,$P1748&gt;=$B$6,FALSE,TRUE,$J1747)</f>
        <v>0</v>
      </c>
      <c r="K1748" t="b" cm="1">
        <f t="array" ref="K1748">_xlfn.IFS($L1748&gt;=$B$4-$B$27,FALSE,$I1748&gt;=$B$5-$B$27,TRUE,AND($J1748,NOT($K1747)),FALSE,$K1747,TRUE,TRUE,FALSE)</f>
        <v>0</v>
      </c>
      <c r="L1748" cm="1">
        <f t="array" ref="L1748">_xlfn.IFS($K1747,$L1747+$B$27,NOT($K1747),0,TRUE,$K1747)</f>
        <v>0</v>
      </c>
      <c r="M1748" t="b" cm="1">
        <f t="array" ref="M1748">_xlfn.IFS($K1748,FALSE,AND($J1748,NOT($K1748),$P1748&lt;$B$6),TRUE,TRUE,FALSE)</f>
        <v>0</v>
      </c>
      <c r="N1748" cm="1">
        <f t="array" ref="N1748">_xlfn.IFS($N1747&gt;=$C$7-$B$27,0,$M1747,$N1747+$B$27,TRUE,0)</f>
        <v>0</v>
      </c>
      <c r="O1748" t="b" cm="1">
        <f t="array" ref="O1748">_xlfn.IFS(AND($J1748,NOT($K1748),NOT($M1748)),TRUE,$P1748&gt;=$B$6,FALSE,AND($J1748,NOT($K1748),$M1748,$N1748=0),TRUE,TRUE,FALSE)</f>
        <v>0</v>
      </c>
      <c r="P1748" cm="1">
        <f t="array" ref="P1748">_xlfn.IFS(AND($O1747,$P1747&lt;$B$6),$P1747+1,AND(NOT($J1747),$P1747&gt;0),0,TRUE,$P1747)</f>
        <v>0</v>
      </c>
      <c r="Q1748" s="1">
        <f t="shared" si="136"/>
        <v>90</v>
      </c>
      <c r="R1748" s="1">
        <f t="shared" si="137"/>
        <v>4500</v>
      </c>
      <c r="S1748" s="17">
        <f t="shared" si="138"/>
        <v>154.72779369627509</v>
      </c>
      <c r="T1748" s="1" cm="1">
        <f t="array" ref="T1748">_xlfn.IFS($B$6=1,Q1748*$B$10,AND(P1747=0,P1748&gt;=1),T1747+$B$6*$B$10*$B$8,TRUE,T1747)</f>
        <v>3600</v>
      </c>
      <c r="U1748" s="17">
        <f t="shared" si="139"/>
        <v>123.78223495702007</v>
      </c>
    </row>
    <row r="1749" spans="7:21" x14ac:dyDescent="0.25">
      <c r="G1749" s="15">
        <v>1747</v>
      </c>
      <c r="H1749" s="17">
        <f t="shared" si="135"/>
        <v>29.099999999999998</v>
      </c>
      <c r="I1749" cm="1">
        <f t="array" ref="I1749">_xlfn.IFS(AND(NOT($I1748=0),$J1748),0,NOT($J1748),$I1748+$B$27,TRUE,$I1748)</f>
        <v>3.3166666666666598</v>
      </c>
      <c r="J1749" t="b" cm="1">
        <f t="array" ref="J1749">_xlfn.IFS($I1749&gt;=$C$5-$B$27,TRUE,$P1749&gt;=$B$6,FALSE,TRUE,$J1748)</f>
        <v>0</v>
      </c>
      <c r="K1749" t="b" cm="1">
        <f t="array" ref="K1749">_xlfn.IFS($L1749&gt;=$B$4-$B$27,FALSE,$I1749&gt;=$B$5-$B$27,TRUE,AND($J1749,NOT($K1748)),FALSE,$K1748,TRUE,TRUE,FALSE)</f>
        <v>0</v>
      </c>
      <c r="L1749" cm="1">
        <f t="array" ref="L1749">_xlfn.IFS($K1748,$L1748+$B$27,NOT($K1748),0,TRUE,$K1748)</f>
        <v>0</v>
      </c>
      <c r="M1749" t="b" cm="1">
        <f t="array" ref="M1749">_xlfn.IFS($K1749,FALSE,AND($J1749,NOT($K1749),$P1749&lt;$B$6),TRUE,TRUE,FALSE)</f>
        <v>0</v>
      </c>
      <c r="N1749" cm="1">
        <f t="array" ref="N1749">_xlfn.IFS($N1748&gt;=$C$7-$B$27,0,$M1748,$N1748+$B$27,TRUE,0)</f>
        <v>0</v>
      </c>
      <c r="O1749" t="b" cm="1">
        <f t="array" ref="O1749">_xlfn.IFS(AND($J1749,NOT($K1749),NOT($M1749)),TRUE,$P1749&gt;=$B$6,FALSE,AND($J1749,NOT($K1749),$M1749,$N1749=0),TRUE,TRUE,FALSE)</f>
        <v>0</v>
      </c>
      <c r="P1749" cm="1">
        <f t="array" ref="P1749">_xlfn.IFS(AND($O1748,$P1748&lt;$B$6),$P1748+1,AND(NOT($J1748),$P1748&gt;0),0,TRUE,$P1748)</f>
        <v>0</v>
      </c>
      <c r="Q1749" s="1">
        <f t="shared" si="136"/>
        <v>90</v>
      </c>
      <c r="R1749" s="1">
        <f t="shared" si="137"/>
        <v>4500</v>
      </c>
      <c r="S1749" s="17">
        <f t="shared" si="138"/>
        <v>154.63917525773198</v>
      </c>
      <c r="T1749" s="1" cm="1">
        <f t="array" ref="T1749">_xlfn.IFS($B$6=1,Q1749*$B$10,AND(P1748=0,P1749&gt;=1),T1748+$B$6*$B$10*$B$8,TRUE,T1748)</f>
        <v>3600</v>
      </c>
      <c r="U1749" s="17">
        <f t="shared" si="139"/>
        <v>123.71134020618558</v>
      </c>
    </row>
    <row r="1750" spans="7:21" x14ac:dyDescent="0.25">
      <c r="G1750" s="15">
        <v>1748</v>
      </c>
      <c r="H1750" s="17">
        <f t="shared" si="135"/>
        <v>29.116666666666667</v>
      </c>
      <c r="I1750" cm="1">
        <f t="array" ref="I1750">_xlfn.IFS(AND(NOT($I1749=0),$J1749),0,NOT($J1749),$I1749+$B$27,TRUE,$I1749)</f>
        <v>3.3333333333333264</v>
      </c>
      <c r="J1750" t="b" cm="1">
        <f t="array" ref="J1750">_xlfn.IFS($I1750&gt;=$C$5-$B$27,TRUE,$P1750&gt;=$B$6,FALSE,TRUE,$J1749)</f>
        <v>0</v>
      </c>
      <c r="K1750" t="b" cm="1">
        <f t="array" ref="K1750">_xlfn.IFS($L1750&gt;=$B$4-$B$27,FALSE,$I1750&gt;=$B$5-$B$27,TRUE,AND($J1750,NOT($K1749)),FALSE,$K1749,TRUE,TRUE,FALSE)</f>
        <v>0</v>
      </c>
      <c r="L1750" cm="1">
        <f t="array" ref="L1750">_xlfn.IFS($K1749,$L1749+$B$27,NOT($K1749),0,TRUE,$K1749)</f>
        <v>0</v>
      </c>
      <c r="M1750" t="b" cm="1">
        <f t="array" ref="M1750">_xlfn.IFS($K1750,FALSE,AND($J1750,NOT($K1750),$P1750&lt;$B$6),TRUE,TRUE,FALSE)</f>
        <v>0</v>
      </c>
      <c r="N1750" cm="1">
        <f t="array" ref="N1750">_xlfn.IFS($N1749&gt;=$C$7-$B$27,0,$M1749,$N1749+$B$27,TRUE,0)</f>
        <v>0</v>
      </c>
      <c r="O1750" t="b" cm="1">
        <f t="array" ref="O1750">_xlfn.IFS(AND($J1750,NOT($K1750),NOT($M1750)),TRUE,$P1750&gt;=$B$6,FALSE,AND($J1750,NOT($K1750),$M1750,$N1750=0),TRUE,TRUE,FALSE)</f>
        <v>0</v>
      </c>
      <c r="P1750" cm="1">
        <f t="array" ref="P1750">_xlfn.IFS(AND($O1749,$P1749&lt;$B$6),$P1749+1,AND(NOT($J1749),$P1749&gt;0),0,TRUE,$P1749)</f>
        <v>0</v>
      </c>
      <c r="Q1750" s="1">
        <f t="shared" si="136"/>
        <v>90</v>
      </c>
      <c r="R1750" s="1">
        <f t="shared" si="137"/>
        <v>4500</v>
      </c>
      <c r="S1750" s="17">
        <f t="shared" si="138"/>
        <v>154.55065827132228</v>
      </c>
      <c r="T1750" s="1" cm="1">
        <f t="array" ref="T1750">_xlfn.IFS($B$6=1,Q1750*$B$10,AND(P1749=0,P1750&gt;=1),T1749+$B$6*$B$10*$B$8,TRUE,T1749)</f>
        <v>3600</v>
      </c>
      <c r="U1750" s="17">
        <f t="shared" si="139"/>
        <v>123.64052661705782</v>
      </c>
    </row>
    <row r="1751" spans="7:21" x14ac:dyDescent="0.25">
      <c r="G1751" s="15">
        <v>1749</v>
      </c>
      <c r="H1751" s="17">
        <f t="shared" si="135"/>
        <v>29.133333333333333</v>
      </c>
      <c r="I1751" cm="1">
        <f t="array" ref="I1751">_xlfn.IFS(AND(NOT($I1750=0),$J1750),0,NOT($J1750),$I1750+$B$27,TRUE,$I1750)</f>
        <v>3.349999999999993</v>
      </c>
      <c r="J1751" t="b" cm="1">
        <f t="array" ref="J1751">_xlfn.IFS($I1751&gt;=$C$5-$B$27,TRUE,$P1751&gt;=$B$6,FALSE,TRUE,$J1750)</f>
        <v>0</v>
      </c>
      <c r="K1751" t="b" cm="1">
        <f t="array" ref="K1751">_xlfn.IFS($L1751&gt;=$B$4-$B$27,FALSE,$I1751&gt;=$B$5-$B$27,TRUE,AND($J1751,NOT($K1750)),FALSE,$K1750,TRUE,TRUE,FALSE)</f>
        <v>0</v>
      </c>
      <c r="L1751" cm="1">
        <f t="array" ref="L1751">_xlfn.IFS($K1750,$L1750+$B$27,NOT($K1750),0,TRUE,$K1750)</f>
        <v>0</v>
      </c>
      <c r="M1751" t="b" cm="1">
        <f t="array" ref="M1751">_xlfn.IFS($K1751,FALSE,AND($J1751,NOT($K1751),$P1751&lt;$B$6),TRUE,TRUE,FALSE)</f>
        <v>0</v>
      </c>
      <c r="N1751" cm="1">
        <f t="array" ref="N1751">_xlfn.IFS($N1750&gt;=$C$7-$B$27,0,$M1750,$N1750+$B$27,TRUE,0)</f>
        <v>0</v>
      </c>
      <c r="O1751" t="b" cm="1">
        <f t="array" ref="O1751">_xlfn.IFS(AND($J1751,NOT($K1751),NOT($M1751)),TRUE,$P1751&gt;=$B$6,FALSE,AND($J1751,NOT($K1751),$M1751,$N1751=0),TRUE,TRUE,FALSE)</f>
        <v>0</v>
      </c>
      <c r="P1751" cm="1">
        <f t="array" ref="P1751">_xlfn.IFS(AND($O1750,$P1750&lt;$B$6),$P1750+1,AND(NOT($J1750),$P1750&gt;0),0,TRUE,$P1750)</f>
        <v>0</v>
      </c>
      <c r="Q1751" s="1">
        <f t="shared" si="136"/>
        <v>90</v>
      </c>
      <c r="R1751" s="1">
        <f t="shared" si="137"/>
        <v>4500</v>
      </c>
      <c r="S1751" s="17">
        <f t="shared" si="138"/>
        <v>154.46224256292908</v>
      </c>
      <c r="T1751" s="1" cm="1">
        <f t="array" ref="T1751">_xlfn.IFS($B$6=1,Q1751*$B$10,AND(P1750=0,P1751&gt;=1),T1750+$B$6*$B$10*$B$8,TRUE,T1750)</f>
        <v>3600</v>
      </c>
      <c r="U1751" s="17">
        <f t="shared" si="139"/>
        <v>123.56979405034325</v>
      </c>
    </row>
    <row r="1752" spans="7:21" x14ac:dyDescent="0.25">
      <c r="G1752" s="15">
        <v>1750</v>
      </c>
      <c r="H1752" s="17">
        <f t="shared" si="135"/>
        <v>29.15</v>
      </c>
      <c r="I1752" cm="1">
        <f t="array" ref="I1752">_xlfn.IFS(AND(NOT($I1751=0),$J1751),0,NOT($J1751),$I1751+$B$27,TRUE,$I1751)</f>
        <v>3.3666666666666596</v>
      </c>
      <c r="J1752" t="b" cm="1">
        <f t="array" ref="J1752">_xlfn.IFS($I1752&gt;=$C$5-$B$27,TRUE,$P1752&gt;=$B$6,FALSE,TRUE,$J1751)</f>
        <v>0</v>
      </c>
      <c r="K1752" t="b" cm="1">
        <f t="array" ref="K1752">_xlfn.IFS($L1752&gt;=$B$4-$B$27,FALSE,$I1752&gt;=$B$5-$B$27,TRUE,AND($J1752,NOT($K1751)),FALSE,$K1751,TRUE,TRUE,FALSE)</f>
        <v>0</v>
      </c>
      <c r="L1752" cm="1">
        <f t="array" ref="L1752">_xlfn.IFS($K1751,$L1751+$B$27,NOT($K1751),0,TRUE,$K1751)</f>
        <v>0</v>
      </c>
      <c r="M1752" t="b" cm="1">
        <f t="array" ref="M1752">_xlfn.IFS($K1752,FALSE,AND($J1752,NOT($K1752),$P1752&lt;$B$6),TRUE,TRUE,FALSE)</f>
        <v>0</v>
      </c>
      <c r="N1752" cm="1">
        <f t="array" ref="N1752">_xlfn.IFS($N1751&gt;=$C$7-$B$27,0,$M1751,$N1751+$B$27,TRUE,0)</f>
        <v>0</v>
      </c>
      <c r="O1752" t="b" cm="1">
        <f t="array" ref="O1752">_xlfn.IFS(AND($J1752,NOT($K1752),NOT($M1752)),TRUE,$P1752&gt;=$B$6,FALSE,AND($J1752,NOT($K1752),$M1752,$N1752=0),TRUE,TRUE,FALSE)</f>
        <v>0</v>
      </c>
      <c r="P1752" cm="1">
        <f t="array" ref="P1752">_xlfn.IFS(AND($O1751,$P1751&lt;$B$6),$P1751+1,AND(NOT($J1751),$P1751&gt;0),0,TRUE,$P1751)</f>
        <v>0</v>
      </c>
      <c r="Q1752" s="1">
        <f t="shared" si="136"/>
        <v>90</v>
      </c>
      <c r="R1752" s="1">
        <f t="shared" si="137"/>
        <v>4500</v>
      </c>
      <c r="S1752" s="17">
        <f t="shared" si="138"/>
        <v>154.37392795883363</v>
      </c>
      <c r="T1752" s="1" cm="1">
        <f t="array" ref="T1752">_xlfn.IFS($B$6=1,Q1752*$B$10,AND(P1751=0,P1752&gt;=1),T1751+$B$6*$B$10*$B$8,TRUE,T1751)</f>
        <v>3600</v>
      </c>
      <c r="U1752" s="17">
        <f t="shared" si="139"/>
        <v>123.4991423670669</v>
      </c>
    </row>
    <row r="1753" spans="7:21" x14ac:dyDescent="0.25">
      <c r="G1753" s="15">
        <v>1751</v>
      </c>
      <c r="H1753" s="17">
        <f t="shared" si="135"/>
        <v>29.166666666666668</v>
      </c>
      <c r="I1753" cm="1">
        <f t="array" ref="I1753">_xlfn.IFS(AND(NOT($I1752=0),$J1752),0,NOT($J1752),$I1752+$B$27,TRUE,$I1752)</f>
        <v>3.3833333333333262</v>
      </c>
      <c r="J1753" t="b" cm="1">
        <f t="array" ref="J1753">_xlfn.IFS($I1753&gt;=$C$5-$B$27,TRUE,$P1753&gt;=$B$6,FALSE,TRUE,$J1752)</f>
        <v>0</v>
      </c>
      <c r="K1753" t="b" cm="1">
        <f t="array" ref="K1753">_xlfn.IFS($L1753&gt;=$B$4-$B$27,FALSE,$I1753&gt;=$B$5-$B$27,TRUE,AND($J1753,NOT($K1752)),FALSE,$K1752,TRUE,TRUE,FALSE)</f>
        <v>0</v>
      </c>
      <c r="L1753" cm="1">
        <f t="array" ref="L1753">_xlfn.IFS($K1752,$L1752+$B$27,NOT($K1752),0,TRUE,$K1752)</f>
        <v>0</v>
      </c>
      <c r="M1753" t="b" cm="1">
        <f t="array" ref="M1753">_xlfn.IFS($K1753,FALSE,AND($J1753,NOT($K1753),$P1753&lt;$B$6),TRUE,TRUE,FALSE)</f>
        <v>0</v>
      </c>
      <c r="N1753" cm="1">
        <f t="array" ref="N1753">_xlfn.IFS($N1752&gt;=$C$7-$B$27,0,$M1752,$N1752+$B$27,TRUE,0)</f>
        <v>0</v>
      </c>
      <c r="O1753" t="b" cm="1">
        <f t="array" ref="O1753">_xlfn.IFS(AND($J1753,NOT($K1753),NOT($M1753)),TRUE,$P1753&gt;=$B$6,FALSE,AND($J1753,NOT($K1753),$M1753,$N1753=0),TRUE,TRUE,FALSE)</f>
        <v>0</v>
      </c>
      <c r="P1753" cm="1">
        <f t="array" ref="P1753">_xlfn.IFS(AND($O1752,$P1752&lt;$B$6),$P1752+1,AND(NOT($J1752),$P1752&gt;0),0,TRUE,$P1752)</f>
        <v>0</v>
      </c>
      <c r="Q1753" s="1">
        <f t="shared" si="136"/>
        <v>90</v>
      </c>
      <c r="R1753" s="1">
        <f t="shared" si="137"/>
        <v>4500</v>
      </c>
      <c r="S1753" s="17">
        <f t="shared" si="138"/>
        <v>154.28571428571428</v>
      </c>
      <c r="T1753" s="1" cm="1">
        <f t="array" ref="T1753">_xlfn.IFS($B$6=1,Q1753*$B$10,AND(P1752=0,P1753&gt;=1),T1752+$B$6*$B$10*$B$8,TRUE,T1752)</f>
        <v>3600</v>
      </c>
      <c r="U1753" s="17">
        <f t="shared" si="139"/>
        <v>123.42857142857143</v>
      </c>
    </row>
    <row r="1754" spans="7:21" x14ac:dyDescent="0.25">
      <c r="G1754" s="15">
        <v>1752</v>
      </c>
      <c r="H1754" s="17">
        <f t="shared" si="135"/>
        <v>29.183333333333334</v>
      </c>
      <c r="I1754" cm="1">
        <f t="array" ref="I1754">_xlfn.IFS(AND(NOT($I1753=0),$J1753),0,NOT($J1753),$I1753+$B$27,TRUE,$I1753)</f>
        <v>3.3999999999999928</v>
      </c>
      <c r="J1754" t="b" cm="1">
        <f t="array" ref="J1754">_xlfn.IFS($I1754&gt;=$C$5-$B$27,TRUE,$P1754&gt;=$B$6,FALSE,TRUE,$J1753)</f>
        <v>0</v>
      </c>
      <c r="K1754" t="b" cm="1">
        <f t="array" ref="K1754">_xlfn.IFS($L1754&gt;=$B$4-$B$27,FALSE,$I1754&gt;=$B$5-$B$27,TRUE,AND($J1754,NOT($K1753)),FALSE,$K1753,TRUE,TRUE,FALSE)</f>
        <v>0</v>
      </c>
      <c r="L1754" cm="1">
        <f t="array" ref="L1754">_xlfn.IFS($K1753,$L1753+$B$27,NOT($K1753),0,TRUE,$K1753)</f>
        <v>0</v>
      </c>
      <c r="M1754" t="b" cm="1">
        <f t="array" ref="M1754">_xlfn.IFS($K1754,FALSE,AND($J1754,NOT($K1754),$P1754&lt;$B$6),TRUE,TRUE,FALSE)</f>
        <v>0</v>
      </c>
      <c r="N1754" cm="1">
        <f t="array" ref="N1754">_xlfn.IFS($N1753&gt;=$C$7-$B$27,0,$M1753,$N1753+$B$27,TRUE,0)</f>
        <v>0</v>
      </c>
      <c r="O1754" t="b" cm="1">
        <f t="array" ref="O1754">_xlfn.IFS(AND($J1754,NOT($K1754),NOT($M1754)),TRUE,$P1754&gt;=$B$6,FALSE,AND($J1754,NOT($K1754),$M1754,$N1754=0),TRUE,TRUE,FALSE)</f>
        <v>0</v>
      </c>
      <c r="P1754" cm="1">
        <f t="array" ref="P1754">_xlfn.IFS(AND($O1753,$P1753&lt;$B$6),$P1753+1,AND(NOT($J1753),$P1753&gt;0),0,TRUE,$P1753)</f>
        <v>0</v>
      </c>
      <c r="Q1754" s="1">
        <f t="shared" si="136"/>
        <v>90</v>
      </c>
      <c r="R1754" s="1">
        <f t="shared" si="137"/>
        <v>4500</v>
      </c>
      <c r="S1754" s="17">
        <f t="shared" si="138"/>
        <v>154.19760137064534</v>
      </c>
      <c r="T1754" s="1" cm="1">
        <f t="array" ref="T1754">_xlfn.IFS($B$6=1,Q1754*$B$10,AND(P1753=0,P1754&gt;=1),T1753+$B$6*$B$10*$B$8,TRUE,T1753)</f>
        <v>3600</v>
      </c>
      <c r="U1754" s="17">
        <f t="shared" si="139"/>
        <v>123.35808109651627</v>
      </c>
    </row>
    <row r="1755" spans="7:21" x14ac:dyDescent="0.25">
      <c r="G1755" s="15">
        <v>1753</v>
      </c>
      <c r="H1755" s="17">
        <f t="shared" si="135"/>
        <v>29.2</v>
      </c>
      <c r="I1755" cm="1">
        <f t="array" ref="I1755">_xlfn.IFS(AND(NOT($I1754=0),$J1754),0,NOT($J1754),$I1754+$B$27,TRUE,$I1754)</f>
        <v>3.4166666666666594</v>
      </c>
      <c r="J1755" t="b" cm="1">
        <f t="array" ref="J1755">_xlfn.IFS($I1755&gt;=$C$5-$B$27,TRUE,$P1755&gt;=$B$6,FALSE,TRUE,$J1754)</f>
        <v>0</v>
      </c>
      <c r="K1755" t="b" cm="1">
        <f t="array" ref="K1755">_xlfn.IFS($L1755&gt;=$B$4-$B$27,FALSE,$I1755&gt;=$B$5-$B$27,TRUE,AND($J1755,NOT($K1754)),FALSE,$K1754,TRUE,TRUE,FALSE)</f>
        <v>0</v>
      </c>
      <c r="L1755" cm="1">
        <f t="array" ref="L1755">_xlfn.IFS($K1754,$L1754+$B$27,NOT($K1754),0,TRUE,$K1754)</f>
        <v>0</v>
      </c>
      <c r="M1755" t="b" cm="1">
        <f t="array" ref="M1755">_xlfn.IFS($K1755,FALSE,AND($J1755,NOT($K1755),$P1755&lt;$B$6),TRUE,TRUE,FALSE)</f>
        <v>0</v>
      </c>
      <c r="N1755" cm="1">
        <f t="array" ref="N1755">_xlfn.IFS($N1754&gt;=$C$7-$B$27,0,$M1754,$N1754+$B$27,TRUE,0)</f>
        <v>0</v>
      </c>
      <c r="O1755" t="b" cm="1">
        <f t="array" ref="O1755">_xlfn.IFS(AND($J1755,NOT($K1755),NOT($M1755)),TRUE,$P1755&gt;=$B$6,FALSE,AND($J1755,NOT($K1755),$M1755,$N1755=0),TRUE,TRUE,FALSE)</f>
        <v>0</v>
      </c>
      <c r="P1755" cm="1">
        <f t="array" ref="P1755">_xlfn.IFS(AND($O1754,$P1754&lt;$B$6),$P1754+1,AND(NOT($J1754),$P1754&gt;0),0,TRUE,$P1754)</f>
        <v>0</v>
      </c>
      <c r="Q1755" s="1">
        <f t="shared" si="136"/>
        <v>90</v>
      </c>
      <c r="R1755" s="1">
        <f t="shared" si="137"/>
        <v>4500</v>
      </c>
      <c r="S1755" s="17">
        <f t="shared" si="138"/>
        <v>154.10958904109589</v>
      </c>
      <c r="T1755" s="1" cm="1">
        <f t="array" ref="T1755">_xlfn.IFS($B$6=1,Q1755*$B$10,AND(P1754=0,P1755&gt;=1),T1754+$B$6*$B$10*$B$8,TRUE,T1754)</f>
        <v>3600</v>
      </c>
      <c r="U1755" s="17">
        <f t="shared" si="139"/>
        <v>123.28767123287672</v>
      </c>
    </row>
    <row r="1756" spans="7:21" x14ac:dyDescent="0.25">
      <c r="G1756" s="15">
        <v>1754</v>
      </c>
      <c r="H1756" s="17">
        <f t="shared" si="135"/>
        <v>29.216666666666665</v>
      </c>
      <c r="I1756" cm="1">
        <f t="array" ref="I1756">_xlfn.IFS(AND(NOT($I1755=0),$J1755),0,NOT($J1755),$I1755+$B$27,TRUE,$I1755)</f>
        <v>3.433333333333326</v>
      </c>
      <c r="J1756" t="b" cm="1">
        <f t="array" ref="J1756">_xlfn.IFS($I1756&gt;=$C$5-$B$27,TRUE,$P1756&gt;=$B$6,FALSE,TRUE,$J1755)</f>
        <v>0</v>
      </c>
      <c r="K1756" t="b" cm="1">
        <f t="array" ref="K1756">_xlfn.IFS($L1756&gt;=$B$4-$B$27,FALSE,$I1756&gt;=$B$5-$B$27,TRUE,AND($J1756,NOT($K1755)),FALSE,$K1755,TRUE,TRUE,FALSE)</f>
        <v>0</v>
      </c>
      <c r="L1756" cm="1">
        <f t="array" ref="L1756">_xlfn.IFS($K1755,$L1755+$B$27,NOT($K1755),0,TRUE,$K1755)</f>
        <v>0</v>
      </c>
      <c r="M1756" t="b" cm="1">
        <f t="array" ref="M1756">_xlfn.IFS($K1756,FALSE,AND($J1756,NOT($K1756),$P1756&lt;$B$6),TRUE,TRUE,FALSE)</f>
        <v>0</v>
      </c>
      <c r="N1756" cm="1">
        <f t="array" ref="N1756">_xlfn.IFS($N1755&gt;=$C$7-$B$27,0,$M1755,$N1755+$B$27,TRUE,0)</f>
        <v>0</v>
      </c>
      <c r="O1756" t="b" cm="1">
        <f t="array" ref="O1756">_xlfn.IFS(AND($J1756,NOT($K1756),NOT($M1756)),TRUE,$P1756&gt;=$B$6,FALSE,AND($J1756,NOT($K1756),$M1756,$N1756=0),TRUE,TRUE,FALSE)</f>
        <v>0</v>
      </c>
      <c r="P1756" cm="1">
        <f t="array" ref="P1756">_xlfn.IFS(AND($O1755,$P1755&lt;$B$6),$P1755+1,AND(NOT($J1755),$P1755&gt;0),0,TRUE,$P1755)</f>
        <v>0</v>
      </c>
      <c r="Q1756" s="1">
        <f t="shared" si="136"/>
        <v>90</v>
      </c>
      <c r="R1756" s="1">
        <f t="shared" si="137"/>
        <v>4500</v>
      </c>
      <c r="S1756" s="17">
        <f t="shared" si="138"/>
        <v>154.02167712492871</v>
      </c>
      <c r="T1756" s="1" cm="1">
        <f t="array" ref="T1756">_xlfn.IFS($B$6=1,Q1756*$B$10,AND(P1755=0,P1756&gt;=1),T1755+$B$6*$B$10*$B$8,TRUE,T1755)</f>
        <v>3600</v>
      </c>
      <c r="U1756" s="17">
        <f t="shared" si="139"/>
        <v>123.21734169994296</v>
      </c>
    </row>
    <row r="1757" spans="7:21" x14ac:dyDescent="0.25">
      <c r="G1757" s="15">
        <v>1755</v>
      </c>
      <c r="H1757" s="17">
        <f t="shared" si="135"/>
        <v>29.233333333333334</v>
      </c>
      <c r="I1757" cm="1">
        <f t="array" ref="I1757">_xlfn.IFS(AND(NOT($I1756=0),$J1756),0,NOT($J1756),$I1756+$B$27,TRUE,$I1756)</f>
        <v>3.4499999999999926</v>
      </c>
      <c r="J1757" t="b" cm="1">
        <f t="array" ref="J1757">_xlfn.IFS($I1757&gt;=$C$5-$B$27,TRUE,$P1757&gt;=$B$6,FALSE,TRUE,$J1756)</f>
        <v>0</v>
      </c>
      <c r="K1757" t="b" cm="1">
        <f t="array" ref="K1757">_xlfn.IFS($L1757&gt;=$B$4-$B$27,FALSE,$I1757&gt;=$B$5-$B$27,TRUE,AND($J1757,NOT($K1756)),FALSE,$K1756,TRUE,TRUE,FALSE)</f>
        <v>0</v>
      </c>
      <c r="L1757" cm="1">
        <f t="array" ref="L1757">_xlfn.IFS($K1756,$L1756+$B$27,NOT($K1756),0,TRUE,$K1756)</f>
        <v>0</v>
      </c>
      <c r="M1757" t="b" cm="1">
        <f t="array" ref="M1757">_xlfn.IFS($K1757,FALSE,AND($J1757,NOT($K1757),$P1757&lt;$B$6),TRUE,TRUE,FALSE)</f>
        <v>0</v>
      </c>
      <c r="N1757" cm="1">
        <f t="array" ref="N1757">_xlfn.IFS($N1756&gt;=$C$7-$B$27,0,$M1756,$N1756+$B$27,TRUE,0)</f>
        <v>0</v>
      </c>
      <c r="O1757" t="b" cm="1">
        <f t="array" ref="O1757">_xlfn.IFS(AND($J1757,NOT($K1757),NOT($M1757)),TRUE,$P1757&gt;=$B$6,FALSE,AND($J1757,NOT($K1757),$M1757,$N1757=0),TRUE,TRUE,FALSE)</f>
        <v>0</v>
      </c>
      <c r="P1757" cm="1">
        <f t="array" ref="P1757">_xlfn.IFS(AND($O1756,$P1756&lt;$B$6),$P1756+1,AND(NOT($J1756),$P1756&gt;0),0,TRUE,$P1756)</f>
        <v>0</v>
      </c>
      <c r="Q1757" s="1">
        <f t="shared" si="136"/>
        <v>90</v>
      </c>
      <c r="R1757" s="1">
        <f t="shared" si="137"/>
        <v>4500</v>
      </c>
      <c r="S1757" s="17">
        <f t="shared" si="138"/>
        <v>153.93386545039908</v>
      </c>
      <c r="T1757" s="1" cm="1">
        <f t="array" ref="T1757">_xlfn.IFS($B$6=1,Q1757*$B$10,AND(P1756=0,P1757&gt;=1),T1756+$B$6*$B$10*$B$8,TRUE,T1756)</f>
        <v>3600</v>
      </c>
      <c r="U1757" s="17">
        <f t="shared" si="139"/>
        <v>123.14709236031926</v>
      </c>
    </row>
    <row r="1758" spans="7:21" x14ac:dyDescent="0.25">
      <c r="G1758" s="15">
        <v>1756</v>
      </c>
      <c r="H1758" s="17">
        <f t="shared" si="135"/>
        <v>29.25</v>
      </c>
      <c r="I1758" cm="1">
        <f t="array" ref="I1758">_xlfn.IFS(AND(NOT($I1757=0),$J1757),0,NOT($J1757),$I1757+$B$27,TRUE,$I1757)</f>
        <v>3.4666666666666592</v>
      </c>
      <c r="J1758" t="b" cm="1">
        <f t="array" ref="J1758">_xlfn.IFS($I1758&gt;=$C$5-$B$27,TRUE,$P1758&gt;=$B$6,FALSE,TRUE,$J1757)</f>
        <v>0</v>
      </c>
      <c r="K1758" t="b" cm="1">
        <f t="array" ref="K1758">_xlfn.IFS($L1758&gt;=$B$4-$B$27,FALSE,$I1758&gt;=$B$5-$B$27,TRUE,AND($J1758,NOT($K1757)),FALSE,$K1757,TRUE,TRUE,FALSE)</f>
        <v>0</v>
      </c>
      <c r="L1758" cm="1">
        <f t="array" ref="L1758">_xlfn.IFS($K1757,$L1757+$B$27,NOT($K1757),0,TRUE,$K1757)</f>
        <v>0</v>
      </c>
      <c r="M1758" t="b" cm="1">
        <f t="array" ref="M1758">_xlfn.IFS($K1758,FALSE,AND($J1758,NOT($K1758),$P1758&lt;$B$6),TRUE,TRUE,FALSE)</f>
        <v>0</v>
      </c>
      <c r="N1758" cm="1">
        <f t="array" ref="N1758">_xlfn.IFS($N1757&gt;=$C$7-$B$27,0,$M1757,$N1757+$B$27,TRUE,0)</f>
        <v>0</v>
      </c>
      <c r="O1758" t="b" cm="1">
        <f t="array" ref="O1758">_xlfn.IFS(AND($J1758,NOT($K1758),NOT($M1758)),TRUE,$P1758&gt;=$B$6,FALSE,AND($J1758,NOT($K1758),$M1758,$N1758=0),TRUE,TRUE,FALSE)</f>
        <v>0</v>
      </c>
      <c r="P1758" cm="1">
        <f t="array" ref="P1758">_xlfn.IFS(AND($O1757,$P1757&lt;$B$6),$P1757+1,AND(NOT($J1757),$P1757&gt;0),0,TRUE,$P1757)</f>
        <v>0</v>
      </c>
      <c r="Q1758" s="1">
        <f t="shared" si="136"/>
        <v>90</v>
      </c>
      <c r="R1758" s="1">
        <f t="shared" si="137"/>
        <v>4500</v>
      </c>
      <c r="S1758" s="17">
        <f t="shared" si="138"/>
        <v>153.84615384615384</v>
      </c>
      <c r="T1758" s="1" cm="1">
        <f t="array" ref="T1758">_xlfn.IFS($B$6=1,Q1758*$B$10,AND(P1757=0,P1758&gt;=1),T1757+$B$6*$B$10*$B$8,TRUE,T1757)</f>
        <v>3600</v>
      </c>
      <c r="U1758" s="17">
        <f t="shared" si="139"/>
        <v>123.07692307692308</v>
      </c>
    </row>
    <row r="1759" spans="7:21" x14ac:dyDescent="0.25">
      <c r="G1759" s="15">
        <v>1757</v>
      </c>
      <c r="H1759" s="17">
        <f t="shared" si="135"/>
        <v>29.266666666666666</v>
      </c>
      <c r="I1759" cm="1">
        <f t="array" ref="I1759">_xlfn.IFS(AND(NOT($I1758=0),$J1758),0,NOT($J1758),$I1758+$B$27,TRUE,$I1758)</f>
        <v>3.4833333333333258</v>
      </c>
      <c r="J1759" t="b" cm="1">
        <f t="array" ref="J1759">_xlfn.IFS($I1759&gt;=$C$5-$B$27,TRUE,$P1759&gt;=$B$6,FALSE,TRUE,$J1758)</f>
        <v>0</v>
      </c>
      <c r="K1759" t="b" cm="1">
        <f t="array" ref="K1759">_xlfn.IFS($L1759&gt;=$B$4-$B$27,FALSE,$I1759&gt;=$B$5-$B$27,TRUE,AND($J1759,NOT($K1758)),FALSE,$K1758,TRUE,TRUE,FALSE)</f>
        <v>0</v>
      </c>
      <c r="L1759" cm="1">
        <f t="array" ref="L1759">_xlfn.IFS($K1758,$L1758+$B$27,NOT($K1758),0,TRUE,$K1758)</f>
        <v>0</v>
      </c>
      <c r="M1759" t="b" cm="1">
        <f t="array" ref="M1759">_xlfn.IFS($K1759,FALSE,AND($J1759,NOT($K1759),$P1759&lt;$B$6),TRUE,TRUE,FALSE)</f>
        <v>0</v>
      </c>
      <c r="N1759" cm="1">
        <f t="array" ref="N1759">_xlfn.IFS($N1758&gt;=$C$7-$B$27,0,$M1758,$N1758+$B$27,TRUE,0)</f>
        <v>0</v>
      </c>
      <c r="O1759" t="b" cm="1">
        <f t="array" ref="O1759">_xlfn.IFS(AND($J1759,NOT($K1759),NOT($M1759)),TRUE,$P1759&gt;=$B$6,FALSE,AND($J1759,NOT($K1759),$M1759,$N1759=0),TRUE,TRUE,FALSE)</f>
        <v>0</v>
      </c>
      <c r="P1759" cm="1">
        <f t="array" ref="P1759">_xlfn.IFS(AND($O1758,$P1758&lt;$B$6),$P1758+1,AND(NOT($J1758),$P1758&gt;0),0,TRUE,$P1758)</f>
        <v>0</v>
      </c>
      <c r="Q1759" s="1">
        <f t="shared" si="136"/>
        <v>90</v>
      </c>
      <c r="R1759" s="1">
        <f t="shared" si="137"/>
        <v>4500</v>
      </c>
      <c r="S1759" s="17">
        <f t="shared" si="138"/>
        <v>153.75854214123007</v>
      </c>
      <c r="T1759" s="1" cm="1">
        <f t="array" ref="T1759">_xlfn.IFS($B$6=1,Q1759*$B$10,AND(P1758=0,P1759&gt;=1),T1758+$B$6*$B$10*$B$8,TRUE,T1758)</f>
        <v>3600</v>
      </c>
      <c r="U1759" s="17">
        <f t="shared" si="139"/>
        <v>123.00683371298406</v>
      </c>
    </row>
    <row r="1760" spans="7:21" x14ac:dyDescent="0.25">
      <c r="G1760" s="15">
        <v>1758</v>
      </c>
      <c r="H1760" s="17">
        <f t="shared" si="135"/>
        <v>29.283333333333331</v>
      </c>
      <c r="I1760" cm="1">
        <f t="array" ref="I1760">_xlfn.IFS(AND(NOT($I1759=0),$J1759),0,NOT($J1759),$I1759+$B$27,TRUE,$I1759)</f>
        <v>3.4999999999999925</v>
      </c>
      <c r="J1760" t="b" cm="1">
        <f t="array" ref="J1760">_xlfn.IFS($I1760&gt;=$C$5-$B$27,TRUE,$P1760&gt;=$B$6,FALSE,TRUE,$J1759)</f>
        <v>0</v>
      </c>
      <c r="K1760" t="b" cm="1">
        <f t="array" ref="K1760">_xlfn.IFS($L1760&gt;=$B$4-$B$27,FALSE,$I1760&gt;=$B$5-$B$27,TRUE,AND($J1760,NOT($K1759)),FALSE,$K1759,TRUE,TRUE,FALSE)</f>
        <v>0</v>
      </c>
      <c r="L1760" cm="1">
        <f t="array" ref="L1760">_xlfn.IFS($K1759,$L1759+$B$27,NOT($K1759),0,TRUE,$K1759)</f>
        <v>0</v>
      </c>
      <c r="M1760" t="b" cm="1">
        <f t="array" ref="M1760">_xlfn.IFS($K1760,FALSE,AND($J1760,NOT($K1760),$P1760&lt;$B$6),TRUE,TRUE,FALSE)</f>
        <v>0</v>
      </c>
      <c r="N1760" cm="1">
        <f t="array" ref="N1760">_xlfn.IFS($N1759&gt;=$C$7-$B$27,0,$M1759,$N1759+$B$27,TRUE,0)</f>
        <v>0</v>
      </c>
      <c r="O1760" t="b" cm="1">
        <f t="array" ref="O1760">_xlfn.IFS(AND($J1760,NOT($K1760),NOT($M1760)),TRUE,$P1760&gt;=$B$6,FALSE,AND($J1760,NOT($K1760),$M1760,$N1760=0),TRUE,TRUE,FALSE)</f>
        <v>0</v>
      </c>
      <c r="P1760" cm="1">
        <f t="array" ref="P1760">_xlfn.IFS(AND($O1759,$P1759&lt;$B$6),$P1759+1,AND(NOT($J1759),$P1759&gt;0),0,TRUE,$P1759)</f>
        <v>0</v>
      </c>
      <c r="Q1760" s="1">
        <f t="shared" si="136"/>
        <v>90</v>
      </c>
      <c r="R1760" s="1">
        <f t="shared" si="137"/>
        <v>4500</v>
      </c>
      <c r="S1760" s="17">
        <f t="shared" si="138"/>
        <v>153.67103016505408</v>
      </c>
      <c r="T1760" s="1" cm="1">
        <f t="array" ref="T1760">_xlfn.IFS($B$6=1,Q1760*$B$10,AND(P1759=0,P1760&gt;=1),T1759+$B$6*$B$10*$B$8,TRUE,T1759)</f>
        <v>3600</v>
      </c>
      <c r="U1760" s="17">
        <f t="shared" si="139"/>
        <v>122.93682413204327</v>
      </c>
    </row>
    <row r="1761" spans="7:21" x14ac:dyDescent="0.25">
      <c r="G1761" s="15">
        <v>1759</v>
      </c>
      <c r="H1761" s="17">
        <f t="shared" si="135"/>
        <v>29.3</v>
      </c>
      <c r="I1761" cm="1">
        <f t="array" ref="I1761">_xlfn.IFS(AND(NOT($I1760=0),$J1760),0,NOT($J1760),$I1760+$B$27,TRUE,$I1760)</f>
        <v>3.5166666666666591</v>
      </c>
      <c r="J1761" t="b" cm="1">
        <f t="array" ref="J1761">_xlfn.IFS($I1761&gt;=$C$5-$B$27,TRUE,$P1761&gt;=$B$6,FALSE,TRUE,$J1760)</f>
        <v>0</v>
      </c>
      <c r="K1761" t="b" cm="1">
        <f t="array" ref="K1761">_xlfn.IFS($L1761&gt;=$B$4-$B$27,FALSE,$I1761&gt;=$B$5-$B$27,TRUE,AND($J1761,NOT($K1760)),FALSE,$K1760,TRUE,TRUE,FALSE)</f>
        <v>0</v>
      </c>
      <c r="L1761" cm="1">
        <f t="array" ref="L1761">_xlfn.IFS($K1760,$L1760+$B$27,NOT($K1760),0,TRUE,$K1760)</f>
        <v>0</v>
      </c>
      <c r="M1761" t="b" cm="1">
        <f t="array" ref="M1761">_xlfn.IFS($K1761,FALSE,AND($J1761,NOT($K1761),$P1761&lt;$B$6),TRUE,TRUE,FALSE)</f>
        <v>0</v>
      </c>
      <c r="N1761" cm="1">
        <f t="array" ref="N1761">_xlfn.IFS($N1760&gt;=$C$7-$B$27,0,$M1760,$N1760+$B$27,TRUE,0)</f>
        <v>0</v>
      </c>
      <c r="O1761" t="b" cm="1">
        <f t="array" ref="O1761">_xlfn.IFS(AND($J1761,NOT($K1761),NOT($M1761)),TRUE,$P1761&gt;=$B$6,FALSE,AND($J1761,NOT($K1761),$M1761,$N1761=0),TRUE,TRUE,FALSE)</f>
        <v>0</v>
      </c>
      <c r="P1761" cm="1">
        <f t="array" ref="P1761">_xlfn.IFS(AND($O1760,$P1760&lt;$B$6),$P1760+1,AND(NOT($J1760),$P1760&gt;0),0,TRUE,$P1760)</f>
        <v>0</v>
      </c>
      <c r="Q1761" s="1">
        <f t="shared" si="136"/>
        <v>90</v>
      </c>
      <c r="R1761" s="1">
        <f t="shared" si="137"/>
        <v>4500</v>
      </c>
      <c r="S1761" s="17">
        <f t="shared" si="138"/>
        <v>153.58361774744026</v>
      </c>
      <c r="T1761" s="1" cm="1">
        <f t="array" ref="T1761">_xlfn.IFS($B$6=1,Q1761*$B$10,AND(P1760=0,P1761&gt;=1),T1760+$B$6*$B$10*$B$8,TRUE,T1760)</f>
        <v>3600</v>
      </c>
      <c r="U1761" s="17">
        <f t="shared" si="139"/>
        <v>122.86689419795222</v>
      </c>
    </row>
    <row r="1762" spans="7:21" x14ac:dyDescent="0.25">
      <c r="G1762" s="15">
        <v>1760</v>
      </c>
      <c r="H1762" s="17">
        <f t="shared" si="135"/>
        <v>29.316666666666666</v>
      </c>
      <c r="I1762" cm="1">
        <f t="array" ref="I1762">_xlfn.IFS(AND(NOT($I1761=0),$J1761),0,NOT($J1761),$I1761+$B$27,TRUE,$I1761)</f>
        <v>3.5333333333333257</v>
      </c>
      <c r="J1762" t="b" cm="1">
        <f t="array" ref="J1762">_xlfn.IFS($I1762&gt;=$C$5-$B$27,TRUE,$P1762&gt;=$B$6,FALSE,TRUE,$J1761)</f>
        <v>0</v>
      </c>
      <c r="K1762" t="b" cm="1">
        <f t="array" ref="K1762">_xlfn.IFS($L1762&gt;=$B$4-$B$27,FALSE,$I1762&gt;=$B$5-$B$27,TRUE,AND($J1762,NOT($K1761)),FALSE,$K1761,TRUE,TRUE,FALSE)</f>
        <v>0</v>
      </c>
      <c r="L1762" cm="1">
        <f t="array" ref="L1762">_xlfn.IFS($K1761,$L1761+$B$27,NOT($K1761),0,TRUE,$K1761)</f>
        <v>0</v>
      </c>
      <c r="M1762" t="b" cm="1">
        <f t="array" ref="M1762">_xlfn.IFS($K1762,FALSE,AND($J1762,NOT($K1762),$P1762&lt;$B$6),TRUE,TRUE,FALSE)</f>
        <v>0</v>
      </c>
      <c r="N1762" cm="1">
        <f t="array" ref="N1762">_xlfn.IFS($N1761&gt;=$C$7-$B$27,0,$M1761,$N1761+$B$27,TRUE,0)</f>
        <v>0</v>
      </c>
      <c r="O1762" t="b" cm="1">
        <f t="array" ref="O1762">_xlfn.IFS(AND($J1762,NOT($K1762),NOT($M1762)),TRUE,$P1762&gt;=$B$6,FALSE,AND($J1762,NOT($K1762),$M1762,$N1762=0),TRUE,TRUE,FALSE)</f>
        <v>0</v>
      </c>
      <c r="P1762" cm="1">
        <f t="array" ref="P1762">_xlfn.IFS(AND($O1761,$P1761&lt;$B$6),$P1761+1,AND(NOT($J1761),$P1761&gt;0),0,TRUE,$P1761)</f>
        <v>0</v>
      </c>
      <c r="Q1762" s="1">
        <f t="shared" si="136"/>
        <v>90</v>
      </c>
      <c r="R1762" s="1">
        <f t="shared" si="137"/>
        <v>4500</v>
      </c>
      <c r="S1762" s="17">
        <f t="shared" si="138"/>
        <v>153.4963047185901</v>
      </c>
      <c r="T1762" s="1" cm="1">
        <f t="array" ref="T1762">_xlfn.IFS($B$6=1,Q1762*$B$10,AND(P1761=0,P1762&gt;=1),T1761+$B$6*$B$10*$B$8,TRUE,T1761)</f>
        <v>3600</v>
      </c>
      <c r="U1762" s="17">
        <f t="shared" si="139"/>
        <v>122.79704377487209</v>
      </c>
    </row>
    <row r="1763" spans="7:21" x14ac:dyDescent="0.25">
      <c r="G1763" s="15">
        <v>1761</v>
      </c>
      <c r="H1763" s="17">
        <f t="shared" si="135"/>
        <v>29.333333333333332</v>
      </c>
      <c r="I1763" cm="1">
        <f t="array" ref="I1763">_xlfn.IFS(AND(NOT($I1762=0),$J1762),0,NOT($J1762),$I1762+$B$27,TRUE,$I1762)</f>
        <v>3.5499999999999923</v>
      </c>
      <c r="J1763" t="b" cm="1">
        <f t="array" ref="J1763">_xlfn.IFS($I1763&gt;=$C$5-$B$27,TRUE,$P1763&gt;=$B$6,FALSE,TRUE,$J1762)</f>
        <v>0</v>
      </c>
      <c r="K1763" t="b" cm="1">
        <f t="array" ref="K1763">_xlfn.IFS($L1763&gt;=$B$4-$B$27,FALSE,$I1763&gt;=$B$5-$B$27,TRUE,AND($J1763,NOT($K1762)),FALSE,$K1762,TRUE,TRUE,FALSE)</f>
        <v>0</v>
      </c>
      <c r="L1763" cm="1">
        <f t="array" ref="L1763">_xlfn.IFS($K1762,$L1762+$B$27,NOT($K1762),0,TRUE,$K1762)</f>
        <v>0</v>
      </c>
      <c r="M1763" t="b" cm="1">
        <f t="array" ref="M1763">_xlfn.IFS($K1763,FALSE,AND($J1763,NOT($K1763),$P1763&lt;$B$6),TRUE,TRUE,FALSE)</f>
        <v>0</v>
      </c>
      <c r="N1763" cm="1">
        <f t="array" ref="N1763">_xlfn.IFS($N1762&gt;=$C$7-$B$27,0,$M1762,$N1762+$B$27,TRUE,0)</f>
        <v>0</v>
      </c>
      <c r="O1763" t="b" cm="1">
        <f t="array" ref="O1763">_xlfn.IFS(AND($J1763,NOT($K1763),NOT($M1763)),TRUE,$P1763&gt;=$B$6,FALSE,AND($J1763,NOT($K1763),$M1763,$N1763=0),TRUE,TRUE,FALSE)</f>
        <v>0</v>
      </c>
      <c r="P1763" cm="1">
        <f t="array" ref="P1763">_xlfn.IFS(AND($O1762,$P1762&lt;$B$6),$P1762+1,AND(NOT($J1762),$P1762&gt;0),0,TRUE,$P1762)</f>
        <v>0</v>
      </c>
      <c r="Q1763" s="1">
        <f t="shared" si="136"/>
        <v>90</v>
      </c>
      <c r="R1763" s="1">
        <f t="shared" si="137"/>
        <v>4500</v>
      </c>
      <c r="S1763" s="17">
        <f t="shared" si="138"/>
        <v>153.40909090909091</v>
      </c>
      <c r="T1763" s="1" cm="1">
        <f t="array" ref="T1763">_xlfn.IFS($B$6=1,Q1763*$B$10,AND(P1762=0,P1763&gt;=1),T1762+$B$6*$B$10*$B$8,TRUE,T1762)</f>
        <v>3600</v>
      </c>
      <c r="U1763" s="17">
        <f t="shared" si="139"/>
        <v>122.72727272727273</v>
      </c>
    </row>
    <row r="1764" spans="7:21" x14ac:dyDescent="0.25">
      <c r="G1764" s="15">
        <v>1762</v>
      </c>
      <c r="H1764" s="17">
        <f t="shared" si="135"/>
        <v>29.349999999999998</v>
      </c>
      <c r="I1764" cm="1">
        <f t="array" ref="I1764">_xlfn.IFS(AND(NOT($I1763=0),$J1763),0,NOT($J1763),$I1763+$B$27,TRUE,$I1763)</f>
        <v>3.5666666666666589</v>
      </c>
      <c r="J1764" t="b" cm="1">
        <f t="array" ref="J1764">_xlfn.IFS($I1764&gt;=$C$5-$B$27,TRUE,$P1764&gt;=$B$6,FALSE,TRUE,$J1763)</f>
        <v>0</v>
      </c>
      <c r="K1764" t="b" cm="1">
        <f t="array" ref="K1764">_xlfn.IFS($L1764&gt;=$B$4-$B$27,FALSE,$I1764&gt;=$B$5-$B$27,TRUE,AND($J1764,NOT($K1763)),FALSE,$K1763,TRUE,TRUE,FALSE)</f>
        <v>0</v>
      </c>
      <c r="L1764" cm="1">
        <f t="array" ref="L1764">_xlfn.IFS($K1763,$L1763+$B$27,NOT($K1763),0,TRUE,$K1763)</f>
        <v>0</v>
      </c>
      <c r="M1764" t="b" cm="1">
        <f t="array" ref="M1764">_xlfn.IFS($K1764,FALSE,AND($J1764,NOT($K1764),$P1764&lt;$B$6),TRUE,TRUE,FALSE)</f>
        <v>0</v>
      </c>
      <c r="N1764" cm="1">
        <f t="array" ref="N1764">_xlfn.IFS($N1763&gt;=$C$7-$B$27,0,$M1763,$N1763+$B$27,TRUE,0)</f>
        <v>0</v>
      </c>
      <c r="O1764" t="b" cm="1">
        <f t="array" ref="O1764">_xlfn.IFS(AND($J1764,NOT($K1764),NOT($M1764)),TRUE,$P1764&gt;=$B$6,FALSE,AND($J1764,NOT($K1764),$M1764,$N1764=0),TRUE,TRUE,FALSE)</f>
        <v>0</v>
      </c>
      <c r="P1764" cm="1">
        <f t="array" ref="P1764">_xlfn.IFS(AND($O1763,$P1763&lt;$B$6),$P1763+1,AND(NOT($J1763),$P1763&gt;0),0,TRUE,$P1763)</f>
        <v>0</v>
      </c>
      <c r="Q1764" s="1">
        <f t="shared" si="136"/>
        <v>90</v>
      </c>
      <c r="R1764" s="1">
        <f t="shared" si="137"/>
        <v>4500</v>
      </c>
      <c r="S1764" s="17">
        <f t="shared" si="138"/>
        <v>153.32197614991483</v>
      </c>
      <c r="T1764" s="1" cm="1">
        <f t="array" ref="T1764">_xlfn.IFS($B$6=1,Q1764*$B$10,AND(P1763=0,P1764&gt;=1),T1763+$B$6*$B$10*$B$8,TRUE,T1763)</f>
        <v>3600</v>
      </c>
      <c r="U1764" s="17">
        <f t="shared" si="139"/>
        <v>122.65758091993186</v>
      </c>
    </row>
    <row r="1765" spans="7:21" x14ac:dyDescent="0.25">
      <c r="G1765" s="15">
        <v>1763</v>
      </c>
      <c r="H1765" s="17">
        <f t="shared" si="135"/>
        <v>29.366666666666667</v>
      </c>
      <c r="I1765" cm="1">
        <f t="array" ref="I1765">_xlfn.IFS(AND(NOT($I1764=0),$J1764),0,NOT($J1764),$I1764+$B$27,TRUE,$I1764)</f>
        <v>3.5833333333333255</v>
      </c>
      <c r="J1765" t="b" cm="1">
        <f t="array" ref="J1765">_xlfn.IFS($I1765&gt;=$C$5-$B$27,TRUE,$P1765&gt;=$B$6,FALSE,TRUE,$J1764)</f>
        <v>0</v>
      </c>
      <c r="K1765" t="b" cm="1">
        <f t="array" ref="K1765">_xlfn.IFS($L1765&gt;=$B$4-$B$27,FALSE,$I1765&gt;=$B$5-$B$27,TRUE,AND($J1765,NOT($K1764)),FALSE,$K1764,TRUE,TRUE,FALSE)</f>
        <v>0</v>
      </c>
      <c r="L1765" cm="1">
        <f t="array" ref="L1765">_xlfn.IFS($K1764,$L1764+$B$27,NOT($K1764),0,TRUE,$K1764)</f>
        <v>0</v>
      </c>
      <c r="M1765" t="b" cm="1">
        <f t="array" ref="M1765">_xlfn.IFS($K1765,FALSE,AND($J1765,NOT($K1765),$P1765&lt;$B$6),TRUE,TRUE,FALSE)</f>
        <v>0</v>
      </c>
      <c r="N1765" cm="1">
        <f t="array" ref="N1765">_xlfn.IFS($N1764&gt;=$C$7-$B$27,0,$M1764,$N1764+$B$27,TRUE,0)</f>
        <v>0</v>
      </c>
      <c r="O1765" t="b" cm="1">
        <f t="array" ref="O1765">_xlfn.IFS(AND($J1765,NOT($K1765),NOT($M1765)),TRUE,$P1765&gt;=$B$6,FALSE,AND($J1765,NOT($K1765),$M1765,$N1765=0),TRUE,TRUE,FALSE)</f>
        <v>0</v>
      </c>
      <c r="P1765" cm="1">
        <f t="array" ref="P1765">_xlfn.IFS(AND($O1764,$P1764&lt;$B$6),$P1764+1,AND(NOT($J1764),$P1764&gt;0),0,TRUE,$P1764)</f>
        <v>0</v>
      </c>
      <c r="Q1765" s="1">
        <f t="shared" si="136"/>
        <v>90</v>
      </c>
      <c r="R1765" s="1">
        <f t="shared" si="137"/>
        <v>4500</v>
      </c>
      <c r="S1765" s="17">
        <f t="shared" si="138"/>
        <v>153.23496027241771</v>
      </c>
      <c r="T1765" s="1" cm="1">
        <f t="array" ref="T1765">_xlfn.IFS($B$6=1,Q1765*$B$10,AND(P1764=0,P1765&gt;=1),T1764+$B$6*$B$10*$B$8,TRUE,T1764)</f>
        <v>3600</v>
      </c>
      <c r="U1765" s="17">
        <f t="shared" si="139"/>
        <v>122.58796821793416</v>
      </c>
    </row>
    <row r="1766" spans="7:21" x14ac:dyDescent="0.25">
      <c r="G1766" s="15">
        <v>1764</v>
      </c>
      <c r="H1766" s="17">
        <f t="shared" si="135"/>
        <v>29.383333333333333</v>
      </c>
      <c r="I1766" cm="1">
        <f t="array" ref="I1766">_xlfn.IFS(AND(NOT($I1765=0),$J1765),0,NOT($J1765),$I1765+$B$27,TRUE,$I1765)</f>
        <v>3.5999999999999921</v>
      </c>
      <c r="J1766" t="b" cm="1">
        <f t="array" ref="J1766">_xlfn.IFS($I1766&gt;=$C$5-$B$27,TRUE,$P1766&gt;=$B$6,FALSE,TRUE,$J1765)</f>
        <v>0</v>
      </c>
      <c r="K1766" t="b" cm="1">
        <f t="array" ref="K1766">_xlfn.IFS($L1766&gt;=$B$4-$B$27,FALSE,$I1766&gt;=$B$5-$B$27,TRUE,AND($J1766,NOT($K1765)),FALSE,$K1765,TRUE,TRUE,FALSE)</f>
        <v>0</v>
      </c>
      <c r="L1766" cm="1">
        <f t="array" ref="L1766">_xlfn.IFS($K1765,$L1765+$B$27,NOT($K1765),0,TRUE,$K1765)</f>
        <v>0</v>
      </c>
      <c r="M1766" t="b" cm="1">
        <f t="array" ref="M1766">_xlfn.IFS($K1766,FALSE,AND($J1766,NOT($K1766),$P1766&lt;$B$6),TRUE,TRUE,FALSE)</f>
        <v>0</v>
      </c>
      <c r="N1766" cm="1">
        <f t="array" ref="N1766">_xlfn.IFS($N1765&gt;=$C$7-$B$27,0,$M1765,$N1765+$B$27,TRUE,0)</f>
        <v>0</v>
      </c>
      <c r="O1766" t="b" cm="1">
        <f t="array" ref="O1766">_xlfn.IFS(AND($J1766,NOT($K1766),NOT($M1766)),TRUE,$P1766&gt;=$B$6,FALSE,AND($J1766,NOT($K1766),$M1766,$N1766=0),TRUE,TRUE,FALSE)</f>
        <v>0</v>
      </c>
      <c r="P1766" cm="1">
        <f t="array" ref="P1766">_xlfn.IFS(AND($O1765,$P1765&lt;$B$6),$P1765+1,AND(NOT($J1765),$P1765&gt;0),0,TRUE,$P1765)</f>
        <v>0</v>
      </c>
      <c r="Q1766" s="1">
        <f t="shared" si="136"/>
        <v>90</v>
      </c>
      <c r="R1766" s="1">
        <f t="shared" si="137"/>
        <v>4500</v>
      </c>
      <c r="S1766" s="17">
        <f t="shared" si="138"/>
        <v>153.14804310833807</v>
      </c>
      <c r="T1766" s="1" cm="1">
        <f t="array" ref="T1766">_xlfn.IFS($B$6=1,Q1766*$B$10,AND(P1765=0,P1766&gt;=1),T1765+$B$6*$B$10*$B$8,TRUE,T1765)</f>
        <v>3600</v>
      </c>
      <c r="U1766" s="17">
        <f t="shared" si="139"/>
        <v>122.51843448667044</v>
      </c>
    </row>
    <row r="1767" spans="7:21" x14ac:dyDescent="0.25">
      <c r="G1767" s="15">
        <v>1765</v>
      </c>
      <c r="H1767" s="17">
        <f t="shared" si="135"/>
        <v>29.4</v>
      </c>
      <c r="I1767" cm="1">
        <f t="array" ref="I1767">_xlfn.IFS(AND(NOT($I1766=0),$J1766),0,NOT($J1766),$I1766+$B$27,TRUE,$I1766)</f>
        <v>3.6166666666666587</v>
      </c>
      <c r="J1767" t="b" cm="1">
        <f t="array" ref="J1767">_xlfn.IFS($I1767&gt;=$C$5-$B$27,TRUE,$P1767&gt;=$B$6,FALSE,TRUE,$J1766)</f>
        <v>0</v>
      </c>
      <c r="K1767" t="b" cm="1">
        <f t="array" ref="K1767">_xlfn.IFS($L1767&gt;=$B$4-$B$27,FALSE,$I1767&gt;=$B$5-$B$27,TRUE,AND($J1767,NOT($K1766)),FALSE,$K1766,TRUE,TRUE,FALSE)</f>
        <v>0</v>
      </c>
      <c r="L1767" cm="1">
        <f t="array" ref="L1767">_xlfn.IFS($K1766,$L1766+$B$27,NOT($K1766),0,TRUE,$K1766)</f>
        <v>0</v>
      </c>
      <c r="M1767" t="b" cm="1">
        <f t="array" ref="M1767">_xlfn.IFS($K1767,FALSE,AND($J1767,NOT($K1767),$P1767&lt;$B$6),TRUE,TRUE,FALSE)</f>
        <v>0</v>
      </c>
      <c r="N1767" cm="1">
        <f t="array" ref="N1767">_xlfn.IFS($N1766&gt;=$C$7-$B$27,0,$M1766,$N1766+$B$27,TRUE,0)</f>
        <v>0</v>
      </c>
      <c r="O1767" t="b" cm="1">
        <f t="array" ref="O1767">_xlfn.IFS(AND($J1767,NOT($K1767),NOT($M1767)),TRUE,$P1767&gt;=$B$6,FALSE,AND($J1767,NOT($K1767),$M1767,$N1767=0),TRUE,TRUE,FALSE)</f>
        <v>0</v>
      </c>
      <c r="P1767" cm="1">
        <f t="array" ref="P1767">_xlfn.IFS(AND($O1766,$P1766&lt;$B$6),$P1766+1,AND(NOT($J1766),$P1766&gt;0),0,TRUE,$P1766)</f>
        <v>0</v>
      </c>
      <c r="Q1767" s="1">
        <f t="shared" si="136"/>
        <v>90</v>
      </c>
      <c r="R1767" s="1">
        <f t="shared" si="137"/>
        <v>4500</v>
      </c>
      <c r="S1767" s="17">
        <f t="shared" si="138"/>
        <v>153.06122448979593</v>
      </c>
      <c r="T1767" s="1" cm="1">
        <f t="array" ref="T1767">_xlfn.IFS($B$6=1,Q1767*$B$10,AND(P1766=0,P1767&gt;=1),T1766+$B$6*$B$10*$B$8,TRUE,T1766)</f>
        <v>3600</v>
      </c>
      <c r="U1767" s="17">
        <f t="shared" si="139"/>
        <v>122.44897959183675</v>
      </c>
    </row>
    <row r="1768" spans="7:21" x14ac:dyDescent="0.25">
      <c r="G1768" s="15">
        <v>1766</v>
      </c>
      <c r="H1768" s="17">
        <f t="shared" si="135"/>
        <v>29.416666666666668</v>
      </c>
      <c r="I1768" cm="1">
        <f t="array" ref="I1768">_xlfn.IFS(AND(NOT($I1767=0),$J1767),0,NOT($J1767),$I1767+$B$27,TRUE,$I1767)</f>
        <v>3.6333333333333253</v>
      </c>
      <c r="J1768" t="b" cm="1">
        <f t="array" ref="J1768">_xlfn.IFS($I1768&gt;=$C$5-$B$27,TRUE,$P1768&gt;=$B$6,FALSE,TRUE,$J1767)</f>
        <v>0</v>
      </c>
      <c r="K1768" t="b" cm="1">
        <f t="array" ref="K1768">_xlfn.IFS($L1768&gt;=$B$4-$B$27,FALSE,$I1768&gt;=$B$5-$B$27,TRUE,AND($J1768,NOT($K1767)),FALSE,$K1767,TRUE,TRUE,FALSE)</f>
        <v>0</v>
      </c>
      <c r="L1768" cm="1">
        <f t="array" ref="L1768">_xlfn.IFS($K1767,$L1767+$B$27,NOT($K1767),0,TRUE,$K1767)</f>
        <v>0</v>
      </c>
      <c r="M1768" t="b" cm="1">
        <f t="array" ref="M1768">_xlfn.IFS($K1768,FALSE,AND($J1768,NOT($K1768),$P1768&lt;$B$6),TRUE,TRUE,FALSE)</f>
        <v>0</v>
      </c>
      <c r="N1768" cm="1">
        <f t="array" ref="N1768">_xlfn.IFS($N1767&gt;=$C$7-$B$27,0,$M1767,$N1767+$B$27,TRUE,0)</f>
        <v>0</v>
      </c>
      <c r="O1768" t="b" cm="1">
        <f t="array" ref="O1768">_xlfn.IFS(AND($J1768,NOT($K1768),NOT($M1768)),TRUE,$P1768&gt;=$B$6,FALSE,AND($J1768,NOT($K1768),$M1768,$N1768=0),TRUE,TRUE,FALSE)</f>
        <v>0</v>
      </c>
      <c r="P1768" cm="1">
        <f t="array" ref="P1768">_xlfn.IFS(AND($O1767,$P1767&lt;$B$6),$P1767+1,AND(NOT($J1767),$P1767&gt;0),0,TRUE,$P1767)</f>
        <v>0</v>
      </c>
      <c r="Q1768" s="1">
        <f t="shared" si="136"/>
        <v>90</v>
      </c>
      <c r="R1768" s="1">
        <f t="shared" si="137"/>
        <v>4500</v>
      </c>
      <c r="S1768" s="17">
        <f t="shared" si="138"/>
        <v>152.97450424929178</v>
      </c>
      <c r="T1768" s="1" cm="1">
        <f t="array" ref="T1768">_xlfn.IFS($B$6=1,Q1768*$B$10,AND(P1767=0,P1768&gt;=1),T1767+$B$6*$B$10*$B$8,TRUE,T1767)</f>
        <v>3600</v>
      </c>
      <c r="U1768" s="17">
        <f t="shared" si="139"/>
        <v>122.37960339943342</v>
      </c>
    </row>
    <row r="1769" spans="7:21" x14ac:dyDescent="0.25">
      <c r="G1769" s="15">
        <v>1767</v>
      </c>
      <c r="H1769" s="17">
        <f t="shared" si="135"/>
        <v>29.433333333333334</v>
      </c>
      <c r="I1769" cm="1">
        <f t="array" ref="I1769">_xlfn.IFS(AND(NOT($I1768=0),$J1768),0,NOT($J1768),$I1768+$B$27,TRUE,$I1768)</f>
        <v>3.6499999999999919</v>
      </c>
      <c r="J1769" t="b" cm="1">
        <f t="array" ref="J1769">_xlfn.IFS($I1769&gt;=$C$5-$B$27,TRUE,$P1769&gt;=$B$6,FALSE,TRUE,$J1768)</f>
        <v>0</v>
      </c>
      <c r="K1769" t="b" cm="1">
        <f t="array" ref="K1769">_xlfn.IFS($L1769&gt;=$B$4-$B$27,FALSE,$I1769&gt;=$B$5-$B$27,TRUE,AND($J1769,NOT($K1768)),FALSE,$K1768,TRUE,TRUE,FALSE)</f>
        <v>0</v>
      </c>
      <c r="L1769" cm="1">
        <f t="array" ref="L1769">_xlfn.IFS($K1768,$L1768+$B$27,NOT($K1768),0,TRUE,$K1768)</f>
        <v>0</v>
      </c>
      <c r="M1769" t="b" cm="1">
        <f t="array" ref="M1769">_xlfn.IFS($K1769,FALSE,AND($J1769,NOT($K1769),$P1769&lt;$B$6),TRUE,TRUE,FALSE)</f>
        <v>0</v>
      </c>
      <c r="N1769" cm="1">
        <f t="array" ref="N1769">_xlfn.IFS($N1768&gt;=$C$7-$B$27,0,$M1768,$N1768+$B$27,TRUE,0)</f>
        <v>0</v>
      </c>
      <c r="O1769" t="b" cm="1">
        <f t="array" ref="O1769">_xlfn.IFS(AND($J1769,NOT($K1769),NOT($M1769)),TRUE,$P1769&gt;=$B$6,FALSE,AND($J1769,NOT($K1769),$M1769,$N1769=0),TRUE,TRUE,FALSE)</f>
        <v>0</v>
      </c>
      <c r="P1769" cm="1">
        <f t="array" ref="P1769">_xlfn.IFS(AND($O1768,$P1768&lt;$B$6),$P1768+1,AND(NOT($J1768),$P1768&gt;0),0,TRUE,$P1768)</f>
        <v>0</v>
      </c>
      <c r="Q1769" s="1">
        <f t="shared" si="136"/>
        <v>90</v>
      </c>
      <c r="R1769" s="1">
        <f t="shared" si="137"/>
        <v>4500</v>
      </c>
      <c r="S1769" s="17">
        <f t="shared" si="138"/>
        <v>152.88788221970555</v>
      </c>
      <c r="T1769" s="1" cm="1">
        <f t="array" ref="T1769">_xlfn.IFS($B$6=1,Q1769*$B$10,AND(P1768=0,P1769&gt;=1),T1768+$B$6*$B$10*$B$8,TRUE,T1768)</f>
        <v>3600</v>
      </c>
      <c r="U1769" s="17">
        <f t="shared" si="139"/>
        <v>122.31030577576443</v>
      </c>
    </row>
    <row r="1770" spans="7:21" x14ac:dyDescent="0.25">
      <c r="G1770" s="15">
        <v>1768</v>
      </c>
      <c r="H1770" s="17">
        <f t="shared" si="135"/>
        <v>29.45</v>
      </c>
      <c r="I1770" cm="1">
        <f t="array" ref="I1770">_xlfn.IFS(AND(NOT($I1769=0),$J1769),0,NOT($J1769),$I1769+$B$27,TRUE,$I1769)</f>
        <v>3.6666666666666585</v>
      </c>
      <c r="J1770" t="b" cm="1">
        <f t="array" ref="J1770">_xlfn.IFS($I1770&gt;=$C$5-$B$27,TRUE,$P1770&gt;=$B$6,FALSE,TRUE,$J1769)</f>
        <v>0</v>
      </c>
      <c r="K1770" t="b" cm="1">
        <f t="array" ref="K1770">_xlfn.IFS($L1770&gt;=$B$4-$B$27,FALSE,$I1770&gt;=$B$5-$B$27,TRUE,AND($J1770,NOT($K1769)),FALSE,$K1769,TRUE,TRUE,FALSE)</f>
        <v>0</v>
      </c>
      <c r="L1770" cm="1">
        <f t="array" ref="L1770">_xlfn.IFS($K1769,$L1769+$B$27,NOT($K1769),0,TRUE,$K1769)</f>
        <v>0</v>
      </c>
      <c r="M1770" t="b" cm="1">
        <f t="array" ref="M1770">_xlfn.IFS($K1770,FALSE,AND($J1770,NOT($K1770),$P1770&lt;$B$6),TRUE,TRUE,FALSE)</f>
        <v>0</v>
      </c>
      <c r="N1770" cm="1">
        <f t="array" ref="N1770">_xlfn.IFS($N1769&gt;=$C$7-$B$27,0,$M1769,$N1769+$B$27,TRUE,0)</f>
        <v>0</v>
      </c>
      <c r="O1770" t="b" cm="1">
        <f t="array" ref="O1770">_xlfn.IFS(AND($J1770,NOT($K1770),NOT($M1770)),TRUE,$P1770&gt;=$B$6,FALSE,AND($J1770,NOT($K1770),$M1770,$N1770=0),TRUE,TRUE,FALSE)</f>
        <v>0</v>
      </c>
      <c r="P1770" cm="1">
        <f t="array" ref="P1770">_xlfn.IFS(AND($O1769,$P1769&lt;$B$6),$P1769+1,AND(NOT($J1769),$P1769&gt;0),0,TRUE,$P1769)</f>
        <v>0</v>
      </c>
      <c r="Q1770" s="1">
        <f t="shared" si="136"/>
        <v>90</v>
      </c>
      <c r="R1770" s="1">
        <f t="shared" si="137"/>
        <v>4500</v>
      </c>
      <c r="S1770" s="17">
        <f t="shared" si="138"/>
        <v>152.80135823429541</v>
      </c>
      <c r="T1770" s="1" cm="1">
        <f t="array" ref="T1770">_xlfn.IFS($B$6=1,Q1770*$B$10,AND(P1769=0,P1770&gt;=1),T1769+$B$6*$B$10*$B$8,TRUE,T1769)</f>
        <v>3600</v>
      </c>
      <c r="U1770" s="17">
        <f t="shared" si="139"/>
        <v>122.24108658743634</v>
      </c>
    </row>
    <row r="1771" spans="7:21" x14ac:dyDescent="0.25">
      <c r="G1771" s="15">
        <v>1769</v>
      </c>
      <c r="H1771" s="17">
        <f t="shared" si="135"/>
        <v>29.466666666666665</v>
      </c>
      <c r="I1771" cm="1">
        <f t="array" ref="I1771">_xlfn.IFS(AND(NOT($I1770=0),$J1770),0,NOT($J1770),$I1770+$B$27,TRUE,$I1770)</f>
        <v>3.6833333333333251</v>
      </c>
      <c r="J1771" t="b" cm="1">
        <f t="array" ref="J1771">_xlfn.IFS($I1771&gt;=$C$5-$B$27,TRUE,$P1771&gt;=$B$6,FALSE,TRUE,$J1770)</f>
        <v>0</v>
      </c>
      <c r="K1771" t="b" cm="1">
        <f t="array" ref="K1771">_xlfn.IFS($L1771&gt;=$B$4-$B$27,FALSE,$I1771&gt;=$B$5-$B$27,TRUE,AND($J1771,NOT($K1770)),FALSE,$K1770,TRUE,TRUE,FALSE)</f>
        <v>0</v>
      </c>
      <c r="L1771" cm="1">
        <f t="array" ref="L1771">_xlfn.IFS($K1770,$L1770+$B$27,NOT($K1770),0,TRUE,$K1770)</f>
        <v>0</v>
      </c>
      <c r="M1771" t="b" cm="1">
        <f t="array" ref="M1771">_xlfn.IFS($K1771,FALSE,AND($J1771,NOT($K1771),$P1771&lt;$B$6),TRUE,TRUE,FALSE)</f>
        <v>0</v>
      </c>
      <c r="N1771" cm="1">
        <f t="array" ref="N1771">_xlfn.IFS($N1770&gt;=$C$7-$B$27,0,$M1770,$N1770+$B$27,TRUE,0)</f>
        <v>0</v>
      </c>
      <c r="O1771" t="b" cm="1">
        <f t="array" ref="O1771">_xlfn.IFS(AND($J1771,NOT($K1771),NOT($M1771)),TRUE,$P1771&gt;=$B$6,FALSE,AND($J1771,NOT($K1771),$M1771,$N1771=0),TRUE,TRUE,FALSE)</f>
        <v>0</v>
      </c>
      <c r="P1771" cm="1">
        <f t="array" ref="P1771">_xlfn.IFS(AND($O1770,$P1770&lt;$B$6),$P1770+1,AND(NOT($J1770),$P1770&gt;0),0,TRUE,$P1770)</f>
        <v>0</v>
      </c>
      <c r="Q1771" s="1">
        <f t="shared" si="136"/>
        <v>90</v>
      </c>
      <c r="R1771" s="1">
        <f t="shared" si="137"/>
        <v>4500</v>
      </c>
      <c r="S1771" s="17">
        <f t="shared" si="138"/>
        <v>152.71493212669685</v>
      </c>
      <c r="T1771" s="1" cm="1">
        <f t="array" ref="T1771">_xlfn.IFS($B$6=1,Q1771*$B$10,AND(P1770=0,P1771&gt;=1),T1770+$B$6*$B$10*$B$8,TRUE,T1770)</f>
        <v>3600</v>
      </c>
      <c r="U1771" s="17">
        <f t="shared" si="139"/>
        <v>122.17194570135747</v>
      </c>
    </row>
    <row r="1772" spans="7:21" x14ac:dyDescent="0.25">
      <c r="G1772" s="15">
        <v>1770</v>
      </c>
      <c r="H1772" s="17">
        <f t="shared" si="135"/>
        <v>29.483333333333334</v>
      </c>
      <c r="I1772" cm="1">
        <f t="array" ref="I1772">_xlfn.IFS(AND(NOT($I1771=0),$J1771),0,NOT($J1771),$I1771+$B$27,TRUE,$I1771)</f>
        <v>3.6999999999999917</v>
      </c>
      <c r="J1772" t="b" cm="1">
        <f t="array" ref="J1772">_xlfn.IFS($I1772&gt;=$C$5-$B$27,TRUE,$P1772&gt;=$B$6,FALSE,TRUE,$J1771)</f>
        <v>0</v>
      </c>
      <c r="K1772" t="b" cm="1">
        <f t="array" ref="K1772">_xlfn.IFS($L1772&gt;=$B$4-$B$27,FALSE,$I1772&gt;=$B$5-$B$27,TRUE,AND($J1772,NOT($K1771)),FALSE,$K1771,TRUE,TRUE,FALSE)</f>
        <v>0</v>
      </c>
      <c r="L1772" cm="1">
        <f t="array" ref="L1772">_xlfn.IFS($K1771,$L1771+$B$27,NOT($K1771),0,TRUE,$K1771)</f>
        <v>0</v>
      </c>
      <c r="M1772" t="b" cm="1">
        <f t="array" ref="M1772">_xlfn.IFS($K1772,FALSE,AND($J1772,NOT($K1772),$P1772&lt;$B$6),TRUE,TRUE,FALSE)</f>
        <v>0</v>
      </c>
      <c r="N1772" cm="1">
        <f t="array" ref="N1772">_xlfn.IFS($N1771&gt;=$C$7-$B$27,0,$M1771,$N1771+$B$27,TRUE,0)</f>
        <v>0</v>
      </c>
      <c r="O1772" t="b" cm="1">
        <f t="array" ref="O1772">_xlfn.IFS(AND($J1772,NOT($K1772),NOT($M1772)),TRUE,$P1772&gt;=$B$6,FALSE,AND($J1772,NOT($K1772),$M1772,$N1772=0),TRUE,TRUE,FALSE)</f>
        <v>0</v>
      </c>
      <c r="P1772" cm="1">
        <f t="array" ref="P1772">_xlfn.IFS(AND($O1771,$P1771&lt;$B$6),$P1771+1,AND(NOT($J1771),$P1771&gt;0),0,TRUE,$P1771)</f>
        <v>0</v>
      </c>
      <c r="Q1772" s="1">
        <f t="shared" si="136"/>
        <v>90</v>
      </c>
      <c r="R1772" s="1">
        <f t="shared" si="137"/>
        <v>4500</v>
      </c>
      <c r="S1772" s="17">
        <f t="shared" si="138"/>
        <v>152.62860373092141</v>
      </c>
      <c r="T1772" s="1" cm="1">
        <f t="array" ref="T1772">_xlfn.IFS($B$6=1,Q1772*$B$10,AND(P1771=0,P1772&gt;=1),T1771+$B$6*$B$10*$B$8,TRUE,T1771)</f>
        <v>3600</v>
      </c>
      <c r="U1772" s="17">
        <f t="shared" si="139"/>
        <v>122.10288298473714</v>
      </c>
    </row>
    <row r="1773" spans="7:21" x14ac:dyDescent="0.25">
      <c r="G1773" s="15">
        <v>1771</v>
      </c>
      <c r="H1773" s="17">
        <f t="shared" si="135"/>
        <v>29.5</v>
      </c>
      <c r="I1773" cm="1">
        <f t="array" ref="I1773">_xlfn.IFS(AND(NOT($I1772=0),$J1772),0,NOT($J1772),$I1772+$B$27,TRUE,$I1772)</f>
        <v>3.7166666666666583</v>
      </c>
      <c r="J1773" t="b" cm="1">
        <f t="array" ref="J1773">_xlfn.IFS($I1773&gt;=$C$5-$B$27,TRUE,$P1773&gt;=$B$6,FALSE,TRUE,$J1772)</f>
        <v>0</v>
      </c>
      <c r="K1773" t="b" cm="1">
        <f t="array" ref="K1773">_xlfn.IFS($L1773&gt;=$B$4-$B$27,FALSE,$I1773&gt;=$B$5-$B$27,TRUE,AND($J1773,NOT($K1772)),FALSE,$K1772,TRUE,TRUE,FALSE)</f>
        <v>0</v>
      </c>
      <c r="L1773" cm="1">
        <f t="array" ref="L1773">_xlfn.IFS($K1772,$L1772+$B$27,NOT($K1772),0,TRUE,$K1772)</f>
        <v>0</v>
      </c>
      <c r="M1773" t="b" cm="1">
        <f t="array" ref="M1773">_xlfn.IFS($K1773,FALSE,AND($J1773,NOT($K1773),$P1773&lt;$B$6),TRUE,TRUE,FALSE)</f>
        <v>0</v>
      </c>
      <c r="N1773" cm="1">
        <f t="array" ref="N1773">_xlfn.IFS($N1772&gt;=$C$7-$B$27,0,$M1772,$N1772+$B$27,TRUE,0)</f>
        <v>0</v>
      </c>
      <c r="O1773" t="b" cm="1">
        <f t="array" ref="O1773">_xlfn.IFS(AND($J1773,NOT($K1773),NOT($M1773)),TRUE,$P1773&gt;=$B$6,FALSE,AND($J1773,NOT($K1773),$M1773,$N1773=0),TRUE,TRUE,FALSE)</f>
        <v>0</v>
      </c>
      <c r="P1773" cm="1">
        <f t="array" ref="P1773">_xlfn.IFS(AND($O1772,$P1772&lt;$B$6),$P1772+1,AND(NOT($J1772),$P1772&gt;0),0,TRUE,$P1772)</f>
        <v>0</v>
      </c>
      <c r="Q1773" s="1">
        <f t="shared" si="136"/>
        <v>90</v>
      </c>
      <c r="R1773" s="1">
        <f t="shared" si="137"/>
        <v>4500</v>
      </c>
      <c r="S1773" s="17">
        <f t="shared" si="138"/>
        <v>152.54237288135593</v>
      </c>
      <c r="T1773" s="1" cm="1">
        <f t="array" ref="T1773">_xlfn.IFS($B$6=1,Q1773*$B$10,AND(P1772=0,P1773&gt;=1),T1772+$B$6*$B$10*$B$8,TRUE,T1772)</f>
        <v>3600</v>
      </c>
      <c r="U1773" s="17">
        <f t="shared" si="139"/>
        <v>122.03389830508475</v>
      </c>
    </row>
    <row r="1774" spans="7:21" x14ac:dyDescent="0.25">
      <c r="G1774" s="15">
        <v>1772</v>
      </c>
      <c r="H1774" s="17">
        <f t="shared" si="135"/>
        <v>29.516666666666666</v>
      </c>
      <c r="I1774" cm="1">
        <f t="array" ref="I1774">_xlfn.IFS(AND(NOT($I1773=0),$J1773),0,NOT($J1773),$I1773+$B$27,TRUE,$I1773)</f>
        <v>3.733333333333325</v>
      </c>
      <c r="J1774" t="b" cm="1">
        <f t="array" ref="J1774">_xlfn.IFS($I1774&gt;=$C$5-$B$27,TRUE,$P1774&gt;=$B$6,FALSE,TRUE,$J1773)</f>
        <v>0</v>
      </c>
      <c r="K1774" t="b" cm="1">
        <f t="array" ref="K1774">_xlfn.IFS($L1774&gt;=$B$4-$B$27,FALSE,$I1774&gt;=$B$5-$B$27,TRUE,AND($J1774,NOT($K1773)),FALSE,$K1773,TRUE,TRUE,FALSE)</f>
        <v>0</v>
      </c>
      <c r="L1774" cm="1">
        <f t="array" ref="L1774">_xlfn.IFS($K1773,$L1773+$B$27,NOT($K1773),0,TRUE,$K1773)</f>
        <v>0</v>
      </c>
      <c r="M1774" t="b" cm="1">
        <f t="array" ref="M1774">_xlfn.IFS($K1774,FALSE,AND($J1774,NOT($K1774),$P1774&lt;$B$6),TRUE,TRUE,FALSE)</f>
        <v>0</v>
      </c>
      <c r="N1774" cm="1">
        <f t="array" ref="N1774">_xlfn.IFS($N1773&gt;=$C$7-$B$27,0,$M1773,$N1773+$B$27,TRUE,0)</f>
        <v>0</v>
      </c>
      <c r="O1774" t="b" cm="1">
        <f t="array" ref="O1774">_xlfn.IFS(AND($J1774,NOT($K1774),NOT($M1774)),TRUE,$P1774&gt;=$B$6,FALSE,AND($J1774,NOT($K1774),$M1774,$N1774=0),TRUE,TRUE,FALSE)</f>
        <v>0</v>
      </c>
      <c r="P1774" cm="1">
        <f t="array" ref="P1774">_xlfn.IFS(AND($O1773,$P1773&lt;$B$6),$P1773+1,AND(NOT($J1773),$P1773&gt;0),0,TRUE,$P1773)</f>
        <v>0</v>
      </c>
      <c r="Q1774" s="1">
        <f t="shared" si="136"/>
        <v>90</v>
      </c>
      <c r="R1774" s="1">
        <f t="shared" si="137"/>
        <v>4500</v>
      </c>
      <c r="S1774" s="17">
        <f t="shared" si="138"/>
        <v>152.45623941276116</v>
      </c>
      <c r="T1774" s="1" cm="1">
        <f t="array" ref="T1774">_xlfn.IFS($B$6=1,Q1774*$B$10,AND(P1773=0,P1774&gt;=1),T1773+$B$6*$B$10*$B$8,TRUE,T1773)</f>
        <v>3600</v>
      </c>
      <c r="U1774" s="17">
        <f t="shared" si="139"/>
        <v>121.96499153020892</v>
      </c>
    </row>
    <row r="1775" spans="7:21" x14ac:dyDescent="0.25">
      <c r="G1775" s="15">
        <v>1773</v>
      </c>
      <c r="H1775" s="17">
        <f t="shared" si="135"/>
        <v>29.533333333333331</v>
      </c>
      <c r="I1775" cm="1">
        <f t="array" ref="I1775">_xlfn.IFS(AND(NOT($I1774=0),$J1774),0,NOT($J1774),$I1774+$B$27,TRUE,$I1774)</f>
        <v>3.7499999999999916</v>
      </c>
      <c r="J1775" t="b" cm="1">
        <f t="array" ref="J1775">_xlfn.IFS($I1775&gt;=$C$5-$B$27,TRUE,$P1775&gt;=$B$6,FALSE,TRUE,$J1774)</f>
        <v>0</v>
      </c>
      <c r="K1775" t="b" cm="1">
        <f t="array" ref="K1775">_xlfn.IFS($L1775&gt;=$B$4-$B$27,FALSE,$I1775&gt;=$B$5-$B$27,TRUE,AND($J1775,NOT($K1774)),FALSE,$K1774,TRUE,TRUE,FALSE)</f>
        <v>0</v>
      </c>
      <c r="L1775" cm="1">
        <f t="array" ref="L1775">_xlfn.IFS($K1774,$L1774+$B$27,NOT($K1774),0,TRUE,$K1774)</f>
        <v>0</v>
      </c>
      <c r="M1775" t="b" cm="1">
        <f t="array" ref="M1775">_xlfn.IFS($K1775,FALSE,AND($J1775,NOT($K1775),$P1775&lt;$B$6),TRUE,TRUE,FALSE)</f>
        <v>0</v>
      </c>
      <c r="N1775" cm="1">
        <f t="array" ref="N1775">_xlfn.IFS($N1774&gt;=$C$7-$B$27,0,$M1774,$N1774+$B$27,TRUE,0)</f>
        <v>0</v>
      </c>
      <c r="O1775" t="b" cm="1">
        <f t="array" ref="O1775">_xlfn.IFS(AND($J1775,NOT($K1775),NOT($M1775)),TRUE,$P1775&gt;=$B$6,FALSE,AND($J1775,NOT($K1775),$M1775,$N1775=0),TRUE,TRUE,FALSE)</f>
        <v>0</v>
      </c>
      <c r="P1775" cm="1">
        <f t="array" ref="P1775">_xlfn.IFS(AND($O1774,$P1774&lt;$B$6),$P1774+1,AND(NOT($J1774),$P1774&gt;0),0,TRUE,$P1774)</f>
        <v>0</v>
      </c>
      <c r="Q1775" s="1">
        <f t="shared" si="136"/>
        <v>90</v>
      </c>
      <c r="R1775" s="1">
        <f t="shared" si="137"/>
        <v>4500</v>
      </c>
      <c r="S1775" s="17">
        <f t="shared" si="138"/>
        <v>152.3702031602709</v>
      </c>
      <c r="T1775" s="1" cm="1">
        <f t="array" ref="T1775">_xlfn.IFS($B$6=1,Q1775*$B$10,AND(P1774=0,P1775&gt;=1),T1774+$B$6*$B$10*$B$8,TRUE,T1774)</f>
        <v>3600</v>
      </c>
      <c r="U1775" s="17">
        <f t="shared" si="139"/>
        <v>121.89616252821671</v>
      </c>
    </row>
    <row r="1776" spans="7:21" x14ac:dyDescent="0.25">
      <c r="G1776" s="15">
        <v>1774</v>
      </c>
      <c r="H1776" s="17">
        <f t="shared" si="135"/>
        <v>29.55</v>
      </c>
      <c r="I1776" cm="1">
        <f t="array" ref="I1776">_xlfn.IFS(AND(NOT($I1775=0),$J1775),0,NOT($J1775),$I1775+$B$27,TRUE,$I1775)</f>
        <v>3.7666666666666582</v>
      </c>
      <c r="J1776" t="b" cm="1">
        <f t="array" ref="J1776">_xlfn.IFS($I1776&gt;=$C$5-$B$27,TRUE,$P1776&gt;=$B$6,FALSE,TRUE,$J1775)</f>
        <v>0</v>
      </c>
      <c r="K1776" t="b" cm="1">
        <f t="array" ref="K1776">_xlfn.IFS($L1776&gt;=$B$4-$B$27,FALSE,$I1776&gt;=$B$5-$B$27,TRUE,AND($J1776,NOT($K1775)),FALSE,$K1775,TRUE,TRUE,FALSE)</f>
        <v>0</v>
      </c>
      <c r="L1776" cm="1">
        <f t="array" ref="L1776">_xlfn.IFS($K1775,$L1775+$B$27,NOT($K1775),0,TRUE,$K1775)</f>
        <v>0</v>
      </c>
      <c r="M1776" t="b" cm="1">
        <f t="array" ref="M1776">_xlfn.IFS($K1776,FALSE,AND($J1776,NOT($K1776),$P1776&lt;$B$6),TRUE,TRUE,FALSE)</f>
        <v>0</v>
      </c>
      <c r="N1776" cm="1">
        <f t="array" ref="N1776">_xlfn.IFS($N1775&gt;=$C$7-$B$27,0,$M1775,$N1775+$B$27,TRUE,0)</f>
        <v>0</v>
      </c>
      <c r="O1776" t="b" cm="1">
        <f t="array" ref="O1776">_xlfn.IFS(AND($J1776,NOT($K1776),NOT($M1776)),TRUE,$P1776&gt;=$B$6,FALSE,AND($J1776,NOT($K1776),$M1776,$N1776=0),TRUE,TRUE,FALSE)</f>
        <v>0</v>
      </c>
      <c r="P1776" cm="1">
        <f t="array" ref="P1776">_xlfn.IFS(AND($O1775,$P1775&lt;$B$6),$P1775+1,AND(NOT($J1775),$P1775&gt;0),0,TRUE,$P1775)</f>
        <v>0</v>
      </c>
      <c r="Q1776" s="1">
        <f t="shared" si="136"/>
        <v>90</v>
      </c>
      <c r="R1776" s="1">
        <f t="shared" si="137"/>
        <v>4500</v>
      </c>
      <c r="S1776" s="17">
        <f t="shared" si="138"/>
        <v>152.28426395939087</v>
      </c>
      <c r="T1776" s="1" cm="1">
        <f t="array" ref="T1776">_xlfn.IFS($B$6=1,Q1776*$B$10,AND(P1775=0,P1776&gt;=1),T1775+$B$6*$B$10*$B$8,TRUE,T1775)</f>
        <v>3600</v>
      </c>
      <c r="U1776" s="17">
        <f t="shared" si="139"/>
        <v>121.82741116751269</v>
      </c>
    </row>
    <row r="1777" spans="7:21" x14ac:dyDescent="0.25">
      <c r="G1777" s="15">
        <v>1775</v>
      </c>
      <c r="H1777" s="17">
        <f t="shared" si="135"/>
        <v>29.566666666666666</v>
      </c>
      <c r="I1777" cm="1">
        <f t="array" ref="I1777">_xlfn.IFS(AND(NOT($I1776=0),$J1776),0,NOT($J1776),$I1776+$B$27,TRUE,$I1776)</f>
        <v>3.7833333333333248</v>
      </c>
      <c r="J1777" t="b" cm="1">
        <f t="array" ref="J1777">_xlfn.IFS($I1777&gt;=$C$5-$B$27,TRUE,$P1777&gt;=$B$6,FALSE,TRUE,$J1776)</f>
        <v>0</v>
      </c>
      <c r="K1777" t="b" cm="1">
        <f t="array" ref="K1777">_xlfn.IFS($L1777&gt;=$B$4-$B$27,FALSE,$I1777&gt;=$B$5-$B$27,TRUE,AND($J1777,NOT($K1776)),FALSE,$K1776,TRUE,TRUE,FALSE)</f>
        <v>0</v>
      </c>
      <c r="L1777" cm="1">
        <f t="array" ref="L1777">_xlfn.IFS($K1776,$L1776+$B$27,NOT($K1776),0,TRUE,$K1776)</f>
        <v>0</v>
      </c>
      <c r="M1777" t="b" cm="1">
        <f t="array" ref="M1777">_xlfn.IFS($K1777,FALSE,AND($J1777,NOT($K1777),$P1777&lt;$B$6),TRUE,TRUE,FALSE)</f>
        <v>0</v>
      </c>
      <c r="N1777" cm="1">
        <f t="array" ref="N1777">_xlfn.IFS($N1776&gt;=$C$7-$B$27,0,$M1776,$N1776+$B$27,TRUE,0)</f>
        <v>0</v>
      </c>
      <c r="O1777" t="b" cm="1">
        <f t="array" ref="O1777">_xlfn.IFS(AND($J1777,NOT($K1777),NOT($M1777)),TRUE,$P1777&gt;=$B$6,FALSE,AND($J1777,NOT($K1777),$M1777,$N1777=0),TRUE,TRUE,FALSE)</f>
        <v>0</v>
      </c>
      <c r="P1777" cm="1">
        <f t="array" ref="P1777">_xlfn.IFS(AND($O1776,$P1776&lt;$B$6),$P1776+1,AND(NOT($J1776),$P1776&gt;0),0,TRUE,$P1776)</f>
        <v>0</v>
      </c>
      <c r="Q1777" s="1">
        <f t="shared" si="136"/>
        <v>90</v>
      </c>
      <c r="R1777" s="1">
        <f t="shared" si="137"/>
        <v>4500</v>
      </c>
      <c r="S1777" s="17">
        <f t="shared" si="138"/>
        <v>152.19842164599774</v>
      </c>
      <c r="T1777" s="1" cm="1">
        <f t="array" ref="T1777">_xlfn.IFS($B$6=1,Q1777*$B$10,AND(P1776=0,P1777&gt;=1),T1776+$B$6*$B$10*$B$8,TRUE,T1776)</f>
        <v>3600</v>
      </c>
      <c r="U1777" s="17">
        <f t="shared" si="139"/>
        <v>121.7587373167982</v>
      </c>
    </row>
    <row r="1778" spans="7:21" x14ac:dyDescent="0.25">
      <c r="G1778" s="15">
        <v>1776</v>
      </c>
      <c r="H1778" s="17">
        <f t="shared" si="135"/>
        <v>29.583333333333332</v>
      </c>
      <c r="I1778" cm="1">
        <f t="array" ref="I1778">_xlfn.IFS(AND(NOT($I1777=0),$J1777),0,NOT($J1777),$I1777+$B$27,TRUE,$I1777)</f>
        <v>3.7999999999999914</v>
      </c>
      <c r="J1778" t="b" cm="1">
        <f t="array" ref="J1778">_xlfn.IFS($I1778&gt;=$C$5-$B$27,TRUE,$P1778&gt;=$B$6,FALSE,TRUE,$J1777)</f>
        <v>0</v>
      </c>
      <c r="K1778" t="b" cm="1">
        <f t="array" ref="K1778">_xlfn.IFS($L1778&gt;=$B$4-$B$27,FALSE,$I1778&gt;=$B$5-$B$27,TRUE,AND($J1778,NOT($K1777)),FALSE,$K1777,TRUE,TRUE,FALSE)</f>
        <v>0</v>
      </c>
      <c r="L1778" cm="1">
        <f t="array" ref="L1778">_xlfn.IFS($K1777,$L1777+$B$27,NOT($K1777),0,TRUE,$K1777)</f>
        <v>0</v>
      </c>
      <c r="M1778" t="b" cm="1">
        <f t="array" ref="M1778">_xlfn.IFS($K1778,FALSE,AND($J1778,NOT($K1778),$P1778&lt;$B$6),TRUE,TRUE,FALSE)</f>
        <v>0</v>
      </c>
      <c r="N1778" cm="1">
        <f t="array" ref="N1778">_xlfn.IFS($N1777&gt;=$C$7-$B$27,0,$M1777,$N1777+$B$27,TRUE,0)</f>
        <v>0</v>
      </c>
      <c r="O1778" t="b" cm="1">
        <f t="array" ref="O1778">_xlfn.IFS(AND($J1778,NOT($K1778),NOT($M1778)),TRUE,$P1778&gt;=$B$6,FALSE,AND($J1778,NOT($K1778),$M1778,$N1778=0),TRUE,TRUE,FALSE)</f>
        <v>0</v>
      </c>
      <c r="P1778" cm="1">
        <f t="array" ref="P1778">_xlfn.IFS(AND($O1777,$P1777&lt;$B$6),$P1777+1,AND(NOT($J1777),$P1777&gt;0),0,TRUE,$P1777)</f>
        <v>0</v>
      </c>
      <c r="Q1778" s="1">
        <f t="shared" si="136"/>
        <v>90</v>
      </c>
      <c r="R1778" s="1">
        <f t="shared" si="137"/>
        <v>4500</v>
      </c>
      <c r="S1778" s="17">
        <f t="shared" si="138"/>
        <v>152.11267605633805</v>
      </c>
      <c r="T1778" s="1" cm="1">
        <f t="array" ref="T1778">_xlfn.IFS($B$6=1,Q1778*$B$10,AND(P1777=0,P1778&gt;=1),T1777+$B$6*$B$10*$B$8,TRUE,T1777)</f>
        <v>3600</v>
      </c>
      <c r="U1778" s="17">
        <f t="shared" si="139"/>
        <v>121.69014084507043</v>
      </c>
    </row>
    <row r="1779" spans="7:21" x14ac:dyDescent="0.25">
      <c r="G1779" s="15">
        <v>1777</v>
      </c>
      <c r="H1779" s="17">
        <f t="shared" si="135"/>
        <v>29.599999999999998</v>
      </c>
      <c r="I1779" cm="1">
        <f t="array" ref="I1779">_xlfn.IFS(AND(NOT($I1778=0),$J1778),0,NOT($J1778),$I1778+$B$27,TRUE,$I1778)</f>
        <v>3.816666666666658</v>
      </c>
      <c r="J1779" t="b" cm="1">
        <f t="array" ref="J1779">_xlfn.IFS($I1779&gt;=$C$5-$B$27,TRUE,$P1779&gt;=$B$6,FALSE,TRUE,$J1778)</f>
        <v>0</v>
      </c>
      <c r="K1779" t="b" cm="1">
        <f t="array" ref="K1779">_xlfn.IFS($L1779&gt;=$B$4-$B$27,FALSE,$I1779&gt;=$B$5-$B$27,TRUE,AND($J1779,NOT($K1778)),FALSE,$K1778,TRUE,TRUE,FALSE)</f>
        <v>0</v>
      </c>
      <c r="L1779" cm="1">
        <f t="array" ref="L1779">_xlfn.IFS($K1778,$L1778+$B$27,NOT($K1778),0,TRUE,$K1778)</f>
        <v>0</v>
      </c>
      <c r="M1779" t="b" cm="1">
        <f t="array" ref="M1779">_xlfn.IFS($K1779,FALSE,AND($J1779,NOT($K1779),$P1779&lt;$B$6),TRUE,TRUE,FALSE)</f>
        <v>0</v>
      </c>
      <c r="N1779" cm="1">
        <f t="array" ref="N1779">_xlfn.IFS($N1778&gt;=$C$7-$B$27,0,$M1778,$N1778+$B$27,TRUE,0)</f>
        <v>0</v>
      </c>
      <c r="O1779" t="b" cm="1">
        <f t="array" ref="O1779">_xlfn.IFS(AND($J1779,NOT($K1779),NOT($M1779)),TRUE,$P1779&gt;=$B$6,FALSE,AND($J1779,NOT($K1779),$M1779,$N1779=0),TRUE,TRUE,FALSE)</f>
        <v>0</v>
      </c>
      <c r="P1779" cm="1">
        <f t="array" ref="P1779">_xlfn.IFS(AND($O1778,$P1778&lt;$B$6),$P1778+1,AND(NOT($J1778),$P1778&gt;0),0,TRUE,$P1778)</f>
        <v>0</v>
      </c>
      <c r="Q1779" s="1">
        <f t="shared" si="136"/>
        <v>90</v>
      </c>
      <c r="R1779" s="1">
        <f t="shared" si="137"/>
        <v>4500</v>
      </c>
      <c r="S1779" s="17">
        <f t="shared" si="138"/>
        <v>152.02702702702703</v>
      </c>
      <c r="T1779" s="1" cm="1">
        <f t="array" ref="T1779">_xlfn.IFS($B$6=1,Q1779*$B$10,AND(P1778=0,P1779&gt;=1),T1778+$B$6*$B$10*$B$8,TRUE,T1778)</f>
        <v>3600</v>
      </c>
      <c r="U1779" s="17">
        <f t="shared" si="139"/>
        <v>121.62162162162163</v>
      </c>
    </row>
    <row r="1780" spans="7:21" x14ac:dyDescent="0.25">
      <c r="G1780" s="15">
        <v>1778</v>
      </c>
      <c r="H1780" s="17">
        <f t="shared" si="135"/>
        <v>29.616666666666667</v>
      </c>
      <c r="I1780" cm="1">
        <f t="array" ref="I1780">_xlfn.IFS(AND(NOT($I1779=0),$J1779),0,NOT($J1779),$I1779+$B$27,TRUE,$I1779)</f>
        <v>3.8333333333333246</v>
      </c>
      <c r="J1780" t="b" cm="1">
        <f t="array" ref="J1780">_xlfn.IFS($I1780&gt;=$C$5-$B$27,TRUE,$P1780&gt;=$B$6,FALSE,TRUE,$J1779)</f>
        <v>0</v>
      </c>
      <c r="K1780" t="b" cm="1">
        <f t="array" ref="K1780">_xlfn.IFS($L1780&gt;=$B$4-$B$27,FALSE,$I1780&gt;=$B$5-$B$27,TRUE,AND($J1780,NOT($K1779)),FALSE,$K1779,TRUE,TRUE,FALSE)</f>
        <v>0</v>
      </c>
      <c r="L1780" cm="1">
        <f t="array" ref="L1780">_xlfn.IFS($K1779,$L1779+$B$27,NOT($K1779),0,TRUE,$K1779)</f>
        <v>0</v>
      </c>
      <c r="M1780" t="b" cm="1">
        <f t="array" ref="M1780">_xlfn.IFS($K1780,FALSE,AND($J1780,NOT($K1780),$P1780&lt;$B$6),TRUE,TRUE,FALSE)</f>
        <v>0</v>
      </c>
      <c r="N1780" cm="1">
        <f t="array" ref="N1780">_xlfn.IFS($N1779&gt;=$C$7-$B$27,0,$M1779,$N1779+$B$27,TRUE,0)</f>
        <v>0</v>
      </c>
      <c r="O1780" t="b" cm="1">
        <f t="array" ref="O1780">_xlfn.IFS(AND($J1780,NOT($K1780),NOT($M1780)),TRUE,$P1780&gt;=$B$6,FALSE,AND($J1780,NOT($K1780),$M1780,$N1780=0),TRUE,TRUE,FALSE)</f>
        <v>0</v>
      </c>
      <c r="P1780" cm="1">
        <f t="array" ref="P1780">_xlfn.IFS(AND($O1779,$P1779&lt;$B$6),$P1779+1,AND(NOT($J1779),$P1779&gt;0),0,TRUE,$P1779)</f>
        <v>0</v>
      </c>
      <c r="Q1780" s="1">
        <f t="shared" si="136"/>
        <v>90</v>
      </c>
      <c r="R1780" s="1">
        <f t="shared" si="137"/>
        <v>4500</v>
      </c>
      <c r="S1780" s="17">
        <f t="shared" si="138"/>
        <v>151.94147439504783</v>
      </c>
      <c r="T1780" s="1" cm="1">
        <f t="array" ref="T1780">_xlfn.IFS($B$6=1,Q1780*$B$10,AND(P1779=0,P1780&gt;=1),T1779+$B$6*$B$10*$B$8,TRUE,T1779)</f>
        <v>3600</v>
      </c>
      <c r="U1780" s="17">
        <f t="shared" si="139"/>
        <v>121.55317951603827</v>
      </c>
    </row>
    <row r="1781" spans="7:21" x14ac:dyDescent="0.25">
      <c r="G1781" s="15">
        <v>1779</v>
      </c>
      <c r="H1781" s="17">
        <f t="shared" si="135"/>
        <v>29.633333333333333</v>
      </c>
      <c r="I1781" cm="1">
        <f t="array" ref="I1781">_xlfn.IFS(AND(NOT($I1780=0),$J1780),0,NOT($J1780),$I1780+$B$27,TRUE,$I1780)</f>
        <v>3.8499999999999912</v>
      </c>
      <c r="J1781" t="b" cm="1">
        <f t="array" ref="J1781">_xlfn.IFS($I1781&gt;=$C$5-$B$27,TRUE,$P1781&gt;=$B$6,FALSE,TRUE,$J1780)</f>
        <v>0</v>
      </c>
      <c r="K1781" t="b" cm="1">
        <f t="array" ref="K1781">_xlfn.IFS($L1781&gt;=$B$4-$B$27,FALSE,$I1781&gt;=$B$5-$B$27,TRUE,AND($J1781,NOT($K1780)),FALSE,$K1780,TRUE,TRUE,FALSE)</f>
        <v>0</v>
      </c>
      <c r="L1781" cm="1">
        <f t="array" ref="L1781">_xlfn.IFS($K1780,$L1780+$B$27,NOT($K1780),0,TRUE,$K1780)</f>
        <v>0</v>
      </c>
      <c r="M1781" t="b" cm="1">
        <f t="array" ref="M1781">_xlfn.IFS($K1781,FALSE,AND($J1781,NOT($K1781),$P1781&lt;$B$6),TRUE,TRUE,FALSE)</f>
        <v>0</v>
      </c>
      <c r="N1781" cm="1">
        <f t="array" ref="N1781">_xlfn.IFS($N1780&gt;=$C$7-$B$27,0,$M1780,$N1780+$B$27,TRUE,0)</f>
        <v>0</v>
      </c>
      <c r="O1781" t="b" cm="1">
        <f t="array" ref="O1781">_xlfn.IFS(AND($J1781,NOT($K1781),NOT($M1781)),TRUE,$P1781&gt;=$B$6,FALSE,AND($J1781,NOT($K1781),$M1781,$N1781=0),TRUE,TRUE,FALSE)</f>
        <v>0</v>
      </c>
      <c r="P1781" cm="1">
        <f t="array" ref="P1781">_xlfn.IFS(AND($O1780,$P1780&lt;$B$6),$P1780+1,AND(NOT($J1780),$P1780&gt;0),0,TRUE,$P1780)</f>
        <v>0</v>
      </c>
      <c r="Q1781" s="1">
        <f t="shared" si="136"/>
        <v>90</v>
      </c>
      <c r="R1781" s="1">
        <f t="shared" si="137"/>
        <v>4500</v>
      </c>
      <c r="S1781" s="17">
        <f t="shared" si="138"/>
        <v>151.85601799775029</v>
      </c>
      <c r="T1781" s="1" cm="1">
        <f t="array" ref="T1781">_xlfn.IFS($B$6=1,Q1781*$B$10,AND(P1780=0,P1781&gt;=1),T1780+$B$6*$B$10*$B$8,TRUE,T1780)</f>
        <v>3600</v>
      </c>
      <c r="U1781" s="17">
        <f t="shared" si="139"/>
        <v>121.48481439820023</v>
      </c>
    </row>
    <row r="1782" spans="7:21" x14ac:dyDescent="0.25">
      <c r="G1782" s="15">
        <v>1780</v>
      </c>
      <c r="H1782" s="17">
        <f t="shared" si="135"/>
        <v>29.65</v>
      </c>
      <c r="I1782" cm="1">
        <f t="array" ref="I1782">_xlfn.IFS(AND(NOT($I1781=0),$J1781),0,NOT($J1781),$I1781+$B$27,TRUE,$I1781)</f>
        <v>3.8666666666666578</v>
      </c>
      <c r="J1782" t="b" cm="1">
        <f t="array" ref="J1782">_xlfn.IFS($I1782&gt;=$C$5-$B$27,TRUE,$P1782&gt;=$B$6,FALSE,TRUE,$J1781)</f>
        <v>0</v>
      </c>
      <c r="K1782" t="b" cm="1">
        <f t="array" ref="K1782">_xlfn.IFS($L1782&gt;=$B$4-$B$27,FALSE,$I1782&gt;=$B$5-$B$27,TRUE,AND($J1782,NOT($K1781)),FALSE,$K1781,TRUE,TRUE,FALSE)</f>
        <v>0</v>
      </c>
      <c r="L1782" cm="1">
        <f t="array" ref="L1782">_xlfn.IFS($K1781,$L1781+$B$27,NOT($K1781),0,TRUE,$K1781)</f>
        <v>0</v>
      </c>
      <c r="M1782" t="b" cm="1">
        <f t="array" ref="M1782">_xlfn.IFS($K1782,FALSE,AND($J1782,NOT($K1782),$P1782&lt;$B$6),TRUE,TRUE,FALSE)</f>
        <v>0</v>
      </c>
      <c r="N1782" cm="1">
        <f t="array" ref="N1782">_xlfn.IFS($N1781&gt;=$C$7-$B$27,0,$M1781,$N1781+$B$27,TRUE,0)</f>
        <v>0</v>
      </c>
      <c r="O1782" t="b" cm="1">
        <f t="array" ref="O1782">_xlfn.IFS(AND($J1782,NOT($K1782),NOT($M1782)),TRUE,$P1782&gt;=$B$6,FALSE,AND($J1782,NOT($K1782),$M1782,$N1782=0),TRUE,TRUE,FALSE)</f>
        <v>0</v>
      </c>
      <c r="P1782" cm="1">
        <f t="array" ref="P1782">_xlfn.IFS(AND($O1781,$P1781&lt;$B$6),$P1781+1,AND(NOT($J1781),$P1781&gt;0),0,TRUE,$P1781)</f>
        <v>0</v>
      </c>
      <c r="Q1782" s="1">
        <f t="shared" si="136"/>
        <v>90</v>
      </c>
      <c r="R1782" s="1">
        <f t="shared" si="137"/>
        <v>4500</v>
      </c>
      <c r="S1782" s="17">
        <f t="shared" si="138"/>
        <v>151.77065767284992</v>
      </c>
      <c r="T1782" s="1" cm="1">
        <f t="array" ref="T1782">_xlfn.IFS($B$6=1,Q1782*$B$10,AND(P1781=0,P1782&gt;=1),T1781+$B$6*$B$10*$B$8,TRUE,T1781)</f>
        <v>3600</v>
      </c>
      <c r="U1782" s="17">
        <f t="shared" si="139"/>
        <v>121.41652613827993</v>
      </c>
    </row>
    <row r="1783" spans="7:21" x14ac:dyDescent="0.25">
      <c r="G1783" s="15">
        <v>1781</v>
      </c>
      <c r="H1783" s="17">
        <f t="shared" si="135"/>
        <v>29.666666666666668</v>
      </c>
      <c r="I1783" cm="1">
        <f t="array" ref="I1783">_xlfn.IFS(AND(NOT($I1782=0),$J1782),0,NOT($J1782),$I1782+$B$27,TRUE,$I1782)</f>
        <v>3.8833333333333244</v>
      </c>
      <c r="J1783" t="b" cm="1">
        <f t="array" ref="J1783">_xlfn.IFS($I1783&gt;=$C$5-$B$27,TRUE,$P1783&gt;=$B$6,FALSE,TRUE,$J1782)</f>
        <v>0</v>
      </c>
      <c r="K1783" t="b" cm="1">
        <f t="array" ref="K1783">_xlfn.IFS($L1783&gt;=$B$4-$B$27,FALSE,$I1783&gt;=$B$5-$B$27,TRUE,AND($J1783,NOT($K1782)),FALSE,$K1782,TRUE,TRUE,FALSE)</f>
        <v>0</v>
      </c>
      <c r="L1783" cm="1">
        <f t="array" ref="L1783">_xlfn.IFS($K1782,$L1782+$B$27,NOT($K1782),0,TRUE,$K1782)</f>
        <v>0</v>
      </c>
      <c r="M1783" t="b" cm="1">
        <f t="array" ref="M1783">_xlfn.IFS($K1783,FALSE,AND($J1783,NOT($K1783),$P1783&lt;$B$6),TRUE,TRUE,FALSE)</f>
        <v>0</v>
      </c>
      <c r="N1783" cm="1">
        <f t="array" ref="N1783">_xlfn.IFS($N1782&gt;=$C$7-$B$27,0,$M1782,$N1782+$B$27,TRUE,0)</f>
        <v>0</v>
      </c>
      <c r="O1783" t="b" cm="1">
        <f t="array" ref="O1783">_xlfn.IFS(AND($J1783,NOT($K1783),NOT($M1783)),TRUE,$P1783&gt;=$B$6,FALSE,AND($J1783,NOT($K1783),$M1783,$N1783=0),TRUE,TRUE,FALSE)</f>
        <v>0</v>
      </c>
      <c r="P1783" cm="1">
        <f t="array" ref="P1783">_xlfn.IFS(AND($O1782,$P1782&lt;$B$6),$P1782+1,AND(NOT($J1782),$P1782&gt;0),0,TRUE,$P1782)</f>
        <v>0</v>
      </c>
      <c r="Q1783" s="1">
        <f t="shared" si="136"/>
        <v>90</v>
      </c>
      <c r="R1783" s="1">
        <f t="shared" si="137"/>
        <v>4500</v>
      </c>
      <c r="S1783" s="17">
        <f t="shared" si="138"/>
        <v>151.68539325842696</v>
      </c>
      <c r="T1783" s="1" cm="1">
        <f t="array" ref="T1783">_xlfn.IFS($B$6=1,Q1783*$B$10,AND(P1782=0,P1783&gt;=1),T1782+$B$6*$B$10*$B$8,TRUE,T1782)</f>
        <v>3600</v>
      </c>
      <c r="U1783" s="17">
        <f t="shared" si="139"/>
        <v>121.34831460674157</v>
      </c>
    </row>
    <row r="1784" spans="7:21" x14ac:dyDescent="0.25">
      <c r="G1784" s="15">
        <v>1782</v>
      </c>
      <c r="H1784" s="17">
        <f t="shared" si="135"/>
        <v>29.683333333333334</v>
      </c>
      <c r="I1784" cm="1">
        <f t="array" ref="I1784">_xlfn.IFS(AND(NOT($I1783=0),$J1783),0,NOT($J1783),$I1783+$B$27,TRUE,$I1783)</f>
        <v>3.899999999999991</v>
      </c>
      <c r="J1784" t="b" cm="1">
        <f t="array" ref="J1784">_xlfn.IFS($I1784&gt;=$C$5-$B$27,TRUE,$P1784&gt;=$B$6,FALSE,TRUE,$J1783)</f>
        <v>0</v>
      </c>
      <c r="K1784" t="b" cm="1">
        <f t="array" ref="K1784">_xlfn.IFS($L1784&gt;=$B$4-$B$27,FALSE,$I1784&gt;=$B$5-$B$27,TRUE,AND($J1784,NOT($K1783)),FALSE,$K1783,TRUE,TRUE,FALSE)</f>
        <v>0</v>
      </c>
      <c r="L1784" cm="1">
        <f t="array" ref="L1784">_xlfn.IFS($K1783,$L1783+$B$27,NOT($K1783),0,TRUE,$K1783)</f>
        <v>0</v>
      </c>
      <c r="M1784" t="b" cm="1">
        <f t="array" ref="M1784">_xlfn.IFS($K1784,FALSE,AND($J1784,NOT($K1784),$P1784&lt;$B$6),TRUE,TRUE,FALSE)</f>
        <v>0</v>
      </c>
      <c r="N1784" cm="1">
        <f t="array" ref="N1784">_xlfn.IFS($N1783&gt;=$C$7-$B$27,0,$M1783,$N1783+$B$27,TRUE,0)</f>
        <v>0</v>
      </c>
      <c r="O1784" t="b" cm="1">
        <f t="array" ref="O1784">_xlfn.IFS(AND($J1784,NOT($K1784),NOT($M1784)),TRUE,$P1784&gt;=$B$6,FALSE,AND($J1784,NOT($K1784),$M1784,$N1784=0),TRUE,TRUE,FALSE)</f>
        <v>0</v>
      </c>
      <c r="P1784" cm="1">
        <f t="array" ref="P1784">_xlfn.IFS(AND($O1783,$P1783&lt;$B$6),$P1783+1,AND(NOT($J1783),$P1783&gt;0),0,TRUE,$P1783)</f>
        <v>0</v>
      </c>
      <c r="Q1784" s="1">
        <f t="shared" si="136"/>
        <v>90</v>
      </c>
      <c r="R1784" s="1">
        <f t="shared" si="137"/>
        <v>4500</v>
      </c>
      <c r="S1784" s="17">
        <f t="shared" si="138"/>
        <v>151.60022459292531</v>
      </c>
      <c r="T1784" s="1" cm="1">
        <f t="array" ref="T1784">_xlfn.IFS($B$6=1,Q1784*$B$10,AND(P1783=0,P1784&gt;=1),T1783+$B$6*$B$10*$B$8,TRUE,T1783)</f>
        <v>3600</v>
      </c>
      <c r="U1784" s="17">
        <f t="shared" si="139"/>
        <v>121.28017967434026</v>
      </c>
    </row>
    <row r="1785" spans="7:21" x14ac:dyDescent="0.25">
      <c r="G1785" s="15">
        <v>1783</v>
      </c>
      <c r="H1785" s="17">
        <f t="shared" si="135"/>
        <v>29.7</v>
      </c>
      <c r="I1785" cm="1">
        <f t="array" ref="I1785">_xlfn.IFS(AND(NOT($I1784=0),$J1784),0,NOT($J1784),$I1784+$B$27,TRUE,$I1784)</f>
        <v>3.9166666666666576</v>
      </c>
      <c r="J1785" t="b" cm="1">
        <f t="array" ref="J1785">_xlfn.IFS($I1785&gt;=$C$5-$B$27,TRUE,$P1785&gt;=$B$6,FALSE,TRUE,$J1784)</f>
        <v>0</v>
      </c>
      <c r="K1785" t="b" cm="1">
        <f t="array" ref="K1785">_xlfn.IFS($L1785&gt;=$B$4-$B$27,FALSE,$I1785&gt;=$B$5-$B$27,TRUE,AND($J1785,NOT($K1784)),FALSE,$K1784,TRUE,TRUE,FALSE)</f>
        <v>0</v>
      </c>
      <c r="L1785" cm="1">
        <f t="array" ref="L1785">_xlfn.IFS($K1784,$L1784+$B$27,NOT($K1784),0,TRUE,$K1784)</f>
        <v>0</v>
      </c>
      <c r="M1785" t="b" cm="1">
        <f t="array" ref="M1785">_xlfn.IFS($K1785,FALSE,AND($J1785,NOT($K1785),$P1785&lt;$B$6),TRUE,TRUE,FALSE)</f>
        <v>0</v>
      </c>
      <c r="N1785" cm="1">
        <f t="array" ref="N1785">_xlfn.IFS($N1784&gt;=$C$7-$B$27,0,$M1784,$N1784+$B$27,TRUE,0)</f>
        <v>0</v>
      </c>
      <c r="O1785" t="b" cm="1">
        <f t="array" ref="O1785">_xlfn.IFS(AND($J1785,NOT($K1785),NOT($M1785)),TRUE,$P1785&gt;=$B$6,FALSE,AND($J1785,NOT($K1785),$M1785,$N1785=0),TRUE,TRUE,FALSE)</f>
        <v>0</v>
      </c>
      <c r="P1785" cm="1">
        <f t="array" ref="P1785">_xlfn.IFS(AND($O1784,$P1784&lt;$B$6),$P1784+1,AND(NOT($J1784),$P1784&gt;0),0,TRUE,$P1784)</f>
        <v>0</v>
      </c>
      <c r="Q1785" s="1">
        <f t="shared" si="136"/>
        <v>90</v>
      </c>
      <c r="R1785" s="1">
        <f t="shared" si="137"/>
        <v>4500</v>
      </c>
      <c r="S1785" s="17">
        <f t="shared" si="138"/>
        <v>151.51515151515153</v>
      </c>
      <c r="T1785" s="1" cm="1">
        <f t="array" ref="T1785">_xlfn.IFS($B$6=1,Q1785*$B$10,AND(P1784=0,P1785&gt;=1),T1784+$B$6*$B$10*$B$8,TRUE,T1784)</f>
        <v>3600</v>
      </c>
      <c r="U1785" s="17">
        <f t="shared" si="139"/>
        <v>121.21212121212122</v>
      </c>
    </row>
    <row r="1786" spans="7:21" x14ac:dyDescent="0.25">
      <c r="G1786" s="15">
        <v>1784</v>
      </c>
      <c r="H1786" s="17">
        <f t="shared" si="135"/>
        <v>29.716666666666665</v>
      </c>
      <c r="I1786" cm="1">
        <f t="array" ref="I1786">_xlfn.IFS(AND(NOT($I1785=0),$J1785),0,NOT($J1785),$I1785+$B$27,TRUE,$I1785)</f>
        <v>3.9333333333333242</v>
      </c>
      <c r="J1786" t="b" cm="1">
        <f t="array" ref="J1786">_xlfn.IFS($I1786&gt;=$C$5-$B$27,TRUE,$P1786&gt;=$B$6,FALSE,TRUE,$J1785)</f>
        <v>0</v>
      </c>
      <c r="K1786" t="b" cm="1">
        <f t="array" ref="K1786">_xlfn.IFS($L1786&gt;=$B$4-$B$27,FALSE,$I1786&gt;=$B$5-$B$27,TRUE,AND($J1786,NOT($K1785)),FALSE,$K1785,TRUE,TRUE,FALSE)</f>
        <v>0</v>
      </c>
      <c r="L1786" cm="1">
        <f t="array" ref="L1786">_xlfn.IFS($K1785,$L1785+$B$27,NOT($K1785),0,TRUE,$K1785)</f>
        <v>0</v>
      </c>
      <c r="M1786" t="b" cm="1">
        <f t="array" ref="M1786">_xlfn.IFS($K1786,FALSE,AND($J1786,NOT($K1786),$P1786&lt;$B$6),TRUE,TRUE,FALSE)</f>
        <v>0</v>
      </c>
      <c r="N1786" cm="1">
        <f t="array" ref="N1786">_xlfn.IFS($N1785&gt;=$C$7-$B$27,0,$M1785,$N1785+$B$27,TRUE,0)</f>
        <v>0</v>
      </c>
      <c r="O1786" t="b" cm="1">
        <f t="array" ref="O1786">_xlfn.IFS(AND($J1786,NOT($K1786),NOT($M1786)),TRUE,$P1786&gt;=$B$6,FALSE,AND($J1786,NOT($K1786),$M1786,$N1786=0),TRUE,TRUE,FALSE)</f>
        <v>0</v>
      </c>
      <c r="P1786" cm="1">
        <f t="array" ref="P1786">_xlfn.IFS(AND($O1785,$P1785&lt;$B$6),$P1785+1,AND(NOT($J1785),$P1785&gt;0),0,TRUE,$P1785)</f>
        <v>0</v>
      </c>
      <c r="Q1786" s="1">
        <f t="shared" si="136"/>
        <v>90</v>
      </c>
      <c r="R1786" s="1">
        <f t="shared" si="137"/>
        <v>4500</v>
      </c>
      <c r="S1786" s="17">
        <f t="shared" si="138"/>
        <v>151.43017386427371</v>
      </c>
      <c r="T1786" s="1" cm="1">
        <f t="array" ref="T1786">_xlfn.IFS($B$6=1,Q1786*$B$10,AND(P1785=0,P1786&gt;=1),T1785+$B$6*$B$10*$B$8,TRUE,T1785)</f>
        <v>3600</v>
      </c>
      <c r="U1786" s="17">
        <f t="shared" si="139"/>
        <v>121.14413909141896</v>
      </c>
    </row>
    <row r="1787" spans="7:21" x14ac:dyDescent="0.25">
      <c r="G1787" s="15">
        <v>1785</v>
      </c>
      <c r="H1787" s="17">
        <f t="shared" si="135"/>
        <v>29.733333333333334</v>
      </c>
      <c r="I1787" cm="1">
        <f t="array" ref="I1787">_xlfn.IFS(AND(NOT($I1786=0),$J1786),0,NOT($J1786),$I1786+$B$27,TRUE,$I1786)</f>
        <v>3.9499999999999909</v>
      </c>
      <c r="J1787" t="b" cm="1">
        <f t="array" ref="J1787">_xlfn.IFS($I1787&gt;=$C$5-$B$27,TRUE,$P1787&gt;=$B$6,FALSE,TRUE,$J1786)</f>
        <v>0</v>
      </c>
      <c r="K1787" t="b" cm="1">
        <f t="array" ref="K1787">_xlfn.IFS($L1787&gt;=$B$4-$B$27,FALSE,$I1787&gt;=$B$5-$B$27,TRUE,AND($J1787,NOT($K1786)),FALSE,$K1786,TRUE,TRUE,FALSE)</f>
        <v>0</v>
      </c>
      <c r="L1787" cm="1">
        <f t="array" ref="L1787">_xlfn.IFS($K1786,$L1786+$B$27,NOT($K1786),0,TRUE,$K1786)</f>
        <v>0</v>
      </c>
      <c r="M1787" t="b" cm="1">
        <f t="array" ref="M1787">_xlfn.IFS($K1787,FALSE,AND($J1787,NOT($K1787),$P1787&lt;$B$6),TRUE,TRUE,FALSE)</f>
        <v>0</v>
      </c>
      <c r="N1787" cm="1">
        <f t="array" ref="N1787">_xlfn.IFS($N1786&gt;=$C$7-$B$27,0,$M1786,$N1786+$B$27,TRUE,0)</f>
        <v>0</v>
      </c>
      <c r="O1787" t="b" cm="1">
        <f t="array" ref="O1787">_xlfn.IFS(AND($J1787,NOT($K1787),NOT($M1787)),TRUE,$P1787&gt;=$B$6,FALSE,AND($J1787,NOT($K1787),$M1787,$N1787=0),TRUE,TRUE,FALSE)</f>
        <v>0</v>
      </c>
      <c r="P1787" cm="1">
        <f t="array" ref="P1787">_xlfn.IFS(AND($O1786,$P1786&lt;$B$6),$P1786+1,AND(NOT($J1786),$P1786&gt;0),0,TRUE,$P1786)</f>
        <v>0</v>
      </c>
      <c r="Q1787" s="1">
        <f t="shared" si="136"/>
        <v>90</v>
      </c>
      <c r="R1787" s="1">
        <f t="shared" si="137"/>
        <v>4500</v>
      </c>
      <c r="S1787" s="17">
        <f t="shared" si="138"/>
        <v>151.34529147982062</v>
      </c>
      <c r="T1787" s="1" cm="1">
        <f t="array" ref="T1787">_xlfn.IFS($B$6=1,Q1787*$B$10,AND(P1786=0,P1787&gt;=1),T1786+$B$6*$B$10*$B$8,TRUE,T1786)</f>
        <v>3600</v>
      </c>
      <c r="U1787" s="17">
        <f t="shared" si="139"/>
        <v>121.0762331838565</v>
      </c>
    </row>
    <row r="1788" spans="7:21" x14ac:dyDescent="0.25">
      <c r="G1788" s="15">
        <v>1786</v>
      </c>
      <c r="H1788" s="17">
        <f t="shared" si="135"/>
        <v>29.75</v>
      </c>
      <c r="I1788" cm="1">
        <f t="array" ref="I1788">_xlfn.IFS(AND(NOT($I1787=0),$J1787),0,NOT($J1787),$I1787+$B$27,TRUE,$I1787)</f>
        <v>3.9666666666666575</v>
      </c>
      <c r="J1788" t="b" cm="1">
        <f t="array" ref="J1788">_xlfn.IFS($I1788&gt;=$C$5-$B$27,TRUE,$P1788&gt;=$B$6,FALSE,TRUE,$J1787)</f>
        <v>0</v>
      </c>
      <c r="K1788" t="b" cm="1">
        <f t="array" ref="K1788">_xlfn.IFS($L1788&gt;=$B$4-$B$27,FALSE,$I1788&gt;=$B$5-$B$27,TRUE,AND($J1788,NOT($K1787)),FALSE,$K1787,TRUE,TRUE,FALSE)</f>
        <v>0</v>
      </c>
      <c r="L1788" cm="1">
        <f t="array" ref="L1788">_xlfn.IFS($K1787,$L1787+$B$27,NOT($K1787),0,TRUE,$K1787)</f>
        <v>0</v>
      </c>
      <c r="M1788" t="b" cm="1">
        <f t="array" ref="M1788">_xlfn.IFS($K1788,FALSE,AND($J1788,NOT($K1788),$P1788&lt;$B$6),TRUE,TRUE,FALSE)</f>
        <v>0</v>
      </c>
      <c r="N1788" cm="1">
        <f t="array" ref="N1788">_xlfn.IFS($N1787&gt;=$C$7-$B$27,0,$M1787,$N1787+$B$27,TRUE,0)</f>
        <v>0</v>
      </c>
      <c r="O1788" t="b" cm="1">
        <f t="array" ref="O1788">_xlfn.IFS(AND($J1788,NOT($K1788),NOT($M1788)),TRUE,$P1788&gt;=$B$6,FALSE,AND($J1788,NOT($K1788),$M1788,$N1788=0),TRUE,TRUE,FALSE)</f>
        <v>0</v>
      </c>
      <c r="P1788" cm="1">
        <f t="array" ref="P1788">_xlfn.IFS(AND($O1787,$P1787&lt;$B$6),$P1787+1,AND(NOT($J1787),$P1787&gt;0),0,TRUE,$P1787)</f>
        <v>0</v>
      </c>
      <c r="Q1788" s="1">
        <f t="shared" si="136"/>
        <v>90</v>
      </c>
      <c r="R1788" s="1">
        <f t="shared" si="137"/>
        <v>4500</v>
      </c>
      <c r="S1788" s="17">
        <f t="shared" si="138"/>
        <v>151.26050420168067</v>
      </c>
      <c r="T1788" s="1" cm="1">
        <f t="array" ref="T1788">_xlfn.IFS($B$6=1,Q1788*$B$10,AND(P1787=0,P1788&gt;=1),T1787+$B$6*$B$10*$B$8,TRUE,T1787)</f>
        <v>3600</v>
      </c>
      <c r="U1788" s="17">
        <f t="shared" si="139"/>
        <v>121.00840336134453</v>
      </c>
    </row>
    <row r="1789" spans="7:21" x14ac:dyDescent="0.25">
      <c r="G1789" s="15">
        <v>1787</v>
      </c>
      <c r="H1789" s="17">
        <f t="shared" si="135"/>
        <v>29.766666666666666</v>
      </c>
      <c r="I1789" cm="1">
        <f t="array" ref="I1789">_xlfn.IFS(AND(NOT($I1788=0),$J1788),0,NOT($J1788),$I1788+$B$27,TRUE,$I1788)</f>
        <v>3.9833333333333241</v>
      </c>
      <c r="J1789" t="b" cm="1">
        <f t="array" ref="J1789">_xlfn.IFS($I1789&gt;=$C$5-$B$27,TRUE,$P1789&gt;=$B$6,FALSE,TRUE,$J1788)</f>
        <v>0</v>
      </c>
      <c r="K1789" t="b" cm="1">
        <f t="array" ref="K1789">_xlfn.IFS($L1789&gt;=$B$4-$B$27,FALSE,$I1789&gt;=$B$5-$B$27,TRUE,AND($J1789,NOT($K1788)),FALSE,$K1788,TRUE,TRUE,FALSE)</f>
        <v>0</v>
      </c>
      <c r="L1789" cm="1">
        <f t="array" ref="L1789">_xlfn.IFS($K1788,$L1788+$B$27,NOT($K1788),0,TRUE,$K1788)</f>
        <v>0</v>
      </c>
      <c r="M1789" t="b" cm="1">
        <f t="array" ref="M1789">_xlfn.IFS($K1789,FALSE,AND($J1789,NOT($K1789),$P1789&lt;$B$6),TRUE,TRUE,FALSE)</f>
        <v>0</v>
      </c>
      <c r="N1789" cm="1">
        <f t="array" ref="N1789">_xlfn.IFS($N1788&gt;=$C$7-$B$27,0,$M1788,$N1788+$B$27,TRUE,0)</f>
        <v>0</v>
      </c>
      <c r="O1789" t="b" cm="1">
        <f t="array" ref="O1789">_xlfn.IFS(AND($J1789,NOT($K1789),NOT($M1789)),TRUE,$P1789&gt;=$B$6,FALSE,AND($J1789,NOT($K1789),$M1789,$N1789=0),TRUE,TRUE,FALSE)</f>
        <v>0</v>
      </c>
      <c r="P1789" cm="1">
        <f t="array" ref="P1789">_xlfn.IFS(AND($O1788,$P1788&lt;$B$6),$P1788+1,AND(NOT($J1788),$P1788&gt;0),0,TRUE,$P1788)</f>
        <v>0</v>
      </c>
      <c r="Q1789" s="1">
        <f t="shared" si="136"/>
        <v>90</v>
      </c>
      <c r="R1789" s="1">
        <f t="shared" si="137"/>
        <v>4500</v>
      </c>
      <c r="S1789" s="17">
        <f t="shared" si="138"/>
        <v>151.1758118701008</v>
      </c>
      <c r="T1789" s="1" cm="1">
        <f t="array" ref="T1789">_xlfn.IFS($B$6=1,Q1789*$B$10,AND(P1788=0,P1789&gt;=1),T1788+$B$6*$B$10*$B$8,TRUE,T1788)</f>
        <v>3600</v>
      </c>
      <c r="U1789" s="17">
        <f t="shared" si="139"/>
        <v>120.94064949608062</v>
      </c>
    </row>
    <row r="1790" spans="7:21" x14ac:dyDescent="0.25">
      <c r="G1790" s="15">
        <v>1788</v>
      </c>
      <c r="H1790" s="17">
        <f t="shared" si="135"/>
        <v>29.783333333333331</v>
      </c>
      <c r="I1790" cm="1">
        <f t="array" ref="I1790">_xlfn.IFS(AND(NOT($I1789=0),$J1789),0,NOT($J1789),$I1789+$B$27,TRUE,$I1789)</f>
        <v>3.9999999999999907</v>
      </c>
      <c r="J1790" t="b" cm="1">
        <f t="array" ref="J1790">_xlfn.IFS($I1790&gt;=$C$5-$B$27,TRUE,$P1790&gt;=$B$6,FALSE,TRUE,$J1789)</f>
        <v>0</v>
      </c>
      <c r="K1790" t="b" cm="1">
        <f t="array" ref="K1790">_xlfn.IFS($L1790&gt;=$B$4-$B$27,FALSE,$I1790&gt;=$B$5-$B$27,TRUE,AND($J1790,NOT($K1789)),FALSE,$K1789,TRUE,TRUE,FALSE)</f>
        <v>0</v>
      </c>
      <c r="L1790" cm="1">
        <f t="array" ref="L1790">_xlfn.IFS($K1789,$L1789+$B$27,NOT($K1789),0,TRUE,$K1789)</f>
        <v>0</v>
      </c>
      <c r="M1790" t="b" cm="1">
        <f t="array" ref="M1790">_xlfn.IFS($K1790,FALSE,AND($J1790,NOT($K1790),$P1790&lt;$B$6),TRUE,TRUE,FALSE)</f>
        <v>0</v>
      </c>
      <c r="N1790" cm="1">
        <f t="array" ref="N1790">_xlfn.IFS($N1789&gt;=$C$7-$B$27,0,$M1789,$N1789+$B$27,TRUE,0)</f>
        <v>0</v>
      </c>
      <c r="O1790" t="b" cm="1">
        <f t="array" ref="O1790">_xlfn.IFS(AND($J1790,NOT($K1790),NOT($M1790)),TRUE,$P1790&gt;=$B$6,FALSE,AND($J1790,NOT($K1790),$M1790,$N1790=0),TRUE,TRUE,FALSE)</f>
        <v>0</v>
      </c>
      <c r="P1790" cm="1">
        <f t="array" ref="P1790">_xlfn.IFS(AND($O1789,$P1789&lt;$B$6),$P1789+1,AND(NOT($J1789),$P1789&gt;0),0,TRUE,$P1789)</f>
        <v>0</v>
      </c>
      <c r="Q1790" s="1">
        <f t="shared" si="136"/>
        <v>90</v>
      </c>
      <c r="R1790" s="1">
        <f t="shared" si="137"/>
        <v>4500</v>
      </c>
      <c r="S1790" s="17">
        <f t="shared" si="138"/>
        <v>151.09121432568551</v>
      </c>
      <c r="T1790" s="1" cm="1">
        <f t="array" ref="T1790">_xlfn.IFS($B$6=1,Q1790*$B$10,AND(P1789=0,P1790&gt;=1),T1789+$B$6*$B$10*$B$8,TRUE,T1789)</f>
        <v>3600</v>
      </c>
      <c r="U1790" s="17">
        <f t="shared" si="139"/>
        <v>120.87297146054841</v>
      </c>
    </row>
    <row r="1791" spans="7:21" x14ac:dyDescent="0.25">
      <c r="G1791" s="15">
        <v>1789</v>
      </c>
      <c r="H1791" s="17">
        <f t="shared" si="135"/>
        <v>29.8</v>
      </c>
      <c r="I1791" cm="1">
        <f t="array" ref="I1791">_xlfn.IFS(AND(NOT($I1790=0),$J1790),0,NOT($J1790),$I1790+$B$27,TRUE,$I1790)</f>
        <v>4.0166666666666577</v>
      </c>
      <c r="J1791" t="b" cm="1">
        <f t="array" ref="J1791">_xlfn.IFS($I1791&gt;=$C$5-$B$27,TRUE,$P1791&gt;=$B$6,FALSE,TRUE,$J1790)</f>
        <v>0</v>
      </c>
      <c r="K1791" t="b" cm="1">
        <f t="array" ref="K1791">_xlfn.IFS($L1791&gt;=$B$4-$B$27,FALSE,$I1791&gt;=$B$5-$B$27,TRUE,AND($J1791,NOT($K1790)),FALSE,$K1790,TRUE,TRUE,FALSE)</f>
        <v>0</v>
      </c>
      <c r="L1791" cm="1">
        <f t="array" ref="L1791">_xlfn.IFS($K1790,$L1790+$B$27,NOT($K1790),0,TRUE,$K1790)</f>
        <v>0</v>
      </c>
      <c r="M1791" t="b" cm="1">
        <f t="array" ref="M1791">_xlfn.IFS($K1791,FALSE,AND($J1791,NOT($K1791),$P1791&lt;$B$6),TRUE,TRUE,FALSE)</f>
        <v>0</v>
      </c>
      <c r="N1791" cm="1">
        <f t="array" ref="N1791">_xlfn.IFS($N1790&gt;=$C$7-$B$27,0,$M1790,$N1790+$B$27,TRUE,0)</f>
        <v>0</v>
      </c>
      <c r="O1791" t="b" cm="1">
        <f t="array" ref="O1791">_xlfn.IFS(AND($J1791,NOT($K1791),NOT($M1791)),TRUE,$P1791&gt;=$B$6,FALSE,AND($J1791,NOT($K1791),$M1791,$N1791=0),TRUE,TRUE,FALSE)</f>
        <v>0</v>
      </c>
      <c r="P1791" cm="1">
        <f t="array" ref="P1791">_xlfn.IFS(AND($O1790,$P1790&lt;$B$6),$P1790+1,AND(NOT($J1790),$P1790&gt;0),0,TRUE,$P1790)</f>
        <v>0</v>
      </c>
      <c r="Q1791" s="1">
        <f t="shared" si="136"/>
        <v>90</v>
      </c>
      <c r="R1791" s="1">
        <f t="shared" si="137"/>
        <v>4500</v>
      </c>
      <c r="S1791" s="17">
        <f t="shared" si="138"/>
        <v>151.00671140939596</v>
      </c>
      <c r="T1791" s="1" cm="1">
        <f t="array" ref="T1791">_xlfn.IFS($B$6=1,Q1791*$B$10,AND(P1790=0,P1791&gt;=1),T1790+$B$6*$B$10*$B$8,TRUE,T1790)</f>
        <v>3600</v>
      </c>
      <c r="U1791" s="17">
        <f t="shared" si="139"/>
        <v>120.80536912751677</v>
      </c>
    </row>
    <row r="1792" spans="7:21" x14ac:dyDescent="0.25">
      <c r="G1792" s="15">
        <v>1790</v>
      </c>
      <c r="H1792" s="17">
        <f t="shared" si="135"/>
        <v>29.816666666666666</v>
      </c>
      <c r="I1792" cm="1">
        <f t="array" ref="I1792">_xlfn.IFS(AND(NOT($I1791=0),$J1791),0,NOT($J1791),$I1791+$B$27,TRUE,$I1791)</f>
        <v>4.0333333333333243</v>
      </c>
      <c r="J1792" t="b" cm="1">
        <f t="array" ref="J1792">_xlfn.IFS($I1792&gt;=$C$5-$B$27,TRUE,$P1792&gt;=$B$6,FALSE,TRUE,$J1791)</f>
        <v>0</v>
      </c>
      <c r="K1792" t="b" cm="1">
        <f t="array" ref="K1792">_xlfn.IFS($L1792&gt;=$B$4-$B$27,FALSE,$I1792&gt;=$B$5-$B$27,TRUE,AND($J1792,NOT($K1791)),FALSE,$K1791,TRUE,TRUE,FALSE)</f>
        <v>0</v>
      </c>
      <c r="L1792" cm="1">
        <f t="array" ref="L1792">_xlfn.IFS($K1791,$L1791+$B$27,NOT($K1791),0,TRUE,$K1791)</f>
        <v>0</v>
      </c>
      <c r="M1792" t="b" cm="1">
        <f t="array" ref="M1792">_xlfn.IFS($K1792,FALSE,AND($J1792,NOT($K1792),$P1792&lt;$B$6),TRUE,TRUE,FALSE)</f>
        <v>0</v>
      </c>
      <c r="N1792" cm="1">
        <f t="array" ref="N1792">_xlfn.IFS($N1791&gt;=$C$7-$B$27,0,$M1791,$N1791+$B$27,TRUE,0)</f>
        <v>0</v>
      </c>
      <c r="O1792" t="b" cm="1">
        <f t="array" ref="O1792">_xlfn.IFS(AND($J1792,NOT($K1792),NOT($M1792)),TRUE,$P1792&gt;=$B$6,FALSE,AND($J1792,NOT($K1792),$M1792,$N1792=0),TRUE,TRUE,FALSE)</f>
        <v>0</v>
      </c>
      <c r="P1792" cm="1">
        <f t="array" ref="P1792">_xlfn.IFS(AND($O1791,$P1791&lt;$B$6),$P1791+1,AND(NOT($J1791),$P1791&gt;0),0,TRUE,$P1791)</f>
        <v>0</v>
      </c>
      <c r="Q1792" s="1">
        <f t="shared" si="136"/>
        <v>90</v>
      </c>
      <c r="R1792" s="1">
        <f t="shared" si="137"/>
        <v>4500</v>
      </c>
      <c r="S1792" s="17">
        <f t="shared" si="138"/>
        <v>150.92230296254891</v>
      </c>
      <c r="T1792" s="1" cm="1">
        <f t="array" ref="T1792">_xlfn.IFS($B$6=1,Q1792*$B$10,AND(P1791=0,P1792&gt;=1),T1791+$B$6*$B$10*$B$8,TRUE,T1791)</f>
        <v>3600</v>
      </c>
      <c r="U1792" s="17">
        <f t="shared" si="139"/>
        <v>120.73784237003913</v>
      </c>
    </row>
    <row r="1793" spans="7:21" x14ac:dyDescent="0.25">
      <c r="G1793" s="15">
        <v>1791</v>
      </c>
      <c r="H1793" s="17">
        <f t="shared" si="135"/>
        <v>29.833333333333332</v>
      </c>
      <c r="I1793" cm="1">
        <f t="array" ref="I1793">_xlfn.IFS(AND(NOT($I1792=0),$J1792),0,NOT($J1792),$I1792+$B$27,TRUE,$I1792)</f>
        <v>4.0499999999999909</v>
      </c>
      <c r="J1793" t="b" cm="1">
        <f t="array" ref="J1793">_xlfn.IFS($I1793&gt;=$C$5-$B$27,TRUE,$P1793&gt;=$B$6,FALSE,TRUE,$J1792)</f>
        <v>0</v>
      </c>
      <c r="K1793" t="b" cm="1">
        <f t="array" ref="K1793">_xlfn.IFS($L1793&gt;=$B$4-$B$27,FALSE,$I1793&gt;=$B$5-$B$27,TRUE,AND($J1793,NOT($K1792)),FALSE,$K1792,TRUE,TRUE,FALSE)</f>
        <v>0</v>
      </c>
      <c r="L1793" cm="1">
        <f t="array" ref="L1793">_xlfn.IFS($K1792,$L1792+$B$27,NOT($K1792),0,TRUE,$K1792)</f>
        <v>0</v>
      </c>
      <c r="M1793" t="b" cm="1">
        <f t="array" ref="M1793">_xlfn.IFS($K1793,FALSE,AND($J1793,NOT($K1793),$P1793&lt;$B$6),TRUE,TRUE,FALSE)</f>
        <v>0</v>
      </c>
      <c r="N1793" cm="1">
        <f t="array" ref="N1793">_xlfn.IFS($N1792&gt;=$C$7-$B$27,0,$M1792,$N1792+$B$27,TRUE,0)</f>
        <v>0</v>
      </c>
      <c r="O1793" t="b" cm="1">
        <f t="array" ref="O1793">_xlfn.IFS(AND($J1793,NOT($K1793),NOT($M1793)),TRUE,$P1793&gt;=$B$6,FALSE,AND($J1793,NOT($K1793),$M1793,$N1793=0),TRUE,TRUE,FALSE)</f>
        <v>0</v>
      </c>
      <c r="P1793" cm="1">
        <f t="array" ref="P1793">_xlfn.IFS(AND($O1792,$P1792&lt;$B$6),$P1792+1,AND(NOT($J1792),$P1792&gt;0),0,TRUE,$P1792)</f>
        <v>0</v>
      </c>
      <c r="Q1793" s="1">
        <f t="shared" si="136"/>
        <v>90</v>
      </c>
      <c r="R1793" s="1">
        <f t="shared" si="137"/>
        <v>4500</v>
      </c>
      <c r="S1793" s="17">
        <f t="shared" si="138"/>
        <v>150.83798882681566</v>
      </c>
      <c r="T1793" s="1" cm="1">
        <f t="array" ref="T1793">_xlfn.IFS($B$6=1,Q1793*$B$10,AND(P1792=0,P1793&gt;=1),T1792+$B$6*$B$10*$B$8,TRUE,T1792)</f>
        <v>3600</v>
      </c>
      <c r="U1793" s="17">
        <f t="shared" si="139"/>
        <v>120.67039106145252</v>
      </c>
    </row>
    <row r="1794" spans="7:21" x14ac:dyDescent="0.25">
      <c r="G1794" s="15">
        <v>1792</v>
      </c>
      <c r="H1794" s="17">
        <f t="shared" si="135"/>
        <v>29.849999999999998</v>
      </c>
      <c r="I1794" cm="1">
        <f t="array" ref="I1794">_xlfn.IFS(AND(NOT($I1793=0),$J1793),0,NOT($J1793),$I1793+$B$27,TRUE,$I1793)</f>
        <v>4.0666666666666575</v>
      </c>
      <c r="J1794" t="b" cm="1">
        <f t="array" ref="J1794">_xlfn.IFS($I1794&gt;=$C$5-$B$27,TRUE,$P1794&gt;=$B$6,FALSE,TRUE,$J1793)</f>
        <v>0</v>
      </c>
      <c r="K1794" t="b" cm="1">
        <f t="array" ref="K1794">_xlfn.IFS($L1794&gt;=$B$4-$B$27,FALSE,$I1794&gt;=$B$5-$B$27,TRUE,AND($J1794,NOT($K1793)),FALSE,$K1793,TRUE,TRUE,FALSE)</f>
        <v>0</v>
      </c>
      <c r="L1794" cm="1">
        <f t="array" ref="L1794">_xlfn.IFS($K1793,$L1793+$B$27,NOT($K1793),0,TRUE,$K1793)</f>
        <v>0</v>
      </c>
      <c r="M1794" t="b" cm="1">
        <f t="array" ref="M1794">_xlfn.IFS($K1794,FALSE,AND($J1794,NOT($K1794),$P1794&lt;$B$6),TRUE,TRUE,FALSE)</f>
        <v>0</v>
      </c>
      <c r="N1794" cm="1">
        <f t="array" ref="N1794">_xlfn.IFS($N1793&gt;=$C$7-$B$27,0,$M1793,$N1793+$B$27,TRUE,0)</f>
        <v>0</v>
      </c>
      <c r="O1794" t="b" cm="1">
        <f t="array" ref="O1794">_xlfn.IFS(AND($J1794,NOT($K1794),NOT($M1794)),TRUE,$P1794&gt;=$B$6,FALSE,AND($J1794,NOT($K1794),$M1794,$N1794=0),TRUE,TRUE,FALSE)</f>
        <v>0</v>
      </c>
      <c r="P1794" cm="1">
        <f t="array" ref="P1794">_xlfn.IFS(AND($O1793,$P1793&lt;$B$6),$P1793+1,AND(NOT($J1793),$P1793&gt;0),0,TRUE,$P1793)</f>
        <v>0</v>
      </c>
      <c r="Q1794" s="1">
        <f t="shared" si="136"/>
        <v>90</v>
      </c>
      <c r="R1794" s="1">
        <f t="shared" si="137"/>
        <v>4500</v>
      </c>
      <c r="S1794" s="17">
        <f t="shared" si="138"/>
        <v>150.75376884422113</v>
      </c>
      <c r="T1794" s="1" cm="1">
        <f t="array" ref="T1794">_xlfn.IFS($B$6=1,Q1794*$B$10,AND(P1793=0,P1794&gt;=1),T1793+$B$6*$B$10*$B$8,TRUE,T1793)</f>
        <v>3600</v>
      </c>
      <c r="U1794" s="17">
        <f t="shared" si="139"/>
        <v>120.60301507537689</v>
      </c>
    </row>
    <row r="1795" spans="7:21" x14ac:dyDescent="0.25">
      <c r="G1795" s="15">
        <v>1793</v>
      </c>
      <c r="H1795" s="17">
        <f t="shared" ref="H1795:H1858" si="140">($G1795-1)*$B$27</f>
        <v>29.866666666666667</v>
      </c>
      <c r="I1795" cm="1">
        <f t="array" ref="I1795">_xlfn.IFS(AND(NOT($I1794=0),$J1794),0,NOT($J1794),$I1794+$B$27,TRUE,$I1794)</f>
        <v>4.0833333333333242</v>
      </c>
      <c r="J1795" t="b" cm="1">
        <f t="array" ref="J1795">_xlfn.IFS($I1795&gt;=$C$5-$B$27,TRUE,$P1795&gt;=$B$6,FALSE,TRUE,$J1794)</f>
        <v>0</v>
      </c>
      <c r="K1795" t="b" cm="1">
        <f t="array" ref="K1795">_xlfn.IFS($L1795&gt;=$B$4-$B$27,FALSE,$I1795&gt;=$B$5-$B$27,TRUE,AND($J1795,NOT($K1794)),FALSE,$K1794,TRUE,TRUE,FALSE)</f>
        <v>0</v>
      </c>
      <c r="L1795" cm="1">
        <f t="array" ref="L1795">_xlfn.IFS($K1794,$L1794+$B$27,NOT($K1794),0,TRUE,$K1794)</f>
        <v>0</v>
      </c>
      <c r="M1795" t="b" cm="1">
        <f t="array" ref="M1795">_xlfn.IFS($K1795,FALSE,AND($J1795,NOT($K1795),$P1795&lt;$B$6),TRUE,TRUE,FALSE)</f>
        <v>0</v>
      </c>
      <c r="N1795" cm="1">
        <f t="array" ref="N1795">_xlfn.IFS($N1794&gt;=$C$7-$B$27,0,$M1794,$N1794+$B$27,TRUE,0)</f>
        <v>0</v>
      </c>
      <c r="O1795" t="b" cm="1">
        <f t="array" ref="O1795">_xlfn.IFS(AND($J1795,NOT($K1795),NOT($M1795)),TRUE,$P1795&gt;=$B$6,FALSE,AND($J1795,NOT($K1795),$M1795,$N1795=0),TRUE,TRUE,FALSE)</f>
        <v>0</v>
      </c>
      <c r="P1795" cm="1">
        <f t="array" ref="P1795">_xlfn.IFS(AND($O1794,$P1794&lt;$B$6),$P1794+1,AND(NOT($J1794),$P1794&gt;0),0,TRUE,$P1794)</f>
        <v>0</v>
      </c>
      <c r="Q1795" s="1">
        <f t="shared" ref="Q1795:Q1858" si="141">IF($O1794,$Q1794+$B$8,$Q1794)</f>
        <v>90</v>
      </c>
      <c r="R1795" s="1">
        <f t="shared" ref="R1795:R1858" si="142">IF($O1794,$R1794+$B$8*$B$9,$R1794)</f>
        <v>4500</v>
      </c>
      <c r="S1795" s="17">
        <f t="shared" si="138"/>
        <v>150.66964285714286</v>
      </c>
      <c r="T1795" s="1" cm="1">
        <f t="array" ref="T1795">_xlfn.IFS($B$6=1,Q1795*$B$10,AND(P1794=0,P1795&gt;=1),T1794+$B$6*$B$10*$B$8,TRUE,T1794)</f>
        <v>3600</v>
      </c>
      <c r="U1795" s="17">
        <f t="shared" si="139"/>
        <v>120.53571428571428</v>
      </c>
    </row>
    <row r="1796" spans="7:21" x14ac:dyDescent="0.25">
      <c r="G1796" s="15">
        <v>1794</v>
      </c>
      <c r="H1796" s="17">
        <f t="shared" si="140"/>
        <v>29.883333333333333</v>
      </c>
      <c r="I1796" cm="1">
        <f t="array" ref="I1796">_xlfn.IFS(AND(NOT($I1795=0),$J1795),0,NOT($J1795),$I1795+$B$27,TRUE,$I1795)</f>
        <v>4.0999999999999908</v>
      </c>
      <c r="J1796" t="b" cm="1">
        <f t="array" ref="J1796">_xlfn.IFS($I1796&gt;=$C$5-$B$27,TRUE,$P1796&gt;=$B$6,FALSE,TRUE,$J1795)</f>
        <v>0</v>
      </c>
      <c r="K1796" t="b" cm="1">
        <f t="array" ref="K1796">_xlfn.IFS($L1796&gt;=$B$4-$B$27,FALSE,$I1796&gt;=$B$5-$B$27,TRUE,AND($J1796,NOT($K1795)),FALSE,$K1795,TRUE,TRUE,FALSE)</f>
        <v>0</v>
      </c>
      <c r="L1796" cm="1">
        <f t="array" ref="L1796">_xlfn.IFS($K1795,$L1795+$B$27,NOT($K1795),0,TRUE,$K1795)</f>
        <v>0</v>
      </c>
      <c r="M1796" t="b" cm="1">
        <f t="array" ref="M1796">_xlfn.IFS($K1796,FALSE,AND($J1796,NOT($K1796),$P1796&lt;$B$6),TRUE,TRUE,FALSE)</f>
        <v>0</v>
      </c>
      <c r="N1796" cm="1">
        <f t="array" ref="N1796">_xlfn.IFS($N1795&gt;=$C$7-$B$27,0,$M1795,$N1795+$B$27,TRUE,0)</f>
        <v>0</v>
      </c>
      <c r="O1796" t="b" cm="1">
        <f t="array" ref="O1796">_xlfn.IFS(AND($J1796,NOT($K1796),NOT($M1796)),TRUE,$P1796&gt;=$B$6,FALSE,AND($J1796,NOT($K1796),$M1796,$N1796=0),TRUE,TRUE,FALSE)</f>
        <v>0</v>
      </c>
      <c r="P1796" cm="1">
        <f t="array" ref="P1796">_xlfn.IFS(AND($O1795,$P1795&lt;$B$6),$P1795+1,AND(NOT($J1795),$P1795&gt;0),0,TRUE,$P1795)</f>
        <v>0</v>
      </c>
      <c r="Q1796" s="1">
        <f t="shared" si="141"/>
        <v>90</v>
      </c>
      <c r="R1796" s="1">
        <f t="shared" si="142"/>
        <v>4500</v>
      </c>
      <c r="S1796" s="17">
        <f t="shared" ref="S1796:S1859" si="143">$R1796/$H1796</f>
        <v>150.5856107083101</v>
      </c>
      <c r="T1796" s="1" cm="1">
        <f t="array" ref="T1796">_xlfn.IFS($B$6=1,Q1796*$B$10,AND(P1795=0,P1796&gt;=1),T1795+$B$6*$B$10*$B$8,TRUE,T1795)</f>
        <v>3600</v>
      </c>
      <c r="U1796" s="17">
        <f t="shared" ref="U1796:U1859" si="144">T1796/H1796</f>
        <v>120.46848856664808</v>
      </c>
    </row>
    <row r="1797" spans="7:21" x14ac:dyDescent="0.25">
      <c r="G1797" s="15">
        <v>1795</v>
      </c>
      <c r="H1797" s="17">
        <f t="shared" si="140"/>
        <v>29.9</v>
      </c>
      <c r="I1797" cm="1">
        <f t="array" ref="I1797">_xlfn.IFS(AND(NOT($I1796=0),$J1796),0,NOT($J1796),$I1796+$B$27,TRUE,$I1796)</f>
        <v>4.1166666666666574</v>
      </c>
      <c r="J1797" t="b" cm="1">
        <f t="array" ref="J1797">_xlfn.IFS($I1797&gt;=$C$5-$B$27,TRUE,$P1797&gt;=$B$6,FALSE,TRUE,$J1796)</f>
        <v>0</v>
      </c>
      <c r="K1797" t="b" cm="1">
        <f t="array" ref="K1797">_xlfn.IFS($L1797&gt;=$B$4-$B$27,FALSE,$I1797&gt;=$B$5-$B$27,TRUE,AND($J1797,NOT($K1796)),FALSE,$K1796,TRUE,TRUE,FALSE)</f>
        <v>0</v>
      </c>
      <c r="L1797" cm="1">
        <f t="array" ref="L1797">_xlfn.IFS($K1796,$L1796+$B$27,NOT($K1796),0,TRUE,$K1796)</f>
        <v>0</v>
      </c>
      <c r="M1797" t="b" cm="1">
        <f t="array" ref="M1797">_xlfn.IFS($K1797,FALSE,AND($J1797,NOT($K1797),$P1797&lt;$B$6),TRUE,TRUE,FALSE)</f>
        <v>0</v>
      </c>
      <c r="N1797" cm="1">
        <f t="array" ref="N1797">_xlfn.IFS($N1796&gt;=$C$7-$B$27,0,$M1796,$N1796+$B$27,TRUE,0)</f>
        <v>0</v>
      </c>
      <c r="O1797" t="b" cm="1">
        <f t="array" ref="O1797">_xlfn.IFS(AND($J1797,NOT($K1797),NOT($M1797)),TRUE,$P1797&gt;=$B$6,FALSE,AND($J1797,NOT($K1797),$M1797,$N1797=0),TRUE,TRUE,FALSE)</f>
        <v>0</v>
      </c>
      <c r="P1797" cm="1">
        <f t="array" ref="P1797">_xlfn.IFS(AND($O1796,$P1796&lt;$B$6),$P1796+1,AND(NOT($J1796),$P1796&gt;0),0,TRUE,$P1796)</f>
        <v>0</v>
      </c>
      <c r="Q1797" s="1">
        <f t="shared" si="141"/>
        <v>90</v>
      </c>
      <c r="R1797" s="1">
        <f t="shared" si="142"/>
        <v>4500</v>
      </c>
      <c r="S1797" s="17">
        <f t="shared" si="143"/>
        <v>150.50167224080269</v>
      </c>
      <c r="T1797" s="1" cm="1">
        <f t="array" ref="T1797">_xlfn.IFS($B$6=1,Q1797*$B$10,AND(P1796=0,P1797&gt;=1),T1796+$B$6*$B$10*$B$8,TRUE,T1796)</f>
        <v>3600</v>
      </c>
      <c r="U1797" s="17">
        <f t="shared" si="144"/>
        <v>120.40133779264215</v>
      </c>
    </row>
    <row r="1798" spans="7:21" x14ac:dyDescent="0.25">
      <c r="G1798" s="15">
        <v>1796</v>
      </c>
      <c r="H1798" s="17">
        <f t="shared" si="140"/>
        <v>29.916666666666668</v>
      </c>
      <c r="I1798" cm="1">
        <f t="array" ref="I1798">_xlfn.IFS(AND(NOT($I1797=0),$J1797),0,NOT($J1797),$I1797+$B$27,TRUE,$I1797)</f>
        <v>4.133333333333324</v>
      </c>
      <c r="J1798" t="b" cm="1">
        <f t="array" ref="J1798">_xlfn.IFS($I1798&gt;=$C$5-$B$27,TRUE,$P1798&gt;=$B$6,FALSE,TRUE,$J1797)</f>
        <v>0</v>
      </c>
      <c r="K1798" t="b" cm="1">
        <f t="array" ref="K1798">_xlfn.IFS($L1798&gt;=$B$4-$B$27,FALSE,$I1798&gt;=$B$5-$B$27,TRUE,AND($J1798,NOT($K1797)),FALSE,$K1797,TRUE,TRUE,FALSE)</f>
        <v>0</v>
      </c>
      <c r="L1798" cm="1">
        <f t="array" ref="L1798">_xlfn.IFS($K1797,$L1797+$B$27,NOT($K1797),0,TRUE,$K1797)</f>
        <v>0</v>
      </c>
      <c r="M1798" t="b" cm="1">
        <f t="array" ref="M1798">_xlfn.IFS($K1798,FALSE,AND($J1798,NOT($K1798),$P1798&lt;$B$6),TRUE,TRUE,FALSE)</f>
        <v>0</v>
      </c>
      <c r="N1798" cm="1">
        <f t="array" ref="N1798">_xlfn.IFS($N1797&gt;=$C$7-$B$27,0,$M1797,$N1797+$B$27,TRUE,0)</f>
        <v>0</v>
      </c>
      <c r="O1798" t="b" cm="1">
        <f t="array" ref="O1798">_xlfn.IFS(AND($J1798,NOT($K1798),NOT($M1798)),TRUE,$P1798&gt;=$B$6,FALSE,AND($J1798,NOT($K1798),$M1798,$N1798=0),TRUE,TRUE,FALSE)</f>
        <v>0</v>
      </c>
      <c r="P1798" cm="1">
        <f t="array" ref="P1798">_xlfn.IFS(AND($O1797,$P1797&lt;$B$6),$P1797+1,AND(NOT($J1797),$P1797&gt;0),0,TRUE,$P1797)</f>
        <v>0</v>
      </c>
      <c r="Q1798" s="1">
        <f t="shared" si="141"/>
        <v>90</v>
      </c>
      <c r="R1798" s="1">
        <f t="shared" si="142"/>
        <v>4500</v>
      </c>
      <c r="S1798" s="17">
        <f t="shared" si="143"/>
        <v>150.41782729805013</v>
      </c>
      <c r="T1798" s="1" cm="1">
        <f t="array" ref="T1798">_xlfn.IFS($B$6=1,Q1798*$B$10,AND(P1797=0,P1798&gt;=1),T1797+$B$6*$B$10*$B$8,TRUE,T1797)</f>
        <v>3600</v>
      </c>
      <c r="U1798" s="17">
        <f t="shared" si="144"/>
        <v>120.33426183844011</v>
      </c>
    </row>
    <row r="1799" spans="7:21" x14ac:dyDescent="0.25">
      <c r="G1799" s="15">
        <v>1797</v>
      </c>
      <c r="H1799" s="17">
        <f t="shared" si="140"/>
        <v>29.933333333333334</v>
      </c>
      <c r="I1799" cm="1">
        <f t="array" ref="I1799">_xlfn.IFS(AND(NOT($I1798=0),$J1798),0,NOT($J1798),$I1798+$B$27,TRUE,$I1798)</f>
        <v>4.1499999999999906</v>
      </c>
      <c r="J1799" t="b" cm="1">
        <f t="array" ref="J1799">_xlfn.IFS($I1799&gt;=$C$5-$B$27,TRUE,$P1799&gt;=$B$6,FALSE,TRUE,$J1798)</f>
        <v>0</v>
      </c>
      <c r="K1799" t="b" cm="1">
        <f t="array" ref="K1799">_xlfn.IFS($L1799&gt;=$B$4-$B$27,FALSE,$I1799&gt;=$B$5-$B$27,TRUE,AND($J1799,NOT($K1798)),FALSE,$K1798,TRUE,TRUE,FALSE)</f>
        <v>0</v>
      </c>
      <c r="L1799" cm="1">
        <f t="array" ref="L1799">_xlfn.IFS($K1798,$L1798+$B$27,NOT($K1798),0,TRUE,$K1798)</f>
        <v>0</v>
      </c>
      <c r="M1799" t="b" cm="1">
        <f t="array" ref="M1799">_xlfn.IFS($K1799,FALSE,AND($J1799,NOT($K1799),$P1799&lt;$B$6),TRUE,TRUE,FALSE)</f>
        <v>0</v>
      </c>
      <c r="N1799" cm="1">
        <f t="array" ref="N1799">_xlfn.IFS($N1798&gt;=$C$7-$B$27,0,$M1798,$N1798+$B$27,TRUE,0)</f>
        <v>0</v>
      </c>
      <c r="O1799" t="b" cm="1">
        <f t="array" ref="O1799">_xlfn.IFS(AND($J1799,NOT($K1799),NOT($M1799)),TRUE,$P1799&gt;=$B$6,FALSE,AND($J1799,NOT($K1799),$M1799,$N1799=0),TRUE,TRUE,FALSE)</f>
        <v>0</v>
      </c>
      <c r="P1799" cm="1">
        <f t="array" ref="P1799">_xlfn.IFS(AND($O1798,$P1798&lt;$B$6),$P1798+1,AND(NOT($J1798),$P1798&gt;0),0,TRUE,$P1798)</f>
        <v>0</v>
      </c>
      <c r="Q1799" s="1">
        <f t="shared" si="141"/>
        <v>90</v>
      </c>
      <c r="R1799" s="1">
        <f t="shared" si="142"/>
        <v>4500</v>
      </c>
      <c r="S1799" s="17">
        <f t="shared" si="143"/>
        <v>150.33407572383072</v>
      </c>
      <c r="T1799" s="1" cm="1">
        <f t="array" ref="T1799">_xlfn.IFS($B$6=1,Q1799*$B$10,AND(P1798=0,P1799&gt;=1),T1798+$B$6*$B$10*$B$8,TRUE,T1798)</f>
        <v>3600</v>
      </c>
      <c r="U1799" s="17">
        <f t="shared" si="144"/>
        <v>120.26726057906458</v>
      </c>
    </row>
    <row r="1800" spans="7:21" x14ac:dyDescent="0.25">
      <c r="G1800" s="15">
        <v>1798</v>
      </c>
      <c r="H1800" s="17">
        <f t="shared" si="140"/>
        <v>29.95</v>
      </c>
      <c r="I1800" cm="1">
        <f t="array" ref="I1800">_xlfn.IFS(AND(NOT($I1799=0),$J1799),0,NOT($J1799),$I1799+$B$27,TRUE,$I1799)</f>
        <v>4.1666666666666572</v>
      </c>
      <c r="J1800" t="b" cm="1">
        <f t="array" ref="J1800">_xlfn.IFS($I1800&gt;=$C$5-$B$27,TRUE,$P1800&gt;=$B$6,FALSE,TRUE,$J1799)</f>
        <v>0</v>
      </c>
      <c r="K1800" t="b" cm="1">
        <f t="array" ref="K1800">_xlfn.IFS($L1800&gt;=$B$4-$B$27,FALSE,$I1800&gt;=$B$5-$B$27,TRUE,AND($J1800,NOT($K1799)),FALSE,$K1799,TRUE,TRUE,FALSE)</f>
        <v>0</v>
      </c>
      <c r="L1800" cm="1">
        <f t="array" ref="L1800">_xlfn.IFS($K1799,$L1799+$B$27,NOT($K1799),0,TRUE,$K1799)</f>
        <v>0</v>
      </c>
      <c r="M1800" t="b" cm="1">
        <f t="array" ref="M1800">_xlfn.IFS($K1800,FALSE,AND($J1800,NOT($K1800),$P1800&lt;$B$6),TRUE,TRUE,FALSE)</f>
        <v>0</v>
      </c>
      <c r="N1800" cm="1">
        <f t="array" ref="N1800">_xlfn.IFS($N1799&gt;=$C$7-$B$27,0,$M1799,$N1799+$B$27,TRUE,0)</f>
        <v>0</v>
      </c>
      <c r="O1800" t="b" cm="1">
        <f t="array" ref="O1800">_xlfn.IFS(AND($J1800,NOT($K1800),NOT($M1800)),TRUE,$P1800&gt;=$B$6,FALSE,AND($J1800,NOT($K1800),$M1800,$N1800=0),TRUE,TRUE,FALSE)</f>
        <v>0</v>
      </c>
      <c r="P1800" cm="1">
        <f t="array" ref="P1800">_xlfn.IFS(AND($O1799,$P1799&lt;$B$6),$P1799+1,AND(NOT($J1799),$P1799&gt;0),0,TRUE,$P1799)</f>
        <v>0</v>
      </c>
      <c r="Q1800" s="1">
        <f t="shared" si="141"/>
        <v>90</v>
      </c>
      <c r="R1800" s="1">
        <f t="shared" si="142"/>
        <v>4500</v>
      </c>
      <c r="S1800" s="17">
        <f t="shared" si="143"/>
        <v>150.25041736227047</v>
      </c>
      <c r="T1800" s="1" cm="1">
        <f t="array" ref="T1800">_xlfn.IFS($B$6=1,Q1800*$B$10,AND(P1799=0,P1800&gt;=1),T1799+$B$6*$B$10*$B$8,TRUE,T1799)</f>
        <v>3600</v>
      </c>
      <c r="U1800" s="17">
        <f t="shared" si="144"/>
        <v>120.20033388981636</v>
      </c>
    </row>
    <row r="1801" spans="7:21" x14ac:dyDescent="0.25">
      <c r="G1801" s="15">
        <v>1799</v>
      </c>
      <c r="H1801" s="17">
        <f t="shared" si="140"/>
        <v>29.966666666666665</v>
      </c>
      <c r="I1801" cm="1">
        <f t="array" ref="I1801">_xlfn.IFS(AND(NOT($I1800=0),$J1800),0,NOT($J1800),$I1800+$B$27,TRUE,$I1800)</f>
        <v>4.1833333333333238</v>
      </c>
      <c r="J1801" t="b" cm="1">
        <f t="array" ref="J1801">_xlfn.IFS($I1801&gt;=$C$5-$B$27,TRUE,$P1801&gt;=$B$6,FALSE,TRUE,$J1800)</f>
        <v>0</v>
      </c>
      <c r="K1801" t="b" cm="1">
        <f t="array" ref="K1801">_xlfn.IFS($L1801&gt;=$B$4-$B$27,FALSE,$I1801&gt;=$B$5-$B$27,TRUE,AND($J1801,NOT($K1800)),FALSE,$K1800,TRUE,TRUE,FALSE)</f>
        <v>0</v>
      </c>
      <c r="L1801" cm="1">
        <f t="array" ref="L1801">_xlfn.IFS($K1800,$L1800+$B$27,NOT($K1800),0,TRUE,$K1800)</f>
        <v>0</v>
      </c>
      <c r="M1801" t="b" cm="1">
        <f t="array" ref="M1801">_xlfn.IFS($K1801,FALSE,AND($J1801,NOT($K1801),$P1801&lt;$B$6),TRUE,TRUE,FALSE)</f>
        <v>0</v>
      </c>
      <c r="N1801" cm="1">
        <f t="array" ref="N1801">_xlfn.IFS($N1800&gt;=$C$7-$B$27,0,$M1800,$N1800+$B$27,TRUE,0)</f>
        <v>0</v>
      </c>
      <c r="O1801" t="b" cm="1">
        <f t="array" ref="O1801">_xlfn.IFS(AND($J1801,NOT($K1801),NOT($M1801)),TRUE,$P1801&gt;=$B$6,FALSE,AND($J1801,NOT($K1801),$M1801,$N1801=0),TRUE,TRUE,FALSE)</f>
        <v>0</v>
      </c>
      <c r="P1801" cm="1">
        <f t="array" ref="P1801">_xlfn.IFS(AND($O1800,$P1800&lt;$B$6),$P1800+1,AND(NOT($J1800),$P1800&gt;0),0,TRUE,$P1800)</f>
        <v>0</v>
      </c>
      <c r="Q1801" s="1">
        <f t="shared" si="141"/>
        <v>90</v>
      </c>
      <c r="R1801" s="1">
        <f t="shared" si="142"/>
        <v>4500</v>
      </c>
      <c r="S1801" s="17">
        <f t="shared" si="143"/>
        <v>150.16685205784205</v>
      </c>
      <c r="T1801" s="1" cm="1">
        <f t="array" ref="T1801">_xlfn.IFS($B$6=1,Q1801*$B$10,AND(P1800=0,P1801&gt;=1),T1800+$B$6*$B$10*$B$8,TRUE,T1800)</f>
        <v>3600</v>
      </c>
      <c r="U1801" s="17">
        <f t="shared" si="144"/>
        <v>120.13348164627364</v>
      </c>
    </row>
    <row r="1802" spans="7:21" x14ac:dyDescent="0.25">
      <c r="G1802" s="15">
        <v>1800</v>
      </c>
      <c r="H1802" s="17">
        <f t="shared" si="140"/>
        <v>29.983333333333334</v>
      </c>
      <c r="I1802" cm="1">
        <f t="array" ref="I1802">_xlfn.IFS(AND(NOT($I1801=0),$J1801),0,NOT($J1801),$I1801+$B$27,TRUE,$I1801)</f>
        <v>4.1999999999999904</v>
      </c>
      <c r="J1802" t="b" cm="1">
        <f t="array" ref="J1802">_xlfn.IFS($I1802&gt;=$C$5-$B$27,TRUE,$P1802&gt;=$B$6,FALSE,TRUE,$J1801)</f>
        <v>0</v>
      </c>
      <c r="K1802" t="b" cm="1">
        <f t="array" ref="K1802">_xlfn.IFS($L1802&gt;=$B$4-$B$27,FALSE,$I1802&gt;=$B$5-$B$27,TRUE,AND($J1802,NOT($K1801)),FALSE,$K1801,TRUE,TRUE,FALSE)</f>
        <v>0</v>
      </c>
      <c r="L1802" cm="1">
        <f t="array" ref="L1802">_xlfn.IFS($K1801,$L1801+$B$27,NOT($K1801),0,TRUE,$K1801)</f>
        <v>0</v>
      </c>
      <c r="M1802" t="b" cm="1">
        <f t="array" ref="M1802">_xlfn.IFS($K1802,FALSE,AND($J1802,NOT($K1802),$P1802&lt;$B$6),TRUE,TRUE,FALSE)</f>
        <v>0</v>
      </c>
      <c r="N1802" cm="1">
        <f t="array" ref="N1802">_xlfn.IFS($N1801&gt;=$C$7-$B$27,0,$M1801,$N1801+$B$27,TRUE,0)</f>
        <v>0</v>
      </c>
      <c r="O1802" t="b" cm="1">
        <f t="array" ref="O1802">_xlfn.IFS(AND($J1802,NOT($K1802),NOT($M1802)),TRUE,$P1802&gt;=$B$6,FALSE,AND($J1802,NOT($K1802),$M1802,$N1802=0),TRUE,TRUE,FALSE)</f>
        <v>0</v>
      </c>
      <c r="P1802" cm="1">
        <f t="array" ref="P1802">_xlfn.IFS(AND($O1801,$P1801&lt;$B$6),$P1801+1,AND(NOT($J1801),$P1801&gt;0),0,TRUE,$P1801)</f>
        <v>0</v>
      </c>
      <c r="Q1802" s="1">
        <f t="shared" si="141"/>
        <v>90</v>
      </c>
      <c r="R1802" s="1">
        <f t="shared" si="142"/>
        <v>4500</v>
      </c>
      <c r="S1802" s="17">
        <f t="shared" si="143"/>
        <v>150.0833796553641</v>
      </c>
      <c r="T1802" s="1" cm="1">
        <f t="array" ref="T1802">_xlfn.IFS($B$6=1,Q1802*$B$10,AND(P1801=0,P1802&gt;=1),T1801+$B$6*$B$10*$B$8,TRUE,T1801)</f>
        <v>3600</v>
      </c>
      <c r="U1802" s="17">
        <f t="shared" si="144"/>
        <v>120.06670372429127</v>
      </c>
    </row>
    <row r="1803" spans="7:21" x14ac:dyDescent="0.25">
      <c r="G1803" s="15">
        <v>1801</v>
      </c>
      <c r="H1803" s="17">
        <f t="shared" si="140"/>
        <v>30</v>
      </c>
      <c r="I1803" cm="1">
        <f t="array" ref="I1803">_xlfn.IFS(AND(NOT($I1802=0),$J1802),0,NOT($J1802),$I1802+$B$27,TRUE,$I1802)</f>
        <v>4.216666666666657</v>
      </c>
      <c r="J1803" t="b" cm="1">
        <f t="array" ref="J1803">_xlfn.IFS($I1803&gt;=$C$5-$B$27,TRUE,$P1803&gt;=$B$6,FALSE,TRUE,$J1802)</f>
        <v>0</v>
      </c>
      <c r="K1803" t="b" cm="1">
        <f t="array" ref="K1803">_xlfn.IFS($L1803&gt;=$B$4-$B$27,FALSE,$I1803&gt;=$B$5-$B$27,TRUE,AND($J1803,NOT($K1802)),FALSE,$K1802,TRUE,TRUE,FALSE)</f>
        <v>0</v>
      </c>
      <c r="L1803" cm="1">
        <f t="array" ref="L1803">_xlfn.IFS($K1802,$L1802+$B$27,NOT($K1802),0,TRUE,$K1802)</f>
        <v>0</v>
      </c>
      <c r="M1803" t="b" cm="1">
        <f t="array" ref="M1803">_xlfn.IFS($K1803,FALSE,AND($J1803,NOT($K1803),$P1803&lt;$B$6),TRUE,TRUE,FALSE)</f>
        <v>0</v>
      </c>
      <c r="N1803" cm="1">
        <f t="array" ref="N1803">_xlfn.IFS($N1802&gt;=$C$7-$B$27,0,$M1802,$N1802+$B$27,TRUE,0)</f>
        <v>0</v>
      </c>
      <c r="O1803" t="b" cm="1">
        <f t="array" ref="O1803">_xlfn.IFS(AND($J1803,NOT($K1803),NOT($M1803)),TRUE,$P1803&gt;=$B$6,FALSE,AND($J1803,NOT($K1803),$M1803,$N1803=0),TRUE,TRUE,FALSE)</f>
        <v>0</v>
      </c>
      <c r="P1803" cm="1">
        <f t="array" ref="P1803">_xlfn.IFS(AND($O1802,$P1802&lt;$B$6),$P1802+1,AND(NOT($J1802),$P1802&gt;0),0,TRUE,$P1802)</f>
        <v>0</v>
      </c>
      <c r="Q1803" s="1">
        <f t="shared" si="141"/>
        <v>90</v>
      </c>
      <c r="R1803" s="1">
        <f t="shared" si="142"/>
        <v>4500</v>
      </c>
      <c r="S1803" s="17">
        <f t="shared" si="143"/>
        <v>150</v>
      </c>
      <c r="T1803" s="1" cm="1">
        <f t="array" ref="T1803">_xlfn.IFS($B$6=1,Q1803*$B$10,AND(P1802=0,P1803&gt;=1),T1802+$B$6*$B$10*$B$8,TRUE,T1802)</f>
        <v>3600</v>
      </c>
      <c r="U1803" s="17">
        <f t="shared" si="144"/>
        <v>120</v>
      </c>
    </row>
    <row r="1804" spans="7:21" x14ac:dyDescent="0.25">
      <c r="G1804" s="15">
        <v>1802</v>
      </c>
      <c r="H1804" s="17">
        <f t="shared" si="140"/>
        <v>30.016666666666666</v>
      </c>
      <c r="I1804" cm="1">
        <f t="array" ref="I1804">_xlfn.IFS(AND(NOT($I1803=0),$J1803),0,NOT($J1803),$I1803+$B$27,TRUE,$I1803)</f>
        <v>4.2333333333333236</v>
      </c>
      <c r="J1804" t="b" cm="1">
        <f t="array" ref="J1804">_xlfn.IFS($I1804&gt;=$C$5-$B$27,TRUE,$P1804&gt;=$B$6,FALSE,TRUE,$J1803)</f>
        <v>0</v>
      </c>
      <c r="K1804" t="b" cm="1">
        <f t="array" ref="K1804">_xlfn.IFS($L1804&gt;=$B$4-$B$27,FALSE,$I1804&gt;=$B$5-$B$27,TRUE,AND($J1804,NOT($K1803)),FALSE,$K1803,TRUE,TRUE,FALSE)</f>
        <v>0</v>
      </c>
      <c r="L1804" cm="1">
        <f t="array" ref="L1804">_xlfn.IFS($K1803,$L1803+$B$27,NOT($K1803),0,TRUE,$K1803)</f>
        <v>0</v>
      </c>
      <c r="M1804" t="b" cm="1">
        <f t="array" ref="M1804">_xlfn.IFS($K1804,FALSE,AND($J1804,NOT($K1804),$P1804&lt;$B$6),TRUE,TRUE,FALSE)</f>
        <v>0</v>
      </c>
      <c r="N1804" cm="1">
        <f t="array" ref="N1804">_xlfn.IFS($N1803&gt;=$C$7-$B$27,0,$M1803,$N1803+$B$27,TRUE,0)</f>
        <v>0</v>
      </c>
      <c r="O1804" t="b" cm="1">
        <f t="array" ref="O1804">_xlfn.IFS(AND($J1804,NOT($K1804),NOT($M1804)),TRUE,$P1804&gt;=$B$6,FALSE,AND($J1804,NOT($K1804),$M1804,$N1804=0),TRUE,TRUE,FALSE)</f>
        <v>0</v>
      </c>
      <c r="P1804" cm="1">
        <f t="array" ref="P1804">_xlfn.IFS(AND($O1803,$P1803&lt;$B$6),$P1803+1,AND(NOT($J1803),$P1803&gt;0),0,TRUE,$P1803)</f>
        <v>0</v>
      </c>
      <c r="Q1804" s="1">
        <f t="shared" si="141"/>
        <v>90</v>
      </c>
      <c r="R1804" s="1">
        <f t="shared" si="142"/>
        <v>4500</v>
      </c>
      <c r="S1804" s="17">
        <f t="shared" si="143"/>
        <v>149.91671293725707</v>
      </c>
      <c r="T1804" s="1" cm="1">
        <f t="array" ref="T1804">_xlfn.IFS($B$6=1,Q1804*$B$10,AND(P1803=0,P1804&gt;=1),T1803+$B$6*$B$10*$B$8,TRUE,T1803)</f>
        <v>3600</v>
      </c>
      <c r="U1804" s="17">
        <f t="shared" si="144"/>
        <v>119.93337034980567</v>
      </c>
    </row>
    <row r="1805" spans="7:21" x14ac:dyDescent="0.25">
      <c r="G1805" s="15">
        <v>1803</v>
      </c>
      <c r="H1805" s="17">
        <f t="shared" si="140"/>
        <v>30.033333333333331</v>
      </c>
      <c r="I1805" cm="1">
        <f t="array" ref="I1805">_xlfn.IFS(AND(NOT($I1804=0),$J1804),0,NOT($J1804),$I1804+$B$27,TRUE,$I1804)</f>
        <v>4.2499999999999902</v>
      </c>
      <c r="J1805" t="b" cm="1">
        <f t="array" ref="J1805">_xlfn.IFS($I1805&gt;=$C$5-$B$27,TRUE,$P1805&gt;=$B$6,FALSE,TRUE,$J1804)</f>
        <v>0</v>
      </c>
      <c r="K1805" t="b" cm="1">
        <f t="array" ref="K1805">_xlfn.IFS($L1805&gt;=$B$4-$B$27,FALSE,$I1805&gt;=$B$5-$B$27,TRUE,AND($J1805,NOT($K1804)),FALSE,$K1804,TRUE,TRUE,FALSE)</f>
        <v>0</v>
      </c>
      <c r="L1805" cm="1">
        <f t="array" ref="L1805">_xlfn.IFS($K1804,$L1804+$B$27,NOT($K1804),0,TRUE,$K1804)</f>
        <v>0</v>
      </c>
      <c r="M1805" t="b" cm="1">
        <f t="array" ref="M1805">_xlfn.IFS($K1805,FALSE,AND($J1805,NOT($K1805),$P1805&lt;$B$6),TRUE,TRUE,FALSE)</f>
        <v>0</v>
      </c>
      <c r="N1805" cm="1">
        <f t="array" ref="N1805">_xlfn.IFS($N1804&gt;=$C$7-$B$27,0,$M1804,$N1804+$B$27,TRUE,0)</f>
        <v>0</v>
      </c>
      <c r="O1805" t="b" cm="1">
        <f t="array" ref="O1805">_xlfn.IFS(AND($J1805,NOT($K1805),NOT($M1805)),TRUE,$P1805&gt;=$B$6,FALSE,AND($J1805,NOT($K1805),$M1805,$N1805=0),TRUE,TRUE,FALSE)</f>
        <v>0</v>
      </c>
      <c r="P1805" cm="1">
        <f t="array" ref="P1805">_xlfn.IFS(AND($O1804,$P1804&lt;$B$6),$P1804+1,AND(NOT($J1804),$P1804&gt;0),0,TRUE,$P1804)</f>
        <v>0</v>
      </c>
      <c r="Q1805" s="1">
        <f t="shared" si="141"/>
        <v>90</v>
      </c>
      <c r="R1805" s="1">
        <f t="shared" si="142"/>
        <v>4500</v>
      </c>
      <c r="S1805" s="17">
        <f t="shared" si="143"/>
        <v>149.83351831298557</v>
      </c>
      <c r="T1805" s="1" cm="1">
        <f t="array" ref="T1805">_xlfn.IFS($B$6=1,Q1805*$B$10,AND(P1804=0,P1805&gt;=1),T1804+$B$6*$B$10*$B$8,TRUE,T1804)</f>
        <v>3600</v>
      </c>
      <c r="U1805" s="17">
        <f t="shared" si="144"/>
        <v>119.86681465038846</v>
      </c>
    </row>
    <row r="1806" spans="7:21" x14ac:dyDescent="0.25">
      <c r="G1806" s="15">
        <v>1804</v>
      </c>
      <c r="H1806" s="17">
        <f t="shared" si="140"/>
        <v>30.05</v>
      </c>
      <c r="I1806" cm="1">
        <f t="array" ref="I1806">_xlfn.IFS(AND(NOT($I1805=0),$J1805),0,NOT($J1805),$I1805+$B$27,TRUE,$I1805)</f>
        <v>4.2666666666666568</v>
      </c>
      <c r="J1806" t="b" cm="1">
        <f t="array" ref="J1806">_xlfn.IFS($I1806&gt;=$C$5-$B$27,TRUE,$P1806&gt;=$B$6,FALSE,TRUE,$J1805)</f>
        <v>0</v>
      </c>
      <c r="K1806" t="b" cm="1">
        <f t="array" ref="K1806">_xlfn.IFS($L1806&gt;=$B$4-$B$27,FALSE,$I1806&gt;=$B$5-$B$27,TRUE,AND($J1806,NOT($K1805)),FALSE,$K1805,TRUE,TRUE,FALSE)</f>
        <v>0</v>
      </c>
      <c r="L1806" cm="1">
        <f t="array" ref="L1806">_xlfn.IFS($K1805,$L1805+$B$27,NOT($K1805),0,TRUE,$K1805)</f>
        <v>0</v>
      </c>
      <c r="M1806" t="b" cm="1">
        <f t="array" ref="M1806">_xlfn.IFS($K1806,FALSE,AND($J1806,NOT($K1806),$P1806&lt;$B$6),TRUE,TRUE,FALSE)</f>
        <v>0</v>
      </c>
      <c r="N1806" cm="1">
        <f t="array" ref="N1806">_xlfn.IFS($N1805&gt;=$C$7-$B$27,0,$M1805,$N1805+$B$27,TRUE,0)</f>
        <v>0</v>
      </c>
      <c r="O1806" t="b" cm="1">
        <f t="array" ref="O1806">_xlfn.IFS(AND($J1806,NOT($K1806),NOT($M1806)),TRUE,$P1806&gt;=$B$6,FALSE,AND($J1806,NOT($K1806),$M1806,$N1806=0),TRUE,TRUE,FALSE)</f>
        <v>0</v>
      </c>
      <c r="P1806" cm="1">
        <f t="array" ref="P1806">_xlfn.IFS(AND($O1805,$P1805&lt;$B$6),$P1805+1,AND(NOT($J1805),$P1805&gt;0),0,TRUE,$P1805)</f>
        <v>0</v>
      </c>
      <c r="Q1806" s="1">
        <f t="shared" si="141"/>
        <v>90</v>
      </c>
      <c r="R1806" s="1">
        <f t="shared" si="142"/>
        <v>4500</v>
      </c>
      <c r="S1806" s="17">
        <f t="shared" si="143"/>
        <v>149.7504159733777</v>
      </c>
      <c r="T1806" s="1" cm="1">
        <f t="array" ref="T1806">_xlfn.IFS($B$6=1,Q1806*$B$10,AND(P1805=0,P1806&gt;=1),T1805+$B$6*$B$10*$B$8,TRUE,T1805)</f>
        <v>3600</v>
      </c>
      <c r="U1806" s="17">
        <f t="shared" si="144"/>
        <v>119.80033277870216</v>
      </c>
    </row>
    <row r="1807" spans="7:21" x14ac:dyDescent="0.25">
      <c r="G1807" s="15">
        <v>1805</v>
      </c>
      <c r="H1807" s="17">
        <f t="shared" si="140"/>
        <v>30.066666666666666</v>
      </c>
      <c r="I1807" cm="1">
        <f t="array" ref="I1807">_xlfn.IFS(AND(NOT($I1806=0),$J1806),0,NOT($J1806),$I1806+$B$27,TRUE,$I1806)</f>
        <v>4.2833333333333234</v>
      </c>
      <c r="J1807" t="b" cm="1">
        <f t="array" ref="J1807">_xlfn.IFS($I1807&gt;=$C$5-$B$27,TRUE,$P1807&gt;=$B$6,FALSE,TRUE,$J1806)</f>
        <v>0</v>
      </c>
      <c r="K1807" t="b" cm="1">
        <f t="array" ref="K1807">_xlfn.IFS($L1807&gt;=$B$4-$B$27,FALSE,$I1807&gt;=$B$5-$B$27,TRUE,AND($J1807,NOT($K1806)),FALSE,$K1806,TRUE,TRUE,FALSE)</f>
        <v>0</v>
      </c>
      <c r="L1807" cm="1">
        <f t="array" ref="L1807">_xlfn.IFS($K1806,$L1806+$B$27,NOT($K1806),0,TRUE,$K1806)</f>
        <v>0</v>
      </c>
      <c r="M1807" t="b" cm="1">
        <f t="array" ref="M1807">_xlfn.IFS($K1807,FALSE,AND($J1807,NOT($K1807),$P1807&lt;$B$6),TRUE,TRUE,FALSE)</f>
        <v>0</v>
      </c>
      <c r="N1807" cm="1">
        <f t="array" ref="N1807">_xlfn.IFS($N1806&gt;=$C$7-$B$27,0,$M1806,$N1806+$B$27,TRUE,0)</f>
        <v>0</v>
      </c>
      <c r="O1807" t="b" cm="1">
        <f t="array" ref="O1807">_xlfn.IFS(AND($J1807,NOT($K1807),NOT($M1807)),TRUE,$P1807&gt;=$B$6,FALSE,AND($J1807,NOT($K1807),$M1807,$N1807=0),TRUE,TRUE,FALSE)</f>
        <v>0</v>
      </c>
      <c r="P1807" cm="1">
        <f t="array" ref="P1807">_xlfn.IFS(AND($O1806,$P1806&lt;$B$6),$P1806+1,AND(NOT($J1806),$P1806&gt;0),0,TRUE,$P1806)</f>
        <v>0</v>
      </c>
      <c r="Q1807" s="1">
        <f t="shared" si="141"/>
        <v>90</v>
      </c>
      <c r="R1807" s="1">
        <f t="shared" si="142"/>
        <v>4500</v>
      </c>
      <c r="S1807" s="17">
        <f t="shared" si="143"/>
        <v>149.66740576496673</v>
      </c>
      <c r="T1807" s="1" cm="1">
        <f t="array" ref="T1807">_xlfn.IFS($B$6=1,Q1807*$B$10,AND(P1806=0,P1807&gt;=1),T1806+$B$6*$B$10*$B$8,TRUE,T1806)</f>
        <v>3600</v>
      </c>
      <c r="U1807" s="17">
        <f t="shared" si="144"/>
        <v>119.73392461197339</v>
      </c>
    </row>
    <row r="1808" spans="7:21" x14ac:dyDescent="0.25">
      <c r="G1808" s="15">
        <v>1806</v>
      </c>
      <c r="H1808" s="17">
        <f t="shared" si="140"/>
        <v>30.083333333333332</v>
      </c>
      <c r="I1808" cm="1">
        <f t="array" ref="I1808">_xlfn.IFS(AND(NOT($I1807=0),$J1807),0,NOT($J1807),$I1807+$B$27,TRUE,$I1807)</f>
        <v>4.2999999999999901</v>
      </c>
      <c r="J1808" t="b" cm="1">
        <f t="array" ref="J1808">_xlfn.IFS($I1808&gt;=$C$5-$B$27,TRUE,$P1808&gt;=$B$6,FALSE,TRUE,$J1807)</f>
        <v>1</v>
      </c>
      <c r="K1808" t="b" cm="1">
        <f t="array" ref="K1808">_xlfn.IFS($L1808&gt;=$B$4-$B$27,FALSE,$I1808&gt;=$B$5-$B$27,TRUE,AND($J1808,NOT($K1807)),FALSE,$K1807,TRUE,TRUE,FALSE)</f>
        <v>0</v>
      </c>
      <c r="L1808" cm="1">
        <f t="array" ref="L1808">_xlfn.IFS($K1807,$L1807+$B$27,NOT($K1807),0,TRUE,$K1807)</f>
        <v>0</v>
      </c>
      <c r="M1808" t="b" cm="1">
        <f t="array" ref="M1808">_xlfn.IFS($K1808,FALSE,AND($J1808,NOT($K1808),$P1808&lt;$B$6),TRUE,TRUE,FALSE)</f>
        <v>1</v>
      </c>
      <c r="N1808" cm="1">
        <f t="array" ref="N1808">_xlfn.IFS($N1807&gt;=$C$7-$B$27,0,$M1807,$N1807+$B$27,TRUE,0)</f>
        <v>0</v>
      </c>
      <c r="O1808" t="b" cm="1">
        <f t="array" ref="O1808">_xlfn.IFS(AND($J1808,NOT($K1808),NOT($M1808)),TRUE,$P1808&gt;=$B$6,FALSE,AND($J1808,NOT($K1808),$M1808,$N1808=0),TRUE,TRUE,FALSE)</f>
        <v>1</v>
      </c>
      <c r="P1808" cm="1">
        <f t="array" ref="P1808">_xlfn.IFS(AND($O1807,$P1807&lt;$B$6),$P1807+1,AND(NOT($J1807),$P1807&gt;0),0,TRUE,$P1807)</f>
        <v>0</v>
      </c>
      <c r="Q1808" s="1">
        <f t="shared" si="141"/>
        <v>90</v>
      </c>
      <c r="R1808" s="1">
        <f t="shared" si="142"/>
        <v>4500</v>
      </c>
      <c r="S1808" s="17">
        <f t="shared" si="143"/>
        <v>149.58448753462605</v>
      </c>
      <c r="T1808" s="1" cm="1">
        <f t="array" ref="T1808">_xlfn.IFS($B$6=1,Q1808*$B$10,AND(P1807=0,P1808&gt;=1),T1807+$B$6*$B$10*$B$8,TRUE,T1807)</f>
        <v>3600</v>
      </c>
      <c r="U1808" s="17">
        <f t="shared" si="144"/>
        <v>119.66759002770084</v>
      </c>
    </row>
    <row r="1809" spans="7:21" x14ac:dyDescent="0.25">
      <c r="G1809" s="15">
        <v>1807</v>
      </c>
      <c r="H1809" s="17">
        <f t="shared" si="140"/>
        <v>30.099999999999998</v>
      </c>
      <c r="I1809" cm="1">
        <f t="array" ref="I1809">_xlfn.IFS(AND(NOT($I1808=0),$J1808),0,NOT($J1808),$I1808+$B$27,TRUE,$I1808)</f>
        <v>0</v>
      </c>
      <c r="J1809" t="b" cm="1">
        <f t="array" ref="J1809">_xlfn.IFS($I1809&gt;=$C$5-$B$27,TRUE,$P1809&gt;=$B$6,FALSE,TRUE,$J1808)</f>
        <v>1</v>
      </c>
      <c r="K1809" t="b" cm="1">
        <f t="array" ref="K1809">_xlfn.IFS($L1809&gt;=$B$4-$B$27,FALSE,$I1809&gt;=$B$5-$B$27,TRUE,AND($J1809,NOT($K1808)),FALSE,$K1808,TRUE,TRUE,FALSE)</f>
        <v>0</v>
      </c>
      <c r="L1809" cm="1">
        <f t="array" ref="L1809">_xlfn.IFS($K1808,$L1808+$B$27,NOT($K1808),0,TRUE,$K1808)</f>
        <v>0</v>
      </c>
      <c r="M1809" t="b" cm="1">
        <f t="array" ref="M1809">_xlfn.IFS($K1809,FALSE,AND($J1809,NOT($K1809),$P1809&lt;$B$6),TRUE,TRUE,FALSE)</f>
        <v>1</v>
      </c>
      <c r="N1809" cm="1">
        <f t="array" ref="N1809">_xlfn.IFS($N1808&gt;=$C$7-$B$27,0,$M1808,$N1808+$B$27,TRUE,0)</f>
        <v>1.6666666666666666E-2</v>
      </c>
      <c r="O1809" t="b" cm="1">
        <f t="array" ref="O1809">_xlfn.IFS(AND($J1809,NOT($K1809),NOT($M1809)),TRUE,$P1809&gt;=$B$6,FALSE,AND($J1809,NOT($K1809),$M1809,$N1809=0),TRUE,TRUE,FALSE)</f>
        <v>0</v>
      </c>
      <c r="P1809" cm="1">
        <f t="array" ref="P1809">_xlfn.IFS(AND($O1808,$P1808&lt;$B$6),$P1808+1,AND(NOT($J1808),$P1808&gt;0),0,TRUE,$P1808)</f>
        <v>1</v>
      </c>
      <c r="Q1809" s="1">
        <f t="shared" si="141"/>
        <v>91</v>
      </c>
      <c r="R1809" s="1">
        <f t="shared" si="142"/>
        <v>4550</v>
      </c>
      <c r="S1809" s="17">
        <f t="shared" si="143"/>
        <v>151.16279069767444</v>
      </c>
      <c r="T1809" s="1" cm="1">
        <f t="array" ref="T1809">_xlfn.IFS($B$6=1,Q1809*$B$10,AND(P1808=0,P1809&gt;=1),T1808+$B$6*$B$10*$B$8,TRUE,T1808)</f>
        <v>4200</v>
      </c>
      <c r="U1809" s="17">
        <f t="shared" si="144"/>
        <v>139.53488372093025</v>
      </c>
    </row>
    <row r="1810" spans="7:21" x14ac:dyDescent="0.25">
      <c r="G1810" s="15">
        <v>1808</v>
      </c>
      <c r="H1810" s="17">
        <f t="shared" si="140"/>
        <v>30.116666666666667</v>
      </c>
      <c r="I1810" cm="1">
        <f t="array" ref="I1810">_xlfn.IFS(AND(NOT($I1809=0),$J1809),0,NOT($J1809),$I1809+$B$27,TRUE,$I1809)</f>
        <v>0</v>
      </c>
      <c r="J1810" t="b" cm="1">
        <f t="array" ref="J1810">_xlfn.IFS($I1810&gt;=$C$5-$B$27,TRUE,$P1810&gt;=$B$6,FALSE,TRUE,$J1809)</f>
        <v>1</v>
      </c>
      <c r="K1810" t="b" cm="1">
        <f t="array" ref="K1810">_xlfn.IFS($L1810&gt;=$B$4-$B$27,FALSE,$I1810&gt;=$B$5-$B$27,TRUE,AND($J1810,NOT($K1809)),FALSE,$K1809,TRUE,TRUE,FALSE)</f>
        <v>0</v>
      </c>
      <c r="L1810" cm="1">
        <f t="array" ref="L1810">_xlfn.IFS($K1809,$L1809+$B$27,NOT($K1809),0,TRUE,$K1809)</f>
        <v>0</v>
      </c>
      <c r="M1810" t="b" cm="1">
        <f t="array" ref="M1810">_xlfn.IFS($K1810,FALSE,AND($J1810,NOT($K1810),$P1810&lt;$B$6),TRUE,TRUE,FALSE)</f>
        <v>1</v>
      </c>
      <c r="N1810" cm="1">
        <f t="array" ref="N1810">_xlfn.IFS($N1809&gt;=$C$7-$B$27,0,$M1809,$N1809+$B$27,TRUE,0)</f>
        <v>3.3333333333333333E-2</v>
      </c>
      <c r="O1810" t="b" cm="1">
        <f t="array" ref="O1810">_xlfn.IFS(AND($J1810,NOT($K1810),NOT($M1810)),TRUE,$P1810&gt;=$B$6,FALSE,AND($J1810,NOT($K1810),$M1810,$N1810=0),TRUE,TRUE,FALSE)</f>
        <v>0</v>
      </c>
      <c r="P1810" cm="1">
        <f t="array" ref="P1810">_xlfn.IFS(AND($O1809,$P1809&lt;$B$6),$P1809+1,AND(NOT($J1809),$P1809&gt;0),0,TRUE,$P1809)</f>
        <v>1</v>
      </c>
      <c r="Q1810" s="1">
        <f t="shared" si="141"/>
        <v>91</v>
      </c>
      <c r="R1810" s="1">
        <f t="shared" si="142"/>
        <v>4550</v>
      </c>
      <c r="S1810" s="17">
        <f t="shared" si="143"/>
        <v>151.07913669064749</v>
      </c>
      <c r="T1810" s="1" cm="1">
        <f t="array" ref="T1810">_xlfn.IFS($B$6=1,Q1810*$B$10,AND(P1809=0,P1810&gt;=1),T1809+$B$6*$B$10*$B$8,TRUE,T1809)</f>
        <v>4200</v>
      </c>
      <c r="U1810" s="17">
        <f t="shared" si="144"/>
        <v>139.45766463752076</v>
      </c>
    </row>
    <row r="1811" spans="7:21" x14ac:dyDescent="0.25">
      <c r="G1811" s="15">
        <v>1809</v>
      </c>
      <c r="H1811" s="17">
        <f t="shared" si="140"/>
        <v>30.133333333333333</v>
      </c>
      <c r="I1811" cm="1">
        <f t="array" ref="I1811">_xlfn.IFS(AND(NOT($I1810=0),$J1810),0,NOT($J1810),$I1810+$B$27,TRUE,$I1810)</f>
        <v>0</v>
      </c>
      <c r="J1811" t="b" cm="1">
        <f t="array" ref="J1811">_xlfn.IFS($I1811&gt;=$C$5-$B$27,TRUE,$P1811&gt;=$B$6,FALSE,TRUE,$J1810)</f>
        <v>1</v>
      </c>
      <c r="K1811" t="b" cm="1">
        <f t="array" ref="K1811">_xlfn.IFS($L1811&gt;=$B$4-$B$27,FALSE,$I1811&gt;=$B$5-$B$27,TRUE,AND($J1811,NOT($K1810)),FALSE,$K1810,TRUE,TRUE,FALSE)</f>
        <v>0</v>
      </c>
      <c r="L1811" cm="1">
        <f t="array" ref="L1811">_xlfn.IFS($K1810,$L1810+$B$27,NOT($K1810),0,TRUE,$K1810)</f>
        <v>0</v>
      </c>
      <c r="M1811" t="b" cm="1">
        <f t="array" ref="M1811">_xlfn.IFS($K1811,FALSE,AND($J1811,NOT($K1811),$P1811&lt;$B$6),TRUE,TRUE,FALSE)</f>
        <v>1</v>
      </c>
      <c r="N1811" cm="1">
        <f t="array" ref="N1811">_xlfn.IFS($N1810&gt;=$C$7-$B$27,0,$M1810,$N1810+$B$27,TRUE,0)</f>
        <v>0</v>
      </c>
      <c r="O1811" t="b" cm="1">
        <f t="array" ref="O1811">_xlfn.IFS(AND($J1811,NOT($K1811),NOT($M1811)),TRUE,$P1811&gt;=$B$6,FALSE,AND($J1811,NOT($K1811),$M1811,$N1811=0),TRUE,TRUE,FALSE)</f>
        <v>1</v>
      </c>
      <c r="P1811" cm="1">
        <f t="array" ref="P1811">_xlfn.IFS(AND($O1810,$P1810&lt;$B$6),$P1810+1,AND(NOT($J1810),$P1810&gt;0),0,TRUE,$P1810)</f>
        <v>1</v>
      </c>
      <c r="Q1811" s="1">
        <f t="shared" si="141"/>
        <v>91</v>
      </c>
      <c r="R1811" s="1">
        <f t="shared" si="142"/>
        <v>4550</v>
      </c>
      <c r="S1811" s="17">
        <f t="shared" si="143"/>
        <v>150.99557522123894</v>
      </c>
      <c r="T1811" s="1" cm="1">
        <f t="array" ref="T1811">_xlfn.IFS($B$6=1,Q1811*$B$10,AND(P1810=0,P1811&gt;=1),T1810+$B$6*$B$10*$B$8,TRUE,T1810)</f>
        <v>4200</v>
      </c>
      <c r="U1811" s="17">
        <f t="shared" si="144"/>
        <v>139.38053097345133</v>
      </c>
    </row>
    <row r="1812" spans="7:21" x14ac:dyDescent="0.25">
      <c r="G1812" s="15">
        <v>1810</v>
      </c>
      <c r="H1812" s="17">
        <f t="shared" si="140"/>
        <v>30.15</v>
      </c>
      <c r="I1812" cm="1">
        <f t="array" ref="I1812">_xlfn.IFS(AND(NOT($I1811=0),$J1811),0,NOT($J1811),$I1811+$B$27,TRUE,$I1811)</f>
        <v>0</v>
      </c>
      <c r="J1812" t="b" cm="1">
        <f t="array" ref="J1812">_xlfn.IFS($I1812&gt;=$C$5-$B$27,TRUE,$P1812&gt;=$B$6,FALSE,TRUE,$J1811)</f>
        <v>1</v>
      </c>
      <c r="K1812" t="b" cm="1">
        <f t="array" ref="K1812">_xlfn.IFS($L1812&gt;=$B$4-$B$27,FALSE,$I1812&gt;=$B$5-$B$27,TRUE,AND($J1812,NOT($K1811)),FALSE,$K1811,TRUE,TRUE,FALSE)</f>
        <v>0</v>
      </c>
      <c r="L1812" cm="1">
        <f t="array" ref="L1812">_xlfn.IFS($K1811,$L1811+$B$27,NOT($K1811),0,TRUE,$K1811)</f>
        <v>0</v>
      </c>
      <c r="M1812" t="b" cm="1">
        <f t="array" ref="M1812">_xlfn.IFS($K1812,FALSE,AND($J1812,NOT($K1812),$P1812&lt;$B$6),TRUE,TRUE,FALSE)</f>
        <v>1</v>
      </c>
      <c r="N1812" cm="1">
        <f t="array" ref="N1812">_xlfn.IFS($N1811&gt;=$C$7-$B$27,0,$M1811,$N1811+$B$27,TRUE,0)</f>
        <v>1.6666666666666666E-2</v>
      </c>
      <c r="O1812" t="b" cm="1">
        <f t="array" ref="O1812">_xlfn.IFS(AND($J1812,NOT($K1812),NOT($M1812)),TRUE,$P1812&gt;=$B$6,FALSE,AND($J1812,NOT($K1812),$M1812,$N1812=0),TRUE,TRUE,FALSE)</f>
        <v>0</v>
      </c>
      <c r="P1812" cm="1">
        <f t="array" ref="P1812">_xlfn.IFS(AND($O1811,$P1811&lt;$B$6),$P1811+1,AND(NOT($J1811),$P1811&gt;0),0,TRUE,$P1811)</f>
        <v>2</v>
      </c>
      <c r="Q1812" s="1">
        <f t="shared" si="141"/>
        <v>92</v>
      </c>
      <c r="R1812" s="1">
        <f t="shared" si="142"/>
        <v>4600</v>
      </c>
      <c r="S1812" s="17">
        <f t="shared" si="143"/>
        <v>152.5704809286899</v>
      </c>
      <c r="T1812" s="1" cm="1">
        <f t="array" ref="T1812">_xlfn.IFS($B$6=1,Q1812*$B$10,AND(P1811=0,P1812&gt;=1),T1811+$B$6*$B$10*$B$8,TRUE,T1811)</f>
        <v>4200</v>
      </c>
      <c r="U1812" s="17">
        <f t="shared" si="144"/>
        <v>139.30348258706468</v>
      </c>
    </row>
    <row r="1813" spans="7:21" x14ac:dyDescent="0.25">
      <c r="G1813" s="15">
        <v>1811</v>
      </c>
      <c r="H1813" s="17">
        <f t="shared" si="140"/>
        <v>30.166666666666668</v>
      </c>
      <c r="I1813" cm="1">
        <f t="array" ref="I1813">_xlfn.IFS(AND(NOT($I1812=0),$J1812),0,NOT($J1812),$I1812+$B$27,TRUE,$I1812)</f>
        <v>0</v>
      </c>
      <c r="J1813" t="b" cm="1">
        <f t="array" ref="J1813">_xlfn.IFS($I1813&gt;=$C$5-$B$27,TRUE,$P1813&gt;=$B$6,FALSE,TRUE,$J1812)</f>
        <v>1</v>
      </c>
      <c r="K1813" t="b" cm="1">
        <f t="array" ref="K1813">_xlfn.IFS($L1813&gt;=$B$4-$B$27,FALSE,$I1813&gt;=$B$5-$B$27,TRUE,AND($J1813,NOT($K1812)),FALSE,$K1812,TRUE,TRUE,FALSE)</f>
        <v>0</v>
      </c>
      <c r="L1813" cm="1">
        <f t="array" ref="L1813">_xlfn.IFS($K1812,$L1812+$B$27,NOT($K1812),0,TRUE,$K1812)</f>
        <v>0</v>
      </c>
      <c r="M1813" t="b" cm="1">
        <f t="array" ref="M1813">_xlfn.IFS($K1813,FALSE,AND($J1813,NOT($K1813),$P1813&lt;$B$6),TRUE,TRUE,FALSE)</f>
        <v>1</v>
      </c>
      <c r="N1813" cm="1">
        <f t="array" ref="N1813">_xlfn.IFS($N1812&gt;=$C$7-$B$27,0,$M1812,$N1812+$B$27,TRUE,0)</f>
        <v>3.3333333333333333E-2</v>
      </c>
      <c r="O1813" t="b" cm="1">
        <f t="array" ref="O1813">_xlfn.IFS(AND($J1813,NOT($K1813),NOT($M1813)),TRUE,$P1813&gt;=$B$6,FALSE,AND($J1813,NOT($K1813),$M1813,$N1813=0),TRUE,TRUE,FALSE)</f>
        <v>0</v>
      </c>
      <c r="P1813" cm="1">
        <f t="array" ref="P1813">_xlfn.IFS(AND($O1812,$P1812&lt;$B$6),$P1812+1,AND(NOT($J1812),$P1812&gt;0),0,TRUE,$P1812)</f>
        <v>2</v>
      </c>
      <c r="Q1813" s="1">
        <f t="shared" si="141"/>
        <v>92</v>
      </c>
      <c r="R1813" s="1">
        <f t="shared" si="142"/>
        <v>4600</v>
      </c>
      <c r="S1813" s="17">
        <f t="shared" si="143"/>
        <v>152.48618784530387</v>
      </c>
      <c r="T1813" s="1" cm="1">
        <f t="array" ref="T1813">_xlfn.IFS($B$6=1,Q1813*$B$10,AND(P1812=0,P1813&gt;=1),T1812+$B$6*$B$10*$B$8,TRUE,T1812)</f>
        <v>4200</v>
      </c>
      <c r="U1813" s="17">
        <f t="shared" si="144"/>
        <v>139.22651933701658</v>
      </c>
    </row>
    <row r="1814" spans="7:21" x14ac:dyDescent="0.25">
      <c r="G1814" s="15">
        <v>1812</v>
      </c>
      <c r="H1814" s="17">
        <f t="shared" si="140"/>
        <v>30.183333333333334</v>
      </c>
      <c r="I1814" cm="1">
        <f t="array" ref="I1814">_xlfn.IFS(AND(NOT($I1813=0),$J1813),0,NOT($J1813),$I1813+$B$27,TRUE,$I1813)</f>
        <v>0</v>
      </c>
      <c r="J1814" t="b" cm="1">
        <f t="array" ref="J1814">_xlfn.IFS($I1814&gt;=$C$5-$B$27,TRUE,$P1814&gt;=$B$6,FALSE,TRUE,$J1813)</f>
        <v>1</v>
      </c>
      <c r="K1814" t="b" cm="1">
        <f t="array" ref="K1814">_xlfn.IFS($L1814&gt;=$B$4-$B$27,FALSE,$I1814&gt;=$B$5-$B$27,TRUE,AND($J1814,NOT($K1813)),FALSE,$K1813,TRUE,TRUE,FALSE)</f>
        <v>0</v>
      </c>
      <c r="L1814" cm="1">
        <f t="array" ref="L1814">_xlfn.IFS($K1813,$L1813+$B$27,NOT($K1813),0,TRUE,$K1813)</f>
        <v>0</v>
      </c>
      <c r="M1814" t="b" cm="1">
        <f t="array" ref="M1814">_xlfn.IFS($K1814,FALSE,AND($J1814,NOT($K1814),$P1814&lt;$B$6),TRUE,TRUE,FALSE)</f>
        <v>1</v>
      </c>
      <c r="N1814" cm="1">
        <f t="array" ref="N1814">_xlfn.IFS($N1813&gt;=$C$7-$B$27,0,$M1813,$N1813+$B$27,TRUE,0)</f>
        <v>0</v>
      </c>
      <c r="O1814" t="b" cm="1">
        <f t="array" ref="O1814">_xlfn.IFS(AND($J1814,NOT($K1814),NOT($M1814)),TRUE,$P1814&gt;=$B$6,FALSE,AND($J1814,NOT($K1814),$M1814,$N1814=0),TRUE,TRUE,FALSE)</f>
        <v>1</v>
      </c>
      <c r="P1814" cm="1">
        <f t="array" ref="P1814">_xlfn.IFS(AND($O1813,$P1813&lt;$B$6),$P1813+1,AND(NOT($J1813),$P1813&gt;0),0,TRUE,$P1813)</f>
        <v>2</v>
      </c>
      <c r="Q1814" s="1">
        <f t="shared" si="141"/>
        <v>92</v>
      </c>
      <c r="R1814" s="1">
        <f t="shared" si="142"/>
        <v>4600</v>
      </c>
      <c r="S1814" s="17">
        <f t="shared" si="143"/>
        <v>152.40198785201545</v>
      </c>
      <c r="T1814" s="1" cm="1">
        <f t="array" ref="T1814">_xlfn.IFS($B$6=1,Q1814*$B$10,AND(P1813=0,P1814&gt;=1),T1813+$B$6*$B$10*$B$8,TRUE,T1813)</f>
        <v>4200</v>
      </c>
      <c r="U1814" s="17">
        <f t="shared" si="144"/>
        <v>139.149641082275</v>
      </c>
    </row>
    <row r="1815" spans="7:21" x14ac:dyDescent="0.25">
      <c r="G1815" s="15">
        <v>1813</v>
      </c>
      <c r="H1815" s="17">
        <f t="shared" si="140"/>
        <v>30.2</v>
      </c>
      <c r="I1815" cm="1">
        <f t="array" ref="I1815">_xlfn.IFS(AND(NOT($I1814=0),$J1814),0,NOT($J1814),$I1814+$B$27,TRUE,$I1814)</f>
        <v>0</v>
      </c>
      <c r="J1815" t="b" cm="1">
        <f t="array" ref="J1815">_xlfn.IFS($I1815&gt;=$C$5-$B$27,TRUE,$P1815&gt;=$B$6,FALSE,TRUE,$J1814)</f>
        <v>1</v>
      </c>
      <c r="K1815" t="b" cm="1">
        <f t="array" ref="K1815">_xlfn.IFS($L1815&gt;=$B$4-$B$27,FALSE,$I1815&gt;=$B$5-$B$27,TRUE,AND($J1815,NOT($K1814)),FALSE,$K1814,TRUE,TRUE,FALSE)</f>
        <v>0</v>
      </c>
      <c r="L1815" cm="1">
        <f t="array" ref="L1815">_xlfn.IFS($K1814,$L1814+$B$27,NOT($K1814),0,TRUE,$K1814)</f>
        <v>0</v>
      </c>
      <c r="M1815" t="b" cm="1">
        <f t="array" ref="M1815">_xlfn.IFS($K1815,FALSE,AND($J1815,NOT($K1815),$P1815&lt;$B$6),TRUE,TRUE,FALSE)</f>
        <v>1</v>
      </c>
      <c r="N1815" cm="1">
        <f t="array" ref="N1815">_xlfn.IFS($N1814&gt;=$C$7-$B$27,0,$M1814,$N1814+$B$27,TRUE,0)</f>
        <v>1.6666666666666666E-2</v>
      </c>
      <c r="O1815" t="b" cm="1">
        <f t="array" ref="O1815">_xlfn.IFS(AND($J1815,NOT($K1815),NOT($M1815)),TRUE,$P1815&gt;=$B$6,FALSE,AND($J1815,NOT($K1815),$M1815,$N1815=0),TRUE,TRUE,FALSE)</f>
        <v>0</v>
      </c>
      <c r="P1815" cm="1">
        <f t="array" ref="P1815">_xlfn.IFS(AND($O1814,$P1814&lt;$B$6),$P1814+1,AND(NOT($J1814),$P1814&gt;0),0,TRUE,$P1814)</f>
        <v>3</v>
      </c>
      <c r="Q1815" s="1">
        <f t="shared" si="141"/>
        <v>93</v>
      </c>
      <c r="R1815" s="1">
        <f t="shared" si="142"/>
        <v>4650</v>
      </c>
      <c r="S1815" s="17">
        <f t="shared" si="143"/>
        <v>153.97350993377484</v>
      </c>
      <c r="T1815" s="1" cm="1">
        <f t="array" ref="T1815">_xlfn.IFS($B$6=1,Q1815*$B$10,AND(P1814=0,P1815&gt;=1),T1814+$B$6*$B$10*$B$8,TRUE,T1814)</f>
        <v>4200</v>
      </c>
      <c r="U1815" s="17">
        <f t="shared" si="144"/>
        <v>139.0728476821192</v>
      </c>
    </row>
    <row r="1816" spans="7:21" x14ac:dyDescent="0.25">
      <c r="G1816" s="15">
        <v>1814</v>
      </c>
      <c r="H1816" s="17">
        <f t="shared" si="140"/>
        <v>30.216666666666665</v>
      </c>
      <c r="I1816" cm="1">
        <f t="array" ref="I1816">_xlfn.IFS(AND(NOT($I1815=0),$J1815),0,NOT($J1815),$I1815+$B$27,TRUE,$I1815)</f>
        <v>0</v>
      </c>
      <c r="J1816" t="b" cm="1">
        <f t="array" ref="J1816">_xlfn.IFS($I1816&gt;=$C$5-$B$27,TRUE,$P1816&gt;=$B$6,FALSE,TRUE,$J1815)</f>
        <v>1</v>
      </c>
      <c r="K1816" t="b" cm="1">
        <f t="array" ref="K1816">_xlfn.IFS($L1816&gt;=$B$4-$B$27,FALSE,$I1816&gt;=$B$5-$B$27,TRUE,AND($J1816,NOT($K1815)),FALSE,$K1815,TRUE,TRUE,FALSE)</f>
        <v>0</v>
      </c>
      <c r="L1816" cm="1">
        <f t="array" ref="L1816">_xlfn.IFS($K1815,$L1815+$B$27,NOT($K1815),0,TRUE,$K1815)</f>
        <v>0</v>
      </c>
      <c r="M1816" t="b" cm="1">
        <f t="array" ref="M1816">_xlfn.IFS($K1816,FALSE,AND($J1816,NOT($K1816),$P1816&lt;$B$6),TRUE,TRUE,FALSE)</f>
        <v>1</v>
      </c>
      <c r="N1816" cm="1">
        <f t="array" ref="N1816">_xlfn.IFS($N1815&gt;=$C$7-$B$27,0,$M1815,$N1815+$B$27,TRUE,0)</f>
        <v>3.3333333333333333E-2</v>
      </c>
      <c r="O1816" t="b" cm="1">
        <f t="array" ref="O1816">_xlfn.IFS(AND($J1816,NOT($K1816),NOT($M1816)),TRUE,$P1816&gt;=$B$6,FALSE,AND($J1816,NOT($K1816),$M1816,$N1816=0),TRUE,TRUE,FALSE)</f>
        <v>0</v>
      </c>
      <c r="P1816" cm="1">
        <f t="array" ref="P1816">_xlfn.IFS(AND($O1815,$P1815&lt;$B$6),$P1815+1,AND(NOT($J1815),$P1815&gt;0),0,TRUE,$P1815)</f>
        <v>3</v>
      </c>
      <c r="Q1816" s="1">
        <f t="shared" si="141"/>
        <v>93</v>
      </c>
      <c r="R1816" s="1">
        <f t="shared" si="142"/>
        <v>4650</v>
      </c>
      <c r="S1816" s="17">
        <f t="shared" si="143"/>
        <v>153.88858246001104</v>
      </c>
      <c r="T1816" s="1" cm="1">
        <f t="array" ref="T1816">_xlfn.IFS($B$6=1,Q1816*$B$10,AND(P1815=0,P1816&gt;=1),T1815+$B$6*$B$10*$B$8,TRUE,T1815)</f>
        <v>4200</v>
      </c>
      <c r="U1816" s="17">
        <f t="shared" si="144"/>
        <v>138.996138996139</v>
      </c>
    </row>
    <row r="1817" spans="7:21" x14ac:dyDescent="0.25">
      <c r="G1817" s="15">
        <v>1815</v>
      </c>
      <c r="H1817" s="17">
        <f t="shared" si="140"/>
        <v>30.233333333333334</v>
      </c>
      <c r="I1817" cm="1">
        <f t="array" ref="I1817">_xlfn.IFS(AND(NOT($I1816=0),$J1816),0,NOT($J1816),$I1816+$B$27,TRUE,$I1816)</f>
        <v>0</v>
      </c>
      <c r="J1817" t="b" cm="1">
        <f t="array" ref="J1817">_xlfn.IFS($I1817&gt;=$C$5-$B$27,TRUE,$P1817&gt;=$B$6,FALSE,TRUE,$J1816)</f>
        <v>1</v>
      </c>
      <c r="K1817" t="b" cm="1">
        <f t="array" ref="K1817">_xlfn.IFS($L1817&gt;=$B$4-$B$27,FALSE,$I1817&gt;=$B$5-$B$27,TRUE,AND($J1817,NOT($K1816)),FALSE,$K1816,TRUE,TRUE,FALSE)</f>
        <v>0</v>
      </c>
      <c r="L1817" cm="1">
        <f t="array" ref="L1817">_xlfn.IFS($K1816,$L1816+$B$27,NOT($K1816),0,TRUE,$K1816)</f>
        <v>0</v>
      </c>
      <c r="M1817" t="b" cm="1">
        <f t="array" ref="M1817">_xlfn.IFS($K1817,FALSE,AND($J1817,NOT($K1817),$P1817&lt;$B$6),TRUE,TRUE,FALSE)</f>
        <v>1</v>
      </c>
      <c r="N1817" cm="1">
        <f t="array" ref="N1817">_xlfn.IFS($N1816&gt;=$C$7-$B$27,0,$M1816,$N1816+$B$27,TRUE,0)</f>
        <v>0</v>
      </c>
      <c r="O1817" t="b" cm="1">
        <f t="array" ref="O1817">_xlfn.IFS(AND($J1817,NOT($K1817),NOT($M1817)),TRUE,$P1817&gt;=$B$6,FALSE,AND($J1817,NOT($K1817),$M1817,$N1817=0),TRUE,TRUE,FALSE)</f>
        <v>1</v>
      </c>
      <c r="P1817" cm="1">
        <f t="array" ref="P1817">_xlfn.IFS(AND($O1816,$P1816&lt;$B$6),$P1816+1,AND(NOT($J1816),$P1816&gt;0),0,TRUE,$P1816)</f>
        <v>3</v>
      </c>
      <c r="Q1817" s="1">
        <f t="shared" si="141"/>
        <v>93</v>
      </c>
      <c r="R1817" s="1">
        <f t="shared" si="142"/>
        <v>4650</v>
      </c>
      <c r="S1817" s="17">
        <f t="shared" si="143"/>
        <v>153.80374862183021</v>
      </c>
      <c r="T1817" s="1" cm="1">
        <f t="array" ref="T1817">_xlfn.IFS($B$6=1,Q1817*$B$10,AND(P1816=0,P1817&gt;=1),T1816+$B$6*$B$10*$B$8,TRUE,T1816)</f>
        <v>4200</v>
      </c>
      <c r="U1817" s="17">
        <f t="shared" si="144"/>
        <v>138.91951488423373</v>
      </c>
    </row>
    <row r="1818" spans="7:21" x14ac:dyDescent="0.25">
      <c r="G1818" s="15">
        <v>1816</v>
      </c>
      <c r="H1818" s="17">
        <f t="shared" si="140"/>
        <v>30.25</v>
      </c>
      <c r="I1818" cm="1">
        <f t="array" ref="I1818">_xlfn.IFS(AND(NOT($I1817=0),$J1817),0,NOT($J1817),$I1817+$B$27,TRUE,$I1817)</f>
        <v>0</v>
      </c>
      <c r="J1818" t="b" cm="1">
        <f t="array" ref="J1818">_xlfn.IFS($I1818&gt;=$C$5-$B$27,TRUE,$P1818&gt;=$B$6,FALSE,TRUE,$J1817)</f>
        <v>1</v>
      </c>
      <c r="K1818" t="b" cm="1">
        <f t="array" ref="K1818">_xlfn.IFS($L1818&gt;=$B$4-$B$27,FALSE,$I1818&gt;=$B$5-$B$27,TRUE,AND($J1818,NOT($K1817)),FALSE,$K1817,TRUE,TRUE,FALSE)</f>
        <v>0</v>
      </c>
      <c r="L1818" cm="1">
        <f t="array" ref="L1818">_xlfn.IFS($K1817,$L1817+$B$27,NOT($K1817),0,TRUE,$K1817)</f>
        <v>0</v>
      </c>
      <c r="M1818" t="b" cm="1">
        <f t="array" ref="M1818">_xlfn.IFS($K1818,FALSE,AND($J1818,NOT($K1818),$P1818&lt;$B$6),TRUE,TRUE,FALSE)</f>
        <v>1</v>
      </c>
      <c r="N1818" cm="1">
        <f t="array" ref="N1818">_xlfn.IFS($N1817&gt;=$C$7-$B$27,0,$M1817,$N1817+$B$27,TRUE,0)</f>
        <v>1.6666666666666666E-2</v>
      </c>
      <c r="O1818" t="b" cm="1">
        <f t="array" ref="O1818">_xlfn.IFS(AND($J1818,NOT($K1818),NOT($M1818)),TRUE,$P1818&gt;=$B$6,FALSE,AND($J1818,NOT($K1818),$M1818,$N1818=0),TRUE,TRUE,FALSE)</f>
        <v>0</v>
      </c>
      <c r="P1818" cm="1">
        <f t="array" ref="P1818">_xlfn.IFS(AND($O1817,$P1817&lt;$B$6),$P1817+1,AND(NOT($J1817),$P1817&gt;0),0,TRUE,$P1817)</f>
        <v>4</v>
      </c>
      <c r="Q1818" s="1">
        <f t="shared" si="141"/>
        <v>94</v>
      </c>
      <c r="R1818" s="1">
        <f t="shared" si="142"/>
        <v>4700</v>
      </c>
      <c r="S1818" s="17">
        <f t="shared" si="143"/>
        <v>155.37190082644628</v>
      </c>
      <c r="T1818" s="1" cm="1">
        <f t="array" ref="T1818">_xlfn.IFS($B$6=1,Q1818*$B$10,AND(P1817=0,P1818&gt;=1),T1817+$B$6*$B$10*$B$8,TRUE,T1817)</f>
        <v>4200</v>
      </c>
      <c r="U1818" s="17">
        <f t="shared" si="144"/>
        <v>138.84297520661158</v>
      </c>
    </row>
    <row r="1819" spans="7:21" x14ac:dyDescent="0.25">
      <c r="G1819" s="15">
        <v>1817</v>
      </c>
      <c r="H1819" s="17">
        <f t="shared" si="140"/>
        <v>30.266666666666666</v>
      </c>
      <c r="I1819" cm="1">
        <f t="array" ref="I1819">_xlfn.IFS(AND(NOT($I1818=0),$J1818),0,NOT($J1818),$I1818+$B$27,TRUE,$I1818)</f>
        <v>0</v>
      </c>
      <c r="J1819" t="b" cm="1">
        <f t="array" ref="J1819">_xlfn.IFS($I1819&gt;=$C$5-$B$27,TRUE,$P1819&gt;=$B$6,FALSE,TRUE,$J1818)</f>
        <v>1</v>
      </c>
      <c r="K1819" t="b" cm="1">
        <f t="array" ref="K1819">_xlfn.IFS($L1819&gt;=$B$4-$B$27,FALSE,$I1819&gt;=$B$5-$B$27,TRUE,AND($J1819,NOT($K1818)),FALSE,$K1818,TRUE,TRUE,FALSE)</f>
        <v>0</v>
      </c>
      <c r="L1819" cm="1">
        <f t="array" ref="L1819">_xlfn.IFS($K1818,$L1818+$B$27,NOT($K1818),0,TRUE,$K1818)</f>
        <v>0</v>
      </c>
      <c r="M1819" t="b" cm="1">
        <f t="array" ref="M1819">_xlfn.IFS($K1819,FALSE,AND($J1819,NOT($K1819),$P1819&lt;$B$6),TRUE,TRUE,FALSE)</f>
        <v>1</v>
      </c>
      <c r="N1819" cm="1">
        <f t="array" ref="N1819">_xlfn.IFS($N1818&gt;=$C$7-$B$27,0,$M1818,$N1818+$B$27,TRUE,0)</f>
        <v>3.3333333333333333E-2</v>
      </c>
      <c r="O1819" t="b" cm="1">
        <f t="array" ref="O1819">_xlfn.IFS(AND($J1819,NOT($K1819),NOT($M1819)),TRUE,$P1819&gt;=$B$6,FALSE,AND($J1819,NOT($K1819),$M1819,$N1819=0),TRUE,TRUE,FALSE)</f>
        <v>0</v>
      </c>
      <c r="P1819" cm="1">
        <f t="array" ref="P1819">_xlfn.IFS(AND($O1818,$P1818&lt;$B$6),$P1818+1,AND(NOT($J1818),$P1818&gt;0),0,TRUE,$P1818)</f>
        <v>4</v>
      </c>
      <c r="Q1819" s="1">
        <f t="shared" si="141"/>
        <v>94</v>
      </c>
      <c r="R1819" s="1">
        <f t="shared" si="142"/>
        <v>4700</v>
      </c>
      <c r="S1819" s="17">
        <f t="shared" si="143"/>
        <v>155.2863436123348</v>
      </c>
      <c r="T1819" s="1" cm="1">
        <f t="array" ref="T1819">_xlfn.IFS($B$6=1,Q1819*$B$10,AND(P1818=0,P1819&gt;=1),T1818+$B$6*$B$10*$B$8,TRUE,T1818)</f>
        <v>4200</v>
      </c>
      <c r="U1819" s="17">
        <f t="shared" si="144"/>
        <v>138.76651982378854</v>
      </c>
    </row>
    <row r="1820" spans="7:21" x14ac:dyDescent="0.25">
      <c r="G1820" s="15">
        <v>1818</v>
      </c>
      <c r="H1820" s="17">
        <f t="shared" si="140"/>
        <v>30.283333333333331</v>
      </c>
      <c r="I1820" cm="1">
        <f t="array" ref="I1820">_xlfn.IFS(AND(NOT($I1819=0),$J1819),0,NOT($J1819),$I1819+$B$27,TRUE,$I1819)</f>
        <v>0</v>
      </c>
      <c r="J1820" t="b" cm="1">
        <f t="array" ref="J1820">_xlfn.IFS($I1820&gt;=$C$5-$B$27,TRUE,$P1820&gt;=$B$6,FALSE,TRUE,$J1819)</f>
        <v>1</v>
      </c>
      <c r="K1820" t="b" cm="1">
        <f t="array" ref="K1820">_xlfn.IFS($L1820&gt;=$B$4-$B$27,FALSE,$I1820&gt;=$B$5-$B$27,TRUE,AND($J1820,NOT($K1819)),FALSE,$K1819,TRUE,TRUE,FALSE)</f>
        <v>0</v>
      </c>
      <c r="L1820" cm="1">
        <f t="array" ref="L1820">_xlfn.IFS($K1819,$L1819+$B$27,NOT($K1819),0,TRUE,$K1819)</f>
        <v>0</v>
      </c>
      <c r="M1820" t="b" cm="1">
        <f t="array" ref="M1820">_xlfn.IFS($K1820,FALSE,AND($J1820,NOT($K1820),$P1820&lt;$B$6),TRUE,TRUE,FALSE)</f>
        <v>1</v>
      </c>
      <c r="N1820" cm="1">
        <f t="array" ref="N1820">_xlfn.IFS($N1819&gt;=$C$7-$B$27,0,$M1819,$N1819+$B$27,TRUE,0)</f>
        <v>0</v>
      </c>
      <c r="O1820" t="b" cm="1">
        <f t="array" ref="O1820">_xlfn.IFS(AND($J1820,NOT($K1820),NOT($M1820)),TRUE,$P1820&gt;=$B$6,FALSE,AND($J1820,NOT($K1820),$M1820,$N1820=0),TRUE,TRUE,FALSE)</f>
        <v>1</v>
      </c>
      <c r="P1820" cm="1">
        <f t="array" ref="P1820">_xlfn.IFS(AND($O1819,$P1819&lt;$B$6),$P1819+1,AND(NOT($J1819),$P1819&gt;0),0,TRUE,$P1819)</f>
        <v>4</v>
      </c>
      <c r="Q1820" s="1">
        <f t="shared" si="141"/>
        <v>94</v>
      </c>
      <c r="R1820" s="1">
        <f t="shared" si="142"/>
        <v>4700</v>
      </c>
      <c r="S1820" s="17">
        <f t="shared" si="143"/>
        <v>155.20088057237206</v>
      </c>
      <c r="T1820" s="1" cm="1">
        <f t="array" ref="T1820">_xlfn.IFS($B$6=1,Q1820*$B$10,AND(P1819=0,P1820&gt;=1),T1819+$B$6*$B$10*$B$8,TRUE,T1819)</f>
        <v>4200</v>
      </c>
      <c r="U1820" s="17">
        <f t="shared" si="144"/>
        <v>138.69014859658779</v>
      </c>
    </row>
    <row r="1821" spans="7:21" x14ac:dyDescent="0.25">
      <c r="G1821" s="15">
        <v>1819</v>
      </c>
      <c r="H1821" s="17">
        <f t="shared" si="140"/>
        <v>30.3</v>
      </c>
      <c r="I1821" cm="1">
        <f t="array" ref="I1821">_xlfn.IFS(AND(NOT($I1820=0),$J1820),0,NOT($J1820),$I1820+$B$27,TRUE,$I1820)</f>
        <v>0</v>
      </c>
      <c r="J1821" t="b" cm="1">
        <f t="array" ref="J1821">_xlfn.IFS($I1821&gt;=$C$5-$B$27,TRUE,$P1821&gt;=$B$6,FALSE,TRUE,$J1820)</f>
        <v>1</v>
      </c>
      <c r="K1821" t="b" cm="1">
        <f t="array" ref="K1821">_xlfn.IFS($L1821&gt;=$B$4-$B$27,FALSE,$I1821&gt;=$B$5-$B$27,TRUE,AND($J1821,NOT($K1820)),FALSE,$K1820,TRUE,TRUE,FALSE)</f>
        <v>0</v>
      </c>
      <c r="L1821" cm="1">
        <f t="array" ref="L1821">_xlfn.IFS($K1820,$L1820+$B$27,NOT($K1820),0,TRUE,$K1820)</f>
        <v>0</v>
      </c>
      <c r="M1821" t="b" cm="1">
        <f t="array" ref="M1821">_xlfn.IFS($K1821,FALSE,AND($J1821,NOT($K1821),$P1821&lt;$B$6),TRUE,TRUE,FALSE)</f>
        <v>1</v>
      </c>
      <c r="N1821" cm="1">
        <f t="array" ref="N1821">_xlfn.IFS($N1820&gt;=$C$7-$B$27,0,$M1820,$N1820+$B$27,TRUE,0)</f>
        <v>1.6666666666666666E-2</v>
      </c>
      <c r="O1821" t="b" cm="1">
        <f t="array" ref="O1821">_xlfn.IFS(AND($J1821,NOT($K1821),NOT($M1821)),TRUE,$P1821&gt;=$B$6,FALSE,AND($J1821,NOT($K1821),$M1821,$N1821=0),TRUE,TRUE,FALSE)</f>
        <v>0</v>
      </c>
      <c r="P1821" cm="1">
        <f t="array" ref="P1821">_xlfn.IFS(AND($O1820,$P1820&lt;$B$6),$P1820+1,AND(NOT($J1820),$P1820&gt;0),0,TRUE,$P1820)</f>
        <v>5</v>
      </c>
      <c r="Q1821" s="1">
        <f t="shared" si="141"/>
        <v>95</v>
      </c>
      <c r="R1821" s="1">
        <f t="shared" si="142"/>
        <v>4750</v>
      </c>
      <c r="S1821" s="17">
        <f t="shared" si="143"/>
        <v>156.76567656765675</v>
      </c>
      <c r="T1821" s="1" cm="1">
        <f t="array" ref="T1821">_xlfn.IFS($B$6=1,Q1821*$B$10,AND(P1820=0,P1821&gt;=1),T1820+$B$6*$B$10*$B$8,TRUE,T1820)</f>
        <v>4200</v>
      </c>
      <c r="U1821" s="17">
        <f t="shared" si="144"/>
        <v>138.61386138613861</v>
      </c>
    </row>
    <row r="1822" spans="7:21" x14ac:dyDescent="0.25">
      <c r="G1822" s="15">
        <v>1820</v>
      </c>
      <c r="H1822" s="17">
        <f t="shared" si="140"/>
        <v>30.316666666666666</v>
      </c>
      <c r="I1822" cm="1">
        <f t="array" ref="I1822">_xlfn.IFS(AND(NOT($I1821=0),$J1821),0,NOT($J1821),$I1821+$B$27,TRUE,$I1821)</f>
        <v>0</v>
      </c>
      <c r="J1822" t="b" cm="1">
        <f t="array" ref="J1822">_xlfn.IFS($I1822&gt;=$C$5-$B$27,TRUE,$P1822&gt;=$B$6,FALSE,TRUE,$J1821)</f>
        <v>1</v>
      </c>
      <c r="K1822" t="b" cm="1">
        <f t="array" ref="K1822">_xlfn.IFS($L1822&gt;=$B$4-$B$27,FALSE,$I1822&gt;=$B$5-$B$27,TRUE,AND($J1822,NOT($K1821)),FALSE,$K1821,TRUE,TRUE,FALSE)</f>
        <v>0</v>
      </c>
      <c r="L1822" cm="1">
        <f t="array" ref="L1822">_xlfn.IFS($K1821,$L1821+$B$27,NOT($K1821),0,TRUE,$K1821)</f>
        <v>0</v>
      </c>
      <c r="M1822" t="b" cm="1">
        <f t="array" ref="M1822">_xlfn.IFS($K1822,FALSE,AND($J1822,NOT($K1822),$P1822&lt;$B$6),TRUE,TRUE,FALSE)</f>
        <v>1</v>
      </c>
      <c r="N1822" cm="1">
        <f t="array" ref="N1822">_xlfn.IFS($N1821&gt;=$C$7-$B$27,0,$M1821,$N1821+$B$27,TRUE,0)</f>
        <v>3.3333333333333333E-2</v>
      </c>
      <c r="O1822" t="b" cm="1">
        <f t="array" ref="O1822">_xlfn.IFS(AND($J1822,NOT($K1822),NOT($M1822)),TRUE,$P1822&gt;=$B$6,FALSE,AND($J1822,NOT($K1822),$M1822,$N1822=0),TRUE,TRUE,FALSE)</f>
        <v>0</v>
      </c>
      <c r="P1822" cm="1">
        <f t="array" ref="P1822">_xlfn.IFS(AND($O1821,$P1821&lt;$B$6),$P1821+1,AND(NOT($J1821),$P1821&gt;0),0,TRUE,$P1821)</f>
        <v>5</v>
      </c>
      <c r="Q1822" s="1">
        <f t="shared" si="141"/>
        <v>95</v>
      </c>
      <c r="R1822" s="1">
        <f t="shared" si="142"/>
        <v>4750</v>
      </c>
      <c r="S1822" s="17">
        <f t="shared" si="143"/>
        <v>156.67949422759759</v>
      </c>
      <c r="T1822" s="1" cm="1">
        <f t="array" ref="T1822">_xlfn.IFS($B$6=1,Q1822*$B$10,AND(P1821=0,P1822&gt;=1),T1821+$B$6*$B$10*$B$8,TRUE,T1821)</f>
        <v>4200</v>
      </c>
      <c r="U1822" s="17">
        <f t="shared" si="144"/>
        <v>138.53765805387576</v>
      </c>
    </row>
    <row r="1823" spans="7:21" x14ac:dyDescent="0.25">
      <c r="G1823" s="15">
        <v>1821</v>
      </c>
      <c r="H1823" s="17">
        <f t="shared" si="140"/>
        <v>30.333333333333332</v>
      </c>
      <c r="I1823" cm="1">
        <f t="array" ref="I1823">_xlfn.IFS(AND(NOT($I1822=0),$J1822),0,NOT($J1822),$I1822+$B$27,TRUE,$I1822)</f>
        <v>0</v>
      </c>
      <c r="J1823" t="b" cm="1">
        <f t="array" ref="J1823">_xlfn.IFS($I1823&gt;=$C$5-$B$27,TRUE,$P1823&gt;=$B$6,FALSE,TRUE,$J1822)</f>
        <v>1</v>
      </c>
      <c r="K1823" t="b" cm="1">
        <f t="array" ref="K1823">_xlfn.IFS($L1823&gt;=$B$4-$B$27,FALSE,$I1823&gt;=$B$5-$B$27,TRUE,AND($J1823,NOT($K1822)),FALSE,$K1822,TRUE,TRUE,FALSE)</f>
        <v>0</v>
      </c>
      <c r="L1823" cm="1">
        <f t="array" ref="L1823">_xlfn.IFS($K1822,$L1822+$B$27,NOT($K1822),0,TRUE,$K1822)</f>
        <v>0</v>
      </c>
      <c r="M1823" t="b" cm="1">
        <f t="array" ref="M1823">_xlfn.IFS($K1823,FALSE,AND($J1823,NOT($K1823),$P1823&lt;$B$6),TRUE,TRUE,FALSE)</f>
        <v>1</v>
      </c>
      <c r="N1823" cm="1">
        <f t="array" ref="N1823">_xlfn.IFS($N1822&gt;=$C$7-$B$27,0,$M1822,$N1822+$B$27,TRUE,0)</f>
        <v>0</v>
      </c>
      <c r="O1823" t="b" cm="1">
        <f t="array" ref="O1823">_xlfn.IFS(AND($J1823,NOT($K1823),NOT($M1823)),TRUE,$P1823&gt;=$B$6,FALSE,AND($J1823,NOT($K1823),$M1823,$N1823=0),TRUE,TRUE,FALSE)</f>
        <v>1</v>
      </c>
      <c r="P1823" cm="1">
        <f t="array" ref="P1823">_xlfn.IFS(AND($O1822,$P1822&lt;$B$6),$P1822+1,AND(NOT($J1822),$P1822&gt;0),0,TRUE,$P1822)</f>
        <v>5</v>
      </c>
      <c r="Q1823" s="1">
        <f t="shared" si="141"/>
        <v>95</v>
      </c>
      <c r="R1823" s="1">
        <f t="shared" si="142"/>
        <v>4750</v>
      </c>
      <c r="S1823" s="17">
        <f t="shared" si="143"/>
        <v>156.5934065934066</v>
      </c>
      <c r="T1823" s="1" cm="1">
        <f t="array" ref="T1823">_xlfn.IFS($B$6=1,Q1823*$B$10,AND(P1822=0,P1823&gt;=1),T1822+$B$6*$B$10*$B$8,TRUE,T1822)</f>
        <v>4200</v>
      </c>
      <c r="U1823" s="17">
        <f t="shared" si="144"/>
        <v>138.46153846153845</v>
      </c>
    </row>
    <row r="1824" spans="7:21" x14ac:dyDescent="0.25">
      <c r="G1824" s="15">
        <v>1822</v>
      </c>
      <c r="H1824" s="17">
        <f t="shared" si="140"/>
        <v>30.349999999999998</v>
      </c>
      <c r="I1824" cm="1">
        <f t="array" ref="I1824">_xlfn.IFS(AND(NOT($I1823=0),$J1823),0,NOT($J1823),$I1823+$B$27,TRUE,$I1823)</f>
        <v>0</v>
      </c>
      <c r="J1824" t="b" cm="1">
        <f t="array" ref="J1824">_xlfn.IFS($I1824&gt;=$C$5-$B$27,TRUE,$P1824&gt;=$B$6,FALSE,TRUE,$J1823)</f>
        <v>1</v>
      </c>
      <c r="K1824" t="b" cm="1">
        <f t="array" ref="K1824">_xlfn.IFS($L1824&gt;=$B$4-$B$27,FALSE,$I1824&gt;=$B$5-$B$27,TRUE,AND($J1824,NOT($K1823)),FALSE,$K1823,TRUE,TRUE,FALSE)</f>
        <v>0</v>
      </c>
      <c r="L1824" cm="1">
        <f t="array" ref="L1824">_xlfn.IFS($K1823,$L1823+$B$27,NOT($K1823),0,TRUE,$K1823)</f>
        <v>0</v>
      </c>
      <c r="M1824" t="b" cm="1">
        <f t="array" ref="M1824">_xlfn.IFS($K1824,FALSE,AND($J1824,NOT($K1824),$P1824&lt;$B$6),TRUE,TRUE,FALSE)</f>
        <v>1</v>
      </c>
      <c r="N1824" cm="1">
        <f t="array" ref="N1824">_xlfn.IFS($N1823&gt;=$C$7-$B$27,0,$M1823,$N1823+$B$27,TRUE,0)</f>
        <v>1.6666666666666666E-2</v>
      </c>
      <c r="O1824" t="b" cm="1">
        <f t="array" ref="O1824">_xlfn.IFS(AND($J1824,NOT($K1824),NOT($M1824)),TRUE,$P1824&gt;=$B$6,FALSE,AND($J1824,NOT($K1824),$M1824,$N1824=0),TRUE,TRUE,FALSE)</f>
        <v>0</v>
      </c>
      <c r="P1824" cm="1">
        <f t="array" ref="P1824">_xlfn.IFS(AND($O1823,$P1823&lt;$B$6),$P1823+1,AND(NOT($J1823),$P1823&gt;0),0,TRUE,$P1823)</f>
        <v>6</v>
      </c>
      <c r="Q1824" s="1">
        <f t="shared" si="141"/>
        <v>96</v>
      </c>
      <c r="R1824" s="1">
        <f t="shared" si="142"/>
        <v>4800</v>
      </c>
      <c r="S1824" s="17">
        <f t="shared" si="143"/>
        <v>158.1548599670511</v>
      </c>
      <c r="T1824" s="1" cm="1">
        <f t="array" ref="T1824">_xlfn.IFS($B$6=1,Q1824*$B$10,AND(P1823=0,P1824&gt;=1),T1823+$B$6*$B$10*$B$8,TRUE,T1823)</f>
        <v>4200</v>
      </c>
      <c r="U1824" s="17">
        <f t="shared" si="144"/>
        <v>138.3855024711697</v>
      </c>
    </row>
    <row r="1825" spans="7:21" x14ac:dyDescent="0.25">
      <c r="G1825" s="15">
        <v>1823</v>
      </c>
      <c r="H1825" s="17">
        <f t="shared" si="140"/>
        <v>30.366666666666667</v>
      </c>
      <c r="I1825" cm="1">
        <f t="array" ref="I1825">_xlfn.IFS(AND(NOT($I1824=0),$J1824),0,NOT($J1824),$I1824+$B$27,TRUE,$I1824)</f>
        <v>0</v>
      </c>
      <c r="J1825" t="b" cm="1">
        <f t="array" ref="J1825">_xlfn.IFS($I1825&gt;=$C$5-$B$27,TRUE,$P1825&gt;=$B$6,FALSE,TRUE,$J1824)</f>
        <v>1</v>
      </c>
      <c r="K1825" t="b" cm="1">
        <f t="array" ref="K1825">_xlfn.IFS($L1825&gt;=$B$4-$B$27,FALSE,$I1825&gt;=$B$5-$B$27,TRUE,AND($J1825,NOT($K1824)),FALSE,$K1824,TRUE,TRUE,FALSE)</f>
        <v>0</v>
      </c>
      <c r="L1825" cm="1">
        <f t="array" ref="L1825">_xlfn.IFS($K1824,$L1824+$B$27,NOT($K1824),0,TRUE,$K1824)</f>
        <v>0</v>
      </c>
      <c r="M1825" t="b" cm="1">
        <f t="array" ref="M1825">_xlfn.IFS($K1825,FALSE,AND($J1825,NOT($K1825),$P1825&lt;$B$6),TRUE,TRUE,FALSE)</f>
        <v>1</v>
      </c>
      <c r="N1825" cm="1">
        <f t="array" ref="N1825">_xlfn.IFS($N1824&gt;=$C$7-$B$27,0,$M1824,$N1824+$B$27,TRUE,0)</f>
        <v>3.3333333333333333E-2</v>
      </c>
      <c r="O1825" t="b" cm="1">
        <f t="array" ref="O1825">_xlfn.IFS(AND($J1825,NOT($K1825),NOT($M1825)),TRUE,$P1825&gt;=$B$6,FALSE,AND($J1825,NOT($K1825),$M1825,$N1825=0),TRUE,TRUE,FALSE)</f>
        <v>0</v>
      </c>
      <c r="P1825" cm="1">
        <f t="array" ref="P1825">_xlfn.IFS(AND($O1824,$P1824&lt;$B$6),$P1824+1,AND(NOT($J1824),$P1824&gt;0),0,TRUE,$P1824)</f>
        <v>6</v>
      </c>
      <c r="Q1825" s="1">
        <f t="shared" si="141"/>
        <v>96</v>
      </c>
      <c r="R1825" s="1">
        <f t="shared" si="142"/>
        <v>4800</v>
      </c>
      <c r="S1825" s="17">
        <f t="shared" si="143"/>
        <v>158.06805708013172</v>
      </c>
      <c r="T1825" s="1" cm="1">
        <f t="array" ref="T1825">_xlfn.IFS($B$6=1,Q1825*$B$10,AND(P1824=0,P1825&gt;=1),T1824+$B$6*$B$10*$B$8,TRUE,T1824)</f>
        <v>4200</v>
      </c>
      <c r="U1825" s="17">
        <f t="shared" si="144"/>
        <v>138.30954994511526</v>
      </c>
    </row>
    <row r="1826" spans="7:21" x14ac:dyDescent="0.25">
      <c r="G1826" s="15">
        <v>1824</v>
      </c>
      <c r="H1826" s="17">
        <f t="shared" si="140"/>
        <v>30.383333333333333</v>
      </c>
      <c r="I1826" cm="1">
        <f t="array" ref="I1826">_xlfn.IFS(AND(NOT($I1825=0),$J1825),0,NOT($J1825),$I1825+$B$27,TRUE,$I1825)</f>
        <v>0</v>
      </c>
      <c r="J1826" t="b" cm="1">
        <f t="array" ref="J1826">_xlfn.IFS($I1826&gt;=$C$5-$B$27,TRUE,$P1826&gt;=$B$6,FALSE,TRUE,$J1825)</f>
        <v>1</v>
      </c>
      <c r="K1826" t="b" cm="1">
        <f t="array" ref="K1826">_xlfn.IFS($L1826&gt;=$B$4-$B$27,FALSE,$I1826&gt;=$B$5-$B$27,TRUE,AND($J1826,NOT($K1825)),FALSE,$K1825,TRUE,TRUE,FALSE)</f>
        <v>0</v>
      </c>
      <c r="L1826" cm="1">
        <f t="array" ref="L1826">_xlfn.IFS($K1825,$L1825+$B$27,NOT($K1825),0,TRUE,$K1825)</f>
        <v>0</v>
      </c>
      <c r="M1826" t="b" cm="1">
        <f t="array" ref="M1826">_xlfn.IFS($K1826,FALSE,AND($J1826,NOT($K1826),$P1826&lt;$B$6),TRUE,TRUE,FALSE)</f>
        <v>1</v>
      </c>
      <c r="N1826" cm="1">
        <f t="array" ref="N1826">_xlfn.IFS($N1825&gt;=$C$7-$B$27,0,$M1825,$N1825+$B$27,TRUE,0)</f>
        <v>0</v>
      </c>
      <c r="O1826" t="b" cm="1">
        <f t="array" ref="O1826">_xlfn.IFS(AND($J1826,NOT($K1826),NOT($M1826)),TRUE,$P1826&gt;=$B$6,FALSE,AND($J1826,NOT($K1826),$M1826,$N1826=0),TRUE,TRUE,FALSE)</f>
        <v>1</v>
      </c>
      <c r="P1826" cm="1">
        <f t="array" ref="P1826">_xlfn.IFS(AND($O1825,$P1825&lt;$B$6),$P1825+1,AND(NOT($J1825),$P1825&gt;0),0,TRUE,$P1825)</f>
        <v>6</v>
      </c>
      <c r="Q1826" s="1">
        <f t="shared" si="141"/>
        <v>96</v>
      </c>
      <c r="R1826" s="1">
        <f t="shared" si="142"/>
        <v>4800</v>
      </c>
      <c r="S1826" s="17">
        <f t="shared" si="143"/>
        <v>157.98134942402632</v>
      </c>
      <c r="T1826" s="1" cm="1">
        <f t="array" ref="T1826">_xlfn.IFS($B$6=1,Q1826*$B$10,AND(P1825=0,P1826&gt;=1),T1825+$B$6*$B$10*$B$8,TRUE,T1825)</f>
        <v>4200</v>
      </c>
      <c r="U1826" s="17">
        <f t="shared" si="144"/>
        <v>138.23368074602305</v>
      </c>
    </row>
    <row r="1827" spans="7:21" x14ac:dyDescent="0.25">
      <c r="G1827" s="15">
        <v>1825</v>
      </c>
      <c r="H1827" s="17">
        <f t="shared" si="140"/>
        <v>30.4</v>
      </c>
      <c r="I1827" cm="1">
        <f t="array" ref="I1827">_xlfn.IFS(AND(NOT($I1826=0),$J1826),0,NOT($J1826),$I1826+$B$27,TRUE,$I1826)</f>
        <v>0</v>
      </c>
      <c r="J1827" t="b" cm="1">
        <f t="array" ref="J1827">_xlfn.IFS($I1827&gt;=$C$5-$B$27,TRUE,$P1827&gt;=$B$6,FALSE,TRUE,$J1826)</f>
        <v>1</v>
      </c>
      <c r="K1827" t="b" cm="1">
        <f t="array" ref="K1827">_xlfn.IFS($L1827&gt;=$B$4-$B$27,FALSE,$I1827&gt;=$B$5-$B$27,TRUE,AND($J1827,NOT($K1826)),FALSE,$K1826,TRUE,TRUE,FALSE)</f>
        <v>0</v>
      </c>
      <c r="L1827" cm="1">
        <f t="array" ref="L1827">_xlfn.IFS($K1826,$L1826+$B$27,NOT($K1826),0,TRUE,$K1826)</f>
        <v>0</v>
      </c>
      <c r="M1827" t="b" cm="1">
        <f t="array" ref="M1827">_xlfn.IFS($K1827,FALSE,AND($J1827,NOT($K1827),$P1827&lt;$B$6),TRUE,TRUE,FALSE)</f>
        <v>1</v>
      </c>
      <c r="N1827" cm="1">
        <f t="array" ref="N1827">_xlfn.IFS($N1826&gt;=$C$7-$B$27,0,$M1826,$N1826+$B$27,TRUE,0)</f>
        <v>1.6666666666666666E-2</v>
      </c>
      <c r="O1827" t="b" cm="1">
        <f t="array" ref="O1827">_xlfn.IFS(AND($J1827,NOT($K1827),NOT($M1827)),TRUE,$P1827&gt;=$B$6,FALSE,AND($J1827,NOT($K1827),$M1827,$N1827=0),TRUE,TRUE,FALSE)</f>
        <v>0</v>
      </c>
      <c r="P1827" cm="1">
        <f t="array" ref="P1827">_xlfn.IFS(AND($O1826,$P1826&lt;$B$6),$P1826+1,AND(NOT($J1826),$P1826&gt;0),0,TRUE,$P1826)</f>
        <v>7</v>
      </c>
      <c r="Q1827" s="1">
        <f t="shared" si="141"/>
        <v>97</v>
      </c>
      <c r="R1827" s="1">
        <f t="shared" si="142"/>
        <v>4850</v>
      </c>
      <c r="S1827" s="17">
        <f t="shared" si="143"/>
        <v>159.53947368421052</v>
      </c>
      <c r="T1827" s="1" cm="1">
        <f t="array" ref="T1827">_xlfn.IFS($B$6=1,Q1827*$B$10,AND(P1826=0,P1827&gt;=1),T1826+$B$6*$B$10*$B$8,TRUE,T1826)</f>
        <v>4200</v>
      </c>
      <c r="U1827" s="17">
        <f t="shared" si="144"/>
        <v>138.15789473684211</v>
      </c>
    </row>
    <row r="1828" spans="7:21" x14ac:dyDescent="0.25">
      <c r="G1828" s="15">
        <v>1826</v>
      </c>
      <c r="H1828" s="17">
        <f t="shared" si="140"/>
        <v>30.416666666666668</v>
      </c>
      <c r="I1828" cm="1">
        <f t="array" ref="I1828">_xlfn.IFS(AND(NOT($I1827=0),$J1827),0,NOT($J1827),$I1827+$B$27,TRUE,$I1827)</f>
        <v>0</v>
      </c>
      <c r="J1828" t="b" cm="1">
        <f t="array" ref="J1828">_xlfn.IFS($I1828&gt;=$C$5-$B$27,TRUE,$P1828&gt;=$B$6,FALSE,TRUE,$J1827)</f>
        <v>1</v>
      </c>
      <c r="K1828" t="b" cm="1">
        <f t="array" ref="K1828">_xlfn.IFS($L1828&gt;=$B$4-$B$27,FALSE,$I1828&gt;=$B$5-$B$27,TRUE,AND($J1828,NOT($K1827)),FALSE,$K1827,TRUE,TRUE,FALSE)</f>
        <v>0</v>
      </c>
      <c r="L1828" cm="1">
        <f t="array" ref="L1828">_xlfn.IFS($K1827,$L1827+$B$27,NOT($K1827),0,TRUE,$K1827)</f>
        <v>0</v>
      </c>
      <c r="M1828" t="b" cm="1">
        <f t="array" ref="M1828">_xlfn.IFS($K1828,FALSE,AND($J1828,NOT($K1828),$P1828&lt;$B$6),TRUE,TRUE,FALSE)</f>
        <v>1</v>
      </c>
      <c r="N1828" cm="1">
        <f t="array" ref="N1828">_xlfn.IFS($N1827&gt;=$C$7-$B$27,0,$M1827,$N1827+$B$27,TRUE,0)</f>
        <v>3.3333333333333333E-2</v>
      </c>
      <c r="O1828" t="b" cm="1">
        <f t="array" ref="O1828">_xlfn.IFS(AND($J1828,NOT($K1828),NOT($M1828)),TRUE,$P1828&gt;=$B$6,FALSE,AND($J1828,NOT($K1828),$M1828,$N1828=0),TRUE,TRUE,FALSE)</f>
        <v>0</v>
      </c>
      <c r="P1828" cm="1">
        <f t="array" ref="P1828">_xlfn.IFS(AND($O1827,$P1827&lt;$B$6),$P1827+1,AND(NOT($J1827),$P1827&gt;0),0,TRUE,$P1827)</f>
        <v>7</v>
      </c>
      <c r="Q1828" s="1">
        <f t="shared" si="141"/>
        <v>97</v>
      </c>
      <c r="R1828" s="1">
        <f t="shared" si="142"/>
        <v>4850</v>
      </c>
      <c r="S1828" s="17">
        <f t="shared" si="143"/>
        <v>159.45205479452054</v>
      </c>
      <c r="T1828" s="1" cm="1">
        <f t="array" ref="T1828">_xlfn.IFS($B$6=1,Q1828*$B$10,AND(P1827=0,P1828&gt;=1),T1827+$B$6*$B$10*$B$8,TRUE,T1827)</f>
        <v>4200</v>
      </c>
      <c r="U1828" s="17">
        <f t="shared" si="144"/>
        <v>138.08219178082192</v>
      </c>
    </row>
    <row r="1829" spans="7:21" x14ac:dyDescent="0.25">
      <c r="G1829" s="15">
        <v>1827</v>
      </c>
      <c r="H1829" s="17">
        <f t="shared" si="140"/>
        <v>30.433333333333334</v>
      </c>
      <c r="I1829" cm="1">
        <f t="array" ref="I1829">_xlfn.IFS(AND(NOT($I1828=0),$J1828),0,NOT($J1828),$I1828+$B$27,TRUE,$I1828)</f>
        <v>0</v>
      </c>
      <c r="J1829" t="b" cm="1">
        <f t="array" ref="J1829">_xlfn.IFS($I1829&gt;=$C$5-$B$27,TRUE,$P1829&gt;=$B$6,FALSE,TRUE,$J1828)</f>
        <v>1</v>
      </c>
      <c r="K1829" t="b" cm="1">
        <f t="array" ref="K1829">_xlfn.IFS($L1829&gt;=$B$4-$B$27,FALSE,$I1829&gt;=$B$5-$B$27,TRUE,AND($J1829,NOT($K1828)),FALSE,$K1828,TRUE,TRUE,FALSE)</f>
        <v>0</v>
      </c>
      <c r="L1829" cm="1">
        <f t="array" ref="L1829">_xlfn.IFS($K1828,$L1828+$B$27,NOT($K1828),0,TRUE,$K1828)</f>
        <v>0</v>
      </c>
      <c r="M1829" t="b" cm="1">
        <f t="array" ref="M1829">_xlfn.IFS($K1829,FALSE,AND($J1829,NOT($K1829),$P1829&lt;$B$6),TRUE,TRUE,FALSE)</f>
        <v>1</v>
      </c>
      <c r="N1829" cm="1">
        <f t="array" ref="N1829">_xlfn.IFS($N1828&gt;=$C$7-$B$27,0,$M1828,$N1828+$B$27,TRUE,0)</f>
        <v>0</v>
      </c>
      <c r="O1829" t="b" cm="1">
        <f t="array" ref="O1829">_xlfn.IFS(AND($J1829,NOT($K1829),NOT($M1829)),TRUE,$P1829&gt;=$B$6,FALSE,AND($J1829,NOT($K1829),$M1829,$N1829=0),TRUE,TRUE,FALSE)</f>
        <v>1</v>
      </c>
      <c r="P1829" cm="1">
        <f t="array" ref="P1829">_xlfn.IFS(AND($O1828,$P1828&lt;$B$6),$P1828+1,AND(NOT($J1828),$P1828&gt;0),0,TRUE,$P1828)</f>
        <v>7</v>
      </c>
      <c r="Q1829" s="1">
        <f t="shared" si="141"/>
        <v>97</v>
      </c>
      <c r="R1829" s="1">
        <f t="shared" si="142"/>
        <v>4850</v>
      </c>
      <c r="S1829" s="17">
        <f t="shared" si="143"/>
        <v>159.36473165388827</v>
      </c>
      <c r="T1829" s="1" cm="1">
        <f t="array" ref="T1829">_xlfn.IFS($B$6=1,Q1829*$B$10,AND(P1828=0,P1829&gt;=1),T1828+$B$6*$B$10*$B$8,TRUE,T1828)</f>
        <v>4200</v>
      </c>
      <c r="U1829" s="17">
        <f t="shared" si="144"/>
        <v>138.00657174151149</v>
      </c>
    </row>
    <row r="1830" spans="7:21" x14ac:dyDescent="0.25">
      <c r="G1830" s="15">
        <v>1828</v>
      </c>
      <c r="H1830" s="17">
        <f t="shared" si="140"/>
        <v>30.45</v>
      </c>
      <c r="I1830" cm="1">
        <f t="array" ref="I1830">_xlfn.IFS(AND(NOT($I1829=0),$J1829),0,NOT($J1829),$I1829+$B$27,TRUE,$I1829)</f>
        <v>0</v>
      </c>
      <c r="J1830" t="b" cm="1">
        <f t="array" ref="J1830">_xlfn.IFS($I1830&gt;=$C$5-$B$27,TRUE,$P1830&gt;=$B$6,FALSE,TRUE,$J1829)</f>
        <v>1</v>
      </c>
      <c r="K1830" t="b" cm="1">
        <f t="array" ref="K1830">_xlfn.IFS($L1830&gt;=$B$4-$B$27,FALSE,$I1830&gt;=$B$5-$B$27,TRUE,AND($J1830,NOT($K1829)),FALSE,$K1829,TRUE,TRUE,FALSE)</f>
        <v>0</v>
      </c>
      <c r="L1830" cm="1">
        <f t="array" ref="L1830">_xlfn.IFS($K1829,$L1829+$B$27,NOT($K1829),0,TRUE,$K1829)</f>
        <v>0</v>
      </c>
      <c r="M1830" t="b" cm="1">
        <f t="array" ref="M1830">_xlfn.IFS($K1830,FALSE,AND($J1830,NOT($K1830),$P1830&lt;$B$6),TRUE,TRUE,FALSE)</f>
        <v>1</v>
      </c>
      <c r="N1830" cm="1">
        <f t="array" ref="N1830">_xlfn.IFS($N1829&gt;=$C$7-$B$27,0,$M1829,$N1829+$B$27,TRUE,0)</f>
        <v>1.6666666666666666E-2</v>
      </c>
      <c r="O1830" t="b" cm="1">
        <f t="array" ref="O1830">_xlfn.IFS(AND($J1830,NOT($K1830),NOT($M1830)),TRUE,$P1830&gt;=$B$6,FALSE,AND($J1830,NOT($K1830),$M1830,$N1830=0),TRUE,TRUE,FALSE)</f>
        <v>0</v>
      </c>
      <c r="P1830" cm="1">
        <f t="array" ref="P1830">_xlfn.IFS(AND($O1829,$P1829&lt;$B$6),$P1829+1,AND(NOT($J1829),$P1829&gt;0),0,TRUE,$P1829)</f>
        <v>8</v>
      </c>
      <c r="Q1830" s="1">
        <f t="shared" si="141"/>
        <v>98</v>
      </c>
      <c r="R1830" s="1">
        <f t="shared" si="142"/>
        <v>4900</v>
      </c>
      <c r="S1830" s="17">
        <f t="shared" si="143"/>
        <v>160.91954022988506</v>
      </c>
      <c r="T1830" s="1" cm="1">
        <f t="array" ref="T1830">_xlfn.IFS($B$6=1,Q1830*$B$10,AND(P1829=0,P1830&gt;=1),T1829+$B$6*$B$10*$B$8,TRUE,T1829)</f>
        <v>4200</v>
      </c>
      <c r="U1830" s="17">
        <f t="shared" si="144"/>
        <v>137.93103448275863</v>
      </c>
    </row>
    <row r="1831" spans="7:21" x14ac:dyDescent="0.25">
      <c r="G1831" s="15">
        <v>1829</v>
      </c>
      <c r="H1831" s="17">
        <f t="shared" si="140"/>
        <v>30.466666666666665</v>
      </c>
      <c r="I1831" cm="1">
        <f t="array" ref="I1831">_xlfn.IFS(AND(NOT($I1830=0),$J1830),0,NOT($J1830),$I1830+$B$27,TRUE,$I1830)</f>
        <v>0</v>
      </c>
      <c r="J1831" t="b" cm="1">
        <f t="array" ref="J1831">_xlfn.IFS($I1831&gt;=$C$5-$B$27,TRUE,$P1831&gt;=$B$6,FALSE,TRUE,$J1830)</f>
        <v>1</v>
      </c>
      <c r="K1831" t="b" cm="1">
        <f t="array" ref="K1831">_xlfn.IFS($L1831&gt;=$B$4-$B$27,FALSE,$I1831&gt;=$B$5-$B$27,TRUE,AND($J1831,NOT($K1830)),FALSE,$K1830,TRUE,TRUE,FALSE)</f>
        <v>0</v>
      </c>
      <c r="L1831" cm="1">
        <f t="array" ref="L1831">_xlfn.IFS($K1830,$L1830+$B$27,NOT($K1830),0,TRUE,$K1830)</f>
        <v>0</v>
      </c>
      <c r="M1831" t="b" cm="1">
        <f t="array" ref="M1831">_xlfn.IFS($K1831,FALSE,AND($J1831,NOT($K1831),$P1831&lt;$B$6),TRUE,TRUE,FALSE)</f>
        <v>1</v>
      </c>
      <c r="N1831" cm="1">
        <f t="array" ref="N1831">_xlfn.IFS($N1830&gt;=$C$7-$B$27,0,$M1830,$N1830+$B$27,TRUE,0)</f>
        <v>3.3333333333333333E-2</v>
      </c>
      <c r="O1831" t="b" cm="1">
        <f t="array" ref="O1831">_xlfn.IFS(AND($J1831,NOT($K1831),NOT($M1831)),TRUE,$P1831&gt;=$B$6,FALSE,AND($J1831,NOT($K1831),$M1831,$N1831=0),TRUE,TRUE,FALSE)</f>
        <v>0</v>
      </c>
      <c r="P1831" cm="1">
        <f t="array" ref="P1831">_xlfn.IFS(AND($O1830,$P1830&lt;$B$6),$P1830+1,AND(NOT($J1830),$P1830&gt;0),0,TRUE,$P1830)</f>
        <v>8</v>
      </c>
      <c r="Q1831" s="1">
        <f t="shared" si="141"/>
        <v>98</v>
      </c>
      <c r="R1831" s="1">
        <f t="shared" si="142"/>
        <v>4900</v>
      </c>
      <c r="S1831" s="17">
        <f t="shared" si="143"/>
        <v>160.83150984682715</v>
      </c>
      <c r="T1831" s="1" cm="1">
        <f t="array" ref="T1831">_xlfn.IFS($B$6=1,Q1831*$B$10,AND(P1830=0,P1831&gt;=1),T1830+$B$6*$B$10*$B$8,TRUE,T1830)</f>
        <v>4200</v>
      </c>
      <c r="U1831" s="17">
        <f t="shared" si="144"/>
        <v>137.85557986870899</v>
      </c>
    </row>
    <row r="1832" spans="7:21" x14ac:dyDescent="0.25">
      <c r="G1832" s="15">
        <v>1830</v>
      </c>
      <c r="H1832" s="17">
        <f t="shared" si="140"/>
        <v>30.483333333333334</v>
      </c>
      <c r="I1832" cm="1">
        <f t="array" ref="I1832">_xlfn.IFS(AND(NOT($I1831=0),$J1831),0,NOT($J1831),$I1831+$B$27,TRUE,$I1831)</f>
        <v>0</v>
      </c>
      <c r="J1832" t="b" cm="1">
        <f t="array" ref="J1832">_xlfn.IFS($I1832&gt;=$C$5-$B$27,TRUE,$P1832&gt;=$B$6,FALSE,TRUE,$J1831)</f>
        <v>1</v>
      </c>
      <c r="K1832" t="b" cm="1">
        <f t="array" ref="K1832">_xlfn.IFS($L1832&gt;=$B$4-$B$27,FALSE,$I1832&gt;=$B$5-$B$27,TRUE,AND($J1832,NOT($K1831)),FALSE,$K1831,TRUE,TRUE,FALSE)</f>
        <v>0</v>
      </c>
      <c r="L1832" cm="1">
        <f t="array" ref="L1832">_xlfn.IFS($K1831,$L1831+$B$27,NOT($K1831),0,TRUE,$K1831)</f>
        <v>0</v>
      </c>
      <c r="M1832" t="b" cm="1">
        <f t="array" ref="M1832">_xlfn.IFS($K1832,FALSE,AND($J1832,NOT($K1832),$P1832&lt;$B$6),TRUE,TRUE,FALSE)</f>
        <v>1</v>
      </c>
      <c r="N1832" cm="1">
        <f t="array" ref="N1832">_xlfn.IFS($N1831&gt;=$C$7-$B$27,0,$M1831,$N1831+$B$27,TRUE,0)</f>
        <v>0</v>
      </c>
      <c r="O1832" t="b" cm="1">
        <f t="array" ref="O1832">_xlfn.IFS(AND($J1832,NOT($K1832),NOT($M1832)),TRUE,$P1832&gt;=$B$6,FALSE,AND($J1832,NOT($K1832),$M1832,$N1832=0),TRUE,TRUE,FALSE)</f>
        <v>1</v>
      </c>
      <c r="P1832" cm="1">
        <f t="array" ref="P1832">_xlfn.IFS(AND($O1831,$P1831&lt;$B$6),$P1831+1,AND(NOT($J1831),$P1831&gt;0),0,TRUE,$P1831)</f>
        <v>8</v>
      </c>
      <c r="Q1832" s="1">
        <f t="shared" si="141"/>
        <v>98</v>
      </c>
      <c r="R1832" s="1">
        <f t="shared" si="142"/>
        <v>4900</v>
      </c>
      <c r="S1832" s="17">
        <f t="shared" si="143"/>
        <v>160.74357572443958</v>
      </c>
      <c r="T1832" s="1" cm="1">
        <f t="array" ref="T1832">_xlfn.IFS($B$6=1,Q1832*$B$10,AND(P1831=0,P1832&gt;=1),T1831+$B$6*$B$10*$B$8,TRUE,T1831)</f>
        <v>4200</v>
      </c>
      <c r="U1832" s="17">
        <f t="shared" si="144"/>
        <v>137.78020776380535</v>
      </c>
    </row>
    <row r="1833" spans="7:21" x14ac:dyDescent="0.25">
      <c r="G1833" s="15">
        <v>1831</v>
      </c>
      <c r="H1833" s="17">
        <f t="shared" si="140"/>
        <v>30.5</v>
      </c>
      <c r="I1833" cm="1">
        <f t="array" ref="I1833">_xlfn.IFS(AND(NOT($I1832=0),$J1832),0,NOT($J1832),$I1832+$B$27,TRUE,$I1832)</f>
        <v>0</v>
      </c>
      <c r="J1833" t="b" cm="1">
        <f t="array" ref="J1833">_xlfn.IFS($I1833&gt;=$C$5-$B$27,TRUE,$P1833&gt;=$B$6,FALSE,TRUE,$J1832)</f>
        <v>1</v>
      </c>
      <c r="K1833" t="b" cm="1">
        <f t="array" ref="K1833">_xlfn.IFS($L1833&gt;=$B$4-$B$27,FALSE,$I1833&gt;=$B$5-$B$27,TRUE,AND($J1833,NOT($K1832)),FALSE,$K1832,TRUE,TRUE,FALSE)</f>
        <v>0</v>
      </c>
      <c r="L1833" cm="1">
        <f t="array" ref="L1833">_xlfn.IFS($K1832,$L1832+$B$27,NOT($K1832),0,TRUE,$K1832)</f>
        <v>0</v>
      </c>
      <c r="M1833" t="b" cm="1">
        <f t="array" ref="M1833">_xlfn.IFS($K1833,FALSE,AND($J1833,NOT($K1833),$P1833&lt;$B$6),TRUE,TRUE,FALSE)</f>
        <v>1</v>
      </c>
      <c r="N1833" cm="1">
        <f t="array" ref="N1833">_xlfn.IFS($N1832&gt;=$C$7-$B$27,0,$M1832,$N1832+$B$27,TRUE,0)</f>
        <v>1.6666666666666666E-2</v>
      </c>
      <c r="O1833" t="b" cm="1">
        <f t="array" ref="O1833">_xlfn.IFS(AND($J1833,NOT($K1833),NOT($M1833)),TRUE,$P1833&gt;=$B$6,FALSE,AND($J1833,NOT($K1833),$M1833,$N1833=0),TRUE,TRUE,FALSE)</f>
        <v>0</v>
      </c>
      <c r="P1833" cm="1">
        <f t="array" ref="P1833">_xlfn.IFS(AND($O1832,$P1832&lt;$B$6),$P1832+1,AND(NOT($J1832),$P1832&gt;0),0,TRUE,$P1832)</f>
        <v>9</v>
      </c>
      <c r="Q1833" s="1">
        <f t="shared" si="141"/>
        <v>99</v>
      </c>
      <c r="R1833" s="1">
        <f t="shared" si="142"/>
        <v>4950</v>
      </c>
      <c r="S1833" s="17">
        <f t="shared" si="143"/>
        <v>162.29508196721312</v>
      </c>
      <c r="T1833" s="1" cm="1">
        <f t="array" ref="T1833">_xlfn.IFS($B$6=1,Q1833*$B$10,AND(P1832=0,P1833&gt;=1),T1832+$B$6*$B$10*$B$8,TRUE,T1832)</f>
        <v>4200</v>
      </c>
      <c r="U1833" s="17">
        <f t="shared" si="144"/>
        <v>137.70491803278688</v>
      </c>
    </row>
    <row r="1834" spans="7:21" x14ac:dyDescent="0.25">
      <c r="G1834" s="15">
        <v>1832</v>
      </c>
      <c r="H1834" s="17">
        <f t="shared" si="140"/>
        <v>30.516666666666666</v>
      </c>
      <c r="I1834" cm="1">
        <f t="array" ref="I1834">_xlfn.IFS(AND(NOT($I1833=0),$J1833),0,NOT($J1833),$I1833+$B$27,TRUE,$I1833)</f>
        <v>0</v>
      </c>
      <c r="J1834" t="b" cm="1">
        <f t="array" ref="J1834">_xlfn.IFS($I1834&gt;=$C$5-$B$27,TRUE,$P1834&gt;=$B$6,FALSE,TRUE,$J1833)</f>
        <v>1</v>
      </c>
      <c r="K1834" t="b" cm="1">
        <f t="array" ref="K1834">_xlfn.IFS($L1834&gt;=$B$4-$B$27,FALSE,$I1834&gt;=$B$5-$B$27,TRUE,AND($J1834,NOT($K1833)),FALSE,$K1833,TRUE,TRUE,FALSE)</f>
        <v>0</v>
      </c>
      <c r="L1834" cm="1">
        <f t="array" ref="L1834">_xlfn.IFS($K1833,$L1833+$B$27,NOT($K1833),0,TRUE,$K1833)</f>
        <v>0</v>
      </c>
      <c r="M1834" t="b" cm="1">
        <f t="array" ref="M1834">_xlfn.IFS($K1834,FALSE,AND($J1834,NOT($K1834),$P1834&lt;$B$6),TRUE,TRUE,FALSE)</f>
        <v>1</v>
      </c>
      <c r="N1834" cm="1">
        <f t="array" ref="N1834">_xlfn.IFS($N1833&gt;=$C$7-$B$27,0,$M1833,$N1833+$B$27,TRUE,0)</f>
        <v>3.3333333333333333E-2</v>
      </c>
      <c r="O1834" t="b" cm="1">
        <f t="array" ref="O1834">_xlfn.IFS(AND($J1834,NOT($K1834),NOT($M1834)),TRUE,$P1834&gt;=$B$6,FALSE,AND($J1834,NOT($K1834),$M1834,$N1834=0),TRUE,TRUE,FALSE)</f>
        <v>0</v>
      </c>
      <c r="P1834" cm="1">
        <f t="array" ref="P1834">_xlfn.IFS(AND($O1833,$P1833&lt;$B$6),$P1833+1,AND(NOT($J1833),$P1833&gt;0),0,TRUE,$P1833)</f>
        <v>9</v>
      </c>
      <c r="Q1834" s="1">
        <f t="shared" si="141"/>
        <v>99</v>
      </c>
      <c r="R1834" s="1">
        <f t="shared" si="142"/>
        <v>4950</v>
      </c>
      <c r="S1834" s="17">
        <f t="shared" si="143"/>
        <v>162.20644456581104</v>
      </c>
      <c r="T1834" s="1" cm="1">
        <f t="array" ref="T1834">_xlfn.IFS($B$6=1,Q1834*$B$10,AND(P1833=0,P1834&gt;=1),T1833+$B$6*$B$10*$B$8,TRUE,T1833)</f>
        <v>4200</v>
      </c>
      <c r="U1834" s="17">
        <f t="shared" si="144"/>
        <v>137.62971054068817</v>
      </c>
    </row>
    <row r="1835" spans="7:21" x14ac:dyDescent="0.25">
      <c r="G1835" s="15">
        <v>1833</v>
      </c>
      <c r="H1835" s="17">
        <f t="shared" si="140"/>
        <v>30.533333333333331</v>
      </c>
      <c r="I1835" cm="1">
        <f t="array" ref="I1835">_xlfn.IFS(AND(NOT($I1834=0),$J1834),0,NOT($J1834),$I1834+$B$27,TRUE,$I1834)</f>
        <v>0</v>
      </c>
      <c r="J1835" t="b" cm="1">
        <f t="array" ref="J1835">_xlfn.IFS($I1835&gt;=$C$5-$B$27,TRUE,$P1835&gt;=$B$6,FALSE,TRUE,$J1834)</f>
        <v>1</v>
      </c>
      <c r="K1835" t="b" cm="1">
        <f t="array" ref="K1835">_xlfn.IFS($L1835&gt;=$B$4-$B$27,FALSE,$I1835&gt;=$B$5-$B$27,TRUE,AND($J1835,NOT($K1834)),FALSE,$K1834,TRUE,TRUE,FALSE)</f>
        <v>0</v>
      </c>
      <c r="L1835" cm="1">
        <f t="array" ref="L1835">_xlfn.IFS($K1834,$L1834+$B$27,NOT($K1834),0,TRUE,$K1834)</f>
        <v>0</v>
      </c>
      <c r="M1835" t="b" cm="1">
        <f t="array" ref="M1835">_xlfn.IFS($K1835,FALSE,AND($J1835,NOT($K1835),$P1835&lt;$B$6),TRUE,TRUE,FALSE)</f>
        <v>1</v>
      </c>
      <c r="N1835" cm="1">
        <f t="array" ref="N1835">_xlfn.IFS($N1834&gt;=$C$7-$B$27,0,$M1834,$N1834+$B$27,TRUE,0)</f>
        <v>0</v>
      </c>
      <c r="O1835" t="b" cm="1">
        <f t="array" ref="O1835">_xlfn.IFS(AND($J1835,NOT($K1835),NOT($M1835)),TRUE,$P1835&gt;=$B$6,FALSE,AND($J1835,NOT($K1835),$M1835,$N1835=0),TRUE,TRUE,FALSE)</f>
        <v>1</v>
      </c>
      <c r="P1835" cm="1">
        <f t="array" ref="P1835">_xlfn.IFS(AND($O1834,$P1834&lt;$B$6),$P1834+1,AND(NOT($J1834),$P1834&gt;0),0,TRUE,$P1834)</f>
        <v>9</v>
      </c>
      <c r="Q1835" s="1">
        <f t="shared" si="141"/>
        <v>99</v>
      </c>
      <c r="R1835" s="1">
        <f t="shared" si="142"/>
        <v>4950</v>
      </c>
      <c r="S1835" s="17">
        <f t="shared" si="143"/>
        <v>162.11790393013101</v>
      </c>
      <c r="T1835" s="1" cm="1">
        <f t="array" ref="T1835">_xlfn.IFS($B$6=1,Q1835*$B$10,AND(P1834=0,P1835&gt;=1),T1834+$B$6*$B$10*$B$8,TRUE,T1834)</f>
        <v>4200</v>
      </c>
      <c r="U1835" s="17">
        <f t="shared" si="144"/>
        <v>137.55458515283843</v>
      </c>
    </row>
    <row r="1836" spans="7:21" x14ac:dyDescent="0.25">
      <c r="G1836" s="15">
        <v>1834</v>
      </c>
      <c r="H1836" s="17">
        <f t="shared" si="140"/>
        <v>30.55</v>
      </c>
      <c r="I1836" cm="1">
        <f t="array" ref="I1836">_xlfn.IFS(AND(NOT($I1835=0),$J1835),0,NOT($J1835),$I1835+$B$27,TRUE,$I1835)</f>
        <v>0</v>
      </c>
      <c r="J1836" t="b" cm="1">
        <f t="array" ref="J1836">_xlfn.IFS($I1836&gt;=$C$5-$B$27,TRUE,$P1836&gt;=$B$6,FALSE,TRUE,$J1835)</f>
        <v>1</v>
      </c>
      <c r="K1836" t="b" cm="1">
        <f t="array" ref="K1836">_xlfn.IFS($L1836&gt;=$B$4-$B$27,FALSE,$I1836&gt;=$B$5-$B$27,TRUE,AND($J1836,NOT($K1835)),FALSE,$K1835,TRUE,TRUE,FALSE)</f>
        <v>0</v>
      </c>
      <c r="L1836" cm="1">
        <f t="array" ref="L1836">_xlfn.IFS($K1835,$L1835+$B$27,NOT($K1835),0,TRUE,$K1835)</f>
        <v>0</v>
      </c>
      <c r="M1836" t="b" cm="1">
        <f t="array" ref="M1836">_xlfn.IFS($K1836,FALSE,AND($J1836,NOT($K1836),$P1836&lt;$B$6),TRUE,TRUE,FALSE)</f>
        <v>1</v>
      </c>
      <c r="N1836" cm="1">
        <f t="array" ref="N1836">_xlfn.IFS($N1835&gt;=$C$7-$B$27,0,$M1835,$N1835+$B$27,TRUE,0)</f>
        <v>1.6666666666666666E-2</v>
      </c>
      <c r="O1836" t="b" cm="1">
        <f t="array" ref="O1836">_xlfn.IFS(AND($J1836,NOT($K1836),NOT($M1836)),TRUE,$P1836&gt;=$B$6,FALSE,AND($J1836,NOT($K1836),$M1836,$N1836=0),TRUE,TRUE,FALSE)</f>
        <v>0</v>
      </c>
      <c r="P1836" cm="1">
        <f t="array" ref="P1836">_xlfn.IFS(AND($O1835,$P1835&lt;$B$6),$P1835+1,AND(NOT($J1835),$P1835&gt;0),0,TRUE,$P1835)</f>
        <v>10</v>
      </c>
      <c r="Q1836" s="1">
        <f t="shared" si="141"/>
        <v>100</v>
      </c>
      <c r="R1836" s="1">
        <f t="shared" si="142"/>
        <v>5000</v>
      </c>
      <c r="S1836" s="17">
        <f t="shared" si="143"/>
        <v>163.66612111292963</v>
      </c>
      <c r="T1836" s="1" cm="1">
        <f t="array" ref="T1836">_xlfn.IFS($B$6=1,Q1836*$B$10,AND(P1835=0,P1836&gt;=1),T1835+$B$6*$B$10*$B$8,TRUE,T1835)</f>
        <v>4200</v>
      </c>
      <c r="U1836" s="17">
        <f t="shared" si="144"/>
        <v>137.47954173486087</v>
      </c>
    </row>
    <row r="1837" spans="7:21" x14ac:dyDescent="0.25">
      <c r="G1837" s="15">
        <v>1835</v>
      </c>
      <c r="H1837" s="17">
        <f t="shared" si="140"/>
        <v>30.566666666666666</v>
      </c>
      <c r="I1837" cm="1">
        <f t="array" ref="I1837">_xlfn.IFS(AND(NOT($I1836=0),$J1836),0,NOT($J1836),$I1836+$B$27,TRUE,$I1836)</f>
        <v>0</v>
      </c>
      <c r="J1837" t="b" cm="1">
        <f t="array" ref="J1837">_xlfn.IFS($I1837&gt;=$C$5-$B$27,TRUE,$P1837&gt;=$B$6,FALSE,TRUE,$J1836)</f>
        <v>1</v>
      </c>
      <c r="K1837" t="b" cm="1">
        <f t="array" ref="K1837">_xlfn.IFS($L1837&gt;=$B$4-$B$27,FALSE,$I1837&gt;=$B$5-$B$27,TRUE,AND($J1837,NOT($K1836)),FALSE,$K1836,TRUE,TRUE,FALSE)</f>
        <v>0</v>
      </c>
      <c r="L1837" cm="1">
        <f t="array" ref="L1837">_xlfn.IFS($K1836,$L1836+$B$27,NOT($K1836),0,TRUE,$K1836)</f>
        <v>0</v>
      </c>
      <c r="M1837" t="b" cm="1">
        <f t="array" ref="M1837">_xlfn.IFS($K1837,FALSE,AND($J1837,NOT($K1837),$P1837&lt;$B$6),TRUE,TRUE,FALSE)</f>
        <v>1</v>
      </c>
      <c r="N1837" cm="1">
        <f t="array" ref="N1837">_xlfn.IFS($N1836&gt;=$C$7-$B$27,0,$M1836,$N1836+$B$27,TRUE,0)</f>
        <v>3.3333333333333333E-2</v>
      </c>
      <c r="O1837" t="b" cm="1">
        <f t="array" ref="O1837">_xlfn.IFS(AND($J1837,NOT($K1837),NOT($M1837)),TRUE,$P1837&gt;=$B$6,FALSE,AND($J1837,NOT($K1837),$M1837,$N1837=0),TRUE,TRUE,FALSE)</f>
        <v>0</v>
      </c>
      <c r="P1837" cm="1">
        <f t="array" ref="P1837">_xlfn.IFS(AND($O1836,$P1836&lt;$B$6),$P1836+1,AND(NOT($J1836),$P1836&gt;0),0,TRUE,$P1836)</f>
        <v>10</v>
      </c>
      <c r="Q1837" s="1">
        <f t="shared" si="141"/>
        <v>100</v>
      </c>
      <c r="R1837" s="1">
        <f t="shared" si="142"/>
        <v>5000</v>
      </c>
      <c r="S1837" s="17">
        <f t="shared" si="143"/>
        <v>163.57688113413303</v>
      </c>
      <c r="T1837" s="1" cm="1">
        <f t="array" ref="T1837">_xlfn.IFS($B$6=1,Q1837*$B$10,AND(P1836=0,P1837&gt;=1),T1836+$B$6*$B$10*$B$8,TRUE,T1836)</f>
        <v>4200</v>
      </c>
      <c r="U1837" s="17">
        <f t="shared" si="144"/>
        <v>137.40458015267177</v>
      </c>
    </row>
    <row r="1838" spans="7:21" x14ac:dyDescent="0.25">
      <c r="G1838" s="15">
        <v>1836</v>
      </c>
      <c r="H1838" s="17">
        <f t="shared" si="140"/>
        <v>30.583333333333332</v>
      </c>
      <c r="I1838" cm="1">
        <f t="array" ref="I1838">_xlfn.IFS(AND(NOT($I1837=0),$J1837),0,NOT($J1837),$I1837+$B$27,TRUE,$I1837)</f>
        <v>0</v>
      </c>
      <c r="J1838" t="b" cm="1">
        <f t="array" ref="J1838">_xlfn.IFS($I1838&gt;=$C$5-$B$27,TRUE,$P1838&gt;=$B$6,FALSE,TRUE,$J1837)</f>
        <v>1</v>
      </c>
      <c r="K1838" t="b" cm="1">
        <f t="array" ref="K1838">_xlfn.IFS($L1838&gt;=$B$4-$B$27,FALSE,$I1838&gt;=$B$5-$B$27,TRUE,AND($J1838,NOT($K1837)),FALSE,$K1837,TRUE,TRUE,FALSE)</f>
        <v>0</v>
      </c>
      <c r="L1838" cm="1">
        <f t="array" ref="L1838">_xlfn.IFS($K1837,$L1837+$B$27,NOT($K1837),0,TRUE,$K1837)</f>
        <v>0</v>
      </c>
      <c r="M1838" t="b" cm="1">
        <f t="array" ref="M1838">_xlfn.IFS($K1838,FALSE,AND($J1838,NOT($K1838),$P1838&lt;$B$6),TRUE,TRUE,FALSE)</f>
        <v>1</v>
      </c>
      <c r="N1838" cm="1">
        <f t="array" ref="N1838">_xlfn.IFS($N1837&gt;=$C$7-$B$27,0,$M1837,$N1837+$B$27,TRUE,0)</f>
        <v>0</v>
      </c>
      <c r="O1838" t="b" cm="1">
        <f t="array" ref="O1838">_xlfn.IFS(AND($J1838,NOT($K1838),NOT($M1838)),TRUE,$P1838&gt;=$B$6,FALSE,AND($J1838,NOT($K1838),$M1838,$N1838=0),TRUE,TRUE,FALSE)</f>
        <v>1</v>
      </c>
      <c r="P1838" cm="1">
        <f t="array" ref="P1838">_xlfn.IFS(AND($O1837,$P1837&lt;$B$6),$P1837+1,AND(NOT($J1837),$P1837&gt;0),0,TRUE,$P1837)</f>
        <v>10</v>
      </c>
      <c r="Q1838" s="1">
        <f t="shared" si="141"/>
        <v>100</v>
      </c>
      <c r="R1838" s="1">
        <f t="shared" si="142"/>
        <v>5000</v>
      </c>
      <c r="S1838" s="17">
        <f t="shared" si="143"/>
        <v>163.48773841961852</v>
      </c>
      <c r="T1838" s="1" cm="1">
        <f t="array" ref="T1838">_xlfn.IFS($B$6=1,Q1838*$B$10,AND(P1837=0,P1838&gt;=1),T1837+$B$6*$B$10*$B$8,TRUE,T1837)</f>
        <v>4200</v>
      </c>
      <c r="U1838" s="17">
        <f t="shared" si="144"/>
        <v>137.32970027247956</v>
      </c>
    </row>
    <row r="1839" spans="7:21" x14ac:dyDescent="0.25">
      <c r="G1839" s="15">
        <v>1837</v>
      </c>
      <c r="H1839" s="17">
        <f t="shared" si="140"/>
        <v>30.599999999999998</v>
      </c>
      <c r="I1839" cm="1">
        <f t="array" ref="I1839">_xlfn.IFS(AND(NOT($I1838=0),$J1838),0,NOT($J1838),$I1838+$B$27,TRUE,$I1838)</f>
        <v>0</v>
      </c>
      <c r="J1839" t="b" cm="1">
        <f t="array" ref="J1839">_xlfn.IFS($I1839&gt;=$C$5-$B$27,TRUE,$P1839&gt;=$B$6,FALSE,TRUE,$J1838)</f>
        <v>1</v>
      </c>
      <c r="K1839" t="b" cm="1">
        <f t="array" ref="K1839">_xlfn.IFS($L1839&gt;=$B$4-$B$27,FALSE,$I1839&gt;=$B$5-$B$27,TRUE,AND($J1839,NOT($K1838)),FALSE,$K1838,TRUE,TRUE,FALSE)</f>
        <v>0</v>
      </c>
      <c r="L1839" cm="1">
        <f t="array" ref="L1839">_xlfn.IFS($K1838,$L1838+$B$27,NOT($K1838),0,TRUE,$K1838)</f>
        <v>0</v>
      </c>
      <c r="M1839" t="b" cm="1">
        <f t="array" ref="M1839">_xlfn.IFS($K1839,FALSE,AND($J1839,NOT($K1839),$P1839&lt;$B$6),TRUE,TRUE,FALSE)</f>
        <v>1</v>
      </c>
      <c r="N1839" cm="1">
        <f t="array" ref="N1839">_xlfn.IFS($N1838&gt;=$C$7-$B$27,0,$M1838,$N1838+$B$27,TRUE,0)</f>
        <v>1.6666666666666666E-2</v>
      </c>
      <c r="O1839" t="b" cm="1">
        <f t="array" ref="O1839">_xlfn.IFS(AND($J1839,NOT($K1839),NOT($M1839)),TRUE,$P1839&gt;=$B$6,FALSE,AND($J1839,NOT($K1839),$M1839,$N1839=0),TRUE,TRUE,FALSE)</f>
        <v>0</v>
      </c>
      <c r="P1839" cm="1">
        <f t="array" ref="P1839">_xlfn.IFS(AND($O1838,$P1838&lt;$B$6),$P1838+1,AND(NOT($J1838),$P1838&gt;0),0,TRUE,$P1838)</f>
        <v>11</v>
      </c>
      <c r="Q1839" s="1">
        <f t="shared" si="141"/>
        <v>101</v>
      </c>
      <c r="R1839" s="1">
        <f t="shared" si="142"/>
        <v>5050</v>
      </c>
      <c r="S1839" s="17">
        <f t="shared" si="143"/>
        <v>165.03267973856211</v>
      </c>
      <c r="T1839" s="1" cm="1">
        <f t="array" ref="T1839">_xlfn.IFS($B$6=1,Q1839*$B$10,AND(P1838=0,P1839&gt;=1),T1838+$B$6*$B$10*$B$8,TRUE,T1838)</f>
        <v>4200</v>
      </c>
      <c r="U1839" s="17">
        <f t="shared" si="144"/>
        <v>137.25490196078431</v>
      </c>
    </row>
    <row r="1840" spans="7:21" x14ac:dyDescent="0.25">
      <c r="G1840" s="15">
        <v>1838</v>
      </c>
      <c r="H1840" s="17">
        <f t="shared" si="140"/>
        <v>30.616666666666667</v>
      </c>
      <c r="I1840" cm="1">
        <f t="array" ref="I1840">_xlfn.IFS(AND(NOT($I1839=0),$J1839),0,NOT($J1839),$I1839+$B$27,TRUE,$I1839)</f>
        <v>0</v>
      </c>
      <c r="J1840" t="b" cm="1">
        <f t="array" ref="J1840">_xlfn.IFS($I1840&gt;=$C$5-$B$27,TRUE,$P1840&gt;=$B$6,FALSE,TRUE,$J1839)</f>
        <v>1</v>
      </c>
      <c r="K1840" t="b" cm="1">
        <f t="array" ref="K1840">_xlfn.IFS($L1840&gt;=$B$4-$B$27,FALSE,$I1840&gt;=$B$5-$B$27,TRUE,AND($J1840,NOT($K1839)),FALSE,$K1839,TRUE,TRUE,FALSE)</f>
        <v>0</v>
      </c>
      <c r="L1840" cm="1">
        <f t="array" ref="L1840">_xlfn.IFS($K1839,$L1839+$B$27,NOT($K1839),0,TRUE,$K1839)</f>
        <v>0</v>
      </c>
      <c r="M1840" t="b" cm="1">
        <f t="array" ref="M1840">_xlfn.IFS($K1840,FALSE,AND($J1840,NOT($K1840),$P1840&lt;$B$6),TRUE,TRUE,FALSE)</f>
        <v>1</v>
      </c>
      <c r="N1840" cm="1">
        <f t="array" ref="N1840">_xlfn.IFS($N1839&gt;=$C$7-$B$27,0,$M1839,$N1839+$B$27,TRUE,0)</f>
        <v>3.3333333333333333E-2</v>
      </c>
      <c r="O1840" t="b" cm="1">
        <f t="array" ref="O1840">_xlfn.IFS(AND($J1840,NOT($K1840),NOT($M1840)),TRUE,$P1840&gt;=$B$6,FALSE,AND($J1840,NOT($K1840),$M1840,$N1840=0),TRUE,TRUE,FALSE)</f>
        <v>0</v>
      </c>
      <c r="P1840" cm="1">
        <f t="array" ref="P1840">_xlfn.IFS(AND($O1839,$P1839&lt;$B$6),$P1839+1,AND(NOT($J1839),$P1839&gt;0),0,TRUE,$P1839)</f>
        <v>11</v>
      </c>
      <c r="Q1840" s="1">
        <f t="shared" si="141"/>
        <v>101</v>
      </c>
      <c r="R1840" s="1">
        <f t="shared" si="142"/>
        <v>5050</v>
      </c>
      <c r="S1840" s="17">
        <f t="shared" si="143"/>
        <v>164.94284158954818</v>
      </c>
      <c r="T1840" s="1" cm="1">
        <f t="array" ref="T1840">_xlfn.IFS($B$6=1,Q1840*$B$10,AND(P1839=0,P1840&gt;=1),T1839+$B$6*$B$10*$B$8,TRUE,T1839)</f>
        <v>4200</v>
      </c>
      <c r="U1840" s="17">
        <f t="shared" si="144"/>
        <v>137.18018508437669</v>
      </c>
    </row>
    <row r="1841" spans="7:21" x14ac:dyDescent="0.25">
      <c r="G1841" s="15">
        <v>1839</v>
      </c>
      <c r="H1841" s="17">
        <f t="shared" si="140"/>
        <v>30.633333333333333</v>
      </c>
      <c r="I1841" cm="1">
        <f t="array" ref="I1841">_xlfn.IFS(AND(NOT($I1840=0),$J1840),0,NOT($J1840),$I1840+$B$27,TRUE,$I1840)</f>
        <v>0</v>
      </c>
      <c r="J1841" t="b" cm="1">
        <f t="array" ref="J1841">_xlfn.IFS($I1841&gt;=$C$5-$B$27,TRUE,$P1841&gt;=$B$6,FALSE,TRUE,$J1840)</f>
        <v>1</v>
      </c>
      <c r="K1841" t="b" cm="1">
        <f t="array" ref="K1841">_xlfn.IFS($L1841&gt;=$B$4-$B$27,FALSE,$I1841&gt;=$B$5-$B$27,TRUE,AND($J1841,NOT($K1840)),FALSE,$K1840,TRUE,TRUE,FALSE)</f>
        <v>0</v>
      </c>
      <c r="L1841" cm="1">
        <f t="array" ref="L1841">_xlfn.IFS($K1840,$L1840+$B$27,NOT($K1840),0,TRUE,$K1840)</f>
        <v>0</v>
      </c>
      <c r="M1841" t="b" cm="1">
        <f t="array" ref="M1841">_xlfn.IFS($K1841,FALSE,AND($J1841,NOT($K1841),$P1841&lt;$B$6),TRUE,TRUE,FALSE)</f>
        <v>1</v>
      </c>
      <c r="N1841" cm="1">
        <f t="array" ref="N1841">_xlfn.IFS($N1840&gt;=$C$7-$B$27,0,$M1840,$N1840+$B$27,TRUE,0)</f>
        <v>0</v>
      </c>
      <c r="O1841" t="b" cm="1">
        <f t="array" ref="O1841">_xlfn.IFS(AND($J1841,NOT($K1841),NOT($M1841)),TRUE,$P1841&gt;=$B$6,FALSE,AND($J1841,NOT($K1841),$M1841,$N1841=0),TRUE,TRUE,FALSE)</f>
        <v>1</v>
      </c>
      <c r="P1841" cm="1">
        <f t="array" ref="P1841">_xlfn.IFS(AND($O1840,$P1840&lt;$B$6),$P1840+1,AND(NOT($J1840),$P1840&gt;0),0,TRUE,$P1840)</f>
        <v>11</v>
      </c>
      <c r="Q1841" s="1">
        <f t="shared" si="141"/>
        <v>101</v>
      </c>
      <c r="R1841" s="1">
        <f t="shared" si="142"/>
        <v>5050</v>
      </c>
      <c r="S1841" s="17">
        <f t="shared" si="143"/>
        <v>164.85310119695322</v>
      </c>
      <c r="T1841" s="1" cm="1">
        <f t="array" ref="T1841">_xlfn.IFS($B$6=1,Q1841*$B$10,AND(P1840=0,P1841&gt;=1),T1840+$B$6*$B$10*$B$8,TRUE,T1840)</f>
        <v>4200</v>
      </c>
      <c r="U1841" s="17">
        <f t="shared" si="144"/>
        <v>137.10554951033731</v>
      </c>
    </row>
    <row r="1842" spans="7:21" x14ac:dyDescent="0.25">
      <c r="G1842" s="15">
        <v>1840</v>
      </c>
      <c r="H1842" s="17">
        <f t="shared" si="140"/>
        <v>30.65</v>
      </c>
      <c r="I1842" cm="1">
        <f t="array" ref="I1842">_xlfn.IFS(AND(NOT($I1841=0),$J1841),0,NOT($J1841),$I1841+$B$27,TRUE,$I1841)</f>
        <v>0</v>
      </c>
      <c r="J1842" t="b" cm="1">
        <f t="array" ref="J1842">_xlfn.IFS($I1842&gt;=$C$5-$B$27,TRUE,$P1842&gt;=$B$6,FALSE,TRUE,$J1841)</f>
        <v>1</v>
      </c>
      <c r="K1842" t="b" cm="1">
        <f t="array" ref="K1842">_xlfn.IFS($L1842&gt;=$B$4-$B$27,FALSE,$I1842&gt;=$B$5-$B$27,TRUE,AND($J1842,NOT($K1841)),FALSE,$K1841,TRUE,TRUE,FALSE)</f>
        <v>0</v>
      </c>
      <c r="L1842" cm="1">
        <f t="array" ref="L1842">_xlfn.IFS($K1841,$L1841+$B$27,NOT($K1841),0,TRUE,$K1841)</f>
        <v>0</v>
      </c>
      <c r="M1842" t="b" cm="1">
        <f t="array" ref="M1842">_xlfn.IFS($K1842,FALSE,AND($J1842,NOT($K1842),$P1842&lt;$B$6),TRUE,TRUE,FALSE)</f>
        <v>1</v>
      </c>
      <c r="N1842" cm="1">
        <f t="array" ref="N1842">_xlfn.IFS($N1841&gt;=$C$7-$B$27,0,$M1841,$N1841+$B$27,TRUE,0)</f>
        <v>1.6666666666666666E-2</v>
      </c>
      <c r="O1842" t="b" cm="1">
        <f t="array" ref="O1842">_xlfn.IFS(AND($J1842,NOT($K1842),NOT($M1842)),TRUE,$P1842&gt;=$B$6,FALSE,AND($J1842,NOT($K1842),$M1842,$N1842=0),TRUE,TRUE,FALSE)</f>
        <v>0</v>
      </c>
      <c r="P1842" cm="1">
        <f t="array" ref="P1842">_xlfn.IFS(AND($O1841,$P1841&lt;$B$6),$P1841+1,AND(NOT($J1841),$P1841&gt;0),0,TRUE,$P1841)</f>
        <v>12</v>
      </c>
      <c r="Q1842" s="1">
        <f t="shared" si="141"/>
        <v>102</v>
      </c>
      <c r="R1842" s="1">
        <f t="shared" si="142"/>
        <v>5100</v>
      </c>
      <c r="S1842" s="17">
        <f t="shared" si="143"/>
        <v>166.39477977161502</v>
      </c>
      <c r="T1842" s="1" cm="1">
        <f t="array" ref="T1842">_xlfn.IFS($B$6=1,Q1842*$B$10,AND(P1841=0,P1842&gt;=1),T1841+$B$6*$B$10*$B$8,TRUE,T1841)</f>
        <v>4200</v>
      </c>
      <c r="U1842" s="17">
        <f t="shared" si="144"/>
        <v>137.0309951060359</v>
      </c>
    </row>
    <row r="1843" spans="7:21" x14ac:dyDescent="0.25">
      <c r="G1843" s="15">
        <v>1841</v>
      </c>
      <c r="H1843" s="17">
        <f t="shared" si="140"/>
        <v>30.666666666666668</v>
      </c>
      <c r="I1843" cm="1">
        <f t="array" ref="I1843">_xlfn.IFS(AND(NOT($I1842=0),$J1842),0,NOT($J1842),$I1842+$B$27,TRUE,$I1842)</f>
        <v>0</v>
      </c>
      <c r="J1843" t="b" cm="1">
        <f t="array" ref="J1843">_xlfn.IFS($I1843&gt;=$C$5-$B$27,TRUE,$P1843&gt;=$B$6,FALSE,TRUE,$J1842)</f>
        <v>1</v>
      </c>
      <c r="K1843" t="b" cm="1">
        <f t="array" ref="K1843">_xlfn.IFS($L1843&gt;=$B$4-$B$27,FALSE,$I1843&gt;=$B$5-$B$27,TRUE,AND($J1843,NOT($K1842)),FALSE,$K1842,TRUE,TRUE,FALSE)</f>
        <v>0</v>
      </c>
      <c r="L1843" cm="1">
        <f t="array" ref="L1843">_xlfn.IFS($K1842,$L1842+$B$27,NOT($K1842),0,TRUE,$K1842)</f>
        <v>0</v>
      </c>
      <c r="M1843" t="b" cm="1">
        <f t="array" ref="M1843">_xlfn.IFS($K1843,FALSE,AND($J1843,NOT($K1843),$P1843&lt;$B$6),TRUE,TRUE,FALSE)</f>
        <v>1</v>
      </c>
      <c r="N1843" cm="1">
        <f t="array" ref="N1843">_xlfn.IFS($N1842&gt;=$C$7-$B$27,0,$M1842,$N1842+$B$27,TRUE,0)</f>
        <v>3.3333333333333333E-2</v>
      </c>
      <c r="O1843" t="b" cm="1">
        <f t="array" ref="O1843">_xlfn.IFS(AND($J1843,NOT($K1843),NOT($M1843)),TRUE,$P1843&gt;=$B$6,FALSE,AND($J1843,NOT($K1843),$M1843,$N1843=0),TRUE,TRUE,FALSE)</f>
        <v>0</v>
      </c>
      <c r="P1843" cm="1">
        <f t="array" ref="P1843">_xlfn.IFS(AND($O1842,$P1842&lt;$B$6),$P1842+1,AND(NOT($J1842),$P1842&gt;0),0,TRUE,$P1842)</f>
        <v>12</v>
      </c>
      <c r="Q1843" s="1">
        <f t="shared" si="141"/>
        <v>102</v>
      </c>
      <c r="R1843" s="1">
        <f t="shared" si="142"/>
        <v>5100</v>
      </c>
      <c r="S1843" s="17">
        <f t="shared" si="143"/>
        <v>166.30434782608694</v>
      </c>
      <c r="T1843" s="1" cm="1">
        <f t="array" ref="T1843">_xlfn.IFS($B$6=1,Q1843*$B$10,AND(P1842=0,P1843&gt;=1),T1842+$B$6*$B$10*$B$8,TRUE,T1842)</f>
        <v>4200</v>
      </c>
      <c r="U1843" s="17">
        <f t="shared" si="144"/>
        <v>136.95652173913044</v>
      </c>
    </row>
    <row r="1844" spans="7:21" x14ac:dyDescent="0.25">
      <c r="G1844" s="15">
        <v>1842</v>
      </c>
      <c r="H1844" s="17">
        <f t="shared" si="140"/>
        <v>30.683333333333334</v>
      </c>
      <c r="I1844" cm="1">
        <f t="array" ref="I1844">_xlfn.IFS(AND(NOT($I1843=0),$J1843),0,NOT($J1843),$I1843+$B$27,TRUE,$I1843)</f>
        <v>0</v>
      </c>
      <c r="J1844" t="b" cm="1">
        <f t="array" ref="J1844">_xlfn.IFS($I1844&gt;=$C$5-$B$27,TRUE,$P1844&gt;=$B$6,FALSE,TRUE,$J1843)</f>
        <v>1</v>
      </c>
      <c r="K1844" t="b" cm="1">
        <f t="array" ref="K1844">_xlfn.IFS($L1844&gt;=$B$4-$B$27,FALSE,$I1844&gt;=$B$5-$B$27,TRUE,AND($J1844,NOT($K1843)),FALSE,$K1843,TRUE,TRUE,FALSE)</f>
        <v>0</v>
      </c>
      <c r="L1844" cm="1">
        <f t="array" ref="L1844">_xlfn.IFS($K1843,$L1843+$B$27,NOT($K1843),0,TRUE,$K1843)</f>
        <v>0</v>
      </c>
      <c r="M1844" t="b" cm="1">
        <f t="array" ref="M1844">_xlfn.IFS($K1844,FALSE,AND($J1844,NOT($K1844),$P1844&lt;$B$6),TRUE,TRUE,FALSE)</f>
        <v>1</v>
      </c>
      <c r="N1844" cm="1">
        <f t="array" ref="N1844">_xlfn.IFS($N1843&gt;=$C$7-$B$27,0,$M1843,$N1843+$B$27,TRUE,0)</f>
        <v>0</v>
      </c>
      <c r="O1844" t="b" cm="1">
        <f t="array" ref="O1844">_xlfn.IFS(AND($J1844,NOT($K1844),NOT($M1844)),TRUE,$P1844&gt;=$B$6,FALSE,AND($J1844,NOT($K1844),$M1844,$N1844=0),TRUE,TRUE,FALSE)</f>
        <v>1</v>
      </c>
      <c r="P1844" cm="1">
        <f t="array" ref="P1844">_xlfn.IFS(AND($O1843,$P1843&lt;$B$6),$P1843+1,AND(NOT($J1843),$P1843&gt;0),0,TRUE,$P1843)</f>
        <v>12</v>
      </c>
      <c r="Q1844" s="1">
        <f t="shared" si="141"/>
        <v>102</v>
      </c>
      <c r="R1844" s="1">
        <f t="shared" si="142"/>
        <v>5100</v>
      </c>
      <c r="S1844" s="17">
        <f t="shared" si="143"/>
        <v>166.21401412275938</v>
      </c>
      <c r="T1844" s="1" cm="1">
        <f t="array" ref="T1844">_xlfn.IFS($B$6=1,Q1844*$B$10,AND(P1843=0,P1844&gt;=1),T1843+$B$6*$B$10*$B$8,TRUE,T1843)</f>
        <v>4200</v>
      </c>
      <c r="U1844" s="17">
        <f t="shared" si="144"/>
        <v>136.88212927756655</v>
      </c>
    </row>
    <row r="1845" spans="7:21" x14ac:dyDescent="0.25">
      <c r="G1845" s="15">
        <v>1843</v>
      </c>
      <c r="H1845" s="17">
        <f t="shared" si="140"/>
        <v>30.7</v>
      </c>
      <c r="I1845" cm="1">
        <f t="array" ref="I1845">_xlfn.IFS(AND(NOT($I1844=0),$J1844),0,NOT($J1844),$I1844+$B$27,TRUE,$I1844)</f>
        <v>0</v>
      </c>
      <c r="J1845" t="b" cm="1">
        <f t="array" ref="J1845">_xlfn.IFS($I1845&gt;=$C$5-$B$27,TRUE,$P1845&gt;=$B$6,FALSE,TRUE,$J1844)</f>
        <v>1</v>
      </c>
      <c r="K1845" t="b" cm="1">
        <f t="array" ref="K1845">_xlfn.IFS($L1845&gt;=$B$4-$B$27,FALSE,$I1845&gt;=$B$5-$B$27,TRUE,AND($J1845,NOT($K1844)),FALSE,$K1844,TRUE,TRUE,FALSE)</f>
        <v>0</v>
      </c>
      <c r="L1845" cm="1">
        <f t="array" ref="L1845">_xlfn.IFS($K1844,$L1844+$B$27,NOT($K1844),0,TRUE,$K1844)</f>
        <v>0</v>
      </c>
      <c r="M1845" t="b" cm="1">
        <f t="array" ref="M1845">_xlfn.IFS($K1845,FALSE,AND($J1845,NOT($K1845),$P1845&lt;$B$6),TRUE,TRUE,FALSE)</f>
        <v>1</v>
      </c>
      <c r="N1845" cm="1">
        <f t="array" ref="N1845">_xlfn.IFS($N1844&gt;=$C$7-$B$27,0,$M1844,$N1844+$B$27,TRUE,0)</f>
        <v>1.6666666666666666E-2</v>
      </c>
      <c r="O1845" t="b" cm="1">
        <f t="array" ref="O1845">_xlfn.IFS(AND($J1845,NOT($K1845),NOT($M1845)),TRUE,$P1845&gt;=$B$6,FALSE,AND($J1845,NOT($K1845),$M1845,$N1845=0),TRUE,TRUE,FALSE)</f>
        <v>0</v>
      </c>
      <c r="P1845" cm="1">
        <f t="array" ref="P1845">_xlfn.IFS(AND($O1844,$P1844&lt;$B$6),$P1844+1,AND(NOT($J1844),$P1844&gt;0),0,TRUE,$P1844)</f>
        <v>13</v>
      </c>
      <c r="Q1845" s="1">
        <f t="shared" si="141"/>
        <v>103</v>
      </c>
      <c r="R1845" s="1">
        <f t="shared" si="142"/>
        <v>5150</v>
      </c>
      <c r="S1845" s="17">
        <f t="shared" si="143"/>
        <v>167.75244299674267</v>
      </c>
      <c r="T1845" s="1" cm="1">
        <f t="array" ref="T1845">_xlfn.IFS($B$6=1,Q1845*$B$10,AND(P1844=0,P1845&gt;=1),T1844+$B$6*$B$10*$B$8,TRUE,T1844)</f>
        <v>4200</v>
      </c>
      <c r="U1845" s="17">
        <f t="shared" si="144"/>
        <v>136.80781758957656</v>
      </c>
    </row>
    <row r="1846" spans="7:21" x14ac:dyDescent="0.25">
      <c r="G1846" s="15">
        <v>1844</v>
      </c>
      <c r="H1846" s="17">
        <f t="shared" si="140"/>
        <v>30.716666666666665</v>
      </c>
      <c r="I1846" cm="1">
        <f t="array" ref="I1846">_xlfn.IFS(AND(NOT($I1845=0),$J1845),0,NOT($J1845),$I1845+$B$27,TRUE,$I1845)</f>
        <v>0</v>
      </c>
      <c r="J1846" t="b" cm="1">
        <f t="array" ref="J1846">_xlfn.IFS($I1846&gt;=$C$5-$B$27,TRUE,$P1846&gt;=$B$6,FALSE,TRUE,$J1845)</f>
        <v>1</v>
      </c>
      <c r="K1846" t="b" cm="1">
        <f t="array" ref="K1846">_xlfn.IFS($L1846&gt;=$B$4-$B$27,FALSE,$I1846&gt;=$B$5-$B$27,TRUE,AND($J1846,NOT($K1845)),FALSE,$K1845,TRUE,TRUE,FALSE)</f>
        <v>0</v>
      </c>
      <c r="L1846" cm="1">
        <f t="array" ref="L1846">_xlfn.IFS($K1845,$L1845+$B$27,NOT($K1845),0,TRUE,$K1845)</f>
        <v>0</v>
      </c>
      <c r="M1846" t="b" cm="1">
        <f t="array" ref="M1846">_xlfn.IFS($K1846,FALSE,AND($J1846,NOT($K1846),$P1846&lt;$B$6),TRUE,TRUE,FALSE)</f>
        <v>1</v>
      </c>
      <c r="N1846" cm="1">
        <f t="array" ref="N1846">_xlfn.IFS($N1845&gt;=$C$7-$B$27,0,$M1845,$N1845+$B$27,TRUE,0)</f>
        <v>3.3333333333333333E-2</v>
      </c>
      <c r="O1846" t="b" cm="1">
        <f t="array" ref="O1846">_xlfn.IFS(AND($J1846,NOT($K1846),NOT($M1846)),TRUE,$P1846&gt;=$B$6,FALSE,AND($J1846,NOT($K1846),$M1846,$N1846=0),TRUE,TRUE,FALSE)</f>
        <v>0</v>
      </c>
      <c r="P1846" cm="1">
        <f t="array" ref="P1846">_xlfn.IFS(AND($O1845,$P1845&lt;$B$6),$P1845+1,AND(NOT($J1845),$P1845&gt;0),0,TRUE,$P1845)</f>
        <v>13</v>
      </c>
      <c r="Q1846" s="1">
        <f t="shared" si="141"/>
        <v>103</v>
      </c>
      <c r="R1846" s="1">
        <f t="shared" si="142"/>
        <v>5150</v>
      </c>
      <c r="S1846" s="17">
        <f t="shared" si="143"/>
        <v>167.66142159522519</v>
      </c>
      <c r="T1846" s="1" cm="1">
        <f t="array" ref="T1846">_xlfn.IFS($B$6=1,Q1846*$B$10,AND(P1845=0,P1846&gt;=1),T1845+$B$6*$B$10*$B$8,TRUE,T1845)</f>
        <v>4200</v>
      </c>
      <c r="U1846" s="17">
        <f t="shared" si="144"/>
        <v>136.7335865436788</v>
      </c>
    </row>
    <row r="1847" spans="7:21" x14ac:dyDescent="0.25">
      <c r="G1847" s="15">
        <v>1845</v>
      </c>
      <c r="H1847" s="17">
        <f t="shared" si="140"/>
        <v>30.733333333333334</v>
      </c>
      <c r="I1847" cm="1">
        <f t="array" ref="I1847">_xlfn.IFS(AND(NOT($I1846=0),$J1846),0,NOT($J1846),$I1846+$B$27,TRUE,$I1846)</f>
        <v>0</v>
      </c>
      <c r="J1847" t="b" cm="1">
        <f t="array" ref="J1847">_xlfn.IFS($I1847&gt;=$C$5-$B$27,TRUE,$P1847&gt;=$B$6,FALSE,TRUE,$J1846)</f>
        <v>1</v>
      </c>
      <c r="K1847" t="b" cm="1">
        <f t="array" ref="K1847">_xlfn.IFS($L1847&gt;=$B$4-$B$27,FALSE,$I1847&gt;=$B$5-$B$27,TRUE,AND($J1847,NOT($K1846)),FALSE,$K1846,TRUE,TRUE,FALSE)</f>
        <v>0</v>
      </c>
      <c r="L1847" cm="1">
        <f t="array" ref="L1847">_xlfn.IFS($K1846,$L1846+$B$27,NOT($K1846),0,TRUE,$K1846)</f>
        <v>0</v>
      </c>
      <c r="M1847" t="b" cm="1">
        <f t="array" ref="M1847">_xlfn.IFS($K1847,FALSE,AND($J1847,NOT($K1847),$P1847&lt;$B$6),TRUE,TRUE,FALSE)</f>
        <v>1</v>
      </c>
      <c r="N1847" cm="1">
        <f t="array" ref="N1847">_xlfn.IFS($N1846&gt;=$C$7-$B$27,0,$M1846,$N1846+$B$27,TRUE,0)</f>
        <v>0</v>
      </c>
      <c r="O1847" t="b" cm="1">
        <f t="array" ref="O1847">_xlfn.IFS(AND($J1847,NOT($K1847),NOT($M1847)),TRUE,$P1847&gt;=$B$6,FALSE,AND($J1847,NOT($K1847),$M1847,$N1847=0),TRUE,TRUE,FALSE)</f>
        <v>1</v>
      </c>
      <c r="P1847" cm="1">
        <f t="array" ref="P1847">_xlfn.IFS(AND($O1846,$P1846&lt;$B$6),$P1846+1,AND(NOT($J1846),$P1846&gt;0),0,TRUE,$P1846)</f>
        <v>13</v>
      </c>
      <c r="Q1847" s="1">
        <f t="shared" si="141"/>
        <v>103</v>
      </c>
      <c r="R1847" s="1">
        <f t="shared" si="142"/>
        <v>5150</v>
      </c>
      <c r="S1847" s="17">
        <f t="shared" si="143"/>
        <v>167.57049891540129</v>
      </c>
      <c r="T1847" s="1" cm="1">
        <f t="array" ref="T1847">_xlfn.IFS($B$6=1,Q1847*$B$10,AND(P1846=0,P1847&gt;=1),T1846+$B$6*$B$10*$B$8,TRUE,T1846)</f>
        <v>4200</v>
      </c>
      <c r="U1847" s="17">
        <f t="shared" si="144"/>
        <v>136.65943600867678</v>
      </c>
    </row>
    <row r="1848" spans="7:21" x14ac:dyDescent="0.25">
      <c r="G1848" s="15">
        <v>1846</v>
      </c>
      <c r="H1848" s="17">
        <f t="shared" si="140"/>
        <v>30.75</v>
      </c>
      <c r="I1848" cm="1">
        <f t="array" ref="I1848">_xlfn.IFS(AND(NOT($I1847=0),$J1847),0,NOT($J1847),$I1847+$B$27,TRUE,$I1847)</f>
        <v>0</v>
      </c>
      <c r="J1848" t="b" cm="1">
        <f t="array" ref="J1848">_xlfn.IFS($I1848&gt;=$C$5-$B$27,TRUE,$P1848&gt;=$B$6,FALSE,TRUE,$J1847)</f>
        <v>1</v>
      </c>
      <c r="K1848" t="b" cm="1">
        <f t="array" ref="K1848">_xlfn.IFS($L1848&gt;=$B$4-$B$27,FALSE,$I1848&gt;=$B$5-$B$27,TRUE,AND($J1848,NOT($K1847)),FALSE,$K1847,TRUE,TRUE,FALSE)</f>
        <v>0</v>
      </c>
      <c r="L1848" cm="1">
        <f t="array" ref="L1848">_xlfn.IFS($K1847,$L1847+$B$27,NOT($K1847),0,TRUE,$K1847)</f>
        <v>0</v>
      </c>
      <c r="M1848" t="b" cm="1">
        <f t="array" ref="M1848">_xlfn.IFS($K1848,FALSE,AND($J1848,NOT($K1848),$P1848&lt;$B$6),TRUE,TRUE,FALSE)</f>
        <v>1</v>
      </c>
      <c r="N1848" cm="1">
        <f t="array" ref="N1848">_xlfn.IFS($N1847&gt;=$C$7-$B$27,0,$M1847,$N1847+$B$27,TRUE,0)</f>
        <v>1.6666666666666666E-2</v>
      </c>
      <c r="O1848" t="b" cm="1">
        <f t="array" ref="O1848">_xlfn.IFS(AND($J1848,NOT($K1848),NOT($M1848)),TRUE,$P1848&gt;=$B$6,FALSE,AND($J1848,NOT($K1848),$M1848,$N1848=0),TRUE,TRUE,FALSE)</f>
        <v>0</v>
      </c>
      <c r="P1848" cm="1">
        <f t="array" ref="P1848">_xlfn.IFS(AND($O1847,$P1847&lt;$B$6),$P1847+1,AND(NOT($J1847),$P1847&gt;0),0,TRUE,$P1847)</f>
        <v>14</v>
      </c>
      <c r="Q1848" s="1">
        <f t="shared" si="141"/>
        <v>104</v>
      </c>
      <c r="R1848" s="1">
        <f t="shared" si="142"/>
        <v>5200</v>
      </c>
      <c r="S1848" s="17">
        <f t="shared" si="143"/>
        <v>169.10569105691056</v>
      </c>
      <c r="T1848" s="1" cm="1">
        <f t="array" ref="T1848">_xlfn.IFS($B$6=1,Q1848*$B$10,AND(P1847=0,P1848&gt;=1),T1847+$B$6*$B$10*$B$8,TRUE,T1847)</f>
        <v>4200</v>
      </c>
      <c r="U1848" s="17">
        <f t="shared" si="144"/>
        <v>136.58536585365854</v>
      </c>
    </row>
    <row r="1849" spans="7:21" x14ac:dyDescent="0.25">
      <c r="G1849" s="15">
        <v>1847</v>
      </c>
      <c r="H1849" s="17">
        <f t="shared" si="140"/>
        <v>30.766666666666666</v>
      </c>
      <c r="I1849" cm="1">
        <f t="array" ref="I1849">_xlfn.IFS(AND(NOT($I1848=0),$J1848),0,NOT($J1848),$I1848+$B$27,TRUE,$I1848)</f>
        <v>0</v>
      </c>
      <c r="J1849" t="b" cm="1">
        <f t="array" ref="J1849">_xlfn.IFS($I1849&gt;=$C$5-$B$27,TRUE,$P1849&gt;=$B$6,FALSE,TRUE,$J1848)</f>
        <v>1</v>
      </c>
      <c r="K1849" t="b" cm="1">
        <f t="array" ref="K1849">_xlfn.IFS($L1849&gt;=$B$4-$B$27,FALSE,$I1849&gt;=$B$5-$B$27,TRUE,AND($J1849,NOT($K1848)),FALSE,$K1848,TRUE,TRUE,FALSE)</f>
        <v>0</v>
      </c>
      <c r="L1849" cm="1">
        <f t="array" ref="L1849">_xlfn.IFS($K1848,$L1848+$B$27,NOT($K1848),0,TRUE,$K1848)</f>
        <v>0</v>
      </c>
      <c r="M1849" t="b" cm="1">
        <f t="array" ref="M1849">_xlfn.IFS($K1849,FALSE,AND($J1849,NOT($K1849),$P1849&lt;$B$6),TRUE,TRUE,FALSE)</f>
        <v>1</v>
      </c>
      <c r="N1849" cm="1">
        <f t="array" ref="N1849">_xlfn.IFS($N1848&gt;=$C$7-$B$27,0,$M1848,$N1848+$B$27,TRUE,0)</f>
        <v>3.3333333333333333E-2</v>
      </c>
      <c r="O1849" t="b" cm="1">
        <f t="array" ref="O1849">_xlfn.IFS(AND($J1849,NOT($K1849),NOT($M1849)),TRUE,$P1849&gt;=$B$6,FALSE,AND($J1849,NOT($K1849),$M1849,$N1849=0),TRUE,TRUE,FALSE)</f>
        <v>0</v>
      </c>
      <c r="P1849" cm="1">
        <f t="array" ref="P1849">_xlfn.IFS(AND($O1848,$P1848&lt;$B$6),$P1848+1,AND(NOT($J1848),$P1848&gt;0),0,TRUE,$P1848)</f>
        <v>14</v>
      </c>
      <c r="Q1849" s="1">
        <f t="shared" si="141"/>
        <v>104</v>
      </c>
      <c r="R1849" s="1">
        <f t="shared" si="142"/>
        <v>5200</v>
      </c>
      <c r="S1849" s="17">
        <f t="shared" si="143"/>
        <v>169.01408450704227</v>
      </c>
      <c r="T1849" s="1" cm="1">
        <f t="array" ref="T1849">_xlfn.IFS($B$6=1,Q1849*$B$10,AND(P1848=0,P1849&gt;=1),T1848+$B$6*$B$10*$B$8,TRUE,T1848)</f>
        <v>4200</v>
      </c>
      <c r="U1849" s="17">
        <f t="shared" si="144"/>
        <v>136.51137594799567</v>
      </c>
    </row>
    <row r="1850" spans="7:21" x14ac:dyDescent="0.25">
      <c r="G1850" s="15">
        <v>1848</v>
      </c>
      <c r="H1850" s="17">
        <f t="shared" si="140"/>
        <v>30.783333333333331</v>
      </c>
      <c r="I1850" cm="1">
        <f t="array" ref="I1850">_xlfn.IFS(AND(NOT($I1849=0),$J1849),0,NOT($J1849),$I1849+$B$27,TRUE,$I1849)</f>
        <v>0</v>
      </c>
      <c r="J1850" t="b" cm="1">
        <f t="array" ref="J1850">_xlfn.IFS($I1850&gt;=$C$5-$B$27,TRUE,$P1850&gt;=$B$6,FALSE,TRUE,$J1849)</f>
        <v>1</v>
      </c>
      <c r="K1850" t="b" cm="1">
        <f t="array" ref="K1850">_xlfn.IFS($L1850&gt;=$B$4-$B$27,FALSE,$I1850&gt;=$B$5-$B$27,TRUE,AND($J1850,NOT($K1849)),FALSE,$K1849,TRUE,TRUE,FALSE)</f>
        <v>0</v>
      </c>
      <c r="L1850" cm="1">
        <f t="array" ref="L1850">_xlfn.IFS($K1849,$L1849+$B$27,NOT($K1849),0,TRUE,$K1849)</f>
        <v>0</v>
      </c>
      <c r="M1850" t="b" cm="1">
        <f t="array" ref="M1850">_xlfn.IFS($K1850,FALSE,AND($J1850,NOT($K1850),$P1850&lt;$B$6),TRUE,TRUE,FALSE)</f>
        <v>1</v>
      </c>
      <c r="N1850" cm="1">
        <f t="array" ref="N1850">_xlfn.IFS($N1849&gt;=$C$7-$B$27,0,$M1849,$N1849+$B$27,TRUE,0)</f>
        <v>0</v>
      </c>
      <c r="O1850" t="b" cm="1">
        <f t="array" ref="O1850">_xlfn.IFS(AND($J1850,NOT($K1850),NOT($M1850)),TRUE,$P1850&gt;=$B$6,FALSE,AND($J1850,NOT($K1850),$M1850,$N1850=0),TRUE,TRUE,FALSE)</f>
        <v>1</v>
      </c>
      <c r="P1850" cm="1">
        <f t="array" ref="P1850">_xlfn.IFS(AND($O1849,$P1849&lt;$B$6),$P1849+1,AND(NOT($J1849),$P1849&gt;0),0,TRUE,$P1849)</f>
        <v>14</v>
      </c>
      <c r="Q1850" s="1">
        <f t="shared" si="141"/>
        <v>104</v>
      </c>
      <c r="R1850" s="1">
        <f t="shared" si="142"/>
        <v>5200</v>
      </c>
      <c r="S1850" s="17">
        <f t="shared" si="143"/>
        <v>168.92257715213862</v>
      </c>
      <c r="T1850" s="1" cm="1">
        <f t="array" ref="T1850">_xlfn.IFS($B$6=1,Q1850*$B$10,AND(P1849=0,P1850&gt;=1),T1849+$B$6*$B$10*$B$8,TRUE,T1849)</f>
        <v>4200</v>
      </c>
      <c r="U1850" s="17">
        <f t="shared" si="144"/>
        <v>136.43746616134271</v>
      </c>
    </row>
    <row r="1851" spans="7:21" x14ac:dyDescent="0.25">
      <c r="G1851" s="15">
        <v>1849</v>
      </c>
      <c r="H1851" s="17">
        <f t="shared" si="140"/>
        <v>30.8</v>
      </c>
      <c r="I1851" cm="1">
        <f t="array" ref="I1851">_xlfn.IFS(AND(NOT($I1850=0),$J1850),0,NOT($J1850),$I1850+$B$27,TRUE,$I1850)</f>
        <v>0</v>
      </c>
      <c r="J1851" t="b" cm="1">
        <f t="array" ref="J1851">_xlfn.IFS($I1851&gt;=$C$5-$B$27,TRUE,$P1851&gt;=$B$6,FALSE,TRUE,$J1850)</f>
        <v>0</v>
      </c>
      <c r="K1851" t="b" cm="1">
        <f t="array" ref="K1851">_xlfn.IFS($L1851&gt;=$B$4-$B$27,FALSE,$I1851&gt;=$B$5-$B$27,TRUE,AND($J1851,NOT($K1850)),FALSE,$K1850,TRUE,TRUE,FALSE)</f>
        <v>0</v>
      </c>
      <c r="L1851" cm="1">
        <f t="array" ref="L1851">_xlfn.IFS($K1850,$L1850+$B$27,NOT($K1850),0,TRUE,$K1850)</f>
        <v>0</v>
      </c>
      <c r="M1851" t="b" cm="1">
        <f t="array" ref="M1851">_xlfn.IFS($K1851,FALSE,AND($J1851,NOT($K1851),$P1851&lt;$B$6),TRUE,TRUE,FALSE)</f>
        <v>0</v>
      </c>
      <c r="N1851" cm="1">
        <f t="array" ref="N1851">_xlfn.IFS($N1850&gt;=$C$7-$B$27,0,$M1850,$N1850+$B$27,TRUE,0)</f>
        <v>1.6666666666666666E-2</v>
      </c>
      <c r="O1851" t="b" cm="1">
        <f t="array" ref="O1851">_xlfn.IFS(AND($J1851,NOT($K1851),NOT($M1851)),TRUE,$P1851&gt;=$B$6,FALSE,AND($J1851,NOT($K1851),$M1851,$N1851=0),TRUE,TRUE,FALSE)</f>
        <v>0</v>
      </c>
      <c r="P1851" cm="1">
        <f t="array" ref="P1851">_xlfn.IFS(AND($O1850,$P1850&lt;$B$6),$P1850+1,AND(NOT($J1850),$P1850&gt;0),0,TRUE,$P1850)</f>
        <v>15</v>
      </c>
      <c r="Q1851" s="1">
        <f t="shared" si="141"/>
        <v>105</v>
      </c>
      <c r="R1851" s="1">
        <f t="shared" si="142"/>
        <v>5250</v>
      </c>
      <c r="S1851" s="17">
        <f t="shared" si="143"/>
        <v>170.45454545454544</v>
      </c>
      <c r="T1851" s="1" cm="1">
        <f t="array" ref="T1851">_xlfn.IFS($B$6=1,Q1851*$B$10,AND(P1850=0,P1851&gt;=1),T1850+$B$6*$B$10*$B$8,TRUE,T1850)</f>
        <v>4200</v>
      </c>
      <c r="U1851" s="17">
        <f t="shared" si="144"/>
        <v>136.36363636363637</v>
      </c>
    </row>
    <row r="1852" spans="7:21" x14ac:dyDescent="0.25">
      <c r="G1852" s="15">
        <v>1850</v>
      </c>
      <c r="H1852" s="17">
        <f t="shared" si="140"/>
        <v>30.816666666666666</v>
      </c>
      <c r="I1852" cm="1">
        <f t="array" ref="I1852">_xlfn.IFS(AND(NOT($I1851=0),$J1851),0,NOT($J1851),$I1851+$B$27,TRUE,$I1851)</f>
        <v>1.6666666666666666E-2</v>
      </c>
      <c r="J1852" t="b" cm="1">
        <f t="array" ref="J1852">_xlfn.IFS($I1852&gt;=$C$5-$B$27,TRUE,$P1852&gt;=$B$6,FALSE,TRUE,$J1851)</f>
        <v>0</v>
      </c>
      <c r="K1852" t="b" cm="1">
        <f t="array" ref="K1852">_xlfn.IFS($L1852&gt;=$B$4-$B$27,FALSE,$I1852&gt;=$B$5-$B$27,TRUE,AND($J1852,NOT($K1851)),FALSE,$K1851,TRUE,TRUE,FALSE)</f>
        <v>0</v>
      </c>
      <c r="L1852" cm="1">
        <f t="array" ref="L1852">_xlfn.IFS($K1851,$L1851+$B$27,NOT($K1851),0,TRUE,$K1851)</f>
        <v>0</v>
      </c>
      <c r="M1852" t="b" cm="1">
        <f t="array" ref="M1852">_xlfn.IFS($K1852,FALSE,AND($J1852,NOT($K1852),$P1852&lt;$B$6),TRUE,TRUE,FALSE)</f>
        <v>0</v>
      </c>
      <c r="N1852" cm="1">
        <f t="array" ref="N1852">_xlfn.IFS($N1851&gt;=$C$7-$B$27,0,$M1851,$N1851+$B$27,TRUE,0)</f>
        <v>0</v>
      </c>
      <c r="O1852" t="b" cm="1">
        <f t="array" ref="O1852">_xlfn.IFS(AND($J1852,NOT($K1852),NOT($M1852)),TRUE,$P1852&gt;=$B$6,FALSE,AND($J1852,NOT($K1852),$M1852,$N1852=0),TRUE,TRUE,FALSE)</f>
        <v>0</v>
      </c>
      <c r="P1852" cm="1">
        <f t="array" ref="P1852">_xlfn.IFS(AND($O1851,$P1851&lt;$B$6),$P1851+1,AND(NOT($J1851),$P1851&gt;0),0,TRUE,$P1851)</f>
        <v>0</v>
      </c>
      <c r="Q1852" s="1">
        <f t="shared" si="141"/>
        <v>105</v>
      </c>
      <c r="R1852" s="1">
        <f t="shared" si="142"/>
        <v>5250</v>
      </c>
      <c r="S1852" s="17">
        <f t="shared" si="143"/>
        <v>170.3623580313683</v>
      </c>
      <c r="T1852" s="1" cm="1">
        <f t="array" ref="T1852">_xlfn.IFS($B$6=1,Q1852*$B$10,AND(P1851=0,P1852&gt;=1),T1851+$B$6*$B$10*$B$8,TRUE,T1851)</f>
        <v>4200</v>
      </c>
      <c r="U1852" s="17">
        <f t="shared" si="144"/>
        <v>136.28988642509464</v>
      </c>
    </row>
    <row r="1853" spans="7:21" x14ac:dyDescent="0.25">
      <c r="G1853" s="15">
        <v>1851</v>
      </c>
      <c r="H1853" s="17">
        <f t="shared" si="140"/>
        <v>30.833333333333332</v>
      </c>
      <c r="I1853" cm="1">
        <f t="array" ref="I1853">_xlfn.IFS(AND(NOT($I1852=0),$J1852),0,NOT($J1852),$I1852+$B$27,TRUE,$I1852)</f>
        <v>3.3333333333333333E-2</v>
      </c>
      <c r="J1853" t="b" cm="1">
        <f t="array" ref="J1853">_xlfn.IFS($I1853&gt;=$C$5-$B$27,TRUE,$P1853&gt;=$B$6,FALSE,TRUE,$J1852)</f>
        <v>0</v>
      </c>
      <c r="K1853" t="b" cm="1">
        <f t="array" ref="K1853">_xlfn.IFS($L1853&gt;=$B$4-$B$27,FALSE,$I1853&gt;=$B$5-$B$27,TRUE,AND($J1853,NOT($K1852)),FALSE,$K1852,TRUE,TRUE,FALSE)</f>
        <v>0</v>
      </c>
      <c r="L1853" cm="1">
        <f t="array" ref="L1853">_xlfn.IFS($K1852,$L1852+$B$27,NOT($K1852),0,TRUE,$K1852)</f>
        <v>0</v>
      </c>
      <c r="M1853" t="b" cm="1">
        <f t="array" ref="M1853">_xlfn.IFS($K1853,FALSE,AND($J1853,NOT($K1853),$P1853&lt;$B$6),TRUE,TRUE,FALSE)</f>
        <v>0</v>
      </c>
      <c r="N1853" cm="1">
        <f t="array" ref="N1853">_xlfn.IFS($N1852&gt;=$C$7-$B$27,0,$M1852,$N1852+$B$27,TRUE,0)</f>
        <v>0</v>
      </c>
      <c r="O1853" t="b" cm="1">
        <f t="array" ref="O1853">_xlfn.IFS(AND($J1853,NOT($K1853),NOT($M1853)),TRUE,$P1853&gt;=$B$6,FALSE,AND($J1853,NOT($K1853),$M1853,$N1853=0),TRUE,TRUE,FALSE)</f>
        <v>0</v>
      </c>
      <c r="P1853" cm="1">
        <f t="array" ref="P1853">_xlfn.IFS(AND($O1852,$P1852&lt;$B$6),$P1852+1,AND(NOT($J1852),$P1852&gt;0),0,TRUE,$P1852)</f>
        <v>0</v>
      </c>
      <c r="Q1853" s="1">
        <f t="shared" si="141"/>
        <v>105</v>
      </c>
      <c r="R1853" s="1">
        <f t="shared" si="142"/>
        <v>5250</v>
      </c>
      <c r="S1853" s="17">
        <f t="shared" si="143"/>
        <v>170.27027027027029</v>
      </c>
      <c r="T1853" s="1" cm="1">
        <f t="array" ref="T1853">_xlfn.IFS($B$6=1,Q1853*$B$10,AND(P1852=0,P1853&gt;=1),T1852+$B$6*$B$10*$B$8,TRUE,T1852)</f>
        <v>4200</v>
      </c>
      <c r="U1853" s="17">
        <f t="shared" si="144"/>
        <v>136.21621621621622</v>
      </c>
    </row>
    <row r="1854" spans="7:21" x14ac:dyDescent="0.25">
      <c r="G1854" s="15">
        <v>1852</v>
      </c>
      <c r="H1854" s="17">
        <f t="shared" si="140"/>
        <v>30.849999999999998</v>
      </c>
      <c r="I1854" cm="1">
        <f t="array" ref="I1854">_xlfn.IFS(AND(NOT($I1853=0),$J1853),0,NOT($J1853),$I1853+$B$27,TRUE,$I1853)</f>
        <v>0.05</v>
      </c>
      <c r="J1854" t="b" cm="1">
        <f t="array" ref="J1854">_xlfn.IFS($I1854&gt;=$C$5-$B$27,TRUE,$P1854&gt;=$B$6,FALSE,TRUE,$J1853)</f>
        <v>0</v>
      </c>
      <c r="K1854" t="b" cm="1">
        <f t="array" ref="K1854">_xlfn.IFS($L1854&gt;=$B$4-$B$27,FALSE,$I1854&gt;=$B$5-$B$27,TRUE,AND($J1854,NOT($K1853)),FALSE,$K1853,TRUE,TRUE,FALSE)</f>
        <v>0</v>
      </c>
      <c r="L1854" cm="1">
        <f t="array" ref="L1854">_xlfn.IFS($K1853,$L1853+$B$27,NOT($K1853),0,TRUE,$K1853)</f>
        <v>0</v>
      </c>
      <c r="M1854" t="b" cm="1">
        <f t="array" ref="M1854">_xlfn.IFS($K1854,FALSE,AND($J1854,NOT($K1854),$P1854&lt;$B$6),TRUE,TRUE,FALSE)</f>
        <v>0</v>
      </c>
      <c r="N1854" cm="1">
        <f t="array" ref="N1854">_xlfn.IFS($N1853&gt;=$C$7-$B$27,0,$M1853,$N1853+$B$27,TRUE,0)</f>
        <v>0</v>
      </c>
      <c r="O1854" t="b" cm="1">
        <f t="array" ref="O1854">_xlfn.IFS(AND($J1854,NOT($K1854),NOT($M1854)),TRUE,$P1854&gt;=$B$6,FALSE,AND($J1854,NOT($K1854),$M1854,$N1854=0),TRUE,TRUE,FALSE)</f>
        <v>0</v>
      </c>
      <c r="P1854" cm="1">
        <f t="array" ref="P1854">_xlfn.IFS(AND($O1853,$P1853&lt;$B$6),$P1853+1,AND(NOT($J1853),$P1853&gt;0),0,TRUE,$P1853)</f>
        <v>0</v>
      </c>
      <c r="Q1854" s="1">
        <f t="shared" si="141"/>
        <v>105</v>
      </c>
      <c r="R1854" s="1">
        <f t="shared" si="142"/>
        <v>5250</v>
      </c>
      <c r="S1854" s="17">
        <f t="shared" si="143"/>
        <v>170.17828200972448</v>
      </c>
      <c r="T1854" s="1" cm="1">
        <f t="array" ref="T1854">_xlfn.IFS($B$6=1,Q1854*$B$10,AND(P1853=0,P1854&gt;=1),T1853+$B$6*$B$10*$B$8,TRUE,T1853)</f>
        <v>4200</v>
      </c>
      <c r="U1854" s="17">
        <f t="shared" si="144"/>
        <v>136.14262560777959</v>
      </c>
    </row>
    <row r="1855" spans="7:21" x14ac:dyDescent="0.25">
      <c r="G1855" s="15">
        <v>1853</v>
      </c>
      <c r="H1855" s="17">
        <f t="shared" si="140"/>
        <v>30.866666666666667</v>
      </c>
      <c r="I1855" cm="1">
        <f t="array" ref="I1855">_xlfn.IFS(AND(NOT($I1854=0),$J1854),0,NOT($J1854),$I1854+$B$27,TRUE,$I1854)</f>
        <v>6.6666666666666666E-2</v>
      </c>
      <c r="J1855" t="b" cm="1">
        <f t="array" ref="J1855">_xlfn.IFS($I1855&gt;=$C$5-$B$27,TRUE,$P1855&gt;=$B$6,FALSE,TRUE,$J1854)</f>
        <v>0</v>
      </c>
      <c r="K1855" t="b" cm="1">
        <f t="array" ref="K1855">_xlfn.IFS($L1855&gt;=$B$4-$B$27,FALSE,$I1855&gt;=$B$5-$B$27,TRUE,AND($J1855,NOT($K1854)),FALSE,$K1854,TRUE,TRUE,FALSE)</f>
        <v>0</v>
      </c>
      <c r="L1855" cm="1">
        <f t="array" ref="L1855">_xlfn.IFS($K1854,$L1854+$B$27,NOT($K1854),0,TRUE,$K1854)</f>
        <v>0</v>
      </c>
      <c r="M1855" t="b" cm="1">
        <f t="array" ref="M1855">_xlfn.IFS($K1855,FALSE,AND($J1855,NOT($K1855),$P1855&lt;$B$6),TRUE,TRUE,FALSE)</f>
        <v>0</v>
      </c>
      <c r="N1855" cm="1">
        <f t="array" ref="N1855">_xlfn.IFS($N1854&gt;=$C$7-$B$27,0,$M1854,$N1854+$B$27,TRUE,0)</f>
        <v>0</v>
      </c>
      <c r="O1855" t="b" cm="1">
        <f t="array" ref="O1855">_xlfn.IFS(AND($J1855,NOT($K1855),NOT($M1855)),TRUE,$P1855&gt;=$B$6,FALSE,AND($J1855,NOT($K1855),$M1855,$N1855=0),TRUE,TRUE,FALSE)</f>
        <v>0</v>
      </c>
      <c r="P1855" cm="1">
        <f t="array" ref="P1855">_xlfn.IFS(AND($O1854,$P1854&lt;$B$6),$P1854+1,AND(NOT($J1854),$P1854&gt;0),0,TRUE,$P1854)</f>
        <v>0</v>
      </c>
      <c r="Q1855" s="1">
        <f t="shared" si="141"/>
        <v>105</v>
      </c>
      <c r="R1855" s="1">
        <f t="shared" si="142"/>
        <v>5250</v>
      </c>
      <c r="S1855" s="17">
        <f t="shared" si="143"/>
        <v>170.08639308855291</v>
      </c>
      <c r="T1855" s="1" cm="1">
        <f t="array" ref="T1855">_xlfn.IFS($B$6=1,Q1855*$B$10,AND(P1854=0,P1855&gt;=1),T1854+$B$6*$B$10*$B$8,TRUE,T1854)</f>
        <v>4200</v>
      </c>
      <c r="U1855" s="17">
        <f t="shared" si="144"/>
        <v>136.06911447084232</v>
      </c>
    </row>
    <row r="1856" spans="7:21" x14ac:dyDescent="0.25">
      <c r="G1856" s="15">
        <v>1854</v>
      </c>
      <c r="H1856" s="17">
        <f t="shared" si="140"/>
        <v>30.883333333333333</v>
      </c>
      <c r="I1856" cm="1">
        <f t="array" ref="I1856">_xlfn.IFS(AND(NOT($I1855=0),$J1855),0,NOT($J1855),$I1855+$B$27,TRUE,$I1855)</f>
        <v>8.3333333333333329E-2</v>
      </c>
      <c r="J1856" t="b" cm="1">
        <f t="array" ref="J1856">_xlfn.IFS($I1856&gt;=$C$5-$B$27,TRUE,$P1856&gt;=$B$6,FALSE,TRUE,$J1855)</f>
        <v>0</v>
      </c>
      <c r="K1856" t="b" cm="1">
        <f t="array" ref="K1856">_xlfn.IFS($L1856&gt;=$B$4-$B$27,FALSE,$I1856&gt;=$B$5-$B$27,TRUE,AND($J1856,NOT($K1855)),FALSE,$K1855,TRUE,TRUE,FALSE)</f>
        <v>0</v>
      </c>
      <c r="L1856" cm="1">
        <f t="array" ref="L1856">_xlfn.IFS($K1855,$L1855+$B$27,NOT($K1855),0,TRUE,$K1855)</f>
        <v>0</v>
      </c>
      <c r="M1856" t="b" cm="1">
        <f t="array" ref="M1856">_xlfn.IFS($K1856,FALSE,AND($J1856,NOT($K1856),$P1856&lt;$B$6),TRUE,TRUE,FALSE)</f>
        <v>0</v>
      </c>
      <c r="N1856" cm="1">
        <f t="array" ref="N1856">_xlfn.IFS($N1855&gt;=$C$7-$B$27,0,$M1855,$N1855+$B$27,TRUE,0)</f>
        <v>0</v>
      </c>
      <c r="O1856" t="b" cm="1">
        <f t="array" ref="O1856">_xlfn.IFS(AND($J1856,NOT($K1856),NOT($M1856)),TRUE,$P1856&gt;=$B$6,FALSE,AND($J1856,NOT($K1856),$M1856,$N1856=0),TRUE,TRUE,FALSE)</f>
        <v>0</v>
      </c>
      <c r="P1856" cm="1">
        <f t="array" ref="P1856">_xlfn.IFS(AND($O1855,$P1855&lt;$B$6),$P1855+1,AND(NOT($J1855),$P1855&gt;0),0,TRUE,$P1855)</f>
        <v>0</v>
      </c>
      <c r="Q1856" s="1">
        <f t="shared" si="141"/>
        <v>105</v>
      </c>
      <c r="R1856" s="1">
        <f t="shared" si="142"/>
        <v>5250</v>
      </c>
      <c r="S1856" s="17">
        <f t="shared" si="143"/>
        <v>169.99460334592553</v>
      </c>
      <c r="T1856" s="1" cm="1">
        <f t="array" ref="T1856">_xlfn.IFS($B$6=1,Q1856*$B$10,AND(P1855=0,P1856&gt;=1),T1855+$B$6*$B$10*$B$8,TRUE,T1855)</f>
        <v>4200</v>
      </c>
      <c r="U1856" s="17">
        <f t="shared" si="144"/>
        <v>135.99568267674042</v>
      </c>
    </row>
    <row r="1857" spans="7:21" x14ac:dyDescent="0.25">
      <c r="G1857" s="15">
        <v>1855</v>
      </c>
      <c r="H1857" s="17">
        <f t="shared" si="140"/>
        <v>30.9</v>
      </c>
      <c r="I1857" cm="1">
        <f t="array" ref="I1857">_xlfn.IFS(AND(NOT($I1856=0),$J1856),0,NOT($J1856),$I1856+$B$27,TRUE,$I1856)</f>
        <v>9.9999999999999992E-2</v>
      </c>
      <c r="J1857" t="b" cm="1">
        <f t="array" ref="J1857">_xlfn.IFS($I1857&gt;=$C$5-$B$27,TRUE,$P1857&gt;=$B$6,FALSE,TRUE,$J1856)</f>
        <v>0</v>
      </c>
      <c r="K1857" t="b" cm="1">
        <f t="array" ref="K1857">_xlfn.IFS($L1857&gt;=$B$4-$B$27,FALSE,$I1857&gt;=$B$5-$B$27,TRUE,AND($J1857,NOT($K1856)),FALSE,$K1856,TRUE,TRUE,FALSE)</f>
        <v>0</v>
      </c>
      <c r="L1857" cm="1">
        <f t="array" ref="L1857">_xlfn.IFS($K1856,$L1856+$B$27,NOT($K1856),0,TRUE,$K1856)</f>
        <v>0</v>
      </c>
      <c r="M1857" t="b" cm="1">
        <f t="array" ref="M1857">_xlfn.IFS($K1857,FALSE,AND($J1857,NOT($K1857),$P1857&lt;$B$6),TRUE,TRUE,FALSE)</f>
        <v>0</v>
      </c>
      <c r="N1857" cm="1">
        <f t="array" ref="N1857">_xlfn.IFS($N1856&gt;=$C$7-$B$27,0,$M1856,$N1856+$B$27,TRUE,0)</f>
        <v>0</v>
      </c>
      <c r="O1857" t="b" cm="1">
        <f t="array" ref="O1857">_xlfn.IFS(AND($J1857,NOT($K1857),NOT($M1857)),TRUE,$P1857&gt;=$B$6,FALSE,AND($J1857,NOT($K1857),$M1857,$N1857=0),TRUE,TRUE,FALSE)</f>
        <v>0</v>
      </c>
      <c r="P1857" cm="1">
        <f t="array" ref="P1857">_xlfn.IFS(AND($O1856,$P1856&lt;$B$6),$P1856+1,AND(NOT($J1856),$P1856&gt;0),0,TRUE,$P1856)</f>
        <v>0</v>
      </c>
      <c r="Q1857" s="1">
        <f t="shared" si="141"/>
        <v>105</v>
      </c>
      <c r="R1857" s="1">
        <f t="shared" si="142"/>
        <v>5250</v>
      </c>
      <c r="S1857" s="17">
        <f t="shared" si="143"/>
        <v>169.90291262135923</v>
      </c>
      <c r="T1857" s="1" cm="1">
        <f t="array" ref="T1857">_xlfn.IFS($B$6=1,Q1857*$B$10,AND(P1856=0,P1857&gt;=1),T1856+$B$6*$B$10*$B$8,TRUE,T1856)</f>
        <v>4200</v>
      </c>
      <c r="U1857" s="17">
        <f t="shared" si="144"/>
        <v>135.92233009708738</v>
      </c>
    </row>
    <row r="1858" spans="7:21" x14ac:dyDescent="0.25">
      <c r="G1858" s="15">
        <v>1856</v>
      </c>
      <c r="H1858" s="17">
        <f t="shared" si="140"/>
        <v>30.916666666666668</v>
      </c>
      <c r="I1858" cm="1">
        <f t="array" ref="I1858">_xlfn.IFS(AND(NOT($I1857=0),$J1857),0,NOT($J1857),$I1857+$B$27,TRUE,$I1857)</f>
        <v>0.11666666666666665</v>
      </c>
      <c r="J1858" t="b" cm="1">
        <f t="array" ref="J1858">_xlfn.IFS($I1858&gt;=$C$5-$B$27,TRUE,$P1858&gt;=$B$6,FALSE,TRUE,$J1857)</f>
        <v>0</v>
      </c>
      <c r="K1858" t="b" cm="1">
        <f t="array" ref="K1858">_xlfn.IFS($L1858&gt;=$B$4-$B$27,FALSE,$I1858&gt;=$B$5-$B$27,TRUE,AND($J1858,NOT($K1857)),FALSE,$K1857,TRUE,TRUE,FALSE)</f>
        <v>0</v>
      </c>
      <c r="L1858" cm="1">
        <f t="array" ref="L1858">_xlfn.IFS($K1857,$L1857+$B$27,NOT($K1857),0,TRUE,$K1857)</f>
        <v>0</v>
      </c>
      <c r="M1858" t="b" cm="1">
        <f t="array" ref="M1858">_xlfn.IFS($K1858,FALSE,AND($J1858,NOT($K1858),$P1858&lt;$B$6),TRUE,TRUE,FALSE)</f>
        <v>0</v>
      </c>
      <c r="N1858" cm="1">
        <f t="array" ref="N1858">_xlfn.IFS($N1857&gt;=$C$7-$B$27,0,$M1857,$N1857+$B$27,TRUE,0)</f>
        <v>0</v>
      </c>
      <c r="O1858" t="b" cm="1">
        <f t="array" ref="O1858">_xlfn.IFS(AND($J1858,NOT($K1858),NOT($M1858)),TRUE,$P1858&gt;=$B$6,FALSE,AND($J1858,NOT($K1858),$M1858,$N1858=0),TRUE,TRUE,FALSE)</f>
        <v>0</v>
      </c>
      <c r="P1858" cm="1">
        <f t="array" ref="P1858">_xlfn.IFS(AND($O1857,$P1857&lt;$B$6),$P1857+1,AND(NOT($J1857),$P1857&gt;0),0,TRUE,$P1857)</f>
        <v>0</v>
      </c>
      <c r="Q1858" s="1">
        <f t="shared" si="141"/>
        <v>105</v>
      </c>
      <c r="R1858" s="1">
        <f t="shared" si="142"/>
        <v>5250</v>
      </c>
      <c r="S1858" s="17">
        <f t="shared" si="143"/>
        <v>169.81132075471697</v>
      </c>
      <c r="T1858" s="1" cm="1">
        <f t="array" ref="T1858">_xlfn.IFS($B$6=1,Q1858*$B$10,AND(P1857=0,P1858&gt;=1),T1857+$B$6*$B$10*$B$8,TRUE,T1857)</f>
        <v>4200</v>
      </c>
      <c r="U1858" s="17">
        <f t="shared" si="144"/>
        <v>135.84905660377359</v>
      </c>
    </row>
    <row r="1859" spans="7:21" x14ac:dyDescent="0.25">
      <c r="G1859" s="15">
        <v>1857</v>
      </c>
      <c r="H1859" s="17">
        <f t="shared" ref="H1859:H1922" si="145">($G1859-1)*$B$27</f>
        <v>30.933333333333334</v>
      </c>
      <c r="I1859" cm="1">
        <f t="array" ref="I1859">_xlfn.IFS(AND(NOT($I1858=0),$J1858),0,NOT($J1858),$I1858+$B$27,TRUE,$I1858)</f>
        <v>0.13333333333333333</v>
      </c>
      <c r="J1859" t="b" cm="1">
        <f t="array" ref="J1859">_xlfn.IFS($I1859&gt;=$C$5-$B$27,TRUE,$P1859&gt;=$B$6,FALSE,TRUE,$J1858)</f>
        <v>0</v>
      </c>
      <c r="K1859" t="b" cm="1">
        <f t="array" ref="K1859">_xlfn.IFS($L1859&gt;=$B$4-$B$27,FALSE,$I1859&gt;=$B$5-$B$27,TRUE,AND($J1859,NOT($K1858)),FALSE,$K1858,TRUE,TRUE,FALSE)</f>
        <v>0</v>
      </c>
      <c r="L1859" cm="1">
        <f t="array" ref="L1859">_xlfn.IFS($K1858,$L1858+$B$27,NOT($K1858),0,TRUE,$K1858)</f>
        <v>0</v>
      </c>
      <c r="M1859" t="b" cm="1">
        <f t="array" ref="M1859">_xlfn.IFS($K1859,FALSE,AND($J1859,NOT($K1859),$P1859&lt;$B$6),TRUE,TRUE,FALSE)</f>
        <v>0</v>
      </c>
      <c r="N1859" cm="1">
        <f t="array" ref="N1859">_xlfn.IFS($N1858&gt;=$C$7-$B$27,0,$M1858,$N1858+$B$27,TRUE,0)</f>
        <v>0</v>
      </c>
      <c r="O1859" t="b" cm="1">
        <f t="array" ref="O1859">_xlfn.IFS(AND($J1859,NOT($K1859),NOT($M1859)),TRUE,$P1859&gt;=$B$6,FALSE,AND($J1859,NOT($K1859),$M1859,$N1859=0),TRUE,TRUE,FALSE)</f>
        <v>0</v>
      </c>
      <c r="P1859" cm="1">
        <f t="array" ref="P1859">_xlfn.IFS(AND($O1858,$P1858&lt;$B$6),$P1858+1,AND(NOT($J1858),$P1858&gt;0),0,TRUE,$P1858)</f>
        <v>0</v>
      </c>
      <c r="Q1859" s="1">
        <f t="shared" ref="Q1859:Q1922" si="146">IF($O1858,$Q1858+$B$8,$Q1858)</f>
        <v>105</v>
      </c>
      <c r="R1859" s="1">
        <f t="shared" ref="R1859:R1922" si="147">IF($O1858,$R1858+$B$8*$B$9,$R1858)</f>
        <v>5250</v>
      </c>
      <c r="S1859" s="17">
        <f t="shared" si="143"/>
        <v>169.71982758620689</v>
      </c>
      <c r="T1859" s="1" cm="1">
        <f t="array" ref="T1859">_xlfn.IFS($B$6=1,Q1859*$B$10,AND(P1858=0,P1859&gt;=1),T1858+$B$6*$B$10*$B$8,TRUE,T1858)</f>
        <v>4200</v>
      </c>
      <c r="U1859" s="17">
        <f t="shared" si="144"/>
        <v>135.77586206896552</v>
      </c>
    </row>
    <row r="1860" spans="7:21" x14ac:dyDescent="0.25">
      <c r="G1860" s="15">
        <v>1858</v>
      </c>
      <c r="H1860" s="17">
        <f t="shared" si="145"/>
        <v>30.95</v>
      </c>
      <c r="I1860" cm="1">
        <f t="array" ref="I1860">_xlfn.IFS(AND(NOT($I1859=0),$J1859),0,NOT($J1859),$I1859+$B$27,TRUE,$I1859)</f>
        <v>0.15</v>
      </c>
      <c r="J1860" t="b" cm="1">
        <f t="array" ref="J1860">_xlfn.IFS($I1860&gt;=$C$5-$B$27,TRUE,$P1860&gt;=$B$6,FALSE,TRUE,$J1859)</f>
        <v>0</v>
      </c>
      <c r="K1860" t="b" cm="1">
        <f t="array" ref="K1860">_xlfn.IFS($L1860&gt;=$B$4-$B$27,FALSE,$I1860&gt;=$B$5-$B$27,TRUE,AND($J1860,NOT($K1859)),FALSE,$K1859,TRUE,TRUE,FALSE)</f>
        <v>0</v>
      </c>
      <c r="L1860" cm="1">
        <f t="array" ref="L1860">_xlfn.IFS($K1859,$L1859+$B$27,NOT($K1859),0,TRUE,$K1859)</f>
        <v>0</v>
      </c>
      <c r="M1860" t="b" cm="1">
        <f t="array" ref="M1860">_xlfn.IFS($K1860,FALSE,AND($J1860,NOT($K1860),$P1860&lt;$B$6),TRUE,TRUE,FALSE)</f>
        <v>0</v>
      </c>
      <c r="N1860" cm="1">
        <f t="array" ref="N1860">_xlfn.IFS($N1859&gt;=$C$7-$B$27,0,$M1859,$N1859+$B$27,TRUE,0)</f>
        <v>0</v>
      </c>
      <c r="O1860" t="b" cm="1">
        <f t="array" ref="O1860">_xlfn.IFS(AND($J1860,NOT($K1860),NOT($M1860)),TRUE,$P1860&gt;=$B$6,FALSE,AND($J1860,NOT($K1860),$M1860,$N1860=0),TRUE,TRUE,FALSE)</f>
        <v>0</v>
      </c>
      <c r="P1860" cm="1">
        <f t="array" ref="P1860">_xlfn.IFS(AND($O1859,$P1859&lt;$B$6),$P1859+1,AND(NOT($J1859),$P1859&gt;0),0,TRUE,$P1859)</f>
        <v>0</v>
      </c>
      <c r="Q1860" s="1">
        <f t="shared" si="146"/>
        <v>105</v>
      </c>
      <c r="R1860" s="1">
        <f t="shared" si="147"/>
        <v>5250</v>
      </c>
      <c r="S1860" s="17">
        <f t="shared" ref="S1860:S1923" si="148">$R1860/$H1860</f>
        <v>169.62843295638126</v>
      </c>
      <c r="T1860" s="1" cm="1">
        <f t="array" ref="T1860">_xlfn.IFS($B$6=1,Q1860*$B$10,AND(P1859=0,P1860&gt;=1),T1859+$B$6*$B$10*$B$8,TRUE,T1859)</f>
        <v>4200</v>
      </c>
      <c r="U1860" s="17">
        <f t="shared" ref="U1860:U1923" si="149">T1860/H1860</f>
        <v>135.70274636510501</v>
      </c>
    </row>
    <row r="1861" spans="7:21" x14ac:dyDescent="0.25">
      <c r="G1861" s="15">
        <v>1859</v>
      </c>
      <c r="H1861" s="17">
        <f t="shared" si="145"/>
        <v>30.966666666666665</v>
      </c>
      <c r="I1861" cm="1">
        <f t="array" ref="I1861">_xlfn.IFS(AND(NOT($I1860=0),$J1860),0,NOT($J1860),$I1860+$B$27,TRUE,$I1860)</f>
        <v>0.16666666666666666</v>
      </c>
      <c r="J1861" t="b" cm="1">
        <f t="array" ref="J1861">_xlfn.IFS($I1861&gt;=$C$5-$B$27,TRUE,$P1861&gt;=$B$6,FALSE,TRUE,$J1860)</f>
        <v>0</v>
      </c>
      <c r="K1861" t="b" cm="1">
        <f t="array" ref="K1861">_xlfn.IFS($L1861&gt;=$B$4-$B$27,FALSE,$I1861&gt;=$B$5-$B$27,TRUE,AND($J1861,NOT($K1860)),FALSE,$K1860,TRUE,TRUE,FALSE)</f>
        <v>0</v>
      </c>
      <c r="L1861" cm="1">
        <f t="array" ref="L1861">_xlfn.IFS($K1860,$L1860+$B$27,NOT($K1860),0,TRUE,$K1860)</f>
        <v>0</v>
      </c>
      <c r="M1861" t="b" cm="1">
        <f t="array" ref="M1861">_xlfn.IFS($K1861,FALSE,AND($J1861,NOT($K1861),$P1861&lt;$B$6),TRUE,TRUE,FALSE)</f>
        <v>0</v>
      </c>
      <c r="N1861" cm="1">
        <f t="array" ref="N1861">_xlfn.IFS($N1860&gt;=$C$7-$B$27,0,$M1860,$N1860+$B$27,TRUE,0)</f>
        <v>0</v>
      </c>
      <c r="O1861" t="b" cm="1">
        <f t="array" ref="O1861">_xlfn.IFS(AND($J1861,NOT($K1861),NOT($M1861)),TRUE,$P1861&gt;=$B$6,FALSE,AND($J1861,NOT($K1861),$M1861,$N1861=0),TRUE,TRUE,FALSE)</f>
        <v>0</v>
      </c>
      <c r="P1861" cm="1">
        <f t="array" ref="P1861">_xlfn.IFS(AND($O1860,$P1860&lt;$B$6),$P1860+1,AND(NOT($J1860),$P1860&gt;0),0,TRUE,$P1860)</f>
        <v>0</v>
      </c>
      <c r="Q1861" s="1">
        <f t="shared" si="146"/>
        <v>105</v>
      </c>
      <c r="R1861" s="1">
        <f t="shared" si="147"/>
        <v>5250</v>
      </c>
      <c r="S1861" s="17">
        <f t="shared" si="148"/>
        <v>169.53713670613564</v>
      </c>
      <c r="T1861" s="1" cm="1">
        <f t="array" ref="T1861">_xlfn.IFS($B$6=1,Q1861*$B$10,AND(P1860=0,P1861&gt;=1),T1860+$B$6*$B$10*$B$8,TRUE,T1860)</f>
        <v>4200</v>
      </c>
      <c r="U1861" s="17">
        <f t="shared" si="149"/>
        <v>135.62970936490851</v>
      </c>
    </row>
    <row r="1862" spans="7:21" x14ac:dyDescent="0.25">
      <c r="G1862" s="15">
        <v>1860</v>
      </c>
      <c r="H1862" s="17">
        <f t="shared" si="145"/>
        <v>30.983333333333334</v>
      </c>
      <c r="I1862" cm="1">
        <f t="array" ref="I1862">_xlfn.IFS(AND(NOT($I1861=0),$J1861),0,NOT($J1861),$I1861+$B$27,TRUE,$I1861)</f>
        <v>0.18333333333333332</v>
      </c>
      <c r="J1862" t="b" cm="1">
        <f t="array" ref="J1862">_xlfn.IFS($I1862&gt;=$C$5-$B$27,TRUE,$P1862&gt;=$B$6,FALSE,TRUE,$J1861)</f>
        <v>0</v>
      </c>
      <c r="K1862" t="b" cm="1">
        <f t="array" ref="K1862">_xlfn.IFS($L1862&gt;=$B$4-$B$27,FALSE,$I1862&gt;=$B$5-$B$27,TRUE,AND($J1862,NOT($K1861)),FALSE,$K1861,TRUE,TRUE,FALSE)</f>
        <v>0</v>
      </c>
      <c r="L1862" cm="1">
        <f t="array" ref="L1862">_xlfn.IFS($K1861,$L1861+$B$27,NOT($K1861),0,TRUE,$K1861)</f>
        <v>0</v>
      </c>
      <c r="M1862" t="b" cm="1">
        <f t="array" ref="M1862">_xlfn.IFS($K1862,FALSE,AND($J1862,NOT($K1862),$P1862&lt;$B$6),TRUE,TRUE,FALSE)</f>
        <v>0</v>
      </c>
      <c r="N1862" cm="1">
        <f t="array" ref="N1862">_xlfn.IFS($N1861&gt;=$C$7-$B$27,0,$M1861,$N1861+$B$27,TRUE,0)</f>
        <v>0</v>
      </c>
      <c r="O1862" t="b" cm="1">
        <f t="array" ref="O1862">_xlfn.IFS(AND($J1862,NOT($K1862),NOT($M1862)),TRUE,$P1862&gt;=$B$6,FALSE,AND($J1862,NOT($K1862),$M1862,$N1862=0),TRUE,TRUE,FALSE)</f>
        <v>0</v>
      </c>
      <c r="P1862" cm="1">
        <f t="array" ref="P1862">_xlfn.IFS(AND($O1861,$P1861&lt;$B$6),$P1861+1,AND(NOT($J1861),$P1861&gt;0),0,TRUE,$P1861)</f>
        <v>0</v>
      </c>
      <c r="Q1862" s="1">
        <f t="shared" si="146"/>
        <v>105</v>
      </c>
      <c r="R1862" s="1">
        <f t="shared" si="147"/>
        <v>5250</v>
      </c>
      <c r="S1862" s="17">
        <f t="shared" si="148"/>
        <v>169.4459386767079</v>
      </c>
      <c r="T1862" s="1" cm="1">
        <f t="array" ref="T1862">_xlfn.IFS($B$6=1,Q1862*$B$10,AND(P1861=0,P1862&gt;=1),T1861+$B$6*$B$10*$B$8,TRUE,T1861)</f>
        <v>4200</v>
      </c>
      <c r="U1862" s="17">
        <f t="shared" si="149"/>
        <v>135.55675094136632</v>
      </c>
    </row>
    <row r="1863" spans="7:21" x14ac:dyDescent="0.25">
      <c r="G1863" s="15">
        <v>1861</v>
      </c>
      <c r="H1863" s="17">
        <f t="shared" si="145"/>
        <v>31</v>
      </c>
      <c r="I1863" cm="1">
        <f t="array" ref="I1863">_xlfn.IFS(AND(NOT($I1862=0),$J1862),0,NOT($J1862),$I1862+$B$27,TRUE,$I1862)</f>
        <v>0.19999999999999998</v>
      </c>
      <c r="J1863" t="b" cm="1">
        <f t="array" ref="J1863">_xlfn.IFS($I1863&gt;=$C$5-$B$27,TRUE,$P1863&gt;=$B$6,FALSE,TRUE,$J1862)</f>
        <v>0</v>
      </c>
      <c r="K1863" t="b" cm="1">
        <f t="array" ref="K1863">_xlfn.IFS($L1863&gt;=$B$4-$B$27,FALSE,$I1863&gt;=$B$5-$B$27,TRUE,AND($J1863,NOT($K1862)),FALSE,$K1862,TRUE,TRUE,FALSE)</f>
        <v>0</v>
      </c>
      <c r="L1863" cm="1">
        <f t="array" ref="L1863">_xlfn.IFS($K1862,$L1862+$B$27,NOT($K1862),0,TRUE,$K1862)</f>
        <v>0</v>
      </c>
      <c r="M1863" t="b" cm="1">
        <f t="array" ref="M1863">_xlfn.IFS($K1863,FALSE,AND($J1863,NOT($K1863),$P1863&lt;$B$6),TRUE,TRUE,FALSE)</f>
        <v>0</v>
      </c>
      <c r="N1863" cm="1">
        <f t="array" ref="N1863">_xlfn.IFS($N1862&gt;=$C$7-$B$27,0,$M1862,$N1862+$B$27,TRUE,0)</f>
        <v>0</v>
      </c>
      <c r="O1863" t="b" cm="1">
        <f t="array" ref="O1863">_xlfn.IFS(AND($J1863,NOT($K1863),NOT($M1863)),TRUE,$P1863&gt;=$B$6,FALSE,AND($J1863,NOT($K1863),$M1863,$N1863=0),TRUE,TRUE,FALSE)</f>
        <v>0</v>
      </c>
      <c r="P1863" cm="1">
        <f t="array" ref="P1863">_xlfn.IFS(AND($O1862,$P1862&lt;$B$6),$P1862+1,AND(NOT($J1862),$P1862&gt;0),0,TRUE,$P1862)</f>
        <v>0</v>
      </c>
      <c r="Q1863" s="1">
        <f t="shared" si="146"/>
        <v>105</v>
      </c>
      <c r="R1863" s="1">
        <f t="shared" si="147"/>
        <v>5250</v>
      </c>
      <c r="S1863" s="17">
        <f t="shared" si="148"/>
        <v>169.35483870967741</v>
      </c>
      <c r="T1863" s="1" cm="1">
        <f t="array" ref="T1863">_xlfn.IFS($B$6=1,Q1863*$B$10,AND(P1862=0,P1863&gt;=1),T1862+$B$6*$B$10*$B$8,TRUE,T1862)</f>
        <v>4200</v>
      </c>
      <c r="U1863" s="17">
        <f t="shared" si="149"/>
        <v>135.48387096774192</v>
      </c>
    </row>
    <row r="1864" spans="7:21" x14ac:dyDescent="0.25">
      <c r="G1864" s="15">
        <v>1862</v>
      </c>
      <c r="H1864" s="17">
        <f t="shared" si="145"/>
        <v>31.016666666666666</v>
      </c>
      <c r="I1864" cm="1">
        <f t="array" ref="I1864">_xlfn.IFS(AND(NOT($I1863=0),$J1863),0,NOT($J1863),$I1863+$B$27,TRUE,$I1863)</f>
        <v>0.21666666666666665</v>
      </c>
      <c r="J1864" t="b" cm="1">
        <f t="array" ref="J1864">_xlfn.IFS($I1864&gt;=$C$5-$B$27,TRUE,$P1864&gt;=$B$6,FALSE,TRUE,$J1863)</f>
        <v>0</v>
      </c>
      <c r="K1864" t="b" cm="1">
        <f t="array" ref="K1864">_xlfn.IFS($L1864&gt;=$B$4-$B$27,FALSE,$I1864&gt;=$B$5-$B$27,TRUE,AND($J1864,NOT($K1863)),FALSE,$K1863,TRUE,TRUE,FALSE)</f>
        <v>0</v>
      </c>
      <c r="L1864" cm="1">
        <f t="array" ref="L1864">_xlfn.IFS($K1863,$L1863+$B$27,NOT($K1863),0,TRUE,$K1863)</f>
        <v>0</v>
      </c>
      <c r="M1864" t="b" cm="1">
        <f t="array" ref="M1864">_xlfn.IFS($K1864,FALSE,AND($J1864,NOT($K1864),$P1864&lt;$B$6),TRUE,TRUE,FALSE)</f>
        <v>0</v>
      </c>
      <c r="N1864" cm="1">
        <f t="array" ref="N1864">_xlfn.IFS($N1863&gt;=$C$7-$B$27,0,$M1863,$N1863+$B$27,TRUE,0)</f>
        <v>0</v>
      </c>
      <c r="O1864" t="b" cm="1">
        <f t="array" ref="O1864">_xlfn.IFS(AND($J1864,NOT($K1864),NOT($M1864)),TRUE,$P1864&gt;=$B$6,FALSE,AND($J1864,NOT($K1864),$M1864,$N1864=0),TRUE,TRUE,FALSE)</f>
        <v>0</v>
      </c>
      <c r="P1864" cm="1">
        <f t="array" ref="P1864">_xlfn.IFS(AND($O1863,$P1863&lt;$B$6),$P1863+1,AND(NOT($J1863),$P1863&gt;0),0,TRUE,$P1863)</f>
        <v>0</v>
      </c>
      <c r="Q1864" s="1">
        <f t="shared" si="146"/>
        <v>105</v>
      </c>
      <c r="R1864" s="1">
        <f t="shared" si="147"/>
        <v>5250</v>
      </c>
      <c r="S1864" s="17">
        <f t="shared" si="148"/>
        <v>169.26383664696399</v>
      </c>
      <c r="T1864" s="1" cm="1">
        <f t="array" ref="T1864">_xlfn.IFS($B$6=1,Q1864*$B$10,AND(P1863=0,P1864&gt;=1),T1863+$B$6*$B$10*$B$8,TRUE,T1863)</f>
        <v>4200</v>
      </c>
      <c r="U1864" s="17">
        <f t="shared" si="149"/>
        <v>135.41106931757119</v>
      </c>
    </row>
    <row r="1865" spans="7:21" x14ac:dyDescent="0.25">
      <c r="G1865" s="15">
        <v>1863</v>
      </c>
      <c r="H1865" s="17">
        <f t="shared" si="145"/>
        <v>31.033333333333331</v>
      </c>
      <c r="I1865" cm="1">
        <f t="array" ref="I1865">_xlfn.IFS(AND(NOT($I1864=0),$J1864),0,NOT($J1864),$I1864+$B$27,TRUE,$I1864)</f>
        <v>0.23333333333333331</v>
      </c>
      <c r="J1865" t="b" cm="1">
        <f t="array" ref="J1865">_xlfn.IFS($I1865&gt;=$C$5-$B$27,TRUE,$P1865&gt;=$B$6,FALSE,TRUE,$J1864)</f>
        <v>0</v>
      </c>
      <c r="K1865" t="b" cm="1">
        <f t="array" ref="K1865">_xlfn.IFS($L1865&gt;=$B$4-$B$27,FALSE,$I1865&gt;=$B$5-$B$27,TRUE,AND($J1865,NOT($K1864)),FALSE,$K1864,TRUE,TRUE,FALSE)</f>
        <v>0</v>
      </c>
      <c r="L1865" cm="1">
        <f t="array" ref="L1865">_xlfn.IFS($K1864,$L1864+$B$27,NOT($K1864),0,TRUE,$K1864)</f>
        <v>0</v>
      </c>
      <c r="M1865" t="b" cm="1">
        <f t="array" ref="M1865">_xlfn.IFS($K1865,FALSE,AND($J1865,NOT($K1865),$P1865&lt;$B$6),TRUE,TRUE,FALSE)</f>
        <v>0</v>
      </c>
      <c r="N1865" cm="1">
        <f t="array" ref="N1865">_xlfn.IFS($N1864&gt;=$C$7-$B$27,0,$M1864,$N1864+$B$27,TRUE,0)</f>
        <v>0</v>
      </c>
      <c r="O1865" t="b" cm="1">
        <f t="array" ref="O1865">_xlfn.IFS(AND($J1865,NOT($K1865),NOT($M1865)),TRUE,$P1865&gt;=$B$6,FALSE,AND($J1865,NOT($K1865),$M1865,$N1865=0),TRUE,TRUE,FALSE)</f>
        <v>0</v>
      </c>
      <c r="P1865" cm="1">
        <f t="array" ref="P1865">_xlfn.IFS(AND($O1864,$P1864&lt;$B$6),$P1864+1,AND(NOT($J1864),$P1864&gt;0),0,TRUE,$P1864)</f>
        <v>0</v>
      </c>
      <c r="Q1865" s="1">
        <f t="shared" si="146"/>
        <v>105</v>
      </c>
      <c r="R1865" s="1">
        <f t="shared" si="147"/>
        <v>5250</v>
      </c>
      <c r="S1865" s="17">
        <f t="shared" si="148"/>
        <v>169.17293233082708</v>
      </c>
      <c r="T1865" s="1" cm="1">
        <f t="array" ref="T1865">_xlfn.IFS($B$6=1,Q1865*$B$10,AND(P1864=0,P1865&gt;=1),T1864+$B$6*$B$10*$B$8,TRUE,T1864)</f>
        <v>4200</v>
      </c>
      <c r="U1865" s="17">
        <f t="shared" si="149"/>
        <v>135.33834586466168</v>
      </c>
    </row>
    <row r="1866" spans="7:21" x14ac:dyDescent="0.25">
      <c r="G1866" s="15">
        <v>1864</v>
      </c>
      <c r="H1866" s="17">
        <f t="shared" si="145"/>
        <v>31.05</v>
      </c>
      <c r="I1866" cm="1">
        <f t="array" ref="I1866">_xlfn.IFS(AND(NOT($I1865=0),$J1865),0,NOT($J1865),$I1865+$B$27,TRUE,$I1865)</f>
        <v>0.24999999999999997</v>
      </c>
      <c r="J1866" t="b" cm="1">
        <f t="array" ref="J1866">_xlfn.IFS($I1866&gt;=$C$5-$B$27,TRUE,$P1866&gt;=$B$6,FALSE,TRUE,$J1865)</f>
        <v>0</v>
      </c>
      <c r="K1866" t="b" cm="1">
        <f t="array" ref="K1866">_xlfn.IFS($L1866&gt;=$B$4-$B$27,FALSE,$I1866&gt;=$B$5-$B$27,TRUE,AND($J1866,NOT($K1865)),FALSE,$K1865,TRUE,TRUE,FALSE)</f>
        <v>0</v>
      </c>
      <c r="L1866" cm="1">
        <f t="array" ref="L1866">_xlfn.IFS($K1865,$L1865+$B$27,NOT($K1865),0,TRUE,$K1865)</f>
        <v>0</v>
      </c>
      <c r="M1866" t="b" cm="1">
        <f t="array" ref="M1866">_xlfn.IFS($K1866,FALSE,AND($J1866,NOT($K1866),$P1866&lt;$B$6),TRUE,TRUE,FALSE)</f>
        <v>0</v>
      </c>
      <c r="N1866" cm="1">
        <f t="array" ref="N1866">_xlfn.IFS($N1865&gt;=$C$7-$B$27,0,$M1865,$N1865+$B$27,TRUE,0)</f>
        <v>0</v>
      </c>
      <c r="O1866" t="b" cm="1">
        <f t="array" ref="O1866">_xlfn.IFS(AND($J1866,NOT($K1866),NOT($M1866)),TRUE,$P1866&gt;=$B$6,FALSE,AND($J1866,NOT($K1866),$M1866,$N1866=0),TRUE,TRUE,FALSE)</f>
        <v>0</v>
      </c>
      <c r="P1866" cm="1">
        <f t="array" ref="P1866">_xlfn.IFS(AND($O1865,$P1865&lt;$B$6),$P1865+1,AND(NOT($J1865),$P1865&gt;0),0,TRUE,$P1865)</f>
        <v>0</v>
      </c>
      <c r="Q1866" s="1">
        <f t="shared" si="146"/>
        <v>105</v>
      </c>
      <c r="R1866" s="1">
        <f t="shared" si="147"/>
        <v>5250</v>
      </c>
      <c r="S1866" s="17">
        <f t="shared" si="148"/>
        <v>169.08212560386474</v>
      </c>
      <c r="T1866" s="1" cm="1">
        <f t="array" ref="T1866">_xlfn.IFS($B$6=1,Q1866*$B$10,AND(P1865=0,P1866&gt;=1),T1865+$B$6*$B$10*$B$8,TRUE,T1865)</f>
        <v>4200</v>
      </c>
      <c r="U1866" s="17">
        <f t="shared" si="149"/>
        <v>135.26570048309179</v>
      </c>
    </row>
    <row r="1867" spans="7:21" x14ac:dyDescent="0.25">
      <c r="G1867" s="15">
        <v>1865</v>
      </c>
      <c r="H1867" s="17">
        <f t="shared" si="145"/>
        <v>31.066666666666666</v>
      </c>
      <c r="I1867" cm="1">
        <f t="array" ref="I1867">_xlfn.IFS(AND(NOT($I1866=0),$J1866),0,NOT($J1866),$I1866+$B$27,TRUE,$I1866)</f>
        <v>0.26666666666666666</v>
      </c>
      <c r="J1867" t="b" cm="1">
        <f t="array" ref="J1867">_xlfn.IFS($I1867&gt;=$C$5-$B$27,TRUE,$P1867&gt;=$B$6,FALSE,TRUE,$J1866)</f>
        <v>0</v>
      </c>
      <c r="K1867" t="b" cm="1">
        <f t="array" ref="K1867">_xlfn.IFS($L1867&gt;=$B$4-$B$27,FALSE,$I1867&gt;=$B$5-$B$27,TRUE,AND($J1867,NOT($K1866)),FALSE,$K1866,TRUE,TRUE,FALSE)</f>
        <v>0</v>
      </c>
      <c r="L1867" cm="1">
        <f t="array" ref="L1867">_xlfn.IFS($K1866,$L1866+$B$27,NOT($K1866),0,TRUE,$K1866)</f>
        <v>0</v>
      </c>
      <c r="M1867" t="b" cm="1">
        <f t="array" ref="M1867">_xlfn.IFS($K1867,FALSE,AND($J1867,NOT($K1867),$P1867&lt;$B$6),TRUE,TRUE,FALSE)</f>
        <v>0</v>
      </c>
      <c r="N1867" cm="1">
        <f t="array" ref="N1867">_xlfn.IFS($N1866&gt;=$C$7-$B$27,0,$M1866,$N1866+$B$27,TRUE,0)</f>
        <v>0</v>
      </c>
      <c r="O1867" t="b" cm="1">
        <f t="array" ref="O1867">_xlfn.IFS(AND($J1867,NOT($K1867),NOT($M1867)),TRUE,$P1867&gt;=$B$6,FALSE,AND($J1867,NOT($K1867),$M1867,$N1867=0),TRUE,TRUE,FALSE)</f>
        <v>0</v>
      </c>
      <c r="P1867" cm="1">
        <f t="array" ref="P1867">_xlfn.IFS(AND($O1866,$P1866&lt;$B$6),$P1866+1,AND(NOT($J1866),$P1866&gt;0),0,TRUE,$P1866)</f>
        <v>0</v>
      </c>
      <c r="Q1867" s="1">
        <f t="shared" si="146"/>
        <v>105</v>
      </c>
      <c r="R1867" s="1">
        <f t="shared" si="147"/>
        <v>5250</v>
      </c>
      <c r="S1867" s="17">
        <f t="shared" si="148"/>
        <v>168.99141630901289</v>
      </c>
      <c r="T1867" s="1" cm="1">
        <f t="array" ref="T1867">_xlfn.IFS($B$6=1,Q1867*$B$10,AND(P1866=0,P1867&gt;=1),T1866+$B$6*$B$10*$B$8,TRUE,T1866)</f>
        <v>4200</v>
      </c>
      <c r="U1867" s="17">
        <f t="shared" si="149"/>
        <v>135.1931330472103</v>
      </c>
    </row>
    <row r="1868" spans="7:21" x14ac:dyDescent="0.25">
      <c r="G1868" s="15">
        <v>1866</v>
      </c>
      <c r="H1868" s="17">
        <f t="shared" si="145"/>
        <v>31.083333333333332</v>
      </c>
      <c r="I1868" cm="1">
        <f t="array" ref="I1868">_xlfn.IFS(AND(NOT($I1867=0),$J1867),0,NOT($J1867),$I1867+$B$27,TRUE,$I1867)</f>
        <v>0.28333333333333333</v>
      </c>
      <c r="J1868" t="b" cm="1">
        <f t="array" ref="J1868">_xlfn.IFS($I1868&gt;=$C$5-$B$27,TRUE,$P1868&gt;=$B$6,FALSE,TRUE,$J1867)</f>
        <v>0</v>
      </c>
      <c r="K1868" t="b" cm="1">
        <f t="array" ref="K1868">_xlfn.IFS($L1868&gt;=$B$4-$B$27,FALSE,$I1868&gt;=$B$5-$B$27,TRUE,AND($J1868,NOT($K1867)),FALSE,$K1867,TRUE,TRUE,FALSE)</f>
        <v>0</v>
      </c>
      <c r="L1868" cm="1">
        <f t="array" ref="L1868">_xlfn.IFS($K1867,$L1867+$B$27,NOT($K1867),0,TRUE,$K1867)</f>
        <v>0</v>
      </c>
      <c r="M1868" t="b" cm="1">
        <f t="array" ref="M1868">_xlfn.IFS($K1868,FALSE,AND($J1868,NOT($K1868),$P1868&lt;$B$6),TRUE,TRUE,FALSE)</f>
        <v>0</v>
      </c>
      <c r="N1868" cm="1">
        <f t="array" ref="N1868">_xlfn.IFS($N1867&gt;=$C$7-$B$27,0,$M1867,$N1867+$B$27,TRUE,0)</f>
        <v>0</v>
      </c>
      <c r="O1868" t="b" cm="1">
        <f t="array" ref="O1868">_xlfn.IFS(AND($J1868,NOT($K1868),NOT($M1868)),TRUE,$P1868&gt;=$B$6,FALSE,AND($J1868,NOT($K1868),$M1868,$N1868=0),TRUE,TRUE,FALSE)</f>
        <v>0</v>
      </c>
      <c r="P1868" cm="1">
        <f t="array" ref="P1868">_xlfn.IFS(AND($O1867,$P1867&lt;$B$6),$P1867+1,AND(NOT($J1867),$P1867&gt;0),0,TRUE,$P1867)</f>
        <v>0</v>
      </c>
      <c r="Q1868" s="1">
        <f t="shared" si="146"/>
        <v>105</v>
      </c>
      <c r="R1868" s="1">
        <f t="shared" si="147"/>
        <v>5250</v>
      </c>
      <c r="S1868" s="17">
        <f t="shared" si="148"/>
        <v>168.90080428954425</v>
      </c>
      <c r="T1868" s="1" cm="1">
        <f t="array" ref="T1868">_xlfn.IFS($B$6=1,Q1868*$B$10,AND(P1867=0,P1868&gt;=1),T1867+$B$6*$B$10*$B$8,TRUE,T1867)</f>
        <v>4200</v>
      </c>
      <c r="U1868" s="17">
        <f t="shared" si="149"/>
        <v>135.12064343163539</v>
      </c>
    </row>
    <row r="1869" spans="7:21" x14ac:dyDescent="0.25">
      <c r="G1869" s="15">
        <v>1867</v>
      </c>
      <c r="H1869" s="17">
        <f t="shared" si="145"/>
        <v>31.099999999999998</v>
      </c>
      <c r="I1869" cm="1">
        <f t="array" ref="I1869">_xlfn.IFS(AND(NOT($I1868=0),$J1868),0,NOT($J1868),$I1868+$B$27,TRUE,$I1868)</f>
        <v>0.3</v>
      </c>
      <c r="J1869" t="b" cm="1">
        <f t="array" ref="J1869">_xlfn.IFS($I1869&gt;=$C$5-$B$27,TRUE,$P1869&gt;=$B$6,FALSE,TRUE,$J1868)</f>
        <v>0</v>
      </c>
      <c r="K1869" t="b" cm="1">
        <f t="array" ref="K1869">_xlfn.IFS($L1869&gt;=$B$4-$B$27,FALSE,$I1869&gt;=$B$5-$B$27,TRUE,AND($J1869,NOT($K1868)),FALSE,$K1868,TRUE,TRUE,FALSE)</f>
        <v>0</v>
      </c>
      <c r="L1869" cm="1">
        <f t="array" ref="L1869">_xlfn.IFS($K1868,$L1868+$B$27,NOT($K1868),0,TRUE,$K1868)</f>
        <v>0</v>
      </c>
      <c r="M1869" t="b" cm="1">
        <f t="array" ref="M1869">_xlfn.IFS($K1869,FALSE,AND($J1869,NOT($K1869),$P1869&lt;$B$6),TRUE,TRUE,FALSE)</f>
        <v>0</v>
      </c>
      <c r="N1869" cm="1">
        <f t="array" ref="N1869">_xlfn.IFS($N1868&gt;=$C$7-$B$27,0,$M1868,$N1868+$B$27,TRUE,0)</f>
        <v>0</v>
      </c>
      <c r="O1869" t="b" cm="1">
        <f t="array" ref="O1869">_xlfn.IFS(AND($J1869,NOT($K1869),NOT($M1869)),TRUE,$P1869&gt;=$B$6,FALSE,AND($J1869,NOT($K1869),$M1869,$N1869=0),TRUE,TRUE,FALSE)</f>
        <v>0</v>
      </c>
      <c r="P1869" cm="1">
        <f t="array" ref="P1869">_xlfn.IFS(AND($O1868,$P1868&lt;$B$6),$P1868+1,AND(NOT($J1868),$P1868&gt;0),0,TRUE,$P1868)</f>
        <v>0</v>
      </c>
      <c r="Q1869" s="1">
        <f t="shared" si="146"/>
        <v>105</v>
      </c>
      <c r="R1869" s="1">
        <f t="shared" si="147"/>
        <v>5250</v>
      </c>
      <c r="S1869" s="17">
        <f t="shared" si="148"/>
        <v>168.81028938906755</v>
      </c>
      <c r="T1869" s="1" cm="1">
        <f t="array" ref="T1869">_xlfn.IFS($B$6=1,Q1869*$B$10,AND(P1868=0,P1869&gt;=1),T1868+$B$6*$B$10*$B$8,TRUE,T1868)</f>
        <v>4200</v>
      </c>
      <c r="U1869" s="17">
        <f t="shared" si="149"/>
        <v>135.04823151125402</v>
      </c>
    </row>
    <row r="1870" spans="7:21" x14ac:dyDescent="0.25">
      <c r="G1870" s="15">
        <v>1868</v>
      </c>
      <c r="H1870" s="17">
        <f t="shared" si="145"/>
        <v>31.116666666666667</v>
      </c>
      <c r="I1870" cm="1">
        <f t="array" ref="I1870">_xlfn.IFS(AND(NOT($I1869=0),$J1869),0,NOT($J1869),$I1869+$B$27,TRUE,$I1869)</f>
        <v>0.31666666666666665</v>
      </c>
      <c r="J1870" t="b" cm="1">
        <f t="array" ref="J1870">_xlfn.IFS($I1870&gt;=$C$5-$B$27,TRUE,$P1870&gt;=$B$6,FALSE,TRUE,$J1869)</f>
        <v>0</v>
      </c>
      <c r="K1870" t="b" cm="1">
        <f t="array" ref="K1870">_xlfn.IFS($L1870&gt;=$B$4-$B$27,FALSE,$I1870&gt;=$B$5-$B$27,TRUE,AND($J1870,NOT($K1869)),FALSE,$K1869,TRUE,TRUE,FALSE)</f>
        <v>0</v>
      </c>
      <c r="L1870" cm="1">
        <f t="array" ref="L1870">_xlfn.IFS($K1869,$L1869+$B$27,NOT($K1869),0,TRUE,$K1869)</f>
        <v>0</v>
      </c>
      <c r="M1870" t="b" cm="1">
        <f t="array" ref="M1870">_xlfn.IFS($K1870,FALSE,AND($J1870,NOT($K1870),$P1870&lt;$B$6),TRUE,TRUE,FALSE)</f>
        <v>0</v>
      </c>
      <c r="N1870" cm="1">
        <f t="array" ref="N1870">_xlfn.IFS($N1869&gt;=$C$7-$B$27,0,$M1869,$N1869+$B$27,TRUE,0)</f>
        <v>0</v>
      </c>
      <c r="O1870" t="b" cm="1">
        <f t="array" ref="O1870">_xlfn.IFS(AND($J1870,NOT($K1870),NOT($M1870)),TRUE,$P1870&gt;=$B$6,FALSE,AND($J1870,NOT($K1870),$M1870,$N1870=0),TRUE,TRUE,FALSE)</f>
        <v>0</v>
      </c>
      <c r="P1870" cm="1">
        <f t="array" ref="P1870">_xlfn.IFS(AND($O1869,$P1869&lt;$B$6),$P1869+1,AND(NOT($J1869),$P1869&gt;0),0,TRUE,$P1869)</f>
        <v>0</v>
      </c>
      <c r="Q1870" s="1">
        <f t="shared" si="146"/>
        <v>105</v>
      </c>
      <c r="R1870" s="1">
        <f t="shared" si="147"/>
        <v>5250</v>
      </c>
      <c r="S1870" s="17">
        <f t="shared" si="148"/>
        <v>168.7198714515265</v>
      </c>
      <c r="T1870" s="1" cm="1">
        <f t="array" ref="T1870">_xlfn.IFS($B$6=1,Q1870*$B$10,AND(P1869=0,P1870&gt;=1),T1869+$B$6*$B$10*$B$8,TRUE,T1869)</f>
        <v>4200</v>
      </c>
      <c r="U1870" s="17">
        <f t="shared" si="149"/>
        <v>134.97589716122121</v>
      </c>
    </row>
    <row r="1871" spans="7:21" x14ac:dyDescent="0.25">
      <c r="G1871" s="15">
        <v>1869</v>
      </c>
      <c r="H1871" s="17">
        <f t="shared" si="145"/>
        <v>31.133333333333333</v>
      </c>
      <c r="I1871" cm="1">
        <f t="array" ref="I1871">_xlfn.IFS(AND(NOT($I1870=0),$J1870),0,NOT($J1870),$I1870+$B$27,TRUE,$I1870)</f>
        <v>0.33333333333333331</v>
      </c>
      <c r="J1871" t="b" cm="1">
        <f t="array" ref="J1871">_xlfn.IFS($I1871&gt;=$C$5-$B$27,TRUE,$P1871&gt;=$B$6,FALSE,TRUE,$J1870)</f>
        <v>0</v>
      </c>
      <c r="K1871" t="b" cm="1">
        <f t="array" ref="K1871">_xlfn.IFS($L1871&gt;=$B$4-$B$27,FALSE,$I1871&gt;=$B$5-$B$27,TRUE,AND($J1871,NOT($K1870)),FALSE,$K1870,TRUE,TRUE,FALSE)</f>
        <v>0</v>
      </c>
      <c r="L1871" cm="1">
        <f t="array" ref="L1871">_xlfn.IFS($K1870,$L1870+$B$27,NOT($K1870),0,TRUE,$K1870)</f>
        <v>0</v>
      </c>
      <c r="M1871" t="b" cm="1">
        <f t="array" ref="M1871">_xlfn.IFS($K1871,FALSE,AND($J1871,NOT($K1871),$P1871&lt;$B$6),TRUE,TRUE,FALSE)</f>
        <v>0</v>
      </c>
      <c r="N1871" cm="1">
        <f t="array" ref="N1871">_xlfn.IFS($N1870&gt;=$C$7-$B$27,0,$M1870,$N1870+$B$27,TRUE,0)</f>
        <v>0</v>
      </c>
      <c r="O1871" t="b" cm="1">
        <f t="array" ref="O1871">_xlfn.IFS(AND($J1871,NOT($K1871),NOT($M1871)),TRUE,$P1871&gt;=$B$6,FALSE,AND($J1871,NOT($K1871),$M1871,$N1871=0),TRUE,TRUE,FALSE)</f>
        <v>0</v>
      </c>
      <c r="P1871" cm="1">
        <f t="array" ref="P1871">_xlfn.IFS(AND($O1870,$P1870&lt;$B$6),$P1870+1,AND(NOT($J1870),$P1870&gt;0),0,TRUE,$P1870)</f>
        <v>0</v>
      </c>
      <c r="Q1871" s="1">
        <f t="shared" si="146"/>
        <v>105</v>
      </c>
      <c r="R1871" s="1">
        <f t="shared" si="147"/>
        <v>5250</v>
      </c>
      <c r="S1871" s="17">
        <f t="shared" si="148"/>
        <v>168.62955032119913</v>
      </c>
      <c r="T1871" s="1" cm="1">
        <f t="array" ref="T1871">_xlfn.IFS($B$6=1,Q1871*$B$10,AND(P1870=0,P1871&gt;=1),T1870+$B$6*$B$10*$B$8,TRUE,T1870)</f>
        <v>4200</v>
      </c>
      <c r="U1871" s="17">
        <f t="shared" si="149"/>
        <v>134.90364025695931</v>
      </c>
    </row>
    <row r="1872" spans="7:21" x14ac:dyDescent="0.25">
      <c r="G1872" s="15">
        <v>1870</v>
      </c>
      <c r="H1872" s="17">
        <f t="shared" si="145"/>
        <v>31.15</v>
      </c>
      <c r="I1872" cm="1">
        <f t="array" ref="I1872">_xlfn.IFS(AND(NOT($I1871=0),$J1871),0,NOT($J1871),$I1871+$B$27,TRUE,$I1871)</f>
        <v>0.35</v>
      </c>
      <c r="J1872" t="b" cm="1">
        <f t="array" ref="J1872">_xlfn.IFS($I1872&gt;=$C$5-$B$27,TRUE,$P1872&gt;=$B$6,FALSE,TRUE,$J1871)</f>
        <v>0</v>
      </c>
      <c r="K1872" t="b" cm="1">
        <f t="array" ref="K1872">_xlfn.IFS($L1872&gt;=$B$4-$B$27,FALSE,$I1872&gt;=$B$5-$B$27,TRUE,AND($J1872,NOT($K1871)),FALSE,$K1871,TRUE,TRUE,FALSE)</f>
        <v>0</v>
      </c>
      <c r="L1872" cm="1">
        <f t="array" ref="L1872">_xlfn.IFS($K1871,$L1871+$B$27,NOT($K1871),0,TRUE,$K1871)</f>
        <v>0</v>
      </c>
      <c r="M1872" t="b" cm="1">
        <f t="array" ref="M1872">_xlfn.IFS($K1872,FALSE,AND($J1872,NOT($K1872),$P1872&lt;$B$6),TRUE,TRUE,FALSE)</f>
        <v>0</v>
      </c>
      <c r="N1872" cm="1">
        <f t="array" ref="N1872">_xlfn.IFS($N1871&gt;=$C$7-$B$27,0,$M1871,$N1871+$B$27,TRUE,0)</f>
        <v>0</v>
      </c>
      <c r="O1872" t="b" cm="1">
        <f t="array" ref="O1872">_xlfn.IFS(AND($J1872,NOT($K1872),NOT($M1872)),TRUE,$P1872&gt;=$B$6,FALSE,AND($J1872,NOT($K1872),$M1872,$N1872=0),TRUE,TRUE,FALSE)</f>
        <v>0</v>
      </c>
      <c r="P1872" cm="1">
        <f t="array" ref="P1872">_xlfn.IFS(AND($O1871,$P1871&lt;$B$6),$P1871+1,AND(NOT($J1871),$P1871&gt;0),0,TRUE,$P1871)</f>
        <v>0</v>
      </c>
      <c r="Q1872" s="1">
        <f t="shared" si="146"/>
        <v>105</v>
      </c>
      <c r="R1872" s="1">
        <f t="shared" si="147"/>
        <v>5250</v>
      </c>
      <c r="S1872" s="17">
        <f t="shared" si="148"/>
        <v>168.53932584269663</v>
      </c>
      <c r="T1872" s="1" cm="1">
        <f t="array" ref="T1872">_xlfn.IFS($B$6=1,Q1872*$B$10,AND(P1871=0,P1872&gt;=1),T1871+$B$6*$B$10*$B$8,TRUE,T1871)</f>
        <v>4200</v>
      </c>
      <c r="U1872" s="17">
        <f t="shared" si="149"/>
        <v>134.83146067415731</v>
      </c>
    </row>
    <row r="1873" spans="7:21" x14ac:dyDescent="0.25">
      <c r="G1873" s="15">
        <v>1871</v>
      </c>
      <c r="H1873" s="17">
        <f t="shared" si="145"/>
        <v>31.166666666666668</v>
      </c>
      <c r="I1873" cm="1">
        <f t="array" ref="I1873">_xlfn.IFS(AND(NOT($I1872=0),$J1872),0,NOT($J1872),$I1872+$B$27,TRUE,$I1872)</f>
        <v>0.36666666666666664</v>
      </c>
      <c r="J1873" t="b" cm="1">
        <f t="array" ref="J1873">_xlfn.IFS($I1873&gt;=$C$5-$B$27,TRUE,$P1873&gt;=$B$6,FALSE,TRUE,$J1872)</f>
        <v>0</v>
      </c>
      <c r="K1873" t="b" cm="1">
        <f t="array" ref="K1873">_xlfn.IFS($L1873&gt;=$B$4-$B$27,FALSE,$I1873&gt;=$B$5-$B$27,TRUE,AND($J1873,NOT($K1872)),FALSE,$K1872,TRUE,TRUE,FALSE)</f>
        <v>0</v>
      </c>
      <c r="L1873" cm="1">
        <f t="array" ref="L1873">_xlfn.IFS($K1872,$L1872+$B$27,NOT($K1872),0,TRUE,$K1872)</f>
        <v>0</v>
      </c>
      <c r="M1873" t="b" cm="1">
        <f t="array" ref="M1873">_xlfn.IFS($K1873,FALSE,AND($J1873,NOT($K1873),$P1873&lt;$B$6),TRUE,TRUE,FALSE)</f>
        <v>0</v>
      </c>
      <c r="N1873" cm="1">
        <f t="array" ref="N1873">_xlfn.IFS($N1872&gt;=$C$7-$B$27,0,$M1872,$N1872+$B$27,TRUE,0)</f>
        <v>0</v>
      </c>
      <c r="O1873" t="b" cm="1">
        <f t="array" ref="O1873">_xlfn.IFS(AND($J1873,NOT($K1873),NOT($M1873)),TRUE,$P1873&gt;=$B$6,FALSE,AND($J1873,NOT($K1873),$M1873,$N1873=0),TRUE,TRUE,FALSE)</f>
        <v>0</v>
      </c>
      <c r="P1873" cm="1">
        <f t="array" ref="P1873">_xlfn.IFS(AND($O1872,$P1872&lt;$B$6),$P1872+1,AND(NOT($J1872),$P1872&gt;0),0,TRUE,$P1872)</f>
        <v>0</v>
      </c>
      <c r="Q1873" s="1">
        <f t="shared" si="146"/>
        <v>105</v>
      </c>
      <c r="R1873" s="1">
        <f t="shared" si="147"/>
        <v>5250</v>
      </c>
      <c r="S1873" s="17">
        <f t="shared" si="148"/>
        <v>168.44919786096256</v>
      </c>
      <c r="T1873" s="1" cm="1">
        <f t="array" ref="T1873">_xlfn.IFS($B$6=1,Q1873*$B$10,AND(P1872=0,P1873&gt;=1),T1872+$B$6*$B$10*$B$8,TRUE,T1872)</f>
        <v>4200</v>
      </c>
      <c r="U1873" s="17">
        <f t="shared" si="149"/>
        <v>134.75935828877004</v>
      </c>
    </row>
    <row r="1874" spans="7:21" x14ac:dyDescent="0.25">
      <c r="G1874" s="15">
        <v>1872</v>
      </c>
      <c r="H1874" s="17">
        <f t="shared" si="145"/>
        <v>31.183333333333334</v>
      </c>
      <c r="I1874" cm="1">
        <f t="array" ref="I1874">_xlfn.IFS(AND(NOT($I1873=0),$J1873),0,NOT($J1873),$I1873+$B$27,TRUE,$I1873)</f>
        <v>0.3833333333333333</v>
      </c>
      <c r="J1874" t="b" cm="1">
        <f t="array" ref="J1874">_xlfn.IFS($I1874&gt;=$C$5-$B$27,TRUE,$P1874&gt;=$B$6,FALSE,TRUE,$J1873)</f>
        <v>0</v>
      </c>
      <c r="K1874" t="b" cm="1">
        <f t="array" ref="K1874">_xlfn.IFS($L1874&gt;=$B$4-$B$27,FALSE,$I1874&gt;=$B$5-$B$27,TRUE,AND($J1874,NOT($K1873)),FALSE,$K1873,TRUE,TRUE,FALSE)</f>
        <v>0</v>
      </c>
      <c r="L1874" cm="1">
        <f t="array" ref="L1874">_xlfn.IFS($K1873,$L1873+$B$27,NOT($K1873),0,TRUE,$K1873)</f>
        <v>0</v>
      </c>
      <c r="M1874" t="b" cm="1">
        <f t="array" ref="M1874">_xlfn.IFS($K1874,FALSE,AND($J1874,NOT($K1874),$P1874&lt;$B$6),TRUE,TRUE,FALSE)</f>
        <v>0</v>
      </c>
      <c r="N1874" cm="1">
        <f t="array" ref="N1874">_xlfn.IFS($N1873&gt;=$C$7-$B$27,0,$M1873,$N1873+$B$27,TRUE,0)</f>
        <v>0</v>
      </c>
      <c r="O1874" t="b" cm="1">
        <f t="array" ref="O1874">_xlfn.IFS(AND($J1874,NOT($K1874),NOT($M1874)),TRUE,$P1874&gt;=$B$6,FALSE,AND($J1874,NOT($K1874),$M1874,$N1874=0),TRUE,TRUE,FALSE)</f>
        <v>0</v>
      </c>
      <c r="P1874" cm="1">
        <f t="array" ref="P1874">_xlfn.IFS(AND($O1873,$P1873&lt;$B$6),$P1873+1,AND(NOT($J1873),$P1873&gt;0),0,TRUE,$P1873)</f>
        <v>0</v>
      </c>
      <c r="Q1874" s="1">
        <f t="shared" si="146"/>
        <v>105</v>
      </c>
      <c r="R1874" s="1">
        <f t="shared" si="147"/>
        <v>5250</v>
      </c>
      <c r="S1874" s="17">
        <f t="shared" si="148"/>
        <v>168.35916622127203</v>
      </c>
      <c r="T1874" s="1" cm="1">
        <f t="array" ref="T1874">_xlfn.IFS($B$6=1,Q1874*$B$10,AND(P1873=0,P1874&gt;=1),T1873+$B$6*$B$10*$B$8,TRUE,T1873)</f>
        <v>4200</v>
      </c>
      <c r="U1874" s="17">
        <f t="shared" si="149"/>
        <v>134.68733297701763</v>
      </c>
    </row>
    <row r="1875" spans="7:21" x14ac:dyDescent="0.25">
      <c r="G1875" s="15">
        <v>1873</v>
      </c>
      <c r="H1875" s="17">
        <f t="shared" si="145"/>
        <v>31.2</v>
      </c>
      <c r="I1875" cm="1">
        <f t="array" ref="I1875">_xlfn.IFS(AND(NOT($I1874=0),$J1874),0,NOT($J1874),$I1874+$B$27,TRUE,$I1874)</f>
        <v>0.39999999999999997</v>
      </c>
      <c r="J1875" t="b" cm="1">
        <f t="array" ref="J1875">_xlfn.IFS($I1875&gt;=$C$5-$B$27,TRUE,$P1875&gt;=$B$6,FALSE,TRUE,$J1874)</f>
        <v>0</v>
      </c>
      <c r="K1875" t="b" cm="1">
        <f t="array" ref="K1875">_xlfn.IFS($L1875&gt;=$B$4-$B$27,FALSE,$I1875&gt;=$B$5-$B$27,TRUE,AND($J1875,NOT($K1874)),FALSE,$K1874,TRUE,TRUE,FALSE)</f>
        <v>0</v>
      </c>
      <c r="L1875" cm="1">
        <f t="array" ref="L1875">_xlfn.IFS($K1874,$L1874+$B$27,NOT($K1874),0,TRUE,$K1874)</f>
        <v>0</v>
      </c>
      <c r="M1875" t="b" cm="1">
        <f t="array" ref="M1875">_xlfn.IFS($K1875,FALSE,AND($J1875,NOT($K1875),$P1875&lt;$B$6),TRUE,TRUE,FALSE)</f>
        <v>0</v>
      </c>
      <c r="N1875" cm="1">
        <f t="array" ref="N1875">_xlfn.IFS($N1874&gt;=$C$7-$B$27,0,$M1874,$N1874+$B$27,TRUE,0)</f>
        <v>0</v>
      </c>
      <c r="O1875" t="b" cm="1">
        <f t="array" ref="O1875">_xlfn.IFS(AND($J1875,NOT($K1875),NOT($M1875)),TRUE,$P1875&gt;=$B$6,FALSE,AND($J1875,NOT($K1875),$M1875,$N1875=0),TRUE,TRUE,FALSE)</f>
        <v>0</v>
      </c>
      <c r="P1875" cm="1">
        <f t="array" ref="P1875">_xlfn.IFS(AND($O1874,$P1874&lt;$B$6),$P1874+1,AND(NOT($J1874),$P1874&gt;0),0,TRUE,$P1874)</f>
        <v>0</v>
      </c>
      <c r="Q1875" s="1">
        <f t="shared" si="146"/>
        <v>105</v>
      </c>
      <c r="R1875" s="1">
        <f t="shared" si="147"/>
        <v>5250</v>
      </c>
      <c r="S1875" s="17">
        <f t="shared" si="148"/>
        <v>168.26923076923077</v>
      </c>
      <c r="T1875" s="1" cm="1">
        <f t="array" ref="T1875">_xlfn.IFS($B$6=1,Q1875*$B$10,AND(P1874=0,P1875&gt;=1),T1874+$B$6*$B$10*$B$8,TRUE,T1874)</f>
        <v>4200</v>
      </c>
      <c r="U1875" s="17">
        <f t="shared" si="149"/>
        <v>134.61538461538461</v>
      </c>
    </row>
    <row r="1876" spans="7:21" x14ac:dyDescent="0.25">
      <c r="G1876" s="15">
        <v>1874</v>
      </c>
      <c r="H1876" s="17">
        <f t="shared" si="145"/>
        <v>31.216666666666665</v>
      </c>
      <c r="I1876" cm="1">
        <f t="array" ref="I1876">_xlfn.IFS(AND(NOT($I1875=0),$J1875),0,NOT($J1875),$I1875+$B$27,TRUE,$I1875)</f>
        <v>0.41666666666666663</v>
      </c>
      <c r="J1876" t="b" cm="1">
        <f t="array" ref="J1876">_xlfn.IFS($I1876&gt;=$C$5-$B$27,TRUE,$P1876&gt;=$B$6,FALSE,TRUE,$J1875)</f>
        <v>0</v>
      </c>
      <c r="K1876" t="b" cm="1">
        <f t="array" ref="K1876">_xlfn.IFS($L1876&gt;=$B$4-$B$27,FALSE,$I1876&gt;=$B$5-$B$27,TRUE,AND($J1876,NOT($K1875)),FALSE,$K1875,TRUE,TRUE,FALSE)</f>
        <v>0</v>
      </c>
      <c r="L1876" cm="1">
        <f t="array" ref="L1876">_xlfn.IFS($K1875,$L1875+$B$27,NOT($K1875),0,TRUE,$K1875)</f>
        <v>0</v>
      </c>
      <c r="M1876" t="b" cm="1">
        <f t="array" ref="M1876">_xlfn.IFS($K1876,FALSE,AND($J1876,NOT($K1876),$P1876&lt;$B$6),TRUE,TRUE,FALSE)</f>
        <v>0</v>
      </c>
      <c r="N1876" cm="1">
        <f t="array" ref="N1876">_xlfn.IFS($N1875&gt;=$C$7-$B$27,0,$M1875,$N1875+$B$27,TRUE,0)</f>
        <v>0</v>
      </c>
      <c r="O1876" t="b" cm="1">
        <f t="array" ref="O1876">_xlfn.IFS(AND($J1876,NOT($K1876),NOT($M1876)),TRUE,$P1876&gt;=$B$6,FALSE,AND($J1876,NOT($K1876),$M1876,$N1876=0),TRUE,TRUE,FALSE)</f>
        <v>0</v>
      </c>
      <c r="P1876" cm="1">
        <f t="array" ref="P1876">_xlfn.IFS(AND($O1875,$P1875&lt;$B$6),$P1875+1,AND(NOT($J1875),$P1875&gt;0),0,TRUE,$P1875)</f>
        <v>0</v>
      </c>
      <c r="Q1876" s="1">
        <f t="shared" si="146"/>
        <v>105</v>
      </c>
      <c r="R1876" s="1">
        <f t="shared" si="147"/>
        <v>5250</v>
      </c>
      <c r="S1876" s="17">
        <f t="shared" si="148"/>
        <v>168.17939135077418</v>
      </c>
      <c r="T1876" s="1" cm="1">
        <f t="array" ref="T1876">_xlfn.IFS($B$6=1,Q1876*$B$10,AND(P1875=0,P1876&gt;=1),T1875+$B$6*$B$10*$B$8,TRUE,T1875)</f>
        <v>4200</v>
      </c>
      <c r="U1876" s="17">
        <f t="shared" si="149"/>
        <v>134.54351308061933</v>
      </c>
    </row>
    <row r="1877" spans="7:21" x14ac:dyDescent="0.25">
      <c r="G1877" s="15">
        <v>1875</v>
      </c>
      <c r="H1877" s="17">
        <f t="shared" si="145"/>
        <v>31.233333333333334</v>
      </c>
      <c r="I1877" cm="1">
        <f t="array" ref="I1877">_xlfn.IFS(AND(NOT($I1876=0),$J1876),0,NOT($J1876),$I1876+$B$27,TRUE,$I1876)</f>
        <v>0.43333333333333329</v>
      </c>
      <c r="J1877" t="b" cm="1">
        <f t="array" ref="J1877">_xlfn.IFS($I1877&gt;=$C$5-$B$27,TRUE,$P1877&gt;=$B$6,FALSE,TRUE,$J1876)</f>
        <v>0</v>
      </c>
      <c r="K1877" t="b" cm="1">
        <f t="array" ref="K1877">_xlfn.IFS($L1877&gt;=$B$4-$B$27,FALSE,$I1877&gt;=$B$5-$B$27,TRUE,AND($J1877,NOT($K1876)),FALSE,$K1876,TRUE,TRUE,FALSE)</f>
        <v>0</v>
      </c>
      <c r="L1877" cm="1">
        <f t="array" ref="L1877">_xlfn.IFS($K1876,$L1876+$B$27,NOT($K1876),0,TRUE,$K1876)</f>
        <v>0</v>
      </c>
      <c r="M1877" t="b" cm="1">
        <f t="array" ref="M1877">_xlfn.IFS($K1877,FALSE,AND($J1877,NOT($K1877),$P1877&lt;$B$6),TRUE,TRUE,FALSE)</f>
        <v>0</v>
      </c>
      <c r="N1877" cm="1">
        <f t="array" ref="N1877">_xlfn.IFS($N1876&gt;=$C$7-$B$27,0,$M1876,$N1876+$B$27,TRUE,0)</f>
        <v>0</v>
      </c>
      <c r="O1877" t="b" cm="1">
        <f t="array" ref="O1877">_xlfn.IFS(AND($J1877,NOT($K1877),NOT($M1877)),TRUE,$P1877&gt;=$B$6,FALSE,AND($J1877,NOT($K1877),$M1877,$N1877=0),TRUE,TRUE,FALSE)</f>
        <v>0</v>
      </c>
      <c r="P1877" cm="1">
        <f t="array" ref="P1877">_xlfn.IFS(AND($O1876,$P1876&lt;$B$6),$P1876+1,AND(NOT($J1876),$P1876&gt;0),0,TRUE,$P1876)</f>
        <v>0</v>
      </c>
      <c r="Q1877" s="1">
        <f t="shared" si="146"/>
        <v>105</v>
      </c>
      <c r="R1877" s="1">
        <f t="shared" si="147"/>
        <v>5250</v>
      </c>
      <c r="S1877" s="17">
        <f t="shared" si="148"/>
        <v>168.08964781216648</v>
      </c>
      <c r="T1877" s="1" cm="1">
        <f t="array" ref="T1877">_xlfn.IFS($B$6=1,Q1877*$B$10,AND(P1876=0,P1877&gt;=1),T1876+$B$6*$B$10*$B$8,TRUE,T1876)</f>
        <v>4200</v>
      </c>
      <c r="U1877" s="17">
        <f t="shared" si="149"/>
        <v>134.47171824973319</v>
      </c>
    </row>
    <row r="1878" spans="7:21" x14ac:dyDescent="0.25">
      <c r="G1878" s="15">
        <v>1876</v>
      </c>
      <c r="H1878" s="17">
        <f t="shared" si="145"/>
        <v>31.25</v>
      </c>
      <c r="I1878" cm="1">
        <f t="array" ref="I1878">_xlfn.IFS(AND(NOT($I1877=0),$J1877),0,NOT($J1877),$I1877+$B$27,TRUE,$I1877)</f>
        <v>0.44999999999999996</v>
      </c>
      <c r="J1878" t="b" cm="1">
        <f t="array" ref="J1878">_xlfn.IFS($I1878&gt;=$C$5-$B$27,TRUE,$P1878&gt;=$B$6,FALSE,TRUE,$J1877)</f>
        <v>0</v>
      </c>
      <c r="K1878" t="b" cm="1">
        <f t="array" ref="K1878">_xlfn.IFS($L1878&gt;=$B$4-$B$27,FALSE,$I1878&gt;=$B$5-$B$27,TRUE,AND($J1878,NOT($K1877)),FALSE,$K1877,TRUE,TRUE,FALSE)</f>
        <v>0</v>
      </c>
      <c r="L1878" cm="1">
        <f t="array" ref="L1878">_xlfn.IFS($K1877,$L1877+$B$27,NOT($K1877),0,TRUE,$K1877)</f>
        <v>0</v>
      </c>
      <c r="M1878" t="b" cm="1">
        <f t="array" ref="M1878">_xlfn.IFS($K1878,FALSE,AND($J1878,NOT($K1878),$P1878&lt;$B$6),TRUE,TRUE,FALSE)</f>
        <v>0</v>
      </c>
      <c r="N1878" cm="1">
        <f t="array" ref="N1878">_xlfn.IFS($N1877&gt;=$C$7-$B$27,0,$M1877,$N1877+$B$27,TRUE,0)</f>
        <v>0</v>
      </c>
      <c r="O1878" t="b" cm="1">
        <f t="array" ref="O1878">_xlfn.IFS(AND($J1878,NOT($K1878),NOT($M1878)),TRUE,$P1878&gt;=$B$6,FALSE,AND($J1878,NOT($K1878),$M1878,$N1878=0),TRUE,TRUE,FALSE)</f>
        <v>0</v>
      </c>
      <c r="P1878" cm="1">
        <f t="array" ref="P1878">_xlfn.IFS(AND($O1877,$P1877&lt;$B$6),$P1877+1,AND(NOT($J1877),$P1877&gt;0),0,TRUE,$P1877)</f>
        <v>0</v>
      </c>
      <c r="Q1878" s="1">
        <f t="shared" si="146"/>
        <v>105</v>
      </c>
      <c r="R1878" s="1">
        <f t="shared" si="147"/>
        <v>5250</v>
      </c>
      <c r="S1878" s="17">
        <f t="shared" si="148"/>
        <v>168</v>
      </c>
      <c r="T1878" s="1" cm="1">
        <f t="array" ref="T1878">_xlfn.IFS($B$6=1,Q1878*$B$10,AND(P1877=0,P1878&gt;=1),T1877+$B$6*$B$10*$B$8,TRUE,T1877)</f>
        <v>4200</v>
      </c>
      <c r="U1878" s="17">
        <f t="shared" si="149"/>
        <v>134.4</v>
      </c>
    </row>
    <row r="1879" spans="7:21" x14ac:dyDescent="0.25">
      <c r="G1879" s="15">
        <v>1877</v>
      </c>
      <c r="H1879" s="17">
        <f t="shared" si="145"/>
        <v>31.266666666666666</v>
      </c>
      <c r="I1879" cm="1">
        <f t="array" ref="I1879">_xlfn.IFS(AND(NOT($I1878=0),$J1878),0,NOT($J1878),$I1878+$B$27,TRUE,$I1878)</f>
        <v>0.46666666666666662</v>
      </c>
      <c r="J1879" t="b" cm="1">
        <f t="array" ref="J1879">_xlfn.IFS($I1879&gt;=$C$5-$B$27,TRUE,$P1879&gt;=$B$6,FALSE,TRUE,$J1878)</f>
        <v>0</v>
      </c>
      <c r="K1879" t="b" cm="1">
        <f t="array" ref="K1879">_xlfn.IFS($L1879&gt;=$B$4-$B$27,FALSE,$I1879&gt;=$B$5-$B$27,TRUE,AND($J1879,NOT($K1878)),FALSE,$K1878,TRUE,TRUE,FALSE)</f>
        <v>0</v>
      </c>
      <c r="L1879" cm="1">
        <f t="array" ref="L1879">_xlfn.IFS($K1878,$L1878+$B$27,NOT($K1878),0,TRUE,$K1878)</f>
        <v>0</v>
      </c>
      <c r="M1879" t="b" cm="1">
        <f t="array" ref="M1879">_xlfn.IFS($K1879,FALSE,AND($J1879,NOT($K1879),$P1879&lt;$B$6),TRUE,TRUE,FALSE)</f>
        <v>0</v>
      </c>
      <c r="N1879" cm="1">
        <f t="array" ref="N1879">_xlfn.IFS($N1878&gt;=$C$7-$B$27,0,$M1878,$N1878+$B$27,TRUE,0)</f>
        <v>0</v>
      </c>
      <c r="O1879" t="b" cm="1">
        <f t="array" ref="O1879">_xlfn.IFS(AND($J1879,NOT($K1879),NOT($M1879)),TRUE,$P1879&gt;=$B$6,FALSE,AND($J1879,NOT($K1879),$M1879,$N1879=0),TRUE,TRUE,FALSE)</f>
        <v>0</v>
      </c>
      <c r="P1879" cm="1">
        <f t="array" ref="P1879">_xlfn.IFS(AND($O1878,$P1878&lt;$B$6),$P1878+1,AND(NOT($J1878),$P1878&gt;0),0,TRUE,$P1878)</f>
        <v>0</v>
      </c>
      <c r="Q1879" s="1">
        <f t="shared" si="146"/>
        <v>105</v>
      </c>
      <c r="R1879" s="1">
        <f t="shared" si="147"/>
        <v>5250</v>
      </c>
      <c r="S1879" s="17">
        <f t="shared" si="148"/>
        <v>167.91044776119404</v>
      </c>
      <c r="T1879" s="1" cm="1">
        <f t="array" ref="T1879">_xlfn.IFS($B$6=1,Q1879*$B$10,AND(P1878=0,P1879&gt;=1),T1878+$B$6*$B$10*$B$8,TRUE,T1878)</f>
        <v>4200</v>
      </c>
      <c r="U1879" s="17">
        <f t="shared" si="149"/>
        <v>134.32835820895522</v>
      </c>
    </row>
    <row r="1880" spans="7:21" x14ac:dyDescent="0.25">
      <c r="G1880" s="15">
        <v>1878</v>
      </c>
      <c r="H1880" s="17">
        <f t="shared" si="145"/>
        <v>31.283333333333331</v>
      </c>
      <c r="I1880" cm="1">
        <f t="array" ref="I1880">_xlfn.IFS(AND(NOT($I1879=0),$J1879),0,NOT($J1879),$I1879+$B$27,TRUE,$I1879)</f>
        <v>0.48333333333333328</v>
      </c>
      <c r="J1880" t="b" cm="1">
        <f t="array" ref="J1880">_xlfn.IFS($I1880&gt;=$C$5-$B$27,TRUE,$P1880&gt;=$B$6,FALSE,TRUE,$J1879)</f>
        <v>0</v>
      </c>
      <c r="K1880" t="b" cm="1">
        <f t="array" ref="K1880">_xlfn.IFS($L1880&gt;=$B$4-$B$27,FALSE,$I1880&gt;=$B$5-$B$27,TRUE,AND($J1880,NOT($K1879)),FALSE,$K1879,TRUE,TRUE,FALSE)</f>
        <v>0</v>
      </c>
      <c r="L1880" cm="1">
        <f t="array" ref="L1880">_xlfn.IFS($K1879,$L1879+$B$27,NOT($K1879),0,TRUE,$K1879)</f>
        <v>0</v>
      </c>
      <c r="M1880" t="b" cm="1">
        <f t="array" ref="M1880">_xlfn.IFS($K1880,FALSE,AND($J1880,NOT($K1880),$P1880&lt;$B$6),TRUE,TRUE,FALSE)</f>
        <v>0</v>
      </c>
      <c r="N1880" cm="1">
        <f t="array" ref="N1880">_xlfn.IFS($N1879&gt;=$C$7-$B$27,0,$M1879,$N1879+$B$27,TRUE,0)</f>
        <v>0</v>
      </c>
      <c r="O1880" t="b" cm="1">
        <f t="array" ref="O1880">_xlfn.IFS(AND($J1880,NOT($K1880),NOT($M1880)),TRUE,$P1880&gt;=$B$6,FALSE,AND($J1880,NOT($K1880),$M1880,$N1880=0),TRUE,TRUE,FALSE)</f>
        <v>0</v>
      </c>
      <c r="P1880" cm="1">
        <f t="array" ref="P1880">_xlfn.IFS(AND($O1879,$P1879&lt;$B$6),$P1879+1,AND(NOT($J1879),$P1879&gt;0),0,TRUE,$P1879)</f>
        <v>0</v>
      </c>
      <c r="Q1880" s="1">
        <f t="shared" si="146"/>
        <v>105</v>
      </c>
      <c r="R1880" s="1">
        <f t="shared" si="147"/>
        <v>5250</v>
      </c>
      <c r="S1880" s="17">
        <f t="shared" si="148"/>
        <v>167.82099094299414</v>
      </c>
      <c r="T1880" s="1" cm="1">
        <f t="array" ref="T1880">_xlfn.IFS($B$6=1,Q1880*$B$10,AND(P1879=0,P1880&gt;=1),T1879+$B$6*$B$10*$B$8,TRUE,T1879)</f>
        <v>4200</v>
      </c>
      <c r="U1880" s="17">
        <f t="shared" si="149"/>
        <v>134.25679275439532</v>
      </c>
    </row>
    <row r="1881" spans="7:21" x14ac:dyDescent="0.25">
      <c r="G1881" s="15">
        <v>1879</v>
      </c>
      <c r="H1881" s="17">
        <f t="shared" si="145"/>
        <v>31.3</v>
      </c>
      <c r="I1881" cm="1">
        <f t="array" ref="I1881">_xlfn.IFS(AND(NOT($I1880=0),$J1880),0,NOT($J1880),$I1880+$B$27,TRUE,$I1880)</f>
        <v>0.49999999999999994</v>
      </c>
      <c r="J1881" t="b" cm="1">
        <f t="array" ref="J1881">_xlfn.IFS($I1881&gt;=$C$5-$B$27,TRUE,$P1881&gt;=$B$6,FALSE,TRUE,$J1880)</f>
        <v>0</v>
      </c>
      <c r="K1881" t="b" cm="1">
        <f t="array" ref="K1881">_xlfn.IFS($L1881&gt;=$B$4-$B$27,FALSE,$I1881&gt;=$B$5-$B$27,TRUE,AND($J1881,NOT($K1880)),FALSE,$K1880,TRUE,TRUE,FALSE)</f>
        <v>0</v>
      </c>
      <c r="L1881" cm="1">
        <f t="array" ref="L1881">_xlfn.IFS($K1880,$L1880+$B$27,NOT($K1880),0,TRUE,$K1880)</f>
        <v>0</v>
      </c>
      <c r="M1881" t="b" cm="1">
        <f t="array" ref="M1881">_xlfn.IFS($K1881,FALSE,AND($J1881,NOT($K1881),$P1881&lt;$B$6),TRUE,TRUE,FALSE)</f>
        <v>0</v>
      </c>
      <c r="N1881" cm="1">
        <f t="array" ref="N1881">_xlfn.IFS($N1880&gt;=$C$7-$B$27,0,$M1880,$N1880+$B$27,TRUE,0)</f>
        <v>0</v>
      </c>
      <c r="O1881" t="b" cm="1">
        <f t="array" ref="O1881">_xlfn.IFS(AND($J1881,NOT($K1881),NOT($M1881)),TRUE,$P1881&gt;=$B$6,FALSE,AND($J1881,NOT($K1881),$M1881,$N1881=0),TRUE,TRUE,FALSE)</f>
        <v>0</v>
      </c>
      <c r="P1881" cm="1">
        <f t="array" ref="P1881">_xlfn.IFS(AND($O1880,$P1880&lt;$B$6),$P1880+1,AND(NOT($J1880),$P1880&gt;0),0,TRUE,$P1880)</f>
        <v>0</v>
      </c>
      <c r="Q1881" s="1">
        <f t="shared" si="146"/>
        <v>105</v>
      </c>
      <c r="R1881" s="1">
        <f t="shared" si="147"/>
        <v>5250</v>
      </c>
      <c r="S1881" s="17">
        <f t="shared" si="148"/>
        <v>167.73162939297123</v>
      </c>
      <c r="T1881" s="1" cm="1">
        <f t="array" ref="T1881">_xlfn.IFS($B$6=1,Q1881*$B$10,AND(P1880=0,P1881&gt;=1),T1880+$B$6*$B$10*$B$8,TRUE,T1880)</f>
        <v>4200</v>
      </c>
      <c r="U1881" s="17">
        <f t="shared" si="149"/>
        <v>134.18530351437698</v>
      </c>
    </row>
    <row r="1882" spans="7:21" x14ac:dyDescent="0.25">
      <c r="G1882" s="15">
        <v>1880</v>
      </c>
      <c r="H1882" s="17">
        <f t="shared" si="145"/>
        <v>31.316666666666666</v>
      </c>
      <c r="I1882" cm="1">
        <f t="array" ref="I1882">_xlfn.IFS(AND(NOT($I1881=0),$J1881),0,NOT($J1881),$I1881+$B$27,TRUE,$I1881)</f>
        <v>0.51666666666666661</v>
      </c>
      <c r="J1882" t="b" cm="1">
        <f t="array" ref="J1882">_xlfn.IFS($I1882&gt;=$C$5-$B$27,TRUE,$P1882&gt;=$B$6,FALSE,TRUE,$J1881)</f>
        <v>0</v>
      </c>
      <c r="K1882" t="b" cm="1">
        <f t="array" ref="K1882">_xlfn.IFS($L1882&gt;=$B$4-$B$27,FALSE,$I1882&gt;=$B$5-$B$27,TRUE,AND($J1882,NOT($K1881)),FALSE,$K1881,TRUE,TRUE,FALSE)</f>
        <v>0</v>
      </c>
      <c r="L1882" cm="1">
        <f t="array" ref="L1882">_xlfn.IFS($K1881,$L1881+$B$27,NOT($K1881),0,TRUE,$K1881)</f>
        <v>0</v>
      </c>
      <c r="M1882" t="b" cm="1">
        <f t="array" ref="M1882">_xlfn.IFS($K1882,FALSE,AND($J1882,NOT($K1882),$P1882&lt;$B$6),TRUE,TRUE,FALSE)</f>
        <v>0</v>
      </c>
      <c r="N1882" cm="1">
        <f t="array" ref="N1882">_xlfn.IFS($N1881&gt;=$C$7-$B$27,0,$M1881,$N1881+$B$27,TRUE,0)</f>
        <v>0</v>
      </c>
      <c r="O1882" t="b" cm="1">
        <f t="array" ref="O1882">_xlfn.IFS(AND($J1882,NOT($K1882),NOT($M1882)),TRUE,$P1882&gt;=$B$6,FALSE,AND($J1882,NOT($K1882),$M1882,$N1882=0),TRUE,TRUE,FALSE)</f>
        <v>0</v>
      </c>
      <c r="P1882" cm="1">
        <f t="array" ref="P1882">_xlfn.IFS(AND($O1881,$P1881&lt;$B$6),$P1881+1,AND(NOT($J1881),$P1881&gt;0),0,TRUE,$P1881)</f>
        <v>0</v>
      </c>
      <c r="Q1882" s="1">
        <f t="shared" si="146"/>
        <v>105</v>
      </c>
      <c r="R1882" s="1">
        <f t="shared" si="147"/>
        <v>5250</v>
      </c>
      <c r="S1882" s="17">
        <f t="shared" si="148"/>
        <v>167.64236295902074</v>
      </c>
      <c r="T1882" s="1" cm="1">
        <f t="array" ref="T1882">_xlfn.IFS($B$6=1,Q1882*$B$10,AND(P1881=0,P1882&gt;=1),T1881+$B$6*$B$10*$B$8,TRUE,T1881)</f>
        <v>4200</v>
      </c>
      <c r="U1882" s="17">
        <f t="shared" si="149"/>
        <v>134.11389036721661</v>
      </c>
    </row>
    <row r="1883" spans="7:21" x14ac:dyDescent="0.25">
      <c r="G1883" s="15">
        <v>1881</v>
      </c>
      <c r="H1883" s="17">
        <f t="shared" si="145"/>
        <v>31.333333333333332</v>
      </c>
      <c r="I1883" cm="1">
        <f t="array" ref="I1883">_xlfn.IFS(AND(NOT($I1882=0),$J1882),0,NOT($J1882),$I1882+$B$27,TRUE,$I1882)</f>
        <v>0.53333333333333333</v>
      </c>
      <c r="J1883" t="b" cm="1">
        <f t="array" ref="J1883">_xlfn.IFS($I1883&gt;=$C$5-$B$27,TRUE,$P1883&gt;=$B$6,FALSE,TRUE,$J1882)</f>
        <v>0</v>
      </c>
      <c r="K1883" t="b" cm="1">
        <f t="array" ref="K1883">_xlfn.IFS($L1883&gt;=$B$4-$B$27,FALSE,$I1883&gt;=$B$5-$B$27,TRUE,AND($J1883,NOT($K1882)),FALSE,$K1882,TRUE,TRUE,FALSE)</f>
        <v>0</v>
      </c>
      <c r="L1883" cm="1">
        <f t="array" ref="L1883">_xlfn.IFS($K1882,$L1882+$B$27,NOT($K1882),0,TRUE,$K1882)</f>
        <v>0</v>
      </c>
      <c r="M1883" t="b" cm="1">
        <f t="array" ref="M1883">_xlfn.IFS($K1883,FALSE,AND($J1883,NOT($K1883),$P1883&lt;$B$6),TRUE,TRUE,FALSE)</f>
        <v>0</v>
      </c>
      <c r="N1883" cm="1">
        <f t="array" ref="N1883">_xlfn.IFS($N1882&gt;=$C$7-$B$27,0,$M1882,$N1882+$B$27,TRUE,0)</f>
        <v>0</v>
      </c>
      <c r="O1883" t="b" cm="1">
        <f t="array" ref="O1883">_xlfn.IFS(AND($J1883,NOT($K1883),NOT($M1883)),TRUE,$P1883&gt;=$B$6,FALSE,AND($J1883,NOT($K1883),$M1883,$N1883=0),TRUE,TRUE,FALSE)</f>
        <v>0</v>
      </c>
      <c r="P1883" cm="1">
        <f t="array" ref="P1883">_xlfn.IFS(AND($O1882,$P1882&lt;$B$6),$P1882+1,AND(NOT($J1882),$P1882&gt;0),0,TRUE,$P1882)</f>
        <v>0</v>
      </c>
      <c r="Q1883" s="1">
        <f t="shared" si="146"/>
        <v>105</v>
      </c>
      <c r="R1883" s="1">
        <f t="shared" si="147"/>
        <v>5250</v>
      </c>
      <c r="S1883" s="17">
        <f t="shared" si="148"/>
        <v>167.55319148936169</v>
      </c>
      <c r="T1883" s="1" cm="1">
        <f t="array" ref="T1883">_xlfn.IFS($B$6=1,Q1883*$B$10,AND(P1882=0,P1883&gt;=1),T1882+$B$6*$B$10*$B$8,TRUE,T1882)</f>
        <v>4200</v>
      </c>
      <c r="U1883" s="17">
        <f t="shared" si="149"/>
        <v>134.04255319148936</v>
      </c>
    </row>
    <row r="1884" spans="7:21" x14ac:dyDescent="0.25">
      <c r="G1884" s="15">
        <v>1882</v>
      </c>
      <c r="H1884" s="17">
        <f t="shared" si="145"/>
        <v>31.349999999999998</v>
      </c>
      <c r="I1884" cm="1">
        <f t="array" ref="I1884">_xlfn.IFS(AND(NOT($I1883=0),$J1883),0,NOT($J1883),$I1883+$B$27,TRUE,$I1883)</f>
        <v>0.55000000000000004</v>
      </c>
      <c r="J1884" t="b" cm="1">
        <f t="array" ref="J1884">_xlfn.IFS($I1884&gt;=$C$5-$B$27,TRUE,$P1884&gt;=$B$6,FALSE,TRUE,$J1883)</f>
        <v>0</v>
      </c>
      <c r="K1884" t="b" cm="1">
        <f t="array" ref="K1884">_xlfn.IFS($L1884&gt;=$B$4-$B$27,FALSE,$I1884&gt;=$B$5-$B$27,TRUE,AND($J1884,NOT($K1883)),FALSE,$K1883,TRUE,TRUE,FALSE)</f>
        <v>0</v>
      </c>
      <c r="L1884" cm="1">
        <f t="array" ref="L1884">_xlfn.IFS($K1883,$L1883+$B$27,NOT($K1883),0,TRUE,$K1883)</f>
        <v>0</v>
      </c>
      <c r="M1884" t="b" cm="1">
        <f t="array" ref="M1884">_xlfn.IFS($K1884,FALSE,AND($J1884,NOT($K1884),$P1884&lt;$B$6),TRUE,TRUE,FALSE)</f>
        <v>0</v>
      </c>
      <c r="N1884" cm="1">
        <f t="array" ref="N1884">_xlfn.IFS($N1883&gt;=$C$7-$B$27,0,$M1883,$N1883+$B$27,TRUE,0)</f>
        <v>0</v>
      </c>
      <c r="O1884" t="b" cm="1">
        <f t="array" ref="O1884">_xlfn.IFS(AND($J1884,NOT($K1884),NOT($M1884)),TRUE,$P1884&gt;=$B$6,FALSE,AND($J1884,NOT($K1884),$M1884,$N1884=0),TRUE,TRUE,FALSE)</f>
        <v>0</v>
      </c>
      <c r="P1884" cm="1">
        <f t="array" ref="P1884">_xlfn.IFS(AND($O1883,$P1883&lt;$B$6),$P1883+1,AND(NOT($J1883),$P1883&gt;0),0,TRUE,$P1883)</f>
        <v>0</v>
      </c>
      <c r="Q1884" s="1">
        <f t="shared" si="146"/>
        <v>105</v>
      </c>
      <c r="R1884" s="1">
        <f t="shared" si="147"/>
        <v>5250</v>
      </c>
      <c r="S1884" s="17">
        <f t="shared" si="148"/>
        <v>167.4641148325359</v>
      </c>
      <c r="T1884" s="1" cm="1">
        <f t="array" ref="T1884">_xlfn.IFS($B$6=1,Q1884*$B$10,AND(P1883=0,P1884&gt;=1),T1883+$B$6*$B$10*$B$8,TRUE,T1883)</f>
        <v>4200</v>
      </c>
      <c r="U1884" s="17">
        <f t="shared" si="149"/>
        <v>133.97129186602871</v>
      </c>
    </row>
    <row r="1885" spans="7:21" x14ac:dyDescent="0.25">
      <c r="G1885" s="15">
        <v>1883</v>
      </c>
      <c r="H1885" s="17">
        <f t="shared" si="145"/>
        <v>31.366666666666667</v>
      </c>
      <c r="I1885" cm="1">
        <f t="array" ref="I1885">_xlfn.IFS(AND(NOT($I1884=0),$J1884),0,NOT($J1884),$I1884+$B$27,TRUE,$I1884)</f>
        <v>0.56666666666666676</v>
      </c>
      <c r="J1885" t="b" cm="1">
        <f t="array" ref="J1885">_xlfn.IFS($I1885&gt;=$C$5-$B$27,TRUE,$P1885&gt;=$B$6,FALSE,TRUE,$J1884)</f>
        <v>0</v>
      </c>
      <c r="K1885" t="b" cm="1">
        <f t="array" ref="K1885">_xlfn.IFS($L1885&gt;=$B$4-$B$27,FALSE,$I1885&gt;=$B$5-$B$27,TRUE,AND($J1885,NOT($K1884)),FALSE,$K1884,TRUE,TRUE,FALSE)</f>
        <v>0</v>
      </c>
      <c r="L1885" cm="1">
        <f t="array" ref="L1885">_xlfn.IFS($K1884,$L1884+$B$27,NOT($K1884),0,TRUE,$K1884)</f>
        <v>0</v>
      </c>
      <c r="M1885" t="b" cm="1">
        <f t="array" ref="M1885">_xlfn.IFS($K1885,FALSE,AND($J1885,NOT($K1885),$P1885&lt;$B$6),TRUE,TRUE,FALSE)</f>
        <v>0</v>
      </c>
      <c r="N1885" cm="1">
        <f t="array" ref="N1885">_xlfn.IFS($N1884&gt;=$C$7-$B$27,0,$M1884,$N1884+$B$27,TRUE,0)</f>
        <v>0</v>
      </c>
      <c r="O1885" t="b" cm="1">
        <f t="array" ref="O1885">_xlfn.IFS(AND($J1885,NOT($K1885),NOT($M1885)),TRUE,$P1885&gt;=$B$6,FALSE,AND($J1885,NOT($K1885),$M1885,$N1885=0),TRUE,TRUE,FALSE)</f>
        <v>0</v>
      </c>
      <c r="P1885" cm="1">
        <f t="array" ref="P1885">_xlfn.IFS(AND($O1884,$P1884&lt;$B$6),$P1884+1,AND(NOT($J1884),$P1884&gt;0),0,TRUE,$P1884)</f>
        <v>0</v>
      </c>
      <c r="Q1885" s="1">
        <f t="shared" si="146"/>
        <v>105</v>
      </c>
      <c r="R1885" s="1">
        <f t="shared" si="147"/>
        <v>5250</v>
      </c>
      <c r="S1885" s="17">
        <f t="shared" si="148"/>
        <v>167.37513283740702</v>
      </c>
      <c r="T1885" s="1" cm="1">
        <f t="array" ref="T1885">_xlfn.IFS($B$6=1,Q1885*$B$10,AND(P1884=0,P1885&gt;=1),T1884+$B$6*$B$10*$B$8,TRUE,T1884)</f>
        <v>4200</v>
      </c>
      <c r="U1885" s="17">
        <f t="shared" si="149"/>
        <v>133.9001062699256</v>
      </c>
    </row>
    <row r="1886" spans="7:21" x14ac:dyDescent="0.25">
      <c r="G1886" s="15">
        <v>1884</v>
      </c>
      <c r="H1886" s="17">
        <f t="shared" si="145"/>
        <v>31.383333333333333</v>
      </c>
      <c r="I1886" cm="1">
        <f t="array" ref="I1886">_xlfn.IFS(AND(NOT($I1885=0),$J1885),0,NOT($J1885),$I1885+$B$27,TRUE,$I1885)</f>
        <v>0.58333333333333348</v>
      </c>
      <c r="J1886" t="b" cm="1">
        <f t="array" ref="J1886">_xlfn.IFS($I1886&gt;=$C$5-$B$27,TRUE,$P1886&gt;=$B$6,FALSE,TRUE,$J1885)</f>
        <v>0</v>
      </c>
      <c r="K1886" t="b" cm="1">
        <f t="array" ref="K1886">_xlfn.IFS($L1886&gt;=$B$4-$B$27,FALSE,$I1886&gt;=$B$5-$B$27,TRUE,AND($J1886,NOT($K1885)),FALSE,$K1885,TRUE,TRUE,FALSE)</f>
        <v>0</v>
      </c>
      <c r="L1886" cm="1">
        <f t="array" ref="L1886">_xlfn.IFS($K1885,$L1885+$B$27,NOT($K1885),0,TRUE,$K1885)</f>
        <v>0</v>
      </c>
      <c r="M1886" t="b" cm="1">
        <f t="array" ref="M1886">_xlfn.IFS($K1886,FALSE,AND($J1886,NOT($K1886),$P1886&lt;$B$6),TRUE,TRUE,FALSE)</f>
        <v>0</v>
      </c>
      <c r="N1886" cm="1">
        <f t="array" ref="N1886">_xlfn.IFS($N1885&gt;=$C$7-$B$27,0,$M1885,$N1885+$B$27,TRUE,0)</f>
        <v>0</v>
      </c>
      <c r="O1886" t="b" cm="1">
        <f t="array" ref="O1886">_xlfn.IFS(AND($J1886,NOT($K1886),NOT($M1886)),TRUE,$P1886&gt;=$B$6,FALSE,AND($J1886,NOT($K1886),$M1886,$N1886=0),TRUE,TRUE,FALSE)</f>
        <v>0</v>
      </c>
      <c r="P1886" cm="1">
        <f t="array" ref="P1886">_xlfn.IFS(AND($O1885,$P1885&lt;$B$6),$P1885+1,AND(NOT($J1885),$P1885&gt;0),0,TRUE,$P1885)</f>
        <v>0</v>
      </c>
      <c r="Q1886" s="1">
        <f t="shared" si="146"/>
        <v>105</v>
      </c>
      <c r="R1886" s="1">
        <f t="shared" si="147"/>
        <v>5250</v>
      </c>
      <c r="S1886" s="17">
        <f t="shared" si="148"/>
        <v>167.28624535315984</v>
      </c>
      <c r="T1886" s="1" cm="1">
        <f t="array" ref="T1886">_xlfn.IFS($B$6=1,Q1886*$B$10,AND(P1885=0,P1886&gt;=1),T1885+$B$6*$B$10*$B$8,TRUE,T1885)</f>
        <v>4200</v>
      </c>
      <c r="U1886" s="17">
        <f t="shared" si="149"/>
        <v>133.8289962825279</v>
      </c>
    </row>
    <row r="1887" spans="7:21" x14ac:dyDescent="0.25">
      <c r="G1887" s="15">
        <v>1885</v>
      </c>
      <c r="H1887" s="17">
        <f t="shared" si="145"/>
        <v>31.4</v>
      </c>
      <c r="I1887" cm="1">
        <f t="array" ref="I1887">_xlfn.IFS(AND(NOT($I1886=0),$J1886),0,NOT($J1886),$I1886+$B$27,TRUE,$I1886)</f>
        <v>0.6000000000000002</v>
      </c>
      <c r="J1887" t="b" cm="1">
        <f t="array" ref="J1887">_xlfn.IFS($I1887&gt;=$C$5-$B$27,TRUE,$P1887&gt;=$B$6,FALSE,TRUE,$J1886)</f>
        <v>0</v>
      </c>
      <c r="K1887" t="b" cm="1">
        <f t="array" ref="K1887">_xlfn.IFS($L1887&gt;=$B$4-$B$27,FALSE,$I1887&gt;=$B$5-$B$27,TRUE,AND($J1887,NOT($K1886)),FALSE,$K1886,TRUE,TRUE,FALSE)</f>
        <v>0</v>
      </c>
      <c r="L1887" cm="1">
        <f t="array" ref="L1887">_xlfn.IFS($K1886,$L1886+$B$27,NOT($K1886),0,TRUE,$K1886)</f>
        <v>0</v>
      </c>
      <c r="M1887" t="b" cm="1">
        <f t="array" ref="M1887">_xlfn.IFS($K1887,FALSE,AND($J1887,NOT($K1887),$P1887&lt;$B$6),TRUE,TRUE,FALSE)</f>
        <v>0</v>
      </c>
      <c r="N1887" cm="1">
        <f t="array" ref="N1887">_xlfn.IFS($N1886&gt;=$C$7-$B$27,0,$M1886,$N1886+$B$27,TRUE,0)</f>
        <v>0</v>
      </c>
      <c r="O1887" t="b" cm="1">
        <f t="array" ref="O1887">_xlfn.IFS(AND($J1887,NOT($K1887),NOT($M1887)),TRUE,$P1887&gt;=$B$6,FALSE,AND($J1887,NOT($K1887),$M1887,$N1887=0),TRUE,TRUE,FALSE)</f>
        <v>0</v>
      </c>
      <c r="P1887" cm="1">
        <f t="array" ref="P1887">_xlfn.IFS(AND($O1886,$P1886&lt;$B$6),$P1886+1,AND(NOT($J1886),$P1886&gt;0),0,TRUE,$P1886)</f>
        <v>0</v>
      </c>
      <c r="Q1887" s="1">
        <f t="shared" si="146"/>
        <v>105</v>
      </c>
      <c r="R1887" s="1">
        <f t="shared" si="147"/>
        <v>5250</v>
      </c>
      <c r="S1887" s="17">
        <f t="shared" si="148"/>
        <v>167.19745222929936</v>
      </c>
      <c r="T1887" s="1" cm="1">
        <f t="array" ref="T1887">_xlfn.IFS($B$6=1,Q1887*$B$10,AND(P1886=0,P1887&gt;=1),T1886+$B$6*$B$10*$B$8,TRUE,T1886)</f>
        <v>4200</v>
      </c>
      <c r="U1887" s="17">
        <f t="shared" si="149"/>
        <v>133.7579617834395</v>
      </c>
    </row>
    <row r="1888" spans="7:21" x14ac:dyDescent="0.25">
      <c r="G1888" s="15">
        <v>1886</v>
      </c>
      <c r="H1888" s="17">
        <f t="shared" si="145"/>
        <v>31.416666666666668</v>
      </c>
      <c r="I1888" cm="1">
        <f t="array" ref="I1888">_xlfn.IFS(AND(NOT($I1887=0),$J1887),0,NOT($J1887),$I1887+$B$27,TRUE,$I1887)</f>
        <v>0.61666666666666692</v>
      </c>
      <c r="J1888" t="b" cm="1">
        <f t="array" ref="J1888">_xlfn.IFS($I1888&gt;=$C$5-$B$27,TRUE,$P1888&gt;=$B$6,FALSE,TRUE,$J1887)</f>
        <v>0</v>
      </c>
      <c r="K1888" t="b" cm="1">
        <f t="array" ref="K1888">_xlfn.IFS($L1888&gt;=$B$4-$B$27,FALSE,$I1888&gt;=$B$5-$B$27,TRUE,AND($J1888,NOT($K1887)),FALSE,$K1887,TRUE,TRUE,FALSE)</f>
        <v>0</v>
      </c>
      <c r="L1888" cm="1">
        <f t="array" ref="L1888">_xlfn.IFS($K1887,$L1887+$B$27,NOT($K1887),0,TRUE,$K1887)</f>
        <v>0</v>
      </c>
      <c r="M1888" t="b" cm="1">
        <f t="array" ref="M1888">_xlfn.IFS($K1888,FALSE,AND($J1888,NOT($K1888),$P1888&lt;$B$6),TRUE,TRUE,FALSE)</f>
        <v>0</v>
      </c>
      <c r="N1888" cm="1">
        <f t="array" ref="N1888">_xlfn.IFS($N1887&gt;=$C$7-$B$27,0,$M1887,$N1887+$B$27,TRUE,0)</f>
        <v>0</v>
      </c>
      <c r="O1888" t="b" cm="1">
        <f t="array" ref="O1888">_xlfn.IFS(AND($J1888,NOT($K1888),NOT($M1888)),TRUE,$P1888&gt;=$B$6,FALSE,AND($J1888,NOT($K1888),$M1888,$N1888=0),TRUE,TRUE,FALSE)</f>
        <v>0</v>
      </c>
      <c r="P1888" cm="1">
        <f t="array" ref="P1888">_xlfn.IFS(AND($O1887,$P1887&lt;$B$6),$P1887+1,AND(NOT($J1887),$P1887&gt;0),0,TRUE,$P1887)</f>
        <v>0</v>
      </c>
      <c r="Q1888" s="1">
        <f t="shared" si="146"/>
        <v>105</v>
      </c>
      <c r="R1888" s="1">
        <f t="shared" si="147"/>
        <v>5250</v>
      </c>
      <c r="S1888" s="17">
        <f t="shared" si="148"/>
        <v>167.10875331564986</v>
      </c>
      <c r="T1888" s="1" cm="1">
        <f t="array" ref="T1888">_xlfn.IFS($B$6=1,Q1888*$B$10,AND(P1887=0,P1888&gt;=1),T1887+$B$6*$B$10*$B$8,TRUE,T1887)</f>
        <v>4200</v>
      </c>
      <c r="U1888" s="17">
        <f t="shared" si="149"/>
        <v>133.68700265251988</v>
      </c>
    </row>
    <row r="1889" spans="7:21" x14ac:dyDescent="0.25">
      <c r="G1889" s="15">
        <v>1887</v>
      </c>
      <c r="H1889" s="17">
        <f t="shared" si="145"/>
        <v>31.433333333333334</v>
      </c>
      <c r="I1889" cm="1">
        <f t="array" ref="I1889">_xlfn.IFS(AND(NOT($I1888=0),$J1888),0,NOT($J1888),$I1888+$B$27,TRUE,$I1888)</f>
        <v>0.63333333333333364</v>
      </c>
      <c r="J1889" t="b" cm="1">
        <f t="array" ref="J1889">_xlfn.IFS($I1889&gt;=$C$5-$B$27,TRUE,$P1889&gt;=$B$6,FALSE,TRUE,$J1888)</f>
        <v>0</v>
      </c>
      <c r="K1889" t="b" cm="1">
        <f t="array" ref="K1889">_xlfn.IFS($L1889&gt;=$B$4-$B$27,FALSE,$I1889&gt;=$B$5-$B$27,TRUE,AND($J1889,NOT($K1888)),FALSE,$K1888,TRUE,TRUE,FALSE)</f>
        <v>0</v>
      </c>
      <c r="L1889" cm="1">
        <f t="array" ref="L1889">_xlfn.IFS($K1888,$L1888+$B$27,NOT($K1888),0,TRUE,$K1888)</f>
        <v>0</v>
      </c>
      <c r="M1889" t="b" cm="1">
        <f t="array" ref="M1889">_xlfn.IFS($K1889,FALSE,AND($J1889,NOT($K1889),$P1889&lt;$B$6),TRUE,TRUE,FALSE)</f>
        <v>0</v>
      </c>
      <c r="N1889" cm="1">
        <f t="array" ref="N1889">_xlfn.IFS($N1888&gt;=$C$7-$B$27,0,$M1888,$N1888+$B$27,TRUE,0)</f>
        <v>0</v>
      </c>
      <c r="O1889" t="b" cm="1">
        <f t="array" ref="O1889">_xlfn.IFS(AND($J1889,NOT($K1889),NOT($M1889)),TRUE,$P1889&gt;=$B$6,FALSE,AND($J1889,NOT($K1889),$M1889,$N1889=0),TRUE,TRUE,FALSE)</f>
        <v>0</v>
      </c>
      <c r="P1889" cm="1">
        <f t="array" ref="P1889">_xlfn.IFS(AND($O1888,$P1888&lt;$B$6),$P1888+1,AND(NOT($J1888),$P1888&gt;0),0,TRUE,$P1888)</f>
        <v>0</v>
      </c>
      <c r="Q1889" s="1">
        <f t="shared" si="146"/>
        <v>105</v>
      </c>
      <c r="R1889" s="1">
        <f t="shared" si="147"/>
        <v>5250</v>
      </c>
      <c r="S1889" s="17">
        <f t="shared" si="148"/>
        <v>167.0201484623542</v>
      </c>
      <c r="T1889" s="1" cm="1">
        <f t="array" ref="T1889">_xlfn.IFS($B$6=1,Q1889*$B$10,AND(P1888=0,P1889&gt;=1),T1888+$B$6*$B$10*$B$8,TRUE,T1888)</f>
        <v>4200</v>
      </c>
      <c r="U1889" s="17">
        <f t="shared" si="149"/>
        <v>133.61611876988334</v>
      </c>
    </row>
    <row r="1890" spans="7:21" x14ac:dyDescent="0.25">
      <c r="G1890" s="15">
        <v>1888</v>
      </c>
      <c r="H1890" s="17">
        <f t="shared" si="145"/>
        <v>31.45</v>
      </c>
      <c r="I1890" cm="1">
        <f t="array" ref="I1890">_xlfn.IFS(AND(NOT($I1889=0),$J1889),0,NOT($J1889),$I1889+$B$27,TRUE,$I1889)</f>
        <v>0.65000000000000036</v>
      </c>
      <c r="J1890" t="b" cm="1">
        <f t="array" ref="J1890">_xlfn.IFS($I1890&gt;=$C$5-$B$27,TRUE,$P1890&gt;=$B$6,FALSE,TRUE,$J1889)</f>
        <v>0</v>
      </c>
      <c r="K1890" t="b" cm="1">
        <f t="array" ref="K1890">_xlfn.IFS($L1890&gt;=$B$4-$B$27,FALSE,$I1890&gt;=$B$5-$B$27,TRUE,AND($J1890,NOT($K1889)),FALSE,$K1889,TRUE,TRUE,FALSE)</f>
        <v>0</v>
      </c>
      <c r="L1890" cm="1">
        <f t="array" ref="L1890">_xlfn.IFS($K1889,$L1889+$B$27,NOT($K1889),0,TRUE,$K1889)</f>
        <v>0</v>
      </c>
      <c r="M1890" t="b" cm="1">
        <f t="array" ref="M1890">_xlfn.IFS($K1890,FALSE,AND($J1890,NOT($K1890),$P1890&lt;$B$6),TRUE,TRUE,FALSE)</f>
        <v>0</v>
      </c>
      <c r="N1890" cm="1">
        <f t="array" ref="N1890">_xlfn.IFS($N1889&gt;=$C$7-$B$27,0,$M1889,$N1889+$B$27,TRUE,0)</f>
        <v>0</v>
      </c>
      <c r="O1890" t="b" cm="1">
        <f t="array" ref="O1890">_xlfn.IFS(AND($J1890,NOT($K1890),NOT($M1890)),TRUE,$P1890&gt;=$B$6,FALSE,AND($J1890,NOT($K1890),$M1890,$N1890=0),TRUE,TRUE,FALSE)</f>
        <v>0</v>
      </c>
      <c r="P1890" cm="1">
        <f t="array" ref="P1890">_xlfn.IFS(AND($O1889,$P1889&lt;$B$6),$P1889+1,AND(NOT($J1889),$P1889&gt;0),0,TRUE,$P1889)</f>
        <v>0</v>
      </c>
      <c r="Q1890" s="1">
        <f t="shared" si="146"/>
        <v>105</v>
      </c>
      <c r="R1890" s="1">
        <f t="shared" si="147"/>
        <v>5250</v>
      </c>
      <c r="S1890" s="17">
        <f t="shared" si="148"/>
        <v>166.93163751987282</v>
      </c>
      <c r="T1890" s="1" cm="1">
        <f t="array" ref="T1890">_xlfn.IFS($B$6=1,Q1890*$B$10,AND(P1889=0,P1890&gt;=1),T1889+$B$6*$B$10*$B$8,TRUE,T1889)</f>
        <v>4200</v>
      </c>
      <c r="U1890" s="17">
        <f t="shared" si="149"/>
        <v>133.54531001589825</v>
      </c>
    </row>
    <row r="1891" spans="7:21" x14ac:dyDescent="0.25">
      <c r="G1891" s="15">
        <v>1889</v>
      </c>
      <c r="H1891" s="17">
        <f t="shared" si="145"/>
        <v>31.466666666666665</v>
      </c>
      <c r="I1891" cm="1">
        <f t="array" ref="I1891">_xlfn.IFS(AND(NOT($I1890=0),$J1890),0,NOT($J1890),$I1890+$B$27,TRUE,$I1890)</f>
        <v>0.66666666666666707</v>
      </c>
      <c r="J1891" t="b" cm="1">
        <f t="array" ref="J1891">_xlfn.IFS($I1891&gt;=$C$5-$B$27,TRUE,$P1891&gt;=$B$6,FALSE,TRUE,$J1890)</f>
        <v>0</v>
      </c>
      <c r="K1891" t="b" cm="1">
        <f t="array" ref="K1891">_xlfn.IFS($L1891&gt;=$B$4-$B$27,FALSE,$I1891&gt;=$B$5-$B$27,TRUE,AND($J1891,NOT($K1890)),FALSE,$K1890,TRUE,TRUE,FALSE)</f>
        <v>0</v>
      </c>
      <c r="L1891" cm="1">
        <f t="array" ref="L1891">_xlfn.IFS($K1890,$L1890+$B$27,NOT($K1890),0,TRUE,$K1890)</f>
        <v>0</v>
      </c>
      <c r="M1891" t="b" cm="1">
        <f t="array" ref="M1891">_xlfn.IFS($K1891,FALSE,AND($J1891,NOT($K1891),$P1891&lt;$B$6),TRUE,TRUE,FALSE)</f>
        <v>0</v>
      </c>
      <c r="N1891" cm="1">
        <f t="array" ref="N1891">_xlfn.IFS($N1890&gt;=$C$7-$B$27,0,$M1890,$N1890+$B$27,TRUE,0)</f>
        <v>0</v>
      </c>
      <c r="O1891" t="b" cm="1">
        <f t="array" ref="O1891">_xlfn.IFS(AND($J1891,NOT($K1891),NOT($M1891)),TRUE,$P1891&gt;=$B$6,FALSE,AND($J1891,NOT($K1891),$M1891,$N1891=0),TRUE,TRUE,FALSE)</f>
        <v>0</v>
      </c>
      <c r="P1891" cm="1">
        <f t="array" ref="P1891">_xlfn.IFS(AND($O1890,$P1890&lt;$B$6),$P1890+1,AND(NOT($J1890),$P1890&gt;0),0,TRUE,$P1890)</f>
        <v>0</v>
      </c>
      <c r="Q1891" s="1">
        <f t="shared" si="146"/>
        <v>105</v>
      </c>
      <c r="R1891" s="1">
        <f t="shared" si="147"/>
        <v>5250</v>
      </c>
      <c r="S1891" s="17">
        <f t="shared" si="148"/>
        <v>166.84322033898306</v>
      </c>
      <c r="T1891" s="1" cm="1">
        <f t="array" ref="T1891">_xlfn.IFS($B$6=1,Q1891*$B$10,AND(P1890=0,P1891&gt;=1),T1890+$B$6*$B$10*$B$8,TRUE,T1890)</f>
        <v>4200</v>
      </c>
      <c r="U1891" s="17">
        <f t="shared" si="149"/>
        <v>133.47457627118644</v>
      </c>
    </row>
    <row r="1892" spans="7:21" x14ac:dyDescent="0.25">
      <c r="G1892" s="15">
        <v>1890</v>
      </c>
      <c r="H1892" s="17">
        <f t="shared" si="145"/>
        <v>31.483333333333334</v>
      </c>
      <c r="I1892" cm="1">
        <f t="array" ref="I1892">_xlfn.IFS(AND(NOT($I1891=0),$J1891),0,NOT($J1891),$I1891+$B$27,TRUE,$I1891)</f>
        <v>0.68333333333333379</v>
      </c>
      <c r="J1892" t="b" cm="1">
        <f t="array" ref="J1892">_xlfn.IFS($I1892&gt;=$C$5-$B$27,TRUE,$P1892&gt;=$B$6,FALSE,TRUE,$J1891)</f>
        <v>0</v>
      </c>
      <c r="K1892" t="b" cm="1">
        <f t="array" ref="K1892">_xlfn.IFS($L1892&gt;=$B$4-$B$27,FALSE,$I1892&gt;=$B$5-$B$27,TRUE,AND($J1892,NOT($K1891)),FALSE,$K1891,TRUE,TRUE,FALSE)</f>
        <v>0</v>
      </c>
      <c r="L1892" cm="1">
        <f t="array" ref="L1892">_xlfn.IFS($K1891,$L1891+$B$27,NOT($K1891),0,TRUE,$K1891)</f>
        <v>0</v>
      </c>
      <c r="M1892" t="b" cm="1">
        <f t="array" ref="M1892">_xlfn.IFS($K1892,FALSE,AND($J1892,NOT($K1892),$P1892&lt;$B$6),TRUE,TRUE,FALSE)</f>
        <v>0</v>
      </c>
      <c r="N1892" cm="1">
        <f t="array" ref="N1892">_xlfn.IFS($N1891&gt;=$C$7-$B$27,0,$M1891,$N1891+$B$27,TRUE,0)</f>
        <v>0</v>
      </c>
      <c r="O1892" t="b" cm="1">
        <f t="array" ref="O1892">_xlfn.IFS(AND($J1892,NOT($K1892),NOT($M1892)),TRUE,$P1892&gt;=$B$6,FALSE,AND($J1892,NOT($K1892),$M1892,$N1892=0),TRUE,TRUE,FALSE)</f>
        <v>0</v>
      </c>
      <c r="P1892" cm="1">
        <f t="array" ref="P1892">_xlfn.IFS(AND($O1891,$P1891&lt;$B$6),$P1891+1,AND(NOT($J1891),$P1891&gt;0),0,TRUE,$P1891)</f>
        <v>0</v>
      </c>
      <c r="Q1892" s="1">
        <f t="shared" si="146"/>
        <v>105</v>
      </c>
      <c r="R1892" s="1">
        <f t="shared" si="147"/>
        <v>5250</v>
      </c>
      <c r="S1892" s="17">
        <f t="shared" si="148"/>
        <v>166.75489677077817</v>
      </c>
      <c r="T1892" s="1" cm="1">
        <f t="array" ref="T1892">_xlfn.IFS($B$6=1,Q1892*$B$10,AND(P1891=0,P1892&gt;=1),T1891+$B$6*$B$10*$B$8,TRUE,T1891)</f>
        <v>4200</v>
      </c>
      <c r="U1892" s="17">
        <f t="shared" si="149"/>
        <v>133.40391741662253</v>
      </c>
    </row>
    <row r="1893" spans="7:21" x14ac:dyDescent="0.25">
      <c r="G1893" s="15">
        <v>1891</v>
      </c>
      <c r="H1893" s="17">
        <f t="shared" si="145"/>
        <v>31.5</v>
      </c>
      <c r="I1893" cm="1">
        <f t="array" ref="I1893">_xlfn.IFS(AND(NOT($I1892=0),$J1892),0,NOT($J1892),$I1892+$B$27,TRUE,$I1892)</f>
        <v>0.70000000000000051</v>
      </c>
      <c r="J1893" t="b" cm="1">
        <f t="array" ref="J1893">_xlfn.IFS($I1893&gt;=$C$5-$B$27,TRUE,$P1893&gt;=$B$6,FALSE,TRUE,$J1892)</f>
        <v>0</v>
      </c>
      <c r="K1893" t="b" cm="1">
        <f t="array" ref="K1893">_xlfn.IFS($L1893&gt;=$B$4-$B$27,FALSE,$I1893&gt;=$B$5-$B$27,TRUE,AND($J1893,NOT($K1892)),FALSE,$K1892,TRUE,TRUE,FALSE)</f>
        <v>0</v>
      </c>
      <c r="L1893" cm="1">
        <f t="array" ref="L1893">_xlfn.IFS($K1892,$L1892+$B$27,NOT($K1892),0,TRUE,$K1892)</f>
        <v>0</v>
      </c>
      <c r="M1893" t="b" cm="1">
        <f t="array" ref="M1893">_xlfn.IFS($K1893,FALSE,AND($J1893,NOT($K1893),$P1893&lt;$B$6),TRUE,TRUE,FALSE)</f>
        <v>0</v>
      </c>
      <c r="N1893" cm="1">
        <f t="array" ref="N1893">_xlfn.IFS($N1892&gt;=$C$7-$B$27,0,$M1892,$N1892+$B$27,TRUE,0)</f>
        <v>0</v>
      </c>
      <c r="O1893" t="b" cm="1">
        <f t="array" ref="O1893">_xlfn.IFS(AND($J1893,NOT($K1893),NOT($M1893)),TRUE,$P1893&gt;=$B$6,FALSE,AND($J1893,NOT($K1893),$M1893,$N1893=0),TRUE,TRUE,FALSE)</f>
        <v>0</v>
      </c>
      <c r="P1893" cm="1">
        <f t="array" ref="P1893">_xlfn.IFS(AND($O1892,$P1892&lt;$B$6),$P1892+1,AND(NOT($J1892),$P1892&gt;0),0,TRUE,$P1892)</f>
        <v>0</v>
      </c>
      <c r="Q1893" s="1">
        <f t="shared" si="146"/>
        <v>105</v>
      </c>
      <c r="R1893" s="1">
        <f t="shared" si="147"/>
        <v>5250</v>
      </c>
      <c r="S1893" s="17">
        <f t="shared" si="148"/>
        <v>166.66666666666666</v>
      </c>
      <c r="T1893" s="1" cm="1">
        <f t="array" ref="T1893">_xlfn.IFS($B$6=1,Q1893*$B$10,AND(P1892=0,P1893&gt;=1),T1892+$B$6*$B$10*$B$8,TRUE,T1892)</f>
        <v>4200</v>
      </c>
      <c r="U1893" s="17">
        <f t="shared" si="149"/>
        <v>133.33333333333334</v>
      </c>
    </row>
    <row r="1894" spans="7:21" x14ac:dyDescent="0.25">
      <c r="G1894" s="15">
        <v>1892</v>
      </c>
      <c r="H1894" s="17">
        <f t="shared" si="145"/>
        <v>31.516666666666666</v>
      </c>
      <c r="I1894" cm="1">
        <f t="array" ref="I1894">_xlfn.IFS(AND(NOT($I1893=0),$J1893),0,NOT($J1893),$I1893+$B$27,TRUE,$I1893)</f>
        <v>0.71666666666666723</v>
      </c>
      <c r="J1894" t="b" cm="1">
        <f t="array" ref="J1894">_xlfn.IFS($I1894&gt;=$C$5-$B$27,TRUE,$P1894&gt;=$B$6,FALSE,TRUE,$J1893)</f>
        <v>0</v>
      </c>
      <c r="K1894" t="b" cm="1">
        <f t="array" ref="K1894">_xlfn.IFS($L1894&gt;=$B$4-$B$27,FALSE,$I1894&gt;=$B$5-$B$27,TRUE,AND($J1894,NOT($K1893)),FALSE,$K1893,TRUE,TRUE,FALSE)</f>
        <v>0</v>
      </c>
      <c r="L1894" cm="1">
        <f t="array" ref="L1894">_xlfn.IFS($K1893,$L1893+$B$27,NOT($K1893),0,TRUE,$K1893)</f>
        <v>0</v>
      </c>
      <c r="M1894" t="b" cm="1">
        <f t="array" ref="M1894">_xlfn.IFS($K1894,FALSE,AND($J1894,NOT($K1894),$P1894&lt;$B$6),TRUE,TRUE,FALSE)</f>
        <v>0</v>
      </c>
      <c r="N1894" cm="1">
        <f t="array" ref="N1894">_xlfn.IFS($N1893&gt;=$C$7-$B$27,0,$M1893,$N1893+$B$27,TRUE,0)</f>
        <v>0</v>
      </c>
      <c r="O1894" t="b" cm="1">
        <f t="array" ref="O1894">_xlfn.IFS(AND($J1894,NOT($K1894),NOT($M1894)),TRUE,$P1894&gt;=$B$6,FALSE,AND($J1894,NOT($K1894),$M1894,$N1894=0),TRUE,TRUE,FALSE)</f>
        <v>0</v>
      </c>
      <c r="P1894" cm="1">
        <f t="array" ref="P1894">_xlfn.IFS(AND($O1893,$P1893&lt;$B$6),$P1893+1,AND(NOT($J1893),$P1893&gt;0),0,TRUE,$P1893)</f>
        <v>0</v>
      </c>
      <c r="Q1894" s="1">
        <f t="shared" si="146"/>
        <v>105</v>
      </c>
      <c r="R1894" s="1">
        <f t="shared" si="147"/>
        <v>5250</v>
      </c>
      <c r="S1894" s="17">
        <f t="shared" si="148"/>
        <v>166.57852987837123</v>
      </c>
      <c r="T1894" s="1" cm="1">
        <f t="array" ref="T1894">_xlfn.IFS($B$6=1,Q1894*$B$10,AND(P1893=0,P1894&gt;=1),T1893+$B$6*$B$10*$B$8,TRUE,T1893)</f>
        <v>4200</v>
      </c>
      <c r="U1894" s="17">
        <f t="shared" si="149"/>
        <v>133.26282390269699</v>
      </c>
    </row>
    <row r="1895" spans="7:21" x14ac:dyDescent="0.25">
      <c r="G1895" s="15">
        <v>1893</v>
      </c>
      <c r="H1895" s="17">
        <f t="shared" si="145"/>
        <v>31.533333333333331</v>
      </c>
      <c r="I1895" cm="1">
        <f t="array" ref="I1895">_xlfn.IFS(AND(NOT($I1894=0),$J1894),0,NOT($J1894),$I1894+$B$27,TRUE,$I1894)</f>
        <v>0.73333333333333395</v>
      </c>
      <c r="J1895" t="b" cm="1">
        <f t="array" ref="J1895">_xlfn.IFS($I1895&gt;=$C$5-$B$27,TRUE,$P1895&gt;=$B$6,FALSE,TRUE,$J1894)</f>
        <v>0</v>
      </c>
      <c r="K1895" t="b" cm="1">
        <f t="array" ref="K1895">_xlfn.IFS($L1895&gt;=$B$4-$B$27,FALSE,$I1895&gt;=$B$5-$B$27,TRUE,AND($J1895,NOT($K1894)),FALSE,$K1894,TRUE,TRUE,FALSE)</f>
        <v>0</v>
      </c>
      <c r="L1895" cm="1">
        <f t="array" ref="L1895">_xlfn.IFS($K1894,$L1894+$B$27,NOT($K1894),0,TRUE,$K1894)</f>
        <v>0</v>
      </c>
      <c r="M1895" t="b" cm="1">
        <f t="array" ref="M1895">_xlfn.IFS($K1895,FALSE,AND($J1895,NOT($K1895),$P1895&lt;$B$6),TRUE,TRUE,FALSE)</f>
        <v>0</v>
      </c>
      <c r="N1895" cm="1">
        <f t="array" ref="N1895">_xlfn.IFS($N1894&gt;=$C$7-$B$27,0,$M1894,$N1894+$B$27,TRUE,0)</f>
        <v>0</v>
      </c>
      <c r="O1895" t="b" cm="1">
        <f t="array" ref="O1895">_xlfn.IFS(AND($J1895,NOT($K1895),NOT($M1895)),TRUE,$P1895&gt;=$B$6,FALSE,AND($J1895,NOT($K1895),$M1895,$N1895=0),TRUE,TRUE,FALSE)</f>
        <v>0</v>
      </c>
      <c r="P1895" cm="1">
        <f t="array" ref="P1895">_xlfn.IFS(AND($O1894,$P1894&lt;$B$6),$P1894+1,AND(NOT($J1894),$P1894&gt;0),0,TRUE,$P1894)</f>
        <v>0</v>
      </c>
      <c r="Q1895" s="1">
        <f t="shared" si="146"/>
        <v>105</v>
      </c>
      <c r="R1895" s="1">
        <f t="shared" si="147"/>
        <v>5250</v>
      </c>
      <c r="S1895" s="17">
        <f t="shared" si="148"/>
        <v>166.49048625792813</v>
      </c>
      <c r="T1895" s="1" cm="1">
        <f t="array" ref="T1895">_xlfn.IFS($B$6=1,Q1895*$B$10,AND(P1894=0,P1895&gt;=1),T1894+$B$6*$B$10*$B$8,TRUE,T1894)</f>
        <v>4200</v>
      </c>
      <c r="U1895" s="17">
        <f t="shared" si="149"/>
        <v>133.19238900634249</v>
      </c>
    </row>
    <row r="1896" spans="7:21" x14ac:dyDescent="0.25">
      <c r="G1896" s="15">
        <v>1894</v>
      </c>
      <c r="H1896" s="17">
        <f t="shared" si="145"/>
        <v>31.55</v>
      </c>
      <c r="I1896" cm="1">
        <f t="array" ref="I1896">_xlfn.IFS(AND(NOT($I1895=0),$J1895),0,NOT($J1895),$I1895+$B$27,TRUE,$I1895)</f>
        <v>0.75000000000000067</v>
      </c>
      <c r="J1896" t="b" cm="1">
        <f t="array" ref="J1896">_xlfn.IFS($I1896&gt;=$C$5-$B$27,TRUE,$P1896&gt;=$B$6,FALSE,TRUE,$J1895)</f>
        <v>0</v>
      </c>
      <c r="K1896" t="b" cm="1">
        <f t="array" ref="K1896">_xlfn.IFS($L1896&gt;=$B$4-$B$27,FALSE,$I1896&gt;=$B$5-$B$27,TRUE,AND($J1896,NOT($K1895)),FALSE,$K1895,TRUE,TRUE,FALSE)</f>
        <v>0</v>
      </c>
      <c r="L1896" cm="1">
        <f t="array" ref="L1896">_xlfn.IFS($K1895,$L1895+$B$27,NOT($K1895),0,TRUE,$K1895)</f>
        <v>0</v>
      </c>
      <c r="M1896" t="b" cm="1">
        <f t="array" ref="M1896">_xlfn.IFS($K1896,FALSE,AND($J1896,NOT($K1896),$P1896&lt;$B$6),TRUE,TRUE,FALSE)</f>
        <v>0</v>
      </c>
      <c r="N1896" cm="1">
        <f t="array" ref="N1896">_xlfn.IFS($N1895&gt;=$C$7-$B$27,0,$M1895,$N1895+$B$27,TRUE,0)</f>
        <v>0</v>
      </c>
      <c r="O1896" t="b" cm="1">
        <f t="array" ref="O1896">_xlfn.IFS(AND($J1896,NOT($K1896),NOT($M1896)),TRUE,$P1896&gt;=$B$6,FALSE,AND($J1896,NOT($K1896),$M1896,$N1896=0),TRUE,TRUE,FALSE)</f>
        <v>0</v>
      </c>
      <c r="P1896" cm="1">
        <f t="array" ref="P1896">_xlfn.IFS(AND($O1895,$P1895&lt;$B$6),$P1895+1,AND(NOT($J1895),$P1895&gt;0),0,TRUE,$P1895)</f>
        <v>0</v>
      </c>
      <c r="Q1896" s="1">
        <f t="shared" si="146"/>
        <v>105</v>
      </c>
      <c r="R1896" s="1">
        <f t="shared" si="147"/>
        <v>5250</v>
      </c>
      <c r="S1896" s="17">
        <f t="shared" si="148"/>
        <v>166.4025356576862</v>
      </c>
      <c r="T1896" s="1" cm="1">
        <f t="array" ref="T1896">_xlfn.IFS($B$6=1,Q1896*$B$10,AND(P1895=0,P1896&gt;=1),T1895+$B$6*$B$10*$B$8,TRUE,T1895)</f>
        <v>4200</v>
      </c>
      <c r="U1896" s="17">
        <f t="shared" si="149"/>
        <v>133.12202852614897</v>
      </c>
    </row>
    <row r="1897" spans="7:21" x14ac:dyDescent="0.25">
      <c r="G1897" s="15">
        <v>1895</v>
      </c>
      <c r="H1897" s="17">
        <f t="shared" si="145"/>
        <v>31.566666666666666</v>
      </c>
      <c r="I1897" cm="1">
        <f t="array" ref="I1897">_xlfn.IFS(AND(NOT($I1896=0),$J1896),0,NOT($J1896),$I1896+$B$27,TRUE,$I1896)</f>
        <v>0.76666666666666738</v>
      </c>
      <c r="J1897" t="b" cm="1">
        <f t="array" ref="J1897">_xlfn.IFS($I1897&gt;=$C$5-$B$27,TRUE,$P1897&gt;=$B$6,FALSE,TRUE,$J1896)</f>
        <v>0</v>
      </c>
      <c r="K1897" t="b" cm="1">
        <f t="array" ref="K1897">_xlfn.IFS($L1897&gt;=$B$4-$B$27,FALSE,$I1897&gt;=$B$5-$B$27,TRUE,AND($J1897,NOT($K1896)),FALSE,$K1896,TRUE,TRUE,FALSE)</f>
        <v>0</v>
      </c>
      <c r="L1897" cm="1">
        <f t="array" ref="L1897">_xlfn.IFS($K1896,$L1896+$B$27,NOT($K1896),0,TRUE,$K1896)</f>
        <v>0</v>
      </c>
      <c r="M1897" t="b" cm="1">
        <f t="array" ref="M1897">_xlfn.IFS($K1897,FALSE,AND($J1897,NOT($K1897),$P1897&lt;$B$6),TRUE,TRUE,FALSE)</f>
        <v>0</v>
      </c>
      <c r="N1897" cm="1">
        <f t="array" ref="N1897">_xlfn.IFS($N1896&gt;=$C$7-$B$27,0,$M1896,$N1896+$B$27,TRUE,0)</f>
        <v>0</v>
      </c>
      <c r="O1897" t="b" cm="1">
        <f t="array" ref="O1897">_xlfn.IFS(AND($J1897,NOT($K1897),NOT($M1897)),TRUE,$P1897&gt;=$B$6,FALSE,AND($J1897,NOT($K1897),$M1897,$N1897=0),TRUE,TRUE,FALSE)</f>
        <v>0</v>
      </c>
      <c r="P1897" cm="1">
        <f t="array" ref="P1897">_xlfn.IFS(AND($O1896,$P1896&lt;$B$6),$P1896+1,AND(NOT($J1896),$P1896&gt;0),0,TRUE,$P1896)</f>
        <v>0</v>
      </c>
      <c r="Q1897" s="1">
        <f t="shared" si="146"/>
        <v>105</v>
      </c>
      <c r="R1897" s="1">
        <f t="shared" si="147"/>
        <v>5250</v>
      </c>
      <c r="S1897" s="17">
        <f t="shared" si="148"/>
        <v>166.31467793030623</v>
      </c>
      <c r="T1897" s="1" cm="1">
        <f t="array" ref="T1897">_xlfn.IFS($B$6=1,Q1897*$B$10,AND(P1896=0,P1897&gt;=1),T1896+$B$6*$B$10*$B$8,TRUE,T1896)</f>
        <v>4200</v>
      </c>
      <c r="U1897" s="17">
        <f t="shared" si="149"/>
        <v>133.05174234424499</v>
      </c>
    </row>
    <row r="1898" spans="7:21" x14ac:dyDescent="0.25">
      <c r="G1898" s="15">
        <v>1896</v>
      </c>
      <c r="H1898" s="17">
        <f t="shared" si="145"/>
        <v>31.583333333333332</v>
      </c>
      <c r="I1898" cm="1">
        <f t="array" ref="I1898">_xlfn.IFS(AND(NOT($I1897=0),$J1897),0,NOT($J1897),$I1897+$B$27,TRUE,$I1897)</f>
        <v>0.7833333333333341</v>
      </c>
      <c r="J1898" t="b" cm="1">
        <f t="array" ref="J1898">_xlfn.IFS($I1898&gt;=$C$5-$B$27,TRUE,$P1898&gt;=$B$6,FALSE,TRUE,$J1897)</f>
        <v>0</v>
      </c>
      <c r="K1898" t="b" cm="1">
        <f t="array" ref="K1898">_xlfn.IFS($L1898&gt;=$B$4-$B$27,FALSE,$I1898&gt;=$B$5-$B$27,TRUE,AND($J1898,NOT($K1897)),FALSE,$K1897,TRUE,TRUE,FALSE)</f>
        <v>0</v>
      </c>
      <c r="L1898" cm="1">
        <f t="array" ref="L1898">_xlfn.IFS($K1897,$L1897+$B$27,NOT($K1897),0,TRUE,$K1897)</f>
        <v>0</v>
      </c>
      <c r="M1898" t="b" cm="1">
        <f t="array" ref="M1898">_xlfn.IFS($K1898,FALSE,AND($J1898,NOT($K1898),$P1898&lt;$B$6),TRUE,TRUE,FALSE)</f>
        <v>0</v>
      </c>
      <c r="N1898" cm="1">
        <f t="array" ref="N1898">_xlfn.IFS($N1897&gt;=$C$7-$B$27,0,$M1897,$N1897+$B$27,TRUE,0)</f>
        <v>0</v>
      </c>
      <c r="O1898" t="b" cm="1">
        <f t="array" ref="O1898">_xlfn.IFS(AND($J1898,NOT($K1898),NOT($M1898)),TRUE,$P1898&gt;=$B$6,FALSE,AND($J1898,NOT($K1898),$M1898,$N1898=0),TRUE,TRUE,FALSE)</f>
        <v>0</v>
      </c>
      <c r="P1898" cm="1">
        <f t="array" ref="P1898">_xlfn.IFS(AND($O1897,$P1897&lt;$B$6),$P1897+1,AND(NOT($J1897),$P1897&gt;0),0,TRUE,$P1897)</f>
        <v>0</v>
      </c>
      <c r="Q1898" s="1">
        <f t="shared" si="146"/>
        <v>105</v>
      </c>
      <c r="R1898" s="1">
        <f t="shared" si="147"/>
        <v>5250</v>
      </c>
      <c r="S1898" s="17">
        <f t="shared" si="148"/>
        <v>166.2269129287599</v>
      </c>
      <c r="T1898" s="1" cm="1">
        <f t="array" ref="T1898">_xlfn.IFS($B$6=1,Q1898*$B$10,AND(P1897=0,P1898&gt;=1),T1897+$B$6*$B$10*$B$8,TRUE,T1897)</f>
        <v>4200</v>
      </c>
      <c r="U1898" s="17">
        <f t="shared" si="149"/>
        <v>132.98153034300793</v>
      </c>
    </row>
    <row r="1899" spans="7:21" x14ac:dyDescent="0.25">
      <c r="G1899" s="15">
        <v>1897</v>
      </c>
      <c r="H1899" s="17">
        <f t="shared" si="145"/>
        <v>31.599999999999998</v>
      </c>
      <c r="I1899" cm="1">
        <f t="array" ref="I1899">_xlfn.IFS(AND(NOT($I1898=0),$J1898),0,NOT($J1898),$I1898+$B$27,TRUE,$I1898)</f>
        <v>0.80000000000000082</v>
      </c>
      <c r="J1899" t="b" cm="1">
        <f t="array" ref="J1899">_xlfn.IFS($I1899&gt;=$C$5-$B$27,TRUE,$P1899&gt;=$B$6,FALSE,TRUE,$J1898)</f>
        <v>0</v>
      </c>
      <c r="K1899" t="b" cm="1">
        <f t="array" ref="K1899">_xlfn.IFS($L1899&gt;=$B$4-$B$27,FALSE,$I1899&gt;=$B$5-$B$27,TRUE,AND($J1899,NOT($K1898)),FALSE,$K1898,TRUE,TRUE,FALSE)</f>
        <v>0</v>
      </c>
      <c r="L1899" cm="1">
        <f t="array" ref="L1899">_xlfn.IFS($K1898,$L1898+$B$27,NOT($K1898),0,TRUE,$K1898)</f>
        <v>0</v>
      </c>
      <c r="M1899" t="b" cm="1">
        <f t="array" ref="M1899">_xlfn.IFS($K1899,FALSE,AND($J1899,NOT($K1899),$P1899&lt;$B$6),TRUE,TRUE,FALSE)</f>
        <v>0</v>
      </c>
      <c r="N1899" cm="1">
        <f t="array" ref="N1899">_xlfn.IFS($N1898&gt;=$C$7-$B$27,0,$M1898,$N1898+$B$27,TRUE,0)</f>
        <v>0</v>
      </c>
      <c r="O1899" t="b" cm="1">
        <f t="array" ref="O1899">_xlfn.IFS(AND($J1899,NOT($K1899),NOT($M1899)),TRUE,$P1899&gt;=$B$6,FALSE,AND($J1899,NOT($K1899),$M1899,$N1899=0),TRUE,TRUE,FALSE)</f>
        <v>0</v>
      </c>
      <c r="P1899" cm="1">
        <f t="array" ref="P1899">_xlfn.IFS(AND($O1898,$P1898&lt;$B$6),$P1898+1,AND(NOT($J1898),$P1898&gt;0),0,TRUE,$P1898)</f>
        <v>0</v>
      </c>
      <c r="Q1899" s="1">
        <f t="shared" si="146"/>
        <v>105</v>
      </c>
      <c r="R1899" s="1">
        <f t="shared" si="147"/>
        <v>5250</v>
      </c>
      <c r="S1899" s="17">
        <f t="shared" si="148"/>
        <v>166.13924050632912</v>
      </c>
      <c r="T1899" s="1" cm="1">
        <f t="array" ref="T1899">_xlfn.IFS($B$6=1,Q1899*$B$10,AND(P1898=0,P1899&gt;=1),T1898+$B$6*$B$10*$B$8,TRUE,T1898)</f>
        <v>4200</v>
      </c>
      <c r="U1899" s="17">
        <f t="shared" si="149"/>
        <v>132.91139240506331</v>
      </c>
    </row>
    <row r="1900" spans="7:21" x14ac:dyDescent="0.25">
      <c r="G1900" s="15">
        <v>1898</v>
      </c>
      <c r="H1900" s="17">
        <f t="shared" si="145"/>
        <v>31.616666666666667</v>
      </c>
      <c r="I1900" cm="1">
        <f t="array" ref="I1900">_xlfn.IFS(AND(NOT($I1899=0),$J1899),0,NOT($J1899),$I1899+$B$27,TRUE,$I1899)</f>
        <v>0.81666666666666754</v>
      </c>
      <c r="J1900" t="b" cm="1">
        <f t="array" ref="J1900">_xlfn.IFS($I1900&gt;=$C$5-$B$27,TRUE,$P1900&gt;=$B$6,FALSE,TRUE,$J1899)</f>
        <v>0</v>
      </c>
      <c r="K1900" t="b" cm="1">
        <f t="array" ref="K1900">_xlfn.IFS($L1900&gt;=$B$4-$B$27,FALSE,$I1900&gt;=$B$5-$B$27,TRUE,AND($J1900,NOT($K1899)),FALSE,$K1899,TRUE,TRUE,FALSE)</f>
        <v>0</v>
      </c>
      <c r="L1900" cm="1">
        <f t="array" ref="L1900">_xlfn.IFS($K1899,$L1899+$B$27,NOT($K1899),0,TRUE,$K1899)</f>
        <v>0</v>
      </c>
      <c r="M1900" t="b" cm="1">
        <f t="array" ref="M1900">_xlfn.IFS($K1900,FALSE,AND($J1900,NOT($K1900),$P1900&lt;$B$6),TRUE,TRUE,FALSE)</f>
        <v>0</v>
      </c>
      <c r="N1900" cm="1">
        <f t="array" ref="N1900">_xlfn.IFS($N1899&gt;=$C$7-$B$27,0,$M1899,$N1899+$B$27,TRUE,0)</f>
        <v>0</v>
      </c>
      <c r="O1900" t="b" cm="1">
        <f t="array" ref="O1900">_xlfn.IFS(AND($J1900,NOT($K1900),NOT($M1900)),TRUE,$P1900&gt;=$B$6,FALSE,AND($J1900,NOT($K1900),$M1900,$N1900=0),TRUE,TRUE,FALSE)</f>
        <v>0</v>
      </c>
      <c r="P1900" cm="1">
        <f t="array" ref="P1900">_xlfn.IFS(AND($O1899,$P1899&lt;$B$6),$P1899+1,AND(NOT($J1899),$P1899&gt;0),0,TRUE,$P1899)</f>
        <v>0</v>
      </c>
      <c r="Q1900" s="1">
        <f t="shared" si="146"/>
        <v>105</v>
      </c>
      <c r="R1900" s="1">
        <f t="shared" si="147"/>
        <v>5250</v>
      </c>
      <c r="S1900" s="17">
        <f t="shared" si="148"/>
        <v>166.05166051660515</v>
      </c>
      <c r="T1900" s="1" cm="1">
        <f t="array" ref="T1900">_xlfn.IFS($B$6=1,Q1900*$B$10,AND(P1899=0,P1900&gt;=1),T1899+$B$6*$B$10*$B$8,TRUE,T1899)</f>
        <v>4200</v>
      </c>
      <c r="U1900" s="17">
        <f t="shared" si="149"/>
        <v>132.84132841328412</v>
      </c>
    </row>
    <row r="1901" spans="7:21" x14ac:dyDescent="0.25">
      <c r="G1901" s="15">
        <v>1899</v>
      </c>
      <c r="H1901" s="17">
        <f t="shared" si="145"/>
        <v>31.633333333333333</v>
      </c>
      <c r="I1901" cm="1">
        <f t="array" ref="I1901">_xlfn.IFS(AND(NOT($I1900=0),$J1900),0,NOT($J1900),$I1900+$B$27,TRUE,$I1900)</f>
        <v>0.83333333333333426</v>
      </c>
      <c r="J1901" t="b" cm="1">
        <f t="array" ref="J1901">_xlfn.IFS($I1901&gt;=$C$5-$B$27,TRUE,$P1901&gt;=$B$6,FALSE,TRUE,$J1900)</f>
        <v>0</v>
      </c>
      <c r="K1901" t="b" cm="1">
        <f t="array" ref="K1901">_xlfn.IFS($L1901&gt;=$B$4-$B$27,FALSE,$I1901&gt;=$B$5-$B$27,TRUE,AND($J1901,NOT($K1900)),FALSE,$K1900,TRUE,TRUE,FALSE)</f>
        <v>0</v>
      </c>
      <c r="L1901" cm="1">
        <f t="array" ref="L1901">_xlfn.IFS($K1900,$L1900+$B$27,NOT($K1900),0,TRUE,$K1900)</f>
        <v>0</v>
      </c>
      <c r="M1901" t="b" cm="1">
        <f t="array" ref="M1901">_xlfn.IFS($K1901,FALSE,AND($J1901,NOT($K1901),$P1901&lt;$B$6),TRUE,TRUE,FALSE)</f>
        <v>0</v>
      </c>
      <c r="N1901" cm="1">
        <f t="array" ref="N1901">_xlfn.IFS($N1900&gt;=$C$7-$B$27,0,$M1900,$N1900+$B$27,TRUE,0)</f>
        <v>0</v>
      </c>
      <c r="O1901" t="b" cm="1">
        <f t="array" ref="O1901">_xlfn.IFS(AND($J1901,NOT($K1901),NOT($M1901)),TRUE,$P1901&gt;=$B$6,FALSE,AND($J1901,NOT($K1901),$M1901,$N1901=0),TRUE,TRUE,FALSE)</f>
        <v>0</v>
      </c>
      <c r="P1901" cm="1">
        <f t="array" ref="P1901">_xlfn.IFS(AND($O1900,$P1900&lt;$B$6),$P1900+1,AND(NOT($J1900),$P1900&gt;0),0,TRUE,$P1900)</f>
        <v>0</v>
      </c>
      <c r="Q1901" s="1">
        <f t="shared" si="146"/>
        <v>105</v>
      </c>
      <c r="R1901" s="1">
        <f t="shared" si="147"/>
        <v>5250</v>
      </c>
      <c r="S1901" s="17">
        <f t="shared" si="148"/>
        <v>165.96417281348789</v>
      </c>
      <c r="T1901" s="1" cm="1">
        <f t="array" ref="T1901">_xlfn.IFS($B$6=1,Q1901*$B$10,AND(P1900=0,P1901&gt;=1),T1900+$B$6*$B$10*$B$8,TRUE,T1900)</f>
        <v>4200</v>
      </c>
      <c r="U1901" s="17">
        <f t="shared" si="149"/>
        <v>132.77133825079031</v>
      </c>
    </row>
    <row r="1902" spans="7:21" x14ac:dyDescent="0.25">
      <c r="G1902" s="15">
        <v>1900</v>
      </c>
      <c r="H1902" s="17">
        <f t="shared" si="145"/>
        <v>31.65</v>
      </c>
      <c r="I1902" cm="1">
        <f t="array" ref="I1902">_xlfn.IFS(AND(NOT($I1901=0),$J1901),0,NOT($J1901),$I1901+$B$27,TRUE,$I1901)</f>
        <v>0.85000000000000098</v>
      </c>
      <c r="J1902" t="b" cm="1">
        <f t="array" ref="J1902">_xlfn.IFS($I1902&gt;=$C$5-$B$27,TRUE,$P1902&gt;=$B$6,FALSE,TRUE,$J1901)</f>
        <v>0</v>
      </c>
      <c r="K1902" t="b" cm="1">
        <f t="array" ref="K1902">_xlfn.IFS($L1902&gt;=$B$4-$B$27,FALSE,$I1902&gt;=$B$5-$B$27,TRUE,AND($J1902,NOT($K1901)),FALSE,$K1901,TRUE,TRUE,FALSE)</f>
        <v>0</v>
      </c>
      <c r="L1902" cm="1">
        <f t="array" ref="L1902">_xlfn.IFS($K1901,$L1901+$B$27,NOT($K1901),0,TRUE,$K1901)</f>
        <v>0</v>
      </c>
      <c r="M1902" t="b" cm="1">
        <f t="array" ref="M1902">_xlfn.IFS($K1902,FALSE,AND($J1902,NOT($K1902),$P1902&lt;$B$6),TRUE,TRUE,FALSE)</f>
        <v>0</v>
      </c>
      <c r="N1902" cm="1">
        <f t="array" ref="N1902">_xlfn.IFS($N1901&gt;=$C$7-$B$27,0,$M1901,$N1901+$B$27,TRUE,0)</f>
        <v>0</v>
      </c>
      <c r="O1902" t="b" cm="1">
        <f t="array" ref="O1902">_xlfn.IFS(AND($J1902,NOT($K1902),NOT($M1902)),TRUE,$P1902&gt;=$B$6,FALSE,AND($J1902,NOT($K1902),$M1902,$N1902=0),TRUE,TRUE,FALSE)</f>
        <v>0</v>
      </c>
      <c r="P1902" cm="1">
        <f t="array" ref="P1902">_xlfn.IFS(AND($O1901,$P1901&lt;$B$6),$P1901+1,AND(NOT($J1901),$P1901&gt;0),0,TRUE,$P1901)</f>
        <v>0</v>
      </c>
      <c r="Q1902" s="1">
        <f t="shared" si="146"/>
        <v>105</v>
      </c>
      <c r="R1902" s="1">
        <f t="shared" si="147"/>
        <v>5250</v>
      </c>
      <c r="S1902" s="17">
        <f t="shared" si="148"/>
        <v>165.87677725118485</v>
      </c>
      <c r="T1902" s="1" cm="1">
        <f t="array" ref="T1902">_xlfn.IFS($B$6=1,Q1902*$B$10,AND(P1901=0,P1902&gt;=1),T1901+$B$6*$B$10*$B$8,TRUE,T1901)</f>
        <v>4200</v>
      </c>
      <c r="U1902" s="17">
        <f t="shared" si="149"/>
        <v>132.70142180094788</v>
      </c>
    </row>
    <row r="1903" spans="7:21" x14ac:dyDescent="0.25">
      <c r="G1903" s="15">
        <v>1901</v>
      </c>
      <c r="H1903" s="17">
        <f t="shared" si="145"/>
        <v>31.666666666666668</v>
      </c>
      <c r="I1903" cm="1">
        <f t="array" ref="I1903">_xlfn.IFS(AND(NOT($I1902=0),$J1902),0,NOT($J1902),$I1902+$B$27,TRUE,$I1902)</f>
        <v>0.8666666666666677</v>
      </c>
      <c r="J1903" t="b" cm="1">
        <f t="array" ref="J1903">_xlfn.IFS($I1903&gt;=$C$5-$B$27,TRUE,$P1903&gt;=$B$6,FALSE,TRUE,$J1902)</f>
        <v>0</v>
      </c>
      <c r="K1903" t="b" cm="1">
        <f t="array" ref="K1903">_xlfn.IFS($L1903&gt;=$B$4-$B$27,FALSE,$I1903&gt;=$B$5-$B$27,TRUE,AND($J1903,NOT($K1902)),FALSE,$K1902,TRUE,TRUE,FALSE)</f>
        <v>0</v>
      </c>
      <c r="L1903" cm="1">
        <f t="array" ref="L1903">_xlfn.IFS($K1902,$L1902+$B$27,NOT($K1902),0,TRUE,$K1902)</f>
        <v>0</v>
      </c>
      <c r="M1903" t="b" cm="1">
        <f t="array" ref="M1903">_xlfn.IFS($K1903,FALSE,AND($J1903,NOT($K1903),$P1903&lt;$B$6),TRUE,TRUE,FALSE)</f>
        <v>0</v>
      </c>
      <c r="N1903" cm="1">
        <f t="array" ref="N1903">_xlfn.IFS($N1902&gt;=$C$7-$B$27,0,$M1902,$N1902+$B$27,TRUE,0)</f>
        <v>0</v>
      </c>
      <c r="O1903" t="b" cm="1">
        <f t="array" ref="O1903">_xlfn.IFS(AND($J1903,NOT($K1903),NOT($M1903)),TRUE,$P1903&gt;=$B$6,FALSE,AND($J1903,NOT($K1903),$M1903,$N1903=0),TRUE,TRUE,FALSE)</f>
        <v>0</v>
      </c>
      <c r="P1903" cm="1">
        <f t="array" ref="P1903">_xlfn.IFS(AND($O1902,$P1902&lt;$B$6),$P1902+1,AND(NOT($J1902),$P1902&gt;0),0,TRUE,$P1902)</f>
        <v>0</v>
      </c>
      <c r="Q1903" s="1">
        <f t="shared" si="146"/>
        <v>105</v>
      </c>
      <c r="R1903" s="1">
        <f t="shared" si="147"/>
        <v>5250</v>
      </c>
      <c r="S1903" s="17">
        <f t="shared" si="148"/>
        <v>165.78947368421052</v>
      </c>
      <c r="T1903" s="1" cm="1">
        <f t="array" ref="T1903">_xlfn.IFS($B$6=1,Q1903*$B$10,AND(P1902=0,P1903&gt;=1),T1902+$B$6*$B$10*$B$8,TRUE,T1902)</f>
        <v>4200</v>
      </c>
      <c r="U1903" s="17">
        <f t="shared" si="149"/>
        <v>132.63157894736841</v>
      </c>
    </row>
    <row r="1904" spans="7:21" x14ac:dyDescent="0.25">
      <c r="G1904" s="15">
        <v>1902</v>
      </c>
      <c r="H1904" s="17">
        <f t="shared" si="145"/>
        <v>31.683333333333334</v>
      </c>
      <c r="I1904" cm="1">
        <f t="array" ref="I1904">_xlfn.IFS(AND(NOT($I1903=0),$J1903),0,NOT($J1903),$I1903+$B$27,TRUE,$I1903)</f>
        <v>0.88333333333333441</v>
      </c>
      <c r="J1904" t="b" cm="1">
        <f t="array" ref="J1904">_xlfn.IFS($I1904&gt;=$C$5-$B$27,TRUE,$P1904&gt;=$B$6,FALSE,TRUE,$J1903)</f>
        <v>0</v>
      </c>
      <c r="K1904" t="b" cm="1">
        <f t="array" ref="K1904">_xlfn.IFS($L1904&gt;=$B$4-$B$27,FALSE,$I1904&gt;=$B$5-$B$27,TRUE,AND($J1904,NOT($K1903)),FALSE,$K1903,TRUE,TRUE,FALSE)</f>
        <v>0</v>
      </c>
      <c r="L1904" cm="1">
        <f t="array" ref="L1904">_xlfn.IFS($K1903,$L1903+$B$27,NOT($K1903),0,TRUE,$K1903)</f>
        <v>0</v>
      </c>
      <c r="M1904" t="b" cm="1">
        <f t="array" ref="M1904">_xlfn.IFS($K1904,FALSE,AND($J1904,NOT($K1904),$P1904&lt;$B$6),TRUE,TRUE,FALSE)</f>
        <v>0</v>
      </c>
      <c r="N1904" cm="1">
        <f t="array" ref="N1904">_xlfn.IFS($N1903&gt;=$C$7-$B$27,0,$M1903,$N1903+$B$27,TRUE,0)</f>
        <v>0</v>
      </c>
      <c r="O1904" t="b" cm="1">
        <f t="array" ref="O1904">_xlfn.IFS(AND($J1904,NOT($K1904),NOT($M1904)),TRUE,$P1904&gt;=$B$6,FALSE,AND($J1904,NOT($K1904),$M1904,$N1904=0),TRUE,TRUE,FALSE)</f>
        <v>0</v>
      </c>
      <c r="P1904" cm="1">
        <f t="array" ref="P1904">_xlfn.IFS(AND($O1903,$P1903&lt;$B$6),$P1903+1,AND(NOT($J1903),$P1903&gt;0),0,TRUE,$P1903)</f>
        <v>0</v>
      </c>
      <c r="Q1904" s="1">
        <f t="shared" si="146"/>
        <v>105</v>
      </c>
      <c r="R1904" s="1">
        <f t="shared" si="147"/>
        <v>5250</v>
      </c>
      <c r="S1904" s="17">
        <f t="shared" si="148"/>
        <v>165.7022619673856</v>
      </c>
      <c r="T1904" s="1" cm="1">
        <f t="array" ref="T1904">_xlfn.IFS($B$6=1,Q1904*$B$10,AND(P1903=0,P1904&gt;=1),T1903+$B$6*$B$10*$B$8,TRUE,T1903)</f>
        <v>4200</v>
      </c>
      <c r="U1904" s="17">
        <f t="shared" si="149"/>
        <v>132.56180957390848</v>
      </c>
    </row>
    <row r="1905" spans="7:21" x14ac:dyDescent="0.25">
      <c r="G1905" s="15">
        <v>1903</v>
      </c>
      <c r="H1905" s="17">
        <f t="shared" si="145"/>
        <v>31.7</v>
      </c>
      <c r="I1905" cm="1">
        <f t="array" ref="I1905">_xlfn.IFS(AND(NOT($I1904=0),$J1904),0,NOT($J1904),$I1904+$B$27,TRUE,$I1904)</f>
        <v>0.90000000000000113</v>
      </c>
      <c r="J1905" t="b" cm="1">
        <f t="array" ref="J1905">_xlfn.IFS($I1905&gt;=$C$5-$B$27,TRUE,$P1905&gt;=$B$6,FALSE,TRUE,$J1904)</f>
        <v>0</v>
      </c>
      <c r="K1905" t="b" cm="1">
        <f t="array" ref="K1905">_xlfn.IFS($L1905&gt;=$B$4-$B$27,FALSE,$I1905&gt;=$B$5-$B$27,TRUE,AND($J1905,NOT($K1904)),FALSE,$K1904,TRUE,TRUE,FALSE)</f>
        <v>0</v>
      </c>
      <c r="L1905" cm="1">
        <f t="array" ref="L1905">_xlfn.IFS($K1904,$L1904+$B$27,NOT($K1904),0,TRUE,$K1904)</f>
        <v>0</v>
      </c>
      <c r="M1905" t="b" cm="1">
        <f t="array" ref="M1905">_xlfn.IFS($K1905,FALSE,AND($J1905,NOT($K1905),$P1905&lt;$B$6),TRUE,TRUE,FALSE)</f>
        <v>0</v>
      </c>
      <c r="N1905" cm="1">
        <f t="array" ref="N1905">_xlfn.IFS($N1904&gt;=$C$7-$B$27,0,$M1904,$N1904+$B$27,TRUE,0)</f>
        <v>0</v>
      </c>
      <c r="O1905" t="b" cm="1">
        <f t="array" ref="O1905">_xlfn.IFS(AND($J1905,NOT($K1905),NOT($M1905)),TRUE,$P1905&gt;=$B$6,FALSE,AND($J1905,NOT($K1905),$M1905,$N1905=0),TRUE,TRUE,FALSE)</f>
        <v>0</v>
      </c>
      <c r="P1905" cm="1">
        <f t="array" ref="P1905">_xlfn.IFS(AND($O1904,$P1904&lt;$B$6),$P1904+1,AND(NOT($J1904),$P1904&gt;0),0,TRUE,$P1904)</f>
        <v>0</v>
      </c>
      <c r="Q1905" s="1">
        <f t="shared" si="146"/>
        <v>105</v>
      </c>
      <c r="R1905" s="1">
        <f t="shared" si="147"/>
        <v>5250</v>
      </c>
      <c r="S1905" s="17">
        <f t="shared" si="148"/>
        <v>165.61514195583595</v>
      </c>
      <c r="T1905" s="1" cm="1">
        <f t="array" ref="T1905">_xlfn.IFS($B$6=1,Q1905*$B$10,AND(P1904=0,P1905&gt;=1),T1904+$B$6*$B$10*$B$8,TRUE,T1904)</f>
        <v>4200</v>
      </c>
      <c r="U1905" s="17">
        <f t="shared" si="149"/>
        <v>132.49211356466878</v>
      </c>
    </row>
    <row r="1906" spans="7:21" x14ac:dyDescent="0.25">
      <c r="G1906" s="15">
        <v>1904</v>
      </c>
      <c r="H1906" s="17">
        <f t="shared" si="145"/>
        <v>31.716666666666665</v>
      </c>
      <c r="I1906" cm="1">
        <f t="array" ref="I1906">_xlfn.IFS(AND(NOT($I1905=0),$J1905),0,NOT($J1905),$I1905+$B$27,TRUE,$I1905)</f>
        <v>0.91666666666666785</v>
      </c>
      <c r="J1906" t="b" cm="1">
        <f t="array" ref="J1906">_xlfn.IFS($I1906&gt;=$C$5-$B$27,TRUE,$P1906&gt;=$B$6,FALSE,TRUE,$J1905)</f>
        <v>0</v>
      </c>
      <c r="K1906" t="b" cm="1">
        <f t="array" ref="K1906">_xlfn.IFS($L1906&gt;=$B$4-$B$27,FALSE,$I1906&gt;=$B$5-$B$27,TRUE,AND($J1906,NOT($K1905)),FALSE,$K1905,TRUE,TRUE,FALSE)</f>
        <v>0</v>
      </c>
      <c r="L1906" cm="1">
        <f t="array" ref="L1906">_xlfn.IFS($K1905,$L1905+$B$27,NOT($K1905),0,TRUE,$K1905)</f>
        <v>0</v>
      </c>
      <c r="M1906" t="b" cm="1">
        <f t="array" ref="M1906">_xlfn.IFS($K1906,FALSE,AND($J1906,NOT($K1906),$P1906&lt;$B$6),TRUE,TRUE,FALSE)</f>
        <v>0</v>
      </c>
      <c r="N1906" cm="1">
        <f t="array" ref="N1906">_xlfn.IFS($N1905&gt;=$C$7-$B$27,0,$M1905,$N1905+$B$27,TRUE,0)</f>
        <v>0</v>
      </c>
      <c r="O1906" t="b" cm="1">
        <f t="array" ref="O1906">_xlfn.IFS(AND($J1906,NOT($K1906),NOT($M1906)),TRUE,$P1906&gt;=$B$6,FALSE,AND($J1906,NOT($K1906),$M1906,$N1906=0),TRUE,TRUE,FALSE)</f>
        <v>0</v>
      </c>
      <c r="P1906" cm="1">
        <f t="array" ref="P1906">_xlfn.IFS(AND($O1905,$P1905&lt;$B$6),$P1905+1,AND(NOT($J1905),$P1905&gt;0),0,TRUE,$P1905)</f>
        <v>0</v>
      </c>
      <c r="Q1906" s="1">
        <f t="shared" si="146"/>
        <v>105</v>
      </c>
      <c r="R1906" s="1">
        <f t="shared" si="147"/>
        <v>5250</v>
      </c>
      <c r="S1906" s="17">
        <f t="shared" si="148"/>
        <v>165.52811350499212</v>
      </c>
      <c r="T1906" s="1" cm="1">
        <f t="array" ref="T1906">_xlfn.IFS($B$6=1,Q1906*$B$10,AND(P1905=0,P1906&gt;=1),T1905+$B$6*$B$10*$B$8,TRUE,T1905)</f>
        <v>4200</v>
      </c>
      <c r="U1906" s="17">
        <f t="shared" si="149"/>
        <v>132.4224908039937</v>
      </c>
    </row>
    <row r="1907" spans="7:21" x14ac:dyDescent="0.25">
      <c r="G1907" s="15">
        <v>1905</v>
      </c>
      <c r="H1907" s="17">
        <f t="shared" si="145"/>
        <v>31.733333333333334</v>
      </c>
      <c r="I1907" cm="1">
        <f t="array" ref="I1907">_xlfn.IFS(AND(NOT($I1906=0),$J1906),0,NOT($J1906),$I1906+$B$27,TRUE,$I1906)</f>
        <v>0.93333333333333457</v>
      </c>
      <c r="J1907" t="b" cm="1">
        <f t="array" ref="J1907">_xlfn.IFS($I1907&gt;=$C$5-$B$27,TRUE,$P1907&gt;=$B$6,FALSE,TRUE,$J1906)</f>
        <v>0</v>
      </c>
      <c r="K1907" t="b" cm="1">
        <f t="array" ref="K1907">_xlfn.IFS($L1907&gt;=$B$4-$B$27,FALSE,$I1907&gt;=$B$5-$B$27,TRUE,AND($J1907,NOT($K1906)),FALSE,$K1906,TRUE,TRUE,FALSE)</f>
        <v>0</v>
      </c>
      <c r="L1907" cm="1">
        <f t="array" ref="L1907">_xlfn.IFS($K1906,$L1906+$B$27,NOT($K1906),0,TRUE,$K1906)</f>
        <v>0</v>
      </c>
      <c r="M1907" t="b" cm="1">
        <f t="array" ref="M1907">_xlfn.IFS($K1907,FALSE,AND($J1907,NOT($K1907),$P1907&lt;$B$6),TRUE,TRUE,FALSE)</f>
        <v>0</v>
      </c>
      <c r="N1907" cm="1">
        <f t="array" ref="N1907">_xlfn.IFS($N1906&gt;=$C$7-$B$27,0,$M1906,$N1906+$B$27,TRUE,0)</f>
        <v>0</v>
      </c>
      <c r="O1907" t="b" cm="1">
        <f t="array" ref="O1907">_xlfn.IFS(AND($J1907,NOT($K1907),NOT($M1907)),TRUE,$P1907&gt;=$B$6,FALSE,AND($J1907,NOT($K1907),$M1907,$N1907=0),TRUE,TRUE,FALSE)</f>
        <v>0</v>
      </c>
      <c r="P1907" cm="1">
        <f t="array" ref="P1907">_xlfn.IFS(AND($O1906,$P1906&lt;$B$6),$P1906+1,AND(NOT($J1906),$P1906&gt;0),0,TRUE,$P1906)</f>
        <v>0</v>
      </c>
      <c r="Q1907" s="1">
        <f t="shared" si="146"/>
        <v>105</v>
      </c>
      <c r="R1907" s="1">
        <f t="shared" si="147"/>
        <v>5250</v>
      </c>
      <c r="S1907" s="17">
        <f t="shared" si="148"/>
        <v>165.44117647058823</v>
      </c>
      <c r="T1907" s="1" cm="1">
        <f t="array" ref="T1907">_xlfn.IFS($B$6=1,Q1907*$B$10,AND(P1906=0,P1907&gt;=1),T1906+$B$6*$B$10*$B$8,TRUE,T1906)</f>
        <v>4200</v>
      </c>
      <c r="U1907" s="17">
        <f t="shared" si="149"/>
        <v>132.35294117647058</v>
      </c>
    </row>
    <row r="1908" spans="7:21" x14ac:dyDescent="0.25">
      <c r="G1908" s="15">
        <v>1906</v>
      </c>
      <c r="H1908" s="17">
        <f t="shared" si="145"/>
        <v>31.75</v>
      </c>
      <c r="I1908" cm="1">
        <f t="array" ref="I1908">_xlfn.IFS(AND(NOT($I1907=0),$J1907),0,NOT($J1907),$I1907+$B$27,TRUE,$I1907)</f>
        <v>0.95000000000000129</v>
      </c>
      <c r="J1908" t="b" cm="1">
        <f t="array" ref="J1908">_xlfn.IFS($I1908&gt;=$C$5-$B$27,TRUE,$P1908&gt;=$B$6,FALSE,TRUE,$J1907)</f>
        <v>0</v>
      </c>
      <c r="K1908" t="b" cm="1">
        <f t="array" ref="K1908">_xlfn.IFS($L1908&gt;=$B$4-$B$27,FALSE,$I1908&gt;=$B$5-$B$27,TRUE,AND($J1908,NOT($K1907)),FALSE,$K1907,TRUE,TRUE,FALSE)</f>
        <v>0</v>
      </c>
      <c r="L1908" cm="1">
        <f t="array" ref="L1908">_xlfn.IFS($K1907,$L1907+$B$27,NOT($K1907),0,TRUE,$K1907)</f>
        <v>0</v>
      </c>
      <c r="M1908" t="b" cm="1">
        <f t="array" ref="M1908">_xlfn.IFS($K1908,FALSE,AND($J1908,NOT($K1908),$P1908&lt;$B$6),TRUE,TRUE,FALSE)</f>
        <v>0</v>
      </c>
      <c r="N1908" cm="1">
        <f t="array" ref="N1908">_xlfn.IFS($N1907&gt;=$C$7-$B$27,0,$M1907,$N1907+$B$27,TRUE,0)</f>
        <v>0</v>
      </c>
      <c r="O1908" t="b" cm="1">
        <f t="array" ref="O1908">_xlfn.IFS(AND($J1908,NOT($K1908),NOT($M1908)),TRUE,$P1908&gt;=$B$6,FALSE,AND($J1908,NOT($K1908),$M1908,$N1908=0),TRUE,TRUE,FALSE)</f>
        <v>0</v>
      </c>
      <c r="P1908" cm="1">
        <f t="array" ref="P1908">_xlfn.IFS(AND($O1907,$P1907&lt;$B$6),$P1907+1,AND(NOT($J1907),$P1907&gt;0),0,TRUE,$P1907)</f>
        <v>0</v>
      </c>
      <c r="Q1908" s="1">
        <f t="shared" si="146"/>
        <v>105</v>
      </c>
      <c r="R1908" s="1">
        <f t="shared" si="147"/>
        <v>5250</v>
      </c>
      <c r="S1908" s="17">
        <f t="shared" si="148"/>
        <v>165.35433070866142</v>
      </c>
      <c r="T1908" s="1" cm="1">
        <f t="array" ref="T1908">_xlfn.IFS($B$6=1,Q1908*$B$10,AND(P1907=0,P1908&gt;=1),T1907+$B$6*$B$10*$B$8,TRUE,T1907)</f>
        <v>4200</v>
      </c>
      <c r="U1908" s="17">
        <f t="shared" si="149"/>
        <v>132.28346456692913</v>
      </c>
    </row>
    <row r="1909" spans="7:21" x14ac:dyDescent="0.25">
      <c r="G1909" s="15">
        <v>1907</v>
      </c>
      <c r="H1909" s="17">
        <f t="shared" si="145"/>
        <v>31.766666666666666</v>
      </c>
      <c r="I1909" cm="1">
        <f t="array" ref="I1909">_xlfn.IFS(AND(NOT($I1908=0),$J1908),0,NOT($J1908),$I1908+$B$27,TRUE,$I1908)</f>
        <v>0.96666666666666801</v>
      </c>
      <c r="J1909" t="b" cm="1">
        <f t="array" ref="J1909">_xlfn.IFS($I1909&gt;=$C$5-$B$27,TRUE,$P1909&gt;=$B$6,FALSE,TRUE,$J1908)</f>
        <v>0</v>
      </c>
      <c r="K1909" t="b" cm="1">
        <f t="array" ref="K1909">_xlfn.IFS($L1909&gt;=$B$4-$B$27,FALSE,$I1909&gt;=$B$5-$B$27,TRUE,AND($J1909,NOT($K1908)),FALSE,$K1908,TRUE,TRUE,FALSE)</f>
        <v>0</v>
      </c>
      <c r="L1909" cm="1">
        <f t="array" ref="L1909">_xlfn.IFS($K1908,$L1908+$B$27,NOT($K1908),0,TRUE,$K1908)</f>
        <v>0</v>
      </c>
      <c r="M1909" t="b" cm="1">
        <f t="array" ref="M1909">_xlfn.IFS($K1909,FALSE,AND($J1909,NOT($K1909),$P1909&lt;$B$6),TRUE,TRUE,FALSE)</f>
        <v>0</v>
      </c>
      <c r="N1909" cm="1">
        <f t="array" ref="N1909">_xlfn.IFS($N1908&gt;=$C$7-$B$27,0,$M1908,$N1908+$B$27,TRUE,0)</f>
        <v>0</v>
      </c>
      <c r="O1909" t="b" cm="1">
        <f t="array" ref="O1909">_xlfn.IFS(AND($J1909,NOT($K1909),NOT($M1909)),TRUE,$P1909&gt;=$B$6,FALSE,AND($J1909,NOT($K1909),$M1909,$N1909=0),TRUE,TRUE,FALSE)</f>
        <v>0</v>
      </c>
      <c r="P1909" cm="1">
        <f t="array" ref="P1909">_xlfn.IFS(AND($O1908,$P1908&lt;$B$6),$P1908+1,AND(NOT($J1908),$P1908&gt;0),0,TRUE,$P1908)</f>
        <v>0</v>
      </c>
      <c r="Q1909" s="1">
        <f t="shared" si="146"/>
        <v>105</v>
      </c>
      <c r="R1909" s="1">
        <f t="shared" si="147"/>
        <v>5250</v>
      </c>
      <c r="S1909" s="17">
        <f t="shared" si="148"/>
        <v>165.26757607555089</v>
      </c>
      <c r="T1909" s="1" cm="1">
        <f t="array" ref="T1909">_xlfn.IFS($B$6=1,Q1909*$B$10,AND(P1908=0,P1909&gt;=1),T1908+$B$6*$B$10*$B$8,TRUE,T1908)</f>
        <v>4200</v>
      </c>
      <c r="U1909" s="17">
        <f t="shared" si="149"/>
        <v>132.21406086044072</v>
      </c>
    </row>
    <row r="1910" spans="7:21" x14ac:dyDescent="0.25">
      <c r="G1910" s="15">
        <v>1908</v>
      </c>
      <c r="H1910" s="17">
        <f t="shared" si="145"/>
        <v>31.783333333333331</v>
      </c>
      <c r="I1910" cm="1">
        <f t="array" ref="I1910">_xlfn.IFS(AND(NOT($I1909=0),$J1909),0,NOT($J1909),$I1909+$B$27,TRUE,$I1909)</f>
        <v>0.98333333333333472</v>
      </c>
      <c r="J1910" t="b" cm="1">
        <f t="array" ref="J1910">_xlfn.IFS($I1910&gt;=$C$5-$B$27,TRUE,$P1910&gt;=$B$6,FALSE,TRUE,$J1909)</f>
        <v>0</v>
      </c>
      <c r="K1910" t="b" cm="1">
        <f t="array" ref="K1910">_xlfn.IFS($L1910&gt;=$B$4-$B$27,FALSE,$I1910&gt;=$B$5-$B$27,TRUE,AND($J1910,NOT($K1909)),FALSE,$K1909,TRUE,TRUE,FALSE)</f>
        <v>0</v>
      </c>
      <c r="L1910" cm="1">
        <f t="array" ref="L1910">_xlfn.IFS($K1909,$L1909+$B$27,NOT($K1909),0,TRUE,$K1909)</f>
        <v>0</v>
      </c>
      <c r="M1910" t="b" cm="1">
        <f t="array" ref="M1910">_xlfn.IFS($K1910,FALSE,AND($J1910,NOT($K1910),$P1910&lt;$B$6),TRUE,TRUE,FALSE)</f>
        <v>0</v>
      </c>
      <c r="N1910" cm="1">
        <f t="array" ref="N1910">_xlfn.IFS($N1909&gt;=$C$7-$B$27,0,$M1909,$N1909+$B$27,TRUE,0)</f>
        <v>0</v>
      </c>
      <c r="O1910" t="b" cm="1">
        <f t="array" ref="O1910">_xlfn.IFS(AND($J1910,NOT($K1910),NOT($M1910)),TRUE,$P1910&gt;=$B$6,FALSE,AND($J1910,NOT($K1910),$M1910,$N1910=0),TRUE,TRUE,FALSE)</f>
        <v>0</v>
      </c>
      <c r="P1910" cm="1">
        <f t="array" ref="P1910">_xlfn.IFS(AND($O1909,$P1909&lt;$B$6),$P1909+1,AND(NOT($J1909),$P1909&gt;0),0,TRUE,$P1909)</f>
        <v>0</v>
      </c>
      <c r="Q1910" s="1">
        <f t="shared" si="146"/>
        <v>105</v>
      </c>
      <c r="R1910" s="1">
        <f t="shared" si="147"/>
        <v>5250</v>
      </c>
      <c r="S1910" s="17">
        <f t="shared" si="148"/>
        <v>165.18091242789723</v>
      </c>
      <c r="T1910" s="1" cm="1">
        <f t="array" ref="T1910">_xlfn.IFS($B$6=1,Q1910*$B$10,AND(P1909=0,P1910&gt;=1),T1909+$B$6*$B$10*$B$8,TRUE,T1909)</f>
        <v>4200</v>
      </c>
      <c r="U1910" s="17">
        <f t="shared" si="149"/>
        <v>132.14472994231778</v>
      </c>
    </row>
    <row r="1911" spans="7:21" x14ac:dyDescent="0.25">
      <c r="G1911" s="15">
        <v>1909</v>
      </c>
      <c r="H1911" s="17">
        <f t="shared" si="145"/>
        <v>31.8</v>
      </c>
      <c r="I1911" cm="1">
        <f t="array" ref="I1911">_xlfn.IFS(AND(NOT($I1910=0),$J1910),0,NOT($J1910),$I1910+$B$27,TRUE,$I1910)</f>
        <v>1.0000000000000013</v>
      </c>
      <c r="J1911" t="b" cm="1">
        <f t="array" ref="J1911">_xlfn.IFS($I1911&gt;=$C$5-$B$27,TRUE,$P1911&gt;=$B$6,FALSE,TRUE,$J1910)</f>
        <v>0</v>
      </c>
      <c r="K1911" t="b" cm="1">
        <f t="array" ref="K1911">_xlfn.IFS($L1911&gt;=$B$4-$B$27,FALSE,$I1911&gt;=$B$5-$B$27,TRUE,AND($J1911,NOT($K1910)),FALSE,$K1910,TRUE,TRUE,FALSE)</f>
        <v>0</v>
      </c>
      <c r="L1911" cm="1">
        <f t="array" ref="L1911">_xlfn.IFS($K1910,$L1910+$B$27,NOT($K1910),0,TRUE,$K1910)</f>
        <v>0</v>
      </c>
      <c r="M1911" t="b" cm="1">
        <f t="array" ref="M1911">_xlfn.IFS($K1911,FALSE,AND($J1911,NOT($K1911),$P1911&lt;$B$6),TRUE,TRUE,FALSE)</f>
        <v>0</v>
      </c>
      <c r="N1911" cm="1">
        <f t="array" ref="N1911">_xlfn.IFS($N1910&gt;=$C$7-$B$27,0,$M1910,$N1910+$B$27,TRUE,0)</f>
        <v>0</v>
      </c>
      <c r="O1911" t="b" cm="1">
        <f t="array" ref="O1911">_xlfn.IFS(AND($J1911,NOT($K1911),NOT($M1911)),TRUE,$P1911&gt;=$B$6,FALSE,AND($J1911,NOT($K1911),$M1911,$N1911=0),TRUE,TRUE,FALSE)</f>
        <v>0</v>
      </c>
      <c r="P1911" cm="1">
        <f t="array" ref="P1911">_xlfn.IFS(AND($O1910,$P1910&lt;$B$6),$P1910+1,AND(NOT($J1910),$P1910&gt;0),0,TRUE,$P1910)</f>
        <v>0</v>
      </c>
      <c r="Q1911" s="1">
        <f t="shared" si="146"/>
        <v>105</v>
      </c>
      <c r="R1911" s="1">
        <f t="shared" si="147"/>
        <v>5250</v>
      </c>
      <c r="S1911" s="17">
        <f t="shared" si="148"/>
        <v>165.09433962264151</v>
      </c>
      <c r="T1911" s="1" cm="1">
        <f t="array" ref="T1911">_xlfn.IFS($B$6=1,Q1911*$B$10,AND(P1910=0,P1911&gt;=1),T1910+$B$6*$B$10*$B$8,TRUE,T1910)</f>
        <v>4200</v>
      </c>
      <c r="U1911" s="17">
        <f t="shared" si="149"/>
        <v>132.0754716981132</v>
      </c>
    </row>
    <row r="1912" spans="7:21" x14ac:dyDescent="0.25">
      <c r="G1912" s="15">
        <v>1910</v>
      </c>
      <c r="H1912" s="17">
        <f t="shared" si="145"/>
        <v>31.816666666666666</v>
      </c>
      <c r="I1912" cm="1">
        <f t="array" ref="I1912">_xlfn.IFS(AND(NOT($I1911=0),$J1911),0,NOT($J1911),$I1911+$B$27,TRUE,$I1911)</f>
        <v>1.0166666666666679</v>
      </c>
      <c r="J1912" t="b" cm="1">
        <f t="array" ref="J1912">_xlfn.IFS($I1912&gt;=$C$5-$B$27,TRUE,$P1912&gt;=$B$6,FALSE,TRUE,$J1911)</f>
        <v>0</v>
      </c>
      <c r="K1912" t="b" cm="1">
        <f t="array" ref="K1912">_xlfn.IFS($L1912&gt;=$B$4-$B$27,FALSE,$I1912&gt;=$B$5-$B$27,TRUE,AND($J1912,NOT($K1911)),FALSE,$K1911,TRUE,TRUE,FALSE)</f>
        <v>0</v>
      </c>
      <c r="L1912" cm="1">
        <f t="array" ref="L1912">_xlfn.IFS($K1911,$L1911+$B$27,NOT($K1911),0,TRUE,$K1911)</f>
        <v>0</v>
      </c>
      <c r="M1912" t="b" cm="1">
        <f t="array" ref="M1912">_xlfn.IFS($K1912,FALSE,AND($J1912,NOT($K1912),$P1912&lt;$B$6),TRUE,TRUE,FALSE)</f>
        <v>0</v>
      </c>
      <c r="N1912" cm="1">
        <f t="array" ref="N1912">_xlfn.IFS($N1911&gt;=$C$7-$B$27,0,$M1911,$N1911+$B$27,TRUE,0)</f>
        <v>0</v>
      </c>
      <c r="O1912" t="b" cm="1">
        <f t="array" ref="O1912">_xlfn.IFS(AND($J1912,NOT($K1912),NOT($M1912)),TRUE,$P1912&gt;=$B$6,FALSE,AND($J1912,NOT($K1912),$M1912,$N1912=0),TRUE,TRUE,FALSE)</f>
        <v>0</v>
      </c>
      <c r="P1912" cm="1">
        <f t="array" ref="P1912">_xlfn.IFS(AND($O1911,$P1911&lt;$B$6),$P1911+1,AND(NOT($J1911),$P1911&gt;0),0,TRUE,$P1911)</f>
        <v>0</v>
      </c>
      <c r="Q1912" s="1">
        <f t="shared" si="146"/>
        <v>105</v>
      </c>
      <c r="R1912" s="1">
        <f t="shared" si="147"/>
        <v>5250</v>
      </c>
      <c r="S1912" s="17">
        <f t="shared" si="148"/>
        <v>165.00785751702463</v>
      </c>
      <c r="T1912" s="1" cm="1">
        <f t="array" ref="T1912">_xlfn.IFS($B$6=1,Q1912*$B$10,AND(P1911=0,P1912&gt;=1),T1911+$B$6*$B$10*$B$8,TRUE,T1911)</f>
        <v>4200</v>
      </c>
      <c r="U1912" s="17">
        <f t="shared" si="149"/>
        <v>132.0062860136197</v>
      </c>
    </row>
    <row r="1913" spans="7:21" x14ac:dyDescent="0.25">
      <c r="G1913" s="15">
        <v>1911</v>
      </c>
      <c r="H1913" s="17">
        <f t="shared" si="145"/>
        <v>31.833333333333332</v>
      </c>
      <c r="I1913" cm="1">
        <f t="array" ref="I1913">_xlfn.IFS(AND(NOT($I1912=0),$J1912),0,NOT($J1912),$I1912+$B$27,TRUE,$I1912)</f>
        <v>1.0333333333333345</v>
      </c>
      <c r="J1913" t="b" cm="1">
        <f t="array" ref="J1913">_xlfn.IFS($I1913&gt;=$C$5-$B$27,TRUE,$P1913&gt;=$B$6,FALSE,TRUE,$J1912)</f>
        <v>0</v>
      </c>
      <c r="K1913" t="b" cm="1">
        <f t="array" ref="K1913">_xlfn.IFS($L1913&gt;=$B$4-$B$27,FALSE,$I1913&gt;=$B$5-$B$27,TRUE,AND($J1913,NOT($K1912)),FALSE,$K1912,TRUE,TRUE,FALSE)</f>
        <v>0</v>
      </c>
      <c r="L1913" cm="1">
        <f t="array" ref="L1913">_xlfn.IFS($K1912,$L1912+$B$27,NOT($K1912),0,TRUE,$K1912)</f>
        <v>0</v>
      </c>
      <c r="M1913" t="b" cm="1">
        <f t="array" ref="M1913">_xlfn.IFS($K1913,FALSE,AND($J1913,NOT($K1913),$P1913&lt;$B$6),TRUE,TRUE,FALSE)</f>
        <v>0</v>
      </c>
      <c r="N1913" cm="1">
        <f t="array" ref="N1913">_xlfn.IFS($N1912&gt;=$C$7-$B$27,0,$M1912,$N1912+$B$27,TRUE,0)</f>
        <v>0</v>
      </c>
      <c r="O1913" t="b" cm="1">
        <f t="array" ref="O1913">_xlfn.IFS(AND($J1913,NOT($K1913),NOT($M1913)),TRUE,$P1913&gt;=$B$6,FALSE,AND($J1913,NOT($K1913),$M1913,$N1913=0),TRUE,TRUE,FALSE)</f>
        <v>0</v>
      </c>
      <c r="P1913" cm="1">
        <f t="array" ref="P1913">_xlfn.IFS(AND($O1912,$P1912&lt;$B$6),$P1912+1,AND(NOT($J1912),$P1912&gt;0),0,TRUE,$P1912)</f>
        <v>0</v>
      </c>
      <c r="Q1913" s="1">
        <f t="shared" si="146"/>
        <v>105</v>
      </c>
      <c r="R1913" s="1">
        <f t="shared" si="147"/>
        <v>5250</v>
      </c>
      <c r="S1913" s="17">
        <f t="shared" si="148"/>
        <v>164.9214659685864</v>
      </c>
      <c r="T1913" s="1" cm="1">
        <f t="array" ref="T1913">_xlfn.IFS($B$6=1,Q1913*$B$10,AND(P1912=0,P1913&gt;=1),T1912+$B$6*$B$10*$B$8,TRUE,T1912)</f>
        <v>4200</v>
      </c>
      <c r="U1913" s="17">
        <f t="shared" si="149"/>
        <v>131.93717277486911</v>
      </c>
    </row>
    <row r="1914" spans="7:21" x14ac:dyDescent="0.25">
      <c r="G1914" s="15">
        <v>1912</v>
      </c>
      <c r="H1914" s="17">
        <f t="shared" si="145"/>
        <v>31.849999999999998</v>
      </c>
      <c r="I1914" cm="1">
        <f t="array" ref="I1914">_xlfn.IFS(AND(NOT($I1913=0),$J1913),0,NOT($J1913),$I1913+$B$27,TRUE,$I1913)</f>
        <v>1.0500000000000012</v>
      </c>
      <c r="J1914" t="b" cm="1">
        <f t="array" ref="J1914">_xlfn.IFS($I1914&gt;=$C$5-$B$27,TRUE,$P1914&gt;=$B$6,FALSE,TRUE,$J1913)</f>
        <v>0</v>
      </c>
      <c r="K1914" t="b" cm="1">
        <f t="array" ref="K1914">_xlfn.IFS($L1914&gt;=$B$4-$B$27,FALSE,$I1914&gt;=$B$5-$B$27,TRUE,AND($J1914,NOT($K1913)),FALSE,$K1913,TRUE,TRUE,FALSE)</f>
        <v>0</v>
      </c>
      <c r="L1914" cm="1">
        <f t="array" ref="L1914">_xlfn.IFS($K1913,$L1913+$B$27,NOT($K1913),0,TRUE,$K1913)</f>
        <v>0</v>
      </c>
      <c r="M1914" t="b" cm="1">
        <f t="array" ref="M1914">_xlfn.IFS($K1914,FALSE,AND($J1914,NOT($K1914),$P1914&lt;$B$6),TRUE,TRUE,FALSE)</f>
        <v>0</v>
      </c>
      <c r="N1914" cm="1">
        <f t="array" ref="N1914">_xlfn.IFS($N1913&gt;=$C$7-$B$27,0,$M1913,$N1913+$B$27,TRUE,0)</f>
        <v>0</v>
      </c>
      <c r="O1914" t="b" cm="1">
        <f t="array" ref="O1914">_xlfn.IFS(AND($J1914,NOT($K1914),NOT($M1914)),TRUE,$P1914&gt;=$B$6,FALSE,AND($J1914,NOT($K1914),$M1914,$N1914=0),TRUE,TRUE,FALSE)</f>
        <v>0</v>
      </c>
      <c r="P1914" cm="1">
        <f t="array" ref="P1914">_xlfn.IFS(AND($O1913,$P1913&lt;$B$6),$P1913+1,AND(NOT($J1913),$P1913&gt;0),0,TRUE,$P1913)</f>
        <v>0</v>
      </c>
      <c r="Q1914" s="1">
        <f t="shared" si="146"/>
        <v>105</v>
      </c>
      <c r="R1914" s="1">
        <f t="shared" si="147"/>
        <v>5250</v>
      </c>
      <c r="S1914" s="17">
        <f t="shared" si="148"/>
        <v>164.83516483516485</v>
      </c>
      <c r="T1914" s="1" cm="1">
        <f t="array" ref="T1914">_xlfn.IFS($B$6=1,Q1914*$B$10,AND(P1913=0,P1914&gt;=1),T1913+$B$6*$B$10*$B$8,TRUE,T1913)</f>
        <v>4200</v>
      </c>
      <c r="U1914" s="17">
        <f t="shared" si="149"/>
        <v>131.86813186813188</v>
      </c>
    </row>
    <row r="1915" spans="7:21" x14ac:dyDescent="0.25">
      <c r="G1915" s="15">
        <v>1913</v>
      </c>
      <c r="H1915" s="17">
        <f t="shared" si="145"/>
        <v>31.866666666666667</v>
      </c>
      <c r="I1915" cm="1">
        <f t="array" ref="I1915">_xlfn.IFS(AND(NOT($I1914=0),$J1914),0,NOT($J1914),$I1914+$B$27,TRUE,$I1914)</f>
        <v>1.0666666666666678</v>
      </c>
      <c r="J1915" t="b" cm="1">
        <f t="array" ref="J1915">_xlfn.IFS($I1915&gt;=$C$5-$B$27,TRUE,$P1915&gt;=$B$6,FALSE,TRUE,$J1914)</f>
        <v>0</v>
      </c>
      <c r="K1915" t="b" cm="1">
        <f t="array" ref="K1915">_xlfn.IFS($L1915&gt;=$B$4-$B$27,FALSE,$I1915&gt;=$B$5-$B$27,TRUE,AND($J1915,NOT($K1914)),FALSE,$K1914,TRUE,TRUE,FALSE)</f>
        <v>0</v>
      </c>
      <c r="L1915" cm="1">
        <f t="array" ref="L1915">_xlfn.IFS($K1914,$L1914+$B$27,NOT($K1914),0,TRUE,$K1914)</f>
        <v>0</v>
      </c>
      <c r="M1915" t="b" cm="1">
        <f t="array" ref="M1915">_xlfn.IFS($K1915,FALSE,AND($J1915,NOT($K1915),$P1915&lt;$B$6),TRUE,TRUE,FALSE)</f>
        <v>0</v>
      </c>
      <c r="N1915" cm="1">
        <f t="array" ref="N1915">_xlfn.IFS($N1914&gt;=$C$7-$B$27,0,$M1914,$N1914+$B$27,TRUE,0)</f>
        <v>0</v>
      </c>
      <c r="O1915" t="b" cm="1">
        <f t="array" ref="O1915">_xlfn.IFS(AND($J1915,NOT($K1915),NOT($M1915)),TRUE,$P1915&gt;=$B$6,FALSE,AND($J1915,NOT($K1915),$M1915,$N1915=0),TRUE,TRUE,FALSE)</f>
        <v>0</v>
      </c>
      <c r="P1915" cm="1">
        <f t="array" ref="P1915">_xlfn.IFS(AND($O1914,$P1914&lt;$B$6),$P1914+1,AND(NOT($J1914),$P1914&gt;0),0,TRUE,$P1914)</f>
        <v>0</v>
      </c>
      <c r="Q1915" s="1">
        <f t="shared" si="146"/>
        <v>105</v>
      </c>
      <c r="R1915" s="1">
        <f t="shared" si="147"/>
        <v>5250</v>
      </c>
      <c r="S1915" s="17">
        <f t="shared" si="148"/>
        <v>164.74895397489539</v>
      </c>
      <c r="T1915" s="1" cm="1">
        <f t="array" ref="T1915">_xlfn.IFS($B$6=1,Q1915*$B$10,AND(P1914=0,P1915&gt;=1),T1914+$B$6*$B$10*$B$8,TRUE,T1914)</f>
        <v>4200</v>
      </c>
      <c r="U1915" s="17">
        <f t="shared" si="149"/>
        <v>131.79916317991632</v>
      </c>
    </row>
    <row r="1916" spans="7:21" x14ac:dyDescent="0.25">
      <c r="G1916" s="15">
        <v>1914</v>
      </c>
      <c r="H1916" s="17">
        <f t="shared" si="145"/>
        <v>31.883333333333333</v>
      </c>
      <c r="I1916" cm="1">
        <f t="array" ref="I1916">_xlfn.IFS(AND(NOT($I1915=0),$J1915),0,NOT($J1915),$I1915+$B$27,TRUE,$I1915)</f>
        <v>1.0833333333333344</v>
      </c>
      <c r="J1916" t="b" cm="1">
        <f t="array" ref="J1916">_xlfn.IFS($I1916&gt;=$C$5-$B$27,TRUE,$P1916&gt;=$B$6,FALSE,TRUE,$J1915)</f>
        <v>0</v>
      </c>
      <c r="K1916" t="b" cm="1">
        <f t="array" ref="K1916">_xlfn.IFS($L1916&gt;=$B$4-$B$27,FALSE,$I1916&gt;=$B$5-$B$27,TRUE,AND($J1916,NOT($K1915)),FALSE,$K1915,TRUE,TRUE,FALSE)</f>
        <v>0</v>
      </c>
      <c r="L1916" cm="1">
        <f t="array" ref="L1916">_xlfn.IFS($K1915,$L1915+$B$27,NOT($K1915),0,TRUE,$K1915)</f>
        <v>0</v>
      </c>
      <c r="M1916" t="b" cm="1">
        <f t="array" ref="M1916">_xlfn.IFS($K1916,FALSE,AND($J1916,NOT($K1916),$P1916&lt;$B$6),TRUE,TRUE,FALSE)</f>
        <v>0</v>
      </c>
      <c r="N1916" cm="1">
        <f t="array" ref="N1916">_xlfn.IFS($N1915&gt;=$C$7-$B$27,0,$M1915,$N1915+$B$27,TRUE,0)</f>
        <v>0</v>
      </c>
      <c r="O1916" t="b" cm="1">
        <f t="array" ref="O1916">_xlfn.IFS(AND($J1916,NOT($K1916),NOT($M1916)),TRUE,$P1916&gt;=$B$6,FALSE,AND($J1916,NOT($K1916),$M1916,$N1916=0),TRUE,TRUE,FALSE)</f>
        <v>0</v>
      </c>
      <c r="P1916" cm="1">
        <f t="array" ref="P1916">_xlfn.IFS(AND($O1915,$P1915&lt;$B$6),$P1915+1,AND(NOT($J1915),$P1915&gt;0),0,TRUE,$P1915)</f>
        <v>0</v>
      </c>
      <c r="Q1916" s="1">
        <f t="shared" si="146"/>
        <v>105</v>
      </c>
      <c r="R1916" s="1">
        <f t="shared" si="147"/>
        <v>5250</v>
      </c>
      <c r="S1916" s="17">
        <f t="shared" si="148"/>
        <v>164.66283324621014</v>
      </c>
      <c r="T1916" s="1" cm="1">
        <f t="array" ref="T1916">_xlfn.IFS($B$6=1,Q1916*$B$10,AND(P1915=0,P1916&gt;=1),T1915+$B$6*$B$10*$B$8,TRUE,T1915)</f>
        <v>4200</v>
      </c>
      <c r="U1916" s="17">
        <f t="shared" si="149"/>
        <v>131.73026659696811</v>
      </c>
    </row>
    <row r="1917" spans="7:21" x14ac:dyDescent="0.25">
      <c r="G1917" s="15">
        <v>1915</v>
      </c>
      <c r="H1917" s="17">
        <f t="shared" si="145"/>
        <v>31.9</v>
      </c>
      <c r="I1917" cm="1">
        <f t="array" ref="I1917">_xlfn.IFS(AND(NOT($I1916=0),$J1916),0,NOT($J1916),$I1916+$B$27,TRUE,$I1916)</f>
        <v>1.100000000000001</v>
      </c>
      <c r="J1917" t="b" cm="1">
        <f t="array" ref="J1917">_xlfn.IFS($I1917&gt;=$C$5-$B$27,TRUE,$P1917&gt;=$B$6,FALSE,TRUE,$J1916)</f>
        <v>0</v>
      </c>
      <c r="K1917" t="b" cm="1">
        <f t="array" ref="K1917">_xlfn.IFS($L1917&gt;=$B$4-$B$27,FALSE,$I1917&gt;=$B$5-$B$27,TRUE,AND($J1917,NOT($K1916)),FALSE,$K1916,TRUE,TRUE,FALSE)</f>
        <v>0</v>
      </c>
      <c r="L1917" cm="1">
        <f t="array" ref="L1917">_xlfn.IFS($K1916,$L1916+$B$27,NOT($K1916),0,TRUE,$K1916)</f>
        <v>0</v>
      </c>
      <c r="M1917" t="b" cm="1">
        <f t="array" ref="M1917">_xlfn.IFS($K1917,FALSE,AND($J1917,NOT($K1917),$P1917&lt;$B$6),TRUE,TRUE,FALSE)</f>
        <v>0</v>
      </c>
      <c r="N1917" cm="1">
        <f t="array" ref="N1917">_xlfn.IFS($N1916&gt;=$C$7-$B$27,0,$M1916,$N1916+$B$27,TRUE,0)</f>
        <v>0</v>
      </c>
      <c r="O1917" t="b" cm="1">
        <f t="array" ref="O1917">_xlfn.IFS(AND($J1917,NOT($K1917),NOT($M1917)),TRUE,$P1917&gt;=$B$6,FALSE,AND($J1917,NOT($K1917),$M1917,$N1917=0),TRUE,TRUE,FALSE)</f>
        <v>0</v>
      </c>
      <c r="P1917" cm="1">
        <f t="array" ref="P1917">_xlfn.IFS(AND($O1916,$P1916&lt;$B$6),$P1916+1,AND(NOT($J1916),$P1916&gt;0),0,TRUE,$P1916)</f>
        <v>0</v>
      </c>
      <c r="Q1917" s="1">
        <f t="shared" si="146"/>
        <v>105</v>
      </c>
      <c r="R1917" s="1">
        <f t="shared" si="147"/>
        <v>5250</v>
      </c>
      <c r="S1917" s="17">
        <f t="shared" si="148"/>
        <v>164.57680250783699</v>
      </c>
      <c r="T1917" s="1" cm="1">
        <f t="array" ref="T1917">_xlfn.IFS($B$6=1,Q1917*$B$10,AND(P1916=0,P1917&gt;=1),T1916+$B$6*$B$10*$B$8,TRUE,T1916)</f>
        <v>4200</v>
      </c>
      <c r="U1917" s="17">
        <f t="shared" si="149"/>
        <v>131.6614420062696</v>
      </c>
    </row>
    <row r="1918" spans="7:21" x14ac:dyDescent="0.25">
      <c r="G1918" s="15">
        <v>1916</v>
      </c>
      <c r="H1918" s="17">
        <f t="shared" si="145"/>
        <v>31.916666666666668</v>
      </c>
      <c r="I1918" cm="1">
        <f t="array" ref="I1918">_xlfn.IFS(AND(NOT($I1917=0),$J1917),0,NOT($J1917),$I1917+$B$27,TRUE,$I1917)</f>
        <v>1.1166666666666676</v>
      </c>
      <c r="J1918" t="b" cm="1">
        <f t="array" ref="J1918">_xlfn.IFS($I1918&gt;=$C$5-$B$27,TRUE,$P1918&gt;=$B$6,FALSE,TRUE,$J1917)</f>
        <v>0</v>
      </c>
      <c r="K1918" t="b" cm="1">
        <f t="array" ref="K1918">_xlfn.IFS($L1918&gt;=$B$4-$B$27,FALSE,$I1918&gt;=$B$5-$B$27,TRUE,AND($J1918,NOT($K1917)),FALSE,$K1917,TRUE,TRUE,FALSE)</f>
        <v>0</v>
      </c>
      <c r="L1918" cm="1">
        <f t="array" ref="L1918">_xlfn.IFS($K1917,$L1917+$B$27,NOT($K1917),0,TRUE,$K1917)</f>
        <v>0</v>
      </c>
      <c r="M1918" t="b" cm="1">
        <f t="array" ref="M1918">_xlfn.IFS($K1918,FALSE,AND($J1918,NOT($K1918),$P1918&lt;$B$6),TRUE,TRUE,FALSE)</f>
        <v>0</v>
      </c>
      <c r="N1918" cm="1">
        <f t="array" ref="N1918">_xlfn.IFS($N1917&gt;=$C$7-$B$27,0,$M1917,$N1917+$B$27,TRUE,0)</f>
        <v>0</v>
      </c>
      <c r="O1918" t="b" cm="1">
        <f t="array" ref="O1918">_xlfn.IFS(AND($J1918,NOT($K1918),NOT($M1918)),TRUE,$P1918&gt;=$B$6,FALSE,AND($J1918,NOT($K1918),$M1918,$N1918=0),TRUE,TRUE,FALSE)</f>
        <v>0</v>
      </c>
      <c r="P1918" cm="1">
        <f t="array" ref="P1918">_xlfn.IFS(AND($O1917,$P1917&lt;$B$6),$P1917+1,AND(NOT($J1917),$P1917&gt;0),0,TRUE,$P1917)</f>
        <v>0</v>
      </c>
      <c r="Q1918" s="1">
        <f t="shared" si="146"/>
        <v>105</v>
      </c>
      <c r="R1918" s="1">
        <f t="shared" si="147"/>
        <v>5250</v>
      </c>
      <c r="S1918" s="17">
        <f t="shared" si="148"/>
        <v>164.49086161879896</v>
      </c>
      <c r="T1918" s="1" cm="1">
        <f t="array" ref="T1918">_xlfn.IFS($B$6=1,Q1918*$B$10,AND(P1917=0,P1918&gt;=1),T1917+$B$6*$B$10*$B$8,TRUE,T1917)</f>
        <v>4200</v>
      </c>
      <c r="U1918" s="17">
        <f t="shared" si="149"/>
        <v>131.59268929503915</v>
      </c>
    </row>
    <row r="1919" spans="7:21" x14ac:dyDescent="0.25">
      <c r="G1919" s="15">
        <v>1917</v>
      </c>
      <c r="H1919" s="17">
        <f t="shared" si="145"/>
        <v>31.933333333333334</v>
      </c>
      <c r="I1919" cm="1">
        <f t="array" ref="I1919">_xlfn.IFS(AND(NOT($I1918=0),$J1918),0,NOT($J1918),$I1918+$B$27,TRUE,$I1918)</f>
        <v>1.1333333333333342</v>
      </c>
      <c r="J1919" t="b" cm="1">
        <f t="array" ref="J1919">_xlfn.IFS($I1919&gt;=$C$5-$B$27,TRUE,$P1919&gt;=$B$6,FALSE,TRUE,$J1918)</f>
        <v>0</v>
      </c>
      <c r="K1919" t="b" cm="1">
        <f t="array" ref="K1919">_xlfn.IFS($L1919&gt;=$B$4-$B$27,FALSE,$I1919&gt;=$B$5-$B$27,TRUE,AND($J1919,NOT($K1918)),FALSE,$K1918,TRUE,TRUE,FALSE)</f>
        <v>0</v>
      </c>
      <c r="L1919" cm="1">
        <f t="array" ref="L1919">_xlfn.IFS($K1918,$L1918+$B$27,NOT($K1918),0,TRUE,$K1918)</f>
        <v>0</v>
      </c>
      <c r="M1919" t="b" cm="1">
        <f t="array" ref="M1919">_xlfn.IFS($K1919,FALSE,AND($J1919,NOT($K1919),$P1919&lt;$B$6),TRUE,TRUE,FALSE)</f>
        <v>0</v>
      </c>
      <c r="N1919" cm="1">
        <f t="array" ref="N1919">_xlfn.IFS($N1918&gt;=$C$7-$B$27,0,$M1918,$N1918+$B$27,TRUE,0)</f>
        <v>0</v>
      </c>
      <c r="O1919" t="b" cm="1">
        <f t="array" ref="O1919">_xlfn.IFS(AND($J1919,NOT($K1919),NOT($M1919)),TRUE,$P1919&gt;=$B$6,FALSE,AND($J1919,NOT($K1919),$M1919,$N1919=0),TRUE,TRUE,FALSE)</f>
        <v>0</v>
      </c>
      <c r="P1919" cm="1">
        <f t="array" ref="P1919">_xlfn.IFS(AND($O1918,$P1918&lt;$B$6),$P1918+1,AND(NOT($J1918),$P1918&gt;0),0,TRUE,$P1918)</f>
        <v>0</v>
      </c>
      <c r="Q1919" s="1">
        <f t="shared" si="146"/>
        <v>105</v>
      </c>
      <c r="R1919" s="1">
        <f t="shared" si="147"/>
        <v>5250</v>
      </c>
      <c r="S1919" s="17">
        <f t="shared" si="148"/>
        <v>164.40501043841337</v>
      </c>
      <c r="T1919" s="1" cm="1">
        <f t="array" ref="T1919">_xlfn.IFS($B$6=1,Q1919*$B$10,AND(P1918=0,P1919&gt;=1),T1918+$B$6*$B$10*$B$8,TRUE,T1918)</f>
        <v>4200</v>
      </c>
      <c r="U1919" s="17">
        <f t="shared" si="149"/>
        <v>131.5240083507307</v>
      </c>
    </row>
    <row r="1920" spans="7:21" x14ac:dyDescent="0.25">
      <c r="G1920" s="15">
        <v>1918</v>
      </c>
      <c r="H1920" s="17">
        <f t="shared" si="145"/>
        <v>31.95</v>
      </c>
      <c r="I1920" cm="1">
        <f t="array" ref="I1920">_xlfn.IFS(AND(NOT($I1919=0),$J1919),0,NOT($J1919),$I1919+$B$27,TRUE,$I1919)</f>
        <v>1.1500000000000008</v>
      </c>
      <c r="J1920" t="b" cm="1">
        <f t="array" ref="J1920">_xlfn.IFS($I1920&gt;=$C$5-$B$27,TRUE,$P1920&gt;=$B$6,FALSE,TRUE,$J1919)</f>
        <v>0</v>
      </c>
      <c r="K1920" t="b" cm="1">
        <f t="array" ref="K1920">_xlfn.IFS($L1920&gt;=$B$4-$B$27,FALSE,$I1920&gt;=$B$5-$B$27,TRUE,AND($J1920,NOT($K1919)),FALSE,$K1919,TRUE,TRUE,FALSE)</f>
        <v>0</v>
      </c>
      <c r="L1920" cm="1">
        <f t="array" ref="L1920">_xlfn.IFS($K1919,$L1919+$B$27,NOT($K1919),0,TRUE,$K1919)</f>
        <v>0</v>
      </c>
      <c r="M1920" t="b" cm="1">
        <f t="array" ref="M1920">_xlfn.IFS($K1920,FALSE,AND($J1920,NOT($K1920),$P1920&lt;$B$6),TRUE,TRUE,FALSE)</f>
        <v>0</v>
      </c>
      <c r="N1920" cm="1">
        <f t="array" ref="N1920">_xlfn.IFS($N1919&gt;=$C$7-$B$27,0,$M1919,$N1919+$B$27,TRUE,0)</f>
        <v>0</v>
      </c>
      <c r="O1920" t="b" cm="1">
        <f t="array" ref="O1920">_xlfn.IFS(AND($J1920,NOT($K1920),NOT($M1920)),TRUE,$P1920&gt;=$B$6,FALSE,AND($J1920,NOT($K1920),$M1920,$N1920=0),TRUE,TRUE,FALSE)</f>
        <v>0</v>
      </c>
      <c r="P1920" cm="1">
        <f t="array" ref="P1920">_xlfn.IFS(AND($O1919,$P1919&lt;$B$6),$P1919+1,AND(NOT($J1919),$P1919&gt;0),0,TRUE,$P1919)</f>
        <v>0</v>
      </c>
      <c r="Q1920" s="1">
        <f t="shared" si="146"/>
        <v>105</v>
      </c>
      <c r="R1920" s="1">
        <f t="shared" si="147"/>
        <v>5250</v>
      </c>
      <c r="S1920" s="17">
        <f t="shared" si="148"/>
        <v>164.31924882629107</v>
      </c>
      <c r="T1920" s="1" cm="1">
        <f t="array" ref="T1920">_xlfn.IFS($B$6=1,Q1920*$B$10,AND(P1919=0,P1920&gt;=1),T1919+$B$6*$B$10*$B$8,TRUE,T1919)</f>
        <v>4200</v>
      </c>
      <c r="U1920" s="17">
        <f t="shared" si="149"/>
        <v>131.45539906103286</v>
      </c>
    </row>
    <row r="1921" spans="7:21" x14ac:dyDescent="0.25">
      <c r="G1921" s="15">
        <v>1919</v>
      </c>
      <c r="H1921" s="17">
        <f t="shared" si="145"/>
        <v>31.966666666666665</v>
      </c>
      <c r="I1921" cm="1">
        <f t="array" ref="I1921">_xlfn.IFS(AND(NOT($I1920=0),$J1920),0,NOT($J1920),$I1920+$B$27,TRUE,$I1920)</f>
        <v>1.1666666666666674</v>
      </c>
      <c r="J1921" t="b" cm="1">
        <f t="array" ref="J1921">_xlfn.IFS($I1921&gt;=$C$5-$B$27,TRUE,$P1921&gt;=$B$6,FALSE,TRUE,$J1920)</f>
        <v>0</v>
      </c>
      <c r="K1921" t="b" cm="1">
        <f t="array" ref="K1921">_xlfn.IFS($L1921&gt;=$B$4-$B$27,FALSE,$I1921&gt;=$B$5-$B$27,TRUE,AND($J1921,NOT($K1920)),FALSE,$K1920,TRUE,TRUE,FALSE)</f>
        <v>0</v>
      </c>
      <c r="L1921" cm="1">
        <f t="array" ref="L1921">_xlfn.IFS($K1920,$L1920+$B$27,NOT($K1920),0,TRUE,$K1920)</f>
        <v>0</v>
      </c>
      <c r="M1921" t="b" cm="1">
        <f t="array" ref="M1921">_xlfn.IFS($K1921,FALSE,AND($J1921,NOT($K1921),$P1921&lt;$B$6),TRUE,TRUE,FALSE)</f>
        <v>0</v>
      </c>
      <c r="N1921" cm="1">
        <f t="array" ref="N1921">_xlfn.IFS($N1920&gt;=$C$7-$B$27,0,$M1920,$N1920+$B$27,TRUE,0)</f>
        <v>0</v>
      </c>
      <c r="O1921" t="b" cm="1">
        <f t="array" ref="O1921">_xlfn.IFS(AND($J1921,NOT($K1921),NOT($M1921)),TRUE,$P1921&gt;=$B$6,FALSE,AND($J1921,NOT($K1921),$M1921,$N1921=0),TRUE,TRUE,FALSE)</f>
        <v>0</v>
      </c>
      <c r="P1921" cm="1">
        <f t="array" ref="P1921">_xlfn.IFS(AND($O1920,$P1920&lt;$B$6),$P1920+1,AND(NOT($J1920),$P1920&gt;0),0,TRUE,$P1920)</f>
        <v>0</v>
      </c>
      <c r="Q1921" s="1">
        <f t="shared" si="146"/>
        <v>105</v>
      </c>
      <c r="R1921" s="1">
        <f t="shared" si="147"/>
        <v>5250</v>
      </c>
      <c r="S1921" s="17">
        <f t="shared" si="148"/>
        <v>164.23357664233578</v>
      </c>
      <c r="T1921" s="1" cm="1">
        <f t="array" ref="T1921">_xlfn.IFS($B$6=1,Q1921*$B$10,AND(P1920=0,P1921&gt;=1),T1920+$B$6*$B$10*$B$8,TRUE,T1920)</f>
        <v>4200</v>
      </c>
      <c r="U1921" s="17">
        <f t="shared" si="149"/>
        <v>131.38686131386862</v>
      </c>
    </row>
    <row r="1922" spans="7:21" x14ac:dyDescent="0.25">
      <c r="G1922" s="15">
        <v>1920</v>
      </c>
      <c r="H1922" s="17">
        <f t="shared" si="145"/>
        <v>31.983333333333334</v>
      </c>
      <c r="I1922" cm="1">
        <f t="array" ref="I1922">_xlfn.IFS(AND(NOT($I1921=0),$J1921),0,NOT($J1921),$I1921+$B$27,TRUE,$I1921)</f>
        <v>1.183333333333334</v>
      </c>
      <c r="J1922" t="b" cm="1">
        <f t="array" ref="J1922">_xlfn.IFS($I1922&gt;=$C$5-$B$27,TRUE,$P1922&gt;=$B$6,FALSE,TRUE,$J1921)</f>
        <v>0</v>
      </c>
      <c r="K1922" t="b" cm="1">
        <f t="array" ref="K1922">_xlfn.IFS($L1922&gt;=$B$4-$B$27,FALSE,$I1922&gt;=$B$5-$B$27,TRUE,AND($J1922,NOT($K1921)),FALSE,$K1921,TRUE,TRUE,FALSE)</f>
        <v>0</v>
      </c>
      <c r="L1922" cm="1">
        <f t="array" ref="L1922">_xlfn.IFS($K1921,$L1921+$B$27,NOT($K1921),0,TRUE,$K1921)</f>
        <v>0</v>
      </c>
      <c r="M1922" t="b" cm="1">
        <f t="array" ref="M1922">_xlfn.IFS($K1922,FALSE,AND($J1922,NOT($K1922),$P1922&lt;$B$6),TRUE,TRUE,FALSE)</f>
        <v>0</v>
      </c>
      <c r="N1922" cm="1">
        <f t="array" ref="N1922">_xlfn.IFS($N1921&gt;=$C$7-$B$27,0,$M1921,$N1921+$B$27,TRUE,0)</f>
        <v>0</v>
      </c>
      <c r="O1922" t="b" cm="1">
        <f t="array" ref="O1922">_xlfn.IFS(AND($J1922,NOT($K1922),NOT($M1922)),TRUE,$P1922&gt;=$B$6,FALSE,AND($J1922,NOT($K1922),$M1922,$N1922=0),TRUE,TRUE,FALSE)</f>
        <v>0</v>
      </c>
      <c r="P1922" cm="1">
        <f t="array" ref="P1922">_xlfn.IFS(AND($O1921,$P1921&lt;$B$6),$P1921+1,AND(NOT($J1921),$P1921&gt;0),0,TRUE,$P1921)</f>
        <v>0</v>
      </c>
      <c r="Q1922" s="1">
        <f t="shared" si="146"/>
        <v>105</v>
      </c>
      <c r="R1922" s="1">
        <f t="shared" si="147"/>
        <v>5250</v>
      </c>
      <c r="S1922" s="17">
        <f t="shared" si="148"/>
        <v>164.14799374674308</v>
      </c>
      <c r="T1922" s="1" cm="1">
        <f t="array" ref="T1922">_xlfn.IFS($B$6=1,Q1922*$B$10,AND(P1921=0,P1922&gt;=1),T1921+$B$6*$B$10*$B$8,TRUE,T1921)</f>
        <v>4200</v>
      </c>
      <c r="U1922" s="17">
        <f t="shared" si="149"/>
        <v>131.31839499739448</v>
      </c>
    </row>
    <row r="1923" spans="7:21" x14ac:dyDescent="0.25">
      <c r="G1923" s="15">
        <v>1921</v>
      </c>
      <c r="H1923" s="17">
        <f t="shared" ref="H1923:H1986" si="150">($G1923-1)*$B$27</f>
        <v>32</v>
      </c>
      <c r="I1923" cm="1">
        <f t="array" ref="I1923">_xlfn.IFS(AND(NOT($I1922=0),$J1922),0,NOT($J1922),$I1922+$B$27,TRUE,$I1922)</f>
        <v>1.2000000000000006</v>
      </c>
      <c r="J1923" t="b" cm="1">
        <f t="array" ref="J1923">_xlfn.IFS($I1923&gt;=$C$5-$B$27,TRUE,$P1923&gt;=$B$6,FALSE,TRUE,$J1922)</f>
        <v>0</v>
      </c>
      <c r="K1923" t="b" cm="1">
        <f t="array" ref="K1923">_xlfn.IFS($L1923&gt;=$B$4-$B$27,FALSE,$I1923&gt;=$B$5-$B$27,TRUE,AND($J1923,NOT($K1922)),FALSE,$K1922,TRUE,TRUE,FALSE)</f>
        <v>0</v>
      </c>
      <c r="L1923" cm="1">
        <f t="array" ref="L1923">_xlfn.IFS($K1922,$L1922+$B$27,NOT($K1922),0,TRUE,$K1922)</f>
        <v>0</v>
      </c>
      <c r="M1923" t="b" cm="1">
        <f t="array" ref="M1923">_xlfn.IFS($K1923,FALSE,AND($J1923,NOT($K1923),$P1923&lt;$B$6),TRUE,TRUE,FALSE)</f>
        <v>0</v>
      </c>
      <c r="N1923" cm="1">
        <f t="array" ref="N1923">_xlfn.IFS($N1922&gt;=$C$7-$B$27,0,$M1922,$N1922+$B$27,TRUE,0)</f>
        <v>0</v>
      </c>
      <c r="O1923" t="b" cm="1">
        <f t="array" ref="O1923">_xlfn.IFS(AND($J1923,NOT($K1923),NOT($M1923)),TRUE,$P1923&gt;=$B$6,FALSE,AND($J1923,NOT($K1923),$M1923,$N1923=0),TRUE,TRUE,FALSE)</f>
        <v>0</v>
      </c>
      <c r="P1923" cm="1">
        <f t="array" ref="P1923">_xlfn.IFS(AND($O1922,$P1922&lt;$B$6),$P1922+1,AND(NOT($J1922),$P1922&gt;0),0,TRUE,$P1922)</f>
        <v>0</v>
      </c>
      <c r="Q1923" s="1">
        <f t="shared" ref="Q1923:Q1986" si="151">IF($O1922,$Q1922+$B$8,$Q1922)</f>
        <v>105</v>
      </c>
      <c r="R1923" s="1">
        <f t="shared" ref="R1923:R1986" si="152">IF($O1922,$R1922+$B$8*$B$9,$R1922)</f>
        <v>5250</v>
      </c>
      <c r="S1923" s="17">
        <f t="shared" si="148"/>
        <v>164.0625</v>
      </c>
      <c r="T1923" s="1" cm="1">
        <f t="array" ref="T1923">_xlfn.IFS($B$6=1,Q1923*$B$10,AND(P1922=0,P1923&gt;=1),T1922+$B$6*$B$10*$B$8,TRUE,T1922)</f>
        <v>4200</v>
      </c>
      <c r="U1923" s="17">
        <f t="shared" si="149"/>
        <v>131.25</v>
      </c>
    </row>
    <row r="1924" spans="7:21" x14ac:dyDescent="0.25">
      <c r="G1924" s="15">
        <v>1922</v>
      </c>
      <c r="H1924" s="17">
        <f t="shared" si="150"/>
        <v>32.016666666666666</v>
      </c>
      <c r="I1924" cm="1">
        <f t="array" ref="I1924">_xlfn.IFS(AND(NOT($I1923=0),$J1923),0,NOT($J1923),$I1923+$B$27,TRUE,$I1923)</f>
        <v>1.2166666666666672</v>
      </c>
      <c r="J1924" t="b" cm="1">
        <f t="array" ref="J1924">_xlfn.IFS($I1924&gt;=$C$5-$B$27,TRUE,$P1924&gt;=$B$6,FALSE,TRUE,$J1923)</f>
        <v>0</v>
      </c>
      <c r="K1924" t="b" cm="1">
        <f t="array" ref="K1924">_xlfn.IFS($L1924&gt;=$B$4-$B$27,FALSE,$I1924&gt;=$B$5-$B$27,TRUE,AND($J1924,NOT($K1923)),FALSE,$K1923,TRUE,TRUE,FALSE)</f>
        <v>0</v>
      </c>
      <c r="L1924" cm="1">
        <f t="array" ref="L1924">_xlfn.IFS($K1923,$L1923+$B$27,NOT($K1923),0,TRUE,$K1923)</f>
        <v>0</v>
      </c>
      <c r="M1924" t="b" cm="1">
        <f t="array" ref="M1924">_xlfn.IFS($K1924,FALSE,AND($J1924,NOT($K1924),$P1924&lt;$B$6),TRUE,TRUE,FALSE)</f>
        <v>0</v>
      </c>
      <c r="N1924" cm="1">
        <f t="array" ref="N1924">_xlfn.IFS($N1923&gt;=$C$7-$B$27,0,$M1923,$N1923+$B$27,TRUE,0)</f>
        <v>0</v>
      </c>
      <c r="O1924" t="b" cm="1">
        <f t="array" ref="O1924">_xlfn.IFS(AND($J1924,NOT($K1924),NOT($M1924)),TRUE,$P1924&gt;=$B$6,FALSE,AND($J1924,NOT($K1924),$M1924,$N1924=0),TRUE,TRUE,FALSE)</f>
        <v>0</v>
      </c>
      <c r="P1924" cm="1">
        <f t="array" ref="P1924">_xlfn.IFS(AND($O1923,$P1923&lt;$B$6),$P1923+1,AND(NOT($J1923),$P1923&gt;0),0,TRUE,$P1923)</f>
        <v>0</v>
      </c>
      <c r="Q1924" s="1">
        <f t="shared" si="151"/>
        <v>105</v>
      </c>
      <c r="R1924" s="1">
        <f t="shared" si="152"/>
        <v>5250</v>
      </c>
      <c r="S1924" s="17">
        <f t="shared" ref="S1924:S1987" si="153">$R1924/$H1924</f>
        <v>163.97709526288392</v>
      </c>
      <c r="T1924" s="1" cm="1">
        <f t="array" ref="T1924">_xlfn.IFS($B$6=1,Q1924*$B$10,AND(P1923=0,P1924&gt;=1),T1923+$B$6*$B$10*$B$8,TRUE,T1923)</f>
        <v>4200</v>
      </c>
      <c r="U1924" s="17">
        <f t="shared" ref="U1924:U1987" si="154">T1924/H1924</f>
        <v>131.18167621030713</v>
      </c>
    </row>
    <row r="1925" spans="7:21" x14ac:dyDescent="0.25">
      <c r="G1925" s="15">
        <v>1923</v>
      </c>
      <c r="H1925" s="17">
        <f t="shared" si="150"/>
        <v>32.033333333333331</v>
      </c>
      <c r="I1925" cm="1">
        <f t="array" ref="I1925">_xlfn.IFS(AND(NOT($I1924=0),$J1924),0,NOT($J1924),$I1924+$B$27,TRUE,$I1924)</f>
        <v>1.2333333333333338</v>
      </c>
      <c r="J1925" t="b" cm="1">
        <f t="array" ref="J1925">_xlfn.IFS($I1925&gt;=$C$5-$B$27,TRUE,$P1925&gt;=$B$6,FALSE,TRUE,$J1924)</f>
        <v>0</v>
      </c>
      <c r="K1925" t="b" cm="1">
        <f t="array" ref="K1925">_xlfn.IFS($L1925&gt;=$B$4-$B$27,FALSE,$I1925&gt;=$B$5-$B$27,TRUE,AND($J1925,NOT($K1924)),FALSE,$K1924,TRUE,TRUE,FALSE)</f>
        <v>0</v>
      </c>
      <c r="L1925" cm="1">
        <f t="array" ref="L1925">_xlfn.IFS($K1924,$L1924+$B$27,NOT($K1924),0,TRUE,$K1924)</f>
        <v>0</v>
      </c>
      <c r="M1925" t="b" cm="1">
        <f t="array" ref="M1925">_xlfn.IFS($K1925,FALSE,AND($J1925,NOT($K1925),$P1925&lt;$B$6),TRUE,TRUE,FALSE)</f>
        <v>0</v>
      </c>
      <c r="N1925" cm="1">
        <f t="array" ref="N1925">_xlfn.IFS($N1924&gt;=$C$7-$B$27,0,$M1924,$N1924+$B$27,TRUE,0)</f>
        <v>0</v>
      </c>
      <c r="O1925" t="b" cm="1">
        <f t="array" ref="O1925">_xlfn.IFS(AND($J1925,NOT($K1925),NOT($M1925)),TRUE,$P1925&gt;=$B$6,FALSE,AND($J1925,NOT($K1925),$M1925,$N1925=0),TRUE,TRUE,FALSE)</f>
        <v>0</v>
      </c>
      <c r="P1925" cm="1">
        <f t="array" ref="P1925">_xlfn.IFS(AND($O1924,$P1924&lt;$B$6),$P1924+1,AND(NOT($J1924),$P1924&gt;0),0,TRUE,$P1924)</f>
        <v>0</v>
      </c>
      <c r="Q1925" s="1">
        <f t="shared" si="151"/>
        <v>105</v>
      </c>
      <c r="R1925" s="1">
        <f t="shared" si="152"/>
        <v>5250</v>
      </c>
      <c r="S1925" s="17">
        <f t="shared" si="153"/>
        <v>163.89177939646203</v>
      </c>
      <c r="T1925" s="1" cm="1">
        <f t="array" ref="T1925">_xlfn.IFS($B$6=1,Q1925*$B$10,AND(P1924=0,P1925&gt;=1),T1924+$B$6*$B$10*$B$8,TRUE,T1924)</f>
        <v>4200</v>
      </c>
      <c r="U1925" s="17">
        <f t="shared" si="154"/>
        <v>131.11342351716962</v>
      </c>
    </row>
    <row r="1926" spans="7:21" x14ac:dyDescent="0.25">
      <c r="G1926" s="15">
        <v>1924</v>
      </c>
      <c r="H1926" s="17">
        <f t="shared" si="150"/>
        <v>32.049999999999997</v>
      </c>
      <c r="I1926" cm="1">
        <f t="array" ref="I1926">_xlfn.IFS(AND(NOT($I1925=0),$J1925),0,NOT($J1925),$I1925+$B$27,TRUE,$I1925)</f>
        <v>1.2500000000000004</v>
      </c>
      <c r="J1926" t="b" cm="1">
        <f t="array" ref="J1926">_xlfn.IFS($I1926&gt;=$C$5-$B$27,TRUE,$P1926&gt;=$B$6,FALSE,TRUE,$J1925)</f>
        <v>0</v>
      </c>
      <c r="K1926" t="b" cm="1">
        <f t="array" ref="K1926">_xlfn.IFS($L1926&gt;=$B$4-$B$27,FALSE,$I1926&gt;=$B$5-$B$27,TRUE,AND($J1926,NOT($K1925)),FALSE,$K1925,TRUE,TRUE,FALSE)</f>
        <v>0</v>
      </c>
      <c r="L1926" cm="1">
        <f t="array" ref="L1926">_xlfn.IFS($K1925,$L1925+$B$27,NOT($K1925),0,TRUE,$K1925)</f>
        <v>0</v>
      </c>
      <c r="M1926" t="b" cm="1">
        <f t="array" ref="M1926">_xlfn.IFS($K1926,FALSE,AND($J1926,NOT($K1926),$P1926&lt;$B$6),TRUE,TRUE,FALSE)</f>
        <v>0</v>
      </c>
      <c r="N1926" cm="1">
        <f t="array" ref="N1926">_xlfn.IFS($N1925&gt;=$C$7-$B$27,0,$M1925,$N1925+$B$27,TRUE,0)</f>
        <v>0</v>
      </c>
      <c r="O1926" t="b" cm="1">
        <f t="array" ref="O1926">_xlfn.IFS(AND($J1926,NOT($K1926),NOT($M1926)),TRUE,$P1926&gt;=$B$6,FALSE,AND($J1926,NOT($K1926),$M1926,$N1926=0),TRUE,TRUE,FALSE)</f>
        <v>0</v>
      </c>
      <c r="P1926" cm="1">
        <f t="array" ref="P1926">_xlfn.IFS(AND($O1925,$P1925&lt;$B$6),$P1925+1,AND(NOT($J1925),$P1925&gt;0),0,TRUE,$P1925)</f>
        <v>0</v>
      </c>
      <c r="Q1926" s="1">
        <f t="shared" si="151"/>
        <v>105</v>
      </c>
      <c r="R1926" s="1">
        <f t="shared" si="152"/>
        <v>5250</v>
      </c>
      <c r="S1926" s="17">
        <f t="shared" si="153"/>
        <v>163.80655226209049</v>
      </c>
      <c r="T1926" s="1" cm="1">
        <f t="array" ref="T1926">_xlfn.IFS($B$6=1,Q1926*$B$10,AND(P1925=0,P1926&gt;=1),T1925+$B$6*$B$10*$B$8,TRUE,T1925)</f>
        <v>4200</v>
      </c>
      <c r="U1926" s="17">
        <f t="shared" si="154"/>
        <v>131.0452418096724</v>
      </c>
    </row>
    <row r="1927" spans="7:21" x14ac:dyDescent="0.25">
      <c r="G1927" s="15">
        <v>1925</v>
      </c>
      <c r="H1927" s="17">
        <f t="shared" si="150"/>
        <v>32.066666666666663</v>
      </c>
      <c r="I1927" cm="1">
        <f t="array" ref="I1927">_xlfn.IFS(AND(NOT($I1926=0),$J1926),0,NOT($J1926),$I1926+$B$27,TRUE,$I1926)</f>
        <v>1.2666666666666671</v>
      </c>
      <c r="J1927" t="b" cm="1">
        <f t="array" ref="J1927">_xlfn.IFS($I1927&gt;=$C$5-$B$27,TRUE,$P1927&gt;=$B$6,FALSE,TRUE,$J1926)</f>
        <v>0</v>
      </c>
      <c r="K1927" t="b" cm="1">
        <f t="array" ref="K1927">_xlfn.IFS($L1927&gt;=$B$4-$B$27,FALSE,$I1927&gt;=$B$5-$B$27,TRUE,AND($J1927,NOT($K1926)),FALSE,$K1926,TRUE,TRUE,FALSE)</f>
        <v>0</v>
      </c>
      <c r="L1927" cm="1">
        <f t="array" ref="L1927">_xlfn.IFS($K1926,$L1926+$B$27,NOT($K1926),0,TRUE,$K1926)</f>
        <v>0</v>
      </c>
      <c r="M1927" t="b" cm="1">
        <f t="array" ref="M1927">_xlfn.IFS($K1927,FALSE,AND($J1927,NOT($K1927),$P1927&lt;$B$6),TRUE,TRUE,FALSE)</f>
        <v>0</v>
      </c>
      <c r="N1927" cm="1">
        <f t="array" ref="N1927">_xlfn.IFS($N1926&gt;=$C$7-$B$27,0,$M1926,$N1926+$B$27,TRUE,0)</f>
        <v>0</v>
      </c>
      <c r="O1927" t="b" cm="1">
        <f t="array" ref="O1927">_xlfn.IFS(AND($J1927,NOT($K1927),NOT($M1927)),TRUE,$P1927&gt;=$B$6,FALSE,AND($J1927,NOT($K1927),$M1927,$N1927=0),TRUE,TRUE,FALSE)</f>
        <v>0</v>
      </c>
      <c r="P1927" cm="1">
        <f t="array" ref="P1927">_xlfn.IFS(AND($O1926,$P1926&lt;$B$6),$P1926+1,AND(NOT($J1926),$P1926&gt;0),0,TRUE,$P1926)</f>
        <v>0</v>
      </c>
      <c r="Q1927" s="1">
        <f t="shared" si="151"/>
        <v>105</v>
      </c>
      <c r="R1927" s="1">
        <f t="shared" si="152"/>
        <v>5250</v>
      </c>
      <c r="S1927" s="17">
        <f t="shared" si="153"/>
        <v>163.72141372141374</v>
      </c>
      <c r="T1927" s="1" cm="1">
        <f t="array" ref="T1927">_xlfn.IFS($B$6=1,Q1927*$B$10,AND(P1926=0,P1927&gt;=1),T1926+$B$6*$B$10*$B$8,TRUE,T1926)</f>
        <v>4200</v>
      </c>
      <c r="U1927" s="17">
        <f t="shared" si="154"/>
        <v>130.977130977131</v>
      </c>
    </row>
    <row r="1928" spans="7:21" x14ac:dyDescent="0.25">
      <c r="G1928" s="15">
        <v>1926</v>
      </c>
      <c r="H1928" s="17">
        <f t="shared" si="150"/>
        <v>32.083333333333336</v>
      </c>
      <c r="I1928" cm="1">
        <f t="array" ref="I1928">_xlfn.IFS(AND(NOT($I1927=0),$J1927),0,NOT($J1927),$I1927+$B$27,TRUE,$I1927)</f>
        <v>1.2833333333333337</v>
      </c>
      <c r="J1928" t="b" cm="1">
        <f t="array" ref="J1928">_xlfn.IFS($I1928&gt;=$C$5-$B$27,TRUE,$P1928&gt;=$B$6,FALSE,TRUE,$J1927)</f>
        <v>0</v>
      </c>
      <c r="K1928" t="b" cm="1">
        <f t="array" ref="K1928">_xlfn.IFS($L1928&gt;=$B$4-$B$27,FALSE,$I1928&gt;=$B$5-$B$27,TRUE,AND($J1928,NOT($K1927)),FALSE,$K1927,TRUE,TRUE,FALSE)</f>
        <v>0</v>
      </c>
      <c r="L1928" cm="1">
        <f t="array" ref="L1928">_xlfn.IFS($K1927,$L1927+$B$27,NOT($K1927),0,TRUE,$K1927)</f>
        <v>0</v>
      </c>
      <c r="M1928" t="b" cm="1">
        <f t="array" ref="M1928">_xlfn.IFS($K1928,FALSE,AND($J1928,NOT($K1928),$P1928&lt;$B$6),TRUE,TRUE,FALSE)</f>
        <v>0</v>
      </c>
      <c r="N1928" cm="1">
        <f t="array" ref="N1928">_xlfn.IFS($N1927&gt;=$C$7-$B$27,0,$M1927,$N1927+$B$27,TRUE,0)</f>
        <v>0</v>
      </c>
      <c r="O1928" t="b" cm="1">
        <f t="array" ref="O1928">_xlfn.IFS(AND($J1928,NOT($K1928),NOT($M1928)),TRUE,$P1928&gt;=$B$6,FALSE,AND($J1928,NOT($K1928),$M1928,$N1928=0),TRUE,TRUE,FALSE)</f>
        <v>0</v>
      </c>
      <c r="P1928" cm="1">
        <f t="array" ref="P1928">_xlfn.IFS(AND($O1927,$P1927&lt;$B$6),$P1927+1,AND(NOT($J1927),$P1927&gt;0),0,TRUE,$P1927)</f>
        <v>0</v>
      </c>
      <c r="Q1928" s="1">
        <f t="shared" si="151"/>
        <v>105</v>
      </c>
      <c r="R1928" s="1">
        <f t="shared" si="152"/>
        <v>5250</v>
      </c>
      <c r="S1928" s="17">
        <f t="shared" si="153"/>
        <v>163.63636363636363</v>
      </c>
      <c r="T1928" s="1" cm="1">
        <f t="array" ref="T1928">_xlfn.IFS($B$6=1,Q1928*$B$10,AND(P1927=0,P1928&gt;=1),T1927+$B$6*$B$10*$B$8,TRUE,T1927)</f>
        <v>4200</v>
      </c>
      <c r="U1928" s="17">
        <f t="shared" si="154"/>
        <v>130.90909090909091</v>
      </c>
    </row>
    <row r="1929" spans="7:21" x14ac:dyDescent="0.25">
      <c r="G1929" s="15">
        <v>1927</v>
      </c>
      <c r="H1929" s="17">
        <f t="shared" si="150"/>
        <v>32.1</v>
      </c>
      <c r="I1929" cm="1">
        <f t="array" ref="I1929">_xlfn.IFS(AND(NOT($I1928=0),$J1928),0,NOT($J1928),$I1928+$B$27,TRUE,$I1928)</f>
        <v>1.3000000000000003</v>
      </c>
      <c r="J1929" t="b" cm="1">
        <f t="array" ref="J1929">_xlfn.IFS($I1929&gt;=$C$5-$B$27,TRUE,$P1929&gt;=$B$6,FALSE,TRUE,$J1928)</f>
        <v>0</v>
      </c>
      <c r="K1929" t="b" cm="1">
        <f t="array" ref="K1929">_xlfn.IFS($L1929&gt;=$B$4-$B$27,FALSE,$I1929&gt;=$B$5-$B$27,TRUE,AND($J1929,NOT($K1928)),FALSE,$K1928,TRUE,TRUE,FALSE)</f>
        <v>0</v>
      </c>
      <c r="L1929" cm="1">
        <f t="array" ref="L1929">_xlfn.IFS($K1928,$L1928+$B$27,NOT($K1928),0,TRUE,$K1928)</f>
        <v>0</v>
      </c>
      <c r="M1929" t="b" cm="1">
        <f t="array" ref="M1929">_xlfn.IFS($K1929,FALSE,AND($J1929,NOT($K1929),$P1929&lt;$B$6),TRUE,TRUE,FALSE)</f>
        <v>0</v>
      </c>
      <c r="N1929" cm="1">
        <f t="array" ref="N1929">_xlfn.IFS($N1928&gt;=$C$7-$B$27,0,$M1928,$N1928+$B$27,TRUE,0)</f>
        <v>0</v>
      </c>
      <c r="O1929" t="b" cm="1">
        <f t="array" ref="O1929">_xlfn.IFS(AND($J1929,NOT($K1929),NOT($M1929)),TRUE,$P1929&gt;=$B$6,FALSE,AND($J1929,NOT($K1929),$M1929,$N1929=0),TRUE,TRUE,FALSE)</f>
        <v>0</v>
      </c>
      <c r="P1929" cm="1">
        <f t="array" ref="P1929">_xlfn.IFS(AND($O1928,$P1928&lt;$B$6),$P1928+1,AND(NOT($J1928),$P1928&gt;0),0,TRUE,$P1928)</f>
        <v>0</v>
      </c>
      <c r="Q1929" s="1">
        <f t="shared" si="151"/>
        <v>105</v>
      </c>
      <c r="R1929" s="1">
        <f t="shared" si="152"/>
        <v>5250</v>
      </c>
      <c r="S1929" s="17">
        <f t="shared" si="153"/>
        <v>163.55140186915887</v>
      </c>
      <c r="T1929" s="1" cm="1">
        <f t="array" ref="T1929">_xlfn.IFS($B$6=1,Q1929*$B$10,AND(P1928=0,P1929&gt;=1),T1928+$B$6*$B$10*$B$8,TRUE,T1928)</f>
        <v>4200</v>
      </c>
      <c r="U1929" s="17">
        <f t="shared" si="154"/>
        <v>130.84112149532709</v>
      </c>
    </row>
    <row r="1930" spans="7:21" x14ac:dyDescent="0.25">
      <c r="G1930" s="15">
        <v>1928</v>
      </c>
      <c r="H1930" s="17">
        <f t="shared" si="150"/>
        <v>32.116666666666667</v>
      </c>
      <c r="I1930" cm="1">
        <f t="array" ref="I1930">_xlfn.IFS(AND(NOT($I1929=0),$J1929),0,NOT($J1929),$I1929+$B$27,TRUE,$I1929)</f>
        <v>1.3166666666666669</v>
      </c>
      <c r="J1930" t="b" cm="1">
        <f t="array" ref="J1930">_xlfn.IFS($I1930&gt;=$C$5-$B$27,TRUE,$P1930&gt;=$B$6,FALSE,TRUE,$J1929)</f>
        <v>0</v>
      </c>
      <c r="K1930" t="b" cm="1">
        <f t="array" ref="K1930">_xlfn.IFS($L1930&gt;=$B$4-$B$27,FALSE,$I1930&gt;=$B$5-$B$27,TRUE,AND($J1930,NOT($K1929)),FALSE,$K1929,TRUE,TRUE,FALSE)</f>
        <v>0</v>
      </c>
      <c r="L1930" cm="1">
        <f t="array" ref="L1930">_xlfn.IFS($K1929,$L1929+$B$27,NOT($K1929),0,TRUE,$K1929)</f>
        <v>0</v>
      </c>
      <c r="M1930" t="b" cm="1">
        <f t="array" ref="M1930">_xlfn.IFS($K1930,FALSE,AND($J1930,NOT($K1930),$P1930&lt;$B$6),TRUE,TRUE,FALSE)</f>
        <v>0</v>
      </c>
      <c r="N1930" cm="1">
        <f t="array" ref="N1930">_xlfn.IFS($N1929&gt;=$C$7-$B$27,0,$M1929,$N1929+$B$27,TRUE,0)</f>
        <v>0</v>
      </c>
      <c r="O1930" t="b" cm="1">
        <f t="array" ref="O1930">_xlfn.IFS(AND($J1930,NOT($K1930),NOT($M1930)),TRUE,$P1930&gt;=$B$6,FALSE,AND($J1930,NOT($K1930),$M1930,$N1930=0),TRUE,TRUE,FALSE)</f>
        <v>0</v>
      </c>
      <c r="P1930" cm="1">
        <f t="array" ref="P1930">_xlfn.IFS(AND($O1929,$P1929&lt;$B$6),$P1929+1,AND(NOT($J1929),$P1929&gt;0),0,TRUE,$P1929)</f>
        <v>0</v>
      </c>
      <c r="Q1930" s="1">
        <f t="shared" si="151"/>
        <v>105</v>
      </c>
      <c r="R1930" s="1">
        <f t="shared" si="152"/>
        <v>5250</v>
      </c>
      <c r="S1930" s="17">
        <f t="shared" si="153"/>
        <v>163.4665282823041</v>
      </c>
      <c r="T1930" s="1" cm="1">
        <f t="array" ref="T1930">_xlfn.IFS($B$6=1,Q1930*$B$10,AND(P1929=0,P1930&gt;=1),T1929+$B$6*$B$10*$B$8,TRUE,T1929)</f>
        <v>4200</v>
      </c>
      <c r="U1930" s="17">
        <f t="shared" si="154"/>
        <v>130.77322262584329</v>
      </c>
    </row>
    <row r="1931" spans="7:21" x14ac:dyDescent="0.25">
      <c r="G1931" s="15">
        <v>1929</v>
      </c>
      <c r="H1931" s="17">
        <f t="shared" si="150"/>
        <v>32.133333333333333</v>
      </c>
      <c r="I1931" cm="1">
        <f t="array" ref="I1931">_xlfn.IFS(AND(NOT($I1930=0),$J1930),0,NOT($J1930),$I1930+$B$27,TRUE,$I1930)</f>
        <v>1.3333333333333335</v>
      </c>
      <c r="J1931" t="b" cm="1">
        <f t="array" ref="J1931">_xlfn.IFS($I1931&gt;=$C$5-$B$27,TRUE,$P1931&gt;=$B$6,FALSE,TRUE,$J1930)</f>
        <v>0</v>
      </c>
      <c r="K1931" t="b" cm="1">
        <f t="array" ref="K1931">_xlfn.IFS($L1931&gt;=$B$4-$B$27,FALSE,$I1931&gt;=$B$5-$B$27,TRUE,AND($J1931,NOT($K1930)),FALSE,$K1930,TRUE,TRUE,FALSE)</f>
        <v>0</v>
      </c>
      <c r="L1931" cm="1">
        <f t="array" ref="L1931">_xlfn.IFS($K1930,$L1930+$B$27,NOT($K1930),0,TRUE,$K1930)</f>
        <v>0</v>
      </c>
      <c r="M1931" t="b" cm="1">
        <f t="array" ref="M1931">_xlfn.IFS($K1931,FALSE,AND($J1931,NOT($K1931),$P1931&lt;$B$6),TRUE,TRUE,FALSE)</f>
        <v>0</v>
      </c>
      <c r="N1931" cm="1">
        <f t="array" ref="N1931">_xlfn.IFS($N1930&gt;=$C$7-$B$27,0,$M1930,$N1930+$B$27,TRUE,0)</f>
        <v>0</v>
      </c>
      <c r="O1931" t="b" cm="1">
        <f t="array" ref="O1931">_xlfn.IFS(AND($J1931,NOT($K1931),NOT($M1931)),TRUE,$P1931&gt;=$B$6,FALSE,AND($J1931,NOT($K1931),$M1931,$N1931=0),TRUE,TRUE,FALSE)</f>
        <v>0</v>
      </c>
      <c r="P1931" cm="1">
        <f t="array" ref="P1931">_xlfn.IFS(AND($O1930,$P1930&lt;$B$6),$P1930+1,AND(NOT($J1930),$P1930&gt;0),0,TRUE,$P1930)</f>
        <v>0</v>
      </c>
      <c r="Q1931" s="1">
        <f t="shared" si="151"/>
        <v>105</v>
      </c>
      <c r="R1931" s="1">
        <f t="shared" si="152"/>
        <v>5250</v>
      </c>
      <c r="S1931" s="17">
        <f t="shared" si="153"/>
        <v>163.38174273858922</v>
      </c>
      <c r="T1931" s="1" cm="1">
        <f t="array" ref="T1931">_xlfn.IFS($B$6=1,Q1931*$B$10,AND(P1930=0,P1931&gt;=1),T1930+$B$6*$B$10*$B$8,TRUE,T1930)</f>
        <v>4200</v>
      </c>
      <c r="U1931" s="17">
        <f t="shared" si="154"/>
        <v>130.70539419087137</v>
      </c>
    </row>
    <row r="1932" spans="7:21" x14ac:dyDescent="0.25">
      <c r="G1932" s="15">
        <v>1930</v>
      </c>
      <c r="H1932" s="17">
        <f t="shared" si="150"/>
        <v>32.15</v>
      </c>
      <c r="I1932" cm="1">
        <f t="array" ref="I1932">_xlfn.IFS(AND(NOT($I1931=0),$J1931),0,NOT($J1931),$I1931+$B$27,TRUE,$I1931)</f>
        <v>1.35</v>
      </c>
      <c r="J1932" t="b" cm="1">
        <f t="array" ref="J1932">_xlfn.IFS($I1932&gt;=$C$5-$B$27,TRUE,$P1932&gt;=$B$6,FALSE,TRUE,$J1931)</f>
        <v>0</v>
      </c>
      <c r="K1932" t="b" cm="1">
        <f t="array" ref="K1932">_xlfn.IFS($L1932&gt;=$B$4-$B$27,FALSE,$I1932&gt;=$B$5-$B$27,TRUE,AND($J1932,NOT($K1931)),FALSE,$K1931,TRUE,TRUE,FALSE)</f>
        <v>0</v>
      </c>
      <c r="L1932" cm="1">
        <f t="array" ref="L1932">_xlfn.IFS($K1931,$L1931+$B$27,NOT($K1931),0,TRUE,$K1931)</f>
        <v>0</v>
      </c>
      <c r="M1932" t="b" cm="1">
        <f t="array" ref="M1932">_xlfn.IFS($K1932,FALSE,AND($J1932,NOT($K1932),$P1932&lt;$B$6),TRUE,TRUE,FALSE)</f>
        <v>0</v>
      </c>
      <c r="N1932" cm="1">
        <f t="array" ref="N1932">_xlfn.IFS($N1931&gt;=$C$7-$B$27,0,$M1931,$N1931+$B$27,TRUE,0)</f>
        <v>0</v>
      </c>
      <c r="O1932" t="b" cm="1">
        <f t="array" ref="O1932">_xlfn.IFS(AND($J1932,NOT($K1932),NOT($M1932)),TRUE,$P1932&gt;=$B$6,FALSE,AND($J1932,NOT($K1932),$M1932,$N1932=0),TRUE,TRUE,FALSE)</f>
        <v>0</v>
      </c>
      <c r="P1932" cm="1">
        <f t="array" ref="P1932">_xlfn.IFS(AND($O1931,$P1931&lt;$B$6),$P1931+1,AND(NOT($J1931),$P1931&gt;0),0,TRUE,$P1931)</f>
        <v>0</v>
      </c>
      <c r="Q1932" s="1">
        <f t="shared" si="151"/>
        <v>105</v>
      </c>
      <c r="R1932" s="1">
        <f t="shared" si="152"/>
        <v>5250</v>
      </c>
      <c r="S1932" s="17">
        <f t="shared" si="153"/>
        <v>163.29704510108866</v>
      </c>
      <c r="T1932" s="1" cm="1">
        <f t="array" ref="T1932">_xlfn.IFS($B$6=1,Q1932*$B$10,AND(P1931=0,P1932&gt;=1),T1931+$B$6*$B$10*$B$8,TRUE,T1931)</f>
        <v>4200</v>
      </c>
      <c r="U1932" s="17">
        <f t="shared" si="154"/>
        <v>130.63763608087092</v>
      </c>
    </row>
    <row r="1933" spans="7:21" x14ac:dyDescent="0.25">
      <c r="G1933" s="15">
        <v>1931</v>
      </c>
      <c r="H1933" s="17">
        <f t="shared" si="150"/>
        <v>32.166666666666664</v>
      </c>
      <c r="I1933" cm="1">
        <f t="array" ref="I1933">_xlfn.IFS(AND(NOT($I1932=0),$J1932),0,NOT($J1932),$I1932+$B$27,TRUE,$I1932)</f>
        <v>1.3666666666666667</v>
      </c>
      <c r="J1933" t="b" cm="1">
        <f t="array" ref="J1933">_xlfn.IFS($I1933&gt;=$C$5-$B$27,TRUE,$P1933&gt;=$B$6,FALSE,TRUE,$J1932)</f>
        <v>0</v>
      </c>
      <c r="K1933" t="b" cm="1">
        <f t="array" ref="K1933">_xlfn.IFS($L1933&gt;=$B$4-$B$27,FALSE,$I1933&gt;=$B$5-$B$27,TRUE,AND($J1933,NOT($K1932)),FALSE,$K1932,TRUE,TRUE,FALSE)</f>
        <v>0</v>
      </c>
      <c r="L1933" cm="1">
        <f t="array" ref="L1933">_xlfn.IFS($K1932,$L1932+$B$27,NOT($K1932),0,TRUE,$K1932)</f>
        <v>0</v>
      </c>
      <c r="M1933" t="b" cm="1">
        <f t="array" ref="M1933">_xlfn.IFS($K1933,FALSE,AND($J1933,NOT($K1933),$P1933&lt;$B$6),TRUE,TRUE,FALSE)</f>
        <v>0</v>
      </c>
      <c r="N1933" cm="1">
        <f t="array" ref="N1933">_xlfn.IFS($N1932&gt;=$C$7-$B$27,0,$M1932,$N1932+$B$27,TRUE,0)</f>
        <v>0</v>
      </c>
      <c r="O1933" t="b" cm="1">
        <f t="array" ref="O1933">_xlfn.IFS(AND($J1933,NOT($K1933),NOT($M1933)),TRUE,$P1933&gt;=$B$6,FALSE,AND($J1933,NOT($K1933),$M1933,$N1933=0),TRUE,TRUE,FALSE)</f>
        <v>0</v>
      </c>
      <c r="P1933" cm="1">
        <f t="array" ref="P1933">_xlfn.IFS(AND($O1932,$P1932&lt;$B$6),$P1932+1,AND(NOT($J1932),$P1932&gt;0),0,TRUE,$P1932)</f>
        <v>0</v>
      </c>
      <c r="Q1933" s="1">
        <f t="shared" si="151"/>
        <v>105</v>
      </c>
      <c r="R1933" s="1">
        <f t="shared" si="152"/>
        <v>5250</v>
      </c>
      <c r="S1933" s="17">
        <f t="shared" si="153"/>
        <v>163.21243523316065</v>
      </c>
      <c r="T1933" s="1" cm="1">
        <f t="array" ref="T1933">_xlfn.IFS($B$6=1,Q1933*$B$10,AND(P1932=0,P1933&gt;=1),T1932+$B$6*$B$10*$B$8,TRUE,T1932)</f>
        <v>4200</v>
      </c>
      <c r="U1933" s="17">
        <f t="shared" si="154"/>
        <v>130.56994818652851</v>
      </c>
    </row>
    <row r="1934" spans="7:21" x14ac:dyDescent="0.25">
      <c r="G1934" s="15">
        <v>1932</v>
      </c>
      <c r="H1934" s="17">
        <f t="shared" si="150"/>
        <v>32.18333333333333</v>
      </c>
      <c r="I1934" cm="1">
        <f t="array" ref="I1934">_xlfn.IFS(AND(NOT($I1933=0),$J1933),0,NOT($J1933),$I1933+$B$27,TRUE,$I1933)</f>
        <v>1.3833333333333333</v>
      </c>
      <c r="J1934" t="b" cm="1">
        <f t="array" ref="J1934">_xlfn.IFS($I1934&gt;=$C$5-$B$27,TRUE,$P1934&gt;=$B$6,FALSE,TRUE,$J1933)</f>
        <v>0</v>
      </c>
      <c r="K1934" t="b" cm="1">
        <f t="array" ref="K1934">_xlfn.IFS($L1934&gt;=$B$4-$B$27,FALSE,$I1934&gt;=$B$5-$B$27,TRUE,AND($J1934,NOT($K1933)),FALSE,$K1933,TRUE,TRUE,FALSE)</f>
        <v>0</v>
      </c>
      <c r="L1934" cm="1">
        <f t="array" ref="L1934">_xlfn.IFS($K1933,$L1933+$B$27,NOT($K1933),0,TRUE,$K1933)</f>
        <v>0</v>
      </c>
      <c r="M1934" t="b" cm="1">
        <f t="array" ref="M1934">_xlfn.IFS($K1934,FALSE,AND($J1934,NOT($K1934),$P1934&lt;$B$6),TRUE,TRUE,FALSE)</f>
        <v>0</v>
      </c>
      <c r="N1934" cm="1">
        <f t="array" ref="N1934">_xlfn.IFS($N1933&gt;=$C$7-$B$27,0,$M1933,$N1933+$B$27,TRUE,0)</f>
        <v>0</v>
      </c>
      <c r="O1934" t="b" cm="1">
        <f t="array" ref="O1934">_xlfn.IFS(AND($J1934,NOT($K1934),NOT($M1934)),TRUE,$P1934&gt;=$B$6,FALSE,AND($J1934,NOT($K1934),$M1934,$N1934=0),TRUE,TRUE,FALSE)</f>
        <v>0</v>
      </c>
      <c r="P1934" cm="1">
        <f t="array" ref="P1934">_xlfn.IFS(AND($O1933,$P1933&lt;$B$6),$P1933+1,AND(NOT($J1933),$P1933&gt;0),0,TRUE,$P1933)</f>
        <v>0</v>
      </c>
      <c r="Q1934" s="1">
        <f t="shared" si="151"/>
        <v>105</v>
      </c>
      <c r="R1934" s="1">
        <f t="shared" si="152"/>
        <v>5250</v>
      </c>
      <c r="S1934" s="17">
        <f t="shared" si="153"/>
        <v>163.12791299844642</v>
      </c>
      <c r="T1934" s="1" cm="1">
        <f t="array" ref="T1934">_xlfn.IFS($B$6=1,Q1934*$B$10,AND(P1933=0,P1934&gt;=1),T1933+$B$6*$B$10*$B$8,TRUE,T1933)</f>
        <v>4200</v>
      </c>
      <c r="U1934" s="17">
        <f t="shared" si="154"/>
        <v>130.50233039875712</v>
      </c>
    </row>
    <row r="1935" spans="7:21" x14ac:dyDescent="0.25">
      <c r="G1935" s="15">
        <v>1933</v>
      </c>
      <c r="H1935" s="17">
        <f t="shared" si="150"/>
        <v>32.200000000000003</v>
      </c>
      <c r="I1935" cm="1">
        <f t="array" ref="I1935">_xlfn.IFS(AND(NOT($I1934=0),$J1934),0,NOT($J1934),$I1934+$B$27,TRUE,$I1934)</f>
        <v>1.4</v>
      </c>
      <c r="J1935" t="b" cm="1">
        <f t="array" ref="J1935">_xlfn.IFS($I1935&gt;=$C$5-$B$27,TRUE,$P1935&gt;=$B$6,FALSE,TRUE,$J1934)</f>
        <v>0</v>
      </c>
      <c r="K1935" t="b" cm="1">
        <f t="array" ref="K1935">_xlfn.IFS($L1935&gt;=$B$4-$B$27,FALSE,$I1935&gt;=$B$5-$B$27,TRUE,AND($J1935,NOT($K1934)),FALSE,$K1934,TRUE,TRUE,FALSE)</f>
        <v>0</v>
      </c>
      <c r="L1935" cm="1">
        <f t="array" ref="L1935">_xlfn.IFS($K1934,$L1934+$B$27,NOT($K1934),0,TRUE,$K1934)</f>
        <v>0</v>
      </c>
      <c r="M1935" t="b" cm="1">
        <f t="array" ref="M1935">_xlfn.IFS($K1935,FALSE,AND($J1935,NOT($K1935),$P1935&lt;$B$6),TRUE,TRUE,FALSE)</f>
        <v>0</v>
      </c>
      <c r="N1935" cm="1">
        <f t="array" ref="N1935">_xlfn.IFS($N1934&gt;=$C$7-$B$27,0,$M1934,$N1934+$B$27,TRUE,0)</f>
        <v>0</v>
      </c>
      <c r="O1935" t="b" cm="1">
        <f t="array" ref="O1935">_xlfn.IFS(AND($J1935,NOT($K1935),NOT($M1935)),TRUE,$P1935&gt;=$B$6,FALSE,AND($J1935,NOT($K1935),$M1935,$N1935=0),TRUE,TRUE,FALSE)</f>
        <v>0</v>
      </c>
      <c r="P1935" cm="1">
        <f t="array" ref="P1935">_xlfn.IFS(AND($O1934,$P1934&lt;$B$6),$P1934+1,AND(NOT($J1934),$P1934&gt;0),0,TRUE,$P1934)</f>
        <v>0</v>
      </c>
      <c r="Q1935" s="1">
        <f t="shared" si="151"/>
        <v>105</v>
      </c>
      <c r="R1935" s="1">
        <f t="shared" si="152"/>
        <v>5250</v>
      </c>
      <c r="S1935" s="17">
        <f t="shared" si="153"/>
        <v>163.04347826086956</v>
      </c>
      <c r="T1935" s="1" cm="1">
        <f t="array" ref="T1935">_xlfn.IFS($B$6=1,Q1935*$B$10,AND(P1934=0,P1935&gt;=1),T1934+$B$6*$B$10*$B$8,TRUE,T1934)</f>
        <v>4200</v>
      </c>
      <c r="U1935" s="17">
        <f t="shared" si="154"/>
        <v>130.43478260869563</v>
      </c>
    </row>
    <row r="1936" spans="7:21" x14ac:dyDescent="0.25">
      <c r="G1936" s="15">
        <v>1934</v>
      </c>
      <c r="H1936" s="17">
        <f t="shared" si="150"/>
        <v>32.216666666666669</v>
      </c>
      <c r="I1936" cm="1">
        <f t="array" ref="I1936">_xlfn.IFS(AND(NOT($I1935=0),$J1935),0,NOT($J1935),$I1935+$B$27,TRUE,$I1935)</f>
        <v>1.4166666666666665</v>
      </c>
      <c r="J1936" t="b" cm="1">
        <f t="array" ref="J1936">_xlfn.IFS($I1936&gt;=$C$5-$B$27,TRUE,$P1936&gt;=$B$6,FALSE,TRUE,$J1935)</f>
        <v>0</v>
      </c>
      <c r="K1936" t="b" cm="1">
        <f t="array" ref="K1936">_xlfn.IFS($L1936&gt;=$B$4-$B$27,FALSE,$I1936&gt;=$B$5-$B$27,TRUE,AND($J1936,NOT($K1935)),FALSE,$K1935,TRUE,TRUE,FALSE)</f>
        <v>0</v>
      </c>
      <c r="L1936" cm="1">
        <f t="array" ref="L1936">_xlfn.IFS($K1935,$L1935+$B$27,NOT($K1935),0,TRUE,$K1935)</f>
        <v>0</v>
      </c>
      <c r="M1936" t="b" cm="1">
        <f t="array" ref="M1936">_xlfn.IFS($K1936,FALSE,AND($J1936,NOT($K1936),$P1936&lt;$B$6),TRUE,TRUE,FALSE)</f>
        <v>0</v>
      </c>
      <c r="N1936" cm="1">
        <f t="array" ref="N1936">_xlfn.IFS($N1935&gt;=$C$7-$B$27,0,$M1935,$N1935+$B$27,TRUE,0)</f>
        <v>0</v>
      </c>
      <c r="O1936" t="b" cm="1">
        <f t="array" ref="O1936">_xlfn.IFS(AND($J1936,NOT($K1936),NOT($M1936)),TRUE,$P1936&gt;=$B$6,FALSE,AND($J1936,NOT($K1936),$M1936,$N1936=0),TRUE,TRUE,FALSE)</f>
        <v>0</v>
      </c>
      <c r="P1936" cm="1">
        <f t="array" ref="P1936">_xlfn.IFS(AND($O1935,$P1935&lt;$B$6),$P1935+1,AND(NOT($J1935),$P1935&gt;0),0,TRUE,$P1935)</f>
        <v>0</v>
      </c>
      <c r="Q1936" s="1">
        <f t="shared" si="151"/>
        <v>105</v>
      </c>
      <c r="R1936" s="1">
        <f t="shared" si="152"/>
        <v>5250</v>
      </c>
      <c r="S1936" s="17">
        <f t="shared" si="153"/>
        <v>162.95913088463527</v>
      </c>
      <c r="T1936" s="1" cm="1">
        <f t="array" ref="T1936">_xlfn.IFS($B$6=1,Q1936*$B$10,AND(P1935=0,P1936&gt;=1),T1935+$B$6*$B$10*$B$8,TRUE,T1935)</f>
        <v>4200</v>
      </c>
      <c r="U1936" s="17">
        <f t="shared" si="154"/>
        <v>130.36730470770823</v>
      </c>
    </row>
    <row r="1937" spans="7:21" x14ac:dyDescent="0.25">
      <c r="G1937" s="15">
        <v>1935</v>
      </c>
      <c r="H1937" s="17">
        <f t="shared" si="150"/>
        <v>32.233333333333334</v>
      </c>
      <c r="I1937" cm="1">
        <f t="array" ref="I1937">_xlfn.IFS(AND(NOT($I1936=0),$J1936),0,NOT($J1936),$I1936+$B$27,TRUE,$I1936)</f>
        <v>1.4333333333333331</v>
      </c>
      <c r="J1937" t="b" cm="1">
        <f t="array" ref="J1937">_xlfn.IFS($I1937&gt;=$C$5-$B$27,TRUE,$P1937&gt;=$B$6,FALSE,TRUE,$J1936)</f>
        <v>0</v>
      </c>
      <c r="K1937" t="b" cm="1">
        <f t="array" ref="K1937">_xlfn.IFS($L1937&gt;=$B$4-$B$27,FALSE,$I1937&gt;=$B$5-$B$27,TRUE,AND($J1937,NOT($K1936)),FALSE,$K1936,TRUE,TRUE,FALSE)</f>
        <v>0</v>
      </c>
      <c r="L1937" cm="1">
        <f t="array" ref="L1937">_xlfn.IFS($K1936,$L1936+$B$27,NOT($K1936),0,TRUE,$K1936)</f>
        <v>0</v>
      </c>
      <c r="M1937" t="b" cm="1">
        <f t="array" ref="M1937">_xlfn.IFS($K1937,FALSE,AND($J1937,NOT($K1937),$P1937&lt;$B$6),TRUE,TRUE,FALSE)</f>
        <v>0</v>
      </c>
      <c r="N1937" cm="1">
        <f t="array" ref="N1937">_xlfn.IFS($N1936&gt;=$C$7-$B$27,0,$M1936,$N1936+$B$27,TRUE,0)</f>
        <v>0</v>
      </c>
      <c r="O1937" t="b" cm="1">
        <f t="array" ref="O1937">_xlfn.IFS(AND($J1937,NOT($K1937),NOT($M1937)),TRUE,$P1937&gt;=$B$6,FALSE,AND($J1937,NOT($K1937),$M1937,$N1937=0),TRUE,TRUE,FALSE)</f>
        <v>0</v>
      </c>
      <c r="P1937" cm="1">
        <f t="array" ref="P1937">_xlfn.IFS(AND($O1936,$P1936&lt;$B$6),$P1936+1,AND(NOT($J1936),$P1936&gt;0),0,TRUE,$P1936)</f>
        <v>0</v>
      </c>
      <c r="Q1937" s="1">
        <f t="shared" si="151"/>
        <v>105</v>
      </c>
      <c r="R1937" s="1">
        <f t="shared" si="152"/>
        <v>5250</v>
      </c>
      <c r="S1937" s="17">
        <f t="shared" si="153"/>
        <v>162.87487073422957</v>
      </c>
      <c r="T1937" s="1" cm="1">
        <f t="array" ref="T1937">_xlfn.IFS($B$6=1,Q1937*$B$10,AND(P1936=0,P1937&gt;=1),T1936+$B$6*$B$10*$B$8,TRUE,T1936)</f>
        <v>4200</v>
      </c>
      <c r="U1937" s="17">
        <f t="shared" si="154"/>
        <v>130.29989658738367</v>
      </c>
    </row>
    <row r="1938" spans="7:21" x14ac:dyDescent="0.25">
      <c r="G1938" s="15">
        <v>1936</v>
      </c>
      <c r="H1938" s="17">
        <f t="shared" si="150"/>
        <v>32.25</v>
      </c>
      <c r="I1938" cm="1">
        <f t="array" ref="I1938">_xlfn.IFS(AND(NOT($I1937=0),$J1937),0,NOT($J1937),$I1937+$B$27,TRUE,$I1937)</f>
        <v>1.4499999999999997</v>
      </c>
      <c r="J1938" t="b" cm="1">
        <f t="array" ref="J1938">_xlfn.IFS($I1938&gt;=$C$5-$B$27,TRUE,$P1938&gt;=$B$6,FALSE,TRUE,$J1937)</f>
        <v>0</v>
      </c>
      <c r="K1938" t="b" cm="1">
        <f t="array" ref="K1938">_xlfn.IFS($L1938&gt;=$B$4-$B$27,FALSE,$I1938&gt;=$B$5-$B$27,TRUE,AND($J1938,NOT($K1937)),FALSE,$K1937,TRUE,TRUE,FALSE)</f>
        <v>0</v>
      </c>
      <c r="L1938" cm="1">
        <f t="array" ref="L1938">_xlfn.IFS($K1937,$L1937+$B$27,NOT($K1937),0,TRUE,$K1937)</f>
        <v>0</v>
      </c>
      <c r="M1938" t="b" cm="1">
        <f t="array" ref="M1938">_xlfn.IFS($K1938,FALSE,AND($J1938,NOT($K1938),$P1938&lt;$B$6),TRUE,TRUE,FALSE)</f>
        <v>0</v>
      </c>
      <c r="N1938" cm="1">
        <f t="array" ref="N1938">_xlfn.IFS($N1937&gt;=$C$7-$B$27,0,$M1937,$N1937+$B$27,TRUE,0)</f>
        <v>0</v>
      </c>
      <c r="O1938" t="b" cm="1">
        <f t="array" ref="O1938">_xlfn.IFS(AND($J1938,NOT($K1938),NOT($M1938)),TRUE,$P1938&gt;=$B$6,FALSE,AND($J1938,NOT($K1938),$M1938,$N1938=0),TRUE,TRUE,FALSE)</f>
        <v>0</v>
      </c>
      <c r="P1938" cm="1">
        <f t="array" ref="P1938">_xlfn.IFS(AND($O1937,$P1937&lt;$B$6),$P1937+1,AND(NOT($J1937),$P1937&gt;0),0,TRUE,$P1937)</f>
        <v>0</v>
      </c>
      <c r="Q1938" s="1">
        <f t="shared" si="151"/>
        <v>105</v>
      </c>
      <c r="R1938" s="1">
        <f t="shared" si="152"/>
        <v>5250</v>
      </c>
      <c r="S1938" s="17">
        <f t="shared" si="153"/>
        <v>162.7906976744186</v>
      </c>
      <c r="T1938" s="1" cm="1">
        <f t="array" ref="T1938">_xlfn.IFS($B$6=1,Q1938*$B$10,AND(P1937=0,P1938&gt;=1),T1937+$B$6*$B$10*$B$8,TRUE,T1937)</f>
        <v>4200</v>
      </c>
      <c r="U1938" s="17">
        <f t="shared" si="154"/>
        <v>130.23255813953489</v>
      </c>
    </row>
    <row r="1939" spans="7:21" x14ac:dyDescent="0.25">
      <c r="G1939" s="15">
        <v>1937</v>
      </c>
      <c r="H1939" s="17">
        <f t="shared" si="150"/>
        <v>32.266666666666666</v>
      </c>
      <c r="I1939" cm="1">
        <f t="array" ref="I1939">_xlfn.IFS(AND(NOT($I1938=0),$J1938),0,NOT($J1938),$I1938+$B$27,TRUE,$I1938)</f>
        <v>1.4666666666666663</v>
      </c>
      <c r="J1939" t="b" cm="1">
        <f t="array" ref="J1939">_xlfn.IFS($I1939&gt;=$C$5-$B$27,TRUE,$P1939&gt;=$B$6,FALSE,TRUE,$J1938)</f>
        <v>0</v>
      </c>
      <c r="K1939" t="b" cm="1">
        <f t="array" ref="K1939">_xlfn.IFS($L1939&gt;=$B$4-$B$27,FALSE,$I1939&gt;=$B$5-$B$27,TRUE,AND($J1939,NOT($K1938)),FALSE,$K1938,TRUE,TRUE,FALSE)</f>
        <v>0</v>
      </c>
      <c r="L1939" cm="1">
        <f t="array" ref="L1939">_xlfn.IFS($K1938,$L1938+$B$27,NOT($K1938),0,TRUE,$K1938)</f>
        <v>0</v>
      </c>
      <c r="M1939" t="b" cm="1">
        <f t="array" ref="M1939">_xlfn.IFS($K1939,FALSE,AND($J1939,NOT($K1939),$P1939&lt;$B$6),TRUE,TRUE,FALSE)</f>
        <v>0</v>
      </c>
      <c r="N1939" cm="1">
        <f t="array" ref="N1939">_xlfn.IFS($N1938&gt;=$C$7-$B$27,0,$M1938,$N1938+$B$27,TRUE,0)</f>
        <v>0</v>
      </c>
      <c r="O1939" t="b" cm="1">
        <f t="array" ref="O1939">_xlfn.IFS(AND($J1939,NOT($K1939),NOT($M1939)),TRUE,$P1939&gt;=$B$6,FALSE,AND($J1939,NOT($K1939),$M1939,$N1939=0),TRUE,TRUE,FALSE)</f>
        <v>0</v>
      </c>
      <c r="P1939" cm="1">
        <f t="array" ref="P1939">_xlfn.IFS(AND($O1938,$P1938&lt;$B$6),$P1938+1,AND(NOT($J1938),$P1938&gt;0),0,TRUE,$P1938)</f>
        <v>0</v>
      </c>
      <c r="Q1939" s="1">
        <f t="shared" si="151"/>
        <v>105</v>
      </c>
      <c r="R1939" s="1">
        <f t="shared" si="152"/>
        <v>5250</v>
      </c>
      <c r="S1939" s="17">
        <f t="shared" si="153"/>
        <v>162.70661157024793</v>
      </c>
      <c r="T1939" s="1" cm="1">
        <f t="array" ref="T1939">_xlfn.IFS($B$6=1,Q1939*$B$10,AND(P1938=0,P1939&gt;=1),T1938+$B$6*$B$10*$B$8,TRUE,T1938)</f>
        <v>4200</v>
      </c>
      <c r="U1939" s="17">
        <f t="shared" si="154"/>
        <v>130.16528925619835</v>
      </c>
    </row>
    <row r="1940" spans="7:21" x14ac:dyDescent="0.25">
      <c r="G1940" s="15">
        <v>1938</v>
      </c>
      <c r="H1940" s="17">
        <f t="shared" si="150"/>
        <v>32.283333333333331</v>
      </c>
      <c r="I1940" cm="1">
        <f t="array" ref="I1940">_xlfn.IFS(AND(NOT($I1939=0),$J1939),0,NOT($J1939),$I1939+$B$27,TRUE,$I1939)</f>
        <v>1.4833333333333329</v>
      </c>
      <c r="J1940" t="b" cm="1">
        <f t="array" ref="J1940">_xlfn.IFS($I1940&gt;=$C$5-$B$27,TRUE,$P1940&gt;=$B$6,FALSE,TRUE,$J1939)</f>
        <v>0</v>
      </c>
      <c r="K1940" t="b" cm="1">
        <f t="array" ref="K1940">_xlfn.IFS($L1940&gt;=$B$4-$B$27,FALSE,$I1940&gt;=$B$5-$B$27,TRUE,AND($J1940,NOT($K1939)),FALSE,$K1939,TRUE,TRUE,FALSE)</f>
        <v>0</v>
      </c>
      <c r="L1940" cm="1">
        <f t="array" ref="L1940">_xlfn.IFS($K1939,$L1939+$B$27,NOT($K1939),0,TRUE,$K1939)</f>
        <v>0</v>
      </c>
      <c r="M1940" t="b" cm="1">
        <f t="array" ref="M1940">_xlfn.IFS($K1940,FALSE,AND($J1940,NOT($K1940),$P1940&lt;$B$6),TRUE,TRUE,FALSE)</f>
        <v>0</v>
      </c>
      <c r="N1940" cm="1">
        <f t="array" ref="N1940">_xlfn.IFS($N1939&gt;=$C$7-$B$27,0,$M1939,$N1939+$B$27,TRUE,0)</f>
        <v>0</v>
      </c>
      <c r="O1940" t="b" cm="1">
        <f t="array" ref="O1940">_xlfn.IFS(AND($J1940,NOT($K1940),NOT($M1940)),TRUE,$P1940&gt;=$B$6,FALSE,AND($J1940,NOT($K1940),$M1940,$N1940=0),TRUE,TRUE,FALSE)</f>
        <v>0</v>
      </c>
      <c r="P1940" cm="1">
        <f t="array" ref="P1940">_xlfn.IFS(AND($O1939,$P1939&lt;$B$6),$P1939+1,AND(NOT($J1939),$P1939&gt;0),0,TRUE,$P1939)</f>
        <v>0</v>
      </c>
      <c r="Q1940" s="1">
        <f t="shared" si="151"/>
        <v>105</v>
      </c>
      <c r="R1940" s="1">
        <f t="shared" si="152"/>
        <v>5250</v>
      </c>
      <c r="S1940" s="17">
        <f t="shared" si="153"/>
        <v>162.62261228704182</v>
      </c>
      <c r="T1940" s="1" cm="1">
        <f t="array" ref="T1940">_xlfn.IFS($B$6=1,Q1940*$B$10,AND(P1939=0,P1940&gt;=1),T1939+$B$6*$B$10*$B$8,TRUE,T1939)</f>
        <v>4200</v>
      </c>
      <c r="U1940" s="17">
        <f t="shared" si="154"/>
        <v>130.09808982963347</v>
      </c>
    </row>
    <row r="1941" spans="7:21" x14ac:dyDescent="0.25">
      <c r="G1941" s="15">
        <v>1939</v>
      </c>
      <c r="H1941" s="17">
        <f t="shared" si="150"/>
        <v>32.299999999999997</v>
      </c>
      <c r="I1941" cm="1">
        <f t="array" ref="I1941">_xlfn.IFS(AND(NOT($I1940=0),$J1940),0,NOT($J1940),$I1940+$B$27,TRUE,$I1940)</f>
        <v>1.4999999999999996</v>
      </c>
      <c r="J1941" t="b" cm="1">
        <f t="array" ref="J1941">_xlfn.IFS($I1941&gt;=$C$5-$B$27,TRUE,$P1941&gt;=$B$6,FALSE,TRUE,$J1940)</f>
        <v>0</v>
      </c>
      <c r="K1941" t="b" cm="1">
        <f t="array" ref="K1941">_xlfn.IFS($L1941&gt;=$B$4-$B$27,FALSE,$I1941&gt;=$B$5-$B$27,TRUE,AND($J1941,NOT($K1940)),FALSE,$K1940,TRUE,TRUE,FALSE)</f>
        <v>0</v>
      </c>
      <c r="L1941" cm="1">
        <f t="array" ref="L1941">_xlfn.IFS($K1940,$L1940+$B$27,NOT($K1940),0,TRUE,$K1940)</f>
        <v>0</v>
      </c>
      <c r="M1941" t="b" cm="1">
        <f t="array" ref="M1941">_xlfn.IFS($K1941,FALSE,AND($J1941,NOT($K1941),$P1941&lt;$B$6),TRUE,TRUE,FALSE)</f>
        <v>0</v>
      </c>
      <c r="N1941" cm="1">
        <f t="array" ref="N1941">_xlfn.IFS($N1940&gt;=$C$7-$B$27,0,$M1940,$N1940+$B$27,TRUE,0)</f>
        <v>0</v>
      </c>
      <c r="O1941" t="b" cm="1">
        <f t="array" ref="O1941">_xlfn.IFS(AND($J1941,NOT($K1941),NOT($M1941)),TRUE,$P1941&gt;=$B$6,FALSE,AND($J1941,NOT($K1941),$M1941,$N1941=0),TRUE,TRUE,FALSE)</f>
        <v>0</v>
      </c>
      <c r="P1941" cm="1">
        <f t="array" ref="P1941">_xlfn.IFS(AND($O1940,$P1940&lt;$B$6),$P1940+1,AND(NOT($J1940),$P1940&gt;0),0,TRUE,$P1940)</f>
        <v>0</v>
      </c>
      <c r="Q1941" s="1">
        <f t="shared" si="151"/>
        <v>105</v>
      </c>
      <c r="R1941" s="1">
        <f t="shared" si="152"/>
        <v>5250</v>
      </c>
      <c r="S1941" s="17">
        <f t="shared" si="153"/>
        <v>162.5386996904025</v>
      </c>
      <c r="T1941" s="1" cm="1">
        <f t="array" ref="T1941">_xlfn.IFS($B$6=1,Q1941*$B$10,AND(P1940=0,P1941&gt;=1),T1940+$B$6*$B$10*$B$8,TRUE,T1940)</f>
        <v>4200</v>
      </c>
      <c r="U1941" s="17">
        <f t="shared" si="154"/>
        <v>130.03095975232199</v>
      </c>
    </row>
    <row r="1942" spans="7:21" x14ac:dyDescent="0.25">
      <c r="G1942" s="15">
        <v>1940</v>
      </c>
      <c r="H1942" s="17">
        <f t="shared" si="150"/>
        <v>32.316666666666663</v>
      </c>
      <c r="I1942" cm="1">
        <f t="array" ref="I1942">_xlfn.IFS(AND(NOT($I1941=0),$J1941),0,NOT($J1941),$I1941+$B$27,TRUE,$I1941)</f>
        <v>1.5166666666666662</v>
      </c>
      <c r="J1942" t="b" cm="1">
        <f t="array" ref="J1942">_xlfn.IFS($I1942&gt;=$C$5-$B$27,TRUE,$P1942&gt;=$B$6,FALSE,TRUE,$J1941)</f>
        <v>0</v>
      </c>
      <c r="K1942" t="b" cm="1">
        <f t="array" ref="K1942">_xlfn.IFS($L1942&gt;=$B$4-$B$27,FALSE,$I1942&gt;=$B$5-$B$27,TRUE,AND($J1942,NOT($K1941)),FALSE,$K1941,TRUE,TRUE,FALSE)</f>
        <v>0</v>
      </c>
      <c r="L1942" cm="1">
        <f t="array" ref="L1942">_xlfn.IFS($K1941,$L1941+$B$27,NOT($K1941),0,TRUE,$K1941)</f>
        <v>0</v>
      </c>
      <c r="M1942" t="b" cm="1">
        <f t="array" ref="M1942">_xlfn.IFS($K1942,FALSE,AND($J1942,NOT($K1942),$P1942&lt;$B$6),TRUE,TRUE,FALSE)</f>
        <v>0</v>
      </c>
      <c r="N1942" cm="1">
        <f t="array" ref="N1942">_xlfn.IFS($N1941&gt;=$C$7-$B$27,0,$M1941,$N1941+$B$27,TRUE,0)</f>
        <v>0</v>
      </c>
      <c r="O1942" t="b" cm="1">
        <f t="array" ref="O1942">_xlfn.IFS(AND($J1942,NOT($K1942),NOT($M1942)),TRUE,$P1942&gt;=$B$6,FALSE,AND($J1942,NOT($K1942),$M1942,$N1942=0),TRUE,TRUE,FALSE)</f>
        <v>0</v>
      </c>
      <c r="P1942" cm="1">
        <f t="array" ref="P1942">_xlfn.IFS(AND($O1941,$P1941&lt;$B$6),$P1941+1,AND(NOT($J1941),$P1941&gt;0),0,TRUE,$P1941)</f>
        <v>0</v>
      </c>
      <c r="Q1942" s="1">
        <f t="shared" si="151"/>
        <v>105</v>
      </c>
      <c r="R1942" s="1">
        <f t="shared" si="152"/>
        <v>5250</v>
      </c>
      <c r="S1942" s="17">
        <f t="shared" si="153"/>
        <v>162.45487364620939</v>
      </c>
      <c r="T1942" s="1" cm="1">
        <f t="array" ref="T1942">_xlfn.IFS($B$6=1,Q1942*$B$10,AND(P1941=0,P1942&gt;=1),T1941+$B$6*$B$10*$B$8,TRUE,T1941)</f>
        <v>4200</v>
      </c>
      <c r="U1942" s="17">
        <f t="shared" si="154"/>
        <v>129.96389891696754</v>
      </c>
    </row>
    <row r="1943" spans="7:21" x14ac:dyDescent="0.25">
      <c r="G1943" s="15">
        <v>1941</v>
      </c>
      <c r="H1943" s="17">
        <f t="shared" si="150"/>
        <v>32.333333333333336</v>
      </c>
      <c r="I1943" cm="1">
        <f t="array" ref="I1943">_xlfn.IFS(AND(NOT($I1942=0),$J1942),0,NOT($J1942),$I1942+$B$27,TRUE,$I1942)</f>
        <v>1.5333333333333328</v>
      </c>
      <c r="J1943" t="b" cm="1">
        <f t="array" ref="J1943">_xlfn.IFS($I1943&gt;=$C$5-$B$27,TRUE,$P1943&gt;=$B$6,FALSE,TRUE,$J1942)</f>
        <v>0</v>
      </c>
      <c r="K1943" t="b" cm="1">
        <f t="array" ref="K1943">_xlfn.IFS($L1943&gt;=$B$4-$B$27,FALSE,$I1943&gt;=$B$5-$B$27,TRUE,AND($J1943,NOT($K1942)),FALSE,$K1942,TRUE,TRUE,FALSE)</f>
        <v>0</v>
      </c>
      <c r="L1943" cm="1">
        <f t="array" ref="L1943">_xlfn.IFS($K1942,$L1942+$B$27,NOT($K1942),0,TRUE,$K1942)</f>
        <v>0</v>
      </c>
      <c r="M1943" t="b" cm="1">
        <f t="array" ref="M1943">_xlfn.IFS($K1943,FALSE,AND($J1943,NOT($K1943),$P1943&lt;$B$6),TRUE,TRUE,FALSE)</f>
        <v>0</v>
      </c>
      <c r="N1943" cm="1">
        <f t="array" ref="N1943">_xlfn.IFS($N1942&gt;=$C$7-$B$27,0,$M1942,$N1942+$B$27,TRUE,0)</f>
        <v>0</v>
      </c>
      <c r="O1943" t="b" cm="1">
        <f t="array" ref="O1943">_xlfn.IFS(AND($J1943,NOT($K1943),NOT($M1943)),TRUE,$P1943&gt;=$B$6,FALSE,AND($J1943,NOT($K1943),$M1943,$N1943=0),TRUE,TRUE,FALSE)</f>
        <v>0</v>
      </c>
      <c r="P1943" cm="1">
        <f t="array" ref="P1943">_xlfn.IFS(AND($O1942,$P1942&lt;$B$6),$P1942+1,AND(NOT($J1942),$P1942&gt;0),0,TRUE,$P1942)</f>
        <v>0</v>
      </c>
      <c r="Q1943" s="1">
        <f t="shared" si="151"/>
        <v>105</v>
      </c>
      <c r="R1943" s="1">
        <f t="shared" si="152"/>
        <v>5250</v>
      </c>
      <c r="S1943" s="17">
        <f t="shared" si="153"/>
        <v>162.37113402061854</v>
      </c>
      <c r="T1943" s="1" cm="1">
        <f t="array" ref="T1943">_xlfn.IFS($B$6=1,Q1943*$B$10,AND(P1942=0,P1943&gt;=1),T1942+$B$6*$B$10*$B$8,TRUE,T1942)</f>
        <v>4200</v>
      </c>
      <c r="U1943" s="17">
        <f t="shared" si="154"/>
        <v>129.89690721649484</v>
      </c>
    </row>
    <row r="1944" spans="7:21" x14ac:dyDescent="0.25">
      <c r="G1944" s="15">
        <v>1942</v>
      </c>
      <c r="H1944" s="17">
        <f t="shared" si="150"/>
        <v>32.35</v>
      </c>
      <c r="I1944" cm="1">
        <f t="array" ref="I1944">_xlfn.IFS(AND(NOT($I1943=0),$J1943),0,NOT($J1943),$I1943+$B$27,TRUE,$I1943)</f>
        <v>1.5499999999999994</v>
      </c>
      <c r="J1944" t="b" cm="1">
        <f t="array" ref="J1944">_xlfn.IFS($I1944&gt;=$C$5-$B$27,TRUE,$P1944&gt;=$B$6,FALSE,TRUE,$J1943)</f>
        <v>0</v>
      </c>
      <c r="K1944" t="b" cm="1">
        <f t="array" ref="K1944">_xlfn.IFS($L1944&gt;=$B$4-$B$27,FALSE,$I1944&gt;=$B$5-$B$27,TRUE,AND($J1944,NOT($K1943)),FALSE,$K1943,TRUE,TRUE,FALSE)</f>
        <v>0</v>
      </c>
      <c r="L1944" cm="1">
        <f t="array" ref="L1944">_xlfn.IFS($K1943,$L1943+$B$27,NOT($K1943),0,TRUE,$K1943)</f>
        <v>0</v>
      </c>
      <c r="M1944" t="b" cm="1">
        <f t="array" ref="M1944">_xlfn.IFS($K1944,FALSE,AND($J1944,NOT($K1944),$P1944&lt;$B$6),TRUE,TRUE,FALSE)</f>
        <v>0</v>
      </c>
      <c r="N1944" cm="1">
        <f t="array" ref="N1944">_xlfn.IFS($N1943&gt;=$C$7-$B$27,0,$M1943,$N1943+$B$27,TRUE,0)</f>
        <v>0</v>
      </c>
      <c r="O1944" t="b" cm="1">
        <f t="array" ref="O1944">_xlfn.IFS(AND($J1944,NOT($K1944),NOT($M1944)),TRUE,$P1944&gt;=$B$6,FALSE,AND($J1944,NOT($K1944),$M1944,$N1944=0),TRUE,TRUE,FALSE)</f>
        <v>0</v>
      </c>
      <c r="P1944" cm="1">
        <f t="array" ref="P1944">_xlfn.IFS(AND($O1943,$P1943&lt;$B$6),$P1943+1,AND(NOT($J1943),$P1943&gt;0),0,TRUE,$P1943)</f>
        <v>0</v>
      </c>
      <c r="Q1944" s="1">
        <f t="shared" si="151"/>
        <v>105</v>
      </c>
      <c r="R1944" s="1">
        <f t="shared" si="152"/>
        <v>5250</v>
      </c>
      <c r="S1944" s="17">
        <f t="shared" si="153"/>
        <v>162.2874806800618</v>
      </c>
      <c r="T1944" s="1" cm="1">
        <f t="array" ref="T1944">_xlfn.IFS($B$6=1,Q1944*$B$10,AND(P1943=0,P1944&gt;=1),T1943+$B$6*$B$10*$B$8,TRUE,T1943)</f>
        <v>4200</v>
      </c>
      <c r="U1944" s="17">
        <f t="shared" si="154"/>
        <v>129.82998454404947</v>
      </c>
    </row>
    <row r="1945" spans="7:21" x14ac:dyDescent="0.25">
      <c r="G1945" s="15">
        <v>1943</v>
      </c>
      <c r="H1945" s="17">
        <f t="shared" si="150"/>
        <v>32.366666666666667</v>
      </c>
      <c r="I1945" cm="1">
        <f t="array" ref="I1945">_xlfn.IFS(AND(NOT($I1944=0),$J1944),0,NOT($J1944),$I1944+$B$27,TRUE,$I1944)</f>
        <v>1.566666666666666</v>
      </c>
      <c r="J1945" t="b" cm="1">
        <f t="array" ref="J1945">_xlfn.IFS($I1945&gt;=$C$5-$B$27,TRUE,$P1945&gt;=$B$6,FALSE,TRUE,$J1944)</f>
        <v>0</v>
      </c>
      <c r="K1945" t="b" cm="1">
        <f t="array" ref="K1945">_xlfn.IFS($L1945&gt;=$B$4-$B$27,FALSE,$I1945&gt;=$B$5-$B$27,TRUE,AND($J1945,NOT($K1944)),FALSE,$K1944,TRUE,TRUE,FALSE)</f>
        <v>0</v>
      </c>
      <c r="L1945" cm="1">
        <f t="array" ref="L1945">_xlfn.IFS($K1944,$L1944+$B$27,NOT($K1944),0,TRUE,$K1944)</f>
        <v>0</v>
      </c>
      <c r="M1945" t="b" cm="1">
        <f t="array" ref="M1945">_xlfn.IFS($K1945,FALSE,AND($J1945,NOT($K1945),$P1945&lt;$B$6),TRUE,TRUE,FALSE)</f>
        <v>0</v>
      </c>
      <c r="N1945" cm="1">
        <f t="array" ref="N1945">_xlfn.IFS($N1944&gt;=$C$7-$B$27,0,$M1944,$N1944+$B$27,TRUE,0)</f>
        <v>0</v>
      </c>
      <c r="O1945" t="b" cm="1">
        <f t="array" ref="O1945">_xlfn.IFS(AND($J1945,NOT($K1945),NOT($M1945)),TRUE,$P1945&gt;=$B$6,FALSE,AND($J1945,NOT($K1945),$M1945,$N1945=0),TRUE,TRUE,FALSE)</f>
        <v>0</v>
      </c>
      <c r="P1945" cm="1">
        <f t="array" ref="P1945">_xlfn.IFS(AND($O1944,$P1944&lt;$B$6),$P1944+1,AND(NOT($J1944),$P1944&gt;0),0,TRUE,$P1944)</f>
        <v>0</v>
      </c>
      <c r="Q1945" s="1">
        <f t="shared" si="151"/>
        <v>105</v>
      </c>
      <c r="R1945" s="1">
        <f t="shared" si="152"/>
        <v>5250</v>
      </c>
      <c r="S1945" s="17">
        <f t="shared" si="153"/>
        <v>162.20391349124614</v>
      </c>
      <c r="T1945" s="1" cm="1">
        <f t="array" ref="T1945">_xlfn.IFS($B$6=1,Q1945*$B$10,AND(P1944=0,P1945&gt;=1),T1944+$B$6*$B$10*$B$8,TRUE,T1944)</f>
        <v>4200</v>
      </c>
      <c r="U1945" s="17">
        <f t="shared" si="154"/>
        <v>129.76313079299692</v>
      </c>
    </row>
    <row r="1946" spans="7:21" x14ac:dyDescent="0.25">
      <c r="G1946" s="15">
        <v>1944</v>
      </c>
      <c r="H1946" s="17">
        <f t="shared" si="150"/>
        <v>32.383333333333333</v>
      </c>
      <c r="I1946" cm="1">
        <f t="array" ref="I1946">_xlfn.IFS(AND(NOT($I1945=0),$J1945),0,NOT($J1945),$I1945+$B$27,TRUE,$I1945)</f>
        <v>1.5833333333333326</v>
      </c>
      <c r="J1946" t="b" cm="1">
        <f t="array" ref="J1946">_xlfn.IFS($I1946&gt;=$C$5-$B$27,TRUE,$P1946&gt;=$B$6,FALSE,TRUE,$J1945)</f>
        <v>0</v>
      </c>
      <c r="K1946" t="b" cm="1">
        <f t="array" ref="K1946">_xlfn.IFS($L1946&gt;=$B$4-$B$27,FALSE,$I1946&gt;=$B$5-$B$27,TRUE,AND($J1946,NOT($K1945)),FALSE,$K1945,TRUE,TRUE,FALSE)</f>
        <v>0</v>
      </c>
      <c r="L1946" cm="1">
        <f t="array" ref="L1946">_xlfn.IFS($K1945,$L1945+$B$27,NOT($K1945),0,TRUE,$K1945)</f>
        <v>0</v>
      </c>
      <c r="M1946" t="b" cm="1">
        <f t="array" ref="M1946">_xlfn.IFS($K1946,FALSE,AND($J1946,NOT($K1946),$P1946&lt;$B$6),TRUE,TRUE,FALSE)</f>
        <v>0</v>
      </c>
      <c r="N1946" cm="1">
        <f t="array" ref="N1946">_xlfn.IFS($N1945&gt;=$C$7-$B$27,0,$M1945,$N1945+$B$27,TRUE,0)</f>
        <v>0</v>
      </c>
      <c r="O1946" t="b" cm="1">
        <f t="array" ref="O1946">_xlfn.IFS(AND($J1946,NOT($K1946),NOT($M1946)),TRUE,$P1946&gt;=$B$6,FALSE,AND($J1946,NOT($K1946),$M1946,$N1946=0),TRUE,TRUE,FALSE)</f>
        <v>0</v>
      </c>
      <c r="P1946" cm="1">
        <f t="array" ref="P1946">_xlfn.IFS(AND($O1945,$P1945&lt;$B$6),$P1945+1,AND(NOT($J1945),$P1945&gt;0),0,TRUE,$P1945)</f>
        <v>0</v>
      </c>
      <c r="Q1946" s="1">
        <f t="shared" si="151"/>
        <v>105</v>
      </c>
      <c r="R1946" s="1">
        <f t="shared" si="152"/>
        <v>5250</v>
      </c>
      <c r="S1946" s="17">
        <f t="shared" si="153"/>
        <v>162.12043232115286</v>
      </c>
      <c r="T1946" s="1" cm="1">
        <f t="array" ref="T1946">_xlfn.IFS($B$6=1,Q1946*$B$10,AND(P1945=0,P1946&gt;=1),T1945+$B$6*$B$10*$B$8,TRUE,T1945)</f>
        <v>4200</v>
      </c>
      <c r="U1946" s="17">
        <f t="shared" si="154"/>
        <v>129.69634585692228</v>
      </c>
    </row>
    <row r="1947" spans="7:21" x14ac:dyDescent="0.25">
      <c r="G1947" s="15">
        <v>1945</v>
      </c>
      <c r="H1947" s="17">
        <f t="shared" si="150"/>
        <v>32.4</v>
      </c>
      <c r="I1947" cm="1">
        <f t="array" ref="I1947">_xlfn.IFS(AND(NOT($I1946=0),$J1946),0,NOT($J1946),$I1946+$B$27,TRUE,$I1946)</f>
        <v>1.5999999999999992</v>
      </c>
      <c r="J1947" t="b" cm="1">
        <f t="array" ref="J1947">_xlfn.IFS($I1947&gt;=$C$5-$B$27,TRUE,$P1947&gt;=$B$6,FALSE,TRUE,$J1946)</f>
        <v>0</v>
      </c>
      <c r="K1947" t="b" cm="1">
        <f t="array" ref="K1947">_xlfn.IFS($L1947&gt;=$B$4-$B$27,FALSE,$I1947&gt;=$B$5-$B$27,TRUE,AND($J1947,NOT($K1946)),FALSE,$K1946,TRUE,TRUE,FALSE)</f>
        <v>0</v>
      </c>
      <c r="L1947" cm="1">
        <f t="array" ref="L1947">_xlfn.IFS($K1946,$L1946+$B$27,NOT($K1946),0,TRUE,$K1946)</f>
        <v>0</v>
      </c>
      <c r="M1947" t="b" cm="1">
        <f t="array" ref="M1947">_xlfn.IFS($K1947,FALSE,AND($J1947,NOT($K1947),$P1947&lt;$B$6),TRUE,TRUE,FALSE)</f>
        <v>0</v>
      </c>
      <c r="N1947" cm="1">
        <f t="array" ref="N1947">_xlfn.IFS($N1946&gt;=$C$7-$B$27,0,$M1946,$N1946+$B$27,TRUE,0)</f>
        <v>0</v>
      </c>
      <c r="O1947" t="b" cm="1">
        <f t="array" ref="O1947">_xlfn.IFS(AND($J1947,NOT($K1947),NOT($M1947)),TRUE,$P1947&gt;=$B$6,FALSE,AND($J1947,NOT($K1947),$M1947,$N1947=0),TRUE,TRUE,FALSE)</f>
        <v>0</v>
      </c>
      <c r="P1947" cm="1">
        <f t="array" ref="P1947">_xlfn.IFS(AND($O1946,$P1946&lt;$B$6),$P1946+1,AND(NOT($J1946),$P1946&gt;0),0,TRUE,$P1946)</f>
        <v>0</v>
      </c>
      <c r="Q1947" s="1">
        <f t="shared" si="151"/>
        <v>105</v>
      </c>
      <c r="R1947" s="1">
        <f t="shared" si="152"/>
        <v>5250</v>
      </c>
      <c r="S1947" s="17">
        <f t="shared" si="153"/>
        <v>162.03703703703704</v>
      </c>
      <c r="T1947" s="1" cm="1">
        <f t="array" ref="T1947">_xlfn.IFS($B$6=1,Q1947*$B$10,AND(P1946=0,P1947&gt;=1),T1946+$B$6*$B$10*$B$8,TRUE,T1946)</f>
        <v>4200</v>
      </c>
      <c r="U1947" s="17">
        <f t="shared" si="154"/>
        <v>129.62962962962965</v>
      </c>
    </row>
    <row r="1948" spans="7:21" x14ac:dyDescent="0.25">
      <c r="G1948" s="15">
        <v>1946</v>
      </c>
      <c r="H1948" s="17">
        <f t="shared" si="150"/>
        <v>32.416666666666664</v>
      </c>
      <c r="I1948" cm="1">
        <f t="array" ref="I1948">_xlfn.IFS(AND(NOT($I1947=0),$J1947),0,NOT($J1947),$I1947+$B$27,TRUE,$I1947)</f>
        <v>1.6166666666666658</v>
      </c>
      <c r="J1948" t="b" cm="1">
        <f t="array" ref="J1948">_xlfn.IFS($I1948&gt;=$C$5-$B$27,TRUE,$P1948&gt;=$B$6,FALSE,TRUE,$J1947)</f>
        <v>0</v>
      </c>
      <c r="K1948" t="b" cm="1">
        <f t="array" ref="K1948">_xlfn.IFS($L1948&gt;=$B$4-$B$27,FALSE,$I1948&gt;=$B$5-$B$27,TRUE,AND($J1948,NOT($K1947)),FALSE,$K1947,TRUE,TRUE,FALSE)</f>
        <v>0</v>
      </c>
      <c r="L1948" cm="1">
        <f t="array" ref="L1948">_xlfn.IFS($K1947,$L1947+$B$27,NOT($K1947),0,TRUE,$K1947)</f>
        <v>0</v>
      </c>
      <c r="M1948" t="b" cm="1">
        <f t="array" ref="M1948">_xlfn.IFS($K1948,FALSE,AND($J1948,NOT($K1948),$P1948&lt;$B$6),TRUE,TRUE,FALSE)</f>
        <v>0</v>
      </c>
      <c r="N1948" cm="1">
        <f t="array" ref="N1948">_xlfn.IFS($N1947&gt;=$C$7-$B$27,0,$M1947,$N1947+$B$27,TRUE,0)</f>
        <v>0</v>
      </c>
      <c r="O1948" t="b" cm="1">
        <f t="array" ref="O1948">_xlfn.IFS(AND($J1948,NOT($K1948),NOT($M1948)),TRUE,$P1948&gt;=$B$6,FALSE,AND($J1948,NOT($K1948),$M1948,$N1948=0),TRUE,TRUE,FALSE)</f>
        <v>0</v>
      </c>
      <c r="P1948" cm="1">
        <f t="array" ref="P1948">_xlfn.IFS(AND($O1947,$P1947&lt;$B$6),$P1947+1,AND(NOT($J1947),$P1947&gt;0),0,TRUE,$P1947)</f>
        <v>0</v>
      </c>
      <c r="Q1948" s="1">
        <f t="shared" si="151"/>
        <v>105</v>
      </c>
      <c r="R1948" s="1">
        <f t="shared" si="152"/>
        <v>5250</v>
      </c>
      <c r="S1948" s="17">
        <f t="shared" si="153"/>
        <v>161.95372750642676</v>
      </c>
      <c r="T1948" s="1" cm="1">
        <f t="array" ref="T1948">_xlfn.IFS($B$6=1,Q1948*$B$10,AND(P1947=0,P1948&gt;=1),T1947+$B$6*$B$10*$B$8,TRUE,T1947)</f>
        <v>4200</v>
      </c>
      <c r="U1948" s="17">
        <f t="shared" si="154"/>
        <v>129.56298200514141</v>
      </c>
    </row>
    <row r="1949" spans="7:21" x14ac:dyDescent="0.25">
      <c r="G1949" s="15">
        <v>1947</v>
      </c>
      <c r="H1949" s="17">
        <f t="shared" si="150"/>
        <v>32.43333333333333</v>
      </c>
      <c r="I1949" cm="1">
        <f t="array" ref="I1949">_xlfn.IFS(AND(NOT($I1948=0),$J1948),0,NOT($J1948),$I1948+$B$27,TRUE,$I1948)</f>
        <v>1.6333333333333324</v>
      </c>
      <c r="J1949" t="b" cm="1">
        <f t="array" ref="J1949">_xlfn.IFS($I1949&gt;=$C$5-$B$27,TRUE,$P1949&gt;=$B$6,FALSE,TRUE,$J1948)</f>
        <v>0</v>
      </c>
      <c r="K1949" t="b" cm="1">
        <f t="array" ref="K1949">_xlfn.IFS($L1949&gt;=$B$4-$B$27,FALSE,$I1949&gt;=$B$5-$B$27,TRUE,AND($J1949,NOT($K1948)),FALSE,$K1948,TRUE,TRUE,FALSE)</f>
        <v>0</v>
      </c>
      <c r="L1949" cm="1">
        <f t="array" ref="L1949">_xlfn.IFS($K1948,$L1948+$B$27,NOT($K1948),0,TRUE,$K1948)</f>
        <v>0</v>
      </c>
      <c r="M1949" t="b" cm="1">
        <f t="array" ref="M1949">_xlfn.IFS($K1949,FALSE,AND($J1949,NOT($K1949),$P1949&lt;$B$6),TRUE,TRUE,FALSE)</f>
        <v>0</v>
      </c>
      <c r="N1949" cm="1">
        <f t="array" ref="N1949">_xlfn.IFS($N1948&gt;=$C$7-$B$27,0,$M1948,$N1948+$B$27,TRUE,0)</f>
        <v>0</v>
      </c>
      <c r="O1949" t="b" cm="1">
        <f t="array" ref="O1949">_xlfn.IFS(AND($J1949,NOT($K1949),NOT($M1949)),TRUE,$P1949&gt;=$B$6,FALSE,AND($J1949,NOT($K1949),$M1949,$N1949=0),TRUE,TRUE,FALSE)</f>
        <v>0</v>
      </c>
      <c r="P1949" cm="1">
        <f t="array" ref="P1949">_xlfn.IFS(AND($O1948,$P1948&lt;$B$6),$P1948+1,AND(NOT($J1948),$P1948&gt;0),0,TRUE,$P1948)</f>
        <v>0</v>
      </c>
      <c r="Q1949" s="1">
        <f t="shared" si="151"/>
        <v>105</v>
      </c>
      <c r="R1949" s="1">
        <f t="shared" si="152"/>
        <v>5250</v>
      </c>
      <c r="S1949" s="17">
        <f t="shared" si="153"/>
        <v>161.87050359712231</v>
      </c>
      <c r="T1949" s="1" cm="1">
        <f t="array" ref="T1949">_xlfn.IFS($B$6=1,Q1949*$B$10,AND(P1948=0,P1949&gt;=1),T1948+$B$6*$B$10*$B$8,TRUE,T1948)</f>
        <v>4200</v>
      </c>
      <c r="U1949" s="17">
        <f t="shared" si="154"/>
        <v>129.49640287769785</v>
      </c>
    </row>
    <row r="1950" spans="7:21" x14ac:dyDescent="0.25">
      <c r="G1950" s="15">
        <v>1948</v>
      </c>
      <c r="H1950" s="17">
        <f t="shared" si="150"/>
        <v>32.450000000000003</v>
      </c>
      <c r="I1950" cm="1">
        <f t="array" ref="I1950">_xlfn.IFS(AND(NOT($I1949=0),$J1949),0,NOT($J1949),$I1949+$B$27,TRUE,$I1949)</f>
        <v>1.649999999999999</v>
      </c>
      <c r="J1950" t="b" cm="1">
        <f t="array" ref="J1950">_xlfn.IFS($I1950&gt;=$C$5-$B$27,TRUE,$P1950&gt;=$B$6,FALSE,TRUE,$J1949)</f>
        <v>0</v>
      </c>
      <c r="K1950" t="b" cm="1">
        <f t="array" ref="K1950">_xlfn.IFS($L1950&gt;=$B$4-$B$27,FALSE,$I1950&gt;=$B$5-$B$27,TRUE,AND($J1950,NOT($K1949)),FALSE,$K1949,TRUE,TRUE,FALSE)</f>
        <v>0</v>
      </c>
      <c r="L1950" cm="1">
        <f t="array" ref="L1950">_xlfn.IFS($K1949,$L1949+$B$27,NOT($K1949),0,TRUE,$K1949)</f>
        <v>0</v>
      </c>
      <c r="M1950" t="b" cm="1">
        <f t="array" ref="M1950">_xlfn.IFS($K1950,FALSE,AND($J1950,NOT($K1950),$P1950&lt;$B$6),TRUE,TRUE,FALSE)</f>
        <v>0</v>
      </c>
      <c r="N1950" cm="1">
        <f t="array" ref="N1950">_xlfn.IFS($N1949&gt;=$C$7-$B$27,0,$M1949,$N1949+$B$27,TRUE,0)</f>
        <v>0</v>
      </c>
      <c r="O1950" t="b" cm="1">
        <f t="array" ref="O1950">_xlfn.IFS(AND($J1950,NOT($K1950),NOT($M1950)),TRUE,$P1950&gt;=$B$6,FALSE,AND($J1950,NOT($K1950),$M1950,$N1950=0),TRUE,TRUE,FALSE)</f>
        <v>0</v>
      </c>
      <c r="P1950" cm="1">
        <f t="array" ref="P1950">_xlfn.IFS(AND($O1949,$P1949&lt;$B$6),$P1949+1,AND(NOT($J1949),$P1949&gt;0),0,TRUE,$P1949)</f>
        <v>0</v>
      </c>
      <c r="Q1950" s="1">
        <f t="shared" si="151"/>
        <v>105</v>
      </c>
      <c r="R1950" s="1">
        <f t="shared" si="152"/>
        <v>5250</v>
      </c>
      <c r="S1950" s="17">
        <f t="shared" si="153"/>
        <v>161.78736517719568</v>
      </c>
      <c r="T1950" s="1" cm="1">
        <f t="array" ref="T1950">_xlfn.IFS($B$6=1,Q1950*$B$10,AND(P1949=0,P1950&gt;=1),T1949+$B$6*$B$10*$B$8,TRUE,T1949)</f>
        <v>4200</v>
      </c>
      <c r="U1950" s="17">
        <f t="shared" si="154"/>
        <v>129.42989214175654</v>
      </c>
    </row>
    <row r="1951" spans="7:21" x14ac:dyDescent="0.25">
      <c r="G1951" s="15">
        <v>1949</v>
      </c>
      <c r="H1951" s="17">
        <f t="shared" si="150"/>
        <v>32.466666666666669</v>
      </c>
      <c r="I1951" cm="1">
        <f t="array" ref="I1951">_xlfn.IFS(AND(NOT($I1950=0),$J1950),0,NOT($J1950),$I1950+$B$27,TRUE,$I1950)</f>
        <v>1.6666666666666656</v>
      </c>
      <c r="J1951" t="b" cm="1">
        <f t="array" ref="J1951">_xlfn.IFS($I1951&gt;=$C$5-$B$27,TRUE,$P1951&gt;=$B$6,FALSE,TRUE,$J1950)</f>
        <v>0</v>
      </c>
      <c r="K1951" t="b" cm="1">
        <f t="array" ref="K1951">_xlfn.IFS($L1951&gt;=$B$4-$B$27,FALSE,$I1951&gt;=$B$5-$B$27,TRUE,AND($J1951,NOT($K1950)),FALSE,$K1950,TRUE,TRUE,FALSE)</f>
        <v>0</v>
      </c>
      <c r="L1951" cm="1">
        <f t="array" ref="L1951">_xlfn.IFS($K1950,$L1950+$B$27,NOT($K1950),0,TRUE,$K1950)</f>
        <v>0</v>
      </c>
      <c r="M1951" t="b" cm="1">
        <f t="array" ref="M1951">_xlfn.IFS($K1951,FALSE,AND($J1951,NOT($K1951),$P1951&lt;$B$6),TRUE,TRUE,FALSE)</f>
        <v>0</v>
      </c>
      <c r="N1951" cm="1">
        <f t="array" ref="N1951">_xlfn.IFS($N1950&gt;=$C$7-$B$27,0,$M1950,$N1950+$B$27,TRUE,0)</f>
        <v>0</v>
      </c>
      <c r="O1951" t="b" cm="1">
        <f t="array" ref="O1951">_xlfn.IFS(AND($J1951,NOT($K1951),NOT($M1951)),TRUE,$P1951&gt;=$B$6,FALSE,AND($J1951,NOT($K1951),$M1951,$N1951=0),TRUE,TRUE,FALSE)</f>
        <v>0</v>
      </c>
      <c r="P1951" cm="1">
        <f t="array" ref="P1951">_xlfn.IFS(AND($O1950,$P1950&lt;$B$6),$P1950+1,AND(NOT($J1950),$P1950&gt;0),0,TRUE,$P1950)</f>
        <v>0</v>
      </c>
      <c r="Q1951" s="1">
        <f t="shared" si="151"/>
        <v>105</v>
      </c>
      <c r="R1951" s="1">
        <f t="shared" si="152"/>
        <v>5250</v>
      </c>
      <c r="S1951" s="17">
        <f t="shared" si="153"/>
        <v>161.70431211498973</v>
      </c>
      <c r="T1951" s="1" cm="1">
        <f t="array" ref="T1951">_xlfn.IFS($B$6=1,Q1951*$B$10,AND(P1950=0,P1951&gt;=1),T1950+$B$6*$B$10*$B$8,TRUE,T1950)</f>
        <v>4200</v>
      </c>
      <c r="U1951" s="17">
        <f t="shared" si="154"/>
        <v>129.36344969199178</v>
      </c>
    </row>
    <row r="1952" spans="7:21" x14ac:dyDescent="0.25">
      <c r="G1952" s="15">
        <v>1950</v>
      </c>
      <c r="H1952" s="17">
        <f t="shared" si="150"/>
        <v>32.483333333333334</v>
      </c>
      <c r="I1952" cm="1">
        <f t="array" ref="I1952">_xlfn.IFS(AND(NOT($I1951=0),$J1951),0,NOT($J1951),$I1951+$B$27,TRUE,$I1951)</f>
        <v>1.6833333333333322</v>
      </c>
      <c r="J1952" t="b" cm="1">
        <f t="array" ref="J1952">_xlfn.IFS($I1952&gt;=$C$5-$B$27,TRUE,$P1952&gt;=$B$6,FALSE,TRUE,$J1951)</f>
        <v>0</v>
      </c>
      <c r="K1952" t="b" cm="1">
        <f t="array" ref="K1952">_xlfn.IFS($L1952&gt;=$B$4-$B$27,FALSE,$I1952&gt;=$B$5-$B$27,TRUE,AND($J1952,NOT($K1951)),FALSE,$K1951,TRUE,TRUE,FALSE)</f>
        <v>0</v>
      </c>
      <c r="L1952" cm="1">
        <f t="array" ref="L1952">_xlfn.IFS($K1951,$L1951+$B$27,NOT($K1951),0,TRUE,$K1951)</f>
        <v>0</v>
      </c>
      <c r="M1952" t="b" cm="1">
        <f t="array" ref="M1952">_xlfn.IFS($K1952,FALSE,AND($J1952,NOT($K1952),$P1952&lt;$B$6),TRUE,TRUE,FALSE)</f>
        <v>0</v>
      </c>
      <c r="N1952" cm="1">
        <f t="array" ref="N1952">_xlfn.IFS($N1951&gt;=$C$7-$B$27,0,$M1951,$N1951+$B$27,TRUE,0)</f>
        <v>0</v>
      </c>
      <c r="O1952" t="b" cm="1">
        <f t="array" ref="O1952">_xlfn.IFS(AND($J1952,NOT($K1952),NOT($M1952)),TRUE,$P1952&gt;=$B$6,FALSE,AND($J1952,NOT($K1952),$M1952,$N1952=0),TRUE,TRUE,FALSE)</f>
        <v>0</v>
      </c>
      <c r="P1952" cm="1">
        <f t="array" ref="P1952">_xlfn.IFS(AND($O1951,$P1951&lt;$B$6),$P1951+1,AND(NOT($J1951),$P1951&gt;0),0,TRUE,$P1951)</f>
        <v>0</v>
      </c>
      <c r="Q1952" s="1">
        <f t="shared" si="151"/>
        <v>105</v>
      </c>
      <c r="R1952" s="1">
        <f t="shared" si="152"/>
        <v>5250</v>
      </c>
      <c r="S1952" s="17">
        <f t="shared" si="153"/>
        <v>161.62134427911749</v>
      </c>
      <c r="T1952" s="1" cm="1">
        <f t="array" ref="T1952">_xlfn.IFS($B$6=1,Q1952*$B$10,AND(P1951=0,P1952&gt;=1),T1951+$B$6*$B$10*$B$8,TRUE,T1951)</f>
        <v>4200</v>
      </c>
      <c r="U1952" s="17">
        <f t="shared" si="154"/>
        <v>129.29707542329399</v>
      </c>
    </row>
    <row r="1953" spans="7:21" x14ac:dyDescent="0.25">
      <c r="G1953" s="15">
        <v>1951</v>
      </c>
      <c r="H1953" s="17">
        <f t="shared" si="150"/>
        <v>32.5</v>
      </c>
      <c r="I1953" cm="1">
        <f t="array" ref="I1953">_xlfn.IFS(AND(NOT($I1952=0),$J1952),0,NOT($J1952),$I1952+$B$27,TRUE,$I1952)</f>
        <v>1.6999999999999988</v>
      </c>
      <c r="J1953" t="b" cm="1">
        <f t="array" ref="J1953">_xlfn.IFS($I1953&gt;=$C$5-$B$27,TRUE,$P1953&gt;=$B$6,FALSE,TRUE,$J1952)</f>
        <v>0</v>
      </c>
      <c r="K1953" t="b" cm="1">
        <f t="array" ref="K1953">_xlfn.IFS($L1953&gt;=$B$4-$B$27,FALSE,$I1953&gt;=$B$5-$B$27,TRUE,AND($J1953,NOT($K1952)),FALSE,$K1952,TRUE,TRUE,FALSE)</f>
        <v>0</v>
      </c>
      <c r="L1953" cm="1">
        <f t="array" ref="L1953">_xlfn.IFS($K1952,$L1952+$B$27,NOT($K1952),0,TRUE,$K1952)</f>
        <v>0</v>
      </c>
      <c r="M1953" t="b" cm="1">
        <f t="array" ref="M1953">_xlfn.IFS($K1953,FALSE,AND($J1953,NOT($K1953),$P1953&lt;$B$6),TRUE,TRUE,FALSE)</f>
        <v>0</v>
      </c>
      <c r="N1953" cm="1">
        <f t="array" ref="N1953">_xlfn.IFS($N1952&gt;=$C$7-$B$27,0,$M1952,$N1952+$B$27,TRUE,0)</f>
        <v>0</v>
      </c>
      <c r="O1953" t="b" cm="1">
        <f t="array" ref="O1953">_xlfn.IFS(AND($J1953,NOT($K1953),NOT($M1953)),TRUE,$P1953&gt;=$B$6,FALSE,AND($J1953,NOT($K1953),$M1953,$N1953=0),TRUE,TRUE,FALSE)</f>
        <v>0</v>
      </c>
      <c r="P1953" cm="1">
        <f t="array" ref="P1953">_xlfn.IFS(AND($O1952,$P1952&lt;$B$6),$P1952+1,AND(NOT($J1952),$P1952&gt;0),0,TRUE,$P1952)</f>
        <v>0</v>
      </c>
      <c r="Q1953" s="1">
        <f t="shared" si="151"/>
        <v>105</v>
      </c>
      <c r="R1953" s="1">
        <f t="shared" si="152"/>
        <v>5250</v>
      </c>
      <c r="S1953" s="17">
        <f t="shared" si="153"/>
        <v>161.53846153846155</v>
      </c>
      <c r="T1953" s="1" cm="1">
        <f t="array" ref="T1953">_xlfn.IFS($B$6=1,Q1953*$B$10,AND(P1952=0,P1953&gt;=1),T1952+$B$6*$B$10*$B$8,TRUE,T1952)</f>
        <v>4200</v>
      </c>
      <c r="U1953" s="17">
        <f t="shared" si="154"/>
        <v>129.23076923076923</v>
      </c>
    </row>
    <row r="1954" spans="7:21" x14ac:dyDescent="0.25">
      <c r="G1954" s="15">
        <v>1952</v>
      </c>
      <c r="H1954" s="17">
        <f t="shared" si="150"/>
        <v>32.516666666666666</v>
      </c>
      <c r="I1954" cm="1">
        <f t="array" ref="I1954">_xlfn.IFS(AND(NOT($I1953=0),$J1953),0,NOT($J1953),$I1953+$B$27,TRUE,$I1953)</f>
        <v>1.7166666666666655</v>
      </c>
      <c r="J1954" t="b" cm="1">
        <f t="array" ref="J1954">_xlfn.IFS($I1954&gt;=$C$5-$B$27,TRUE,$P1954&gt;=$B$6,FALSE,TRUE,$J1953)</f>
        <v>0</v>
      </c>
      <c r="K1954" t="b" cm="1">
        <f t="array" ref="K1954">_xlfn.IFS($L1954&gt;=$B$4-$B$27,FALSE,$I1954&gt;=$B$5-$B$27,TRUE,AND($J1954,NOT($K1953)),FALSE,$K1953,TRUE,TRUE,FALSE)</f>
        <v>0</v>
      </c>
      <c r="L1954" cm="1">
        <f t="array" ref="L1954">_xlfn.IFS($K1953,$L1953+$B$27,NOT($K1953),0,TRUE,$K1953)</f>
        <v>0</v>
      </c>
      <c r="M1954" t="b" cm="1">
        <f t="array" ref="M1954">_xlfn.IFS($K1954,FALSE,AND($J1954,NOT($K1954),$P1954&lt;$B$6),TRUE,TRUE,FALSE)</f>
        <v>0</v>
      </c>
      <c r="N1954" cm="1">
        <f t="array" ref="N1954">_xlfn.IFS($N1953&gt;=$C$7-$B$27,0,$M1953,$N1953+$B$27,TRUE,0)</f>
        <v>0</v>
      </c>
      <c r="O1954" t="b" cm="1">
        <f t="array" ref="O1954">_xlfn.IFS(AND($J1954,NOT($K1954),NOT($M1954)),TRUE,$P1954&gt;=$B$6,FALSE,AND($J1954,NOT($K1954),$M1954,$N1954=0),TRUE,TRUE,FALSE)</f>
        <v>0</v>
      </c>
      <c r="P1954" cm="1">
        <f t="array" ref="P1954">_xlfn.IFS(AND($O1953,$P1953&lt;$B$6),$P1953+1,AND(NOT($J1953),$P1953&gt;0),0,TRUE,$P1953)</f>
        <v>0</v>
      </c>
      <c r="Q1954" s="1">
        <f t="shared" si="151"/>
        <v>105</v>
      </c>
      <c r="R1954" s="1">
        <f t="shared" si="152"/>
        <v>5250</v>
      </c>
      <c r="S1954" s="17">
        <f t="shared" si="153"/>
        <v>161.45566376217326</v>
      </c>
      <c r="T1954" s="1" cm="1">
        <f t="array" ref="T1954">_xlfn.IFS($B$6=1,Q1954*$B$10,AND(P1953=0,P1954&gt;=1),T1953+$B$6*$B$10*$B$8,TRUE,T1953)</f>
        <v>4200</v>
      </c>
      <c r="U1954" s="17">
        <f t="shared" si="154"/>
        <v>129.1645310097386</v>
      </c>
    </row>
    <row r="1955" spans="7:21" x14ac:dyDescent="0.25">
      <c r="G1955" s="15">
        <v>1953</v>
      </c>
      <c r="H1955" s="17">
        <f t="shared" si="150"/>
        <v>32.533333333333331</v>
      </c>
      <c r="I1955" cm="1">
        <f t="array" ref="I1955">_xlfn.IFS(AND(NOT($I1954=0),$J1954),0,NOT($J1954),$I1954+$B$27,TRUE,$I1954)</f>
        <v>1.7333333333333321</v>
      </c>
      <c r="J1955" t="b" cm="1">
        <f t="array" ref="J1955">_xlfn.IFS($I1955&gt;=$C$5-$B$27,TRUE,$P1955&gt;=$B$6,FALSE,TRUE,$J1954)</f>
        <v>0</v>
      </c>
      <c r="K1955" t="b" cm="1">
        <f t="array" ref="K1955">_xlfn.IFS($L1955&gt;=$B$4-$B$27,FALSE,$I1955&gt;=$B$5-$B$27,TRUE,AND($J1955,NOT($K1954)),FALSE,$K1954,TRUE,TRUE,FALSE)</f>
        <v>0</v>
      </c>
      <c r="L1955" cm="1">
        <f t="array" ref="L1955">_xlfn.IFS($K1954,$L1954+$B$27,NOT($K1954),0,TRUE,$K1954)</f>
        <v>0</v>
      </c>
      <c r="M1955" t="b" cm="1">
        <f t="array" ref="M1955">_xlfn.IFS($K1955,FALSE,AND($J1955,NOT($K1955),$P1955&lt;$B$6),TRUE,TRUE,FALSE)</f>
        <v>0</v>
      </c>
      <c r="N1955" cm="1">
        <f t="array" ref="N1955">_xlfn.IFS($N1954&gt;=$C$7-$B$27,0,$M1954,$N1954+$B$27,TRUE,0)</f>
        <v>0</v>
      </c>
      <c r="O1955" t="b" cm="1">
        <f t="array" ref="O1955">_xlfn.IFS(AND($J1955,NOT($K1955),NOT($M1955)),TRUE,$P1955&gt;=$B$6,FALSE,AND($J1955,NOT($K1955),$M1955,$N1955=0),TRUE,TRUE,FALSE)</f>
        <v>0</v>
      </c>
      <c r="P1955" cm="1">
        <f t="array" ref="P1955">_xlfn.IFS(AND($O1954,$P1954&lt;$B$6),$P1954+1,AND(NOT($J1954),$P1954&gt;0),0,TRUE,$P1954)</f>
        <v>0</v>
      </c>
      <c r="Q1955" s="1">
        <f t="shared" si="151"/>
        <v>105</v>
      </c>
      <c r="R1955" s="1">
        <f t="shared" si="152"/>
        <v>5250</v>
      </c>
      <c r="S1955" s="17">
        <f t="shared" si="153"/>
        <v>161.37295081967213</v>
      </c>
      <c r="T1955" s="1" cm="1">
        <f t="array" ref="T1955">_xlfn.IFS($B$6=1,Q1955*$B$10,AND(P1954=0,P1955&gt;=1),T1954+$B$6*$B$10*$B$8,TRUE,T1954)</f>
        <v>4200</v>
      </c>
      <c r="U1955" s="17">
        <f t="shared" si="154"/>
        <v>129.09836065573771</v>
      </c>
    </row>
    <row r="1956" spans="7:21" x14ac:dyDescent="0.25">
      <c r="G1956" s="15">
        <v>1954</v>
      </c>
      <c r="H1956" s="17">
        <f t="shared" si="150"/>
        <v>32.549999999999997</v>
      </c>
      <c r="I1956" cm="1">
        <f t="array" ref="I1956">_xlfn.IFS(AND(NOT($I1955=0),$J1955),0,NOT($J1955),$I1955+$B$27,TRUE,$I1955)</f>
        <v>1.7499999999999987</v>
      </c>
      <c r="J1956" t="b" cm="1">
        <f t="array" ref="J1956">_xlfn.IFS($I1956&gt;=$C$5-$B$27,TRUE,$P1956&gt;=$B$6,FALSE,TRUE,$J1955)</f>
        <v>0</v>
      </c>
      <c r="K1956" t="b" cm="1">
        <f t="array" ref="K1956">_xlfn.IFS($L1956&gt;=$B$4-$B$27,FALSE,$I1956&gt;=$B$5-$B$27,TRUE,AND($J1956,NOT($K1955)),FALSE,$K1955,TRUE,TRUE,FALSE)</f>
        <v>0</v>
      </c>
      <c r="L1956" cm="1">
        <f t="array" ref="L1956">_xlfn.IFS($K1955,$L1955+$B$27,NOT($K1955),0,TRUE,$K1955)</f>
        <v>0</v>
      </c>
      <c r="M1956" t="b" cm="1">
        <f t="array" ref="M1956">_xlfn.IFS($K1956,FALSE,AND($J1956,NOT($K1956),$P1956&lt;$B$6),TRUE,TRUE,FALSE)</f>
        <v>0</v>
      </c>
      <c r="N1956" cm="1">
        <f t="array" ref="N1956">_xlfn.IFS($N1955&gt;=$C$7-$B$27,0,$M1955,$N1955+$B$27,TRUE,0)</f>
        <v>0</v>
      </c>
      <c r="O1956" t="b" cm="1">
        <f t="array" ref="O1956">_xlfn.IFS(AND($J1956,NOT($K1956),NOT($M1956)),TRUE,$P1956&gt;=$B$6,FALSE,AND($J1956,NOT($K1956),$M1956,$N1956=0),TRUE,TRUE,FALSE)</f>
        <v>0</v>
      </c>
      <c r="P1956" cm="1">
        <f t="array" ref="P1956">_xlfn.IFS(AND($O1955,$P1955&lt;$B$6),$P1955+1,AND(NOT($J1955),$P1955&gt;0),0,TRUE,$P1955)</f>
        <v>0</v>
      </c>
      <c r="Q1956" s="1">
        <f t="shared" si="151"/>
        <v>105</v>
      </c>
      <c r="R1956" s="1">
        <f t="shared" si="152"/>
        <v>5250</v>
      </c>
      <c r="S1956" s="17">
        <f t="shared" si="153"/>
        <v>161.29032258064518</v>
      </c>
      <c r="T1956" s="1" cm="1">
        <f t="array" ref="T1956">_xlfn.IFS($B$6=1,Q1956*$B$10,AND(P1955=0,P1956&gt;=1),T1955+$B$6*$B$10*$B$8,TRUE,T1955)</f>
        <v>4200</v>
      </c>
      <c r="U1956" s="17">
        <f t="shared" si="154"/>
        <v>129.03225806451613</v>
      </c>
    </row>
    <row r="1957" spans="7:21" x14ac:dyDescent="0.25">
      <c r="G1957" s="15">
        <v>1955</v>
      </c>
      <c r="H1957" s="17">
        <f t="shared" si="150"/>
        <v>32.566666666666663</v>
      </c>
      <c r="I1957" cm="1">
        <f t="array" ref="I1957">_xlfn.IFS(AND(NOT($I1956=0),$J1956),0,NOT($J1956),$I1956+$B$27,TRUE,$I1956)</f>
        <v>1.7666666666666653</v>
      </c>
      <c r="J1957" t="b" cm="1">
        <f t="array" ref="J1957">_xlfn.IFS($I1957&gt;=$C$5-$B$27,TRUE,$P1957&gt;=$B$6,FALSE,TRUE,$J1956)</f>
        <v>0</v>
      </c>
      <c r="K1957" t="b" cm="1">
        <f t="array" ref="K1957">_xlfn.IFS($L1957&gt;=$B$4-$B$27,FALSE,$I1957&gt;=$B$5-$B$27,TRUE,AND($J1957,NOT($K1956)),FALSE,$K1956,TRUE,TRUE,FALSE)</f>
        <v>0</v>
      </c>
      <c r="L1957" cm="1">
        <f t="array" ref="L1957">_xlfn.IFS($K1956,$L1956+$B$27,NOT($K1956),0,TRUE,$K1956)</f>
        <v>0</v>
      </c>
      <c r="M1957" t="b" cm="1">
        <f t="array" ref="M1957">_xlfn.IFS($K1957,FALSE,AND($J1957,NOT($K1957),$P1957&lt;$B$6),TRUE,TRUE,FALSE)</f>
        <v>0</v>
      </c>
      <c r="N1957" cm="1">
        <f t="array" ref="N1957">_xlfn.IFS($N1956&gt;=$C$7-$B$27,0,$M1956,$N1956+$B$27,TRUE,0)</f>
        <v>0</v>
      </c>
      <c r="O1957" t="b" cm="1">
        <f t="array" ref="O1957">_xlfn.IFS(AND($J1957,NOT($K1957),NOT($M1957)),TRUE,$P1957&gt;=$B$6,FALSE,AND($J1957,NOT($K1957),$M1957,$N1957=0),TRUE,TRUE,FALSE)</f>
        <v>0</v>
      </c>
      <c r="P1957" cm="1">
        <f t="array" ref="P1957">_xlfn.IFS(AND($O1956,$P1956&lt;$B$6),$P1956+1,AND(NOT($J1956),$P1956&gt;0),0,TRUE,$P1956)</f>
        <v>0</v>
      </c>
      <c r="Q1957" s="1">
        <f t="shared" si="151"/>
        <v>105</v>
      </c>
      <c r="R1957" s="1">
        <f t="shared" si="152"/>
        <v>5250</v>
      </c>
      <c r="S1957" s="17">
        <f t="shared" si="153"/>
        <v>161.20777891504608</v>
      </c>
      <c r="T1957" s="1" cm="1">
        <f t="array" ref="T1957">_xlfn.IFS($B$6=1,Q1957*$B$10,AND(P1956=0,P1957&gt;=1),T1956+$B$6*$B$10*$B$8,TRUE,T1956)</f>
        <v>4200</v>
      </c>
      <c r="U1957" s="17">
        <f t="shared" si="154"/>
        <v>128.96622313203687</v>
      </c>
    </row>
    <row r="1958" spans="7:21" x14ac:dyDescent="0.25">
      <c r="G1958" s="15">
        <v>1956</v>
      </c>
      <c r="H1958" s="17">
        <f t="shared" si="150"/>
        <v>32.583333333333336</v>
      </c>
      <c r="I1958" cm="1">
        <f t="array" ref="I1958">_xlfn.IFS(AND(NOT($I1957=0),$J1957),0,NOT($J1957),$I1957+$B$27,TRUE,$I1957)</f>
        <v>1.7833333333333319</v>
      </c>
      <c r="J1958" t="b" cm="1">
        <f t="array" ref="J1958">_xlfn.IFS($I1958&gt;=$C$5-$B$27,TRUE,$P1958&gt;=$B$6,FALSE,TRUE,$J1957)</f>
        <v>0</v>
      </c>
      <c r="K1958" t="b" cm="1">
        <f t="array" ref="K1958">_xlfn.IFS($L1958&gt;=$B$4-$B$27,FALSE,$I1958&gt;=$B$5-$B$27,TRUE,AND($J1958,NOT($K1957)),FALSE,$K1957,TRUE,TRUE,FALSE)</f>
        <v>0</v>
      </c>
      <c r="L1958" cm="1">
        <f t="array" ref="L1958">_xlfn.IFS($K1957,$L1957+$B$27,NOT($K1957),0,TRUE,$K1957)</f>
        <v>0</v>
      </c>
      <c r="M1958" t="b" cm="1">
        <f t="array" ref="M1958">_xlfn.IFS($K1958,FALSE,AND($J1958,NOT($K1958),$P1958&lt;$B$6),TRUE,TRUE,FALSE)</f>
        <v>0</v>
      </c>
      <c r="N1958" cm="1">
        <f t="array" ref="N1958">_xlfn.IFS($N1957&gt;=$C$7-$B$27,0,$M1957,$N1957+$B$27,TRUE,0)</f>
        <v>0</v>
      </c>
      <c r="O1958" t="b" cm="1">
        <f t="array" ref="O1958">_xlfn.IFS(AND($J1958,NOT($K1958),NOT($M1958)),TRUE,$P1958&gt;=$B$6,FALSE,AND($J1958,NOT($K1958),$M1958,$N1958=0),TRUE,TRUE,FALSE)</f>
        <v>0</v>
      </c>
      <c r="P1958" cm="1">
        <f t="array" ref="P1958">_xlfn.IFS(AND($O1957,$P1957&lt;$B$6),$P1957+1,AND(NOT($J1957),$P1957&gt;0),0,TRUE,$P1957)</f>
        <v>0</v>
      </c>
      <c r="Q1958" s="1">
        <f t="shared" si="151"/>
        <v>105</v>
      </c>
      <c r="R1958" s="1">
        <f t="shared" si="152"/>
        <v>5250</v>
      </c>
      <c r="S1958" s="17">
        <f t="shared" si="153"/>
        <v>161.12531969309461</v>
      </c>
      <c r="T1958" s="1" cm="1">
        <f t="array" ref="T1958">_xlfn.IFS($B$6=1,Q1958*$B$10,AND(P1957=0,P1958&gt;=1),T1957+$B$6*$B$10*$B$8,TRUE,T1957)</f>
        <v>4200</v>
      </c>
      <c r="U1958" s="17">
        <f t="shared" si="154"/>
        <v>128.90025575447569</v>
      </c>
    </row>
    <row r="1959" spans="7:21" x14ac:dyDescent="0.25">
      <c r="G1959" s="15">
        <v>1957</v>
      </c>
      <c r="H1959" s="17">
        <f t="shared" si="150"/>
        <v>32.6</v>
      </c>
      <c r="I1959" cm="1">
        <f t="array" ref="I1959">_xlfn.IFS(AND(NOT($I1958=0),$J1958),0,NOT($J1958),$I1958+$B$27,TRUE,$I1958)</f>
        <v>1.7999999999999985</v>
      </c>
      <c r="J1959" t="b" cm="1">
        <f t="array" ref="J1959">_xlfn.IFS($I1959&gt;=$C$5-$B$27,TRUE,$P1959&gt;=$B$6,FALSE,TRUE,$J1958)</f>
        <v>0</v>
      </c>
      <c r="K1959" t="b" cm="1">
        <f t="array" ref="K1959">_xlfn.IFS($L1959&gt;=$B$4-$B$27,FALSE,$I1959&gt;=$B$5-$B$27,TRUE,AND($J1959,NOT($K1958)),FALSE,$K1958,TRUE,TRUE,FALSE)</f>
        <v>0</v>
      </c>
      <c r="L1959" cm="1">
        <f t="array" ref="L1959">_xlfn.IFS($K1958,$L1958+$B$27,NOT($K1958),0,TRUE,$K1958)</f>
        <v>0</v>
      </c>
      <c r="M1959" t="b" cm="1">
        <f t="array" ref="M1959">_xlfn.IFS($K1959,FALSE,AND($J1959,NOT($K1959),$P1959&lt;$B$6),TRUE,TRUE,FALSE)</f>
        <v>0</v>
      </c>
      <c r="N1959" cm="1">
        <f t="array" ref="N1959">_xlfn.IFS($N1958&gt;=$C$7-$B$27,0,$M1958,$N1958+$B$27,TRUE,0)</f>
        <v>0</v>
      </c>
      <c r="O1959" t="b" cm="1">
        <f t="array" ref="O1959">_xlfn.IFS(AND($J1959,NOT($K1959),NOT($M1959)),TRUE,$P1959&gt;=$B$6,FALSE,AND($J1959,NOT($K1959),$M1959,$N1959=0),TRUE,TRUE,FALSE)</f>
        <v>0</v>
      </c>
      <c r="P1959" cm="1">
        <f t="array" ref="P1959">_xlfn.IFS(AND($O1958,$P1958&lt;$B$6),$P1958+1,AND(NOT($J1958),$P1958&gt;0),0,TRUE,$P1958)</f>
        <v>0</v>
      </c>
      <c r="Q1959" s="1">
        <f t="shared" si="151"/>
        <v>105</v>
      </c>
      <c r="R1959" s="1">
        <f t="shared" si="152"/>
        <v>5250</v>
      </c>
      <c r="S1959" s="17">
        <f t="shared" si="153"/>
        <v>161.04294478527606</v>
      </c>
      <c r="T1959" s="1" cm="1">
        <f t="array" ref="T1959">_xlfn.IFS($B$6=1,Q1959*$B$10,AND(P1958=0,P1959&gt;=1),T1958+$B$6*$B$10*$B$8,TRUE,T1958)</f>
        <v>4200</v>
      </c>
      <c r="U1959" s="17">
        <f t="shared" si="154"/>
        <v>128.83435582822085</v>
      </c>
    </row>
    <row r="1960" spans="7:21" x14ac:dyDescent="0.25">
      <c r="G1960" s="15">
        <v>1958</v>
      </c>
      <c r="H1960" s="17">
        <f t="shared" si="150"/>
        <v>32.616666666666667</v>
      </c>
      <c r="I1960" cm="1">
        <f t="array" ref="I1960">_xlfn.IFS(AND(NOT($I1959=0),$J1959),0,NOT($J1959),$I1959+$B$27,TRUE,$I1959)</f>
        <v>1.8166666666666651</v>
      </c>
      <c r="J1960" t="b" cm="1">
        <f t="array" ref="J1960">_xlfn.IFS($I1960&gt;=$C$5-$B$27,TRUE,$P1960&gt;=$B$6,FALSE,TRUE,$J1959)</f>
        <v>0</v>
      </c>
      <c r="K1960" t="b" cm="1">
        <f t="array" ref="K1960">_xlfn.IFS($L1960&gt;=$B$4-$B$27,FALSE,$I1960&gt;=$B$5-$B$27,TRUE,AND($J1960,NOT($K1959)),FALSE,$K1959,TRUE,TRUE,FALSE)</f>
        <v>0</v>
      </c>
      <c r="L1960" cm="1">
        <f t="array" ref="L1960">_xlfn.IFS($K1959,$L1959+$B$27,NOT($K1959),0,TRUE,$K1959)</f>
        <v>0</v>
      </c>
      <c r="M1960" t="b" cm="1">
        <f t="array" ref="M1960">_xlfn.IFS($K1960,FALSE,AND($J1960,NOT($K1960),$P1960&lt;$B$6),TRUE,TRUE,FALSE)</f>
        <v>0</v>
      </c>
      <c r="N1960" cm="1">
        <f t="array" ref="N1960">_xlfn.IFS($N1959&gt;=$C$7-$B$27,0,$M1959,$N1959+$B$27,TRUE,0)</f>
        <v>0</v>
      </c>
      <c r="O1960" t="b" cm="1">
        <f t="array" ref="O1960">_xlfn.IFS(AND($J1960,NOT($K1960),NOT($M1960)),TRUE,$P1960&gt;=$B$6,FALSE,AND($J1960,NOT($K1960),$M1960,$N1960=0),TRUE,TRUE,FALSE)</f>
        <v>0</v>
      </c>
      <c r="P1960" cm="1">
        <f t="array" ref="P1960">_xlfn.IFS(AND($O1959,$P1959&lt;$B$6),$P1959+1,AND(NOT($J1959),$P1959&gt;0),0,TRUE,$P1959)</f>
        <v>0</v>
      </c>
      <c r="Q1960" s="1">
        <f t="shared" si="151"/>
        <v>105</v>
      </c>
      <c r="R1960" s="1">
        <f t="shared" si="152"/>
        <v>5250</v>
      </c>
      <c r="S1960" s="17">
        <f t="shared" si="153"/>
        <v>160.96065406234032</v>
      </c>
      <c r="T1960" s="1" cm="1">
        <f t="array" ref="T1960">_xlfn.IFS($B$6=1,Q1960*$B$10,AND(P1959=0,P1960&gt;=1),T1959+$B$6*$B$10*$B$8,TRUE,T1959)</f>
        <v>4200</v>
      </c>
      <c r="U1960" s="17">
        <f t="shared" si="154"/>
        <v>128.76852324987226</v>
      </c>
    </row>
    <row r="1961" spans="7:21" x14ac:dyDescent="0.25">
      <c r="G1961" s="15">
        <v>1959</v>
      </c>
      <c r="H1961" s="17">
        <f t="shared" si="150"/>
        <v>32.633333333333333</v>
      </c>
      <c r="I1961" cm="1">
        <f t="array" ref="I1961">_xlfn.IFS(AND(NOT($I1960=0),$J1960),0,NOT($J1960),$I1960+$B$27,TRUE,$I1960)</f>
        <v>1.8333333333333317</v>
      </c>
      <c r="J1961" t="b" cm="1">
        <f t="array" ref="J1961">_xlfn.IFS($I1961&gt;=$C$5-$B$27,TRUE,$P1961&gt;=$B$6,FALSE,TRUE,$J1960)</f>
        <v>0</v>
      </c>
      <c r="K1961" t="b" cm="1">
        <f t="array" ref="K1961">_xlfn.IFS($L1961&gt;=$B$4-$B$27,FALSE,$I1961&gt;=$B$5-$B$27,TRUE,AND($J1961,NOT($K1960)),FALSE,$K1960,TRUE,TRUE,FALSE)</f>
        <v>0</v>
      </c>
      <c r="L1961" cm="1">
        <f t="array" ref="L1961">_xlfn.IFS($K1960,$L1960+$B$27,NOT($K1960),0,TRUE,$K1960)</f>
        <v>0</v>
      </c>
      <c r="M1961" t="b" cm="1">
        <f t="array" ref="M1961">_xlfn.IFS($K1961,FALSE,AND($J1961,NOT($K1961),$P1961&lt;$B$6),TRUE,TRUE,FALSE)</f>
        <v>0</v>
      </c>
      <c r="N1961" cm="1">
        <f t="array" ref="N1961">_xlfn.IFS($N1960&gt;=$C$7-$B$27,0,$M1960,$N1960+$B$27,TRUE,0)</f>
        <v>0</v>
      </c>
      <c r="O1961" t="b" cm="1">
        <f t="array" ref="O1961">_xlfn.IFS(AND($J1961,NOT($K1961),NOT($M1961)),TRUE,$P1961&gt;=$B$6,FALSE,AND($J1961,NOT($K1961),$M1961,$N1961=0),TRUE,TRUE,FALSE)</f>
        <v>0</v>
      </c>
      <c r="P1961" cm="1">
        <f t="array" ref="P1961">_xlfn.IFS(AND($O1960,$P1960&lt;$B$6),$P1960+1,AND(NOT($J1960),$P1960&gt;0),0,TRUE,$P1960)</f>
        <v>0</v>
      </c>
      <c r="Q1961" s="1">
        <f t="shared" si="151"/>
        <v>105</v>
      </c>
      <c r="R1961" s="1">
        <f t="shared" si="152"/>
        <v>5250</v>
      </c>
      <c r="S1961" s="17">
        <f t="shared" si="153"/>
        <v>160.87844739530132</v>
      </c>
      <c r="T1961" s="1" cm="1">
        <f t="array" ref="T1961">_xlfn.IFS($B$6=1,Q1961*$B$10,AND(P1960=0,P1961&gt;=1),T1960+$B$6*$B$10*$B$8,TRUE,T1960)</f>
        <v>4200</v>
      </c>
      <c r="U1961" s="17">
        <f t="shared" si="154"/>
        <v>128.70275791624107</v>
      </c>
    </row>
    <row r="1962" spans="7:21" x14ac:dyDescent="0.25">
      <c r="G1962" s="15">
        <v>1960</v>
      </c>
      <c r="H1962" s="17">
        <f t="shared" si="150"/>
        <v>32.65</v>
      </c>
      <c r="I1962" cm="1">
        <f t="array" ref="I1962">_xlfn.IFS(AND(NOT($I1961=0),$J1961),0,NOT($J1961),$I1961+$B$27,TRUE,$I1961)</f>
        <v>1.8499999999999983</v>
      </c>
      <c r="J1962" t="b" cm="1">
        <f t="array" ref="J1962">_xlfn.IFS($I1962&gt;=$C$5-$B$27,TRUE,$P1962&gt;=$B$6,FALSE,TRUE,$J1961)</f>
        <v>0</v>
      </c>
      <c r="K1962" t="b" cm="1">
        <f t="array" ref="K1962">_xlfn.IFS($L1962&gt;=$B$4-$B$27,FALSE,$I1962&gt;=$B$5-$B$27,TRUE,AND($J1962,NOT($K1961)),FALSE,$K1961,TRUE,TRUE,FALSE)</f>
        <v>0</v>
      </c>
      <c r="L1962" cm="1">
        <f t="array" ref="L1962">_xlfn.IFS($K1961,$L1961+$B$27,NOT($K1961),0,TRUE,$K1961)</f>
        <v>0</v>
      </c>
      <c r="M1962" t="b" cm="1">
        <f t="array" ref="M1962">_xlfn.IFS($K1962,FALSE,AND($J1962,NOT($K1962),$P1962&lt;$B$6),TRUE,TRUE,FALSE)</f>
        <v>0</v>
      </c>
      <c r="N1962" cm="1">
        <f t="array" ref="N1962">_xlfn.IFS($N1961&gt;=$C$7-$B$27,0,$M1961,$N1961+$B$27,TRUE,0)</f>
        <v>0</v>
      </c>
      <c r="O1962" t="b" cm="1">
        <f t="array" ref="O1962">_xlfn.IFS(AND($J1962,NOT($K1962),NOT($M1962)),TRUE,$P1962&gt;=$B$6,FALSE,AND($J1962,NOT($K1962),$M1962,$N1962=0),TRUE,TRUE,FALSE)</f>
        <v>0</v>
      </c>
      <c r="P1962" cm="1">
        <f t="array" ref="P1962">_xlfn.IFS(AND($O1961,$P1961&lt;$B$6),$P1961+1,AND(NOT($J1961),$P1961&gt;0),0,TRUE,$P1961)</f>
        <v>0</v>
      </c>
      <c r="Q1962" s="1">
        <f t="shared" si="151"/>
        <v>105</v>
      </c>
      <c r="R1962" s="1">
        <f t="shared" si="152"/>
        <v>5250</v>
      </c>
      <c r="S1962" s="17">
        <f t="shared" si="153"/>
        <v>160.79632465543645</v>
      </c>
      <c r="T1962" s="1" cm="1">
        <f t="array" ref="T1962">_xlfn.IFS($B$6=1,Q1962*$B$10,AND(P1961=0,P1962&gt;=1),T1961+$B$6*$B$10*$B$8,TRUE,T1961)</f>
        <v>4200</v>
      </c>
      <c r="U1962" s="17">
        <f t="shared" si="154"/>
        <v>128.63705972434917</v>
      </c>
    </row>
    <row r="1963" spans="7:21" x14ac:dyDescent="0.25">
      <c r="G1963" s="15">
        <v>1961</v>
      </c>
      <c r="H1963" s="17">
        <f t="shared" si="150"/>
        <v>32.666666666666664</v>
      </c>
      <c r="I1963" cm="1">
        <f t="array" ref="I1963">_xlfn.IFS(AND(NOT($I1962=0),$J1962),0,NOT($J1962),$I1962+$B$27,TRUE,$I1962)</f>
        <v>1.8666666666666649</v>
      </c>
      <c r="J1963" t="b" cm="1">
        <f t="array" ref="J1963">_xlfn.IFS($I1963&gt;=$C$5-$B$27,TRUE,$P1963&gt;=$B$6,FALSE,TRUE,$J1962)</f>
        <v>0</v>
      </c>
      <c r="K1963" t="b" cm="1">
        <f t="array" ref="K1963">_xlfn.IFS($L1963&gt;=$B$4-$B$27,FALSE,$I1963&gt;=$B$5-$B$27,TRUE,AND($J1963,NOT($K1962)),FALSE,$K1962,TRUE,TRUE,FALSE)</f>
        <v>0</v>
      </c>
      <c r="L1963" cm="1">
        <f t="array" ref="L1963">_xlfn.IFS($K1962,$L1962+$B$27,NOT($K1962),0,TRUE,$K1962)</f>
        <v>0</v>
      </c>
      <c r="M1963" t="b" cm="1">
        <f t="array" ref="M1963">_xlfn.IFS($K1963,FALSE,AND($J1963,NOT($K1963),$P1963&lt;$B$6),TRUE,TRUE,FALSE)</f>
        <v>0</v>
      </c>
      <c r="N1963" cm="1">
        <f t="array" ref="N1963">_xlfn.IFS($N1962&gt;=$C$7-$B$27,0,$M1962,$N1962+$B$27,TRUE,0)</f>
        <v>0</v>
      </c>
      <c r="O1963" t="b" cm="1">
        <f t="array" ref="O1963">_xlfn.IFS(AND($J1963,NOT($K1963),NOT($M1963)),TRUE,$P1963&gt;=$B$6,FALSE,AND($J1963,NOT($K1963),$M1963,$N1963=0),TRUE,TRUE,FALSE)</f>
        <v>0</v>
      </c>
      <c r="P1963" cm="1">
        <f t="array" ref="P1963">_xlfn.IFS(AND($O1962,$P1962&lt;$B$6),$P1962+1,AND(NOT($J1962),$P1962&gt;0),0,TRUE,$P1962)</f>
        <v>0</v>
      </c>
      <c r="Q1963" s="1">
        <f t="shared" si="151"/>
        <v>105</v>
      </c>
      <c r="R1963" s="1">
        <f t="shared" si="152"/>
        <v>5250</v>
      </c>
      <c r="S1963" s="17">
        <f t="shared" si="153"/>
        <v>160.71428571428572</v>
      </c>
      <c r="T1963" s="1" cm="1">
        <f t="array" ref="T1963">_xlfn.IFS($B$6=1,Q1963*$B$10,AND(P1962=0,P1963&gt;=1),T1962+$B$6*$B$10*$B$8,TRUE,T1962)</f>
        <v>4200</v>
      </c>
      <c r="U1963" s="17">
        <f t="shared" si="154"/>
        <v>128.57142857142858</v>
      </c>
    </row>
    <row r="1964" spans="7:21" x14ac:dyDescent="0.25">
      <c r="G1964" s="15">
        <v>1962</v>
      </c>
      <c r="H1964" s="17">
        <f t="shared" si="150"/>
        <v>32.68333333333333</v>
      </c>
      <c r="I1964" cm="1">
        <f t="array" ref="I1964">_xlfn.IFS(AND(NOT($I1963=0),$J1963),0,NOT($J1963),$I1963+$B$27,TRUE,$I1963)</f>
        <v>1.8833333333333315</v>
      </c>
      <c r="J1964" t="b" cm="1">
        <f t="array" ref="J1964">_xlfn.IFS($I1964&gt;=$C$5-$B$27,TRUE,$P1964&gt;=$B$6,FALSE,TRUE,$J1963)</f>
        <v>0</v>
      </c>
      <c r="K1964" t="b" cm="1">
        <f t="array" ref="K1964">_xlfn.IFS($L1964&gt;=$B$4-$B$27,FALSE,$I1964&gt;=$B$5-$B$27,TRUE,AND($J1964,NOT($K1963)),FALSE,$K1963,TRUE,TRUE,FALSE)</f>
        <v>0</v>
      </c>
      <c r="L1964" cm="1">
        <f t="array" ref="L1964">_xlfn.IFS($K1963,$L1963+$B$27,NOT($K1963),0,TRUE,$K1963)</f>
        <v>0</v>
      </c>
      <c r="M1964" t="b" cm="1">
        <f t="array" ref="M1964">_xlfn.IFS($K1964,FALSE,AND($J1964,NOT($K1964),$P1964&lt;$B$6),TRUE,TRUE,FALSE)</f>
        <v>0</v>
      </c>
      <c r="N1964" cm="1">
        <f t="array" ref="N1964">_xlfn.IFS($N1963&gt;=$C$7-$B$27,0,$M1963,$N1963+$B$27,TRUE,0)</f>
        <v>0</v>
      </c>
      <c r="O1964" t="b" cm="1">
        <f t="array" ref="O1964">_xlfn.IFS(AND($J1964,NOT($K1964),NOT($M1964)),TRUE,$P1964&gt;=$B$6,FALSE,AND($J1964,NOT($K1964),$M1964,$N1964=0),TRUE,TRUE,FALSE)</f>
        <v>0</v>
      </c>
      <c r="P1964" cm="1">
        <f t="array" ref="P1964">_xlfn.IFS(AND($O1963,$P1963&lt;$B$6),$P1963+1,AND(NOT($J1963),$P1963&gt;0),0,TRUE,$P1963)</f>
        <v>0</v>
      </c>
      <c r="Q1964" s="1">
        <f t="shared" si="151"/>
        <v>105</v>
      </c>
      <c r="R1964" s="1">
        <f t="shared" si="152"/>
        <v>5250</v>
      </c>
      <c r="S1964" s="17">
        <f t="shared" si="153"/>
        <v>160.63233044365123</v>
      </c>
      <c r="T1964" s="1" cm="1">
        <f t="array" ref="T1964">_xlfn.IFS($B$6=1,Q1964*$B$10,AND(P1963=0,P1964&gt;=1),T1963+$B$6*$B$10*$B$8,TRUE,T1963)</f>
        <v>4200</v>
      </c>
      <c r="U1964" s="17">
        <f t="shared" si="154"/>
        <v>128.50586435492096</v>
      </c>
    </row>
    <row r="1965" spans="7:21" x14ac:dyDescent="0.25">
      <c r="G1965" s="15">
        <v>1963</v>
      </c>
      <c r="H1965" s="17">
        <f t="shared" si="150"/>
        <v>32.700000000000003</v>
      </c>
      <c r="I1965" cm="1">
        <f t="array" ref="I1965">_xlfn.IFS(AND(NOT($I1964=0),$J1964),0,NOT($J1964),$I1964+$B$27,TRUE,$I1964)</f>
        <v>1.8999999999999981</v>
      </c>
      <c r="J1965" t="b" cm="1">
        <f t="array" ref="J1965">_xlfn.IFS($I1965&gt;=$C$5-$B$27,TRUE,$P1965&gt;=$B$6,FALSE,TRUE,$J1964)</f>
        <v>0</v>
      </c>
      <c r="K1965" t="b" cm="1">
        <f t="array" ref="K1965">_xlfn.IFS($L1965&gt;=$B$4-$B$27,FALSE,$I1965&gt;=$B$5-$B$27,TRUE,AND($J1965,NOT($K1964)),FALSE,$K1964,TRUE,TRUE,FALSE)</f>
        <v>0</v>
      </c>
      <c r="L1965" cm="1">
        <f t="array" ref="L1965">_xlfn.IFS($K1964,$L1964+$B$27,NOT($K1964),0,TRUE,$K1964)</f>
        <v>0</v>
      </c>
      <c r="M1965" t="b" cm="1">
        <f t="array" ref="M1965">_xlfn.IFS($K1965,FALSE,AND($J1965,NOT($K1965),$P1965&lt;$B$6),TRUE,TRUE,FALSE)</f>
        <v>0</v>
      </c>
      <c r="N1965" cm="1">
        <f t="array" ref="N1965">_xlfn.IFS($N1964&gt;=$C$7-$B$27,0,$M1964,$N1964+$B$27,TRUE,0)</f>
        <v>0</v>
      </c>
      <c r="O1965" t="b" cm="1">
        <f t="array" ref="O1965">_xlfn.IFS(AND($J1965,NOT($K1965),NOT($M1965)),TRUE,$P1965&gt;=$B$6,FALSE,AND($J1965,NOT($K1965),$M1965,$N1965=0),TRUE,TRUE,FALSE)</f>
        <v>0</v>
      </c>
      <c r="P1965" cm="1">
        <f t="array" ref="P1965">_xlfn.IFS(AND($O1964,$P1964&lt;$B$6),$P1964+1,AND(NOT($J1964),$P1964&gt;0),0,TRUE,$P1964)</f>
        <v>0</v>
      </c>
      <c r="Q1965" s="1">
        <f t="shared" si="151"/>
        <v>105</v>
      </c>
      <c r="R1965" s="1">
        <f t="shared" si="152"/>
        <v>5250</v>
      </c>
      <c r="S1965" s="17">
        <f t="shared" si="153"/>
        <v>160.55045871559631</v>
      </c>
      <c r="T1965" s="1" cm="1">
        <f t="array" ref="T1965">_xlfn.IFS($B$6=1,Q1965*$B$10,AND(P1964=0,P1965&gt;=1),T1964+$B$6*$B$10*$B$8,TRUE,T1964)</f>
        <v>4200</v>
      </c>
      <c r="U1965" s="17">
        <f t="shared" si="154"/>
        <v>128.44036697247705</v>
      </c>
    </row>
    <row r="1966" spans="7:21" x14ac:dyDescent="0.25">
      <c r="G1966" s="15">
        <v>1964</v>
      </c>
      <c r="H1966" s="17">
        <f t="shared" si="150"/>
        <v>32.716666666666669</v>
      </c>
      <c r="I1966" cm="1">
        <f t="array" ref="I1966">_xlfn.IFS(AND(NOT($I1965=0),$J1965),0,NOT($J1965),$I1965+$B$27,TRUE,$I1965)</f>
        <v>1.9166666666666647</v>
      </c>
      <c r="J1966" t="b" cm="1">
        <f t="array" ref="J1966">_xlfn.IFS($I1966&gt;=$C$5-$B$27,TRUE,$P1966&gt;=$B$6,FALSE,TRUE,$J1965)</f>
        <v>0</v>
      </c>
      <c r="K1966" t="b" cm="1">
        <f t="array" ref="K1966">_xlfn.IFS($L1966&gt;=$B$4-$B$27,FALSE,$I1966&gt;=$B$5-$B$27,TRUE,AND($J1966,NOT($K1965)),FALSE,$K1965,TRUE,TRUE,FALSE)</f>
        <v>0</v>
      </c>
      <c r="L1966" cm="1">
        <f t="array" ref="L1966">_xlfn.IFS($K1965,$L1965+$B$27,NOT($K1965),0,TRUE,$K1965)</f>
        <v>0</v>
      </c>
      <c r="M1966" t="b" cm="1">
        <f t="array" ref="M1966">_xlfn.IFS($K1966,FALSE,AND($J1966,NOT($K1966),$P1966&lt;$B$6),TRUE,TRUE,FALSE)</f>
        <v>0</v>
      </c>
      <c r="N1966" cm="1">
        <f t="array" ref="N1966">_xlfn.IFS($N1965&gt;=$C$7-$B$27,0,$M1965,$N1965+$B$27,TRUE,0)</f>
        <v>0</v>
      </c>
      <c r="O1966" t="b" cm="1">
        <f t="array" ref="O1966">_xlfn.IFS(AND($J1966,NOT($K1966),NOT($M1966)),TRUE,$P1966&gt;=$B$6,FALSE,AND($J1966,NOT($K1966),$M1966,$N1966=0),TRUE,TRUE,FALSE)</f>
        <v>0</v>
      </c>
      <c r="P1966" cm="1">
        <f t="array" ref="P1966">_xlfn.IFS(AND($O1965,$P1965&lt;$B$6),$P1965+1,AND(NOT($J1965),$P1965&gt;0),0,TRUE,$P1965)</f>
        <v>0</v>
      </c>
      <c r="Q1966" s="1">
        <f t="shared" si="151"/>
        <v>105</v>
      </c>
      <c r="R1966" s="1">
        <f t="shared" si="152"/>
        <v>5250</v>
      </c>
      <c r="S1966" s="17">
        <f t="shared" si="153"/>
        <v>160.46867040244524</v>
      </c>
      <c r="T1966" s="1" cm="1">
        <f t="array" ref="T1966">_xlfn.IFS($B$6=1,Q1966*$B$10,AND(P1965=0,P1966&gt;=1),T1965+$B$6*$B$10*$B$8,TRUE,T1965)</f>
        <v>4200</v>
      </c>
      <c r="U1966" s="17">
        <f t="shared" si="154"/>
        <v>128.37493632195617</v>
      </c>
    </row>
    <row r="1967" spans="7:21" x14ac:dyDescent="0.25">
      <c r="G1967" s="15">
        <v>1965</v>
      </c>
      <c r="H1967" s="17">
        <f t="shared" si="150"/>
        <v>32.733333333333334</v>
      </c>
      <c r="I1967" cm="1">
        <f t="array" ref="I1967">_xlfn.IFS(AND(NOT($I1966=0),$J1966),0,NOT($J1966),$I1966+$B$27,TRUE,$I1966)</f>
        <v>1.9333333333333313</v>
      </c>
      <c r="J1967" t="b" cm="1">
        <f t="array" ref="J1967">_xlfn.IFS($I1967&gt;=$C$5-$B$27,TRUE,$P1967&gt;=$B$6,FALSE,TRUE,$J1966)</f>
        <v>0</v>
      </c>
      <c r="K1967" t="b" cm="1">
        <f t="array" ref="K1967">_xlfn.IFS($L1967&gt;=$B$4-$B$27,FALSE,$I1967&gt;=$B$5-$B$27,TRUE,AND($J1967,NOT($K1966)),FALSE,$K1966,TRUE,TRUE,FALSE)</f>
        <v>0</v>
      </c>
      <c r="L1967" cm="1">
        <f t="array" ref="L1967">_xlfn.IFS($K1966,$L1966+$B$27,NOT($K1966),0,TRUE,$K1966)</f>
        <v>0</v>
      </c>
      <c r="M1967" t="b" cm="1">
        <f t="array" ref="M1967">_xlfn.IFS($K1967,FALSE,AND($J1967,NOT($K1967),$P1967&lt;$B$6),TRUE,TRUE,FALSE)</f>
        <v>0</v>
      </c>
      <c r="N1967" cm="1">
        <f t="array" ref="N1967">_xlfn.IFS($N1966&gt;=$C$7-$B$27,0,$M1966,$N1966+$B$27,TRUE,0)</f>
        <v>0</v>
      </c>
      <c r="O1967" t="b" cm="1">
        <f t="array" ref="O1967">_xlfn.IFS(AND($J1967,NOT($K1967),NOT($M1967)),TRUE,$P1967&gt;=$B$6,FALSE,AND($J1967,NOT($K1967),$M1967,$N1967=0),TRUE,TRUE,FALSE)</f>
        <v>0</v>
      </c>
      <c r="P1967" cm="1">
        <f t="array" ref="P1967">_xlfn.IFS(AND($O1966,$P1966&lt;$B$6),$P1966+1,AND(NOT($J1966),$P1966&gt;0),0,TRUE,$P1966)</f>
        <v>0</v>
      </c>
      <c r="Q1967" s="1">
        <f t="shared" si="151"/>
        <v>105</v>
      </c>
      <c r="R1967" s="1">
        <f t="shared" si="152"/>
        <v>5250</v>
      </c>
      <c r="S1967" s="17">
        <f t="shared" si="153"/>
        <v>160.38696537678209</v>
      </c>
      <c r="T1967" s="1" cm="1">
        <f t="array" ref="T1967">_xlfn.IFS($B$6=1,Q1967*$B$10,AND(P1966=0,P1967&gt;=1),T1966+$B$6*$B$10*$B$8,TRUE,T1966)</f>
        <v>4200</v>
      </c>
      <c r="U1967" s="17">
        <f t="shared" si="154"/>
        <v>128.30957230142565</v>
      </c>
    </row>
    <row r="1968" spans="7:21" x14ac:dyDescent="0.25">
      <c r="G1968" s="15">
        <v>1966</v>
      </c>
      <c r="H1968" s="17">
        <f t="shared" si="150"/>
        <v>32.75</v>
      </c>
      <c r="I1968" cm="1">
        <f t="array" ref="I1968">_xlfn.IFS(AND(NOT($I1967=0),$J1967),0,NOT($J1967),$I1967+$B$27,TRUE,$I1967)</f>
        <v>1.949999999999998</v>
      </c>
      <c r="J1968" t="b" cm="1">
        <f t="array" ref="J1968">_xlfn.IFS($I1968&gt;=$C$5-$B$27,TRUE,$P1968&gt;=$B$6,FALSE,TRUE,$J1967)</f>
        <v>0</v>
      </c>
      <c r="K1968" t="b" cm="1">
        <f t="array" ref="K1968">_xlfn.IFS($L1968&gt;=$B$4-$B$27,FALSE,$I1968&gt;=$B$5-$B$27,TRUE,AND($J1968,NOT($K1967)),FALSE,$K1967,TRUE,TRUE,FALSE)</f>
        <v>0</v>
      </c>
      <c r="L1968" cm="1">
        <f t="array" ref="L1968">_xlfn.IFS($K1967,$L1967+$B$27,NOT($K1967),0,TRUE,$K1967)</f>
        <v>0</v>
      </c>
      <c r="M1968" t="b" cm="1">
        <f t="array" ref="M1968">_xlfn.IFS($K1968,FALSE,AND($J1968,NOT($K1968),$P1968&lt;$B$6),TRUE,TRUE,FALSE)</f>
        <v>0</v>
      </c>
      <c r="N1968" cm="1">
        <f t="array" ref="N1968">_xlfn.IFS($N1967&gt;=$C$7-$B$27,0,$M1967,$N1967+$B$27,TRUE,0)</f>
        <v>0</v>
      </c>
      <c r="O1968" t="b" cm="1">
        <f t="array" ref="O1968">_xlfn.IFS(AND($J1968,NOT($K1968),NOT($M1968)),TRUE,$P1968&gt;=$B$6,FALSE,AND($J1968,NOT($K1968),$M1968,$N1968=0),TRUE,TRUE,FALSE)</f>
        <v>0</v>
      </c>
      <c r="P1968" cm="1">
        <f t="array" ref="P1968">_xlfn.IFS(AND($O1967,$P1967&lt;$B$6),$P1967+1,AND(NOT($J1967),$P1967&gt;0),0,TRUE,$P1967)</f>
        <v>0</v>
      </c>
      <c r="Q1968" s="1">
        <f t="shared" si="151"/>
        <v>105</v>
      </c>
      <c r="R1968" s="1">
        <f t="shared" si="152"/>
        <v>5250</v>
      </c>
      <c r="S1968" s="17">
        <f t="shared" si="153"/>
        <v>160.30534351145039</v>
      </c>
      <c r="T1968" s="1" cm="1">
        <f t="array" ref="T1968">_xlfn.IFS($B$6=1,Q1968*$B$10,AND(P1967=0,P1968&gt;=1),T1967+$B$6*$B$10*$B$8,TRUE,T1967)</f>
        <v>4200</v>
      </c>
      <c r="U1968" s="17">
        <f t="shared" si="154"/>
        <v>128.24427480916032</v>
      </c>
    </row>
    <row r="1969" spans="7:21" x14ac:dyDescent="0.25">
      <c r="G1969" s="15">
        <v>1967</v>
      </c>
      <c r="H1969" s="17">
        <f t="shared" si="150"/>
        <v>32.766666666666666</v>
      </c>
      <c r="I1969" cm="1">
        <f t="array" ref="I1969">_xlfn.IFS(AND(NOT($I1968=0),$J1968),0,NOT($J1968),$I1968+$B$27,TRUE,$I1968)</f>
        <v>1.9666666666666646</v>
      </c>
      <c r="J1969" t="b" cm="1">
        <f t="array" ref="J1969">_xlfn.IFS($I1969&gt;=$C$5-$B$27,TRUE,$P1969&gt;=$B$6,FALSE,TRUE,$J1968)</f>
        <v>0</v>
      </c>
      <c r="K1969" t="b" cm="1">
        <f t="array" ref="K1969">_xlfn.IFS($L1969&gt;=$B$4-$B$27,FALSE,$I1969&gt;=$B$5-$B$27,TRUE,AND($J1969,NOT($K1968)),FALSE,$K1968,TRUE,TRUE,FALSE)</f>
        <v>0</v>
      </c>
      <c r="L1969" cm="1">
        <f t="array" ref="L1969">_xlfn.IFS($K1968,$L1968+$B$27,NOT($K1968),0,TRUE,$K1968)</f>
        <v>0</v>
      </c>
      <c r="M1969" t="b" cm="1">
        <f t="array" ref="M1969">_xlfn.IFS($K1969,FALSE,AND($J1969,NOT($K1969),$P1969&lt;$B$6),TRUE,TRUE,FALSE)</f>
        <v>0</v>
      </c>
      <c r="N1969" cm="1">
        <f t="array" ref="N1969">_xlfn.IFS($N1968&gt;=$C$7-$B$27,0,$M1968,$N1968+$B$27,TRUE,0)</f>
        <v>0</v>
      </c>
      <c r="O1969" t="b" cm="1">
        <f t="array" ref="O1969">_xlfn.IFS(AND($J1969,NOT($K1969),NOT($M1969)),TRUE,$P1969&gt;=$B$6,FALSE,AND($J1969,NOT($K1969),$M1969,$N1969=0),TRUE,TRUE,FALSE)</f>
        <v>0</v>
      </c>
      <c r="P1969" cm="1">
        <f t="array" ref="P1969">_xlfn.IFS(AND($O1968,$P1968&lt;$B$6),$P1968+1,AND(NOT($J1968),$P1968&gt;0),0,TRUE,$P1968)</f>
        <v>0</v>
      </c>
      <c r="Q1969" s="1">
        <f t="shared" si="151"/>
        <v>105</v>
      </c>
      <c r="R1969" s="1">
        <f t="shared" si="152"/>
        <v>5250</v>
      </c>
      <c r="S1969" s="17">
        <f t="shared" si="153"/>
        <v>160.22380467955239</v>
      </c>
      <c r="T1969" s="1" cm="1">
        <f t="array" ref="T1969">_xlfn.IFS($B$6=1,Q1969*$B$10,AND(P1968=0,P1969&gt;=1),T1968+$B$6*$B$10*$B$8,TRUE,T1968)</f>
        <v>4200</v>
      </c>
      <c r="U1969" s="17">
        <f t="shared" si="154"/>
        <v>128.17904374364193</v>
      </c>
    </row>
    <row r="1970" spans="7:21" x14ac:dyDescent="0.25">
      <c r="G1970" s="15">
        <v>1968</v>
      </c>
      <c r="H1970" s="17">
        <f t="shared" si="150"/>
        <v>32.783333333333331</v>
      </c>
      <c r="I1970" cm="1">
        <f t="array" ref="I1970">_xlfn.IFS(AND(NOT($I1969=0),$J1969),0,NOT($J1969),$I1969+$B$27,TRUE,$I1969)</f>
        <v>1.9833333333333312</v>
      </c>
      <c r="J1970" t="b" cm="1">
        <f t="array" ref="J1970">_xlfn.IFS($I1970&gt;=$C$5-$B$27,TRUE,$P1970&gt;=$B$6,FALSE,TRUE,$J1969)</f>
        <v>0</v>
      </c>
      <c r="K1970" t="b" cm="1">
        <f t="array" ref="K1970">_xlfn.IFS($L1970&gt;=$B$4-$B$27,FALSE,$I1970&gt;=$B$5-$B$27,TRUE,AND($J1970,NOT($K1969)),FALSE,$K1969,TRUE,TRUE,FALSE)</f>
        <v>0</v>
      </c>
      <c r="L1970" cm="1">
        <f t="array" ref="L1970">_xlfn.IFS($K1969,$L1969+$B$27,NOT($K1969),0,TRUE,$K1969)</f>
        <v>0</v>
      </c>
      <c r="M1970" t="b" cm="1">
        <f t="array" ref="M1970">_xlfn.IFS($K1970,FALSE,AND($J1970,NOT($K1970),$P1970&lt;$B$6),TRUE,TRUE,FALSE)</f>
        <v>0</v>
      </c>
      <c r="N1970" cm="1">
        <f t="array" ref="N1970">_xlfn.IFS($N1969&gt;=$C$7-$B$27,0,$M1969,$N1969+$B$27,TRUE,0)</f>
        <v>0</v>
      </c>
      <c r="O1970" t="b" cm="1">
        <f t="array" ref="O1970">_xlfn.IFS(AND($J1970,NOT($K1970),NOT($M1970)),TRUE,$P1970&gt;=$B$6,FALSE,AND($J1970,NOT($K1970),$M1970,$N1970=0),TRUE,TRUE,FALSE)</f>
        <v>0</v>
      </c>
      <c r="P1970" cm="1">
        <f t="array" ref="P1970">_xlfn.IFS(AND($O1969,$P1969&lt;$B$6),$P1969+1,AND(NOT($J1969),$P1969&gt;0),0,TRUE,$P1969)</f>
        <v>0</v>
      </c>
      <c r="Q1970" s="1">
        <f t="shared" si="151"/>
        <v>105</v>
      </c>
      <c r="R1970" s="1">
        <f t="shared" si="152"/>
        <v>5250</v>
      </c>
      <c r="S1970" s="17">
        <f t="shared" si="153"/>
        <v>160.14234875444842</v>
      </c>
      <c r="T1970" s="1" cm="1">
        <f t="array" ref="T1970">_xlfn.IFS($B$6=1,Q1970*$B$10,AND(P1969=0,P1970&gt;=1),T1969+$B$6*$B$10*$B$8,TRUE,T1969)</f>
        <v>4200</v>
      </c>
      <c r="U1970" s="17">
        <f t="shared" si="154"/>
        <v>128.11387900355874</v>
      </c>
    </row>
    <row r="1971" spans="7:21" x14ac:dyDescent="0.25">
      <c r="G1971" s="15">
        <v>1969</v>
      </c>
      <c r="H1971" s="17">
        <f t="shared" si="150"/>
        <v>32.799999999999997</v>
      </c>
      <c r="I1971" cm="1">
        <f t="array" ref="I1971">_xlfn.IFS(AND(NOT($I1970=0),$J1970),0,NOT($J1970),$I1970+$B$27,TRUE,$I1970)</f>
        <v>1.9999999999999978</v>
      </c>
      <c r="J1971" t="b" cm="1">
        <f t="array" ref="J1971">_xlfn.IFS($I1971&gt;=$C$5-$B$27,TRUE,$P1971&gt;=$B$6,FALSE,TRUE,$J1970)</f>
        <v>0</v>
      </c>
      <c r="K1971" t="b" cm="1">
        <f t="array" ref="K1971">_xlfn.IFS($L1971&gt;=$B$4-$B$27,FALSE,$I1971&gt;=$B$5-$B$27,TRUE,AND($J1971,NOT($K1970)),FALSE,$K1970,TRUE,TRUE,FALSE)</f>
        <v>0</v>
      </c>
      <c r="L1971" cm="1">
        <f t="array" ref="L1971">_xlfn.IFS($K1970,$L1970+$B$27,NOT($K1970),0,TRUE,$K1970)</f>
        <v>0</v>
      </c>
      <c r="M1971" t="b" cm="1">
        <f t="array" ref="M1971">_xlfn.IFS($K1971,FALSE,AND($J1971,NOT($K1971),$P1971&lt;$B$6),TRUE,TRUE,FALSE)</f>
        <v>0</v>
      </c>
      <c r="N1971" cm="1">
        <f t="array" ref="N1971">_xlfn.IFS($N1970&gt;=$C$7-$B$27,0,$M1970,$N1970+$B$27,TRUE,0)</f>
        <v>0</v>
      </c>
      <c r="O1971" t="b" cm="1">
        <f t="array" ref="O1971">_xlfn.IFS(AND($J1971,NOT($K1971),NOT($M1971)),TRUE,$P1971&gt;=$B$6,FALSE,AND($J1971,NOT($K1971),$M1971,$N1971=0),TRUE,TRUE,FALSE)</f>
        <v>0</v>
      </c>
      <c r="P1971" cm="1">
        <f t="array" ref="P1971">_xlfn.IFS(AND($O1970,$P1970&lt;$B$6),$P1970+1,AND(NOT($J1970),$P1970&gt;0),0,TRUE,$P1970)</f>
        <v>0</v>
      </c>
      <c r="Q1971" s="1">
        <f t="shared" si="151"/>
        <v>105</v>
      </c>
      <c r="R1971" s="1">
        <f t="shared" si="152"/>
        <v>5250</v>
      </c>
      <c r="S1971" s="17">
        <f t="shared" si="153"/>
        <v>160.0609756097561</v>
      </c>
      <c r="T1971" s="1" cm="1">
        <f t="array" ref="T1971">_xlfn.IFS($B$6=1,Q1971*$B$10,AND(P1970=0,P1971&gt;=1),T1970+$B$6*$B$10*$B$8,TRUE,T1970)</f>
        <v>4200</v>
      </c>
      <c r="U1971" s="17">
        <f t="shared" si="154"/>
        <v>128.04878048780489</v>
      </c>
    </row>
    <row r="1972" spans="7:21" x14ac:dyDescent="0.25">
      <c r="G1972" s="15">
        <v>1970</v>
      </c>
      <c r="H1972" s="17">
        <f t="shared" si="150"/>
        <v>32.816666666666663</v>
      </c>
      <c r="I1972" cm="1">
        <f t="array" ref="I1972">_xlfn.IFS(AND(NOT($I1971=0),$J1971),0,NOT($J1971),$I1971+$B$27,TRUE,$I1971)</f>
        <v>2.0166666666666644</v>
      </c>
      <c r="J1972" t="b" cm="1">
        <f t="array" ref="J1972">_xlfn.IFS($I1972&gt;=$C$5-$B$27,TRUE,$P1972&gt;=$B$6,FALSE,TRUE,$J1971)</f>
        <v>0</v>
      </c>
      <c r="K1972" t="b" cm="1">
        <f t="array" ref="K1972">_xlfn.IFS($L1972&gt;=$B$4-$B$27,FALSE,$I1972&gt;=$B$5-$B$27,TRUE,AND($J1972,NOT($K1971)),FALSE,$K1971,TRUE,TRUE,FALSE)</f>
        <v>0</v>
      </c>
      <c r="L1972" cm="1">
        <f t="array" ref="L1972">_xlfn.IFS($K1971,$L1971+$B$27,NOT($K1971),0,TRUE,$K1971)</f>
        <v>0</v>
      </c>
      <c r="M1972" t="b" cm="1">
        <f t="array" ref="M1972">_xlfn.IFS($K1972,FALSE,AND($J1972,NOT($K1972),$P1972&lt;$B$6),TRUE,TRUE,FALSE)</f>
        <v>0</v>
      </c>
      <c r="N1972" cm="1">
        <f t="array" ref="N1972">_xlfn.IFS($N1971&gt;=$C$7-$B$27,0,$M1971,$N1971+$B$27,TRUE,0)</f>
        <v>0</v>
      </c>
      <c r="O1972" t="b" cm="1">
        <f t="array" ref="O1972">_xlfn.IFS(AND($J1972,NOT($K1972),NOT($M1972)),TRUE,$P1972&gt;=$B$6,FALSE,AND($J1972,NOT($K1972),$M1972,$N1972=0),TRUE,TRUE,FALSE)</f>
        <v>0</v>
      </c>
      <c r="P1972" cm="1">
        <f t="array" ref="P1972">_xlfn.IFS(AND($O1971,$P1971&lt;$B$6),$P1971+1,AND(NOT($J1971),$P1971&gt;0),0,TRUE,$P1971)</f>
        <v>0</v>
      </c>
      <c r="Q1972" s="1">
        <f t="shared" si="151"/>
        <v>105</v>
      </c>
      <c r="R1972" s="1">
        <f t="shared" si="152"/>
        <v>5250</v>
      </c>
      <c r="S1972" s="17">
        <f t="shared" si="153"/>
        <v>159.97968511934994</v>
      </c>
      <c r="T1972" s="1" cm="1">
        <f t="array" ref="T1972">_xlfn.IFS($B$6=1,Q1972*$B$10,AND(P1971=0,P1972&gt;=1),T1971+$B$6*$B$10*$B$8,TRUE,T1971)</f>
        <v>4200</v>
      </c>
      <c r="U1972" s="17">
        <f t="shared" si="154"/>
        <v>127.98374809547995</v>
      </c>
    </row>
    <row r="1973" spans="7:21" x14ac:dyDescent="0.25">
      <c r="G1973" s="15">
        <v>1971</v>
      </c>
      <c r="H1973" s="17">
        <f t="shared" si="150"/>
        <v>32.833333333333336</v>
      </c>
      <c r="I1973" cm="1">
        <f t="array" ref="I1973">_xlfn.IFS(AND(NOT($I1972=0),$J1972),0,NOT($J1972),$I1972+$B$27,TRUE,$I1972)</f>
        <v>2.033333333333331</v>
      </c>
      <c r="J1973" t="b" cm="1">
        <f t="array" ref="J1973">_xlfn.IFS($I1973&gt;=$C$5-$B$27,TRUE,$P1973&gt;=$B$6,FALSE,TRUE,$J1972)</f>
        <v>0</v>
      </c>
      <c r="K1973" t="b" cm="1">
        <f t="array" ref="K1973">_xlfn.IFS($L1973&gt;=$B$4-$B$27,FALSE,$I1973&gt;=$B$5-$B$27,TRUE,AND($J1973,NOT($K1972)),FALSE,$K1972,TRUE,TRUE,FALSE)</f>
        <v>0</v>
      </c>
      <c r="L1973" cm="1">
        <f t="array" ref="L1973">_xlfn.IFS($K1972,$L1972+$B$27,NOT($K1972),0,TRUE,$K1972)</f>
        <v>0</v>
      </c>
      <c r="M1973" t="b" cm="1">
        <f t="array" ref="M1973">_xlfn.IFS($K1973,FALSE,AND($J1973,NOT($K1973),$P1973&lt;$B$6),TRUE,TRUE,FALSE)</f>
        <v>0</v>
      </c>
      <c r="N1973" cm="1">
        <f t="array" ref="N1973">_xlfn.IFS($N1972&gt;=$C$7-$B$27,0,$M1972,$N1972+$B$27,TRUE,0)</f>
        <v>0</v>
      </c>
      <c r="O1973" t="b" cm="1">
        <f t="array" ref="O1973">_xlfn.IFS(AND($J1973,NOT($K1973),NOT($M1973)),TRUE,$P1973&gt;=$B$6,FALSE,AND($J1973,NOT($K1973),$M1973,$N1973=0),TRUE,TRUE,FALSE)</f>
        <v>0</v>
      </c>
      <c r="P1973" cm="1">
        <f t="array" ref="P1973">_xlfn.IFS(AND($O1972,$P1972&lt;$B$6),$P1972+1,AND(NOT($J1972),$P1972&gt;0),0,TRUE,$P1972)</f>
        <v>0</v>
      </c>
      <c r="Q1973" s="1">
        <f t="shared" si="151"/>
        <v>105</v>
      </c>
      <c r="R1973" s="1">
        <f t="shared" si="152"/>
        <v>5250</v>
      </c>
      <c r="S1973" s="17">
        <f t="shared" si="153"/>
        <v>159.89847715736039</v>
      </c>
      <c r="T1973" s="1" cm="1">
        <f t="array" ref="T1973">_xlfn.IFS($B$6=1,Q1973*$B$10,AND(P1972=0,P1973&gt;=1),T1972+$B$6*$B$10*$B$8,TRUE,T1972)</f>
        <v>4200</v>
      </c>
      <c r="U1973" s="17">
        <f t="shared" si="154"/>
        <v>127.91878172588831</v>
      </c>
    </row>
    <row r="1974" spans="7:21" x14ac:dyDescent="0.25">
      <c r="G1974" s="15">
        <v>1972</v>
      </c>
      <c r="H1974" s="17">
        <f t="shared" si="150"/>
        <v>32.85</v>
      </c>
      <c r="I1974" cm="1">
        <f t="array" ref="I1974">_xlfn.IFS(AND(NOT($I1973=0),$J1973),0,NOT($J1973),$I1973+$B$27,TRUE,$I1973)</f>
        <v>2.0499999999999976</v>
      </c>
      <c r="J1974" t="b" cm="1">
        <f t="array" ref="J1974">_xlfn.IFS($I1974&gt;=$C$5-$B$27,TRUE,$P1974&gt;=$B$6,FALSE,TRUE,$J1973)</f>
        <v>0</v>
      </c>
      <c r="K1974" t="b" cm="1">
        <f t="array" ref="K1974">_xlfn.IFS($L1974&gt;=$B$4-$B$27,FALSE,$I1974&gt;=$B$5-$B$27,TRUE,AND($J1974,NOT($K1973)),FALSE,$K1973,TRUE,TRUE,FALSE)</f>
        <v>0</v>
      </c>
      <c r="L1974" cm="1">
        <f t="array" ref="L1974">_xlfn.IFS($K1973,$L1973+$B$27,NOT($K1973),0,TRUE,$K1973)</f>
        <v>0</v>
      </c>
      <c r="M1974" t="b" cm="1">
        <f t="array" ref="M1974">_xlfn.IFS($K1974,FALSE,AND($J1974,NOT($K1974),$P1974&lt;$B$6),TRUE,TRUE,FALSE)</f>
        <v>0</v>
      </c>
      <c r="N1974" cm="1">
        <f t="array" ref="N1974">_xlfn.IFS($N1973&gt;=$C$7-$B$27,0,$M1973,$N1973+$B$27,TRUE,0)</f>
        <v>0</v>
      </c>
      <c r="O1974" t="b" cm="1">
        <f t="array" ref="O1974">_xlfn.IFS(AND($J1974,NOT($K1974),NOT($M1974)),TRUE,$P1974&gt;=$B$6,FALSE,AND($J1974,NOT($K1974),$M1974,$N1974=0),TRUE,TRUE,FALSE)</f>
        <v>0</v>
      </c>
      <c r="P1974" cm="1">
        <f t="array" ref="P1974">_xlfn.IFS(AND($O1973,$P1973&lt;$B$6),$P1973+1,AND(NOT($J1973),$P1973&gt;0),0,TRUE,$P1973)</f>
        <v>0</v>
      </c>
      <c r="Q1974" s="1">
        <f t="shared" si="151"/>
        <v>105</v>
      </c>
      <c r="R1974" s="1">
        <f t="shared" si="152"/>
        <v>5250</v>
      </c>
      <c r="S1974" s="17">
        <f t="shared" si="153"/>
        <v>159.8173515981735</v>
      </c>
      <c r="T1974" s="1" cm="1">
        <f t="array" ref="T1974">_xlfn.IFS($B$6=1,Q1974*$B$10,AND(P1973=0,P1974&gt;=1),T1973+$B$6*$B$10*$B$8,TRUE,T1973)</f>
        <v>4200</v>
      </c>
      <c r="U1974" s="17">
        <f t="shared" si="154"/>
        <v>127.85388127853881</v>
      </c>
    </row>
    <row r="1975" spans="7:21" x14ac:dyDescent="0.25">
      <c r="G1975" s="15">
        <v>1973</v>
      </c>
      <c r="H1975" s="17">
        <f t="shared" si="150"/>
        <v>32.866666666666667</v>
      </c>
      <c r="I1975" cm="1">
        <f t="array" ref="I1975">_xlfn.IFS(AND(NOT($I1974=0),$J1974),0,NOT($J1974),$I1974+$B$27,TRUE,$I1974)</f>
        <v>2.0666666666666642</v>
      </c>
      <c r="J1975" t="b" cm="1">
        <f t="array" ref="J1975">_xlfn.IFS($I1975&gt;=$C$5-$B$27,TRUE,$P1975&gt;=$B$6,FALSE,TRUE,$J1974)</f>
        <v>0</v>
      </c>
      <c r="K1975" t="b" cm="1">
        <f t="array" ref="K1975">_xlfn.IFS($L1975&gt;=$B$4-$B$27,FALSE,$I1975&gt;=$B$5-$B$27,TRUE,AND($J1975,NOT($K1974)),FALSE,$K1974,TRUE,TRUE,FALSE)</f>
        <v>0</v>
      </c>
      <c r="L1975" cm="1">
        <f t="array" ref="L1975">_xlfn.IFS($K1974,$L1974+$B$27,NOT($K1974),0,TRUE,$K1974)</f>
        <v>0</v>
      </c>
      <c r="M1975" t="b" cm="1">
        <f t="array" ref="M1975">_xlfn.IFS($K1975,FALSE,AND($J1975,NOT($K1975),$P1975&lt;$B$6),TRUE,TRUE,FALSE)</f>
        <v>0</v>
      </c>
      <c r="N1975" cm="1">
        <f t="array" ref="N1975">_xlfn.IFS($N1974&gt;=$C$7-$B$27,0,$M1974,$N1974+$B$27,TRUE,0)</f>
        <v>0</v>
      </c>
      <c r="O1975" t="b" cm="1">
        <f t="array" ref="O1975">_xlfn.IFS(AND($J1975,NOT($K1975),NOT($M1975)),TRUE,$P1975&gt;=$B$6,FALSE,AND($J1975,NOT($K1975),$M1975,$N1975=0),TRUE,TRUE,FALSE)</f>
        <v>0</v>
      </c>
      <c r="P1975" cm="1">
        <f t="array" ref="P1975">_xlfn.IFS(AND($O1974,$P1974&lt;$B$6),$P1974+1,AND(NOT($J1974),$P1974&gt;0),0,TRUE,$P1974)</f>
        <v>0</v>
      </c>
      <c r="Q1975" s="1">
        <f t="shared" si="151"/>
        <v>105</v>
      </c>
      <c r="R1975" s="1">
        <f t="shared" si="152"/>
        <v>5250</v>
      </c>
      <c r="S1975" s="17">
        <f t="shared" si="153"/>
        <v>159.73630831643001</v>
      </c>
      <c r="T1975" s="1" cm="1">
        <f t="array" ref="T1975">_xlfn.IFS($B$6=1,Q1975*$B$10,AND(P1974=0,P1975&gt;=1),T1974+$B$6*$B$10*$B$8,TRUE,T1974)</f>
        <v>4200</v>
      </c>
      <c r="U1975" s="17">
        <f t="shared" si="154"/>
        <v>127.78904665314401</v>
      </c>
    </row>
    <row r="1976" spans="7:21" x14ac:dyDescent="0.25">
      <c r="G1976" s="15">
        <v>1974</v>
      </c>
      <c r="H1976" s="17">
        <f t="shared" si="150"/>
        <v>32.883333333333333</v>
      </c>
      <c r="I1976" cm="1">
        <f t="array" ref="I1976">_xlfn.IFS(AND(NOT($I1975=0),$J1975),0,NOT($J1975),$I1975+$B$27,TRUE,$I1975)</f>
        <v>2.0833333333333308</v>
      </c>
      <c r="J1976" t="b" cm="1">
        <f t="array" ref="J1976">_xlfn.IFS($I1976&gt;=$C$5-$B$27,TRUE,$P1976&gt;=$B$6,FALSE,TRUE,$J1975)</f>
        <v>0</v>
      </c>
      <c r="K1976" t="b" cm="1">
        <f t="array" ref="K1976">_xlfn.IFS($L1976&gt;=$B$4-$B$27,FALSE,$I1976&gt;=$B$5-$B$27,TRUE,AND($J1976,NOT($K1975)),FALSE,$K1975,TRUE,TRUE,FALSE)</f>
        <v>0</v>
      </c>
      <c r="L1976" cm="1">
        <f t="array" ref="L1976">_xlfn.IFS($K1975,$L1975+$B$27,NOT($K1975),0,TRUE,$K1975)</f>
        <v>0</v>
      </c>
      <c r="M1976" t="b" cm="1">
        <f t="array" ref="M1976">_xlfn.IFS($K1976,FALSE,AND($J1976,NOT($K1976),$P1976&lt;$B$6),TRUE,TRUE,FALSE)</f>
        <v>0</v>
      </c>
      <c r="N1976" cm="1">
        <f t="array" ref="N1976">_xlfn.IFS($N1975&gt;=$C$7-$B$27,0,$M1975,$N1975+$B$27,TRUE,0)</f>
        <v>0</v>
      </c>
      <c r="O1976" t="b" cm="1">
        <f t="array" ref="O1976">_xlfn.IFS(AND($J1976,NOT($K1976),NOT($M1976)),TRUE,$P1976&gt;=$B$6,FALSE,AND($J1976,NOT($K1976),$M1976,$N1976=0),TRUE,TRUE,FALSE)</f>
        <v>0</v>
      </c>
      <c r="P1976" cm="1">
        <f t="array" ref="P1976">_xlfn.IFS(AND($O1975,$P1975&lt;$B$6),$P1975+1,AND(NOT($J1975),$P1975&gt;0),0,TRUE,$P1975)</f>
        <v>0</v>
      </c>
      <c r="Q1976" s="1">
        <f t="shared" si="151"/>
        <v>105</v>
      </c>
      <c r="R1976" s="1">
        <f t="shared" si="152"/>
        <v>5250</v>
      </c>
      <c r="S1976" s="17">
        <f t="shared" si="153"/>
        <v>159.65534718702483</v>
      </c>
      <c r="T1976" s="1" cm="1">
        <f t="array" ref="T1976">_xlfn.IFS($B$6=1,Q1976*$B$10,AND(P1975=0,P1976&gt;=1),T1975+$B$6*$B$10*$B$8,TRUE,T1975)</f>
        <v>4200</v>
      </c>
      <c r="U1976" s="17">
        <f t="shared" si="154"/>
        <v>127.72427774961987</v>
      </c>
    </row>
    <row r="1977" spans="7:21" x14ac:dyDescent="0.25">
      <c r="G1977" s="15">
        <v>1975</v>
      </c>
      <c r="H1977" s="17">
        <f t="shared" si="150"/>
        <v>32.9</v>
      </c>
      <c r="I1977" cm="1">
        <f t="array" ref="I1977">_xlfn.IFS(AND(NOT($I1976=0),$J1976),0,NOT($J1976),$I1976+$B$27,TRUE,$I1976)</f>
        <v>2.0999999999999974</v>
      </c>
      <c r="J1977" t="b" cm="1">
        <f t="array" ref="J1977">_xlfn.IFS($I1977&gt;=$C$5-$B$27,TRUE,$P1977&gt;=$B$6,FALSE,TRUE,$J1976)</f>
        <v>0</v>
      </c>
      <c r="K1977" t="b" cm="1">
        <f t="array" ref="K1977">_xlfn.IFS($L1977&gt;=$B$4-$B$27,FALSE,$I1977&gt;=$B$5-$B$27,TRUE,AND($J1977,NOT($K1976)),FALSE,$K1976,TRUE,TRUE,FALSE)</f>
        <v>0</v>
      </c>
      <c r="L1977" cm="1">
        <f t="array" ref="L1977">_xlfn.IFS($K1976,$L1976+$B$27,NOT($K1976),0,TRUE,$K1976)</f>
        <v>0</v>
      </c>
      <c r="M1977" t="b" cm="1">
        <f t="array" ref="M1977">_xlfn.IFS($K1977,FALSE,AND($J1977,NOT($K1977),$P1977&lt;$B$6),TRUE,TRUE,FALSE)</f>
        <v>0</v>
      </c>
      <c r="N1977" cm="1">
        <f t="array" ref="N1977">_xlfn.IFS($N1976&gt;=$C$7-$B$27,0,$M1976,$N1976+$B$27,TRUE,0)</f>
        <v>0</v>
      </c>
      <c r="O1977" t="b" cm="1">
        <f t="array" ref="O1977">_xlfn.IFS(AND($J1977,NOT($K1977),NOT($M1977)),TRUE,$P1977&gt;=$B$6,FALSE,AND($J1977,NOT($K1977),$M1977,$N1977=0),TRUE,TRUE,FALSE)</f>
        <v>0</v>
      </c>
      <c r="P1977" cm="1">
        <f t="array" ref="P1977">_xlfn.IFS(AND($O1976,$P1976&lt;$B$6),$P1976+1,AND(NOT($J1976),$P1976&gt;0),0,TRUE,$P1976)</f>
        <v>0</v>
      </c>
      <c r="Q1977" s="1">
        <f t="shared" si="151"/>
        <v>105</v>
      </c>
      <c r="R1977" s="1">
        <f t="shared" si="152"/>
        <v>5250</v>
      </c>
      <c r="S1977" s="17">
        <f t="shared" si="153"/>
        <v>159.57446808510639</v>
      </c>
      <c r="T1977" s="1" cm="1">
        <f t="array" ref="T1977">_xlfn.IFS($B$6=1,Q1977*$B$10,AND(P1976=0,P1977&gt;=1),T1976+$B$6*$B$10*$B$8,TRUE,T1976)</f>
        <v>4200</v>
      </c>
      <c r="U1977" s="17">
        <f t="shared" si="154"/>
        <v>127.65957446808511</v>
      </c>
    </row>
    <row r="1978" spans="7:21" x14ac:dyDescent="0.25">
      <c r="G1978" s="15">
        <v>1976</v>
      </c>
      <c r="H1978" s="17">
        <f t="shared" si="150"/>
        <v>32.916666666666664</v>
      </c>
      <c r="I1978" cm="1">
        <f t="array" ref="I1978">_xlfn.IFS(AND(NOT($I1977=0),$J1977),0,NOT($J1977),$I1977+$B$27,TRUE,$I1977)</f>
        <v>2.116666666666664</v>
      </c>
      <c r="J1978" t="b" cm="1">
        <f t="array" ref="J1978">_xlfn.IFS($I1978&gt;=$C$5-$B$27,TRUE,$P1978&gt;=$B$6,FALSE,TRUE,$J1977)</f>
        <v>0</v>
      </c>
      <c r="K1978" t="b" cm="1">
        <f t="array" ref="K1978">_xlfn.IFS($L1978&gt;=$B$4-$B$27,FALSE,$I1978&gt;=$B$5-$B$27,TRUE,AND($J1978,NOT($K1977)),FALSE,$K1977,TRUE,TRUE,FALSE)</f>
        <v>0</v>
      </c>
      <c r="L1978" cm="1">
        <f t="array" ref="L1978">_xlfn.IFS($K1977,$L1977+$B$27,NOT($K1977),0,TRUE,$K1977)</f>
        <v>0</v>
      </c>
      <c r="M1978" t="b" cm="1">
        <f t="array" ref="M1978">_xlfn.IFS($K1978,FALSE,AND($J1978,NOT($K1978),$P1978&lt;$B$6),TRUE,TRUE,FALSE)</f>
        <v>0</v>
      </c>
      <c r="N1978" cm="1">
        <f t="array" ref="N1978">_xlfn.IFS($N1977&gt;=$C$7-$B$27,0,$M1977,$N1977+$B$27,TRUE,0)</f>
        <v>0</v>
      </c>
      <c r="O1978" t="b" cm="1">
        <f t="array" ref="O1978">_xlfn.IFS(AND($J1978,NOT($K1978),NOT($M1978)),TRUE,$P1978&gt;=$B$6,FALSE,AND($J1978,NOT($K1978),$M1978,$N1978=0),TRUE,TRUE,FALSE)</f>
        <v>0</v>
      </c>
      <c r="P1978" cm="1">
        <f t="array" ref="P1978">_xlfn.IFS(AND($O1977,$P1977&lt;$B$6),$P1977+1,AND(NOT($J1977),$P1977&gt;0),0,TRUE,$P1977)</f>
        <v>0</v>
      </c>
      <c r="Q1978" s="1">
        <f t="shared" si="151"/>
        <v>105</v>
      </c>
      <c r="R1978" s="1">
        <f t="shared" si="152"/>
        <v>5250</v>
      </c>
      <c r="S1978" s="17">
        <f t="shared" si="153"/>
        <v>159.49367088607596</v>
      </c>
      <c r="T1978" s="1" cm="1">
        <f t="array" ref="T1978">_xlfn.IFS($B$6=1,Q1978*$B$10,AND(P1977=0,P1978&gt;=1),T1977+$B$6*$B$10*$B$8,TRUE,T1977)</f>
        <v>4200</v>
      </c>
      <c r="U1978" s="17">
        <f t="shared" si="154"/>
        <v>127.59493670886077</v>
      </c>
    </row>
    <row r="1979" spans="7:21" x14ac:dyDescent="0.25">
      <c r="G1979" s="15">
        <v>1977</v>
      </c>
      <c r="H1979" s="17">
        <f t="shared" si="150"/>
        <v>32.93333333333333</v>
      </c>
      <c r="I1979" cm="1">
        <f t="array" ref="I1979">_xlfn.IFS(AND(NOT($I1978=0),$J1978),0,NOT($J1978),$I1978+$B$27,TRUE,$I1978)</f>
        <v>2.1333333333333306</v>
      </c>
      <c r="J1979" t="b" cm="1">
        <f t="array" ref="J1979">_xlfn.IFS($I1979&gt;=$C$5-$B$27,TRUE,$P1979&gt;=$B$6,FALSE,TRUE,$J1978)</f>
        <v>0</v>
      </c>
      <c r="K1979" t="b" cm="1">
        <f t="array" ref="K1979">_xlfn.IFS($L1979&gt;=$B$4-$B$27,FALSE,$I1979&gt;=$B$5-$B$27,TRUE,AND($J1979,NOT($K1978)),FALSE,$K1978,TRUE,TRUE,FALSE)</f>
        <v>0</v>
      </c>
      <c r="L1979" cm="1">
        <f t="array" ref="L1979">_xlfn.IFS($K1978,$L1978+$B$27,NOT($K1978),0,TRUE,$K1978)</f>
        <v>0</v>
      </c>
      <c r="M1979" t="b" cm="1">
        <f t="array" ref="M1979">_xlfn.IFS($K1979,FALSE,AND($J1979,NOT($K1979),$P1979&lt;$B$6),TRUE,TRUE,FALSE)</f>
        <v>0</v>
      </c>
      <c r="N1979" cm="1">
        <f t="array" ref="N1979">_xlfn.IFS($N1978&gt;=$C$7-$B$27,0,$M1978,$N1978+$B$27,TRUE,0)</f>
        <v>0</v>
      </c>
      <c r="O1979" t="b" cm="1">
        <f t="array" ref="O1979">_xlfn.IFS(AND($J1979,NOT($K1979),NOT($M1979)),TRUE,$P1979&gt;=$B$6,FALSE,AND($J1979,NOT($K1979),$M1979,$N1979=0),TRUE,TRUE,FALSE)</f>
        <v>0</v>
      </c>
      <c r="P1979" cm="1">
        <f t="array" ref="P1979">_xlfn.IFS(AND($O1978,$P1978&lt;$B$6),$P1978+1,AND(NOT($J1978),$P1978&gt;0),0,TRUE,$P1978)</f>
        <v>0</v>
      </c>
      <c r="Q1979" s="1">
        <f t="shared" si="151"/>
        <v>105</v>
      </c>
      <c r="R1979" s="1">
        <f t="shared" si="152"/>
        <v>5250</v>
      </c>
      <c r="S1979" s="17">
        <f t="shared" si="153"/>
        <v>159.41295546558706</v>
      </c>
      <c r="T1979" s="1" cm="1">
        <f t="array" ref="T1979">_xlfn.IFS($B$6=1,Q1979*$B$10,AND(P1978=0,P1979&gt;=1),T1978+$B$6*$B$10*$B$8,TRUE,T1978)</f>
        <v>4200</v>
      </c>
      <c r="U1979" s="17">
        <f t="shared" si="154"/>
        <v>127.53036437246965</v>
      </c>
    </row>
    <row r="1980" spans="7:21" x14ac:dyDescent="0.25">
      <c r="G1980" s="15">
        <v>1978</v>
      </c>
      <c r="H1980" s="17">
        <f t="shared" si="150"/>
        <v>32.950000000000003</v>
      </c>
      <c r="I1980" cm="1">
        <f t="array" ref="I1980">_xlfn.IFS(AND(NOT($I1979=0),$J1979),0,NOT($J1979),$I1979+$B$27,TRUE,$I1979)</f>
        <v>2.1499999999999972</v>
      </c>
      <c r="J1980" t="b" cm="1">
        <f t="array" ref="J1980">_xlfn.IFS($I1980&gt;=$C$5-$B$27,TRUE,$P1980&gt;=$B$6,FALSE,TRUE,$J1979)</f>
        <v>0</v>
      </c>
      <c r="K1980" t="b" cm="1">
        <f t="array" ref="K1980">_xlfn.IFS($L1980&gt;=$B$4-$B$27,FALSE,$I1980&gt;=$B$5-$B$27,TRUE,AND($J1980,NOT($K1979)),FALSE,$K1979,TRUE,TRUE,FALSE)</f>
        <v>0</v>
      </c>
      <c r="L1980" cm="1">
        <f t="array" ref="L1980">_xlfn.IFS($K1979,$L1979+$B$27,NOT($K1979),0,TRUE,$K1979)</f>
        <v>0</v>
      </c>
      <c r="M1980" t="b" cm="1">
        <f t="array" ref="M1980">_xlfn.IFS($K1980,FALSE,AND($J1980,NOT($K1980),$P1980&lt;$B$6),TRUE,TRUE,FALSE)</f>
        <v>0</v>
      </c>
      <c r="N1980" cm="1">
        <f t="array" ref="N1980">_xlfn.IFS($N1979&gt;=$C$7-$B$27,0,$M1979,$N1979+$B$27,TRUE,0)</f>
        <v>0</v>
      </c>
      <c r="O1980" t="b" cm="1">
        <f t="array" ref="O1980">_xlfn.IFS(AND($J1980,NOT($K1980),NOT($M1980)),TRUE,$P1980&gt;=$B$6,FALSE,AND($J1980,NOT($K1980),$M1980,$N1980=0),TRUE,TRUE,FALSE)</f>
        <v>0</v>
      </c>
      <c r="P1980" cm="1">
        <f t="array" ref="P1980">_xlfn.IFS(AND($O1979,$P1979&lt;$B$6),$P1979+1,AND(NOT($J1979),$P1979&gt;0),0,TRUE,$P1979)</f>
        <v>0</v>
      </c>
      <c r="Q1980" s="1">
        <f t="shared" si="151"/>
        <v>105</v>
      </c>
      <c r="R1980" s="1">
        <f t="shared" si="152"/>
        <v>5250</v>
      </c>
      <c r="S1980" s="17">
        <f t="shared" si="153"/>
        <v>159.33232169954476</v>
      </c>
      <c r="T1980" s="1" cm="1">
        <f t="array" ref="T1980">_xlfn.IFS($B$6=1,Q1980*$B$10,AND(P1979=0,P1980&gt;=1),T1979+$B$6*$B$10*$B$8,TRUE,T1979)</f>
        <v>4200</v>
      </c>
      <c r="U1980" s="17">
        <f t="shared" si="154"/>
        <v>127.46585735963581</v>
      </c>
    </row>
    <row r="1981" spans="7:21" x14ac:dyDescent="0.25">
      <c r="G1981" s="15">
        <v>1979</v>
      </c>
      <c r="H1981" s="17">
        <f t="shared" si="150"/>
        <v>32.966666666666669</v>
      </c>
      <c r="I1981" cm="1">
        <f t="array" ref="I1981">_xlfn.IFS(AND(NOT($I1980=0),$J1980),0,NOT($J1980),$I1980+$B$27,TRUE,$I1980)</f>
        <v>2.1666666666666639</v>
      </c>
      <c r="J1981" t="b" cm="1">
        <f t="array" ref="J1981">_xlfn.IFS($I1981&gt;=$C$5-$B$27,TRUE,$P1981&gt;=$B$6,FALSE,TRUE,$J1980)</f>
        <v>0</v>
      </c>
      <c r="K1981" t="b" cm="1">
        <f t="array" ref="K1981">_xlfn.IFS($L1981&gt;=$B$4-$B$27,FALSE,$I1981&gt;=$B$5-$B$27,TRUE,AND($J1981,NOT($K1980)),FALSE,$K1980,TRUE,TRUE,FALSE)</f>
        <v>0</v>
      </c>
      <c r="L1981" cm="1">
        <f t="array" ref="L1981">_xlfn.IFS($K1980,$L1980+$B$27,NOT($K1980),0,TRUE,$K1980)</f>
        <v>0</v>
      </c>
      <c r="M1981" t="b" cm="1">
        <f t="array" ref="M1981">_xlfn.IFS($K1981,FALSE,AND($J1981,NOT($K1981),$P1981&lt;$B$6),TRUE,TRUE,FALSE)</f>
        <v>0</v>
      </c>
      <c r="N1981" cm="1">
        <f t="array" ref="N1981">_xlfn.IFS($N1980&gt;=$C$7-$B$27,0,$M1980,$N1980+$B$27,TRUE,0)</f>
        <v>0</v>
      </c>
      <c r="O1981" t="b" cm="1">
        <f t="array" ref="O1981">_xlfn.IFS(AND($J1981,NOT($K1981),NOT($M1981)),TRUE,$P1981&gt;=$B$6,FALSE,AND($J1981,NOT($K1981),$M1981,$N1981=0),TRUE,TRUE,FALSE)</f>
        <v>0</v>
      </c>
      <c r="P1981" cm="1">
        <f t="array" ref="P1981">_xlfn.IFS(AND($O1980,$P1980&lt;$B$6),$P1980+1,AND(NOT($J1980),$P1980&gt;0),0,TRUE,$P1980)</f>
        <v>0</v>
      </c>
      <c r="Q1981" s="1">
        <f t="shared" si="151"/>
        <v>105</v>
      </c>
      <c r="R1981" s="1">
        <f t="shared" si="152"/>
        <v>5250</v>
      </c>
      <c r="S1981" s="17">
        <f t="shared" si="153"/>
        <v>159.25176946410514</v>
      </c>
      <c r="T1981" s="1" cm="1">
        <f t="array" ref="T1981">_xlfn.IFS($B$6=1,Q1981*$B$10,AND(P1980=0,P1981&gt;=1),T1980+$B$6*$B$10*$B$8,TRUE,T1980)</f>
        <v>4200</v>
      </c>
      <c r="U1981" s="17">
        <f t="shared" si="154"/>
        <v>127.40141557128412</v>
      </c>
    </row>
    <row r="1982" spans="7:21" x14ac:dyDescent="0.25">
      <c r="G1982" s="15">
        <v>1980</v>
      </c>
      <c r="H1982" s="17">
        <f t="shared" si="150"/>
        <v>32.983333333333334</v>
      </c>
      <c r="I1982" cm="1">
        <f t="array" ref="I1982">_xlfn.IFS(AND(NOT($I1981=0),$J1981),0,NOT($J1981),$I1981+$B$27,TRUE,$I1981)</f>
        <v>2.1833333333333305</v>
      </c>
      <c r="J1982" t="b" cm="1">
        <f t="array" ref="J1982">_xlfn.IFS($I1982&gt;=$C$5-$B$27,TRUE,$P1982&gt;=$B$6,FALSE,TRUE,$J1981)</f>
        <v>0</v>
      </c>
      <c r="K1982" t="b" cm="1">
        <f t="array" ref="K1982">_xlfn.IFS($L1982&gt;=$B$4-$B$27,FALSE,$I1982&gt;=$B$5-$B$27,TRUE,AND($J1982,NOT($K1981)),FALSE,$K1981,TRUE,TRUE,FALSE)</f>
        <v>0</v>
      </c>
      <c r="L1982" cm="1">
        <f t="array" ref="L1982">_xlfn.IFS($K1981,$L1981+$B$27,NOT($K1981),0,TRUE,$K1981)</f>
        <v>0</v>
      </c>
      <c r="M1982" t="b" cm="1">
        <f t="array" ref="M1982">_xlfn.IFS($K1982,FALSE,AND($J1982,NOT($K1982),$P1982&lt;$B$6),TRUE,TRUE,FALSE)</f>
        <v>0</v>
      </c>
      <c r="N1982" cm="1">
        <f t="array" ref="N1982">_xlfn.IFS($N1981&gt;=$C$7-$B$27,0,$M1981,$N1981+$B$27,TRUE,0)</f>
        <v>0</v>
      </c>
      <c r="O1982" t="b" cm="1">
        <f t="array" ref="O1982">_xlfn.IFS(AND($J1982,NOT($K1982),NOT($M1982)),TRUE,$P1982&gt;=$B$6,FALSE,AND($J1982,NOT($K1982),$M1982,$N1982=0),TRUE,TRUE,FALSE)</f>
        <v>0</v>
      </c>
      <c r="P1982" cm="1">
        <f t="array" ref="P1982">_xlfn.IFS(AND($O1981,$P1981&lt;$B$6),$P1981+1,AND(NOT($J1981),$P1981&gt;0),0,TRUE,$P1981)</f>
        <v>0</v>
      </c>
      <c r="Q1982" s="1">
        <f t="shared" si="151"/>
        <v>105</v>
      </c>
      <c r="R1982" s="1">
        <f t="shared" si="152"/>
        <v>5250</v>
      </c>
      <c r="S1982" s="17">
        <f t="shared" si="153"/>
        <v>159.17129863567459</v>
      </c>
      <c r="T1982" s="1" cm="1">
        <f t="array" ref="T1982">_xlfn.IFS($B$6=1,Q1982*$B$10,AND(P1981=0,P1982&gt;=1),T1981+$B$6*$B$10*$B$8,TRUE,T1981)</f>
        <v>4200</v>
      </c>
      <c r="U1982" s="17">
        <f t="shared" si="154"/>
        <v>127.33703890853967</v>
      </c>
    </row>
    <row r="1983" spans="7:21" x14ac:dyDescent="0.25">
      <c r="G1983" s="15">
        <v>1981</v>
      </c>
      <c r="H1983" s="17">
        <f t="shared" si="150"/>
        <v>33</v>
      </c>
      <c r="I1983" cm="1">
        <f t="array" ref="I1983">_xlfn.IFS(AND(NOT($I1982=0),$J1982),0,NOT($J1982),$I1982+$B$27,TRUE,$I1982)</f>
        <v>2.1999999999999971</v>
      </c>
      <c r="J1983" t="b" cm="1">
        <f t="array" ref="J1983">_xlfn.IFS($I1983&gt;=$C$5-$B$27,TRUE,$P1983&gt;=$B$6,FALSE,TRUE,$J1982)</f>
        <v>0</v>
      </c>
      <c r="K1983" t="b" cm="1">
        <f t="array" ref="K1983">_xlfn.IFS($L1983&gt;=$B$4-$B$27,FALSE,$I1983&gt;=$B$5-$B$27,TRUE,AND($J1983,NOT($K1982)),FALSE,$K1982,TRUE,TRUE,FALSE)</f>
        <v>0</v>
      </c>
      <c r="L1983" cm="1">
        <f t="array" ref="L1983">_xlfn.IFS($K1982,$L1982+$B$27,NOT($K1982),0,TRUE,$K1982)</f>
        <v>0</v>
      </c>
      <c r="M1983" t="b" cm="1">
        <f t="array" ref="M1983">_xlfn.IFS($K1983,FALSE,AND($J1983,NOT($K1983),$P1983&lt;$B$6),TRUE,TRUE,FALSE)</f>
        <v>0</v>
      </c>
      <c r="N1983" cm="1">
        <f t="array" ref="N1983">_xlfn.IFS($N1982&gt;=$C$7-$B$27,0,$M1982,$N1982+$B$27,TRUE,0)</f>
        <v>0</v>
      </c>
      <c r="O1983" t="b" cm="1">
        <f t="array" ref="O1983">_xlfn.IFS(AND($J1983,NOT($K1983),NOT($M1983)),TRUE,$P1983&gt;=$B$6,FALSE,AND($J1983,NOT($K1983),$M1983,$N1983=0),TRUE,TRUE,FALSE)</f>
        <v>0</v>
      </c>
      <c r="P1983" cm="1">
        <f t="array" ref="P1983">_xlfn.IFS(AND($O1982,$P1982&lt;$B$6),$P1982+1,AND(NOT($J1982),$P1982&gt;0),0,TRUE,$P1982)</f>
        <v>0</v>
      </c>
      <c r="Q1983" s="1">
        <f t="shared" si="151"/>
        <v>105</v>
      </c>
      <c r="R1983" s="1">
        <f t="shared" si="152"/>
        <v>5250</v>
      </c>
      <c r="S1983" s="17">
        <f t="shared" si="153"/>
        <v>159.09090909090909</v>
      </c>
      <c r="T1983" s="1" cm="1">
        <f t="array" ref="T1983">_xlfn.IFS($B$6=1,Q1983*$B$10,AND(P1982=0,P1983&gt;=1),T1982+$B$6*$B$10*$B$8,TRUE,T1982)</f>
        <v>4200</v>
      </c>
      <c r="U1983" s="17">
        <f t="shared" si="154"/>
        <v>127.27272727272727</v>
      </c>
    </row>
    <row r="1984" spans="7:21" x14ac:dyDescent="0.25">
      <c r="G1984" s="15">
        <v>1982</v>
      </c>
      <c r="H1984" s="17">
        <f t="shared" si="150"/>
        <v>33.016666666666666</v>
      </c>
      <c r="I1984" cm="1">
        <f t="array" ref="I1984">_xlfn.IFS(AND(NOT($I1983=0),$J1983),0,NOT($J1983),$I1983+$B$27,TRUE,$I1983)</f>
        <v>2.2166666666666637</v>
      </c>
      <c r="J1984" t="b" cm="1">
        <f t="array" ref="J1984">_xlfn.IFS($I1984&gt;=$C$5-$B$27,TRUE,$P1984&gt;=$B$6,FALSE,TRUE,$J1983)</f>
        <v>0</v>
      </c>
      <c r="K1984" t="b" cm="1">
        <f t="array" ref="K1984">_xlfn.IFS($L1984&gt;=$B$4-$B$27,FALSE,$I1984&gt;=$B$5-$B$27,TRUE,AND($J1984,NOT($K1983)),FALSE,$K1983,TRUE,TRUE,FALSE)</f>
        <v>0</v>
      </c>
      <c r="L1984" cm="1">
        <f t="array" ref="L1984">_xlfn.IFS($K1983,$L1983+$B$27,NOT($K1983),0,TRUE,$K1983)</f>
        <v>0</v>
      </c>
      <c r="M1984" t="b" cm="1">
        <f t="array" ref="M1984">_xlfn.IFS($K1984,FALSE,AND($J1984,NOT($K1984),$P1984&lt;$B$6),TRUE,TRUE,FALSE)</f>
        <v>0</v>
      </c>
      <c r="N1984" cm="1">
        <f t="array" ref="N1984">_xlfn.IFS($N1983&gt;=$C$7-$B$27,0,$M1983,$N1983+$B$27,TRUE,0)</f>
        <v>0</v>
      </c>
      <c r="O1984" t="b" cm="1">
        <f t="array" ref="O1984">_xlfn.IFS(AND($J1984,NOT($K1984),NOT($M1984)),TRUE,$P1984&gt;=$B$6,FALSE,AND($J1984,NOT($K1984),$M1984,$N1984=0),TRUE,TRUE,FALSE)</f>
        <v>0</v>
      </c>
      <c r="P1984" cm="1">
        <f t="array" ref="P1984">_xlfn.IFS(AND($O1983,$P1983&lt;$B$6),$P1983+1,AND(NOT($J1983),$P1983&gt;0),0,TRUE,$P1983)</f>
        <v>0</v>
      </c>
      <c r="Q1984" s="1">
        <f t="shared" si="151"/>
        <v>105</v>
      </c>
      <c r="R1984" s="1">
        <f t="shared" si="152"/>
        <v>5250</v>
      </c>
      <c r="S1984" s="17">
        <f t="shared" si="153"/>
        <v>159.01060070671377</v>
      </c>
      <c r="T1984" s="1" cm="1">
        <f t="array" ref="T1984">_xlfn.IFS($B$6=1,Q1984*$B$10,AND(P1983=0,P1984&gt;=1),T1983+$B$6*$B$10*$B$8,TRUE,T1983)</f>
        <v>4200</v>
      </c>
      <c r="U1984" s="17">
        <f t="shared" si="154"/>
        <v>127.20848056537103</v>
      </c>
    </row>
    <row r="1985" spans="7:21" x14ac:dyDescent="0.25">
      <c r="G1985" s="15">
        <v>1983</v>
      </c>
      <c r="H1985" s="17">
        <f t="shared" si="150"/>
        <v>33.033333333333331</v>
      </c>
      <c r="I1985" cm="1">
        <f t="array" ref="I1985">_xlfn.IFS(AND(NOT($I1984=0),$J1984),0,NOT($J1984),$I1984+$B$27,TRUE,$I1984)</f>
        <v>2.2333333333333303</v>
      </c>
      <c r="J1985" t="b" cm="1">
        <f t="array" ref="J1985">_xlfn.IFS($I1985&gt;=$C$5-$B$27,TRUE,$P1985&gt;=$B$6,FALSE,TRUE,$J1984)</f>
        <v>0</v>
      </c>
      <c r="K1985" t="b" cm="1">
        <f t="array" ref="K1985">_xlfn.IFS($L1985&gt;=$B$4-$B$27,FALSE,$I1985&gt;=$B$5-$B$27,TRUE,AND($J1985,NOT($K1984)),FALSE,$K1984,TRUE,TRUE,FALSE)</f>
        <v>0</v>
      </c>
      <c r="L1985" cm="1">
        <f t="array" ref="L1985">_xlfn.IFS($K1984,$L1984+$B$27,NOT($K1984),0,TRUE,$K1984)</f>
        <v>0</v>
      </c>
      <c r="M1985" t="b" cm="1">
        <f t="array" ref="M1985">_xlfn.IFS($K1985,FALSE,AND($J1985,NOT($K1985),$P1985&lt;$B$6),TRUE,TRUE,FALSE)</f>
        <v>0</v>
      </c>
      <c r="N1985" cm="1">
        <f t="array" ref="N1985">_xlfn.IFS($N1984&gt;=$C$7-$B$27,0,$M1984,$N1984+$B$27,TRUE,0)</f>
        <v>0</v>
      </c>
      <c r="O1985" t="b" cm="1">
        <f t="array" ref="O1985">_xlfn.IFS(AND($J1985,NOT($K1985),NOT($M1985)),TRUE,$P1985&gt;=$B$6,FALSE,AND($J1985,NOT($K1985),$M1985,$N1985=0),TRUE,TRUE,FALSE)</f>
        <v>0</v>
      </c>
      <c r="P1985" cm="1">
        <f t="array" ref="P1985">_xlfn.IFS(AND($O1984,$P1984&lt;$B$6),$P1984+1,AND(NOT($J1984),$P1984&gt;0),0,TRUE,$P1984)</f>
        <v>0</v>
      </c>
      <c r="Q1985" s="1">
        <f t="shared" si="151"/>
        <v>105</v>
      </c>
      <c r="R1985" s="1">
        <f t="shared" si="152"/>
        <v>5250</v>
      </c>
      <c r="S1985" s="17">
        <f t="shared" si="153"/>
        <v>158.93037336024219</v>
      </c>
      <c r="T1985" s="1" cm="1">
        <f t="array" ref="T1985">_xlfn.IFS($B$6=1,Q1985*$B$10,AND(P1984=0,P1985&gt;=1),T1984+$B$6*$B$10*$B$8,TRUE,T1984)</f>
        <v>4200</v>
      </c>
      <c r="U1985" s="17">
        <f t="shared" si="154"/>
        <v>127.14429868819376</v>
      </c>
    </row>
    <row r="1986" spans="7:21" x14ac:dyDescent="0.25">
      <c r="G1986" s="15">
        <v>1984</v>
      </c>
      <c r="H1986" s="17">
        <f t="shared" si="150"/>
        <v>33.049999999999997</v>
      </c>
      <c r="I1986" cm="1">
        <f t="array" ref="I1986">_xlfn.IFS(AND(NOT($I1985=0),$J1985),0,NOT($J1985),$I1985+$B$27,TRUE,$I1985)</f>
        <v>2.2499999999999969</v>
      </c>
      <c r="J1986" t="b" cm="1">
        <f t="array" ref="J1986">_xlfn.IFS($I1986&gt;=$C$5-$B$27,TRUE,$P1986&gt;=$B$6,FALSE,TRUE,$J1985)</f>
        <v>0</v>
      </c>
      <c r="K1986" t="b" cm="1">
        <f t="array" ref="K1986">_xlfn.IFS($L1986&gt;=$B$4-$B$27,FALSE,$I1986&gt;=$B$5-$B$27,TRUE,AND($J1986,NOT($K1985)),FALSE,$K1985,TRUE,TRUE,FALSE)</f>
        <v>0</v>
      </c>
      <c r="L1986" cm="1">
        <f t="array" ref="L1986">_xlfn.IFS($K1985,$L1985+$B$27,NOT($K1985),0,TRUE,$K1985)</f>
        <v>0</v>
      </c>
      <c r="M1986" t="b" cm="1">
        <f t="array" ref="M1986">_xlfn.IFS($K1986,FALSE,AND($J1986,NOT($K1986),$P1986&lt;$B$6),TRUE,TRUE,FALSE)</f>
        <v>0</v>
      </c>
      <c r="N1986" cm="1">
        <f t="array" ref="N1986">_xlfn.IFS($N1985&gt;=$C$7-$B$27,0,$M1985,$N1985+$B$27,TRUE,0)</f>
        <v>0</v>
      </c>
      <c r="O1986" t="b" cm="1">
        <f t="array" ref="O1986">_xlfn.IFS(AND($J1986,NOT($K1986),NOT($M1986)),TRUE,$P1986&gt;=$B$6,FALSE,AND($J1986,NOT($K1986),$M1986,$N1986=0),TRUE,TRUE,FALSE)</f>
        <v>0</v>
      </c>
      <c r="P1986" cm="1">
        <f t="array" ref="P1986">_xlfn.IFS(AND($O1985,$P1985&lt;$B$6),$P1985+1,AND(NOT($J1985),$P1985&gt;0),0,TRUE,$P1985)</f>
        <v>0</v>
      </c>
      <c r="Q1986" s="1">
        <f t="shared" si="151"/>
        <v>105</v>
      </c>
      <c r="R1986" s="1">
        <f t="shared" si="152"/>
        <v>5250</v>
      </c>
      <c r="S1986" s="17">
        <f t="shared" si="153"/>
        <v>158.85022692889564</v>
      </c>
      <c r="T1986" s="1" cm="1">
        <f t="array" ref="T1986">_xlfn.IFS($B$6=1,Q1986*$B$10,AND(P1985=0,P1986&gt;=1),T1985+$B$6*$B$10*$B$8,TRUE,T1985)</f>
        <v>4200</v>
      </c>
      <c r="U1986" s="17">
        <f t="shared" si="154"/>
        <v>127.0801815431165</v>
      </c>
    </row>
    <row r="1987" spans="7:21" x14ac:dyDescent="0.25">
      <c r="G1987" s="15">
        <v>1985</v>
      </c>
      <c r="H1987" s="17">
        <f t="shared" ref="H1987:H2050" si="155">($G1987-1)*$B$27</f>
        <v>33.066666666666663</v>
      </c>
      <c r="I1987" cm="1">
        <f t="array" ref="I1987">_xlfn.IFS(AND(NOT($I1986=0),$J1986),0,NOT($J1986),$I1986+$B$27,TRUE,$I1986)</f>
        <v>2.2666666666666635</v>
      </c>
      <c r="J1987" t="b" cm="1">
        <f t="array" ref="J1987">_xlfn.IFS($I1987&gt;=$C$5-$B$27,TRUE,$P1987&gt;=$B$6,FALSE,TRUE,$J1986)</f>
        <v>0</v>
      </c>
      <c r="K1987" t="b" cm="1">
        <f t="array" ref="K1987">_xlfn.IFS($L1987&gt;=$B$4-$B$27,FALSE,$I1987&gt;=$B$5-$B$27,TRUE,AND($J1987,NOT($K1986)),FALSE,$K1986,TRUE,TRUE,FALSE)</f>
        <v>0</v>
      </c>
      <c r="L1987" cm="1">
        <f t="array" ref="L1987">_xlfn.IFS($K1986,$L1986+$B$27,NOT($K1986),0,TRUE,$K1986)</f>
        <v>0</v>
      </c>
      <c r="M1987" t="b" cm="1">
        <f t="array" ref="M1987">_xlfn.IFS($K1987,FALSE,AND($J1987,NOT($K1987),$P1987&lt;$B$6),TRUE,TRUE,FALSE)</f>
        <v>0</v>
      </c>
      <c r="N1987" cm="1">
        <f t="array" ref="N1987">_xlfn.IFS($N1986&gt;=$C$7-$B$27,0,$M1986,$N1986+$B$27,TRUE,0)</f>
        <v>0</v>
      </c>
      <c r="O1987" t="b" cm="1">
        <f t="array" ref="O1987">_xlfn.IFS(AND($J1987,NOT($K1987),NOT($M1987)),TRUE,$P1987&gt;=$B$6,FALSE,AND($J1987,NOT($K1987),$M1987,$N1987=0),TRUE,TRUE,FALSE)</f>
        <v>0</v>
      </c>
      <c r="P1987" cm="1">
        <f t="array" ref="P1987">_xlfn.IFS(AND($O1986,$P1986&lt;$B$6),$P1986+1,AND(NOT($J1986),$P1986&gt;0),0,TRUE,$P1986)</f>
        <v>0</v>
      </c>
      <c r="Q1987" s="1">
        <f t="shared" ref="Q1987:Q2050" si="156">IF($O1986,$Q1986+$B$8,$Q1986)</f>
        <v>105</v>
      </c>
      <c r="R1987" s="1">
        <f t="shared" ref="R1987:R2050" si="157">IF($O1986,$R1986+$B$8*$B$9,$R1986)</f>
        <v>5250</v>
      </c>
      <c r="S1987" s="17">
        <f t="shared" si="153"/>
        <v>158.77016129032259</v>
      </c>
      <c r="T1987" s="1" cm="1">
        <f t="array" ref="T1987">_xlfn.IFS($B$6=1,Q1987*$B$10,AND(P1986=0,P1987&gt;=1),T1986+$B$6*$B$10*$B$8,TRUE,T1986)</f>
        <v>4200</v>
      </c>
      <c r="U1987" s="17">
        <f t="shared" si="154"/>
        <v>127.01612903225808</v>
      </c>
    </row>
    <row r="1988" spans="7:21" x14ac:dyDescent="0.25">
      <c r="G1988" s="15">
        <v>1986</v>
      </c>
      <c r="H1988" s="17">
        <f t="shared" si="155"/>
        <v>33.083333333333336</v>
      </c>
      <c r="I1988" cm="1">
        <f t="array" ref="I1988">_xlfn.IFS(AND(NOT($I1987=0),$J1987),0,NOT($J1987),$I1987+$B$27,TRUE,$I1987)</f>
        <v>2.2833333333333301</v>
      </c>
      <c r="J1988" t="b" cm="1">
        <f t="array" ref="J1988">_xlfn.IFS($I1988&gt;=$C$5-$B$27,TRUE,$P1988&gt;=$B$6,FALSE,TRUE,$J1987)</f>
        <v>0</v>
      </c>
      <c r="K1988" t="b" cm="1">
        <f t="array" ref="K1988">_xlfn.IFS($L1988&gt;=$B$4-$B$27,FALSE,$I1988&gt;=$B$5-$B$27,TRUE,AND($J1988,NOT($K1987)),FALSE,$K1987,TRUE,TRUE,FALSE)</f>
        <v>0</v>
      </c>
      <c r="L1988" cm="1">
        <f t="array" ref="L1988">_xlfn.IFS($K1987,$L1987+$B$27,NOT($K1987),0,TRUE,$K1987)</f>
        <v>0</v>
      </c>
      <c r="M1988" t="b" cm="1">
        <f t="array" ref="M1988">_xlfn.IFS($K1988,FALSE,AND($J1988,NOT($K1988),$P1988&lt;$B$6),TRUE,TRUE,FALSE)</f>
        <v>0</v>
      </c>
      <c r="N1988" cm="1">
        <f t="array" ref="N1988">_xlfn.IFS($N1987&gt;=$C$7-$B$27,0,$M1987,$N1987+$B$27,TRUE,0)</f>
        <v>0</v>
      </c>
      <c r="O1988" t="b" cm="1">
        <f t="array" ref="O1988">_xlfn.IFS(AND($J1988,NOT($K1988),NOT($M1988)),TRUE,$P1988&gt;=$B$6,FALSE,AND($J1988,NOT($K1988),$M1988,$N1988=0),TRUE,TRUE,FALSE)</f>
        <v>0</v>
      </c>
      <c r="P1988" cm="1">
        <f t="array" ref="P1988">_xlfn.IFS(AND($O1987,$P1987&lt;$B$6),$P1987+1,AND(NOT($J1987),$P1987&gt;0),0,TRUE,$P1987)</f>
        <v>0</v>
      </c>
      <c r="Q1988" s="1">
        <f t="shared" si="156"/>
        <v>105</v>
      </c>
      <c r="R1988" s="1">
        <f t="shared" si="157"/>
        <v>5250</v>
      </c>
      <c r="S1988" s="17">
        <f t="shared" ref="S1988:S2051" si="158">$R1988/$H1988</f>
        <v>158.69017632241813</v>
      </c>
      <c r="T1988" s="1" cm="1">
        <f t="array" ref="T1988">_xlfn.IFS($B$6=1,Q1988*$B$10,AND(P1987=0,P1988&gt;=1),T1987+$B$6*$B$10*$B$8,TRUE,T1987)</f>
        <v>4200</v>
      </c>
      <c r="U1988" s="17">
        <f t="shared" ref="U1988:U2051" si="159">T1988/H1988</f>
        <v>126.9521410579345</v>
      </c>
    </row>
    <row r="1989" spans="7:21" x14ac:dyDescent="0.25">
      <c r="G1989" s="15">
        <v>1987</v>
      </c>
      <c r="H1989" s="17">
        <f t="shared" si="155"/>
        <v>33.1</v>
      </c>
      <c r="I1989" cm="1">
        <f t="array" ref="I1989">_xlfn.IFS(AND(NOT($I1988=0),$J1988),0,NOT($J1988),$I1988+$B$27,TRUE,$I1988)</f>
        <v>2.2999999999999967</v>
      </c>
      <c r="J1989" t="b" cm="1">
        <f t="array" ref="J1989">_xlfn.IFS($I1989&gt;=$C$5-$B$27,TRUE,$P1989&gt;=$B$6,FALSE,TRUE,$J1988)</f>
        <v>0</v>
      </c>
      <c r="K1989" t="b" cm="1">
        <f t="array" ref="K1989">_xlfn.IFS($L1989&gt;=$B$4-$B$27,FALSE,$I1989&gt;=$B$5-$B$27,TRUE,AND($J1989,NOT($K1988)),FALSE,$K1988,TRUE,TRUE,FALSE)</f>
        <v>0</v>
      </c>
      <c r="L1989" cm="1">
        <f t="array" ref="L1989">_xlfn.IFS($K1988,$L1988+$B$27,NOT($K1988),0,TRUE,$K1988)</f>
        <v>0</v>
      </c>
      <c r="M1989" t="b" cm="1">
        <f t="array" ref="M1989">_xlfn.IFS($K1989,FALSE,AND($J1989,NOT($K1989),$P1989&lt;$B$6),TRUE,TRUE,FALSE)</f>
        <v>0</v>
      </c>
      <c r="N1989" cm="1">
        <f t="array" ref="N1989">_xlfn.IFS($N1988&gt;=$C$7-$B$27,0,$M1988,$N1988+$B$27,TRUE,0)</f>
        <v>0</v>
      </c>
      <c r="O1989" t="b" cm="1">
        <f t="array" ref="O1989">_xlfn.IFS(AND($J1989,NOT($K1989),NOT($M1989)),TRUE,$P1989&gt;=$B$6,FALSE,AND($J1989,NOT($K1989),$M1989,$N1989=0),TRUE,TRUE,FALSE)</f>
        <v>0</v>
      </c>
      <c r="P1989" cm="1">
        <f t="array" ref="P1989">_xlfn.IFS(AND($O1988,$P1988&lt;$B$6),$P1988+1,AND(NOT($J1988),$P1988&gt;0),0,TRUE,$P1988)</f>
        <v>0</v>
      </c>
      <c r="Q1989" s="1">
        <f t="shared" si="156"/>
        <v>105</v>
      </c>
      <c r="R1989" s="1">
        <f t="shared" si="157"/>
        <v>5250</v>
      </c>
      <c r="S1989" s="17">
        <f t="shared" si="158"/>
        <v>158.61027190332325</v>
      </c>
      <c r="T1989" s="1" cm="1">
        <f t="array" ref="T1989">_xlfn.IFS($B$6=1,Q1989*$B$10,AND(P1988=0,P1989&gt;=1),T1988+$B$6*$B$10*$B$8,TRUE,T1988)</f>
        <v>4200</v>
      </c>
      <c r="U1989" s="17">
        <f t="shared" si="159"/>
        <v>126.88821752265861</v>
      </c>
    </row>
    <row r="1990" spans="7:21" x14ac:dyDescent="0.25">
      <c r="G1990" s="15">
        <v>1988</v>
      </c>
      <c r="H1990" s="17">
        <f t="shared" si="155"/>
        <v>33.116666666666667</v>
      </c>
      <c r="I1990" cm="1">
        <f t="array" ref="I1990">_xlfn.IFS(AND(NOT($I1989=0),$J1989),0,NOT($J1989),$I1989+$B$27,TRUE,$I1989)</f>
        <v>2.3166666666666633</v>
      </c>
      <c r="J1990" t="b" cm="1">
        <f t="array" ref="J1990">_xlfn.IFS($I1990&gt;=$C$5-$B$27,TRUE,$P1990&gt;=$B$6,FALSE,TRUE,$J1989)</f>
        <v>0</v>
      </c>
      <c r="K1990" t="b" cm="1">
        <f t="array" ref="K1990">_xlfn.IFS($L1990&gt;=$B$4-$B$27,FALSE,$I1990&gt;=$B$5-$B$27,TRUE,AND($J1990,NOT($K1989)),FALSE,$K1989,TRUE,TRUE,FALSE)</f>
        <v>0</v>
      </c>
      <c r="L1990" cm="1">
        <f t="array" ref="L1990">_xlfn.IFS($K1989,$L1989+$B$27,NOT($K1989),0,TRUE,$K1989)</f>
        <v>0</v>
      </c>
      <c r="M1990" t="b" cm="1">
        <f t="array" ref="M1990">_xlfn.IFS($K1990,FALSE,AND($J1990,NOT($K1990),$P1990&lt;$B$6),TRUE,TRUE,FALSE)</f>
        <v>0</v>
      </c>
      <c r="N1990" cm="1">
        <f t="array" ref="N1990">_xlfn.IFS($N1989&gt;=$C$7-$B$27,0,$M1989,$N1989+$B$27,TRUE,0)</f>
        <v>0</v>
      </c>
      <c r="O1990" t="b" cm="1">
        <f t="array" ref="O1990">_xlfn.IFS(AND($J1990,NOT($K1990),NOT($M1990)),TRUE,$P1990&gt;=$B$6,FALSE,AND($J1990,NOT($K1990),$M1990,$N1990=0),TRUE,TRUE,FALSE)</f>
        <v>0</v>
      </c>
      <c r="P1990" cm="1">
        <f t="array" ref="P1990">_xlfn.IFS(AND($O1989,$P1989&lt;$B$6),$P1989+1,AND(NOT($J1989),$P1989&gt;0),0,TRUE,$P1989)</f>
        <v>0</v>
      </c>
      <c r="Q1990" s="1">
        <f t="shared" si="156"/>
        <v>105</v>
      </c>
      <c r="R1990" s="1">
        <f t="shared" si="157"/>
        <v>5250</v>
      </c>
      <c r="S1990" s="17">
        <f t="shared" si="158"/>
        <v>158.53044791142426</v>
      </c>
      <c r="T1990" s="1" cm="1">
        <f t="array" ref="T1990">_xlfn.IFS($B$6=1,Q1990*$B$10,AND(P1989=0,P1990&gt;=1),T1989+$B$6*$B$10*$B$8,TRUE,T1989)</f>
        <v>4200</v>
      </c>
      <c r="U1990" s="17">
        <f t="shared" si="159"/>
        <v>126.8243583291394</v>
      </c>
    </row>
    <row r="1991" spans="7:21" x14ac:dyDescent="0.25">
      <c r="G1991" s="15">
        <v>1989</v>
      </c>
      <c r="H1991" s="17">
        <f t="shared" si="155"/>
        <v>33.133333333333333</v>
      </c>
      <c r="I1991" cm="1">
        <f t="array" ref="I1991">_xlfn.IFS(AND(NOT($I1990=0),$J1990),0,NOT($J1990),$I1990+$B$27,TRUE,$I1990)</f>
        <v>2.3333333333333299</v>
      </c>
      <c r="J1991" t="b" cm="1">
        <f t="array" ref="J1991">_xlfn.IFS($I1991&gt;=$C$5-$B$27,TRUE,$P1991&gt;=$B$6,FALSE,TRUE,$J1990)</f>
        <v>0</v>
      </c>
      <c r="K1991" t="b" cm="1">
        <f t="array" ref="K1991">_xlfn.IFS($L1991&gt;=$B$4-$B$27,FALSE,$I1991&gt;=$B$5-$B$27,TRUE,AND($J1991,NOT($K1990)),FALSE,$K1990,TRUE,TRUE,FALSE)</f>
        <v>0</v>
      </c>
      <c r="L1991" cm="1">
        <f t="array" ref="L1991">_xlfn.IFS($K1990,$L1990+$B$27,NOT($K1990),0,TRUE,$K1990)</f>
        <v>0</v>
      </c>
      <c r="M1991" t="b" cm="1">
        <f t="array" ref="M1991">_xlfn.IFS($K1991,FALSE,AND($J1991,NOT($K1991),$P1991&lt;$B$6),TRUE,TRUE,FALSE)</f>
        <v>0</v>
      </c>
      <c r="N1991" cm="1">
        <f t="array" ref="N1991">_xlfn.IFS($N1990&gt;=$C$7-$B$27,0,$M1990,$N1990+$B$27,TRUE,0)</f>
        <v>0</v>
      </c>
      <c r="O1991" t="b" cm="1">
        <f t="array" ref="O1991">_xlfn.IFS(AND($J1991,NOT($K1991),NOT($M1991)),TRUE,$P1991&gt;=$B$6,FALSE,AND($J1991,NOT($K1991),$M1991,$N1991=0),TRUE,TRUE,FALSE)</f>
        <v>0</v>
      </c>
      <c r="P1991" cm="1">
        <f t="array" ref="P1991">_xlfn.IFS(AND($O1990,$P1990&lt;$B$6),$P1990+1,AND(NOT($J1990),$P1990&gt;0),0,TRUE,$P1990)</f>
        <v>0</v>
      </c>
      <c r="Q1991" s="1">
        <f t="shared" si="156"/>
        <v>105</v>
      </c>
      <c r="R1991" s="1">
        <f t="shared" si="157"/>
        <v>5250</v>
      </c>
      <c r="S1991" s="17">
        <f t="shared" si="158"/>
        <v>158.45070422535213</v>
      </c>
      <c r="T1991" s="1" cm="1">
        <f t="array" ref="T1991">_xlfn.IFS($B$6=1,Q1991*$B$10,AND(P1990=0,P1991&gt;=1),T1990+$B$6*$B$10*$B$8,TRUE,T1990)</f>
        <v>4200</v>
      </c>
      <c r="U1991" s="17">
        <f t="shared" si="159"/>
        <v>126.7605633802817</v>
      </c>
    </row>
    <row r="1992" spans="7:21" x14ac:dyDescent="0.25">
      <c r="G1992" s="15">
        <v>1990</v>
      </c>
      <c r="H1992" s="17">
        <f t="shared" si="155"/>
        <v>33.15</v>
      </c>
      <c r="I1992" cm="1">
        <f t="array" ref="I1992">_xlfn.IFS(AND(NOT($I1991=0),$J1991),0,NOT($J1991),$I1991+$B$27,TRUE,$I1991)</f>
        <v>2.3499999999999965</v>
      </c>
      <c r="J1992" t="b" cm="1">
        <f t="array" ref="J1992">_xlfn.IFS($I1992&gt;=$C$5-$B$27,TRUE,$P1992&gt;=$B$6,FALSE,TRUE,$J1991)</f>
        <v>0</v>
      </c>
      <c r="K1992" t="b" cm="1">
        <f t="array" ref="K1992">_xlfn.IFS($L1992&gt;=$B$4-$B$27,FALSE,$I1992&gt;=$B$5-$B$27,TRUE,AND($J1992,NOT($K1991)),FALSE,$K1991,TRUE,TRUE,FALSE)</f>
        <v>0</v>
      </c>
      <c r="L1992" cm="1">
        <f t="array" ref="L1992">_xlfn.IFS($K1991,$L1991+$B$27,NOT($K1991),0,TRUE,$K1991)</f>
        <v>0</v>
      </c>
      <c r="M1992" t="b" cm="1">
        <f t="array" ref="M1992">_xlfn.IFS($K1992,FALSE,AND($J1992,NOT($K1992),$P1992&lt;$B$6),TRUE,TRUE,FALSE)</f>
        <v>0</v>
      </c>
      <c r="N1992" cm="1">
        <f t="array" ref="N1992">_xlfn.IFS($N1991&gt;=$C$7-$B$27,0,$M1991,$N1991+$B$27,TRUE,0)</f>
        <v>0</v>
      </c>
      <c r="O1992" t="b" cm="1">
        <f t="array" ref="O1992">_xlfn.IFS(AND($J1992,NOT($K1992),NOT($M1992)),TRUE,$P1992&gt;=$B$6,FALSE,AND($J1992,NOT($K1992),$M1992,$N1992=0),TRUE,TRUE,FALSE)</f>
        <v>0</v>
      </c>
      <c r="P1992" cm="1">
        <f t="array" ref="P1992">_xlfn.IFS(AND($O1991,$P1991&lt;$B$6),$P1991+1,AND(NOT($J1991),$P1991&gt;0),0,TRUE,$P1991)</f>
        <v>0</v>
      </c>
      <c r="Q1992" s="1">
        <f t="shared" si="156"/>
        <v>105</v>
      </c>
      <c r="R1992" s="1">
        <f t="shared" si="157"/>
        <v>5250</v>
      </c>
      <c r="S1992" s="17">
        <f t="shared" si="158"/>
        <v>158.37104072398191</v>
      </c>
      <c r="T1992" s="1" cm="1">
        <f t="array" ref="T1992">_xlfn.IFS($B$6=1,Q1992*$B$10,AND(P1991=0,P1992&gt;=1),T1991+$B$6*$B$10*$B$8,TRUE,T1991)</f>
        <v>4200</v>
      </c>
      <c r="U1992" s="17">
        <f t="shared" si="159"/>
        <v>126.69683257918552</v>
      </c>
    </row>
    <row r="1993" spans="7:21" x14ac:dyDescent="0.25">
      <c r="G1993" s="15">
        <v>1991</v>
      </c>
      <c r="H1993" s="17">
        <f t="shared" si="155"/>
        <v>33.166666666666664</v>
      </c>
      <c r="I1993" cm="1">
        <f t="array" ref="I1993">_xlfn.IFS(AND(NOT($I1992=0),$J1992),0,NOT($J1992),$I1992+$B$27,TRUE,$I1992)</f>
        <v>2.3666666666666631</v>
      </c>
      <c r="J1993" t="b" cm="1">
        <f t="array" ref="J1993">_xlfn.IFS($I1993&gt;=$C$5-$B$27,TRUE,$P1993&gt;=$B$6,FALSE,TRUE,$J1992)</f>
        <v>0</v>
      </c>
      <c r="K1993" t="b" cm="1">
        <f t="array" ref="K1993">_xlfn.IFS($L1993&gt;=$B$4-$B$27,FALSE,$I1993&gt;=$B$5-$B$27,TRUE,AND($J1993,NOT($K1992)),FALSE,$K1992,TRUE,TRUE,FALSE)</f>
        <v>0</v>
      </c>
      <c r="L1993" cm="1">
        <f t="array" ref="L1993">_xlfn.IFS($K1992,$L1992+$B$27,NOT($K1992),0,TRUE,$K1992)</f>
        <v>0</v>
      </c>
      <c r="M1993" t="b" cm="1">
        <f t="array" ref="M1993">_xlfn.IFS($K1993,FALSE,AND($J1993,NOT($K1993),$P1993&lt;$B$6),TRUE,TRUE,FALSE)</f>
        <v>0</v>
      </c>
      <c r="N1993" cm="1">
        <f t="array" ref="N1993">_xlfn.IFS($N1992&gt;=$C$7-$B$27,0,$M1992,$N1992+$B$27,TRUE,0)</f>
        <v>0</v>
      </c>
      <c r="O1993" t="b" cm="1">
        <f t="array" ref="O1993">_xlfn.IFS(AND($J1993,NOT($K1993),NOT($M1993)),TRUE,$P1993&gt;=$B$6,FALSE,AND($J1993,NOT($K1993),$M1993,$N1993=0),TRUE,TRUE,FALSE)</f>
        <v>0</v>
      </c>
      <c r="P1993" cm="1">
        <f t="array" ref="P1993">_xlfn.IFS(AND($O1992,$P1992&lt;$B$6),$P1992+1,AND(NOT($J1992),$P1992&gt;0),0,TRUE,$P1992)</f>
        <v>0</v>
      </c>
      <c r="Q1993" s="1">
        <f t="shared" si="156"/>
        <v>105</v>
      </c>
      <c r="R1993" s="1">
        <f t="shared" si="157"/>
        <v>5250</v>
      </c>
      <c r="S1993" s="17">
        <f t="shared" si="158"/>
        <v>158.29145728643218</v>
      </c>
      <c r="T1993" s="1" cm="1">
        <f t="array" ref="T1993">_xlfn.IFS($B$6=1,Q1993*$B$10,AND(P1992=0,P1993&gt;=1),T1992+$B$6*$B$10*$B$8,TRUE,T1992)</f>
        <v>4200</v>
      </c>
      <c r="U1993" s="17">
        <f t="shared" si="159"/>
        <v>126.63316582914574</v>
      </c>
    </row>
    <row r="1994" spans="7:21" x14ac:dyDescent="0.25">
      <c r="G1994" s="15">
        <v>1992</v>
      </c>
      <c r="H1994" s="17">
        <f t="shared" si="155"/>
        <v>33.18333333333333</v>
      </c>
      <c r="I1994" cm="1">
        <f t="array" ref="I1994">_xlfn.IFS(AND(NOT($I1993=0),$J1993),0,NOT($J1993),$I1993+$B$27,TRUE,$I1993)</f>
        <v>2.3833333333333298</v>
      </c>
      <c r="J1994" t="b" cm="1">
        <f t="array" ref="J1994">_xlfn.IFS($I1994&gt;=$C$5-$B$27,TRUE,$P1994&gt;=$B$6,FALSE,TRUE,$J1993)</f>
        <v>0</v>
      </c>
      <c r="K1994" t="b" cm="1">
        <f t="array" ref="K1994">_xlfn.IFS($L1994&gt;=$B$4-$B$27,FALSE,$I1994&gt;=$B$5-$B$27,TRUE,AND($J1994,NOT($K1993)),FALSE,$K1993,TRUE,TRUE,FALSE)</f>
        <v>0</v>
      </c>
      <c r="L1994" cm="1">
        <f t="array" ref="L1994">_xlfn.IFS($K1993,$L1993+$B$27,NOT($K1993),0,TRUE,$K1993)</f>
        <v>0</v>
      </c>
      <c r="M1994" t="b" cm="1">
        <f t="array" ref="M1994">_xlfn.IFS($K1994,FALSE,AND($J1994,NOT($K1994),$P1994&lt;$B$6),TRUE,TRUE,FALSE)</f>
        <v>0</v>
      </c>
      <c r="N1994" cm="1">
        <f t="array" ref="N1994">_xlfn.IFS($N1993&gt;=$C$7-$B$27,0,$M1993,$N1993+$B$27,TRUE,0)</f>
        <v>0</v>
      </c>
      <c r="O1994" t="b" cm="1">
        <f t="array" ref="O1994">_xlfn.IFS(AND($J1994,NOT($K1994),NOT($M1994)),TRUE,$P1994&gt;=$B$6,FALSE,AND($J1994,NOT($K1994),$M1994,$N1994=0),TRUE,TRUE,FALSE)</f>
        <v>0</v>
      </c>
      <c r="P1994" cm="1">
        <f t="array" ref="P1994">_xlfn.IFS(AND($O1993,$P1993&lt;$B$6),$P1993+1,AND(NOT($J1993),$P1993&gt;0),0,TRUE,$P1993)</f>
        <v>0</v>
      </c>
      <c r="Q1994" s="1">
        <f t="shared" si="156"/>
        <v>105</v>
      </c>
      <c r="R1994" s="1">
        <f t="shared" si="157"/>
        <v>5250</v>
      </c>
      <c r="S1994" s="17">
        <f t="shared" si="158"/>
        <v>158.21195379206429</v>
      </c>
      <c r="T1994" s="1" cm="1">
        <f t="array" ref="T1994">_xlfn.IFS($B$6=1,Q1994*$B$10,AND(P1993=0,P1994&gt;=1),T1993+$B$6*$B$10*$B$8,TRUE,T1993)</f>
        <v>4200</v>
      </c>
      <c r="U1994" s="17">
        <f t="shared" si="159"/>
        <v>126.56956303365145</v>
      </c>
    </row>
    <row r="1995" spans="7:21" x14ac:dyDescent="0.25">
      <c r="G1995" s="15">
        <v>1993</v>
      </c>
      <c r="H1995" s="17">
        <f t="shared" si="155"/>
        <v>33.200000000000003</v>
      </c>
      <c r="I1995" cm="1">
        <f t="array" ref="I1995">_xlfn.IFS(AND(NOT($I1994=0),$J1994),0,NOT($J1994),$I1994+$B$27,TRUE,$I1994)</f>
        <v>2.3999999999999964</v>
      </c>
      <c r="J1995" t="b" cm="1">
        <f t="array" ref="J1995">_xlfn.IFS($I1995&gt;=$C$5-$B$27,TRUE,$P1995&gt;=$B$6,FALSE,TRUE,$J1994)</f>
        <v>0</v>
      </c>
      <c r="K1995" t="b" cm="1">
        <f t="array" ref="K1995">_xlfn.IFS($L1995&gt;=$B$4-$B$27,FALSE,$I1995&gt;=$B$5-$B$27,TRUE,AND($J1995,NOT($K1994)),FALSE,$K1994,TRUE,TRUE,FALSE)</f>
        <v>0</v>
      </c>
      <c r="L1995" cm="1">
        <f t="array" ref="L1995">_xlfn.IFS($K1994,$L1994+$B$27,NOT($K1994),0,TRUE,$K1994)</f>
        <v>0</v>
      </c>
      <c r="M1995" t="b" cm="1">
        <f t="array" ref="M1995">_xlfn.IFS($K1995,FALSE,AND($J1995,NOT($K1995),$P1995&lt;$B$6),TRUE,TRUE,FALSE)</f>
        <v>0</v>
      </c>
      <c r="N1995" cm="1">
        <f t="array" ref="N1995">_xlfn.IFS($N1994&gt;=$C$7-$B$27,0,$M1994,$N1994+$B$27,TRUE,0)</f>
        <v>0</v>
      </c>
      <c r="O1995" t="b" cm="1">
        <f t="array" ref="O1995">_xlfn.IFS(AND($J1995,NOT($K1995),NOT($M1995)),TRUE,$P1995&gt;=$B$6,FALSE,AND($J1995,NOT($K1995),$M1995,$N1995=0),TRUE,TRUE,FALSE)</f>
        <v>0</v>
      </c>
      <c r="P1995" cm="1">
        <f t="array" ref="P1995">_xlfn.IFS(AND($O1994,$P1994&lt;$B$6),$P1994+1,AND(NOT($J1994),$P1994&gt;0),0,TRUE,$P1994)</f>
        <v>0</v>
      </c>
      <c r="Q1995" s="1">
        <f t="shared" si="156"/>
        <v>105</v>
      </c>
      <c r="R1995" s="1">
        <f t="shared" si="157"/>
        <v>5250</v>
      </c>
      <c r="S1995" s="17">
        <f t="shared" si="158"/>
        <v>158.1325301204819</v>
      </c>
      <c r="T1995" s="1" cm="1">
        <f t="array" ref="T1995">_xlfn.IFS($B$6=1,Q1995*$B$10,AND(P1994=0,P1995&gt;=1),T1994+$B$6*$B$10*$B$8,TRUE,T1994)</f>
        <v>4200</v>
      </c>
      <c r="U1995" s="17">
        <f t="shared" si="159"/>
        <v>126.50602409638553</v>
      </c>
    </row>
    <row r="1996" spans="7:21" x14ac:dyDescent="0.25">
      <c r="G1996" s="15">
        <v>1994</v>
      </c>
      <c r="H1996" s="17">
        <f t="shared" si="155"/>
        <v>33.216666666666669</v>
      </c>
      <c r="I1996" cm="1">
        <f t="array" ref="I1996">_xlfn.IFS(AND(NOT($I1995=0),$J1995),0,NOT($J1995),$I1995+$B$27,TRUE,$I1995)</f>
        <v>2.416666666666663</v>
      </c>
      <c r="J1996" t="b" cm="1">
        <f t="array" ref="J1996">_xlfn.IFS($I1996&gt;=$C$5-$B$27,TRUE,$P1996&gt;=$B$6,FALSE,TRUE,$J1995)</f>
        <v>0</v>
      </c>
      <c r="K1996" t="b" cm="1">
        <f t="array" ref="K1996">_xlfn.IFS($L1996&gt;=$B$4-$B$27,FALSE,$I1996&gt;=$B$5-$B$27,TRUE,AND($J1996,NOT($K1995)),FALSE,$K1995,TRUE,TRUE,FALSE)</f>
        <v>0</v>
      </c>
      <c r="L1996" cm="1">
        <f t="array" ref="L1996">_xlfn.IFS($K1995,$L1995+$B$27,NOT($K1995),0,TRUE,$K1995)</f>
        <v>0</v>
      </c>
      <c r="M1996" t="b" cm="1">
        <f t="array" ref="M1996">_xlfn.IFS($K1996,FALSE,AND($J1996,NOT($K1996),$P1996&lt;$B$6),TRUE,TRUE,FALSE)</f>
        <v>0</v>
      </c>
      <c r="N1996" cm="1">
        <f t="array" ref="N1996">_xlfn.IFS($N1995&gt;=$C$7-$B$27,0,$M1995,$N1995+$B$27,TRUE,0)</f>
        <v>0</v>
      </c>
      <c r="O1996" t="b" cm="1">
        <f t="array" ref="O1996">_xlfn.IFS(AND($J1996,NOT($K1996),NOT($M1996)),TRUE,$P1996&gt;=$B$6,FALSE,AND($J1996,NOT($K1996),$M1996,$N1996=0),TRUE,TRUE,FALSE)</f>
        <v>0</v>
      </c>
      <c r="P1996" cm="1">
        <f t="array" ref="P1996">_xlfn.IFS(AND($O1995,$P1995&lt;$B$6),$P1995+1,AND(NOT($J1995),$P1995&gt;0),0,TRUE,$P1995)</f>
        <v>0</v>
      </c>
      <c r="Q1996" s="1">
        <f t="shared" si="156"/>
        <v>105</v>
      </c>
      <c r="R1996" s="1">
        <f t="shared" si="157"/>
        <v>5250</v>
      </c>
      <c r="S1996" s="17">
        <f t="shared" si="158"/>
        <v>158.05318615153035</v>
      </c>
      <c r="T1996" s="1" cm="1">
        <f t="array" ref="T1996">_xlfn.IFS($B$6=1,Q1996*$B$10,AND(P1995=0,P1996&gt;=1),T1995+$B$6*$B$10*$B$8,TRUE,T1995)</f>
        <v>4200</v>
      </c>
      <c r="U1996" s="17">
        <f t="shared" si="159"/>
        <v>126.44254892122427</v>
      </c>
    </row>
    <row r="1997" spans="7:21" x14ac:dyDescent="0.25">
      <c r="G1997" s="15">
        <v>1995</v>
      </c>
      <c r="H1997" s="17">
        <f t="shared" si="155"/>
        <v>33.233333333333334</v>
      </c>
      <c r="I1997" cm="1">
        <f t="array" ref="I1997">_xlfn.IFS(AND(NOT($I1996=0),$J1996),0,NOT($J1996),$I1996+$B$27,TRUE,$I1996)</f>
        <v>2.4333333333333296</v>
      </c>
      <c r="J1997" t="b" cm="1">
        <f t="array" ref="J1997">_xlfn.IFS($I1997&gt;=$C$5-$B$27,TRUE,$P1997&gt;=$B$6,FALSE,TRUE,$J1996)</f>
        <v>0</v>
      </c>
      <c r="K1997" t="b" cm="1">
        <f t="array" ref="K1997">_xlfn.IFS($L1997&gt;=$B$4-$B$27,FALSE,$I1997&gt;=$B$5-$B$27,TRUE,AND($J1997,NOT($K1996)),FALSE,$K1996,TRUE,TRUE,FALSE)</f>
        <v>0</v>
      </c>
      <c r="L1997" cm="1">
        <f t="array" ref="L1997">_xlfn.IFS($K1996,$L1996+$B$27,NOT($K1996),0,TRUE,$K1996)</f>
        <v>0</v>
      </c>
      <c r="M1997" t="b" cm="1">
        <f t="array" ref="M1997">_xlfn.IFS($K1997,FALSE,AND($J1997,NOT($K1997),$P1997&lt;$B$6),TRUE,TRUE,FALSE)</f>
        <v>0</v>
      </c>
      <c r="N1997" cm="1">
        <f t="array" ref="N1997">_xlfn.IFS($N1996&gt;=$C$7-$B$27,0,$M1996,$N1996+$B$27,TRUE,0)</f>
        <v>0</v>
      </c>
      <c r="O1997" t="b" cm="1">
        <f t="array" ref="O1997">_xlfn.IFS(AND($J1997,NOT($K1997),NOT($M1997)),TRUE,$P1997&gt;=$B$6,FALSE,AND($J1997,NOT($K1997),$M1997,$N1997=0),TRUE,TRUE,FALSE)</f>
        <v>0</v>
      </c>
      <c r="P1997" cm="1">
        <f t="array" ref="P1997">_xlfn.IFS(AND($O1996,$P1996&lt;$B$6),$P1996+1,AND(NOT($J1996),$P1996&gt;0),0,TRUE,$P1996)</f>
        <v>0</v>
      </c>
      <c r="Q1997" s="1">
        <f t="shared" si="156"/>
        <v>105</v>
      </c>
      <c r="R1997" s="1">
        <f t="shared" si="157"/>
        <v>5250</v>
      </c>
      <c r="S1997" s="17">
        <f t="shared" si="158"/>
        <v>157.97392176529587</v>
      </c>
      <c r="T1997" s="1" cm="1">
        <f t="array" ref="T1997">_xlfn.IFS($B$6=1,Q1997*$B$10,AND(P1996=0,P1997&gt;=1),T1996+$B$6*$B$10*$B$8,TRUE,T1996)</f>
        <v>4200</v>
      </c>
      <c r="U1997" s="17">
        <f t="shared" si="159"/>
        <v>126.3791374122367</v>
      </c>
    </row>
    <row r="1998" spans="7:21" x14ac:dyDescent="0.25">
      <c r="G1998" s="15">
        <v>1996</v>
      </c>
      <c r="H1998" s="17">
        <f t="shared" si="155"/>
        <v>33.25</v>
      </c>
      <c r="I1998" cm="1">
        <f t="array" ref="I1998">_xlfn.IFS(AND(NOT($I1997=0),$J1997),0,NOT($J1997),$I1997+$B$27,TRUE,$I1997)</f>
        <v>2.4499999999999962</v>
      </c>
      <c r="J1998" t="b" cm="1">
        <f t="array" ref="J1998">_xlfn.IFS($I1998&gt;=$C$5-$B$27,TRUE,$P1998&gt;=$B$6,FALSE,TRUE,$J1997)</f>
        <v>0</v>
      </c>
      <c r="K1998" t="b" cm="1">
        <f t="array" ref="K1998">_xlfn.IFS($L1998&gt;=$B$4-$B$27,FALSE,$I1998&gt;=$B$5-$B$27,TRUE,AND($J1998,NOT($K1997)),FALSE,$K1997,TRUE,TRUE,FALSE)</f>
        <v>0</v>
      </c>
      <c r="L1998" cm="1">
        <f t="array" ref="L1998">_xlfn.IFS($K1997,$L1997+$B$27,NOT($K1997),0,TRUE,$K1997)</f>
        <v>0</v>
      </c>
      <c r="M1998" t="b" cm="1">
        <f t="array" ref="M1998">_xlfn.IFS($K1998,FALSE,AND($J1998,NOT($K1998),$P1998&lt;$B$6),TRUE,TRUE,FALSE)</f>
        <v>0</v>
      </c>
      <c r="N1998" cm="1">
        <f t="array" ref="N1998">_xlfn.IFS($N1997&gt;=$C$7-$B$27,0,$M1997,$N1997+$B$27,TRUE,0)</f>
        <v>0</v>
      </c>
      <c r="O1998" t="b" cm="1">
        <f t="array" ref="O1998">_xlfn.IFS(AND($J1998,NOT($K1998),NOT($M1998)),TRUE,$P1998&gt;=$B$6,FALSE,AND($J1998,NOT($K1998),$M1998,$N1998=0),TRUE,TRUE,FALSE)</f>
        <v>0</v>
      </c>
      <c r="P1998" cm="1">
        <f t="array" ref="P1998">_xlfn.IFS(AND($O1997,$P1997&lt;$B$6),$P1997+1,AND(NOT($J1997),$P1997&gt;0),0,TRUE,$P1997)</f>
        <v>0</v>
      </c>
      <c r="Q1998" s="1">
        <f t="shared" si="156"/>
        <v>105</v>
      </c>
      <c r="R1998" s="1">
        <f t="shared" si="157"/>
        <v>5250</v>
      </c>
      <c r="S1998" s="17">
        <f t="shared" si="158"/>
        <v>157.89473684210526</v>
      </c>
      <c r="T1998" s="1" cm="1">
        <f t="array" ref="T1998">_xlfn.IFS($B$6=1,Q1998*$B$10,AND(P1997=0,P1998&gt;=1),T1997+$B$6*$B$10*$B$8,TRUE,T1997)</f>
        <v>4200</v>
      </c>
      <c r="U1998" s="17">
        <f t="shared" si="159"/>
        <v>126.31578947368421</v>
      </c>
    </row>
    <row r="1999" spans="7:21" x14ac:dyDescent="0.25">
      <c r="G1999" s="15">
        <v>1997</v>
      </c>
      <c r="H1999" s="17">
        <f t="shared" si="155"/>
        <v>33.266666666666666</v>
      </c>
      <c r="I1999" cm="1">
        <f t="array" ref="I1999">_xlfn.IFS(AND(NOT($I1998=0),$J1998),0,NOT($J1998),$I1998+$B$27,TRUE,$I1998)</f>
        <v>2.4666666666666628</v>
      </c>
      <c r="J1999" t="b" cm="1">
        <f t="array" ref="J1999">_xlfn.IFS($I1999&gt;=$C$5-$B$27,TRUE,$P1999&gt;=$B$6,FALSE,TRUE,$J1998)</f>
        <v>0</v>
      </c>
      <c r="K1999" t="b" cm="1">
        <f t="array" ref="K1999">_xlfn.IFS($L1999&gt;=$B$4-$B$27,FALSE,$I1999&gt;=$B$5-$B$27,TRUE,AND($J1999,NOT($K1998)),FALSE,$K1998,TRUE,TRUE,FALSE)</f>
        <v>0</v>
      </c>
      <c r="L1999" cm="1">
        <f t="array" ref="L1999">_xlfn.IFS($K1998,$L1998+$B$27,NOT($K1998),0,TRUE,$K1998)</f>
        <v>0</v>
      </c>
      <c r="M1999" t="b" cm="1">
        <f t="array" ref="M1999">_xlfn.IFS($K1999,FALSE,AND($J1999,NOT($K1999),$P1999&lt;$B$6),TRUE,TRUE,FALSE)</f>
        <v>0</v>
      </c>
      <c r="N1999" cm="1">
        <f t="array" ref="N1999">_xlfn.IFS($N1998&gt;=$C$7-$B$27,0,$M1998,$N1998+$B$27,TRUE,0)</f>
        <v>0</v>
      </c>
      <c r="O1999" t="b" cm="1">
        <f t="array" ref="O1999">_xlfn.IFS(AND($J1999,NOT($K1999),NOT($M1999)),TRUE,$P1999&gt;=$B$6,FALSE,AND($J1999,NOT($K1999),$M1999,$N1999=0),TRUE,TRUE,FALSE)</f>
        <v>0</v>
      </c>
      <c r="P1999" cm="1">
        <f t="array" ref="P1999">_xlfn.IFS(AND($O1998,$P1998&lt;$B$6),$P1998+1,AND(NOT($J1998),$P1998&gt;0),0,TRUE,$P1998)</f>
        <v>0</v>
      </c>
      <c r="Q1999" s="1">
        <f t="shared" si="156"/>
        <v>105</v>
      </c>
      <c r="R1999" s="1">
        <f t="shared" si="157"/>
        <v>5250</v>
      </c>
      <c r="S1999" s="17">
        <f t="shared" si="158"/>
        <v>157.81563126252505</v>
      </c>
      <c r="T1999" s="1" cm="1">
        <f t="array" ref="T1999">_xlfn.IFS($B$6=1,Q1999*$B$10,AND(P1998=0,P1999&gt;=1),T1998+$B$6*$B$10*$B$8,TRUE,T1998)</f>
        <v>4200</v>
      </c>
      <c r="U1999" s="17">
        <f t="shared" si="159"/>
        <v>126.25250501002004</v>
      </c>
    </row>
    <row r="2000" spans="7:21" x14ac:dyDescent="0.25">
      <c r="G2000" s="15">
        <v>1998</v>
      </c>
      <c r="H2000" s="17">
        <f t="shared" si="155"/>
        <v>33.283333333333331</v>
      </c>
      <c r="I2000" cm="1">
        <f t="array" ref="I2000">_xlfn.IFS(AND(NOT($I1999=0),$J1999),0,NOT($J1999),$I1999+$B$27,TRUE,$I1999)</f>
        <v>2.4833333333333294</v>
      </c>
      <c r="J2000" t="b" cm="1">
        <f t="array" ref="J2000">_xlfn.IFS($I2000&gt;=$C$5-$B$27,TRUE,$P2000&gt;=$B$6,FALSE,TRUE,$J1999)</f>
        <v>0</v>
      </c>
      <c r="K2000" t="b" cm="1">
        <f t="array" ref="K2000">_xlfn.IFS($L2000&gt;=$B$4-$B$27,FALSE,$I2000&gt;=$B$5-$B$27,TRUE,AND($J2000,NOT($K1999)),FALSE,$K1999,TRUE,TRUE,FALSE)</f>
        <v>0</v>
      </c>
      <c r="L2000" cm="1">
        <f t="array" ref="L2000">_xlfn.IFS($K1999,$L1999+$B$27,NOT($K1999),0,TRUE,$K1999)</f>
        <v>0</v>
      </c>
      <c r="M2000" t="b" cm="1">
        <f t="array" ref="M2000">_xlfn.IFS($K2000,FALSE,AND($J2000,NOT($K2000),$P2000&lt;$B$6),TRUE,TRUE,FALSE)</f>
        <v>0</v>
      </c>
      <c r="N2000" cm="1">
        <f t="array" ref="N2000">_xlfn.IFS($N1999&gt;=$C$7-$B$27,0,$M1999,$N1999+$B$27,TRUE,0)</f>
        <v>0</v>
      </c>
      <c r="O2000" t="b" cm="1">
        <f t="array" ref="O2000">_xlfn.IFS(AND($J2000,NOT($K2000),NOT($M2000)),TRUE,$P2000&gt;=$B$6,FALSE,AND($J2000,NOT($K2000),$M2000,$N2000=0),TRUE,TRUE,FALSE)</f>
        <v>0</v>
      </c>
      <c r="P2000" cm="1">
        <f t="array" ref="P2000">_xlfn.IFS(AND($O1999,$P1999&lt;$B$6),$P1999+1,AND(NOT($J1999),$P1999&gt;0),0,TRUE,$P1999)</f>
        <v>0</v>
      </c>
      <c r="Q2000" s="1">
        <f t="shared" si="156"/>
        <v>105</v>
      </c>
      <c r="R2000" s="1">
        <f t="shared" si="157"/>
        <v>5250</v>
      </c>
      <c r="S2000" s="17">
        <f t="shared" si="158"/>
        <v>157.73660490736106</v>
      </c>
      <c r="T2000" s="1" cm="1">
        <f t="array" ref="T2000">_xlfn.IFS($B$6=1,Q2000*$B$10,AND(P1999=0,P2000&gt;=1),T1999+$B$6*$B$10*$B$8,TRUE,T1999)</f>
        <v>4200</v>
      </c>
      <c r="U2000" s="17">
        <f t="shared" si="159"/>
        <v>126.18928392588884</v>
      </c>
    </row>
    <row r="2001" spans="7:21" x14ac:dyDescent="0.25">
      <c r="G2001" s="15">
        <v>1999</v>
      </c>
      <c r="H2001" s="17">
        <f t="shared" si="155"/>
        <v>33.299999999999997</v>
      </c>
      <c r="I2001" cm="1">
        <f t="array" ref="I2001">_xlfn.IFS(AND(NOT($I2000=0),$J2000),0,NOT($J2000),$I2000+$B$27,TRUE,$I2000)</f>
        <v>2.499999999999996</v>
      </c>
      <c r="J2001" t="b" cm="1">
        <f t="array" ref="J2001">_xlfn.IFS($I2001&gt;=$C$5-$B$27,TRUE,$P2001&gt;=$B$6,FALSE,TRUE,$J2000)</f>
        <v>0</v>
      </c>
      <c r="K2001" t="b" cm="1">
        <f t="array" ref="K2001">_xlfn.IFS($L2001&gt;=$B$4-$B$27,FALSE,$I2001&gt;=$B$5-$B$27,TRUE,AND($J2001,NOT($K2000)),FALSE,$K2000,TRUE,TRUE,FALSE)</f>
        <v>0</v>
      </c>
      <c r="L2001" cm="1">
        <f t="array" ref="L2001">_xlfn.IFS($K2000,$L2000+$B$27,NOT($K2000),0,TRUE,$K2000)</f>
        <v>0</v>
      </c>
      <c r="M2001" t="b" cm="1">
        <f t="array" ref="M2001">_xlfn.IFS($K2001,FALSE,AND($J2001,NOT($K2001),$P2001&lt;$B$6),TRUE,TRUE,FALSE)</f>
        <v>0</v>
      </c>
      <c r="N2001" cm="1">
        <f t="array" ref="N2001">_xlfn.IFS($N2000&gt;=$C$7-$B$27,0,$M2000,$N2000+$B$27,TRUE,0)</f>
        <v>0</v>
      </c>
      <c r="O2001" t="b" cm="1">
        <f t="array" ref="O2001">_xlfn.IFS(AND($J2001,NOT($K2001),NOT($M2001)),TRUE,$P2001&gt;=$B$6,FALSE,AND($J2001,NOT($K2001),$M2001,$N2001=0),TRUE,TRUE,FALSE)</f>
        <v>0</v>
      </c>
      <c r="P2001" cm="1">
        <f t="array" ref="P2001">_xlfn.IFS(AND($O2000,$P2000&lt;$B$6),$P2000+1,AND(NOT($J2000),$P2000&gt;0),0,TRUE,$P2000)</f>
        <v>0</v>
      </c>
      <c r="Q2001" s="1">
        <f t="shared" si="156"/>
        <v>105</v>
      </c>
      <c r="R2001" s="1">
        <f t="shared" si="157"/>
        <v>5250</v>
      </c>
      <c r="S2001" s="17">
        <f t="shared" si="158"/>
        <v>157.65765765765767</v>
      </c>
      <c r="T2001" s="1" cm="1">
        <f t="array" ref="T2001">_xlfn.IFS($B$6=1,Q2001*$B$10,AND(P2000=0,P2001&gt;=1),T2000+$B$6*$B$10*$B$8,TRUE,T2000)</f>
        <v>4200</v>
      </c>
      <c r="U2001" s="17">
        <f t="shared" si="159"/>
        <v>126.12612612612614</v>
      </c>
    </row>
    <row r="2002" spans="7:21" x14ac:dyDescent="0.25">
      <c r="G2002" s="15">
        <v>2000</v>
      </c>
      <c r="H2002" s="17">
        <f t="shared" si="155"/>
        <v>33.316666666666663</v>
      </c>
      <c r="I2002" cm="1">
        <f t="array" ref="I2002">_xlfn.IFS(AND(NOT($I2001=0),$J2001),0,NOT($J2001),$I2001+$B$27,TRUE,$I2001)</f>
        <v>2.5166666666666626</v>
      </c>
      <c r="J2002" t="b" cm="1">
        <f t="array" ref="J2002">_xlfn.IFS($I2002&gt;=$C$5-$B$27,TRUE,$P2002&gt;=$B$6,FALSE,TRUE,$J2001)</f>
        <v>0</v>
      </c>
      <c r="K2002" t="b" cm="1">
        <f t="array" ref="K2002">_xlfn.IFS($L2002&gt;=$B$4-$B$27,FALSE,$I2002&gt;=$B$5-$B$27,TRUE,AND($J2002,NOT($K2001)),FALSE,$K2001,TRUE,TRUE,FALSE)</f>
        <v>0</v>
      </c>
      <c r="L2002" cm="1">
        <f t="array" ref="L2002">_xlfn.IFS($K2001,$L2001+$B$27,NOT($K2001),0,TRUE,$K2001)</f>
        <v>0</v>
      </c>
      <c r="M2002" t="b" cm="1">
        <f t="array" ref="M2002">_xlfn.IFS($K2002,FALSE,AND($J2002,NOT($K2002),$P2002&lt;$B$6),TRUE,TRUE,FALSE)</f>
        <v>0</v>
      </c>
      <c r="N2002" cm="1">
        <f t="array" ref="N2002">_xlfn.IFS($N2001&gt;=$C$7-$B$27,0,$M2001,$N2001+$B$27,TRUE,0)</f>
        <v>0</v>
      </c>
      <c r="O2002" t="b" cm="1">
        <f t="array" ref="O2002">_xlfn.IFS(AND($J2002,NOT($K2002),NOT($M2002)),TRUE,$P2002&gt;=$B$6,FALSE,AND($J2002,NOT($K2002),$M2002,$N2002=0),TRUE,TRUE,FALSE)</f>
        <v>0</v>
      </c>
      <c r="P2002" cm="1">
        <f t="array" ref="P2002">_xlfn.IFS(AND($O2001,$P2001&lt;$B$6),$P2001+1,AND(NOT($J2001),$P2001&gt;0),0,TRUE,$P2001)</f>
        <v>0</v>
      </c>
      <c r="Q2002" s="1">
        <f t="shared" si="156"/>
        <v>105</v>
      </c>
      <c r="R2002" s="1">
        <f t="shared" si="157"/>
        <v>5250</v>
      </c>
      <c r="S2002" s="17">
        <f t="shared" si="158"/>
        <v>157.57878939469737</v>
      </c>
      <c r="T2002" s="1" cm="1">
        <f t="array" ref="T2002">_xlfn.IFS($B$6=1,Q2002*$B$10,AND(P2001=0,P2002&gt;=1),T2001+$B$6*$B$10*$B$8,TRUE,T2001)</f>
        <v>4200</v>
      </c>
      <c r="U2002" s="17">
        <f t="shared" si="159"/>
        <v>126.0630315157579</v>
      </c>
    </row>
    <row r="2003" spans="7:21" x14ac:dyDescent="0.25">
      <c r="G2003" s="15">
        <v>2001</v>
      </c>
      <c r="H2003" s="17">
        <f t="shared" si="155"/>
        <v>33.333333333333336</v>
      </c>
      <c r="I2003" cm="1">
        <f t="array" ref="I2003">_xlfn.IFS(AND(NOT($I2002=0),$J2002),0,NOT($J2002),$I2002+$B$27,TRUE,$I2002)</f>
        <v>2.5333333333333292</v>
      </c>
      <c r="J2003" t="b" cm="1">
        <f t="array" ref="J2003">_xlfn.IFS($I2003&gt;=$C$5-$B$27,TRUE,$P2003&gt;=$B$6,FALSE,TRUE,$J2002)</f>
        <v>0</v>
      </c>
      <c r="K2003" t="b" cm="1">
        <f t="array" ref="K2003">_xlfn.IFS($L2003&gt;=$B$4-$B$27,FALSE,$I2003&gt;=$B$5-$B$27,TRUE,AND($J2003,NOT($K2002)),FALSE,$K2002,TRUE,TRUE,FALSE)</f>
        <v>0</v>
      </c>
      <c r="L2003" cm="1">
        <f t="array" ref="L2003">_xlfn.IFS($K2002,$L2002+$B$27,NOT($K2002),0,TRUE,$K2002)</f>
        <v>0</v>
      </c>
      <c r="M2003" t="b" cm="1">
        <f t="array" ref="M2003">_xlfn.IFS($K2003,FALSE,AND($J2003,NOT($K2003),$P2003&lt;$B$6),TRUE,TRUE,FALSE)</f>
        <v>0</v>
      </c>
      <c r="N2003" cm="1">
        <f t="array" ref="N2003">_xlfn.IFS($N2002&gt;=$C$7-$B$27,0,$M2002,$N2002+$B$27,TRUE,0)</f>
        <v>0</v>
      </c>
      <c r="O2003" t="b" cm="1">
        <f t="array" ref="O2003">_xlfn.IFS(AND($J2003,NOT($K2003),NOT($M2003)),TRUE,$P2003&gt;=$B$6,FALSE,AND($J2003,NOT($K2003),$M2003,$N2003=0),TRUE,TRUE,FALSE)</f>
        <v>0</v>
      </c>
      <c r="P2003" cm="1">
        <f t="array" ref="P2003">_xlfn.IFS(AND($O2002,$P2002&lt;$B$6),$P2002+1,AND(NOT($J2002),$P2002&gt;0),0,TRUE,$P2002)</f>
        <v>0</v>
      </c>
      <c r="Q2003" s="1">
        <f t="shared" si="156"/>
        <v>105</v>
      </c>
      <c r="R2003" s="1">
        <f t="shared" si="157"/>
        <v>5250</v>
      </c>
      <c r="S2003" s="17">
        <f t="shared" si="158"/>
        <v>157.5</v>
      </c>
      <c r="T2003" s="1" cm="1">
        <f t="array" ref="T2003">_xlfn.IFS($B$6=1,Q2003*$B$10,AND(P2002=0,P2003&gt;=1),T2002+$B$6*$B$10*$B$8,TRUE,T2002)</f>
        <v>4200</v>
      </c>
      <c r="U2003" s="17">
        <f t="shared" si="159"/>
        <v>125.99999999999999</v>
      </c>
    </row>
    <row r="2004" spans="7:21" x14ac:dyDescent="0.25">
      <c r="G2004" s="15">
        <v>2002</v>
      </c>
      <c r="H2004" s="17">
        <f t="shared" si="155"/>
        <v>33.35</v>
      </c>
      <c r="I2004" cm="1">
        <f t="array" ref="I2004">_xlfn.IFS(AND(NOT($I2003=0),$J2003),0,NOT($J2003),$I2003+$B$27,TRUE,$I2003)</f>
        <v>2.5499999999999958</v>
      </c>
      <c r="J2004" t="b" cm="1">
        <f t="array" ref="J2004">_xlfn.IFS($I2004&gt;=$C$5-$B$27,TRUE,$P2004&gt;=$B$6,FALSE,TRUE,$J2003)</f>
        <v>0</v>
      </c>
      <c r="K2004" t="b" cm="1">
        <f t="array" ref="K2004">_xlfn.IFS($L2004&gt;=$B$4-$B$27,FALSE,$I2004&gt;=$B$5-$B$27,TRUE,AND($J2004,NOT($K2003)),FALSE,$K2003,TRUE,TRUE,FALSE)</f>
        <v>0</v>
      </c>
      <c r="L2004" cm="1">
        <f t="array" ref="L2004">_xlfn.IFS($K2003,$L2003+$B$27,NOT($K2003),0,TRUE,$K2003)</f>
        <v>0</v>
      </c>
      <c r="M2004" t="b" cm="1">
        <f t="array" ref="M2004">_xlfn.IFS($K2004,FALSE,AND($J2004,NOT($K2004),$P2004&lt;$B$6),TRUE,TRUE,FALSE)</f>
        <v>0</v>
      </c>
      <c r="N2004" cm="1">
        <f t="array" ref="N2004">_xlfn.IFS($N2003&gt;=$C$7-$B$27,0,$M2003,$N2003+$B$27,TRUE,0)</f>
        <v>0</v>
      </c>
      <c r="O2004" t="b" cm="1">
        <f t="array" ref="O2004">_xlfn.IFS(AND($J2004,NOT($K2004),NOT($M2004)),TRUE,$P2004&gt;=$B$6,FALSE,AND($J2004,NOT($K2004),$M2004,$N2004=0),TRUE,TRUE,FALSE)</f>
        <v>0</v>
      </c>
      <c r="P2004" cm="1">
        <f t="array" ref="P2004">_xlfn.IFS(AND($O2003,$P2003&lt;$B$6),$P2003+1,AND(NOT($J2003),$P2003&gt;0),0,TRUE,$P2003)</f>
        <v>0</v>
      </c>
      <c r="Q2004" s="1">
        <f t="shared" si="156"/>
        <v>105</v>
      </c>
      <c r="R2004" s="1">
        <f t="shared" si="157"/>
        <v>5250</v>
      </c>
      <c r="S2004" s="17">
        <f t="shared" si="158"/>
        <v>157.42128935532233</v>
      </c>
      <c r="T2004" s="1" cm="1">
        <f t="array" ref="T2004">_xlfn.IFS($B$6=1,Q2004*$B$10,AND(P2003=0,P2004&gt;=1),T2003+$B$6*$B$10*$B$8,TRUE,T2003)</f>
        <v>4200</v>
      </c>
      <c r="U2004" s="17">
        <f t="shared" si="159"/>
        <v>125.93703148425787</v>
      </c>
    </row>
    <row r="2005" spans="7:21" x14ac:dyDescent="0.25">
      <c r="G2005" s="15">
        <v>2003</v>
      </c>
      <c r="H2005" s="17">
        <f t="shared" si="155"/>
        <v>33.366666666666667</v>
      </c>
      <c r="I2005" cm="1">
        <f t="array" ref="I2005">_xlfn.IFS(AND(NOT($I2004=0),$J2004),0,NOT($J2004),$I2004+$B$27,TRUE,$I2004)</f>
        <v>2.5666666666666624</v>
      </c>
      <c r="J2005" t="b" cm="1">
        <f t="array" ref="J2005">_xlfn.IFS($I2005&gt;=$C$5-$B$27,TRUE,$P2005&gt;=$B$6,FALSE,TRUE,$J2004)</f>
        <v>0</v>
      </c>
      <c r="K2005" t="b" cm="1">
        <f t="array" ref="K2005">_xlfn.IFS($L2005&gt;=$B$4-$B$27,FALSE,$I2005&gt;=$B$5-$B$27,TRUE,AND($J2005,NOT($K2004)),FALSE,$K2004,TRUE,TRUE,FALSE)</f>
        <v>0</v>
      </c>
      <c r="L2005" cm="1">
        <f t="array" ref="L2005">_xlfn.IFS($K2004,$L2004+$B$27,NOT($K2004),0,TRUE,$K2004)</f>
        <v>0</v>
      </c>
      <c r="M2005" t="b" cm="1">
        <f t="array" ref="M2005">_xlfn.IFS($K2005,FALSE,AND($J2005,NOT($K2005),$P2005&lt;$B$6),TRUE,TRUE,FALSE)</f>
        <v>0</v>
      </c>
      <c r="N2005" cm="1">
        <f t="array" ref="N2005">_xlfn.IFS($N2004&gt;=$C$7-$B$27,0,$M2004,$N2004+$B$27,TRUE,0)</f>
        <v>0</v>
      </c>
      <c r="O2005" t="b" cm="1">
        <f t="array" ref="O2005">_xlfn.IFS(AND($J2005,NOT($K2005),NOT($M2005)),TRUE,$P2005&gt;=$B$6,FALSE,AND($J2005,NOT($K2005),$M2005,$N2005=0),TRUE,TRUE,FALSE)</f>
        <v>0</v>
      </c>
      <c r="P2005" cm="1">
        <f t="array" ref="P2005">_xlfn.IFS(AND($O2004,$P2004&lt;$B$6),$P2004+1,AND(NOT($J2004),$P2004&gt;0),0,TRUE,$P2004)</f>
        <v>0</v>
      </c>
      <c r="Q2005" s="1">
        <f t="shared" si="156"/>
        <v>105</v>
      </c>
      <c r="R2005" s="1">
        <f t="shared" si="157"/>
        <v>5250</v>
      </c>
      <c r="S2005" s="17">
        <f t="shared" si="158"/>
        <v>157.34265734265733</v>
      </c>
      <c r="T2005" s="1" cm="1">
        <f t="array" ref="T2005">_xlfn.IFS($B$6=1,Q2005*$B$10,AND(P2004=0,P2005&gt;=1),T2004+$B$6*$B$10*$B$8,TRUE,T2004)</f>
        <v>4200</v>
      </c>
      <c r="U2005" s="17">
        <f t="shared" si="159"/>
        <v>125.87412587412587</v>
      </c>
    </row>
    <row r="2006" spans="7:21" x14ac:dyDescent="0.25">
      <c r="G2006" s="15">
        <v>2004</v>
      </c>
      <c r="H2006" s="17">
        <f t="shared" si="155"/>
        <v>33.383333333333333</v>
      </c>
      <c r="I2006" cm="1">
        <f t="array" ref="I2006">_xlfn.IFS(AND(NOT($I2005=0),$J2005),0,NOT($J2005),$I2005+$B$27,TRUE,$I2005)</f>
        <v>2.583333333333329</v>
      </c>
      <c r="J2006" t="b" cm="1">
        <f t="array" ref="J2006">_xlfn.IFS($I2006&gt;=$C$5-$B$27,TRUE,$P2006&gt;=$B$6,FALSE,TRUE,$J2005)</f>
        <v>0</v>
      </c>
      <c r="K2006" t="b" cm="1">
        <f t="array" ref="K2006">_xlfn.IFS($L2006&gt;=$B$4-$B$27,FALSE,$I2006&gt;=$B$5-$B$27,TRUE,AND($J2006,NOT($K2005)),FALSE,$K2005,TRUE,TRUE,FALSE)</f>
        <v>0</v>
      </c>
      <c r="L2006" cm="1">
        <f t="array" ref="L2006">_xlfn.IFS($K2005,$L2005+$B$27,NOT($K2005),0,TRUE,$K2005)</f>
        <v>0</v>
      </c>
      <c r="M2006" t="b" cm="1">
        <f t="array" ref="M2006">_xlfn.IFS($K2006,FALSE,AND($J2006,NOT($K2006),$P2006&lt;$B$6),TRUE,TRUE,FALSE)</f>
        <v>0</v>
      </c>
      <c r="N2006" cm="1">
        <f t="array" ref="N2006">_xlfn.IFS($N2005&gt;=$C$7-$B$27,0,$M2005,$N2005+$B$27,TRUE,0)</f>
        <v>0</v>
      </c>
      <c r="O2006" t="b" cm="1">
        <f t="array" ref="O2006">_xlfn.IFS(AND($J2006,NOT($K2006),NOT($M2006)),TRUE,$P2006&gt;=$B$6,FALSE,AND($J2006,NOT($K2006),$M2006,$N2006=0),TRUE,TRUE,FALSE)</f>
        <v>0</v>
      </c>
      <c r="P2006" cm="1">
        <f t="array" ref="P2006">_xlfn.IFS(AND($O2005,$P2005&lt;$B$6),$P2005+1,AND(NOT($J2005),$P2005&gt;0),0,TRUE,$P2005)</f>
        <v>0</v>
      </c>
      <c r="Q2006" s="1">
        <f t="shared" si="156"/>
        <v>105</v>
      </c>
      <c r="R2006" s="1">
        <f t="shared" si="157"/>
        <v>5250</v>
      </c>
      <c r="S2006" s="17">
        <f t="shared" si="158"/>
        <v>157.26410384423366</v>
      </c>
      <c r="T2006" s="1" cm="1">
        <f t="array" ref="T2006">_xlfn.IFS($B$6=1,Q2006*$B$10,AND(P2005=0,P2006&gt;=1),T2005+$B$6*$B$10*$B$8,TRUE,T2005)</f>
        <v>4200</v>
      </c>
      <c r="U2006" s="17">
        <f t="shared" si="159"/>
        <v>125.81128307538692</v>
      </c>
    </row>
    <row r="2007" spans="7:21" x14ac:dyDescent="0.25">
      <c r="G2007" s="15">
        <v>2005</v>
      </c>
      <c r="H2007" s="17">
        <f t="shared" si="155"/>
        <v>33.4</v>
      </c>
      <c r="I2007" cm="1">
        <f t="array" ref="I2007">_xlfn.IFS(AND(NOT($I2006=0),$J2006),0,NOT($J2006),$I2006+$B$27,TRUE,$I2006)</f>
        <v>2.5999999999999956</v>
      </c>
      <c r="J2007" t="b" cm="1">
        <f t="array" ref="J2007">_xlfn.IFS($I2007&gt;=$C$5-$B$27,TRUE,$P2007&gt;=$B$6,FALSE,TRUE,$J2006)</f>
        <v>0</v>
      </c>
      <c r="K2007" t="b" cm="1">
        <f t="array" ref="K2007">_xlfn.IFS($L2007&gt;=$B$4-$B$27,FALSE,$I2007&gt;=$B$5-$B$27,TRUE,AND($J2007,NOT($K2006)),FALSE,$K2006,TRUE,TRUE,FALSE)</f>
        <v>0</v>
      </c>
      <c r="L2007" cm="1">
        <f t="array" ref="L2007">_xlfn.IFS($K2006,$L2006+$B$27,NOT($K2006),0,TRUE,$K2006)</f>
        <v>0</v>
      </c>
      <c r="M2007" t="b" cm="1">
        <f t="array" ref="M2007">_xlfn.IFS($K2007,FALSE,AND($J2007,NOT($K2007),$P2007&lt;$B$6),TRUE,TRUE,FALSE)</f>
        <v>0</v>
      </c>
      <c r="N2007" cm="1">
        <f t="array" ref="N2007">_xlfn.IFS($N2006&gt;=$C$7-$B$27,0,$M2006,$N2006+$B$27,TRUE,0)</f>
        <v>0</v>
      </c>
      <c r="O2007" t="b" cm="1">
        <f t="array" ref="O2007">_xlfn.IFS(AND($J2007,NOT($K2007),NOT($M2007)),TRUE,$P2007&gt;=$B$6,FALSE,AND($J2007,NOT($K2007),$M2007,$N2007=0),TRUE,TRUE,FALSE)</f>
        <v>0</v>
      </c>
      <c r="P2007" cm="1">
        <f t="array" ref="P2007">_xlfn.IFS(AND($O2006,$P2006&lt;$B$6),$P2006+1,AND(NOT($J2006),$P2006&gt;0),0,TRUE,$P2006)</f>
        <v>0</v>
      </c>
      <c r="Q2007" s="1">
        <f t="shared" si="156"/>
        <v>105</v>
      </c>
      <c r="R2007" s="1">
        <f t="shared" si="157"/>
        <v>5250</v>
      </c>
      <c r="S2007" s="17">
        <f t="shared" si="158"/>
        <v>157.18562874251498</v>
      </c>
      <c r="T2007" s="1" cm="1">
        <f t="array" ref="T2007">_xlfn.IFS($B$6=1,Q2007*$B$10,AND(P2006=0,P2007&gt;=1),T2006+$B$6*$B$10*$B$8,TRUE,T2006)</f>
        <v>4200</v>
      </c>
      <c r="U2007" s="17">
        <f t="shared" si="159"/>
        <v>125.74850299401199</v>
      </c>
    </row>
    <row r="2008" spans="7:21" x14ac:dyDescent="0.25">
      <c r="G2008" s="15">
        <v>2006</v>
      </c>
      <c r="H2008" s="17">
        <f t="shared" si="155"/>
        <v>33.416666666666664</v>
      </c>
      <c r="I2008" cm="1">
        <f t="array" ref="I2008">_xlfn.IFS(AND(NOT($I2007=0),$J2007),0,NOT($J2007),$I2007+$B$27,TRUE,$I2007)</f>
        <v>2.6166666666666623</v>
      </c>
      <c r="J2008" t="b" cm="1">
        <f t="array" ref="J2008">_xlfn.IFS($I2008&gt;=$C$5-$B$27,TRUE,$P2008&gt;=$B$6,FALSE,TRUE,$J2007)</f>
        <v>0</v>
      </c>
      <c r="K2008" t="b" cm="1">
        <f t="array" ref="K2008">_xlfn.IFS($L2008&gt;=$B$4-$B$27,FALSE,$I2008&gt;=$B$5-$B$27,TRUE,AND($J2008,NOT($K2007)),FALSE,$K2007,TRUE,TRUE,FALSE)</f>
        <v>0</v>
      </c>
      <c r="L2008" cm="1">
        <f t="array" ref="L2008">_xlfn.IFS($K2007,$L2007+$B$27,NOT($K2007),0,TRUE,$K2007)</f>
        <v>0</v>
      </c>
      <c r="M2008" t="b" cm="1">
        <f t="array" ref="M2008">_xlfn.IFS($K2008,FALSE,AND($J2008,NOT($K2008),$P2008&lt;$B$6),TRUE,TRUE,FALSE)</f>
        <v>0</v>
      </c>
      <c r="N2008" cm="1">
        <f t="array" ref="N2008">_xlfn.IFS($N2007&gt;=$C$7-$B$27,0,$M2007,$N2007+$B$27,TRUE,0)</f>
        <v>0</v>
      </c>
      <c r="O2008" t="b" cm="1">
        <f t="array" ref="O2008">_xlfn.IFS(AND($J2008,NOT($K2008),NOT($M2008)),TRUE,$P2008&gt;=$B$6,FALSE,AND($J2008,NOT($K2008),$M2008,$N2008=0),TRUE,TRUE,FALSE)</f>
        <v>0</v>
      </c>
      <c r="P2008" cm="1">
        <f t="array" ref="P2008">_xlfn.IFS(AND($O2007,$P2007&lt;$B$6),$P2007+1,AND(NOT($J2007),$P2007&gt;0),0,TRUE,$P2007)</f>
        <v>0</v>
      </c>
      <c r="Q2008" s="1">
        <f t="shared" si="156"/>
        <v>105</v>
      </c>
      <c r="R2008" s="1">
        <f t="shared" si="157"/>
        <v>5250</v>
      </c>
      <c r="S2008" s="17">
        <f t="shared" si="158"/>
        <v>157.10723192019952</v>
      </c>
      <c r="T2008" s="1" cm="1">
        <f t="array" ref="T2008">_xlfn.IFS($B$6=1,Q2008*$B$10,AND(P2007=0,P2008&gt;=1),T2007+$B$6*$B$10*$B$8,TRUE,T2007)</f>
        <v>4200</v>
      </c>
      <c r="U2008" s="17">
        <f t="shared" si="159"/>
        <v>125.68578553615961</v>
      </c>
    </row>
    <row r="2009" spans="7:21" x14ac:dyDescent="0.25">
      <c r="G2009" s="15">
        <v>2007</v>
      </c>
      <c r="H2009" s="17">
        <f t="shared" si="155"/>
        <v>33.43333333333333</v>
      </c>
      <c r="I2009" cm="1">
        <f t="array" ref="I2009">_xlfn.IFS(AND(NOT($I2008=0),$J2008),0,NOT($J2008),$I2008+$B$27,TRUE,$I2008)</f>
        <v>2.6333333333333289</v>
      </c>
      <c r="J2009" t="b" cm="1">
        <f t="array" ref="J2009">_xlfn.IFS($I2009&gt;=$C$5-$B$27,TRUE,$P2009&gt;=$B$6,FALSE,TRUE,$J2008)</f>
        <v>0</v>
      </c>
      <c r="K2009" t="b" cm="1">
        <f t="array" ref="K2009">_xlfn.IFS($L2009&gt;=$B$4-$B$27,FALSE,$I2009&gt;=$B$5-$B$27,TRUE,AND($J2009,NOT($K2008)),FALSE,$K2008,TRUE,TRUE,FALSE)</f>
        <v>0</v>
      </c>
      <c r="L2009" cm="1">
        <f t="array" ref="L2009">_xlfn.IFS($K2008,$L2008+$B$27,NOT($K2008),0,TRUE,$K2008)</f>
        <v>0</v>
      </c>
      <c r="M2009" t="b" cm="1">
        <f t="array" ref="M2009">_xlfn.IFS($K2009,FALSE,AND($J2009,NOT($K2009),$P2009&lt;$B$6),TRUE,TRUE,FALSE)</f>
        <v>0</v>
      </c>
      <c r="N2009" cm="1">
        <f t="array" ref="N2009">_xlfn.IFS($N2008&gt;=$C$7-$B$27,0,$M2008,$N2008+$B$27,TRUE,0)</f>
        <v>0</v>
      </c>
      <c r="O2009" t="b" cm="1">
        <f t="array" ref="O2009">_xlfn.IFS(AND($J2009,NOT($K2009),NOT($M2009)),TRUE,$P2009&gt;=$B$6,FALSE,AND($J2009,NOT($K2009),$M2009,$N2009=0),TRUE,TRUE,FALSE)</f>
        <v>0</v>
      </c>
      <c r="P2009" cm="1">
        <f t="array" ref="P2009">_xlfn.IFS(AND($O2008,$P2008&lt;$B$6),$P2008+1,AND(NOT($J2008),$P2008&gt;0),0,TRUE,$P2008)</f>
        <v>0</v>
      </c>
      <c r="Q2009" s="1">
        <f t="shared" si="156"/>
        <v>105</v>
      </c>
      <c r="R2009" s="1">
        <f t="shared" si="157"/>
        <v>5250</v>
      </c>
      <c r="S2009" s="17">
        <f t="shared" si="158"/>
        <v>157.02891326021935</v>
      </c>
      <c r="T2009" s="1" cm="1">
        <f t="array" ref="T2009">_xlfn.IFS($B$6=1,Q2009*$B$10,AND(P2008=0,P2009&gt;=1),T2008+$B$6*$B$10*$B$8,TRUE,T2008)</f>
        <v>4200</v>
      </c>
      <c r="U2009" s="17">
        <f t="shared" si="159"/>
        <v>125.62313060817549</v>
      </c>
    </row>
    <row r="2010" spans="7:21" x14ac:dyDescent="0.25">
      <c r="G2010" s="15">
        <v>2008</v>
      </c>
      <c r="H2010" s="17">
        <f t="shared" si="155"/>
        <v>33.450000000000003</v>
      </c>
      <c r="I2010" cm="1">
        <f t="array" ref="I2010">_xlfn.IFS(AND(NOT($I2009=0),$J2009),0,NOT($J2009),$I2009+$B$27,TRUE,$I2009)</f>
        <v>2.6499999999999955</v>
      </c>
      <c r="J2010" t="b" cm="1">
        <f t="array" ref="J2010">_xlfn.IFS($I2010&gt;=$C$5-$B$27,TRUE,$P2010&gt;=$B$6,FALSE,TRUE,$J2009)</f>
        <v>0</v>
      </c>
      <c r="K2010" t="b" cm="1">
        <f t="array" ref="K2010">_xlfn.IFS($L2010&gt;=$B$4-$B$27,FALSE,$I2010&gt;=$B$5-$B$27,TRUE,AND($J2010,NOT($K2009)),FALSE,$K2009,TRUE,TRUE,FALSE)</f>
        <v>0</v>
      </c>
      <c r="L2010" cm="1">
        <f t="array" ref="L2010">_xlfn.IFS($K2009,$L2009+$B$27,NOT($K2009),0,TRUE,$K2009)</f>
        <v>0</v>
      </c>
      <c r="M2010" t="b" cm="1">
        <f t="array" ref="M2010">_xlfn.IFS($K2010,FALSE,AND($J2010,NOT($K2010),$P2010&lt;$B$6),TRUE,TRUE,FALSE)</f>
        <v>0</v>
      </c>
      <c r="N2010" cm="1">
        <f t="array" ref="N2010">_xlfn.IFS($N2009&gt;=$C$7-$B$27,0,$M2009,$N2009+$B$27,TRUE,0)</f>
        <v>0</v>
      </c>
      <c r="O2010" t="b" cm="1">
        <f t="array" ref="O2010">_xlfn.IFS(AND($J2010,NOT($K2010),NOT($M2010)),TRUE,$P2010&gt;=$B$6,FALSE,AND($J2010,NOT($K2010),$M2010,$N2010=0),TRUE,TRUE,FALSE)</f>
        <v>0</v>
      </c>
      <c r="P2010" cm="1">
        <f t="array" ref="P2010">_xlfn.IFS(AND($O2009,$P2009&lt;$B$6),$P2009+1,AND(NOT($J2009),$P2009&gt;0),0,TRUE,$P2009)</f>
        <v>0</v>
      </c>
      <c r="Q2010" s="1">
        <f t="shared" si="156"/>
        <v>105</v>
      </c>
      <c r="R2010" s="1">
        <f t="shared" si="157"/>
        <v>5250</v>
      </c>
      <c r="S2010" s="17">
        <f t="shared" si="158"/>
        <v>156.9506726457399</v>
      </c>
      <c r="T2010" s="1" cm="1">
        <f t="array" ref="T2010">_xlfn.IFS($B$6=1,Q2010*$B$10,AND(P2009=0,P2010&gt;=1),T2009+$B$6*$B$10*$B$8,TRUE,T2009)</f>
        <v>4200</v>
      </c>
      <c r="U2010" s="17">
        <f t="shared" si="159"/>
        <v>125.56053811659191</v>
      </c>
    </row>
    <row r="2011" spans="7:21" x14ac:dyDescent="0.25">
      <c r="G2011" s="15">
        <v>2009</v>
      </c>
      <c r="H2011" s="17">
        <f t="shared" si="155"/>
        <v>33.466666666666669</v>
      </c>
      <c r="I2011" cm="1">
        <f t="array" ref="I2011">_xlfn.IFS(AND(NOT($I2010=0),$J2010),0,NOT($J2010),$I2010+$B$27,TRUE,$I2010)</f>
        <v>2.6666666666666621</v>
      </c>
      <c r="J2011" t="b" cm="1">
        <f t="array" ref="J2011">_xlfn.IFS($I2011&gt;=$C$5-$B$27,TRUE,$P2011&gt;=$B$6,FALSE,TRUE,$J2010)</f>
        <v>0</v>
      </c>
      <c r="K2011" t="b" cm="1">
        <f t="array" ref="K2011">_xlfn.IFS($L2011&gt;=$B$4-$B$27,FALSE,$I2011&gt;=$B$5-$B$27,TRUE,AND($J2011,NOT($K2010)),FALSE,$K2010,TRUE,TRUE,FALSE)</f>
        <v>0</v>
      </c>
      <c r="L2011" cm="1">
        <f t="array" ref="L2011">_xlfn.IFS($K2010,$L2010+$B$27,NOT($K2010),0,TRUE,$K2010)</f>
        <v>0</v>
      </c>
      <c r="M2011" t="b" cm="1">
        <f t="array" ref="M2011">_xlfn.IFS($K2011,FALSE,AND($J2011,NOT($K2011),$P2011&lt;$B$6),TRUE,TRUE,FALSE)</f>
        <v>0</v>
      </c>
      <c r="N2011" cm="1">
        <f t="array" ref="N2011">_xlfn.IFS($N2010&gt;=$C$7-$B$27,0,$M2010,$N2010+$B$27,TRUE,0)</f>
        <v>0</v>
      </c>
      <c r="O2011" t="b" cm="1">
        <f t="array" ref="O2011">_xlfn.IFS(AND($J2011,NOT($K2011),NOT($M2011)),TRUE,$P2011&gt;=$B$6,FALSE,AND($J2011,NOT($K2011),$M2011,$N2011=0),TRUE,TRUE,FALSE)</f>
        <v>0</v>
      </c>
      <c r="P2011" cm="1">
        <f t="array" ref="P2011">_xlfn.IFS(AND($O2010,$P2010&lt;$B$6),$P2010+1,AND(NOT($J2010),$P2010&gt;0),0,TRUE,$P2010)</f>
        <v>0</v>
      </c>
      <c r="Q2011" s="1">
        <f t="shared" si="156"/>
        <v>105</v>
      </c>
      <c r="R2011" s="1">
        <f t="shared" si="157"/>
        <v>5250</v>
      </c>
      <c r="S2011" s="17">
        <f t="shared" si="158"/>
        <v>156.87250996015936</v>
      </c>
      <c r="T2011" s="1" cm="1">
        <f t="array" ref="T2011">_xlfn.IFS($B$6=1,Q2011*$B$10,AND(P2010=0,P2011&gt;=1),T2010+$B$6*$B$10*$B$8,TRUE,T2010)</f>
        <v>4200</v>
      </c>
      <c r="U2011" s="17">
        <f t="shared" si="159"/>
        <v>125.49800796812748</v>
      </c>
    </row>
    <row r="2012" spans="7:21" x14ac:dyDescent="0.25">
      <c r="G2012" s="15">
        <v>2010</v>
      </c>
      <c r="H2012" s="17">
        <f t="shared" si="155"/>
        <v>33.483333333333334</v>
      </c>
      <c r="I2012" cm="1">
        <f t="array" ref="I2012">_xlfn.IFS(AND(NOT($I2011=0),$J2011),0,NOT($J2011),$I2011+$B$27,TRUE,$I2011)</f>
        <v>2.6833333333333287</v>
      </c>
      <c r="J2012" t="b" cm="1">
        <f t="array" ref="J2012">_xlfn.IFS($I2012&gt;=$C$5-$B$27,TRUE,$P2012&gt;=$B$6,FALSE,TRUE,$J2011)</f>
        <v>0</v>
      </c>
      <c r="K2012" t="b" cm="1">
        <f t="array" ref="K2012">_xlfn.IFS($L2012&gt;=$B$4-$B$27,FALSE,$I2012&gt;=$B$5-$B$27,TRUE,AND($J2012,NOT($K2011)),FALSE,$K2011,TRUE,TRUE,FALSE)</f>
        <v>0</v>
      </c>
      <c r="L2012" cm="1">
        <f t="array" ref="L2012">_xlfn.IFS($K2011,$L2011+$B$27,NOT($K2011),0,TRUE,$K2011)</f>
        <v>0</v>
      </c>
      <c r="M2012" t="b" cm="1">
        <f t="array" ref="M2012">_xlfn.IFS($K2012,FALSE,AND($J2012,NOT($K2012),$P2012&lt;$B$6),TRUE,TRUE,FALSE)</f>
        <v>0</v>
      </c>
      <c r="N2012" cm="1">
        <f t="array" ref="N2012">_xlfn.IFS($N2011&gt;=$C$7-$B$27,0,$M2011,$N2011+$B$27,TRUE,0)</f>
        <v>0</v>
      </c>
      <c r="O2012" t="b" cm="1">
        <f t="array" ref="O2012">_xlfn.IFS(AND($J2012,NOT($K2012),NOT($M2012)),TRUE,$P2012&gt;=$B$6,FALSE,AND($J2012,NOT($K2012),$M2012,$N2012=0),TRUE,TRUE,FALSE)</f>
        <v>0</v>
      </c>
      <c r="P2012" cm="1">
        <f t="array" ref="P2012">_xlfn.IFS(AND($O2011,$P2011&lt;$B$6),$P2011+1,AND(NOT($J2011),$P2011&gt;0),0,TRUE,$P2011)</f>
        <v>0</v>
      </c>
      <c r="Q2012" s="1">
        <f t="shared" si="156"/>
        <v>105</v>
      </c>
      <c r="R2012" s="1">
        <f t="shared" si="157"/>
        <v>5250</v>
      </c>
      <c r="S2012" s="17">
        <f t="shared" si="158"/>
        <v>156.79442508710801</v>
      </c>
      <c r="T2012" s="1" cm="1">
        <f t="array" ref="T2012">_xlfn.IFS($B$6=1,Q2012*$B$10,AND(P2011=0,P2012&gt;=1),T2011+$B$6*$B$10*$B$8,TRUE,T2011)</f>
        <v>4200</v>
      </c>
      <c r="U2012" s="17">
        <f t="shared" si="159"/>
        <v>125.43554006968641</v>
      </c>
    </row>
    <row r="2013" spans="7:21" x14ac:dyDescent="0.25">
      <c r="G2013" s="15">
        <v>2011</v>
      </c>
      <c r="H2013" s="17">
        <f t="shared" si="155"/>
        <v>33.5</v>
      </c>
      <c r="I2013" cm="1">
        <f t="array" ref="I2013">_xlfn.IFS(AND(NOT($I2012=0),$J2012),0,NOT($J2012),$I2012+$B$27,TRUE,$I2012)</f>
        <v>2.6999999999999953</v>
      </c>
      <c r="J2013" t="b" cm="1">
        <f t="array" ref="J2013">_xlfn.IFS($I2013&gt;=$C$5-$B$27,TRUE,$P2013&gt;=$B$6,FALSE,TRUE,$J2012)</f>
        <v>0</v>
      </c>
      <c r="K2013" t="b" cm="1">
        <f t="array" ref="K2013">_xlfn.IFS($L2013&gt;=$B$4-$B$27,FALSE,$I2013&gt;=$B$5-$B$27,TRUE,AND($J2013,NOT($K2012)),FALSE,$K2012,TRUE,TRUE,FALSE)</f>
        <v>0</v>
      </c>
      <c r="L2013" cm="1">
        <f t="array" ref="L2013">_xlfn.IFS($K2012,$L2012+$B$27,NOT($K2012),0,TRUE,$K2012)</f>
        <v>0</v>
      </c>
      <c r="M2013" t="b" cm="1">
        <f t="array" ref="M2013">_xlfn.IFS($K2013,FALSE,AND($J2013,NOT($K2013),$P2013&lt;$B$6),TRUE,TRUE,FALSE)</f>
        <v>0</v>
      </c>
      <c r="N2013" cm="1">
        <f t="array" ref="N2013">_xlfn.IFS($N2012&gt;=$C$7-$B$27,0,$M2012,$N2012+$B$27,TRUE,0)</f>
        <v>0</v>
      </c>
      <c r="O2013" t="b" cm="1">
        <f t="array" ref="O2013">_xlfn.IFS(AND($J2013,NOT($K2013),NOT($M2013)),TRUE,$P2013&gt;=$B$6,FALSE,AND($J2013,NOT($K2013),$M2013,$N2013=0),TRUE,TRUE,FALSE)</f>
        <v>0</v>
      </c>
      <c r="P2013" cm="1">
        <f t="array" ref="P2013">_xlfn.IFS(AND($O2012,$P2012&lt;$B$6),$P2012+1,AND(NOT($J2012),$P2012&gt;0),0,TRUE,$P2012)</f>
        <v>0</v>
      </c>
      <c r="Q2013" s="1">
        <f t="shared" si="156"/>
        <v>105</v>
      </c>
      <c r="R2013" s="1">
        <f t="shared" si="157"/>
        <v>5250</v>
      </c>
      <c r="S2013" s="17">
        <f t="shared" si="158"/>
        <v>156.71641791044777</v>
      </c>
      <c r="T2013" s="1" cm="1">
        <f t="array" ref="T2013">_xlfn.IFS($B$6=1,Q2013*$B$10,AND(P2012=0,P2013&gt;=1),T2012+$B$6*$B$10*$B$8,TRUE,T2012)</f>
        <v>4200</v>
      </c>
      <c r="U2013" s="17">
        <f t="shared" si="159"/>
        <v>125.3731343283582</v>
      </c>
    </row>
    <row r="2014" spans="7:21" x14ac:dyDescent="0.25">
      <c r="G2014" s="15">
        <v>2012</v>
      </c>
      <c r="H2014" s="17">
        <f t="shared" si="155"/>
        <v>33.516666666666666</v>
      </c>
      <c r="I2014" cm="1">
        <f t="array" ref="I2014">_xlfn.IFS(AND(NOT($I2013=0),$J2013),0,NOT($J2013),$I2013+$B$27,TRUE,$I2013)</f>
        <v>2.7166666666666619</v>
      </c>
      <c r="J2014" t="b" cm="1">
        <f t="array" ref="J2014">_xlfn.IFS($I2014&gt;=$C$5-$B$27,TRUE,$P2014&gt;=$B$6,FALSE,TRUE,$J2013)</f>
        <v>0</v>
      </c>
      <c r="K2014" t="b" cm="1">
        <f t="array" ref="K2014">_xlfn.IFS($L2014&gt;=$B$4-$B$27,FALSE,$I2014&gt;=$B$5-$B$27,TRUE,AND($J2014,NOT($K2013)),FALSE,$K2013,TRUE,TRUE,FALSE)</f>
        <v>0</v>
      </c>
      <c r="L2014" cm="1">
        <f t="array" ref="L2014">_xlfn.IFS($K2013,$L2013+$B$27,NOT($K2013),0,TRUE,$K2013)</f>
        <v>0</v>
      </c>
      <c r="M2014" t="b" cm="1">
        <f t="array" ref="M2014">_xlfn.IFS($K2014,FALSE,AND($J2014,NOT($K2014),$P2014&lt;$B$6),TRUE,TRUE,FALSE)</f>
        <v>0</v>
      </c>
      <c r="N2014" cm="1">
        <f t="array" ref="N2014">_xlfn.IFS($N2013&gt;=$C$7-$B$27,0,$M2013,$N2013+$B$27,TRUE,0)</f>
        <v>0</v>
      </c>
      <c r="O2014" t="b" cm="1">
        <f t="array" ref="O2014">_xlfn.IFS(AND($J2014,NOT($K2014),NOT($M2014)),TRUE,$P2014&gt;=$B$6,FALSE,AND($J2014,NOT($K2014),$M2014,$N2014=0),TRUE,TRUE,FALSE)</f>
        <v>0</v>
      </c>
      <c r="P2014" cm="1">
        <f t="array" ref="P2014">_xlfn.IFS(AND($O2013,$P2013&lt;$B$6),$P2013+1,AND(NOT($J2013),$P2013&gt;0),0,TRUE,$P2013)</f>
        <v>0</v>
      </c>
      <c r="Q2014" s="1">
        <f t="shared" si="156"/>
        <v>105</v>
      </c>
      <c r="R2014" s="1">
        <f t="shared" si="157"/>
        <v>5250</v>
      </c>
      <c r="S2014" s="17">
        <f t="shared" si="158"/>
        <v>156.63848831427151</v>
      </c>
      <c r="T2014" s="1" cm="1">
        <f t="array" ref="T2014">_xlfn.IFS($B$6=1,Q2014*$B$10,AND(P2013=0,P2014&gt;=1),T2013+$B$6*$B$10*$B$8,TRUE,T2013)</f>
        <v>4200</v>
      </c>
      <c r="U2014" s="17">
        <f t="shared" si="159"/>
        <v>125.31079065141721</v>
      </c>
    </row>
    <row r="2015" spans="7:21" x14ac:dyDescent="0.25">
      <c r="G2015" s="15">
        <v>2013</v>
      </c>
      <c r="H2015" s="17">
        <f t="shared" si="155"/>
        <v>33.533333333333331</v>
      </c>
      <c r="I2015" cm="1">
        <f t="array" ref="I2015">_xlfn.IFS(AND(NOT($I2014=0),$J2014),0,NOT($J2014),$I2014+$B$27,TRUE,$I2014)</f>
        <v>2.7333333333333285</v>
      </c>
      <c r="J2015" t="b" cm="1">
        <f t="array" ref="J2015">_xlfn.IFS($I2015&gt;=$C$5-$B$27,TRUE,$P2015&gt;=$B$6,FALSE,TRUE,$J2014)</f>
        <v>0</v>
      </c>
      <c r="K2015" t="b" cm="1">
        <f t="array" ref="K2015">_xlfn.IFS($L2015&gt;=$B$4-$B$27,FALSE,$I2015&gt;=$B$5-$B$27,TRUE,AND($J2015,NOT($K2014)),FALSE,$K2014,TRUE,TRUE,FALSE)</f>
        <v>0</v>
      </c>
      <c r="L2015" cm="1">
        <f t="array" ref="L2015">_xlfn.IFS($K2014,$L2014+$B$27,NOT($K2014),0,TRUE,$K2014)</f>
        <v>0</v>
      </c>
      <c r="M2015" t="b" cm="1">
        <f t="array" ref="M2015">_xlfn.IFS($K2015,FALSE,AND($J2015,NOT($K2015),$P2015&lt;$B$6),TRUE,TRUE,FALSE)</f>
        <v>0</v>
      </c>
      <c r="N2015" cm="1">
        <f t="array" ref="N2015">_xlfn.IFS($N2014&gt;=$C$7-$B$27,0,$M2014,$N2014+$B$27,TRUE,0)</f>
        <v>0</v>
      </c>
      <c r="O2015" t="b" cm="1">
        <f t="array" ref="O2015">_xlfn.IFS(AND($J2015,NOT($K2015),NOT($M2015)),TRUE,$P2015&gt;=$B$6,FALSE,AND($J2015,NOT($K2015),$M2015,$N2015=0),TRUE,TRUE,FALSE)</f>
        <v>0</v>
      </c>
      <c r="P2015" cm="1">
        <f t="array" ref="P2015">_xlfn.IFS(AND($O2014,$P2014&lt;$B$6),$P2014+1,AND(NOT($J2014),$P2014&gt;0),0,TRUE,$P2014)</f>
        <v>0</v>
      </c>
      <c r="Q2015" s="1">
        <f t="shared" si="156"/>
        <v>105</v>
      </c>
      <c r="R2015" s="1">
        <f t="shared" si="157"/>
        <v>5250</v>
      </c>
      <c r="S2015" s="17">
        <f t="shared" si="158"/>
        <v>156.56063618290258</v>
      </c>
      <c r="T2015" s="1" cm="1">
        <f t="array" ref="T2015">_xlfn.IFS($B$6=1,Q2015*$B$10,AND(P2014=0,P2015&gt;=1),T2014+$B$6*$B$10*$B$8,TRUE,T2014)</f>
        <v>4200</v>
      </c>
      <c r="U2015" s="17">
        <f t="shared" si="159"/>
        <v>125.24850894632208</v>
      </c>
    </row>
    <row r="2016" spans="7:21" x14ac:dyDescent="0.25">
      <c r="G2016" s="15">
        <v>2014</v>
      </c>
      <c r="H2016" s="17">
        <f t="shared" si="155"/>
        <v>33.549999999999997</v>
      </c>
      <c r="I2016" cm="1">
        <f t="array" ref="I2016">_xlfn.IFS(AND(NOT($I2015=0),$J2015),0,NOT($J2015),$I2015+$B$27,TRUE,$I2015)</f>
        <v>2.7499999999999951</v>
      </c>
      <c r="J2016" t="b" cm="1">
        <f t="array" ref="J2016">_xlfn.IFS($I2016&gt;=$C$5-$B$27,TRUE,$P2016&gt;=$B$6,FALSE,TRUE,$J2015)</f>
        <v>0</v>
      </c>
      <c r="K2016" t="b" cm="1">
        <f t="array" ref="K2016">_xlfn.IFS($L2016&gt;=$B$4-$B$27,FALSE,$I2016&gt;=$B$5-$B$27,TRUE,AND($J2016,NOT($K2015)),FALSE,$K2015,TRUE,TRUE,FALSE)</f>
        <v>0</v>
      </c>
      <c r="L2016" cm="1">
        <f t="array" ref="L2016">_xlfn.IFS($K2015,$L2015+$B$27,NOT($K2015),0,TRUE,$K2015)</f>
        <v>0</v>
      </c>
      <c r="M2016" t="b" cm="1">
        <f t="array" ref="M2016">_xlfn.IFS($K2016,FALSE,AND($J2016,NOT($K2016),$P2016&lt;$B$6),TRUE,TRUE,FALSE)</f>
        <v>0</v>
      </c>
      <c r="N2016" cm="1">
        <f t="array" ref="N2016">_xlfn.IFS($N2015&gt;=$C$7-$B$27,0,$M2015,$N2015+$B$27,TRUE,0)</f>
        <v>0</v>
      </c>
      <c r="O2016" t="b" cm="1">
        <f t="array" ref="O2016">_xlfn.IFS(AND($J2016,NOT($K2016),NOT($M2016)),TRUE,$P2016&gt;=$B$6,FALSE,AND($J2016,NOT($K2016),$M2016,$N2016=0),TRUE,TRUE,FALSE)</f>
        <v>0</v>
      </c>
      <c r="P2016" cm="1">
        <f t="array" ref="P2016">_xlfn.IFS(AND($O2015,$P2015&lt;$B$6),$P2015+1,AND(NOT($J2015),$P2015&gt;0),0,TRUE,$P2015)</f>
        <v>0</v>
      </c>
      <c r="Q2016" s="1">
        <f t="shared" si="156"/>
        <v>105</v>
      </c>
      <c r="R2016" s="1">
        <f t="shared" si="157"/>
        <v>5250</v>
      </c>
      <c r="S2016" s="17">
        <f t="shared" si="158"/>
        <v>156.48286140089419</v>
      </c>
      <c r="T2016" s="1" cm="1">
        <f t="array" ref="T2016">_xlfn.IFS($B$6=1,Q2016*$B$10,AND(P2015=0,P2016&gt;=1),T2015+$B$6*$B$10*$B$8,TRUE,T2015)</f>
        <v>4200</v>
      </c>
      <c r="U2016" s="17">
        <f t="shared" si="159"/>
        <v>125.18628912071536</v>
      </c>
    </row>
    <row r="2017" spans="7:21" x14ac:dyDescent="0.25">
      <c r="G2017" s="15">
        <v>2015</v>
      </c>
      <c r="H2017" s="17">
        <f t="shared" si="155"/>
        <v>33.566666666666663</v>
      </c>
      <c r="I2017" cm="1">
        <f t="array" ref="I2017">_xlfn.IFS(AND(NOT($I2016=0),$J2016),0,NOT($J2016),$I2016+$B$27,TRUE,$I2016)</f>
        <v>2.7666666666666617</v>
      </c>
      <c r="J2017" t="b" cm="1">
        <f t="array" ref="J2017">_xlfn.IFS($I2017&gt;=$C$5-$B$27,TRUE,$P2017&gt;=$B$6,FALSE,TRUE,$J2016)</f>
        <v>0</v>
      </c>
      <c r="K2017" t="b" cm="1">
        <f t="array" ref="K2017">_xlfn.IFS($L2017&gt;=$B$4-$B$27,FALSE,$I2017&gt;=$B$5-$B$27,TRUE,AND($J2017,NOT($K2016)),FALSE,$K2016,TRUE,TRUE,FALSE)</f>
        <v>0</v>
      </c>
      <c r="L2017" cm="1">
        <f t="array" ref="L2017">_xlfn.IFS($K2016,$L2016+$B$27,NOT($K2016),0,TRUE,$K2016)</f>
        <v>0</v>
      </c>
      <c r="M2017" t="b" cm="1">
        <f t="array" ref="M2017">_xlfn.IFS($K2017,FALSE,AND($J2017,NOT($K2017),$P2017&lt;$B$6),TRUE,TRUE,FALSE)</f>
        <v>0</v>
      </c>
      <c r="N2017" cm="1">
        <f t="array" ref="N2017">_xlfn.IFS($N2016&gt;=$C$7-$B$27,0,$M2016,$N2016+$B$27,TRUE,0)</f>
        <v>0</v>
      </c>
      <c r="O2017" t="b" cm="1">
        <f t="array" ref="O2017">_xlfn.IFS(AND($J2017,NOT($K2017),NOT($M2017)),TRUE,$P2017&gt;=$B$6,FALSE,AND($J2017,NOT($K2017),$M2017,$N2017=0),TRUE,TRUE,FALSE)</f>
        <v>0</v>
      </c>
      <c r="P2017" cm="1">
        <f t="array" ref="P2017">_xlfn.IFS(AND($O2016,$P2016&lt;$B$6),$P2016+1,AND(NOT($J2016),$P2016&gt;0),0,TRUE,$P2016)</f>
        <v>0</v>
      </c>
      <c r="Q2017" s="1">
        <f t="shared" si="156"/>
        <v>105</v>
      </c>
      <c r="R2017" s="1">
        <f t="shared" si="157"/>
        <v>5250</v>
      </c>
      <c r="S2017" s="17">
        <f t="shared" si="158"/>
        <v>156.40516385302882</v>
      </c>
      <c r="T2017" s="1" cm="1">
        <f t="array" ref="T2017">_xlfn.IFS($B$6=1,Q2017*$B$10,AND(P2016=0,P2017&gt;=1),T2016+$B$6*$B$10*$B$8,TRUE,T2016)</f>
        <v>4200</v>
      </c>
      <c r="U2017" s="17">
        <f t="shared" si="159"/>
        <v>125.12413108242305</v>
      </c>
    </row>
    <row r="2018" spans="7:21" x14ac:dyDescent="0.25">
      <c r="G2018" s="15">
        <v>2016</v>
      </c>
      <c r="H2018" s="17">
        <f t="shared" si="155"/>
        <v>33.583333333333336</v>
      </c>
      <c r="I2018" cm="1">
        <f t="array" ref="I2018">_xlfn.IFS(AND(NOT($I2017=0),$J2017),0,NOT($J2017),$I2017+$B$27,TRUE,$I2017)</f>
        <v>2.7833333333333283</v>
      </c>
      <c r="J2018" t="b" cm="1">
        <f t="array" ref="J2018">_xlfn.IFS($I2018&gt;=$C$5-$B$27,TRUE,$P2018&gt;=$B$6,FALSE,TRUE,$J2017)</f>
        <v>0</v>
      </c>
      <c r="K2018" t="b" cm="1">
        <f t="array" ref="K2018">_xlfn.IFS($L2018&gt;=$B$4-$B$27,FALSE,$I2018&gt;=$B$5-$B$27,TRUE,AND($J2018,NOT($K2017)),FALSE,$K2017,TRUE,TRUE,FALSE)</f>
        <v>0</v>
      </c>
      <c r="L2018" cm="1">
        <f t="array" ref="L2018">_xlfn.IFS($K2017,$L2017+$B$27,NOT($K2017),0,TRUE,$K2017)</f>
        <v>0</v>
      </c>
      <c r="M2018" t="b" cm="1">
        <f t="array" ref="M2018">_xlfn.IFS($K2018,FALSE,AND($J2018,NOT($K2018),$P2018&lt;$B$6),TRUE,TRUE,FALSE)</f>
        <v>0</v>
      </c>
      <c r="N2018" cm="1">
        <f t="array" ref="N2018">_xlfn.IFS($N2017&gt;=$C$7-$B$27,0,$M2017,$N2017+$B$27,TRUE,0)</f>
        <v>0</v>
      </c>
      <c r="O2018" t="b" cm="1">
        <f t="array" ref="O2018">_xlfn.IFS(AND($J2018,NOT($K2018),NOT($M2018)),TRUE,$P2018&gt;=$B$6,FALSE,AND($J2018,NOT($K2018),$M2018,$N2018=0),TRUE,TRUE,FALSE)</f>
        <v>0</v>
      </c>
      <c r="P2018" cm="1">
        <f t="array" ref="P2018">_xlfn.IFS(AND($O2017,$P2017&lt;$B$6),$P2017+1,AND(NOT($J2017),$P2017&gt;0),0,TRUE,$P2017)</f>
        <v>0</v>
      </c>
      <c r="Q2018" s="1">
        <f t="shared" si="156"/>
        <v>105</v>
      </c>
      <c r="R2018" s="1">
        <f t="shared" si="157"/>
        <v>5250</v>
      </c>
      <c r="S2018" s="17">
        <f t="shared" si="158"/>
        <v>156.32754342431761</v>
      </c>
      <c r="T2018" s="1" cm="1">
        <f t="array" ref="T2018">_xlfn.IFS($B$6=1,Q2018*$B$10,AND(P2017=0,P2018&gt;=1),T2017+$B$6*$B$10*$B$8,TRUE,T2017)</f>
        <v>4200</v>
      </c>
      <c r="U2018" s="17">
        <f t="shared" si="159"/>
        <v>125.06203473945409</v>
      </c>
    </row>
    <row r="2019" spans="7:21" x14ac:dyDescent="0.25">
      <c r="G2019" s="15">
        <v>2017</v>
      </c>
      <c r="H2019" s="17">
        <f t="shared" si="155"/>
        <v>33.6</v>
      </c>
      <c r="I2019" cm="1">
        <f t="array" ref="I2019">_xlfn.IFS(AND(NOT($I2018=0),$J2018),0,NOT($J2018),$I2018+$B$27,TRUE,$I2018)</f>
        <v>2.7999999999999949</v>
      </c>
      <c r="J2019" t="b" cm="1">
        <f t="array" ref="J2019">_xlfn.IFS($I2019&gt;=$C$5-$B$27,TRUE,$P2019&gt;=$B$6,FALSE,TRUE,$J2018)</f>
        <v>0</v>
      </c>
      <c r="K2019" t="b" cm="1">
        <f t="array" ref="K2019">_xlfn.IFS($L2019&gt;=$B$4-$B$27,FALSE,$I2019&gt;=$B$5-$B$27,TRUE,AND($J2019,NOT($K2018)),FALSE,$K2018,TRUE,TRUE,FALSE)</f>
        <v>0</v>
      </c>
      <c r="L2019" cm="1">
        <f t="array" ref="L2019">_xlfn.IFS($K2018,$L2018+$B$27,NOT($K2018),0,TRUE,$K2018)</f>
        <v>0</v>
      </c>
      <c r="M2019" t="b" cm="1">
        <f t="array" ref="M2019">_xlfn.IFS($K2019,FALSE,AND($J2019,NOT($K2019),$P2019&lt;$B$6),TRUE,TRUE,FALSE)</f>
        <v>0</v>
      </c>
      <c r="N2019" cm="1">
        <f t="array" ref="N2019">_xlfn.IFS($N2018&gt;=$C$7-$B$27,0,$M2018,$N2018+$B$27,TRUE,0)</f>
        <v>0</v>
      </c>
      <c r="O2019" t="b" cm="1">
        <f t="array" ref="O2019">_xlfn.IFS(AND($J2019,NOT($K2019),NOT($M2019)),TRUE,$P2019&gt;=$B$6,FALSE,AND($J2019,NOT($K2019),$M2019,$N2019=0),TRUE,TRUE,FALSE)</f>
        <v>0</v>
      </c>
      <c r="P2019" cm="1">
        <f t="array" ref="P2019">_xlfn.IFS(AND($O2018,$P2018&lt;$B$6),$P2018+1,AND(NOT($J2018),$P2018&gt;0),0,TRUE,$P2018)</f>
        <v>0</v>
      </c>
      <c r="Q2019" s="1">
        <f t="shared" si="156"/>
        <v>105</v>
      </c>
      <c r="R2019" s="1">
        <f t="shared" si="157"/>
        <v>5250</v>
      </c>
      <c r="S2019" s="17">
        <f t="shared" si="158"/>
        <v>156.25</v>
      </c>
      <c r="T2019" s="1" cm="1">
        <f t="array" ref="T2019">_xlfn.IFS($B$6=1,Q2019*$B$10,AND(P2018=0,P2019&gt;=1),T2018+$B$6*$B$10*$B$8,TRUE,T2018)</f>
        <v>4200</v>
      </c>
      <c r="U2019" s="17">
        <f t="shared" si="159"/>
        <v>125</v>
      </c>
    </row>
    <row r="2020" spans="7:21" x14ac:dyDescent="0.25">
      <c r="G2020" s="15">
        <v>2018</v>
      </c>
      <c r="H2020" s="17">
        <f t="shared" si="155"/>
        <v>33.616666666666667</v>
      </c>
      <c r="I2020" cm="1">
        <f t="array" ref="I2020">_xlfn.IFS(AND(NOT($I2019=0),$J2019),0,NOT($J2019),$I2019+$B$27,TRUE,$I2019)</f>
        <v>2.8166666666666615</v>
      </c>
      <c r="J2020" t="b" cm="1">
        <f t="array" ref="J2020">_xlfn.IFS($I2020&gt;=$C$5-$B$27,TRUE,$P2020&gt;=$B$6,FALSE,TRUE,$J2019)</f>
        <v>0</v>
      </c>
      <c r="K2020" t="b" cm="1">
        <f t="array" ref="K2020">_xlfn.IFS($L2020&gt;=$B$4-$B$27,FALSE,$I2020&gt;=$B$5-$B$27,TRUE,AND($J2020,NOT($K2019)),FALSE,$K2019,TRUE,TRUE,FALSE)</f>
        <v>0</v>
      </c>
      <c r="L2020" cm="1">
        <f t="array" ref="L2020">_xlfn.IFS($K2019,$L2019+$B$27,NOT($K2019),0,TRUE,$K2019)</f>
        <v>0</v>
      </c>
      <c r="M2020" t="b" cm="1">
        <f t="array" ref="M2020">_xlfn.IFS($K2020,FALSE,AND($J2020,NOT($K2020),$P2020&lt;$B$6),TRUE,TRUE,FALSE)</f>
        <v>0</v>
      </c>
      <c r="N2020" cm="1">
        <f t="array" ref="N2020">_xlfn.IFS($N2019&gt;=$C$7-$B$27,0,$M2019,$N2019+$B$27,TRUE,0)</f>
        <v>0</v>
      </c>
      <c r="O2020" t="b" cm="1">
        <f t="array" ref="O2020">_xlfn.IFS(AND($J2020,NOT($K2020),NOT($M2020)),TRUE,$P2020&gt;=$B$6,FALSE,AND($J2020,NOT($K2020),$M2020,$N2020=0),TRUE,TRUE,FALSE)</f>
        <v>0</v>
      </c>
      <c r="P2020" cm="1">
        <f t="array" ref="P2020">_xlfn.IFS(AND($O2019,$P2019&lt;$B$6),$P2019+1,AND(NOT($J2019),$P2019&gt;0),0,TRUE,$P2019)</f>
        <v>0</v>
      </c>
      <c r="Q2020" s="1">
        <f t="shared" si="156"/>
        <v>105</v>
      </c>
      <c r="R2020" s="1">
        <f t="shared" si="157"/>
        <v>5250</v>
      </c>
      <c r="S2020" s="17">
        <f t="shared" si="158"/>
        <v>156.17253346554287</v>
      </c>
      <c r="T2020" s="1" cm="1">
        <f t="array" ref="T2020">_xlfn.IFS($B$6=1,Q2020*$B$10,AND(P2019=0,P2020&gt;=1),T2019+$B$6*$B$10*$B$8,TRUE,T2019)</f>
        <v>4200</v>
      </c>
      <c r="U2020" s="17">
        <f t="shared" si="159"/>
        <v>124.93802677243431</v>
      </c>
    </row>
    <row r="2021" spans="7:21" x14ac:dyDescent="0.25">
      <c r="G2021" s="15">
        <v>2019</v>
      </c>
      <c r="H2021" s="17">
        <f t="shared" si="155"/>
        <v>33.633333333333333</v>
      </c>
      <c r="I2021" cm="1">
        <f t="array" ref="I2021">_xlfn.IFS(AND(NOT($I2020=0),$J2020),0,NOT($J2020),$I2020+$B$27,TRUE,$I2020)</f>
        <v>2.8333333333333282</v>
      </c>
      <c r="J2021" t="b" cm="1">
        <f t="array" ref="J2021">_xlfn.IFS($I2021&gt;=$C$5-$B$27,TRUE,$P2021&gt;=$B$6,FALSE,TRUE,$J2020)</f>
        <v>0</v>
      </c>
      <c r="K2021" t="b" cm="1">
        <f t="array" ref="K2021">_xlfn.IFS($L2021&gt;=$B$4-$B$27,FALSE,$I2021&gt;=$B$5-$B$27,TRUE,AND($J2021,NOT($K2020)),FALSE,$K2020,TRUE,TRUE,FALSE)</f>
        <v>0</v>
      </c>
      <c r="L2021" cm="1">
        <f t="array" ref="L2021">_xlfn.IFS($K2020,$L2020+$B$27,NOT($K2020),0,TRUE,$K2020)</f>
        <v>0</v>
      </c>
      <c r="M2021" t="b" cm="1">
        <f t="array" ref="M2021">_xlfn.IFS($K2021,FALSE,AND($J2021,NOT($K2021),$P2021&lt;$B$6),TRUE,TRUE,FALSE)</f>
        <v>0</v>
      </c>
      <c r="N2021" cm="1">
        <f t="array" ref="N2021">_xlfn.IFS($N2020&gt;=$C$7-$B$27,0,$M2020,$N2020+$B$27,TRUE,0)</f>
        <v>0</v>
      </c>
      <c r="O2021" t="b" cm="1">
        <f t="array" ref="O2021">_xlfn.IFS(AND($J2021,NOT($K2021),NOT($M2021)),TRUE,$P2021&gt;=$B$6,FALSE,AND($J2021,NOT($K2021),$M2021,$N2021=0),TRUE,TRUE,FALSE)</f>
        <v>0</v>
      </c>
      <c r="P2021" cm="1">
        <f t="array" ref="P2021">_xlfn.IFS(AND($O2020,$P2020&lt;$B$6),$P2020+1,AND(NOT($J2020),$P2020&gt;0),0,TRUE,$P2020)</f>
        <v>0</v>
      </c>
      <c r="Q2021" s="1">
        <f t="shared" si="156"/>
        <v>105</v>
      </c>
      <c r="R2021" s="1">
        <f t="shared" si="157"/>
        <v>5250</v>
      </c>
      <c r="S2021" s="17">
        <f t="shared" si="158"/>
        <v>156.09514370664024</v>
      </c>
      <c r="T2021" s="1" cm="1">
        <f t="array" ref="T2021">_xlfn.IFS($B$6=1,Q2021*$B$10,AND(P2020=0,P2021&gt;=1),T2020+$B$6*$B$10*$B$8,TRUE,T2020)</f>
        <v>4200</v>
      </c>
      <c r="U2021" s="17">
        <f t="shared" si="159"/>
        <v>124.8761149653122</v>
      </c>
    </row>
    <row r="2022" spans="7:21" x14ac:dyDescent="0.25">
      <c r="G2022" s="15">
        <v>2020</v>
      </c>
      <c r="H2022" s="17">
        <f t="shared" si="155"/>
        <v>33.65</v>
      </c>
      <c r="I2022" cm="1">
        <f t="array" ref="I2022">_xlfn.IFS(AND(NOT($I2021=0),$J2021),0,NOT($J2021),$I2021+$B$27,TRUE,$I2021)</f>
        <v>2.8499999999999948</v>
      </c>
      <c r="J2022" t="b" cm="1">
        <f t="array" ref="J2022">_xlfn.IFS($I2022&gt;=$C$5-$B$27,TRUE,$P2022&gt;=$B$6,FALSE,TRUE,$J2021)</f>
        <v>0</v>
      </c>
      <c r="K2022" t="b" cm="1">
        <f t="array" ref="K2022">_xlfn.IFS($L2022&gt;=$B$4-$B$27,FALSE,$I2022&gt;=$B$5-$B$27,TRUE,AND($J2022,NOT($K2021)),FALSE,$K2021,TRUE,TRUE,FALSE)</f>
        <v>0</v>
      </c>
      <c r="L2022" cm="1">
        <f t="array" ref="L2022">_xlfn.IFS($K2021,$L2021+$B$27,NOT($K2021),0,TRUE,$K2021)</f>
        <v>0</v>
      </c>
      <c r="M2022" t="b" cm="1">
        <f t="array" ref="M2022">_xlfn.IFS($K2022,FALSE,AND($J2022,NOT($K2022),$P2022&lt;$B$6),TRUE,TRUE,FALSE)</f>
        <v>0</v>
      </c>
      <c r="N2022" cm="1">
        <f t="array" ref="N2022">_xlfn.IFS($N2021&gt;=$C$7-$B$27,0,$M2021,$N2021+$B$27,TRUE,0)</f>
        <v>0</v>
      </c>
      <c r="O2022" t="b" cm="1">
        <f t="array" ref="O2022">_xlfn.IFS(AND($J2022,NOT($K2022),NOT($M2022)),TRUE,$P2022&gt;=$B$6,FALSE,AND($J2022,NOT($K2022),$M2022,$N2022=0),TRUE,TRUE,FALSE)</f>
        <v>0</v>
      </c>
      <c r="P2022" cm="1">
        <f t="array" ref="P2022">_xlfn.IFS(AND($O2021,$P2021&lt;$B$6),$P2021+1,AND(NOT($J2021),$P2021&gt;0),0,TRUE,$P2021)</f>
        <v>0</v>
      </c>
      <c r="Q2022" s="1">
        <f t="shared" si="156"/>
        <v>105</v>
      </c>
      <c r="R2022" s="1">
        <f t="shared" si="157"/>
        <v>5250</v>
      </c>
      <c r="S2022" s="17">
        <f t="shared" si="158"/>
        <v>156.0178306092125</v>
      </c>
      <c r="T2022" s="1" cm="1">
        <f t="array" ref="T2022">_xlfn.IFS($B$6=1,Q2022*$B$10,AND(P2021=0,P2022&gt;=1),T2021+$B$6*$B$10*$B$8,TRUE,T2021)</f>
        <v>4200</v>
      </c>
      <c r="U2022" s="17">
        <f t="shared" si="159"/>
        <v>124.81426448737</v>
      </c>
    </row>
    <row r="2023" spans="7:21" x14ac:dyDescent="0.25">
      <c r="G2023" s="15">
        <v>2021</v>
      </c>
      <c r="H2023" s="17">
        <f t="shared" si="155"/>
        <v>33.666666666666664</v>
      </c>
      <c r="I2023" cm="1">
        <f t="array" ref="I2023">_xlfn.IFS(AND(NOT($I2022=0),$J2022),0,NOT($J2022),$I2022+$B$27,TRUE,$I2022)</f>
        <v>2.8666666666666614</v>
      </c>
      <c r="J2023" t="b" cm="1">
        <f t="array" ref="J2023">_xlfn.IFS($I2023&gt;=$C$5-$B$27,TRUE,$P2023&gt;=$B$6,FALSE,TRUE,$J2022)</f>
        <v>0</v>
      </c>
      <c r="K2023" t="b" cm="1">
        <f t="array" ref="K2023">_xlfn.IFS($L2023&gt;=$B$4-$B$27,FALSE,$I2023&gt;=$B$5-$B$27,TRUE,AND($J2023,NOT($K2022)),FALSE,$K2022,TRUE,TRUE,FALSE)</f>
        <v>0</v>
      </c>
      <c r="L2023" cm="1">
        <f t="array" ref="L2023">_xlfn.IFS($K2022,$L2022+$B$27,NOT($K2022),0,TRUE,$K2022)</f>
        <v>0</v>
      </c>
      <c r="M2023" t="b" cm="1">
        <f t="array" ref="M2023">_xlfn.IFS($K2023,FALSE,AND($J2023,NOT($K2023),$P2023&lt;$B$6),TRUE,TRUE,FALSE)</f>
        <v>0</v>
      </c>
      <c r="N2023" cm="1">
        <f t="array" ref="N2023">_xlfn.IFS($N2022&gt;=$C$7-$B$27,0,$M2022,$N2022+$B$27,TRUE,0)</f>
        <v>0</v>
      </c>
      <c r="O2023" t="b" cm="1">
        <f t="array" ref="O2023">_xlfn.IFS(AND($J2023,NOT($K2023),NOT($M2023)),TRUE,$P2023&gt;=$B$6,FALSE,AND($J2023,NOT($K2023),$M2023,$N2023=0),TRUE,TRUE,FALSE)</f>
        <v>0</v>
      </c>
      <c r="P2023" cm="1">
        <f t="array" ref="P2023">_xlfn.IFS(AND($O2022,$P2022&lt;$B$6),$P2022+1,AND(NOT($J2022),$P2022&gt;0),0,TRUE,$P2022)</f>
        <v>0</v>
      </c>
      <c r="Q2023" s="1">
        <f t="shared" si="156"/>
        <v>105</v>
      </c>
      <c r="R2023" s="1">
        <f t="shared" si="157"/>
        <v>5250</v>
      </c>
      <c r="S2023" s="17">
        <f t="shared" si="158"/>
        <v>155.94059405940595</v>
      </c>
      <c r="T2023" s="1" cm="1">
        <f t="array" ref="T2023">_xlfn.IFS($B$6=1,Q2023*$B$10,AND(P2022=0,P2023&gt;=1),T2022+$B$6*$B$10*$B$8,TRUE,T2022)</f>
        <v>4200</v>
      </c>
      <c r="U2023" s="17">
        <f t="shared" si="159"/>
        <v>124.75247524752476</v>
      </c>
    </row>
    <row r="2024" spans="7:21" x14ac:dyDescent="0.25">
      <c r="G2024" s="15">
        <v>2022</v>
      </c>
      <c r="H2024" s="17">
        <f t="shared" si="155"/>
        <v>33.68333333333333</v>
      </c>
      <c r="I2024" cm="1">
        <f t="array" ref="I2024">_xlfn.IFS(AND(NOT($I2023=0),$J2023),0,NOT($J2023),$I2023+$B$27,TRUE,$I2023)</f>
        <v>2.883333333333328</v>
      </c>
      <c r="J2024" t="b" cm="1">
        <f t="array" ref="J2024">_xlfn.IFS($I2024&gt;=$C$5-$B$27,TRUE,$P2024&gt;=$B$6,FALSE,TRUE,$J2023)</f>
        <v>0</v>
      </c>
      <c r="K2024" t="b" cm="1">
        <f t="array" ref="K2024">_xlfn.IFS($L2024&gt;=$B$4-$B$27,FALSE,$I2024&gt;=$B$5-$B$27,TRUE,AND($J2024,NOT($K2023)),FALSE,$K2023,TRUE,TRUE,FALSE)</f>
        <v>0</v>
      </c>
      <c r="L2024" cm="1">
        <f t="array" ref="L2024">_xlfn.IFS($K2023,$L2023+$B$27,NOT($K2023),0,TRUE,$K2023)</f>
        <v>0</v>
      </c>
      <c r="M2024" t="b" cm="1">
        <f t="array" ref="M2024">_xlfn.IFS($K2024,FALSE,AND($J2024,NOT($K2024),$P2024&lt;$B$6),TRUE,TRUE,FALSE)</f>
        <v>0</v>
      </c>
      <c r="N2024" cm="1">
        <f t="array" ref="N2024">_xlfn.IFS($N2023&gt;=$C$7-$B$27,0,$M2023,$N2023+$B$27,TRUE,0)</f>
        <v>0</v>
      </c>
      <c r="O2024" t="b" cm="1">
        <f t="array" ref="O2024">_xlfn.IFS(AND($J2024,NOT($K2024),NOT($M2024)),TRUE,$P2024&gt;=$B$6,FALSE,AND($J2024,NOT($K2024),$M2024,$N2024=0),TRUE,TRUE,FALSE)</f>
        <v>0</v>
      </c>
      <c r="P2024" cm="1">
        <f t="array" ref="P2024">_xlfn.IFS(AND($O2023,$P2023&lt;$B$6),$P2023+1,AND(NOT($J2023),$P2023&gt;0),0,TRUE,$P2023)</f>
        <v>0</v>
      </c>
      <c r="Q2024" s="1">
        <f t="shared" si="156"/>
        <v>105</v>
      </c>
      <c r="R2024" s="1">
        <f t="shared" si="157"/>
        <v>5250</v>
      </c>
      <c r="S2024" s="17">
        <f t="shared" si="158"/>
        <v>155.8634339435923</v>
      </c>
      <c r="T2024" s="1" cm="1">
        <f t="array" ref="T2024">_xlfn.IFS($B$6=1,Q2024*$B$10,AND(P2023=0,P2024&gt;=1),T2023+$B$6*$B$10*$B$8,TRUE,T2023)</f>
        <v>4200</v>
      </c>
      <c r="U2024" s="17">
        <f t="shared" si="159"/>
        <v>124.69074715487383</v>
      </c>
    </row>
    <row r="2025" spans="7:21" x14ac:dyDescent="0.25">
      <c r="G2025" s="15">
        <v>2023</v>
      </c>
      <c r="H2025" s="17">
        <f t="shared" si="155"/>
        <v>33.700000000000003</v>
      </c>
      <c r="I2025" cm="1">
        <f t="array" ref="I2025">_xlfn.IFS(AND(NOT($I2024=0),$J2024),0,NOT($J2024),$I2024+$B$27,TRUE,$I2024)</f>
        <v>2.8999999999999946</v>
      </c>
      <c r="J2025" t="b" cm="1">
        <f t="array" ref="J2025">_xlfn.IFS($I2025&gt;=$C$5-$B$27,TRUE,$P2025&gt;=$B$6,FALSE,TRUE,$J2024)</f>
        <v>0</v>
      </c>
      <c r="K2025" t="b" cm="1">
        <f t="array" ref="K2025">_xlfn.IFS($L2025&gt;=$B$4-$B$27,FALSE,$I2025&gt;=$B$5-$B$27,TRUE,AND($J2025,NOT($K2024)),FALSE,$K2024,TRUE,TRUE,FALSE)</f>
        <v>0</v>
      </c>
      <c r="L2025" cm="1">
        <f t="array" ref="L2025">_xlfn.IFS($K2024,$L2024+$B$27,NOT($K2024),0,TRUE,$K2024)</f>
        <v>0</v>
      </c>
      <c r="M2025" t="b" cm="1">
        <f t="array" ref="M2025">_xlfn.IFS($K2025,FALSE,AND($J2025,NOT($K2025),$P2025&lt;$B$6),TRUE,TRUE,FALSE)</f>
        <v>0</v>
      </c>
      <c r="N2025" cm="1">
        <f t="array" ref="N2025">_xlfn.IFS($N2024&gt;=$C$7-$B$27,0,$M2024,$N2024+$B$27,TRUE,0)</f>
        <v>0</v>
      </c>
      <c r="O2025" t="b" cm="1">
        <f t="array" ref="O2025">_xlfn.IFS(AND($J2025,NOT($K2025),NOT($M2025)),TRUE,$P2025&gt;=$B$6,FALSE,AND($J2025,NOT($K2025),$M2025,$N2025=0),TRUE,TRUE,FALSE)</f>
        <v>0</v>
      </c>
      <c r="P2025" cm="1">
        <f t="array" ref="P2025">_xlfn.IFS(AND($O2024,$P2024&lt;$B$6),$P2024+1,AND(NOT($J2024),$P2024&gt;0),0,TRUE,$P2024)</f>
        <v>0</v>
      </c>
      <c r="Q2025" s="1">
        <f t="shared" si="156"/>
        <v>105</v>
      </c>
      <c r="R2025" s="1">
        <f t="shared" si="157"/>
        <v>5250</v>
      </c>
      <c r="S2025" s="17">
        <f t="shared" si="158"/>
        <v>155.78635014836794</v>
      </c>
      <c r="T2025" s="1" cm="1">
        <f t="array" ref="T2025">_xlfn.IFS($B$6=1,Q2025*$B$10,AND(P2024=0,P2025&gt;=1),T2024+$B$6*$B$10*$B$8,TRUE,T2024)</f>
        <v>4200</v>
      </c>
      <c r="U2025" s="17">
        <f t="shared" si="159"/>
        <v>124.62908011869435</v>
      </c>
    </row>
    <row r="2026" spans="7:21" x14ac:dyDescent="0.25">
      <c r="G2026" s="15">
        <v>2024</v>
      </c>
      <c r="H2026" s="17">
        <f t="shared" si="155"/>
        <v>33.716666666666669</v>
      </c>
      <c r="I2026" cm="1">
        <f t="array" ref="I2026">_xlfn.IFS(AND(NOT($I2025=0),$J2025),0,NOT($J2025),$I2025+$B$27,TRUE,$I2025)</f>
        <v>2.9166666666666612</v>
      </c>
      <c r="J2026" t="b" cm="1">
        <f t="array" ref="J2026">_xlfn.IFS($I2026&gt;=$C$5-$B$27,TRUE,$P2026&gt;=$B$6,FALSE,TRUE,$J2025)</f>
        <v>0</v>
      </c>
      <c r="K2026" t="b" cm="1">
        <f t="array" ref="K2026">_xlfn.IFS($L2026&gt;=$B$4-$B$27,FALSE,$I2026&gt;=$B$5-$B$27,TRUE,AND($J2026,NOT($K2025)),FALSE,$K2025,TRUE,TRUE,FALSE)</f>
        <v>0</v>
      </c>
      <c r="L2026" cm="1">
        <f t="array" ref="L2026">_xlfn.IFS($K2025,$L2025+$B$27,NOT($K2025),0,TRUE,$K2025)</f>
        <v>0</v>
      </c>
      <c r="M2026" t="b" cm="1">
        <f t="array" ref="M2026">_xlfn.IFS($K2026,FALSE,AND($J2026,NOT($K2026),$P2026&lt;$B$6),TRUE,TRUE,FALSE)</f>
        <v>0</v>
      </c>
      <c r="N2026" cm="1">
        <f t="array" ref="N2026">_xlfn.IFS($N2025&gt;=$C$7-$B$27,0,$M2025,$N2025+$B$27,TRUE,0)</f>
        <v>0</v>
      </c>
      <c r="O2026" t="b" cm="1">
        <f t="array" ref="O2026">_xlfn.IFS(AND($J2026,NOT($K2026),NOT($M2026)),TRUE,$P2026&gt;=$B$6,FALSE,AND($J2026,NOT($K2026),$M2026,$N2026=0),TRUE,TRUE,FALSE)</f>
        <v>0</v>
      </c>
      <c r="P2026" cm="1">
        <f t="array" ref="P2026">_xlfn.IFS(AND($O2025,$P2025&lt;$B$6),$P2025+1,AND(NOT($J2025),$P2025&gt;0),0,TRUE,$P2025)</f>
        <v>0</v>
      </c>
      <c r="Q2026" s="1">
        <f t="shared" si="156"/>
        <v>105</v>
      </c>
      <c r="R2026" s="1">
        <f t="shared" si="157"/>
        <v>5250</v>
      </c>
      <c r="S2026" s="17">
        <f t="shared" si="158"/>
        <v>155.70934256055364</v>
      </c>
      <c r="T2026" s="1" cm="1">
        <f t="array" ref="T2026">_xlfn.IFS($B$6=1,Q2026*$B$10,AND(P2025=0,P2026&gt;=1),T2025+$B$6*$B$10*$B$8,TRUE,T2025)</f>
        <v>4200</v>
      </c>
      <c r="U2026" s="17">
        <f t="shared" si="159"/>
        <v>124.5674740484429</v>
      </c>
    </row>
    <row r="2027" spans="7:21" x14ac:dyDescent="0.25">
      <c r="G2027" s="15">
        <v>2025</v>
      </c>
      <c r="H2027" s="17">
        <f t="shared" si="155"/>
        <v>33.733333333333334</v>
      </c>
      <c r="I2027" cm="1">
        <f t="array" ref="I2027">_xlfn.IFS(AND(NOT($I2026=0),$J2026),0,NOT($J2026),$I2026+$B$27,TRUE,$I2026)</f>
        <v>2.9333333333333278</v>
      </c>
      <c r="J2027" t="b" cm="1">
        <f t="array" ref="J2027">_xlfn.IFS($I2027&gt;=$C$5-$B$27,TRUE,$P2027&gt;=$B$6,FALSE,TRUE,$J2026)</f>
        <v>0</v>
      </c>
      <c r="K2027" t="b" cm="1">
        <f t="array" ref="K2027">_xlfn.IFS($L2027&gt;=$B$4-$B$27,FALSE,$I2027&gt;=$B$5-$B$27,TRUE,AND($J2027,NOT($K2026)),FALSE,$K2026,TRUE,TRUE,FALSE)</f>
        <v>0</v>
      </c>
      <c r="L2027" cm="1">
        <f t="array" ref="L2027">_xlfn.IFS($K2026,$L2026+$B$27,NOT($K2026),0,TRUE,$K2026)</f>
        <v>0</v>
      </c>
      <c r="M2027" t="b" cm="1">
        <f t="array" ref="M2027">_xlfn.IFS($K2027,FALSE,AND($J2027,NOT($K2027),$P2027&lt;$B$6),TRUE,TRUE,FALSE)</f>
        <v>0</v>
      </c>
      <c r="N2027" cm="1">
        <f t="array" ref="N2027">_xlfn.IFS($N2026&gt;=$C$7-$B$27,0,$M2026,$N2026+$B$27,TRUE,0)</f>
        <v>0</v>
      </c>
      <c r="O2027" t="b" cm="1">
        <f t="array" ref="O2027">_xlfn.IFS(AND($J2027,NOT($K2027),NOT($M2027)),TRUE,$P2027&gt;=$B$6,FALSE,AND($J2027,NOT($K2027),$M2027,$N2027=0),TRUE,TRUE,FALSE)</f>
        <v>0</v>
      </c>
      <c r="P2027" cm="1">
        <f t="array" ref="P2027">_xlfn.IFS(AND($O2026,$P2026&lt;$B$6),$P2026+1,AND(NOT($J2026),$P2026&gt;0),0,TRUE,$P2026)</f>
        <v>0</v>
      </c>
      <c r="Q2027" s="1">
        <f t="shared" si="156"/>
        <v>105</v>
      </c>
      <c r="R2027" s="1">
        <f t="shared" si="157"/>
        <v>5250</v>
      </c>
      <c r="S2027" s="17">
        <f t="shared" si="158"/>
        <v>155.63241106719366</v>
      </c>
      <c r="T2027" s="1" cm="1">
        <f t="array" ref="T2027">_xlfn.IFS($B$6=1,Q2027*$B$10,AND(P2026=0,P2027&gt;=1),T2026+$B$6*$B$10*$B$8,TRUE,T2026)</f>
        <v>4200</v>
      </c>
      <c r="U2027" s="17">
        <f t="shared" si="159"/>
        <v>124.50592885375494</v>
      </c>
    </row>
    <row r="2028" spans="7:21" x14ac:dyDescent="0.25">
      <c r="G2028" s="15">
        <v>2026</v>
      </c>
      <c r="H2028" s="17">
        <f t="shared" si="155"/>
        <v>33.75</v>
      </c>
      <c r="I2028" cm="1">
        <f t="array" ref="I2028">_xlfn.IFS(AND(NOT($I2027=0),$J2027),0,NOT($J2027),$I2027+$B$27,TRUE,$I2027)</f>
        <v>2.9499999999999944</v>
      </c>
      <c r="J2028" t="b" cm="1">
        <f t="array" ref="J2028">_xlfn.IFS($I2028&gt;=$C$5-$B$27,TRUE,$P2028&gt;=$B$6,FALSE,TRUE,$J2027)</f>
        <v>0</v>
      </c>
      <c r="K2028" t="b" cm="1">
        <f t="array" ref="K2028">_xlfn.IFS($L2028&gt;=$B$4-$B$27,FALSE,$I2028&gt;=$B$5-$B$27,TRUE,AND($J2028,NOT($K2027)),FALSE,$K2027,TRUE,TRUE,FALSE)</f>
        <v>0</v>
      </c>
      <c r="L2028" cm="1">
        <f t="array" ref="L2028">_xlfn.IFS($K2027,$L2027+$B$27,NOT($K2027),0,TRUE,$K2027)</f>
        <v>0</v>
      </c>
      <c r="M2028" t="b" cm="1">
        <f t="array" ref="M2028">_xlfn.IFS($K2028,FALSE,AND($J2028,NOT($K2028),$P2028&lt;$B$6),TRUE,TRUE,FALSE)</f>
        <v>0</v>
      </c>
      <c r="N2028" cm="1">
        <f t="array" ref="N2028">_xlfn.IFS($N2027&gt;=$C$7-$B$27,0,$M2027,$N2027+$B$27,TRUE,0)</f>
        <v>0</v>
      </c>
      <c r="O2028" t="b" cm="1">
        <f t="array" ref="O2028">_xlfn.IFS(AND($J2028,NOT($K2028),NOT($M2028)),TRUE,$P2028&gt;=$B$6,FALSE,AND($J2028,NOT($K2028),$M2028,$N2028=0),TRUE,TRUE,FALSE)</f>
        <v>0</v>
      </c>
      <c r="P2028" cm="1">
        <f t="array" ref="P2028">_xlfn.IFS(AND($O2027,$P2027&lt;$B$6),$P2027+1,AND(NOT($J2027),$P2027&gt;0),0,TRUE,$P2027)</f>
        <v>0</v>
      </c>
      <c r="Q2028" s="1">
        <f t="shared" si="156"/>
        <v>105</v>
      </c>
      <c r="R2028" s="1">
        <f t="shared" si="157"/>
        <v>5250</v>
      </c>
      <c r="S2028" s="17">
        <f t="shared" si="158"/>
        <v>155.55555555555554</v>
      </c>
      <c r="T2028" s="1" cm="1">
        <f t="array" ref="T2028">_xlfn.IFS($B$6=1,Q2028*$B$10,AND(P2027=0,P2028&gt;=1),T2027+$B$6*$B$10*$B$8,TRUE,T2027)</f>
        <v>4200</v>
      </c>
      <c r="U2028" s="17">
        <f t="shared" si="159"/>
        <v>124.44444444444444</v>
      </c>
    </row>
    <row r="2029" spans="7:21" x14ac:dyDescent="0.25">
      <c r="G2029" s="15">
        <v>2027</v>
      </c>
      <c r="H2029" s="17">
        <f t="shared" si="155"/>
        <v>33.766666666666666</v>
      </c>
      <c r="I2029" cm="1">
        <f t="array" ref="I2029">_xlfn.IFS(AND(NOT($I2028=0),$J2028),0,NOT($J2028),$I2028+$B$27,TRUE,$I2028)</f>
        <v>2.966666666666661</v>
      </c>
      <c r="J2029" t="b" cm="1">
        <f t="array" ref="J2029">_xlfn.IFS($I2029&gt;=$C$5-$B$27,TRUE,$P2029&gt;=$B$6,FALSE,TRUE,$J2028)</f>
        <v>0</v>
      </c>
      <c r="K2029" t="b" cm="1">
        <f t="array" ref="K2029">_xlfn.IFS($L2029&gt;=$B$4-$B$27,FALSE,$I2029&gt;=$B$5-$B$27,TRUE,AND($J2029,NOT($K2028)),FALSE,$K2028,TRUE,TRUE,FALSE)</f>
        <v>0</v>
      </c>
      <c r="L2029" cm="1">
        <f t="array" ref="L2029">_xlfn.IFS($K2028,$L2028+$B$27,NOT($K2028),0,TRUE,$K2028)</f>
        <v>0</v>
      </c>
      <c r="M2029" t="b" cm="1">
        <f t="array" ref="M2029">_xlfn.IFS($K2029,FALSE,AND($J2029,NOT($K2029),$P2029&lt;$B$6),TRUE,TRUE,FALSE)</f>
        <v>0</v>
      </c>
      <c r="N2029" cm="1">
        <f t="array" ref="N2029">_xlfn.IFS($N2028&gt;=$C$7-$B$27,0,$M2028,$N2028+$B$27,TRUE,0)</f>
        <v>0</v>
      </c>
      <c r="O2029" t="b" cm="1">
        <f t="array" ref="O2029">_xlfn.IFS(AND($J2029,NOT($K2029),NOT($M2029)),TRUE,$P2029&gt;=$B$6,FALSE,AND($J2029,NOT($K2029),$M2029,$N2029=0),TRUE,TRUE,FALSE)</f>
        <v>0</v>
      </c>
      <c r="P2029" cm="1">
        <f t="array" ref="P2029">_xlfn.IFS(AND($O2028,$P2028&lt;$B$6),$P2028+1,AND(NOT($J2028),$P2028&gt;0),0,TRUE,$P2028)</f>
        <v>0</v>
      </c>
      <c r="Q2029" s="1">
        <f t="shared" si="156"/>
        <v>105</v>
      </c>
      <c r="R2029" s="1">
        <f t="shared" si="157"/>
        <v>5250</v>
      </c>
      <c r="S2029" s="17">
        <f t="shared" si="158"/>
        <v>155.47877591312931</v>
      </c>
      <c r="T2029" s="1" cm="1">
        <f t="array" ref="T2029">_xlfn.IFS($B$6=1,Q2029*$B$10,AND(P2028=0,P2029&gt;=1),T2028+$B$6*$B$10*$B$8,TRUE,T2028)</f>
        <v>4200</v>
      </c>
      <c r="U2029" s="17">
        <f t="shared" si="159"/>
        <v>124.38302073050346</v>
      </c>
    </row>
    <row r="2030" spans="7:21" x14ac:dyDescent="0.25">
      <c r="G2030" s="15">
        <v>2028</v>
      </c>
      <c r="H2030" s="17">
        <f t="shared" si="155"/>
        <v>33.783333333333331</v>
      </c>
      <c r="I2030" cm="1">
        <f t="array" ref="I2030">_xlfn.IFS(AND(NOT($I2029=0),$J2029),0,NOT($J2029),$I2029+$B$27,TRUE,$I2029)</f>
        <v>2.9833333333333276</v>
      </c>
      <c r="J2030" t="b" cm="1">
        <f t="array" ref="J2030">_xlfn.IFS($I2030&gt;=$C$5-$B$27,TRUE,$P2030&gt;=$B$6,FALSE,TRUE,$J2029)</f>
        <v>0</v>
      </c>
      <c r="K2030" t="b" cm="1">
        <f t="array" ref="K2030">_xlfn.IFS($L2030&gt;=$B$4-$B$27,FALSE,$I2030&gt;=$B$5-$B$27,TRUE,AND($J2030,NOT($K2029)),FALSE,$K2029,TRUE,TRUE,FALSE)</f>
        <v>0</v>
      </c>
      <c r="L2030" cm="1">
        <f t="array" ref="L2030">_xlfn.IFS($K2029,$L2029+$B$27,NOT($K2029),0,TRUE,$K2029)</f>
        <v>0</v>
      </c>
      <c r="M2030" t="b" cm="1">
        <f t="array" ref="M2030">_xlfn.IFS($K2030,FALSE,AND($J2030,NOT($K2030),$P2030&lt;$B$6),TRUE,TRUE,FALSE)</f>
        <v>0</v>
      </c>
      <c r="N2030" cm="1">
        <f t="array" ref="N2030">_xlfn.IFS($N2029&gt;=$C$7-$B$27,0,$M2029,$N2029+$B$27,TRUE,0)</f>
        <v>0</v>
      </c>
      <c r="O2030" t="b" cm="1">
        <f t="array" ref="O2030">_xlfn.IFS(AND($J2030,NOT($K2030),NOT($M2030)),TRUE,$P2030&gt;=$B$6,FALSE,AND($J2030,NOT($K2030),$M2030,$N2030=0),TRUE,TRUE,FALSE)</f>
        <v>0</v>
      </c>
      <c r="P2030" cm="1">
        <f t="array" ref="P2030">_xlfn.IFS(AND($O2029,$P2029&lt;$B$6),$P2029+1,AND(NOT($J2029),$P2029&gt;0),0,TRUE,$P2029)</f>
        <v>0</v>
      </c>
      <c r="Q2030" s="1">
        <f t="shared" si="156"/>
        <v>105</v>
      </c>
      <c r="R2030" s="1">
        <f t="shared" si="157"/>
        <v>5250</v>
      </c>
      <c r="S2030" s="17">
        <f t="shared" si="158"/>
        <v>155.40207202762704</v>
      </c>
      <c r="T2030" s="1" cm="1">
        <f t="array" ref="T2030">_xlfn.IFS($B$6=1,Q2030*$B$10,AND(P2029=0,P2030&gt;=1),T2029+$B$6*$B$10*$B$8,TRUE,T2029)</f>
        <v>4200</v>
      </c>
      <c r="U2030" s="17">
        <f t="shared" si="159"/>
        <v>124.32165762210164</v>
      </c>
    </row>
    <row r="2031" spans="7:21" x14ac:dyDescent="0.25">
      <c r="G2031" s="15">
        <v>2029</v>
      </c>
      <c r="H2031" s="17">
        <f t="shared" si="155"/>
        <v>33.799999999999997</v>
      </c>
      <c r="I2031" cm="1">
        <f t="array" ref="I2031">_xlfn.IFS(AND(NOT($I2030=0),$J2030),0,NOT($J2030),$I2030+$B$27,TRUE,$I2030)</f>
        <v>2.9999999999999942</v>
      </c>
      <c r="J2031" t="b" cm="1">
        <f t="array" ref="J2031">_xlfn.IFS($I2031&gt;=$C$5-$B$27,TRUE,$P2031&gt;=$B$6,FALSE,TRUE,$J2030)</f>
        <v>0</v>
      </c>
      <c r="K2031" t="b" cm="1">
        <f t="array" ref="K2031">_xlfn.IFS($L2031&gt;=$B$4-$B$27,FALSE,$I2031&gt;=$B$5-$B$27,TRUE,AND($J2031,NOT($K2030)),FALSE,$K2030,TRUE,TRUE,FALSE)</f>
        <v>0</v>
      </c>
      <c r="L2031" cm="1">
        <f t="array" ref="L2031">_xlfn.IFS($K2030,$L2030+$B$27,NOT($K2030),0,TRUE,$K2030)</f>
        <v>0</v>
      </c>
      <c r="M2031" t="b" cm="1">
        <f t="array" ref="M2031">_xlfn.IFS($K2031,FALSE,AND($J2031,NOT($K2031),$P2031&lt;$B$6),TRUE,TRUE,FALSE)</f>
        <v>0</v>
      </c>
      <c r="N2031" cm="1">
        <f t="array" ref="N2031">_xlfn.IFS($N2030&gt;=$C$7-$B$27,0,$M2030,$N2030+$B$27,TRUE,0)</f>
        <v>0</v>
      </c>
      <c r="O2031" t="b" cm="1">
        <f t="array" ref="O2031">_xlfn.IFS(AND($J2031,NOT($K2031),NOT($M2031)),TRUE,$P2031&gt;=$B$6,FALSE,AND($J2031,NOT($K2031),$M2031,$N2031=0),TRUE,TRUE,FALSE)</f>
        <v>0</v>
      </c>
      <c r="P2031" cm="1">
        <f t="array" ref="P2031">_xlfn.IFS(AND($O2030,$P2030&lt;$B$6),$P2030+1,AND(NOT($J2030),$P2030&gt;0),0,TRUE,$P2030)</f>
        <v>0</v>
      </c>
      <c r="Q2031" s="1">
        <f t="shared" si="156"/>
        <v>105</v>
      </c>
      <c r="R2031" s="1">
        <f t="shared" si="157"/>
        <v>5250</v>
      </c>
      <c r="S2031" s="17">
        <f t="shared" si="158"/>
        <v>155.32544378698225</v>
      </c>
      <c r="T2031" s="1" cm="1">
        <f t="array" ref="T2031">_xlfn.IFS($B$6=1,Q2031*$B$10,AND(P2030=0,P2031&gt;=1),T2030+$B$6*$B$10*$B$8,TRUE,T2030)</f>
        <v>4200</v>
      </c>
      <c r="U2031" s="17">
        <f t="shared" si="159"/>
        <v>124.26035502958581</v>
      </c>
    </row>
    <row r="2032" spans="7:21" x14ac:dyDescent="0.25">
      <c r="G2032" s="15">
        <v>2030</v>
      </c>
      <c r="H2032" s="17">
        <f t="shared" si="155"/>
        <v>33.816666666666663</v>
      </c>
      <c r="I2032" cm="1">
        <f t="array" ref="I2032">_xlfn.IFS(AND(NOT($I2031=0),$J2031),0,NOT($J2031),$I2031+$B$27,TRUE,$I2031)</f>
        <v>3.0166666666666608</v>
      </c>
      <c r="J2032" t="b" cm="1">
        <f t="array" ref="J2032">_xlfn.IFS($I2032&gt;=$C$5-$B$27,TRUE,$P2032&gt;=$B$6,FALSE,TRUE,$J2031)</f>
        <v>0</v>
      </c>
      <c r="K2032" t="b" cm="1">
        <f t="array" ref="K2032">_xlfn.IFS($L2032&gt;=$B$4-$B$27,FALSE,$I2032&gt;=$B$5-$B$27,TRUE,AND($J2032,NOT($K2031)),FALSE,$K2031,TRUE,TRUE,FALSE)</f>
        <v>0</v>
      </c>
      <c r="L2032" cm="1">
        <f t="array" ref="L2032">_xlfn.IFS($K2031,$L2031+$B$27,NOT($K2031),0,TRUE,$K2031)</f>
        <v>0</v>
      </c>
      <c r="M2032" t="b" cm="1">
        <f t="array" ref="M2032">_xlfn.IFS($K2032,FALSE,AND($J2032,NOT($K2032),$P2032&lt;$B$6),TRUE,TRUE,FALSE)</f>
        <v>0</v>
      </c>
      <c r="N2032" cm="1">
        <f t="array" ref="N2032">_xlfn.IFS($N2031&gt;=$C$7-$B$27,0,$M2031,$N2031+$B$27,TRUE,0)</f>
        <v>0</v>
      </c>
      <c r="O2032" t="b" cm="1">
        <f t="array" ref="O2032">_xlfn.IFS(AND($J2032,NOT($K2032),NOT($M2032)),TRUE,$P2032&gt;=$B$6,FALSE,AND($J2032,NOT($K2032),$M2032,$N2032=0),TRUE,TRUE,FALSE)</f>
        <v>0</v>
      </c>
      <c r="P2032" cm="1">
        <f t="array" ref="P2032">_xlfn.IFS(AND($O2031,$P2031&lt;$B$6),$P2031+1,AND(NOT($J2031),$P2031&gt;0),0,TRUE,$P2031)</f>
        <v>0</v>
      </c>
      <c r="Q2032" s="1">
        <f t="shared" si="156"/>
        <v>105</v>
      </c>
      <c r="R2032" s="1">
        <f t="shared" si="157"/>
        <v>5250</v>
      </c>
      <c r="S2032" s="17">
        <f t="shared" si="158"/>
        <v>155.24889107934945</v>
      </c>
      <c r="T2032" s="1" cm="1">
        <f t="array" ref="T2032">_xlfn.IFS($B$6=1,Q2032*$B$10,AND(P2031=0,P2032&gt;=1),T2031+$B$6*$B$10*$B$8,TRUE,T2031)</f>
        <v>4200</v>
      </c>
      <c r="U2032" s="17">
        <f t="shared" si="159"/>
        <v>124.19911286347956</v>
      </c>
    </row>
    <row r="2033" spans="7:21" x14ac:dyDescent="0.25">
      <c r="G2033" s="15">
        <v>2031</v>
      </c>
      <c r="H2033" s="17">
        <f t="shared" si="155"/>
        <v>33.833333333333336</v>
      </c>
      <c r="I2033" cm="1">
        <f t="array" ref="I2033">_xlfn.IFS(AND(NOT($I2032=0),$J2032),0,NOT($J2032),$I2032+$B$27,TRUE,$I2032)</f>
        <v>3.0333333333333274</v>
      </c>
      <c r="J2033" t="b" cm="1">
        <f t="array" ref="J2033">_xlfn.IFS($I2033&gt;=$C$5-$B$27,TRUE,$P2033&gt;=$B$6,FALSE,TRUE,$J2032)</f>
        <v>0</v>
      </c>
      <c r="K2033" t="b" cm="1">
        <f t="array" ref="K2033">_xlfn.IFS($L2033&gt;=$B$4-$B$27,FALSE,$I2033&gt;=$B$5-$B$27,TRUE,AND($J2033,NOT($K2032)),FALSE,$K2032,TRUE,TRUE,FALSE)</f>
        <v>0</v>
      </c>
      <c r="L2033" cm="1">
        <f t="array" ref="L2033">_xlfn.IFS($K2032,$L2032+$B$27,NOT($K2032),0,TRUE,$K2032)</f>
        <v>0</v>
      </c>
      <c r="M2033" t="b" cm="1">
        <f t="array" ref="M2033">_xlfn.IFS($K2033,FALSE,AND($J2033,NOT($K2033),$P2033&lt;$B$6),TRUE,TRUE,FALSE)</f>
        <v>0</v>
      </c>
      <c r="N2033" cm="1">
        <f t="array" ref="N2033">_xlfn.IFS($N2032&gt;=$C$7-$B$27,0,$M2032,$N2032+$B$27,TRUE,0)</f>
        <v>0</v>
      </c>
      <c r="O2033" t="b" cm="1">
        <f t="array" ref="O2033">_xlfn.IFS(AND($J2033,NOT($K2033),NOT($M2033)),TRUE,$P2033&gt;=$B$6,FALSE,AND($J2033,NOT($K2033),$M2033,$N2033=0),TRUE,TRUE,FALSE)</f>
        <v>0</v>
      </c>
      <c r="P2033" cm="1">
        <f t="array" ref="P2033">_xlfn.IFS(AND($O2032,$P2032&lt;$B$6),$P2032+1,AND(NOT($J2032),$P2032&gt;0),0,TRUE,$P2032)</f>
        <v>0</v>
      </c>
      <c r="Q2033" s="1">
        <f t="shared" si="156"/>
        <v>105</v>
      </c>
      <c r="R2033" s="1">
        <f t="shared" si="157"/>
        <v>5250</v>
      </c>
      <c r="S2033" s="17">
        <f t="shared" si="158"/>
        <v>155.17241379310343</v>
      </c>
      <c r="T2033" s="1" cm="1">
        <f t="array" ref="T2033">_xlfn.IFS($B$6=1,Q2033*$B$10,AND(P2032=0,P2033&gt;=1),T2032+$B$6*$B$10*$B$8,TRUE,T2032)</f>
        <v>4200</v>
      </c>
      <c r="U2033" s="17">
        <f t="shared" si="159"/>
        <v>124.13793103448275</v>
      </c>
    </row>
    <row r="2034" spans="7:21" x14ac:dyDescent="0.25">
      <c r="G2034" s="15">
        <v>2032</v>
      </c>
      <c r="H2034" s="17">
        <f t="shared" si="155"/>
        <v>33.85</v>
      </c>
      <c r="I2034" cm="1">
        <f t="array" ref="I2034">_xlfn.IFS(AND(NOT($I2033=0),$J2033),0,NOT($J2033),$I2033+$B$27,TRUE,$I2033)</f>
        <v>3.049999999999994</v>
      </c>
      <c r="J2034" t="b" cm="1">
        <f t="array" ref="J2034">_xlfn.IFS($I2034&gt;=$C$5-$B$27,TRUE,$P2034&gt;=$B$6,FALSE,TRUE,$J2033)</f>
        <v>0</v>
      </c>
      <c r="K2034" t="b" cm="1">
        <f t="array" ref="K2034">_xlfn.IFS($L2034&gt;=$B$4-$B$27,FALSE,$I2034&gt;=$B$5-$B$27,TRUE,AND($J2034,NOT($K2033)),FALSE,$K2033,TRUE,TRUE,FALSE)</f>
        <v>0</v>
      </c>
      <c r="L2034" cm="1">
        <f t="array" ref="L2034">_xlfn.IFS($K2033,$L2033+$B$27,NOT($K2033),0,TRUE,$K2033)</f>
        <v>0</v>
      </c>
      <c r="M2034" t="b" cm="1">
        <f t="array" ref="M2034">_xlfn.IFS($K2034,FALSE,AND($J2034,NOT($K2034),$P2034&lt;$B$6),TRUE,TRUE,FALSE)</f>
        <v>0</v>
      </c>
      <c r="N2034" cm="1">
        <f t="array" ref="N2034">_xlfn.IFS($N2033&gt;=$C$7-$B$27,0,$M2033,$N2033+$B$27,TRUE,0)</f>
        <v>0</v>
      </c>
      <c r="O2034" t="b" cm="1">
        <f t="array" ref="O2034">_xlfn.IFS(AND($J2034,NOT($K2034),NOT($M2034)),TRUE,$P2034&gt;=$B$6,FALSE,AND($J2034,NOT($K2034),$M2034,$N2034=0),TRUE,TRUE,FALSE)</f>
        <v>0</v>
      </c>
      <c r="P2034" cm="1">
        <f t="array" ref="P2034">_xlfn.IFS(AND($O2033,$P2033&lt;$B$6),$P2033+1,AND(NOT($J2033),$P2033&gt;0),0,TRUE,$P2033)</f>
        <v>0</v>
      </c>
      <c r="Q2034" s="1">
        <f t="shared" si="156"/>
        <v>105</v>
      </c>
      <c r="R2034" s="1">
        <f t="shared" si="157"/>
        <v>5250</v>
      </c>
      <c r="S2034" s="17">
        <f t="shared" si="158"/>
        <v>155.096011816839</v>
      </c>
      <c r="T2034" s="1" cm="1">
        <f t="array" ref="T2034">_xlfn.IFS($B$6=1,Q2034*$B$10,AND(P2033=0,P2034&gt;=1),T2033+$B$6*$B$10*$B$8,TRUE,T2033)</f>
        <v>4200</v>
      </c>
      <c r="U2034" s="17">
        <f t="shared" si="159"/>
        <v>124.07680945347118</v>
      </c>
    </row>
    <row r="2035" spans="7:21" x14ac:dyDescent="0.25">
      <c r="G2035" s="15">
        <v>2033</v>
      </c>
      <c r="H2035" s="17">
        <f t="shared" si="155"/>
        <v>33.866666666666667</v>
      </c>
      <c r="I2035" cm="1">
        <f t="array" ref="I2035">_xlfn.IFS(AND(NOT($I2034=0),$J2034),0,NOT($J2034),$I2034+$B$27,TRUE,$I2034)</f>
        <v>3.0666666666666607</v>
      </c>
      <c r="J2035" t="b" cm="1">
        <f t="array" ref="J2035">_xlfn.IFS($I2035&gt;=$C$5-$B$27,TRUE,$P2035&gt;=$B$6,FALSE,TRUE,$J2034)</f>
        <v>0</v>
      </c>
      <c r="K2035" t="b" cm="1">
        <f t="array" ref="K2035">_xlfn.IFS($L2035&gt;=$B$4-$B$27,FALSE,$I2035&gt;=$B$5-$B$27,TRUE,AND($J2035,NOT($K2034)),FALSE,$K2034,TRUE,TRUE,FALSE)</f>
        <v>0</v>
      </c>
      <c r="L2035" cm="1">
        <f t="array" ref="L2035">_xlfn.IFS($K2034,$L2034+$B$27,NOT($K2034),0,TRUE,$K2034)</f>
        <v>0</v>
      </c>
      <c r="M2035" t="b" cm="1">
        <f t="array" ref="M2035">_xlfn.IFS($K2035,FALSE,AND($J2035,NOT($K2035),$P2035&lt;$B$6),TRUE,TRUE,FALSE)</f>
        <v>0</v>
      </c>
      <c r="N2035" cm="1">
        <f t="array" ref="N2035">_xlfn.IFS($N2034&gt;=$C$7-$B$27,0,$M2034,$N2034+$B$27,TRUE,0)</f>
        <v>0</v>
      </c>
      <c r="O2035" t="b" cm="1">
        <f t="array" ref="O2035">_xlfn.IFS(AND($J2035,NOT($K2035),NOT($M2035)),TRUE,$P2035&gt;=$B$6,FALSE,AND($J2035,NOT($K2035),$M2035,$N2035=0),TRUE,TRUE,FALSE)</f>
        <v>0</v>
      </c>
      <c r="P2035" cm="1">
        <f t="array" ref="P2035">_xlfn.IFS(AND($O2034,$P2034&lt;$B$6),$P2034+1,AND(NOT($J2034),$P2034&gt;0),0,TRUE,$P2034)</f>
        <v>0</v>
      </c>
      <c r="Q2035" s="1">
        <f t="shared" si="156"/>
        <v>105</v>
      </c>
      <c r="R2035" s="1">
        <f t="shared" si="157"/>
        <v>5250</v>
      </c>
      <c r="S2035" s="17">
        <f t="shared" si="158"/>
        <v>155.01968503937007</v>
      </c>
      <c r="T2035" s="1" cm="1">
        <f t="array" ref="T2035">_xlfn.IFS($B$6=1,Q2035*$B$10,AND(P2034=0,P2035&gt;=1),T2034+$B$6*$B$10*$B$8,TRUE,T2034)</f>
        <v>4200</v>
      </c>
      <c r="U2035" s="17">
        <f t="shared" si="159"/>
        <v>124.01574803149606</v>
      </c>
    </row>
    <row r="2036" spans="7:21" x14ac:dyDescent="0.25">
      <c r="G2036" s="15">
        <v>2034</v>
      </c>
      <c r="H2036" s="17">
        <f t="shared" si="155"/>
        <v>33.883333333333333</v>
      </c>
      <c r="I2036" cm="1">
        <f t="array" ref="I2036">_xlfn.IFS(AND(NOT($I2035=0),$J2035),0,NOT($J2035),$I2035+$B$27,TRUE,$I2035)</f>
        <v>3.0833333333333273</v>
      </c>
      <c r="J2036" t="b" cm="1">
        <f t="array" ref="J2036">_xlfn.IFS($I2036&gt;=$C$5-$B$27,TRUE,$P2036&gt;=$B$6,FALSE,TRUE,$J2035)</f>
        <v>0</v>
      </c>
      <c r="K2036" t="b" cm="1">
        <f t="array" ref="K2036">_xlfn.IFS($L2036&gt;=$B$4-$B$27,FALSE,$I2036&gt;=$B$5-$B$27,TRUE,AND($J2036,NOT($K2035)),FALSE,$K2035,TRUE,TRUE,FALSE)</f>
        <v>0</v>
      </c>
      <c r="L2036" cm="1">
        <f t="array" ref="L2036">_xlfn.IFS($K2035,$L2035+$B$27,NOT($K2035),0,TRUE,$K2035)</f>
        <v>0</v>
      </c>
      <c r="M2036" t="b" cm="1">
        <f t="array" ref="M2036">_xlfn.IFS($K2036,FALSE,AND($J2036,NOT($K2036),$P2036&lt;$B$6),TRUE,TRUE,FALSE)</f>
        <v>0</v>
      </c>
      <c r="N2036" cm="1">
        <f t="array" ref="N2036">_xlfn.IFS($N2035&gt;=$C$7-$B$27,0,$M2035,$N2035+$B$27,TRUE,0)</f>
        <v>0</v>
      </c>
      <c r="O2036" t="b" cm="1">
        <f t="array" ref="O2036">_xlfn.IFS(AND($J2036,NOT($K2036),NOT($M2036)),TRUE,$P2036&gt;=$B$6,FALSE,AND($J2036,NOT($K2036),$M2036,$N2036=0),TRUE,TRUE,FALSE)</f>
        <v>0</v>
      </c>
      <c r="P2036" cm="1">
        <f t="array" ref="P2036">_xlfn.IFS(AND($O2035,$P2035&lt;$B$6),$P2035+1,AND(NOT($J2035),$P2035&gt;0),0,TRUE,$P2035)</f>
        <v>0</v>
      </c>
      <c r="Q2036" s="1">
        <f t="shared" si="156"/>
        <v>105</v>
      </c>
      <c r="R2036" s="1">
        <f t="shared" si="157"/>
        <v>5250</v>
      </c>
      <c r="S2036" s="17">
        <f t="shared" si="158"/>
        <v>154.94343334972947</v>
      </c>
      <c r="T2036" s="1" cm="1">
        <f t="array" ref="T2036">_xlfn.IFS($B$6=1,Q2036*$B$10,AND(P2035=0,P2036&gt;=1),T2035+$B$6*$B$10*$B$8,TRUE,T2035)</f>
        <v>4200</v>
      </c>
      <c r="U2036" s="17">
        <f t="shared" si="159"/>
        <v>123.95474667978357</v>
      </c>
    </row>
    <row r="2037" spans="7:21" x14ac:dyDescent="0.25">
      <c r="G2037" s="15">
        <v>2035</v>
      </c>
      <c r="H2037" s="17">
        <f t="shared" si="155"/>
        <v>33.9</v>
      </c>
      <c r="I2037" cm="1">
        <f t="array" ref="I2037">_xlfn.IFS(AND(NOT($I2036=0),$J2036),0,NOT($J2036),$I2036+$B$27,TRUE,$I2036)</f>
        <v>3.0999999999999939</v>
      </c>
      <c r="J2037" t="b" cm="1">
        <f t="array" ref="J2037">_xlfn.IFS($I2037&gt;=$C$5-$B$27,TRUE,$P2037&gt;=$B$6,FALSE,TRUE,$J2036)</f>
        <v>0</v>
      </c>
      <c r="K2037" t="b" cm="1">
        <f t="array" ref="K2037">_xlfn.IFS($L2037&gt;=$B$4-$B$27,FALSE,$I2037&gt;=$B$5-$B$27,TRUE,AND($J2037,NOT($K2036)),FALSE,$K2036,TRUE,TRUE,FALSE)</f>
        <v>0</v>
      </c>
      <c r="L2037" cm="1">
        <f t="array" ref="L2037">_xlfn.IFS($K2036,$L2036+$B$27,NOT($K2036),0,TRUE,$K2036)</f>
        <v>0</v>
      </c>
      <c r="M2037" t="b" cm="1">
        <f t="array" ref="M2037">_xlfn.IFS($K2037,FALSE,AND($J2037,NOT($K2037),$P2037&lt;$B$6),TRUE,TRUE,FALSE)</f>
        <v>0</v>
      </c>
      <c r="N2037" cm="1">
        <f t="array" ref="N2037">_xlfn.IFS($N2036&gt;=$C$7-$B$27,0,$M2036,$N2036+$B$27,TRUE,0)</f>
        <v>0</v>
      </c>
      <c r="O2037" t="b" cm="1">
        <f t="array" ref="O2037">_xlfn.IFS(AND($J2037,NOT($K2037),NOT($M2037)),TRUE,$P2037&gt;=$B$6,FALSE,AND($J2037,NOT($K2037),$M2037,$N2037=0),TRUE,TRUE,FALSE)</f>
        <v>0</v>
      </c>
      <c r="P2037" cm="1">
        <f t="array" ref="P2037">_xlfn.IFS(AND($O2036,$P2036&lt;$B$6),$P2036+1,AND(NOT($J2036),$P2036&gt;0),0,TRUE,$P2036)</f>
        <v>0</v>
      </c>
      <c r="Q2037" s="1">
        <f t="shared" si="156"/>
        <v>105</v>
      </c>
      <c r="R2037" s="1">
        <f t="shared" si="157"/>
        <v>5250</v>
      </c>
      <c r="S2037" s="17">
        <f t="shared" si="158"/>
        <v>154.86725663716814</v>
      </c>
      <c r="T2037" s="1" cm="1">
        <f t="array" ref="T2037">_xlfn.IFS($B$6=1,Q2037*$B$10,AND(P2036=0,P2037&gt;=1),T2036+$B$6*$B$10*$B$8,TRUE,T2036)</f>
        <v>4200</v>
      </c>
      <c r="U2037" s="17">
        <f t="shared" si="159"/>
        <v>123.89380530973452</v>
      </c>
    </row>
    <row r="2038" spans="7:21" x14ac:dyDescent="0.25">
      <c r="G2038" s="15">
        <v>2036</v>
      </c>
      <c r="H2038" s="17">
        <f t="shared" si="155"/>
        <v>33.916666666666664</v>
      </c>
      <c r="I2038" cm="1">
        <f t="array" ref="I2038">_xlfn.IFS(AND(NOT($I2037=0),$J2037),0,NOT($J2037),$I2037+$B$27,TRUE,$I2037)</f>
        <v>3.1166666666666605</v>
      </c>
      <c r="J2038" t="b" cm="1">
        <f t="array" ref="J2038">_xlfn.IFS($I2038&gt;=$C$5-$B$27,TRUE,$P2038&gt;=$B$6,FALSE,TRUE,$J2037)</f>
        <v>0</v>
      </c>
      <c r="K2038" t="b" cm="1">
        <f t="array" ref="K2038">_xlfn.IFS($L2038&gt;=$B$4-$B$27,FALSE,$I2038&gt;=$B$5-$B$27,TRUE,AND($J2038,NOT($K2037)),FALSE,$K2037,TRUE,TRUE,FALSE)</f>
        <v>0</v>
      </c>
      <c r="L2038" cm="1">
        <f t="array" ref="L2038">_xlfn.IFS($K2037,$L2037+$B$27,NOT($K2037),0,TRUE,$K2037)</f>
        <v>0</v>
      </c>
      <c r="M2038" t="b" cm="1">
        <f t="array" ref="M2038">_xlfn.IFS($K2038,FALSE,AND($J2038,NOT($K2038),$P2038&lt;$B$6),TRUE,TRUE,FALSE)</f>
        <v>0</v>
      </c>
      <c r="N2038" cm="1">
        <f t="array" ref="N2038">_xlfn.IFS($N2037&gt;=$C$7-$B$27,0,$M2037,$N2037+$B$27,TRUE,0)</f>
        <v>0</v>
      </c>
      <c r="O2038" t="b" cm="1">
        <f t="array" ref="O2038">_xlfn.IFS(AND($J2038,NOT($K2038),NOT($M2038)),TRUE,$P2038&gt;=$B$6,FALSE,AND($J2038,NOT($K2038),$M2038,$N2038=0),TRUE,TRUE,FALSE)</f>
        <v>0</v>
      </c>
      <c r="P2038" cm="1">
        <f t="array" ref="P2038">_xlfn.IFS(AND($O2037,$P2037&lt;$B$6),$P2037+1,AND(NOT($J2037),$P2037&gt;0),0,TRUE,$P2037)</f>
        <v>0</v>
      </c>
      <c r="Q2038" s="1">
        <f t="shared" si="156"/>
        <v>105</v>
      </c>
      <c r="R2038" s="1">
        <f t="shared" si="157"/>
        <v>5250</v>
      </c>
      <c r="S2038" s="17">
        <f t="shared" si="158"/>
        <v>154.79115479115481</v>
      </c>
      <c r="T2038" s="1" cm="1">
        <f t="array" ref="T2038">_xlfn.IFS($B$6=1,Q2038*$B$10,AND(P2037=0,P2038&gt;=1),T2037+$B$6*$B$10*$B$8,TRUE,T2037)</f>
        <v>4200</v>
      </c>
      <c r="U2038" s="17">
        <f t="shared" si="159"/>
        <v>123.83292383292384</v>
      </c>
    </row>
    <row r="2039" spans="7:21" x14ac:dyDescent="0.25">
      <c r="G2039" s="15">
        <v>2037</v>
      </c>
      <c r="H2039" s="17">
        <f t="shared" si="155"/>
        <v>33.93333333333333</v>
      </c>
      <c r="I2039" cm="1">
        <f t="array" ref="I2039">_xlfn.IFS(AND(NOT($I2038=0),$J2038),0,NOT($J2038),$I2038+$B$27,TRUE,$I2038)</f>
        <v>3.1333333333333271</v>
      </c>
      <c r="J2039" t="b" cm="1">
        <f t="array" ref="J2039">_xlfn.IFS($I2039&gt;=$C$5-$B$27,TRUE,$P2039&gt;=$B$6,FALSE,TRUE,$J2038)</f>
        <v>0</v>
      </c>
      <c r="K2039" t="b" cm="1">
        <f t="array" ref="K2039">_xlfn.IFS($L2039&gt;=$B$4-$B$27,FALSE,$I2039&gt;=$B$5-$B$27,TRUE,AND($J2039,NOT($K2038)),FALSE,$K2038,TRUE,TRUE,FALSE)</f>
        <v>0</v>
      </c>
      <c r="L2039" cm="1">
        <f t="array" ref="L2039">_xlfn.IFS($K2038,$L2038+$B$27,NOT($K2038),0,TRUE,$K2038)</f>
        <v>0</v>
      </c>
      <c r="M2039" t="b" cm="1">
        <f t="array" ref="M2039">_xlfn.IFS($K2039,FALSE,AND($J2039,NOT($K2039),$P2039&lt;$B$6),TRUE,TRUE,FALSE)</f>
        <v>0</v>
      </c>
      <c r="N2039" cm="1">
        <f t="array" ref="N2039">_xlfn.IFS($N2038&gt;=$C$7-$B$27,0,$M2038,$N2038+$B$27,TRUE,0)</f>
        <v>0</v>
      </c>
      <c r="O2039" t="b" cm="1">
        <f t="array" ref="O2039">_xlfn.IFS(AND($J2039,NOT($K2039),NOT($M2039)),TRUE,$P2039&gt;=$B$6,FALSE,AND($J2039,NOT($K2039),$M2039,$N2039=0),TRUE,TRUE,FALSE)</f>
        <v>0</v>
      </c>
      <c r="P2039" cm="1">
        <f t="array" ref="P2039">_xlfn.IFS(AND($O2038,$P2038&lt;$B$6),$P2038+1,AND(NOT($J2038),$P2038&gt;0),0,TRUE,$P2038)</f>
        <v>0</v>
      </c>
      <c r="Q2039" s="1">
        <f t="shared" si="156"/>
        <v>105</v>
      </c>
      <c r="R2039" s="1">
        <f t="shared" si="157"/>
        <v>5250</v>
      </c>
      <c r="S2039" s="17">
        <f t="shared" si="158"/>
        <v>154.71512770137525</v>
      </c>
      <c r="T2039" s="1" cm="1">
        <f t="array" ref="T2039">_xlfn.IFS($B$6=1,Q2039*$B$10,AND(P2038=0,P2039&gt;=1),T2038+$B$6*$B$10*$B$8,TRUE,T2038)</f>
        <v>4200</v>
      </c>
      <c r="U2039" s="17">
        <f t="shared" si="159"/>
        <v>123.77210216110021</v>
      </c>
    </row>
    <row r="2040" spans="7:21" x14ac:dyDescent="0.25">
      <c r="G2040" s="15">
        <v>2038</v>
      </c>
      <c r="H2040" s="17">
        <f t="shared" si="155"/>
        <v>33.950000000000003</v>
      </c>
      <c r="I2040" cm="1">
        <f t="array" ref="I2040">_xlfn.IFS(AND(NOT($I2039=0),$J2039),0,NOT($J2039),$I2039+$B$27,TRUE,$I2039)</f>
        <v>3.1499999999999937</v>
      </c>
      <c r="J2040" t="b" cm="1">
        <f t="array" ref="J2040">_xlfn.IFS($I2040&gt;=$C$5-$B$27,TRUE,$P2040&gt;=$B$6,FALSE,TRUE,$J2039)</f>
        <v>0</v>
      </c>
      <c r="K2040" t="b" cm="1">
        <f t="array" ref="K2040">_xlfn.IFS($L2040&gt;=$B$4-$B$27,FALSE,$I2040&gt;=$B$5-$B$27,TRUE,AND($J2040,NOT($K2039)),FALSE,$K2039,TRUE,TRUE,FALSE)</f>
        <v>0</v>
      </c>
      <c r="L2040" cm="1">
        <f t="array" ref="L2040">_xlfn.IFS($K2039,$L2039+$B$27,NOT($K2039),0,TRUE,$K2039)</f>
        <v>0</v>
      </c>
      <c r="M2040" t="b" cm="1">
        <f t="array" ref="M2040">_xlfn.IFS($K2040,FALSE,AND($J2040,NOT($K2040),$P2040&lt;$B$6),TRUE,TRUE,FALSE)</f>
        <v>0</v>
      </c>
      <c r="N2040" cm="1">
        <f t="array" ref="N2040">_xlfn.IFS($N2039&gt;=$C$7-$B$27,0,$M2039,$N2039+$B$27,TRUE,0)</f>
        <v>0</v>
      </c>
      <c r="O2040" t="b" cm="1">
        <f t="array" ref="O2040">_xlfn.IFS(AND($J2040,NOT($K2040),NOT($M2040)),TRUE,$P2040&gt;=$B$6,FALSE,AND($J2040,NOT($K2040),$M2040,$N2040=0),TRUE,TRUE,FALSE)</f>
        <v>0</v>
      </c>
      <c r="P2040" cm="1">
        <f t="array" ref="P2040">_xlfn.IFS(AND($O2039,$P2039&lt;$B$6),$P2039+1,AND(NOT($J2039),$P2039&gt;0),0,TRUE,$P2039)</f>
        <v>0</v>
      </c>
      <c r="Q2040" s="1">
        <f t="shared" si="156"/>
        <v>105</v>
      </c>
      <c r="R2040" s="1">
        <f t="shared" si="157"/>
        <v>5250</v>
      </c>
      <c r="S2040" s="17">
        <f t="shared" si="158"/>
        <v>154.63917525773195</v>
      </c>
      <c r="T2040" s="1" cm="1">
        <f t="array" ref="T2040">_xlfn.IFS($B$6=1,Q2040*$B$10,AND(P2039=0,P2040&gt;=1),T2039+$B$6*$B$10*$B$8,TRUE,T2039)</f>
        <v>4200</v>
      </c>
      <c r="U2040" s="17">
        <f t="shared" si="159"/>
        <v>123.71134020618555</v>
      </c>
    </row>
    <row r="2041" spans="7:21" x14ac:dyDescent="0.25">
      <c r="G2041" s="15">
        <v>2039</v>
      </c>
      <c r="H2041" s="17">
        <f t="shared" si="155"/>
        <v>33.966666666666669</v>
      </c>
      <c r="I2041" cm="1">
        <f t="array" ref="I2041">_xlfn.IFS(AND(NOT($I2040=0),$J2040),0,NOT($J2040),$I2040+$B$27,TRUE,$I2040)</f>
        <v>3.1666666666666603</v>
      </c>
      <c r="J2041" t="b" cm="1">
        <f t="array" ref="J2041">_xlfn.IFS($I2041&gt;=$C$5-$B$27,TRUE,$P2041&gt;=$B$6,FALSE,TRUE,$J2040)</f>
        <v>0</v>
      </c>
      <c r="K2041" t="b" cm="1">
        <f t="array" ref="K2041">_xlfn.IFS($L2041&gt;=$B$4-$B$27,FALSE,$I2041&gt;=$B$5-$B$27,TRUE,AND($J2041,NOT($K2040)),FALSE,$K2040,TRUE,TRUE,FALSE)</f>
        <v>0</v>
      </c>
      <c r="L2041" cm="1">
        <f t="array" ref="L2041">_xlfn.IFS($K2040,$L2040+$B$27,NOT($K2040),0,TRUE,$K2040)</f>
        <v>0</v>
      </c>
      <c r="M2041" t="b" cm="1">
        <f t="array" ref="M2041">_xlfn.IFS($K2041,FALSE,AND($J2041,NOT($K2041),$P2041&lt;$B$6),TRUE,TRUE,FALSE)</f>
        <v>0</v>
      </c>
      <c r="N2041" cm="1">
        <f t="array" ref="N2041">_xlfn.IFS($N2040&gt;=$C$7-$B$27,0,$M2040,$N2040+$B$27,TRUE,0)</f>
        <v>0</v>
      </c>
      <c r="O2041" t="b" cm="1">
        <f t="array" ref="O2041">_xlfn.IFS(AND($J2041,NOT($K2041),NOT($M2041)),TRUE,$P2041&gt;=$B$6,FALSE,AND($J2041,NOT($K2041),$M2041,$N2041=0),TRUE,TRUE,FALSE)</f>
        <v>0</v>
      </c>
      <c r="P2041" cm="1">
        <f t="array" ref="P2041">_xlfn.IFS(AND($O2040,$P2040&lt;$B$6),$P2040+1,AND(NOT($J2040),$P2040&gt;0),0,TRUE,$P2040)</f>
        <v>0</v>
      </c>
      <c r="Q2041" s="1">
        <f t="shared" si="156"/>
        <v>105</v>
      </c>
      <c r="R2041" s="1">
        <f t="shared" si="157"/>
        <v>5250</v>
      </c>
      <c r="S2041" s="17">
        <f t="shared" si="158"/>
        <v>154.56329735034348</v>
      </c>
      <c r="T2041" s="1" cm="1">
        <f t="array" ref="T2041">_xlfn.IFS($B$6=1,Q2041*$B$10,AND(P2040=0,P2041&gt;=1),T2040+$B$6*$B$10*$B$8,TRUE,T2040)</f>
        <v>4200</v>
      </c>
      <c r="U2041" s="17">
        <f t="shared" si="159"/>
        <v>123.65063788027477</v>
      </c>
    </row>
    <row r="2042" spans="7:21" x14ac:dyDescent="0.25">
      <c r="G2042" s="15">
        <v>2040</v>
      </c>
      <c r="H2042" s="17">
        <f t="shared" si="155"/>
        <v>33.983333333333334</v>
      </c>
      <c r="I2042" cm="1">
        <f t="array" ref="I2042">_xlfn.IFS(AND(NOT($I2041=0),$J2041),0,NOT($J2041),$I2041+$B$27,TRUE,$I2041)</f>
        <v>3.1833333333333269</v>
      </c>
      <c r="J2042" t="b" cm="1">
        <f t="array" ref="J2042">_xlfn.IFS($I2042&gt;=$C$5-$B$27,TRUE,$P2042&gt;=$B$6,FALSE,TRUE,$J2041)</f>
        <v>0</v>
      </c>
      <c r="K2042" t="b" cm="1">
        <f t="array" ref="K2042">_xlfn.IFS($L2042&gt;=$B$4-$B$27,FALSE,$I2042&gt;=$B$5-$B$27,TRUE,AND($J2042,NOT($K2041)),FALSE,$K2041,TRUE,TRUE,FALSE)</f>
        <v>0</v>
      </c>
      <c r="L2042" cm="1">
        <f t="array" ref="L2042">_xlfn.IFS($K2041,$L2041+$B$27,NOT($K2041),0,TRUE,$K2041)</f>
        <v>0</v>
      </c>
      <c r="M2042" t="b" cm="1">
        <f t="array" ref="M2042">_xlfn.IFS($K2042,FALSE,AND($J2042,NOT($K2042),$P2042&lt;$B$6),TRUE,TRUE,FALSE)</f>
        <v>0</v>
      </c>
      <c r="N2042" cm="1">
        <f t="array" ref="N2042">_xlfn.IFS($N2041&gt;=$C$7-$B$27,0,$M2041,$N2041+$B$27,TRUE,0)</f>
        <v>0</v>
      </c>
      <c r="O2042" t="b" cm="1">
        <f t="array" ref="O2042">_xlfn.IFS(AND($J2042,NOT($K2042),NOT($M2042)),TRUE,$P2042&gt;=$B$6,FALSE,AND($J2042,NOT($K2042),$M2042,$N2042=0),TRUE,TRUE,FALSE)</f>
        <v>0</v>
      </c>
      <c r="P2042" cm="1">
        <f t="array" ref="P2042">_xlfn.IFS(AND($O2041,$P2041&lt;$B$6),$P2041+1,AND(NOT($J2041),$P2041&gt;0),0,TRUE,$P2041)</f>
        <v>0</v>
      </c>
      <c r="Q2042" s="1">
        <f t="shared" si="156"/>
        <v>105</v>
      </c>
      <c r="R2042" s="1">
        <f t="shared" si="157"/>
        <v>5250</v>
      </c>
      <c r="S2042" s="17">
        <f t="shared" si="158"/>
        <v>154.4874938695439</v>
      </c>
      <c r="T2042" s="1" cm="1">
        <f t="array" ref="T2042">_xlfn.IFS($B$6=1,Q2042*$B$10,AND(P2041=0,P2042&gt;=1),T2041+$B$6*$B$10*$B$8,TRUE,T2041)</f>
        <v>4200</v>
      </c>
      <c r="U2042" s="17">
        <f t="shared" si="159"/>
        <v>123.58999509563512</v>
      </c>
    </row>
    <row r="2043" spans="7:21" x14ac:dyDescent="0.25">
      <c r="G2043" s="15">
        <v>2041</v>
      </c>
      <c r="H2043" s="17">
        <f t="shared" si="155"/>
        <v>34</v>
      </c>
      <c r="I2043" cm="1">
        <f t="array" ref="I2043">_xlfn.IFS(AND(NOT($I2042=0),$J2042),0,NOT($J2042),$I2042+$B$27,TRUE,$I2042)</f>
        <v>3.1999999999999935</v>
      </c>
      <c r="J2043" t="b" cm="1">
        <f t="array" ref="J2043">_xlfn.IFS($I2043&gt;=$C$5-$B$27,TRUE,$P2043&gt;=$B$6,FALSE,TRUE,$J2042)</f>
        <v>0</v>
      </c>
      <c r="K2043" t="b" cm="1">
        <f t="array" ref="K2043">_xlfn.IFS($L2043&gt;=$B$4-$B$27,FALSE,$I2043&gt;=$B$5-$B$27,TRUE,AND($J2043,NOT($K2042)),FALSE,$K2042,TRUE,TRUE,FALSE)</f>
        <v>0</v>
      </c>
      <c r="L2043" cm="1">
        <f t="array" ref="L2043">_xlfn.IFS($K2042,$L2042+$B$27,NOT($K2042),0,TRUE,$K2042)</f>
        <v>0</v>
      </c>
      <c r="M2043" t="b" cm="1">
        <f t="array" ref="M2043">_xlfn.IFS($K2043,FALSE,AND($J2043,NOT($K2043),$P2043&lt;$B$6),TRUE,TRUE,FALSE)</f>
        <v>0</v>
      </c>
      <c r="N2043" cm="1">
        <f t="array" ref="N2043">_xlfn.IFS($N2042&gt;=$C$7-$B$27,0,$M2042,$N2042+$B$27,TRUE,0)</f>
        <v>0</v>
      </c>
      <c r="O2043" t="b" cm="1">
        <f t="array" ref="O2043">_xlfn.IFS(AND($J2043,NOT($K2043),NOT($M2043)),TRUE,$P2043&gt;=$B$6,FALSE,AND($J2043,NOT($K2043),$M2043,$N2043=0),TRUE,TRUE,FALSE)</f>
        <v>0</v>
      </c>
      <c r="P2043" cm="1">
        <f t="array" ref="P2043">_xlfn.IFS(AND($O2042,$P2042&lt;$B$6),$P2042+1,AND(NOT($J2042),$P2042&gt;0),0,TRUE,$P2042)</f>
        <v>0</v>
      </c>
      <c r="Q2043" s="1">
        <f t="shared" si="156"/>
        <v>105</v>
      </c>
      <c r="R2043" s="1">
        <f t="shared" si="157"/>
        <v>5250</v>
      </c>
      <c r="S2043" s="17">
        <f t="shared" si="158"/>
        <v>154.41176470588235</v>
      </c>
      <c r="T2043" s="1" cm="1">
        <f t="array" ref="T2043">_xlfn.IFS($B$6=1,Q2043*$B$10,AND(P2042=0,P2043&gt;=1),T2042+$B$6*$B$10*$B$8,TRUE,T2042)</f>
        <v>4200</v>
      </c>
      <c r="U2043" s="17">
        <f t="shared" si="159"/>
        <v>123.52941176470588</v>
      </c>
    </row>
    <row r="2044" spans="7:21" x14ac:dyDescent="0.25">
      <c r="G2044" s="15">
        <v>2042</v>
      </c>
      <c r="H2044" s="17">
        <f t="shared" si="155"/>
        <v>34.016666666666666</v>
      </c>
      <c r="I2044" cm="1">
        <f t="array" ref="I2044">_xlfn.IFS(AND(NOT($I2043=0),$J2043),0,NOT($J2043),$I2043+$B$27,TRUE,$I2043)</f>
        <v>3.2166666666666601</v>
      </c>
      <c r="J2044" t="b" cm="1">
        <f t="array" ref="J2044">_xlfn.IFS($I2044&gt;=$C$5-$B$27,TRUE,$P2044&gt;=$B$6,FALSE,TRUE,$J2043)</f>
        <v>0</v>
      </c>
      <c r="K2044" t="b" cm="1">
        <f t="array" ref="K2044">_xlfn.IFS($L2044&gt;=$B$4-$B$27,FALSE,$I2044&gt;=$B$5-$B$27,TRUE,AND($J2044,NOT($K2043)),FALSE,$K2043,TRUE,TRUE,FALSE)</f>
        <v>0</v>
      </c>
      <c r="L2044" cm="1">
        <f t="array" ref="L2044">_xlfn.IFS($K2043,$L2043+$B$27,NOT($K2043),0,TRUE,$K2043)</f>
        <v>0</v>
      </c>
      <c r="M2044" t="b" cm="1">
        <f t="array" ref="M2044">_xlfn.IFS($K2044,FALSE,AND($J2044,NOT($K2044),$P2044&lt;$B$6),TRUE,TRUE,FALSE)</f>
        <v>0</v>
      </c>
      <c r="N2044" cm="1">
        <f t="array" ref="N2044">_xlfn.IFS($N2043&gt;=$C$7-$B$27,0,$M2043,$N2043+$B$27,TRUE,0)</f>
        <v>0</v>
      </c>
      <c r="O2044" t="b" cm="1">
        <f t="array" ref="O2044">_xlfn.IFS(AND($J2044,NOT($K2044),NOT($M2044)),TRUE,$P2044&gt;=$B$6,FALSE,AND($J2044,NOT($K2044),$M2044,$N2044=0),TRUE,TRUE,FALSE)</f>
        <v>0</v>
      </c>
      <c r="P2044" cm="1">
        <f t="array" ref="P2044">_xlfn.IFS(AND($O2043,$P2043&lt;$B$6),$P2043+1,AND(NOT($J2043),$P2043&gt;0),0,TRUE,$P2043)</f>
        <v>0</v>
      </c>
      <c r="Q2044" s="1">
        <f t="shared" si="156"/>
        <v>105</v>
      </c>
      <c r="R2044" s="1">
        <f t="shared" si="157"/>
        <v>5250</v>
      </c>
      <c r="S2044" s="17">
        <f t="shared" si="158"/>
        <v>154.33610975012249</v>
      </c>
      <c r="T2044" s="1" cm="1">
        <f t="array" ref="T2044">_xlfn.IFS($B$6=1,Q2044*$B$10,AND(P2043=0,P2044&gt;=1),T2043+$B$6*$B$10*$B$8,TRUE,T2043)</f>
        <v>4200</v>
      </c>
      <c r="U2044" s="17">
        <f t="shared" si="159"/>
        <v>123.46888780009799</v>
      </c>
    </row>
    <row r="2045" spans="7:21" x14ac:dyDescent="0.25">
      <c r="G2045" s="15">
        <v>2043</v>
      </c>
      <c r="H2045" s="17">
        <f t="shared" si="155"/>
        <v>34.033333333333331</v>
      </c>
      <c r="I2045" cm="1">
        <f t="array" ref="I2045">_xlfn.IFS(AND(NOT($I2044=0),$J2044),0,NOT($J2044),$I2044+$B$27,TRUE,$I2044)</f>
        <v>3.2333333333333267</v>
      </c>
      <c r="J2045" t="b" cm="1">
        <f t="array" ref="J2045">_xlfn.IFS($I2045&gt;=$C$5-$B$27,TRUE,$P2045&gt;=$B$6,FALSE,TRUE,$J2044)</f>
        <v>0</v>
      </c>
      <c r="K2045" t="b" cm="1">
        <f t="array" ref="K2045">_xlfn.IFS($L2045&gt;=$B$4-$B$27,FALSE,$I2045&gt;=$B$5-$B$27,TRUE,AND($J2045,NOT($K2044)),FALSE,$K2044,TRUE,TRUE,FALSE)</f>
        <v>0</v>
      </c>
      <c r="L2045" cm="1">
        <f t="array" ref="L2045">_xlfn.IFS($K2044,$L2044+$B$27,NOT($K2044),0,TRUE,$K2044)</f>
        <v>0</v>
      </c>
      <c r="M2045" t="b" cm="1">
        <f t="array" ref="M2045">_xlfn.IFS($K2045,FALSE,AND($J2045,NOT($K2045),$P2045&lt;$B$6),TRUE,TRUE,FALSE)</f>
        <v>0</v>
      </c>
      <c r="N2045" cm="1">
        <f t="array" ref="N2045">_xlfn.IFS($N2044&gt;=$C$7-$B$27,0,$M2044,$N2044+$B$27,TRUE,0)</f>
        <v>0</v>
      </c>
      <c r="O2045" t="b" cm="1">
        <f t="array" ref="O2045">_xlfn.IFS(AND($J2045,NOT($K2045),NOT($M2045)),TRUE,$P2045&gt;=$B$6,FALSE,AND($J2045,NOT($K2045),$M2045,$N2045=0),TRUE,TRUE,FALSE)</f>
        <v>0</v>
      </c>
      <c r="P2045" cm="1">
        <f t="array" ref="P2045">_xlfn.IFS(AND($O2044,$P2044&lt;$B$6),$P2044+1,AND(NOT($J2044),$P2044&gt;0),0,TRUE,$P2044)</f>
        <v>0</v>
      </c>
      <c r="Q2045" s="1">
        <f t="shared" si="156"/>
        <v>105</v>
      </c>
      <c r="R2045" s="1">
        <f t="shared" si="157"/>
        <v>5250</v>
      </c>
      <c r="S2045" s="17">
        <f t="shared" si="158"/>
        <v>154.26052889324194</v>
      </c>
      <c r="T2045" s="1" cm="1">
        <f t="array" ref="T2045">_xlfn.IFS($B$6=1,Q2045*$B$10,AND(P2044=0,P2045&gt;=1),T2044+$B$6*$B$10*$B$8,TRUE,T2044)</f>
        <v>4200</v>
      </c>
      <c r="U2045" s="17">
        <f t="shared" si="159"/>
        <v>123.40842311459355</v>
      </c>
    </row>
    <row r="2046" spans="7:21" x14ac:dyDescent="0.25">
      <c r="G2046" s="15">
        <v>2044</v>
      </c>
      <c r="H2046" s="17">
        <f t="shared" si="155"/>
        <v>34.049999999999997</v>
      </c>
      <c r="I2046" cm="1">
        <f t="array" ref="I2046">_xlfn.IFS(AND(NOT($I2045=0),$J2045),0,NOT($J2045),$I2045+$B$27,TRUE,$I2045)</f>
        <v>3.2499999999999933</v>
      </c>
      <c r="J2046" t="b" cm="1">
        <f t="array" ref="J2046">_xlfn.IFS($I2046&gt;=$C$5-$B$27,TRUE,$P2046&gt;=$B$6,FALSE,TRUE,$J2045)</f>
        <v>0</v>
      </c>
      <c r="K2046" t="b" cm="1">
        <f t="array" ref="K2046">_xlfn.IFS($L2046&gt;=$B$4-$B$27,FALSE,$I2046&gt;=$B$5-$B$27,TRUE,AND($J2046,NOT($K2045)),FALSE,$K2045,TRUE,TRUE,FALSE)</f>
        <v>0</v>
      </c>
      <c r="L2046" cm="1">
        <f t="array" ref="L2046">_xlfn.IFS($K2045,$L2045+$B$27,NOT($K2045),0,TRUE,$K2045)</f>
        <v>0</v>
      </c>
      <c r="M2046" t="b" cm="1">
        <f t="array" ref="M2046">_xlfn.IFS($K2046,FALSE,AND($J2046,NOT($K2046),$P2046&lt;$B$6),TRUE,TRUE,FALSE)</f>
        <v>0</v>
      </c>
      <c r="N2046" cm="1">
        <f t="array" ref="N2046">_xlfn.IFS($N2045&gt;=$C$7-$B$27,0,$M2045,$N2045+$B$27,TRUE,0)</f>
        <v>0</v>
      </c>
      <c r="O2046" t="b" cm="1">
        <f t="array" ref="O2046">_xlfn.IFS(AND($J2046,NOT($K2046),NOT($M2046)),TRUE,$P2046&gt;=$B$6,FALSE,AND($J2046,NOT($K2046),$M2046,$N2046=0),TRUE,TRUE,FALSE)</f>
        <v>0</v>
      </c>
      <c r="P2046" cm="1">
        <f t="array" ref="P2046">_xlfn.IFS(AND($O2045,$P2045&lt;$B$6),$P2045+1,AND(NOT($J2045),$P2045&gt;0),0,TRUE,$P2045)</f>
        <v>0</v>
      </c>
      <c r="Q2046" s="1">
        <f t="shared" si="156"/>
        <v>105</v>
      </c>
      <c r="R2046" s="1">
        <f t="shared" si="157"/>
        <v>5250</v>
      </c>
      <c r="S2046" s="17">
        <f t="shared" si="158"/>
        <v>154.18502202643174</v>
      </c>
      <c r="T2046" s="1" cm="1">
        <f t="array" ref="T2046">_xlfn.IFS($B$6=1,Q2046*$B$10,AND(P2045=0,P2046&gt;=1),T2045+$B$6*$B$10*$B$8,TRUE,T2045)</f>
        <v>4200</v>
      </c>
      <c r="U2046" s="17">
        <f t="shared" si="159"/>
        <v>123.34801762114539</v>
      </c>
    </row>
    <row r="2047" spans="7:21" x14ac:dyDescent="0.25">
      <c r="G2047" s="15">
        <v>2045</v>
      </c>
      <c r="H2047" s="17">
        <f t="shared" si="155"/>
        <v>34.066666666666663</v>
      </c>
      <c r="I2047" cm="1">
        <f t="array" ref="I2047">_xlfn.IFS(AND(NOT($I2046=0),$J2046),0,NOT($J2046),$I2046+$B$27,TRUE,$I2046)</f>
        <v>3.2666666666666599</v>
      </c>
      <c r="J2047" t="b" cm="1">
        <f t="array" ref="J2047">_xlfn.IFS($I2047&gt;=$C$5-$B$27,TRUE,$P2047&gt;=$B$6,FALSE,TRUE,$J2046)</f>
        <v>0</v>
      </c>
      <c r="K2047" t="b" cm="1">
        <f t="array" ref="K2047">_xlfn.IFS($L2047&gt;=$B$4-$B$27,FALSE,$I2047&gt;=$B$5-$B$27,TRUE,AND($J2047,NOT($K2046)),FALSE,$K2046,TRUE,TRUE,FALSE)</f>
        <v>0</v>
      </c>
      <c r="L2047" cm="1">
        <f t="array" ref="L2047">_xlfn.IFS($K2046,$L2046+$B$27,NOT($K2046),0,TRUE,$K2046)</f>
        <v>0</v>
      </c>
      <c r="M2047" t="b" cm="1">
        <f t="array" ref="M2047">_xlfn.IFS($K2047,FALSE,AND($J2047,NOT($K2047),$P2047&lt;$B$6),TRUE,TRUE,FALSE)</f>
        <v>0</v>
      </c>
      <c r="N2047" cm="1">
        <f t="array" ref="N2047">_xlfn.IFS($N2046&gt;=$C$7-$B$27,0,$M2046,$N2046+$B$27,TRUE,0)</f>
        <v>0</v>
      </c>
      <c r="O2047" t="b" cm="1">
        <f t="array" ref="O2047">_xlfn.IFS(AND($J2047,NOT($K2047),NOT($M2047)),TRUE,$P2047&gt;=$B$6,FALSE,AND($J2047,NOT($K2047),$M2047,$N2047=0),TRUE,TRUE,FALSE)</f>
        <v>0</v>
      </c>
      <c r="P2047" cm="1">
        <f t="array" ref="P2047">_xlfn.IFS(AND($O2046,$P2046&lt;$B$6),$P2046+1,AND(NOT($J2046),$P2046&gt;0),0,TRUE,$P2046)</f>
        <v>0</v>
      </c>
      <c r="Q2047" s="1">
        <f t="shared" si="156"/>
        <v>105</v>
      </c>
      <c r="R2047" s="1">
        <f t="shared" si="157"/>
        <v>5250</v>
      </c>
      <c r="S2047" s="17">
        <f t="shared" si="158"/>
        <v>154.10958904109592</v>
      </c>
      <c r="T2047" s="1" cm="1">
        <f t="array" ref="T2047">_xlfn.IFS($B$6=1,Q2047*$B$10,AND(P2046=0,P2047&gt;=1),T2046+$B$6*$B$10*$B$8,TRUE,T2046)</f>
        <v>4200</v>
      </c>
      <c r="U2047" s="17">
        <f t="shared" si="159"/>
        <v>123.28767123287673</v>
      </c>
    </row>
    <row r="2048" spans="7:21" x14ac:dyDescent="0.25">
      <c r="G2048" s="15">
        <v>2046</v>
      </c>
      <c r="H2048" s="17">
        <f t="shared" si="155"/>
        <v>34.083333333333336</v>
      </c>
      <c r="I2048" cm="1">
        <f t="array" ref="I2048">_xlfn.IFS(AND(NOT($I2047=0),$J2047),0,NOT($J2047),$I2047+$B$27,TRUE,$I2047)</f>
        <v>3.2833333333333266</v>
      </c>
      <c r="J2048" t="b" cm="1">
        <f t="array" ref="J2048">_xlfn.IFS($I2048&gt;=$C$5-$B$27,TRUE,$P2048&gt;=$B$6,FALSE,TRUE,$J2047)</f>
        <v>0</v>
      </c>
      <c r="K2048" t="b" cm="1">
        <f t="array" ref="K2048">_xlfn.IFS($L2048&gt;=$B$4-$B$27,FALSE,$I2048&gt;=$B$5-$B$27,TRUE,AND($J2048,NOT($K2047)),FALSE,$K2047,TRUE,TRUE,FALSE)</f>
        <v>0</v>
      </c>
      <c r="L2048" cm="1">
        <f t="array" ref="L2048">_xlfn.IFS($K2047,$L2047+$B$27,NOT($K2047),0,TRUE,$K2047)</f>
        <v>0</v>
      </c>
      <c r="M2048" t="b" cm="1">
        <f t="array" ref="M2048">_xlfn.IFS($K2048,FALSE,AND($J2048,NOT($K2048),$P2048&lt;$B$6),TRUE,TRUE,FALSE)</f>
        <v>0</v>
      </c>
      <c r="N2048" cm="1">
        <f t="array" ref="N2048">_xlfn.IFS($N2047&gt;=$C$7-$B$27,0,$M2047,$N2047+$B$27,TRUE,0)</f>
        <v>0</v>
      </c>
      <c r="O2048" t="b" cm="1">
        <f t="array" ref="O2048">_xlfn.IFS(AND($J2048,NOT($K2048),NOT($M2048)),TRUE,$P2048&gt;=$B$6,FALSE,AND($J2048,NOT($K2048),$M2048,$N2048=0),TRUE,TRUE,FALSE)</f>
        <v>0</v>
      </c>
      <c r="P2048" cm="1">
        <f t="array" ref="P2048">_xlfn.IFS(AND($O2047,$P2047&lt;$B$6),$P2047+1,AND(NOT($J2047),$P2047&gt;0),0,TRUE,$P2047)</f>
        <v>0</v>
      </c>
      <c r="Q2048" s="1">
        <f t="shared" si="156"/>
        <v>105</v>
      </c>
      <c r="R2048" s="1">
        <f t="shared" si="157"/>
        <v>5250</v>
      </c>
      <c r="S2048" s="17">
        <f t="shared" si="158"/>
        <v>154.03422982885084</v>
      </c>
      <c r="T2048" s="1" cm="1">
        <f t="array" ref="T2048">_xlfn.IFS($B$6=1,Q2048*$B$10,AND(P2047=0,P2048&gt;=1),T2047+$B$6*$B$10*$B$8,TRUE,T2047)</f>
        <v>4200</v>
      </c>
      <c r="U2048" s="17">
        <f t="shared" si="159"/>
        <v>123.22738386308068</v>
      </c>
    </row>
    <row r="2049" spans="7:21" x14ac:dyDescent="0.25">
      <c r="G2049" s="15">
        <v>2047</v>
      </c>
      <c r="H2049" s="17">
        <f t="shared" si="155"/>
        <v>34.1</v>
      </c>
      <c r="I2049" cm="1">
        <f t="array" ref="I2049">_xlfn.IFS(AND(NOT($I2048=0),$J2048),0,NOT($J2048),$I2048+$B$27,TRUE,$I2048)</f>
        <v>3.2999999999999932</v>
      </c>
      <c r="J2049" t="b" cm="1">
        <f t="array" ref="J2049">_xlfn.IFS($I2049&gt;=$C$5-$B$27,TRUE,$P2049&gt;=$B$6,FALSE,TRUE,$J2048)</f>
        <v>0</v>
      </c>
      <c r="K2049" t="b" cm="1">
        <f t="array" ref="K2049">_xlfn.IFS($L2049&gt;=$B$4-$B$27,FALSE,$I2049&gt;=$B$5-$B$27,TRUE,AND($J2049,NOT($K2048)),FALSE,$K2048,TRUE,TRUE,FALSE)</f>
        <v>0</v>
      </c>
      <c r="L2049" cm="1">
        <f t="array" ref="L2049">_xlfn.IFS($K2048,$L2048+$B$27,NOT($K2048),0,TRUE,$K2048)</f>
        <v>0</v>
      </c>
      <c r="M2049" t="b" cm="1">
        <f t="array" ref="M2049">_xlfn.IFS($K2049,FALSE,AND($J2049,NOT($K2049),$P2049&lt;$B$6),TRUE,TRUE,FALSE)</f>
        <v>0</v>
      </c>
      <c r="N2049" cm="1">
        <f t="array" ref="N2049">_xlfn.IFS($N2048&gt;=$C$7-$B$27,0,$M2048,$N2048+$B$27,TRUE,0)</f>
        <v>0</v>
      </c>
      <c r="O2049" t="b" cm="1">
        <f t="array" ref="O2049">_xlfn.IFS(AND($J2049,NOT($K2049),NOT($M2049)),TRUE,$P2049&gt;=$B$6,FALSE,AND($J2049,NOT($K2049),$M2049,$N2049=0),TRUE,TRUE,FALSE)</f>
        <v>0</v>
      </c>
      <c r="P2049" cm="1">
        <f t="array" ref="P2049">_xlfn.IFS(AND($O2048,$P2048&lt;$B$6),$P2048+1,AND(NOT($J2048),$P2048&gt;0),0,TRUE,$P2048)</f>
        <v>0</v>
      </c>
      <c r="Q2049" s="1">
        <f t="shared" si="156"/>
        <v>105</v>
      </c>
      <c r="R2049" s="1">
        <f t="shared" si="157"/>
        <v>5250</v>
      </c>
      <c r="S2049" s="17">
        <f t="shared" si="158"/>
        <v>153.95894428152491</v>
      </c>
      <c r="T2049" s="1" cm="1">
        <f t="array" ref="T2049">_xlfn.IFS($B$6=1,Q2049*$B$10,AND(P2048=0,P2049&gt;=1),T2048+$B$6*$B$10*$B$8,TRUE,T2048)</f>
        <v>4200</v>
      </c>
      <c r="U2049" s="17">
        <f t="shared" si="159"/>
        <v>123.16715542521993</v>
      </c>
    </row>
    <row r="2050" spans="7:21" x14ac:dyDescent="0.25">
      <c r="G2050" s="15">
        <v>2048</v>
      </c>
      <c r="H2050" s="17">
        <f t="shared" si="155"/>
        <v>34.116666666666667</v>
      </c>
      <c r="I2050" cm="1">
        <f t="array" ref="I2050">_xlfn.IFS(AND(NOT($I2049=0),$J2049),0,NOT($J2049),$I2049+$B$27,TRUE,$I2049)</f>
        <v>3.3166666666666598</v>
      </c>
      <c r="J2050" t="b" cm="1">
        <f t="array" ref="J2050">_xlfn.IFS($I2050&gt;=$C$5-$B$27,TRUE,$P2050&gt;=$B$6,FALSE,TRUE,$J2049)</f>
        <v>0</v>
      </c>
      <c r="K2050" t="b" cm="1">
        <f t="array" ref="K2050">_xlfn.IFS($L2050&gt;=$B$4-$B$27,FALSE,$I2050&gt;=$B$5-$B$27,TRUE,AND($J2050,NOT($K2049)),FALSE,$K2049,TRUE,TRUE,FALSE)</f>
        <v>0</v>
      </c>
      <c r="L2050" cm="1">
        <f t="array" ref="L2050">_xlfn.IFS($K2049,$L2049+$B$27,NOT($K2049),0,TRUE,$K2049)</f>
        <v>0</v>
      </c>
      <c r="M2050" t="b" cm="1">
        <f t="array" ref="M2050">_xlfn.IFS($K2050,FALSE,AND($J2050,NOT($K2050),$P2050&lt;$B$6),TRUE,TRUE,FALSE)</f>
        <v>0</v>
      </c>
      <c r="N2050" cm="1">
        <f t="array" ref="N2050">_xlfn.IFS($N2049&gt;=$C$7-$B$27,0,$M2049,$N2049+$B$27,TRUE,0)</f>
        <v>0</v>
      </c>
      <c r="O2050" t="b" cm="1">
        <f t="array" ref="O2050">_xlfn.IFS(AND($J2050,NOT($K2050),NOT($M2050)),TRUE,$P2050&gt;=$B$6,FALSE,AND($J2050,NOT($K2050),$M2050,$N2050=0),TRUE,TRUE,FALSE)</f>
        <v>0</v>
      </c>
      <c r="P2050" cm="1">
        <f t="array" ref="P2050">_xlfn.IFS(AND($O2049,$P2049&lt;$B$6),$P2049+1,AND(NOT($J2049),$P2049&gt;0),0,TRUE,$P2049)</f>
        <v>0</v>
      </c>
      <c r="Q2050" s="1">
        <f t="shared" si="156"/>
        <v>105</v>
      </c>
      <c r="R2050" s="1">
        <f t="shared" si="157"/>
        <v>5250</v>
      </c>
      <c r="S2050" s="17">
        <f t="shared" si="158"/>
        <v>153.8837322911578</v>
      </c>
      <c r="T2050" s="1" cm="1">
        <f t="array" ref="T2050">_xlfn.IFS($B$6=1,Q2050*$B$10,AND(P2049=0,P2050&gt;=1),T2049+$B$6*$B$10*$B$8,TRUE,T2049)</f>
        <v>4200</v>
      </c>
      <c r="U2050" s="17">
        <f t="shared" si="159"/>
        <v>123.10698583292623</v>
      </c>
    </row>
    <row r="2051" spans="7:21" x14ac:dyDescent="0.25">
      <c r="G2051" s="15">
        <v>2049</v>
      </c>
      <c r="H2051" s="17">
        <f t="shared" ref="H2051:H2114" si="160">($G2051-1)*$B$27</f>
        <v>34.133333333333333</v>
      </c>
      <c r="I2051" cm="1">
        <f t="array" ref="I2051">_xlfn.IFS(AND(NOT($I2050=0),$J2050),0,NOT($J2050),$I2050+$B$27,TRUE,$I2050)</f>
        <v>3.3333333333333264</v>
      </c>
      <c r="J2051" t="b" cm="1">
        <f t="array" ref="J2051">_xlfn.IFS($I2051&gt;=$C$5-$B$27,TRUE,$P2051&gt;=$B$6,FALSE,TRUE,$J2050)</f>
        <v>0</v>
      </c>
      <c r="K2051" t="b" cm="1">
        <f t="array" ref="K2051">_xlfn.IFS($L2051&gt;=$B$4-$B$27,FALSE,$I2051&gt;=$B$5-$B$27,TRUE,AND($J2051,NOT($K2050)),FALSE,$K2050,TRUE,TRUE,FALSE)</f>
        <v>0</v>
      </c>
      <c r="L2051" cm="1">
        <f t="array" ref="L2051">_xlfn.IFS($K2050,$L2050+$B$27,NOT($K2050),0,TRUE,$K2050)</f>
        <v>0</v>
      </c>
      <c r="M2051" t="b" cm="1">
        <f t="array" ref="M2051">_xlfn.IFS($K2051,FALSE,AND($J2051,NOT($K2051),$P2051&lt;$B$6),TRUE,TRUE,FALSE)</f>
        <v>0</v>
      </c>
      <c r="N2051" cm="1">
        <f t="array" ref="N2051">_xlfn.IFS($N2050&gt;=$C$7-$B$27,0,$M2050,$N2050+$B$27,TRUE,0)</f>
        <v>0</v>
      </c>
      <c r="O2051" t="b" cm="1">
        <f t="array" ref="O2051">_xlfn.IFS(AND($J2051,NOT($K2051),NOT($M2051)),TRUE,$P2051&gt;=$B$6,FALSE,AND($J2051,NOT($K2051),$M2051,$N2051=0),TRUE,TRUE,FALSE)</f>
        <v>0</v>
      </c>
      <c r="P2051" cm="1">
        <f t="array" ref="P2051">_xlfn.IFS(AND($O2050,$P2050&lt;$B$6),$P2050+1,AND(NOT($J2050),$P2050&gt;0),0,TRUE,$P2050)</f>
        <v>0</v>
      </c>
      <c r="Q2051" s="1">
        <f t="shared" ref="Q2051:Q2114" si="161">IF($O2050,$Q2050+$B$8,$Q2050)</f>
        <v>105</v>
      </c>
      <c r="R2051" s="1">
        <f t="shared" ref="R2051:R2114" si="162">IF($O2050,$R2050+$B$8*$B$9,$R2050)</f>
        <v>5250</v>
      </c>
      <c r="S2051" s="17">
        <f t="shared" si="158"/>
        <v>153.80859375</v>
      </c>
      <c r="T2051" s="1" cm="1">
        <f t="array" ref="T2051">_xlfn.IFS($B$6=1,Q2051*$B$10,AND(P2050=0,P2051&gt;=1),T2050+$B$6*$B$10*$B$8,TRUE,T2050)</f>
        <v>4200</v>
      </c>
      <c r="U2051" s="17">
        <f t="shared" si="159"/>
        <v>123.046875</v>
      </c>
    </row>
    <row r="2052" spans="7:21" x14ac:dyDescent="0.25">
      <c r="G2052" s="15">
        <v>2050</v>
      </c>
      <c r="H2052" s="17">
        <f t="shared" si="160"/>
        <v>34.15</v>
      </c>
      <c r="I2052" cm="1">
        <f t="array" ref="I2052">_xlfn.IFS(AND(NOT($I2051=0),$J2051),0,NOT($J2051),$I2051+$B$27,TRUE,$I2051)</f>
        <v>3.349999999999993</v>
      </c>
      <c r="J2052" t="b" cm="1">
        <f t="array" ref="J2052">_xlfn.IFS($I2052&gt;=$C$5-$B$27,TRUE,$P2052&gt;=$B$6,FALSE,TRUE,$J2051)</f>
        <v>0</v>
      </c>
      <c r="K2052" t="b" cm="1">
        <f t="array" ref="K2052">_xlfn.IFS($L2052&gt;=$B$4-$B$27,FALSE,$I2052&gt;=$B$5-$B$27,TRUE,AND($J2052,NOT($K2051)),FALSE,$K2051,TRUE,TRUE,FALSE)</f>
        <v>0</v>
      </c>
      <c r="L2052" cm="1">
        <f t="array" ref="L2052">_xlfn.IFS($K2051,$L2051+$B$27,NOT($K2051),0,TRUE,$K2051)</f>
        <v>0</v>
      </c>
      <c r="M2052" t="b" cm="1">
        <f t="array" ref="M2052">_xlfn.IFS($K2052,FALSE,AND($J2052,NOT($K2052),$P2052&lt;$B$6),TRUE,TRUE,FALSE)</f>
        <v>0</v>
      </c>
      <c r="N2052" cm="1">
        <f t="array" ref="N2052">_xlfn.IFS($N2051&gt;=$C$7-$B$27,0,$M2051,$N2051+$B$27,TRUE,0)</f>
        <v>0</v>
      </c>
      <c r="O2052" t="b" cm="1">
        <f t="array" ref="O2052">_xlfn.IFS(AND($J2052,NOT($K2052),NOT($M2052)),TRUE,$P2052&gt;=$B$6,FALSE,AND($J2052,NOT($K2052),$M2052,$N2052=0),TRUE,TRUE,FALSE)</f>
        <v>0</v>
      </c>
      <c r="P2052" cm="1">
        <f t="array" ref="P2052">_xlfn.IFS(AND($O2051,$P2051&lt;$B$6),$P2051+1,AND(NOT($J2051),$P2051&gt;0),0,TRUE,$P2051)</f>
        <v>0</v>
      </c>
      <c r="Q2052" s="1">
        <f t="shared" si="161"/>
        <v>105</v>
      </c>
      <c r="R2052" s="1">
        <f t="shared" si="162"/>
        <v>5250</v>
      </c>
      <c r="S2052" s="17">
        <f t="shared" ref="S2052:S2115" si="163">$R2052/$H2052</f>
        <v>153.73352855051246</v>
      </c>
      <c r="T2052" s="1" cm="1">
        <f t="array" ref="T2052">_xlfn.IFS($B$6=1,Q2052*$B$10,AND(P2051=0,P2052&gt;=1),T2051+$B$6*$B$10*$B$8,TRUE,T2051)</f>
        <v>4200</v>
      </c>
      <c r="U2052" s="17">
        <f t="shared" ref="U2052:U2115" si="164">T2052/H2052</f>
        <v>122.98682284040996</v>
      </c>
    </row>
    <row r="2053" spans="7:21" x14ac:dyDescent="0.25">
      <c r="G2053" s="15">
        <v>2051</v>
      </c>
      <c r="H2053" s="17">
        <f t="shared" si="160"/>
        <v>34.166666666666664</v>
      </c>
      <c r="I2053" cm="1">
        <f t="array" ref="I2053">_xlfn.IFS(AND(NOT($I2052=0),$J2052),0,NOT($J2052),$I2052+$B$27,TRUE,$I2052)</f>
        <v>3.3666666666666596</v>
      </c>
      <c r="J2053" t="b" cm="1">
        <f t="array" ref="J2053">_xlfn.IFS($I2053&gt;=$C$5-$B$27,TRUE,$P2053&gt;=$B$6,FALSE,TRUE,$J2052)</f>
        <v>0</v>
      </c>
      <c r="K2053" t="b" cm="1">
        <f t="array" ref="K2053">_xlfn.IFS($L2053&gt;=$B$4-$B$27,FALSE,$I2053&gt;=$B$5-$B$27,TRUE,AND($J2053,NOT($K2052)),FALSE,$K2052,TRUE,TRUE,FALSE)</f>
        <v>0</v>
      </c>
      <c r="L2053" cm="1">
        <f t="array" ref="L2053">_xlfn.IFS($K2052,$L2052+$B$27,NOT($K2052),0,TRUE,$K2052)</f>
        <v>0</v>
      </c>
      <c r="M2053" t="b" cm="1">
        <f t="array" ref="M2053">_xlfn.IFS($K2053,FALSE,AND($J2053,NOT($K2053),$P2053&lt;$B$6),TRUE,TRUE,FALSE)</f>
        <v>0</v>
      </c>
      <c r="N2053" cm="1">
        <f t="array" ref="N2053">_xlfn.IFS($N2052&gt;=$C$7-$B$27,0,$M2052,$N2052+$B$27,TRUE,0)</f>
        <v>0</v>
      </c>
      <c r="O2053" t="b" cm="1">
        <f t="array" ref="O2053">_xlfn.IFS(AND($J2053,NOT($K2053),NOT($M2053)),TRUE,$P2053&gt;=$B$6,FALSE,AND($J2053,NOT($K2053),$M2053,$N2053=0),TRUE,TRUE,FALSE)</f>
        <v>0</v>
      </c>
      <c r="P2053" cm="1">
        <f t="array" ref="P2053">_xlfn.IFS(AND($O2052,$P2052&lt;$B$6),$P2052+1,AND(NOT($J2052),$P2052&gt;0),0,TRUE,$P2052)</f>
        <v>0</v>
      </c>
      <c r="Q2053" s="1">
        <f t="shared" si="161"/>
        <v>105</v>
      </c>
      <c r="R2053" s="1">
        <f t="shared" si="162"/>
        <v>5250</v>
      </c>
      <c r="S2053" s="17">
        <f t="shared" si="163"/>
        <v>153.65853658536585</v>
      </c>
      <c r="T2053" s="1" cm="1">
        <f t="array" ref="T2053">_xlfn.IFS($B$6=1,Q2053*$B$10,AND(P2052=0,P2053&gt;=1),T2052+$B$6*$B$10*$B$8,TRUE,T2052)</f>
        <v>4200</v>
      </c>
      <c r="U2053" s="17">
        <f t="shared" si="164"/>
        <v>122.92682926829269</v>
      </c>
    </row>
    <row r="2054" spans="7:21" x14ac:dyDescent="0.25">
      <c r="G2054" s="15">
        <v>2052</v>
      </c>
      <c r="H2054" s="17">
        <f t="shared" si="160"/>
        <v>34.18333333333333</v>
      </c>
      <c r="I2054" cm="1">
        <f t="array" ref="I2054">_xlfn.IFS(AND(NOT($I2053=0),$J2053),0,NOT($J2053),$I2053+$B$27,TRUE,$I2053)</f>
        <v>3.3833333333333262</v>
      </c>
      <c r="J2054" t="b" cm="1">
        <f t="array" ref="J2054">_xlfn.IFS($I2054&gt;=$C$5-$B$27,TRUE,$P2054&gt;=$B$6,FALSE,TRUE,$J2053)</f>
        <v>0</v>
      </c>
      <c r="K2054" t="b" cm="1">
        <f t="array" ref="K2054">_xlfn.IFS($L2054&gt;=$B$4-$B$27,FALSE,$I2054&gt;=$B$5-$B$27,TRUE,AND($J2054,NOT($K2053)),FALSE,$K2053,TRUE,TRUE,FALSE)</f>
        <v>0</v>
      </c>
      <c r="L2054" cm="1">
        <f t="array" ref="L2054">_xlfn.IFS($K2053,$L2053+$B$27,NOT($K2053),0,TRUE,$K2053)</f>
        <v>0</v>
      </c>
      <c r="M2054" t="b" cm="1">
        <f t="array" ref="M2054">_xlfn.IFS($K2054,FALSE,AND($J2054,NOT($K2054),$P2054&lt;$B$6),TRUE,TRUE,FALSE)</f>
        <v>0</v>
      </c>
      <c r="N2054" cm="1">
        <f t="array" ref="N2054">_xlfn.IFS($N2053&gt;=$C$7-$B$27,0,$M2053,$N2053+$B$27,TRUE,0)</f>
        <v>0</v>
      </c>
      <c r="O2054" t="b" cm="1">
        <f t="array" ref="O2054">_xlfn.IFS(AND($J2054,NOT($K2054),NOT($M2054)),TRUE,$P2054&gt;=$B$6,FALSE,AND($J2054,NOT($K2054),$M2054,$N2054=0),TRUE,TRUE,FALSE)</f>
        <v>0</v>
      </c>
      <c r="P2054" cm="1">
        <f t="array" ref="P2054">_xlfn.IFS(AND($O2053,$P2053&lt;$B$6),$P2053+1,AND(NOT($J2053),$P2053&gt;0),0,TRUE,$P2053)</f>
        <v>0</v>
      </c>
      <c r="Q2054" s="1">
        <f t="shared" si="161"/>
        <v>105</v>
      </c>
      <c r="R2054" s="1">
        <f t="shared" si="162"/>
        <v>5250</v>
      </c>
      <c r="S2054" s="17">
        <f t="shared" si="163"/>
        <v>153.58361774744029</v>
      </c>
      <c r="T2054" s="1" cm="1">
        <f t="array" ref="T2054">_xlfn.IFS($B$6=1,Q2054*$B$10,AND(P2053=0,P2054&gt;=1),T2053+$B$6*$B$10*$B$8,TRUE,T2053)</f>
        <v>4200</v>
      </c>
      <c r="U2054" s="17">
        <f t="shared" si="164"/>
        <v>122.86689419795223</v>
      </c>
    </row>
    <row r="2055" spans="7:21" x14ac:dyDescent="0.25">
      <c r="G2055" s="15">
        <v>2053</v>
      </c>
      <c r="H2055" s="17">
        <f t="shared" si="160"/>
        <v>34.200000000000003</v>
      </c>
      <c r="I2055" cm="1">
        <f t="array" ref="I2055">_xlfn.IFS(AND(NOT($I2054=0),$J2054),0,NOT($J2054),$I2054+$B$27,TRUE,$I2054)</f>
        <v>3.3999999999999928</v>
      </c>
      <c r="J2055" t="b" cm="1">
        <f t="array" ref="J2055">_xlfn.IFS($I2055&gt;=$C$5-$B$27,TRUE,$P2055&gt;=$B$6,FALSE,TRUE,$J2054)</f>
        <v>0</v>
      </c>
      <c r="K2055" t="b" cm="1">
        <f t="array" ref="K2055">_xlfn.IFS($L2055&gt;=$B$4-$B$27,FALSE,$I2055&gt;=$B$5-$B$27,TRUE,AND($J2055,NOT($K2054)),FALSE,$K2054,TRUE,TRUE,FALSE)</f>
        <v>0</v>
      </c>
      <c r="L2055" cm="1">
        <f t="array" ref="L2055">_xlfn.IFS($K2054,$L2054+$B$27,NOT($K2054),0,TRUE,$K2054)</f>
        <v>0</v>
      </c>
      <c r="M2055" t="b" cm="1">
        <f t="array" ref="M2055">_xlfn.IFS($K2055,FALSE,AND($J2055,NOT($K2055),$P2055&lt;$B$6),TRUE,TRUE,FALSE)</f>
        <v>0</v>
      </c>
      <c r="N2055" cm="1">
        <f t="array" ref="N2055">_xlfn.IFS($N2054&gt;=$C$7-$B$27,0,$M2054,$N2054+$B$27,TRUE,0)</f>
        <v>0</v>
      </c>
      <c r="O2055" t="b" cm="1">
        <f t="array" ref="O2055">_xlfn.IFS(AND($J2055,NOT($K2055),NOT($M2055)),TRUE,$P2055&gt;=$B$6,FALSE,AND($J2055,NOT($K2055),$M2055,$N2055=0),TRUE,TRUE,FALSE)</f>
        <v>0</v>
      </c>
      <c r="P2055" cm="1">
        <f t="array" ref="P2055">_xlfn.IFS(AND($O2054,$P2054&lt;$B$6),$P2054+1,AND(NOT($J2054),$P2054&gt;0),0,TRUE,$P2054)</f>
        <v>0</v>
      </c>
      <c r="Q2055" s="1">
        <f t="shared" si="161"/>
        <v>105</v>
      </c>
      <c r="R2055" s="1">
        <f t="shared" si="162"/>
        <v>5250</v>
      </c>
      <c r="S2055" s="17">
        <f t="shared" si="163"/>
        <v>153.50877192982455</v>
      </c>
      <c r="T2055" s="1" cm="1">
        <f t="array" ref="T2055">_xlfn.IFS($B$6=1,Q2055*$B$10,AND(P2054=0,P2055&gt;=1),T2054+$B$6*$B$10*$B$8,TRUE,T2054)</f>
        <v>4200</v>
      </c>
      <c r="U2055" s="17">
        <f t="shared" si="164"/>
        <v>122.80701754385964</v>
      </c>
    </row>
    <row r="2056" spans="7:21" x14ac:dyDescent="0.25">
      <c r="G2056" s="15">
        <v>2054</v>
      </c>
      <c r="H2056" s="17">
        <f t="shared" si="160"/>
        <v>34.216666666666669</v>
      </c>
      <c r="I2056" cm="1">
        <f t="array" ref="I2056">_xlfn.IFS(AND(NOT($I2055=0),$J2055),0,NOT($J2055),$I2055+$B$27,TRUE,$I2055)</f>
        <v>3.4166666666666594</v>
      </c>
      <c r="J2056" t="b" cm="1">
        <f t="array" ref="J2056">_xlfn.IFS($I2056&gt;=$C$5-$B$27,TRUE,$P2056&gt;=$B$6,FALSE,TRUE,$J2055)</f>
        <v>0</v>
      </c>
      <c r="K2056" t="b" cm="1">
        <f t="array" ref="K2056">_xlfn.IFS($L2056&gt;=$B$4-$B$27,FALSE,$I2056&gt;=$B$5-$B$27,TRUE,AND($J2056,NOT($K2055)),FALSE,$K2055,TRUE,TRUE,FALSE)</f>
        <v>0</v>
      </c>
      <c r="L2056" cm="1">
        <f t="array" ref="L2056">_xlfn.IFS($K2055,$L2055+$B$27,NOT($K2055),0,TRUE,$K2055)</f>
        <v>0</v>
      </c>
      <c r="M2056" t="b" cm="1">
        <f t="array" ref="M2056">_xlfn.IFS($K2056,FALSE,AND($J2056,NOT($K2056),$P2056&lt;$B$6),TRUE,TRUE,FALSE)</f>
        <v>0</v>
      </c>
      <c r="N2056" cm="1">
        <f t="array" ref="N2056">_xlfn.IFS($N2055&gt;=$C$7-$B$27,0,$M2055,$N2055+$B$27,TRUE,0)</f>
        <v>0</v>
      </c>
      <c r="O2056" t="b" cm="1">
        <f t="array" ref="O2056">_xlfn.IFS(AND($J2056,NOT($K2056),NOT($M2056)),TRUE,$P2056&gt;=$B$6,FALSE,AND($J2056,NOT($K2056),$M2056,$N2056=0),TRUE,TRUE,FALSE)</f>
        <v>0</v>
      </c>
      <c r="P2056" cm="1">
        <f t="array" ref="P2056">_xlfn.IFS(AND($O2055,$P2055&lt;$B$6),$P2055+1,AND(NOT($J2055),$P2055&gt;0),0,TRUE,$P2055)</f>
        <v>0</v>
      </c>
      <c r="Q2056" s="1">
        <f t="shared" si="161"/>
        <v>105</v>
      </c>
      <c r="R2056" s="1">
        <f t="shared" si="162"/>
        <v>5250</v>
      </c>
      <c r="S2056" s="17">
        <f t="shared" si="163"/>
        <v>153.43399902581587</v>
      </c>
      <c r="T2056" s="1" cm="1">
        <f t="array" ref="T2056">_xlfn.IFS($B$6=1,Q2056*$B$10,AND(P2055=0,P2056&gt;=1),T2055+$B$6*$B$10*$B$8,TRUE,T2055)</f>
        <v>4200</v>
      </c>
      <c r="U2056" s="17">
        <f t="shared" si="164"/>
        <v>122.7471992206527</v>
      </c>
    </row>
    <row r="2057" spans="7:21" x14ac:dyDescent="0.25">
      <c r="G2057" s="15">
        <v>2055</v>
      </c>
      <c r="H2057" s="17">
        <f t="shared" si="160"/>
        <v>34.233333333333334</v>
      </c>
      <c r="I2057" cm="1">
        <f t="array" ref="I2057">_xlfn.IFS(AND(NOT($I2056=0),$J2056),0,NOT($J2056),$I2056+$B$27,TRUE,$I2056)</f>
        <v>3.433333333333326</v>
      </c>
      <c r="J2057" t="b" cm="1">
        <f t="array" ref="J2057">_xlfn.IFS($I2057&gt;=$C$5-$B$27,TRUE,$P2057&gt;=$B$6,FALSE,TRUE,$J2056)</f>
        <v>0</v>
      </c>
      <c r="K2057" t="b" cm="1">
        <f t="array" ref="K2057">_xlfn.IFS($L2057&gt;=$B$4-$B$27,FALSE,$I2057&gt;=$B$5-$B$27,TRUE,AND($J2057,NOT($K2056)),FALSE,$K2056,TRUE,TRUE,FALSE)</f>
        <v>0</v>
      </c>
      <c r="L2057" cm="1">
        <f t="array" ref="L2057">_xlfn.IFS($K2056,$L2056+$B$27,NOT($K2056),0,TRUE,$K2056)</f>
        <v>0</v>
      </c>
      <c r="M2057" t="b" cm="1">
        <f t="array" ref="M2057">_xlfn.IFS($K2057,FALSE,AND($J2057,NOT($K2057),$P2057&lt;$B$6),TRUE,TRUE,FALSE)</f>
        <v>0</v>
      </c>
      <c r="N2057" cm="1">
        <f t="array" ref="N2057">_xlfn.IFS($N2056&gt;=$C$7-$B$27,0,$M2056,$N2056+$B$27,TRUE,0)</f>
        <v>0</v>
      </c>
      <c r="O2057" t="b" cm="1">
        <f t="array" ref="O2057">_xlfn.IFS(AND($J2057,NOT($K2057),NOT($M2057)),TRUE,$P2057&gt;=$B$6,FALSE,AND($J2057,NOT($K2057),$M2057,$N2057=0),TRUE,TRUE,FALSE)</f>
        <v>0</v>
      </c>
      <c r="P2057" cm="1">
        <f t="array" ref="P2057">_xlfn.IFS(AND($O2056,$P2056&lt;$B$6),$P2056+1,AND(NOT($J2056),$P2056&gt;0),0,TRUE,$P2056)</f>
        <v>0</v>
      </c>
      <c r="Q2057" s="1">
        <f t="shared" si="161"/>
        <v>105</v>
      </c>
      <c r="R2057" s="1">
        <f t="shared" si="162"/>
        <v>5250</v>
      </c>
      <c r="S2057" s="17">
        <f t="shared" si="163"/>
        <v>153.35929892891917</v>
      </c>
      <c r="T2057" s="1" cm="1">
        <f t="array" ref="T2057">_xlfn.IFS($B$6=1,Q2057*$B$10,AND(P2056=0,P2057&gt;=1),T2056+$B$6*$B$10*$B$8,TRUE,T2056)</f>
        <v>4200</v>
      </c>
      <c r="U2057" s="17">
        <f t="shared" si="164"/>
        <v>122.68743914313534</v>
      </c>
    </row>
    <row r="2058" spans="7:21" x14ac:dyDescent="0.25">
      <c r="G2058" s="15">
        <v>2056</v>
      </c>
      <c r="H2058" s="17">
        <f t="shared" si="160"/>
        <v>34.25</v>
      </c>
      <c r="I2058" cm="1">
        <f t="array" ref="I2058">_xlfn.IFS(AND(NOT($I2057=0),$J2057),0,NOT($J2057),$I2057+$B$27,TRUE,$I2057)</f>
        <v>3.4499999999999926</v>
      </c>
      <c r="J2058" t="b" cm="1">
        <f t="array" ref="J2058">_xlfn.IFS($I2058&gt;=$C$5-$B$27,TRUE,$P2058&gt;=$B$6,FALSE,TRUE,$J2057)</f>
        <v>0</v>
      </c>
      <c r="K2058" t="b" cm="1">
        <f t="array" ref="K2058">_xlfn.IFS($L2058&gt;=$B$4-$B$27,FALSE,$I2058&gt;=$B$5-$B$27,TRUE,AND($J2058,NOT($K2057)),FALSE,$K2057,TRUE,TRUE,FALSE)</f>
        <v>0</v>
      </c>
      <c r="L2058" cm="1">
        <f t="array" ref="L2058">_xlfn.IFS($K2057,$L2057+$B$27,NOT($K2057),0,TRUE,$K2057)</f>
        <v>0</v>
      </c>
      <c r="M2058" t="b" cm="1">
        <f t="array" ref="M2058">_xlfn.IFS($K2058,FALSE,AND($J2058,NOT($K2058),$P2058&lt;$B$6),TRUE,TRUE,FALSE)</f>
        <v>0</v>
      </c>
      <c r="N2058" cm="1">
        <f t="array" ref="N2058">_xlfn.IFS($N2057&gt;=$C$7-$B$27,0,$M2057,$N2057+$B$27,TRUE,0)</f>
        <v>0</v>
      </c>
      <c r="O2058" t="b" cm="1">
        <f t="array" ref="O2058">_xlfn.IFS(AND($J2058,NOT($K2058),NOT($M2058)),TRUE,$P2058&gt;=$B$6,FALSE,AND($J2058,NOT($K2058),$M2058,$N2058=0),TRUE,TRUE,FALSE)</f>
        <v>0</v>
      </c>
      <c r="P2058" cm="1">
        <f t="array" ref="P2058">_xlfn.IFS(AND($O2057,$P2057&lt;$B$6),$P2057+1,AND(NOT($J2057),$P2057&gt;0),0,TRUE,$P2057)</f>
        <v>0</v>
      </c>
      <c r="Q2058" s="1">
        <f t="shared" si="161"/>
        <v>105</v>
      </c>
      <c r="R2058" s="1">
        <f t="shared" si="162"/>
        <v>5250</v>
      </c>
      <c r="S2058" s="17">
        <f t="shared" si="163"/>
        <v>153.28467153284672</v>
      </c>
      <c r="T2058" s="1" cm="1">
        <f t="array" ref="T2058">_xlfn.IFS($B$6=1,Q2058*$B$10,AND(P2057=0,P2058&gt;=1),T2057+$B$6*$B$10*$B$8,TRUE,T2057)</f>
        <v>4200</v>
      </c>
      <c r="U2058" s="17">
        <f t="shared" si="164"/>
        <v>122.62773722627738</v>
      </c>
    </row>
    <row r="2059" spans="7:21" x14ac:dyDescent="0.25">
      <c r="G2059" s="15">
        <v>2057</v>
      </c>
      <c r="H2059" s="17">
        <f t="shared" si="160"/>
        <v>34.266666666666666</v>
      </c>
      <c r="I2059" cm="1">
        <f t="array" ref="I2059">_xlfn.IFS(AND(NOT($I2058=0),$J2058),0,NOT($J2058),$I2058+$B$27,TRUE,$I2058)</f>
        <v>3.4666666666666592</v>
      </c>
      <c r="J2059" t="b" cm="1">
        <f t="array" ref="J2059">_xlfn.IFS($I2059&gt;=$C$5-$B$27,TRUE,$P2059&gt;=$B$6,FALSE,TRUE,$J2058)</f>
        <v>0</v>
      </c>
      <c r="K2059" t="b" cm="1">
        <f t="array" ref="K2059">_xlfn.IFS($L2059&gt;=$B$4-$B$27,FALSE,$I2059&gt;=$B$5-$B$27,TRUE,AND($J2059,NOT($K2058)),FALSE,$K2058,TRUE,TRUE,FALSE)</f>
        <v>0</v>
      </c>
      <c r="L2059" cm="1">
        <f t="array" ref="L2059">_xlfn.IFS($K2058,$L2058+$B$27,NOT($K2058),0,TRUE,$K2058)</f>
        <v>0</v>
      </c>
      <c r="M2059" t="b" cm="1">
        <f t="array" ref="M2059">_xlfn.IFS($K2059,FALSE,AND($J2059,NOT($K2059),$P2059&lt;$B$6),TRUE,TRUE,FALSE)</f>
        <v>0</v>
      </c>
      <c r="N2059" cm="1">
        <f t="array" ref="N2059">_xlfn.IFS($N2058&gt;=$C$7-$B$27,0,$M2058,$N2058+$B$27,TRUE,0)</f>
        <v>0</v>
      </c>
      <c r="O2059" t="b" cm="1">
        <f t="array" ref="O2059">_xlfn.IFS(AND($J2059,NOT($K2059),NOT($M2059)),TRUE,$P2059&gt;=$B$6,FALSE,AND($J2059,NOT($K2059),$M2059,$N2059=0),TRUE,TRUE,FALSE)</f>
        <v>0</v>
      </c>
      <c r="P2059" cm="1">
        <f t="array" ref="P2059">_xlfn.IFS(AND($O2058,$P2058&lt;$B$6),$P2058+1,AND(NOT($J2058),$P2058&gt;0),0,TRUE,$P2058)</f>
        <v>0</v>
      </c>
      <c r="Q2059" s="1">
        <f t="shared" si="161"/>
        <v>105</v>
      </c>
      <c r="R2059" s="1">
        <f t="shared" si="162"/>
        <v>5250</v>
      </c>
      <c r="S2059" s="17">
        <f t="shared" si="163"/>
        <v>153.2101167315175</v>
      </c>
      <c r="T2059" s="1" cm="1">
        <f t="array" ref="T2059">_xlfn.IFS($B$6=1,Q2059*$B$10,AND(P2058=0,P2059&gt;=1),T2058+$B$6*$B$10*$B$8,TRUE,T2058)</f>
        <v>4200</v>
      </c>
      <c r="U2059" s="17">
        <f t="shared" si="164"/>
        <v>122.56809338521401</v>
      </c>
    </row>
    <row r="2060" spans="7:21" x14ac:dyDescent="0.25">
      <c r="G2060" s="15">
        <v>2058</v>
      </c>
      <c r="H2060" s="17">
        <f t="shared" si="160"/>
        <v>34.283333333333331</v>
      </c>
      <c r="I2060" cm="1">
        <f t="array" ref="I2060">_xlfn.IFS(AND(NOT($I2059=0),$J2059),0,NOT($J2059),$I2059+$B$27,TRUE,$I2059)</f>
        <v>3.4833333333333258</v>
      </c>
      <c r="J2060" t="b" cm="1">
        <f t="array" ref="J2060">_xlfn.IFS($I2060&gt;=$C$5-$B$27,TRUE,$P2060&gt;=$B$6,FALSE,TRUE,$J2059)</f>
        <v>0</v>
      </c>
      <c r="K2060" t="b" cm="1">
        <f t="array" ref="K2060">_xlfn.IFS($L2060&gt;=$B$4-$B$27,FALSE,$I2060&gt;=$B$5-$B$27,TRUE,AND($J2060,NOT($K2059)),FALSE,$K2059,TRUE,TRUE,FALSE)</f>
        <v>0</v>
      </c>
      <c r="L2060" cm="1">
        <f t="array" ref="L2060">_xlfn.IFS($K2059,$L2059+$B$27,NOT($K2059),0,TRUE,$K2059)</f>
        <v>0</v>
      </c>
      <c r="M2060" t="b" cm="1">
        <f t="array" ref="M2060">_xlfn.IFS($K2060,FALSE,AND($J2060,NOT($K2060),$P2060&lt;$B$6),TRUE,TRUE,FALSE)</f>
        <v>0</v>
      </c>
      <c r="N2060" cm="1">
        <f t="array" ref="N2060">_xlfn.IFS($N2059&gt;=$C$7-$B$27,0,$M2059,$N2059+$B$27,TRUE,0)</f>
        <v>0</v>
      </c>
      <c r="O2060" t="b" cm="1">
        <f t="array" ref="O2060">_xlfn.IFS(AND($J2060,NOT($K2060),NOT($M2060)),TRUE,$P2060&gt;=$B$6,FALSE,AND($J2060,NOT($K2060),$M2060,$N2060=0),TRUE,TRUE,FALSE)</f>
        <v>0</v>
      </c>
      <c r="P2060" cm="1">
        <f t="array" ref="P2060">_xlfn.IFS(AND($O2059,$P2059&lt;$B$6),$P2059+1,AND(NOT($J2059),$P2059&gt;0),0,TRUE,$P2059)</f>
        <v>0</v>
      </c>
      <c r="Q2060" s="1">
        <f t="shared" si="161"/>
        <v>105</v>
      </c>
      <c r="R2060" s="1">
        <f t="shared" si="162"/>
        <v>5250</v>
      </c>
      <c r="S2060" s="17">
        <f t="shared" si="163"/>
        <v>153.13563441905688</v>
      </c>
      <c r="T2060" s="1" cm="1">
        <f t="array" ref="T2060">_xlfn.IFS($B$6=1,Q2060*$B$10,AND(P2059=0,P2060&gt;=1),T2059+$B$6*$B$10*$B$8,TRUE,T2059)</f>
        <v>4200</v>
      </c>
      <c r="U2060" s="17">
        <f t="shared" si="164"/>
        <v>122.50850753524551</v>
      </c>
    </row>
    <row r="2061" spans="7:21" x14ac:dyDescent="0.25">
      <c r="G2061" s="15">
        <v>2059</v>
      </c>
      <c r="H2061" s="17">
        <f t="shared" si="160"/>
        <v>34.299999999999997</v>
      </c>
      <c r="I2061" cm="1">
        <f t="array" ref="I2061">_xlfn.IFS(AND(NOT($I2060=0),$J2060),0,NOT($J2060),$I2060+$B$27,TRUE,$I2060)</f>
        <v>3.4999999999999925</v>
      </c>
      <c r="J2061" t="b" cm="1">
        <f t="array" ref="J2061">_xlfn.IFS($I2061&gt;=$C$5-$B$27,TRUE,$P2061&gt;=$B$6,FALSE,TRUE,$J2060)</f>
        <v>0</v>
      </c>
      <c r="K2061" t="b" cm="1">
        <f t="array" ref="K2061">_xlfn.IFS($L2061&gt;=$B$4-$B$27,FALSE,$I2061&gt;=$B$5-$B$27,TRUE,AND($J2061,NOT($K2060)),FALSE,$K2060,TRUE,TRUE,FALSE)</f>
        <v>0</v>
      </c>
      <c r="L2061" cm="1">
        <f t="array" ref="L2061">_xlfn.IFS($K2060,$L2060+$B$27,NOT($K2060),0,TRUE,$K2060)</f>
        <v>0</v>
      </c>
      <c r="M2061" t="b" cm="1">
        <f t="array" ref="M2061">_xlfn.IFS($K2061,FALSE,AND($J2061,NOT($K2061),$P2061&lt;$B$6),TRUE,TRUE,FALSE)</f>
        <v>0</v>
      </c>
      <c r="N2061" cm="1">
        <f t="array" ref="N2061">_xlfn.IFS($N2060&gt;=$C$7-$B$27,0,$M2060,$N2060+$B$27,TRUE,0)</f>
        <v>0</v>
      </c>
      <c r="O2061" t="b" cm="1">
        <f t="array" ref="O2061">_xlfn.IFS(AND($J2061,NOT($K2061),NOT($M2061)),TRUE,$P2061&gt;=$B$6,FALSE,AND($J2061,NOT($K2061),$M2061,$N2061=0),TRUE,TRUE,FALSE)</f>
        <v>0</v>
      </c>
      <c r="P2061" cm="1">
        <f t="array" ref="P2061">_xlfn.IFS(AND($O2060,$P2060&lt;$B$6),$P2060+1,AND(NOT($J2060),$P2060&gt;0),0,TRUE,$P2060)</f>
        <v>0</v>
      </c>
      <c r="Q2061" s="1">
        <f t="shared" si="161"/>
        <v>105</v>
      </c>
      <c r="R2061" s="1">
        <f t="shared" si="162"/>
        <v>5250</v>
      </c>
      <c r="S2061" s="17">
        <f t="shared" si="163"/>
        <v>153.06122448979593</v>
      </c>
      <c r="T2061" s="1" cm="1">
        <f t="array" ref="T2061">_xlfn.IFS($B$6=1,Q2061*$B$10,AND(P2060=0,P2061&gt;=1),T2060+$B$6*$B$10*$B$8,TRUE,T2060)</f>
        <v>4200</v>
      </c>
      <c r="U2061" s="17">
        <f t="shared" si="164"/>
        <v>122.44897959183675</v>
      </c>
    </row>
    <row r="2062" spans="7:21" x14ac:dyDescent="0.25">
      <c r="G2062" s="15">
        <v>2060</v>
      </c>
      <c r="H2062" s="17">
        <f t="shared" si="160"/>
        <v>34.316666666666663</v>
      </c>
      <c r="I2062" cm="1">
        <f t="array" ref="I2062">_xlfn.IFS(AND(NOT($I2061=0),$J2061),0,NOT($J2061),$I2061+$B$27,TRUE,$I2061)</f>
        <v>3.5166666666666591</v>
      </c>
      <c r="J2062" t="b" cm="1">
        <f t="array" ref="J2062">_xlfn.IFS($I2062&gt;=$C$5-$B$27,TRUE,$P2062&gt;=$B$6,FALSE,TRUE,$J2061)</f>
        <v>0</v>
      </c>
      <c r="K2062" t="b" cm="1">
        <f t="array" ref="K2062">_xlfn.IFS($L2062&gt;=$B$4-$B$27,FALSE,$I2062&gt;=$B$5-$B$27,TRUE,AND($J2062,NOT($K2061)),FALSE,$K2061,TRUE,TRUE,FALSE)</f>
        <v>0</v>
      </c>
      <c r="L2062" cm="1">
        <f t="array" ref="L2062">_xlfn.IFS($K2061,$L2061+$B$27,NOT($K2061),0,TRUE,$K2061)</f>
        <v>0</v>
      </c>
      <c r="M2062" t="b" cm="1">
        <f t="array" ref="M2062">_xlfn.IFS($K2062,FALSE,AND($J2062,NOT($K2062),$P2062&lt;$B$6),TRUE,TRUE,FALSE)</f>
        <v>0</v>
      </c>
      <c r="N2062" cm="1">
        <f t="array" ref="N2062">_xlfn.IFS($N2061&gt;=$C$7-$B$27,0,$M2061,$N2061+$B$27,TRUE,0)</f>
        <v>0</v>
      </c>
      <c r="O2062" t="b" cm="1">
        <f t="array" ref="O2062">_xlfn.IFS(AND($J2062,NOT($K2062),NOT($M2062)),TRUE,$P2062&gt;=$B$6,FALSE,AND($J2062,NOT($K2062),$M2062,$N2062=0),TRUE,TRUE,FALSE)</f>
        <v>0</v>
      </c>
      <c r="P2062" cm="1">
        <f t="array" ref="P2062">_xlfn.IFS(AND($O2061,$P2061&lt;$B$6),$P2061+1,AND(NOT($J2061),$P2061&gt;0),0,TRUE,$P2061)</f>
        <v>0</v>
      </c>
      <c r="Q2062" s="1">
        <f t="shared" si="161"/>
        <v>105</v>
      </c>
      <c r="R2062" s="1">
        <f t="shared" si="162"/>
        <v>5250</v>
      </c>
      <c r="S2062" s="17">
        <f t="shared" si="163"/>
        <v>152.98688683827103</v>
      </c>
      <c r="T2062" s="1" cm="1">
        <f t="array" ref="T2062">_xlfn.IFS($B$6=1,Q2062*$B$10,AND(P2061=0,P2062&gt;=1),T2061+$B$6*$B$10*$B$8,TRUE,T2061)</f>
        <v>4200</v>
      </c>
      <c r="U2062" s="17">
        <f t="shared" si="164"/>
        <v>122.38950947061682</v>
      </c>
    </row>
    <row r="2063" spans="7:21" x14ac:dyDescent="0.25">
      <c r="G2063" s="15">
        <v>2061</v>
      </c>
      <c r="H2063" s="17">
        <f t="shared" si="160"/>
        <v>34.333333333333336</v>
      </c>
      <c r="I2063" cm="1">
        <f t="array" ref="I2063">_xlfn.IFS(AND(NOT($I2062=0),$J2062),0,NOT($J2062),$I2062+$B$27,TRUE,$I2062)</f>
        <v>3.5333333333333257</v>
      </c>
      <c r="J2063" t="b" cm="1">
        <f t="array" ref="J2063">_xlfn.IFS($I2063&gt;=$C$5-$B$27,TRUE,$P2063&gt;=$B$6,FALSE,TRUE,$J2062)</f>
        <v>0</v>
      </c>
      <c r="K2063" t="b" cm="1">
        <f t="array" ref="K2063">_xlfn.IFS($L2063&gt;=$B$4-$B$27,FALSE,$I2063&gt;=$B$5-$B$27,TRUE,AND($J2063,NOT($K2062)),FALSE,$K2062,TRUE,TRUE,FALSE)</f>
        <v>0</v>
      </c>
      <c r="L2063" cm="1">
        <f t="array" ref="L2063">_xlfn.IFS($K2062,$L2062+$B$27,NOT($K2062),0,TRUE,$K2062)</f>
        <v>0</v>
      </c>
      <c r="M2063" t="b" cm="1">
        <f t="array" ref="M2063">_xlfn.IFS($K2063,FALSE,AND($J2063,NOT($K2063),$P2063&lt;$B$6),TRUE,TRUE,FALSE)</f>
        <v>0</v>
      </c>
      <c r="N2063" cm="1">
        <f t="array" ref="N2063">_xlfn.IFS($N2062&gt;=$C$7-$B$27,0,$M2062,$N2062+$B$27,TRUE,0)</f>
        <v>0</v>
      </c>
      <c r="O2063" t="b" cm="1">
        <f t="array" ref="O2063">_xlfn.IFS(AND($J2063,NOT($K2063),NOT($M2063)),TRUE,$P2063&gt;=$B$6,FALSE,AND($J2063,NOT($K2063),$M2063,$N2063=0),TRUE,TRUE,FALSE)</f>
        <v>0</v>
      </c>
      <c r="P2063" cm="1">
        <f t="array" ref="P2063">_xlfn.IFS(AND($O2062,$P2062&lt;$B$6),$P2062+1,AND(NOT($J2062),$P2062&gt;0),0,TRUE,$P2062)</f>
        <v>0</v>
      </c>
      <c r="Q2063" s="1">
        <f t="shared" si="161"/>
        <v>105</v>
      </c>
      <c r="R2063" s="1">
        <f t="shared" si="162"/>
        <v>5250</v>
      </c>
      <c r="S2063" s="17">
        <f t="shared" si="163"/>
        <v>152.91262135922329</v>
      </c>
      <c r="T2063" s="1" cm="1">
        <f t="array" ref="T2063">_xlfn.IFS($B$6=1,Q2063*$B$10,AND(P2062=0,P2063&gt;=1),T2062+$B$6*$B$10*$B$8,TRUE,T2062)</f>
        <v>4200</v>
      </c>
      <c r="U2063" s="17">
        <f t="shared" si="164"/>
        <v>122.33009708737863</v>
      </c>
    </row>
    <row r="2064" spans="7:21" x14ac:dyDescent="0.25">
      <c r="G2064" s="15">
        <v>2062</v>
      </c>
      <c r="H2064" s="17">
        <f t="shared" si="160"/>
        <v>34.35</v>
      </c>
      <c r="I2064" cm="1">
        <f t="array" ref="I2064">_xlfn.IFS(AND(NOT($I2063=0),$J2063),0,NOT($J2063),$I2063+$B$27,TRUE,$I2063)</f>
        <v>3.5499999999999923</v>
      </c>
      <c r="J2064" t="b" cm="1">
        <f t="array" ref="J2064">_xlfn.IFS($I2064&gt;=$C$5-$B$27,TRUE,$P2064&gt;=$B$6,FALSE,TRUE,$J2063)</f>
        <v>0</v>
      </c>
      <c r="K2064" t="b" cm="1">
        <f t="array" ref="K2064">_xlfn.IFS($L2064&gt;=$B$4-$B$27,FALSE,$I2064&gt;=$B$5-$B$27,TRUE,AND($J2064,NOT($K2063)),FALSE,$K2063,TRUE,TRUE,FALSE)</f>
        <v>0</v>
      </c>
      <c r="L2064" cm="1">
        <f t="array" ref="L2064">_xlfn.IFS($K2063,$L2063+$B$27,NOT($K2063),0,TRUE,$K2063)</f>
        <v>0</v>
      </c>
      <c r="M2064" t="b" cm="1">
        <f t="array" ref="M2064">_xlfn.IFS($K2064,FALSE,AND($J2064,NOT($K2064),$P2064&lt;$B$6),TRUE,TRUE,FALSE)</f>
        <v>0</v>
      </c>
      <c r="N2064" cm="1">
        <f t="array" ref="N2064">_xlfn.IFS($N2063&gt;=$C$7-$B$27,0,$M2063,$N2063+$B$27,TRUE,0)</f>
        <v>0</v>
      </c>
      <c r="O2064" t="b" cm="1">
        <f t="array" ref="O2064">_xlfn.IFS(AND($J2064,NOT($K2064),NOT($M2064)),TRUE,$P2064&gt;=$B$6,FALSE,AND($J2064,NOT($K2064),$M2064,$N2064=0),TRUE,TRUE,FALSE)</f>
        <v>0</v>
      </c>
      <c r="P2064" cm="1">
        <f t="array" ref="P2064">_xlfn.IFS(AND($O2063,$P2063&lt;$B$6),$P2063+1,AND(NOT($J2063),$P2063&gt;0),0,TRUE,$P2063)</f>
        <v>0</v>
      </c>
      <c r="Q2064" s="1">
        <f t="shared" si="161"/>
        <v>105</v>
      </c>
      <c r="R2064" s="1">
        <f t="shared" si="162"/>
        <v>5250</v>
      </c>
      <c r="S2064" s="17">
        <f t="shared" si="163"/>
        <v>152.83842794759823</v>
      </c>
      <c r="T2064" s="1" cm="1">
        <f t="array" ref="T2064">_xlfn.IFS($B$6=1,Q2064*$B$10,AND(P2063=0,P2064&gt;=1),T2063+$B$6*$B$10*$B$8,TRUE,T2063)</f>
        <v>4200</v>
      </c>
      <c r="U2064" s="17">
        <f t="shared" si="164"/>
        <v>122.27074235807859</v>
      </c>
    </row>
    <row r="2065" spans="7:21" x14ac:dyDescent="0.25">
      <c r="G2065" s="15">
        <v>2063</v>
      </c>
      <c r="H2065" s="17">
        <f t="shared" si="160"/>
        <v>34.366666666666667</v>
      </c>
      <c r="I2065" cm="1">
        <f t="array" ref="I2065">_xlfn.IFS(AND(NOT($I2064=0),$J2064),0,NOT($J2064),$I2064+$B$27,TRUE,$I2064)</f>
        <v>3.5666666666666589</v>
      </c>
      <c r="J2065" t="b" cm="1">
        <f t="array" ref="J2065">_xlfn.IFS($I2065&gt;=$C$5-$B$27,TRUE,$P2065&gt;=$B$6,FALSE,TRUE,$J2064)</f>
        <v>0</v>
      </c>
      <c r="K2065" t="b" cm="1">
        <f t="array" ref="K2065">_xlfn.IFS($L2065&gt;=$B$4-$B$27,FALSE,$I2065&gt;=$B$5-$B$27,TRUE,AND($J2065,NOT($K2064)),FALSE,$K2064,TRUE,TRUE,FALSE)</f>
        <v>0</v>
      </c>
      <c r="L2065" cm="1">
        <f t="array" ref="L2065">_xlfn.IFS($K2064,$L2064+$B$27,NOT($K2064),0,TRUE,$K2064)</f>
        <v>0</v>
      </c>
      <c r="M2065" t="b" cm="1">
        <f t="array" ref="M2065">_xlfn.IFS($K2065,FALSE,AND($J2065,NOT($K2065),$P2065&lt;$B$6),TRUE,TRUE,FALSE)</f>
        <v>0</v>
      </c>
      <c r="N2065" cm="1">
        <f t="array" ref="N2065">_xlfn.IFS($N2064&gt;=$C$7-$B$27,0,$M2064,$N2064+$B$27,TRUE,0)</f>
        <v>0</v>
      </c>
      <c r="O2065" t="b" cm="1">
        <f t="array" ref="O2065">_xlfn.IFS(AND($J2065,NOT($K2065),NOT($M2065)),TRUE,$P2065&gt;=$B$6,FALSE,AND($J2065,NOT($K2065),$M2065,$N2065=0),TRUE,TRUE,FALSE)</f>
        <v>0</v>
      </c>
      <c r="P2065" cm="1">
        <f t="array" ref="P2065">_xlfn.IFS(AND($O2064,$P2064&lt;$B$6),$P2064+1,AND(NOT($J2064),$P2064&gt;0),0,TRUE,$P2064)</f>
        <v>0</v>
      </c>
      <c r="Q2065" s="1">
        <f t="shared" si="161"/>
        <v>105</v>
      </c>
      <c r="R2065" s="1">
        <f t="shared" si="162"/>
        <v>5250</v>
      </c>
      <c r="S2065" s="17">
        <f t="shared" si="163"/>
        <v>152.7643064985451</v>
      </c>
      <c r="T2065" s="1" cm="1">
        <f t="array" ref="T2065">_xlfn.IFS($B$6=1,Q2065*$B$10,AND(P2064=0,P2065&gt;=1),T2064+$B$6*$B$10*$B$8,TRUE,T2064)</f>
        <v>4200</v>
      </c>
      <c r="U2065" s="17">
        <f t="shared" si="164"/>
        <v>122.21144519883607</v>
      </c>
    </row>
    <row r="2066" spans="7:21" x14ac:dyDescent="0.25">
      <c r="G2066" s="15">
        <v>2064</v>
      </c>
      <c r="H2066" s="17">
        <f t="shared" si="160"/>
        <v>34.383333333333333</v>
      </c>
      <c r="I2066" cm="1">
        <f t="array" ref="I2066">_xlfn.IFS(AND(NOT($I2065=0),$J2065),0,NOT($J2065),$I2065+$B$27,TRUE,$I2065)</f>
        <v>3.5833333333333255</v>
      </c>
      <c r="J2066" t="b" cm="1">
        <f t="array" ref="J2066">_xlfn.IFS($I2066&gt;=$C$5-$B$27,TRUE,$P2066&gt;=$B$6,FALSE,TRUE,$J2065)</f>
        <v>0</v>
      </c>
      <c r="K2066" t="b" cm="1">
        <f t="array" ref="K2066">_xlfn.IFS($L2066&gt;=$B$4-$B$27,FALSE,$I2066&gt;=$B$5-$B$27,TRUE,AND($J2066,NOT($K2065)),FALSE,$K2065,TRUE,TRUE,FALSE)</f>
        <v>0</v>
      </c>
      <c r="L2066" cm="1">
        <f t="array" ref="L2066">_xlfn.IFS($K2065,$L2065+$B$27,NOT($K2065),0,TRUE,$K2065)</f>
        <v>0</v>
      </c>
      <c r="M2066" t="b" cm="1">
        <f t="array" ref="M2066">_xlfn.IFS($K2066,FALSE,AND($J2066,NOT($K2066),$P2066&lt;$B$6),TRUE,TRUE,FALSE)</f>
        <v>0</v>
      </c>
      <c r="N2066" cm="1">
        <f t="array" ref="N2066">_xlfn.IFS($N2065&gt;=$C$7-$B$27,0,$M2065,$N2065+$B$27,TRUE,0)</f>
        <v>0</v>
      </c>
      <c r="O2066" t="b" cm="1">
        <f t="array" ref="O2066">_xlfn.IFS(AND($J2066,NOT($K2066),NOT($M2066)),TRUE,$P2066&gt;=$B$6,FALSE,AND($J2066,NOT($K2066),$M2066,$N2066=0),TRUE,TRUE,FALSE)</f>
        <v>0</v>
      </c>
      <c r="P2066" cm="1">
        <f t="array" ref="P2066">_xlfn.IFS(AND($O2065,$P2065&lt;$B$6),$P2065+1,AND(NOT($J2065),$P2065&gt;0),0,TRUE,$P2065)</f>
        <v>0</v>
      </c>
      <c r="Q2066" s="1">
        <f t="shared" si="161"/>
        <v>105</v>
      </c>
      <c r="R2066" s="1">
        <f t="shared" si="162"/>
        <v>5250</v>
      </c>
      <c r="S2066" s="17">
        <f t="shared" si="163"/>
        <v>152.6902569074164</v>
      </c>
      <c r="T2066" s="1" cm="1">
        <f t="array" ref="T2066">_xlfn.IFS($B$6=1,Q2066*$B$10,AND(P2065=0,P2066&gt;=1),T2065+$B$6*$B$10*$B$8,TRUE,T2065)</f>
        <v>4200</v>
      </c>
      <c r="U2066" s="17">
        <f t="shared" si="164"/>
        <v>122.15220552593311</v>
      </c>
    </row>
    <row r="2067" spans="7:21" x14ac:dyDescent="0.25">
      <c r="G2067" s="15">
        <v>2065</v>
      </c>
      <c r="H2067" s="17">
        <f t="shared" si="160"/>
        <v>34.4</v>
      </c>
      <c r="I2067" cm="1">
        <f t="array" ref="I2067">_xlfn.IFS(AND(NOT($I2066=0),$J2066),0,NOT($J2066),$I2066+$B$27,TRUE,$I2066)</f>
        <v>3.5999999999999921</v>
      </c>
      <c r="J2067" t="b" cm="1">
        <f t="array" ref="J2067">_xlfn.IFS($I2067&gt;=$C$5-$B$27,TRUE,$P2067&gt;=$B$6,FALSE,TRUE,$J2066)</f>
        <v>0</v>
      </c>
      <c r="K2067" t="b" cm="1">
        <f t="array" ref="K2067">_xlfn.IFS($L2067&gt;=$B$4-$B$27,FALSE,$I2067&gt;=$B$5-$B$27,TRUE,AND($J2067,NOT($K2066)),FALSE,$K2066,TRUE,TRUE,FALSE)</f>
        <v>0</v>
      </c>
      <c r="L2067" cm="1">
        <f t="array" ref="L2067">_xlfn.IFS($K2066,$L2066+$B$27,NOT($K2066),0,TRUE,$K2066)</f>
        <v>0</v>
      </c>
      <c r="M2067" t="b" cm="1">
        <f t="array" ref="M2067">_xlfn.IFS($K2067,FALSE,AND($J2067,NOT($K2067),$P2067&lt;$B$6),TRUE,TRUE,FALSE)</f>
        <v>0</v>
      </c>
      <c r="N2067" cm="1">
        <f t="array" ref="N2067">_xlfn.IFS($N2066&gt;=$C$7-$B$27,0,$M2066,$N2066+$B$27,TRUE,0)</f>
        <v>0</v>
      </c>
      <c r="O2067" t="b" cm="1">
        <f t="array" ref="O2067">_xlfn.IFS(AND($J2067,NOT($K2067),NOT($M2067)),TRUE,$P2067&gt;=$B$6,FALSE,AND($J2067,NOT($K2067),$M2067,$N2067=0),TRUE,TRUE,FALSE)</f>
        <v>0</v>
      </c>
      <c r="P2067" cm="1">
        <f t="array" ref="P2067">_xlfn.IFS(AND($O2066,$P2066&lt;$B$6),$P2066+1,AND(NOT($J2066),$P2066&gt;0),0,TRUE,$P2066)</f>
        <v>0</v>
      </c>
      <c r="Q2067" s="1">
        <f t="shared" si="161"/>
        <v>105</v>
      </c>
      <c r="R2067" s="1">
        <f t="shared" si="162"/>
        <v>5250</v>
      </c>
      <c r="S2067" s="17">
        <f t="shared" si="163"/>
        <v>152.61627906976744</v>
      </c>
      <c r="T2067" s="1" cm="1">
        <f t="array" ref="T2067">_xlfn.IFS($B$6=1,Q2067*$B$10,AND(P2066=0,P2067&gt;=1),T2066+$B$6*$B$10*$B$8,TRUE,T2066)</f>
        <v>4200</v>
      </c>
      <c r="U2067" s="17">
        <f t="shared" si="164"/>
        <v>122.09302325581396</v>
      </c>
    </row>
    <row r="2068" spans="7:21" x14ac:dyDescent="0.25">
      <c r="G2068" s="15">
        <v>2066</v>
      </c>
      <c r="H2068" s="17">
        <f t="shared" si="160"/>
        <v>34.416666666666664</v>
      </c>
      <c r="I2068" cm="1">
        <f t="array" ref="I2068">_xlfn.IFS(AND(NOT($I2067=0),$J2067),0,NOT($J2067),$I2067+$B$27,TRUE,$I2067)</f>
        <v>3.6166666666666587</v>
      </c>
      <c r="J2068" t="b" cm="1">
        <f t="array" ref="J2068">_xlfn.IFS($I2068&gt;=$C$5-$B$27,TRUE,$P2068&gt;=$B$6,FALSE,TRUE,$J2067)</f>
        <v>0</v>
      </c>
      <c r="K2068" t="b" cm="1">
        <f t="array" ref="K2068">_xlfn.IFS($L2068&gt;=$B$4-$B$27,FALSE,$I2068&gt;=$B$5-$B$27,TRUE,AND($J2068,NOT($K2067)),FALSE,$K2067,TRUE,TRUE,FALSE)</f>
        <v>0</v>
      </c>
      <c r="L2068" cm="1">
        <f t="array" ref="L2068">_xlfn.IFS($K2067,$L2067+$B$27,NOT($K2067),0,TRUE,$K2067)</f>
        <v>0</v>
      </c>
      <c r="M2068" t="b" cm="1">
        <f t="array" ref="M2068">_xlfn.IFS($K2068,FALSE,AND($J2068,NOT($K2068),$P2068&lt;$B$6),TRUE,TRUE,FALSE)</f>
        <v>0</v>
      </c>
      <c r="N2068" cm="1">
        <f t="array" ref="N2068">_xlfn.IFS($N2067&gt;=$C$7-$B$27,0,$M2067,$N2067+$B$27,TRUE,0)</f>
        <v>0</v>
      </c>
      <c r="O2068" t="b" cm="1">
        <f t="array" ref="O2068">_xlfn.IFS(AND($J2068,NOT($K2068),NOT($M2068)),TRUE,$P2068&gt;=$B$6,FALSE,AND($J2068,NOT($K2068),$M2068,$N2068=0),TRUE,TRUE,FALSE)</f>
        <v>0</v>
      </c>
      <c r="P2068" cm="1">
        <f t="array" ref="P2068">_xlfn.IFS(AND($O2067,$P2067&lt;$B$6),$P2067+1,AND(NOT($J2067),$P2067&gt;0),0,TRUE,$P2067)</f>
        <v>0</v>
      </c>
      <c r="Q2068" s="1">
        <f t="shared" si="161"/>
        <v>105</v>
      </c>
      <c r="R2068" s="1">
        <f t="shared" si="162"/>
        <v>5250</v>
      </c>
      <c r="S2068" s="17">
        <f t="shared" si="163"/>
        <v>152.54237288135593</v>
      </c>
      <c r="T2068" s="1" cm="1">
        <f t="array" ref="T2068">_xlfn.IFS($B$6=1,Q2068*$B$10,AND(P2067=0,P2068&gt;=1),T2067+$B$6*$B$10*$B$8,TRUE,T2067)</f>
        <v>4200</v>
      </c>
      <c r="U2068" s="17">
        <f t="shared" si="164"/>
        <v>122.03389830508475</v>
      </c>
    </row>
    <row r="2069" spans="7:21" x14ac:dyDescent="0.25">
      <c r="G2069" s="15">
        <v>2067</v>
      </c>
      <c r="H2069" s="17">
        <f t="shared" si="160"/>
        <v>34.43333333333333</v>
      </c>
      <c r="I2069" cm="1">
        <f t="array" ref="I2069">_xlfn.IFS(AND(NOT($I2068=0),$J2068),0,NOT($J2068),$I2068+$B$27,TRUE,$I2068)</f>
        <v>3.6333333333333253</v>
      </c>
      <c r="J2069" t="b" cm="1">
        <f t="array" ref="J2069">_xlfn.IFS($I2069&gt;=$C$5-$B$27,TRUE,$P2069&gt;=$B$6,FALSE,TRUE,$J2068)</f>
        <v>0</v>
      </c>
      <c r="K2069" t="b" cm="1">
        <f t="array" ref="K2069">_xlfn.IFS($L2069&gt;=$B$4-$B$27,FALSE,$I2069&gt;=$B$5-$B$27,TRUE,AND($J2069,NOT($K2068)),FALSE,$K2068,TRUE,TRUE,FALSE)</f>
        <v>0</v>
      </c>
      <c r="L2069" cm="1">
        <f t="array" ref="L2069">_xlfn.IFS($K2068,$L2068+$B$27,NOT($K2068),0,TRUE,$K2068)</f>
        <v>0</v>
      </c>
      <c r="M2069" t="b" cm="1">
        <f t="array" ref="M2069">_xlfn.IFS($K2069,FALSE,AND($J2069,NOT($K2069),$P2069&lt;$B$6),TRUE,TRUE,FALSE)</f>
        <v>0</v>
      </c>
      <c r="N2069" cm="1">
        <f t="array" ref="N2069">_xlfn.IFS($N2068&gt;=$C$7-$B$27,0,$M2068,$N2068+$B$27,TRUE,0)</f>
        <v>0</v>
      </c>
      <c r="O2069" t="b" cm="1">
        <f t="array" ref="O2069">_xlfn.IFS(AND($J2069,NOT($K2069),NOT($M2069)),TRUE,$P2069&gt;=$B$6,FALSE,AND($J2069,NOT($K2069),$M2069,$N2069=0),TRUE,TRUE,FALSE)</f>
        <v>0</v>
      </c>
      <c r="P2069" cm="1">
        <f t="array" ref="P2069">_xlfn.IFS(AND($O2068,$P2068&lt;$B$6),$P2068+1,AND(NOT($J2068),$P2068&gt;0),0,TRUE,$P2068)</f>
        <v>0</v>
      </c>
      <c r="Q2069" s="1">
        <f t="shared" si="161"/>
        <v>105</v>
      </c>
      <c r="R2069" s="1">
        <f t="shared" si="162"/>
        <v>5250</v>
      </c>
      <c r="S2069" s="17">
        <f t="shared" si="163"/>
        <v>152.46853823814135</v>
      </c>
      <c r="T2069" s="1" cm="1">
        <f t="array" ref="T2069">_xlfn.IFS($B$6=1,Q2069*$B$10,AND(P2068=0,P2069&gt;=1),T2068+$B$6*$B$10*$B$8,TRUE,T2068)</f>
        <v>4200</v>
      </c>
      <c r="U2069" s="17">
        <f t="shared" si="164"/>
        <v>121.97483059051308</v>
      </c>
    </row>
    <row r="2070" spans="7:21" x14ac:dyDescent="0.25">
      <c r="G2070" s="15">
        <v>2068</v>
      </c>
      <c r="H2070" s="17">
        <f t="shared" si="160"/>
        <v>34.450000000000003</v>
      </c>
      <c r="I2070" cm="1">
        <f t="array" ref="I2070">_xlfn.IFS(AND(NOT($I2069=0),$J2069),0,NOT($J2069),$I2069+$B$27,TRUE,$I2069)</f>
        <v>3.6499999999999919</v>
      </c>
      <c r="J2070" t="b" cm="1">
        <f t="array" ref="J2070">_xlfn.IFS($I2070&gt;=$C$5-$B$27,TRUE,$P2070&gt;=$B$6,FALSE,TRUE,$J2069)</f>
        <v>0</v>
      </c>
      <c r="K2070" t="b" cm="1">
        <f t="array" ref="K2070">_xlfn.IFS($L2070&gt;=$B$4-$B$27,FALSE,$I2070&gt;=$B$5-$B$27,TRUE,AND($J2070,NOT($K2069)),FALSE,$K2069,TRUE,TRUE,FALSE)</f>
        <v>0</v>
      </c>
      <c r="L2070" cm="1">
        <f t="array" ref="L2070">_xlfn.IFS($K2069,$L2069+$B$27,NOT($K2069),0,TRUE,$K2069)</f>
        <v>0</v>
      </c>
      <c r="M2070" t="b" cm="1">
        <f t="array" ref="M2070">_xlfn.IFS($K2070,FALSE,AND($J2070,NOT($K2070),$P2070&lt;$B$6),TRUE,TRUE,FALSE)</f>
        <v>0</v>
      </c>
      <c r="N2070" cm="1">
        <f t="array" ref="N2070">_xlfn.IFS($N2069&gt;=$C$7-$B$27,0,$M2069,$N2069+$B$27,TRUE,0)</f>
        <v>0</v>
      </c>
      <c r="O2070" t="b" cm="1">
        <f t="array" ref="O2070">_xlfn.IFS(AND($J2070,NOT($K2070),NOT($M2070)),TRUE,$P2070&gt;=$B$6,FALSE,AND($J2070,NOT($K2070),$M2070,$N2070=0),TRUE,TRUE,FALSE)</f>
        <v>0</v>
      </c>
      <c r="P2070" cm="1">
        <f t="array" ref="P2070">_xlfn.IFS(AND($O2069,$P2069&lt;$B$6),$P2069+1,AND(NOT($J2069),$P2069&gt;0),0,TRUE,$P2069)</f>
        <v>0</v>
      </c>
      <c r="Q2070" s="1">
        <f t="shared" si="161"/>
        <v>105</v>
      </c>
      <c r="R2070" s="1">
        <f t="shared" si="162"/>
        <v>5250</v>
      </c>
      <c r="S2070" s="17">
        <f t="shared" si="163"/>
        <v>152.39477503628447</v>
      </c>
      <c r="T2070" s="1" cm="1">
        <f t="array" ref="T2070">_xlfn.IFS($B$6=1,Q2070*$B$10,AND(P2069=0,P2070&gt;=1),T2069+$B$6*$B$10*$B$8,TRUE,T2069)</f>
        <v>4200</v>
      </c>
      <c r="U2070" s="17">
        <f t="shared" si="164"/>
        <v>121.91582002902757</v>
      </c>
    </row>
    <row r="2071" spans="7:21" x14ac:dyDescent="0.25">
      <c r="G2071" s="15">
        <v>2069</v>
      </c>
      <c r="H2071" s="17">
        <f t="shared" si="160"/>
        <v>34.466666666666669</v>
      </c>
      <c r="I2071" cm="1">
        <f t="array" ref="I2071">_xlfn.IFS(AND(NOT($I2070=0),$J2070),0,NOT($J2070),$I2070+$B$27,TRUE,$I2070)</f>
        <v>3.6666666666666585</v>
      </c>
      <c r="J2071" t="b" cm="1">
        <f t="array" ref="J2071">_xlfn.IFS($I2071&gt;=$C$5-$B$27,TRUE,$P2071&gt;=$B$6,FALSE,TRUE,$J2070)</f>
        <v>0</v>
      </c>
      <c r="K2071" t="b" cm="1">
        <f t="array" ref="K2071">_xlfn.IFS($L2071&gt;=$B$4-$B$27,FALSE,$I2071&gt;=$B$5-$B$27,TRUE,AND($J2071,NOT($K2070)),FALSE,$K2070,TRUE,TRUE,FALSE)</f>
        <v>0</v>
      </c>
      <c r="L2071" cm="1">
        <f t="array" ref="L2071">_xlfn.IFS($K2070,$L2070+$B$27,NOT($K2070),0,TRUE,$K2070)</f>
        <v>0</v>
      </c>
      <c r="M2071" t="b" cm="1">
        <f t="array" ref="M2071">_xlfn.IFS($K2071,FALSE,AND($J2071,NOT($K2071),$P2071&lt;$B$6),TRUE,TRUE,FALSE)</f>
        <v>0</v>
      </c>
      <c r="N2071" cm="1">
        <f t="array" ref="N2071">_xlfn.IFS($N2070&gt;=$C$7-$B$27,0,$M2070,$N2070+$B$27,TRUE,0)</f>
        <v>0</v>
      </c>
      <c r="O2071" t="b" cm="1">
        <f t="array" ref="O2071">_xlfn.IFS(AND($J2071,NOT($K2071),NOT($M2071)),TRUE,$P2071&gt;=$B$6,FALSE,AND($J2071,NOT($K2071),$M2071,$N2071=0),TRUE,TRUE,FALSE)</f>
        <v>0</v>
      </c>
      <c r="P2071" cm="1">
        <f t="array" ref="P2071">_xlfn.IFS(AND($O2070,$P2070&lt;$B$6),$P2070+1,AND(NOT($J2070),$P2070&gt;0),0,TRUE,$P2070)</f>
        <v>0</v>
      </c>
      <c r="Q2071" s="1">
        <f t="shared" si="161"/>
        <v>105</v>
      </c>
      <c r="R2071" s="1">
        <f t="shared" si="162"/>
        <v>5250</v>
      </c>
      <c r="S2071" s="17">
        <f t="shared" si="163"/>
        <v>152.32108317214698</v>
      </c>
      <c r="T2071" s="1" cm="1">
        <f t="array" ref="T2071">_xlfn.IFS($B$6=1,Q2071*$B$10,AND(P2070=0,P2071&gt;=1),T2070+$B$6*$B$10*$B$8,TRUE,T2070)</f>
        <v>4200</v>
      </c>
      <c r="U2071" s="17">
        <f t="shared" si="164"/>
        <v>121.85686653771759</v>
      </c>
    </row>
    <row r="2072" spans="7:21" x14ac:dyDescent="0.25">
      <c r="G2072" s="15">
        <v>2070</v>
      </c>
      <c r="H2072" s="17">
        <f t="shared" si="160"/>
        <v>34.483333333333334</v>
      </c>
      <c r="I2072" cm="1">
        <f t="array" ref="I2072">_xlfn.IFS(AND(NOT($I2071=0),$J2071),0,NOT($J2071),$I2071+$B$27,TRUE,$I2071)</f>
        <v>3.6833333333333251</v>
      </c>
      <c r="J2072" t="b" cm="1">
        <f t="array" ref="J2072">_xlfn.IFS($I2072&gt;=$C$5-$B$27,TRUE,$P2072&gt;=$B$6,FALSE,TRUE,$J2071)</f>
        <v>0</v>
      </c>
      <c r="K2072" t="b" cm="1">
        <f t="array" ref="K2072">_xlfn.IFS($L2072&gt;=$B$4-$B$27,FALSE,$I2072&gt;=$B$5-$B$27,TRUE,AND($J2072,NOT($K2071)),FALSE,$K2071,TRUE,TRUE,FALSE)</f>
        <v>0</v>
      </c>
      <c r="L2072" cm="1">
        <f t="array" ref="L2072">_xlfn.IFS($K2071,$L2071+$B$27,NOT($K2071),0,TRUE,$K2071)</f>
        <v>0</v>
      </c>
      <c r="M2072" t="b" cm="1">
        <f t="array" ref="M2072">_xlfn.IFS($K2072,FALSE,AND($J2072,NOT($K2072),$P2072&lt;$B$6),TRUE,TRUE,FALSE)</f>
        <v>0</v>
      </c>
      <c r="N2072" cm="1">
        <f t="array" ref="N2072">_xlfn.IFS($N2071&gt;=$C$7-$B$27,0,$M2071,$N2071+$B$27,TRUE,0)</f>
        <v>0</v>
      </c>
      <c r="O2072" t="b" cm="1">
        <f t="array" ref="O2072">_xlfn.IFS(AND($J2072,NOT($K2072),NOT($M2072)),TRUE,$P2072&gt;=$B$6,FALSE,AND($J2072,NOT($K2072),$M2072,$N2072=0),TRUE,TRUE,FALSE)</f>
        <v>0</v>
      </c>
      <c r="P2072" cm="1">
        <f t="array" ref="P2072">_xlfn.IFS(AND($O2071,$P2071&lt;$B$6),$P2071+1,AND(NOT($J2071),$P2071&gt;0),0,TRUE,$P2071)</f>
        <v>0</v>
      </c>
      <c r="Q2072" s="1">
        <f t="shared" si="161"/>
        <v>105</v>
      </c>
      <c r="R2072" s="1">
        <f t="shared" si="162"/>
        <v>5250</v>
      </c>
      <c r="S2072" s="17">
        <f t="shared" si="163"/>
        <v>152.24746254229095</v>
      </c>
      <c r="T2072" s="1" cm="1">
        <f t="array" ref="T2072">_xlfn.IFS($B$6=1,Q2072*$B$10,AND(P2071=0,P2072&gt;=1),T2071+$B$6*$B$10*$B$8,TRUE,T2071)</f>
        <v>4200</v>
      </c>
      <c r="U2072" s="17">
        <f t="shared" si="164"/>
        <v>121.79797003383277</v>
      </c>
    </row>
    <row r="2073" spans="7:21" x14ac:dyDescent="0.25">
      <c r="G2073" s="15">
        <v>2071</v>
      </c>
      <c r="H2073" s="17">
        <f t="shared" si="160"/>
        <v>34.5</v>
      </c>
      <c r="I2073" cm="1">
        <f t="array" ref="I2073">_xlfn.IFS(AND(NOT($I2072=0),$J2072),0,NOT($J2072),$I2072+$B$27,TRUE,$I2072)</f>
        <v>3.6999999999999917</v>
      </c>
      <c r="J2073" t="b" cm="1">
        <f t="array" ref="J2073">_xlfn.IFS($I2073&gt;=$C$5-$B$27,TRUE,$P2073&gt;=$B$6,FALSE,TRUE,$J2072)</f>
        <v>0</v>
      </c>
      <c r="K2073" t="b" cm="1">
        <f t="array" ref="K2073">_xlfn.IFS($L2073&gt;=$B$4-$B$27,FALSE,$I2073&gt;=$B$5-$B$27,TRUE,AND($J2073,NOT($K2072)),FALSE,$K2072,TRUE,TRUE,FALSE)</f>
        <v>0</v>
      </c>
      <c r="L2073" cm="1">
        <f t="array" ref="L2073">_xlfn.IFS($K2072,$L2072+$B$27,NOT($K2072),0,TRUE,$K2072)</f>
        <v>0</v>
      </c>
      <c r="M2073" t="b" cm="1">
        <f t="array" ref="M2073">_xlfn.IFS($K2073,FALSE,AND($J2073,NOT($K2073),$P2073&lt;$B$6),TRUE,TRUE,FALSE)</f>
        <v>0</v>
      </c>
      <c r="N2073" cm="1">
        <f t="array" ref="N2073">_xlfn.IFS($N2072&gt;=$C$7-$B$27,0,$M2072,$N2072+$B$27,TRUE,0)</f>
        <v>0</v>
      </c>
      <c r="O2073" t="b" cm="1">
        <f t="array" ref="O2073">_xlfn.IFS(AND($J2073,NOT($K2073),NOT($M2073)),TRUE,$P2073&gt;=$B$6,FALSE,AND($J2073,NOT($K2073),$M2073,$N2073=0),TRUE,TRUE,FALSE)</f>
        <v>0</v>
      </c>
      <c r="P2073" cm="1">
        <f t="array" ref="P2073">_xlfn.IFS(AND($O2072,$P2072&lt;$B$6),$P2072+1,AND(NOT($J2072),$P2072&gt;0),0,TRUE,$P2072)</f>
        <v>0</v>
      </c>
      <c r="Q2073" s="1">
        <f t="shared" si="161"/>
        <v>105</v>
      </c>
      <c r="R2073" s="1">
        <f t="shared" si="162"/>
        <v>5250</v>
      </c>
      <c r="S2073" s="17">
        <f t="shared" si="163"/>
        <v>152.17391304347825</v>
      </c>
      <c r="T2073" s="1" cm="1">
        <f t="array" ref="T2073">_xlfn.IFS($B$6=1,Q2073*$B$10,AND(P2072=0,P2073&gt;=1),T2072+$B$6*$B$10*$B$8,TRUE,T2072)</f>
        <v>4200</v>
      </c>
      <c r="U2073" s="17">
        <f t="shared" si="164"/>
        <v>121.73913043478261</v>
      </c>
    </row>
    <row r="2074" spans="7:21" x14ac:dyDescent="0.25">
      <c r="G2074" s="15">
        <v>2072</v>
      </c>
      <c r="H2074" s="17">
        <f t="shared" si="160"/>
        <v>34.516666666666666</v>
      </c>
      <c r="I2074" cm="1">
        <f t="array" ref="I2074">_xlfn.IFS(AND(NOT($I2073=0),$J2073),0,NOT($J2073),$I2073+$B$27,TRUE,$I2073)</f>
        <v>3.7166666666666583</v>
      </c>
      <c r="J2074" t="b" cm="1">
        <f t="array" ref="J2074">_xlfn.IFS($I2074&gt;=$C$5-$B$27,TRUE,$P2074&gt;=$B$6,FALSE,TRUE,$J2073)</f>
        <v>0</v>
      </c>
      <c r="K2074" t="b" cm="1">
        <f t="array" ref="K2074">_xlfn.IFS($L2074&gt;=$B$4-$B$27,FALSE,$I2074&gt;=$B$5-$B$27,TRUE,AND($J2074,NOT($K2073)),FALSE,$K2073,TRUE,TRUE,FALSE)</f>
        <v>0</v>
      </c>
      <c r="L2074" cm="1">
        <f t="array" ref="L2074">_xlfn.IFS($K2073,$L2073+$B$27,NOT($K2073),0,TRUE,$K2073)</f>
        <v>0</v>
      </c>
      <c r="M2074" t="b" cm="1">
        <f t="array" ref="M2074">_xlfn.IFS($K2074,FALSE,AND($J2074,NOT($K2074),$P2074&lt;$B$6),TRUE,TRUE,FALSE)</f>
        <v>0</v>
      </c>
      <c r="N2074" cm="1">
        <f t="array" ref="N2074">_xlfn.IFS($N2073&gt;=$C$7-$B$27,0,$M2073,$N2073+$B$27,TRUE,0)</f>
        <v>0</v>
      </c>
      <c r="O2074" t="b" cm="1">
        <f t="array" ref="O2074">_xlfn.IFS(AND($J2074,NOT($K2074),NOT($M2074)),TRUE,$P2074&gt;=$B$6,FALSE,AND($J2074,NOT($K2074),$M2074,$N2074=0),TRUE,TRUE,FALSE)</f>
        <v>0</v>
      </c>
      <c r="P2074" cm="1">
        <f t="array" ref="P2074">_xlfn.IFS(AND($O2073,$P2073&lt;$B$6),$P2073+1,AND(NOT($J2073),$P2073&gt;0),0,TRUE,$P2073)</f>
        <v>0</v>
      </c>
      <c r="Q2074" s="1">
        <f t="shared" si="161"/>
        <v>105</v>
      </c>
      <c r="R2074" s="1">
        <f t="shared" si="162"/>
        <v>5250</v>
      </c>
      <c r="S2074" s="17">
        <f t="shared" si="163"/>
        <v>152.10043457267022</v>
      </c>
      <c r="T2074" s="1" cm="1">
        <f t="array" ref="T2074">_xlfn.IFS($B$6=1,Q2074*$B$10,AND(P2073=0,P2074&gt;=1),T2073+$B$6*$B$10*$B$8,TRUE,T2073)</f>
        <v>4200</v>
      </c>
      <c r="U2074" s="17">
        <f t="shared" si="164"/>
        <v>121.68034765813617</v>
      </c>
    </row>
    <row r="2075" spans="7:21" x14ac:dyDescent="0.25">
      <c r="G2075" s="15">
        <v>2073</v>
      </c>
      <c r="H2075" s="17">
        <f t="shared" si="160"/>
        <v>34.533333333333331</v>
      </c>
      <c r="I2075" cm="1">
        <f t="array" ref="I2075">_xlfn.IFS(AND(NOT($I2074=0),$J2074),0,NOT($J2074),$I2074+$B$27,TRUE,$I2074)</f>
        <v>3.733333333333325</v>
      </c>
      <c r="J2075" t="b" cm="1">
        <f t="array" ref="J2075">_xlfn.IFS($I2075&gt;=$C$5-$B$27,TRUE,$P2075&gt;=$B$6,FALSE,TRUE,$J2074)</f>
        <v>0</v>
      </c>
      <c r="K2075" t="b" cm="1">
        <f t="array" ref="K2075">_xlfn.IFS($L2075&gt;=$B$4-$B$27,FALSE,$I2075&gt;=$B$5-$B$27,TRUE,AND($J2075,NOT($K2074)),FALSE,$K2074,TRUE,TRUE,FALSE)</f>
        <v>0</v>
      </c>
      <c r="L2075" cm="1">
        <f t="array" ref="L2075">_xlfn.IFS($K2074,$L2074+$B$27,NOT($K2074),0,TRUE,$K2074)</f>
        <v>0</v>
      </c>
      <c r="M2075" t="b" cm="1">
        <f t="array" ref="M2075">_xlfn.IFS($K2075,FALSE,AND($J2075,NOT($K2075),$P2075&lt;$B$6),TRUE,TRUE,FALSE)</f>
        <v>0</v>
      </c>
      <c r="N2075" cm="1">
        <f t="array" ref="N2075">_xlfn.IFS($N2074&gt;=$C$7-$B$27,0,$M2074,$N2074+$B$27,TRUE,0)</f>
        <v>0</v>
      </c>
      <c r="O2075" t="b" cm="1">
        <f t="array" ref="O2075">_xlfn.IFS(AND($J2075,NOT($K2075),NOT($M2075)),TRUE,$P2075&gt;=$B$6,FALSE,AND($J2075,NOT($K2075),$M2075,$N2075=0),TRUE,TRUE,FALSE)</f>
        <v>0</v>
      </c>
      <c r="P2075" cm="1">
        <f t="array" ref="P2075">_xlfn.IFS(AND($O2074,$P2074&lt;$B$6),$P2074+1,AND(NOT($J2074),$P2074&gt;0),0,TRUE,$P2074)</f>
        <v>0</v>
      </c>
      <c r="Q2075" s="1">
        <f t="shared" si="161"/>
        <v>105</v>
      </c>
      <c r="R2075" s="1">
        <f t="shared" si="162"/>
        <v>5250</v>
      </c>
      <c r="S2075" s="17">
        <f t="shared" si="163"/>
        <v>152.02702702702703</v>
      </c>
      <c r="T2075" s="1" cm="1">
        <f t="array" ref="T2075">_xlfn.IFS($B$6=1,Q2075*$B$10,AND(P2074=0,P2075&gt;=1),T2074+$B$6*$B$10*$B$8,TRUE,T2074)</f>
        <v>4200</v>
      </c>
      <c r="U2075" s="17">
        <f t="shared" si="164"/>
        <v>121.62162162162163</v>
      </c>
    </row>
    <row r="2076" spans="7:21" x14ac:dyDescent="0.25">
      <c r="G2076" s="15">
        <v>2074</v>
      </c>
      <c r="H2076" s="17">
        <f t="shared" si="160"/>
        <v>34.549999999999997</v>
      </c>
      <c r="I2076" cm="1">
        <f t="array" ref="I2076">_xlfn.IFS(AND(NOT($I2075=0),$J2075),0,NOT($J2075),$I2075+$B$27,TRUE,$I2075)</f>
        <v>3.7499999999999916</v>
      </c>
      <c r="J2076" t="b" cm="1">
        <f t="array" ref="J2076">_xlfn.IFS($I2076&gt;=$C$5-$B$27,TRUE,$P2076&gt;=$B$6,FALSE,TRUE,$J2075)</f>
        <v>0</v>
      </c>
      <c r="K2076" t="b" cm="1">
        <f t="array" ref="K2076">_xlfn.IFS($L2076&gt;=$B$4-$B$27,FALSE,$I2076&gt;=$B$5-$B$27,TRUE,AND($J2076,NOT($K2075)),FALSE,$K2075,TRUE,TRUE,FALSE)</f>
        <v>0</v>
      </c>
      <c r="L2076" cm="1">
        <f t="array" ref="L2076">_xlfn.IFS($K2075,$L2075+$B$27,NOT($K2075),0,TRUE,$K2075)</f>
        <v>0</v>
      </c>
      <c r="M2076" t="b" cm="1">
        <f t="array" ref="M2076">_xlfn.IFS($K2076,FALSE,AND($J2076,NOT($K2076),$P2076&lt;$B$6),TRUE,TRUE,FALSE)</f>
        <v>0</v>
      </c>
      <c r="N2076" cm="1">
        <f t="array" ref="N2076">_xlfn.IFS($N2075&gt;=$C$7-$B$27,0,$M2075,$N2075+$B$27,TRUE,0)</f>
        <v>0</v>
      </c>
      <c r="O2076" t="b" cm="1">
        <f t="array" ref="O2076">_xlfn.IFS(AND($J2076,NOT($K2076),NOT($M2076)),TRUE,$P2076&gt;=$B$6,FALSE,AND($J2076,NOT($K2076),$M2076,$N2076=0),TRUE,TRUE,FALSE)</f>
        <v>0</v>
      </c>
      <c r="P2076" cm="1">
        <f t="array" ref="P2076">_xlfn.IFS(AND($O2075,$P2075&lt;$B$6),$P2075+1,AND(NOT($J2075),$P2075&gt;0),0,TRUE,$P2075)</f>
        <v>0</v>
      </c>
      <c r="Q2076" s="1">
        <f t="shared" si="161"/>
        <v>105</v>
      </c>
      <c r="R2076" s="1">
        <f t="shared" si="162"/>
        <v>5250</v>
      </c>
      <c r="S2076" s="17">
        <f t="shared" si="163"/>
        <v>151.95369030390739</v>
      </c>
      <c r="T2076" s="1" cm="1">
        <f t="array" ref="T2076">_xlfn.IFS($B$6=1,Q2076*$B$10,AND(P2075=0,P2076&gt;=1),T2075+$B$6*$B$10*$B$8,TRUE,T2075)</f>
        <v>4200</v>
      </c>
      <c r="U2076" s="17">
        <f t="shared" si="164"/>
        <v>121.56295224312592</v>
      </c>
    </row>
    <row r="2077" spans="7:21" x14ac:dyDescent="0.25">
      <c r="G2077" s="15">
        <v>2075</v>
      </c>
      <c r="H2077" s="17">
        <f t="shared" si="160"/>
        <v>34.566666666666663</v>
      </c>
      <c r="I2077" cm="1">
        <f t="array" ref="I2077">_xlfn.IFS(AND(NOT($I2076=0),$J2076),0,NOT($J2076),$I2076+$B$27,TRUE,$I2076)</f>
        <v>3.7666666666666582</v>
      </c>
      <c r="J2077" t="b" cm="1">
        <f t="array" ref="J2077">_xlfn.IFS($I2077&gt;=$C$5-$B$27,TRUE,$P2077&gt;=$B$6,FALSE,TRUE,$J2076)</f>
        <v>0</v>
      </c>
      <c r="K2077" t="b" cm="1">
        <f t="array" ref="K2077">_xlfn.IFS($L2077&gt;=$B$4-$B$27,FALSE,$I2077&gt;=$B$5-$B$27,TRUE,AND($J2077,NOT($K2076)),FALSE,$K2076,TRUE,TRUE,FALSE)</f>
        <v>0</v>
      </c>
      <c r="L2077" cm="1">
        <f t="array" ref="L2077">_xlfn.IFS($K2076,$L2076+$B$27,NOT($K2076),0,TRUE,$K2076)</f>
        <v>0</v>
      </c>
      <c r="M2077" t="b" cm="1">
        <f t="array" ref="M2077">_xlfn.IFS($K2077,FALSE,AND($J2077,NOT($K2077),$P2077&lt;$B$6),TRUE,TRUE,FALSE)</f>
        <v>0</v>
      </c>
      <c r="N2077" cm="1">
        <f t="array" ref="N2077">_xlfn.IFS($N2076&gt;=$C$7-$B$27,0,$M2076,$N2076+$B$27,TRUE,0)</f>
        <v>0</v>
      </c>
      <c r="O2077" t="b" cm="1">
        <f t="array" ref="O2077">_xlfn.IFS(AND($J2077,NOT($K2077),NOT($M2077)),TRUE,$P2077&gt;=$B$6,FALSE,AND($J2077,NOT($K2077),$M2077,$N2077=0),TRUE,TRUE,FALSE)</f>
        <v>0</v>
      </c>
      <c r="P2077" cm="1">
        <f t="array" ref="P2077">_xlfn.IFS(AND($O2076,$P2076&lt;$B$6),$P2076+1,AND(NOT($J2076),$P2076&gt;0),0,TRUE,$P2076)</f>
        <v>0</v>
      </c>
      <c r="Q2077" s="1">
        <f t="shared" si="161"/>
        <v>105</v>
      </c>
      <c r="R2077" s="1">
        <f t="shared" si="162"/>
        <v>5250</v>
      </c>
      <c r="S2077" s="17">
        <f t="shared" si="163"/>
        <v>151.8804243008679</v>
      </c>
      <c r="T2077" s="1" cm="1">
        <f t="array" ref="T2077">_xlfn.IFS($B$6=1,Q2077*$B$10,AND(P2076=0,P2077&gt;=1),T2076+$B$6*$B$10*$B$8,TRUE,T2076)</f>
        <v>4200</v>
      </c>
      <c r="U2077" s="17">
        <f t="shared" si="164"/>
        <v>121.50433944069432</v>
      </c>
    </row>
    <row r="2078" spans="7:21" x14ac:dyDescent="0.25">
      <c r="G2078" s="15">
        <v>2076</v>
      </c>
      <c r="H2078" s="17">
        <f t="shared" si="160"/>
        <v>34.583333333333336</v>
      </c>
      <c r="I2078" cm="1">
        <f t="array" ref="I2078">_xlfn.IFS(AND(NOT($I2077=0),$J2077),0,NOT($J2077),$I2077+$B$27,TRUE,$I2077)</f>
        <v>3.7833333333333248</v>
      </c>
      <c r="J2078" t="b" cm="1">
        <f t="array" ref="J2078">_xlfn.IFS($I2078&gt;=$C$5-$B$27,TRUE,$P2078&gt;=$B$6,FALSE,TRUE,$J2077)</f>
        <v>0</v>
      </c>
      <c r="K2078" t="b" cm="1">
        <f t="array" ref="K2078">_xlfn.IFS($L2078&gt;=$B$4-$B$27,FALSE,$I2078&gt;=$B$5-$B$27,TRUE,AND($J2078,NOT($K2077)),FALSE,$K2077,TRUE,TRUE,FALSE)</f>
        <v>0</v>
      </c>
      <c r="L2078" cm="1">
        <f t="array" ref="L2078">_xlfn.IFS($K2077,$L2077+$B$27,NOT($K2077),0,TRUE,$K2077)</f>
        <v>0</v>
      </c>
      <c r="M2078" t="b" cm="1">
        <f t="array" ref="M2078">_xlfn.IFS($K2078,FALSE,AND($J2078,NOT($K2078),$P2078&lt;$B$6),TRUE,TRUE,FALSE)</f>
        <v>0</v>
      </c>
      <c r="N2078" cm="1">
        <f t="array" ref="N2078">_xlfn.IFS($N2077&gt;=$C$7-$B$27,0,$M2077,$N2077+$B$27,TRUE,0)</f>
        <v>0</v>
      </c>
      <c r="O2078" t="b" cm="1">
        <f t="array" ref="O2078">_xlfn.IFS(AND($J2078,NOT($K2078),NOT($M2078)),TRUE,$P2078&gt;=$B$6,FALSE,AND($J2078,NOT($K2078),$M2078,$N2078=0),TRUE,TRUE,FALSE)</f>
        <v>0</v>
      </c>
      <c r="P2078" cm="1">
        <f t="array" ref="P2078">_xlfn.IFS(AND($O2077,$P2077&lt;$B$6),$P2077+1,AND(NOT($J2077),$P2077&gt;0),0,TRUE,$P2077)</f>
        <v>0</v>
      </c>
      <c r="Q2078" s="1">
        <f t="shared" si="161"/>
        <v>105</v>
      </c>
      <c r="R2078" s="1">
        <f t="shared" si="162"/>
        <v>5250</v>
      </c>
      <c r="S2078" s="17">
        <f t="shared" si="163"/>
        <v>151.80722891566265</v>
      </c>
      <c r="T2078" s="1" cm="1">
        <f t="array" ref="T2078">_xlfn.IFS($B$6=1,Q2078*$B$10,AND(P2077=0,P2078&gt;=1),T2077+$B$6*$B$10*$B$8,TRUE,T2077)</f>
        <v>4200</v>
      </c>
      <c r="U2078" s="17">
        <f t="shared" si="164"/>
        <v>121.44578313253011</v>
      </c>
    </row>
    <row r="2079" spans="7:21" x14ac:dyDescent="0.25">
      <c r="G2079" s="15">
        <v>2077</v>
      </c>
      <c r="H2079" s="17">
        <f t="shared" si="160"/>
        <v>34.6</v>
      </c>
      <c r="I2079" cm="1">
        <f t="array" ref="I2079">_xlfn.IFS(AND(NOT($I2078=0),$J2078),0,NOT($J2078),$I2078+$B$27,TRUE,$I2078)</f>
        <v>3.7999999999999914</v>
      </c>
      <c r="J2079" t="b" cm="1">
        <f t="array" ref="J2079">_xlfn.IFS($I2079&gt;=$C$5-$B$27,TRUE,$P2079&gt;=$B$6,FALSE,TRUE,$J2078)</f>
        <v>0</v>
      </c>
      <c r="K2079" t="b" cm="1">
        <f t="array" ref="K2079">_xlfn.IFS($L2079&gt;=$B$4-$B$27,FALSE,$I2079&gt;=$B$5-$B$27,TRUE,AND($J2079,NOT($K2078)),FALSE,$K2078,TRUE,TRUE,FALSE)</f>
        <v>0</v>
      </c>
      <c r="L2079" cm="1">
        <f t="array" ref="L2079">_xlfn.IFS($K2078,$L2078+$B$27,NOT($K2078),0,TRUE,$K2078)</f>
        <v>0</v>
      </c>
      <c r="M2079" t="b" cm="1">
        <f t="array" ref="M2079">_xlfn.IFS($K2079,FALSE,AND($J2079,NOT($K2079),$P2079&lt;$B$6),TRUE,TRUE,FALSE)</f>
        <v>0</v>
      </c>
      <c r="N2079" cm="1">
        <f t="array" ref="N2079">_xlfn.IFS($N2078&gt;=$C$7-$B$27,0,$M2078,$N2078+$B$27,TRUE,0)</f>
        <v>0</v>
      </c>
      <c r="O2079" t="b" cm="1">
        <f t="array" ref="O2079">_xlfn.IFS(AND($J2079,NOT($K2079),NOT($M2079)),TRUE,$P2079&gt;=$B$6,FALSE,AND($J2079,NOT($K2079),$M2079,$N2079=0),TRUE,TRUE,FALSE)</f>
        <v>0</v>
      </c>
      <c r="P2079" cm="1">
        <f t="array" ref="P2079">_xlfn.IFS(AND($O2078,$P2078&lt;$B$6),$P2078+1,AND(NOT($J2078),$P2078&gt;0),0,TRUE,$P2078)</f>
        <v>0</v>
      </c>
      <c r="Q2079" s="1">
        <f t="shared" si="161"/>
        <v>105</v>
      </c>
      <c r="R2079" s="1">
        <f t="shared" si="162"/>
        <v>5250</v>
      </c>
      <c r="S2079" s="17">
        <f t="shared" si="163"/>
        <v>151.73410404624278</v>
      </c>
      <c r="T2079" s="1" cm="1">
        <f t="array" ref="T2079">_xlfn.IFS($B$6=1,Q2079*$B$10,AND(P2078=0,P2079&gt;=1),T2078+$B$6*$B$10*$B$8,TRUE,T2078)</f>
        <v>4200</v>
      </c>
      <c r="U2079" s="17">
        <f t="shared" si="164"/>
        <v>121.38728323699422</v>
      </c>
    </row>
    <row r="2080" spans="7:21" x14ac:dyDescent="0.25">
      <c r="G2080" s="15">
        <v>2078</v>
      </c>
      <c r="H2080" s="17">
        <f t="shared" si="160"/>
        <v>34.616666666666667</v>
      </c>
      <c r="I2080" cm="1">
        <f t="array" ref="I2080">_xlfn.IFS(AND(NOT($I2079=0),$J2079),0,NOT($J2079),$I2079+$B$27,TRUE,$I2079)</f>
        <v>3.816666666666658</v>
      </c>
      <c r="J2080" t="b" cm="1">
        <f t="array" ref="J2080">_xlfn.IFS($I2080&gt;=$C$5-$B$27,TRUE,$P2080&gt;=$B$6,FALSE,TRUE,$J2079)</f>
        <v>0</v>
      </c>
      <c r="K2080" t="b" cm="1">
        <f t="array" ref="K2080">_xlfn.IFS($L2080&gt;=$B$4-$B$27,FALSE,$I2080&gt;=$B$5-$B$27,TRUE,AND($J2080,NOT($K2079)),FALSE,$K2079,TRUE,TRUE,FALSE)</f>
        <v>0</v>
      </c>
      <c r="L2080" cm="1">
        <f t="array" ref="L2080">_xlfn.IFS($K2079,$L2079+$B$27,NOT($K2079),0,TRUE,$K2079)</f>
        <v>0</v>
      </c>
      <c r="M2080" t="b" cm="1">
        <f t="array" ref="M2080">_xlfn.IFS($K2080,FALSE,AND($J2080,NOT($K2080),$P2080&lt;$B$6),TRUE,TRUE,FALSE)</f>
        <v>0</v>
      </c>
      <c r="N2080" cm="1">
        <f t="array" ref="N2080">_xlfn.IFS($N2079&gt;=$C$7-$B$27,0,$M2079,$N2079+$B$27,TRUE,0)</f>
        <v>0</v>
      </c>
      <c r="O2080" t="b" cm="1">
        <f t="array" ref="O2080">_xlfn.IFS(AND($J2080,NOT($K2080),NOT($M2080)),TRUE,$P2080&gt;=$B$6,FALSE,AND($J2080,NOT($K2080),$M2080,$N2080=0),TRUE,TRUE,FALSE)</f>
        <v>0</v>
      </c>
      <c r="P2080" cm="1">
        <f t="array" ref="P2080">_xlfn.IFS(AND($O2079,$P2079&lt;$B$6),$P2079+1,AND(NOT($J2079),$P2079&gt;0),0,TRUE,$P2079)</f>
        <v>0</v>
      </c>
      <c r="Q2080" s="1">
        <f t="shared" si="161"/>
        <v>105</v>
      </c>
      <c r="R2080" s="1">
        <f t="shared" si="162"/>
        <v>5250</v>
      </c>
      <c r="S2080" s="17">
        <f t="shared" si="163"/>
        <v>151.66104959075591</v>
      </c>
      <c r="T2080" s="1" cm="1">
        <f t="array" ref="T2080">_xlfn.IFS($B$6=1,Q2080*$B$10,AND(P2079=0,P2080&gt;=1),T2079+$B$6*$B$10*$B$8,TRUE,T2079)</f>
        <v>4200</v>
      </c>
      <c r="U2080" s="17">
        <f t="shared" si="164"/>
        <v>121.32883967260472</v>
      </c>
    </row>
    <row r="2081" spans="7:21" x14ac:dyDescent="0.25">
      <c r="G2081" s="15">
        <v>2079</v>
      </c>
      <c r="H2081" s="17">
        <f t="shared" si="160"/>
        <v>34.633333333333333</v>
      </c>
      <c r="I2081" cm="1">
        <f t="array" ref="I2081">_xlfn.IFS(AND(NOT($I2080=0),$J2080),0,NOT($J2080),$I2080+$B$27,TRUE,$I2080)</f>
        <v>3.8333333333333246</v>
      </c>
      <c r="J2081" t="b" cm="1">
        <f t="array" ref="J2081">_xlfn.IFS($I2081&gt;=$C$5-$B$27,TRUE,$P2081&gt;=$B$6,FALSE,TRUE,$J2080)</f>
        <v>0</v>
      </c>
      <c r="K2081" t="b" cm="1">
        <f t="array" ref="K2081">_xlfn.IFS($L2081&gt;=$B$4-$B$27,FALSE,$I2081&gt;=$B$5-$B$27,TRUE,AND($J2081,NOT($K2080)),FALSE,$K2080,TRUE,TRUE,FALSE)</f>
        <v>0</v>
      </c>
      <c r="L2081" cm="1">
        <f t="array" ref="L2081">_xlfn.IFS($K2080,$L2080+$B$27,NOT($K2080),0,TRUE,$K2080)</f>
        <v>0</v>
      </c>
      <c r="M2081" t="b" cm="1">
        <f t="array" ref="M2081">_xlfn.IFS($K2081,FALSE,AND($J2081,NOT($K2081),$P2081&lt;$B$6),TRUE,TRUE,FALSE)</f>
        <v>0</v>
      </c>
      <c r="N2081" cm="1">
        <f t="array" ref="N2081">_xlfn.IFS($N2080&gt;=$C$7-$B$27,0,$M2080,$N2080+$B$27,TRUE,0)</f>
        <v>0</v>
      </c>
      <c r="O2081" t="b" cm="1">
        <f t="array" ref="O2081">_xlfn.IFS(AND($J2081,NOT($K2081),NOT($M2081)),TRUE,$P2081&gt;=$B$6,FALSE,AND($J2081,NOT($K2081),$M2081,$N2081=0),TRUE,TRUE,FALSE)</f>
        <v>0</v>
      </c>
      <c r="P2081" cm="1">
        <f t="array" ref="P2081">_xlfn.IFS(AND($O2080,$P2080&lt;$B$6),$P2080+1,AND(NOT($J2080),$P2080&gt;0),0,TRUE,$P2080)</f>
        <v>0</v>
      </c>
      <c r="Q2081" s="1">
        <f t="shared" si="161"/>
        <v>105</v>
      </c>
      <c r="R2081" s="1">
        <f t="shared" si="162"/>
        <v>5250</v>
      </c>
      <c r="S2081" s="17">
        <f t="shared" si="163"/>
        <v>151.58806544754572</v>
      </c>
      <c r="T2081" s="1" cm="1">
        <f t="array" ref="T2081">_xlfn.IFS($B$6=1,Q2081*$B$10,AND(P2080=0,P2081&gt;=1),T2080+$B$6*$B$10*$B$8,TRUE,T2080)</f>
        <v>4200</v>
      </c>
      <c r="U2081" s="17">
        <f t="shared" si="164"/>
        <v>121.27045235803658</v>
      </c>
    </row>
    <row r="2082" spans="7:21" x14ac:dyDescent="0.25">
      <c r="G2082" s="15">
        <v>2080</v>
      </c>
      <c r="H2082" s="17">
        <f t="shared" si="160"/>
        <v>34.65</v>
      </c>
      <c r="I2082" cm="1">
        <f t="array" ref="I2082">_xlfn.IFS(AND(NOT($I2081=0),$J2081),0,NOT($J2081),$I2081+$B$27,TRUE,$I2081)</f>
        <v>3.8499999999999912</v>
      </c>
      <c r="J2082" t="b" cm="1">
        <f t="array" ref="J2082">_xlfn.IFS($I2082&gt;=$C$5-$B$27,TRUE,$P2082&gt;=$B$6,FALSE,TRUE,$J2081)</f>
        <v>0</v>
      </c>
      <c r="K2082" t="b" cm="1">
        <f t="array" ref="K2082">_xlfn.IFS($L2082&gt;=$B$4-$B$27,FALSE,$I2082&gt;=$B$5-$B$27,TRUE,AND($J2082,NOT($K2081)),FALSE,$K2081,TRUE,TRUE,FALSE)</f>
        <v>0</v>
      </c>
      <c r="L2082" cm="1">
        <f t="array" ref="L2082">_xlfn.IFS($K2081,$L2081+$B$27,NOT($K2081),0,TRUE,$K2081)</f>
        <v>0</v>
      </c>
      <c r="M2082" t="b" cm="1">
        <f t="array" ref="M2082">_xlfn.IFS($K2082,FALSE,AND($J2082,NOT($K2082),$P2082&lt;$B$6),TRUE,TRUE,FALSE)</f>
        <v>0</v>
      </c>
      <c r="N2082" cm="1">
        <f t="array" ref="N2082">_xlfn.IFS($N2081&gt;=$C$7-$B$27,0,$M2081,$N2081+$B$27,TRUE,0)</f>
        <v>0</v>
      </c>
      <c r="O2082" t="b" cm="1">
        <f t="array" ref="O2082">_xlfn.IFS(AND($J2082,NOT($K2082),NOT($M2082)),TRUE,$P2082&gt;=$B$6,FALSE,AND($J2082,NOT($K2082),$M2082,$N2082=0),TRUE,TRUE,FALSE)</f>
        <v>0</v>
      </c>
      <c r="P2082" cm="1">
        <f t="array" ref="P2082">_xlfn.IFS(AND($O2081,$P2081&lt;$B$6),$P2081+1,AND(NOT($J2081),$P2081&gt;0),0,TRUE,$P2081)</f>
        <v>0</v>
      </c>
      <c r="Q2082" s="1">
        <f t="shared" si="161"/>
        <v>105</v>
      </c>
      <c r="R2082" s="1">
        <f t="shared" si="162"/>
        <v>5250</v>
      </c>
      <c r="S2082" s="17">
        <f t="shared" si="163"/>
        <v>151.51515151515153</v>
      </c>
      <c r="T2082" s="1" cm="1">
        <f t="array" ref="T2082">_xlfn.IFS($B$6=1,Q2082*$B$10,AND(P2081=0,P2082&gt;=1),T2081+$B$6*$B$10*$B$8,TRUE,T2081)</f>
        <v>4200</v>
      </c>
      <c r="U2082" s="17">
        <f t="shared" si="164"/>
        <v>121.21212121212122</v>
      </c>
    </row>
    <row r="2083" spans="7:21" x14ac:dyDescent="0.25">
      <c r="G2083" s="15">
        <v>2081</v>
      </c>
      <c r="H2083" s="17">
        <f t="shared" si="160"/>
        <v>34.666666666666664</v>
      </c>
      <c r="I2083" cm="1">
        <f t="array" ref="I2083">_xlfn.IFS(AND(NOT($I2082=0),$J2082),0,NOT($J2082),$I2082+$B$27,TRUE,$I2082)</f>
        <v>3.8666666666666578</v>
      </c>
      <c r="J2083" t="b" cm="1">
        <f t="array" ref="J2083">_xlfn.IFS($I2083&gt;=$C$5-$B$27,TRUE,$P2083&gt;=$B$6,FALSE,TRUE,$J2082)</f>
        <v>0</v>
      </c>
      <c r="K2083" t="b" cm="1">
        <f t="array" ref="K2083">_xlfn.IFS($L2083&gt;=$B$4-$B$27,FALSE,$I2083&gt;=$B$5-$B$27,TRUE,AND($J2083,NOT($K2082)),FALSE,$K2082,TRUE,TRUE,FALSE)</f>
        <v>0</v>
      </c>
      <c r="L2083" cm="1">
        <f t="array" ref="L2083">_xlfn.IFS($K2082,$L2082+$B$27,NOT($K2082),0,TRUE,$K2082)</f>
        <v>0</v>
      </c>
      <c r="M2083" t="b" cm="1">
        <f t="array" ref="M2083">_xlfn.IFS($K2083,FALSE,AND($J2083,NOT($K2083),$P2083&lt;$B$6),TRUE,TRUE,FALSE)</f>
        <v>0</v>
      </c>
      <c r="N2083" cm="1">
        <f t="array" ref="N2083">_xlfn.IFS($N2082&gt;=$C$7-$B$27,0,$M2082,$N2082+$B$27,TRUE,0)</f>
        <v>0</v>
      </c>
      <c r="O2083" t="b" cm="1">
        <f t="array" ref="O2083">_xlfn.IFS(AND($J2083,NOT($K2083),NOT($M2083)),TRUE,$P2083&gt;=$B$6,FALSE,AND($J2083,NOT($K2083),$M2083,$N2083=0),TRUE,TRUE,FALSE)</f>
        <v>0</v>
      </c>
      <c r="P2083" cm="1">
        <f t="array" ref="P2083">_xlfn.IFS(AND($O2082,$P2082&lt;$B$6),$P2082+1,AND(NOT($J2082),$P2082&gt;0),0,TRUE,$P2082)</f>
        <v>0</v>
      </c>
      <c r="Q2083" s="1">
        <f t="shared" si="161"/>
        <v>105</v>
      </c>
      <c r="R2083" s="1">
        <f t="shared" si="162"/>
        <v>5250</v>
      </c>
      <c r="S2083" s="17">
        <f t="shared" si="163"/>
        <v>151.44230769230771</v>
      </c>
      <c r="T2083" s="1" cm="1">
        <f t="array" ref="T2083">_xlfn.IFS($B$6=1,Q2083*$B$10,AND(P2082=0,P2083&gt;=1),T2082+$B$6*$B$10*$B$8,TRUE,T2082)</f>
        <v>4200</v>
      </c>
      <c r="U2083" s="17">
        <f t="shared" si="164"/>
        <v>121.15384615384616</v>
      </c>
    </row>
    <row r="2084" spans="7:21" x14ac:dyDescent="0.25">
      <c r="G2084" s="15">
        <v>2082</v>
      </c>
      <c r="H2084" s="17">
        <f t="shared" si="160"/>
        <v>34.68333333333333</v>
      </c>
      <c r="I2084" cm="1">
        <f t="array" ref="I2084">_xlfn.IFS(AND(NOT($I2083=0),$J2083),0,NOT($J2083),$I2083+$B$27,TRUE,$I2083)</f>
        <v>3.8833333333333244</v>
      </c>
      <c r="J2084" t="b" cm="1">
        <f t="array" ref="J2084">_xlfn.IFS($I2084&gt;=$C$5-$B$27,TRUE,$P2084&gt;=$B$6,FALSE,TRUE,$J2083)</f>
        <v>0</v>
      </c>
      <c r="K2084" t="b" cm="1">
        <f t="array" ref="K2084">_xlfn.IFS($L2084&gt;=$B$4-$B$27,FALSE,$I2084&gt;=$B$5-$B$27,TRUE,AND($J2084,NOT($K2083)),FALSE,$K2083,TRUE,TRUE,FALSE)</f>
        <v>0</v>
      </c>
      <c r="L2084" cm="1">
        <f t="array" ref="L2084">_xlfn.IFS($K2083,$L2083+$B$27,NOT($K2083),0,TRUE,$K2083)</f>
        <v>0</v>
      </c>
      <c r="M2084" t="b" cm="1">
        <f t="array" ref="M2084">_xlfn.IFS($K2084,FALSE,AND($J2084,NOT($K2084),$P2084&lt;$B$6),TRUE,TRUE,FALSE)</f>
        <v>0</v>
      </c>
      <c r="N2084" cm="1">
        <f t="array" ref="N2084">_xlfn.IFS($N2083&gt;=$C$7-$B$27,0,$M2083,$N2083+$B$27,TRUE,0)</f>
        <v>0</v>
      </c>
      <c r="O2084" t="b" cm="1">
        <f t="array" ref="O2084">_xlfn.IFS(AND($J2084,NOT($K2084),NOT($M2084)),TRUE,$P2084&gt;=$B$6,FALSE,AND($J2084,NOT($K2084),$M2084,$N2084=0),TRUE,TRUE,FALSE)</f>
        <v>0</v>
      </c>
      <c r="P2084" cm="1">
        <f t="array" ref="P2084">_xlfn.IFS(AND($O2083,$P2083&lt;$B$6),$P2083+1,AND(NOT($J2083),$P2083&gt;0),0,TRUE,$P2083)</f>
        <v>0</v>
      </c>
      <c r="Q2084" s="1">
        <f t="shared" si="161"/>
        <v>105</v>
      </c>
      <c r="R2084" s="1">
        <f t="shared" si="162"/>
        <v>5250</v>
      </c>
      <c r="S2084" s="17">
        <f t="shared" si="163"/>
        <v>151.3695338779433</v>
      </c>
      <c r="T2084" s="1" cm="1">
        <f t="array" ref="T2084">_xlfn.IFS($B$6=1,Q2084*$B$10,AND(P2083=0,P2084&gt;=1),T2083+$B$6*$B$10*$B$8,TRUE,T2083)</f>
        <v>4200</v>
      </c>
      <c r="U2084" s="17">
        <f t="shared" si="164"/>
        <v>121.09562710235465</v>
      </c>
    </row>
    <row r="2085" spans="7:21" x14ac:dyDescent="0.25">
      <c r="G2085" s="15">
        <v>2083</v>
      </c>
      <c r="H2085" s="17">
        <f t="shared" si="160"/>
        <v>34.700000000000003</v>
      </c>
      <c r="I2085" cm="1">
        <f t="array" ref="I2085">_xlfn.IFS(AND(NOT($I2084=0),$J2084),0,NOT($J2084),$I2084+$B$27,TRUE,$I2084)</f>
        <v>3.899999999999991</v>
      </c>
      <c r="J2085" t="b" cm="1">
        <f t="array" ref="J2085">_xlfn.IFS($I2085&gt;=$C$5-$B$27,TRUE,$P2085&gt;=$B$6,FALSE,TRUE,$J2084)</f>
        <v>0</v>
      </c>
      <c r="K2085" t="b" cm="1">
        <f t="array" ref="K2085">_xlfn.IFS($L2085&gt;=$B$4-$B$27,FALSE,$I2085&gt;=$B$5-$B$27,TRUE,AND($J2085,NOT($K2084)),FALSE,$K2084,TRUE,TRUE,FALSE)</f>
        <v>0</v>
      </c>
      <c r="L2085" cm="1">
        <f t="array" ref="L2085">_xlfn.IFS($K2084,$L2084+$B$27,NOT($K2084),0,TRUE,$K2084)</f>
        <v>0</v>
      </c>
      <c r="M2085" t="b" cm="1">
        <f t="array" ref="M2085">_xlfn.IFS($K2085,FALSE,AND($J2085,NOT($K2085),$P2085&lt;$B$6),TRUE,TRUE,FALSE)</f>
        <v>0</v>
      </c>
      <c r="N2085" cm="1">
        <f t="array" ref="N2085">_xlfn.IFS($N2084&gt;=$C$7-$B$27,0,$M2084,$N2084+$B$27,TRUE,0)</f>
        <v>0</v>
      </c>
      <c r="O2085" t="b" cm="1">
        <f t="array" ref="O2085">_xlfn.IFS(AND($J2085,NOT($K2085),NOT($M2085)),TRUE,$P2085&gt;=$B$6,FALSE,AND($J2085,NOT($K2085),$M2085,$N2085=0),TRUE,TRUE,FALSE)</f>
        <v>0</v>
      </c>
      <c r="P2085" cm="1">
        <f t="array" ref="P2085">_xlfn.IFS(AND($O2084,$P2084&lt;$B$6),$P2084+1,AND(NOT($J2084),$P2084&gt;0),0,TRUE,$P2084)</f>
        <v>0</v>
      </c>
      <c r="Q2085" s="1">
        <f t="shared" si="161"/>
        <v>105</v>
      </c>
      <c r="R2085" s="1">
        <f t="shared" si="162"/>
        <v>5250</v>
      </c>
      <c r="S2085" s="17">
        <f t="shared" si="163"/>
        <v>151.29682997118155</v>
      </c>
      <c r="T2085" s="1" cm="1">
        <f t="array" ref="T2085">_xlfn.IFS($B$6=1,Q2085*$B$10,AND(P2084=0,P2085&gt;=1),T2084+$B$6*$B$10*$B$8,TRUE,T2084)</f>
        <v>4200</v>
      </c>
      <c r="U2085" s="17">
        <f t="shared" si="164"/>
        <v>121.03746397694523</v>
      </c>
    </row>
    <row r="2086" spans="7:21" x14ac:dyDescent="0.25">
      <c r="G2086" s="15">
        <v>2084</v>
      </c>
      <c r="H2086" s="17">
        <f t="shared" si="160"/>
        <v>34.716666666666669</v>
      </c>
      <c r="I2086" cm="1">
        <f t="array" ref="I2086">_xlfn.IFS(AND(NOT($I2085=0),$J2085),0,NOT($J2085),$I2085+$B$27,TRUE,$I2085)</f>
        <v>3.9166666666666576</v>
      </c>
      <c r="J2086" t="b" cm="1">
        <f t="array" ref="J2086">_xlfn.IFS($I2086&gt;=$C$5-$B$27,TRUE,$P2086&gt;=$B$6,FALSE,TRUE,$J2085)</f>
        <v>0</v>
      </c>
      <c r="K2086" t="b" cm="1">
        <f t="array" ref="K2086">_xlfn.IFS($L2086&gt;=$B$4-$B$27,FALSE,$I2086&gt;=$B$5-$B$27,TRUE,AND($J2086,NOT($K2085)),FALSE,$K2085,TRUE,TRUE,FALSE)</f>
        <v>0</v>
      </c>
      <c r="L2086" cm="1">
        <f t="array" ref="L2086">_xlfn.IFS($K2085,$L2085+$B$27,NOT($K2085),0,TRUE,$K2085)</f>
        <v>0</v>
      </c>
      <c r="M2086" t="b" cm="1">
        <f t="array" ref="M2086">_xlfn.IFS($K2086,FALSE,AND($J2086,NOT($K2086),$P2086&lt;$B$6),TRUE,TRUE,FALSE)</f>
        <v>0</v>
      </c>
      <c r="N2086" cm="1">
        <f t="array" ref="N2086">_xlfn.IFS($N2085&gt;=$C$7-$B$27,0,$M2085,$N2085+$B$27,TRUE,0)</f>
        <v>0</v>
      </c>
      <c r="O2086" t="b" cm="1">
        <f t="array" ref="O2086">_xlfn.IFS(AND($J2086,NOT($K2086),NOT($M2086)),TRUE,$P2086&gt;=$B$6,FALSE,AND($J2086,NOT($K2086),$M2086,$N2086=0),TRUE,TRUE,FALSE)</f>
        <v>0</v>
      </c>
      <c r="P2086" cm="1">
        <f t="array" ref="P2086">_xlfn.IFS(AND($O2085,$P2085&lt;$B$6),$P2085+1,AND(NOT($J2085),$P2085&gt;0),0,TRUE,$P2085)</f>
        <v>0</v>
      </c>
      <c r="Q2086" s="1">
        <f t="shared" si="161"/>
        <v>105</v>
      </c>
      <c r="R2086" s="1">
        <f t="shared" si="162"/>
        <v>5250</v>
      </c>
      <c r="S2086" s="17">
        <f t="shared" si="163"/>
        <v>151.22419587133942</v>
      </c>
      <c r="T2086" s="1" cm="1">
        <f t="array" ref="T2086">_xlfn.IFS($B$6=1,Q2086*$B$10,AND(P2085=0,P2086&gt;=1),T2085+$B$6*$B$10*$B$8,TRUE,T2085)</f>
        <v>4200</v>
      </c>
      <c r="U2086" s="17">
        <f t="shared" si="164"/>
        <v>120.97935669707152</v>
      </c>
    </row>
    <row r="2087" spans="7:21" x14ac:dyDescent="0.25">
      <c r="G2087" s="15">
        <v>2085</v>
      </c>
      <c r="H2087" s="17">
        <f t="shared" si="160"/>
        <v>34.733333333333334</v>
      </c>
      <c r="I2087" cm="1">
        <f t="array" ref="I2087">_xlfn.IFS(AND(NOT($I2086=0),$J2086),0,NOT($J2086),$I2086+$B$27,TRUE,$I2086)</f>
        <v>3.9333333333333242</v>
      </c>
      <c r="J2087" t="b" cm="1">
        <f t="array" ref="J2087">_xlfn.IFS($I2087&gt;=$C$5-$B$27,TRUE,$P2087&gt;=$B$6,FALSE,TRUE,$J2086)</f>
        <v>0</v>
      </c>
      <c r="K2087" t="b" cm="1">
        <f t="array" ref="K2087">_xlfn.IFS($L2087&gt;=$B$4-$B$27,FALSE,$I2087&gt;=$B$5-$B$27,TRUE,AND($J2087,NOT($K2086)),FALSE,$K2086,TRUE,TRUE,FALSE)</f>
        <v>0</v>
      </c>
      <c r="L2087" cm="1">
        <f t="array" ref="L2087">_xlfn.IFS($K2086,$L2086+$B$27,NOT($K2086),0,TRUE,$K2086)</f>
        <v>0</v>
      </c>
      <c r="M2087" t="b" cm="1">
        <f t="array" ref="M2087">_xlfn.IFS($K2087,FALSE,AND($J2087,NOT($K2087),$P2087&lt;$B$6),TRUE,TRUE,FALSE)</f>
        <v>0</v>
      </c>
      <c r="N2087" cm="1">
        <f t="array" ref="N2087">_xlfn.IFS($N2086&gt;=$C$7-$B$27,0,$M2086,$N2086+$B$27,TRUE,0)</f>
        <v>0</v>
      </c>
      <c r="O2087" t="b" cm="1">
        <f t="array" ref="O2087">_xlfn.IFS(AND($J2087,NOT($K2087),NOT($M2087)),TRUE,$P2087&gt;=$B$6,FALSE,AND($J2087,NOT($K2087),$M2087,$N2087=0),TRUE,TRUE,FALSE)</f>
        <v>0</v>
      </c>
      <c r="P2087" cm="1">
        <f t="array" ref="P2087">_xlfn.IFS(AND($O2086,$P2086&lt;$B$6),$P2086+1,AND(NOT($J2086),$P2086&gt;0),0,TRUE,$P2086)</f>
        <v>0</v>
      </c>
      <c r="Q2087" s="1">
        <f t="shared" si="161"/>
        <v>105</v>
      </c>
      <c r="R2087" s="1">
        <f t="shared" si="162"/>
        <v>5250</v>
      </c>
      <c r="S2087" s="17">
        <f t="shared" si="163"/>
        <v>151.15163147792705</v>
      </c>
      <c r="T2087" s="1" cm="1">
        <f t="array" ref="T2087">_xlfn.IFS($B$6=1,Q2087*$B$10,AND(P2086=0,P2087&gt;=1),T2086+$B$6*$B$10*$B$8,TRUE,T2086)</f>
        <v>4200</v>
      </c>
      <c r="U2087" s="17">
        <f t="shared" si="164"/>
        <v>120.92130518234164</v>
      </c>
    </row>
    <row r="2088" spans="7:21" x14ac:dyDescent="0.25">
      <c r="G2088" s="15">
        <v>2086</v>
      </c>
      <c r="H2088" s="17">
        <f t="shared" si="160"/>
        <v>34.75</v>
      </c>
      <c r="I2088" cm="1">
        <f t="array" ref="I2088">_xlfn.IFS(AND(NOT($I2087=0),$J2087),0,NOT($J2087),$I2087+$B$27,TRUE,$I2087)</f>
        <v>3.9499999999999909</v>
      </c>
      <c r="J2088" t="b" cm="1">
        <f t="array" ref="J2088">_xlfn.IFS($I2088&gt;=$C$5-$B$27,TRUE,$P2088&gt;=$B$6,FALSE,TRUE,$J2087)</f>
        <v>0</v>
      </c>
      <c r="K2088" t="b" cm="1">
        <f t="array" ref="K2088">_xlfn.IFS($L2088&gt;=$B$4-$B$27,FALSE,$I2088&gt;=$B$5-$B$27,TRUE,AND($J2088,NOT($K2087)),FALSE,$K2087,TRUE,TRUE,FALSE)</f>
        <v>0</v>
      </c>
      <c r="L2088" cm="1">
        <f t="array" ref="L2088">_xlfn.IFS($K2087,$L2087+$B$27,NOT($K2087),0,TRUE,$K2087)</f>
        <v>0</v>
      </c>
      <c r="M2088" t="b" cm="1">
        <f t="array" ref="M2088">_xlfn.IFS($K2088,FALSE,AND($J2088,NOT($K2088),$P2088&lt;$B$6),TRUE,TRUE,FALSE)</f>
        <v>0</v>
      </c>
      <c r="N2088" cm="1">
        <f t="array" ref="N2088">_xlfn.IFS($N2087&gt;=$C$7-$B$27,0,$M2087,$N2087+$B$27,TRUE,0)</f>
        <v>0</v>
      </c>
      <c r="O2088" t="b" cm="1">
        <f t="array" ref="O2088">_xlfn.IFS(AND($J2088,NOT($K2088),NOT($M2088)),TRUE,$P2088&gt;=$B$6,FALSE,AND($J2088,NOT($K2088),$M2088,$N2088=0),TRUE,TRUE,FALSE)</f>
        <v>0</v>
      </c>
      <c r="P2088" cm="1">
        <f t="array" ref="P2088">_xlfn.IFS(AND($O2087,$P2087&lt;$B$6),$P2087+1,AND(NOT($J2087),$P2087&gt;0),0,TRUE,$P2087)</f>
        <v>0</v>
      </c>
      <c r="Q2088" s="1">
        <f t="shared" si="161"/>
        <v>105</v>
      </c>
      <c r="R2088" s="1">
        <f t="shared" si="162"/>
        <v>5250</v>
      </c>
      <c r="S2088" s="17">
        <f t="shared" si="163"/>
        <v>151.07913669064749</v>
      </c>
      <c r="T2088" s="1" cm="1">
        <f t="array" ref="T2088">_xlfn.IFS($B$6=1,Q2088*$B$10,AND(P2087=0,P2088&gt;=1),T2087+$B$6*$B$10*$B$8,TRUE,T2087)</f>
        <v>4200</v>
      </c>
      <c r="U2088" s="17">
        <f t="shared" si="164"/>
        <v>120.86330935251799</v>
      </c>
    </row>
    <row r="2089" spans="7:21" x14ac:dyDescent="0.25">
      <c r="G2089" s="15">
        <v>2087</v>
      </c>
      <c r="H2089" s="17">
        <f t="shared" si="160"/>
        <v>34.766666666666666</v>
      </c>
      <c r="I2089" cm="1">
        <f t="array" ref="I2089">_xlfn.IFS(AND(NOT($I2088=0),$J2088),0,NOT($J2088),$I2088+$B$27,TRUE,$I2088)</f>
        <v>3.9666666666666575</v>
      </c>
      <c r="J2089" t="b" cm="1">
        <f t="array" ref="J2089">_xlfn.IFS($I2089&gt;=$C$5-$B$27,TRUE,$P2089&gt;=$B$6,FALSE,TRUE,$J2088)</f>
        <v>0</v>
      </c>
      <c r="K2089" t="b" cm="1">
        <f t="array" ref="K2089">_xlfn.IFS($L2089&gt;=$B$4-$B$27,FALSE,$I2089&gt;=$B$5-$B$27,TRUE,AND($J2089,NOT($K2088)),FALSE,$K2088,TRUE,TRUE,FALSE)</f>
        <v>0</v>
      </c>
      <c r="L2089" cm="1">
        <f t="array" ref="L2089">_xlfn.IFS($K2088,$L2088+$B$27,NOT($K2088),0,TRUE,$K2088)</f>
        <v>0</v>
      </c>
      <c r="M2089" t="b" cm="1">
        <f t="array" ref="M2089">_xlfn.IFS($K2089,FALSE,AND($J2089,NOT($K2089),$P2089&lt;$B$6),TRUE,TRUE,FALSE)</f>
        <v>0</v>
      </c>
      <c r="N2089" cm="1">
        <f t="array" ref="N2089">_xlfn.IFS($N2088&gt;=$C$7-$B$27,0,$M2088,$N2088+$B$27,TRUE,0)</f>
        <v>0</v>
      </c>
      <c r="O2089" t="b" cm="1">
        <f t="array" ref="O2089">_xlfn.IFS(AND($J2089,NOT($K2089),NOT($M2089)),TRUE,$P2089&gt;=$B$6,FALSE,AND($J2089,NOT($K2089),$M2089,$N2089=0),TRUE,TRUE,FALSE)</f>
        <v>0</v>
      </c>
      <c r="P2089" cm="1">
        <f t="array" ref="P2089">_xlfn.IFS(AND($O2088,$P2088&lt;$B$6),$P2088+1,AND(NOT($J2088),$P2088&gt;0),0,TRUE,$P2088)</f>
        <v>0</v>
      </c>
      <c r="Q2089" s="1">
        <f t="shared" si="161"/>
        <v>105</v>
      </c>
      <c r="R2089" s="1">
        <f t="shared" si="162"/>
        <v>5250</v>
      </c>
      <c r="S2089" s="17">
        <f t="shared" si="163"/>
        <v>151.00671140939599</v>
      </c>
      <c r="T2089" s="1" cm="1">
        <f t="array" ref="T2089">_xlfn.IFS($B$6=1,Q2089*$B$10,AND(P2088=0,P2089&gt;=1),T2088+$B$6*$B$10*$B$8,TRUE,T2088)</f>
        <v>4200</v>
      </c>
      <c r="U2089" s="17">
        <f t="shared" si="164"/>
        <v>120.80536912751678</v>
      </c>
    </row>
    <row r="2090" spans="7:21" x14ac:dyDescent="0.25">
      <c r="G2090" s="15">
        <v>2088</v>
      </c>
      <c r="H2090" s="17">
        <f t="shared" si="160"/>
        <v>34.783333333333331</v>
      </c>
      <c r="I2090" cm="1">
        <f t="array" ref="I2090">_xlfn.IFS(AND(NOT($I2089=0),$J2089),0,NOT($J2089),$I2089+$B$27,TRUE,$I2089)</f>
        <v>3.9833333333333241</v>
      </c>
      <c r="J2090" t="b" cm="1">
        <f t="array" ref="J2090">_xlfn.IFS($I2090&gt;=$C$5-$B$27,TRUE,$P2090&gt;=$B$6,FALSE,TRUE,$J2089)</f>
        <v>0</v>
      </c>
      <c r="K2090" t="b" cm="1">
        <f t="array" ref="K2090">_xlfn.IFS($L2090&gt;=$B$4-$B$27,FALSE,$I2090&gt;=$B$5-$B$27,TRUE,AND($J2090,NOT($K2089)),FALSE,$K2089,TRUE,TRUE,FALSE)</f>
        <v>0</v>
      </c>
      <c r="L2090" cm="1">
        <f t="array" ref="L2090">_xlfn.IFS($K2089,$L2089+$B$27,NOT($K2089),0,TRUE,$K2089)</f>
        <v>0</v>
      </c>
      <c r="M2090" t="b" cm="1">
        <f t="array" ref="M2090">_xlfn.IFS($K2090,FALSE,AND($J2090,NOT($K2090),$P2090&lt;$B$6),TRUE,TRUE,FALSE)</f>
        <v>0</v>
      </c>
      <c r="N2090" cm="1">
        <f t="array" ref="N2090">_xlfn.IFS($N2089&gt;=$C$7-$B$27,0,$M2089,$N2089+$B$27,TRUE,0)</f>
        <v>0</v>
      </c>
      <c r="O2090" t="b" cm="1">
        <f t="array" ref="O2090">_xlfn.IFS(AND($J2090,NOT($K2090),NOT($M2090)),TRUE,$P2090&gt;=$B$6,FALSE,AND($J2090,NOT($K2090),$M2090,$N2090=0),TRUE,TRUE,FALSE)</f>
        <v>0</v>
      </c>
      <c r="P2090" cm="1">
        <f t="array" ref="P2090">_xlfn.IFS(AND($O2089,$P2089&lt;$B$6),$P2089+1,AND(NOT($J2089),$P2089&gt;0),0,TRUE,$P2089)</f>
        <v>0</v>
      </c>
      <c r="Q2090" s="1">
        <f t="shared" si="161"/>
        <v>105</v>
      </c>
      <c r="R2090" s="1">
        <f t="shared" si="162"/>
        <v>5250</v>
      </c>
      <c r="S2090" s="17">
        <f t="shared" si="163"/>
        <v>150.93435553425971</v>
      </c>
      <c r="T2090" s="1" cm="1">
        <f t="array" ref="T2090">_xlfn.IFS($B$6=1,Q2090*$B$10,AND(P2089=0,P2090&gt;=1),T2089+$B$6*$B$10*$B$8,TRUE,T2089)</f>
        <v>4200</v>
      </c>
      <c r="U2090" s="17">
        <f t="shared" si="164"/>
        <v>120.74748442740777</v>
      </c>
    </row>
    <row r="2091" spans="7:21" x14ac:dyDescent="0.25">
      <c r="G2091" s="15">
        <v>2089</v>
      </c>
      <c r="H2091" s="17">
        <f t="shared" si="160"/>
        <v>34.799999999999997</v>
      </c>
      <c r="I2091" cm="1">
        <f t="array" ref="I2091">_xlfn.IFS(AND(NOT($I2090=0),$J2090),0,NOT($J2090),$I2090+$B$27,TRUE,$I2090)</f>
        <v>3.9999999999999907</v>
      </c>
      <c r="J2091" t="b" cm="1">
        <f t="array" ref="J2091">_xlfn.IFS($I2091&gt;=$C$5-$B$27,TRUE,$P2091&gt;=$B$6,FALSE,TRUE,$J2090)</f>
        <v>0</v>
      </c>
      <c r="K2091" t="b" cm="1">
        <f t="array" ref="K2091">_xlfn.IFS($L2091&gt;=$B$4-$B$27,FALSE,$I2091&gt;=$B$5-$B$27,TRUE,AND($J2091,NOT($K2090)),FALSE,$K2090,TRUE,TRUE,FALSE)</f>
        <v>0</v>
      </c>
      <c r="L2091" cm="1">
        <f t="array" ref="L2091">_xlfn.IFS($K2090,$L2090+$B$27,NOT($K2090),0,TRUE,$K2090)</f>
        <v>0</v>
      </c>
      <c r="M2091" t="b" cm="1">
        <f t="array" ref="M2091">_xlfn.IFS($K2091,FALSE,AND($J2091,NOT($K2091),$P2091&lt;$B$6),TRUE,TRUE,FALSE)</f>
        <v>0</v>
      </c>
      <c r="N2091" cm="1">
        <f t="array" ref="N2091">_xlfn.IFS($N2090&gt;=$C$7-$B$27,0,$M2090,$N2090+$B$27,TRUE,0)</f>
        <v>0</v>
      </c>
      <c r="O2091" t="b" cm="1">
        <f t="array" ref="O2091">_xlfn.IFS(AND($J2091,NOT($K2091),NOT($M2091)),TRUE,$P2091&gt;=$B$6,FALSE,AND($J2091,NOT($K2091),$M2091,$N2091=0),TRUE,TRUE,FALSE)</f>
        <v>0</v>
      </c>
      <c r="P2091" cm="1">
        <f t="array" ref="P2091">_xlfn.IFS(AND($O2090,$P2090&lt;$B$6),$P2090+1,AND(NOT($J2090),$P2090&gt;0),0,TRUE,$P2090)</f>
        <v>0</v>
      </c>
      <c r="Q2091" s="1">
        <f t="shared" si="161"/>
        <v>105</v>
      </c>
      <c r="R2091" s="1">
        <f t="shared" si="162"/>
        <v>5250</v>
      </c>
      <c r="S2091" s="17">
        <f t="shared" si="163"/>
        <v>150.86206896551727</v>
      </c>
      <c r="T2091" s="1" cm="1">
        <f t="array" ref="T2091">_xlfn.IFS($B$6=1,Q2091*$B$10,AND(P2090=0,P2091&gt;=1),T2090+$B$6*$B$10*$B$8,TRUE,T2090)</f>
        <v>4200</v>
      </c>
      <c r="U2091" s="17">
        <f t="shared" si="164"/>
        <v>120.68965517241381</v>
      </c>
    </row>
    <row r="2092" spans="7:21" x14ac:dyDescent="0.25">
      <c r="G2092" s="15">
        <v>2090</v>
      </c>
      <c r="H2092" s="17">
        <f t="shared" si="160"/>
        <v>34.816666666666663</v>
      </c>
      <c r="I2092" cm="1">
        <f t="array" ref="I2092">_xlfn.IFS(AND(NOT($I2091=0),$J2091),0,NOT($J2091),$I2091+$B$27,TRUE,$I2091)</f>
        <v>4.0166666666666577</v>
      </c>
      <c r="J2092" t="b" cm="1">
        <f t="array" ref="J2092">_xlfn.IFS($I2092&gt;=$C$5-$B$27,TRUE,$P2092&gt;=$B$6,FALSE,TRUE,$J2091)</f>
        <v>0</v>
      </c>
      <c r="K2092" t="b" cm="1">
        <f t="array" ref="K2092">_xlfn.IFS($L2092&gt;=$B$4-$B$27,FALSE,$I2092&gt;=$B$5-$B$27,TRUE,AND($J2092,NOT($K2091)),FALSE,$K2091,TRUE,TRUE,FALSE)</f>
        <v>0</v>
      </c>
      <c r="L2092" cm="1">
        <f t="array" ref="L2092">_xlfn.IFS($K2091,$L2091+$B$27,NOT($K2091),0,TRUE,$K2091)</f>
        <v>0</v>
      </c>
      <c r="M2092" t="b" cm="1">
        <f t="array" ref="M2092">_xlfn.IFS($K2092,FALSE,AND($J2092,NOT($K2092),$P2092&lt;$B$6),TRUE,TRUE,FALSE)</f>
        <v>0</v>
      </c>
      <c r="N2092" cm="1">
        <f t="array" ref="N2092">_xlfn.IFS($N2091&gt;=$C$7-$B$27,0,$M2091,$N2091+$B$27,TRUE,0)</f>
        <v>0</v>
      </c>
      <c r="O2092" t="b" cm="1">
        <f t="array" ref="O2092">_xlfn.IFS(AND($J2092,NOT($K2092),NOT($M2092)),TRUE,$P2092&gt;=$B$6,FALSE,AND($J2092,NOT($K2092),$M2092,$N2092=0),TRUE,TRUE,FALSE)</f>
        <v>0</v>
      </c>
      <c r="P2092" cm="1">
        <f t="array" ref="P2092">_xlfn.IFS(AND($O2091,$P2091&lt;$B$6),$P2091+1,AND(NOT($J2091),$P2091&gt;0),0,TRUE,$P2091)</f>
        <v>0</v>
      </c>
      <c r="Q2092" s="1">
        <f t="shared" si="161"/>
        <v>105</v>
      </c>
      <c r="R2092" s="1">
        <f t="shared" si="162"/>
        <v>5250</v>
      </c>
      <c r="S2092" s="17">
        <f t="shared" si="163"/>
        <v>150.78985160363811</v>
      </c>
      <c r="T2092" s="1" cm="1">
        <f t="array" ref="T2092">_xlfn.IFS($B$6=1,Q2092*$B$10,AND(P2091=0,P2092&gt;=1),T2091+$B$6*$B$10*$B$8,TRUE,T2091)</f>
        <v>4200</v>
      </c>
      <c r="U2092" s="17">
        <f t="shared" si="164"/>
        <v>120.6318812829105</v>
      </c>
    </row>
    <row r="2093" spans="7:21" x14ac:dyDescent="0.25">
      <c r="G2093" s="15">
        <v>2091</v>
      </c>
      <c r="H2093" s="17">
        <f t="shared" si="160"/>
        <v>34.833333333333336</v>
      </c>
      <c r="I2093" cm="1">
        <f t="array" ref="I2093">_xlfn.IFS(AND(NOT($I2092=0),$J2092),0,NOT($J2092),$I2092+$B$27,TRUE,$I2092)</f>
        <v>4.0333333333333243</v>
      </c>
      <c r="J2093" t="b" cm="1">
        <f t="array" ref="J2093">_xlfn.IFS($I2093&gt;=$C$5-$B$27,TRUE,$P2093&gt;=$B$6,FALSE,TRUE,$J2092)</f>
        <v>0</v>
      </c>
      <c r="K2093" t="b" cm="1">
        <f t="array" ref="K2093">_xlfn.IFS($L2093&gt;=$B$4-$B$27,FALSE,$I2093&gt;=$B$5-$B$27,TRUE,AND($J2093,NOT($K2092)),FALSE,$K2092,TRUE,TRUE,FALSE)</f>
        <v>0</v>
      </c>
      <c r="L2093" cm="1">
        <f t="array" ref="L2093">_xlfn.IFS($K2092,$L2092+$B$27,NOT($K2092),0,TRUE,$K2092)</f>
        <v>0</v>
      </c>
      <c r="M2093" t="b" cm="1">
        <f t="array" ref="M2093">_xlfn.IFS($K2093,FALSE,AND($J2093,NOT($K2093),$P2093&lt;$B$6),TRUE,TRUE,FALSE)</f>
        <v>0</v>
      </c>
      <c r="N2093" cm="1">
        <f t="array" ref="N2093">_xlfn.IFS($N2092&gt;=$C$7-$B$27,0,$M2092,$N2092+$B$27,TRUE,0)</f>
        <v>0</v>
      </c>
      <c r="O2093" t="b" cm="1">
        <f t="array" ref="O2093">_xlfn.IFS(AND($J2093,NOT($K2093),NOT($M2093)),TRUE,$P2093&gt;=$B$6,FALSE,AND($J2093,NOT($K2093),$M2093,$N2093=0),TRUE,TRUE,FALSE)</f>
        <v>0</v>
      </c>
      <c r="P2093" cm="1">
        <f t="array" ref="P2093">_xlfn.IFS(AND($O2092,$P2092&lt;$B$6),$P2092+1,AND(NOT($J2092),$P2092&gt;0),0,TRUE,$P2092)</f>
        <v>0</v>
      </c>
      <c r="Q2093" s="1">
        <f t="shared" si="161"/>
        <v>105</v>
      </c>
      <c r="R2093" s="1">
        <f t="shared" si="162"/>
        <v>5250</v>
      </c>
      <c r="S2093" s="17">
        <f t="shared" si="163"/>
        <v>150.71770334928229</v>
      </c>
      <c r="T2093" s="1" cm="1">
        <f t="array" ref="T2093">_xlfn.IFS($B$6=1,Q2093*$B$10,AND(P2092=0,P2093&gt;=1),T2092+$B$6*$B$10*$B$8,TRUE,T2092)</f>
        <v>4200</v>
      </c>
      <c r="U2093" s="17">
        <f t="shared" si="164"/>
        <v>120.57416267942583</v>
      </c>
    </row>
    <row r="2094" spans="7:21" x14ac:dyDescent="0.25">
      <c r="G2094" s="15">
        <v>2092</v>
      </c>
      <c r="H2094" s="17">
        <f t="shared" si="160"/>
        <v>34.85</v>
      </c>
      <c r="I2094" cm="1">
        <f t="array" ref="I2094">_xlfn.IFS(AND(NOT($I2093=0),$J2093),0,NOT($J2093),$I2093+$B$27,TRUE,$I2093)</f>
        <v>4.0499999999999909</v>
      </c>
      <c r="J2094" t="b" cm="1">
        <f t="array" ref="J2094">_xlfn.IFS($I2094&gt;=$C$5-$B$27,TRUE,$P2094&gt;=$B$6,FALSE,TRUE,$J2093)</f>
        <v>0</v>
      </c>
      <c r="K2094" t="b" cm="1">
        <f t="array" ref="K2094">_xlfn.IFS($L2094&gt;=$B$4-$B$27,FALSE,$I2094&gt;=$B$5-$B$27,TRUE,AND($J2094,NOT($K2093)),FALSE,$K2093,TRUE,TRUE,FALSE)</f>
        <v>0</v>
      </c>
      <c r="L2094" cm="1">
        <f t="array" ref="L2094">_xlfn.IFS($K2093,$L2093+$B$27,NOT($K2093),0,TRUE,$K2093)</f>
        <v>0</v>
      </c>
      <c r="M2094" t="b" cm="1">
        <f t="array" ref="M2094">_xlfn.IFS($K2094,FALSE,AND($J2094,NOT($K2094),$P2094&lt;$B$6),TRUE,TRUE,FALSE)</f>
        <v>0</v>
      </c>
      <c r="N2094" cm="1">
        <f t="array" ref="N2094">_xlfn.IFS($N2093&gt;=$C$7-$B$27,0,$M2093,$N2093+$B$27,TRUE,0)</f>
        <v>0</v>
      </c>
      <c r="O2094" t="b" cm="1">
        <f t="array" ref="O2094">_xlfn.IFS(AND($J2094,NOT($K2094),NOT($M2094)),TRUE,$P2094&gt;=$B$6,FALSE,AND($J2094,NOT($K2094),$M2094,$N2094=0),TRUE,TRUE,FALSE)</f>
        <v>0</v>
      </c>
      <c r="P2094" cm="1">
        <f t="array" ref="P2094">_xlfn.IFS(AND($O2093,$P2093&lt;$B$6),$P2093+1,AND(NOT($J2093),$P2093&gt;0),0,TRUE,$P2093)</f>
        <v>0</v>
      </c>
      <c r="Q2094" s="1">
        <f t="shared" si="161"/>
        <v>105</v>
      </c>
      <c r="R2094" s="1">
        <f t="shared" si="162"/>
        <v>5250</v>
      </c>
      <c r="S2094" s="17">
        <f t="shared" si="163"/>
        <v>150.64562410329984</v>
      </c>
      <c r="T2094" s="1" cm="1">
        <f t="array" ref="T2094">_xlfn.IFS($B$6=1,Q2094*$B$10,AND(P2093=0,P2094&gt;=1),T2093+$B$6*$B$10*$B$8,TRUE,T2093)</f>
        <v>4200</v>
      </c>
      <c r="U2094" s="17">
        <f t="shared" si="164"/>
        <v>120.51649928263988</v>
      </c>
    </row>
    <row r="2095" spans="7:21" x14ac:dyDescent="0.25">
      <c r="G2095" s="15">
        <v>2093</v>
      </c>
      <c r="H2095" s="17">
        <f t="shared" si="160"/>
        <v>34.866666666666667</v>
      </c>
      <c r="I2095" cm="1">
        <f t="array" ref="I2095">_xlfn.IFS(AND(NOT($I2094=0),$J2094),0,NOT($J2094),$I2094+$B$27,TRUE,$I2094)</f>
        <v>4.0666666666666575</v>
      </c>
      <c r="J2095" t="b" cm="1">
        <f t="array" ref="J2095">_xlfn.IFS($I2095&gt;=$C$5-$B$27,TRUE,$P2095&gt;=$B$6,FALSE,TRUE,$J2094)</f>
        <v>0</v>
      </c>
      <c r="K2095" t="b" cm="1">
        <f t="array" ref="K2095">_xlfn.IFS($L2095&gt;=$B$4-$B$27,FALSE,$I2095&gt;=$B$5-$B$27,TRUE,AND($J2095,NOT($K2094)),FALSE,$K2094,TRUE,TRUE,FALSE)</f>
        <v>0</v>
      </c>
      <c r="L2095" cm="1">
        <f t="array" ref="L2095">_xlfn.IFS($K2094,$L2094+$B$27,NOT($K2094),0,TRUE,$K2094)</f>
        <v>0</v>
      </c>
      <c r="M2095" t="b" cm="1">
        <f t="array" ref="M2095">_xlfn.IFS($K2095,FALSE,AND($J2095,NOT($K2095),$P2095&lt;$B$6),TRUE,TRUE,FALSE)</f>
        <v>0</v>
      </c>
      <c r="N2095" cm="1">
        <f t="array" ref="N2095">_xlfn.IFS($N2094&gt;=$C$7-$B$27,0,$M2094,$N2094+$B$27,TRUE,0)</f>
        <v>0</v>
      </c>
      <c r="O2095" t="b" cm="1">
        <f t="array" ref="O2095">_xlfn.IFS(AND($J2095,NOT($K2095),NOT($M2095)),TRUE,$P2095&gt;=$B$6,FALSE,AND($J2095,NOT($K2095),$M2095,$N2095=0),TRUE,TRUE,FALSE)</f>
        <v>0</v>
      </c>
      <c r="P2095" cm="1">
        <f t="array" ref="P2095">_xlfn.IFS(AND($O2094,$P2094&lt;$B$6),$P2094+1,AND(NOT($J2094),$P2094&gt;0),0,TRUE,$P2094)</f>
        <v>0</v>
      </c>
      <c r="Q2095" s="1">
        <f t="shared" si="161"/>
        <v>105</v>
      </c>
      <c r="R2095" s="1">
        <f t="shared" si="162"/>
        <v>5250</v>
      </c>
      <c r="S2095" s="17">
        <f t="shared" si="163"/>
        <v>150.5736137667304</v>
      </c>
      <c r="T2095" s="1" cm="1">
        <f t="array" ref="T2095">_xlfn.IFS($B$6=1,Q2095*$B$10,AND(P2094=0,P2095&gt;=1),T2094+$B$6*$B$10*$B$8,TRUE,T2094)</f>
        <v>4200</v>
      </c>
      <c r="U2095" s="17">
        <f t="shared" si="164"/>
        <v>120.45889101338432</v>
      </c>
    </row>
    <row r="2096" spans="7:21" x14ac:dyDescent="0.25">
      <c r="G2096" s="15">
        <v>2094</v>
      </c>
      <c r="H2096" s="17">
        <f t="shared" si="160"/>
        <v>34.883333333333333</v>
      </c>
      <c r="I2096" cm="1">
        <f t="array" ref="I2096">_xlfn.IFS(AND(NOT($I2095=0),$J2095),0,NOT($J2095),$I2095+$B$27,TRUE,$I2095)</f>
        <v>4.0833333333333242</v>
      </c>
      <c r="J2096" t="b" cm="1">
        <f t="array" ref="J2096">_xlfn.IFS($I2096&gt;=$C$5-$B$27,TRUE,$P2096&gt;=$B$6,FALSE,TRUE,$J2095)</f>
        <v>0</v>
      </c>
      <c r="K2096" t="b" cm="1">
        <f t="array" ref="K2096">_xlfn.IFS($L2096&gt;=$B$4-$B$27,FALSE,$I2096&gt;=$B$5-$B$27,TRUE,AND($J2096,NOT($K2095)),FALSE,$K2095,TRUE,TRUE,FALSE)</f>
        <v>0</v>
      </c>
      <c r="L2096" cm="1">
        <f t="array" ref="L2096">_xlfn.IFS($K2095,$L2095+$B$27,NOT($K2095),0,TRUE,$K2095)</f>
        <v>0</v>
      </c>
      <c r="M2096" t="b" cm="1">
        <f t="array" ref="M2096">_xlfn.IFS($K2096,FALSE,AND($J2096,NOT($K2096),$P2096&lt;$B$6),TRUE,TRUE,FALSE)</f>
        <v>0</v>
      </c>
      <c r="N2096" cm="1">
        <f t="array" ref="N2096">_xlfn.IFS($N2095&gt;=$C$7-$B$27,0,$M2095,$N2095+$B$27,TRUE,0)</f>
        <v>0</v>
      </c>
      <c r="O2096" t="b" cm="1">
        <f t="array" ref="O2096">_xlfn.IFS(AND($J2096,NOT($K2096),NOT($M2096)),TRUE,$P2096&gt;=$B$6,FALSE,AND($J2096,NOT($K2096),$M2096,$N2096=0),TRUE,TRUE,FALSE)</f>
        <v>0</v>
      </c>
      <c r="P2096" cm="1">
        <f t="array" ref="P2096">_xlfn.IFS(AND($O2095,$P2095&lt;$B$6),$P2095+1,AND(NOT($J2095),$P2095&gt;0),0,TRUE,$P2095)</f>
        <v>0</v>
      </c>
      <c r="Q2096" s="1">
        <f t="shared" si="161"/>
        <v>105</v>
      </c>
      <c r="R2096" s="1">
        <f t="shared" si="162"/>
        <v>5250</v>
      </c>
      <c r="S2096" s="17">
        <f t="shared" si="163"/>
        <v>150.50167224080269</v>
      </c>
      <c r="T2096" s="1" cm="1">
        <f t="array" ref="T2096">_xlfn.IFS($B$6=1,Q2096*$B$10,AND(P2095=0,P2096&gt;=1),T2095+$B$6*$B$10*$B$8,TRUE,T2095)</f>
        <v>4200</v>
      </c>
      <c r="U2096" s="17">
        <f t="shared" si="164"/>
        <v>120.40133779264214</v>
      </c>
    </row>
    <row r="2097" spans="7:21" x14ac:dyDescent="0.25">
      <c r="G2097" s="15">
        <v>2095</v>
      </c>
      <c r="H2097" s="17">
        <f t="shared" si="160"/>
        <v>34.9</v>
      </c>
      <c r="I2097" cm="1">
        <f t="array" ref="I2097">_xlfn.IFS(AND(NOT($I2096=0),$J2096),0,NOT($J2096),$I2096+$B$27,TRUE,$I2096)</f>
        <v>4.0999999999999908</v>
      </c>
      <c r="J2097" t="b" cm="1">
        <f t="array" ref="J2097">_xlfn.IFS($I2097&gt;=$C$5-$B$27,TRUE,$P2097&gt;=$B$6,FALSE,TRUE,$J2096)</f>
        <v>0</v>
      </c>
      <c r="K2097" t="b" cm="1">
        <f t="array" ref="K2097">_xlfn.IFS($L2097&gt;=$B$4-$B$27,FALSE,$I2097&gt;=$B$5-$B$27,TRUE,AND($J2097,NOT($K2096)),FALSE,$K2096,TRUE,TRUE,FALSE)</f>
        <v>0</v>
      </c>
      <c r="L2097" cm="1">
        <f t="array" ref="L2097">_xlfn.IFS($K2096,$L2096+$B$27,NOT($K2096),0,TRUE,$K2096)</f>
        <v>0</v>
      </c>
      <c r="M2097" t="b" cm="1">
        <f t="array" ref="M2097">_xlfn.IFS($K2097,FALSE,AND($J2097,NOT($K2097),$P2097&lt;$B$6),TRUE,TRUE,FALSE)</f>
        <v>0</v>
      </c>
      <c r="N2097" cm="1">
        <f t="array" ref="N2097">_xlfn.IFS($N2096&gt;=$C$7-$B$27,0,$M2096,$N2096+$B$27,TRUE,0)</f>
        <v>0</v>
      </c>
      <c r="O2097" t="b" cm="1">
        <f t="array" ref="O2097">_xlfn.IFS(AND($J2097,NOT($K2097),NOT($M2097)),TRUE,$P2097&gt;=$B$6,FALSE,AND($J2097,NOT($K2097),$M2097,$N2097=0),TRUE,TRUE,FALSE)</f>
        <v>0</v>
      </c>
      <c r="P2097" cm="1">
        <f t="array" ref="P2097">_xlfn.IFS(AND($O2096,$P2096&lt;$B$6),$P2096+1,AND(NOT($J2096),$P2096&gt;0),0,TRUE,$P2096)</f>
        <v>0</v>
      </c>
      <c r="Q2097" s="1">
        <f t="shared" si="161"/>
        <v>105</v>
      </c>
      <c r="R2097" s="1">
        <f t="shared" si="162"/>
        <v>5250</v>
      </c>
      <c r="S2097" s="17">
        <f t="shared" si="163"/>
        <v>150.4297994269341</v>
      </c>
      <c r="T2097" s="1" cm="1">
        <f t="array" ref="T2097">_xlfn.IFS($B$6=1,Q2097*$B$10,AND(P2096=0,P2097&gt;=1),T2096+$B$6*$B$10*$B$8,TRUE,T2096)</f>
        <v>4200</v>
      </c>
      <c r="U2097" s="17">
        <f t="shared" si="164"/>
        <v>120.34383954154728</v>
      </c>
    </row>
    <row r="2098" spans="7:21" x14ac:dyDescent="0.25">
      <c r="G2098" s="15">
        <v>2096</v>
      </c>
      <c r="H2098" s="17">
        <f t="shared" si="160"/>
        <v>34.916666666666664</v>
      </c>
      <c r="I2098" cm="1">
        <f t="array" ref="I2098">_xlfn.IFS(AND(NOT($I2097=0),$J2097),0,NOT($J2097),$I2097+$B$27,TRUE,$I2097)</f>
        <v>4.1166666666666574</v>
      </c>
      <c r="J2098" t="b" cm="1">
        <f t="array" ref="J2098">_xlfn.IFS($I2098&gt;=$C$5-$B$27,TRUE,$P2098&gt;=$B$6,FALSE,TRUE,$J2097)</f>
        <v>0</v>
      </c>
      <c r="K2098" t="b" cm="1">
        <f t="array" ref="K2098">_xlfn.IFS($L2098&gt;=$B$4-$B$27,FALSE,$I2098&gt;=$B$5-$B$27,TRUE,AND($J2098,NOT($K2097)),FALSE,$K2097,TRUE,TRUE,FALSE)</f>
        <v>0</v>
      </c>
      <c r="L2098" cm="1">
        <f t="array" ref="L2098">_xlfn.IFS($K2097,$L2097+$B$27,NOT($K2097),0,TRUE,$K2097)</f>
        <v>0</v>
      </c>
      <c r="M2098" t="b" cm="1">
        <f t="array" ref="M2098">_xlfn.IFS($K2098,FALSE,AND($J2098,NOT($K2098),$P2098&lt;$B$6),TRUE,TRUE,FALSE)</f>
        <v>0</v>
      </c>
      <c r="N2098" cm="1">
        <f t="array" ref="N2098">_xlfn.IFS($N2097&gt;=$C$7-$B$27,0,$M2097,$N2097+$B$27,TRUE,0)</f>
        <v>0</v>
      </c>
      <c r="O2098" t="b" cm="1">
        <f t="array" ref="O2098">_xlfn.IFS(AND($J2098,NOT($K2098),NOT($M2098)),TRUE,$P2098&gt;=$B$6,FALSE,AND($J2098,NOT($K2098),$M2098,$N2098=0),TRUE,TRUE,FALSE)</f>
        <v>0</v>
      </c>
      <c r="P2098" cm="1">
        <f t="array" ref="P2098">_xlfn.IFS(AND($O2097,$P2097&lt;$B$6),$P2097+1,AND(NOT($J2097),$P2097&gt;0),0,TRUE,$P2097)</f>
        <v>0</v>
      </c>
      <c r="Q2098" s="1">
        <f t="shared" si="161"/>
        <v>105</v>
      </c>
      <c r="R2098" s="1">
        <f t="shared" si="162"/>
        <v>5250</v>
      </c>
      <c r="S2098" s="17">
        <f t="shared" si="163"/>
        <v>150.35799522673031</v>
      </c>
      <c r="T2098" s="1" cm="1">
        <f t="array" ref="T2098">_xlfn.IFS($B$6=1,Q2098*$B$10,AND(P2097=0,P2098&gt;=1),T2097+$B$6*$B$10*$B$8,TRUE,T2097)</f>
        <v>4200</v>
      </c>
      <c r="U2098" s="17">
        <f t="shared" si="164"/>
        <v>120.28639618138426</v>
      </c>
    </row>
    <row r="2099" spans="7:21" x14ac:dyDescent="0.25">
      <c r="G2099" s="15">
        <v>2097</v>
      </c>
      <c r="H2099" s="17">
        <f t="shared" si="160"/>
        <v>34.93333333333333</v>
      </c>
      <c r="I2099" cm="1">
        <f t="array" ref="I2099">_xlfn.IFS(AND(NOT($I2098=0),$J2098),0,NOT($J2098),$I2098+$B$27,TRUE,$I2098)</f>
        <v>4.133333333333324</v>
      </c>
      <c r="J2099" t="b" cm="1">
        <f t="array" ref="J2099">_xlfn.IFS($I2099&gt;=$C$5-$B$27,TRUE,$P2099&gt;=$B$6,FALSE,TRUE,$J2098)</f>
        <v>0</v>
      </c>
      <c r="K2099" t="b" cm="1">
        <f t="array" ref="K2099">_xlfn.IFS($L2099&gt;=$B$4-$B$27,FALSE,$I2099&gt;=$B$5-$B$27,TRUE,AND($J2099,NOT($K2098)),FALSE,$K2098,TRUE,TRUE,FALSE)</f>
        <v>0</v>
      </c>
      <c r="L2099" cm="1">
        <f t="array" ref="L2099">_xlfn.IFS($K2098,$L2098+$B$27,NOT($K2098),0,TRUE,$K2098)</f>
        <v>0</v>
      </c>
      <c r="M2099" t="b" cm="1">
        <f t="array" ref="M2099">_xlfn.IFS($K2099,FALSE,AND($J2099,NOT($K2099),$P2099&lt;$B$6),TRUE,TRUE,FALSE)</f>
        <v>0</v>
      </c>
      <c r="N2099" cm="1">
        <f t="array" ref="N2099">_xlfn.IFS($N2098&gt;=$C$7-$B$27,0,$M2098,$N2098+$B$27,TRUE,0)</f>
        <v>0</v>
      </c>
      <c r="O2099" t="b" cm="1">
        <f t="array" ref="O2099">_xlfn.IFS(AND($J2099,NOT($K2099),NOT($M2099)),TRUE,$P2099&gt;=$B$6,FALSE,AND($J2099,NOT($K2099),$M2099,$N2099=0),TRUE,TRUE,FALSE)</f>
        <v>0</v>
      </c>
      <c r="P2099" cm="1">
        <f t="array" ref="P2099">_xlfn.IFS(AND($O2098,$P2098&lt;$B$6),$P2098+1,AND(NOT($J2098),$P2098&gt;0),0,TRUE,$P2098)</f>
        <v>0</v>
      </c>
      <c r="Q2099" s="1">
        <f t="shared" si="161"/>
        <v>105</v>
      </c>
      <c r="R2099" s="1">
        <f t="shared" si="162"/>
        <v>5250</v>
      </c>
      <c r="S2099" s="17">
        <f t="shared" si="163"/>
        <v>150.28625954198475</v>
      </c>
      <c r="T2099" s="1" cm="1">
        <f t="array" ref="T2099">_xlfn.IFS($B$6=1,Q2099*$B$10,AND(P2098=0,P2099&gt;=1),T2098+$B$6*$B$10*$B$8,TRUE,T2098)</f>
        <v>4200</v>
      </c>
      <c r="U2099" s="17">
        <f t="shared" si="164"/>
        <v>120.2290076335878</v>
      </c>
    </row>
    <row r="2100" spans="7:21" x14ac:dyDescent="0.25">
      <c r="G2100" s="15">
        <v>2098</v>
      </c>
      <c r="H2100" s="17">
        <f t="shared" si="160"/>
        <v>34.950000000000003</v>
      </c>
      <c r="I2100" cm="1">
        <f t="array" ref="I2100">_xlfn.IFS(AND(NOT($I2099=0),$J2099),0,NOT($J2099),$I2099+$B$27,TRUE,$I2099)</f>
        <v>4.1499999999999906</v>
      </c>
      <c r="J2100" t="b" cm="1">
        <f t="array" ref="J2100">_xlfn.IFS($I2100&gt;=$C$5-$B$27,TRUE,$P2100&gt;=$B$6,FALSE,TRUE,$J2099)</f>
        <v>0</v>
      </c>
      <c r="K2100" t="b" cm="1">
        <f t="array" ref="K2100">_xlfn.IFS($L2100&gt;=$B$4-$B$27,FALSE,$I2100&gt;=$B$5-$B$27,TRUE,AND($J2100,NOT($K2099)),FALSE,$K2099,TRUE,TRUE,FALSE)</f>
        <v>0</v>
      </c>
      <c r="L2100" cm="1">
        <f t="array" ref="L2100">_xlfn.IFS($K2099,$L2099+$B$27,NOT($K2099),0,TRUE,$K2099)</f>
        <v>0</v>
      </c>
      <c r="M2100" t="b" cm="1">
        <f t="array" ref="M2100">_xlfn.IFS($K2100,FALSE,AND($J2100,NOT($K2100),$P2100&lt;$B$6),TRUE,TRUE,FALSE)</f>
        <v>0</v>
      </c>
      <c r="N2100" cm="1">
        <f t="array" ref="N2100">_xlfn.IFS($N2099&gt;=$C$7-$B$27,0,$M2099,$N2099+$B$27,TRUE,0)</f>
        <v>0</v>
      </c>
      <c r="O2100" t="b" cm="1">
        <f t="array" ref="O2100">_xlfn.IFS(AND($J2100,NOT($K2100),NOT($M2100)),TRUE,$P2100&gt;=$B$6,FALSE,AND($J2100,NOT($K2100),$M2100,$N2100=0),TRUE,TRUE,FALSE)</f>
        <v>0</v>
      </c>
      <c r="P2100" cm="1">
        <f t="array" ref="P2100">_xlfn.IFS(AND($O2099,$P2099&lt;$B$6),$P2099+1,AND(NOT($J2099),$P2099&gt;0),0,TRUE,$P2099)</f>
        <v>0</v>
      </c>
      <c r="Q2100" s="1">
        <f t="shared" si="161"/>
        <v>105</v>
      </c>
      <c r="R2100" s="1">
        <f t="shared" si="162"/>
        <v>5250</v>
      </c>
      <c r="S2100" s="17">
        <f t="shared" si="163"/>
        <v>150.2145922746781</v>
      </c>
      <c r="T2100" s="1" cm="1">
        <f t="array" ref="T2100">_xlfn.IFS($B$6=1,Q2100*$B$10,AND(P2099=0,P2100&gt;=1),T2099+$B$6*$B$10*$B$8,TRUE,T2099)</f>
        <v>4200</v>
      </c>
      <c r="U2100" s="17">
        <f t="shared" si="164"/>
        <v>120.17167381974248</v>
      </c>
    </row>
    <row r="2101" spans="7:21" x14ac:dyDescent="0.25">
      <c r="G2101" s="15">
        <v>2099</v>
      </c>
      <c r="H2101" s="17">
        <f t="shared" si="160"/>
        <v>34.966666666666669</v>
      </c>
      <c r="I2101" cm="1">
        <f t="array" ref="I2101">_xlfn.IFS(AND(NOT($I2100=0),$J2100),0,NOT($J2100),$I2100+$B$27,TRUE,$I2100)</f>
        <v>4.1666666666666572</v>
      </c>
      <c r="J2101" t="b" cm="1">
        <f t="array" ref="J2101">_xlfn.IFS($I2101&gt;=$C$5-$B$27,TRUE,$P2101&gt;=$B$6,FALSE,TRUE,$J2100)</f>
        <v>0</v>
      </c>
      <c r="K2101" t="b" cm="1">
        <f t="array" ref="K2101">_xlfn.IFS($L2101&gt;=$B$4-$B$27,FALSE,$I2101&gt;=$B$5-$B$27,TRUE,AND($J2101,NOT($K2100)),FALSE,$K2100,TRUE,TRUE,FALSE)</f>
        <v>0</v>
      </c>
      <c r="L2101" cm="1">
        <f t="array" ref="L2101">_xlfn.IFS($K2100,$L2100+$B$27,NOT($K2100),0,TRUE,$K2100)</f>
        <v>0</v>
      </c>
      <c r="M2101" t="b" cm="1">
        <f t="array" ref="M2101">_xlfn.IFS($K2101,FALSE,AND($J2101,NOT($K2101),$P2101&lt;$B$6),TRUE,TRUE,FALSE)</f>
        <v>0</v>
      </c>
      <c r="N2101" cm="1">
        <f t="array" ref="N2101">_xlfn.IFS($N2100&gt;=$C$7-$B$27,0,$M2100,$N2100+$B$27,TRUE,0)</f>
        <v>0</v>
      </c>
      <c r="O2101" t="b" cm="1">
        <f t="array" ref="O2101">_xlfn.IFS(AND($J2101,NOT($K2101),NOT($M2101)),TRUE,$P2101&gt;=$B$6,FALSE,AND($J2101,NOT($K2101),$M2101,$N2101=0),TRUE,TRUE,FALSE)</f>
        <v>0</v>
      </c>
      <c r="P2101" cm="1">
        <f t="array" ref="P2101">_xlfn.IFS(AND($O2100,$P2100&lt;$B$6),$P2100+1,AND(NOT($J2100),$P2100&gt;0),0,TRUE,$P2100)</f>
        <v>0</v>
      </c>
      <c r="Q2101" s="1">
        <f t="shared" si="161"/>
        <v>105</v>
      </c>
      <c r="R2101" s="1">
        <f t="shared" si="162"/>
        <v>5250</v>
      </c>
      <c r="S2101" s="17">
        <f t="shared" si="163"/>
        <v>150.14299332697806</v>
      </c>
      <c r="T2101" s="1" cm="1">
        <f t="array" ref="T2101">_xlfn.IFS($B$6=1,Q2101*$B$10,AND(P2100=0,P2101&gt;=1),T2100+$B$6*$B$10*$B$8,TRUE,T2100)</f>
        <v>4200</v>
      </c>
      <c r="U2101" s="17">
        <f t="shared" si="164"/>
        <v>120.11439466158245</v>
      </c>
    </row>
    <row r="2102" spans="7:21" x14ac:dyDescent="0.25">
      <c r="G2102" s="15">
        <v>2100</v>
      </c>
      <c r="H2102" s="17">
        <f t="shared" si="160"/>
        <v>34.983333333333334</v>
      </c>
      <c r="I2102" cm="1">
        <f t="array" ref="I2102">_xlfn.IFS(AND(NOT($I2101=0),$J2101),0,NOT($J2101),$I2101+$B$27,TRUE,$I2101)</f>
        <v>4.1833333333333238</v>
      </c>
      <c r="J2102" t="b" cm="1">
        <f t="array" ref="J2102">_xlfn.IFS($I2102&gt;=$C$5-$B$27,TRUE,$P2102&gt;=$B$6,FALSE,TRUE,$J2101)</f>
        <v>0</v>
      </c>
      <c r="K2102" t="b" cm="1">
        <f t="array" ref="K2102">_xlfn.IFS($L2102&gt;=$B$4-$B$27,FALSE,$I2102&gt;=$B$5-$B$27,TRUE,AND($J2102,NOT($K2101)),FALSE,$K2101,TRUE,TRUE,FALSE)</f>
        <v>0</v>
      </c>
      <c r="L2102" cm="1">
        <f t="array" ref="L2102">_xlfn.IFS($K2101,$L2101+$B$27,NOT($K2101),0,TRUE,$K2101)</f>
        <v>0</v>
      </c>
      <c r="M2102" t="b" cm="1">
        <f t="array" ref="M2102">_xlfn.IFS($K2102,FALSE,AND($J2102,NOT($K2102),$P2102&lt;$B$6),TRUE,TRUE,FALSE)</f>
        <v>0</v>
      </c>
      <c r="N2102" cm="1">
        <f t="array" ref="N2102">_xlfn.IFS($N2101&gt;=$C$7-$B$27,0,$M2101,$N2101+$B$27,TRUE,0)</f>
        <v>0</v>
      </c>
      <c r="O2102" t="b" cm="1">
        <f t="array" ref="O2102">_xlfn.IFS(AND($J2102,NOT($K2102),NOT($M2102)),TRUE,$P2102&gt;=$B$6,FALSE,AND($J2102,NOT($K2102),$M2102,$N2102=0),TRUE,TRUE,FALSE)</f>
        <v>0</v>
      </c>
      <c r="P2102" cm="1">
        <f t="array" ref="P2102">_xlfn.IFS(AND($O2101,$P2101&lt;$B$6),$P2101+1,AND(NOT($J2101),$P2101&gt;0),0,TRUE,$P2101)</f>
        <v>0</v>
      </c>
      <c r="Q2102" s="1">
        <f t="shared" si="161"/>
        <v>105</v>
      </c>
      <c r="R2102" s="1">
        <f t="shared" si="162"/>
        <v>5250</v>
      </c>
      <c r="S2102" s="17">
        <f t="shared" si="163"/>
        <v>150.07146260123869</v>
      </c>
      <c r="T2102" s="1" cm="1">
        <f t="array" ref="T2102">_xlfn.IFS($B$6=1,Q2102*$B$10,AND(P2101=0,P2102&gt;=1),T2101+$B$6*$B$10*$B$8,TRUE,T2101)</f>
        <v>4200</v>
      </c>
      <c r="U2102" s="17">
        <f t="shared" si="164"/>
        <v>120.05717008099094</v>
      </c>
    </row>
    <row r="2103" spans="7:21" x14ac:dyDescent="0.25">
      <c r="G2103" s="15">
        <v>2101</v>
      </c>
      <c r="H2103" s="17">
        <f t="shared" si="160"/>
        <v>35</v>
      </c>
      <c r="I2103" cm="1">
        <f t="array" ref="I2103">_xlfn.IFS(AND(NOT($I2102=0),$J2102),0,NOT($J2102),$I2102+$B$27,TRUE,$I2102)</f>
        <v>4.1999999999999904</v>
      </c>
      <c r="J2103" t="b" cm="1">
        <f t="array" ref="J2103">_xlfn.IFS($I2103&gt;=$C$5-$B$27,TRUE,$P2103&gt;=$B$6,FALSE,TRUE,$J2102)</f>
        <v>0</v>
      </c>
      <c r="K2103" t="b" cm="1">
        <f t="array" ref="K2103">_xlfn.IFS($L2103&gt;=$B$4-$B$27,FALSE,$I2103&gt;=$B$5-$B$27,TRUE,AND($J2103,NOT($K2102)),FALSE,$K2102,TRUE,TRUE,FALSE)</f>
        <v>0</v>
      </c>
      <c r="L2103" cm="1">
        <f t="array" ref="L2103">_xlfn.IFS($K2102,$L2102+$B$27,NOT($K2102),0,TRUE,$K2102)</f>
        <v>0</v>
      </c>
      <c r="M2103" t="b" cm="1">
        <f t="array" ref="M2103">_xlfn.IFS($K2103,FALSE,AND($J2103,NOT($K2103),$P2103&lt;$B$6),TRUE,TRUE,FALSE)</f>
        <v>0</v>
      </c>
      <c r="N2103" cm="1">
        <f t="array" ref="N2103">_xlfn.IFS($N2102&gt;=$C$7-$B$27,0,$M2102,$N2102+$B$27,TRUE,0)</f>
        <v>0</v>
      </c>
      <c r="O2103" t="b" cm="1">
        <f t="array" ref="O2103">_xlfn.IFS(AND($J2103,NOT($K2103),NOT($M2103)),TRUE,$P2103&gt;=$B$6,FALSE,AND($J2103,NOT($K2103),$M2103,$N2103=0),TRUE,TRUE,FALSE)</f>
        <v>0</v>
      </c>
      <c r="P2103" cm="1">
        <f t="array" ref="P2103">_xlfn.IFS(AND($O2102,$P2102&lt;$B$6),$P2102+1,AND(NOT($J2102),$P2102&gt;0),0,TRUE,$P2102)</f>
        <v>0</v>
      </c>
      <c r="Q2103" s="1">
        <f t="shared" si="161"/>
        <v>105</v>
      </c>
      <c r="R2103" s="1">
        <f t="shared" si="162"/>
        <v>5250</v>
      </c>
      <c r="S2103" s="17">
        <f t="shared" si="163"/>
        <v>150</v>
      </c>
      <c r="T2103" s="1" cm="1">
        <f t="array" ref="T2103">_xlfn.IFS($B$6=1,Q2103*$B$10,AND(P2102=0,P2103&gt;=1),T2102+$B$6*$B$10*$B$8,TRUE,T2102)</f>
        <v>4200</v>
      </c>
      <c r="U2103" s="17">
        <f t="shared" si="164"/>
        <v>120</v>
      </c>
    </row>
    <row r="2104" spans="7:21" x14ac:dyDescent="0.25">
      <c r="G2104" s="15">
        <v>2102</v>
      </c>
      <c r="H2104" s="17">
        <f t="shared" si="160"/>
        <v>35.016666666666666</v>
      </c>
      <c r="I2104" cm="1">
        <f t="array" ref="I2104">_xlfn.IFS(AND(NOT($I2103=0),$J2103),0,NOT($J2103),$I2103+$B$27,TRUE,$I2103)</f>
        <v>4.216666666666657</v>
      </c>
      <c r="J2104" t="b" cm="1">
        <f t="array" ref="J2104">_xlfn.IFS($I2104&gt;=$C$5-$B$27,TRUE,$P2104&gt;=$B$6,FALSE,TRUE,$J2103)</f>
        <v>0</v>
      </c>
      <c r="K2104" t="b" cm="1">
        <f t="array" ref="K2104">_xlfn.IFS($L2104&gt;=$B$4-$B$27,FALSE,$I2104&gt;=$B$5-$B$27,TRUE,AND($J2104,NOT($K2103)),FALSE,$K2103,TRUE,TRUE,FALSE)</f>
        <v>0</v>
      </c>
      <c r="L2104" cm="1">
        <f t="array" ref="L2104">_xlfn.IFS($K2103,$L2103+$B$27,NOT($K2103),0,TRUE,$K2103)</f>
        <v>0</v>
      </c>
      <c r="M2104" t="b" cm="1">
        <f t="array" ref="M2104">_xlfn.IFS($K2104,FALSE,AND($J2104,NOT($K2104),$P2104&lt;$B$6),TRUE,TRUE,FALSE)</f>
        <v>0</v>
      </c>
      <c r="N2104" cm="1">
        <f t="array" ref="N2104">_xlfn.IFS($N2103&gt;=$C$7-$B$27,0,$M2103,$N2103+$B$27,TRUE,0)</f>
        <v>0</v>
      </c>
      <c r="O2104" t="b" cm="1">
        <f t="array" ref="O2104">_xlfn.IFS(AND($J2104,NOT($K2104),NOT($M2104)),TRUE,$P2104&gt;=$B$6,FALSE,AND($J2104,NOT($K2104),$M2104,$N2104=0),TRUE,TRUE,FALSE)</f>
        <v>0</v>
      </c>
      <c r="P2104" cm="1">
        <f t="array" ref="P2104">_xlfn.IFS(AND($O2103,$P2103&lt;$B$6),$P2103+1,AND(NOT($J2103),$P2103&gt;0),0,TRUE,$P2103)</f>
        <v>0</v>
      </c>
      <c r="Q2104" s="1">
        <f t="shared" si="161"/>
        <v>105</v>
      </c>
      <c r="R2104" s="1">
        <f t="shared" si="162"/>
        <v>5250</v>
      </c>
      <c r="S2104" s="17">
        <f t="shared" si="163"/>
        <v>149.92860542598763</v>
      </c>
      <c r="T2104" s="1" cm="1">
        <f t="array" ref="T2104">_xlfn.IFS($B$6=1,Q2104*$B$10,AND(P2103=0,P2104&gt;=1),T2103+$B$6*$B$10*$B$8,TRUE,T2103)</f>
        <v>4200</v>
      </c>
      <c r="U2104" s="17">
        <f t="shared" si="164"/>
        <v>119.9428843407901</v>
      </c>
    </row>
    <row r="2105" spans="7:21" x14ac:dyDescent="0.25">
      <c r="G2105" s="15">
        <v>2103</v>
      </c>
      <c r="H2105" s="17">
        <f t="shared" si="160"/>
        <v>35.033333333333331</v>
      </c>
      <c r="I2105" cm="1">
        <f t="array" ref="I2105">_xlfn.IFS(AND(NOT($I2104=0),$J2104),0,NOT($J2104),$I2104+$B$27,TRUE,$I2104)</f>
        <v>4.2333333333333236</v>
      </c>
      <c r="J2105" t="b" cm="1">
        <f t="array" ref="J2105">_xlfn.IFS($I2105&gt;=$C$5-$B$27,TRUE,$P2105&gt;=$B$6,FALSE,TRUE,$J2104)</f>
        <v>0</v>
      </c>
      <c r="K2105" t="b" cm="1">
        <f t="array" ref="K2105">_xlfn.IFS($L2105&gt;=$B$4-$B$27,FALSE,$I2105&gt;=$B$5-$B$27,TRUE,AND($J2105,NOT($K2104)),FALSE,$K2104,TRUE,TRUE,FALSE)</f>
        <v>0</v>
      </c>
      <c r="L2105" cm="1">
        <f t="array" ref="L2105">_xlfn.IFS($K2104,$L2104+$B$27,NOT($K2104),0,TRUE,$K2104)</f>
        <v>0</v>
      </c>
      <c r="M2105" t="b" cm="1">
        <f t="array" ref="M2105">_xlfn.IFS($K2105,FALSE,AND($J2105,NOT($K2105),$P2105&lt;$B$6),TRUE,TRUE,FALSE)</f>
        <v>0</v>
      </c>
      <c r="N2105" cm="1">
        <f t="array" ref="N2105">_xlfn.IFS($N2104&gt;=$C$7-$B$27,0,$M2104,$N2104+$B$27,TRUE,0)</f>
        <v>0</v>
      </c>
      <c r="O2105" t="b" cm="1">
        <f t="array" ref="O2105">_xlfn.IFS(AND($J2105,NOT($K2105),NOT($M2105)),TRUE,$P2105&gt;=$B$6,FALSE,AND($J2105,NOT($K2105),$M2105,$N2105=0),TRUE,TRUE,FALSE)</f>
        <v>0</v>
      </c>
      <c r="P2105" cm="1">
        <f t="array" ref="P2105">_xlfn.IFS(AND($O2104,$P2104&lt;$B$6),$P2104+1,AND(NOT($J2104),$P2104&gt;0),0,TRUE,$P2104)</f>
        <v>0</v>
      </c>
      <c r="Q2105" s="1">
        <f t="shared" si="161"/>
        <v>105</v>
      </c>
      <c r="R2105" s="1">
        <f t="shared" si="162"/>
        <v>5250</v>
      </c>
      <c r="S2105" s="17">
        <f t="shared" si="163"/>
        <v>149.85727878211227</v>
      </c>
      <c r="T2105" s="1" cm="1">
        <f t="array" ref="T2105">_xlfn.IFS($B$6=1,Q2105*$B$10,AND(P2104=0,P2105&gt;=1),T2104+$B$6*$B$10*$B$8,TRUE,T2104)</f>
        <v>4200</v>
      </c>
      <c r="U2105" s="17">
        <f t="shared" si="164"/>
        <v>119.88582302568983</v>
      </c>
    </row>
    <row r="2106" spans="7:21" x14ac:dyDescent="0.25">
      <c r="G2106" s="15">
        <v>2104</v>
      </c>
      <c r="H2106" s="17">
        <f t="shared" si="160"/>
        <v>35.049999999999997</v>
      </c>
      <c r="I2106" cm="1">
        <f t="array" ref="I2106">_xlfn.IFS(AND(NOT($I2105=0),$J2105),0,NOT($J2105),$I2105+$B$27,TRUE,$I2105)</f>
        <v>4.2499999999999902</v>
      </c>
      <c r="J2106" t="b" cm="1">
        <f t="array" ref="J2106">_xlfn.IFS($I2106&gt;=$C$5-$B$27,TRUE,$P2106&gt;=$B$6,FALSE,TRUE,$J2105)</f>
        <v>0</v>
      </c>
      <c r="K2106" t="b" cm="1">
        <f t="array" ref="K2106">_xlfn.IFS($L2106&gt;=$B$4-$B$27,FALSE,$I2106&gt;=$B$5-$B$27,TRUE,AND($J2106,NOT($K2105)),FALSE,$K2105,TRUE,TRUE,FALSE)</f>
        <v>0</v>
      </c>
      <c r="L2106" cm="1">
        <f t="array" ref="L2106">_xlfn.IFS($K2105,$L2105+$B$27,NOT($K2105),0,TRUE,$K2105)</f>
        <v>0</v>
      </c>
      <c r="M2106" t="b" cm="1">
        <f t="array" ref="M2106">_xlfn.IFS($K2106,FALSE,AND($J2106,NOT($K2106),$P2106&lt;$B$6),TRUE,TRUE,FALSE)</f>
        <v>0</v>
      </c>
      <c r="N2106" cm="1">
        <f t="array" ref="N2106">_xlfn.IFS($N2105&gt;=$C$7-$B$27,0,$M2105,$N2105+$B$27,TRUE,0)</f>
        <v>0</v>
      </c>
      <c r="O2106" t="b" cm="1">
        <f t="array" ref="O2106">_xlfn.IFS(AND($J2106,NOT($K2106),NOT($M2106)),TRUE,$P2106&gt;=$B$6,FALSE,AND($J2106,NOT($K2106),$M2106,$N2106=0),TRUE,TRUE,FALSE)</f>
        <v>0</v>
      </c>
      <c r="P2106" cm="1">
        <f t="array" ref="P2106">_xlfn.IFS(AND($O2105,$P2105&lt;$B$6),$P2105+1,AND(NOT($J2105),$P2105&gt;0),0,TRUE,$P2105)</f>
        <v>0</v>
      </c>
      <c r="Q2106" s="1">
        <f t="shared" si="161"/>
        <v>105</v>
      </c>
      <c r="R2106" s="1">
        <f t="shared" si="162"/>
        <v>5250</v>
      </c>
      <c r="S2106" s="17">
        <f t="shared" si="163"/>
        <v>149.78601997146933</v>
      </c>
      <c r="T2106" s="1" cm="1">
        <f t="array" ref="T2106">_xlfn.IFS($B$6=1,Q2106*$B$10,AND(P2105=0,P2106&gt;=1),T2105+$B$6*$B$10*$B$8,TRUE,T2105)</f>
        <v>4200</v>
      </c>
      <c r="U2106" s="17">
        <f t="shared" si="164"/>
        <v>119.82881597717547</v>
      </c>
    </row>
    <row r="2107" spans="7:21" x14ac:dyDescent="0.25">
      <c r="G2107" s="15">
        <v>2105</v>
      </c>
      <c r="H2107" s="17">
        <f t="shared" si="160"/>
        <v>35.066666666666663</v>
      </c>
      <c r="I2107" cm="1">
        <f t="array" ref="I2107">_xlfn.IFS(AND(NOT($I2106=0),$J2106),0,NOT($J2106),$I2106+$B$27,TRUE,$I2106)</f>
        <v>4.2666666666666568</v>
      </c>
      <c r="J2107" t="b" cm="1">
        <f t="array" ref="J2107">_xlfn.IFS($I2107&gt;=$C$5-$B$27,TRUE,$P2107&gt;=$B$6,FALSE,TRUE,$J2106)</f>
        <v>0</v>
      </c>
      <c r="K2107" t="b" cm="1">
        <f t="array" ref="K2107">_xlfn.IFS($L2107&gt;=$B$4-$B$27,FALSE,$I2107&gt;=$B$5-$B$27,TRUE,AND($J2107,NOT($K2106)),FALSE,$K2106,TRUE,TRUE,FALSE)</f>
        <v>0</v>
      </c>
      <c r="L2107" cm="1">
        <f t="array" ref="L2107">_xlfn.IFS($K2106,$L2106+$B$27,NOT($K2106),0,TRUE,$K2106)</f>
        <v>0</v>
      </c>
      <c r="M2107" t="b" cm="1">
        <f t="array" ref="M2107">_xlfn.IFS($K2107,FALSE,AND($J2107,NOT($K2107),$P2107&lt;$B$6),TRUE,TRUE,FALSE)</f>
        <v>0</v>
      </c>
      <c r="N2107" cm="1">
        <f t="array" ref="N2107">_xlfn.IFS($N2106&gt;=$C$7-$B$27,0,$M2106,$N2106+$B$27,TRUE,0)</f>
        <v>0</v>
      </c>
      <c r="O2107" t="b" cm="1">
        <f t="array" ref="O2107">_xlfn.IFS(AND($J2107,NOT($K2107),NOT($M2107)),TRUE,$P2107&gt;=$B$6,FALSE,AND($J2107,NOT($K2107),$M2107,$N2107=0),TRUE,TRUE,FALSE)</f>
        <v>0</v>
      </c>
      <c r="P2107" cm="1">
        <f t="array" ref="P2107">_xlfn.IFS(AND($O2106,$P2106&lt;$B$6),$P2106+1,AND(NOT($J2106),$P2106&gt;0),0,TRUE,$P2106)</f>
        <v>0</v>
      </c>
      <c r="Q2107" s="1">
        <f t="shared" si="161"/>
        <v>105</v>
      </c>
      <c r="R2107" s="1">
        <f t="shared" si="162"/>
        <v>5250</v>
      </c>
      <c r="S2107" s="17">
        <f t="shared" si="163"/>
        <v>149.71482889733841</v>
      </c>
      <c r="T2107" s="1" cm="1">
        <f t="array" ref="T2107">_xlfn.IFS($B$6=1,Q2107*$B$10,AND(P2106=0,P2107&gt;=1),T2106+$B$6*$B$10*$B$8,TRUE,T2106)</f>
        <v>4200</v>
      </c>
      <c r="U2107" s="17">
        <f t="shared" si="164"/>
        <v>119.77186311787074</v>
      </c>
    </row>
    <row r="2108" spans="7:21" x14ac:dyDescent="0.25">
      <c r="G2108" s="15">
        <v>2106</v>
      </c>
      <c r="H2108" s="17">
        <f t="shared" si="160"/>
        <v>35.083333333333336</v>
      </c>
      <c r="I2108" cm="1">
        <f t="array" ref="I2108">_xlfn.IFS(AND(NOT($I2107=0),$J2107),0,NOT($J2107),$I2107+$B$27,TRUE,$I2107)</f>
        <v>4.2833333333333234</v>
      </c>
      <c r="J2108" t="b" cm="1">
        <f t="array" ref="J2108">_xlfn.IFS($I2108&gt;=$C$5-$B$27,TRUE,$P2108&gt;=$B$6,FALSE,TRUE,$J2107)</f>
        <v>0</v>
      </c>
      <c r="K2108" t="b" cm="1">
        <f t="array" ref="K2108">_xlfn.IFS($L2108&gt;=$B$4-$B$27,FALSE,$I2108&gt;=$B$5-$B$27,TRUE,AND($J2108,NOT($K2107)),FALSE,$K2107,TRUE,TRUE,FALSE)</f>
        <v>0</v>
      </c>
      <c r="L2108" cm="1">
        <f t="array" ref="L2108">_xlfn.IFS($K2107,$L2107+$B$27,NOT($K2107),0,TRUE,$K2107)</f>
        <v>0</v>
      </c>
      <c r="M2108" t="b" cm="1">
        <f t="array" ref="M2108">_xlfn.IFS($K2108,FALSE,AND($J2108,NOT($K2108),$P2108&lt;$B$6),TRUE,TRUE,FALSE)</f>
        <v>0</v>
      </c>
      <c r="N2108" cm="1">
        <f t="array" ref="N2108">_xlfn.IFS($N2107&gt;=$C$7-$B$27,0,$M2107,$N2107+$B$27,TRUE,0)</f>
        <v>0</v>
      </c>
      <c r="O2108" t="b" cm="1">
        <f t="array" ref="O2108">_xlfn.IFS(AND($J2108,NOT($K2108),NOT($M2108)),TRUE,$P2108&gt;=$B$6,FALSE,AND($J2108,NOT($K2108),$M2108,$N2108=0),TRUE,TRUE,FALSE)</f>
        <v>0</v>
      </c>
      <c r="P2108" cm="1">
        <f t="array" ref="P2108">_xlfn.IFS(AND($O2107,$P2107&lt;$B$6),$P2107+1,AND(NOT($J2107),$P2107&gt;0),0,TRUE,$P2107)</f>
        <v>0</v>
      </c>
      <c r="Q2108" s="1">
        <f t="shared" si="161"/>
        <v>105</v>
      </c>
      <c r="R2108" s="1">
        <f t="shared" si="162"/>
        <v>5250</v>
      </c>
      <c r="S2108" s="17">
        <f t="shared" si="163"/>
        <v>149.6437054631829</v>
      </c>
      <c r="T2108" s="1" cm="1">
        <f t="array" ref="T2108">_xlfn.IFS($B$6=1,Q2108*$B$10,AND(P2107=0,P2108&gt;=1),T2107+$B$6*$B$10*$B$8,TRUE,T2107)</f>
        <v>4200</v>
      </c>
      <c r="U2108" s="17">
        <f t="shared" si="164"/>
        <v>119.71496437054631</v>
      </c>
    </row>
    <row r="2109" spans="7:21" x14ac:dyDescent="0.25">
      <c r="G2109" s="15">
        <v>2107</v>
      </c>
      <c r="H2109" s="17">
        <f t="shared" si="160"/>
        <v>35.1</v>
      </c>
      <c r="I2109" cm="1">
        <f t="array" ref="I2109">_xlfn.IFS(AND(NOT($I2108=0),$J2108),0,NOT($J2108),$I2108+$B$27,TRUE,$I2108)</f>
        <v>4.2999999999999901</v>
      </c>
      <c r="J2109" t="b" cm="1">
        <f t="array" ref="J2109">_xlfn.IFS($I2109&gt;=$C$5-$B$27,TRUE,$P2109&gt;=$B$6,FALSE,TRUE,$J2108)</f>
        <v>1</v>
      </c>
      <c r="K2109" t="b" cm="1">
        <f t="array" ref="K2109">_xlfn.IFS($L2109&gt;=$B$4-$B$27,FALSE,$I2109&gt;=$B$5-$B$27,TRUE,AND($J2109,NOT($K2108)),FALSE,$K2108,TRUE,TRUE,FALSE)</f>
        <v>0</v>
      </c>
      <c r="L2109" cm="1">
        <f t="array" ref="L2109">_xlfn.IFS($K2108,$L2108+$B$27,NOT($K2108),0,TRUE,$K2108)</f>
        <v>0</v>
      </c>
      <c r="M2109" t="b" cm="1">
        <f t="array" ref="M2109">_xlfn.IFS($K2109,FALSE,AND($J2109,NOT($K2109),$P2109&lt;$B$6),TRUE,TRUE,FALSE)</f>
        <v>1</v>
      </c>
      <c r="N2109" cm="1">
        <f t="array" ref="N2109">_xlfn.IFS($N2108&gt;=$C$7-$B$27,0,$M2108,$N2108+$B$27,TRUE,0)</f>
        <v>0</v>
      </c>
      <c r="O2109" t="b" cm="1">
        <f t="array" ref="O2109">_xlfn.IFS(AND($J2109,NOT($K2109),NOT($M2109)),TRUE,$P2109&gt;=$B$6,FALSE,AND($J2109,NOT($K2109),$M2109,$N2109=0),TRUE,TRUE,FALSE)</f>
        <v>1</v>
      </c>
      <c r="P2109" cm="1">
        <f t="array" ref="P2109">_xlfn.IFS(AND($O2108,$P2108&lt;$B$6),$P2108+1,AND(NOT($J2108),$P2108&gt;0),0,TRUE,$P2108)</f>
        <v>0</v>
      </c>
      <c r="Q2109" s="1">
        <f t="shared" si="161"/>
        <v>105</v>
      </c>
      <c r="R2109" s="1">
        <f t="shared" si="162"/>
        <v>5250</v>
      </c>
      <c r="S2109" s="17">
        <f t="shared" si="163"/>
        <v>149.57264957264957</v>
      </c>
      <c r="T2109" s="1" cm="1">
        <f t="array" ref="T2109">_xlfn.IFS($B$6=1,Q2109*$B$10,AND(P2108=0,P2109&gt;=1),T2108+$B$6*$B$10*$B$8,TRUE,T2108)</f>
        <v>4200</v>
      </c>
      <c r="U2109" s="17">
        <f t="shared" si="164"/>
        <v>119.65811965811966</v>
      </c>
    </row>
    <row r="2110" spans="7:21" x14ac:dyDescent="0.25">
      <c r="G2110" s="15">
        <v>2108</v>
      </c>
      <c r="H2110" s="17">
        <f t="shared" si="160"/>
        <v>35.116666666666667</v>
      </c>
      <c r="I2110" cm="1">
        <f t="array" ref="I2110">_xlfn.IFS(AND(NOT($I2109=0),$J2109),0,NOT($J2109),$I2109+$B$27,TRUE,$I2109)</f>
        <v>0</v>
      </c>
      <c r="J2110" t="b" cm="1">
        <f t="array" ref="J2110">_xlfn.IFS($I2110&gt;=$C$5-$B$27,TRUE,$P2110&gt;=$B$6,FALSE,TRUE,$J2109)</f>
        <v>1</v>
      </c>
      <c r="K2110" t="b" cm="1">
        <f t="array" ref="K2110">_xlfn.IFS($L2110&gt;=$B$4-$B$27,FALSE,$I2110&gt;=$B$5-$B$27,TRUE,AND($J2110,NOT($K2109)),FALSE,$K2109,TRUE,TRUE,FALSE)</f>
        <v>0</v>
      </c>
      <c r="L2110" cm="1">
        <f t="array" ref="L2110">_xlfn.IFS($K2109,$L2109+$B$27,NOT($K2109),0,TRUE,$K2109)</f>
        <v>0</v>
      </c>
      <c r="M2110" t="b" cm="1">
        <f t="array" ref="M2110">_xlfn.IFS($K2110,FALSE,AND($J2110,NOT($K2110),$P2110&lt;$B$6),TRUE,TRUE,FALSE)</f>
        <v>1</v>
      </c>
      <c r="N2110" cm="1">
        <f t="array" ref="N2110">_xlfn.IFS($N2109&gt;=$C$7-$B$27,0,$M2109,$N2109+$B$27,TRUE,0)</f>
        <v>1.6666666666666666E-2</v>
      </c>
      <c r="O2110" t="b" cm="1">
        <f t="array" ref="O2110">_xlfn.IFS(AND($J2110,NOT($K2110),NOT($M2110)),TRUE,$P2110&gt;=$B$6,FALSE,AND($J2110,NOT($K2110),$M2110,$N2110=0),TRUE,TRUE,FALSE)</f>
        <v>0</v>
      </c>
      <c r="P2110" cm="1">
        <f t="array" ref="P2110">_xlfn.IFS(AND($O2109,$P2109&lt;$B$6),$P2109+1,AND(NOT($J2109),$P2109&gt;0),0,TRUE,$P2109)</f>
        <v>1</v>
      </c>
      <c r="Q2110" s="1">
        <f t="shared" si="161"/>
        <v>106</v>
      </c>
      <c r="R2110" s="1">
        <f t="shared" si="162"/>
        <v>5300</v>
      </c>
      <c r="S2110" s="17">
        <f t="shared" si="163"/>
        <v>150.92548647365922</v>
      </c>
      <c r="T2110" s="1" cm="1">
        <f t="array" ref="T2110">_xlfn.IFS($B$6=1,Q2110*$B$10,AND(P2109=0,P2110&gt;=1),T2109+$B$6*$B$10*$B$8,TRUE,T2109)</f>
        <v>4800</v>
      </c>
      <c r="U2110" s="17">
        <f t="shared" si="164"/>
        <v>136.68723303274797</v>
      </c>
    </row>
    <row r="2111" spans="7:21" x14ac:dyDescent="0.25">
      <c r="G2111" s="15">
        <v>2109</v>
      </c>
      <c r="H2111" s="17">
        <f t="shared" si="160"/>
        <v>35.133333333333333</v>
      </c>
      <c r="I2111" cm="1">
        <f t="array" ref="I2111">_xlfn.IFS(AND(NOT($I2110=0),$J2110),0,NOT($J2110),$I2110+$B$27,TRUE,$I2110)</f>
        <v>0</v>
      </c>
      <c r="J2111" t="b" cm="1">
        <f t="array" ref="J2111">_xlfn.IFS($I2111&gt;=$C$5-$B$27,TRUE,$P2111&gt;=$B$6,FALSE,TRUE,$J2110)</f>
        <v>1</v>
      </c>
      <c r="K2111" t="b" cm="1">
        <f t="array" ref="K2111">_xlfn.IFS($L2111&gt;=$B$4-$B$27,FALSE,$I2111&gt;=$B$5-$B$27,TRUE,AND($J2111,NOT($K2110)),FALSE,$K2110,TRUE,TRUE,FALSE)</f>
        <v>0</v>
      </c>
      <c r="L2111" cm="1">
        <f t="array" ref="L2111">_xlfn.IFS($K2110,$L2110+$B$27,NOT($K2110),0,TRUE,$K2110)</f>
        <v>0</v>
      </c>
      <c r="M2111" t="b" cm="1">
        <f t="array" ref="M2111">_xlfn.IFS($K2111,FALSE,AND($J2111,NOT($K2111),$P2111&lt;$B$6),TRUE,TRUE,FALSE)</f>
        <v>1</v>
      </c>
      <c r="N2111" cm="1">
        <f t="array" ref="N2111">_xlfn.IFS($N2110&gt;=$C$7-$B$27,0,$M2110,$N2110+$B$27,TRUE,0)</f>
        <v>3.3333333333333333E-2</v>
      </c>
      <c r="O2111" t="b" cm="1">
        <f t="array" ref="O2111">_xlfn.IFS(AND($J2111,NOT($K2111),NOT($M2111)),TRUE,$P2111&gt;=$B$6,FALSE,AND($J2111,NOT($K2111),$M2111,$N2111=0),TRUE,TRUE,FALSE)</f>
        <v>0</v>
      </c>
      <c r="P2111" cm="1">
        <f t="array" ref="P2111">_xlfn.IFS(AND($O2110,$P2110&lt;$B$6),$P2110+1,AND(NOT($J2110),$P2110&gt;0),0,TRUE,$P2110)</f>
        <v>1</v>
      </c>
      <c r="Q2111" s="1">
        <f t="shared" si="161"/>
        <v>106</v>
      </c>
      <c r="R2111" s="1">
        <f t="shared" si="162"/>
        <v>5300</v>
      </c>
      <c r="S2111" s="17">
        <f t="shared" si="163"/>
        <v>150.85388994307399</v>
      </c>
      <c r="T2111" s="1" cm="1">
        <f t="array" ref="T2111">_xlfn.IFS($B$6=1,Q2111*$B$10,AND(P2110=0,P2111&gt;=1),T2110+$B$6*$B$10*$B$8,TRUE,T2110)</f>
        <v>4800</v>
      </c>
      <c r="U2111" s="17">
        <f t="shared" si="164"/>
        <v>136.62239089184061</v>
      </c>
    </row>
    <row r="2112" spans="7:21" x14ac:dyDescent="0.25">
      <c r="G2112" s="15">
        <v>2110</v>
      </c>
      <c r="H2112" s="17">
        <f t="shared" si="160"/>
        <v>35.15</v>
      </c>
      <c r="I2112" cm="1">
        <f t="array" ref="I2112">_xlfn.IFS(AND(NOT($I2111=0),$J2111),0,NOT($J2111),$I2111+$B$27,TRUE,$I2111)</f>
        <v>0</v>
      </c>
      <c r="J2112" t="b" cm="1">
        <f t="array" ref="J2112">_xlfn.IFS($I2112&gt;=$C$5-$B$27,TRUE,$P2112&gt;=$B$6,FALSE,TRUE,$J2111)</f>
        <v>1</v>
      </c>
      <c r="K2112" t="b" cm="1">
        <f t="array" ref="K2112">_xlfn.IFS($L2112&gt;=$B$4-$B$27,FALSE,$I2112&gt;=$B$5-$B$27,TRUE,AND($J2112,NOT($K2111)),FALSE,$K2111,TRUE,TRUE,FALSE)</f>
        <v>0</v>
      </c>
      <c r="L2112" cm="1">
        <f t="array" ref="L2112">_xlfn.IFS($K2111,$L2111+$B$27,NOT($K2111),0,TRUE,$K2111)</f>
        <v>0</v>
      </c>
      <c r="M2112" t="b" cm="1">
        <f t="array" ref="M2112">_xlfn.IFS($K2112,FALSE,AND($J2112,NOT($K2112),$P2112&lt;$B$6),TRUE,TRUE,FALSE)</f>
        <v>1</v>
      </c>
      <c r="N2112" cm="1">
        <f t="array" ref="N2112">_xlfn.IFS($N2111&gt;=$C$7-$B$27,0,$M2111,$N2111+$B$27,TRUE,0)</f>
        <v>0</v>
      </c>
      <c r="O2112" t="b" cm="1">
        <f t="array" ref="O2112">_xlfn.IFS(AND($J2112,NOT($K2112),NOT($M2112)),TRUE,$P2112&gt;=$B$6,FALSE,AND($J2112,NOT($K2112),$M2112,$N2112=0),TRUE,TRUE,FALSE)</f>
        <v>1</v>
      </c>
      <c r="P2112" cm="1">
        <f t="array" ref="P2112">_xlfn.IFS(AND($O2111,$P2111&lt;$B$6),$P2111+1,AND(NOT($J2111),$P2111&gt;0),0,TRUE,$P2111)</f>
        <v>1</v>
      </c>
      <c r="Q2112" s="1">
        <f t="shared" si="161"/>
        <v>106</v>
      </c>
      <c r="R2112" s="1">
        <f t="shared" si="162"/>
        <v>5300</v>
      </c>
      <c r="S2112" s="17">
        <f t="shared" si="163"/>
        <v>150.78236130867711</v>
      </c>
      <c r="T2112" s="1" cm="1">
        <f t="array" ref="T2112">_xlfn.IFS($B$6=1,Q2112*$B$10,AND(P2111=0,P2112&gt;=1),T2111+$B$6*$B$10*$B$8,TRUE,T2111)</f>
        <v>4800</v>
      </c>
      <c r="U2112" s="17">
        <f t="shared" si="164"/>
        <v>136.55761024182078</v>
      </c>
    </row>
    <row r="2113" spans="7:21" x14ac:dyDescent="0.25">
      <c r="G2113" s="15">
        <v>2111</v>
      </c>
      <c r="H2113" s="17">
        <f t="shared" si="160"/>
        <v>35.166666666666664</v>
      </c>
      <c r="I2113" cm="1">
        <f t="array" ref="I2113">_xlfn.IFS(AND(NOT($I2112=0),$J2112),0,NOT($J2112),$I2112+$B$27,TRUE,$I2112)</f>
        <v>0</v>
      </c>
      <c r="J2113" t="b" cm="1">
        <f t="array" ref="J2113">_xlfn.IFS($I2113&gt;=$C$5-$B$27,TRUE,$P2113&gt;=$B$6,FALSE,TRUE,$J2112)</f>
        <v>1</v>
      </c>
      <c r="K2113" t="b" cm="1">
        <f t="array" ref="K2113">_xlfn.IFS($L2113&gt;=$B$4-$B$27,FALSE,$I2113&gt;=$B$5-$B$27,TRUE,AND($J2113,NOT($K2112)),FALSE,$K2112,TRUE,TRUE,FALSE)</f>
        <v>0</v>
      </c>
      <c r="L2113" cm="1">
        <f t="array" ref="L2113">_xlfn.IFS($K2112,$L2112+$B$27,NOT($K2112),0,TRUE,$K2112)</f>
        <v>0</v>
      </c>
      <c r="M2113" t="b" cm="1">
        <f t="array" ref="M2113">_xlfn.IFS($K2113,FALSE,AND($J2113,NOT($K2113),$P2113&lt;$B$6),TRUE,TRUE,FALSE)</f>
        <v>1</v>
      </c>
      <c r="N2113" cm="1">
        <f t="array" ref="N2113">_xlfn.IFS($N2112&gt;=$C$7-$B$27,0,$M2112,$N2112+$B$27,TRUE,0)</f>
        <v>1.6666666666666666E-2</v>
      </c>
      <c r="O2113" t="b" cm="1">
        <f t="array" ref="O2113">_xlfn.IFS(AND($J2113,NOT($K2113),NOT($M2113)),TRUE,$P2113&gt;=$B$6,FALSE,AND($J2113,NOT($K2113),$M2113,$N2113=0),TRUE,TRUE,FALSE)</f>
        <v>0</v>
      </c>
      <c r="P2113" cm="1">
        <f t="array" ref="P2113">_xlfn.IFS(AND($O2112,$P2112&lt;$B$6),$P2112+1,AND(NOT($J2112),$P2112&gt;0),0,TRUE,$P2112)</f>
        <v>2</v>
      </c>
      <c r="Q2113" s="1">
        <f t="shared" si="161"/>
        <v>107</v>
      </c>
      <c r="R2113" s="1">
        <f t="shared" si="162"/>
        <v>5350</v>
      </c>
      <c r="S2113" s="17">
        <f t="shared" si="163"/>
        <v>152.13270142180096</v>
      </c>
      <c r="T2113" s="1" cm="1">
        <f t="array" ref="T2113">_xlfn.IFS($B$6=1,Q2113*$B$10,AND(P2112=0,P2113&gt;=1),T2112+$B$6*$B$10*$B$8,TRUE,T2112)</f>
        <v>4800</v>
      </c>
      <c r="U2113" s="17">
        <f t="shared" si="164"/>
        <v>136.49289099526067</v>
      </c>
    </row>
    <row r="2114" spans="7:21" x14ac:dyDescent="0.25">
      <c r="G2114" s="15">
        <v>2112</v>
      </c>
      <c r="H2114" s="17">
        <f t="shared" si="160"/>
        <v>35.18333333333333</v>
      </c>
      <c r="I2114" cm="1">
        <f t="array" ref="I2114">_xlfn.IFS(AND(NOT($I2113=0),$J2113),0,NOT($J2113),$I2113+$B$27,TRUE,$I2113)</f>
        <v>0</v>
      </c>
      <c r="J2114" t="b" cm="1">
        <f t="array" ref="J2114">_xlfn.IFS($I2114&gt;=$C$5-$B$27,TRUE,$P2114&gt;=$B$6,FALSE,TRUE,$J2113)</f>
        <v>1</v>
      </c>
      <c r="K2114" t="b" cm="1">
        <f t="array" ref="K2114">_xlfn.IFS($L2114&gt;=$B$4-$B$27,FALSE,$I2114&gt;=$B$5-$B$27,TRUE,AND($J2114,NOT($K2113)),FALSE,$K2113,TRUE,TRUE,FALSE)</f>
        <v>0</v>
      </c>
      <c r="L2114" cm="1">
        <f t="array" ref="L2114">_xlfn.IFS($K2113,$L2113+$B$27,NOT($K2113),0,TRUE,$K2113)</f>
        <v>0</v>
      </c>
      <c r="M2114" t="b" cm="1">
        <f t="array" ref="M2114">_xlfn.IFS($K2114,FALSE,AND($J2114,NOT($K2114),$P2114&lt;$B$6),TRUE,TRUE,FALSE)</f>
        <v>1</v>
      </c>
      <c r="N2114" cm="1">
        <f t="array" ref="N2114">_xlfn.IFS($N2113&gt;=$C$7-$B$27,0,$M2113,$N2113+$B$27,TRUE,0)</f>
        <v>3.3333333333333333E-2</v>
      </c>
      <c r="O2114" t="b" cm="1">
        <f t="array" ref="O2114">_xlfn.IFS(AND($J2114,NOT($K2114),NOT($M2114)),TRUE,$P2114&gt;=$B$6,FALSE,AND($J2114,NOT($K2114),$M2114,$N2114=0),TRUE,TRUE,FALSE)</f>
        <v>0</v>
      </c>
      <c r="P2114" cm="1">
        <f t="array" ref="P2114">_xlfn.IFS(AND($O2113,$P2113&lt;$B$6),$P2113+1,AND(NOT($J2113),$P2113&gt;0),0,TRUE,$P2113)</f>
        <v>2</v>
      </c>
      <c r="Q2114" s="1">
        <f t="shared" si="161"/>
        <v>107</v>
      </c>
      <c r="R2114" s="1">
        <f t="shared" si="162"/>
        <v>5350</v>
      </c>
      <c r="S2114" s="17">
        <f t="shared" si="163"/>
        <v>152.06063477025108</v>
      </c>
      <c r="T2114" s="1" cm="1">
        <f t="array" ref="T2114">_xlfn.IFS($B$6=1,Q2114*$B$10,AND(P2113=0,P2114&gt;=1),T2113+$B$6*$B$10*$B$8,TRUE,T2113)</f>
        <v>4800</v>
      </c>
      <c r="U2114" s="17">
        <f t="shared" si="164"/>
        <v>136.42823306489817</v>
      </c>
    </row>
    <row r="2115" spans="7:21" x14ac:dyDescent="0.25">
      <c r="G2115" s="15">
        <v>2113</v>
      </c>
      <c r="H2115" s="17">
        <f t="shared" ref="H2115:H2178" si="165">($G2115-1)*$B$27</f>
        <v>35.200000000000003</v>
      </c>
      <c r="I2115" cm="1">
        <f t="array" ref="I2115">_xlfn.IFS(AND(NOT($I2114=0),$J2114),0,NOT($J2114),$I2114+$B$27,TRUE,$I2114)</f>
        <v>0</v>
      </c>
      <c r="J2115" t="b" cm="1">
        <f t="array" ref="J2115">_xlfn.IFS($I2115&gt;=$C$5-$B$27,TRUE,$P2115&gt;=$B$6,FALSE,TRUE,$J2114)</f>
        <v>1</v>
      </c>
      <c r="K2115" t="b" cm="1">
        <f t="array" ref="K2115">_xlfn.IFS($L2115&gt;=$B$4-$B$27,FALSE,$I2115&gt;=$B$5-$B$27,TRUE,AND($J2115,NOT($K2114)),FALSE,$K2114,TRUE,TRUE,FALSE)</f>
        <v>0</v>
      </c>
      <c r="L2115" cm="1">
        <f t="array" ref="L2115">_xlfn.IFS($K2114,$L2114+$B$27,NOT($K2114),0,TRUE,$K2114)</f>
        <v>0</v>
      </c>
      <c r="M2115" t="b" cm="1">
        <f t="array" ref="M2115">_xlfn.IFS($K2115,FALSE,AND($J2115,NOT($K2115),$P2115&lt;$B$6),TRUE,TRUE,FALSE)</f>
        <v>1</v>
      </c>
      <c r="N2115" cm="1">
        <f t="array" ref="N2115">_xlfn.IFS($N2114&gt;=$C$7-$B$27,0,$M2114,$N2114+$B$27,TRUE,0)</f>
        <v>0</v>
      </c>
      <c r="O2115" t="b" cm="1">
        <f t="array" ref="O2115">_xlfn.IFS(AND($J2115,NOT($K2115),NOT($M2115)),TRUE,$P2115&gt;=$B$6,FALSE,AND($J2115,NOT($K2115),$M2115,$N2115=0),TRUE,TRUE,FALSE)</f>
        <v>1</v>
      </c>
      <c r="P2115" cm="1">
        <f t="array" ref="P2115">_xlfn.IFS(AND($O2114,$P2114&lt;$B$6),$P2114+1,AND(NOT($J2114),$P2114&gt;0),0,TRUE,$P2114)</f>
        <v>2</v>
      </c>
      <c r="Q2115" s="1">
        <f t="shared" ref="Q2115:Q2178" si="166">IF($O2114,$Q2114+$B$8,$Q2114)</f>
        <v>107</v>
      </c>
      <c r="R2115" s="1">
        <f t="shared" ref="R2115:R2178" si="167">IF($O2114,$R2114+$B$8*$B$9,$R2114)</f>
        <v>5350</v>
      </c>
      <c r="S2115" s="17">
        <f t="shared" si="163"/>
        <v>151.98863636363635</v>
      </c>
      <c r="T2115" s="1" cm="1">
        <f t="array" ref="T2115">_xlfn.IFS($B$6=1,Q2115*$B$10,AND(P2114=0,P2115&gt;=1),T2114+$B$6*$B$10*$B$8,TRUE,T2114)</f>
        <v>4800</v>
      </c>
      <c r="U2115" s="17">
        <f t="shared" si="164"/>
        <v>136.36363636363635</v>
      </c>
    </row>
    <row r="2116" spans="7:21" x14ac:dyDescent="0.25">
      <c r="G2116" s="15">
        <v>2114</v>
      </c>
      <c r="H2116" s="17">
        <f t="shared" si="165"/>
        <v>35.216666666666669</v>
      </c>
      <c r="I2116" cm="1">
        <f t="array" ref="I2116">_xlfn.IFS(AND(NOT($I2115=0),$J2115),0,NOT($J2115),$I2115+$B$27,TRUE,$I2115)</f>
        <v>0</v>
      </c>
      <c r="J2116" t="b" cm="1">
        <f t="array" ref="J2116">_xlfn.IFS($I2116&gt;=$C$5-$B$27,TRUE,$P2116&gt;=$B$6,FALSE,TRUE,$J2115)</f>
        <v>1</v>
      </c>
      <c r="K2116" t="b" cm="1">
        <f t="array" ref="K2116">_xlfn.IFS($L2116&gt;=$B$4-$B$27,FALSE,$I2116&gt;=$B$5-$B$27,TRUE,AND($J2116,NOT($K2115)),FALSE,$K2115,TRUE,TRUE,FALSE)</f>
        <v>0</v>
      </c>
      <c r="L2116" cm="1">
        <f t="array" ref="L2116">_xlfn.IFS($K2115,$L2115+$B$27,NOT($K2115),0,TRUE,$K2115)</f>
        <v>0</v>
      </c>
      <c r="M2116" t="b" cm="1">
        <f t="array" ref="M2116">_xlfn.IFS($K2116,FALSE,AND($J2116,NOT($K2116),$P2116&lt;$B$6),TRUE,TRUE,FALSE)</f>
        <v>1</v>
      </c>
      <c r="N2116" cm="1">
        <f t="array" ref="N2116">_xlfn.IFS($N2115&gt;=$C$7-$B$27,0,$M2115,$N2115+$B$27,TRUE,0)</f>
        <v>1.6666666666666666E-2</v>
      </c>
      <c r="O2116" t="b" cm="1">
        <f t="array" ref="O2116">_xlfn.IFS(AND($J2116,NOT($K2116),NOT($M2116)),TRUE,$P2116&gt;=$B$6,FALSE,AND($J2116,NOT($K2116),$M2116,$N2116=0),TRUE,TRUE,FALSE)</f>
        <v>0</v>
      </c>
      <c r="P2116" cm="1">
        <f t="array" ref="P2116">_xlfn.IFS(AND($O2115,$P2115&lt;$B$6),$P2115+1,AND(NOT($J2115),$P2115&gt;0),0,TRUE,$P2115)</f>
        <v>3</v>
      </c>
      <c r="Q2116" s="1">
        <f t="shared" si="166"/>
        <v>108</v>
      </c>
      <c r="R2116" s="1">
        <f t="shared" si="167"/>
        <v>5400</v>
      </c>
      <c r="S2116" s="17">
        <f t="shared" ref="S2116:S2179" si="168">$R2116/$H2116</f>
        <v>153.3364884051112</v>
      </c>
      <c r="T2116" s="1" cm="1">
        <f t="array" ref="T2116">_xlfn.IFS($B$6=1,Q2116*$B$10,AND(P2115=0,P2116&gt;=1),T2115+$B$6*$B$10*$B$8,TRUE,T2115)</f>
        <v>4800</v>
      </c>
      <c r="U2116" s="17">
        <f t="shared" ref="U2116:U2179" si="169">T2116/H2116</f>
        <v>136.29910080454329</v>
      </c>
    </row>
    <row r="2117" spans="7:21" x14ac:dyDescent="0.25">
      <c r="G2117" s="15">
        <v>2115</v>
      </c>
      <c r="H2117" s="17">
        <f t="shared" si="165"/>
        <v>35.233333333333334</v>
      </c>
      <c r="I2117" cm="1">
        <f t="array" ref="I2117">_xlfn.IFS(AND(NOT($I2116=0),$J2116),0,NOT($J2116),$I2116+$B$27,TRUE,$I2116)</f>
        <v>0</v>
      </c>
      <c r="J2117" t="b" cm="1">
        <f t="array" ref="J2117">_xlfn.IFS($I2117&gt;=$C$5-$B$27,TRUE,$P2117&gt;=$B$6,FALSE,TRUE,$J2116)</f>
        <v>1</v>
      </c>
      <c r="K2117" t="b" cm="1">
        <f t="array" ref="K2117">_xlfn.IFS($L2117&gt;=$B$4-$B$27,FALSE,$I2117&gt;=$B$5-$B$27,TRUE,AND($J2117,NOT($K2116)),FALSE,$K2116,TRUE,TRUE,FALSE)</f>
        <v>0</v>
      </c>
      <c r="L2117" cm="1">
        <f t="array" ref="L2117">_xlfn.IFS($K2116,$L2116+$B$27,NOT($K2116),0,TRUE,$K2116)</f>
        <v>0</v>
      </c>
      <c r="M2117" t="b" cm="1">
        <f t="array" ref="M2117">_xlfn.IFS($K2117,FALSE,AND($J2117,NOT($K2117),$P2117&lt;$B$6),TRUE,TRUE,FALSE)</f>
        <v>1</v>
      </c>
      <c r="N2117" cm="1">
        <f t="array" ref="N2117">_xlfn.IFS($N2116&gt;=$C$7-$B$27,0,$M2116,$N2116+$B$27,TRUE,0)</f>
        <v>3.3333333333333333E-2</v>
      </c>
      <c r="O2117" t="b" cm="1">
        <f t="array" ref="O2117">_xlfn.IFS(AND($J2117,NOT($K2117),NOT($M2117)),TRUE,$P2117&gt;=$B$6,FALSE,AND($J2117,NOT($K2117),$M2117,$N2117=0),TRUE,TRUE,FALSE)</f>
        <v>0</v>
      </c>
      <c r="P2117" cm="1">
        <f t="array" ref="P2117">_xlfn.IFS(AND($O2116,$P2116&lt;$B$6),$P2116+1,AND(NOT($J2116),$P2116&gt;0),0,TRUE,$P2116)</f>
        <v>3</v>
      </c>
      <c r="Q2117" s="1">
        <f t="shared" si="166"/>
        <v>108</v>
      </c>
      <c r="R2117" s="1">
        <f t="shared" si="167"/>
        <v>5400</v>
      </c>
      <c r="S2117" s="17">
        <f t="shared" si="168"/>
        <v>153.26395458845789</v>
      </c>
      <c r="T2117" s="1" cm="1">
        <f t="array" ref="T2117">_xlfn.IFS($B$6=1,Q2117*$B$10,AND(P2116=0,P2117&gt;=1),T2116+$B$6*$B$10*$B$8,TRUE,T2116)</f>
        <v>4800</v>
      </c>
      <c r="U2117" s="17">
        <f t="shared" si="169"/>
        <v>136.23462630085146</v>
      </c>
    </row>
    <row r="2118" spans="7:21" x14ac:dyDescent="0.25">
      <c r="G2118" s="15">
        <v>2116</v>
      </c>
      <c r="H2118" s="17">
        <f t="shared" si="165"/>
        <v>35.25</v>
      </c>
      <c r="I2118" cm="1">
        <f t="array" ref="I2118">_xlfn.IFS(AND(NOT($I2117=0),$J2117),0,NOT($J2117),$I2117+$B$27,TRUE,$I2117)</f>
        <v>0</v>
      </c>
      <c r="J2118" t="b" cm="1">
        <f t="array" ref="J2118">_xlfn.IFS($I2118&gt;=$C$5-$B$27,TRUE,$P2118&gt;=$B$6,FALSE,TRUE,$J2117)</f>
        <v>1</v>
      </c>
      <c r="K2118" t="b" cm="1">
        <f t="array" ref="K2118">_xlfn.IFS($L2118&gt;=$B$4-$B$27,FALSE,$I2118&gt;=$B$5-$B$27,TRUE,AND($J2118,NOT($K2117)),FALSE,$K2117,TRUE,TRUE,FALSE)</f>
        <v>0</v>
      </c>
      <c r="L2118" cm="1">
        <f t="array" ref="L2118">_xlfn.IFS($K2117,$L2117+$B$27,NOT($K2117),0,TRUE,$K2117)</f>
        <v>0</v>
      </c>
      <c r="M2118" t="b" cm="1">
        <f t="array" ref="M2118">_xlfn.IFS($K2118,FALSE,AND($J2118,NOT($K2118),$P2118&lt;$B$6),TRUE,TRUE,FALSE)</f>
        <v>1</v>
      </c>
      <c r="N2118" cm="1">
        <f t="array" ref="N2118">_xlfn.IFS($N2117&gt;=$C$7-$B$27,0,$M2117,$N2117+$B$27,TRUE,0)</f>
        <v>0</v>
      </c>
      <c r="O2118" t="b" cm="1">
        <f t="array" ref="O2118">_xlfn.IFS(AND($J2118,NOT($K2118),NOT($M2118)),TRUE,$P2118&gt;=$B$6,FALSE,AND($J2118,NOT($K2118),$M2118,$N2118=0),TRUE,TRUE,FALSE)</f>
        <v>1</v>
      </c>
      <c r="P2118" cm="1">
        <f t="array" ref="P2118">_xlfn.IFS(AND($O2117,$P2117&lt;$B$6),$P2117+1,AND(NOT($J2117),$P2117&gt;0),0,TRUE,$P2117)</f>
        <v>3</v>
      </c>
      <c r="Q2118" s="1">
        <f t="shared" si="166"/>
        <v>108</v>
      </c>
      <c r="R2118" s="1">
        <f t="shared" si="167"/>
        <v>5400</v>
      </c>
      <c r="S2118" s="17">
        <f t="shared" si="168"/>
        <v>153.19148936170214</v>
      </c>
      <c r="T2118" s="1" cm="1">
        <f t="array" ref="T2118">_xlfn.IFS($B$6=1,Q2118*$B$10,AND(P2117=0,P2118&gt;=1),T2117+$B$6*$B$10*$B$8,TRUE,T2117)</f>
        <v>4800</v>
      </c>
      <c r="U2118" s="17">
        <f t="shared" si="169"/>
        <v>136.17021276595744</v>
      </c>
    </row>
    <row r="2119" spans="7:21" x14ac:dyDescent="0.25">
      <c r="G2119" s="15">
        <v>2117</v>
      </c>
      <c r="H2119" s="17">
        <f t="shared" si="165"/>
        <v>35.266666666666666</v>
      </c>
      <c r="I2119" cm="1">
        <f t="array" ref="I2119">_xlfn.IFS(AND(NOT($I2118=0),$J2118),0,NOT($J2118),$I2118+$B$27,TRUE,$I2118)</f>
        <v>0</v>
      </c>
      <c r="J2119" t="b" cm="1">
        <f t="array" ref="J2119">_xlfn.IFS($I2119&gt;=$C$5-$B$27,TRUE,$P2119&gt;=$B$6,FALSE,TRUE,$J2118)</f>
        <v>1</v>
      </c>
      <c r="K2119" t="b" cm="1">
        <f t="array" ref="K2119">_xlfn.IFS($L2119&gt;=$B$4-$B$27,FALSE,$I2119&gt;=$B$5-$B$27,TRUE,AND($J2119,NOT($K2118)),FALSE,$K2118,TRUE,TRUE,FALSE)</f>
        <v>0</v>
      </c>
      <c r="L2119" cm="1">
        <f t="array" ref="L2119">_xlfn.IFS($K2118,$L2118+$B$27,NOT($K2118),0,TRUE,$K2118)</f>
        <v>0</v>
      </c>
      <c r="M2119" t="b" cm="1">
        <f t="array" ref="M2119">_xlfn.IFS($K2119,FALSE,AND($J2119,NOT($K2119),$P2119&lt;$B$6),TRUE,TRUE,FALSE)</f>
        <v>1</v>
      </c>
      <c r="N2119" cm="1">
        <f t="array" ref="N2119">_xlfn.IFS($N2118&gt;=$C$7-$B$27,0,$M2118,$N2118+$B$27,TRUE,0)</f>
        <v>1.6666666666666666E-2</v>
      </c>
      <c r="O2119" t="b" cm="1">
        <f t="array" ref="O2119">_xlfn.IFS(AND($J2119,NOT($K2119),NOT($M2119)),TRUE,$P2119&gt;=$B$6,FALSE,AND($J2119,NOT($K2119),$M2119,$N2119=0),TRUE,TRUE,FALSE)</f>
        <v>0</v>
      </c>
      <c r="P2119" cm="1">
        <f t="array" ref="P2119">_xlfn.IFS(AND($O2118,$P2118&lt;$B$6),$P2118+1,AND(NOT($J2118),$P2118&gt;0),0,TRUE,$P2118)</f>
        <v>4</v>
      </c>
      <c r="Q2119" s="1">
        <f t="shared" si="166"/>
        <v>109</v>
      </c>
      <c r="R2119" s="1">
        <f t="shared" si="167"/>
        <v>5450</v>
      </c>
      <c r="S2119" s="17">
        <f t="shared" si="168"/>
        <v>154.53686200378073</v>
      </c>
      <c r="T2119" s="1" cm="1">
        <f t="array" ref="T2119">_xlfn.IFS($B$6=1,Q2119*$B$10,AND(P2118=0,P2119&gt;=1),T2118+$B$6*$B$10*$B$8,TRUE,T2118)</f>
        <v>4800</v>
      </c>
      <c r="U2119" s="17">
        <f t="shared" si="169"/>
        <v>136.10586011342156</v>
      </c>
    </row>
    <row r="2120" spans="7:21" x14ac:dyDescent="0.25">
      <c r="G2120" s="15">
        <v>2118</v>
      </c>
      <c r="H2120" s="17">
        <f t="shared" si="165"/>
        <v>35.283333333333331</v>
      </c>
      <c r="I2120" cm="1">
        <f t="array" ref="I2120">_xlfn.IFS(AND(NOT($I2119=0),$J2119),0,NOT($J2119),$I2119+$B$27,TRUE,$I2119)</f>
        <v>0</v>
      </c>
      <c r="J2120" t="b" cm="1">
        <f t="array" ref="J2120">_xlfn.IFS($I2120&gt;=$C$5-$B$27,TRUE,$P2120&gt;=$B$6,FALSE,TRUE,$J2119)</f>
        <v>1</v>
      </c>
      <c r="K2120" t="b" cm="1">
        <f t="array" ref="K2120">_xlfn.IFS($L2120&gt;=$B$4-$B$27,FALSE,$I2120&gt;=$B$5-$B$27,TRUE,AND($J2120,NOT($K2119)),FALSE,$K2119,TRUE,TRUE,FALSE)</f>
        <v>0</v>
      </c>
      <c r="L2120" cm="1">
        <f t="array" ref="L2120">_xlfn.IFS($K2119,$L2119+$B$27,NOT($K2119),0,TRUE,$K2119)</f>
        <v>0</v>
      </c>
      <c r="M2120" t="b" cm="1">
        <f t="array" ref="M2120">_xlfn.IFS($K2120,FALSE,AND($J2120,NOT($K2120),$P2120&lt;$B$6),TRUE,TRUE,FALSE)</f>
        <v>1</v>
      </c>
      <c r="N2120" cm="1">
        <f t="array" ref="N2120">_xlfn.IFS($N2119&gt;=$C$7-$B$27,0,$M2119,$N2119+$B$27,TRUE,0)</f>
        <v>3.3333333333333333E-2</v>
      </c>
      <c r="O2120" t="b" cm="1">
        <f t="array" ref="O2120">_xlfn.IFS(AND($J2120,NOT($K2120),NOT($M2120)),TRUE,$P2120&gt;=$B$6,FALSE,AND($J2120,NOT($K2120),$M2120,$N2120=0),TRUE,TRUE,FALSE)</f>
        <v>0</v>
      </c>
      <c r="P2120" cm="1">
        <f t="array" ref="P2120">_xlfn.IFS(AND($O2119,$P2119&lt;$B$6),$P2119+1,AND(NOT($J2119),$P2119&gt;0),0,TRUE,$P2119)</f>
        <v>4</v>
      </c>
      <c r="Q2120" s="1">
        <f t="shared" si="166"/>
        <v>109</v>
      </c>
      <c r="R2120" s="1">
        <f t="shared" si="167"/>
        <v>5450</v>
      </c>
      <c r="S2120" s="17">
        <f t="shared" si="168"/>
        <v>154.46386395843174</v>
      </c>
      <c r="T2120" s="1" cm="1">
        <f t="array" ref="T2120">_xlfn.IFS($B$6=1,Q2120*$B$10,AND(P2119=0,P2120&gt;=1),T2119+$B$6*$B$10*$B$8,TRUE,T2119)</f>
        <v>4800</v>
      </c>
      <c r="U2120" s="17">
        <f t="shared" si="169"/>
        <v>136.04156825696742</v>
      </c>
    </row>
    <row r="2121" spans="7:21" x14ac:dyDescent="0.25">
      <c r="G2121" s="15">
        <v>2119</v>
      </c>
      <c r="H2121" s="17">
        <f t="shared" si="165"/>
        <v>35.299999999999997</v>
      </c>
      <c r="I2121" cm="1">
        <f t="array" ref="I2121">_xlfn.IFS(AND(NOT($I2120=0),$J2120),0,NOT($J2120),$I2120+$B$27,TRUE,$I2120)</f>
        <v>0</v>
      </c>
      <c r="J2121" t="b" cm="1">
        <f t="array" ref="J2121">_xlfn.IFS($I2121&gt;=$C$5-$B$27,TRUE,$P2121&gt;=$B$6,FALSE,TRUE,$J2120)</f>
        <v>1</v>
      </c>
      <c r="K2121" t="b" cm="1">
        <f t="array" ref="K2121">_xlfn.IFS($L2121&gt;=$B$4-$B$27,FALSE,$I2121&gt;=$B$5-$B$27,TRUE,AND($J2121,NOT($K2120)),FALSE,$K2120,TRUE,TRUE,FALSE)</f>
        <v>0</v>
      </c>
      <c r="L2121" cm="1">
        <f t="array" ref="L2121">_xlfn.IFS($K2120,$L2120+$B$27,NOT($K2120),0,TRUE,$K2120)</f>
        <v>0</v>
      </c>
      <c r="M2121" t="b" cm="1">
        <f t="array" ref="M2121">_xlfn.IFS($K2121,FALSE,AND($J2121,NOT($K2121),$P2121&lt;$B$6),TRUE,TRUE,FALSE)</f>
        <v>1</v>
      </c>
      <c r="N2121" cm="1">
        <f t="array" ref="N2121">_xlfn.IFS($N2120&gt;=$C$7-$B$27,0,$M2120,$N2120+$B$27,TRUE,0)</f>
        <v>0</v>
      </c>
      <c r="O2121" t="b" cm="1">
        <f t="array" ref="O2121">_xlfn.IFS(AND($J2121,NOT($K2121),NOT($M2121)),TRUE,$P2121&gt;=$B$6,FALSE,AND($J2121,NOT($K2121),$M2121,$N2121=0),TRUE,TRUE,FALSE)</f>
        <v>1</v>
      </c>
      <c r="P2121" cm="1">
        <f t="array" ref="P2121">_xlfn.IFS(AND($O2120,$P2120&lt;$B$6),$P2120+1,AND(NOT($J2120),$P2120&gt;0),0,TRUE,$P2120)</f>
        <v>4</v>
      </c>
      <c r="Q2121" s="1">
        <f t="shared" si="166"/>
        <v>109</v>
      </c>
      <c r="R2121" s="1">
        <f t="shared" si="167"/>
        <v>5450</v>
      </c>
      <c r="S2121" s="17">
        <f t="shared" si="168"/>
        <v>154.39093484419266</v>
      </c>
      <c r="T2121" s="1" cm="1">
        <f t="array" ref="T2121">_xlfn.IFS($B$6=1,Q2121*$B$10,AND(P2120=0,P2121&gt;=1),T2120+$B$6*$B$10*$B$8,TRUE,T2120)</f>
        <v>4800</v>
      </c>
      <c r="U2121" s="17">
        <f t="shared" si="169"/>
        <v>135.97733711048159</v>
      </c>
    </row>
    <row r="2122" spans="7:21" x14ac:dyDescent="0.25">
      <c r="G2122" s="15">
        <v>2120</v>
      </c>
      <c r="H2122" s="17">
        <f t="shared" si="165"/>
        <v>35.316666666666663</v>
      </c>
      <c r="I2122" cm="1">
        <f t="array" ref="I2122">_xlfn.IFS(AND(NOT($I2121=0),$J2121),0,NOT($J2121),$I2121+$B$27,TRUE,$I2121)</f>
        <v>0</v>
      </c>
      <c r="J2122" t="b" cm="1">
        <f t="array" ref="J2122">_xlfn.IFS($I2122&gt;=$C$5-$B$27,TRUE,$P2122&gt;=$B$6,FALSE,TRUE,$J2121)</f>
        <v>1</v>
      </c>
      <c r="K2122" t="b" cm="1">
        <f t="array" ref="K2122">_xlfn.IFS($L2122&gt;=$B$4-$B$27,FALSE,$I2122&gt;=$B$5-$B$27,TRUE,AND($J2122,NOT($K2121)),FALSE,$K2121,TRUE,TRUE,FALSE)</f>
        <v>0</v>
      </c>
      <c r="L2122" cm="1">
        <f t="array" ref="L2122">_xlfn.IFS($K2121,$L2121+$B$27,NOT($K2121),0,TRUE,$K2121)</f>
        <v>0</v>
      </c>
      <c r="M2122" t="b" cm="1">
        <f t="array" ref="M2122">_xlfn.IFS($K2122,FALSE,AND($J2122,NOT($K2122),$P2122&lt;$B$6),TRUE,TRUE,FALSE)</f>
        <v>1</v>
      </c>
      <c r="N2122" cm="1">
        <f t="array" ref="N2122">_xlfn.IFS($N2121&gt;=$C$7-$B$27,0,$M2121,$N2121+$B$27,TRUE,0)</f>
        <v>1.6666666666666666E-2</v>
      </c>
      <c r="O2122" t="b" cm="1">
        <f t="array" ref="O2122">_xlfn.IFS(AND($J2122,NOT($K2122),NOT($M2122)),TRUE,$P2122&gt;=$B$6,FALSE,AND($J2122,NOT($K2122),$M2122,$N2122=0),TRUE,TRUE,FALSE)</f>
        <v>0</v>
      </c>
      <c r="P2122" cm="1">
        <f t="array" ref="P2122">_xlfn.IFS(AND($O2121,$P2121&lt;$B$6),$P2121+1,AND(NOT($J2121),$P2121&gt;0),0,TRUE,$P2121)</f>
        <v>5</v>
      </c>
      <c r="Q2122" s="1">
        <f t="shared" si="166"/>
        <v>110</v>
      </c>
      <c r="R2122" s="1">
        <f t="shared" si="167"/>
        <v>5500</v>
      </c>
      <c r="S2122" s="17">
        <f t="shared" si="168"/>
        <v>155.73383671543183</v>
      </c>
      <c r="T2122" s="1" cm="1">
        <f t="array" ref="T2122">_xlfn.IFS($B$6=1,Q2122*$B$10,AND(P2121=0,P2122&gt;=1),T2121+$B$6*$B$10*$B$8,TRUE,T2121)</f>
        <v>4800</v>
      </c>
      <c r="U2122" s="17">
        <f t="shared" si="169"/>
        <v>135.91316658801324</v>
      </c>
    </row>
    <row r="2123" spans="7:21" x14ac:dyDescent="0.25">
      <c r="G2123" s="15">
        <v>2121</v>
      </c>
      <c r="H2123" s="17">
        <f t="shared" si="165"/>
        <v>35.333333333333336</v>
      </c>
      <c r="I2123" cm="1">
        <f t="array" ref="I2123">_xlfn.IFS(AND(NOT($I2122=0),$J2122),0,NOT($J2122),$I2122+$B$27,TRUE,$I2122)</f>
        <v>0</v>
      </c>
      <c r="J2123" t="b" cm="1">
        <f t="array" ref="J2123">_xlfn.IFS($I2123&gt;=$C$5-$B$27,TRUE,$P2123&gt;=$B$6,FALSE,TRUE,$J2122)</f>
        <v>1</v>
      </c>
      <c r="K2123" t="b" cm="1">
        <f t="array" ref="K2123">_xlfn.IFS($L2123&gt;=$B$4-$B$27,FALSE,$I2123&gt;=$B$5-$B$27,TRUE,AND($J2123,NOT($K2122)),FALSE,$K2122,TRUE,TRUE,FALSE)</f>
        <v>0</v>
      </c>
      <c r="L2123" cm="1">
        <f t="array" ref="L2123">_xlfn.IFS($K2122,$L2122+$B$27,NOT($K2122),0,TRUE,$K2122)</f>
        <v>0</v>
      </c>
      <c r="M2123" t="b" cm="1">
        <f t="array" ref="M2123">_xlfn.IFS($K2123,FALSE,AND($J2123,NOT($K2123),$P2123&lt;$B$6),TRUE,TRUE,FALSE)</f>
        <v>1</v>
      </c>
      <c r="N2123" cm="1">
        <f t="array" ref="N2123">_xlfn.IFS($N2122&gt;=$C$7-$B$27,0,$M2122,$N2122+$B$27,TRUE,0)</f>
        <v>3.3333333333333333E-2</v>
      </c>
      <c r="O2123" t="b" cm="1">
        <f t="array" ref="O2123">_xlfn.IFS(AND($J2123,NOT($K2123),NOT($M2123)),TRUE,$P2123&gt;=$B$6,FALSE,AND($J2123,NOT($K2123),$M2123,$N2123=0),TRUE,TRUE,FALSE)</f>
        <v>0</v>
      </c>
      <c r="P2123" cm="1">
        <f t="array" ref="P2123">_xlfn.IFS(AND($O2122,$P2122&lt;$B$6),$P2122+1,AND(NOT($J2122),$P2122&gt;0),0,TRUE,$P2122)</f>
        <v>5</v>
      </c>
      <c r="Q2123" s="1">
        <f t="shared" si="166"/>
        <v>110</v>
      </c>
      <c r="R2123" s="1">
        <f t="shared" si="167"/>
        <v>5500</v>
      </c>
      <c r="S2123" s="17">
        <f t="shared" si="168"/>
        <v>155.66037735849056</v>
      </c>
      <c r="T2123" s="1" cm="1">
        <f t="array" ref="T2123">_xlfn.IFS($B$6=1,Q2123*$B$10,AND(P2122=0,P2123&gt;=1),T2122+$B$6*$B$10*$B$8,TRUE,T2122)</f>
        <v>4800</v>
      </c>
      <c r="U2123" s="17">
        <f t="shared" si="169"/>
        <v>135.84905660377356</v>
      </c>
    </row>
    <row r="2124" spans="7:21" x14ac:dyDescent="0.25">
      <c r="G2124" s="15">
        <v>2122</v>
      </c>
      <c r="H2124" s="17">
        <f t="shared" si="165"/>
        <v>35.35</v>
      </c>
      <c r="I2124" cm="1">
        <f t="array" ref="I2124">_xlfn.IFS(AND(NOT($I2123=0),$J2123),0,NOT($J2123),$I2123+$B$27,TRUE,$I2123)</f>
        <v>0</v>
      </c>
      <c r="J2124" t="b" cm="1">
        <f t="array" ref="J2124">_xlfn.IFS($I2124&gt;=$C$5-$B$27,TRUE,$P2124&gt;=$B$6,FALSE,TRUE,$J2123)</f>
        <v>1</v>
      </c>
      <c r="K2124" t="b" cm="1">
        <f t="array" ref="K2124">_xlfn.IFS($L2124&gt;=$B$4-$B$27,FALSE,$I2124&gt;=$B$5-$B$27,TRUE,AND($J2124,NOT($K2123)),FALSE,$K2123,TRUE,TRUE,FALSE)</f>
        <v>0</v>
      </c>
      <c r="L2124" cm="1">
        <f t="array" ref="L2124">_xlfn.IFS($K2123,$L2123+$B$27,NOT($K2123),0,TRUE,$K2123)</f>
        <v>0</v>
      </c>
      <c r="M2124" t="b" cm="1">
        <f t="array" ref="M2124">_xlfn.IFS($K2124,FALSE,AND($J2124,NOT($K2124),$P2124&lt;$B$6),TRUE,TRUE,FALSE)</f>
        <v>1</v>
      </c>
      <c r="N2124" cm="1">
        <f t="array" ref="N2124">_xlfn.IFS($N2123&gt;=$C$7-$B$27,0,$M2123,$N2123+$B$27,TRUE,0)</f>
        <v>0</v>
      </c>
      <c r="O2124" t="b" cm="1">
        <f t="array" ref="O2124">_xlfn.IFS(AND($J2124,NOT($K2124),NOT($M2124)),TRUE,$P2124&gt;=$B$6,FALSE,AND($J2124,NOT($K2124),$M2124,$N2124=0),TRUE,TRUE,FALSE)</f>
        <v>1</v>
      </c>
      <c r="P2124" cm="1">
        <f t="array" ref="P2124">_xlfn.IFS(AND($O2123,$P2123&lt;$B$6),$P2123+1,AND(NOT($J2123),$P2123&gt;0),0,TRUE,$P2123)</f>
        <v>5</v>
      </c>
      <c r="Q2124" s="1">
        <f t="shared" si="166"/>
        <v>110</v>
      </c>
      <c r="R2124" s="1">
        <f t="shared" si="167"/>
        <v>5500</v>
      </c>
      <c r="S2124" s="17">
        <f t="shared" si="168"/>
        <v>155.58698727015559</v>
      </c>
      <c r="T2124" s="1" cm="1">
        <f t="array" ref="T2124">_xlfn.IFS($B$6=1,Q2124*$B$10,AND(P2123=0,P2124&gt;=1),T2123+$B$6*$B$10*$B$8,TRUE,T2123)</f>
        <v>4800</v>
      </c>
      <c r="U2124" s="17">
        <f t="shared" si="169"/>
        <v>135.78500707213578</v>
      </c>
    </row>
    <row r="2125" spans="7:21" x14ac:dyDescent="0.25">
      <c r="G2125" s="15">
        <v>2123</v>
      </c>
      <c r="H2125" s="17">
        <f t="shared" si="165"/>
        <v>35.366666666666667</v>
      </c>
      <c r="I2125" cm="1">
        <f t="array" ref="I2125">_xlfn.IFS(AND(NOT($I2124=0),$J2124),0,NOT($J2124),$I2124+$B$27,TRUE,$I2124)</f>
        <v>0</v>
      </c>
      <c r="J2125" t="b" cm="1">
        <f t="array" ref="J2125">_xlfn.IFS($I2125&gt;=$C$5-$B$27,TRUE,$P2125&gt;=$B$6,FALSE,TRUE,$J2124)</f>
        <v>1</v>
      </c>
      <c r="K2125" t="b" cm="1">
        <f t="array" ref="K2125">_xlfn.IFS($L2125&gt;=$B$4-$B$27,FALSE,$I2125&gt;=$B$5-$B$27,TRUE,AND($J2125,NOT($K2124)),FALSE,$K2124,TRUE,TRUE,FALSE)</f>
        <v>0</v>
      </c>
      <c r="L2125" cm="1">
        <f t="array" ref="L2125">_xlfn.IFS($K2124,$L2124+$B$27,NOT($K2124),0,TRUE,$K2124)</f>
        <v>0</v>
      </c>
      <c r="M2125" t="b" cm="1">
        <f t="array" ref="M2125">_xlfn.IFS($K2125,FALSE,AND($J2125,NOT($K2125),$P2125&lt;$B$6),TRUE,TRUE,FALSE)</f>
        <v>1</v>
      </c>
      <c r="N2125" cm="1">
        <f t="array" ref="N2125">_xlfn.IFS($N2124&gt;=$C$7-$B$27,0,$M2124,$N2124+$B$27,TRUE,0)</f>
        <v>1.6666666666666666E-2</v>
      </c>
      <c r="O2125" t="b" cm="1">
        <f t="array" ref="O2125">_xlfn.IFS(AND($J2125,NOT($K2125),NOT($M2125)),TRUE,$P2125&gt;=$B$6,FALSE,AND($J2125,NOT($K2125),$M2125,$N2125=0),TRUE,TRUE,FALSE)</f>
        <v>0</v>
      </c>
      <c r="P2125" cm="1">
        <f t="array" ref="P2125">_xlfn.IFS(AND($O2124,$P2124&lt;$B$6),$P2124+1,AND(NOT($J2124),$P2124&gt;0),0,TRUE,$P2124)</f>
        <v>6</v>
      </c>
      <c r="Q2125" s="1">
        <f t="shared" si="166"/>
        <v>111</v>
      </c>
      <c r="R2125" s="1">
        <f t="shared" si="167"/>
        <v>5550</v>
      </c>
      <c r="S2125" s="17">
        <f t="shared" si="168"/>
        <v>156.92742695570217</v>
      </c>
      <c r="T2125" s="1" cm="1">
        <f t="array" ref="T2125">_xlfn.IFS($B$6=1,Q2125*$B$10,AND(P2124=0,P2125&gt;=1),T2124+$B$6*$B$10*$B$8,TRUE,T2124)</f>
        <v>4800</v>
      </c>
      <c r="U2125" s="17">
        <f t="shared" si="169"/>
        <v>135.72101790763432</v>
      </c>
    </row>
    <row r="2126" spans="7:21" x14ac:dyDescent="0.25">
      <c r="G2126" s="15">
        <v>2124</v>
      </c>
      <c r="H2126" s="17">
        <f t="shared" si="165"/>
        <v>35.383333333333333</v>
      </c>
      <c r="I2126" cm="1">
        <f t="array" ref="I2126">_xlfn.IFS(AND(NOT($I2125=0),$J2125),0,NOT($J2125),$I2125+$B$27,TRUE,$I2125)</f>
        <v>0</v>
      </c>
      <c r="J2126" t="b" cm="1">
        <f t="array" ref="J2126">_xlfn.IFS($I2126&gt;=$C$5-$B$27,TRUE,$P2126&gt;=$B$6,FALSE,TRUE,$J2125)</f>
        <v>1</v>
      </c>
      <c r="K2126" t="b" cm="1">
        <f t="array" ref="K2126">_xlfn.IFS($L2126&gt;=$B$4-$B$27,FALSE,$I2126&gt;=$B$5-$B$27,TRUE,AND($J2126,NOT($K2125)),FALSE,$K2125,TRUE,TRUE,FALSE)</f>
        <v>0</v>
      </c>
      <c r="L2126" cm="1">
        <f t="array" ref="L2126">_xlfn.IFS($K2125,$L2125+$B$27,NOT($K2125),0,TRUE,$K2125)</f>
        <v>0</v>
      </c>
      <c r="M2126" t="b" cm="1">
        <f t="array" ref="M2126">_xlfn.IFS($K2126,FALSE,AND($J2126,NOT($K2126),$P2126&lt;$B$6),TRUE,TRUE,FALSE)</f>
        <v>1</v>
      </c>
      <c r="N2126" cm="1">
        <f t="array" ref="N2126">_xlfn.IFS($N2125&gt;=$C$7-$B$27,0,$M2125,$N2125+$B$27,TRUE,0)</f>
        <v>3.3333333333333333E-2</v>
      </c>
      <c r="O2126" t="b" cm="1">
        <f t="array" ref="O2126">_xlfn.IFS(AND($J2126,NOT($K2126),NOT($M2126)),TRUE,$P2126&gt;=$B$6,FALSE,AND($J2126,NOT($K2126),$M2126,$N2126=0),TRUE,TRUE,FALSE)</f>
        <v>0</v>
      </c>
      <c r="P2126" cm="1">
        <f t="array" ref="P2126">_xlfn.IFS(AND($O2125,$P2125&lt;$B$6),$P2125+1,AND(NOT($J2125),$P2125&gt;0),0,TRUE,$P2125)</f>
        <v>6</v>
      </c>
      <c r="Q2126" s="1">
        <f t="shared" si="166"/>
        <v>111</v>
      </c>
      <c r="R2126" s="1">
        <f t="shared" si="167"/>
        <v>5550</v>
      </c>
      <c r="S2126" s="17">
        <f t="shared" si="168"/>
        <v>156.8535091851154</v>
      </c>
      <c r="T2126" s="1" cm="1">
        <f t="array" ref="T2126">_xlfn.IFS($B$6=1,Q2126*$B$10,AND(P2125=0,P2126&gt;=1),T2125+$B$6*$B$10*$B$8,TRUE,T2125)</f>
        <v>4800</v>
      </c>
      <c r="U2126" s="17">
        <f t="shared" si="169"/>
        <v>135.65708902496468</v>
      </c>
    </row>
    <row r="2127" spans="7:21" x14ac:dyDescent="0.25">
      <c r="G2127" s="15">
        <v>2125</v>
      </c>
      <c r="H2127" s="17">
        <f t="shared" si="165"/>
        <v>35.4</v>
      </c>
      <c r="I2127" cm="1">
        <f t="array" ref="I2127">_xlfn.IFS(AND(NOT($I2126=0),$J2126),0,NOT($J2126),$I2126+$B$27,TRUE,$I2126)</f>
        <v>0</v>
      </c>
      <c r="J2127" t="b" cm="1">
        <f t="array" ref="J2127">_xlfn.IFS($I2127&gt;=$C$5-$B$27,TRUE,$P2127&gt;=$B$6,FALSE,TRUE,$J2126)</f>
        <v>1</v>
      </c>
      <c r="K2127" t="b" cm="1">
        <f t="array" ref="K2127">_xlfn.IFS($L2127&gt;=$B$4-$B$27,FALSE,$I2127&gt;=$B$5-$B$27,TRUE,AND($J2127,NOT($K2126)),FALSE,$K2126,TRUE,TRUE,FALSE)</f>
        <v>0</v>
      </c>
      <c r="L2127" cm="1">
        <f t="array" ref="L2127">_xlfn.IFS($K2126,$L2126+$B$27,NOT($K2126),0,TRUE,$K2126)</f>
        <v>0</v>
      </c>
      <c r="M2127" t="b" cm="1">
        <f t="array" ref="M2127">_xlfn.IFS($K2127,FALSE,AND($J2127,NOT($K2127),$P2127&lt;$B$6),TRUE,TRUE,FALSE)</f>
        <v>1</v>
      </c>
      <c r="N2127" cm="1">
        <f t="array" ref="N2127">_xlfn.IFS($N2126&gt;=$C$7-$B$27,0,$M2126,$N2126+$B$27,TRUE,0)</f>
        <v>0</v>
      </c>
      <c r="O2127" t="b" cm="1">
        <f t="array" ref="O2127">_xlfn.IFS(AND($J2127,NOT($K2127),NOT($M2127)),TRUE,$P2127&gt;=$B$6,FALSE,AND($J2127,NOT($K2127),$M2127,$N2127=0),TRUE,TRUE,FALSE)</f>
        <v>1</v>
      </c>
      <c r="P2127" cm="1">
        <f t="array" ref="P2127">_xlfn.IFS(AND($O2126,$P2126&lt;$B$6),$P2126+1,AND(NOT($J2126),$P2126&gt;0),0,TRUE,$P2126)</f>
        <v>6</v>
      </c>
      <c r="Q2127" s="1">
        <f t="shared" si="166"/>
        <v>111</v>
      </c>
      <c r="R2127" s="1">
        <f t="shared" si="167"/>
        <v>5550</v>
      </c>
      <c r="S2127" s="17">
        <f t="shared" si="168"/>
        <v>156.77966101694915</v>
      </c>
      <c r="T2127" s="1" cm="1">
        <f t="array" ref="T2127">_xlfn.IFS($B$6=1,Q2127*$B$10,AND(P2126=0,P2127&gt;=1),T2126+$B$6*$B$10*$B$8,TRUE,T2126)</f>
        <v>4800</v>
      </c>
      <c r="U2127" s="17">
        <f t="shared" si="169"/>
        <v>135.59322033898306</v>
      </c>
    </row>
    <row r="2128" spans="7:21" x14ac:dyDescent="0.25">
      <c r="G2128" s="15">
        <v>2126</v>
      </c>
      <c r="H2128" s="17">
        <f t="shared" si="165"/>
        <v>35.416666666666664</v>
      </c>
      <c r="I2128" cm="1">
        <f t="array" ref="I2128">_xlfn.IFS(AND(NOT($I2127=0),$J2127),0,NOT($J2127),$I2127+$B$27,TRUE,$I2127)</f>
        <v>0</v>
      </c>
      <c r="J2128" t="b" cm="1">
        <f t="array" ref="J2128">_xlfn.IFS($I2128&gt;=$C$5-$B$27,TRUE,$P2128&gt;=$B$6,FALSE,TRUE,$J2127)</f>
        <v>1</v>
      </c>
      <c r="K2128" t="b" cm="1">
        <f t="array" ref="K2128">_xlfn.IFS($L2128&gt;=$B$4-$B$27,FALSE,$I2128&gt;=$B$5-$B$27,TRUE,AND($J2128,NOT($K2127)),FALSE,$K2127,TRUE,TRUE,FALSE)</f>
        <v>0</v>
      </c>
      <c r="L2128" cm="1">
        <f t="array" ref="L2128">_xlfn.IFS($K2127,$L2127+$B$27,NOT($K2127),0,TRUE,$K2127)</f>
        <v>0</v>
      </c>
      <c r="M2128" t="b" cm="1">
        <f t="array" ref="M2128">_xlfn.IFS($K2128,FALSE,AND($J2128,NOT($K2128),$P2128&lt;$B$6),TRUE,TRUE,FALSE)</f>
        <v>1</v>
      </c>
      <c r="N2128" cm="1">
        <f t="array" ref="N2128">_xlfn.IFS($N2127&gt;=$C$7-$B$27,0,$M2127,$N2127+$B$27,TRUE,0)</f>
        <v>1.6666666666666666E-2</v>
      </c>
      <c r="O2128" t="b" cm="1">
        <f t="array" ref="O2128">_xlfn.IFS(AND($J2128,NOT($K2128),NOT($M2128)),TRUE,$P2128&gt;=$B$6,FALSE,AND($J2128,NOT($K2128),$M2128,$N2128=0),TRUE,TRUE,FALSE)</f>
        <v>0</v>
      </c>
      <c r="P2128" cm="1">
        <f t="array" ref="P2128">_xlfn.IFS(AND($O2127,$P2127&lt;$B$6),$P2127+1,AND(NOT($J2127),$P2127&gt;0),0,TRUE,$P2127)</f>
        <v>7</v>
      </c>
      <c r="Q2128" s="1">
        <f t="shared" si="166"/>
        <v>112</v>
      </c>
      <c r="R2128" s="1">
        <f t="shared" si="167"/>
        <v>5600</v>
      </c>
      <c r="S2128" s="17">
        <f t="shared" si="168"/>
        <v>158.11764705882354</v>
      </c>
      <c r="T2128" s="1" cm="1">
        <f t="array" ref="T2128">_xlfn.IFS($B$6=1,Q2128*$B$10,AND(P2127=0,P2128&gt;=1),T2127+$B$6*$B$10*$B$8,TRUE,T2127)</f>
        <v>4800</v>
      </c>
      <c r="U2128" s="17">
        <f t="shared" si="169"/>
        <v>135.52941176470588</v>
      </c>
    </row>
    <row r="2129" spans="7:21" x14ac:dyDescent="0.25">
      <c r="G2129" s="15">
        <v>2127</v>
      </c>
      <c r="H2129" s="17">
        <f t="shared" si="165"/>
        <v>35.43333333333333</v>
      </c>
      <c r="I2129" cm="1">
        <f t="array" ref="I2129">_xlfn.IFS(AND(NOT($I2128=0),$J2128),0,NOT($J2128),$I2128+$B$27,TRUE,$I2128)</f>
        <v>0</v>
      </c>
      <c r="J2129" t="b" cm="1">
        <f t="array" ref="J2129">_xlfn.IFS($I2129&gt;=$C$5-$B$27,TRUE,$P2129&gt;=$B$6,FALSE,TRUE,$J2128)</f>
        <v>1</v>
      </c>
      <c r="K2129" t="b" cm="1">
        <f t="array" ref="K2129">_xlfn.IFS($L2129&gt;=$B$4-$B$27,FALSE,$I2129&gt;=$B$5-$B$27,TRUE,AND($J2129,NOT($K2128)),FALSE,$K2128,TRUE,TRUE,FALSE)</f>
        <v>0</v>
      </c>
      <c r="L2129" cm="1">
        <f t="array" ref="L2129">_xlfn.IFS($K2128,$L2128+$B$27,NOT($K2128),0,TRUE,$K2128)</f>
        <v>0</v>
      </c>
      <c r="M2129" t="b" cm="1">
        <f t="array" ref="M2129">_xlfn.IFS($K2129,FALSE,AND($J2129,NOT($K2129),$P2129&lt;$B$6),TRUE,TRUE,FALSE)</f>
        <v>1</v>
      </c>
      <c r="N2129" cm="1">
        <f t="array" ref="N2129">_xlfn.IFS($N2128&gt;=$C$7-$B$27,0,$M2128,$N2128+$B$27,TRUE,0)</f>
        <v>3.3333333333333333E-2</v>
      </c>
      <c r="O2129" t="b" cm="1">
        <f t="array" ref="O2129">_xlfn.IFS(AND($J2129,NOT($K2129),NOT($M2129)),TRUE,$P2129&gt;=$B$6,FALSE,AND($J2129,NOT($K2129),$M2129,$N2129=0),TRUE,TRUE,FALSE)</f>
        <v>0</v>
      </c>
      <c r="P2129" cm="1">
        <f t="array" ref="P2129">_xlfn.IFS(AND($O2128,$P2128&lt;$B$6),$P2128+1,AND(NOT($J2128),$P2128&gt;0),0,TRUE,$P2128)</f>
        <v>7</v>
      </c>
      <c r="Q2129" s="1">
        <f t="shared" si="166"/>
        <v>112</v>
      </c>
      <c r="R2129" s="1">
        <f t="shared" si="167"/>
        <v>5600</v>
      </c>
      <c r="S2129" s="17">
        <f t="shared" si="168"/>
        <v>158.04327375352776</v>
      </c>
      <c r="T2129" s="1" cm="1">
        <f t="array" ref="T2129">_xlfn.IFS($B$6=1,Q2129*$B$10,AND(P2128=0,P2129&gt;=1),T2128+$B$6*$B$10*$B$8,TRUE,T2128)</f>
        <v>4800</v>
      </c>
      <c r="U2129" s="17">
        <f t="shared" si="169"/>
        <v>135.46566321730953</v>
      </c>
    </row>
    <row r="2130" spans="7:21" x14ac:dyDescent="0.25">
      <c r="G2130" s="15">
        <v>2128</v>
      </c>
      <c r="H2130" s="17">
        <f t="shared" si="165"/>
        <v>35.450000000000003</v>
      </c>
      <c r="I2130" cm="1">
        <f t="array" ref="I2130">_xlfn.IFS(AND(NOT($I2129=0),$J2129),0,NOT($J2129),$I2129+$B$27,TRUE,$I2129)</f>
        <v>0</v>
      </c>
      <c r="J2130" t="b" cm="1">
        <f t="array" ref="J2130">_xlfn.IFS($I2130&gt;=$C$5-$B$27,TRUE,$P2130&gt;=$B$6,FALSE,TRUE,$J2129)</f>
        <v>1</v>
      </c>
      <c r="K2130" t="b" cm="1">
        <f t="array" ref="K2130">_xlfn.IFS($L2130&gt;=$B$4-$B$27,FALSE,$I2130&gt;=$B$5-$B$27,TRUE,AND($J2130,NOT($K2129)),FALSE,$K2129,TRUE,TRUE,FALSE)</f>
        <v>0</v>
      </c>
      <c r="L2130" cm="1">
        <f t="array" ref="L2130">_xlfn.IFS($K2129,$L2129+$B$27,NOT($K2129),0,TRUE,$K2129)</f>
        <v>0</v>
      </c>
      <c r="M2130" t="b" cm="1">
        <f t="array" ref="M2130">_xlfn.IFS($K2130,FALSE,AND($J2130,NOT($K2130),$P2130&lt;$B$6),TRUE,TRUE,FALSE)</f>
        <v>1</v>
      </c>
      <c r="N2130" cm="1">
        <f t="array" ref="N2130">_xlfn.IFS($N2129&gt;=$C$7-$B$27,0,$M2129,$N2129+$B$27,TRUE,0)</f>
        <v>0</v>
      </c>
      <c r="O2130" t="b" cm="1">
        <f t="array" ref="O2130">_xlfn.IFS(AND($J2130,NOT($K2130),NOT($M2130)),TRUE,$P2130&gt;=$B$6,FALSE,AND($J2130,NOT($K2130),$M2130,$N2130=0),TRUE,TRUE,FALSE)</f>
        <v>1</v>
      </c>
      <c r="P2130" cm="1">
        <f t="array" ref="P2130">_xlfn.IFS(AND($O2129,$P2129&lt;$B$6),$P2129+1,AND(NOT($J2129),$P2129&gt;0),0,TRUE,$P2129)</f>
        <v>7</v>
      </c>
      <c r="Q2130" s="1">
        <f t="shared" si="166"/>
        <v>112</v>
      </c>
      <c r="R2130" s="1">
        <f t="shared" si="167"/>
        <v>5600</v>
      </c>
      <c r="S2130" s="17">
        <f t="shared" si="168"/>
        <v>157.96897038081804</v>
      </c>
      <c r="T2130" s="1" cm="1">
        <f t="array" ref="T2130">_xlfn.IFS($B$6=1,Q2130*$B$10,AND(P2129=0,P2130&gt;=1),T2129+$B$6*$B$10*$B$8,TRUE,T2129)</f>
        <v>4800</v>
      </c>
      <c r="U2130" s="17">
        <f t="shared" si="169"/>
        <v>135.40197461212975</v>
      </c>
    </row>
    <row r="2131" spans="7:21" x14ac:dyDescent="0.25">
      <c r="G2131" s="15">
        <v>2129</v>
      </c>
      <c r="H2131" s="17">
        <f t="shared" si="165"/>
        <v>35.466666666666669</v>
      </c>
      <c r="I2131" cm="1">
        <f t="array" ref="I2131">_xlfn.IFS(AND(NOT($I2130=0),$J2130),0,NOT($J2130),$I2130+$B$27,TRUE,$I2130)</f>
        <v>0</v>
      </c>
      <c r="J2131" t="b" cm="1">
        <f t="array" ref="J2131">_xlfn.IFS($I2131&gt;=$C$5-$B$27,TRUE,$P2131&gt;=$B$6,FALSE,TRUE,$J2130)</f>
        <v>1</v>
      </c>
      <c r="K2131" t="b" cm="1">
        <f t="array" ref="K2131">_xlfn.IFS($L2131&gt;=$B$4-$B$27,FALSE,$I2131&gt;=$B$5-$B$27,TRUE,AND($J2131,NOT($K2130)),FALSE,$K2130,TRUE,TRUE,FALSE)</f>
        <v>0</v>
      </c>
      <c r="L2131" cm="1">
        <f t="array" ref="L2131">_xlfn.IFS($K2130,$L2130+$B$27,NOT($K2130),0,TRUE,$K2130)</f>
        <v>0</v>
      </c>
      <c r="M2131" t="b" cm="1">
        <f t="array" ref="M2131">_xlfn.IFS($K2131,FALSE,AND($J2131,NOT($K2131),$P2131&lt;$B$6),TRUE,TRUE,FALSE)</f>
        <v>1</v>
      </c>
      <c r="N2131" cm="1">
        <f t="array" ref="N2131">_xlfn.IFS($N2130&gt;=$C$7-$B$27,0,$M2130,$N2130+$B$27,TRUE,0)</f>
        <v>1.6666666666666666E-2</v>
      </c>
      <c r="O2131" t="b" cm="1">
        <f t="array" ref="O2131">_xlfn.IFS(AND($J2131,NOT($K2131),NOT($M2131)),TRUE,$P2131&gt;=$B$6,FALSE,AND($J2131,NOT($K2131),$M2131,$N2131=0),TRUE,TRUE,FALSE)</f>
        <v>0</v>
      </c>
      <c r="P2131" cm="1">
        <f t="array" ref="P2131">_xlfn.IFS(AND($O2130,$P2130&lt;$B$6),$P2130+1,AND(NOT($J2130),$P2130&gt;0),0,TRUE,$P2130)</f>
        <v>8</v>
      </c>
      <c r="Q2131" s="1">
        <f t="shared" si="166"/>
        <v>113</v>
      </c>
      <c r="R2131" s="1">
        <f t="shared" si="167"/>
        <v>5650</v>
      </c>
      <c r="S2131" s="17">
        <f t="shared" si="168"/>
        <v>159.30451127819549</v>
      </c>
      <c r="T2131" s="1" cm="1">
        <f t="array" ref="T2131">_xlfn.IFS($B$6=1,Q2131*$B$10,AND(P2130=0,P2131&gt;=1),T2130+$B$6*$B$10*$B$8,TRUE,T2130)</f>
        <v>4800</v>
      </c>
      <c r="U2131" s="17">
        <f t="shared" si="169"/>
        <v>135.33834586466165</v>
      </c>
    </row>
    <row r="2132" spans="7:21" x14ac:dyDescent="0.25">
      <c r="G2132" s="15">
        <v>2130</v>
      </c>
      <c r="H2132" s="17">
        <f t="shared" si="165"/>
        <v>35.483333333333334</v>
      </c>
      <c r="I2132" cm="1">
        <f t="array" ref="I2132">_xlfn.IFS(AND(NOT($I2131=0),$J2131),0,NOT($J2131),$I2131+$B$27,TRUE,$I2131)</f>
        <v>0</v>
      </c>
      <c r="J2132" t="b" cm="1">
        <f t="array" ref="J2132">_xlfn.IFS($I2132&gt;=$C$5-$B$27,TRUE,$P2132&gt;=$B$6,FALSE,TRUE,$J2131)</f>
        <v>1</v>
      </c>
      <c r="K2132" t="b" cm="1">
        <f t="array" ref="K2132">_xlfn.IFS($L2132&gt;=$B$4-$B$27,FALSE,$I2132&gt;=$B$5-$B$27,TRUE,AND($J2132,NOT($K2131)),FALSE,$K2131,TRUE,TRUE,FALSE)</f>
        <v>0</v>
      </c>
      <c r="L2132" cm="1">
        <f t="array" ref="L2132">_xlfn.IFS($K2131,$L2131+$B$27,NOT($K2131),0,TRUE,$K2131)</f>
        <v>0</v>
      </c>
      <c r="M2132" t="b" cm="1">
        <f t="array" ref="M2132">_xlfn.IFS($K2132,FALSE,AND($J2132,NOT($K2132),$P2132&lt;$B$6),TRUE,TRUE,FALSE)</f>
        <v>1</v>
      </c>
      <c r="N2132" cm="1">
        <f t="array" ref="N2132">_xlfn.IFS($N2131&gt;=$C$7-$B$27,0,$M2131,$N2131+$B$27,TRUE,0)</f>
        <v>3.3333333333333333E-2</v>
      </c>
      <c r="O2132" t="b" cm="1">
        <f t="array" ref="O2132">_xlfn.IFS(AND($J2132,NOT($K2132),NOT($M2132)),TRUE,$P2132&gt;=$B$6,FALSE,AND($J2132,NOT($K2132),$M2132,$N2132=0),TRUE,TRUE,FALSE)</f>
        <v>0</v>
      </c>
      <c r="P2132" cm="1">
        <f t="array" ref="P2132">_xlfn.IFS(AND($O2131,$P2131&lt;$B$6),$P2131+1,AND(NOT($J2131),$P2131&gt;0),0,TRUE,$P2131)</f>
        <v>8</v>
      </c>
      <c r="Q2132" s="1">
        <f t="shared" si="166"/>
        <v>113</v>
      </c>
      <c r="R2132" s="1">
        <f t="shared" si="167"/>
        <v>5650</v>
      </c>
      <c r="S2132" s="17">
        <f t="shared" si="168"/>
        <v>159.2296852982621</v>
      </c>
      <c r="T2132" s="1" cm="1">
        <f t="array" ref="T2132">_xlfn.IFS($B$6=1,Q2132*$B$10,AND(P2131=0,P2132&gt;=1),T2131+$B$6*$B$10*$B$8,TRUE,T2131)</f>
        <v>4800</v>
      </c>
      <c r="U2132" s="17">
        <f t="shared" si="169"/>
        <v>135.27477689055894</v>
      </c>
    </row>
    <row r="2133" spans="7:21" x14ac:dyDescent="0.25">
      <c r="G2133" s="15">
        <v>2131</v>
      </c>
      <c r="H2133" s="17">
        <f t="shared" si="165"/>
        <v>35.5</v>
      </c>
      <c r="I2133" cm="1">
        <f t="array" ref="I2133">_xlfn.IFS(AND(NOT($I2132=0),$J2132),0,NOT($J2132),$I2132+$B$27,TRUE,$I2132)</f>
        <v>0</v>
      </c>
      <c r="J2133" t="b" cm="1">
        <f t="array" ref="J2133">_xlfn.IFS($I2133&gt;=$C$5-$B$27,TRUE,$P2133&gt;=$B$6,FALSE,TRUE,$J2132)</f>
        <v>1</v>
      </c>
      <c r="K2133" t="b" cm="1">
        <f t="array" ref="K2133">_xlfn.IFS($L2133&gt;=$B$4-$B$27,FALSE,$I2133&gt;=$B$5-$B$27,TRUE,AND($J2133,NOT($K2132)),FALSE,$K2132,TRUE,TRUE,FALSE)</f>
        <v>0</v>
      </c>
      <c r="L2133" cm="1">
        <f t="array" ref="L2133">_xlfn.IFS($K2132,$L2132+$B$27,NOT($K2132),0,TRUE,$K2132)</f>
        <v>0</v>
      </c>
      <c r="M2133" t="b" cm="1">
        <f t="array" ref="M2133">_xlfn.IFS($K2133,FALSE,AND($J2133,NOT($K2133),$P2133&lt;$B$6),TRUE,TRUE,FALSE)</f>
        <v>1</v>
      </c>
      <c r="N2133" cm="1">
        <f t="array" ref="N2133">_xlfn.IFS($N2132&gt;=$C$7-$B$27,0,$M2132,$N2132+$B$27,TRUE,0)</f>
        <v>0</v>
      </c>
      <c r="O2133" t="b" cm="1">
        <f t="array" ref="O2133">_xlfn.IFS(AND($J2133,NOT($K2133),NOT($M2133)),TRUE,$P2133&gt;=$B$6,FALSE,AND($J2133,NOT($K2133),$M2133,$N2133=0),TRUE,TRUE,FALSE)</f>
        <v>1</v>
      </c>
      <c r="P2133" cm="1">
        <f t="array" ref="P2133">_xlfn.IFS(AND($O2132,$P2132&lt;$B$6),$P2132+1,AND(NOT($J2132),$P2132&gt;0),0,TRUE,$P2132)</f>
        <v>8</v>
      </c>
      <c r="Q2133" s="1">
        <f t="shared" si="166"/>
        <v>113</v>
      </c>
      <c r="R2133" s="1">
        <f t="shared" si="167"/>
        <v>5650</v>
      </c>
      <c r="S2133" s="17">
        <f t="shared" si="168"/>
        <v>159.1549295774648</v>
      </c>
      <c r="T2133" s="1" cm="1">
        <f t="array" ref="T2133">_xlfn.IFS($B$6=1,Q2133*$B$10,AND(P2132=0,P2133&gt;=1),T2132+$B$6*$B$10*$B$8,TRUE,T2132)</f>
        <v>4800</v>
      </c>
      <c r="U2133" s="17">
        <f t="shared" si="169"/>
        <v>135.21126760563379</v>
      </c>
    </row>
    <row r="2134" spans="7:21" x14ac:dyDescent="0.25">
      <c r="G2134" s="15">
        <v>2132</v>
      </c>
      <c r="H2134" s="17">
        <f t="shared" si="165"/>
        <v>35.516666666666666</v>
      </c>
      <c r="I2134" cm="1">
        <f t="array" ref="I2134">_xlfn.IFS(AND(NOT($I2133=0),$J2133),0,NOT($J2133),$I2133+$B$27,TRUE,$I2133)</f>
        <v>0</v>
      </c>
      <c r="J2134" t="b" cm="1">
        <f t="array" ref="J2134">_xlfn.IFS($I2134&gt;=$C$5-$B$27,TRUE,$P2134&gt;=$B$6,FALSE,TRUE,$J2133)</f>
        <v>1</v>
      </c>
      <c r="K2134" t="b" cm="1">
        <f t="array" ref="K2134">_xlfn.IFS($L2134&gt;=$B$4-$B$27,FALSE,$I2134&gt;=$B$5-$B$27,TRUE,AND($J2134,NOT($K2133)),FALSE,$K2133,TRUE,TRUE,FALSE)</f>
        <v>0</v>
      </c>
      <c r="L2134" cm="1">
        <f t="array" ref="L2134">_xlfn.IFS($K2133,$L2133+$B$27,NOT($K2133),0,TRUE,$K2133)</f>
        <v>0</v>
      </c>
      <c r="M2134" t="b" cm="1">
        <f t="array" ref="M2134">_xlfn.IFS($K2134,FALSE,AND($J2134,NOT($K2134),$P2134&lt;$B$6),TRUE,TRUE,FALSE)</f>
        <v>1</v>
      </c>
      <c r="N2134" cm="1">
        <f t="array" ref="N2134">_xlfn.IFS($N2133&gt;=$C$7-$B$27,0,$M2133,$N2133+$B$27,TRUE,0)</f>
        <v>1.6666666666666666E-2</v>
      </c>
      <c r="O2134" t="b" cm="1">
        <f t="array" ref="O2134">_xlfn.IFS(AND($J2134,NOT($K2134),NOT($M2134)),TRUE,$P2134&gt;=$B$6,FALSE,AND($J2134,NOT($K2134),$M2134,$N2134=0),TRUE,TRUE,FALSE)</f>
        <v>0</v>
      </c>
      <c r="P2134" cm="1">
        <f t="array" ref="P2134">_xlfn.IFS(AND($O2133,$P2133&lt;$B$6),$P2133+1,AND(NOT($J2133),$P2133&gt;0),0,TRUE,$P2133)</f>
        <v>9</v>
      </c>
      <c r="Q2134" s="1">
        <f t="shared" si="166"/>
        <v>114</v>
      </c>
      <c r="R2134" s="1">
        <f t="shared" si="167"/>
        <v>5700</v>
      </c>
      <c r="S2134" s="17">
        <f t="shared" si="168"/>
        <v>160.48803378695447</v>
      </c>
      <c r="T2134" s="1" cm="1">
        <f t="array" ref="T2134">_xlfn.IFS($B$6=1,Q2134*$B$10,AND(P2133=0,P2134&gt;=1),T2133+$B$6*$B$10*$B$8,TRUE,T2133)</f>
        <v>4800</v>
      </c>
      <c r="U2134" s="17">
        <f t="shared" si="169"/>
        <v>135.1478179258564</v>
      </c>
    </row>
    <row r="2135" spans="7:21" x14ac:dyDescent="0.25">
      <c r="G2135" s="15">
        <v>2133</v>
      </c>
      <c r="H2135" s="17">
        <f t="shared" si="165"/>
        <v>35.533333333333331</v>
      </c>
      <c r="I2135" cm="1">
        <f t="array" ref="I2135">_xlfn.IFS(AND(NOT($I2134=0),$J2134),0,NOT($J2134),$I2134+$B$27,TRUE,$I2134)</f>
        <v>0</v>
      </c>
      <c r="J2135" t="b" cm="1">
        <f t="array" ref="J2135">_xlfn.IFS($I2135&gt;=$C$5-$B$27,TRUE,$P2135&gt;=$B$6,FALSE,TRUE,$J2134)</f>
        <v>1</v>
      </c>
      <c r="K2135" t="b" cm="1">
        <f t="array" ref="K2135">_xlfn.IFS($L2135&gt;=$B$4-$B$27,FALSE,$I2135&gt;=$B$5-$B$27,TRUE,AND($J2135,NOT($K2134)),FALSE,$K2134,TRUE,TRUE,FALSE)</f>
        <v>0</v>
      </c>
      <c r="L2135" cm="1">
        <f t="array" ref="L2135">_xlfn.IFS($K2134,$L2134+$B$27,NOT($K2134),0,TRUE,$K2134)</f>
        <v>0</v>
      </c>
      <c r="M2135" t="b" cm="1">
        <f t="array" ref="M2135">_xlfn.IFS($K2135,FALSE,AND($J2135,NOT($K2135),$P2135&lt;$B$6),TRUE,TRUE,FALSE)</f>
        <v>1</v>
      </c>
      <c r="N2135" cm="1">
        <f t="array" ref="N2135">_xlfn.IFS($N2134&gt;=$C$7-$B$27,0,$M2134,$N2134+$B$27,TRUE,0)</f>
        <v>3.3333333333333333E-2</v>
      </c>
      <c r="O2135" t="b" cm="1">
        <f t="array" ref="O2135">_xlfn.IFS(AND($J2135,NOT($K2135),NOT($M2135)),TRUE,$P2135&gt;=$B$6,FALSE,AND($J2135,NOT($K2135),$M2135,$N2135=0),TRUE,TRUE,FALSE)</f>
        <v>0</v>
      </c>
      <c r="P2135" cm="1">
        <f t="array" ref="P2135">_xlfn.IFS(AND($O2134,$P2134&lt;$B$6),$P2134+1,AND(NOT($J2134),$P2134&gt;0),0,TRUE,$P2134)</f>
        <v>9</v>
      </c>
      <c r="Q2135" s="1">
        <f t="shared" si="166"/>
        <v>114</v>
      </c>
      <c r="R2135" s="1">
        <f t="shared" si="167"/>
        <v>5700</v>
      </c>
      <c r="S2135" s="17">
        <f t="shared" si="168"/>
        <v>160.41275797373359</v>
      </c>
      <c r="T2135" s="1" cm="1">
        <f t="array" ref="T2135">_xlfn.IFS($B$6=1,Q2135*$B$10,AND(P2134=0,P2135&gt;=1),T2134+$B$6*$B$10*$B$8,TRUE,T2134)</f>
        <v>4800</v>
      </c>
      <c r="U2135" s="17">
        <f t="shared" si="169"/>
        <v>135.08442776735461</v>
      </c>
    </row>
    <row r="2136" spans="7:21" x14ac:dyDescent="0.25">
      <c r="G2136" s="15">
        <v>2134</v>
      </c>
      <c r="H2136" s="17">
        <f t="shared" si="165"/>
        <v>35.549999999999997</v>
      </c>
      <c r="I2136" cm="1">
        <f t="array" ref="I2136">_xlfn.IFS(AND(NOT($I2135=0),$J2135),0,NOT($J2135),$I2135+$B$27,TRUE,$I2135)</f>
        <v>0</v>
      </c>
      <c r="J2136" t="b" cm="1">
        <f t="array" ref="J2136">_xlfn.IFS($I2136&gt;=$C$5-$B$27,TRUE,$P2136&gt;=$B$6,FALSE,TRUE,$J2135)</f>
        <v>1</v>
      </c>
      <c r="K2136" t="b" cm="1">
        <f t="array" ref="K2136">_xlfn.IFS($L2136&gt;=$B$4-$B$27,FALSE,$I2136&gt;=$B$5-$B$27,TRUE,AND($J2136,NOT($K2135)),FALSE,$K2135,TRUE,TRUE,FALSE)</f>
        <v>0</v>
      </c>
      <c r="L2136" cm="1">
        <f t="array" ref="L2136">_xlfn.IFS($K2135,$L2135+$B$27,NOT($K2135),0,TRUE,$K2135)</f>
        <v>0</v>
      </c>
      <c r="M2136" t="b" cm="1">
        <f t="array" ref="M2136">_xlfn.IFS($K2136,FALSE,AND($J2136,NOT($K2136),$P2136&lt;$B$6),TRUE,TRUE,FALSE)</f>
        <v>1</v>
      </c>
      <c r="N2136" cm="1">
        <f t="array" ref="N2136">_xlfn.IFS($N2135&gt;=$C$7-$B$27,0,$M2135,$N2135+$B$27,TRUE,0)</f>
        <v>0</v>
      </c>
      <c r="O2136" t="b" cm="1">
        <f t="array" ref="O2136">_xlfn.IFS(AND($J2136,NOT($K2136),NOT($M2136)),TRUE,$P2136&gt;=$B$6,FALSE,AND($J2136,NOT($K2136),$M2136,$N2136=0),TRUE,TRUE,FALSE)</f>
        <v>1</v>
      </c>
      <c r="P2136" cm="1">
        <f t="array" ref="P2136">_xlfn.IFS(AND($O2135,$P2135&lt;$B$6),$P2135+1,AND(NOT($J2135),$P2135&gt;0),0,TRUE,$P2135)</f>
        <v>9</v>
      </c>
      <c r="Q2136" s="1">
        <f t="shared" si="166"/>
        <v>114</v>
      </c>
      <c r="R2136" s="1">
        <f t="shared" si="167"/>
        <v>5700</v>
      </c>
      <c r="S2136" s="17">
        <f t="shared" si="168"/>
        <v>160.33755274261605</v>
      </c>
      <c r="T2136" s="1" cm="1">
        <f t="array" ref="T2136">_xlfn.IFS($B$6=1,Q2136*$B$10,AND(P2135=0,P2136&gt;=1),T2135+$B$6*$B$10*$B$8,TRUE,T2135)</f>
        <v>4800</v>
      </c>
      <c r="U2136" s="17">
        <f t="shared" si="169"/>
        <v>135.0210970464135</v>
      </c>
    </row>
    <row r="2137" spans="7:21" x14ac:dyDescent="0.25">
      <c r="G2137" s="15">
        <v>2135</v>
      </c>
      <c r="H2137" s="17">
        <f t="shared" si="165"/>
        <v>35.566666666666663</v>
      </c>
      <c r="I2137" cm="1">
        <f t="array" ref="I2137">_xlfn.IFS(AND(NOT($I2136=0),$J2136),0,NOT($J2136),$I2136+$B$27,TRUE,$I2136)</f>
        <v>0</v>
      </c>
      <c r="J2137" t="b" cm="1">
        <f t="array" ref="J2137">_xlfn.IFS($I2137&gt;=$C$5-$B$27,TRUE,$P2137&gt;=$B$6,FALSE,TRUE,$J2136)</f>
        <v>1</v>
      </c>
      <c r="K2137" t="b" cm="1">
        <f t="array" ref="K2137">_xlfn.IFS($L2137&gt;=$B$4-$B$27,FALSE,$I2137&gt;=$B$5-$B$27,TRUE,AND($J2137,NOT($K2136)),FALSE,$K2136,TRUE,TRUE,FALSE)</f>
        <v>0</v>
      </c>
      <c r="L2137" cm="1">
        <f t="array" ref="L2137">_xlfn.IFS($K2136,$L2136+$B$27,NOT($K2136),0,TRUE,$K2136)</f>
        <v>0</v>
      </c>
      <c r="M2137" t="b" cm="1">
        <f t="array" ref="M2137">_xlfn.IFS($K2137,FALSE,AND($J2137,NOT($K2137),$P2137&lt;$B$6),TRUE,TRUE,FALSE)</f>
        <v>1</v>
      </c>
      <c r="N2137" cm="1">
        <f t="array" ref="N2137">_xlfn.IFS($N2136&gt;=$C$7-$B$27,0,$M2136,$N2136+$B$27,TRUE,0)</f>
        <v>1.6666666666666666E-2</v>
      </c>
      <c r="O2137" t="b" cm="1">
        <f t="array" ref="O2137">_xlfn.IFS(AND($J2137,NOT($K2137),NOT($M2137)),TRUE,$P2137&gt;=$B$6,FALSE,AND($J2137,NOT($K2137),$M2137,$N2137=0),TRUE,TRUE,FALSE)</f>
        <v>0</v>
      </c>
      <c r="P2137" cm="1">
        <f t="array" ref="P2137">_xlfn.IFS(AND($O2136,$P2136&lt;$B$6),$P2136+1,AND(NOT($J2136),$P2136&gt;0),0,TRUE,$P2136)</f>
        <v>10</v>
      </c>
      <c r="Q2137" s="1">
        <f t="shared" si="166"/>
        <v>115</v>
      </c>
      <c r="R2137" s="1">
        <f t="shared" si="167"/>
        <v>5750</v>
      </c>
      <c r="S2137" s="17">
        <f t="shared" si="168"/>
        <v>161.66822867853799</v>
      </c>
      <c r="T2137" s="1" cm="1">
        <f t="array" ref="T2137">_xlfn.IFS($B$6=1,Q2137*$B$10,AND(P2136=0,P2137&gt;=1),T2136+$B$6*$B$10*$B$8,TRUE,T2136)</f>
        <v>4800</v>
      </c>
      <c r="U2137" s="17">
        <f t="shared" si="169"/>
        <v>134.95782567947518</v>
      </c>
    </row>
    <row r="2138" spans="7:21" x14ac:dyDescent="0.25">
      <c r="G2138" s="15">
        <v>2136</v>
      </c>
      <c r="H2138" s="17">
        <f t="shared" si="165"/>
        <v>35.583333333333336</v>
      </c>
      <c r="I2138" cm="1">
        <f t="array" ref="I2138">_xlfn.IFS(AND(NOT($I2137=0),$J2137),0,NOT($J2137),$I2137+$B$27,TRUE,$I2137)</f>
        <v>0</v>
      </c>
      <c r="J2138" t="b" cm="1">
        <f t="array" ref="J2138">_xlfn.IFS($I2138&gt;=$C$5-$B$27,TRUE,$P2138&gt;=$B$6,FALSE,TRUE,$J2137)</f>
        <v>1</v>
      </c>
      <c r="K2138" t="b" cm="1">
        <f t="array" ref="K2138">_xlfn.IFS($L2138&gt;=$B$4-$B$27,FALSE,$I2138&gt;=$B$5-$B$27,TRUE,AND($J2138,NOT($K2137)),FALSE,$K2137,TRUE,TRUE,FALSE)</f>
        <v>0</v>
      </c>
      <c r="L2138" cm="1">
        <f t="array" ref="L2138">_xlfn.IFS($K2137,$L2137+$B$27,NOT($K2137),0,TRUE,$K2137)</f>
        <v>0</v>
      </c>
      <c r="M2138" t="b" cm="1">
        <f t="array" ref="M2138">_xlfn.IFS($K2138,FALSE,AND($J2138,NOT($K2138),$P2138&lt;$B$6),TRUE,TRUE,FALSE)</f>
        <v>1</v>
      </c>
      <c r="N2138" cm="1">
        <f t="array" ref="N2138">_xlfn.IFS($N2137&gt;=$C$7-$B$27,0,$M2137,$N2137+$B$27,TRUE,0)</f>
        <v>3.3333333333333333E-2</v>
      </c>
      <c r="O2138" t="b" cm="1">
        <f t="array" ref="O2138">_xlfn.IFS(AND($J2138,NOT($K2138),NOT($M2138)),TRUE,$P2138&gt;=$B$6,FALSE,AND($J2138,NOT($K2138),$M2138,$N2138=0),TRUE,TRUE,FALSE)</f>
        <v>0</v>
      </c>
      <c r="P2138" cm="1">
        <f t="array" ref="P2138">_xlfn.IFS(AND($O2137,$P2137&lt;$B$6),$P2137+1,AND(NOT($J2137),$P2137&gt;0),0,TRUE,$P2137)</f>
        <v>10</v>
      </c>
      <c r="Q2138" s="1">
        <f t="shared" si="166"/>
        <v>115</v>
      </c>
      <c r="R2138" s="1">
        <f t="shared" si="167"/>
        <v>5750</v>
      </c>
      <c r="S2138" s="17">
        <f t="shared" si="168"/>
        <v>161.59250585480092</v>
      </c>
      <c r="T2138" s="1" cm="1">
        <f t="array" ref="T2138">_xlfn.IFS($B$6=1,Q2138*$B$10,AND(P2137=0,P2138&gt;=1),T2137+$B$6*$B$10*$B$8,TRUE,T2137)</f>
        <v>4800</v>
      </c>
      <c r="U2138" s="17">
        <f t="shared" si="169"/>
        <v>134.89461358313815</v>
      </c>
    </row>
    <row r="2139" spans="7:21" x14ac:dyDescent="0.25">
      <c r="G2139" s="15">
        <v>2137</v>
      </c>
      <c r="H2139" s="17">
        <f t="shared" si="165"/>
        <v>35.6</v>
      </c>
      <c r="I2139" cm="1">
        <f t="array" ref="I2139">_xlfn.IFS(AND(NOT($I2138=0),$J2138),0,NOT($J2138),$I2138+$B$27,TRUE,$I2138)</f>
        <v>0</v>
      </c>
      <c r="J2139" t="b" cm="1">
        <f t="array" ref="J2139">_xlfn.IFS($I2139&gt;=$C$5-$B$27,TRUE,$P2139&gt;=$B$6,FALSE,TRUE,$J2138)</f>
        <v>1</v>
      </c>
      <c r="K2139" t="b" cm="1">
        <f t="array" ref="K2139">_xlfn.IFS($L2139&gt;=$B$4-$B$27,FALSE,$I2139&gt;=$B$5-$B$27,TRUE,AND($J2139,NOT($K2138)),FALSE,$K2138,TRUE,TRUE,FALSE)</f>
        <v>0</v>
      </c>
      <c r="L2139" cm="1">
        <f t="array" ref="L2139">_xlfn.IFS($K2138,$L2138+$B$27,NOT($K2138),0,TRUE,$K2138)</f>
        <v>0</v>
      </c>
      <c r="M2139" t="b" cm="1">
        <f t="array" ref="M2139">_xlfn.IFS($K2139,FALSE,AND($J2139,NOT($K2139),$P2139&lt;$B$6),TRUE,TRUE,FALSE)</f>
        <v>1</v>
      </c>
      <c r="N2139" cm="1">
        <f t="array" ref="N2139">_xlfn.IFS($N2138&gt;=$C$7-$B$27,0,$M2138,$N2138+$B$27,TRUE,0)</f>
        <v>0</v>
      </c>
      <c r="O2139" t="b" cm="1">
        <f t="array" ref="O2139">_xlfn.IFS(AND($J2139,NOT($K2139),NOT($M2139)),TRUE,$P2139&gt;=$B$6,FALSE,AND($J2139,NOT($K2139),$M2139,$N2139=0),TRUE,TRUE,FALSE)</f>
        <v>1</v>
      </c>
      <c r="P2139" cm="1">
        <f t="array" ref="P2139">_xlfn.IFS(AND($O2138,$P2138&lt;$B$6),$P2138+1,AND(NOT($J2138),$P2138&gt;0),0,TRUE,$P2138)</f>
        <v>10</v>
      </c>
      <c r="Q2139" s="1">
        <f t="shared" si="166"/>
        <v>115</v>
      </c>
      <c r="R2139" s="1">
        <f t="shared" si="167"/>
        <v>5750</v>
      </c>
      <c r="S2139" s="17">
        <f t="shared" si="168"/>
        <v>161.51685393258427</v>
      </c>
      <c r="T2139" s="1" cm="1">
        <f t="array" ref="T2139">_xlfn.IFS($B$6=1,Q2139*$B$10,AND(P2138=0,P2139&gt;=1),T2138+$B$6*$B$10*$B$8,TRUE,T2138)</f>
        <v>4800</v>
      </c>
      <c r="U2139" s="17">
        <f t="shared" si="169"/>
        <v>134.83146067415728</v>
      </c>
    </row>
    <row r="2140" spans="7:21" x14ac:dyDescent="0.25">
      <c r="G2140" s="15">
        <v>2138</v>
      </c>
      <c r="H2140" s="17">
        <f t="shared" si="165"/>
        <v>35.616666666666667</v>
      </c>
      <c r="I2140" cm="1">
        <f t="array" ref="I2140">_xlfn.IFS(AND(NOT($I2139=0),$J2139),0,NOT($J2139),$I2139+$B$27,TRUE,$I2139)</f>
        <v>0</v>
      </c>
      <c r="J2140" t="b" cm="1">
        <f t="array" ref="J2140">_xlfn.IFS($I2140&gt;=$C$5-$B$27,TRUE,$P2140&gt;=$B$6,FALSE,TRUE,$J2139)</f>
        <v>1</v>
      </c>
      <c r="K2140" t="b" cm="1">
        <f t="array" ref="K2140">_xlfn.IFS($L2140&gt;=$B$4-$B$27,FALSE,$I2140&gt;=$B$5-$B$27,TRUE,AND($J2140,NOT($K2139)),FALSE,$K2139,TRUE,TRUE,FALSE)</f>
        <v>0</v>
      </c>
      <c r="L2140" cm="1">
        <f t="array" ref="L2140">_xlfn.IFS($K2139,$L2139+$B$27,NOT($K2139),0,TRUE,$K2139)</f>
        <v>0</v>
      </c>
      <c r="M2140" t="b" cm="1">
        <f t="array" ref="M2140">_xlfn.IFS($K2140,FALSE,AND($J2140,NOT($K2140),$P2140&lt;$B$6),TRUE,TRUE,FALSE)</f>
        <v>1</v>
      </c>
      <c r="N2140" cm="1">
        <f t="array" ref="N2140">_xlfn.IFS($N2139&gt;=$C$7-$B$27,0,$M2139,$N2139+$B$27,TRUE,0)</f>
        <v>1.6666666666666666E-2</v>
      </c>
      <c r="O2140" t="b" cm="1">
        <f t="array" ref="O2140">_xlfn.IFS(AND($J2140,NOT($K2140),NOT($M2140)),TRUE,$P2140&gt;=$B$6,FALSE,AND($J2140,NOT($K2140),$M2140,$N2140=0),TRUE,TRUE,FALSE)</f>
        <v>0</v>
      </c>
      <c r="P2140" cm="1">
        <f t="array" ref="P2140">_xlfn.IFS(AND($O2139,$P2139&lt;$B$6),$P2139+1,AND(NOT($J2139),$P2139&gt;0),0,TRUE,$P2139)</f>
        <v>11</v>
      </c>
      <c r="Q2140" s="1">
        <f t="shared" si="166"/>
        <v>116</v>
      </c>
      <c r="R2140" s="1">
        <f t="shared" si="167"/>
        <v>5800</v>
      </c>
      <c r="S2140" s="17">
        <f t="shared" si="168"/>
        <v>162.84510996724379</v>
      </c>
      <c r="T2140" s="1" cm="1">
        <f t="array" ref="T2140">_xlfn.IFS($B$6=1,Q2140*$B$10,AND(P2139=0,P2140&gt;=1),T2139+$B$6*$B$10*$B$8,TRUE,T2139)</f>
        <v>4800</v>
      </c>
      <c r="U2140" s="17">
        <f t="shared" si="169"/>
        <v>134.76836686944316</v>
      </c>
    </row>
    <row r="2141" spans="7:21" x14ac:dyDescent="0.25">
      <c r="G2141" s="15">
        <v>2139</v>
      </c>
      <c r="H2141" s="17">
        <f t="shared" si="165"/>
        <v>35.633333333333333</v>
      </c>
      <c r="I2141" cm="1">
        <f t="array" ref="I2141">_xlfn.IFS(AND(NOT($I2140=0),$J2140),0,NOT($J2140),$I2140+$B$27,TRUE,$I2140)</f>
        <v>0</v>
      </c>
      <c r="J2141" t="b" cm="1">
        <f t="array" ref="J2141">_xlfn.IFS($I2141&gt;=$C$5-$B$27,TRUE,$P2141&gt;=$B$6,FALSE,TRUE,$J2140)</f>
        <v>1</v>
      </c>
      <c r="K2141" t="b" cm="1">
        <f t="array" ref="K2141">_xlfn.IFS($L2141&gt;=$B$4-$B$27,FALSE,$I2141&gt;=$B$5-$B$27,TRUE,AND($J2141,NOT($K2140)),FALSE,$K2140,TRUE,TRUE,FALSE)</f>
        <v>0</v>
      </c>
      <c r="L2141" cm="1">
        <f t="array" ref="L2141">_xlfn.IFS($K2140,$L2140+$B$27,NOT($K2140),0,TRUE,$K2140)</f>
        <v>0</v>
      </c>
      <c r="M2141" t="b" cm="1">
        <f t="array" ref="M2141">_xlfn.IFS($K2141,FALSE,AND($J2141,NOT($K2141),$P2141&lt;$B$6),TRUE,TRUE,FALSE)</f>
        <v>1</v>
      </c>
      <c r="N2141" cm="1">
        <f t="array" ref="N2141">_xlfn.IFS($N2140&gt;=$C$7-$B$27,0,$M2140,$N2140+$B$27,TRUE,0)</f>
        <v>3.3333333333333333E-2</v>
      </c>
      <c r="O2141" t="b" cm="1">
        <f t="array" ref="O2141">_xlfn.IFS(AND($J2141,NOT($K2141),NOT($M2141)),TRUE,$P2141&gt;=$B$6,FALSE,AND($J2141,NOT($K2141),$M2141,$N2141=0),TRUE,TRUE,FALSE)</f>
        <v>0</v>
      </c>
      <c r="P2141" cm="1">
        <f t="array" ref="P2141">_xlfn.IFS(AND($O2140,$P2140&lt;$B$6),$P2140+1,AND(NOT($J2140),$P2140&gt;0),0,TRUE,$P2140)</f>
        <v>11</v>
      </c>
      <c r="Q2141" s="1">
        <f t="shared" si="166"/>
        <v>116</v>
      </c>
      <c r="R2141" s="1">
        <f t="shared" si="167"/>
        <v>5800</v>
      </c>
      <c r="S2141" s="17">
        <f t="shared" si="168"/>
        <v>162.7689429373246</v>
      </c>
      <c r="T2141" s="1" cm="1">
        <f t="array" ref="T2141">_xlfn.IFS($B$6=1,Q2141*$B$10,AND(P2140=0,P2141&gt;=1),T2140+$B$6*$B$10*$B$8,TRUE,T2140)</f>
        <v>4800</v>
      </c>
      <c r="U2141" s="17">
        <f t="shared" si="169"/>
        <v>134.70533208606173</v>
      </c>
    </row>
    <row r="2142" spans="7:21" x14ac:dyDescent="0.25">
      <c r="G2142" s="15">
        <v>2140</v>
      </c>
      <c r="H2142" s="17">
        <f t="shared" si="165"/>
        <v>35.65</v>
      </c>
      <c r="I2142" cm="1">
        <f t="array" ref="I2142">_xlfn.IFS(AND(NOT($I2141=0),$J2141),0,NOT($J2141),$I2141+$B$27,TRUE,$I2141)</f>
        <v>0</v>
      </c>
      <c r="J2142" t="b" cm="1">
        <f t="array" ref="J2142">_xlfn.IFS($I2142&gt;=$C$5-$B$27,TRUE,$P2142&gt;=$B$6,FALSE,TRUE,$J2141)</f>
        <v>1</v>
      </c>
      <c r="K2142" t="b" cm="1">
        <f t="array" ref="K2142">_xlfn.IFS($L2142&gt;=$B$4-$B$27,FALSE,$I2142&gt;=$B$5-$B$27,TRUE,AND($J2142,NOT($K2141)),FALSE,$K2141,TRUE,TRUE,FALSE)</f>
        <v>0</v>
      </c>
      <c r="L2142" cm="1">
        <f t="array" ref="L2142">_xlfn.IFS($K2141,$L2141+$B$27,NOT($K2141),0,TRUE,$K2141)</f>
        <v>0</v>
      </c>
      <c r="M2142" t="b" cm="1">
        <f t="array" ref="M2142">_xlfn.IFS($K2142,FALSE,AND($J2142,NOT($K2142),$P2142&lt;$B$6),TRUE,TRUE,FALSE)</f>
        <v>1</v>
      </c>
      <c r="N2142" cm="1">
        <f t="array" ref="N2142">_xlfn.IFS($N2141&gt;=$C$7-$B$27,0,$M2141,$N2141+$B$27,TRUE,0)</f>
        <v>0</v>
      </c>
      <c r="O2142" t="b" cm="1">
        <f t="array" ref="O2142">_xlfn.IFS(AND($J2142,NOT($K2142),NOT($M2142)),TRUE,$P2142&gt;=$B$6,FALSE,AND($J2142,NOT($K2142),$M2142,$N2142=0),TRUE,TRUE,FALSE)</f>
        <v>1</v>
      </c>
      <c r="P2142" cm="1">
        <f t="array" ref="P2142">_xlfn.IFS(AND($O2141,$P2141&lt;$B$6),$P2141+1,AND(NOT($J2141),$P2141&gt;0),0,TRUE,$P2141)</f>
        <v>11</v>
      </c>
      <c r="Q2142" s="1">
        <f t="shared" si="166"/>
        <v>116</v>
      </c>
      <c r="R2142" s="1">
        <f t="shared" si="167"/>
        <v>5800</v>
      </c>
      <c r="S2142" s="17">
        <f t="shared" si="168"/>
        <v>162.69284712482468</v>
      </c>
      <c r="T2142" s="1" cm="1">
        <f t="array" ref="T2142">_xlfn.IFS($B$6=1,Q2142*$B$10,AND(P2141=0,P2142&gt;=1),T2141+$B$6*$B$10*$B$8,TRUE,T2141)</f>
        <v>4800</v>
      </c>
      <c r="U2142" s="17">
        <f t="shared" si="169"/>
        <v>134.64235624123424</v>
      </c>
    </row>
    <row r="2143" spans="7:21" x14ac:dyDescent="0.25">
      <c r="G2143" s="15">
        <v>2141</v>
      </c>
      <c r="H2143" s="17">
        <f t="shared" si="165"/>
        <v>35.666666666666664</v>
      </c>
      <c r="I2143" cm="1">
        <f t="array" ref="I2143">_xlfn.IFS(AND(NOT($I2142=0),$J2142),0,NOT($J2142),$I2142+$B$27,TRUE,$I2142)</f>
        <v>0</v>
      </c>
      <c r="J2143" t="b" cm="1">
        <f t="array" ref="J2143">_xlfn.IFS($I2143&gt;=$C$5-$B$27,TRUE,$P2143&gt;=$B$6,FALSE,TRUE,$J2142)</f>
        <v>1</v>
      </c>
      <c r="K2143" t="b" cm="1">
        <f t="array" ref="K2143">_xlfn.IFS($L2143&gt;=$B$4-$B$27,FALSE,$I2143&gt;=$B$5-$B$27,TRUE,AND($J2143,NOT($K2142)),FALSE,$K2142,TRUE,TRUE,FALSE)</f>
        <v>0</v>
      </c>
      <c r="L2143" cm="1">
        <f t="array" ref="L2143">_xlfn.IFS($K2142,$L2142+$B$27,NOT($K2142),0,TRUE,$K2142)</f>
        <v>0</v>
      </c>
      <c r="M2143" t="b" cm="1">
        <f t="array" ref="M2143">_xlfn.IFS($K2143,FALSE,AND($J2143,NOT($K2143),$P2143&lt;$B$6),TRUE,TRUE,FALSE)</f>
        <v>1</v>
      </c>
      <c r="N2143" cm="1">
        <f t="array" ref="N2143">_xlfn.IFS($N2142&gt;=$C$7-$B$27,0,$M2142,$N2142+$B$27,TRUE,0)</f>
        <v>1.6666666666666666E-2</v>
      </c>
      <c r="O2143" t="b" cm="1">
        <f t="array" ref="O2143">_xlfn.IFS(AND($J2143,NOT($K2143),NOT($M2143)),TRUE,$P2143&gt;=$B$6,FALSE,AND($J2143,NOT($K2143),$M2143,$N2143=0),TRUE,TRUE,FALSE)</f>
        <v>0</v>
      </c>
      <c r="P2143" cm="1">
        <f t="array" ref="P2143">_xlfn.IFS(AND($O2142,$P2142&lt;$B$6),$P2142+1,AND(NOT($J2142),$P2142&gt;0),0,TRUE,$P2142)</f>
        <v>12</v>
      </c>
      <c r="Q2143" s="1">
        <f t="shared" si="166"/>
        <v>117</v>
      </c>
      <c r="R2143" s="1">
        <f t="shared" si="167"/>
        <v>5850</v>
      </c>
      <c r="S2143" s="17">
        <f t="shared" si="168"/>
        <v>164.01869158878506</v>
      </c>
      <c r="T2143" s="1" cm="1">
        <f t="array" ref="T2143">_xlfn.IFS($B$6=1,Q2143*$B$10,AND(P2142=0,P2143&gt;=1),T2142+$B$6*$B$10*$B$8,TRUE,T2142)</f>
        <v>4800</v>
      </c>
      <c r="U2143" s="17">
        <f t="shared" si="169"/>
        <v>134.57943925233647</v>
      </c>
    </row>
    <row r="2144" spans="7:21" x14ac:dyDescent="0.25">
      <c r="G2144" s="15">
        <v>2142</v>
      </c>
      <c r="H2144" s="17">
        <f t="shared" si="165"/>
        <v>35.68333333333333</v>
      </c>
      <c r="I2144" cm="1">
        <f t="array" ref="I2144">_xlfn.IFS(AND(NOT($I2143=0),$J2143),0,NOT($J2143),$I2143+$B$27,TRUE,$I2143)</f>
        <v>0</v>
      </c>
      <c r="J2144" t="b" cm="1">
        <f t="array" ref="J2144">_xlfn.IFS($I2144&gt;=$C$5-$B$27,TRUE,$P2144&gt;=$B$6,FALSE,TRUE,$J2143)</f>
        <v>1</v>
      </c>
      <c r="K2144" t="b" cm="1">
        <f t="array" ref="K2144">_xlfn.IFS($L2144&gt;=$B$4-$B$27,FALSE,$I2144&gt;=$B$5-$B$27,TRUE,AND($J2144,NOT($K2143)),FALSE,$K2143,TRUE,TRUE,FALSE)</f>
        <v>0</v>
      </c>
      <c r="L2144" cm="1">
        <f t="array" ref="L2144">_xlfn.IFS($K2143,$L2143+$B$27,NOT($K2143),0,TRUE,$K2143)</f>
        <v>0</v>
      </c>
      <c r="M2144" t="b" cm="1">
        <f t="array" ref="M2144">_xlfn.IFS($K2144,FALSE,AND($J2144,NOT($K2144),$P2144&lt;$B$6),TRUE,TRUE,FALSE)</f>
        <v>1</v>
      </c>
      <c r="N2144" cm="1">
        <f t="array" ref="N2144">_xlfn.IFS($N2143&gt;=$C$7-$B$27,0,$M2143,$N2143+$B$27,TRUE,0)</f>
        <v>3.3333333333333333E-2</v>
      </c>
      <c r="O2144" t="b" cm="1">
        <f t="array" ref="O2144">_xlfn.IFS(AND($J2144,NOT($K2144),NOT($M2144)),TRUE,$P2144&gt;=$B$6,FALSE,AND($J2144,NOT($K2144),$M2144,$N2144=0),TRUE,TRUE,FALSE)</f>
        <v>0</v>
      </c>
      <c r="P2144" cm="1">
        <f t="array" ref="P2144">_xlfn.IFS(AND($O2143,$P2143&lt;$B$6),$P2143+1,AND(NOT($J2143),$P2143&gt;0),0,TRUE,$P2143)</f>
        <v>12</v>
      </c>
      <c r="Q2144" s="1">
        <f t="shared" si="166"/>
        <v>117</v>
      </c>
      <c r="R2144" s="1">
        <f t="shared" si="167"/>
        <v>5850</v>
      </c>
      <c r="S2144" s="17">
        <f t="shared" si="168"/>
        <v>163.94208313872025</v>
      </c>
      <c r="T2144" s="1" cm="1">
        <f t="array" ref="T2144">_xlfn.IFS($B$6=1,Q2144*$B$10,AND(P2143=0,P2144&gt;=1),T2143+$B$6*$B$10*$B$8,TRUE,T2143)</f>
        <v>4800</v>
      </c>
      <c r="U2144" s="17">
        <f t="shared" si="169"/>
        <v>134.51658103689866</v>
      </c>
    </row>
    <row r="2145" spans="7:21" x14ac:dyDescent="0.25">
      <c r="G2145" s="15">
        <v>2143</v>
      </c>
      <c r="H2145" s="17">
        <f t="shared" si="165"/>
        <v>35.700000000000003</v>
      </c>
      <c r="I2145" cm="1">
        <f t="array" ref="I2145">_xlfn.IFS(AND(NOT($I2144=0),$J2144),0,NOT($J2144),$I2144+$B$27,TRUE,$I2144)</f>
        <v>0</v>
      </c>
      <c r="J2145" t="b" cm="1">
        <f t="array" ref="J2145">_xlfn.IFS($I2145&gt;=$C$5-$B$27,TRUE,$P2145&gt;=$B$6,FALSE,TRUE,$J2144)</f>
        <v>1</v>
      </c>
      <c r="K2145" t="b" cm="1">
        <f t="array" ref="K2145">_xlfn.IFS($L2145&gt;=$B$4-$B$27,FALSE,$I2145&gt;=$B$5-$B$27,TRUE,AND($J2145,NOT($K2144)),FALSE,$K2144,TRUE,TRUE,FALSE)</f>
        <v>0</v>
      </c>
      <c r="L2145" cm="1">
        <f t="array" ref="L2145">_xlfn.IFS($K2144,$L2144+$B$27,NOT($K2144),0,TRUE,$K2144)</f>
        <v>0</v>
      </c>
      <c r="M2145" t="b" cm="1">
        <f t="array" ref="M2145">_xlfn.IFS($K2145,FALSE,AND($J2145,NOT($K2145),$P2145&lt;$B$6),TRUE,TRUE,FALSE)</f>
        <v>1</v>
      </c>
      <c r="N2145" cm="1">
        <f t="array" ref="N2145">_xlfn.IFS($N2144&gt;=$C$7-$B$27,0,$M2144,$N2144+$B$27,TRUE,0)</f>
        <v>0</v>
      </c>
      <c r="O2145" t="b" cm="1">
        <f t="array" ref="O2145">_xlfn.IFS(AND($J2145,NOT($K2145),NOT($M2145)),TRUE,$P2145&gt;=$B$6,FALSE,AND($J2145,NOT($K2145),$M2145,$N2145=0),TRUE,TRUE,FALSE)</f>
        <v>1</v>
      </c>
      <c r="P2145" cm="1">
        <f t="array" ref="P2145">_xlfn.IFS(AND($O2144,$P2144&lt;$B$6),$P2144+1,AND(NOT($J2144),$P2144&gt;0),0,TRUE,$P2144)</f>
        <v>12</v>
      </c>
      <c r="Q2145" s="1">
        <f t="shared" si="166"/>
        <v>117</v>
      </c>
      <c r="R2145" s="1">
        <f t="shared" si="167"/>
        <v>5850</v>
      </c>
      <c r="S2145" s="17">
        <f t="shared" si="168"/>
        <v>163.8655462184874</v>
      </c>
      <c r="T2145" s="1" cm="1">
        <f t="array" ref="T2145">_xlfn.IFS($B$6=1,Q2145*$B$10,AND(P2144=0,P2145&gt;=1),T2144+$B$6*$B$10*$B$8,TRUE,T2144)</f>
        <v>4800</v>
      </c>
      <c r="U2145" s="17">
        <f t="shared" si="169"/>
        <v>134.45378151260502</v>
      </c>
    </row>
    <row r="2146" spans="7:21" x14ac:dyDescent="0.25">
      <c r="G2146" s="15">
        <v>2144</v>
      </c>
      <c r="H2146" s="17">
        <f t="shared" si="165"/>
        <v>35.716666666666669</v>
      </c>
      <c r="I2146" cm="1">
        <f t="array" ref="I2146">_xlfn.IFS(AND(NOT($I2145=0),$J2145),0,NOT($J2145),$I2145+$B$27,TRUE,$I2145)</f>
        <v>0</v>
      </c>
      <c r="J2146" t="b" cm="1">
        <f t="array" ref="J2146">_xlfn.IFS($I2146&gt;=$C$5-$B$27,TRUE,$P2146&gt;=$B$6,FALSE,TRUE,$J2145)</f>
        <v>1</v>
      </c>
      <c r="K2146" t="b" cm="1">
        <f t="array" ref="K2146">_xlfn.IFS($L2146&gt;=$B$4-$B$27,FALSE,$I2146&gt;=$B$5-$B$27,TRUE,AND($J2146,NOT($K2145)),FALSE,$K2145,TRUE,TRUE,FALSE)</f>
        <v>0</v>
      </c>
      <c r="L2146" cm="1">
        <f t="array" ref="L2146">_xlfn.IFS($K2145,$L2145+$B$27,NOT($K2145),0,TRUE,$K2145)</f>
        <v>0</v>
      </c>
      <c r="M2146" t="b" cm="1">
        <f t="array" ref="M2146">_xlfn.IFS($K2146,FALSE,AND($J2146,NOT($K2146),$P2146&lt;$B$6),TRUE,TRUE,FALSE)</f>
        <v>1</v>
      </c>
      <c r="N2146" cm="1">
        <f t="array" ref="N2146">_xlfn.IFS($N2145&gt;=$C$7-$B$27,0,$M2145,$N2145+$B$27,TRUE,0)</f>
        <v>1.6666666666666666E-2</v>
      </c>
      <c r="O2146" t="b" cm="1">
        <f t="array" ref="O2146">_xlfn.IFS(AND($J2146,NOT($K2146),NOT($M2146)),TRUE,$P2146&gt;=$B$6,FALSE,AND($J2146,NOT($K2146),$M2146,$N2146=0),TRUE,TRUE,FALSE)</f>
        <v>0</v>
      </c>
      <c r="P2146" cm="1">
        <f t="array" ref="P2146">_xlfn.IFS(AND($O2145,$P2145&lt;$B$6),$P2145+1,AND(NOT($J2145),$P2145&gt;0),0,TRUE,$P2145)</f>
        <v>13</v>
      </c>
      <c r="Q2146" s="1">
        <f t="shared" si="166"/>
        <v>118</v>
      </c>
      <c r="R2146" s="1">
        <f t="shared" si="167"/>
        <v>5900</v>
      </c>
      <c r="S2146" s="17">
        <f t="shared" si="168"/>
        <v>165.18898740083995</v>
      </c>
      <c r="T2146" s="1" cm="1">
        <f t="array" ref="T2146">_xlfn.IFS($B$6=1,Q2146*$B$10,AND(P2145=0,P2146&gt;=1),T2145+$B$6*$B$10*$B$8,TRUE,T2145)</f>
        <v>4800</v>
      </c>
      <c r="U2146" s="17">
        <f t="shared" si="169"/>
        <v>134.39104059729351</v>
      </c>
    </row>
    <row r="2147" spans="7:21" x14ac:dyDescent="0.25">
      <c r="G2147" s="15">
        <v>2145</v>
      </c>
      <c r="H2147" s="17">
        <f t="shared" si="165"/>
        <v>35.733333333333334</v>
      </c>
      <c r="I2147" cm="1">
        <f t="array" ref="I2147">_xlfn.IFS(AND(NOT($I2146=0),$J2146),0,NOT($J2146),$I2146+$B$27,TRUE,$I2146)</f>
        <v>0</v>
      </c>
      <c r="J2147" t="b" cm="1">
        <f t="array" ref="J2147">_xlfn.IFS($I2147&gt;=$C$5-$B$27,TRUE,$P2147&gt;=$B$6,FALSE,TRUE,$J2146)</f>
        <v>1</v>
      </c>
      <c r="K2147" t="b" cm="1">
        <f t="array" ref="K2147">_xlfn.IFS($L2147&gt;=$B$4-$B$27,FALSE,$I2147&gt;=$B$5-$B$27,TRUE,AND($J2147,NOT($K2146)),FALSE,$K2146,TRUE,TRUE,FALSE)</f>
        <v>0</v>
      </c>
      <c r="L2147" cm="1">
        <f t="array" ref="L2147">_xlfn.IFS($K2146,$L2146+$B$27,NOT($K2146),0,TRUE,$K2146)</f>
        <v>0</v>
      </c>
      <c r="M2147" t="b" cm="1">
        <f t="array" ref="M2147">_xlfn.IFS($K2147,FALSE,AND($J2147,NOT($K2147),$P2147&lt;$B$6),TRUE,TRUE,FALSE)</f>
        <v>1</v>
      </c>
      <c r="N2147" cm="1">
        <f t="array" ref="N2147">_xlfn.IFS($N2146&gt;=$C$7-$B$27,0,$M2146,$N2146+$B$27,TRUE,0)</f>
        <v>3.3333333333333333E-2</v>
      </c>
      <c r="O2147" t="b" cm="1">
        <f t="array" ref="O2147">_xlfn.IFS(AND($J2147,NOT($K2147),NOT($M2147)),TRUE,$P2147&gt;=$B$6,FALSE,AND($J2147,NOT($K2147),$M2147,$N2147=0),TRUE,TRUE,FALSE)</f>
        <v>0</v>
      </c>
      <c r="P2147" cm="1">
        <f t="array" ref="P2147">_xlfn.IFS(AND($O2146,$P2146&lt;$B$6),$P2146+1,AND(NOT($J2146),$P2146&gt;0),0,TRUE,$P2146)</f>
        <v>13</v>
      </c>
      <c r="Q2147" s="1">
        <f t="shared" si="166"/>
        <v>118</v>
      </c>
      <c r="R2147" s="1">
        <f t="shared" si="167"/>
        <v>5900</v>
      </c>
      <c r="S2147" s="17">
        <f t="shared" si="168"/>
        <v>165.11194029850745</v>
      </c>
      <c r="T2147" s="1" cm="1">
        <f t="array" ref="T2147">_xlfn.IFS($B$6=1,Q2147*$B$10,AND(P2146=0,P2147&gt;=1),T2146+$B$6*$B$10*$B$8,TRUE,T2146)</f>
        <v>4800</v>
      </c>
      <c r="U2147" s="17">
        <f t="shared" si="169"/>
        <v>134.32835820895522</v>
      </c>
    </row>
    <row r="2148" spans="7:21" x14ac:dyDescent="0.25">
      <c r="G2148" s="15">
        <v>2146</v>
      </c>
      <c r="H2148" s="17">
        <f t="shared" si="165"/>
        <v>35.75</v>
      </c>
      <c r="I2148" cm="1">
        <f t="array" ref="I2148">_xlfn.IFS(AND(NOT($I2147=0),$J2147),0,NOT($J2147),$I2147+$B$27,TRUE,$I2147)</f>
        <v>0</v>
      </c>
      <c r="J2148" t="b" cm="1">
        <f t="array" ref="J2148">_xlfn.IFS($I2148&gt;=$C$5-$B$27,TRUE,$P2148&gt;=$B$6,FALSE,TRUE,$J2147)</f>
        <v>1</v>
      </c>
      <c r="K2148" t="b" cm="1">
        <f t="array" ref="K2148">_xlfn.IFS($L2148&gt;=$B$4-$B$27,FALSE,$I2148&gt;=$B$5-$B$27,TRUE,AND($J2148,NOT($K2147)),FALSE,$K2147,TRUE,TRUE,FALSE)</f>
        <v>0</v>
      </c>
      <c r="L2148" cm="1">
        <f t="array" ref="L2148">_xlfn.IFS($K2147,$L2147+$B$27,NOT($K2147),0,TRUE,$K2147)</f>
        <v>0</v>
      </c>
      <c r="M2148" t="b" cm="1">
        <f t="array" ref="M2148">_xlfn.IFS($K2148,FALSE,AND($J2148,NOT($K2148),$P2148&lt;$B$6),TRUE,TRUE,FALSE)</f>
        <v>1</v>
      </c>
      <c r="N2148" cm="1">
        <f t="array" ref="N2148">_xlfn.IFS($N2147&gt;=$C$7-$B$27,0,$M2147,$N2147+$B$27,TRUE,0)</f>
        <v>0</v>
      </c>
      <c r="O2148" t="b" cm="1">
        <f t="array" ref="O2148">_xlfn.IFS(AND($J2148,NOT($K2148),NOT($M2148)),TRUE,$P2148&gt;=$B$6,FALSE,AND($J2148,NOT($K2148),$M2148,$N2148=0),TRUE,TRUE,FALSE)</f>
        <v>1</v>
      </c>
      <c r="P2148" cm="1">
        <f t="array" ref="P2148">_xlfn.IFS(AND($O2147,$P2147&lt;$B$6),$P2147+1,AND(NOT($J2147),$P2147&gt;0),0,TRUE,$P2147)</f>
        <v>13</v>
      </c>
      <c r="Q2148" s="1">
        <f t="shared" si="166"/>
        <v>118</v>
      </c>
      <c r="R2148" s="1">
        <f t="shared" si="167"/>
        <v>5900</v>
      </c>
      <c r="S2148" s="17">
        <f t="shared" si="168"/>
        <v>165.03496503496504</v>
      </c>
      <c r="T2148" s="1" cm="1">
        <f t="array" ref="T2148">_xlfn.IFS($B$6=1,Q2148*$B$10,AND(P2147=0,P2148&gt;=1),T2147+$B$6*$B$10*$B$8,TRUE,T2147)</f>
        <v>4800</v>
      </c>
      <c r="U2148" s="17">
        <f t="shared" si="169"/>
        <v>134.26573426573427</v>
      </c>
    </row>
    <row r="2149" spans="7:21" x14ac:dyDescent="0.25">
      <c r="G2149" s="15">
        <v>2147</v>
      </c>
      <c r="H2149" s="17">
        <f t="shared" si="165"/>
        <v>35.766666666666666</v>
      </c>
      <c r="I2149" cm="1">
        <f t="array" ref="I2149">_xlfn.IFS(AND(NOT($I2148=0),$J2148),0,NOT($J2148),$I2148+$B$27,TRUE,$I2148)</f>
        <v>0</v>
      </c>
      <c r="J2149" t="b" cm="1">
        <f t="array" ref="J2149">_xlfn.IFS($I2149&gt;=$C$5-$B$27,TRUE,$P2149&gt;=$B$6,FALSE,TRUE,$J2148)</f>
        <v>1</v>
      </c>
      <c r="K2149" t="b" cm="1">
        <f t="array" ref="K2149">_xlfn.IFS($L2149&gt;=$B$4-$B$27,FALSE,$I2149&gt;=$B$5-$B$27,TRUE,AND($J2149,NOT($K2148)),FALSE,$K2148,TRUE,TRUE,FALSE)</f>
        <v>0</v>
      </c>
      <c r="L2149" cm="1">
        <f t="array" ref="L2149">_xlfn.IFS($K2148,$L2148+$B$27,NOT($K2148),0,TRUE,$K2148)</f>
        <v>0</v>
      </c>
      <c r="M2149" t="b" cm="1">
        <f t="array" ref="M2149">_xlfn.IFS($K2149,FALSE,AND($J2149,NOT($K2149),$P2149&lt;$B$6),TRUE,TRUE,FALSE)</f>
        <v>1</v>
      </c>
      <c r="N2149" cm="1">
        <f t="array" ref="N2149">_xlfn.IFS($N2148&gt;=$C$7-$B$27,0,$M2148,$N2148+$B$27,TRUE,0)</f>
        <v>1.6666666666666666E-2</v>
      </c>
      <c r="O2149" t="b" cm="1">
        <f t="array" ref="O2149">_xlfn.IFS(AND($J2149,NOT($K2149),NOT($M2149)),TRUE,$P2149&gt;=$B$6,FALSE,AND($J2149,NOT($K2149),$M2149,$N2149=0),TRUE,TRUE,FALSE)</f>
        <v>0</v>
      </c>
      <c r="P2149" cm="1">
        <f t="array" ref="P2149">_xlfn.IFS(AND($O2148,$P2148&lt;$B$6),$P2148+1,AND(NOT($J2148),$P2148&gt;0),0,TRUE,$P2148)</f>
        <v>14</v>
      </c>
      <c r="Q2149" s="1">
        <f t="shared" si="166"/>
        <v>119</v>
      </c>
      <c r="R2149" s="1">
        <f t="shared" si="167"/>
        <v>5950</v>
      </c>
      <c r="S2149" s="17">
        <f t="shared" si="168"/>
        <v>166.35601118359739</v>
      </c>
      <c r="T2149" s="1" cm="1">
        <f t="array" ref="T2149">_xlfn.IFS($B$6=1,Q2149*$B$10,AND(P2148=0,P2149&gt;=1),T2148+$B$6*$B$10*$B$8,TRUE,T2148)</f>
        <v>4800</v>
      </c>
      <c r="U2149" s="17">
        <f t="shared" si="169"/>
        <v>134.20316868592732</v>
      </c>
    </row>
    <row r="2150" spans="7:21" x14ac:dyDescent="0.25">
      <c r="G2150" s="15">
        <v>2148</v>
      </c>
      <c r="H2150" s="17">
        <f t="shared" si="165"/>
        <v>35.783333333333331</v>
      </c>
      <c r="I2150" cm="1">
        <f t="array" ref="I2150">_xlfn.IFS(AND(NOT($I2149=0),$J2149),0,NOT($J2149),$I2149+$B$27,TRUE,$I2149)</f>
        <v>0</v>
      </c>
      <c r="J2150" t="b" cm="1">
        <f t="array" ref="J2150">_xlfn.IFS($I2150&gt;=$C$5-$B$27,TRUE,$P2150&gt;=$B$6,FALSE,TRUE,$J2149)</f>
        <v>1</v>
      </c>
      <c r="K2150" t="b" cm="1">
        <f t="array" ref="K2150">_xlfn.IFS($L2150&gt;=$B$4-$B$27,FALSE,$I2150&gt;=$B$5-$B$27,TRUE,AND($J2150,NOT($K2149)),FALSE,$K2149,TRUE,TRUE,FALSE)</f>
        <v>0</v>
      </c>
      <c r="L2150" cm="1">
        <f t="array" ref="L2150">_xlfn.IFS($K2149,$L2149+$B$27,NOT($K2149),0,TRUE,$K2149)</f>
        <v>0</v>
      </c>
      <c r="M2150" t="b" cm="1">
        <f t="array" ref="M2150">_xlfn.IFS($K2150,FALSE,AND($J2150,NOT($K2150),$P2150&lt;$B$6),TRUE,TRUE,FALSE)</f>
        <v>1</v>
      </c>
      <c r="N2150" cm="1">
        <f t="array" ref="N2150">_xlfn.IFS($N2149&gt;=$C$7-$B$27,0,$M2149,$N2149+$B$27,TRUE,0)</f>
        <v>3.3333333333333333E-2</v>
      </c>
      <c r="O2150" t="b" cm="1">
        <f t="array" ref="O2150">_xlfn.IFS(AND($J2150,NOT($K2150),NOT($M2150)),TRUE,$P2150&gt;=$B$6,FALSE,AND($J2150,NOT($K2150),$M2150,$N2150=0),TRUE,TRUE,FALSE)</f>
        <v>0</v>
      </c>
      <c r="P2150" cm="1">
        <f t="array" ref="P2150">_xlfn.IFS(AND($O2149,$P2149&lt;$B$6),$P2149+1,AND(NOT($J2149),$P2149&gt;0),0,TRUE,$P2149)</f>
        <v>14</v>
      </c>
      <c r="Q2150" s="1">
        <f t="shared" si="166"/>
        <v>119</v>
      </c>
      <c r="R2150" s="1">
        <f t="shared" si="167"/>
        <v>5950</v>
      </c>
      <c r="S2150" s="17">
        <f t="shared" si="168"/>
        <v>166.27852817885423</v>
      </c>
      <c r="T2150" s="1" cm="1">
        <f t="array" ref="T2150">_xlfn.IFS($B$6=1,Q2150*$B$10,AND(P2149=0,P2150&gt;=1),T2149+$B$6*$B$10*$B$8,TRUE,T2149)</f>
        <v>4800</v>
      </c>
      <c r="U2150" s="17">
        <f t="shared" si="169"/>
        <v>134.14066138798324</v>
      </c>
    </row>
    <row r="2151" spans="7:21" x14ac:dyDescent="0.25">
      <c r="G2151" s="15">
        <v>2149</v>
      </c>
      <c r="H2151" s="17">
        <f t="shared" si="165"/>
        <v>35.799999999999997</v>
      </c>
      <c r="I2151" cm="1">
        <f t="array" ref="I2151">_xlfn.IFS(AND(NOT($I2150=0),$J2150),0,NOT($J2150),$I2150+$B$27,TRUE,$I2150)</f>
        <v>0</v>
      </c>
      <c r="J2151" t="b" cm="1">
        <f t="array" ref="J2151">_xlfn.IFS($I2151&gt;=$C$5-$B$27,TRUE,$P2151&gt;=$B$6,FALSE,TRUE,$J2150)</f>
        <v>1</v>
      </c>
      <c r="K2151" t="b" cm="1">
        <f t="array" ref="K2151">_xlfn.IFS($L2151&gt;=$B$4-$B$27,FALSE,$I2151&gt;=$B$5-$B$27,TRUE,AND($J2151,NOT($K2150)),FALSE,$K2150,TRUE,TRUE,FALSE)</f>
        <v>0</v>
      </c>
      <c r="L2151" cm="1">
        <f t="array" ref="L2151">_xlfn.IFS($K2150,$L2150+$B$27,NOT($K2150),0,TRUE,$K2150)</f>
        <v>0</v>
      </c>
      <c r="M2151" t="b" cm="1">
        <f t="array" ref="M2151">_xlfn.IFS($K2151,FALSE,AND($J2151,NOT($K2151),$P2151&lt;$B$6),TRUE,TRUE,FALSE)</f>
        <v>1</v>
      </c>
      <c r="N2151" cm="1">
        <f t="array" ref="N2151">_xlfn.IFS($N2150&gt;=$C$7-$B$27,0,$M2150,$N2150+$B$27,TRUE,0)</f>
        <v>0</v>
      </c>
      <c r="O2151" t="b" cm="1">
        <f t="array" ref="O2151">_xlfn.IFS(AND($J2151,NOT($K2151),NOT($M2151)),TRUE,$P2151&gt;=$B$6,FALSE,AND($J2151,NOT($K2151),$M2151,$N2151=0),TRUE,TRUE,FALSE)</f>
        <v>1</v>
      </c>
      <c r="P2151" cm="1">
        <f t="array" ref="P2151">_xlfn.IFS(AND($O2150,$P2150&lt;$B$6),$P2150+1,AND(NOT($J2150),$P2150&gt;0),0,TRUE,$P2150)</f>
        <v>14</v>
      </c>
      <c r="Q2151" s="1">
        <f t="shared" si="166"/>
        <v>119</v>
      </c>
      <c r="R2151" s="1">
        <f t="shared" si="167"/>
        <v>5950</v>
      </c>
      <c r="S2151" s="17">
        <f t="shared" si="168"/>
        <v>166.20111731843576</v>
      </c>
      <c r="T2151" s="1" cm="1">
        <f t="array" ref="T2151">_xlfn.IFS($B$6=1,Q2151*$B$10,AND(P2150=0,P2151&gt;=1),T2150+$B$6*$B$10*$B$8,TRUE,T2150)</f>
        <v>4800</v>
      </c>
      <c r="U2151" s="17">
        <f t="shared" si="169"/>
        <v>134.07821229050279</v>
      </c>
    </row>
    <row r="2152" spans="7:21" x14ac:dyDescent="0.25">
      <c r="G2152" s="15">
        <v>2150</v>
      </c>
      <c r="H2152" s="17">
        <f t="shared" si="165"/>
        <v>35.816666666666663</v>
      </c>
      <c r="I2152" cm="1">
        <f t="array" ref="I2152">_xlfn.IFS(AND(NOT($I2151=0),$J2151),0,NOT($J2151),$I2151+$B$27,TRUE,$I2151)</f>
        <v>0</v>
      </c>
      <c r="J2152" t="b" cm="1">
        <f t="array" ref="J2152">_xlfn.IFS($I2152&gt;=$C$5-$B$27,TRUE,$P2152&gt;=$B$6,FALSE,TRUE,$J2151)</f>
        <v>0</v>
      </c>
      <c r="K2152" t="b" cm="1">
        <f t="array" ref="K2152">_xlfn.IFS($L2152&gt;=$B$4-$B$27,FALSE,$I2152&gt;=$B$5-$B$27,TRUE,AND($J2152,NOT($K2151)),FALSE,$K2151,TRUE,TRUE,FALSE)</f>
        <v>0</v>
      </c>
      <c r="L2152" cm="1">
        <f t="array" ref="L2152">_xlfn.IFS($K2151,$L2151+$B$27,NOT($K2151),0,TRUE,$K2151)</f>
        <v>0</v>
      </c>
      <c r="M2152" t="b" cm="1">
        <f t="array" ref="M2152">_xlfn.IFS($K2152,FALSE,AND($J2152,NOT($K2152),$P2152&lt;$B$6),TRUE,TRUE,FALSE)</f>
        <v>0</v>
      </c>
      <c r="N2152" cm="1">
        <f t="array" ref="N2152">_xlfn.IFS($N2151&gt;=$C$7-$B$27,0,$M2151,$N2151+$B$27,TRUE,0)</f>
        <v>1.6666666666666666E-2</v>
      </c>
      <c r="O2152" t="b" cm="1">
        <f t="array" ref="O2152">_xlfn.IFS(AND($J2152,NOT($K2152),NOT($M2152)),TRUE,$P2152&gt;=$B$6,FALSE,AND($J2152,NOT($K2152),$M2152,$N2152=0),TRUE,TRUE,FALSE)</f>
        <v>0</v>
      </c>
      <c r="P2152" cm="1">
        <f t="array" ref="P2152">_xlfn.IFS(AND($O2151,$P2151&lt;$B$6),$P2151+1,AND(NOT($J2151),$P2151&gt;0),0,TRUE,$P2151)</f>
        <v>15</v>
      </c>
      <c r="Q2152" s="1">
        <f t="shared" si="166"/>
        <v>120</v>
      </c>
      <c r="R2152" s="1">
        <f t="shared" si="167"/>
        <v>6000</v>
      </c>
      <c r="S2152" s="17">
        <f t="shared" si="168"/>
        <v>167.51977664029783</v>
      </c>
      <c r="T2152" s="1" cm="1">
        <f t="array" ref="T2152">_xlfn.IFS($B$6=1,Q2152*$B$10,AND(P2151=0,P2152&gt;=1),T2151+$B$6*$B$10*$B$8,TRUE,T2151)</f>
        <v>4800</v>
      </c>
      <c r="U2152" s="17">
        <f t="shared" si="169"/>
        <v>134.01582131223827</v>
      </c>
    </row>
    <row r="2153" spans="7:21" x14ac:dyDescent="0.25">
      <c r="G2153" s="15">
        <v>2151</v>
      </c>
      <c r="H2153" s="17">
        <f t="shared" si="165"/>
        <v>35.833333333333336</v>
      </c>
      <c r="I2153" cm="1">
        <f t="array" ref="I2153">_xlfn.IFS(AND(NOT($I2152=0),$J2152),0,NOT($J2152),$I2152+$B$27,TRUE,$I2152)</f>
        <v>1.6666666666666666E-2</v>
      </c>
      <c r="J2153" t="b" cm="1">
        <f t="array" ref="J2153">_xlfn.IFS($I2153&gt;=$C$5-$B$27,TRUE,$P2153&gt;=$B$6,FALSE,TRUE,$J2152)</f>
        <v>0</v>
      </c>
      <c r="K2153" t="b" cm="1">
        <f t="array" ref="K2153">_xlfn.IFS($L2153&gt;=$B$4-$B$27,FALSE,$I2153&gt;=$B$5-$B$27,TRUE,AND($J2153,NOT($K2152)),FALSE,$K2152,TRUE,TRUE,FALSE)</f>
        <v>0</v>
      </c>
      <c r="L2153" cm="1">
        <f t="array" ref="L2153">_xlfn.IFS($K2152,$L2152+$B$27,NOT($K2152),0,TRUE,$K2152)</f>
        <v>0</v>
      </c>
      <c r="M2153" t="b" cm="1">
        <f t="array" ref="M2153">_xlfn.IFS($K2153,FALSE,AND($J2153,NOT($K2153),$P2153&lt;$B$6),TRUE,TRUE,FALSE)</f>
        <v>0</v>
      </c>
      <c r="N2153" cm="1">
        <f t="array" ref="N2153">_xlfn.IFS($N2152&gt;=$C$7-$B$27,0,$M2152,$N2152+$B$27,TRUE,0)</f>
        <v>0</v>
      </c>
      <c r="O2153" t="b" cm="1">
        <f t="array" ref="O2153">_xlfn.IFS(AND($J2153,NOT($K2153),NOT($M2153)),TRUE,$P2153&gt;=$B$6,FALSE,AND($J2153,NOT($K2153),$M2153,$N2153=0),TRUE,TRUE,FALSE)</f>
        <v>0</v>
      </c>
      <c r="P2153" cm="1">
        <f t="array" ref="P2153">_xlfn.IFS(AND($O2152,$P2152&lt;$B$6),$P2152+1,AND(NOT($J2152),$P2152&gt;0),0,TRUE,$P2152)</f>
        <v>0</v>
      </c>
      <c r="Q2153" s="1">
        <f t="shared" si="166"/>
        <v>120</v>
      </c>
      <c r="R2153" s="1">
        <f t="shared" si="167"/>
        <v>6000</v>
      </c>
      <c r="S2153" s="17">
        <f t="shared" si="168"/>
        <v>167.44186046511626</v>
      </c>
      <c r="T2153" s="1" cm="1">
        <f t="array" ref="T2153">_xlfn.IFS($B$6=1,Q2153*$B$10,AND(P2152=0,P2153&gt;=1),T2152+$B$6*$B$10*$B$8,TRUE,T2152)</f>
        <v>4800</v>
      </c>
      <c r="U2153" s="17">
        <f t="shared" si="169"/>
        <v>133.95348837209301</v>
      </c>
    </row>
    <row r="2154" spans="7:21" x14ac:dyDescent="0.25">
      <c r="G2154" s="15">
        <v>2152</v>
      </c>
      <c r="H2154" s="17">
        <f t="shared" si="165"/>
        <v>35.85</v>
      </c>
      <c r="I2154" cm="1">
        <f t="array" ref="I2154">_xlfn.IFS(AND(NOT($I2153=0),$J2153),0,NOT($J2153),$I2153+$B$27,TRUE,$I2153)</f>
        <v>3.3333333333333333E-2</v>
      </c>
      <c r="J2154" t="b" cm="1">
        <f t="array" ref="J2154">_xlfn.IFS($I2154&gt;=$C$5-$B$27,TRUE,$P2154&gt;=$B$6,FALSE,TRUE,$J2153)</f>
        <v>0</v>
      </c>
      <c r="K2154" t="b" cm="1">
        <f t="array" ref="K2154">_xlfn.IFS($L2154&gt;=$B$4-$B$27,FALSE,$I2154&gt;=$B$5-$B$27,TRUE,AND($J2154,NOT($K2153)),FALSE,$K2153,TRUE,TRUE,FALSE)</f>
        <v>0</v>
      </c>
      <c r="L2154" cm="1">
        <f t="array" ref="L2154">_xlfn.IFS($K2153,$L2153+$B$27,NOT($K2153),0,TRUE,$K2153)</f>
        <v>0</v>
      </c>
      <c r="M2154" t="b" cm="1">
        <f t="array" ref="M2154">_xlfn.IFS($K2154,FALSE,AND($J2154,NOT($K2154),$P2154&lt;$B$6),TRUE,TRUE,FALSE)</f>
        <v>0</v>
      </c>
      <c r="N2154" cm="1">
        <f t="array" ref="N2154">_xlfn.IFS($N2153&gt;=$C$7-$B$27,0,$M2153,$N2153+$B$27,TRUE,0)</f>
        <v>0</v>
      </c>
      <c r="O2154" t="b" cm="1">
        <f t="array" ref="O2154">_xlfn.IFS(AND($J2154,NOT($K2154),NOT($M2154)),TRUE,$P2154&gt;=$B$6,FALSE,AND($J2154,NOT($K2154),$M2154,$N2154=0),TRUE,TRUE,FALSE)</f>
        <v>0</v>
      </c>
      <c r="P2154" cm="1">
        <f t="array" ref="P2154">_xlfn.IFS(AND($O2153,$P2153&lt;$B$6),$P2153+1,AND(NOT($J2153),$P2153&gt;0),0,TRUE,$P2153)</f>
        <v>0</v>
      </c>
      <c r="Q2154" s="1">
        <f t="shared" si="166"/>
        <v>120</v>
      </c>
      <c r="R2154" s="1">
        <f t="shared" si="167"/>
        <v>6000</v>
      </c>
      <c r="S2154" s="17">
        <f t="shared" si="168"/>
        <v>167.36401673640168</v>
      </c>
      <c r="T2154" s="1" cm="1">
        <f t="array" ref="T2154">_xlfn.IFS($B$6=1,Q2154*$B$10,AND(P2153=0,P2154&gt;=1),T2153+$B$6*$B$10*$B$8,TRUE,T2153)</f>
        <v>4800</v>
      </c>
      <c r="U2154" s="17">
        <f t="shared" si="169"/>
        <v>133.89121338912133</v>
      </c>
    </row>
    <row r="2155" spans="7:21" x14ac:dyDescent="0.25">
      <c r="G2155" s="15">
        <v>2153</v>
      </c>
      <c r="H2155" s="17">
        <f t="shared" si="165"/>
        <v>35.866666666666667</v>
      </c>
      <c r="I2155" cm="1">
        <f t="array" ref="I2155">_xlfn.IFS(AND(NOT($I2154=0),$J2154),0,NOT($J2154),$I2154+$B$27,TRUE,$I2154)</f>
        <v>0.05</v>
      </c>
      <c r="J2155" t="b" cm="1">
        <f t="array" ref="J2155">_xlfn.IFS($I2155&gt;=$C$5-$B$27,TRUE,$P2155&gt;=$B$6,FALSE,TRUE,$J2154)</f>
        <v>0</v>
      </c>
      <c r="K2155" t="b" cm="1">
        <f t="array" ref="K2155">_xlfn.IFS($L2155&gt;=$B$4-$B$27,FALSE,$I2155&gt;=$B$5-$B$27,TRUE,AND($J2155,NOT($K2154)),FALSE,$K2154,TRUE,TRUE,FALSE)</f>
        <v>0</v>
      </c>
      <c r="L2155" cm="1">
        <f t="array" ref="L2155">_xlfn.IFS($K2154,$L2154+$B$27,NOT($K2154),0,TRUE,$K2154)</f>
        <v>0</v>
      </c>
      <c r="M2155" t="b" cm="1">
        <f t="array" ref="M2155">_xlfn.IFS($K2155,FALSE,AND($J2155,NOT($K2155),$P2155&lt;$B$6),TRUE,TRUE,FALSE)</f>
        <v>0</v>
      </c>
      <c r="N2155" cm="1">
        <f t="array" ref="N2155">_xlfn.IFS($N2154&gt;=$C$7-$B$27,0,$M2154,$N2154+$B$27,TRUE,0)</f>
        <v>0</v>
      </c>
      <c r="O2155" t="b" cm="1">
        <f t="array" ref="O2155">_xlfn.IFS(AND($J2155,NOT($K2155),NOT($M2155)),TRUE,$P2155&gt;=$B$6,FALSE,AND($J2155,NOT($K2155),$M2155,$N2155=0),TRUE,TRUE,FALSE)</f>
        <v>0</v>
      </c>
      <c r="P2155" cm="1">
        <f t="array" ref="P2155">_xlfn.IFS(AND($O2154,$P2154&lt;$B$6),$P2154+1,AND(NOT($J2154),$P2154&gt;0),0,TRUE,$P2154)</f>
        <v>0</v>
      </c>
      <c r="Q2155" s="1">
        <f t="shared" si="166"/>
        <v>120</v>
      </c>
      <c r="R2155" s="1">
        <f t="shared" si="167"/>
        <v>6000</v>
      </c>
      <c r="S2155" s="17">
        <f t="shared" si="168"/>
        <v>167.28624535315984</v>
      </c>
      <c r="T2155" s="1" cm="1">
        <f t="array" ref="T2155">_xlfn.IFS($B$6=1,Q2155*$B$10,AND(P2154=0,P2155&gt;=1),T2154+$B$6*$B$10*$B$8,TRUE,T2154)</f>
        <v>4800</v>
      </c>
      <c r="U2155" s="17">
        <f t="shared" si="169"/>
        <v>133.82899628252787</v>
      </c>
    </row>
    <row r="2156" spans="7:21" x14ac:dyDescent="0.25">
      <c r="G2156" s="15">
        <v>2154</v>
      </c>
      <c r="H2156" s="17">
        <f t="shared" si="165"/>
        <v>35.883333333333333</v>
      </c>
      <c r="I2156" cm="1">
        <f t="array" ref="I2156">_xlfn.IFS(AND(NOT($I2155=0),$J2155),0,NOT($J2155),$I2155+$B$27,TRUE,$I2155)</f>
        <v>6.6666666666666666E-2</v>
      </c>
      <c r="J2156" t="b" cm="1">
        <f t="array" ref="J2156">_xlfn.IFS($I2156&gt;=$C$5-$B$27,TRUE,$P2156&gt;=$B$6,FALSE,TRUE,$J2155)</f>
        <v>0</v>
      </c>
      <c r="K2156" t="b" cm="1">
        <f t="array" ref="K2156">_xlfn.IFS($L2156&gt;=$B$4-$B$27,FALSE,$I2156&gt;=$B$5-$B$27,TRUE,AND($J2156,NOT($K2155)),FALSE,$K2155,TRUE,TRUE,FALSE)</f>
        <v>0</v>
      </c>
      <c r="L2156" cm="1">
        <f t="array" ref="L2156">_xlfn.IFS($K2155,$L2155+$B$27,NOT($K2155),0,TRUE,$K2155)</f>
        <v>0</v>
      </c>
      <c r="M2156" t="b" cm="1">
        <f t="array" ref="M2156">_xlfn.IFS($K2156,FALSE,AND($J2156,NOT($K2156),$P2156&lt;$B$6),TRUE,TRUE,FALSE)</f>
        <v>0</v>
      </c>
      <c r="N2156" cm="1">
        <f t="array" ref="N2156">_xlfn.IFS($N2155&gt;=$C$7-$B$27,0,$M2155,$N2155+$B$27,TRUE,0)</f>
        <v>0</v>
      </c>
      <c r="O2156" t="b" cm="1">
        <f t="array" ref="O2156">_xlfn.IFS(AND($J2156,NOT($K2156),NOT($M2156)),TRUE,$P2156&gt;=$B$6,FALSE,AND($J2156,NOT($K2156),$M2156,$N2156=0),TRUE,TRUE,FALSE)</f>
        <v>0</v>
      </c>
      <c r="P2156" cm="1">
        <f t="array" ref="P2156">_xlfn.IFS(AND($O2155,$P2155&lt;$B$6),$P2155+1,AND(NOT($J2155),$P2155&gt;0),0,TRUE,$P2155)</f>
        <v>0</v>
      </c>
      <c r="Q2156" s="1">
        <f t="shared" si="166"/>
        <v>120</v>
      </c>
      <c r="R2156" s="1">
        <f t="shared" si="167"/>
        <v>6000</v>
      </c>
      <c r="S2156" s="17">
        <f t="shared" si="168"/>
        <v>167.20854621458432</v>
      </c>
      <c r="T2156" s="1" cm="1">
        <f t="array" ref="T2156">_xlfn.IFS($B$6=1,Q2156*$B$10,AND(P2155=0,P2156&gt;=1),T2155+$B$6*$B$10*$B$8,TRUE,T2155)</f>
        <v>4800</v>
      </c>
      <c r="U2156" s="17">
        <f t="shared" si="169"/>
        <v>133.76683697166743</v>
      </c>
    </row>
    <row r="2157" spans="7:21" x14ac:dyDescent="0.25">
      <c r="G2157" s="15">
        <v>2155</v>
      </c>
      <c r="H2157" s="17">
        <f t="shared" si="165"/>
        <v>35.9</v>
      </c>
      <c r="I2157" cm="1">
        <f t="array" ref="I2157">_xlfn.IFS(AND(NOT($I2156=0),$J2156),0,NOT($J2156),$I2156+$B$27,TRUE,$I2156)</f>
        <v>8.3333333333333329E-2</v>
      </c>
      <c r="J2157" t="b" cm="1">
        <f t="array" ref="J2157">_xlfn.IFS($I2157&gt;=$C$5-$B$27,TRUE,$P2157&gt;=$B$6,FALSE,TRUE,$J2156)</f>
        <v>0</v>
      </c>
      <c r="K2157" t="b" cm="1">
        <f t="array" ref="K2157">_xlfn.IFS($L2157&gt;=$B$4-$B$27,FALSE,$I2157&gt;=$B$5-$B$27,TRUE,AND($J2157,NOT($K2156)),FALSE,$K2156,TRUE,TRUE,FALSE)</f>
        <v>0</v>
      </c>
      <c r="L2157" cm="1">
        <f t="array" ref="L2157">_xlfn.IFS($K2156,$L2156+$B$27,NOT($K2156),0,TRUE,$K2156)</f>
        <v>0</v>
      </c>
      <c r="M2157" t="b" cm="1">
        <f t="array" ref="M2157">_xlfn.IFS($K2157,FALSE,AND($J2157,NOT($K2157),$P2157&lt;$B$6),TRUE,TRUE,FALSE)</f>
        <v>0</v>
      </c>
      <c r="N2157" cm="1">
        <f t="array" ref="N2157">_xlfn.IFS($N2156&gt;=$C$7-$B$27,0,$M2156,$N2156+$B$27,TRUE,0)</f>
        <v>0</v>
      </c>
      <c r="O2157" t="b" cm="1">
        <f t="array" ref="O2157">_xlfn.IFS(AND($J2157,NOT($K2157),NOT($M2157)),TRUE,$P2157&gt;=$B$6,FALSE,AND($J2157,NOT($K2157),$M2157,$N2157=0),TRUE,TRUE,FALSE)</f>
        <v>0</v>
      </c>
      <c r="P2157" cm="1">
        <f t="array" ref="P2157">_xlfn.IFS(AND($O2156,$P2156&lt;$B$6),$P2156+1,AND(NOT($J2156),$P2156&gt;0),0,TRUE,$P2156)</f>
        <v>0</v>
      </c>
      <c r="Q2157" s="1">
        <f t="shared" si="166"/>
        <v>120</v>
      </c>
      <c r="R2157" s="1">
        <f t="shared" si="167"/>
        <v>6000</v>
      </c>
      <c r="S2157" s="17">
        <f t="shared" si="168"/>
        <v>167.13091922005572</v>
      </c>
      <c r="T2157" s="1" cm="1">
        <f t="array" ref="T2157">_xlfn.IFS($B$6=1,Q2157*$B$10,AND(P2156=0,P2157&gt;=1),T2156+$B$6*$B$10*$B$8,TRUE,T2156)</f>
        <v>4800</v>
      </c>
      <c r="U2157" s="17">
        <f t="shared" si="169"/>
        <v>133.70473537604457</v>
      </c>
    </row>
    <row r="2158" spans="7:21" x14ac:dyDescent="0.25">
      <c r="G2158" s="15">
        <v>2156</v>
      </c>
      <c r="H2158" s="17">
        <f t="shared" si="165"/>
        <v>35.916666666666664</v>
      </c>
      <c r="I2158" cm="1">
        <f t="array" ref="I2158">_xlfn.IFS(AND(NOT($I2157=0),$J2157),0,NOT($J2157),$I2157+$B$27,TRUE,$I2157)</f>
        <v>9.9999999999999992E-2</v>
      </c>
      <c r="J2158" t="b" cm="1">
        <f t="array" ref="J2158">_xlfn.IFS($I2158&gt;=$C$5-$B$27,TRUE,$P2158&gt;=$B$6,FALSE,TRUE,$J2157)</f>
        <v>0</v>
      </c>
      <c r="K2158" t="b" cm="1">
        <f t="array" ref="K2158">_xlfn.IFS($L2158&gt;=$B$4-$B$27,FALSE,$I2158&gt;=$B$5-$B$27,TRUE,AND($J2158,NOT($K2157)),FALSE,$K2157,TRUE,TRUE,FALSE)</f>
        <v>0</v>
      </c>
      <c r="L2158" cm="1">
        <f t="array" ref="L2158">_xlfn.IFS($K2157,$L2157+$B$27,NOT($K2157),0,TRUE,$K2157)</f>
        <v>0</v>
      </c>
      <c r="M2158" t="b" cm="1">
        <f t="array" ref="M2158">_xlfn.IFS($K2158,FALSE,AND($J2158,NOT($K2158),$P2158&lt;$B$6),TRUE,TRUE,FALSE)</f>
        <v>0</v>
      </c>
      <c r="N2158" cm="1">
        <f t="array" ref="N2158">_xlfn.IFS($N2157&gt;=$C$7-$B$27,0,$M2157,$N2157+$B$27,TRUE,0)</f>
        <v>0</v>
      </c>
      <c r="O2158" t="b" cm="1">
        <f t="array" ref="O2158">_xlfn.IFS(AND($J2158,NOT($K2158),NOT($M2158)),TRUE,$P2158&gt;=$B$6,FALSE,AND($J2158,NOT($K2158),$M2158,$N2158=0),TRUE,TRUE,FALSE)</f>
        <v>0</v>
      </c>
      <c r="P2158" cm="1">
        <f t="array" ref="P2158">_xlfn.IFS(AND($O2157,$P2157&lt;$B$6),$P2157+1,AND(NOT($J2157),$P2157&gt;0),0,TRUE,$P2157)</f>
        <v>0</v>
      </c>
      <c r="Q2158" s="1">
        <f t="shared" si="166"/>
        <v>120</v>
      </c>
      <c r="R2158" s="1">
        <f t="shared" si="167"/>
        <v>6000</v>
      </c>
      <c r="S2158" s="17">
        <f t="shared" si="168"/>
        <v>167.05336426914155</v>
      </c>
      <c r="T2158" s="1" cm="1">
        <f t="array" ref="T2158">_xlfn.IFS($B$6=1,Q2158*$B$10,AND(P2157=0,P2158&gt;=1),T2157+$B$6*$B$10*$B$8,TRUE,T2157)</f>
        <v>4800</v>
      </c>
      <c r="U2158" s="17">
        <f t="shared" si="169"/>
        <v>133.64269141531324</v>
      </c>
    </row>
    <row r="2159" spans="7:21" x14ac:dyDescent="0.25">
      <c r="G2159" s="15">
        <v>2157</v>
      </c>
      <c r="H2159" s="17">
        <f t="shared" si="165"/>
        <v>35.93333333333333</v>
      </c>
      <c r="I2159" cm="1">
        <f t="array" ref="I2159">_xlfn.IFS(AND(NOT($I2158=0),$J2158),0,NOT($J2158),$I2158+$B$27,TRUE,$I2158)</f>
        <v>0.11666666666666665</v>
      </c>
      <c r="J2159" t="b" cm="1">
        <f t="array" ref="J2159">_xlfn.IFS($I2159&gt;=$C$5-$B$27,TRUE,$P2159&gt;=$B$6,FALSE,TRUE,$J2158)</f>
        <v>0</v>
      </c>
      <c r="K2159" t="b" cm="1">
        <f t="array" ref="K2159">_xlfn.IFS($L2159&gt;=$B$4-$B$27,FALSE,$I2159&gt;=$B$5-$B$27,TRUE,AND($J2159,NOT($K2158)),FALSE,$K2158,TRUE,TRUE,FALSE)</f>
        <v>0</v>
      </c>
      <c r="L2159" cm="1">
        <f t="array" ref="L2159">_xlfn.IFS($K2158,$L2158+$B$27,NOT($K2158),0,TRUE,$K2158)</f>
        <v>0</v>
      </c>
      <c r="M2159" t="b" cm="1">
        <f t="array" ref="M2159">_xlfn.IFS($K2159,FALSE,AND($J2159,NOT($K2159),$P2159&lt;$B$6),TRUE,TRUE,FALSE)</f>
        <v>0</v>
      </c>
      <c r="N2159" cm="1">
        <f t="array" ref="N2159">_xlfn.IFS($N2158&gt;=$C$7-$B$27,0,$M2158,$N2158+$B$27,TRUE,0)</f>
        <v>0</v>
      </c>
      <c r="O2159" t="b" cm="1">
        <f t="array" ref="O2159">_xlfn.IFS(AND($J2159,NOT($K2159),NOT($M2159)),TRUE,$P2159&gt;=$B$6,FALSE,AND($J2159,NOT($K2159),$M2159,$N2159=0),TRUE,TRUE,FALSE)</f>
        <v>0</v>
      </c>
      <c r="P2159" cm="1">
        <f t="array" ref="P2159">_xlfn.IFS(AND($O2158,$P2158&lt;$B$6),$P2158+1,AND(NOT($J2158),$P2158&gt;0),0,TRUE,$P2158)</f>
        <v>0</v>
      </c>
      <c r="Q2159" s="1">
        <f t="shared" si="166"/>
        <v>120</v>
      </c>
      <c r="R2159" s="1">
        <f t="shared" si="167"/>
        <v>6000</v>
      </c>
      <c r="S2159" s="17">
        <f t="shared" si="168"/>
        <v>166.97588126159556</v>
      </c>
      <c r="T2159" s="1" cm="1">
        <f t="array" ref="T2159">_xlfn.IFS($B$6=1,Q2159*$B$10,AND(P2158=0,P2159&gt;=1),T2158+$B$6*$B$10*$B$8,TRUE,T2158)</f>
        <v>4800</v>
      </c>
      <c r="U2159" s="17">
        <f t="shared" si="169"/>
        <v>133.58070500927644</v>
      </c>
    </row>
    <row r="2160" spans="7:21" x14ac:dyDescent="0.25">
      <c r="G2160" s="15">
        <v>2158</v>
      </c>
      <c r="H2160" s="17">
        <f t="shared" si="165"/>
        <v>35.950000000000003</v>
      </c>
      <c r="I2160" cm="1">
        <f t="array" ref="I2160">_xlfn.IFS(AND(NOT($I2159=0),$J2159),0,NOT($J2159),$I2159+$B$27,TRUE,$I2159)</f>
        <v>0.13333333333333333</v>
      </c>
      <c r="J2160" t="b" cm="1">
        <f t="array" ref="J2160">_xlfn.IFS($I2160&gt;=$C$5-$B$27,TRUE,$P2160&gt;=$B$6,FALSE,TRUE,$J2159)</f>
        <v>0</v>
      </c>
      <c r="K2160" t="b" cm="1">
        <f t="array" ref="K2160">_xlfn.IFS($L2160&gt;=$B$4-$B$27,FALSE,$I2160&gt;=$B$5-$B$27,TRUE,AND($J2160,NOT($K2159)),FALSE,$K2159,TRUE,TRUE,FALSE)</f>
        <v>0</v>
      </c>
      <c r="L2160" cm="1">
        <f t="array" ref="L2160">_xlfn.IFS($K2159,$L2159+$B$27,NOT($K2159),0,TRUE,$K2159)</f>
        <v>0</v>
      </c>
      <c r="M2160" t="b" cm="1">
        <f t="array" ref="M2160">_xlfn.IFS($K2160,FALSE,AND($J2160,NOT($K2160),$P2160&lt;$B$6),TRUE,TRUE,FALSE)</f>
        <v>0</v>
      </c>
      <c r="N2160" cm="1">
        <f t="array" ref="N2160">_xlfn.IFS($N2159&gt;=$C$7-$B$27,0,$M2159,$N2159+$B$27,TRUE,0)</f>
        <v>0</v>
      </c>
      <c r="O2160" t="b" cm="1">
        <f t="array" ref="O2160">_xlfn.IFS(AND($J2160,NOT($K2160),NOT($M2160)),TRUE,$P2160&gt;=$B$6,FALSE,AND($J2160,NOT($K2160),$M2160,$N2160=0),TRUE,TRUE,FALSE)</f>
        <v>0</v>
      </c>
      <c r="P2160" cm="1">
        <f t="array" ref="P2160">_xlfn.IFS(AND($O2159,$P2159&lt;$B$6),$P2159+1,AND(NOT($J2159),$P2159&gt;0),0,TRUE,$P2159)</f>
        <v>0</v>
      </c>
      <c r="Q2160" s="1">
        <f t="shared" si="166"/>
        <v>120</v>
      </c>
      <c r="R2160" s="1">
        <f t="shared" si="167"/>
        <v>6000</v>
      </c>
      <c r="S2160" s="17">
        <f t="shared" si="168"/>
        <v>166.89847009735743</v>
      </c>
      <c r="T2160" s="1" cm="1">
        <f t="array" ref="T2160">_xlfn.IFS($B$6=1,Q2160*$B$10,AND(P2159=0,P2160&gt;=1),T2159+$B$6*$B$10*$B$8,TRUE,T2159)</f>
        <v>4800</v>
      </c>
      <c r="U2160" s="17">
        <f t="shared" si="169"/>
        <v>133.51877607788595</v>
      </c>
    </row>
    <row r="2161" spans="7:21" x14ac:dyDescent="0.25">
      <c r="G2161" s="15">
        <v>2159</v>
      </c>
      <c r="H2161" s="17">
        <f t="shared" si="165"/>
        <v>35.966666666666669</v>
      </c>
      <c r="I2161" cm="1">
        <f t="array" ref="I2161">_xlfn.IFS(AND(NOT($I2160=0),$J2160),0,NOT($J2160),$I2160+$B$27,TRUE,$I2160)</f>
        <v>0.15</v>
      </c>
      <c r="J2161" t="b" cm="1">
        <f t="array" ref="J2161">_xlfn.IFS($I2161&gt;=$C$5-$B$27,TRUE,$P2161&gt;=$B$6,FALSE,TRUE,$J2160)</f>
        <v>0</v>
      </c>
      <c r="K2161" t="b" cm="1">
        <f t="array" ref="K2161">_xlfn.IFS($L2161&gt;=$B$4-$B$27,FALSE,$I2161&gt;=$B$5-$B$27,TRUE,AND($J2161,NOT($K2160)),FALSE,$K2160,TRUE,TRUE,FALSE)</f>
        <v>0</v>
      </c>
      <c r="L2161" cm="1">
        <f t="array" ref="L2161">_xlfn.IFS($K2160,$L2160+$B$27,NOT($K2160),0,TRUE,$K2160)</f>
        <v>0</v>
      </c>
      <c r="M2161" t="b" cm="1">
        <f t="array" ref="M2161">_xlfn.IFS($K2161,FALSE,AND($J2161,NOT($K2161),$P2161&lt;$B$6),TRUE,TRUE,FALSE)</f>
        <v>0</v>
      </c>
      <c r="N2161" cm="1">
        <f t="array" ref="N2161">_xlfn.IFS($N2160&gt;=$C$7-$B$27,0,$M2160,$N2160+$B$27,TRUE,0)</f>
        <v>0</v>
      </c>
      <c r="O2161" t="b" cm="1">
        <f t="array" ref="O2161">_xlfn.IFS(AND($J2161,NOT($K2161),NOT($M2161)),TRUE,$P2161&gt;=$B$6,FALSE,AND($J2161,NOT($K2161),$M2161,$N2161=0),TRUE,TRUE,FALSE)</f>
        <v>0</v>
      </c>
      <c r="P2161" cm="1">
        <f t="array" ref="P2161">_xlfn.IFS(AND($O2160,$P2160&lt;$B$6),$P2160+1,AND(NOT($J2160),$P2160&gt;0),0,TRUE,$P2160)</f>
        <v>0</v>
      </c>
      <c r="Q2161" s="1">
        <f t="shared" si="166"/>
        <v>120</v>
      </c>
      <c r="R2161" s="1">
        <f t="shared" si="167"/>
        <v>6000</v>
      </c>
      <c r="S2161" s="17">
        <f t="shared" si="168"/>
        <v>166.82113067655234</v>
      </c>
      <c r="T2161" s="1" cm="1">
        <f t="array" ref="T2161">_xlfn.IFS($B$6=1,Q2161*$B$10,AND(P2160=0,P2161&gt;=1),T2160+$B$6*$B$10*$B$8,TRUE,T2160)</f>
        <v>4800</v>
      </c>
      <c r="U2161" s="17">
        <f t="shared" si="169"/>
        <v>133.4569045412419</v>
      </c>
    </row>
    <row r="2162" spans="7:21" x14ac:dyDescent="0.25">
      <c r="G2162" s="15">
        <v>2160</v>
      </c>
      <c r="H2162" s="17">
        <f t="shared" si="165"/>
        <v>35.983333333333334</v>
      </c>
      <c r="I2162" cm="1">
        <f t="array" ref="I2162">_xlfn.IFS(AND(NOT($I2161=0),$J2161),0,NOT($J2161),$I2161+$B$27,TRUE,$I2161)</f>
        <v>0.16666666666666666</v>
      </c>
      <c r="J2162" t="b" cm="1">
        <f t="array" ref="J2162">_xlfn.IFS($I2162&gt;=$C$5-$B$27,TRUE,$P2162&gt;=$B$6,FALSE,TRUE,$J2161)</f>
        <v>0</v>
      </c>
      <c r="K2162" t="b" cm="1">
        <f t="array" ref="K2162">_xlfn.IFS($L2162&gt;=$B$4-$B$27,FALSE,$I2162&gt;=$B$5-$B$27,TRUE,AND($J2162,NOT($K2161)),FALSE,$K2161,TRUE,TRUE,FALSE)</f>
        <v>0</v>
      </c>
      <c r="L2162" cm="1">
        <f t="array" ref="L2162">_xlfn.IFS($K2161,$L2161+$B$27,NOT($K2161),0,TRUE,$K2161)</f>
        <v>0</v>
      </c>
      <c r="M2162" t="b" cm="1">
        <f t="array" ref="M2162">_xlfn.IFS($K2162,FALSE,AND($J2162,NOT($K2162),$P2162&lt;$B$6),TRUE,TRUE,FALSE)</f>
        <v>0</v>
      </c>
      <c r="N2162" cm="1">
        <f t="array" ref="N2162">_xlfn.IFS($N2161&gt;=$C$7-$B$27,0,$M2161,$N2161+$B$27,TRUE,0)</f>
        <v>0</v>
      </c>
      <c r="O2162" t="b" cm="1">
        <f t="array" ref="O2162">_xlfn.IFS(AND($J2162,NOT($K2162),NOT($M2162)),TRUE,$P2162&gt;=$B$6,FALSE,AND($J2162,NOT($K2162),$M2162,$N2162=0),TRUE,TRUE,FALSE)</f>
        <v>0</v>
      </c>
      <c r="P2162" cm="1">
        <f t="array" ref="P2162">_xlfn.IFS(AND($O2161,$P2161&lt;$B$6),$P2161+1,AND(NOT($J2161),$P2161&gt;0),0,TRUE,$P2161)</f>
        <v>0</v>
      </c>
      <c r="Q2162" s="1">
        <f t="shared" si="166"/>
        <v>120</v>
      </c>
      <c r="R2162" s="1">
        <f t="shared" si="167"/>
        <v>6000</v>
      </c>
      <c r="S2162" s="17">
        <f t="shared" si="168"/>
        <v>166.74386289949049</v>
      </c>
      <c r="T2162" s="1" cm="1">
        <f t="array" ref="T2162">_xlfn.IFS($B$6=1,Q2162*$B$10,AND(P2161=0,P2162&gt;=1),T2161+$B$6*$B$10*$B$8,TRUE,T2161)</f>
        <v>4800</v>
      </c>
      <c r="U2162" s="17">
        <f t="shared" si="169"/>
        <v>133.39509031959241</v>
      </c>
    </row>
    <row r="2163" spans="7:21" x14ac:dyDescent="0.25">
      <c r="G2163" s="15">
        <v>2161</v>
      </c>
      <c r="H2163" s="17">
        <f t="shared" si="165"/>
        <v>36</v>
      </c>
      <c r="I2163" cm="1">
        <f t="array" ref="I2163">_xlfn.IFS(AND(NOT($I2162=0),$J2162),0,NOT($J2162),$I2162+$B$27,TRUE,$I2162)</f>
        <v>0.18333333333333332</v>
      </c>
      <c r="J2163" t="b" cm="1">
        <f t="array" ref="J2163">_xlfn.IFS($I2163&gt;=$C$5-$B$27,TRUE,$P2163&gt;=$B$6,FALSE,TRUE,$J2162)</f>
        <v>0</v>
      </c>
      <c r="K2163" t="b" cm="1">
        <f t="array" ref="K2163">_xlfn.IFS($L2163&gt;=$B$4-$B$27,FALSE,$I2163&gt;=$B$5-$B$27,TRUE,AND($J2163,NOT($K2162)),FALSE,$K2162,TRUE,TRUE,FALSE)</f>
        <v>0</v>
      </c>
      <c r="L2163" cm="1">
        <f t="array" ref="L2163">_xlfn.IFS($K2162,$L2162+$B$27,NOT($K2162),0,TRUE,$K2162)</f>
        <v>0</v>
      </c>
      <c r="M2163" t="b" cm="1">
        <f t="array" ref="M2163">_xlfn.IFS($K2163,FALSE,AND($J2163,NOT($K2163),$P2163&lt;$B$6),TRUE,TRUE,FALSE)</f>
        <v>0</v>
      </c>
      <c r="N2163" cm="1">
        <f t="array" ref="N2163">_xlfn.IFS($N2162&gt;=$C$7-$B$27,0,$M2162,$N2162+$B$27,TRUE,0)</f>
        <v>0</v>
      </c>
      <c r="O2163" t="b" cm="1">
        <f t="array" ref="O2163">_xlfn.IFS(AND($J2163,NOT($K2163),NOT($M2163)),TRUE,$P2163&gt;=$B$6,FALSE,AND($J2163,NOT($K2163),$M2163,$N2163=0),TRUE,TRUE,FALSE)</f>
        <v>0</v>
      </c>
      <c r="P2163" cm="1">
        <f t="array" ref="P2163">_xlfn.IFS(AND($O2162,$P2162&lt;$B$6),$P2162+1,AND(NOT($J2162),$P2162&gt;0),0,TRUE,$P2162)</f>
        <v>0</v>
      </c>
      <c r="Q2163" s="1">
        <f t="shared" si="166"/>
        <v>120</v>
      </c>
      <c r="R2163" s="1">
        <f t="shared" si="167"/>
        <v>6000</v>
      </c>
      <c r="S2163" s="17">
        <f t="shared" si="168"/>
        <v>166.66666666666666</v>
      </c>
      <c r="T2163" s="1" cm="1">
        <f t="array" ref="T2163">_xlfn.IFS($B$6=1,Q2163*$B$10,AND(P2162=0,P2163&gt;=1),T2162+$B$6*$B$10*$B$8,TRUE,T2162)</f>
        <v>4800</v>
      </c>
      <c r="U2163" s="17">
        <f t="shared" si="169"/>
        <v>133.33333333333334</v>
      </c>
    </row>
    <row r="2164" spans="7:21" x14ac:dyDescent="0.25">
      <c r="G2164" s="15">
        <v>2162</v>
      </c>
      <c r="H2164" s="17">
        <f t="shared" si="165"/>
        <v>36.016666666666666</v>
      </c>
      <c r="I2164" cm="1">
        <f t="array" ref="I2164">_xlfn.IFS(AND(NOT($I2163=0),$J2163),0,NOT($J2163),$I2163+$B$27,TRUE,$I2163)</f>
        <v>0.19999999999999998</v>
      </c>
      <c r="J2164" t="b" cm="1">
        <f t="array" ref="J2164">_xlfn.IFS($I2164&gt;=$C$5-$B$27,TRUE,$P2164&gt;=$B$6,FALSE,TRUE,$J2163)</f>
        <v>0</v>
      </c>
      <c r="K2164" t="b" cm="1">
        <f t="array" ref="K2164">_xlfn.IFS($L2164&gt;=$B$4-$B$27,FALSE,$I2164&gt;=$B$5-$B$27,TRUE,AND($J2164,NOT($K2163)),FALSE,$K2163,TRUE,TRUE,FALSE)</f>
        <v>0</v>
      </c>
      <c r="L2164" cm="1">
        <f t="array" ref="L2164">_xlfn.IFS($K2163,$L2163+$B$27,NOT($K2163),0,TRUE,$K2163)</f>
        <v>0</v>
      </c>
      <c r="M2164" t="b" cm="1">
        <f t="array" ref="M2164">_xlfn.IFS($K2164,FALSE,AND($J2164,NOT($K2164),$P2164&lt;$B$6),TRUE,TRUE,FALSE)</f>
        <v>0</v>
      </c>
      <c r="N2164" cm="1">
        <f t="array" ref="N2164">_xlfn.IFS($N2163&gt;=$C$7-$B$27,0,$M2163,$N2163+$B$27,TRUE,0)</f>
        <v>0</v>
      </c>
      <c r="O2164" t="b" cm="1">
        <f t="array" ref="O2164">_xlfn.IFS(AND($J2164,NOT($K2164),NOT($M2164)),TRUE,$P2164&gt;=$B$6,FALSE,AND($J2164,NOT($K2164),$M2164,$N2164=0),TRUE,TRUE,FALSE)</f>
        <v>0</v>
      </c>
      <c r="P2164" cm="1">
        <f t="array" ref="P2164">_xlfn.IFS(AND($O2163,$P2163&lt;$B$6),$P2163+1,AND(NOT($J2163),$P2163&gt;0),0,TRUE,$P2163)</f>
        <v>0</v>
      </c>
      <c r="Q2164" s="1">
        <f t="shared" si="166"/>
        <v>120</v>
      </c>
      <c r="R2164" s="1">
        <f t="shared" si="167"/>
        <v>6000</v>
      </c>
      <c r="S2164" s="17">
        <f t="shared" si="168"/>
        <v>166.58954187875983</v>
      </c>
      <c r="T2164" s="1" cm="1">
        <f t="array" ref="T2164">_xlfn.IFS($B$6=1,Q2164*$B$10,AND(P2163=0,P2164&gt;=1),T2163+$B$6*$B$10*$B$8,TRUE,T2163)</f>
        <v>4800</v>
      </c>
      <c r="U2164" s="17">
        <f t="shared" si="169"/>
        <v>133.27163350300788</v>
      </c>
    </row>
    <row r="2165" spans="7:21" x14ac:dyDescent="0.25">
      <c r="G2165" s="15">
        <v>2163</v>
      </c>
      <c r="H2165" s="17">
        <f t="shared" si="165"/>
        <v>36.033333333333331</v>
      </c>
      <c r="I2165" cm="1">
        <f t="array" ref="I2165">_xlfn.IFS(AND(NOT($I2164=0),$J2164),0,NOT($J2164),$I2164+$B$27,TRUE,$I2164)</f>
        <v>0.21666666666666665</v>
      </c>
      <c r="J2165" t="b" cm="1">
        <f t="array" ref="J2165">_xlfn.IFS($I2165&gt;=$C$5-$B$27,TRUE,$P2165&gt;=$B$6,FALSE,TRUE,$J2164)</f>
        <v>0</v>
      </c>
      <c r="K2165" t="b" cm="1">
        <f t="array" ref="K2165">_xlfn.IFS($L2165&gt;=$B$4-$B$27,FALSE,$I2165&gt;=$B$5-$B$27,TRUE,AND($J2165,NOT($K2164)),FALSE,$K2164,TRUE,TRUE,FALSE)</f>
        <v>0</v>
      </c>
      <c r="L2165" cm="1">
        <f t="array" ref="L2165">_xlfn.IFS($K2164,$L2164+$B$27,NOT($K2164),0,TRUE,$K2164)</f>
        <v>0</v>
      </c>
      <c r="M2165" t="b" cm="1">
        <f t="array" ref="M2165">_xlfn.IFS($K2165,FALSE,AND($J2165,NOT($K2165),$P2165&lt;$B$6),TRUE,TRUE,FALSE)</f>
        <v>0</v>
      </c>
      <c r="N2165" cm="1">
        <f t="array" ref="N2165">_xlfn.IFS($N2164&gt;=$C$7-$B$27,0,$M2164,$N2164+$B$27,TRUE,0)</f>
        <v>0</v>
      </c>
      <c r="O2165" t="b" cm="1">
        <f t="array" ref="O2165">_xlfn.IFS(AND($J2165,NOT($K2165),NOT($M2165)),TRUE,$P2165&gt;=$B$6,FALSE,AND($J2165,NOT($K2165),$M2165,$N2165=0),TRUE,TRUE,FALSE)</f>
        <v>0</v>
      </c>
      <c r="P2165" cm="1">
        <f t="array" ref="P2165">_xlfn.IFS(AND($O2164,$P2164&lt;$B$6),$P2164+1,AND(NOT($J2164),$P2164&gt;0),0,TRUE,$P2164)</f>
        <v>0</v>
      </c>
      <c r="Q2165" s="1">
        <f t="shared" si="166"/>
        <v>120</v>
      </c>
      <c r="R2165" s="1">
        <f t="shared" si="167"/>
        <v>6000</v>
      </c>
      <c r="S2165" s="17">
        <f t="shared" si="168"/>
        <v>166.51248843663276</v>
      </c>
      <c r="T2165" s="1" cm="1">
        <f t="array" ref="T2165">_xlfn.IFS($B$6=1,Q2165*$B$10,AND(P2164=0,P2165&gt;=1),T2164+$B$6*$B$10*$B$8,TRUE,T2164)</f>
        <v>4800</v>
      </c>
      <c r="U2165" s="17">
        <f t="shared" si="169"/>
        <v>133.2099907493062</v>
      </c>
    </row>
    <row r="2166" spans="7:21" x14ac:dyDescent="0.25">
      <c r="G2166" s="15">
        <v>2164</v>
      </c>
      <c r="H2166" s="17">
        <f t="shared" si="165"/>
        <v>36.049999999999997</v>
      </c>
      <c r="I2166" cm="1">
        <f t="array" ref="I2166">_xlfn.IFS(AND(NOT($I2165=0),$J2165),0,NOT($J2165),$I2165+$B$27,TRUE,$I2165)</f>
        <v>0.23333333333333331</v>
      </c>
      <c r="J2166" t="b" cm="1">
        <f t="array" ref="J2166">_xlfn.IFS($I2166&gt;=$C$5-$B$27,TRUE,$P2166&gt;=$B$6,FALSE,TRUE,$J2165)</f>
        <v>0</v>
      </c>
      <c r="K2166" t="b" cm="1">
        <f t="array" ref="K2166">_xlfn.IFS($L2166&gt;=$B$4-$B$27,FALSE,$I2166&gt;=$B$5-$B$27,TRUE,AND($J2166,NOT($K2165)),FALSE,$K2165,TRUE,TRUE,FALSE)</f>
        <v>0</v>
      </c>
      <c r="L2166" cm="1">
        <f t="array" ref="L2166">_xlfn.IFS($K2165,$L2165+$B$27,NOT($K2165),0,TRUE,$K2165)</f>
        <v>0</v>
      </c>
      <c r="M2166" t="b" cm="1">
        <f t="array" ref="M2166">_xlfn.IFS($K2166,FALSE,AND($J2166,NOT($K2166),$P2166&lt;$B$6),TRUE,TRUE,FALSE)</f>
        <v>0</v>
      </c>
      <c r="N2166" cm="1">
        <f t="array" ref="N2166">_xlfn.IFS($N2165&gt;=$C$7-$B$27,0,$M2165,$N2165+$B$27,TRUE,0)</f>
        <v>0</v>
      </c>
      <c r="O2166" t="b" cm="1">
        <f t="array" ref="O2166">_xlfn.IFS(AND($J2166,NOT($K2166),NOT($M2166)),TRUE,$P2166&gt;=$B$6,FALSE,AND($J2166,NOT($K2166),$M2166,$N2166=0),TRUE,TRUE,FALSE)</f>
        <v>0</v>
      </c>
      <c r="P2166" cm="1">
        <f t="array" ref="P2166">_xlfn.IFS(AND($O2165,$P2165&lt;$B$6),$P2165+1,AND(NOT($J2165),$P2165&gt;0),0,TRUE,$P2165)</f>
        <v>0</v>
      </c>
      <c r="Q2166" s="1">
        <f t="shared" si="166"/>
        <v>120</v>
      </c>
      <c r="R2166" s="1">
        <f t="shared" si="167"/>
        <v>6000</v>
      </c>
      <c r="S2166" s="17">
        <f t="shared" si="168"/>
        <v>166.4355062413315</v>
      </c>
      <c r="T2166" s="1" cm="1">
        <f t="array" ref="T2166">_xlfn.IFS($B$6=1,Q2166*$B$10,AND(P2165=0,P2166&gt;=1),T2165+$B$6*$B$10*$B$8,TRUE,T2165)</f>
        <v>4800</v>
      </c>
      <c r="U2166" s="17">
        <f t="shared" si="169"/>
        <v>133.14840499306518</v>
      </c>
    </row>
    <row r="2167" spans="7:21" x14ac:dyDescent="0.25">
      <c r="G2167" s="15">
        <v>2165</v>
      </c>
      <c r="H2167" s="17">
        <f t="shared" si="165"/>
        <v>36.066666666666663</v>
      </c>
      <c r="I2167" cm="1">
        <f t="array" ref="I2167">_xlfn.IFS(AND(NOT($I2166=0),$J2166),0,NOT($J2166),$I2166+$B$27,TRUE,$I2166)</f>
        <v>0.24999999999999997</v>
      </c>
      <c r="J2167" t="b" cm="1">
        <f t="array" ref="J2167">_xlfn.IFS($I2167&gt;=$C$5-$B$27,TRUE,$P2167&gt;=$B$6,FALSE,TRUE,$J2166)</f>
        <v>0</v>
      </c>
      <c r="K2167" t="b" cm="1">
        <f t="array" ref="K2167">_xlfn.IFS($L2167&gt;=$B$4-$B$27,FALSE,$I2167&gt;=$B$5-$B$27,TRUE,AND($J2167,NOT($K2166)),FALSE,$K2166,TRUE,TRUE,FALSE)</f>
        <v>0</v>
      </c>
      <c r="L2167" cm="1">
        <f t="array" ref="L2167">_xlfn.IFS($K2166,$L2166+$B$27,NOT($K2166),0,TRUE,$K2166)</f>
        <v>0</v>
      </c>
      <c r="M2167" t="b" cm="1">
        <f t="array" ref="M2167">_xlfn.IFS($K2167,FALSE,AND($J2167,NOT($K2167),$P2167&lt;$B$6),TRUE,TRUE,FALSE)</f>
        <v>0</v>
      </c>
      <c r="N2167" cm="1">
        <f t="array" ref="N2167">_xlfn.IFS($N2166&gt;=$C$7-$B$27,0,$M2166,$N2166+$B$27,TRUE,0)</f>
        <v>0</v>
      </c>
      <c r="O2167" t="b" cm="1">
        <f t="array" ref="O2167">_xlfn.IFS(AND($J2167,NOT($K2167),NOT($M2167)),TRUE,$P2167&gt;=$B$6,FALSE,AND($J2167,NOT($K2167),$M2167,$N2167=0),TRUE,TRUE,FALSE)</f>
        <v>0</v>
      </c>
      <c r="P2167" cm="1">
        <f t="array" ref="P2167">_xlfn.IFS(AND($O2166,$P2166&lt;$B$6),$P2166+1,AND(NOT($J2166),$P2166&gt;0),0,TRUE,$P2166)</f>
        <v>0</v>
      </c>
      <c r="Q2167" s="1">
        <f t="shared" si="166"/>
        <v>120</v>
      </c>
      <c r="R2167" s="1">
        <f t="shared" si="167"/>
        <v>6000</v>
      </c>
      <c r="S2167" s="17">
        <f t="shared" si="168"/>
        <v>166.35859519408504</v>
      </c>
      <c r="T2167" s="1" cm="1">
        <f t="array" ref="T2167">_xlfn.IFS($B$6=1,Q2167*$B$10,AND(P2166=0,P2167&gt;=1),T2166+$B$6*$B$10*$B$8,TRUE,T2166)</f>
        <v>4800</v>
      </c>
      <c r="U2167" s="17">
        <f t="shared" si="169"/>
        <v>133.08687615526804</v>
      </c>
    </row>
    <row r="2168" spans="7:21" x14ac:dyDescent="0.25">
      <c r="G2168" s="15">
        <v>2166</v>
      </c>
      <c r="H2168" s="17">
        <f t="shared" si="165"/>
        <v>36.083333333333336</v>
      </c>
      <c r="I2168" cm="1">
        <f t="array" ref="I2168">_xlfn.IFS(AND(NOT($I2167=0),$J2167),0,NOT($J2167),$I2167+$B$27,TRUE,$I2167)</f>
        <v>0.26666666666666666</v>
      </c>
      <c r="J2168" t="b" cm="1">
        <f t="array" ref="J2168">_xlfn.IFS($I2168&gt;=$C$5-$B$27,TRUE,$P2168&gt;=$B$6,FALSE,TRUE,$J2167)</f>
        <v>0</v>
      </c>
      <c r="K2168" t="b" cm="1">
        <f t="array" ref="K2168">_xlfn.IFS($L2168&gt;=$B$4-$B$27,FALSE,$I2168&gt;=$B$5-$B$27,TRUE,AND($J2168,NOT($K2167)),FALSE,$K2167,TRUE,TRUE,FALSE)</f>
        <v>0</v>
      </c>
      <c r="L2168" cm="1">
        <f t="array" ref="L2168">_xlfn.IFS($K2167,$L2167+$B$27,NOT($K2167),0,TRUE,$K2167)</f>
        <v>0</v>
      </c>
      <c r="M2168" t="b" cm="1">
        <f t="array" ref="M2168">_xlfn.IFS($K2168,FALSE,AND($J2168,NOT($K2168),$P2168&lt;$B$6),TRUE,TRUE,FALSE)</f>
        <v>0</v>
      </c>
      <c r="N2168" cm="1">
        <f t="array" ref="N2168">_xlfn.IFS($N2167&gt;=$C$7-$B$27,0,$M2167,$N2167+$B$27,TRUE,0)</f>
        <v>0</v>
      </c>
      <c r="O2168" t="b" cm="1">
        <f t="array" ref="O2168">_xlfn.IFS(AND($J2168,NOT($K2168),NOT($M2168)),TRUE,$P2168&gt;=$B$6,FALSE,AND($J2168,NOT($K2168),$M2168,$N2168=0),TRUE,TRUE,FALSE)</f>
        <v>0</v>
      </c>
      <c r="P2168" cm="1">
        <f t="array" ref="P2168">_xlfn.IFS(AND($O2167,$P2167&lt;$B$6),$P2167+1,AND(NOT($J2167),$P2167&gt;0),0,TRUE,$P2167)</f>
        <v>0</v>
      </c>
      <c r="Q2168" s="1">
        <f t="shared" si="166"/>
        <v>120</v>
      </c>
      <c r="R2168" s="1">
        <f t="shared" si="167"/>
        <v>6000</v>
      </c>
      <c r="S2168" s="17">
        <f t="shared" si="168"/>
        <v>166.28175519630483</v>
      </c>
      <c r="T2168" s="1" cm="1">
        <f t="array" ref="T2168">_xlfn.IFS($B$6=1,Q2168*$B$10,AND(P2167=0,P2168&gt;=1),T2167+$B$6*$B$10*$B$8,TRUE,T2167)</f>
        <v>4800</v>
      </c>
      <c r="U2168" s="17">
        <f t="shared" si="169"/>
        <v>133.02540415704388</v>
      </c>
    </row>
    <row r="2169" spans="7:21" x14ac:dyDescent="0.25">
      <c r="G2169" s="15">
        <v>2167</v>
      </c>
      <c r="H2169" s="17">
        <f t="shared" si="165"/>
        <v>36.1</v>
      </c>
      <c r="I2169" cm="1">
        <f t="array" ref="I2169">_xlfn.IFS(AND(NOT($I2168=0),$J2168),0,NOT($J2168),$I2168+$B$27,TRUE,$I2168)</f>
        <v>0.28333333333333333</v>
      </c>
      <c r="J2169" t="b" cm="1">
        <f t="array" ref="J2169">_xlfn.IFS($I2169&gt;=$C$5-$B$27,TRUE,$P2169&gt;=$B$6,FALSE,TRUE,$J2168)</f>
        <v>0</v>
      </c>
      <c r="K2169" t="b" cm="1">
        <f t="array" ref="K2169">_xlfn.IFS($L2169&gt;=$B$4-$B$27,FALSE,$I2169&gt;=$B$5-$B$27,TRUE,AND($J2169,NOT($K2168)),FALSE,$K2168,TRUE,TRUE,FALSE)</f>
        <v>0</v>
      </c>
      <c r="L2169" cm="1">
        <f t="array" ref="L2169">_xlfn.IFS($K2168,$L2168+$B$27,NOT($K2168),0,TRUE,$K2168)</f>
        <v>0</v>
      </c>
      <c r="M2169" t="b" cm="1">
        <f t="array" ref="M2169">_xlfn.IFS($K2169,FALSE,AND($J2169,NOT($K2169),$P2169&lt;$B$6),TRUE,TRUE,FALSE)</f>
        <v>0</v>
      </c>
      <c r="N2169" cm="1">
        <f t="array" ref="N2169">_xlfn.IFS($N2168&gt;=$C$7-$B$27,0,$M2168,$N2168+$B$27,TRUE,0)</f>
        <v>0</v>
      </c>
      <c r="O2169" t="b" cm="1">
        <f t="array" ref="O2169">_xlfn.IFS(AND($J2169,NOT($K2169),NOT($M2169)),TRUE,$P2169&gt;=$B$6,FALSE,AND($J2169,NOT($K2169),$M2169,$N2169=0),TRUE,TRUE,FALSE)</f>
        <v>0</v>
      </c>
      <c r="P2169" cm="1">
        <f t="array" ref="P2169">_xlfn.IFS(AND($O2168,$P2168&lt;$B$6),$P2168+1,AND(NOT($J2168),$P2168&gt;0),0,TRUE,$P2168)</f>
        <v>0</v>
      </c>
      <c r="Q2169" s="1">
        <f t="shared" si="166"/>
        <v>120</v>
      </c>
      <c r="R2169" s="1">
        <f t="shared" si="167"/>
        <v>6000</v>
      </c>
      <c r="S2169" s="17">
        <f t="shared" si="168"/>
        <v>166.20498614958447</v>
      </c>
      <c r="T2169" s="1" cm="1">
        <f t="array" ref="T2169">_xlfn.IFS($B$6=1,Q2169*$B$10,AND(P2168=0,P2169&gt;=1),T2168+$B$6*$B$10*$B$8,TRUE,T2168)</f>
        <v>4800</v>
      </c>
      <c r="U2169" s="17">
        <f t="shared" si="169"/>
        <v>132.96398891966757</v>
      </c>
    </row>
    <row r="2170" spans="7:21" x14ac:dyDescent="0.25">
      <c r="G2170" s="15">
        <v>2168</v>
      </c>
      <c r="H2170" s="17">
        <f t="shared" si="165"/>
        <v>36.116666666666667</v>
      </c>
      <c r="I2170" cm="1">
        <f t="array" ref="I2170">_xlfn.IFS(AND(NOT($I2169=0),$J2169),0,NOT($J2169),$I2169+$B$27,TRUE,$I2169)</f>
        <v>0.3</v>
      </c>
      <c r="J2170" t="b" cm="1">
        <f t="array" ref="J2170">_xlfn.IFS($I2170&gt;=$C$5-$B$27,TRUE,$P2170&gt;=$B$6,FALSE,TRUE,$J2169)</f>
        <v>0</v>
      </c>
      <c r="K2170" t="b" cm="1">
        <f t="array" ref="K2170">_xlfn.IFS($L2170&gt;=$B$4-$B$27,FALSE,$I2170&gt;=$B$5-$B$27,TRUE,AND($J2170,NOT($K2169)),FALSE,$K2169,TRUE,TRUE,FALSE)</f>
        <v>0</v>
      </c>
      <c r="L2170" cm="1">
        <f t="array" ref="L2170">_xlfn.IFS($K2169,$L2169+$B$27,NOT($K2169),0,TRUE,$K2169)</f>
        <v>0</v>
      </c>
      <c r="M2170" t="b" cm="1">
        <f t="array" ref="M2170">_xlfn.IFS($K2170,FALSE,AND($J2170,NOT($K2170),$P2170&lt;$B$6),TRUE,TRUE,FALSE)</f>
        <v>0</v>
      </c>
      <c r="N2170" cm="1">
        <f t="array" ref="N2170">_xlfn.IFS($N2169&gt;=$C$7-$B$27,0,$M2169,$N2169+$B$27,TRUE,0)</f>
        <v>0</v>
      </c>
      <c r="O2170" t="b" cm="1">
        <f t="array" ref="O2170">_xlfn.IFS(AND($J2170,NOT($K2170),NOT($M2170)),TRUE,$P2170&gt;=$B$6,FALSE,AND($J2170,NOT($K2170),$M2170,$N2170=0),TRUE,TRUE,FALSE)</f>
        <v>0</v>
      </c>
      <c r="P2170" cm="1">
        <f t="array" ref="P2170">_xlfn.IFS(AND($O2169,$P2169&lt;$B$6),$P2169+1,AND(NOT($J2169),$P2169&gt;0),0,TRUE,$P2169)</f>
        <v>0</v>
      </c>
      <c r="Q2170" s="1">
        <f t="shared" si="166"/>
        <v>120</v>
      </c>
      <c r="R2170" s="1">
        <f t="shared" si="167"/>
        <v>6000</v>
      </c>
      <c r="S2170" s="17">
        <f t="shared" si="168"/>
        <v>166.12828795569911</v>
      </c>
      <c r="T2170" s="1" cm="1">
        <f t="array" ref="T2170">_xlfn.IFS($B$6=1,Q2170*$B$10,AND(P2169=0,P2170&gt;=1),T2169+$B$6*$B$10*$B$8,TRUE,T2169)</f>
        <v>4800</v>
      </c>
      <c r="U2170" s="17">
        <f t="shared" si="169"/>
        <v>132.90263036455929</v>
      </c>
    </row>
    <row r="2171" spans="7:21" x14ac:dyDescent="0.25">
      <c r="G2171" s="15">
        <v>2169</v>
      </c>
      <c r="H2171" s="17">
        <f t="shared" si="165"/>
        <v>36.133333333333333</v>
      </c>
      <c r="I2171" cm="1">
        <f t="array" ref="I2171">_xlfn.IFS(AND(NOT($I2170=0),$J2170),0,NOT($J2170),$I2170+$B$27,TRUE,$I2170)</f>
        <v>0.31666666666666665</v>
      </c>
      <c r="J2171" t="b" cm="1">
        <f t="array" ref="J2171">_xlfn.IFS($I2171&gt;=$C$5-$B$27,TRUE,$P2171&gt;=$B$6,FALSE,TRUE,$J2170)</f>
        <v>0</v>
      </c>
      <c r="K2171" t="b" cm="1">
        <f t="array" ref="K2171">_xlfn.IFS($L2171&gt;=$B$4-$B$27,FALSE,$I2171&gt;=$B$5-$B$27,TRUE,AND($J2171,NOT($K2170)),FALSE,$K2170,TRUE,TRUE,FALSE)</f>
        <v>0</v>
      </c>
      <c r="L2171" cm="1">
        <f t="array" ref="L2171">_xlfn.IFS($K2170,$L2170+$B$27,NOT($K2170),0,TRUE,$K2170)</f>
        <v>0</v>
      </c>
      <c r="M2171" t="b" cm="1">
        <f t="array" ref="M2171">_xlfn.IFS($K2171,FALSE,AND($J2171,NOT($K2171),$P2171&lt;$B$6),TRUE,TRUE,FALSE)</f>
        <v>0</v>
      </c>
      <c r="N2171" cm="1">
        <f t="array" ref="N2171">_xlfn.IFS($N2170&gt;=$C$7-$B$27,0,$M2170,$N2170+$B$27,TRUE,0)</f>
        <v>0</v>
      </c>
      <c r="O2171" t="b" cm="1">
        <f t="array" ref="O2171">_xlfn.IFS(AND($J2171,NOT($K2171),NOT($M2171)),TRUE,$P2171&gt;=$B$6,FALSE,AND($J2171,NOT($K2171),$M2171,$N2171=0),TRUE,TRUE,FALSE)</f>
        <v>0</v>
      </c>
      <c r="P2171" cm="1">
        <f t="array" ref="P2171">_xlfn.IFS(AND($O2170,$P2170&lt;$B$6),$P2170+1,AND(NOT($J2170),$P2170&gt;0),0,TRUE,$P2170)</f>
        <v>0</v>
      </c>
      <c r="Q2171" s="1">
        <f t="shared" si="166"/>
        <v>120</v>
      </c>
      <c r="R2171" s="1">
        <f t="shared" si="167"/>
        <v>6000</v>
      </c>
      <c r="S2171" s="17">
        <f t="shared" si="168"/>
        <v>166.05166051660518</v>
      </c>
      <c r="T2171" s="1" cm="1">
        <f t="array" ref="T2171">_xlfn.IFS($B$6=1,Q2171*$B$10,AND(P2170=0,P2171&gt;=1),T2170+$B$6*$B$10*$B$8,TRUE,T2170)</f>
        <v>4800</v>
      </c>
      <c r="U2171" s="17">
        <f t="shared" si="169"/>
        <v>132.84132841328415</v>
      </c>
    </row>
    <row r="2172" spans="7:21" x14ac:dyDescent="0.25">
      <c r="G2172" s="15">
        <v>2170</v>
      </c>
      <c r="H2172" s="17">
        <f t="shared" si="165"/>
        <v>36.15</v>
      </c>
      <c r="I2172" cm="1">
        <f t="array" ref="I2172">_xlfn.IFS(AND(NOT($I2171=0),$J2171),0,NOT($J2171),$I2171+$B$27,TRUE,$I2171)</f>
        <v>0.33333333333333331</v>
      </c>
      <c r="J2172" t="b" cm="1">
        <f t="array" ref="J2172">_xlfn.IFS($I2172&gt;=$C$5-$B$27,TRUE,$P2172&gt;=$B$6,FALSE,TRUE,$J2171)</f>
        <v>0</v>
      </c>
      <c r="K2172" t="b" cm="1">
        <f t="array" ref="K2172">_xlfn.IFS($L2172&gt;=$B$4-$B$27,FALSE,$I2172&gt;=$B$5-$B$27,TRUE,AND($J2172,NOT($K2171)),FALSE,$K2171,TRUE,TRUE,FALSE)</f>
        <v>0</v>
      </c>
      <c r="L2172" cm="1">
        <f t="array" ref="L2172">_xlfn.IFS($K2171,$L2171+$B$27,NOT($K2171),0,TRUE,$K2171)</f>
        <v>0</v>
      </c>
      <c r="M2172" t="b" cm="1">
        <f t="array" ref="M2172">_xlfn.IFS($K2172,FALSE,AND($J2172,NOT($K2172),$P2172&lt;$B$6),TRUE,TRUE,FALSE)</f>
        <v>0</v>
      </c>
      <c r="N2172" cm="1">
        <f t="array" ref="N2172">_xlfn.IFS($N2171&gt;=$C$7-$B$27,0,$M2171,$N2171+$B$27,TRUE,0)</f>
        <v>0</v>
      </c>
      <c r="O2172" t="b" cm="1">
        <f t="array" ref="O2172">_xlfn.IFS(AND($J2172,NOT($K2172),NOT($M2172)),TRUE,$P2172&gt;=$B$6,FALSE,AND($J2172,NOT($K2172),$M2172,$N2172=0),TRUE,TRUE,FALSE)</f>
        <v>0</v>
      </c>
      <c r="P2172" cm="1">
        <f t="array" ref="P2172">_xlfn.IFS(AND($O2171,$P2171&lt;$B$6),$P2171+1,AND(NOT($J2171),$P2171&gt;0),0,TRUE,$P2171)</f>
        <v>0</v>
      </c>
      <c r="Q2172" s="1">
        <f t="shared" si="166"/>
        <v>120</v>
      </c>
      <c r="R2172" s="1">
        <f t="shared" si="167"/>
        <v>6000</v>
      </c>
      <c r="S2172" s="17">
        <f t="shared" si="168"/>
        <v>165.97510373443984</v>
      </c>
      <c r="T2172" s="1" cm="1">
        <f t="array" ref="T2172">_xlfn.IFS($B$6=1,Q2172*$B$10,AND(P2171=0,P2172&gt;=1),T2171+$B$6*$B$10*$B$8,TRUE,T2171)</f>
        <v>4800</v>
      </c>
      <c r="U2172" s="17">
        <f t="shared" si="169"/>
        <v>132.78008298755188</v>
      </c>
    </row>
    <row r="2173" spans="7:21" x14ac:dyDescent="0.25">
      <c r="G2173" s="15">
        <v>2171</v>
      </c>
      <c r="H2173" s="17">
        <f t="shared" si="165"/>
        <v>36.166666666666664</v>
      </c>
      <c r="I2173" cm="1">
        <f t="array" ref="I2173">_xlfn.IFS(AND(NOT($I2172=0),$J2172),0,NOT($J2172),$I2172+$B$27,TRUE,$I2172)</f>
        <v>0.35</v>
      </c>
      <c r="J2173" t="b" cm="1">
        <f t="array" ref="J2173">_xlfn.IFS($I2173&gt;=$C$5-$B$27,TRUE,$P2173&gt;=$B$6,FALSE,TRUE,$J2172)</f>
        <v>0</v>
      </c>
      <c r="K2173" t="b" cm="1">
        <f t="array" ref="K2173">_xlfn.IFS($L2173&gt;=$B$4-$B$27,FALSE,$I2173&gt;=$B$5-$B$27,TRUE,AND($J2173,NOT($K2172)),FALSE,$K2172,TRUE,TRUE,FALSE)</f>
        <v>0</v>
      </c>
      <c r="L2173" cm="1">
        <f t="array" ref="L2173">_xlfn.IFS($K2172,$L2172+$B$27,NOT($K2172),0,TRUE,$K2172)</f>
        <v>0</v>
      </c>
      <c r="M2173" t="b" cm="1">
        <f t="array" ref="M2173">_xlfn.IFS($K2173,FALSE,AND($J2173,NOT($K2173),$P2173&lt;$B$6),TRUE,TRUE,FALSE)</f>
        <v>0</v>
      </c>
      <c r="N2173" cm="1">
        <f t="array" ref="N2173">_xlfn.IFS($N2172&gt;=$C$7-$B$27,0,$M2172,$N2172+$B$27,TRUE,0)</f>
        <v>0</v>
      </c>
      <c r="O2173" t="b" cm="1">
        <f t="array" ref="O2173">_xlfn.IFS(AND($J2173,NOT($K2173),NOT($M2173)),TRUE,$P2173&gt;=$B$6,FALSE,AND($J2173,NOT($K2173),$M2173,$N2173=0),TRUE,TRUE,FALSE)</f>
        <v>0</v>
      </c>
      <c r="P2173" cm="1">
        <f t="array" ref="P2173">_xlfn.IFS(AND($O2172,$P2172&lt;$B$6),$P2172+1,AND(NOT($J2172),$P2172&gt;0),0,TRUE,$P2172)</f>
        <v>0</v>
      </c>
      <c r="Q2173" s="1">
        <f t="shared" si="166"/>
        <v>120</v>
      </c>
      <c r="R2173" s="1">
        <f t="shared" si="167"/>
        <v>6000</v>
      </c>
      <c r="S2173" s="17">
        <f t="shared" si="168"/>
        <v>165.89861751152074</v>
      </c>
      <c r="T2173" s="1" cm="1">
        <f t="array" ref="T2173">_xlfn.IFS($B$6=1,Q2173*$B$10,AND(P2172=0,P2173&gt;=1),T2172+$B$6*$B$10*$B$8,TRUE,T2172)</f>
        <v>4800</v>
      </c>
      <c r="U2173" s="17">
        <f t="shared" si="169"/>
        <v>132.7188940092166</v>
      </c>
    </row>
    <row r="2174" spans="7:21" x14ac:dyDescent="0.25">
      <c r="G2174" s="15">
        <v>2172</v>
      </c>
      <c r="H2174" s="17">
        <f t="shared" si="165"/>
        <v>36.18333333333333</v>
      </c>
      <c r="I2174" cm="1">
        <f t="array" ref="I2174">_xlfn.IFS(AND(NOT($I2173=0),$J2173),0,NOT($J2173),$I2173+$B$27,TRUE,$I2173)</f>
        <v>0.36666666666666664</v>
      </c>
      <c r="J2174" t="b" cm="1">
        <f t="array" ref="J2174">_xlfn.IFS($I2174&gt;=$C$5-$B$27,TRUE,$P2174&gt;=$B$6,FALSE,TRUE,$J2173)</f>
        <v>0</v>
      </c>
      <c r="K2174" t="b" cm="1">
        <f t="array" ref="K2174">_xlfn.IFS($L2174&gt;=$B$4-$B$27,FALSE,$I2174&gt;=$B$5-$B$27,TRUE,AND($J2174,NOT($K2173)),FALSE,$K2173,TRUE,TRUE,FALSE)</f>
        <v>0</v>
      </c>
      <c r="L2174" cm="1">
        <f t="array" ref="L2174">_xlfn.IFS($K2173,$L2173+$B$27,NOT($K2173),0,TRUE,$K2173)</f>
        <v>0</v>
      </c>
      <c r="M2174" t="b" cm="1">
        <f t="array" ref="M2174">_xlfn.IFS($K2174,FALSE,AND($J2174,NOT($K2174),$P2174&lt;$B$6),TRUE,TRUE,FALSE)</f>
        <v>0</v>
      </c>
      <c r="N2174" cm="1">
        <f t="array" ref="N2174">_xlfn.IFS($N2173&gt;=$C$7-$B$27,0,$M2173,$N2173+$B$27,TRUE,0)</f>
        <v>0</v>
      </c>
      <c r="O2174" t="b" cm="1">
        <f t="array" ref="O2174">_xlfn.IFS(AND($J2174,NOT($K2174),NOT($M2174)),TRUE,$P2174&gt;=$B$6,FALSE,AND($J2174,NOT($K2174),$M2174,$N2174=0),TRUE,TRUE,FALSE)</f>
        <v>0</v>
      </c>
      <c r="P2174" cm="1">
        <f t="array" ref="P2174">_xlfn.IFS(AND($O2173,$P2173&lt;$B$6),$P2173+1,AND(NOT($J2173),$P2173&gt;0),0,TRUE,$P2173)</f>
        <v>0</v>
      </c>
      <c r="Q2174" s="1">
        <f t="shared" si="166"/>
        <v>120</v>
      </c>
      <c r="R2174" s="1">
        <f t="shared" si="167"/>
        <v>6000</v>
      </c>
      <c r="S2174" s="17">
        <f t="shared" si="168"/>
        <v>165.82220175034547</v>
      </c>
      <c r="T2174" s="1" cm="1">
        <f t="array" ref="T2174">_xlfn.IFS($B$6=1,Q2174*$B$10,AND(P2173=0,P2174&gt;=1),T2173+$B$6*$B$10*$B$8,TRUE,T2173)</f>
        <v>4800</v>
      </c>
      <c r="U2174" s="17">
        <f t="shared" si="169"/>
        <v>132.65776140027637</v>
      </c>
    </row>
    <row r="2175" spans="7:21" x14ac:dyDescent="0.25">
      <c r="G2175" s="15">
        <v>2173</v>
      </c>
      <c r="H2175" s="17">
        <f t="shared" si="165"/>
        <v>36.200000000000003</v>
      </c>
      <c r="I2175" cm="1">
        <f t="array" ref="I2175">_xlfn.IFS(AND(NOT($I2174=0),$J2174),0,NOT($J2174),$I2174+$B$27,TRUE,$I2174)</f>
        <v>0.3833333333333333</v>
      </c>
      <c r="J2175" t="b" cm="1">
        <f t="array" ref="J2175">_xlfn.IFS($I2175&gt;=$C$5-$B$27,TRUE,$P2175&gt;=$B$6,FALSE,TRUE,$J2174)</f>
        <v>0</v>
      </c>
      <c r="K2175" t="b" cm="1">
        <f t="array" ref="K2175">_xlfn.IFS($L2175&gt;=$B$4-$B$27,FALSE,$I2175&gt;=$B$5-$B$27,TRUE,AND($J2175,NOT($K2174)),FALSE,$K2174,TRUE,TRUE,FALSE)</f>
        <v>0</v>
      </c>
      <c r="L2175" cm="1">
        <f t="array" ref="L2175">_xlfn.IFS($K2174,$L2174+$B$27,NOT($K2174),0,TRUE,$K2174)</f>
        <v>0</v>
      </c>
      <c r="M2175" t="b" cm="1">
        <f t="array" ref="M2175">_xlfn.IFS($K2175,FALSE,AND($J2175,NOT($K2175),$P2175&lt;$B$6),TRUE,TRUE,FALSE)</f>
        <v>0</v>
      </c>
      <c r="N2175" cm="1">
        <f t="array" ref="N2175">_xlfn.IFS($N2174&gt;=$C$7-$B$27,0,$M2174,$N2174+$B$27,TRUE,0)</f>
        <v>0</v>
      </c>
      <c r="O2175" t="b" cm="1">
        <f t="array" ref="O2175">_xlfn.IFS(AND($J2175,NOT($K2175),NOT($M2175)),TRUE,$P2175&gt;=$B$6,FALSE,AND($J2175,NOT($K2175),$M2175,$N2175=0),TRUE,TRUE,FALSE)</f>
        <v>0</v>
      </c>
      <c r="P2175" cm="1">
        <f t="array" ref="P2175">_xlfn.IFS(AND($O2174,$P2174&lt;$B$6),$P2174+1,AND(NOT($J2174),$P2174&gt;0),0,TRUE,$P2174)</f>
        <v>0</v>
      </c>
      <c r="Q2175" s="1">
        <f t="shared" si="166"/>
        <v>120</v>
      </c>
      <c r="R2175" s="1">
        <f t="shared" si="167"/>
        <v>6000</v>
      </c>
      <c r="S2175" s="17">
        <f t="shared" si="168"/>
        <v>165.74585635359114</v>
      </c>
      <c r="T2175" s="1" cm="1">
        <f t="array" ref="T2175">_xlfn.IFS($B$6=1,Q2175*$B$10,AND(P2174=0,P2175&gt;=1),T2174+$B$6*$B$10*$B$8,TRUE,T2174)</f>
        <v>4800</v>
      </c>
      <c r="U2175" s="17">
        <f t="shared" si="169"/>
        <v>132.59668508287291</v>
      </c>
    </row>
    <row r="2176" spans="7:21" x14ac:dyDescent="0.25">
      <c r="G2176" s="15">
        <v>2174</v>
      </c>
      <c r="H2176" s="17">
        <f t="shared" si="165"/>
        <v>36.216666666666669</v>
      </c>
      <c r="I2176" cm="1">
        <f t="array" ref="I2176">_xlfn.IFS(AND(NOT($I2175=0),$J2175),0,NOT($J2175),$I2175+$B$27,TRUE,$I2175)</f>
        <v>0.39999999999999997</v>
      </c>
      <c r="J2176" t="b" cm="1">
        <f t="array" ref="J2176">_xlfn.IFS($I2176&gt;=$C$5-$B$27,TRUE,$P2176&gt;=$B$6,FALSE,TRUE,$J2175)</f>
        <v>0</v>
      </c>
      <c r="K2176" t="b" cm="1">
        <f t="array" ref="K2176">_xlfn.IFS($L2176&gt;=$B$4-$B$27,FALSE,$I2176&gt;=$B$5-$B$27,TRUE,AND($J2176,NOT($K2175)),FALSE,$K2175,TRUE,TRUE,FALSE)</f>
        <v>0</v>
      </c>
      <c r="L2176" cm="1">
        <f t="array" ref="L2176">_xlfn.IFS($K2175,$L2175+$B$27,NOT($K2175),0,TRUE,$K2175)</f>
        <v>0</v>
      </c>
      <c r="M2176" t="b" cm="1">
        <f t="array" ref="M2176">_xlfn.IFS($K2176,FALSE,AND($J2176,NOT($K2176),$P2176&lt;$B$6),TRUE,TRUE,FALSE)</f>
        <v>0</v>
      </c>
      <c r="N2176" cm="1">
        <f t="array" ref="N2176">_xlfn.IFS($N2175&gt;=$C$7-$B$27,0,$M2175,$N2175+$B$27,TRUE,0)</f>
        <v>0</v>
      </c>
      <c r="O2176" t="b" cm="1">
        <f t="array" ref="O2176">_xlfn.IFS(AND($J2176,NOT($K2176),NOT($M2176)),TRUE,$P2176&gt;=$B$6,FALSE,AND($J2176,NOT($K2176),$M2176,$N2176=0),TRUE,TRUE,FALSE)</f>
        <v>0</v>
      </c>
      <c r="P2176" cm="1">
        <f t="array" ref="P2176">_xlfn.IFS(AND($O2175,$P2175&lt;$B$6),$P2175+1,AND(NOT($J2175),$P2175&gt;0),0,TRUE,$P2175)</f>
        <v>0</v>
      </c>
      <c r="Q2176" s="1">
        <f t="shared" si="166"/>
        <v>120</v>
      </c>
      <c r="R2176" s="1">
        <f t="shared" si="167"/>
        <v>6000</v>
      </c>
      <c r="S2176" s="17">
        <f t="shared" si="168"/>
        <v>165.66958122411413</v>
      </c>
      <c r="T2176" s="1" cm="1">
        <f t="array" ref="T2176">_xlfn.IFS($B$6=1,Q2176*$B$10,AND(P2175=0,P2176&gt;=1),T2175+$B$6*$B$10*$B$8,TRUE,T2175)</f>
        <v>4800</v>
      </c>
      <c r="U2176" s="17">
        <f t="shared" si="169"/>
        <v>132.53566497929128</v>
      </c>
    </row>
    <row r="2177" spans="7:21" x14ac:dyDescent="0.25">
      <c r="G2177" s="15">
        <v>2175</v>
      </c>
      <c r="H2177" s="17">
        <f t="shared" si="165"/>
        <v>36.233333333333334</v>
      </c>
      <c r="I2177" cm="1">
        <f t="array" ref="I2177">_xlfn.IFS(AND(NOT($I2176=0),$J2176),0,NOT($J2176),$I2176+$B$27,TRUE,$I2176)</f>
        <v>0.41666666666666663</v>
      </c>
      <c r="J2177" t="b" cm="1">
        <f t="array" ref="J2177">_xlfn.IFS($I2177&gt;=$C$5-$B$27,TRUE,$P2177&gt;=$B$6,FALSE,TRUE,$J2176)</f>
        <v>0</v>
      </c>
      <c r="K2177" t="b" cm="1">
        <f t="array" ref="K2177">_xlfn.IFS($L2177&gt;=$B$4-$B$27,FALSE,$I2177&gt;=$B$5-$B$27,TRUE,AND($J2177,NOT($K2176)),FALSE,$K2176,TRUE,TRUE,FALSE)</f>
        <v>0</v>
      </c>
      <c r="L2177" cm="1">
        <f t="array" ref="L2177">_xlfn.IFS($K2176,$L2176+$B$27,NOT($K2176),0,TRUE,$K2176)</f>
        <v>0</v>
      </c>
      <c r="M2177" t="b" cm="1">
        <f t="array" ref="M2177">_xlfn.IFS($K2177,FALSE,AND($J2177,NOT($K2177),$P2177&lt;$B$6),TRUE,TRUE,FALSE)</f>
        <v>0</v>
      </c>
      <c r="N2177" cm="1">
        <f t="array" ref="N2177">_xlfn.IFS($N2176&gt;=$C$7-$B$27,0,$M2176,$N2176+$B$27,TRUE,0)</f>
        <v>0</v>
      </c>
      <c r="O2177" t="b" cm="1">
        <f t="array" ref="O2177">_xlfn.IFS(AND($J2177,NOT($K2177),NOT($M2177)),TRUE,$P2177&gt;=$B$6,FALSE,AND($J2177,NOT($K2177),$M2177,$N2177=0),TRUE,TRUE,FALSE)</f>
        <v>0</v>
      </c>
      <c r="P2177" cm="1">
        <f t="array" ref="P2177">_xlfn.IFS(AND($O2176,$P2176&lt;$B$6),$P2176+1,AND(NOT($J2176),$P2176&gt;0),0,TRUE,$P2176)</f>
        <v>0</v>
      </c>
      <c r="Q2177" s="1">
        <f t="shared" si="166"/>
        <v>120</v>
      </c>
      <c r="R2177" s="1">
        <f t="shared" si="167"/>
        <v>6000</v>
      </c>
      <c r="S2177" s="17">
        <f t="shared" si="168"/>
        <v>165.5933762649494</v>
      </c>
      <c r="T2177" s="1" cm="1">
        <f t="array" ref="T2177">_xlfn.IFS($B$6=1,Q2177*$B$10,AND(P2176=0,P2177&gt;=1),T2176+$B$6*$B$10*$B$8,TRUE,T2176)</f>
        <v>4800</v>
      </c>
      <c r="U2177" s="17">
        <f t="shared" si="169"/>
        <v>132.47470101195952</v>
      </c>
    </row>
    <row r="2178" spans="7:21" x14ac:dyDescent="0.25">
      <c r="G2178" s="15">
        <v>2176</v>
      </c>
      <c r="H2178" s="17">
        <f t="shared" si="165"/>
        <v>36.25</v>
      </c>
      <c r="I2178" cm="1">
        <f t="array" ref="I2178">_xlfn.IFS(AND(NOT($I2177=0),$J2177),0,NOT($J2177),$I2177+$B$27,TRUE,$I2177)</f>
        <v>0.43333333333333329</v>
      </c>
      <c r="J2178" t="b" cm="1">
        <f t="array" ref="J2178">_xlfn.IFS($I2178&gt;=$C$5-$B$27,TRUE,$P2178&gt;=$B$6,FALSE,TRUE,$J2177)</f>
        <v>0</v>
      </c>
      <c r="K2178" t="b" cm="1">
        <f t="array" ref="K2178">_xlfn.IFS($L2178&gt;=$B$4-$B$27,FALSE,$I2178&gt;=$B$5-$B$27,TRUE,AND($J2178,NOT($K2177)),FALSE,$K2177,TRUE,TRUE,FALSE)</f>
        <v>0</v>
      </c>
      <c r="L2178" cm="1">
        <f t="array" ref="L2178">_xlfn.IFS($K2177,$L2177+$B$27,NOT($K2177),0,TRUE,$K2177)</f>
        <v>0</v>
      </c>
      <c r="M2178" t="b" cm="1">
        <f t="array" ref="M2178">_xlfn.IFS($K2178,FALSE,AND($J2178,NOT($K2178),$P2178&lt;$B$6),TRUE,TRUE,FALSE)</f>
        <v>0</v>
      </c>
      <c r="N2178" cm="1">
        <f t="array" ref="N2178">_xlfn.IFS($N2177&gt;=$C$7-$B$27,0,$M2177,$N2177+$B$27,TRUE,0)</f>
        <v>0</v>
      </c>
      <c r="O2178" t="b" cm="1">
        <f t="array" ref="O2178">_xlfn.IFS(AND($J2178,NOT($K2178),NOT($M2178)),TRUE,$P2178&gt;=$B$6,FALSE,AND($J2178,NOT($K2178),$M2178,$N2178=0),TRUE,TRUE,FALSE)</f>
        <v>0</v>
      </c>
      <c r="P2178" cm="1">
        <f t="array" ref="P2178">_xlfn.IFS(AND($O2177,$P2177&lt;$B$6),$P2177+1,AND(NOT($J2177),$P2177&gt;0),0,TRUE,$P2177)</f>
        <v>0</v>
      </c>
      <c r="Q2178" s="1">
        <f t="shared" si="166"/>
        <v>120</v>
      </c>
      <c r="R2178" s="1">
        <f t="shared" si="167"/>
        <v>6000</v>
      </c>
      <c r="S2178" s="17">
        <f t="shared" si="168"/>
        <v>165.51724137931035</v>
      </c>
      <c r="T2178" s="1" cm="1">
        <f t="array" ref="T2178">_xlfn.IFS($B$6=1,Q2178*$B$10,AND(P2177=0,P2178&gt;=1),T2177+$B$6*$B$10*$B$8,TRUE,T2177)</f>
        <v>4800</v>
      </c>
      <c r="U2178" s="17">
        <f t="shared" si="169"/>
        <v>132.41379310344828</v>
      </c>
    </row>
    <row r="2179" spans="7:21" x14ac:dyDescent="0.25">
      <c r="G2179" s="15">
        <v>2177</v>
      </c>
      <c r="H2179" s="17">
        <f t="shared" ref="H2179:H2242" si="170">($G2179-1)*$B$27</f>
        <v>36.266666666666666</v>
      </c>
      <c r="I2179" cm="1">
        <f t="array" ref="I2179">_xlfn.IFS(AND(NOT($I2178=0),$J2178),0,NOT($J2178),$I2178+$B$27,TRUE,$I2178)</f>
        <v>0.44999999999999996</v>
      </c>
      <c r="J2179" t="b" cm="1">
        <f t="array" ref="J2179">_xlfn.IFS($I2179&gt;=$C$5-$B$27,TRUE,$P2179&gt;=$B$6,FALSE,TRUE,$J2178)</f>
        <v>0</v>
      </c>
      <c r="K2179" t="b" cm="1">
        <f t="array" ref="K2179">_xlfn.IFS($L2179&gt;=$B$4-$B$27,FALSE,$I2179&gt;=$B$5-$B$27,TRUE,AND($J2179,NOT($K2178)),FALSE,$K2178,TRUE,TRUE,FALSE)</f>
        <v>0</v>
      </c>
      <c r="L2179" cm="1">
        <f t="array" ref="L2179">_xlfn.IFS($K2178,$L2178+$B$27,NOT($K2178),0,TRUE,$K2178)</f>
        <v>0</v>
      </c>
      <c r="M2179" t="b" cm="1">
        <f t="array" ref="M2179">_xlfn.IFS($K2179,FALSE,AND($J2179,NOT($K2179),$P2179&lt;$B$6),TRUE,TRUE,FALSE)</f>
        <v>0</v>
      </c>
      <c r="N2179" cm="1">
        <f t="array" ref="N2179">_xlfn.IFS($N2178&gt;=$C$7-$B$27,0,$M2178,$N2178+$B$27,TRUE,0)</f>
        <v>0</v>
      </c>
      <c r="O2179" t="b" cm="1">
        <f t="array" ref="O2179">_xlfn.IFS(AND($J2179,NOT($K2179),NOT($M2179)),TRUE,$P2179&gt;=$B$6,FALSE,AND($J2179,NOT($K2179),$M2179,$N2179=0),TRUE,TRUE,FALSE)</f>
        <v>0</v>
      </c>
      <c r="P2179" cm="1">
        <f t="array" ref="P2179">_xlfn.IFS(AND($O2178,$P2178&lt;$B$6),$P2178+1,AND(NOT($J2178),$P2178&gt;0),0,TRUE,$P2178)</f>
        <v>0</v>
      </c>
      <c r="Q2179" s="1">
        <f t="shared" ref="Q2179:Q2242" si="171">IF($O2178,$Q2178+$B$8,$Q2178)</f>
        <v>120</v>
      </c>
      <c r="R2179" s="1">
        <f t="shared" ref="R2179:R2242" si="172">IF($O2178,$R2178+$B$8*$B$9,$R2178)</f>
        <v>6000</v>
      </c>
      <c r="S2179" s="17">
        <f t="shared" si="168"/>
        <v>165.44117647058823</v>
      </c>
      <c r="T2179" s="1" cm="1">
        <f t="array" ref="T2179">_xlfn.IFS($B$6=1,Q2179*$B$10,AND(P2178=0,P2179&gt;=1),T2178+$B$6*$B$10*$B$8,TRUE,T2178)</f>
        <v>4800</v>
      </c>
      <c r="U2179" s="17">
        <f t="shared" si="169"/>
        <v>132.35294117647058</v>
      </c>
    </row>
    <row r="2180" spans="7:21" x14ac:dyDescent="0.25">
      <c r="G2180" s="15">
        <v>2178</v>
      </c>
      <c r="H2180" s="17">
        <f t="shared" si="170"/>
        <v>36.283333333333331</v>
      </c>
      <c r="I2180" cm="1">
        <f t="array" ref="I2180">_xlfn.IFS(AND(NOT($I2179=0),$J2179),0,NOT($J2179),$I2179+$B$27,TRUE,$I2179)</f>
        <v>0.46666666666666662</v>
      </c>
      <c r="J2180" t="b" cm="1">
        <f t="array" ref="J2180">_xlfn.IFS($I2180&gt;=$C$5-$B$27,TRUE,$P2180&gt;=$B$6,FALSE,TRUE,$J2179)</f>
        <v>0</v>
      </c>
      <c r="K2180" t="b" cm="1">
        <f t="array" ref="K2180">_xlfn.IFS($L2180&gt;=$B$4-$B$27,FALSE,$I2180&gt;=$B$5-$B$27,TRUE,AND($J2180,NOT($K2179)),FALSE,$K2179,TRUE,TRUE,FALSE)</f>
        <v>0</v>
      </c>
      <c r="L2180" cm="1">
        <f t="array" ref="L2180">_xlfn.IFS($K2179,$L2179+$B$27,NOT($K2179),0,TRUE,$K2179)</f>
        <v>0</v>
      </c>
      <c r="M2180" t="b" cm="1">
        <f t="array" ref="M2180">_xlfn.IFS($K2180,FALSE,AND($J2180,NOT($K2180),$P2180&lt;$B$6),TRUE,TRUE,FALSE)</f>
        <v>0</v>
      </c>
      <c r="N2180" cm="1">
        <f t="array" ref="N2180">_xlfn.IFS($N2179&gt;=$C$7-$B$27,0,$M2179,$N2179+$B$27,TRUE,0)</f>
        <v>0</v>
      </c>
      <c r="O2180" t="b" cm="1">
        <f t="array" ref="O2180">_xlfn.IFS(AND($J2180,NOT($K2180),NOT($M2180)),TRUE,$P2180&gt;=$B$6,FALSE,AND($J2180,NOT($K2180),$M2180,$N2180=0),TRUE,TRUE,FALSE)</f>
        <v>0</v>
      </c>
      <c r="P2180" cm="1">
        <f t="array" ref="P2180">_xlfn.IFS(AND($O2179,$P2179&lt;$B$6),$P2179+1,AND(NOT($J2179),$P2179&gt;0),0,TRUE,$P2179)</f>
        <v>0</v>
      </c>
      <c r="Q2180" s="1">
        <f t="shared" si="171"/>
        <v>120</v>
      </c>
      <c r="R2180" s="1">
        <f t="shared" si="172"/>
        <v>6000</v>
      </c>
      <c r="S2180" s="17">
        <f t="shared" ref="S2180:S2243" si="173">$R2180/$H2180</f>
        <v>165.36518144235188</v>
      </c>
      <c r="T2180" s="1" cm="1">
        <f t="array" ref="T2180">_xlfn.IFS($B$6=1,Q2180*$B$10,AND(P2179=0,P2180&gt;=1),T2179+$B$6*$B$10*$B$8,TRUE,T2179)</f>
        <v>4800</v>
      </c>
      <c r="U2180" s="17">
        <f t="shared" ref="U2180:U2243" si="174">T2180/H2180</f>
        <v>132.29214515388151</v>
      </c>
    </row>
    <row r="2181" spans="7:21" x14ac:dyDescent="0.25">
      <c r="G2181" s="15">
        <v>2179</v>
      </c>
      <c r="H2181" s="17">
        <f t="shared" si="170"/>
        <v>36.299999999999997</v>
      </c>
      <c r="I2181" cm="1">
        <f t="array" ref="I2181">_xlfn.IFS(AND(NOT($I2180=0),$J2180),0,NOT($J2180),$I2180+$B$27,TRUE,$I2180)</f>
        <v>0.48333333333333328</v>
      </c>
      <c r="J2181" t="b" cm="1">
        <f t="array" ref="J2181">_xlfn.IFS($I2181&gt;=$C$5-$B$27,TRUE,$P2181&gt;=$B$6,FALSE,TRUE,$J2180)</f>
        <v>0</v>
      </c>
      <c r="K2181" t="b" cm="1">
        <f t="array" ref="K2181">_xlfn.IFS($L2181&gt;=$B$4-$B$27,FALSE,$I2181&gt;=$B$5-$B$27,TRUE,AND($J2181,NOT($K2180)),FALSE,$K2180,TRUE,TRUE,FALSE)</f>
        <v>0</v>
      </c>
      <c r="L2181" cm="1">
        <f t="array" ref="L2181">_xlfn.IFS($K2180,$L2180+$B$27,NOT($K2180),0,TRUE,$K2180)</f>
        <v>0</v>
      </c>
      <c r="M2181" t="b" cm="1">
        <f t="array" ref="M2181">_xlfn.IFS($K2181,FALSE,AND($J2181,NOT($K2181),$P2181&lt;$B$6),TRUE,TRUE,FALSE)</f>
        <v>0</v>
      </c>
      <c r="N2181" cm="1">
        <f t="array" ref="N2181">_xlfn.IFS($N2180&gt;=$C$7-$B$27,0,$M2180,$N2180+$B$27,TRUE,0)</f>
        <v>0</v>
      </c>
      <c r="O2181" t="b" cm="1">
        <f t="array" ref="O2181">_xlfn.IFS(AND($J2181,NOT($K2181),NOT($M2181)),TRUE,$P2181&gt;=$B$6,FALSE,AND($J2181,NOT($K2181),$M2181,$N2181=0),TRUE,TRUE,FALSE)</f>
        <v>0</v>
      </c>
      <c r="P2181" cm="1">
        <f t="array" ref="P2181">_xlfn.IFS(AND($O2180,$P2180&lt;$B$6),$P2180+1,AND(NOT($J2180),$P2180&gt;0),0,TRUE,$P2180)</f>
        <v>0</v>
      </c>
      <c r="Q2181" s="1">
        <f t="shared" si="171"/>
        <v>120</v>
      </c>
      <c r="R2181" s="1">
        <f t="shared" si="172"/>
        <v>6000</v>
      </c>
      <c r="S2181" s="17">
        <f t="shared" si="173"/>
        <v>165.28925619834712</v>
      </c>
      <c r="T2181" s="1" cm="1">
        <f t="array" ref="T2181">_xlfn.IFS($B$6=1,Q2181*$B$10,AND(P2180=0,P2181&gt;=1),T2180+$B$6*$B$10*$B$8,TRUE,T2180)</f>
        <v>4800</v>
      </c>
      <c r="U2181" s="17">
        <f t="shared" si="174"/>
        <v>132.2314049586777</v>
      </c>
    </row>
    <row r="2182" spans="7:21" x14ac:dyDescent="0.25">
      <c r="G2182" s="15">
        <v>2180</v>
      </c>
      <c r="H2182" s="17">
        <f t="shared" si="170"/>
        <v>36.316666666666663</v>
      </c>
      <c r="I2182" cm="1">
        <f t="array" ref="I2182">_xlfn.IFS(AND(NOT($I2181=0),$J2181),0,NOT($J2181),$I2181+$B$27,TRUE,$I2181)</f>
        <v>0.49999999999999994</v>
      </c>
      <c r="J2182" t="b" cm="1">
        <f t="array" ref="J2182">_xlfn.IFS($I2182&gt;=$C$5-$B$27,TRUE,$P2182&gt;=$B$6,FALSE,TRUE,$J2181)</f>
        <v>0</v>
      </c>
      <c r="K2182" t="b" cm="1">
        <f t="array" ref="K2182">_xlfn.IFS($L2182&gt;=$B$4-$B$27,FALSE,$I2182&gt;=$B$5-$B$27,TRUE,AND($J2182,NOT($K2181)),FALSE,$K2181,TRUE,TRUE,FALSE)</f>
        <v>0</v>
      </c>
      <c r="L2182" cm="1">
        <f t="array" ref="L2182">_xlfn.IFS($K2181,$L2181+$B$27,NOT($K2181),0,TRUE,$K2181)</f>
        <v>0</v>
      </c>
      <c r="M2182" t="b" cm="1">
        <f t="array" ref="M2182">_xlfn.IFS($K2182,FALSE,AND($J2182,NOT($K2182),$P2182&lt;$B$6),TRUE,TRUE,FALSE)</f>
        <v>0</v>
      </c>
      <c r="N2182" cm="1">
        <f t="array" ref="N2182">_xlfn.IFS($N2181&gt;=$C$7-$B$27,0,$M2181,$N2181+$B$27,TRUE,0)</f>
        <v>0</v>
      </c>
      <c r="O2182" t="b" cm="1">
        <f t="array" ref="O2182">_xlfn.IFS(AND($J2182,NOT($K2182),NOT($M2182)),TRUE,$P2182&gt;=$B$6,FALSE,AND($J2182,NOT($K2182),$M2182,$N2182=0),TRUE,TRUE,FALSE)</f>
        <v>0</v>
      </c>
      <c r="P2182" cm="1">
        <f t="array" ref="P2182">_xlfn.IFS(AND($O2181,$P2181&lt;$B$6),$P2181+1,AND(NOT($J2181),$P2181&gt;0),0,TRUE,$P2181)</f>
        <v>0</v>
      </c>
      <c r="Q2182" s="1">
        <f t="shared" si="171"/>
        <v>120</v>
      </c>
      <c r="R2182" s="1">
        <f t="shared" si="172"/>
        <v>6000</v>
      </c>
      <c r="S2182" s="17">
        <f t="shared" si="173"/>
        <v>165.21340064249657</v>
      </c>
      <c r="T2182" s="1" cm="1">
        <f t="array" ref="T2182">_xlfn.IFS($B$6=1,Q2182*$B$10,AND(P2181=0,P2182&gt;=1),T2181+$B$6*$B$10*$B$8,TRUE,T2181)</f>
        <v>4800</v>
      </c>
      <c r="U2182" s="17">
        <f t="shared" si="174"/>
        <v>132.17072051399725</v>
      </c>
    </row>
    <row r="2183" spans="7:21" x14ac:dyDescent="0.25">
      <c r="G2183" s="15">
        <v>2181</v>
      </c>
      <c r="H2183" s="17">
        <f t="shared" si="170"/>
        <v>36.333333333333336</v>
      </c>
      <c r="I2183" cm="1">
        <f t="array" ref="I2183">_xlfn.IFS(AND(NOT($I2182=0),$J2182),0,NOT($J2182),$I2182+$B$27,TRUE,$I2182)</f>
        <v>0.51666666666666661</v>
      </c>
      <c r="J2183" t="b" cm="1">
        <f t="array" ref="J2183">_xlfn.IFS($I2183&gt;=$C$5-$B$27,TRUE,$P2183&gt;=$B$6,FALSE,TRUE,$J2182)</f>
        <v>0</v>
      </c>
      <c r="K2183" t="b" cm="1">
        <f t="array" ref="K2183">_xlfn.IFS($L2183&gt;=$B$4-$B$27,FALSE,$I2183&gt;=$B$5-$B$27,TRUE,AND($J2183,NOT($K2182)),FALSE,$K2182,TRUE,TRUE,FALSE)</f>
        <v>0</v>
      </c>
      <c r="L2183" cm="1">
        <f t="array" ref="L2183">_xlfn.IFS($K2182,$L2182+$B$27,NOT($K2182),0,TRUE,$K2182)</f>
        <v>0</v>
      </c>
      <c r="M2183" t="b" cm="1">
        <f t="array" ref="M2183">_xlfn.IFS($K2183,FALSE,AND($J2183,NOT($K2183),$P2183&lt;$B$6),TRUE,TRUE,FALSE)</f>
        <v>0</v>
      </c>
      <c r="N2183" cm="1">
        <f t="array" ref="N2183">_xlfn.IFS($N2182&gt;=$C$7-$B$27,0,$M2182,$N2182+$B$27,TRUE,0)</f>
        <v>0</v>
      </c>
      <c r="O2183" t="b" cm="1">
        <f t="array" ref="O2183">_xlfn.IFS(AND($J2183,NOT($K2183),NOT($M2183)),TRUE,$P2183&gt;=$B$6,FALSE,AND($J2183,NOT($K2183),$M2183,$N2183=0),TRUE,TRUE,FALSE)</f>
        <v>0</v>
      </c>
      <c r="P2183" cm="1">
        <f t="array" ref="P2183">_xlfn.IFS(AND($O2182,$P2182&lt;$B$6),$P2182+1,AND(NOT($J2182),$P2182&gt;0),0,TRUE,$P2182)</f>
        <v>0</v>
      </c>
      <c r="Q2183" s="1">
        <f t="shared" si="171"/>
        <v>120</v>
      </c>
      <c r="R2183" s="1">
        <f t="shared" si="172"/>
        <v>6000</v>
      </c>
      <c r="S2183" s="17">
        <f t="shared" si="173"/>
        <v>165.13761467889907</v>
      </c>
      <c r="T2183" s="1" cm="1">
        <f t="array" ref="T2183">_xlfn.IFS($B$6=1,Q2183*$B$10,AND(P2182=0,P2183&gt;=1),T2182+$B$6*$B$10*$B$8,TRUE,T2182)</f>
        <v>4800</v>
      </c>
      <c r="U2183" s="17">
        <f t="shared" si="174"/>
        <v>132.11009174311926</v>
      </c>
    </row>
    <row r="2184" spans="7:21" x14ac:dyDescent="0.25">
      <c r="G2184" s="15">
        <v>2182</v>
      </c>
      <c r="H2184" s="17">
        <f t="shared" si="170"/>
        <v>36.35</v>
      </c>
      <c r="I2184" cm="1">
        <f t="array" ref="I2184">_xlfn.IFS(AND(NOT($I2183=0),$J2183),0,NOT($J2183),$I2183+$B$27,TRUE,$I2183)</f>
        <v>0.53333333333333333</v>
      </c>
      <c r="J2184" t="b" cm="1">
        <f t="array" ref="J2184">_xlfn.IFS($I2184&gt;=$C$5-$B$27,TRUE,$P2184&gt;=$B$6,FALSE,TRUE,$J2183)</f>
        <v>0</v>
      </c>
      <c r="K2184" t="b" cm="1">
        <f t="array" ref="K2184">_xlfn.IFS($L2184&gt;=$B$4-$B$27,FALSE,$I2184&gt;=$B$5-$B$27,TRUE,AND($J2184,NOT($K2183)),FALSE,$K2183,TRUE,TRUE,FALSE)</f>
        <v>0</v>
      </c>
      <c r="L2184" cm="1">
        <f t="array" ref="L2184">_xlfn.IFS($K2183,$L2183+$B$27,NOT($K2183),0,TRUE,$K2183)</f>
        <v>0</v>
      </c>
      <c r="M2184" t="b" cm="1">
        <f t="array" ref="M2184">_xlfn.IFS($K2184,FALSE,AND($J2184,NOT($K2184),$P2184&lt;$B$6),TRUE,TRUE,FALSE)</f>
        <v>0</v>
      </c>
      <c r="N2184" cm="1">
        <f t="array" ref="N2184">_xlfn.IFS($N2183&gt;=$C$7-$B$27,0,$M2183,$N2183+$B$27,TRUE,0)</f>
        <v>0</v>
      </c>
      <c r="O2184" t="b" cm="1">
        <f t="array" ref="O2184">_xlfn.IFS(AND($J2184,NOT($K2184),NOT($M2184)),TRUE,$P2184&gt;=$B$6,FALSE,AND($J2184,NOT($K2184),$M2184,$N2184=0),TRUE,TRUE,FALSE)</f>
        <v>0</v>
      </c>
      <c r="P2184" cm="1">
        <f t="array" ref="P2184">_xlfn.IFS(AND($O2183,$P2183&lt;$B$6),$P2183+1,AND(NOT($J2183),$P2183&gt;0),0,TRUE,$P2183)</f>
        <v>0</v>
      </c>
      <c r="Q2184" s="1">
        <f t="shared" si="171"/>
        <v>120</v>
      </c>
      <c r="R2184" s="1">
        <f t="shared" si="172"/>
        <v>6000</v>
      </c>
      <c r="S2184" s="17">
        <f t="shared" si="173"/>
        <v>165.06189821182943</v>
      </c>
      <c r="T2184" s="1" cm="1">
        <f t="array" ref="T2184">_xlfn.IFS($B$6=1,Q2184*$B$10,AND(P2183=0,P2184&gt;=1),T2183+$B$6*$B$10*$B$8,TRUE,T2183)</f>
        <v>4800</v>
      </c>
      <c r="U2184" s="17">
        <f t="shared" si="174"/>
        <v>132.04951856946354</v>
      </c>
    </row>
    <row r="2185" spans="7:21" x14ac:dyDescent="0.25">
      <c r="G2185" s="15">
        <v>2183</v>
      </c>
      <c r="H2185" s="17">
        <f t="shared" si="170"/>
        <v>36.366666666666667</v>
      </c>
      <c r="I2185" cm="1">
        <f t="array" ref="I2185">_xlfn.IFS(AND(NOT($I2184=0),$J2184),0,NOT($J2184),$I2184+$B$27,TRUE,$I2184)</f>
        <v>0.55000000000000004</v>
      </c>
      <c r="J2185" t="b" cm="1">
        <f t="array" ref="J2185">_xlfn.IFS($I2185&gt;=$C$5-$B$27,TRUE,$P2185&gt;=$B$6,FALSE,TRUE,$J2184)</f>
        <v>0</v>
      </c>
      <c r="K2185" t="b" cm="1">
        <f t="array" ref="K2185">_xlfn.IFS($L2185&gt;=$B$4-$B$27,FALSE,$I2185&gt;=$B$5-$B$27,TRUE,AND($J2185,NOT($K2184)),FALSE,$K2184,TRUE,TRUE,FALSE)</f>
        <v>0</v>
      </c>
      <c r="L2185" cm="1">
        <f t="array" ref="L2185">_xlfn.IFS($K2184,$L2184+$B$27,NOT($K2184),0,TRUE,$K2184)</f>
        <v>0</v>
      </c>
      <c r="M2185" t="b" cm="1">
        <f t="array" ref="M2185">_xlfn.IFS($K2185,FALSE,AND($J2185,NOT($K2185),$P2185&lt;$B$6),TRUE,TRUE,FALSE)</f>
        <v>0</v>
      </c>
      <c r="N2185" cm="1">
        <f t="array" ref="N2185">_xlfn.IFS($N2184&gt;=$C$7-$B$27,0,$M2184,$N2184+$B$27,TRUE,0)</f>
        <v>0</v>
      </c>
      <c r="O2185" t="b" cm="1">
        <f t="array" ref="O2185">_xlfn.IFS(AND($J2185,NOT($K2185),NOT($M2185)),TRUE,$P2185&gt;=$B$6,FALSE,AND($J2185,NOT($K2185),$M2185,$N2185=0),TRUE,TRUE,FALSE)</f>
        <v>0</v>
      </c>
      <c r="P2185" cm="1">
        <f t="array" ref="P2185">_xlfn.IFS(AND($O2184,$P2184&lt;$B$6),$P2184+1,AND(NOT($J2184),$P2184&gt;0),0,TRUE,$P2184)</f>
        <v>0</v>
      </c>
      <c r="Q2185" s="1">
        <f t="shared" si="171"/>
        <v>120</v>
      </c>
      <c r="R2185" s="1">
        <f t="shared" si="172"/>
        <v>6000</v>
      </c>
      <c r="S2185" s="17">
        <f t="shared" si="173"/>
        <v>164.98625114573784</v>
      </c>
      <c r="T2185" s="1" cm="1">
        <f t="array" ref="T2185">_xlfn.IFS($B$6=1,Q2185*$B$10,AND(P2184=0,P2185&gt;=1),T2184+$B$6*$B$10*$B$8,TRUE,T2184)</f>
        <v>4800</v>
      </c>
      <c r="U2185" s="17">
        <f t="shared" si="174"/>
        <v>131.98900091659027</v>
      </c>
    </row>
    <row r="2186" spans="7:21" x14ac:dyDescent="0.25">
      <c r="G2186" s="15">
        <v>2184</v>
      </c>
      <c r="H2186" s="17">
        <f t="shared" si="170"/>
        <v>36.383333333333333</v>
      </c>
      <c r="I2186" cm="1">
        <f t="array" ref="I2186">_xlfn.IFS(AND(NOT($I2185=0),$J2185),0,NOT($J2185),$I2185+$B$27,TRUE,$I2185)</f>
        <v>0.56666666666666676</v>
      </c>
      <c r="J2186" t="b" cm="1">
        <f t="array" ref="J2186">_xlfn.IFS($I2186&gt;=$C$5-$B$27,TRUE,$P2186&gt;=$B$6,FALSE,TRUE,$J2185)</f>
        <v>0</v>
      </c>
      <c r="K2186" t="b" cm="1">
        <f t="array" ref="K2186">_xlfn.IFS($L2186&gt;=$B$4-$B$27,FALSE,$I2186&gt;=$B$5-$B$27,TRUE,AND($J2186,NOT($K2185)),FALSE,$K2185,TRUE,TRUE,FALSE)</f>
        <v>0</v>
      </c>
      <c r="L2186" cm="1">
        <f t="array" ref="L2186">_xlfn.IFS($K2185,$L2185+$B$27,NOT($K2185),0,TRUE,$K2185)</f>
        <v>0</v>
      </c>
      <c r="M2186" t="b" cm="1">
        <f t="array" ref="M2186">_xlfn.IFS($K2186,FALSE,AND($J2186,NOT($K2186),$P2186&lt;$B$6),TRUE,TRUE,FALSE)</f>
        <v>0</v>
      </c>
      <c r="N2186" cm="1">
        <f t="array" ref="N2186">_xlfn.IFS($N2185&gt;=$C$7-$B$27,0,$M2185,$N2185+$B$27,TRUE,0)</f>
        <v>0</v>
      </c>
      <c r="O2186" t="b" cm="1">
        <f t="array" ref="O2186">_xlfn.IFS(AND($J2186,NOT($K2186),NOT($M2186)),TRUE,$P2186&gt;=$B$6,FALSE,AND($J2186,NOT($K2186),$M2186,$N2186=0),TRUE,TRUE,FALSE)</f>
        <v>0</v>
      </c>
      <c r="P2186" cm="1">
        <f t="array" ref="P2186">_xlfn.IFS(AND($O2185,$P2185&lt;$B$6),$P2185+1,AND(NOT($J2185),$P2185&gt;0),0,TRUE,$P2185)</f>
        <v>0</v>
      </c>
      <c r="Q2186" s="1">
        <f t="shared" si="171"/>
        <v>120</v>
      </c>
      <c r="R2186" s="1">
        <f t="shared" si="172"/>
        <v>6000</v>
      </c>
      <c r="S2186" s="17">
        <f t="shared" si="173"/>
        <v>164.91067338524965</v>
      </c>
      <c r="T2186" s="1" cm="1">
        <f t="array" ref="T2186">_xlfn.IFS($B$6=1,Q2186*$B$10,AND(P2185=0,P2186&gt;=1),T2185+$B$6*$B$10*$B$8,TRUE,T2185)</f>
        <v>4800</v>
      </c>
      <c r="U2186" s="17">
        <f t="shared" si="174"/>
        <v>131.92853870819974</v>
      </c>
    </row>
    <row r="2187" spans="7:21" x14ac:dyDescent="0.25">
      <c r="G2187" s="15">
        <v>2185</v>
      </c>
      <c r="H2187" s="17">
        <f t="shared" si="170"/>
        <v>36.4</v>
      </c>
      <c r="I2187" cm="1">
        <f t="array" ref="I2187">_xlfn.IFS(AND(NOT($I2186=0),$J2186),0,NOT($J2186),$I2186+$B$27,TRUE,$I2186)</f>
        <v>0.58333333333333348</v>
      </c>
      <c r="J2187" t="b" cm="1">
        <f t="array" ref="J2187">_xlfn.IFS($I2187&gt;=$C$5-$B$27,TRUE,$P2187&gt;=$B$6,FALSE,TRUE,$J2186)</f>
        <v>0</v>
      </c>
      <c r="K2187" t="b" cm="1">
        <f t="array" ref="K2187">_xlfn.IFS($L2187&gt;=$B$4-$B$27,FALSE,$I2187&gt;=$B$5-$B$27,TRUE,AND($J2187,NOT($K2186)),FALSE,$K2186,TRUE,TRUE,FALSE)</f>
        <v>0</v>
      </c>
      <c r="L2187" cm="1">
        <f t="array" ref="L2187">_xlfn.IFS($K2186,$L2186+$B$27,NOT($K2186),0,TRUE,$K2186)</f>
        <v>0</v>
      </c>
      <c r="M2187" t="b" cm="1">
        <f t="array" ref="M2187">_xlfn.IFS($K2187,FALSE,AND($J2187,NOT($K2187),$P2187&lt;$B$6),TRUE,TRUE,FALSE)</f>
        <v>0</v>
      </c>
      <c r="N2187" cm="1">
        <f t="array" ref="N2187">_xlfn.IFS($N2186&gt;=$C$7-$B$27,0,$M2186,$N2186+$B$27,TRUE,0)</f>
        <v>0</v>
      </c>
      <c r="O2187" t="b" cm="1">
        <f t="array" ref="O2187">_xlfn.IFS(AND($J2187,NOT($K2187),NOT($M2187)),TRUE,$P2187&gt;=$B$6,FALSE,AND($J2187,NOT($K2187),$M2187,$N2187=0),TRUE,TRUE,FALSE)</f>
        <v>0</v>
      </c>
      <c r="P2187" cm="1">
        <f t="array" ref="P2187">_xlfn.IFS(AND($O2186,$P2186&lt;$B$6),$P2186+1,AND(NOT($J2186),$P2186&gt;0),0,TRUE,$P2186)</f>
        <v>0</v>
      </c>
      <c r="Q2187" s="1">
        <f t="shared" si="171"/>
        <v>120</v>
      </c>
      <c r="R2187" s="1">
        <f t="shared" si="172"/>
        <v>6000</v>
      </c>
      <c r="S2187" s="17">
        <f t="shared" si="173"/>
        <v>164.83516483516485</v>
      </c>
      <c r="T2187" s="1" cm="1">
        <f t="array" ref="T2187">_xlfn.IFS($B$6=1,Q2187*$B$10,AND(P2186=0,P2187&gt;=1),T2186+$B$6*$B$10*$B$8,TRUE,T2186)</f>
        <v>4800</v>
      </c>
      <c r="U2187" s="17">
        <f t="shared" si="174"/>
        <v>131.86813186813188</v>
      </c>
    </row>
    <row r="2188" spans="7:21" x14ac:dyDescent="0.25">
      <c r="G2188" s="15">
        <v>2186</v>
      </c>
      <c r="H2188" s="17">
        <f t="shared" si="170"/>
        <v>36.416666666666664</v>
      </c>
      <c r="I2188" cm="1">
        <f t="array" ref="I2188">_xlfn.IFS(AND(NOT($I2187=0),$J2187),0,NOT($J2187),$I2187+$B$27,TRUE,$I2187)</f>
        <v>0.6000000000000002</v>
      </c>
      <c r="J2188" t="b" cm="1">
        <f t="array" ref="J2188">_xlfn.IFS($I2188&gt;=$C$5-$B$27,TRUE,$P2188&gt;=$B$6,FALSE,TRUE,$J2187)</f>
        <v>0</v>
      </c>
      <c r="K2188" t="b" cm="1">
        <f t="array" ref="K2188">_xlfn.IFS($L2188&gt;=$B$4-$B$27,FALSE,$I2188&gt;=$B$5-$B$27,TRUE,AND($J2188,NOT($K2187)),FALSE,$K2187,TRUE,TRUE,FALSE)</f>
        <v>0</v>
      </c>
      <c r="L2188" cm="1">
        <f t="array" ref="L2188">_xlfn.IFS($K2187,$L2187+$B$27,NOT($K2187),0,TRUE,$K2187)</f>
        <v>0</v>
      </c>
      <c r="M2188" t="b" cm="1">
        <f t="array" ref="M2188">_xlfn.IFS($K2188,FALSE,AND($J2188,NOT($K2188),$P2188&lt;$B$6),TRUE,TRUE,FALSE)</f>
        <v>0</v>
      </c>
      <c r="N2188" cm="1">
        <f t="array" ref="N2188">_xlfn.IFS($N2187&gt;=$C$7-$B$27,0,$M2187,$N2187+$B$27,TRUE,0)</f>
        <v>0</v>
      </c>
      <c r="O2188" t="b" cm="1">
        <f t="array" ref="O2188">_xlfn.IFS(AND($J2188,NOT($K2188),NOT($M2188)),TRUE,$P2188&gt;=$B$6,FALSE,AND($J2188,NOT($K2188),$M2188,$N2188=0),TRUE,TRUE,FALSE)</f>
        <v>0</v>
      </c>
      <c r="P2188" cm="1">
        <f t="array" ref="P2188">_xlfn.IFS(AND($O2187,$P2187&lt;$B$6),$P2187+1,AND(NOT($J2187),$P2187&gt;0),0,TRUE,$P2187)</f>
        <v>0</v>
      </c>
      <c r="Q2188" s="1">
        <f t="shared" si="171"/>
        <v>120</v>
      </c>
      <c r="R2188" s="1">
        <f t="shared" si="172"/>
        <v>6000</v>
      </c>
      <c r="S2188" s="17">
        <f t="shared" si="173"/>
        <v>164.75972540045768</v>
      </c>
      <c r="T2188" s="1" cm="1">
        <f t="array" ref="T2188">_xlfn.IFS($B$6=1,Q2188*$B$10,AND(P2187=0,P2188&gt;=1),T2187+$B$6*$B$10*$B$8,TRUE,T2187)</f>
        <v>4800</v>
      </c>
      <c r="U2188" s="17">
        <f t="shared" si="174"/>
        <v>131.80778032036613</v>
      </c>
    </row>
    <row r="2189" spans="7:21" x14ac:dyDescent="0.25">
      <c r="G2189" s="15">
        <v>2187</v>
      </c>
      <c r="H2189" s="17">
        <f t="shared" si="170"/>
        <v>36.43333333333333</v>
      </c>
      <c r="I2189" cm="1">
        <f t="array" ref="I2189">_xlfn.IFS(AND(NOT($I2188=0),$J2188),0,NOT($J2188),$I2188+$B$27,TRUE,$I2188)</f>
        <v>0.61666666666666692</v>
      </c>
      <c r="J2189" t="b" cm="1">
        <f t="array" ref="J2189">_xlfn.IFS($I2189&gt;=$C$5-$B$27,TRUE,$P2189&gt;=$B$6,FALSE,TRUE,$J2188)</f>
        <v>0</v>
      </c>
      <c r="K2189" t="b" cm="1">
        <f t="array" ref="K2189">_xlfn.IFS($L2189&gt;=$B$4-$B$27,FALSE,$I2189&gt;=$B$5-$B$27,TRUE,AND($J2189,NOT($K2188)),FALSE,$K2188,TRUE,TRUE,FALSE)</f>
        <v>0</v>
      </c>
      <c r="L2189" cm="1">
        <f t="array" ref="L2189">_xlfn.IFS($K2188,$L2188+$B$27,NOT($K2188),0,TRUE,$K2188)</f>
        <v>0</v>
      </c>
      <c r="M2189" t="b" cm="1">
        <f t="array" ref="M2189">_xlfn.IFS($K2189,FALSE,AND($J2189,NOT($K2189),$P2189&lt;$B$6),TRUE,TRUE,FALSE)</f>
        <v>0</v>
      </c>
      <c r="N2189" cm="1">
        <f t="array" ref="N2189">_xlfn.IFS($N2188&gt;=$C$7-$B$27,0,$M2188,$N2188+$B$27,TRUE,0)</f>
        <v>0</v>
      </c>
      <c r="O2189" t="b" cm="1">
        <f t="array" ref="O2189">_xlfn.IFS(AND($J2189,NOT($K2189),NOT($M2189)),TRUE,$P2189&gt;=$B$6,FALSE,AND($J2189,NOT($K2189),$M2189,$N2189=0),TRUE,TRUE,FALSE)</f>
        <v>0</v>
      </c>
      <c r="P2189" cm="1">
        <f t="array" ref="P2189">_xlfn.IFS(AND($O2188,$P2188&lt;$B$6),$P2188+1,AND(NOT($J2188),$P2188&gt;0),0,TRUE,$P2188)</f>
        <v>0</v>
      </c>
      <c r="Q2189" s="1">
        <f t="shared" si="171"/>
        <v>120</v>
      </c>
      <c r="R2189" s="1">
        <f t="shared" si="172"/>
        <v>6000</v>
      </c>
      <c r="S2189" s="17">
        <f t="shared" si="173"/>
        <v>164.68435498627633</v>
      </c>
      <c r="T2189" s="1" cm="1">
        <f t="array" ref="T2189">_xlfn.IFS($B$6=1,Q2189*$B$10,AND(P2188=0,P2189&gt;=1),T2188+$B$6*$B$10*$B$8,TRUE,T2188)</f>
        <v>4800</v>
      </c>
      <c r="U2189" s="17">
        <f t="shared" si="174"/>
        <v>131.74748398902105</v>
      </c>
    </row>
    <row r="2190" spans="7:21" x14ac:dyDescent="0.25">
      <c r="G2190" s="15">
        <v>2188</v>
      </c>
      <c r="H2190" s="17">
        <f t="shared" si="170"/>
        <v>36.450000000000003</v>
      </c>
      <c r="I2190" cm="1">
        <f t="array" ref="I2190">_xlfn.IFS(AND(NOT($I2189=0),$J2189),0,NOT($J2189),$I2189+$B$27,TRUE,$I2189)</f>
        <v>0.63333333333333364</v>
      </c>
      <c r="J2190" t="b" cm="1">
        <f t="array" ref="J2190">_xlfn.IFS($I2190&gt;=$C$5-$B$27,TRUE,$P2190&gt;=$B$6,FALSE,TRUE,$J2189)</f>
        <v>0</v>
      </c>
      <c r="K2190" t="b" cm="1">
        <f t="array" ref="K2190">_xlfn.IFS($L2190&gt;=$B$4-$B$27,FALSE,$I2190&gt;=$B$5-$B$27,TRUE,AND($J2190,NOT($K2189)),FALSE,$K2189,TRUE,TRUE,FALSE)</f>
        <v>0</v>
      </c>
      <c r="L2190" cm="1">
        <f t="array" ref="L2190">_xlfn.IFS($K2189,$L2189+$B$27,NOT($K2189),0,TRUE,$K2189)</f>
        <v>0</v>
      </c>
      <c r="M2190" t="b" cm="1">
        <f t="array" ref="M2190">_xlfn.IFS($K2190,FALSE,AND($J2190,NOT($K2190),$P2190&lt;$B$6),TRUE,TRUE,FALSE)</f>
        <v>0</v>
      </c>
      <c r="N2190" cm="1">
        <f t="array" ref="N2190">_xlfn.IFS($N2189&gt;=$C$7-$B$27,0,$M2189,$N2189+$B$27,TRUE,0)</f>
        <v>0</v>
      </c>
      <c r="O2190" t="b" cm="1">
        <f t="array" ref="O2190">_xlfn.IFS(AND($J2190,NOT($K2190),NOT($M2190)),TRUE,$P2190&gt;=$B$6,FALSE,AND($J2190,NOT($K2190),$M2190,$N2190=0),TRUE,TRUE,FALSE)</f>
        <v>0</v>
      </c>
      <c r="P2190" cm="1">
        <f t="array" ref="P2190">_xlfn.IFS(AND($O2189,$P2189&lt;$B$6),$P2189+1,AND(NOT($J2189),$P2189&gt;0),0,TRUE,$P2189)</f>
        <v>0</v>
      </c>
      <c r="Q2190" s="1">
        <f t="shared" si="171"/>
        <v>120</v>
      </c>
      <c r="R2190" s="1">
        <f t="shared" si="172"/>
        <v>6000</v>
      </c>
      <c r="S2190" s="17">
        <f t="shared" si="173"/>
        <v>164.60905349794237</v>
      </c>
      <c r="T2190" s="1" cm="1">
        <f t="array" ref="T2190">_xlfn.IFS($B$6=1,Q2190*$B$10,AND(P2189=0,P2190&gt;=1),T2189+$B$6*$B$10*$B$8,TRUE,T2189)</f>
        <v>4800</v>
      </c>
      <c r="U2190" s="17">
        <f t="shared" si="174"/>
        <v>131.68724279835391</v>
      </c>
    </row>
    <row r="2191" spans="7:21" x14ac:dyDescent="0.25">
      <c r="G2191" s="15">
        <v>2189</v>
      </c>
      <c r="H2191" s="17">
        <f t="shared" si="170"/>
        <v>36.466666666666669</v>
      </c>
      <c r="I2191" cm="1">
        <f t="array" ref="I2191">_xlfn.IFS(AND(NOT($I2190=0),$J2190),0,NOT($J2190),$I2190+$B$27,TRUE,$I2190)</f>
        <v>0.65000000000000036</v>
      </c>
      <c r="J2191" t="b" cm="1">
        <f t="array" ref="J2191">_xlfn.IFS($I2191&gt;=$C$5-$B$27,TRUE,$P2191&gt;=$B$6,FALSE,TRUE,$J2190)</f>
        <v>0</v>
      </c>
      <c r="K2191" t="b" cm="1">
        <f t="array" ref="K2191">_xlfn.IFS($L2191&gt;=$B$4-$B$27,FALSE,$I2191&gt;=$B$5-$B$27,TRUE,AND($J2191,NOT($K2190)),FALSE,$K2190,TRUE,TRUE,FALSE)</f>
        <v>0</v>
      </c>
      <c r="L2191" cm="1">
        <f t="array" ref="L2191">_xlfn.IFS($K2190,$L2190+$B$27,NOT($K2190),0,TRUE,$K2190)</f>
        <v>0</v>
      </c>
      <c r="M2191" t="b" cm="1">
        <f t="array" ref="M2191">_xlfn.IFS($K2191,FALSE,AND($J2191,NOT($K2191),$P2191&lt;$B$6),TRUE,TRUE,FALSE)</f>
        <v>0</v>
      </c>
      <c r="N2191" cm="1">
        <f t="array" ref="N2191">_xlfn.IFS($N2190&gt;=$C$7-$B$27,0,$M2190,$N2190+$B$27,TRUE,0)</f>
        <v>0</v>
      </c>
      <c r="O2191" t="b" cm="1">
        <f t="array" ref="O2191">_xlfn.IFS(AND($J2191,NOT($K2191),NOT($M2191)),TRUE,$P2191&gt;=$B$6,FALSE,AND($J2191,NOT($K2191),$M2191,$N2191=0),TRUE,TRUE,FALSE)</f>
        <v>0</v>
      </c>
      <c r="P2191" cm="1">
        <f t="array" ref="P2191">_xlfn.IFS(AND($O2190,$P2190&lt;$B$6),$P2190+1,AND(NOT($J2190),$P2190&gt;0),0,TRUE,$P2190)</f>
        <v>0</v>
      </c>
      <c r="Q2191" s="1">
        <f t="shared" si="171"/>
        <v>120</v>
      </c>
      <c r="R2191" s="1">
        <f t="shared" si="172"/>
        <v>6000</v>
      </c>
      <c r="S2191" s="17">
        <f t="shared" si="173"/>
        <v>164.53382084095063</v>
      </c>
      <c r="T2191" s="1" cm="1">
        <f t="array" ref="T2191">_xlfn.IFS($B$6=1,Q2191*$B$10,AND(P2190=0,P2191&gt;=1),T2190+$B$6*$B$10*$B$8,TRUE,T2190)</f>
        <v>4800</v>
      </c>
      <c r="U2191" s="17">
        <f t="shared" si="174"/>
        <v>131.62705667276052</v>
      </c>
    </row>
    <row r="2192" spans="7:21" x14ac:dyDescent="0.25">
      <c r="G2192" s="15">
        <v>2190</v>
      </c>
      <c r="H2192" s="17">
        <f t="shared" si="170"/>
        <v>36.483333333333334</v>
      </c>
      <c r="I2192" cm="1">
        <f t="array" ref="I2192">_xlfn.IFS(AND(NOT($I2191=0),$J2191),0,NOT($J2191),$I2191+$B$27,TRUE,$I2191)</f>
        <v>0.66666666666666707</v>
      </c>
      <c r="J2192" t="b" cm="1">
        <f t="array" ref="J2192">_xlfn.IFS($I2192&gt;=$C$5-$B$27,TRUE,$P2192&gt;=$B$6,FALSE,TRUE,$J2191)</f>
        <v>0</v>
      </c>
      <c r="K2192" t="b" cm="1">
        <f t="array" ref="K2192">_xlfn.IFS($L2192&gt;=$B$4-$B$27,FALSE,$I2192&gt;=$B$5-$B$27,TRUE,AND($J2192,NOT($K2191)),FALSE,$K2191,TRUE,TRUE,FALSE)</f>
        <v>0</v>
      </c>
      <c r="L2192" cm="1">
        <f t="array" ref="L2192">_xlfn.IFS($K2191,$L2191+$B$27,NOT($K2191),0,TRUE,$K2191)</f>
        <v>0</v>
      </c>
      <c r="M2192" t="b" cm="1">
        <f t="array" ref="M2192">_xlfn.IFS($K2192,FALSE,AND($J2192,NOT($K2192),$P2192&lt;$B$6),TRUE,TRUE,FALSE)</f>
        <v>0</v>
      </c>
      <c r="N2192" cm="1">
        <f t="array" ref="N2192">_xlfn.IFS($N2191&gt;=$C$7-$B$27,0,$M2191,$N2191+$B$27,TRUE,0)</f>
        <v>0</v>
      </c>
      <c r="O2192" t="b" cm="1">
        <f t="array" ref="O2192">_xlfn.IFS(AND($J2192,NOT($K2192),NOT($M2192)),TRUE,$P2192&gt;=$B$6,FALSE,AND($J2192,NOT($K2192),$M2192,$N2192=0),TRUE,TRUE,FALSE)</f>
        <v>0</v>
      </c>
      <c r="P2192" cm="1">
        <f t="array" ref="P2192">_xlfn.IFS(AND($O2191,$P2191&lt;$B$6),$P2191+1,AND(NOT($J2191),$P2191&gt;0),0,TRUE,$P2191)</f>
        <v>0</v>
      </c>
      <c r="Q2192" s="1">
        <f t="shared" si="171"/>
        <v>120</v>
      </c>
      <c r="R2192" s="1">
        <f t="shared" si="172"/>
        <v>6000</v>
      </c>
      <c r="S2192" s="17">
        <f t="shared" si="173"/>
        <v>164.45865692096848</v>
      </c>
      <c r="T2192" s="1" cm="1">
        <f t="array" ref="T2192">_xlfn.IFS($B$6=1,Q2192*$B$10,AND(P2191=0,P2192&gt;=1),T2191+$B$6*$B$10*$B$8,TRUE,T2191)</f>
        <v>4800</v>
      </c>
      <c r="U2192" s="17">
        <f t="shared" si="174"/>
        <v>131.56692553677479</v>
      </c>
    </row>
    <row r="2193" spans="7:21" x14ac:dyDescent="0.25">
      <c r="G2193" s="15">
        <v>2191</v>
      </c>
      <c r="H2193" s="17">
        <f t="shared" si="170"/>
        <v>36.5</v>
      </c>
      <c r="I2193" cm="1">
        <f t="array" ref="I2193">_xlfn.IFS(AND(NOT($I2192=0),$J2192),0,NOT($J2192),$I2192+$B$27,TRUE,$I2192)</f>
        <v>0.68333333333333379</v>
      </c>
      <c r="J2193" t="b" cm="1">
        <f t="array" ref="J2193">_xlfn.IFS($I2193&gt;=$C$5-$B$27,TRUE,$P2193&gt;=$B$6,FALSE,TRUE,$J2192)</f>
        <v>0</v>
      </c>
      <c r="K2193" t="b" cm="1">
        <f t="array" ref="K2193">_xlfn.IFS($L2193&gt;=$B$4-$B$27,FALSE,$I2193&gt;=$B$5-$B$27,TRUE,AND($J2193,NOT($K2192)),FALSE,$K2192,TRUE,TRUE,FALSE)</f>
        <v>0</v>
      </c>
      <c r="L2193" cm="1">
        <f t="array" ref="L2193">_xlfn.IFS($K2192,$L2192+$B$27,NOT($K2192),0,TRUE,$K2192)</f>
        <v>0</v>
      </c>
      <c r="M2193" t="b" cm="1">
        <f t="array" ref="M2193">_xlfn.IFS($K2193,FALSE,AND($J2193,NOT($K2193),$P2193&lt;$B$6),TRUE,TRUE,FALSE)</f>
        <v>0</v>
      </c>
      <c r="N2193" cm="1">
        <f t="array" ref="N2193">_xlfn.IFS($N2192&gt;=$C$7-$B$27,0,$M2192,$N2192+$B$27,TRUE,0)</f>
        <v>0</v>
      </c>
      <c r="O2193" t="b" cm="1">
        <f t="array" ref="O2193">_xlfn.IFS(AND($J2193,NOT($K2193),NOT($M2193)),TRUE,$P2193&gt;=$B$6,FALSE,AND($J2193,NOT($K2193),$M2193,$N2193=0),TRUE,TRUE,FALSE)</f>
        <v>0</v>
      </c>
      <c r="P2193" cm="1">
        <f t="array" ref="P2193">_xlfn.IFS(AND($O2192,$P2192&lt;$B$6),$P2192+1,AND(NOT($J2192),$P2192&gt;0),0,TRUE,$P2192)</f>
        <v>0</v>
      </c>
      <c r="Q2193" s="1">
        <f t="shared" si="171"/>
        <v>120</v>
      </c>
      <c r="R2193" s="1">
        <f t="shared" si="172"/>
        <v>6000</v>
      </c>
      <c r="S2193" s="17">
        <f t="shared" si="173"/>
        <v>164.38356164383561</v>
      </c>
      <c r="T2193" s="1" cm="1">
        <f t="array" ref="T2193">_xlfn.IFS($B$6=1,Q2193*$B$10,AND(P2192=0,P2193&gt;=1),T2192+$B$6*$B$10*$B$8,TRUE,T2192)</f>
        <v>4800</v>
      </c>
      <c r="U2193" s="17">
        <f t="shared" si="174"/>
        <v>131.50684931506851</v>
      </c>
    </row>
    <row r="2194" spans="7:21" x14ac:dyDescent="0.25">
      <c r="G2194" s="15">
        <v>2192</v>
      </c>
      <c r="H2194" s="17">
        <f t="shared" si="170"/>
        <v>36.516666666666666</v>
      </c>
      <c r="I2194" cm="1">
        <f t="array" ref="I2194">_xlfn.IFS(AND(NOT($I2193=0),$J2193),0,NOT($J2193),$I2193+$B$27,TRUE,$I2193)</f>
        <v>0.70000000000000051</v>
      </c>
      <c r="J2194" t="b" cm="1">
        <f t="array" ref="J2194">_xlfn.IFS($I2194&gt;=$C$5-$B$27,TRUE,$P2194&gt;=$B$6,FALSE,TRUE,$J2193)</f>
        <v>0</v>
      </c>
      <c r="K2194" t="b" cm="1">
        <f t="array" ref="K2194">_xlfn.IFS($L2194&gt;=$B$4-$B$27,FALSE,$I2194&gt;=$B$5-$B$27,TRUE,AND($J2194,NOT($K2193)),FALSE,$K2193,TRUE,TRUE,FALSE)</f>
        <v>0</v>
      </c>
      <c r="L2194" cm="1">
        <f t="array" ref="L2194">_xlfn.IFS($K2193,$L2193+$B$27,NOT($K2193),0,TRUE,$K2193)</f>
        <v>0</v>
      </c>
      <c r="M2194" t="b" cm="1">
        <f t="array" ref="M2194">_xlfn.IFS($K2194,FALSE,AND($J2194,NOT($K2194),$P2194&lt;$B$6),TRUE,TRUE,FALSE)</f>
        <v>0</v>
      </c>
      <c r="N2194" cm="1">
        <f t="array" ref="N2194">_xlfn.IFS($N2193&gt;=$C$7-$B$27,0,$M2193,$N2193+$B$27,TRUE,0)</f>
        <v>0</v>
      </c>
      <c r="O2194" t="b" cm="1">
        <f t="array" ref="O2194">_xlfn.IFS(AND($J2194,NOT($K2194),NOT($M2194)),TRUE,$P2194&gt;=$B$6,FALSE,AND($J2194,NOT($K2194),$M2194,$N2194=0),TRUE,TRUE,FALSE)</f>
        <v>0</v>
      </c>
      <c r="P2194" cm="1">
        <f t="array" ref="P2194">_xlfn.IFS(AND($O2193,$P2193&lt;$B$6),$P2193+1,AND(NOT($J2193),$P2193&gt;0),0,TRUE,$P2193)</f>
        <v>0</v>
      </c>
      <c r="Q2194" s="1">
        <f t="shared" si="171"/>
        <v>120</v>
      </c>
      <c r="R2194" s="1">
        <f t="shared" si="172"/>
        <v>6000</v>
      </c>
      <c r="S2194" s="17">
        <f t="shared" si="173"/>
        <v>164.30853491556368</v>
      </c>
      <c r="T2194" s="1" cm="1">
        <f t="array" ref="T2194">_xlfn.IFS($B$6=1,Q2194*$B$10,AND(P2193=0,P2194&gt;=1),T2193+$B$6*$B$10*$B$8,TRUE,T2193)</f>
        <v>4800</v>
      </c>
      <c r="U2194" s="17">
        <f t="shared" si="174"/>
        <v>131.44682793245093</v>
      </c>
    </row>
    <row r="2195" spans="7:21" x14ac:dyDescent="0.25">
      <c r="G2195" s="15">
        <v>2193</v>
      </c>
      <c r="H2195" s="17">
        <f t="shared" si="170"/>
        <v>36.533333333333331</v>
      </c>
      <c r="I2195" cm="1">
        <f t="array" ref="I2195">_xlfn.IFS(AND(NOT($I2194=0),$J2194),0,NOT($J2194),$I2194+$B$27,TRUE,$I2194)</f>
        <v>0.71666666666666723</v>
      </c>
      <c r="J2195" t="b" cm="1">
        <f t="array" ref="J2195">_xlfn.IFS($I2195&gt;=$C$5-$B$27,TRUE,$P2195&gt;=$B$6,FALSE,TRUE,$J2194)</f>
        <v>0</v>
      </c>
      <c r="K2195" t="b" cm="1">
        <f t="array" ref="K2195">_xlfn.IFS($L2195&gt;=$B$4-$B$27,FALSE,$I2195&gt;=$B$5-$B$27,TRUE,AND($J2195,NOT($K2194)),FALSE,$K2194,TRUE,TRUE,FALSE)</f>
        <v>0</v>
      </c>
      <c r="L2195" cm="1">
        <f t="array" ref="L2195">_xlfn.IFS($K2194,$L2194+$B$27,NOT($K2194),0,TRUE,$K2194)</f>
        <v>0</v>
      </c>
      <c r="M2195" t="b" cm="1">
        <f t="array" ref="M2195">_xlfn.IFS($K2195,FALSE,AND($J2195,NOT($K2195),$P2195&lt;$B$6),TRUE,TRUE,FALSE)</f>
        <v>0</v>
      </c>
      <c r="N2195" cm="1">
        <f t="array" ref="N2195">_xlfn.IFS($N2194&gt;=$C$7-$B$27,0,$M2194,$N2194+$B$27,TRUE,0)</f>
        <v>0</v>
      </c>
      <c r="O2195" t="b" cm="1">
        <f t="array" ref="O2195">_xlfn.IFS(AND($J2195,NOT($K2195),NOT($M2195)),TRUE,$P2195&gt;=$B$6,FALSE,AND($J2195,NOT($K2195),$M2195,$N2195=0),TRUE,TRUE,FALSE)</f>
        <v>0</v>
      </c>
      <c r="P2195" cm="1">
        <f t="array" ref="P2195">_xlfn.IFS(AND($O2194,$P2194&lt;$B$6),$P2194+1,AND(NOT($J2194),$P2194&gt;0),0,TRUE,$P2194)</f>
        <v>0</v>
      </c>
      <c r="Q2195" s="1">
        <f t="shared" si="171"/>
        <v>120</v>
      </c>
      <c r="R2195" s="1">
        <f t="shared" si="172"/>
        <v>6000</v>
      </c>
      <c r="S2195" s="17">
        <f t="shared" si="173"/>
        <v>164.23357664233578</v>
      </c>
      <c r="T2195" s="1" cm="1">
        <f t="array" ref="T2195">_xlfn.IFS($B$6=1,Q2195*$B$10,AND(P2194=0,P2195&gt;=1),T2194+$B$6*$B$10*$B$8,TRUE,T2194)</f>
        <v>4800</v>
      </c>
      <c r="U2195" s="17">
        <f t="shared" si="174"/>
        <v>131.38686131386862</v>
      </c>
    </row>
    <row r="2196" spans="7:21" x14ac:dyDescent="0.25">
      <c r="G2196" s="15">
        <v>2194</v>
      </c>
      <c r="H2196" s="17">
        <f t="shared" si="170"/>
        <v>36.549999999999997</v>
      </c>
      <c r="I2196" cm="1">
        <f t="array" ref="I2196">_xlfn.IFS(AND(NOT($I2195=0),$J2195),0,NOT($J2195),$I2195+$B$27,TRUE,$I2195)</f>
        <v>0.73333333333333395</v>
      </c>
      <c r="J2196" t="b" cm="1">
        <f t="array" ref="J2196">_xlfn.IFS($I2196&gt;=$C$5-$B$27,TRUE,$P2196&gt;=$B$6,FALSE,TRUE,$J2195)</f>
        <v>0</v>
      </c>
      <c r="K2196" t="b" cm="1">
        <f t="array" ref="K2196">_xlfn.IFS($L2196&gt;=$B$4-$B$27,FALSE,$I2196&gt;=$B$5-$B$27,TRUE,AND($J2196,NOT($K2195)),FALSE,$K2195,TRUE,TRUE,FALSE)</f>
        <v>0</v>
      </c>
      <c r="L2196" cm="1">
        <f t="array" ref="L2196">_xlfn.IFS($K2195,$L2195+$B$27,NOT($K2195),0,TRUE,$K2195)</f>
        <v>0</v>
      </c>
      <c r="M2196" t="b" cm="1">
        <f t="array" ref="M2196">_xlfn.IFS($K2196,FALSE,AND($J2196,NOT($K2196),$P2196&lt;$B$6),TRUE,TRUE,FALSE)</f>
        <v>0</v>
      </c>
      <c r="N2196" cm="1">
        <f t="array" ref="N2196">_xlfn.IFS($N2195&gt;=$C$7-$B$27,0,$M2195,$N2195+$B$27,TRUE,0)</f>
        <v>0</v>
      </c>
      <c r="O2196" t="b" cm="1">
        <f t="array" ref="O2196">_xlfn.IFS(AND($J2196,NOT($K2196),NOT($M2196)),TRUE,$P2196&gt;=$B$6,FALSE,AND($J2196,NOT($K2196),$M2196,$N2196=0),TRUE,TRUE,FALSE)</f>
        <v>0</v>
      </c>
      <c r="P2196" cm="1">
        <f t="array" ref="P2196">_xlfn.IFS(AND($O2195,$P2195&lt;$B$6),$P2195+1,AND(NOT($J2195),$P2195&gt;0),0,TRUE,$P2195)</f>
        <v>0</v>
      </c>
      <c r="Q2196" s="1">
        <f t="shared" si="171"/>
        <v>120</v>
      </c>
      <c r="R2196" s="1">
        <f t="shared" si="172"/>
        <v>6000</v>
      </c>
      <c r="S2196" s="17">
        <f t="shared" si="173"/>
        <v>164.15868673050616</v>
      </c>
      <c r="T2196" s="1" cm="1">
        <f t="array" ref="T2196">_xlfn.IFS($B$6=1,Q2196*$B$10,AND(P2195=0,P2196&gt;=1),T2195+$B$6*$B$10*$B$8,TRUE,T2195)</f>
        <v>4800</v>
      </c>
      <c r="U2196" s="17">
        <f t="shared" si="174"/>
        <v>131.32694938440494</v>
      </c>
    </row>
    <row r="2197" spans="7:21" x14ac:dyDescent="0.25">
      <c r="G2197" s="15">
        <v>2195</v>
      </c>
      <c r="H2197" s="17">
        <f t="shared" si="170"/>
        <v>36.566666666666663</v>
      </c>
      <c r="I2197" cm="1">
        <f t="array" ref="I2197">_xlfn.IFS(AND(NOT($I2196=0),$J2196),0,NOT($J2196),$I2196+$B$27,TRUE,$I2196)</f>
        <v>0.75000000000000067</v>
      </c>
      <c r="J2197" t="b" cm="1">
        <f t="array" ref="J2197">_xlfn.IFS($I2197&gt;=$C$5-$B$27,TRUE,$P2197&gt;=$B$6,FALSE,TRUE,$J2196)</f>
        <v>0</v>
      </c>
      <c r="K2197" t="b" cm="1">
        <f t="array" ref="K2197">_xlfn.IFS($L2197&gt;=$B$4-$B$27,FALSE,$I2197&gt;=$B$5-$B$27,TRUE,AND($J2197,NOT($K2196)),FALSE,$K2196,TRUE,TRUE,FALSE)</f>
        <v>0</v>
      </c>
      <c r="L2197" cm="1">
        <f t="array" ref="L2197">_xlfn.IFS($K2196,$L2196+$B$27,NOT($K2196),0,TRUE,$K2196)</f>
        <v>0</v>
      </c>
      <c r="M2197" t="b" cm="1">
        <f t="array" ref="M2197">_xlfn.IFS($K2197,FALSE,AND($J2197,NOT($K2197),$P2197&lt;$B$6),TRUE,TRUE,FALSE)</f>
        <v>0</v>
      </c>
      <c r="N2197" cm="1">
        <f t="array" ref="N2197">_xlfn.IFS($N2196&gt;=$C$7-$B$27,0,$M2196,$N2196+$B$27,TRUE,0)</f>
        <v>0</v>
      </c>
      <c r="O2197" t="b" cm="1">
        <f t="array" ref="O2197">_xlfn.IFS(AND($J2197,NOT($K2197),NOT($M2197)),TRUE,$P2197&gt;=$B$6,FALSE,AND($J2197,NOT($K2197),$M2197,$N2197=0),TRUE,TRUE,FALSE)</f>
        <v>0</v>
      </c>
      <c r="P2197" cm="1">
        <f t="array" ref="P2197">_xlfn.IFS(AND($O2196,$P2196&lt;$B$6),$P2196+1,AND(NOT($J2196),$P2196&gt;0),0,TRUE,$P2196)</f>
        <v>0</v>
      </c>
      <c r="Q2197" s="1">
        <f t="shared" si="171"/>
        <v>120</v>
      </c>
      <c r="R2197" s="1">
        <f t="shared" si="172"/>
        <v>6000</v>
      </c>
      <c r="S2197" s="17">
        <f t="shared" si="173"/>
        <v>164.08386508659984</v>
      </c>
      <c r="T2197" s="1" cm="1">
        <f t="array" ref="T2197">_xlfn.IFS($B$6=1,Q2197*$B$10,AND(P2196=0,P2197&gt;=1),T2196+$B$6*$B$10*$B$8,TRUE,T2196)</f>
        <v>4800</v>
      </c>
      <c r="U2197" s="17">
        <f t="shared" si="174"/>
        <v>131.26709206927987</v>
      </c>
    </row>
    <row r="2198" spans="7:21" x14ac:dyDescent="0.25">
      <c r="G2198" s="15">
        <v>2196</v>
      </c>
      <c r="H2198" s="17">
        <f t="shared" si="170"/>
        <v>36.583333333333336</v>
      </c>
      <c r="I2198" cm="1">
        <f t="array" ref="I2198">_xlfn.IFS(AND(NOT($I2197=0),$J2197),0,NOT($J2197),$I2197+$B$27,TRUE,$I2197)</f>
        <v>0.76666666666666738</v>
      </c>
      <c r="J2198" t="b" cm="1">
        <f t="array" ref="J2198">_xlfn.IFS($I2198&gt;=$C$5-$B$27,TRUE,$P2198&gt;=$B$6,FALSE,TRUE,$J2197)</f>
        <v>0</v>
      </c>
      <c r="K2198" t="b" cm="1">
        <f t="array" ref="K2198">_xlfn.IFS($L2198&gt;=$B$4-$B$27,FALSE,$I2198&gt;=$B$5-$B$27,TRUE,AND($J2198,NOT($K2197)),FALSE,$K2197,TRUE,TRUE,FALSE)</f>
        <v>0</v>
      </c>
      <c r="L2198" cm="1">
        <f t="array" ref="L2198">_xlfn.IFS($K2197,$L2197+$B$27,NOT($K2197),0,TRUE,$K2197)</f>
        <v>0</v>
      </c>
      <c r="M2198" t="b" cm="1">
        <f t="array" ref="M2198">_xlfn.IFS($K2198,FALSE,AND($J2198,NOT($K2198),$P2198&lt;$B$6),TRUE,TRUE,FALSE)</f>
        <v>0</v>
      </c>
      <c r="N2198" cm="1">
        <f t="array" ref="N2198">_xlfn.IFS($N2197&gt;=$C$7-$B$27,0,$M2197,$N2197+$B$27,TRUE,0)</f>
        <v>0</v>
      </c>
      <c r="O2198" t="b" cm="1">
        <f t="array" ref="O2198">_xlfn.IFS(AND($J2198,NOT($K2198),NOT($M2198)),TRUE,$P2198&gt;=$B$6,FALSE,AND($J2198,NOT($K2198),$M2198,$N2198=0),TRUE,TRUE,FALSE)</f>
        <v>0</v>
      </c>
      <c r="P2198" cm="1">
        <f t="array" ref="P2198">_xlfn.IFS(AND($O2197,$P2197&lt;$B$6),$P2197+1,AND(NOT($J2197),$P2197&gt;0),0,TRUE,$P2197)</f>
        <v>0</v>
      </c>
      <c r="Q2198" s="1">
        <f t="shared" si="171"/>
        <v>120</v>
      </c>
      <c r="R2198" s="1">
        <f t="shared" si="172"/>
        <v>6000</v>
      </c>
      <c r="S2198" s="17">
        <f t="shared" si="173"/>
        <v>164.00911161731207</v>
      </c>
      <c r="T2198" s="1" cm="1">
        <f t="array" ref="T2198">_xlfn.IFS($B$6=1,Q2198*$B$10,AND(P2197=0,P2198&gt;=1),T2197+$B$6*$B$10*$B$8,TRUE,T2197)</f>
        <v>4800</v>
      </c>
      <c r="U2198" s="17">
        <f t="shared" si="174"/>
        <v>131.20728929384964</v>
      </c>
    </row>
    <row r="2199" spans="7:21" x14ac:dyDescent="0.25">
      <c r="G2199" s="15">
        <v>2197</v>
      </c>
      <c r="H2199" s="17">
        <f t="shared" si="170"/>
        <v>36.6</v>
      </c>
      <c r="I2199" cm="1">
        <f t="array" ref="I2199">_xlfn.IFS(AND(NOT($I2198=0),$J2198),0,NOT($J2198),$I2198+$B$27,TRUE,$I2198)</f>
        <v>0.7833333333333341</v>
      </c>
      <c r="J2199" t="b" cm="1">
        <f t="array" ref="J2199">_xlfn.IFS($I2199&gt;=$C$5-$B$27,TRUE,$P2199&gt;=$B$6,FALSE,TRUE,$J2198)</f>
        <v>0</v>
      </c>
      <c r="K2199" t="b" cm="1">
        <f t="array" ref="K2199">_xlfn.IFS($L2199&gt;=$B$4-$B$27,FALSE,$I2199&gt;=$B$5-$B$27,TRUE,AND($J2199,NOT($K2198)),FALSE,$K2198,TRUE,TRUE,FALSE)</f>
        <v>0</v>
      </c>
      <c r="L2199" cm="1">
        <f t="array" ref="L2199">_xlfn.IFS($K2198,$L2198+$B$27,NOT($K2198),0,TRUE,$K2198)</f>
        <v>0</v>
      </c>
      <c r="M2199" t="b" cm="1">
        <f t="array" ref="M2199">_xlfn.IFS($K2199,FALSE,AND($J2199,NOT($K2199),$P2199&lt;$B$6),TRUE,TRUE,FALSE)</f>
        <v>0</v>
      </c>
      <c r="N2199" cm="1">
        <f t="array" ref="N2199">_xlfn.IFS($N2198&gt;=$C$7-$B$27,0,$M2198,$N2198+$B$27,TRUE,0)</f>
        <v>0</v>
      </c>
      <c r="O2199" t="b" cm="1">
        <f t="array" ref="O2199">_xlfn.IFS(AND($J2199,NOT($K2199),NOT($M2199)),TRUE,$P2199&gt;=$B$6,FALSE,AND($J2199,NOT($K2199),$M2199,$N2199=0),TRUE,TRUE,FALSE)</f>
        <v>0</v>
      </c>
      <c r="P2199" cm="1">
        <f t="array" ref="P2199">_xlfn.IFS(AND($O2198,$P2198&lt;$B$6),$P2198+1,AND(NOT($J2198),$P2198&gt;0),0,TRUE,$P2198)</f>
        <v>0</v>
      </c>
      <c r="Q2199" s="1">
        <f t="shared" si="171"/>
        <v>120</v>
      </c>
      <c r="R2199" s="1">
        <f t="shared" si="172"/>
        <v>6000</v>
      </c>
      <c r="S2199" s="17">
        <f t="shared" si="173"/>
        <v>163.93442622950818</v>
      </c>
      <c r="T2199" s="1" cm="1">
        <f t="array" ref="T2199">_xlfn.IFS($B$6=1,Q2199*$B$10,AND(P2198=0,P2199&gt;=1),T2198+$B$6*$B$10*$B$8,TRUE,T2198)</f>
        <v>4800</v>
      </c>
      <c r="U2199" s="17">
        <f t="shared" si="174"/>
        <v>131.14754098360655</v>
      </c>
    </row>
    <row r="2200" spans="7:21" x14ac:dyDescent="0.25">
      <c r="G2200" s="15">
        <v>2198</v>
      </c>
      <c r="H2200" s="17">
        <f t="shared" si="170"/>
        <v>36.616666666666667</v>
      </c>
      <c r="I2200" cm="1">
        <f t="array" ref="I2200">_xlfn.IFS(AND(NOT($I2199=0),$J2199),0,NOT($J2199),$I2199+$B$27,TRUE,$I2199)</f>
        <v>0.80000000000000082</v>
      </c>
      <c r="J2200" t="b" cm="1">
        <f t="array" ref="J2200">_xlfn.IFS($I2200&gt;=$C$5-$B$27,TRUE,$P2200&gt;=$B$6,FALSE,TRUE,$J2199)</f>
        <v>0</v>
      </c>
      <c r="K2200" t="b" cm="1">
        <f t="array" ref="K2200">_xlfn.IFS($L2200&gt;=$B$4-$B$27,FALSE,$I2200&gt;=$B$5-$B$27,TRUE,AND($J2200,NOT($K2199)),FALSE,$K2199,TRUE,TRUE,FALSE)</f>
        <v>0</v>
      </c>
      <c r="L2200" cm="1">
        <f t="array" ref="L2200">_xlfn.IFS($K2199,$L2199+$B$27,NOT($K2199),0,TRUE,$K2199)</f>
        <v>0</v>
      </c>
      <c r="M2200" t="b" cm="1">
        <f t="array" ref="M2200">_xlfn.IFS($K2200,FALSE,AND($J2200,NOT($K2200),$P2200&lt;$B$6),TRUE,TRUE,FALSE)</f>
        <v>0</v>
      </c>
      <c r="N2200" cm="1">
        <f t="array" ref="N2200">_xlfn.IFS($N2199&gt;=$C$7-$B$27,0,$M2199,$N2199+$B$27,TRUE,0)</f>
        <v>0</v>
      </c>
      <c r="O2200" t="b" cm="1">
        <f t="array" ref="O2200">_xlfn.IFS(AND($J2200,NOT($K2200),NOT($M2200)),TRUE,$P2200&gt;=$B$6,FALSE,AND($J2200,NOT($K2200),$M2200,$N2200=0),TRUE,TRUE,FALSE)</f>
        <v>0</v>
      </c>
      <c r="P2200" cm="1">
        <f t="array" ref="P2200">_xlfn.IFS(AND($O2199,$P2199&lt;$B$6),$P2199+1,AND(NOT($J2199),$P2199&gt;0),0,TRUE,$P2199)</f>
        <v>0</v>
      </c>
      <c r="Q2200" s="1">
        <f t="shared" si="171"/>
        <v>120</v>
      </c>
      <c r="R2200" s="1">
        <f t="shared" si="172"/>
        <v>6000</v>
      </c>
      <c r="S2200" s="17">
        <f t="shared" si="173"/>
        <v>163.85980883022302</v>
      </c>
      <c r="T2200" s="1" cm="1">
        <f t="array" ref="T2200">_xlfn.IFS($B$6=1,Q2200*$B$10,AND(P2199=0,P2200&gt;=1),T2199+$B$6*$B$10*$B$8,TRUE,T2199)</f>
        <v>4800</v>
      </c>
      <c r="U2200" s="17">
        <f t="shared" si="174"/>
        <v>131.08784706417842</v>
      </c>
    </row>
    <row r="2201" spans="7:21" x14ac:dyDescent="0.25">
      <c r="G2201" s="15">
        <v>2199</v>
      </c>
      <c r="H2201" s="17">
        <f t="shared" si="170"/>
        <v>36.633333333333333</v>
      </c>
      <c r="I2201" cm="1">
        <f t="array" ref="I2201">_xlfn.IFS(AND(NOT($I2200=0),$J2200),0,NOT($J2200),$I2200+$B$27,TRUE,$I2200)</f>
        <v>0.81666666666666754</v>
      </c>
      <c r="J2201" t="b" cm="1">
        <f t="array" ref="J2201">_xlfn.IFS($I2201&gt;=$C$5-$B$27,TRUE,$P2201&gt;=$B$6,FALSE,TRUE,$J2200)</f>
        <v>0</v>
      </c>
      <c r="K2201" t="b" cm="1">
        <f t="array" ref="K2201">_xlfn.IFS($L2201&gt;=$B$4-$B$27,FALSE,$I2201&gt;=$B$5-$B$27,TRUE,AND($J2201,NOT($K2200)),FALSE,$K2200,TRUE,TRUE,FALSE)</f>
        <v>0</v>
      </c>
      <c r="L2201" cm="1">
        <f t="array" ref="L2201">_xlfn.IFS($K2200,$L2200+$B$27,NOT($K2200),0,TRUE,$K2200)</f>
        <v>0</v>
      </c>
      <c r="M2201" t="b" cm="1">
        <f t="array" ref="M2201">_xlfn.IFS($K2201,FALSE,AND($J2201,NOT($K2201),$P2201&lt;$B$6),TRUE,TRUE,FALSE)</f>
        <v>0</v>
      </c>
      <c r="N2201" cm="1">
        <f t="array" ref="N2201">_xlfn.IFS($N2200&gt;=$C$7-$B$27,0,$M2200,$N2200+$B$27,TRUE,0)</f>
        <v>0</v>
      </c>
      <c r="O2201" t="b" cm="1">
        <f t="array" ref="O2201">_xlfn.IFS(AND($J2201,NOT($K2201),NOT($M2201)),TRUE,$P2201&gt;=$B$6,FALSE,AND($J2201,NOT($K2201),$M2201,$N2201=0),TRUE,TRUE,FALSE)</f>
        <v>0</v>
      </c>
      <c r="P2201" cm="1">
        <f t="array" ref="P2201">_xlfn.IFS(AND($O2200,$P2200&lt;$B$6),$P2200+1,AND(NOT($J2200),$P2200&gt;0),0,TRUE,$P2200)</f>
        <v>0</v>
      </c>
      <c r="Q2201" s="1">
        <f t="shared" si="171"/>
        <v>120</v>
      </c>
      <c r="R2201" s="1">
        <f t="shared" si="172"/>
        <v>6000</v>
      </c>
      <c r="S2201" s="17">
        <f t="shared" si="173"/>
        <v>163.78525932666059</v>
      </c>
      <c r="T2201" s="1" cm="1">
        <f t="array" ref="T2201">_xlfn.IFS($B$6=1,Q2201*$B$10,AND(P2200=0,P2201&gt;=1),T2200+$B$6*$B$10*$B$8,TRUE,T2200)</f>
        <v>4800</v>
      </c>
      <c r="U2201" s="17">
        <f t="shared" si="174"/>
        <v>131.02820746132849</v>
      </c>
    </row>
    <row r="2202" spans="7:21" x14ac:dyDescent="0.25">
      <c r="G2202" s="15">
        <v>2200</v>
      </c>
      <c r="H2202" s="17">
        <f t="shared" si="170"/>
        <v>36.65</v>
      </c>
      <c r="I2202" cm="1">
        <f t="array" ref="I2202">_xlfn.IFS(AND(NOT($I2201=0),$J2201),0,NOT($J2201),$I2201+$B$27,TRUE,$I2201)</f>
        <v>0.83333333333333426</v>
      </c>
      <c r="J2202" t="b" cm="1">
        <f t="array" ref="J2202">_xlfn.IFS($I2202&gt;=$C$5-$B$27,TRUE,$P2202&gt;=$B$6,FALSE,TRUE,$J2201)</f>
        <v>0</v>
      </c>
      <c r="K2202" t="b" cm="1">
        <f t="array" ref="K2202">_xlfn.IFS($L2202&gt;=$B$4-$B$27,FALSE,$I2202&gt;=$B$5-$B$27,TRUE,AND($J2202,NOT($K2201)),FALSE,$K2201,TRUE,TRUE,FALSE)</f>
        <v>0</v>
      </c>
      <c r="L2202" cm="1">
        <f t="array" ref="L2202">_xlfn.IFS($K2201,$L2201+$B$27,NOT($K2201),0,TRUE,$K2201)</f>
        <v>0</v>
      </c>
      <c r="M2202" t="b" cm="1">
        <f t="array" ref="M2202">_xlfn.IFS($K2202,FALSE,AND($J2202,NOT($K2202),$P2202&lt;$B$6),TRUE,TRUE,FALSE)</f>
        <v>0</v>
      </c>
      <c r="N2202" cm="1">
        <f t="array" ref="N2202">_xlfn.IFS($N2201&gt;=$C$7-$B$27,0,$M2201,$N2201+$B$27,TRUE,0)</f>
        <v>0</v>
      </c>
      <c r="O2202" t="b" cm="1">
        <f t="array" ref="O2202">_xlfn.IFS(AND($J2202,NOT($K2202),NOT($M2202)),TRUE,$P2202&gt;=$B$6,FALSE,AND($J2202,NOT($K2202),$M2202,$N2202=0),TRUE,TRUE,FALSE)</f>
        <v>0</v>
      </c>
      <c r="P2202" cm="1">
        <f t="array" ref="P2202">_xlfn.IFS(AND($O2201,$P2201&lt;$B$6),$P2201+1,AND(NOT($J2201),$P2201&gt;0),0,TRUE,$P2201)</f>
        <v>0</v>
      </c>
      <c r="Q2202" s="1">
        <f t="shared" si="171"/>
        <v>120</v>
      </c>
      <c r="R2202" s="1">
        <f t="shared" si="172"/>
        <v>6000</v>
      </c>
      <c r="S2202" s="17">
        <f t="shared" si="173"/>
        <v>163.71077762619373</v>
      </c>
      <c r="T2202" s="1" cm="1">
        <f t="array" ref="T2202">_xlfn.IFS($B$6=1,Q2202*$B$10,AND(P2201=0,P2202&gt;=1),T2201+$B$6*$B$10*$B$8,TRUE,T2201)</f>
        <v>4800</v>
      </c>
      <c r="U2202" s="17">
        <f t="shared" si="174"/>
        <v>130.96862210095497</v>
      </c>
    </row>
    <row r="2203" spans="7:21" x14ac:dyDescent="0.25">
      <c r="G2203" s="15">
        <v>2201</v>
      </c>
      <c r="H2203" s="17">
        <f t="shared" si="170"/>
        <v>36.666666666666664</v>
      </c>
      <c r="I2203" cm="1">
        <f t="array" ref="I2203">_xlfn.IFS(AND(NOT($I2202=0),$J2202),0,NOT($J2202),$I2202+$B$27,TRUE,$I2202)</f>
        <v>0.85000000000000098</v>
      </c>
      <c r="J2203" t="b" cm="1">
        <f t="array" ref="J2203">_xlfn.IFS($I2203&gt;=$C$5-$B$27,TRUE,$P2203&gt;=$B$6,FALSE,TRUE,$J2202)</f>
        <v>0</v>
      </c>
      <c r="K2203" t="b" cm="1">
        <f t="array" ref="K2203">_xlfn.IFS($L2203&gt;=$B$4-$B$27,FALSE,$I2203&gt;=$B$5-$B$27,TRUE,AND($J2203,NOT($K2202)),FALSE,$K2202,TRUE,TRUE,FALSE)</f>
        <v>0</v>
      </c>
      <c r="L2203" cm="1">
        <f t="array" ref="L2203">_xlfn.IFS($K2202,$L2202+$B$27,NOT($K2202),0,TRUE,$K2202)</f>
        <v>0</v>
      </c>
      <c r="M2203" t="b" cm="1">
        <f t="array" ref="M2203">_xlfn.IFS($K2203,FALSE,AND($J2203,NOT($K2203),$P2203&lt;$B$6),TRUE,TRUE,FALSE)</f>
        <v>0</v>
      </c>
      <c r="N2203" cm="1">
        <f t="array" ref="N2203">_xlfn.IFS($N2202&gt;=$C$7-$B$27,0,$M2202,$N2202+$B$27,TRUE,0)</f>
        <v>0</v>
      </c>
      <c r="O2203" t="b" cm="1">
        <f t="array" ref="O2203">_xlfn.IFS(AND($J2203,NOT($K2203),NOT($M2203)),TRUE,$P2203&gt;=$B$6,FALSE,AND($J2203,NOT($K2203),$M2203,$N2203=0),TRUE,TRUE,FALSE)</f>
        <v>0</v>
      </c>
      <c r="P2203" cm="1">
        <f t="array" ref="P2203">_xlfn.IFS(AND($O2202,$P2202&lt;$B$6),$P2202+1,AND(NOT($J2202),$P2202&gt;0),0,TRUE,$P2202)</f>
        <v>0</v>
      </c>
      <c r="Q2203" s="1">
        <f t="shared" si="171"/>
        <v>120</v>
      </c>
      <c r="R2203" s="1">
        <f t="shared" si="172"/>
        <v>6000</v>
      </c>
      <c r="S2203" s="17">
        <f t="shared" si="173"/>
        <v>163.63636363636365</v>
      </c>
      <c r="T2203" s="1" cm="1">
        <f t="array" ref="T2203">_xlfn.IFS($B$6=1,Q2203*$B$10,AND(P2202=0,P2203&gt;=1),T2202+$B$6*$B$10*$B$8,TRUE,T2202)</f>
        <v>4800</v>
      </c>
      <c r="U2203" s="17">
        <f t="shared" si="174"/>
        <v>130.90909090909091</v>
      </c>
    </row>
    <row r="2204" spans="7:21" x14ac:dyDescent="0.25">
      <c r="G2204" s="15">
        <v>2202</v>
      </c>
      <c r="H2204" s="17">
        <f t="shared" si="170"/>
        <v>36.68333333333333</v>
      </c>
      <c r="I2204" cm="1">
        <f t="array" ref="I2204">_xlfn.IFS(AND(NOT($I2203=0),$J2203),0,NOT($J2203),$I2203+$B$27,TRUE,$I2203)</f>
        <v>0.8666666666666677</v>
      </c>
      <c r="J2204" t="b" cm="1">
        <f t="array" ref="J2204">_xlfn.IFS($I2204&gt;=$C$5-$B$27,TRUE,$P2204&gt;=$B$6,FALSE,TRUE,$J2203)</f>
        <v>0</v>
      </c>
      <c r="K2204" t="b" cm="1">
        <f t="array" ref="K2204">_xlfn.IFS($L2204&gt;=$B$4-$B$27,FALSE,$I2204&gt;=$B$5-$B$27,TRUE,AND($J2204,NOT($K2203)),FALSE,$K2203,TRUE,TRUE,FALSE)</f>
        <v>0</v>
      </c>
      <c r="L2204" cm="1">
        <f t="array" ref="L2204">_xlfn.IFS($K2203,$L2203+$B$27,NOT($K2203),0,TRUE,$K2203)</f>
        <v>0</v>
      </c>
      <c r="M2204" t="b" cm="1">
        <f t="array" ref="M2204">_xlfn.IFS($K2204,FALSE,AND($J2204,NOT($K2204),$P2204&lt;$B$6),TRUE,TRUE,FALSE)</f>
        <v>0</v>
      </c>
      <c r="N2204" cm="1">
        <f t="array" ref="N2204">_xlfn.IFS($N2203&gt;=$C$7-$B$27,0,$M2203,$N2203+$B$27,TRUE,0)</f>
        <v>0</v>
      </c>
      <c r="O2204" t="b" cm="1">
        <f t="array" ref="O2204">_xlfn.IFS(AND($J2204,NOT($K2204),NOT($M2204)),TRUE,$P2204&gt;=$B$6,FALSE,AND($J2204,NOT($K2204),$M2204,$N2204=0),TRUE,TRUE,FALSE)</f>
        <v>0</v>
      </c>
      <c r="P2204" cm="1">
        <f t="array" ref="P2204">_xlfn.IFS(AND($O2203,$P2203&lt;$B$6),$P2203+1,AND(NOT($J2203),$P2203&gt;0),0,TRUE,$P2203)</f>
        <v>0</v>
      </c>
      <c r="Q2204" s="1">
        <f t="shared" si="171"/>
        <v>120</v>
      </c>
      <c r="R2204" s="1">
        <f t="shared" si="172"/>
        <v>6000</v>
      </c>
      <c r="S2204" s="17">
        <f t="shared" si="173"/>
        <v>163.56201726487961</v>
      </c>
      <c r="T2204" s="1" cm="1">
        <f t="array" ref="T2204">_xlfn.IFS($B$6=1,Q2204*$B$10,AND(P2203=0,P2204&gt;=1),T2203+$B$6*$B$10*$B$8,TRUE,T2203)</f>
        <v>4800</v>
      </c>
      <c r="U2204" s="17">
        <f t="shared" si="174"/>
        <v>130.84961381190368</v>
      </c>
    </row>
    <row r="2205" spans="7:21" x14ac:dyDescent="0.25">
      <c r="G2205" s="15">
        <v>2203</v>
      </c>
      <c r="H2205" s="17">
        <f t="shared" si="170"/>
        <v>36.700000000000003</v>
      </c>
      <c r="I2205" cm="1">
        <f t="array" ref="I2205">_xlfn.IFS(AND(NOT($I2204=0),$J2204),0,NOT($J2204),$I2204+$B$27,TRUE,$I2204)</f>
        <v>0.88333333333333441</v>
      </c>
      <c r="J2205" t="b" cm="1">
        <f t="array" ref="J2205">_xlfn.IFS($I2205&gt;=$C$5-$B$27,TRUE,$P2205&gt;=$B$6,FALSE,TRUE,$J2204)</f>
        <v>0</v>
      </c>
      <c r="K2205" t="b" cm="1">
        <f t="array" ref="K2205">_xlfn.IFS($L2205&gt;=$B$4-$B$27,FALSE,$I2205&gt;=$B$5-$B$27,TRUE,AND($J2205,NOT($K2204)),FALSE,$K2204,TRUE,TRUE,FALSE)</f>
        <v>0</v>
      </c>
      <c r="L2205" cm="1">
        <f t="array" ref="L2205">_xlfn.IFS($K2204,$L2204+$B$27,NOT($K2204),0,TRUE,$K2204)</f>
        <v>0</v>
      </c>
      <c r="M2205" t="b" cm="1">
        <f t="array" ref="M2205">_xlfn.IFS($K2205,FALSE,AND($J2205,NOT($K2205),$P2205&lt;$B$6),TRUE,TRUE,FALSE)</f>
        <v>0</v>
      </c>
      <c r="N2205" cm="1">
        <f t="array" ref="N2205">_xlfn.IFS($N2204&gt;=$C$7-$B$27,0,$M2204,$N2204+$B$27,TRUE,0)</f>
        <v>0</v>
      </c>
      <c r="O2205" t="b" cm="1">
        <f t="array" ref="O2205">_xlfn.IFS(AND($J2205,NOT($K2205),NOT($M2205)),TRUE,$P2205&gt;=$B$6,FALSE,AND($J2205,NOT($K2205),$M2205,$N2205=0),TRUE,TRUE,FALSE)</f>
        <v>0</v>
      </c>
      <c r="P2205" cm="1">
        <f t="array" ref="P2205">_xlfn.IFS(AND($O2204,$P2204&lt;$B$6),$P2204+1,AND(NOT($J2204),$P2204&gt;0),0,TRUE,$P2204)</f>
        <v>0</v>
      </c>
      <c r="Q2205" s="1">
        <f t="shared" si="171"/>
        <v>120</v>
      </c>
      <c r="R2205" s="1">
        <f t="shared" si="172"/>
        <v>6000</v>
      </c>
      <c r="S2205" s="17">
        <f t="shared" si="173"/>
        <v>163.48773841961852</v>
      </c>
      <c r="T2205" s="1" cm="1">
        <f t="array" ref="T2205">_xlfn.IFS($B$6=1,Q2205*$B$10,AND(P2204=0,P2205&gt;=1),T2204+$B$6*$B$10*$B$8,TRUE,T2204)</f>
        <v>4800</v>
      </c>
      <c r="U2205" s="17">
        <f t="shared" si="174"/>
        <v>130.79019073569481</v>
      </c>
    </row>
    <row r="2206" spans="7:21" x14ac:dyDescent="0.25">
      <c r="G2206" s="15">
        <v>2204</v>
      </c>
      <c r="H2206" s="17">
        <f t="shared" si="170"/>
        <v>36.716666666666669</v>
      </c>
      <c r="I2206" cm="1">
        <f t="array" ref="I2206">_xlfn.IFS(AND(NOT($I2205=0),$J2205),0,NOT($J2205),$I2205+$B$27,TRUE,$I2205)</f>
        <v>0.90000000000000113</v>
      </c>
      <c r="J2206" t="b" cm="1">
        <f t="array" ref="J2206">_xlfn.IFS($I2206&gt;=$C$5-$B$27,TRUE,$P2206&gt;=$B$6,FALSE,TRUE,$J2205)</f>
        <v>0</v>
      </c>
      <c r="K2206" t="b" cm="1">
        <f t="array" ref="K2206">_xlfn.IFS($L2206&gt;=$B$4-$B$27,FALSE,$I2206&gt;=$B$5-$B$27,TRUE,AND($J2206,NOT($K2205)),FALSE,$K2205,TRUE,TRUE,FALSE)</f>
        <v>0</v>
      </c>
      <c r="L2206" cm="1">
        <f t="array" ref="L2206">_xlfn.IFS($K2205,$L2205+$B$27,NOT($K2205),0,TRUE,$K2205)</f>
        <v>0</v>
      </c>
      <c r="M2206" t="b" cm="1">
        <f t="array" ref="M2206">_xlfn.IFS($K2206,FALSE,AND($J2206,NOT($K2206),$P2206&lt;$B$6),TRUE,TRUE,FALSE)</f>
        <v>0</v>
      </c>
      <c r="N2206" cm="1">
        <f t="array" ref="N2206">_xlfn.IFS($N2205&gt;=$C$7-$B$27,0,$M2205,$N2205+$B$27,TRUE,0)</f>
        <v>0</v>
      </c>
      <c r="O2206" t="b" cm="1">
        <f t="array" ref="O2206">_xlfn.IFS(AND($J2206,NOT($K2206),NOT($M2206)),TRUE,$P2206&gt;=$B$6,FALSE,AND($J2206,NOT($K2206),$M2206,$N2206=0),TRUE,TRUE,FALSE)</f>
        <v>0</v>
      </c>
      <c r="P2206" cm="1">
        <f t="array" ref="P2206">_xlfn.IFS(AND($O2205,$P2205&lt;$B$6),$P2205+1,AND(NOT($J2205),$P2205&gt;0),0,TRUE,$P2205)</f>
        <v>0</v>
      </c>
      <c r="Q2206" s="1">
        <f t="shared" si="171"/>
        <v>120</v>
      </c>
      <c r="R2206" s="1">
        <f t="shared" si="172"/>
        <v>6000</v>
      </c>
      <c r="S2206" s="17">
        <f t="shared" si="173"/>
        <v>163.41352700862458</v>
      </c>
      <c r="T2206" s="1" cm="1">
        <f t="array" ref="T2206">_xlfn.IFS($B$6=1,Q2206*$B$10,AND(P2205=0,P2206&gt;=1),T2205+$B$6*$B$10*$B$8,TRUE,T2205)</f>
        <v>4800</v>
      </c>
      <c r="U2206" s="17">
        <f t="shared" si="174"/>
        <v>130.73082160689967</v>
      </c>
    </row>
    <row r="2207" spans="7:21" x14ac:dyDescent="0.25">
      <c r="G2207" s="15">
        <v>2205</v>
      </c>
      <c r="H2207" s="17">
        <f t="shared" si="170"/>
        <v>36.733333333333334</v>
      </c>
      <c r="I2207" cm="1">
        <f t="array" ref="I2207">_xlfn.IFS(AND(NOT($I2206=0),$J2206),0,NOT($J2206),$I2206+$B$27,TRUE,$I2206)</f>
        <v>0.91666666666666785</v>
      </c>
      <c r="J2207" t="b" cm="1">
        <f t="array" ref="J2207">_xlfn.IFS($I2207&gt;=$C$5-$B$27,TRUE,$P2207&gt;=$B$6,FALSE,TRUE,$J2206)</f>
        <v>0</v>
      </c>
      <c r="K2207" t="b" cm="1">
        <f t="array" ref="K2207">_xlfn.IFS($L2207&gt;=$B$4-$B$27,FALSE,$I2207&gt;=$B$5-$B$27,TRUE,AND($J2207,NOT($K2206)),FALSE,$K2206,TRUE,TRUE,FALSE)</f>
        <v>0</v>
      </c>
      <c r="L2207" cm="1">
        <f t="array" ref="L2207">_xlfn.IFS($K2206,$L2206+$B$27,NOT($K2206),0,TRUE,$K2206)</f>
        <v>0</v>
      </c>
      <c r="M2207" t="b" cm="1">
        <f t="array" ref="M2207">_xlfn.IFS($K2207,FALSE,AND($J2207,NOT($K2207),$P2207&lt;$B$6),TRUE,TRUE,FALSE)</f>
        <v>0</v>
      </c>
      <c r="N2207" cm="1">
        <f t="array" ref="N2207">_xlfn.IFS($N2206&gt;=$C$7-$B$27,0,$M2206,$N2206+$B$27,TRUE,0)</f>
        <v>0</v>
      </c>
      <c r="O2207" t="b" cm="1">
        <f t="array" ref="O2207">_xlfn.IFS(AND($J2207,NOT($K2207),NOT($M2207)),TRUE,$P2207&gt;=$B$6,FALSE,AND($J2207,NOT($K2207),$M2207,$N2207=0),TRUE,TRUE,FALSE)</f>
        <v>0</v>
      </c>
      <c r="P2207" cm="1">
        <f t="array" ref="P2207">_xlfn.IFS(AND($O2206,$P2206&lt;$B$6),$P2206+1,AND(NOT($J2206),$P2206&gt;0),0,TRUE,$P2206)</f>
        <v>0</v>
      </c>
      <c r="Q2207" s="1">
        <f t="shared" si="171"/>
        <v>120</v>
      </c>
      <c r="R2207" s="1">
        <f t="shared" si="172"/>
        <v>6000</v>
      </c>
      <c r="S2207" s="17">
        <f t="shared" si="173"/>
        <v>163.33938294010889</v>
      </c>
      <c r="T2207" s="1" cm="1">
        <f t="array" ref="T2207">_xlfn.IFS($B$6=1,Q2207*$B$10,AND(P2206=0,P2207&gt;=1),T2206+$B$6*$B$10*$B$8,TRUE,T2206)</f>
        <v>4800</v>
      </c>
      <c r="U2207" s="17">
        <f t="shared" si="174"/>
        <v>130.67150635208711</v>
      </c>
    </row>
    <row r="2208" spans="7:21" x14ac:dyDescent="0.25">
      <c r="G2208" s="15">
        <v>2206</v>
      </c>
      <c r="H2208" s="17">
        <f t="shared" si="170"/>
        <v>36.75</v>
      </c>
      <c r="I2208" cm="1">
        <f t="array" ref="I2208">_xlfn.IFS(AND(NOT($I2207=0),$J2207),0,NOT($J2207),$I2207+$B$27,TRUE,$I2207)</f>
        <v>0.93333333333333457</v>
      </c>
      <c r="J2208" t="b" cm="1">
        <f t="array" ref="J2208">_xlfn.IFS($I2208&gt;=$C$5-$B$27,TRUE,$P2208&gt;=$B$6,FALSE,TRUE,$J2207)</f>
        <v>0</v>
      </c>
      <c r="K2208" t="b" cm="1">
        <f t="array" ref="K2208">_xlfn.IFS($L2208&gt;=$B$4-$B$27,FALSE,$I2208&gt;=$B$5-$B$27,TRUE,AND($J2208,NOT($K2207)),FALSE,$K2207,TRUE,TRUE,FALSE)</f>
        <v>0</v>
      </c>
      <c r="L2208" cm="1">
        <f t="array" ref="L2208">_xlfn.IFS($K2207,$L2207+$B$27,NOT($K2207),0,TRUE,$K2207)</f>
        <v>0</v>
      </c>
      <c r="M2208" t="b" cm="1">
        <f t="array" ref="M2208">_xlfn.IFS($K2208,FALSE,AND($J2208,NOT($K2208),$P2208&lt;$B$6),TRUE,TRUE,FALSE)</f>
        <v>0</v>
      </c>
      <c r="N2208" cm="1">
        <f t="array" ref="N2208">_xlfn.IFS($N2207&gt;=$C$7-$B$27,0,$M2207,$N2207+$B$27,TRUE,0)</f>
        <v>0</v>
      </c>
      <c r="O2208" t="b" cm="1">
        <f t="array" ref="O2208">_xlfn.IFS(AND($J2208,NOT($K2208),NOT($M2208)),TRUE,$P2208&gt;=$B$6,FALSE,AND($J2208,NOT($K2208),$M2208,$N2208=0),TRUE,TRUE,FALSE)</f>
        <v>0</v>
      </c>
      <c r="P2208" cm="1">
        <f t="array" ref="P2208">_xlfn.IFS(AND($O2207,$P2207&lt;$B$6),$P2207+1,AND(NOT($J2207),$P2207&gt;0),0,TRUE,$P2207)</f>
        <v>0</v>
      </c>
      <c r="Q2208" s="1">
        <f t="shared" si="171"/>
        <v>120</v>
      </c>
      <c r="R2208" s="1">
        <f t="shared" si="172"/>
        <v>6000</v>
      </c>
      <c r="S2208" s="17">
        <f t="shared" si="173"/>
        <v>163.26530612244898</v>
      </c>
      <c r="T2208" s="1" cm="1">
        <f t="array" ref="T2208">_xlfn.IFS($B$6=1,Q2208*$B$10,AND(P2207=0,P2208&gt;=1),T2207+$B$6*$B$10*$B$8,TRUE,T2207)</f>
        <v>4800</v>
      </c>
      <c r="U2208" s="17">
        <f t="shared" si="174"/>
        <v>130.61224489795919</v>
      </c>
    </row>
    <row r="2209" spans="7:21" x14ac:dyDescent="0.25">
      <c r="G2209" s="15">
        <v>2207</v>
      </c>
      <c r="H2209" s="17">
        <f t="shared" si="170"/>
        <v>36.766666666666666</v>
      </c>
      <c r="I2209" cm="1">
        <f t="array" ref="I2209">_xlfn.IFS(AND(NOT($I2208=0),$J2208),0,NOT($J2208),$I2208+$B$27,TRUE,$I2208)</f>
        <v>0.95000000000000129</v>
      </c>
      <c r="J2209" t="b" cm="1">
        <f t="array" ref="J2209">_xlfn.IFS($I2209&gt;=$C$5-$B$27,TRUE,$P2209&gt;=$B$6,FALSE,TRUE,$J2208)</f>
        <v>0</v>
      </c>
      <c r="K2209" t="b" cm="1">
        <f t="array" ref="K2209">_xlfn.IFS($L2209&gt;=$B$4-$B$27,FALSE,$I2209&gt;=$B$5-$B$27,TRUE,AND($J2209,NOT($K2208)),FALSE,$K2208,TRUE,TRUE,FALSE)</f>
        <v>0</v>
      </c>
      <c r="L2209" cm="1">
        <f t="array" ref="L2209">_xlfn.IFS($K2208,$L2208+$B$27,NOT($K2208),0,TRUE,$K2208)</f>
        <v>0</v>
      </c>
      <c r="M2209" t="b" cm="1">
        <f t="array" ref="M2209">_xlfn.IFS($K2209,FALSE,AND($J2209,NOT($K2209),$P2209&lt;$B$6),TRUE,TRUE,FALSE)</f>
        <v>0</v>
      </c>
      <c r="N2209" cm="1">
        <f t="array" ref="N2209">_xlfn.IFS($N2208&gt;=$C$7-$B$27,0,$M2208,$N2208+$B$27,TRUE,0)</f>
        <v>0</v>
      </c>
      <c r="O2209" t="b" cm="1">
        <f t="array" ref="O2209">_xlfn.IFS(AND($J2209,NOT($K2209),NOT($M2209)),TRUE,$P2209&gt;=$B$6,FALSE,AND($J2209,NOT($K2209),$M2209,$N2209=0),TRUE,TRUE,FALSE)</f>
        <v>0</v>
      </c>
      <c r="P2209" cm="1">
        <f t="array" ref="P2209">_xlfn.IFS(AND($O2208,$P2208&lt;$B$6),$P2208+1,AND(NOT($J2208),$P2208&gt;0),0,TRUE,$P2208)</f>
        <v>0</v>
      </c>
      <c r="Q2209" s="1">
        <f t="shared" si="171"/>
        <v>120</v>
      </c>
      <c r="R2209" s="1">
        <f t="shared" si="172"/>
        <v>6000</v>
      </c>
      <c r="S2209" s="17">
        <f t="shared" si="173"/>
        <v>163.19129646418858</v>
      </c>
      <c r="T2209" s="1" cm="1">
        <f t="array" ref="T2209">_xlfn.IFS($B$6=1,Q2209*$B$10,AND(P2208=0,P2209&gt;=1),T2208+$B$6*$B$10*$B$8,TRUE,T2208)</f>
        <v>4800</v>
      </c>
      <c r="U2209" s="17">
        <f t="shared" si="174"/>
        <v>130.55303717135087</v>
      </c>
    </row>
    <row r="2210" spans="7:21" x14ac:dyDescent="0.25">
      <c r="G2210" s="15">
        <v>2208</v>
      </c>
      <c r="H2210" s="17">
        <f t="shared" si="170"/>
        <v>36.783333333333331</v>
      </c>
      <c r="I2210" cm="1">
        <f t="array" ref="I2210">_xlfn.IFS(AND(NOT($I2209=0),$J2209),0,NOT($J2209),$I2209+$B$27,TRUE,$I2209)</f>
        <v>0.96666666666666801</v>
      </c>
      <c r="J2210" t="b" cm="1">
        <f t="array" ref="J2210">_xlfn.IFS($I2210&gt;=$C$5-$B$27,TRUE,$P2210&gt;=$B$6,FALSE,TRUE,$J2209)</f>
        <v>0</v>
      </c>
      <c r="K2210" t="b" cm="1">
        <f t="array" ref="K2210">_xlfn.IFS($L2210&gt;=$B$4-$B$27,FALSE,$I2210&gt;=$B$5-$B$27,TRUE,AND($J2210,NOT($K2209)),FALSE,$K2209,TRUE,TRUE,FALSE)</f>
        <v>0</v>
      </c>
      <c r="L2210" cm="1">
        <f t="array" ref="L2210">_xlfn.IFS($K2209,$L2209+$B$27,NOT($K2209),0,TRUE,$K2209)</f>
        <v>0</v>
      </c>
      <c r="M2210" t="b" cm="1">
        <f t="array" ref="M2210">_xlfn.IFS($K2210,FALSE,AND($J2210,NOT($K2210),$P2210&lt;$B$6),TRUE,TRUE,FALSE)</f>
        <v>0</v>
      </c>
      <c r="N2210" cm="1">
        <f t="array" ref="N2210">_xlfn.IFS($N2209&gt;=$C$7-$B$27,0,$M2209,$N2209+$B$27,TRUE,0)</f>
        <v>0</v>
      </c>
      <c r="O2210" t="b" cm="1">
        <f t="array" ref="O2210">_xlfn.IFS(AND($J2210,NOT($K2210),NOT($M2210)),TRUE,$P2210&gt;=$B$6,FALSE,AND($J2210,NOT($K2210),$M2210,$N2210=0),TRUE,TRUE,FALSE)</f>
        <v>0</v>
      </c>
      <c r="P2210" cm="1">
        <f t="array" ref="P2210">_xlfn.IFS(AND($O2209,$P2209&lt;$B$6),$P2209+1,AND(NOT($J2209),$P2209&gt;0),0,TRUE,$P2209)</f>
        <v>0</v>
      </c>
      <c r="Q2210" s="1">
        <f t="shared" si="171"/>
        <v>120</v>
      </c>
      <c r="R2210" s="1">
        <f t="shared" si="172"/>
        <v>6000</v>
      </c>
      <c r="S2210" s="17">
        <f t="shared" si="173"/>
        <v>163.11735387403715</v>
      </c>
      <c r="T2210" s="1" cm="1">
        <f t="array" ref="T2210">_xlfn.IFS($B$6=1,Q2210*$B$10,AND(P2209=0,P2210&gt;=1),T2209+$B$6*$B$10*$B$8,TRUE,T2209)</f>
        <v>4800</v>
      </c>
      <c r="U2210" s="17">
        <f t="shared" si="174"/>
        <v>130.49388309922972</v>
      </c>
    </row>
    <row r="2211" spans="7:21" x14ac:dyDescent="0.25">
      <c r="G2211" s="15">
        <v>2209</v>
      </c>
      <c r="H2211" s="17">
        <f t="shared" si="170"/>
        <v>36.799999999999997</v>
      </c>
      <c r="I2211" cm="1">
        <f t="array" ref="I2211">_xlfn.IFS(AND(NOT($I2210=0),$J2210),0,NOT($J2210),$I2210+$B$27,TRUE,$I2210)</f>
        <v>0.98333333333333472</v>
      </c>
      <c r="J2211" t="b" cm="1">
        <f t="array" ref="J2211">_xlfn.IFS($I2211&gt;=$C$5-$B$27,TRUE,$P2211&gt;=$B$6,FALSE,TRUE,$J2210)</f>
        <v>0</v>
      </c>
      <c r="K2211" t="b" cm="1">
        <f t="array" ref="K2211">_xlfn.IFS($L2211&gt;=$B$4-$B$27,FALSE,$I2211&gt;=$B$5-$B$27,TRUE,AND($J2211,NOT($K2210)),FALSE,$K2210,TRUE,TRUE,FALSE)</f>
        <v>0</v>
      </c>
      <c r="L2211" cm="1">
        <f t="array" ref="L2211">_xlfn.IFS($K2210,$L2210+$B$27,NOT($K2210),0,TRUE,$K2210)</f>
        <v>0</v>
      </c>
      <c r="M2211" t="b" cm="1">
        <f t="array" ref="M2211">_xlfn.IFS($K2211,FALSE,AND($J2211,NOT($K2211),$P2211&lt;$B$6),TRUE,TRUE,FALSE)</f>
        <v>0</v>
      </c>
      <c r="N2211" cm="1">
        <f t="array" ref="N2211">_xlfn.IFS($N2210&gt;=$C$7-$B$27,0,$M2210,$N2210+$B$27,TRUE,0)</f>
        <v>0</v>
      </c>
      <c r="O2211" t="b" cm="1">
        <f t="array" ref="O2211">_xlfn.IFS(AND($J2211,NOT($K2211),NOT($M2211)),TRUE,$P2211&gt;=$B$6,FALSE,AND($J2211,NOT($K2211),$M2211,$N2211=0),TRUE,TRUE,FALSE)</f>
        <v>0</v>
      </c>
      <c r="P2211" cm="1">
        <f t="array" ref="P2211">_xlfn.IFS(AND($O2210,$P2210&lt;$B$6),$P2210+1,AND(NOT($J2210),$P2210&gt;0),0,TRUE,$P2210)</f>
        <v>0</v>
      </c>
      <c r="Q2211" s="1">
        <f t="shared" si="171"/>
        <v>120</v>
      </c>
      <c r="R2211" s="1">
        <f t="shared" si="172"/>
        <v>6000</v>
      </c>
      <c r="S2211" s="17">
        <f t="shared" si="173"/>
        <v>163.04347826086959</v>
      </c>
      <c r="T2211" s="1" cm="1">
        <f t="array" ref="T2211">_xlfn.IFS($B$6=1,Q2211*$B$10,AND(P2210=0,P2211&gt;=1),T2210+$B$6*$B$10*$B$8,TRUE,T2210)</f>
        <v>4800</v>
      </c>
      <c r="U2211" s="17">
        <f t="shared" si="174"/>
        <v>130.43478260869566</v>
      </c>
    </row>
    <row r="2212" spans="7:21" x14ac:dyDescent="0.25">
      <c r="G2212" s="15">
        <v>2210</v>
      </c>
      <c r="H2212" s="17">
        <f t="shared" si="170"/>
        <v>36.816666666666663</v>
      </c>
      <c r="I2212" cm="1">
        <f t="array" ref="I2212">_xlfn.IFS(AND(NOT($I2211=0),$J2211),0,NOT($J2211),$I2211+$B$27,TRUE,$I2211)</f>
        <v>1.0000000000000013</v>
      </c>
      <c r="J2212" t="b" cm="1">
        <f t="array" ref="J2212">_xlfn.IFS($I2212&gt;=$C$5-$B$27,TRUE,$P2212&gt;=$B$6,FALSE,TRUE,$J2211)</f>
        <v>0</v>
      </c>
      <c r="K2212" t="b" cm="1">
        <f t="array" ref="K2212">_xlfn.IFS($L2212&gt;=$B$4-$B$27,FALSE,$I2212&gt;=$B$5-$B$27,TRUE,AND($J2212,NOT($K2211)),FALSE,$K2211,TRUE,TRUE,FALSE)</f>
        <v>0</v>
      </c>
      <c r="L2212" cm="1">
        <f t="array" ref="L2212">_xlfn.IFS($K2211,$L2211+$B$27,NOT($K2211),0,TRUE,$K2211)</f>
        <v>0</v>
      </c>
      <c r="M2212" t="b" cm="1">
        <f t="array" ref="M2212">_xlfn.IFS($K2212,FALSE,AND($J2212,NOT($K2212),$P2212&lt;$B$6),TRUE,TRUE,FALSE)</f>
        <v>0</v>
      </c>
      <c r="N2212" cm="1">
        <f t="array" ref="N2212">_xlfn.IFS($N2211&gt;=$C$7-$B$27,0,$M2211,$N2211+$B$27,TRUE,0)</f>
        <v>0</v>
      </c>
      <c r="O2212" t="b" cm="1">
        <f t="array" ref="O2212">_xlfn.IFS(AND($J2212,NOT($K2212),NOT($M2212)),TRUE,$P2212&gt;=$B$6,FALSE,AND($J2212,NOT($K2212),$M2212,$N2212=0),TRUE,TRUE,FALSE)</f>
        <v>0</v>
      </c>
      <c r="P2212" cm="1">
        <f t="array" ref="P2212">_xlfn.IFS(AND($O2211,$P2211&lt;$B$6),$P2211+1,AND(NOT($J2211),$P2211&gt;0),0,TRUE,$P2211)</f>
        <v>0</v>
      </c>
      <c r="Q2212" s="1">
        <f t="shared" si="171"/>
        <v>120</v>
      </c>
      <c r="R2212" s="1">
        <f t="shared" si="172"/>
        <v>6000</v>
      </c>
      <c r="S2212" s="17">
        <f t="shared" si="173"/>
        <v>162.96966953372569</v>
      </c>
      <c r="T2212" s="1" cm="1">
        <f t="array" ref="T2212">_xlfn.IFS($B$6=1,Q2212*$B$10,AND(P2211=0,P2212&gt;=1),T2211+$B$6*$B$10*$B$8,TRUE,T2211)</f>
        <v>4800</v>
      </c>
      <c r="U2212" s="17">
        <f t="shared" si="174"/>
        <v>130.37573562698054</v>
      </c>
    </row>
    <row r="2213" spans="7:21" x14ac:dyDescent="0.25">
      <c r="G2213" s="15">
        <v>2211</v>
      </c>
      <c r="H2213" s="17">
        <f t="shared" si="170"/>
        <v>36.833333333333336</v>
      </c>
      <c r="I2213" cm="1">
        <f t="array" ref="I2213">_xlfn.IFS(AND(NOT($I2212=0),$J2212),0,NOT($J2212),$I2212+$B$27,TRUE,$I2212)</f>
        <v>1.0166666666666679</v>
      </c>
      <c r="J2213" t="b" cm="1">
        <f t="array" ref="J2213">_xlfn.IFS($I2213&gt;=$C$5-$B$27,TRUE,$P2213&gt;=$B$6,FALSE,TRUE,$J2212)</f>
        <v>0</v>
      </c>
      <c r="K2213" t="b" cm="1">
        <f t="array" ref="K2213">_xlfn.IFS($L2213&gt;=$B$4-$B$27,FALSE,$I2213&gt;=$B$5-$B$27,TRUE,AND($J2213,NOT($K2212)),FALSE,$K2212,TRUE,TRUE,FALSE)</f>
        <v>0</v>
      </c>
      <c r="L2213" cm="1">
        <f t="array" ref="L2213">_xlfn.IFS($K2212,$L2212+$B$27,NOT($K2212),0,TRUE,$K2212)</f>
        <v>0</v>
      </c>
      <c r="M2213" t="b" cm="1">
        <f t="array" ref="M2213">_xlfn.IFS($K2213,FALSE,AND($J2213,NOT($K2213),$P2213&lt;$B$6),TRUE,TRUE,FALSE)</f>
        <v>0</v>
      </c>
      <c r="N2213" cm="1">
        <f t="array" ref="N2213">_xlfn.IFS($N2212&gt;=$C$7-$B$27,0,$M2212,$N2212+$B$27,TRUE,0)</f>
        <v>0</v>
      </c>
      <c r="O2213" t="b" cm="1">
        <f t="array" ref="O2213">_xlfn.IFS(AND($J2213,NOT($K2213),NOT($M2213)),TRUE,$P2213&gt;=$B$6,FALSE,AND($J2213,NOT($K2213),$M2213,$N2213=0),TRUE,TRUE,FALSE)</f>
        <v>0</v>
      </c>
      <c r="P2213" cm="1">
        <f t="array" ref="P2213">_xlfn.IFS(AND($O2212,$P2212&lt;$B$6),$P2212+1,AND(NOT($J2212),$P2212&gt;0),0,TRUE,$P2212)</f>
        <v>0</v>
      </c>
      <c r="Q2213" s="1">
        <f t="shared" si="171"/>
        <v>120</v>
      </c>
      <c r="R2213" s="1">
        <f t="shared" si="172"/>
        <v>6000</v>
      </c>
      <c r="S2213" s="17">
        <f t="shared" si="173"/>
        <v>162.89592760180994</v>
      </c>
      <c r="T2213" s="1" cm="1">
        <f t="array" ref="T2213">_xlfn.IFS($B$6=1,Q2213*$B$10,AND(P2212=0,P2213&gt;=1),T2212+$B$6*$B$10*$B$8,TRUE,T2212)</f>
        <v>4800</v>
      </c>
      <c r="U2213" s="17">
        <f t="shared" si="174"/>
        <v>130.31674208144796</v>
      </c>
    </row>
    <row r="2214" spans="7:21" x14ac:dyDescent="0.25">
      <c r="G2214" s="15">
        <v>2212</v>
      </c>
      <c r="H2214" s="17">
        <f t="shared" si="170"/>
        <v>36.85</v>
      </c>
      <c r="I2214" cm="1">
        <f t="array" ref="I2214">_xlfn.IFS(AND(NOT($I2213=0),$J2213),0,NOT($J2213),$I2213+$B$27,TRUE,$I2213)</f>
        <v>1.0333333333333345</v>
      </c>
      <c r="J2214" t="b" cm="1">
        <f t="array" ref="J2214">_xlfn.IFS($I2214&gt;=$C$5-$B$27,TRUE,$P2214&gt;=$B$6,FALSE,TRUE,$J2213)</f>
        <v>0</v>
      </c>
      <c r="K2214" t="b" cm="1">
        <f t="array" ref="K2214">_xlfn.IFS($L2214&gt;=$B$4-$B$27,FALSE,$I2214&gt;=$B$5-$B$27,TRUE,AND($J2214,NOT($K2213)),FALSE,$K2213,TRUE,TRUE,FALSE)</f>
        <v>0</v>
      </c>
      <c r="L2214" cm="1">
        <f t="array" ref="L2214">_xlfn.IFS($K2213,$L2213+$B$27,NOT($K2213),0,TRUE,$K2213)</f>
        <v>0</v>
      </c>
      <c r="M2214" t="b" cm="1">
        <f t="array" ref="M2214">_xlfn.IFS($K2214,FALSE,AND($J2214,NOT($K2214),$P2214&lt;$B$6),TRUE,TRUE,FALSE)</f>
        <v>0</v>
      </c>
      <c r="N2214" cm="1">
        <f t="array" ref="N2214">_xlfn.IFS($N2213&gt;=$C$7-$B$27,0,$M2213,$N2213+$B$27,TRUE,0)</f>
        <v>0</v>
      </c>
      <c r="O2214" t="b" cm="1">
        <f t="array" ref="O2214">_xlfn.IFS(AND($J2214,NOT($K2214),NOT($M2214)),TRUE,$P2214&gt;=$B$6,FALSE,AND($J2214,NOT($K2214),$M2214,$N2214=0),TRUE,TRUE,FALSE)</f>
        <v>0</v>
      </c>
      <c r="P2214" cm="1">
        <f t="array" ref="P2214">_xlfn.IFS(AND($O2213,$P2213&lt;$B$6),$P2213+1,AND(NOT($J2213),$P2213&gt;0),0,TRUE,$P2213)</f>
        <v>0</v>
      </c>
      <c r="Q2214" s="1">
        <f t="shared" si="171"/>
        <v>120</v>
      </c>
      <c r="R2214" s="1">
        <f t="shared" si="172"/>
        <v>6000</v>
      </c>
      <c r="S2214" s="17">
        <f t="shared" si="173"/>
        <v>162.82225237449117</v>
      </c>
      <c r="T2214" s="1" cm="1">
        <f t="array" ref="T2214">_xlfn.IFS($B$6=1,Q2214*$B$10,AND(P2213=0,P2214&gt;=1),T2213+$B$6*$B$10*$B$8,TRUE,T2213)</f>
        <v>4800</v>
      </c>
      <c r="U2214" s="17">
        <f t="shared" si="174"/>
        <v>130.25780189959295</v>
      </c>
    </row>
    <row r="2215" spans="7:21" x14ac:dyDescent="0.25">
      <c r="G2215" s="15">
        <v>2213</v>
      </c>
      <c r="H2215" s="17">
        <f t="shared" si="170"/>
        <v>36.866666666666667</v>
      </c>
      <c r="I2215" cm="1">
        <f t="array" ref="I2215">_xlfn.IFS(AND(NOT($I2214=0),$J2214),0,NOT($J2214),$I2214+$B$27,TRUE,$I2214)</f>
        <v>1.0500000000000012</v>
      </c>
      <c r="J2215" t="b" cm="1">
        <f t="array" ref="J2215">_xlfn.IFS($I2215&gt;=$C$5-$B$27,TRUE,$P2215&gt;=$B$6,FALSE,TRUE,$J2214)</f>
        <v>0</v>
      </c>
      <c r="K2215" t="b" cm="1">
        <f t="array" ref="K2215">_xlfn.IFS($L2215&gt;=$B$4-$B$27,FALSE,$I2215&gt;=$B$5-$B$27,TRUE,AND($J2215,NOT($K2214)),FALSE,$K2214,TRUE,TRUE,FALSE)</f>
        <v>0</v>
      </c>
      <c r="L2215" cm="1">
        <f t="array" ref="L2215">_xlfn.IFS($K2214,$L2214+$B$27,NOT($K2214),0,TRUE,$K2214)</f>
        <v>0</v>
      </c>
      <c r="M2215" t="b" cm="1">
        <f t="array" ref="M2215">_xlfn.IFS($K2215,FALSE,AND($J2215,NOT($K2215),$P2215&lt;$B$6),TRUE,TRUE,FALSE)</f>
        <v>0</v>
      </c>
      <c r="N2215" cm="1">
        <f t="array" ref="N2215">_xlfn.IFS($N2214&gt;=$C$7-$B$27,0,$M2214,$N2214+$B$27,TRUE,0)</f>
        <v>0</v>
      </c>
      <c r="O2215" t="b" cm="1">
        <f t="array" ref="O2215">_xlfn.IFS(AND($J2215,NOT($K2215),NOT($M2215)),TRUE,$P2215&gt;=$B$6,FALSE,AND($J2215,NOT($K2215),$M2215,$N2215=0),TRUE,TRUE,FALSE)</f>
        <v>0</v>
      </c>
      <c r="P2215" cm="1">
        <f t="array" ref="P2215">_xlfn.IFS(AND($O2214,$P2214&lt;$B$6),$P2214+1,AND(NOT($J2214),$P2214&gt;0),0,TRUE,$P2214)</f>
        <v>0</v>
      </c>
      <c r="Q2215" s="1">
        <f t="shared" si="171"/>
        <v>120</v>
      </c>
      <c r="R2215" s="1">
        <f t="shared" si="172"/>
        <v>6000</v>
      </c>
      <c r="S2215" s="17">
        <f t="shared" si="173"/>
        <v>162.74864376130199</v>
      </c>
      <c r="T2215" s="1" cm="1">
        <f t="array" ref="T2215">_xlfn.IFS($B$6=1,Q2215*$B$10,AND(P2214=0,P2215&gt;=1),T2214+$B$6*$B$10*$B$8,TRUE,T2214)</f>
        <v>4800</v>
      </c>
      <c r="U2215" s="17">
        <f t="shared" si="174"/>
        <v>130.1989150090416</v>
      </c>
    </row>
    <row r="2216" spans="7:21" x14ac:dyDescent="0.25">
      <c r="G2216" s="15">
        <v>2214</v>
      </c>
      <c r="H2216" s="17">
        <f t="shared" si="170"/>
        <v>36.883333333333333</v>
      </c>
      <c r="I2216" cm="1">
        <f t="array" ref="I2216">_xlfn.IFS(AND(NOT($I2215=0),$J2215),0,NOT($J2215),$I2215+$B$27,TRUE,$I2215)</f>
        <v>1.0666666666666678</v>
      </c>
      <c r="J2216" t="b" cm="1">
        <f t="array" ref="J2216">_xlfn.IFS($I2216&gt;=$C$5-$B$27,TRUE,$P2216&gt;=$B$6,FALSE,TRUE,$J2215)</f>
        <v>0</v>
      </c>
      <c r="K2216" t="b" cm="1">
        <f t="array" ref="K2216">_xlfn.IFS($L2216&gt;=$B$4-$B$27,FALSE,$I2216&gt;=$B$5-$B$27,TRUE,AND($J2216,NOT($K2215)),FALSE,$K2215,TRUE,TRUE,FALSE)</f>
        <v>0</v>
      </c>
      <c r="L2216" cm="1">
        <f t="array" ref="L2216">_xlfn.IFS($K2215,$L2215+$B$27,NOT($K2215),0,TRUE,$K2215)</f>
        <v>0</v>
      </c>
      <c r="M2216" t="b" cm="1">
        <f t="array" ref="M2216">_xlfn.IFS($K2216,FALSE,AND($J2216,NOT($K2216),$P2216&lt;$B$6),TRUE,TRUE,FALSE)</f>
        <v>0</v>
      </c>
      <c r="N2216" cm="1">
        <f t="array" ref="N2216">_xlfn.IFS($N2215&gt;=$C$7-$B$27,0,$M2215,$N2215+$B$27,TRUE,0)</f>
        <v>0</v>
      </c>
      <c r="O2216" t="b" cm="1">
        <f t="array" ref="O2216">_xlfn.IFS(AND($J2216,NOT($K2216),NOT($M2216)),TRUE,$P2216&gt;=$B$6,FALSE,AND($J2216,NOT($K2216),$M2216,$N2216=0),TRUE,TRUE,FALSE)</f>
        <v>0</v>
      </c>
      <c r="P2216" cm="1">
        <f t="array" ref="P2216">_xlfn.IFS(AND($O2215,$P2215&lt;$B$6),$P2215+1,AND(NOT($J2215),$P2215&gt;0),0,TRUE,$P2215)</f>
        <v>0</v>
      </c>
      <c r="Q2216" s="1">
        <f t="shared" si="171"/>
        <v>120</v>
      </c>
      <c r="R2216" s="1">
        <f t="shared" si="172"/>
        <v>6000</v>
      </c>
      <c r="S2216" s="17">
        <f t="shared" si="173"/>
        <v>162.67510167193853</v>
      </c>
      <c r="T2216" s="1" cm="1">
        <f t="array" ref="T2216">_xlfn.IFS($B$6=1,Q2216*$B$10,AND(P2215=0,P2216&gt;=1),T2215+$B$6*$B$10*$B$8,TRUE,T2215)</f>
        <v>4800</v>
      </c>
      <c r="U2216" s="17">
        <f t="shared" si="174"/>
        <v>130.14008133755084</v>
      </c>
    </row>
    <row r="2217" spans="7:21" x14ac:dyDescent="0.25">
      <c r="G2217" s="15">
        <v>2215</v>
      </c>
      <c r="H2217" s="17">
        <f t="shared" si="170"/>
        <v>36.9</v>
      </c>
      <c r="I2217" cm="1">
        <f t="array" ref="I2217">_xlfn.IFS(AND(NOT($I2216=0),$J2216),0,NOT($J2216),$I2216+$B$27,TRUE,$I2216)</f>
        <v>1.0833333333333344</v>
      </c>
      <c r="J2217" t="b" cm="1">
        <f t="array" ref="J2217">_xlfn.IFS($I2217&gt;=$C$5-$B$27,TRUE,$P2217&gt;=$B$6,FALSE,TRUE,$J2216)</f>
        <v>0</v>
      </c>
      <c r="K2217" t="b" cm="1">
        <f t="array" ref="K2217">_xlfn.IFS($L2217&gt;=$B$4-$B$27,FALSE,$I2217&gt;=$B$5-$B$27,TRUE,AND($J2217,NOT($K2216)),FALSE,$K2216,TRUE,TRUE,FALSE)</f>
        <v>0</v>
      </c>
      <c r="L2217" cm="1">
        <f t="array" ref="L2217">_xlfn.IFS($K2216,$L2216+$B$27,NOT($K2216),0,TRUE,$K2216)</f>
        <v>0</v>
      </c>
      <c r="M2217" t="b" cm="1">
        <f t="array" ref="M2217">_xlfn.IFS($K2217,FALSE,AND($J2217,NOT($K2217),$P2217&lt;$B$6),TRUE,TRUE,FALSE)</f>
        <v>0</v>
      </c>
      <c r="N2217" cm="1">
        <f t="array" ref="N2217">_xlfn.IFS($N2216&gt;=$C$7-$B$27,0,$M2216,$N2216+$B$27,TRUE,0)</f>
        <v>0</v>
      </c>
      <c r="O2217" t="b" cm="1">
        <f t="array" ref="O2217">_xlfn.IFS(AND($J2217,NOT($K2217),NOT($M2217)),TRUE,$P2217&gt;=$B$6,FALSE,AND($J2217,NOT($K2217),$M2217,$N2217=0),TRUE,TRUE,FALSE)</f>
        <v>0</v>
      </c>
      <c r="P2217" cm="1">
        <f t="array" ref="P2217">_xlfn.IFS(AND($O2216,$P2216&lt;$B$6),$P2216+1,AND(NOT($J2216),$P2216&gt;0),0,TRUE,$P2216)</f>
        <v>0</v>
      </c>
      <c r="Q2217" s="1">
        <f t="shared" si="171"/>
        <v>120</v>
      </c>
      <c r="R2217" s="1">
        <f t="shared" si="172"/>
        <v>6000</v>
      </c>
      <c r="S2217" s="17">
        <f t="shared" si="173"/>
        <v>162.60162601626016</v>
      </c>
      <c r="T2217" s="1" cm="1">
        <f t="array" ref="T2217">_xlfn.IFS($B$6=1,Q2217*$B$10,AND(P2216=0,P2217&gt;=1),T2216+$B$6*$B$10*$B$8,TRUE,T2216)</f>
        <v>4800</v>
      </c>
      <c r="U2217" s="17">
        <f t="shared" si="174"/>
        <v>130.08130081300814</v>
      </c>
    </row>
    <row r="2218" spans="7:21" x14ac:dyDescent="0.25">
      <c r="G2218" s="15">
        <v>2216</v>
      </c>
      <c r="H2218" s="17">
        <f t="shared" si="170"/>
        <v>36.916666666666664</v>
      </c>
      <c r="I2218" cm="1">
        <f t="array" ref="I2218">_xlfn.IFS(AND(NOT($I2217=0),$J2217),0,NOT($J2217),$I2217+$B$27,TRUE,$I2217)</f>
        <v>1.100000000000001</v>
      </c>
      <c r="J2218" t="b" cm="1">
        <f t="array" ref="J2218">_xlfn.IFS($I2218&gt;=$C$5-$B$27,TRUE,$P2218&gt;=$B$6,FALSE,TRUE,$J2217)</f>
        <v>0</v>
      </c>
      <c r="K2218" t="b" cm="1">
        <f t="array" ref="K2218">_xlfn.IFS($L2218&gt;=$B$4-$B$27,FALSE,$I2218&gt;=$B$5-$B$27,TRUE,AND($J2218,NOT($K2217)),FALSE,$K2217,TRUE,TRUE,FALSE)</f>
        <v>0</v>
      </c>
      <c r="L2218" cm="1">
        <f t="array" ref="L2218">_xlfn.IFS($K2217,$L2217+$B$27,NOT($K2217),0,TRUE,$K2217)</f>
        <v>0</v>
      </c>
      <c r="M2218" t="b" cm="1">
        <f t="array" ref="M2218">_xlfn.IFS($K2218,FALSE,AND($J2218,NOT($K2218),$P2218&lt;$B$6),TRUE,TRUE,FALSE)</f>
        <v>0</v>
      </c>
      <c r="N2218" cm="1">
        <f t="array" ref="N2218">_xlfn.IFS($N2217&gt;=$C$7-$B$27,0,$M2217,$N2217+$B$27,TRUE,0)</f>
        <v>0</v>
      </c>
      <c r="O2218" t="b" cm="1">
        <f t="array" ref="O2218">_xlfn.IFS(AND($J2218,NOT($K2218),NOT($M2218)),TRUE,$P2218&gt;=$B$6,FALSE,AND($J2218,NOT($K2218),$M2218,$N2218=0),TRUE,TRUE,FALSE)</f>
        <v>0</v>
      </c>
      <c r="P2218" cm="1">
        <f t="array" ref="P2218">_xlfn.IFS(AND($O2217,$P2217&lt;$B$6),$P2217+1,AND(NOT($J2217),$P2217&gt;0),0,TRUE,$P2217)</f>
        <v>0</v>
      </c>
      <c r="Q2218" s="1">
        <f t="shared" si="171"/>
        <v>120</v>
      </c>
      <c r="R2218" s="1">
        <f t="shared" si="172"/>
        <v>6000</v>
      </c>
      <c r="S2218" s="17">
        <f t="shared" si="173"/>
        <v>162.52821670428895</v>
      </c>
      <c r="T2218" s="1" cm="1">
        <f t="array" ref="T2218">_xlfn.IFS($B$6=1,Q2218*$B$10,AND(P2217=0,P2218&gt;=1),T2217+$B$6*$B$10*$B$8,TRUE,T2217)</f>
        <v>4800</v>
      </c>
      <c r="U2218" s="17">
        <f t="shared" si="174"/>
        <v>130.02257336343115</v>
      </c>
    </row>
    <row r="2219" spans="7:21" x14ac:dyDescent="0.25">
      <c r="G2219" s="15">
        <v>2217</v>
      </c>
      <c r="H2219" s="17">
        <f t="shared" si="170"/>
        <v>36.93333333333333</v>
      </c>
      <c r="I2219" cm="1">
        <f t="array" ref="I2219">_xlfn.IFS(AND(NOT($I2218=0),$J2218),0,NOT($J2218),$I2218+$B$27,TRUE,$I2218)</f>
        <v>1.1166666666666676</v>
      </c>
      <c r="J2219" t="b" cm="1">
        <f t="array" ref="J2219">_xlfn.IFS($I2219&gt;=$C$5-$B$27,TRUE,$P2219&gt;=$B$6,FALSE,TRUE,$J2218)</f>
        <v>0</v>
      </c>
      <c r="K2219" t="b" cm="1">
        <f t="array" ref="K2219">_xlfn.IFS($L2219&gt;=$B$4-$B$27,FALSE,$I2219&gt;=$B$5-$B$27,TRUE,AND($J2219,NOT($K2218)),FALSE,$K2218,TRUE,TRUE,FALSE)</f>
        <v>0</v>
      </c>
      <c r="L2219" cm="1">
        <f t="array" ref="L2219">_xlfn.IFS($K2218,$L2218+$B$27,NOT($K2218),0,TRUE,$K2218)</f>
        <v>0</v>
      </c>
      <c r="M2219" t="b" cm="1">
        <f t="array" ref="M2219">_xlfn.IFS($K2219,FALSE,AND($J2219,NOT($K2219),$P2219&lt;$B$6),TRUE,TRUE,FALSE)</f>
        <v>0</v>
      </c>
      <c r="N2219" cm="1">
        <f t="array" ref="N2219">_xlfn.IFS($N2218&gt;=$C$7-$B$27,0,$M2218,$N2218+$B$27,TRUE,0)</f>
        <v>0</v>
      </c>
      <c r="O2219" t="b" cm="1">
        <f t="array" ref="O2219">_xlfn.IFS(AND($J2219,NOT($K2219),NOT($M2219)),TRUE,$P2219&gt;=$B$6,FALSE,AND($J2219,NOT($K2219),$M2219,$N2219=0),TRUE,TRUE,FALSE)</f>
        <v>0</v>
      </c>
      <c r="P2219" cm="1">
        <f t="array" ref="P2219">_xlfn.IFS(AND($O2218,$P2218&lt;$B$6),$P2218+1,AND(NOT($J2218),$P2218&gt;0),0,TRUE,$P2218)</f>
        <v>0</v>
      </c>
      <c r="Q2219" s="1">
        <f t="shared" si="171"/>
        <v>120</v>
      </c>
      <c r="R2219" s="1">
        <f t="shared" si="172"/>
        <v>6000</v>
      </c>
      <c r="S2219" s="17">
        <f t="shared" si="173"/>
        <v>162.45487364620939</v>
      </c>
      <c r="T2219" s="1" cm="1">
        <f t="array" ref="T2219">_xlfn.IFS($B$6=1,Q2219*$B$10,AND(P2218=0,P2219&gt;=1),T2218+$B$6*$B$10*$B$8,TRUE,T2218)</f>
        <v>4800</v>
      </c>
      <c r="U2219" s="17">
        <f t="shared" si="174"/>
        <v>129.96389891696751</v>
      </c>
    </row>
    <row r="2220" spans="7:21" x14ac:dyDescent="0.25">
      <c r="G2220" s="15">
        <v>2218</v>
      </c>
      <c r="H2220" s="17">
        <f t="shared" si="170"/>
        <v>36.950000000000003</v>
      </c>
      <c r="I2220" cm="1">
        <f t="array" ref="I2220">_xlfn.IFS(AND(NOT($I2219=0),$J2219),0,NOT($J2219),$I2219+$B$27,TRUE,$I2219)</f>
        <v>1.1333333333333342</v>
      </c>
      <c r="J2220" t="b" cm="1">
        <f t="array" ref="J2220">_xlfn.IFS($I2220&gt;=$C$5-$B$27,TRUE,$P2220&gt;=$B$6,FALSE,TRUE,$J2219)</f>
        <v>0</v>
      </c>
      <c r="K2220" t="b" cm="1">
        <f t="array" ref="K2220">_xlfn.IFS($L2220&gt;=$B$4-$B$27,FALSE,$I2220&gt;=$B$5-$B$27,TRUE,AND($J2220,NOT($K2219)),FALSE,$K2219,TRUE,TRUE,FALSE)</f>
        <v>0</v>
      </c>
      <c r="L2220" cm="1">
        <f t="array" ref="L2220">_xlfn.IFS($K2219,$L2219+$B$27,NOT($K2219),0,TRUE,$K2219)</f>
        <v>0</v>
      </c>
      <c r="M2220" t="b" cm="1">
        <f t="array" ref="M2220">_xlfn.IFS($K2220,FALSE,AND($J2220,NOT($K2220),$P2220&lt;$B$6),TRUE,TRUE,FALSE)</f>
        <v>0</v>
      </c>
      <c r="N2220" cm="1">
        <f t="array" ref="N2220">_xlfn.IFS($N2219&gt;=$C$7-$B$27,0,$M2219,$N2219+$B$27,TRUE,0)</f>
        <v>0</v>
      </c>
      <c r="O2220" t="b" cm="1">
        <f t="array" ref="O2220">_xlfn.IFS(AND($J2220,NOT($K2220),NOT($M2220)),TRUE,$P2220&gt;=$B$6,FALSE,AND($J2220,NOT($K2220),$M2220,$N2220=0),TRUE,TRUE,FALSE)</f>
        <v>0</v>
      </c>
      <c r="P2220" cm="1">
        <f t="array" ref="P2220">_xlfn.IFS(AND($O2219,$P2219&lt;$B$6),$P2219+1,AND(NOT($J2219),$P2219&gt;0),0,TRUE,$P2219)</f>
        <v>0</v>
      </c>
      <c r="Q2220" s="1">
        <f t="shared" si="171"/>
        <v>120</v>
      </c>
      <c r="R2220" s="1">
        <f t="shared" si="172"/>
        <v>6000</v>
      </c>
      <c r="S2220" s="17">
        <f t="shared" si="173"/>
        <v>162.38159675236804</v>
      </c>
      <c r="T2220" s="1" cm="1">
        <f t="array" ref="T2220">_xlfn.IFS($B$6=1,Q2220*$B$10,AND(P2219=0,P2220&gt;=1),T2219+$B$6*$B$10*$B$8,TRUE,T2219)</f>
        <v>4800</v>
      </c>
      <c r="U2220" s="17">
        <f t="shared" si="174"/>
        <v>129.90527740189444</v>
      </c>
    </row>
    <row r="2221" spans="7:21" x14ac:dyDescent="0.25">
      <c r="G2221" s="15">
        <v>2219</v>
      </c>
      <c r="H2221" s="17">
        <f t="shared" si="170"/>
        <v>36.966666666666669</v>
      </c>
      <c r="I2221" cm="1">
        <f t="array" ref="I2221">_xlfn.IFS(AND(NOT($I2220=0),$J2220),0,NOT($J2220),$I2220+$B$27,TRUE,$I2220)</f>
        <v>1.1500000000000008</v>
      </c>
      <c r="J2221" t="b" cm="1">
        <f t="array" ref="J2221">_xlfn.IFS($I2221&gt;=$C$5-$B$27,TRUE,$P2221&gt;=$B$6,FALSE,TRUE,$J2220)</f>
        <v>0</v>
      </c>
      <c r="K2221" t="b" cm="1">
        <f t="array" ref="K2221">_xlfn.IFS($L2221&gt;=$B$4-$B$27,FALSE,$I2221&gt;=$B$5-$B$27,TRUE,AND($J2221,NOT($K2220)),FALSE,$K2220,TRUE,TRUE,FALSE)</f>
        <v>0</v>
      </c>
      <c r="L2221" cm="1">
        <f t="array" ref="L2221">_xlfn.IFS($K2220,$L2220+$B$27,NOT($K2220),0,TRUE,$K2220)</f>
        <v>0</v>
      </c>
      <c r="M2221" t="b" cm="1">
        <f t="array" ref="M2221">_xlfn.IFS($K2221,FALSE,AND($J2221,NOT($K2221),$P2221&lt;$B$6),TRUE,TRUE,FALSE)</f>
        <v>0</v>
      </c>
      <c r="N2221" cm="1">
        <f t="array" ref="N2221">_xlfn.IFS($N2220&gt;=$C$7-$B$27,0,$M2220,$N2220+$B$27,TRUE,0)</f>
        <v>0</v>
      </c>
      <c r="O2221" t="b" cm="1">
        <f t="array" ref="O2221">_xlfn.IFS(AND($J2221,NOT($K2221),NOT($M2221)),TRUE,$P2221&gt;=$B$6,FALSE,AND($J2221,NOT($K2221),$M2221,$N2221=0),TRUE,TRUE,FALSE)</f>
        <v>0</v>
      </c>
      <c r="P2221" cm="1">
        <f t="array" ref="P2221">_xlfn.IFS(AND($O2220,$P2220&lt;$B$6),$P2220+1,AND(NOT($J2220),$P2220&gt;0),0,TRUE,$P2220)</f>
        <v>0</v>
      </c>
      <c r="Q2221" s="1">
        <f t="shared" si="171"/>
        <v>120</v>
      </c>
      <c r="R2221" s="1">
        <f t="shared" si="172"/>
        <v>6000</v>
      </c>
      <c r="S2221" s="17">
        <f t="shared" si="173"/>
        <v>162.3083859332732</v>
      </c>
      <c r="T2221" s="1" cm="1">
        <f t="array" ref="T2221">_xlfn.IFS($B$6=1,Q2221*$B$10,AND(P2220=0,P2221&gt;=1),T2220+$B$6*$B$10*$B$8,TRUE,T2220)</f>
        <v>4800</v>
      </c>
      <c r="U2221" s="17">
        <f t="shared" si="174"/>
        <v>129.84670874661856</v>
      </c>
    </row>
    <row r="2222" spans="7:21" x14ac:dyDescent="0.25">
      <c r="G2222" s="15">
        <v>2220</v>
      </c>
      <c r="H2222" s="17">
        <f t="shared" si="170"/>
        <v>36.983333333333334</v>
      </c>
      <c r="I2222" cm="1">
        <f t="array" ref="I2222">_xlfn.IFS(AND(NOT($I2221=0),$J2221),0,NOT($J2221),$I2221+$B$27,TRUE,$I2221)</f>
        <v>1.1666666666666674</v>
      </c>
      <c r="J2222" t="b" cm="1">
        <f t="array" ref="J2222">_xlfn.IFS($I2222&gt;=$C$5-$B$27,TRUE,$P2222&gt;=$B$6,FALSE,TRUE,$J2221)</f>
        <v>0</v>
      </c>
      <c r="K2222" t="b" cm="1">
        <f t="array" ref="K2222">_xlfn.IFS($L2222&gt;=$B$4-$B$27,FALSE,$I2222&gt;=$B$5-$B$27,TRUE,AND($J2222,NOT($K2221)),FALSE,$K2221,TRUE,TRUE,FALSE)</f>
        <v>0</v>
      </c>
      <c r="L2222" cm="1">
        <f t="array" ref="L2222">_xlfn.IFS($K2221,$L2221+$B$27,NOT($K2221),0,TRUE,$K2221)</f>
        <v>0</v>
      </c>
      <c r="M2222" t="b" cm="1">
        <f t="array" ref="M2222">_xlfn.IFS($K2222,FALSE,AND($J2222,NOT($K2222),$P2222&lt;$B$6),TRUE,TRUE,FALSE)</f>
        <v>0</v>
      </c>
      <c r="N2222" cm="1">
        <f t="array" ref="N2222">_xlfn.IFS($N2221&gt;=$C$7-$B$27,0,$M2221,$N2221+$B$27,TRUE,0)</f>
        <v>0</v>
      </c>
      <c r="O2222" t="b" cm="1">
        <f t="array" ref="O2222">_xlfn.IFS(AND($J2222,NOT($K2222),NOT($M2222)),TRUE,$P2222&gt;=$B$6,FALSE,AND($J2222,NOT($K2222),$M2222,$N2222=0),TRUE,TRUE,FALSE)</f>
        <v>0</v>
      </c>
      <c r="P2222" cm="1">
        <f t="array" ref="P2222">_xlfn.IFS(AND($O2221,$P2221&lt;$B$6),$P2221+1,AND(NOT($J2221),$P2221&gt;0),0,TRUE,$P2221)</f>
        <v>0</v>
      </c>
      <c r="Q2222" s="1">
        <f t="shared" si="171"/>
        <v>120</v>
      </c>
      <c r="R2222" s="1">
        <f t="shared" si="172"/>
        <v>6000</v>
      </c>
      <c r="S2222" s="17">
        <f t="shared" si="173"/>
        <v>162.23524109959442</v>
      </c>
      <c r="T2222" s="1" cm="1">
        <f t="array" ref="T2222">_xlfn.IFS($B$6=1,Q2222*$B$10,AND(P2221=0,P2222&gt;=1),T2221+$B$6*$B$10*$B$8,TRUE,T2221)</f>
        <v>4800</v>
      </c>
      <c r="U2222" s="17">
        <f t="shared" si="174"/>
        <v>129.78819287967553</v>
      </c>
    </row>
    <row r="2223" spans="7:21" x14ac:dyDescent="0.25">
      <c r="G2223" s="15">
        <v>2221</v>
      </c>
      <c r="H2223" s="17">
        <f t="shared" si="170"/>
        <v>37</v>
      </c>
      <c r="I2223" cm="1">
        <f t="array" ref="I2223">_xlfn.IFS(AND(NOT($I2222=0),$J2222),0,NOT($J2222),$I2222+$B$27,TRUE,$I2222)</f>
        <v>1.183333333333334</v>
      </c>
      <c r="J2223" t="b" cm="1">
        <f t="array" ref="J2223">_xlfn.IFS($I2223&gt;=$C$5-$B$27,TRUE,$P2223&gt;=$B$6,FALSE,TRUE,$J2222)</f>
        <v>0</v>
      </c>
      <c r="K2223" t="b" cm="1">
        <f t="array" ref="K2223">_xlfn.IFS($L2223&gt;=$B$4-$B$27,FALSE,$I2223&gt;=$B$5-$B$27,TRUE,AND($J2223,NOT($K2222)),FALSE,$K2222,TRUE,TRUE,FALSE)</f>
        <v>0</v>
      </c>
      <c r="L2223" cm="1">
        <f t="array" ref="L2223">_xlfn.IFS($K2222,$L2222+$B$27,NOT($K2222),0,TRUE,$K2222)</f>
        <v>0</v>
      </c>
      <c r="M2223" t="b" cm="1">
        <f t="array" ref="M2223">_xlfn.IFS($K2223,FALSE,AND($J2223,NOT($K2223),$P2223&lt;$B$6),TRUE,TRUE,FALSE)</f>
        <v>0</v>
      </c>
      <c r="N2223" cm="1">
        <f t="array" ref="N2223">_xlfn.IFS($N2222&gt;=$C$7-$B$27,0,$M2222,$N2222+$B$27,TRUE,0)</f>
        <v>0</v>
      </c>
      <c r="O2223" t="b" cm="1">
        <f t="array" ref="O2223">_xlfn.IFS(AND($J2223,NOT($K2223),NOT($M2223)),TRUE,$P2223&gt;=$B$6,FALSE,AND($J2223,NOT($K2223),$M2223,$N2223=0),TRUE,TRUE,FALSE)</f>
        <v>0</v>
      </c>
      <c r="P2223" cm="1">
        <f t="array" ref="P2223">_xlfn.IFS(AND($O2222,$P2222&lt;$B$6),$P2222+1,AND(NOT($J2222),$P2222&gt;0),0,TRUE,$P2222)</f>
        <v>0</v>
      </c>
      <c r="Q2223" s="1">
        <f t="shared" si="171"/>
        <v>120</v>
      </c>
      <c r="R2223" s="1">
        <f t="shared" si="172"/>
        <v>6000</v>
      </c>
      <c r="S2223" s="17">
        <f t="shared" si="173"/>
        <v>162.16216216216216</v>
      </c>
      <c r="T2223" s="1" cm="1">
        <f t="array" ref="T2223">_xlfn.IFS($B$6=1,Q2223*$B$10,AND(P2222=0,P2223&gt;=1),T2222+$B$6*$B$10*$B$8,TRUE,T2222)</f>
        <v>4800</v>
      </c>
      <c r="U2223" s="17">
        <f t="shared" si="174"/>
        <v>129.72972972972974</v>
      </c>
    </row>
    <row r="2224" spans="7:21" x14ac:dyDescent="0.25">
      <c r="G2224" s="15">
        <v>2222</v>
      </c>
      <c r="H2224" s="17">
        <f t="shared" si="170"/>
        <v>37.016666666666666</v>
      </c>
      <c r="I2224" cm="1">
        <f t="array" ref="I2224">_xlfn.IFS(AND(NOT($I2223=0),$J2223),0,NOT($J2223),$I2223+$B$27,TRUE,$I2223)</f>
        <v>1.2000000000000006</v>
      </c>
      <c r="J2224" t="b" cm="1">
        <f t="array" ref="J2224">_xlfn.IFS($I2224&gt;=$C$5-$B$27,TRUE,$P2224&gt;=$B$6,FALSE,TRUE,$J2223)</f>
        <v>0</v>
      </c>
      <c r="K2224" t="b" cm="1">
        <f t="array" ref="K2224">_xlfn.IFS($L2224&gt;=$B$4-$B$27,FALSE,$I2224&gt;=$B$5-$B$27,TRUE,AND($J2224,NOT($K2223)),FALSE,$K2223,TRUE,TRUE,FALSE)</f>
        <v>0</v>
      </c>
      <c r="L2224" cm="1">
        <f t="array" ref="L2224">_xlfn.IFS($K2223,$L2223+$B$27,NOT($K2223),0,TRUE,$K2223)</f>
        <v>0</v>
      </c>
      <c r="M2224" t="b" cm="1">
        <f t="array" ref="M2224">_xlfn.IFS($K2224,FALSE,AND($J2224,NOT($K2224),$P2224&lt;$B$6),TRUE,TRUE,FALSE)</f>
        <v>0</v>
      </c>
      <c r="N2224" cm="1">
        <f t="array" ref="N2224">_xlfn.IFS($N2223&gt;=$C$7-$B$27,0,$M2223,$N2223+$B$27,TRUE,0)</f>
        <v>0</v>
      </c>
      <c r="O2224" t="b" cm="1">
        <f t="array" ref="O2224">_xlfn.IFS(AND($J2224,NOT($K2224),NOT($M2224)),TRUE,$P2224&gt;=$B$6,FALSE,AND($J2224,NOT($K2224),$M2224,$N2224=0),TRUE,TRUE,FALSE)</f>
        <v>0</v>
      </c>
      <c r="P2224" cm="1">
        <f t="array" ref="P2224">_xlfn.IFS(AND($O2223,$P2223&lt;$B$6),$P2223+1,AND(NOT($J2223),$P2223&gt;0),0,TRUE,$P2223)</f>
        <v>0</v>
      </c>
      <c r="Q2224" s="1">
        <f t="shared" si="171"/>
        <v>120</v>
      </c>
      <c r="R2224" s="1">
        <f t="shared" si="172"/>
        <v>6000</v>
      </c>
      <c r="S2224" s="17">
        <f t="shared" si="173"/>
        <v>162.08914903196759</v>
      </c>
      <c r="T2224" s="1" cm="1">
        <f t="array" ref="T2224">_xlfn.IFS($B$6=1,Q2224*$B$10,AND(P2223=0,P2224&gt;=1),T2223+$B$6*$B$10*$B$8,TRUE,T2223)</f>
        <v>4800</v>
      </c>
      <c r="U2224" s="17">
        <f t="shared" si="174"/>
        <v>129.67131922557408</v>
      </c>
    </row>
    <row r="2225" spans="7:21" x14ac:dyDescent="0.25">
      <c r="G2225" s="15">
        <v>2223</v>
      </c>
      <c r="H2225" s="17">
        <f t="shared" si="170"/>
        <v>37.033333333333331</v>
      </c>
      <c r="I2225" cm="1">
        <f t="array" ref="I2225">_xlfn.IFS(AND(NOT($I2224=0),$J2224),0,NOT($J2224),$I2224+$B$27,TRUE,$I2224)</f>
        <v>1.2166666666666672</v>
      </c>
      <c r="J2225" t="b" cm="1">
        <f t="array" ref="J2225">_xlfn.IFS($I2225&gt;=$C$5-$B$27,TRUE,$P2225&gt;=$B$6,FALSE,TRUE,$J2224)</f>
        <v>0</v>
      </c>
      <c r="K2225" t="b" cm="1">
        <f t="array" ref="K2225">_xlfn.IFS($L2225&gt;=$B$4-$B$27,FALSE,$I2225&gt;=$B$5-$B$27,TRUE,AND($J2225,NOT($K2224)),FALSE,$K2224,TRUE,TRUE,FALSE)</f>
        <v>0</v>
      </c>
      <c r="L2225" cm="1">
        <f t="array" ref="L2225">_xlfn.IFS($K2224,$L2224+$B$27,NOT($K2224),0,TRUE,$K2224)</f>
        <v>0</v>
      </c>
      <c r="M2225" t="b" cm="1">
        <f t="array" ref="M2225">_xlfn.IFS($K2225,FALSE,AND($J2225,NOT($K2225),$P2225&lt;$B$6),TRUE,TRUE,FALSE)</f>
        <v>0</v>
      </c>
      <c r="N2225" cm="1">
        <f t="array" ref="N2225">_xlfn.IFS($N2224&gt;=$C$7-$B$27,0,$M2224,$N2224+$B$27,TRUE,0)</f>
        <v>0</v>
      </c>
      <c r="O2225" t="b" cm="1">
        <f t="array" ref="O2225">_xlfn.IFS(AND($J2225,NOT($K2225),NOT($M2225)),TRUE,$P2225&gt;=$B$6,FALSE,AND($J2225,NOT($K2225),$M2225,$N2225=0),TRUE,TRUE,FALSE)</f>
        <v>0</v>
      </c>
      <c r="P2225" cm="1">
        <f t="array" ref="P2225">_xlfn.IFS(AND($O2224,$P2224&lt;$B$6),$P2224+1,AND(NOT($J2224),$P2224&gt;0),0,TRUE,$P2224)</f>
        <v>0</v>
      </c>
      <c r="Q2225" s="1">
        <f t="shared" si="171"/>
        <v>120</v>
      </c>
      <c r="R2225" s="1">
        <f t="shared" si="172"/>
        <v>6000</v>
      </c>
      <c r="S2225" s="17">
        <f t="shared" si="173"/>
        <v>162.01620162016204</v>
      </c>
      <c r="T2225" s="1" cm="1">
        <f t="array" ref="T2225">_xlfn.IFS($B$6=1,Q2225*$B$10,AND(P2224=0,P2225&gt;=1),T2224+$B$6*$B$10*$B$8,TRUE,T2224)</f>
        <v>4800</v>
      </c>
      <c r="U2225" s="17">
        <f t="shared" si="174"/>
        <v>129.61296129612961</v>
      </c>
    </row>
    <row r="2226" spans="7:21" x14ac:dyDescent="0.25">
      <c r="G2226" s="15">
        <v>2224</v>
      </c>
      <c r="H2226" s="17">
        <f t="shared" si="170"/>
        <v>37.049999999999997</v>
      </c>
      <c r="I2226" cm="1">
        <f t="array" ref="I2226">_xlfn.IFS(AND(NOT($I2225=0),$J2225),0,NOT($J2225),$I2225+$B$27,TRUE,$I2225)</f>
        <v>1.2333333333333338</v>
      </c>
      <c r="J2226" t="b" cm="1">
        <f t="array" ref="J2226">_xlfn.IFS($I2226&gt;=$C$5-$B$27,TRUE,$P2226&gt;=$B$6,FALSE,TRUE,$J2225)</f>
        <v>0</v>
      </c>
      <c r="K2226" t="b" cm="1">
        <f t="array" ref="K2226">_xlfn.IFS($L2226&gt;=$B$4-$B$27,FALSE,$I2226&gt;=$B$5-$B$27,TRUE,AND($J2226,NOT($K2225)),FALSE,$K2225,TRUE,TRUE,FALSE)</f>
        <v>0</v>
      </c>
      <c r="L2226" cm="1">
        <f t="array" ref="L2226">_xlfn.IFS($K2225,$L2225+$B$27,NOT($K2225),0,TRUE,$K2225)</f>
        <v>0</v>
      </c>
      <c r="M2226" t="b" cm="1">
        <f t="array" ref="M2226">_xlfn.IFS($K2226,FALSE,AND($J2226,NOT($K2226),$P2226&lt;$B$6),TRUE,TRUE,FALSE)</f>
        <v>0</v>
      </c>
      <c r="N2226" cm="1">
        <f t="array" ref="N2226">_xlfn.IFS($N2225&gt;=$C$7-$B$27,0,$M2225,$N2225+$B$27,TRUE,0)</f>
        <v>0</v>
      </c>
      <c r="O2226" t="b" cm="1">
        <f t="array" ref="O2226">_xlfn.IFS(AND($J2226,NOT($K2226),NOT($M2226)),TRUE,$P2226&gt;=$B$6,FALSE,AND($J2226,NOT($K2226),$M2226,$N2226=0),TRUE,TRUE,FALSE)</f>
        <v>0</v>
      </c>
      <c r="P2226" cm="1">
        <f t="array" ref="P2226">_xlfn.IFS(AND($O2225,$P2225&lt;$B$6),$P2225+1,AND(NOT($J2225),$P2225&gt;0),0,TRUE,$P2225)</f>
        <v>0</v>
      </c>
      <c r="Q2226" s="1">
        <f t="shared" si="171"/>
        <v>120</v>
      </c>
      <c r="R2226" s="1">
        <f t="shared" si="172"/>
        <v>6000</v>
      </c>
      <c r="S2226" s="17">
        <f t="shared" si="173"/>
        <v>161.94331983805668</v>
      </c>
      <c r="T2226" s="1" cm="1">
        <f t="array" ref="T2226">_xlfn.IFS($B$6=1,Q2226*$B$10,AND(P2225=0,P2226&gt;=1),T2225+$B$6*$B$10*$B$8,TRUE,T2225)</f>
        <v>4800</v>
      </c>
      <c r="U2226" s="17">
        <f t="shared" si="174"/>
        <v>129.55465587044534</v>
      </c>
    </row>
    <row r="2227" spans="7:21" x14ac:dyDescent="0.25">
      <c r="G2227" s="15">
        <v>2225</v>
      </c>
      <c r="H2227" s="17">
        <f t="shared" si="170"/>
        <v>37.066666666666663</v>
      </c>
      <c r="I2227" cm="1">
        <f t="array" ref="I2227">_xlfn.IFS(AND(NOT($I2226=0),$J2226),0,NOT($J2226),$I2226+$B$27,TRUE,$I2226)</f>
        <v>1.2500000000000004</v>
      </c>
      <c r="J2227" t="b" cm="1">
        <f t="array" ref="J2227">_xlfn.IFS($I2227&gt;=$C$5-$B$27,TRUE,$P2227&gt;=$B$6,FALSE,TRUE,$J2226)</f>
        <v>0</v>
      </c>
      <c r="K2227" t="b" cm="1">
        <f t="array" ref="K2227">_xlfn.IFS($L2227&gt;=$B$4-$B$27,FALSE,$I2227&gt;=$B$5-$B$27,TRUE,AND($J2227,NOT($K2226)),FALSE,$K2226,TRUE,TRUE,FALSE)</f>
        <v>0</v>
      </c>
      <c r="L2227" cm="1">
        <f t="array" ref="L2227">_xlfn.IFS($K2226,$L2226+$B$27,NOT($K2226),0,TRUE,$K2226)</f>
        <v>0</v>
      </c>
      <c r="M2227" t="b" cm="1">
        <f t="array" ref="M2227">_xlfn.IFS($K2227,FALSE,AND($J2227,NOT($K2227),$P2227&lt;$B$6),TRUE,TRUE,FALSE)</f>
        <v>0</v>
      </c>
      <c r="N2227" cm="1">
        <f t="array" ref="N2227">_xlfn.IFS($N2226&gt;=$C$7-$B$27,0,$M2226,$N2226+$B$27,TRUE,0)</f>
        <v>0</v>
      </c>
      <c r="O2227" t="b" cm="1">
        <f t="array" ref="O2227">_xlfn.IFS(AND($J2227,NOT($K2227),NOT($M2227)),TRUE,$P2227&gt;=$B$6,FALSE,AND($J2227,NOT($K2227),$M2227,$N2227=0),TRUE,TRUE,FALSE)</f>
        <v>0</v>
      </c>
      <c r="P2227" cm="1">
        <f t="array" ref="P2227">_xlfn.IFS(AND($O2226,$P2226&lt;$B$6),$P2226+1,AND(NOT($J2226),$P2226&gt;0),0,TRUE,$P2226)</f>
        <v>0</v>
      </c>
      <c r="Q2227" s="1">
        <f t="shared" si="171"/>
        <v>120</v>
      </c>
      <c r="R2227" s="1">
        <f t="shared" si="172"/>
        <v>6000</v>
      </c>
      <c r="S2227" s="17">
        <f t="shared" si="173"/>
        <v>161.87050359712231</v>
      </c>
      <c r="T2227" s="1" cm="1">
        <f t="array" ref="T2227">_xlfn.IFS($B$6=1,Q2227*$B$10,AND(P2226=0,P2227&gt;=1),T2226+$B$6*$B$10*$B$8,TRUE,T2226)</f>
        <v>4800</v>
      </c>
      <c r="U2227" s="17">
        <f t="shared" si="174"/>
        <v>129.49640287769785</v>
      </c>
    </row>
    <row r="2228" spans="7:21" x14ac:dyDescent="0.25">
      <c r="G2228" s="15">
        <v>2226</v>
      </c>
      <c r="H2228" s="17">
        <f t="shared" si="170"/>
        <v>37.083333333333336</v>
      </c>
      <c r="I2228" cm="1">
        <f t="array" ref="I2228">_xlfn.IFS(AND(NOT($I2227=0),$J2227),0,NOT($J2227),$I2227+$B$27,TRUE,$I2227)</f>
        <v>1.2666666666666671</v>
      </c>
      <c r="J2228" t="b" cm="1">
        <f t="array" ref="J2228">_xlfn.IFS($I2228&gt;=$C$5-$B$27,TRUE,$P2228&gt;=$B$6,FALSE,TRUE,$J2227)</f>
        <v>0</v>
      </c>
      <c r="K2228" t="b" cm="1">
        <f t="array" ref="K2228">_xlfn.IFS($L2228&gt;=$B$4-$B$27,FALSE,$I2228&gt;=$B$5-$B$27,TRUE,AND($J2228,NOT($K2227)),FALSE,$K2227,TRUE,TRUE,FALSE)</f>
        <v>0</v>
      </c>
      <c r="L2228" cm="1">
        <f t="array" ref="L2228">_xlfn.IFS($K2227,$L2227+$B$27,NOT($K2227),0,TRUE,$K2227)</f>
        <v>0</v>
      </c>
      <c r="M2228" t="b" cm="1">
        <f t="array" ref="M2228">_xlfn.IFS($K2228,FALSE,AND($J2228,NOT($K2228),$P2228&lt;$B$6),TRUE,TRUE,FALSE)</f>
        <v>0</v>
      </c>
      <c r="N2228" cm="1">
        <f t="array" ref="N2228">_xlfn.IFS($N2227&gt;=$C$7-$B$27,0,$M2227,$N2227+$B$27,TRUE,0)</f>
        <v>0</v>
      </c>
      <c r="O2228" t="b" cm="1">
        <f t="array" ref="O2228">_xlfn.IFS(AND($J2228,NOT($K2228),NOT($M2228)),TRUE,$P2228&gt;=$B$6,FALSE,AND($J2228,NOT($K2228),$M2228,$N2228=0),TRUE,TRUE,FALSE)</f>
        <v>0</v>
      </c>
      <c r="P2228" cm="1">
        <f t="array" ref="P2228">_xlfn.IFS(AND($O2227,$P2227&lt;$B$6),$P2227+1,AND(NOT($J2227),$P2227&gt;0),0,TRUE,$P2227)</f>
        <v>0</v>
      </c>
      <c r="Q2228" s="1">
        <f t="shared" si="171"/>
        <v>120</v>
      </c>
      <c r="R2228" s="1">
        <f t="shared" si="172"/>
        <v>6000</v>
      </c>
      <c r="S2228" s="17">
        <f t="shared" si="173"/>
        <v>161.79775280898875</v>
      </c>
      <c r="T2228" s="1" cm="1">
        <f t="array" ref="T2228">_xlfn.IFS($B$6=1,Q2228*$B$10,AND(P2227=0,P2228&gt;=1),T2227+$B$6*$B$10*$B$8,TRUE,T2227)</f>
        <v>4800</v>
      </c>
      <c r="U2228" s="17">
        <f t="shared" si="174"/>
        <v>129.43820224719101</v>
      </c>
    </row>
    <row r="2229" spans="7:21" x14ac:dyDescent="0.25">
      <c r="G2229" s="15">
        <v>2227</v>
      </c>
      <c r="H2229" s="17">
        <f t="shared" si="170"/>
        <v>37.1</v>
      </c>
      <c r="I2229" cm="1">
        <f t="array" ref="I2229">_xlfn.IFS(AND(NOT($I2228=0),$J2228),0,NOT($J2228),$I2228+$B$27,TRUE,$I2228)</f>
        <v>1.2833333333333337</v>
      </c>
      <c r="J2229" t="b" cm="1">
        <f t="array" ref="J2229">_xlfn.IFS($I2229&gt;=$C$5-$B$27,TRUE,$P2229&gt;=$B$6,FALSE,TRUE,$J2228)</f>
        <v>0</v>
      </c>
      <c r="K2229" t="b" cm="1">
        <f t="array" ref="K2229">_xlfn.IFS($L2229&gt;=$B$4-$B$27,FALSE,$I2229&gt;=$B$5-$B$27,TRUE,AND($J2229,NOT($K2228)),FALSE,$K2228,TRUE,TRUE,FALSE)</f>
        <v>0</v>
      </c>
      <c r="L2229" cm="1">
        <f t="array" ref="L2229">_xlfn.IFS($K2228,$L2228+$B$27,NOT($K2228),0,TRUE,$K2228)</f>
        <v>0</v>
      </c>
      <c r="M2229" t="b" cm="1">
        <f t="array" ref="M2229">_xlfn.IFS($K2229,FALSE,AND($J2229,NOT($K2229),$P2229&lt;$B$6),TRUE,TRUE,FALSE)</f>
        <v>0</v>
      </c>
      <c r="N2229" cm="1">
        <f t="array" ref="N2229">_xlfn.IFS($N2228&gt;=$C$7-$B$27,0,$M2228,$N2228+$B$27,TRUE,0)</f>
        <v>0</v>
      </c>
      <c r="O2229" t="b" cm="1">
        <f t="array" ref="O2229">_xlfn.IFS(AND($J2229,NOT($K2229),NOT($M2229)),TRUE,$P2229&gt;=$B$6,FALSE,AND($J2229,NOT($K2229),$M2229,$N2229=0),TRUE,TRUE,FALSE)</f>
        <v>0</v>
      </c>
      <c r="P2229" cm="1">
        <f t="array" ref="P2229">_xlfn.IFS(AND($O2228,$P2228&lt;$B$6),$P2228+1,AND(NOT($J2228),$P2228&gt;0),0,TRUE,$P2228)</f>
        <v>0</v>
      </c>
      <c r="Q2229" s="1">
        <f t="shared" si="171"/>
        <v>120</v>
      </c>
      <c r="R2229" s="1">
        <f t="shared" si="172"/>
        <v>6000</v>
      </c>
      <c r="S2229" s="17">
        <f t="shared" si="173"/>
        <v>161.72506738544473</v>
      </c>
      <c r="T2229" s="1" cm="1">
        <f t="array" ref="T2229">_xlfn.IFS($B$6=1,Q2229*$B$10,AND(P2228=0,P2229&gt;=1),T2228+$B$6*$B$10*$B$8,TRUE,T2228)</f>
        <v>4800</v>
      </c>
      <c r="U2229" s="17">
        <f t="shared" si="174"/>
        <v>129.38005390835579</v>
      </c>
    </row>
    <row r="2230" spans="7:21" x14ac:dyDescent="0.25">
      <c r="G2230" s="15">
        <v>2228</v>
      </c>
      <c r="H2230" s="17">
        <f t="shared" si="170"/>
        <v>37.116666666666667</v>
      </c>
      <c r="I2230" cm="1">
        <f t="array" ref="I2230">_xlfn.IFS(AND(NOT($I2229=0),$J2229),0,NOT($J2229),$I2229+$B$27,TRUE,$I2229)</f>
        <v>1.3000000000000003</v>
      </c>
      <c r="J2230" t="b" cm="1">
        <f t="array" ref="J2230">_xlfn.IFS($I2230&gt;=$C$5-$B$27,TRUE,$P2230&gt;=$B$6,FALSE,TRUE,$J2229)</f>
        <v>0</v>
      </c>
      <c r="K2230" t="b" cm="1">
        <f t="array" ref="K2230">_xlfn.IFS($L2230&gt;=$B$4-$B$27,FALSE,$I2230&gt;=$B$5-$B$27,TRUE,AND($J2230,NOT($K2229)),FALSE,$K2229,TRUE,TRUE,FALSE)</f>
        <v>0</v>
      </c>
      <c r="L2230" cm="1">
        <f t="array" ref="L2230">_xlfn.IFS($K2229,$L2229+$B$27,NOT($K2229),0,TRUE,$K2229)</f>
        <v>0</v>
      </c>
      <c r="M2230" t="b" cm="1">
        <f t="array" ref="M2230">_xlfn.IFS($K2230,FALSE,AND($J2230,NOT($K2230),$P2230&lt;$B$6),TRUE,TRUE,FALSE)</f>
        <v>0</v>
      </c>
      <c r="N2230" cm="1">
        <f t="array" ref="N2230">_xlfn.IFS($N2229&gt;=$C$7-$B$27,0,$M2229,$N2229+$B$27,TRUE,0)</f>
        <v>0</v>
      </c>
      <c r="O2230" t="b" cm="1">
        <f t="array" ref="O2230">_xlfn.IFS(AND($J2230,NOT($K2230),NOT($M2230)),TRUE,$P2230&gt;=$B$6,FALSE,AND($J2230,NOT($K2230),$M2230,$N2230=0),TRUE,TRUE,FALSE)</f>
        <v>0</v>
      </c>
      <c r="P2230" cm="1">
        <f t="array" ref="P2230">_xlfn.IFS(AND($O2229,$P2229&lt;$B$6),$P2229+1,AND(NOT($J2229),$P2229&gt;0),0,TRUE,$P2229)</f>
        <v>0</v>
      </c>
      <c r="Q2230" s="1">
        <f t="shared" si="171"/>
        <v>120</v>
      </c>
      <c r="R2230" s="1">
        <f t="shared" si="172"/>
        <v>6000</v>
      </c>
      <c r="S2230" s="17">
        <f t="shared" si="173"/>
        <v>161.65244723843736</v>
      </c>
      <c r="T2230" s="1" cm="1">
        <f t="array" ref="T2230">_xlfn.IFS($B$6=1,Q2230*$B$10,AND(P2229=0,P2230&gt;=1),T2229+$B$6*$B$10*$B$8,TRUE,T2229)</f>
        <v>4800</v>
      </c>
      <c r="U2230" s="17">
        <f t="shared" si="174"/>
        <v>129.32195779074988</v>
      </c>
    </row>
    <row r="2231" spans="7:21" x14ac:dyDescent="0.25">
      <c r="G2231" s="15">
        <v>2229</v>
      </c>
      <c r="H2231" s="17">
        <f t="shared" si="170"/>
        <v>37.133333333333333</v>
      </c>
      <c r="I2231" cm="1">
        <f t="array" ref="I2231">_xlfn.IFS(AND(NOT($I2230=0),$J2230),0,NOT($J2230),$I2230+$B$27,TRUE,$I2230)</f>
        <v>1.3166666666666669</v>
      </c>
      <c r="J2231" t="b" cm="1">
        <f t="array" ref="J2231">_xlfn.IFS($I2231&gt;=$C$5-$B$27,TRUE,$P2231&gt;=$B$6,FALSE,TRUE,$J2230)</f>
        <v>0</v>
      </c>
      <c r="K2231" t="b" cm="1">
        <f t="array" ref="K2231">_xlfn.IFS($L2231&gt;=$B$4-$B$27,FALSE,$I2231&gt;=$B$5-$B$27,TRUE,AND($J2231,NOT($K2230)),FALSE,$K2230,TRUE,TRUE,FALSE)</f>
        <v>0</v>
      </c>
      <c r="L2231" cm="1">
        <f t="array" ref="L2231">_xlfn.IFS($K2230,$L2230+$B$27,NOT($K2230),0,TRUE,$K2230)</f>
        <v>0</v>
      </c>
      <c r="M2231" t="b" cm="1">
        <f t="array" ref="M2231">_xlfn.IFS($K2231,FALSE,AND($J2231,NOT($K2231),$P2231&lt;$B$6),TRUE,TRUE,FALSE)</f>
        <v>0</v>
      </c>
      <c r="N2231" cm="1">
        <f t="array" ref="N2231">_xlfn.IFS($N2230&gt;=$C$7-$B$27,0,$M2230,$N2230+$B$27,TRUE,0)</f>
        <v>0</v>
      </c>
      <c r="O2231" t="b" cm="1">
        <f t="array" ref="O2231">_xlfn.IFS(AND($J2231,NOT($K2231),NOT($M2231)),TRUE,$P2231&gt;=$B$6,FALSE,AND($J2231,NOT($K2231),$M2231,$N2231=0),TRUE,TRUE,FALSE)</f>
        <v>0</v>
      </c>
      <c r="P2231" cm="1">
        <f t="array" ref="P2231">_xlfn.IFS(AND($O2230,$P2230&lt;$B$6),$P2230+1,AND(NOT($J2230),$P2230&gt;0),0,TRUE,$P2230)</f>
        <v>0</v>
      </c>
      <c r="Q2231" s="1">
        <f t="shared" si="171"/>
        <v>120</v>
      </c>
      <c r="R2231" s="1">
        <f t="shared" si="172"/>
        <v>6000</v>
      </c>
      <c r="S2231" s="17">
        <f t="shared" si="173"/>
        <v>161.57989228007182</v>
      </c>
      <c r="T2231" s="1" cm="1">
        <f t="array" ref="T2231">_xlfn.IFS($B$6=1,Q2231*$B$10,AND(P2230=0,P2231&gt;=1),T2230+$B$6*$B$10*$B$8,TRUE,T2230)</f>
        <v>4800</v>
      </c>
      <c r="U2231" s="17">
        <f t="shared" si="174"/>
        <v>129.26391382405745</v>
      </c>
    </row>
    <row r="2232" spans="7:21" x14ac:dyDescent="0.25">
      <c r="G2232" s="15">
        <v>2230</v>
      </c>
      <c r="H2232" s="17">
        <f t="shared" si="170"/>
        <v>37.15</v>
      </c>
      <c r="I2232" cm="1">
        <f t="array" ref="I2232">_xlfn.IFS(AND(NOT($I2231=0),$J2231),0,NOT($J2231),$I2231+$B$27,TRUE,$I2231)</f>
        <v>1.3333333333333335</v>
      </c>
      <c r="J2232" t="b" cm="1">
        <f t="array" ref="J2232">_xlfn.IFS($I2232&gt;=$C$5-$B$27,TRUE,$P2232&gt;=$B$6,FALSE,TRUE,$J2231)</f>
        <v>0</v>
      </c>
      <c r="K2232" t="b" cm="1">
        <f t="array" ref="K2232">_xlfn.IFS($L2232&gt;=$B$4-$B$27,FALSE,$I2232&gt;=$B$5-$B$27,TRUE,AND($J2232,NOT($K2231)),FALSE,$K2231,TRUE,TRUE,FALSE)</f>
        <v>0</v>
      </c>
      <c r="L2232" cm="1">
        <f t="array" ref="L2232">_xlfn.IFS($K2231,$L2231+$B$27,NOT($K2231),0,TRUE,$K2231)</f>
        <v>0</v>
      </c>
      <c r="M2232" t="b" cm="1">
        <f t="array" ref="M2232">_xlfn.IFS($K2232,FALSE,AND($J2232,NOT($K2232),$P2232&lt;$B$6),TRUE,TRUE,FALSE)</f>
        <v>0</v>
      </c>
      <c r="N2232" cm="1">
        <f t="array" ref="N2232">_xlfn.IFS($N2231&gt;=$C$7-$B$27,0,$M2231,$N2231+$B$27,TRUE,0)</f>
        <v>0</v>
      </c>
      <c r="O2232" t="b" cm="1">
        <f t="array" ref="O2232">_xlfn.IFS(AND($J2232,NOT($K2232),NOT($M2232)),TRUE,$P2232&gt;=$B$6,FALSE,AND($J2232,NOT($K2232),$M2232,$N2232=0),TRUE,TRUE,FALSE)</f>
        <v>0</v>
      </c>
      <c r="P2232" cm="1">
        <f t="array" ref="P2232">_xlfn.IFS(AND($O2231,$P2231&lt;$B$6),$P2231+1,AND(NOT($J2231),$P2231&gt;0),0,TRUE,$P2231)</f>
        <v>0</v>
      </c>
      <c r="Q2232" s="1">
        <f t="shared" si="171"/>
        <v>120</v>
      </c>
      <c r="R2232" s="1">
        <f t="shared" si="172"/>
        <v>6000</v>
      </c>
      <c r="S2232" s="17">
        <f t="shared" si="173"/>
        <v>161.50740242261105</v>
      </c>
      <c r="T2232" s="1" cm="1">
        <f t="array" ref="T2232">_xlfn.IFS($B$6=1,Q2232*$B$10,AND(P2231=0,P2232&gt;=1),T2231+$B$6*$B$10*$B$8,TRUE,T2231)</f>
        <v>4800</v>
      </c>
      <c r="U2232" s="17">
        <f t="shared" si="174"/>
        <v>129.20592193808884</v>
      </c>
    </row>
    <row r="2233" spans="7:21" x14ac:dyDescent="0.25">
      <c r="G2233" s="15">
        <v>2231</v>
      </c>
      <c r="H2233" s="17">
        <f t="shared" si="170"/>
        <v>37.166666666666664</v>
      </c>
      <c r="I2233" cm="1">
        <f t="array" ref="I2233">_xlfn.IFS(AND(NOT($I2232=0),$J2232),0,NOT($J2232),$I2232+$B$27,TRUE,$I2232)</f>
        <v>1.35</v>
      </c>
      <c r="J2233" t="b" cm="1">
        <f t="array" ref="J2233">_xlfn.IFS($I2233&gt;=$C$5-$B$27,TRUE,$P2233&gt;=$B$6,FALSE,TRUE,$J2232)</f>
        <v>0</v>
      </c>
      <c r="K2233" t="b" cm="1">
        <f t="array" ref="K2233">_xlfn.IFS($L2233&gt;=$B$4-$B$27,FALSE,$I2233&gt;=$B$5-$B$27,TRUE,AND($J2233,NOT($K2232)),FALSE,$K2232,TRUE,TRUE,FALSE)</f>
        <v>0</v>
      </c>
      <c r="L2233" cm="1">
        <f t="array" ref="L2233">_xlfn.IFS($K2232,$L2232+$B$27,NOT($K2232),0,TRUE,$K2232)</f>
        <v>0</v>
      </c>
      <c r="M2233" t="b" cm="1">
        <f t="array" ref="M2233">_xlfn.IFS($K2233,FALSE,AND($J2233,NOT($K2233),$P2233&lt;$B$6),TRUE,TRUE,FALSE)</f>
        <v>0</v>
      </c>
      <c r="N2233" cm="1">
        <f t="array" ref="N2233">_xlfn.IFS($N2232&gt;=$C$7-$B$27,0,$M2232,$N2232+$B$27,TRUE,0)</f>
        <v>0</v>
      </c>
      <c r="O2233" t="b" cm="1">
        <f t="array" ref="O2233">_xlfn.IFS(AND($J2233,NOT($K2233),NOT($M2233)),TRUE,$P2233&gt;=$B$6,FALSE,AND($J2233,NOT($K2233),$M2233,$N2233=0),TRUE,TRUE,FALSE)</f>
        <v>0</v>
      </c>
      <c r="P2233" cm="1">
        <f t="array" ref="P2233">_xlfn.IFS(AND($O2232,$P2232&lt;$B$6),$P2232+1,AND(NOT($J2232),$P2232&gt;0),0,TRUE,$P2232)</f>
        <v>0</v>
      </c>
      <c r="Q2233" s="1">
        <f t="shared" si="171"/>
        <v>120</v>
      </c>
      <c r="R2233" s="1">
        <f t="shared" si="172"/>
        <v>6000</v>
      </c>
      <c r="S2233" s="17">
        <f t="shared" si="173"/>
        <v>161.43497757847535</v>
      </c>
      <c r="T2233" s="1" cm="1">
        <f t="array" ref="T2233">_xlfn.IFS($B$6=1,Q2233*$B$10,AND(P2232=0,P2233&gt;=1),T2232+$B$6*$B$10*$B$8,TRUE,T2232)</f>
        <v>4800</v>
      </c>
      <c r="U2233" s="17">
        <f t="shared" si="174"/>
        <v>129.14798206278027</v>
      </c>
    </row>
    <row r="2234" spans="7:21" x14ac:dyDescent="0.25">
      <c r="G2234" s="15">
        <v>2232</v>
      </c>
      <c r="H2234" s="17">
        <f t="shared" si="170"/>
        <v>37.18333333333333</v>
      </c>
      <c r="I2234" cm="1">
        <f t="array" ref="I2234">_xlfn.IFS(AND(NOT($I2233=0),$J2233),0,NOT($J2233),$I2233+$B$27,TRUE,$I2233)</f>
        <v>1.3666666666666667</v>
      </c>
      <c r="J2234" t="b" cm="1">
        <f t="array" ref="J2234">_xlfn.IFS($I2234&gt;=$C$5-$B$27,TRUE,$P2234&gt;=$B$6,FALSE,TRUE,$J2233)</f>
        <v>0</v>
      </c>
      <c r="K2234" t="b" cm="1">
        <f t="array" ref="K2234">_xlfn.IFS($L2234&gt;=$B$4-$B$27,FALSE,$I2234&gt;=$B$5-$B$27,TRUE,AND($J2234,NOT($K2233)),FALSE,$K2233,TRUE,TRUE,FALSE)</f>
        <v>0</v>
      </c>
      <c r="L2234" cm="1">
        <f t="array" ref="L2234">_xlfn.IFS($K2233,$L2233+$B$27,NOT($K2233),0,TRUE,$K2233)</f>
        <v>0</v>
      </c>
      <c r="M2234" t="b" cm="1">
        <f t="array" ref="M2234">_xlfn.IFS($K2234,FALSE,AND($J2234,NOT($K2234),$P2234&lt;$B$6),TRUE,TRUE,FALSE)</f>
        <v>0</v>
      </c>
      <c r="N2234" cm="1">
        <f t="array" ref="N2234">_xlfn.IFS($N2233&gt;=$C$7-$B$27,0,$M2233,$N2233+$B$27,TRUE,0)</f>
        <v>0</v>
      </c>
      <c r="O2234" t="b" cm="1">
        <f t="array" ref="O2234">_xlfn.IFS(AND($J2234,NOT($K2234),NOT($M2234)),TRUE,$P2234&gt;=$B$6,FALSE,AND($J2234,NOT($K2234),$M2234,$N2234=0),TRUE,TRUE,FALSE)</f>
        <v>0</v>
      </c>
      <c r="P2234" cm="1">
        <f t="array" ref="P2234">_xlfn.IFS(AND($O2233,$P2233&lt;$B$6),$P2233+1,AND(NOT($J2233),$P2233&gt;0),0,TRUE,$P2233)</f>
        <v>0</v>
      </c>
      <c r="Q2234" s="1">
        <f t="shared" si="171"/>
        <v>120</v>
      </c>
      <c r="R2234" s="1">
        <f t="shared" si="172"/>
        <v>6000</v>
      </c>
      <c r="S2234" s="17">
        <f t="shared" si="173"/>
        <v>161.36261766024205</v>
      </c>
      <c r="T2234" s="1" cm="1">
        <f t="array" ref="T2234">_xlfn.IFS($B$6=1,Q2234*$B$10,AND(P2233=0,P2234&gt;=1),T2233+$B$6*$B$10*$B$8,TRUE,T2233)</f>
        <v>4800</v>
      </c>
      <c r="U2234" s="17">
        <f t="shared" si="174"/>
        <v>129.09009412819364</v>
      </c>
    </row>
    <row r="2235" spans="7:21" x14ac:dyDescent="0.25">
      <c r="G2235" s="15">
        <v>2233</v>
      </c>
      <c r="H2235" s="17">
        <f t="shared" si="170"/>
        <v>37.200000000000003</v>
      </c>
      <c r="I2235" cm="1">
        <f t="array" ref="I2235">_xlfn.IFS(AND(NOT($I2234=0),$J2234),0,NOT($J2234),$I2234+$B$27,TRUE,$I2234)</f>
        <v>1.3833333333333333</v>
      </c>
      <c r="J2235" t="b" cm="1">
        <f t="array" ref="J2235">_xlfn.IFS($I2235&gt;=$C$5-$B$27,TRUE,$P2235&gt;=$B$6,FALSE,TRUE,$J2234)</f>
        <v>0</v>
      </c>
      <c r="K2235" t="b" cm="1">
        <f t="array" ref="K2235">_xlfn.IFS($L2235&gt;=$B$4-$B$27,FALSE,$I2235&gt;=$B$5-$B$27,TRUE,AND($J2235,NOT($K2234)),FALSE,$K2234,TRUE,TRUE,FALSE)</f>
        <v>0</v>
      </c>
      <c r="L2235" cm="1">
        <f t="array" ref="L2235">_xlfn.IFS($K2234,$L2234+$B$27,NOT($K2234),0,TRUE,$K2234)</f>
        <v>0</v>
      </c>
      <c r="M2235" t="b" cm="1">
        <f t="array" ref="M2235">_xlfn.IFS($K2235,FALSE,AND($J2235,NOT($K2235),$P2235&lt;$B$6),TRUE,TRUE,FALSE)</f>
        <v>0</v>
      </c>
      <c r="N2235" cm="1">
        <f t="array" ref="N2235">_xlfn.IFS($N2234&gt;=$C$7-$B$27,0,$M2234,$N2234+$B$27,TRUE,0)</f>
        <v>0</v>
      </c>
      <c r="O2235" t="b" cm="1">
        <f t="array" ref="O2235">_xlfn.IFS(AND($J2235,NOT($K2235),NOT($M2235)),TRUE,$P2235&gt;=$B$6,FALSE,AND($J2235,NOT($K2235),$M2235,$N2235=0),TRUE,TRUE,FALSE)</f>
        <v>0</v>
      </c>
      <c r="P2235" cm="1">
        <f t="array" ref="P2235">_xlfn.IFS(AND($O2234,$P2234&lt;$B$6),$P2234+1,AND(NOT($J2234),$P2234&gt;0),0,TRUE,$P2234)</f>
        <v>0</v>
      </c>
      <c r="Q2235" s="1">
        <f t="shared" si="171"/>
        <v>120</v>
      </c>
      <c r="R2235" s="1">
        <f t="shared" si="172"/>
        <v>6000</v>
      </c>
      <c r="S2235" s="17">
        <f t="shared" si="173"/>
        <v>161.29032258064515</v>
      </c>
      <c r="T2235" s="1" cm="1">
        <f t="array" ref="T2235">_xlfn.IFS($B$6=1,Q2235*$B$10,AND(P2234=0,P2235&gt;=1),T2234+$B$6*$B$10*$B$8,TRUE,T2234)</f>
        <v>4800</v>
      </c>
      <c r="U2235" s="17">
        <f t="shared" si="174"/>
        <v>129.03225806451613</v>
      </c>
    </row>
    <row r="2236" spans="7:21" x14ac:dyDescent="0.25">
      <c r="G2236" s="15">
        <v>2234</v>
      </c>
      <c r="H2236" s="17">
        <f t="shared" si="170"/>
        <v>37.216666666666669</v>
      </c>
      <c r="I2236" cm="1">
        <f t="array" ref="I2236">_xlfn.IFS(AND(NOT($I2235=0),$J2235),0,NOT($J2235),$I2235+$B$27,TRUE,$I2235)</f>
        <v>1.4</v>
      </c>
      <c r="J2236" t="b" cm="1">
        <f t="array" ref="J2236">_xlfn.IFS($I2236&gt;=$C$5-$B$27,TRUE,$P2236&gt;=$B$6,FALSE,TRUE,$J2235)</f>
        <v>0</v>
      </c>
      <c r="K2236" t="b" cm="1">
        <f t="array" ref="K2236">_xlfn.IFS($L2236&gt;=$B$4-$B$27,FALSE,$I2236&gt;=$B$5-$B$27,TRUE,AND($J2236,NOT($K2235)),FALSE,$K2235,TRUE,TRUE,FALSE)</f>
        <v>0</v>
      </c>
      <c r="L2236" cm="1">
        <f t="array" ref="L2236">_xlfn.IFS($K2235,$L2235+$B$27,NOT($K2235),0,TRUE,$K2235)</f>
        <v>0</v>
      </c>
      <c r="M2236" t="b" cm="1">
        <f t="array" ref="M2236">_xlfn.IFS($K2236,FALSE,AND($J2236,NOT($K2236),$P2236&lt;$B$6),TRUE,TRUE,FALSE)</f>
        <v>0</v>
      </c>
      <c r="N2236" cm="1">
        <f t="array" ref="N2236">_xlfn.IFS($N2235&gt;=$C$7-$B$27,0,$M2235,$N2235+$B$27,TRUE,0)</f>
        <v>0</v>
      </c>
      <c r="O2236" t="b" cm="1">
        <f t="array" ref="O2236">_xlfn.IFS(AND($J2236,NOT($K2236),NOT($M2236)),TRUE,$P2236&gt;=$B$6,FALSE,AND($J2236,NOT($K2236),$M2236,$N2236=0),TRUE,TRUE,FALSE)</f>
        <v>0</v>
      </c>
      <c r="P2236" cm="1">
        <f t="array" ref="P2236">_xlfn.IFS(AND($O2235,$P2235&lt;$B$6),$P2235+1,AND(NOT($J2235),$P2235&gt;0),0,TRUE,$P2235)</f>
        <v>0</v>
      </c>
      <c r="Q2236" s="1">
        <f t="shared" si="171"/>
        <v>120</v>
      </c>
      <c r="R2236" s="1">
        <f t="shared" si="172"/>
        <v>6000</v>
      </c>
      <c r="S2236" s="17">
        <f t="shared" si="173"/>
        <v>161.21809225257499</v>
      </c>
      <c r="T2236" s="1" cm="1">
        <f t="array" ref="T2236">_xlfn.IFS($B$6=1,Q2236*$B$10,AND(P2235=0,P2236&gt;=1),T2235+$B$6*$B$10*$B$8,TRUE,T2235)</f>
        <v>4800</v>
      </c>
      <c r="U2236" s="17">
        <f t="shared" si="174"/>
        <v>128.97447380206</v>
      </c>
    </row>
    <row r="2237" spans="7:21" x14ac:dyDescent="0.25">
      <c r="G2237" s="15">
        <v>2235</v>
      </c>
      <c r="H2237" s="17">
        <f t="shared" si="170"/>
        <v>37.233333333333334</v>
      </c>
      <c r="I2237" cm="1">
        <f t="array" ref="I2237">_xlfn.IFS(AND(NOT($I2236=0),$J2236),0,NOT($J2236),$I2236+$B$27,TRUE,$I2236)</f>
        <v>1.4166666666666665</v>
      </c>
      <c r="J2237" t="b" cm="1">
        <f t="array" ref="J2237">_xlfn.IFS($I2237&gt;=$C$5-$B$27,TRUE,$P2237&gt;=$B$6,FALSE,TRUE,$J2236)</f>
        <v>0</v>
      </c>
      <c r="K2237" t="b" cm="1">
        <f t="array" ref="K2237">_xlfn.IFS($L2237&gt;=$B$4-$B$27,FALSE,$I2237&gt;=$B$5-$B$27,TRUE,AND($J2237,NOT($K2236)),FALSE,$K2236,TRUE,TRUE,FALSE)</f>
        <v>0</v>
      </c>
      <c r="L2237" cm="1">
        <f t="array" ref="L2237">_xlfn.IFS($K2236,$L2236+$B$27,NOT($K2236),0,TRUE,$K2236)</f>
        <v>0</v>
      </c>
      <c r="M2237" t="b" cm="1">
        <f t="array" ref="M2237">_xlfn.IFS($K2237,FALSE,AND($J2237,NOT($K2237),$P2237&lt;$B$6),TRUE,TRUE,FALSE)</f>
        <v>0</v>
      </c>
      <c r="N2237" cm="1">
        <f t="array" ref="N2237">_xlfn.IFS($N2236&gt;=$C$7-$B$27,0,$M2236,$N2236+$B$27,TRUE,0)</f>
        <v>0</v>
      </c>
      <c r="O2237" t="b" cm="1">
        <f t="array" ref="O2237">_xlfn.IFS(AND($J2237,NOT($K2237),NOT($M2237)),TRUE,$P2237&gt;=$B$6,FALSE,AND($J2237,NOT($K2237),$M2237,$N2237=0),TRUE,TRUE,FALSE)</f>
        <v>0</v>
      </c>
      <c r="P2237" cm="1">
        <f t="array" ref="P2237">_xlfn.IFS(AND($O2236,$P2236&lt;$B$6),$P2236+1,AND(NOT($J2236),$P2236&gt;0),0,TRUE,$P2236)</f>
        <v>0</v>
      </c>
      <c r="Q2237" s="1">
        <f t="shared" si="171"/>
        <v>120</v>
      </c>
      <c r="R2237" s="1">
        <f t="shared" si="172"/>
        <v>6000</v>
      </c>
      <c r="S2237" s="17">
        <f t="shared" si="173"/>
        <v>161.14592658907787</v>
      </c>
      <c r="T2237" s="1" cm="1">
        <f t="array" ref="T2237">_xlfn.IFS($B$6=1,Q2237*$B$10,AND(P2236=0,P2237&gt;=1),T2236+$B$6*$B$10*$B$8,TRUE,T2236)</f>
        <v>4800</v>
      </c>
      <c r="U2237" s="17">
        <f t="shared" si="174"/>
        <v>128.91674127126231</v>
      </c>
    </row>
    <row r="2238" spans="7:21" x14ac:dyDescent="0.25">
      <c r="G2238" s="15">
        <v>2236</v>
      </c>
      <c r="H2238" s="17">
        <f t="shared" si="170"/>
        <v>37.25</v>
      </c>
      <c r="I2238" cm="1">
        <f t="array" ref="I2238">_xlfn.IFS(AND(NOT($I2237=0),$J2237),0,NOT($J2237),$I2237+$B$27,TRUE,$I2237)</f>
        <v>1.4333333333333331</v>
      </c>
      <c r="J2238" t="b" cm="1">
        <f t="array" ref="J2238">_xlfn.IFS($I2238&gt;=$C$5-$B$27,TRUE,$P2238&gt;=$B$6,FALSE,TRUE,$J2237)</f>
        <v>0</v>
      </c>
      <c r="K2238" t="b" cm="1">
        <f t="array" ref="K2238">_xlfn.IFS($L2238&gt;=$B$4-$B$27,FALSE,$I2238&gt;=$B$5-$B$27,TRUE,AND($J2238,NOT($K2237)),FALSE,$K2237,TRUE,TRUE,FALSE)</f>
        <v>0</v>
      </c>
      <c r="L2238" cm="1">
        <f t="array" ref="L2238">_xlfn.IFS($K2237,$L2237+$B$27,NOT($K2237),0,TRUE,$K2237)</f>
        <v>0</v>
      </c>
      <c r="M2238" t="b" cm="1">
        <f t="array" ref="M2238">_xlfn.IFS($K2238,FALSE,AND($J2238,NOT($K2238),$P2238&lt;$B$6),TRUE,TRUE,FALSE)</f>
        <v>0</v>
      </c>
      <c r="N2238" cm="1">
        <f t="array" ref="N2238">_xlfn.IFS($N2237&gt;=$C$7-$B$27,0,$M2237,$N2237+$B$27,TRUE,0)</f>
        <v>0</v>
      </c>
      <c r="O2238" t="b" cm="1">
        <f t="array" ref="O2238">_xlfn.IFS(AND($J2238,NOT($K2238),NOT($M2238)),TRUE,$P2238&gt;=$B$6,FALSE,AND($J2238,NOT($K2238),$M2238,$N2238=0),TRUE,TRUE,FALSE)</f>
        <v>0</v>
      </c>
      <c r="P2238" cm="1">
        <f t="array" ref="P2238">_xlfn.IFS(AND($O2237,$P2237&lt;$B$6),$P2237+1,AND(NOT($J2237),$P2237&gt;0),0,TRUE,$P2237)</f>
        <v>0</v>
      </c>
      <c r="Q2238" s="1">
        <f t="shared" si="171"/>
        <v>120</v>
      </c>
      <c r="R2238" s="1">
        <f t="shared" si="172"/>
        <v>6000</v>
      </c>
      <c r="S2238" s="17">
        <f t="shared" si="173"/>
        <v>161.07382550335569</v>
      </c>
      <c r="T2238" s="1" cm="1">
        <f t="array" ref="T2238">_xlfn.IFS($B$6=1,Q2238*$B$10,AND(P2237=0,P2238&gt;=1),T2237+$B$6*$B$10*$B$8,TRUE,T2237)</f>
        <v>4800</v>
      </c>
      <c r="U2238" s="17">
        <f t="shared" si="174"/>
        <v>128.85906040268458</v>
      </c>
    </row>
    <row r="2239" spans="7:21" x14ac:dyDescent="0.25">
      <c r="G2239" s="15">
        <v>2237</v>
      </c>
      <c r="H2239" s="17">
        <f t="shared" si="170"/>
        <v>37.266666666666666</v>
      </c>
      <c r="I2239" cm="1">
        <f t="array" ref="I2239">_xlfn.IFS(AND(NOT($I2238=0),$J2238),0,NOT($J2238),$I2238+$B$27,TRUE,$I2238)</f>
        <v>1.4499999999999997</v>
      </c>
      <c r="J2239" t="b" cm="1">
        <f t="array" ref="J2239">_xlfn.IFS($I2239&gt;=$C$5-$B$27,TRUE,$P2239&gt;=$B$6,FALSE,TRUE,$J2238)</f>
        <v>0</v>
      </c>
      <c r="K2239" t="b" cm="1">
        <f t="array" ref="K2239">_xlfn.IFS($L2239&gt;=$B$4-$B$27,FALSE,$I2239&gt;=$B$5-$B$27,TRUE,AND($J2239,NOT($K2238)),FALSE,$K2238,TRUE,TRUE,FALSE)</f>
        <v>0</v>
      </c>
      <c r="L2239" cm="1">
        <f t="array" ref="L2239">_xlfn.IFS($K2238,$L2238+$B$27,NOT($K2238),0,TRUE,$K2238)</f>
        <v>0</v>
      </c>
      <c r="M2239" t="b" cm="1">
        <f t="array" ref="M2239">_xlfn.IFS($K2239,FALSE,AND($J2239,NOT($K2239),$P2239&lt;$B$6),TRUE,TRUE,FALSE)</f>
        <v>0</v>
      </c>
      <c r="N2239" cm="1">
        <f t="array" ref="N2239">_xlfn.IFS($N2238&gt;=$C$7-$B$27,0,$M2238,$N2238+$B$27,TRUE,0)</f>
        <v>0</v>
      </c>
      <c r="O2239" t="b" cm="1">
        <f t="array" ref="O2239">_xlfn.IFS(AND($J2239,NOT($K2239),NOT($M2239)),TRUE,$P2239&gt;=$B$6,FALSE,AND($J2239,NOT($K2239),$M2239,$N2239=0),TRUE,TRUE,FALSE)</f>
        <v>0</v>
      </c>
      <c r="P2239" cm="1">
        <f t="array" ref="P2239">_xlfn.IFS(AND($O2238,$P2238&lt;$B$6),$P2238+1,AND(NOT($J2238),$P2238&gt;0),0,TRUE,$P2238)</f>
        <v>0</v>
      </c>
      <c r="Q2239" s="1">
        <f t="shared" si="171"/>
        <v>120</v>
      </c>
      <c r="R2239" s="1">
        <f t="shared" si="172"/>
        <v>6000</v>
      </c>
      <c r="S2239" s="17">
        <f t="shared" si="173"/>
        <v>161.00178890876566</v>
      </c>
      <c r="T2239" s="1" cm="1">
        <f t="array" ref="T2239">_xlfn.IFS($B$6=1,Q2239*$B$10,AND(P2238=0,P2239&gt;=1),T2238+$B$6*$B$10*$B$8,TRUE,T2238)</f>
        <v>4800</v>
      </c>
      <c r="U2239" s="17">
        <f t="shared" si="174"/>
        <v>128.80143112701253</v>
      </c>
    </row>
    <row r="2240" spans="7:21" x14ac:dyDescent="0.25">
      <c r="G2240" s="15">
        <v>2238</v>
      </c>
      <c r="H2240" s="17">
        <f t="shared" si="170"/>
        <v>37.283333333333331</v>
      </c>
      <c r="I2240" cm="1">
        <f t="array" ref="I2240">_xlfn.IFS(AND(NOT($I2239=0),$J2239),0,NOT($J2239),$I2239+$B$27,TRUE,$I2239)</f>
        <v>1.4666666666666663</v>
      </c>
      <c r="J2240" t="b" cm="1">
        <f t="array" ref="J2240">_xlfn.IFS($I2240&gt;=$C$5-$B$27,TRUE,$P2240&gt;=$B$6,FALSE,TRUE,$J2239)</f>
        <v>0</v>
      </c>
      <c r="K2240" t="b" cm="1">
        <f t="array" ref="K2240">_xlfn.IFS($L2240&gt;=$B$4-$B$27,FALSE,$I2240&gt;=$B$5-$B$27,TRUE,AND($J2240,NOT($K2239)),FALSE,$K2239,TRUE,TRUE,FALSE)</f>
        <v>0</v>
      </c>
      <c r="L2240" cm="1">
        <f t="array" ref="L2240">_xlfn.IFS($K2239,$L2239+$B$27,NOT($K2239),0,TRUE,$K2239)</f>
        <v>0</v>
      </c>
      <c r="M2240" t="b" cm="1">
        <f t="array" ref="M2240">_xlfn.IFS($K2240,FALSE,AND($J2240,NOT($K2240),$P2240&lt;$B$6),TRUE,TRUE,FALSE)</f>
        <v>0</v>
      </c>
      <c r="N2240" cm="1">
        <f t="array" ref="N2240">_xlfn.IFS($N2239&gt;=$C$7-$B$27,0,$M2239,$N2239+$B$27,TRUE,0)</f>
        <v>0</v>
      </c>
      <c r="O2240" t="b" cm="1">
        <f t="array" ref="O2240">_xlfn.IFS(AND($J2240,NOT($K2240),NOT($M2240)),TRUE,$P2240&gt;=$B$6,FALSE,AND($J2240,NOT($K2240),$M2240,$N2240=0),TRUE,TRUE,FALSE)</f>
        <v>0</v>
      </c>
      <c r="P2240" cm="1">
        <f t="array" ref="P2240">_xlfn.IFS(AND($O2239,$P2239&lt;$B$6),$P2239+1,AND(NOT($J2239),$P2239&gt;0),0,TRUE,$P2239)</f>
        <v>0</v>
      </c>
      <c r="Q2240" s="1">
        <f t="shared" si="171"/>
        <v>120</v>
      </c>
      <c r="R2240" s="1">
        <f t="shared" si="172"/>
        <v>6000</v>
      </c>
      <c r="S2240" s="17">
        <f t="shared" si="173"/>
        <v>160.92981671881986</v>
      </c>
      <c r="T2240" s="1" cm="1">
        <f t="array" ref="T2240">_xlfn.IFS($B$6=1,Q2240*$B$10,AND(P2239=0,P2240&gt;=1),T2239+$B$6*$B$10*$B$8,TRUE,T2239)</f>
        <v>4800</v>
      </c>
      <c r="U2240" s="17">
        <f t="shared" si="174"/>
        <v>128.74385337505589</v>
      </c>
    </row>
    <row r="2241" spans="7:21" x14ac:dyDescent="0.25">
      <c r="G2241" s="15">
        <v>2239</v>
      </c>
      <c r="H2241" s="17">
        <f t="shared" si="170"/>
        <v>37.299999999999997</v>
      </c>
      <c r="I2241" cm="1">
        <f t="array" ref="I2241">_xlfn.IFS(AND(NOT($I2240=0),$J2240),0,NOT($J2240),$I2240+$B$27,TRUE,$I2240)</f>
        <v>1.4833333333333329</v>
      </c>
      <c r="J2241" t="b" cm="1">
        <f t="array" ref="J2241">_xlfn.IFS($I2241&gt;=$C$5-$B$27,TRUE,$P2241&gt;=$B$6,FALSE,TRUE,$J2240)</f>
        <v>0</v>
      </c>
      <c r="K2241" t="b" cm="1">
        <f t="array" ref="K2241">_xlfn.IFS($L2241&gt;=$B$4-$B$27,FALSE,$I2241&gt;=$B$5-$B$27,TRUE,AND($J2241,NOT($K2240)),FALSE,$K2240,TRUE,TRUE,FALSE)</f>
        <v>0</v>
      </c>
      <c r="L2241" cm="1">
        <f t="array" ref="L2241">_xlfn.IFS($K2240,$L2240+$B$27,NOT($K2240),0,TRUE,$K2240)</f>
        <v>0</v>
      </c>
      <c r="M2241" t="b" cm="1">
        <f t="array" ref="M2241">_xlfn.IFS($K2241,FALSE,AND($J2241,NOT($K2241),$P2241&lt;$B$6),TRUE,TRUE,FALSE)</f>
        <v>0</v>
      </c>
      <c r="N2241" cm="1">
        <f t="array" ref="N2241">_xlfn.IFS($N2240&gt;=$C$7-$B$27,0,$M2240,$N2240+$B$27,TRUE,0)</f>
        <v>0</v>
      </c>
      <c r="O2241" t="b" cm="1">
        <f t="array" ref="O2241">_xlfn.IFS(AND($J2241,NOT($K2241),NOT($M2241)),TRUE,$P2241&gt;=$B$6,FALSE,AND($J2241,NOT($K2241),$M2241,$N2241=0),TRUE,TRUE,FALSE)</f>
        <v>0</v>
      </c>
      <c r="P2241" cm="1">
        <f t="array" ref="P2241">_xlfn.IFS(AND($O2240,$P2240&lt;$B$6),$P2240+1,AND(NOT($J2240),$P2240&gt;0),0,TRUE,$P2240)</f>
        <v>0</v>
      </c>
      <c r="Q2241" s="1">
        <f t="shared" si="171"/>
        <v>120</v>
      </c>
      <c r="R2241" s="1">
        <f t="shared" si="172"/>
        <v>6000</v>
      </c>
      <c r="S2241" s="17">
        <f t="shared" si="173"/>
        <v>160.857908847185</v>
      </c>
      <c r="T2241" s="1" cm="1">
        <f t="array" ref="T2241">_xlfn.IFS($B$6=1,Q2241*$B$10,AND(P2240=0,P2241&gt;=1),T2240+$B$6*$B$10*$B$8,TRUE,T2240)</f>
        <v>4800</v>
      </c>
      <c r="U2241" s="17">
        <f t="shared" si="174"/>
        <v>128.68632707774799</v>
      </c>
    </row>
    <row r="2242" spans="7:21" x14ac:dyDescent="0.25">
      <c r="G2242" s="15">
        <v>2240</v>
      </c>
      <c r="H2242" s="17">
        <f t="shared" si="170"/>
        <v>37.316666666666663</v>
      </c>
      <c r="I2242" cm="1">
        <f t="array" ref="I2242">_xlfn.IFS(AND(NOT($I2241=0),$J2241),0,NOT($J2241),$I2241+$B$27,TRUE,$I2241)</f>
        <v>1.4999999999999996</v>
      </c>
      <c r="J2242" t="b" cm="1">
        <f t="array" ref="J2242">_xlfn.IFS($I2242&gt;=$C$5-$B$27,TRUE,$P2242&gt;=$B$6,FALSE,TRUE,$J2241)</f>
        <v>0</v>
      </c>
      <c r="K2242" t="b" cm="1">
        <f t="array" ref="K2242">_xlfn.IFS($L2242&gt;=$B$4-$B$27,FALSE,$I2242&gt;=$B$5-$B$27,TRUE,AND($J2242,NOT($K2241)),FALSE,$K2241,TRUE,TRUE,FALSE)</f>
        <v>0</v>
      </c>
      <c r="L2242" cm="1">
        <f t="array" ref="L2242">_xlfn.IFS($K2241,$L2241+$B$27,NOT($K2241),0,TRUE,$K2241)</f>
        <v>0</v>
      </c>
      <c r="M2242" t="b" cm="1">
        <f t="array" ref="M2242">_xlfn.IFS($K2242,FALSE,AND($J2242,NOT($K2242),$P2242&lt;$B$6),TRUE,TRUE,FALSE)</f>
        <v>0</v>
      </c>
      <c r="N2242" cm="1">
        <f t="array" ref="N2242">_xlfn.IFS($N2241&gt;=$C$7-$B$27,0,$M2241,$N2241+$B$27,TRUE,0)</f>
        <v>0</v>
      </c>
      <c r="O2242" t="b" cm="1">
        <f t="array" ref="O2242">_xlfn.IFS(AND($J2242,NOT($K2242),NOT($M2242)),TRUE,$P2242&gt;=$B$6,FALSE,AND($J2242,NOT($K2242),$M2242,$N2242=0),TRUE,TRUE,FALSE)</f>
        <v>0</v>
      </c>
      <c r="P2242" cm="1">
        <f t="array" ref="P2242">_xlfn.IFS(AND($O2241,$P2241&lt;$B$6),$P2241+1,AND(NOT($J2241),$P2241&gt;0),0,TRUE,$P2241)</f>
        <v>0</v>
      </c>
      <c r="Q2242" s="1">
        <f t="shared" si="171"/>
        <v>120</v>
      </c>
      <c r="R2242" s="1">
        <f t="shared" si="172"/>
        <v>6000</v>
      </c>
      <c r="S2242" s="17">
        <f t="shared" si="173"/>
        <v>160.78606520768201</v>
      </c>
      <c r="T2242" s="1" cm="1">
        <f t="array" ref="T2242">_xlfn.IFS($B$6=1,Q2242*$B$10,AND(P2241=0,P2242&gt;=1),T2241+$B$6*$B$10*$B$8,TRUE,T2241)</f>
        <v>4800</v>
      </c>
      <c r="U2242" s="17">
        <f t="shared" si="174"/>
        <v>128.62885216614561</v>
      </c>
    </row>
    <row r="2243" spans="7:21" x14ac:dyDescent="0.25">
      <c r="G2243" s="15">
        <v>2241</v>
      </c>
      <c r="H2243" s="17">
        <f t="shared" ref="H2243:H2306" si="175">($G2243-1)*$B$27</f>
        <v>37.333333333333336</v>
      </c>
      <c r="I2243" cm="1">
        <f t="array" ref="I2243">_xlfn.IFS(AND(NOT($I2242=0),$J2242),0,NOT($J2242),$I2242+$B$27,TRUE,$I2242)</f>
        <v>1.5166666666666662</v>
      </c>
      <c r="J2243" t="b" cm="1">
        <f t="array" ref="J2243">_xlfn.IFS($I2243&gt;=$C$5-$B$27,TRUE,$P2243&gt;=$B$6,FALSE,TRUE,$J2242)</f>
        <v>0</v>
      </c>
      <c r="K2243" t="b" cm="1">
        <f t="array" ref="K2243">_xlfn.IFS($L2243&gt;=$B$4-$B$27,FALSE,$I2243&gt;=$B$5-$B$27,TRUE,AND($J2243,NOT($K2242)),FALSE,$K2242,TRUE,TRUE,FALSE)</f>
        <v>0</v>
      </c>
      <c r="L2243" cm="1">
        <f t="array" ref="L2243">_xlfn.IFS($K2242,$L2242+$B$27,NOT($K2242),0,TRUE,$K2242)</f>
        <v>0</v>
      </c>
      <c r="M2243" t="b" cm="1">
        <f t="array" ref="M2243">_xlfn.IFS($K2243,FALSE,AND($J2243,NOT($K2243),$P2243&lt;$B$6),TRUE,TRUE,FALSE)</f>
        <v>0</v>
      </c>
      <c r="N2243" cm="1">
        <f t="array" ref="N2243">_xlfn.IFS($N2242&gt;=$C$7-$B$27,0,$M2242,$N2242+$B$27,TRUE,0)</f>
        <v>0</v>
      </c>
      <c r="O2243" t="b" cm="1">
        <f t="array" ref="O2243">_xlfn.IFS(AND($J2243,NOT($K2243),NOT($M2243)),TRUE,$P2243&gt;=$B$6,FALSE,AND($J2243,NOT($K2243),$M2243,$N2243=0),TRUE,TRUE,FALSE)</f>
        <v>0</v>
      </c>
      <c r="P2243" cm="1">
        <f t="array" ref="P2243">_xlfn.IFS(AND($O2242,$P2242&lt;$B$6),$P2242+1,AND(NOT($J2242),$P2242&gt;0),0,TRUE,$P2242)</f>
        <v>0</v>
      </c>
      <c r="Q2243" s="1">
        <f t="shared" ref="Q2243:Q2306" si="176">IF($O2242,$Q2242+$B$8,$Q2242)</f>
        <v>120</v>
      </c>
      <c r="R2243" s="1">
        <f t="shared" ref="R2243:R2306" si="177">IF($O2242,$R2242+$B$8*$B$9,$R2242)</f>
        <v>6000</v>
      </c>
      <c r="S2243" s="17">
        <f t="shared" si="173"/>
        <v>160.71428571428569</v>
      </c>
      <c r="T2243" s="1" cm="1">
        <f t="array" ref="T2243">_xlfn.IFS($B$6=1,Q2243*$B$10,AND(P2242=0,P2243&gt;=1),T2242+$B$6*$B$10*$B$8,TRUE,T2242)</f>
        <v>4800</v>
      </c>
      <c r="U2243" s="17">
        <f t="shared" si="174"/>
        <v>128.57142857142856</v>
      </c>
    </row>
    <row r="2244" spans="7:21" x14ac:dyDescent="0.25">
      <c r="G2244" s="15">
        <v>2242</v>
      </c>
      <c r="H2244" s="17">
        <f t="shared" si="175"/>
        <v>37.35</v>
      </c>
      <c r="I2244" cm="1">
        <f t="array" ref="I2244">_xlfn.IFS(AND(NOT($I2243=0),$J2243),0,NOT($J2243),$I2243+$B$27,TRUE,$I2243)</f>
        <v>1.5333333333333328</v>
      </c>
      <c r="J2244" t="b" cm="1">
        <f t="array" ref="J2244">_xlfn.IFS($I2244&gt;=$C$5-$B$27,TRUE,$P2244&gt;=$B$6,FALSE,TRUE,$J2243)</f>
        <v>0</v>
      </c>
      <c r="K2244" t="b" cm="1">
        <f t="array" ref="K2244">_xlfn.IFS($L2244&gt;=$B$4-$B$27,FALSE,$I2244&gt;=$B$5-$B$27,TRUE,AND($J2244,NOT($K2243)),FALSE,$K2243,TRUE,TRUE,FALSE)</f>
        <v>0</v>
      </c>
      <c r="L2244" cm="1">
        <f t="array" ref="L2244">_xlfn.IFS($K2243,$L2243+$B$27,NOT($K2243),0,TRUE,$K2243)</f>
        <v>0</v>
      </c>
      <c r="M2244" t="b" cm="1">
        <f t="array" ref="M2244">_xlfn.IFS($K2244,FALSE,AND($J2244,NOT($K2244),$P2244&lt;$B$6),TRUE,TRUE,FALSE)</f>
        <v>0</v>
      </c>
      <c r="N2244" cm="1">
        <f t="array" ref="N2244">_xlfn.IFS($N2243&gt;=$C$7-$B$27,0,$M2243,$N2243+$B$27,TRUE,0)</f>
        <v>0</v>
      </c>
      <c r="O2244" t="b" cm="1">
        <f t="array" ref="O2244">_xlfn.IFS(AND($J2244,NOT($K2244),NOT($M2244)),TRUE,$P2244&gt;=$B$6,FALSE,AND($J2244,NOT($K2244),$M2244,$N2244=0),TRUE,TRUE,FALSE)</f>
        <v>0</v>
      </c>
      <c r="P2244" cm="1">
        <f t="array" ref="P2244">_xlfn.IFS(AND($O2243,$P2243&lt;$B$6),$P2243+1,AND(NOT($J2243),$P2243&gt;0),0,TRUE,$P2243)</f>
        <v>0</v>
      </c>
      <c r="Q2244" s="1">
        <f t="shared" si="176"/>
        <v>120</v>
      </c>
      <c r="R2244" s="1">
        <f t="shared" si="177"/>
        <v>6000</v>
      </c>
      <c r="S2244" s="17">
        <f t="shared" ref="S2244:S2307" si="178">$R2244/$H2244</f>
        <v>160.64257028112451</v>
      </c>
      <c r="T2244" s="1" cm="1">
        <f t="array" ref="T2244">_xlfn.IFS($B$6=1,Q2244*$B$10,AND(P2243=0,P2244&gt;=1),T2243+$B$6*$B$10*$B$8,TRUE,T2243)</f>
        <v>4800</v>
      </c>
      <c r="U2244" s="17">
        <f t="shared" ref="U2244:U2307" si="179">T2244/H2244</f>
        <v>128.5140562248996</v>
      </c>
    </row>
    <row r="2245" spans="7:21" x14ac:dyDescent="0.25">
      <c r="G2245" s="15">
        <v>2243</v>
      </c>
      <c r="H2245" s="17">
        <f t="shared" si="175"/>
        <v>37.366666666666667</v>
      </c>
      <c r="I2245" cm="1">
        <f t="array" ref="I2245">_xlfn.IFS(AND(NOT($I2244=0),$J2244),0,NOT($J2244),$I2244+$B$27,TRUE,$I2244)</f>
        <v>1.5499999999999994</v>
      </c>
      <c r="J2245" t="b" cm="1">
        <f t="array" ref="J2245">_xlfn.IFS($I2245&gt;=$C$5-$B$27,TRUE,$P2245&gt;=$B$6,FALSE,TRUE,$J2244)</f>
        <v>0</v>
      </c>
      <c r="K2245" t="b" cm="1">
        <f t="array" ref="K2245">_xlfn.IFS($L2245&gt;=$B$4-$B$27,FALSE,$I2245&gt;=$B$5-$B$27,TRUE,AND($J2245,NOT($K2244)),FALSE,$K2244,TRUE,TRUE,FALSE)</f>
        <v>0</v>
      </c>
      <c r="L2245" cm="1">
        <f t="array" ref="L2245">_xlfn.IFS($K2244,$L2244+$B$27,NOT($K2244),0,TRUE,$K2244)</f>
        <v>0</v>
      </c>
      <c r="M2245" t="b" cm="1">
        <f t="array" ref="M2245">_xlfn.IFS($K2245,FALSE,AND($J2245,NOT($K2245),$P2245&lt;$B$6),TRUE,TRUE,FALSE)</f>
        <v>0</v>
      </c>
      <c r="N2245" cm="1">
        <f t="array" ref="N2245">_xlfn.IFS($N2244&gt;=$C$7-$B$27,0,$M2244,$N2244+$B$27,TRUE,0)</f>
        <v>0</v>
      </c>
      <c r="O2245" t="b" cm="1">
        <f t="array" ref="O2245">_xlfn.IFS(AND($J2245,NOT($K2245),NOT($M2245)),TRUE,$P2245&gt;=$B$6,FALSE,AND($J2245,NOT($K2245),$M2245,$N2245=0),TRUE,TRUE,FALSE)</f>
        <v>0</v>
      </c>
      <c r="P2245" cm="1">
        <f t="array" ref="P2245">_xlfn.IFS(AND($O2244,$P2244&lt;$B$6),$P2244+1,AND(NOT($J2244),$P2244&gt;0),0,TRUE,$P2244)</f>
        <v>0</v>
      </c>
      <c r="Q2245" s="1">
        <f t="shared" si="176"/>
        <v>120</v>
      </c>
      <c r="R2245" s="1">
        <f t="shared" si="177"/>
        <v>6000</v>
      </c>
      <c r="S2245" s="17">
        <f t="shared" si="178"/>
        <v>160.57091882247994</v>
      </c>
      <c r="T2245" s="1" cm="1">
        <f t="array" ref="T2245">_xlfn.IFS($B$6=1,Q2245*$B$10,AND(P2244=0,P2245&gt;=1),T2244+$B$6*$B$10*$B$8,TRUE,T2244)</f>
        <v>4800</v>
      </c>
      <c r="U2245" s="17">
        <f t="shared" si="179"/>
        <v>128.45673505798393</v>
      </c>
    </row>
    <row r="2246" spans="7:21" x14ac:dyDescent="0.25">
      <c r="G2246" s="15">
        <v>2244</v>
      </c>
      <c r="H2246" s="17">
        <f t="shared" si="175"/>
        <v>37.383333333333333</v>
      </c>
      <c r="I2246" cm="1">
        <f t="array" ref="I2246">_xlfn.IFS(AND(NOT($I2245=0),$J2245),0,NOT($J2245),$I2245+$B$27,TRUE,$I2245)</f>
        <v>1.566666666666666</v>
      </c>
      <c r="J2246" t="b" cm="1">
        <f t="array" ref="J2246">_xlfn.IFS($I2246&gt;=$C$5-$B$27,TRUE,$P2246&gt;=$B$6,FALSE,TRUE,$J2245)</f>
        <v>0</v>
      </c>
      <c r="K2246" t="b" cm="1">
        <f t="array" ref="K2246">_xlfn.IFS($L2246&gt;=$B$4-$B$27,FALSE,$I2246&gt;=$B$5-$B$27,TRUE,AND($J2246,NOT($K2245)),FALSE,$K2245,TRUE,TRUE,FALSE)</f>
        <v>0</v>
      </c>
      <c r="L2246" cm="1">
        <f t="array" ref="L2246">_xlfn.IFS($K2245,$L2245+$B$27,NOT($K2245),0,TRUE,$K2245)</f>
        <v>0</v>
      </c>
      <c r="M2246" t="b" cm="1">
        <f t="array" ref="M2246">_xlfn.IFS($K2246,FALSE,AND($J2246,NOT($K2246),$P2246&lt;$B$6),TRUE,TRUE,FALSE)</f>
        <v>0</v>
      </c>
      <c r="N2246" cm="1">
        <f t="array" ref="N2246">_xlfn.IFS($N2245&gt;=$C$7-$B$27,0,$M2245,$N2245+$B$27,TRUE,0)</f>
        <v>0</v>
      </c>
      <c r="O2246" t="b" cm="1">
        <f t="array" ref="O2246">_xlfn.IFS(AND($J2246,NOT($K2246),NOT($M2246)),TRUE,$P2246&gt;=$B$6,FALSE,AND($J2246,NOT($K2246),$M2246,$N2246=0),TRUE,TRUE,FALSE)</f>
        <v>0</v>
      </c>
      <c r="P2246" cm="1">
        <f t="array" ref="P2246">_xlfn.IFS(AND($O2245,$P2245&lt;$B$6),$P2245+1,AND(NOT($J2245),$P2245&gt;0),0,TRUE,$P2245)</f>
        <v>0</v>
      </c>
      <c r="Q2246" s="1">
        <f t="shared" si="176"/>
        <v>120</v>
      </c>
      <c r="R2246" s="1">
        <f t="shared" si="177"/>
        <v>6000</v>
      </c>
      <c r="S2246" s="17">
        <f t="shared" si="178"/>
        <v>160.49933125278645</v>
      </c>
      <c r="T2246" s="1" cm="1">
        <f t="array" ref="T2246">_xlfn.IFS($B$6=1,Q2246*$B$10,AND(P2245=0,P2246&gt;=1),T2245+$B$6*$B$10*$B$8,TRUE,T2245)</f>
        <v>4800</v>
      </c>
      <c r="U2246" s="17">
        <f t="shared" si="179"/>
        <v>128.39946500222916</v>
      </c>
    </row>
    <row r="2247" spans="7:21" x14ac:dyDescent="0.25">
      <c r="G2247" s="15">
        <v>2245</v>
      </c>
      <c r="H2247" s="17">
        <f t="shared" si="175"/>
        <v>37.4</v>
      </c>
      <c r="I2247" cm="1">
        <f t="array" ref="I2247">_xlfn.IFS(AND(NOT($I2246=0),$J2246),0,NOT($J2246),$I2246+$B$27,TRUE,$I2246)</f>
        <v>1.5833333333333326</v>
      </c>
      <c r="J2247" t="b" cm="1">
        <f t="array" ref="J2247">_xlfn.IFS($I2247&gt;=$C$5-$B$27,TRUE,$P2247&gt;=$B$6,FALSE,TRUE,$J2246)</f>
        <v>0</v>
      </c>
      <c r="K2247" t="b" cm="1">
        <f t="array" ref="K2247">_xlfn.IFS($L2247&gt;=$B$4-$B$27,FALSE,$I2247&gt;=$B$5-$B$27,TRUE,AND($J2247,NOT($K2246)),FALSE,$K2246,TRUE,TRUE,FALSE)</f>
        <v>0</v>
      </c>
      <c r="L2247" cm="1">
        <f t="array" ref="L2247">_xlfn.IFS($K2246,$L2246+$B$27,NOT($K2246),0,TRUE,$K2246)</f>
        <v>0</v>
      </c>
      <c r="M2247" t="b" cm="1">
        <f t="array" ref="M2247">_xlfn.IFS($K2247,FALSE,AND($J2247,NOT($K2247),$P2247&lt;$B$6),TRUE,TRUE,FALSE)</f>
        <v>0</v>
      </c>
      <c r="N2247" cm="1">
        <f t="array" ref="N2247">_xlfn.IFS($N2246&gt;=$C$7-$B$27,0,$M2246,$N2246+$B$27,TRUE,0)</f>
        <v>0</v>
      </c>
      <c r="O2247" t="b" cm="1">
        <f t="array" ref="O2247">_xlfn.IFS(AND($J2247,NOT($K2247),NOT($M2247)),TRUE,$P2247&gt;=$B$6,FALSE,AND($J2247,NOT($K2247),$M2247,$N2247=0),TRUE,TRUE,FALSE)</f>
        <v>0</v>
      </c>
      <c r="P2247" cm="1">
        <f t="array" ref="P2247">_xlfn.IFS(AND($O2246,$P2246&lt;$B$6),$P2246+1,AND(NOT($J2246),$P2246&gt;0),0,TRUE,$P2246)</f>
        <v>0</v>
      </c>
      <c r="Q2247" s="1">
        <f t="shared" si="176"/>
        <v>120</v>
      </c>
      <c r="R2247" s="1">
        <f t="shared" si="177"/>
        <v>6000</v>
      </c>
      <c r="S2247" s="17">
        <f t="shared" si="178"/>
        <v>160.42780748663102</v>
      </c>
      <c r="T2247" s="1" cm="1">
        <f t="array" ref="T2247">_xlfn.IFS($B$6=1,Q2247*$B$10,AND(P2246=0,P2247&gt;=1),T2246+$B$6*$B$10*$B$8,TRUE,T2246)</f>
        <v>4800</v>
      </c>
      <c r="U2247" s="17">
        <f t="shared" si="179"/>
        <v>128.34224598930481</v>
      </c>
    </row>
    <row r="2248" spans="7:21" x14ac:dyDescent="0.25">
      <c r="G2248" s="15">
        <v>2246</v>
      </c>
      <c r="H2248" s="17">
        <f t="shared" si="175"/>
        <v>37.416666666666664</v>
      </c>
      <c r="I2248" cm="1">
        <f t="array" ref="I2248">_xlfn.IFS(AND(NOT($I2247=0),$J2247),0,NOT($J2247),$I2247+$B$27,TRUE,$I2247)</f>
        <v>1.5999999999999992</v>
      </c>
      <c r="J2248" t="b" cm="1">
        <f t="array" ref="J2248">_xlfn.IFS($I2248&gt;=$C$5-$B$27,TRUE,$P2248&gt;=$B$6,FALSE,TRUE,$J2247)</f>
        <v>0</v>
      </c>
      <c r="K2248" t="b" cm="1">
        <f t="array" ref="K2248">_xlfn.IFS($L2248&gt;=$B$4-$B$27,FALSE,$I2248&gt;=$B$5-$B$27,TRUE,AND($J2248,NOT($K2247)),FALSE,$K2247,TRUE,TRUE,FALSE)</f>
        <v>0</v>
      </c>
      <c r="L2248" cm="1">
        <f t="array" ref="L2248">_xlfn.IFS($K2247,$L2247+$B$27,NOT($K2247),0,TRUE,$K2247)</f>
        <v>0</v>
      </c>
      <c r="M2248" t="b" cm="1">
        <f t="array" ref="M2248">_xlfn.IFS($K2248,FALSE,AND($J2248,NOT($K2248),$P2248&lt;$B$6),TRUE,TRUE,FALSE)</f>
        <v>0</v>
      </c>
      <c r="N2248" cm="1">
        <f t="array" ref="N2248">_xlfn.IFS($N2247&gt;=$C$7-$B$27,0,$M2247,$N2247+$B$27,TRUE,0)</f>
        <v>0</v>
      </c>
      <c r="O2248" t="b" cm="1">
        <f t="array" ref="O2248">_xlfn.IFS(AND($J2248,NOT($K2248),NOT($M2248)),TRUE,$P2248&gt;=$B$6,FALSE,AND($J2248,NOT($K2248),$M2248,$N2248=0),TRUE,TRUE,FALSE)</f>
        <v>0</v>
      </c>
      <c r="P2248" cm="1">
        <f t="array" ref="P2248">_xlfn.IFS(AND($O2247,$P2247&lt;$B$6),$P2247+1,AND(NOT($J2247),$P2247&gt;0),0,TRUE,$P2247)</f>
        <v>0</v>
      </c>
      <c r="Q2248" s="1">
        <f t="shared" si="176"/>
        <v>120</v>
      </c>
      <c r="R2248" s="1">
        <f t="shared" si="177"/>
        <v>6000</v>
      </c>
      <c r="S2248" s="17">
        <f t="shared" si="178"/>
        <v>160.35634743875281</v>
      </c>
      <c r="T2248" s="1" cm="1">
        <f t="array" ref="T2248">_xlfn.IFS($B$6=1,Q2248*$B$10,AND(P2247=0,P2248&gt;=1),T2247+$B$6*$B$10*$B$8,TRUE,T2247)</f>
        <v>4800</v>
      </c>
      <c r="U2248" s="17">
        <f t="shared" si="179"/>
        <v>128.28507795100222</v>
      </c>
    </row>
    <row r="2249" spans="7:21" x14ac:dyDescent="0.25">
      <c r="G2249" s="15">
        <v>2247</v>
      </c>
      <c r="H2249" s="17">
        <f t="shared" si="175"/>
        <v>37.43333333333333</v>
      </c>
      <c r="I2249" cm="1">
        <f t="array" ref="I2249">_xlfn.IFS(AND(NOT($I2248=0),$J2248),0,NOT($J2248),$I2248+$B$27,TRUE,$I2248)</f>
        <v>1.6166666666666658</v>
      </c>
      <c r="J2249" t="b" cm="1">
        <f t="array" ref="J2249">_xlfn.IFS($I2249&gt;=$C$5-$B$27,TRUE,$P2249&gt;=$B$6,FALSE,TRUE,$J2248)</f>
        <v>0</v>
      </c>
      <c r="K2249" t="b" cm="1">
        <f t="array" ref="K2249">_xlfn.IFS($L2249&gt;=$B$4-$B$27,FALSE,$I2249&gt;=$B$5-$B$27,TRUE,AND($J2249,NOT($K2248)),FALSE,$K2248,TRUE,TRUE,FALSE)</f>
        <v>0</v>
      </c>
      <c r="L2249" cm="1">
        <f t="array" ref="L2249">_xlfn.IFS($K2248,$L2248+$B$27,NOT($K2248),0,TRUE,$K2248)</f>
        <v>0</v>
      </c>
      <c r="M2249" t="b" cm="1">
        <f t="array" ref="M2249">_xlfn.IFS($K2249,FALSE,AND($J2249,NOT($K2249),$P2249&lt;$B$6),TRUE,TRUE,FALSE)</f>
        <v>0</v>
      </c>
      <c r="N2249" cm="1">
        <f t="array" ref="N2249">_xlfn.IFS($N2248&gt;=$C$7-$B$27,0,$M2248,$N2248+$B$27,TRUE,0)</f>
        <v>0</v>
      </c>
      <c r="O2249" t="b" cm="1">
        <f t="array" ref="O2249">_xlfn.IFS(AND($J2249,NOT($K2249),NOT($M2249)),TRUE,$P2249&gt;=$B$6,FALSE,AND($J2249,NOT($K2249),$M2249,$N2249=0),TRUE,TRUE,FALSE)</f>
        <v>0</v>
      </c>
      <c r="P2249" cm="1">
        <f t="array" ref="P2249">_xlfn.IFS(AND($O2248,$P2248&lt;$B$6),$P2248+1,AND(NOT($J2248),$P2248&gt;0),0,TRUE,$P2248)</f>
        <v>0</v>
      </c>
      <c r="Q2249" s="1">
        <f t="shared" si="176"/>
        <v>120</v>
      </c>
      <c r="R2249" s="1">
        <f t="shared" si="177"/>
        <v>6000</v>
      </c>
      <c r="S2249" s="17">
        <f t="shared" si="178"/>
        <v>160.28495102404275</v>
      </c>
      <c r="T2249" s="1" cm="1">
        <f t="array" ref="T2249">_xlfn.IFS($B$6=1,Q2249*$B$10,AND(P2248=0,P2249&gt;=1),T2248+$B$6*$B$10*$B$8,TRUE,T2248)</f>
        <v>4800</v>
      </c>
      <c r="U2249" s="17">
        <f t="shared" si="179"/>
        <v>128.2279608192342</v>
      </c>
    </row>
    <row r="2250" spans="7:21" x14ac:dyDescent="0.25">
      <c r="G2250" s="15">
        <v>2248</v>
      </c>
      <c r="H2250" s="17">
        <f t="shared" si="175"/>
        <v>37.450000000000003</v>
      </c>
      <c r="I2250" cm="1">
        <f t="array" ref="I2250">_xlfn.IFS(AND(NOT($I2249=0),$J2249),0,NOT($J2249),$I2249+$B$27,TRUE,$I2249)</f>
        <v>1.6333333333333324</v>
      </c>
      <c r="J2250" t="b" cm="1">
        <f t="array" ref="J2250">_xlfn.IFS($I2250&gt;=$C$5-$B$27,TRUE,$P2250&gt;=$B$6,FALSE,TRUE,$J2249)</f>
        <v>0</v>
      </c>
      <c r="K2250" t="b" cm="1">
        <f t="array" ref="K2250">_xlfn.IFS($L2250&gt;=$B$4-$B$27,FALSE,$I2250&gt;=$B$5-$B$27,TRUE,AND($J2250,NOT($K2249)),FALSE,$K2249,TRUE,TRUE,FALSE)</f>
        <v>0</v>
      </c>
      <c r="L2250" cm="1">
        <f t="array" ref="L2250">_xlfn.IFS($K2249,$L2249+$B$27,NOT($K2249),0,TRUE,$K2249)</f>
        <v>0</v>
      </c>
      <c r="M2250" t="b" cm="1">
        <f t="array" ref="M2250">_xlfn.IFS($K2250,FALSE,AND($J2250,NOT($K2250),$P2250&lt;$B$6),TRUE,TRUE,FALSE)</f>
        <v>0</v>
      </c>
      <c r="N2250" cm="1">
        <f t="array" ref="N2250">_xlfn.IFS($N2249&gt;=$C$7-$B$27,0,$M2249,$N2249+$B$27,TRUE,0)</f>
        <v>0</v>
      </c>
      <c r="O2250" t="b" cm="1">
        <f t="array" ref="O2250">_xlfn.IFS(AND($J2250,NOT($K2250),NOT($M2250)),TRUE,$P2250&gt;=$B$6,FALSE,AND($J2250,NOT($K2250),$M2250,$N2250=0),TRUE,TRUE,FALSE)</f>
        <v>0</v>
      </c>
      <c r="P2250" cm="1">
        <f t="array" ref="P2250">_xlfn.IFS(AND($O2249,$P2249&lt;$B$6),$P2249+1,AND(NOT($J2249),$P2249&gt;0),0,TRUE,$P2249)</f>
        <v>0</v>
      </c>
      <c r="Q2250" s="1">
        <f t="shared" si="176"/>
        <v>120</v>
      </c>
      <c r="R2250" s="1">
        <f t="shared" si="177"/>
        <v>6000</v>
      </c>
      <c r="S2250" s="17">
        <f t="shared" si="178"/>
        <v>160.21361815754338</v>
      </c>
      <c r="T2250" s="1" cm="1">
        <f t="array" ref="T2250">_xlfn.IFS($B$6=1,Q2250*$B$10,AND(P2249=0,P2250&gt;=1),T2249+$B$6*$B$10*$B$8,TRUE,T2249)</f>
        <v>4800</v>
      </c>
      <c r="U2250" s="17">
        <f t="shared" si="179"/>
        <v>128.17089452603471</v>
      </c>
    </row>
    <row r="2251" spans="7:21" x14ac:dyDescent="0.25">
      <c r="G2251" s="15">
        <v>2249</v>
      </c>
      <c r="H2251" s="17">
        <f t="shared" si="175"/>
        <v>37.466666666666669</v>
      </c>
      <c r="I2251" cm="1">
        <f t="array" ref="I2251">_xlfn.IFS(AND(NOT($I2250=0),$J2250),0,NOT($J2250),$I2250+$B$27,TRUE,$I2250)</f>
        <v>1.649999999999999</v>
      </c>
      <c r="J2251" t="b" cm="1">
        <f t="array" ref="J2251">_xlfn.IFS($I2251&gt;=$C$5-$B$27,TRUE,$P2251&gt;=$B$6,FALSE,TRUE,$J2250)</f>
        <v>0</v>
      </c>
      <c r="K2251" t="b" cm="1">
        <f t="array" ref="K2251">_xlfn.IFS($L2251&gt;=$B$4-$B$27,FALSE,$I2251&gt;=$B$5-$B$27,TRUE,AND($J2251,NOT($K2250)),FALSE,$K2250,TRUE,TRUE,FALSE)</f>
        <v>0</v>
      </c>
      <c r="L2251" cm="1">
        <f t="array" ref="L2251">_xlfn.IFS($K2250,$L2250+$B$27,NOT($K2250),0,TRUE,$K2250)</f>
        <v>0</v>
      </c>
      <c r="M2251" t="b" cm="1">
        <f t="array" ref="M2251">_xlfn.IFS($K2251,FALSE,AND($J2251,NOT($K2251),$P2251&lt;$B$6),TRUE,TRUE,FALSE)</f>
        <v>0</v>
      </c>
      <c r="N2251" cm="1">
        <f t="array" ref="N2251">_xlfn.IFS($N2250&gt;=$C$7-$B$27,0,$M2250,$N2250+$B$27,TRUE,0)</f>
        <v>0</v>
      </c>
      <c r="O2251" t="b" cm="1">
        <f t="array" ref="O2251">_xlfn.IFS(AND($J2251,NOT($K2251),NOT($M2251)),TRUE,$P2251&gt;=$B$6,FALSE,AND($J2251,NOT($K2251),$M2251,$N2251=0),TRUE,TRUE,FALSE)</f>
        <v>0</v>
      </c>
      <c r="P2251" cm="1">
        <f t="array" ref="P2251">_xlfn.IFS(AND($O2250,$P2250&lt;$B$6),$P2250+1,AND(NOT($J2250),$P2250&gt;0),0,TRUE,$P2250)</f>
        <v>0</v>
      </c>
      <c r="Q2251" s="1">
        <f t="shared" si="176"/>
        <v>120</v>
      </c>
      <c r="R2251" s="1">
        <f t="shared" si="177"/>
        <v>6000</v>
      </c>
      <c r="S2251" s="17">
        <f t="shared" si="178"/>
        <v>160.14234875444839</v>
      </c>
      <c r="T2251" s="1" cm="1">
        <f t="array" ref="T2251">_xlfn.IFS($B$6=1,Q2251*$B$10,AND(P2250=0,P2251&gt;=1),T2250+$B$6*$B$10*$B$8,TRUE,T2250)</f>
        <v>4800</v>
      </c>
      <c r="U2251" s="17">
        <f t="shared" si="179"/>
        <v>128.11387900355871</v>
      </c>
    </row>
    <row r="2252" spans="7:21" x14ac:dyDescent="0.25">
      <c r="G2252" s="15">
        <v>2250</v>
      </c>
      <c r="H2252" s="17">
        <f t="shared" si="175"/>
        <v>37.483333333333334</v>
      </c>
      <c r="I2252" cm="1">
        <f t="array" ref="I2252">_xlfn.IFS(AND(NOT($I2251=0),$J2251),0,NOT($J2251),$I2251+$B$27,TRUE,$I2251)</f>
        <v>1.6666666666666656</v>
      </c>
      <c r="J2252" t="b" cm="1">
        <f t="array" ref="J2252">_xlfn.IFS($I2252&gt;=$C$5-$B$27,TRUE,$P2252&gt;=$B$6,FALSE,TRUE,$J2251)</f>
        <v>0</v>
      </c>
      <c r="K2252" t="b" cm="1">
        <f t="array" ref="K2252">_xlfn.IFS($L2252&gt;=$B$4-$B$27,FALSE,$I2252&gt;=$B$5-$B$27,TRUE,AND($J2252,NOT($K2251)),FALSE,$K2251,TRUE,TRUE,FALSE)</f>
        <v>0</v>
      </c>
      <c r="L2252" cm="1">
        <f t="array" ref="L2252">_xlfn.IFS($K2251,$L2251+$B$27,NOT($K2251),0,TRUE,$K2251)</f>
        <v>0</v>
      </c>
      <c r="M2252" t="b" cm="1">
        <f t="array" ref="M2252">_xlfn.IFS($K2252,FALSE,AND($J2252,NOT($K2252),$P2252&lt;$B$6),TRUE,TRUE,FALSE)</f>
        <v>0</v>
      </c>
      <c r="N2252" cm="1">
        <f t="array" ref="N2252">_xlfn.IFS($N2251&gt;=$C$7-$B$27,0,$M2251,$N2251+$B$27,TRUE,0)</f>
        <v>0</v>
      </c>
      <c r="O2252" t="b" cm="1">
        <f t="array" ref="O2252">_xlfn.IFS(AND($J2252,NOT($K2252),NOT($M2252)),TRUE,$P2252&gt;=$B$6,FALSE,AND($J2252,NOT($K2252),$M2252,$N2252=0),TRUE,TRUE,FALSE)</f>
        <v>0</v>
      </c>
      <c r="P2252" cm="1">
        <f t="array" ref="P2252">_xlfn.IFS(AND($O2251,$P2251&lt;$B$6),$P2251+1,AND(NOT($J2251),$P2251&gt;0),0,TRUE,$P2251)</f>
        <v>0</v>
      </c>
      <c r="Q2252" s="1">
        <f t="shared" si="176"/>
        <v>120</v>
      </c>
      <c r="R2252" s="1">
        <f t="shared" si="177"/>
        <v>6000</v>
      </c>
      <c r="S2252" s="17">
        <f t="shared" si="178"/>
        <v>160.07114273010225</v>
      </c>
      <c r="T2252" s="1" cm="1">
        <f t="array" ref="T2252">_xlfn.IFS($B$6=1,Q2252*$B$10,AND(P2251=0,P2252&gt;=1),T2251+$B$6*$B$10*$B$8,TRUE,T2251)</f>
        <v>4800</v>
      </c>
      <c r="U2252" s="17">
        <f t="shared" si="179"/>
        <v>128.05691418408182</v>
      </c>
    </row>
    <row r="2253" spans="7:21" x14ac:dyDescent="0.25">
      <c r="G2253" s="15">
        <v>2251</v>
      </c>
      <c r="H2253" s="17">
        <f t="shared" si="175"/>
        <v>37.5</v>
      </c>
      <c r="I2253" cm="1">
        <f t="array" ref="I2253">_xlfn.IFS(AND(NOT($I2252=0),$J2252),0,NOT($J2252),$I2252+$B$27,TRUE,$I2252)</f>
        <v>1.6833333333333322</v>
      </c>
      <c r="J2253" t="b" cm="1">
        <f t="array" ref="J2253">_xlfn.IFS($I2253&gt;=$C$5-$B$27,TRUE,$P2253&gt;=$B$6,FALSE,TRUE,$J2252)</f>
        <v>0</v>
      </c>
      <c r="K2253" t="b" cm="1">
        <f t="array" ref="K2253">_xlfn.IFS($L2253&gt;=$B$4-$B$27,FALSE,$I2253&gt;=$B$5-$B$27,TRUE,AND($J2253,NOT($K2252)),FALSE,$K2252,TRUE,TRUE,FALSE)</f>
        <v>0</v>
      </c>
      <c r="L2253" cm="1">
        <f t="array" ref="L2253">_xlfn.IFS($K2252,$L2252+$B$27,NOT($K2252),0,TRUE,$K2252)</f>
        <v>0</v>
      </c>
      <c r="M2253" t="b" cm="1">
        <f t="array" ref="M2253">_xlfn.IFS($K2253,FALSE,AND($J2253,NOT($K2253),$P2253&lt;$B$6),TRUE,TRUE,FALSE)</f>
        <v>0</v>
      </c>
      <c r="N2253" cm="1">
        <f t="array" ref="N2253">_xlfn.IFS($N2252&gt;=$C$7-$B$27,0,$M2252,$N2252+$B$27,TRUE,0)</f>
        <v>0</v>
      </c>
      <c r="O2253" t="b" cm="1">
        <f t="array" ref="O2253">_xlfn.IFS(AND($J2253,NOT($K2253),NOT($M2253)),TRUE,$P2253&gt;=$B$6,FALSE,AND($J2253,NOT($K2253),$M2253,$N2253=0),TRUE,TRUE,FALSE)</f>
        <v>0</v>
      </c>
      <c r="P2253" cm="1">
        <f t="array" ref="P2253">_xlfn.IFS(AND($O2252,$P2252&lt;$B$6),$P2252+1,AND(NOT($J2252),$P2252&gt;0),0,TRUE,$P2252)</f>
        <v>0</v>
      </c>
      <c r="Q2253" s="1">
        <f t="shared" si="176"/>
        <v>120</v>
      </c>
      <c r="R2253" s="1">
        <f t="shared" si="177"/>
        <v>6000</v>
      </c>
      <c r="S2253" s="17">
        <f t="shared" si="178"/>
        <v>160</v>
      </c>
      <c r="T2253" s="1" cm="1">
        <f t="array" ref="T2253">_xlfn.IFS($B$6=1,Q2253*$B$10,AND(P2252=0,P2253&gt;=1),T2252+$B$6*$B$10*$B$8,TRUE,T2252)</f>
        <v>4800</v>
      </c>
      <c r="U2253" s="17">
        <f t="shared" si="179"/>
        <v>128</v>
      </c>
    </row>
    <row r="2254" spans="7:21" x14ac:dyDescent="0.25">
      <c r="G2254" s="15">
        <v>2252</v>
      </c>
      <c r="H2254" s="17">
        <f t="shared" si="175"/>
        <v>37.516666666666666</v>
      </c>
      <c r="I2254" cm="1">
        <f t="array" ref="I2254">_xlfn.IFS(AND(NOT($I2253=0),$J2253),0,NOT($J2253),$I2253+$B$27,TRUE,$I2253)</f>
        <v>1.6999999999999988</v>
      </c>
      <c r="J2254" t="b" cm="1">
        <f t="array" ref="J2254">_xlfn.IFS($I2254&gt;=$C$5-$B$27,TRUE,$P2254&gt;=$B$6,FALSE,TRUE,$J2253)</f>
        <v>0</v>
      </c>
      <c r="K2254" t="b" cm="1">
        <f t="array" ref="K2254">_xlfn.IFS($L2254&gt;=$B$4-$B$27,FALSE,$I2254&gt;=$B$5-$B$27,TRUE,AND($J2254,NOT($K2253)),FALSE,$K2253,TRUE,TRUE,FALSE)</f>
        <v>0</v>
      </c>
      <c r="L2254" cm="1">
        <f t="array" ref="L2254">_xlfn.IFS($K2253,$L2253+$B$27,NOT($K2253),0,TRUE,$K2253)</f>
        <v>0</v>
      </c>
      <c r="M2254" t="b" cm="1">
        <f t="array" ref="M2254">_xlfn.IFS($K2254,FALSE,AND($J2254,NOT($K2254),$P2254&lt;$B$6),TRUE,TRUE,FALSE)</f>
        <v>0</v>
      </c>
      <c r="N2254" cm="1">
        <f t="array" ref="N2254">_xlfn.IFS($N2253&gt;=$C$7-$B$27,0,$M2253,$N2253+$B$27,TRUE,0)</f>
        <v>0</v>
      </c>
      <c r="O2254" t="b" cm="1">
        <f t="array" ref="O2254">_xlfn.IFS(AND($J2254,NOT($K2254),NOT($M2254)),TRUE,$P2254&gt;=$B$6,FALSE,AND($J2254,NOT($K2254),$M2254,$N2254=0),TRUE,TRUE,FALSE)</f>
        <v>0</v>
      </c>
      <c r="P2254" cm="1">
        <f t="array" ref="P2254">_xlfn.IFS(AND($O2253,$P2253&lt;$B$6),$P2253+1,AND(NOT($J2253),$P2253&gt;0),0,TRUE,$P2253)</f>
        <v>0</v>
      </c>
      <c r="Q2254" s="1">
        <f t="shared" si="176"/>
        <v>120</v>
      </c>
      <c r="R2254" s="1">
        <f t="shared" si="177"/>
        <v>6000</v>
      </c>
      <c r="S2254" s="17">
        <f t="shared" si="178"/>
        <v>159.92892047978677</v>
      </c>
      <c r="T2254" s="1" cm="1">
        <f t="array" ref="T2254">_xlfn.IFS($B$6=1,Q2254*$B$10,AND(P2253=0,P2254&gt;=1),T2253+$B$6*$B$10*$B$8,TRUE,T2253)</f>
        <v>4800</v>
      </c>
      <c r="U2254" s="17">
        <f t="shared" si="179"/>
        <v>127.94313638382941</v>
      </c>
    </row>
    <row r="2255" spans="7:21" x14ac:dyDescent="0.25">
      <c r="G2255" s="15">
        <v>2253</v>
      </c>
      <c r="H2255" s="17">
        <f t="shared" si="175"/>
        <v>37.533333333333331</v>
      </c>
      <c r="I2255" cm="1">
        <f t="array" ref="I2255">_xlfn.IFS(AND(NOT($I2254=0),$J2254),0,NOT($J2254),$I2254+$B$27,TRUE,$I2254)</f>
        <v>1.7166666666666655</v>
      </c>
      <c r="J2255" t="b" cm="1">
        <f t="array" ref="J2255">_xlfn.IFS($I2255&gt;=$C$5-$B$27,TRUE,$P2255&gt;=$B$6,FALSE,TRUE,$J2254)</f>
        <v>0</v>
      </c>
      <c r="K2255" t="b" cm="1">
        <f t="array" ref="K2255">_xlfn.IFS($L2255&gt;=$B$4-$B$27,FALSE,$I2255&gt;=$B$5-$B$27,TRUE,AND($J2255,NOT($K2254)),FALSE,$K2254,TRUE,TRUE,FALSE)</f>
        <v>0</v>
      </c>
      <c r="L2255" cm="1">
        <f t="array" ref="L2255">_xlfn.IFS($K2254,$L2254+$B$27,NOT($K2254),0,TRUE,$K2254)</f>
        <v>0</v>
      </c>
      <c r="M2255" t="b" cm="1">
        <f t="array" ref="M2255">_xlfn.IFS($K2255,FALSE,AND($J2255,NOT($K2255),$P2255&lt;$B$6),TRUE,TRUE,FALSE)</f>
        <v>0</v>
      </c>
      <c r="N2255" cm="1">
        <f t="array" ref="N2255">_xlfn.IFS($N2254&gt;=$C$7-$B$27,0,$M2254,$N2254+$B$27,TRUE,0)</f>
        <v>0</v>
      </c>
      <c r="O2255" t="b" cm="1">
        <f t="array" ref="O2255">_xlfn.IFS(AND($J2255,NOT($K2255),NOT($M2255)),TRUE,$P2255&gt;=$B$6,FALSE,AND($J2255,NOT($K2255),$M2255,$N2255=0),TRUE,TRUE,FALSE)</f>
        <v>0</v>
      </c>
      <c r="P2255" cm="1">
        <f t="array" ref="P2255">_xlfn.IFS(AND($O2254,$P2254&lt;$B$6),$P2254+1,AND(NOT($J2254),$P2254&gt;0),0,TRUE,$P2254)</f>
        <v>0</v>
      </c>
      <c r="Q2255" s="1">
        <f t="shared" si="176"/>
        <v>120</v>
      </c>
      <c r="R2255" s="1">
        <f t="shared" si="177"/>
        <v>6000</v>
      </c>
      <c r="S2255" s="17">
        <f t="shared" si="178"/>
        <v>159.85790408525756</v>
      </c>
      <c r="T2255" s="1" cm="1">
        <f t="array" ref="T2255">_xlfn.IFS($B$6=1,Q2255*$B$10,AND(P2254=0,P2255&gt;=1),T2254+$B$6*$B$10*$B$8,TRUE,T2254)</f>
        <v>4800</v>
      </c>
      <c r="U2255" s="17">
        <f t="shared" si="179"/>
        <v>127.88632326820604</v>
      </c>
    </row>
    <row r="2256" spans="7:21" x14ac:dyDescent="0.25">
      <c r="G2256" s="15">
        <v>2254</v>
      </c>
      <c r="H2256" s="17">
        <f t="shared" si="175"/>
        <v>37.549999999999997</v>
      </c>
      <c r="I2256" cm="1">
        <f t="array" ref="I2256">_xlfn.IFS(AND(NOT($I2255=0),$J2255),0,NOT($J2255),$I2255+$B$27,TRUE,$I2255)</f>
        <v>1.7333333333333321</v>
      </c>
      <c r="J2256" t="b" cm="1">
        <f t="array" ref="J2256">_xlfn.IFS($I2256&gt;=$C$5-$B$27,TRUE,$P2256&gt;=$B$6,FALSE,TRUE,$J2255)</f>
        <v>0</v>
      </c>
      <c r="K2256" t="b" cm="1">
        <f t="array" ref="K2256">_xlfn.IFS($L2256&gt;=$B$4-$B$27,FALSE,$I2256&gt;=$B$5-$B$27,TRUE,AND($J2256,NOT($K2255)),FALSE,$K2255,TRUE,TRUE,FALSE)</f>
        <v>0</v>
      </c>
      <c r="L2256" cm="1">
        <f t="array" ref="L2256">_xlfn.IFS($K2255,$L2255+$B$27,NOT($K2255),0,TRUE,$K2255)</f>
        <v>0</v>
      </c>
      <c r="M2256" t="b" cm="1">
        <f t="array" ref="M2256">_xlfn.IFS($K2256,FALSE,AND($J2256,NOT($K2256),$P2256&lt;$B$6),TRUE,TRUE,FALSE)</f>
        <v>0</v>
      </c>
      <c r="N2256" cm="1">
        <f t="array" ref="N2256">_xlfn.IFS($N2255&gt;=$C$7-$B$27,0,$M2255,$N2255+$B$27,TRUE,0)</f>
        <v>0</v>
      </c>
      <c r="O2256" t="b" cm="1">
        <f t="array" ref="O2256">_xlfn.IFS(AND($J2256,NOT($K2256),NOT($M2256)),TRUE,$P2256&gt;=$B$6,FALSE,AND($J2256,NOT($K2256),$M2256,$N2256=0),TRUE,TRUE,FALSE)</f>
        <v>0</v>
      </c>
      <c r="P2256" cm="1">
        <f t="array" ref="P2256">_xlfn.IFS(AND($O2255,$P2255&lt;$B$6),$P2255+1,AND(NOT($J2255),$P2255&gt;0),0,TRUE,$P2255)</f>
        <v>0</v>
      </c>
      <c r="Q2256" s="1">
        <f t="shared" si="176"/>
        <v>120</v>
      </c>
      <c r="R2256" s="1">
        <f t="shared" si="177"/>
        <v>6000</v>
      </c>
      <c r="S2256" s="17">
        <f t="shared" si="178"/>
        <v>159.78695073235687</v>
      </c>
      <c r="T2256" s="1" cm="1">
        <f t="array" ref="T2256">_xlfn.IFS($B$6=1,Q2256*$B$10,AND(P2255=0,P2256&gt;=1),T2255+$B$6*$B$10*$B$8,TRUE,T2255)</f>
        <v>4800</v>
      </c>
      <c r="U2256" s="17">
        <f t="shared" si="179"/>
        <v>127.8295605858855</v>
      </c>
    </row>
    <row r="2257" spans="7:21" x14ac:dyDescent="0.25">
      <c r="G2257" s="15">
        <v>2255</v>
      </c>
      <c r="H2257" s="17">
        <f t="shared" si="175"/>
        <v>37.566666666666663</v>
      </c>
      <c r="I2257" cm="1">
        <f t="array" ref="I2257">_xlfn.IFS(AND(NOT($I2256=0),$J2256),0,NOT($J2256),$I2256+$B$27,TRUE,$I2256)</f>
        <v>1.7499999999999987</v>
      </c>
      <c r="J2257" t="b" cm="1">
        <f t="array" ref="J2257">_xlfn.IFS($I2257&gt;=$C$5-$B$27,TRUE,$P2257&gt;=$B$6,FALSE,TRUE,$J2256)</f>
        <v>0</v>
      </c>
      <c r="K2257" t="b" cm="1">
        <f t="array" ref="K2257">_xlfn.IFS($L2257&gt;=$B$4-$B$27,FALSE,$I2257&gt;=$B$5-$B$27,TRUE,AND($J2257,NOT($K2256)),FALSE,$K2256,TRUE,TRUE,FALSE)</f>
        <v>0</v>
      </c>
      <c r="L2257" cm="1">
        <f t="array" ref="L2257">_xlfn.IFS($K2256,$L2256+$B$27,NOT($K2256),0,TRUE,$K2256)</f>
        <v>0</v>
      </c>
      <c r="M2257" t="b" cm="1">
        <f t="array" ref="M2257">_xlfn.IFS($K2257,FALSE,AND($J2257,NOT($K2257),$P2257&lt;$B$6),TRUE,TRUE,FALSE)</f>
        <v>0</v>
      </c>
      <c r="N2257" cm="1">
        <f t="array" ref="N2257">_xlfn.IFS($N2256&gt;=$C$7-$B$27,0,$M2256,$N2256+$B$27,TRUE,0)</f>
        <v>0</v>
      </c>
      <c r="O2257" t="b" cm="1">
        <f t="array" ref="O2257">_xlfn.IFS(AND($J2257,NOT($K2257),NOT($M2257)),TRUE,$P2257&gt;=$B$6,FALSE,AND($J2257,NOT($K2257),$M2257,$N2257=0),TRUE,TRUE,FALSE)</f>
        <v>0</v>
      </c>
      <c r="P2257" cm="1">
        <f t="array" ref="P2257">_xlfn.IFS(AND($O2256,$P2256&lt;$B$6),$P2256+1,AND(NOT($J2256),$P2256&gt;0),0,TRUE,$P2256)</f>
        <v>0</v>
      </c>
      <c r="Q2257" s="1">
        <f t="shared" si="176"/>
        <v>120</v>
      </c>
      <c r="R2257" s="1">
        <f t="shared" si="177"/>
        <v>6000</v>
      </c>
      <c r="S2257" s="17">
        <f t="shared" si="178"/>
        <v>159.71606033717836</v>
      </c>
      <c r="T2257" s="1" cm="1">
        <f t="array" ref="T2257">_xlfn.IFS($B$6=1,Q2257*$B$10,AND(P2256=0,P2257&gt;=1),T2256+$B$6*$B$10*$B$8,TRUE,T2256)</f>
        <v>4800</v>
      </c>
      <c r="U2257" s="17">
        <f t="shared" si="179"/>
        <v>127.7728482697427</v>
      </c>
    </row>
    <row r="2258" spans="7:21" x14ac:dyDescent="0.25">
      <c r="G2258" s="15">
        <v>2256</v>
      </c>
      <c r="H2258" s="17">
        <f t="shared" si="175"/>
        <v>37.583333333333336</v>
      </c>
      <c r="I2258" cm="1">
        <f t="array" ref="I2258">_xlfn.IFS(AND(NOT($I2257=0),$J2257),0,NOT($J2257),$I2257+$B$27,TRUE,$I2257)</f>
        <v>1.7666666666666653</v>
      </c>
      <c r="J2258" t="b" cm="1">
        <f t="array" ref="J2258">_xlfn.IFS($I2258&gt;=$C$5-$B$27,TRUE,$P2258&gt;=$B$6,FALSE,TRUE,$J2257)</f>
        <v>0</v>
      </c>
      <c r="K2258" t="b" cm="1">
        <f t="array" ref="K2258">_xlfn.IFS($L2258&gt;=$B$4-$B$27,FALSE,$I2258&gt;=$B$5-$B$27,TRUE,AND($J2258,NOT($K2257)),FALSE,$K2257,TRUE,TRUE,FALSE)</f>
        <v>0</v>
      </c>
      <c r="L2258" cm="1">
        <f t="array" ref="L2258">_xlfn.IFS($K2257,$L2257+$B$27,NOT($K2257),0,TRUE,$K2257)</f>
        <v>0</v>
      </c>
      <c r="M2258" t="b" cm="1">
        <f t="array" ref="M2258">_xlfn.IFS($K2258,FALSE,AND($J2258,NOT($K2258),$P2258&lt;$B$6),TRUE,TRUE,FALSE)</f>
        <v>0</v>
      </c>
      <c r="N2258" cm="1">
        <f t="array" ref="N2258">_xlfn.IFS($N2257&gt;=$C$7-$B$27,0,$M2257,$N2257+$B$27,TRUE,0)</f>
        <v>0</v>
      </c>
      <c r="O2258" t="b" cm="1">
        <f t="array" ref="O2258">_xlfn.IFS(AND($J2258,NOT($K2258),NOT($M2258)),TRUE,$P2258&gt;=$B$6,FALSE,AND($J2258,NOT($K2258),$M2258,$N2258=0),TRUE,TRUE,FALSE)</f>
        <v>0</v>
      </c>
      <c r="P2258" cm="1">
        <f t="array" ref="P2258">_xlfn.IFS(AND($O2257,$P2257&lt;$B$6),$P2257+1,AND(NOT($J2257),$P2257&gt;0),0,TRUE,$P2257)</f>
        <v>0</v>
      </c>
      <c r="Q2258" s="1">
        <f t="shared" si="176"/>
        <v>120</v>
      </c>
      <c r="R2258" s="1">
        <f t="shared" si="177"/>
        <v>6000</v>
      </c>
      <c r="S2258" s="17">
        <f t="shared" si="178"/>
        <v>159.6452328159645</v>
      </c>
      <c r="T2258" s="1" cm="1">
        <f t="array" ref="T2258">_xlfn.IFS($B$6=1,Q2258*$B$10,AND(P2257=0,P2258&gt;=1),T2257+$B$6*$B$10*$B$8,TRUE,T2257)</f>
        <v>4800</v>
      </c>
      <c r="U2258" s="17">
        <f t="shared" si="179"/>
        <v>127.71618625277161</v>
      </c>
    </row>
    <row r="2259" spans="7:21" x14ac:dyDescent="0.25">
      <c r="G2259" s="15">
        <v>2257</v>
      </c>
      <c r="H2259" s="17">
        <f t="shared" si="175"/>
        <v>37.6</v>
      </c>
      <c r="I2259" cm="1">
        <f t="array" ref="I2259">_xlfn.IFS(AND(NOT($I2258=0),$J2258),0,NOT($J2258),$I2258+$B$27,TRUE,$I2258)</f>
        <v>1.7833333333333319</v>
      </c>
      <c r="J2259" t="b" cm="1">
        <f t="array" ref="J2259">_xlfn.IFS($I2259&gt;=$C$5-$B$27,TRUE,$P2259&gt;=$B$6,FALSE,TRUE,$J2258)</f>
        <v>0</v>
      </c>
      <c r="K2259" t="b" cm="1">
        <f t="array" ref="K2259">_xlfn.IFS($L2259&gt;=$B$4-$B$27,FALSE,$I2259&gt;=$B$5-$B$27,TRUE,AND($J2259,NOT($K2258)),FALSE,$K2258,TRUE,TRUE,FALSE)</f>
        <v>0</v>
      </c>
      <c r="L2259" cm="1">
        <f t="array" ref="L2259">_xlfn.IFS($K2258,$L2258+$B$27,NOT($K2258),0,TRUE,$K2258)</f>
        <v>0</v>
      </c>
      <c r="M2259" t="b" cm="1">
        <f t="array" ref="M2259">_xlfn.IFS($K2259,FALSE,AND($J2259,NOT($K2259),$P2259&lt;$B$6),TRUE,TRUE,FALSE)</f>
        <v>0</v>
      </c>
      <c r="N2259" cm="1">
        <f t="array" ref="N2259">_xlfn.IFS($N2258&gt;=$C$7-$B$27,0,$M2258,$N2258+$B$27,TRUE,0)</f>
        <v>0</v>
      </c>
      <c r="O2259" t="b" cm="1">
        <f t="array" ref="O2259">_xlfn.IFS(AND($J2259,NOT($K2259),NOT($M2259)),TRUE,$P2259&gt;=$B$6,FALSE,AND($J2259,NOT($K2259),$M2259,$N2259=0),TRUE,TRUE,FALSE)</f>
        <v>0</v>
      </c>
      <c r="P2259" cm="1">
        <f t="array" ref="P2259">_xlfn.IFS(AND($O2258,$P2258&lt;$B$6),$P2258+1,AND(NOT($J2258),$P2258&gt;0),0,TRUE,$P2258)</f>
        <v>0</v>
      </c>
      <c r="Q2259" s="1">
        <f t="shared" si="176"/>
        <v>120</v>
      </c>
      <c r="R2259" s="1">
        <f t="shared" si="177"/>
        <v>6000</v>
      </c>
      <c r="S2259" s="17">
        <f t="shared" si="178"/>
        <v>159.57446808510639</v>
      </c>
      <c r="T2259" s="1" cm="1">
        <f t="array" ref="T2259">_xlfn.IFS($B$6=1,Q2259*$B$10,AND(P2258=0,P2259&gt;=1),T2258+$B$6*$B$10*$B$8,TRUE,T2258)</f>
        <v>4800</v>
      </c>
      <c r="U2259" s="17">
        <f t="shared" si="179"/>
        <v>127.6595744680851</v>
      </c>
    </row>
    <row r="2260" spans="7:21" x14ac:dyDescent="0.25">
      <c r="G2260" s="15">
        <v>2258</v>
      </c>
      <c r="H2260" s="17">
        <f t="shared" si="175"/>
        <v>37.616666666666667</v>
      </c>
      <c r="I2260" cm="1">
        <f t="array" ref="I2260">_xlfn.IFS(AND(NOT($I2259=0),$J2259),0,NOT($J2259),$I2259+$B$27,TRUE,$I2259)</f>
        <v>1.7999999999999985</v>
      </c>
      <c r="J2260" t="b" cm="1">
        <f t="array" ref="J2260">_xlfn.IFS($I2260&gt;=$C$5-$B$27,TRUE,$P2260&gt;=$B$6,FALSE,TRUE,$J2259)</f>
        <v>0</v>
      </c>
      <c r="K2260" t="b" cm="1">
        <f t="array" ref="K2260">_xlfn.IFS($L2260&gt;=$B$4-$B$27,FALSE,$I2260&gt;=$B$5-$B$27,TRUE,AND($J2260,NOT($K2259)),FALSE,$K2259,TRUE,TRUE,FALSE)</f>
        <v>0</v>
      </c>
      <c r="L2260" cm="1">
        <f t="array" ref="L2260">_xlfn.IFS($K2259,$L2259+$B$27,NOT($K2259),0,TRUE,$K2259)</f>
        <v>0</v>
      </c>
      <c r="M2260" t="b" cm="1">
        <f t="array" ref="M2260">_xlfn.IFS($K2260,FALSE,AND($J2260,NOT($K2260),$P2260&lt;$B$6),TRUE,TRUE,FALSE)</f>
        <v>0</v>
      </c>
      <c r="N2260" cm="1">
        <f t="array" ref="N2260">_xlfn.IFS($N2259&gt;=$C$7-$B$27,0,$M2259,$N2259+$B$27,TRUE,0)</f>
        <v>0</v>
      </c>
      <c r="O2260" t="b" cm="1">
        <f t="array" ref="O2260">_xlfn.IFS(AND($J2260,NOT($K2260),NOT($M2260)),TRUE,$P2260&gt;=$B$6,FALSE,AND($J2260,NOT($K2260),$M2260,$N2260=0),TRUE,TRUE,FALSE)</f>
        <v>0</v>
      </c>
      <c r="P2260" cm="1">
        <f t="array" ref="P2260">_xlfn.IFS(AND($O2259,$P2259&lt;$B$6),$P2259+1,AND(NOT($J2259),$P2259&gt;0),0,TRUE,$P2259)</f>
        <v>0</v>
      </c>
      <c r="Q2260" s="1">
        <f t="shared" si="176"/>
        <v>120</v>
      </c>
      <c r="R2260" s="1">
        <f t="shared" si="177"/>
        <v>6000</v>
      </c>
      <c r="S2260" s="17">
        <f t="shared" si="178"/>
        <v>159.5037660611431</v>
      </c>
      <c r="T2260" s="1" cm="1">
        <f t="array" ref="T2260">_xlfn.IFS($B$6=1,Q2260*$B$10,AND(P2259=0,P2260&gt;=1),T2259+$B$6*$B$10*$B$8,TRUE,T2259)</f>
        <v>4800</v>
      </c>
      <c r="U2260" s="17">
        <f t="shared" si="179"/>
        <v>127.60301284891449</v>
      </c>
    </row>
    <row r="2261" spans="7:21" x14ac:dyDescent="0.25">
      <c r="G2261" s="15">
        <v>2259</v>
      </c>
      <c r="H2261" s="17">
        <f t="shared" si="175"/>
        <v>37.633333333333333</v>
      </c>
      <c r="I2261" cm="1">
        <f t="array" ref="I2261">_xlfn.IFS(AND(NOT($I2260=0),$J2260),0,NOT($J2260),$I2260+$B$27,TRUE,$I2260)</f>
        <v>1.8166666666666651</v>
      </c>
      <c r="J2261" t="b" cm="1">
        <f t="array" ref="J2261">_xlfn.IFS($I2261&gt;=$C$5-$B$27,TRUE,$P2261&gt;=$B$6,FALSE,TRUE,$J2260)</f>
        <v>0</v>
      </c>
      <c r="K2261" t="b" cm="1">
        <f t="array" ref="K2261">_xlfn.IFS($L2261&gt;=$B$4-$B$27,FALSE,$I2261&gt;=$B$5-$B$27,TRUE,AND($J2261,NOT($K2260)),FALSE,$K2260,TRUE,TRUE,FALSE)</f>
        <v>0</v>
      </c>
      <c r="L2261" cm="1">
        <f t="array" ref="L2261">_xlfn.IFS($K2260,$L2260+$B$27,NOT($K2260),0,TRUE,$K2260)</f>
        <v>0</v>
      </c>
      <c r="M2261" t="b" cm="1">
        <f t="array" ref="M2261">_xlfn.IFS($K2261,FALSE,AND($J2261,NOT($K2261),$P2261&lt;$B$6),TRUE,TRUE,FALSE)</f>
        <v>0</v>
      </c>
      <c r="N2261" cm="1">
        <f t="array" ref="N2261">_xlfn.IFS($N2260&gt;=$C$7-$B$27,0,$M2260,$N2260+$B$27,TRUE,0)</f>
        <v>0</v>
      </c>
      <c r="O2261" t="b" cm="1">
        <f t="array" ref="O2261">_xlfn.IFS(AND($J2261,NOT($K2261),NOT($M2261)),TRUE,$P2261&gt;=$B$6,FALSE,AND($J2261,NOT($K2261),$M2261,$N2261=0),TRUE,TRUE,FALSE)</f>
        <v>0</v>
      </c>
      <c r="P2261" cm="1">
        <f t="array" ref="P2261">_xlfn.IFS(AND($O2260,$P2260&lt;$B$6),$P2260+1,AND(NOT($J2260),$P2260&gt;0),0,TRUE,$P2260)</f>
        <v>0</v>
      </c>
      <c r="Q2261" s="1">
        <f t="shared" si="176"/>
        <v>120</v>
      </c>
      <c r="R2261" s="1">
        <f t="shared" si="177"/>
        <v>6000</v>
      </c>
      <c r="S2261" s="17">
        <f t="shared" si="178"/>
        <v>159.43312666076173</v>
      </c>
      <c r="T2261" s="1" cm="1">
        <f t="array" ref="T2261">_xlfn.IFS($B$6=1,Q2261*$B$10,AND(P2260=0,P2261&gt;=1),T2260+$B$6*$B$10*$B$8,TRUE,T2260)</f>
        <v>4800</v>
      </c>
      <c r="U2261" s="17">
        <f t="shared" si="179"/>
        <v>127.54650132860939</v>
      </c>
    </row>
    <row r="2262" spans="7:21" x14ac:dyDescent="0.25">
      <c r="G2262" s="15">
        <v>2260</v>
      </c>
      <c r="H2262" s="17">
        <f t="shared" si="175"/>
        <v>37.65</v>
      </c>
      <c r="I2262" cm="1">
        <f t="array" ref="I2262">_xlfn.IFS(AND(NOT($I2261=0),$J2261),0,NOT($J2261),$I2261+$B$27,TRUE,$I2261)</f>
        <v>1.8333333333333317</v>
      </c>
      <c r="J2262" t="b" cm="1">
        <f t="array" ref="J2262">_xlfn.IFS($I2262&gt;=$C$5-$B$27,TRUE,$P2262&gt;=$B$6,FALSE,TRUE,$J2261)</f>
        <v>0</v>
      </c>
      <c r="K2262" t="b" cm="1">
        <f t="array" ref="K2262">_xlfn.IFS($L2262&gt;=$B$4-$B$27,FALSE,$I2262&gt;=$B$5-$B$27,TRUE,AND($J2262,NOT($K2261)),FALSE,$K2261,TRUE,TRUE,FALSE)</f>
        <v>0</v>
      </c>
      <c r="L2262" cm="1">
        <f t="array" ref="L2262">_xlfn.IFS($K2261,$L2261+$B$27,NOT($K2261),0,TRUE,$K2261)</f>
        <v>0</v>
      </c>
      <c r="M2262" t="b" cm="1">
        <f t="array" ref="M2262">_xlfn.IFS($K2262,FALSE,AND($J2262,NOT($K2262),$P2262&lt;$B$6),TRUE,TRUE,FALSE)</f>
        <v>0</v>
      </c>
      <c r="N2262" cm="1">
        <f t="array" ref="N2262">_xlfn.IFS($N2261&gt;=$C$7-$B$27,0,$M2261,$N2261+$B$27,TRUE,0)</f>
        <v>0</v>
      </c>
      <c r="O2262" t="b" cm="1">
        <f t="array" ref="O2262">_xlfn.IFS(AND($J2262,NOT($K2262),NOT($M2262)),TRUE,$P2262&gt;=$B$6,FALSE,AND($J2262,NOT($K2262),$M2262,$N2262=0),TRUE,TRUE,FALSE)</f>
        <v>0</v>
      </c>
      <c r="P2262" cm="1">
        <f t="array" ref="P2262">_xlfn.IFS(AND($O2261,$P2261&lt;$B$6),$P2261+1,AND(NOT($J2261),$P2261&gt;0),0,TRUE,$P2261)</f>
        <v>0</v>
      </c>
      <c r="Q2262" s="1">
        <f t="shared" si="176"/>
        <v>120</v>
      </c>
      <c r="R2262" s="1">
        <f t="shared" si="177"/>
        <v>6000</v>
      </c>
      <c r="S2262" s="17">
        <f t="shared" si="178"/>
        <v>159.36254980079681</v>
      </c>
      <c r="T2262" s="1" cm="1">
        <f t="array" ref="T2262">_xlfn.IFS($B$6=1,Q2262*$B$10,AND(P2261=0,P2262&gt;=1),T2261+$B$6*$B$10*$B$8,TRUE,T2261)</f>
        <v>4800</v>
      </c>
      <c r="U2262" s="17">
        <f t="shared" si="179"/>
        <v>127.49003984063745</v>
      </c>
    </row>
    <row r="2263" spans="7:21" x14ac:dyDescent="0.25">
      <c r="G2263" s="15">
        <v>2261</v>
      </c>
      <c r="H2263" s="17">
        <f t="shared" si="175"/>
        <v>37.666666666666664</v>
      </c>
      <c r="I2263" cm="1">
        <f t="array" ref="I2263">_xlfn.IFS(AND(NOT($I2262=0),$J2262),0,NOT($J2262),$I2262+$B$27,TRUE,$I2262)</f>
        <v>1.8499999999999983</v>
      </c>
      <c r="J2263" t="b" cm="1">
        <f t="array" ref="J2263">_xlfn.IFS($I2263&gt;=$C$5-$B$27,TRUE,$P2263&gt;=$B$6,FALSE,TRUE,$J2262)</f>
        <v>0</v>
      </c>
      <c r="K2263" t="b" cm="1">
        <f t="array" ref="K2263">_xlfn.IFS($L2263&gt;=$B$4-$B$27,FALSE,$I2263&gt;=$B$5-$B$27,TRUE,AND($J2263,NOT($K2262)),FALSE,$K2262,TRUE,TRUE,FALSE)</f>
        <v>0</v>
      </c>
      <c r="L2263" cm="1">
        <f t="array" ref="L2263">_xlfn.IFS($K2262,$L2262+$B$27,NOT($K2262),0,TRUE,$K2262)</f>
        <v>0</v>
      </c>
      <c r="M2263" t="b" cm="1">
        <f t="array" ref="M2263">_xlfn.IFS($K2263,FALSE,AND($J2263,NOT($K2263),$P2263&lt;$B$6),TRUE,TRUE,FALSE)</f>
        <v>0</v>
      </c>
      <c r="N2263" cm="1">
        <f t="array" ref="N2263">_xlfn.IFS($N2262&gt;=$C$7-$B$27,0,$M2262,$N2262+$B$27,TRUE,0)</f>
        <v>0</v>
      </c>
      <c r="O2263" t="b" cm="1">
        <f t="array" ref="O2263">_xlfn.IFS(AND($J2263,NOT($K2263),NOT($M2263)),TRUE,$P2263&gt;=$B$6,FALSE,AND($J2263,NOT($K2263),$M2263,$N2263=0),TRUE,TRUE,FALSE)</f>
        <v>0</v>
      </c>
      <c r="P2263" cm="1">
        <f t="array" ref="P2263">_xlfn.IFS(AND($O2262,$P2262&lt;$B$6),$P2262+1,AND(NOT($J2262),$P2262&gt;0),0,TRUE,$P2262)</f>
        <v>0</v>
      </c>
      <c r="Q2263" s="1">
        <f t="shared" si="176"/>
        <v>120</v>
      </c>
      <c r="R2263" s="1">
        <f t="shared" si="177"/>
        <v>6000</v>
      </c>
      <c r="S2263" s="17">
        <f t="shared" si="178"/>
        <v>159.2920353982301</v>
      </c>
      <c r="T2263" s="1" cm="1">
        <f t="array" ref="T2263">_xlfn.IFS($B$6=1,Q2263*$B$10,AND(P2262=0,P2263&gt;=1),T2262+$B$6*$B$10*$B$8,TRUE,T2262)</f>
        <v>4800</v>
      </c>
      <c r="U2263" s="17">
        <f t="shared" si="179"/>
        <v>127.43362831858408</v>
      </c>
    </row>
    <row r="2264" spans="7:21" x14ac:dyDescent="0.25">
      <c r="G2264" s="15">
        <v>2262</v>
      </c>
      <c r="H2264" s="17">
        <f t="shared" si="175"/>
        <v>37.68333333333333</v>
      </c>
      <c r="I2264" cm="1">
        <f t="array" ref="I2264">_xlfn.IFS(AND(NOT($I2263=0),$J2263),0,NOT($J2263),$I2263+$B$27,TRUE,$I2263)</f>
        <v>1.8666666666666649</v>
      </c>
      <c r="J2264" t="b" cm="1">
        <f t="array" ref="J2264">_xlfn.IFS($I2264&gt;=$C$5-$B$27,TRUE,$P2264&gt;=$B$6,FALSE,TRUE,$J2263)</f>
        <v>0</v>
      </c>
      <c r="K2264" t="b" cm="1">
        <f t="array" ref="K2264">_xlfn.IFS($L2264&gt;=$B$4-$B$27,FALSE,$I2264&gt;=$B$5-$B$27,TRUE,AND($J2264,NOT($K2263)),FALSE,$K2263,TRUE,TRUE,FALSE)</f>
        <v>0</v>
      </c>
      <c r="L2264" cm="1">
        <f t="array" ref="L2264">_xlfn.IFS($K2263,$L2263+$B$27,NOT($K2263),0,TRUE,$K2263)</f>
        <v>0</v>
      </c>
      <c r="M2264" t="b" cm="1">
        <f t="array" ref="M2264">_xlfn.IFS($K2264,FALSE,AND($J2264,NOT($K2264),$P2264&lt;$B$6),TRUE,TRUE,FALSE)</f>
        <v>0</v>
      </c>
      <c r="N2264" cm="1">
        <f t="array" ref="N2264">_xlfn.IFS($N2263&gt;=$C$7-$B$27,0,$M2263,$N2263+$B$27,TRUE,0)</f>
        <v>0</v>
      </c>
      <c r="O2264" t="b" cm="1">
        <f t="array" ref="O2264">_xlfn.IFS(AND($J2264,NOT($K2264),NOT($M2264)),TRUE,$P2264&gt;=$B$6,FALSE,AND($J2264,NOT($K2264),$M2264,$N2264=0),TRUE,TRUE,FALSE)</f>
        <v>0</v>
      </c>
      <c r="P2264" cm="1">
        <f t="array" ref="P2264">_xlfn.IFS(AND($O2263,$P2263&lt;$B$6),$P2263+1,AND(NOT($J2263),$P2263&gt;0),0,TRUE,$P2263)</f>
        <v>0</v>
      </c>
      <c r="Q2264" s="1">
        <f t="shared" si="176"/>
        <v>120</v>
      </c>
      <c r="R2264" s="1">
        <f t="shared" si="177"/>
        <v>6000</v>
      </c>
      <c r="S2264" s="17">
        <f t="shared" si="178"/>
        <v>159.22158337019019</v>
      </c>
      <c r="T2264" s="1" cm="1">
        <f t="array" ref="T2264">_xlfn.IFS($B$6=1,Q2264*$B$10,AND(P2263=0,P2264&gt;=1),T2263+$B$6*$B$10*$B$8,TRUE,T2263)</f>
        <v>4800</v>
      </c>
      <c r="U2264" s="17">
        <f t="shared" si="179"/>
        <v>127.37726669615216</v>
      </c>
    </row>
    <row r="2265" spans="7:21" x14ac:dyDescent="0.25">
      <c r="G2265" s="15">
        <v>2263</v>
      </c>
      <c r="H2265" s="17">
        <f t="shared" si="175"/>
        <v>37.700000000000003</v>
      </c>
      <c r="I2265" cm="1">
        <f t="array" ref="I2265">_xlfn.IFS(AND(NOT($I2264=0),$J2264),0,NOT($J2264),$I2264+$B$27,TRUE,$I2264)</f>
        <v>1.8833333333333315</v>
      </c>
      <c r="J2265" t="b" cm="1">
        <f t="array" ref="J2265">_xlfn.IFS($I2265&gt;=$C$5-$B$27,TRUE,$P2265&gt;=$B$6,FALSE,TRUE,$J2264)</f>
        <v>0</v>
      </c>
      <c r="K2265" t="b" cm="1">
        <f t="array" ref="K2265">_xlfn.IFS($L2265&gt;=$B$4-$B$27,FALSE,$I2265&gt;=$B$5-$B$27,TRUE,AND($J2265,NOT($K2264)),FALSE,$K2264,TRUE,TRUE,FALSE)</f>
        <v>0</v>
      </c>
      <c r="L2265" cm="1">
        <f t="array" ref="L2265">_xlfn.IFS($K2264,$L2264+$B$27,NOT($K2264),0,TRUE,$K2264)</f>
        <v>0</v>
      </c>
      <c r="M2265" t="b" cm="1">
        <f t="array" ref="M2265">_xlfn.IFS($K2265,FALSE,AND($J2265,NOT($K2265),$P2265&lt;$B$6),TRUE,TRUE,FALSE)</f>
        <v>0</v>
      </c>
      <c r="N2265" cm="1">
        <f t="array" ref="N2265">_xlfn.IFS($N2264&gt;=$C$7-$B$27,0,$M2264,$N2264+$B$27,TRUE,0)</f>
        <v>0</v>
      </c>
      <c r="O2265" t="b" cm="1">
        <f t="array" ref="O2265">_xlfn.IFS(AND($J2265,NOT($K2265),NOT($M2265)),TRUE,$P2265&gt;=$B$6,FALSE,AND($J2265,NOT($K2265),$M2265,$N2265=0),TRUE,TRUE,FALSE)</f>
        <v>0</v>
      </c>
      <c r="P2265" cm="1">
        <f t="array" ref="P2265">_xlfn.IFS(AND($O2264,$P2264&lt;$B$6),$P2264+1,AND(NOT($J2264),$P2264&gt;0),0,TRUE,$P2264)</f>
        <v>0</v>
      </c>
      <c r="Q2265" s="1">
        <f t="shared" si="176"/>
        <v>120</v>
      </c>
      <c r="R2265" s="1">
        <f t="shared" si="177"/>
        <v>6000</v>
      </c>
      <c r="S2265" s="17">
        <f t="shared" si="178"/>
        <v>159.15119363395223</v>
      </c>
      <c r="T2265" s="1" cm="1">
        <f t="array" ref="T2265">_xlfn.IFS($B$6=1,Q2265*$B$10,AND(P2264=0,P2265&gt;=1),T2264+$B$6*$B$10*$B$8,TRUE,T2264)</f>
        <v>4800</v>
      </c>
      <c r="U2265" s="17">
        <f t="shared" si="179"/>
        <v>127.32095490716179</v>
      </c>
    </row>
    <row r="2266" spans="7:21" x14ac:dyDescent="0.25">
      <c r="G2266" s="15">
        <v>2264</v>
      </c>
      <c r="H2266" s="17">
        <f t="shared" si="175"/>
        <v>37.716666666666669</v>
      </c>
      <c r="I2266" cm="1">
        <f t="array" ref="I2266">_xlfn.IFS(AND(NOT($I2265=0),$J2265),0,NOT($J2265),$I2265+$B$27,TRUE,$I2265)</f>
        <v>1.8999999999999981</v>
      </c>
      <c r="J2266" t="b" cm="1">
        <f t="array" ref="J2266">_xlfn.IFS($I2266&gt;=$C$5-$B$27,TRUE,$P2266&gt;=$B$6,FALSE,TRUE,$J2265)</f>
        <v>0</v>
      </c>
      <c r="K2266" t="b" cm="1">
        <f t="array" ref="K2266">_xlfn.IFS($L2266&gt;=$B$4-$B$27,FALSE,$I2266&gt;=$B$5-$B$27,TRUE,AND($J2266,NOT($K2265)),FALSE,$K2265,TRUE,TRUE,FALSE)</f>
        <v>0</v>
      </c>
      <c r="L2266" cm="1">
        <f t="array" ref="L2266">_xlfn.IFS($K2265,$L2265+$B$27,NOT($K2265),0,TRUE,$K2265)</f>
        <v>0</v>
      </c>
      <c r="M2266" t="b" cm="1">
        <f t="array" ref="M2266">_xlfn.IFS($K2266,FALSE,AND($J2266,NOT($K2266),$P2266&lt;$B$6),TRUE,TRUE,FALSE)</f>
        <v>0</v>
      </c>
      <c r="N2266" cm="1">
        <f t="array" ref="N2266">_xlfn.IFS($N2265&gt;=$C$7-$B$27,0,$M2265,$N2265+$B$27,TRUE,0)</f>
        <v>0</v>
      </c>
      <c r="O2266" t="b" cm="1">
        <f t="array" ref="O2266">_xlfn.IFS(AND($J2266,NOT($K2266),NOT($M2266)),TRUE,$P2266&gt;=$B$6,FALSE,AND($J2266,NOT($K2266),$M2266,$N2266=0),TRUE,TRUE,FALSE)</f>
        <v>0</v>
      </c>
      <c r="P2266" cm="1">
        <f t="array" ref="P2266">_xlfn.IFS(AND($O2265,$P2265&lt;$B$6),$P2265+1,AND(NOT($J2265),$P2265&gt;0),0,TRUE,$P2265)</f>
        <v>0</v>
      </c>
      <c r="Q2266" s="1">
        <f t="shared" si="176"/>
        <v>120</v>
      </c>
      <c r="R2266" s="1">
        <f t="shared" si="177"/>
        <v>6000</v>
      </c>
      <c r="S2266" s="17">
        <f t="shared" si="178"/>
        <v>159.08086610693769</v>
      </c>
      <c r="T2266" s="1" cm="1">
        <f t="array" ref="T2266">_xlfn.IFS($B$6=1,Q2266*$B$10,AND(P2265=0,P2266&gt;=1),T2265+$B$6*$B$10*$B$8,TRUE,T2265)</f>
        <v>4800</v>
      </c>
      <c r="U2266" s="17">
        <f t="shared" si="179"/>
        <v>127.26469288555015</v>
      </c>
    </row>
    <row r="2267" spans="7:21" x14ac:dyDescent="0.25">
      <c r="G2267" s="15">
        <v>2265</v>
      </c>
      <c r="H2267" s="17">
        <f t="shared" si="175"/>
        <v>37.733333333333334</v>
      </c>
      <c r="I2267" cm="1">
        <f t="array" ref="I2267">_xlfn.IFS(AND(NOT($I2266=0),$J2266),0,NOT($J2266),$I2266+$B$27,TRUE,$I2266)</f>
        <v>1.9166666666666647</v>
      </c>
      <c r="J2267" t="b" cm="1">
        <f t="array" ref="J2267">_xlfn.IFS($I2267&gt;=$C$5-$B$27,TRUE,$P2267&gt;=$B$6,FALSE,TRUE,$J2266)</f>
        <v>0</v>
      </c>
      <c r="K2267" t="b" cm="1">
        <f t="array" ref="K2267">_xlfn.IFS($L2267&gt;=$B$4-$B$27,FALSE,$I2267&gt;=$B$5-$B$27,TRUE,AND($J2267,NOT($K2266)),FALSE,$K2266,TRUE,TRUE,FALSE)</f>
        <v>0</v>
      </c>
      <c r="L2267" cm="1">
        <f t="array" ref="L2267">_xlfn.IFS($K2266,$L2266+$B$27,NOT($K2266),0,TRUE,$K2266)</f>
        <v>0</v>
      </c>
      <c r="M2267" t="b" cm="1">
        <f t="array" ref="M2267">_xlfn.IFS($K2267,FALSE,AND($J2267,NOT($K2267),$P2267&lt;$B$6),TRUE,TRUE,FALSE)</f>
        <v>0</v>
      </c>
      <c r="N2267" cm="1">
        <f t="array" ref="N2267">_xlfn.IFS($N2266&gt;=$C$7-$B$27,0,$M2266,$N2266+$B$27,TRUE,0)</f>
        <v>0</v>
      </c>
      <c r="O2267" t="b" cm="1">
        <f t="array" ref="O2267">_xlfn.IFS(AND($J2267,NOT($K2267),NOT($M2267)),TRUE,$P2267&gt;=$B$6,FALSE,AND($J2267,NOT($K2267),$M2267,$N2267=0),TRUE,TRUE,FALSE)</f>
        <v>0</v>
      </c>
      <c r="P2267" cm="1">
        <f t="array" ref="P2267">_xlfn.IFS(AND($O2266,$P2266&lt;$B$6),$P2266+1,AND(NOT($J2266),$P2266&gt;0),0,TRUE,$P2266)</f>
        <v>0</v>
      </c>
      <c r="Q2267" s="1">
        <f t="shared" si="176"/>
        <v>120</v>
      </c>
      <c r="R2267" s="1">
        <f t="shared" si="177"/>
        <v>6000</v>
      </c>
      <c r="S2267" s="17">
        <f t="shared" si="178"/>
        <v>159.01060070671377</v>
      </c>
      <c r="T2267" s="1" cm="1">
        <f t="array" ref="T2267">_xlfn.IFS($B$6=1,Q2267*$B$10,AND(P2266=0,P2267&gt;=1),T2266+$B$6*$B$10*$B$8,TRUE,T2266)</f>
        <v>4800</v>
      </c>
      <c r="U2267" s="17">
        <f t="shared" si="179"/>
        <v>127.20848056537102</v>
      </c>
    </row>
    <row r="2268" spans="7:21" x14ac:dyDescent="0.25">
      <c r="G2268" s="15">
        <v>2266</v>
      </c>
      <c r="H2268" s="17">
        <f t="shared" si="175"/>
        <v>37.75</v>
      </c>
      <c r="I2268" cm="1">
        <f t="array" ref="I2268">_xlfn.IFS(AND(NOT($I2267=0),$J2267),0,NOT($J2267),$I2267+$B$27,TRUE,$I2267)</f>
        <v>1.9333333333333313</v>
      </c>
      <c r="J2268" t="b" cm="1">
        <f t="array" ref="J2268">_xlfn.IFS($I2268&gt;=$C$5-$B$27,TRUE,$P2268&gt;=$B$6,FALSE,TRUE,$J2267)</f>
        <v>0</v>
      </c>
      <c r="K2268" t="b" cm="1">
        <f t="array" ref="K2268">_xlfn.IFS($L2268&gt;=$B$4-$B$27,FALSE,$I2268&gt;=$B$5-$B$27,TRUE,AND($J2268,NOT($K2267)),FALSE,$K2267,TRUE,TRUE,FALSE)</f>
        <v>0</v>
      </c>
      <c r="L2268" cm="1">
        <f t="array" ref="L2268">_xlfn.IFS($K2267,$L2267+$B$27,NOT($K2267),0,TRUE,$K2267)</f>
        <v>0</v>
      </c>
      <c r="M2268" t="b" cm="1">
        <f t="array" ref="M2268">_xlfn.IFS($K2268,FALSE,AND($J2268,NOT($K2268),$P2268&lt;$B$6),TRUE,TRUE,FALSE)</f>
        <v>0</v>
      </c>
      <c r="N2268" cm="1">
        <f t="array" ref="N2268">_xlfn.IFS($N2267&gt;=$C$7-$B$27,0,$M2267,$N2267+$B$27,TRUE,0)</f>
        <v>0</v>
      </c>
      <c r="O2268" t="b" cm="1">
        <f t="array" ref="O2268">_xlfn.IFS(AND($J2268,NOT($K2268),NOT($M2268)),TRUE,$P2268&gt;=$B$6,FALSE,AND($J2268,NOT($K2268),$M2268,$N2268=0),TRUE,TRUE,FALSE)</f>
        <v>0</v>
      </c>
      <c r="P2268" cm="1">
        <f t="array" ref="P2268">_xlfn.IFS(AND($O2267,$P2267&lt;$B$6),$P2267+1,AND(NOT($J2267),$P2267&gt;0),0,TRUE,$P2267)</f>
        <v>0</v>
      </c>
      <c r="Q2268" s="1">
        <f t="shared" si="176"/>
        <v>120</v>
      </c>
      <c r="R2268" s="1">
        <f t="shared" si="177"/>
        <v>6000</v>
      </c>
      <c r="S2268" s="17">
        <f t="shared" si="178"/>
        <v>158.94039735099338</v>
      </c>
      <c r="T2268" s="1" cm="1">
        <f t="array" ref="T2268">_xlfn.IFS($B$6=1,Q2268*$B$10,AND(P2267=0,P2268&gt;=1),T2267+$B$6*$B$10*$B$8,TRUE,T2267)</f>
        <v>4800</v>
      </c>
      <c r="U2268" s="17">
        <f t="shared" si="179"/>
        <v>127.1523178807947</v>
      </c>
    </row>
    <row r="2269" spans="7:21" x14ac:dyDescent="0.25">
      <c r="G2269" s="15">
        <v>2267</v>
      </c>
      <c r="H2269" s="17">
        <f t="shared" si="175"/>
        <v>37.766666666666666</v>
      </c>
      <c r="I2269" cm="1">
        <f t="array" ref="I2269">_xlfn.IFS(AND(NOT($I2268=0),$J2268),0,NOT($J2268),$I2268+$B$27,TRUE,$I2268)</f>
        <v>1.949999999999998</v>
      </c>
      <c r="J2269" t="b" cm="1">
        <f t="array" ref="J2269">_xlfn.IFS($I2269&gt;=$C$5-$B$27,TRUE,$P2269&gt;=$B$6,FALSE,TRUE,$J2268)</f>
        <v>0</v>
      </c>
      <c r="K2269" t="b" cm="1">
        <f t="array" ref="K2269">_xlfn.IFS($L2269&gt;=$B$4-$B$27,FALSE,$I2269&gt;=$B$5-$B$27,TRUE,AND($J2269,NOT($K2268)),FALSE,$K2268,TRUE,TRUE,FALSE)</f>
        <v>0</v>
      </c>
      <c r="L2269" cm="1">
        <f t="array" ref="L2269">_xlfn.IFS($K2268,$L2268+$B$27,NOT($K2268),0,TRUE,$K2268)</f>
        <v>0</v>
      </c>
      <c r="M2269" t="b" cm="1">
        <f t="array" ref="M2269">_xlfn.IFS($K2269,FALSE,AND($J2269,NOT($K2269),$P2269&lt;$B$6),TRUE,TRUE,FALSE)</f>
        <v>0</v>
      </c>
      <c r="N2269" cm="1">
        <f t="array" ref="N2269">_xlfn.IFS($N2268&gt;=$C$7-$B$27,0,$M2268,$N2268+$B$27,TRUE,0)</f>
        <v>0</v>
      </c>
      <c r="O2269" t="b" cm="1">
        <f t="array" ref="O2269">_xlfn.IFS(AND($J2269,NOT($K2269),NOT($M2269)),TRUE,$P2269&gt;=$B$6,FALSE,AND($J2269,NOT($K2269),$M2269,$N2269=0),TRUE,TRUE,FALSE)</f>
        <v>0</v>
      </c>
      <c r="P2269" cm="1">
        <f t="array" ref="P2269">_xlfn.IFS(AND($O2268,$P2268&lt;$B$6),$P2268+1,AND(NOT($J2268),$P2268&gt;0),0,TRUE,$P2268)</f>
        <v>0</v>
      </c>
      <c r="Q2269" s="1">
        <f t="shared" si="176"/>
        <v>120</v>
      </c>
      <c r="R2269" s="1">
        <f t="shared" si="177"/>
        <v>6000</v>
      </c>
      <c r="S2269" s="17">
        <f t="shared" si="178"/>
        <v>158.87025595763461</v>
      </c>
      <c r="T2269" s="1" cm="1">
        <f t="array" ref="T2269">_xlfn.IFS($B$6=1,Q2269*$B$10,AND(P2268=0,P2269&gt;=1),T2268+$B$6*$B$10*$B$8,TRUE,T2268)</f>
        <v>4800</v>
      </c>
      <c r="U2269" s="17">
        <f t="shared" si="179"/>
        <v>127.09620476610768</v>
      </c>
    </row>
    <row r="2270" spans="7:21" x14ac:dyDescent="0.25">
      <c r="G2270" s="15">
        <v>2268</v>
      </c>
      <c r="H2270" s="17">
        <f t="shared" si="175"/>
        <v>37.783333333333331</v>
      </c>
      <c r="I2270" cm="1">
        <f t="array" ref="I2270">_xlfn.IFS(AND(NOT($I2269=0),$J2269),0,NOT($J2269),$I2269+$B$27,TRUE,$I2269)</f>
        <v>1.9666666666666646</v>
      </c>
      <c r="J2270" t="b" cm="1">
        <f t="array" ref="J2270">_xlfn.IFS($I2270&gt;=$C$5-$B$27,TRUE,$P2270&gt;=$B$6,FALSE,TRUE,$J2269)</f>
        <v>0</v>
      </c>
      <c r="K2270" t="b" cm="1">
        <f t="array" ref="K2270">_xlfn.IFS($L2270&gt;=$B$4-$B$27,FALSE,$I2270&gt;=$B$5-$B$27,TRUE,AND($J2270,NOT($K2269)),FALSE,$K2269,TRUE,TRUE,FALSE)</f>
        <v>0</v>
      </c>
      <c r="L2270" cm="1">
        <f t="array" ref="L2270">_xlfn.IFS($K2269,$L2269+$B$27,NOT($K2269),0,TRUE,$K2269)</f>
        <v>0</v>
      </c>
      <c r="M2270" t="b" cm="1">
        <f t="array" ref="M2270">_xlfn.IFS($K2270,FALSE,AND($J2270,NOT($K2270),$P2270&lt;$B$6),TRUE,TRUE,FALSE)</f>
        <v>0</v>
      </c>
      <c r="N2270" cm="1">
        <f t="array" ref="N2270">_xlfn.IFS($N2269&gt;=$C$7-$B$27,0,$M2269,$N2269+$B$27,TRUE,0)</f>
        <v>0</v>
      </c>
      <c r="O2270" t="b" cm="1">
        <f t="array" ref="O2270">_xlfn.IFS(AND($J2270,NOT($K2270),NOT($M2270)),TRUE,$P2270&gt;=$B$6,FALSE,AND($J2270,NOT($K2270),$M2270,$N2270=0),TRUE,TRUE,FALSE)</f>
        <v>0</v>
      </c>
      <c r="P2270" cm="1">
        <f t="array" ref="P2270">_xlfn.IFS(AND($O2269,$P2269&lt;$B$6),$P2269+1,AND(NOT($J2269),$P2269&gt;0),0,TRUE,$P2269)</f>
        <v>0</v>
      </c>
      <c r="Q2270" s="1">
        <f t="shared" si="176"/>
        <v>120</v>
      </c>
      <c r="R2270" s="1">
        <f t="shared" si="177"/>
        <v>6000</v>
      </c>
      <c r="S2270" s="17">
        <f t="shared" si="178"/>
        <v>158.8001764446405</v>
      </c>
      <c r="T2270" s="1" cm="1">
        <f t="array" ref="T2270">_xlfn.IFS($B$6=1,Q2270*$B$10,AND(P2269=0,P2270&gt;=1),T2269+$B$6*$B$10*$B$8,TRUE,T2269)</f>
        <v>4800</v>
      </c>
      <c r="U2270" s="17">
        <f t="shared" si="179"/>
        <v>127.0401411557124</v>
      </c>
    </row>
    <row r="2271" spans="7:21" x14ac:dyDescent="0.25">
      <c r="G2271" s="15">
        <v>2269</v>
      </c>
      <c r="H2271" s="17">
        <f t="shared" si="175"/>
        <v>37.799999999999997</v>
      </c>
      <c r="I2271" cm="1">
        <f t="array" ref="I2271">_xlfn.IFS(AND(NOT($I2270=0),$J2270),0,NOT($J2270),$I2270+$B$27,TRUE,$I2270)</f>
        <v>1.9833333333333312</v>
      </c>
      <c r="J2271" t="b" cm="1">
        <f t="array" ref="J2271">_xlfn.IFS($I2271&gt;=$C$5-$B$27,TRUE,$P2271&gt;=$B$6,FALSE,TRUE,$J2270)</f>
        <v>0</v>
      </c>
      <c r="K2271" t="b" cm="1">
        <f t="array" ref="K2271">_xlfn.IFS($L2271&gt;=$B$4-$B$27,FALSE,$I2271&gt;=$B$5-$B$27,TRUE,AND($J2271,NOT($K2270)),FALSE,$K2270,TRUE,TRUE,FALSE)</f>
        <v>0</v>
      </c>
      <c r="L2271" cm="1">
        <f t="array" ref="L2271">_xlfn.IFS($K2270,$L2270+$B$27,NOT($K2270),0,TRUE,$K2270)</f>
        <v>0</v>
      </c>
      <c r="M2271" t="b" cm="1">
        <f t="array" ref="M2271">_xlfn.IFS($K2271,FALSE,AND($J2271,NOT($K2271),$P2271&lt;$B$6),TRUE,TRUE,FALSE)</f>
        <v>0</v>
      </c>
      <c r="N2271" cm="1">
        <f t="array" ref="N2271">_xlfn.IFS($N2270&gt;=$C$7-$B$27,0,$M2270,$N2270+$B$27,TRUE,0)</f>
        <v>0</v>
      </c>
      <c r="O2271" t="b" cm="1">
        <f t="array" ref="O2271">_xlfn.IFS(AND($J2271,NOT($K2271),NOT($M2271)),TRUE,$P2271&gt;=$B$6,FALSE,AND($J2271,NOT($K2271),$M2271,$N2271=0),TRUE,TRUE,FALSE)</f>
        <v>0</v>
      </c>
      <c r="P2271" cm="1">
        <f t="array" ref="P2271">_xlfn.IFS(AND($O2270,$P2270&lt;$B$6),$P2270+1,AND(NOT($J2270),$P2270&gt;0),0,TRUE,$P2270)</f>
        <v>0</v>
      </c>
      <c r="Q2271" s="1">
        <f t="shared" si="176"/>
        <v>120</v>
      </c>
      <c r="R2271" s="1">
        <f t="shared" si="177"/>
        <v>6000</v>
      </c>
      <c r="S2271" s="17">
        <f t="shared" si="178"/>
        <v>158.73015873015873</v>
      </c>
      <c r="T2271" s="1" cm="1">
        <f t="array" ref="T2271">_xlfn.IFS($B$6=1,Q2271*$B$10,AND(P2270=0,P2271&gt;=1),T2270+$B$6*$B$10*$B$8,TRUE,T2270)</f>
        <v>4800</v>
      </c>
      <c r="U2271" s="17">
        <f t="shared" si="179"/>
        <v>126.98412698412699</v>
      </c>
    </row>
    <row r="2272" spans="7:21" x14ac:dyDescent="0.25">
      <c r="G2272" s="15">
        <v>2270</v>
      </c>
      <c r="H2272" s="17">
        <f t="shared" si="175"/>
        <v>37.816666666666663</v>
      </c>
      <c r="I2272" cm="1">
        <f t="array" ref="I2272">_xlfn.IFS(AND(NOT($I2271=0),$J2271),0,NOT($J2271),$I2271+$B$27,TRUE,$I2271)</f>
        <v>1.9999999999999978</v>
      </c>
      <c r="J2272" t="b" cm="1">
        <f t="array" ref="J2272">_xlfn.IFS($I2272&gt;=$C$5-$B$27,TRUE,$P2272&gt;=$B$6,FALSE,TRUE,$J2271)</f>
        <v>0</v>
      </c>
      <c r="K2272" t="b" cm="1">
        <f t="array" ref="K2272">_xlfn.IFS($L2272&gt;=$B$4-$B$27,FALSE,$I2272&gt;=$B$5-$B$27,TRUE,AND($J2272,NOT($K2271)),FALSE,$K2271,TRUE,TRUE,FALSE)</f>
        <v>0</v>
      </c>
      <c r="L2272" cm="1">
        <f t="array" ref="L2272">_xlfn.IFS($K2271,$L2271+$B$27,NOT($K2271),0,TRUE,$K2271)</f>
        <v>0</v>
      </c>
      <c r="M2272" t="b" cm="1">
        <f t="array" ref="M2272">_xlfn.IFS($K2272,FALSE,AND($J2272,NOT($K2272),$P2272&lt;$B$6),TRUE,TRUE,FALSE)</f>
        <v>0</v>
      </c>
      <c r="N2272" cm="1">
        <f t="array" ref="N2272">_xlfn.IFS($N2271&gt;=$C$7-$B$27,0,$M2271,$N2271+$B$27,TRUE,0)</f>
        <v>0</v>
      </c>
      <c r="O2272" t="b" cm="1">
        <f t="array" ref="O2272">_xlfn.IFS(AND($J2272,NOT($K2272),NOT($M2272)),TRUE,$P2272&gt;=$B$6,FALSE,AND($J2272,NOT($K2272),$M2272,$N2272=0),TRUE,TRUE,FALSE)</f>
        <v>0</v>
      </c>
      <c r="P2272" cm="1">
        <f t="array" ref="P2272">_xlfn.IFS(AND($O2271,$P2271&lt;$B$6),$P2271+1,AND(NOT($J2271),$P2271&gt;0),0,TRUE,$P2271)</f>
        <v>0</v>
      </c>
      <c r="Q2272" s="1">
        <f t="shared" si="176"/>
        <v>120</v>
      </c>
      <c r="R2272" s="1">
        <f t="shared" si="177"/>
        <v>6000</v>
      </c>
      <c r="S2272" s="17">
        <f t="shared" si="178"/>
        <v>158.66020273248128</v>
      </c>
      <c r="T2272" s="1" cm="1">
        <f t="array" ref="T2272">_xlfn.IFS($B$6=1,Q2272*$B$10,AND(P2271=0,P2272&gt;=1),T2271+$B$6*$B$10*$B$8,TRUE,T2271)</f>
        <v>4800</v>
      </c>
      <c r="U2272" s="17">
        <f t="shared" si="179"/>
        <v>126.92816218598503</v>
      </c>
    </row>
    <row r="2273" spans="7:21" x14ac:dyDescent="0.25">
      <c r="G2273" s="15">
        <v>2271</v>
      </c>
      <c r="H2273" s="17">
        <f t="shared" si="175"/>
        <v>37.833333333333336</v>
      </c>
      <c r="I2273" cm="1">
        <f t="array" ref="I2273">_xlfn.IFS(AND(NOT($I2272=0),$J2272),0,NOT($J2272),$I2272+$B$27,TRUE,$I2272)</f>
        <v>2.0166666666666644</v>
      </c>
      <c r="J2273" t="b" cm="1">
        <f t="array" ref="J2273">_xlfn.IFS($I2273&gt;=$C$5-$B$27,TRUE,$P2273&gt;=$B$6,FALSE,TRUE,$J2272)</f>
        <v>0</v>
      </c>
      <c r="K2273" t="b" cm="1">
        <f t="array" ref="K2273">_xlfn.IFS($L2273&gt;=$B$4-$B$27,FALSE,$I2273&gt;=$B$5-$B$27,TRUE,AND($J2273,NOT($K2272)),FALSE,$K2272,TRUE,TRUE,FALSE)</f>
        <v>0</v>
      </c>
      <c r="L2273" cm="1">
        <f t="array" ref="L2273">_xlfn.IFS($K2272,$L2272+$B$27,NOT($K2272),0,TRUE,$K2272)</f>
        <v>0</v>
      </c>
      <c r="M2273" t="b" cm="1">
        <f t="array" ref="M2273">_xlfn.IFS($K2273,FALSE,AND($J2273,NOT($K2273),$P2273&lt;$B$6),TRUE,TRUE,FALSE)</f>
        <v>0</v>
      </c>
      <c r="N2273" cm="1">
        <f t="array" ref="N2273">_xlfn.IFS($N2272&gt;=$C$7-$B$27,0,$M2272,$N2272+$B$27,TRUE,0)</f>
        <v>0</v>
      </c>
      <c r="O2273" t="b" cm="1">
        <f t="array" ref="O2273">_xlfn.IFS(AND($J2273,NOT($K2273),NOT($M2273)),TRUE,$P2273&gt;=$B$6,FALSE,AND($J2273,NOT($K2273),$M2273,$N2273=0),TRUE,TRUE,FALSE)</f>
        <v>0</v>
      </c>
      <c r="P2273" cm="1">
        <f t="array" ref="P2273">_xlfn.IFS(AND($O2272,$P2272&lt;$B$6),$P2272+1,AND(NOT($J2272),$P2272&gt;0),0,TRUE,$P2272)</f>
        <v>0</v>
      </c>
      <c r="Q2273" s="1">
        <f t="shared" si="176"/>
        <v>120</v>
      </c>
      <c r="R2273" s="1">
        <f t="shared" si="177"/>
        <v>6000</v>
      </c>
      <c r="S2273" s="17">
        <f t="shared" si="178"/>
        <v>158.59030837004406</v>
      </c>
      <c r="T2273" s="1" cm="1">
        <f t="array" ref="T2273">_xlfn.IFS($B$6=1,Q2273*$B$10,AND(P2272=0,P2273&gt;=1),T2272+$B$6*$B$10*$B$8,TRUE,T2272)</f>
        <v>4800</v>
      </c>
      <c r="U2273" s="17">
        <f t="shared" si="179"/>
        <v>126.87224669603523</v>
      </c>
    </row>
    <row r="2274" spans="7:21" x14ac:dyDescent="0.25">
      <c r="G2274" s="15">
        <v>2272</v>
      </c>
      <c r="H2274" s="17">
        <f t="shared" si="175"/>
        <v>37.85</v>
      </c>
      <c r="I2274" cm="1">
        <f t="array" ref="I2274">_xlfn.IFS(AND(NOT($I2273=0),$J2273),0,NOT($J2273),$I2273+$B$27,TRUE,$I2273)</f>
        <v>2.033333333333331</v>
      </c>
      <c r="J2274" t="b" cm="1">
        <f t="array" ref="J2274">_xlfn.IFS($I2274&gt;=$C$5-$B$27,TRUE,$P2274&gt;=$B$6,FALSE,TRUE,$J2273)</f>
        <v>0</v>
      </c>
      <c r="K2274" t="b" cm="1">
        <f t="array" ref="K2274">_xlfn.IFS($L2274&gt;=$B$4-$B$27,FALSE,$I2274&gt;=$B$5-$B$27,TRUE,AND($J2274,NOT($K2273)),FALSE,$K2273,TRUE,TRUE,FALSE)</f>
        <v>0</v>
      </c>
      <c r="L2274" cm="1">
        <f t="array" ref="L2274">_xlfn.IFS($K2273,$L2273+$B$27,NOT($K2273),0,TRUE,$K2273)</f>
        <v>0</v>
      </c>
      <c r="M2274" t="b" cm="1">
        <f t="array" ref="M2274">_xlfn.IFS($K2274,FALSE,AND($J2274,NOT($K2274),$P2274&lt;$B$6),TRUE,TRUE,FALSE)</f>
        <v>0</v>
      </c>
      <c r="N2274" cm="1">
        <f t="array" ref="N2274">_xlfn.IFS($N2273&gt;=$C$7-$B$27,0,$M2273,$N2273+$B$27,TRUE,0)</f>
        <v>0</v>
      </c>
      <c r="O2274" t="b" cm="1">
        <f t="array" ref="O2274">_xlfn.IFS(AND($J2274,NOT($K2274),NOT($M2274)),TRUE,$P2274&gt;=$B$6,FALSE,AND($J2274,NOT($K2274),$M2274,$N2274=0),TRUE,TRUE,FALSE)</f>
        <v>0</v>
      </c>
      <c r="P2274" cm="1">
        <f t="array" ref="P2274">_xlfn.IFS(AND($O2273,$P2273&lt;$B$6),$P2273+1,AND(NOT($J2273),$P2273&gt;0),0,TRUE,$P2273)</f>
        <v>0</v>
      </c>
      <c r="Q2274" s="1">
        <f t="shared" si="176"/>
        <v>120</v>
      </c>
      <c r="R2274" s="1">
        <f t="shared" si="177"/>
        <v>6000</v>
      </c>
      <c r="S2274" s="17">
        <f t="shared" si="178"/>
        <v>158.52047556142668</v>
      </c>
      <c r="T2274" s="1" cm="1">
        <f t="array" ref="T2274">_xlfn.IFS($B$6=1,Q2274*$B$10,AND(P2273=0,P2274&gt;=1),T2273+$B$6*$B$10*$B$8,TRUE,T2273)</f>
        <v>4800</v>
      </c>
      <c r="U2274" s="17">
        <f t="shared" si="179"/>
        <v>126.81638044914135</v>
      </c>
    </row>
    <row r="2275" spans="7:21" x14ac:dyDescent="0.25">
      <c r="G2275" s="15">
        <v>2273</v>
      </c>
      <c r="H2275" s="17">
        <f t="shared" si="175"/>
        <v>37.866666666666667</v>
      </c>
      <c r="I2275" cm="1">
        <f t="array" ref="I2275">_xlfn.IFS(AND(NOT($I2274=0),$J2274),0,NOT($J2274),$I2274+$B$27,TRUE,$I2274)</f>
        <v>2.0499999999999976</v>
      </c>
      <c r="J2275" t="b" cm="1">
        <f t="array" ref="J2275">_xlfn.IFS($I2275&gt;=$C$5-$B$27,TRUE,$P2275&gt;=$B$6,FALSE,TRUE,$J2274)</f>
        <v>0</v>
      </c>
      <c r="K2275" t="b" cm="1">
        <f t="array" ref="K2275">_xlfn.IFS($L2275&gt;=$B$4-$B$27,FALSE,$I2275&gt;=$B$5-$B$27,TRUE,AND($J2275,NOT($K2274)),FALSE,$K2274,TRUE,TRUE,FALSE)</f>
        <v>0</v>
      </c>
      <c r="L2275" cm="1">
        <f t="array" ref="L2275">_xlfn.IFS($K2274,$L2274+$B$27,NOT($K2274),0,TRUE,$K2274)</f>
        <v>0</v>
      </c>
      <c r="M2275" t="b" cm="1">
        <f t="array" ref="M2275">_xlfn.IFS($K2275,FALSE,AND($J2275,NOT($K2275),$P2275&lt;$B$6),TRUE,TRUE,FALSE)</f>
        <v>0</v>
      </c>
      <c r="N2275" cm="1">
        <f t="array" ref="N2275">_xlfn.IFS($N2274&gt;=$C$7-$B$27,0,$M2274,$N2274+$B$27,TRUE,0)</f>
        <v>0</v>
      </c>
      <c r="O2275" t="b" cm="1">
        <f t="array" ref="O2275">_xlfn.IFS(AND($J2275,NOT($K2275),NOT($M2275)),TRUE,$P2275&gt;=$B$6,FALSE,AND($J2275,NOT($K2275),$M2275,$N2275=0),TRUE,TRUE,FALSE)</f>
        <v>0</v>
      </c>
      <c r="P2275" cm="1">
        <f t="array" ref="P2275">_xlfn.IFS(AND($O2274,$P2274&lt;$B$6),$P2274+1,AND(NOT($J2274),$P2274&gt;0),0,TRUE,$P2274)</f>
        <v>0</v>
      </c>
      <c r="Q2275" s="1">
        <f t="shared" si="176"/>
        <v>120</v>
      </c>
      <c r="R2275" s="1">
        <f t="shared" si="177"/>
        <v>6000</v>
      </c>
      <c r="S2275" s="17">
        <f t="shared" si="178"/>
        <v>158.4507042253521</v>
      </c>
      <c r="T2275" s="1" cm="1">
        <f t="array" ref="T2275">_xlfn.IFS($B$6=1,Q2275*$B$10,AND(P2274=0,P2275&gt;=1),T2274+$B$6*$B$10*$B$8,TRUE,T2274)</f>
        <v>4800</v>
      </c>
      <c r="U2275" s="17">
        <f t="shared" si="179"/>
        <v>126.7605633802817</v>
      </c>
    </row>
    <row r="2276" spans="7:21" x14ac:dyDescent="0.25">
      <c r="G2276" s="15">
        <v>2274</v>
      </c>
      <c r="H2276" s="17">
        <f t="shared" si="175"/>
        <v>37.883333333333333</v>
      </c>
      <c r="I2276" cm="1">
        <f t="array" ref="I2276">_xlfn.IFS(AND(NOT($I2275=0),$J2275),0,NOT($J2275),$I2275+$B$27,TRUE,$I2275)</f>
        <v>2.0666666666666642</v>
      </c>
      <c r="J2276" t="b" cm="1">
        <f t="array" ref="J2276">_xlfn.IFS($I2276&gt;=$C$5-$B$27,TRUE,$P2276&gt;=$B$6,FALSE,TRUE,$J2275)</f>
        <v>0</v>
      </c>
      <c r="K2276" t="b" cm="1">
        <f t="array" ref="K2276">_xlfn.IFS($L2276&gt;=$B$4-$B$27,FALSE,$I2276&gt;=$B$5-$B$27,TRUE,AND($J2276,NOT($K2275)),FALSE,$K2275,TRUE,TRUE,FALSE)</f>
        <v>0</v>
      </c>
      <c r="L2276" cm="1">
        <f t="array" ref="L2276">_xlfn.IFS($K2275,$L2275+$B$27,NOT($K2275),0,TRUE,$K2275)</f>
        <v>0</v>
      </c>
      <c r="M2276" t="b" cm="1">
        <f t="array" ref="M2276">_xlfn.IFS($K2276,FALSE,AND($J2276,NOT($K2276),$P2276&lt;$B$6),TRUE,TRUE,FALSE)</f>
        <v>0</v>
      </c>
      <c r="N2276" cm="1">
        <f t="array" ref="N2276">_xlfn.IFS($N2275&gt;=$C$7-$B$27,0,$M2275,$N2275+$B$27,TRUE,0)</f>
        <v>0</v>
      </c>
      <c r="O2276" t="b" cm="1">
        <f t="array" ref="O2276">_xlfn.IFS(AND($J2276,NOT($K2276),NOT($M2276)),TRUE,$P2276&gt;=$B$6,FALSE,AND($J2276,NOT($K2276),$M2276,$N2276=0),TRUE,TRUE,FALSE)</f>
        <v>0</v>
      </c>
      <c r="P2276" cm="1">
        <f t="array" ref="P2276">_xlfn.IFS(AND($O2275,$P2275&lt;$B$6),$P2275+1,AND(NOT($J2275),$P2275&gt;0),0,TRUE,$P2275)</f>
        <v>0</v>
      </c>
      <c r="Q2276" s="1">
        <f t="shared" si="176"/>
        <v>120</v>
      </c>
      <c r="R2276" s="1">
        <f t="shared" si="177"/>
        <v>6000</v>
      </c>
      <c r="S2276" s="17">
        <f t="shared" si="178"/>
        <v>158.38099428068631</v>
      </c>
      <c r="T2276" s="1" cm="1">
        <f t="array" ref="T2276">_xlfn.IFS($B$6=1,Q2276*$B$10,AND(P2275=0,P2276&gt;=1),T2275+$B$6*$B$10*$B$8,TRUE,T2275)</f>
        <v>4800</v>
      </c>
      <c r="U2276" s="17">
        <f t="shared" si="179"/>
        <v>126.70479542454906</v>
      </c>
    </row>
    <row r="2277" spans="7:21" x14ac:dyDescent="0.25">
      <c r="G2277" s="15">
        <v>2275</v>
      </c>
      <c r="H2277" s="17">
        <f t="shared" si="175"/>
        <v>37.9</v>
      </c>
      <c r="I2277" cm="1">
        <f t="array" ref="I2277">_xlfn.IFS(AND(NOT($I2276=0),$J2276),0,NOT($J2276),$I2276+$B$27,TRUE,$I2276)</f>
        <v>2.0833333333333308</v>
      </c>
      <c r="J2277" t="b" cm="1">
        <f t="array" ref="J2277">_xlfn.IFS($I2277&gt;=$C$5-$B$27,TRUE,$P2277&gt;=$B$6,FALSE,TRUE,$J2276)</f>
        <v>0</v>
      </c>
      <c r="K2277" t="b" cm="1">
        <f t="array" ref="K2277">_xlfn.IFS($L2277&gt;=$B$4-$B$27,FALSE,$I2277&gt;=$B$5-$B$27,TRUE,AND($J2277,NOT($K2276)),FALSE,$K2276,TRUE,TRUE,FALSE)</f>
        <v>0</v>
      </c>
      <c r="L2277" cm="1">
        <f t="array" ref="L2277">_xlfn.IFS($K2276,$L2276+$B$27,NOT($K2276),0,TRUE,$K2276)</f>
        <v>0</v>
      </c>
      <c r="M2277" t="b" cm="1">
        <f t="array" ref="M2277">_xlfn.IFS($K2277,FALSE,AND($J2277,NOT($K2277),$P2277&lt;$B$6),TRUE,TRUE,FALSE)</f>
        <v>0</v>
      </c>
      <c r="N2277" cm="1">
        <f t="array" ref="N2277">_xlfn.IFS($N2276&gt;=$C$7-$B$27,0,$M2276,$N2276+$B$27,TRUE,0)</f>
        <v>0</v>
      </c>
      <c r="O2277" t="b" cm="1">
        <f t="array" ref="O2277">_xlfn.IFS(AND($J2277,NOT($K2277),NOT($M2277)),TRUE,$P2277&gt;=$B$6,FALSE,AND($J2277,NOT($K2277),$M2277,$N2277=0),TRUE,TRUE,FALSE)</f>
        <v>0</v>
      </c>
      <c r="P2277" cm="1">
        <f t="array" ref="P2277">_xlfn.IFS(AND($O2276,$P2276&lt;$B$6),$P2276+1,AND(NOT($J2276),$P2276&gt;0),0,TRUE,$P2276)</f>
        <v>0</v>
      </c>
      <c r="Q2277" s="1">
        <f t="shared" si="176"/>
        <v>120</v>
      </c>
      <c r="R2277" s="1">
        <f t="shared" si="177"/>
        <v>6000</v>
      </c>
      <c r="S2277" s="17">
        <f t="shared" si="178"/>
        <v>158.31134564643801</v>
      </c>
      <c r="T2277" s="1" cm="1">
        <f t="array" ref="T2277">_xlfn.IFS($B$6=1,Q2277*$B$10,AND(P2276=0,P2277&gt;=1),T2276+$B$6*$B$10*$B$8,TRUE,T2276)</f>
        <v>4800</v>
      </c>
      <c r="U2277" s="17">
        <f t="shared" si="179"/>
        <v>126.64907651715041</v>
      </c>
    </row>
    <row r="2278" spans="7:21" x14ac:dyDescent="0.25">
      <c r="G2278" s="15">
        <v>2276</v>
      </c>
      <c r="H2278" s="17">
        <f t="shared" si="175"/>
        <v>37.916666666666664</v>
      </c>
      <c r="I2278" cm="1">
        <f t="array" ref="I2278">_xlfn.IFS(AND(NOT($I2277=0),$J2277),0,NOT($J2277),$I2277+$B$27,TRUE,$I2277)</f>
        <v>2.0999999999999974</v>
      </c>
      <c r="J2278" t="b" cm="1">
        <f t="array" ref="J2278">_xlfn.IFS($I2278&gt;=$C$5-$B$27,TRUE,$P2278&gt;=$B$6,FALSE,TRUE,$J2277)</f>
        <v>0</v>
      </c>
      <c r="K2278" t="b" cm="1">
        <f t="array" ref="K2278">_xlfn.IFS($L2278&gt;=$B$4-$B$27,FALSE,$I2278&gt;=$B$5-$B$27,TRUE,AND($J2278,NOT($K2277)),FALSE,$K2277,TRUE,TRUE,FALSE)</f>
        <v>0</v>
      </c>
      <c r="L2278" cm="1">
        <f t="array" ref="L2278">_xlfn.IFS($K2277,$L2277+$B$27,NOT($K2277),0,TRUE,$K2277)</f>
        <v>0</v>
      </c>
      <c r="M2278" t="b" cm="1">
        <f t="array" ref="M2278">_xlfn.IFS($K2278,FALSE,AND($J2278,NOT($K2278),$P2278&lt;$B$6),TRUE,TRUE,FALSE)</f>
        <v>0</v>
      </c>
      <c r="N2278" cm="1">
        <f t="array" ref="N2278">_xlfn.IFS($N2277&gt;=$C$7-$B$27,0,$M2277,$N2277+$B$27,TRUE,0)</f>
        <v>0</v>
      </c>
      <c r="O2278" t="b" cm="1">
        <f t="array" ref="O2278">_xlfn.IFS(AND($J2278,NOT($K2278),NOT($M2278)),TRUE,$P2278&gt;=$B$6,FALSE,AND($J2278,NOT($K2278),$M2278,$N2278=0),TRUE,TRUE,FALSE)</f>
        <v>0</v>
      </c>
      <c r="P2278" cm="1">
        <f t="array" ref="P2278">_xlfn.IFS(AND($O2277,$P2277&lt;$B$6),$P2277+1,AND(NOT($J2277),$P2277&gt;0),0,TRUE,$P2277)</f>
        <v>0</v>
      </c>
      <c r="Q2278" s="1">
        <f t="shared" si="176"/>
        <v>120</v>
      </c>
      <c r="R2278" s="1">
        <f t="shared" si="177"/>
        <v>6000</v>
      </c>
      <c r="S2278" s="17">
        <f t="shared" si="178"/>
        <v>158.24175824175825</v>
      </c>
      <c r="T2278" s="1" cm="1">
        <f t="array" ref="T2278">_xlfn.IFS($B$6=1,Q2278*$B$10,AND(P2277=0,P2278&gt;=1),T2277+$B$6*$B$10*$B$8,TRUE,T2277)</f>
        <v>4800</v>
      </c>
      <c r="U2278" s="17">
        <f t="shared" si="179"/>
        <v>126.5934065934066</v>
      </c>
    </row>
    <row r="2279" spans="7:21" x14ac:dyDescent="0.25">
      <c r="G2279" s="15">
        <v>2277</v>
      </c>
      <c r="H2279" s="17">
        <f t="shared" si="175"/>
        <v>37.93333333333333</v>
      </c>
      <c r="I2279" cm="1">
        <f t="array" ref="I2279">_xlfn.IFS(AND(NOT($I2278=0),$J2278),0,NOT($J2278),$I2278+$B$27,TRUE,$I2278)</f>
        <v>2.116666666666664</v>
      </c>
      <c r="J2279" t="b" cm="1">
        <f t="array" ref="J2279">_xlfn.IFS($I2279&gt;=$C$5-$B$27,TRUE,$P2279&gt;=$B$6,FALSE,TRUE,$J2278)</f>
        <v>0</v>
      </c>
      <c r="K2279" t="b" cm="1">
        <f t="array" ref="K2279">_xlfn.IFS($L2279&gt;=$B$4-$B$27,FALSE,$I2279&gt;=$B$5-$B$27,TRUE,AND($J2279,NOT($K2278)),FALSE,$K2278,TRUE,TRUE,FALSE)</f>
        <v>0</v>
      </c>
      <c r="L2279" cm="1">
        <f t="array" ref="L2279">_xlfn.IFS($K2278,$L2278+$B$27,NOT($K2278),0,TRUE,$K2278)</f>
        <v>0</v>
      </c>
      <c r="M2279" t="b" cm="1">
        <f t="array" ref="M2279">_xlfn.IFS($K2279,FALSE,AND($J2279,NOT($K2279),$P2279&lt;$B$6),TRUE,TRUE,FALSE)</f>
        <v>0</v>
      </c>
      <c r="N2279" cm="1">
        <f t="array" ref="N2279">_xlfn.IFS($N2278&gt;=$C$7-$B$27,0,$M2278,$N2278+$B$27,TRUE,0)</f>
        <v>0</v>
      </c>
      <c r="O2279" t="b" cm="1">
        <f t="array" ref="O2279">_xlfn.IFS(AND($J2279,NOT($K2279),NOT($M2279)),TRUE,$P2279&gt;=$B$6,FALSE,AND($J2279,NOT($K2279),$M2279,$N2279=0),TRUE,TRUE,FALSE)</f>
        <v>0</v>
      </c>
      <c r="P2279" cm="1">
        <f t="array" ref="P2279">_xlfn.IFS(AND($O2278,$P2278&lt;$B$6),$P2278+1,AND(NOT($J2278),$P2278&gt;0),0,TRUE,$P2278)</f>
        <v>0</v>
      </c>
      <c r="Q2279" s="1">
        <f t="shared" si="176"/>
        <v>120</v>
      </c>
      <c r="R2279" s="1">
        <f t="shared" si="177"/>
        <v>6000</v>
      </c>
      <c r="S2279" s="17">
        <f t="shared" si="178"/>
        <v>158.17223198594027</v>
      </c>
      <c r="T2279" s="1" cm="1">
        <f t="array" ref="T2279">_xlfn.IFS($B$6=1,Q2279*$B$10,AND(P2278=0,P2279&gt;=1),T2278+$B$6*$B$10*$B$8,TRUE,T2278)</f>
        <v>4800</v>
      </c>
      <c r="U2279" s="17">
        <f t="shared" si="179"/>
        <v>126.53778558875221</v>
      </c>
    </row>
    <row r="2280" spans="7:21" x14ac:dyDescent="0.25">
      <c r="G2280" s="15">
        <v>2278</v>
      </c>
      <c r="H2280" s="17">
        <f t="shared" si="175"/>
        <v>37.950000000000003</v>
      </c>
      <c r="I2280" cm="1">
        <f t="array" ref="I2280">_xlfn.IFS(AND(NOT($I2279=0),$J2279),0,NOT($J2279),$I2279+$B$27,TRUE,$I2279)</f>
        <v>2.1333333333333306</v>
      </c>
      <c r="J2280" t="b" cm="1">
        <f t="array" ref="J2280">_xlfn.IFS($I2280&gt;=$C$5-$B$27,TRUE,$P2280&gt;=$B$6,FALSE,TRUE,$J2279)</f>
        <v>0</v>
      </c>
      <c r="K2280" t="b" cm="1">
        <f t="array" ref="K2280">_xlfn.IFS($L2280&gt;=$B$4-$B$27,FALSE,$I2280&gt;=$B$5-$B$27,TRUE,AND($J2280,NOT($K2279)),FALSE,$K2279,TRUE,TRUE,FALSE)</f>
        <v>0</v>
      </c>
      <c r="L2280" cm="1">
        <f t="array" ref="L2280">_xlfn.IFS($K2279,$L2279+$B$27,NOT($K2279),0,TRUE,$K2279)</f>
        <v>0</v>
      </c>
      <c r="M2280" t="b" cm="1">
        <f t="array" ref="M2280">_xlfn.IFS($K2280,FALSE,AND($J2280,NOT($K2280),$P2280&lt;$B$6),TRUE,TRUE,FALSE)</f>
        <v>0</v>
      </c>
      <c r="N2280" cm="1">
        <f t="array" ref="N2280">_xlfn.IFS($N2279&gt;=$C$7-$B$27,0,$M2279,$N2279+$B$27,TRUE,0)</f>
        <v>0</v>
      </c>
      <c r="O2280" t="b" cm="1">
        <f t="array" ref="O2280">_xlfn.IFS(AND($J2280,NOT($K2280),NOT($M2280)),TRUE,$P2280&gt;=$B$6,FALSE,AND($J2280,NOT($K2280),$M2280,$N2280=0),TRUE,TRUE,FALSE)</f>
        <v>0</v>
      </c>
      <c r="P2280" cm="1">
        <f t="array" ref="P2280">_xlfn.IFS(AND($O2279,$P2279&lt;$B$6),$P2279+1,AND(NOT($J2279),$P2279&gt;0),0,TRUE,$P2279)</f>
        <v>0</v>
      </c>
      <c r="Q2280" s="1">
        <f t="shared" si="176"/>
        <v>120</v>
      </c>
      <c r="R2280" s="1">
        <f t="shared" si="177"/>
        <v>6000</v>
      </c>
      <c r="S2280" s="17">
        <f t="shared" si="178"/>
        <v>158.10276679841897</v>
      </c>
      <c r="T2280" s="1" cm="1">
        <f t="array" ref="T2280">_xlfn.IFS($B$6=1,Q2280*$B$10,AND(P2279=0,P2280&gt;=1),T2279+$B$6*$B$10*$B$8,TRUE,T2279)</f>
        <v>4800</v>
      </c>
      <c r="U2280" s="17">
        <f t="shared" si="179"/>
        <v>126.48221343873517</v>
      </c>
    </row>
    <row r="2281" spans="7:21" x14ac:dyDescent="0.25">
      <c r="G2281" s="15">
        <v>2279</v>
      </c>
      <c r="H2281" s="17">
        <f t="shared" si="175"/>
        <v>37.966666666666669</v>
      </c>
      <c r="I2281" cm="1">
        <f t="array" ref="I2281">_xlfn.IFS(AND(NOT($I2280=0),$J2280),0,NOT($J2280),$I2280+$B$27,TRUE,$I2280)</f>
        <v>2.1499999999999972</v>
      </c>
      <c r="J2281" t="b" cm="1">
        <f t="array" ref="J2281">_xlfn.IFS($I2281&gt;=$C$5-$B$27,TRUE,$P2281&gt;=$B$6,FALSE,TRUE,$J2280)</f>
        <v>0</v>
      </c>
      <c r="K2281" t="b" cm="1">
        <f t="array" ref="K2281">_xlfn.IFS($L2281&gt;=$B$4-$B$27,FALSE,$I2281&gt;=$B$5-$B$27,TRUE,AND($J2281,NOT($K2280)),FALSE,$K2280,TRUE,TRUE,FALSE)</f>
        <v>0</v>
      </c>
      <c r="L2281" cm="1">
        <f t="array" ref="L2281">_xlfn.IFS($K2280,$L2280+$B$27,NOT($K2280),0,TRUE,$K2280)</f>
        <v>0</v>
      </c>
      <c r="M2281" t="b" cm="1">
        <f t="array" ref="M2281">_xlfn.IFS($K2281,FALSE,AND($J2281,NOT($K2281),$P2281&lt;$B$6),TRUE,TRUE,FALSE)</f>
        <v>0</v>
      </c>
      <c r="N2281" cm="1">
        <f t="array" ref="N2281">_xlfn.IFS($N2280&gt;=$C$7-$B$27,0,$M2280,$N2280+$B$27,TRUE,0)</f>
        <v>0</v>
      </c>
      <c r="O2281" t="b" cm="1">
        <f t="array" ref="O2281">_xlfn.IFS(AND($J2281,NOT($K2281),NOT($M2281)),TRUE,$P2281&gt;=$B$6,FALSE,AND($J2281,NOT($K2281),$M2281,$N2281=0),TRUE,TRUE,FALSE)</f>
        <v>0</v>
      </c>
      <c r="P2281" cm="1">
        <f t="array" ref="P2281">_xlfn.IFS(AND($O2280,$P2280&lt;$B$6),$P2280+1,AND(NOT($J2280),$P2280&gt;0),0,TRUE,$P2280)</f>
        <v>0</v>
      </c>
      <c r="Q2281" s="1">
        <f t="shared" si="176"/>
        <v>120</v>
      </c>
      <c r="R2281" s="1">
        <f t="shared" si="177"/>
        <v>6000</v>
      </c>
      <c r="S2281" s="17">
        <f t="shared" si="178"/>
        <v>158.03336259877085</v>
      </c>
      <c r="T2281" s="1" cm="1">
        <f t="array" ref="T2281">_xlfn.IFS($B$6=1,Q2281*$B$10,AND(P2280=0,P2281&gt;=1),T2280+$B$6*$B$10*$B$8,TRUE,T2280)</f>
        <v>4800</v>
      </c>
      <c r="U2281" s="17">
        <f t="shared" si="179"/>
        <v>126.42669007901668</v>
      </c>
    </row>
    <row r="2282" spans="7:21" x14ac:dyDescent="0.25">
      <c r="G2282" s="15">
        <v>2280</v>
      </c>
      <c r="H2282" s="17">
        <f t="shared" si="175"/>
        <v>37.983333333333334</v>
      </c>
      <c r="I2282" cm="1">
        <f t="array" ref="I2282">_xlfn.IFS(AND(NOT($I2281=0),$J2281),0,NOT($J2281),$I2281+$B$27,TRUE,$I2281)</f>
        <v>2.1666666666666639</v>
      </c>
      <c r="J2282" t="b" cm="1">
        <f t="array" ref="J2282">_xlfn.IFS($I2282&gt;=$C$5-$B$27,TRUE,$P2282&gt;=$B$6,FALSE,TRUE,$J2281)</f>
        <v>0</v>
      </c>
      <c r="K2282" t="b" cm="1">
        <f t="array" ref="K2282">_xlfn.IFS($L2282&gt;=$B$4-$B$27,FALSE,$I2282&gt;=$B$5-$B$27,TRUE,AND($J2282,NOT($K2281)),FALSE,$K2281,TRUE,TRUE,FALSE)</f>
        <v>0</v>
      </c>
      <c r="L2282" cm="1">
        <f t="array" ref="L2282">_xlfn.IFS($K2281,$L2281+$B$27,NOT($K2281),0,TRUE,$K2281)</f>
        <v>0</v>
      </c>
      <c r="M2282" t="b" cm="1">
        <f t="array" ref="M2282">_xlfn.IFS($K2282,FALSE,AND($J2282,NOT($K2282),$P2282&lt;$B$6),TRUE,TRUE,FALSE)</f>
        <v>0</v>
      </c>
      <c r="N2282" cm="1">
        <f t="array" ref="N2282">_xlfn.IFS($N2281&gt;=$C$7-$B$27,0,$M2281,$N2281+$B$27,TRUE,0)</f>
        <v>0</v>
      </c>
      <c r="O2282" t="b" cm="1">
        <f t="array" ref="O2282">_xlfn.IFS(AND($J2282,NOT($K2282),NOT($M2282)),TRUE,$P2282&gt;=$B$6,FALSE,AND($J2282,NOT($K2282),$M2282,$N2282=0),TRUE,TRUE,FALSE)</f>
        <v>0</v>
      </c>
      <c r="P2282" cm="1">
        <f t="array" ref="P2282">_xlfn.IFS(AND($O2281,$P2281&lt;$B$6),$P2281+1,AND(NOT($J2281),$P2281&gt;0),0,TRUE,$P2281)</f>
        <v>0</v>
      </c>
      <c r="Q2282" s="1">
        <f t="shared" si="176"/>
        <v>120</v>
      </c>
      <c r="R2282" s="1">
        <f t="shared" si="177"/>
        <v>6000</v>
      </c>
      <c r="S2282" s="17">
        <f t="shared" si="178"/>
        <v>157.96401930671345</v>
      </c>
      <c r="T2282" s="1" cm="1">
        <f t="array" ref="T2282">_xlfn.IFS($B$6=1,Q2282*$B$10,AND(P2281=0,P2282&gt;=1),T2281+$B$6*$B$10*$B$8,TRUE,T2281)</f>
        <v>4800</v>
      </c>
      <c r="U2282" s="17">
        <f t="shared" si="179"/>
        <v>126.37121544537078</v>
      </c>
    </row>
    <row r="2283" spans="7:21" x14ac:dyDescent="0.25">
      <c r="G2283" s="15">
        <v>2281</v>
      </c>
      <c r="H2283" s="17">
        <f t="shared" si="175"/>
        <v>38</v>
      </c>
      <c r="I2283" cm="1">
        <f t="array" ref="I2283">_xlfn.IFS(AND(NOT($I2282=0),$J2282),0,NOT($J2282),$I2282+$B$27,TRUE,$I2282)</f>
        <v>2.1833333333333305</v>
      </c>
      <c r="J2283" t="b" cm="1">
        <f t="array" ref="J2283">_xlfn.IFS($I2283&gt;=$C$5-$B$27,TRUE,$P2283&gt;=$B$6,FALSE,TRUE,$J2282)</f>
        <v>0</v>
      </c>
      <c r="K2283" t="b" cm="1">
        <f t="array" ref="K2283">_xlfn.IFS($L2283&gt;=$B$4-$B$27,FALSE,$I2283&gt;=$B$5-$B$27,TRUE,AND($J2283,NOT($K2282)),FALSE,$K2282,TRUE,TRUE,FALSE)</f>
        <v>0</v>
      </c>
      <c r="L2283" cm="1">
        <f t="array" ref="L2283">_xlfn.IFS($K2282,$L2282+$B$27,NOT($K2282),0,TRUE,$K2282)</f>
        <v>0</v>
      </c>
      <c r="M2283" t="b" cm="1">
        <f t="array" ref="M2283">_xlfn.IFS($K2283,FALSE,AND($J2283,NOT($K2283),$P2283&lt;$B$6),TRUE,TRUE,FALSE)</f>
        <v>0</v>
      </c>
      <c r="N2283" cm="1">
        <f t="array" ref="N2283">_xlfn.IFS($N2282&gt;=$C$7-$B$27,0,$M2282,$N2282+$B$27,TRUE,0)</f>
        <v>0</v>
      </c>
      <c r="O2283" t="b" cm="1">
        <f t="array" ref="O2283">_xlfn.IFS(AND($J2283,NOT($K2283),NOT($M2283)),TRUE,$P2283&gt;=$B$6,FALSE,AND($J2283,NOT($K2283),$M2283,$N2283=0),TRUE,TRUE,FALSE)</f>
        <v>0</v>
      </c>
      <c r="P2283" cm="1">
        <f t="array" ref="P2283">_xlfn.IFS(AND($O2282,$P2282&lt;$B$6),$P2282+1,AND(NOT($J2282),$P2282&gt;0),0,TRUE,$P2282)</f>
        <v>0</v>
      </c>
      <c r="Q2283" s="1">
        <f t="shared" si="176"/>
        <v>120</v>
      </c>
      <c r="R2283" s="1">
        <f t="shared" si="177"/>
        <v>6000</v>
      </c>
      <c r="S2283" s="17">
        <f t="shared" si="178"/>
        <v>157.89473684210526</v>
      </c>
      <c r="T2283" s="1" cm="1">
        <f t="array" ref="T2283">_xlfn.IFS($B$6=1,Q2283*$B$10,AND(P2282=0,P2283&gt;=1),T2282+$B$6*$B$10*$B$8,TRUE,T2282)</f>
        <v>4800</v>
      </c>
      <c r="U2283" s="17">
        <f t="shared" si="179"/>
        <v>126.31578947368421</v>
      </c>
    </row>
    <row r="2284" spans="7:21" x14ac:dyDescent="0.25">
      <c r="G2284" s="15">
        <v>2282</v>
      </c>
      <c r="H2284" s="17">
        <f t="shared" si="175"/>
        <v>38.016666666666666</v>
      </c>
      <c r="I2284" cm="1">
        <f t="array" ref="I2284">_xlfn.IFS(AND(NOT($I2283=0),$J2283),0,NOT($J2283),$I2283+$B$27,TRUE,$I2283)</f>
        <v>2.1999999999999971</v>
      </c>
      <c r="J2284" t="b" cm="1">
        <f t="array" ref="J2284">_xlfn.IFS($I2284&gt;=$C$5-$B$27,TRUE,$P2284&gt;=$B$6,FALSE,TRUE,$J2283)</f>
        <v>0</v>
      </c>
      <c r="K2284" t="b" cm="1">
        <f t="array" ref="K2284">_xlfn.IFS($L2284&gt;=$B$4-$B$27,FALSE,$I2284&gt;=$B$5-$B$27,TRUE,AND($J2284,NOT($K2283)),FALSE,$K2283,TRUE,TRUE,FALSE)</f>
        <v>0</v>
      </c>
      <c r="L2284" cm="1">
        <f t="array" ref="L2284">_xlfn.IFS($K2283,$L2283+$B$27,NOT($K2283),0,TRUE,$K2283)</f>
        <v>0</v>
      </c>
      <c r="M2284" t="b" cm="1">
        <f t="array" ref="M2284">_xlfn.IFS($K2284,FALSE,AND($J2284,NOT($K2284),$P2284&lt;$B$6),TRUE,TRUE,FALSE)</f>
        <v>0</v>
      </c>
      <c r="N2284" cm="1">
        <f t="array" ref="N2284">_xlfn.IFS($N2283&gt;=$C$7-$B$27,0,$M2283,$N2283+$B$27,TRUE,0)</f>
        <v>0</v>
      </c>
      <c r="O2284" t="b" cm="1">
        <f t="array" ref="O2284">_xlfn.IFS(AND($J2284,NOT($K2284),NOT($M2284)),TRUE,$P2284&gt;=$B$6,FALSE,AND($J2284,NOT($K2284),$M2284,$N2284=0),TRUE,TRUE,FALSE)</f>
        <v>0</v>
      </c>
      <c r="P2284" cm="1">
        <f t="array" ref="P2284">_xlfn.IFS(AND($O2283,$P2283&lt;$B$6),$P2283+1,AND(NOT($J2283),$P2283&gt;0),0,TRUE,$P2283)</f>
        <v>0</v>
      </c>
      <c r="Q2284" s="1">
        <f t="shared" si="176"/>
        <v>120</v>
      </c>
      <c r="R2284" s="1">
        <f t="shared" si="177"/>
        <v>6000</v>
      </c>
      <c r="S2284" s="17">
        <f t="shared" si="178"/>
        <v>157.82551512494521</v>
      </c>
      <c r="T2284" s="1" cm="1">
        <f t="array" ref="T2284">_xlfn.IFS($B$6=1,Q2284*$B$10,AND(P2283=0,P2284&gt;=1),T2283+$B$6*$B$10*$B$8,TRUE,T2283)</f>
        <v>4800</v>
      </c>
      <c r="U2284" s="17">
        <f t="shared" si="179"/>
        <v>126.26041209995616</v>
      </c>
    </row>
    <row r="2285" spans="7:21" x14ac:dyDescent="0.25">
      <c r="G2285" s="15">
        <v>2283</v>
      </c>
      <c r="H2285" s="17">
        <f t="shared" si="175"/>
        <v>38.033333333333331</v>
      </c>
      <c r="I2285" cm="1">
        <f t="array" ref="I2285">_xlfn.IFS(AND(NOT($I2284=0),$J2284),0,NOT($J2284),$I2284+$B$27,TRUE,$I2284)</f>
        <v>2.2166666666666637</v>
      </c>
      <c r="J2285" t="b" cm="1">
        <f t="array" ref="J2285">_xlfn.IFS($I2285&gt;=$C$5-$B$27,TRUE,$P2285&gt;=$B$6,FALSE,TRUE,$J2284)</f>
        <v>0</v>
      </c>
      <c r="K2285" t="b" cm="1">
        <f t="array" ref="K2285">_xlfn.IFS($L2285&gt;=$B$4-$B$27,FALSE,$I2285&gt;=$B$5-$B$27,TRUE,AND($J2285,NOT($K2284)),FALSE,$K2284,TRUE,TRUE,FALSE)</f>
        <v>0</v>
      </c>
      <c r="L2285" cm="1">
        <f t="array" ref="L2285">_xlfn.IFS($K2284,$L2284+$B$27,NOT($K2284),0,TRUE,$K2284)</f>
        <v>0</v>
      </c>
      <c r="M2285" t="b" cm="1">
        <f t="array" ref="M2285">_xlfn.IFS($K2285,FALSE,AND($J2285,NOT($K2285),$P2285&lt;$B$6),TRUE,TRUE,FALSE)</f>
        <v>0</v>
      </c>
      <c r="N2285" cm="1">
        <f t="array" ref="N2285">_xlfn.IFS($N2284&gt;=$C$7-$B$27,0,$M2284,$N2284+$B$27,TRUE,0)</f>
        <v>0</v>
      </c>
      <c r="O2285" t="b" cm="1">
        <f t="array" ref="O2285">_xlfn.IFS(AND($J2285,NOT($K2285),NOT($M2285)),TRUE,$P2285&gt;=$B$6,FALSE,AND($J2285,NOT($K2285),$M2285,$N2285=0),TRUE,TRUE,FALSE)</f>
        <v>0</v>
      </c>
      <c r="P2285" cm="1">
        <f t="array" ref="P2285">_xlfn.IFS(AND($O2284,$P2284&lt;$B$6),$P2284+1,AND(NOT($J2284),$P2284&gt;0),0,TRUE,$P2284)</f>
        <v>0</v>
      </c>
      <c r="Q2285" s="1">
        <f t="shared" si="176"/>
        <v>120</v>
      </c>
      <c r="R2285" s="1">
        <f t="shared" si="177"/>
        <v>6000</v>
      </c>
      <c r="S2285" s="17">
        <f t="shared" si="178"/>
        <v>157.75635407537249</v>
      </c>
      <c r="T2285" s="1" cm="1">
        <f t="array" ref="T2285">_xlfn.IFS($B$6=1,Q2285*$B$10,AND(P2284=0,P2285&gt;=1),T2284+$B$6*$B$10*$B$8,TRUE,T2284)</f>
        <v>4800</v>
      </c>
      <c r="U2285" s="17">
        <f t="shared" si="179"/>
        <v>126.205083260298</v>
      </c>
    </row>
    <row r="2286" spans="7:21" x14ac:dyDescent="0.25">
      <c r="G2286" s="15">
        <v>2284</v>
      </c>
      <c r="H2286" s="17">
        <f t="shared" si="175"/>
        <v>38.049999999999997</v>
      </c>
      <c r="I2286" cm="1">
        <f t="array" ref="I2286">_xlfn.IFS(AND(NOT($I2285=0),$J2285),0,NOT($J2285),$I2285+$B$27,TRUE,$I2285)</f>
        <v>2.2333333333333303</v>
      </c>
      <c r="J2286" t="b" cm="1">
        <f t="array" ref="J2286">_xlfn.IFS($I2286&gt;=$C$5-$B$27,TRUE,$P2286&gt;=$B$6,FALSE,TRUE,$J2285)</f>
        <v>0</v>
      </c>
      <c r="K2286" t="b" cm="1">
        <f t="array" ref="K2286">_xlfn.IFS($L2286&gt;=$B$4-$B$27,FALSE,$I2286&gt;=$B$5-$B$27,TRUE,AND($J2286,NOT($K2285)),FALSE,$K2285,TRUE,TRUE,FALSE)</f>
        <v>0</v>
      </c>
      <c r="L2286" cm="1">
        <f t="array" ref="L2286">_xlfn.IFS($K2285,$L2285+$B$27,NOT($K2285),0,TRUE,$K2285)</f>
        <v>0</v>
      </c>
      <c r="M2286" t="b" cm="1">
        <f t="array" ref="M2286">_xlfn.IFS($K2286,FALSE,AND($J2286,NOT($K2286),$P2286&lt;$B$6),TRUE,TRUE,FALSE)</f>
        <v>0</v>
      </c>
      <c r="N2286" cm="1">
        <f t="array" ref="N2286">_xlfn.IFS($N2285&gt;=$C$7-$B$27,0,$M2285,$N2285+$B$27,TRUE,0)</f>
        <v>0</v>
      </c>
      <c r="O2286" t="b" cm="1">
        <f t="array" ref="O2286">_xlfn.IFS(AND($J2286,NOT($K2286),NOT($M2286)),TRUE,$P2286&gt;=$B$6,FALSE,AND($J2286,NOT($K2286),$M2286,$N2286=0),TRUE,TRUE,FALSE)</f>
        <v>0</v>
      </c>
      <c r="P2286" cm="1">
        <f t="array" ref="P2286">_xlfn.IFS(AND($O2285,$P2285&lt;$B$6),$P2285+1,AND(NOT($J2285),$P2285&gt;0),0,TRUE,$P2285)</f>
        <v>0</v>
      </c>
      <c r="Q2286" s="1">
        <f t="shared" si="176"/>
        <v>120</v>
      </c>
      <c r="R2286" s="1">
        <f t="shared" si="177"/>
        <v>6000</v>
      </c>
      <c r="S2286" s="17">
        <f t="shared" si="178"/>
        <v>157.68725361366623</v>
      </c>
      <c r="T2286" s="1" cm="1">
        <f t="array" ref="T2286">_xlfn.IFS($B$6=1,Q2286*$B$10,AND(P2285=0,P2286&gt;=1),T2285+$B$6*$B$10*$B$8,TRUE,T2285)</f>
        <v>4800</v>
      </c>
      <c r="U2286" s="17">
        <f t="shared" si="179"/>
        <v>126.14980289093299</v>
      </c>
    </row>
    <row r="2287" spans="7:21" x14ac:dyDescent="0.25">
      <c r="G2287" s="15">
        <v>2285</v>
      </c>
      <c r="H2287" s="17">
        <f t="shared" si="175"/>
        <v>38.066666666666663</v>
      </c>
      <c r="I2287" cm="1">
        <f t="array" ref="I2287">_xlfn.IFS(AND(NOT($I2286=0),$J2286),0,NOT($J2286),$I2286+$B$27,TRUE,$I2286)</f>
        <v>2.2499999999999969</v>
      </c>
      <c r="J2287" t="b" cm="1">
        <f t="array" ref="J2287">_xlfn.IFS($I2287&gt;=$C$5-$B$27,TRUE,$P2287&gt;=$B$6,FALSE,TRUE,$J2286)</f>
        <v>0</v>
      </c>
      <c r="K2287" t="b" cm="1">
        <f t="array" ref="K2287">_xlfn.IFS($L2287&gt;=$B$4-$B$27,FALSE,$I2287&gt;=$B$5-$B$27,TRUE,AND($J2287,NOT($K2286)),FALSE,$K2286,TRUE,TRUE,FALSE)</f>
        <v>0</v>
      </c>
      <c r="L2287" cm="1">
        <f t="array" ref="L2287">_xlfn.IFS($K2286,$L2286+$B$27,NOT($K2286),0,TRUE,$K2286)</f>
        <v>0</v>
      </c>
      <c r="M2287" t="b" cm="1">
        <f t="array" ref="M2287">_xlfn.IFS($K2287,FALSE,AND($J2287,NOT($K2287),$P2287&lt;$B$6),TRUE,TRUE,FALSE)</f>
        <v>0</v>
      </c>
      <c r="N2287" cm="1">
        <f t="array" ref="N2287">_xlfn.IFS($N2286&gt;=$C$7-$B$27,0,$M2286,$N2286+$B$27,TRUE,0)</f>
        <v>0</v>
      </c>
      <c r="O2287" t="b" cm="1">
        <f t="array" ref="O2287">_xlfn.IFS(AND($J2287,NOT($K2287),NOT($M2287)),TRUE,$P2287&gt;=$B$6,FALSE,AND($J2287,NOT($K2287),$M2287,$N2287=0),TRUE,TRUE,FALSE)</f>
        <v>0</v>
      </c>
      <c r="P2287" cm="1">
        <f t="array" ref="P2287">_xlfn.IFS(AND($O2286,$P2286&lt;$B$6),$P2286+1,AND(NOT($J2286),$P2286&gt;0),0,TRUE,$P2286)</f>
        <v>0</v>
      </c>
      <c r="Q2287" s="1">
        <f t="shared" si="176"/>
        <v>120</v>
      </c>
      <c r="R2287" s="1">
        <f t="shared" si="177"/>
        <v>6000</v>
      </c>
      <c r="S2287" s="17">
        <f t="shared" si="178"/>
        <v>157.6182136602452</v>
      </c>
      <c r="T2287" s="1" cm="1">
        <f t="array" ref="T2287">_xlfn.IFS($B$6=1,Q2287*$B$10,AND(P2286=0,P2287&gt;=1),T2286+$B$6*$B$10*$B$8,TRUE,T2286)</f>
        <v>4800</v>
      </c>
      <c r="U2287" s="17">
        <f t="shared" si="179"/>
        <v>126.09457092819616</v>
      </c>
    </row>
    <row r="2288" spans="7:21" x14ac:dyDescent="0.25">
      <c r="G2288" s="15">
        <v>2286</v>
      </c>
      <c r="H2288" s="17">
        <f t="shared" si="175"/>
        <v>38.083333333333336</v>
      </c>
      <c r="I2288" cm="1">
        <f t="array" ref="I2288">_xlfn.IFS(AND(NOT($I2287=0),$J2287),0,NOT($J2287),$I2287+$B$27,TRUE,$I2287)</f>
        <v>2.2666666666666635</v>
      </c>
      <c r="J2288" t="b" cm="1">
        <f t="array" ref="J2288">_xlfn.IFS($I2288&gt;=$C$5-$B$27,TRUE,$P2288&gt;=$B$6,FALSE,TRUE,$J2287)</f>
        <v>0</v>
      </c>
      <c r="K2288" t="b" cm="1">
        <f t="array" ref="K2288">_xlfn.IFS($L2288&gt;=$B$4-$B$27,FALSE,$I2288&gt;=$B$5-$B$27,TRUE,AND($J2288,NOT($K2287)),FALSE,$K2287,TRUE,TRUE,FALSE)</f>
        <v>0</v>
      </c>
      <c r="L2288" cm="1">
        <f t="array" ref="L2288">_xlfn.IFS($K2287,$L2287+$B$27,NOT($K2287),0,TRUE,$K2287)</f>
        <v>0</v>
      </c>
      <c r="M2288" t="b" cm="1">
        <f t="array" ref="M2288">_xlfn.IFS($K2288,FALSE,AND($J2288,NOT($K2288),$P2288&lt;$B$6),TRUE,TRUE,FALSE)</f>
        <v>0</v>
      </c>
      <c r="N2288" cm="1">
        <f t="array" ref="N2288">_xlfn.IFS($N2287&gt;=$C$7-$B$27,0,$M2287,$N2287+$B$27,TRUE,0)</f>
        <v>0</v>
      </c>
      <c r="O2288" t="b" cm="1">
        <f t="array" ref="O2288">_xlfn.IFS(AND($J2288,NOT($K2288),NOT($M2288)),TRUE,$P2288&gt;=$B$6,FALSE,AND($J2288,NOT($K2288),$M2288,$N2288=0),TRUE,TRUE,FALSE)</f>
        <v>0</v>
      </c>
      <c r="P2288" cm="1">
        <f t="array" ref="P2288">_xlfn.IFS(AND($O2287,$P2287&lt;$B$6),$P2287+1,AND(NOT($J2287),$P2287&gt;0),0,TRUE,$P2287)</f>
        <v>0</v>
      </c>
      <c r="Q2288" s="1">
        <f t="shared" si="176"/>
        <v>120</v>
      </c>
      <c r="R2288" s="1">
        <f t="shared" si="177"/>
        <v>6000</v>
      </c>
      <c r="S2288" s="17">
        <f t="shared" si="178"/>
        <v>157.54923413566738</v>
      </c>
      <c r="T2288" s="1" cm="1">
        <f t="array" ref="T2288">_xlfn.IFS($B$6=1,Q2288*$B$10,AND(P2287=0,P2288&gt;=1),T2287+$B$6*$B$10*$B$8,TRUE,T2287)</f>
        <v>4800</v>
      </c>
      <c r="U2288" s="17">
        <f t="shared" si="179"/>
        <v>126.0393873085339</v>
      </c>
    </row>
    <row r="2289" spans="7:21" x14ac:dyDescent="0.25">
      <c r="G2289" s="15">
        <v>2287</v>
      </c>
      <c r="H2289" s="17">
        <f t="shared" si="175"/>
        <v>38.1</v>
      </c>
      <c r="I2289" cm="1">
        <f t="array" ref="I2289">_xlfn.IFS(AND(NOT($I2288=0),$J2288),0,NOT($J2288),$I2288+$B$27,TRUE,$I2288)</f>
        <v>2.2833333333333301</v>
      </c>
      <c r="J2289" t="b" cm="1">
        <f t="array" ref="J2289">_xlfn.IFS($I2289&gt;=$C$5-$B$27,TRUE,$P2289&gt;=$B$6,FALSE,TRUE,$J2288)</f>
        <v>0</v>
      </c>
      <c r="K2289" t="b" cm="1">
        <f t="array" ref="K2289">_xlfn.IFS($L2289&gt;=$B$4-$B$27,FALSE,$I2289&gt;=$B$5-$B$27,TRUE,AND($J2289,NOT($K2288)),FALSE,$K2288,TRUE,TRUE,FALSE)</f>
        <v>0</v>
      </c>
      <c r="L2289" cm="1">
        <f t="array" ref="L2289">_xlfn.IFS($K2288,$L2288+$B$27,NOT($K2288),0,TRUE,$K2288)</f>
        <v>0</v>
      </c>
      <c r="M2289" t="b" cm="1">
        <f t="array" ref="M2289">_xlfn.IFS($K2289,FALSE,AND($J2289,NOT($K2289),$P2289&lt;$B$6),TRUE,TRUE,FALSE)</f>
        <v>0</v>
      </c>
      <c r="N2289" cm="1">
        <f t="array" ref="N2289">_xlfn.IFS($N2288&gt;=$C$7-$B$27,0,$M2288,$N2288+$B$27,TRUE,0)</f>
        <v>0</v>
      </c>
      <c r="O2289" t="b" cm="1">
        <f t="array" ref="O2289">_xlfn.IFS(AND($J2289,NOT($K2289),NOT($M2289)),TRUE,$P2289&gt;=$B$6,FALSE,AND($J2289,NOT($K2289),$M2289,$N2289=0),TRUE,TRUE,FALSE)</f>
        <v>0</v>
      </c>
      <c r="P2289" cm="1">
        <f t="array" ref="P2289">_xlfn.IFS(AND($O2288,$P2288&lt;$B$6),$P2288+1,AND(NOT($J2288),$P2288&gt;0),0,TRUE,$P2288)</f>
        <v>0</v>
      </c>
      <c r="Q2289" s="1">
        <f t="shared" si="176"/>
        <v>120</v>
      </c>
      <c r="R2289" s="1">
        <f t="shared" si="177"/>
        <v>6000</v>
      </c>
      <c r="S2289" s="17">
        <f t="shared" si="178"/>
        <v>157.48031496062993</v>
      </c>
      <c r="T2289" s="1" cm="1">
        <f t="array" ref="T2289">_xlfn.IFS($B$6=1,Q2289*$B$10,AND(P2288=0,P2289&gt;=1),T2288+$B$6*$B$10*$B$8,TRUE,T2288)</f>
        <v>4800</v>
      </c>
      <c r="U2289" s="17">
        <f t="shared" si="179"/>
        <v>125.98425196850393</v>
      </c>
    </row>
    <row r="2290" spans="7:21" x14ac:dyDescent="0.25">
      <c r="G2290" s="15">
        <v>2288</v>
      </c>
      <c r="H2290" s="17">
        <f t="shared" si="175"/>
        <v>38.116666666666667</v>
      </c>
      <c r="I2290" cm="1">
        <f t="array" ref="I2290">_xlfn.IFS(AND(NOT($I2289=0),$J2289),0,NOT($J2289),$I2289+$B$27,TRUE,$I2289)</f>
        <v>2.2999999999999967</v>
      </c>
      <c r="J2290" t="b" cm="1">
        <f t="array" ref="J2290">_xlfn.IFS($I2290&gt;=$C$5-$B$27,TRUE,$P2290&gt;=$B$6,FALSE,TRUE,$J2289)</f>
        <v>0</v>
      </c>
      <c r="K2290" t="b" cm="1">
        <f t="array" ref="K2290">_xlfn.IFS($L2290&gt;=$B$4-$B$27,FALSE,$I2290&gt;=$B$5-$B$27,TRUE,AND($J2290,NOT($K2289)),FALSE,$K2289,TRUE,TRUE,FALSE)</f>
        <v>0</v>
      </c>
      <c r="L2290" cm="1">
        <f t="array" ref="L2290">_xlfn.IFS($K2289,$L2289+$B$27,NOT($K2289),0,TRUE,$K2289)</f>
        <v>0</v>
      </c>
      <c r="M2290" t="b" cm="1">
        <f t="array" ref="M2290">_xlfn.IFS($K2290,FALSE,AND($J2290,NOT($K2290),$P2290&lt;$B$6),TRUE,TRUE,FALSE)</f>
        <v>0</v>
      </c>
      <c r="N2290" cm="1">
        <f t="array" ref="N2290">_xlfn.IFS($N2289&gt;=$C$7-$B$27,0,$M2289,$N2289+$B$27,TRUE,0)</f>
        <v>0</v>
      </c>
      <c r="O2290" t="b" cm="1">
        <f t="array" ref="O2290">_xlfn.IFS(AND($J2290,NOT($K2290),NOT($M2290)),TRUE,$P2290&gt;=$B$6,FALSE,AND($J2290,NOT($K2290),$M2290,$N2290=0),TRUE,TRUE,FALSE)</f>
        <v>0</v>
      </c>
      <c r="P2290" cm="1">
        <f t="array" ref="P2290">_xlfn.IFS(AND($O2289,$P2289&lt;$B$6),$P2289+1,AND(NOT($J2289),$P2289&gt;0),0,TRUE,$P2289)</f>
        <v>0</v>
      </c>
      <c r="Q2290" s="1">
        <f t="shared" si="176"/>
        <v>120</v>
      </c>
      <c r="R2290" s="1">
        <f t="shared" si="177"/>
        <v>6000</v>
      </c>
      <c r="S2290" s="17">
        <f t="shared" si="178"/>
        <v>157.41145605596853</v>
      </c>
      <c r="T2290" s="1" cm="1">
        <f t="array" ref="T2290">_xlfn.IFS($B$6=1,Q2290*$B$10,AND(P2289=0,P2290&gt;=1),T2289+$B$6*$B$10*$B$8,TRUE,T2289)</f>
        <v>4800</v>
      </c>
      <c r="U2290" s="17">
        <f t="shared" si="179"/>
        <v>125.92916484477482</v>
      </c>
    </row>
    <row r="2291" spans="7:21" x14ac:dyDescent="0.25">
      <c r="G2291" s="15">
        <v>2289</v>
      </c>
      <c r="H2291" s="17">
        <f t="shared" si="175"/>
        <v>38.133333333333333</v>
      </c>
      <c r="I2291" cm="1">
        <f t="array" ref="I2291">_xlfn.IFS(AND(NOT($I2290=0),$J2290),0,NOT($J2290),$I2290+$B$27,TRUE,$I2290)</f>
        <v>2.3166666666666633</v>
      </c>
      <c r="J2291" t="b" cm="1">
        <f t="array" ref="J2291">_xlfn.IFS($I2291&gt;=$C$5-$B$27,TRUE,$P2291&gt;=$B$6,FALSE,TRUE,$J2290)</f>
        <v>0</v>
      </c>
      <c r="K2291" t="b" cm="1">
        <f t="array" ref="K2291">_xlfn.IFS($L2291&gt;=$B$4-$B$27,FALSE,$I2291&gt;=$B$5-$B$27,TRUE,AND($J2291,NOT($K2290)),FALSE,$K2290,TRUE,TRUE,FALSE)</f>
        <v>0</v>
      </c>
      <c r="L2291" cm="1">
        <f t="array" ref="L2291">_xlfn.IFS($K2290,$L2290+$B$27,NOT($K2290),0,TRUE,$K2290)</f>
        <v>0</v>
      </c>
      <c r="M2291" t="b" cm="1">
        <f t="array" ref="M2291">_xlfn.IFS($K2291,FALSE,AND($J2291,NOT($K2291),$P2291&lt;$B$6),TRUE,TRUE,FALSE)</f>
        <v>0</v>
      </c>
      <c r="N2291" cm="1">
        <f t="array" ref="N2291">_xlfn.IFS($N2290&gt;=$C$7-$B$27,0,$M2290,$N2290+$B$27,TRUE,0)</f>
        <v>0</v>
      </c>
      <c r="O2291" t="b" cm="1">
        <f t="array" ref="O2291">_xlfn.IFS(AND($J2291,NOT($K2291),NOT($M2291)),TRUE,$P2291&gt;=$B$6,FALSE,AND($J2291,NOT($K2291),$M2291,$N2291=0),TRUE,TRUE,FALSE)</f>
        <v>0</v>
      </c>
      <c r="P2291" cm="1">
        <f t="array" ref="P2291">_xlfn.IFS(AND($O2290,$P2290&lt;$B$6),$P2290+1,AND(NOT($J2290),$P2290&gt;0),0,TRUE,$P2290)</f>
        <v>0</v>
      </c>
      <c r="Q2291" s="1">
        <f t="shared" si="176"/>
        <v>120</v>
      </c>
      <c r="R2291" s="1">
        <f t="shared" si="177"/>
        <v>6000</v>
      </c>
      <c r="S2291" s="17">
        <f t="shared" si="178"/>
        <v>157.34265734265733</v>
      </c>
      <c r="T2291" s="1" cm="1">
        <f t="array" ref="T2291">_xlfn.IFS($B$6=1,Q2291*$B$10,AND(P2290=0,P2291&gt;=1),T2290+$B$6*$B$10*$B$8,TRUE,T2290)</f>
        <v>4800</v>
      </c>
      <c r="U2291" s="17">
        <f t="shared" si="179"/>
        <v>125.87412587412588</v>
      </c>
    </row>
    <row r="2292" spans="7:21" x14ac:dyDescent="0.25">
      <c r="G2292" s="15">
        <v>2290</v>
      </c>
      <c r="H2292" s="17">
        <f t="shared" si="175"/>
        <v>38.15</v>
      </c>
      <c r="I2292" cm="1">
        <f t="array" ref="I2292">_xlfn.IFS(AND(NOT($I2291=0),$J2291),0,NOT($J2291),$I2291+$B$27,TRUE,$I2291)</f>
        <v>2.3333333333333299</v>
      </c>
      <c r="J2292" t="b" cm="1">
        <f t="array" ref="J2292">_xlfn.IFS($I2292&gt;=$C$5-$B$27,TRUE,$P2292&gt;=$B$6,FALSE,TRUE,$J2291)</f>
        <v>0</v>
      </c>
      <c r="K2292" t="b" cm="1">
        <f t="array" ref="K2292">_xlfn.IFS($L2292&gt;=$B$4-$B$27,FALSE,$I2292&gt;=$B$5-$B$27,TRUE,AND($J2292,NOT($K2291)),FALSE,$K2291,TRUE,TRUE,FALSE)</f>
        <v>0</v>
      </c>
      <c r="L2292" cm="1">
        <f t="array" ref="L2292">_xlfn.IFS($K2291,$L2291+$B$27,NOT($K2291),0,TRUE,$K2291)</f>
        <v>0</v>
      </c>
      <c r="M2292" t="b" cm="1">
        <f t="array" ref="M2292">_xlfn.IFS($K2292,FALSE,AND($J2292,NOT($K2292),$P2292&lt;$B$6),TRUE,TRUE,FALSE)</f>
        <v>0</v>
      </c>
      <c r="N2292" cm="1">
        <f t="array" ref="N2292">_xlfn.IFS($N2291&gt;=$C$7-$B$27,0,$M2291,$N2291+$B$27,TRUE,0)</f>
        <v>0</v>
      </c>
      <c r="O2292" t="b" cm="1">
        <f t="array" ref="O2292">_xlfn.IFS(AND($J2292,NOT($K2292),NOT($M2292)),TRUE,$P2292&gt;=$B$6,FALSE,AND($J2292,NOT($K2292),$M2292,$N2292=0),TRUE,TRUE,FALSE)</f>
        <v>0</v>
      </c>
      <c r="P2292" cm="1">
        <f t="array" ref="P2292">_xlfn.IFS(AND($O2291,$P2291&lt;$B$6),$P2291+1,AND(NOT($J2291),$P2291&gt;0),0,TRUE,$P2291)</f>
        <v>0</v>
      </c>
      <c r="Q2292" s="1">
        <f t="shared" si="176"/>
        <v>120</v>
      </c>
      <c r="R2292" s="1">
        <f t="shared" si="177"/>
        <v>6000</v>
      </c>
      <c r="S2292" s="17">
        <f t="shared" si="178"/>
        <v>157.27391874180864</v>
      </c>
      <c r="T2292" s="1" cm="1">
        <f t="array" ref="T2292">_xlfn.IFS($B$6=1,Q2292*$B$10,AND(P2291=0,P2292&gt;=1),T2291+$B$6*$B$10*$B$8,TRUE,T2291)</f>
        <v>4800</v>
      </c>
      <c r="U2292" s="17">
        <f t="shared" si="179"/>
        <v>125.81913499344692</v>
      </c>
    </row>
    <row r="2293" spans="7:21" x14ac:dyDescent="0.25">
      <c r="G2293" s="15">
        <v>2291</v>
      </c>
      <c r="H2293" s="17">
        <f t="shared" si="175"/>
        <v>38.166666666666664</v>
      </c>
      <c r="I2293" cm="1">
        <f t="array" ref="I2293">_xlfn.IFS(AND(NOT($I2292=0),$J2292),0,NOT($J2292),$I2292+$B$27,TRUE,$I2292)</f>
        <v>2.3499999999999965</v>
      </c>
      <c r="J2293" t="b" cm="1">
        <f t="array" ref="J2293">_xlfn.IFS($I2293&gt;=$C$5-$B$27,TRUE,$P2293&gt;=$B$6,FALSE,TRUE,$J2292)</f>
        <v>0</v>
      </c>
      <c r="K2293" t="b" cm="1">
        <f t="array" ref="K2293">_xlfn.IFS($L2293&gt;=$B$4-$B$27,FALSE,$I2293&gt;=$B$5-$B$27,TRUE,AND($J2293,NOT($K2292)),FALSE,$K2292,TRUE,TRUE,FALSE)</f>
        <v>0</v>
      </c>
      <c r="L2293" cm="1">
        <f t="array" ref="L2293">_xlfn.IFS($K2292,$L2292+$B$27,NOT($K2292),0,TRUE,$K2292)</f>
        <v>0</v>
      </c>
      <c r="M2293" t="b" cm="1">
        <f t="array" ref="M2293">_xlfn.IFS($K2293,FALSE,AND($J2293,NOT($K2293),$P2293&lt;$B$6),TRUE,TRUE,FALSE)</f>
        <v>0</v>
      </c>
      <c r="N2293" cm="1">
        <f t="array" ref="N2293">_xlfn.IFS($N2292&gt;=$C$7-$B$27,0,$M2292,$N2292+$B$27,TRUE,0)</f>
        <v>0</v>
      </c>
      <c r="O2293" t="b" cm="1">
        <f t="array" ref="O2293">_xlfn.IFS(AND($J2293,NOT($K2293),NOT($M2293)),TRUE,$P2293&gt;=$B$6,FALSE,AND($J2293,NOT($K2293),$M2293,$N2293=0),TRUE,TRUE,FALSE)</f>
        <v>0</v>
      </c>
      <c r="P2293" cm="1">
        <f t="array" ref="P2293">_xlfn.IFS(AND($O2292,$P2292&lt;$B$6),$P2292+1,AND(NOT($J2292),$P2292&gt;0),0,TRUE,$P2292)</f>
        <v>0</v>
      </c>
      <c r="Q2293" s="1">
        <f t="shared" si="176"/>
        <v>120</v>
      </c>
      <c r="R2293" s="1">
        <f t="shared" si="177"/>
        <v>6000</v>
      </c>
      <c r="S2293" s="17">
        <f t="shared" si="178"/>
        <v>157.2052401746725</v>
      </c>
      <c r="T2293" s="1" cm="1">
        <f t="array" ref="T2293">_xlfn.IFS($B$6=1,Q2293*$B$10,AND(P2292=0,P2293&gt;=1),T2292+$B$6*$B$10*$B$8,TRUE,T2292)</f>
        <v>4800</v>
      </c>
      <c r="U2293" s="17">
        <f t="shared" si="179"/>
        <v>125.764192139738</v>
      </c>
    </row>
    <row r="2294" spans="7:21" x14ac:dyDescent="0.25">
      <c r="G2294" s="15">
        <v>2292</v>
      </c>
      <c r="H2294" s="17">
        <f t="shared" si="175"/>
        <v>38.18333333333333</v>
      </c>
      <c r="I2294" cm="1">
        <f t="array" ref="I2294">_xlfn.IFS(AND(NOT($I2293=0),$J2293),0,NOT($J2293),$I2293+$B$27,TRUE,$I2293)</f>
        <v>2.3666666666666631</v>
      </c>
      <c r="J2294" t="b" cm="1">
        <f t="array" ref="J2294">_xlfn.IFS($I2294&gt;=$C$5-$B$27,TRUE,$P2294&gt;=$B$6,FALSE,TRUE,$J2293)</f>
        <v>0</v>
      </c>
      <c r="K2294" t="b" cm="1">
        <f t="array" ref="K2294">_xlfn.IFS($L2294&gt;=$B$4-$B$27,FALSE,$I2294&gt;=$B$5-$B$27,TRUE,AND($J2294,NOT($K2293)),FALSE,$K2293,TRUE,TRUE,FALSE)</f>
        <v>0</v>
      </c>
      <c r="L2294" cm="1">
        <f t="array" ref="L2294">_xlfn.IFS($K2293,$L2293+$B$27,NOT($K2293),0,TRUE,$K2293)</f>
        <v>0</v>
      </c>
      <c r="M2294" t="b" cm="1">
        <f t="array" ref="M2294">_xlfn.IFS($K2294,FALSE,AND($J2294,NOT($K2294),$P2294&lt;$B$6),TRUE,TRUE,FALSE)</f>
        <v>0</v>
      </c>
      <c r="N2294" cm="1">
        <f t="array" ref="N2294">_xlfn.IFS($N2293&gt;=$C$7-$B$27,0,$M2293,$N2293+$B$27,TRUE,0)</f>
        <v>0</v>
      </c>
      <c r="O2294" t="b" cm="1">
        <f t="array" ref="O2294">_xlfn.IFS(AND($J2294,NOT($K2294),NOT($M2294)),TRUE,$P2294&gt;=$B$6,FALSE,AND($J2294,NOT($K2294),$M2294,$N2294=0),TRUE,TRUE,FALSE)</f>
        <v>0</v>
      </c>
      <c r="P2294" cm="1">
        <f t="array" ref="P2294">_xlfn.IFS(AND($O2293,$P2293&lt;$B$6),$P2293+1,AND(NOT($J2293),$P2293&gt;0),0,TRUE,$P2293)</f>
        <v>0</v>
      </c>
      <c r="Q2294" s="1">
        <f t="shared" si="176"/>
        <v>120</v>
      </c>
      <c r="R2294" s="1">
        <f t="shared" si="177"/>
        <v>6000</v>
      </c>
      <c r="S2294" s="17">
        <f t="shared" si="178"/>
        <v>157.13662156263641</v>
      </c>
      <c r="T2294" s="1" cm="1">
        <f t="array" ref="T2294">_xlfn.IFS($B$6=1,Q2294*$B$10,AND(P2293=0,P2294&gt;=1),T2293+$B$6*$B$10*$B$8,TRUE,T2293)</f>
        <v>4800</v>
      </c>
      <c r="U2294" s="17">
        <f t="shared" si="179"/>
        <v>125.70929725010913</v>
      </c>
    </row>
    <row r="2295" spans="7:21" x14ac:dyDescent="0.25">
      <c r="G2295" s="15">
        <v>2293</v>
      </c>
      <c r="H2295" s="17">
        <f t="shared" si="175"/>
        <v>38.200000000000003</v>
      </c>
      <c r="I2295" cm="1">
        <f t="array" ref="I2295">_xlfn.IFS(AND(NOT($I2294=0),$J2294),0,NOT($J2294),$I2294+$B$27,TRUE,$I2294)</f>
        <v>2.3833333333333298</v>
      </c>
      <c r="J2295" t="b" cm="1">
        <f t="array" ref="J2295">_xlfn.IFS($I2295&gt;=$C$5-$B$27,TRUE,$P2295&gt;=$B$6,FALSE,TRUE,$J2294)</f>
        <v>0</v>
      </c>
      <c r="K2295" t="b" cm="1">
        <f t="array" ref="K2295">_xlfn.IFS($L2295&gt;=$B$4-$B$27,FALSE,$I2295&gt;=$B$5-$B$27,TRUE,AND($J2295,NOT($K2294)),FALSE,$K2294,TRUE,TRUE,FALSE)</f>
        <v>0</v>
      </c>
      <c r="L2295" cm="1">
        <f t="array" ref="L2295">_xlfn.IFS($K2294,$L2294+$B$27,NOT($K2294),0,TRUE,$K2294)</f>
        <v>0</v>
      </c>
      <c r="M2295" t="b" cm="1">
        <f t="array" ref="M2295">_xlfn.IFS($K2295,FALSE,AND($J2295,NOT($K2295),$P2295&lt;$B$6),TRUE,TRUE,FALSE)</f>
        <v>0</v>
      </c>
      <c r="N2295" cm="1">
        <f t="array" ref="N2295">_xlfn.IFS($N2294&gt;=$C$7-$B$27,0,$M2294,$N2294+$B$27,TRUE,0)</f>
        <v>0</v>
      </c>
      <c r="O2295" t="b" cm="1">
        <f t="array" ref="O2295">_xlfn.IFS(AND($J2295,NOT($K2295),NOT($M2295)),TRUE,$P2295&gt;=$B$6,FALSE,AND($J2295,NOT($K2295),$M2295,$N2295=0),TRUE,TRUE,FALSE)</f>
        <v>0</v>
      </c>
      <c r="P2295" cm="1">
        <f t="array" ref="P2295">_xlfn.IFS(AND($O2294,$P2294&lt;$B$6),$P2294+1,AND(NOT($J2294),$P2294&gt;0),0,TRUE,$P2294)</f>
        <v>0</v>
      </c>
      <c r="Q2295" s="1">
        <f t="shared" si="176"/>
        <v>120</v>
      </c>
      <c r="R2295" s="1">
        <f t="shared" si="177"/>
        <v>6000</v>
      </c>
      <c r="S2295" s="17">
        <f t="shared" si="178"/>
        <v>157.06806282722511</v>
      </c>
      <c r="T2295" s="1" cm="1">
        <f t="array" ref="T2295">_xlfn.IFS($B$6=1,Q2295*$B$10,AND(P2294=0,P2295&gt;=1),T2294+$B$6*$B$10*$B$8,TRUE,T2294)</f>
        <v>4800</v>
      </c>
      <c r="U2295" s="17">
        <f t="shared" si="179"/>
        <v>125.6544502617801</v>
      </c>
    </row>
    <row r="2296" spans="7:21" x14ac:dyDescent="0.25">
      <c r="G2296" s="15">
        <v>2294</v>
      </c>
      <c r="H2296" s="17">
        <f t="shared" si="175"/>
        <v>38.216666666666669</v>
      </c>
      <c r="I2296" cm="1">
        <f t="array" ref="I2296">_xlfn.IFS(AND(NOT($I2295=0),$J2295),0,NOT($J2295),$I2295+$B$27,TRUE,$I2295)</f>
        <v>2.3999999999999964</v>
      </c>
      <c r="J2296" t="b" cm="1">
        <f t="array" ref="J2296">_xlfn.IFS($I2296&gt;=$C$5-$B$27,TRUE,$P2296&gt;=$B$6,FALSE,TRUE,$J2295)</f>
        <v>0</v>
      </c>
      <c r="K2296" t="b" cm="1">
        <f t="array" ref="K2296">_xlfn.IFS($L2296&gt;=$B$4-$B$27,FALSE,$I2296&gt;=$B$5-$B$27,TRUE,AND($J2296,NOT($K2295)),FALSE,$K2295,TRUE,TRUE,FALSE)</f>
        <v>0</v>
      </c>
      <c r="L2296" cm="1">
        <f t="array" ref="L2296">_xlfn.IFS($K2295,$L2295+$B$27,NOT($K2295),0,TRUE,$K2295)</f>
        <v>0</v>
      </c>
      <c r="M2296" t="b" cm="1">
        <f t="array" ref="M2296">_xlfn.IFS($K2296,FALSE,AND($J2296,NOT($K2296),$P2296&lt;$B$6),TRUE,TRUE,FALSE)</f>
        <v>0</v>
      </c>
      <c r="N2296" cm="1">
        <f t="array" ref="N2296">_xlfn.IFS($N2295&gt;=$C$7-$B$27,0,$M2295,$N2295+$B$27,TRUE,0)</f>
        <v>0</v>
      </c>
      <c r="O2296" t="b" cm="1">
        <f t="array" ref="O2296">_xlfn.IFS(AND($J2296,NOT($K2296),NOT($M2296)),TRUE,$P2296&gt;=$B$6,FALSE,AND($J2296,NOT($K2296),$M2296,$N2296=0),TRUE,TRUE,FALSE)</f>
        <v>0</v>
      </c>
      <c r="P2296" cm="1">
        <f t="array" ref="P2296">_xlfn.IFS(AND($O2295,$P2295&lt;$B$6),$P2295+1,AND(NOT($J2295),$P2295&gt;0),0,TRUE,$P2295)</f>
        <v>0</v>
      </c>
      <c r="Q2296" s="1">
        <f t="shared" si="176"/>
        <v>120</v>
      </c>
      <c r="R2296" s="1">
        <f t="shared" si="177"/>
        <v>6000</v>
      </c>
      <c r="S2296" s="17">
        <f t="shared" si="178"/>
        <v>156.99956389010029</v>
      </c>
      <c r="T2296" s="1" cm="1">
        <f t="array" ref="T2296">_xlfn.IFS($B$6=1,Q2296*$B$10,AND(P2295=0,P2296&gt;=1),T2295+$B$6*$B$10*$B$8,TRUE,T2295)</f>
        <v>4800</v>
      </c>
      <c r="U2296" s="17">
        <f t="shared" si="179"/>
        <v>125.59965111208024</v>
      </c>
    </row>
    <row r="2297" spans="7:21" x14ac:dyDescent="0.25">
      <c r="G2297" s="15">
        <v>2295</v>
      </c>
      <c r="H2297" s="17">
        <f t="shared" si="175"/>
        <v>38.233333333333334</v>
      </c>
      <c r="I2297" cm="1">
        <f t="array" ref="I2297">_xlfn.IFS(AND(NOT($I2296=0),$J2296),0,NOT($J2296),$I2296+$B$27,TRUE,$I2296)</f>
        <v>2.416666666666663</v>
      </c>
      <c r="J2297" t="b" cm="1">
        <f t="array" ref="J2297">_xlfn.IFS($I2297&gt;=$C$5-$B$27,TRUE,$P2297&gt;=$B$6,FALSE,TRUE,$J2296)</f>
        <v>0</v>
      </c>
      <c r="K2297" t="b" cm="1">
        <f t="array" ref="K2297">_xlfn.IFS($L2297&gt;=$B$4-$B$27,FALSE,$I2297&gt;=$B$5-$B$27,TRUE,AND($J2297,NOT($K2296)),FALSE,$K2296,TRUE,TRUE,FALSE)</f>
        <v>0</v>
      </c>
      <c r="L2297" cm="1">
        <f t="array" ref="L2297">_xlfn.IFS($K2296,$L2296+$B$27,NOT($K2296),0,TRUE,$K2296)</f>
        <v>0</v>
      </c>
      <c r="M2297" t="b" cm="1">
        <f t="array" ref="M2297">_xlfn.IFS($K2297,FALSE,AND($J2297,NOT($K2297),$P2297&lt;$B$6),TRUE,TRUE,FALSE)</f>
        <v>0</v>
      </c>
      <c r="N2297" cm="1">
        <f t="array" ref="N2297">_xlfn.IFS($N2296&gt;=$C$7-$B$27,0,$M2296,$N2296+$B$27,TRUE,0)</f>
        <v>0</v>
      </c>
      <c r="O2297" t="b" cm="1">
        <f t="array" ref="O2297">_xlfn.IFS(AND($J2297,NOT($K2297),NOT($M2297)),TRUE,$P2297&gt;=$B$6,FALSE,AND($J2297,NOT($K2297),$M2297,$N2297=0),TRUE,TRUE,FALSE)</f>
        <v>0</v>
      </c>
      <c r="P2297" cm="1">
        <f t="array" ref="P2297">_xlfn.IFS(AND($O2296,$P2296&lt;$B$6),$P2296+1,AND(NOT($J2296),$P2296&gt;0),0,TRUE,$P2296)</f>
        <v>0</v>
      </c>
      <c r="Q2297" s="1">
        <f t="shared" si="176"/>
        <v>120</v>
      </c>
      <c r="R2297" s="1">
        <f t="shared" si="177"/>
        <v>6000</v>
      </c>
      <c r="S2297" s="17">
        <f t="shared" si="178"/>
        <v>156.93112467306014</v>
      </c>
      <c r="T2297" s="1" cm="1">
        <f t="array" ref="T2297">_xlfn.IFS($B$6=1,Q2297*$B$10,AND(P2296=0,P2297&gt;=1),T2296+$B$6*$B$10*$B$8,TRUE,T2296)</f>
        <v>4800</v>
      </c>
      <c r="U2297" s="17">
        <f t="shared" si="179"/>
        <v>125.54489973844812</v>
      </c>
    </row>
    <row r="2298" spans="7:21" x14ac:dyDescent="0.25">
      <c r="G2298" s="15">
        <v>2296</v>
      </c>
      <c r="H2298" s="17">
        <f t="shared" si="175"/>
        <v>38.25</v>
      </c>
      <c r="I2298" cm="1">
        <f t="array" ref="I2298">_xlfn.IFS(AND(NOT($I2297=0),$J2297),0,NOT($J2297),$I2297+$B$27,TRUE,$I2297)</f>
        <v>2.4333333333333296</v>
      </c>
      <c r="J2298" t="b" cm="1">
        <f t="array" ref="J2298">_xlfn.IFS($I2298&gt;=$C$5-$B$27,TRUE,$P2298&gt;=$B$6,FALSE,TRUE,$J2297)</f>
        <v>0</v>
      </c>
      <c r="K2298" t="b" cm="1">
        <f t="array" ref="K2298">_xlfn.IFS($L2298&gt;=$B$4-$B$27,FALSE,$I2298&gt;=$B$5-$B$27,TRUE,AND($J2298,NOT($K2297)),FALSE,$K2297,TRUE,TRUE,FALSE)</f>
        <v>0</v>
      </c>
      <c r="L2298" cm="1">
        <f t="array" ref="L2298">_xlfn.IFS($K2297,$L2297+$B$27,NOT($K2297),0,TRUE,$K2297)</f>
        <v>0</v>
      </c>
      <c r="M2298" t="b" cm="1">
        <f t="array" ref="M2298">_xlfn.IFS($K2298,FALSE,AND($J2298,NOT($K2298),$P2298&lt;$B$6),TRUE,TRUE,FALSE)</f>
        <v>0</v>
      </c>
      <c r="N2298" cm="1">
        <f t="array" ref="N2298">_xlfn.IFS($N2297&gt;=$C$7-$B$27,0,$M2297,$N2297+$B$27,TRUE,0)</f>
        <v>0</v>
      </c>
      <c r="O2298" t="b" cm="1">
        <f t="array" ref="O2298">_xlfn.IFS(AND($J2298,NOT($K2298),NOT($M2298)),TRUE,$P2298&gt;=$B$6,FALSE,AND($J2298,NOT($K2298),$M2298,$N2298=0),TRUE,TRUE,FALSE)</f>
        <v>0</v>
      </c>
      <c r="P2298" cm="1">
        <f t="array" ref="P2298">_xlfn.IFS(AND($O2297,$P2297&lt;$B$6),$P2297+1,AND(NOT($J2297),$P2297&gt;0),0,TRUE,$P2297)</f>
        <v>0</v>
      </c>
      <c r="Q2298" s="1">
        <f t="shared" si="176"/>
        <v>120</v>
      </c>
      <c r="R2298" s="1">
        <f t="shared" si="177"/>
        <v>6000</v>
      </c>
      <c r="S2298" s="17">
        <f t="shared" si="178"/>
        <v>156.86274509803923</v>
      </c>
      <c r="T2298" s="1" cm="1">
        <f t="array" ref="T2298">_xlfn.IFS($B$6=1,Q2298*$B$10,AND(P2297=0,P2298&gt;=1),T2297+$B$6*$B$10*$B$8,TRUE,T2297)</f>
        <v>4800</v>
      </c>
      <c r="U2298" s="17">
        <f t="shared" si="179"/>
        <v>125.49019607843137</v>
      </c>
    </row>
    <row r="2299" spans="7:21" x14ac:dyDescent="0.25">
      <c r="G2299" s="15">
        <v>2297</v>
      </c>
      <c r="H2299" s="17">
        <f t="shared" si="175"/>
        <v>38.266666666666666</v>
      </c>
      <c r="I2299" cm="1">
        <f t="array" ref="I2299">_xlfn.IFS(AND(NOT($I2298=0),$J2298),0,NOT($J2298),$I2298+$B$27,TRUE,$I2298)</f>
        <v>2.4499999999999962</v>
      </c>
      <c r="J2299" t="b" cm="1">
        <f t="array" ref="J2299">_xlfn.IFS($I2299&gt;=$C$5-$B$27,TRUE,$P2299&gt;=$B$6,FALSE,TRUE,$J2298)</f>
        <v>0</v>
      </c>
      <c r="K2299" t="b" cm="1">
        <f t="array" ref="K2299">_xlfn.IFS($L2299&gt;=$B$4-$B$27,FALSE,$I2299&gt;=$B$5-$B$27,TRUE,AND($J2299,NOT($K2298)),FALSE,$K2298,TRUE,TRUE,FALSE)</f>
        <v>0</v>
      </c>
      <c r="L2299" cm="1">
        <f t="array" ref="L2299">_xlfn.IFS($K2298,$L2298+$B$27,NOT($K2298),0,TRUE,$K2298)</f>
        <v>0</v>
      </c>
      <c r="M2299" t="b" cm="1">
        <f t="array" ref="M2299">_xlfn.IFS($K2299,FALSE,AND($J2299,NOT($K2299),$P2299&lt;$B$6),TRUE,TRUE,FALSE)</f>
        <v>0</v>
      </c>
      <c r="N2299" cm="1">
        <f t="array" ref="N2299">_xlfn.IFS($N2298&gt;=$C$7-$B$27,0,$M2298,$N2298+$B$27,TRUE,0)</f>
        <v>0</v>
      </c>
      <c r="O2299" t="b" cm="1">
        <f t="array" ref="O2299">_xlfn.IFS(AND($J2299,NOT($K2299),NOT($M2299)),TRUE,$P2299&gt;=$B$6,FALSE,AND($J2299,NOT($K2299),$M2299,$N2299=0),TRUE,TRUE,FALSE)</f>
        <v>0</v>
      </c>
      <c r="P2299" cm="1">
        <f t="array" ref="P2299">_xlfn.IFS(AND($O2298,$P2298&lt;$B$6),$P2298+1,AND(NOT($J2298),$P2298&gt;0),0,TRUE,$P2298)</f>
        <v>0</v>
      </c>
      <c r="Q2299" s="1">
        <f t="shared" si="176"/>
        <v>120</v>
      </c>
      <c r="R2299" s="1">
        <f t="shared" si="177"/>
        <v>6000</v>
      </c>
      <c r="S2299" s="17">
        <f t="shared" si="178"/>
        <v>156.79442508710801</v>
      </c>
      <c r="T2299" s="1" cm="1">
        <f t="array" ref="T2299">_xlfn.IFS($B$6=1,Q2299*$B$10,AND(P2298=0,P2299&gt;=1),T2298+$B$6*$B$10*$B$8,TRUE,T2298)</f>
        <v>4800</v>
      </c>
      <c r="U2299" s="17">
        <f t="shared" si="179"/>
        <v>125.43554006968641</v>
      </c>
    </row>
    <row r="2300" spans="7:21" x14ac:dyDescent="0.25">
      <c r="G2300" s="15">
        <v>2298</v>
      </c>
      <c r="H2300" s="17">
        <f t="shared" si="175"/>
        <v>38.283333333333331</v>
      </c>
      <c r="I2300" cm="1">
        <f t="array" ref="I2300">_xlfn.IFS(AND(NOT($I2299=0),$J2299),0,NOT($J2299),$I2299+$B$27,TRUE,$I2299)</f>
        <v>2.4666666666666628</v>
      </c>
      <c r="J2300" t="b" cm="1">
        <f t="array" ref="J2300">_xlfn.IFS($I2300&gt;=$C$5-$B$27,TRUE,$P2300&gt;=$B$6,FALSE,TRUE,$J2299)</f>
        <v>0</v>
      </c>
      <c r="K2300" t="b" cm="1">
        <f t="array" ref="K2300">_xlfn.IFS($L2300&gt;=$B$4-$B$27,FALSE,$I2300&gt;=$B$5-$B$27,TRUE,AND($J2300,NOT($K2299)),FALSE,$K2299,TRUE,TRUE,FALSE)</f>
        <v>0</v>
      </c>
      <c r="L2300" cm="1">
        <f t="array" ref="L2300">_xlfn.IFS($K2299,$L2299+$B$27,NOT($K2299),0,TRUE,$K2299)</f>
        <v>0</v>
      </c>
      <c r="M2300" t="b" cm="1">
        <f t="array" ref="M2300">_xlfn.IFS($K2300,FALSE,AND($J2300,NOT($K2300),$P2300&lt;$B$6),TRUE,TRUE,FALSE)</f>
        <v>0</v>
      </c>
      <c r="N2300" cm="1">
        <f t="array" ref="N2300">_xlfn.IFS($N2299&gt;=$C$7-$B$27,0,$M2299,$N2299+$B$27,TRUE,0)</f>
        <v>0</v>
      </c>
      <c r="O2300" t="b" cm="1">
        <f t="array" ref="O2300">_xlfn.IFS(AND($J2300,NOT($K2300),NOT($M2300)),TRUE,$P2300&gt;=$B$6,FALSE,AND($J2300,NOT($K2300),$M2300,$N2300=0),TRUE,TRUE,FALSE)</f>
        <v>0</v>
      </c>
      <c r="P2300" cm="1">
        <f t="array" ref="P2300">_xlfn.IFS(AND($O2299,$P2299&lt;$B$6),$P2299+1,AND(NOT($J2299),$P2299&gt;0),0,TRUE,$P2299)</f>
        <v>0</v>
      </c>
      <c r="Q2300" s="1">
        <f t="shared" si="176"/>
        <v>120</v>
      </c>
      <c r="R2300" s="1">
        <f t="shared" si="177"/>
        <v>6000</v>
      </c>
      <c r="S2300" s="17">
        <f t="shared" si="178"/>
        <v>156.7261645624728</v>
      </c>
      <c r="T2300" s="1" cm="1">
        <f t="array" ref="T2300">_xlfn.IFS($B$6=1,Q2300*$B$10,AND(P2299=0,P2300&gt;=1),T2299+$B$6*$B$10*$B$8,TRUE,T2299)</f>
        <v>4800</v>
      </c>
      <c r="U2300" s="17">
        <f t="shared" si="179"/>
        <v>125.38093164997824</v>
      </c>
    </row>
    <row r="2301" spans="7:21" x14ac:dyDescent="0.25">
      <c r="G2301" s="15">
        <v>2299</v>
      </c>
      <c r="H2301" s="17">
        <f t="shared" si="175"/>
        <v>38.299999999999997</v>
      </c>
      <c r="I2301" cm="1">
        <f t="array" ref="I2301">_xlfn.IFS(AND(NOT($I2300=0),$J2300),0,NOT($J2300),$I2300+$B$27,TRUE,$I2300)</f>
        <v>2.4833333333333294</v>
      </c>
      <c r="J2301" t="b" cm="1">
        <f t="array" ref="J2301">_xlfn.IFS($I2301&gt;=$C$5-$B$27,TRUE,$P2301&gt;=$B$6,FALSE,TRUE,$J2300)</f>
        <v>0</v>
      </c>
      <c r="K2301" t="b" cm="1">
        <f t="array" ref="K2301">_xlfn.IFS($L2301&gt;=$B$4-$B$27,FALSE,$I2301&gt;=$B$5-$B$27,TRUE,AND($J2301,NOT($K2300)),FALSE,$K2300,TRUE,TRUE,FALSE)</f>
        <v>0</v>
      </c>
      <c r="L2301" cm="1">
        <f t="array" ref="L2301">_xlfn.IFS($K2300,$L2300+$B$27,NOT($K2300),0,TRUE,$K2300)</f>
        <v>0</v>
      </c>
      <c r="M2301" t="b" cm="1">
        <f t="array" ref="M2301">_xlfn.IFS($K2301,FALSE,AND($J2301,NOT($K2301),$P2301&lt;$B$6),TRUE,TRUE,FALSE)</f>
        <v>0</v>
      </c>
      <c r="N2301" cm="1">
        <f t="array" ref="N2301">_xlfn.IFS($N2300&gt;=$C$7-$B$27,0,$M2300,$N2300+$B$27,TRUE,0)</f>
        <v>0</v>
      </c>
      <c r="O2301" t="b" cm="1">
        <f t="array" ref="O2301">_xlfn.IFS(AND($J2301,NOT($K2301),NOT($M2301)),TRUE,$P2301&gt;=$B$6,FALSE,AND($J2301,NOT($K2301),$M2301,$N2301=0),TRUE,TRUE,FALSE)</f>
        <v>0</v>
      </c>
      <c r="P2301" cm="1">
        <f t="array" ref="P2301">_xlfn.IFS(AND($O2300,$P2300&lt;$B$6),$P2300+1,AND(NOT($J2300),$P2300&gt;0),0,TRUE,$P2300)</f>
        <v>0</v>
      </c>
      <c r="Q2301" s="1">
        <f t="shared" si="176"/>
        <v>120</v>
      </c>
      <c r="R2301" s="1">
        <f t="shared" si="177"/>
        <v>6000</v>
      </c>
      <c r="S2301" s="17">
        <f t="shared" si="178"/>
        <v>156.65796344647521</v>
      </c>
      <c r="T2301" s="1" cm="1">
        <f t="array" ref="T2301">_xlfn.IFS($B$6=1,Q2301*$B$10,AND(P2300=0,P2301&gt;=1),T2300+$B$6*$B$10*$B$8,TRUE,T2300)</f>
        <v>4800</v>
      </c>
      <c r="U2301" s="17">
        <f t="shared" si="179"/>
        <v>125.32637075718017</v>
      </c>
    </row>
    <row r="2302" spans="7:21" x14ac:dyDescent="0.25">
      <c r="G2302" s="15">
        <v>2300</v>
      </c>
      <c r="H2302" s="17">
        <f t="shared" si="175"/>
        <v>38.316666666666663</v>
      </c>
      <c r="I2302" cm="1">
        <f t="array" ref="I2302">_xlfn.IFS(AND(NOT($I2301=0),$J2301),0,NOT($J2301),$I2301+$B$27,TRUE,$I2301)</f>
        <v>2.499999999999996</v>
      </c>
      <c r="J2302" t="b" cm="1">
        <f t="array" ref="J2302">_xlfn.IFS($I2302&gt;=$C$5-$B$27,TRUE,$P2302&gt;=$B$6,FALSE,TRUE,$J2301)</f>
        <v>0</v>
      </c>
      <c r="K2302" t="b" cm="1">
        <f t="array" ref="K2302">_xlfn.IFS($L2302&gt;=$B$4-$B$27,FALSE,$I2302&gt;=$B$5-$B$27,TRUE,AND($J2302,NOT($K2301)),FALSE,$K2301,TRUE,TRUE,FALSE)</f>
        <v>0</v>
      </c>
      <c r="L2302" cm="1">
        <f t="array" ref="L2302">_xlfn.IFS($K2301,$L2301+$B$27,NOT($K2301),0,TRUE,$K2301)</f>
        <v>0</v>
      </c>
      <c r="M2302" t="b" cm="1">
        <f t="array" ref="M2302">_xlfn.IFS($K2302,FALSE,AND($J2302,NOT($K2302),$P2302&lt;$B$6),TRUE,TRUE,FALSE)</f>
        <v>0</v>
      </c>
      <c r="N2302" cm="1">
        <f t="array" ref="N2302">_xlfn.IFS($N2301&gt;=$C$7-$B$27,0,$M2301,$N2301+$B$27,TRUE,0)</f>
        <v>0</v>
      </c>
      <c r="O2302" t="b" cm="1">
        <f t="array" ref="O2302">_xlfn.IFS(AND($J2302,NOT($K2302),NOT($M2302)),TRUE,$P2302&gt;=$B$6,FALSE,AND($J2302,NOT($K2302),$M2302,$N2302=0),TRUE,TRUE,FALSE)</f>
        <v>0</v>
      </c>
      <c r="P2302" cm="1">
        <f t="array" ref="P2302">_xlfn.IFS(AND($O2301,$P2301&lt;$B$6),$P2301+1,AND(NOT($J2301),$P2301&gt;0),0,TRUE,$P2301)</f>
        <v>0</v>
      </c>
      <c r="Q2302" s="1">
        <f t="shared" si="176"/>
        <v>120</v>
      </c>
      <c r="R2302" s="1">
        <f t="shared" si="177"/>
        <v>6000</v>
      </c>
      <c r="S2302" s="17">
        <f t="shared" si="178"/>
        <v>156.58982166159203</v>
      </c>
      <c r="T2302" s="1" cm="1">
        <f t="array" ref="T2302">_xlfn.IFS($B$6=1,Q2302*$B$10,AND(P2301=0,P2302&gt;=1),T2301+$B$6*$B$10*$B$8,TRUE,T2301)</f>
        <v>4800</v>
      </c>
      <c r="U2302" s="17">
        <f t="shared" si="179"/>
        <v>125.27185732927362</v>
      </c>
    </row>
    <row r="2303" spans="7:21" x14ac:dyDescent="0.25">
      <c r="G2303" s="15">
        <v>2301</v>
      </c>
      <c r="H2303" s="17">
        <f t="shared" si="175"/>
        <v>38.333333333333336</v>
      </c>
      <c r="I2303" cm="1">
        <f t="array" ref="I2303">_xlfn.IFS(AND(NOT($I2302=0),$J2302),0,NOT($J2302),$I2302+$B$27,TRUE,$I2302)</f>
        <v>2.5166666666666626</v>
      </c>
      <c r="J2303" t="b" cm="1">
        <f t="array" ref="J2303">_xlfn.IFS($I2303&gt;=$C$5-$B$27,TRUE,$P2303&gt;=$B$6,FALSE,TRUE,$J2302)</f>
        <v>0</v>
      </c>
      <c r="K2303" t="b" cm="1">
        <f t="array" ref="K2303">_xlfn.IFS($L2303&gt;=$B$4-$B$27,FALSE,$I2303&gt;=$B$5-$B$27,TRUE,AND($J2303,NOT($K2302)),FALSE,$K2302,TRUE,TRUE,FALSE)</f>
        <v>0</v>
      </c>
      <c r="L2303" cm="1">
        <f t="array" ref="L2303">_xlfn.IFS($K2302,$L2302+$B$27,NOT($K2302),0,TRUE,$K2302)</f>
        <v>0</v>
      </c>
      <c r="M2303" t="b" cm="1">
        <f t="array" ref="M2303">_xlfn.IFS($K2303,FALSE,AND($J2303,NOT($K2303),$P2303&lt;$B$6),TRUE,TRUE,FALSE)</f>
        <v>0</v>
      </c>
      <c r="N2303" cm="1">
        <f t="array" ref="N2303">_xlfn.IFS($N2302&gt;=$C$7-$B$27,0,$M2302,$N2302+$B$27,TRUE,0)</f>
        <v>0</v>
      </c>
      <c r="O2303" t="b" cm="1">
        <f t="array" ref="O2303">_xlfn.IFS(AND($J2303,NOT($K2303),NOT($M2303)),TRUE,$P2303&gt;=$B$6,FALSE,AND($J2303,NOT($K2303),$M2303,$N2303=0),TRUE,TRUE,FALSE)</f>
        <v>0</v>
      </c>
      <c r="P2303" cm="1">
        <f t="array" ref="P2303">_xlfn.IFS(AND($O2302,$P2302&lt;$B$6),$P2302+1,AND(NOT($J2302),$P2302&gt;0),0,TRUE,$P2302)</f>
        <v>0</v>
      </c>
      <c r="Q2303" s="1">
        <f t="shared" si="176"/>
        <v>120</v>
      </c>
      <c r="R2303" s="1">
        <f t="shared" si="177"/>
        <v>6000</v>
      </c>
      <c r="S2303" s="17">
        <f t="shared" si="178"/>
        <v>156.52173913043478</v>
      </c>
      <c r="T2303" s="1" cm="1">
        <f t="array" ref="T2303">_xlfn.IFS($B$6=1,Q2303*$B$10,AND(P2302=0,P2303&gt;=1),T2302+$B$6*$B$10*$B$8,TRUE,T2302)</f>
        <v>4800</v>
      </c>
      <c r="U2303" s="17">
        <f t="shared" si="179"/>
        <v>125.21739130434781</v>
      </c>
    </row>
    <row r="2304" spans="7:21" x14ac:dyDescent="0.25">
      <c r="G2304" s="15">
        <v>2302</v>
      </c>
      <c r="H2304" s="17">
        <f t="shared" si="175"/>
        <v>38.35</v>
      </c>
      <c r="I2304" cm="1">
        <f t="array" ref="I2304">_xlfn.IFS(AND(NOT($I2303=0),$J2303),0,NOT($J2303),$I2303+$B$27,TRUE,$I2303)</f>
        <v>2.5333333333333292</v>
      </c>
      <c r="J2304" t="b" cm="1">
        <f t="array" ref="J2304">_xlfn.IFS($I2304&gt;=$C$5-$B$27,TRUE,$P2304&gt;=$B$6,FALSE,TRUE,$J2303)</f>
        <v>0</v>
      </c>
      <c r="K2304" t="b" cm="1">
        <f t="array" ref="K2304">_xlfn.IFS($L2304&gt;=$B$4-$B$27,FALSE,$I2304&gt;=$B$5-$B$27,TRUE,AND($J2304,NOT($K2303)),FALSE,$K2303,TRUE,TRUE,FALSE)</f>
        <v>0</v>
      </c>
      <c r="L2304" cm="1">
        <f t="array" ref="L2304">_xlfn.IFS($K2303,$L2303+$B$27,NOT($K2303),0,TRUE,$K2303)</f>
        <v>0</v>
      </c>
      <c r="M2304" t="b" cm="1">
        <f t="array" ref="M2304">_xlfn.IFS($K2304,FALSE,AND($J2304,NOT($K2304),$P2304&lt;$B$6),TRUE,TRUE,FALSE)</f>
        <v>0</v>
      </c>
      <c r="N2304" cm="1">
        <f t="array" ref="N2304">_xlfn.IFS($N2303&gt;=$C$7-$B$27,0,$M2303,$N2303+$B$27,TRUE,0)</f>
        <v>0</v>
      </c>
      <c r="O2304" t="b" cm="1">
        <f t="array" ref="O2304">_xlfn.IFS(AND($J2304,NOT($K2304),NOT($M2304)),TRUE,$P2304&gt;=$B$6,FALSE,AND($J2304,NOT($K2304),$M2304,$N2304=0),TRUE,TRUE,FALSE)</f>
        <v>0</v>
      </c>
      <c r="P2304" cm="1">
        <f t="array" ref="P2304">_xlfn.IFS(AND($O2303,$P2303&lt;$B$6),$P2303+1,AND(NOT($J2303),$P2303&gt;0),0,TRUE,$P2303)</f>
        <v>0</v>
      </c>
      <c r="Q2304" s="1">
        <f t="shared" si="176"/>
        <v>120</v>
      </c>
      <c r="R2304" s="1">
        <f t="shared" si="177"/>
        <v>6000</v>
      </c>
      <c r="S2304" s="17">
        <f t="shared" si="178"/>
        <v>156.45371577574966</v>
      </c>
      <c r="T2304" s="1" cm="1">
        <f t="array" ref="T2304">_xlfn.IFS($B$6=1,Q2304*$B$10,AND(P2303=0,P2304&gt;=1),T2303+$B$6*$B$10*$B$8,TRUE,T2303)</f>
        <v>4800</v>
      </c>
      <c r="U2304" s="17">
        <f t="shared" si="179"/>
        <v>125.16297262059973</v>
      </c>
    </row>
    <row r="2305" spans="7:21" x14ac:dyDescent="0.25">
      <c r="G2305" s="15">
        <v>2303</v>
      </c>
      <c r="H2305" s="17">
        <f t="shared" si="175"/>
        <v>38.366666666666667</v>
      </c>
      <c r="I2305" cm="1">
        <f t="array" ref="I2305">_xlfn.IFS(AND(NOT($I2304=0),$J2304),0,NOT($J2304),$I2304+$B$27,TRUE,$I2304)</f>
        <v>2.5499999999999958</v>
      </c>
      <c r="J2305" t="b" cm="1">
        <f t="array" ref="J2305">_xlfn.IFS($I2305&gt;=$C$5-$B$27,TRUE,$P2305&gt;=$B$6,FALSE,TRUE,$J2304)</f>
        <v>0</v>
      </c>
      <c r="K2305" t="b" cm="1">
        <f t="array" ref="K2305">_xlfn.IFS($L2305&gt;=$B$4-$B$27,FALSE,$I2305&gt;=$B$5-$B$27,TRUE,AND($J2305,NOT($K2304)),FALSE,$K2304,TRUE,TRUE,FALSE)</f>
        <v>0</v>
      </c>
      <c r="L2305" cm="1">
        <f t="array" ref="L2305">_xlfn.IFS($K2304,$L2304+$B$27,NOT($K2304),0,TRUE,$K2304)</f>
        <v>0</v>
      </c>
      <c r="M2305" t="b" cm="1">
        <f t="array" ref="M2305">_xlfn.IFS($K2305,FALSE,AND($J2305,NOT($K2305),$P2305&lt;$B$6),TRUE,TRUE,FALSE)</f>
        <v>0</v>
      </c>
      <c r="N2305" cm="1">
        <f t="array" ref="N2305">_xlfn.IFS($N2304&gt;=$C$7-$B$27,0,$M2304,$N2304+$B$27,TRUE,0)</f>
        <v>0</v>
      </c>
      <c r="O2305" t="b" cm="1">
        <f t="array" ref="O2305">_xlfn.IFS(AND($J2305,NOT($K2305),NOT($M2305)),TRUE,$P2305&gt;=$B$6,FALSE,AND($J2305,NOT($K2305),$M2305,$N2305=0),TRUE,TRUE,FALSE)</f>
        <v>0</v>
      </c>
      <c r="P2305" cm="1">
        <f t="array" ref="P2305">_xlfn.IFS(AND($O2304,$P2304&lt;$B$6),$P2304+1,AND(NOT($J2304),$P2304&gt;0),0,TRUE,$P2304)</f>
        <v>0</v>
      </c>
      <c r="Q2305" s="1">
        <f t="shared" si="176"/>
        <v>120</v>
      </c>
      <c r="R2305" s="1">
        <f t="shared" si="177"/>
        <v>6000</v>
      </c>
      <c r="S2305" s="17">
        <f t="shared" si="178"/>
        <v>156.38575152041702</v>
      </c>
      <c r="T2305" s="1" cm="1">
        <f t="array" ref="T2305">_xlfn.IFS($B$6=1,Q2305*$B$10,AND(P2304=0,P2305&gt;=1),T2304+$B$6*$B$10*$B$8,TRUE,T2304)</f>
        <v>4800</v>
      </c>
      <c r="U2305" s="17">
        <f t="shared" si="179"/>
        <v>125.10860121633362</v>
      </c>
    </row>
    <row r="2306" spans="7:21" x14ac:dyDescent="0.25">
      <c r="G2306" s="15">
        <v>2304</v>
      </c>
      <c r="H2306" s="17">
        <f t="shared" si="175"/>
        <v>38.383333333333333</v>
      </c>
      <c r="I2306" cm="1">
        <f t="array" ref="I2306">_xlfn.IFS(AND(NOT($I2305=0),$J2305),0,NOT($J2305),$I2305+$B$27,TRUE,$I2305)</f>
        <v>2.5666666666666624</v>
      </c>
      <c r="J2306" t="b" cm="1">
        <f t="array" ref="J2306">_xlfn.IFS($I2306&gt;=$C$5-$B$27,TRUE,$P2306&gt;=$B$6,FALSE,TRUE,$J2305)</f>
        <v>0</v>
      </c>
      <c r="K2306" t="b" cm="1">
        <f t="array" ref="K2306">_xlfn.IFS($L2306&gt;=$B$4-$B$27,FALSE,$I2306&gt;=$B$5-$B$27,TRUE,AND($J2306,NOT($K2305)),FALSE,$K2305,TRUE,TRUE,FALSE)</f>
        <v>0</v>
      </c>
      <c r="L2306" cm="1">
        <f t="array" ref="L2306">_xlfn.IFS($K2305,$L2305+$B$27,NOT($K2305),0,TRUE,$K2305)</f>
        <v>0</v>
      </c>
      <c r="M2306" t="b" cm="1">
        <f t="array" ref="M2306">_xlfn.IFS($K2306,FALSE,AND($J2306,NOT($K2306),$P2306&lt;$B$6),TRUE,TRUE,FALSE)</f>
        <v>0</v>
      </c>
      <c r="N2306" cm="1">
        <f t="array" ref="N2306">_xlfn.IFS($N2305&gt;=$C$7-$B$27,0,$M2305,$N2305+$B$27,TRUE,0)</f>
        <v>0</v>
      </c>
      <c r="O2306" t="b" cm="1">
        <f t="array" ref="O2306">_xlfn.IFS(AND($J2306,NOT($K2306),NOT($M2306)),TRUE,$P2306&gt;=$B$6,FALSE,AND($J2306,NOT($K2306),$M2306,$N2306=0),TRUE,TRUE,FALSE)</f>
        <v>0</v>
      </c>
      <c r="P2306" cm="1">
        <f t="array" ref="P2306">_xlfn.IFS(AND($O2305,$P2305&lt;$B$6),$P2305+1,AND(NOT($J2305),$P2305&gt;0),0,TRUE,$P2305)</f>
        <v>0</v>
      </c>
      <c r="Q2306" s="1">
        <f t="shared" si="176"/>
        <v>120</v>
      </c>
      <c r="R2306" s="1">
        <f t="shared" si="177"/>
        <v>6000</v>
      </c>
      <c r="S2306" s="17">
        <f t="shared" si="178"/>
        <v>156.31784628745115</v>
      </c>
      <c r="T2306" s="1" cm="1">
        <f t="array" ref="T2306">_xlfn.IFS($B$6=1,Q2306*$B$10,AND(P2305=0,P2306&gt;=1),T2305+$B$6*$B$10*$B$8,TRUE,T2305)</f>
        <v>4800</v>
      </c>
      <c r="U2306" s="17">
        <f t="shared" si="179"/>
        <v>125.05427702996093</v>
      </c>
    </row>
    <row r="2307" spans="7:21" x14ac:dyDescent="0.25">
      <c r="G2307" s="15">
        <v>2305</v>
      </c>
      <c r="H2307" s="17">
        <f t="shared" ref="H2307:H2370" si="180">($G2307-1)*$B$27</f>
        <v>38.4</v>
      </c>
      <c r="I2307" cm="1">
        <f t="array" ref="I2307">_xlfn.IFS(AND(NOT($I2306=0),$J2306),0,NOT($J2306),$I2306+$B$27,TRUE,$I2306)</f>
        <v>2.583333333333329</v>
      </c>
      <c r="J2307" t="b" cm="1">
        <f t="array" ref="J2307">_xlfn.IFS($I2307&gt;=$C$5-$B$27,TRUE,$P2307&gt;=$B$6,FALSE,TRUE,$J2306)</f>
        <v>0</v>
      </c>
      <c r="K2307" t="b" cm="1">
        <f t="array" ref="K2307">_xlfn.IFS($L2307&gt;=$B$4-$B$27,FALSE,$I2307&gt;=$B$5-$B$27,TRUE,AND($J2307,NOT($K2306)),FALSE,$K2306,TRUE,TRUE,FALSE)</f>
        <v>0</v>
      </c>
      <c r="L2307" cm="1">
        <f t="array" ref="L2307">_xlfn.IFS($K2306,$L2306+$B$27,NOT($K2306),0,TRUE,$K2306)</f>
        <v>0</v>
      </c>
      <c r="M2307" t="b" cm="1">
        <f t="array" ref="M2307">_xlfn.IFS($K2307,FALSE,AND($J2307,NOT($K2307),$P2307&lt;$B$6),TRUE,TRUE,FALSE)</f>
        <v>0</v>
      </c>
      <c r="N2307" cm="1">
        <f t="array" ref="N2307">_xlfn.IFS($N2306&gt;=$C$7-$B$27,0,$M2306,$N2306+$B$27,TRUE,0)</f>
        <v>0</v>
      </c>
      <c r="O2307" t="b" cm="1">
        <f t="array" ref="O2307">_xlfn.IFS(AND($J2307,NOT($K2307),NOT($M2307)),TRUE,$P2307&gt;=$B$6,FALSE,AND($J2307,NOT($K2307),$M2307,$N2307=0),TRUE,TRUE,FALSE)</f>
        <v>0</v>
      </c>
      <c r="P2307" cm="1">
        <f t="array" ref="P2307">_xlfn.IFS(AND($O2306,$P2306&lt;$B$6),$P2306+1,AND(NOT($J2306),$P2306&gt;0),0,TRUE,$P2306)</f>
        <v>0</v>
      </c>
      <c r="Q2307" s="1">
        <f t="shared" ref="Q2307:Q2370" si="181">IF($O2306,$Q2306+$B$8,$Q2306)</f>
        <v>120</v>
      </c>
      <c r="R2307" s="1">
        <f t="shared" ref="R2307:R2370" si="182">IF($O2306,$R2306+$B$8*$B$9,$R2306)</f>
        <v>6000</v>
      </c>
      <c r="S2307" s="17">
        <f t="shared" si="178"/>
        <v>156.25</v>
      </c>
      <c r="T2307" s="1" cm="1">
        <f t="array" ref="T2307">_xlfn.IFS($B$6=1,Q2307*$B$10,AND(P2306=0,P2307&gt;=1),T2306+$B$6*$B$10*$B$8,TRUE,T2306)</f>
        <v>4800</v>
      </c>
      <c r="U2307" s="17">
        <f t="shared" si="179"/>
        <v>125</v>
      </c>
    </row>
    <row r="2308" spans="7:21" x14ac:dyDescent="0.25">
      <c r="G2308" s="15">
        <v>2306</v>
      </c>
      <c r="H2308" s="17">
        <f t="shared" si="180"/>
        <v>38.416666666666664</v>
      </c>
      <c r="I2308" cm="1">
        <f t="array" ref="I2308">_xlfn.IFS(AND(NOT($I2307=0),$J2307),0,NOT($J2307),$I2307+$B$27,TRUE,$I2307)</f>
        <v>2.5999999999999956</v>
      </c>
      <c r="J2308" t="b" cm="1">
        <f t="array" ref="J2308">_xlfn.IFS($I2308&gt;=$C$5-$B$27,TRUE,$P2308&gt;=$B$6,FALSE,TRUE,$J2307)</f>
        <v>0</v>
      </c>
      <c r="K2308" t="b" cm="1">
        <f t="array" ref="K2308">_xlfn.IFS($L2308&gt;=$B$4-$B$27,FALSE,$I2308&gt;=$B$5-$B$27,TRUE,AND($J2308,NOT($K2307)),FALSE,$K2307,TRUE,TRUE,FALSE)</f>
        <v>0</v>
      </c>
      <c r="L2308" cm="1">
        <f t="array" ref="L2308">_xlfn.IFS($K2307,$L2307+$B$27,NOT($K2307),0,TRUE,$K2307)</f>
        <v>0</v>
      </c>
      <c r="M2308" t="b" cm="1">
        <f t="array" ref="M2308">_xlfn.IFS($K2308,FALSE,AND($J2308,NOT($K2308),$P2308&lt;$B$6),TRUE,TRUE,FALSE)</f>
        <v>0</v>
      </c>
      <c r="N2308" cm="1">
        <f t="array" ref="N2308">_xlfn.IFS($N2307&gt;=$C$7-$B$27,0,$M2307,$N2307+$B$27,TRUE,0)</f>
        <v>0</v>
      </c>
      <c r="O2308" t="b" cm="1">
        <f t="array" ref="O2308">_xlfn.IFS(AND($J2308,NOT($K2308),NOT($M2308)),TRUE,$P2308&gt;=$B$6,FALSE,AND($J2308,NOT($K2308),$M2308,$N2308=0),TRUE,TRUE,FALSE)</f>
        <v>0</v>
      </c>
      <c r="P2308" cm="1">
        <f t="array" ref="P2308">_xlfn.IFS(AND($O2307,$P2307&lt;$B$6),$P2307+1,AND(NOT($J2307),$P2307&gt;0),0,TRUE,$P2307)</f>
        <v>0</v>
      </c>
      <c r="Q2308" s="1">
        <f t="shared" si="181"/>
        <v>120</v>
      </c>
      <c r="R2308" s="1">
        <f t="shared" si="182"/>
        <v>6000</v>
      </c>
      <c r="S2308" s="17">
        <f t="shared" ref="S2308:S2371" si="183">$R2308/$H2308</f>
        <v>156.18221258134491</v>
      </c>
      <c r="T2308" s="1" cm="1">
        <f t="array" ref="T2308">_xlfn.IFS($B$6=1,Q2308*$B$10,AND(P2307=0,P2308&gt;=1),T2307+$B$6*$B$10*$B$8,TRUE,T2307)</f>
        <v>4800</v>
      </c>
      <c r="U2308" s="17">
        <f t="shared" ref="U2308:U2371" si="184">T2308/H2308</f>
        <v>124.94577006507593</v>
      </c>
    </row>
    <row r="2309" spans="7:21" x14ac:dyDescent="0.25">
      <c r="G2309" s="15">
        <v>2307</v>
      </c>
      <c r="H2309" s="17">
        <f t="shared" si="180"/>
        <v>38.43333333333333</v>
      </c>
      <c r="I2309" cm="1">
        <f t="array" ref="I2309">_xlfn.IFS(AND(NOT($I2308=0),$J2308),0,NOT($J2308),$I2308+$B$27,TRUE,$I2308)</f>
        <v>2.6166666666666623</v>
      </c>
      <c r="J2309" t="b" cm="1">
        <f t="array" ref="J2309">_xlfn.IFS($I2309&gt;=$C$5-$B$27,TRUE,$P2309&gt;=$B$6,FALSE,TRUE,$J2308)</f>
        <v>0</v>
      </c>
      <c r="K2309" t="b" cm="1">
        <f t="array" ref="K2309">_xlfn.IFS($L2309&gt;=$B$4-$B$27,FALSE,$I2309&gt;=$B$5-$B$27,TRUE,AND($J2309,NOT($K2308)),FALSE,$K2308,TRUE,TRUE,FALSE)</f>
        <v>0</v>
      </c>
      <c r="L2309" cm="1">
        <f t="array" ref="L2309">_xlfn.IFS($K2308,$L2308+$B$27,NOT($K2308),0,TRUE,$K2308)</f>
        <v>0</v>
      </c>
      <c r="M2309" t="b" cm="1">
        <f t="array" ref="M2309">_xlfn.IFS($K2309,FALSE,AND($J2309,NOT($K2309),$P2309&lt;$B$6),TRUE,TRUE,FALSE)</f>
        <v>0</v>
      </c>
      <c r="N2309" cm="1">
        <f t="array" ref="N2309">_xlfn.IFS($N2308&gt;=$C$7-$B$27,0,$M2308,$N2308+$B$27,TRUE,0)</f>
        <v>0</v>
      </c>
      <c r="O2309" t="b" cm="1">
        <f t="array" ref="O2309">_xlfn.IFS(AND($J2309,NOT($K2309),NOT($M2309)),TRUE,$P2309&gt;=$B$6,FALSE,AND($J2309,NOT($K2309),$M2309,$N2309=0),TRUE,TRUE,FALSE)</f>
        <v>0</v>
      </c>
      <c r="P2309" cm="1">
        <f t="array" ref="P2309">_xlfn.IFS(AND($O2308,$P2308&lt;$B$6),$P2308+1,AND(NOT($J2308),$P2308&gt;0),0,TRUE,$P2308)</f>
        <v>0</v>
      </c>
      <c r="Q2309" s="1">
        <f t="shared" si="181"/>
        <v>120</v>
      </c>
      <c r="R2309" s="1">
        <f t="shared" si="182"/>
        <v>6000</v>
      </c>
      <c r="S2309" s="17">
        <f t="shared" si="183"/>
        <v>156.11448395490027</v>
      </c>
      <c r="T2309" s="1" cm="1">
        <f t="array" ref="T2309">_xlfn.IFS($B$6=1,Q2309*$B$10,AND(P2308=0,P2309&gt;=1),T2308+$B$6*$B$10*$B$8,TRUE,T2308)</f>
        <v>4800</v>
      </c>
      <c r="U2309" s="17">
        <f t="shared" si="184"/>
        <v>124.89158716392022</v>
      </c>
    </row>
    <row r="2310" spans="7:21" x14ac:dyDescent="0.25">
      <c r="G2310" s="15">
        <v>2308</v>
      </c>
      <c r="H2310" s="17">
        <f t="shared" si="180"/>
        <v>38.450000000000003</v>
      </c>
      <c r="I2310" cm="1">
        <f t="array" ref="I2310">_xlfn.IFS(AND(NOT($I2309=0),$J2309),0,NOT($J2309),$I2309+$B$27,TRUE,$I2309)</f>
        <v>2.6333333333333289</v>
      </c>
      <c r="J2310" t="b" cm="1">
        <f t="array" ref="J2310">_xlfn.IFS($I2310&gt;=$C$5-$B$27,TRUE,$P2310&gt;=$B$6,FALSE,TRUE,$J2309)</f>
        <v>0</v>
      </c>
      <c r="K2310" t="b" cm="1">
        <f t="array" ref="K2310">_xlfn.IFS($L2310&gt;=$B$4-$B$27,FALSE,$I2310&gt;=$B$5-$B$27,TRUE,AND($J2310,NOT($K2309)),FALSE,$K2309,TRUE,TRUE,FALSE)</f>
        <v>0</v>
      </c>
      <c r="L2310" cm="1">
        <f t="array" ref="L2310">_xlfn.IFS($K2309,$L2309+$B$27,NOT($K2309),0,TRUE,$K2309)</f>
        <v>0</v>
      </c>
      <c r="M2310" t="b" cm="1">
        <f t="array" ref="M2310">_xlfn.IFS($K2310,FALSE,AND($J2310,NOT($K2310),$P2310&lt;$B$6),TRUE,TRUE,FALSE)</f>
        <v>0</v>
      </c>
      <c r="N2310" cm="1">
        <f t="array" ref="N2310">_xlfn.IFS($N2309&gt;=$C$7-$B$27,0,$M2309,$N2309+$B$27,TRUE,0)</f>
        <v>0</v>
      </c>
      <c r="O2310" t="b" cm="1">
        <f t="array" ref="O2310">_xlfn.IFS(AND($J2310,NOT($K2310),NOT($M2310)),TRUE,$P2310&gt;=$B$6,FALSE,AND($J2310,NOT($K2310),$M2310,$N2310=0),TRUE,TRUE,FALSE)</f>
        <v>0</v>
      </c>
      <c r="P2310" cm="1">
        <f t="array" ref="P2310">_xlfn.IFS(AND($O2309,$P2309&lt;$B$6),$P2309+1,AND(NOT($J2309),$P2309&gt;0),0,TRUE,$P2309)</f>
        <v>0</v>
      </c>
      <c r="Q2310" s="1">
        <f t="shared" si="181"/>
        <v>120</v>
      </c>
      <c r="R2310" s="1">
        <f t="shared" si="182"/>
        <v>6000</v>
      </c>
      <c r="S2310" s="17">
        <f t="shared" si="183"/>
        <v>156.04681404421325</v>
      </c>
      <c r="T2310" s="1" cm="1">
        <f t="array" ref="T2310">_xlfn.IFS($B$6=1,Q2310*$B$10,AND(P2309=0,P2310&gt;=1),T2309+$B$6*$B$10*$B$8,TRUE,T2309)</f>
        <v>4800</v>
      </c>
      <c r="U2310" s="17">
        <f t="shared" si="184"/>
        <v>124.83745123537061</v>
      </c>
    </row>
    <row r="2311" spans="7:21" x14ac:dyDescent="0.25">
      <c r="G2311" s="15">
        <v>2309</v>
      </c>
      <c r="H2311" s="17">
        <f t="shared" si="180"/>
        <v>38.466666666666669</v>
      </c>
      <c r="I2311" cm="1">
        <f t="array" ref="I2311">_xlfn.IFS(AND(NOT($I2310=0),$J2310),0,NOT($J2310),$I2310+$B$27,TRUE,$I2310)</f>
        <v>2.6499999999999955</v>
      </c>
      <c r="J2311" t="b" cm="1">
        <f t="array" ref="J2311">_xlfn.IFS($I2311&gt;=$C$5-$B$27,TRUE,$P2311&gt;=$B$6,FALSE,TRUE,$J2310)</f>
        <v>0</v>
      </c>
      <c r="K2311" t="b" cm="1">
        <f t="array" ref="K2311">_xlfn.IFS($L2311&gt;=$B$4-$B$27,FALSE,$I2311&gt;=$B$5-$B$27,TRUE,AND($J2311,NOT($K2310)),FALSE,$K2310,TRUE,TRUE,FALSE)</f>
        <v>0</v>
      </c>
      <c r="L2311" cm="1">
        <f t="array" ref="L2311">_xlfn.IFS($K2310,$L2310+$B$27,NOT($K2310),0,TRUE,$K2310)</f>
        <v>0</v>
      </c>
      <c r="M2311" t="b" cm="1">
        <f t="array" ref="M2311">_xlfn.IFS($K2311,FALSE,AND($J2311,NOT($K2311),$P2311&lt;$B$6),TRUE,TRUE,FALSE)</f>
        <v>0</v>
      </c>
      <c r="N2311" cm="1">
        <f t="array" ref="N2311">_xlfn.IFS($N2310&gt;=$C$7-$B$27,0,$M2310,$N2310+$B$27,TRUE,0)</f>
        <v>0</v>
      </c>
      <c r="O2311" t="b" cm="1">
        <f t="array" ref="O2311">_xlfn.IFS(AND($J2311,NOT($K2311),NOT($M2311)),TRUE,$P2311&gt;=$B$6,FALSE,AND($J2311,NOT($K2311),$M2311,$N2311=0),TRUE,TRUE,FALSE)</f>
        <v>0</v>
      </c>
      <c r="P2311" cm="1">
        <f t="array" ref="P2311">_xlfn.IFS(AND($O2310,$P2310&lt;$B$6),$P2310+1,AND(NOT($J2310),$P2310&gt;0),0,TRUE,$P2310)</f>
        <v>0</v>
      </c>
      <c r="Q2311" s="1">
        <f t="shared" si="181"/>
        <v>120</v>
      </c>
      <c r="R2311" s="1">
        <f t="shared" si="182"/>
        <v>6000</v>
      </c>
      <c r="S2311" s="17">
        <f t="shared" si="183"/>
        <v>155.97920277296359</v>
      </c>
      <c r="T2311" s="1" cm="1">
        <f t="array" ref="T2311">_xlfn.IFS($B$6=1,Q2311*$B$10,AND(P2310=0,P2311&gt;=1),T2310+$B$6*$B$10*$B$8,TRUE,T2310)</f>
        <v>4800</v>
      </c>
      <c r="U2311" s="17">
        <f t="shared" si="184"/>
        <v>124.78336221837088</v>
      </c>
    </row>
    <row r="2312" spans="7:21" x14ac:dyDescent="0.25">
      <c r="G2312" s="15">
        <v>2310</v>
      </c>
      <c r="H2312" s="17">
        <f t="shared" si="180"/>
        <v>38.483333333333334</v>
      </c>
      <c r="I2312" cm="1">
        <f t="array" ref="I2312">_xlfn.IFS(AND(NOT($I2311=0),$J2311),0,NOT($J2311),$I2311+$B$27,TRUE,$I2311)</f>
        <v>2.6666666666666621</v>
      </c>
      <c r="J2312" t="b" cm="1">
        <f t="array" ref="J2312">_xlfn.IFS($I2312&gt;=$C$5-$B$27,TRUE,$P2312&gt;=$B$6,FALSE,TRUE,$J2311)</f>
        <v>0</v>
      </c>
      <c r="K2312" t="b" cm="1">
        <f t="array" ref="K2312">_xlfn.IFS($L2312&gt;=$B$4-$B$27,FALSE,$I2312&gt;=$B$5-$B$27,TRUE,AND($J2312,NOT($K2311)),FALSE,$K2311,TRUE,TRUE,FALSE)</f>
        <v>0</v>
      </c>
      <c r="L2312" cm="1">
        <f t="array" ref="L2312">_xlfn.IFS($K2311,$L2311+$B$27,NOT($K2311),0,TRUE,$K2311)</f>
        <v>0</v>
      </c>
      <c r="M2312" t="b" cm="1">
        <f t="array" ref="M2312">_xlfn.IFS($K2312,FALSE,AND($J2312,NOT($K2312),$P2312&lt;$B$6),TRUE,TRUE,FALSE)</f>
        <v>0</v>
      </c>
      <c r="N2312" cm="1">
        <f t="array" ref="N2312">_xlfn.IFS($N2311&gt;=$C$7-$B$27,0,$M2311,$N2311+$B$27,TRUE,0)</f>
        <v>0</v>
      </c>
      <c r="O2312" t="b" cm="1">
        <f t="array" ref="O2312">_xlfn.IFS(AND($J2312,NOT($K2312),NOT($M2312)),TRUE,$P2312&gt;=$B$6,FALSE,AND($J2312,NOT($K2312),$M2312,$N2312=0),TRUE,TRUE,FALSE)</f>
        <v>0</v>
      </c>
      <c r="P2312" cm="1">
        <f t="array" ref="P2312">_xlfn.IFS(AND($O2311,$P2311&lt;$B$6),$P2311+1,AND(NOT($J2311),$P2311&gt;0),0,TRUE,$P2311)</f>
        <v>0</v>
      </c>
      <c r="Q2312" s="1">
        <f t="shared" si="181"/>
        <v>120</v>
      </c>
      <c r="R2312" s="1">
        <f t="shared" si="182"/>
        <v>6000</v>
      </c>
      <c r="S2312" s="17">
        <f t="shared" si="183"/>
        <v>155.9116500649632</v>
      </c>
      <c r="T2312" s="1" cm="1">
        <f t="array" ref="T2312">_xlfn.IFS($B$6=1,Q2312*$B$10,AND(P2311=0,P2312&gt;=1),T2311+$B$6*$B$10*$B$8,TRUE,T2311)</f>
        <v>4800</v>
      </c>
      <c r="U2312" s="17">
        <f t="shared" si="184"/>
        <v>124.72932005197055</v>
      </c>
    </row>
    <row r="2313" spans="7:21" x14ac:dyDescent="0.25">
      <c r="G2313" s="15">
        <v>2311</v>
      </c>
      <c r="H2313" s="17">
        <f t="shared" si="180"/>
        <v>38.5</v>
      </c>
      <c r="I2313" cm="1">
        <f t="array" ref="I2313">_xlfn.IFS(AND(NOT($I2312=0),$J2312),0,NOT($J2312),$I2312+$B$27,TRUE,$I2312)</f>
        <v>2.6833333333333287</v>
      </c>
      <c r="J2313" t="b" cm="1">
        <f t="array" ref="J2313">_xlfn.IFS($I2313&gt;=$C$5-$B$27,TRUE,$P2313&gt;=$B$6,FALSE,TRUE,$J2312)</f>
        <v>0</v>
      </c>
      <c r="K2313" t="b" cm="1">
        <f t="array" ref="K2313">_xlfn.IFS($L2313&gt;=$B$4-$B$27,FALSE,$I2313&gt;=$B$5-$B$27,TRUE,AND($J2313,NOT($K2312)),FALSE,$K2312,TRUE,TRUE,FALSE)</f>
        <v>0</v>
      </c>
      <c r="L2313" cm="1">
        <f t="array" ref="L2313">_xlfn.IFS($K2312,$L2312+$B$27,NOT($K2312),0,TRUE,$K2312)</f>
        <v>0</v>
      </c>
      <c r="M2313" t="b" cm="1">
        <f t="array" ref="M2313">_xlfn.IFS($K2313,FALSE,AND($J2313,NOT($K2313),$P2313&lt;$B$6),TRUE,TRUE,FALSE)</f>
        <v>0</v>
      </c>
      <c r="N2313" cm="1">
        <f t="array" ref="N2313">_xlfn.IFS($N2312&gt;=$C$7-$B$27,0,$M2312,$N2312+$B$27,TRUE,0)</f>
        <v>0</v>
      </c>
      <c r="O2313" t="b" cm="1">
        <f t="array" ref="O2313">_xlfn.IFS(AND($J2313,NOT($K2313),NOT($M2313)),TRUE,$P2313&gt;=$B$6,FALSE,AND($J2313,NOT($K2313),$M2313,$N2313=0),TRUE,TRUE,FALSE)</f>
        <v>0</v>
      </c>
      <c r="P2313" cm="1">
        <f t="array" ref="P2313">_xlfn.IFS(AND($O2312,$P2312&lt;$B$6),$P2312+1,AND(NOT($J2312),$P2312&gt;0),0,TRUE,$P2312)</f>
        <v>0</v>
      </c>
      <c r="Q2313" s="1">
        <f t="shared" si="181"/>
        <v>120</v>
      </c>
      <c r="R2313" s="1">
        <f t="shared" si="182"/>
        <v>6000</v>
      </c>
      <c r="S2313" s="17">
        <f t="shared" si="183"/>
        <v>155.84415584415584</v>
      </c>
      <c r="T2313" s="1" cm="1">
        <f t="array" ref="T2313">_xlfn.IFS($B$6=1,Q2313*$B$10,AND(P2312=0,P2313&gt;=1),T2312+$B$6*$B$10*$B$8,TRUE,T2312)</f>
        <v>4800</v>
      </c>
      <c r="U2313" s="17">
        <f t="shared" si="184"/>
        <v>124.67532467532467</v>
      </c>
    </row>
    <row r="2314" spans="7:21" x14ac:dyDescent="0.25">
      <c r="G2314" s="15">
        <v>2312</v>
      </c>
      <c r="H2314" s="17">
        <f t="shared" si="180"/>
        <v>38.516666666666666</v>
      </c>
      <c r="I2314" cm="1">
        <f t="array" ref="I2314">_xlfn.IFS(AND(NOT($I2313=0),$J2313),0,NOT($J2313),$I2313+$B$27,TRUE,$I2313)</f>
        <v>2.6999999999999953</v>
      </c>
      <c r="J2314" t="b" cm="1">
        <f t="array" ref="J2314">_xlfn.IFS($I2314&gt;=$C$5-$B$27,TRUE,$P2314&gt;=$B$6,FALSE,TRUE,$J2313)</f>
        <v>0</v>
      </c>
      <c r="K2314" t="b" cm="1">
        <f t="array" ref="K2314">_xlfn.IFS($L2314&gt;=$B$4-$B$27,FALSE,$I2314&gt;=$B$5-$B$27,TRUE,AND($J2314,NOT($K2313)),FALSE,$K2313,TRUE,TRUE,FALSE)</f>
        <v>0</v>
      </c>
      <c r="L2314" cm="1">
        <f t="array" ref="L2314">_xlfn.IFS($K2313,$L2313+$B$27,NOT($K2313),0,TRUE,$K2313)</f>
        <v>0</v>
      </c>
      <c r="M2314" t="b" cm="1">
        <f t="array" ref="M2314">_xlfn.IFS($K2314,FALSE,AND($J2314,NOT($K2314),$P2314&lt;$B$6),TRUE,TRUE,FALSE)</f>
        <v>0</v>
      </c>
      <c r="N2314" cm="1">
        <f t="array" ref="N2314">_xlfn.IFS($N2313&gt;=$C$7-$B$27,0,$M2313,$N2313+$B$27,TRUE,0)</f>
        <v>0</v>
      </c>
      <c r="O2314" t="b" cm="1">
        <f t="array" ref="O2314">_xlfn.IFS(AND($J2314,NOT($K2314),NOT($M2314)),TRUE,$P2314&gt;=$B$6,FALSE,AND($J2314,NOT($K2314),$M2314,$N2314=0),TRUE,TRUE,FALSE)</f>
        <v>0</v>
      </c>
      <c r="P2314" cm="1">
        <f t="array" ref="P2314">_xlfn.IFS(AND($O2313,$P2313&lt;$B$6),$P2313+1,AND(NOT($J2313),$P2313&gt;0),0,TRUE,$P2313)</f>
        <v>0</v>
      </c>
      <c r="Q2314" s="1">
        <f t="shared" si="181"/>
        <v>120</v>
      </c>
      <c r="R2314" s="1">
        <f t="shared" si="182"/>
        <v>6000</v>
      </c>
      <c r="S2314" s="17">
        <f t="shared" si="183"/>
        <v>155.77672003461706</v>
      </c>
      <c r="T2314" s="1" cm="1">
        <f t="array" ref="T2314">_xlfn.IFS($B$6=1,Q2314*$B$10,AND(P2313=0,P2314&gt;=1),T2313+$B$6*$B$10*$B$8,TRUE,T2313)</f>
        <v>4800</v>
      </c>
      <c r="U2314" s="17">
        <f t="shared" si="184"/>
        <v>124.62137602769364</v>
      </c>
    </row>
    <row r="2315" spans="7:21" x14ac:dyDescent="0.25">
      <c r="G2315" s="15">
        <v>2313</v>
      </c>
      <c r="H2315" s="17">
        <f t="shared" si="180"/>
        <v>38.533333333333331</v>
      </c>
      <c r="I2315" cm="1">
        <f t="array" ref="I2315">_xlfn.IFS(AND(NOT($I2314=0),$J2314),0,NOT($J2314),$I2314+$B$27,TRUE,$I2314)</f>
        <v>2.7166666666666619</v>
      </c>
      <c r="J2315" t="b" cm="1">
        <f t="array" ref="J2315">_xlfn.IFS($I2315&gt;=$C$5-$B$27,TRUE,$P2315&gt;=$B$6,FALSE,TRUE,$J2314)</f>
        <v>0</v>
      </c>
      <c r="K2315" t="b" cm="1">
        <f t="array" ref="K2315">_xlfn.IFS($L2315&gt;=$B$4-$B$27,FALSE,$I2315&gt;=$B$5-$B$27,TRUE,AND($J2315,NOT($K2314)),FALSE,$K2314,TRUE,TRUE,FALSE)</f>
        <v>0</v>
      </c>
      <c r="L2315" cm="1">
        <f t="array" ref="L2315">_xlfn.IFS($K2314,$L2314+$B$27,NOT($K2314),0,TRUE,$K2314)</f>
        <v>0</v>
      </c>
      <c r="M2315" t="b" cm="1">
        <f t="array" ref="M2315">_xlfn.IFS($K2315,FALSE,AND($J2315,NOT($K2315),$P2315&lt;$B$6),TRUE,TRUE,FALSE)</f>
        <v>0</v>
      </c>
      <c r="N2315" cm="1">
        <f t="array" ref="N2315">_xlfn.IFS($N2314&gt;=$C$7-$B$27,0,$M2314,$N2314+$B$27,TRUE,0)</f>
        <v>0</v>
      </c>
      <c r="O2315" t="b" cm="1">
        <f t="array" ref="O2315">_xlfn.IFS(AND($J2315,NOT($K2315),NOT($M2315)),TRUE,$P2315&gt;=$B$6,FALSE,AND($J2315,NOT($K2315),$M2315,$N2315=0),TRUE,TRUE,FALSE)</f>
        <v>0</v>
      </c>
      <c r="P2315" cm="1">
        <f t="array" ref="P2315">_xlfn.IFS(AND($O2314,$P2314&lt;$B$6),$P2314+1,AND(NOT($J2314),$P2314&gt;0),0,TRUE,$P2314)</f>
        <v>0</v>
      </c>
      <c r="Q2315" s="1">
        <f t="shared" si="181"/>
        <v>120</v>
      </c>
      <c r="R2315" s="1">
        <f t="shared" si="182"/>
        <v>6000</v>
      </c>
      <c r="S2315" s="17">
        <f t="shared" si="183"/>
        <v>155.70934256055364</v>
      </c>
      <c r="T2315" s="1" cm="1">
        <f t="array" ref="T2315">_xlfn.IFS($B$6=1,Q2315*$B$10,AND(P2314=0,P2315&gt;=1),T2314+$B$6*$B$10*$B$8,TRUE,T2314)</f>
        <v>4800</v>
      </c>
      <c r="U2315" s="17">
        <f t="shared" si="184"/>
        <v>124.56747404844292</v>
      </c>
    </row>
    <row r="2316" spans="7:21" x14ac:dyDescent="0.25">
      <c r="G2316" s="15">
        <v>2314</v>
      </c>
      <c r="H2316" s="17">
        <f t="shared" si="180"/>
        <v>38.549999999999997</v>
      </c>
      <c r="I2316" cm="1">
        <f t="array" ref="I2316">_xlfn.IFS(AND(NOT($I2315=0),$J2315),0,NOT($J2315),$I2315+$B$27,TRUE,$I2315)</f>
        <v>2.7333333333333285</v>
      </c>
      <c r="J2316" t="b" cm="1">
        <f t="array" ref="J2316">_xlfn.IFS($I2316&gt;=$C$5-$B$27,TRUE,$P2316&gt;=$B$6,FALSE,TRUE,$J2315)</f>
        <v>0</v>
      </c>
      <c r="K2316" t="b" cm="1">
        <f t="array" ref="K2316">_xlfn.IFS($L2316&gt;=$B$4-$B$27,FALSE,$I2316&gt;=$B$5-$B$27,TRUE,AND($J2316,NOT($K2315)),FALSE,$K2315,TRUE,TRUE,FALSE)</f>
        <v>0</v>
      </c>
      <c r="L2316" cm="1">
        <f t="array" ref="L2316">_xlfn.IFS($K2315,$L2315+$B$27,NOT($K2315),0,TRUE,$K2315)</f>
        <v>0</v>
      </c>
      <c r="M2316" t="b" cm="1">
        <f t="array" ref="M2316">_xlfn.IFS($K2316,FALSE,AND($J2316,NOT($K2316),$P2316&lt;$B$6),TRUE,TRUE,FALSE)</f>
        <v>0</v>
      </c>
      <c r="N2316" cm="1">
        <f t="array" ref="N2316">_xlfn.IFS($N2315&gt;=$C$7-$B$27,0,$M2315,$N2315+$B$27,TRUE,0)</f>
        <v>0</v>
      </c>
      <c r="O2316" t="b" cm="1">
        <f t="array" ref="O2316">_xlfn.IFS(AND($J2316,NOT($K2316),NOT($M2316)),TRUE,$P2316&gt;=$B$6,FALSE,AND($J2316,NOT($K2316),$M2316,$N2316=0),TRUE,TRUE,FALSE)</f>
        <v>0</v>
      </c>
      <c r="P2316" cm="1">
        <f t="array" ref="P2316">_xlfn.IFS(AND($O2315,$P2315&lt;$B$6),$P2315+1,AND(NOT($J2315),$P2315&gt;0),0,TRUE,$P2315)</f>
        <v>0</v>
      </c>
      <c r="Q2316" s="1">
        <f t="shared" si="181"/>
        <v>120</v>
      </c>
      <c r="R2316" s="1">
        <f t="shared" si="182"/>
        <v>6000</v>
      </c>
      <c r="S2316" s="17">
        <f t="shared" si="183"/>
        <v>155.64202334630352</v>
      </c>
      <c r="T2316" s="1" cm="1">
        <f t="array" ref="T2316">_xlfn.IFS($B$6=1,Q2316*$B$10,AND(P2315=0,P2316&gt;=1),T2315+$B$6*$B$10*$B$8,TRUE,T2315)</f>
        <v>4800</v>
      </c>
      <c r="U2316" s="17">
        <f t="shared" si="184"/>
        <v>124.51361867704281</v>
      </c>
    </row>
    <row r="2317" spans="7:21" x14ac:dyDescent="0.25">
      <c r="G2317" s="15">
        <v>2315</v>
      </c>
      <c r="H2317" s="17">
        <f t="shared" si="180"/>
        <v>38.566666666666663</v>
      </c>
      <c r="I2317" cm="1">
        <f t="array" ref="I2317">_xlfn.IFS(AND(NOT($I2316=0),$J2316),0,NOT($J2316),$I2316+$B$27,TRUE,$I2316)</f>
        <v>2.7499999999999951</v>
      </c>
      <c r="J2317" t="b" cm="1">
        <f t="array" ref="J2317">_xlfn.IFS($I2317&gt;=$C$5-$B$27,TRUE,$P2317&gt;=$B$6,FALSE,TRUE,$J2316)</f>
        <v>0</v>
      </c>
      <c r="K2317" t="b" cm="1">
        <f t="array" ref="K2317">_xlfn.IFS($L2317&gt;=$B$4-$B$27,FALSE,$I2317&gt;=$B$5-$B$27,TRUE,AND($J2317,NOT($K2316)),FALSE,$K2316,TRUE,TRUE,FALSE)</f>
        <v>0</v>
      </c>
      <c r="L2317" cm="1">
        <f t="array" ref="L2317">_xlfn.IFS($K2316,$L2316+$B$27,NOT($K2316),0,TRUE,$K2316)</f>
        <v>0</v>
      </c>
      <c r="M2317" t="b" cm="1">
        <f t="array" ref="M2317">_xlfn.IFS($K2317,FALSE,AND($J2317,NOT($K2317),$P2317&lt;$B$6),TRUE,TRUE,FALSE)</f>
        <v>0</v>
      </c>
      <c r="N2317" cm="1">
        <f t="array" ref="N2317">_xlfn.IFS($N2316&gt;=$C$7-$B$27,0,$M2316,$N2316+$B$27,TRUE,0)</f>
        <v>0</v>
      </c>
      <c r="O2317" t="b" cm="1">
        <f t="array" ref="O2317">_xlfn.IFS(AND($J2317,NOT($K2317),NOT($M2317)),TRUE,$P2317&gt;=$B$6,FALSE,AND($J2317,NOT($K2317),$M2317,$N2317=0),TRUE,TRUE,FALSE)</f>
        <v>0</v>
      </c>
      <c r="P2317" cm="1">
        <f t="array" ref="P2317">_xlfn.IFS(AND($O2316,$P2316&lt;$B$6),$P2316+1,AND(NOT($J2316),$P2316&gt;0),0,TRUE,$P2316)</f>
        <v>0</v>
      </c>
      <c r="Q2317" s="1">
        <f t="shared" si="181"/>
        <v>120</v>
      </c>
      <c r="R2317" s="1">
        <f t="shared" si="182"/>
        <v>6000</v>
      </c>
      <c r="S2317" s="17">
        <f t="shared" si="183"/>
        <v>155.57476231633535</v>
      </c>
      <c r="T2317" s="1" cm="1">
        <f t="array" ref="T2317">_xlfn.IFS($B$6=1,Q2317*$B$10,AND(P2316=0,P2317&gt;=1),T2316+$B$6*$B$10*$B$8,TRUE,T2316)</f>
        <v>4800</v>
      </c>
      <c r="U2317" s="17">
        <f t="shared" si="184"/>
        <v>124.45980985306829</v>
      </c>
    </row>
    <row r="2318" spans="7:21" x14ac:dyDescent="0.25">
      <c r="G2318" s="15">
        <v>2316</v>
      </c>
      <c r="H2318" s="17">
        <f t="shared" si="180"/>
        <v>38.583333333333336</v>
      </c>
      <c r="I2318" cm="1">
        <f t="array" ref="I2318">_xlfn.IFS(AND(NOT($I2317=0),$J2317),0,NOT($J2317),$I2317+$B$27,TRUE,$I2317)</f>
        <v>2.7666666666666617</v>
      </c>
      <c r="J2318" t="b" cm="1">
        <f t="array" ref="J2318">_xlfn.IFS($I2318&gt;=$C$5-$B$27,TRUE,$P2318&gt;=$B$6,FALSE,TRUE,$J2317)</f>
        <v>0</v>
      </c>
      <c r="K2318" t="b" cm="1">
        <f t="array" ref="K2318">_xlfn.IFS($L2318&gt;=$B$4-$B$27,FALSE,$I2318&gt;=$B$5-$B$27,TRUE,AND($J2318,NOT($K2317)),FALSE,$K2317,TRUE,TRUE,FALSE)</f>
        <v>0</v>
      </c>
      <c r="L2318" cm="1">
        <f t="array" ref="L2318">_xlfn.IFS($K2317,$L2317+$B$27,NOT($K2317),0,TRUE,$K2317)</f>
        <v>0</v>
      </c>
      <c r="M2318" t="b" cm="1">
        <f t="array" ref="M2318">_xlfn.IFS($K2318,FALSE,AND($J2318,NOT($K2318),$P2318&lt;$B$6),TRUE,TRUE,FALSE)</f>
        <v>0</v>
      </c>
      <c r="N2318" cm="1">
        <f t="array" ref="N2318">_xlfn.IFS($N2317&gt;=$C$7-$B$27,0,$M2317,$N2317+$B$27,TRUE,0)</f>
        <v>0</v>
      </c>
      <c r="O2318" t="b" cm="1">
        <f t="array" ref="O2318">_xlfn.IFS(AND($J2318,NOT($K2318),NOT($M2318)),TRUE,$P2318&gt;=$B$6,FALSE,AND($J2318,NOT($K2318),$M2318,$N2318=0),TRUE,TRUE,FALSE)</f>
        <v>0</v>
      </c>
      <c r="P2318" cm="1">
        <f t="array" ref="P2318">_xlfn.IFS(AND($O2317,$P2317&lt;$B$6),$P2317+1,AND(NOT($J2317),$P2317&gt;0),0,TRUE,$P2317)</f>
        <v>0</v>
      </c>
      <c r="Q2318" s="1">
        <f t="shared" si="181"/>
        <v>120</v>
      </c>
      <c r="R2318" s="1">
        <f t="shared" si="182"/>
        <v>6000</v>
      </c>
      <c r="S2318" s="17">
        <f t="shared" si="183"/>
        <v>155.50755939524836</v>
      </c>
      <c r="T2318" s="1" cm="1">
        <f t="array" ref="T2318">_xlfn.IFS($B$6=1,Q2318*$B$10,AND(P2317=0,P2318&gt;=1),T2317+$B$6*$B$10*$B$8,TRUE,T2317)</f>
        <v>4800</v>
      </c>
      <c r="U2318" s="17">
        <f t="shared" si="184"/>
        <v>124.4060475161987</v>
      </c>
    </row>
    <row r="2319" spans="7:21" x14ac:dyDescent="0.25">
      <c r="G2319" s="15">
        <v>2317</v>
      </c>
      <c r="H2319" s="17">
        <f t="shared" si="180"/>
        <v>38.6</v>
      </c>
      <c r="I2319" cm="1">
        <f t="array" ref="I2319">_xlfn.IFS(AND(NOT($I2318=0),$J2318),0,NOT($J2318),$I2318+$B$27,TRUE,$I2318)</f>
        <v>2.7833333333333283</v>
      </c>
      <c r="J2319" t="b" cm="1">
        <f t="array" ref="J2319">_xlfn.IFS($I2319&gt;=$C$5-$B$27,TRUE,$P2319&gt;=$B$6,FALSE,TRUE,$J2318)</f>
        <v>0</v>
      </c>
      <c r="K2319" t="b" cm="1">
        <f t="array" ref="K2319">_xlfn.IFS($L2319&gt;=$B$4-$B$27,FALSE,$I2319&gt;=$B$5-$B$27,TRUE,AND($J2319,NOT($K2318)),FALSE,$K2318,TRUE,TRUE,FALSE)</f>
        <v>0</v>
      </c>
      <c r="L2319" cm="1">
        <f t="array" ref="L2319">_xlfn.IFS($K2318,$L2318+$B$27,NOT($K2318),0,TRUE,$K2318)</f>
        <v>0</v>
      </c>
      <c r="M2319" t="b" cm="1">
        <f t="array" ref="M2319">_xlfn.IFS($K2319,FALSE,AND($J2319,NOT($K2319),$P2319&lt;$B$6),TRUE,TRUE,FALSE)</f>
        <v>0</v>
      </c>
      <c r="N2319" cm="1">
        <f t="array" ref="N2319">_xlfn.IFS($N2318&gt;=$C$7-$B$27,0,$M2318,$N2318+$B$27,TRUE,0)</f>
        <v>0</v>
      </c>
      <c r="O2319" t="b" cm="1">
        <f t="array" ref="O2319">_xlfn.IFS(AND($J2319,NOT($K2319),NOT($M2319)),TRUE,$P2319&gt;=$B$6,FALSE,AND($J2319,NOT($K2319),$M2319,$N2319=0),TRUE,TRUE,FALSE)</f>
        <v>0</v>
      </c>
      <c r="P2319" cm="1">
        <f t="array" ref="P2319">_xlfn.IFS(AND($O2318,$P2318&lt;$B$6),$P2318+1,AND(NOT($J2318),$P2318&gt;0),0,TRUE,$P2318)</f>
        <v>0</v>
      </c>
      <c r="Q2319" s="1">
        <f t="shared" si="181"/>
        <v>120</v>
      </c>
      <c r="R2319" s="1">
        <f t="shared" si="182"/>
        <v>6000</v>
      </c>
      <c r="S2319" s="17">
        <f t="shared" si="183"/>
        <v>155.440414507772</v>
      </c>
      <c r="T2319" s="1" cm="1">
        <f t="array" ref="T2319">_xlfn.IFS($B$6=1,Q2319*$B$10,AND(P2318=0,P2319&gt;=1),T2318+$B$6*$B$10*$B$8,TRUE,T2318)</f>
        <v>4800</v>
      </c>
      <c r="U2319" s="17">
        <f t="shared" si="184"/>
        <v>124.35233160621762</v>
      </c>
    </row>
    <row r="2320" spans="7:21" x14ac:dyDescent="0.25">
      <c r="G2320" s="15">
        <v>2318</v>
      </c>
      <c r="H2320" s="17">
        <f t="shared" si="180"/>
        <v>38.616666666666667</v>
      </c>
      <c r="I2320" cm="1">
        <f t="array" ref="I2320">_xlfn.IFS(AND(NOT($I2319=0),$J2319),0,NOT($J2319),$I2319+$B$27,TRUE,$I2319)</f>
        <v>2.7999999999999949</v>
      </c>
      <c r="J2320" t="b" cm="1">
        <f t="array" ref="J2320">_xlfn.IFS($I2320&gt;=$C$5-$B$27,TRUE,$P2320&gt;=$B$6,FALSE,TRUE,$J2319)</f>
        <v>0</v>
      </c>
      <c r="K2320" t="b" cm="1">
        <f t="array" ref="K2320">_xlfn.IFS($L2320&gt;=$B$4-$B$27,FALSE,$I2320&gt;=$B$5-$B$27,TRUE,AND($J2320,NOT($K2319)),FALSE,$K2319,TRUE,TRUE,FALSE)</f>
        <v>0</v>
      </c>
      <c r="L2320" cm="1">
        <f t="array" ref="L2320">_xlfn.IFS($K2319,$L2319+$B$27,NOT($K2319),0,TRUE,$K2319)</f>
        <v>0</v>
      </c>
      <c r="M2320" t="b" cm="1">
        <f t="array" ref="M2320">_xlfn.IFS($K2320,FALSE,AND($J2320,NOT($K2320),$P2320&lt;$B$6),TRUE,TRUE,FALSE)</f>
        <v>0</v>
      </c>
      <c r="N2320" cm="1">
        <f t="array" ref="N2320">_xlfn.IFS($N2319&gt;=$C$7-$B$27,0,$M2319,$N2319+$B$27,TRUE,0)</f>
        <v>0</v>
      </c>
      <c r="O2320" t="b" cm="1">
        <f t="array" ref="O2320">_xlfn.IFS(AND($J2320,NOT($K2320),NOT($M2320)),TRUE,$P2320&gt;=$B$6,FALSE,AND($J2320,NOT($K2320),$M2320,$N2320=0),TRUE,TRUE,FALSE)</f>
        <v>0</v>
      </c>
      <c r="P2320" cm="1">
        <f t="array" ref="P2320">_xlfn.IFS(AND($O2319,$P2319&lt;$B$6),$P2319+1,AND(NOT($J2319),$P2319&gt;0),0,TRUE,$P2319)</f>
        <v>0</v>
      </c>
      <c r="Q2320" s="1">
        <f t="shared" si="181"/>
        <v>120</v>
      </c>
      <c r="R2320" s="1">
        <f t="shared" si="182"/>
        <v>6000</v>
      </c>
      <c r="S2320" s="17">
        <f t="shared" si="183"/>
        <v>155.37332757876564</v>
      </c>
      <c r="T2320" s="1" cm="1">
        <f t="array" ref="T2320">_xlfn.IFS($B$6=1,Q2320*$B$10,AND(P2319=0,P2320&gt;=1),T2319+$B$6*$B$10*$B$8,TRUE,T2319)</f>
        <v>4800</v>
      </c>
      <c r="U2320" s="17">
        <f t="shared" si="184"/>
        <v>124.29866206301251</v>
      </c>
    </row>
    <row r="2321" spans="7:21" x14ac:dyDescent="0.25">
      <c r="G2321" s="15">
        <v>2319</v>
      </c>
      <c r="H2321" s="17">
        <f t="shared" si="180"/>
        <v>38.633333333333333</v>
      </c>
      <c r="I2321" cm="1">
        <f t="array" ref="I2321">_xlfn.IFS(AND(NOT($I2320=0),$J2320),0,NOT($J2320),$I2320+$B$27,TRUE,$I2320)</f>
        <v>2.8166666666666615</v>
      </c>
      <c r="J2321" t="b" cm="1">
        <f t="array" ref="J2321">_xlfn.IFS($I2321&gt;=$C$5-$B$27,TRUE,$P2321&gt;=$B$6,FALSE,TRUE,$J2320)</f>
        <v>0</v>
      </c>
      <c r="K2321" t="b" cm="1">
        <f t="array" ref="K2321">_xlfn.IFS($L2321&gt;=$B$4-$B$27,FALSE,$I2321&gt;=$B$5-$B$27,TRUE,AND($J2321,NOT($K2320)),FALSE,$K2320,TRUE,TRUE,FALSE)</f>
        <v>0</v>
      </c>
      <c r="L2321" cm="1">
        <f t="array" ref="L2321">_xlfn.IFS($K2320,$L2320+$B$27,NOT($K2320),0,TRUE,$K2320)</f>
        <v>0</v>
      </c>
      <c r="M2321" t="b" cm="1">
        <f t="array" ref="M2321">_xlfn.IFS($K2321,FALSE,AND($J2321,NOT($K2321),$P2321&lt;$B$6),TRUE,TRUE,FALSE)</f>
        <v>0</v>
      </c>
      <c r="N2321" cm="1">
        <f t="array" ref="N2321">_xlfn.IFS($N2320&gt;=$C$7-$B$27,0,$M2320,$N2320+$B$27,TRUE,0)</f>
        <v>0</v>
      </c>
      <c r="O2321" t="b" cm="1">
        <f t="array" ref="O2321">_xlfn.IFS(AND($J2321,NOT($K2321),NOT($M2321)),TRUE,$P2321&gt;=$B$6,FALSE,AND($J2321,NOT($K2321),$M2321,$N2321=0),TRUE,TRUE,FALSE)</f>
        <v>0</v>
      </c>
      <c r="P2321" cm="1">
        <f t="array" ref="P2321">_xlfn.IFS(AND($O2320,$P2320&lt;$B$6),$P2320+1,AND(NOT($J2320),$P2320&gt;0),0,TRUE,$P2320)</f>
        <v>0</v>
      </c>
      <c r="Q2321" s="1">
        <f t="shared" si="181"/>
        <v>120</v>
      </c>
      <c r="R2321" s="1">
        <f t="shared" si="182"/>
        <v>6000</v>
      </c>
      <c r="S2321" s="17">
        <f t="shared" si="183"/>
        <v>155.3062985332183</v>
      </c>
      <c r="T2321" s="1" cm="1">
        <f t="array" ref="T2321">_xlfn.IFS($B$6=1,Q2321*$B$10,AND(P2320=0,P2321&gt;=1),T2320+$B$6*$B$10*$B$8,TRUE,T2320)</f>
        <v>4800</v>
      </c>
      <c r="U2321" s="17">
        <f t="shared" si="184"/>
        <v>124.24503882657463</v>
      </c>
    </row>
    <row r="2322" spans="7:21" x14ac:dyDescent="0.25">
      <c r="G2322" s="15">
        <v>2320</v>
      </c>
      <c r="H2322" s="17">
        <f t="shared" si="180"/>
        <v>38.65</v>
      </c>
      <c r="I2322" cm="1">
        <f t="array" ref="I2322">_xlfn.IFS(AND(NOT($I2321=0),$J2321),0,NOT($J2321),$I2321+$B$27,TRUE,$I2321)</f>
        <v>2.8333333333333282</v>
      </c>
      <c r="J2322" t="b" cm="1">
        <f t="array" ref="J2322">_xlfn.IFS($I2322&gt;=$C$5-$B$27,TRUE,$P2322&gt;=$B$6,FALSE,TRUE,$J2321)</f>
        <v>0</v>
      </c>
      <c r="K2322" t="b" cm="1">
        <f t="array" ref="K2322">_xlfn.IFS($L2322&gt;=$B$4-$B$27,FALSE,$I2322&gt;=$B$5-$B$27,TRUE,AND($J2322,NOT($K2321)),FALSE,$K2321,TRUE,TRUE,FALSE)</f>
        <v>0</v>
      </c>
      <c r="L2322" cm="1">
        <f t="array" ref="L2322">_xlfn.IFS($K2321,$L2321+$B$27,NOT($K2321),0,TRUE,$K2321)</f>
        <v>0</v>
      </c>
      <c r="M2322" t="b" cm="1">
        <f t="array" ref="M2322">_xlfn.IFS($K2322,FALSE,AND($J2322,NOT($K2322),$P2322&lt;$B$6),TRUE,TRUE,FALSE)</f>
        <v>0</v>
      </c>
      <c r="N2322" cm="1">
        <f t="array" ref="N2322">_xlfn.IFS($N2321&gt;=$C$7-$B$27,0,$M2321,$N2321+$B$27,TRUE,0)</f>
        <v>0</v>
      </c>
      <c r="O2322" t="b" cm="1">
        <f t="array" ref="O2322">_xlfn.IFS(AND($J2322,NOT($K2322),NOT($M2322)),TRUE,$P2322&gt;=$B$6,FALSE,AND($J2322,NOT($K2322),$M2322,$N2322=0),TRUE,TRUE,FALSE)</f>
        <v>0</v>
      </c>
      <c r="P2322" cm="1">
        <f t="array" ref="P2322">_xlfn.IFS(AND($O2321,$P2321&lt;$B$6),$P2321+1,AND(NOT($J2321),$P2321&gt;0),0,TRUE,$P2321)</f>
        <v>0</v>
      </c>
      <c r="Q2322" s="1">
        <f t="shared" si="181"/>
        <v>120</v>
      </c>
      <c r="R2322" s="1">
        <f t="shared" si="182"/>
        <v>6000</v>
      </c>
      <c r="S2322" s="17">
        <f t="shared" si="183"/>
        <v>155.23932729624838</v>
      </c>
      <c r="T2322" s="1" cm="1">
        <f t="array" ref="T2322">_xlfn.IFS($B$6=1,Q2322*$B$10,AND(P2321=0,P2322&gt;=1),T2321+$B$6*$B$10*$B$8,TRUE,T2321)</f>
        <v>4800</v>
      </c>
      <c r="U2322" s="17">
        <f t="shared" si="184"/>
        <v>124.19146183699871</v>
      </c>
    </row>
    <row r="2323" spans="7:21" x14ac:dyDescent="0.25">
      <c r="G2323" s="15">
        <v>2321</v>
      </c>
      <c r="H2323" s="17">
        <f t="shared" si="180"/>
        <v>38.666666666666664</v>
      </c>
      <c r="I2323" cm="1">
        <f t="array" ref="I2323">_xlfn.IFS(AND(NOT($I2322=0),$J2322),0,NOT($J2322),$I2322+$B$27,TRUE,$I2322)</f>
        <v>2.8499999999999948</v>
      </c>
      <c r="J2323" t="b" cm="1">
        <f t="array" ref="J2323">_xlfn.IFS($I2323&gt;=$C$5-$B$27,TRUE,$P2323&gt;=$B$6,FALSE,TRUE,$J2322)</f>
        <v>0</v>
      </c>
      <c r="K2323" t="b" cm="1">
        <f t="array" ref="K2323">_xlfn.IFS($L2323&gt;=$B$4-$B$27,FALSE,$I2323&gt;=$B$5-$B$27,TRUE,AND($J2323,NOT($K2322)),FALSE,$K2322,TRUE,TRUE,FALSE)</f>
        <v>0</v>
      </c>
      <c r="L2323" cm="1">
        <f t="array" ref="L2323">_xlfn.IFS($K2322,$L2322+$B$27,NOT($K2322),0,TRUE,$K2322)</f>
        <v>0</v>
      </c>
      <c r="M2323" t="b" cm="1">
        <f t="array" ref="M2323">_xlfn.IFS($K2323,FALSE,AND($J2323,NOT($K2323),$P2323&lt;$B$6),TRUE,TRUE,FALSE)</f>
        <v>0</v>
      </c>
      <c r="N2323" cm="1">
        <f t="array" ref="N2323">_xlfn.IFS($N2322&gt;=$C$7-$B$27,0,$M2322,$N2322+$B$27,TRUE,0)</f>
        <v>0</v>
      </c>
      <c r="O2323" t="b" cm="1">
        <f t="array" ref="O2323">_xlfn.IFS(AND($J2323,NOT($K2323),NOT($M2323)),TRUE,$P2323&gt;=$B$6,FALSE,AND($J2323,NOT($K2323),$M2323,$N2323=0),TRUE,TRUE,FALSE)</f>
        <v>0</v>
      </c>
      <c r="P2323" cm="1">
        <f t="array" ref="P2323">_xlfn.IFS(AND($O2322,$P2322&lt;$B$6),$P2322+1,AND(NOT($J2322),$P2322&gt;0),0,TRUE,$P2322)</f>
        <v>0</v>
      </c>
      <c r="Q2323" s="1">
        <f t="shared" si="181"/>
        <v>120</v>
      </c>
      <c r="R2323" s="1">
        <f t="shared" si="182"/>
        <v>6000</v>
      </c>
      <c r="S2323" s="17">
        <f t="shared" si="183"/>
        <v>155.17241379310346</v>
      </c>
      <c r="T2323" s="1" cm="1">
        <f t="array" ref="T2323">_xlfn.IFS($B$6=1,Q2323*$B$10,AND(P2322=0,P2323&gt;=1),T2322+$B$6*$B$10*$B$8,TRUE,T2322)</f>
        <v>4800</v>
      </c>
      <c r="U2323" s="17">
        <f t="shared" si="184"/>
        <v>124.13793103448276</v>
      </c>
    </row>
    <row r="2324" spans="7:21" x14ac:dyDescent="0.25">
      <c r="G2324" s="15">
        <v>2322</v>
      </c>
      <c r="H2324" s="17">
        <f t="shared" si="180"/>
        <v>38.68333333333333</v>
      </c>
      <c r="I2324" cm="1">
        <f t="array" ref="I2324">_xlfn.IFS(AND(NOT($I2323=0),$J2323),0,NOT($J2323),$I2323+$B$27,TRUE,$I2323)</f>
        <v>2.8666666666666614</v>
      </c>
      <c r="J2324" t="b" cm="1">
        <f t="array" ref="J2324">_xlfn.IFS($I2324&gt;=$C$5-$B$27,TRUE,$P2324&gt;=$B$6,FALSE,TRUE,$J2323)</f>
        <v>0</v>
      </c>
      <c r="K2324" t="b" cm="1">
        <f t="array" ref="K2324">_xlfn.IFS($L2324&gt;=$B$4-$B$27,FALSE,$I2324&gt;=$B$5-$B$27,TRUE,AND($J2324,NOT($K2323)),FALSE,$K2323,TRUE,TRUE,FALSE)</f>
        <v>0</v>
      </c>
      <c r="L2324" cm="1">
        <f t="array" ref="L2324">_xlfn.IFS($K2323,$L2323+$B$27,NOT($K2323),0,TRUE,$K2323)</f>
        <v>0</v>
      </c>
      <c r="M2324" t="b" cm="1">
        <f t="array" ref="M2324">_xlfn.IFS($K2324,FALSE,AND($J2324,NOT($K2324),$P2324&lt;$B$6),TRUE,TRUE,FALSE)</f>
        <v>0</v>
      </c>
      <c r="N2324" cm="1">
        <f t="array" ref="N2324">_xlfn.IFS($N2323&gt;=$C$7-$B$27,0,$M2323,$N2323+$B$27,TRUE,0)</f>
        <v>0</v>
      </c>
      <c r="O2324" t="b" cm="1">
        <f t="array" ref="O2324">_xlfn.IFS(AND($J2324,NOT($K2324),NOT($M2324)),TRUE,$P2324&gt;=$B$6,FALSE,AND($J2324,NOT($K2324),$M2324,$N2324=0),TRUE,TRUE,FALSE)</f>
        <v>0</v>
      </c>
      <c r="P2324" cm="1">
        <f t="array" ref="P2324">_xlfn.IFS(AND($O2323,$P2323&lt;$B$6),$P2323+1,AND(NOT($J2323),$P2323&gt;0),0,TRUE,$P2323)</f>
        <v>0</v>
      </c>
      <c r="Q2324" s="1">
        <f t="shared" si="181"/>
        <v>120</v>
      </c>
      <c r="R2324" s="1">
        <f t="shared" si="182"/>
        <v>6000</v>
      </c>
      <c r="S2324" s="17">
        <f t="shared" si="183"/>
        <v>155.10555794915985</v>
      </c>
      <c r="T2324" s="1" cm="1">
        <f t="array" ref="T2324">_xlfn.IFS($B$6=1,Q2324*$B$10,AND(P2323=0,P2324&gt;=1),T2323+$B$6*$B$10*$B$8,TRUE,T2323)</f>
        <v>4800</v>
      </c>
      <c r="U2324" s="17">
        <f t="shared" si="184"/>
        <v>124.08444635932788</v>
      </c>
    </row>
    <row r="2325" spans="7:21" x14ac:dyDescent="0.25">
      <c r="G2325" s="15">
        <v>2323</v>
      </c>
      <c r="H2325" s="17">
        <f t="shared" si="180"/>
        <v>38.700000000000003</v>
      </c>
      <c r="I2325" cm="1">
        <f t="array" ref="I2325">_xlfn.IFS(AND(NOT($I2324=0),$J2324),0,NOT($J2324),$I2324+$B$27,TRUE,$I2324)</f>
        <v>2.883333333333328</v>
      </c>
      <c r="J2325" t="b" cm="1">
        <f t="array" ref="J2325">_xlfn.IFS($I2325&gt;=$C$5-$B$27,TRUE,$P2325&gt;=$B$6,FALSE,TRUE,$J2324)</f>
        <v>0</v>
      </c>
      <c r="K2325" t="b" cm="1">
        <f t="array" ref="K2325">_xlfn.IFS($L2325&gt;=$B$4-$B$27,FALSE,$I2325&gt;=$B$5-$B$27,TRUE,AND($J2325,NOT($K2324)),FALSE,$K2324,TRUE,TRUE,FALSE)</f>
        <v>0</v>
      </c>
      <c r="L2325" cm="1">
        <f t="array" ref="L2325">_xlfn.IFS($K2324,$L2324+$B$27,NOT($K2324),0,TRUE,$K2324)</f>
        <v>0</v>
      </c>
      <c r="M2325" t="b" cm="1">
        <f t="array" ref="M2325">_xlfn.IFS($K2325,FALSE,AND($J2325,NOT($K2325),$P2325&lt;$B$6),TRUE,TRUE,FALSE)</f>
        <v>0</v>
      </c>
      <c r="N2325" cm="1">
        <f t="array" ref="N2325">_xlfn.IFS($N2324&gt;=$C$7-$B$27,0,$M2324,$N2324+$B$27,TRUE,0)</f>
        <v>0</v>
      </c>
      <c r="O2325" t="b" cm="1">
        <f t="array" ref="O2325">_xlfn.IFS(AND($J2325,NOT($K2325),NOT($M2325)),TRUE,$P2325&gt;=$B$6,FALSE,AND($J2325,NOT($K2325),$M2325,$N2325=0),TRUE,TRUE,FALSE)</f>
        <v>0</v>
      </c>
      <c r="P2325" cm="1">
        <f t="array" ref="P2325">_xlfn.IFS(AND($O2324,$P2324&lt;$B$6),$P2324+1,AND(NOT($J2324),$P2324&gt;0),0,TRUE,$P2324)</f>
        <v>0</v>
      </c>
      <c r="Q2325" s="1">
        <f t="shared" si="181"/>
        <v>120</v>
      </c>
      <c r="R2325" s="1">
        <f t="shared" si="182"/>
        <v>6000</v>
      </c>
      <c r="S2325" s="17">
        <f t="shared" si="183"/>
        <v>155.03875968992247</v>
      </c>
      <c r="T2325" s="1" cm="1">
        <f t="array" ref="T2325">_xlfn.IFS($B$6=1,Q2325*$B$10,AND(P2324=0,P2325&gt;=1),T2324+$B$6*$B$10*$B$8,TRUE,T2324)</f>
        <v>4800</v>
      </c>
      <c r="U2325" s="17">
        <f t="shared" si="184"/>
        <v>124.03100775193798</v>
      </c>
    </row>
    <row r="2326" spans="7:21" x14ac:dyDescent="0.25">
      <c r="G2326" s="15">
        <v>2324</v>
      </c>
      <c r="H2326" s="17">
        <f t="shared" si="180"/>
        <v>38.716666666666669</v>
      </c>
      <c r="I2326" cm="1">
        <f t="array" ref="I2326">_xlfn.IFS(AND(NOT($I2325=0),$J2325),0,NOT($J2325),$I2325+$B$27,TRUE,$I2325)</f>
        <v>2.8999999999999946</v>
      </c>
      <c r="J2326" t="b" cm="1">
        <f t="array" ref="J2326">_xlfn.IFS($I2326&gt;=$C$5-$B$27,TRUE,$P2326&gt;=$B$6,FALSE,TRUE,$J2325)</f>
        <v>0</v>
      </c>
      <c r="K2326" t="b" cm="1">
        <f t="array" ref="K2326">_xlfn.IFS($L2326&gt;=$B$4-$B$27,FALSE,$I2326&gt;=$B$5-$B$27,TRUE,AND($J2326,NOT($K2325)),FALSE,$K2325,TRUE,TRUE,FALSE)</f>
        <v>0</v>
      </c>
      <c r="L2326" cm="1">
        <f t="array" ref="L2326">_xlfn.IFS($K2325,$L2325+$B$27,NOT($K2325),0,TRUE,$K2325)</f>
        <v>0</v>
      </c>
      <c r="M2326" t="b" cm="1">
        <f t="array" ref="M2326">_xlfn.IFS($K2326,FALSE,AND($J2326,NOT($K2326),$P2326&lt;$B$6),TRUE,TRUE,FALSE)</f>
        <v>0</v>
      </c>
      <c r="N2326" cm="1">
        <f t="array" ref="N2326">_xlfn.IFS($N2325&gt;=$C$7-$B$27,0,$M2325,$N2325+$B$27,TRUE,0)</f>
        <v>0</v>
      </c>
      <c r="O2326" t="b" cm="1">
        <f t="array" ref="O2326">_xlfn.IFS(AND($J2326,NOT($K2326),NOT($M2326)),TRUE,$P2326&gt;=$B$6,FALSE,AND($J2326,NOT($K2326),$M2326,$N2326=0),TRUE,TRUE,FALSE)</f>
        <v>0</v>
      </c>
      <c r="P2326" cm="1">
        <f t="array" ref="P2326">_xlfn.IFS(AND($O2325,$P2325&lt;$B$6),$P2325+1,AND(NOT($J2325),$P2325&gt;0),0,TRUE,$P2325)</f>
        <v>0</v>
      </c>
      <c r="Q2326" s="1">
        <f t="shared" si="181"/>
        <v>120</v>
      </c>
      <c r="R2326" s="1">
        <f t="shared" si="182"/>
        <v>6000</v>
      </c>
      <c r="S2326" s="17">
        <f t="shared" si="183"/>
        <v>154.97201894102452</v>
      </c>
      <c r="T2326" s="1" cm="1">
        <f t="array" ref="T2326">_xlfn.IFS($B$6=1,Q2326*$B$10,AND(P2325=0,P2326&gt;=1),T2325+$B$6*$B$10*$B$8,TRUE,T2325)</f>
        <v>4800</v>
      </c>
      <c r="U2326" s="17">
        <f t="shared" si="184"/>
        <v>123.97761515281962</v>
      </c>
    </row>
    <row r="2327" spans="7:21" x14ac:dyDescent="0.25">
      <c r="G2327" s="15">
        <v>2325</v>
      </c>
      <c r="H2327" s="17">
        <f t="shared" si="180"/>
        <v>38.733333333333334</v>
      </c>
      <c r="I2327" cm="1">
        <f t="array" ref="I2327">_xlfn.IFS(AND(NOT($I2326=0),$J2326),0,NOT($J2326),$I2326+$B$27,TRUE,$I2326)</f>
        <v>2.9166666666666612</v>
      </c>
      <c r="J2327" t="b" cm="1">
        <f t="array" ref="J2327">_xlfn.IFS($I2327&gt;=$C$5-$B$27,TRUE,$P2327&gt;=$B$6,FALSE,TRUE,$J2326)</f>
        <v>0</v>
      </c>
      <c r="K2327" t="b" cm="1">
        <f t="array" ref="K2327">_xlfn.IFS($L2327&gt;=$B$4-$B$27,FALSE,$I2327&gt;=$B$5-$B$27,TRUE,AND($J2327,NOT($K2326)),FALSE,$K2326,TRUE,TRUE,FALSE)</f>
        <v>0</v>
      </c>
      <c r="L2327" cm="1">
        <f t="array" ref="L2327">_xlfn.IFS($K2326,$L2326+$B$27,NOT($K2326),0,TRUE,$K2326)</f>
        <v>0</v>
      </c>
      <c r="M2327" t="b" cm="1">
        <f t="array" ref="M2327">_xlfn.IFS($K2327,FALSE,AND($J2327,NOT($K2327),$P2327&lt;$B$6),TRUE,TRUE,FALSE)</f>
        <v>0</v>
      </c>
      <c r="N2327" cm="1">
        <f t="array" ref="N2327">_xlfn.IFS($N2326&gt;=$C$7-$B$27,0,$M2326,$N2326+$B$27,TRUE,0)</f>
        <v>0</v>
      </c>
      <c r="O2327" t="b" cm="1">
        <f t="array" ref="O2327">_xlfn.IFS(AND($J2327,NOT($K2327),NOT($M2327)),TRUE,$P2327&gt;=$B$6,FALSE,AND($J2327,NOT($K2327),$M2327,$N2327=0),TRUE,TRUE,FALSE)</f>
        <v>0</v>
      </c>
      <c r="P2327" cm="1">
        <f t="array" ref="P2327">_xlfn.IFS(AND($O2326,$P2326&lt;$B$6),$P2326+1,AND(NOT($J2326),$P2326&gt;0),0,TRUE,$P2326)</f>
        <v>0</v>
      </c>
      <c r="Q2327" s="1">
        <f t="shared" si="181"/>
        <v>120</v>
      </c>
      <c r="R2327" s="1">
        <f t="shared" si="182"/>
        <v>6000</v>
      </c>
      <c r="S2327" s="17">
        <f t="shared" si="183"/>
        <v>154.90533562822719</v>
      </c>
      <c r="T2327" s="1" cm="1">
        <f t="array" ref="T2327">_xlfn.IFS($B$6=1,Q2327*$B$10,AND(P2326=0,P2327&gt;=1),T2326+$B$6*$B$10*$B$8,TRUE,T2326)</f>
        <v>4800</v>
      </c>
      <c r="U2327" s="17">
        <f t="shared" si="184"/>
        <v>123.92426850258175</v>
      </c>
    </row>
    <row r="2328" spans="7:21" x14ac:dyDescent="0.25">
      <c r="G2328" s="15">
        <v>2326</v>
      </c>
      <c r="H2328" s="17">
        <f t="shared" si="180"/>
        <v>38.75</v>
      </c>
      <c r="I2328" cm="1">
        <f t="array" ref="I2328">_xlfn.IFS(AND(NOT($I2327=0),$J2327),0,NOT($J2327),$I2327+$B$27,TRUE,$I2327)</f>
        <v>2.9333333333333278</v>
      </c>
      <c r="J2328" t="b" cm="1">
        <f t="array" ref="J2328">_xlfn.IFS($I2328&gt;=$C$5-$B$27,TRUE,$P2328&gt;=$B$6,FALSE,TRUE,$J2327)</f>
        <v>0</v>
      </c>
      <c r="K2328" t="b" cm="1">
        <f t="array" ref="K2328">_xlfn.IFS($L2328&gt;=$B$4-$B$27,FALSE,$I2328&gt;=$B$5-$B$27,TRUE,AND($J2328,NOT($K2327)),FALSE,$K2327,TRUE,TRUE,FALSE)</f>
        <v>0</v>
      </c>
      <c r="L2328" cm="1">
        <f t="array" ref="L2328">_xlfn.IFS($K2327,$L2327+$B$27,NOT($K2327),0,TRUE,$K2327)</f>
        <v>0</v>
      </c>
      <c r="M2328" t="b" cm="1">
        <f t="array" ref="M2328">_xlfn.IFS($K2328,FALSE,AND($J2328,NOT($K2328),$P2328&lt;$B$6),TRUE,TRUE,FALSE)</f>
        <v>0</v>
      </c>
      <c r="N2328" cm="1">
        <f t="array" ref="N2328">_xlfn.IFS($N2327&gt;=$C$7-$B$27,0,$M2327,$N2327+$B$27,TRUE,0)</f>
        <v>0</v>
      </c>
      <c r="O2328" t="b" cm="1">
        <f t="array" ref="O2328">_xlfn.IFS(AND($J2328,NOT($K2328),NOT($M2328)),TRUE,$P2328&gt;=$B$6,FALSE,AND($J2328,NOT($K2328),$M2328,$N2328=0),TRUE,TRUE,FALSE)</f>
        <v>0</v>
      </c>
      <c r="P2328" cm="1">
        <f t="array" ref="P2328">_xlfn.IFS(AND($O2327,$P2327&lt;$B$6),$P2327+1,AND(NOT($J2327),$P2327&gt;0),0,TRUE,$P2327)</f>
        <v>0</v>
      </c>
      <c r="Q2328" s="1">
        <f t="shared" si="181"/>
        <v>120</v>
      </c>
      <c r="R2328" s="1">
        <f t="shared" si="182"/>
        <v>6000</v>
      </c>
      <c r="S2328" s="17">
        <f t="shared" si="183"/>
        <v>154.83870967741936</v>
      </c>
      <c r="T2328" s="1" cm="1">
        <f t="array" ref="T2328">_xlfn.IFS($B$6=1,Q2328*$B$10,AND(P2327=0,P2328&gt;=1),T2327+$B$6*$B$10*$B$8,TRUE,T2327)</f>
        <v>4800</v>
      </c>
      <c r="U2328" s="17">
        <f t="shared" si="184"/>
        <v>123.87096774193549</v>
      </c>
    </row>
    <row r="2329" spans="7:21" x14ac:dyDescent="0.25">
      <c r="G2329" s="15">
        <v>2327</v>
      </c>
      <c r="H2329" s="17">
        <f t="shared" si="180"/>
        <v>38.766666666666666</v>
      </c>
      <c r="I2329" cm="1">
        <f t="array" ref="I2329">_xlfn.IFS(AND(NOT($I2328=0),$J2328),0,NOT($J2328),$I2328+$B$27,TRUE,$I2328)</f>
        <v>2.9499999999999944</v>
      </c>
      <c r="J2329" t="b" cm="1">
        <f t="array" ref="J2329">_xlfn.IFS($I2329&gt;=$C$5-$B$27,TRUE,$P2329&gt;=$B$6,FALSE,TRUE,$J2328)</f>
        <v>0</v>
      </c>
      <c r="K2329" t="b" cm="1">
        <f t="array" ref="K2329">_xlfn.IFS($L2329&gt;=$B$4-$B$27,FALSE,$I2329&gt;=$B$5-$B$27,TRUE,AND($J2329,NOT($K2328)),FALSE,$K2328,TRUE,TRUE,FALSE)</f>
        <v>0</v>
      </c>
      <c r="L2329" cm="1">
        <f t="array" ref="L2329">_xlfn.IFS($K2328,$L2328+$B$27,NOT($K2328),0,TRUE,$K2328)</f>
        <v>0</v>
      </c>
      <c r="M2329" t="b" cm="1">
        <f t="array" ref="M2329">_xlfn.IFS($K2329,FALSE,AND($J2329,NOT($K2329),$P2329&lt;$B$6),TRUE,TRUE,FALSE)</f>
        <v>0</v>
      </c>
      <c r="N2329" cm="1">
        <f t="array" ref="N2329">_xlfn.IFS($N2328&gt;=$C$7-$B$27,0,$M2328,$N2328+$B$27,TRUE,0)</f>
        <v>0</v>
      </c>
      <c r="O2329" t="b" cm="1">
        <f t="array" ref="O2329">_xlfn.IFS(AND($J2329,NOT($K2329),NOT($M2329)),TRUE,$P2329&gt;=$B$6,FALSE,AND($J2329,NOT($K2329),$M2329,$N2329=0),TRUE,TRUE,FALSE)</f>
        <v>0</v>
      </c>
      <c r="P2329" cm="1">
        <f t="array" ref="P2329">_xlfn.IFS(AND($O2328,$P2328&lt;$B$6),$P2328+1,AND(NOT($J2328),$P2328&gt;0),0,TRUE,$P2328)</f>
        <v>0</v>
      </c>
      <c r="Q2329" s="1">
        <f t="shared" si="181"/>
        <v>120</v>
      </c>
      <c r="R2329" s="1">
        <f t="shared" si="182"/>
        <v>6000</v>
      </c>
      <c r="S2329" s="17">
        <f t="shared" si="183"/>
        <v>154.77214101461738</v>
      </c>
      <c r="T2329" s="1" cm="1">
        <f t="array" ref="T2329">_xlfn.IFS($B$6=1,Q2329*$B$10,AND(P2328=0,P2329&gt;=1),T2328+$B$6*$B$10*$B$8,TRUE,T2328)</f>
        <v>4800</v>
      </c>
      <c r="U2329" s="17">
        <f t="shared" si="184"/>
        <v>123.81771281169389</v>
      </c>
    </row>
    <row r="2330" spans="7:21" x14ac:dyDescent="0.25">
      <c r="G2330" s="15">
        <v>2328</v>
      </c>
      <c r="H2330" s="17">
        <f t="shared" si="180"/>
        <v>38.783333333333331</v>
      </c>
      <c r="I2330" cm="1">
        <f t="array" ref="I2330">_xlfn.IFS(AND(NOT($I2329=0),$J2329),0,NOT($J2329),$I2329+$B$27,TRUE,$I2329)</f>
        <v>2.966666666666661</v>
      </c>
      <c r="J2330" t="b" cm="1">
        <f t="array" ref="J2330">_xlfn.IFS($I2330&gt;=$C$5-$B$27,TRUE,$P2330&gt;=$B$6,FALSE,TRUE,$J2329)</f>
        <v>0</v>
      </c>
      <c r="K2330" t="b" cm="1">
        <f t="array" ref="K2330">_xlfn.IFS($L2330&gt;=$B$4-$B$27,FALSE,$I2330&gt;=$B$5-$B$27,TRUE,AND($J2330,NOT($K2329)),FALSE,$K2329,TRUE,TRUE,FALSE)</f>
        <v>0</v>
      </c>
      <c r="L2330" cm="1">
        <f t="array" ref="L2330">_xlfn.IFS($K2329,$L2329+$B$27,NOT($K2329),0,TRUE,$K2329)</f>
        <v>0</v>
      </c>
      <c r="M2330" t="b" cm="1">
        <f t="array" ref="M2330">_xlfn.IFS($K2330,FALSE,AND($J2330,NOT($K2330),$P2330&lt;$B$6),TRUE,TRUE,FALSE)</f>
        <v>0</v>
      </c>
      <c r="N2330" cm="1">
        <f t="array" ref="N2330">_xlfn.IFS($N2329&gt;=$C$7-$B$27,0,$M2329,$N2329+$B$27,TRUE,0)</f>
        <v>0</v>
      </c>
      <c r="O2330" t="b" cm="1">
        <f t="array" ref="O2330">_xlfn.IFS(AND($J2330,NOT($K2330),NOT($M2330)),TRUE,$P2330&gt;=$B$6,FALSE,AND($J2330,NOT($K2330),$M2330,$N2330=0),TRUE,TRUE,FALSE)</f>
        <v>0</v>
      </c>
      <c r="P2330" cm="1">
        <f t="array" ref="P2330">_xlfn.IFS(AND($O2329,$P2329&lt;$B$6),$P2329+1,AND(NOT($J2329),$P2329&gt;0),0,TRUE,$P2329)</f>
        <v>0</v>
      </c>
      <c r="Q2330" s="1">
        <f t="shared" si="181"/>
        <v>120</v>
      </c>
      <c r="R2330" s="1">
        <f t="shared" si="182"/>
        <v>6000</v>
      </c>
      <c r="S2330" s="17">
        <f t="shared" si="183"/>
        <v>154.70562956596476</v>
      </c>
      <c r="T2330" s="1" cm="1">
        <f t="array" ref="T2330">_xlfn.IFS($B$6=1,Q2330*$B$10,AND(P2329=0,P2330&gt;=1),T2329+$B$6*$B$10*$B$8,TRUE,T2329)</f>
        <v>4800</v>
      </c>
      <c r="U2330" s="17">
        <f t="shared" si="184"/>
        <v>123.76450365277182</v>
      </c>
    </row>
    <row r="2331" spans="7:21" x14ac:dyDescent="0.25">
      <c r="G2331" s="15">
        <v>2329</v>
      </c>
      <c r="H2331" s="17">
        <f t="shared" si="180"/>
        <v>38.799999999999997</v>
      </c>
      <c r="I2331" cm="1">
        <f t="array" ref="I2331">_xlfn.IFS(AND(NOT($I2330=0),$J2330),0,NOT($J2330),$I2330+$B$27,TRUE,$I2330)</f>
        <v>2.9833333333333276</v>
      </c>
      <c r="J2331" t="b" cm="1">
        <f t="array" ref="J2331">_xlfn.IFS($I2331&gt;=$C$5-$B$27,TRUE,$P2331&gt;=$B$6,FALSE,TRUE,$J2330)</f>
        <v>0</v>
      </c>
      <c r="K2331" t="b" cm="1">
        <f t="array" ref="K2331">_xlfn.IFS($L2331&gt;=$B$4-$B$27,FALSE,$I2331&gt;=$B$5-$B$27,TRUE,AND($J2331,NOT($K2330)),FALSE,$K2330,TRUE,TRUE,FALSE)</f>
        <v>0</v>
      </c>
      <c r="L2331" cm="1">
        <f t="array" ref="L2331">_xlfn.IFS($K2330,$L2330+$B$27,NOT($K2330),0,TRUE,$K2330)</f>
        <v>0</v>
      </c>
      <c r="M2331" t="b" cm="1">
        <f t="array" ref="M2331">_xlfn.IFS($K2331,FALSE,AND($J2331,NOT($K2331),$P2331&lt;$B$6),TRUE,TRUE,FALSE)</f>
        <v>0</v>
      </c>
      <c r="N2331" cm="1">
        <f t="array" ref="N2331">_xlfn.IFS($N2330&gt;=$C$7-$B$27,0,$M2330,$N2330+$B$27,TRUE,0)</f>
        <v>0</v>
      </c>
      <c r="O2331" t="b" cm="1">
        <f t="array" ref="O2331">_xlfn.IFS(AND($J2331,NOT($K2331),NOT($M2331)),TRUE,$P2331&gt;=$B$6,FALSE,AND($J2331,NOT($K2331),$M2331,$N2331=0),TRUE,TRUE,FALSE)</f>
        <v>0</v>
      </c>
      <c r="P2331" cm="1">
        <f t="array" ref="P2331">_xlfn.IFS(AND($O2330,$P2330&lt;$B$6),$P2330+1,AND(NOT($J2330),$P2330&gt;0),0,TRUE,$P2330)</f>
        <v>0</v>
      </c>
      <c r="Q2331" s="1">
        <f t="shared" si="181"/>
        <v>120</v>
      </c>
      <c r="R2331" s="1">
        <f t="shared" si="182"/>
        <v>6000</v>
      </c>
      <c r="S2331" s="17">
        <f t="shared" si="183"/>
        <v>154.63917525773198</v>
      </c>
      <c r="T2331" s="1" cm="1">
        <f t="array" ref="T2331">_xlfn.IFS($B$6=1,Q2331*$B$10,AND(P2330=0,P2331&gt;=1),T2330+$B$6*$B$10*$B$8,TRUE,T2330)</f>
        <v>4800</v>
      </c>
      <c r="U2331" s="17">
        <f t="shared" si="184"/>
        <v>123.71134020618558</v>
      </c>
    </row>
    <row r="2332" spans="7:21" x14ac:dyDescent="0.25">
      <c r="G2332" s="15">
        <v>2330</v>
      </c>
      <c r="H2332" s="17">
        <f t="shared" si="180"/>
        <v>38.816666666666663</v>
      </c>
      <c r="I2332" cm="1">
        <f t="array" ref="I2332">_xlfn.IFS(AND(NOT($I2331=0),$J2331),0,NOT($J2331),$I2331+$B$27,TRUE,$I2331)</f>
        <v>2.9999999999999942</v>
      </c>
      <c r="J2332" t="b" cm="1">
        <f t="array" ref="J2332">_xlfn.IFS($I2332&gt;=$C$5-$B$27,TRUE,$P2332&gt;=$B$6,FALSE,TRUE,$J2331)</f>
        <v>0</v>
      </c>
      <c r="K2332" t="b" cm="1">
        <f t="array" ref="K2332">_xlfn.IFS($L2332&gt;=$B$4-$B$27,FALSE,$I2332&gt;=$B$5-$B$27,TRUE,AND($J2332,NOT($K2331)),FALSE,$K2331,TRUE,TRUE,FALSE)</f>
        <v>0</v>
      </c>
      <c r="L2332" cm="1">
        <f t="array" ref="L2332">_xlfn.IFS($K2331,$L2331+$B$27,NOT($K2331),0,TRUE,$K2331)</f>
        <v>0</v>
      </c>
      <c r="M2332" t="b" cm="1">
        <f t="array" ref="M2332">_xlfn.IFS($K2332,FALSE,AND($J2332,NOT($K2332),$P2332&lt;$B$6),TRUE,TRUE,FALSE)</f>
        <v>0</v>
      </c>
      <c r="N2332" cm="1">
        <f t="array" ref="N2332">_xlfn.IFS($N2331&gt;=$C$7-$B$27,0,$M2331,$N2331+$B$27,TRUE,0)</f>
        <v>0</v>
      </c>
      <c r="O2332" t="b" cm="1">
        <f t="array" ref="O2332">_xlfn.IFS(AND($J2332,NOT($K2332),NOT($M2332)),TRUE,$P2332&gt;=$B$6,FALSE,AND($J2332,NOT($K2332),$M2332,$N2332=0),TRUE,TRUE,FALSE)</f>
        <v>0</v>
      </c>
      <c r="P2332" cm="1">
        <f t="array" ref="P2332">_xlfn.IFS(AND($O2331,$P2331&lt;$B$6),$P2331+1,AND(NOT($J2331),$P2331&gt;0),0,TRUE,$P2331)</f>
        <v>0</v>
      </c>
      <c r="Q2332" s="1">
        <f t="shared" si="181"/>
        <v>120</v>
      </c>
      <c r="R2332" s="1">
        <f t="shared" si="182"/>
        <v>6000</v>
      </c>
      <c r="S2332" s="17">
        <f t="shared" si="183"/>
        <v>154.57277801631602</v>
      </c>
      <c r="T2332" s="1" cm="1">
        <f t="array" ref="T2332">_xlfn.IFS($B$6=1,Q2332*$B$10,AND(P2331=0,P2332&gt;=1),T2331+$B$6*$B$10*$B$8,TRUE,T2331)</f>
        <v>4800</v>
      </c>
      <c r="U2332" s="17">
        <f t="shared" si="184"/>
        <v>123.65822241305283</v>
      </c>
    </row>
    <row r="2333" spans="7:21" x14ac:dyDescent="0.25">
      <c r="G2333" s="15">
        <v>2331</v>
      </c>
      <c r="H2333" s="17">
        <f t="shared" si="180"/>
        <v>38.833333333333336</v>
      </c>
      <c r="I2333" cm="1">
        <f t="array" ref="I2333">_xlfn.IFS(AND(NOT($I2332=0),$J2332),0,NOT($J2332),$I2332+$B$27,TRUE,$I2332)</f>
        <v>3.0166666666666608</v>
      </c>
      <c r="J2333" t="b" cm="1">
        <f t="array" ref="J2333">_xlfn.IFS($I2333&gt;=$C$5-$B$27,TRUE,$P2333&gt;=$B$6,FALSE,TRUE,$J2332)</f>
        <v>0</v>
      </c>
      <c r="K2333" t="b" cm="1">
        <f t="array" ref="K2333">_xlfn.IFS($L2333&gt;=$B$4-$B$27,FALSE,$I2333&gt;=$B$5-$B$27,TRUE,AND($J2333,NOT($K2332)),FALSE,$K2332,TRUE,TRUE,FALSE)</f>
        <v>0</v>
      </c>
      <c r="L2333" cm="1">
        <f t="array" ref="L2333">_xlfn.IFS($K2332,$L2332+$B$27,NOT($K2332),0,TRUE,$K2332)</f>
        <v>0</v>
      </c>
      <c r="M2333" t="b" cm="1">
        <f t="array" ref="M2333">_xlfn.IFS($K2333,FALSE,AND($J2333,NOT($K2333),$P2333&lt;$B$6),TRUE,TRUE,FALSE)</f>
        <v>0</v>
      </c>
      <c r="N2333" cm="1">
        <f t="array" ref="N2333">_xlfn.IFS($N2332&gt;=$C$7-$B$27,0,$M2332,$N2332+$B$27,TRUE,0)</f>
        <v>0</v>
      </c>
      <c r="O2333" t="b" cm="1">
        <f t="array" ref="O2333">_xlfn.IFS(AND($J2333,NOT($K2333),NOT($M2333)),TRUE,$P2333&gt;=$B$6,FALSE,AND($J2333,NOT($K2333),$M2333,$N2333=0),TRUE,TRUE,FALSE)</f>
        <v>0</v>
      </c>
      <c r="P2333" cm="1">
        <f t="array" ref="P2333">_xlfn.IFS(AND($O2332,$P2332&lt;$B$6),$P2332+1,AND(NOT($J2332),$P2332&gt;0),0,TRUE,$P2332)</f>
        <v>0</v>
      </c>
      <c r="Q2333" s="1">
        <f t="shared" si="181"/>
        <v>120</v>
      </c>
      <c r="R2333" s="1">
        <f t="shared" si="182"/>
        <v>6000</v>
      </c>
      <c r="S2333" s="17">
        <f t="shared" si="183"/>
        <v>154.50643776824035</v>
      </c>
      <c r="T2333" s="1" cm="1">
        <f t="array" ref="T2333">_xlfn.IFS($B$6=1,Q2333*$B$10,AND(P2332=0,P2333&gt;=1),T2332+$B$6*$B$10*$B$8,TRUE,T2332)</f>
        <v>4800</v>
      </c>
      <c r="U2333" s="17">
        <f t="shared" si="184"/>
        <v>123.60515021459227</v>
      </c>
    </row>
    <row r="2334" spans="7:21" x14ac:dyDescent="0.25">
      <c r="G2334" s="15">
        <v>2332</v>
      </c>
      <c r="H2334" s="17">
        <f t="shared" si="180"/>
        <v>38.85</v>
      </c>
      <c r="I2334" cm="1">
        <f t="array" ref="I2334">_xlfn.IFS(AND(NOT($I2333=0),$J2333),0,NOT($J2333),$I2333+$B$27,TRUE,$I2333)</f>
        <v>3.0333333333333274</v>
      </c>
      <c r="J2334" t="b" cm="1">
        <f t="array" ref="J2334">_xlfn.IFS($I2334&gt;=$C$5-$B$27,TRUE,$P2334&gt;=$B$6,FALSE,TRUE,$J2333)</f>
        <v>0</v>
      </c>
      <c r="K2334" t="b" cm="1">
        <f t="array" ref="K2334">_xlfn.IFS($L2334&gt;=$B$4-$B$27,FALSE,$I2334&gt;=$B$5-$B$27,TRUE,AND($J2334,NOT($K2333)),FALSE,$K2333,TRUE,TRUE,FALSE)</f>
        <v>0</v>
      </c>
      <c r="L2334" cm="1">
        <f t="array" ref="L2334">_xlfn.IFS($K2333,$L2333+$B$27,NOT($K2333),0,TRUE,$K2333)</f>
        <v>0</v>
      </c>
      <c r="M2334" t="b" cm="1">
        <f t="array" ref="M2334">_xlfn.IFS($K2334,FALSE,AND($J2334,NOT($K2334),$P2334&lt;$B$6),TRUE,TRUE,FALSE)</f>
        <v>0</v>
      </c>
      <c r="N2334" cm="1">
        <f t="array" ref="N2334">_xlfn.IFS($N2333&gt;=$C$7-$B$27,0,$M2333,$N2333+$B$27,TRUE,0)</f>
        <v>0</v>
      </c>
      <c r="O2334" t="b" cm="1">
        <f t="array" ref="O2334">_xlfn.IFS(AND($J2334,NOT($K2334),NOT($M2334)),TRUE,$P2334&gt;=$B$6,FALSE,AND($J2334,NOT($K2334),$M2334,$N2334=0),TRUE,TRUE,FALSE)</f>
        <v>0</v>
      </c>
      <c r="P2334" cm="1">
        <f t="array" ref="P2334">_xlfn.IFS(AND($O2333,$P2333&lt;$B$6),$P2333+1,AND(NOT($J2333),$P2333&gt;0),0,TRUE,$P2333)</f>
        <v>0</v>
      </c>
      <c r="Q2334" s="1">
        <f t="shared" si="181"/>
        <v>120</v>
      </c>
      <c r="R2334" s="1">
        <f t="shared" si="182"/>
        <v>6000</v>
      </c>
      <c r="S2334" s="17">
        <f t="shared" si="183"/>
        <v>154.44015444015443</v>
      </c>
      <c r="T2334" s="1" cm="1">
        <f t="array" ref="T2334">_xlfn.IFS($B$6=1,Q2334*$B$10,AND(P2333=0,P2334&gt;=1),T2333+$B$6*$B$10*$B$8,TRUE,T2333)</f>
        <v>4800</v>
      </c>
      <c r="U2334" s="17">
        <f t="shared" si="184"/>
        <v>123.55212355212355</v>
      </c>
    </row>
    <row r="2335" spans="7:21" x14ac:dyDescent="0.25">
      <c r="G2335" s="15">
        <v>2333</v>
      </c>
      <c r="H2335" s="17">
        <f t="shared" si="180"/>
        <v>38.866666666666667</v>
      </c>
      <c r="I2335" cm="1">
        <f t="array" ref="I2335">_xlfn.IFS(AND(NOT($I2334=0),$J2334),0,NOT($J2334),$I2334+$B$27,TRUE,$I2334)</f>
        <v>3.049999999999994</v>
      </c>
      <c r="J2335" t="b" cm="1">
        <f t="array" ref="J2335">_xlfn.IFS($I2335&gt;=$C$5-$B$27,TRUE,$P2335&gt;=$B$6,FALSE,TRUE,$J2334)</f>
        <v>0</v>
      </c>
      <c r="K2335" t="b" cm="1">
        <f t="array" ref="K2335">_xlfn.IFS($L2335&gt;=$B$4-$B$27,FALSE,$I2335&gt;=$B$5-$B$27,TRUE,AND($J2335,NOT($K2334)),FALSE,$K2334,TRUE,TRUE,FALSE)</f>
        <v>0</v>
      </c>
      <c r="L2335" cm="1">
        <f t="array" ref="L2335">_xlfn.IFS($K2334,$L2334+$B$27,NOT($K2334),0,TRUE,$K2334)</f>
        <v>0</v>
      </c>
      <c r="M2335" t="b" cm="1">
        <f t="array" ref="M2335">_xlfn.IFS($K2335,FALSE,AND($J2335,NOT($K2335),$P2335&lt;$B$6),TRUE,TRUE,FALSE)</f>
        <v>0</v>
      </c>
      <c r="N2335" cm="1">
        <f t="array" ref="N2335">_xlfn.IFS($N2334&gt;=$C$7-$B$27,0,$M2334,$N2334+$B$27,TRUE,0)</f>
        <v>0</v>
      </c>
      <c r="O2335" t="b" cm="1">
        <f t="array" ref="O2335">_xlfn.IFS(AND($J2335,NOT($K2335),NOT($M2335)),TRUE,$P2335&gt;=$B$6,FALSE,AND($J2335,NOT($K2335),$M2335,$N2335=0),TRUE,TRUE,FALSE)</f>
        <v>0</v>
      </c>
      <c r="P2335" cm="1">
        <f t="array" ref="P2335">_xlfn.IFS(AND($O2334,$P2334&lt;$B$6),$P2334+1,AND(NOT($J2334),$P2334&gt;0),0,TRUE,$P2334)</f>
        <v>0</v>
      </c>
      <c r="Q2335" s="1">
        <f t="shared" si="181"/>
        <v>120</v>
      </c>
      <c r="R2335" s="1">
        <f t="shared" si="182"/>
        <v>6000</v>
      </c>
      <c r="S2335" s="17">
        <f t="shared" si="183"/>
        <v>154.3739279588336</v>
      </c>
      <c r="T2335" s="1" cm="1">
        <f t="array" ref="T2335">_xlfn.IFS($B$6=1,Q2335*$B$10,AND(P2334=0,P2335&gt;=1),T2334+$B$6*$B$10*$B$8,TRUE,T2334)</f>
        <v>4800</v>
      </c>
      <c r="U2335" s="17">
        <f t="shared" si="184"/>
        <v>123.4991423670669</v>
      </c>
    </row>
    <row r="2336" spans="7:21" x14ac:dyDescent="0.25">
      <c r="G2336" s="15">
        <v>2334</v>
      </c>
      <c r="H2336" s="17">
        <f t="shared" si="180"/>
        <v>38.883333333333333</v>
      </c>
      <c r="I2336" cm="1">
        <f t="array" ref="I2336">_xlfn.IFS(AND(NOT($I2335=0),$J2335),0,NOT($J2335),$I2335+$B$27,TRUE,$I2335)</f>
        <v>3.0666666666666607</v>
      </c>
      <c r="J2336" t="b" cm="1">
        <f t="array" ref="J2336">_xlfn.IFS($I2336&gt;=$C$5-$B$27,TRUE,$P2336&gt;=$B$6,FALSE,TRUE,$J2335)</f>
        <v>0</v>
      </c>
      <c r="K2336" t="b" cm="1">
        <f t="array" ref="K2336">_xlfn.IFS($L2336&gt;=$B$4-$B$27,FALSE,$I2336&gt;=$B$5-$B$27,TRUE,AND($J2336,NOT($K2335)),FALSE,$K2335,TRUE,TRUE,FALSE)</f>
        <v>0</v>
      </c>
      <c r="L2336" cm="1">
        <f t="array" ref="L2336">_xlfn.IFS($K2335,$L2335+$B$27,NOT($K2335),0,TRUE,$K2335)</f>
        <v>0</v>
      </c>
      <c r="M2336" t="b" cm="1">
        <f t="array" ref="M2336">_xlfn.IFS($K2336,FALSE,AND($J2336,NOT($K2336),$P2336&lt;$B$6),TRUE,TRUE,FALSE)</f>
        <v>0</v>
      </c>
      <c r="N2336" cm="1">
        <f t="array" ref="N2336">_xlfn.IFS($N2335&gt;=$C$7-$B$27,0,$M2335,$N2335+$B$27,TRUE,0)</f>
        <v>0</v>
      </c>
      <c r="O2336" t="b" cm="1">
        <f t="array" ref="O2336">_xlfn.IFS(AND($J2336,NOT($K2336),NOT($M2336)),TRUE,$P2336&gt;=$B$6,FALSE,AND($J2336,NOT($K2336),$M2336,$N2336=0),TRUE,TRUE,FALSE)</f>
        <v>0</v>
      </c>
      <c r="P2336" cm="1">
        <f t="array" ref="P2336">_xlfn.IFS(AND($O2335,$P2335&lt;$B$6),$P2335+1,AND(NOT($J2335),$P2335&gt;0),0,TRUE,$P2335)</f>
        <v>0</v>
      </c>
      <c r="Q2336" s="1">
        <f t="shared" si="181"/>
        <v>120</v>
      </c>
      <c r="R2336" s="1">
        <f t="shared" si="182"/>
        <v>6000</v>
      </c>
      <c r="S2336" s="17">
        <f t="shared" si="183"/>
        <v>154.30775825117874</v>
      </c>
      <c r="T2336" s="1" cm="1">
        <f t="array" ref="T2336">_xlfn.IFS($B$6=1,Q2336*$B$10,AND(P2335=0,P2336&gt;=1),T2335+$B$6*$B$10*$B$8,TRUE,T2335)</f>
        <v>4800</v>
      </c>
      <c r="U2336" s="17">
        <f t="shared" si="184"/>
        <v>123.446206600943</v>
      </c>
    </row>
    <row r="2337" spans="7:21" x14ac:dyDescent="0.25">
      <c r="G2337" s="15">
        <v>2335</v>
      </c>
      <c r="H2337" s="17">
        <f t="shared" si="180"/>
        <v>38.9</v>
      </c>
      <c r="I2337" cm="1">
        <f t="array" ref="I2337">_xlfn.IFS(AND(NOT($I2336=0),$J2336),0,NOT($J2336),$I2336+$B$27,TRUE,$I2336)</f>
        <v>3.0833333333333273</v>
      </c>
      <c r="J2337" t="b" cm="1">
        <f t="array" ref="J2337">_xlfn.IFS($I2337&gt;=$C$5-$B$27,TRUE,$P2337&gt;=$B$6,FALSE,TRUE,$J2336)</f>
        <v>0</v>
      </c>
      <c r="K2337" t="b" cm="1">
        <f t="array" ref="K2337">_xlfn.IFS($L2337&gt;=$B$4-$B$27,FALSE,$I2337&gt;=$B$5-$B$27,TRUE,AND($J2337,NOT($K2336)),FALSE,$K2336,TRUE,TRUE,FALSE)</f>
        <v>0</v>
      </c>
      <c r="L2337" cm="1">
        <f t="array" ref="L2337">_xlfn.IFS($K2336,$L2336+$B$27,NOT($K2336),0,TRUE,$K2336)</f>
        <v>0</v>
      </c>
      <c r="M2337" t="b" cm="1">
        <f t="array" ref="M2337">_xlfn.IFS($K2337,FALSE,AND($J2337,NOT($K2337),$P2337&lt;$B$6),TRUE,TRUE,FALSE)</f>
        <v>0</v>
      </c>
      <c r="N2337" cm="1">
        <f t="array" ref="N2337">_xlfn.IFS($N2336&gt;=$C$7-$B$27,0,$M2336,$N2336+$B$27,TRUE,0)</f>
        <v>0</v>
      </c>
      <c r="O2337" t="b" cm="1">
        <f t="array" ref="O2337">_xlfn.IFS(AND($J2337,NOT($K2337),NOT($M2337)),TRUE,$P2337&gt;=$B$6,FALSE,AND($J2337,NOT($K2337),$M2337,$N2337=0),TRUE,TRUE,FALSE)</f>
        <v>0</v>
      </c>
      <c r="P2337" cm="1">
        <f t="array" ref="P2337">_xlfn.IFS(AND($O2336,$P2336&lt;$B$6),$P2336+1,AND(NOT($J2336),$P2336&gt;0),0,TRUE,$P2336)</f>
        <v>0</v>
      </c>
      <c r="Q2337" s="1">
        <f t="shared" si="181"/>
        <v>120</v>
      </c>
      <c r="R2337" s="1">
        <f t="shared" si="182"/>
        <v>6000</v>
      </c>
      <c r="S2337" s="17">
        <f t="shared" si="183"/>
        <v>154.24164524421593</v>
      </c>
      <c r="T2337" s="1" cm="1">
        <f t="array" ref="T2337">_xlfn.IFS($B$6=1,Q2337*$B$10,AND(P2336=0,P2337&gt;=1),T2336+$B$6*$B$10*$B$8,TRUE,T2336)</f>
        <v>4800</v>
      </c>
      <c r="U2337" s="17">
        <f t="shared" si="184"/>
        <v>123.39331619537276</v>
      </c>
    </row>
    <row r="2338" spans="7:21" x14ac:dyDescent="0.25">
      <c r="G2338" s="15">
        <v>2336</v>
      </c>
      <c r="H2338" s="17">
        <f t="shared" si="180"/>
        <v>38.916666666666664</v>
      </c>
      <c r="I2338" cm="1">
        <f t="array" ref="I2338">_xlfn.IFS(AND(NOT($I2337=0),$J2337),0,NOT($J2337),$I2337+$B$27,TRUE,$I2337)</f>
        <v>3.0999999999999939</v>
      </c>
      <c r="J2338" t="b" cm="1">
        <f t="array" ref="J2338">_xlfn.IFS($I2338&gt;=$C$5-$B$27,TRUE,$P2338&gt;=$B$6,FALSE,TRUE,$J2337)</f>
        <v>0</v>
      </c>
      <c r="K2338" t="b" cm="1">
        <f t="array" ref="K2338">_xlfn.IFS($L2338&gt;=$B$4-$B$27,FALSE,$I2338&gt;=$B$5-$B$27,TRUE,AND($J2338,NOT($K2337)),FALSE,$K2337,TRUE,TRUE,FALSE)</f>
        <v>0</v>
      </c>
      <c r="L2338" cm="1">
        <f t="array" ref="L2338">_xlfn.IFS($K2337,$L2337+$B$27,NOT($K2337),0,TRUE,$K2337)</f>
        <v>0</v>
      </c>
      <c r="M2338" t="b" cm="1">
        <f t="array" ref="M2338">_xlfn.IFS($K2338,FALSE,AND($J2338,NOT($K2338),$P2338&lt;$B$6),TRUE,TRUE,FALSE)</f>
        <v>0</v>
      </c>
      <c r="N2338" cm="1">
        <f t="array" ref="N2338">_xlfn.IFS($N2337&gt;=$C$7-$B$27,0,$M2337,$N2337+$B$27,TRUE,0)</f>
        <v>0</v>
      </c>
      <c r="O2338" t="b" cm="1">
        <f t="array" ref="O2338">_xlfn.IFS(AND($J2338,NOT($K2338),NOT($M2338)),TRUE,$P2338&gt;=$B$6,FALSE,AND($J2338,NOT($K2338),$M2338,$N2338=0),TRUE,TRUE,FALSE)</f>
        <v>0</v>
      </c>
      <c r="P2338" cm="1">
        <f t="array" ref="P2338">_xlfn.IFS(AND($O2337,$P2337&lt;$B$6),$P2337+1,AND(NOT($J2337),$P2337&gt;0),0,TRUE,$P2337)</f>
        <v>0</v>
      </c>
      <c r="Q2338" s="1">
        <f t="shared" si="181"/>
        <v>120</v>
      </c>
      <c r="R2338" s="1">
        <f t="shared" si="182"/>
        <v>6000</v>
      </c>
      <c r="S2338" s="17">
        <f t="shared" si="183"/>
        <v>154.17558886509636</v>
      </c>
      <c r="T2338" s="1" cm="1">
        <f t="array" ref="T2338">_xlfn.IFS($B$6=1,Q2338*$B$10,AND(P2337=0,P2338&gt;=1),T2337+$B$6*$B$10*$B$8,TRUE,T2337)</f>
        <v>4800</v>
      </c>
      <c r="U2338" s="17">
        <f t="shared" si="184"/>
        <v>123.3404710920771</v>
      </c>
    </row>
    <row r="2339" spans="7:21" x14ac:dyDescent="0.25">
      <c r="G2339" s="15">
        <v>2337</v>
      </c>
      <c r="H2339" s="17">
        <f t="shared" si="180"/>
        <v>38.93333333333333</v>
      </c>
      <c r="I2339" cm="1">
        <f t="array" ref="I2339">_xlfn.IFS(AND(NOT($I2338=0),$J2338),0,NOT($J2338),$I2338+$B$27,TRUE,$I2338)</f>
        <v>3.1166666666666605</v>
      </c>
      <c r="J2339" t="b" cm="1">
        <f t="array" ref="J2339">_xlfn.IFS($I2339&gt;=$C$5-$B$27,TRUE,$P2339&gt;=$B$6,FALSE,TRUE,$J2338)</f>
        <v>0</v>
      </c>
      <c r="K2339" t="b" cm="1">
        <f t="array" ref="K2339">_xlfn.IFS($L2339&gt;=$B$4-$B$27,FALSE,$I2339&gt;=$B$5-$B$27,TRUE,AND($J2339,NOT($K2338)),FALSE,$K2338,TRUE,TRUE,FALSE)</f>
        <v>0</v>
      </c>
      <c r="L2339" cm="1">
        <f t="array" ref="L2339">_xlfn.IFS($K2338,$L2338+$B$27,NOT($K2338),0,TRUE,$K2338)</f>
        <v>0</v>
      </c>
      <c r="M2339" t="b" cm="1">
        <f t="array" ref="M2339">_xlfn.IFS($K2339,FALSE,AND($J2339,NOT($K2339),$P2339&lt;$B$6),TRUE,TRUE,FALSE)</f>
        <v>0</v>
      </c>
      <c r="N2339" cm="1">
        <f t="array" ref="N2339">_xlfn.IFS($N2338&gt;=$C$7-$B$27,0,$M2338,$N2338+$B$27,TRUE,0)</f>
        <v>0</v>
      </c>
      <c r="O2339" t="b" cm="1">
        <f t="array" ref="O2339">_xlfn.IFS(AND($J2339,NOT($K2339),NOT($M2339)),TRUE,$P2339&gt;=$B$6,FALSE,AND($J2339,NOT($K2339),$M2339,$N2339=0),TRUE,TRUE,FALSE)</f>
        <v>0</v>
      </c>
      <c r="P2339" cm="1">
        <f t="array" ref="P2339">_xlfn.IFS(AND($O2338,$P2338&lt;$B$6),$P2338+1,AND(NOT($J2338),$P2338&gt;0),0,TRUE,$P2338)</f>
        <v>0</v>
      </c>
      <c r="Q2339" s="1">
        <f t="shared" si="181"/>
        <v>120</v>
      </c>
      <c r="R2339" s="1">
        <f t="shared" si="182"/>
        <v>6000</v>
      </c>
      <c r="S2339" s="17">
        <f t="shared" si="183"/>
        <v>154.10958904109592</v>
      </c>
      <c r="T2339" s="1" cm="1">
        <f t="array" ref="T2339">_xlfn.IFS($B$6=1,Q2339*$B$10,AND(P2338=0,P2339&gt;=1),T2338+$B$6*$B$10*$B$8,TRUE,T2338)</f>
        <v>4800</v>
      </c>
      <c r="U2339" s="17">
        <f t="shared" si="184"/>
        <v>123.28767123287672</v>
      </c>
    </row>
    <row r="2340" spans="7:21" x14ac:dyDescent="0.25">
      <c r="G2340" s="15">
        <v>2338</v>
      </c>
      <c r="H2340" s="17">
        <f t="shared" si="180"/>
        <v>38.950000000000003</v>
      </c>
      <c r="I2340" cm="1">
        <f t="array" ref="I2340">_xlfn.IFS(AND(NOT($I2339=0),$J2339),0,NOT($J2339),$I2339+$B$27,TRUE,$I2339)</f>
        <v>3.1333333333333271</v>
      </c>
      <c r="J2340" t="b" cm="1">
        <f t="array" ref="J2340">_xlfn.IFS($I2340&gt;=$C$5-$B$27,TRUE,$P2340&gt;=$B$6,FALSE,TRUE,$J2339)</f>
        <v>0</v>
      </c>
      <c r="K2340" t="b" cm="1">
        <f t="array" ref="K2340">_xlfn.IFS($L2340&gt;=$B$4-$B$27,FALSE,$I2340&gt;=$B$5-$B$27,TRUE,AND($J2340,NOT($K2339)),FALSE,$K2339,TRUE,TRUE,FALSE)</f>
        <v>0</v>
      </c>
      <c r="L2340" cm="1">
        <f t="array" ref="L2340">_xlfn.IFS($K2339,$L2339+$B$27,NOT($K2339),0,TRUE,$K2339)</f>
        <v>0</v>
      </c>
      <c r="M2340" t="b" cm="1">
        <f t="array" ref="M2340">_xlfn.IFS($K2340,FALSE,AND($J2340,NOT($K2340),$P2340&lt;$B$6),TRUE,TRUE,FALSE)</f>
        <v>0</v>
      </c>
      <c r="N2340" cm="1">
        <f t="array" ref="N2340">_xlfn.IFS($N2339&gt;=$C$7-$B$27,0,$M2339,$N2339+$B$27,TRUE,0)</f>
        <v>0</v>
      </c>
      <c r="O2340" t="b" cm="1">
        <f t="array" ref="O2340">_xlfn.IFS(AND($J2340,NOT($K2340),NOT($M2340)),TRUE,$P2340&gt;=$B$6,FALSE,AND($J2340,NOT($K2340),$M2340,$N2340=0),TRUE,TRUE,FALSE)</f>
        <v>0</v>
      </c>
      <c r="P2340" cm="1">
        <f t="array" ref="P2340">_xlfn.IFS(AND($O2339,$P2339&lt;$B$6),$P2339+1,AND(NOT($J2339),$P2339&gt;0),0,TRUE,$P2339)</f>
        <v>0</v>
      </c>
      <c r="Q2340" s="1">
        <f t="shared" si="181"/>
        <v>120</v>
      </c>
      <c r="R2340" s="1">
        <f t="shared" si="182"/>
        <v>6000</v>
      </c>
      <c r="S2340" s="17">
        <f t="shared" si="183"/>
        <v>154.04364569961487</v>
      </c>
      <c r="T2340" s="1" cm="1">
        <f t="array" ref="T2340">_xlfn.IFS($B$6=1,Q2340*$B$10,AND(P2339=0,P2340&gt;=1),T2339+$B$6*$B$10*$B$8,TRUE,T2339)</f>
        <v>4800</v>
      </c>
      <c r="U2340" s="17">
        <f t="shared" si="184"/>
        <v>123.23491655969191</v>
      </c>
    </row>
    <row r="2341" spans="7:21" x14ac:dyDescent="0.25">
      <c r="G2341" s="15">
        <v>2339</v>
      </c>
      <c r="H2341" s="17">
        <f t="shared" si="180"/>
        <v>38.966666666666669</v>
      </c>
      <c r="I2341" cm="1">
        <f t="array" ref="I2341">_xlfn.IFS(AND(NOT($I2340=0),$J2340),0,NOT($J2340),$I2340+$B$27,TRUE,$I2340)</f>
        <v>3.1499999999999937</v>
      </c>
      <c r="J2341" t="b" cm="1">
        <f t="array" ref="J2341">_xlfn.IFS($I2341&gt;=$C$5-$B$27,TRUE,$P2341&gt;=$B$6,FALSE,TRUE,$J2340)</f>
        <v>0</v>
      </c>
      <c r="K2341" t="b" cm="1">
        <f t="array" ref="K2341">_xlfn.IFS($L2341&gt;=$B$4-$B$27,FALSE,$I2341&gt;=$B$5-$B$27,TRUE,AND($J2341,NOT($K2340)),FALSE,$K2340,TRUE,TRUE,FALSE)</f>
        <v>0</v>
      </c>
      <c r="L2341" cm="1">
        <f t="array" ref="L2341">_xlfn.IFS($K2340,$L2340+$B$27,NOT($K2340),0,TRUE,$K2340)</f>
        <v>0</v>
      </c>
      <c r="M2341" t="b" cm="1">
        <f t="array" ref="M2341">_xlfn.IFS($K2341,FALSE,AND($J2341,NOT($K2341),$P2341&lt;$B$6),TRUE,TRUE,FALSE)</f>
        <v>0</v>
      </c>
      <c r="N2341" cm="1">
        <f t="array" ref="N2341">_xlfn.IFS($N2340&gt;=$C$7-$B$27,0,$M2340,$N2340+$B$27,TRUE,0)</f>
        <v>0</v>
      </c>
      <c r="O2341" t="b" cm="1">
        <f t="array" ref="O2341">_xlfn.IFS(AND($J2341,NOT($K2341),NOT($M2341)),TRUE,$P2341&gt;=$B$6,FALSE,AND($J2341,NOT($K2341),$M2341,$N2341=0),TRUE,TRUE,FALSE)</f>
        <v>0</v>
      </c>
      <c r="P2341" cm="1">
        <f t="array" ref="P2341">_xlfn.IFS(AND($O2340,$P2340&lt;$B$6),$P2340+1,AND(NOT($J2340),$P2340&gt;0),0,TRUE,$P2340)</f>
        <v>0</v>
      </c>
      <c r="Q2341" s="1">
        <f t="shared" si="181"/>
        <v>120</v>
      </c>
      <c r="R2341" s="1">
        <f t="shared" si="182"/>
        <v>6000</v>
      </c>
      <c r="S2341" s="17">
        <f t="shared" si="183"/>
        <v>153.97775876817792</v>
      </c>
      <c r="T2341" s="1" cm="1">
        <f t="array" ref="T2341">_xlfn.IFS($B$6=1,Q2341*$B$10,AND(P2340=0,P2341&gt;=1),T2340+$B$6*$B$10*$B$8,TRUE,T2340)</f>
        <v>4800</v>
      </c>
      <c r="U2341" s="17">
        <f t="shared" si="184"/>
        <v>123.18220701454234</v>
      </c>
    </row>
    <row r="2342" spans="7:21" x14ac:dyDescent="0.25">
      <c r="G2342" s="15">
        <v>2340</v>
      </c>
      <c r="H2342" s="17">
        <f t="shared" si="180"/>
        <v>38.983333333333334</v>
      </c>
      <c r="I2342" cm="1">
        <f t="array" ref="I2342">_xlfn.IFS(AND(NOT($I2341=0),$J2341),0,NOT($J2341),$I2341+$B$27,TRUE,$I2341)</f>
        <v>3.1666666666666603</v>
      </c>
      <c r="J2342" t="b" cm="1">
        <f t="array" ref="J2342">_xlfn.IFS($I2342&gt;=$C$5-$B$27,TRUE,$P2342&gt;=$B$6,FALSE,TRUE,$J2341)</f>
        <v>0</v>
      </c>
      <c r="K2342" t="b" cm="1">
        <f t="array" ref="K2342">_xlfn.IFS($L2342&gt;=$B$4-$B$27,FALSE,$I2342&gt;=$B$5-$B$27,TRUE,AND($J2342,NOT($K2341)),FALSE,$K2341,TRUE,TRUE,FALSE)</f>
        <v>0</v>
      </c>
      <c r="L2342" cm="1">
        <f t="array" ref="L2342">_xlfn.IFS($K2341,$L2341+$B$27,NOT($K2341),0,TRUE,$K2341)</f>
        <v>0</v>
      </c>
      <c r="M2342" t="b" cm="1">
        <f t="array" ref="M2342">_xlfn.IFS($K2342,FALSE,AND($J2342,NOT($K2342),$P2342&lt;$B$6),TRUE,TRUE,FALSE)</f>
        <v>0</v>
      </c>
      <c r="N2342" cm="1">
        <f t="array" ref="N2342">_xlfn.IFS($N2341&gt;=$C$7-$B$27,0,$M2341,$N2341+$B$27,TRUE,0)</f>
        <v>0</v>
      </c>
      <c r="O2342" t="b" cm="1">
        <f t="array" ref="O2342">_xlfn.IFS(AND($J2342,NOT($K2342),NOT($M2342)),TRUE,$P2342&gt;=$B$6,FALSE,AND($J2342,NOT($K2342),$M2342,$N2342=0),TRUE,TRUE,FALSE)</f>
        <v>0</v>
      </c>
      <c r="P2342" cm="1">
        <f t="array" ref="P2342">_xlfn.IFS(AND($O2341,$P2341&lt;$B$6),$P2341+1,AND(NOT($J2341),$P2341&gt;0),0,TRUE,$P2341)</f>
        <v>0</v>
      </c>
      <c r="Q2342" s="1">
        <f t="shared" si="181"/>
        <v>120</v>
      </c>
      <c r="R2342" s="1">
        <f t="shared" si="182"/>
        <v>6000</v>
      </c>
      <c r="S2342" s="17">
        <f t="shared" si="183"/>
        <v>153.91192817443351</v>
      </c>
      <c r="T2342" s="1" cm="1">
        <f t="array" ref="T2342">_xlfn.IFS($B$6=1,Q2342*$B$10,AND(P2341=0,P2342&gt;=1),T2341+$B$6*$B$10*$B$8,TRUE,T2341)</f>
        <v>4800</v>
      </c>
      <c r="U2342" s="17">
        <f t="shared" si="184"/>
        <v>123.12954253954682</v>
      </c>
    </row>
    <row r="2343" spans="7:21" x14ac:dyDescent="0.25">
      <c r="G2343" s="15">
        <v>2341</v>
      </c>
      <c r="H2343" s="17">
        <f t="shared" si="180"/>
        <v>39</v>
      </c>
      <c r="I2343" cm="1">
        <f t="array" ref="I2343">_xlfn.IFS(AND(NOT($I2342=0),$J2342),0,NOT($J2342),$I2342+$B$27,TRUE,$I2342)</f>
        <v>3.1833333333333269</v>
      </c>
      <c r="J2343" t="b" cm="1">
        <f t="array" ref="J2343">_xlfn.IFS($I2343&gt;=$C$5-$B$27,TRUE,$P2343&gt;=$B$6,FALSE,TRUE,$J2342)</f>
        <v>0</v>
      </c>
      <c r="K2343" t="b" cm="1">
        <f t="array" ref="K2343">_xlfn.IFS($L2343&gt;=$B$4-$B$27,FALSE,$I2343&gt;=$B$5-$B$27,TRUE,AND($J2343,NOT($K2342)),FALSE,$K2342,TRUE,TRUE,FALSE)</f>
        <v>0</v>
      </c>
      <c r="L2343" cm="1">
        <f t="array" ref="L2343">_xlfn.IFS($K2342,$L2342+$B$27,NOT($K2342),0,TRUE,$K2342)</f>
        <v>0</v>
      </c>
      <c r="M2343" t="b" cm="1">
        <f t="array" ref="M2343">_xlfn.IFS($K2343,FALSE,AND($J2343,NOT($K2343),$P2343&lt;$B$6),TRUE,TRUE,FALSE)</f>
        <v>0</v>
      </c>
      <c r="N2343" cm="1">
        <f t="array" ref="N2343">_xlfn.IFS($N2342&gt;=$C$7-$B$27,0,$M2342,$N2342+$B$27,TRUE,0)</f>
        <v>0</v>
      </c>
      <c r="O2343" t="b" cm="1">
        <f t="array" ref="O2343">_xlfn.IFS(AND($J2343,NOT($K2343),NOT($M2343)),TRUE,$P2343&gt;=$B$6,FALSE,AND($J2343,NOT($K2343),$M2343,$N2343=0),TRUE,TRUE,FALSE)</f>
        <v>0</v>
      </c>
      <c r="P2343" cm="1">
        <f t="array" ref="P2343">_xlfn.IFS(AND($O2342,$P2342&lt;$B$6),$P2342+1,AND(NOT($J2342),$P2342&gt;0),0,TRUE,$P2342)</f>
        <v>0</v>
      </c>
      <c r="Q2343" s="1">
        <f t="shared" si="181"/>
        <v>120</v>
      </c>
      <c r="R2343" s="1">
        <f t="shared" si="182"/>
        <v>6000</v>
      </c>
      <c r="S2343" s="17">
        <f t="shared" si="183"/>
        <v>153.84615384615384</v>
      </c>
      <c r="T2343" s="1" cm="1">
        <f t="array" ref="T2343">_xlfn.IFS($B$6=1,Q2343*$B$10,AND(P2342=0,P2343&gt;=1),T2342+$B$6*$B$10*$B$8,TRUE,T2342)</f>
        <v>4800</v>
      </c>
      <c r="U2343" s="17">
        <f t="shared" si="184"/>
        <v>123.07692307692308</v>
      </c>
    </row>
    <row r="2344" spans="7:21" x14ac:dyDescent="0.25">
      <c r="G2344" s="15">
        <v>2342</v>
      </c>
      <c r="H2344" s="17">
        <f t="shared" si="180"/>
        <v>39.016666666666666</v>
      </c>
      <c r="I2344" cm="1">
        <f t="array" ref="I2344">_xlfn.IFS(AND(NOT($I2343=0),$J2343),0,NOT($J2343),$I2343+$B$27,TRUE,$I2343)</f>
        <v>3.1999999999999935</v>
      </c>
      <c r="J2344" t="b" cm="1">
        <f t="array" ref="J2344">_xlfn.IFS($I2344&gt;=$C$5-$B$27,TRUE,$P2344&gt;=$B$6,FALSE,TRUE,$J2343)</f>
        <v>0</v>
      </c>
      <c r="K2344" t="b" cm="1">
        <f t="array" ref="K2344">_xlfn.IFS($L2344&gt;=$B$4-$B$27,FALSE,$I2344&gt;=$B$5-$B$27,TRUE,AND($J2344,NOT($K2343)),FALSE,$K2343,TRUE,TRUE,FALSE)</f>
        <v>0</v>
      </c>
      <c r="L2344" cm="1">
        <f t="array" ref="L2344">_xlfn.IFS($K2343,$L2343+$B$27,NOT($K2343),0,TRUE,$K2343)</f>
        <v>0</v>
      </c>
      <c r="M2344" t="b" cm="1">
        <f t="array" ref="M2344">_xlfn.IFS($K2344,FALSE,AND($J2344,NOT($K2344),$P2344&lt;$B$6),TRUE,TRUE,FALSE)</f>
        <v>0</v>
      </c>
      <c r="N2344" cm="1">
        <f t="array" ref="N2344">_xlfn.IFS($N2343&gt;=$C$7-$B$27,0,$M2343,$N2343+$B$27,TRUE,0)</f>
        <v>0</v>
      </c>
      <c r="O2344" t="b" cm="1">
        <f t="array" ref="O2344">_xlfn.IFS(AND($J2344,NOT($K2344),NOT($M2344)),TRUE,$P2344&gt;=$B$6,FALSE,AND($J2344,NOT($K2344),$M2344,$N2344=0),TRUE,TRUE,FALSE)</f>
        <v>0</v>
      </c>
      <c r="P2344" cm="1">
        <f t="array" ref="P2344">_xlfn.IFS(AND($O2343,$P2343&lt;$B$6),$P2343+1,AND(NOT($J2343),$P2343&gt;0),0,TRUE,$P2343)</f>
        <v>0</v>
      </c>
      <c r="Q2344" s="1">
        <f t="shared" si="181"/>
        <v>120</v>
      </c>
      <c r="R2344" s="1">
        <f t="shared" si="182"/>
        <v>6000</v>
      </c>
      <c r="S2344" s="17">
        <f t="shared" si="183"/>
        <v>153.78043571123453</v>
      </c>
      <c r="T2344" s="1" cm="1">
        <f t="array" ref="T2344">_xlfn.IFS($B$6=1,Q2344*$B$10,AND(P2343=0,P2344&gt;=1),T2343+$B$6*$B$10*$B$8,TRUE,T2343)</f>
        <v>4800</v>
      </c>
      <c r="U2344" s="17">
        <f t="shared" si="184"/>
        <v>123.02434856898762</v>
      </c>
    </row>
    <row r="2345" spans="7:21" x14ac:dyDescent="0.25">
      <c r="G2345" s="15">
        <v>2343</v>
      </c>
      <c r="H2345" s="17">
        <f t="shared" si="180"/>
        <v>39.033333333333331</v>
      </c>
      <c r="I2345" cm="1">
        <f t="array" ref="I2345">_xlfn.IFS(AND(NOT($I2344=0),$J2344),0,NOT($J2344),$I2344+$B$27,TRUE,$I2344)</f>
        <v>3.2166666666666601</v>
      </c>
      <c r="J2345" t="b" cm="1">
        <f t="array" ref="J2345">_xlfn.IFS($I2345&gt;=$C$5-$B$27,TRUE,$P2345&gt;=$B$6,FALSE,TRUE,$J2344)</f>
        <v>0</v>
      </c>
      <c r="K2345" t="b" cm="1">
        <f t="array" ref="K2345">_xlfn.IFS($L2345&gt;=$B$4-$B$27,FALSE,$I2345&gt;=$B$5-$B$27,TRUE,AND($J2345,NOT($K2344)),FALSE,$K2344,TRUE,TRUE,FALSE)</f>
        <v>0</v>
      </c>
      <c r="L2345" cm="1">
        <f t="array" ref="L2345">_xlfn.IFS($K2344,$L2344+$B$27,NOT($K2344),0,TRUE,$K2344)</f>
        <v>0</v>
      </c>
      <c r="M2345" t="b" cm="1">
        <f t="array" ref="M2345">_xlfn.IFS($K2345,FALSE,AND($J2345,NOT($K2345),$P2345&lt;$B$6),TRUE,TRUE,FALSE)</f>
        <v>0</v>
      </c>
      <c r="N2345" cm="1">
        <f t="array" ref="N2345">_xlfn.IFS($N2344&gt;=$C$7-$B$27,0,$M2344,$N2344+$B$27,TRUE,0)</f>
        <v>0</v>
      </c>
      <c r="O2345" t="b" cm="1">
        <f t="array" ref="O2345">_xlfn.IFS(AND($J2345,NOT($K2345),NOT($M2345)),TRUE,$P2345&gt;=$B$6,FALSE,AND($J2345,NOT($K2345),$M2345,$N2345=0),TRUE,TRUE,FALSE)</f>
        <v>0</v>
      </c>
      <c r="P2345" cm="1">
        <f t="array" ref="P2345">_xlfn.IFS(AND($O2344,$P2344&lt;$B$6),$P2344+1,AND(NOT($J2344),$P2344&gt;0),0,TRUE,$P2344)</f>
        <v>0</v>
      </c>
      <c r="Q2345" s="1">
        <f t="shared" si="181"/>
        <v>120</v>
      </c>
      <c r="R2345" s="1">
        <f t="shared" si="182"/>
        <v>6000</v>
      </c>
      <c r="S2345" s="17">
        <f t="shared" si="183"/>
        <v>153.71477369769428</v>
      </c>
      <c r="T2345" s="1" cm="1">
        <f t="array" ref="T2345">_xlfn.IFS($B$6=1,Q2345*$B$10,AND(P2344=0,P2345&gt;=1),T2344+$B$6*$B$10*$B$8,TRUE,T2344)</f>
        <v>4800</v>
      </c>
      <c r="U2345" s="17">
        <f t="shared" si="184"/>
        <v>122.97181895815542</v>
      </c>
    </row>
    <row r="2346" spans="7:21" x14ac:dyDescent="0.25">
      <c r="G2346" s="15">
        <v>2344</v>
      </c>
      <c r="H2346" s="17">
        <f t="shared" si="180"/>
        <v>39.049999999999997</v>
      </c>
      <c r="I2346" cm="1">
        <f t="array" ref="I2346">_xlfn.IFS(AND(NOT($I2345=0),$J2345),0,NOT($J2345),$I2345+$B$27,TRUE,$I2345)</f>
        <v>3.2333333333333267</v>
      </c>
      <c r="J2346" t="b" cm="1">
        <f t="array" ref="J2346">_xlfn.IFS($I2346&gt;=$C$5-$B$27,TRUE,$P2346&gt;=$B$6,FALSE,TRUE,$J2345)</f>
        <v>0</v>
      </c>
      <c r="K2346" t="b" cm="1">
        <f t="array" ref="K2346">_xlfn.IFS($L2346&gt;=$B$4-$B$27,FALSE,$I2346&gt;=$B$5-$B$27,TRUE,AND($J2346,NOT($K2345)),FALSE,$K2345,TRUE,TRUE,FALSE)</f>
        <v>0</v>
      </c>
      <c r="L2346" cm="1">
        <f t="array" ref="L2346">_xlfn.IFS($K2345,$L2345+$B$27,NOT($K2345),0,TRUE,$K2345)</f>
        <v>0</v>
      </c>
      <c r="M2346" t="b" cm="1">
        <f t="array" ref="M2346">_xlfn.IFS($K2346,FALSE,AND($J2346,NOT($K2346),$P2346&lt;$B$6),TRUE,TRUE,FALSE)</f>
        <v>0</v>
      </c>
      <c r="N2346" cm="1">
        <f t="array" ref="N2346">_xlfn.IFS($N2345&gt;=$C$7-$B$27,0,$M2345,$N2345+$B$27,TRUE,0)</f>
        <v>0</v>
      </c>
      <c r="O2346" t="b" cm="1">
        <f t="array" ref="O2346">_xlfn.IFS(AND($J2346,NOT($K2346),NOT($M2346)),TRUE,$P2346&gt;=$B$6,FALSE,AND($J2346,NOT($K2346),$M2346,$N2346=0),TRUE,TRUE,FALSE)</f>
        <v>0</v>
      </c>
      <c r="P2346" cm="1">
        <f t="array" ref="P2346">_xlfn.IFS(AND($O2345,$P2345&lt;$B$6),$P2345+1,AND(NOT($J2345),$P2345&gt;0),0,TRUE,$P2345)</f>
        <v>0</v>
      </c>
      <c r="Q2346" s="1">
        <f t="shared" si="181"/>
        <v>120</v>
      </c>
      <c r="R2346" s="1">
        <f t="shared" si="182"/>
        <v>6000</v>
      </c>
      <c r="S2346" s="17">
        <f t="shared" si="183"/>
        <v>153.6491677336748</v>
      </c>
      <c r="T2346" s="1" cm="1">
        <f t="array" ref="T2346">_xlfn.IFS($B$6=1,Q2346*$B$10,AND(P2345=0,P2346&gt;=1),T2345+$B$6*$B$10*$B$8,TRUE,T2345)</f>
        <v>4800</v>
      </c>
      <c r="U2346" s="17">
        <f t="shared" si="184"/>
        <v>122.91933418693984</v>
      </c>
    </row>
    <row r="2347" spans="7:21" x14ac:dyDescent="0.25">
      <c r="G2347" s="15">
        <v>2345</v>
      </c>
      <c r="H2347" s="17">
        <f t="shared" si="180"/>
        <v>39.066666666666663</v>
      </c>
      <c r="I2347" cm="1">
        <f t="array" ref="I2347">_xlfn.IFS(AND(NOT($I2346=0),$J2346),0,NOT($J2346),$I2346+$B$27,TRUE,$I2346)</f>
        <v>3.2499999999999933</v>
      </c>
      <c r="J2347" t="b" cm="1">
        <f t="array" ref="J2347">_xlfn.IFS($I2347&gt;=$C$5-$B$27,TRUE,$P2347&gt;=$B$6,FALSE,TRUE,$J2346)</f>
        <v>0</v>
      </c>
      <c r="K2347" t="b" cm="1">
        <f t="array" ref="K2347">_xlfn.IFS($L2347&gt;=$B$4-$B$27,FALSE,$I2347&gt;=$B$5-$B$27,TRUE,AND($J2347,NOT($K2346)),FALSE,$K2346,TRUE,TRUE,FALSE)</f>
        <v>0</v>
      </c>
      <c r="L2347" cm="1">
        <f t="array" ref="L2347">_xlfn.IFS($K2346,$L2346+$B$27,NOT($K2346),0,TRUE,$K2346)</f>
        <v>0</v>
      </c>
      <c r="M2347" t="b" cm="1">
        <f t="array" ref="M2347">_xlfn.IFS($K2347,FALSE,AND($J2347,NOT($K2347),$P2347&lt;$B$6),TRUE,TRUE,FALSE)</f>
        <v>0</v>
      </c>
      <c r="N2347" cm="1">
        <f t="array" ref="N2347">_xlfn.IFS($N2346&gt;=$C$7-$B$27,0,$M2346,$N2346+$B$27,TRUE,0)</f>
        <v>0</v>
      </c>
      <c r="O2347" t="b" cm="1">
        <f t="array" ref="O2347">_xlfn.IFS(AND($J2347,NOT($K2347),NOT($M2347)),TRUE,$P2347&gt;=$B$6,FALSE,AND($J2347,NOT($K2347),$M2347,$N2347=0),TRUE,TRUE,FALSE)</f>
        <v>0</v>
      </c>
      <c r="P2347" cm="1">
        <f t="array" ref="P2347">_xlfn.IFS(AND($O2346,$P2346&lt;$B$6),$P2346+1,AND(NOT($J2346),$P2346&gt;0),0,TRUE,$P2346)</f>
        <v>0</v>
      </c>
      <c r="Q2347" s="1">
        <f t="shared" si="181"/>
        <v>120</v>
      </c>
      <c r="R2347" s="1">
        <f t="shared" si="182"/>
        <v>6000</v>
      </c>
      <c r="S2347" s="17">
        <f t="shared" si="183"/>
        <v>153.58361774744029</v>
      </c>
      <c r="T2347" s="1" cm="1">
        <f t="array" ref="T2347">_xlfn.IFS($B$6=1,Q2347*$B$10,AND(P2346=0,P2347&gt;=1),T2346+$B$6*$B$10*$B$8,TRUE,T2346)</f>
        <v>4800</v>
      </c>
      <c r="U2347" s="17">
        <f t="shared" si="184"/>
        <v>122.86689419795223</v>
      </c>
    </row>
    <row r="2348" spans="7:21" x14ac:dyDescent="0.25">
      <c r="G2348" s="15">
        <v>2346</v>
      </c>
      <c r="H2348" s="17">
        <f t="shared" si="180"/>
        <v>39.083333333333336</v>
      </c>
      <c r="I2348" cm="1">
        <f t="array" ref="I2348">_xlfn.IFS(AND(NOT($I2347=0),$J2347),0,NOT($J2347),$I2347+$B$27,TRUE,$I2347)</f>
        <v>3.2666666666666599</v>
      </c>
      <c r="J2348" t="b" cm="1">
        <f t="array" ref="J2348">_xlfn.IFS($I2348&gt;=$C$5-$B$27,TRUE,$P2348&gt;=$B$6,FALSE,TRUE,$J2347)</f>
        <v>0</v>
      </c>
      <c r="K2348" t="b" cm="1">
        <f t="array" ref="K2348">_xlfn.IFS($L2348&gt;=$B$4-$B$27,FALSE,$I2348&gt;=$B$5-$B$27,TRUE,AND($J2348,NOT($K2347)),FALSE,$K2347,TRUE,TRUE,FALSE)</f>
        <v>0</v>
      </c>
      <c r="L2348" cm="1">
        <f t="array" ref="L2348">_xlfn.IFS($K2347,$L2347+$B$27,NOT($K2347),0,TRUE,$K2347)</f>
        <v>0</v>
      </c>
      <c r="M2348" t="b" cm="1">
        <f t="array" ref="M2348">_xlfn.IFS($K2348,FALSE,AND($J2348,NOT($K2348),$P2348&lt;$B$6),TRUE,TRUE,FALSE)</f>
        <v>0</v>
      </c>
      <c r="N2348" cm="1">
        <f t="array" ref="N2348">_xlfn.IFS($N2347&gt;=$C$7-$B$27,0,$M2347,$N2347+$B$27,TRUE,0)</f>
        <v>0</v>
      </c>
      <c r="O2348" t="b" cm="1">
        <f t="array" ref="O2348">_xlfn.IFS(AND($J2348,NOT($K2348),NOT($M2348)),TRUE,$P2348&gt;=$B$6,FALSE,AND($J2348,NOT($K2348),$M2348,$N2348=0),TRUE,TRUE,FALSE)</f>
        <v>0</v>
      </c>
      <c r="P2348" cm="1">
        <f t="array" ref="P2348">_xlfn.IFS(AND($O2347,$P2347&lt;$B$6),$P2347+1,AND(NOT($J2347),$P2347&gt;0),0,TRUE,$P2347)</f>
        <v>0</v>
      </c>
      <c r="Q2348" s="1">
        <f t="shared" si="181"/>
        <v>120</v>
      </c>
      <c r="R2348" s="1">
        <f t="shared" si="182"/>
        <v>6000</v>
      </c>
      <c r="S2348" s="17">
        <f t="shared" si="183"/>
        <v>153.51812366737738</v>
      </c>
      <c r="T2348" s="1" cm="1">
        <f t="array" ref="T2348">_xlfn.IFS($B$6=1,Q2348*$B$10,AND(P2347=0,P2348&gt;=1),T2347+$B$6*$B$10*$B$8,TRUE,T2347)</f>
        <v>4800</v>
      </c>
      <c r="U2348" s="17">
        <f t="shared" si="184"/>
        <v>122.81449893390192</v>
      </c>
    </row>
    <row r="2349" spans="7:21" x14ac:dyDescent="0.25">
      <c r="G2349" s="15">
        <v>2347</v>
      </c>
      <c r="H2349" s="17">
        <f t="shared" si="180"/>
        <v>39.1</v>
      </c>
      <c r="I2349" cm="1">
        <f t="array" ref="I2349">_xlfn.IFS(AND(NOT($I2348=0),$J2348),0,NOT($J2348),$I2348+$B$27,TRUE,$I2348)</f>
        <v>3.2833333333333266</v>
      </c>
      <c r="J2349" t="b" cm="1">
        <f t="array" ref="J2349">_xlfn.IFS($I2349&gt;=$C$5-$B$27,TRUE,$P2349&gt;=$B$6,FALSE,TRUE,$J2348)</f>
        <v>0</v>
      </c>
      <c r="K2349" t="b" cm="1">
        <f t="array" ref="K2349">_xlfn.IFS($L2349&gt;=$B$4-$B$27,FALSE,$I2349&gt;=$B$5-$B$27,TRUE,AND($J2349,NOT($K2348)),FALSE,$K2348,TRUE,TRUE,FALSE)</f>
        <v>0</v>
      </c>
      <c r="L2349" cm="1">
        <f t="array" ref="L2349">_xlfn.IFS($K2348,$L2348+$B$27,NOT($K2348),0,TRUE,$K2348)</f>
        <v>0</v>
      </c>
      <c r="M2349" t="b" cm="1">
        <f t="array" ref="M2349">_xlfn.IFS($K2349,FALSE,AND($J2349,NOT($K2349),$P2349&lt;$B$6),TRUE,TRUE,FALSE)</f>
        <v>0</v>
      </c>
      <c r="N2349" cm="1">
        <f t="array" ref="N2349">_xlfn.IFS($N2348&gt;=$C$7-$B$27,0,$M2348,$N2348+$B$27,TRUE,0)</f>
        <v>0</v>
      </c>
      <c r="O2349" t="b" cm="1">
        <f t="array" ref="O2349">_xlfn.IFS(AND($J2349,NOT($K2349),NOT($M2349)),TRUE,$P2349&gt;=$B$6,FALSE,AND($J2349,NOT($K2349),$M2349,$N2349=0),TRUE,TRUE,FALSE)</f>
        <v>0</v>
      </c>
      <c r="P2349" cm="1">
        <f t="array" ref="P2349">_xlfn.IFS(AND($O2348,$P2348&lt;$B$6),$P2348+1,AND(NOT($J2348),$P2348&gt;0),0,TRUE,$P2348)</f>
        <v>0</v>
      </c>
      <c r="Q2349" s="1">
        <f t="shared" si="181"/>
        <v>120</v>
      </c>
      <c r="R2349" s="1">
        <f t="shared" si="182"/>
        <v>6000</v>
      </c>
      <c r="S2349" s="17">
        <f t="shared" si="183"/>
        <v>153.45268542199489</v>
      </c>
      <c r="T2349" s="1" cm="1">
        <f t="array" ref="T2349">_xlfn.IFS($B$6=1,Q2349*$B$10,AND(P2348=0,P2349&gt;=1),T2348+$B$6*$B$10*$B$8,TRUE,T2348)</f>
        <v>4800</v>
      </c>
      <c r="U2349" s="17">
        <f t="shared" si="184"/>
        <v>122.7621483375959</v>
      </c>
    </row>
    <row r="2350" spans="7:21" x14ac:dyDescent="0.25">
      <c r="G2350" s="15">
        <v>2348</v>
      </c>
      <c r="H2350" s="17">
        <f t="shared" si="180"/>
        <v>39.116666666666667</v>
      </c>
      <c r="I2350" cm="1">
        <f t="array" ref="I2350">_xlfn.IFS(AND(NOT($I2349=0),$J2349),0,NOT($J2349),$I2349+$B$27,TRUE,$I2349)</f>
        <v>3.2999999999999932</v>
      </c>
      <c r="J2350" t="b" cm="1">
        <f t="array" ref="J2350">_xlfn.IFS($I2350&gt;=$C$5-$B$27,TRUE,$P2350&gt;=$B$6,FALSE,TRUE,$J2349)</f>
        <v>0</v>
      </c>
      <c r="K2350" t="b" cm="1">
        <f t="array" ref="K2350">_xlfn.IFS($L2350&gt;=$B$4-$B$27,FALSE,$I2350&gt;=$B$5-$B$27,TRUE,AND($J2350,NOT($K2349)),FALSE,$K2349,TRUE,TRUE,FALSE)</f>
        <v>0</v>
      </c>
      <c r="L2350" cm="1">
        <f t="array" ref="L2350">_xlfn.IFS($K2349,$L2349+$B$27,NOT($K2349),0,TRUE,$K2349)</f>
        <v>0</v>
      </c>
      <c r="M2350" t="b" cm="1">
        <f t="array" ref="M2350">_xlfn.IFS($K2350,FALSE,AND($J2350,NOT($K2350),$P2350&lt;$B$6),TRUE,TRUE,FALSE)</f>
        <v>0</v>
      </c>
      <c r="N2350" cm="1">
        <f t="array" ref="N2350">_xlfn.IFS($N2349&gt;=$C$7-$B$27,0,$M2349,$N2349+$B$27,TRUE,0)</f>
        <v>0</v>
      </c>
      <c r="O2350" t="b" cm="1">
        <f t="array" ref="O2350">_xlfn.IFS(AND($J2350,NOT($K2350),NOT($M2350)),TRUE,$P2350&gt;=$B$6,FALSE,AND($J2350,NOT($K2350),$M2350,$N2350=0),TRUE,TRUE,FALSE)</f>
        <v>0</v>
      </c>
      <c r="P2350" cm="1">
        <f t="array" ref="P2350">_xlfn.IFS(AND($O2349,$P2349&lt;$B$6),$P2349+1,AND(NOT($J2349),$P2349&gt;0),0,TRUE,$P2349)</f>
        <v>0</v>
      </c>
      <c r="Q2350" s="1">
        <f t="shared" si="181"/>
        <v>120</v>
      </c>
      <c r="R2350" s="1">
        <f t="shared" si="182"/>
        <v>6000</v>
      </c>
      <c r="S2350" s="17">
        <f t="shared" si="183"/>
        <v>153.3873029399233</v>
      </c>
      <c r="T2350" s="1" cm="1">
        <f t="array" ref="T2350">_xlfn.IFS($B$6=1,Q2350*$B$10,AND(P2349=0,P2350&gt;=1),T2349+$B$6*$B$10*$B$8,TRUE,T2349)</f>
        <v>4800</v>
      </c>
      <c r="U2350" s="17">
        <f t="shared" si="184"/>
        <v>122.70984235193865</v>
      </c>
    </row>
    <row r="2351" spans="7:21" x14ac:dyDescent="0.25">
      <c r="G2351" s="15">
        <v>2349</v>
      </c>
      <c r="H2351" s="17">
        <f t="shared" si="180"/>
        <v>39.133333333333333</v>
      </c>
      <c r="I2351" cm="1">
        <f t="array" ref="I2351">_xlfn.IFS(AND(NOT($I2350=0),$J2350),0,NOT($J2350),$I2350+$B$27,TRUE,$I2350)</f>
        <v>3.3166666666666598</v>
      </c>
      <c r="J2351" t="b" cm="1">
        <f t="array" ref="J2351">_xlfn.IFS($I2351&gt;=$C$5-$B$27,TRUE,$P2351&gt;=$B$6,FALSE,TRUE,$J2350)</f>
        <v>0</v>
      </c>
      <c r="K2351" t="b" cm="1">
        <f t="array" ref="K2351">_xlfn.IFS($L2351&gt;=$B$4-$B$27,FALSE,$I2351&gt;=$B$5-$B$27,TRUE,AND($J2351,NOT($K2350)),FALSE,$K2350,TRUE,TRUE,FALSE)</f>
        <v>0</v>
      </c>
      <c r="L2351" cm="1">
        <f t="array" ref="L2351">_xlfn.IFS($K2350,$L2350+$B$27,NOT($K2350),0,TRUE,$K2350)</f>
        <v>0</v>
      </c>
      <c r="M2351" t="b" cm="1">
        <f t="array" ref="M2351">_xlfn.IFS($K2351,FALSE,AND($J2351,NOT($K2351),$P2351&lt;$B$6),TRUE,TRUE,FALSE)</f>
        <v>0</v>
      </c>
      <c r="N2351" cm="1">
        <f t="array" ref="N2351">_xlfn.IFS($N2350&gt;=$C$7-$B$27,0,$M2350,$N2350+$B$27,TRUE,0)</f>
        <v>0</v>
      </c>
      <c r="O2351" t="b" cm="1">
        <f t="array" ref="O2351">_xlfn.IFS(AND($J2351,NOT($K2351),NOT($M2351)),TRUE,$P2351&gt;=$B$6,FALSE,AND($J2351,NOT($K2351),$M2351,$N2351=0),TRUE,TRUE,FALSE)</f>
        <v>0</v>
      </c>
      <c r="P2351" cm="1">
        <f t="array" ref="P2351">_xlfn.IFS(AND($O2350,$P2350&lt;$B$6),$P2350+1,AND(NOT($J2350),$P2350&gt;0),0,TRUE,$P2350)</f>
        <v>0</v>
      </c>
      <c r="Q2351" s="1">
        <f t="shared" si="181"/>
        <v>120</v>
      </c>
      <c r="R2351" s="1">
        <f t="shared" si="182"/>
        <v>6000</v>
      </c>
      <c r="S2351" s="17">
        <f t="shared" si="183"/>
        <v>153.32197614991483</v>
      </c>
      <c r="T2351" s="1" cm="1">
        <f t="array" ref="T2351">_xlfn.IFS($B$6=1,Q2351*$B$10,AND(P2350=0,P2351&gt;=1),T2350+$B$6*$B$10*$B$8,TRUE,T2350)</f>
        <v>4800</v>
      </c>
      <c r="U2351" s="17">
        <f t="shared" si="184"/>
        <v>122.65758091993186</v>
      </c>
    </row>
    <row r="2352" spans="7:21" x14ac:dyDescent="0.25">
      <c r="G2352" s="15">
        <v>2350</v>
      </c>
      <c r="H2352" s="17">
        <f t="shared" si="180"/>
        <v>39.15</v>
      </c>
      <c r="I2352" cm="1">
        <f t="array" ref="I2352">_xlfn.IFS(AND(NOT($I2351=0),$J2351),0,NOT($J2351),$I2351+$B$27,TRUE,$I2351)</f>
        <v>3.3333333333333264</v>
      </c>
      <c r="J2352" t="b" cm="1">
        <f t="array" ref="J2352">_xlfn.IFS($I2352&gt;=$C$5-$B$27,TRUE,$P2352&gt;=$B$6,FALSE,TRUE,$J2351)</f>
        <v>0</v>
      </c>
      <c r="K2352" t="b" cm="1">
        <f t="array" ref="K2352">_xlfn.IFS($L2352&gt;=$B$4-$B$27,FALSE,$I2352&gt;=$B$5-$B$27,TRUE,AND($J2352,NOT($K2351)),FALSE,$K2351,TRUE,TRUE,FALSE)</f>
        <v>0</v>
      </c>
      <c r="L2352" cm="1">
        <f t="array" ref="L2352">_xlfn.IFS($K2351,$L2351+$B$27,NOT($K2351),0,TRUE,$K2351)</f>
        <v>0</v>
      </c>
      <c r="M2352" t="b" cm="1">
        <f t="array" ref="M2352">_xlfn.IFS($K2352,FALSE,AND($J2352,NOT($K2352),$P2352&lt;$B$6),TRUE,TRUE,FALSE)</f>
        <v>0</v>
      </c>
      <c r="N2352" cm="1">
        <f t="array" ref="N2352">_xlfn.IFS($N2351&gt;=$C$7-$B$27,0,$M2351,$N2351+$B$27,TRUE,0)</f>
        <v>0</v>
      </c>
      <c r="O2352" t="b" cm="1">
        <f t="array" ref="O2352">_xlfn.IFS(AND($J2352,NOT($K2352),NOT($M2352)),TRUE,$P2352&gt;=$B$6,FALSE,AND($J2352,NOT($K2352),$M2352,$N2352=0),TRUE,TRUE,FALSE)</f>
        <v>0</v>
      </c>
      <c r="P2352" cm="1">
        <f t="array" ref="P2352">_xlfn.IFS(AND($O2351,$P2351&lt;$B$6),$P2351+1,AND(NOT($J2351),$P2351&gt;0),0,TRUE,$P2351)</f>
        <v>0</v>
      </c>
      <c r="Q2352" s="1">
        <f t="shared" si="181"/>
        <v>120</v>
      </c>
      <c r="R2352" s="1">
        <f t="shared" si="182"/>
        <v>6000</v>
      </c>
      <c r="S2352" s="17">
        <f t="shared" si="183"/>
        <v>153.25670498084293</v>
      </c>
      <c r="T2352" s="1" cm="1">
        <f t="array" ref="T2352">_xlfn.IFS($B$6=1,Q2352*$B$10,AND(P2351=0,P2352&gt;=1),T2351+$B$6*$B$10*$B$8,TRUE,T2351)</f>
        <v>4800</v>
      </c>
      <c r="U2352" s="17">
        <f t="shared" si="184"/>
        <v>122.60536398467434</v>
      </c>
    </row>
    <row r="2353" spans="7:21" x14ac:dyDescent="0.25">
      <c r="G2353" s="15">
        <v>2351</v>
      </c>
      <c r="H2353" s="17">
        <f t="shared" si="180"/>
        <v>39.166666666666664</v>
      </c>
      <c r="I2353" cm="1">
        <f t="array" ref="I2353">_xlfn.IFS(AND(NOT($I2352=0),$J2352),0,NOT($J2352),$I2352+$B$27,TRUE,$I2352)</f>
        <v>3.349999999999993</v>
      </c>
      <c r="J2353" t="b" cm="1">
        <f t="array" ref="J2353">_xlfn.IFS($I2353&gt;=$C$5-$B$27,TRUE,$P2353&gt;=$B$6,FALSE,TRUE,$J2352)</f>
        <v>0</v>
      </c>
      <c r="K2353" t="b" cm="1">
        <f t="array" ref="K2353">_xlfn.IFS($L2353&gt;=$B$4-$B$27,FALSE,$I2353&gt;=$B$5-$B$27,TRUE,AND($J2353,NOT($K2352)),FALSE,$K2352,TRUE,TRUE,FALSE)</f>
        <v>0</v>
      </c>
      <c r="L2353" cm="1">
        <f t="array" ref="L2353">_xlfn.IFS($K2352,$L2352+$B$27,NOT($K2352),0,TRUE,$K2352)</f>
        <v>0</v>
      </c>
      <c r="M2353" t="b" cm="1">
        <f t="array" ref="M2353">_xlfn.IFS($K2353,FALSE,AND($J2353,NOT($K2353),$P2353&lt;$B$6),TRUE,TRUE,FALSE)</f>
        <v>0</v>
      </c>
      <c r="N2353" cm="1">
        <f t="array" ref="N2353">_xlfn.IFS($N2352&gt;=$C$7-$B$27,0,$M2352,$N2352+$B$27,TRUE,0)</f>
        <v>0</v>
      </c>
      <c r="O2353" t="b" cm="1">
        <f t="array" ref="O2353">_xlfn.IFS(AND($J2353,NOT($K2353),NOT($M2353)),TRUE,$P2353&gt;=$B$6,FALSE,AND($J2353,NOT($K2353),$M2353,$N2353=0),TRUE,TRUE,FALSE)</f>
        <v>0</v>
      </c>
      <c r="P2353" cm="1">
        <f t="array" ref="P2353">_xlfn.IFS(AND($O2352,$P2352&lt;$B$6),$P2352+1,AND(NOT($J2352),$P2352&gt;0),0,TRUE,$P2352)</f>
        <v>0</v>
      </c>
      <c r="Q2353" s="1">
        <f t="shared" si="181"/>
        <v>120</v>
      </c>
      <c r="R2353" s="1">
        <f t="shared" si="182"/>
        <v>6000</v>
      </c>
      <c r="S2353" s="17">
        <f t="shared" si="183"/>
        <v>153.19148936170214</v>
      </c>
      <c r="T2353" s="1" cm="1">
        <f t="array" ref="T2353">_xlfn.IFS($B$6=1,Q2353*$B$10,AND(P2352=0,P2353&gt;=1),T2352+$B$6*$B$10*$B$8,TRUE,T2352)</f>
        <v>4800</v>
      </c>
      <c r="U2353" s="17">
        <f t="shared" si="184"/>
        <v>122.55319148936171</v>
      </c>
    </row>
    <row r="2354" spans="7:21" x14ac:dyDescent="0.25">
      <c r="G2354" s="15">
        <v>2352</v>
      </c>
      <c r="H2354" s="17">
        <f t="shared" si="180"/>
        <v>39.18333333333333</v>
      </c>
      <c r="I2354" cm="1">
        <f t="array" ref="I2354">_xlfn.IFS(AND(NOT($I2353=0),$J2353),0,NOT($J2353),$I2353+$B$27,TRUE,$I2353)</f>
        <v>3.3666666666666596</v>
      </c>
      <c r="J2354" t="b" cm="1">
        <f t="array" ref="J2354">_xlfn.IFS($I2354&gt;=$C$5-$B$27,TRUE,$P2354&gt;=$B$6,FALSE,TRUE,$J2353)</f>
        <v>0</v>
      </c>
      <c r="K2354" t="b" cm="1">
        <f t="array" ref="K2354">_xlfn.IFS($L2354&gt;=$B$4-$B$27,FALSE,$I2354&gt;=$B$5-$B$27,TRUE,AND($J2354,NOT($K2353)),FALSE,$K2353,TRUE,TRUE,FALSE)</f>
        <v>0</v>
      </c>
      <c r="L2354" cm="1">
        <f t="array" ref="L2354">_xlfn.IFS($K2353,$L2353+$B$27,NOT($K2353),0,TRUE,$K2353)</f>
        <v>0</v>
      </c>
      <c r="M2354" t="b" cm="1">
        <f t="array" ref="M2354">_xlfn.IFS($K2354,FALSE,AND($J2354,NOT($K2354),$P2354&lt;$B$6),TRUE,TRUE,FALSE)</f>
        <v>0</v>
      </c>
      <c r="N2354" cm="1">
        <f t="array" ref="N2354">_xlfn.IFS($N2353&gt;=$C$7-$B$27,0,$M2353,$N2353+$B$27,TRUE,0)</f>
        <v>0</v>
      </c>
      <c r="O2354" t="b" cm="1">
        <f t="array" ref="O2354">_xlfn.IFS(AND($J2354,NOT($K2354),NOT($M2354)),TRUE,$P2354&gt;=$B$6,FALSE,AND($J2354,NOT($K2354),$M2354,$N2354=0),TRUE,TRUE,FALSE)</f>
        <v>0</v>
      </c>
      <c r="P2354" cm="1">
        <f t="array" ref="P2354">_xlfn.IFS(AND($O2353,$P2353&lt;$B$6),$P2353+1,AND(NOT($J2353),$P2353&gt;0),0,TRUE,$P2353)</f>
        <v>0</v>
      </c>
      <c r="Q2354" s="1">
        <f t="shared" si="181"/>
        <v>120</v>
      </c>
      <c r="R2354" s="1">
        <f t="shared" si="182"/>
        <v>6000</v>
      </c>
      <c r="S2354" s="17">
        <f t="shared" si="183"/>
        <v>153.12632922160785</v>
      </c>
      <c r="T2354" s="1" cm="1">
        <f t="array" ref="T2354">_xlfn.IFS($B$6=1,Q2354*$B$10,AND(P2353=0,P2354&gt;=1),T2353+$B$6*$B$10*$B$8,TRUE,T2353)</f>
        <v>4800</v>
      </c>
      <c r="U2354" s="17">
        <f t="shared" si="184"/>
        <v>122.50106337728627</v>
      </c>
    </row>
    <row r="2355" spans="7:21" x14ac:dyDescent="0.25">
      <c r="G2355" s="15">
        <v>2353</v>
      </c>
      <c r="H2355" s="17">
        <f t="shared" si="180"/>
        <v>39.200000000000003</v>
      </c>
      <c r="I2355" cm="1">
        <f t="array" ref="I2355">_xlfn.IFS(AND(NOT($I2354=0),$J2354),0,NOT($J2354),$I2354+$B$27,TRUE,$I2354)</f>
        <v>3.3833333333333262</v>
      </c>
      <c r="J2355" t="b" cm="1">
        <f t="array" ref="J2355">_xlfn.IFS($I2355&gt;=$C$5-$B$27,TRUE,$P2355&gt;=$B$6,FALSE,TRUE,$J2354)</f>
        <v>0</v>
      </c>
      <c r="K2355" t="b" cm="1">
        <f t="array" ref="K2355">_xlfn.IFS($L2355&gt;=$B$4-$B$27,FALSE,$I2355&gt;=$B$5-$B$27,TRUE,AND($J2355,NOT($K2354)),FALSE,$K2354,TRUE,TRUE,FALSE)</f>
        <v>0</v>
      </c>
      <c r="L2355" cm="1">
        <f t="array" ref="L2355">_xlfn.IFS($K2354,$L2354+$B$27,NOT($K2354),0,TRUE,$K2354)</f>
        <v>0</v>
      </c>
      <c r="M2355" t="b" cm="1">
        <f t="array" ref="M2355">_xlfn.IFS($K2355,FALSE,AND($J2355,NOT($K2355),$P2355&lt;$B$6),TRUE,TRUE,FALSE)</f>
        <v>0</v>
      </c>
      <c r="N2355" cm="1">
        <f t="array" ref="N2355">_xlfn.IFS($N2354&gt;=$C$7-$B$27,0,$M2354,$N2354+$B$27,TRUE,0)</f>
        <v>0</v>
      </c>
      <c r="O2355" t="b" cm="1">
        <f t="array" ref="O2355">_xlfn.IFS(AND($J2355,NOT($K2355),NOT($M2355)),TRUE,$P2355&gt;=$B$6,FALSE,AND($J2355,NOT($K2355),$M2355,$N2355=0),TRUE,TRUE,FALSE)</f>
        <v>0</v>
      </c>
      <c r="P2355" cm="1">
        <f t="array" ref="P2355">_xlfn.IFS(AND($O2354,$P2354&lt;$B$6),$P2354+1,AND(NOT($J2354),$P2354&gt;0),0,TRUE,$P2354)</f>
        <v>0</v>
      </c>
      <c r="Q2355" s="1">
        <f t="shared" si="181"/>
        <v>120</v>
      </c>
      <c r="R2355" s="1">
        <f t="shared" si="182"/>
        <v>6000</v>
      </c>
      <c r="S2355" s="17">
        <f t="shared" si="183"/>
        <v>153.0612244897959</v>
      </c>
      <c r="T2355" s="1" cm="1">
        <f t="array" ref="T2355">_xlfn.IFS($B$6=1,Q2355*$B$10,AND(P2354=0,P2355&gt;=1),T2354+$B$6*$B$10*$B$8,TRUE,T2354)</f>
        <v>4800</v>
      </c>
      <c r="U2355" s="17">
        <f t="shared" si="184"/>
        <v>122.44897959183673</v>
      </c>
    </row>
    <row r="2356" spans="7:21" x14ac:dyDescent="0.25">
      <c r="G2356" s="15">
        <v>2354</v>
      </c>
      <c r="H2356" s="17">
        <f t="shared" si="180"/>
        <v>39.216666666666669</v>
      </c>
      <c r="I2356" cm="1">
        <f t="array" ref="I2356">_xlfn.IFS(AND(NOT($I2355=0),$J2355),0,NOT($J2355),$I2355+$B$27,TRUE,$I2355)</f>
        <v>3.3999999999999928</v>
      </c>
      <c r="J2356" t="b" cm="1">
        <f t="array" ref="J2356">_xlfn.IFS($I2356&gt;=$C$5-$B$27,TRUE,$P2356&gt;=$B$6,FALSE,TRUE,$J2355)</f>
        <v>0</v>
      </c>
      <c r="K2356" t="b" cm="1">
        <f t="array" ref="K2356">_xlfn.IFS($L2356&gt;=$B$4-$B$27,FALSE,$I2356&gt;=$B$5-$B$27,TRUE,AND($J2356,NOT($K2355)),FALSE,$K2355,TRUE,TRUE,FALSE)</f>
        <v>0</v>
      </c>
      <c r="L2356" cm="1">
        <f t="array" ref="L2356">_xlfn.IFS($K2355,$L2355+$B$27,NOT($K2355),0,TRUE,$K2355)</f>
        <v>0</v>
      </c>
      <c r="M2356" t="b" cm="1">
        <f t="array" ref="M2356">_xlfn.IFS($K2356,FALSE,AND($J2356,NOT($K2356),$P2356&lt;$B$6),TRUE,TRUE,FALSE)</f>
        <v>0</v>
      </c>
      <c r="N2356" cm="1">
        <f t="array" ref="N2356">_xlfn.IFS($N2355&gt;=$C$7-$B$27,0,$M2355,$N2355+$B$27,TRUE,0)</f>
        <v>0</v>
      </c>
      <c r="O2356" t="b" cm="1">
        <f t="array" ref="O2356">_xlfn.IFS(AND($J2356,NOT($K2356),NOT($M2356)),TRUE,$P2356&gt;=$B$6,FALSE,AND($J2356,NOT($K2356),$M2356,$N2356=0),TRUE,TRUE,FALSE)</f>
        <v>0</v>
      </c>
      <c r="P2356" cm="1">
        <f t="array" ref="P2356">_xlfn.IFS(AND($O2355,$P2355&lt;$B$6),$P2355+1,AND(NOT($J2355),$P2355&gt;0),0,TRUE,$P2355)</f>
        <v>0</v>
      </c>
      <c r="Q2356" s="1">
        <f t="shared" si="181"/>
        <v>120</v>
      </c>
      <c r="R2356" s="1">
        <f t="shared" si="182"/>
        <v>6000</v>
      </c>
      <c r="S2356" s="17">
        <f t="shared" si="183"/>
        <v>152.99617509562259</v>
      </c>
      <c r="T2356" s="1" cm="1">
        <f t="array" ref="T2356">_xlfn.IFS($B$6=1,Q2356*$B$10,AND(P2355=0,P2356&gt;=1),T2355+$B$6*$B$10*$B$8,TRUE,T2355)</f>
        <v>4800</v>
      </c>
      <c r="U2356" s="17">
        <f t="shared" si="184"/>
        <v>122.39694007649808</v>
      </c>
    </row>
    <row r="2357" spans="7:21" x14ac:dyDescent="0.25">
      <c r="G2357" s="15">
        <v>2355</v>
      </c>
      <c r="H2357" s="17">
        <f t="shared" si="180"/>
        <v>39.233333333333334</v>
      </c>
      <c r="I2357" cm="1">
        <f t="array" ref="I2357">_xlfn.IFS(AND(NOT($I2356=0),$J2356),0,NOT($J2356),$I2356+$B$27,TRUE,$I2356)</f>
        <v>3.4166666666666594</v>
      </c>
      <c r="J2357" t="b" cm="1">
        <f t="array" ref="J2357">_xlfn.IFS($I2357&gt;=$C$5-$B$27,TRUE,$P2357&gt;=$B$6,FALSE,TRUE,$J2356)</f>
        <v>0</v>
      </c>
      <c r="K2357" t="b" cm="1">
        <f t="array" ref="K2357">_xlfn.IFS($L2357&gt;=$B$4-$B$27,FALSE,$I2357&gt;=$B$5-$B$27,TRUE,AND($J2357,NOT($K2356)),FALSE,$K2356,TRUE,TRUE,FALSE)</f>
        <v>0</v>
      </c>
      <c r="L2357" cm="1">
        <f t="array" ref="L2357">_xlfn.IFS($K2356,$L2356+$B$27,NOT($K2356),0,TRUE,$K2356)</f>
        <v>0</v>
      </c>
      <c r="M2357" t="b" cm="1">
        <f t="array" ref="M2357">_xlfn.IFS($K2357,FALSE,AND($J2357,NOT($K2357),$P2357&lt;$B$6),TRUE,TRUE,FALSE)</f>
        <v>0</v>
      </c>
      <c r="N2357" cm="1">
        <f t="array" ref="N2357">_xlfn.IFS($N2356&gt;=$C$7-$B$27,0,$M2356,$N2356+$B$27,TRUE,0)</f>
        <v>0</v>
      </c>
      <c r="O2357" t="b" cm="1">
        <f t="array" ref="O2357">_xlfn.IFS(AND($J2357,NOT($K2357),NOT($M2357)),TRUE,$P2357&gt;=$B$6,FALSE,AND($J2357,NOT($K2357),$M2357,$N2357=0),TRUE,TRUE,FALSE)</f>
        <v>0</v>
      </c>
      <c r="P2357" cm="1">
        <f t="array" ref="P2357">_xlfn.IFS(AND($O2356,$P2356&lt;$B$6),$P2356+1,AND(NOT($J2356),$P2356&gt;0),0,TRUE,$P2356)</f>
        <v>0</v>
      </c>
      <c r="Q2357" s="1">
        <f t="shared" si="181"/>
        <v>120</v>
      </c>
      <c r="R2357" s="1">
        <f t="shared" si="182"/>
        <v>6000</v>
      </c>
      <c r="S2357" s="17">
        <f t="shared" si="183"/>
        <v>152.93118096856415</v>
      </c>
      <c r="T2357" s="1" cm="1">
        <f t="array" ref="T2357">_xlfn.IFS($B$6=1,Q2357*$B$10,AND(P2356=0,P2357&gt;=1),T2356+$B$6*$B$10*$B$8,TRUE,T2356)</f>
        <v>4800</v>
      </c>
      <c r="U2357" s="17">
        <f t="shared" si="184"/>
        <v>122.34494477485131</v>
      </c>
    </row>
    <row r="2358" spans="7:21" x14ac:dyDescent="0.25">
      <c r="G2358" s="15">
        <v>2356</v>
      </c>
      <c r="H2358" s="17">
        <f t="shared" si="180"/>
        <v>39.25</v>
      </c>
      <c r="I2358" cm="1">
        <f t="array" ref="I2358">_xlfn.IFS(AND(NOT($I2357=0),$J2357),0,NOT($J2357),$I2357+$B$27,TRUE,$I2357)</f>
        <v>3.433333333333326</v>
      </c>
      <c r="J2358" t="b" cm="1">
        <f t="array" ref="J2358">_xlfn.IFS($I2358&gt;=$C$5-$B$27,TRUE,$P2358&gt;=$B$6,FALSE,TRUE,$J2357)</f>
        <v>0</v>
      </c>
      <c r="K2358" t="b" cm="1">
        <f t="array" ref="K2358">_xlfn.IFS($L2358&gt;=$B$4-$B$27,FALSE,$I2358&gt;=$B$5-$B$27,TRUE,AND($J2358,NOT($K2357)),FALSE,$K2357,TRUE,TRUE,FALSE)</f>
        <v>0</v>
      </c>
      <c r="L2358" cm="1">
        <f t="array" ref="L2358">_xlfn.IFS($K2357,$L2357+$B$27,NOT($K2357),0,TRUE,$K2357)</f>
        <v>0</v>
      </c>
      <c r="M2358" t="b" cm="1">
        <f t="array" ref="M2358">_xlfn.IFS($K2358,FALSE,AND($J2358,NOT($K2358),$P2358&lt;$B$6),TRUE,TRUE,FALSE)</f>
        <v>0</v>
      </c>
      <c r="N2358" cm="1">
        <f t="array" ref="N2358">_xlfn.IFS($N2357&gt;=$C$7-$B$27,0,$M2357,$N2357+$B$27,TRUE,0)</f>
        <v>0</v>
      </c>
      <c r="O2358" t="b" cm="1">
        <f t="array" ref="O2358">_xlfn.IFS(AND($J2358,NOT($K2358),NOT($M2358)),TRUE,$P2358&gt;=$B$6,FALSE,AND($J2358,NOT($K2358),$M2358,$N2358=0),TRUE,TRUE,FALSE)</f>
        <v>0</v>
      </c>
      <c r="P2358" cm="1">
        <f t="array" ref="P2358">_xlfn.IFS(AND($O2357,$P2357&lt;$B$6),$P2357+1,AND(NOT($J2357),$P2357&gt;0),0,TRUE,$P2357)</f>
        <v>0</v>
      </c>
      <c r="Q2358" s="1">
        <f t="shared" si="181"/>
        <v>120</v>
      </c>
      <c r="R2358" s="1">
        <f t="shared" si="182"/>
        <v>6000</v>
      </c>
      <c r="S2358" s="17">
        <f t="shared" si="183"/>
        <v>152.86624203821657</v>
      </c>
      <c r="T2358" s="1" cm="1">
        <f t="array" ref="T2358">_xlfn.IFS($B$6=1,Q2358*$B$10,AND(P2357=0,P2358&gt;=1),T2357+$B$6*$B$10*$B$8,TRUE,T2357)</f>
        <v>4800</v>
      </c>
      <c r="U2358" s="17">
        <f t="shared" si="184"/>
        <v>122.29299363057325</v>
      </c>
    </row>
    <row r="2359" spans="7:21" x14ac:dyDescent="0.25">
      <c r="G2359" s="15">
        <v>2357</v>
      </c>
      <c r="H2359" s="17">
        <f t="shared" si="180"/>
        <v>39.266666666666666</v>
      </c>
      <c r="I2359" cm="1">
        <f t="array" ref="I2359">_xlfn.IFS(AND(NOT($I2358=0),$J2358),0,NOT($J2358),$I2358+$B$27,TRUE,$I2358)</f>
        <v>3.4499999999999926</v>
      </c>
      <c r="J2359" t="b" cm="1">
        <f t="array" ref="J2359">_xlfn.IFS($I2359&gt;=$C$5-$B$27,TRUE,$P2359&gt;=$B$6,FALSE,TRUE,$J2358)</f>
        <v>0</v>
      </c>
      <c r="K2359" t="b" cm="1">
        <f t="array" ref="K2359">_xlfn.IFS($L2359&gt;=$B$4-$B$27,FALSE,$I2359&gt;=$B$5-$B$27,TRUE,AND($J2359,NOT($K2358)),FALSE,$K2358,TRUE,TRUE,FALSE)</f>
        <v>0</v>
      </c>
      <c r="L2359" cm="1">
        <f t="array" ref="L2359">_xlfn.IFS($K2358,$L2358+$B$27,NOT($K2358),0,TRUE,$K2358)</f>
        <v>0</v>
      </c>
      <c r="M2359" t="b" cm="1">
        <f t="array" ref="M2359">_xlfn.IFS($K2359,FALSE,AND($J2359,NOT($K2359),$P2359&lt;$B$6),TRUE,TRUE,FALSE)</f>
        <v>0</v>
      </c>
      <c r="N2359" cm="1">
        <f t="array" ref="N2359">_xlfn.IFS($N2358&gt;=$C$7-$B$27,0,$M2358,$N2358+$B$27,TRUE,0)</f>
        <v>0</v>
      </c>
      <c r="O2359" t="b" cm="1">
        <f t="array" ref="O2359">_xlfn.IFS(AND($J2359,NOT($K2359),NOT($M2359)),TRUE,$P2359&gt;=$B$6,FALSE,AND($J2359,NOT($K2359),$M2359,$N2359=0),TRUE,TRUE,FALSE)</f>
        <v>0</v>
      </c>
      <c r="P2359" cm="1">
        <f t="array" ref="P2359">_xlfn.IFS(AND($O2358,$P2358&lt;$B$6),$P2358+1,AND(NOT($J2358),$P2358&gt;0),0,TRUE,$P2358)</f>
        <v>0</v>
      </c>
      <c r="Q2359" s="1">
        <f t="shared" si="181"/>
        <v>120</v>
      </c>
      <c r="R2359" s="1">
        <f t="shared" si="182"/>
        <v>6000</v>
      </c>
      <c r="S2359" s="17">
        <f t="shared" si="183"/>
        <v>152.80135823429541</v>
      </c>
      <c r="T2359" s="1" cm="1">
        <f t="array" ref="T2359">_xlfn.IFS($B$6=1,Q2359*$B$10,AND(P2358=0,P2359&gt;=1),T2358+$B$6*$B$10*$B$8,TRUE,T2358)</f>
        <v>4800</v>
      </c>
      <c r="U2359" s="17">
        <f t="shared" si="184"/>
        <v>122.24108658743634</v>
      </c>
    </row>
    <row r="2360" spans="7:21" x14ac:dyDescent="0.25">
      <c r="G2360" s="15">
        <v>2358</v>
      </c>
      <c r="H2360" s="17">
        <f t="shared" si="180"/>
        <v>39.283333333333331</v>
      </c>
      <c r="I2360" cm="1">
        <f t="array" ref="I2360">_xlfn.IFS(AND(NOT($I2359=0),$J2359),0,NOT($J2359),$I2359+$B$27,TRUE,$I2359)</f>
        <v>3.4666666666666592</v>
      </c>
      <c r="J2360" t="b" cm="1">
        <f t="array" ref="J2360">_xlfn.IFS($I2360&gt;=$C$5-$B$27,TRUE,$P2360&gt;=$B$6,FALSE,TRUE,$J2359)</f>
        <v>0</v>
      </c>
      <c r="K2360" t="b" cm="1">
        <f t="array" ref="K2360">_xlfn.IFS($L2360&gt;=$B$4-$B$27,FALSE,$I2360&gt;=$B$5-$B$27,TRUE,AND($J2360,NOT($K2359)),FALSE,$K2359,TRUE,TRUE,FALSE)</f>
        <v>0</v>
      </c>
      <c r="L2360" cm="1">
        <f t="array" ref="L2360">_xlfn.IFS($K2359,$L2359+$B$27,NOT($K2359),0,TRUE,$K2359)</f>
        <v>0</v>
      </c>
      <c r="M2360" t="b" cm="1">
        <f t="array" ref="M2360">_xlfn.IFS($K2360,FALSE,AND($J2360,NOT($K2360),$P2360&lt;$B$6),TRUE,TRUE,FALSE)</f>
        <v>0</v>
      </c>
      <c r="N2360" cm="1">
        <f t="array" ref="N2360">_xlfn.IFS($N2359&gt;=$C$7-$B$27,0,$M2359,$N2359+$B$27,TRUE,0)</f>
        <v>0</v>
      </c>
      <c r="O2360" t="b" cm="1">
        <f t="array" ref="O2360">_xlfn.IFS(AND($J2360,NOT($K2360),NOT($M2360)),TRUE,$P2360&gt;=$B$6,FALSE,AND($J2360,NOT($K2360),$M2360,$N2360=0),TRUE,TRUE,FALSE)</f>
        <v>0</v>
      </c>
      <c r="P2360" cm="1">
        <f t="array" ref="P2360">_xlfn.IFS(AND($O2359,$P2359&lt;$B$6),$P2359+1,AND(NOT($J2359),$P2359&gt;0),0,TRUE,$P2359)</f>
        <v>0</v>
      </c>
      <c r="Q2360" s="1">
        <f t="shared" si="181"/>
        <v>120</v>
      </c>
      <c r="R2360" s="1">
        <f t="shared" si="182"/>
        <v>6000</v>
      </c>
      <c r="S2360" s="17">
        <f t="shared" si="183"/>
        <v>152.73652948663556</v>
      </c>
      <c r="T2360" s="1" cm="1">
        <f t="array" ref="T2360">_xlfn.IFS($B$6=1,Q2360*$B$10,AND(P2359=0,P2360&gt;=1),T2359+$B$6*$B$10*$B$8,TRUE,T2359)</f>
        <v>4800</v>
      </c>
      <c r="U2360" s="17">
        <f t="shared" si="184"/>
        <v>122.18922358930845</v>
      </c>
    </row>
    <row r="2361" spans="7:21" x14ac:dyDescent="0.25">
      <c r="G2361" s="15">
        <v>2359</v>
      </c>
      <c r="H2361" s="17">
        <f t="shared" si="180"/>
        <v>39.299999999999997</v>
      </c>
      <c r="I2361" cm="1">
        <f t="array" ref="I2361">_xlfn.IFS(AND(NOT($I2360=0),$J2360),0,NOT($J2360),$I2360+$B$27,TRUE,$I2360)</f>
        <v>3.4833333333333258</v>
      </c>
      <c r="J2361" t="b" cm="1">
        <f t="array" ref="J2361">_xlfn.IFS($I2361&gt;=$C$5-$B$27,TRUE,$P2361&gt;=$B$6,FALSE,TRUE,$J2360)</f>
        <v>0</v>
      </c>
      <c r="K2361" t="b" cm="1">
        <f t="array" ref="K2361">_xlfn.IFS($L2361&gt;=$B$4-$B$27,FALSE,$I2361&gt;=$B$5-$B$27,TRUE,AND($J2361,NOT($K2360)),FALSE,$K2360,TRUE,TRUE,FALSE)</f>
        <v>0</v>
      </c>
      <c r="L2361" cm="1">
        <f t="array" ref="L2361">_xlfn.IFS($K2360,$L2360+$B$27,NOT($K2360),0,TRUE,$K2360)</f>
        <v>0</v>
      </c>
      <c r="M2361" t="b" cm="1">
        <f t="array" ref="M2361">_xlfn.IFS($K2361,FALSE,AND($J2361,NOT($K2361),$P2361&lt;$B$6),TRUE,TRUE,FALSE)</f>
        <v>0</v>
      </c>
      <c r="N2361" cm="1">
        <f t="array" ref="N2361">_xlfn.IFS($N2360&gt;=$C$7-$B$27,0,$M2360,$N2360+$B$27,TRUE,0)</f>
        <v>0</v>
      </c>
      <c r="O2361" t="b" cm="1">
        <f t="array" ref="O2361">_xlfn.IFS(AND($J2361,NOT($K2361),NOT($M2361)),TRUE,$P2361&gt;=$B$6,FALSE,AND($J2361,NOT($K2361),$M2361,$N2361=0),TRUE,TRUE,FALSE)</f>
        <v>0</v>
      </c>
      <c r="P2361" cm="1">
        <f t="array" ref="P2361">_xlfn.IFS(AND($O2360,$P2360&lt;$B$6),$P2360+1,AND(NOT($J2360),$P2360&gt;0),0,TRUE,$P2360)</f>
        <v>0</v>
      </c>
      <c r="Q2361" s="1">
        <f t="shared" si="181"/>
        <v>120</v>
      </c>
      <c r="R2361" s="1">
        <f t="shared" si="182"/>
        <v>6000</v>
      </c>
      <c r="S2361" s="17">
        <f t="shared" si="183"/>
        <v>152.67175572519085</v>
      </c>
      <c r="T2361" s="1" cm="1">
        <f t="array" ref="T2361">_xlfn.IFS($B$6=1,Q2361*$B$10,AND(P2360=0,P2361&gt;=1),T2360+$B$6*$B$10*$B$8,TRUE,T2360)</f>
        <v>4800</v>
      </c>
      <c r="U2361" s="17">
        <f t="shared" si="184"/>
        <v>122.13740458015268</v>
      </c>
    </row>
    <row r="2362" spans="7:21" x14ac:dyDescent="0.25">
      <c r="G2362" s="15">
        <v>2360</v>
      </c>
      <c r="H2362" s="17">
        <f t="shared" si="180"/>
        <v>39.316666666666663</v>
      </c>
      <c r="I2362" cm="1">
        <f t="array" ref="I2362">_xlfn.IFS(AND(NOT($I2361=0),$J2361),0,NOT($J2361),$I2361+$B$27,TRUE,$I2361)</f>
        <v>3.4999999999999925</v>
      </c>
      <c r="J2362" t="b" cm="1">
        <f t="array" ref="J2362">_xlfn.IFS($I2362&gt;=$C$5-$B$27,TRUE,$P2362&gt;=$B$6,FALSE,TRUE,$J2361)</f>
        <v>0</v>
      </c>
      <c r="K2362" t="b" cm="1">
        <f t="array" ref="K2362">_xlfn.IFS($L2362&gt;=$B$4-$B$27,FALSE,$I2362&gt;=$B$5-$B$27,TRUE,AND($J2362,NOT($K2361)),FALSE,$K2361,TRUE,TRUE,FALSE)</f>
        <v>0</v>
      </c>
      <c r="L2362" cm="1">
        <f t="array" ref="L2362">_xlfn.IFS($K2361,$L2361+$B$27,NOT($K2361),0,TRUE,$K2361)</f>
        <v>0</v>
      </c>
      <c r="M2362" t="b" cm="1">
        <f t="array" ref="M2362">_xlfn.IFS($K2362,FALSE,AND($J2362,NOT($K2362),$P2362&lt;$B$6),TRUE,TRUE,FALSE)</f>
        <v>0</v>
      </c>
      <c r="N2362" cm="1">
        <f t="array" ref="N2362">_xlfn.IFS($N2361&gt;=$C$7-$B$27,0,$M2361,$N2361+$B$27,TRUE,0)</f>
        <v>0</v>
      </c>
      <c r="O2362" t="b" cm="1">
        <f t="array" ref="O2362">_xlfn.IFS(AND($J2362,NOT($K2362),NOT($M2362)),TRUE,$P2362&gt;=$B$6,FALSE,AND($J2362,NOT($K2362),$M2362,$N2362=0),TRUE,TRUE,FALSE)</f>
        <v>0</v>
      </c>
      <c r="P2362" cm="1">
        <f t="array" ref="P2362">_xlfn.IFS(AND($O2361,$P2361&lt;$B$6),$P2361+1,AND(NOT($J2361),$P2361&gt;0),0,TRUE,$P2361)</f>
        <v>0</v>
      </c>
      <c r="Q2362" s="1">
        <f t="shared" si="181"/>
        <v>120</v>
      </c>
      <c r="R2362" s="1">
        <f t="shared" si="182"/>
        <v>6000</v>
      </c>
      <c r="S2362" s="17">
        <f t="shared" si="183"/>
        <v>152.60703688003392</v>
      </c>
      <c r="T2362" s="1" cm="1">
        <f t="array" ref="T2362">_xlfn.IFS($B$6=1,Q2362*$B$10,AND(P2361=0,P2362&gt;=1),T2361+$B$6*$B$10*$B$8,TRUE,T2361)</f>
        <v>4800</v>
      </c>
      <c r="U2362" s="17">
        <f t="shared" si="184"/>
        <v>122.08562950402714</v>
      </c>
    </row>
    <row r="2363" spans="7:21" x14ac:dyDescent="0.25">
      <c r="G2363" s="15">
        <v>2361</v>
      </c>
      <c r="H2363" s="17">
        <f t="shared" si="180"/>
        <v>39.333333333333336</v>
      </c>
      <c r="I2363" cm="1">
        <f t="array" ref="I2363">_xlfn.IFS(AND(NOT($I2362=0),$J2362),0,NOT($J2362),$I2362+$B$27,TRUE,$I2362)</f>
        <v>3.5166666666666591</v>
      </c>
      <c r="J2363" t="b" cm="1">
        <f t="array" ref="J2363">_xlfn.IFS($I2363&gt;=$C$5-$B$27,TRUE,$P2363&gt;=$B$6,FALSE,TRUE,$J2362)</f>
        <v>0</v>
      </c>
      <c r="K2363" t="b" cm="1">
        <f t="array" ref="K2363">_xlfn.IFS($L2363&gt;=$B$4-$B$27,FALSE,$I2363&gt;=$B$5-$B$27,TRUE,AND($J2363,NOT($K2362)),FALSE,$K2362,TRUE,TRUE,FALSE)</f>
        <v>0</v>
      </c>
      <c r="L2363" cm="1">
        <f t="array" ref="L2363">_xlfn.IFS($K2362,$L2362+$B$27,NOT($K2362),0,TRUE,$K2362)</f>
        <v>0</v>
      </c>
      <c r="M2363" t="b" cm="1">
        <f t="array" ref="M2363">_xlfn.IFS($K2363,FALSE,AND($J2363,NOT($K2363),$P2363&lt;$B$6),TRUE,TRUE,FALSE)</f>
        <v>0</v>
      </c>
      <c r="N2363" cm="1">
        <f t="array" ref="N2363">_xlfn.IFS($N2362&gt;=$C$7-$B$27,0,$M2362,$N2362+$B$27,TRUE,0)</f>
        <v>0</v>
      </c>
      <c r="O2363" t="b" cm="1">
        <f t="array" ref="O2363">_xlfn.IFS(AND($J2363,NOT($K2363),NOT($M2363)),TRUE,$P2363&gt;=$B$6,FALSE,AND($J2363,NOT($K2363),$M2363,$N2363=0),TRUE,TRUE,FALSE)</f>
        <v>0</v>
      </c>
      <c r="P2363" cm="1">
        <f t="array" ref="P2363">_xlfn.IFS(AND($O2362,$P2362&lt;$B$6),$P2362+1,AND(NOT($J2362),$P2362&gt;0),0,TRUE,$P2362)</f>
        <v>0</v>
      </c>
      <c r="Q2363" s="1">
        <f t="shared" si="181"/>
        <v>120</v>
      </c>
      <c r="R2363" s="1">
        <f t="shared" si="182"/>
        <v>6000</v>
      </c>
      <c r="S2363" s="17">
        <f t="shared" si="183"/>
        <v>152.54237288135593</v>
      </c>
      <c r="T2363" s="1" cm="1">
        <f t="array" ref="T2363">_xlfn.IFS($B$6=1,Q2363*$B$10,AND(P2362=0,P2363&gt;=1),T2362+$B$6*$B$10*$B$8,TRUE,T2362)</f>
        <v>4800</v>
      </c>
      <c r="U2363" s="17">
        <f t="shared" si="184"/>
        <v>122.03389830508473</v>
      </c>
    </row>
    <row r="2364" spans="7:21" x14ac:dyDescent="0.25">
      <c r="G2364" s="15">
        <v>2362</v>
      </c>
      <c r="H2364" s="17">
        <f t="shared" si="180"/>
        <v>39.35</v>
      </c>
      <c r="I2364" cm="1">
        <f t="array" ref="I2364">_xlfn.IFS(AND(NOT($I2363=0),$J2363),0,NOT($J2363),$I2363+$B$27,TRUE,$I2363)</f>
        <v>3.5333333333333257</v>
      </c>
      <c r="J2364" t="b" cm="1">
        <f t="array" ref="J2364">_xlfn.IFS($I2364&gt;=$C$5-$B$27,TRUE,$P2364&gt;=$B$6,FALSE,TRUE,$J2363)</f>
        <v>0</v>
      </c>
      <c r="K2364" t="b" cm="1">
        <f t="array" ref="K2364">_xlfn.IFS($L2364&gt;=$B$4-$B$27,FALSE,$I2364&gt;=$B$5-$B$27,TRUE,AND($J2364,NOT($K2363)),FALSE,$K2363,TRUE,TRUE,FALSE)</f>
        <v>0</v>
      </c>
      <c r="L2364" cm="1">
        <f t="array" ref="L2364">_xlfn.IFS($K2363,$L2363+$B$27,NOT($K2363),0,TRUE,$K2363)</f>
        <v>0</v>
      </c>
      <c r="M2364" t="b" cm="1">
        <f t="array" ref="M2364">_xlfn.IFS($K2364,FALSE,AND($J2364,NOT($K2364),$P2364&lt;$B$6),TRUE,TRUE,FALSE)</f>
        <v>0</v>
      </c>
      <c r="N2364" cm="1">
        <f t="array" ref="N2364">_xlfn.IFS($N2363&gt;=$C$7-$B$27,0,$M2363,$N2363+$B$27,TRUE,0)</f>
        <v>0</v>
      </c>
      <c r="O2364" t="b" cm="1">
        <f t="array" ref="O2364">_xlfn.IFS(AND($J2364,NOT($K2364),NOT($M2364)),TRUE,$P2364&gt;=$B$6,FALSE,AND($J2364,NOT($K2364),$M2364,$N2364=0),TRUE,TRUE,FALSE)</f>
        <v>0</v>
      </c>
      <c r="P2364" cm="1">
        <f t="array" ref="P2364">_xlfn.IFS(AND($O2363,$P2363&lt;$B$6),$P2363+1,AND(NOT($J2363),$P2363&gt;0),0,TRUE,$P2363)</f>
        <v>0</v>
      </c>
      <c r="Q2364" s="1">
        <f t="shared" si="181"/>
        <v>120</v>
      </c>
      <c r="R2364" s="1">
        <f t="shared" si="182"/>
        <v>6000</v>
      </c>
      <c r="S2364" s="17">
        <f t="shared" si="183"/>
        <v>152.47776365946632</v>
      </c>
      <c r="T2364" s="1" cm="1">
        <f t="array" ref="T2364">_xlfn.IFS($B$6=1,Q2364*$B$10,AND(P2363=0,P2364&gt;=1),T2363+$B$6*$B$10*$B$8,TRUE,T2363)</f>
        <v>4800</v>
      </c>
      <c r="U2364" s="17">
        <f t="shared" si="184"/>
        <v>121.98221092757306</v>
      </c>
    </row>
    <row r="2365" spans="7:21" x14ac:dyDescent="0.25">
      <c r="G2365" s="15">
        <v>2363</v>
      </c>
      <c r="H2365" s="17">
        <f t="shared" si="180"/>
        <v>39.366666666666667</v>
      </c>
      <c r="I2365" cm="1">
        <f t="array" ref="I2365">_xlfn.IFS(AND(NOT($I2364=0),$J2364),0,NOT($J2364),$I2364+$B$27,TRUE,$I2364)</f>
        <v>3.5499999999999923</v>
      </c>
      <c r="J2365" t="b" cm="1">
        <f t="array" ref="J2365">_xlfn.IFS($I2365&gt;=$C$5-$B$27,TRUE,$P2365&gt;=$B$6,FALSE,TRUE,$J2364)</f>
        <v>0</v>
      </c>
      <c r="K2365" t="b" cm="1">
        <f t="array" ref="K2365">_xlfn.IFS($L2365&gt;=$B$4-$B$27,FALSE,$I2365&gt;=$B$5-$B$27,TRUE,AND($J2365,NOT($K2364)),FALSE,$K2364,TRUE,TRUE,FALSE)</f>
        <v>0</v>
      </c>
      <c r="L2365" cm="1">
        <f t="array" ref="L2365">_xlfn.IFS($K2364,$L2364+$B$27,NOT($K2364),0,TRUE,$K2364)</f>
        <v>0</v>
      </c>
      <c r="M2365" t="b" cm="1">
        <f t="array" ref="M2365">_xlfn.IFS($K2365,FALSE,AND($J2365,NOT($K2365),$P2365&lt;$B$6),TRUE,TRUE,FALSE)</f>
        <v>0</v>
      </c>
      <c r="N2365" cm="1">
        <f t="array" ref="N2365">_xlfn.IFS($N2364&gt;=$C$7-$B$27,0,$M2364,$N2364+$B$27,TRUE,0)</f>
        <v>0</v>
      </c>
      <c r="O2365" t="b" cm="1">
        <f t="array" ref="O2365">_xlfn.IFS(AND($J2365,NOT($K2365),NOT($M2365)),TRUE,$P2365&gt;=$B$6,FALSE,AND($J2365,NOT($K2365),$M2365,$N2365=0),TRUE,TRUE,FALSE)</f>
        <v>0</v>
      </c>
      <c r="P2365" cm="1">
        <f t="array" ref="P2365">_xlfn.IFS(AND($O2364,$P2364&lt;$B$6),$P2364+1,AND(NOT($J2364),$P2364&gt;0),0,TRUE,$P2364)</f>
        <v>0</v>
      </c>
      <c r="Q2365" s="1">
        <f t="shared" si="181"/>
        <v>120</v>
      </c>
      <c r="R2365" s="1">
        <f t="shared" si="182"/>
        <v>6000</v>
      </c>
      <c r="S2365" s="17">
        <f t="shared" si="183"/>
        <v>152.41320914479255</v>
      </c>
      <c r="T2365" s="1" cm="1">
        <f t="array" ref="T2365">_xlfn.IFS($B$6=1,Q2365*$B$10,AND(P2364=0,P2365&gt;=1),T2364+$B$6*$B$10*$B$8,TRUE,T2364)</f>
        <v>4800</v>
      </c>
      <c r="U2365" s="17">
        <f t="shared" si="184"/>
        <v>121.93056731583404</v>
      </c>
    </row>
    <row r="2366" spans="7:21" x14ac:dyDescent="0.25">
      <c r="G2366" s="15">
        <v>2364</v>
      </c>
      <c r="H2366" s="17">
        <f t="shared" si="180"/>
        <v>39.383333333333333</v>
      </c>
      <c r="I2366" cm="1">
        <f t="array" ref="I2366">_xlfn.IFS(AND(NOT($I2365=0),$J2365),0,NOT($J2365),$I2365+$B$27,TRUE,$I2365)</f>
        <v>3.5666666666666589</v>
      </c>
      <c r="J2366" t="b" cm="1">
        <f t="array" ref="J2366">_xlfn.IFS($I2366&gt;=$C$5-$B$27,TRUE,$P2366&gt;=$B$6,FALSE,TRUE,$J2365)</f>
        <v>0</v>
      </c>
      <c r="K2366" t="b" cm="1">
        <f t="array" ref="K2366">_xlfn.IFS($L2366&gt;=$B$4-$B$27,FALSE,$I2366&gt;=$B$5-$B$27,TRUE,AND($J2366,NOT($K2365)),FALSE,$K2365,TRUE,TRUE,FALSE)</f>
        <v>0</v>
      </c>
      <c r="L2366" cm="1">
        <f t="array" ref="L2366">_xlfn.IFS($K2365,$L2365+$B$27,NOT($K2365),0,TRUE,$K2365)</f>
        <v>0</v>
      </c>
      <c r="M2366" t="b" cm="1">
        <f t="array" ref="M2366">_xlfn.IFS($K2366,FALSE,AND($J2366,NOT($K2366),$P2366&lt;$B$6),TRUE,TRUE,FALSE)</f>
        <v>0</v>
      </c>
      <c r="N2366" cm="1">
        <f t="array" ref="N2366">_xlfn.IFS($N2365&gt;=$C$7-$B$27,0,$M2365,$N2365+$B$27,TRUE,0)</f>
        <v>0</v>
      </c>
      <c r="O2366" t="b" cm="1">
        <f t="array" ref="O2366">_xlfn.IFS(AND($J2366,NOT($K2366),NOT($M2366)),TRUE,$P2366&gt;=$B$6,FALSE,AND($J2366,NOT($K2366),$M2366,$N2366=0),TRUE,TRUE,FALSE)</f>
        <v>0</v>
      </c>
      <c r="P2366" cm="1">
        <f t="array" ref="P2366">_xlfn.IFS(AND($O2365,$P2365&lt;$B$6),$P2365+1,AND(NOT($J2365),$P2365&gt;0),0,TRUE,$P2365)</f>
        <v>0</v>
      </c>
      <c r="Q2366" s="1">
        <f t="shared" si="181"/>
        <v>120</v>
      </c>
      <c r="R2366" s="1">
        <f t="shared" si="182"/>
        <v>6000</v>
      </c>
      <c r="S2366" s="17">
        <f t="shared" si="183"/>
        <v>152.34870926787983</v>
      </c>
      <c r="T2366" s="1" cm="1">
        <f t="array" ref="T2366">_xlfn.IFS($B$6=1,Q2366*$B$10,AND(P2365=0,P2366&gt;=1),T2365+$B$6*$B$10*$B$8,TRUE,T2365)</f>
        <v>4800</v>
      </c>
      <c r="U2366" s="17">
        <f t="shared" si="184"/>
        <v>121.87896741430386</v>
      </c>
    </row>
    <row r="2367" spans="7:21" x14ac:dyDescent="0.25">
      <c r="G2367" s="15">
        <v>2365</v>
      </c>
      <c r="H2367" s="17">
        <f t="shared" si="180"/>
        <v>39.4</v>
      </c>
      <c r="I2367" cm="1">
        <f t="array" ref="I2367">_xlfn.IFS(AND(NOT($I2366=0),$J2366),0,NOT($J2366),$I2366+$B$27,TRUE,$I2366)</f>
        <v>3.5833333333333255</v>
      </c>
      <c r="J2367" t="b" cm="1">
        <f t="array" ref="J2367">_xlfn.IFS($I2367&gt;=$C$5-$B$27,TRUE,$P2367&gt;=$B$6,FALSE,TRUE,$J2366)</f>
        <v>0</v>
      </c>
      <c r="K2367" t="b" cm="1">
        <f t="array" ref="K2367">_xlfn.IFS($L2367&gt;=$B$4-$B$27,FALSE,$I2367&gt;=$B$5-$B$27,TRUE,AND($J2367,NOT($K2366)),FALSE,$K2366,TRUE,TRUE,FALSE)</f>
        <v>0</v>
      </c>
      <c r="L2367" cm="1">
        <f t="array" ref="L2367">_xlfn.IFS($K2366,$L2366+$B$27,NOT($K2366),0,TRUE,$K2366)</f>
        <v>0</v>
      </c>
      <c r="M2367" t="b" cm="1">
        <f t="array" ref="M2367">_xlfn.IFS($K2367,FALSE,AND($J2367,NOT($K2367),$P2367&lt;$B$6),TRUE,TRUE,FALSE)</f>
        <v>0</v>
      </c>
      <c r="N2367" cm="1">
        <f t="array" ref="N2367">_xlfn.IFS($N2366&gt;=$C$7-$B$27,0,$M2366,$N2366+$B$27,TRUE,0)</f>
        <v>0</v>
      </c>
      <c r="O2367" t="b" cm="1">
        <f t="array" ref="O2367">_xlfn.IFS(AND($J2367,NOT($K2367),NOT($M2367)),TRUE,$P2367&gt;=$B$6,FALSE,AND($J2367,NOT($K2367),$M2367,$N2367=0),TRUE,TRUE,FALSE)</f>
        <v>0</v>
      </c>
      <c r="P2367" cm="1">
        <f t="array" ref="P2367">_xlfn.IFS(AND($O2366,$P2366&lt;$B$6),$P2366+1,AND(NOT($J2366),$P2366&gt;0),0,TRUE,$P2366)</f>
        <v>0</v>
      </c>
      <c r="Q2367" s="1">
        <f t="shared" si="181"/>
        <v>120</v>
      </c>
      <c r="R2367" s="1">
        <f t="shared" si="182"/>
        <v>6000</v>
      </c>
      <c r="S2367" s="17">
        <f t="shared" si="183"/>
        <v>152.28426395939087</v>
      </c>
      <c r="T2367" s="1" cm="1">
        <f t="array" ref="T2367">_xlfn.IFS($B$6=1,Q2367*$B$10,AND(P2366=0,P2367&gt;=1),T2366+$B$6*$B$10*$B$8,TRUE,T2366)</f>
        <v>4800</v>
      </c>
      <c r="U2367" s="17">
        <f t="shared" si="184"/>
        <v>121.82741116751269</v>
      </c>
    </row>
    <row r="2368" spans="7:21" x14ac:dyDescent="0.25">
      <c r="G2368" s="15">
        <v>2366</v>
      </c>
      <c r="H2368" s="17">
        <f t="shared" si="180"/>
        <v>39.416666666666664</v>
      </c>
      <c r="I2368" cm="1">
        <f t="array" ref="I2368">_xlfn.IFS(AND(NOT($I2367=0),$J2367),0,NOT($J2367),$I2367+$B$27,TRUE,$I2367)</f>
        <v>3.5999999999999921</v>
      </c>
      <c r="J2368" t="b" cm="1">
        <f t="array" ref="J2368">_xlfn.IFS($I2368&gt;=$C$5-$B$27,TRUE,$P2368&gt;=$B$6,FALSE,TRUE,$J2367)</f>
        <v>0</v>
      </c>
      <c r="K2368" t="b" cm="1">
        <f t="array" ref="K2368">_xlfn.IFS($L2368&gt;=$B$4-$B$27,FALSE,$I2368&gt;=$B$5-$B$27,TRUE,AND($J2368,NOT($K2367)),FALSE,$K2367,TRUE,TRUE,FALSE)</f>
        <v>0</v>
      </c>
      <c r="L2368" cm="1">
        <f t="array" ref="L2368">_xlfn.IFS($K2367,$L2367+$B$27,NOT($K2367),0,TRUE,$K2367)</f>
        <v>0</v>
      </c>
      <c r="M2368" t="b" cm="1">
        <f t="array" ref="M2368">_xlfn.IFS($K2368,FALSE,AND($J2368,NOT($K2368),$P2368&lt;$B$6),TRUE,TRUE,FALSE)</f>
        <v>0</v>
      </c>
      <c r="N2368" cm="1">
        <f t="array" ref="N2368">_xlfn.IFS($N2367&gt;=$C$7-$B$27,0,$M2367,$N2367+$B$27,TRUE,0)</f>
        <v>0</v>
      </c>
      <c r="O2368" t="b" cm="1">
        <f t="array" ref="O2368">_xlfn.IFS(AND($J2368,NOT($K2368),NOT($M2368)),TRUE,$P2368&gt;=$B$6,FALSE,AND($J2368,NOT($K2368),$M2368,$N2368=0),TRUE,TRUE,FALSE)</f>
        <v>0</v>
      </c>
      <c r="P2368" cm="1">
        <f t="array" ref="P2368">_xlfn.IFS(AND($O2367,$P2367&lt;$B$6),$P2367+1,AND(NOT($J2367),$P2367&gt;0),0,TRUE,$P2367)</f>
        <v>0</v>
      </c>
      <c r="Q2368" s="1">
        <f t="shared" si="181"/>
        <v>120</v>
      </c>
      <c r="R2368" s="1">
        <f t="shared" si="182"/>
        <v>6000</v>
      </c>
      <c r="S2368" s="17">
        <f t="shared" si="183"/>
        <v>152.21987315010571</v>
      </c>
      <c r="T2368" s="1" cm="1">
        <f t="array" ref="T2368">_xlfn.IFS($B$6=1,Q2368*$B$10,AND(P2367=0,P2368&gt;=1),T2367+$B$6*$B$10*$B$8,TRUE,T2367)</f>
        <v>4800</v>
      </c>
      <c r="U2368" s="17">
        <f t="shared" si="184"/>
        <v>121.77589852008457</v>
      </c>
    </row>
    <row r="2369" spans="7:21" x14ac:dyDescent="0.25">
      <c r="G2369" s="15">
        <v>2367</v>
      </c>
      <c r="H2369" s="17">
        <f t="shared" si="180"/>
        <v>39.43333333333333</v>
      </c>
      <c r="I2369" cm="1">
        <f t="array" ref="I2369">_xlfn.IFS(AND(NOT($I2368=0),$J2368),0,NOT($J2368),$I2368+$B$27,TRUE,$I2368)</f>
        <v>3.6166666666666587</v>
      </c>
      <c r="J2369" t="b" cm="1">
        <f t="array" ref="J2369">_xlfn.IFS($I2369&gt;=$C$5-$B$27,TRUE,$P2369&gt;=$B$6,FALSE,TRUE,$J2368)</f>
        <v>0</v>
      </c>
      <c r="K2369" t="b" cm="1">
        <f t="array" ref="K2369">_xlfn.IFS($L2369&gt;=$B$4-$B$27,FALSE,$I2369&gt;=$B$5-$B$27,TRUE,AND($J2369,NOT($K2368)),FALSE,$K2368,TRUE,TRUE,FALSE)</f>
        <v>0</v>
      </c>
      <c r="L2369" cm="1">
        <f t="array" ref="L2369">_xlfn.IFS($K2368,$L2368+$B$27,NOT($K2368),0,TRUE,$K2368)</f>
        <v>0</v>
      </c>
      <c r="M2369" t="b" cm="1">
        <f t="array" ref="M2369">_xlfn.IFS($K2369,FALSE,AND($J2369,NOT($K2369),$P2369&lt;$B$6),TRUE,TRUE,FALSE)</f>
        <v>0</v>
      </c>
      <c r="N2369" cm="1">
        <f t="array" ref="N2369">_xlfn.IFS($N2368&gt;=$C$7-$B$27,0,$M2368,$N2368+$B$27,TRUE,0)</f>
        <v>0</v>
      </c>
      <c r="O2369" t="b" cm="1">
        <f t="array" ref="O2369">_xlfn.IFS(AND($J2369,NOT($K2369),NOT($M2369)),TRUE,$P2369&gt;=$B$6,FALSE,AND($J2369,NOT($K2369),$M2369,$N2369=0),TRUE,TRUE,FALSE)</f>
        <v>0</v>
      </c>
      <c r="P2369" cm="1">
        <f t="array" ref="P2369">_xlfn.IFS(AND($O2368,$P2368&lt;$B$6),$P2368+1,AND(NOT($J2368),$P2368&gt;0),0,TRUE,$P2368)</f>
        <v>0</v>
      </c>
      <c r="Q2369" s="1">
        <f t="shared" si="181"/>
        <v>120</v>
      </c>
      <c r="R2369" s="1">
        <f t="shared" si="182"/>
        <v>6000</v>
      </c>
      <c r="S2369" s="17">
        <f t="shared" si="183"/>
        <v>152.1555367709214</v>
      </c>
      <c r="T2369" s="1" cm="1">
        <f t="array" ref="T2369">_xlfn.IFS($B$6=1,Q2369*$B$10,AND(P2368=0,P2369&gt;=1),T2368+$B$6*$B$10*$B$8,TRUE,T2368)</f>
        <v>4800</v>
      </c>
      <c r="U2369" s="17">
        <f t="shared" si="184"/>
        <v>121.72442941673712</v>
      </c>
    </row>
    <row r="2370" spans="7:21" x14ac:dyDescent="0.25">
      <c r="G2370" s="15">
        <v>2368</v>
      </c>
      <c r="H2370" s="17">
        <f t="shared" si="180"/>
        <v>39.450000000000003</v>
      </c>
      <c r="I2370" cm="1">
        <f t="array" ref="I2370">_xlfn.IFS(AND(NOT($I2369=0),$J2369),0,NOT($J2369),$I2369+$B$27,TRUE,$I2369)</f>
        <v>3.6333333333333253</v>
      </c>
      <c r="J2370" t="b" cm="1">
        <f t="array" ref="J2370">_xlfn.IFS($I2370&gt;=$C$5-$B$27,TRUE,$P2370&gt;=$B$6,FALSE,TRUE,$J2369)</f>
        <v>0</v>
      </c>
      <c r="K2370" t="b" cm="1">
        <f t="array" ref="K2370">_xlfn.IFS($L2370&gt;=$B$4-$B$27,FALSE,$I2370&gt;=$B$5-$B$27,TRUE,AND($J2370,NOT($K2369)),FALSE,$K2369,TRUE,TRUE,FALSE)</f>
        <v>0</v>
      </c>
      <c r="L2370" cm="1">
        <f t="array" ref="L2370">_xlfn.IFS($K2369,$L2369+$B$27,NOT($K2369),0,TRUE,$K2369)</f>
        <v>0</v>
      </c>
      <c r="M2370" t="b" cm="1">
        <f t="array" ref="M2370">_xlfn.IFS($K2370,FALSE,AND($J2370,NOT($K2370),$P2370&lt;$B$6),TRUE,TRUE,FALSE)</f>
        <v>0</v>
      </c>
      <c r="N2370" cm="1">
        <f t="array" ref="N2370">_xlfn.IFS($N2369&gt;=$C$7-$B$27,0,$M2369,$N2369+$B$27,TRUE,0)</f>
        <v>0</v>
      </c>
      <c r="O2370" t="b" cm="1">
        <f t="array" ref="O2370">_xlfn.IFS(AND($J2370,NOT($K2370),NOT($M2370)),TRUE,$P2370&gt;=$B$6,FALSE,AND($J2370,NOT($K2370),$M2370,$N2370=0),TRUE,TRUE,FALSE)</f>
        <v>0</v>
      </c>
      <c r="P2370" cm="1">
        <f t="array" ref="P2370">_xlfn.IFS(AND($O2369,$P2369&lt;$B$6),$P2369+1,AND(NOT($J2369),$P2369&gt;0),0,TRUE,$P2369)</f>
        <v>0</v>
      </c>
      <c r="Q2370" s="1">
        <f t="shared" si="181"/>
        <v>120</v>
      </c>
      <c r="R2370" s="1">
        <f t="shared" si="182"/>
        <v>6000</v>
      </c>
      <c r="S2370" s="17">
        <f t="shared" si="183"/>
        <v>152.09125475285171</v>
      </c>
      <c r="T2370" s="1" cm="1">
        <f t="array" ref="T2370">_xlfn.IFS($B$6=1,Q2370*$B$10,AND(P2369=0,P2370&gt;=1),T2369+$B$6*$B$10*$B$8,TRUE,T2369)</f>
        <v>4800</v>
      </c>
      <c r="U2370" s="17">
        <f t="shared" si="184"/>
        <v>121.67300380228136</v>
      </c>
    </row>
    <row r="2371" spans="7:21" x14ac:dyDescent="0.25">
      <c r="G2371" s="15">
        <v>2369</v>
      </c>
      <c r="H2371" s="17">
        <f t="shared" ref="H2371:H2434" si="185">($G2371-1)*$B$27</f>
        <v>39.466666666666669</v>
      </c>
      <c r="I2371" cm="1">
        <f t="array" ref="I2371">_xlfn.IFS(AND(NOT($I2370=0),$J2370),0,NOT($J2370),$I2370+$B$27,TRUE,$I2370)</f>
        <v>3.6499999999999919</v>
      </c>
      <c r="J2371" t="b" cm="1">
        <f t="array" ref="J2371">_xlfn.IFS($I2371&gt;=$C$5-$B$27,TRUE,$P2371&gt;=$B$6,FALSE,TRUE,$J2370)</f>
        <v>0</v>
      </c>
      <c r="K2371" t="b" cm="1">
        <f t="array" ref="K2371">_xlfn.IFS($L2371&gt;=$B$4-$B$27,FALSE,$I2371&gt;=$B$5-$B$27,TRUE,AND($J2371,NOT($K2370)),FALSE,$K2370,TRUE,TRUE,FALSE)</f>
        <v>0</v>
      </c>
      <c r="L2371" cm="1">
        <f t="array" ref="L2371">_xlfn.IFS($K2370,$L2370+$B$27,NOT($K2370),0,TRUE,$K2370)</f>
        <v>0</v>
      </c>
      <c r="M2371" t="b" cm="1">
        <f t="array" ref="M2371">_xlfn.IFS($K2371,FALSE,AND($J2371,NOT($K2371),$P2371&lt;$B$6),TRUE,TRUE,FALSE)</f>
        <v>0</v>
      </c>
      <c r="N2371" cm="1">
        <f t="array" ref="N2371">_xlfn.IFS($N2370&gt;=$C$7-$B$27,0,$M2370,$N2370+$B$27,TRUE,0)</f>
        <v>0</v>
      </c>
      <c r="O2371" t="b" cm="1">
        <f t="array" ref="O2371">_xlfn.IFS(AND($J2371,NOT($K2371),NOT($M2371)),TRUE,$P2371&gt;=$B$6,FALSE,AND($J2371,NOT($K2371),$M2371,$N2371=0),TRUE,TRUE,FALSE)</f>
        <v>0</v>
      </c>
      <c r="P2371" cm="1">
        <f t="array" ref="P2371">_xlfn.IFS(AND($O2370,$P2370&lt;$B$6),$P2370+1,AND(NOT($J2370),$P2370&gt;0),0,TRUE,$P2370)</f>
        <v>0</v>
      </c>
      <c r="Q2371" s="1">
        <f t="shared" ref="Q2371:Q2434" si="186">IF($O2370,$Q2370+$B$8,$Q2370)</f>
        <v>120</v>
      </c>
      <c r="R2371" s="1">
        <f t="shared" ref="R2371:R2434" si="187">IF($O2370,$R2370+$B$8*$B$9,$R2370)</f>
        <v>6000</v>
      </c>
      <c r="S2371" s="17">
        <f t="shared" si="183"/>
        <v>152.02702702702703</v>
      </c>
      <c r="T2371" s="1" cm="1">
        <f t="array" ref="T2371">_xlfn.IFS($B$6=1,Q2371*$B$10,AND(P2370=0,P2371&gt;=1),T2370+$B$6*$B$10*$B$8,TRUE,T2370)</f>
        <v>4800</v>
      </c>
      <c r="U2371" s="17">
        <f t="shared" si="184"/>
        <v>121.62162162162161</v>
      </c>
    </row>
    <row r="2372" spans="7:21" x14ac:dyDescent="0.25">
      <c r="G2372" s="15">
        <v>2370</v>
      </c>
      <c r="H2372" s="17">
        <f t="shared" si="185"/>
        <v>39.483333333333334</v>
      </c>
      <c r="I2372" cm="1">
        <f t="array" ref="I2372">_xlfn.IFS(AND(NOT($I2371=0),$J2371),0,NOT($J2371),$I2371+$B$27,TRUE,$I2371)</f>
        <v>3.6666666666666585</v>
      </c>
      <c r="J2372" t="b" cm="1">
        <f t="array" ref="J2372">_xlfn.IFS($I2372&gt;=$C$5-$B$27,TRUE,$P2372&gt;=$B$6,FALSE,TRUE,$J2371)</f>
        <v>0</v>
      </c>
      <c r="K2372" t="b" cm="1">
        <f t="array" ref="K2372">_xlfn.IFS($L2372&gt;=$B$4-$B$27,FALSE,$I2372&gt;=$B$5-$B$27,TRUE,AND($J2372,NOT($K2371)),FALSE,$K2371,TRUE,TRUE,FALSE)</f>
        <v>0</v>
      </c>
      <c r="L2372" cm="1">
        <f t="array" ref="L2372">_xlfn.IFS($K2371,$L2371+$B$27,NOT($K2371),0,TRUE,$K2371)</f>
        <v>0</v>
      </c>
      <c r="M2372" t="b" cm="1">
        <f t="array" ref="M2372">_xlfn.IFS($K2372,FALSE,AND($J2372,NOT($K2372),$P2372&lt;$B$6),TRUE,TRUE,FALSE)</f>
        <v>0</v>
      </c>
      <c r="N2372" cm="1">
        <f t="array" ref="N2372">_xlfn.IFS($N2371&gt;=$C$7-$B$27,0,$M2371,$N2371+$B$27,TRUE,0)</f>
        <v>0</v>
      </c>
      <c r="O2372" t="b" cm="1">
        <f t="array" ref="O2372">_xlfn.IFS(AND($J2372,NOT($K2372),NOT($M2372)),TRUE,$P2372&gt;=$B$6,FALSE,AND($J2372,NOT($K2372),$M2372,$N2372=0),TRUE,TRUE,FALSE)</f>
        <v>0</v>
      </c>
      <c r="P2372" cm="1">
        <f t="array" ref="P2372">_xlfn.IFS(AND($O2371,$P2371&lt;$B$6),$P2371+1,AND(NOT($J2371),$P2371&gt;0),0,TRUE,$P2371)</f>
        <v>0</v>
      </c>
      <c r="Q2372" s="1">
        <f t="shared" si="186"/>
        <v>120</v>
      </c>
      <c r="R2372" s="1">
        <f t="shared" si="187"/>
        <v>6000</v>
      </c>
      <c r="S2372" s="17">
        <f t="shared" ref="S2372:S2435" si="188">$R2372/$H2372</f>
        <v>151.96285352469397</v>
      </c>
      <c r="T2372" s="1" cm="1">
        <f t="array" ref="T2372">_xlfn.IFS($B$6=1,Q2372*$B$10,AND(P2371=0,P2372&gt;=1),T2371+$B$6*$B$10*$B$8,TRUE,T2371)</f>
        <v>4800</v>
      </c>
      <c r="U2372" s="17">
        <f t="shared" ref="U2372:U2435" si="189">T2372/H2372</f>
        <v>121.57028281975516</v>
      </c>
    </row>
    <row r="2373" spans="7:21" x14ac:dyDescent="0.25">
      <c r="G2373" s="15">
        <v>2371</v>
      </c>
      <c r="H2373" s="17">
        <f t="shared" si="185"/>
        <v>39.5</v>
      </c>
      <c r="I2373" cm="1">
        <f t="array" ref="I2373">_xlfn.IFS(AND(NOT($I2372=0),$J2372),0,NOT($J2372),$I2372+$B$27,TRUE,$I2372)</f>
        <v>3.6833333333333251</v>
      </c>
      <c r="J2373" t="b" cm="1">
        <f t="array" ref="J2373">_xlfn.IFS($I2373&gt;=$C$5-$B$27,TRUE,$P2373&gt;=$B$6,FALSE,TRUE,$J2372)</f>
        <v>0</v>
      </c>
      <c r="K2373" t="b" cm="1">
        <f t="array" ref="K2373">_xlfn.IFS($L2373&gt;=$B$4-$B$27,FALSE,$I2373&gt;=$B$5-$B$27,TRUE,AND($J2373,NOT($K2372)),FALSE,$K2372,TRUE,TRUE,FALSE)</f>
        <v>0</v>
      </c>
      <c r="L2373" cm="1">
        <f t="array" ref="L2373">_xlfn.IFS($K2372,$L2372+$B$27,NOT($K2372),0,TRUE,$K2372)</f>
        <v>0</v>
      </c>
      <c r="M2373" t="b" cm="1">
        <f t="array" ref="M2373">_xlfn.IFS($K2373,FALSE,AND($J2373,NOT($K2373),$P2373&lt;$B$6),TRUE,TRUE,FALSE)</f>
        <v>0</v>
      </c>
      <c r="N2373" cm="1">
        <f t="array" ref="N2373">_xlfn.IFS($N2372&gt;=$C$7-$B$27,0,$M2372,$N2372+$B$27,TRUE,0)</f>
        <v>0</v>
      </c>
      <c r="O2373" t="b" cm="1">
        <f t="array" ref="O2373">_xlfn.IFS(AND($J2373,NOT($K2373),NOT($M2373)),TRUE,$P2373&gt;=$B$6,FALSE,AND($J2373,NOT($K2373),$M2373,$N2373=0),TRUE,TRUE,FALSE)</f>
        <v>0</v>
      </c>
      <c r="P2373" cm="1">
        <f t="array" ref="P2373">_xlfn.IFS(AND($O2372,$P2372&lt;$B$6),$P2372+1,AND(NOT($J2372),$P2372&gt;0),0,TRUE,$P2372)</f>
        <v>0</v>
      </c>
      <c r="Q2373" s="1">
        <f t="shared" si="186"/>
        <v>120</v>
      </c>
      <c r="R2373" s="1">
        <f t="shared" si="187"/>
        <v>6000</v>
      </c>
      <c r="S2373" s="17">
        <f t="shared" si="188"/>
        <v>151.8987341772152</v>
      </c>
      <c r="T2373" s="1" cm="1">
        <f t="array" ref="T2373">_xlfn.IFS($B$6=1,Q2373*$B$10,AND(P2372=0,P2373&gt;=1),T2372+$B$6*$B$10*$B$8,TRUE,T2372)</f>
        <v>4800</v>
      </c>
      <c r="U2373" s="17">
        <f t="shared" si="189"/>
        <v>121.51898734177215</v>
      </c>
    </row>
    <row r="2374" spans="7:21" x14ac:dyDescent="0.25">
      <c r="G2374" s="15">
        <v>2372</v>
      </c>
      <c r="H2374" s="17">
        <f t="shared" si="185"/>
        <v>39.516666666666666</v>
      </c>
      <c r="I2374" cm="1">
        <f t="array" ref="I2374">_xlfn.IFS(AND(NOT($I2373=0),$J2373),0,NOT($J2373),$I2373+$B$27,TRUE,$I2373)</f>
        <v>3.6999999999999917</v>
      </c>
      <c r="J2374" t="b" cm="1">
        <f t="array" ref="J2374">_xlfn.IFS($I2374&gt;=$C$5-$B$27,TRUE,$P2374&gt;=$B$6,FALSE,TRUE,$J2373)</f>
        <v>0</v>
      </c>
      <c r="K2374" t="b" cm="1">
        <f t="array" ref="K2374">_xlfn.IFS($L2374&gt;=$B$4-$B$27,FALSE,$I2374&gt;=$B$5-$B$27,TRUE,AND($J2374,NOT($K2373)),FALSE,$K2373,TRUE,TRUE,FALSE)</f>
        <v>0</v>
      </c>
      <c r="L2374" cm="1">
        <f t="array" ref="L2374">_xlfn.IFS($K2373,$L2373+$B$27,NOT($K2373),0,TRUE,$K2373)</f>
        <v>0</v>
      </c>
      <c r="M2374" t="b" cm="1">
        <f t="array" ref="M2374">_xlfn.IFS($K2374,FALSE,AND($J2374,NOT($K2374),$P2374&lt;$B$6),TRUE,TRUE,FALSE)</f>
        <v>0</v>
      </c>
      <c r="N2374" cm="1">
        <f t="array" ref="N2374">_xlfn.IFS($N2373&gt;=$C$7-$B$27,0,$M2373,$N2373+$B$27,TRUE,0)</f>
        <v>0</v>
      </c>
      <c r="O2374" t="b" cm="1">
        <f t="array" ref="O2374">_xlfn.IFS(AND($J2374,NOT($K2374),NOT($M2374)),TRUE,$P2374&gt;=$B$6,FALSE,AND($J2374,NOT($K2374),$M2374,$N2374=0),TRUE,TRUE,FALSE)</f>
        <v>0</v>
      </c>
      <c r="P2374" cm="1">
        <f t="array" ref="P2374">_xlfn.IFS(AND($O2373,$P2373&lt;$B$6),$P2373+1,AND(NOT($J2373),$P2373&gt;0),0,TRUE,$P2373)</f>
        <v>0</v>
      </c>
      <c r="Q2374" s="1">
        <f t="shared" si="186"/>
        <v>120</v>
      </c>
      <c r="R2374" s="1">
        <f t="shared" si="187"/>
        <v>6000</v>
      </c>
      <c r="S2374" s="17">
        <f t="shared" si="188"/>
        <v>151.83466891606918</v>
      </c>
      <c r="T2374" s="1" cm="1">
        <f t="array" ref="T2374">_xlfn.IFS($B$6=1,Q2374*$B$10,AND(P2373=0,P2374&gt;=1),T2373+$B$6*$B$10*$B$8,TRUE,T2373)</f>
        <v>4800</v>
      </c>
      <c r="U2374" s="17">
        <f t="shared" si="189"/>
        <v>121.46773513285534</v>
      </c>
    </row>
    <row r="2375" spans="7:21" x14ac:dyDescent="0.25">
      <c r="G2375" s="15">
        <v>2373</v>
      </c>
      <c r="H2375" s="17">
        <f t="shared" si="185"/>
        <v>39.533333333333331</v>
      </c>
      <c r="I2375" cm="1">
        <f t="array" ref="I2375">_xlfn.IFS(AND(NOT($I2374=0),$J2374),0,NOT($J2374),$I2374+$B$27,TRUE,$I2374)</f>
        <v>3.7166666666666583</v>
      </c>
      <c r="J2375" t="b" cm="1">
        <f t="array" ref="J2375">_xlfn.IFS($I2375&gt;=$C$5-$B$27,TRUE,$P2375&gt;=$B$6,FALSE,TRUE,$J2374)</f>
        <v>0</v>
      </c>
      <c r="K2375" t="b" cm="1">
        <f t="array" ref="K2375">_xlfn.IFS($L2375&gt;=$B$4-$B$27,FALSE,$I2375&gt;=$B$5-$B$27,TRUE,AND($J2375,NOT($K2374)),FALSE,$K2374,TRUE,TRUE,FALSE)</f>
        <v>0</v>
      </c>
      <c r="L2375" cm="1">
        <f t="array" ref="L2375">_xlfn.IFS($K2374,$L2374+$B$27,NOT($K2374),0,TRUE,$K2374)</f>
        <v>0</v>
      </c>
      <c r="M2375" t="b" cm="1">
        <f t="array" ref="M2375">_xlfn.IFS($K2375,FALSE,AND($J2375,NOT($K2375),$P2375&lt;$B$6),TRUE,TRUE,FALSE)</f>
        <v>0</v>
      </c>
      <c r="N2375" cm="1">
        <f t="array" ref="N2375">_xlfn.IFS($N2374&gt;=$C$7-$B$27,0,$M2374,$N2374+$B$27,TRUE,0)</f>
        <v>0</v>
      </c>
      <c r="O2375" t="b" cm="1">
        <f t="array" ref="O2375">_xlfn.IFS(AND($J2375,NOT($K2375),NOT($M2375)),TRUE,$P2375&gt;=$B$6,FALSE,AND($J2375,NOT($K2375),$M2375,$N2375=0),TRUE,TRUE,FALSE)</f>
        <v>0</v>
      </c>
      <c r="P2375" cm="1">
        <f t="array" ref="P2375">_xlfn.IFS(AND($O2374,$P2374&lt;$B$6),$P2374+1,AND(NOT($J2374),$P2374&gt;0),0,TRUE,$P2374)</f>
        <v>0</v>
      </c>
      <c r="Q2375" s="1">
        <f t="shared" si="186"/>
        <v>120</v>
      </c>
      <c r="R2375" s="1">
        <f t="shared" si="187"/>
        <v>6000</v>
      </c>
      <c r="S2375" s="17">
        <f t="shared" si="188"/>
        <v>151.77065767284992</v>
      </c>
      <c r="T2375" s="1" cm="1">
        <f t="array" ref="T2375">_xlfn.IFS($B$6=1,Q2375*$B$10,AND(P2374=0,P2375&gt;=1),T2374+$B$6*$B$10*$B$8,TRUE,T2374)</f>
        <v>4800</v>
      </c>
      <c r="U2375" s="17">
        <f t="shared" si="189"/>
        <v>121.41652613827993</v>
      </c>
    </row>
    <row r="2376" spans="7:21" x14ac:dyDescent="0.25">
      <c r="G2376" s="15">
        <v>2374</v>
      </c>
      <c r="H2376" s="17">
        <f t="shared" si="185"/>
        <v>39.549999999999997</v>
      </c>
      <c r="I2376" cm="1">
        <f t="array" ref="I2376">_xlfn.IFS(AND(NOT($I2375=0),$J2375),0,NOT($J2375),$I2375+$B$27,TRUE,$I2375)</f>
        <v>3.733333333333325</v>
      </c>
      <c r="J2376" t="b" cm="1">
        <f t="array" ref="J2376">_xlfn.IFS($I2376&gt;=$C$5-$B$27,TRUE,$P2376&gt;=$B$6,FALSE,TRUE,$J2375)</f>
        <v>0</v>
      </c>
      <c r="K2376" t="b" cm="1">
        <f t="array" ref="K2376">_xlfn.IFS($L2376&gt;=$B$4-$B$27,FALSE,$I2376&gt;=$B$5-$B$27,TRUE,AND($J2376,NOT($K2375)),FALSE,$K2375,TRUE,TRUE,FALSE)</f>
        <v>0</v>
      </c>
      <c r="L2376" cm="1">
        <f t="array" ref="L2376">_xlfn.IFS($K2375,$L2375+$B$27,NOT($K2375),0,TRUE,$K2375)</f>
        <v>0</v>
      </c>
      <c r="M2376" t="b" cm="1">
        <f t="array" ref="M2376">_xlfn.IFS($K2376,FALSE,AND($J2376,NOT($K2376),$P2376&lt;$B$6),TRUE,TRUE,FALSE)</f>
        <v>0</v>
      </c>
      <c r="N2376" cm="1">
        <f t="array" ref="N2376">_xlfn.IFS($N2375&gt;=$C$7-$B$27,0,$M2375,$N2375+$B$27,TRUE,0)</f>
        <v>0</v>
      </c>
      <c r="O2376" t="b" cm="1">
        <f t="array" ref="O2376">_xlfn.IFS(AND($J2376,NOT($K2376),NOT($M2376)),TRUE,$P2376&gt;=$B$6,FALSE,AND($J2376,NOT($K2376),$M2376,$N2376=0),TRUE,TRUE,FALSE)</f>
        <v>0</v>
      </c>
      <c r="P2376" cm="1">
        <f t="array" ref="P2376">_xlfn.IFS(AND($O2375,$P2375&lt;$B$6),$P2375+1,AND(NOT($J2375),$P2375&gt;0),0,TRUE,$P2375)</f>
        <v>0</v>
      </c>
      <c r="Q2376" s="1">
        <f t="shared" si="186"/>
        <v>120</v>
      </c>
      <c r="R2376" s="1">
        <f t="shared" si="187"/>
        <v>6000</v>
      </c>
      <c r="S2376" s="17">
        <f t="shared" si="188"/>
        <v>151.70670037926675</v>
      </c>
      <c r="T2376" s="1" cm="1">
        <f t="array" ref="T2376">_xlfn.IFS($B$6=1,Q2376*$B$10,AND(P2375=0,P2376&gt;=1),T2375+$B$6*$B$10*$B$8,TRUE,T2375)</f>
        <v>4800</v>
      </c>
      <c r="U2376" s="17">
        <f t="shared" si="189"/>
        <v>121.36536030341341</v>
      </c>
    </row>
    <row r="2377" spans="7:21" x14ac:dyDescent="0.25">
      <c r="G2377" s="15">
        <v>2375</v>
      </c>
      <c r="H2377" s="17">
        <f t="shared" si="185"/>
        <v>39.566666666666663</v>
      </c>
      <c r="I2377" cm="1">
        <f t="array" ref="I2377">_xlfn.IFS(AND(NOT($I2376=0),$J2376),0,NOT($J2376),$I2376+$B$27,TRUE,$I2376)</f>
        <v>3.7499999999999916</v>
      </c>
      <c r="J2377" t="b" cm="1">
        <f t="array" ref="J2377">_xlfn.IFS($I2377&gt;=$C$5-$B$27,TRUE,$P2377&gt;=$B$6,FALSE,TRUE,$J2376)</f>
        <v>0</v>
      </c>
      <c r="K2377" t="b" cm="1">
        <f t="array" ref="K2377">_xlfn.IFS($L2377&gt;=$B$4-$B$27,FALSE,$I2377&gt;=$B$5-$B$27,TRUE,AND($J2377,NOT($K2376)),FALSE,$K2376,TRUE,TRUE,FALSE)</f>
        <v>0</v>
      </c>
      <c r="L2377" cm="1">
        <f t="array" ref="L2377">_xlfn.IFS($K2376,$L2376+$B$27,NOT($K2376),0,TRUE,$K2376)</f>
        <v>0</v>
      </c>
      <c r="M2377" t="b" cm="1">
        <f t="array" ref="M2377">_xlfn.IFS($K2377,FALSE,AND($J2377,NOT($K2377),$P2377&lt;$B$6),TRUE,TRUE,FALSE)</f>
        <v>0</v>
      </c>
      <c r="N2377" cm="1">
        <f t="array" ref="N2377">_xlfn.IFS($N2376&gt;=$C$7-$B$27,0,$M2376,$N2376+$B$27,TRUE,0)</f>
        <v>0</v>
      </c>
      <c r="O2377" t="b" cm="1">
        <f t="array" ref="O2377">_xlfn.IFS(AND($J2377,NOT($K2377),NOT($M2377)),TRUE,$P2377&gt;=$B$6,FALSE,AND($J2377,NOT($K2377),$M2377,$N2377=0),TRUE,TRUE,FALSE)</f>
        <v>0</v>
      </c>
      <c r="P2377" cm="1">
        <f t="array" ref="P2377">_xlfn.IFS(AND($O2376,$P2376&lt;$B$6),$P2376+1,AND(NOT($J2376),$P2376&gt;0),0,TRUE,$P2376)</f>
        <v>0</v>
      </c>
      <c r="Q2377" s="1">
        <f t="shared" si="186"/>
        <v>120</v>
      </c>
      <c r="R2377" s="1">
        <f t="shared" si="187"/>
        <v>6000</v>
      </c>
      <c r="S2377" s="17">
        <f t="shared" si="188"/>
        <v>151.64279696714408</v>
      </c>
      <c r="T2377" s="1" cm="1">
        <f t="array" ref="T2377">_xlfn.IFS($B$6=1,Q2377*$B$10,AND(P2376=0,P2377&gt;=1),T2376+$B$6*$B$10*$B$8,TRUE,T2376)</f>
        <v>4800</v>
      </c>
      <c r="U2377" s="17">
        <f t="shared" si="189"/>
        <v>121.31423757371526</v>
      </c>
    </row>
    <row r="2378" spans="7:21" x14ac:dyDescent="0.25">
      <c r="G2378" s="15">
        <v>2376</v>
      </c>
      <c r="H2378" s="17">
        <f t="shared" si="185"/>
        <v>39.583333333333336</v>
      </c>
      <c r="I2378" cm="1">
        <f t="array" ref="I2378">_xlfn.IFS(AND(NOT($I2377=0),$J2377),0,NOT($J2377),$I2377+$B$27,TRUE,$I2377)</f>
        <v>3.7666666666666582</v>
      </c>
      <c r="J2378" t="b" cm="1">
        <f t="array" ref="J2378">_xlfn.IFS($I2378&gt;=$C$5-$B$27,TRUE,$P2378&gt;=$B$6,FALSE,TRUE,$J2377)</f>
        <v>0</v>
      </c>
      <c r="K2378" t="b" cm="1">
        <f t="array" ref="K2378">_xlfn.IFS($L2378&gt;=$B$4-$B$27,FALSE,$I2378&gt;=$B$5-$B$27,TRUE,AND($J2378,NOT($K2377)),FALSE,$K2377,TRUE,TRUE,FALSE)</f>
        <v>0</v>
      </c>
      <c r="L2378" cm="1">
        <f t="array" ref="L2378">_xlfn.IFS($K2377,$L2377+$B$27,NOT($K2377),0,TRUE,$K2377)</f>
        <v>0</v>
      </c>
      <c r="M2378" t="b" cm="1">
        <f t="array" ref="M2378">_xlfn.IFS($K2378,FALSE,AND($J2378,NOT($K2378),$P2378&lt;$B$6),TRUE,TRUE,FALSE)</f>
        <v>0</v>
      </c>
      <c r="N2378" cm="1">
        <f t="array" ref="N2378">_xlfn.IFS($N2377&gt;=$C$7-$B$27,0,$M2377,$N2377+$B$27,TRUE,0)</f>
        <v>0</v>
      </c>
      <c r="O2378" t="b" cm="1">
        <f t="array" ref="O2378">_xlfn.IFS(AND($J2378,NOT($K2378),NOT($M2378)),TRUE,$P2378&gt;=$B$6,FALSE,AND($J2378,NOT($K2378),$M2378,$N2378=0),TRUE,TRUE,FALSE)</f>
        <v>0</v>
      </c>
      <c r="P2378" cm="1">
        <f t="array" ref="P2378">_xlfn.IFS(AND($O2377,$P2377&lt;$B$6),$P2377+1,AND(NOT($J2377),$P2377&gt;0),0,TRUE,$P2377)</f>
        <v>0</v>
      </c>
      <c r="Q2378" s="1">
        <f t="shared" si="186"/>
        <v>120</v>
      </c>
      <c r="R2378" s="1">
        <f t="shared" si="187"/>
        <v>6000</v>
      </c>
      <c r="S2378" s="17">
        <f t="shared" si="188"/>
        <v>151.57894736842104</v>
      </c>
      <c r="T2378" s="1" cm="1">
        <f t="array" ref="T2378">_xlfn.IFS($B$6=1,Q2378*$B$10,AND(P2377=0,P2378&gt;=1),T2377+$B$6*$B$10*$B$8,TRUE,T2377)</f>
        <v>4800</v>
      </c>
      <c r="U2378" s="17">
        <f t="shared" si="189"/>
        <v>121.26315789473684</v>
      </c>
    </row>
    <row r="2379" spans="7:21" x14ac:dyDescent="0.25">
      <c r="G2379" s="15">
        <v>2377</v>
      </c>
      <c r="H2379" s="17">
        <f t="shared" si="185"/>
        <v>39.6</v>
      </c>
      <c r="I2379" cm="1">
        <f t="array" ref="I2379">_xlfn.IFS(AND(NOT($I2378=0),$J2378),0,NOT($J2378),$I2378+$B$27,TRUE,$I2378)</f>
        <v>3.7833333333333248</v>
      </c>
      <c r="J2379" t="b" cm="1">
        <f t="array" ref="J2379">_xlfn.IFS($I2379&gt;=$C$5-$B$27,TRUE,$P2379&gt;=$B$6,FALSE,TRUE,$J2378)</f>
        <v>0</v>
      </c>
      <c r="K2379" t="b" cm="1">
        <f t="array" ref="K2379">_xlfn.IFS($L2379&gt;=$B$4-$B$27,FALSE,$I2379&gt;=$B$5-$B$27,TRUE,AND($J2379,NOT($K2378)),FALSE,$K2378,TRUE,TRUE,FALSE)</f>
        <v>0</v>
      </c>
      <c r="L2379" cm="1">
        <f t="array" ref="L2379">_xlfn.IFS($K2378,$L2378+$B$27,NOT($K2378),0,TRUE,$K2378)</f>
        <v>0</v>
      </c>
      <c r="M2379" t="b" cm="1">
        <f t="array" ref="M2379">_xlfn.IFS($K2379,FALSE,AND($J2379,NOT($K2379),$P2379&lt;$B$6),TRUE,TRUE,FALSE)</f>
        <v>0</v>
      </c>
      <c r="N2379" cm="1">
        <f t="array" ref="N2379">_xlfn.IFS($N2378&gt;=$C$7-$B$27,0,$M2378,$N2378+$B$27,TRUE,0)</f>
        <v>0</v>
      </c>
      <c r="O2379" t="b" cm="1">
        <f t="array" ref="O2379">_xlfn.IFS(AND($J2379,NOT($K2379),NOT($M2379)),TRUE,$P2379&gt;=$B$6,FALSE,AND($J2379,NOT($K2379),$M2379,$N2379=0),TRUE,TRUE,FALSE)</f>
        <v>0</v>
      </c>
      <c r="P2379" cm="1">
        <f t="array" ref="P2379">_xlfn.IFS(AND($O2378,$P2378&lt;$B$6),$P2378+1,AND(NOT($J2378),$P2378&gt;0),0,TRUE,$P2378)</f>
        <v>0</v>
      </c>
      <c r="Q2379" s="1">
        <f t="shared" si="186"/>
        <v>120</v>
      </c>
      <c r="R2379" s="1">
        <f t="shared" si="187"/>
        <v>6000</v>
      </c>
      <c r="S2379" s="17">
        <f t="shared" si="188"/>
        <v>151.5151515151515</v>
      </c>
      <c r="T2379" s="1" cm="1">
        <f t="array" ref="T2379">_xlfn.IFS($B$6=1,Q2379*$B$10,AND(P2378=0,P2379&gt;=1),T2378+$B$6*$B$10*$B$8,TRUE,T2378)</f>
        <v>4800</v>
      </c>
      <c r="U2379" s="17">
        <f t="shared" si="189"/>
        <v>121.2121212121212</v>
      </c>
    </row>
    <row r="2380" spans="7:21" x14ac:dyDescent="0.25">
      <c r="G2380" s="15">
        <v>2378</v>
      </c>
      <c r="H2380" s="17">
        <f t="shared" si="185"/>
        <v>39.616666666666667</v>
      </c>
      <c r="I2380" cm="1">
        <f t="array" ref="I2380">_xlfn.IFS(AND(NOT($I2379=0),$J2379),0,NOT($J2379),$I2379+$B$27,TRUE,$I2379)</f>
        <v>3.7999999999999914</v>
      </c>
      <c r="J2380" t="b" cm="1">
        <f t="array" ref="J2380">_xlfn.IFS($I2380&gt;=$C$5-$B$27,TRUE,$P2380&gt;=$B$6,FALSE,TRUE,$J2379)</f>
        <v>0</v>
      </c>
      <c r="K2380" t="b" cm="1">
        <f t="array" ref="K2380">_xlfn.IFS($L2380&gt;=$B$4-$B$27,FALSE,$I2380&gt;=$B$5-$B$27,TRUE,AND($J2380,NOT($K2379)),FALSE,$K2379,TRUE,TRUE,FALSE)</f>
        <v>0</v>
      </c>
      <c r="L2380" cm="1">
        <f t="array" ref="L2380">_xlfn.IFS($K2379,$L2379+$B$27,NOT($K2379),0,TRUE,$K2379)</f>
        <v>0</v>
      </c>
      <c r="M2380" t="b" cm="1">
        <f t="array" ref="M2380">_xlfn.IFS($K2380,FALSE,AND($J2380,NOT($K2380),$P2380&lt;$B$6),TRUE,TRUE,FALSE)</f>
        <v>0</v>
      </c>
      <c r="N2380" cm="1">
        <f t="array" ref="N2380">_xlfn.IFS($N2379&gt;=$C$7-$B$27,0,$M2379,$N2379+$B$27,TRUE,0)</f>
        <v>0</v>
      </c>
      <c r="O2380" t="b" cm="1">
        <f t="array" ref="O2380">_xlfn.IFS(AND($J2380,NOT($K2380),NOT($M2380)),TRUE,$P2380&gt;=$B$6,FALSE,AND($J2380,NOT($K2380),$M2380,$N2380=0),TRUE,TRUE,FALSE)</f>
        <v>0</v>
      </c>
      <c r="P2380" cm="1">
        <f t="array" ref="P2380">_xlfn.IFS(AND($O2379,$P2379&lt;$B$6),$P2379+1,AND(NOT($J2379),$P2379&gt;0),0,TRUE,$P2379)</f>
        <v>0</v>
      </c>
      <c r="Q2380" s="1">
        <f t="shared" si="186"/>
        <v>120</v>
      </c>
      <c r="R2380" s="1">
        <f t="shared" si="187"/>
        <v>6000</v>
      </c>
      <c r="S2380" s="17">
        <f t="shared" si="188"/>
        <v>151.45140933950358</v>
      </c>
      <c r="T2380" s="1" cm="1">
        <f t="array" ref="T2380">_xlfn.IFS($B$6=1,Q2380*$B$10,AND(P2379=0,P2380&gt;=1),T2379+$B$6*$B$10*$B$8,TRUE,T2379)</f>
        <v>4800</v>
      </c>
      <c r="U2380" s="17">
        <f t="shared" si="189"/>
        <v>121.16112747160285</v>
      </c>
    </row>
    <row r="2381" spans="7:21" x14ac:dyDescent="0.25">
      <c r="G2381" s="15">
        <v>2379</v>
      </c>
      <c r="H2381" s="17">
        <f t="shared" si="185"/>
        <v>39.633333333333333</v>
      </c>
      <c r="I2381" cm="1">
        <f t="array" ref="I2381">_xlfn.IFS(AND(NOT($I2380=0),$J2380),0,NOT($J2380),$I2380+$B$27,TRUE,$I2380)</f>
        <v>3.816666666666658</v>
      </c>
      <c r="J2381" t="b" cm="1">
        <f t="array" ref="J2381">_xlfn.IFS($I2381&gt;=$C$5-$B$27,TRUE,$P2381&gt;=$B$6,FALSE,TRUE,$J2380)</f>
        <v>0</v>
      </c>
      <c r="K2381" t="b" cm="1">
        <f t="array" ref="K2381">_xlfn.IFS($L2381&gt;=$B$4-$B$27,FALSE,$I2381&gt;=$B$5-$B$27,TRUE,AND($J2381,NOT($K2380)),FALSE,$K2380,TRUE,TRUE,FALSE)</f>
        <v>0</v>
      </c>
      <c r="L2381" cm="1">
        <f t="array" ref="L2381">_xlfn.IFS($K2380,$L2380+$B$27,NOT($K2380),0,TRUE,$K2380)</f>
        <v>0</v>
      </c>
      <c r="M2381" t="b" cm="1">
        <f t="array" ref="M2381">_xlfn.IFS($K2381,FALSE,AND($J2381,NOT($K2381),$P2381&lt;$B$6),TRUE,TRUE,FALSE)</f>
        <v>0</v>
      </c>
      <c r="N2381" cm="1">
        <f t="array" ref="N2381">_xlfn.IFS($N2380&gt;=$C$7-$B$27,0,$M2380,$N2380+$B$27,TRUE,0)</f>
        <v>0</v>
      </c>
      <c r="O2381" t="b" cm="1">
        <f t="array" ref="O2381">_xlfn.IFS(AND($J2381,NOT($K2381),NOT($M2381)),TRUE,$P2381&gt;=$B$6,FALSE,AND($J2381,NOT($K2381),$M2381,$N2381=0),TRUE,TRUE,FALSE)</f>
        <v>0</v>
      </c>
      <c r="P2381" cm="1">
        <f t="array" ref="P2381">_xlfn.IFS(AND($O2380,$P2380&lt;$B$6),$P2380+1,AND(NOT($J2380),$P2380&gt;0),0,TRUE,$P2380)</f>
        <v>0</v>
      </c>
      <c r="Q2381" s="1">
        <f t="shared" si="186"/>
        <v>120</v>
      </c>
      <c r="R2381" s="1">
        <f t="shared" si="187"/>
        <v>6000</v>
      </c>
      <c r="S2381" s="17">
        <f t="shared" si="188"/>
        <v>151.38772077375947</v>
      </c>
      <c r="T2381" s="1" cm="1">
        <f t="array" ref="T2381">_xlfn.IFS($B$6=1,Q2381*$B$10,AND(P2380=0,P2381&gt;=1),T2380+$B$6*$B$10*$B$8,TRUE,T2380)</f>
        <v>4800</v>
      </c>
      <c r="U2381" s="17">
        <f t="shared" si="189"/>
        <v>121.11017661900758</v>
      </c>
    </row>
    <row r="2382" spans="7:21" x14ac:dyDescent="0.25">
      <c r="G2382" s="15">
        <v>2380</v>
      </c>
      <c r="H2382" s="17">
        <f t="shared" si="185"/>
        <v>39.65</v>
      </c>
      <c r="I2382" cm="1">
        <f t="array" ref="I2382">_xlfn.IFS(AND(NOT($I2381=0),$J2381),0,NOT($J2381),$I2381+$B$27,TRUE,$I2381)</f>
        <v>3.8333333333333246</v>
      </c>
      <c r="J2382" t="b" cm="1">
        <f t="array" ref="J2382">_xlfn.IFS($I2382&gt;=$C$5-$B$27,TRUE,$P2382&gt;=$B$6,FALSE,TRUE,$J2381)</f>
        <v>0</v>
      </c>
      <c r="K2382" t="b" cm="1">
        <f t="array" ref="K2382">_xlfn.IFS($L2382&gt;=$B$4-$B$27,FALSE,$I2382&gt;=$B$5-$B$27,TRUE,AND($J2382,NOT($K2381)),FALSE,$K2381,TRUE,TRUE,FALSE)</f>
        <v>0</v>
      </c>
      <c r="L2382" cm="1">
        <f t="array" ref="L2382">_xlfn.IFS($K2381,$L2381+$B$27,NOT($K2381),0,TRUE,$K2381)</f>
        <v>0</v>
      </c>
      <c r="M2382" t="b" cm="1">
        <f t="array" ref="M2382">_xlfn.IFS($K2382,FALSE,AND($J2382,NOT($K2382),$P2382&lt;$B$6),TRUE,TRUE,FALSE)</f>
        <v>0</v>
      </c>
      <c r="N2382" cm="1">
        <f t="array" ref="N2382">_xlfn.IFS($N2381&gt;=$C$7-$B$27,0,$M2381,$N2381+$B$27,TRUE,0)</f>
        <v>0</v>
      </c>
      <c r="O2382" t="b" cm="1">
        <f t="array" ref="O2382">_xlfn.IFS(AND($J2382,NOT($K2382),NOT($M2382)),TRUE,$P2382&gt;=$B$6,FALSE,AND($J2382,NOT($K2382),$M2382,$N2382=0),TRUE,TRUE,FALSE)</f>
        <v>0</v>
      </c>
      <c r="P2382" cm="1">
        <f t="array" ref="P2382">_xlfn.IFS(AND($O2381,$P2381&lt;$B$6),$P2381+1,AND(NOT($J2381),$P2381&gt;0),0,TRUE,$P2381)</f>
        <v>0</v>
      </c>
      <c r="Q2382" s="1">
        <f t="shared" si="186"/>
        <v>120</v>
      </c>
      <c r="R2382" s="1">
        <f t="shared" si="187"/>
        <v>6000</v>
      </c>
      <c r="S2382" s="17">
        <f t="shared" si="188"/>
        <v>151.32408575031528</v>
      </c>
      <c r="T2382" s="1" cm="1">
        <f t="array" ref="T2382">_xlfn.IFS($B$6=1,Q2382*$B$10,AND(P2381=0,P2382&gt;=1),T2381+$B$6*$B$10*$B$8,TRUE,T2381)</f>
        <v>4800</v>
      </c>
      <c r="U2382" s="17">
        <f t="shared" si="189"/>
        <v>121.05926860025221</v>
      </c>
    </row>
    <row r="2383" spans="7:21" x14ac:dyDescent="0.25">
      <c r="G2383" s="15">
        <v>2381</v>
      </c>
      <c r="H2383" s="17">
        <f t="shared" si="185"/>
        <v>39.666666666666664</v>
      </c>
      <c r="I2383" cm="1">
        <f t="array" ref="I2383">_xlfn.IFS(AND(NOT($I2382=0),$J2382),0,NOT($J2382),$I2382+$B$27,TRUE,$I2382)</f>
        <v>3.8499999999999912</v>
      </c>
      <c r="J2383" t="b" cm="1">
        <f t="array" ref="J2383">_xlfn.IFS($I2383&gt;=$C$5-$B$27,TRUE,$P2383&gt;=$B$6,FALSE,TRUE,$J2382)</f>
        <v>0</v>
      </c>
      <c r="K2383" t="b" cm="1">
        <f t="array" ref="K2383">_xlfn.IFS($L2383&gt;=$B$4-$B$27,FALSE,$I2383&gt;=$B$5-$B$27,TRUE,AND($J2383,NOT($K2382)),FALSE,$K2382,TRUE,TRUE,FALSE)</f>
        <v>0</v>
      </c>
      <c r="L2383" cm="1">
        <f t="array" ref="L2383">_xlfn.IFS($K2382,$L2382+$B$27,NOT($K2382),0,TRUE,$K2382)</f>
        <v>0</v>
      </c>
      <c r="M2383" t="b" cm="1">
        <f t="array" ref="M2383">_xlfn.IFS($K2383,FALSE,AND($J2383,NOT($K2383),$P2383&lt;$B$6),TRUE,TRUE,FALSE)</f>
        <v>0</v>
      </c>
      <c r="N2383" cm="1">
        <f t="array" ref="N2383">_xlfn.IFS($N2382&gt;=$C$7-$B$27,0,$M2382,$N2382+$B$27,TRUE,0)</f>
        <v>0</v>
      </c>
      <c r="O2383" t="b" cm="1">
        <f t="array" ref="O2383">_xlfn.IFS(AND($J2383,NOT($K2383),NOT($M2383)),TRUE,$P2383&gt;=$B$6,FALSE,AND($J2383,NOT($K2383),$M2383,$N2383=0),TRUE,TRUE,FALSE)</f>
        <v>0</v>
      </c>
      <c r="P2383" cm="1">
        <f t="array" ref="P2383">_xlfn.IFS(AND($O2382,$P2382&lt;$B$6),$P2382+1,AND(NOT($J2382),$P2382&gt;0),0,TRUE,$P2382)</f>
        <v>0</v>
      </c>
      <c r="Q2383" s="1">
        <f t="shared" si="186"/>
        <v>120</v>
      </c>
      <c r="R2383" s="1">
        <f t="shared" si="187"/>
        <v>6000</v>
      </c>
      <c r="S2383" s="17">
        <f t="shared" si="188"/>
        <v>151.26050420168067</v>
      </c>
      <c r="T2383" s="1" cm="1">
        <f t="array" ref="T2383">_xlfn.IFS($B$6=1,Q2383*$B$10,AND(P2382=0,P2383&gt;=1),T2382+$B$6*$B$10*$B$8,TRUE,T2382)</f>
        <v>4800</v>
      </c>
      <c r="U2383" s="17">
        <f t="shared" si="189"/>
        <v>121.00840336134455</v>
      </c>
    </row>
    <row r="2384" spans="7:21" x14ac:dyDescent="0.25">
      <c r="G2384" s="15">
        <v>2382</v>
      </c>
      <c r="H2384" s="17">
        <f t="shared" si="185"/>
        <v>39.68333333333333</v>
      </c>
      <c r="I2384" cm="1">
        <f t="array" ref="I2384">_xlfn.IFS(AND(NOT($I2383=0),$J2383),0,NOT($J2383),$I2383+$B$27,TRUE,$I2383)</f>
        <v>3.8666666666666578</v>
      </c>
      <c r="J2384" t="b" cm="1">
        <f t="array" ref="J2384">_xlfn.IFS($I2384&gt;=$C$5-$B$27,TRUE,$P2384&gt;=$B$6,FALSE,TRUE,$J2383)</f>
        <v>0</v>
      </c>
      <c r="K2384" t="b" cm="1">
        <f t="array" ref="K2384">_xlfn.IFS($L2384&gt;=$B$4-$B$27,FALSE,$I2384&gt;=$B$5-$B$27,TRUE,AND($J2384,NOT($K2383)),FALSE,$K2383,TRUE,TRUE,FALSE)</f>
        <v>0</v>
      </c>
      <c r="L2384" cm="1">
        <f t="array" ref="L2384">_xlfn.IFS($K2383,$L2383+$B$27,NOT($K2383),0,TRUE,$K2383)</f>
        <v>0</v>
      </c>
      <c r="M2384" t="b" cm="1">
        <f t="array" ref="M2384">_xlfn.IFS($K2384,FALSE,AND($J2384,NOT($K2384),$P2384&lt;$B$6),TRUE,TRUE,FALSE)</f>
        <v>0</v>
      </c>
      <c r="N2384" cm="1">
        <f t="array" ref="N2384">_xlfn.IFS($N2383&gt;=$C$7-$B$27,0,$M2383,$N2383+$B$27,TRUE,0)</f>
        <v>0</v>
      </c>
      <c r="O2384" t="b" cm="1">
        <f t="array" ref="O2384">_xlfn.IFS(AND($J2384,NOT($K2384),NOT($M2384)),TRUE,$P2384&gt;=$B$6,FALSE,AND($J2384,NOT($K2384),$M2384,$N2384=0),TRUE,TRUE,FALSE)</f>
        <v>0</v>
      </c>
      <c r="P2384" cm="1">
        <f t="array" ref="P2384">_xlfn.IFS(AND($O2383,$P2383&lt;$B$6),$P2383+1,AND(NOT($J2383),$P2383&gt;0),0,TRUE,$P2383)</f>
        <v>0</v>
      </c>
      <c r="Q2384" s="1">
        <f t="shared" si="186"/>
        <v>120</v>
      </c>
      <c r="R2384" s="1">
        <f t="shared" si="187"/>
        <v>6000</v>
      </c>
      <c r="S2384" s="17">
        <f t="shared" si="188"/>
        <v>151.19697606047879</v>
      </c>
      <c r="T2384" s="1" cm="1">
        <f t="array" ref="T2384">_xlfn.IFS($B$6=1,Q2384*$B$10,AND(P2383=0,P2384&gt;=1),T2383+$B$6*$B$10*$B$8,TRUE,T2383)</f>
        <v>4800</v>
      </c>
      <c r="U2384" s="17">
        <f t="shared" si="189"/>
        <v>120.95758084838305</v>
      </c>
    </row>
    <row r="2385" spans="7:21" x14ac:dyDescent="0.25">
      <c r="G2385" s="15">
        <v>2383</v>
      </c>
      <c r="H2385" s="17">
        <f t="shared" si="185"/>
        <v>39.700000000000003</v>
      </c>
      <c r="I2385" cm="1">
        <f t="array" ref="I2385">_xlfn.IFS(AND(NOT($I2384=0),$J2384),0,NOT($J2384),$I2384+$B$27,TRUE,$I2384)</f>
        <v>3.8833333333333244</v>
      </c>
      <c r="J2385" t="b" cm="1">
        <f t="array" ref="J2385">_xlfn.IFS($I2385&gt;=$C$5-$B$27,TRUE,$P2385&gt;=$B$6,FALSE,TRUE,$J2384)</f>
        <v>0</v>
      </c>
      <c r="K2385" t="b" cm="1">
        <f t="array" ref="K2385">_xlfn.IFS($L2385&gt;=$B$4-$B$27,FALSE,$I2385&gt;=$B$5-$B$27,TRUE,AND($J2385,NOT($K2384)),FALSE,$K2384,TRUE,TRUE,FALSE)</f>
        <v>0</v>
      </c>
      <c r="L2385" cm="1">
        <f t="array" ref="L2385">_xlfn.IFS($K2384,$L2384+$B$27,NOT($K2384),0,TRUE,$K2384)</f>
        <v>0</v>
      </c>
      <c r="M2385" t="b" cm="1">
        <f t="array" ref="M2385">_xlfn.IFS($K2385,FALSE,AND($J2385,NOT($K2385),$P2385&lt;$B$6),TRUE,TRUE,FALSE)</f>
        <v>0</v>
      </c>
      <c r="N2385" cm="1">
        <f t="array" ref="N2385">_xlfn.IFS($N2384&gt;=$C$7-$B$27,0,$M2384,$N2384+$B$27,TRUE,0)</f>
        <v>0</v>
      </c>
      <c r="O2385" t="b" cm="1">
        <f t="array" ref="O2385">_xlfn.IFS(AND($J2385,NOT($K2385),NOT($M2385)),TRUE,$P2385&gt;=$B$6,FALSE,AND($J2385,NOT($K2385),$M2385,$N2385=0),TRUE,TRUE,FALSE)</f>
        <v>0</v>
      </c>
      <c r="P2385" cm="1">
        <f t="array" ref="P2385">_xlfn.IFS(AND($O2384,$P2384&lt;$B$6),$P2384+1,AND(NOT($J2384),$P2384&gt;0),0,TRUE,$P2384)</f>
        <v>0</v>
      </c>
      <c r="Q2385" s="1">
        <f t="shared" si="186"/>
        <v>120</v>
      </c>
      <c r="R2385" s="1">
        <f t="shared" si="187"/>
        <v>6000</v>
      </c>
      <c r="S2385" s="17">
        <f t="shared" si="188"/>
        <v>151.13350125944584</v>
      </c>
      <c r="T2385" s="1" cm="1">
        <f t="array" ref="T2385">_xlfn.IFS($B$6=1,Q2385*$B$10,AND(P2384=0,P2385&gt;=1),T2384+$B$6*$B$10*$B$8,TRUE,T2384)</f>
        <v>4800</v>
      </c>
      <c r="U2385" s="17">
        <f t="shared" si="189"/>
        <v>120.90680100755667</v>
      </c>
    </row>
    <row r="2386" spans="7:21" x14ac:dyDescent="0.25">
      <c r="G2386" s="15">
        <v>2384</v>
      </c>
      <c r="H2386" s="17">
        <f t="shared" si="185"/>
        <v>39.716666666666669</v>
      </c>
      <c r="I2386" cm="1">
        <f t="array" ref="I2386">_xlfn.IFS(AND(NOT($I2385=0),$J2385),0,NOT($J2385),$I2385+$B$27,TRUE,$I2385)</f>
        <v>3.899999999999991</v>
      </c>
      <c r="J2386" t="b" cm="1">
        <f t="array" ref="J2386">_xlfn.IFS($I2386&gt;=$C$5-$B$27,TRUE,$P2386&gt;=$B$6,FALSE,TRUE,$J2385)</f>
        <v>0</v>
      </c>
      <c r="K2386" t="b" cm="1">
        <f t="array" ref="K2386">_xlfn.IFS($L2386&gt;=$B$4-$B$27,FALSE,$I2386&gt;=$B$5-$B$27,TRUE,AND($J2386,NOT($K2385)),FALSE,$K2385,TRUE,TRUE,FALSE)</f>
        <v>0</v>
      </c>
      <c r="L2386" cm="1">
        <f t="array" ref="L2386">_xlfn.IFS($K2385,$L2385+$B$27,NOT($K2385),0,TRUE,$K2385)</f>
        <v>0</v>
      </c>
      <c r="M2386" t="b" cm="1">
        <f t="array" ref="M2386">_xlfn.IFS($K2386,FALSE,AND($J2386,NOT($K2386),$P2386&lt;$B$6),TRUE,TRUE,FALSE)</f>
        <v>0</v>
      </c>
      <c r="N2386" cm="1">
        <f t="array" ref="N2386">_xlfn.IFS($N2385&gt;=$C$7-$B$27,0,$M2385,$N2385+$B$27,TRUE,0)</f>
        <v>0</v>
      </c>
      <c r="O2386" t="b" cm="1">
        <f t="array" ref="O2386">_xlfn.IFS(AND($J2386,NOT($K2386),NOT($M2386)),TRUE,$P2386&gt;=$B$6,FALSE,AND($J2386,NOT($K2386),$M2386,$N2386=0),TRUE,TRUE,FALSE)</f>
        <v>0</v>
      </c>
      <c r="P2386" cm="1">
        <f t="array" ref="P2386">_xlfn.IFS(AND($O2385,$P2385&lt;$B$6),$P2385+1,AND(NOT($J2385),$P2385&gt;0),0,TRUE,$P2385)</f>
        <v>0</v>
      </c>
      <c r="Q2386" s="1">
        <f t="shared" si="186"/>
        <v>120</v>
      </c>
      <c r="R2386" s="1">
        <f t="shared" si="187"/>
        <v>6000</v>
      </c>
      <c r="S2386" s="17">
        <f t="shared" si="188"/>
        <v>151.07007973143095</v>
      </c>
      <c r="T2386" s="1" cm="1">
        <f t="array" ref="T2386">_xlfn.IFS($B$6=1,Q2386*$B$10,AND(P2385=0,P2386&gt;=1),T2385+$B$6*$B$10*$B$8,TRUE,T2385)</f>
        <v>4800</v>
      </c>
      <c r="U2386" s="17">
        <f t="shared" si="189"/>
        <v>120.85606378514477</v>
      </c>
    </row>
    <row r="2387" spans="7:21" x14ac:dyDescent="0.25">
      <c r="G2387" s="15">
        <v>2385</v>
      </c>
      <c r="H2387" s="17">
        <f t="shared" si="185"/>
        <v>39.733333333333334</v>
      </c>
      <c r="I2387" cm="1">
        <f t="array" ref="I2387">_xlfn.IFS(AND(NOT($I2386=0),$J2386),0,NOT($J2386),$I2386+$B$27,TRUE,$I2386)</f>
        <v>3.9166666666666576</v>
      </c>
      <c r="J2387" t="b" cm="1">
        <f t="array" ref="J2387">_xlfn.IFS($I2387&gt;=$C$5-$B$27,TRUE,$P2387&gt;=$B$6,FALSE,TRUE,$J2386)</f>
        <v>0</v>
      </c>
      <c r="K2387" t="b" cm="1">
        <f t="array" ref="K2387">_xlfn.IFS($L2387&gt;=$B$4-$B$27,FALSE,$I2387&gt;=$B$5-$B$27,TRUE,AND($J2387,NOT($K2386)),FALSE,$K2386,TRUE,TRUE,FALSE)</f>
        <v>0</v>
      </c>
      <c r="L2387" cm="1">
        <f t="array" ref="L2387">_xlfn.IFS($K2386,$L2386+$B$27,NOT($K2386),0,TRUE,$K2386)</f>
        <v>0</v>
      </c>
      <c r="M2387" t="b" cm="1">
        <f t="array" ref="M2387">_xlfn.IFS($K2387,FALSE,AND($J2387,NOT($K2387),$P2387&lt;$B$6),TRUE,TRUE,FALSE)</f>
        <v>0</v>
      </c>
      <c r="N2387" cm="1">
        <f t="array" ref="N2387">_xlfn.IFS($N2386&gt;=$C$7-$B$27,0,$M2386,$N2386+$B$27,TRUE,0)</f>
        <v>0</v>
      </c>
      <c r="O2387" t="b" cm="1">
        <f t="array" ref="O2387">_xlfn.IFS(AND($J2387,NOT($K2387),NOT($M2387)),TRUE,$P2387&gt;=$B$6,FALSE,AND($J2387,NOT($K2387),$M2387,$N2387=0),TRUE,TRUE,FALSE)</f>
        <v>0</v>
      </c>
      <c r="P2387" cm="1">
        <f t="array" ref="P2387">_xlfn.IFS(AND($O2386,$P2386&lt;$B$6),$P2386+1,AND(NOT($J2386),$P2386&gt;0),0,TRUE,$P2386)</f>
        <v>0</v>
      </c>
      <c r="Q2387" s="1">
        <f t="shared" si="186"/>
        <v>120</v>
      </c>
      <c r="R2387" s="1">
        <f t="shared" si="187"/>
        <v>6000</v>
      </c>
      <c r="S2387" s="17">
        <f t="shared" si="188"/>
        <v>151.00671140939596</v>
      </c>
      <c r="T2387" s="1" cm="1">
        <f t="array" ref="T2387">_xlfn.IFS($B$6=1,Q2387*$B$10,AND(P2386=0,P2387&gt;=1),T2386+$B$6*$B$10*$B$8,TRUE,T2386)</f>
        <v>4800</v>
      </c>
      <c r="U2387" s="17">
        <f t="shared" si="189"/>
        <v>120.80536912751677</v>
      </c>
    </row>
    <row r="2388" spans="7:21" x14ac:dyDescent="0.25">
      <c r="G2388" s="15">
        <v>2386</v>
      </c>
      <c r="H2388" s="17">
        <f t="shared" si="185"/>
        <v>39.75</v>
      </c>
      <c r="I2388" cm="1">
        <f t="array" ref="I2388">_xlfn.IFS(AND(NOT($I2387=0),$J2387),0,NOT($J2387),$I2387+$B$27,TRUE,$I2387)</f>
        <v>3.9333333333333242</v>
      </c>
      <c r="J2388" t="b" cm="1">
        <f t="array" ref="J2388">_xlfn.IFS($I2388&gt;=$C$5-$B$27,TRUE,$P2388&gt;=$B$6,FALSE,TRUE,$J2387)</f>
        <v>0</v>
      </c>
      <c r="K2388" t="b" cm="1">
        <f t="array" ref="K2388">_xlfn.IFS($L2388&gt;=$B$4-$B$27,FALSE,$I2388&gt;=$B$5-$B$27,TRUE,AND($J2388,NOT($K2387)),FALSE,$K2387,TRUE,TRUE,FALSE)</f>
        <v>0</v>
      </c>
      <c r="L2388" cm="1">
        <f t="array" ref="L2388">_xlfn.IFS($K2387,$L2387+$B$27,NOT($K2387),0,TRUE,$K2387)</f>
        <v>0</v>
      </c>
      <c r="M2388" t="b" cm="1">
        <f t="array" ref="M2388">_xlfn.IFS($K2388,FALSE,AND($J2388,NOT($K2388),$P2388&lt;$B$6),TRUE,TRUE,FALSE)</f>
        <v>0</v>
      </c>
      <c r="N2388" cm="1">
        <f t="array" ref="N2388">_xlfn.IFS($N2387&gt;=$C$7-$B$27,0,$M2387,$N2387+$B$27,TRUE,0)</f>
        <v>0</v>
      </c>
      <c r="O2388" t="b" cm="1">
        <f t="array" ref="O2388">_xlfn.IFS(AND($J2388,NOT($K2388),NOT($M2388)),TRUE,$P2388&gt;=$B$6,FALSE,AND($J2388,NOT($K2388),$M2388,$N2388=0),TRUE,TRUE,FALSE)</f>
        <v>0</v>
      </c>
      <c r="P2388" cm="1">
        <f t="array" ref="P2388">_xlfn.IFS(AND($O2387,$P2387&lt;$B$6),$P2387+1,AND(NOT($J2387),$P2387&gt;0),0,TRUE,$P2387)</f>
        <v>0</v>
      </c>
      <c r="Q2388" s="1">
        <f t="shared" si="186"/>
        <v>120</v>
      </c>
      <c r="R2388" s="1">
        <f t="shared" si="187"/>
        <v>6000</v>
      </c>
      <c r="S2388" s="17">
        <f t="shared" si="188"/>
        <v>150.9433962264151</v>
      </c>
      <c r="T2388" s="1" cm="1">
        <f t="array" ref="T2388">_xlfn.IFS($B$6=1,Q2388*$B$10,AND(P2387=0,P2388&gt;=1),T2387+$B$6*$B$10*$B$8,TRUE,T2387)</f>
        <v>4800</v>
      </c>
      <c r="U2388" s="17">
        <f t="shared" si="189"/>
        <v>120.75471698113208</v>
      </c>
    </row>
    <row r="2389" spans="7:21" x14ac:dyDescent="0.25">
      <c r="G2389" s="15">
        <v>2387</v>
      </c>
      <c r="H2389" s="17">
        <f t="shared" si="185"/>
        <v>39.766666666666666</v>
      </c>
      <c r="I2389" cm="1">
        <f t="array" ref="I2389">_xlfn.IFS(AND(NOT($I2388=0),$J2388),0,NOT($J2388),$I2388+$B$27,TRUE,$I2388)</f>
        <v>3.9499999999999909</v>
      </c>
      <c r="J2389" t="b" cm="1">
        <f t="array" ref="J2389">_xlfn.IFS($I2389&gt;=$C$5-$B$27,TRUE,$P2389&gt;=$B$6,FALSE,TRUE,$J2388)</f>
        <v>0</v>
      </c>
      <c r="K2389" t="b" cm="1">
        <f t="array" ref="K2389">_xlfn.IFS($L2389&gt;=$B$4-$B$27,FALSE,$I2389&gt;=$B$5-$B$27,TRUE,AND($J2389,NOT($K2388)),FALSE,$K2388,TRUE,TRUE,FALSE)</f>
        <v>0</v>
      </c>
      <c r="L2389" cm="1">
        <f t="array" ref="L2389">_xlfn.IFS($K2388,$L2388+$B$27,NOT($K2388),0,TRUE,$K2388)</f>
        <v>0</v>
      </c>
      <c r="M2389" t="b" cm="1">
        <f t="array" ref="M2389">_xlfn.IFS($K2389,FALSE,AND($J2389,NOT($K2389),$P2389&lt;$B$6),TRUE,TRUE,FALSE)</f>
        <v>0</v>
      </c>
      <c r="N2389" cm="1">
        <f t="array" ref="N2389">_xlfn.IFS($N2388&gt;=$C$7-$B$27,0,$M2388,$N2388+$B$27,TRUE,0)</f>
        <v>0</v>
      </c>
      <c r="O2389" t="b" cm="1">
        <f t="array" ref="O2389">_xlfn.IFS(AND($J2389,NOT($K2389),NOT($M2389)),TRUE,$P2389&gt;=$B$6,FALSE,AND($J2389,NOT($K2389),$M2389,$N2389=0),TRUE,TRUE,FALSE)</f>
        <v>0</v>
      </c>
      <c r="P2389" cm="1">
        <f t="array" ref="P2389">_xlfn.IFS(AND($O2388,$P2388&lt;$B$6),$P2388+1,AND(NOT($J2388),$P2388&gt;0),0,TRUE,$P2388)</f>
        <v>0</v>
      </c>
      <c r="Q2389" s="1">
        <f t="shared" si="186"/>
        <v>120</v>
      </c>
      <c r="R2389" s="1">
        <f t="shared" si="187"/>
        <v>6000</v>
      </c>
      <c r="S2389" s="17">
        <f t="shared" si="188"/>
        <v>150.88013411567476</v>
      </c>
      <c r="T2389" s="1" cm="1">
        <f t="array" ref="T2389">_xlfn.IFS($B$6=1,Q2389*$B$10,AND(P2388=0,P2389&gt;=1),T2388+$B$6*$B$10*$B$8,TRUE,T2388)</f>
        <v>4800</v>
      </c>
      <c r="U2389" s="17">
        <f t="shared" si="189"/>
        <v>120.70410729253982</v>
      </c>
    </row>
    <row r="2390" spans="7:21" x14ac:dyDescent="0.25">
      <c r="G2390" s="15">
        <v>2388</v>
      </c>
      <c r="H2390" s="17">
        <f t="shared" si="185"/>
        <v>39.783333333333331</v>
      </c>
      <c r="I2390" cm="1">
        <f t="array" ref="I2390">_xlfn.IFS(AND(NOT($I2389=0),$J2389),0,NOT($J2389),$I2389+$B$27,TRUE,$I2389)</f>
        <v>3.9666666666666575</v>
      </c>
      <c r="J2390" t="b" cm="1">
        <f t="array" ref="J2390">_xlfn.IFS($I2390&gt;=$C$5-$B$27,TRUE,$P2390&gt;=$B$6,FALSE,TRUE,$J2389)</f>
        <v>0</v>
      </c>
      <c r="K2390" t="b" cm="1">
        <f t="array" ref="K2390">_xlfn.IFS($L2390&gt;=$B$4-$B$27,FALSE,$I2390&gt;=$B$5-$B$27,TRUE,AND($J2390,NOT($K2389)),FALSE,$K2389,TRUE,TRUE,FALSE)</f>
        <v>0</v>
      </c>
      <c r="L2390" cm="1">
        <f t="array" ref="L2390">_xlfn.IFS($K2389,$L2389+$B$27,NOT($K2389),0,TRUE,$K2389)</f>
        <v>0</v>
      </c>
      <c r="M2390" t="b" cm="1">
        <f t="array" ref="M2390">_xlfn.IFS($K2390,FALSE,AND($J2390,NOT($K2390),$P2390&lt;$B$6),TRUE,TRUE,FALSE)</f>
        <v>0</v>
      </c>
      <c r="N2390" cm="1">
        <f t="array" ref="N2390">_xlfn.IFS($N2389&gt;=$C$7-$B$27,0,$M2389,$N2389+$B$27,TRUE,0)</f>
        <v>0</v>
      </c>
      <c r="O2390" t="b" cm="1">
        <f t="array" ref="O2390">_xlfn.IFS(AND($J2390,NOT($K2390),NOT($M2390)),TRUE,$P2390&gt;=$B$6,FALSE,AND($J2390,NOT($K2390),$M2390,$N2390=0),TRUE,TRUE,FALSE)</f>
        <v>0</v>
      </c>
      <c r="P2390" cm="1">
        <f t="array" ref="P2390">_xlfn.IFS(AND($O2389,$P2389&lt;$B$6),$P2389+1,AND(NOT($J2389),$P2389&gt;0),0,TRUE,$P2389)</f>
        <v>0</v>
      </c>
      <c r="Q2390" s="1">
        <f t="shared" si="186"/>
        <v>120</v>
      </c>
      <c r="R2390" s="1">
        <f t="shared" si="187"/>
        <v>6000</v>
      </c>
      <c r="S2390" s="17">
        <f t="shared" si="188"/>
        <v>150.8169250104734</v>
      </c>
      <c r="T2390" s="1" cm="1">
        <f t="array" ref="T2390">_xlfn.IFS($B$6=1,Q2390*$B$10,AND(P2389=0,P2390&gt;=1),T2389+$B$6*$B$10*$B$8,TRUE,T2389)</f>
        <v>4800</v>
      </c>
      <c r="U2390" s="17">
        <f t="shared" si="189"/>
        <v>120.65354000837873</v>
      </c>
    </row>
    <row r="2391" spans="7:21" x14ac:dyDescent="0.25">
      <c r="G2391" s="15">
        <v>2389</v>
      </c>
      <c r="H2391" s="17">
        <f t="shared" si="185"/>
        <v>39.799999999999997</v>
      </c>
      <c r="I2391" cm="1">
        <f t="array" ref="I2391">_xlfn.IFS(AND(NOT($I2390=0),$J2390),0,NOT($J2390),$I2390+$B$27,TRUE,$I2390)</f>
        <v>3.9833333333333241</v>
      </c>
      <c r="J2391" t="b" cm="1">
        <f t="array" ref="J2391">_xlfn.IFS($I2391&gt;=$C$5-$B$27,TRUE,$P2391&gt;=$B$6,FALSE,TRUE,$J2390)</f>
        <v>0</v>
      </c>
      <c r="K2391" t="b" cm="1">
        <f t="array" ref="K2391">_xlfn.IFS($L2391&gt;=$B$4-$B$27,FALSE,$I2391&gt;=$B$5-$B$27,TRUE,AND($J2391,NOT($K2390)),FALSE,$K2390,TRUE,TRUE,FALSE)</f>
        <v>0</v>
      </c>
      <c r="L2391" cm="1">
        <f t="array" ref="L2391">_xlfn.IFS($K2390,$L2390+$B$27,NOT($K2390),0,TRUE,$K2390)</f>
        <v>0</v>
      </c>
      <c r="M2391" t="b" cm="1">
        <f t="array" ref="M2391">_xlfn.IFS($K2391,FALSE,AND($J2391,NOT($K2391),$P2391&lt;$B$6),TRUE,TRUE,FALSE)</f>
        <v>0</v>
      </c>
      <c r="N2391" cm="1">
        <f t="array" ref="N2391">_xlfn.IFS($N2390&gt;=$C$7-$B$27,0,$M2390,$N2390+$B$27,TRUE,0)</f>
        <v>0</v>
      </c>
      <c r="O2391" t="b" cm="1">
        <f t="array" ref="O2391">_xlfn.IFS(AND($J2391,NOT($K2391),NOT($M2391)),TRUE,$P2391&gt;=$B$6,FALSE,AND($J2391,NOT($K2391),$M2391,$N2391=0),TRUE,TRUE,FALSE)</f>
        <v>0</v>
      </c>
      <c r="P2391" cm="1">
        <f t="array" ref="P2391">_xlfn.IFS(AND($O2390,$P2390&lt;$B$6),$P2390+1,AND(NOT($J2390),$P2390&gt;0),0,TRUE,$P2390)</f>
        <v>0</v>
      </c>
      <c r="Q2391" s="1">
        <f t="shared" si="186"/>
        <v>120</v>
      </c>
      <c r="R2391" s="1">
        <f t="shared" si="187"/>
        <v>6000</v>
      </c>
      <c r="S2391" s="17">
        <f t="shared" si="188"/>
        <v>150.75376884422113</v>
      </c>
      <c r="T2391" s="1" cm="1">
        <f t="array" ref="T2391">_xlfn.IFS($B$6=1,Q2391*$B$10,AND(P2390=0,P2391&gt;=1),T2390+$B$6*$B$10*$B$8,TRUE,T2390)</f>
        <v>4800</v>
      </c>
      <c r="U2391" s="17">
        <f t="shared" si="189"/>
        <v>120.60301507537689</v>
      </c>
    </row>
    <row r="2392" spans="7:21" x14ac:dyDescent="0.25">
      <c r="G2392" s="15">
        <v>2390</v>
      </c>
      <c r="H2392" s="17">
        <f t="shared" si="185"/>
        <v>39.816666666666663</v>
      </c>
      <c r="I2392" cm="1">
        <f t="array" ref="I2392">_xlfn.IFS(AND(NOT($I2391=0),$J2391),0,NOT($J2391),$I2391+$B$27,TRUE,$I2391)</f>
        <v>3.9999999999999907</v>
      </c>
      <c r="J2392" t="b" cm="1">
        <f t="array" ref="J2392">_xlfn.IFS($I2392&gt;=$C$5-$B$27,TRUE,$P2392&gt;=$B$6,FALSE,TRUE,$J2391)</f>
        <v>0</v>
      </c>
      <c r="K2392" t="b" cm="1">
        <f t="array" ref="K2392">_xlfn.IFS($L2392&gt;=$B$4-$B$27,FALSE,$I2392&gt;=$B$5-$B$27,TRUE,AND($J2392,NOT($K2391)),FALSE,$K2391,TRUE,TRUE,FALSE)</f>
        <v>0</v>
      </c>
      <c r="L2392" cm="1">
        <f t="array" ref="L2392">_xlfn.IFS($K2391,$L2391+$B$27,NOT($K2391),0,TRUE,$K2391)</f>
        <v>0</v>
      </c>
      <c r="M2392" t="b" cm="1">
        <f t="array" ref="M2392">_xlfn.IFS($K2392,FALSE,AND($J2392,NOT($K2392),$P2392&lt;$B$6),TRUE,TRUE,FALSE)</f>
        <v>0</v>
      </c>
      <c r="N2392" cm="1">
        <f t="array" ref="N2392">_xlfn.IFS($N2391&gt;=$C$7-$B$27,0,$M2391,$N2391+$B$27,TRUE,0)</f>
        <v>0</v>
      </c>
      <c r="O2392" t="b" cm="1">
        <f t="array" ref="O2392">_xlfn.IFS(AND($J2392,NOT($K2392),NOT($M2392)),TRUE,$P2392&gt;=$B$6,FALSE,AND($J2392,NOT($K2392),$M2392,$N2392=0),TRUE,TRUE,FALSE)</f>
        <v>0</v>
      </c>
      <c r="P2392" cm="1">
        <f t="array" ref="P2392">_xlfn.IFS(AND($O2391,$P2391&lt;$B$6),$P2391+1,AND(NOT($J2391),$P2391&gt;0),0,TRUE,$P2391)</f>
        <v>0</v>
      </c>
      <c r="Q2392" s="1">
        <f t="shared" si="186"/>
        <v>120</v>
      </c>
      <c r="R2392" s="1">
        <f t="shared" si="187"/>
        <v>6000</v>
      </c>
      <c r="S2392" s="17">
        <f t="shared" si="188"/>
        <v>150.69066555043952</v>
      </c>
      <c r="T2392" s="1" cm="1">
        <f t="array" ref="T2392">_xlfn.IFS($B$6=1,Q2392*$B$10,AND(P2391=0,P2392&gt;=1),T2391+$B$6*$B$10*$B$8,TRUE,T2391)</f>
        <v>4800</v>
      </c>
      <c r="U2392" s="17">
        <f t="shared" si="189"/>
        <v>120.55253244035163</v>
      </c>
    </row>
    <row r="2393" spans="7:21" x14ac:dyDescent="0.25">
      <c r="G2393" s="15">
        <v>2391</v>
      </c>
      <c r="H2393" s="17">
        <f t="shared" si="185"/>
        <v>39.833333333333336</v>
      </c>
      <c r="I2393" cm="1">
        <f t="array" ref="I2393">_xlfn.IFS(AND(NOT($I2392=0),$J2392),0,NOT($J2392),$I2392+$B$27,TRUE,$I2392)</f>
        <v>4.0166666666666577</v>
      </c>
      <c r="J2393" t="b" cm="1">
        <f t="array" ref="J2393">_xlfn.IFS($I2393&gt;=$C$5-$B$27,TRUE,$P2393&gt;=$B$6,FALSE,TRUE,$J2392)</f>
        <v>0</v>
      </c>
      <c r="K2393" t="b" cm="1">
        <f t="array" ref="K2393">_xlfn.IFS($L2393&gt;=$B$4-$B$27,FALSE,$I2393&gt;=$B$5-$B$27,TRUE,AND($J2393,NOT($K2392)),FALSE,$K2392,TRUE,TRUE,FALSE)</f>
        <v>0</v>
      </c>
      <c r="L2393" cm="1">
        <f t="array" ref="L2393">_xlfn.IFS($K2392,$L2392+$B$27,NOT($K2392),0,TRUE,$K2392)</f>
        <v>0</v>
      </c>
      <c r="M2393" t="b" cm="1">
        <f t="array" ref="M2393">_xlfn.IFS($K2393,FALSE,AND($J2393,NOT($K2393),$P2393&lt;$B$6),TRUE,TRUE,FALSE)</f>
        <v>0</v>
      </c>
      <c r="N2393" cm="1">
        <f t="array" ref="N2393">_xlfn.IFS($N2392&gt;=$C$7-$B$27,0,$M2392,$N2392+$B$27,TRUE,0)</f>
        <v>0</v>
      </c>
      <c r="O2393" t="b" cm="1">
        <f t="array" ref="O2393">_xlfn.IFS(AND($J2393,NOT($K2393),NOT($M2393)),TRUE,$P2393&gt;=$B$6,FALSE,AND($J2393,NOT($K2393),$M2393,$N2393=0),TRUE,TRUE,FALSE)</f>
        <v>0</v>
      </c>
      <c r="P2393" cm="1">
        <f t="array" ref="P2393">_xlfn.IFS(AND($O2392,$P2392&lt;$B$6),$P2392+1,AND(NOT($J2392),$P2392&gt;0),0,TRUE,$P2392)</f>
        <v>0</v>
      </c>
      <c r="Q2393" s="1">
        <f t="shared" si="186"/>
        <v>120</v>
      </c>
      <c r="R2393" s="1">
        <f t="shared" si="187"/>
        <v>6000</v>
      </c>
      <c r="S2393" s="17">
        <f t="shared" si="188"/>
        <v>150.62761506276149</v>
      </c>
      <c r="T2393" s="1" cm="1">
        <f t="array" ref="T2393">_xlfn.IFS($B$6=1,Q2393*$B$10,AND(P2392=0,P2393&gt;=1),T2392+$B$6*$B$10*$B$8,TRUE,T2392)</f>
        <v>4800</v>
      </c>
      <c r="U2393" s="17">
        <f t="shared" si="189"/>
        <v>120.5020920502092</v>
      </c>
    </row>
    <row r="2394" spans="7:21" x14ac:dyDescent="0.25">
      <c r="G2394" s="15">
        <v>2392</v>
      </c>
      <c r="H2394" s="17">
        <f t="shared" si="185"/>
        <v>39.85</v>
      </c>
      <c r="I2394" cm="1">
        <f t="array" ref="I2394">_xlfn.IFS(AND(NOT($I2393=0),$J2393),0,NOT($J2393),$I2393+$B$27,TRUE,$I2393)</f>
        <v>4.0333333333333243</v>
      </c>
      <c r="J2394" t="b" cm="1">
        <f t="array" ref="J2394">_xlfn.IFS($I2394&gt;=$C$5-$B$27,TRUE,$P2394&gt;=$B$6,FALSE,TRUE,$J2393)</f>
        <v>0</v>
      </c>
      <c r="K2394" t="b" cm="1">
        <f t="array" ref="K2394">_xlfn.IFS($L2394&gt;=$B$4-$B$27,FALSE,$I2394&gt;=$B$5-$B$27,TRUE,AND($J2394,NOT($K2393)),FALSE,$K2393,TRUE,TRUE,FALSE)</f>
        <v>0</v>
      </c>
      <c r="L2394" cm="1">
        <f t="array" ref="L2394">_xlfn.IFS($K2393,$L2393+$B$27,NOT($K2393),0,TRUE,$K2393)</f>
        <v>0</v>
      </c>
      <c r="M2394" t="b" cm="1">
        <f t="array" ref="M2394">_xlfn.IFS($K2394,FALSE,AND($J2394,NOT($K2394),$P2394&lt;$B$6),TRUE,TRUE,FALSE)</f>
        <v>0</v>
      </c>
      <c r="N2394" cm="1">
        <f t="array" ref="N2394">_xlfn.IFS($N2393&gt;=$C$7-$B$27,0,$M2393,$N2393+$B$27,TRUE,0)</f>
        <v>0</v>
      </c>
      <c r="O2394" t="b" cm="1">
        <f t="array" ref="O2394">_xlfn.IFS(AND($J2394,NOT($K2394),NOT($M2394)),TRUE,$P2394&gt;=$B$6,FALSE,AND($J2394,NOT($K2394),$M2394,$N2394=0),TRUE,TRUE,FALSE)</f>
        <v>0</v>
      </c>
      <c r="P2394" cm="1">
        <f t="array" ref="P2394">_xlfn.IFS(AND($O2393,$P2393&lt;$B$6),$P2393+1,AND(NOT($J2393),$P2393&gt;0),0,TRUE,$P2393)</f>
        <v>0</v>
      </c>
      <c r="Q2394" s="1">
        <f t="shared" si="186"/>
        <v>120</v>
      </c>
      <c r="R2394" s="1">
        <f t="shared" si="187"/>
        <v>6000</v>
      </c>
      <c r="S2394" s="17">
        <f t="shared" si="188"/>
        <v>150.56461731493098</v>
      </c>
      <c r="T2394" s="1" cm="1">
        <f t="array" ref="T2394">_xlfn.IFS($B$6=1,Q2394*$B$10,AND(P2393=0,P2394&gt;=1),T2393+$B$6*$B$10*$B$8,TRUE,T2393)</f>
        <v>4800</v>
      </c>
      <c r="U2394" s="17">
        <f t="shared" si="189"/>
        <v>120.45169385194478</v>
      </c>
    </row>
    <row r="2395" spans="7:21" x14ac:dyDescent="0.25">
      <c r="G2395" s="15">
        <v>2393</v>
      </c>
      <c r="H2395" s="17">
        <f t="shared" si="185"/>
        <v>39.866666666666667</v>
      </c>
      <c r="I2395" cm="1">
        <f t="array" ref="I2395">_xlfn.IFS(AND(NOT($I2394=0),$J2394),0,NOT($J2394),$I2394+$B$27,TRUE,$I2394)</f>
        <v>4.0499999999999909</v>
      </c>
      <c r="J2395" t="b" cm="1">
        <f t="array" ref="J2395">_xlfn.IFS($I2395&gt;=$C$5-$B$27,TRUE,$P2395&gt;=$B$6,FALSE,TRUE,$J2394)</f>
        <v>0</v>
      </c>
      <c r="K2395" t="b" cm="1">
        <f t="array" ref="K2395">_xlfn.IFS($L2395&gt;=$B$4-$B$27,FALSE,$I2395&gt;=$B$5-$B$27,TRUE,AND($J2395,NOT($K2394)),FALSE,$K2394,TRUE,TRUE,FALSE)</f>
        <v>0</v>
      </c>
      <c r="L2395" cm="1">
        <f t="array" ref="L2395">_xlfn.IFS($K2394,$L2394+$B$27,NOT($K2394),0,TRUE,$K2394)</f>
        <v>0</v>
      </c>
      <c r="M2395" t="b" cm="1">
        <f t="array" ref="M2395">_xlfn.IFS($K2395,FALSE,AND($J2395,NOT($K2395),$P2395&lt;$B$6),TRUE,TRUE,FALSE)</f>
        <v>0</v>
      </c>
      <c r="N2395" cm="1">
        <f t="array" ref="N2395">_xlfn.IFS($N2394&gt;=$C$7-$B$27,0,$M2394,$N2394+$B$27,TRUE,0)</f>
        <v>0</v>
      </c>
      <c r="O2395" t="b" cm="1">
        <f t="array" ref="O2395">_xlfn.IFS(AND($J2395,NOT($K2395),NOT($M2395)),TRUE,$P2395&gt;=$B$6,FALSE,AND($J2395,NOT($K2395),$M2395,$N2395=0),TRUE,TRUE,FALSE)</f>
        <v>0</v>
      </c>
      <c r="P2395" cm="1">
        <f t="array" ref="P2395">_xlfn.IFS(AND($O2394,$P2394&lt;$B$6),$P2394+1,AND(NOT($J2394),$P2394&gt;0),0,TRUE,$P2394)</f>
        <v>0</v>
      </c>
      <c r="Q2395" s="1">
        <f t="shared" si="186"/>
        <v>120</v>
      </c>
      <c r="R2395" s="1">
        <f t="shared" si="187"/>
        <v>6000</v>
      </c>
      <c r="S2395" s="17">
        <f t="shared" si="188"/>
        <v>150.50167224080266</v>
      </c>
      <c r="T2395" s="1" cm="1">
        <f t="array" ref="T2395">_xlfn.IFS($B$6=1,Q2395*$B$10,AND(P2394=0,P2395&gt;=1),T2394+$B$6*$B$10*$B$8,TRUE,T2394)</f>
        <v>4800</v>
      </c>
      <c r="U2395" s="17">
        <f t="shared" si="189"/>
        <v>120.40133779264214</v>
      </c>
    </row>
    <row r="2396" spans="7:21" x14ac:dyDescent="0.25">
      <c r="G2396" s="15">
        <v>2394</v>
      </c>
      <c r="H2396" s="17">
        <f t="shared" si="185"/>
        <v>39.883333333333333</v>
      </c>
      <c r="I2396" cm="1">
        <f t="array" ref="I2396">_xlfn.IFS(AND(NOT($I2395=0),$J2395),0,NOT($J2395),$I2395+$B$27,TRUE,$I2395)</f>
        <v>4.0666666666666575</v>
      </c>
      <c r="J2396" t="b" cm="1">
        <f t="array" ref="J2396">_xlfn.IFS($I2396&gt;=$C$5-$B$27,TRUE,$P2396&gt;=$B$6,FALSE,TRUE,$J2395)</f>
        <v>0</v>
      </c>
      <c r="K2396" t="b" cm="1">
        <f t="array" ref="K2396">_xlfn.IFS($L2396&gt;=$B$4-$B$27,FALSE,$I2396&gt;=$B$5-$B$27,TRUE,AND($J2396,NOT($K2395)),FALSE,$K2395,TRUE,TRUE,FALSE)</f>
        <v>0</v>
      </c>
      <c r="L2396" cm="1">
        <f t="array" ref="L2396">_xlfn.IFS($K2395,$L2395+$B$27,NOT($K2395),0,TRUE,$K2395)</f>
        <v>0</v>
      </c>
      <c r="M2396" t="b" cm="1">
        <f t="array" ref="M2396">_xlfn.IFS($K2396,FALSE,AND($J2396,NOT($K2396),$P2396&lt;$B$6),TRUE,TRUE,FALSE)</f>
        <v>0</v>
      </c>
      <c r="N2396" cm="1">
        <f t="array" ref="N2396">_xlfn.IFS($N2395&gt;=$C$7-$B$27,0,$M2395,$N2395+$B$27,TRUE,0)</f>
        <v>0</v>
      </c>
      <c r="O2396" t="b" cm="1">
        <f t="array" ref="O2396">_xlfn.IFS(AND($J2396,NOT($K2396),NOT($M2396)),TRUE,$P2396&gt;=$B$6,FALSE,AND($J2396,NOT($K2396),$M2396,$N2396=0),TRUE,TRUE,FALSE)</f>
        <v>0</v>
      </c>
      <c r="P2396" cm="1">
        <f t="array" ref="P2396">_xlfn.IFS(AND($O2395,$P2395&lt;$B$6),$P2395+1,AND(NOT($J2395),$P2395&gt;0),0,TRUE,$P2395)</f>
        <v>0</v>
      </c>
      <c r="Q2396" s="1">
        <f t="shared" si="186"/>
        <v>120</v>
      </c>
      <c r="R2396" s="1">
        <f t="shared" si="187"/>
        <v>6000</v>
      </c>
      <c r="S2396" s="17">
        <f t="shared" si="188"/>
        <v>150.43877977434184</v>
      </c>
      <c r="T2396" s="1" cm="1">
        <f t="array" ref="T2396">_xlfn.IFS($B$6=1,Q2396*$B$10,AND(P2395=0,P2396&gt;=1),T2395+$B$6*$B$10*$B$8,TRUE,T2395)</f>
        <v>4800</v>
      </c>
      <c r="U2396" s="17">
        <f t="shared" si="189"/>
        <v>120.35102381947347</v>
      </c>
    </row>
    <row r="2397" spans="7:21" x14ac:dyDescent="0.25">
      <c r="G2397" s="15">
        <v>2395</v>
      </c>
      <c r="H2397" s="17">
        <f t="shared" si="185"/>
        <v>39.9</v>
      </c>
      <c r="I2397" cm="1">
        <f t="array" ref="I2397">_xlfn.IFS(AND(NOT($I2396=0),$J2396),0,NOT($J2396),$I2396+$B$27,TRUE,$I2396)</f>
        <v>4.0833333333333242</v>
      </c>
      <c r="J2397" t="b" cm="1">
        <f t="array" ref="J2397">_xlfn.IFS($I2397&gt;=$C$5-$B$27,TRUE,$P2397&gt;=$B$6,FALSE,TRUE,$J2396)</f>
        <v>0</v>
      </c>
      <c r="K2397" t="b" cm="1">
        <f t="array" ref="K2397">_xlfn.IFS($L2397&gt;=$B$4-$B$27,FALSE,$I2397&gt;=$B$5-$B$27,TRUE,AND($J2397,NOT($K2396)),FALSE,$K2396,TRUE,TRUE,FALSE)</f>
        <v>0</v>
      </c>
      <c r="L2397" cm="1">
        <f t="array" ref="L2397">_xlfn.IFS($K2396,$L2396+$B$27,NOT($K2396),0,TRUE,$K2396)</f>
        <v>0</v>
      </c>
      <c r="M2397" t="b" cm="1">
        <f t="array" ref="M2397">_xlfn.IFS($K2397,FALSE,AND($J2397,NOT($K2397),$P2397&lt;$B$6),TRUE,TRUE,FALSE)</f>
        <v>0</v>
      </c>
      <c r="N2397" cm="1">
        <f t="array" ref="N2397">_xlfn.IFS($N2396&gt;=$C$7-$B$27,0,$M2396,$N2396+$B$27,TRUE,0)</f>
        <v>0</v>
      </c>
      <c r="O2397" t="b" cm="1">
        <f t="array" ref="O2397">_xlfn.IFS(AND($J2397,NOT($K2397),NOT($M2397)),TRUE,$P2397&gt;=$B$6,FALSE,AND($J2397,NOT($K2397),$M2397,$N2397=0),TRUE,TRUE,FALSE)</f>
        <v>0</v>
      </c>
      <c r="P2397" cm="1">
        <f t="array" ref="P2397">_xlfn.IFS(AND($O2396,$P2396&lt;$B$6),$P2396+1,AND(NOT($J2396),$P2396&gt;0),0,TRUE,$P2396)</f>
        <v>0</v>
      </c>
      <c r="Q2397" s="1">
        <f t="shared" si="186"/>
        <v>120</v>
      </c>
      <c r="R2397" s="1">
        <f t="shared" si="187"/>
        <v>6000</v>
      </c>
      <c r="S2397" s="17">
        <f t="shared" si="188"/>
        <v>150.37593984962407</v>
      </c>
      <c r="T2397" s="1" cm="1">
        <f t="array" ref="T2397">_xlfn.IFS($B$6=1,Q2397*$B$10,AND(P2396=0,P2397&gt;=1),T2396+$B$6*$B$10*$B$8,TRUE,T2396)</f>
        <v>4800</v>
      </c>
      <c r="U2397" s="17">
        <f t="shared" si="189"/>
        <v>120.30075187969925</v>
      </c>
    </row>
    <row r="2398" spans="7:21" x14ac:dyDescent="0.25">
      <c r="G2398" s="15">
        <v>2396</v>
      </c>
      <c r="H2398" s="17">
        <f t="shared" si="185"/>
        <v>39.916666666666664</v>
      </c>
      <c r="I2398" cm="1">
        <f t="array" ref="I2398">_xlfn.IFS(AND(NOT($I2397=0),$J2397),0,NOT($J2397),$I2397+$B$27,TRUE,$I2397)</f>
        <v>4.0999999999999908</v>
      </c>
      <c r="J2398" t="b" cm="1">
        <f t="array" ref="J2398">_xlfn.IFS($I2398&gt;=$C$5-$B$27,TRUE,$P2398&gt;=$B$6,FALSE,TRUE,$J2397)</f>
        <v>0</v>
      </c>
      <c r="K2398" t="b" cm="1">
        <f t="array" ref="K2398">_xlfn.IFS($L2398&gt;=$B$4-$B$27,FALSE,$I2398&gt;=$B$5-$B$27,TRUE,AND($J2398,NOT($K2397)),FALSE,$K2397,TRUE,TRUE,FALSE)</f>
        <v>0</v>
      </c>
      <c r="L2398" cm="1">
        <f t="array" ref="L2398">_xlfn.IFS($K2397,$L2397+$B$27,NOT($K2397),0,TRUE,$K2397)</f>
        <v>0</v>
      </c>
      <c r="M2398" t="b" cm="1">
        <f t="array" ref="M2398">_xlfn.IFS($K2398,FALSE,AND($J2398,NOT($K2398),$P2398&lt;$B$6),TRUE,TRUE,FALSE)</f>
        <v>0</v>
      </c>
      <c r="N2398" cm="1">
        <f t="array" ref="N2398">_xlfn.IFS($N2397&gt;=$C$7-$B$27,0,$M2397,$N2397+$B$27,TRUE,0)</f>
        <v>0</v>
      </c>
      <c r="O2398" t="b" cm="1">
        <f t="array" ref="O2398">_xlfn.IFS(AND($J2398,NOT($K2398),NOT($M2398)),TRUE,$P2398&gt;=$B$6,FALSE,AND($J2398,NOT($K2398),$M2398,$N2398=0),TRUE,TRUE,FALSE)</f>
        <v>0</v>
      </c>
      <c r="P2398" cm="1">
        <f t="array" ref="P2398">_xlfn.IFS(AND($O2397,$P2397&lt;$B$6),$P2397+1,AND(NOT($J2397),$P2397&gt;0),0,TRUE,$P2397)</f>
        <v>0</v>
      </c>
      <c r="Q2398" s="1">
        <f t="shared" si="186"/>
        <v>120</v>
      </c>
      <c r="R2398" s="1">
        <f t="shared" si="187"/>
        <v>6000</v>
      </c>
      <c r="S2398" s="17">
        <f t="shared" si="188"/>
        <v>150.31315240083509</v>
      </c>
      <c r="T2398" s="1" cm="1">
        <f t="array" ref="T2398">_xlfn.IFS($B$6=1,Q2398*$B$10,AND(P2397=0,P2398&gt;=1),T2397+$B$6*$B$10*$B$8,TRUE,T2397)</f>
        <v>4800</v>
      </c>
      <c r="U2398" s="17">
        <f t="shared" si="189"/>
        <v>120.25052192066806</v>
      </c>
    </row>
    <row r="2399" spans="7:21" x14ac:dyDescent="0.25">
      <c r="G2399" s="15">
        <v>2397</v>
      </c>
      <c r="H2399" s="17">
        <f t="shared" si="185"/>
        <v>39.93333333333333</v>
      </c>
      <c r="I2399" cm="1">
        <f t="array" ref="I2399">_xlfn.IFS(AND(NOT($I2398=0),$J2398),0,NOT($J2398),$I2398+$B$27,TRUE,$I2398)</f>
        <v>4.1166666666666574</v>
      </c>
      <c r="J2399" t="b" cm="1">
        <f t="array" ref="J2399">_xlfn.IFS($I2399&gt;=$C$5-$B$27,TRUE,$P2399&gt;=$B$6,FALSE,TRUE,$J2398)</f>
        <v>0</v>
      </c>
      <c r="K2399" t="b" cm="1">
        <f t="array" ref="K2399">_xlfn.IFS($L2399&gt;=$B$4-$B$27,FALSE,$I2399&gt;=$B$5-$B$27,TRUE,AND($J2399,NOT($K2398)),FALSE,$K2398,TRUE,TRUE,FALSE)</f>
        <v>0</v>
      </c>
      <c r="L2399" cm="1">
        <f t="array" ref="L2399">_xlfn.IFS($K2398,$L2398+$B$27,NOT($K2398),0,TRUE,$K2398)</f>
        <v>0</v>
      </c>
      <c r="M2399" t="b" cm="1">
        <f t="array" ref="M2399">_xlfn.IFS($K2399,FALSE,AND($J2399,NOT($K2399),$P2399&lt;$B$6),TRUE,TRUE,FALSE)</f>
        <v>0</v>
      </c>
      <c r="N2399" cm="1">
        <f t="array" ref="N2399">_xlfn.IFS($N2398&gt;=$C$7-$B$27,0,$M2398,$N2398+$B$27,TRUE,0)</f>
        <v>0</v>
      </c>
      <c r="O2399" t="b" cm="1">
        <f t="array" ref="O2399">_xlfn.IFS(AND($J2399,NOT($K2399),NOT($M2399)),TRUE,$P2399&gt;=$B$6,FALSE,AND($J2399,NOT($K2399),$M2399,$N2399=0),TRUE,TRUE,FALSE)</f>
        <v>0</v>
      </c>
      <c r="P2399" cm="1">
        <f t="array" ref="P2399">_xlfn.IFS(AND($O2398,$P2398&lt;$B$6),$P2398+1,AND(NOT($J2398),$P2398&gt;0),0,TRUE,$P2398)</f>
        <v>0</v>
      </c>
      <c r="Q2399" s="1">
        <f t="shared" si="186"/>
        <v>120</v>
      </c>
      <c r="R2399" s="1">
        <f t="shared" si="187"/>
        <v>6000</v>
      </c>
      <c r="S2399" s="17">
        <f t="shared" si="188"/>
        <v>150.25041736227047</v>
      </c>
      <c r="T2399" s="1" cm="1">
        <f t="array" ref="T2399">_xlfn.IFS($B$6=1,Q2399*$B$10,AND(P2398=0,P2399&gt;=1),T2398+$B$6*$B$10*$B$8,TRUE,T2398)</f>
        <v>4800</v>
      </c>
      <c r="U2399" s="17">
        <f t="shared" si="189"/>
        <v>120.20033388981638</v>
      </c>
    </row>
    <row r="2400" spans="7:21" x14ac:dyDescent="0.25">
      <c r="G2400" s="15">
        <v>2398</v>
      </c>
      <c r="H2400" s="17">
        <f t="shared" si="185"/>
        <v>39.950000000000003</v>
      </c>
      <c r="I2400" cm="1">
        <f t="array" ref="I2400">_xlfn.IFS(AND(NOT($I2399=0),$J2399),0,NOT($J2399),$I2399+$B$27,TRUE,$I2399)</f>
        <v>4.133333333333324</v>
      </c>
      <c r="J2400" t="b" cm="1">
        <f t="array" ref="J2400">_xlfn.IFS($I2400&gt;=$C$5-$B$27,TRUE,$P2400&gt;=$B$6,FALSE,TRUE,$J2399)</f>
        <v>0</v>
      </c>
      <c r="K2400" t="b" cm="1">
        <f t="array" ref="K2400">_xlfn.IFS($L2400&gt;=$B$4-$B$27,FALSE,$I2400&gt;=$B$5-$B$27,TRUE,AND($J2400,NOT($K2399)),FALSE,$K2399,TRUE,TRUE,FALSE)</f>
        <v>0</v>
      </c>
      <c r="L2400" cm="1">
        <f t="array" ref="L2400">_xlfn.IFS($K2399,$L2399+$B$27,NOT($K2399),0,TRUE,$K2399)</f>
        <v>0</v>
      </c>
      <c r="M2400" t="b" cm="1">
        <f t="array" ref="M2400">_xlfn.IFS($K2400,FALSE,AND($J2400,NOT($K2400),$P2400&lt;$B$6),TRUE,TRUE,FALSE)</f>
        <v>0</v>
      </c>
      <c r="N2400" cm="1">
        <f t="array" ref="N2400">_xlfn.IFS($N2399&gt;=$C$7-$B$27,0,$M2399,$N2399+$B$27,TRUE,0)</f>
        <v>0</v>
      </c>
      <c r="O2400" t="b" cm="1">
        <f t="array" ref="O2400">_xlfn.IFS(AND($J2400,NOT($K2400),NOT($M2400)),TRUE,$P2400&gt;=$B$6,FALSE,AND($J2400,NOT($K2400),$M2400,$N2400=0),TRUE,TRUE,FALSE)</f>
        <v>0</v>
      </c>
      <c r="P2400" cm="1">
        <f t="array" ref="P2400">_xlfn.IFS(AND($O2399,$P2399&lt;$B$6),$P2399+1,AND(NOT($J2399),$P2399&gt;0),0,TRUE,$P2399)</f>
        <v>0</v>
      </c>
      <c r="Q2400" s="1">
        <f t="shared" si="186"/>
        <v>120</v>
      </c>
      <c r="R2400" s="1">
        <f t="shared" si="187"/>
        <v>6000</v>
      </c>
      <c r="S2400" s="17">
        <f t="shared" si="188"/>
        <v>150.18773466833539</v>
      </c>
      <c r="T2400" s="1" cm="1">
        <f t="array" ref="T2400">_xlfn.IFS($B$6=1,Q2400*$B$10,AND(P2399=0,P2400&gt;=1),T2399+$B$6*$B$10*$B$8,TRUE,T2399)</f>
        <v>4800</v>
      </c>
      <c r="U2400" s="17">
        <f t="shared" si="189"/>
        <v>120.15018773466832</v>
      </c>
    </row>
    <row r="2401" spans="7:21" x14ac:dyDescent="0.25">
      <c r="G2401" s="15">
        <v>2399</v>
      </c>
      <c r="H2401" s="17">
        <f t="shared" si="185"/>
        <v>39.966666666666669</v>
      </c>
      <c r="I2401" cm="1">
        <f t="array" ref="I2401">_xlfn.IFS(AND(NOT($I2400=0),$J2400),0,NOT($J2400),$I2400+$B$27,TRUE,$I2400)</f>
        <v>4.1499999999999906</v>
      </c>
      <c r="J2401" t="b" cm="1">
        <f t="array" ref="J2401">_xlfn.IFS($I2401&gt;=$C$5-$B$27,TRUE,$P2401&gt;=$B$6,FALSE,TRUE,$J2400)</f>
        <v>0</v>
      </c>
      <c r="K2401" t="b" cm="1">
        <f t="array" ref="K2401">_xlfn.IFS($L2401&gt;=$B$4-$B$27,FALSE,$I2401&gt;=$B$5-$B$27,TRUE,AND($J2401,NOT($K2400)),FALSE,$K2400,TRUE,TRUE,FALSE)</f>
        <v>0</v>
      </c>
      <c r="L2401" cm="1">
        <f t="array" ref="L2401">_xlfn.IFS($K2400,$L2400+$B$27,NOT($K2400),0,TRUE,$K2400)</f>
        <v>0</v>
      </c>
      <c r="M2401" t="b" cm="1">
        <f t="array" ref="M2401">_xlfn.IFS($K2401,FALSE,AND($J2401,NOT($K2401),$P2401&lt;$B$6),TRUE,TRUE,FALSE)</f>
        <v>0</v>
      </c>
      <c r="N2401" cm="1">
        <f t="array" ref="N2401">_xlfn.IFS($N2400&gt;=$C$7-$B$27,0,$M2400,$N2400+$B$27,TRUE,0)</f>
        <v>0</v>
      </c>
      <c r="O2401" t="b" cm="1">
        <f t="array" ref="O2401">_xlfn.IFS(AND($J2401,NOT($K2401),NOT($M2401)),TRUE,$P2401&gt;=$B$6,FALSE,AND($J2401,NOT($K2401),$M2401,$N2401=0),TRUE,TRUE,FALSE)</f>
        <v>0</v>
      </c>
      <c r="P2401" cm="1">
        <f t="array" ref="P2401">_xlfn.IFS(AND($O2400,$P2400&lt;$B$6),$P2400+1,AND(NOT($J2400),$P2400&gt;0),0,TRUE,$P2400)</f>
        <v>0</v>
      </c>
      <c r="Q2401" s="1">
        <f t="shared" si="186"/>
        <v>120</v>
      </c>
      <c r="R2401" s="1">
        <f t="shared" si="187"/>
        <v>6000</v>
      </c>
      <c r="S2401" s="17">
        <f t="shared" si="188"/>
        <v>150.12510425354461</v>
      </c>
      <c r="T2401" s="1" cm="1">
        <f t="array" ref="T2401">_xlfn.IFS($B$6=1,Q2401*$B$10,AND(P2400=0,P2401&gt;=1),T2400+$B$6*$B$10*$B$8,TRUE,T2400)</f>
        <v>4800</v>
      </c>
      <c r="U2401" s="17">
        <f t="shared" si="189"/>
        <v>120.10008340283569</v>
      </c>
    </row>
    <row r="2402" spans="7:21" x14ac:dyDescent="0.25">
      <c r="G2402" s="15">
        <v>2400</v>
      </c>
      <c r="H2402" s="17">
        <f t="shared" si="185"/>
        <v>39.983333333333334</v>
      </c>
      <c r="I2402" cm="1">
        <f t="array" ref="I2402">_xlfn.IFS(AND(NOT($I2401=0),$J2401),0,NOT($J2401),$I2401+$B$27,TRUE,$I2401)</f>
        <v>4.1666666666666572</v>
      </c>
      <c r="J2402" t="b" cm="1">
        <f t="array" ref="J2402">_xlfn.IFS($I2402&gt;=$C$5-$B$27,TRUE,$P2402&gt;=$B$6,FALSE,TRUE,$J2401)</f>
        <v>0</v>
      </c>
      <c r="K2402" t="b" cm="1">
        <f t="array" ref="K2402">_xlfn.IFS($L2402&gt;=$B$4-$B$27,FALSE,$I2402&gt;=$B$5-$B$27,TRUE,AND($J2402,NOT($K2401)),FALSE,$K2401,TRUE,TRUE,FALSE)</f>
        <v>0</v>
      </c>
      <c r="L2402" cm="1">
        <f t="array" ref="L2402">_xlfn.IFS($K2401,$L2401+$B$27,NOT($K2401),0,TRUE,$K2401)</f>
        <v>0</v>
      </c>
      <c r="M2402" t="b" cm="1">
        <f t="array" ref="M2402">_xlfn.IFS($K2402,FALSE,AND($J2402,NOT($K2402),$P2402&lt;$B$6),TRUE,TRUE,FALSE)</f>
        <v>0</v>
      </c>
      <c r="N2402" cm="1">
        <f t="array" ref="N2402">_xlfn.IFS($N2401&gt;=$C$7-$B$27,0,$M2401,$N2401+$B$27,TRUE,0)</f>
        <v>0</v>
      </c>
      <c r="O2402" t="b" cm="1">
        <f t="array" ref="O2402">_xlfn.IFS(AND($J2402,NOT($K2402),NOT($M2402)),TRUE,$P2402&gt;=$B$6,FALSE,AND($J2402,NOT($K2402),$M2402,$N2402=0),TRUE,TRUE,FALSE)</f>
        <v>0</v>
      </c>
      <c r="P2402" cm="1">
        <f t="array" ref="P2402">_xlfn.IFS(AND($O2401,$P2401&lt;$B$6),$P2401+1,AND(NOT($J2401),$P2401&gt;0),0,TRUE,$P2401)</f>
        <v>0</v>
      </c>
      <c r="Q2402" s="1">
        <f t="shared" si="186"/>
        <v>120</v>
      </c>
      <c r="R2402" s="1">
        <f t="shared" si="187"/>
        <v>6000</v>
      </c>
      <c r="S2402" s="17">
        <f t="shared" si="188"/>
        <v>150.06252605252189</v>
      </c>
      <c r="T2402" s="1" cm="1">
        <f t="array" ref="T2402">_xlfn.IFS($B$6=1,Q2402*$B$10,AND(P2401=0,P2402&gt;=1),T2401+$B$6*$B$10*$B$8,TRUE,T2401)</f>
        <v>4800</v>
      </c>
      <c r="U2402" s="17">
        <f t="shared" si="189"/>
        <v>120.0500208420175</v>
      </c>
    </row>
    <row r="2403" spans="7:21" x14ac:dyDescent="0.25">
      <c r="G2403" s="15">
        <v>2401</v>
      </c>
      <c r="H2403" s="17">
        <f t="shared" si="185"/>
        <v>40</v>
      </c>
      <c r="I2403" cm="1">
        <f t="array" ref="I2403">_xlfn.IFS(AND(NOT($I2402=0),$J2402),0,NOT($J2402),$I2402+$B$27,TRUE,$I2402)</f>
        <v>4.1833333333333238</v>
      </c>
      <c r="J2403" t="b" cm="1">
        <f t="array" ref="J2403">_xlfn.IFS($I2403&gt;=$C$5-$B$27,TRUE,$P2403&gt;=$B$6,FALSE,TRUE,$J2402)</f>
        <v>0</v>
      </c>
      <c r="K2403" t="b" cm="1">
        <f t="array" ref="K2403">_xlfn.IFS($L2403&gt;=$B$4-$B$27,FALSE,$I2403&gt;=$B$5-$B$27,TRUE,AND($J2403,NOT($K2402)),FALSE,$K2402,TRUE,TRUE,FALSE)</f>
        <v>0</v>
      </c>
      <c r="L2403" cm="1">
        <f t="array" ref="L2403">_xlfn.IFS($K2402,$L2402+$B$27,NOT($K2402),0,TRUE,$K2402)</f>
        <v>0</v>
      </c>
      <c r="M2403" t="b" cm="1">
        <f t="array" ref="M2403">_xlfn.IFS($K2403,FALSE,AND($J2403,NOT($K2403),$P2403&lt;$B$6),TRUE,TRUE,FALSE)</f>
        <v>0</v>
      </c>
      <c r="N2403" cm="1">
        <f t="array" ref="N2403">_xlfn.IFS($N2402&gt;=$C$7-$B$27,0,$M2402,$N2402+$B$27,TRUE,0)</f>
        <v>0</v>
      </c>
      <c r="O2403" t="b" cm="1">
        <f t="array" ref="O2403">_xlfn.IFS(AND($J2403,NOT($K2403),NOT($M2403)),TRUE,$P2403&gt;=$B$6,FALSE,AND($J2403,NOT($K2403),$M2403,$N2403=0),TRUE,TRUE,FALSE)</f>
        <v>0</v>
      </c>
      <c r="P2403" cm="1">
        <f t="array" ref="P2403">_xlfn.IFS(AND($O2402,$P2402&lt;$B$6),$P2402+1,AND(NOT($J2402),$P2402&gt;0),0,TRUE,$P2402)</f>
        <v>0</v>
      </c>
      <c r="Q2403" s="1">
        <f t="shared" si="186"/>
        <v>120</v>
      </c>
      <c r="R2403" s="1">
        <f t="shared" si="187"/>
        <v>6000</v>
      </c>
      <c r="S2403" s="17">
        <f t="shared" si="188"/>
        <v>150</v>
      </c>
      <c r="T2403" s="1" cm="1">
        <f t="array" ref="T2403">_xlfn.IFS($B$6=1,Q2403*$B$10,AND(P2402=0,P2403&gt;=1),T2402+$B$6*$B$10*$B$8,TRUE,T2402)</f>
        <v>4800</v>
      </c>
      <c r="U2403" s="17">
        <f t="shared" si="189"/>
        <v>120</v>
      </c>
    </row>
    <row r="2404" spans="7:21" x14ac:dyDescent="0.25">
      <c r="G2404" s="15">
        <v>2402</v>
      </c>
      <c r="H2404" s="17">
        <f t="shared" si="185"/>
        <v>40.016666666666666</v>
      </c>
      <c r="I2404" cm="1">
        <f t="array" ref="I2404">_xlfn.IFS(AND(NOT($I2403=0),$J2403),0,NOT($J2403),$I2403+$B$27,TRUE,$I2403)</f>
        <v>4.1999999999999904</v>
      </c>
      <c r="J2404" t="b" cm="1">
        <f t="array" ref="J2404">_xlfn.IFS($I2404&gt;=$C$5-$B$27,TRUE,$P2404&gt;=$B$6,FALSE,TRUE,$J2403)</f>
        <v>0</v>
      </c>
      <c r="K2404" t="b" cm="1">
        <f t="array" ref="K2404">_xlfn.IFS($L2404&gt;=$B$4-$B$27,FALSE,$I2404&gt;=$B$5-$B$27,TRUE,AND($J2404,NOT($K2403)),FALSE,$K2403,TRUE,TRUE,FALSE)</f>
        <v>0</v>
      </c>
      <c r="L2404" cm="1">
        <f t="array" ref="L2404">_xlfn.IFS($K2403,$L2403+$B$27,NOT($K2403),0,TRUE,$K2403)</f>
        <v>0</v>
      </c>
      <c r="M2404" t="b" cm="1">
        <f t="array" ref="M2404">_xlfn.IFS($K2404,FALSE,AND($J2404,NOT($K2404),$P2404&lt;$B$6),TRUE,TRUE,FALSE)</f>
        <v>0</v>
      </c>
      <c r="N2404" cm="1">
        <f t="array" ref="N2404">_xlfn.IFS($N2403&gt;=$C$7-$B$27,0,$M2403,$N2403+$B$27,TRUE,0)</f>
        <v>0</v>
      </c>
      <c r="O2404" t="b" cm="1">
        <f t="array" ref="O2404">_xlfn.IFS(AND($J2404,NOT($K2404),NOT($M2404)),TRUE,$P2404&gt;=$B$6,FALSE,AND($J2404,NOT($K2404),$M2404,$N2404=0),TRUE,TRUE,FALSE)</f>
        <v>0</v>
      </c>
      <c r="P2404" cm="1">
        <f t="array" ref="P2404">_xlfn.IFS(AND($O2403,$P2403&lt;$B$6),$P2403+1,AND(NOT($J2403),$P2403&gt;0),0,TRUE,$P2403)</f>
        <v>0</v>
      </c>
      <c r="Q2404" s="1">
        <f t="shared" si="186"/>
        <v>120</v>
      </c>
      <c r="R2404" s="1">
        <f t="shared" si="187"/>
        <v>6000</v>
      </c>
      <c r="S2404" s="17">
        <f t="shared" si="188"/>
        <v>149.93752603082049</v>
      </c>
      <c r="T2404" s="1" cm="1">
        <f t="array" ref="T2404">_xlfn.IFS($B$6=1,Q2404*$B$10,AND(P2403=0,P2404&gt;=1),T2403+$B$6*$B$10*$B$8,TRUE,T2403)</f>
        <v>4800</v>
      </c>
      <c r="U2404" s="17">
        <f t="shared" si="189"/>
        <v>119.95002082465639</v>
      </c>
    </row>
    <row r="2405" spans="7:21" x14ac:dyDescent="0.25">
      <c r="G2405" s="15">
        <v>2403</v>
      </c>
      <c r="H2405" s="17">
        <f t="shared" si="185"/>
        <v>40.033333333333331</v>
      </c>
      <c r="I2405" cm="1">
        <f t="array" ref="I2405">_xlfn.IFS(AND(NOT($I2404=0),$J2404),0,NOT($J2404),$I2404+$B$27,TRUE,$I2404)</f>
        <v>4.216666666666657</v>
      </c>
      <c r="J2405" t="b" cm="1">
        <f t="array" ref="J2405">_xlfn.IFS($I2405&gt;=$C$5-$B$27,TRUE,$P2405&gt;=$B$6,FALSE,TRUE,$J2404)</f>
        <v>0</v>
      </c>
      <c r="K2405" t="b" cm="1">
        <f t="array" ref="K2405">_xlfn.IFS($L2405&gt;=$B$4-$B$27,FALSE,$I2405&gt;=$B$5-$B$27,TRUE,AND($J2405,NOT($K2404)),FALSE,$K2404,TRUE,TRUE,FALSE)</f>
        <v>0</v>
      </c>
      <c r="L2405" cm="1">
        <f t="array" ref="L2405">_xlfn.IFS($K2404,$L2404+$B$27,NOT($K2404),0,TRUE,$K2404)</f>
        <v>0</v>
      </c>
      <c r="M2405" t="b" cm="1">
        <f t="array" ref="M2405">_xlfn.IFS($K2405,FALSE,AND($J2405,NOT($K2405),$P2405&lt;$B$6),TRUE,TRUE,FALSE)</f>
        <v>0</v>
      </c>
      <c r="N2405" cm="1">
        <f t="array" ref="N2405">_xlfn.IFS($N2404&gt;=$C$7-$B$27,0,$M2404,$N2404+$B$27,TRUE,0)</f>
        <v>0</v>
      </c>
      <c r="O2405" t="b" cm="1">
        <f t="array" ref="O2405">_xlfn.IFS(AND($J2405,NOT($K2405),NOT($M2405)),TRUE,$P2405&gt;=$B$6,FALSE,AND($J2405,NOT($K2405),$M2405,$N2405=0),TRUE,TRUE,FALSE)</f>
        <v>0</v>
      </c>
      <c r="P2405" cm="1">
        <f t="array" ref="P2405">_xlfn.IFS(AND($O2404,$P2404&lt;$B$6),$P2404+1,AND(NOT($J2404),$P2404&gt;0),0,TRUE,$P2404)</f>
        <v>0</v>
      </c>
      <c r="Q2405" s="1">
        <f t="shared" si="186"/>
        <v>120</v>
      </c>
      <c r="R2405" s="1">
        <f t="shared" si="187"/>
        <v>6000</v>
      </c>
      <c r="S2405" s="17">
        <f t="shared" si="188"/>
        <v>149.87510407993341</v>
      </c>
      <c r="T2405" s="1" cm="1">
        <f t="array" ref="T2405">_xlfn.IFS($B$6=1,Q2405*$B$10,AND(P2404=0,P2405&gt;=1),T2404+$B$6*$B$10*$B$8,TRUE,T2404)</f>
        <v>4800</v>
      </c>
      <c r="U2405" s="17">
        <f t="shared" si="189"/>
        <v>119.90008326394671</v>
      </c>
    </row>
    <row r="2406" spans="7:21" x14ac:dyDescent="0.25">
      <c r="G2406" s="15">
        <v>2404</v>
      </c>
      <c r="H2406" s="17">
        <f t="shared" si="185"/>
        <v>40.049999999999997</v>
      </c>
      <c r="I2406" cm="1">
        <f t="array" ref="I2406">_xlfn.IFS(AND(NOT($I2405=0),$J2405),0,NOT($J2405),$I2405+$B$27,TRUE,$I2405)</f>
        <v>4.2333333333333236</v>
      </c>
      <c r="J2406" t="b" cm="1">
        <f t="array" ref="J2406">_xlfn.IFS($I2406&gt;=$C$5-$B$27,TRUE,$P2406&gt;=$B$6,FALSE,TRUE,$J2405)</f>
        <v>0</v>
      </c>
      <c r="K2406" t="b" cm="1">
        <f t="array" ref="K2406">_xlfn.IFS($L2406&gt;=$B$4-$B$27,FALSE,$I2406&gt;=$B$5-$B$27,TRUE,AND($J2406,NOT($K2405)),FALSE,$K2405,TRUE,TRUE,FALSE)</f>
        <v>0</v>
      </c>
      <c r="L2406" cm="1">
        <f t="array" ref="L2406">_xlfn.IFS($K2405,$L2405+$B$27,NOT($K2405),0,TRUE,$K2405)</f>
        <v>0</v>
      </c>
      <c r="M2406" t="b" cm="1">
        <f t="array" ref="M2406">_xlfn.IFS($K2406,FALSE,AND($J2406,NOT($K2406),$P2406&lt;$B$6),TRUE,TRUE,FALSE)</f>
        <v>0</v>
      </c>
      <c r="N2406" cm="1">
        <f t="array" ref="N2406">_xlfn.IFS($N2405&gt;=$C$7-$B$27,0,$M2405,$N2405+$B$27,TRUE,0)</f>
        <v>0</v>
      </c>
      <c r="O2406" t="b" cm="1">
        <f t="array" ref="O2406">_xlfn.IFS(AND($J2406,NOT($K2406),NOT($M2406)),TRUE,$P2406&gt;=$B$6,FALSE,AND($J2406,NOT($K2406),$M2406,$N2406=0),TRUE,TRUE,FALSE)</f>
        <v>0</v>
      </c>
      <c r="P2406" cm="1">
        <f t="array" ref="P2406">_xlfn.IFS(AND($O2405,$P2405&lt;$B$6),$P2405+1,AND(NOT($J2405),$P2405&gt;0),0,TRUE,$P2405)</f>
        <v>0</v>
      </c>
      <c r="Q2406" s="1">
        <f t="shared" si="186"/>
        <v>120</v>
      </c>
      <c r="R2406" s="1">
        <f t="shared" si="187"/>
        <v>6000</v>
      </c>
      <c r="S2406" s="17">
        <f t="shared" si="188"/>
        <v>149.81273408239701</v>
      </c>
      <c r="T2406" s="1" cm="1">
        <f t="array" ref="T2406">_xlfn.IFS($B$6=1,Q2406*$B$10,AND(P2405=0,P2406&gt;=1),T2405+$B$6*$B$10*$B$8,TRUE,T2405)</f>
        <v>4800</v>
      </c>
      <c r="U2406" s="17">
        <f t="shared" si="189"/>
        <v>119.85018726591761</v>
      </c>
    </row>
    <row r="2407" spans="7:21" x14ac:dyDescent="0.25">
      <c r="G2407" s="15">
        <v>2405</v>
      </c>
      <c r="H2407" s="17">
        <f t="shared" si="185"/>
        <v>40.066666666666663</v>
      </c>
      <c r="I2407" cm="1">
        <f t="array" ref="I2407">_xlfn.IFS(AND(NOT($I2406=0),$J2406),0,NOT($J2406),$I2406+$B$27,TRUE,$I2406)</f>
        <v>4.2499999999999902</v>
      </c>
      <c r="J2407" t="b" cm="1">
        <f t="array" ref="J2407">_xlfn.IFS($I2407&gt;=$C$5-$B$27,TRUE,$P2407&gt;=$B$6,FALSE,TRUE,$J2406)</f>
        <v>0</v>
      </c>
      <c r="K2407" t="b" cm="1">
        <f t="array" ref="K2407">_xlfn.IFS($L2407&gt;=$B$4-$B$27,FALSE,$I2407&gt;=$B$5-$B$27,TRUE,AND($J2407,NOT($K2406)),FALSE,$K2406,TRUE,TRUE,FALSE)</f>
        <v>0</v>
      </c>
      <c r="L2407" cm="1">
        <f t="array" ref="L2407">_xlfn.IFS($K2406,$L2406+$B$27,NOT($K2406),0,TRUE,$K2406)</f>
        <v>0</v>
      </c>
      <c r="M2407" t="b" cm="1">
        <f t="array" ref="M2407">_xlfn.IFS($K2407,FALSE,AND($J2407,NOT($K2407),$P2407&lt;$B$6),TRUE,TRUE,FALSE)</f>
        <v>0</v>
      </c>
      <c r="N2407" cm="1">
        <f t="array" ref="N2407">_xlfn.IFS($N2406&gt;=$C$7-$B$27,0,$M2406,$N2406+$B$27,TRUE,0)</f>
        <v>0</v>
      </c>
      <c r="O2407" t="b" cm="1">
        <f t="array" ref="O2407">_xlfn.IFS(AND($J2407,NOT($K2407),NOT($M2407)),TRUE,$P2407&gt;=$B$6,FALSE,AND($J2407,NOT($K2407),$M2407,$N2407=0),TRUE,TRUE,FALSE)</f>
        <v>0</v>
      </c>
      <c r="P2407" cm="1">
        <f t="array" ref="P2407">_xlfn.IFS(AND($O2406,$P2406&lt;$B$6),$P2406+1,AND(NOT($J2406),$P2406&gt;0),0,TRUE,$P2406)</f>
        <v>0</v>
      </c>
      <c r="Q2407" s="1">
        <f t="shared" si="186"/>
        <v>120</v>
      </c>
      <c r="R2407" s="1">
        <f t="shared" si="187"/>
        <v>6000</v>
      </c>
      <c r="S2407" s="17">
        <f t="shared" si="188"/>
        <v>149.75041597337773</v>
      </c>
      <c r="T2407" s="1" cm="1">
        <f t="array" ref="T2407">_xlfn.IFS($B$6=1,Q2407*$B$10,AND(P2406=0,P2407&gt;=1),T2406+$B$6*$B$10*$B$8,TRUE,T2406)</f>
        <v>4800</v>
      </c>
      <c r="U2407" s="17">
        <f t="shared" si="189"/>
        <v>119.80033277870217</v>
      </c>
    </row>
    <row r="2408" spans="7:21" x14ac:dyDescent="0.25">
      <c r="G2408" s="15">
        <v>2406</v>
      </c>
      <c r="H2408" s="17">
        <f t="shared" si="185"/>
        <v>40.083333333333336</v>
      </c>
      <c r="I2408" cm="1">
        <f t="array" ref="I2408">_xlfn.IFS(AND(NOT($I2407=0),$J2407),0,NOT($J2407),$I2407+$B$27,TRUE,$I2407)</f>
        <v>4.2666666666666568</v>
      </c>
      <c r="J2408" t="b" cm="1">
        <f t="array" ref="J2408">_xlfn.IFS($I2408&gt;=$C$5-$B$27,TRUE,$P2408&gt;=$B$6,FALSE,TRUE,$J2407)</f>
        <v>0</v>
      </c>
      <c r="K2408" t="b" cm="1">
        <f t="array" ref="K2408">_xlfn.IFS($L2408&gt;=$B$4-$B$27,FALSE,$I2408&gt;=$B$5-$B$27,TRUE,AND($J2408,NOT($K2407)),FALSE,$K2407,TRUE,TRUE,FALSE)</f>
        <v>0</v>
      </c>
      <c r="L2408" cm="1">
        <f t="array" ref="L2408">_xlfn.IFS($K2407,$L2407+$B$27,NOT($K2407),0,TRUE,$K2407)</f>
        <v>0</v>
      </c>
      <c r="M2408" t="b" cm="1">
        <f t="array" ref="M2408">_xlfn.IFS($K2408,FALSE,AND($J2408,NOT($K2408),$P2408&lt;$B$6),TRUE,TRUE,FALSE)</f>
        <v>0</v>
      </c>
      <c r="N2408" cm="1">
        <f t="array" ref="N2408">_xlfn.IFS($N2407&gt;=$C$7-$B$27,0,$M2407,$N2407+$B$27,TRUE,0)</f>
        <v>0</v>
      </c>
      <c r="O2408" t="b" cm="1">
        <f t="array" ref="O2408">_xlfn.IFS(AND($J2408,NOT($K2408),NOT($M2408)),TRUE,$P2408&gt;=$B$6,FALSE,AND($J2408,NOT($K2408),$M2408,$N2408=0),TRUE,TRUE,FALSE)</f>
        <v>0</v>
      </c>
      <c r="P2408" cm="1">
        <f t="array" ref="P2408">_xlfn.IFS(AND($O2407,$P2407&lt;$B$6),$P2407+1,AND(NOT($J2407),$P2407&gt;0),0,TRUE,$P2407)</f>
        <v>0</v>
      </c>
      <c r="Q2408" s="1">
        <f t="shared" si="186"/>
        <v>120</v>
      </c>
      <c r="R2408" s="1">
        <f t="shared" si="187"/>
        <v>6000</v>
      </c>
      <c r="S2408" s="17">
        <f t="shared" si="188"/>
        <v>149.68814968814968</v>
      </c>
      <c r="T2408" s="1" cm="1">
        <f t="array" ref="T2408">_xlfn.IFS($B$6=1,Q2408*$B$10,AND(P2407=0,P2408&gt;=1),T2407+$B$6*$B$10*$B$8,TRUE,T2407)</f>
        <v>4800</v>
      </c>
      <c r="U2408" s="17">
        <f t="shared" si="189"/>
        <v>119.75051975051974</v>
      </c>
    </row>
    <row r="2409" spans="7:21" x14ac:dyDescent="0.25">
      <c r="G2409" s="15">
        <v>2407</v>
      </c>
      <c r="H2409" s="17">
        <f t="shared" si="185"/>
        <v>40.1</v>
      </c>
      <c r="I2409" cm="1">
        <f t="array" ref="I2409">_xlfn.IFS(AND(NOT($I2408=0),$J2408),0,NOT($J2408),$I2408+$B$27,TRUE,$I2408)</f>
        <v>4.2833333333333234</v>
      </c>
      <c r="J2409" t="b" cm="1">
        <f t="array" ref="J2409">_xlfn.IFS($I2409&gt;=$C$5-$B$27,TRUE,$P2409&gt;=$B$6,FALSE,TRUE,$J2408)</f>
        <v>0</v>
      </c>
      <c r="K2409" t="b" cm="1">
        <f t="array" ref="K2409">_xlfn.IFS($L2409&gt;=$B$4-$B$27,FALSE,$I2409&gt;=$B$5-$B$27,TRUE,AND($J2409,NOT($K2408)),FALSE,$K2408,TRUE,TRUE,FALSE)</f>
        <v>0</v>
      </c>
      <c r="L2409" cm="1">
        <f t="array" ref="L2409">_xlfn.IFS($K2408,$L2408+$B$27,NOT($K2408),0,TRUE,$K2408)</f>
        <v>0</v>
      </c>
      <c r="M2409" t="b" cm="1">
        <f t="array" ref="M2409">_xlfn.IFS($K2409,FALSE,AND($J2409,NOT($K2409),$P2409&lt;$B$6),TRUE,TRUE,FALSE)</f>
        <v>0</v>
      </c>
      <c r="N2409" cm="1">
        <f t="array" ref="N2409">_xlfn.IFS($N2408&gt;=$C$7-$B$27,0,$M2408,$N2408+$B$27,TRUE,0)</f>
        <v>0</v>
      </c>
      <c r="O2409" t="b" cm="1">
        <f t="array" ref="O2409">_xlfn.IFS(AND($J2409,NOT($K2409),NOT($M2409)),TRUE,$P2409&gt;=$B$6,FALSE,AND($J2409,NOT($K2409),$M2409,$N2409=0),TRUE,TRUE,FALSE)</f>
        <v>0</v>
      </c>
      <c r="P2409" cm="1">
        <f t="array" ref="P2409">_xlfn.IFS(AND($O2408,$P2408&lt;$B$6),$P2408+1,AND(NOT($J2408),$P2408&gt;0),0,TRUE,$P2408)</f>
        <v>0</v>
      </c>
      <c r="Q2409" s="1">
        <f t="shared" si="186"/>
        <v>120</v>
      </c>
      <c r="R2409" s="1">
        <f t="shared" si="187"/>
        <v>6000</v>
      </c>
      <c r="S2409" s="17">
        <f t="shared" si="188"/>
        <v>149.62593516209475</v>
      </c>
      <c r="T2409" s="1" cm="1">
        <f t="array" ref="T2409">_xlfn.IFS($B$6=1,Q2409*$B$10,AND(P2408=0,P2409&gt;=1),T2408+$B$6*$B$10*$B$8,TRUE,T2408)</f>
        <v>4800</v>
      </c>
      <c r="U2409" s="17">
        <f t="shared" si="189"/>
        <v>119.7007481296758</v>
      </c>
    </row>
    <row r="2410" spans="7:21" x14ac:dyDescent="0.25">
      <c r="G2410" s="15">
        <v>2408</v>
      </c>
      <c r="H2410" s="17">
        <f t="shared" si="185"/>
        <v>40.116666666666667</v>
      </c>
      <c r="I2410" cm="1">
        <f t="array" ref="I2410">_xlfn.IFS(AND(NOT($I2409=0),$J2409),0,NOT($J2409),$I2409+$B$27,TRUE,$I2409)</f>
        <v>4.2999999999999901</v>
      </c>
      <c r="J2410" t="b" cm="1">
        <f t="array" ref="J2410">_xlfn.IFS($I2410&gt;=$C$5-$B$27,TRUE,$P2410&gt;=$B$6,FALSE,TRUE,$J2409)</f>
        <v>1</v>
      </c>
      <c r="K2410" t="b" cm="1">
        <f t="array" ref="K2410">_xlfn.IFS($L2410&gt;=$B$4-$B$27,FALSE,$I2410&gt;=$B$5-$B$27,TRUE,AND($J2410,NOT($K2409)),FALSE,$K2409,TRUE,TRUE,FALSE)</f>
        <v>0</v>
      </c>
      <c r="L2410" cm="1">
        <f t="array" ref="L2410">_xlfn.IFS($K2409,$L2409+$B$27,NOT($K2409),0,TRUE,$K2409)</f>
        <v>0</v>
      </c>
      <c r="M2410" t="b" cm="1">
        <f t="array" ref="M2410">_xlfn.IFS($K2410,FALSE,AND($J2410,NOT($K2410),$P2410&lt;$B$6),TRUE,TRUE,FALSE)</f>
        <v>1</v>
      </c>
      <c r="N2410" cm="1">
        <f t="array" ref="N2410">_xlfn.IFS($N2409&gt;=$C$7-$B$27,0,$M2409,$N2409+$B$27,TRUE,0)</f>
        <v>0</v>
      </c>
      <c r="O2410" t="b" cm="1">
        <f t="array" ref="O2410">_xlfn.IFS(AND($J2410,NOT($K2410),NOT($M2410)),TRUE,$P2410&gt;=$B$6,FALSE,AND($J2410,NOT($K2410),$M2410,$N2410=0),TRUE,TRUE,FALSE)</f>
        <v>1</v>
      </c>
      <c r="P2410" cm="1">
        <f t="array" ref="P2410">_xlfn.IFS(AND($O2409,$P2409&lt;$B$6),$P2409+1,AND(NOT($J2409),$P2409&gt;0),0,TRUE,$P2409)</f>
        <v>0</v>
      </c>
      <c r="Q2410" s="1">
        <f t="shared" si="186"/>
        <v>120</v>
      </c>
      <c r="R2410" s="1">
        <f t="shared" si="187"/>
        <v>6000</v>
      </c>
      <c r="S2410" s="17">
        <f t="shared" si="188"/>
        <v>149.56377233070211</v>
      </c>
      <c r="T2410" s="1" cm="1">
        <f t="array" ref="T2410">_xlfn.IFS($B$6=1,Q2410*$B$10,AND(P2409=0,P2410&gt;=1),T2409+$B$6*$B$10*$B$8,TRUE,T2409)</f>
        <v>4800</v>
      </c>
      <c r="U2410" s="17">
        <f t="shared" si="189"/>
        <v>119.65101786456169</v>
      </c>
    </row>
    <row r="2411" spans="7:21" x14ac:dyDescent="0.25">
      <c r="G2411" s="15">
        <v>2409</v>
      </c>
      <c r="H2411" s="17">
        <f t="shared" si="185"/>
        <v>40.133333333333333</v>
      </c>
      <c r="I2411" cm="1">
        <f t="array" ref="I2411">_xlfn.IFS(AND(NOT($I2410=0),$J2410),0,NOT($J2410),$I2410+$B$27,TRUE,$I2410)</f>
        <v>0</v>
      </c>
      <c r="J2411" t="b" cm="1">
        <f t="array" ref="J2411">_xlfn.IFS($I2411&gt;=$C$5-$B$27,TRUE,$P2411&gt;=$B$6,FALSE,TRUE,$J2410)</f>
        <v>1</v>
      </c>
      <c r="K2411" t="b" cm="1">
        <f t="array" ref="K2411">_xlfn.IFS($L2411&gt;=$B$4-$B$27,FALSE,$I2411&gt;=$B$5-$B$27,TRUE,AND($J2411,NOT($K2410)),FALSE,$K2410,TRUE,TRUE,FALSE)</f>
        <v>0</v>
      </c>
      <c r="L2411" cm="1">
        <f t="array" ref="L2411">_xlfn.IFS($K2410,$L2410+$B$27,NOT($K2410),0,TRUE,$K2410)</f>
        <v>0</v>
      </c>
      <c r="M2411" t="b" cm="1">
        <f t="array" ref="M2411">_xlfn.IFS($K2411,FALSE,AND($J2411,NOT($K2411),$P2411&lt;$B$6),TRUE,TRUE,FALSE)</f>
        <v>1</v>
      </c>
      <c r="N2411" cm="1">
        <f t="array" ref="N2411">_xlfn.IFS($N2410&gt;=$C$7-$B$27,0,$M2410,$N2410+$B$27,TRUE,0)</f>
        <v>1.6666666666666666E-2</v>
      </c>
      <c r="O2411" t="b" cm="1">
        <f t="array" ref="O2411">_xlfn.IFS(AND($J2411,NOT($K2411),NOT($M2411)),TRUE,$P2411&gt;=$B$6,FALSE,AND($J2411,NOT($K2411),$M2411,$N2411=0),TRUE,TRUE,FALSE)</f>
        <v>0</v>
      </c>
      <c r="P2411" cm="1">
        <f t="array" ref="P2411">_xlfn.IFS(AND($O2410,$P2410&lt;$B$6),$P2410+1,AND(NOT($J2410),$P2410&gt;0),0,TRUE,$P2410)</f>
        <v>1</v>
      </c>
      <c r="Q2411" s="1">
        <f t="shared" si="186"/>
        <v>121</v>
      </c>
      <c r="R2411" s="1">
        <f t="shared" si="187"/>
        <v>6050</v>
      </c>
      <c r="S2411" s="17">
        <f t="shared" si="188"/>
        <v>150.74750830564784</v>
      </c>
      <c r="T2411" s="1" cm="1">
        <f t="array" ref="T2411">_xlfn.IFS($B$6=1,Q2411*$B$10,AND(P2410=0,P2411&gt;=1),T2410+$B$6*$B$10*$B$8,TRUE,T2410)</f>
        <v>5400</v>
      </c>
      <c r="U2411" s="17">
        <f t="shared" si="189"/>
        <v>134.55149501661128</v>
      </c>
    </row>
    <row r="2412" spans="7:21" x14ac:dyDescent="0.25">
      <c r="G2412" s="15">
        <v>2410</v>
      </c>
      <c r="H2412" s="17">
        <f t="shared" si="185"/>
        <v>40.15</v>
      </c>
      <c r="I2412" cm="1">
        <f t="array" ref="I2412">_xlfn.IFS(AND(NOT($I2411=0),$J2411),0,NOT($J2411),$I2411+$B$27,TRUE,$I2411)</f>
        <v>0</v>
      </c>
      <c r="J2412" t="b" cm="1">
        <f t="array" ref="J2412">_xlfn.IFS($I2412&gt;=$C$5-$B$27,TRUE,$P2412&gt;=$B$6,FALSE,TRUE,$J2411)</f>
        <v>1</v>
      </c>
      <c r="K2412" t="b" cm="1">
        <f t="array" ref="K2412">_xlfn.IFS($L2412&gt;=$B$4-$B$27,FALSE,$I2412&gt;=$B$5-$B$27,TRUE,AND($J2412,NOT($K2411)),FALSE,$K2411,TRUE,TRUE,FALSE)</f>
        <v>0</v>
      </c>
      <c r="L2412" cm="1">
        <f t="array" ref="L2412">_xlfn.IFS($K2411,$L2411+$B$27,NOT($K2411),0,TRUE,$K2411)</f>
        <v>0</v>
      </c>
      <c r="M2412" t="b" cm="1">
        <f t="array" ref="M2412">_xlfn.IFS($K2412,FALSE,AND($J2412,NOT($K2412),$P2412&lt;$B$6),TRUE,TRUE,FALSE)</f>
        <v>1</v>
      </c>
      <c r="N2412" cm="1">
        <f t="array" ref="N2412">_xlfn.IFS($N2411&gt;=$C$7-$B$27,0,$M2411,$N2411+$B$27,TRUE,0)</f>
        <v>3.3333333333333333E-2</v>
      </c>
      <c r="O2412" t="b" cm="1">
        <f t="array" ref="O2412">_xlfn.IFS(AND($J2412,NOT($K2412),NOT($M2412)),TRUE,$P2412&gt;=$B$6,FALSE,AND($J2412,NOT($K2412),$M2412,$N2412=0),TRUE,TRUE,FALSE)</f>
        <v>0</v>
      </c>
      <c r="P2412" cm="1">
        <f t="array" ref="P2412">_xlfn.IFS(AND($O2411,$P2411&lt;$B$6),$P2411+1,AND(NOT($J2411),$P2411&gt;0),0,TRUE,$P2411)</f>
        <v>1</v>
      </c>
      <c r="Q2412" s="1">
        <f t="shared" si="186"/>
        <v>121</v>
      </c>
      <c r="R2412" s="1">
        <f t="shared" si="187"/>
        <v>6050</v>
      </c>
      <c r="S2412" s="17">
        <f t="shared" si="188"/>
        <v>150.68493150684932</v>
      </c>
      <c r="T2412" s="1" cm="1">
        <f t="array" ref="T2412">_xlfn.IFS($B$6=1,Q2412*$B$10,AND(P2411=0,P2412&gt;=1),T2411+$B$6*$B$10*$B$8,TRUE,T2411)</f>
        <v>5400</v>
      </c>
      <c r="U2412" s="17">
        <f t="shared" si="189"/>
        <v>134.49564134495643</v>
      </c>
    </row>
    <row r="2413" spans="7:21" x14ac:dyDescent="0.25">
      <c r="G2413" s="15">
        <v>2411</v>
      </c>
      <c r="H2413" s="17">
        <f t="shared" si="185"/>
        <v>40.166666666666664</v>
      </c>
      <c r="I2413" cm="1">
        <f t="array" ref="I2413">_xlfn.IFS(AND(NOT($I2412=0),$J2412),0,NOT($J2412),$I2412+$B$27,TRUE,$I2412)</f>
        <v>0</v>
      </c>
      <c r="J2413" t="b" cm="1">
        <f t="array" ref="J2413">_xlfn.IFS($I2413&gt;=$C$5-$B$27,TRUE,$P2413&gt;=$B$6,FALSE,TRUE,$J2412)</f>
        <v>1</v>
      </c>
      <c r="K2413" t="b" cm="1">
        <f t="array" ref="K2413">_xlfn.IFS($L2413&gt;=$B$4-$B$27,FALSE,$I2413&gt;=$B$5-$B$27,TRUE,AND($J2413,NOT($K2412)),FALSE,$K2412,TRUE,TRUE,FALSE)</f>
        <v>0</v>
      </c>
      <c r="L2413" cm="1">
        <f t="array" ref="L2413">_xlfn.IFS($K2412,$L2412+$B$27,NOT($K2412),0,TRUE,$K2412)</f>
        <v>0</v>
      </c>
      <c r="M2413" t="b" cm="1">
        <f t="array" ref="M2413">_xlfn.IFS($K2413,FALSE,AND($J2413,NOT($K2413),$P2413&lt;$B$6),TRUE,TRUE,FALSE)</f>
        <v>1</v>
      </c>
      <c r="N2413" cm="1">
        <f t="array" ref="N2413">_xlfn.IFS($N2412&gt;=$C$7-$B$27,0,$M2412,$N2412+$B$27,TRUE,0)</f>
        <v>0</v>
      </c>
      <c r="O2413" t="b" cm="1">
        <f t="array" ref="O2413">_xlfn.IFS(AND($J2413,NOT($K2413),NOT($M2413)),TRUE,$P2413&gt;=$B$6,FALSE,AND($J2413,NOT($K2413),$M2413,$N2413=0),TRUE,TRUE,FALSE)</f>
        <v>1</v>
      </c>
      <c r="P2413" cm="1">
        <f t="array" ref="P2413">_xlfn.IFS(AND($O2412,$P2412&lt;$B$6),$P2412+1,AND(NOT($J2412),$P2412&gt;0),0,TRUE,$P2412)</f>
        <v>1</v>
      </c>
      <c r="Q2413" s="1">
        <f t="shared" si="186"/>
        <v>121</v>
      </c>
      <c r="R2413" s="1">
        <f t="shared" si="187"/>
        <v>6050</v>
      </c>
      <c r="S2413" s="17">
        <f t="shared" si="188"/>
        <v>150.62240663900417</v>
      </c>
      <c r="T2413" s="1" cm="1">
        <f t="array" ref="T2413">_xlfn.IFS($B$6=1,Q2413*$B$10,AND(P2412=0,P2413&gt;=1),T2412+$B$6*$B$10*$B$8,TRUE,T2412)</f>
        <v>5400</v>
      </c>
      <c r="U2413" s="17">
        <f t="shared" si="189"/>
        <v>134.43983402489627</v>
      </c>
    </row>
    <row r="2414" spans="7:21" x14ac:dyDescent="0.25">
      <c r="G2414" s="15">
        <v>2412</v>
      </c>
      <c r="H2414" s="17">
        <f t="shared" si="185"/>
        <v>40.18333333333333</v>
      </c>
      <c r="I2414" cm="1">
        <f t="array" ref="I2414">_xlfn.IFS(AND(NOT($I2413=0),$J2413),0,NOT($J2413),$I2413+$B$27,TRUE,$I2413)</f>
        <v>0</v>
      </c>
      <c r="J2414" t="b" cm="1">
        <f t="array" ref="J2414">_xlfn.IFS($I2414&gt;=$C$5-$B$27,TRUE,$P2414&gt;=$B$6,FALSE,TRUE,$J2413)</f>
        <v>1</v>
      </c>
      <c r="K2414" t="b" cm="1">
        <f t="array" ref="K2414">_xlfn.IFS($L2414&gt;=$B$4-$B$27,FALSE,$I2414&gt;=$B$5-$B$27,TRUE,AND($J2414,NOT($K2413)),FALSE,$K2413,TRUE,TRUE,FALSE)</f>
        <v>0</v>
      </c>
      <c r="L2414" cm="1">
        <f t="array" ref="L2414">_xlfn.IFS($K2413,$L2413+$B$27,NOT($K2413),0,TRUE,$K2413)</f>
        <v>0</v>
      </c>
      <c r="M2414" t="b" cm="1">
        <f t="array" ref="M2414">_xlfn.IFS($K2414,FALSE,AND($J2414,NOT($K2414),$P2414&lt;$B$6),TRUE,TRUE,FALSE)</f>
        <v>1</v>
      </c>
      <c r="N2414" cm="1">
        <f t="array" ref="N2414">_xlfn.IFS($N2413&gt;=$C$7-$B$27,0,$M2413,$N2413+$B$27,TRUE,0)</f>
        <v>1.6666666666666666E-2</v>
      </c>
      <c r="O2414" t="b" cm="1">
        <f t="array" ref="O2414">_xlfn.IFS(AND($J2414,NOT($K2414),NOT($M2414)),TRUE,$P2414&gt;=$B$6,FALSE,AND($J2414,NOT($K2414),$M2414,$N2414=0),TRUE,TRUE,FALSE)</f>
        <v>0</v>
      </c>
      <c r="P2414" cm="1">
        <f t="array" ref="P2414">_xlfn.IFS(AND($O2413,$P2413&lt;$B$6),$P2413+1,AND(NOT($J2413),$P2413&gt;0),0,TRUE,$P2413)</f>
        <v>2</v>
      </c>
      <c r="Q2414" s="1">
        <f t="shared" si="186"/>
        <v>122</v>
      </c>
      <c r="R2414" s="1">
        <f t="shared" si="187"/>
        <v>6100</v>
      </c>
      <c r="S2414" s="17">
        <f t="shared" si="188"/>
        <v>151.80423060970554</v>
      </c>
      <c r="T2414" s="1" cm="1">
        <f t="array" ref="T2414">_xlfn.IFS($B$6=1,Q2414*$B$10,AND(P2413=0,P2414&gt;=1),T2413+$B$6*$B$10*$B$8,TRUE,T2413)</f>
        <v>5400</v>
      </c>
      <c r="U2414" s="17">
        <f t="shared" si="189"/>
        <v>134.38407299875573</v>
      </c>
    </row>
    <row r="2415" spans="7:21" x14ac:dyDescent="0.25">
      <c r="G2415" s="15">
        <v>2413</v>
      </c>
      <c r="H2415" s="17">
        <f t="shared" si="185"/>
        <v>40.200000000000003</v>
      </c>
      <c r="I2415" cm="1">
        <f t="array" ref="I2415">_xlfn.IFS(AND(NOT($I2414=0),$J2414),0,NOT($J2414),$I2414+$B$27,TRUE,$I2414)</f>
        <v>0</v>
      </c>
      <c r="J2415" t="b" cm="1">
        <f t="array" ref="J2415">_xlfn.IFS($I2415&gt;=$C$5-$B$27,TRUE,$P2415&gt;=$B$6,FALSE,TRUE,$J2414)</f>
        <v>1</v>
      </c>
      <c r="K2415" t="b" cm="1">
        <f t="array" ref="K2415">_xlfn.IFS($L2415&gt;=$B$4-$B$27,FALSE,$I2415&gt;=$B$5-$B$27,TRUE,AND($J2415,NOT($K2414)),FALSE,$K2414,TRUE,TRUE,FALSE)</f>
        <v>0</v>
      </c>
      <c r="L2415" cm="1">
        <f t="array" ref="L2415">_xlfn.IFS($K2414,$L2414+$B$27,NOT($K2414),0,TRUE,$K2414)</f>
        <v>0</v>
      </c>
      <c r="M2415" t="b" cm="1">
        <f t="array" ref="M2415">_xlfn.IFS($K2415,FALSE,AND($J2415,NOT($K2415),$P2415&lt;$B$6),TRUE,TRUE,FALSE)</f>
        <v>1</v>
      </c>
      <c r="N2415" cm="1">
        <f t="array" ref="N2415">_xlfn.IFS($N2414&gt;=$C$7-$B$27,0,$M2414,$N2414+$B$27,TRUE,0)</f>
        <v>3.3333333333333333E-2</v>
      </c>
      <c r="O2415" t="b" cm="1">
        <f t="array" ref="O2415">_xlfn.IFS(AND($J2415,NOT($K2415),NOT($M2415)),TRUE,$P2415&gt;=$B$6,FALSE,AND($J2415,NOT($K2415),$M2415,$N2415=0),TRUE,TRUE,FALSE)</f>
        <v>0</v>
      </c>
      <c r="P2415" cm="1">
        <f t="array" ref="P2415">_xlfn.IFS(AND($O2414,$P2414&lt;$B$6),$P2414+1,AND(NOT($J2414),$P2414&gt;0),0,TRUE,$P2414)</f>
        <v>2</v>
      </c>
      <c r="Q2415" s="1">
        <f t="shared" si="186"/>
        <v>122</v>
      </c>
      <c r="R2415" s="1">
        <f t="shared" si="187"/>
        <v>6100</v>
      </c>
      <c r="S2415" s="17">
        <f t="shared" si="188"/>
        <v>151.74129353233829</v>
      </c>
      <c r="T2415" s="1" cm="1">
        <f t="array" ref="T2415">_xlfn.IFS($B$6=1,Q2415*$B$10,AND(P2414=0,P2415&gt;=1),T2414+$B$6*$B$10*$B$8,TRUE,T2414)</f>
        <v>5400</v>
      </c>
      <c r="U2415" s="17">
        <f t="shared" si="189"/>
        <v>134.32835820895522</v>
      </c>
    </row>
    <row r="2416" spans="7:21" x14ac:dyDescent="0.25">
      <c r="G2416" s="15">
        <v>2414</v>
      </c>
      <c r="H2416" s="17">
        <f t="shared" si="185"/>
        <v>40.216666666666669</v>
      </c>
      <c r="I2416" cm="1">
        <f t="array" ref="I2416">_xlfn.IFS(AND(NOT($I2415=0),$J2415),0,NOT($J2415),$I2415+$B$27,TRUE,$I2415)</f>
        <v>0</v>
      </c>
      <c r="J2416" t="b" cm="1">
        <f t="array" ref="J2416">_xlfn.IFS($I2416&gt;=$C$5-$B$27,TRUE,$P2416&gt;=$B$6,FALSE,TRUE,$J2415)</f>
        <v>1</v>
      </c>
      <c r="K2416" t="b" cm="1">
        <f t="array" ref="K2416">_xlfn.IFS($L2416&gt;=$B$4-$B$27,FALSE,$I2416&gt;=$B$5-$B$27,TRUE,AND($J2416,NOT($K2415)),FALSE,$K2415,TRUE,TRUE,FALSE)</f>
        <v>0</v>
      </c>
      <c r="L2416" cm="1">
        <f t="array" ref="L2416">_xlfn.IFS($K2415,$L2415+$B$27,NOT($K2415),0,TRUE,$K2415)</f>
        <v>0</v>
      </c>
      <c r="M2416" t="b" cm="1">
        <f t="array" ref="M2416">_xlfn.IFS($K2416,FALSE,AND($J2416,NOT($K2416),$P2416&lt;$B$6),TRUE,TRUE,FALSE)</f>
        <v>1</v>
      </c>
      <c r="N2416" cm="1">
        <f t="array" ref="N2416">_xlfn.IFS($N2415&gt;=$C$7-$B$27,0,$M2415,$N2415+$B$27,TRUE,0)</f>
        <v>0</v>
      </c>
      <c r="O2416" t="b" cm="1">
        <f t="array" ref="O2416">_xlfn.IFS(AND($J2416,NOT($K2416),NOT($M2416)),TRUE,$P2416&gt;=$B$6,FALSE,AND($J2416,NOT($K2416),$M2416,$N2416=0),TRUE,TRUE,FALSE)</f>
        <v>1</v>
      </c>
      <c r="P2416" cm="1">
        <f t="array" ref="P2416">_xlfn.IFS(AND($O2415,$P2415&lt;$B$6),$P2415+1,AND(NOT($J2415),$P2415&gt;0),0,TRUE,$P2415)</f>
        <v>2</v>
      </c>
      <c r="Q2416" s="1">
        <f t="shared" si="186"/>
        <v>122</v>
      </c>
      <c r="R2416" s="1">
        <f t="shared" si="187"/>
        <v>6100</v>
      </c>
      <c r="S2416" s="17">
        <f t="shared" si="188"/>
        <v>151.67840861997513</v>
      </c>
      <c r="T2416" s="1" cm="1">
        <f t="array" ref="T2416">_xlfn.IFS($B$6=1,Q2416*$B$10,AND(P2415=0,P2416&gt;=1),T2415+$B$6*$B$10*$B$8,TRUE,T2415)</f>
        <v>5400</v>
      </c>
      <c r="U2416" s="17">
        <f t="shared" si="189"/>
        <v>134.27268959801077</v>
      </c>
    </row>
    <row r="2417" spans="7:21" x14ac:dyDescent="0.25">
      <c r="G2417" s="15">
        <v>2415</v>
      </c>
      <c r="H2417" s="17">
        <f t="shared" si="185"/>
        <v>40.233333333333334</v>
      </c>
      <c r="I2417" cm="1">
        <f t="array" ref="I2417">_xlfn.IFS(AND(NOT($I2416=0),$J2416),0,NOT($J2416),$I2416+$B$27,TRUE,$I2416)</f>
        <v>0</v>
      </c>
      <c r="J2417" t="b" cm="1">
        <f t="array" ref="J2417">_xlfn.IFS($I2417&gt;=$C$5-$B$27,TRUE,$P2417&gt;=$B$6,FALSE,TRUE,$J2416)</f>
        <v>1</v>
      </c>
      <c r="K2417" t="b" cm="1">
        <f t="array" ref="K2417">_xlfn.IFS($L2417&gt;=$B$4-$B$27,FALSE,$I2417&gt;=$B$5-$B$27,TRUE,AND($J2417,NOT($K2416)),FALSE,$K2416,TRUE,TRUE,FALSE)</f>
        <v>0</v>
      </c>
      <c r="L2417" cm="1">
        <f t="array" ref="L2417">_xlfn.IFS($K2416,$L2416+$B$27,NOT($K2416),0,TRUE,$K2416)</f>
        <v>0</v>
      </c>
      <c r="M2417" t="b" cm="1">
        <f t="array" ref="M2417">_xlfn.IFS($K2417,FALSE,AND($J2417,NOT($K2417),$P2417&lt;$B$6),TRUE,TRUE,FALSE)</f>
        <v>1</v>
      </c>
      <c r="N2417" cm="1">
        <f t="array" ref="N2417">_xlfn.IFS($N2416&gt;=$C$7-$B$27,0,$M2416,$N2416+$B$27,TRUE,0)</f>
        <v>1.6666666666666666E-2</v>
      </c>
      <c r="O2417" t="b" cm="1">
        <f t="array" ref="O2417">_xlfn.IFS(AND($J2417,NOT($K2417),NOT($M2417)),TRUE,$P2417&gt;=$B$6,FALSE,AND($J2417,NOT($K2417),$M2417,$N2417=0),TRUE,TRUE,FALSE)</f>
        <v>0</v>
      </c>
      <c r="P2417" cm="1">
        <f t="array" ref="P2417">_xlfn.IFS(AND($O2416,$P2416&lt;$B$6),$P2416+1,AND(NOT($J2416),$P2416&gt;0),0,TRUE,$P2416)</f>
        <v>3</v>
      </c>
      <c r="Q2417" s="1">
        <f t="shared" si="186"/>
        <v>123</v>
      </c>
      <c r="R2417" s="1">
        <f t="shared" si="187"/>
        <v>6150</v>
      </c>
      <c r="S2417" s="17">
        <f t="shared" si="188"/>
        <v>152.85832642916321</v>
      </c>
      <c r="T2417" s="1" cm="1">
        <f t="array" ref="T2417">_xlfn.IFS($B$6=1,Q2417*$B$10,AND(P2416=0,P2417&gt;=1),T2416+$B$6*$B$10*$B$8,TRUE,T2416)</f>
        <v>5400</v>
      </c>
      <c r="U2417" s="17">
        <f t="shared" si="189"/>
        <v>134.21706710853354</v>
      </c>
    </row>
    <row r="2418" spans="7:21" x14ac:dyDescent="0.25">
      <c r="G2418" s="15">
        <v>2416</v>
      </c>
      <c r="H2418" s="17">
        <f t="shared" si="185"/>
        <v>40.25</v>
      </c>
      <c r="I2418" cm="1">
        <f t="array" ref="I2418">_xlfn.IFS(AND(NOT($I2417=0),$J2417),0,NOT($J2417),$I2417+$B$27,TRUE,$I2417)</f>
        <v>0</v>
      </c>
      <c r="J2418" t="b" cm="1">
        <f t="array" ref="J2418">_xlfn.IFS($I2418&gt;=$C$5-$B$27,TRUE,$P2418&gt;=$B$6,FALSE,TRUE,$J2417)</f>
        <v>1</v>
      </c>
      <c r="K2418" t="b" cm="1">
        <f t="array" ref="K2418">_xlfn.IFS($L2418&gt;=$B$4-$B$27,FALSE,$I2418&gt;=$B$5-$B$27,TRUE,AND($J2418,NOT($K2417)),FALSE,$K2417,TRUE,TRUE,FALSE)</f>
        <v>0</v>
      </c>
      <c r="L2418" cm="1">
        <f t="array" ref="L2418">_xlfn.IFS($K2417,$L2417+$B$27,NOT($K2417),0,TRUE,$K2417)</f>
        <v>0</v>
      </c>
      <c r="M2418" t="b" cm="1">
        <f t="array" ref="M2418">_xlfn.IFS($K2418,FALSE,AND($J2418,NOT($K2418),$P2418&lt;$B$6),TRUE,TRUE,FALSE)</f>
        <v>1</v>
      </c>
      <c r="N2418" cm="1">
        <f t="array" ref="N2418">_xlfn.IFS($N2417&gt;=$C$7-$B$27,0,$M2417,$N2417+$B$27,TRUE,0)</f>
        <v>3.3333333333333333E-2</v>
      </c>
      <c r="O2418" t="b" cm="1">
        <f t="array" ref="O2418">_xlfn.IFS(AND($J2418,NOT($K2418),NOT($M2418)),TRUE,$P2418&gt;=$B$6,FALSE,AND($J2418,NOT($K2418),$M2418,$N2418=0),TRUE,TRUE,FALSE)</f>
        <v>0</v>
      </c>
      <c r="P2418" cm="1">
        <f t="array" ref="P2418">_xlfn.IFS(AND($O2417,$P2417&lt;$B$6),$P2417+1,AND(NOT($J2417),$P2417&gt;0),0,TRUE,$P2417)</f>
        <v>3</v>
      </c>
      <c r="Q2418" s="1">
        <f t="shared" si="186"/>
        <v>123</v>
      </c>
      <c r="R2418" s="1">
        <f t="shared" si="187"/>
        <v>6150</v>
      </c>
      <c r="S2418" s="17">
        <f t="shared" si="188"/>
        <v>152.79503105590061</v>
      </c>
      <c r="T2418" s="1" cm="1">
        <f t="array" ref="T2418">_xlfn.IFS($B$6=1,Q2418*$B$10,AND(P2417=0,P2418&gt;=1),T2417+$B$6*$B$10*$B$8,TRUE,T2417)</f>
        <v>5400</v>
      </c>
      <c r="U2418" s="17">
        <f t="shared" si="189"/>
        <v>134.1614906832298</v>
      </c>
    </row>
    <row r="2419" spans="7:21" x14ac:dyDescent="0.25">
      <c r="G2419" s="15">
        <v>2417</v>
      </c>
      <c r="H2419" s="17">
        <f t="shared" si="185"/>
        <v>40.266666666666666</v>
      </c>
      <c r="I2419" cm="1">
        <f t="array" ref="I2419">_xlfn.IFS(AND(NOT($I2418=0),$J2418),0,NOT($J2418),$I2418+$B$27,TRUE,$I2418)</f>
        <v>0</v>
      </c>
      <c r="J2419" t="b" cm="1">
        <f t="array" ref="J2419">_xlfn.IFS($I2419&gt;=$C$5-$B$27,TRUE,$P2419&gt;=$B$6,FALSE,TRUE,$J2418)</f>
        <v>1</v>
      </c>
      <c r="K2419" t="b" cm="1">
        <f t="array" ref="K2419">_xlfn.IFS($L2419&gt;=$B$4-$B$27,FALSE,$I2419&gt;=$B$5-$B$27,TRUE,AND($J2419,NOT($K2418)),FALSE,$K2418,TRUE,TRUE,FALSE)</f>
        <v>0</v>
      </c>
      <c r="L2419" cm="1">
        <f t="array" ref="L2419">_xlfn.IFS($K2418,$L2418+$B$27,NOT($K2418),0,TRUE,$K2418)</f>
        <v>0</v>
      </c>
      <c r="M2419" t="b" cm="1">
        <f t="array" ref="M2419">_xlfn.IFS($K2419,FALSE,AND($J2419,NOT($K2419),$P2419&lt;$B$6),TRUE,TRUE,FALSE)</f>
        <v>1</v>
      </c>
      <c r="N2419" cm="1">
        <f t="array" ref="N2419">_xlfn.IFS($N2418&gt;=$C$7-$B$27,0,$M2418,$N2418+$B$27,TRUE,0)</f>
        <v>0</v>
      </c>
      <c r="O2419" t="b" cm="1">
        <f t="array" ref="O2419">_xlfn.IFS(AND($J2419,NOT($K2419),NOT($M2419)),TRUE,$P2419&gt;=$B$6,FALSE,AND($J2419,NOT($K2419),$M2419,$N2419=0),TRUE,TRUE,FALSE)</f>
        <v>1</v>
      </c>
      <c r="P2419" cm="1">
        <f t="array" ref="P2419">_xlfn.IFS(AND($O2418,$P2418&lt;$B$6),$P2418+1,AND(NOT($J2418),$P2418&gt;0),0,TRUE,$P2418)</f>
        <v>3</v>
      </c>
      <c r="Q2419" s="1">
        <f t="shared" si="186"/>
        <v>123</v>
      </c>
      <c r="R2419" s="1">
        <f t="shared" si="187"/>
        <v>6150</v>
      </c>
      <c r="S2419" s="17">
        <f t="shared" si="188"/>
        <v>152.73178807947019</v>
      </c>
      <c r="T2419" s="1" cm="1">
        <f t="array" ref="T2419">_xlfn.IFS($B$6=1,Q2419*$B$10,AND(P2418=0,P2419&gt;=1),T2418+$B$6*$B$10*$B$8,TRUE,T2418)</f>
        <v>5400</v>
      </c>
      <c r="U2419" s="17">
        <f t="shared" si="189"/>
        <v>134.10596026490066</v>
      </c>
    </row>
    <row r="2420" spans="7:21" x14ac:dyDescent="0.25">
      <c r="G2420" s="15">
        <v>2418</v>
      </c>
      <c r="H2420" s="17">
        <f t="shared" si="185"/>
        <v>40.283333333333331</v>
      </c>
      <c r="I2420" cm="1">
        <f t="array" ref="I2420">_xlfn.IFS(AND(NOT($I2419=0),$J2419),0,NOT($J2419),$I2419+$B$27,TRUE,$I2419)</f>
        <v>0</v>
      </c>
      <c r="J2420" t="b" cm="1">
        <f t="array" ref="J2420">_xlfn.IFS($I2420&gt;=$C$5-$B$27,TRUE,$P2420&gt;=$B$6,FALSE,TRUE,$J2419)</f>
        <v>1</v>
      </c>
      <c r="K2420" t="b" cm="1">
        <f t="array" ref="K2420">_xlfn.IFS($L2420&gt;=$B$4-$B$27,FALSE,$I2420&gt;=$B$5-$B$27,TRUE,AND($J2420,NOT($K2419)),FALSE,$K2419,TRUE,TRUE,FALSE)</f>
        <v>0</v>
      </c>
      <c r="L2420" cm="1">
        <f t="array" ref="L2420">_xlfn.IFS($K2419,$L2419+$B$27,NOT($K2419),0,TRUE,$K2419)</f>
        <v>0</v>
      </c>
      <c r="M2420" t="b" cm="1">
        <f t="array" ref="M2420">_xlfn.IFS($K2420,FALSE,AND($J2420,NOT($K2420),$P2420&lt;$B$6),TRUE,TRUE,FALSE)</f>
        <v>1</v>
      </c>
      <c r="N2420" cm="1">
        <f t="array" ref="N2420">_xlfn.IFS($N2419&gt;=$C$7-$B$27,0,$M2419,$N2419+$B$27,TRUE,0)</f>
        <v>1.6666666666666666E-2</v>
      </c>
      <c r="O2420" t="b" cm="1">
        <f t="array" ref="O2420">_xlfn.IFS(AND($J2420,NOT($K2420),NOT($M2420)),TRUE,$P2420&gt;=$B$6,FALSE,AND($J2420,NOT($K2420),$M2420,$N2420=0),TRUE,TRUE,FALSE)</f>
        <v>0</v>
      </c>
      <c r="P2420" cm="1">
        <f t="array" ref="P2420">_xlfn.IFS(AND($O2419,$P2419&lt;$B$6),$P2419+1,AND(NOT($J2419),$P2419&gt;0),0,TRUE,$P2419)</f>
        <v>4</v>
      </c>
      <c r="Q2420" s="1">
        <f t="shared" si="186"/>
        <v>124</v>
      </c>
      <c r="R2420" s="1">
        <f t="shared" si="187"/>
        <v>6200</v>
      </c>
      <c r="S2420" s="17">
        <f t="shared" si="188"/>
        <v>153.90980554406289</v>
      </c>
      <c r="T2420" s="1" cm="1">
        <f t="array" ref="T2420">_xlfn.IFS($B$6=1,Q2420*$B$10,AND(P2419=0,P2420&gt;=1),T2419+$B$6*$B$10*$B$8,TRUE,T2419)</f>
        <v>5400</v>
      </c>
      <c r="U2420" s="17">
        <f t="shared" si="189"/>
        <v>134.05047579644187</v>
      </c>
    </row>
    <row r="2421" spans="7:21" x14ac:dyDescent="0.25">
      <c r="G2421" s="15">
        <v>2419</v>
      </c>
      <c r="H2421" s="17">
        <f t="shared" si="185"/>
        <v>40.299999999999997</v>
      </c>
      <c r="I2421" cm="1">
        <f t="array" ref="I2421">_xlfn.IFS(AND(NOT($I2420=0),$J2420),0,NOT($J2420),$I2420+$B$27,TRUE,$I2420)</f>
        <v>0</v>
      </c>
      <c r="J2421" t="b" cm="1">
        <f t="array" ref="J2421">_xlfn.IFS($I2421&gt;=$C$5-$B$27,TRUE,$P2421&gt;=$B$6,FALSE,TRUE,$J2420)</f>
        <v>1</v>
      </c>
      <c r="K2421" t="b" cm="1">
        <f t="array" ref="K2421">_xlfn.IFS($L2421&gt;=$B$4-$B$27,FALSE,$I2421&gt;=$B$5-$B$27,TRUE,AND($J2421,NOT($K2420)),FALSE,$K2420,TRUE,TRUE,FALSE)</f>
        <v>0</v>
      </c>
      <c r="L2421" cm="1">
        <f t="array" ref="L2421">_xlfn.IFS($K2420,$L2420+$B$27,NOT($K2420),0,TRUE,$K2420)</f>
        <v>0</v>
      </c>
      <c r="M2421" t="b" cm="1">
        <f t="array" ref="M2421">_xlfn.IFS($K2421,FALSE,AND($J2421,NOT($K2421),$P2421&lt;$B$6),TRUE,TRUE,FALSE)</f>
        <v>1</v>
      </c>
      <c r="N2421" cm="1">
        <f t="array" ref="N2421">_xlfn.IFS($N2420&gt;=$C$7-$B$27,0,$M2420,$N2420+$B$27,TRUE,0)</f>
        <v>3.3333333333333333E-2</v>
      </c>
      <c r="O2421" t="b" cm="1">
        <f t="array" ref="O2421">_xlfn.IFS(AND($J2421,NOT($K2421),NOT($M2421)),TRUE,$P2421&gt;=$B$6,FALSE,AND($J2421,NOT($K2421),$M2421,$N2421=0),TRUE,TRUE,FALSE)</f>
        <v>0</v>
      </c>
      <c r="P2421" cm="1">
        <f t="array" ref="P2421">_xlfn.IFS(AND($O2420,$P2420&lt;$B$6),$P2420+1,AND(NOT($J2420),$P2420&gt;0),0,TRUE,$P2420)</f>
        <v>4</v>
      </c>
      <c r="Q2421" s="1">
        <f t="shared" si="186"/>
        <v>124</v>
      </c>
      <c r="R2421" s="1">
        <f t="shared" si="187"/>
        <v>6200</v>
      </c>
      <c r="S2421" s="17">
        <f t="shared" si="188"/>
        <v>153.84615384615387</v>
      </c>
      <c r="T2421" s="1" cm="1">
        <f t="array" ref="T2421">_xlfn.IFS($B$6=1,Q2421*$B$10,AND(P2420=0,P2421&gt;=1),T2420+$B$6*$B$10*$B$8,TRUE,T2420)</f>
        <v>5400</v>
      </c>
      <c r="U2421" s="17">
        <f t="shared" si="189"/>
        <v>133.99503722084367</v>
      </c>
    </row>
    <row r="2422" spans="7:21" x14ac:dyDescent="0.25">
      <c r="G2422" s="15">
        <v>2420</v>
      </c>
      <c r="H2422" s="17">
        <f t="shared" si="185"/>
        <v>40.316666666666663</v>
      </c>
      <c r="I2422" cm="1">
        <f t="array" ref="I2422">_xlfn.IFS(AND(NOT($I2421=0),$J2421),0,NOT($J2421),$I2421+$B$27,TRUE,$I2421)</f>
        <v>0</v>
      </c>
      <c r="J2422" t="b" cm="1">
        <f t="array" ref="J2422">_xlfn.IFS($I2422&gt;=$C$5-$B$27,TRUE,$P2422&gt;=$B$6,FALSE,TRUE,$J2421)</f>
        <v>1</v>
      </c>
      <c r="K2422" t="b" cm="1">
        <f t="array" ref="K2422">_xlfn.IFS($L2422&gt;=$B$4-$B$27,FALSE,$I2422&gt;=$B$5-$B$27,TRUE,AND($J2422,NOT($K2421)),FALSE,$K2421,TRUE,TRUE,FALSE)</f>
        <v>0</v>
      </c>
      <c r="L2422" cm="1">
        <f t="array" ref="L2422">_xlfn.IFS($K2421,$L2421+$B$27,NOT($K2421),0,TRUE,$K2421)</f>
        <v>0</v>
      </c>
      <c r="M2422" t="b" cm="1">
        <f t="array" ref="M2422">_xlfn.IFS($K2422,FALSE,AND($J2422,NOT($K2422),$P2422&lt;$B$6),TRUE,TRUE,FALSE)</f>
        <v>1</v>
      </c>
      <c r="N2422" cm="1">
        <f t="array" ref="N2422">_xlfn.IFS($N2421&gt;=$C$7-$B$27,0,$M2421,$N2421+$B$27,TRUE,0)</f>
        <v>0</v>
      </c>
      <c r="O2422" t="b" cm="1">
        <f t="array" ref="O2422">_xlfn.IFS(AND($J2422,NOT($K2422),NOT($M2422)),TRUE,$P2422&gt;=$B$6,FALSE,AND($J2422,NOT($K2422),$M2422,$N2422=0),TRUE,TRUE,FALSE)</f>
        <v>1</v>
      </c>
      <c r="P2422" cm="1">
        <f t="array" ref="P2422">_xlfn.IFS(AND($O2421,$P2421&lt;$B$6),$P2421+1,AND(NOT($J2421),$P2421&gt;0),0,TRUE,$P2421)</f>
        <v>4</v>
      </c>
      <c r="Q2422" s="1">
        <f t="shared" si="186"/>
        <v>124</v>
      </c>
      <c r="R2422" s="1">
        <f t="shared" si="187"/>
        <v>6200</v>
      </c>
      <c r="S2422" s="17">
        <f t="shared" si="188"/>
        <v>153.78255477470032</v>
      </c>
      <c r="T2422" s="1" cm="1">
        <f t="array" ref="T2422">_xlfn.IFS($B$6=1,Q2422*$B$10,AND(P2421=0,P2422&gt;=1),T2421+$B$6*$B$10*$B$8,TRUE,T2421)</f>
        <v>5400</v>
      </c>
      <c r="U2422" s="17">
        <f t="shared" si="189"/>
        <v>133.93964448119058</v>
      </c>
    </row>
    <row r="2423" spans="7:21" x14ac:dyDescent="0.25">
      <c r="G2423" s="15">
        <v>2421</v>
      </c>
      <c r="H2423" s="17">
        <f t="shared" si="185"/>
        <v>40.333333333333336</v>
      </c>
      <c r="I2423" cm="1">
        <f t="array" ref="I2423">_xlfn.IFS(AND(NOT($I2422=0),$J2422),0,NOT($J2422),$I2422+$B$27,TRUE,$I2422)</f>
        <v>0</v>
      </c>
      <c r="J2423" t="b" cm="1">
        <f t="array" ref="J2423">_xlfn.IFS($I2423&gt;=$C$5-$B$27,TRUE,$P2423&gt;=$B$6,FALSE,TRUE,$J2422)</f>
        <v>1</v>
      </c>
      <c r="K2423" t="b" cm="1">
        <f t="array" ref="K2423">_xlfn.IFS($L2423&gt;=$B$4-$B$27,FALSE,$I2423&gt;=$B$5-$B$27,TRUE,AND($J2423,NOT($K2422)),FALSE,$K2422,TRUE,TRUE,FALSE)</f>
        <v>0</v>
      </c>
      <c r="L2423" cm="1">
        <f t="array" ref="L2423">_xlfn.IFS($K2422,$L2422+$B$27,NOT($K2422),0,TRUE,$K2422)</f>
        <v>0</v>
      </c>
      <c r="M2423" t="b" cm="1">
        <f t="array" ref="M2423">_xlfn.IFS($K2423,FALSE,AND($J2423,NOT($K2423),$P2423&lt;$B$6),TRUE,TRUE,FALSE)</f>
        <v>1</v>
      </c>
      <c r="N2423" cm="1">
        <f t="array" ref="N2423">_xlfn.IFS($N2422&gt;=$C$7-$B$27,0,$M2422,$N2422+$B$27,TRUE,0)</f>
        <v>1.6666666666666666E-2</v>
      </c>
      <c r="O2423" t="b" cm="1">
        <f t="array" ref="O2423">_xlfn.IFS(AND($J2423,NOT($K2423),NOT($M2423)),TRUE,$P2423&gt;=$B$6,FALSE,AND($J2423,NOT($K2423),$M2423,$N2423=0),TRUE,TRUE,FALSE)</f>
        <v>0</v>
      </c>
      <c r="P2423" cm="1">
        <f t="array" ref="P2423">_xlfn.IFS(AND($O2422,$P2422&lt;$B$6),$P2422+1,AND(NOT($J2422),$P2422&gt;0),0,TRUE,$P2422)</f>
        <v>5</v>
      </c>
      <c r="Q2423" s="1">
        <f t="shared" si="186"/>
        <v>125</v>
      </c>
      <c r="R2423" s="1">
        <f t="shared" si="187"/>
        <v>6250</v>
      </c>
      <c r="S2423" s="17">
        <f t="shared" si="188"/>
        <v>154.95867768595039</v>
      </c>
      <c r="T2423" s="1" cm="1">
        <f t="array" ref="T2423">_xlfn.IFS($B$6=1,Q2423*$B$10,AND(P2422=0,P2423&gt;=1),T2422+$B$6*$B$10*$B$8,TRUE,T2422)</f>
        <v>5400</v>
      </c>
      <c r="U2423" s="17">
        <f t="shared" si="189"/>
        <v>133.88429752066114</v>
      </c>
    </row>
    <row r="2424" spans="7:21" x14ac:dyDescent="0.25">
      <c r="G2424" s="15">
        <v>2422</v>
      </c>
      <c r="H2424" s="17">
        <f t="shared" si="185"/>
        <v>40.35</v>
      </c>
      <c r="I2424" cm="1">
        <f t="array" ref="I2424">_xlfn.IFS(AND(NOT($I2423=0),$J2423),0,NOT($J2423),$I2423+$B$27,TRUE,$I2423)</f>
        <v>0</v>
      </c>
      <c r="J2424" t="b" cm="1">
        <f t="array" ref="J2424">_xlfn.IFS($I2424&gt;=$C$5-$B$27,TRUE,$P2424&gt;=$B$6,FALSE,TRUE,$J2423)</f>
        <v>1</v>
      </c>
      <c r="K2424" t="b" cm="1">
        <f t="array" ref="K2424">_xlfn.IFS($L2424&gt;=$B$4-$B$27,FALSE,$I2424&gt;=$B$5-$B$27,TRUE,AND($J2424,NOT($K2423)),FALSE,$K2423,TRUE,TRUE,FALSE)</f>
        <v>0</v>
      </c>
      <c r="L2424" cm="1">
        <f t="array" ref="L2424">_xlfn.IFS($K2423,$L2423+$B$27,NOT($K2423),0,TRUE,$K2423)</f>
        <v>0</v>
      </c>
      <c r="M2424" t="b" cm="1">
        <f t="array" ref="M2424">_xlfn.IFS($K2424,FALSE,AND($J2424,NOT($K2424),$P2424&lt;$B$6),TRUE,TRUE,FALSE)</f>
        <v>1</v>
      </c>
      <c r="N2424" cm="1">
        <f t="array" ref="N2424">_xlfn.IFS($N2423&gt;=$C$7-$B$27,0,$M2423,$N2423+$B$27,TRUE,0)</f>
        <v>3.3333333333333333E-2</v>
      </c>
      <c r="O2424" t="b" cm="1">
        <f t="array" ref="O2424">_xlfn.IFS(AND($J2424,NOT($K2424),NOT($M2424)),TRUE,$P2424&gt;=$B$6,FALSE,AND($J2424,NOT($K2424),$M2424,$N2424=0),TRUE,TRUE,FALSE)</f>
        <v>0</v>
      </c>
      <c r="P2424" cm="1">
        <f t="array" ref="P2424">_xlfn.IFS(AND($O2423,$P2423&lt;$B$6),$P2423+1,AND(NOT($J2423),$P2423&gt;0),0,TRUE,$P2423)</f>
        <v>5</v>
      </c>
      <c r="Q2424" s="1">
        <f t="shared" si="186"/>
        <v>125</v>
      </c>
      <c r="R2424" s="1">
        <f t="shared" si="187"/>
        <v>6250</v>
      </c>
      <c r="S2424" s="17">
        <f t="shared" si="188"/>
        <v>154.89467162329615</v>
      </c>
      <c r="T2424" s="1" cm="1">
        <f t="array" ref="T2424">_xlfn.IFS($B$6=1,Q2424*$B$10,AND(P2423=0,P2424&gt;=1),T2423+$B$6*$B$10*$B$8,TRUE,T2423)</f>
        <v>5400</v>
      </c>
      <c r="U2424" s="17">
        <f t="shared" si="189"/>
        <v>133.82899628252787</v>
      </c>
    </row>
    <row r="2425" spans="7:21" x14ac:dyDescent="0.25">
      <c r="G2425" s="15">
        <v>2423</v>
      </c>
      <c r="H2425" s="17">
        <f t="shared" si="185"/>
        <v>40.366666666666667</v>
      </c>
      <c r="I2425" cm="1">
        <f t="array" ref="I2425">_xlfn.IFS(AND(NOT($I2424=0),$J2424),0,NOT($J2424),$I2424+$B$27,TRUE,$I2424)</f>
        <v>0</v>
      </c>
      <c r="J2425" t="b" cm="1">
        <f t="array" ref="J2425">_xlfn.IFS($I2425&gt;=$C$5-$B$27,TRUE,$P2425&gt;=$B$6,FALSE,TRUE,$J2424)</f>
        <v>1</v>
      </c>
      <c r="K2425" t="b" cm="1">
        <f t="array" ref="K2425">_xlfn.IFS($L2425&gt;=$B$4-$B$27,FALSE,$I2425&gt;=$B$5-$B$27,TRUE,AND($J2425,NOT($K2424)),FALSE,$K2424,TRUE,TRUE,FALSE)</f>
        <v>0</v>
      </c>
      <c r="L2425" cm="1">
        <f t="array" ref="L2425">_xlfn.IFS($K2424,$L2424+$B$27,NOT($K2424),0,TRUE,$K2424)</f>
        <v>0</v>
      </c>
      <c r="M2425" t="b" cm="1">
        <f t="array" ref="M2425">_xlfn.IFS($K2425,FALSE,AND($J2425,NOT($K2425),$P2425&lt;$B$6),TRUE,TRUE,FALSE)</f>
        <v>1</v>
      </c>
      <c r="N2425" cm="1">
        <f t="array" ref="N2425">_xlfn.IFS($N2424&gt;=$C$7-$B$27,0,$M2424,$N2424+$B$27,TRUE,0)</f>
        <v>0</v>
      </c>
      <c r="O2425" t="b" cm="1">
        <f t="array" ref="O2425">_xlfn.IFS(AND($J2425,NOT($K2425),NOT($M2425)),TRUE,$P2425&gt;=$B$6,FALSE,AND($J2425,NOT($K2425),$M2425,$N2425=0),TRUE,TRUE,FALSE)</f>
        <v>1</v>
      </c>
      <c r="P2425" cm="1">
        <f t="array" ref="P2425">_xlfn.IFS(AND($O2424,$P2424&lt;$B$6),$P2424+1,AND(NOT($J2424),$P2424&gt;0),0,TRUE,$P2424)</f>
        <v>5</v>
      </c>
      <c r="Q2425" s="1">
        <f t="shared" si="186"/>
        <v>125</v>
      </c>
      <c r="R2425" s="1">
        <f t="shared" si="187"/>
        <v>6250</v>
      </c>
      <c r="S2425" s="17">
        <f t="shared" si="188"/>
        <v>154.83071841453344</v>
      </c>
      <c r="T2425" s="1" cm="1">
        <f t="array" ref="T2425">_xlfn.IFS($B$6=1,Q2425*$B$10,AND(P2424=0,P2425&gt;=1),T2424+$B$6*$B$10*$B$8,TRUE,T2424)</f>
        <v>5400</v>
      </c>
      <c r="U2425" s="17">
        <f t="shared" si="189"/>
        <v>133.77374071015689</v>
      </c>
    </row>
    <row r="2426" spans="7:21" x14ac:dyDescent="0.25">
      <c r="G2426" s="15">
        <v>2424</v>
      </c>
      <c r="H2426" s="17">
        <f t="shared" si="185"/>
        <v>40.383333333333333</v>
      </c>
      <c r="I2426" cm="1">
        <f t="array" ref="I2426">_xlfn.IFS(AND(NOT($I2425=0),$J2425),0,NOT($J2425),$I2425+$B$27,TRUE,$I2425)</f>
        <v>0</v>
      </c>
      <c r="J2426" t="b" cm="1">
        <f t="array" ref="J2426">_xlfn.IFS($I2426&gt;=$C$5-$B$27,TRUE,$P2426&gt;=$B$6,FALSE,TRUE,$J2425)</f>
        <v>1</v>
      </c>
      <c r="K2426" t="b" cm="1">
        <f t="array" ref="K2426">_xlfn.IFS($L2426&gt;=$B$4-$B$27,FALSE,$I2426&gt;=$B$5-$B$27,TRUE,AND($J2426,NOT($K2425)),FALSE,$K2425,TRUE,TRUE,FALSE)</f>
        <v>0</v>
      </c>
      <c r="L2426" cm="1">
        <f t="array" ref="L2426">_xlfn.IFS($K2425,$L2425+$B$27,NOT($K2425),0,TRUE,$K2425)</f>
        <v>0</v>
      </c>
      <c r="M2426" t="b" cm="1">
        <f t="array" ref="M2426">_xlfn.IFS($K2426,FALSE,AND($J2426,NOT($K2426),$P2426&lt;$B$6),TRUE,TRUE,FALSE)</f>
        <v>1</v>
      </c>
      <c r="N2426" cm="1">
        <f t="array" ref="N2426">_xlfn.IFS($N2425&gt;=$C$7-$B$27,0,$M2425,$N2425+$B$27,TRUE,0)</f>
        <v>1.6666666666666666E-2</v>
      </c>
      <c r="O2426" t="b" cm="1">
        <f t="array" ref="O2426">_xlfn.IFS(AND($J2426,NOT($K2426),NOT($M2426)),TRUE,$P2426&gt;=$B$6,FALSE,AND($J2426,NOT($K2426),$M2426,$N2426=0),TRUE,TRUE,FALSE)</f>
        <v>0</v>
      </c>
      <c r="P2426" cm="1">
        <f t="array" ref="P2426">_xlfn.IFS(AND($O2425,$P2425&lt;$B$6),$P2425+1,AND(NOT($J2425),$P2425&gt;0),0,TRUE,$P2425)</f>
        <v>6</v>
      </c>
      <c r="Q2426" s="1">
        <f t="shared" si="186"/>
        <v>126</v>
      </c>
      <c r="R2426" s="1">
        <f t="shared" si="187"/>
        <v>6300</v>
      </c>
      <c r="S2426" s="17">
        <f t="shared" si="188"/>
        <v>156.00495253817581</v>
      </c>
      <c r="T2426" s="1" cm="1">
        <f t="array" ref="T2426">_xlfn.IFS($B$6=1,Q2426*$B$10,AND(P2425=0,P2426&gt;=1),T2425+$B$6*$B$10*$B$8,TRUE,T2425)</f>
        <v>5400</v>
      </c>
      <c r="U2426" s="17">
        <f t="shared" si="189"/>
        <v>133.71853074700783</v>
      </c>
    </row>
    <row r="2427" spans="7:21" x14ac:dyDescent="0.25">
      <c r="G2427" s="15">
        <v>2425</v>
      </c>
      <c r="H2427" s="17">
        <f t="shared" si="185"/>
        <v>40.4</v>
      </c>
      <c r="I2427" cm="1">
        <f t="array" ref="I2427">_xlfn.IFS(AND(NOT($I2426=0),$J2426),0,NOT($J2426),$I2426+$B$27,TRUE,$I2426)</f>
        <v>0</v>
      </c>
      <c r="J2427" t="b" cm="1">
        <f t="array" ref="J2427">_xlfn.IFS($I2427&gt;=$C$5-$B$27,TRUE,$P2427&gt;=$B$6,FALSE,TRUE,$J2426)</f>
        <v>1</v>
      </c>
      <c r="K2427" t="b" cm="1">
        <f t="array" ref="K2427">_xlfn.IFS($L2427&gt;=$B$4-$B$27,FALSE,$I2427&gt;=$B$5-$B$27,TRUE,AND($J2427,NOT($K2426)),FALSE,$K2426,TRUE,TRUE,FALSE)</f>
        <v>0</v>
      </c>
      <c r="L2427" cm="1">
        <f t="array" ref="L2427">_xlfn.IFS($K2426,$L2426+$B$27,NOT($K2426),0,TRUE,$K2426)</f>
        <v>0</v>
      </c>
      <c r="M2427" t="b" cm="1">
        <f t="array" ref="M2427">_xlfn.IFS($K2427,FALSE,AND($J2427,NOT($K2427),$P2427&lt;$B$6),TRUE,TRUE,FALSE)</f>
        <v>1</v>
      </c>
      <c r="N2427" cm="1">
        <f t="array" ref="N2427">_xlfn.IFS($N2426&gt;=$C$7-$B$27,0,$M2426,$N2426+$B$27,TRUE,0)</f>
        <v>3.3333333333333333E-2</v>
      </c>
      <c r="O2427" t="b" cm="1">
        <f t="array" ref="O2427">_xlfn.IFS(AND($J2427,NOT($K2427),NOT($M2427)),TRUE,$P2427&gt;=$B$6,FALSE,AND($J2427,NOT($K2427),$M2427,$N2427=0),TRUE,TRUE,FALSE)</f>
        <v>0</v>
      </c>
      <c r="P2427" cm="1">
        <f t="array" ref="P2427">_xlfn.IFS(AND($O2426,$P2426&lt;$B$6),$P2426+1,AND(NOT($J2426),$P2426&gt;0),0,TRUE,$P2426)</f>
        <v>6</v>
      </c>
      <c r="Q2427" s="1">
        <f t="shared" si="186"/>
        <v>126</v>
      </c>
      <c r="R2427" s="1">
        <f t="shared" si="187"/>
        <v>6300</v>
      </c>
      <c r="S2427" s="17">
        <f t="shared" si="188"/>
        <v>155.94059405940595</v>
      </c>
      <c r="T2427" s="1" cm="1">
        <f t="array" ref="T2427">_xlfn.IFS($B$6=1,Q2427*$B$10,AND(P2426=0,P2427&gt;=1),T2426+$B$6*$B$10*$B$8,TRUE,T2426)</f>
        <v>5400</v>
      </c>
      <c r="U2427" s="17">
        <f t="shared" si="189"/>
        <v>133.66336633663366</v>
      </c>
    </row>
    <row r="2428" spans="7:21" x14ac:dyDescent="0.25">
      <c r="G2428" s="15">
        <v>2426</v>
      </c>
      <c r="H2428" s="17">
        <f t="shared" si="185"/>
        <v>40.416666666666664</v>
      </c>
      <c r="I2428" cm="1">
        <f t="array" ref="I2428">_xlfn.IFS(AND(NOT($I2427=0),$J2427),0,NOT($J2427),$I2427+$B$27,TRUE,$I2427)</f>
        <v>0</v>
      </c>
      <c r="J2428" t="b" cm="1">
        <f t="array" ref="J2428">_xlfn.IFS($I2428&gt;=$C$5-$B$27,TRUE,$P2428&gt;=$B$6,FALSE,TRUE,$J2427)</f>
        <v>1</v>
      </c>
      <c r="K2428" t="b" cm="1">
        <f t="array" ref="K2428">_xlfn.IFS($L2428&gt;=$B$4-$B$27,FALSE,$I2428&gt;=$B$5-$B$27,TRUE,AND($J2428,NOT($K2427)),FALSE,$K2427,TRUE,TRUE,FALSE)</f>
        <v>0</v>
      </c>
      <c r="L2428" cm="1">
        <f t="array" ref="L2428">_xlfn.IFS($K2427,$L2427+$B$27,NOT($K2427),0,TRUE,$K2427)</f>
        <v>0</v>
      </c>
      <c r="M2428" t="b" cm="1">
        <f t="array" ref="M2428">_xlfn.IFS($K2428,FALSE,AND($J2428,NOT($K2428),$P2428&lt;$B$6),TRUE,TRUE,FALSE)</f>
        <v>1</v>
      </c>
      <c r="N2428" cm="1">
        <f t="array" ref="N2428">_xlfn.IFS($N2427&gt;=$C$7-$B$27,0,$M2427,$N2427+$B$27,TRUE,0)</f>
        <v>0</v>
      </c>
      <c r="O2428" t="b" cm="1">
        <f t="array" ref="O2428">_xlfn.IFS(AND($J2428,NOT($K2428),NOT($M2428)),TRUE,$P2428&gt;=$B$6,FALSE,AND($J2428,NOT($K2428),$M2428,$N2428=0),TRUE,TRUE,FALSE)</f>
        <v>1</v>
      </c>
      <c r="P2428" cm="1">
        <f t="array" ref="P2428">_xlfn.IFS(AND($O2427,$P2427&lt;$B$6),$P2427+1,AND(NOT($J2427),$P2427&gt;0),0,TRUE,$P2427)</f>
        <v>6</v>
      </c>
      <c r="Q2428" s="1">
        <f t="shared" si="186"/>
        <v>126</v>
      </c>
      <c r="R2428" s="1">
        <f t="shared" si="187"/>
        <v>6300</v>
      </c>
      <c r="S2428" s="17">
        <f t="shared" si="188"/>
        <v>155.87628865979383</v>
      </c>
      <c r="T2428" s="1" cm="1">
        <f t="array" ref="T2428">_xlfn.IFS($B$6=1,Q2428*$B$10,AND(P2427=0,P2428&gt;=1),T2427+$B$6*$B$10*$B$8,TRUE,T2427)</f>
        <v>5400</v>
      </c>
      <c r="U2428" s="17">
        <f t="shared" si="189"/>
        <v>133.60824742268042</v>
      </c>
    </row>
    <row r="2429" spans="7:21" x14ac:dyDescent="0.25">
      <c r="G2429" s="15">
        <v>2427</v>
      </c>
      <c r="H2429" s="17">
        <f t="shared" si="185"/>
        <v>40.43333333333333</v>
      </c>
      <c r="I2429" cm="1">
        <f t="array" ref="I2429">_xlfn.IFS(AND(NOT($I2428=0),$J2428),0,NOT($J2428),$I2428+$B$27,TRUE,$I2428)</f>
        <v>0</v>
      </c>
      <c r="J2429" t="b" cm="1">
        <f t="array" ref="J2429">_xlfn.IFS($I2429&gt;=$C$5-$B$27,TRUE,$P2429&gt;=$B$6,FALSE,TRUE,$J2428)</f>
        <v>1</v>
      </c>
      <c r="K2429" t="b" cm="1">
        <f t="array" ref="K2429">_xlfn.IFS($L2429&gt;=$B$4-$B$27,FALSE,$I2429&gt;=$B$5-$B$27,TRUE,AND($J2429,NOT($K2428)),FALSE,$K2428,TRUE,TRUE,FALSE)</f>
        <v>0</v>
      </c>
      <c r="L2429" cm="1">
        <f t="array" ref="L2429">_xlfn.IFS($K2428,$L2428+$B$27,NOT($K2428),0,TRUE,$K2428)</f>
        <v>0</v>
      </c>
      <c r="M2429" t="b" cm="1">
        <f t="array" ref="M2429">_xlfn.IFS($K2429,FALSE,AND($J2429,NOT($K2429),$P2429&lt;$B$6),TRUE,TRUE,FALSE)</f>
        <v>1</v>
      </c>
      <c r="N2429" cm="1">
        <f t="array" ref="N2429">_xlfn.IFS($N2428&gt;=$C$7-$B$27,0,$M2428,$N2428+$B$27,TRUE,0)</f>
        <v>1.6666666666666666E-2</v>
      </c>
      <c r="O2429" t="b" cm="1">
        <f t="array" ref="O2429">_xlfn.IFS(AND($J2429,NOT($K2429),NOT($M2429)),TRUE,$P2429&gt;=$B$6,FALSE,AND($J2429,NOT($K2429),$M2429,$N2429=0),TRUE,TRUE,FALSE)</f>
        <v>0</v>
      </c>
      <c r="P2429" cm="1">
        <f t="array" ref="P2429">_xlfn.IFS(AND($O2428,$P2428&lt;$B$6),$P2428+1,AND(NOT($J2428),$P2428&gt;0),0,TRUE,$P2428)</f>
        <v>7</v>
      </c>
      <c r="Q2429" s="1">
        <f t="shared" si="186"/>
        <v>127</v>
      </c>
      <c r="R2429" s="1">
        <f t="shared" si="187"/>
        <v>6350</v>
      </c>
      <c r="S2429" s="17">
        <f t="shared" si="188"/>
        <v>157.04863973619126</v>
      </c>
      <c r="T2429" s="1" cm="1">
        <f t="array" ref="T2429">_xlfn.IFS($B$6=1,Q2429*$B$10,AND(P2428=0,P2429&gt;=1),T2428+$B$6*$B$10*$B$8,TRUE,T2428)</f>
        <v>5400</v>
      </c>
      <c r="U2429" s="17">
        <f t="shared" si="189"/>
        <v>133.55317394888706</v>
      </c>
    </row>
    <row r="2430" spans="7:21" x14ac:dyDescent="0.25">
      <c r="G2430" s="15">
        <v>2428</v>
      </c>
      <c r="H2430" s="17">
        <f t="shared" si="185"/>
        <v>40.450000000000003</v>
      </c>
      <c r="I2430" cm="1">
        <f t="array" ref="I2430">_xlfn.IFS(AND(NOT($I2429=0),$J2429),0,NOT($J2429),$I2429+$B$27,TRUE,$I2429)</f>
        <v>0</v>
      </c>
      <c r="J2430" t="b" cm="1">
        <f t="array" ref="J2430">_xlfn.IFS($I2430&gt;=$C$5-$B$27,TRUE,$P2430&gt;=$B$6,FALSE,TRUE,$J2429)</f>
        <v>1</v>
      </c>
      <c r="K2430" t="b" cm="1">
        <f t="array" ref="K2430">_xlfn.IFS($L2430&gt;=$B$4-$B$27,FALSE,$I2430&gt;=$B$5-$B$27,TRUE,AND($J2430,NOT($K2429)),FALSE,$K2429,TRUE,TRUE,FALSE)</f>
        <v>0</v>
      </c>
      <c r="L2430" cm="1">
        <f t="array" ref="L2430">_xlfn.IFS($K2429,$L2429+$B$27,NOT($K2429),0,TRUE,$K2429)</f>
        <v>0</v>
      </c>
      <c r="M2430" t="b" cm="1">
        <f t="array" ref="M2430">_xlfn.IFS($K2430,FALSE,AND($J2430,NOT($K2430),$P2430&lt;$B$6),TRUE,TRUE,FALSE)</f>
        <v>1</v>
      </c>
      <c r="N2430" cm="1">
        <f t="array" ref="N2430">_xlfn.IFS($N2429&gt;=$C$7-$B$27,0,$M2429,$N2429+$B$27,TRUE,0)</f>
        <v>3.3333333333333333E-2</v>
      </c>
      <c r="O2430" t="b" cm="1">
        <f t="array" ref="O2430">_xlfn.IFS(AND($J2430,NOT($K2430),NOT($M2430)),TRUE,$P2430&gt;=$B$6,FALSE,AND($J2430,NOT($K2430),$M2430,$N2430=0),TRUE,TRUE,FALSE)</f>
        <v>0</v>
      </c>
      <c r="P2430" cm="1">
        <f t="array" ref="P2430">_xlfn.IFS(AND($O2429,$P2429&lt;$B$6),$P2429+1,AND(NOT($J2429),$P2429&gt;0),0,TRUE,$P2429)</f>
        <v>7</v>
      </c>
      <c r="Q2430" s="1">
        <f t="shared" si="186"/>
        <v>127</v>
      </c>
      <c r="R2430" s="1">
        <f t="shared" si="187"/>
        <v>6350</v>
      </c>
      <c r="S2430" s="17">
        <f t="shared" si="188"/>
        <v>156.98393077873916</v>
      </c>
      <c r="T2430" s="1" cm="1">
        <f t="array" ref="T2430">_xlfn.IFS($B$6=1,Q2430*$B$10,AND(P2429=0,P2430&gt;=1),T2429+$B$6*$B$10*$B$8,TRUE,T2429)</f>
        <v>5400</v>
      </c>
      <c r="U2430" s="17">
        <f t="shared" si="189"/>
        <v>133.49814585908527</v>
      </c>
    </row>
    <row r="2431" spans="7:21" x14ac:dyDescent="0.25">
      <c r="G2431" s="15">
        <v>2429</v>
      </c>
      <c r="H2431" s="17">
        <f t="shared" si="185"/>
        <v>40.466666666666669</v>
      </c>
      <c r="I2431" cm="1">
        <f t="array" ref="I2431">_xlfn.IFS(AND(NOT($I2430=0),$J2430),0,NOT($J2430),$I2430+$B$27,TRUE,$I2430)</f>
        <v>0</v>
      </c>
      <c r="J2431" t="b" cm="1">
        <f t="array" ref="J2431">_xlfn.IFS($I2431&gt;=$C$5-$B$27,TRUE,$P2431&gt;=$B$6,FALSE,TRUE,$J2430)</f>
        <v>1</v>
      </c>
      <c r="K2431" t="b" cm="1">
        <f t="array" ref="K2431">_xlfn.IFS($L2431&gt;=$B$4-$B$27,FALSE,$I2431&gt;=$B$5-$B$27,TRUE,AND($J2431,NOT($K2430)),FALSE,$K2430,TRUE,TRUE,FALSE)</f>
        <v>0</v>
      </c>
      <c r="L2431" cm="1">
        <f t="array" ref="L2431">_xlfn.IFS($K2430,$L2430+$B$27,NOT($K2430),0,TRUE,$K2430)</f>
        <v>0</v>
      </c>
      <c r="M2431" t="b" cm="1">
        <f t="array" ref="M2431">_xlfn.IFS($K2431,FALSE,AND($J2431,NOT($K2431),$P2431&lt;$B$6),TRUE,TRUE,FALSE)</f>
        <v>1</v>
      </c>
      <c r="N2431" cm="1">
        <f t="array" ref="N2431">_xlfn.IFS($N2430&gt;=$C$7-$B$27,0,$M2430,$N2430+$B$27,TRUE,0)</f>
        <v>0</v>
      </c>
      <c r="O2431" t="b" cm="1">
        <f t="array" ref="O2431">_xlfn.IFS(AND($J2431,NOT($K2431),NOT($M2431)),TRUE,$P2431&gt;=$B$6,FALSE,AND($J2431,NOT($K2431),$M2431,$N2431=0),TRUE,TRUE,FALSE)</f>
        <v>1</v>
      </c>
      <c r="P2431" cm="1">
        <f t="array" ref="P2431">_xlfn.IFS(AND($O2430,$P2430&lt;$B$6),$P2430+1,AND(NOT($J2430),$P2430&gt;0),0,TRUE,$P2430)</f>
        <v>7</v>
      </c>
      <c r="Q2431" s="1">
        <f t="shared" si="186"/>
        <v>127</v>
      </c>
      <c r="R2431" s="1">
        <f t="shared" si="187"/>
        <v>6350</v>
      </c>
      <c r="S2431" s="17">
        <f t="shared" si="188"/>
        <v>156.91927512355846</v>
      </c>
      <c r="T2431" s="1" cm="1">
        <f t="array" ref="T2431">_xlfn.IFS($B$6=1,Q2431*$B$10,AND(P2430=0,P2431&gt;=1),T2430+$B$6*$B$10*$B$8,TRUE,T2430)</f>
        <v>5400</v>
      </c>
      <c r="U2431" s="17">
        <f t="shared" si="189"/>
        <v>133.44316309719935</v>
      </c>
    </row>
    <row r="2432" spans="7:21" x14ac:dyDescent="0.25">
      <c r="G2432" s="15">
        <v>2430</v>
      </c>
      <c r="H2432" s="17">
        <f t="shared" si="185"/>
        <v>40.483333333333334</v>
      </c>
      <c r="I2432" cm="1">
        <f t="array" ref="I2432">_xlfn.IFS(AND(NOT($I2431=0),$J2431),0,NOT($J2431),$I2431+$B$27,TRUE,$I2431)</f>
        <v>0</v>
      </c>
      <c r="J2432" t="b" cm="1">
        <f t="array" ref="J2432">_xlfn.IFS($I2432&gt;=$C$5-$B$27,TRUE,$P2432&gt;=$B$6,FALSE,TRUE,$J2431)</f>
        <v>1</v>
      </c>
      <c r="K2432" t="b" cm="1">
        <f t="array" ref="K2432">_xlfn.IFS($L2432&gt;=$B$4-$B$27,FALSE,$I2432&gt;=$B$5-$B$27,TRUE,AND($J2432,NOT($K2431)),FALSE,$K2431,TRUE,TRUE,FALSE)</f>
        <v>0</v>
      </c>
      <c r="L2432" cm="1">
        <f t="array" ref="L2432">_xlfn.IFS($K2431,$L2431+$B$27,NOT($K2431),0,TRUE,$K2431)</f>
        <v>0</v>
      </c>
      <c r="M2432" t="b" cm="1">
        <f t="array" ref="M2432">_xlfn.IFS($K2432,FALSE,AND($J2432,NOT($K2432),$P2432&lt;$B$6),TRUE,TRUE,FALSE)</f>
        <v>1</v>
      </c>
      <c r="N2432" cm="1">
        <f t="array" ref="N2432">_xlfn.IFS($N2431&gt;=$C$7-$B$27,0,$M2431,$N2431+$B$27,TRUE,0)</f>
        <v>1.6666666666666666E-2</v>
      </c>
      <c r="O2432" t="b" cm="1">
        <f t="array" ref="O2432">_xlfn.IFS(AND($J2432,NOT($K2432),NOT($M2432)),TRUE,$P2432&gt;=$B$6,FALSE,AND($J2432,NOT($K2432),$M2432,$N2432=0),TRUE,TRUE,FALSE)</f>
        <v>0</v>
      </c>
      <c r="P2432" cm="1">
        <f t="array" ref="P2432">_xlfn.IFS(AND($O2431,$P2431&lt;$B$6),$P2431+1,AND(NOT($J2431),$P2431&gt;0),0,TRUE,$P2431)</f>
        <v>8</v>
      </c>
      <c r="Q2432" s="1">
        <f t="shared" si="186"/>
        <v>128</v>
      </c>
      <c r="R2432" s="1">
        <f t="shared" si="187"/>
        <v>6400</v>
      </c>
      <c r="S2432" s="17">
        <f t="shared" si="188"/>
        <v>158.08974886784685</v>
      </c>
      <c r="T2432" s="1" cm="1">
        <f t="array" ref="T2432">_xlfn.IFS($B$6=1,Q2432*$B$10,AND(P2431=0,P2432&gt;=1),T2431+$B$6*$B$10*$B$8,TRUE,T2431)</f>
        <v>5400</v>
      </c>
      <c r="U2432" s="17">
        <f t="shared" si="189"/>
        <v>133.38822560724577</v>
      </c>
    </row>
    <row r="2433" spans="7:21" x14ac:dyDescent="0.25">
      <c r="G2433" s="15">
        <v>2431</v>
      </c>
      <c r="H2433" s="17">
        <f t="shared" si="185"/>
        <v>40.5</v>
      </c>
      <c r="I2433" cm="1">
        <f t="array" ref="I2433">_xlfn.IFS(AND(NOT($I2432=0),$J2432),0,NOT($J2432),$I2432+$B$27,TRUE,$I2432)</f>
        <v>0</v>
      </c>
      <c r="J2433" t="b" cm="1">
        <f t="array" ref="J2433">_xlfn.IFS($I2433&gt;=$C$5-$B$27,TRUE,$P2433&gt;=$B$6,FALSE,TRUE,$J2432)</f>
        <v>1</v>
      </c>
      <c r="K2433" t="b" cm="1">
        <f t="array" ref="K2433">_xlfn.IFS($L2433&gt;=$B$4-$B$27,FALSE,$I2433&gt;=$B$5-$B$27,TRUE,AND($J2433,NOT($K2432)),FALSE,$K2432,TRUE,TRUE,FALSE)</f>
        <v>0</v>
      </c>
      <c r="L2433" cm="1">
        <f t="array" ref="L2433">_xlfn.IFS($K2432,$L2432+$B$27,NOT($K2432),0,TRUE,$K2432)</f>
        <v>0</v>
      </c>
      <c r="M2433" t="b" cm="1">
        <f t="array" ref="M2433">_xlfn.IFS($K2433,FALSE,AND($J2433,NOT($K2433),$P2433&lt;$B$6),TRUE,TRUE,FALSE)</f>
        <v>1</v>
      </c>
      <c r="N2433" cm="1">
        <f t="array" ref="N2433">_xlfn.IFS($N2432&gt;=$C$7-$B$27,0,$M2432,$N2432+$B$27,TRUE,0)</f>
        <v>3.3333333333333333E-2</v>
      </c>
      <c r="O2433" t="b" cm="1">
        <f t="array" ref="O2433">_xlfn.IFS(AND($J2433,NOT($K2433),NOT($M2433)),TRUE,$P2433&gt;=$B$6,FALSE,AND($J2433,NOT($K2433),$M2433,$N2433=0),TRUE,TRUE,FALSE)</f>
        <v>0</v>
      </c>
      <c r="P2433" cm="1">
        <f t="array" ref="P2433">_xlfn.IFS(AND($O2432,$P2432&lt;$B$6),$P2432+1,AND(NOT($J2432),$P2432&gt;0),0,TRUE,$P2432)</f>
        <v>8</v>
      </c>
      <c r="Q2433" s="1">
        <f t="shared" si="186"/>
        <v>128</v>
      </c>
      <c r="R2433" s="1">
        <f t="shared" si="187"/>
        <v>6400</v>
      </c>
      <c r="S2433" s="17">
        <f t="shared" si="188"/>
        <v>158.02469135802468</v>
      </c>
      <c r="T2433" s="1" cm="1">
        <f t="array" ref="T2433">_xlfn.IFS($B$6=1,Q2433*$B$10,AND(P2432=0,P2433&gt;=1),T2432+$B$6*$B$10*$B$8,TRUE,T2432)</f>
        <v>5400</v>
      </c>
      <c r="U2433" s="17">
        <f t="shared" si="189"/>
        <v>133.33333333333334</v>
      </c>
    </row>
    <row r="2434" spans="7:21" x14ac:dyDescent="0.25">
      <c r="G2434" s="15">
        <v>2432</v>
      </c>
      <c r="H2434" s="17">
        <f t="shared" si="185"/>
        <v>40.516666666666666</v>
      </c>
      <c r="I2434" cm="1">
        <f t="array" ref="I2434">_xlfn.IFS(AND(NOT($I2433=0),$J2433),0,NOT($J2433),$I2433+$B$27,TRUE,$I2433)</f>
        <v>0</v>
      </c>
      <c r="J2434" t="b" cm="1">
        <f t="array" ref="J2434">_xlfn.IFS($I2434&gt;=$C$5-$B$27,TRUE,$P2434&gt;=$B$6,FALSE,TRUE,$J2433)</f>
        <v>1</v>
      </c>
      <c r="K2434" t="b" cm="1">
        <f t="array" ref="K2434">_xlfn.IFS($L2434&gt;=$B$4-$B$27,FALSE,$I2434&gt;=$B$5-$B$27,TRUE,AND($J2434,NOT($K2433)),FALSE,$K2433,TRUE,TRUE,FALSE)</f>
        <v>0</v>
      </c>
      <c r="L2434" cm="1">
        <f t="array" ref="L2434">_xlfn.IFS($K2433,$L2433+$B$27,NOT($K2433),0,TRUE,$K2433)</f>
        <v>0</v>
      </c>
      <c r="M2434" t="b" cm="1">
        <f t="array" ref="M2434">_xlfn.IFS($K2434,FALSE,AND($J2434,NOT($K2434),$P2434&lt;$B$6),TRUE,TRUE,FALSE)</f>
        <v>1</v>
      </c>
      <c r="N2434" cm="1">
        <f t="array" ref="N2434">_xlfn.IFS($N2433&gt;=$C$7-$B$27,0,$M2433,$N2433+$B$27,TRUE,0)</f>
        <v>0</v>
      </c>
      <c r="O2434" t="b" cm="1">
        <f t="array" ref="O2434">_xlfn.IFS(AND($J2434,NOT($K2434),NOT($M2434)),TRUE,$P2434&gt;=$B$6,FALSE,AND($J2434,NOT($K2434),$M2434,$N2434=0),TRUE,TRUE,FALSE)</f>
        <v>1</v>
      </c>
      <c r="P2434" cm="1">
        <f t="array" ref="P2434">_xlfn.IFS(AND($O2433,$P2433&lt;$B$6),$P2433+1,AND(NOT($J2433),$P2433&gt;0),0,TRUE,$P2433)</f>
        <v>8</v>
      </c>
      <c r="Q2434" s="1">
        <f t="shared" si="186"/>
        <v>128</v>
      </c>
      <c r="R2434" s="1">
        <f t="shared" si="187"/>
        <v>6400</v>
      </c>
      <c r="S2434" s="17">
        <f t="shared" si="188"/>
        <v>157.95968737145208</v>
      </c>
      <c r="T2434" s="1" cm="1">
        <f t="array" ref="T2434">_xlfn.IFS($B$6=1,Q2434*$B$10,AND(P2433=0,P2434&gt;=1),T2433+$B$6*$B$10*$B$8,TRUE,T2433)</f>
        <v>5400</v>
      </c>
      <c r="U2434" s="17">
        <f t="shared" si="189"/>
        <v>133.27848621966268</v>
      </c>
    </row>
    <row r="2435" spans="7:21" x14ac:dyDescent="0.25">
      <c r="G2435" s="15">
        <v>2433</v>
      </c>
      <c r="H2435" s="17">
        <f t="shared" ref="H2435:H2498" si="190">($G2435-1)*$B$27</f>
        <v>40.533333333333331</v>
      </c>
      <c r="I2435" cm="1">
        <f t="array" ref="I2435">_xlfn.IFS(AND(NOT($I2434=0),$J2434),0,NOT($J2434),$I2434+$B$27,TRUE,$I2434)</f>
        <v>0</v>
      </c>
      <c r="J2435" t="b" cm="1">
        <f t="array" ref="J2435">_xlfn.IFS($I2435&gt;=$C$5-$B$27,TRUE,$P2435&gt;=$B$6,FALSE,TRUE,$J2434)</f>
        <v>1</v>
      </c>
      <c r="K2435" t="b" cm="1">
        <f t="array" ref="K2435">_xlfn.IFS($L2435&gt;=$B$4-$B$27,FALSE,$I2435&gt;=$B$5-$B$27,TRUE,AND($J2435,NOT($K2434)),FALSE,$K2434,TRUE,TRUE,FALSE)</f>
        <v>0</v>
      </c>
      <c r="L2435" cm="1">
        <f t="array" ref="L2435">_xlfn.IFS($K2434,$L2434+$B$27,NOT($K2434),0,TRUE,$K2434)</f>
        <v>0</v>
      </c>
      <c r="M2435" t="b" cm="1">
        <f t="array" ref="M2435">_xlfn.IFS($K2435,FALSE,AND($J2435,NOT($K2435),$P2435&lt;$B$6),TRUE,TRUE,FALSE)</f>
        <v>1</v>
      </c>
      <c r="N2435" cm="1">
        <f t="array" ref="N2435">_xlfn.IFS($N2434&gt;=$C$7-$B$27,0,$M2434,$N2434+$B$27,TRUE,0)</f>
        <v>1.6666666666666666E-2</v>
      </c>
      <c r="O2435" t="b" cm="1">
        <f t="array" ref="O2435">_xlfn.IFS(AND($J2435,NOT($K2435),NOT($M2435)),TRUE,$P2435&gt;=$B$6,FALSE,AND($J2435,NOT($K2435),$M2435,$N2435=0),TRUE,TRUE,FALSE)</f>
        <v>0</v>
      </c>
      <c r="P2435" cm="1">
        <f t="array" ref="P2435">_xlfn.IFS(AND($O2434,$P2434&lt;$B$6),$P2434+1,AND(NOT($J2434),$P2434&gt;0),0,TRUE,$P2434)</f>
        <v>9</v>
      </c>
      <c r="Q2435" s="1">
        <f t="shared" ref="Q2435:Q2498" si="191">IF($O2434,$Q2434+$B$8,$Q2434)</f>
        <v>129</v>
      </c>
      <c r="R2435" s="1">
        <f t="shared" ref="R2435:R2498" si="192">IF($O2434,$R2434+$B$8*$B$9,$R2434)</f>
        <v>6450</v>
      </c>
      <c r="S2435" s="17">
        <f t="shared" si="188"/>
        <v>159.12828947368422</v>
      </c>
      <c r="T2435" s="1" cm="1">
        <f t="array" ref="T2435">_xlfn.IFS($B$6=1,Q2435*$B$10,AND(P2434=0,P2435&gt;=1),T2434+$B$6*$B$10*$B$8,TRUE,T2434)</f>
        <v>5400</v>
      </c>
      <c r="U2435" s="17">
        <f t="shared" si="189"/>
        <v>133.22368421052633</v>
      </c>
    </row>
    <row r="2436" spans="7:21" x14ac:dyDescent="0.25">
      <c r="G2436" s="15">
        <v>2434</v>
      </c>
      <c r="H2436" s="17">
        <f t="shared" si="190"/>
        <v>40.549999999999997</v>
      </c>
      <c r="I2436" cm="1">
        <f t="array" ref="I2436">_xlfn.IFS(AND(NOT($I2435=0),$J2435),0,NOT($J2435),$I2435+$B$27,TRUE,$I2435)</f>
        <v>0</v>
      </c>
      <c r="J2436" t="b" cm="1">
        <f t="array" ref="J2436">_xlfn.IFS($I2436&gt;=$C$5-$B$27,TRUE,$P2436&gt;=$B$6,FALSE,TRUE,$J2435)</f>
        <v>1</v>
      </c>
      <c r="K2436" t="b" cm="1">
        <f t="array" ref="K2436">_xlfn.IFS($L2436&gt;=$B$4-$B$27,FALSE,$I2436&gt;=$B$5-$B$27,TRUE,AND($J2436,NOT($K2435)),FALSE,$K2435,TRUE,TRUE,FALSE)</f>
        <v>0</v>
      </c>
      <c r="L2436" cm="1">
        <f t="array" ref="L2436">_xlfn.IFS($K2435,$L2435+$B$27,NOT($K2435),0,TRUE,$K2435)</f>
        <v>0</v>
      </c>
      <c r="M2436" t="b" cm="1">
        <f t="array" ref="M2436">_xlfn.IFS($K2436,FALSE,AND($J2436,NOT($K2436),$P2436&lt;$B$6),TRUE,TRUE,FALSE)</f>
        <v>1</v>
      </c>
      <c r="N2436" cm="1">
        <f t="array" ref="N2436">_xlfn.IFS($N2435&gt;=$C$7-$B$27,0,$M2435,$N2435+$B$27,TRUE,0)</f>
        <v>3.3333333333333333E-2</v>
      </c>
      <c r="O2436" t="b" cm="1">
        <f t="array" ref="O2436">_xlfn.IFS(AND($J2436,NOT($K2436),NOT($M2436)),TRUE,$P2436&gt;=$B$6,FALSE,AND($J2436,NOT($K2436),$M2436,$N2436=0),TRUE,TRUE,FALSE)</f>
        <v>0</v>
      </c>
      <c r="P2436" cm="1">
        <f t="array" ref="P2436">_xlfn.IFS(AND($O2435,$P2435&lt;$B$6),$P2435+1,AND(NOT($J2435),$P2435&gt;0),0,TRUE,$P2435)</f>
        <v>9</v>
      </c>
      <c r="Q2436" s="1">
        <f t="shared" si="191"/>
        <v>129</v>
      </c>
      <c r="R2436" s="1">
        <f t="shared" si="192"/>
        <v>6450</v>
      </c>
      <c r="S2436" s="17">
        <f t="shared" ref="S2436:S2499" si="193">$R2436/$H2436</f>
        <v>159.06288532675711</v>
      </c>
      <c r="T2436" s="1" cm="1">
        <f t="array" ref="T2436">_xlfn.IFS($B$6=1,Q2436*$B$10,AND(P2435=0,P2436&gt;=1),T2435+$B$6*$B$10*$B$8,TRUE,T2435)</f>
        <v>5400</v>
      </c>
      <c r="U2436" s="17">
        <f t="shared" ref="U2436:U2499" si="194">T2436/H2436</f>
        <v>133.16892725030826</v>
      </c>
    </row>
    <row r="2437" spans="7:21" x14ac:dyDescent="0.25">
      <c r="G2437" s="15">
        <v>2435</v>
      </c>
      <c r="H2437" s="17">
        <f t="shared" si="190"/>
        <v>40.566666666666663</v>
      </c>
      <c r="I2437" cm="1">
        <f t="array" ref="I2437">_xlfn.IFS(AND(NOT($I2436=0),$J2436),0,NOT($J2436),$I2436+$B$27,TRUE,$I2436)</f>
        <v>0</v>
      </c>
      <c r="J2437" t="b" cm="1">
        <f t="array" ref="J2437">_xlfn.IFS($I2437&gt;=$C$5-$B$27,TRUE,$P2437&gt;=$B$6,FALSE,TRUE,$J2436)</f>
        <v>1</v>
      </c>
      <c r="K2437" t="b" cm="1">
        <f t="array" ref="K2437">_xlfn.IFS($L2437&gt;=$B$4-$B$27,FALSE,$I2437&gt;=$B$5-$B$27,TRUE,AND($J2437,NOT($K2436)),FALSE,$K2436,TRUE,TRUE,FALSE)</f>
        <v>0</v>
      </c>
      <c r="L2437" cm="1">
        <f t="array" ref="L2437">_xlfn.IFS($K2436,$L2436+$B$27,NOT($K2436),0,TRUE,$K2436)</f>
        <v>0</v>
      </c>
      <c r="M2437" t="b" cm="1">
        <f t="array" ref="M2437">_xlfn.IFS($K2437,FALSE,AND($J2437,NOT($K2437),$P2437&lt;$B$6),TRUE,TRUE,FALSE)</f>
        <v>1</v>
      </c>
      <c r="N2437" cm="1">
        <f t="array" ref="N2437">_xlfn.IFS($N2436&gt;=$C$7-$B$27,0,$M2436,$N2436+$B$27,TRUE,0)</f>
        <v>0</v>
      </c>
      <c r="O2437" t="b" cm="1">
        <f t="array" ref="O2437">_xlfn.IFS(AND($J2437,NOT($K2437),NOT($M2437)),TRUE,$P2437&gt;=$B$6,FALSE,AND($J2437,NOT($K2437),$M2437,$N2437=0),TRUE,TRUE,FALSE)</f>
        <v>1</v>
      </c>
      <c r="P2437" cm="1">
        <f t="array" ref="P2437">_xlfn.IFS(AND($O2436,$P2436&lt;$B$6),$P2436+1,AND(NOT($J2436),$P2436&gt;0),0,TRUE,$P2436)</f>
        <v>9</v>
      </c>
      <c r="Q2437" s="1">
        <f t="shared" si="191"/>
        <v>129</v>
      </c>
      <c r="R2437" s="1">
        <f t="shared" si="192"/>
        <v>6450</v>
      </c>
      <c r="S2437" s="17">
        <f t="shared" si="193"/>
        <v>158.99753492193921</v>
      </c>
      <c r="T2437" s="1" cm="1">
        <f t="array" ref="T2437">_xlfn.IFS($B$6=1,Q2437*$B$10,AND(P2436=0,P2437&gt;=1),T2436+$B$6*$B$10*$B$8,TRUE,T2436)</f>
        <v>5400</v>
      </c>
      <c r="U2437" s="17">
        <f t="shared" si="194"/>
        <v>133.11421528348399</v>
      </c>
    </row>
    <row r="2438" spans="7:21" x14ac:dyDescent="0.25">
      <c r="G2438" s="15">
        <v>2436</v>
      </c>
      <c r="H2438" s="17">
        <f t="shared" si="190"/>
        <v>40.583333333333336</v>
      </c>
      <c r="I2438" cm="1">
        <f t="array" ref="I2438">_xlfn.IFS(AND(NOT($I2437=0),$J2437),0,NOT($J2437),$I2437+$B$27,TRUE,$I2437)</f>
        <v>0</v>
      </c>
      <c r="J2438" t="b" cm="1">
        <f t="array" ref="J2438">_xlfn.IFS($I2438&gt;=$C$5-$B$27,TRUE,$P2438&gt;=$B$6,FALSE,TRUE,$J2437)</f>
        <v>1</v>
      </c>
      <c r="K2438" t="b" cm="1">
        <f t="array" ref="K2438">_xlfn.IFS($L2438&gt;=$B$4-$B$27,FALSE,$I2438&gt;=$B$5-$B$27,TRUE,AND($J2438,NOT($K2437)),FALSE,$K2437,TRUE,TRUE,FALSE)</f>
        <v>0</v>
      </c>
      <c r="L2438" cm="1">
        <f t="array" ref="L2438">_xlfn.IFS($K2437,$L2437+$B$27,NOT($K2437),0,TRUE,$K2437)</f>
        <v>0</v>
      </c>
      <c r="M2438" t="b" cm="1">
        <f t="array" ref="M2438">_xlfn.IFS($K2438,FALSE,AND($J2438,NOT($K2438),$P2438&lt;$B$6),TRUE,TRUE,FALSE)</f>
        <v>1</v>
      </c>
      <c r="N2438" cm="1">
        <f t="array" ref="N2438">_xlfn.IFS($N2437&gt;=$C$7-$B$27,0,$M2437,$N2437+$B$27,TRUE,0)</f>
        <v>1.6666666666666666E-2</v>
      </c>
      <c r="O2438" t="b" cm="1">
        <f t="array" ref="O2438">_xlfn.IFS(AND($J2438,NOT($K2438),NOT($M2438)),TRUE,$P2438&gt;=$B$6,FALSE,AND($J2438,NOT($K2438),$M2438,$N2438=0),TRUE,TRUE,FALSE)</f>
        <v>0</v>
      </c>
      <c r="P2438" cm="1">
        <f t="array" ref="P2438">_xlfn.IFS(AND($O2437,$P2437&lt;$B$6),$P2437+1,AND(NOT($J2437),$P2437&gt;0),0,TRUE,$P2437)</f>
        <v>10</v>
      </c>
      <c r="Q2438" s="1">
        <f t="shared" si="191"/>
        <v>130</v>
      </c>
      <c r="R2438" s="1">
        <f t="shared" si="192"/>
        <v>6500</v>
      </c>
      <c r="S2438" s="17">
        <f t="shared" si="193"/>
        <v>160.16427104722791</v>
      </c>
      <c r="T2438" s="1" cm="1">
        <f t="array" ref="T2438">_xlfn.IFS($B$6=1,Q2438*$B$10,AND(P2437=0,P2438&gt;=1),T2437+$B$6*$B$10*$B$8,TRUE,T2437)</f>
        <v>5400</v>
      </c>
      <c r="U2438" s="17">
        <f t="shared" si="194"/>
        <v>133.05954825462013</v>
      </c>
    </row>
    <row r="2439" spans="7:21" x14ac:dyDescent="0.25">
      <c r="G2439" s="15">
        <v>2437</v>
      </c>
      <c r="H2439" s="17">
        <f t="shared" si="190"/>
        <v>40.6</v>
      </c>
      <c r="I2439" cm="1">
        <f t="array" ref="I2439">_xlfn.IFS(AND(NOT($I2438=0),$J2438),0,NOT($J2438),$I2438+$B$27,TRUE,$I2438)</f>
        <v>0</v>
      </c>
      <c r="J2439" t="b" cm="1">
        <f t="array" ref="J2439">_xlfn.IFS($I2439&gt;=$C$5-$B$27,TRUE,$P2439&gt;=$B$6,FALSE,TRUE,$J2438)</f>
        <v>1</v>
      </c>
      <c r="K2439" t="b" cm="1">
        <f t="array" ref="K2439">_xlfn.IFS($L2439&gt;=$B$4-$B$27,FALSE,$I2439&gt;=$B$5-$B$27,TRUE,AND($J2439,NOT($K2438)),FALSE,$K2438,TRUE,TRUE,FALSE)</f>
        <v>0</v>
      </c>
      <c r="L2439" cm="1">
        <f t="array" ref="L2439">_xlfn.IFS($K2438,$L2438+$B$27,NOT($K2438),0,TRUE,$K2438)</f>
        <v>0</v>
      </c>
      <c r="M2439" t="b" cm="1">
        <f t="array" ref="M2439">_xlfn.IFS($K2439,FALSE,AND($J2439,NOT($K2439),$P2439&lt;$B$6),TRUE,TRUE,FALSE)</f>
        <v>1</v>
      </c>
      <c r="N2439" cm="1">
        <f t="array" ref="N2439">_xlfn.IFS($N2438&gt;=$C$7-$B$27,0,$M2438,$N2438+$B$27,TRUE,0)</f>
        <v>3.3333333333333333E-2</v>
      </c>
      <c r="O2439" t="b" cm="1">
        <f t="array" ref="O2439">_xlfn.IFS(AND($J2439,NOT($K2439),NOT($M2439)),TRUE,$P2439&gt;=$B$6,FALSE,AND($J2439,NOT($K2439),$M2439,$N2439=0),TRUE,TRUE,FALSE)</f>
        <v>0</v>
      </c>
      <c r="P2439" cm="1">
        <f t="array" ref="P2439">_xlfn.IFS(AND($O2438,$P2438&lt;$B$6),$P2438+1,AND(NOT($J2438),$P2438&gt;0),0,TRUE,$P2438)</f>
        <v>10</v>
      </c>
      <c r="Q2439" s="1">
        <f t="shared" si="191"/>
        <v>130</v>
      </c>
      <c r="R2439" s="1">
        <f t="shared" si="192"/>
        <v>6500</v>
      </c>
      <c r="S2439" s="17">
        <f t="shared" si="193"/>
        <v>160.09852216748769</v>
      </c>
      <c r="T2439" s="1" cm="1">
        <f t="array" ref="T2439">_xlfn.IFS($B$6=1,Q2439*$B$10,AND(P2438=0,P2439&gt;=1),T2438+$B$6*$B$10*$B$8,TRUE,T2438)</f>
        <v>5400</v>
      </c>
      <c r="U2439" s="17">
        <f t="shared" si="194"/>
        <v>133.00492610837438</v>
      </c>
    </row>
    <row r="2440" spans="7:21" x14ac:dyDescent="0.25">
      <c r="G2440" s="15">
        <v>2438</v>
      </c>
      <c r="H2440" s="17">
        <f t="shared" si="190"/>
        <v>40.616666666666667</v>
      </c>
      <c r="I2440" cm="1">
        <f t="array" ref="I2440">_xlfn.IFS(AND(NOT($I2439=0),$J2439),0,NOT($J2439),$I2439+$B$27,TRUE,$I2439)</f>
        <v>0</v>
      </c>
      <c r="J2440" t="b" cm="1">
        <f t="array" ref="J2440">_xlfn.IFS($I2440&gt;=$C$5-$B$27,TRUE,$P2440&gt;=$B$6,FALSE,TRUE,$J2439)</f>
        <v>1</v>
      </c>
      <c r="K2440" t="b" cm="1">
        <f t="array" ref="K2440">_xlfn.IFS($L2440&gt;=$B$4-$B$27,FALSE,$I2440&gt;=$B$5-$B$27,TRUE,AND($J2440,NOT($K2439)),FALSE,$K2439,TRUE,TRUE,FALSE)</f>
        <v>0</v>
      </c>
      <c r="L2440" cm="1">
        <f t="array" ref="L2440">_xlfn.IFS($K2439,$L2439+$B$27,NOT($K2439),0,TRUE,$K2439)</f>
        <v>0</v>
      </c>
      <c r="M2440" t="b" cm="1">
        <f t="array" ref="M2440">_xlfn.IFS($K2440,FALSE,AND($J2440,NOT($K2440),$P2440&lt;$B$6),TRUE,TRUE,FALSE)</f>
        <v>1</v>
      </c>
      <c r="N2440" cm="1">
        <f t="array" ref="N2440">_xlfn.IFS($N2439&gt;=$C$7-$B$27,0,$M2439,$N2439+$B$27,TRUE,0)</f>
        <v>0</v>
      </c>
      <c r="O2440" t="b" cm="1">
        <f t="array" ref="O2440">_xlfn.IFS(AND($J2440,NOT($K2440),NOT($M2440)),TRUE,$P2440&gt;=$B$6,FALSE,AND($J2440,NOT($K2440),$M2440,$N2440=0),TRUE,TRUE,FALSE)</f>
        <v>1</v>
      </c>
      <c r="P2440" cm="1">
        <f t="array" ref="P2440">_xlfn.IFS(AND($O2439,$P2439&lt;$B$6),$P2439+1,AND(NOT($J2439),$P2439&gt;0),0,TRUE,$P2439)</f>
        <v>10</v>
      </c>
      <c r="Q2440" s="1">
        <f t="shared" si="191"/>
        <v>130</v>
      </c>
      <c r="R2440" s="1">
        <f t="shared" si="192"/>
        <v>6500</v>
      </c>
      <c r="S2440" s="17">
        <f t="shared" si="193"/>
        <v>160.03282724661469</v>
      </c>
      <c r="T2440" s="1" cm="1">
        <f t="array" ref="T2440">_xlfn.IFS($B$6=1,Q2440*$B$10,AND(P2439=0,P2440&gt;=1),T2439+$B$6*$B$10*$B$8,TRUE,T2439)</f>
        <v>5400</v>
      </c>
      <c r="U2440" s="17">
        <f t="shared" si="194"/>
        <v>132.95034878949528</v>
      </c>
    </row>
    <row r="2441" spans="7:21" x14ac:dyDescent="0.25">
      <c r="G2441" s="15">
        <v>2439</v>
      </c>
      <c r="H2441" s="17">
        <f t="shared" si="190"/>
        <v>40.633333333333333</v>
      </c>
      <c r="I2441" cm="1">
        <f t="array" ref="I2441">_xlfn.IFS(AND(NOT($I2440=0),$J2440),0,NOT($J2440),$I2440+$B$27,TRUE,$I2440)</f>
        <v>0</v>
      </c>
      <c r="J2441" t="b" cm="1">
        <f t="array" ref="J2441">_xlfn.IFS($I2441&gt;=$C$5-$B$27,TRUE,$P2441&gt;=$B$6,FALSE,TRUE,$J2440)</f>
        <v>1</v>
      </c>
      <c r="K2441" t="b" cm="1">
        <f t="array" ref="K2441">_xlfn.IFS($L2441&gt;=$B$4-$B$27,FALSE,$I2441&gt;=$B$5-$B$27,TRUE,AND($J2441,NOT($K2440)),FALSE,$K2440,TRUE,TRUE,FALSE)</f>
        <v>0</v>
      </c>
      <c r="L2441" cm="1">
        <f t="array" ref="L2441">_xlfn.IFS($K2440,$L2440+$B$27,NOT($K2440),0,TRUE,$K2440)</f>
        <v>0</v>
      </c>
      <c r="M2441" t="b" cm="1">
        <f t="array" ref="M2441">_xlfn.IFS($K2441,FALSE,AND($J2441,NOT($K2441),$P2441&lt;$B$6),TRUE,TRUE,FALSE)</f>
        <v>1</v>
      </c>
      <c r="N2441" cm="1">
        <f t="array" ref="N2441">_xlfn.IFS($N2440&gt;=$C$7-$B$27,0,$M2440,$N2440+$B$27,TRUE,0)</f>
        <v>1.6666666666666666E-2</v>
      </c>
      <c r="O2441" t="b" cm="1">
        <f t="array" ref="O2441">_xlfn.IFS(AND($J2441,NOT($K2441),NOT($M2441)),TRUE,$P2441&gt;=$B$6,FALSE,AND($J2441,NOT($K2441),$M2441,$N2441=0),TRUE,TRUE,FALSE)</f>
        <v>0</v>
      </c>
      <c r="P2441" cm="1">
        <f t="array" ref="P2441">_xlfn.IFS(AND($O2440,$P2440&lt;$B$6),$P2440+1,AND(NOT($J2440),$P2440&gt;0),0,TRUE,$P2440)</f>
        <v>11</v>
      </c>
      <c r="Q2441" s="1">
        <f t="shared" si="191"/>
        <v>131</v>
      </c>
      <c r="R2441" s="1">
        <f t="shared" si="192"/>
        <v>6550</v>
      </c>
      <c r="S2441" s="17">
        <f t="shared" si="193"/>
        <v>161.19770303527483</v>
      </c>
      <c r="T2441" s="1" cm="1">
        <f t="array" ref="T2441">_xlfn.IFS($B$6=1,Q2441*$B$10,AND(P2440=0,P2441&gt;=1),T2440+$B$6*$B$10*$B$8,TRUE,T2440)</f>
        <v>5400</v>
      </c>
      <c r="U2441" s="17">
        <f t="shared" si="194"/>
        <v>132.89581624282198</v>
      </c>
    </row>
    <row r="2442" spans="7:21" x14ac:dyDescent="0.25">
      <c r="G2442" s="15">
        <v>2440</v>
      </c>
      <c r="H2442" s="17">
        <f t="shared" si="190"/>
        <v>40.65</v>
      </c>
      <c r="I2442" cm="1">
        <f t="array" ref="I2442">_xlfn.IFS(AND(NOT($I2441=0),$J2441),0,NOT($J2441),$I2441+$B$27,TRUE,$I2441)</f>
        <v>0</v>
      </c>
      <c r="J2442" t="b" cm="1">
        <f t="array" ref="J2442">_xlfn.IFS($I2442&gt;=$C$5-$B$27,TRUE,$P2442&gt;=$B$6,FALSE,TRUE,$J2441)</f>
        <v>1</v>
      </c>
      <c r="K2442" t="b" cm="1">
        <f t="array" ref="K2442">_xlfn.IFS($L2442&gt;=$B$4-$B$27,FALSE,$I2442&gt;=$B$5-$B$27,TRUE,AND($J2442,NOT($K2441)),FALSE,$K2441,TRUE,TRUE,FALSE)</f>
        <v>0</v>
      </c>
      <c r="L2442" cm="1">
        <f t="array" ref="L2442">_xlfn.IFS($K2441,$L2441+$B$27,NOT($K2441),0,TRUE,$K2441)</f>
        <v>0</v>
      </c>
      <c r="M2442" t="b" cm="1">
        <f t="array" ref="M2442">_xlfn.IFS($K2442,FALSE,AND($J2442,NOT($K2442),$P2442&lt;$B$6),TRUE,TRUE,FALSE)</f>
        <v>1</v>
      </c>
      <c r="N2442" cm="1">
        <f t="array" ref="N2442">_xlfn.IFS($N2441&gt;=$C$7-$B$27,0,$M2441,$N2441+$B$27,TRUE,0)</f>
        <v>3.3333333333333333E-2</v>
      </c>
      <c r="O2442" t="b" cm="1">
        <f t="array" ref="O2442">_xlfn.IFS(AND($J2442,NOT($K2442),NOT($M2442)),TRUE,$P2442&gt;=$B$6,FALSE,AND($J2442,NOT($K2442),$M2442,$N2442=0),TRUE,TRUE,FALSE)</f>
        <v>0</v>
      </c>
      <c r="P2442" cm="1">
        <f t="array" ref="P2442">_xlfn.IFS(AND($O2441,$P2441&lt;$B$6),$P2441+1,AND(NOT($J2441),$P2441&gt;0),0,TRUE,$P2441)</f>
        <v>11</v>
      </c>
      <c r="Q2442" s="1">
        <f t="shared" si="191"/>
        <v>131</v>
      </c>
      <c r="R2442" s="1">
        <f t="shared" si="192"/>
        <v>6550</v>
      </c>
      <c r="S2442" s="17">
        <f t="shared" si="193"/>
        <v>161.13161131611318</v>
      </c>
      <c r="T2442" s="1" cm="1">
        <f t="array" ref="T2442">_xlfn.IFS($B$6=1,Q2442*$B$10,AND(P2441=0,P2442&gt;=1),T2441+$B$6*$B$10*$B$8,TRUE,T2441)</f>
        <v>5400</v>
      </c>
      <c r="U2442" s="17">
        <f t="shared" si="194"/>
        <v>132.84132841328415</v>
      </c>
    </row>
    <row r="2443" spans="7:21" x14ac:dyDescent="0.25">
      <c r="G2443" s="15">
        <v>2441</v>
      </c>
      <c r="H2443" s="17">
        <f t="shared" si="190"/>
        <v>40.666666666666664</v>
      </c>
      <c r="I2443" cm="1">
        <f t="array" ref="I2443">_xlfn.IFS(AND(NOT($I2442=0),$J2442),0,NOT($J2442),$I2442+$B$27,TRUE,$I2442)</f>
        <v>0</v>
      </c>
      <c r="J2443" t="b" cm="1">
        <f t="array" ref="J2443">_xlfn.IFS($I2443&gt;=$C$5-$B$27,TRUE,$P2443&gt;=$B$6,FALSE,TRUE,$J2442)</f>
        <v>1</v>
      </c>
      <c r="K2443" t="b" cm="1">
        <f t="array" ref="K2443">_xlfn.IFS($L2443&gt;=$B$4-$B$27,FALSE,$I2443&gt;=$B$5-$B$27,TRUE,AND($J2443,NOT($K2442)),FALSE,$K2442,TRUE,TRUE,FALSE)</f>
        <v>0</v>
      </c>
      <c r="L2443" cm="1">
        <f t="array" ref="L2443">_xlfn.IFS($K2442,$L2442+$B$27,NOT($K2442),0,TRUE,$K2442)</f>
        <v>0</v>
      </c>
      <c r="M2443" t="b" cm="1">
        <f t="array" ref="M2443">_xlfn.IFS($K2443,FALSE,AND($J2443,NOT($K2443),$P2443&lt;$B$6),TRUE,TRUE,FALSE)</f>
        <v>1</v>
      </c>
      <c r="N2443" cm="1">
        <f t="array" ref="N2443">_xlfn.IFS($N2442&gt;=$C$7-$B$27,0,$M2442,$N2442+$B$27,TRUE,0)</f>
        <v>0</v>
      </c>
      <c r="O2443" t="b" cm="1">
        <f t="array" ref="O2443">_xlfn.IFS(AND($J2443,NOT($K2443),NOT($M2443)),TRUE,$P2443&gt;=$B$6,FALSE,AND($J2443,NOT($K2443),$M2443,$N2443=0),TRUE,TRUE,FALSE)</f>
        <v>1</v>
      </c>
      <c r="P2443" cm="1">
        <f t="array" ref="P2443">_xlfn.IFS(AND($O2442,$P2442&lt;$B$6),$P2442+1,AND(NOT($J2442),$P2442&gt;0),0,TRUE,$P2442)</f>
        <v>11</v>
      </c>
      <c r="Q2443" s="1">
        <f t="shared" si="191"/>
        <v>131</v>
      </c>
      <c r="R2443" s="1">
        <f t="shared" si="192"/>
        <v>6550</v>
      </c>
      <c r="S2443" s="17">
        <f t="shared" si="193"/>
        <v>161.06557377049182</v>
      </c>
      <c r="T2443" s="1" cm="1">
        <f t="array" ref="T2443">_xlfn.IFS($B$6=1,Q2443*$B$10,AND(P2442=0,P2443&gt;=1),T2442+$B$6*$B$10*$B$8,TRUE,T2442)</f>
        <v>5400</v>
      </c>
      <c r="U2443" s="17">
        <f t="shared" si="194"/>
        <v>132.78688524590166</v>
      </c>
    </row>
    <row r="2444" spans="7:21" x14ac:dyDescent="0.25">
      <c r="G2444" s="15">
        <v>2442</v>
      </c>
      <c r="H2444" s="17">
        <f t="shared" si="190"/>
        <v>40.68333333333333</v>
      </c>
      <c r="I2444" cm="1">
        <f t="array" ref="I2444">_xlfn.IFS(AND(NOT($I2443=0),$J2443),0,NOT($J2443),$I2443+$B$27,TRUE,$I2443)</f>
        <v>0</v>
      </c>
      <c r="J2444" t="b" cm="1">
        <f t="array" ref="J2444">_xlfn.IFS($I2444&gt;=$C$5-$B$27,TRUE,$P2444&gt;=$B$6,FALSE,TRUE,$J2443)</f>
        <v>1</v>
      </c>
      <c r="K2444" t="b" cm="1">
        <f t="array" ref="K2444">_xlfn.IFS($L2444&gt;=$B$4-$B$27,FALSE,$I2444&gt;=$B$5-$B$27,TRUE,AND($J2444,NOT($K2443)),FALSE,$K2443,TRUE,TRUE,FALSE)</f>
        <v>0</v>
      </c>
      <c r="L2444" cm="1">
        <f t="array" ref="L2444">_xlfn.IFS($K2443,$L2443+$B$27,NOT($K2443),0,TRUE,$K2443)</f>
        <v>0</v>
      </c>
      <c r="M2444" t="b" cm="1">
        <f t="array" ref="M2444">_xlfn.IFS($K2444,FALSE,AND($J2444,NOT($K2444),$P2444&lt;$B$6),TRUE,TRUE,FALSE)</f>
        <v>1</v>
      </c>
      <c r="N2444" cm="1">
        <f t="array" ref="N2444">_xlfn.IFS($N2443&gt;=$C$7-$B$27,0,$M2443,$N2443+$B$27,TRUE,0)</f>
        <v>1.6666666666666666E-2</v>
      </c>
      <c r="O2444" t="b" cm="1">
        <f t="array" ref="O2444">_xlfn.IFS(AND($J2444,NOT($K2444),NOT($M2444)),TRUE,$P2444&gt;=$B$6,FALSE,AND($J2444,NOT($K2444),$M2444,$N2444=0),TRUE,TRUE,FALSE)</f>
        <v>0</v>
      </c>
      <c r="P2444" cm="1">
        <f t="array" ref="P2444">_xlfn.IFS(AND($O2443,$P2443&lt;$B$6),$P2443+1,AND(NOT($J2443),$P2443&gt;0),0,TRUE,$P2443)</f>
        <v>12</v>
      </c>
      <c r="Q2444" s="1">
        <f t="shared" si="191"/>
        <v>132</v>
      </c>
      <c r="R2444" s="1">
        <f t="shared" si="192"/>
        <v>6600</v>
      </c>
      <c r="S2444" s="17">
        <f t="shared" si="193"/>
        <v>162.2285948381811</v>
      </c>
      <c r="T2444" s="1" cm="1">
        <f t="array" ref="T2444">_xlfn.IFS($B$6=1,Q2444*$B$10,AND(P2443=0,P2444&gt;=1),T2443+$B$6*$B$10*$B$8,TRUE,T2443)</f>
        <v>5400</v>
      </c>
      <c r="U2444" s="17">
        <f t="shared" si="194"/>
        <v>132.73248668578452</v>
      </c>
    </row>
    <row r="2445" spans="7:21" x14ac:dyDescent="0.25">
      <c r="G2445" s="15">
        <v>2443</v>
      </c>
      <c r="H2445" s="17">
        <f t="shared" si="190"/>
        <v>40.700000000000003</v>
      </c>
      <c r="I2445" cm="1">
        <f t="array" ref="I2445">_xlfn.IFS(AND(NOT($I2444=0),$J2444),0,NOT($J2444),$I2444+$B$27,TRUE,$I2444)</f>
        <v>0</v>
      </c>
      <c r="J2445" t="b" cm="1">
        <f t="array" ref="J2445">_xlfn.IFS($I2445&gt;=$C$5-$B$27,TRUE,$P2445&gt;=$B$6,FALSE,TRUE,$J2444)</f>
        <v>1</v>
      </c>
      <c r="K2445" t="b" cm="1">
        <f t="array" ref="K2445">_xlfn.IFS($L2445&gt;=$B$4-$B$27,FALSE,$I2445&gt;=$B$5-$B$27,TRUE,AND($J2445,NOT($K2444)),FALSE,$K2444,TRUE,TRUE,FALSE)</f>
        <v>0</v>
      </c>
      <c r="L2445" cm="1">
        <f t="array" ref="L2445">_xlfn.IFS($K2444,$L2444+$B$27,NOT($K2444),0,TRUE,$K2444)</f>
        <v>0</v>
      </c>
      <c r="M2445" t="b" cm="1">
        <f t="array" ref="M2445">_xlfn.IFS($K2445,FALSE,AND($J2445,NOT($K2445),$P2445&lt;$B$6),TRUE,TRUE,FALSE)</f>
        <v>1</v>
      </c>
      <c r="N2445" cm="1">
        <f t="array" ref="N2445">_xlfn.IFS($N2444&gt;=$C$7-$B$27,0,$M2444,$N2444+$B$27,TRUE,0)</f>
        <v>3.3333333333333333E-2</v>
      </c>
      <c r="O2445" t="b" cm="1">
        <f t="array" ref="O2445">_xlfn.IFS(AND($J2445,NOT($K2445),NOT($M2445)),TRUE,$P2445&gt;=$B$6,FALSE,AND($J2445,NOT($K2445),$M2445,$N2445=0),TRUE,TRUE,FALSE)</f>
        <v>0</v>
      </c>
      <c r="P2445" cm="1">
        <f t="array" ref="P2445">_xlfn.IFS(AND($O2444,$P2444&lt;$B$6),$P2444+1,AND(NOT($J2444),$P2444&gt;0),0,TRUE,$P2444)</f>
        <v>12</v>
      </c>
      <c r="Q2445" s="1">
        <f t="shared" si="191"/>
        <v>132</v>
      </c>
      <c r="R2445" s="1">
        <f t="shared" si="192"/>
        <v>6600</v>
      </c>
      <c r="S2445" s="17">
        <f t="shared" si="193"/>
        <v>162.16216216216216</v>
      </c>
      <c r="T2445" s="1" cm="1">
        <f t="array" ref="T2445">_xlfn.IFS($B$6=1,Q2445*$B$10,AND(P2444=0,P2445&gt;=1),T2444+$B$6*$B$10*$B$8,TRUE,T2444)</f>
        <v>5400</v>
      </c>
      <c r="U2445" s="17">
        <f t="shared" si="194"/>
        <v>132.67813267813267</v>
      </c>
    </row>
    <row r="2446" spans="7:21" x14ac:dyDescent="0.25">
      <c r="G2446" s="15">
        <v>2444</v>
      </c>
      <c r="H2446" s="17">
        <f t="shared" si="190"/>
        <v>40.716666666666669</v>
      </c>
      <c r="I2446" cm="1">
        <f t="array" ref="I2446">_xlfn.IFS(AND(NOT($I2445=0),$J2445),0,NOT($J2445),$I2445+$B$27,TRUE,$I2445)</f>
        <v>0</v>
      </c>
      <c r="J2446" t="b" cm="1">
        <f t="array" ref="J2446">_xlfn.IFS($I2446&gt;=$C$5-$B$27,TRUE,$P2446&gt;=$B$6,FALSE,TRUE,$J2445)</f>
        <v>1</v>
      </c>
      <c r="K2446" t="b" cm="1">
        <f t="array" ref="K2446">_xlfn.IFS($L2446&gt;=$B$4-$B$27,FALSE,$I2446&gt;=$B$5-$B$27,TRUE,AND($J2446,NOT($K2445)),FALSE,$K2445,TRUE,TRUE,FALSE)</f>
        <v>0</v>
      </c>
      <c r="L2446" cm="1">
        <f t="array" ref="L2446">_xlfn.IFS($K2445,$L2445+$B$27,NOT($K2445),0,TRUE,$K2445)</f>
        <v>0</v>
      </c>
      <c r="M2446" t="b" cm="1">
        <f t="array" ref="M2446">_xlfn.IFS($K2446,FALSE,AND($J2446,NOT($K2446),$P2446&lt;$B$6),TRUE,TRUE,FALSE)</f>
        <v>1</v>
      </c>
      <c r="N2446" cm="1">
        <f t="array" ref="N2446">_xlfn.IFS($N2445&gt;=$C$7-$B$27,0,$M2445,$N2445+$B$27,TRUE,0)</f>
        <v>0</v>
      </c>
      <c r="O2446" t="b" cm="1">
        <f t="array" ref="O2446">_xlfn.IFS(AND($J2446,NOT($K2446),NOT($M2446)),TRUE,$P2446&gt;=$B$6,FALSE,AND($J2446,NOT($K2446),$M2446,$N2446=0),TRUE,TRUE,FALSE)</f>
        <v>1</v>
      </c>
      <c r="P2446" cm="1">
        <f t="array" ref="P2446">_xlfn.IFS(AND($O2445,$P2445&lt;$B$6),$P2445+1,AND(NOT($J2445),$P2445&gt;0),0,TRUE,$P2445)</f>
        <v>12</v>
      </c>
      <c r="Q2446" s="1">
        <f t="shared" si="191"/>
        <v>132</v>
      </c>
      <c r="R2446" s="1">
        <f t="shared" si="192"/>
        <v>6600</v>
      </c>
      <c r="S2446" s="17">
        <f t="shared" si="193"/>
        <v>162.09578387228817</v>
      </c>
      <c r="T2446" s="1" cm="1">
        <f t="array" ref="T2446">_xlfn.IFS($B$6=1,Q2446*$B$10,AND(P2445=0,P2446&gt;=1),T2445+$B$6*$B$10*$B$8,TRUE,T2445)</f>
        <v>5400</v>
      </c>
      <c r="U2446" s="17">
        <f t="shared" si="194"/>
        <v>132.62382316823576</v>
      </c>
    </row>
    <row r="2447" spans="7:21" x14ac:dyDescent="0.25">
      <c r="G2447" s="15">
        <v>2445</v>
      </c>
      <c r="H2447" s="17">
        <f t="shared" si="190"/>
        <v>40.733333333333334</v>
      </c>
      <c r="I2447" cm="1">
        <f t="array" ref="I2447">_xlfn.IFS(AND(NOT($I2446=0),$J2446),0,NOT($J2446),$I2446+$B$27,TRUE,$I2446)</f>
        <v>0</v>
      </c>
      <c r="J2447" t="b" cm="1">
        <f t="array" ref="J2447">_xlfn.IFS($I2447&gt;=$C$5-$B$27,TRUE,$P2447&gt;=$B$6,FALSE,TRUE,$J2446)</f>
        <v>1</v>
      </c>
      <c r="K2447" t="b" cm="1">
        <f t="array" ref="K2447">_xlfn.IFS($L2447&gt;=$B$4-$B$27,FALSE,$I2447&gt;=$B$5-$B$27,TRUE,AND($J2447,NOT($K2446)),FALSE,$K2446,TRUE,TRUE,FALSE)</f>
        <v>0</v>
      </c>
      <c r="L2447" cm="1">
        <f t="array" ref="L2447">_xlfn.IFS($K2446,$L2446+$B$27,NOT($K2446),0,TRUE,$K2446)</f>
        <v>0</v>
      </c>
      <c r="M2447" t="b" cm="1">
        <f t="array" ref="M2447">_xlfn.IFS($K2447,FALSE,AND($J2447,NOT($K2447),$P2447&lt;$B$6),TRUE,TRUE,FALSE)</f>
        <v>1</v>
      </c>
      <c r="N2447" cm="1">
        <f t="array" ref="N2447">_xlfn.IFS($N2446&gt;=$C$7-$B$27,0,$M2446,$N2446+$B$27,TRUE,0)</f>
        <v>1.6666666666666666E-2</v>
      </c>
      <c r="O2447" t="b" cm="1">
        <f t="array" ref="O2447">_xlfn.IFS(AND($J2447,NOT($K2447),NOT($M2447)),TRUE,$P2447&gt;=$B$6,FALSE,AND($J2447,NOT($K2447),$M2447,$N2447=0),TRUE,TRUE,FALSE)</f>
        <v>0</v>
      </c>
      <c r="P2447" cm="1">
        <f t="array" ref="P2447">_xlfn.IFS(AND($O2446,$P2446&lt;$B$6),$P2446+1,AND(NOT($J2446),$P2446&gt;0),0,TRUE,$P2446)</f>
        <v>13</v>
      </c>
      <c r="Q2447" s="1">
        <f t="shared" si="191"/>
        <v>133</v>
      </c>
      <c r="R2447" s="1">
        <f t="shared" si="192"/>
        <v>6650</v>
      </c>
      <c r="S2447" s="17">
        <f t="shared" si="193"/>
        <v>163.2569558101473</v>
      </c>
      <c r="T2447" s="1" cm="1">
        <f t="array" ref="T2447">_xlfn.IFS($B$6=1,Q2447*$B$10,AND(P2446=0,P2447&gt;=1),T2446+$B$6*$B$10*$B$8,TRUE,T2446)</f>
        <v>5400</v>
      </c>
      <c r="U2447" s="17">
        <f t="shared" si="194"/>
        <v>132.56955810147298</v>
      </c>
    </row>
    <row r="2448" spans="7:21" x14ac:dyDescent="0.25">
      <c r="G2448" s="15">
        <v>2446</v>
      </c>
      <c r="H2448" s="17">
        <f t="shared" si="190"/>
        <v>40.75</v>
      </c>
      <c r="I2448" cm="1">
        <f t="array" ref="I2448">_xlfn.IFS(AND(NOT($I2447=0),$J2447),0,NOT($J2447),$I2447+$B$27,TRUE,$I2447)</f>
        <v>0</v>
      </c>
      <c r="J2448" t="b" cm="1">
        <f t="array" ref="J2448">_xlfn.IFS($I2448&gt;=$C$5-$B$27,TRUE,$P2448&gt;=$B$6,FALSE,TRUE,$J2447)</f>
        <v>1</v>
      </c>
      <c r="K2448" t="b" cm="1">
        <f t="array" ref="K2448">_xlfn.IFS($L2448&gt;=$B$4-$B$27,FALSE,$I2448&gt;=$B$5-$B$27,TRUE,AND($J2448,NOT($K2447)),FALSE,$K2447,TRUE,TRUE,FALSE)</f>
        <v>0</v>
      </c>
      <c r="L2448" cm="1">
        <f t="array" ref="L2448">_xlfn.IFS($K2447,$L2447+$B$27,NOT($K2447),0,TRUE,$K2447)</f>
        <v>0</v>
      </c>
      <c r="M2448" t="b" cm="1">
        <f t="array" ref="M2448">_xlfn.IFS($K2448,FALSE,AND($J2448,NOT($K2448),$P2448&lt;$B$6),TRUE,TRUE,FALSE)</f>
        <v>1</v>
      </c>
      <c r="N2448" cm="1">
        <f t="array" ref="N2448">_xlfn.IFS($N2447&gt;=$C$7-$B$27,0,$M2447,$N2447+$B$27,TRUE,0)</f>
        <v>3.3333333333333333E-2</v>
      </c>
      <c r="O2448" t="b" cm="1">
        <f t="array" ref="O2448">_xlfn.IFS(AND($J2448,NOT($K2448),NOT($M2448)),TRUE,$P2448&gt;=$B$6,FALSE,AND($J2448,NOT($K2448),$M2448,$N2448=0),TRUE,TRUE,FALSE)</f>
        <v>0</v>
      </c>
      <c r="P2448" cm="1">
        <f t="array" ref="P2448">_xlfn.IFS(AND($O2447,$P2447&lt;$B$6),$P2447+1,AND(NOT($J2447),$P2447&gt;0),0,TRUE,$P2447)</f>
        <v>13</v>
      </c>
      <c r="Q2448" s="1">
        <f t="shared" si="191"/>
        <v>133</v>
      </c>
      <c r="R2448" s="1">
        <f t="shared" si="192"/>
        <v>6650</v>
      </c>
      <c r="S2448" s="17">
        <f t="shared" si="193"/>
        <v>163.19018404907976</v>
      </c>
      <c r="T2448" s="1" cm="1">
        <f t="array" ref="T2448">_xlfn.IFS($B$6=1,Q2448*$B$10,AND(P2447=0,P2448&gt;=1),T2447+$B$6*$B$10*$B$8,TRUE,T2447)</f>
        <v>5400</v>
      </c>
      <c r="U2448" s="17">
        <f t="shared" si="194"/>
        <v>132.51533742331287</v>
      </c>
    </row>
    <row r="2449" spans="7:21" x14ac:dyDescent="0.25">
      <c r="G2449" s="15">
        <v>2447</v>
      </c>
      <c r="H2449" s="17">
        <f t="shared" si="190"/>
        <v>40.766666666666666</v>
      </c>
      <c r="I2449" cm="1">
        <f t="array" ref="I2449">_xlfn.IFS(AND(NOT($I2448=0),$J2448),0,NOT($J2448),$I2448+$B$27,TRUE,$I2448)</f>
        <v>0</v>
      </c>
      <c r="J2449" t="b" cm="1">
        <f t="array" ref="J2449">_xlfn.IFS($I2449&gt;=$C$5-$B$27,TRUE,$P2449&gt;=$B$6,FALSE,TRUE,$J2448)</f>
        <v>1</v>
      </c>
      <c r="K2449" t="b" cm="1">
        <f t="array" ref="K2449">_xlfn.IFS($L2449&gt;=$B$4-$B$27,FALSE,$I2449&gt;=$B$5-$B$27,TRUE,AND($J2449,NOT($K2448)),FALSE,$K2448,TRUE,TRUE,FALSE)</f>
        <v>0</v>
      </c>
      <c r="L2449" cm="1">
        <f t="array" ref="L2449">_xlfn.IFS($K2448,$L2448+$B$27,NOT($K2448),0,TRUE,$K2448)</f>
        <v>0</v>
      </c>
      <c r="M2449" t="b" cm="1">
        <f t="array" ref="M2449">_xlfn.IFS($K2449,FALSE,AND($J2449,NOT($K2449),$P2449&lt;$B$6),TRUE,TRUE,FALSE)</f>
        <v>1</v>
      </c>
      <c r="N2449" cm="1">
        <f t="array" ref="N2449">_xlfn.IFS($N2448&gt;=$C$7-$B$27,0,$M2448,$N2448+$B$27,TRUE,0)</f>
        <v>0</v>
      </c>
      <c r="O2449" t="b" cm="1">
        <f t="array" ref="O2449">_xlfn.IFS(AND($J2449,NOT($K2449),NOT($M2449)),TRUE,$P2449&gt;=$B$6,FALSE,AND($J2449,NOT($K2449),$M2449,$N2449=0),TRUE,TRUE,FALSE)</f>
        <v>1</v>
      </c>
      <c r="P2449" cm="1">
        <f t="array" ref="P2449">_xlfn.IFS(AND($O2448,$P2448&lt;$B$6),$P2448+1,AND(NOT($J2448),$P2448&gt;0),0,TRUE,$P2448)</f>
        <v>13</v>
      </c>
      <c r="Q2449" s="1">
        <f t="shared" si="191"/>
        <v>133</v>
      </c>
      <c r="R2449" s="1">
        <f t="shared" si="192"/>
        <v>6650</v>
      </c>
      <c r="S2449" s="17">
        <f t="shared" si="193"/>
        <v>163.12346688470973</v>
      </c>
      <c r="T2449" s="1" cm="1">
        <f t="array" ref="T2449">_xlfn.IFS($B$6=1,Q2449*$B$10,AND(P2448=0,P2449&gt;=1),T2448+$B$6*$B$10*$B$8,TRUE,T2448)</f>
        <v>5400</v>
      </c>
      <c r="U2449" s="17">
        <f t="shared" si="194"/>
        <v>132.46116107931317</v>
      </c>
    </row>
    <row r="2450" spans="7:21" x14ac:dyDescent="0.25">
      <c r="G2450" s="15">
        <v>2448</v>
      </c>
      <c r="H2450" s="17">
        <f t="shared" si="190"/>
        <v>40.783333333333331</v>
      </c>
      <c r="I2450" cm="1">
        <f t="array" ref="I2450">_xlfn.IFS(AND(NOT($I2449=0),$J2449),0,NOT($J2449),$I2449+$B$27,TRUE,$I2449)</f>
        <v>0</v>
      </c>
      <c r="J2450" t="b" cm="1">
        <f t="array" ref="J2450">_xlfn.IFS($I2450&gt;=$C$5-$B$27,TRUE,$P2450&gt;=$B$6,FALSE,TRUE,$J2449)</f>
        <v>1</v>
      </c>
      <c r="K2450" t="b" cm="1">
        <f t="array" ref="K2450">_xlfn.IFS($L2450&gt;=$B$4-$B$27,FALSE,$I2450&gt;=$B$5-$B$27,TRUE,AND($J2450,NOT($K2449)),FALSE,$K2449,TRUE,TRUE,FALSE)</f>
        <v>0</v>
      </c>
      <c r="L2450" cm="1">
        <f t="array" ref="L2450">_xlfn.IFS($K2449,$L2449+$B$27,NOT($K2449),0,TRUE,$K2449)</f>
        <v>0</v>
      </c>
      <c r="M2450" t="b" cm="1">
        <f t="array" ref="M2450">_xlfn.IFS($K2450,FALSE,AND($J2450,NOT($K2450),$P2450&lt;$B$6),TRUE,TRUE,FALSE)</f>
        <v>1</v>
      </c>
      <c r="N2450" cm="1">
        <f t="array" ref="N2450">_xlfn.IFS($N2449&gt;=$C$7-$B$27,0,$M2449,$N2449+$B$27,TRUE,0)</f>
        <v>1.6666666666666666E-2</v>
      </c>
      <c r="O2450" t="b" cm="1">
        <f t="array" ref="O2450">_xlfn.IFS(AND($J2450,NOT($K2450),NOT($M2450)),TRUE,$P2450&gt;=$B$6,FALSE,AND($J2450,NOT($K2450),$M2450,$N2450=0),TRUE,TRUE,FALSE)</f>
        <v>0</v>
      </c>
      <c r="P2450" cm="1">
        <f t="array" ref="P2450">_xlfn.IFS(AND($O2449,$P2449&lt;$B$6),$P2449+1,AND(NOT($J2449),$P2449&gt;0),0,TRUE,$P2449)</f>
        <v>14</v>
      </c>
      <c r="Q2450" s="1">
        <f t="shared" si="191"/>
        <v>134</v>
      </c>
      <c r="R2450" s="1">
        <f t="shared" si="192"/>
        <v>6700</v>
      </c>
      <c r="S2450" s="17">
        <f t="shared" si="193"/>
        <v>164.28279525950143</v>
      </c>
      <c r="T2450" s="1" cm="1">
        <f t="array" ref="T2450">_xlfn.IFS($B$6=1,Q2450*$B$10,AND(P2449=0,P2450&gt;=1),T2449+$B$6*$B$10*$B$8,TRUE,T2449)</f>
        <v>5400</v>
      </c>
      <c r="U2450" s="17">
        <f t="shared" si="194"/>
        <v>132.40702901512057</v>
      </c>
    </row>
    <row r="2451" spans="7:21" x14ac:dyDescent="0.25">
      <c r="G2451" s="15">
        <v>2449</v>
      </c>
      <c r="H2451" s="17">
        <f t="shared" si="190"/>
        <v>40.799999999999997</v>
      </c>
      <c r="I2451" cm="1">
        <f t="array" ref="I2451">_xlfn.IFS(AND(NOT($I2450=0),$J2450),0,NOT($J2450),$I2450+$B$27,TRUE,$I2450)</f>
        <v>0</v>
      </c>
      <c r="J2451" t="b" cm="1">
        <f t="array" ref="J2451">_xlfn.IFS($I2451&gt;=$C$5-$B$27,TRUE,$P2451&gt;=$B$6,FALSE,TRUE,$J2450)</f>
        <v>1</v>
      </c>
      <c r="K2451" t="b" cm="1">
        <f t="array" ref="K2451">_xlfn.IFS($L2451&gt;=$B$4-$B$27,FALSE,$I2451&gt;=$B$5-$B$27,TRUE,AND($J2451,NOT($K2450)),FALSE,$K2450,TRUE,TRUE,FALSE)</f>
        <v>0</v>
      </c>
      <c r="L2451" cm="1">
        <f t="array" ref="L2451">_xlfn.IFS($K2450,$L2450+$B$27,NOT($K2450),0,TRUE,$K2450)</f>
        <v>0</v>
      </c>
      <c r="M2451" t="b" cm="1">
        <f t="array" ref="M2451">_xlfn.IFS($K2451,FALSE,AND($J2451,NOT($K2451),$P2451&lt;$B$6),TRUE,TRUE,FALSE)</f>
        <v>1</v>
      </c>
      <c r="N2451" cm="1">
        <f t="array" ref="N2451">_xlfn.IFS($N2450&gt;=$C$7-$B$27,0,$M2450,$N2450+$B$27,TRUE,0)</f>
        <v>3.3333333333333333E-2</v>
      </c>
      <c r="O2451" t="b" cm="1">
        <f t="array" ref="O2451">_xlfn.IFS(AND($J2451,NOT($K2451),NOT($M2451)),TRUE,$P2451&gt;=$B$6,FALSE,AND($J2451,NOT($K2451),$M2451,$N2451=0),TRUE,TRUE,FALSE)</f>
        <v>0</v>
      </c>
      <c r="P2451" cm="1">
        <f t="array" ref="P2451">_xlfn.IFS(AND($O2450,$P2450&lt;$B$6),$P2450+1,AND(NOT($J2450),$P2450&gt;0),0,TRUE,$P2450)</f>
        <v>14</v>
      </c>
      <c r="Q2451" s="1">
        <f t="shared" si="191"/>
        <v>134</v>
      </c>
      <c r="R2451" s="1">
        <f t="shared" si="192"/>
        <v>6700</v>
      </c>
      <c r="S2451" s="17">
        <f t="shared" si="193"/>
        <v>164.21568627450981</v>
      </c>
      <c r="T2451" s="1" cm="1">
        <f t="array" ref="T2451">_xlfn.IFS($B$6=1,Q2451*$B$10,AND(P2450=0,P2451&gt;=1),T2450+$B$6*$B$10*$B$8,TRUE,T2450)</f>
        <v>5400</v>
      </c>
      <c r="U2451" s="17">
        <f t="shared" si="194"/>
        <v>132.35294117647061</v>
      </c>
    </row>
    <row r="2452" spans="7:21" x14ac:dyDescent="0.25">
      <c r="G2452" s="15">
        <v>2450</v>
      </c>
      <c r="H2452" s="17">
        <f t="shared" si="190"/>
        <v>40.816666666666663</v>
      </c>
      <c r="I2452" cm="1">
        <f t="array" ref="I2452">_xlfn.IFS(AND(NOT($I2451=0),$J2451),0,NOT($J2451),$I2451+$B$27,TRUE,$I2451)</f>
        <v>0</v>
      </c>
      <c r="J2452" t="b" cm="1">
        <f t="array" ref="J2452">_xlfn.IFS($I2452&gt;=$C$5-$B$27,TRUE,$P2452&gt;=$B$6,FALSE,TRUE,$J2451)</f>
        <v>1</v>
      </c>
      <c r="K2452" t="b" cm="1">
        <f t="array" ref="K2452">_xlfn.IFS($L2452&gt;=$B$4-$B$27,FALSE,$I2452&gt;=$B$5-$B$27,TRUE,AND($J2452,NOT($K2451)),FALSE,$K2451,TRUE,TRUE,FALSE)</f>
        <v>0</v>
      </c>
      <c r="L2452" cm="1">
        <f t="array" ref="L2452">_xlfn.IFS($K2451,$L2451+$B$27,NOT($K2451),0,TRUE,$K2451)</f>
        <v>0</v>
      </c>
      <c r="M2452" t="b" cm="1">
        <f t="array" ref="M2452">_xlfn.IFS($K2452,FALSE,AND($J2452,NOT($K2452),$P2452&lt;$B$6),TRUE,TRUE,FALSE)</f>
        <v>1</v>
      </c>
      <c r="N2452" cm="1">
        <f t="array" ref="N2452">_xlfn.IFS($N2451&gt;=$C$7-$B$27,0,$M2451,$N2451+$B$27,TRUE,0)</f>
        <v>0</v>
      </c>
      <c r="O2452" t="b" cm="1">
        <f t="array" ref="O2452">_xlfn.IFS(AND($J2452,NOT($K2452),NOT($M2452)),TRUE,$P2452&gt;=$B$6,FALSE,AND($J2452,NOT($K2452),$M2452,$N2452=0),TRUE,TRUE,FALSE)</f>
        <v>1</v>
      </c>
      <c r="P2452" cm="1">
        <f t="array" ref="P2452">_xlfn.IFS(AND($O2451,$P2451&lt;$B$6),$P2451+1,AND(NOT($J2451),$P2451&gt;0),0,TRUE,$P2451)</f>
        <v>14</v>
      </c>
      <c r="Q2452" s="1">
        <f t="shared" si="191"/>
        <v>134</v>
      </c>
      <c r="R2452" s="1">
        <f t="shared" si="192"/>
        <v>6700</v>
      </c>
      <c r="S2452" s="17">
        <f t="shared" si="193"/>
        <v>164.14863209473256</v>
      </c>
      <c r="T2452" s="1" cm="1">
        <f t="array" ref="T2452">_xlfn.IFS($B$6=1,Q2452*$B$10,AND(P2451=0,P2452&gt;=1),T2451+$B$6*$B$10*$B$8,TRUE,T2451)</f>
        <v>5400</v>
      </c>
      <c r="U2452" s="17">
        <f t="shared" si="194"/>
        <v>132.29889750918744</v>
      </c>
    </row>
    <row r="2453" spans="7:21" x14ac:dyDescent="0.25">
      <c r="G2453" s="15">
        <v>2451</v>
      </c>
      <c r="H2453" s="17">
        <f t="shared" si="190"/>
        <v>40.833333333333336</v>
      </c>
      <c r="I2453" cm="1">
        <f t="array" ref="I2453">_xlfn.IFS(AND(NOT($I2452=0),$J2452),0,NOT($J2452),$I2452+$B$27,TRUE,$I2452)</f>
        <v>0</v>
      </c>
      <c r="J2453" t="b" cm="1">
        <f t="array" ref="J2453">_xlfn.IFS($I2453&gt;=$C$5-$B$27,TRUE,$P2453&gt;=$B$6,FALSE,TRUE,$J2452)</f>
        <v>0</v>
      </c>
      <c r="K2453" t="b" cm="1">
        <f t="array" ref="K2453">_xlfn.IFS($L2453&gt;=$B$4-$B$27,FALSE,$I2453&gt;=$B$5-$B$27,TRUE,AND($J2453,NOT($K2452)),FALSE,$K2452,TRUE,TRUE,FALSE)</f>
        <v>0</v>
      </c>
      <c r="L2453" cm="1">
        <f t="array" ref="L2453">_xlfn.IFS($K2452,$L2452+$B$27,NOT($K2452),0,TRUE,$K2452)</f>
        <v>0</v>
      </c>
      <c r="M2453" t="b" cm="1">
        <f t="array" ref="M2453">_xlfn.IFS($K2453,FALSE,AND($J2453,NOT($K2453),$P2453&lt;$B$6),TRUE,TRUE,FALSE)</f>
        <v>0</v>
      </c>
      <c r="N2453" cm="1">
        <f t="array" ref="N2453">_xlfn.IFS($N2452&gt;=$C$7-$B$27,0,$M2452,$N2452+$B$27,TRUE,0)</f>
        <v>1.6666666666666666E-2</v>
      </c>
      <c r="O2453" t="b" cm="1">
        <f t="array" ref="O2453">_xlfn.IFS(AND($J2453,NOT($K2453),NOT($M2453)),TRUE,$P2453&gt;=$B$6,FALSE,AND($J2453,NOT($K2453),$M2453,$N2453=0),TRUE,TRUE,FALSE)</f>
        <v>0</v>
      </c>
      <c r="P2453" cm="1">
        <f t="array" ref="P2453">_xlfn.IFS(AND($O2452,$P2452&lt;$B$6),$P2452+1,AND(NOT($J2452),$P2452&gt;0),0,TRUE,$P2452)</f>
        <v>15</v>
      </c>
      <c r="Q2453" s="1">
        <f t="shared" si="191"/>
        <v>135</v>
      </c>
      <c r="R2453" s="1">
        <f t="shared" si="192"/>
        <v>6750</v>
      </c>
      <c r="S2453" s="17">
        <f t="shared" si="193"/>
        <v>165.30612244897958</v>
      </c>
      <c r="T2453" s="1" cm="1">
        <f t="array" ref="T2453">_xlfn.IFS($B$6=1,Q2453*$B$10,AND(P2452=0,P2453&gt;=1),T2452+$B$6*$B$10*$B$8,TRUE,T2452)</f>
        <v>5400</v>
      </c>
      <c r="U2453" s="17">
        <f t="shared" si="194"/>
        <v>132.24489795918367</v>
      </c>
    </row>
    <row r="2454" spans="7:21" x14ac:dyDescent="0.25">
      <c r="G2454" s="15">
        <v>2452</v>
      </c>
      <c r="H2454" s="17">
        <f t="shared" si="190"/>
        <v>40.85</v>
      </c>
      <c r="I2454" cm="1">
        <f t="array" ref="I2454">_xlfn.IFS(AND(NOT($I2453=0),$J2453),0,NOT($J2453),$I2453+$B$27,TRUE,$I2453)</f>
        <v>1.6666666666666666E-2</v>
      </c>
      <c r="J2454" t="b" cm="1">
        <f t="array" ref="J2454">_xlfn.IFS($I2454&gt;=$C$5-$B$27,TRUE,$P2454&gt;=$B$6,FALSE,TRUE,$J2453)</f>
        <v>0</v>
      </c>
      <c r="K2454" t="b" cm="1">
        <f t="array" ref="K2454">_xlfn.IFS($L2454&gt;=$B$4-$B$27,FALSE,$I2454&gt;=$B$5-$B$27,TRUE,AND($J2454,NOT($K2453)),FALSE,$K2453,TRUE,TRUE,FALSE)</f>
        <v>0</v>
      </c>
      <c r="L2454" cm="1">
        <f t="array" ref="L2454">_xlfn.IFS($K2453,$L2453+$B$27,NOT($K2453),0,TRUE,$K2453)</f>
        <v>0</v>
      </c>
      <c r="M2454" t="b" cm="1">
        <f t="array" ref="M2454">_xlfn.IFS($K2454,FALSE,AND($J2454,NOT($K2454),$P2454&lt;$B$6),TRUE,TRUE,FALSE)</f>
        <v>0</v>
      </c>
      <c r="N2454" cm="1">
        <f t="array" ref="N2454">_xlfn.IFS($N2453&gt;=$C$7-$B$27,0,$M2453,$N2453+$B$27,TRUE,0)</f>
        <v>0</v>
      </c>
      <c r="O2454" t="b" cm="1">
        <f t="array" ref="O2454">_xlfn.IFS(AND($J2454,NOT($K2454),NOT($M2454)),TRUE,$P2454&gt;=$B$6,FALSE,AND($J2454,NOT($K2454),$M2454,$N2454=0),TRUE,TRUE,FALSE)</f>
        <v>0</v>
      </c>
      <c r="P2454" cm="1">
        <f t="array" ref="P2454">_xlfn.IFS(AND($O2453,$P2453&lt;$B$6),$P2453+1,AND(NOT($J2453),$P2453&gt;0),0,TRUE,$P2453)</f>
        <v>0</v>
      </c>
      <c r="Q2454" s="1">
        <f t="shared" si="191"/>
        <v>135</v>
      </c>
      <c r="R2454" s="1">
        <f t="shared" si="192"/>
        <v>6750</v>
      </c>
      <c r="S2454" s="17">
        <f t="shared" si="193"/>
        <v>165.23867809057526</v>
      </c>
      <c r="T2454" s="1" cm="1">
        <f t="array" ref="T2454">_xlfn.IFS($B$6=1,Q2454*$B$10,AND(P2453=0,P2454&gt;=1),T2453+$B$6*$B$10*$B$8,TRUE,T2453)</f>
        <v>5400</v>
      </c>
      <c r="U2454" s="17">
        <f t="shared" si="194"/>
        <v>132.19094247246022</v>
      </c>
    </row>
    <row r="2455" spans="7:21" x14ac:dyDescent="0.25">
      <c r="G2455" s="15">
        <v>2453</v>
      </c>
      <c r="H2455" s="17">
        <f t="shared" si="190"/>
        <v>40.866666666666667</v>
      </c>
      <c r="I2455" cm="1">
        <f t="array" ref="I2455">_xlfn.IFS(AND(NOT($I2454=0),$J2454),0,NOT($J2454),$I2454+$B$27,TRUE,$I2454)</f>
        <v>3.3333333333333333E-2</v>
      </c>
      <c r="J2455" t="b" cm="1">
        <f t="array" ref="J2455">_xlfn.IFS($I2455&gt;=$C$5-$B$27,TRUE,$P2455&gt;=$B$6,FALSE,TRUE,$J2454)</f>
        <v>0</v>
      </c>
      <c r="K2455" t="b" cm="1">
        <f t="array" ref="K2455">_xlfn.IFS($L2455&gt;=$B$4-$B$27,FALSE,$I2455&gt;=$B$5-$B$27,TRUE,AND($J2455,NOT($K2454)),FALSE,$K2454,TRUE,TRUE,FALSE)</f>
        <v>0</v>
      </c>
      <c r="L2455" cm="1">
        <f t="array" ref="L2455">_xlfn.IFS($K2454,$L2454+$B$27,NOT($K2454),0,TRUE,$K2454)</f>
        <v>0</v>
      </c>
      <c r="M2455" t="b" cm="1">
        <f t="array" ref="M2455">_xlfn.IFS($K2455,FALSE,AND($J2455,NOT($K2455),$P2455&lt;$B$6),TRUE,TRUE,FALSE)</f>
        <v>0</v>
      </c>
      <c r="N2455" cm="1">
        <f t="array" ref="N2455">_xlfn.IFS($N2454&gt;=$C$7-$B$27,0,$M2454,$N2454+$B$27,TRUE,0)</f>
        <v>0</v>
      </c>
      <c r="O2455" t="b" cm="1">
        <f t="array" ref="O2455">_xlfn.IFS(AND($J2455,NOT($K2455),NOT($M2455)),TRUE,$P2455&gt;=$B$6,FALSE,AND($J2455,NOT($K2455),$M2455,$N2455=0),TRUE,TRUE,FALSE)</f>
        <v>0</v>
      </c>
      <c r="P2455" cm="1">
        <f t="array" ref="P2455">_xlfn.IFS(AND($O2454,$P2454&lt;$B$6),$P2454+1,AND(NOT($J2454),$P2454&gt;0),0,TRUE,$P2454)</f>
        <v>0</v>
      </c>
      <c r="Q2455" s="1">
        <f t="shared" si="191"/>
        <v>135</v>
      </c>
      <c r="R2455" s="1">
        <f t="shared" si="192"/>
        <v>6750</v>
      </c>
      <c r="S2455" s="17">
        <f t="shared" si="193"/>
        <v>165.17128874388254</v>
      </c>
      <c r="T2455" s="1" cm="1">
        <f t="array" ref="T2455">_xlfn.IFS($B$6=1,Q2455*$B$10,AND(P2454=0,P2455&gt;=1),T2454+$B$6*$B$10*$B$8,TRUE,T2454)</f>
        <v>5400</v>
      </c>
      <c r="U2455" s="17">
        <f t="shared" si="194"/>
        <v>132.13703099510604</v>
      </c>
    </row>
    <row r="2456" spans="7:21" x14ac:dyDescent="0.25">
      <c r="G2456" s="15">
        <v>2454</v>
      </c>
      <c r="H2456" s="17">
        <f t="shared" si="190"/>
        <v>40.883333333333333</v>
      </c>
      <c r="I2456" cm="1">
        <f t="array" ref="I2456">_xlfn.IFS(AND(NOT($I2455=0),$J2455),0,NOT($J2455),$I2455+$B$27,TRUE,$I2455)</f>
        <v>0.05</v>
      </c>
      <c r="J2456" t="b" cm="1">
        <f t="array" ref="J2456">_xlfn.IFS($I2456&gt;=$C$5-$B$27,TRUE,$P2456&gt;=$B$6,FALSE,TRUE,$J2455)</f>
        <v>0</v>
      </c>
      <c r="K2456" t="b" cm="1">
        <f t="array" ref="K2456">_xlfn.IFS($L2456&gt;=$B$4-$B$27,FALSE,$I2456&gt;=$B$5-$B$27,TRUE,AND($J2456,NOT($K2455)),FALSE,$K2455,TRUE,TRUE,FALSE)</f>
        <v>0</v>
      </c>
      <c r="L2456" cm="1">
        <f t="array" ref="L2456">_xlfn.IFS($K2455,$L2455+$B$27,NOT($K2455),0,TRUE,$K2455)</f>
        <v>0</v>
      </c>
      <c r="M2456" t="b" cm="1">
        <f t="array" ref="M2456">_xlfn.IFS($K2456,FALSE,AND($J2456,NOT($K2456),$P2456&lt;$B$6),TRUE,TRUE,FALSE)</f>
        <v>0</v>
      </c>
      <c r="N2456" cm="1">
        <f t="array" ref="N2456">_xlfn.IFS($N2455&gt;=$C$7-$B$27,0,$M2455,$N2455+$B$27,TRUE,0)</f>
        <v>0</v>
      </c>
      <c r="O2456" t="b" cm="1">
        <f t="array" ref="O2456">_xlfn.IFS(AND($J2456,NOT($K2456),NOT($M2456)),TRUE,$P2456&gt;=$B$6,FALSE,AND($J2456,NOT($K2456),$M2456,$N2456=0),TRUE,TRUE,FALSE)</f>
        <v>0</v>
      </c>
      <c r="P2456" cm="1">
        <f t="array" ref="P2456">_xlfn.IFS(AND($O2455,$P2455&lt;$B$6),$P2455+1,AND(NOT($J2455),$P2455&gt;0),0,TRUE,$P2455)</f>
        <v>0</v>
      </c>
      <c r="Q2456" s="1">
        <f t="shared" si="191"/>
        <v>135</v>
      </c>
      <c r="R2456" s="1">
        <f t="shared" si="192"/>
        <v>6750</v>
      </c>
      <c r="S2456" s="17">
        <f t="shared" si="193"/>
        <v>165.10395434162251</v>
      </c>
      <c r="T2456" s="1" cm="1">
        <f t="array" ref="T2456">_xlfn.IFS($B$6=1,Q2456*$B$10,AND(P2455=0,P2456&gt;=1),T2455+$B$6*$B$10*$B$8,TRUE,T2455)</f>
        <v>5400</v>
      </c>
      <c r="U2456" s="17">
        <f t="shared" si="194"/>
        <v>132.08316347329801</v>
      </c>
    </row>
    <row r="2457" spans="7:21" x14ac:dyDescent="0.25">
      <c r="G2457" s="15">
        <v>2455</v>
      </c>
      <c r="H2457" s="17">
        <f t="shared" si="190"/>
        <v>40.9</v>
      </c>
      <c r="I2457" cm="1">
        <f t="array" ref="I2457">_xlfn.IFS(AND(NOT($I2456=0),$J2456),0,NOT($J2456),$I2456+$B$27,TRUE,$I2456)</f>
        <v>6.6666666666666666E-2</v>
      </c>
      <c r="J2457" t="b" cm="1">
        <f t="array" ref="J2457">_xlfn.IFS($I2457&gt;=$C$5-$B$27,TRUE,$P2457&gt;=$B$6,FALSE,TRUE,$J2456)</f>
        <v>0</v>
      </c>
      <c r="K2457" t="b" cm="1">
        <f t="array" ref="K2457">_xlfn.IFS($L2457&gt;=$B$4-$B$27,FALSE,$I2457&gt;=$B$5-$B$27,TRUE,AND($J2457,NOT($K2456)),FALSE,$K2456,TRUE,TRUE,FALSE)</f>
        <v>0</v>
      </c>
      <c r="L2457" cm="1">
        <f t="array" ref="L2457">_xlfn.IFS($K2456,$L2456+$B$27,NOT($K2456),0,TRUE,$K2456)</f>
        <v>0</v>
      </c>
      <c r="M2457" t="b" cm="1">
        <f t="array" ref="M2457">_xlfn.IFS($K2457,FALSE,AND($J2457,NOT($K2457),$P2457&lt;$B$6),TRUE,TRUE,FALSE)</f>
        <v>0</v>
      </c>
      <c r="N2457" cm="1">
        <f t="array" ref="N2457">_xlfn.IFS($N2456&gt;=$C$7-$B$27,0,$M2456,$N2456+$B$27,TRUE,0)</f>
        <v>0</v>
      </c>
      <c r="O2457" t="b" cm="1">
        <f t="array" ref="O2457">_xlfn.IFS(AND($J2457,NOT($K2457),NOT($M2457)),TRUE,$P2457&gt;=$B$6,FALSE,AND($J2457,NOT($K2457),$M2457,$N2457=0),TRUE,TRUE,FALSE)</f>
        <v>0</v>
      </c>
      <c r="P2457" cm="1">
        <f t="array" ref="P2457">_xlfn.IFS(AND($O2456,$P2456&lt;$B$6),$P2456+1,AND(NOT($J2456),$P2456&gt;0),0,TRUE,$P2456)</f>
        <v>0</v>
      </c>
      <c r="Q2457" s="1">
        <f t="shared" si="191"/>
        <v>135</v>
      </c>
      <c r="R2457" s="1">
        <f t="shared" si="192"/>
        <v>6750</v>
      </c>
      <c r="S2457" s="17">
        <f t="shared" si="193"/>
        <v>165.03667481662592</v>
      </c>
      <c r="T2457" s="1" cm="1">
        <f t="array" ref="T2457">_xlfn.IFS($B$6=1,Q2457*$B$10,AND(P2456=0,P2457&gt;=1),T2456+$B$6*$B$10*$B$8,TRUE,T2456)</f>
        <v>5400</v>
      </c>
      <c r="U2457" s="17">
        <f t="shared" si="194"/>
        <v>132.02933985330074</v>
      </c>
    </row>
    <row r="2458" spans="7:21" x14ac:dyDescent="0.25">
      <c r="G2458" s="15">
        <v>2456</v>
      </c>
      <c r="H2458" s="17">
        <f t="shared" si="190"/>
        <v>40.916666666666664</v>
      </c>
      <c r="I2458" cm="1">
        <f t="array" ref="I2458">_xlfn.IFS(AND(NOT($I2457=0),$J2457),0,NOT($J2457),$I2457+$B$27,TRUE,$I2457)</f>
        <v>8.3333333333333329E-2</v>
      </c>
      <c r="J2458" t="b" cm="1">
        <f t="array" ref="J2458">_xlfn.IFS($I2458&gt;=$C$5-$B$27,TRUE,$P2458&gt;=$B$6,FALSE,TRUE,$J2457)</f>
        <v>0</v>
      </c>
      <c r="K2458" t="b" cm="1">
        <f t="array" ref="K2458">_xlfn.IFS($L2458&gt;=$B$4-$B$27,FALSE,$I2458&gt;=$B$5-$B$27,TRUE,AND($J2458,NOT($K2457)),FALSE,$K2457,TRUE,TRUE,FALSE)</f>
        <v>0</v>
      </c>
      <c r="L2458" cm="1">
        <f t="array" ref="L2458">_xlfn.IFS($K2457,$L2457+$B$27,NOT($K2457),0,TRUE,$K2457)</f>
        <v>0</v>
      </c>
      <c r="M2458" t="b" cm="1">
        <f t="array" ref="M2458">_xlfn.IFS($K2458,FALSE,AND($J2458,NOT($K2458),$P2458&lt;$B$6),TRUE,TRUE,FALSE)</f>
        <v>0</v>
      </c>
      <c r="N2458" cm="1">
        <f t="array" ref="N2458">_xlfn.IFS($N2457&gt;=$C$7-$B$27,0,$M2457,$N2457+$B$27,TRUE,0)</f>
        <v>0</v>
      </c>
      <c r="O2458" t="b" cm="1">
        <f t="array" ref="O2458">_xlfn.IFS(AND($J2458,NOT($K2458),NOT($M2458)),TRUE,$P2458&gt;=$B$6,FALSE,AND($J2458,NOT($K2458),$M2458,$N2458=0),TRUE,TRUE,FALSE)</f>
        <v>0</v>
      </c>
      <c r="P2458" cm="1">
        <f t="array" ref="P2458">_xlfn.IFS(AND($O2457,$P2457&lt;$B$6),$P2457+1,AND(NOT($J2457),$P2457&gt;0),0,TRUE,$P2457)</f>
        <v>0</v>
      </c>
      <c r="Q2458" s="1">
        <f t="shared" si="191"/>
        <v>135</v>
      </c>
      <c r="R2458" s="1">
        <f t="shared" si="192"/>
        <v>6750</v>
      </c>
      <c r="S2458" s="17">
        <f t="shared" si="193"/>
        <v>164.96945010183299</v>
      </c>
      <c r="T2458" s="1" cm="1">
        <f t="array" ref="T2458">_xlfn.IFS($B$6=1,Q2458*$B$10,AND(P2457=0,P2458&gt;=1),T2457+$B$6*$B$10*$B$8,TRUE,T2457)</f>
        <v>5400</v>
      </c>
      <c r="U2458" s="17">
        <f t="shared" si="194"/>
        <v>131.9755600814664</v>
      </c>
    </row>
    <row r="2459" spans="7:21" x14ac:dyDescent="0.25">
      <c r="G2459" s="15">
        <v>2457</v>
      </c>
      <c r="H2459" s="17">
        <f t="shared" si="190"/>
        <v>40.93333333333333</v>
      </c>
      <c r="I2459" cm="1">
        <f t="array" ref="I2459">_xlfn.IFS(AND(NOT($I2458=0),$J2458),0,NOT($J2458),$I2458+$B$27,TRUE,$I2458)</f>
        <v>9.9999999999999992E-2</v>
      </c>
      <c r="J2459" t="b" cm="1">
        <f t="array" ref="J2459">_xlfn.IFS($I2459&gt;=$C$5-$B$27,TRUE,$P2459&gt;=$B$6,FALSE,TRUE,$J2458)</f>
        <v>0</v>
      </c>
      <c r="K2459" t="b" cm="1">
        <f t="array" ref="K2459">_xlfn.IFS($L2459&gt;=$B$4-$B$27,FALSE,$I2459&gt;=$B$5-$B$27,TRUE,AND($J2459,NOT($K2458)),FALSE,$K2458,TRUE,TRUE,FALSE)</f>
        <v>0</v>
      </c>
      <c r="L2459" cm="1">
        <f t="array" ref="L2459">_xlfn.IFS($K2458,$L2458+$B$27,NOT($K2458),0,TRUE,$K2458)</f>
        <v>0</v>
      </c>
      <c r="M2459" t="b" cm="1">
        <f t="array" ref="M2459">_xlfn.IFS($K2459,FALSE,AND($J2459,NOT($K2459),$P2459&lt;$B$6),TRUE,TRUE,FALSE)</f>
        <v>0</v>
      </c>
      <c r="N2459" cm="1">
        <f t="array" ref="N2459">_xlfn.IFS($N2458&gt;=$C$7-$B$27,0,$M2458,$N2458+$B$27,TRUE,0)</f>
        <v>0</v>
      </c>
      <c r="O2459" t="b" cm="1">
        <f t="array" ref="O2459">_xlfn.IFS(AND($J2459,NOT($K2459),NOT($M2459)),TRUE,$P2459&gt;=$B$6,FALSE,AND($J2459,NOT($K2459),$M2459,$N2459=0),TRUE,TRUE,FALSE)</f>
        <v>0</v>
      </c>
      <c r="P2459" cm="1">
        <f t="array" ref="P2459">_xlfn.IFS(AND($O2458,$P2458&lt;$B$6),$P2458+1,AND(NOT($J2458),$P2458&gt;0),0,TRUE,$P2458)</f>
        <v>0</v>
      </c>
      <c r="Q2459" s="1">
        <f t="shared" si="191"/>
        <v>135</v>
      </c>
      <c r="R2459" s="1">
        <f t="shared" si="192"/>
        <v>6750</v>
      </c>
      <c r="S2459" s="17">
        <f t="shared" si="193"/>
        <v>164.90228013029318</v>
      </c>
      <c r="T2459" s="1" cm="1">
        <f t="array" ref="T2459">_xlfn.IFS($B$6=1,Q2459*$B$10,AND(P2458=0,P2459&gt;=1),T2458+$B$6*$B$10*$B$8,TRUE,T2458)</f>
        <v>5400</v>
      </c>
      <c r="U2459" s="17">
        <f t="shared" si="194"/>
        <v>131.92182410423453</v>
      </c>
    </row>
    <row r="2460" spans="7:21" x14ac:dyDescent="0.25">
      <c r="G2460" s="15">
        <v>2458</v>
      </c>
      <c r="H2460" s="17">
        <f t="shared" si="190"/>
        <v>40.950000000000003</v>
      </c>
      <c r="I2460" cm="1">
        <f t="array" ref="I2460">_xlfn.IFS(AND(NOT($I2459=0),$J2459),0,NOT($J2459),$I2459+$B$27,TRUE,$I2459)</f>
        <v>0.11666666666666665</v>
      </c>
      <c r="J2460" t="b" cm="1">
        <f t="array" ref="J2460">_xlfn.IFS($I2460&gt;=$C$5-$B$27,TRUE,$P2460&gt;=$B$6,FALSE,TRUE,$J2459)</f>
        <v>0</v>
      </c>
      <c r="K2460" t="b" cm="1">
        <f t="array" ref="K2460">_xlfn.IFS($L2460&gt;=$B$4-$B$27,FALSE,$I2460&gt;=$B$5-$B$27,TRUE,AND($J2460,NOT($K2459)),FALSE,$K2459,TRUE,TRUE,FALSE)</f>
        <v>0</v>
      </c>
      <c r="L2460" cm="1">
        <f t="array" ref="L2460">_xlfn.IFS($K2459,$L2459+$B$27,NOT($K2459),0,TRUE,$K2459)</f>
        <v>0</v>
      </c>
      <c r="M2460" t="b" cm="1">
        <f t="array" ref="M2460">_xlfn.IFS($K2460,FALSE,AND($J2460,NOT($K2460),$P2460&lt;$B$6),TRUE,TRUE,FALSE)</f>
        <v>0</v>
      </c>
      <c r="N2460" cm="1">
        <f t="array" ref="N2460">_xlfn.IFS($N2459&gt;=$C$7-$B$27,0,$M2459,$N2459+$B$27,TRUE,0)</f>
        <v>0</v>
      </c>
      <c r="O2460" t="b" cm="1">
        <f t="array" ref="O2460">_xlfn.IFS(AND($J2460,NOT($K2460),NOT($M2460)),TRUE,$P2460&gt;=$B$6,FALSE,AND($J2460,NOT($K2460),$M2460,$N2460=0),TRUE,TRUE,FALSE)</f>
        <v>0</v>
      </c>
      <c r="P2460" cm="1">
        <f t="array" ref="P2460">_xlfn.IFS(AND($O2459,$P2459&lt;$B$6),$P2459+1,AND(NOT($J2459),$P2459&gt;0),0,TRUE,$P2459)</f>
        <v>0</v>
      </c>
      <c r="Q2460" s="1">
        <f t="shared" si="191"/>
        <v>135</v>
      </c>
      <c r="R2460" s="1">
        <f t="shared" si="192"/>
        <v>6750</v>
      </c>
      <c r="S2460" s="17">
        <f t="shared" si="193"/>
        <v>164.83516483516482</v>
      </c>
      <c r="T2460" s="1" cm="1">
        <f t="array" ref="T2460">_xlfn.IFS($B$6=1,Q2460*$B$10,AND(P2459=0,P2460&gt;=1),T2459+$B$6*$B$10*$B$8,TRUE,T2459)</f>
        <v>5400</v>
      </c>
      <c r="U2460" s="17">
        <f t="shared" si="194"/>
        <v>131.86813186813185</v>
      </c>
    </row>
    <row r="2461" spans="7:21" x14ac:dyDescent="0.25">
      <c r="G2461" s="15">
        <v>2459</v>
      </c>
      <c r="H2461" s="17">
        <f t="shared" si="190"/>
        <v>40.966666666666669</v>
      </c>
      <c r="I2461" cm="1">
        <f t="array" ref="I2461">_xlfn.IFS(AND(NOT($I2460=0),$J2460),0,NOT($J2460),$I2460+$B$27,TRUE,$I2460)</f>
        <v>0.13333333333333333</v>
      </c>
      <c r="J2461" t="b" cm="1">
        <f t="array" ref="J2461">_xlfn.IFS($I2461&gt;=$C$5-$B$27,TRUE,$P2461&gt;=$B$6,FALSE,TRUE,$J2460)</f>
        <v>0</v>
      </c>
      <c r="K2461" t="b" cm="1">
        <f t="array" ref="K2461">_xlfn.IFS($L2461&gt;=$B$4-$B$27,FALSE,$I2461&gt;=$B$5-$B$27,TRUE,AND($J2461,NOT($K2460)),FALSE,$K2460,TRUE,TRUE,FALSE)</f>
        <v>0</v>
      </c>
      <c r="L2461" cm="1">
        <f t="array" ref="L2461">_xlfn.IFS($K2460,$L2460+$B$27,NOT($K2460),0,TRUE,$K2460)</f>
        <v>0</v>
      </c>
      <c r="M2461" t="b" cm="1">
        <f t="array" ref="M2461">_xlfn.IFS($K2461,FALSE,AND($J2461,NOT($K2461),$P2461&lt;$B$6),TRUE,TRUE,FALSE)</f>
        <v>0</v>
      </c>
      <c r="N2461" cm="1">
        <f t="array" ref="N2461">_xlfn.IFS($N2460&gt;=$C$7-$B$27,0,$M2460,$N2460+$B$27,TRUE,0)</f>
        <v>0</v>
      </c>
      <c r="O2461" t="b" cm="1">
        <f t="array" ref="O2461">_xlfn.IFS(AND($J2461,NOT($K2461),NOT($M2461)),TRUE,$P2461&gt;=$B$6,FALSE,AND($J2461,NOT($K2461),$M2461,$N2461=0),TRUE,TRUE,FALSE)</f>
        <v>0</v>
      </c>
      <c r="P2461" cm="1">
        <f t="array" ref="P2461">_xlfn.IFS(AND($O2460,$P2460&lt;$B$6),$P2460+1,AND(NOT($J2460),$P2460&gt;0),0,TRUE,$P2460)</f>
        <v>0</v>
      </c>
      <c r="Q2461" s="1">
        <f t="shared" si="191"/>
        <v>135</v>
      </c>
      <c r="R2461" s="1">
        <f t="shared" si="192"/>
        <v>6750</v>
      </c>
      <c r="S2461" s="17">
        <f t="shared" si="193"/>
        <v>164.76810414971521</v>
      </c>
      <c r="T2461" s="1" cm="1">
        <f t="array" ref="T2461">_xlfn.IFS($B$6=1,Q2461*$B$10,AND(P2460=0,P2461&gt;=1),T2460+$B$6*$B$10*$B$8,TRUE,T2460)</f>
        <v>5400</v>
      </c>
      <c r="U2461" s="17">
        <f t="shared" si="194"/>
        <v>131.81448331977217</v>
      </c>
    </row>
    <row r="2462" spans="7:21" x14ac:dyDescent="0.25">
      <c r="G2462" s="15">
        <v>2460</v>
      </c>
      <c r="H2462" s="17">
        <f t="shared" si="190"/>
        <v>40.983333333333334</v>
      </c>
      <c r="I2462" cm="1">
        <f t="array" ref="I2462">_xlfn.IFS(AND(NOT($I2461=0),$J2461),0,NOT($J2461),$I2461+$B$27,TRUE,$I2461)</f>
        <v>0.15</v>
      </c>
      <c r="J2462" t="b" cm="1">
        <f t="array" ref="J2462">_xlfn.IFS($I2462&gt;=$C$5-$B$27,TRUE,$P2462&gt;=$B$6,FALSE,TRUE,$J2461)</f>
        <v>0</v>
      </c>
      <c r="K2462" t="b" cm="1">
        <f t="array" ref="K2462">_xlfn.IFS($L2462&gt;=$B$4-$B$27,FALSE,$I2462&gt;=$B$5-$B$27,TRUE,AND($J2462,NOT($K2461)),FALSE,$K2461,TRUE,TRUE,FALSE)</f>
        <v>0</v>
      </c>
      <c r="L2462" cm="1">
        <f t="array" ref="L2462">_xlfn.IFS($K2461,$L2461+$B$27,NOT($K2461),0,TRUE,$K2461)</f>
        <v>0</v>
      </c>
      <c r="M2462" t="b" cm="1">
        <f t="array" ref="M2462">_xlfn.IFS($K2462,FALSE,AND($J2462,NOT($K2462),$P2462&lt;$B$6),TRUE,TRUE,FALSE)</f>
        <v>0</v>
      </c>
      <c r="N2462" cm="1">
        <f t="array" ref="N2462">_xlfn.IFS($N2461&gt;=$C$7-$B$27,0,$M2461,$N2461+$B$27,TRUE,0)</f>
        <v>0</v>
      </c>
      <c r="O2462" t="b" cm="1">
        <f t="array" ref="O2462">_xlfn.IFS(AND($J2462,NOT($K2462),NOT($M2462)),TRUE,$P2462&gt;=$B$6,FALSE,AND($J2462,NOT($K2462),$M2462,$N2462=0),TRUE,TRUE,FALSE)</f>
        <v>0</v>
      </c>
      <c r="P2462" cm="1">
        <f t="array" ref="P2462">_xlfn.IFS(AND($O2461,$P2461&lt;$B$6),$P2461+1,AND(NOT($J2461),$P2461&gt;0),0,TRUE,$P2461)</f>
        <v>0</v>
      </c>
      <c r="Q2462" s="1">
        <f t="shared" si="191"/>
        <v>135</v>
      </c>
      <c r="R2462" s="1">
        <f t="shared" si="192"/>
        <v>6750</v>
      </c>
      <c r="S2462" s="17">
        <f t="shared" si="193"/>
        <v>164.70109800732004</v>
      </c>
      <c r="T2462" s="1" cm="1">
        <f t="array" ref="T2462">_xlfn.IFS($B$6=1,Q2462*$B$10,AND(P2461=0,P2462&gt;=1),T2461+$B$6*$B$10*$B$8,TRUE,T2461)</f>
        <v>5400</v>
      </c>
      <c r="U2462" s="17">
        <f t="shared" si="194"/>
        <v>131.76087840585603</v>
      </c>
    </row>
    <row r="2463" spans="7:21" x14ac:dyDescent="0.25">
      <c r="G2463" s="15">
        <v>2461</v>
      </c>
      <c r="H2463" s="17">
        <f t="shared" si="190"/>
        <v>41</v>
      </c>
      <c r="I2463" cm="1">
        <f t="array" ref="I2463">_xlfn.IFS(AND(NOT($I2462=0),$J2462),0,NOT($J2462),$I2462+$B$27,TRUE,$I2462)</f>
        <v>0.16666666666666666</v>
      </c>
      <c r="J2463" t="b" cm="1">
        <f t="array" ref="J2463">_xlfn.IFS($I2463&gt;=$C$5-$B$27,TRUE,$P2463&gt;=$B$6,FALSE,TRUE,$J2462)</f>
        <v>0</v>
      </c>
      <c r="K2463" t="b" cm="1">
        <f t="array" ref="K2463">_xlfn.IFS($L2463&gt;=$B$4-$B$27,FALSE,$I2463&gt;=$B$5-$B$27,TRUE,AND($J2463,NOT($K2462)),FALSE,$K2462,TRUE,TRUE,FALSE)</f>
        <v>0</v>
      </c>
      <c r="L2463" cm="1">
        <f t="array" ref="L2463">_xlfn.IFS($K2462,$L2462+$B$27,NOT($K2462),0,TRUE,$K2462)</f>
        <v>0</v>
      </c>
      <c r="M2463" t="b" cm="1">
        <f t="array" ref="M2463">_xlfn.IFS($K2463,FALSE,AND($J2463,NOT($K2463),$P2463&lt;$B$6),TRUE,TRUE,FALSE)</f>
        <v>0</v>
      </c>
      <c r="N2463" cm="1">
        <f t="array" ref="N2463">_xlfn.IFS($N2462&gt;=$C$7-$B$27,0,$M2462,$N2462+$B$27,TRUE,0)</f>
        <v>0</v>
      </c>
      <c r="O2463" t="b" cm="1">
        <f t="array" ref="O2463">_xlfn.IFS(AND($J2463,NOT($K2463),NOT($M2463)),TRUE,$P2463&gt;=$B$6,FALSE,AND($J2463,NOT($K2463),$M2463,$N2463=0),TRUE,TRUE,FALSE)</f>
        <v>0</v>
      </c>
      <c r="P2463" cm="1">
        <f t="array" ref="P2463">_xlfn.IFS(AND($O2462,$P2462&lt;$B$6),$P2462+1,AND(NOT($J2462),$P2462&gt;0),0,TRUE,$P2462)</f>
        <v>0</v>
      </c>
      <c r="Q2463" s="1">
        <f t="shared" si="191"/>
        <v>135</v>
      </c>
      <c r="R2463" s="1">
        <f t="shared" si="192"/>
        <v>6750</v>
      </c>
      <c r="S2463" s="17">
        <f t="shared" si="193"/>
        <v>164.63414634146341</v>
      </c>
      <c r="T2463" s="1" cm="1">
        <f t="array" ref="T2463">_xlfn.IFS($B$6=1,Q2463*$B$10,AND(P2462=0,P2463&gt;=1),T2462+$B$6*$B$10*$B$8,TRUE,T2462)</f>
        <v>5400</v>
      </c>
      <c r="U2463" s="17">
        <f t="shared" si="194"/>
        <v>131.70731707317074</v>
      </c>
    </row>
    <row r="2464" spans="7:21" x14ac:dyDescent="0.25">
      <c r="G2464" s="15">
        <v>2462</v>
      </c>
      <c r="H2464" s="17">
        <f t="shared" si="190"/>
        <v>41.016666666666666</v>
      </c>
      <c r="I2464" cm="1">
        <f t="array" ref="I2464">_xlfn.IFS(AND(NOT($I2463=0),$J2463),0,NOT($J2463),$I2463+$B$27,TRUE,$I2463)</f>
        <v>0.18333333333333332</v>
      </c>
      <c r="J2464" t="b" cm="1">
        <f t="array" ref="J2464">_xlfn.IFS($I2464&gt;=$C$5-$B$27,TRUE,$P2464&gt;=$B$6,FALSE,TRUE,$J2463)</f>
        <v>0</v>
      </c>
      <c r="K2464" t="b" cm="1">
        <f t="array" ref="K2464">_xlfn.IFS($L2464&gt;=$B$4-$B$27,FALSE,$I2464&gt;=$B$5-$B$27,TRUE,AND($J2464,NOT($K2463)),FALSE,$K2463,TRUE,TRUE,FALSE)</f>
        <v>0</v>
      </c>
      <c r="L2464" cm="1">
        <f t="array" ref="L2464">_xlfn.IFS($K2463,$L2463+$B$27,NOT($K2463),0,TRUE,$K2463)</f>
        <v>0</v>
      </c>
      <c r="M2464" t="b" cm="1">
        <f t="array" ref="M2464">_xlfn.IFS($K2464,FALSE,AND($J2464,NOT($K2464),$P2464&lt;$B$6),TRUE,TRUE,FALSE)</f>
        <v>0</v>
      </c>
      <c r="N2464" cm="1">
        <f t="array" ref="N2464">_xlfn.IFS($N2463&gt;=$C$7-$B$27,0,$M2463,$N2463+$B$27,TRUE,0)</f>
        <v>0</v>
      </c>
      <c r="O2464" t="b" cm="1">
        <f t="array" ref="O2464">_xlfn.IFS(AND($J2464,NOT($K2464),NOT($M2464)),TRUE,$P2464&gt;=$B$6,FALSE,AND($J2464,NOT($K2464),$M2464,$N2464=0),TRUE,TRUE,FALSE)</f>
        <v>0</v>
      </c>
      <c r="P2464" cm="1">
        <f t="array" ref="P2464">_xlfn.IFS(AND($O2463,$P2463&lt;$B$6),$P2463+1,AND(NOT($J2463),$P2463&gt;0),0,TRUE,$P2463)</f>
        <v>0</v>
      </c>
      <c r="Q2464" s="1">
        <f t="shared" si="191"/>
        <v>135</v>
      </c>
      <c r="R2464" s="1">
        <f t="shared" si="192"/>
        <v>6750</v>
      </c>
      <c r="S2464" s="17">
        <f t="shared" si="193"/>
        <v>164.5672490857375</v>
      </c>
      <c r="T2464" s="1" cm="1">
        <f t="array" ref="T2464">_xlfn.IFS($B$6=1,Q2464*$B$10,AND(P2463=0,P2464&gt;=1),T2463+$B$6*$B$10*$B$8,TRUE,T2463)</f>
        <v>5400</v>
      </c>
      <c r="U2464" s="17">
        <f t="shared" si="194"/>
        <v>131.65379926859001</v>
      </c>
    </row>
    <row r="2465" spans="7:21" x14ac:dyDescent="0.25">
      <c r="G2465" s="15">
        <v>2463</v>
      </c>
      <c r="H2465" s="17">
        <f t="shared" si="190"/>
        <v>41.033333333333331</v>
      </c>
      <c r="I2465" cm="1">
        <f t="array" ref="I2465">_xlfn.IFS(AND(NOT($I2464=0),$J2464),0,NOT($J2464),$I2464+$B$27,TRUE,$I2464)</f>
        <v>0.19999999999999998</v>
      </c>
      <c r="J2465" t="b" cm="1">
        <f t="array" ref="J2465">_xlfn.IFS($I2465&gt;=$C$5-$B$27,TRUE,$P2465&gt;=$B$6,FALSE,TRUE,$J2464)</f>
        <v>0</v>
      </c>
      <c r="K2465" t="b" cm="1">
        <f t="array" ref="K2465">_xlfn.IFS($L2465&gt;=$B$4-$B$27,FALSE,$I2465&gt;=$B$5-$B$27,TRUE,AND($J2465,NOT($K2464)),FALSE,$K2464,TRUE,TRUE,FALSE)</f>
        <v>0</v>
      </c>
      <c r="L2465" cm="1">
        <f t="array" ref="L2465">_xlfn.IFS($K2464,$L2464+$B$27,NOT($K2464),0,TRUE,$K2464)</f>
        <v>0</v>
      </c>
      <c r="M2465" t="b" cm="1">
        <f t="array" ref="M2465">_xlfn.IFS($K2465,FALSE,AND($J2465,NOT($K2465),$P2465&lt;$B$6),TRUE,TRUE,FALSE)</f>
        <v>0</v>
      </c>
      <c r="N2465" cm="1">
        <f t="array" ref="N2465">_xlfn.IFS($N2464&gt;=$C$7-$B$27,0,$M2464,$N2464+$B$27,TRUE,0)</f>
        <v>0</v>
      </c>
      <c r="O2465" t="b" cm="1">
        <f t="array" ref="O2465">_xlfn.IFS(AND($J2465,NOT($K2465),NOT($M2465)),TRUE,$P2465&gt;=$B$6,FALSE,AND($J2465,NOT($K2465),$M2465,$N2465=0),TRUE,TRUE,FALSE)</f>
        <v>0</v>
      </c>
      <c r="P2465" cm="1">
        <f t="array" ref="P2465">_xlfn.IFS(AND($O2464,$P2464&lt;$B$6),$P2464+1,AND(NOT($J2464),$P2464&gt;0),0,TRUE,$P2464)</f>
        <v>0</v>
      </c>
      <c r="Q2465" s="1">
        <f t="shared" si="191"/>
        <v>135</v>
      </c>
      <c r="R2465" s="1">
        <f t="shared" si="192"/>
        <v>6750</v>
      </c>
      <c r="S2465" s="17">
        <f t="shared" si="193"/>
        <v>164.50040617384241</v>
      </c>
      <c r="T2465" s="1" cm="1">
        <f t="array" ref="T2465">_xlfn.IFS($B$6=1,Q2465*$B$10,AND(P2464=0,P2465&gt;=1),T2464+$B$6*$B$10*$B$8,TRUE,T2464)</f>
        <v>5400</v>
      </c>
      <c r="U2465" s="17">
        <f t="shared" si="194"/>
        <v>131.60032493907394</v>
      </c>
    </row>
    <row r="2466" spans="7:21" x14ac:dyDescent="0.25">
      <c r="G2466" s="15">
        <v>2464</v>
      </c>
      <c r="H2466" s="17">
        <f t="shared" si="190"/>
        <v>41.05</v>
      </c>
      <c r="I2466" cm="1">
        <f t="array" ref="I2466">_xlfn.IFS(AND(NOT($I2465=0),$J2465),0,NOT($J2465),$I2465+$B$27,TRUE,$I2465)</f>
        <v>0.21666666666666665</v>
      </c>
      <c r="J2466" t="b" cm="1">
        <f t="array" ref="J2466">_xlfn.IFS($I2466&gt;=$C$5-$B$27,TRUE,$P2466&gt;=$B$6,FALSE,TRUE,$J2465)</f>
        <v>0</v>
      </c>
      <c r="K2466" t="b" cm="1">
        <f t="array" ref="K2466">_xlfn.IFS($L2466&gt;=$B$4-$B$27,FALSE,$I2466&gt;=$B$5-$B$27,TRUE,AND($J2466,NOT($K2465)),FALSE,$K2465,TRUE,TRUE,FALSE)</f>
        <v>0</v>
      </c>
      <c r="L2466" cm="1">
        <f t="array" ref="L2466">_xlfn.IFS($K2465,$L2465+$B$27,NOT($K2465),0,TRUE,$K2465)</f>
        <v>0</v>
      </c>
      <c r="M2466" t="b" cm="1">
        <f t="array" ref="M2466">_xlfn.IFS($K2466,FALSE,AND($J2466,NOT($K2466),$P2466&lt;$B$6),TRUE,TRUE,FALSE)</f>
        <v>0</v>
      </c>
      <c r="N2466" cm="1">
        <f t="array" ref="N2466">_xlfn.IFS($N2465&gt;=$C$7-$B$27,0,$M2465,$N2465+$B$27,TRUE,0)</f>
        <v>0</v>
      </c>
      <c r="O2466" t="b" cm="1">
        <f t="array" ref="O2466">_xlfn.IFS(AND($J2466,NOT($K2466),NOT($M2466)),TRUE,$P2466&gt;=$B$6,FALSE,AND($J2466,NOT($K2466),$M2466,$N2466=0),TRUE,TRUE,FALSE)</f>
        <v>0</v>
      </c>
      <c r="P2466" cm="1">
        <f t="array" ref="P2466">_xlfn.IFS(AND($O2465,$P2465&lt;$B$6),$P2465+1,AND(NOT($J2465),$P2465&gt;0),0,TRUE,$P2465)</f>
        <v>0</v>
      </c>
      <c r="Q2466" s="1">
        <f t="shared" si="191"/>
        <v>135</v>
      </c>
      <c r="R2466" s="1">
        <f t="shared" si="192"/>
        <v>6750</v>
      </c>
      <c r="S2466" s="17">
        <f t="shared" si="193"/>
        <v>164.4336175395859</v>
      </c>
      <c r="T2466" s="1" cm="1">
        <f t="array" ref="T2466">_xlfn.IFS($B$6=1,Q2466*$B$10,AND(P2465=0,P2466&gt;=1),T2465+$B$6*$B$10*$B$8,TRUE,T2465)</f>
        <v>5400</v>
      </c>
      <c r="U2466" s="17">
        <f t="shared" si="194"/>
        <v>131.5468940316687</v>
      </c>
    </row>
    <row r="2467" spans="7:21" x14ac:dyDescent="0.25">
      <c r="G2467" s="15">
        <v>2465</v>
      </c>
      <c r="H2467" s="17">
        <f t="shared" si="190"/>
        <v>41.066666666666663</v>
      </c>
      <c r="I2467" cm="1">
        <f t="array" ref="I2467">_xlfn.IFS(AND(NOT($I2466=0),$J2466),0,NOT($J2466),$I2466+$B$27,TRUE,$I2466)</f>
        <v>0.23333333333333331</v>
      </c>
      <c r="J2467" t="b" cm="1">
        <f t="array" ref="J2467">_xlfn.IFS($I2467&gt;=$C$5-$B$27,TRUE,$P2467&gt;=$B$6,FALSE,TRUE,$J2466)</f>
        <v>0</v>
      </c>
      <c r="K2467" t="b" cm="1">
        <f t="array" ref="K2467">_xlfn.IFS($L2467&gt;=$B$4-$B$27,FALSE,$I2467&gt;=$B$5-$B$27,TRUE,AND($J2467,NOT($K2466)),FALSE,$K2466,TRUE,TRUE,FALSE)</f>
        <v>0</v>
      </c>
      <c r="L2467" cm="1">
        <f t="array" ref="L2467">_xlfn.IFS($K2466,$L2466+$B$27,NOT($K2466),0,TRUE,$K2466)</f>
        <v>0</v>
      </c>
      <c r="M2467" t="b" cm="1">
        <f t="array" ref="M2467">_xlfn.IFS($K2467,FALSE,AND($J2467,NOT($K2467),$P2467&lt;$B$6),TRUE,TRUE,FALSE)</f>
        <v>0</v>
      </c>
      <c r="N2467" cm="1">
        <f t="array" ref="N2467">_xlfn.IFS($N2466&gt;=$C$7-$B$27,0,$M2466,$N2466+$B$27,TRUE,0)</f>
        <v>0</v>
      </c>
      <c r="O2467" t="b" cm="1">
        <f t="array" ref="O2467">_xlfn.IFS(AND($J2467,NOT($K2467),NOT($M2467)),TRUE,$P2467&gt;=$B$6,FALSE,AND($J2467,NOT($K2467),$M2467,$N2467=0),TRUE,TRUE,FALSE)</f>
        <v>0</v>
      </c>
      <c r="P2467" cm="1">
        <f t="array" ref="P2467">_xlfn.IFS(AND($O2466,$P2466&lt;$B$6),$P2466+1,AND(NOT($J2466),$P2466&gt;0),0,TRUE,$P2466)</f>
        <v>0</v>
      </c>
      <c r="Q2467" s="1">
        <f t="shared" si="191"/>
        <v>135</v>
      </c>
      <c r="R2467" s="1">
        <f t="shared" si="192"/>
        <v>6750</v>
      </c>
      <c r="S2467" s="17">
        <f t="shared" si="193"/>
        <v>164.36688311688314</v>
      </c>
      <c r="T2467" s="1" cm="1">
        <f t="array" ref="T2467">_xlfn.IFS($B$6=1,Q2467*$B$10,AND(P2466=0,P2467&gt;=1),T2466+$B$6*$B$10*$B$8,TRUE,T2466)</f>
        <v>5400</v>
      </c>
      <c r="U2467" s="17">
        <f t="shared" si="194"/>
        <v>131.49350649350652</v>
      </c>
    </row>
    <row r="2468" spans="7:21" x14ac:dyDescent="0.25">
      <c r="G2468" s="15">
        <v>2466</v>
      </c>
      <c r="H2468" s="17">
        <f t="shared" si="190"/>
        <v>41.083333333333336</v>
      </c>
      <c r="I2468" cm="1">
        <f t="array" ref="I2468">_xlfn.IFS(AND(NOT($I2467=0),$J2467),0,NOT($J2467),$I2467+$B$27,TRUE,$I2467)</f>
        <v>0.24999999999999997</v>
      </c>
      <c r="J2468" t="b" cm="1">
        <f t="array" ref="J2468">_xlfn.IFS($I2468&gt;=$C$5-$B$27,TRUE,$P2468&gt;=$B$6,FALSE,TRUE,$J2467)</f>
        <v>0</v>
      </c>
      <c r="K2468" t="b" cm="1">
        <f t="array" ref="K2468">_xlfn.IFS($L2468&gt;=$B$4-$B$27,FALSE,$I2468&gt;=$B$5-$B$27,TRUE,AND($J2468,NOT($K2467)),FALSE,$K2467,TRUE,TRUE,FALSE)</f>
        <v>0</v>
      </c>
      <c r="L2468" cm="1">
        <f t="array" ref="L2468">_xlfn.IFS($K2467,$L2467+$B$27,NOT($K2467),0,TRUE,$K2467)</f>
        <v>0</v>
      </c>
      <c r="M2468" t="b" cm="1">
        <f t="array" ref="M2468">_xlfn.IFS($K2468,FALSE,AND($J2468,NOT($K2468),$P2468&lt;$B$6),TRUE,TRUE,FALSE)</f>
        <v>0</v>
      </c>
      <c r="N2468" cm="1">
        <f t="array" ref="N2468">_xlfn.IFS($N2467&gt;=$C$7-$B$27,0,$M2467,$N2467+$B$27,TRUE,0)</f>
        <v>0</v>
      </c>
      <c r="O2468" t="b" cm="1">
        <f t="array" ref="O2468">_xlfn.IFS(AND($J2468,NOT($K2468),NOT($M2468)),TRUE,$P2468&gt;=$B$6,FALSE,AND($J2468,NOT($K2468),$M2468,$N2468=0),TRUE,TRUE,FALSE)</f>
        <v>0</v>
      </c>
      <c r="P2468" cm="1">
        <f t="array" ref="P2468">_xlfn.IFS(AND($O2467,$P2467&lt;$B$6),$P2467+1,AND(NOT($J2467),$P2467&gt;0),0,TRUE,$P2467)</f>
        <v>0</v>
      </c>
      <c r="Q2468" s="1">
        <f t="shared" si="191"/>
        <v>135</v>
      </c>
      <c r="R2468" s="1">
        <f t="shared" si="192"/>
        <v>6750</v>
      </c>
      <c r="S2468" s="17">
        <f t="shared" si="193"/>
        <v>164.30020283975659</v>
      </c>
      <c r="T2468" s="1" cm="1">
        <f t="array" ref="T2468">_xlfn.IFS($B$6=1,Q2468*$B$10,AND(P2467=0,P2468&gt;=1),T2467+$B$6*$B$10*$B$8,TRUE,T2467)</f>
        <v>5400</v>
      </c>
      <c r="U2468" s="17">
        <f t="shared" si="194"/>
        <v>131.44016227180526</v>
      </c>
    </row>
    <row r="2469" spans="7:21" x14ac:dyDescent="0.25">
      <c r="G2469" s="15">
        <v>2467</v>
      </c>
      <c r="H2469" s="17">
        <f t="shared" si="190"/>
        <v>41.1</v>
      </c>
      <c r="I2469" cm="1">
        <f t="array" ref="I2469">_xlfn.IFS(AND(NOT($I2468=0),$J2468),0,NOT($J2468),$I2468+$B$27,TRUE,$I2468)</f>
        <v>0.26666666666666666</v>
      </c>
      <c r="J2469" t="b" cm="1">
        <f t="array" ref="J2469">_xlfn.IFS($I2469&gt;=$C$5-$B$27,TRUE,$P2469&gt;=$B$6,FALSE,TRUE,$J2468)</f>
        <v>0</v>
      </c>
      <c r="K2469" t="b" cm="1">
        <f t="array" ref="K2469">_xlfn.IFS($L2469&gt;=$B$4-$B$27,FALSE,$I2469&gt;=$B$5-$B$27,TRUE,AND($J2469,NOT($K2468)),FALSE,$K2468,TRUE,TRUE,FALSE)</f>
        <v>0</v>
      </c>
      <c r="L2469" cm="1">
        <f t="array" ref="L2469">_xlfn.IFS($K2468,$L2468+$B$27,NOT($K2468),0,TRUE,$K2468)</f>
        <v>0</v>
      </c>
      <c r="M2469" t="b" cm="1">
        <f t="array" ref="M2469">_xlfn.IFS($K2469,FALSE,AND($J2469,NOT($K2469),$P2469&lt;$B$6),TRUE,TRUE,FALSE)</f>
        <v>0</v>
      </c>
      <c r="N2469" cm="1">
        <f t="array" ref="N2469">_xlfn.IFS($N2468&gt;=$C$7-$B$27,0,$M2468,$N2468+$B$27,TRUE,0)</f>
        <v>0</v>
      </c>
      <c r="O2469" t="b" cm="1">
        <f t="array" ref="O2469">_xlfn.IFS(AND($J2469,NOT($K2469),NOT($M2469)),TRUE,$P2469&gt;=$B$6,FALSE,AND($J2469,NOT($K2469),$M2469,$N2469=0),TRUE,TRUE,FALSE)</f>
        <v>0</v>
      </c>
      <c r="P2469" cm="1">
        <f t="array" ref="P2469">_xlfn.IFS(AND($O2468,$P2468&lt;$B$6),$P2468+1,AND(NOT($J2468),$P2468&gt;0),0,TRUE,$P2468)</f>
        <v>0</v>
      </c>
      <c r="Q2469" s="1">
        <f t="shared" si="191"/>
        <v>135</v>
      </c>
      <c r="R2469" s="1">
        <f t="shared" si="192"/>
        <v>6750</v>
      </c>
      <c r="S2469" s="17">
        <f t="shared" si="193"/>
        <v>164.23357664233575</v>
      </c>
      <c r="T2469" s="1" cm="1">
        <f t="array" ref="T2469">_xlfn.IFS($B$6=1,Q2469*$B$10,AND(P2468=0,P2469&gt;=1),T2468+$B$6*$B$10*$B$8,TRUE,T2468)</f>
        <v>5400</v>
      </c>
      <c r="U2469" s="17">
        <f t="shared" si="194"/>
        <v>131.38686131386862</v>
      </c>
    </row>
    <row r="2470" spans="7:21" x14ac:dyDescent="0.25">
      <c r="G2470" s="15">
        <v>2468</v>
      </c>
      <c r="H2470" s="17">
        <f t="shared" si="190"/>
        <v>41.116666666666667</v>
      </c>
      <c r="I2470" cm="1">
        <f t="array" ref="I2470">_xlfn.IFS(AND(NOT($I2469=0),$J2469),0,NOT($J2469),$I2469+$B$27,TRUE,$I2469)</f>
        <v>0.28333333333333333</v>
      </c>
      <c r="J2470" t="b" cm="1">
        <f t="array" ref="J2470">_xlfn.IFS($I2470&gt;=$C$5-$B$27,TRUE,$P2470&gt;=$B$6,FALSE,TRUE,$J2469)</f>
        <v>0</v>
      </c>
      <c r="K2470" t="b" cm="1">
        <f t="array" ref="K2470">_xlfn.IFS($L2470&gt;=$B$4-$B$27,FALSE,$I2470&gt;=$B$5-$B$27,TRUE,AND($J2470,NOT($K2469)),FALSE,$K2469,TRUE,TRUE,FALSE)</f>
        <v>0</v>
      </c>
      <c r="L2470" cm="1">
        <f t="array" ref="L2470">_xlfn.IFS($K2469,$L2469+$B$27,NOT($K2469),0,TRUE,$K2469)</f>
        <v>0</v>
      </c>
      <c r="M2470" t="b" cm="1">
        <f t="array" ref="M2470">_xlfn.IFS($K2470,FALSE,AND($J2470,NOT($K2470),$P2470&lt;$B$6),TRUE,TRUE,FALSE)</f>
        <v>0</v>
      </c>
      <c r="N2470" cm="1">
        <f t="array" ref="N2470">_xlfn.IFS($N2469&gt;=$C$7-$B$27,0,$M2469,$N2469+$B$27,TRUE,0)</f>
        <v>0</v>
      </c>
      <c r="O2470" t="b" cm="1">
        <f t="array" ref="O2470">_xlfn.IFS(AND($J2470,NOT($K2470),NOT($M2470)),TRUE,$P2470&gt;=$B$6,FALSE,AND($J2470,NOT($K2470),$M2470,$N2470=0),TRUE,TRUE,FALSE)</f>
        <v>0</v>
      </c>
      <c r="P2470" cm="1">
        <f t="array" ref="P2470">_xlfn.IFS(AND($O2469,$P2469&lt;$B$6),$P2469+1,AND(NOT($J2469),$P2469&gt;0),0,TRUE,$P2469)</f>
        <v>0</v>
      </c>
      <c r="Q2470" s="1">
        <f t="shared" si="191"/>
        <v>135</v>
      </c>
      <c r="R2470" s="1">
        <f t="shared" si="192"/>
        <v>6750</v>
      </c>
      <c r="S2470" s="17">
        <f t="shared" si="193"/>
        <v>164.16700445885692</v>
      </c>
      <c r="T2470" s="1" cm="1">
        <f t="array" ref="T2470">_xlfn.IFS($B$6=1,Q2470*$B$10,AND(P2469=0,P2470&gt;=1),T2469+$B$6*$B$10*$B$8,TRUE,T2469)</f>
        <v>5400</v>
      </c>
      <c r="U2470" s="17">
        <f t="shared" si="194"/>
        <v>131.33360356708553</v>
      </c>
    </row>
    <row r="2471" spans="7:21" x14ac:dyDescent="0.25">
      <c r="G2471" s="15">
        <v>2469</v>
      </c>
      <c r="H2471" s="17">
        <f t="shared" si="190"/>
        <v>41.133333333333333</v>
      </c>
      <c r="I2471" cm="1">
        <f t="array" ref="I2471">_xlfn.IFS(AND(NOT($I2470=0),$J2470),0,NOT($J2470),$I2470+$B$27,TRUE,$I2470)</f>
        <v>0.3</v>
      </c>
      <c r="J2471" t="b" cm="1">
        <f t="array" ref="J2471">_xlfn.IFS($I2471&gt;=$C$5-$B$27,TRUE,$P2471&gt;=$B$6,FALSE,TRUE,$J2470)</f>
        <v>0</v>
      </c>
      <c r="K2471" t="b" cm="1">
        <f t="array" ref="K2471">_xlfn.IFS($L2471&gt;=$B$4-$B$27,FALSE,$I2471&gt;=$B$5-$B$27,TRUE,AND($J2471,NOT($K2470)),FALSE,$K2470,TRUE,TRUE,FALSE)</f>
        <v>0</v>
      </c>
      <c r="L2471" cm="1">
        <f t="array" ref="L2471">_xlfn.IFS($K2470,$L2470+$B$27,NOT($K2470),0,TRUE,$K2470)</f>
        <v>0</v>
      </c>
      <c r="M2471" t="b" cm="1">
        <f t="array" ref="M2471">_xlfn.IFS($K2471,FALSE,AND($J2471,NOT($K2471),$P2471&lt;$B$6),TRUE,TRUE,FALSE)</f>
        <v>0</v>
      </c>
      <c r="N2471" cm="1">
        <f t="array" ref="N2471">_xlfn.IFS($N2470&gt;=$C$7-$B$27,0,$M2470,$N2470+$B$27,TRUE,0)</f>
        <v>0</v>
      </c>
      <c r="O2471" t="b" cm="1">
        <f t="array" ref="O2471">_xlfn.IFS(AND($J2471,NOT($K2471),NOT($M2471)),TRUE,$P2471&gt;=$B$6,FALSE,AND($J2471,NOT($K2471),$M2471,$N2471=0),TRUE,TRUE,FALSE)</f>
        <v>0</v>
      </c>
      <c r="P2471" cm="1">
        <f t="array" ref="P2471">_xlfn.IFS(AND($O2470,$P2470&lt;$B$6),$P2470+1,AND(NOT($J2470),$P2470&gt;0),0,TRUE,$P2470)</f>
        <v>0</v>
      </c>
      <c r="Q2471" s="1">
        <f t="shared" si="191"/>
        <v>135</v>
      </c>
      <c r="R2471" s="1">
        <f t="shared" si="192"/>
        <v>6750</v>
      </c>
      <c r="S2471" s="17">
        <f t="shared" si="193"/>
        <v>164.1004862236629</v>
      </c>
      <c r="T2471" s="1" cm="1">
        <f t="array" ref="T2471">_xlfn.IFS($B$6=1,Q2471*$B$10,AND(P2470=0,P2471&gt;=1),T2470+$B$6*$B$10*$B$8,TRUE,T2470)</f>
        <v>5400</v>
      </c>
      <c r="U2471" s="17">
        <f t="shared" si="194"/>
        <v>131.28038897893032</v>
      </c>
    </row>
    <row r="2472" spans="7:21" x14ac:dyDescent="0.25">
      <c r="G2472" s="15">
        <v>2470</v>
      </c>
      <c r="H2472" s="17">
        <f t="shared" si="190"/>
        <v>41.15</v>
      </c>
      <c r="I2472" cm="1">
        <f t="array" ref="I2472">_xlfn.IFS(AND(NOT($I2471=0),$J2471),0,NOT($J2471),$I2471+$B$27,TRUE,$I2471)</f>
        <v>0.31666666666666665</v>
      </c>
      <c r="J2472" t="b" cm="1">
        <f t="array" ref="J2472">_xlfn.IFS($I2472&gt;=$C$5-$B$27,TRUE,$P2472&gt;=$B$6,FALSE,TRUE,$J2471)</f>
        <v>0</v>
      </c>
      <c r="K2472" t="b" cm="1">
        <f t="array" ref="K2472">_xlfn.IFS($L2472&gt;=$B$4-$B$27,FALSE,$I2472&gt;=$B$5-$B$27,TRUE,AND($J2472,NOT($K2471)),FALSE,$K2471,TRUE,TRUE,FALSE)</f>
        <v>0</v>
      </c>
      <c r="L2472" cm="1">
        <f t="array" ref="L2472">_xlfn.IFS($K2471,$L2471+$B$27,NOT($K2471),0,TRUE,$K2471)</f>
        <v>0</v>
      </c>
      <c r="M2472" t="b" cm="1">
        <f t="array" ref="M2472">_xlfn.IFS($K2472,FALSE,AND($J2472,NOT($K2472),$P2472&lt;$B$6),TRUE,TRUE,FALSE)</f>
        <v>0</v>
      </c>
      <c r="N2472" cm="1">
        <f t="array" ref="N2472">_xlfn.IFS($N2471&gt;=$C$7-$B$27,0,$M2471,$N2471+$B$27,TRUE,0)</f>
        <v>0</v>
      </c>
      <c r="O2472" t="b" cm="1">
        <f t="array" ref="O2472">_xlfn.IFS(AND($J2472,NOT($K2472),NOT($M2472)),TRUE,$P2472&gt;=$B$6,FALSE,AND($J2472,NOT($K2472),$M2472,$N2472=0),TRUE,TRUE,FALSE)</f>
        <v>0</v>
      </c>
      <c r="P2472" cm="1">
        <f t="array" ref="P2472">_xlfn.IFS(AND($O2471,$P2471&lt;$B$6),$P2471+1,AND(NOT($J2471),$P2471&gt;0),0,TRUE,$P2471)</f>
        <v>0</v>
      </c>
      <c r="Q2472" s="1">
        <f t="shared" si="191"/>
        <v>135</v>
      </c>
      <c r="R2472" s="1">
        <f t="shared" si="192"/>
        <v>6750</v>
      </c>
      <c r="S2472" s="17">
        <f t="shared" si="193"/>
        <v>164.03402187120292</v>
      </c>
      <c r="T2472" s="1" cm="1">
        <f t="array" ref="T2472">_xlfn.IFS($B$6=1,Q2472*$B$10,AND(P2471=0,P2472&gt;=1),T2471+$B$6*$B$10*$B$8,TRUE,T2471)</f>
        <v>5400</v>
      </c>
      <c r="U2472" s="17">
        <f t="shared" si="194"/>
        <v>131.22721749696234</v>
      </c>
    </row>
    <row r="2473" spans="7:21" x14ac:dyDescent="0.25">
      <c r="G2473" s="15">
        <v>2471</v>
      </c>
      <c r="H2473" s="17">
        <f t="shared" si="190"/>
        <v>41.166666666666664</v>
      </c>
      <c r="I2473" cm="1">
        <f t="array" ref="I2473">_xlfn.IFS(AND(NOT($I2472=0),$J2472),0,NOT($J2472),$I2472+$B$27,TRUE,$I2472)</f>
        <v>0.33333333333333331</v>
      </c>
      <c r="J2473" t="b" cm="1">
        <f t="array" ref="J2473">_xlfn.IFS($I2473&gt;=$C$5-$B$27,TRUE,$P2473&gt;=$B$6,FALSE,TRUE,$J2472)</f>
        <v>0</v>
      </c>
      <c r="K2473" t="b" cm="1">
        <f t="array" ref="K2473">_xlfn.IFS($L2473&gt;=$B$4-$B$27,FALSE,$I2473&gt;=$B$5-$B$27,TRUE,AND($J2473,NOT($K2472)),FALSE,$K2472,TRUE,TRUE,FALSE)</f>
        <v>0</v>
      </c>
      <c r="L2473" cm="1">
        <f t="array" ref="L2473">_xlfn.IFS($K2472,$L2472+$B$27,NOT($K2472),0,TRUE,$K2472)</f>
        <v>0</v>
      </c>
      <c r="M2473" t="b" cm="1">
        <f t="array" ref="M2473">_xlfn.IFS($K2473,FALSE,AND($J2473,NOT($K2473),$P2473&lt;$B$6),TRUE,TRUE,FALSE)</f>
        <v>0</v>
      </c>
      <c r="N2473" cm="1">
        <f t="array" ref="N2473">_xlfn.IFS($N2472&gt;=$C$7-$B$27,0,$M2472,$N2472+$B$27,TRUE,0)</f>
        <v>0</v>
      </c>
      <c r="O2473" t="b" cm="1">
        <f t="array" ref="O2473">_xlfn.IFS(AND($J2473,NOT($K2473),NOT($M2473)),TRUE,$P2473&gt;=$B$6,FALSE,AND($J2473,NOT($K2473),$M2473,$N2473=0),TRUE,TRUE,FALSE)</f>
        <v>0</v>
      </c>
      <c r="P2473" cm="1">
        <f t="array" ref="P2473">_xlfn.IFS(AND($O2472,$P2472&lt;$B$6),$P2472+1,AND(NOT($J2472),$P2472&gt;0),0,TRUE,$P2472)</f>
        <v>0</v>
      </c>
      <c r="Q2473" s="1">
        <f t="shared" si="191"/>
        <v>135</v>
      </c>
      <c r="R2473" s="1">
        <f t="shared" si="192"/>
        <v>6750</v>
      </c>
      <c r="S2473" s="17">
        <f t="shared" si="193"/>
        <v>163.96761133603241</v>
      </c>
      <c r="T2473" s="1" cm="1">
        <f t="array" ref="T2473">_xlfn.IFS($B$6=1,Q2473*$B$10,AND(P2472=0,P2473&gt;=1),T2472+$B$6*$B$10*$B$8,TRUE,T2472)</f>
        <v>5400</v>
      </c>
      <c r="U2473" s="17">
        <f t="shared" si="194"/>
        <v>131.17408906882591</v>
      </c>
    </row>
    <row r="2474" spans="7:21" x14ac:dyDescent="0.25">
      <c r="G2474" s="15">
        <v>2472</v>
      </c>
      <c r="H2474" s="17">
        <f t="shared" si="190"/>
        <v>41.18333333333333</v>
      </c>
      <c r="I2474" cm="1">
        <f t="array" ref="I2474">_xlfn.IFS(AND(NOT($I2473=0),$J2473),0,NOT($J2473),$I2473+$B$27,TRUE,$I2473)</f>
        <v>0.35</v>
      </c>
      <c r="J2474" t="b" cm="1">
        <f t="array" ref="J2474">_xlfn.IFS($I2474&gt;=$C$5-$B$27,TRUE,$P2474&gt;=$B$6,FALSE,TRUE,$J2473)</f>
        <v>0</v>
      </c>
      <c r="K2474" t="b" cm="1">
        <f t="array" ref="K2474">_xlfn.IFS($L2474&gt;=$B$4-$B$27,FALSE,$I2474&gt;=$B$5-$B$27,TRUE,AND($J2474,NOT($K2473)),FALSE,$K2473,TRUE,TRUE,FALSE)</f>
        <v>0</v>
      </c>
      <c r="L2474" cm="1">
        <f t="array" ref="L2474">_xlfn.IFS($K2473,$L2473+$B$27,NOT($K2473),0,TRUE,$K2473)</f>
        <v>0</v>
      </c>
      <c r="M2474" t="b" cm="1">
        <f t="array" ref="M2474">_xlfn.IFS($K2474,FALSE,AND($J2474,NOT($K2474),$P2474&lt;$B$6),TRUE,TRUE,FALSE)</f>
        <v>0</v>
      </c>
      <c r="N2474" cm="1">
        <f t="array" ref="N2474">_xlfn.IFS($N2473&gt;=$C$7-$B$27,0,$M2473,$N2473+$B$27,TRUE,0)</f>
        <v>0</v>
      </c>
      <c r="O2474" t="b" cm="1">
        <f t="array" ref="O2474">_xlfn.IFS(AND($J2474,NOT($K2474),NOT($M2474)),TRUE,$P2474&gt;=$B$6,FALSE,AND($J2474,NOT($K2474),$M2474,$N2474=0),TRUE,TRUE,FALSE)</f>
        <v>0</v>
      </c>
      <c r="P2474" cm="1">
        <f t="array" ref="P2474">_xlfn.IFS(AND($O2473,$P2473&lt;$B$6),$P2473+1,AND(NOT($J2473),$P2473&gt;0),0,TRUE,$P2473)</f>
        <v>0</v>
      </c>
      <c r="Q2474" s="1">
        <f t="shared" si="191"/>
        <v>135</v>
      </c>
      <c r="R2474" s="1">
        <f t="shared" si="192"/>
        <v>6750</v>
      </c>
      <c r="S2474" s="17">
        <f t="shared" si="193"/>
        <v>163.90125455281265</v>
      </c>
      <c r="T2474" s="1" cm="1">
        <f t="array" ref="T2474">_xlfn.IFS($B$6=1,Q2474*$B$10,AND(P2473=0,P2474&gt;=1),T2473+$B$6*$B$10*$B$8,TRUE,T2473)</f>
        <v>5400</v>
      </c>
      <c r="U2474" s="17">
        <f t="shared" si="194"/>
        <v>131.12100364225012</v>
      </c>
    </row>
    <row r="2475" spans="7:21" x14ac:dyDescent="0.25">
      <c r="G2475" s="15">
        <v>2473</v>
      </c>
      <c r="H2475" s="17">
        <f t="shared" si="190"/>
        <v>41.2</v>
      </c>
      <c r="I2475" cm="1">
        <f t="array" ref="I2475">_xlfn.IFS(AND(NOT($I2474=0),$J2474),0,NOT($J2474),$I2474+$B$27,TRUE,$I2474)</f>
        <v>0.36666666666666664</v>
      </c>
      <c r="J2475" t="b" cm="1">
        <f t="array" ref="J2475">_xlfn.IFS($I2475&gt;=$C$5-$B$27,TRUE,$P2475&gt;=$B$6,FALSE,TRUE,$J2474)</f>
        <v>0</v>
      </c>
      <c r="K2475" t="b" cm="1">
        <f t="array" ref="K2475">_xlfn.IFS($L2475&gt;=$B$4-$B$27,FALSE,$I2475&gt;=$B$5-$B$27,TRUE,AND($J2475,NOT($K2474)),FALSE,$K2474,TRUE,TRUE,FALSE)</f>
        <v>0</v>
      </c>
      <c r="L2475" cm="1">
        <f t="array" ref="L2475">_xlfn.IFS($K2474,$L2474+$B$27,NOT($K2474),0,TRUE,$K2474)</f>
        <v>0</v>
      </c>
      <c r="M2475" t="b" cm="1">
        <f t="array" ref="M2475">_xlfn.IFS($K2475,FALSE,AND($J2475,NOT($K2475),$P2475&lt;$B$6),TRUE,TRUE,FALSE)</f>
        <v>0</v>
      </c>
      <c r="N2475" cm="1">
        <f t="array" ref="N2475">_xlfn.IFS($N2474&gt;=$C$7-$B$27,0,$M2474,$N2474+$B$27,TRUE,0)</f>
        <v>0</v>
      </c>
      <c r="O2475" t="b" cm="1">
        <f t="array" ref="O2475">_xlfn.IFS(AND($J2475,NOT($K2475),NOT($M2475)),TRUE,$P2475&gt;=$B$6,FALSE,AND($J2475,NOT($K2475),$M2475,$N2475=0),TRUE,TRUE,FALSE)</f>
        <v>0</v>
      </c>
      <c r="P2475" cm="1">
        <f t="array" ref="P2475">_xlfn.IFS(AND($O2474,$P2474&lt;$B$6),$P2474+1,AND(NOT($J2474),$P2474&gt;0),0,TRUE,$P2474)</f>
        <v>0</v>
      </c>
      <c r="Q2475" s="1">
        <f t="shared" si="191"/>
        <v>135</v>
      </c>
      <c r="R2475" s="1">
        <f t="shared" si="192"/>
        <v>6750</v>
      </c>
      <c r="S2475" s="17">
        <f t="shared" si="193"/>
        <v>163.83495145631068</v>
      </c>
      <c r="T2475" s="1" cm="1">
        <f t="array" ref="T2475">_xlfn.IFS($B$6=1,Q2475*$B$10,AND(P2474=0,P2475&gt;=1),T2474+$B$6*$B$10*$B$8,TRUE,T2474)</f>
        <v>5400</v>
      </c>
      <c r="U2475" s="17">
        <f t="shared" si="194"/>
        <v>131.06796116504853</v>
      </c>
    </row>
    <row r="2476" spans="7:21" x14ac:dyDescent="0.25">
      <c r="G2476" s="15">
        <v>2474</v>
      </c>
      <c r="H2476" s="17">
        <f t="shared" si="190"/>
        <v>41.216666666666669</v>
      </c>
      <c r="I2476" cm="1">
        <f t="array" ref="I2476">_xlfn.IFS(AND(NOT($I2475=0),$J2475),0,NOT($J2475),$I2475+$B$27,TRUE,$I2475)</f>
        <v>0.3833333333333333</v>
      </c>
      <c r="J2476" t="b" cm="1">
        <f t="array" ref="J2476">_xlfn.IFS($I2476&gt;=$C$5-$B$27,TRUE,$P2476&gt;=$B$6,FALSE,TRUE,$J2475)</f>
        <v>0</v>
      </c>
      <c r="K2476" t="b" cm="1">
        <f t="array" ref="K2476">_xlfn.IFS($L2476&gt;=$B$4-$B$27,FALSE,$I2476&gt;=$B$5-$B$27,TRUE,AND($J2476,NOT($K2475)),FALSE,$K2475,TRUE,TRUE,FALSE)</f>
        <v>0</v>
      </c>
      <c r="L2476" cm="1">
        <f t="array" ref="L2476">_xlfn.IFS($K2475,$L2475+$B$27,NOT($K2475),0,TRUE,$K2475)</f>
        <v>0</v>
      </c>
      <c r="M2476" t="b" cm="1">
        <f t="array" ref="M2476">_xlfn.IFS($K2476,FALSE,AND($J2476,NOT($K2476),$P2476&lt;$B$6),TRUE,TRUE,FALSE)</f>
        <v>0</v>
      </c>
      <c r="N2476" cm="1">
        <f t="array" ref="N2476">_xlfn.IFS($N2475&gt;=$C$7-$B$27,0,$M2475,$N2475+$B$27,TRUE,0)</f>
        <v>0</v>
      </c>
      <c r="O2476" t="b" cm="1">
        <f t="array" ref="O2476">_xlfn.IFS(AND($J2476,NOT($K2476),NOT($M2476)),TRUE,$P2476&gt;=$B$6,FALSE,AND($J2476,NOT($K2476),$M2476,$N2476=0),TRUE,TRUE,FALSE)</f>
        <v>0</v>
      </c>
      <c r="P2476" cm="1">
        <f t="array" ref="P2476">_xlfn.IFS(AND($O2475,$P2475&lt;$B$6),$P2475+1,AND(NOT($J2475),$P2475&gt;0),0,TRUE,$P2475)</f>
        <v>0</v>
      </c>
      <c r="Q2476" s="1">
        <f t="shared" si="191"/>
        <v>135</v>
      </c>
      <c r="R2476" s="1">
        <f t="shared" si="192"/>
        <v>6750</v>
      </c>
      <c r="S2476" s="17">
        <f t="shared" si="193"/>
        <v>163.76870198139909</v>
      </c>
      <c r="T2476" s="1" cm="1">
        <f t="array" ref="T2476">_xlfn.IFS($B$6=1,Q2476*$B$10,AND(P2475=0,P2476&gt;=1),T2475+$B$6*$B$10*$B$8,TRUE,T2475)</f>
        <v>5400</v>
      </c>
      <c r="U2476" s="17">
        <f t="shared" si="194"/>
        <v>131.01496158511929</v>
      </c>
    </row>
    <row r="2477" spans="7:21" x14ac:dyDescent="0.25">
      <c r="G2477" s="15">
        <v>2475</v>
      </c>
      <c r="H2477" s="17">
        <f t="shared" si="190"/>
        <v>41.233333333333334</v>
      </c>
      <c r="I2477" cm="1">
        <f t="array" ref="I2477">_xlfn.IFS(AND(NOT($I2476=0),$J2476),0,NOT($J2476),$I2476+$B$27,TRUE,$I2476)</f>
        <v>0.39999999999999997</v>
      </c>
      <c r="J2477" t="b" cm="1">
        <f t="array" ref="J2477">_xlfn.IFS($I2477&gt;=$C$5-$B$27,TRUE,$P2477&gt;=$B$6,FALSE,TRUE,$J2476)</f>
        <v>0</v>
      </c>
      <c r="K2477" t="b" cm="1">
        <f t="array" ref="K2477">_xlfn.IFS($L2477&gt;=$B$4-$B$27,FALSE,$I2477&gt;=$B$5-$B$27,TRUE,AND($J2477,NOT($K2476)),FALSE,$K2476,TRUE,TRUE,FALSE)</f>
        <v>0</v>
      </c>
      <c r="L2477" cm="1">
        <f t="array" ref="L2477">_xlfn.IFS($K2476,$L2476+$B$27,NOT($K2476),0,TRUE,$K2476)</f>
        <v>0</v>
      </c>
      <c r="M2477" t="b" cm="1">
        <f t="array" ref="M2477">_xlfn.IFS($K2477,FALSE,AND($J2477,NOT($K2477),$P2477&lt;$B$6),TRUE,TRUE,FALSE)</f>
        <v>0</v>
      </c>
      <c r="N2477" cm="1">
        <f t="array" ref="N2477">_xlfn.IFS($N2476&gt;=$C$7-$B$27,0,$M2476,$N2476+$B$27,TRUE,0)</f>
        <v>0</v>
      </c>
      <c r="O2477" t="b" cm="1">
        <f t="array" ref="O2477">_xlfn.IFS(AND($J2477,NOT($K2477),NOT($M2477)),TRUE,$P2477&gt;=$B$6,FALSE,AND($J2477,NOT($K2477),$M2477,$N2477=0),TRUE,TRUE,FALSE)</f>
        <v>0</v>
      </c>
      <c r="P2477" cm="1">
        <f t="array" ref="P2477">_xlfn.IFS(AND($O2476,$P2476&lt;$B$6),$P2476+1,AND(NOT($J2476),$P2476&gt;0),0,TRUE,$P2476)</f>
        <v>0</v>
      </c>
      <c r="Q2477" s="1">
        <f t="shared" si="191"/>
        <v>135</v>
      </c>
      <c r="R2477" s="1">
        <f t="shared" si="192"/>
        <v>6750</v>
      </c>
      <c r="S2477" s="17">
        <f t="shared" si="193"/>
        <v>163.70250606305578</v>
      </c>
      <c r="T2477" s="1" cm="1">
        <f t="array" ref="T2477">_xlfn.IFS($B$6=1,Q2477*$B$10,AND(P2476=0,P2477&gt;=1),T2476+$B$6*$B$10*$B$8,TRUE,T2476)</f>
        <v>5400</v>
      </c>
      <c r="U2477" s="17">
        <f t="shared" si="194"/>
        <v>130.96200485044463</v>
      </c>
    </row>
    <row r="2478" spans="7:21" x14ac:dyDescent="0.25">
      <c r="G2478" s="15">
        <v>2476</v>
      </c>
      <c r="H2478" s="17">
        <f t="shared" si="190"/>
        <v>41.25</v>
      </c>
      <c r="I2478" cm="1">
        <f t="array" ref="I2478">_xlfn.IFS(AND(NOT($I2477=0),$J2477),0,NOT($J2477),$I2477+$B$27,TRUE,$I2477)</f>
        <v>0.41666666666666663</v>
      </c>
      <c r="J2478" t="b" cm="1">
        <f t="array" ref="J2478">_xlfn.IFS($I2478&gt;=$C$5-$B$27,TRUE,$P2478&gt;=$B$6,FALSE,TRUE,$J2477)</f>
        <v>0</v>
      </c>
      <c r="K2478" t="b" cm="1">
        <f t="array" ref="K2478">_xlfn.IFS($L2478&gt;=$B$4-$B$27,FALSE,$I2478&gt;=$B$5-$B$27,TRUE,AND($J2478,NOT($K2477)),FALSE,$K2477,TRUE,TRUE,FALSE)</f>
        <v>0</v>
      </c>
      <c r="L2478" cm="1">
        <f t="array" ref="L2478">_xlfn.IFS($K2477,$L2477+$B$27,NOT($K2477),0,TRUE,$K2477)</f>
        <v>0</v>
      </c>
      <c r="M2478" t="b" cm="1">
        <f t="array" ref="M2478">_xlfn.IFS($K2478,FALSE,AND($J2478,NOT($K2478),$P2478&lt;$B$6),TRUE,TRUE,FALSE)</f>
        <v>0</v>
      </c>
      <c r="N2478" cm="1">
        <f t="array" ref="N2478">_xlfn.IFS($N2477&gt;=$C$7-$B$27,0,$M2477,$N2477+$B$27,TRUE,0)</f>
        <v>0</v>
      </c>
      <c r="O2478" t="b" cm="1">
        <f t="array" ref="O2478">_xlfn.IFS(AND($J2478,NOT($K2478),NOT($M2478)),TRUE,$P2478&gt;=$B$6,FALSE,AND($J2478,NOT($K2478),$M2478,$N2478=0),TRUE,TRUE,FALSE)</f>
        <v>0</v>
      </c>
      <c r="P2478" cm="1">
        <f t="array" ref="P2478">_xlfn.IFS(AND($O2477,$P2477&lt;$B$6),$P2477+1,AND(NOT($J2477),$P2477&gt;0),0,TRUE,$P2477)</f>
        <v>0</v>
      </c>
      <c r="Q2478" s="1">
        <f t="shared" si="191"/>
        <v>135</v>
      </c>
      <c r="R2478" s="1">
        <f t="shared" si="192"/>
        <v>6750</v>
      </c>
      <c r="S2478" s="17">
        <f t="shared" si="193"/>
        <v>163.63636363636363</v>
      </c>
      <c r="T2478" s="1" cm="1">
        <f t="array" ref="T2478">_xlfn.IFS($B$6=1,Q2478*$B$10,AND(P2477=0,P2478&gt;=1),T2477+$B$6*$B$10*$B$8,TRUE,T2477)</f>
        <v>5400</v>
      </c>
      <c r="U2478" s="17">
        <f t="shared" si="194"/>
        <v>130.90909090909091</v>
      </c>
    </row>
    <row r="2479" spans="7:21" x14ac:dyDescent="0.25">
      <c r="G2479" s="15">
        <v>2477</v>
      </c>
      <c r="H2479" s="17">
        <f t="shared" si="190"/>
        <v>41.266666666666666</v>
      </c>
      <c r="I2479" cm="1">
        <f t="array" ref="I2479">_xlfn.IFS(AND(NOT($I2478=0),$J2478),0,NOT($J2478),$I2478+$B$27,TRUE,$I2478)</f>
        <v>0.43333333333333329</v>
      </c>
      <c r="J2479" t="b" cm="1">
        <f t="array" ref="J2479">_xlfn.IFS($I2479&gt;=$C$5-$B$27,TRUE,$P2479&gt;=$B$6,FALSE,TRUE,$J2478)</f>
        <v>0</v>
      </c>
      <c r="K2479" t="b" cm="1">
        <f t="array" ref="K2479">_xlfn.IFS($L2479&gt;=$B$4-$B$27,FALSE,$I2479&gt;=$B$5-$B$27,TRUE,AND($J2479,NOT($K2478)),FALSE,$K2478,TRUE,TRUE,FALSE)</f>
        <v>0</v>
      </c>
      <c r="L2479" cm="1">
        <f t="array" ref="L2479">_xlfn.IFS($K2478,$L2478+$B$27,NOT($K2478),0,TRUE,$K2478)</f>
        <v>0</v>
      </c>
      <c r="M2479" t="b" cm="1">
        <f t="array" ref="M2479">_xlfn.IFS($K2479,FALSE,AND($J2479,NOT($K2479),$P2479&lt;$B$6),TRUE,TRUE,FALSE)</f>
        <v>0</v>
      </c>
      <c r="N2479" cm="1">
        <f t="array" ref="N2479">_xlfn.IFS($N2478&gt;=$C$7-$B$27,0,$M2478,$N2478+$B$27,TRUE,0)</f>
        <v>0</v>
      </c>
      <c r="O2479" t="b" cm="1">
        <f t="array" ref="O2479">_xlfn.IFS(AND($J2479,NOT($K2479),NOT($M2479)),TRUE,$P2479&gt;=$B$6,FALSE,AND($J2479,NOT($K2479),$M2479,$N2479=0),TRUE,TRUE,FALSE)</f>
        <v>0</v>
      </c>
      <c r="P2479" cm="1">
        <f t="array" ref="P2479">_xlfn.IFS(AND($O2478,$P2478&lt;$B$6),$P2478+1,AND(NOT($J2478),$P2478&gt;0),0,TRUE,$P2478)</f>
        <v>0</v>
      </c>
      <c r="Q2479" s="1">
        <f t="shared" si="191"/>
        <v>135</v>
      </c>
      <c r="R2479" s="1">
        <f t="shared" si="192"/>
        <v>6750</v>
      </c>
      <c r="S2479" s="17">
        <f t="shared" si="193"/>
        <v>163.5702746365105</v>
      </c>
      <c r="T2479" s="1" cm="1">
        <f t="array" ref="T2479">_xlfn.IFS($B$6=1,Q2479*$B$10,AND(P2478=0,P2479&gt;=1),T2478+$B$6*$B$10*$B$8,TRUE,T2478)</f>
        <v>5400</v>
      </c>
      <c r="U2479" s="17">
        <f t="shared" si="194"/>
        <v>130.8562197092084</v>
      </c>
    </row>
    <row r="2480" spans="7:21" x14ac:dyDescent="0.25">
      <c r="G2480" s="15">
        <v>2478</v>
      </c>
      <c r="H2480" s="17">
        <f t="shared" si="190"/>
        <v>41.283333333333331</v>
      </c>
      <c r="I2480" cm="1">
        <f t="array" ref="I2480">_xlfn.IFS(AND(NOT($I2479=0),$J2479),0,NOT($J2479),$I2479+$B$27,TRUE,$I2479)</f>
        <v>0.44999999999999996</v>
      </c>
      <c r="J2480" t="b" cm="1">
        <f t="array" ref="J2480">_xlfn.IFS($I2480&gt;=$C$5-$B$27,TRUE,$P2480&gt;=$B$6,FALSE,TRUE,$J2479)</f>
        <v>0</v>
      </c>
      <c r="K2480" t="b" cm="1">
        <f t="array" ref="K2480">_xlfn.IFS($L2480&gt;=$B$4-$B$27,FALSE,$I2480&gt;=$B$5-$B$27,TRUE,AND($J2480,NOT($K2479)),FALSE,$K2479,TRUE,TRUE,FALSE)</f>
        <v>0</v>
      </c>
      <c r="L2480" cm="1">
        <f t="array" ref="L2480">_xlfn.IFS($K2479,$L2479+$B$27,NOT($K2479),0,TRUE,$K2479)</f>
        <v>0</v>
      </c>
      <c r="M2480" t="b" cm="1">
        <f t="array" ref="M2480">_xlfn.IFS($K2480,FALSE,AND($J2480,NOT($K2480),$P2480&lt;$B$6),TRUE,TRUE,FALSE)</f>
        <v>0</v>
      </c>
      <c r="N2480" cm="1">
        <f t="array" ref="N2480">_xlfn.IFS($N2479&gt;=$C$7-$B$27,0,$M2479,$N2479+$B$27,TRUE,0)</f>
        <v>0</v>
      </c>
      <c r="O2480" t="b" cm="1">
        <f t="array" ref="O2480">_xlfn.IFS(AND($J2480,NOT($K2480),NOT($M2480)),TRUE,$P2480&gt;=$B$6,FALSE,AND($J2480,NOT($K2480),$M2480,$N2480=0),TRUE,TRUE,FALSE)</f>
        <v>0</v>
      </c>
      <c r="P2480" cm="1">
        <f t="array" ref="P2480">_xlfn.IFS(AND($O2479,$P2479&lt;$B$6),$P2479+1,AND(NOT($J2479),$P2479&gt;0),0,TRUE,$P2479)</f>
        <v>0</v>
      </c>
      <c r="Q2480" s="1">
        <f t="shared" si="191"/>
        <v>135</v>
      </c>
      <c r="R2480" s="1">
        <f t="shared" si="192"/>
        <v>6750</v>
      </c>
      <c r="S2480" s="17">
        <f t="shared" si="193"/>
        <v>163.50423899878888</v>
      </c>
      <c r="T2480" s="1" cm="1">
        <f t="array" ref="T2480">_xlfn.IFS($B$6=1,Q2480*$B$10,AND(P2479=0,P2480&gt;=1),T2479+$B$6*$B$10*$B$8,TRUE,T2479)</f>
        <v>5400</v>
      </c>
      <c r="U2480" s="17">
        <f t="shared" si="194"/>
        <v>130.8033911990311</v>
      </c>
    </row>
    <row r="2481" spans="7:21" x14ac:dyDescent="0.25">
      <c r="G2481" s="15">
        <v>2479</v>
      </c>
      <c r="H2481" s="17">
        <f t="shared" si="190"/>
        <v>41.3</v>
      </c>
      <c r="I2481" cm="1">
        <f t="array" ref="I2481">_xlfn.IFS(AND(NOT($I2480=0),$J2480),0,NOT($J2480),$I2480+$B$27,TRUE,$I2480)</f>
        <v>0.46666666666666662</v>
      </c>
      <c r="J2481" t="b" cm="1">
        <f t="array" ref="J2481">_xlfn.IFS($I2481&gt;=$C$5-$B$27,TRUE,$P2481&gt;=$B$6,FALSE,TRUE,$J2480)</f>
        <v>0</v>
      </c>
      <c r="K2481" t="b" cm="1">
        <f t="array" ref="K2481">_xlfn.IFS($L2481&gt;=$B$4-$B$27,FALSE,$I2481&gt;=$B$5-$B$27,TRUE,AND($J2481,NOT($K2480)),FALSE,$K2480,TRUE,TRUE,FALSE)</f>
        <v>0</v>
      </c>
      <c r="L2481" cm="1">
        <f t="array" ref="L2481">_xlfn.IFS($K2480,$L2480+$B$27,NOT($K2480),0,TRUE,$K2480)</f>
        <v>0</v>
      </c>
      <c r="M2481" t="b" cm="1">
        <f t="array" ref="M2481">_xlfn.IFS($K2481,FALSE,AND($J2481,NOT($K2481),$P2481&lt;$B$6),TRUE,TRUE,FALSE)</f>
        <v>0</v>
      </c>
      <c r="N2481" cm="1">
        <f t="array" ref="N2481">_xlfn.IFS($N2480&gt;=$C$7-$B$27,0,$M2480,$N2480+$B$27,TRUE,0)</f>
        <v>0</v>
      </c>
      <c r="O2481" t="b" cm="1">
        <f t="array" ref="O2481">_xlfn.IFS(AND($J2481,NOT($K2481),NOT($M2481)),TRUE,$P2481&gt;=$B$6,FALSE,AND($J2481,NOT($K2481),$M2481,$N2481=0),TRUE,TRUE,FALSE)</f>
        <v>0</v>
      </c>
      <c r="P2481" cm="1">
        <f t="array" ref="P2481">_xlfn.IFS(AND($O2480,$P2480&lt;$B$6),$P2480+1,AND(NOT($J2480),$P2480&gt;0),0,TRUE,$P2480)</f>
        <v>0</v>
      </c>
      <c r="Q2481" s="1">
        <f t="shared" si="191"/>
        <v>135</v>
      </c>
      <c r="R2481" s="1">
        <f t="shared" si="192"/>
        <v>6750</v>
      </c>
      <c r="S2481" s="17">
        <f t="shared" si="193"/>
        <v>163.43825665859566</v>
      </c>
      <c r="T2481" s="1" cm="1">
        <f t="array" ref="T2481">_xlfn.IFS($B$6=1,Q2481*$B$10,AND(P2480=0,P2481&gt;=1),T2480+$B$6*$B$10*$B$8,TRUE,T2480)</f>
        <v>5400</v>
      </c>
      <c r="U2481" s="17">
        <f t="shared" si="194"/>
        <v>130.75060532687652</v>
      </c>
    </row>
    <row r="2482" spans="7:21" x14ac:dyDescent="0.25">
      <c r="G2482" s="15">
        <v>2480</v>
      </c>
      <c r="H2482" s="17">
        <f t="shared" si="190"/>
        <v>41.316666666666663</v>
      </c>
      <c r="I2482" cm="1">
        <f t="array" ref="I2482">_xlfn.IFS(AND(NOT($I2481=0),$J2481),0,NOT($J2481),$I2481+$B$27,TRUE,$I2481)</f>
        <v>0.48333333333333328</v>
      </c>
      <c r="J2482" t="b" cm="1">
        <f t="array" ref="J2482">_xlfn.IFS($I2482&gt;=$C$5-$B$27,TRUE,$P2482&gt;=$B$6,FALSE,TRUE,$J2481)</f>
        <v>0</v>
      </c>
      <c r="K2482" t="b" cm="1">
        <f t="array" ref="K2482">_xlfn.IFS($L2482&gt;=$B$4-$B$27,FALSE,$I2482&gt;=$B$5-$B$27,TRUE,AND($J2482,NOT($K2481)),FALSE,$K2481,TRUE,TRUE,FALSE)</f>
        <v>0</v>
      </c>
      <c r="L2482" cm="1">
        <f t="array" ref="L2482">_xlfn.IFS($K2481,$L2481+$B$27,NOT($K2481),0,TRUE,$K2481)</f>
        <v>0</v>
      </c>
      <c r="M2482" t="b" cm="1">
        <f t="array" ref="M2482">_xlfn.IFS($K2482,FALSE,AND($J2482,NOT($K2482),$P2482&lt;$B$6),TRUE,TRUE,FALSE)</f>
        <v>0</v>
      </c>
      <c r="N2482" cm="1">
        <f t="array" ref="N2482">_xlfn.IFS($N2481&gt;=$C$7-$B$27,0,$M2481,$N2481+$B$27,TRUE,0)</f>
        <v>0</v>
      </c>
      <c r="O2482" t="b" cm="1">
        <f t="array" ref="O2482">_xlfn.IFS(AND($J2482,NOT($K2482),NOT($M2482)),TRUE,$P2482&gt;=$B$6,FALSE,AND($J2482,NOT($K2482),$M2482,$N2482=0),TRUE,TRUE,FALSE)</f>
        <v>0</v>
      </c>
      <c r="P2482" cm="1">
        <f t="array" ref="P2482">_xlfn.IFS(AND($O2481,$P2481&lt;$B$6),$P2481+1,AND(NOT($J2481),$P2481&gt;0),0,TRUE,$P2481)</f>
        <v>0</v>
      </c>
      <c r="Q2482" s="1">
        <f t="shared" si="191"/>
        <v>135</v>
      </c>
      <c r="R2482" s="1">
        <f t="shared" si="192"/>
        <v>6750</v>
      </c>
      <c r="S2482" s="17">
        <f t="shared" si="193"/>
        <v>163.37232755143205</v>
      </c>
      <c r="T2482" s="1" cm="1">
        <f t="array" ref="T2482">_xlfn.IFS($B$6=1,Q2482*$B$10,AND(P2481=0,P2482&gt;=1),T2481+$B$6*$B$10*$B$8,TRUE,T2481)</f>
        <v>5400</v>
      </c>
      <c r="U2482" s="17">
        <f t="shared" si="194"/>
        <v>130.69786204114564</v>
      </c>
    </row>
    <row r="2483" spans="7:21" x14ac:dyDescent="0.25">
      <c r="G2483" s="15">
        <v>2481</v>
      </c>
      <c r="H2483" s="17">
        <f t="shared" si="190"/>
        <v>41.333333333333336</v>
      </c>
      <c r="I2483" cm="1">
        <f t="array" ref="I2483">_xlfn.IFS(AND(NOT($I2482=0),$J2482),0,NOT($J2482),$I2482+$B$27,TRUE,$I2482)</f>
        <v>0.49999999999999994</v>
      </c>
      <c r="J2483" t="b" cm="1">
        <f t="array" ref="J2483">_xlfn.IFS($I2483&gt;=$C$5-$B$27,TRUE,$P2483&gt;=$B$6,FALSE,TRUE,$J2482)</f>
        <v>0</v>
      </c>
      <c r="K2483" t="b" cm="1">
        <f t="array" ref="K2483">_xlfn.IFS($L2483&gt;=$B$4-$B$27,FALSE,$I2483&gt;=$B$5-$B$27,TRUE,AND($J2483,NOT($K2482)),FALSE,$K2482,TRUE,TRUE,FALSE)</f>
        <v>0</v>
      </c>
      <c r="L2483" cm="1">
        <f t="array" ref="L2483">_xlfn.IFS($K2482,$L2482+$B$27,NOT($K2482),0,TRUE,$K2482)</f>
        <v>0</v>
      </c>
      <c r="M2483" t="b" cm="1">
        <f t="array" ref="M2483">_xlfn.IFS($K2483,FALSE,AND($J2483,NOT($K2483),$P2483&lt;$B$6),TRUE,TRUE,FALSE)</f>
        <v>0</v>
      </c>
      <c r="N2483" cm="1">
        <f t="array" ref="N2483">_xlfn.IFS($N2482&gt;=$C$7-$B$27,0,$M2482,$N2482+$B$27,TRUE,0)</f>
        <v>0</v>
      </c>
      <c r="O2483" t="b" cm="1">
        <f t="array" ref="O2483">_xlfn.IFS(AND($J2483,NOT($K2483),NOT($M2483)),TRUE,$P2483&gt;=$B$6,FALSE,AND($J2483,NOT($K2483),$M2483,$N2483=0),TRUE,TRUE,FALSE)</f>
        <v>0</v>
      </c>
      <c r="P2483" cm="1">
        <f t="array" ref="P2483">_xlfn.IFS(AND($O2482,$P2482&lt;$B$6),$P2482+1,AND(NOT($J2482),$P2482&gt;0),0,TRUE,$P2482)</f>
        <v>0</v>
      </c>
      <c r="Q2483" s="1">
        <f t="shared" si="191"/>
        <v>135</v>
      </c>
      <c r="R2483" s="1">
        <f t="shared" si="192"/>
        <v>6750</v>
      </c>
      <c r="S2483" s="17">
        <f t="shared" si="193"/>
        <v>163.3064516129032</v>
      </c>
      <c r="T2483" s="1" cm="1">
        <f t="array" ref="T2483">_xlfn.IFS($B$6=1,Q2483*$B$10,AND(P2482=0,P2483&gt;=1),T2482+$B$6*$B$10*$B$8,TRUE,T2482)</f>
        <v>5400</v>
      </c>
      <c r="U2483" s="17">
        <f t="shared" si="194"/>
        <v>130.64516129032256</v>
      </c>
    </row>
    <row r="2484" spans="7:21" x14ac:dyDescent="0.25">
      <c r="G2484" s="15">
        <v>2482</v>
      </c>
      <c r="H2484" s="17">
        <f t="shared" si="190"/>
        <v>41.35</v>
      </c>
      <c r="I2484" cm="1">
        <f t="array" ref="I2484">_xlfn.IFS(AND(NOT($I2483=0),$J2483),0,NOT($J2483),$I2483+$B$27,TRUE,$I2483)</f>
        <v>0.51666666666666661</v>
      </c>
      <c r="J2484" t="b" cm="1">
        <f t="array" ref="J2484">_xlfn.IFS($I2484&gt;=$C$5-$B$27,TRUE,$P2484&gt;=$B$6,FALSE,TRUE,$J2483)</f>
        <v>0</v>
      </c>
      <c r="K2484" t="b" cm="1">
        <f t="array" ref="K2484">_xlfn.IFS($L2484&gt;=$B$4-$B$27,FALSE,$I2484&gt;=$B$5-$B$27,TRUE,AND($J2484,NOT($K2483)),FALSE,$K2483,TRUE,TRUE,FALSE)</f>
        <v>0</v>
      </c>
      <c r="L2484" cm="1">
        <f t="array" ref="L2484">_xlfn.IFS($K2483,$L2483+$B$27,NOT($K2483),0,TRUE,$K2483)</f>
        <v>0</v>
      </c>
      <c r="M2484" t="b" cm="1">
        <f t="array" ref="M2484">_xlfn.IFS($K2484,FALSE,AND($J2484,NOT($K2484),$P2484&lt;$B$6),TRUE,TRUE,FALSE)</f>
        <v>0</v>
      </c>
      <c r="N2484" cm="1">
        <f t="array" ref="N2484">_xlfn.IFS($N2483&gt;=$C$7-$B$27,0,$M2483,$N2483+$B$27,TRUE,0)</f>
        <v>0</v>
      </c>
      <c r="O2484" t="b" cm="1">
        <f t="array" ref="O2484">_xlfn.IFS(AND($J2484,NOT($K2484),NOT($M2484)),TRUE,$P2484&gt;=$B$6,FALSE,AND($J2484,NOT($K2484),$M2484,$N2484=0),TRUE,TRUE,FALSE)</f>
        <v>0</v>
      </c>
      <c r="P2484" cm="1">
        <f t="array" ref="P2484">_xlfn.IFS(AND($O2483,$P2483&lt;$B$6),$P2483+1,AND(NOT($J2483),$P2483&gt;0),0,TRUE,$P2483)</f>
        <v>0</v>
      </c>
      <c r="Q2484" s="1">
        <f t="shared" si="191"/>
        <v>135</v>
      </c>
      <c r="R2484" s="1">
        <f t="shared" si="192"/>
        <v>6750</v>
      </c>
      <c r="S2484" s="17">
        <f t="shared" si="193"/>
        <v>163.24062877871825</v>
      </c>
      <c r="T2484" s="1" cm="1">
        <f t="array" ref="T2484">_xlfn.IFS($B$6=1,Q2484*$B$10,AND(P2483=0,P2484&gt;=1),T2483+$B$6*$B$10*$B$8,TRUE,T2483)</f>
        <v>5400</v>
      </c>
      <c r="U2484" s="17">
        <f t="shared" si="194"/>
        <v>130.5925030229746</v>
      </c>
    </row>
    <row r="2485" spans="7:21" x14ac:dyDescent="0.25">
      <c r="G2485" s="15">
        <v>2483</v>
      </c>
      <c r="H2485" s="17">
        <f t="shared" si="190"/>
        <v>41.366666666666667</v>
      </c>
      <c r="I2485" cm="1">
        <f t="array" ref="I2485">_xlfn.IFS(AND(NOT($I2484=0),$J2484),0,NOT($J2484),$I2484+$B$27,TRUE,$I2484)</f>
        <v>0.53333333333333333</v>
      </c>
      <c r="J2485" t="b" cm="1">
        <f t="array" ref="J2485">_xlfn.IFS($I2485&gt;=$C$5-$B$27,TRUE,$P2485&gt;=$B$6,FALSE,TRUE,$J2484)</f>
        <v>0</v>
      </c>
      <c r="K2485" t="b" cm="1">
        <f t="array" ref="K2485">_xlfn.IFS($L2485&gt;=$B$4-$B$27,FALSE,$I2485&gt;=$B$5-$B$27,TRUE,AND($J2485,NOT($K2484)),FALSE,$K2484,TRUE,TRUE,FALSE)</f>
        <v>0</v>
      </c>
      <c r="L2485" cm="1">
        <f t="array" ref="L2485">_xlfn.IFS($K2484,$L2484+$B$27,NOT($K2484),0,TRUE,$K2484)</f>
        <v>0</v>
      </c>
      <c r="M2485" t="b" cm="1">
        <f t="array" ref="M2485">_xlfn.IFS($K2485,FALSE,AND($J2485,NOT($K2485),$P2485&lt;$B$6),TRUE,TRUE,FALSE)</f>
        <v>0</v>
      </c>
      <c r="N2485" cm="1">
        <f t="array" ref="N2485">_xlfn.IFS($N2484&gt;=$C$7-$B$27,0,$M2484,$N2484+$B$27,TRUE,0)</f>
        <v>0</v>
      </c>
      <c r="O2485" t="b" cm="1">
        <f t="array" ref="O2485">_xlfn.IFS(AND($J2485,NOT($K2485),NOT($M2485)),TRUE,$P2485&gt;=$B$6,FALSE,AND($J2485,NOT($K2485),$M2485,$N2485=0),TRUE,TRUE,FALSE)</f>
        <v>0</v>
      </c>
      <c r="P2485" cm="1">
        <f t="array" ref="P2485">_xlfn.IFS(AND($O2484,$P2484&lt;$B$6),$P2484+1,AND(NOT($J2484),$P2484&gt;0),0,TRUE,$P2484)</f>
        <v>0</v>
      </c>
      <c r="Q2485" s="1">
        <f t="shared" si="191"/>
        <v>135</v>
      </c>
      <c r="R2485" s="1">
        <f t="shared" si="192"/>
        <v>6750</v>
      </c>
      <c r="S2485" s="17">
        <f t="shared" si="193"/>
        <v>163.17485898468976</v>
      </c>
      <c r="T2485" s="1" cm="1">
        <f t="array" ref="T2485">_xlfn.IFS($B$6=1,Q2485*$B$10,AND(P2484=0,P2485&gt;=1),T2484+$B$6*$B$10*$B$8,TRUE,T2484)</f>
        <v>5400</v>
      </c>
      <c r="U2485" s="17">
        <f t="shared" si="194"/>
        <v>130.53988718775182</v>
      </c>
    </row>
    <row r="2486" spans="7:21" x14ac:dyDescent="0.25">
      <c r="G2486" s="15">
        <v>2484</v>
      </c>
      <c r="H2486" s="17">
        <f t="shared" si="190"/>
        <v>41.383333333333333</v>
      </c>
      <c r="I2486" cm="1">
        <f t="array" ref="I2486">_xlfn.IFS(AND(NOT($I2485=0),$J2485),0,NOT($J2485),$I2485+$B$27,TRUE,$I2485)</f>
        <v>0.55000000000000004</v>
      </c>
      <c r="J2486" t="b" cm="1">
        <f t="array" ref="J2486">_xlfn.IFS($I2486&gt;=$C$5-$B$27,TRUE,$P2486&gt;=$B$6,FALSE,TRUE,$J2485)</f>
        <v>0</v>
      </c>
      <c r="K2486" t="b" cm="1">
        <f t="array" ref="K2486">_xlfn.IFS($L2486&gt;=$B$4-$B$27,FALSE,$I2486&gt;=$B$5-$B$27,TRUE,AND($J2486,NOT($K2485)),FALSE,$K2485,TRUE,TRUE,FALSE)</f>
        <v>0</v>
      </c>
      <c r="L2486" cm="1">
        <f t="array" ref="L2486">_xlfn.IFS($K2485,$L2485+$B$27,NOT($K2485),0,TRUE,$K2485)</f>
        <v>0</v>
      </c>
      <c r="M2486" t="b" cm="1">
        <f t="array" ref="M2486">_xlfn.IFS($K2486,FALSE,AND($J2486,NOT($K2486),$P2486&lt;$B$6),TRUE,TRUE,FALSE)</f>
        <v>0</v>
      </c>
      <c r="N2486" cm="1">
        <f t="array" ref="N2486">_xlfn.IFS($N2485&gt;=$C$7-$B$27,0,$M2485,$N2485+$B$27,TRUE,0)</f>
        <v>0</v>
      </c>
      <c r="O2486" t="b" cm="1">
        <f t="array" ref="O2486">_xlfn.IFS(AND($J2486,NOT($K2486),NOT($M2486)),TRUE,$P2486&gt;=$B$6,FALSE,AND($J2486,NOT($K2486),$M2486,$N2486=0),TRUE,TRUE,FALSE)</f>
        <v>0</v>
      </c>
      <c r="P2486" cm="1">
        <f t="array" ref="P2486">_xlfn.IFS(AND($O2485,$P2485&lt;$B$6),$P2485+1,AND(NOT($J2485),$P2485&gt;0),0,TRUE,$P2485)</f>
        <v>0</v>
      </c>
      <c r="Q2486" s="1">
        <f t="shared" si="191"/>
        <v>135</v>
      </c>
      <c r="R2486" s="1">
        <f t="shared" si="192"/>
        <v>6750</v>
      </c>
      <c r="S2486" s="17">
        <f t="shared" si="193"/>
        <v>163.10914216673379</v>
      </c>
      <c r="T2486" s="1" cm="1">
        <f t="array" ref="T2486">_xlfn.IFS($B$6=1,Q2486*$B$10,AND(P2485=0,P2486&gt;=1),T2485+$B$6*$B$10*$B$8,TRUE,T2485)</f>
        <v>5400</v>
      </c>
      <c r="U2486" s="17">
        <f t="shared" si="194"/>
        <v>130.48731373338703</v>
      </c>
    </row>
    <row r="2487" spans="7:21" x14ac:dyDescent="0.25">
      <c r="G2487" s="15">
        <v>2485</v>
      </c>
      <c r="H2487" s="17">
        <f t="shared" si="190"/>
        <v>41.4</v>
      </c>
      <c r="I2487" cm="1">
        <f t="array" ref="I2487">_xlfn.IFS(AND(NOT($I2486=0),$J2486),0,NOT($J2486),$I2486+$B$27,TRUE,$I2486)</f>
        <v>0.56666666666666676</v>
      </c>
      <c r="J2487" t="b" cm="1">
        <f t="array" ref="J2487">_xlfn.IFS($I2487&gt;=$C$5-$B$27,TRUE,$P2487&gt;=$B$6,FALSE,TRUE,$J2486)</f>
        <v>0</v>
      </c>
      <c r="K2487" t="b" cm="1">
        <f t="array" ref="K2487">_xlfn.IFS($L2487&gt;=$B$4-$B$27,FALSE,$I2487&gt;=$B$5-$B$27,TRUE,AND($J2487,NOT($K2486)),FALSE,$K2486,TRUE,TRUE,FALSE)</f>
        <v>0</v>
      </c>
      <c r="L2487" cm="1">
        <f t="array" ref="L2487">_xlfn.IFS($K2486,$L2486+$B$27,NOT($K2486),0,TRUE,$K2486)</f>
        <v>0</v>
      </c>
      <c r="M2487" t="b" cm="1">
        <f t="array" ref="M2487">_xlfn.IFS($K2487,FALSE,AND($J2487,NOT($K2487),$P2487&lt;$B$6),TRUE,TRUE,FALSE)</f>
        <v>0</v>
      </c>
      <c r="N2487" cm="1">
        <f t="array" ref="N2487">_xlfn.IFS($N2486&gt;=$C$7-$B$27,0,$M2486,$N2486+$B$27,TRUE,0)</f>
        <v>0</v>
      </c>
      <c r="O2487" t="b" cm="1">
        <f t="array" ref="O2487">_xlfn.IFS(AND($J2487,NOT($K2487),NOT($M2487)),TRUE,$P2487&gt;=$B$6,FALSE,AND($J2487,NOT($K2487),$M2487,$N2487=0),TRUE,TRUE,FALSE)</f>
        <v>0</v>
      </c>
      <c r="P2487" cm="1">
        <f t="array" ref="P2487">_xlfn.IFS(AND($O2486,$P2486&lt;$B$6),$P2486+1,AND(NOT($J2486),$P2486&gt;0),0,TRUE,$P2486)</f>
        <v>0</v>
      </c>
      <c r="Q2487" s="1">
        <f t="shared" si="191"/>
        <v>135</v>
      </c>
      <c r="R2487" s="1">
        <f t="shared" si="192"/>
        <v>6750</v>
      </c>
      <c r="S2487" s="17">
        <f t="shared" si="193"/>
        <v>163.04347826086956</v>
      </c>
      <c r="T2487" s="1" cm="1">
        <f t="array" ref="T2487">_xlfn.IFS($B$6=1,Q2487*$B$10,AND(P2486=0,P2487&gt;=1),T2486+$B$6*$B$10*$B$8,TRUE,T2486)</f>
        <v>5400</v>
      </c>
      <c r="U2487" s="17">
        <f t="shared" si="194"/>
        <v>130.43478260869566</v>
      </c>
    </row>
    <row r="2488" spans="7:21" x14ac:dyDescent="0.25">
      <c r="G2488" s="15">
        <v>2486</v>
      </c>
      <c r="H2488" s="17">
        <f t="shared" si="190"/>
        <v>41.416666666666664</v>
      </c>
      <c r="I2488" cm="1">
        <f t="array" ref="I2488">_xlfn.IFS(AND(NOT($I2487=0),$J2487),0,NOT($J2487),$I2487+$B$27,TRUE,$I2487)</f>
        <v>0.58333333333333348</v>
      </c>
      <c r="J2488" t="b" cm="1">
        <f t="array" ref="J2488">_xlfn.IFS($I2488&gt;=$C$5-$B$27,TRUE,$P2488&gt;=$B$6,FALSE,TRUE,$J2487)</f>
        <v>0</v>
      </c>
      <c r="K2488" t="b" cm="1">
        <f t="array" ref="K2488">_xlfn.IFS($L2488&gt;=$B$4-$B$27,FALSE,$I2488&gt;=$B$5-$B$27,TRUE,AND($J2488,NOT($K2487)),FALSE,$K2487,TRUE,TRUE,FALSE)</f>
        <v>0</v>
      </c>
      <c r="L2488" cm="1">
        <f t="array" ref="L2488">_xlfn.IFS($K2487,$L2487+$B$27,NOT($K2487),0,TRUE,$K2487)</f>
        <v>0</v>
      </c>
      <c r="M2488" t="b" cm="1">
        <f t="array" ref="M2488">_xlfn.IFS($K2488,FALSE,AND($J2488,NOT($K2488),$P2488&lt;$B$6),TRUE,TRUE,FALSE)</f>
        <v>0</v>
      </c>
      <c r="N2488" cm="1">
        <f t="array" ref="N2488">_xlfn.IFS($N2487&gt;=$C$7-$B$27,0,$M2487,$N2487+$B$27,TRUE,0)</f>
        <v>0</v>
      </c>
      <c r="O2488" t="b" cm="1">
        <f t="array" ref="O2488">_xlfn.IFS(AND($J2488,NOT($K2488),NOT($M2488)),TRUE,$P2488&gt;=$B$6,FALSE,AND($J2488,NOT($K2488),$M2488,$N2488=0),TRUE,TRUE,FALSE)</f>
        <v>0</v>
      </c>
      <c r="P2488" cm="1">
        <f t="array" ref="P2488">_xlfn.IFS(AND($O2487,$P2487&lt;$B$6),$P2487+1,AND(NOT($J2487),$P2487&gt;0),0,TRUE,$P2487)</f>
        <v>0</v>
      </c>
      <c r="Q2488" s="1">
        <f t="shared" si="191"/>
        <v>135</v>
      </c>
      <c r="R2488" s="1">
        <f t="shared" si="192"/>
        <v>6750</v>
      </c>
      <c r="S2488" s="17">
        <f t="shared" si="193"/>
        <v>162.97786720321932</v>
      </c>
      <c r="T2488" s="1" cm="1">
        <f t="array" ref="T2488">_xlfn.IFS($B$6=1,Q2488*$B$10,AND(P2487=0,P2488&gt;=1),T2487+$B$6*$B$10*$B$8,TRUE,T2487)</f>
        <v>5400</v>
      </c>
      <c r="U2488" s="17">
        <f t="shared" si="194"/>
        <v>130.38229376257547</v>
      </c>
    </row>
    <row r="2489" spans="7:21" x14ac:dyDescent="0.25">
      <c r="G2489" s="15">
        <v>2487</v>
      </c>
      <c r="H2489" s="17">
        <f t="shared" si="190"/>
        <v>41.43333333333333</v>
      </c>
      <c r="I2489" cm="1">
        <f t="array" ref="I2489">_xlfn.IFS(AND(NOT($I2488=0),$J2488),0,NOT($J2488),$I2488+$B$27,TRUE,$I2488)</f>
        <v>0.6000000000000002</v>
      </c>
      <c r="J2489" t="b" cm="1">
        <f t="array" ref="J2489">_xlfn.IFS($I2489&gt;=$C$5-$B$27,TRUE,$P2489&gt;=$B$6,FALSE,TRUE,$J2488)</f>
        <v>0</v>
      </c>
      <c r="K2489" t="b" cm="1">
        <f t="array" ref="K2489">_xlfn.IFS($L2489&gt;=$B$4-$B$27,FALSE,$I2489&gt;=$B$5-$B$27,TRUE,AND($J2489,NOT($K2488)),FALSE,$K2488,TRUE,TRUE,FALSE)</f>
        <v>0</v>
      </c>
      <c r="L2489" cm="1">
        <f t="array" ref="L2489">_xlfn.IFS($K2488,$L2488+$B$27,NOT($K2488),0,TRUE,$K2488)</f>
        <v>0</v>
      </c>
      <c r="M2489" t="b" cm="1">
        <f t="array" ref="M2489">_xlfn.IFS($K2489,FALSE,AND($J2489,NOT($K2489),$P2489&lt;$B$6),TRUE,TRUE,FALSE)</f>
        <v>0</v>
      </c>
      <c r="N2489" cm="1">
        <f t="array" ref="N2489">_xlfn.IFS($N2488&gt;=$C$7-$B$27,0,$M2488,$N2488+$B$27,TRUE,0)</f>
        <v>0</v>
      </c>
      <c r="O2489" t="b" cm="1">
        <f t="array" ref="O2489">_xlfn.IFS(AND($J2489,NOT($K2489),NOT($M2489)),TRUE,$P2489&gt;=$B$6,FALSE,AND($J2489,NOT($K2489),$M2489,$N2489=0),TRUE,TRUE,FALSE)</f>
        <v>0</v>
      </c>
      <c r="P2489" cm="1">
        <f t="array" ref="P2489">_xlfn.IFS(AND($O2488,$P2488&lt;$B$6),$P2488+1,AND(NOT($J2488),$P2488&gt;0),0,TRUE,$P2488)</f>
        <v>0</v>
      </c>
      <c r="Q2489" s="1">
        <f t="shared" si="191"/>
        <v>135</v>
      </c>
      <c r="R2489" s="1">
        <f t="shared" si="192"/>
        <v>6750</v>
      </c>
      <c r="S2489" s="17">
        <f t="shared" si="193"/>
        <v>162.91230893000807</v>
      </c>
      <c r="T2489" s="1" cm="1">
        <f t="array" ref="T2489">_xlfn.IFS($B$6=1,Q2489*$B$10,AND(P2488=0,P2489&gt;=1),T2488+$B$6*$B$10*$B$8,TRUE,T2488)</f>
        <v>5400</v>
      </c>
      <c r="U2489" s="17">
        <f t="shared" si="194"/>
        <v>130.32984714400644</v>
      </c>
    </row>
    <row r="2490" spans="7:21" x14ac:dyDescent="0.25">
      <c r="G2490" s="15">
        <v>2488</v>
      </c>
      <c r="H2490" s="17">
        <f t="shared" si="190"/>
        <v>41.45</v>
      </c>
      <c r="I2490" cm="1">
        <f t="array" ref="I2490">_xlfn.IFS(AND(NOT($I2489=0),$J2489),0,NOT($J2489),$I2489+$B$27,TRUE,$I2489)</f>
        <v>0.61666666666666692</v>
      </c>
      <c r="J2490" t="b" cm="1">
        <f t="array" ref="J2490">_xlfn.IFS($I2490&gt;=$C$5-$B$27,TRUE,$P2490&gt;=$B$6,FALSE,TRUE,$J2489)</f>
        <v>0</v>
      </c>
      <c r="K2490" t="b" cm="1">
        <f t="array" ref="K2490">_xlfn.IFS($L2490&gt;=$B$4-$B$27,FALSE,$I2490&gt;=$B$5-$B$27,TRUE,AND($J2490,NOT($K2489)),FALSE,$K2489,TRUE,TRUE,FALSE)</f>
        <v>0</v>
      </c>
      <c r="L2490" cm="1">
        <f t="array" ref="L2490">_xlfn.IFS($K2489,$L2489+$B$27,NOT($K2489),0,TRUE,$K2489)</f>
        <v>0</v>
      </c>
      <c r="M2490" t="b" cm="1">
        <f t="array" ref="M2490">_xlfn.IFS($K2490,FALSE,AND($J2490,NOT($K2490),$P2490&lt;$B$6),TRUE,TRUE,FALSE)</f>
        <v>0</v>
      </c>
      <c r="N2490" cm="1">
        <f t="array" ref="N2490">_xlfn.IFS($N2489&gt;=$C$7-$B$27,0,$M2489,$N2489+$B$27,TRUE,0)</f>
        <v>0</v>
      </c>
      <c r="O2490" t="b" cm="1">
        <f t="array" ref="O2490">_xlfn.IFS(AND($J2490,NOT($K2490),NOT($M2490)),TRUE,$P2490&gt;=$B$6,FALSE,AND($J2490,NOT($K2490),$M2490,$N2490=0),TRUE,TRUE,FALSE)</f>
        <v>0</v>
      </c>
      <c r="P2490" cm="1">
        <f t="array" ref="P2490">_xlfn.IFS(AND($O2489,$P2489&lt;$B$6),$P2489+1,AND(NOT($J2489),$P2489&gt;0),0,TRUE,$P2489)</f>
        <v>0</v>
      </c>
      <c r="Q2490" s="1">
        <f t="shared" si="191"/>
        <v>135</v>
      </c>
      <c r="R2490" s="1">
        <f t="shared" si="192"/>
        <v>6750</v>
      </c>
      <c r="S2490" s="17">
        <f t="shared" si="193"/>
        <v>162.8468033775633</v>
      </c>
      <c r="T2490" s="1" cm="1">
        <f t="array" ref="T2490">_xlfn.IFS($B$6=1,Q2490*$B$10,AND(P2489=0,P2490&gt;=1),T2489+$B$6*$B$10*$B$8,TRUE,T2489)</f>
        <v>5400</v>
      </c>
      <c r="U2490" s="17">
        <f t="shared" si="194"/>
        <v>130.27744270205065</v>
      </c>
    </row>
    <row r="2491" spans="7:21" x14ac:dyDescent="0.25">
      <c r="G2491" s="15">
        <v>2489</v>
      </c>
      <c r="H2491" s="17">
        <f t="shared" si="190"/>
        <v>41.466666666666669</v>
      </c>
      <c r="I2491" cm="1">
        <f t="array" ref="I2491">_xlfn.IFS(AND(NOT($I2490=0),$J2490),0,NOT($J2490),$I2490+$B$27,TRUE,$I2490)</f>
        <v>0.63333333333333364</v>
      </c>
      <c r="J2491" t="b" cm="1">
        <f t="array" ref="J2491">_xlfn.IFS($I2491&gt;=$C$5-$B$27,TRUE,$P2491&gt;=$B$6,FALSE,TRUE,$J2490)</f>
        <v>0</v>
      </c>
      <c r="K2491" t="b" cm="1">
        <f t="array" ref="K2491">_xlfn.IFS($L2491&gt;=$B$4-$B$27,FALSE,$I2491&gt;=$B$5-$B$27,TRUE,AND($J2491,NOT($K2490)),FALSE,$K2490,TRUE,TRUE,FALSE)</f>
        <v>0</v>
      </c>
      <c r="L2491" cm="1">
        <f t="array" ref="L2491">_xlfn.IFS($K2490,$L2490+$B$27,NOT($K2490),0,TRUE,$K2490)</f>
        <v>0</v>
      </c>
      <c r="M2491" t="b" cm="1">
        <f t="array" ref="M2491">_xlfn.IFS($K2491,FALSE,AND($J2491,NOT($K2491),$P2491&lt;$B$6),TRUE,TRUE,FALSE)</f>
        <v>0</v>
      </c>
      <c r="N2491" cm="1">
        <f t="array" ref="N2491">_xlfn.IFS($N2490&gt;=$C$7-$B$27,0,$M2490,$N2490+$B$27,TRUE,0)</f>
        <v>0</v>
      </c>
      <c r="O2491" t="b" cm="1">
        <f t="array" ref="O2491">_xlfn.IFS(AND($J2491,NOT($K2491),NOT($M2491)),TRUE,$P2491&gt;=$B$6,FALSE,AND($J2491,NOT($K2491),$M2491,$N2491=0),TRUE,TRUE,FALSE)</f>
        <v>0</v>
      </c>
      <c r="P2491" cm="1">
        <f t="array" ref="P2491">_xlfn.IFS(AND($O2490,$P2490&lt;$B$6),$P2490+1,AND(NOT($J2490),$P2490&gt;0),0,TRUE,$P2490)</f>
        <v>0</v>
      </c>
      <c r="Q2491" s="1">
        <f t="shared" si="191"/>
        <v>135</v>
      </c>
      <c r="R2491" s="1">
        <f t="shared" si="192"/>
        <v>6750</v>
      </c>
      <c r="S2491" s="17">
        <f t="shared" si="193"/>
        <v>162.7813504823151</v>
      </c>
      <c r="T2491" s="1" cm="1">
        <f t="array" ref="T2491">_xlfn.IFS($B$6=1,Q2491*$B$10,AND(P2490=0,P2491&gt;=1),T2490+$B$6*$B$10*$B$8,TRUE,T2490)</f>
        <v>5400</v>
      </c>
      <c r="U2491" s="17">
        <f t="shared" si="194"/>
        <v>130.2250803858521</v>
      </c>
    </row>
    <row r="2492" spans="7:21" x14ac:dyDescent="0.25">
      <c r="G2492" s="15">
        <v>2490</v>
      </c>
      <c r="H2492" s="17">
        <f t="shared" si="190"/>
        <v>41.483333333333334</v>
      </c>
      <c r="I2492" cm="1">
        <f t="array" ref="I2492">_xlfn.IFS(AND(NOT($I2491=0),$J2491),0,NOT($J2491),$I2491+$B$27,TRUE,$I2491)</f>
        <v>0.65000000000000036</v>
      </c>
      <c r="J2492" t="b" cm="1">
        <f t="array" ref="J2492">_xlfn.IFS($I2492&gt;=$C$5-$B$27,TRUE,$P2492&gt;=$B$6,FALSE,TRUE,$J2491)</f>
        <v>0</v>
      </c>
      <c r="K2492" t="b" cm="1">
        <f t="array" ref="K2492">_xlfn.IFS($L2492&gt;=$B$4-$B$27,FALSE,$I2492&gt;=$B$5-$B$27,TRUE,AND($J2492,NOT($K2491)),FALSE,$K2491,TRUE,TRUE,FALSE)</f>
        <v>0</v>
      </c>
      <c r="L2492" cm="1">
        <f t="array" ref="L2492">_xlfn.IFS($K2491,$L2491+$B$27,NOT($K2491),0,TRUE,$K2491)</f>
        <v>0</v>
      </c>
      <c r="M2492" t="b" cm="1">
        <f t="array" ref="M2492">_xlfn.IFS($K2492,FALSE,AND($J2492,NOT($K2492),$P2492&lt;$B$6),TRUE,TRUE,FALSE)</f>
        <v>0</v>
      </c>
      <c r="N2492" cm="1">
        <f t="array" ref="N2492">_xlfn.IFS($N2491&gt;=$C$7-$B$27,0,$M2491,$N2491+$B$27,TRUE,0)</f>
        <v>0</v>
      </c>
      <c r="O2492" t="b" cm="1">
        <f t="array" ref="O2492">_xlfn.IFS(AND($J2492,NOT($K2492),NOT($M2492)),TRUE,$P2492&gt;=$B$6,FALSE,AND($J2492,NOT($K2492),$M2492,$N2492=0),TRUE,TRUE,FALSE)</f>
        <v>0</v>
      </c>
      <c r="P2492" cm="1">
        <f t="array" ref="P2492">_xlfn.IFS(AND($O2491,$P2491&lt;$B$6),$P2491+1,AND(NOT($J2491),$P2491&gt;0),0,TRUE,$P2491)</f>
        <v>0</v>
      </c>
      <c r="Q2492" s="1">
        <f t="shared" si="191"/>
        <v>135</v>
      </c>
      <c r="R2492" s="1">
        <f t="shared" si="192"/>
        <v>6750</v>
      </c>
      <c r="S2492" s="17">
        <f t="shared" si="193"/>
        <v>162.71595018079549</v>
      </c>
      <c r="T2492" s="1" cm="1">
        <f t="array" ref="T2492">_xlfn.IFS($B$6=1,Q2492*$B$10,AND(P2491=0,P2492&gt;=1),T2491+$B$6*$B$10*$B$8,TRUE,T2491)</f>
        <v>5400</v>
      </c>
      <c r="U2492" s="17">
        <f t="shared" si="194"/>
        <v>130.17276014463638</v>
      </c>
    </row>
    <row r="2493" spans="7:21" x14ac:dyDescent="0.25">
      <c r="G2493" s="15">
        <v>2491</v>
      </c>
      <c r="H2493" s="17">
        <f t="shared" si="190"/>
        <v>41.5</v>
      </c>
      <c r="I2493" cm="1">
        <f t="array" ref="I2493">_xlfn.IFS(AND(NOT($I2492=0),$J2492),0,NOT($J2492),$I2492+$B$27,TRUE,$I2492)</f>
        <v>0.66666666666666707</v>
      </c>
      <c r="J2493" t="b" cm="1">
        <f t="array" ref="J2493">_xlfn.IFS($I2493&gt;=$C$5-$B$27,TRUE,$P2493&gt;=$B$6,FALSE,TRUE,$J2492)</f>
        <v>0</v>
      </c>
      <c r="K2493" t="b" cm="1">
        <f t="array" ref="K2493">_xlfn.IFS($L2493&gt;=$B$4-$B$27,FALSE,$I2493&gt;=$B$5-$B$27,TRUE,AND($J2493,NOT($K2492)),FALSE,$K2492,TRUE,TRUE,FALSE)</f>
        <v>0</v>
      </c>
      <c r="L2493" cm="1">
        <f t="array" ref="L2493">_xlfn.IFS($K2492,$L2492+$B$27,NOT($K2492),0,TRUE,$K2492)</f>
        <v>0</v>
      </c>
      <c r="M2493" t="b" cm="1">
        <f t="array" ref="M2493">_xlfn.IFS($K2493,FALSE,AND($J2493,NOT($K2493),$P2493&lt;$B$6),TRUE,TRUE,FALSE)</f>
        <v>0</v>
      </c>
      <c r="N2493" cm="1">
        <f t="array" ref="N2493">_xlfn.IFS($N2492&gt;=$C$7-$B$27,0,$M2492,$N2492+$B$27,TRUE,0)</f>
        <v>0</v>
      </c>
      <c r="O2493" t="b" cm="1">
        <f t="array" ref="O2493">_xlfn.IFS(AND($J2493,NOT($K2493),NOT($M2493)),TRUE,$P2493&gt;=$B$6,FALSE,AND($J2493,NOT($K2493),$M2493,$N2493=0),TRUE,TRUE,FALSE)</f>
        <v>0</v>
      </c>
      <c r="P2493" cm="1">
        <f t="array" ref="P2493">_xlfn.IFS(AND($O2492,$P2492&lt;$B$6),$P2492+1,AND(NOT($J2492),$P2492&gt;0),0,TRUE,$P2492)</f>
        <v>0</v>
      </c>
      <c r="Q2493" s="1">
        <f t="shared" si="191"/>
        <v>135</v>
      </c>
      <c r="R2493" s="1">
        <f t="shared" si="192"/>
        <v>6750</v>
      </c>
      <c r="S2493" s="17">
        <f t="shared" si="193"/>
        <v>162.65060240963857</v>
      </c>
      <c r="T2493" s="1" cm="1">
        <f t="array" ref="T2493">_xlfn.IFS($B$6=1,Q2493*$B$10,AND(P2492=0,P2493&gt;=1),T2492+$B$6*$B$10*$B$8,TRUE,T2492)</f>
        <v>5400</v>
      </c>
      <c r="U2493" s="17">
        <f t="shared" si="194"/>
        <v>130.12048192771084</v>
      </c>
    </row>
    <row r="2494" spans="7:21" x14ac:dyDescent="0.25">
      <c r="G2494" s="15">
        <v>2492</v>
      </c>
      <c r="H2494" s="17">
        <f t="shared" si="190"/>
        <v>41.516666666666666</v>
      </c>
      <c r="I2494" cm="1">
        <f t="array" ref="I2494">_xlfn.IFS(AND(NOT($I2493=0),$J2493),0,NOT($J2493),$I2493+$B$27,TRUE,$I2493)</f>
        <v>0.68333333333333379</v>
      </c>
      <c r="J2494" t="b" cm="1">
        <f t="array" ref="J2494">_xlfn.IFS($I2494&gt;=$C$5-$B$27,TRUE,$P2494&gt;=$B$6,FALSE,TRUE,$J2493)</f>
        <v>0</v>
      </c>
      <c r="K2494" t="b" cm="1">
        <f t="array" ref="K2494">_xlfn.IFS($L2494&gt;=$B$4-$B$27,FALSE,$I2494&gt;=$B$5-$B$27,TRUE,AND($J2494,NOT($K2493)),FALSE,$K2493,TRUE,TRUE,FALSE)</f>
        <v>0</v>
      </c>
      <c r="L2494" cm="1">
        <f t="array" ref="L2494">_xlfn.IFS($K2493,$L2493+$B$27,NOT($K2493),0,TRUE,$K2493)</f>
        <v>0</v>
      </c>
      <c r="M2494" t="b" cm="1">
        <f t="array" ref="M2494">_xlfn.IFS($K2494,FALSE,AND($J2494,NOT($K2494),$P2494&lt;$B$6),TRUE,TRUE,FALSE)</f>
        <v>0</v>
      </c>
      <c r="N2494" cm="1">
        <f t="array" ref="N2494">_xlfn.IFS($N2493&gt;=$C$7-$B$27,0,$M2493,$N2493+$B$27,TRUE,0)</f>
        <v>0</v>
      </c>
      <c r="O2494" t="b" cm="1">
        <f t="array" ref="O2494">_xlfn.IFS(AND($J2494,NOT($K2494),NOT($M2494)),TRUE,$P2494&gt;=$B$6,FALSE,AND($J2494,NOT($K2494),$M2494,$N2494=0),TRUE,TRUE,FALSE)</f>
        <v>0</v>
      </c>
      <c r="P2494" cm="1">
        <f t="array" ref="P2494">_xlfn.IFS(AND($O2493,$P2493&lt;$B$6),$P2493+1,AND(NOT($J2493),$P2493&gt;0),0,TRUE,$P2493)</f>
        <v>0</v>
      </c>
      <c r="Q2494" s="1">
        <f t="shared" si="191"/>
        <v>135</v>
      </c>
      <c r="R2494" s="1">
        <f t="shared" si="192"/>
        <v>6750</v>
      </c>
      <c r="S2494" s="17">
        <f t="shared" si="193"/>
        <v>162.58530710558009</v>
      </c>
      <c r="T2494" s="1" cm="1">
        <f t="array" ref="T2494">_xlfn.IFS($B$6=1,Q2494*$B$10,AND(P2493=0,P2494&gt;=1),T2493+$B$6*$B$10*$B$8,TRUE,T2493)</f>
        <v>5400</v>
      </c>
      <c r="U2494" s="17">
        <f t="shared" si="194"/>
        <v>130.06824568446407</v>
      </c>
    </row>
    <row r="2495" spans="7:21" x14ac:dyDescent="0.25">
      <c r="G2495" s="15">
        <v>2493</v>
      </c>
      <c r="H2495" s="17">
        <f t="shared" si="190"/>
        <v>41.533333333333331</v>
      </c>
      <c r="I2495" cm="1">
        <f t="array" ref="I2495">_xlfn.IFS(AND(NOT($I2494=0),$J2494),0,NOT($J2494),$I2494+$B$27,TRUE,$I2494)</f>
        <v>0.70000000000000051</v>
      </c>
      <c r="J2495" t="b" cm="1">
        <f t="array" ref="J2495">_xlfn.IFS($I2495&gt;=$C$5-$B$27,TRUE,$P2495&gt;=$B$6,FALSE,TRUE,$J2494)</f>
        <v>0</v>
      </c>
      <c r="K2495" t="b" cm="1">
        <f t="array" ref="K2495">_xlfn.IFS($L2495&gt;=$B$4-$B$27,FALSE,$I2495&gt;=$B$5-$B$27,TRUE,AND($J2495,NOT($K2494)),FALSE,$K2494,TRUE,TRUE,FALSE)</f>
        <v>0</v>
      </c>
      <c r="L2495" cm="1">
        <f t="array" ref="L2495">_xlfn.IFS($K2494,$L2494+$B$27,NOT($K2494),0,TRUE,$K2494)</f>
        <v>0</v>
      </c>
      <c r="M2495" t="b" cm="1">
        <f t="array" ref="M2495">_xlfn.IFS($K2495,FALSE,AND($J2495,NOT($K2495),$P2495&lt;$B$6),TRUE,TRUE,FALSE)</f>
        <v>0</v>
      </c>
      <c r="N2495" cm="1">
        <f t="array" ref="N2495">_xlfn.IFS($N2494&gt;=$C$7-$B$27,0,$M2494,$N2494+$B$27,TRUE,0)</f>
        <v>0</v>
      </c>
      <c r="O2495" t="b" cm="1">
        <f t="array" ref="O2495">_xlfn.IFS(AND($J2495,NOT($K2495),NOT($M2495)),TRUE,$P2495&gt;=$B$6,FALSE,AND($J2495,NOT($K2495),$M2495,$N2495=0),TRUE,TRUE,FALSE)</f>
        <v>0</v>
      </c>
      <c r="P2495" cm="1">
        <f t="array" ref="P2495">_xlfn.IFS(AND($O2494,$P2494&lt;$B$6),$P2494+1,AND(NOT($J2494),$P2494&gt;0),0,TRUE,$P2494)</f>
        <v>0</v>
      </c>
      <c r="Q2495" s="1">
        <f t="shared" si="191"/>
        <v>135</v>
      </c>
      <c r="R2495" s="1">
        <f t="shared" si="192"/>
        <v>6750</v>
      </c>
      <c r="S2495" s="17">
        <f t="shared" si="193"/>
        <v>162.52006420545746</v>
      </c>
      <c r="T2495" s="1" cm="1">
        <f t="array" ref="T2495">_xlfn.IFS($B$6=1,Q2495*$B$10,AND(P2494=0,P2495&gt;=1),T2494+$B$6*$B$10*$B$8,TRUE,T2494)</f>
        <v>5400</v>
      </c>
      <c r="U2495" s="17">
        <f t="shared" si="194"/>
        <v>130.01605136436598</v>
      </c>
    </row>
    <row r="2496" spans="7:21" x14ac:dyDescent="0.25">
      <c r="G2496" s="15">
        <v>2494</v>
      </c>
      <c r="H2496" s="17">
        <f t="shared" si="190"/>
        <v>41.55</v>
      </c>
      <c r="I2496" cm="1">
        <f t="array" ref="I2496">_xlfn.IFS(AND(NOT($I2495=0),$J2495),0,NOT($J2495),$I2495+$B$27,TRUE,$I2495)</f>
        <v>0.71666666666666723</v>
      </c>
      <c r="J2496" t="b" cm="1">
        <f t="array" ref="J2496">_xlfn.IFS($I2496&gt;=$C$5-$B$27,TRUE,$P2496&gt;=$B$6,FALSE,TRUE,$J2495)</f>
        <v>0</v>
      </c>
      <c r="K2496" t="b" cm="1">
        <f t="array" ref="K2496">_xlfn.IFS($L2496&gt;=$B$4-$B$27,FALSE,$I2496&gt;=$B$5-$B$27,TRUE,AND($J2496,NOT($K2495)),FALSE,$K2495,TRUE,TRUE,FALSE)</f>
        <v>0</v>
      </c>
      <c r="L2496" cm="1">
        <f t="array" ref="L2496">_xlfn.IFS($K2495,$L2495+$B$27,NOT($K2495),0,TRUE,$K2495)</f>
        <v>0</v>
      </c>
      <c r="M2496" t="b" cm="1">
        <f t="array" ref="M2496">_xlfn.IFS($K2496,FALSE,AND($J2496,NOT($K2496),$P2496&lt;$B$6),TRUE,TRUE,FALSE)</f>
        <v>0</v>
      </c>
      <c r="N2496" cm="1">
        <f t="array" ref="N2496">_xlfn.IFS($N2495&gt;=$C$7-$B$27,0,$M2495,$N2495+$B$27,TRUE,0)</f>
        <v>0</v>
      </c>
      <c r="O2496" t="b" cm="1">
        <f t="array" ref="O2496">_xlfn.IFS(AND($J2496,NOT($K2496),NOT($M2496)),TRUE,$P2496&gt;=$B$6,FALSE,AND($J2496,NOT($K2496),$M2496,$N2496=0),TRUE,TRUE,FALSE)</f>
        <v>0</v>
      </c>
      <c r="P2496" cm="1">
        <f t="array" ref="P2496">_xlfn.IFS(AND($O2495,$P2495&lt;$B$6),$P2495+1,AND(NOT($J2495),$P2495&gt;0),0,TRUE,$P2495)</f>
        <v>0</v>
      </c>
      <c r="Q2496" s="1">
        <f t="shared" si="191"/>
        <v>135</v>
      </c>
      <c r="R2496" s="1">
        <f t="shared" si="192"/>
        <v>6750</v>
      </c>
      <c r="S2496" s="17">
        <f t="shared" si="193"/>
        <v>162.45487364620939</v>
      </c>
      <c r="T2496" s="1" cm="1">
        <f t="array" ref="T2496">_xlfn.IFS($B$6=1,Q2496*$B$10,AND(P2495=0,P2496&gt;=1),T2495+$B$6*$B$10*$B$8,TRUE,T2495)</f>
        <v>5400</v>
      </c>
      <c r="U2496" s="17">
        <f t="shared" si="194"/>
        <v>129.96389891696751</v>
      </c>
    </row>
    <row r="2497" spans="7:21" x14ac:dyDescent="0.25">
      <c r="G2497" s="15">
        <v>2495</v>
      </c>
      <c r="H2497" s="17">
        <f t="shared" si="190"/>
        <v>41.566666666666663</v>
      </c>
      <c r="I2497" cm="1">
        <f t="array" ref="I2497">_xlfn.IFS(AND(NOT($I2496=0),$J2496),0,NOT($J2496),$I2496+$B$27,TRUE,$I2496)</f>
        <v>0.73333333333333395</v>
      </c>
      <c r="J2497" t="b" cm="1">
        <f t="array" ref="J2497">_xlfn.IFS($I2497&gt;=$C$5-$B$27,TRUE,$P2497&gt;=$B$6,FALSE,TRUE,$J2496)</f>
        <v>0</v>
      </c>
      <c r="K2497" t="b" cm="1">
        <f t="array" ref="K2497">_xlfn.IFS($L2497&gt;=$B$4-$B$27,FALSE,$I2497&gt;=$B$5-$B$27,TRUE,AND($J2497,NOT($K2496)),FALSE,$K2496,TRUE,TRUE,FALSE)</f>
        <v>0</v>
      </c>
      <c r="L2497" cm="1">
        <f t="array" ref="L2497">_xlfn.IFS($K2496,$L2496+$B$27,NOT($K2496),0,TRUE,$K2496)</f>
        <v>0</v>
      </c>
      <c r="M2497" t="b" cm="1">
        <f t="array" ref="M2497">_xlfn.IFS($K2497,FALSE,AND($J2497,NOT($K2497),$P2497&lt;$B$6),TRUE,TRUE,FALSE)</f>
        <v>0</v>
      </c>
      <c r="N2497" cm="1">
        <f t="array" ref="N2497">_xlfn.IFS($N2496&gt;=$C$7-$B$27,0,$M2496,$N2496+$B$27,TRUE,0)</f>
        <v>0</v>
      </c>
      <c r="O2497" t="b" cm="1">
        <f t="array" ref="O2497">_xlfn.IFS(AND($J2497,NOT($K2497),NOT($M2497)),TRUE,$P2497&gt;=$B$6,FALSE,AND($J2497,NOT($K2497),$M2497,$N2497=0),TRUE,TRUE,FALSE)</f>
        <v>0</v>
      </c>
      <c r="P2497" cm="1">
        <f t="array" ref="P2497">_xlfn.IFS(AND($O2496,$P2496&lt;$B$6),$P2496+1,AND(NOT($J2496),$P2496&gt;0),0,TRUE,$P2496)</f>
        <v>0</v>
      </c>
      <c r="Q2497" s="1">
        <f t="shared" si="191"/>
        <v>135</v>
      </c>
      <c r="R2497" s="1">
        <f t="shared" si="192"/>
        <v>6750</v>
      </c>
      <c r="S2497" s="17">
        <f t="shared" si="193"/>
        <v>162.38973536487572</v>
      </c>
      <c r="T2497" s="1" cm="1">
        <f t="array" ref="T2497">_xlfn.IFS($B$6=1,Q2497*$B$10,AND(P2496=0,P2497&gt;=1),T2496+$B$6*$B$10*$B$8,TRUE,T2496)</f>
        <v>5400</v>
      </c>
      <c r="U2497" s="17">
        <f t="shared" si="194"/>
        <v>129.91178829190056</v>
      </c>
    </row>
    <row r="2498" spans="7:21" x14ac:dyDescent="0.25">
      <c r="G2498" s="15">
        <v>2496</v>
      </c>
      <c r="H2498" s="17">
        <f t="shared" si="190"/>
        <v>41.583333333333336</v>
      </c>
      <c r="I2498" cm="1">
        <f t="array" ref="I2498">_xlfn.IFS(AND(NOT($I2497=0),$J2497),0,NOT($J2497),$I2497+$B$27,TRUE,$I2497)</f>
        <v>0.75000000000000067</v>
      </c>
      <c r="J2498" t="b" cm="1">
        <f t="array" ref="J2498">_xlfn.IFS($I2498&gt;=$C$5-$B$27,TRUE,$P2498&gt;=$B$6,FALSE,TRUE,$J2497)</f>
        <v>0</v>
      </c>
      <c r="K2498" t="b" cm="1">
        <f t="array" ref="K2498">_xlfn.IFS($L2498&gt;=$B$4-$B$27,FALSE,$I2498&gt;=$B$5-$B$27,TRUE,AND($J2498,NOT($K2497)),FALSE,$K2497,TRUE,TRUE,FALSE)</f>
        <v>0</v>
      </c>
      <c r="L2498" cm="1">
        <f t="array" ref="L2498">_xlfn.IFS($K2497,$L2497+$B$27,NOT($K2497),0,TRUE,$K2497)</f>
        <v>0</v>
      </c>
      <c r="M2498" t="b" cm="1">
        <f t="array" ref="M2498">_xlfn.IFS($K2498,FALSE,AND($J2498,NOT($K2498),$P2498&lt;$B$6),TRUE,TRUE,FALSE)</f>
        <v>0</v>
      </c>
      <c r="N2498" cm="1">
        <f t="array" ref="N2498">_xlfn.IFS($N2497&gt;=$C$7-$B$27,0,$M2497,$N2497+$B$27,TRUE,0)</f>
        <v>0</v>
      </c>
      <c r="O2498" t="b" cm="1">
        <f t="array" ref="O2498">_xlfn.IFS(AND($J2498,NOT($K2498),NOT($M2498)),TRUE,$P2498&gt;=$B$6,FALSE,AND($J2498,NOT($K2498),$M2498,$N2498=0),TRUE,TRUE,FALSE)</f>
        <v>0</v>
      </c>
      <c r="P2498" cm="1">
        <f t="array" ref="P2498">_xlfn.IFS(AND($O2497,$P2497&lt;$B$6),$P2497+1,AND(NOT($J2497),$P2497&gt;0),0,TRUE,$P2497)</f>
        <v>0</v>
      </c>
      <c r="Q2498" s="1">
        <f t="shared" si="191"/>
        <v>135</v>
      </c>
      <c r="R2498" s="1">
        <f t="shared" si="192"/>
        <v>6750</v>
      </c>
      <c r="S2498" s="17">
        <f t="shared" si="193"/>
        <v>162.32464929859719</v>
      </c>
      <c r="T2498" s="1" cm="1">
        <f t="array" ref="T2498">_xlfn.IFS($B$6=1,Q2498*$B$10,AND(P2497=0,P2498&gt;=1),T2497+$B$6*$B$10*$B$8,TRUE,T2497)</f>
        <v>5400</v>
      </c>
      <c r="U2498" s="17">
        <f t="shared" si="194"/>
        <v>129.85971943887776</v>
      </c>
    </row>
    <row r="2499" spans="7:21" x14ac:dyDescent="0.25">
      <c r="G2499" s="15">
        <v>2497</v>
      </c>
      <c r="H2499" s="17">
        <f t="shared" ref="H2499:H2562" si="195">($G2499-1)*$B$27</f>
        <v>41.6</v>
      </c>
      <c r="I2499" cm="1">
        <f t="array" ref="I2499">_xlfn.IFS(AND(NOT($I2498=0),$J2498),0,NOT($J2498),$I2498+$B$27,TRUE,$I2498)</f>
        <v>0.76666666666666738</v>
      </c>
      <c r="J2499" t="b" cm="1">
        <f t="array" ref="J2499">_xlfn.IFS($I2499&gt;=$C$5-$B$27,TRUE,$P2499&gt;=$B$6,FALSE,TRUE,$J2498)</f>
        <v>0</v>
      </c>
      <c r="K2499" t="b" cm="1">
        <f t="array" ref="K2499">_xlfn.IFS($L2499&gt;=$B$4-$B$27,FALSE,$I2499&gt;=$B$5-$B$27,TRUE,AND($J2499,NOT($K2498)),FALSE,$K2498,TRUE,TRUE,FALSE)</f>
        <v>0</v>
      </c>
      <c r="L2499" cm="1">
        <f t="array" ref="L2499">_xlfn.IFS($K2498,$L2498+$B$27,NOT($K2498),0,TRUE,$K2498)</f>
        <v>0</v>
      </c>
      <c r="M2499" t="b" cm="1">
        <f t="array" ref="M2499">_xlfn.IFS($K2499,FALSE,AND($J2499,NOT($K2499),$P2499&lt;$B$6),TRUE,TRUE,FALSE)</f>
        <v>0</v>
      </c>
      <c r="N2499" cm="1">
        <f t="array" ref="N2499">_xlfn.IFS($N2498&gt;=$C$7-$B$27,0,$M2498,$N2498+$B$27,TRUE,0)</f>
        <v>0</v>
      </c>
      <c r="O2499" t="b" cm="1">
        <f t="array" ref="O2499">_xlfn.IFS(AND($J2499,NOT($K2499),NOT($M2499)),TRUE,$P2499&gt;=$B$6,FALSE,AND($J2499,NOT($K2499),$M2499,$N2499=0),TRUE,TRUE,FALSE)</f>
        <v>0</v>
      </c>
      <c r="P2499" cm="1">
        <f t="array" ref="P2499">_xlfn.IFS(AND($O2498,$P2498&lt;$B$6),$P2498+1,AND(NOT($J2498),$P2498&gt;0),0,TRUE,$P2498)</f>
        <v>0</v>
      </c>
      <c r="Q2499" s="1">
        <f t="shared" ref="Q2499:Q2562" si="196">IF($O2498,$Q2498+$B$8,$Q2498)</f>
        <v>135</v>
      </c>
      <c r="R2499" s="1">
        <f t="shared" ref="R2499:R2562" si="197">IF($O2498,$R2498+$B$8*$B$9,$R2498)</f>
        <v>6750</v>
      </c>
      <c r="S2499" s="17">
        <f t="shared" si="193"/>
        <v>162.25961538461539</v>
      </c>
      <c r="T2499" s="1" cm="1">
        <f t="array" ref="T2499">_xlfn.IFS($B$6=1,Q2499*$B$10,AND(P2498=0,P2499&gt;=1),T2498+$B$6*$B$10*$B$8,TRUE,T2498)</f>
        <v>5400</v>
      </c>
      <c r="U2499" s="17">
        <f t="shared" si="194"/>
        <v>129.80769230769229</v>
      </c>
    </row>
    <row r="2500" spans="7:21" x14ac:dyDescent="0.25">
      <c r="G2500" s="15">
        <v>2498</v>
      </c>
      <c r="H2500" s="17">
        <f t="shared" si="195"/>
        <v>41.616666666666667</v>
      </c>
      <c r="I2500" cm="1">
        <f t="array" ref="I2500">_xlfn.IFS(AND(NOT($I2499=0),$J2499),0,NOT($J2499),$I2499+$B$27,TRUE,$I2499)</f>
        <v>0.7833333333333341</v>
      </c>
      <c r="J2500" t="b" cm="1">
        <f t="array" ref="J2500">_xlfn.IFS($I2500&gt;=$C$5-$B$27,TRUE,$P2500&gt;=$B$6,FALSE,TRUE,$J2499)</f>
        <v>0</v>
      </c>
      <c r="K2500" t="b" cm="1">
        <f t="array" ref="K2500">_xlfn.IFS($L2500&gt;=$B$4-$B$27,FALSE,$I2500&gt;=$B$5-$B$27,TRUE,AND($J2500,NOT($K2499)),FALSE,$K2499,TRUE,TRUE,FALSE)</f>
        <v>0</v>
      </c>
      <c r="L2500" cm="1">
        <f t="array" ref="L2500">_xlfn.IFS($K2499,$L2499+$B$27,NOT($K2499),0,TRUE,$K2499)</f>
        <v>0</v>
      </c>
      <c r="M2500" t="b" cm="1">
        <f t="array" ref="M2500">_xlfn.IFS($K2500,FALSE,AND($J2500,NOT($K2500),$P2500&lt;$B$6),TRUE,TRUE,FALSE)</f>
        <v>0</v>
      </c>
      <c r="N2500" cm="1">
        <f t="array" ref="N2500">_xlfn.IFS($N2499&gt;=$C$7-$B$27,0,$M2499,$N2499+$B$27,TRUE,0)</f>
        <v>0</v>
      </c>
      <c r="O2500" t="b" cm="1">
        <f t="array" ref="O2500">_xlfn.IFS(AND($J2500,NOT($K2500),NOT($M2500)),TRUE,$P2500&gt;=$B$6,FALSE,AND($J2500,NOT($K2500),$M2500,$N2500=0),TRUE,TRUE,FALSE)</f>
        <v>0</v>
      </c>
      <c r="P2500" cm="1">
        <f t="array" ref="P2500">_xlfn.IFS(AND($O2499,$P2499&lt;$B$6),$P2499+1,AND(NOT($J2499),$P2499&gt;0),0,TRUE,$P2499)</f>
        <v>0</v>
      </c>
      <c r="Q2500" s="1">
        <f t="shared" si="196"/>
        <v>135</v>
      </c>
      <c r="R2500" s="1">
        <f t="shared" si="197"/>
        <v>6750</v>
      </c>
      <c r="S2500" s="17">
        <f t="shared" ref="S2500:S2563" si="198">$R2500/$H2500</f>
        <v>162.19463356027234</v>
      </c>
      <c r="T2500" s="1" cm="1">
        <f t="array" ref="T2500">_xlfn.IFS($B$6=1,Q2500*$B$10,AND(P2499=0,P2500&gt;=1),T2499+$B$6*$B$10*$B$8,TRUE,T2499)</f>
        <v>5400</v>
      </c>
      <c r="U2500" s="17">
        <f t="shared" ref="U2500:U2563" si="199">T2500/H2500</f>
        <v>129.75570684821787</v>
      </c>
    </row>
    <row r="2501" spans="7:21" x14ac:dyDescent="0.25">
      <c r="G2501" s="15">
        <v>2499</v>
      </c>
      <c r="H2501" s="17">
        <f t="shared" si="195"/>
        <v>41.633333333333333</v>
      </c>
      <c r="I2501" cm="1">
        <f t="array" ref="I2501">_xlfn.IFS(AND(NOT($I2500=0),$J2500),0,NOT($J2500),$I2500+$B$27,TRUE,$I2500)</f>
        <v>0.80000000000000082</v>
      </c>
      <c r="J2501" t="b" cm="1">
        <f t="array" ref="J2501">_xlfn.IFS($I2501&gt;=$C$5-$B$27,TRUE,$P2501&gt;=$B$6,FALSE,TRUE,$J2500)</f>
        <v>0</v>
      </c>
      <c r="K2501" t="b" cm="1">
        <f t="array" ref="K2501">_xlfn.IFS($L2501&gt;=$B$4-$B$27,FALSE,$I2501&gt;=$B$5-$B$27,TRUE,AND($J2501,NOT($K2500)),FALSE,$K2500,TRUE,TRUE,FALSE)</f>
        <v>0</v>
      </c>
      <c r="L2501" cm="1">
        <f t="array" ref="L2501">_xlfn.IFS($K2500,$L2500+$B$27,NOT($K2500),0,TRUE,$K2500)</f>
        <v>0</v>
      </c>
      <c r="M2501" t="b" cm="1">
        <f t="array" ref="M2501">_xlfn.IFS($K2501,FALSE,AND($J2501,NOT($K2501),$P2501&lt;$B$6),TRUE,TRUE,FALSE)</f>
        <v>0</v>
      </c>
      <c r="N2501" cm="1">
        <f t="array" ref="N2501">_xlfn.IFS($N2500&gt;=$C$7-$B$27,0,$M2500,$N2500+$B$27,TRUE,0)</f>
        <v>0</v>
      </c>
      <c r="O2501" t="b" cm="1">
        <f t="array" ref="O2501">_xlfn.IFS(AND($J2501,NOT($K2501),NOT($M2501)),TRUE,$P2501&gt;=$B$6,FALSE,AND($J2501,NOT($K2501),$M2501,$N2501=0),TRUE,TRUE,FALSE)</f>
        <v>0</v>
      </c>
      <c r="P2501" cm="1">
        <f t="array" ref="P2501">_xlfn.IFS(AND($O2500,$P2500&lt;$B$6),$P2500+1,AND(NOT($J2500),$P2500&gt;0),0,TRUE,$P2500)</f>
        <v>0</v>
      </c>
      <c r="Q2501" s="1">
        <f t="shared" si="196"/>
        <v>135</v>
      </c>
      <c r="R2501" s="1">
        <f t="shared" si="197"/>
        <v>6750</v>
      </c>
      <c r="S2501" s="17">
        <f t="shared" si="198"/>
        <v>162.12970376301041</v>
      </c>
      <c r="T2501" s="1" cm="1">
        <f t="array" ref="T2501">_xlfn.IFS($B$6=1,Q2501*$B$10,AND(P2500=0,P2501&gt;=1),T2500+$B$6*$B$10*$B$8,TRUE,T2500)</f>
        <v>5400</v>
      </c>
      <c r="U2501" s="17">
        <f t="shared" si="199"/>
        <v>129.70376301040832</v>
      </c>
    </row>
    <row r="2502" spans="7:21" x14ac:dyDescent="0.25">
      <c r="G2502" s="15">
        <v>2500</v>
      </c>
      <c r="H2502" s="17">
        <f t="shared" si="195"/>
        <v>41.65</v>
      </c>
      <c r="I2502" cm="1">
        <f t="array" ref="I2502">_xlfn.IFS(AND(NOT($I2501=0),$J2501),0,NOT($J2501),$I2501+$B$27,TRUE,$I2501)</f>
        <v>0.81666666666666754</v>
      </c>
      <c r="J2502" t="b" cm="1">
        <f t="array" ref="J2502">_xlfn.IFS($I2502&gt;=$C$5-$B$27,TRUE,$P2502&gt;=$B$6,FALSE,TRUE,$J2501)</f>
        <v>0</v>
      </c>
      <c r="K2502" t="b" cm="1">
        <f t="array" ref="K2502">_xlfn.IFS($L2502&gt;=$B$4-$B$27,FALSE,$I2502&gt;=$B$5-$B$27,TRUE,AND($J2502,NOT($K2501)),FALSE,$K2501,TRUE,TRUE,FALSE)</f>
        <v>0</v>
      </c>
      <c r="L2502" cm="1">
        <f t="array" ref="L2502">_xlfn.IFS($K2501,$L2501+$B$27,NOT($K2501),0,TRUE,$K2501)</f>
        <v>0</v>
      </c>
      <c r="M2502" t="b" cm="1">
        <f t="array" ref="M2502">_xlfn.IFS($K2502,FALSE,AND($J2502,NOT($K2502),$P2502&lt;$B$6),TRUE,TRUE,FALSE)</f>
        <v>0</v>
      </c>
      <c r="N2502" cm="1">
        <f t="array" ref="N2502">_xlfn.IFS($N2501&gt;=$C$7-$B$27,0,$M2501,$N2501+$B$27,TRUE,0)</f>
        <v>0</v>
      </c>
      <c r="O2502" t="b" cm="1">
        <f t="array" ref="O2502">_xlfn.IFS(AND($J2502,NOT($K2502),NOT($M2502)),TRUE,$P2502&gt;=$B$6,FALSE,AND($J2502,NOT($K2502),$M2502,$N2502=0),TRUE,TRUE,FALSE)</f>
        <v>0</v>
      </c>
      <c r="P2502" cm="1">
        <f t="array" ref="P2502">_xlfn.IFS(AND($O2501,$P2501&lt;$B$6),$P2501+1,AND(NOT($J2501),$P2501&gt;0),0,TRUE,$P2501)</f>
        <v>0</v>
      </c>
      <c r="Q2502" s="1">
        <f t="shared" si="196"/>
        <v>135</v>
      </c>
      <c r="R2502" s="1">
        <f t="shared" si="197"/>
        <v>6750</v>
      </c>
      <c r="S2502" s="17">
        <f t="shared" si="198"/>
        <v>162.06482593037217</v>
      </c>
      <c r="T2502" s="1" cm="1">
        <f t="array" ref="T2502">_xlfn.IFS($B$6=1,Q2502*$B$10,AND(P2501=0,P2502&gt;=1),T2501+$B$6*$B$10*$B$8,TRUE,T2501)</f>
        <v>5400</v>
      </c>
      <c r="U2502" s="17">
        <f t="shared" si="199"/>
        <v>129.65186074429772</v>
      </c>
    </row>
    <row r="2503" spans="7:21" x14ac:dyDescent="0.25">
      <c r="G2503" s="15">
        <v>2501</v>
      </c>
      <c r="H2503" s="17">
        <f t="shared" si="195"/>
        <v>41.666666666666664</v>
      </c>
      <c r="I2503" cm="1">
        <f t="array" ref="I2503">_xlfn.IFS(AND(NOT($I2502=0),$J2502),0,NOT($J2502),$I2502+$B$27,TRUE,$I2502)</f>
        <v>0.83333333333333426</v>
      </c>
      <c r="J2503" t="b" cm="1">
        <f t="array" ref="J2503">_xlfn.IFS($I2503&gt;=$C$5-$B$27,TRUE,$P2503&gt;=$B$6,FALSE,TRUE,$J2502)</f>
        <v>0</v>
      </c>
      <c r="K2503" t="b" cm="1">
        <f t="array" ref="K2503">_xlfn.IFS($L2503&gt;=$B$4-$B$27,FALSE,$I2503&gt;=$B$5-$B$27,TRUE,AND($J2503,NOT($K2502)),FALSE,$K2502,TRUE,TRUE,FALSE)</f>
        <v>0</v>
      </c>
      <c r="L2503" cm="1">
        <f t="array" ref="L2503">_xlfn.IFS($K2502,$L2502+$B$27,NOT($K2502),0,TRUE,$K2502)</f>
        <v>0</v>
      </c>
      <c r="M2503" t="b" cm="1">
        <f t="array" ref="M2503">_xlfn.IFS($K2503,FALSE,AND($J2503,NOT($K2503),$P2503&lt;$B$6),TRUE,TRUE,FALSE)</f>
        <v>0</v>
      </c>
      <c r="N2503" cm="1">
        <f t="array" ref="N2503">_xlfn.IFS($N2502&gt;=$C$7-$B$27,0,$M2502,$N2502+$B$27,TRUE,0)</f>
        <v>0</v>
      </c>
      <c r="O2503" t="b" cm="1">
        <f t="array" ref="O2503">_xlfn.IFS(AND($J2503,NOT($K2503),NOT($M2503)),TRUE,$P2503&gt;=$B$6,FALSE,AND($J2503,NOT($K2503),$M2503,$N2503=0),TRUE,TRUE,FALSE)</f>
        <v>0</v>
      </c>
      <c r="P2503" cm="1">
        <f t="array" ref="P2503">_xlfn.IFS(AND($O2502,$P2502&lt;$B$6),$P2502+1,AND(NOT($J2502),$P2502&gt;0),0,TRUE,$P2502)</f>
        <v>0</v>
      </c>
      <c r="Q2503" s="1">
        <f t="shared" si="196"/>
        <v>135</v>
      </c>
      <c r="R2503" s="1">
        <f t="shared" si="197"/>
        <v>6750</v>
      </c>
      <c r="S2503" s="17">
        <f t="shared" si="198"/>
        <v>162</v>
      </c>
      <c r="T2503" s="1" cm="1">
        <f t="array" ref="T2503">_xlfn.IFS($B$6=1,Q2503*$B$10,AND(P2502=0,P2503&gt;=1),T2502+$B$6*$B$10*$B$8,TRUE,T2502)</f>
        <v>5400</v>
      </c>
      <c r="U2503" s="17">
        <f t="shared" si="199"/>
        <v>129.6</v>
      </c>
    </row>
    <row r="2504" spans="7:21" x14ac:dyDescent="0.25">
      <c r="G2504" s="15">
        <v>2502</v>
      </c>
      <c r="H2504" s="17">
        <f t="shared" si="195"/>
        <v>41.68333333333333</v>
      </c>
      <c r="I2504" cm="1">
        <f t="array" ref="I2504">_xlfn.IFS(AND(NOT($I2503=0),$J2503),0,NOT($J2503),$I2503+$B$27,TRUE,$I2503)</f>
        <v>0.85000000000000098</v>
      </c>
      <c r="J2504" t="b" cm="1">
        <f t="array" ref="J2504">_xlfn.IFS($I2504&gt;=$C$5-$B$27,TRUE,$P2504&gt;=$B$6,FALSE,TRUE,$J2503)</f>
        <v>0</v>
      </c>
      <c r="K2504" t="b" cm="1">
        <f t="array" ref="K2504">_xlfn.IFS($L2504&gt;=$B$4-$B$27,FALSE,$I2504&gt;=$B$5-$B$27,TRUE,AND($J2504,NOT($K2503)),FALSE,$K2503,TRUE,TRUE,FALSE)</f>
        <v>0</v>
      </c>
      <c r="L2504" cm="1">
        <f t="array" ref="L2504">_xlfn.IFS($K2503,$L2503+$B$27,NOT($K2503),0,TRUE,$K2503)</f>
        <v>0</v>
      </c>
      <c r="M2504" t="b" cm="1">
        <f t="array" ref="M2504">_xlfn.IFS($K2504,FALSE,AND($J2504,NOT($K2504),$P2504&lt;$B$6),TRUE,TRUE,FALSE)</f>
        <v>0</v>
      </c>
      <c r="N2504" cm="1">
        <f t="array" ref="N2504">_xlfn.IFS($N2503&gt;=$C$7-$B$27,0,$M2503,$N2503+$B$27,TRUE,0)</f>
        <v>0</v>
      </c>
      <c r="O2504" t="b" cm="1">
        <f t="array" ref="O2504">_xlfn.IFS(AND($J2504,NOT($K2504),NOT($M2504)),TRUE,$P2504&gt;=$B$6,FALSE,AND($J2504,NOT($K2504),$M2504,$N2504=0),TRUE,TRUE,FALSE)</f>
        <v>0</v>
      </c>
      <c r="P2504" cm="1">
        <f t="array" ref="P2504">_xlfn.IFS(AND($O2503,$P2503&lt;$B$6),$P2503+1,AND(NOT($J2503),$P2503&gt;0),0,TRUE,$P2503)</f>
        <v>0</v>
      </c>
      <c r="Q2504" s="1">
        <f t="shared" si="196"/>
        <v>135</v>
      </c>
      <c r="R2504" s="1">
        <f t="shared" si="197"/>
        <v>6750</v>
      </c>
      <c r="S2504" s="17">
        <f t="shared" si="198"/>
        <v>161.93522590963616</v>
      </c>
      <c r="T2504" s="1" cm="1">
        <f t="array" ref="T2504">_xlfn.IFS($B$6=1,Q2504*$B$10,AND(P2503=0,P2504&gt;=1),T2503+$B$6*$B$10*$B$8,TRUE,T2503)</f>
        <v>5400</v>
      </c>
      <c r="U2504" s="17">
        <f t="shared" si="199"/>
        <v>129.54818072770894</v>
      </c>
    </row>
    <row r="2505" spans="7:21" x14ac:dyDescent="0.25">
      <c r="G2505" s="15">
        <v>2503</v>
      </c>
      <c r="H2505" s="17">
        <f t="shared" si="195"/>
        <v>41.7</v>
      </c>
      <c r="I2505" cm="1">
        <f t="array" ref="I2505">_xlfn.IFS(AND(NOT($I2504=0),$J2504),0,NOT($J2504),$I2504+$B$27,TRUE,$I2504)</f>
        <v>0.8666666666666677</v>
      </c>
      <c r="J2505" t="b" cm="1">
        <f t="array" ref="J2505">_xlfn.IFS($I2505&gt;=$C$5-$B$27,TRUE,$P2505&gt;=$B$6,FALSE,TRUE,$J2504)</f>
        <v>0</v>
      </c>
      <c r="K2505" t="b" cm="1">
        <f t="array" ref="K2505">_xlfn.IFS($L2505&gt;=$B$4-$B$27,FALSE,$I2505&gt;=$B$5-$B$27,TRUE,AND($J2505,NOT($K2504)),FALSE,$K2504,TRUE,TRUE,FALSE)</f>
        <v>0</v>
      </c>
      <c r="L2505" cm="1">
        <f t="array" ref="L2505">_xlfn.IFS($K2504,$L2504+$B$27,NOT($K2504),0,TRUE,$K2504)</f>
        <v>0</v>
      </c>
      <c r="M2505" t="b" cm="1">
        <f t="array" ref="M2505">_xlfn.IFS($K2505,FALSE,AND($J2505,NOT($K2505),$P2505&lt;$B$6),TRUE,TRUE,FALSE)</f>
        <v>0</v>
      </c>
      <c r="N2505" cm="1">
        <f t="array" ref="N2505">_xlfn.IFS($N2504&gt;=$C$7-$B$27,0,$M2504,$N2504+$B$27,TRUE,0)</f>
        <v>0</v>
      </c>
      <c r="O2505" t="b" cm="1">
        <f t="array" ref="O2505">_xlfn.IFS(AND($J2505,NOT($K2505),NOT($M2505)),TRUE,$P2505&gt;=$B$6,FALSE,AND($J2505,NOT($K2505),$M2505,$N2505=0),TRUE,TRUE,FALSE)</f>
        <v>0</v>
      </c>
      <c r="P2505" cm="1">
        <f t="array" ref="P2505">_xlfn.IFS(AND($O2504,$P2504&lt;$B$6),$P2504+1,AND(NOT($J2504),$P2504&gt;0),0,TRUE,$P2504)</f>
        <v>0</v>
      </c>
      <c r="Q2505" s="1">
        <f t="shared" si="196"/>
        <v>135</v>
      </c>
      <c r="R2505" s="1">
        <f t="shared" si="197"/>
        <v>6750</v>
      </c>
      <c r="S2505" s="17">
        <f t="shared" si="198"/>
        <v>161.87050359712228</v>
      </c>
      <c r="T2505" s="1" cm="1">
        <f t="array" ref="T2505">_xlfn.IFS($B$6=1,Q2505*$B$10,AND(P2504=0,P2505&gt;=1),T2504+$B$6*$B$10*$B$8,TRUE,T2504)</f>
        <v>5400</v>
      </c>
      <c r="U2505" s="17">
        <f t="shared" si="199"/>
        <v>129.49640287769785</v>
      </c>
    </row>
    <row r="2506" spans="7:21" x14ac:dyDescent="0.25">
      <c r="G2506" s="15">
        <v>2504</v>
      </c>
      <c r="H2506" s="17">
        <f t="shared" si="195"/>
        <v>41.716666666666669</v>
      </c>
      <c r="I2506" cm="1">
        <f t="array" ref="I2506">_xlfn.IFS(AND(NOT($I2505=0),$J2505),0,NOT($J2505),$I2505+$B$27,TRUE,$I2505)</f>
        <v>0.88333333333333441</v>
      </c>
      <c r="J2506" t="b" cm="1">
        <f t="array" ref="J2506">_xlfn.IFS($I2506&gt;=$C$5-$B$27,TRUE,$P2506&gt;=$B$6,FALSE,TRUE,$J2505)</f>
        <v>0</v>
      </c>
      <c r="K2506" t="b" cm="1">
        <f t="array" ref="K2506">_xlfn.IFS($L2506&gt;=$B$4-$B$27,FALSE,$I2506&gt;=$B$5-$B$27,TRUE,AND($J2506,NOT($K2505)),FALSE,$K2505,TRUE,TRUE,FALSE)</f>
        <v>0</v>
      </c>
      <c r="L2506" cm="1">
        <f t="array" ref="L2506">_xlfn.IFS($K2505,$L2505+$B$27,NOT($K2505),0,TRUE,$K2505)</f>
        <v>0</v>
      </c>
      <c r="M2506" t="b" cm="1">
        <f t="array" ref="M2506">_xlfn.IFS($K2506,FALSE,AND($J2506,NOT($K2506),$P2506&lt;$B$6),TRUE,TRUE,FALSE)</f>
        <v>0</v>
      </c>
      <c r="N2506" cm="1">
        <f t="array" ref="N2506">_xlfn.IFS($N2505&gt;=$C$7-$B$27,0,$M2505,$N2505+$B$27,TRUE,0)</f>
        <v>0</v>
      </c>
      <c r="O2506" t="b" cm="1">
        <f t="array" ref="O2506">_xlfn.IFS(AND($J2506,NOT($K2506),NOT($M2506)),TRUE,$P2506&gt;=$B$6,FALSE,AND($J2506,NOT($K2506),$M2506,$N2506=0),TRUE,TRUE,FALSE)</f>
        <v>0</v>
      </c>
      <c r="P2506" cm="1">
        <f t="array" ref="P2506">_xlfn.IFS(AND($O2505,$P2505&lt;$B$6),$P2505+1,AND(NOT($J2505),$P2505&gt;0),0,TRUE,$P2505)</f>
        <v>0</v>
      </c>
      <c r="Q2506" s="1">
        <f t="shared" si="196"/>
        <v>135</v>
      </c>
      <c r="R2506" s="1">
        <f t="shared" si="197"/>
        <v>6750</v>
      </c>
      <c r="S2506" s="17">
        <f t="shared" si="198"/>
        <v>161.8058330003995</v>
      </c>
      <c r="T2506" s="1" cm="1">
        <f t="array" ref="T2506">_xlfn.IFS($B$6=1,Q2506*$B$10,AND(P2505=0,P2506&gt;=1),T2505+$B$6*$B$10*$B$8,TRUE,T2505)</f>
        <v>5400</v>
      </c>
      <c r="U2506" s="17">
        <f t="shared" si="199"/>
        <v>129.44466640031962</v>
      </c>
    </row>
    <row r="2507" spans="7:21" x14ac:dyDescent="0.25">
      <c r="G2507" s="15">
        <v>2505</v>
      </c>
      <c r="H2507" s="17">
        <f t="shared" si="195"/>
        <v>41.733333333333334</v>
      </c>
      <c r="I2507" cm="1">
        <f t="array" ref="I2507">_xlfn.IFS(AND(NOT($I2506=0),$J2506),0,NOT($J2506),$I2506+$B$27,TRUE,$I2506)</f>
        <v>0.90000000000000113</v>
      </c>
      <c r="J2507" t="b" cm="1">
        <f t="array" ref="J2507">_xlfn.IFS($I2507&gt;=$C$5-$B$27,TRUE,$P2507&gt;=$B$6,FALSE,TRUE,$J2506)</f>
        <v>0</v>
      </c>
      <c r="K2507" t="b" cm="1">
        <f t="array" ref="K2507">_xlfn.IFS($L2507&gt;=$B$4-$B$27,FALSE,$I2507&gt;=$B$5-$B$27,TRUE,AND($J2507,NOT($K2506)),FALSE,$K2506,TRUE,TRUE,FALSE)</f>
        <v>0</v>
      </c>
      <c r="L2507" cm="1">
        <f t="array" ref="L2507">_xlfn.IFS($K2506,$L2506+$B$27,NOT($K2506),0,TRUE,$K2506)</f>
        <v>0</v>
      </c>
      <c r="M2507" t="b" cm="1">
        <f t="array" ref="M2507">_xlfn.IFS($K2507,FALSE,AND($J2507,NOT($K2507),$P2507&lt;$B$6),TRUE,TRUE,FALSE)</f>
        <v>0</v>
      </c>
      <c r="N2507" cm="1">
        <f t="array" ref="N2507">_xlfn.IFS($N2506&gt;=$C$7-$B$27,0,$M2506,$N2506+$B$27,TRUE,0)</f>
        <v>0</v>
      </c>
      <c r="O2507" t="b" cm="1">
        <f t="array" ref="O2507">_xlfn.IFS(AND($J2507,NOT($K2507),NOT($M2507)),TRUE,$P2507&gt;=$B$6,FALSE,AND($J2507,NOT($K2507),$M2507,$N2507=0),TRUE,TRUE,FALSE)</f>
        <v>0</v>
      </c>
      <c r="P2507" cm="1">
        <f t="array" ref="P2507">_xlfn.IFS(AND($O2506,$P2506&lt;$B$6),$P2506+1,AND(NOT($J2506),$P2506&gt;0),0,TRUE,$P2506)</f>
        <v>0</v>
      </c>
      <c r="Q2507" s="1">
        <f t="shared" si="196"/>
        <v>135</v>
      </c>
      <c r="R2507" s="1">
        <f t="shared" si="197"/>
        <v>6750</v>
      </c>
      <c r="S2507" s="17">
        <f t="shared" si="198"/>
        <v>161.74121405750799</v>
      </c>
      <c r="T2507" s="1" cm="1">
        <f t="array" ref="T2507">_xlfn.IFS($B$6=1,Q2507*$B$10,AND(P2506=0,P2507&gt;=1),T2506+$B$6*$B$10*$B$8,TRUE,T2506)</f>
        <v>5400</v>
      </c>
      <c r="U2507" s="17">
        <f t="shared" si="199"/>
        <v>129.3929712460064</v>
      </c>
    </row>
    <row r="2508" spans="7:21" x14ac:dyDescent="0.25">
      <c r="G2508" s="15">
        <v>2506</v>
      </c>
      <c r="H2508" s="17">
        <f t="shared" si="195"/>
        <v>41.75</v>
      </c>
      <c r="I2508" cm="1">
        <f t="array" ref="I2508">_xlfn.IFS(AND(NOT($I2507=0),$J2507),0,NOT($J2507),$I2507+$B$27,TRUE,$I2507)</f>
        <v>0.91666666666666785</v>
      </c>
      <c r="J2508" t="b" cm="1">
        <f t="array" ref="J2508">_xlfn.IFS($I2508&gt;=$C$5-$B$27,TRUE,$P2508&gt;=$B$6,FALSE,TRUE,$J2507)</f>
        <v>0</v>
      </c>
      <c r="K2508" t="b" cm="1">
        <f t="array" ref="K2508">_xlfn.IFS($L2508&gt;=$B$4-$B$27,FALSE,$I2508&gt;=$B$5-$B$27,TRUE,AND($J2508,NOT($K2507)),FALSE,$K2507,TRUE,TRUE,FALSE)</f>
        <v>0</v>
      </c>
      <c r="L2508" cm="1">
        <f t="array" ref="L2508">_xlfn.IFS($K2507,$L2507+$B$27,NOT($K2507),0,TRUE,$K2507)</f>
        <v>0</v>
      </c>
      <c r="M2508" t="b" cm="1">
        <f t="array" ref="M2508">_xlfn.IFS($K2508,FALSE,AND($J2508,NOT($K2508),$P2508&lt;$B$6),TRUE,TRUE,FALSE)</f>
        <v>0</v>
      </c>
      <c r="N2508" cm="1">
        <f t="array" ref="N2508">_xlfn.IFS($N2507&gt;=$C$7-$B$27,0,$M2507,$N2507+$B$27,TRUE,0)</f>
        <v>0</v>
      </c>
      <c r="O2508" t="b" cm="1">
        <f t="array" ref="O2508">_xlfn.IFS(AND($J2508,NOT($K2508),NOT($M2508)),TRUE,$P2508&gt;=$B$6,FALSE,AND($J2508,NOT($K2508),$M2508,$N2508=0),TRUE,TRUE,FALSE)</f>
        <v>0</v>
      </c>
      <c r="P2508" cm="1">
        <f t="array" ref="P2508">_xlfn.IFS(AND($O2507,$P2507&lt;$B$6),$P2507+1,AND(NOT($J2507),$P2507&gt;0),0,TRUE,$P2507)</f>
        <v>0</v>
      </c>
      <c r="Q2508" s="1">
        <f t="shared" si="196"/>
        <v>135</v>
      </c>
      <c r="R2508" s="1">
        <f t="shared" si="197"/>
        <v>6750</v>
      </c>
      <c r="S2508" s="17">
        <f t="shared" si="198"/>
        <v>161.67664670658684</v>
      </c>
      <c r="T2508" s="1" cm="1">
        <f t="array" ref="T2508">_xlfn.IFS($B$6=1,Q2508*$B$10,AND(P2507=0,P2508&gt;=1),T2507+$B$6*$B$10*$B$8,TRUE,T2507)</f>
        <v>5400</v>
      </c>
      <c r="U2508" s="17">
        <f t="shared" si="199"/>
        <v>129.34131736526948</v>
      </c>
    </row>
    <row r="2509" spans="7:21" x14ac:dyDescent="0.25">
      <c r="G2509" s="15">
        <v>2507</v>
      </c>
      <c r="H2509" s="17">
        <f t="shared" si="195"/>
        <v>41.766666666666666</v>
      </c>
      <c r="I2509" cm="1">
        <f t="array" ref="I2509">_xlfn.IFS(AND(NOT($I2508=0),$J2508),0,NOT($J2508),$I2508+$B$27,TRUE,$I2508)</f>
        <v>0.93333333333333457</v>
      </c>
      <c r="J2509" t="b" cm="1">
        <f t="array" ref="J2509">_xlfn.IFS($I2509&gt;=$C$5-$B$27,TRUE,$P2509&gt;=$B$6,FALSE,TRUE,$J2508)</f>
        <v>0</v>
      </c>
      <c r="K2509" t="b" cm="1">
        <f t="array" ref="K2509">_xlfn.IFS($L2509&gt;=$B$4-$B$27,FALSE,$I2509&gt;=$B$5-$B$27,TRUE,AND($J2509,NOT($K2508)),FALSE,$K2508,TRUE,TRUE,FALSE)</f>
        <v>0</v>
      </c>
      <c r="L2509" cm="1">
        <f t="array" ref="L2509">_xlfn.IFS($K2508,$L2508+$B$27,NOT($K2508),0,TRUE,$K2508)</f>
        <v>0</v>
      </c>
      <c r="M2509" t="b" cm="1">
        <f t="array" ref="M2509">_xlfn.IFS($K2509,FALSE,AND($J2509,NOT($K2509),$P2509&lt;$B$6),TRUE,TRUE,FALSE)</f>
        <v>0</v>
      </c>
      <c r="N2509" cm="1">
        <f t="array" ref="N2509">_xlfn.IFS($N2508&gt;=$C$7-$B$27,0,$M2508,$N2508+$B$27,TRUE,0)</f>
        <v>0</v>
      </c>
      <c r="O2509" t="b" cm="1">
        <f t="array" ref="O2509">_xlfn.IFS(AND($J2509,NOT($K2509),NOT($M2509)),TRUE,$P2509&gt;=$B$6,FALSE,AND($J2509,NOT($K2509),$M2509,$N2509=0),TRUE,TRUE,FALSE)</f>
        <v>0</v>
      </c>
      <c r="P2509" cm="1">
        <f t="array" ref="P2509">_xlfn.IFS(AND($O2508,$P2508&lt;$B$6),$P2508+1,AND(NOT($J2508),$P2508&gt;0),0,TRUE,$P2508)</f>
        <v>0</v>
      </c>
      <c r="Q2509" s="1">
        <f t="shared" si="196"/>
        <v>135</v>
      </c>
      <c r="R2509" s="1">
        <f t="shared" si="197"/>
        <v>6750</v>
      </c>
      <c r="S2509" s="17">
        <f t="shared" si="198"/>
        <v>161.61213088587391</v>
      </c>
      <c r="T2509" s="1" cm="1">
        <f t="array" ref="T2509">_xlfn.IFS($B$6=1,Q2509*$B$10,AND(P2508=0,P2509&gt;=1),T2508+$B$6*$B$10*$B$8,TRUE,T2508)</f>
        <v>5400</v>
      </c>
      <c r="U2509" s="17">
        <f t="shared" si="199"/>
        <v>129.28970470869913</v>
      </c>
    </row>
    <row r="2510" spans="7:21" x14ac:dyDescent="0.25">
      <c r="G2510" s="15">
        <v>2508</v>
      </c>
      <c r="H2510" s="17">
        <f t="shared" si="195"/>
        <v>41.783333333333331</v>
      </c>
      <c r="I2510" cm="1">
        <f t="array" ref="I2510">_xlfn.IFS(AND(NOT($I2509=0),$J2509),0,NOT($J2509),$I2509+$B$27,TRUE,$I2509)</f>
        <v>0.95000000000000129</v>
      </c>
      <c r="J2510" t="b" cm="1">
        <f t="array" ref="J2510">_xlfn.IFS($I2510&gt;=$C$5-$B$27,TRUE,$P2510&gt;=$B$6,FALSE,TRUE,$J2509)</f>
        <v>0</v>
      </c>
      <c r="K2510" t="b" cm="1">
        <f t="array" ref="K2510">_xlfn.IFS($L2510&gt;=$B$4-$B$27,FALSE,$I2510&gt;=$B$5-$B$27,TRUE,AND($J2510,NOT($K2509)),FALSE,$K2509,TRUE,TRUE,FALSE)</f>
        <v>0</v>
      </c>
      <c r="L2510" cm="1">
        <f t="array" ref="L2510">_xlfn.IFS($K2509,$L2509+$B$27,NOT($K2509),0,TRUE,$K2509)</f>
        <v>0</v>
      </c>
      <c r="M2510" t="b" cm="1">
        <f t="array" ref="M2510">_xlfn.IFS($K2510,FALSE,AND($J2510,NOT($K2510),$P2510&lt;$B$6),TRUE,TRUE,FALSE)</f>
        <v>0</v>
      </c>
      <c r="N2510" cm="1">
        <f t="array" ref="N2510">_xlfn.IFS($N2509&gt;=$C$7-$B$27,0,$M2509,$N2509+$B$27,TRUE,0)</f>
        <v>0</v>
      </c>
      <c r="O2510" t="b" cm="1">
        <f t="array" ref="O2510">_xlfn.IFS(AND($J2510,NOT($K2510),NOT($M2510)),TRUE,$P2510&gt;=$B$6,FALSE,AND($J2510,NOT($K2510),$M2510,$N2510=0),TRUE,TRUE,FALSE)</f>
        <v>0</v>
      </c>
      <c r="P2510" cm="1">
        <f t="array" ref="P2510">_xlfn.IFS(AND($O2509,$P2509&lt;$B$6),$P2509+1,AND(NOT($J2509),$P2509&gt;0),0,TRUE,$P2509)</f>
        <v>0</v>
      </c>
      <c r="Q2510" s="1">
        <f t="shared" si="196"/>
        <v>135</v>
      </c>
      <c r="R2510" s="1">
        <f t="shared" si="197"/>
        <v>6750</v>
      </c>
      <c r="S2510" s="17">
        <f t="shared" si="198"/>
        <v>161.54766653370564</v>
      </c>
      <c r="T2510" s="1" cm="1">
        <f t="array" ref="T2510">_xlfn.IFS($B$6=1,Q2510*$B$10,AND(P2509=0,P2510&gt;=1),T2509+$B$6*$B$10*$B$8,TRUE,T2509)</f>
        <v>5400</v>
      </c>
      <c r="U2510" s="17">
        <f t="shared" si="199"/>
        <v>129.23813322696449</v>
      </c>
    </row>
    <row r="2511" spans="7:21" x14ac:dyDescent="0.25">
      <c r="G2511" s="15">
        <v>2509</v>
      </c>
      <c r="H2511" s="17">
        <f t="shared" si="195"/>
        <v>41.8</v>
      </c>
      <c r="I2511" cm="1">
        <f t="array" ref="I2511">_xlfn.IFS(AND(NOT($I2510=0),$J2510),0,NOT($J2510),$I2510+$B$27,TRUE,$I2510)</f>
        <v>0.96666666666666801</v>
      </c>
      <c r="J2511" t="b" cm="1">
        <f t="array" ref="J2511">_xlfn.IFS($I2511&gt;=$C$5-$B$27,TRUE,$P2511&gt;=$B$6,FALSE,TRUE,$J2510)</f>
        <v>0</v>
      </c>
      <c r="K2511" t="b" cm="1">
        <f t="array" ref="K2511">_xlfn.IFS($L2511&gt;=$B$4-$B$27,FALSE,$I2511&gt;=$B$5-$B$27,TRUE,AND($J2511,NOT($K2510)),FALSE,$K2510,TRUE,TRUE,FALSE)</f>
        <v>0</v>
      </c>
      <c r="L2511" cm="1">
        <f t="array" ref="L2511">_xlfn.IFS($K2510,$L2510+$B$27,NOT($K2510),0,TRUE,$K2510)</f>
        <v>0</v>
      </c>
      <c r="M2511" t="b" cm="1">
        <f t="array" ref="M2511">_xlfn.IFS($K2511,FALSE,AND($J2511,NOT($K2511),$P2511&lt;$B$6),TRUE,TRUE,FALSE)</f>
        <v>0</v>
      </c>
      <c r="N2511" cm="1">
        <f t="array" ref="N2511">_xlfn.IFS($N2510&gt;=$C$7-$B$27,0,$M2510,$N2510+$B$27,TRUE,0)</f>
        <v>0</v>
      </c>
      <c r="O2511" t="b" cm="1">
        <f t="array" ref="O2511">_xlfn.IFS(AND($J2511,NOT($K2511),NOT($M2511)),TRUE,$P2511&gt;=$B$6,FALSE,AND($J2511,NOT($K2511),$M2511,$N2511=0),TRUE,TRUE,FALSE)</f>
        <v>0</v>
      </c>
      <c r="P2511" cm="1">
        <f t="array" ref="P2511">_xlfn.IFS(AND($O2510,$P2510&lt;$B$6),$P2510+1,AND(NOT($J2510),$P2510&gt;0),0,TRUE,$P2510)</f>
        <v>0</v>
      </c>
      <c r="Q2511" s="1">
        <f t="shared" si="196"/>
        <v>135</v>
      </c>
      <c r="R2511" s="1">
        <f t="shared" si="197"/>
        <v>6750</v>
      </c>
      <c r="S2511" s="17">
        <f t="shared" si="198"/>
        <v>161.48325358851676</v>
      </c>
      <c r="T2511" s="1" cm="1">
        <f t="array" ref="T2511">_xlfn.IFS($B$6=1,Q2511*$B$10,AND(P2510=0,P2511&gt;=1),T2510+$B$6*$B$10*$B$8,TRUE,T2510)</f>
        <v>5400</v>
      </c>
      <c r="U2511" s="17">
        <f t="shared" si="199"/>
        <v>129.1866028708134</v>
      </c>
    </row>
    <row r="2512" spans="7:21" x14ac:dyDescent="0.25">
      <c r="G2512" s="15">
        <v>2510</v>
      </c>
      <c r="H2512" s="17">
        <f t="shared" si="195"/>
        <v>41.816666666666663</v>
      </c>
      <c r="I2512" cm="1">
        <f t="array" ref="I2512">_xlfn.IFS(AND(NOT($I2511=0),$J2511),0,NOT($J2511),$I2511+$B$27,TRUE,$I2511)</f>
        <v>0.98333333333333472</v>
      </c>
      <c r="J2512" t="b" cm="1">
        <f t="array" ref="J2512">_xlfn.IFS($I2512&gt;=$C$5-$B$27,TRUE,$P2512&gt;=$B$6,FALSE,TRUE,$J2511)</f>
        <v>0</v>
      </c>
      <c r="K2512" t="b" cm="1">
        <f t="array" ref="K2512">_xlfn.IFS($L2512&gt;=$B$4-$B$27,FALSE,$I2512&gt;=$B$5-$B$27,TRUE,AND($J2512,NOT($K2511)),FALSE,$K2511,TRUE,TRUE,FALSE)</f>
        <v>0</v>
      </c>
      <c r="L2512" cm="1">
        <f t="array" ref="L2512">_xlfn.IFS($K2511,$L2511+$B$27,NOT($K2511),0,TRUE,$K2511)</f>
        <v>0</v>
      </c>
      <c r="M2512" t="b" cm="1">
        <f t="array" ref="M2512">_xlfn.IFS($K2512,FALSE,AND($J2512,NOT($K2512),$P2512&lt;$B$6),TRUE,TRUE,FALSE)</f>
        <v>0</v>
      </c>
      <c r="N2512" cm="1">
        <f t="array" ref="N2512">_xlfn.IFS($N2511&gt;=$C$7-$B$27,0,$M2511,$N2511+$B$27,TRUE,0)</f>
        <v>0</v>
      </c>
      <c r="O2512" t="b" cm="1">
        <f t="array" ref="O2512">_xlfn.IFS(AND($J2512,NOT($K2512),NOT($M2512)),TRUE,$P2512&gt;=$B$6,FALSE,AND($J2512,NOT($K2512),$M2512,$N2512=0),TRUE,TRUE,FALSE)</f>
        <v>0</v>
      </c>
      <c r="P2512" cm="1">
        <f t="array" ref="P2512">_xlfn.IFS(AND($O2511,$P2511&lt;$B$6),$P2511+1,AND(NOT($J2511),$P2511&gt;0),0,TRUE,$P2511)</f>
        <v>0</v>
      </c>
      <c r="Q2512" s="1">
        <f t="shared" si="196"/>
        <v>135</v>
      </c>
      <c r="R2512" s="1">
        <f t="shared" si="197"/>
        <v>6750</v>
      </c>
      <c r="S2512" s="17">
        <f t="shared" si="198"/>
        <v>161.41889198884019</v>
      </c>
      <c r="T2512" s="1" cm="1">
        <f t="array" ref="T2512">_xlfn.IFS($B$6=1,Q2512*$B$10,AND(P2511=0,P2512&gt;=1),T2511+$B$6*$B$10*$B$8,TRUE,T2511)</f>
        <v>5400</v>
      </c>
      <c r="U2512" s="17">
        <f t="shared" si="199"/>
        <v>129.13511359107216</v>
      </c>
    </row>
    <row r="2513" spans="7:21" x14ac:dyDescent="0.25">
      <c r="G2513" s="15">
        <v>2511</v>
      </c>
      <c r="H2513" s="17">
        <f t="shared" si="195"/>
        <v>41.833333333333336</v>
      </c>
      <c r="I2513" cm="1">
        <f t="array" ref="I2513">_xlfn.IFS(AND(NOT($I2512=0),$J2512),0,NOT($J2512),$I2512+$B$27,TRUE,$I2512)</f>
        <v>1.0000000000000013</v>
      </c>
      <c r="J2513" t="b" cm="1">
        <f t="array" ref="J2513">_xlfn.IFS($I2513&gt;=$C$5-$B$27,TRUE,$P2513&gt;=$B$6,FALSE,TRUE,$J2512)</f>
        <v>0</v>
      </c>
      <c r="K2513" t="b" cm="1">
        <f t="array" ref="K2513">_xlfn.IFS($L2513&gt;=$B$4-$B$27,FALSE,$I2513&gt;=$B$5-$B$27,TRUE,AND($J2513,NOT($K2512)),FALSE,$K2512,TRUE,TRUE,FALSE)</f>
        <v>0</v>
      </c>
      <c r="L2513" cm="1">
        <f t="array" ref="L2513">_xlfn.IFS($K2512,$L2512+$B$27,NOT($K2512),0,TRUE,$K2512)</f>
        <v>0</v>
      </c>
      <c r="M2513" t="b" cm="1">
        <f t="array" ref="M2513">_xlfn.IFS($K2513,FALSE,AND($J2513,NOT($K2513),$P2513&lt;$B$6),TRUE,TRUE,FALSE)</f>
        <v>0</v>
      </c>
      <c r="N2513" cm="1">
        <f t="array" ref="N2513">_xlfn.IFS($N2512&gt;=$C$7-$B$27,0,$M2512,$N2512+$B$27,TRUE,0)</f>
        <v>0</v>
      </c>
      <c r="O2513" t="b" cm="1">
        <f t="array" ref="O2513">_xlfn.IFS(AND($J2513,NOT($K2513),NOT($M2513)),TRUE,$P2513&gt;=$B$6,FALSE,AND($J2513,NOT($K2513),$M2513,$N2513=0),TRUE,TRUE,FALSE)</f>
        <v>0</v>
      </c>
      <c r="P2513" cm="1">
        <f t="array" ref="P2513">_xlfn.IFS(AND($O2512,$P2512&lt;$B$6),$P2512+1,AND(NOT($J2512),$P2512&gt;0),0,TRUE,$P2512)</f>
        <v>0</v>
      </c>
      <c r="Q2513" s="1">
        <f t="shared" si="196"/>
        <v>135</v>
      </c>
      <c r="R2513" s="1">
        <f t="shared" si="197"/>
        <v>6750</v>
      </c>
      <c r="S2513" s="17">
        <f t="shared" si="198"/>
        <v>161.35458167330677</v>
      </c>
      <c r="T2513" s="1" cm="1">
        <f t="array" ref="T2513">_xlfn.IFS($B$6=1,Q2513*$B$10,AND(P2512=0,P2513&gt;=1),T2512+$B$6*$B$10*$B$8,TRUE,T2512)</f>
        <v>5400</v>
      </c>
      <c r="U2513" s="17">
        <f t="shared" si="199"/>
        <v>129.0836653386454</v>
      </c>
    </row>
    <row r="2514" spans="7:21" x14ac:dyDescent="0.25">
      <c r="G2514" s="15">
        <v>2512</v>
      </c>
      <c r="H2514" s="17">
        <f t="shared" si="195"/>
        <v>41.85</v>
      </c>
      <c r="I2514" cm="1">
        <f t="array" ref="I2514">_xlfn.IFS(AND(NOT($I2513=0),$J2513),0,NOT($J2513),$I2513+$B$27,TRUE,$I2513)</f>
        <v>1.0166666666666679</v>
      </c>
      <c r="J2514" t="b" cm="1">
        <f t="array" ref="J2514">_xlfn.IFS($I2514&gt;=$C$5-$B$27,TRUE,$P2514&gt;=$B$6,FALSE,TRUE,$J2513)</f>
        <v>0</v>
      </c>
      <c r="K2514" t="b" cm="1">
        <f t="array" ref="K2514">_xlfn.IFS($L2514&gt;=$B$4-$B$27,FALSE,$I2514&gt;=$B$5-$B$27,TRUE,AND($J2514,NOT($K2513)),FALSE,$K2513,TRUE,TRUE,FALSE)</f>
        <v>0</v>
      </c>
      <c r="L2514" cm="1">
        <f t="array" ref="L2514">_xlfn.IFS($K2513,$L2513+$B$27,NOT($K2513),0,TRUE,$K2513)</f>
        <v>0</v>
      </c>
      <c r="M2514" t="b" cm="1">
        <f t="array" ref="M2514">_xlfn.IFS($K2514,FALSE,AND($J2514,NOT($K2514),$P2514&lt;$B$6),TRUE,TRUE,FALSE)</f>
        <v>0</v>
      </c>
      <c r="N2514" cm="1">
        <f t="array" ref="N2514">_xlfn.IFS($N2513&gt;=$C$7-$B$27,0,$M2513,$N2513+$B$27,TRUE,0)</f>
        <v>0</v>
      </c>
      <c r="O2514" t="b" cm="1">
        <f t="array" ref="O2514">_xlfn.IFS(AND($J2514,NOT($K2514),NOT($M2514)),TRUE,$P2514&gt;=$B$6,FALSE,AND($J2514,NOT($K2514),$M2514,$N2514=0),TRUE,TRUE,FALSE)</f>
        <v>0</v>
      </c>
      <c r="P2514" cm="1">
        <f t="array" ref="P2514">_xlfn.IFS(AND($O2513,$P2513&lt;$B$6),$P2513+1,AND(NOT($J2513),$P2513&gt;0),0,TRUE,$P2513)</f>
        <v>0</v>
      </c>
      <c r="Q2514" s="1">
        <f t="shared" si="196"/>
        <v>135</v>
      </c>
      <c r="R2514" s="1">
        <f t="shared" si="197"/>
        <v>6750</v>
      </c>
      <c r="S2514" s="17">
        <f t="shared" si="198"/>
        <v>161.29032258064515</v>
      </c>
      <c r="T2514" s="1" cm="1">
        <f t="array" ref="T2514">_xlfn.IFS($B$6=1,Q2514*$B$10,AND(P2513=0,P2514&gt;=1),T2513+$B$6*$B$10*$B$8,TRUE,T2513)</f>
        <v>5400</v>
      </c>
      <c r="U2514" s="17">
        <f t="shared" si="199"/>
        <v>129.03225806451613</v>
      </c>
    </row>
    <row r="2515" spans="7:21" x14ac:dyDescent="0.25">
      <c r="G2515" s="15">
        <v>2513</v>
      </c>
      <c r="H2515" s="17">
        <f t="shared" si="195"/>
        <v>41.866666666666667</v>
      </c>
      <c r="I2515" cm="1">
        <f t="array" ref="I2515">_xlfn.IFS(AND(NOT($I2514=0),$J2514),0,NOT($J2514),$I2514+$B$27,TRUE,$I2514)</f>
        <v>1.0333333333333345</v>
      </c>
      <c r="J2515" t="b" cm="1">
        <f t="array" ref="J2515">_xlfn.IFS($I2515&gt;=$C$5-$B$27,TRUE,$P2515&gt;=$B$6,FALSE,TRUE,$J2514)</f>
        <v>0</v>
      </c>
      <c r="K2515" t="b" cm="1">
        <f t="array" ref="K2515">_xlfn.IFS($L2515&gt;=$B$4-$B$27,FALSE,$I2515&gt;=$B$5-$B$27,TRUE,AND($J2515,NOT($K2514)),FALSE,$K2514,TRUE,TRUE,FALSE)</f>
        <v>0</v>
      </c>
      <c r="L2515" cm="1">
        <f t="array" ref="L2515">_xlfn.IFS($K2514,$L2514+$B$27,NOT($K2514),0,TRUE,$K2514)</f>
        <v>0</v>
      </c>
      <c r="M2515" t="b" cm="1">
        <f t="array" ref="M2515">_xlfn.IFS($K2515,FALSE,AND($J2515,NOT($K2515),$P2515&lt;$B$6),TRUE,TRUE,FALSE)</f>
        <v>0</v>
      </c>
      <c r="N2515" cm="1">
        <f t="array" ref="N2515">_xlfn.IFS($N2514&gt;=$C$7-$B$27,0,$M2514,$N2514+$B$27,TRUE,0)</f>
        <v>0</v>
      </c>
      <c r="O2515" t="b" cm="1">
        <f t="array" ref="O2515">_xlfn.IFS(AND($J2515,NOT($K2515),NOT($M2515)),TRUE,$P2515&gt;=$B$6,FALSE,AND($J2515,NOT($K2515),$M2515,$N2515=0),TRUE,TRUE,FALSE)</f>
        <v>0</v>
      </c>
      <c r="P2515" cm="1">
        <f t="array" ref="P2515">_xlfn.IFS(AND($O2514,$P2514&lt;$B$6),$P2514+1,AND(NOT($J2514),$P2514&gt;0),0,TRUE,$P2514)</f>
        <v>0</v>
      </c>
      <c r="Q2515" s="1">
        <f t="shared" si="196"/>
        <v>135</v>
      </c>
      <c r="R2515" s="1">
        <f t="shared" si="197"/>
        <v>6750</v>
      </c>
      <c r="S2515" s="17">
        <f t="shared" si="198"/>
        <v>161.22611464968153</v>
      </c>
      <c r="T2515" s="1" cm="1">
        <f t="array" ref="T2515">_xlfn.IFS($B$6=1,Q2515*$B$10,AND(P2514=0,P2515&gt;=1),T2514+$B$6*$B$10*$B$8,TRUE,T2514)</f>
        <v>5400</v>
      </c>
      <c r="U2515" s="17">
        <f t="shared" si="199"/>
        <v>128.98089171974522</v>
      </c>
    </row>
    <row r="2516" spans="7:21" x14ac:dyDescent="0.25">
      <c r="G2516" s="15">
        <v>2514</v>
      </c>
      <c r="H2516" s="17">
        <f t="shared" si="195"/>
        <v>41.883333333333333</v>
      </c>
      <c r="I2516" cm="1">
        <f t="array" ref="I2516">_xlfn.IFS(AND(NOT($I2515=0),$J2515),0,NOT($J2515),$I2515+$B$27,TRUE,$I2515)</f>
        <v>1.0500000000000012</v>
      </c>
      <c r="J2516" t="b" cm="1">
        <f t="array" ref="J2516">_xlfn.IFS($I2516&gt;=$C$5-$B$27,TRUE,$P2516&gt;=$B$6,FALSE,TRUE,$J2515)</f>
        <v>0</v>
      </c>
      <c r="K2516" t="b" cm="1">
        <f t="array" ref="K2516">_xlfn.IFS($L2516&gt;=$B$4-$B$27,FALSE,$I2516&gt;=$B$5-$B$27,TRUE,AND($J2516,NOT($K2515)),FALSE,$K2515,TRUE,TRUE,FALSE)</f>
        <v>0</v>
      </c>
      <c r="L2516" cm="1">
        <f t="array" ref="L2516">_xlfn.IFS($K2515,$L2515+$B$27,NOT($K2515),0,TRUE,$K2515)</f>
        <v>0</v>
      </c>
      <c r="M2516" t="b" cm="1">
        <f t="array" ref="M2516">_xlfn.IFS($K2516,FALSE,AND($J2516,NOT($K2516),$P2516&lt;$B$6),TRUE,TRUE,FALSE)</f>
        <v>0</v>
      </c>
      <c r="N2516" cm="1">
        <f t="array" ref="N2516">_xlfn.IFS($N2515&gt;=$C$7-$B$27,0,$M2515,$N2515+$B$27,TRUE,0)</f>
        <v>0</v>
      </c>
      <c r="O2516" t="b" cm="1">
        <f t="array" ref="O2516">_xlfn.IFS(AND($J2516,NOT($K2516),NOT($M2516)),TRUE,$P2516&gt;=$B$6,FALSE,AND($J2516,NOT($K2516),$M2516,$N2516=0),TRUE,TRUE,FALSE)</f>
        <v>0</v>
      </c>
      <c r="P2516" cm="1">
        <f t="array" ref="P2516">_xlfn.IFS(AND($O2515,$P2515&lt;$B$6),$P2515+1,AND(NOT($J2515),$P2515&gt;0),0,TRUE,$P2515)</f>
        <v>0</v>
      </c>
      <c r="Q2516" s="1">
        <f t="shared" si="196"/>
        <v>135</v>
      </c>
      <c r="R2516" s="1">
        <f t="shared" si="197"/>
        <v>6750</v>
      </c>
      <c r="S2516" s="17">
        <f t="shared" si="198"/>
        <v>161.16195781933945</v>
      </c>
      <c r="T2516" s="1" cm="1">
        <f t="array" ref="T2516">_xlfn.IFS($B$6=1,Q2516*$B$10,AND(P2515=0,P2516&gt;=1),T2515+$B$6*$B$10*$B$8,TRUE,T2515)</f>
        <v>5400</v>
      </c>
      <c r="U2516" s="17">
        <f t="shared" si="199"/>
        <v>128.92956625547154</v>
      </c>
    </row>
    <row r="2517" spans="7:21" x14ac:dyDescent="0.25">
      <c r="G2517" s="15">
        <v>2515</v>
      </c>
      <c r="H2517" s="17">
        <f t="shared" si="195"/>
        <v>41.9</v>
      </c>
      <c r="I2517" cm="1">
        <f t="array" ref="I2517">_xlfn.IFS(AND(NOT($I2516=0),$J2516),0,NOT($J2516),$I2516+$B$27,TRUE,$I2516)</f>
        <v>1.0666666666666678</v>
      </c>
      <c r="J2517" t="b" cm="1">
        <f t="array" ref="J2517">_xlfn.IFS($I2517&gt;=$C$5-$B$27,TRUE,$P2517&gt;=$B$6,FALSE,TRUE,$J2516)</f>
        <v>0</v>
      </c>
      <c r="K2517" t="b" cm="1">
        <f t="array" ref="K2517">_xlfn.IFS($L2517&gt;=$B$4-$B$27,FALSE,$I2517&gt;=$B$5-$B$27,TRUE,AND($J2517,NOT($K2516)),FALSE,$K2516,TRUE,TRUE,FALSE)</f>
        <v>0</v>
      </c>
      <c r="L2517" cm="1">
        <f t="array" ref="L2517">_xlfn.IFS($K2516,$L2516+$B$27,NOT($K2516),0,TRUE,$K2516)</f>
        <v>0</v>
      </c>
      <c r="M2517" t="b" cm="1">
        <f t="array" ref="M2517">_xlfn.IFS($K2517,FALSE,AND($J2517,NOT($K2517),$P2517&lt;$B$6),TRUE,TRUE,FALSE)</f>
        <v>0</v>
      </c>
      <c r="N2517" cm="1">
        <f t="array" ref="N2517">_xlfn.IFS($N2516&gt;=$C$7-$B$27,0,$M2516,$N2516+$B$27,TRUE,0)</f>
        <v>0</v>
      </c>
      <c r="O2517" t="b" cm="1">
        <f t="array" ref="O2517">_xlfn.IFS(AND($J2517,NOT($K2517),NOT($M2517)),TRUE,$P2517&gt;=$B$6,FALSE,AND($J2517,NOT($K2517),$M2517,$N2517=0),TRUE,TRUE,FALSE)</f>
        <v>0</v>
      </c>
      <c r="P2517" cm="1">
        <f t="array" ref="P2517">_xlfn.IFS(AND($O2516,$P2516&lt;$B$6),$P2516+1,AND(NOT($J2516),$P2516&gt;0),0,TRUE,$P2516)</f>
        <v>0</v>
      </c>
      <c r="Q2517" s="1">
        <f t="shared" si="196"/>
        <v>135</v>
      </c>
      <c r="R2517" s="1">
        <f t="shared" si="197"/>
        <v>6750</v>
      </c>
      <c r="S2517" s="17">
        <f t="shared" si="198"/>
        <v>161.09785202863964</v>
      </c>
      <c r="T2517" s="1" cm="1">
        <f t="array" ref="T2517">_xlfn.IFS($B$6=1,Q2517*$B$10,AND(P2516=0,P2517&gt;=1),T2516+$B$6*$B$10*$B$8,TRUE,T2516)</f>
        <v>5400</v>
      </c>
      <c r="U2517" s="17">
        <f t="shared" si="199"/>
        <v>128.87828162291169</v>
      </c>
    </row>
    <row r="2518" spans="7:21" x14ac:dyDescent="0.25">
      <c r="G2518" s="15">
        <v>2516</v>
      </c>
      <c r="H2518" s="17">
        <f t="shared" si="195"/>
        <v>41.916666666666664</v>
      </c>
      <c r="I2518" cm="1">
        <f t="array" ref="I2518">_xlfn.IFS(AND(NOT($I2517=0),$J2517),0,NOT($J2517),$I2517+$B$27,TRUE,$I2517)</f>
        <v>1.0833333333333344</v>
      </c>
      <c r="J2518" t="b" cm="1">
        <f t="array" ref="J2518">_xlfn.IFS($I2518&gt;=$C$5-$B$27,TRUE,$P2518&gt;=$B$6,FALSE,TRUE,$J2517)</f>
        <v>0</v>
      </c>
      <c r="K2518" t="b" cm="1">
        <f t="array" ref="K2518">_xlfn.IFS($L2518&gt;=$B$4-$B$27,FALSE,$I2518&gt;=$B$5-$B$27,TRUE,AND($J2518,NOT($K2517)),FALSE,$K2517,TRUE,TRUE,FALSE)</f>
        <v>0</v>
      </c>
      <c r="L2518" cm="1">
        <f t="array" ref="L2518">_xlfn.IFS($K2517,$L2517+$B$27,NOT($K2517),0,TRUE,$K2517)</f>
        <v>0</v>
      </c>
      <c r="M2518" t="b" cm="1">
        <f t="array" ref="M2518">_xlfn.IFS($K2518,FALSE,AND($J2518,NOT($K2518),$P2518&lt;$B$6),TRUE,TRUE,FALSE)</f>
        <v>0</v>
      </c>
      <c r="N2518" cm="1">
        <f t="array" ref="N2518">_xlfn.IFS($N2517&gt;=$C$7-$B$27,0,$M2517,$N2517+$B$27,TRUE,0)</f>
        <v>0</v>
      </c>
      <c r="O2518" t="b" cm="1">
        <f t="array" ref="O2518">_xlfn.IFS(AND($J2518,NOT($K2518),NOT($M2518)),TRUE,$P2518&gt;=$B$6,FALSE,AND($J2518,NOT($K2518),$M2518,$N2518=0),TRUE,TRUE,FALSE)</f>
        <v>0</v>
      </c>
      <c r="P2518" cm="1">
        <f t="array" ref="P2518">_xlfn.IFS(AND($O2517,$P2517&lt;$B$6),$P2517+1,AND(NOT($J2517),$P2517&gt;0),0,TRUE,$P2517)</f>
        <v>0</v>
      </c>
      <c r="Q2518" s="1">
        <f t="shared" si="196"/>
        <v>135</v>
      </c>
      <c r="R2518" s="1">
        <f t="shared" si="197"/>
        <v>6750</v>
      </c>
      <c r="S2518" s="17">
        <f t="shared" si="198"/>
        <v>161.03379721669981</v>
      </c>
      <c r="T2518" s="1" cm="1">
        <f t="array" ref="T2518">_xlfn.IFS($B$6=1,Q2518*$B$10,AND(P2517=0,P2518&gt;=1),T2517+$B$6*$B$10*$B$8,TRUE,T2517)</f>
        <v>5400</v>
      </c>
      <c r="U2518" s="17">
        <f t="shared" si="199"/>
        <v>128.82703777335985</v>
      </c>
    </row>
    <row r="2519" spans="7:21" x14ac:dyDescent="0.25">
      <c r="G2519" s="15">
        <v>2517</v>
      </c>
      <c r="H2519" s="17">
        <f t="shared" si="195"/>
        <v>41.93333333333333</v>
      </c>
      <c r="I2519" cm="1">
        <f t="array" ref="I2519">_xlfn.IFS(AND(NOT($I2518=0),$J2518),0,NOT($J2518),$I2518+$B$27,TRUE,$I2518)</f>
        <v>1.100000000000001</v>
      </c>
      <c r="J2519" t="b" cm="1">
        <f t="array" ref="J2519">_xlfn.IFS($I2519&gt;=$C$5-$B$27,TRUE,$P2519&gt;=$B$6,FALSE,TRUE,$J2518)</f>
        <v>0</v>
      </c>
      <c r="K2519" t="b" cm="1">
        <f t="array" ref="K2519">_xlfn.IFS($L2519&gt;=$B$4-$B$27,FALSE,$I2519&gt;=$B$5-$B$27,TRUE,AND($J2519,NOT($K2518)),FALSE,$K2518,TRUE,TRUE,FALSE)</f>
        <v>0</v>
      </c>
      <c r="L2519" cm="1">
        <f t="array" ref="L2519">_xlfn.IFS($K2518,$L2518+$B$27,NOT($K2518),0,TRUE,$K2518)</f>
        <v>0</v>
      </c>
      <c r="M2519" t="b" cm="1">
        <f t="array" ref="M2519">_xlfn.IFS($K2519,FALSE,AND($J2519,NOT($K2519),$P2519&lt;$B$6),TRUE,TRUE,FALSE)</f>
        <v>0</v>
      </c>
      <c r="N2519" cm="1">
        <f t="array" ref="N2519">_xlfn.IFS($N2518&gt;=$C$7-$B$27,0,$M2518,$N2518+$B$27,TRUE,0)</f>
        <v>0</v>
      </c>
      <c r="O2519" t="b" cm="1">
        <f t="array" ref="O2519">_xlfn.IFS(AND($J2519,NOT($K2519),NOT($M2519)),TRUE,$P2519&gt;=$B$6,FALSE,AND($J2519,NOT($K2519),$M2519,$N2519=0),TRUE,TRUE,FALSE)</f>
        <v>0</v>
      </c>
      <c r="P2519" cm="1">
        <f t="array" ref="P2519">_xlfn.IFS(AND($O2518,$P2518&lt;$B$6),$P2518+1,AND(NOT($J2518),$P2518&gt;0),0,TRUE,$P2518)</f>
        <v>0</v>
      </c>
      <c r="Q2519" s="1">
        <f t="shared" si="196"/>
        <v>135</v>
      </c>
      <c r="R2519" s="1">
        <f t="shared" si="197"/>
        <v>6750</v>
      </c>
      <c r="S2519" s="17">
        <f t="shared" si="198"/>
        <v>160.96979332273452</v>
      </c>
      <c r="T2519" s="1" cm="1">
        <f t="array" ref="T2519">_xlfn.IFS($B$6=1,Q2519*$B$10,AND(P2518=0,P2519&gt;=1),T2518+$B$6*$B$10*$B$8,TRUE,T2518)</f>
        <v>5400</v>
      </c>
      <c r="U2519" s="17">
        <f t="shared" si="199"/>
        <v>128.77583465818762</v>
      </c>
    </row>
    <row r="2520" spans="7:21" x14ac:dyDescent="0.25">
      <c r="G2520" s="15">
        <v>2518</v>
      </c>
      <c r="H2520" s="17">
        <f t="shared" si="195"/>
        <v>41.95</v>
      </c>
      <c r="I2520" cm="1">
        <f t="array" ref="I2520">_xlfn.IFS(AND(NOT($I2519=0),$J2519),0,NOT($J2519),$I2519+$B$27,TRUE,$I2519)</f>
        <v>1.1166666666666676</v>
      </c>
      <c r="J2520" t="b" cm="1">
        <f t="array" ref="J2520">_xlfn.IFS($I2520&gt;=$C$5-$B$27,TRUE,$P2520&gt;=$B$6,FALSE,TRUE,$J2519)</f>
        <v>0</v>
      </c>
      <c r="K2520" t="b" cm="1">
        <f t="array" ref="K2520">_xlfn.IFS($L2520&gt;=$B$4-$B$27,FALSE,$I2520&gt;=$B$5-$B$27,TRUE,AND($J2520,NOT($K2519)),FALSE,$K2519,TRUE,TRUE,FALSE)</f>
        <v>0</v>
      </c>
      <c r="L2520" cm="1">
        <f t="array" ref="L2520">_xlfn.IFS($K2519,$L2519+$B$27,NOT($K2519),0,TRUE,$K2519)</f>
        <v>0</v>
      </c>
      <c r="M2520" t="b" cm="1">
        <f t="array" ref="M2520">_xlfn.IFS($K2520,FALSE,AND($J2520,NOT($K2520),$P2520&lt;$B$6),TRUE,TRUE,FALSE)</f>
        <v>0</v>
      </c>
      <c r="N2520" cm="1">
        <f t="array" ref="N2520">_xlfn.IFS($N2519&gt;=$C$7-$B$27,0,$M2519,$N2519+$B$27,TRUE,0)</f>
        <v>0</v>
      </c>
      <c r="O2520" t="b" cm="1">
        <f t="array" ref="O2520">_xlfn.IFS(AND($J2520,NOT($K2520),NOT($M2520)),TRUE,$P2520&gt;=$B$6,FALSE,AND($J2520,NOT($K2520),$M2520,$N2520=0),TRUE,TRUE,FALSE)</f>
        <v>0</v>
      </c>
      <c r="P2520" cm="1">
        <f t="array" ref="P2520">_xlfn.IFS(AND($O2519,$P2519&lt;$B$6),$P2519+1,AND(NOT($J2519),$P2519&gt;0),0,TRUE,$P2519)</f>
        <v>0</v>
      </c>
      <c r="Q2520" s="1">
        <f t="shared" si="196"/>
        <v>135</v>
      </c>
      <c r="R2520" s="1">
        <f t="shared" si="197"/>
        <v>6750</v>
      </c>
      <c r="S2520" s="17">
        <f t="shared" si="198"/>
        <v>160.90584028605483</v>
      </c>
      <c r="T2520" s="1" cm="1">
        <f t="array" ref="T2520">_xlfn.IFS($B$6=1,Q2520*$B$10,AND(P2519=0,P2520&gt;=1),T2519+$B$6*$B$10*$B$8,TRUE,T2519)</f>
        <v>5400</v>
      </c>
      <c r="U2520" s="17">
        <f t="shared" si="199"/>
        <v>128.72467222884384</v>
      </c>
    </row>
    <row r="2521" spans="7:21" x14ac:dyDescent="0.25">
      <c r="G2521" s="15">
        <v>2519</v>
      </c>
      <c r="H2521" s="17">
        <f t="shared" si="195"/>
        <v>41.966666666666669</v>
      </c>
      <c r="I2521" cm="1">
        <f t="array" ref="I2521">_xlfn.IFS(AND(NOT($I2520=0),$J2520),0,NOT($J2520),$I2520+$B$27,TRUE,$I2520)</f>
        <v>1.1333333333333342</v>
      </c>
      <c r="J2521" t="b" cm="1">
        <f t="array" ref="J2521">_xlfn.IFS($I2521&gt;=$C$5-$B$27,TRUE,$P2521&gt;=$B$6,FALSE,TRUE,$J2520)</f>
        <v>0</v>
      </c>
      <c r="K2521" t="b" cm="1">
        <f t="array" ref="K2521">_xlfn.IFS($L2521&gt;=$B$4-$B$27,FALSE,$I2521&gt;=$B$5-$B$27,TRUE,AND($J2521,NOT($K2520)),FALSE,$K2520,TRUE,TRUE,FALSE)</f>
        <v>0</v>
      </c>
      <c r="L2521" cm="1">
        <f t="array" ref="L2521">_xlfn.IFS($K2520,$L2520+$B$27,NOT($K2520),0,TRUE,$K2520)</f>
        <v>0</v>
      </c>
      <c r="M2521" t="b" cm="1">
        <f t="array" ref="M2521">_xlfn.IFS($K2521,FALSE,AND($J2521,NOT($K2521),$P2521&lt;$B$6),TRUE,TRUE,FALSE)</f>
        <v>0</v>
      </c>
      <c r="N2521" cm="1">
        <f t="array" ref="N2521">_xlfn.IFS($N2520&gt;=$C$7-$B$27,0,$M2520,$N2520+$B$27,TRUE,0)</f>
        <v>0</v>
      </c>
      <c r="O2521" t="b" cm="1">
        <f t="array" ref="O2521">_xlfn.IFS(AND($J2521,NOT($K2521),NOT($M2521)),TRUE,$P2521&gt;=$B$6,FALSE,AND($J2521,NOT($K2521),$M2521,$N2521=0),TRUE,TRUE,FALSE)</f>
        <v>0</v>
      </c>
      <c r="P2521" cm="1">
        <f t="array" ref="P2521">_xlfn.IFS(AND($O2520,$P2520&lt;$B$6),$P2520+1,AND(NOT($J2520),$P2520&gt;0),0,TRUE,$P2520)</f>
        <v>0</v>
      </c>
      <c r="Q2521" s="1">
        <f t="shared" si="196"/>
        <v>135</v>
      </c>
      <c r="R2521" s="1">
        <f t="shared" si="197"/>
        <v>6750</v>
      </c>
      <c r="S2521" s="17">
        <f t="shared" si="198"/>
        <v>160.84193804606829</v>
      </c>
      <c r="T2521" s="1" cm="1">
        <f t="array" ref="T2521">_xlfn.IFS($B$6=1,Q2521*$B$10,AND(P2520=0,P2521&gt;=1),T2520+$B$6*$B$10*$B$8,TRUE,T2520)</f>
        <v>5400</v>
      </c>
      <c r="U2521" s="17">
        <f t="shared" si="199"/>
        <v>128.67355043685464</v>
      </c>
    </row>
    <row r="2522" spans="7:21" x14ac:dyDescent="0.25">
      <c r="G2522" s="15">
        <v>2520</v>
      </c>
      <c r="H2522" s="17">
        <f t="shared" si="195"/>
        <v>41.983333333333334</v>
      </c>
      <c r="I2522" cm="1">
        <f t="array" ref="I2522">_xlfn.IFS(AND(NOT($I2521=0),$J2521),0,NOT($J2521),$I2521+$B$27,TRUE,$I2521)</f>
        <v>1.1500000000000008</v>
      </c>
      <c r="J2522" t="b" cm="1">
        <f t="array" ref="J2522">_xlfn.IFS($I2522&gt;=$C$5-$B$27,TRUE,$P2522&gt;=$B$6,FALSE,TRUE,$J2521)</f>
        <v>0</v>
      </c>
      <c r="K2522" t="b" cm="1">
        <f t="array" ref="K2522">_xlfn.IFS($L2522&gt;=$B$4-$B$27,FALSE,$I2522&gt;=$B$5-$B$27,TRUE,AND($J2522,NOT($K2521)),FALSE,$K2521,TRUE,TRUE,FALSE)</f>
        <v>0</v>
      </c>
      <c r="L2522" cm="1">
        <f t="array" ref="L2522">_xlfn.IFS($K2521,$L2521+$B$27,NOT($K2521),0,TRUE,$K2521)</f>
        <v>0</v>
      </c>
      <c r="M2522" t="b" cm="1">
        <f t="array" ref="M2522">_xlfn.IFS($K2522,FALSE,AND($J2522,NOT($K2522),$P2522&lt;$B$6),TRUE,TRUE,FALSE)</f>
        <v>0</v>
      </c>
      <c r="N2522" cm="1">
        <f t="array" ref="N2522">_xlfn.IFS($N2521&gt;=$C$7-$B$27,0,$M2521,$N2521+$B$27,TRUE,0)</f>
        <v>0</v>
      </c>
      <c r="O2522" t="b" cm="1">
        <f t="array" ref="O2522">_xlfn.IFS(AND($J2522,NOT($K2522),NOT($M2522)),TRUE,$P2522&gt;=$B$6,FALSE,AND($J2522,NOT($K2522),$M2522,$N2522=0),TRUE,TRUE,FALSE)</f>
        <v>0</v>
      </c>
      <c r="P2522" cm="1">
        <f t="array" ref="P2522">_xlfn.IFS(AND($O2521,$P2521&lt;$B$6),$P2521+1,AND(NOT($J2521),$P2521&gt;0),0,TRUE,$P2521)</f>
        <v>0</v>
      </c>
      <c r="Q2522" s="1">
        <f t="shared" si="196"/>
        <v>135</v>
      </c>
      <c r="R2522" s="1">
        <f t="shared" si="197"/>
        <v>6750</v>
      </c>
      <c r="S2522" s="17">
        <f t="shared" si="198"/>
        <v>160.77808654227869</v>
      </c>
      <c r="T2522" s="1" cm="1">
        <f t="array" ref="T2522">_xlfn.IFS($B$6=1,Q2522*$B$10,AND(P2521=0,P2522&gt;=1),T2521+$B$6*$B$10*$B$8,TRUE,T2521)</f>
        <v>5400</v>
      </c>
      <c r="U2522" s="17">
        <f t="shared" si="199"/>
        <v>128.62246923382295</v>
      </c>
    </row>
    <row r="2523" spans="7:21" x14ac:dyDescent="0.25">
      <c r="G2523" s="15">
        <v>2521</v>
      </c>
      <c r="H2523" s="17">
        <f t="shared" si="195"/>
        <v>42</v>
      </c>
      <c r="I2523" cm="1">
        <f t="array" ref="I2523">_xlfn.IFS(AND(NOT($I2522=0),$J2522),0,NOT($J2522),$I2522+$B$27,TRUE,$I2522)</f>
        <v>1.1666666666666674</v>
      </c>
      <c r="J2523" t="b" cm="1">
        <f t="array" ref="J2523">_xlfn.IFS($I2523&gt;=$C$5-$B$27,TRUE,$P2523&gt;=$B$6,FALSE,TRUE,$J2522)</f>
        <v>0</v>
      </c>
      <c r="K2523" t="b" cm="1">
        <f t="array" ref="K2523">_xlfn.IFS($L2523&gt;=$B$4-$B$27,FALSE,$I2523&gt;=$B$5-$B$27,TRUE,AND($J2523,NOT($K2522)),FALSE,$K2522,TRUE,TRUE,FALSE)</f>
        <v>0</v>
      </c>
      <c r="L2523" cm="1">
        <f t="array" ref="L2523">_xlfn.IFS($K2522,$L2522+$B$27,NOT($K2522),0,TRUE,$K2522)</f>
        <v>0</v>
      </c>
      <c r="M2523" t="b" cm="1">
        <f t="array" ref="M2523">_xlfn.IFS($K2523,FALSE,AND($J2523,NOT($K2523),$P2523&lt;$B$6),TRUE,TRUE,FALSE)</f>
        <v>0</v>
      </c>
      <c r="N2523" cm="1">
        <f t="array" ref="N2523">_xlfn.IFS($N2522&gt;=$C$7-$B$27,0,$M2522,$N2522+$B$27,TRUE,0)</f>
        <v>0</v>
      </c>
      <c r="O2523" t="b" cm="1">
        <f t="array" ref="O2523">_xlfn.IFS(AND($J2523,NOT($K2523),NOT($M2523)),TRUE,$P2523&gt;=$B$6,FALSE,AND($J2523,NOT($K2523),$M2523,$N2523=0),TRUE,TRUE,FALSE)</f>
        <v>0</v>
      </c>
      <c r="P2523" cm="1">
        <f t="array" ref="P2523">_xlfn.IFS(AND($O2522,$P2522&lt;$B$6),$P2522+1,AND(NOT($J2522),$P2522&gt;0),0,TRUE,$P2522)</f>
        <v>0</v>
      </c>
      <c r="Q2523" s="1">
        <f t="shared" si="196"/>
        <v>135</v>
      </c>
      <c r="R2523" s="1">
        <f t="shared" si="197"/>
        <v>6750</v>
      </c>
      <c r="S2523" s="17">
        <f t="shared" si="198"/>
        <v>160.71428571428572</v>
      </c>
      <c r="T2523" s="1" cm="1">
        <f t="array" ref="T2523">_xlfn.IFS($B$6=1,Q2523*$B$10,AND(P2522=0,P2523&gt;=1),T2522+$B$6*$B$10*$B$8,TRUE,T2522)</f>
        <v>5400</v>
      </c>
      <c r="U2523" s="17">
        <f t="shared" si="199"/>
        <v>128.57142857142858</v>
      </c>
    </row>
    <row r="2524" spans="7:21" x14ac:dyDescent="0.25">
      <c r="G2524" s="15">
        <v>2522</v>
      </c>
      <c r="H2524" s="17">
        <f t="shared" si="195"/>
        <v>42.016666666666666</v>
      </c>
      <c r="I2524" cm="1">
        <f t="array" ref="I2524">_xlfn.IFS(AND(NOT($I2523=0),$J2523),0,NOT($J2523),$I2523+$B$27,TRUE,$I2523)</f>
        <v>1.183333333333334</v>
      </c>
      <c r="J2524" t="b" cm="1">
        <f t="array" ref="J2524">_xlfn.IFS($I2524&gt;=$C$5-$B$27,TRUE,$P2524&gt;=$B$6,FALSE,TRUE,$J2523)</f>
        <v>0</v>
      </c>
      <c r="K2524" t="b" cm="1">
        <f t="array" ref="K2524">_xlfn.IFS($L2524&gt;=$B$4-$B$27,FALSE,$I2524&gt;=$B$5-$B$27,TRUE,AND($J2524,NOT($K2523)),FALSE,$K2523,TRUE,TRUE,FALSE)</f>
        <v>0</v>
      </c>
      <c r="L2524" cm="1">
        <f t="array" ref="L2524">_xlfn.IFS($K2523,$L2523+$B$27,NOT($K2523),0,TRUE,$K2523)</f>
        <v>0</v>
      </c>
      <c r="M2524" t="b" cm="1">
        <f t="array" ref="M2524">_xlfn.IFS($K2524,FALSE,AND($J2524,NOT($K2524),$P2524&lt;$B$6),TRUE,TRUE,FALSE)</f>
        <v>0</v>
      </c>
      <c r="N2524" cm="1">
        <f t="array" ref="N2524">_xlfn.IFS($N2523&gt;=$C$7-$B$27,0,$M2523,$N2523+$B$27,TRUE,0)</f>
        <v>0</v>
      </c>
      <c r="O2524" t="b" cm="1">
        <f t="array" ref="O2524">_xlfn.IFS(AND($J2524,NOT($K2524),NOT($M2524)),TRUE,$P2524&gt;=$B$6,FALSE,AND($J2524,NOT($K2524),$M2524,$N2524=0),TRUE,TRUE,FALSE)</f>
        <v>0</v>
      </c>
      <c r="P2524" cm="1">
        <f t="array" ref="P2524">_xlfn.IFS(AND($O2523,$P2523&lt;$B$6),$P2523+1,AND(NOT($J2523),$P2523&gt;0),0,TRUE,$P2523)</f>
        <v>0</v>
      </c>
      <c r="Q2524" s="1">
        <f t="shared" si="196"/>
        <v>135</v>
      </c>
      <c r="R2524" s="1">
        <f t="shared" si="197"/>
        <v>6750</v>
      </c>
      <c r="S2524" s="17">
        <f t="shared" si="198"/>
        <v>160.65053550178501</v>
      </c>
      <c r="T2524" s="1" cm="1">
        <f t="array" ref="T2524">_xlfn.IFS($B$6=1,Q2524*$B$10,AND(P2523=0,P2524&gt;=1),T2523+$B$6*$B$10*$B$8,TRUE,T2523)</f>
        <v>5400</v>
      </c>
      <c r="U2524" s="17">
        <f t="shared" si="199"/>
        <v>128.52042840142801</v>
      </c>
    </row>
    <row r="2525" spans="7:21" x14ac:dyDescent="0.25">
      <c r="G2525" s="15">
        <v>2523</v>
      </c>
      <c r="H2525" s="17">
        <f t="shared" si="195"/>
        <v>42.033333333333331</v>
      </c>
      <c r="I2525" cm="1">
        <f t="array" ref="I2525">_xlfn.IFS(AND(NOT($I2524=0),$J2524),0,NOT($J2524),$I2524+$B$27,TRUE,$I2524)</f>
        <v>1.2000000000000006</v>
      </c>
      <c r="J2525" t="b" cm="1">
        <f t="array" ref="J2525">_xlfn.IFS($I2525&gt;=$C$5-$B$27,TRUE,$P2525&gt;=$B$6,FALSE,TRUE,$J2524)</f>
        <v>0</v>
      </c>
      <c r="K2525" t="b" cm="1">
        <f t="array" ref="K2525">_xlfn.IFS($L2525&gt;=$B$4-$B$27,FALSE,$I2525&gt;=$B$5-$B$27,TRUE,AND($J2525,NOT($K2524)),FALSE,$K2524,TRUE,TRUE,FALSE)</f>
        <v>0</v>
      </c>
      <c r="L2525" cm="1">
        <f t="array" ref="L2525">_xlfn.IFS($K2524,$L2524+$B$27,NOT($K2524),0,TRUE,$K2524)</f>
        <v>0</v>
      </c>
      <c r="M2525" t="b" cm="1">
        <f t="array" ref="M2525">_xlfn.IFS($K2525,FALSE,AND($J2525,NOT($K2525),$P2525&lt;$B$6),TRUE,TRUE,FALSE)</f>
        <v>0</v>
      </c>
      <c r="N2525" cm="1">
        <f t="array" ref="N2525">_xlfn.IFS($N2524&gt;=$C$7-$B$27,0,$M2524,$N2524+$B$27,TRUE,0)</f>
        <v>0</v>
      </c>
      <c r="O2525" t="b" cm="1">
        <f t="array" ref="O2525">_xlfn.IFS(AND($J2525,NOT($K2525),NOT($M2525)),TRUE,$P2525&gt;=$B$6,FALSE,AND($J2525,NOT($K2525),$M2525,$N2525=0),TRUE,TRUE,FALSE)</f>
        <v>0</v>
      </c>
      <c r="P2525" cm="1">
        <f t="array" ref="P2525">_xlfn.IFS(AND($O2524,$P2524&lt;$B$6),$P2524+1,AND(NOT($J2524),$P2524&gt;0),0,TRUE,$P2524)</f>
        <v>0</v>
      </c>
      <c r="Q2525" s="1">
        <f t="shared" si="196"/>
        <v>135</v>
      </c>
      <c r="R2525" s="1">
        <f t="shared" si="197"/>
        <v>6750</v>
      </c>
      <c r="S2525" s="17">
        <f t="shared" si="198"/>
        <v>160.58683584456782</v>
      </c>
      <c r="T2525" s="1" cm="1">
        <f t="array" ref="T2525">_xlfn.IFS($B$6=1,Q2525*$B$10,AND(P2524=0,P2525&gt;=1),T2524+$B$6*$B$10*$B$8,TRUE,T2524)</f>
        <v>5400</v>
      </c>
      <c r="U2525" s="17">
        <f t="shared" si="199"/>
        <v>128.46946867565424</v>
      </c>
    </row>
    <row r="2526" spans="7:21" x14ac:dyDescent="0.25">
      <c r="G2526" s="15">
        <v>2524</v>
      </c>
      <c r="H2526" s="17">
        <f t="shared" si="195"/>
        <v>42.05</v>
      </c>
      <c r="I2526" cm="1">
        <f t="array" ref="I2526">_xlfn.IFS(AND(NOT($I2525=0),$J2525),0,NOT($J2525),$I2525+$B$27,TRUE,$I2525)</f>
        <v>1.2166666666666672</v>
      </c>
      <c r="J2526" t="b" cm="1">
        <f t="array" ref="J2526">_xlfn.IFS($I2526&gt;=$C$5-$B$27,TRUE,$P2526&gt;=$B$6,FALSE,TRUE,$J2525)</f>
        <v>0</v>
      </c>
      <c r="K2526" t="b" cm="1">
        <f t="array" ref="K2526">_xlfn.IFS($L2526&gt;=$B$4-$B$27,FALSE,$I2526&gt;=$B$5-$B$27,TRUE,AND($J2526,NOT($K2525)),FALSE,$K2525,TRUE,TRUE,FALSE)</f>
        <v>0</v>
      </c>
      <c r="L2526" cm="1">
        <f t="array" ref="L2526">_xlfn.IFS($K2525,$L2525+$B$27,NOT($K2525),0,TRUE,$K2525)</f>
        <v>0</v>
      </c>
      <c r="M2526" t="b" cm="1">
        <f t="array" ref="M2526">_xlfn.IFS($K2526,FALSE,AND($J2526,NOT($K2526),$P2526&lt;$B$6),TRUE,TRUE,FALSE)</f>
        <v>0</v>
      </c>
      <c r="N2526" cm="1">
        <f t="array" ref="N2526">_xlfn.IFS($N2525&gt;=$C$7-$B$27,0,$M2525,$N2525+$B$27,TRUE,0)</f>
        <v>0</v>
      </c>
      <c r="O2526" t="b" cm="1">
        <f t="array" ref="O2526">_xlfn.IFS(AND($J2526,NOT($K2526),NOT($M2526)),TRUE,$P2526&gt;=$B$6,FALSE,AND($J2526,NOT($K2526),$M2526,$N2526=0),TRUE,TRUE,FALSE)</f>
        <v>0</v>
      </c>
      <c r="P2526" cm="1">
        <f t="array" ref="P2526">_xlfn.IFS(AND($O2525,$P2525&lt;$B$6),$P2525+1,AND(NOT($J2525),$P2525&gt;0),0,TRUE,$P2525)</f>
        <v>0</v>
      </c>
      <c r="Q2526" s="1">
        <f t="shared" si="196"/>
        <v>135</v>
      </c>
      <c r="R2526" s="1">
        <f t="shared" si="197"/>
        <v>6750</v>
      </c>
      <c r="S2526" s="17">
        <f t="shared" si="198"/>
        <v>160.52318668252082</v>
      </c>
      <c r="T2526" s="1" cm="1">
        <f t="array" ref="T2526">_xlfn.IFS($B$6=1,Q2526*$B$10,AND(P2525=0,P2526&gt;=1),T2525+$B$6*$B$10*$B$8,TRUE,T2525)</f>
        <v>5400</v>
      </c>
      <c r="U2526" s="17">
        <f t="shared" si="199"/>
        <v>128.41854934601665</v>
      </c>
    </row>
    <row r="2527" spans="7:21" x14ac:dyDescent="0.25">
      <c r="G2527" s="15">
        <v>2525</v>
      </c>
      <c r="H2527" s="17">
        <f t="shared" si="195"/>
        <v>42.066666666666663</v>
      </c>
      <c r="I2527" cm="1">
        <f t="array" ref="I2527">_xlfn.IFS(AND(NOT($I2526=0),$J2526),0,NOT($J2526),$I2526+$B$27,TRUE,$I2526)</f>
        <v>1.2333333333333338</v>
      </c>
      <c r="J2527" t="b" cm="1">
        <f t="array" ref="J2527">_xlfn.IFS($I2527&gt;=$C$5-$B$27,TRUE,$P2527&gt;=$B$6,FALSE,TRUE,$J2526)</f>
        <v>0</v>
      </c>
      <c r="K2527" t="b" cm="1">
        <f t="array" ref="K2527">_xlfn.IFS($L2527&gt;=$B$4-$B$27,FALSE,$I2527&gt;=$B$5-$B$27,TRUE,AND($J2527,NOT($K2526)),FALSE,$K2526,TRUE,TRUE,FALSE)</f>
        <v>0</v>
      </c>
      <c r="L2527" cm="1">
        <f t="array" ref="L2527">_xlfn.IFS($K2526,$L2526+$B$27,NOT($K2526),0,TRUE,$K2526)</f>
        <v>0</v>
      </c>
      <c r="M2527" t="b" cm="1">
        <f t="array" ref="M2527">_xlfn.IFS($K2527,FALSE,AND($J2527,NOT($K2527),$P2527&lt;$B$6),TRUE,TRUE,FALSE)</f>
        <v>0</v>
      </c>
      <c r="N2527" cm="1">
        <f t="array" ref="N2527">_xlfn.IFS($N2526&gt;=$C$7-$B$27,0,$M2526,$N2526+$B$27,TRUE,0)</f>
        <v>0</v>
      </c>
      <c r="O2527" t="b" cm="1">
        <f t="array" ref="O2527">_xlfn.IFS(AND($J2527,NOT($K2527),NOT($M2527)),TRUE,$P2527&gt;=$B$6,FALSE,AND($J2527,NOT($K2527),$M2527,$N2527=0),TRUE,TRUE,FALSE)</f>
        <v>0</v>
      </c>
      <c r="P2527" cm="1">
        <f t="array" ref="P2527">_xlfn.IFS(AND($O2526,$P2526&lt;$B$6),$P2526+1,AND(NOT($J2526),$P2526&gt;0),0,TRUE,$P2526)</f>
        <v>0</v>
      </c>
      <c r="Q2527" s="1">
        <f t="shared" si="196"/>
        <v>135</v>
      </c>
      <c r="R2527" s="1">
        <f t="shared" si="197"/>
        <v>6750</v>
      </c>
      <c r="S2527" s="17">
        <f t="shared" si="198"/>
        <v>160.45958795562601</v>
      </c>
      <c r="T2527" s="1" cm="1">
        <f t="array" ref="T2527">_xlfn.IFS($B$6=1,Q2527*$B$10,AND(P2526=0,P2527&gt;=1),T2526+$B$6*$B$10*$B$8,TRUE,T2526)</f>
        <v>5400</v>
      </c>
      <c r="U2527" s="17">
        <f t="shared" si="199"/>
        <v>128.36767036450081</v>
      </c>
    </row>
    <row r="2528" spans="7:21" x14ac:dyDescent="0.25">
      <c r="G2528" s="15">
        <v>2526</v>
      </c>
      <c r="H2528" s="17">
        <f t="shared" si="195"/>
        <v>42.083333333333336</v>
      </c>
      <c r="I2528" cm="1">
        <f t="array" ref="I2528">_xlfn.IFS(AND(NOT($I2527=0),$J2527),0,NOT($J2527),$I2527+$B$27,TRUE,$I2527)</f>
        <v>1.2500000000000004</v>
      </c>
      <c r="J2528" t="b" cm="1">
        <f t="array" ref="J2528">_xlfn.IFS($I2528&gt;=$C$5-$B$27,TRUE,$P2528&gt;=$B$6,FALSE,TRUE,$J2527)</f>
        <v>0</v>
      </c>
      <c r="K2528" t="b" cm="1">
        <f t="array" ref="K2528">_xlfn.IFS($L2528&gt;=$B$4-$B$27,FALSE,$I2528&gt;=$B$5-$B$27,TRUE,AND($J2528,NOT($K2527)),FALSE,$K2527,TRUE,TRUE,FALSE)</f>
        <v>0</v>
      </c>
      <c r="L2528" cm="1">
        <f t="array" ref="L2528">_xlfn.IFS($K2527,$L2527+$B$27,NOT($K2527),0,TRUE,$K2527)</f>
        <v>0</v>
      </c>
      <c r="M2528" t="b" cm="1">
        <f t="array" ref="M2528">_xlfn.IFS($K2528,FALSE,AND($J2528,NOT($K2528),$P2528&lt;$B$6),TRUE,TRUE,FALSE)</f>
        <v>0</v>
      </c>
      <c r="N2528" cm="1">
        <f t="array" ref="N2528">_xlfn.IFS($N2527&gt;=$C$7-$B$27,0,$M2527,$N2527+$B$27,TRUE,0)</f>
        <v>0</v>
      </c>
      <c r="O2528" t="b" cm="1">
        <f t="array" ref="O2528">_xlfn.IFS(AND($J2528,NOT($K2528),NOT($M2528)),TRUE,$P2528&gt;=$B$6,FALSE,AND($J2528,NOT($K2528),$M2528,$N2528=0),TRUE,TRUE,FALSE)</f>
        <v>0</v>
      </c>
      <c r="P2528" cm="1">
        <f t="array" ref="P2528">_xlfn.IFS(AND($O2527,$P2527&lt;$B$6),$P2527+1,AND(NOT($J2527),$P2527&gt;0),0,TRUE,$P2527)</f>
        <v>0</v>
      </c>
      <c r="Q2528" s="1">
        <f t="shared" si="196"/>
        <v>135</v>
      </c>
      <c r="R2528" s="1">
        <f t="shared" si="197"/>
        <v>6750</v>
      </c>
      <c r="S2528" s="17">
        <f t="shared" si="198"/>
        <v>160.39603960396039</v>
      </c>
      <c r="T2528" s="1" cm="1">
        <f t="array" ref="T2528">_xlfn.IFS($B$6=1,Q2528*$B$10,AND(P2527=0,P2528&gt;=1),T2527+$B$6*$B$10*$B$8,TRUE,T2527)</f>
        <v>5400</v>
      </c>
      <c r="U2528" s="17">
        <f t="shared" si="199"/>
        <v>128.31683168316832</v>
      </c>
    </row>
    <row r="2529" spans="7:21" x14ac:dyDescent="0.25">
      <c r="G2529" s="15">
        <v>2527</v>
      </c>
      <c r="H2529" s="17">
        <f t="shared" si="195"/>
        <v>42.1</v>
      </c>
      <c r="I2529" cm="1">
        <f t="array" ref="I2529">_xlfn.IFS(AND(NOT($I2528=0),$J2528),0,NOT($J2528),$I2528+$B$27,TRUE,$I2528)</f>
        <v>1.2666666666666671</v>
      </c>
      <c r="J2529" t="b" cm="1">
        <f t="array" ref="J2529">_xlfn.IFS($I2529&gt;=$C$5-$B$27,TRUE,$P2529&gt;=$B$6,FALSE,TRUE,$J2528)</f>
        <v>0</v>
      </c>
      <c r="K2529" t="b" cm="1">
        <f t="array" ref="K2529">_xlfn.IFS($L2529&gt;=$B$4-$B$27,FALSE,$I2529&gt;=$B$5-$B$27,TRUE,AND($J2529,NOT($K2528)),FALSE,$K2528,TRUE,TRUE,FALSE)</f>
        <v>0</v>
      </c>
      <c r="L2529" cm="1">
        <f t="array" ref="L2529">_xlfn.IFS($K2528,$L2528+$B$27,NOT($K2528),0,TRUE,$K2528)</f>
        <v>0</v>
      </c>
      <c r="M2529" t="b" cm="1">
        <f t="array" ref="M2529">_xlfn.IFS($K2529,FALSE,AND($J2529,NOT($K2529),$P2529&lt;$B$6),TRUE,TRUE,FALSE)</f>
        <v>0</v>
      </c>
      <c r="N2529" cm="1">
        <f t="array" ref="N2529">_xlfn.IFS($N2528&gt;=$C$7-$B$27,0,$M2528,$N2528+$B$27,TRUE,0)</f>
        <v>0</v>
      </c>
      <c r="O2529" t="b" cm="1">
        <f t="array" ref="O2529">_xlfn.IFS(AND($J2529,NOT($K2529),NOT($M2529)),TRUE,$P2529&gt;=$B$6,FALSE,AND($J2529,NOT($K2529),$M2529,$N2529=0),TRUE,TRUE,FALSE)</f>
        <v>0</v>
      </c>
      <c r="P2529" cm="1">
        <f t="array" ref="P2529">_xlfn.IFS(AND($O2528,$P2528&lt;$B$6),$P2528+1,AND(NOT($J2528),$P2528&gt;0),0,TRUE,$P2528)</f>
        <v>0</v>
      </c>
      <c r="Q2529" s="1">
        <f t="shared" si="196"/>
        <v>135</v>
      </c>
      <c r="R2529" s="1">
        <f t="shared" si="197"/>
        <v>6750</v>
      </c>
      <c r="S2529" s="17">
        <f t="shared" si="198"/>
        <v>160.33254156769596</v>
      </c>
      <c r="T2529" s="1" cm="1">
        <f t="array" ref="T2529">_xlfn.IFS($B$6=1,Q2529*$B$10,AND(P2528=0,P2529&gt;=1),T2528+$B$6*$B$10*$B$8,TRUE,T2528)</f>
        <v>5400</v>
      </c>
      <c r="U2529" s="17">
        <f t="shared" si="199"/>
        <v>128.26603325415675</v>
      </c>
    </row>
    <row r="2530" spans="7:21" x14ac:dyDescent="0.25">
      <c r="G2530" s="15">
        <v>2528</v>
      </c>
      <c r="H2530" s="17">
        <f t="shared" si="195"/>
        <v>42.116666666666667</v>
      </c>
      <c r="I2530" cm="1">
        <f t="array" ref="I2530">_xlfn.IFS(AND(NOT($I2529=0),$J2529),0,NOT($J2529),$I2529+$B$27,TRUE,$I2529)</f>
        <v>1.2833333333333337</v>
      </c>
      <c r="J2530" t="b" cm="1">
        <f t="array" ref="J2530">_xlfn.IFS($I2530&gt;=$C$5-$B$27,TRUE,$P2530&gt;=$B$6,FALSE,TRUE,$J2529)</f>
        <v>0</v>
      </c>
      <c r="K2530" t="b" cm="1">
        <f t="array" ref="K2530">_xlfn.IFS($L2530&gt;=$B$4-$B$27,FALSE,$I2530&gt;=$B$5-$B$27,TRUE,AND($J2530,NOT($K2529)),FALSE,$K2529,TRUE,TRUE,FALSE)</f>
        <v>0</v>
      </c>
      <c r="L2530" cm="1">
        <f t="array" ref="L2530">_xlfn.IFS($K2529,$L2529+$B$27,NOT($K2529),0,TRUE,$K2529)</f>
        <v>0</v>
      </c>
      <c r="M2530" t="b" cm="1">
        <f t="array" ref="M2530">_xlfn.IFS($K2530,FALSE,AND($J2530,NOT($K2530),$P2530&lt;$B$6),TRUE,TRUE,FALSE)</f>
        <v>0</v>
      </c>
      <c r="N2530" cm="1">
        <f t="array" ref="N2530">_xlfn.IFS($N2529&gt;=$C$7-$B$27,0,$M2529,$N2529+$B$27,TRUE,0)</f>
        <v>0</v>
      </c>
      <c r="O2530" t="b" cm="1">
        <f t="array" ref="O2530">_xlfn.IFS(AND($J2530,NOT($K2530),NOT($M2530)),TRUE,$P2530&gt;=$B$6,FALSE,AND($J2530,NOT($K2530),$M2530,$N2530=0),TRUE,TRUE,FALSE)</f>
        <v>0</v>
      </c>
      <c r="P2530" cm="1">
        <f t="array" ref="P2530">_xlfn.IFS(AND($O2529,$P2529&lt;$B$6),$P2529+1,AND(NOT($J2529),$P2529&gt;0),0,TRUE,$P2529)</f>
        <v>0</v>
      </c>
      <c r="Q2530" s="1">
        <f t="shared" si="196"/>
        <v>135</v>
      </c>
      <c r="R2530" s="1">
        <f t="shared" si="197"/>
        <v>6750</v>
      </c>
      <c r="S2530" s="17">
        <f t="shared" si="198"/>
        <v>160.26909378709934</v>
      </c>
      <c r="T2530" s="1" cm="1">
        <f t="array" ref="T2530">_xlfn.IFS($B$6=1,Q2530*$B$10,AND(P2529=0,P2530&gt;=1),T2529+$B$6*$B$10*$B$8,TRUE,T2529)</f>
        <v>5400</v>
      </c>
      <c r="U2530" s="17">
        <f t="shared" si="199"/>
        <v>128.21527502967945</v>
      </c>
    </row>
    <row r="2531" spans="7:21" x14ac:dyDescent="0.25">
      <c r="G2531" s="15">
        <v>2529</v>
      </c>
      <c r="H2531" s="17">
        <f t="shared" si="195"/>
        <v>42.133333333333333</v>
      </c>
      <c r="I2531" cm="1">
        <f t="array" ref="I2531">_xlfn.IFS(AND(NOT($I2530=0),$J2530),0,NOT($J2530),$I2530+$B$27,TRUE,$I2530)</f>
        <v>1.3000000000000003</v>
      </c>
      <c r="J2531" t="b" cm="1">
        <f t="array" ref="J2531">_xlfn.IFS($I2531&gt;=$C$5-$B$27,TRUE,$P2531&gt;=$B$6,FALSE,TRUE,$J2530)</f>
        <v>0</v>
      </c>
      <c r="K2531" t="b" cm="1">
        <f t="array" ref="K2531">_xlfn.IFS($L2531&gt;=$B$4-$B$27,FALSE,$I2531&gt;=$B$5-$B$27,TRUE,AND($J2531,NOT($K2530)),FALSE,$K2530,TRUE,TRUE,FALSE)</f>
        <v>0</v>
      </c>
      <c r="L2531" cm="1">
        <f t="array" ref="L2531">_xlfn.IFS($K2530,$L2530+$B$27,NOT($K2530),0,TRUE,$K2530)</f>
        <v>0</v>
      </c>
      <c r="M2531" t="b" cm="1">
        <f t="array" ref="M2531">_xlfn.IFS($K2531,FALSE,AND($J2531,NOT($K2531),$P2531&lt;$B$6),TRUE,TRUE,FALSE)</f>
        <v>0</v>
      </c>
      <c r="N2531" cm="1">
        <f t="array" ref="N2531">_xlfn.IFS($N2530&gt;=$C$7-$B$27,0,$M2530,$N2530+$B$27,TRUE,0)</f>
        <v>0</v>
      </c>
      <c r="O2531" t="b" cm="1">
        <f t="array" ref="O2531">_xlfn.IFS(AND($J2531,NOT($K2531),NOT($M2531)),TRUE,$P2531&gt;=$B$6,FALSE,AND($J2531,NOT($K2531),$M2531,$N2531=0),TRUE,TRUE,FALSE)</f>
        <v>0</v>
      </c>
      <c r="P2531" cm="1">
        <f t="array" ref="P2531">_xlfn.IFS(AND($O2530,$P2530&lt;$B$6),$P2530+1,AND(NOT($J2530),$P2530&gt;0),0,TRUE,$P2530)</f>
        <v>0</v>
      </c>
      <c r="Q2531" s="1">
        <f t="shared" si="196"/>
        <v>135</v>
      </c>
      <c r="R2531" s="1">
        <f t="shared" si="197"/>
        <v>6750</v>
      </c>
      <c r="S2531" s="17">
        <f t="shared" si="198"/>
        <v>160.20569620253164</v>
      </c>
      <c r="T2531" s="1" cm="1">
        <f t="array" ref="T2531">_xlfn.IFS($B$6=1,Q2531*$B$10,AND(P2530=0,P2531&gt;=1),T2530+$B$6*$B$10*$B$8,TRUE,T2530)</f>
        <v>5400</v>
      </c>
      <c r="U2531" s="17">
        <f t="shared" si="199"/>
        <v>128.16455696202533</v>
      </c>
    </row>
    <row r="2532" spans="7:21" x14ac:dyDescent="0.25">
      <c r="G2532" s="15">
        <v>2530</v>
      </c>
      <c r="H2532" s="17">
        <f t="shared" si="195"/>
        <v>42.15</v>
      </c>
      <c r="I2532" cm="1">
        <f t="array" ref="I2532">_xlfn.IFS(AND(NOT($I2531=0),$J2531),0,NOT($J2531),$I2531+$B$27,TRUE,$I2531)</f>
        <v>1.3166666666666669</v>
      </c>
      <c r="J2532" t="b" cm="1">
        <f t="array" ref="J2532">_xlfn.IFS($I2532&gt;=$C$5-$B$27,TRUE,$P2532&gt;=$B$6,FALSE,TRUE,$J2531)</f>
        <v>0</v>
      </c>
      <c r="K2532" t="b" cm="1">
        <f t="array" ref="K2532">_xlfn.IFS($L2532&gt;=$B$4-$B$27,FALSE,$I2532&gt;=$B$5-$B$27,TRUE,AND($J2532,NOT($K2531)),FALSE,$K2531,TRUE,TRUE,FALSE)</f>
        <v>0</v>
      </c>
      <c r="L2532" cm="1">
        <f t="array" ref="L2532">_xlfn.IFS($K2531,$L2531+$B$27,NOT($K2531),0,TRUE,$K2531)</f>
        <v>0</v>
      </c>
      <c r="M2532" t="b" cm="1">
        <f t="array" ref="M2532">_xlfn.IFS($K2532,FALSE,AND($J2532,NOT($K2532),$P2532&lt;$B$6),TRUE,TRUE,FALSE)</f>
        <v>0</v>
      </c>
      <c r="N2532" cm="1">
        <f t="array" ref="N2532">_xlfn.IFS($N2531&gt;=$C$7-$B$27,0,$M2531,$N2531+$B$27,TRUE,0)</f>
        <v>0</v>
      </c>
      <c r="O2532" t="b" cm="1">
        <f t="array" ref="O2532">_xlfn.IFS(AND($J2532,NOT($K2532),NOT($M2532)),TRUE,$P2532&gt;=$B$6,FALSE,AND($J2532,NOT($K2532),$M2532,$N2532=0),TRUE,TRUE,FALSE)</f>
        <v>0</v>
      </c>
      <c r="P2532" cm="1">
        <f t="array" ref="P2532">_xlfn.IFS(AND($O2531,$P2531&lt;$B$6),$P2531+1,AND(NOT($J2531),$P2531&gt;0),0,TRUE,$P2531)</f>
        <v>0</v>
      </c>
      <c r="Q2532" s="1">
        <f t="shared" si="196"/>
        <v>135</v>
      </c>
      <c r="R2532" s="1">
        <f t="shared" si="197"/>
        <v>6750</v>
      </c>
      <c r="S2532" s="17">
        <f t="shared" si="198"/>
        <v>160.14234875444839</v>
      </c>
      <c r="T2532" s="1" cm="1">
        <f t="array" ref="T2532">_xlfn.IFS($B$6=1,Q2532*$B$10,AND(P2531=0,P2532&gt;=1),T2531+$B$6*$B$10*$B$8,TRUE,T2531)</f>
        <v>5400</v>
      </c>
      <c r="U2532" s="17">
        <f t="shared" si="199"/>
        <v>128.11387900355874</v>
      </c>
    </row>
    <row r="2533" spans="7:21" x14ac:dyDescent="0.25">
      <c r="G2533" s="15">
        <v>2531</v>
      </c>
      <c r="H2533" s="17">
        <f t="shared" si="195"/>
        <v>42.166666666666664</v>
      </c>
      <c r="I2533" cm="1">
        <f t="array" ref="I2533">_xlfn.IFS(AND(NOT($I2532=0),$J2532),0,NOT($J2532),$I2532+$B$27,TRUE,$I2532)</f>
        <v>1.3333333333333335</v>
      </c>
      <c r="J2533" t="b" cm="1">
        <f t="array" ref="J2533">_xlfn.IFS($I2533&gt;=$C$5-$B$27,TRUE,$P2533&gt;=$B$6,FALSE,TRUE,$J2532)</f>
        <v>0</v>
      </c>
      <c r="K2533" t="b" cm="1">
        <f t="array" ref="K2533">_xlfn.IFS($L2533&gt;=$B$4-$B$27,FALSE,$I2533&gt;=$B$5-$B$27,TRUE,AND($J2533,NOT($K2532)),FALSE,$K2532,TRUE,TRUE,FALSE)</f>
        <v>0</v>
      </c>
      <c r="L2533" cm="1">
        <f t="array" ref="L2533">_xlfn.IFS($K2532,$L2532+$B$27,NOT($K2532),0,TRUE,$K2532)</f>
        <v>0</v>
      </c>
      <c r="M2533" t="b" cm="1">
        <f t="array" ref="M2533">_xlfn.IFS($K2533,FALSE,AND($J2533,NOT($K2533),$P2533&lt;$B$6),TRUE,TRUE,FALSE)</f>
        <v>0</v>
      </c>
      <c r="N2533" cm="1">
        <f t="array" ref="N2533">_xlfn.IFS($N2532&gt;=$C$7-$B$27,0,$M2532,$N2532+$B$27,TRUE,0)</f>
        <v>0</v>
      </c>
      <c r="O2533" t="b" cm="1">
        <f t="array" ref="O2533">_xlfn.IFS(AND($J2533,NOT($K2533),NOT($M2533)),TRUE,$P2533&gt;=$B$6,FALSE,AND($J2533,NOT($K2533),$M2533,$N2533=0),TRUE,TRUE,FALSE)</f>
        <v>0</v>
      </c>
      <c r="P2533" cm="1">
        <f t="array" ref="P2533">_xlfn.IFS(AND($O2532,$P2532&lt;$B$6),$P2532+1,AND(NOT($J2532),$P2532&gt;0),0,TRUE,$P2532)</f>
        <v>0</v>
      </c>
      <c r="Q2533" s="1">
        <f t="shared" si="196"/>
        <v>135</v>
      </c>
      <c r="R2533" s="1">
        <f t="shared" si="197"/>
        <v>6750</v>
      </c>
      <c r="S2533" s="17">
        <f t="shared" si="198"/>
        <v>160.07905138339922</v>
      </c>
      <c r="T2533" s="1" cm="1">
        <f t="array" ref="T2533">_xlfn.IFS($B$6=1,Q2533*$B$10,AND(P2532=0,P2533&gt;=1),T2532+$B$6*$B$10*$B$8,TRUE,T2532)</f>
        <v>5400</v>
      </c>
      <c r="U2533" s="17">
        <f t="shared" si="199"/>
        <v>128.06324110671937</v>
      </c>
    </row>
    <row r="2534" spans="7:21" x14ac:dyDescent="0.25">
      <c r="G2534" s="15">
        <v>2532</v>
      </c>
      <c r="H2534" s="17">
        <f t="shared" si="195"/>
        <v>42.18333333333333</v>
      </c>
      <c r="I2534" cm="1">
        <f t="array" ref="I2534">_xlfn.IFS(AND(NOT($I2533=0),$J2533),0,NOT($J2533),$I2533+$B$27,TRUE,$I2533)</f>
        <v>1.35</v>
      </c>
      <c r="J2534" t="b" cm="1">
        <f t="array" ref="J2534">_xlfn.IFS($I2534&gt;=$C$5-$B$27,TRUE,$P2534&gt;=$B$6,FALSE,TRUE,$J2533)</f>
        <v>0</v>
      </c>
      <c r="K2534" t="b" cm="1">
        <f t="array" ref="K2534">_xlfn.IFS($L2534&gt;=$B$4-$B$27,FALSE,$I2534&gt;=$B$5-$B$27,TRUE,AND($J2534,NOT($K2533)),FALSE,$K2533,TRUE,TRUE,FALSE)</f>
        <v>0</v>
      </c>
      <c r="L2534" cm="1">
        <f t="array" ref="L2534">_xlfn.IFS($K2533,$L2533+$B$27,NOT($K2533),0,TRUE,$K2533)</f>
        <v>0</v>
      </c>
      <c r="M2534" t="b" cm="1">
        <f t="array" ref="M2534">_xlfn.IFS($K2534,FALSE,AND($J2534,NOT($K2534),$P2534&lt;$B$6),TRUE,TRUE,FALSE)</f>
        <v>0</v>
      </c>
      <c r="N2534" cm="1">
        <f t="array" ref="N2534">_xlfn.IFS($N2533&gt;=$C$7-$B$27,0,$M2533,$N2533+$B$27,TRUE,0)</f>
        <v>0</v>
      </c>
      <c r="O2534" t="b" cm="1">
        <f t="array" ref="O2534">_xlfn.IFS(AND($J2534,NOT($K2534),NOT($M2534)),TRUE,$P2534&gt;=$B$6,FALSE,AND($J2534,NOT($K2534),$M2534,$N2534=0),TRUE,TRUE,FALSE)</f>
        <v>0</v>
      </c>
      <c r="P2534" cm="1">
        <f t="array" ref="P2534">_xlfn.IFS(AND($O2533,$P2533&lt;$B$6),$P2533+1,AND(NOT($J2533),$P2533&gt;0),0,TRUE,$P2533)</f>
        <v>0</v>
      </c>
      <c r="Q2534" s="1">
        <f t="shared" si="196"/>
        <v>135</v>
      </c>
      <c r="R2534" s="1">
        <f t="shared" si="197"/>
        <v>6750</v>
      </c>
      <c r="S2534" s="17">
        <f t="shared" si="198"/>
        <v>160.01580403002768</v>
      </c>
      <c r="T2534" s="1" cm="1">
        <f t="array" ref="T2534">_xlfn.IFS($B$6=1,Q2534*$B$10,AND(P2533=0,P2534&gt;=1),T2533+$B$6*$B$10*$B$8,TRUE,T2533)</f>
        <v>5400</v>
      </c>
      <c r="U2534" s="17">
        <f t="shared" si="199"/>
        <v>128.01264322402213</v>
      </c>
    </row>
    <row r="2535" spans="7:21" x14ac:dyDescent="0.25">
      <c r="G2535" s="15">
        <v>2533</v>
      </c>
      <c r="H2535" s="17">
        <f t="shared" si="195"/>
        <v>42.2</v>
      </c>
      <c r="I2535" cm="1">
        <f t="array" ref="I2535">_xlfn.IFS(AND(NOT($I2534=0),$J2534),0,NOT($J2534),$I2534+$B$27,TRUE,$I2534)</f>
        <v>1.3666666666666667</v>
      </c>
      <c r="J2535" t="b" cm="1">
        <f t="array" ref="J2535">_xlfn.IFS($I2535&gt;=$C$5-$B$27,TRUE,$P2535&gt;=$B$6,FALSE,TRUE,$J2534)</f>
        <v>0</v>
      </c>
      <c r="K2535" t="b" cm="1">
        <f t="array" ref="K2535">_xlfn.IFS($L2535&gt;=$B$4-$B$27,FALSE,$I2535&gt;=$B$5-$B$27,TRUE,AND($J2535,NOT($K2534)),FALSE,$K2534,TRUE,TRUE,FALSE)</f>
        <v>0</v>
      </c>
      <c r="L2535" cm="1">
        <f t="array" ref="L2535">_xlfn.IFS($K2534,$L2534+$B$27,NOT($K2534),0,TRUE,$K2534)</f>
        <v>0</v>
      </c>
      <c r="M2535" t="b" cm="1">
        <f t="array" ref="M2535">_xlfn.IFS($K2535,FALSE,AND($J2535,NOT($K2535),$P2535&lt;$B$6),TRUE,TRUE,FALSE)</f>
        <v>0</v>
      </c>
      <c r="N2535" cm="1">
        <f t="array" ref="N2535">_xlfn.IFS($N2534&gt;=$C$7-$B$27,0,$M2534,$N2534+$B$27,TRUE,0)</f>
        <v>0</v>
      </c>
      <c r="O2535" t="b" cm="1">
        <f t="array" ref="O2535">_xlfn.IFS(AND($J2535,NOT($K2535),NOT($M2535)),TRUE,$P2535&gt;=$B$6,FALSE,AND($J2535,NOT($K2535),$M2535,$N2535=0),TRUE,TRUE,FALSE)</f>
        <v>0</v>
      </c>
      <c r="P2535" cm="1">
        <f t="array" ref="P2535">_xlfn.IFS(AND($O2534,$P2534&lt;$B$6),$P2534+1,AND(NOT($J2534),$P2534&gt;0),0,TRUE,$P2534)</f>
        <v>0</v>
      </c>
      <c r="Q2535" s="1">
        <f t="shared" si="196"/>
        <v>135</v>
      </c>
      <c r="R2535" s="1">
        <f t="shared" si="197"/>
        <v>6750</v>
      </c>
      <c r="S2535" s="17">
        <f t="shared" si="198"/>
        <v>159.95260663507108</v>
      </c>
      <c r="T2535" s="1" cm="1">
        <f t="array" ref="T2535">_xlfn.IFS($B$6=1,Q2535*$B$10,AND(P2534=0,P2535&gt;=1),T2534+$B$6*$B$10*$B$8,TRUE,T2534)</f>
        <v>5400</v>
      </c>
      <c r="U2535" s="17">
        <f t="shared" si="199"/>
        <v>127.96208530805686</v>
      </c>
    </row>
    <row r="2536" spans="7:21" x14ac:dyDescent="0.25">
      <c r="G2536" s="15">
        <v>2534</v>
      </c>
      <c r="H2536" s="17">
        <f t="shared" si="195"/>
        <v>42.216666666666669</v>
      </c>
      <c r="I2536" cm="1">
        <f t="array" ref="I2536">_xlfn.IFS(AND(NOT($I2535=0),$J2535),0,NOT($J2535),$I2535+$B$27,TRUE,$I2535)</f>
        <v>1.3833333333333333</v>
      </c>
      <c r="J2536" t="b" cm="1">
        <f t="array" ref="J2536">_xlfn.IFS($I2536&gt;=$C$5-$B$27,TRUE,$P2536&gt;=$B$6,FALSE,TRUE,$J2535)</f>
        <v>0</v>
      </c>
      <c r="K2536" t="b" cm="1">
        <f t="array" ref="K2536">_xlfn.IFS($L2536&gt;=$B$4-$B$27,FALSE,$I2536&gt;=$B$5-$B$27,TRUE,AND($J2536,NOT($K2535)),FALSE,$K2535,TRUE,TRUE,FALSE)</f>
        <v>0</v>
      </c>
      <c r="L2536" cm="1">
        <f t="array" ref="L2536">_xlfn.IFS($K2535,$L2535+$B$27,NOT($K2535),0,TRUE,$K2535)</f>
        <v>0</v>
      </c>
      <c r="M2536" t="b" cm="1">
        <f t="array" ref="M2536">_xlfn.IFS($K2536,FALSE,AND($J2536,NOT($K2536),$P2536&lt;$B$6),TRUE,TRUE,FALSE)</f>
        <v>0</v>
      </c>
      <c r="N2536" cm="1">
        <f t="array" ref="N2536">_xlfn.IFS($N2535&gt;=$C$7-$B$27,0,$M2535,$N2535+$B$27,TRUE,0)</f>
        <v>0</v>
      </c>
      <c r="O2536" t="b" cm="1">
        <f t="array" ref="O2536">_xlfn.IFS(AND($J2536,NOT($K2536),NOT($M2536)),TRUE,$P2536&gt;=$B$6,FALSE,AND($J2536,NOT($K2536),$M2536,$N2536=0),TRUE,TRUE,FALSE)</f>
        <v>0</v>
      </c>
      <c r="P2536" cm="1">
        <f t="array" ref="P2536">_xlfn.IFS(AND($O2535,$P2535&lt;$B$6),$P2535+1,AND(NOT($J2535),$P2535&gt;0),0,TRUE,$P2535)</f>
        <v>0</v>
      </c>
      <c r="Q2536" s="1">
        <f t="shared" si="196"/>
        <v>135</v>
      </c>
      <c r="R2536" s="1">
        <f t="shared" si="197"/>
        <v>6750</v>
      </c>
      <c r="S2536" s="17">
        <f t="shared" si="198"/>
        <v>159.88945913936044</v>
      </c>
      <c r="T2536" s="1" cm="1">
        <f t="array" ref="T2536">_xlfn.IFS($B$6=1,Q2536*$B$10,AND(P2535=0,P2536&gt;=1),T2535+$B$6*$B$10*$B$8,TRUE,T2535)</f>
        <v>5400</v>
      </c>
      <c r="U2536" s="17">
        <f t="shared" si="199"/>
        <v>127.91156731148835</v>
      </c>
    </row>
    <row r="2537" spans="7:21" x14ac:dyDescent="0.25">
      <c r="G2537" s="15">
        <v>2535</v>
      </c>
      <c r="H2537" s="17">
        <f t="shared" si="195"/>
        <v>42.233333333333334</v>
      </c>
      <c r="I2537" cm="1">
        <f t="array" ref="I2537">_xlfn.IFS(AND(NOT($I2536=0),$J2536),0,NOT($J2536),$I2536+$B$27,TRUE,$I2536)</f>
        <v>1.4</v>
      </c>
      <c r="J2537" t="b" cm="1">
        <f t="array" ref="J2537">_xlfn.IFS($I2537&gt;=$C$5-$B$27,TRUE,$P2537&gt;=$B$6,FALSE,TRUE,$J2536)</f>
        <v>0</v>
      </c>
      <c r="K2537" t="b" cm="1">
        <f t="array" ref="K2537">_xlfn.IFS($L2537&gt;=$B$4-$B$27,FALSE,$I2537&gt;=$B$5-$B$27,TRUE,AND($J2537,NOT($K2536)),FALSE,$K2536,TRUE,TRUE,FALSE)</f>
        <v>0</v>
      </c>
      <c r="L2537" cm="1">
        <f t="array" ref="L2537">_xlfn.IFS($K2536,$L2536+$B$27,NOT($K2536),0,TRUE,$K2536)</f>
        <v>0</v>
      </c>
      <c r="M2537" t="b" cm="1">
        <f t="array" ref="M2537">_xlfn.IFS($K2537,FALSE,AND($J2537,NOT($K2537),$P2537&lt;$B$6),TRUE,TRUE,FALSE)</f>
        <v>0</v>
      </c>
      <c r="N2537" cm="1">
        <f t="array" ref="N2537">_xlfn.IFS($N2536&gt;=$C$7-$B$27,0,$M2536,$N2536+$B$27,TRUE,0)</f>
        <v>0</v>
      </c>
      <c r="O2537" t="b" cm="1">
        <f t="array" ref="O2537">_xlfn.IFS(AND($J2537,NOT($K2537),NOT($M2537)),TRUE,$P2537&gt;=$B$6,FALSE,AND($J2537,NOT($K2537),$M2537,$N2537=0),TRUE,TRUE,FALSE)</f>
        <v>0</v>
      </c>
      <c r="P2537" cm="1">
        <f t="array" ref="P2537">_xlfn.IFS(AND($O2536,$P2536&lt;$B$6),$P2536+1,AND(NOT($J2536),$P2536&gt;0),0,TRUE,$P2536)</f>
        <v>0</v>
      </c>
      <c r="Q2537" s="1">
        <f t="shared" si="196"/>
        <v>135</v>
      </c>
      <c r="R2537" s="1">
        <f t="shared" si="197"/>
        <v>6750</v>
      </c>
      <c r="S2537" s="17">
        <f t="shared" si="198"/>
        <v>159.82636148382005</v>
      </c>
      <c r="T2537" s="1" cm="1">
        <f t="array" ref="T2537">_xlfn.IFS($B$6=1,Q2537*$B$10,AND(P2536=0,P2537&gt;=1),T2536+$B$6*$B$10*$B$8,TRUE,T2536)</f>
        <v>5400</v>
      </c>
      <c r="U2537" s="17">
        <f t="shared" si="199"/>
        <v>127.86108918705604</v>
      </c>
    </row>
    <row r="2538" spans="7:21" x14ac:dyDescent="0.25">
      <c r="G2538" s="15">
        <v>2536</v>
      </c>
      <c r="H2538" s="17">
        <f t="shared" si="195"/>
        <v>42.25</v>
      </c>
      <c r="I2538" cm="1">
        <f t="array" ref="I2538">_xlfn.IFS(AND(NOT($I2537=0),$J2537),0,NOT($J2537),$I2537+$B$27,TRUE,$I2537)</f>
        <v>1.4166666666666665</v>
      </c>
      <c r="J2538" t="b" cm="1">
        <f t="array" ref="J2538">_xlfn.IFS($I2538&gt;=$C$5-$B$27,TRUE,$P2538&gt;=$B$6,FALSE,TRUE,$J2537)</f>
        <v>0</v>
      </c>
      <c r="K2538" t="b" cm="1">
        <f t="array" ref="K2538">_xlfn.IFS($L2538&gt;=$B$4-$B$27,FALSE,$I2538&gt;=$B$5-$B$27,TRUE,AND($J2538,NOT($K2537)),FALSE,$K2537,TRUE,TRUE,FALSE)</f>
        <v>0</v>
      </c>
      <c r="L2538" cm="1">
        <f t="array" ref="L2538">_xlfn.IFS($K2537,$L2537+$B$27,NOT($K2537),0,TRUE,$K2537)</f>
        <v>0</v>
      </c>
      <c r="M2538" t="b" cm="1">
        <f t="array" ref="M2538">_xlfn.IFS($K2538,FALSE,AND($J2538,NOT($K2538),$P2538&lt;$B$6),TRUE,TRUE,FALSE)</f>
        <v>0</v>
      </c>
      <c r="N2538" cm="1">
        <f t="array" ref="N2538">_xlfn.IFS($N2537&gt;=$C$7-$B$27,0,$M2537,$N2537+$B$27,TRUE,0)</f>
        <v>0</v>
      </c>
      <c r="O2538" t="b" cm="1">
        <f t="array" ref="O2538">_xlfn.IFS(AND($J2538,NOT($K2538),NOT($M2538)),TRUE,$P2538&gt;=$B$6,FALSE,AND($J2538,NOT($K2538),$M2538,$N2538=0),TRUE,TRUE,FALSE)</f>
        <v>0</v>
      </c>
      <c r="P2538" cm="1">
        <f t="array" ref="P2538">_xlfn.IFS(AND($O2537,$P2537&lt;$B$6),$P2537+1,AND(NOT($J2537),$P2537&gt;0),0,TRUE,$P2537)</f>
        <v>0</v>
      </c>
      <c r="Q2538" s="1">
        <f t="shared" si="196"/>
        <v>135</v>
      </c>
      <c r="R2538" s="1">
        <f t="shared" si="197"/>
        <v>6750</v>
      </c>
      <c r="S2538" s="17">
        <f t="shared" si="198"/>
        <v>159.76331360946745</v>
      </c>
      <c r="T2538" s="1" cm="1">
        <f t="array" ref="T2538">_xlfn.IFS($B$6=1,Q2538*$B$10,AND(P2537=0,P2538&gt;=1),T2537+$B$6*$B$10*$B$8,TRUE,T2537)</f>
        <v>5400</v>
      </c>
      <c r="U2538" s="17">
        <f t="shared" si="199"/>
        <v>127.81065088757397</v>
      </c>
    </row>
    <row r="2539" spans="7:21" x14ac:dyDescent="0.25">
      <c r="G2539" s="15">
        <v>2537</v>
      </c>
      <c r="H2539" s="17">
        <f t="shared" si="195"/>
        <v>42.266666666666666</v>
      </c>
      <c r="I2539" cm="1">
        <f t="array" ref="I2539">_xlfn.IFS(AND(NOT($I2538=0),$J2538),0,NOT($J2538),$I2538+$B$27,TRUE,$I2538)</f>
        <v>1.4333333333333331</v>
      </c>
      <c r="J2539" t="b" cm="1">
        <f t="array" ref="J2539">_xlfn.IFS($I2539&gt;=$C$5-$B$27,TRUE,$P2539&gt;=$B$6,FALSE,TRUE,$J2538)</f>
        <v>0</v>
      </c>
      <c r="K2539" t="b" cm="1">
        <f t="array" ref="K2539">_xlfn.IFS($L2539&gt;=$B$4-$B$27,FALSE,$I2539&gt;=$B$5-$B$27,TRUE,AND($J2539,NOT($K2538)),FALSE,$K2538,TRUE,TRUE,FALSE)</f>
        <v>0</v>
      </c>
      <c r="L2539" cm="1">
        <f t="array" ref="L2539">_xlfn.IFS($K2538,$L2538+$B$27,NOT($K2538),0,TRUE,$K2538)</f>
        <v>0</v>
      </c>
      <c r="M2539" t="b" cm="1">
        <f t="array" ref="M2539">_xlfn.IFS($K2539,FALSE,AND($J2539,NOT($K2539),$P2539&lt;$B$6),TRUE,TRUE,FALSE)</f>
        <v>0</v>
      </c>
      <c r="N2539" cm="1">
        <f t="array" ref="N2539">_xlfn.IFS($N2538&gt;=$C$7-$B$27,0,$M2538,$N2538+$B$27,TRUE,0)</f>
        <v>0</v>
      </c>
      <c r="O2539" t="b" cm="1">
        <f t="array" ref="O2539">_xlfn.IFS(AND($J2539,NOT($K2539),NOT($M2539)),TRUE,$P2539&gt;=$B$6,FALSE,AND($J2539,NOT($K2539),$M2539,$N2539=0),TRUE,TRUE,FALSE)</f>
        <v>0</v>
      </c>
      <c r="P2539" cm="1">
        <f t="array" ref="P2539">_xlfn.IFS(AND($O2538,$P2538&lt;$B$6),$P2538+1,AND(NOT($J2538),$P2538&gt;0),0,TRUE,$P2538)</f>
        <v>0</v>
      </c>
      <c r="Q2539" s="1">
        <f t="shared" si="196"/>
        <v>135</v>
      </c>
      <c r="R2539" s="1">
        <f t="shared" si="197"/>
        <v>6750</v>
      </c>
      <c r="S2539" s="17">
        <f t="shared" si="198"/>
        <v>159.70031545741324</v>
      </c>
      <c r="T2539" s="1" cm="1">
        <f t="array" ref="T2539">_xlfn.IFS($B$6=1,Q2539*$B$10,AND(P2538=0,P2539&gt;=1),T2538+$B$6*$B$10*$B$8,TRUE,T2538)</f>
        <v>5400</v>
      </c>
      <c r="U2539" s="17">
        <f t="shared" si="199"/>
        <v>127.7602523659306</v>
      </c>
    </row>
    <row r="2540" spans="7:21" x14ac:dyDescent="0.25">
      <c r="G2540" s="15">
        <v>2538</v>
      </c>
      <c r="H2540" s="17">
        <f t="shared" si="195"/>
        <v>42.283333333333331</v>
      </c>
      <c r="I2540" cm="1">
        <f t="array" ref="I2540">_xlfn.IFS(AND(NOT($I2539=0),$J2539),0,NOT($J2539),$I2539+$B$27,TRUE,$I2539)</f>
        <v>1.4499999999999997</v>
      </c>
      <c r="J2540" t="b" cm="1">
        <f t="array" ref="J2540">_xlfn.IFS($I2540&gt;=$C$5-$B$27,TRUE,$P2540&gt;=$B$6,FALSE,TRUE,$J2539)</f>
        <v>0</v>
      </c>
      <c r="K2540" t="b" cm="1">
        <f t="array" ref="K2540">_xlfn.IFS($L2540&gt;=$B$4-$B$27,FALSE,$I2540&gt;=$B$5-$B$27,TRUE,AND($J2540,NOT($K2539)),FALSE,$K2539,TRUE,TRUE,FALSE)</f>
        <v>0</v>
      </c>
      <c r="L2540" cm="1">
        <f t="array" ref="L2540">_xlfn.IFS($K2539,$L2539+$B$27,NOT($K2539),0,TRUE,$K2539)</f>
        <v>0</v>
      </c>
      <c r="M2540" t="b" cm="1">
        <f t="array" ref="M2540">_xlfn.IFS($K2540,FALSE,AND($J2540,NOT($K2540),$P2540&lt;$B$6),TRUE,TRUE,FALSE)</f>
        <v>0</v>
      </c>
      <c r="N2540" cm="1">
        <f t="array" ref="N2540">_xlfn.IFS($N2539&gt;=$C$7-$B$27,0,$M2539,$N2539+$B$27,TRUE,0)</f>
        <v>0</v>
      </c>
      <c r="O2540" t="b" cm="1">
        <f t="array" ref="O2540">_xlfn.IFS(AND($J2540,NOT($K2540),NOT($M2540)),TRUE,$P2540&gt;=$B$6,FALSE,AND($J2540,NOT($K2540),$M2540,$N2540=0),TRUE,TRUE,FALSE)</f>
        <v>0</v>
      </c>
      <c r="P2540" cm="1">
        <f t="array" ref="P2540">_xlfn.IFS(AND($O2539,$P2539&lt;$B$6),$P2539+1,AND(NOT($J2539),$P2539&gt;0),0,TRUE,$P2539)</f>
        <v>0</v>
      </c>
      <c r="Q2540" s="1">
        <f t="shared" si="196"/>
        <v>135</v>
      </c>
      <c r="R2540" s="1">
        <f t="shared" si="197"/>
        <v>6750</v>
      </c>
      <c r="S2540" s="17">
        <f t="shared" si="198"/>
        <v>159.63736696886087</v>
      </c>
      <c r="T2540" s="1" cm="1">
        <f t="array" ref="T2540">_xlfn.IFS($B$6=1,Q2540*$B$10,AND(P2539=0,P2540&gt;=1),T2539+$B$6*$B$10*$B$8,TRUE,T2539)</f>
        <v>5400</v>
      </c>
      <c r="U2540" s="17">
        <f t="shared" si="199"/>
        <v>127.7098935750887</v>
      </c>
    </row>
    <row r="2541" spans="7:21" x14ac:dyDescent="0.25">
      <c r="G2541" s="15">
        <v>2539</v>
      </c>
      <c r="H2541" s="17">
        <f t="shared" si="195"/>
        <v>42.3</v>
      </c>
      <c r="I2541" cm="1">
        <f t="array" ref="I2541">_xlfn.IFS(AND(NOT($I2540=0),$J2540),0,NOT($J2540),$I2540+$B$27,TRUE,$I2540)</f>
        <v>1.4666666666666663</v>
      </c>
      <c r="J2541" t="b" cm="1">
        <f t="array" ref="J2541">_xlfn.IFS($I2541&gt;=$C$5-$B$27,TRUE,$P2541&gt;=$B$6,FALSE,TRUE,$J2540)</f>
        <v>0</v>
      </c>
      <c r="K2541" t="b" cm="1">
        <f t="array" ref="K2541">_xlfn.IFS($L2541&gt;=$B$4-$B$27,FALSE,$I2541&gt;=$B$5-$B$27,TRUE,AND($J2541,NOT($K2540)),FALSE,$K2540,TRUE,TRUE,FALSE)</f>
        <v>0</v>
      </c>
      <c r="L2541" cm="1">
        <f t="array" ref="L2541">_xlfn.IFS($K2540,$L2540+$B$27,NOT($K2540),0,TRUE,$K2540)</f>
        <v>0</v>
      </c>
      <c r="M2541" t="b" cm="1">
        <f t="array" ref="M2541">_xlfn.IFS($K2541,FALSE,AND($J2541,NOT($K2541),$P2541&lt;$B$6),TRUE,TRUE,FALSE)</f>
        <v>0</v>
      </c>
      <c r="N2541" cm="1">
        <f t="array" ref="N2541">_xlfn.IFS($N2540&gt;=$C$7-$B$27,0,$M2540,$N2540+$B$27,TRUE,0)</f>
        <v>0</v>
      </c>
      <c r="O2541" t="b" cm="1">
        <f t="array" ref="O2541">_xlfn.IFS(AND($J2541,NOT($K2541),NOT($M2541)),TRUE,$P2541&gt;=$B$6,FALSE,AND($J2541,NOT($K2541),$M2541,$N2541=0),TRUE,TRUE,FALSE)</f>
        <v>0</v>
      </c>
      <c r="P2541" cm="1">
        <f t="array" ref="P2541">_xlfn.IFS(AND($O2540,$P2540&lt;$B$6),$P2540+1,AND(NOT($J2540),$P2540&gt;0),0,TRUE,$P2540)</f>
        <v>0</v>
      </c>
      <c r="Q2541" s="1">
        <f t="shared" si="196"/>
        <v>135</v>
      </c>
      <c r="R2541" s="1">
        <f t="shared" si="197"/>
        <v>6750</v>
      </c>
      <c r="S2541" s="17">
        <f t="shared" si="198"/>
        <v>159.57446808510639</v>
      </c>
      <c r="T2541" s="1" cm="1">
        <f t="array" ref="T2541">_xlfn.IFS($B$6=1,Q2541*$B$10,AND(P2540=0,P2541&gt;=1),T2540+$B$6*$B$10*$B$8,TRUE,T2540)</f>
        <v>5400</v>
      </c>
      <c r="U2541" s="17">
        <f t="shared" si="199"/>
        <v>127.65957446808511</v>
      </c>
    </row>
    <row r="2542" spans="7:21" x14ac:dyDescent="0.25">
      <c r="G2542" s="15">
        <v>2540</v>
      </c>
      <c r="H2542" s="17">
        <f t="shared" si="195"/>
        <v>42.316666666666663</v>
      </c>
      <c r="I2542" cm="1">
        <f t="array" ref="I2542">_xlfn.IFS(AND(NOT($I2541=0),$J2541),0,NOT($J2541),$I2541+$B$27,TRUE,$I2541)</f>
        <v>1.4833333333333329</v>
      </c>
      <c r="J2542" t="b" cm="1">
        <f t="array" ref="J2542">_xlfn.IFS($I2542&gt;=$C$5-$B$27,TRUE,$P2542&gt;=$B$6,FALSE,TRUE,$J2541)</f>
        <v>0</v>
      </c>
      <c r="K2542" t="b" cm="1">
        <f t="array" ref="K2542">_xlfn.IFS($L2542&gt;=$B$4-$B$27,FALSE,$I2542&gt;=$B$5-$B$27,TRUE,AND($J2542,NOT($K2541)),FALSE,$K2541,TRUE,TRUE,FALSE)</f>
        <v>0</v>
      </c>
      <c r="L2542" cm="1">
        <f t="array" ref="L2542">_xlfn.IFS($K2541,$L2541+$B$27,NOT($K2541),0,TRUE,$K2541)</f>
        <v>0</v>
      </c>
      <c r="M2542" t="b" cm="1">
        <f t="array" ref="M2542">_xlfn.IFS($K2542,FALSE,AND($J2542,NOT($K2542),$P2542&lt;$B$6),TRUE,TRUE,FALSE)</f>
        <v>0</v>
      </c>
      <c r="N2542" cm="1">
        <f t="array" ref="N2542">_xlfn.IFS($N2541&gt;=$C$7-$B$27,0,$M2541,$N2541+$B$27,TRUE,0)</f>
        <v>0</v>
      </c>
      <c r="O2542" t="b" cm="1">
        <f t="array" ref="O2542">_xlfn.IFS(AND($J2542,NOT($K2542),NOT($M2542)),TRUE,$P2542&gt;=$B$6,FALSE,AND($J2542,NOT($K2542),$M2542,$N2542=0),TRUE,TRUE,FALSE)</f>
        <v>0</v>
      </c>
      <c r="P2542" cm="1">
        <f t="array" ref="P2542">_xlfn.IFS(AND($O2541,$P2541&lt;$B$6),$P2541+1,AND(NOT($J2541),$P2541&gt;0),0,TRUE,$P2541)</f>
        <v>0</v>
      </c>
      <c r="Q2542" s="1">
        <f t="shared" si="196"/>
        <v>135</v>
      </c>
      <c r="R2542" s="1">
        <f t="shared" si="197"/>
        <v>6750</v>
      </c>
      <c r="S2542" s="17">
        <f t="shared" si="198"/>
        <v>159.51161874753842</v>
      </c>
      <c r="T2542" s="1" cm="1">
        <f t="array" ref="T2542">_xlfn.IFS($B$6=1,Q2542*$B$10,AND(P2541=0,P2542&gt;=1),T2541+$B$6*$B$10*$B$8,TRUE,T2541)</f>
        <v>5400</v>
      </c>
      <c r="U2542" s="17">
        <f t="shared" si="199"/>
        <v>127.60929499803073</v>
      </c>
    </row>
    <row r="2543" spans="7:21" x14ac:dyDescent="0.25">
      <c r="G2543" s="15">
        <v>2541</v>
      </c>
      <c r="H2543" s="17">
        <f t="shared" si="195"/>
        <v>42.333333333333336</v>
      </c>
      <c r="I2543" cm="1">
        <f t="array" ref="I2543">_xlfn.IFS(AND(NOT($I2542=0),$J2542),0,NOT($J2542),$I2542+$B$27,TRUE,$I2542)</f>
        <v>1.4999999999999996</v>
      </c>
      <c r="J2543" t="b" cm="1">
        <f t="array" ref="J2543">_xlfn.IFS($I2543&gt;=$C$5-$B$27,TRUE,$P2543&gt;=$B$6,FALSE,TRUE,$J2542)</f>
        <v>0</v>
      </c>
      <c r="K2543" t="b" cm="1">
        <f t="array" ref="K2543">_xlfn.IFS($L2543&gt;=$B$4-$B$27,FALSE,$I2543&gt;=$B$5-$B$27,TRUE,AND($J2543,NOT($K2542)),FALSE,$K2542,TRUE,TRUE,FALSE)</f>
        <v>0</v>
      </c>
      <c r="L2543" cm="1">
        <f t="array" ref="L2543">_xlfn.IFS($K2542,$L2542+$B$27,NOT($K2542),0,TRUE,$K2542)</f>
        <v>0</v>
      </c>
      <c r="M2543" t="b" cm="1">
        <f t="array" ref="M2543">_xlfn.IFS($K2543,FALSE,AND($J2543,NOT($K2543),$P2543&lt;$B$6),TRUE,TRUE,FALSE)</f>
        <v>0</v>
      </c>
      <c r="N2543" cm="1">
        <f t="array" ref="N2543">_xlfn.IFS($N2542&gt;=$C$7-$B$27,0,$M2542,$N2542+$B$27,TRUE,0)</f>
        <v>0</v>
      </c>
      <c r="O2543" t="b" cm="1">
        <f t="array" ref="O2543">_xlfn.IFS(AND($J2543,NOT($K2543),NOT($M2543)),TRUE,$P2543&gt;=$B$6,FALSE,AND($J2543,NOT($K2543),$M2543,$N2543=0),TRUE,TRUE,FALSE)</f>
        <v>0</v>
      </c>
      <c r="P2543" cm="1">
        <f t="array" ref="P2543">_xlfn.IFS(AND($O2542,$P2542&lt;$B$6),$P2542+1,AND(NOT($J2542),$P2542&gt;0),0,TRUE,$P2542)</f>
        <v>0</v>
      </c>
      <c r="Q2543" s="1">
        <f t="shared" si="196"/>
        <v>135</v>
      </c>
      <c r="R2543" s="1">
        <f t="shared" si="197"/>
        <v>6750</v>
      </c>
      <c r="S2543" s="17">
        <f t="shared" si="198"/>
        <v>159.44881889763778</v>
      </c>
      <c r="T2543" s="1" cm="1">
        <f t="array" ref="T2543">_xlfn.IFS($B$6=1,Q2543*$B$10,AND(P2542=0,P2543&gt;=1),T2542+$B$6*$B$10*$B$8,TRUE,T2542)</f>
        <v>5400</v>
      </c>
      <c r="U2543" s="17">
        <f t="shared" si="199"/>
        <v>127.55905511811022</v>
      </c>
    </row>
    <row r="2544" spans="7:21" x14ac:dyDescent="0.25">
      <c r="G2544" s="15">
        <v>2542</v>
      </c>
      <c r="H2544" s="17">
        <f t="shared" si="195"/>
        <v>42.35</v>
      </c>
      <c r="I2544" cm="1">
        <f t="array" ref="I2544">_xlfn.IFS(AND(NOT($I2543=0),$J2543),0,NOT($J2543),$I2543+$B$27,TRUE,$I2543)</f>
        <v>1.5166666666666662</v>
      </c>
      <c r="J2544" t="b" cm="1">
        <f t="array" ref="J2544">_xlfn.IFS($I2544&gt;=$C$5-$B$27,TRUE,$P2544&gt;=$B$6,FALSE,TRUE,$J2543)</f>
        <v>0</v>
      </c>
      <c r="K2544" t="b" cm="1">
        <f t="array" ref="K2544">_xlfn.IFS($L2544&gt;=$B$4-$B$27,FALSE,$I2544&gt;=$B$5-$B$27,TRUE,AND($J2544,NOT($K2543)),FALSE,$K2543,TRUE,TRUE,FALSE)</f>
        <v>0</v>
      </c>
      <c r="L2544" cm="1">
        <f t="array" ref="L2544">_xlfn.IFS($K2543,$L2543+$B$27,NOT($K2543),0,TRUE,$K2543)</f>
        <v>0</v>
      </c>
      <c r="M2544" t="b" cm="1">
        <f t="array" ref="M2544">_xlfn.IFS($K2544,FALSE,AND($J2544,NOT($K2544),$P2544&lt;$B$6),TRUE,TRUE,FALSE)</f>
        <v>0</v>
      </c>
      <c r="N2544" cm="1">
        <f t="array" ref="N2544">_xlfn.IFS($N2543&gt;=$C$7-$B$27,0,$M2543,$N2543+$B$27,TRUE,0)</f>
        <v>0</v>
      </c>
      <c r="O2544" t="b" cm="1">
        <f t="array" ref="O2544">_xlfn.IFS(AND($J2544,NOT($K2544),NOT($M2544)),TRUE,$P2544&gt;=$B$6,FALSE,AND($J2544,NOT($K2544),$M2544,$N2544=0),TRUE,TRUE,FALSE)</f>
        <v>0</v>
      </c>
      <c r="P2544" cm="1">
        <f t="array" ref="P2544">_xlfn.IFS(AND($O2543,$P2543&lt;$B$6),$P2543+1,AND(NOT($J2543),$P2543&gt;0),0,TRUE,$P2543)</f>
        <v>0</v>
      </c>
      <c r="Q2544" s="1">
        <f t="shared" si="196"/>
        <v>135</v>
      </c>
      <c r="R2544" s="1">
        <f t="shared" si="197"/>
        <v>6750</v>
      </c>
      <c r="S2544" s="17">
        <f t="shared" si="198"/>
        <v>159.38606847697756</v>
      </c>
      <c r="T2544" s="1" cm="1">
        <f t="array" ref="T2544">_xlfn.IFS($B$6=1,Q2544*$B$10,AND(P2543=0,P2544&gt;=1),T2543+$B$6*$B$10*$B$8,TRUE,T2543)</f>
        <v>5400</v>
      </c>
      <c r="U2544" s="17">
        <f t="shared" si="199"/>
        <v>127.50885478158204</v>
      </c>
    </row>
    <row r="2545" spans="7:21" x14ac:dyDescent="0.25">
      <c r="G2545" s="15">
        <v>2543</v>
      </c>
      <c r="H2545" s="17">
        <f t="shared" si="195"/>
        <v>42.366666666666667</v>
      </c>
      <c r="I2545" cm="1">
        <f t="array" ref="I2545">_xlfn.IFS(AND(NOT($I2544=0),$J2544),0,NOT($J2544),$I2544+$B$27,TRUE,$I2544)</f>
        <v>1.5333333333333328</v>
      </c>
      <c r="J2545" t="b" cm="1">
        <f t="array" ref="J2545">_xlfn.IFS($I2545&gt;=$C$5-$B$27,TRUE,$P2545&gt;=$B$6,FALSE,TRUE,$J2544)</f>
        <v>0</v>
      </c>
      <c r="K2545" t="b" cm="1">
        <f t="array" ref="K2545">_xlfn.IFS($L2545&gt;=$B$4-$B$27,FALSE,$I2545&gt;=$B$5-$B$27,TRUE,AND($J2545,NOT($K2544)),FALSE,$K2544,TRUE,TRUE,FALSE)</f>
        <v>0</v>
      </c>
      <c r="L2545" cm="1">
        <f t="array" ref="L2545">_xlfn.IFS($K2544,$L2544+$B$27,NOT($K2544),0,TRUE,$K2544)</f>
        <v>0</v>
      </c>
      <c r="M2545" t="b" cm="1">
        <f t="array" ref="M2545">_xlfn.IFS($K2545,FALSE,AND($J2545,NOT($K2545),$P2545&lt;$B$6),TRUE,TRUE,FALSE)</f>
        <v>0</v>
      </c>
      <c r="N2545" cm="1">
        <f t="array" ref="N2545">_xlfn.IFS($N2544&gt;=$C$7-$B$27,0,$M2544,$N2544+$B$27,TRUE,0)</f>
        <v>0</v>
      </c>
      <c r="O2545" t="b" cm="1">
        <f t="array" ref="O2545">_xlfn.IFS(AND($J2545,NOT($K2545),NOT($M2545)),TRUE,$P2545&gt;=$B$6,FALSE,AND($J2545,NOT($K2545),$M2545,$N2545=0),TRUE,TRUE,FALSE)</f>
        <v>0</v>
      </c>
      <c r="P2545" cm="1">
        <f t="array" ref="P2545">_xlfn.IFS(AND($O2544,$P2544&lt;$B$6),$P2544+1,AND(NOT($J2544),$P2544&gt;0),0,TRUE,$P2544)</f>
        <v>0</v>
      </c>
      <c r="Q2545" s="1">
        <f t="shared" si="196"/>
        <v>135</v>
      </c>
      <c r="R2545" s="1">
        <f t="shared" si="197"/>
        <v>6750</v>
      </c>
      <c r="S2545" s="17">
        <f t="shared" si="198"/>
        <v>159.32336742722265</v>
      </c>
      <c r="T2545" s="1" cm="1">
        <f t="array" ref="T2545">_xlfn.IFS($B$6=1,Q2545*$B$10,AND(P2544=0,P2545&gt;=1),T2544+$B$6*$B$10*$B$8,TRUE,T2544)</f>
        <v>5400</v>
      </c>
      <c r="U2545" s="17">
        <f t="shared" si="199"/>
        <v>127.45869394177812</v>
      </c>
    </row>
    <row r="2546" spans="7:21" x14ac:dyDescent="0.25">
      <c r="G2546" s="15">
        <v>2544</v>
      </c>
      <c r="H2546" s="17">
        <f t="shared" si="195"/>
        <v>42.383333333333333</v>
      </c>
      <c r="I2546" cm="1">
        <f t="array" ref="I2546">_xlfn.IFS(AND(NOT($I2545=0),$J2545),0,NOT($J2545),$I2545+$B$27,TRUE,$I2545)</f>
        <v>1.5499999999999994</v>
      </c>
      <c r="J2546" t="b" cm="1">
        <f t="array" ref="J2546">_xlfn.IFS($I2546&gt;=$C$5-$B$27,TRUE,$P2546&gt;=$B$6,FALSE,TRUE,$J2545)</f>
        <v>0</v>
      </c>
      <c r="K2546" t="b" cm="1">
        <f t="array" ref="K2546">_xlfn.IFS($L2546&gt;=$B$4-$B$27,FALSE,$I2546&gt;=$B$5-$B$27,TRUE,AND($J2546,NOT($K2545)),FALSE,$K2545,TRUE,TRUE,FALSE)</f>
        <v>0</v>
      </c>
      <c r="L2546" cm="1">
        <f t="array" ref="L2546">_xlfn.IFS($K2545,$L2545+$B$27,NOT($K2545),0,TRUE,$K2545)</f>
        <v>0</v>
      </c>
      <c r="M2546" t="b" cm="1">
        <f t="array" ref="M2546">_xlfn.IFS($K2546,FALSE,AND($J2546,NOT($K2546),$P2546&lt;$B$6),TRUE,TRUE,FALSE)</f>
        <v>0</v>
      </c>
      <c r="N2546" cm="1">
        <f t="array" ref="N2546">_xlfn.IFS($N2545&gt;=$C$7-$B$27,0,$M2545,$N2545+$B$27,TRUE,0)</f>
        <v>0</v>
      </c>
      <c r="O2546" t="b" cm="1">
        <f t="array" ref="O2546">_xlfn.IFS(AND($J2546,NOT($K2546),NOT($M2546)),TRUE,$P2546&gt;=$B$6,FALSE,AND($J2546,NOT($K2546),$M2546,$N2546=0),TRUE,TRUE,FALSE)</f>
        <v>0</v>
      </c>
      <c r="P2546" cm="1">
        <f t="array" ref="P2546">_xlfn.IFS(AND($O2545,$P2545&lt;$B$6),$P2545+1,AND(NOT($J2545),$P2545&gt;0),0,TRUE,$P2545)</f>
        <v>0</v>
      </c>
      <c r="Q2546" s="1">
        <f t="shared" si="196"/>
        <v>135</v>
      </c>
      <c r="R2546" s="1">
        <f t="shared" si="197"/>
        <v>6750</v>
      </c>
      <c r="S2546" s="17">
        <f t="shared" si="198"/>
        <v>159.26071569012976</v>
      </c>
      <c r="T2546" s="1" cm="1">
        <f t="array" ref="T2546">_xlfn.IFS($B$6=1,Q2546*$B$10,AND(P2545=0,P2546&gt;=1),T2545+$B$6*$B$10*$B$8,TRUE,T2545)</f>
        <v>5400</v>
      </c>
      <c r="U2546" s="17">
        <f t="shared" si="199"/>
        <v>127.40857255210382</v>
      </c>
    </row>
    <row r="2547" spans="7:21" x14ac:dyDescent="0.25">
      <c r="G2547" s="15">
        <v>2545</v>
      </c>
      <c r="H2547" s="17">
        <f t="shared" si="195"/>
        <v>42.4</v>
      </c>
      <c r="I2547" cm="1">
        <f t="array" ref="I2547">_xlfn.IFS(AND(NOT($I2546=0),$J2546),0,NOT($J2546),$I2546+$B$27,TRUE,$I2546)</f>
        <v>1.566666666666666</v>
      </c>
      <c r="J2547" t="b" cm="1">
        <f t="array" ref="J2547">_xlfn.IFS($I2547&gt;=$C$5-$B$27,TRUE,$P2547&gt;=$B$6,FALSE,TRUE,$J2546)</f>
        <v>0</v>
      </c>
      <c r="K2547" t="b" cm="1">
        <f t="array" ref="K2547">_xlfn.IFS($L2547&gt;=$B$4-$B$27,FALSE,$I2547&gt;=$B$5-$B$27,TRUE,AND($J2547,NOT($K2546)),FALSE,$K2546,TRUE,TRUE,FALSE)</f>
        <v>0</v>
      </c>
      <c r="L2547" cm="1">
        <f t="array" ref="L2547">_xlfn.IFS($K2546,$L2546+$B$27,NOT($K2546),0,TRUE,$K2546)</f>
        <v>0</v>
      </c>
      <c r="M2547" t="b" cm="1">
        <f t="array" ref="M2547">_xlfn.IFS($K2547,FALSE,AND($J2547,NOT($K2547),$P2547&lt;$B$6),TRUE,TRUE,FALSE)</f>
        <v>0</v>
      </c>
      <c r="N2547" cm="1">
        <f t="array" ref="N2547">_xlfn.IFS($N2546&gt;=$C$7-$B$27,0,$M2546,$N2546+$B$27,TRUE,0)</f>
        <v>0</v>
      </c>
      <c r="O2547" t="b" cm="1">
        <f t="array" ref="O2547">_xlfn.IFS(AND($J2547,NOT($K2547),NOT($M2547)),TRUE,$P2547&gt;=$B$6,FALSE,AND($J2547,NOT($K2547),$M2547,$N2547=0),TRUE,TRUE,FALSE)</f>
        <v>0</v>
      </c>
      <c r="P2547" cm="1">
        <f t="array" ref="P2547">_xlfn.IFS(AND($O2546,$P2546&lt;$B$6),$P2546+1,AND(NOT($J2546),$P2546&gt;0),0,TRUE,$P2546)</f>
        <v>0</v>
      </c>
      <c r="Q2547" s="1">
        <f t="shared" si="196"/>
        <v>135</v>
      </c>
      <c r="R2547" s="1">
        <f t="shared" si="197"/>
        <v>6750</v>
      </c>
      <c r="S2547" s="17">
        <f t="shared" si="198"/>
        <v>159.19811320754718</v>
      </c>
      <c r="T2547" s="1" cm="1">
        <f t="array" ref="T2547">_xlfn.IFS($B$6=1,Q2547*$B$10,AND(P2546=0,P2547&gt;=1),T2546+$B$6*$B$10*$B$8,TRUE,T2546)</f>
        <v>5400</v>
      </c>
      <c r="U2547" s="17">
        <f t="shared" si="199"/>
        <v>127.35849056603774</v>
      </c>
    </row>
    <row r="2548" spans="7:21" x14ac:dyDescent="0.25">
      <c r="G2548" s="15">
        <v>2546</v>
      </c>
      <c r="H2548" s="17">
        <f t="shared" si="195"/>
        <v>42.416666666666664</v>
      </c>
      <c r="I2548" cm="1">
        <f t="array" ref="I2548">_xlfn.IFS(AND(NOT($I2547=0),$J2547),0,NOT($J2547),$I2547+$B$27,TRUE,$I2547)</f>
        <v>1.5833333333333326</v>
      </c>
      <c r="J2548" t="b" cm="1">
        <f t="array" ref="J2548">_xlfn.IFS($I2548&gt;=$C$5-$B$27,TRUE,$P2548&gt;=$B$6,FALSE,TRUE,$J2547)</f>
        <v>0</v>
      </c>
      <c r="K2548" t="b" cm="1">
        <f t="array" ref="K2548">_xlfn.IFS($L2548&gt;=$B$4-$B$27,FALSE,$I2548&gt;=$B$5-$B$27,TRUE,AND($J2548,NOT($K2547)),FALSE,$K2547,TRUE,TRUE,FALSE)</f>
        <v>0</v>
      </c>
      <c r="L2548" cm="1">
        <f t="array" ref="L2548">_xlfn.IFS($K2547,$L2547+$B$27,NOT($K2547),0,TRUE,$K2547)</f>
        <v>0</v>
      </c>
      <c r="M2548" t="b" cm="1">
        <f t="array" ref="M2548">_xlfn.IFS($K2548,FALSE,AND($J2548,NOT($K2548),$P2548&lt;$B$6),TRUE,TRUE,FALSE)</f>
        <v>0</v>
      </c>
      <c r="N2548" cm="1">
        <f t="array" ref="N2548">_xlfn.IFS($N2547&gt;=$C$7-$B$27,0,$M2547,$N2547+$B$27,TRUE,0)</f>
        <v>0</v>
      </c>
      <c r="O2548" t="b" cm="1">
        <f t="array" ref="O2548">_xlfn.IFS(AND($J2548,NOT($K2548),NOT($M2548)),TRUE,$P2548&gt;=$B$6,FALSE,AND($J2548,NOT($K2548),$M2548,$N2548=0),TRUE,TRUE,FALSE)</f>
        <v>0</v>
      </c>
      <c r="P2548" cm="1">
        <f t="array" ref="P2548">_xlfn.IFS(AND($O2547,$P2547&lt;$B$6),$P2547+1,AND(NOT($J2547),$P2547&gt;0),0,TRUE,$P2547)</f>
        <v>0</v>
      </c>
      <c r="Q2548" s="1">
        <f t="shared" si="196"/>
        <v>135</v>
      </c>
      <c r="R2548" s="1">
        <f t="shared" si="197"/>
        <v>6750</v>
      </c>
      <c r="S2548" s="17">
        <f t="shared" si="198"/>
        <v>159.13555992141454</v>
      </c>
      <c r="T2548" s="1" cm="1">
        <f t="array" ref="T2548">_xlfn.IFS($B$6=1,Q2548*$B$10,AND(P2547=0,P2548&gt;=1),T2547+$B$6*$B$10*$B$8,TRUE,T2547)</f>
        <v>5400</v>
      </c>
      <c r="U2548" s="17">
        <f t="shared" si="199"/>
        <v>127.30844793713163</v>
      </c>
    </row>
    <row r="2549" spans="7:21" x14ac:dyDescent="0.25">
      <c r="G2549" s="15">
        <v>2547</v>
      </c>
      <c r="H2549" s="17">
        <f t="shared" si="195"/>
        <v>42.43333333333333</v>
      </c>
      <c r="I2549" cm="1">
        <f t="array" ref="I2549">_xlfn.IFS(AND(NOT($I2548=0),$J2548),0,NOT($J2548),$I2548+$B$27,TRUE,$I2548)</f>
        <v>1.5999999999999992</v>
      </c>
      <c r="J2549" t="b" cm="1">
        <f t="array" ref="J2549">_xlfn.IFS($I2549&gt;=$C$5-$B$27,TRUE,$P2549&gt;=$B$6,FALSE,TRUE,$J2548)</f>
        <v>0</v>
      </c>
      <c r="K2549" t="b" cm="1">
        <f t="array" ref="K2549">_xlfn.IFS($L2549&gt;=$B$4-$B$27,FALSE,$I2549&gt;=$B$5-$B$27,TRUE,AND($J2549,NOT($K2548)),FALSE,$K2548,TRUE,TRUE,FALSE)</f>
        <v>0</v>
      </c>
      <c r="L2549" cm="1">
        <f t="array" ref="L2549">_xlfn.IFS($K2548,$L2548+$B$27,NOT($K2548),0,TRUE,$K2548)</f>
        <v>0</v>
      </c>
      <c r="M2549" t="b" cm="1">
        <f t="array" ref="M2549">_xlfn.IFS($K2549,FALSE,AND($J2549,NOT($K2549),$P2549&lt;$B$6),TRUE,TRUE,FALSE)</f>
        <v>0</v>
      </c>
      <c r="N2549" cm="1">
        <f t="array" ref="N2549">_xlfn.IFS($N2548&gt;=$C$7-$B$27,0,$M2548,$N2548+$B$27,TRUE,0)</f>
        <v>0</v>
      </c>
      <c r="O2549" t="b" cm="1">
        <f t="array" ref="O2549">_xlfn.IFS(AND($J2549,NOT($K2549),NOT($M2549)),TRUE,$P2549&gt;=$B$6,FALSE,AND($J2549,NOT($K2549),$M2549,$N2549=0),TRUE,TRUE,FALSE)</f>
        <v>0</v>
      </c>
      <c r="P2549" cm="1">
        <f t="array" ref="P2549">_xlfn.IFS(AND($O2548,$P2548&lt;$B$6),$P2548+1,AND(NOT($J2548),$P2548&gt;0),0,TRUE,$P2548)</f>
        <v>0</v>
      </c>
      <c r="Q2549" s="1">
        <f t="shared" si="196"/>
        <v>135</v>
      </c>
      <c r="R2549" s="1">
        <f t="shared" si="197"/>
        <v>6750</v>
      </c>
      <c r="S2549" s="17">
        <f t="shared" si="198"/>
        <v>159.07305577376277</v>
      </c>
      <c r="T2549" s="1" cm="1">
        <f t="array" ref="T2549">_xlfn.IFS($B$6=1,Q2549*$B$10,AND(P2548=0,P2549&gt;=1),T2548+$B$6*$B$10*$B$8,TRUE,T2548)</f>
        <v>5400</v>
      </c>
      <c r="U2549" s="17">
        <f t="shared" si="199"/>
        <v>127.25844461901022</v>
      </c>
    </row>
    <row r="2550" spans="7:21" x14ac:dyDescent="0.25">
      <c r="G2550" s="15">
        <v>2548</v>
      </c>
      <c r="H2550" s="17">
        <f t="shared" si="195"/>
        <v>42.45</v>
      </c>
      <c r="I2550" cm="1">
        <f t="array" ref="I2550">_xlfn.IFS(AND(NOT($I2549=0),$J2549),0,NOT($J2549),$I2549+$B$27,TRUE,$I2549)</f>
        <v>1.6166666666666658</v>
      </c>
      <c r="J2550" t="b" cm="1">
        <f t="array" ref="J2550">_xlfn.IFS($I2550&gt;=$C$5-$B$27,TRUE,$P2550&gt;=$B$6,FALSE,TRUE,$J2549)</f>
        <v>0</v>
      </c>
      <c r="K2550" t="b" cm="1">
        <f t="array" ref="K2550">_xlfn.IFS($L2550&gt;=$B$4-$B$27,FALSE,$I2550&gt;=$B$5-$B$27,TRUE,AND($J2550,NOT($K2549)),FALSE,$K2549,TRUE,TRUE,FALSE)</f>
        <v>0</v>
      </c>
      <c r="L2550" cm="1">
        <f t="array" ref="L2550">_xlfn.IFS($K2549,$L2549+$B$27,NOT($K2549),0,TRUE,$K2549)</f>
        <v>0</v>
      </c>
      <c r="M2550" t="b" cm="1">
        <f t="array" ref="M2550">_xlfn.IFS($K2550,FALSE,AND($J2550,NOT($K2550),$P2550&lt;$B$6),TRUE,TRUE,FALSE)</f>
        <v>0</v>
      </c>
      <c r="N2550" cm="1">
        <f t="array" ref="N2550">_xlfn.IFS($N2549&gt;=$C$7-$B$27,0,$M2549,$N2549+$B$27,TRUE,0)</f>
        <v>0</v>
      </c>
      <c r="O2550" t="b" cm="1">
        <f t="array" ref="O2550">_xlfn.IFS(AND($J2550,NOT($K2550),NOT($M2550)),TRUE,$P2550&gt;=$B$6,FALSE,AND($J2550,NOT($K2550),$M2550,$N2550=0),TRUE,TRUE,FALSE)</f>
        <v>0</v>
      </c>
      <c r="P2550" cm="1">
        <f t="array" ref="P2550">_xlfn.IFS(AND($O2549,$P2549&lt;$B$6),$P2549+1,AND(NOT($J2549),$P2549&gt;0),0,TRUE,$P2549)</f>
        <v>0</v>
      </c>
      <c r="Q2550" s="1">
        <f t="shared" si="196"/>
        <v>135</v>
      </c>
      <c r="R2550" s="1">
        <f t="shared" si="197"/>
        <v>6750</v>
      </c>
      <c r="S2550" s="17">
        <f t="shared" si="198"/>
        <v>159.01060070671377</v>
      </c>
      <c r="T2550" s="1" cm="1">
        <f t="array" ref="T2550">_xlfn.IFS($B$6=1,Q2550*$B$10,AND(P2549=0,P2550&gt;=1),T2549+$B$6*$B$10*$B$8,TRUE,T2549)</f>
        <v>5400</v>
      </c>
      <c r="U2550" s="17">
        <f t="shared" si="199"/>
        <v>127.20848056537102</v>
      </c>
    </row>
    <row r="2551" spans="7:21" x14ac:dyDescent="0.25">
      <c r="G2551" s="15">
        <v>2549</v>
      </c>
      <c r="H2551" s="17">
        <f t="shared" si="195"/>
        <v>42.466666666666669</v>
      </c>
      <c r="I2551" cm="1">
        <f t="array" ref="I2551">_xlfn.IFS(AND(NOT($I2550=0),$J2550),0,NOT($J2550),$I2550+$B$27,TRUE,$I2550)</f>
        <v>1.6333333333333324</v>
      </c>
      <c r="J2551" t="b" cm="1">
        <f t="array" ref="J2551">_xlfn.IFS($I2551&gt;=$C$5-$B$27,TRUE,$P2551&gt;=$B$6,FALSE,TRUE,$J2550)</f>
        <v>0</v>
      </c>
      <c r="K2551" t="b" cm="1">
        <f t="array" ref="K2551">_xlfn.IFS($L2551&gt;=$B$4-$B$27,FALSE,$I2551&gt;=$B$5-$B$27,TRUE,AND($J2551,NOT($K2550)),FALSE,$K2550,TRUE,TRUE,FALSE)</f>
        <v>0</v>
      </c>
      <c r="L2551" cm="1">
        <f t="array" ref="L2551">_xlfn.IFS($K2550,$L2550+$B$27,NOT($K2550),0,TRUE,$K2550)</f>
        <v>0</v>
      </c>
      <c r="M2551" t="b" cm="1">
        <f t="array" ref="M2551">_xlfn.IFS($K2551,FALSE,AND($J2551,NOT($K2551),$P2551&lt;$B$6),TRUE,TRUE,FALSE)</f>
        <v>0</v>
      </c>
      <c r="N2551" cm="1">
        <f t="array" ref="N2551">_xlfn.IFS($N2550&gt;=$C$7-$B$27,0,$M2550,$N2550+$B$27,TRUE,0)</f>
        <v>0</v>
      </c>
      <c r="O2551" t="b" cm="1">
        <f t="array" ref="O2551">_xlfn.IFS(AND($J2551,NOT($K2551),NOT($M2551)),TRUE,$P2551&gt;=$B$6,FALSE,AND($J2551,NOT($K2551),$M2551,$N2551=0),TRUE,TRUE,FALSE)</f>
        <v>0</v>
      </c>
      <c r="P2551" cm="1">
        <f t="array" ref="P2551">_xlfn.IFS(AND($O2550,$P2550&lt;$B$6),$P2550+1,AND(NOT($J2550),$P2550&gt;0),0,TRUE,$P2550)</f>
        <v>0</v>
      </c>
      <c r="Q2551" s="1">
        <f t="shared" si="196"/>
        <v>135</v>
      </c>
      <c r="R2551" s="1">
        <f t="shared" si="197"/>
        <v>6750</v>
      </c>
      <c r="S2551" s="17">
        <f t="shared" si="198"/>
        <v>158.94819466248038</v>
      </c>
      <c r="T2551" s="1" cm="1">
        <f t="array" ref="T2551">_xlfn.IFS($B$6=1,Q2551*$B$10,AND(P2550=0,P2551&gt;=1),T2550+$B$6*$B$10*$B$8,TRUE,T2550)</f>
        <v>5400</v>
      </c>
      <c r="U2551" s="17">
        <f t="shared" si="199"/>
        <v>127.1585557299843</v>
      </c>
    </row>
    <row r="2552" spans="7:21" x14ac:dyDescent="0.25">
      <c r="G2552" s="15">
        <v>2550</v>
      </c>
      <c r="H2552" s="17">
        <f t="shared" si="195"/>
        <v>42.483333333333334</v>
      </c>
      <c r="I2552" cm="1">
        <f t="array" ref="I2552">_xlfn.IFS(AND(NOT($I2551=0),$J2551),0,NOT($J2551),$I2551+$B$27,TRUE,$I2551)</f>
        <v>1.649999999999999</v>
      </c>
      <c r="J2552" t="b" cm="1">
        <f t="array" ref="J2552">_xlfn.IFS($I2552&gt;=$C$5-$B$27,TRUE,$P2552&gt;=$B$6,FALSE,TRUE,$J2551)</f>
        <v>0</v>
      </c>
      <c r="K2552" t="b" cm="1">
        <f t="array" ref="K2552">_xlfn.IFS($L2552&gt;=$B$4-$B$27,FALSE,$I2552&gt;=$B$5-$B$27,TRUE,AND($J2552,NOT($K2551)),FALSE,$K2551,TRUE,TRUE,FALSE)</f>
        <v>0</v>
      </c>
      <c r="L2552" cm="1">
        <f t="array" ref="L2552">_xlfn.IFS($K2551,$L2551+$B$27,NOT($K2551),0,TRUE,$K2551)</f>
        <v>0</v>
      </c>
      <c r="M2552" t="b" cm="1">
        <f t="array" ref="M2552">_xlfn.IFS($K2552,FALSE,AND($J2552,NOT($K2552),$P2552&lt;$B$6),TRUE,TRUE,FALSE)</f>
        <v>0</v>
      </c>
      <c r="N2552" cm="1">
        <f t="array" ref="N2552">_xlfn.IFS($N2551&gt;=$C$7-$B$27,0,$M2551,$N2551+$B$27,TRUE,0)</f>
        <v>0</v>
      </c>
      <c r="O2552" t="b" cm="1">
        <f t="array" ref="O2552">_xlfn.IFS(AND($J2552,NOT($K2552),NOT($M2552)),TRUE,$P2552&gt;=$B$6,FALSE,AND($J2552,NOT($K2552),$M2552,$N2552=0),TRUE,TRUE,FALSE)</f>
        <v>0</v>
      </c>
      <c r="P2552" cm="1">
        <f t="array" ref="P2552">_xlfn.IFS(AND($O2551,$P2551&lt;$B$6),$P2551+1,AND(NOT($J2551),$P2551&gt;0),0,TRUE,$P2551)</f>
        <v>0</v>
      </c>
      <c r="Q2552" s="1">
        <f t="shared" si="196"/>
        <v>135</v>
      </c>
      <c r="R2552" s="1">
        <f t="shared" si="197"/>
        <v>6750</v>
      </c>
      <c r="S2552" s="17">
        <f t="shared" si="198"/>
        <v>158.88583758336603</v>
      </c>
      <c r="T2552" s="1" cm="1">
        <f t="array" ref="T2552">_xlfn.IFS($B$6=1,Q2552*$B$10,AND(P2551=0,P2552&gt;=1),T2551+$B$6*$B$10*$B$8,TRUE,T2551)</f>
        <v>5400</v>
      </c>
      <c r="U2552" s="17">
        <f t="shared" si="199"/>
        <v>127.10867006669282</v>
      </c>
    </row>
    <row r="2553" spans="7:21" x14ac:dyDescent="0.25">
      <c r="G2553" s="15">
        <v>2551</v>
      </c>
      <c r="H2553" s="17">
        <f t="shared" si="195"/>
        <v>42.5</v>
      </c>
      <c r="I2553" cm="1">
        <f t="array" ref="I2553">_xlfn.IFS(AND(NOT($I2552=0),$J2552),0,NOT($J2552),$I2552+$B$27,TRUE,$I2552)</f>
        <v>1.6666666666666656</v>
      </c>
      <c r="J2553" t="b" cm="1">
        <f t="array" ref="J2553">_xlfn.IFS($I2553&gt;=$C$5-$B$27,TRUE,$P2553&gt;=$B$6,FALSE,TRUE,$J2552)</f>
        <v>0</v>
      </c>
      <c r="K2553" t="b" cm="1">
        <f t="array" ref="K2553">_xlfn.IFS($L2553&gt;=$B$4-$B$27,FALSE,$I2553&gt;=$B$5-$B$27,TRUE,AND($J2553,NOT($K2552)),FALSE,$K2552,TRUE,TRUE,FALSE)</f>
        <v>0</v>
      </c>
      <c r="L2553" cm="1">
        <f t="array" ref="L2553">_xlfn.IFS($K2552,$L2552+$B$27,NOT($K2552),0,TRUE,$K2552)</f>
        <v>0</v>
      </c>
      <c r="M2553" t="b" cm="1">
        <f t="array" ref="M2553">_xlfn.IFS($K2553,FALSE,AND($J2553,NOT($K2553),$P2553&lt;$B$6),TRUE,TRUE,FALSE)</f>
        <v>0</v>
      </c>
      <c r="N2553" cm="1">
        <f t="array" ref="N2553">_xlfn.IFS($N2552&gt;=$C$7-$B$27,0,$M2552,$N2552+$B$27,TRUE,0)</f>
        <v>0</v>
      </c>
      <c r="O2553" t="b" cm="1">
        <f t="array" ref="O2553">_xlfn.IFS(AND($J2553,NOT($K2553),NOT($M2553)),TRUE,$P2553&gt;=$B$6,FALSE,AND($J2553,NOT($K2553),$M2553,$N2553=0),TRUE,TRUE,FALSE)</f>
        <v>0</v>
      </c>
      <c r="P2553" cm="1">
        <f t="array" ref="P2553">_xlfn.IFS(AND($O2552,$P2552&lt;$B$6),$P2552+1,AND(NOT($J2552),$P2552&gt;0),0,TRUE,$P2552)</f>
        <v>0</v>
      </c>
      <c r="Q2553" s="1">
        <f t="shared" si="196"/>
        <v>135</v>
      </c>
      <c r="R2553" s="1">
        <f t="shared" si="197"/>
        <v>6750</v>
      </c>
      <c r="S2553" s="17">
        <f t="shared" si="198"/>
        <v>158.8235294117647</v>
      </c>
      <c r="T2553" s="1" cm="1">
        <f t="array" ref="T2553">_xlfn.IFS($B$6=1,Q2553*$B$10,AND(P2552=0,P2553&gt;=1),T2552+$B$6*$B$10*$B$8,TRUE,T2552)</f>
        <v>5400</v>
      </c>
      <c r="U2553" s="17">
        <f t="shared" si="199"/>
        <v>127.05882352941177</v>
      </c>
    </row>
    <row r="2554" spans="7:21" x14ac:dyDescent="0.25">
      <c r="G2554" s="15">
        <v>2552</v>
      </c>
      <c r="H2554" s="17">
        <f t="shared" si="195"/>
        <v>42.516666666666666</v>
      </c>
      <c r="I2554" cm="1">
        <f t="array" ref="I2554">_xlfn.IFS(AND(NOT($I2553=0),$J2553),0,NOT($J2553),$I2553+$B$27,TRUE,$I2553)</f>
        <v>1.6833333333333322</v>
      </c>
      <c r="J2554" t="b" cm="1">
        <f t="array" ref="J2554">_xlfn.IFS($I2554&gt;=$C$5-$B$27,TRUE,$P2554&gt;=$B$6,FALSE,TRUE,$J2553)</f>
        <v>0</v>
      </c>
      <c r="K2554" t="b" cm="1">
        <f t="array" ref="K2554">_xlfn.IFS($L2554&gt;=$B$4-$B$27,FALSE,$I2554&gt;=$B$5-$B$27,TRUE,AND($J2554,NOT($K2553)),FALSE,$K2553,TRUE,TRUE,FALSE)</f>
        <v>0</v>
      </c>
      <c r="L2554" cm="1">
        <f t="array" ref="L2554">_xlfn.IFS($K2553,$L2553+$B$27,NOT($K2553),0,TRUE,$K2553)</f>
        <v>0</v>
      </c>
      <c r="M2554" t="b" cm="1">
        <f t="array" ref="M2554">_xlfn.IFS($K2554,FALSE,AND($J2554,NOT($K2554),$P2554&lt;$B$6),TRUE,TRUE,FALSE)</f>
        <v>0</v>
      </c>
      <c r="N2554" cm="1">
        <f t="array" ref="N2554">_xlfn.IFS($N2553&gt;=$C$7-$B$27,0,$M2553,$N2553+$B$27,TRUE,0)</f>
        <v>0</v>
      </c>
      <c r="O2554" t="b" cm="1">
        <f t="array" ref="O2554">_xlfn.IFS(AND($J2554,NOT($K2554),NOT($M2554)),TRUE,$P2554&gt;=$B$6,FALSE,AND($J2554,NOT($K2554),$M2554,$N2554=0),TRUE,TRUE,FALSE)</f>
        <v>0</v>
      </c>
      <c r="P2554" cm="1">
        <f t="array" ref="P2554">_xlfn.IFS(AND($O2553,$P2553&lt;$B$6),$P2553+1,AND(NOT($J2553),$P2553&gt;0),0,TRUE,$P2553)</f>
        <v>0</v>
      </c>
      <c r="Q2554" s="1">
        <f t="shared" si="196"/>
        <v>135</v>
      </c>
      <c r="R2554" s="1">
        <f t="shared" si="197"/>
        <v>6750</v>
      </c>
      <c r="S2554" s="17">
        <f t="shared" si="198"/>
        <v>158.76127009016074</v>
      </c>
      <c r="T2554" s="1" cm="1">
        <f t="array" ref="T2554">_xlfn.IFS($B$6=1,Q2554*$B$10,AND(P2553=0,P2554&gt;=1),T2553+$B$6*$B$10*$B$8,TRUE,T2553)</f>
        <v>5400</v>
      </c>
      <c r="U2554" s="17">
        <f t="shared" si="199"/>
        <v>127.00901607212857</v>
      </c>
    </row>
    <row r="2555" spans="7:21" x14ac:dyDescent="0.25">
      <c r="G2555" s="15">
        <v>2553</v>
      </c>
      <c r="H2555" s="17">
        <f t="shared" si="195"/>
        <v>42.533333333333331</v>
      </c>
      <c r="I2555" cm="1">
        <f t="array" ref="I2555">_xlfn.IFS(AND(NOT($I2554=0),$J2554),0,NOT($J2554),$I2554+$B$27,TRUE,$I2554)</f>
        <v>1.6999999999999988</v>
      </c>
      <c r="J2555" t="b" cm="1">
        <f t="array" ref="J2555">_xlfn.IFS($I2555&gt;=$C$5-$B$27,TRUE,$P2555&gt;=$B$6,FALSE,TRUE,$J2554)</f>
        <v>0</v>
      </c>
      <c r="K2555" t="b" cm="1">
        <f t="array" ref="K2555">_xlfn.IFS($L2555&gt;=$B$4-$B$27,FALSE,$I2555&gt;=$B$5-$B$27,TRUE,AND($J2555,NOT($K2554)),FALSE,$K2554,TRUE,TRUE,FALSE)</f>
        <v>0</v>
      </c>
      <c r="L2555" cm="1">
        <f t="array" ref="L2555">_xlfn.IFS($K2554,$L2554+$B$27,NOT($K2554),0,TRUE,$K2554)</f>
        <v>0</v>
      </c>
      <c r="M2555" t="b" cm="1">
        <f t="array" ref="M2555">_xlfn.IFS($K2555,FALSE,AND($J2555,NOT($K2555),$P2555&lt;$B$6),TRUE,TRUE,FALSE)</f>
        <v>0</v>
      </c>
      <c r="N2555" cm="1">
        <f t="array" ref="N2555">_xlfn.IFS($N2554&gt;=$C$7-$B$27,0,$M2554,$N2554+$B$27,TRUE,0)</f>
        <v>0</v>
      </c>
      <c r="O2555" t="b" cm="1">
        <f t="array" ref="O2555">_xlfn.IFS(AND($J2555,NOT($K2555),NOT($M2555)),TRUE,$P2555&gt;=$B$6,FALSE,AND($J2555,NOT($K2555),$M2555,$N2555=0),TRUE,TRUE,FALSE)</f>
        <v>0</v>
      </c>
      <c r="P2555" cm="1">
        <f t="array" ref="P2555">_xlfn.IFS(AND($O2554,$P2554&lt;$B$6),$P2554+1,AND(NOT($J2554),$P2554&gt;0),0,TRUE,$P2554)</f>
        <v>0</v>
      </c>
      <c r="Q2555" s="1">
        <f t="shared" si="196"/>
        <v>135</v>
      </c>
      <c r="R2555" s="1">
        <f t="shared" si="197"/>
        <v>6750</v>
      </c>
      <c r="S2555" s="17">
        <f t="shared" si="198"/>
        <v>158.69905956112854</v>
      </c>
      <c r="T2555" s="1" cm="1">
        <f t="array" ref="T2555">_xlfn.IFS($B$6=1,Q2555*$B$10,AND(P2554=0,P2555&gt;=1),T2554+$B$6*$B$10*$B$8,TRUE,T2554)</f>
        <v>5400</v>
      </c>
      <c r="U2555" s="17">
        <f t="shared" si="199"/>
        <v>126.95924764890283</v>
      </c>
    </row>
    <row r="2556" spans="7:21" x14ac:dyDescent="0.25">
      <c r="G2556" s="15">
        <v>2554</v>
      </c>
      <c r="H2556" s="17">
        <f t="shared" si="195"/>
        <v>42.55</v>
      </c>
      <c r="I2556" cm="1">
        <f t="array" ref="I2556">_xlfn.IFS(AND(NOT($I2555=0),$J2555),0,NOT($J2555),$I2555+$B$27,TRUE,$I2555)</f>
        <v>1.7166666666666655</v>
      </c>
      <c r="J2556" t="b" cm="1">
        <f t="array" ref="J2556">_xlfn.IFS($I2556&gt;=$C$5-$B$27,TRUE,$P2556&gt;=$B$6,FALSE,TRUE,$J2555)</f>
        <v>0</v>
      </c>
      <c r="K2556" t="b" cm="1">
        <f t="array" ref="K2556">_xlfn.IFS($L2556&gt;=$B$4-$B$27,FALSE,$I2556&gt;=$B$5-$B$27,TRUE,AND($J2556,NOT($K2555)),FALSE,$K2555,TRUE,TRUE,FALSE)</f>
        <v>0</v>
      </c>
      <c r="L2556" cm="1">
        <f t="array" ref="L2556">_xlfn.IFS($K2555,$L2555+$B$27,NOT($K2555),0,TRUE,$K2555)</f>
        <v>0</v>
      </c>
      <c r="M2556" t="b" cm="1">
        <f t="array" ref="M2556">_xlfn.IFS($K2556,FALSE,AND($J2556,NOT($K2556),$P2556&lt;$B$6),TRUE,TRUE,FALSE)</f>
        <v>0</v>
      </c>
      <c r="N2556" cm="1">
        <f t="array" ref="N2556">_xlfn.IFS($N2555&gt;=$C$7-$B$27,0,$M2555,$N2555+$B$27,TRUE,0)</f>
        <v>0</v>
      </c>
      <c r="O2556" t="b" cm="1">
        <f t="array" ref="O2556">_xlfn.IFS(AND($J2556,NOT($K2556),NOT($M2556)),TRUE,$P2556&gt;=$B$6,FALSE,AND($J2556,NOT($K2556),$M2556,$N2556=0),TRUE,TRUE,FALSE)</f>
        <v>0</v>
      </c>
      <c r="P2556" cm="1">
        <f t="array" ref="P2556">_xlfn.IFS(AND($O2555,$P2555&lt;$B$6),$P2555+1,AND(NOT($J2555),$P2555&gt;0),0,TRUE,$P2555)</f>
        <v>0</v>
      </c>
      <c r="Q2556" s="1">
        <f t="shared" si="196"/>
        <v>135</v>
      </c>
      <c r="R2556" s="1">
        <f t="shared" si="197"/>
        <v>6750</v>
      </c>
      <c r="S2556" s="17">
        <f t="shared" si="198"/>
        <v>158.63689776733256</v>
      </c>
      <c r="T2556" s="1" cm="1">
        <f t="array" ref="T2556">_xlfn.IFS($B$6=1,Q2556*$B$10,AND(P2555=0,P2556&gt;=1),T2555+$B$6*$B$10*$B$8,TRUE,T2555)</f>
        <v>5400</v>
      </c>
      <c r="U2556" s="17">
        <f t="shared" si="199"/>
        <v>126.90951821386605</v>
      </c>
    </row>
    <row r="2557" spans="7:21" x14ac:dyDescent="0.25">
      <c r="G2557" s="15">
        <v>2555</v>
      </c>
      <c r="H2557" s="17">
        <f t="shared" si="195"/>
        <v>42.566666666666663</v>
      </c>
      <c r="I2557" cm="1">
        <f t="array" ref="I2557">_xlfn.IFS(AND(NOT($I2556=0),$J2556),0,NOT($J2556),$I2556+$B$27,TRUE,$I2556)</f>
        <v>1.7333333333333321</v>
      </c>
      <c r="J2557" t="b" cm="1">
        <f t="array" ref="J2557">_xlfn.IFS($I2557&gt;=$C$5-$B$27,TRUE,$P2557&gt;=$B$6,FALSE,TRUE,$J2556)</f>
        <v>0</v>
      </c>
      <c r="K2557" t="b" cm="1">
        <f t="array" ref="K2557">_xlfn.IFS($L2557&gt;=$B$4-$B$27,FALSE,$I2557&gt;=$B$5-$B$27,TRUE,AND($J2557,NOT($K2556)),FALSE,$K2556,TRUE,TRUE,FALSE)</f>
        <v>0</v>
      </c>
      <c r="L2557" cm="1">
        <f t="array" ref="L2557">_xlfn.IFS($K2556,$L2556+$B$27,NOT($K2556),0,TRUE,$K2556)</f>
        <v>0</v>
      </c>
      <c r="M2557" t="b" cm="1">
        <f t="array" ref="M2557">_xlfn.IFS($K2557,FALSE,AND($J2557,NOT($K2557),$P2557&lt;$B$6),TRUE,TRUE,FALSE)</f>
        <v>0</v>
      </c>
      <c r="N2557" cm="1">
        <f t="array" ref="N2557">_xlfn.IFS($N2556&gt;=$C$7-$B$27,0,$M2556,$N2556+$B$27,TRUE,0)</f>
        <v>0</v>
      </c>
      <c r="O2557" t="b" cm="1">
        <f t="array" ref="O2557">_xlfn.IFS(AND($J2557,NOT($K2557),NOT($M2557)),TRUE,$P2557&gt;=$B$6,FALSE,AND($J2557,NOT($K2557),$M2557,$N2557=0),TRUE,TRUE,FALSE)</f>
        <v>0</v>
      </c>
      <c r="P2557" cm="1">
        <f t="array" ref="P2557">_xlfn.IFS(AND($O2556,$P2556&lt;$B$6),$P2556+1,AND(NOT($J2556),$P2556&gt;0),0,TRUE,$P2556)</f>
        <v>0</v>
      </c>
      <c r="Q2557" s="1">
        <f t="shared" si="196"/>
        <v>135</v>
      </c>
      <c r="R2557" s="1">
        <f t="shared" si="197"/>
        <v>6750</v>
      </c>
      <c r="S2557" s="17">
        <f t="shared" si="198"/>
        <v>158.57478465152704</v>
      </c>
      <c r="T2557" s="1" cm="1">
        <f t="array" ref="T2557">_xlfn.IFS($B$6=1,Q2557*$B$10,AND(P2556=0,P2557&gt;=1),T2556+$B$6*$B$10*$B$8,TRUE,T2556)</f>
        <v>5400</v>
      </c>
      <c r="U2557" s="17">
        <f t="shared" si="199"/>
        <v>126.85982772122162</v>
      </c>
    </row>
    <row r="2558" spans="7:21" x14ac:dyDescent="0.25">
      <c r="G2558" s="15">
        <v>2556</v>
      </c>
      <c r="H2558" s="17">
        <f t="shared" si="195"/>
        <v>42.583333333333336</v>
      </c>
      <c r="I2558" cm="1">
        <f t="array" ref="I2558">_xlfn.IFS(AND(NOT($I2557=0),$J2557),0,NOT($J2557),$I2557+$B$27,TRUE,$I2557)</f>
        <v>1.7499999999999987</v>
      </c>
      <c r="J2558" t="b" cm="1">
        <f t="array" ref="J2558">_xlfn.IFS($I2558&gt;=$C$5-$B$27,TRUE,$P2558&gt;=$B$6,FALSE,TRUE,$J2557)</f>
        <v>0</v>
      </c>
      <c r="K2558" t="b" cm="1">
        <f t="array" ref="K2558">_xlfn.IFS($L2558&gt;=$B$4-$B$27,FALSE,$I2558&gt;=$B$5-$B$27,TRUE,AND($J2558,NOT($K2557)),FALSE,$K2557,TRUE,TRUE,FALSE)</f>
        <v>0</v>
      </c>
      <c r="L2558" cm="1">
        <f t="array" ref="L2558">_xlfn.IFS($K2557,$L2557+$B$27,NOT($K2557),0,TRUE,$K2557)</f>
        <v>0</v>
      </c>
      <c r="M2558" t="b" cm="1">
        <f t="array" ref="M2558">_xlfn.IFS($K2558,FALSE,AND($J2558,NOT($K2558),$P2558&lt;$B$6),TRUE,TRUE,FALSE)</f>
        <v>0</v>
      </c>
      <c r="N2558" cm="1">
        <f t="array" ref="N2558">_xlfn.IFS($N2557&gt;=$C$7-$B$27,0,$M2557,$N2557+$B$27,TRUE,0)</f>
        <v>0</v>
      </c>
      <c r="O2558" t="b" cm="1">
        <f t="array" ref="O2558">_xlfn.IFS(AND($J2558,NOT($K2558),NOT($M2558)),TRUE,$P2558&gt;=$B$6,FALSE,AND($J2558,NOT($K2558),$M2558,$N2558=0),TRUE,TRUE,FALSE)</f>
        <v>0</v>
      </c>
      <c r="P2558" cm="1">
        <f t="array" ref="P2558">_xlfn.IFS(AND($O2557,$P2557&lt;$B$6),$P2557+1,AND(NOT($J2557),$P2557&gt;0),0,TRUE,$P2557)</f>
        <v>0</v>
      </c>
      <c r="Q2558" s="1">
        <f t="shared" si="196"/>
        <v>135</v>
      </c>
      <c r="R2558" s="1">
        <f t="shared" si="197"/>
        <v>6750</v>
      </c>
      <c r="S2558" s="17">
        <f t="shared" si="198"/>
        <v>158.51272015655576</v>
      </c>
      <c r="T2558" s="1" cm="1">
        <f t="array" ref="T2558">_xlfn.IFS($B$6=1,Q2558*$B$10,AND(P2557=0,P2558&gt;=1),T2557+$B$6*$B$10*$B$8,TRUE,T2557)</f>
        <v>5400</v>
      </c>
      <c r="U2558" s="17">
        <f t="shared" si="199"/>
        <v>126.81017612524461</v>
      </c>
    </row>
    <row r="2559" spans="7:21" x14ac:dyDescent="0.25">
      <c r="G2559" s="15">
        <v>2557</v>
      </c>
      <c r="H2559" s="17">
        <f t="shared" si="195"/>
        <v>42.6</v>
      </c>
      <c r="I2559" cm="1">
        <f t="array" ref="I2559">_xlfn.IFS(AND(NOT($I2558=0),$J2558),0,NOT($J2558),$I2558+$B$27,TRUE,$I2558)</f>
        <v>1.7666666666666653</v>
      </c>
      <c r="J2559" t="b" cm="1">
        <f t="array" ref="J2559">_xlfn.IFS($I2559&gt;=$C$5-$B$27,TRUE,$P2559&gt;=$B$6,FALSE,TRUE,$J2558)</f>
        <v>0</v>
      </c>
      <c r="K2559" t="b" cm="1">
        <f t="array" ref="K2559">_xlfn.IFS($L2559&gt;=$B$4-$B$27,FALSE,$I2559&gt;=$B$5-$B$27,TRUE,AND($J2559,NOT($K2558)),FALSE,$K2558,TRUE,TRUE,FALSE)</f>
        <v>0</v>
      </c>
      <c r="L2559" cm="1">
        <f t="array" ref="L2559">_xlfn.IFS($K2558,$L2558+$B$27,NOT($K2558),0,TRUE,$K2558)</f>
        <v>0</v>
      </c>
      <c r="M2559" t="b" cm="1">
        <f t="array" ref="M2559">_xlfn.IFS($K2559,FALSE,AND($J2559,NOT($K2559),$P2559&lt;$B$6),TRUE,TRUE,FALSE)</f>
        <v>0</v>
      </c>
      <c r="N2559" cm="1">
        <f t="array" ref="N2559">_xlfn.IFS($N2558&gt;=$C$7-$B$27,0,$M2558,$N2558+$B$27,TRUE,0)</f>
        <v>0</v>
      </c>
      <c r="O2559" t="b" cm="1">
        <f t="array" ref="O2559">_xlfn.IFS(AND($J2559,NOT($K2559),NOT($M2559)),TRUE,$P2559&gt;=$B$6,FALSE,AND($J2559,NOT($K2559),$M2559,$N2559=0),TRUE,TRUE,FALSE)</f>
        <v>0</v>
      </c>
      <c r="P2559" cm="1">
        <f t="array" ref="P2559">_xlfn.IFS(AND($O2558,$P2558&lt;$B$6),$P2558+1,AND(NOT($J2558),$P2558&gt;0),0,TRUE,$P2558)</f>
        <v>0</v>
      </c>
      <c r="Q2559" s="1">
        <f t="shared" si="196"/>
        <v>135</v>
      </c>
      <c r="R2559" s="1">
        <f t="shared" si="197"/>
        <v>6750</v>
      </c>
      <c r="S2559" s="17">
        <f t="shared" si="198"/>
        <v>158.4507042253521</v>
      </c>
      <c r="T2559" s="1" cm="1">
        <f t="array" ref="T2559">_xlfn.IFS($B$6=1,Q2559*$B$10,AND(P2558=0,P2559&gt;=1),T2558+$B$6*$B$10*$B$8,TRUE,T2558)</f>
        <v>5400</v>
      </c>
      <c r="U2559" s="17">
        <f t="shared" si="199"/>
        <v>126.76056338028168</v>
      </c>
    </row>
    <row r="2560" spans="7:21" x14ac:dyDescent="0.25">
      <c r="G2560" s="15">
        <v>2558</v>
      </c>
      <c r="H2560" s="17">
        <f t="shared" si="195"/>
        <v>42.616666666666667</v>
      </c>
      <c r="I2560" cm="1">
        <f t="array" ref="I2560">_xlfn.IFS(AND(NOT($I2559=0),$J2559),0,NOT($J2559),$I2559+$B$27,TRUE,$I2559)</f>
        <v>1.7833333333333319</v>
      </c>
      <c r="J2560" t="b" cm="1">
        <f t="array" ref="J2560">_xlfn.IFS($I2560&gt;=$C$5-$B$27,TRUE,$P2560&gt;=$B$6,FALSE,TRUE,$J2559)</f>
        <v>0</v>
      </c>
      <c r="K2560" t="b" cm="1">
        <f t="array" ref="K2560">_xlfn.IFS($L2560&gt;=$B$4-$B$27,FALSE,$I2560&gt;=$B$5-$B$27,TRUE,AND($J2560,NOT($K2559)),FALSE,$K2559,TRUE,TRUE,FALSE)</f>
        <v>0</v>
      </c>
      <c r="L2560" cm="1">
        <f t="array" ref="L2560">_xlfn.IFS($K2559,$L2559+$B$27,NOT($K2559),0,TRUE,$K2559)</f>
        <v>0</v>
      </c>
      <c r="M2560" t="b" cm="1">
        <f t="array" ref="M2560">_xlfn.IFS($K2560,FALSE,AND($J2560,NOT($K2560),$P2560&lt;$B$6),TRUE,TRUE,FALSE)</f>
        <v>0</v>
      </c>
      <c r="N2560" cm="1">
        <f t="array" ref="N2560">_xlfn.IFS($N2559&gt;=$C$7-$B$27,0,$M2559,$N2559+$B$27,TRUE,0)</f>
        <v>0</v>
      </c>
      <c r="O2560" t="b" cm="1">
        <f t="array" ref="O2560">_xlfn.IFS(AND($J2560,NOT($K2560),NOT($M2560)),TRUE,$P2560&gt;=$B$6,FALSE,AND($J2560,NOT($K2560),$M2560,$N2560=0),TRUE,TRUE,FALSE)</f>
        <v>0</v>
      </c>
      <c r="P2560" cm="1">
        <f t="array" ref="P2560">_xlfn.IFS(AND($O2559,$P2559&lt;$B$6),$P2559+1,AND(NOT($J2559),$P2559&gt;0),0,TRUE,$P2559)</f>
        <v>0</v>
      </c>
      <c r="Q2560" s="1">
        <f t="shared" si="196"/>
        <v>135</v>
      </c>
      <c r="R2560" s="1">
        <f t="shared" si="197"/>
        <v>6750</v>
      </c>
      <c r="S2560" s="17">
        <f t="shared" si="198"/>
        <v>158.3887368009386</v>
      </c>
      <c r="T2560" s="1" cm="1">
        <f t="array" ref="T2560">_xlfn.IFS($B$6=1,Q2560*$B$10,AND(P2559=0,P2560&gt;=1),T2559+$B$6*$B$10*$B$8,TRUE,T2559)</f>
        <v>5400</v>
      </c>
      <c r="U2560" s="17">
        <f t="shared" si="199"/>
        <v>126.71098944075088</v>
      </c>
    </row>
    <row r="2561" spans="7:21" x14ac:dyDescent="0.25">
      <c r="G2561" s="15">
        <v>2559</v>
      </c>
      <c r="H2561" s="17">
        <f t="shared" si="195"/>
        <v>42.633333333333333</v>
      </c>
      <c r="I2561" cm="1">
        <f t="array" ref="I2561">_xlfn.IFS(AND(NOT($I2560=0),$J2560),0,NOT($J2560),$I2560+$B$27,TRUE,$I2560)</f>
        <v>1.7999999999999985</v>
      </c>
      <c r="J2561" t="b" cm="1">
        <f t="array" ref="J2561">_xlfn.IFS($I2561&gt;=$C$5-$B$27,TRUE,$P2561&gt;=$B$6,FALSE,TRUE,$J2560)</f>
        <v>0</v>
      </c>
      <c r="K2561" t="b" cm="1">
        <f t="array" ref="K2561">_xlfn.IFS($L2561&gt;=$B$4-$B$27,FALSE,$I2561&gt;=$B$5-$B$27,TRUE,AND($J2561,NOT($K2560)),FALSE,$K2560,TRUE,TRUE,FALSE)</f>
        <v>0</v>
      </c>
      <c r="L2561" cm="1">
        <f t="array" ref="L2561">_xlfn.IFS($K2560,$L2560+$B$27,NOT($K2560),0,TRUE,$K2560)</f>
        <v>0</v>
      </c>
      <c r="M2561" t="b" cm="1">
        <f t="array" ref="M2561">_xlfn.IFS($K2561,FALSE,AND($J2561,NOT($K2561),$P2561&lt;$B$6),TRUE,TRUE,FALSE)</f>
        <v>0</v>
      </c>
      <c r="N2561" cm="1">
        <f t="array" ref="N2561">_xlfn.IFS($N2560&gt;=$C$7-$B$27,0,$M2560,$N2560+$B$27,TRUE,0)</f>
        <v>0</v>
      </c>
      <c r="O2561" t="b" cm="1">
        <f t="array" ref="O2561">_xlfn.IFS(AND($J2561,NOT($K2561),NOT($M2561)),TRUE,$P2561&gt;=$B$6,FALSE,AND($J2561,NOT($K2561),$M2561,$N2561=0),TRUE,TRUE,FALSE)</f>
        <v>0</v>
      </c>
      <c r="P2561" cm="1">
        <f t="array" ref="P2561">_xlfn.IFS(AND($O2560,$P2560&lt;$B$6),$P2560+1,AND(NOT($J2560),$P2560&gt;0),0,TRUE,$P2560)</f>
        <v>0</v>
      </c>
      <c r="Q2561" s="1">
        <f t="shared" si="196"/>
        <v>135</v>
      </c>
      <c r="R2561" s="1">
        <f t="shared" si="197"/>
        <v>6750</v>
      </c>
      <c r="S2561" s="17">
        <f t="shared" si="198"/>
        <v>158.32681782642689</v>
      </c>
      <c r="T2561" s="1" cm="1">
        <f t="array" ref="T2561">_xlfn.IFS($B$6=1,Q2561*$B$10,AND(P2560=0,P2561&gt;=1),T2560+$B$6*$B$10*$B$8,TRUE,T2560)</f>
        <v>5400</v>
      </c>
      <c r="U2561" s="17">
        <f t="shared" si="199"/>
        <v>126.66145426114151</v>
      </c>
    </row>
    <row r="2562" spans="7:21" x14ac:dyDescent="0.25">
      <c r="G2562" s="15">
        <v>2560</v>
      </c>
      <c r="H2562" s="17">
        <f t="shared" si="195"/>
        <v>42.65</v>
      </c>
      <c r="I2562" cm="1">
        <f t="array" ref="I2562">_xlfn.IFS(AND(NOT($I2561=0),$J2561),0,NOT($J2561),$I2561+$B$27,TRUE,$I2561)</f>
        <v>1.8166666666666651</v>
      </c>
      <c r="J2562" t="b" cm="1">
        <f t="array" ref="J2562">_xlfn.IFS($I2562&gt;=$C$5-$B$27,TRUE,$P2562&gt;=$B$6,FALSE,TRUE,$J2561)</f>
        <v>0</v>
      </c>
      <c r="K2562" t="b" cm="1">
        <f t="array" ref="K2562">_xlfn.IFS($L2562&gt;=$B$4-$B$27,FALSE,$I2562&gt;=$B$5-$B$27,TRUE,AND($J2562,NOT($K2561)),FALSE,$K2561,TRUE,TRUE,FALSE)</f>
        <v>0</v>
      </c>
      <c r="L2562" cm="1">
        <f t="array" ref="L2562">_xlfn.IFS($K2561,$L2561+$B$27,NOT($K2561),0,TRUE,$K2561)</f>
        <v>0</v>
      </c>
      <c r="M2562" t="b" cm="1">
        <f t="array" ref="M2562">_xlfn.IFS($K2562,FALSE,AND($J2562,NOT($K2562),$P2562&lt;$B$6),TRUE,TRUE,FALSE)</f>
        <v>0</v>
      </c>
      <c r="N2562" cm="1">
        <f t="array" ref="N2562">_xlfn.IFS($N2561&gt;=$C$7-$B$27,0,$M2561,$N2561+$B$27,TRUE,0)</f>
        <v>0</v>
      </c>
      <c r="O2562" t="b" cm="1">
        <f t="array" ref="O2562">_xlfn.IFS(AND($J2562,NOT($K2562),NOT($M2562)),TRUE,$P2562&gt;=$B$6,FALSE,AND($J2562,NOT($K2562),$M2562,$N2562=0),TRUE,TRUE,FALSE)</f>
        <v>0</v>
      </c>
      <c r="P2562" cm="1">
        <f t="array" ref="P2562">_xlfn.IFS(AND($O2561,$P2561&lt;$B$6),$P2561+1,AND(NOT($J2561),$P2561&gt;0),0,TRUE,$P2561)</f>
        <v>0</v>
      </c>
      <c r="Q2562" s="1">
        <f t="shared" si="196"/>
        <v>135</v>
      </c>
      <c r="R2562" s="1">
        <f t="shared" si="197"/>
        <v>6750</v>
      </c>
      <c r="S2562" s="17">
        <f t="shared" si="198"/>
        <v>158.26494724501759</v>
      </c>
      <c r="T2562" s="1" cm="1">
        <f t="array" ref="T2562">_xlfn.IFS($B$6=1,Q2562*$B$10,AND(P2561=0,P2562&gt;=1),T2561+$B$6*$B$10*$B$8,TRUE,T2561)</f>
        <v>5400</v>
      </c>
      <c r="U2562" s="17">
        <f t="shared" si="199"/>
        <v>126.61195779601407</v>
      </c>
    </row>
    <row r="2563" spans="7:21" x14ac:dyDescent="0.25">
      <c r="G2563" s="15">
        <v>2561</v>
      </c>
      <c r="H2563" s="17">
        <f t="shared" ref="H2563:H2626" si="200">($G2563-1)*$B$27</f>
        <v>42.666666666666664</v>
      </c>
      <c r="I2563" cm="1">
        <f t="array" ref="I2563">_xlfn.IFS(AND(NOT($I2562=0),$J2562),0,NOT($J2562),$I2562+$B$27,TRUE,$I2562)</f>
        <v>1.8333333333333317</v>
      </c>
      <c r="J2563" t="b" cm="1">
        <f t="array" ref="J2563">_xlfn.IFS($I2563&gt;=$C$5-$B$27,TRUE,$P2563&gt;=$B$6,FALSE,TRUE,$J2562)</f>
        <v>0</v>
      </c>
      <c r="K2563" t="b" cm="1">
        <f t="array" ref="K2563">_xlfn.IFS($L2563&gt;=$B$4-$B$27,FALSE,$I2563&gt;=$B$5-$B$27,TRUE,AND($J2563,NOT($K2562)),FALSE,$K2562,TRUE,TRUE,FALSE)</f>
        <v>0</v>
      </c>
      <c r="L2563" cm="1">
        <f t="array" ref="L2563">_xlfn.IFS($K2562,$L2562+$B$27,NOT($K2562),0,TRUE,$K2562)</f>
        <v>0</v>
      </c>
      <c r="M2563" t="b" cm="1">
        <f t="array" ref="M2563">_xlfn.IFS($K2563,FALSE,AND($J2563,NOT($K2563),$P2563&lt;$B$6),TRUE,TRUE,FALSE)</f>
        <v>0</v>
      </c>
      <c r="N2563" cm="1">
        <f t="array" ref="N2563">_xlfn.IFS($N2562&gt;=$C$7-$B$27,0,$M2562,$N2562+$B$27,TRUE,0)</f>
        <v>0</v>
      </c>
      <c r="O2563" t="b" cm="1">
        <f t="array" ref="O2563">_xlfn.IFS(AND($J2563,NOT($K2563),NOT($M2563)),TRUE,$P2563&gt;=$B$6,FALSE,AND($J2563,NOT($K2563),$M2563,$N2563=0),TRUE,TRUE,FALSE)</f>
        <v>0</v>
      </c>
      <c r="P2563" cm="1">
        <f t="array" ref="P2563">_xlfn.IFS(AND($O2562,$P2562&lt;$B$6),$P2562+1,AND(NOT($J2562),$P2562&gt;0),0,TRUE,$P2562)</f>
        <v>0</v>
      </c>
      <c r="Q2563" s="1">
        <f t="shared" ref="Q2563:Q2626" si="201">IF($O2562,$Q2562+$B$8,$Q2562)</f>
        <v>135</v>
      </c>
      <c r="R2563" s="1">
        <f t="shared" ref="R2563:R2626" si="202">IF($O2562,$R2562+$B$8*$B$9,$R2562)</f>
        <v>6750</v>
      </c>
      <c r="S2563" s="17">
        <f t="shared" si="198"/>
        <v>158.203125</v>
      </c>
      <c r="T2563" s="1" cm="1">
        <f t="array" ref="T2563">_xlfn.IFS($B$6=1,Q2563*$B$10,AND(P2562=0,P2563&gt;=1),T2562+$B$6*$B$10*$B$8,TRUE,T2562)</f>
        <v>5400</v>
      </c>
      <c r="U2563" s="17">
        <f t="shared" si="199"/>
        <v>126.5625</v>
      </c>
    </row>
    <row r="2564" spans="7:21" x14ac:dyDescent="0.25">
      <c r="G2564" s="15">
        <v>2562</v>
      </c>
      <c r="H2564" s="17">
        <f t="shared" si="200"/>
        <v>42.68333333333333</v>
      </c>
      <c r="I2564" cm="1">
        <f t="array" ref="I2564">_xlfn.IFS(AND(NOT($I2563=0),$J2563),0,NOT($J2563),$I2563+$B$27,TRUE,$I2563)</f>
        <v>1.8499999999999983</v>
      </c>
      <c r="J2564" t="b" cm="1">
        <f t="array" ref="J2564">_xlfn.IFS($I2564&gt;=$C$5-$B$27,TRUE,$P2564&gt;=$B$6,FALSE,TRUE,$J2563)</f>
        <v>0</v>
      </c>
      <c r="K2564" t="b" cm="1">
        <f t="array" ref="K2564">_xlfn.IFS($L2564&gt;=$B$4-$B$27,FALSE,$I2564&gt;=$B$5-$B$27,TRUE,AND($J2564,NOT($K2563)),FALSE,$K2563,TRUE,TRUE,FALSE)</f>
        <v>0</v>
      </c>
      <c r="L2564" cm="1">
        <f t="array" ref="L2564">_xlfn.IFS($K2563,$L2563+$B$27,NOT($K2563),0,TRUE,$K2563)</f>
        <v>0</v>
      </c>
      <c r="M2564" t="b" cm="1">
        <f t="array" ref="M2564">_xlfn.IFS($K2564,FALSE,AND($J2564,NOT($K2564),$P2564&lt;$B$6),TRUE,TRUE,FALSE)</f>
        <v>0</v>
      </c>
      <c r="N2564" cm="1">
        <f t="array" ref="N2564">_xlfn.IFS($N2563&gt;=$C$7-$B$27,0,$M2563,$N2563+$B$27,TRUE,0)</f>
        <v>0</v>
      </c>
      <c r="O2564" t="b" cm="1">
        <f t="array" ref="O2564">_xlfn.IFS(AND($J2564,NOT($K2564),NOT($M2564)),TRUE,$P2564&gt;=$B$6,FALSE,AND($J2564,NOT($K2564),$M2564,$N2564=0),TRUE,TRUE,FALSE)</f>
        <v>0</v>
      </c>
      <c r="P2564" cm="1">
        <f t="array" ref="P2564">_xlfn.IFS(AND($O2563,$P2563&lt;$B$6),$P2563+1,AND(NOT($J2563),$P2563&gt;0),0,TRUE,$P2563)</f>
        <v>0</v>
      </c>
      <c r="Q2564" s="1">
        <f t="shared" si="201"/>
        <v>135</v>
      </c>
      <c r="R2564" s="1">
        <f t="shared" si="202"/>
        <v>6750</v>
      </c>
      <c r="S2564" s="17">
        <f t="shared" ref="S2564:S2627" si="203">$R2564/$H2564</f>
        <v>158.14135103475206</v>
      </c>
      <c r="T2564" s="1" cm="1">
        <f t="array" ref="T2564">_xlfn.IFS($B$6=1,Q2564*$B$10,AND(P2563=0,P2564&gt;=1),T2563+$B$6*$B$10*$B$8,TRUE,T2563)</f>
        <v>5400</v>
      </c>
      <c r="U2564" s="17">
        <f t="shared" ref="U2564:U2627" si="204">T2564/H2564</f>
        <v>126.51308082780164</v>
      </c>
    </row>
    <row r="2565" spans="7:21" x14ac:dyDescent="0.25">
      <c r="G2565" s="15">
        <v>2563</v>
      </c>
      <c r="H2565" s="17">
        <f t="shared" si="200"/>
        <v>42.7</v>
      </c>
      <c r="I2565" cm="1">
        <f t="array" ref="I2565">_xlfn.IFS(AND(NOT($I2564=0),$J2564),0,NOT($J2564),$I2564+$B$27,TRUE,$I2564)</f>
        <v>1.8666666666666649</v>
      </c>
      <c r="J2565" t="b" cm="1">
        <f t="array" ref="J2565">_xlfn.IFS($I2565&gt;=$C$5-$B$27,TRUE,$P2565&gt;=$B$6,FALSE,TRUE,$J2564)</f>
        <v>0</v>
      </c>
      <c r="K2565" t="b" cm="1">
        <f t="array" ref="K2565">_xlfn.IFS($L2565&gt;=$B$4-$B$27,FALSE,$I2565&gt;=$B$5-$B$27,TRUE,AND($J2565,NOT($K2564)),FALSE,$K2564,TRUE,TRUE,FALSE)</f>
        <v>0</v>
      </c>
      <c r="L2565" cm="1">
        <f t="array" ref="L2565">_xlfn.IFS($K2564,$L2564+$B$27,NOT($K2564),0,TRUE,$K2564)</f>
        <v>0</v>
      </c>
      <c r="M2565" t="b" cm="1">
        <f t="array" ref="M2565">_xlfn.IFS($K2565,FALSE,AND($J2565,NOT($K2565),$P2565&lt;$B$6),TRUE,TRUE,FALSE)</f>
        <v>0</v>
      </c>
      <c r="N2565" cm="1">
        <f t="array" ref="N2565">_xlfn.IFS($N2564&gt;=$C$7-$B$27,0,$M2564,$N2564+$B$27,TRUE,0)</f>
        <v>0</v>
      </c>
      <c r="O2565" t="b" cm="1">
        <f t="array" ref="O2565">_xlfn.IFS(AND($J2565,NOT($K2565),NOT($M2565)),TRUE,$P2565&gt;=$B$6,FALSE,AND($J2565,NOT($K2565),$M2565,$N2565=0),TRUE,TRUE,FALSE)</f>
        <v>0</v>
      </c>
      <c r="P2565" cm="1">
        <f t="array" ref="P2565">_xlfn.IFS(AND($O2564,$P2564&lt;$B$6),$P2564+1,AND(NOT($J2564),$P2564&gt;0),0,TRUE,$P2564)</f>
        <v>0</v>
      </c>
      <c r="Q2565" s="1">
        <f t="shared" si="201"/>
        <v>135</v>
      </c>
      <c r="R2565" s="1">
        <f t="shared" si="202"/>
        <v>6750</v>
      </c>
      <c r="S2565" s="17">
        <f t="shared" si="203"/>
        <v>158.07962529274005</v>
      </c>
      <c r="T2565" s="1" cm="1">
        <f t="array" ref="T2565">_xlfn.IFS($B$6=1,Q2565*$B$10,AND(P2564=0,P2565&gt;=1),T2564+$B$6*$B$10*$B$8,TRUE,T2564)</f>
        <v>5400</v>
      </c>
      <c r="U2565" s="17">
        <f t="shared" si="204"/>
        <v>126.46370023419203</v>
      </c>
    </row>
    <row r="2566" spans="7:21" x14ac:dyDescent="0.25">
      <c r="G2566" s="15">
        <v>2564</v>
      </c>
      <c r="H2566" s="17">
        <f t="shared" si="200"/>
        <v>42.716666666666669</v>
      </c>
      <c r="I2566" cm="1">
        <f t="array" ref="I2566">_xlfn.IFS(AND(NOT($I2565=0),$J2565),0,NOT($J2565),$I2565+$B$27,TRUE,$I2565)</f>
        <v>1.8833333333333315</v>
      </c>
      <c r="J2566" t="b" cm="1">
        <f t="array" ref="J2566">_xlfn.IFS($I2566&gt;=$C$5-$B$27,TRUE,$P2566&gt;=$B$6,FALSE,TRUE,$J2565)</f>
        <v>0</v>
      </c>
      <c r="K2566" t="b" cm="1">
        <f t="array" ref="K2566">_xlfn.IFS($L2566&gt;=$B$4-$B$27,FALSE,$I2566&gt;=$B$5-$B$27,TRUE,AND($J2566,NOT($K2565)),FALSE,$K2565,TRUE,TRUE,FALSE)</f>
        <v>0</v>
      </c>
      <c r="L2566" cm="1">
        <f t="array" ref="L2566">_xlfn.IFS($K2565,$L2565+$B$27,NOT($K2565),0,TRUE,$K2565)</f>
        <v>0</v>
      </c>
      <c r="M2566" t="b" cm="1">
        <f t="array" ref="M2566">_xlfn.IFS($K2566,FALSE,AND($J2566,NOT($K2566),$P2566&lt;$B$6),TRUE,TRUE,FALSE)</f>
        <v>0</v>
      </c>
      <c r="N2566" cm="1">
        <f t="array" ref="N2566">_xlfn.IFS($N2565&gt;=$C$7-$B$27,0,$M2565,$N2565+$B$27,TRUE,0)</f>
        <v>0</v>
      </c>
      <c r="O2566" t="b" cm="1">
        <f t="array" ref="O2566">_xlfn.IFS(AND($J2566,NOT($K2566),NOT($M2566)),TRUE,$P2566&gt;=$B$6,FALSE,AND($J2566,NOT($K2566),$M2566,$N2566=0),TRUE,TRUE,FALSE)</f>
        <v>0</v>
      </c>
      <c r="P2566" cm="1">
        <f t="array" ref="P2566">_xlfn.IFS(AND($O2565,$P2565&lt;$B$6),$P2565+1,AND(NOT($J2565),$P2565&gt;0),0,TRUE,$P2565)</f>
        <v>0</v>
      </c>
      <c r="Q2566" s="1">
        <f t="shared" si="201"/>
        <v>135</v>
      </c>
      <c r="R2566" s="1">
        <f t="shared" si="202"/>
        <v>6750</v>
      </c>
      <c r="S2566" s="17">
        <f t="shared" si="203"/>
        <v>158.01794771751852</v>
      </c>
      <c r="T2566" s="1" cm="1">
        <f t="array" ref="T2566">_xlfn.IFS($B$6=1,Q2566*$B$10,AND(P2565=0,P2566&gt;=1),T2565+$B$6*$B$10*$B$8,TRUE,T2565)</f>
        <v>5400</v>
      </c>
      <c r="U2566" s="17">
        <f t="shared" si="204"/>
        <v>126.41435817401482</v>
      </c>
    </row>
    <row r="2567" spans="7:21" x14ac:dyDescent="0.25">
      <c r="G2567" s="15">
        <v>2565</v>
      </c>
      <c r="H2567" s="17">
        <f t="shared" si="200"/>
        <v>42.733333333333334</v>
      </c>
      <c r="I2567" cm="1">
        <f t="array" ref="I2567">_xlfn.IFS(AND(NOT($I2566=0),$J2566),0,NOT($J2566),$I2566+$B$27,TRUE,$I2566)</f>
        <v>1.8999999999999981</v>
      </c>
      <c r="J2567" t="b" cm="1">
        <f t="array" ref="J2567">_xlfn.IFS($I2567&gt;=$C$5-$B$27,TRUE,$P2567&gt;=$B$6,FALSE,TRUE,$J2566)</f>
        <v>0</v>
      </c>
      <c r="K2567" t="b" cm="1">
        <f t="array" ref="K2567">_xlfn.IFS($L2567&gt;=$B$4-$B$27,FALSE,$I2567&gt;=$B$5-$B$27,TRUE,AND($J2567,NOT($K2566)),FALSE,$K2566,TRUE,TRUE,FALSE)</f>
        <v>0</v>
      </c>
      <c r="L2567" cm="1">
        <f t="array" ref="L2567">_xlfn.IFS($K2566,$L2566+$B$27,NOT($K2566),0,TRUE,$K2566)</f>
        <v>0</v>
      </c>
      <c r="M2567" t="b" cm="1">
        <f t="array" ref="M2567">_xlfn.IFS($K2567,FALSE,AND($J2567,NOT($K2567),$P2567&lt;$B$6),TRUE,TRUE,FALSE)</f>
        <v>0</v>
      </c>
      <c r="N2567" cm="1">
        <f t="array" ref="N2567">_xlfn.IFS($N2566&gt;=$C$7-$B$27,0,$M2566,$N2566+$B$27,TRUE,0)</f>
        <v>0</v>
      </c>
      <c r="O2567" t="b" cm="1">
        <f t="array" ref="O2567">_xlfn.IFS(AND($J2567,NOT($K2567),NOT($M2567)),TRUE,$P2567&gt;=$B$6,FALSE,AND($J2567,NOT($K2567),$M2567,$N2567=0),TRUE,TRUE,FALSE)</f>
        <v>0</v>
      </c>
      <c r="P2567" cm="1">
        <f t="array" ref="P2567">_xlfn.IFS(AND($O2566,$P2566&lt;$B$6),$P2566+1,AND(NOT($J2566),$P2566&gt;0),0,TRUE,$P2566)</f>
        <v>0</v>
      </c>
      <c r="Q2567" s="1">
        <f t="shared" si="201"/>
        <v>135</v>
      </c>
      <c r="R2567" s="1">
        <f t="shared" si="202"/>
        <v>6750</v>
      </c>
      <c r="S2567" s="17">
        <f t="shared" si="203"/>
        <v>157.95631825273011</v>
      </c>
      <c r="T2567" s="1" cm="1">
        <f t="array" ref="T2567">_xlfn.IFS($B$6=1,Q2567*$B$10,AND(P2566=0,P2567&gt;=1),T2566+$B$6*$B$10*$B$8,TRUE,T2566)</f>
        <v>5400</v>
      </c>
      <c r="U2567" s="17">
        <f t="shared" si="204"/>
        <v>126.36505460218409</v>
      </c>
    </row>
    <row r="2568" spans="7:21" x14ac:dyDescent="0.25">
      <c r="G2568" s="15">
        <v>2566</v>
      </c>
      <c r="H2568" s="17">
        <f t="shared" si="200"/>
        <v>42.75</v>
      </c>
      <c r="I2568" cm="1">
        <f t="array" ref="I2568">_xlfn.IFS(AND(NOT($I2567=0),$J2567),0,NOT($J2567),$I2567+$B$27,TRUE,$I2567)</f>
        <v>1.9166666666666647</v>
      </c>
      <c r="J2568" t="b" cm="1">
        <f t="array" ref="J2568">_xlfn.IFS($I2568&gt;=$C$5-$B$27,TRUE,$P2568&gt;=$B$6,FALSE,TRUE,$J2567)</f>
        <v>0</v>
      </c>
      <c r="K2568" t="b" cm="1">
        <f t="array" ref="K2568">_xlfn.IFS($L2568&gt;=$B$4-$B$27,FALSE,$I2568&gt;=$B$5-$B$27,TRUE,AND($J2568,NOT($K2567)),FALSE,$K2567,TRUE,TRUE,FALSE)</f>
        <v>0</v>
      </c>
      <c r="L2568" cm="1">
        <f t="array" ref="L2568">_xlfn.IFS($K2567,$L2567+$B$27,NOT($K2567),0,TRUE,$K2567)</f>
        <v>0</v>
      </c>
      <c r="M2568" t="b" cm="1">
        <f t="array" ref="M2568">_xlfn.IFS($K2568,FALSE,AND($J2568,NOT($K2568),$P2568&lt;$B$6),TRUE,TRUE,FALSE)</f>
        <v>0</v>
      </c>
      <c r="N2568" cm="1">
        <f t="array" ref="N2568">_xlfn.IFS($N2567&gt;=$C$7-$B$27,0,$M2567,$N2567+$B$27,TRUE,0)</f>
        <v>0</v>
      </c>
      <c r="O2568" t="b" cm="1">
        <f t="array" ref="O2568">_xlfn.IFS(AND($J2568,NOT($K2568),NOT($M2568)),TRUE,$P2568&gt;=$B$6,FALSE,AND($J2568,NOT($K2568),$M2568,$N2568=0),TRUE,TRUE,FALSE)</f>
        <v>0</v>
      </c>
      <c r="P2568" cm="1">
        <f t="array" ref="P2568">_xlfn.IFS(AND($O2567,$P2567&lt;$B$6),$P2567+1,AND(NOT($J2567),$P2567&gt;0),0,TRUE,$P2567)</f>
        <v>0</v>
      </c>
      <c r="Q2568" s="1">
        <f t="shared" si="201"/>
        <v>135</v>
      </c>
      <c r="R2568" s="1">
        <f t="shared" si="202"/>
        <v>6750</v>
      </c>
      <c r="S2568" s="17">
        <f t="shared" si="203"/>
        <v>157.89473684210526</v>
      </c>
      <c r="T2568" s="1" cm="1">
        <f t="array" ref="T2568">_xlfn.IFS($B$6=1,Q2568*$B$10,AND(P2567=0,P2568&gt;=1),T2567+$B$6*$B$10*$B$8,TRUE,T2567)</f>
        <v>5400</v>
      </c>
      <c r="U2568" s="17">
        <f t="shared" si="204"/>
        <v>126.31578947368421</v>
      </c>
    </row>
    <row r="2569" spans="7:21" x14ac:dyDescent="0.25">
      <c r="G2569" s="15">
        <v>2567</v>
      </c>
      <c r="H2569" s="17">
        <f t="shared" si="200"/>
        <v>42.766666666666666</v>
      </c>
      <c r="I2569" cm="1">
        <f t="array" ref="I2569">_xlfn.IFS(AND(NOT($I2568=0),$J2568),0,NOT($J2568),$I2568+$B$27,TRUE,$I2568)</f>
        <v>1.9333333333333313</v>
      </c>
      <c r="J2569" t="b" cm="1">
        <f t="array" ref="J2569">_xlfn.IFS($I2569&gt;=$C$5-$B$27,TRUE,$P2569&gt;=$B$6,FALSE,TRUE,$J2568)</f>
        <v>0</v>
      </c>
      <c r="K2569" t="b" cm="1">
        <f t="array" ref="K2569">_xlfn.IFS($L2569&gt;=$B$4-$B$27,FALSE,$I2569&gt;=$B$5-$B$27,TRUE,AND($J2569,NOT($K2568)),FALSE,$K2568,TRUE,TRUE,FALSE)</f>
        <v>0</v>
      </c>
      <c r="L2569" cm="1">
        <f t="array" ref="L2569">_xlfn.IFS($K2568,$L2568+$B$27,NOT($K2568),0,TRUE,$K2568)</f>
        <v>0</v>
      </c>
      <c r="M2569" t="b" cm="1">
        <f t="array" ref="M2569">_xlfn.IFS($K2569,FALSE,AND($J2569,NOT($K2569),$P2569&lt;$B$6),TRUE,TRUE,FALSE)</f>
        <v>0</v>
      </c>
      <c r="N2569" cm="1">
        <f t="array" ref="N2569">_xlfn.IFS($N2568&gt;=$C$7-$B$27,0,$M2568,$N2568+$B$27,TRUE,0)</f>
        <v>0</v>
      </c>
      <c r="O2569" t="b" cm="1">
        <f t="array" ref="O2569">_xlfn.IFS(AND($J2569,NOT($K2569),NOT($M2569)),TRUE,$P2569&gt;=$B$6,FALSE,AND($J2569,NOT($K2569),$M2569,$N2569=0),TRUE,TRUE,FALSE)</f>
        <v>0</v>
      </c>
      <c r="P2569" cm="1">
        <f t="array" ref="P2569">_xlfn.IFS(AND($O2568,$P2568&lt;$B$6),$P2568+1,AND(NOT($J2568),$P2568&gt;0),0,TRUE,$P2568)</f>
        <v>0</v>
      </c>
      <c r="Q2569" s="1">
        <f t="shared" si="201"/>
        <v>135</v>
      </c>
      <c r="R2569" s="1">
        <f t="shared" si="202"/>
        <v>6750</v>
      </c>
      <c r="S2569" s="17">
        <f t="shared" si="203"/>
        <v>157.8332034294622</v>
      </c>
      <c r="T2569" s="1" cm="1">
        <f t="array" ref="T2569">_xlfn.IFS($B$6=1,Q2569*$B$10,AND(P2568=0,P2569&gt;=1),T2568+$B$6*$B$10*$B$8,TRUE,T2568)</f>
        <v>5400</v>
      </c>
      <c r="U2569" s="17">
        <f t="shared" si="204"/>
        <v>126.26656274356976</v>
      </c>
    </row>
    <row r="2570" spans="7:21" x14ac:dyDescent="0.25">
      <c r="G2570" s="15">
        <v>2568</v>
      </c>
      <c r="H2570" s="17">
        <f t="shared" si="200"/>
        <v>42.783333333333331</v>
      </c>
      <c r="I2570" cm="1">
        <f t="array" ref="I2570">_xlfn.IFS(AND(NOT($I2569=0),$J2569),0,NOT($J2569),$I2569+$B$27,TRUE,$I2569)</f>
        <v>1.949999999999998</v>
      </c>
      <c r="J2570" t="b" cm="1">
        <f t="array" ref="J2570">_xlfn.IFS($I2570&gt;=$C$5-$B$27,TRUE,$P2570&gt;=$B$6,FALSE,TRUE,$J2569)</f>
        <v>0</v>
      </c>
      <c r="K2570" t="b" cm="1">
        <f t="array" ref="K2570">_xlfn.IFS($L2570&gt;=$B$4-$B$27,FALSE,$I2570&gt;=$B$5-$B$27,TRUE,AND($J2570,NOT($K2569)),FALSE,$K2569,TRUE,TRUE,FALSE)</f>
        <v>0</v>
      </c>
      <c r="L2570" cm="1">
        <f t="array" ref="L2570">_xlfn.IFS($K2569,$L2569+$B$27,NOT($K2569),0,TRUE,$K2569)</f>
        <v>0</v>
      </c>
      <c r="M2570" t="b" cm="1">
        <f t="array" ref="M2570">_xlfn.IFS($K2570,FALSE,AND($J2570,NOT($K2570),$P2570&lt;$B$6),TRUE,TRUE,FALSE)</f>
        <v>0</v>
      </c>
      <c r="N2570" cm="1">
        <f t="array" ref="N2570">_xlfn.IFS($N2569&gt;=$C$7-$B$27,0,$M2569,$N2569+$B$27,TRUE,0)</f>
        <v>0</v>
      </c>
      <c r="O2570" t="b" cm="1">
        <f t="array" ref="O2570">_xlfn.IFS(AND($J2570,NOT($K2570),NOT($M2570)),TRUE,$P2570&gt;=$B$6,FALSE,AND($J2570,NOT($K2570),$M2570,$N2570=0),TRUE,TRUE,FALSE)</f>
        <v>0</v>
      </c>
      <c r="P2570" cm="1">
        <f t="array" ref="P2570">_xlfn.IFS(AND($O2569,$P2569&lt;$B$6),$P2569+1,AND(NOT($J2569),$P2569&gt;0),0,TRUE,$P2569)</f>
        <v>0</v>
      </c>
      <c r="Q2570" s="1">
        <f t="shared" si="201"/>
        <v>135</v>
      </c>
      <c r="R2570" s="1">
        <f t="shared" si="202"/>
        <v>6750</v>
      </c>
      <c r="S2570" s="17">
        <f t="shared" si="203"/>
        <v>157.77171795870666</v>
      </c>
      <c r="T2570" s="1" cm="1">
        <f t="array" ref="T2570">_xlfn.IFS($B$6=1,Q2570*$B$10,AND(P2569=0,P2570&gt;=1),T2569+$B$6*$B$10*$B$8,TRUE,T2569)</f>
        <v>5400</v>
      </c>
      <c r="U2570" s="17">
        <f t="shared" si="204"/>
        <v>126.21737436696533</v>
      </c>
    </row>
    <row r="2571" spans="7:21" x14ac:dyDescent="0.25">
      <c r="G2571" s="15">
        <v>2569</v>
      </c>
      <c r="H2571" s="17">
        <f t="shared" si="200"/>
        <v>42.8</v>
      </c>
      <c r="I2571" cm="1">
        <f t="array" ref="I2571">_xlfn.IFS(AND(NOT($I2570=0),$J2570),0,NOT($J2570),$I2570+$B$27,TRUE,$I2570)</f>
        <v>1.9666666666666646</v>
      </c>
      <c r="J2571" t="b" cm="1">
        <f t="array" ref="J2571">_xlfn.IFS($I2571&gt;=$C$5-$B$27,TRUE,$P2571&gt;=$B$6,FALSE,TRUE,$J2570)</f>
        <v>0</v>
      </c>
      <c r="K2571" t="b" cm="1">
        <f t="array" ref="K2571">_xlfn.IFS($L2571&gt;=$B$4-$B$27,FALSE,$I2571&gt;=$B$5-$B$27,TRUE,AND($J2571,NOT($K2570)),FALSE,$K2570,TRUE,TRUE,FALSE)</f>
        <v>0</v>
      </c>
      <c r="L2571" cm="1">
        <f t="array" ref="L2571">_xlfn.IFS($K2570,$L2570+$B$27,NOT($K2570),0,TRUE,$K2570)</f>
        <v>0</v>
      </c>
      <c r="M2571" t="b" cm="1">
        <f t="array" ref="M2571">_xlfn.IFS($K2571,FALSE,AND($J2571,NOT($K2571),$P2571&lt;$B$6),TRUE,TRUE,FALSE)</f>
        <v>0</v>
      </c>
      <c r="N2571" cm="1">
        <f t="array" ref="N2571">_xlfn.IFS($N2570&gt;=$C$7-$B$27,0,$M2570,$N2570+$B$27,TRUE,0)</f>
        <v>0</v>
      </c>
      <c r="O2571" t="b" cm="1">
        <f t="array" ref="O2571">_xlfn.IFS(AND($J2571,NOT($K2571),NOT($M2571)),TRUE,$P2571&gt;=$B$6,FALSE,AND($J2571,NOT($K2571),$M2571,$N2571=0),TRUE,TRUE,FALSE)</f>
        <v>0</v>
      </c>
      <c r="P2571" cm="1">
        <f t="array" ref="P2571">_xlfn.IFS(AND($O2570,$P2570&lt;$B$6),$P2570+1,AND(NOT($J2570),$P2570&gt;0),0,TRUE,$P2570)</f>
        <v>0</v>
      </c>
      <c r="Q2571" s="1">
        <f t="shared" si="201"/>
        <v>135</v>
      </c>
      <c r="R2571" s="1">
        <f t="shared" si="202"/>
        <v>6750</v>
      </c>
      <c r="S2571" s="17">
        <f t="shared" si="203"/>
        <v>157.71028037383178</v>
      </c>
      <c r="T2571" s="1" cm="1">
        <f t="array" ref="T2571">_xlfn.IFS($B$6=1,Q2571*$B$10,AND(P2570=0,P2571&gt;=1),T2570+$B$6*$B$10*$B$8,TRUE,T2570)</f>
        <v>5400</v>
      </c>
      <c r="U2571" s="17">
        <f t="shared" si="204"/>
        <v>126.16822429906543</v>
      </c>
    </row>
    <row r="2572" spans="7:21" x14ac:dyDescent="0.25">
      <c r="G2572" s="15">
        <v>2570</v>
      </c>
      <c r="H2572" s="17">
        <f t="shared" si="200"/>
        <v>42.816666666666663</v>
      </c>
      <c r="I2572" cm="1">
        <f t="array" ref="I2572">_xlfn.IFS(AND(NOT($I2571=0),$J2571),0,NOT($J2571),$I2571+$B$27,TRUE,$I2571)</f>
        <v>1.9833333333333312</v>
      </c>
      <c r="J2572" t="b" cm="1">
        <f t="array" ref="J2572">_xlfn.IFS($I2572&gt;=$C$5-$B$27,TRUE,$P2572&gt;=$B$6,FALSE,TRUE,$J2571)</f>
        <v>0</v>
      </c>
      <c r="K2572" t="b" cm="1">
        <f t="array" ref="K2572">_xlfn.IFS($L2572&gt;=$B$4-$B$27,FALSE,$I2572&gt;=$B$5-$B$27,TRUE,AND($J2572,NOT($K2571)),FALSE,$K2571,TRUE,TRUE,FALSE)</f>
        <v>0</v>
      </c>
      <c r="L2572" cm="1">
        <f t="array" ref="L2572">_xlfn.IFS($K2571,$L2571+$B$27,NOT($K2571),0,TRUE,$K2571)</f>
        <v>0</v>
      </c>
      <c r="M2572" t="b" cm="1">
        <f t="array" ref="M2572">_xlfn.IFS($K2572,FALSE,AND($J2572,NOT($K2572),$P2572&lt;$B$6),TRUE,TRUE,FALSE)</f>
        <v>0</v>
      </c>
      <c r="N2572" cm="1">
        <f t="array" ref="N2572">_xlfn.IFS($N2571&gt;=$C$7-$B$27,0,$M2571,$N2571+$B$27,TRUE,0)</f>
        <v>0</v>
      </c>
      <c r="O2572" t="b" cm="1">
        <f t="array" ref="O2572">_xlfn.IFS(AND($J2572,NOT($K2572),NOT($M2572)),TRUE,$P2572&gt;=$B$6,FALSE,AND($J2572,NOT($K2572),$M2572,$N2572=0),TRUE,TRUE,FALSE)</f>
        <v>0</v>
      </c>
      <c r="P2572" cm="1">
        <f t="array" ref="P2572">_xlfn.IFS(AND($O2571,$P2571&lt;$B$6),$P2571+1,AND(NOT($J2571),$P2571&gt;0),0,TRUE,$P2571)</f>
        <v>0</v>
      </c>
      <c r="Q2572" s="1">
        <f t="shared" si="201"/>
        <v>135</v>
      </c>
      <c r="R2572" s="1">
        <f t="shared" si="202"/>
        <v>6750</v>
      </c>
      <c r="S2572" s="17">
        <f t="shared" si="203"/>
        <v>157.64889061891787</v>
      </c>
      <c r="T2572" s="1" cm="1">
        <f t="array" ref="T2572">_xlfn.IFS($B$6=1,Q2572*$B$10,AND(P2571=0,P2572&gt;=1),T2571+$B$6*$B$10*$B$8,TRUE,T2571)</f>
        <v>5400</v>
      </c>
      <c r="U2572" s="17">
        <f t="shared" si="204"/>
        <v>126.1191124951343</v>
      </c>
    </row>
    <row r="2573" spans="7:21" x14ac:dyDescent="0.25">
      <c r="G2573" s="15">
        <v>2571</v>
      </c>
      <c r="H2573" s="17">
        <f t="shared" si="200"/>
        <v>42.833333333333336</v>
      </c>
      <c r="I2573" cm="1">
        <f t="array" ref="I2573">_xlfn.IFS(AND(NOT($I2572=0),$J2572),0,NOT($J2572),$I2572+$B$27,TRUE,$I2572)</f>
        <v>1.9999999999999978</v>
      </c>
      <c r="J2573" t="b" cm="1">
        <f t="array" ref="J2573">_xlfn.IFS($I2573&gt;=$C$5-$B$27,TRUE,$P2573&gt;=$B$6,FALSE,TRUE,$J2572)</f>
        <v>0</v>
      </c>
      <c r="K2573" t="b" cm="1">
        <f t="array" ref="K2573">_xlfn.IFS($L2573&gt;=$B$4-$B$27,FALSE,$I2573&gt;=$B$5-$B$27,TRUE,AND($J2573,NOT($K2572)),FALSE,$K2572,TRUE,TRUE,FALSE)</f>
        <v>0</v>
      </c>
      <c r="L2573" cm="1">
        <f t="array" ref="L2573">_xlfn.IFS($K2572,$L2572+$B$27,NOT($K2572),0,TRUE,$K2572)</f>
        <v>0</v>
      </c>
      <c r="M2573" t="b" cm="1">
        <f t="array" ref="M2573">_xlfn.IFS($K2573,FALSE,AND($J2573,NOT($K2573),$P2573&lt;$B$6),TRUE,TRUE,FALSE)</f>
        <v>0</v>
      </c>
      <c r="N2573" cm="1">
        <f t="array" ref="N2573">_xlfn.IFS($N2572&gt;=$C$7-$B$27,0,$M2572,$N2572+$B$27,TRUE,0)</f>
        <v>0</v>
      </c>
      <c r="O2573" t="b" cm="1">
        <f t="array" ref="O2573">_xlfn.IFS(AND($J2573,NOT($K2573),NOT($M2573)),TRUE,$P2573&gt;=$B$6,FALSE,AND($J2573,NOT($K2573),$M2573,$N2573=0),TRUE,TRUE,FALSE)</f>
        <v>0</v>
      </c>
      <c r="P2573" cm="1">
        <f t="array" ref="P2573">_xlfn.IFS(AND($O2572,$P2572&lt;$B$6),$P2572+1,AND(NOT($J2572),$P2572&gt;0),0,TRUE,$P2572)</f>
        <v>0</v>
      </c>
      <c r="Q2573" s="1">
        <f t="shared" si="201"/>
        <v>135</v>
      </c>
      <c r="R2573" s="1">
        <f t="shared" si="202"/>
        <v>6750</v>
      </c>
      <c r="S2573" s="17">
        <f t="shared" si="203"/>
        <v>157.58754863813229</v>
      </c>
      <c r="T2573" s="1" cm="1">
        <f t="array" ref="T2573">_xlfn.IFS($B$6=1,Q2573*$B$10,AND(P2572=0,P2573&gt;=1),T2572+$B$6*$B$10*$B$8,TRUE,T2572)</f>
        <v>5400</v>
      </c>
      <c r="U2573" s="17">
        <f t="shared" si="204"/>
        <v>126.07003891050583</v>
      </c>
    </row>
    <row r="2574" spans="7:21" x14ac:dyDescent="0.25">
      <c r="G2574" s="15">
        <v>2572</v>
      </c>
      <c r="H2574" s="17">
        <f t="shared" si="200"/>
        <v>42.85</v>
      </c>
      <c r="I2574" cm="1">
        <f t="array" ref="I2574">_xlfn.IFS(AND(NOT($I2573=0),$J2573),0,NOT($J2573),$I2573+$B$27,TRUE,$I2573)</f>
        <v>2.0166666666666644</v>
      </c>
      <c r="J2574" t="b" cm="1">
        <f t="array" ref="J2574">_xlfn.IFS($I2574&gt;=$C$5-$B$27,TRUE,$P2574&gt;=$B$6,FALSE,TRUE,$J2573)</f>
        <v>0</v>
      </c>
      <c r="K2574" t="b" cm="1">
        <f t="array" ref="K2574">_xlfn.IFS($L2574&gt;=$B$4-$B$27,FALSE,$I2574&gt;=$B$5-$B$27,TRUE,AND($J2574,NOT($K2573)),FALSE,$K2573,TRUE,TRUE,FALSE)</f>
        <v>0</v>
      </c>
      <c r="L2574" cm="1">
        <f t="array" ref="L2574">_xlfn.IFS($K2573,$L2573+$B$27,NOT($K2573),0,TRUE,$K2573)</f>
        <v>0</v>
      </c>
      <c r="M2574" t="b" cm="1">
        <f t="array" ref="M2574">_xlfn.IFS($K2574,FALSE,AND($J2574,NOT($K2574),$P2574&lt;$B$6),TRUE,TRUE,FALSE)</f>
        <v>0</v>
      </c>
      <c r="N2574" cm="1">
        <f t="array" ref="N2574">_xlfn.IFS($N2573&gt;=$C$7-$B$27,0,$M2573,$N2573+$B$27,TRUE,0)</f>
        <v>0</v>
      </c>
      <c r="O2574" t="b" cm="1">
        <f t="array" ref="O2574">_xlfn.IFS(AND($J2574,NOT($K2574),NOT($M2574)),TRUE,$P2574&gt;=$B$6,FALSE,AND($J2574,NOT($K2574),$M2574,$N2574=0),TRUE,TRUE,FALSE)</f>
        <v>0</v>
      </c>
      <c r="P2574" cm="1">
        <f t="array" ref="P2574">_xlfn.IFS(AND($O2573,$P2573&lt;$B$6),$P2573+1,AND(NOT($J2573),$P2573&gt;0),0,TRUE,$P2573)</f>
        <v>0</v>
      </c>
      <c r="Q2574" s="1">
        <f t="shared" si="201"/>
        <v>135</v>
      </c>
      <c r="R2574" s="1">
        <f t="shared" si="202"/>
        <v>6750</v>
      </c>
      <c r="S2574" s="17">
        <f t="shared" si="203"/>
        <v>157.52625437572928</v>
      </c>
      <c r="T2574" s="1" cm="1">
        <f t="array" ref="T2574">_xlfn.IFS($B$6=1,Q2574*$B$10,AND(P2573=0,P2574&gt;=1),T2573+$B$6*$B$10*$B$8,TRUE,T2573)</f>
        <v>5400</v>
      </c>
      <c r="U2574" s="17">
        <f t="shared" si="204"/>
        <v>126.02100350058343</v>
      </c>
    </row>
    <row r="2575" spans="7:21" x14ac:dyDescent="0.25">
      <c r="G2575" s="15">
        <v>2573</v>
      </c>
      <c r="H2575" s="17">
        <f t="shared" si="200"/>
        <v>42.866666666666667</v>
      </c>
      <c r="I2575" cm="1">
        <f t="array" ref="I2575">_xlfn.IFS(AND(NOT($I2574=0),$J2574),0,NOT($J2574),$I2574+$B$27,TRUE,$I2574)</f>
        <v>2.033333333333331</v>
      </c>
      <c r="J2575" t="b" cm="1">
        <f t="array" ref="J2575">_xlfn.IFS($I2575&gt;=$C$5-$B$27,TRUE,$P2575&gt;=$B$6,FALSE,TRUE,$J2574)</f>
        <v>0</v>
      </c>
      <c r="K2575" t="b" cm="1">
        <f t="array" ref="K2575">_xlfn.IFS($L2575&gt;=$B$4-$B$27,FALSE,$I2575&gt;=$B$5-$B$27,TRUE,AND($J2575,NOT($K2574)),FALSE,$K2574,TRUE,TRUE,FALSE)</f>
        <v>0</v>
      </c>
      <c r="L2575" cm="1">
        <f t="array" ref="L2575">_xlfn.IFS($K2574,$L2574+$B$27,NOT($K2574),0,TRUE,$K2574)</f>
        <v>0</v>
      </c>
      <c r="M2575" t="b" cm="1">
        <f t="array" ref="M2575">_xlfn.IFS($K2575,FALSE,AND($J2575,NOT($K2575),$P2575&lt;$B$6),TRUE,TRUE,FALSE)</f>
        <v>0</v>
      </c>
      <c r="N2575" cm="1">
        <f t="array" ref="N2575">_xlfn.IFS($N2574&gt;=$C$7-$B$27,0,$M2574,$N2574+$B$27,TRUE,0)</f>
        <v>0</v>
      </c>
      <c r="O2575" t="b" cm="1">
        <f t="array" ref="O2575">_xlfn.IFS(AND($J2575,NOT($K2575),NOT($M2575)),TRUE,$P2575&gt;=$B$6,FALSE,AND($J2575,NOT($K2575),$M2575,$N2575=0),TRUE,TRUE,FALSE)</f>
        <v>0</v>
      </c>
      <c r="P2575" cm="1">
        <f t="array" ref="P2575">_xlfn.IFS(AND($O2574,$P2574&lt;$B$6),$P2574+1,AND(NOT($J2574),$P2574&gt;0),0,TRUE,$P2574)</f>
        <v>0</v>
      </c>
      <c r="Q2575" s="1">
        <f t="shared" si="201"/>
        <v>135</v>
      </c>
      <c r="R2575" s="1">
        <f t="shared" si="202"/>
        <v>6750</v>
      </c>
      <c r="S2575" s="17">
        <f t="shared" si="203"/>
        <v>157.46500777604976</v>
      </c>
      <c r="T2575" s="1" cm="1">
        <f t="array" ref="T2575">_xlfn.IFS($B$6=1,Q2575*$B$10,AND(P2574=0,P2575&gt;=1),T2574+$B$6*$B$10*$B$8,TRUE,T2574)</f>
        <v>5400</v>
      </c>
      <c r="U2575" s="17">
        <f t="shared" si="204"/>
        <v>125.97200622083982</v>
      </c>
    </row>
    <row r="2576" spans="7:21" x14ac:dyDescent="0.25">
      <c r="G2576" s="15">
        <v>2574</v>
      </c>
      <c r="H2576" s="17">
        <f t="shared" si="200"/>
        <v>42.883333333333333</v>
      </c>
      <c r="I2576" cm="1">
        <f t="array" ref="I2576">_xlfn.IFS(AND(NOT($I2575=0),$J2575),0,NOT($J2575),$I2575+$B$27,TRUE,$I2575)</f>
        <v>2.0499999999999976</v>
      </c>
      <c r="J2576" t="b" cm="1">
        <f t="array" ref="J2576">_xlfn.IFS($I2576&gt;=$C$5-$B$27,TRUE,$P2576&gt;=$B$6,FALSE,TRUE,$J2575)</f>
        <v>0</v>
      </c>
      <c r="K2576" t="b" cm="1">
        <f t="array" ref="K2576">_xlfn.IFS($L2576&gt;=$B$4-$B$27,FALSE,$I2576&gt;=$B$5-$B$27,TRUE,AND($J2576,NOT($K2575)),FALSE,$K2575,TRUE,TRUE,FALSE)</f>
        <v>0</v>
      </c>
      <c r="L2576" cm="1">
        <f t="array" ref="L2576">_xlfn.IFS($K2575,$L2575+$B$27,NOT($K2575),0,TRUE,$K2575)</f>
        <v>0</v>
      </c>
      <c r="M2576" t="b" cm="1">
        <f t="array" ref="M2576">_xlfn.IFS($K2576,FALSE,AND($J2576,NOT($K2576),$P2576&lt;$B$6),TRUE,TRUE,FALSE)</f>
        <v>0</v>
      </c>
      <c r="N2576" cm="1">
        <f t="array" ref="N2576">_xlfn.IFS($N2575&gt;=$C$7-$B$27,0,$M2575,$N2575+$B$27,TRUE,0)</f>
        <v>0</v>
      </c>
      <c r="O2576" t="b" cm="1">
        <f t="array" ref="O2576">_xlfn.IFS(AND($J2576,NOT($K2576),NOT($M2576)),TRUE,$P2576&gt;=$B$6,FALSE,AND($J2576,NOT($K2576),$M2576,$N2576=0),TRUE,TRUE,FALSE)</f>
        <v>0</v>
      </c>
      <c r="P2576" cm="1">
        <f t="array" ref="P2576">_xlfn.IFS(AND($O2575,$P2575&lt;$B$6),$P2575+1,AND(NOT($J2575),$P2575&gt;0),0,TRUE,$P2575)</f>
        <v>0</v>
      </c>
      <c r="Q2576" s="1">
        <f t="shared" si="201"/>
        <v>135</v>
      </c>
      <c r="R2576" s="1">
        <f t="shared" si="202"/>
        <v>6750</v>
      </c>
      <c r="S2576" s="17">
        <f t="shared" si="203"/>
        <v>157.40380878352119</v>
      </c>
      <c r="T2576" s="1" cm="1">
        <f t="array" ref="T2576">_xlfn.IFS($B$6=1,Q2576*$B$10,AND(P2575=0,P2576&gt;=1),T2575+$B$6*$B$10*$B$8,TRUE,T2575)</f>
        <v>5400</v>
      </c>
      <c r="U2576" s="17">
        <f t="shared" si="204"/>
        <v>125.92304702681695</v>
      </c>
    </row>
    <row r="2577" spans="7:21" x14ac:dyDescent="0.25">
      <c r="G2577" s="15">
        <v>2575</v>
      </c>
      <c r="H2577" s="17">
        <f t="shared" si="200"/>
        <v>42.9</v>
      </c>
      <c r="I2577" cm="1">
        <f t="array" ref="I2577">_xlfn.IFS(AND(NOT($I2576=0),$J2576),0,NOT($J2576),$I2576+$B$27,TRUE,$I2576)</f>
        <v>2.0666666666666642</v>
      </c>
      <c r="J2577" t="b" cm="1">
        <f t="array" ref="J2577">_xlfn.IFS($I2577&gt;=$C$5-$B$27,TRUE,$P2577&gt;=$B$6,FALSE,TRUE,$J2576)</f>
        <v>0</v>
      </c>
      <c r="K2577" t="b" cm="1">
        <f t="array" ref="K2577">_xlfn.IFS($L2577&gt;=$B$4-$B$27,FALSE,$I2577&gt;=$B$5-$B$27,TRUE,AND($J2577,NOT($K2576)),FALSE,$K2576,TRUE,TRUE,FALSE)</f>
        <v>0</v>
      </c>
      <c r="L2577" cm="1">
        <f t="array" ref="L2577">_xlfn.IFS($K2576,$L2576+$B$27,NOT($K2576),0,TRUE,$K2576)</f>
        <v>0</v>
      </c>
      <c r="M2577" t="b" cm="1">
        <f t="array" ref="M2577">_xlfn.IFS($K2577,FALSE,AND($J2577,NOT($K2577),$P2577&lt;$B$6),TRUE,TRUE,FALSE)</f>
        <v>0</v>
      </c>
      <c r="N2577" cm="1">
        <f t="array" ref="N2577">_xlfn.IFS($N2576&gt;=$C$7-$B$27,0,$M2576,$N2576+$B$27,TRUE,0)</f>
        <v>0</v>
      </c>
      <c r="O2577" t="b" cm="1">
        <f t="array" ref="O2577">_xlfn.IFS(AND($J2577,NOT($K2577),NOT($M2577)),TRUE,$P2577&gt;=$B$6,FALSE,AND($J2577,NOT($K2577),$M2577,$N2577=0),TRUE,TRUE,FALSE)</f>
        <v>0</v>
      </c>
      <c r="P2577" cm="1">
        <f t="array" ref="P2577">_xlfn.IFS(AND($O2576,$P2576&lt;$B$6),$P2576+1,AND(NOT($J2576),$P2576&gt;0),0,TRUE,$P2576)</f>
        <v>0</v>
      </c>
      <c r="Q2577" s="1">
        <f t="shared" si="201"/>
        <v>135</v>
      </c>
      <c r="R2577" s="1">
        <f t="shared" si="202"/>
        <v>6750</v>
      </c>
      <c r="S2577" s="17">
        <f t="shared" si="203"/>
        <v>157.34265734265736</v>
      </c>
      <c r="T2577" s="1" cm="1">
        <f t="array" ref="T2577">_xlfn.IFS($B$6=1,Q2577*$B$10,AND(P2576=0,P2577&gt;=1),T2576+$B$6*$B$10*$B$8,TRUE,T2576)</f>
        <v>5400</v>
      </c>
      <c r="U2577" s="17">
        <f t="shared" si="204"/>
        <v>125.87412587412588</v>
      </c>
    </row>
    <row r="2578" spans="7:21" x14ac:dyDescent="0.25">
      <c r="G2578" s="15">
        <v>2576</v>
      </c>
      <c r="H2578" s="17">
        <f t="shared" si="200"/>
        <v>42.916666666666664</v>
      </c>
      <c r="I2578" cm="1">
        <f t="array" ref="I2578">_xlfn.IFS(AND(NOT($I2577=0),$J2577),0,NOT($J2577),$I2577+$B$27,TRUE,$I2577)</f>
        <v>2.0833333333333308</v>
      </c>
      <c r="J2578" t="b" cm="1">
        <f t="array" ref="J2578">_xlfn.IFS($I2578&gt;=$C$5-$B$27,TRUE,$P2578&gt;=$B$6,FALSE,TRUE,$J2577)</f>
        <v>0</v>
      </c>
      <c r="K2578" t="b" cm="1">
        <f t="array" ref="K2578">_xlfn.IFS($L2578&gt;=$B$4-$B$27,FALSE,$I2578&gt;=$B$5-$B$27,TRUE,AND($J2578,NOT($K2577)),FALSE,$K2577,TRUE,TRUE,FALSE)</f>
        <v>0</v>
      </c>
      <c r="L2578" cm="1">
        <f t="array" ref="L2578">_xlfn.IFS($K2577,$L2577+$B$27,NOT($K2577),0,TRUE,$K2577)</f>
        <v>0</v>
      </c>
      <c r="M2578" t="b" cm="1">
        <f t="array" ref="M2578">_xlfn.IFS($K2578,FALSE,AND($J2578,NOT($K2578),$P2578&lt;$B$6),TRUE,TRUE,FALSE)</f>
        <v>0</v>
      </c>
      <c r="N2578" cm="1">
        <f t="array" ref="N2578">_xlfn.IFS($N2577&gt;=$C$7-$B$27,0,$M2577,$N2577+$B$27,TRUE,0)</f>
        <v>0</v>
      </c>
      <c r="O2578" t="b" cm="1">
        <f t="array" ref="O2578">_xlfn.IFS(AND($J2578,NOT($K2578),NOT($M2578)),TRUE,$P2578&gt;=$B$6,FALSE,AND($J2578,NOT($K2578),$M2578,$N2578=0),TRUE,TRUE,FALSE)</f>
        <v>0</v>
      </c>
      <c r="P2578" cm="1">
        <f t="array" ref="P2578">_xlfn.IFS(AND($O2577,$P2577&lt;$B$6),$P2577+1,AND(NOT($J2577),$P2577&gt;0),0,TRUE,$P2577)</f>
        <v>0</v>
      </c>
      <c r="Q2578" s="1">
        <f t="shared" si="201"/>
        <v>135</v>
      </c>
      <c r="R2578" s="1">
        <f t="shared" si="202"/>
        <v>6750</v>
      </c>
      <c r="S2578" s="17">
        <f t="shared" si="203"/>
        <v>157.28155339805826</v>
      </c>
      <c r="T2578" s="1" cm="1">
        <f t="array" ref="T2578">_xlfn.IFS($B$6=1,Q2578*$B$10,AND(P2577=0,P2578&gt;=1),T2577+$B$6*$B$10*$B$8,TRUE,T2577)</f>
        <v>5400</v>
      </c>
      <c r="U2578" s="17">
        <f t="shared" si="204"/>
        <v>125.8252427184466</v>
      </c>
    </row>
    <row r="2579" spans="7:21" x14ac:dyDescent="0.25">
      <c r="G2579" s="15">
        <v>2577</v>
      </c>
      <c r="H2579" s="17">
        <f t="shared" si="200"/>
        <v>42.93333333333333</v>
      </c>
      <c r="I2579" cm="1">
        <f t="array" ref="I2579">_xlfn.IFS(AND(NOT($I2578=0),$J2578),0,NOT($J2578),$I2578+$B$27,TRUE,$I2578)</f>
        <v>2.0999999999999974</v>
      </c>
      <c r="J2579" t="b" cm="1">
        <f t="array" ref="J2579">_xlfn.IFS($I2579&gt;=$C$5-$B$27,TRUE,$P2579&gt;=$B$6,FALSE,TRUE,$J2578)</f>
        <v>0</v>
      </c>
      <c r="K2579" t="b" cm="1">
        <f t="array" ref="K2579">_xlfn.IFS($L2579&gt;=$B$4-$B$27,FALSE,$I2579&gt;=$B$5-$B$27,TRUE,AND($J2579,NOT($K2578)),FALSE,$K2578,TRUE,TRUE,FALSE)</f>
        <v>0</v>
      </c>
      <c r="L2579" cm="1">
        <f t="array" ref="L2579">_xlfn.IFS($K2578,$L2578+$B$27,NOT($K2578),0,TRUE,$K2578)</f>
        <v>0</v>
      </c>
      <c r="M2579" t="b" cm="1">
        <f t="array" ref="M2579">_xlfn.IFS($K2579,FALSE,AND($J2579,NOT($K2579),$P2579&lt;$B$6),TRUE,TRUE,FALSE)</f>
        <v>0</v>
      </c>
      <c r="N2579" cm="1">
        <f t="array" ref="N2579">_xlfn.IFS($N2578&gt;=$C$7-$B$27,0,$M2578,$N2578+$B$27,TRUE,0)</f>
        <v>0</v>
      </c>
      <c r="O2579" t="b" cm="1">
        <f t="array" ref="O2579">_xlfn.IFS(AND($J2579,NOT($K2579),NOT($M2579)),TRUE,$P2579&gt;=$B$6,FALSE,AND($J2579,NOT($K2579),$M2579,$N2579=0),TRUE,TRUE,FALSE)</f>
        <v>0</v>
      </c>
      <c r="P2579" cm="1">
        <f t="array" ref="P2579">_xlfn.IFS(AND($O2578,$P2578&lt;$B$6),$P2578+1,AND(NOT($J2578),$P2578&gt;0),0,TRUE,$P2578)</f>
        <v>0</v>
      </c>
      <c r="Q2579" s="1">
        <f t="shared" si="201"/>
        <v>135</v>
      </c>
      <c r="R2579" s="1">
        <f t="shared" si="202"/>
        <v>6750</v>
      </c>
      <c r="S2579" s="17">
        <f t="shared" si="203"/>
        <v>157.22049689440996</v>
      </c>
      <c r="T2579" s="1" cm="1">
        <f t="array" ref="T2579">_xlfn.IFS($B$6=1,Q2579*$B$10,AND(P2578=0,P2579&gt;=1),T2578+$B$6*$B$10*$B$8,TRUE,T2578)</f>
        <v>5400</v>
      </c>
      <c r="U2579" s="17">
        <f t="shared" si="204"/>
        <v>125.77639751552796</v>
      </c>
    </row>
    <row r="2580" spans="7:21" x14ac:dyDescent="0.25">
      <c r="G2580" s="15">
        <v>2578</v>
      </c>
      <c r="H2580" s="17">
        <f t="shared" si="200"/>
        <v>42.95</v>
      </c>
      <c r="I2580" cm="1">
        <f t="array" ref="I2580">_xlfn.IFS(AND(NOT($I2579=0),$J2579),0,NOT($J2579),$I2579+$B$27,TRUE,$I2579)</f>
        <v>2.116666666666664</v>
      </c>
      <c r="J2580" t="b" cm="1">
        <f t="array" ref="J2580">_xlfn.IFS($I2580&gt;=$C$5-$B$27,TRUE,$P2580&gt;=$B$6,FALSE,TRUE,$J2579)</f>
        <v>0</v>
      </c>
      <c r="K2580" t="b" cm="1">
        <f t="array" ref="K2580">_xlfn.IFS($L2580&gt;=$B$4-$B$27,FALSE,$I2580&gt;=$B$5-$B$27,TRUE,AND($J2580,NOT($K2579)),FALSE,$K2579,TRUE,TRUE,FALSE)</f>
        <v>0</v>
      </c>
      <c r="L2580" cm="1">
        <f t="array" ref="L2580">_xlfn.IFS($K2579,$L2579+$B$27,NOT($K2579),0,TRUE,$K2579)</f>
        <v>0</v>
      </c>
      <c r="M2580" t="b" cm="1">
        <f t="array" ref="M2580">_xlfn.IFS($K2580,FALSE,AND($J2580,NOT($K2580),$P2580&lt;$B$6),TRUE,TRUE,FALSE)</f>
        <v>0</v>
      </c>
      <c r="N2580" cm="1">
        <f t="array" ref="N2580">_xlfn.IFS($N2579&gt;=$C$7-$B$27,0,$M2579,$N2579+$B$27,TRUE,0)</f>
        <v>0</v>
      </c>
      <c r="O2580" t="b" cm="1">
        <f t="array" ref="O2580">_xlfn.IFS(AND($J2580,NOT($K2580),NOT($M2580)),TRUE,$P2580&gt;=$B$6,FALSE,AND($J2580,NOT($K2580),$M2580,$N2580=0),TRUE,TRUE,FALSE)</f>
        <v>0</v>
      </c>
      <c r="P2580" cm="1">
        <f t="array" ref="P2580">_xlfn.IFS(AND($O2579,$P2579&lt;$B$6),$P2579+1,AND(NOT($J2579),$P2579&gt;0),0,TRUE,$P2579)</f>
        <v>0</v>
      </c>
      <c r="Q2580" s="1">
        <f t="shared" si="201"/>
        <v>135</v>
      </c>
      <c r="R2580" s="1">
        <f t="shared" si="202"/>
        <v>6750</v>
      </c>
      <c r="S2580" s="17">
        <f t="shared" si="203"/>
        <v>157.15948777648427</v>
      </c>
      <c r="T2580" s="1" cm="1">
        <f t="array" ref="T2580">_xlfn.IFS($B$6=1,Q2580*$B$10,AND(P2579=0,P2580&gt;=1),T2579+$B$6*$B$10*$B$8,TRUE,T2579)</f>
        <v>5400</v>
      </c>
      <c r="U2580" s="17">
        <f t="shared" si="204"/>
        <v>125.72759022118741</v>
      </c>
    </row>
    <row r="2581" spans="7:21" x14ac:dyDescent="0.25">
      <c r="G2581" s="15">
        <v>2579</v>
      </c>
      <c r="H2581" s="17">
        <f t="shared" si="200"/>
        <v>42.966666666666669</v>
      </c>
      <c r="I2581" cm="1">
        <f t="array" ref="I2581">_xlfn.IFS(AND(NOT($I2580=0),$J2580),0,NOT($J2580),$I2580+$B$27,TRUE,$I2580)</f>
        <v>2.1333333333333306</v>
      </c>
      <c r="J2581" t="b" cm="1">
        <f t="array" ref="J2581">_xlfn.IFS($I2581&gt;=$C$5-$B$27,TRUE,$P2581&gt;=$B$6,FALSE,TRUE,$J2580)</f>
        <v>0</v>
      </c>
      <c r="K2581" t="b" cm="1">
        <f t="array" ref="K2581">_xlfn.IFS($L2581&gt;=$B$4-$B$27,FALSE,$I2581&gt;=$B$5-$B$27,TRUE,AND($J2581,NOT($K2580)),FALSE,$K2580,TRUE,TRUE,FALSE)</f>
        <v>0</v>
      </c>
      <c r="L2581" cm="1">
        <f t="array" ref="L2581">_xlfn.IFS($K2580,$L2580+$B$27,NOT($K2580),0,TRUE,$K2580)</f>
        <v>0</v>
      </c>
      <c r="M2581" t="b" cm="1">
        <f t="array" ref="M2581">_xlfn.IFS($K2581,FALSE,AND($J2581,NOT($K2581),$P2581&lt;$B$6),TRUE,TRUE,FALSE)</f>
        <v>0</v>
      </c>
      <c r="N2581" cm="1">
        <f t="array" ref="N2581">_xlfn.IFS($N2580&gt;=$C$7-$B$27,0,$M2580,$N2580+$B$27,TRUE,0)</f>
        <v>0</v>
      </c>
      <c r="O2581" t="b" cm="1">
        <f t="array" ref="O2581">_xlfn.IFS(AND($J2581,NOT($K2581),NOT($M2581)),TRUE,$P2581&gt;=$B$6,FALSE,AND($J2581,NOT($K2581),$M2581,$N2581=0),TRUE,TRUE,FALSE)</f>
        <v>0</v>
      </c>
      <c r="P2581" cm="1">
        <f t="array" ref="P2581">_xlfn.IFS(AND($O2580,$P2580&lt;$B$6),$P2580+1,AND(NOT($J2580),$P2580&gt;0),0,TRUE,$P2580)</f>
        <v>0</v>
      </c>
      <c r="Q2581" s="1">
        <f t="shared" si="201"/>
        <v>135</v>
      </c>
      <c r="R2581" s="1">
        <f t="shared" si="202"/>
        <v>6750</v>
      </c>
      <c r="S2581" s="17">
        <f t="shared" si="203"/>
        <v>157.09852598913886</v>
      </c>
      <c r="T2581" s="1" cm="1">
        <f t="array" ref="T2581">_xlfn.IFS($B$6=1,Q2581*$B$10,AND(P2580=0,P2581&gt;=1),T2580+$B$6*$B$10*$B$8,TRUE,T2580)</f>
        <v>5400</v>
      </c>
      <c r="U2581" s="17">
        <f t="shared" si="204"/>
        <v>125.67882079131108</v>
      </c>
    </row>
    <row r="2582" spans="7:21" x14ac:dyDescent="0.25">
      <c r="G2582" s="15">
        <v>2580</v>
      </c>
      <c r="H2582" s="17">
        <f t="shared" si="200"/>
        <v>42.983333333333334</v>
      </c>
      <c r="I2582" cm="1">
        <f t="array" ref="I2582">_xlfn.IFS(AND(NOT($I2581=0),$J2581),0,NOT($J2581),$I2581+$B$27,TRUE,$I2581)</f>
        <v>2.1499999999999972</v>
      </c>
      <c r="J2582" t="b" cm="1">
        <f t="array" ref="J2582">_xlfn.IFS($I2582&gt;=$C$5-$B$27,TRUE,$P2582&gt;=$B$6,FALSE,TRUE,$J2581)</f>
        <v>0</v>
      </c>
      <c r="K2582" t="b" cm="1">
        <f t="array" ref="K2582">_xlfn.IFS($L2582&gt;=$B$4-$B$27,FALSE,$I2582&gt;=$B$5-$B$27,TRUE,AND($J2582,NOT($K2581)),FALSE,$K2581,TRUE,TRUE,FALSE)</f>
        <v>0</v>
      </c>
      <c r="L2582" cm="1">
        <f t="array" ref="L2582">_xlfn.IFS($K2581,$L2581+$B$27,NOT($K2581),0,TRUE,$K2581)</f>
        <v>0</v>
      </c>
      <c r="M2582" t="b" cm="1">
        <f t="array" ref="M2582">_xlfn.IFS($K2582,FALSE,AND($J2582,NOT($K2582),$P2582&lt;$B$6),TRUE,TRUE,FALSE)</f>
        <v>0</v>
      </c>
      <c r="N2582" cm="1">
        <f t="array" ref="N2582">_xlfn.IFS($N2581&gt;=$C$7-$B$27,0,$M2581,$N2581+$B$27,TRUE,0)</f>
        <v>0</v>
      </c>
      <c r="O2582" t="b" cm="1">
        <f t="array" ref="O2582">_xlfn.IFS(AND($J2582,NOT($K2582),NOT($M2582)),TRUE,$P2582&gt;=$B$6,FALSE,AND($J2582,NOT($K2582),$M2582,$N2582=0),TRUE,TRUE,FALSE)</f>
        <v>0</v>
      </c>
      <c r="P2582" cm="1">
        <f t="array" ref="P2582">_xlfn.IFS(AND($O2581,$P2581&lt;$B$6),$P2581+1,AND(NOT($J2581),$P2581&gt;0),0,TRUE,$P2581)</f>
        <v>0</v>
      </c>
      <c r="Q2582" s="1">
        <f t="shared" si="201"/>
        <v>135</v>
      </c>
      <c r="R2582" s="1">
        <f t="shared" si="202"/>
        <v>6750</v>
      </c>
      <c r="S2582" s="17">
        <f t="shared" si="203"/>
        <v>157.03761147731677</v>
      </c>
      <c r="T2582" s="1" cm="1">
        <f t="array" ref="T2582">_xlfn.IFS($B$6=1,Q2582*$B$10,AND(P2581=0,P2582&gt;=1),T2581+$B$6*$B$10*$B$8,TRUE,T2581)</f>
        <v>5400</v>
      </c>
      <c r="U2582" s="17">
        <f t="shared" si="204"/>
        <v>125.63008918185344</v>
      </c>
    </row>
    <row r="2583" spans="7:21" x14ac:dyDescent="0.25">
      <c r="G2583" s="15">
        <v>2581</v>
      </c>
      <c r="H2583" s="17">
        <f t="shared" si="200"/>
        <v>43</v>
      </c>
      <c r="I2583" cm="1">
        <f t="array" ref="I2583">_xlfn.IFS(AND(NOT($I2582=0),$J2582),0,NOT($J2582),$I2582+$B$27,TRUE,$I2582)</f>
        <v>2.1666666666666639</v>
      </c>
      <c r="J2583" t="b" cm="1">
        <f t="array" ref="J2583">_xlfn.IFS($I2583&gt;=$C$5-$B$27,TRUE,$P2583&gt;=$B$6,FALSE,TRUE,$J2582)</f>
        <v>0</v>
      </c>
      <c r="K2583" t="b" cm="1">
        <f t="array" ref="K2583">_xlfn.IFS($L2583&gt;=$B$4-$B$27,FALSE,$I2583&gt;=$B$5-$B$27,TRUE,AND($J2583,NOT($K2582)),FALSE,$K2582,TRUE,TRUE,FALSE)</f>
        <v>0</v>
      </c>
      <c r="L2583" cm="1">
        <f t="array" ref="L2583">_xlfn.IFS($K2582,$L2582+$B$27,NOT($K2582),0,TRUE,$K2582)</f>
        <v>0</v>
      </c>
      <c r="M2583" t="b" cm="1">
        <f t="array" ref="M2583">_xlfn.IFS($K2583,FALSE,AND($J2583,NOT($K2583),$P2583&lt;$B$6),TRUE,TRUE,FALSE)</f>
        <v>0</v>
      </c>
      <c r="N2583" cm="1">
        <f t="array" ref="N2583">_xlfn.IFS($N2582&gt;=$C$7-$B$27,0,$M2582,$N2582+$B$27,TRUE,0)</f>
        <v>0</v>
      </c>
      <c r="O2583" t="b" cm="1">
        <f t="array" ref="O2583">_xlfn.IFS(AND($J2583,NOT($K2583),NOT($M2583)),TRUE,$P2583&gt;=$B$6,FALSE,AND($J2583,NOT($K2583),$M2583,$N2583=0),TRUE,TRUE,FALSE)</f>
        <v>0</v>
      </c>
      <c r="P2583" cm="1">
        <f t="array" ref="P2583">_xlfn.IFS(AND($O2582,$P2582&lt;$B$6),$P2582+1,AND(NOT($J2582),$P2582&gt;0),0,TRUE,$P2582)</f>
        <v>0</v>
      </c>
      <c r="Q2583" s="1">
        <f t="shared" si="201"/>
        <v>135</v>
      </c>
      <c r="R2583" s="1">
        <f t="shared" si="202"/>
        <v>6750</v>
      </c>
      <c r="S2583" s="17">
        <f t="shared" si="203"/>
        <v>156.97674418604652</v>
      </c>
      <c r="T2583" s="1" cm="1">
        <f t="array" ref="T2583">_xlfn.IFS($B$6=1,Q2583*$B$10,AND(P2582=0,P2583&gt;=1),T2582+$B$6*$B$10*$B$8,TRUE,T2582)</f>
        <v>5400</v>
      </c>
      <c r="U2583" s="17">
        <f t="shared" si="204"/>
        <v>125.58139534883721</v>
      </c>
    </row>
    <row r="2584" spans="7:21" x14ac:dyDescent="0.25">
      <c r="G2584" s="15">
        <v>2582</v>
      </c>
      <c r="H2584" s="17">
        <f t="shared" si="200"/>
        <v>43.016666666666666</v>
      </c>
      <c r="I2584" cm="1">
        <f t="array" ref="I2584">_xlfn.IFS(AND(NOT($I2583=0),$J2583),0,NOT($J2583),$I2583+$B$27,TRUE,$I2583)</f>
        <v>2.1833333333333305</v>
      </c>
      <c r="J2584" t="b" cm="1">
        <f t="array" ref="J2584">_xlfn.IFS($I2584&gt;=$C$5-$B$27,TRUE,$P2584&gt;=$B$6,FALSE,TRUE,$J2583)</f>
        <v>0</v>
      </c>
      <c r="K2584" t="b" cm="1">
        <f t="array" ref="K2584">_xlfn.IFS($L2584&gt;=$B$4-$B$27,FALSE,$I2584&gt;=$B$5-$B$27,TRUE,AND($J2584,NOT($K2583)),FALSE,$K2583,TRUE,TRUE,FALSE)</f>
        <v>0</v>
      </c>
      <c r="L2584" cm="1">
        <f t="array" ref="L2584">_xlfn.IFS($K2583,$L2583+$B$27,NOT($K2583),0,TRUE,$K2583)</f>
        <v>0</v>
      </c>
      <c r="M2584" t="b" cm="1">
        <f t="array" ref="M2584">_xlfn.IFS($K2584,FALSE,AND($J2584,NOT($K2584),$P2584&lt;$B$6),TRUE,TRUE,FALSE)</f>
        <v>0</v>
      </c>
      <c r="N2584" cm="1">
        <f t="array" ref="N2584">_xlfn.IFS($N2583&gt;=$C$7-$B$27,0,$M2583,$N2583+$B$27,TRUE,0)</f>
        <v>0</v>
      </c>
      <c r="O2584" t="b" cm="1">
        <f t="array" ref="O2584">_xlfn.IFS(AND($J2584,NOT($K2584),NOT($M2584)),TRUE,$P2584&gt;=$B$6,FALSE,AND($J2584,NOT($K2584),$M2584,$N2584=0),TRUE,TRUE,FALSE)</f>
        <v>0</v>
      </c>
      <c r="P2584" cm="1">
        <f t="array" ref="P2584">_xlfn.IFS(AND($O2583,$P2583&lt;$B$6),$P2583+1,AND(NOT($J2583),$P2583&gt;0),0,TRUE,$P2583)</f>
        <v>0</v>
      </c>
      <c r="Q2584" s="1">
        <f t="shared" si="201"/>
        <v>135</v>
      </c>
      <c r="R2584" s="1">
        <f t="shared" si="202"/>
        <v>6750</v>
      </c>
      <c r="S2584" s="17">
        <f t="shared" si="203"/>
        <v>156.91592406044168</v>
      </c>
      <c r="T2584" s="1" cm="1">
        <f t="array" ref="T2584">_xlfn.IFS($B$6=1,Q2584*$B$10,AND(P2583=0,P2584&gt;=1),T2583+$B$6*$B$10*$B$8,TRUE,T2583)</f>
        <v>5400</v>
      </c>
      <c r="U2584" s="17">
        <f t="shared" si="204"/>
        <v>125.53273924835335</v>
      </c>
    </row>
    <row r="2585" spans="7:21" x14ac:dyDescent="0.25">
      <c r="G2585" s="15">
        <v>2583</v>
      </c>
      <c r="H2585" s="17">
        <f t="shared" si="200"/>
        <v>43.033333333333331</v>
      </c>
      <c r="I2585" cm="1">
        <f t="array" ref="I2585">_xlfn.IFS(AND(NOT($I2584=0),$J2584),0,NOT($J2584),$I2584+$B$27,TRUE,$I2584)</f>
        <v>2.1999999999999971</v>
      </c>
      <c r="J2585" t="b" cm="1">
        <f t="array" ref="J2585">_xlfn.IFS($I2585&gt;=$C$5-$B$27,TRUE,$P2585&gt;=$B$6,FALSE,TRUE,$J2584)</f>
        <v>0</v>
      </c>
      <c r="K2585" t="b" cm="1">
        <f t="array" ref="K2585">_xlfn.IFS($L2585&gt;=$B$4-$B$27,FALSE,$I2585&gt;=$B$5-$B$27,TRUE,AND($J2585,NOT($K2584)),FALSE,$K2584,TRUE,TRUE,FALSE)</f>
        <v>0</v>
      </c>
      <c r="L2585" cm="1">
        <f t="array" ref="L2585">_xlfn.IFS($K2584,$L2584+$B$27,NOT($K2584),0,TRUE,$K2584)</f>
        <v>0</v>
      </c>
      <c r="M2585" t="b" cm="1">
        <f t="array" ref="M2585">_xlfn.IFS($K2585,FALSE,AND($J2585,NOT($K2585),$P2585&lt;$B$6),TRUE,TRUE,FALSE)</f>
        <v>0</v>
      </c>
      <c r="N2585" cm="1">
        <f t="array" ref="N2585">_xlfn.IFS($N2584&gt;=$C$7-$B$27,0,$M2584,$N2584+$B$27,TRUE,0)</f>
        <v>0</v>
      </c>
      <c r="O2585" t="b" cm="1">
        <f t="array" ref="O2585">_xlfn.IFS(AND($J2585,NOT($K2585),NOT($M2585)),TRUE,$P2585&gt;=$B$6,FALSE,AND($J2585,NOT($K2585),$M2585,$N2585=0),TRUE,TRUE,FALSE)</f>
        <v>0</v>
      </c>
      <c r="P2585" cm="1">
        <f t="array" ref="P2585">_xlfn.IFS(AND($O2584,$P2584&lt;$B$6),$P2584+1,AND(NOT($J2584),$P2584&gt;0),0,TRUE,$P2584)</f>
        <v>0</v>
      </c>
      <c r="Q2585" s="1">
        <f t="shared" si="201"/>
        <v>135</v>
      </c>
      <c r="R2585" s="1">
        <f t="shared" si="202"/>
        <v>6750</v>
      </c>
      <c r="S2585" s="17">
        <f t="shared" si="203"/>
        <v>156.85515104570101</v>
      </c>
      <c r="T2585" s="1" cm="1">
        <f t="array" ref="T2585">_xlfn.IFS($B$6=1,Q2585*$B$10,AND(P2584=0,P2585&gt;=1),T2584+$B$6*$B$10*$B$8,TRUE,T2584)</f>
        <v>5400</v>
      </c>
      <c r="U2585" s="17">
        <f t="shared" si="204"/>
        <v>125.48412083656081</v>
      </c>
    </row>
    <row r="2586" spans="7:21" x14ac:dyDescent="0.25">
      <c r="G2586" s="15">
        <v>2584</v>
      </c>
      <c r="H2586" s="17">
        <f t="shared" si="200"/>
        <v>43.05</v>
      </c>
      <c r="I2586" cm="1">
        <f t="array" ref="I2586">_xlfn.IFS(AND(NOT($I2585=0),$J2585),0,NOT($J2585),$I2585+$B$27,TRUE,$I2585)</f>
        <v>2.2166666666666637</v>
      </c>
      <c r="J2586" t="b" cm="1">
        <f t="array" ref="J2586">_xlfn.IFS($I2586&gt;=$C$5-$B$27,TRUE,$P2586&gt;=$B$6,FALSE,TRUE,$J2585)</f>
        <v>0</v>
      </c>
      <c r="K2586" t="b" cm="1">
        <f t="array" ref="K2586">_xlfn.IFS($L2586&gt;=$B$4-$B$27,FALSE,$I2586&gt;=$B$5-$B$27,TRUE,AND($J2586,NOT($K2585)),FALSE,$K2585,TRUE,TRUE,FALSE)</f>
        <v>0</v>
      </c>
      <c r="L2586" cm="1">
        <f t="array" ref="L2586">_xlfn.IFS($K2585,$L2585+$B$27,NOT($K2585),0,TRUE,$K2585)</f>
        <v>0</v>
      </c>
      <c r="M2586" t="b" cm="1">
        <f t="array" ref="M2586">_xlfn.IFS($K2586,FALSE,AND($J2586,NOT($K2586),$P2586&lt;$B$6),TRUE,TRUE,FALSE)</f>
        <v>0</v>
      </c>
      <c r="N2586" cm="1">
        <f t="array" ref="N2586">_xlfn.IFS($N2585&gt;=$C$7-$B$27,0,$M2585,$N2585+$B$27,TRUE,0)</f>
        <v>0</v>
      </c>
      <c r="O2586" t="b" cm="1">
        <f t="array" ref="O2586">_xlfn.IFS(AND($J2586,NOT($K2586),NOT($M2586)),TRUE,$P2586&gt;=$B$6,FALSE,AND($J2586,NOT($K2586),$M2586,$N2586=0),TRUE,TRUE,FALSE)</f>
        <v>0</v>
      </c>
      <c r="P2586" cm="1">
        <f t="array" ref="P2586">_xlfn.IFS(AND($O2585,$P2585&lt;$B$6),$P2585+1,AND(NOT($J2585),$P2585&gt;0),0,TRUE,$P2585)</f>
        <v>0</v>
      </c>
      <c r="Q2586" s="1">
        <f t="shared" si="201"/>
        <v>135</v>
      </c>
      <c r="R2586" s="1">
        <f t="shared" si="202"/>
        <v>6750</v>
      </c>
      <c r="S2586" s="17">
        <f t="shared" si="203"/>
        <v>156.79442508710804</v>
      </c>
      <c r="T2586" s="1" cm="1">
        <f t="array" ref="T2586">_xlfn.IFS($B$6=1,Q2586*$B$10,AND(P2585=0,P2586&gt;=1),T2585+$B$6*$B$10*$B$8,TRUE,T2585)</f>
        <v>5400</v>
      </c>
      <c r="U2586" s="17">
        <f t="shared" si="204"/>
        <v>125.43554006968643</v>
      </c>
    </row>
    <row r="2587" spans="7:21" x14ac:dyDescent="0.25">
      <c r="G2587" s="15">
        <v>2585</v>
      </c>
      <c r="H2587" s="17">
        <f t="shared" si="200"/>
        <v>43.066666666666663</v>
      </c>
      <c r="I2587" cm="1">
        <f t="array" ref="I2587">_xlfn.IFS(AND(NOT($I2586=0),$J2586),0,NOT($J2586),$I2586+$B$27,TRUE,$I2586)</f>
        <v>2.2333333333333303</v>
      </c>
      <c r="J2587" t="b" cm="1">
        <f t="array" ref="J2587">_xlfn.IFS($I2587&gt;=$C$5-$B$27,TRUE,$P2587&gt;=$B$6,FALSE,TRUE,$J2586)</f>
        <v>0</v>
      </c>
      <c r="K2587" t="b" cm="1">
        <f t="array" ref="K2587">_xlfn.IFS($L2587&gt;=$B$4-$B$27,FALSE,$I2587&gt;=$B$5-$B$27,TRUE,AND($J2587,NOT($K2586)),FALSE,$K2586,TRUE,TRUE,FALSE)</f>
        <v>0</v>
      </c>
      <c r="L2587" cm="1">
        <f t="array" ref="L2587">_xlfn.IFS($K2586,$L2586+$B$27,NOT($K2586),0,TRUE,$K2586)</f>
        <v>0</v>
      </c>
      <c r="M2587" t="b" cm="1">
        <f t="array" ref="M2587">_xlfn.IFS($K2587,FALSE,AND($J2587,NOT($K2587),$P2587&lt;$B$6),TRUE,TRUE,FALSE)</f>
        <v>0</v>
      </c>
      <c r="N2587" cm="1">
        <f t="array" ref="N2587">_xlfn.IFS($N2586&gt;=$C$7-$B$27,0,$M2586,$N2586+$B$27,TRUE,0)</f>
        <v>0</v>
      </c>
      <c r="O2587" t="b" cm="1">
        <f t="array" ref="O2587">_xlfn.IFS(AND($J2587,NOT($K2587),NOT($M2587)),TRUE,$P2587&gt;=$B$6,FALSE,AND($J2587,NOT($K2587),$M2587,$N2587=0),TRUE,TRUE,FALSE)</f>
        <v>0</v>
      </c>
      <c r="P2587" cm="1">
        <f t="array" ref="P2587">_xlfn.IFS(AND($O2586,$P2586&lt;$B$6),$P2586+1,AND(NOT($J2586),$P2586&gt;0),0,TRUE,$P2586)</f>
        <v>0</v>
      </c>
      <c r="Q2587" s="1">
        <f t="shared" si="201"/>
        <v>135</v>
      </c>
      <c r="R2587" s="1">
        <f t="shared" si="202"/>
        <v>6750</v>
      </c>
      <c r="S2587" s="17">
        <f t="shared" si="203"/>
        <v>156.73374613003097</v>
      </c>
      <c r="T2587" s="1" cm="1">
        <f t="array" ref="T2587">_xlfn.IFS($B$6=1,Q2587*$B$10,AND(P2586=0,P2587&gt;=1),T2586+$B$6*$B$10*$B$8,TRUE,T2586)</f>
        <v>5400</v>
      </c>
      <c r="U2587" s="17">
        <f t="shared" si="204"/>
        <v>125.38699690402478</v>
      </c>
    </row>
    <row r="2588" spans="7:21" x14ac:dyDescent="0.25">
      <c r="G2588" s="15">
        <v>2586</v>
      </c>
      <c r="H2588" s="17">
        <f t="shared" si="200"/>
        <v>43.083333333333336</v>
      </c>
      <c r="I2588" cm="1">
        <f t="array" ref="I2588">_xlfn.IFS(AND(NOT($I2587=0),$J2587),0,NOT($J2587),$I2587+$B$27,TRUE,$I2587)</f>
        <v>2.2499999999999969</v>
      </c>
      <c r="J2588" t="b" cm="1">
        <f t="array" ref="J2588">_xlfn.IFS($I2588&gt;=$C$5-$B$27,TRUE,$P2588&gt;=$B$6,FALSE,TRUE,$J2587)</f>
        <v>0</v>
      </c>
      <c r="K2588" t="b" cm="1">
        <f t="array" ref="K2588">_xlfn.IFS($L2588&gt;=$B$4-$B$27,FALSE,$I2588&gt;=$B$5-$B$27,TRUE,AND($J2588,NOT($K2587)),FALSE,$K2587,TRUE,TRUE,FALSE)</f>
        <v>0</v>
      </c>
      <c r="L2588" cm="1">
        <f t="array" ref="L2588">_xlfn.IFS($K2587,$L2587+$B$27,NOT($K2587),0,TRUE,$K2587)</f>
        <v>0</v>
      </c>
      <c r="M2588" t="b" cm="1">
        <f t="array" ref="M2588">_xlfn.IFS($K2588,FALSE,AND($J2588,NOT($K2588),$P2588&lt;$B$6),TRUE,TRUE,FALSE)</f>
        <v>0</v>
      </c>
      <c r="N2588" cm="1">
        <f t="array" ref="N2588">_xlfn.IFS($N2587&gt;=$C$7-$B$27,0,$M2587,$N2587+$B$27,TRUE,0)</f>
        <v>0</v>
      </c>
      <c r="O2588" t="b" cm="1">
        <f t="array" ref="O2588">_xlfn.IFS(AND($J2588,NOT($K2588),NOT($M2588)),TRUE,$P2588&gt;=$B$6,FALSE,AND($J2588,NOT($K2588),$M2588,$N2588=0),TRUE,TRUE,FALSE)</f>
        <v>0</v>
      </c>
      <c r="P2588" cm="1">
        <f t="array" ref="P2588">_xlfn.IFS(AND($O2587,$P2587&lt;$B$6),$P2587+1,AND(NOT($J2587),$P2587&gt;0),0,TRUE,$P2587)</f>
        <v>0</v>
      </c>
      <c r="Q2588" s="1">
        <f t="shared" si="201"/>
        <v>135</v>
      </c>
      <c r="R2588" s="1">
        <f t="shared" si="202"/>
        <v>6750</v>
      </c>
      <c r="S2588" s="17">
        <f t="shared" si="203"/>
        <v>156.67311411992262</v>
      </c>
      <c r="T2588" s="1" cm="1">
        <f t="array" ref="T2588">_xlfn.IFS($B$6=1,Q2588*$B$10,AND(P2587=0,P2588&gt;=1),T2587+$B$6*$B$10*$B$8,TRUE,T2587)</f>
        <v>5400</v>
      </c>
      <c r="U2588" s="17">
        <f t="shared" si="204"/>
        <v>125.3384912959381</v>
      </c>
    </row>
    <row r="2589" spans="7:21" x14ac:dyDescent="0.25">
      <c r="G2589" s="15">
        <v>2587</v>
      </c>
      <c r="H2589" s="17">
        <f t="shared" si="200"/>
        <v>43.1</v>
      </c>
      <c r="I2589" cm="1">
        <f t="array" ref="I2589">_xlfn.IFS(AND(NOT($I2588=0),$J2588),0,NOT($J2588),$I2588+$B$27,TRUE,$I2588)</f>
        <v>2.2666666666666635</v>
      </c>
      <c r="J2589" t="b" cm="1">
        <f t="array" ref="J2589">_xlfn.IFS($I2589&gt;=$C$5-$B$27,TRUE,$P2589&gt;=$B$6,FALSE,TRUE,$J2588)</f>
        <v>0</v>
      </c>
      <c r="K2589" t="b" cm="1">
        <f t="array" ref="K2589">_xlfn.IFS($L2589&gt;=$B$4-$B$27,FALSE,$I2589&gt;=$B$5-$B$27,TRUE,AND($J2589,NOT($K2588)),FALSE,$K2588,TRUE,TRUE,FALSE)</f>
        <v>0</v>
      </c>
      <c r="L2589" cm="1">
        <f t="array" ref="L2589">_xlfn.IFS($K2588,$L2588+$B$27,NOT($K2588),0,TRUE,$K2588)</f>
        <v>0</v>
      </c>
      <c r="M2589" t="b" cm="1">
        <f t="array" ref="M2589">_xlfn.IFS($K2589,FALSE,AND($J2589,NOT($K2589),$P2589&lt;$B$6),TRUE,TRUE,FALSE)</f>
        <v>0</v>
      </c>
      <c r="N2589" cm="1">
        <f t="array" ref="N2589">_xlfn.IFS($N2588&gt;=$C$7-$B$27,0,$M2588,$N2588+$B$27,TRUE,0)</f>
        <v>0</v>
      </c>
      <c r="O2589" t="b" cm="1">
        <f t="array" ref="O2589">_xlfn.IFS(AND($J2589,NOT($K2589),NOT($M2589)),TRUE,$P2589&gt;=$B$6,FALSE,AND($J2589,NOT($K2589),$M2589,$N2589=0),TRUE,TRUE,FALSE)</f>
        <v>0</v>
      </c>
      <c r="P2589" cm="1">
        <f t="array" ref="P2589">_xlfn.IFS(AND($O2588,$P2588&lt;$B$6),$P2588+1,AND(NOT($J2588),$P2588&gt;0),0,TRUE,$P2588)</f>
        <v>0</v>
      </c>
      <c r="Q2589" s="1">
        <f t="shared" si="201"/>
        <v>135</v>
      </c>
      <c r="R2589" s="1">
        <f t="shared" si="202"/>
        <v>6750</v>
      </c>
      <c r="S2589" s="17">
        <f t="shared" si="203"/>
        <v>156.61252900232017</v>
      </c>
      <c r="T2589" s="1" cm="1">
        <f t="array" ref="T2589">_xlfn.IFS($B$6=1,Q2589*$B$10,AND(P2588=0,P2589&gt;=1),T2588+$B$6*$B$10*$B$8,TRUE,T2588)</f>
        <v>5400</v>
      </c>
      <c r="U2589" s="17">
        <f t="shared" si="204"/>
        <v>125.29002320185614</v>
      </c>
    </row>
    <row r="2590" spans="7:21" x14ac:dyDescent="0.25">
      <c r="G2590" s="15">
        <v>2588</v>
      </c>
      <c r="H2590" s="17">
        <f t="shared" si="200"/>
        <v>43.116666666666667</v>
      </c>
      <c r="I2590" cm="1">
        <f t="array" ref="I2590">_xlfn.IFS(AND(NOT($I2589=0),$J2589),0,NOT($J2589),$I2589+$B$27,TRUE,$I2589)</f>
        <v>2.2833333333333301</v>
      </c>
      <c r="J2590" t="b" cm="1">
        <f t="array" ref="J2590">_xlfn.IFS($I2590&gt;=$C$5-$B$27,TRUE,$P2590&gt;=$B$6,FALSE,TRUE,$J2589)</f>
        <v>0</v>
      </c>
      <c r="K2590" t="b" cm="1">
        <f t="array" ref="K2590">_xlfn.IFS($L2590&gt;=$B$4-$B$27,FALSE,$I2590&gt;=$B$5-$B$27,TRUE,AND($J2590,NOT($K2589)),FALSE,$K2589,TRUE,TRUE,FALSE)</f>
        <v>0</v>
      </c>
      <c r="L2590" cm="1">
        <f t="array" ref="L2590">_xlfn.IFS($K2589,$L2589+$B$27,NOT($K2589),0,TRUE,$K2589)</f>
        <v>0</v>
      </c>
      <c r="M2590" t="b" cm="1">
        <f t="array" ref="M2590">_xlfn.IFS($K2590,FALSE,AND($J2590,NOT($K2590),$P2590&lt;$B$6),TRUE,TRUE,FALSE)</f>
        <v>0</v>
      </c>
      <c r="N2590" cm="1">
        <f t="array" ref="N2590">_xlfn.IFS($N2589&gt;=$C$7-$B$27,0,$M2589,$N2589+$B$27,TRUE,0)</f>
        <v>0</v>
      </c>
      <c r="O2590" t="b" cm="1">
        <f t="array" ref="O2590">_xlfn.IFS(AND($J2590,NOT($K2590),NOT($M2590)),TRUE,$P2590&gt;=$B$6,FALSE,AND($J2590,NOT($K2590),$M2590,$N2590=0),TRUE,TRUE,FALSE)</f>
        <v>0</v>
      </c>
      <c r="P2590" cm="1">
        <f t="array" ref="P2590">_xlfn.IFS(AND($O2589,$P2589&lt;$B$6),$P2589+1,AND(NOT($J2589),$P2589&gt;0),0,TRUE,$P2589)</f>
        <v>0</v>
      </c>
      <c r="Q2590" s="1">
        <f t="shared" si="201"/>
        <v>135</v>
      </c>
      <c r="R2590" s="1">
        <f t="shared" si="202"/>
        <v>6750</v>
      </c>
      <c r="S2590" s="17">
        <f t="shared" si="203"/>
        <v>156.55199072284501</v>
      </c>
      <c r="T2590" s="1" cm="1">
        <f t="array" ref="T2590">_xlfn.IFS($B$6=1,Q2590*$B$10,AND(P2589=0,P2590&gt;=1),T2589+$B$6*$B$10*$B$8,TRUE,T2589)</f>
        <v>5400</v>
      </c>
      <c r="U2590" s="17">
        <f t="shared" si="204"/>
        <v>125.241592578276</v>
      </c>
    </row>
    <row r="2591" spans="7:21" x14ac:dyDescent="0.25">
      <c r="G2591" s="15">
        <v>2589</v>
      </c>
      <c r="H2591" s="17">
        <f t="shared" si="200"/>
        <v>43.133333333333333</v>
      </c>
      <c r="I2591" cm="1">
        <f t="array" ref="I2591">_xlfn.IFS(AND(NOT($I2590=0),$J2590),0,NOT($J2590),$I2590+$B$27,TRUE,$I2590)</f>
        <v>2.2999999999999967</v>
      </c>
      <c r="J2591" t="b" cm="1">
        <f t="array" ref="J2591">_xlfn.IFS($I2591&gt;=$C$5-$B$27,TRUE,$P2591&gt;=$B$6,FALSE,TRUE,$J2590)</f>
        <v>0</v>
      </c>
      <c r="K2591" t="b" cm="1">
        <f t="array" ref="K2591">_xlfn.IFS($L2591&gt;=$B$4-$B$27,FALSE,$I2591&gt;=$B$5-$B$27,TRUE,AND($J2591,NOT($K2590)),FALSE,$K2590,TRUE,TRUE,FALSE)</f>
        <v>0</v>
      </c>
      <c r="L2591" cm="1">
        <f t="array" ref="L2591">_xlfn.IFS($K2590,$L2590+$B$27,NOT($K2590),0,TRUE,$K2590)</f>
        <v>0</v>
      </c>
      <c r="M2591" t="b" cm="1">
        <f t="array" ref="M2591">_xlfn.IFS($K2591,FALSE,AND($J2591,NOT($K2591),$P2591&lt;$B$6),TRUE,TRUE,FALSE)</f>
        <v>0</v>
      </c>
      <c r="N2591" cm="1">
        <f t="array" ref="N2591">_xlfn.IFS($N2590&gt;=$C$7-$B$27,0,$M2590,$N2590+$B$27,TRUE,0)</f>
        <v>0</v>
      </c>
      <c r="O2591" t="b" cm="1">
        <f t="array" ref="O2591">_xlfn.IFS(AND($J2591,NOT($K2591),NOT($M2591)),TRUE,$P2591&gt;=$B$6,FALSE,AND($J2591,NOT($K2591),$M2591,$N2591=0),TRUE,TRUE,FALSE)</f>
        <v>0</v>
      </c>
      <c r="P2591" cm="1">
        <f t="array" ref="P2591">_xlfn.IFS(AND($O2590,$P2590&lt;$B$6),$P2590+1,AND(NOT($J2590),$P2590&gt;0),0,TRUE,$P2590)</f>
        <v>0</v>
      </c>
      <c r="Q2591" s="1">
        <f t="shared" si="201"/>
        <v>135</v>
      </c>
      <c r="R2591" s="1">
        <f t="shared" si="202"/>
        <v>6750</v>
      </c>
      <c r="S2591" s="17">
        <f t="shared" si="203"/>
        <v>156.49149922720247</v>
      </c>
      <c r="T2591" s="1" cm="1">
        <f t="array" ref="T2591">_xlfn.IFS($B$6=1,Q2591*$B$10,AND(P2590=0,P2591&gt;=1),T2590+$B$6*$B$10*$B$8,TRUE,T2590)</f>
        <v>5400</v>
      </c>
      <c r="U2591" s="17">
        <f t="shared" si="204"/>
        <v>125.19319938176199</v>
      </c>
    </row>
    <row r="2592" spans="7:21" x14ac:dyDescent="0.25">
      <c r="G2592" s="15">
        <v>2590</v>
      </c>
      <c r="H2592" s="17">
        <f t="shared" si="200"/>
        <v>43.15</v>
      </c>
      <c r="I2592" cm="1">
        <f t="array" ref="I2592">_xlfn.IFS(AND(NOT($I2591=0),$J2591),0,NOT($J2591),$I2591+$B$27,TRUE,$I2591)</f>
        <v>2.3166666666666633</v>
      </c>
      <c r="J2592" t="b" cm="1">
        <f t="array" ref="J2592">_xlfn.IFS($I2592&gt;=$C$5-$B$27,TRUE,$P2592&gt;=$B$6,FALSE,TRUE,$J2591)</f>
        <v>0</v>
      </c>
      <c r="K2592" t="b" cm="1">
        <f t="array" ref="K2592">_xlfn.IFS($L2592&gt;=$B$4-$B$27,FALSE,$I2592&gt;=$B$5-$B$27,TRUE,AND($J2592,NOT($K2591)),FALSE,$K2591,TRUE,TRUE,FALSE)</f>
        <v>0</v>
      </c>
      <c r="L2592" cm="1">
        <f t="array" ref="L2592">_xlfn.IFS($K2591,$L2591+$B$27,NOT($K2591),0,TRUE,$K2591)</f>
        <v>0</v>
      </c>
      <c r="M2592" t="b" cm="1">
        <f t="array" ref="M2592">_xlfn.IFS($K2592,FALSE,AND($J2592,NOT($K2592),$P2592&lt;$B$6),TRUE,TRUE,FALSE)</f>
        <v>0</v>
      </c>
      <c r="N2592" cm="1">
        <f t="array" ref="N2592">_xlfn.IFS($N2591&gt;=$C$7-$B$27,0,$M2591,$N2591+$B$27,TRUE,0)</f>
        <v>0</v>
      </c>
      <c r="O2592" t="b" cm="1">
        <f t="array" ref="O2592">_xlfn.IFS(AND($J2592,NOT($K2592),NOT($M2592)),TRUE,$P2592&gt;=$B$6,FALSE,AND($J2592,NOT($K2592),$M2592,$N2592=0),TRUE,TRUE,FALSE)</f>
        <v>0</v>
      </c>
      <c r="P2592" cm="1">
        <f t="array" ref="P2592">_xlfn.IFS(AND($O2591,$P2591&lt;$B$6),$P2591+1,AND(NOT($J2591),$P2591&gt;0),0,TRUE,$P2591)</f>
        <v>0</v>
      </c>
      <c r="Q2592" s="1">
        <f t="shared" si="201"/>
        <v>135</v>
      </c>
      <c r="R2592" s="1">
        <f t="shared" si="202"/>
        <v>6750</v>
      </c>
      <c r="S2592" s="17">
        <f t="shared" si="203"/>
        <v>156.43105446118193</v>
      </c>
      <c r="T2592" s="1" cm="1">
        <f t="array" ref="T2592">_xlfn.IFS($B$6=1,Q2592*$B$10,AND(P2591=0,P2592&gt;=1),T2591+$B$6*$B$10*$B$8,TRUE,T2591)</f>
        <v>5400</v>
      </c>
      <c r="U2592" s="17">
        <f t="shared" si="204"/>
        <v>125.14484356894555</v>
      </c>
    </row>
    <row r="2593" spans="7:21" x14ac:dyDescent="0.25">
      <c r="G2593" s="15">
        <v>2591</v>
      </c>
      <c r="H2593" s="17">
        <f t="shared" si="200"/>
        <v>43.166666666666664</v>
      </c>
      <c r="I2593" cm="1">
        <f t="array" ref="I2593">_xlfn.IFS(AND(NOT($I2592=0),$J2592),0,NOT($J2592),$I2592+$B$27,TRUE,$I2592)</f>
        <v>2.3333333333333299</v>
      </c>
      <c r="J2593" t="b" cm="1">
        <f t="array" ref="J2593">_xlfn.IFS($I2593&gt;=$C$5-$B$27,TRUE,$P2593&gt;=$B$6,FALSE,TRUE,$J2592)</f>
        <v>0</v>
      </c>
      <c r="K2593" t="b" cm="1">
        <f t="array" ref="K2593">_xlfn.IFS($L2593&gt;=$B$4-$B$27,FALSE,$I2593&gt;=$B$5-$B$27,TRUE,AND($J2593,NOT($K2592)),FALSE,$K2592,TRUE,TRUE,FALSE)</f>
        <v>0</v>
      </c>
      <c r="L2593" cm="1">
        <f t="array" ref="L2593">_xlfn.IFS($K2592,$L2592+$B$27,NOT($K2592),0,TRUE,$K2592)</f>
        <v>0</v>
      </c>
      <c r="M2593" t="b" cm="1">
        <f t="array" ref="M2593">_xlfn.IFS($K2593,FALSE,AND($J2593,NOT($K2593),$P2593&lt;$B$6),TRUE,TRUE,FALSE)</f>
        <v>0</v>
      </c>
      <c r="N2593" cm="1">
        <f t="array" ref="N2593">_xlfn.IFS($N2592&gt;=$C$7-$B$27,0,$M2592,$N2592+$B$27,TRUE,0)</f>
        <v>0</v>
      </c>
      <c r="O2593" t="b" cm="1">
        <f t="array" ref="O2593">_xlfn.IFS(AND($J2593,NOT($K2593),NOT($M2593)),TRUE,$P2593&gt;=$B$6,FALSE,AND($J2593,NOT($K2593),$M2593,$N2593=0),TRUE,TRUE,FALSE)</f>
        <v>0</v>
      </c>
      <c r="P2593" cm="1">
        <f t="array" ref="P2593">_xlfn.IFS(AND($O2592,$P2592&lt;$B$6),$P2592+1,AND(NOT($J2592),$P2592&gt;0),0,TRUE,$P2592)</f>
        <v>0</v>
      </c>
      <c r="Q2593" s="1">
        <f t="shared" si="201"/>
        <v>135</v>
      </c>
      <c r="R2593" s="1">
        <f t="shared" si="202"/>
        <v>6750</v>
      </c>
      <c r="S2593" s="17">
        <f t="shared" si="203"/>
        <v>156.37065637065638</v>
      </c>
      <c r="T2593" s="1" cm="1">
        <f t="array" ref="T2593">_xlfn.IFS($B$6=1,Q2593*$B$10,AND(P2592=0,P2593&gt;=1),T2592+$B$6*$B$10*$B$8,TRUE,T2592)</f>
        <v>5400</v>
      </c>
      <c r="U2593" s="17">
        <f t="shared" si="204"/>
        <v>125.0965250965251</v>
      </c>
    </row>
    <row r="2594" spans="7:21" x14ac:dyDescent="0.25">
      <c r="G2594" s="15">
        <v>2592</v>
      </c>
      <c r="H2594" s="17">
        <f t="shared" si="200"/>
        <v>43.18333333333333</v>
      </c>
      <c r="I2594" cm="1">
        <f t="array" ref="I2594">_xlfn.IFS(AND(NOT($I2593=0),$J2593),0,NOT($J2593),$I2593+$B$27,TRUE,$I2593)</f>
        <v>2.3499999999999965</v>
      </c>
      <c r="J2594" t="b" cm="1">
        <f t="array" ref="J2594">_xlfn.IFS($I2594&gt;=$C$5-$B$27,TRUE,$P2594&gt;=$B$6,FALSE,TRUE,$J2593)</f>
        <v>0</v>
      </c>
      <c r="K2594" t="b" cm="1">
        <f t="array" ref="K2594">_xlfn.IFS($L2594&gt;=$B$4-$B$27,FALSE,$I2594&gt;=$B$5-$B$27,TRUE,AND($J2594,NOT($K2593)),FALSE,$K2593,TRUE,TRUE,FALSE)</f>
        <v>0</v>
      </c>
      <c r="L2594" cm="1">
        <f t="array" ref="L2594">_xlfn.IFS($K2593,$L2593+$B$27,NOT($K2593),0,TRUE,$K2593)</f>
        <v>0</v>
      </c>
      <c r="M2594" t="b" cm="1">
        <f t="array" ref="M2594">_xlfn.IFS($K2594,FALSE,AND($J2594,NOT($K2594),$P2594&lt;$B$6),TRUE,TRUE,FALSE)</f>
        <v>0</v>
      </c>
      <c r="N2594" cm="1">
        <f t="array" ref="N2594">_xlfn.IFS($N2593&gt;=$C$7-$B$27,0,$M2593,$N2593+$B$27,TRUE,0)</f>
        <v>0</v>
      </c>
      <c r="O2594" t="b" cm="1">
        <f t="array" ref="O2594">_xlfn.IFS(AND($J2594,NOT($K2594),NOT($M2594)),TRUE,$P2594&gt;=$B$6,FALSE,AND($J2594,NOT($K2594),$M2594,$N2594=0),TRUE,TRUE,FALSE)</f>
        <v>0</v>
      </c>
      <c r="P2594" cm="1">
        <f t="array" ref="P2594">_xlfn.IFS(AND($O2593,$P2593&lt;$B$6),$P2593+1,AND(NOT($J2593),$P2593&gt;0),0,TRUE,$P2593)</f>
        <v>0</v>
      </c>
      <c r="Q2594" s="1">
        <f t="shared" si="201"/>
        <v>135</v>
      </c>
      <c r="R2594" s="1">
        <f t="shared" si="202"/>
        <v>6750</v>
      </c>
      <c r="S2594" s="17">
        <f t="shared" si="203"/>
        <v>156.31030490158241</v>
      </c>
      <c r="T2594" s="1" cm="1">
        <f t="array" ref="T2594">_xlfn.IFS($B$6=1,Q2594*$B$10,AND(P2593=0,P2594&gt;=1),T2593+$B$6*$B$10*$B$8,TRUE,T2593)</f>
        <v>5400</v>
      </c>
      <c r="U2594" s="17">
        <f t="shared" si="204"/>
        <v>125.04824392126594</v>
      </c>
    </row>
    <row r="2595" spans="7:21" x14ac:dyDescent="0.25">
      <c r="G2595" s="15">
        <v>2593</v>
      </c>
      <c r="H2595" s="17">
        <f t="shared" si="200"/>
        <v>43.2</v>
      </c>
      <c r="I2595" cm="1">
        <f t="array" ref="I2595">_xlfn.IFS(AND(NOT($I2594=0),$J2594),0,NOT($J2594),$I2594+$B$27,TRUE,$I2594)</f>
        <v>2.3666666666666631</v>
      </c>
      <c r="J2595" t="b" cm="1">
        <f t="array" ref="J2595">_xlfn.IFS($I2595&gt;=$C$5-$B$27,TRUE,$P2595&gt;=$B$6,FALSE,TRUE,$J2594)</f>
        <v>0</v>
      </c>
      <c r="K2595" t="b" cm="1">
        <f t="array" ref="K2595">_xlfn.IFS($L2595&gt;=$B$4-$B$27,FALSE,$I2595&gt;=$B$5-$B$27,TRUE,AND($J2595,NOT($K2594)),FALSE,$K2594,TRUE,TRUE,FALSE)</f>
        <v>0</v>
      </c>
      <c r="L2595" cm="1">
        <f t="array" ref="L2595">_xlfn.IFS($K2594,$L2594+$B$27,NOT($K2594),0,TRUE,$K2594)</f>
        <v>0</v>
      </c>
      <c r="M2595" t="b" cm="1">
        <f t="array" ref="M2595">_xlfn.IFS($K2595,FALSE,AND($J2595,NOT($K2595),$P2595&lt;$B$6),TRUE,TRUE,FALSE)</f>
        <v>0</v>
      </c>
      <c r="N2595" cm="1">
        <f t="array" ref="N2595">_xlfn.IFS($N2594&gt;=$C$7-$B$27,0,$M2594,$N2594+$B$27,TRUE,0)</f>
        <v>0</v>
      </c>
      <c r="O2595" t="b" cm="1">
        <f t="array" ref="O2595">_xlfn.IFS(AND($J2595,NOT($K2595),NOT($M2595)),TRUE,$P2595&gt;=$B$6,FALSE,AND($J2595,NOT($K2595),$M2595,$N2595=0),TRUE,TRUE,FALSE)</f>
        <v>0</v>
      </c>
      <c r="P2595" cm="1">
        <f t="array" ref="P2595">_xlfn.IFS(AND($O2594,$P2594&lt;$B$6),$P2594+1,AND(NOT($J2594),$P2594&gt;0),0,TRUE,$P2594)</f>
        <v>0</v>
      </c>
      <c r="Q2595" s="1">
        <f t="shared" si="201"/>
        <v>135</v>
      </c>
      <c r="R2595" s="1">
        <f t="shared" si="202"/>
        <v>6750</v>
      </c>
      <c r="S2595" s="17">
        <f t="shared" si="203"/>
        <v>156.25</v>
      </c>
      <c r="T2595" s="1" cm="1">
        <f t="array" ref="T2595">_xlfn.IFS($B$6=1,Q2595*$B$10,AND(P2594=0,P2595&gt;=1),T2594+$B$6*$B$10*$B$8,TRUE,T2594)</f>
        <v>5400</v>
      </c>
      <c r="U2595" s="17">
        <f t="shared" si="204"/>
        <v>124.99999999999999</v>
      </c>
    </row>
    <row r="2596" spans="7:21" x14ac:dyDescent="0.25">
      <c r="G2596" s="15">
        <v>2594</v>
      </c>
      <c r="H2596" s="17">
        <f t="shared" si="200"/>
        <v>43.216666666666669</v>
      </c>
      <c r="I2596" cm="1">
        <f t="array" ref="I2596">_xlfn.IFS(AND(NOT($I2595=0),$J2595),0,NOT($J2595),$I2595+$B$27,TRUE,$I2595)</f>
        <v>2.3833333333333298</v>
      </c>
      <c r="J2596" t="b" cm="1">
        <f t="array" ref="J2596">_xlfn.IFS($I2596&gt;=$C$5-$B$27,TRUE,$P2596&gt;=$B$6,FALSE,TRUE,$J2595)</f>
        <v>0</v>
      </c>
      <c r="K2596" t="b" cm="1">
        <f t="array" ref="K2596">_xlfn.IFS($L2596&gt;=$B$4-$B$27,FALSE,$I2596&gt;=$B$5-$B$27,TRUE,AND($J2596,NOT($K2595)),FALSE,$K2595,TRUE,TRUE,FALSE)</f>
        <v>0</v>
      </c>
      <c r="L2596" cm="1">
        <f t="array" ref="L2596">_xlfn.IFS($K2595,$L2595+$B$27,NOT($K2595),0,TRUE,$K2595)</f>
        <v>0</v>
      </c>
      <c r="M2596" t="b" cm="1">
        <f t="array" ref="M2596">_xlfn.IFS($K2596,FALSE,AND($J2596,NOT($K2596),$P2596&lt;$B$6),TRUE,TRUE,FALSE)</f>
        <v>0</v>
      </c>
      <c r="N2596" cm="1">
        <f t="array" ref="N2596">_xlfn.IFS($N2595&gt;=$C$7-$B$27,0,$M2595,$N2595+$B$27,TRUE,0)</f>
        <v>0</v>
      </c>
      <c r="O2596" t="b" cm="1">
        <f t="array" ref="O2596">_xlfn.IFS(AND($J2596,NOT($K2596),NOT($M2596)),TRUE,$P2596&gt;=$B$6,FALSE,AND($J2596,NOT($K2596),$M2596,$N2596=0),TRUE,TRUE,FALSE)</f>
        <v>0</v>
      </c>
      <c r="P2596" cm="1">
        <f t="array" ref="P2596">_xlfn.IFS(AND($O2595,$P2595&lt;$B$6),$P2595+1,AND(NOT($J2595),$P2595&gt;0),0,TRUE,$P2595)</f>
        <v>0</v>
      </c>
      <c r="Q2596" s="1">
        <f t="shared" si="201"/>
        <v>135</v>
      </c>
      <c r="R2596" s="1">
        <f t="shared" si="202"/>
        <v>6750</v>
      </c>
      <c r="S2596" s="17">
        <f t="shared" si="203"/>
        <v>156.18974161203238</v>
      </c>
      <c r="T2596" s="1" cm="1">
        <f t="array" ref="T2596">_xlfn.IFS($B$6=1,Q2596*$B$10,AND(P2595=0,P2596&gt;=1),T2595+$B$6*$B$10*$B$8,TRUE,T2595)</f>
        <v>5400</v>
      </c>
      <c r="U2596" s="17">
        <f t="shared" si="204"/>
        <v>124.95179328962591</v>
      </c>
    </row>
    <row r="2597" spans="7:21" x14ac:dyDescent="0.25">
      <c r="G2597" s="15">
        <v>2595</v>
      </c>
      <c r="H2597" s="17">
        <f t="shared" si="200"/>
        <v>43.233333333333334</v>
      </c>
      <c r="I2597" cm="1">
        <f t="array" ref="I2597">_xlfn.IFS(AND(NOT($I2596=0),$J2596),0,NOT($J2596),$I2596+$B$27,TRUE,$I2596)</f>
        <v>2.3999999999999964</v>
      </c>
      <c r="J2597" t="b" cm="1">
        <f t="array" ref="J2597">_xlfn.IFS($I2597&gt;=$C$5-$B$27,TRUE,$P2597&gt;=$B$6,FALSE,TRUE,$J2596)</f>
        <v>0</v>
      </c>
      <c r="K2597" t="b" cm="1">
        <f t="array" ref="K2597">_xlfn.IFS($L2597&gt;=$B$4-$B$27,FALSE,$I2597&gt;=$B$5-$B$27,TRUE,AND($J2597,NOT($K2596)),FALSE,$K2596,TRUE,TRUE,FALSE)</f>
        <v>0</v>
      </c>
      <c r="L2597" cm="1">
        <f t="array" ref="L2597">_xlfn.IFS($K2596,$L2596+$B$27,NOT($K2596),0,TRUE,$K2596)</f>
        <v>0</v>
      </c>
      <c r="M2597" t="b" cm="1">
        <f t="array" ref="M2597">_xlfn.IFS($K2597,FALSE,AND($J2597,NOT($K2597),$P2597&lt;$B$6),TRUE,TRUE,FALSE)</f>
        <v>0</v>
      </c>
      <c r="N2597" cm="1">
        <f t="array" ref="N2597">_xlfn.IFS($N2596&gt;=$C$7-$B$27,0,$M2596,$N2596+$B$27,TRUE,0)</f>
        <v>0</v>
      </c>
      <c r="O2597" t="b" cm="1">
        <f t="array" ref="O2597">_xlfn.IFS(AND($J2597,NOT($K2597),NOT($M2597)),TRUE,$P2597&gt;=$B$6,FALSE,AND($J2597,NOT($K2597),$M2597,$N2597=0),TRUE,TRUE,FALSE)</f>
        <v>0</v>
      </c>
      <c r="P2597" cm="1">
        <f t="array" ref="P2597">_xlfn.IFS(AND($O2596,$P2596&lt;$B$6),$P2596+1,AND(NOT($J2596),$P2596&gt;0),0,TRUE,$P2596)</f>
        <v>0</v>
      </c>
      <c r="Q2597" s="1">
        <f t="shared" si="201"/>
        <v>135</v>
      </c>
      <c r="R2597" s="1">
        <f t="shared" si="202"/>
        <v>6750</v>
      </c>
      <c r="S2597" s="17">
        <f t="shared" si="203"/>
        <v>156.12952968388589</v>
      </c>
      <c r="T2597" s="1" cm="1">
        <f t="array" ref="T2597">_xlfn.IFS($B$6=1,Q2597*$B$10,AND(P2596=0,P2597&gt;=1),T2596+$B$6*$B$10*$B$8,TRUE,T2596)</f>
        <v>5400</v>
      </c>
      <c r="U2597" s="17">
        <f t="shared" si="204"/>
        <v>124.90362374710871</v>
      </c>
    </row>
    <row r="2598" spans="7:21" x14ac:dyDescent="0.25">
      <c r="G2598" s="15">
        <v>2596</v>
      </c>
      <c r="H2598" s="17">
        <f t="shared" si="200"/>
        <v>43.25</v>
      </c>
      <c r="I2598" cm="1">
        <f t="array" ref="I2598">_xlfn.IFS(AND(NOT($I2597=0),$J2597),0,NOT($J2597),$I2597+$B$27,TRUE,$I2597)</f>
        <v>2.416666666666663</v>
      </c>
      <c r="J2598" t="b" cm="1">
        <f t="array" ref="J2598">_xlfn.IFS($I2598&gt;=$C$5-$B$27,TRUE,$P2598&gt;=$B$6,FALSE,TRUE,$J2597)</f>
        <v>0</v>
      </c>
      <c r="K2598" t="b" cm="1">
        <f t="array" ref="K2598">_xlfn.IFS($L2598&gt;=$B$4-$B$27,FALSE,$I2598&gt;=$B$5-$B$27,TRUE,AND($J2598,NOT($K2597)),FALSE,$K2597,TRUE,TRUE,FALSE)</f>
        <v>0</v>
      </c>
      <c r="L2598" cm="1">
        <f t="array" ref="L2598">_xlfn.IFS($K2597,$L2597+$B$27,NOT($K2597),0,TRUE,$K2597)</f>
        <v>0</v>
      </c>
      <c r="M2598" t="b" cm="1">
        <f t="array" ref="M2598">_xlfn.IFS($K2598,FALSE,AND($J2598,NOT($K2598),$P2598&lt;$B$6),TRUE,TRUE,FALSE)</f>
        <v>0</v>
      </c>
      <c r="N2598" cm="1">
        <f t="array" ref="N2598">_xlfn.IFS($N2597&gt;=$C$7-$B$27,0,$M2597,$N2597+$B$27,TRUE,0)</f>
        <v>0</v>
      </c>
      <c r="O2598" t="b" cm="1">
        <f t="array" ref="O2598">_xlfn.IFS(AND($J2598,NOT($K2598),NOT($M2598)),TRUE,$P2598&gt;=$B$6,FALSE,AND($J2598,NOT($K2598),$M2598,$N2598=0),TRUE,TRUE,FALSE)</f>
        <v>0</v>
      </c>
      <c r="P2598" cm="1">
        <f t="array" ref="P2598">_xlfn.IFS(AND($O2597,$P2597&lt;$B$6),$P2597+1,AND(NOT($J2597),$P2597&gt;0),0,TRUE,$P2597)</f>
        <v>0</v>
      </c>
      <c r="Q2598" s="1">
        <f t="shared" si="201"/>
        <v>135</v>
      </c>
      <c r="R2598" s="1">
        <f t="shared" si="202"/>
        <v>6750</v>
      </c>
      <c r="S2598" s="17">
        <f t="shared" si="203"/>
        <v>156.06936416184971</v>
      </c>
      <c r="T2598" s="1" cm="1">
        <f t="array" ref="T2598">_xlfn.IFS($B$6=1,Q2598*$B$10,AND(P2597=0,P2598&gt;=1),T2597+$B$6*$B$10*$B$8,TRUE,T2597)</f>
        <v>5400</v>
      </c>
      <c r="U2598" s="17">
        <f t="shared" si="204"/>
        <v>124.85549132947978</v>
      </c>
    </row>
    <row r="2599" spans="7:21" x14ac:dyDescent="0.25">
      <c r="G2599" s="15">
        <v>2597</v>
      </c>
      <c r="H2599" s="17">
        <f t="shared" si="200"/>
        <v>43.266666666666666</v>
      </c>
      <c r="I2599" cm="1">
        <f t="array" ref="I2599">_xlfn.IFS(AND(NOT($I2598=0),$J2598),0,NOT($J2598),$I2598+$B$27,TRUE,$I2598)</f>
        <v>2.4333333333333296</v>
      </c>
      <c r="J2599" t="b" cm="1">
        <f t="array" ref="J2599">_xlfn.IFS($I2599&gt;=$C$5-$B$27,TRUE,$P2599&gt;=$B$6,FALSE,TRUE,$J2598)</f>
        <v>0</v>
      </c>
      <c r="K2599" t="b" cm="1">
        <f t="array" ref="K2599">_xlfn.IFS($L2599&gt;=$B$4-$B$27,FALSE,$I2599&gt;=$B$5-$B$27,TRUE,AND($J2599,NOT($K2598)),FALSE,$K2598,TRUE,TRUE,FALSE)</f>
        <v>0</v>
      </c>
      <c r="L2599" cm="1">
        <f t="array" ref="L2599">_xlfn.IFS($K2598,$L2598+$B$27,NOT($K2598),0,TRUE,$K2598)</f>
        <v>0</v>
      </c>
      <c r="M2599" t="b" cm="1">
        <f t="array" ref="M2599">_xlfn.IFS($K2599,FALSE,AND($J2599,NOT($K2599),$P2599&lt;$B$6),TRUE,TRUE,FALSE)</f>
        <v>0</v>
      </c>
      <c r="N2599" cm="1">
        <f t="array" ref="N2599">_xlfn.IFS($N2598&gt;=$C$7-$B$27,0,$M2598,$N2598+$B$27,TRUE,0)</f>
        <v>0</v>
      </c>
      <c r="O2599" t="b" cm="1">
        <f t="array" ref="O2599">_xlfn.IFS(AND($J2599,NOT($K2599),NOT($M2599)),TRUE,$P2599&gt;=$B$6,FALSE,AND($J2599,NOT($K2599),$M2599,$N2599=0),TRUE,TRUE,FALSE)</f>
        <v>0</v>
      </c>
      <c r="P2599" cm="1">
        <f t="array" ref="P2599">_xlfn.IFS(AND($O2598,$P2598&lt;$B$6),$P2598+1,AND(NOT($J2598),$P2598&gt;0),0,TRUE,$P2598)</f>
        <v>0</v>
      </c>
      <c r="Q2599" s="1">
        <f t="shared" si="201"/>
        <v>135</v>
      </c>
      <c r="R2599" s="1">
        <f t="shared" si="202"/>
        <v>6750</v>
      </c>
      <c r="S2599" s="17">
        <f t="shared" si="203"/>
        <v>156.00924499229583</v>
      </c>
      <c r="T2599" s="1" cm="1">
        <f t="array" ref="T2599">_xlfn.IFS($B$6=1,Q2599*$B$10,AND(P2598=0,P2599&gt;=1),T2598+$B$6*$B$10*$B$8,TRUE,T2598)</f>
        <v>5400</v>
      </c>
      <c r="U2599" s="17">
        <f t="shared" si="204"/>
        <v>124.80739599383668</v>
      </c>
    </row>
    <row r="2600" spans="7:21" x14ac:dyDescent="0.25">
      <c r="G2600" s="15">
        <v>2598</v>
      </c>
      <c r="H2600" s="17">
        <f t="shared" si="200"/>
        <v>43.283333333333331</v>
      </c>
      <c r="I2600" cm="1">
        <f t="array" ref="I2600">_xlfn.IFS(AND(NOT($I2599=0),$J2599),0,NOT($J2599),$I2599+$B$27,TRUE,$I2599)</f>
        <v>2.4499999999999962</v>
      </c>
      <c r="J2600" t="b" cm="1">
        <f t="array" ref="J2600">_xlfn.IFS($I2600&gt;=$C$5-$B$27,TRUE,$P2600&gt;=$B$6,FALSE,TRUE,$J2599)</f>
        <v>0</v>
      </c>
      <c r="K2600" t="b" cm="1">
        <f t="array" ref="K2600">_xlfn.IFS($L2600&gt;=$B$4-$B$27,FALSE,$I2600&gt;=$B$5-$B$27,TRUE,AND($J2600,NOT($K2599)),FALSE,$K2599,TRUE,TRUE,FALSE)</f>
        <v>0</v>
      </c>
      <c r="L2600" cm="1">
        <f t="array" ref="L2600">_xlfn.IFS($K2599,$L2599+$B$27,NOT($K2599),0,TRUE,$K2599)</f>
        <v>0</v>
      </c>
      <c r="M2600" t="b" cm="1">
        <f t="array" ref="M2600">_xlfn.IFS($K2600,FALSE,AND($J2600,NOT($K2600),$P2600&lt;$B$6),TRUE,TRUE,FALSE)</f>
        <v>0</v>
      </c>
      <c r="N2600" cm="1">
        <f t="array" ref="N2600">_xlfn.IFS($N2599&gt;=$C$7-$B$27,0,$M2599,$N2599+$B$27,TRUE,0)</f>
        <v>0</v>
      </c>
      <c r="O2600" t="b" cm="1">
        <f t="array" ref="O2600">_xlfn.IFS(AND($J2600,NOT($K2600),NOT($M2600)),TRUE,$P2600&gt;=$B$6,FALSE,AND($J2600,NOT($K2600),$M2600,$N2600=0),TRUE,TRUE,FALSE)</f>
        <v>0</v>
      </c>
      <c r="P2600" cm="1">
        <f t="array" ref="P2600">_xlfn.IFS(AND($O2599,$P2599&lt;$B$6),$P2599+1,AND(NOT($J2599),$P2599&gt;0),0,TRUE,$P2599)</f>
        <v>0</v>
      </c>
      <c r="Q2600" s="1">
        <f t="shared" si="201"/>
        <v>135</v>
      </c>
      <c r="R2600" s="1">
        <f t="shared" si="202"/>
        <v>6750</v>
      </c>
      <c r="S2600" s="17">
        <f t="shared" si="203"/>
        <v>155.94917212167886</v>
      </c>
      <c r="T2600" s="1" cm="1">
        <f t="array" ref="T2600">_xlfn.IFS($B$6=1,Q2600*$B$10,AND(P2599=0,P2600&gt;=1),T2599+$B$6*$B$10*$B$8,TRUE,T2599)</f>
        <v>5400</v>
      </c>
      <c r="U2600" s="17">
        <f t="shared" si="204"/>
        <v>124.7593376973431</v>
      </c>
    </row>
    <row r="2601" spans="7:21" x14ac:dyDescent="0.25">
      <c r="G2601" s="15">
        <v>2599</v>
      </c>
      <c r="H2601" s="17">
        <f t="shared" si="200"/>
        <v>43.3</v>
      </c>
      <c r="I2601" cm="1">
        <f t="array" ref="I2601">_xlfn.IFS(AND(NOT($I2600=0),$J2600),0,NOT($J2600),$I2600+$B$27,TRUE,$I2600)</f>
        <v>2.4666666666666628</v>
      </c>
      <c r="J2601" t="b" cm="1">
        <f t="array" ref="J2601">_xlfn.IFS($I2601&gt;=$C$5-$B$27,TRUE,$P2601&gt;=$B$6,FALSE,TRUE,$J2600)</f>
        <v>0</v>
      </c>
      <c r="K2601" t="b" cm="1">
        <f t="array" ref="K2601">_xlfn.IFS($L2601&gt;=$B$4-$B$27,FALSE,$I2601&gt;=$B$5-$B$27,TRUE,AND($J2601,NOT($K2600)),FALSE,$K2600,TRUE,TRUE,FALSE)</f>
        <v>0</v>
      </c>
      <c r="L2601" cm="1">
        <f t="array" ref="L2601">_xlfn.IFS($K2600,$L2600+$B$27,NOT($K2600),0,TRUE,$K2600)</f>
        <v>0</v>
      </c>
      <c r="M2601" t="b" cm="1">
        <f t="array" ref="M2601">_xlfn.IFS($K2601,FALSE,AND($J2601,NOT($K2601),$P2601&lt;$B$6),TRUE,TRUE,FALSE)</f>
        <v>0</v>
      </c>
      <c r="N2601" cm="1">
        <f t="array" ref="N2601">_xlfn.IFS($N2600&gt;=$C$7-$B$27,0,$M2600,$N2600+$B$27,TRUE,0)</f>
        <v>0</v>
      </c>
      <c r="O2601" t="b" cm="1">
        <f t="array" ref="O2601">_xlfn.IFS(AND($J2601,NOT($K2601),NOT($M2601)),TRUE,$P2601&gt;=$B$6,FALSE,AND($J2601,NOT($K2601),$M2601,$N2601=0),TRUE,TRUE,FALSE)</f>
        <v>0</v>
      </c>
      <c r="P2601" cm="1">
        <f t="array" ref="P2601">_xlfn.IFS(AND($O2600,$P2600&lt;$B$6),$P2600+1,AND(NOT($J2600),$P2600&gt;0),0,TRUE,$P2600)</f>
        <v>0</v>
      </c>
      <c r="Q2601" s="1">
        <f t="shared" si="201"/>
        <v>135</v>
      </c>
      <c r="R2601" s="1">
        <f t="shared" si="202"/>
        <v>6750</v>
      </c>
      <c r="S2601" s="17">
        <f t="shared" si="203"/>
        <v>155.8891454965358</v>
      </c>
      <c r="T2601" s="1" cm="1">
        <f t="array" ref="T2601">_xlfn.IFS($B$6=1,Q2601*$B$10,AND(P2600=0,P2601&gt;=1),T2600+$B$6*$B$10*$B$8,TRUE,T2600)</f>
        <v>5400</v>
      </c>
      <c r="U2601" s="17">
        <f t="shared" si="204"/>
        <v>124.71131639722864</v>
      </c>
    </row>
    <row r="2602" spans="7:21" x14ac:dyDescent="0.25">
      <c r="G2602" s="15">
        <v>2600</v>
      </c>
      <c r="H2602" s="17">
        <f t="shared" si="200"/>
        <v>43.316666666666663</v>
      </c>
      <c r="I2602" cm="1">
        <f t="array" ref="I2602">_xlfn.IFS(AND(NOT($I2601=0),$J2601),0,NOT($J2601),$I2601+$B$27,TRUE,$I2601)</f>
        <v>2.4833333333333294</v>
      </c>
      <c r="J2602" t="b" cm="1">
        <f t="array" ref="J2602">_xlfn.IFS($I2602&gt;=$C$5-$B$27,TRUE,$P2602&gt;=$B$6,FALSE,TRUE,$J2601)</f>
        <v>0</v>
      </c>
      <c r="K2602" t="b" cm="1">
        <f t="array" ref="K2602">_xlfn.IFS($L2602&gt;=$B$4-$B$27,FALSE,$I2602&gt;=$B$5-$B$27,TRUE,AND($J2602,NOT($K2601)),FALSE,$K2601,TRUE,TRUE,FALSE)</f>
        <v>0</v>
      </c>
      <c r="L2602" cm="1">
        <f t="array" ref="L2602">_xlfn.IFS($K2601,$L2601+$B$27,NOT($K2601),0,TRUE,$K2601)</f>
        <v>0</v>
      </c>
      <c r="M2602" t="b" cm="1">
        <f t="array" ref="M2602">_xlfn.IFS($K2602,FALSE,AND($J2602,NOT($K2602),$P2602&lt;$B$6),TRUE,TRUE,FALSE)</f>
        <v>0</v>
      </c>
      <c r="N2602" cm="1">
        <f t="array" ref="N2602">_xlfn.IFS($N2601&gt;=$C$7-$B$27,0,$M2601,$N2601+$B$27,TRUE,0)</f>
        <v>0</v>
      </c>
      <c r="O2602" t="b" cm="1">
        <f t="array" ref="O2602">_xlfn.IFS(AND($J2602,NOT($K2602),NOT($M2602)),TRUE,$P2602&gt;=$B$6,FALSE,AND($J2602,NOT($K2602),$M2602,$N2602=0),TRUE,TRUE,FALSE)</f>
        <v>0</v>
      </c>
      <c r="P2602" cm="1">
        <f t="array" ref="P2602">_xlfn.IFS(AND($O2601,$P2601&lt;$B$6),$P2601+1,AND(NOT($J2601),$P2601&gt;0),0,TRUE,$P2601)</f>
        <v>0</v>
      </c>
      <c r="Q2602" s="1">
        <f t="shared" si="201"/>
        <v>135</v>
      </c>
      <c r="R2602" s="1">
        <f t="shared" si="202"/>
        <v>6750</v>
      </c>
      <c r="S2602" s="17">
        <f t="shared" si="203"/>
        <v>155.82916506348596</v>
      </c>
      <c r="T2602" s="1" cm="1">
        <f t="array" ref="T2602">_xlfn.IFS($B$6=1,Q2602*$B$10,AND(P2601=0,P2602&gt;=1),T2601+$B$6*$B$10*$B$8,TRUE,T2601)</f>
        <v>5400</v>
      </c>
      <c r="U2602" s="17">
        <f t="shared" si="204"/>
        <v>124.66333205078878</v>
      </c>
    </row>
    <row r="2603" spans="7:21" x14ac:dyDescent="0.25">
      <c r="G2603" s="15">
        <v>2601</v>
      </c>
      <c r="H2603" s="17">
        <f t="shared" si="200"/>
        <v>43.333333333333336</v>
      </c>
      <c r="I2603" cm="1">
        <f t="array" ref="I2603">_xlfn.IFS(AND(NOT($I2602=0),$J2602),0,NOT($J2602),$I2602+$B$27,TRUE,$I2602)</f>
        <v>2.499999999999996</v>
      </c>
      <c r="J2603" t="b" cm="1">
        <f t="array" ref="J2603">_xlfn.IFS($I2603&gt;=$C$5-$B$27,TRUE,$P2603&gt;=$B$6,FALSE,TRUE,$J2602)</f>
        <v>0</v>
      </c>
      <c r="K2603" t="b" cm="1">
        <f t="array" ref="K2603">_xlfn.IFS($L2603&gt;=$B$4-$B$27,FALSE,$I2603&gt;=$B$5-$B$27,TRUE,AND($J2603,NOT($K2602)),FALSE,$K2602,TRUE,TRUE,FALSE)</f>
        <v>0</v>
      </c>
      <c r="L2603" cm="1">
        <f t="array" ref="L2603">_xlfn.IFS($K2602,$L2602+$B$27,NOT($K2602),0,TRUE,$K2602)</f>
        <v>0</v>
      </c>
      <c r="M2603" t="b" cm="1">
        <f t="array" ref="M2603">_xlfn.IFS($K2603,FALSE,AND($J2603,NOT($K2603),$P2603&lt;$B$6),TRUE,TRUE,FALSE)</f>
        <v>0</v>
      </c>
      <c r="N2603" cm="1">
        <f t="array" ref="N2603">_xlfn.IFS($N2602&gt;=$C$7-$B$27,0,$M2602,$N2602+$B$27,TRUE,0)</f>
        <v>0</v>
      </c>
      <c r="O2603" t="b" cm="1">
        <f t="array" ref="O2603">_xlfn.IFS(AND($J2603,NOT($K2603),NOT($M2603)),TRUE,$P2603&gt;=$B$6,FALSE,AND($J2603,NOT($K2603),$M2603,$N2603=0),TRUE,TRUE,FALSE)</f>
        <v>0</v>
      </c>
      <c r="P2603" cm="1">
        <f t="array" ref="P2603">_xlfn.IFS(AND($O2602,$P2602&lt;$B$6),$P2602+1,AND(NOT($J2602),$P2602&gt;0),0,TRUE,$P2602)</f>
        <v>0</v>
      </c>
      <c r="Q2603" s="1">
        <f t="shared" si="201"/>
        <v>135</v>
      </c>
      <c r="R2603" s="1">
        <f t="shared" si="202"/>
        <v>6750</v>
      </c>
      <c r="S2603" s="17">
        <f t="shared" si="203"/>
        <v>155.76923076923077</v>
      </c>
      <c r="T2603" s="1" cm="1">
        <f t="array" ref="T2603">_xlfn.IFS($B$6=1,Q2603*$B$10,AND(P2602=0,P2603&gt;=1),T2602+$B$6*$B$10*$B$8,TRUE,T2602)</f>
        <v>5400</v>
      </c>
      <c r="U2603" s="17">
        <f t="shared" si="204"/>
        <v>124.61538461538461</v>
      </c>
    </row>
    <row r="2604" spans="7:21" x14ac:dyDescent="0.25">
      <c r="G2604" s="15">
        <v>2602</v>
      </c>
      <c r="H2604" s="17">
        <f t="shared" si="200"/>
        <v>43.35</v>
      </c>
      <c r="I2604" cm="1">
        <f t="array" ref="I2604">_xlfn.IFS(AND(NOT($I2603=0),$J2603),0,NOT($J2603),$I2603+$B$27,TRUE,$I2603)</f>
        <v>2.5166666666666626</v>
      </c>
      <c r="J2604" t="b" cm="1">
        <f t="array" ref="J2604">_xlfn.IFS($I2604&gt;=$C$5-$B$27,TRUE,$P2604&gt;=$B$6,FALSE,TRUE,$J2603)</f>
        <v>0</v>
      </c>
      <c r="K2604" t="b" cm="1">
        <f t="array" ref="K2604">_xlfn.IFS($L2604&gt;=$B$4-$B$27,FALSE,$I2604&gt;=$B$5-$B$27,TRUE,AND($J2604,NOT($K2603)),FALSE,$K2603,TRUE,TRUE,FALSE)</f>
        <v>0</v>
      </c>
      <c r="L2604" cm="1">
        <f t="array" ref="L2604">_xlfn.IFS($K2603,$L2603+$B$27,NOT($K2603),0,TRUE,$K2603)</f>
        <v>0</v>
      </c>
      <c r="M2604" t="b" cm="1">
        <f t="array" ref="M2604">_xlfn.IFS($K2604,FALSE,AND($J2604,NOT($K2604),$P2604&lt;$B$6),TRUE,TRUE,FALSE)</f>
        <v>0</v>
      </c>
      <c r="N2604" cm="1">
        <f t="array" ref="N2604">_xlfn.IFS($N2603&gt;=$C$7-$B$27,0,$M2603,$N2603+$B$27,TRUE,0)</f>
        <v>0</v>
      </c>
      <c r="O2604" t="b" cm="1">
        <f t="array" ref="O2604">_xlfn.IFS(AND($J2604,NOT($K2604),NOT($M2604)),TRUE,$P2604&gt;=$B$6,FALSE,AND($J2604,NOT($K2604),$M2604,$N2604=0),TRUE,TRUE,FALSE)</f>
        <v>0</v>
      </c>
      <c r="P2604" cm="1">
        <f t="array" ref="P2604">_xlfn.IFS(AND($O2603,$P2603&lt;$B$6),$P2603+1,AND(NOT($J2603),$P2603&gt;0),0,TRUE,$P2603)</f>
        <v>0</v>
      </c>
      <c r="Q2604" s="1">
        <f t="shared" si="201"/>
        <v>135</v>
      </c>
      <c r="R2604" s="1">
        <f t="shared" si="202"/>
        <v>6750</v>
      </c>
      <c r="S2604" s="17">
        <f t="shared" si="203"/>
        <v>155.70934256055364</v>
      </c>
      <c r="T2604" s="1" cm="1">
        <f t="array" ref="T2604">_xlfn.IFS($B$6=1,Q2604*$B$10,AND(P2603=0,P2604&gt;=1),T2603+$B$6*$B$10*$B$8,TRUE,T2603)</f>
        <v>5400</v>
      </c>
      <c r="U2604" s="17">
        <f t="shared" si="204"/>
        <v>124.5674740484429</v>
      </c>
    </row>
    <row r="2605" spans="7:21" x14ac:dyDescent="0.25">
      <c r="G2605" s="15">
        <v>2603</v>
      </c>
      <c r="H2605" s="17">
        <f t="shared" si="200"/>
        <v>43.366666666666667</v>
      </c>
      <c r="I2605" cm="1">
        <f t="array" ref="I2605">_xlfn.IFS(AND(NOT($I2604=0),$J2604),0,NOT($J2604),$I2604+$B$27,TRUE,$I2604)</f>
        <v>2.5333333333333292</v>
      </c>
      <c r="J2605" t="b" cm="1">
        <f t="array" ref="J2605">_xlfn.IFS($I2605&gt;=$C$5-$B$27,TRUE,$P2605&gt;=$B$6,FALSE,TRUE,$J2604)</f>
        <v>0</v>
      </c>
      <c r="K2605" t="b" cm="1">
        <f t="array" ref="K2605">_xlfn.IFS($L2605&gt;=$B$4-$B$27,FALSE,$I2605&gt;=$B$5-$B$27,TRUE,AND($J2605,NOT($K2604)),FALSE,$K2604,TRUE,TRUE,FALSE)</f>
        <v>0</v>
      </c>
      <c r="L2605" cm="1">
        <f t="array" ref="L2605">_xlfn.IFS($K2604,$L2604+$B$27,NOT($K2604),0,TRUE,$K2604)</f>
        <v>0</v>
      </c>
      <c r="M2605" t="b" cm="1">
        <f t="array" ref="M2605">_xlfn.IFS($K2605,FALSE,AND($J2605,NOT($K2605),$P2605&lt;$B$6),TRUE,TRUE,FALSE)</f>
        <v>0</v>
      </c>
      <c r="N2605" cm="1">
        <f t="array" ref="N2605">_xlfn.IFS($N2604&gt;=$C$7-$B$27,0,$M2604,$N2604+$B$27,TRUE,0)</f>
        <v>0</v>
      </c>
      <c r="O2605" t="b" cm="1">
        <f t="array" ref="O2605">_xlfn.IFS(AND($J2605,NOT($K2605),NOT($M2605)),TRUE,$P2605&gt;=$B$6,FALSE,AND($J2605,NOT($K2605),$M2605,$N2605=0),TRUE,TRUE,FALSE)</f>
        <v>0</v>
      </c>
      <c r="P2605" cm="1">
        <f t="array" ref="P2605">_xlfn.IFS(AND($O2604,$P2604&lt;$B$6),$P2604+1,AND(NOT($J2604),$P2604&gt;0),0,TRUE,$P2604)</f>
        <v>0</v>
      </c>
      <c r="Q2605" s="1">
        <f t="shared" si="201"/>
        <v>135</v>
      </c>
      <c r="R2605" s="1">
        <f t="shared" si="202"/>
        <v>6750</v>
      </c>
      <c r="S2605" s="17">
        <f t="shared" si="203"/>
        <v>155.64950038431977</v>
      </c>
      <c r="T2605" s="1" cm="1">
        <f t="array" ref="T2605">_xlfn.IFS($B$6=1,Q2605*$B$10,AND(P2604=0,P2605&gt;=1),T2604+$B$6*$B$10*$B$8,TRUE,T2604)</f>
        <v>5400</v>
      </c>
      <c r="U2605" s="17">
        <f t="shared" si="204"/>
        <v>124.5196003074558</v>
      </c>
    </row>
    <row r="2606" spans="7:21" x14ac:dyDescent="0.25">
      <c r="G2606" s="15">
        <v>2604</v>
      </c>
      <c r="H2606" s="17">
        <f t="shared" si="200"/>
        <v>43.383333333333333</v>
      </c>
      <c r="I2606" cm="1">
        <f t="array" ref="I2606">_xlfn.IFS(AND(NOT($I2605=0),$J2605),0,NOT($J2605),$I2605+$B$27,TRUE,$I2605)</f>
        <v>2.5499999999999958</v>
      </c>
      <c r="J2606" t="b" cm="1">
        <f t="array" ref="J2606">_xlfn.IFS($I2606&gt;=$C$5-$B$27,TRUE,$P2606&gt;=$B$6,FALSE,TRUE,$J2605)</f>
        <v>0</v>
      </c>
      <c r="K2606" t="b" cm="1">
        <f t="array" ref="K2606">_xlfn.IFS($L2606&gt;=$B$4-$B$27,FALSE,$I2606&gt;=$B$5-$B$27,TRUE,AND($J2606,NOT($K2605)),FALSE,$K2605,TRUE,TRUE,FALSE)</f>
        <v>0</v>
      </c>
      <c r="L2606" cm="1">
        <f t="array" ref="L2606">_xlfn.IFS($K2605,$L2605+$B$27,NOT($K2605),0,TRUE,$K2605)</f>
        <v>0</v>
      </c>
      <c r="M2606" t="b" cm="1">
        <f t="array" ref="M2606">_xlfn.IFS($K2606,FALSE,AND($J2606,NOT($K2606),$P2606&lt;$B$6),TRUE,TRUE,FALSE)</f>
        <v>0</v>
      </c>
      <c r="N2606" cm="1">
        <f t="array" ref="N2606">_xlfn.IFS($N2605&gt;=$C$7-$B$27,0,$M2605,$N2605+$B$27,TRUE,0)</f>
        <v>0</v>
      </c>
      <c r="O2606" t="b" cm="1">
        <f t="array" ref="O2606">_xlfn.IFS(AND($J2606,NOT($K2606),NOT($M2606)),TRUE,$P2606&gt;=$B$6,FALSE,AND($J2606,NOT($K2606),$M2606,$N2606=0),TRUE,TRUE,FALSE)</f>
        <v>0</v>
      </c>
      <c r="P2606" cm="1">
        <f t="array" ref="P2606">_xlfn.IFS(AND($O2605,$P2605&lt;$B$6),$P2605+1,AND(NOT($J2605),$P2605&gt;0),0,TRUE,$P2605)</f>
        <v>0</v>
      </c>
      <c r="Q2606" s="1">
        <f t="shared" si="201"/>
        <v>135</v>
      </c>
      <c r="R2606" s="1">
        <f t="shared" si="202"/>
        <v>6750</v>
      </c>
      <c r="S2606" s="17">
        <f t="shared" si="203"/>
        <v>155.589704187476</v>
      </c>
      <c r="T2606" s="1" cm="1">
        <f t="array" ref="T2606">_xlfn.IFS($B$6=1,Q2606*$B$10,AND(P2605=0,P2606&gt;=1),T2605+$B$6*$B$10*$B$8,TRUE,T2605)</f>
        <v>5400</v>
      </c>
      <c r="U2606" s="17">
        <f t="shared" si="204"/>
        <v>124.47176334998079</v>
      </c>
    </row>
    <row r="2607" spans="7:21" x14ac:dyDescent="0.25">
      <c r="G2607" s="15">
        <v>2605</v>
      </c>
      <c r="H2607" s="17">
        <f t="shared" si="200"/>
        <v>43.4</v>
      </c>
      <c r="I2607" cm="1">
        <f t="array" ref="I2607">_xlfn.IFS(AND(NOT($I2606=0),$J2606),0,NOT($J2606),$I2606+$B$27,TRUE,$I2606)</f>
        <v>2.5666666666666624</v>
      </c>
      <c r="J2607" t="b" cm="1">
        <f t="array" ref="J2607">_xlfn.IFS($I2607&gt;=$C$5-$B$27,TRUE,$P2607&gt;=$B$6,FALSE,TRUE,$J2606)</f>
        <v>0</v>
      </c>
      <c r="K2607" t="b" cm="1">
        <f t="array" ref="K2607">_xlfn.IFS($L2607&gt;=$B$4-$B$27,FALSE,$I2607&gt;=$B$5-$B$27,TRUE,AND($J2607,NOT($K2606)),FALSE,$K2606,TRUE,TRUE,FALSE)</f>
        <v>0</v>
      </c>
      <c r="L2607" cm="1">
        <f t="array" ref="L2607">_xlfn.IFS($K2606,$L2606+$B$27,NOT($K2606),0,TRUE,$K2606)</f>
        <v>0</v>
      </c>
      <c r="M2607" t="b" cm="1">
        <f t="array" ref="M2607">_xlfn.IFS($K2607,FALSE,AND($J2607,NOT($K2607),$P2607&lt;$B$6),TRUE,TRUE,FALSE)</f>
        <v>0</v>
      </c>
      <c r="N2607" cm="1">
        <f t="array" ref="N2607">_xlfn.IFS($N2606&gt;=$C$7-$B$27,0,$M2606,$N2606+$B$27,TRUE,0)</f>
        <v>0</v>
      </c>
      <c r="O2607" t="b" cm="1">
        <f t="array" ref="O2607">_xlfn.IFS(AND($J2607,NOT($K2607),NOT($M2607)),TRUE,$P2607&gt;=$B$6,FALSE,AND($J2607,NOT($K2607),$M2607,$N2607=0),TRUE,TRUE,FALSE)</f>
        <v>0</v>
      </c>
      <c r="P2607" cm="1">
        <f t="array" ref="P2607">_xlfn.IFS(AND($O2606,$P2606&lt;$B$6),$P2606+1,AND(NOT($J2606),$P2606&gt;0),0,TRUE,$P2606)</f>
        <v>0</v>
      </c>
      <c r="Q2607" s="1">
        <f t="shared" si="201"/>
        <v>135</v>
      </c>
      <c r="R2607" s="1">
        <f t="shared" si="202"/>
        <v>6750</v>
      </c>
      <c r="S2607" s="17">
        <f t="shared" si="203"/>
        <v>155.5299539170507</v>
      </c>
      <c r="T2607" s="1" cm="1">
        <f t="array" ref="T2607">_xlfn.IFS($B$6=1,Q2607*$B$10,AND(P2606=0,P2607&gt;=1),T2606+$B$6*$B$10*$B$8,TRUE,T2606)</f>
        <v>5400</v>
      </c>
      <c r="U2607" s="17">
        <f t="shared" si="204"/>
        <v>124.42396313364056</v>
      </c>
    </row>
    <row r="2608" spans="7:21" x14ac:dyDescent="0.25">
      <c r="G2608" s="15">
        <v>2606</v>
      </c>
      <c r="H2608" s="17">
        <f t="shared" si="200"/>
        <v>43.416666666666664</v>
      </c>
      <c r="I2608" cm="1">
        <f t="array" ref="I2608">_xlfn.IFS(AND(NOT($I2607=0),$J2607),0,NOT($J2607),$I2607+$B$27,TRUE,$I2607)</f>
        <v>2.583333333333329</v>
      </c>
      <c r="J2608" t="b" cm="1">
        <f t="array" ref="J2608">_xlfn.IFS($I2608&gt;=$C$5-$B$27,TRUE,$P2608&gt;=$B$6,FALSE,TRUE,$J2607)</f>
        <v>0</v>
      </c>
      <c r="K2608" t="b" cm="1">
        <f t="array" ref="K2608">_xlfn.IFS($L2608&gt;=$B$4-$B$27,FALSE,$I2608&gt;=$B$5-$B$27,TRUE,AND($J2608,NOT($K2607)),FALSE,$K2607,TRUE,TRUE,FALSE)</f>
        <v>0</v>
      </c>
      <c r="L2608" cm="1">
        <f t="array" ref="L2608">_xlfn.IFS($K2607,$L2607+$B$27,NOT($K2607),0,TRUE,$K2607)</f>
        <v>0</v>
      </c>
      <c r="M2608" t="b" cm="1">
        <f t="array" ref="M2608">_xlfn.IFS($K2608,FALSE,AND($J2608,NOT($K2608),$P2608&lt;$B$6),TRUE,TRUE,FALSE)</f>
        <v>0</v>
      </c>
      <c r="N2608" cm="1">
        <f t="array" ref="N2608">_xlfn.IFS($N2607&gt;=$C$7-$B$27,0,$M2607,$N2607+$B$27,TRUE,0)</f>
        <v>0</v>
      </c>
      <c r="O2608" t="b" cm="1">
        <f t="array" ref="O2608">_xlfn.IFS(AND($J2608,NOT($K2608),NOT($M2608)),TRUE,$P2608&gt;=$B$6,FALSE,AND($J2608,NOT($K2608),$M2608,$N2608=0),TRUE,TRUE,FALSE)</f>
        <v>0</v>
      </c>
      <c r="P2608" cm="1">
        <f t="array" ref="P2608">_xlfn.IFS(AND($O2607,$P2607&lt;$B$6),$P2607+1,AND(NOT($J2607),$P2607&gt;0),0,TRUE,$P2607)</f>
        <v>0</v>
      </c>
      <c r="Q2608" s="1">
        <f t="shared" si="201"/>
        <v>135</v>
      </c>
      <c r="R2608" s="1">
        <f t="shared" si="202"/>
        <v>6750</v>
      </c>
      <c r="S2608" s="17">
        <f t="shared" si="203"/>
        <v>155.47024952015357</v>
      </c>
      <c r="T2608" s="1" cm="1">
        <f t="array" ref="T2608">_xlfn.IFS($B$6=1,Q2608*$B$10,AND(P2607=0,P2608&gt;=1),T2607+$B$6*$B$10*$B$8,TRUE,T2607)</f>
        <v>5400</v>
      </c>
      <c r="U2608" s="17">
        <f t="shared" si="204"/>
        <v>124.37619961612285</v>
      </c>
    </row>
    <row r="2609" spans="7:21" x14ac:dyDescent="0.25">
      <c r="G2609" s="15">
        <v>2607</v>
      </c>
      <c r="H2609" s="17">
        <f t="shared" si="200"/>
        <v>43.43333333333333</v>
      </c>
      <c r="I2609" cm="1">
        <f t="array" ref="I2609">_xlfn.IFS(AND(NOT($I2608=0),$J2608),0,NOT($J2608),$I2608+$B$27,TRUE,$I2608)</f>
        <v>2.5999999999999956</v>
      </c>
      <c r="J2609" t="b" cm="1">
        <f t="array" ref="J2609">_xlfn.IFS($I2609&gt;=$C$5-$B$27,TRUE,$P2609&gt;=$B$6,FALSE,TRUE,$J2608)</f>
        <v>0</v>
      </c>
      <c r="K2609" t="b" cm="1">
        <f t="array" ref="K2609">_xlfn.IFS($L2609&gt;=$B$4-$B$27,FALSE,$I2609&gt;=$B$5-$B$27,TRUE,AND($J2609,NOT($K2608)),FALSE,$K2608,TRUE,TRUE,FALSE)</f>
        <v>0</v>
      </c>
      <c r="L2609" cm="1">
        <f t="array" ref="L2609">_xlfn.IFS($K2608,$L2608+$B$27,NOT($K2608),0,TRUE,$K2608)</f>
        <v>0</v>
      </c>
      <c r="M2609" t="b" cm="1">
        <f t="array" ref="M2609">_xlfn.IFS($K2609,FALSE,AND($J2609,NOT($K2609),$P2609&lt;$B$6),TRUE,TRUE,FALSE)</f>
        <v>0</v>
      </c>
      <c r="N2609" cm="1">
        <f t="array" ref="N2609">_xlfn.IFS($N2608&gt;=$C$7-$B$27,0,$M2608,$N2608+$B$27,TRUE,0)</f>
        <v>0</v>
      </c>
      <c r="O2609" t="b" cm="1">
        <f t="array" ref="O2609">_xlfn.IFS(AND($J2609,NOT($K2609),NOT($M2609)),TRUE,$P2609&gt;=$B$6,FALSE,AND($J2609,NOT($K2609),$M2609,$N2609=0),TRUE,TRUE,FALSE)</f>
        <v>0</v>
      </c>
      <c r="P2609" cm="1">
        <f t="array" ref="P2609">_xlfn.IFS(AND($O2608,$P2608&lt;$B$6),$P2608+1,AND(NOT($J2608),$P2608&gt;0),0,TRUE,$P2608)</f>
        <v>0</v>
      </c>
      <c r="Q2609" s="1">
        <f t="shared" si="201"/>
        <v>135</v>
      </c>
      <c r="R2609" s="1">
        <f t="shared" si="202"/>
        <v>6750</v>
      </c>
      <c r="S2609" s="17">
        <f t="shared" si="203"/>
        <v>155.41059094397545</v>
      </c>
      <c r="T2609" s="1" cm="1">
        <f t="array" ref="T2609">_xlfn.IFS($B$6=1,Q2609*$B$10,AND(P2608=0,P2609&gt;=1),T2608+$B$6*$B$10*$B$8,TRUE,T2608)</f>
        <v>5400</v>
      </c>
      <c r="U2609" s="17">
        <f t="shared" si="204"/>
        <v>124.32847275518036</v>
      </c>
    </row>
    <row r="2610" spans="7:21" x14ac:dyDescent="0.25">
      <c r="G2610" s="15">
        <v>2608</v>
      </c>
      <c r="H2610" s="17">
        <f t="shared" si="200"/>
        <v>43.45</v>
      </c>
      <c r="I2610" cm="1">
        <f t="array" ref="I2610">_xlfn.IFS(AND(NOT($I2609=0),$J2609),0,NOT($J2609),$I2609+$B$27,TRUE,$I2609)</f>
        <v>2.6166666666666623</v>
      </c>
      <c r="J2610" t="b" cm="1">
        <f t="array" ref="J2610">_xlfn.IFS($I2610&gt;=$C$5-$B$27,TRUE,$P2610&gt;=$B$6,FALSE,TRUE,$J2609)</f>
        <v>0</v>
      </c>
      <c r="K2610" t="b" cm="1">
        <f t="array" ref="K2610">_xlfn.IFS($L2610&gt;=$B$4-$B$27,FALSE,$I2610&gt;=$B$5-$B$27,TRUE,AND($J2610,NOT($K2609)),FALSE,$K2609,TRUE,TRUE,FALSE)</f>
        <v>0</v>
      </c>
      <c r="L2610" cm="1">
        <f t="array" ref="L2610">_xlfn.IFS($K2609,$L2609+$B$27,NOT($K2609),0,TRUE,$K2609)</f>
        <v>0</v>
      </c>
      <c r="M2610" t="b" cm="1">
        <f t="array" ref="M2610">_xlfn.IFS($K2610,FALSE,AND($J2610,NOT($K2610),$P2610&lt;$B$6),TRUE,TRUE,FALSE)</f>
        <v>0</v>
      </c>
      <c r="N2610" cm="1">
        <f t="array" ref="N2610">_xlfn.IFS($N2609&gt;=$C$7-$B$27,0,$M2609,$N2609+$B$27,TRUE,0)</f>
        <v>0</v>
      </c>
      <c r="O2610" t="b" cm="1">
        <f t="array" ref="O2610">_xlfn.IFS(AND($J2610,NOT($K2610),NOT($M2610)),TRUE,$P2610&gt;=$B$6,FALSE,AND($J2610,NOT($K2610),$M2610,$N2610=0),TRUE,TRUE,FALSE)</f>
        <v>0</v>
      </c>
      <c r="P2610" cm="1">
        <f t="array" ref="P2610">_xlfn.IFS(AND($O2609,$P2609&lt;$B$6),$P2609+1,AND(NOT($J2609),$P2609&gt;0),0,TRUE,$P2609)</f>
        <v>0</v>
      </c>
      <c r="Q2610" s="1">
        <f t="shared" si="201"/>
        <v>135</v>
      </c>
      <c r="R2610" s="1">
        <f t="shared" si="202"/>
        <v>6750</v>
      </c>
      <c r="S2610" s="17">
        <f t="shared" si="203"/>
        <v>155.35097813578824</v>
      </c>
      <c r="T2610" s="1" cm="1">
        <f t="array" ref="T2610">_xlfn.IFS($B$6=1,Q2610*$B$10,AND(P2609=0,P2610&gt;=1),T2609+$B$6*$B$10*$B$8,TRUE,T2609)</f>
        <v>5400</v>
      </c>
      <c r="U2610" s="17">
        <f t="shared" si="204"/>
        <v>124.28078250863061</v>
      </c>
    </row>
    <row r="2611" spans="7:21" x14ac:dyDescent="0.25">
      <c r="G2611" s="15">
        <v>2609</v>
      </c>
      <c r="H2611" s="17">
        <f t="shared" si="200"/>
        <v>43.466666666666669</v>
      </c>
      <c r="I2611" cm="1">
        <f t="array" ref="I2611">_xlfn.IFS(AND(NOT($I2610=0),$J2610),0,NOT($J2610),$I2610+$B$27,TRUE,$I2610)</f>
        <v>2.6333333333333289</v>
      </c>
      <c r="J2611" t="b" cm="1">
        <f t="array" ref="J2611">_xlfn.IFS($I2611&gt;=$C$5-$B$27,TRUE,$P2611&gt;=$B$6,FALSE,TRUE,$J2610)</f>
        <v>0</v>
      </c>
      <c r="K2611" t="b" cm="1">
        <f t="array" ref="K2611">_xlfn.IFS($L2611&gt;=$B$4-$B$27,FALSE,$I2611&gt;=$B$5-$B$27,TRUE,AND($J2611,NOT($K2610)),FALSE,$K2610,TRUE,TRUE,FALSE)</f>
        <v>0</v>
      </c>
      <c r="L2611" cm="1">
        <f t="array" ref="L2611">_xlfn.IFS($K2610,$L2610+$B$27,NOT($K2610),0,TRUE,$K2610)</f>
        <v>0</v>
      </c>
      <c r="M2611" t="b" cm="1">
        <f t="array" ref="M2611">_xlfn.IFS($K2611,FALSE,AND($J2611,NOT($K2611),$P2611&lt;$B$6),TRUE,TRUE,FALSE)</f>
        <v>0</v>
      </c>
      <c r="N2611" cm="1">
        <f t="array" ref="N2611">_xlfn.IFS($N2610&gt;=$C$7-$B$27,0,$M2610,$N2610+$B$27,TRUE,0)</f>
        <v>0</v>
      </c>
      <c r="O2611" t="b" cm="1">
        <f t="array" ref="O2611">_xlfn.IFS(AND($J2611,NOT($K2611),NOT($M2611)),TRUE,$P2611&gt;=$B$6,FALSE,AND($J2611,NOT($K2611),$M2611,$N2611=0),TRUE,TRUE,FALSE)</f>
        <v>0</v>
      </c>
      <c r="P2611" cm="1">
        <f t="array" ref="P2611">_xlfn.IFS(AND($O2610,$P2610&lt;$B$6),$P2610+1,AND(NOT($J2610),$P2610&gt;0),0,TRUE,$P2610)</f>
        <v>0</v>
      </c>
      <c r="Q2611" s="1">
        <f t="shared" si="201"/>
        <v>135</v>
      </c>
      <c r="R2611" s="1">
        <f t="shared" si="202"/>
        <v>6750</v>
      </c>
      <c r="S2611" s="17">
        <f t="shared" si="203"/>
        <v>155.29141104294479</v>
      </c>
      <c r="T2611" s="1" cm="1">
        <f t="array" ref="T2611">_xlfn.IFS($B$6=1,Q2611*$B$10,AND(P2610=0,P2611&gt;=1),T2610+$B$6*$B$10*$B$8,TRUE,T2610)</f>
        <v>5400</v>
      </c>
      <c r="U2611" s="17">
        <f t="shared" si="204"/>
        <v>124.23312883435582</v>
      </c>
    </row>
    <row r="2612" spans="7:21" x14ac:dyDescent="0.25">
      <c r="G2612" s="15">
        <v>2610</v>
      </c>
      <c r="H2612" s="17">
        <f t="shared" si="200"/>
        <v>43.483333333333334</v>
      </c>
      <c r="I2612" cm="1">
        <f t="array" ref="I2612">_xlfn.IFS(AND(NOT($I2611=0),$J2611),0,NOT($J2611),$I2611+$B$27,TRUE,$I2611)</f>
        <v>2.6499999999999955</v>
      </c>
      <c r="J2612" t="b" cm="1">
        <f t="array" ref="J2612">_xlfn.IFS($I2612&gt;=$C$5-$B$27,TRUE,$P2612&gt;=$B$6,FALSE,TRUE,$J2611)</f>
        <v>0</v>
      </c>
      <c r="K2612" t="b" cm="1">
        <f t="array" ref="K2612">_xlfn.IFS($L2612&gt;=$B$4-$B$27,FALSE,$I2612&gt;=$B$5-$B$27,TRUE,AND($J2612,NOT($K2611)),FALSE,$K2611,TRUE,TRUE,FALSE)</f>
        <v>0</v>
      </c>
      <c r="L2612" cm="1">
        <f t="array" ref="L2612">_xlfn.IFS($K2611,$L2611+$B$27,NOT($K2611),0,TRUE,$K2611)</f>
        <v>0</v>
      </c>
      <c r="M2612" t="b" cm="1">
        <f t="array" ref="M2612">_xlfn.IFS($K2612,FALSE,AND($J2612,NOT($K2612),$P2612&lt;$B$6),TRUE,TRUE,FALSE)</f>
        <v>0</v>
      </c>
      <c r="N2612" cm="1">
        <f t="array" ref="N2612">_xlfn.IFS($N2611&gt;=$C$7-$B$27,0,$M2611,$N2611+$B$27,TRUE,0)</f>
        <v>0</v>
      </c>
      <c r="O2612" t="b" cm="1">
        <f t="array" ref="O2612">_xlfn.IFS(AND($J2612,NOT($K2612),NOT($M2612)),TRUE,$P2612&gt;=$B$6,FALSE,AND($J2612,NOT($K2612),$M2612,$N2612=0),TRUE,TRUE,FALSE)</f>
        <v>0</v>
      </c>
      <c r="P2612" cm="1">
        <f t="array" ref="P2612">_xlfn.IFS(AND($O2611,$P2611&lt;$B$6),$P2611+1,AND(NOT($J2611),$P2611&gt;0),0,TRUE,$P2611)</f>
        <v>0</v>
      </c>
      <c r="Q2612" s="1">
        <f t="shared" si="201"/>
        <v>135</v>
      </c>
      <c r="R2612" s="1">
        <f t="shared" si="202"/>
        <v>6750</v>
      </c>
      <c r="S2612" s="17">
        <f t="shared" si="203"/>
        <v>155.23188961287849</v>
      </c>
      <c r="T2612" s="1" cm="1">
        <f t="array" ref="T2612">_xlfn.IFS($B$6=1,Q2612*$B$10,AND(P2611=0,P2612&gt;=1),T2611+$B$6*$B$10*$B$8,TRUE,T2611)</f>
        <v>5400</v>
      </c>
      <c r="U2612" s="17">
        <f t="shared" si="204"/>
        <v>124.18551169030279</v>
      </c>
    </row>
    <row r="2613" spans="7:21" x14ac:dyDescent="0.25">
      <c r="G2613" s="15">
        <v>2611</v>
      </c>
      <c r="H2613" s="17">
        <f t="shared" si="200"/>
        <v>43.5</v>
      </c>
      <c r="I2613" cm="1">
        <f t="array" ref="I2613">_xlfn.IFS(AND(NOT($I2612=0),$J2612),0,NOT($J2612),$I2612+$B$27,TRUE,$I2612)</f>
        <v>2.6666666666666621</v>
      </c>
      <c r="J2613" t="b" cm="1">
        <f t="array" ref="J2613">_xlfn.IFS($I2613&gt;=$C$5-$B$27,TRUE,$P2613&gt;=$B$6,FALSE,TRUE,$J2612)</f>
        <v>0</v>
      </c>
      <c r="K2613" t="b" cm="1">
        <f t="array" ref="K2613">_xlfn.IFS($L2613&gt;=$B$4-$B$27,FALSE,$I2613&gt;=$B$5-$B$27,TRUE,AND($J2613,NOT($K2612)),FALSE,$K2612,TRUE,TRUE,FALSE)</f>
        <v>0</v>
      </c>
      <c r="L2613" cm="1">
        <f t="array" ref="L2613">_xlfn.IFS($K2612,$L2612+$B$27,NOT($K2612),0,TRUE,$K2612)</f>
        <v>0</v>
      </c>
      <c r="M2613" t="b" cm="1">
        <f t="array" ref="M2613">_xlfn.IFS($K2613,FALSE,AND($J2613,NOT($K2613),$P2613&lt;$B$6),TRUE,TRUE,FALSE)</f>
        <v>0</v>
      </c>
      <c r="N2613" cm="1">
        <f t="array" ref="N2613">_xlfn.IFS($N2612&gt;=$C$7-$B$27,0,$M2612,$N2612+$B$27,TRUE,0)</f>
        <v>0</v>
      </c>
      <c r="O2613" t="b" cm="1">
        <f t="array" ref="O2613">_xlfn.IFS(AND($J2613,NOT($K2613),NOT($M2613)),TRUE,$P2613&gt;=$B$6,FALSE,AND($J2613,NOT($K2613),$M2613,$N2613=0),TRUE,TRUE,FALSE)</f>
        <v>0</v>
      </c>
      <c r="P2613" cm="1">
        <f t="array" ref="P2613">_xlfn.IFS(AND($O2612,$P2612&lt;$B$6),$P2612+1,AND(NOT($J2612),$P2612&gt;0),0,TRUE,$P2612)</f>
        <v>0</v>
      </c>
      <c r="Q2613" s="1">
        <f t="shared" si="201"/>
        <v>135</v>
      </c>
      <c r="R2613" s="1">
        <f t="shared" si="202"/>
        <v>6750</v>
      </c>
      <c r="S2613" s="17">
        <f t="shared" si="203"/>
        <v>155.17241379310346</v>
      </c>
      <c r="T2613" s="1" cm="1">
        <f t="array" ref="T2613">_xlfn.IFS($B$6=1,Q2613*$B$10,AND(P2612=0,P2613&gt;=1),T2612+$B$6*$B$10*$B$8,TRUE,T2612)</f>
        <v>5400</v>
      </c>
      <c r="U2613" s="17">
        <f t="shared" si="204"/>
        <v>124.13793103448276</v>
      </c>
    </row>
    <row r="2614" spans="7:21" x14ac:dyDescent="0.25">
      <c r="G2614" s="15">
        <v>2612</v>
      </c>
      <c r="H2614" s="17">
        <f t="shared" si="200"/>
        <v>43.516666666666666</v>
      </c>
      <c r="I2614" cm="1">
        <f t="array" ref="I2614">_xlfn.IFS(AND(NOT($I2613=0),$J2613),0,NOT($J2613),$I2613+$B$27,TRUE,$I2613)</f>
        <v>2.6833333333333287</v>
      </c>
      <c r="J2614" t="b" cm="1">
        <f t="array" ref="J2614">_xlfn.IFS($I2614&gt;=$C$5-$B$27,TRUE,$P2614&gt;=$B$6,FALSE,TRUE,$J2613)</f>
        <v>0</v>
      </c>
      <c r="K2614" t="b" cm="1">
        <f t="array" ref="K2614">_xlfn.IFS($L2614&gt;=$B$4-$B$27,FALSE,$I2614&gt;=$B$5-$B$27,TRUE,AND($J2614,NOT($K2613)),FALSE,$K2613,TRUE,TRUE,FALSE)</f>
        <v>0</v>
      </c>
      <c r="L2614" cm="1">
        <f t="array" ref="L2614">_xlfn.IFS($K2613,$L2613+$B$27,NOT($K2613),0,TRUE,$K2613)</f>
        <v>0</v>
      </c>
      <c r="M2614" t="b" cm="1">
        <f t="array" ref="M2614">_xlfn.IFS($K2614,FALSE,AND($J2614,NOT($K2614),$P2614&lt;$B$6),TRUE,TRUE,FALSE)</f>
        <v>0</v>
      </c>
      <c r="N2614" cm="1">
        <f t="array" ref="N2614">_xlfn.IFS($N2613&gt;=$C$7-$B$27,0,$M2613,$N2613+$B$27,TRUE,0)</f>
        <v>0</v>
      </c>
      <c r="O2614" t="b" cm="1">
        <f t="array" ref="O2614">_xlfn.IFS(AND($J2614,NOT($K2614),NOT($M2614)),TRUE,$P2614&gt;=$B$6,FALSE,AND($J2614,NOT($K2614),$M2614,$N2614=0),TRUE,TRUE,FALSE)</f>
        <v>0</v>
      </c>
      <c r="P2614" cm="1">
        <f t="array" ref="P2614">_xlfn.IFS(AND($O2613,$P2613&lt;$B$6),$P2613+1,AND(NOT($J2613),$P2613&gt;0),0,TRUE,$P2613)</f>
        <v>0</v>
      </c>
      <c r="Q2614" s="1">
        <f t="shared" si="201"/>
        <v>135</v>
      </c>
      <c r="R2614" s="1">
        <f t="shared" si="202"/>
        <v>6750</v>
      </c>
      <c r="S2614" s="17">
        <f t="shared" si="203"/>
        <v>155.1129835312141</v>
      </c>
      <c r="T2614" s="1" cm="1">
        <f t="array" ref="T2614">_xlfn.IFS($B$6=1,Q2614*$B$10,AND(P2613=0,P2614&gt;=1),T2613+$B$6*$B$10*$B$8,TRUE,T2613)</f>
        <v>5400</v>
      </c>
      <c r="U2614" s="17">
        <f t="shared" si="204"/>
        <v>124.09038682497128</v>
      </c>
    </row>
    <row r="2615" spans="7:21" x14ac:dyDescent="0.25">
      <c r="G2615" s="15">
        <v>2613</v>
      </c>
      <c r="H2615" s="17">
        <f t="shared" si="200"/>
        <v>43.533333333333331</v>
      </c>
      <c r="I2615" cm="1">
        <f t="array" ref="I2615">_xlfn.IFS(AND(NOT($I2614=0),$J2614),0,NOT($J2614),$I2614+$B$27,TRUE,$I2614)</f>
        <v>2.6999999999999953</v>
      </c>
      <c r="J2615" t="b" cm="1">
        <f t="array" ref="J2615">_xlfn.IFS($I2615&gt;=$C$5-$B$27,TRUE,$P2615&gt;=$B$6,FALSE,TRUE,$J2614)</f>
        <v>0</v>
      </c>
      <c r="K2615" t="b" cm="1">
        <f t="array" ref="K2615">_xlfn.IFS($L2615&gt;=$B$4-$B$27,FALSE,$I2615&gt;=$B$5-$B$27,TRUE,AND($J2615,NOT($K2614)),FALSE,$K2614,TRUE,TRUE,FALSE)</f>
        <v>0</v>
      </c>
      <c r="L2615" cm="1">
        <f t="array" ref="L2615">_xlfn.IFS($K2614,$L2614+$B$27,NOT($K2614),0,TRUE,$K2614)</f>
        <v>0</v>
      </c>
      <c r="M2615" t="b" cm="1">
        <f t="array" ref="M2615">_xlfn.IFS($K2615,FALSE,AND($J2615,NOT($K2615),$P2615&lt;$B$6),TRUE,TRUE,FALSE)</f>
        <v>0</v>
      </c>
      <c r="N2615" cm="1">
        <f t="array" ref="N2615">_xlfn.IFS($N2614&gt;=$C$7-$B$27,0,$M2614,$N2614+$B$27,TRUE,0)</f>
        <v>0</v>
      </c>
      <c r="O2615" t="b" cm="1">
        <f t="array" ref="O2615">_xlfn.IFS(AND($J2615,NOT($K2615),NOT($M2615)),TRUE,$P2615&gt;=$B$6,FALSE,AND($J2615,NOT($K2615),$M2615,$N2615=0),TRUE,TRUE,FALSE)</f>
        <v>0</v>
      </c>
      <c r="P2615" cm="1">
        <f t="array" ref="P2615">_xlfn.IFS(AND($O2614,$P2614&lt;$B$6),$P2614+1,AND(NOT($J2614),$P2614&gt;0),0,TRUE,$P2614)</f>
        <v>0</v>
      </c>
      <c r="Q2615" s="1">
        <f t="shared" si="201"/>
        <v>135</v>
      </c>
      <c r="R2615" s="1">
        <f t="shared" si="202"/>
        <v>6750</v>
      </c>
      <c r="S2615" s="17">
        <f t="shared" si="203"/>
        <v>155.05359877488516</v>
      </c>
      <c r="T2615" s="1" cm="1">
        <f t="array" ref="T2615">_xlfn.IFS($B$6=1,Q2615*$B$10,AND(P2614=0,P2615&gt;=1),T2614+$B$6*$B$10*$B$8,TRUE,T2614)</f>
        <v>5400</v>
      </c>
      <c r="U2615" s="17">
        <f t="shared" si="204"/>
        <v>124.04287901990813</v>
      </c>
    </row>
    <row r="2616" spans="7:21" x14ac:dyDescent="0.25">
      <c r="G2616" s="15">
        <v>2614</v>
      </c>
      <c r="H2616" s="17">
        <f t="shared" si="200"/>
        <v>43.55</v>
      </c>
      <c r="I2616" cm="1">
        <f t="array" ref="I2616">_xlfn.IFS(AND(NOT($I2615=0),$J2615),0,NOT($J2615),$I2615+$B$27,TRUE,$I2615)</f>
        <v>2.7166666666666619</v>
      </c>
      <c r="J2616" t="b" cm="1">
        <f t="array" ref="J2616">_xlfn.IFS($I2616&gt;=$C$5-$B$27,TRUE,$P2616&gt;=$B$6,FALSE,TRUE,$J2615)</f>
        <v>0</v>
      </c>
      <c r="K2616" t="b" cm="1">
        <f t="array" ref="K2616">_xlfn.IFS($L2616&gt;=$B$4-$B$27,FALSE,$I2616&gt;=$B$5-$B$27,TRUE,AND($J2616,NOT($K2615)),FALSE,$K2615,TRUE,TRUE,FALSE)</f>
        <v>0</v>
      </c>
      <c r="L2616" cm="1">
        <f t="array" ref="L2616">_xlfn.IFS($K2615,$L2615+$B$27,NOT($K2615),0,TRUE,$K2615)</f>
        <v>0</v>
      </c>
      <c r="M2616" t="b" cm="1">
        <f t="array" ref="M2616">_xlfn.IFS($K2616,FALSE,AND($J2616,NOT($K2616),$P2616&lt;$B$6),TRUE,TRUE,FALSE)</f>
        <v>0</v>
      </c>
      <c r="N2616" cm="1">
        <f t="array" ref="N2616">_xlfn.IFS($N2615&gt;=$C$7-$B$27,0,$M2615,$N2615+$B$27,TRUE,0)</f>
        <v>0</v>
      </c>
      <c r="O2616" t="b" cm="1">
        <f t="array" ref="O2616">_xlfn.IFS(AND($J2616,NOT($K2616),NOT($M2616)),TRUE,$P2616&gt;=$B$6,FALSE,AND($J2616,NOT($K2616),$M2616,$N2616=0),TRUE,TRUE,FALSE)</f>
        <v>0</v>
      </c>
      <c r="P2616" cm="1">
        <f t="array" ref="P2616">_xlfn.IFS(AND($O2615,$P2615&lt;$B$6),$P2615+1,AND(NOT($J2615),$P2615&gt;0),0,TRUE,$P2615)</f>
        <v>0</v>
      </c>
      <c r="Q2616" s="1">
        <f t="shared" si="201"/>
        <v>135</v>
      </c>
      <c r="R2616" s="1">
        <f t="shared" si="202"/>
        <v>6750</v>
      </c>
      <c r="S2616" s="17">
        <f t="shared" si="203"/>
        <v>154.99425947187143</v>
      </c>
      <c r="T2616" s="1" cm="1">
        <f t="array" ref="T2616">_xlfn.IFS($B$6=1,Q2616*$B$10,AND(P2615=0,P2616&gt;=1),T2615+$B$6*$B$10*$B$8,TRUE,T2615)</f>
        <v>5400</v>
      </c>
      <c r="U2616" s="17">
        <f t="shared" si="204"/>
        <v>123.99540757749713</v>
      </c>
    </row>
    <row r="2617" spans="7:21" x14ac:dyDescent="0.25">
      <c r="G2617" s="15">
        <v>2615</v>
      </c>
      <c r="H2617" s="17">
        <f t="shared" si="200"/>
        <v>43.566666666666663</v>
      </c>
      <c r="I2617" cm="1">
        <f t="array" ref="I2617">_xlfn.IFS(AND(NOT($I2616=0),$J2616),0,NOT($J2616),$I2616+$B$27,TRUE,$I2616)</f>
        <v>2.7333333333333285</v>
      </c>
      <c r="J2617" t="b" cm="1">
        <f t="array" ref="J2617">_xlfn.IFS($I2617&gt;=$C$5-$B$27,TRUE,$P2617&gt;=$B$6,FALSE,TRUE,$J2616)</f>
        <v>0</v>
      </c>
      <c r="K2617" t="b" cm="1">
        <f t="array" ref="K2617">_xlfn.IFS($L2617&gt;=$B$4-$B$27,FALSE,$I2617&gt;=$B$5-$B$27,TRUE,AND($J2617,NOT($K2616)),FALSE,$K2616,TRUE,TRUE,FALSE)</f>
        <v>0</v>
      </c>
      <c r="L2617" cm="1">
        <f t="array" ref="L2617">_xlfn.IFS($K2616,$L2616+$B$27,NOT($K2616),0,TRUE,$K2616)</f>
        <v>0</v>
      </c>
      <c r="M2617" t="b" cm="1">
        <f t="array" ref="M2617">_xlfn.IFS($K2617,FALSE,AND($J2617,NOT($K2617),$P2617&lt;$B$6),TRUE,TRUE,FALSE)</f>
        <v>0</v>
      </c>
      <c r="N2617" cm="1">
        <f t="array" ref="N2617">_xlfn.IFS($N2616&gt;=$C$7-$B$27,0,$M2616,$N2616+$B$27,TRUE,0)</f>
        <v>0</v>
      </c>
      <c r="O2617" t="b" cm="1">
        <f t="array" ref="O2617">_xlfn.IFS(AND($J2617,NOT($K2617),NOT($M2617)),TRUE,$P2617&gt;=$B$6,FALSE,AND($J2617,NOT($K2617),$M2617,$N2617=0),TRUE,TRUE,FALSE)</f>
        <v>0</v>
      </c>
      <c r="P2617" cm="1">
        <f t="array" ref="P2617">_xlfn.IFS(AND($O2616,$P2616&lt;$B$6),$P2616+1,AND(NOT($J2616),$P2616&gt;0),0,TRUE,$P2616)</f>
        <v>0</v>
      </c>
      <c r="Q2617" s="1">
        <f t="shared" si="201"/>
        <v>135</v>
      </c>
      <c r="R2617" s="1">
        <f t="shared" si="202"/>
        <v>6750</v>
      </c>
      <c r="S2617" s="17">
        <f t="shared" si="203"/>
        <v>154.93496557000768</v>
      </c>
      <c r="T2617" s="1" cm="1">
        <f t="array" ref="T2617">_xlfn.IFS($B$6=1,Q2617*$B$10,AND(P2616=0,P2617&gt;=1),T2616+$B$6*$B$10*$B$8,TRUE,T2616)</f>
        <v>5400</v>
      </c>
      <c r="U2617" s="17">
        <f t="shared" si="204"/>
        <v>123.94797245600613</v>
      </c>
    </row>
    <row r="2618" spans="7:21" x14ac:dyDescent="0.25">
      <c r="G2618" s="15">
        <v>2616</v>
      </c>
      <c r="H2618" s="17">
        <f t="shared" si="200"/>
        <v>43.583333333333336</v>
      </c>
      <c r="I2618" cm="1">
        <f t="array" ref="I2618">_xlfn.IFS(AND(NOT($I2617=0),$J2617),0,NOT($J2617),$I2617+$B$27,TRUE,$I2617)</f>
        <v>2.7499999999999951</v>
      </c>
      <c r="J2618" t="b" cm="1">
        <f t="array" ref="J2618">_xlfn.IFS($I2618&gt;=$C$5-$B$27,TRUE,$P2618&gt;=$B$6,FALSE,TRUE,$J2617)</f>
        <v>0</v>
      </c>
      <c r="K2618" t="b" cm="1">
        <f t="array" ref="K2618">_xlfn.IFS($L2618&gt;=$B$4-$B$27,FALSE,$I2618&gt;=$B$5-$B$27,TRUE,AND($J2618,NOT($K2617)),FALSE,$K2617,TRUE,TRUE,FALSE)</f>
        <v>0</v>
      </c>
      <c r="L2618" cm="1">
        <f t="array" ref="L2618">_xlfn.IFS($K2617,$L2617+$B$27,NOT($K2617),0,TRUE,$K2617)</f>
        <v>0</v>
      </c>
      <c r="M2618" t="b" cm="1">
        <f t="array" ref="M2618">_xlfn.IFS($K2618,FALSE,AND($J2618,NOT($K2618),$P2618&lt;$B$6),TRUE,TRUE,FALSE)</f>
        <v>0</v>
      </c>
      <c r="N2618" cm="1">
        <f t="array" ref="N2618">_xlfn.IFS($N2617&gt;=$C$7-$B$27,0,$M2617,$N2617+$B$27,TRUE,0)</f>
        <v>0</v>
      </c>
      <c r="O2618" t="b" cm="1">
        <f t="array" ref="O2618">_xlfn.IFS(AND($J2618,NOT($K2618),NOT($M2618)),TRUE,$P2618&gt;=$B$6,FALSE,AND($J2618,NOT($K2618),$M2618,$N2618=0),TRUE,TRUE,FALSE)</f>
        <v>0</v>
      </c>
      <c r="P2618" cm="1">
        <f t="array" ref="P2618">_xlfn.IFS(AND($O2617,$P2617&lt;$B$6),$P2617+1,AND(NOT($J2617),$P2617&gt;0),0,TRUE,$P2617)</f>
        <v>0</v>
      </c>
      <c r="Q2618" s="1">
        <f t="shared" si="201"/>
        <v>135</v>
      </c>
      <c r="R2618" s="1">
        <f t="shared" si="202"/>
        <v>6750</v>
      </c>
      <c r="S2618" s="17">
        <f t="shared" si="203"/>
        <v>154.87571701720842</v>
      </c>
      <c r="T2618" s="1" cm="1">
        <f t="array" ref="T2618">_xlfn.IFS($B$6=1,Q2618*$B$10,AND(P2617=0,P2618&gt;=1),T2617+$B$6*$B$10*$B$8,TRUE,T2617)</f>
        <v>5400</v>
      </c>
      <c r="U2618" s="17">
        <f t="shared" si="204"/>
        <v>123.90057361376672</v>
      </c>
    </row>
    <row r="2619" spans="7:21" x14ac:dyDescent="0.25">
      <c r="G2619" s="15">
        <v>2617</v>
      </c>
      <c r="H2619" s="17">
        <f t="shared" si="200"/>
        <v>43.6</v>
      </c>
      <c r="I2619" cm="1">
        <f t="array" ref="I2619">_xlfn.IFS(AND(NOT($I2618=0),$J2618),0,NOT($J2618),$I2618+$B$27,TRUE,$I2618)</f>
        <v>2.7666666666666617</v>
      </c>
      <c r="J2619" t="b" cm="1">
        <f t="array" ref="J2619">_xlfn.IFS($I2619&gt;=$C$5-$B$27,TRUE,$P2619&gt;=$B$6,FALSE,TRUE,$J2618)</f>
        <v>0</v>
      </c>
      <c r="K2619" t="b" cm="1">
        <f t="array" ref="K2619">_xlfn.IFS($L2619&gt;=$B$4-$B$27,FALSE,$I2619&gt;=$B$5-$B$27,TRUE,AND($J2619,NOT($K2618)),FALSE,$K2618,TRUE,TRUE,FALSE)</f>
        <v>0</v>
      </c>
      <c r="L2619" cm="1">
        <f t="array" ref="L2619">_xlfn.IFS($K2618,$L2618+$B$27,NOT($K2618),0,TRUE,$K2618)</f>
        <v>0</v>
      </c>
      <c r="M2619" t="b" cm="1">
        <f t="array" ref="M2619">_xlfn.IFS($K2619,FALSE,AND($J2619,NOT($K2619),$P2619&lt;$B$6),TRUE,TRUE,FALSE)</f>
        <v>0</v>
      </c>
      <c r="N2619" cm="1">
        <f t="array" ref="N2619">_xlfn.IFS($N2618&gt;=$C$7-$B$27,0,$M2618,$N2618+$B$27,TRUE,0)</f>
        <v>0</v>
      </c>
      <c r="O2619" t="b" cm="1">
        <f t="array" ref="O2619">_xlfn.IFS(AND($J2619,NOT($K2619),NOT($M2619)),TRUE,$P2619&gt;=$B$6,FALSE,AND($J2619,NOT($K2619),$M2619,$N2619=0),TRUE,TRUE,FALSE)</f>
        <v>0</v>
      </c>
      <c r="P2619" cm="1">
        <f t="array" ref="P2619">_xlfn.IFS(AND($O2618,$P2618&lt;$B$6),$P2618+1,AND(NOT($J2618),$P2618&gt;0),0,TRUE,$P2618)</f>
        <v>0</v>
      </c>
      <c r="Q2619" s="1">
        <f t="shared" si="201"/>
        <v>135</v>
      </c>
      <c r="R2619" s="1">
        <f t="shared" si="202"/>
        <v>6750</v>
      </c>
      <c r="S2619" s="17">
        <f t="shared" si="203"/>
        <v>154.81651376146789</v>
      </c>
      <c r="T2619" s="1" cm="1">
        <f t="array" ref="T2619">_xlfn.IFS($B$6=1,Q2619*$B$10,AND(P2618=0,P2619&gt;=1),T2618+$B$6*$B$10*$B$8,TRUE,T2618)</f>
        <v>5400</v>
      </c>
      <c r="U2619" s="17">
        <f t="shared" si="204"/>
        <v>123.8532110091743</v>
      </c>
    </row>
    <row r="2620" spans="7:21" x14ac:dyDescent="0.25">
      <c r="G2620" s="15">
        <v>2618</v>
      </c>
      <c r="H2620" s="17">
        <f t="shared" si="200"/>
        <v>43.616666666666667</v>
      </c>
      <c r="I2620" cm="1">
        <f t="array" ref="I2620">_xlfn.IFS(AND(NOT($I2619=0),$J2619),0,NOT($J2619),$I2619+$B$27,TRUE,$I2619)</f>
        <v>2.7833333333333283</v>
      </c>
      <c r="J2620" t="b" cm="1">
        <f t="array" ref="J2620">_xlfn.IFS($I2620&gt;=$C$5-$B$27,TRUE,$P2620&gt;=$B$6,FALSE,TRUE,$J2619)</f>
        <v>0</v>
      </c>
      <c r="K2620" t="b" cm="1">
        <f t="array" ref="K2620">_xlfn.IFS($L2620&gt;=$B$4-$B$27,FALSE,$I2620&gt;=$B$5-$B$27,TRUE,AND($J2620,NOT($K2619)),FALSE,$K2619,TRUE,TRUE,FALSE)</f>
        <v>0</v>
      </c>
      <c r="L2620" cm="1">
        <f t="array" ref="L2620">_xlfn.IFS($K2619,$L2619+$B$27,NOT($K2619),0,TRUE,$K2619)</f>
        <v>0</v>
      </c>
      <c r="M2620" t="b" cm="1">
        <f t="array" ref="M2620">_xlfn.IFS($K2620,FALSE,AND($J2620,NOT($K2620),$P2620&lt;$B$6),TRUE,TRUE,FALSE)</f>
        <v>0</v>
      </c>
      <c r="N2620" cm="1">
        <f t="array" ref="N2620">_xlfn.IFS($N2619&gt;=$C$7-$B$27,0,$M2619,$N2619+$B$27,TRUE,0)</f>
        <v>0</v>
      </c>
      <c r="O2620" t="b" cm="1">
        <f t="array" ref="O2620">_xlfn.IFS(AND($J2620,NOT($K2620),NOT($M2620)),TRUE,$P2620&gt;=$B$6,FALSE,AND($J2620,NOT($K2620),$M2620,$N2620=0),TRUE,TRUE,FALSE)</f>
        <v>0</v>
      </c>
      <c r="P2620" cm="1">
        <f t="array" ref="P2620">_xlfn.IFS(AND($O2619,$P2619&lt;$B$6),$P2619+1,AND(NOT($J2619),$P2619&gt;0),0,TRUE,$P2619)</f>
        <v>0</v>
      </c>
      <c r="Q2620" s="1">
        <f t="shared" si="201"/>
        <v>135</v>
      </c>
      <c r="R2620" s="1">
        <f t="shared" si="202"/>
        <v>6750</v>
      </c>
      <c r="S2620" s="17">
        <f t="shared" si="203"/>
        <v>154.75735575085977</v>
      </c>
      <c r="T2620" s="1" cm="1">
        <f t="array" ref="T2620">_xlfn.IFS($B$6=1,Q2620*$B$10,AND(P2619=0,P2620&gt;=1),T2619+$B$6*$B$10*$B$8,TRUE,T2619)</f>
        <v>5400</v>
      </c>
      <c r="U2620" s="17">
        <f t="shared" si="204"/>
        <v>123.8058846006878</v>
      </c>
    </row>
    <row r="2621" spans="7:21" x14ac:dyDescent="0.25">
      <c r="G2621" s="15">
        <v>2619</v>
      </c>
      <c r="H2621" s="17">
        <f t="shared" si="200"/>
        <v>43.633333333333333</v>
      </c>
      <c r="I2621" cm="1">
        <f t="array" ref="I2621">_xlfn.IFS(AND(NOT($I2620=0),$J2620),0,NOT($J2620),$I2620+$B$27,TRUE,$I2620)</f>
        <v>2.7999999999999949</v>
      </c>
      <c r="J2621" t="b" cm="1">
        <f t="array" ref="J2621">_xlfn.IFS($I2621&gt;=$C$5-$B$27,TRUE,$P2621&gt;=$B$6,FALSE,TRUE,$J2620)</f>
        <v>0</v>
      </c>
      <c r="K2621" t="b" cm="1">
        <f t="array" ref="K2621">_xlfn.IFS($L2621&gt;=$B$4-$B$27,FALSE,$I2621&gt;=$B$5-$B$27,TRUE,AND($J2621,NOT($K2620)),FALSE,$K2620,TRUE,TRUE,FALSE)</f>
        <v>0</v>
      </c>
      <c r="L2621" cm="1">
        <f t="array" ref="L2621">_xlfn.IFS($K2620,$L2620+$B$27,NOT($K2620),0,TRUE,$K2620)</f>
        <v>0</v>
      </c>
      <c r="M2621" t="b" cm="1">
        <f t="array" ref="M2621">_xlfn.IFS($K2621,FALSE,AND($J2621,NOT($K2621),$P2621&lt;$B$6),TRUE,TRUE,FALSE)</f>
        <v>0</v>
      </c>
      <c r="N2621" cm="1">
        <f t="array" ref="N2621">_xlfn.IFS($N2620&gt;=$C$7-$B$27,0,$M2620,$N2620+$B$27,TRUE,0)</f>
        <v>0</v>
      </c>
      <c r="O2621" t="b" cm="1">
        <f t="array" ref="O2621">_xlfn.IFS(AND($J2621,NOT($K2621),NOT($M2621)),TRUE,$P2621&gt;=$B$6,FALSE,AND($J2621,NOT($K2621),$M2621,$N2621=0),TRUE,TRUE,FALSE)</f>
        <v>0</v>
      </c>
      <c r="P2621" cm="1">
        <f t="array" ref="P2621">_xlfn.IFS(AND($O2620,$P2620&lt;$B$6),$P2620+1,AND(NOT($J2620),$P2620&gt;0),0,TRUE,$P2620)</f>
        <v>0</v>
      </c>
      <c r="Q2621" s="1">
        <f t="shared" si="201"/>
        <v>135</v>
      </c>
      <c r="R2621" s="1">
        <f t="shared" si="202"/>
        <v>6750</v>
      </c>
      <c r="S2621" s="17">
        <f t="shared" si="203"/>
        <v>154.69824293353705</v>
      </c>
      <c r="T2621" s="1" cm="1">
        <f t="array" ref="T2621">_xlfn.IFS($B$6=1,Q2621*$B$10,AND(P2620=0,P2621&gt;=1),T2620+$B$6*$B$10*$B$8,TRUE,T2620)</f>
        <v>5400</v>
      </c>
      <c r="U2621" s="17">
        <f t="shared" si="204"/>
        <v>123.75859434682964</v>
      </c>
    </row>
    <row r="2622" spans="7:21" x14ac:dyDescent="0.25">
      <c r="G2622" s="15">
        <v>2620</v>
      </c>
      <c r="H2622" s="17">
        <f t="shared" si="200"/>
        <v>43.65</v>
      </c>
      <c r="I2622" cm="1">
        <f t="array" ref="I2622">_xlfn.IFS(AND(NOT($I2621=0),$J2621),0,NOT($J2621),$I2621+$B$27,TRUE,$I2621)</f>
        <v>2.8166666666666615</v>
      </c>
      <c r="J2622" t="b" cm="1">
        <f t="array" ref="J2622">_xlfn.IFS($I2622&gt;=$C$5-$B$27,TRUE,$P2622&gt;=$B$6,FALSE,TRUE,$J2621)</f>
        <v>0</v>
      </c>
      <c r="K2622" t="b" cm="1">
        <f t="array" ref="K2622">_xlfn.IFS($L2622&gt;=$B$4-$B$27,FALSE,$I2622&gt;=$B$5-$B$27,TRUE,AND($J2622,NOT($K2621)),FALSE,$K2621,TRUE,TRUE,FALSE)</f>
        <v>0</v>
      </c>
      <c r="L2622" cm="1">
        <f t="array" ref="L2622">_xlfn.IFS($K2621,$L2621+$B$27,NOT($K2621),0,TRUE,$K2621)</f>
        <v>0</v>
      </c>
      <c r="M2622" t="b" cm="1">
        <f t="array" ref="M2622">_xlfn.IFS($K2622,FALSE,AND($J2622,NOT($K2622),$P2622&lt;$B$6),TRUE,TRUE,FALSE)</f>
        <v>0</v>
      </c>
      <c r="N2622" cm="1">
        <f t="array" ref="N2622">_xlfn.IFS($N2621&gt;=$C$7-$B$27,0,$M2621,$N2621+$B$27,TRUE,0)</f>
        <v>0</v>
      </c>
      <c r="O2622" t="b" cm="1">
        <f t="array" ref="O2622">_xlfn.IFS(AND($J2622,NOT($K2622),NOT($M2622)),TRUE,$P2622&gt;=$B$6,FALSE,AND($J2622,NOT($K2622),$M2622,$N2622=0),TRUE,TRUE,FALSE)</f>
        <v>0</v>
      </c>
      <c r="P2622" cm="1">
        <f t="array" ref="P2622">_xlfn.IFS(AND($O2621,$P2621&lt;$B$6),$P2621+1,AND(NOT($J2621),$P2621&gt;0),0,TRUE,$P2621)</f>
        <v>0</v>
      </c>
      <c r="Q2622" s="1">
        <f t="shared" si="201"/>
        <v>135</v>
      </c>
      <c r="R2622" s="1">
        <f t="shared" si="202"/>
        <v>6750</v>
      </c>
      <c r="S2622" s="17">
        <f t="shared" si="203"/>
        <v>154.63917525773198</v>
      </c>
      <c r="T2622" s="1" cm="1">
        <f t="array" ref="T2622">_xlfn.IFS($B$6=1,Q2622*$B$10,AND(P2621=0,P2622&gt;=1),T2621+$B$6*$B$10*$B$8,TRUE,T2621)</f>
        <v>5400</v>
      </c>
      <c r="U2622" s="17">
        <f t="shared" si="204"/>
        <v>123.71134020618557</v>
      </c>
    </row>
    <row r="2623" spans="7:21" x14ac:dyDescent="0.25">
      <c r="G2623" s="15">
        <v>2621</v>
      </c>
      <c r="H2623" s="17">
        <f t="shared" si="200"/>
        <v>43.666666666666664</v>
      </c>
      <c r="I2623" cm="1">
        <f t="array" ref="I2623">_xlfn.IFS(AND(NOT($I2622=0),$J2622),0,NOT($J2622),$I2622+$B$27,TRUE,$I2622)</f>
        <v>2.8333333333333282</v>
      </c>
      <c r="J2623" t="b" cm="1">
        <f t="array" ref="J2623">_xlfn.IFS($I2623&gt;=$C$5-$B$27,TRUE,$P2623&gt;=$B$6,FALSE,TRUE,$J2622)</f>
        <v>0</v>
      </c>
      <c r="K2623" t="b" cm="1">
        <f t="array" ref="K2623">_xlfn.IFS($L2623&gt;=$B$4-$B$27,FALSE,$I2623&gt;=$B$5-$B$27,TRUE,AND($J2623,NOT($K2622)),FALSE,$K2622,TRUE,TRUE,FALSE)</f>
        <v>0</v>
      </c>
      <c r="L2623" cm="1">
        <f t="array" ref="L2623">_xlfn.IFS($K2622,$L2622+$B$27,NOT($K2622),0,TRUE,$K2622)</f>
        <v>0</v>
      </c>
      <c r="M2623" t="b" cm="1">
        <f t="array" ref="M2623">_xlfn.IFS($K2623,FALSE,AND($J2623,NOT($K2623),$P2623&lt;$B$6),TRUE,TRUE,FALSE)</f>
        <v>0</v>
      </c>
      <c r="N2623" cm="1">
        <f t="array" ref="N2623">_xlfn.IFS($N2622&gt;=$C$7-$B$27,0,$M2622,$N2622+$B$27,TRUE,0)</f>
        <v>0</v>
      </c>
      <c r="O2623" t="b" cm="1">
        <f t="array" ref="O2623">_xlfn.IFS(AND($J2623,NOT($K2623),NOT($M2623)),TRUE,$P2623&gt;=$B$6,FALSE,AND($J2623,NOT($K2623),$M2623,$N2623=0),TRUE,TRUE,FALSE)</f>
        <v>0</v>
      </c>
      <c r="P2623" cm="1">
        <f t="array" ref="P2623">_xlfn.IFS(AND($O2622,$P2622&lt;$B$6),$P2622+1,AND(NOT($J2622),$P2622&gt;0),0,TRUE,$P2622)</f>
        <v>0</v>
      </c>
      <c r="Q2623" s="1">
        <f t="shared" si="201"/>
        <v>135</v>
      </c>
      <c r="R2623" s="1">
        <f t="shared" si="202"/>
        <v>6750</v>
      </c>
      <c r="S2623" s="17">
        <f t="shared" si="203"/>
        <v>154.58015267175574</v>
      </c>
      <c r="T2623" s="1" cm="1">
        <f t="array" ref="T2623">_xlfn.IFS($B$6=1,Q2623*$B$10,AND(P2622=0,P2623&gt;=1),T2622+$B$6*$B$10*$B$8,TRUE,T2622)</f>
        <v>5400</v>
      </c>
      <c r="U2623" s="17">
        <f t="shared" si="204"/>
        <v>123.66412213740459</v>
      </c>
    </row>
    <row r="2624" spans="7:21" x14ac:dyDescent="0.25">
      <c r="G2624" s="15">
        <v>2622</v>
      </c>
      <c r="H2624" s="17">
        <f t="shared" si="200"/>
        <v>43.68333333333333</v>
      </c>
      <c r="I2624" cm="1">
        <f t="array" ref="I2624">_xlfn.IFS(AND(NOT($I2623=0),$J2623),0,NOT($J2623),$I2623+$B$27,TRUE,$I2623)</f>
        <v>2.8499999999999948</v>
      </c>
      <c r="J2624" t="b" cm="1">
        <f t="array" ref="J2624">_xlfn.IFS($I2624&gt;=$C$5-$B$27,TRUE,$P2624&gt;=$B$6,FALSE,TRUE,$J2623)</f>
        <v>0</v>
      </c>
      <c r="K2624" t="b" cm="1">
        <f t="array" ref="K2624">_xlfn.IFS($L2624&gt;=$B$4-$B$27,FALSE,$I2624&gt;=$B$5-$B$27,TRUE,AND($J2624,NOT($K2623)),FALSE,$K2623,TRUE,TRUE,FALSE)</f>
        <v>0</v>
      </c>
      <c r="L2624" cm="1">
        <f t="array" ref="L2624">_xlfn.IFS($K2623,$L2623+$B$27,NOT($K2623),0,TRUE,$K2623)</f>
        <v>0</v>
      </c>
      <c r="M2624" t="b" cm="1">
        <f t="array" ref="M2624">_xlfn.IFS($K2624,FALSE,AND($J2624,NOT($K2624),$P2624&lt;$B$6),TRUE,TRUE,FALSE)</f>
        <v>0</v>
      </c>
      <c r="N2624" cm="1">
        <f t="array" ref="N2624">_xlfn.IFS($N2623&gt;=$C$7-$B$27,0,$M2623,$N2623+$B$27,TRUE,0)</f>
        <v>0</v>
      </c>
      <c r="O2624" t="b" cm="1">
        <f t="array" ref="O2624">_xlfn.IFS(AND($J2624,NOT($K2624),NOT($M2624)),TRUE,$P2624&gt;=$B$6,FALSE,AND($J2624,NOT($K2624),$M2624,$N2624=0),TRUE,TRUE,FALSE)</f>
        <v>0</v>
      </c>
      <c r="P2624" cm="1">
        <f t="array" ref="P2624">_xlfn.IFS(AND($O2623,$P2623&lt;$B$6),$P2623+1,AND(NOT($J2623),$P2623&gt;0),0,TRUE,$P2623)</f>
        <v>0</v>
      </c>
      <c r="Q2624" s="1">
        <f t="shared" si="201"/>
        <v>135</v>
      </c>
      <c r="R2624" s="1">
        <f t="shared" si="202"/>
        <v>6750</v>
      </c>
      <c r="S2624" s="17">
        <f t="shared" si="203"/>
        <v>154.52117512399849</v>
      </c>
      <c r="T2624" s="1" cm="1">
        <f t="array" ref="T2624">_xlfn.IFS($B$6=1,Q2624*$B$10,AND(P2623=0,P2624&gt;=1),T2623+$B$6*$B$10*$B$8,TRUE,T2623)</f>
        <v>5400</v>
      </c>
      <c r="U2624" s="17">
        <f t="shared" si="204"/>
        <v>123.61694009919879</v>
      </c>
    </row>
    <row r="2625" spans="7:21" x14ac:dyDescent="0.25">
      <c r="G2625" s="15">
        <v>2623</v>
      </c>
      <c r="H2625" s="17">
        <f t="shared" si="200"/>
        <v>43.7</v>
      </c>
      <c r="I2625" cm="1">
        <f t="array" ref="I2625">_xlfn.IFS(AND(NOT($I2624=0),$J2624),0,NOT($J2624),$I2624+$B$27,TRUE,$I2624)</f>
        <v>2.8666666666666614</v>
      </c>
      <c r="J2625" t="b" cm="1">
        <f t="array" ref="J2625">_xlfn.IFS($I2625&gt;=$C$5-$B$27,TRUE,$P2625&gt;=$B$6,FALSE,TRUE,$J2624)</f>
        <v>0</v>
      </c>
      <c r="K2625" t="b" cm="1">
        <f t="array" ref="K2625">_xlfn.IFS($L2625&gt;=$B$4-$B$27,FALSE,$I2625&gt;=$B$5-$B$27,TRUE,AND($J2625,NOT($K2624)),FALSE,$K2624,TRUE,TRUE,FALSE)</f>
        <v>0</v>
      </c>
      <c r="L2625" cm="1">
        <f t="array" ref="L2625">_xlfn.IFS($K2624,$L2624+$B$27,NOT($K2624),0,TRUE,$K2624)</f>
        <v>0</v>
      </c>
      <c r="M2625" t="b" cm="1">
        <f t="array" ref="M2625">_xlfn.IFS($K2625,FALSE,AND($J2625,NOT($K2625),$P2625&lt;$B$6),TRUE,TRUE,FALSE)</f>
        <v>0</v>
      </c>
      <c r="N2625" cm="1">
        <f t="array" ref="N2625">_xlfn.IFS($N2624&gt;=$C$7-$B$27,0,$M2624,$N2624+$B$27,TRUE,0)</f>
        <v>0</v>
      </c>
      <c r="O2625" t="b" cm="1">
        <f t="array" ref="O2625">_xlfn.IFS(AND($J2625,NOT($K2625),NOT($M2625)),TRUE,$P2625&gt;=$B$6,FALSE,AND($J2625,NOT($K2625),$M2625,$N2625=0),TRUE,TRUE,FALSE)</f>
        <v>0</v>
      </c>
      <c r="P2625" cm="1">
        <f t="array" ref="P2625">_xlfn.IFS(AND($O2624,$P2624&lt;$B$6),$P2624+1,AND(NOT($J2624),$P2624&gt;0),0,TRUE,$P2624)</f>
        <v>0</v>
      </c>
      <c r="Q2625" s="1">
        <f t="shared" si="201"/>
        <v>135</v>
      </c>
      <c r="R2625" s="1">
        <f t="shared" si="202"/>
        <v>6750</v>
      </c>
      <c r="S2625" s="17">
        <f t="shared" si="203"/>
        <v>154.46224256292905</v>
      </c>
      <c r="T2625" s="1" cm="1">
        <f t="array" ref="T2625">_xlfn.IFS($B$6=1,Q2625*$B$10,AND(P2624=0,P2625&gt;=1),T2624+$B$6*$B$10*$B$8,TRUE,T2624)</f>
        <v>5400</v>
      </c>
      <c r="U2625" s="17">
        <f t="shared" si="204"/>
        <v>123.56979405034325</v>
      </c>
    </row>
    <row r="2626" spans="7:21" x14ac:dyDescent="0.25">
      <c r="G2626" s="15">
        <v>2624</v>
      </c>
      <c r="H2626" s="17">
        <f t="shared" si="200"/>
        <v>43.716666666666669</v>
      </c>
      <c r="I2626" cm="1">
        <f t="array" ref="I2626">_xlfn.IFS(AND(NOT($I2625=0),$J2625),0,NOT($J2625),$I2625+$B$27,TRUE,$I2625)</f>
        <v>2.883333333333328</v>
      </c>
      <c r="J2626" t="b" cm="1">
        <f t="array" ref="J2626">_xlfn.IFS($I2626&gt;=$C$5-$B$27,TRUE,$P2626&gt;=$B$6,FALSE,TRUE,$J2625)</f>
        <v>0</v>
      </c>
      <c r="K2626" t="b" cm="1">
        <f t="array" ref="K2626">_xlfn.IFS($L2626&gt;=$B$4-$B$27,FALSE,$I2626&gt;=$B$5-$B$27,TRUE,AND($J2626,NOT($K2625)),FALSE,$K2625,TRUE,TRUE,FALSE)</f>
        <v>0</v>
      </c>
      <c r="L2626" cm="1">
        <f t="array" ref="L2626">_xlfn.IFS($K2625,$L2625+$B$27,NOT($K2625),0,TRUE,$K2625)</f>
        <v>0</v>
      </c>
      <c r="M2626" t="b" cm="1">
        <f t="array" ref="M2626">_xlfn.IFS($K2626,FALSE,AND($J2626,NOT($K2626),$P2626&lt;$B$6),TRUE,TRUE,FALSE)</f>
        <v>0</v>
      </c>
      <c r="N2626" cm="1">
        <f t="array" ref="N2626">_xlfn.IFS($N2625&gt;=$C$7-$B$27,0,$M2625,$N2625+$B$27,TRUE,0)</f>
        <v>0</v>
      </c>
      <c r="O2626" t="b" cm="1">
        <f t="array" ref="O2626">_xlfn.IFS(AND($J2626,NOT($K2626),NOT($M2626)),TRUE,$P2626&gt;=$B$6,FALSE,AND($J2626,NOT($K2626),$M2626,$N2626=0),TRUE,TRUE,FALSE)</f>
        <v>0</v>
      </c>
      <c r="P2626" cm="1">
        <f t="array" ref="P2626">_xlfn.IFS(AND($O2625,$P2625&lt;$B$6),$P2625+1,AND(NOT($J2625),$P2625&gt;0),0,TRUE,$P2625)</f>
        <v>0</v>
      </c>
      <c r="Q2626" s="1">
        <f t="shared" si="201"/>
        <v>135</v>
      </c>
      <c r="R2626" s="1">
        <f t="shared" si="202"/>
        <v>6750</v>
      </c>
      <c r="S2626" s="17">
        <f t="shared" si="203"/>
        <v>154.40335493709492</v>
      </c>
      <c r="T2626" s="1" cm="1">
        <f t="array" ref="T2626">_xlfn.IFS($B$6=1,Q2626*$B$10,AND(P2625=0,P2626&gt;=1),T2625+$B$6*$B$10*$B$8,TRUE,T2625)</f>
        <v>5400</v>
      </c>
      <c r="U2626" s="17">
        <f t="shared" si="204"/>
        <v>123.52268394967594</v>
      </c>
    </row>
    <row r="2627" spans="7:21" x14ac:dyDescent="0.25">
      <c r="G2627" s="15">
        <v>2625</v>
      </c>
      <c r="H2627" s="17">
        <f t="shared" ref="H2627:H2690" si="205">($G2627-1)*$B$27</f>
        <v>43.733333333333334</v>
      </c>
      <c r="I2627" cm="1">
        <f t="array" ref="I2627">_xlfn.IFS(AND(NOT($I2626=0),$J2626),0,NOT($J2626),$I2626+$B$27,TRUE,$I2626)</f>
        <v>2.8999999999999946</v>
      </c>
      <c r="J2627" t="b" cm="1">
        <f t="array" ref="J2627">_xlfn.IFS($I2627&gt;=$C$5-$B$27,TRUE,$P2627&gt;=$B$6,FALSE,TRUE,$J2626)</f>
        <v>0</v>
      </c>
      <c r="K2627" t="b" cm="1">
        <f t="array" ref="K2627">_xlfn.IFS($L2627&gt;=$B$4-$B$27,FALSE,$I2627&gt;=$B$5-$B$27,TRUE,AND($J2627,NOT($K2626)),FALSE,$K2626,TRUE,TRUE,FALSE)</f>
        <v>0</v>
      </c>
      <c r="L2627" cm="1">
        <f t="array" ref="L2627">_xlfn.IFS($K2626,$L2626+$B$27,NOT($K2626),0,TRUE,$K2626)</f>
        <v>0</v>
      </c>
      <c r="M2627" t="b" cm="1">
        <f t="array" ref="M2627">_xlfn.IFS($K2627,FALSE,AND($J2627,NOT($K2627),$P2627&lt;$B$6),TRUE,TRUE,FALSE)</f>
        <v>0</v>
      </c>
      <c r="N2627" cm="1">
        <f t="array" ref="N2627">_xlfn.IFS($N2626&gt;=$C$7-$B$27,0,$M2626,$N2626+$B$27,TRUE,0)</f>
        <v>0</v>
      </c>
      <c r="O2627" t="b" cm="1">
        <f t="array" ref="O2627">_xlfn.IFS(AND($J2627,NOT($K2627),NOT($M2627)),TRUE,$P2627&gt;=$B$6,FALSE,AND($J2627,NOT($K2627),$M2627,$N2627=0),TRUE,TRUE,FALSE)</f>
        <v>0</v>
      </c>
      <c r="P2627" cm="1">
        <f t="array" ref="P2627">_xlfn.IFS(AND($O2626,$P2626&lt;$B$6),$P2626+1,AND(NOT($J2626),$P2626&gt;0),0,TRUE,$P2626)</f>
        <v>0</v>
      </c>
      <c r="Q2627" s="1">
        <f t="shared" ref="Q2627:Q2690" si="206">IF($O2626,$Q2626+$B$8,$Q2626)</f>
        <v>135</v>
      </c>
      <c r="R2627" s="1">
        <f t="shared" ref="R2627:R2690" si="207">IF($O2626,$R2626+$B$8*$B$9,$R2626)</f>
        <v>6750</v>
      </c>
      <c r="S2627" s="17">
        <f t="shared" si="203"/>
        <v>154.34451219512195</v>
      </c>
      <c r="T2627" s="1" cm="1">
        <f t="array" ref="T2627">_xlfn.IFS($B$6=1,Q2627*$B$10,AND(P2626=0,P2627&gt;=1),T2626+$B$6*$B$10*$B$8,TRUE,T2626)</f>
        <v>5400</v>
      </c>
      <c r="U2627" s="17">
        <f t="shared" si="204"/>
        <v>123.47560975609755</v>
      </c>
    </row>
    <row r="2628" spans="7:21" x14ac:dyDescent="0.25">
      <c r="G2628" s="15">
        <v>2626</v>
      </c>
      <c r="H2628" s="17">
        <f t="shared" si="205"/>
        <v>43.75</v>
      </c>
      <c r="I2628" cm="1">
        <f t="array" ref="I2628">_xlfn.IFS(AND(NOT($I2627=0),$J2627),0,NOT($J2627),$I2627+$B$27,TRUE,$I2627)</f>
        <v>2.9166666666666612</v>
      </c>
      <c r="J2628" t="b" cm="1">
        <f t="array" ref="J2628">_xlfn.IFS($I2628&gt;=$C$5-$B$27,TRUE,$P2628&gt;=$B$6,FALSE,TRUE,$J2627)</f>
        <v>0</v>
      </c>
      <c r="K2628" t="b" cm="1">
        <f t="array" ref="K2628">_xlfn.IFS($L2628&gt;=$B$4-$B$27,FALSE,$I2628&gt;=$B$5-$B$27,TRUE,AND($J2628,NOT($K2627)),FALSE,$K2627,TRUE,TRUE,FALSE)</f>
        <v>0</v>
      </c>
      <c r="L2628" cm="1">
        <f t="array" ref="L2628">_xlfn.IFS($K2627,$L2627+$B$27,NOT($K2627),0,TRUE,$K2627)</f>
        <v>0</v>
      </c>
      <c r="M2628" t="b" cm="1">
        <f t="array" ref="M2628">_xlfn.IFS($K2628,FALSE,AND($J2628,NOT($K2628),$P2628&lt;$B$6),TRUE,TRUE,FALSE)</f>
        <v>0</v>
      </c>
      <c r="N2628" cm="1">
        <f t="array" ref="N2628">_xlfn.IFS($N2627&gt;=$C$7-$B$27,0,$M2627,$N2627+$B$27,TRUE,0)</f>
        <v>0</v>
      </c>
      <c r="O2628" t="b" cm="1">
        <f t="array" ref="O2628">_xlfn.IFS(AND($J2628,NOT($K2628),NOT($M2628)),TRUE,$P2628&gt;=$B$6,FALSE,AND($J2628,NOT($K2628),$M2628,$N2628=0),TRUE,TRUE,FALSE)</f>
        <v>0</v>
      </c>
      <c r="P2628" cm="1">
        <f t="array" ref="P2628">_xlfn.IFS(AND($O2627,$P2627&lt;$B$6),$P2627+1,AND(NOT($J2627),$P2627&gt;0),0,TRUE,$P2627)</f>
        <v>0</v>
      </c>
      <c r="Q2628" s="1">
        <f t="shared" si="206"/>
        <v>135</v>
      </c>
      <c r="R2628" s="1">
        <f t="shared" si="207"/>
        <v>6750</v>
      </c>
      <c r="S2628" s="17">
        <f t="shared" ref="S2628:S2691" si="208">$R2628/$H2628</f>
        <v>154.28571428571428</v>
      </c>
      <c r="T2628" s="1" cm="1">
        <f t="array" ref="T2628">_xlfn.IFS($B$6=1,Q2628*$B$10,AND(P2627=0,P2628&gt;=1),T2627+$B$6*$B$10*$B$8,TRUE,T2627)</f>
        <v>5400</v>
      </c>
      <c r="U2628" s="17">
        <f t="shared" ref="U2628:U2691" si="209">T2628/H2628</f>
        <v>123.42857142857143</v>
      </c>
    </row>
    <row r="2629" spans="7:21" x14ac:dyDescent="0.25">
      <c r="G2629" s="15">
        <v>2627</v>
      </c>
      <c r="H2629" s="17">
        <f t="shared" si="205"/>
        <v>43.766666666666666</v>
      </c>
      <c r="I2629" cm="1">
        <f t="array" ref="I2629">_xlfn.IFS(AND(NOT($I2628=0),$J2628),0,NOT($J2628),$I2628+$B$27,TRUE,$I2628)</f>
        <v>2.9333333333333278</v>
      </c>
      <c r="J2629" t="b" cm="1">
        <f t="array" ref="J2629">_xlfn.IFS($I2629&gt;=$C$5-$B$27,TRUE,$P2629&gt;=$B$6,FALSE,TRUE,$J2628)</f>
        <v>0</v>
      </c>
      <c r="K2629" t="b" cm="1">
        <f t="array" ref="K2629">_xlfn.IFS($L2629&gt;=$B$4-$B$27,FALSE,$I2629&gt;=$B$5-$B$27,TRUE,AND($J2629,NOT($K2628)),FALSE,$K2628,TRUE,TRUE,FALSE)</f>
        <v>0</v>
      </c>
      <c r="L2629" cm="1">
        <f t="array" ref="L2629">_xlfn.IFS($K2628,$L2628+$B$27,NOT($K2628),0,TRUE,$K2628)</f>
        <v>0</v>
      </c>
      <c r="M2629" t="b" cm="1">
        <f t="array" ref="M2629">_xlfn.IFS($K2629,FALSE,AND($J2629,NOT($K2629),$P2629&lt;$B$6),TRUE,TRUE,FALSE)</f>
        <v>0</v>
      </c>
      <c r="N2629" cm="1">
        <f t="array" ref="N2629">_xlfn.IFS($N2628&gt;=$C$7-$B$27,0,$M2628,$N2628+$B$27,TRUE,0)</f>
        <v>0</v>
      </c>
      <c r="O2629" t="b" cm="1">
        <f t="array" ref="O2629">_xlfn.IFS(AND($J2629,NOT($K2629),NOT($M2629)),TRUE,$P2629&gt;=$B$6,FALSE,AND($J2629,NOT($K2629),$M2629,$N2629=0),TRUE,TRUE,FALSE)</f>
        <v>0</v>
      </c>
      <c r="P2629" cm="1">
        <f t="array" ref="P2629">_xlfn.IFS(AND($O2628,$P2628&lt;$B$6),$P2628+1,AND(NOT($J2628),$P2628&gt;0),0,TRUE,$P2628)</f>
        <v>0</v>
      </c>
      <c r="Q2629" s="1">
        <f t="shared" si="206"/>
        <v>135</v>
      </c>
      <c r="R2629" s="1">
        <f t="shared" si="207"/>
        <v>6750</v>
      </c>
      <c r="S2629" s="17">
        <f t="shared" si="208"/>
        <v>154.22696115765422</v>
      </c>
      <c r="T2629" s="1" cm="1">
        <f t="array" ref="T2629">_xlfn.IFS($B$6=1,Q2629*$B$10,AND(P2628=0,P2629&gt;=1),T2628+$B$6*$B$10*$B$8,TRUE,T2628)</f>
        <v>5400</v>
      </c>
      <c r="U2629" s="17">
        <f t="shared" si="209"/>
        <v>123.38156892612338</v>
      </c>
    </row>
    <row r="2630" spans="7:21" x14ac:dyDescent="0.25">
      <c r="G2630" s="15">
        <v>2628</v>
      </c>
      <c r="H2630" s="17">
        <f t="shared" si="205"/>
        <v>43.783333333333331</v>
      </c>
      <c r="I2630" cm="1">
        <f t="array" ref="I2630">_xlfn.IFS(AND(NOT($I2629=0),$J2629),0,NOT($J2629),$I2629+$B$27,TRUE,$I2629)</f>
        <v>2.9499999999999944</v>
      </c>
      <c r="J2630" t="b" cm="1">
        <f t="array" ref="J2630">_xlfn.IFS($I2630&gt;=$C$5-$B$27,TRUE,$P2630&gt;=$B$6,FALSE,TRUE,$J2629)</f>
        <v>0</v>
      </c>
      <c r="K2630" t="b" cm="1">
        <f t="array" ref="K2630">_xlfn.IFS($L2630&gt;=$B$4-$B$27,FALSE,$I2630&gt;=$B$5-$B$27,TRUE,AND($J2630,NOT($K2629)),FALSE,$K2629,TRUE,TRUE,FALSE)</f>
        <v>0</v>
      </c>
      <c r="L2630" cm="1">
        <f t="array" ref="L2630">_xlfn.IFS($K2629,$L2629+$B$27,NOT($K2629),0,TRUE,$K2629)</f>
        <v>0</v>
      </c>
      <c r="M2630" t="b" cm="1">
        <f t="array" ref="M2630">_xlfn.IFS($K2630,FALSE,AND($J2630,NOT($K2630),$P2630&lt;$B$6),TRUE,TRUE,FALSE)</f>
        <v>0</v>
      </c>
      <c r="N2630" cm="1">
        <f t="array" ref="N2630">_xlfn.IFS($N2629&gt;=$C$7-$B$27,0,$M2629,$N2629+$B$27,TRUE,0)</f>
        <v>0</v>
      </c>
      <c r="O2630" t="b" cm="1">
        <f t="array" ref="O2630">_xlfn.IFS(AND($J2630,NOT($K2630),NOT($M2630)),TRUE,$P2630&gt;=$B$6,FALSE,AND($J2630,NOT($K2630),$M2630,$N2630=0),TRUE,TRUE,FALSE)</f>
        <v>0</v>
      </c>
      <c r="P2630" cm="1">
        <f t="array" ref="P2630">_xlfn.IFS(AND($O2629,$P2629&lt;$B$6),$P2629+1,AND(NOT($J2629),$P2629&gt;0),0,TRUE,$P2629)</f>
        <v>0</v>
      </c>
      <c r="Q2630" s="1">
        <f t="shared" si="206"/>
        <v>135</v>
      </c>
      <c r="R2630" s="1">
        <f t="shared" si="207"/>
        <v>6750</v>
      </c>
      <c r="S2630" s="17">
        <f t="shared" si="208"/>
        <v>154.16825275980207</v>
      </c>
      <c r="T2630" s="1" cm="1">
        <f t="array" ref="T2630">_xlfn.IFS($B$6=1,Q2630*$B$10,AND(P2629=0,P2630&gt;=1),T2629+$B$6*$B$10*$B$8,TRUE,T2629)</f>
        <v>5400</v>
      </c>
      <c r="U2630" s="17">
        <f t="shared" si="209"/>
        <v>123.33460220784166</v>
      </c>
    </row>
    <row r="2631" spans="7:21" x14ac:dyDescent="0.25">
      <c r="G2631" s="15">
        <v>2629</v>
      </c>
      <c r="H2631" s="17">
        <f t="shared" si="205"/>
        <v>43.8</v>
      </c>
      <c r="I2631" cm="1">
        <f t="array" ref="I2631">_xlfn.IFS(AND(NOT($I2630=0),$J2630),0,NOT($J2630),$I2630+$B$27,TRUE,$I2630)</f>
        <v>2.966666666666661</v>
      </c>
      <c r="J2631" t="b" cm="1">
        <f t="array" ref="J2631">_xlfn.IFS($I2631&gt;=$C$5-$B$27,TRUE,$P2631&gt;=$B$6,FALSE,TRUE,$J2630)</f>
        <v>0</v>
      </c>
      <c r="K2631" t="b" cm="1">
        <f t="array" ref="K2631">_xlfn.IFS($L2631&gt;=$B$4-$B$27,FALSE,$I2631&gt;=$B$5-$B$27,TRUE,AND($J2631,NOT($K2630)),FALSE,$K2630,TRUE,TRUE,FALSE)</f>
        <v>0</v>
      </c>
      <c r="L2631" cm="1">
        <f t="array" ref="L2631">_xlfn.IFS($K2630,$L2630+$B$27,NOT($K2630),0,TRUE,$K2630)</f>
        <v>0</v>
      </c>
      <c r="M2631" t="b" cm="1">
        <f t="array" ref="M2631">_xlfn.IFS($K2631,FALSE,AND($J2631,NOT($K2631),$P2631&lt;$B$6),TRUE,TRUE,FALSE)</f>
        <v>0</v>
      </c>
      <c r="N2631" cm="1">
        <f t="array" ref="N2631">_xlfn.IFS($N2630&gt;=$C$7-$B$27,0,$M2630,$N2630+$B$27,TRUE,0)</f>
        <v>0</v>
      </c>
      <c r="O2631" t="b" cm="1">
        <f t="array" ref="O2631">_xlfn.IFS(AND($J2631,NOT($K2631),NOT($M2631)),TRUE,$P2631&gt;=$B$6,FALSE,AND($J2631,NOT($K2631),$M2631,$N2631=0),TRUE,TRUE,FALSE)</f>
        <v>0</v>
      </c>
      <c r="P2631" cm="1">
        <f t="array" ref="P2631">_xlfn.IFS(AND($O2630,$P2630&lt;$B$6),$P2630+1,AND(NOT($J2630),$P2630&gt;0),0,TRUE,$P2630)</f>
        <v>0</v>
      </c>
      <c r="Q2631" s="1">
        <f t="shared" si="206"/>
        <v>135</v>
      </c>
      <c r="R2631" s="1">
        <f t="shared" si="207"/>
        <v>6750</v>
      </c>
      <c r="S2631" s="17">
        <f t="shared" si="208"/>
        <v>154.10958904109589</v>
      </c>
      <c r="T2631" s="1" cm="1">
        <f t="array" ref="T2631">_xlfn.IFS($B$6=1,Q2631*$B$10,AND(P2630=0,P2631&gt;=1),T2630+$B$6*$B$10*$B$8,TRUE,T2630)</f>
        <v>5400</v>
      </c>
      <c r="U2631" s="17">
        <f t="shared" si="209"/>
        <v>123.28767123287672</v>
      </c>
    </row>
    <row r="2632" spans="7:21" x14ac:dyDescent="0.25">
      <c r="G2632" s="15">
        <v>2630</v>
      </c>
      <c r="H2632" s="17">
        <f t="shared" si="205"/>
        <v>43.816666666666663</v>
      </c>
      <c r="I2632" cm="1">
        <f t="array" ref="I2632">_xlfn.IFS(AND(NOT($I2631=0),$J2631),0,NOT($J2631),$I2631+$B$27,TRUE,$I2631)</f>
        <v>2.9833333333333276</v>
      </c>
      <c r="J2632" t="b" cm="1">
        <f t="array" ref="J2632">_xlfn.IFS($I2632&gt;=$C$5-$B$27,TRUE,$P2632&gt;=$B$6,FALSE,TRUE,$J2631)</f>
        <v>0</v>
      </c>
      <c r="K2632" t="b" cm="1">
        <f t="array" ref="K2632">_xlfn.IFS($L2632&gt;=$B$4-$B$27,FALSE,$I2632&gt;=$B$5-$B$27,TRUE,AND($J2632,NOT($K2631)),FALSE,$K2631,TRUE,TRUE,FALSE)</f>
        <v>0</v>
      </c>
      <c r="L2632" cm="1">
        <f t="array" ref="L2632">_xlfn.IFS($K2631,$L2631+$B$27,NOT($K2631),0,TRUE,$K2631)</f>
        <v>0</v>
      </c>
      <c r="M2632" t="b" cm="1">
        <f t="array" ref="M2632">_xlfn.IFS($K2632,FALSE,AND($J2632,NOT($K2632),$P2632&lt;$B$6),TRUE,TRUE,FALSE)</f>
        <v>0</v>
      </c>
      <c r="N2632" cm="1">
        <f t="array" ref="N2632">_xlfn.IFS($N2631&gt;=$C$7-$B$27,0,$M2631,$N2631+$B$27,TRUE,0)</f>
        <v>0</v>
      </c>
      <c r="O2632" t="b" cm="1">
        <f t="array" ref="O2632">_xlfn.IFS(AND($J2632,NOT($K2632),NOT($M2632)),TRUE,$P2632&gt;=$B$6,FALSE,AND($J2632,NOT($K2632),$M2632,$N2632=0),TRUE,TRUE,FALSE)</f>
        <v>0</v>
      </c>
      <c r="P2632" cm="1">
        <f t="array" ref="P2632">_xlfn.IFS(AND($O2631,$P2631&lt;$B$6),$P2631+1,AND(NOT($J2631),$P2631&gt;0),0,TRUE,$P2631)</f>
        <v>0</v>
      </c>
      <c r="Q2632" s="1">
        <f t="shared" si="206"/>
        <v>135</v>
      </c>
      <c r="R2632" s="1">
        <f t="shared" si="207"/>
        <v>6750</v>
      </c>
      <c r="S2632" s="17">
        <f t="shared" si="208"/>
        <v>154.05096995055155</v>
      </c>
      <c r="T2632" s="1" cm="1">
        <f t="array" ref="T2632">_xlfn.IFS($B$6=1,Q2632*$B$10,AND(P2631=0,P2632&gt;=1),T2631+$B$6*$B$10*$B$8,TRUE,T2631)</f>
        <v>5400</v>
      </c>
      <c r="U2632" s="17">
        <f t="shared" si="209"/>
        <v>123.24077596044124</v>
      </c>
    </row>
    <row r="2633" spans="7:21" x14ac:dyDescent="0.25">
      <c r="G2633" s="15">
        <v>2631</v>
      </c>
      <c r="H2633" s="17">
        <f t="shared" si="205"/>
        <v>43.833333333333336</v>
      </c>
      <c r="I2633" cm="1">
        <f t="array" ref="I2633">_xlfn.IFS(AND(NOT($I2632=0),$J2632),0,NOT($J2632),$I2632+$B$27,TRUE,$I2632)</f>
        <v>2.9999999999999942</v>
      </c>
      <c r="J2633" t="b" cm="1">
        <f t="array" ref="J2633">_xlfn.IFS($I2633&gt;=$C$5-$B$27,TRUE,$P2633&gt;=$B$6,FALSE,TRUE,$J2632)</f>
        <v>0</v>
      </c>
      <c r="K2633" t="b" cm="1">
        <f t="array" ref="K2633">_xlfn.IFS($L2633&gt;=$B$4-$B$27,FALSE,$I2633&gt;=$B$5-$B$27,TRUE,AND($J2633,NOT($K2632)),FALSE,$K2632,TRUE,TRUE,FALSE)</f>
        <v>0</v>
      </c>
      <c r="L2633" cm="1">
        <f t="array" ref="L2633">_xlfn.IFS($K2632,$L2632+$B$27,NOT($K2632),0,TRUE,$K2632)</f>
        <v>0</v>
      </c>
      <c r="M2633" t="b" cm="1">
        <f t="array" ref="M2633">_xlfn.IFS($K2633,FALSE,AND($J2633,NOT($K2633),$P2633&lt;$B$6),TRUE,TRUE,FALSE)</f>
        <v>0</v>
      </c>
      <c r="N2633" cm="1">
        <f t="array" ref="N2633">_xlfn.IFS($N2632&gt;=$C$7-$B$27,0,$M2632,$N2632+$B$27,TRUE,0)</f>
        <v>0</v>
      </c>
      <c r="O2633" t="b" cm="1">
        <f t="array" ref="O2633">_xlfn.IFS(AND($J2633,NOT($K2633),NOT($M2633)),TRUE,$P2633&gt;=$B$6,FALSE,AND($J2633,NOT($K2633),$M2633,$N2633=0),TRUE,TRUE,FALSE)</f>
        <v>0</v>
      </c>
      <c r="P2633" cm="1">
        <f t="array" ref="P2633">_xlfn.IFS(AND($O2632,$P2632&lt;$B$6),$P2632+1,AND(NOT($J2632),$P2632&gt;0),0,TRUE,$P2632)</f>
        <v>0</v>
      </c>
      <c r="Q2633" s="1">
        <f t="shared" si="206"/>
        <v>135</v>
      </c>
      <c r="R2633" s="1">
        <f t="shared" si="207"/>
        <v>6750</v>
      </c>
      <c r="S2633" s="17">
        <f t="shared" si="208"/>
        <v>153.99239543726236</v>
      </c>
      <c r="T2633" s="1" cm="1">
        <f t="array" ref="T2633">_xlfn.IFS($B$6=1,Q2633*$B$10,AND(P2632=0,P2633&gt;=1),T2632+$B$6*$B$10*$B$8,TRUE,T2632)</f>
        <v>5400</v>
      </c>
      <c r="U2633" s="17">
        <f t="shared" si="209"/>
        <v>123.19391634980988</v>
      </c>
    </row>
    <row r="2634" spans="7:21" x14ac:dyDescent="0.25">
      <c r="G2634" s="15">
        <v>2632</v>
      </c>
      <c r="H2634" s="17">
        <f t="shared" si="205"/>
        <v>43.85</v>
      </c>
      <c r="I2634" cm="1">
        <f t="array" ref="I2634">_xlfn.IFS(AND(NOT($I2633=0),$J2633),0,NOT($J2633),$I2633+$B$27,TRUE,$I2633)</f>
        <v>3.0166666666666608</v>
      </c>
      <c r="J2634" t="b" cm="1">
        <f t="array" ref="J2634">_xlfn.IFS($I2634&gt;=$C$5-$B$27,TRUE,$P2634&gt;=$B$6,FALSE,TRUE,$J2633)</f>
        <v>0</v>
      </c>
      <c r="K2634" t="b" cm="1">
        <f t="array" ref="K2634">_xlfn.IFS($L2634&gt;=$B$4-$B$27,FALSE,$I2634&gt;=$B$5-$B$27,TRUE,AND($J2634,NOT($K2633)),FALSE,$K2633,TRUE,TRUE,FALSE)</f>
        <v>0</v>
      </c>
      <c r="L2634" cm="1">
        <f t="array" ref="L2634">_xlfn.IFS($K2633,$L2633+$B$27,NOT($K2633),0,TRUE,$K2633)</f>
        <v>0</v>
      </c>
      <c r="M2634" t="b" cm="1">
        <f t="array" ref="M2634">_xlfn.IFS($K2634,FALSE,AND($J2634,NOT($K2634),$P2634&lt;$B$6),TRUE,TRUE,FALSE)</f>
        <v>0</v>
      </c>
      <c r="N2634" cm="1">
        <f t="array" ref="N2634">_xlfn.IFS($N2633&gt;=$C$7-$B$27,0,$M2633,$N2633+$B$27,TRUE,0)</f>
        <v>0</v>
      </c>
      <c r="O2634" t="b" cm="1">
        <f t="array" ref="O2634">_xlfn.IFS(AND($J2634,NOT($K2634),NOT($M2634)),TRUE,$P2634&gt;=$B$6,FALSE,AND($J2634,NOT($K2634),$M2634,$N2634=0),TRUE,TRUE,FALSE)</f>
        <v>0</v>
      </c>
      <c r="P2634" cm="1">
        <f t="array" ref="P2634">_xlfn.IFS(AND($O2633,$P2633&lt;$B$6),$P2633+1,AND(NOT($J2633),$P2633&gt;0),0,TRUE,$P2633)</f>
        <v>0</v>
      </c>
      <c r="Q2634" s="1">
        <f t="shared" si="206"/>
        <v>135</v>
      </c>
      <c r="R2634" s="1">
        <f t="shared" si="207"/>
        <v>6750</v>
      </c>
      <c r="S2634" s="17">
        <f t="shared" si="208"/>
        <v>153.93386545039908</v>
      </c>
      <c r="T2634" s="1" cm="1">
        <f t="array" ref="T2634">_xlfn.IFS($B$6=1,Q2634*$B$10,AND(P2633=0,P2634&gt;=1),T2633+$B$6*$B$10*$B$8,TRUE,T2633)</f>
        <v>5400</v>
      </c>
      <c r="U2634" s="17">
        <f t="shared" si="209"/>
        <v>123.14709236031926</v>
      </c>
    </row>
    <row r="2635" spans="7:21" x14ac:dyDescent="0.25">
      <c r="G2635" s="15">
        <v>2633</v>
      </c>
      <c r="H2635" s="17">
        <f t="shared" si="205"/>
        <v>43.866666666666667</v>
      </c>
      <c r="I2635" cm="1">
        <f t="array" ref="I2635">_xlfn.IFS(AND(NOT($I2634=0),$J2634),0,NOT($J2634),$I2634+$B$27,TRUE,$I2634)</f>
        <v>3.0333333333333274</v>
      </c>
      <c r="J2635" t="b" cm="1">
        <f t="array" ref="J2635">_xlfn.IFS($I2635&gt;=$C$5-$B$27,TRUE,$P2635&gt;=$B$6,FALSE,TRUE,$J2634)</f>
        <v>0</v>
      </c>
      <c r="K2635" t="b" cm="1">
        <f t="array" ref="K2635">_xlfn.IFS($L2635&gt;=$B$4-$B$27,FALSE,$I2635&gt;=$B$5-$B$27,TRUE,AND($J2635,NOT($K2634)),FALSE,$K2634,TRUE,TRUE,FALSE)</f>
        <v>0</v>
      </c>
      <c r="L2635" cm="1">
        <f t="array" ref="L2635">_xlfn.IFS($K2634,$L2634+$B$27,NOT($K2634),0,TRUE,$K2634)</f>
        <v>0</v>
      </c>
      <c r="M2635" t="b" cm="1">
        <f t="array" ref="M2635">_xlfn.IFS($K2635,FALSE,AND($J2635,NOT($K2635),$P2635&lt;$B$6),TRUE,TRUE,FALSE)</f>
        <v>0</v>
      </c>
      <c r="N2635" cm="1">
        <f t="array" ref="N2635">_xlfn.IFS($N2634&gt;=$C$7-$B$27,0,$M2634,$N2634+$B$27,TRUE,0)</f>
        <v>0</v>
      </c>
      <c r="O2635" t="b" cm="1">
        <f t="array" ref="O2635">_xlfn.IFS(AND($J2635,NOT($K2635),NOT($M2635)),TRUE,$P2635&gt;=$B$6,FALSE,AND($J2635,NOT($K2635),$M2635,$N2635=0),TRUE,TRUE,FALSE)</f>
        <v>0</v>
      </c>
      <c r="P2635" cm="1">
        <f t="array" ref="P2635">_xlfn.IFS(AND($O2634,$P2634&lt;$B$6),$P2634+1,AND(NOT($J2634),$P2634&gt;0),0,TRUE,$P2634)</f>
        <v>0</v>
      </c>
      <c r="Q2635" s="1">
        <f t="shared" si="206"/>
        <v>135</v>
      </c>
      <c r="R2635" s="1">
        <f t="shared" si="207"/>
        <v>6750</v>
      </c>
      <c r="S2635" s="17">
        <f t="shared" si="208"/>
        <v>153.87537993920972</v>
      </c>
      <c r="T2635" s="1" cm="1">
        <f t="array" ref="T2635">_xlfn.IFS($B$6=1,Q2635*$B$10,AND(P2634=0,P2635&gt;=1),T2634+$B$6*$B$10*$B$8,TRUE,T2634)</f>
        <v>5400</v>
      </c>
      <c r="U2635" s="17">
        <f t="shared" si="209"/>
        <v>123.10030395136778</v>
      </c>
    </row>
    <row r="2636" spans="7:21" x14ac:dyDescent="0.25">
      <c r="G2636" s="15">
        <v>2634</v>
      </c>
      <c r="H2636" s="17">
        <f t="shared" si="205"/>
        <v>43.883333333333333</v>
      </c>
      <c r="I2636" cm="1">
        <f t="array" ref="I2636">_xlfn.IFS(AND(NOT($I2635=0),$J2635),0,NOT($J2635),$I2635+$B$27,TRUE,$I2635)</f>
        <v>3.049999999999994</v>
      </c>
      <c r="J2636" t="b" cm="1">
        <f t="array" ref="J2636">_xlfn.IFS($I2636&gt;=$C$5-$B$27,TRUE,$P2636&gt;=$B$6,FALSE,TRUE,$J2635)</f>
        <v>0</v>
      </c>
      <c r="K2636" t="b" cm="1">
        <f t="array" ref="K2636">_xlfn.IFS($L2636&gt;=$B$4-$B$27,FALSE,$I2636&gt;=$B$5-$B$27,TRUE,AND($J2636,NOT($K2635)),FALSE,$K2635,TRUE,TRUE,FALSE)</f>
        <v>0</v>
      </c>
      <c r="L2636" cm="1">
        <f t="array" ref="L2636">_xlfn.IFS($K2635,$L2635+$B$27,NOT($K2635),0,TRUE,$K2635)</f>
        <v>0</v>
      </c>
      <c r="M2636" t="b" cm="1">
        <f t="array" ref="M2636">_xlfn.IFS($K2636,FALSE,AND($J2636,NOT($K2636),$P2636&lt;$B$6),TRUE,TRUE,FALSE)</f>
        <v>0</v>
      </c>
      <c r="N2636" cm="1">
        <f t="array" ref="N2636">_xlfn.IFS($N2635&gt;=$C$7-$B$27,0,$M2635,$N2635+$B$27,TRUE,0)</f>
        <v>0</v>
      </c>
      <c r="O2636" t="b" cm="1">
        <f t="array" ref="O2636">_xlfn.IFS(AND($J2636,NOT($K2636),NOT($M2636)),TRUE,$P2636&gt;=$B$6,FALSE,AND($J2636,NOT($K2636),$M2636,$N2636=0),TRUE,TRUE,FALSE)</f>
        <v>0</v>
      </c>
      <c r="P2636" cm="1">
        <f t="array" ref="P2636">_xlfn.IFS(AND($O2635,$P2635&lt;$B$6),$P2635+1,AND(NOT($J2635),$P2635&gt;0),0,TRUE,$P2635)</f>
        <v>0</v>
      </c>
      <c r="Q2636" s="1">
        <f t="shared" si="206"/>
        <v>135</v>
      </c>
      <c r="R2636" s="1">
        <f t="shared" si="207"/>
        <v>6750</v>
      </c>
      <c r="S2636" s="17">
        <f t="shared" si="208"/>
        <v>153.81693885301937</v>
      </c>
      <c r="T2636" s="1" cm="1">
        <f t="array" ref="T2636">_xlfn.IFS($B$6=1,Q2636*$B$10,AND(P2635=0,P2636&gt;=1),T2635+$B$6*$B$10*$B$8,TRUE,T2635)</f>
        <v>5400</v>
      </c>
      <c r="U2636" s="17">
        <f t="shared" si="209"/>
        <v>123.0535510824155</v>
      </c>
    </row>
    <row r="2637" spans="7:21" x14ac:dyDescent="0.25">
      <c r="G2637" s="15">
        <v>2635</v>
      </c>
      <c r="H2637" s="17">
        <f t="shared" si="205"/>
        <v>43.9</v>
      </c>
      <c r="I2637" cm="1">
        <f t="array" ref="I2637">_xlfn.IFS(AND(NOT($I2636=0),$J2636),0,NOT($J2636),$I2636+$B$27,TRUE,$I2636)</f>
        <v>3.0666666666666607</v>
      </c>
      <c r="J2637" t="b" cm="1">
        <f t="array" ref="J2637">_xlfn.IFS($I2637&gt;=$C$5-$B$27,TRUE,$P2637&gt;=$B$6,FALSE,TRUE,$J2636)</f>
        <v>0</v>
      </c>
      <c r="K2637" t="b" cm="1">
        <f t="array" ref="K2637">_xlfn.IFS($L2637&gt;=$B$4-$B$27,FALSE,$I2637&gt;=$B$5-$B$27,TRUE,AND($J2637,NOT($K2636)),FALSE,$K2636,TRUE,TRUE,FALSE)</f>
        <v>0</v>
      </c>
      <c r="L2637" cm="1">
        <f t="array" ref="L2637">_xlfn.IFS($K2636,$L2636+$B$27,NOT($K2636),0,TRUE,$K2636)</f>
        <v>0</v>
      </c>
      <c r="M2637" t="b" cm="1">
        <f t="array" ref="M2637">_xlfn.IFS($K2637,FALSE,AND($J2637,NOT($K2637),$P2637&lt;$B$6),TRUE,TRUE,FALSE)</f>
        <v>0</v>
      </c>
      <c r="N2637" cm="1">
        <f t="array" ref="N2637">_xlfn.IFS($N2636&gt;=$C$7-$B$27,0,$M2636,$N2636+$B$27,TRUE,0)</f>
        <v>0</v>
      </c>
      <c r="O2637" t="b" cm="1">
        <f t="array" ref="O2637">_xlfn.IFS(AND($J2637,NOT($K2637),NOT($M2637)),TRUE,$P2637&gt;=$B$6,FALSE,AND($J2637,NOT($K2637),$M2637,$N2637=0),TRUE,TRUE,FALSE)</f>
        <v>0</v>
      </c>
      <c r="P2637" cm="1">
        <f t="array" ref="P2637">_xlfn.IFS(AND($O2636,$P2636&lt;$B$6),$P2636+1,AND(NOT($J2636),$P2636&gt;0),0,TRUE,$P2636)</f>
        <v>0</v>
      </c>
      <c r="Q2637" s="1">
        <f t="shared" si="206"/>
        <v>135</v>
      </c>
      <c r="R2637" s="1">
        <f t="shared" si="207"/>
        <v>6750</v>
      </c>
      <c r="S2637" s="17">
        <f t="shared" si="208"/>
        <v>153.75854214123007</v>
      </c>
      <c r="T2637" s="1" cm="1">
        <f t="array" ref="T2637">_xlfn.IFS($B$6=1,Q2637*$B$10,AND(P2636=0,P2637&gt;=1),T2636+$B$6*$B$10*$B$8,TRUE,T2636)</f>
        <v>5400</v>
      </c>
      <c r="U2637" s="17">
        <f t="shared" si="209"/>
        <v>123.00683371298406</v>
      </c>
    </row>
    <row r="2638" spans="7:21" x14ac:dyDescent="0.25">
      <c r="G2638" s="15">
        <v>2636</v>
      </c>
      <c r="H2638" s="17">
        <f t="shared" si="205"/>
        <v>43.916666666666664</v>
      </c>
      <c r="I2638" cm="1">
        <f t="array" ref="I2638">_xlfn.IFS(AND(NOT($I2637=0),$J2637),0,NOT($J2637),$I2637+$B$27,TRUE,$I2637)</f>
        <v>3.0833333333333273</v>
      </c>
      <c r="J2638" t="b" cm="1">
        <f t="array" ref="J2638">_xlfn.IFS($I2638&gt;=$C$5-$B$27,TRUE,$P2638&gt;=$B$6,FALSE,TRUE,$J2637)</f>
        <v>0</v>
      </c>
      <c r="K2638" t="b" cm="1">
        <f t="array" ref="K2638">_xlfn.IFS($L2638&gt;=$B$4-$B$27,FALSE,$I2638&gt;=$B$5-$B$27,TRUE,AND($J2638,NOT($K2637)),FALSE,$K2637,TRUE,TRUE,FALSE)</f>
        <v>0</v>
      </c>
      <c r="L2638" cm="1">
        <f t="array" ref="L2638">_xlfn.IFS($K2637,$L2637+$B$27,NOT($K2637),0,TRUE,$K2637)</f>
        <v>0</v>
      </c>
      <c r="M2638" t="b" cm="1">
        <f t="array" ref="M2638">_xlfn.IFS($K2638,FALSE,AND($J2638,NOT($K2638),$P2638&lt;$B$6),TRUE,TRUE,FALSE)</f>
        <v>0</v>
      </c>
      <c r="N2638" cm="1">
        <f t="array" ref="N2638">_xlfn.IFS($N2637&gt;=$C$7-$B$27,0,$M2637,$N2637+$B$27,TRUE,0)</f>
        <v>0</v>
      </c>
      <c r="O2638" t="b" cm="1">
        <f t="array" ref="O2638">_xlfn.IFS(AND($J2638,NOT($K2638),NOT($M2638)),TRUE,$P2638&gt;=$B$6,FALSE,AND($J2638,NOT($K2638),$M2638,$N2638=0),TRUE,TRUE,FALSE)</f>
        <v>0</v>
      </c>
      <c r="P2638" cm="1">
        <f t="array" ref="P2638">_xlfn.IFS(AND($O2637,$P2637&lt;$B$6),$P2637+1,AND(NOT($J2637),$P2637&gt;0),0,TRUE,$P2637)</f>
        <v>0</v>
      </c>
      <c r="Q2638" s="1">
        <f t="shared" si="206"/>
        <v>135</v>
      </c>
      <c r="R2638" s="1">
        <f t="shared" si="207"/>
        <v>6750</v>
      </c>
      <c r="S2638" s="17">
        <f t="shared" si="208"/>
        <v>153.7001897533207</v>
      </c>
      <c r="T2638" s="1" cm="1">
        <f t="array" ref="T2638">_xlfn.IFS($B$6=1,Q2638*$B$10,AND(P2637=0,P2638&gt;=1),T2637+$B$6*$B$10*$B$8,TRUE,T2637)</f>
        <v>5400</v>
      </c>
      <c r="U2638" s="17">
        <f t="shared" si="209"/>
        <v>122.96015180265655</v>
      </c>
    </row>
    <row r="2639" spans="7:21" x14ac:dyDescent="0.25">
      <c r="G2639" s="15">
        <v>2637</v>
      </c>
      <c r="H2639" s="17">
        <f t="shared" si="205"/>
        <v>43.93333333333333</v>
      </c>
      <c r="I2639" cm="1">
        <f t="array" ref="I2639">_xlfn.IFS(AND(NOT($I2638=0),$J2638),0,NOT($J2638),$I2638+$B$27,TRUE,$I2638)</f>
        <v>3.0999999999999939</v>
      </c>
      <c r="J2639" t="b" cm="1">
        <f t="array" ref="J2639">_xlfn.IFS($I2639&gt;=$C$5-$B$27,TRUE,$P2639&gt;=$B$6,FALSE,TRUE,$J2638)</f>
        <v>0</v>
      </c>
      <c r="K2639" t="b" cm="1">
        <f t="array" ref="K2639">_xlfn.IFS($L2639&gt;=$B$4-$B$27,FALSE,$I2639&gt;=$B$5-$B$27,TRUE,AND($J2639,NOT($K2638)),FALSE,$K2638,TRUE,TRUE,FALSE)</f>
        <v>0</v>
      </c>
      <c r="L2639" cm="1">
        <f t="array" ref="L2639">_xlfn.IFS($K2638,$L2638+$B$27,NOT($K2638),0,TRUE,$K2638)</f>
        <v>0</v>
      </c>
      <c r="M2639" t="b" cm="1">
        <f t="array" ref="M2639">_xlfn.IFS($K2639,FALSE,AND($J2639,NOT($K2639),$P2639&lt;$B$6),TRUE,TRUE,FALSE)</f>
        <v>0</v>
      </c>
      <c r="N2639" cm="1">
        <f t="array" ref="N2639">_xlfn.IFS($N2638&gt;=$C$7-$B$27,0,$M2638,$N2638+$B$27,TRUE,0)</f>
        <v>0</v>
      </c>
      <c r="O2639" t="b" cm="1">
        <f t="array" ref="O2639">_xlfn.IFS(AND($J2639,NOT($K2639),NOT($M2639)),TRUE,$P2639&gt;=$B$6,FALSE,AND($J2639,NOT($K2639),$M2639,$N2639=0),TRUE,TRUE,FALSE)</f>
        <v>0</v>
      </c>
      <c r="P2639" cm="1">
        <f t="array" ref="P2639">_xlfn.IFS(AND($O2638,$P2638&lt;$B$6),$P2638+1,AND(NOT($J2638),$P2638&gt;0),0,TRUE,$P2638)</f>
        <v>0</v>
      </c>
      <c r="Q2639" s="1">
        <f t="shared" si="206"/>
        <v>135</v>
      </c>
      <c r="R2639" s="1">
        <f t="shared" si="207"/>
        <v>6750</v>
      </c>
      <c r="S2639" s="17">
        <f t="shared" si="208"/>
        <v>153.64188163884674</v>
      </c>
      <c r="T2639" s="1" cm="1">
        <f t="array" ref="T2639">_xlfn.IFS($B$6=1,Q2639*$B$10,AND(P2638=0,P2639&gt;=1),T2638+$B$6*$B$10*$B$8,TRUE,T2638)</f>
        <v>5400</v>
      </c>
      <c r="U2639" s="17">
        <f t="shared" si="209"/>
        <v>122.9135053110774</v>
      </c>
    </row>
    <row r="2640" spans="7:21" x14ac:dyDescent="0.25">
      <c r="G2640" s="15">
        <v>2638</v>
      </c>
      <c r="H2640" s="17">
        <f t="shared" si="205"/>
        <v>43.95</v>
      </c>
      <c r="I2640" cm="1">
        <f t="array" ref="I2640">_xlfn.IFS(AND(NOT($I2639=0),$J2639),0,NOT($J2639),$I2639+$B$27,TRUE,$I2639)</f>
        <v>3.1166666666666605</v>
      </c>
      <c r="J2640" t="b" cm="1">
        <f t="array" ref="J2640">_xlfn.IFS($I2640&gt;=$C$5-$B$27,TRUE,$P2640&gt;=$B$6,FALSE,TRUE,$J2639)</f>
        <v>0</v>
      </c>
      <c r="K2640" t="b" cm="1">
        <f t="array" ref="K2640">_xlfn.IFS($L2640&gt;=$B$4-$B$27,FALSE,$I2640&gt;=$B$5-$B$27,TRUE,AND($J2640,NOT($K2639)),FALSE,$K2639,TRUE,TRUE,FALSE)</f>
        <v>0</v>
      </c>
      <c r="L2640" cm="1">
        <f t="array" ref="L2640">_xlfn.IFS($K2639,$L2639+$B$27,NOT($K2639),0,TRUE,$K2639)</f>
        <v>0</v>
      </c>
      <c r="M2640" t="b" cm="1">
        <f t="array" ref="M2640">_xlfn.IFS($K2640,FALSE,AND($J2640,NOT($K2640),$P2640&lt;$B$6),TRUE,TRUE,FALSE)</f>
        <v>0</v>
      </c>
      <c r="N2640" cm="1">
        <f t="array" ref="N2640">_xlfn.IFS($N2639&gt;=$C$7-$B$27,0,$M2639,$N2639+$B$27,TRUE,0)</f>
        <v>0</v>
      </c>
      <c r="O2640" t="b" cm="1">
        <f t="array" ref="O2640">_xlfn.IFS(AND($J2640,NOT($K2640),NOT($M2640)),TRUE,$P2640&gt;=$B$6,FALSE,AND($J2640,NOT($K2640),$M2640,$N2640=0),TRUE,TRUE,FALSE)</f>
        <v>0</v>
      </c>
      <c r="P2640" cm="1">
        <f t="array" ref="P2640">_xlfn.IFS(AND($O2639,$P2639&lt;$B$6),$P2639+1,AND(NOT($J2639),$P2639&gt;0),0,TRUE,$P2639)</f>
        <v>0</v>
      </c>
      <c r="Q2640" s="1">
        <f t="shared" si="206"/>
        <v>135</v>
      </c>
      <c r="R2640" s="1">
        <f t="shared" si="207"/>
        <v>6750</v>
      </c>
      <c r="S2640" s="17">
        <f t="shared" si="208"/>
        <v>153.58361774744026</v>
      </c>
      <c r="T2640" s="1" cm="1">
        <f t="array" ref="T2640">_xlfn.IFS($B$6=1,Q2640*$B$10,AND(P2639=0,P2640&gt;=1),T2639+$B$6*$B$10*$B$8,TRUE,T2639)</f>
        <v>5400</v>
      </c>
      <c r="U2640" s="17">
        <f t="shared" si="209"/>
        <v>122.86689419795221</v>
      </c>
    </row>
    <row r="2641" spans="7:21" x14ac:dyDescent="0.25">
      <c r="G2641" s="15">
        <v>2639</v>
      </c>
      <c r="H2641" s="17">
        <f t="shared" si="205"/>
        <v>43.966666666666669</v>
      </c>
      <c r="I2641" cm="1">
        <f t="array" ref="I2641">_xlfn.IFS(AND(NOT($I2640=0),$J2640),0,NOT($J2640),$I2640+$B$27,TRUE,$I2640)</f>
        <v>3.1333333333333271</v>
      </c>
      <c r="J2641" t="b" cm="1">
        <f t="array" ref="J2641">_xlfn.IFS($I2641&gt;=$C$5-$B$27,TRUE,$P2641&gt;=$B$6,FALSE,TRUE,$J2640)</f>
        <v>0</v>
      </c>
      <c r="K2641" t="b" cm="1">
        <f t="array" ref="K2641">_xlfn.IFS($L2641&gt;=$B$4-$B$27,FALSE,$I2641&gt;=$B$5-$B$27,TRUE,AND($J2641,NOT($K2640)),FALSE,$K2640,TRUE,TRUE,FALSE)</f>
        <v>0</v>
      </c>
      <c r="L2641" cm="1">
        <f t="array" ref="L2641">_xlfn.IFS($K2640,$L2640+$B$27,NOT($K2640),0,TRUE,$K2640)</f>
        <v>0</v>
      </c>
      <c r="M2641" t="b" cm="1">
        <f t="array" ref="M2641">_xlfn.IFS($K2641,FALSE,AND($J2641,NOT($K2641),$P2641&lt;$B$6),TRUE,TRUE,FALSE)</f>
        <v>0</v>
      </c>
      <c r="N2641" cm="1">
        <f t="array" ref="N2641">_xlfn.IFS($N2640&gt;=$C$7-$B$27,0,$M2640,$N2640+$B$27,TRUE,0)</f>
        <v>0</v>
      </c>
      <c r="O2641" t="b" cm="1">
        <f t="array" ref="O2641">_xlfn.IFS(AND($J2641,NOT($K2641),NOT($M2641)),TRUE,$P2641&gt;=$B$6,FALSE,AND($J2641,NOT($K2641),$M2641,$N2641=0),TRUE,TRUE,FALSE)</f>
        <v>0</v>
      </c>
      <c r="P2641" cm="1">
        <f t="array" ref="P2641">_xlfn.IFS(AND($O2640,$P2640&lt;$B$6),$P2640+1,AND(NOT($J2640),$P2640&gt;0),0,TRUE,$P2640)</f>
        <v>0</v>
      </c>
      <c r="Q2641" s="1">
        <f t="shared" si="206"/>
        <v>135</v>
      </c>
      <c r="R2641" s="1">
        <f t="shared" si="207"/>
        <v>6750</v>
      </c>
      <c r="S2641" s="17">
        <f t="shared" si="208"/>
        <v>153.52539802880969</v>
      </c>
      <c r="T2641" s="1" cm="1">
        <f t="array" ref="T2641">_xlfn.IFS($B$6=1,Q2641*$B$10,AND(P2640=0,P2641&gt;=1),T2640+$B$6*$B$10*$B$8,TRUE,T2640)</f>
        <v>5400</v>
      </c>
      <c r="U2641" s="17">
        <f t="shared" si="209"/>
        <v>122.82031842304775</v>
      </c>
    </row>
    <row r="2642" spans="7:21" x14ac:dyDescent="0.25">
      <c r="G2642" s="15">
        <v>2640</v>
      </c>
      <c r="H2642" s="17">
        <f t="shared" si="205"/>
        <v>43.983333333333334</v>
      </c>
      <c r="I2642" cm="1">
        <f t="array" ref="I2642">_xlfn.IFS(AND(NOT($I2641=0),$J2641),0,NOT($J2641),$I2641+$B$27,TRUE,$I2641)</f>
        <v>3.1499999999999937</v>
      </c>
      <c r="J2642" t="b" cm="1">
        <f t="array" ref="J2642">_xlfn.IFS($I2642&gt;=$C$5-$B$27,TRUE,$P2642&gt;=$B$6,FALSE,TRUE,$J2641)</f>
        <v>0</v>
      </c>
      <c r="K2642" t="b" cm="1">
        <f t="array" ref="K2642">_xlfn.IFS($L2642&gt;=$B$4-$B$27,FALSE,$I2642&gt;=$B$5-$B$27,TRUE,AND($J2642,NOT($K2641)),FALSE,$K2641,TRUE,TRUE,FALSE)</f>
        <v>0</v>
      </c>
      <c r="L2642" cm="1">
        <f t="array" ref="L2642">_xlfn.IFS($K2641,$L2641+$B$27,NOT($K2641),0,TRUE,$K2641)</f>
        <v>0</v>
      </c>
      <c r="M2642" t="b" cm="1">
        <f t="array" ref="M2642">_xlfn.IFS($K2642,FALSE,AND($J2642,NOT($K2642),$P2642&lt;$B$6),TRUE,TRUE,FALSE)</f>
        <v>0</v>
      </c>
      <c r="N2642" cm="1">
        <f t="array" ref="N2642">_xlfn.IFS($N2641&gt;=$C$7-$B$27,0,$M2641,$N2641+$B$27,TRUE,0)</f>
        <v>0</v>
      </c>
      <c r="O2642" t="b" cm="1">
        <f t="array" ref="O2642">_xlfn.IFS(AND($J2642,NOT($K2642),NOT($M2642)),TRUE,$P2642&gt;=$B$6,FALSE,AND($J2642,NOT($K2642),$M2642,$N2642=0),TRUE,TRUE,FALSE)</f>
        <v>0</v>
      </c>
      <c r="P2642" cm="1">
        <f t="array" ref="P2642">_xlfn.IFS(AND($O2641,$P2641&lt;$B$6),$P2641+1,AND(NOT($J2641),$P2641&gt;0),0,TRUE,$P2641)</f>
        <v>0</v>
      </c>
      <c r="Q2642" s="1">
        <f t="shared" si="206"/>
        <v>135</v>
      </c>
      <c r="R2642" s="1">
        <f t="shared" si="207"/>
        <v>6750</v>
      </c>
      <c r="S2642" s="17">
        <f t="shared" si="208"/>
        <v>153.46722243273967</v>
      </c>
      <c r="T2642" s="1" cm="1">
        <f t="array" ref="T2642">_xlfn.IFS($B$6=1,Q2642*$B$10,AND(P2641=0,P2642&gt;=1),T2641+$B$6*$B$10*$B$8,TRUE,T2641)</f>
        <v>5400</v>
      </c>
      <c r="U2642" s="17">
        <f t="shared" si="209"/>
        <v>122.77377794619174</v>
      </c>
    </row>
    <row r="2643" spans="7:21" x14ac:dyDescent="0.25">
      <c r="G2643" s="15">
        <v>2641</v>
      </c>
      <c r="H2643" s="17">
        <f t="shared" si="205"/>
        <v>44</v>
      </c>
      <c r="I2643" cm="1">
        <f t="array" ref="I2643">_xlfn.IFS(AND(NOT($I2642=0),$J2642),0,NOT($J2642),$I2642+$B$27,TRUE,$I2642)</f>
        <v>3.1666666666666603</v>
      </c>
      <c r="J2643" t="b" cm="1">
        <f t="array" ref="J2643">_xlfn.IFS($I2643&gt;=$C$5-$B$27,TRUE,$P2643&gt;=$B$6,FALSE,TRUE,$J2642)</f>
        <v>0</v>
      </c>
      <c r="K2643" t="b" cm="1">
        <f t="array" ref="K2643">_xlfn.IFS($L2643&gt;=$B$4-$B$27,FALSE,$I2643&gt;=$B$5-$B$27,TRUE,AND($J2643,NOT($K2642)),FALSE,$K2642,TRUE,TRUE,FALSE)</f>
        <v>0</v>
      </c>
      <c r="L2643" cm="1">
        <f t="array" ref="L2643">_xlfn.IFS($K2642,$L2642+$B$27,NOT($K2642),0,TRUE,$K2642)</f>
        <v>0</v>
      </c>
      <c r="M2643" t="b" cm="1">
        <f t="array" ref="M2643">_xlfn.IFS($K2643,FALSE,AND($J2643,NOT($K2643),$P2643&lt;$B$6),TRUE,TRUE,FALSE)</f>
        <v>0</v>
      </c>
      <c r="N2643" cm="1">
        <f t="array" ref="N2643">_xlfn.IFS($N2642&gt;=$C$7-$B$27,0,$M2642,$N2642+$B$27,TRUE,0)</f>
        <v>0</v>
      </c>
      <c r="O2643" t="b" cm="1">
        <f t="array" ref="O2643">_xlfn.IFS(AND($J2643,NOT($K2643),NOT($M2643)),TRUE,$P2643&gt;=$B$6,FALSE,AND($J2643,NOT($K2643),$M2643,$N2643=0),TRUE,TRUE,FALSE)</f>
        <v>0</v>
      </c>
      <c r="P2643" cm="1">
        <f t="array" ref="P2643">_xlfn.IFS(AND($O2642,$P2642&lt;$B$6),$P2642+1,AND(NOT($J2642),$P2642&gt;0),0,TRUE,$P2642)</f>
        <v>0</v>
      </c>
      <c r="Q2643" s="1">
        <f t="shared" si="206"/>
        <v>135</v>
      </c>
      <c r="R2643" s="1">
        <f t="shared" si="207"/>
        <v>6750</v>
      </c>
      <c r="S2643" s="17">
        <f t="shared" si="208"/>
        <v>153.40909090909091</v>
      </c>
      <c r="T2643" s="1" cm="1">
        <f t="array" ref="T2643">_xlfn.IFS($B$6=1,Q2643*$B$10,AND(P2642=0,P2643&gt;=1),T2642+$B$6*$B$10*$B$8,TRUE,T2642)</f>
        <v>5400</v>
      </c>
      <c r="U2643" s="17">
        <f t="shared" si="209"/>
        <v>122.72727272727273</v>
      </c>
    </row>
    <row r="2644" spans="7:21" x14ac:dyDescent="0.25">
      <c r="G2644" s="15">
        <v>2642</v>
      </c>
      <c r="H2644" s="17">
        <f t="shared" si="205"/>
        <v>44.016666666666666</v>
      </c>
      <c r="I2644" cm="1">
        <f t="array" ref="I2644">_xlfn.IFS(AND(NOT($I2643=0),$J2643),0,NOT($J2643),$I2643+$B$27,TRUE,$I2643)</f>
        <v>3.1833333333333269</v>
      </c>
      <c r="J2644" t="b" cm="1">
        <f t="array" ref="J2644">_xlfn.IFS($I2644&gt;=$C$5-$B$27,TRUE,$P2644&gt;=$B$6,FALSE,TRUE,$J2643)</f>
        <v>0</v>
      </c>
      <c r="K2644" t="b" cm="1">
        <f t="array" ref="K2644">_xlfn.IFS($L2644&gt;=$B$4-$B$27,FALSE,$I2644&gt;=$B$5-$B$27,TRUE,AND($J2644,NOT($K2643)),FALSE,$K2643,TRUE,TRUE,FALSE)</f>
        <v>0</v>
      </c>
      <c r="L2644" cm="1">
        <f t="array" ref="L2644">_xlfn.IFS($K2643,$L2643+$B$27,NOT($K2643),0,TRUE,$K2643)</f>
        <v>0</v>
      </c>
      <c r="M2644" t="b" cm="1">
        <f t="array" ref="M2644">_xlfn.IFS($K2644,FALSE,AND($J2644,NOT($K2644),$P2644&lt;$B$6),TRUE,TRUE,FALSE)</f>
        <v>0</v>
      </c>
      <c r="N2644" cm="1">
        <f t="array" ref="N2644">_xlfn.IFS($N2643&gt;=$C$7-$B$27,0,$M2643,$N2643+$B$27,TRUE,0)</f>
        <v>0</v>
      </c>
      <c r="O2644" t="b" cm="1">
        <f t="array" ref="O2644">_xlfn.IFS(AND($J2644,NOT($K2644),NOT($M2644)),TRUE,$P2644&gt;=$B$6,FALSE,AND($J2644,NOT($K2644),$M2644,$N2644=0),TRUE,TRUE,FALSE)</f>
        <v>0</v>
      </c>
      <c r="P2644" cm="1">
        <f t="array" ref="P2644">_xlfn.IFS(AND($O2643,$P2643&lt;$B$6),$P2643+1,AND(NOT($J2643),$P2643&gt;0),0,TRUE,$P2643)</f>
        <v>0</v>
      </c>
      <c r="Q2644" s="1">
        <f t="shared" si="206"/>
        <v>135</v>
      </c>
      <c r="R2644" s="1">
        <f t="shared" si="207"/>
        <v>6750</v>
      </c>
      <c r="S2644" s="17">
        <f t="shared" si="208"/>
        <v>153.35100340780008</v>
      </c>
      <c r="T2644" s="1" cm="1">
        <f t="array" ref="T2644">_xlfn.IFS($B$6=1,Q2644*$B$10,AND(P2643=0,P2644&gt;=1),T2643+$B$6*$B$10*$B$8,TRUE,T2643)</f>
        <v>5400</v>
      </c>
      <c r="U2644" s="17">
        <f t="shared" si="209"/>
        <v>122.68080272624006</v>
      </c>
    </row>
    <row r="2645" spans="7:21" x14ac:dyDescent="0.25">
      <c r="G2645" s="15">
        <v>2643</v>
      </c>
      <c r="H2645" s="17">
        <f t="shared" si="205"/>
        <v>44.033333333333331</v>
      </c>
      <c r="I2645" cm="1">
        <f t="array" ref="I2645">_xlfn.IFS(AND(NOT($I2644=0),$J2644),0,NOT($J2644),$I2644+$B$27,TRUE,$I2644)</f>
        <v>3.1999999999999935</v>
      </c>
      <c r="J2645" t="b" cm="1">
        <f t="array" ref="J2645">_xlfn.IFS($I2645&gt;=$C$5-$B$27,TRUE,$P2645&gt;=$B$6,FALSE,TRUE,$J2644)</f>
        <v>0</v>
      </c>
      <c r="K2645" t="b" cm="1">
        <f t="array" ref="K2645">_xlfn.IFS($L2645&gt;=$B$4-$B$27,FALSE,$I2645&gt;=$B$5-$B$27,TRUE,AND($J2645,NOT($K2644)),FALSE,$K2644,TRUE,TRUE,FALSE)</f>
        <v>0</v>
      </c>
      <c r="L2645" cm="1">
        <f t="array" ref="L2645">_xlfn.IFS($K2644,$L2644+$B$27,NOT($K2644),0,TRUE,$K2644)</f>
        <v>0</v>
      </c>
      <c r="M2645" t="b" cm="1">
        <f t="array" ref="M2645">_xlfn.IFS($K2645,FALSE,AND($J2645,NOT($K2645),$P2645&lt;$B$6),TRUE,TRUE,FALSE)</f>
        <v>0</v>
      </c>
      <c r="N2645" cm="1">
        <f t="array" ref="N2645">_xlfn.IFS($N2644&gt;=$C$7-$B$27,0,$M2644,$N2644+$B$27,TRUE,0)</f>
        <v>0</v>
      </c>
      <c r="O2645" t="b" cm="1">
        <f t="array" ref="O2645">_xlfn.IFS(AND($J2645,NOT($K2645),NOT($M2645)),TRUE,$P2645&gt;=$B$6,FALSE,AND($J2645,NOT($K2645),$M2645,$N2645=0),TRUE,TRUE,FALSE)</f>
        <v>0</v>
      </c>
      <c r="P2645" cm="1">
        <f t="array" ref="P2645">_xlfn.IFS(AND($O2644,$P2644&lt;$B$6),$P2644+1,AND(NOT($J2644),$P2644&gt;0),0,TRUE,$P2644)</f>
        <v>0</v>
      </c>
      <c r="Q2645" s="1">
        <f t="shared" si="206"/>
        <v>135</v>
      </c>
      <c r="R2645" s="1">
        <f t="shared" si="207"/>
        <v>6750</v>
      </c>
      <c r="S2645" s="17">
        <f t="shared" si="208"/>
        <v>153.29295987887966</v>
      </c>
      <c r="T2645" s="1" cm="1">
        <f t="array" ref="T2645">_xlfn.IFS($B$6=1,Q2645*$B$10,AND(P2644=0,P2645&gt;=1),T2644+$B$6*$B$10*$B$8,TRUE,T2644)</f>
        <v>5400</v>
      </c>
      <c r="U2645" s="17">
        <f t="shared" si="209"/>
        <v>122.63436790310371</v>
      </c>
    </row>
    <row r="2646" spans="7:21" x14ac:dyDescent="0.25">
      <c r="G2646" s="15">
        <v>2644</v>
      </c>
      <c r="H2646" s="17">
        <f t="shared" si="205"/>
        <v>44.05</v>
      </c>
      <c r="I2646" cm="1">
        <f t="array" ref="I2646">_xlfn.IFS(AND(NOT($I2645=0),$J2645),0,NOT($J2645),$I2645+$B$27,TRUE,$I2645)</f>
        <v>3.2166666666666601</v>
      </c>
      <c r="J2646" t="b" cm="1">
        <f t="array" ref="J2646">_xlfn.IFS($I2646&gt;=$C$5-$B$27,TRUE,$P2646&gt;=$B$6,FALSE,TRUE,$J2645)</f>
        <v>0</v>
      </c>
      <c r="K2646" t="b" cm="1">
        <f t="array" ref="K2646">_xlfn.IFS($L2646&gt;=$B$4-$B$27,FALSE,$I2646&gt;=$B$5-$B$27,TRUE,AND($J2646,NOT($K2645)),FALSE,$K2645,TRUE,TRUE,FALSE)</f>
        <v>0</v>
      </c>
      <c r="L2646" cm="1">
        <f t="array" ref="L2646">_xlfn.IFS($K2645,$L2645+$B$27,NOT($K2645),0,TRUE,$K2645)</f>
        <v>0</v>
      </c>
      <c r="M2646" t="b" cm="1">
        <f t="array" ref="M2646">_xlfn.IFS($K2646,FALSE,AND($J2646,NOT($K2646),$P2646&lt;$B$6),TRUE,TRUE,FALSE)</f>
        <v>0</v>
      </c>
      <c r="N2646" cm="1">
        <f t="array" ref="N2646">_xlfn.IFS($N2645&gt;=$C$7-$B$27,0,$M2645,$N2645+$B$27,TRUE,0)</f>
        <v>0</v>
      </c>
      <c r="O2646" t="b" cm="1">
        <f t="array" ref="O2646">_xlfn.IFS(AND($J2646,NOT($K2646),NOT($M2646)),TRUE,$P2646&gt;=$B$6,FALSE,AND($J2646,NOT($K2646),$M2646,$N2646=0),TRUE,TRUE,FALSE)</f>
        <v>0</v>
      </c>
      <c r="P2646" cm="1">
        <f t="array" ref="P2646">_xlfn.IFS(AND($O2645,$P2645&lt;$B$6),$P2645+1,AND(NOT($J2645),$P2645&gt;0),0,TRUE,$P2645)</f>
        <v>0</v>
      </c>
      <c r="Q2646" s="1">
        <f t="shared" si="206"/>
        <v>135</v>
      </c>
      <c r="R2646" s="1">
        <f t="shared" si="207"/>
        <v>6750</v>
      </c>
      <c r="S2646" s="17">
        <f t="shared" si="208"/>
        <v>153.23496027241771</v>
      </c>
      <c r="T2646" s="1" cm="1">
        <f t="array" ref="T2646">_xlfn.IFS($B$6=1,Q2646*$B$10,AND(P2645=0,P2646&gt;=1),T2645+$B$6*$B$10*$B$8,TRUE,T2645)</f>
        <v>5400</v>
      </c>
      <c r="U2646" s="17">
        <f t="shared" si="209"/>
        <v>122.58796821793418</v>
      </c>
    </row>
    <row r="2647" spans="7:21" x14ac:dyDescent="0.25">
      <c r="G2647" s="15">
        <v>2645</v>
      </c>
      <c r="H2647" s="17">
        <f t="shared" si="205"/>
        <v>44.066666666666663</v>
      </c>
      <c r="I2647" cm="1">
        <f t="array" ref="I2647">_xlfn.IFS(AND(NOT($I2646=0),$J2646),0,NOT($J2646),$I2646+$B$27,TRUE,$I2646)</f>
        <v>3.2333333333333267</v>
      </c>
      <c r="J2647" t="b" cm="1">
        <f t="array" ref="J2647">_xlfn.IFS($I2647&gt;=$C$5-$B$27,TRUE,$P2647&gt;=$B$6,FALSE,TRUE,$J2646)</f>
        <v>0</v>
      </c>
      <c r="K2647" t="b" cm="1">
        <f t="array" ref="K2647">_xlfn.IFS($L2647&gt;=$B$4-$B$27,FALSE,$I2647&gt;=$B$5-$B$27,TRUE,AND($J2647,NOT($K2646)),FALSE,$K2646,TRUE,TRUE,FALSE)</f>
        <v>0</v>
      </c>
      <c r="L2647" cm="1">
        <f t="array" ref="L2647">_xlfn.IFS($K2646,$L2646+$B$27,NOT($K2646),0,TRUE,$K2646)</f>
        <v>0</v>
      </c>
      <c r="M2647" t="b" cm="1">
        <f t="array" ref="M2647">_xlfn.IFS($K2647,FALSE,AND($J2647,NOT($K2647),$P2647&lt;$B$6),TRUE,TRUE,FALSE)</f>
        <v>0</v>
      </c>
      <c r="N2647" cm="1">
        <f t="array" ref="N2647">_xlfn.IFS($N2646&gt;=$C$7-$B$27,0,$M2646,$N2646+$B$27,TRUE,0)</f>
        <v>0</v>
      </c>
      <c r="O2647" t="b" cm="1">
        <f t="array" ref="O2647">_xlfn.IFS(AND($J2647,NOT($K2647),NOT($M2647)),TRUE,$P2647&gt;=$B$6,FALSE,AND($J2647,NOT($K2647),$M2647,$N2647=0),TRUE,TRUE,FALSE)</f>
        <v>0</v>
      </c>
      <c r="P2647" cm="1">
        <f t="array" ref="P2647">_xlfn.IFS(AND($O2646,$P2646&lt;$B$6),$P2646+1,AND(NOT($J2646),$P2646&gt;0),0,TRUE,$P2646)</f>
        <v>0</v>
      </c>
      <c r="Q2647" s="1">
        <f t="shared" si="206"/>
        <v>135</v>
      </c>
      <c r="R2647" s="1">
        <f t="shared" si="207"/>
        <v>6750</v>
      </c>
      <c r="S2647" s="17">
        <f t="shared" si="208"/>
        <v>153.17700453857793</v>
      </c>
      <c r="T2647" s="1" cm="1">
        <f t="array" ref="T2647">_xlfn.IFS($B$6=1,Q2647*$B$10,AND(P2646=0,P2647&gt;=1),T2646+$B$6*$B$10*$B$8,TRUE,T2646)</f>
        <v>5400</v>
      </c>
      <c r="U2647" s="17">
        <f t="shared" si="209"/>
        <v>122.54160363086234</v>
      </c>
    </row>
    <row r="2648" spans="7:21" x14ac:dyDescent="0.25">
      <c r="G2648" s="15">
        <v>2646</v>
      </c>
      <c r="H2648" s="17">
        <f t="shared" si="205"/>
        <v>44.083333333333336</v>
      </c>
      <c r="I2648" cm="1">
        <f t="array" ref="I2648">_xlfn.IFS(AND(NOT($I2647=0),$J2647),0,NOT($J2647),$I2647+$B$27,TRUE,$I2647)</f>
        <v>3.2499999999999933</v>
      </c>
      <c r="J2648" t="b" cm="1">
        <f t="array" ref="J2648">_xlfn.IFS($I2648&gt;=$C$5-$B$27,TRUE,$P2648&gt;=$B$6,FALSE,TRUE,$J2647)</f>
        <v>0</v>
      </c>
      <c r="K2648" t="b" cm="1">
        <f t="array" ref="K2648">_xlfn.IFS($L2648&gt;=$B$4-$B$27,FALSE,$I2648&gt;=$B$5-$B$27,TRUE,AND($J2648,NOT($K2647)),FALSE,$K2647,TRUE,TRUE,FALSE)</f>
        <v>0</v>
      </c>
      <c r="L2648" cm="1">
        <f t="array" ref="L2648">_xlfn.IFS($K2647,$L2647+$B$27,NOT($K2647),0,TRUE,$K2647)</f>
        <v>0</v>
      </c>
      <c r="M2648" t="b" cm="1">
        <f t="array" ref="M2648">_xlfn.IFS($K2648,FALSE,AND($J2648,NOT($K2648),$P2648&lt;$B$6),TRUE,TRUE,FALSE)</f>
        <v>0</v>
      </c>
      <c r="N2648" cm="1">
        <f t="array" ref="N2648">_xlfn.IFS($N2647&gt;=$C$7-$B$27,0,$M2647,$N2647+$B$27,TRUE,0)</f>
        <v>0</v>
      </c>
      <c r="O2648" t="b" cm="1">
        <f t="array" ref="O2648">_xlfn.IFS(AND($J2648,NOT($K2648),NOT($M2648)),TRUE,$P2648&gt;=$B$6,FALSE,AND($J2648,NOT($K2648),$M2648,$N2648=0),TRUE,TRUE,FALSE)</f>
        <v>0</v>
      </c>
      <c r="P2648" cm="1">
        <f t="array" ref="P2648">_xlfn.IFS(AND($O2647,$P2647&lt;$B$6),$P2647+1,AND(NOT($J2647),$P2647&gt;0),0,TRUE,$P2647)</f>
        <v>0</v>
      </c>
      <c r="Q2648" s="1">
        <f t="shared" si="206"/>
        <v>135</v>
      </c>
      <c r="R2648" s="1">
        <f t="shared" si="207"/>
        <v>6750</v>
      </c>
      <c r="S2648" s="17">
        <f t="shared" si="208"/>
        <v>153.11909262759923</v>
      </c>
      <c r="T2648" s="1" cm="1">
        <f t="array" ref="T2648">_xlfn.IFS($B$6=1,Q2648*$B$10,AND(P2647=0,P2648&gt;=1),T2647+$B$6*$B$10*$B$8,TRUE,T2647)</f>
        <v>5400</v>
      </c>
      <c r="U2648" s="17">
        <f t="shared" si="209"/>
        <v>122.49527410207939</v>
      </c>
    </row>
    <row r="2649" spans="7:21" x14ac:dyDescent="0.25">
      <c r="G2649" s="15">
        <v>2647</v>
      </c>
      <c r="H2649" s="17">
        <f t="shared" si="205"/>
        <v>44.1</v>
      </c>
      <c r="I2649" cm="1">
        <f t="array" ref="I2649">_xlfn.IFS(AND(NOT($I2648=0),$J2648),0,NOT($J2648),$I2648+$B$27,TRUE,$I2648)</f>
        <v>3.2666666666666599</v>
      </c>
      <c r="J2649" t="b" cm="1">
        <f t="array" ref="J2649">_xlfn.IFS($I2649&gt;=$C$5-$B$27,TRUE,$P2649&gt;=$B$6,FALSE,TRUE,$J2648)</f>
        <v>0</v>
      </c>
      <c r="K2649" t="b" cm="1">
        <f t="array" ref="K2649">_xlfn.IFS($L2649&gt;=$B$4-$B$27,FALSE,$I2649&gt;=$B$5-$B$27,TRUE,AND($J2649,NOT($K2648)),FALSE,$K2648,TRUE,TRUE,FALSE)</f>
        <v>0</v>
      </c>
      <c r="L2649" cm="1">
        <f t="array" ref="L2649">_xlfn.IFS($K2648,$L2648+$B$27,NOT($K2648),0,TRUE,$K2648)</f>
        <v>0</v>
      </c>
      <c r="M2649" t="b" cm="1">
        <f t="array" ref="M2649">_xlfn.IFS($K2649,FALSE,AND($J2649,NOT($K2649),$P2649&lt;$B$6),TRUE,TRUE,FALSE)</f>
        <v>0</v>
      </c>
      <c r="N2649" cm="1">
        <f t="array" ref="N2649">_xlfn.IFS($N2648&gt;=$C$7-$B$27,0,$M2648,$N2648+$B$27,TRUE,0)</f>
        <v>0</v>
      </c>
      <c r="O2649" t="b" cm="1">
        <f t="array" ref="O2649">_xlfn.IFS(AND($J2649,NOT($K2649),NOT($M2649)),TRUE,$P2649&gt;=$B$6,FALSE,AND($J2649,NOT($K2649),$M2649,$N2649=0),TRUE,TRUE,FALSE)</f>
        <v>0</v>
      </c>
      <c r="P2649" cm="1">
        <f t="array" ref="P2649">_xlfn.IFS(AND($O2648,$P2648&lt;$B$6),$P2648+1,AND(NOT($J2648),$P2648&gt;0),0,TRUE,$P2648)</f>
        <v>0</v>
      </c>
      <c r="Q2649" s="1">
        <f t="shared" si="206"/>
        <v>135</v>
      </c>
      <c r="R2649" s="1">
        <f t="shared" si="207"/>
        <v>6750</v>
      </c>
      <c r="S2649" s="17">
        <f t="shared" si="208"/>
        <v>153.0612244897959</v>
      </c>
      <c r="T2649" s="1" cm="1">
        <f t="array" ref="T2649">_xlfn.IFS($B$6=1,Q2649*$B$10,AND(P2648=0,P2649&gt;=1),T2648+$B$6*$B$10*$B$8,TRUE,T2648)</f>
        <v>5400</v>
      </c>
      <c r="U2649" s="17">
        <f t="shared" si="209"/>
        <v>122.44897959183673</v>
      </c>
    </row>
    <row r="2650" spans="7:21" x14ac:dyDescent="0.25">
      <c r="G2650" s="15">
        <v>2648</v>
      </c>
      <c r="H2650" s="17">
        <f t="shared" si="205"/>
        <v>44.116666666666667</v>
      </c>
      <c r="I2650" cm="1">
        <f t="array" ref="I2650">_xlfn.IFS(AND(NOT($I2649=0),$J2649),0,NOT($J2649),$I2649+$B$27,TRUE,$I2649)</f>
        <v>3.2833333333333266</v>
      </c>
      <c r="J2650" t="b" cm="1">
        <f t="array" ref="J2650">_xlfn.IFS($I2650&gt;=$C$5-$B$27,TRUE,$P2650&gt;=$B$6,FALSE,TRUE,$J2649)</f>
        <v>0</v>
      </c>
      <c r="K2650" t="b" cm="1">
        <f t="array" ref="K2650">_xlfn.IFS($L2650&gt;=$B$4-$B$27,FALSE,$I2650&gt;=$B$5-$B$27,TRUE,AND($J2650,NOT($K2649)),FALSE,$K2649,TRUE,TRUE,FALSE)</f>
        <v>0</v>
      </c>
      <c r="L2650" cm="1">
        <f t="array" ref="L2650">_xlfn.IFS($K2649,$L2649+$B$27,NOT($K2649),0,TRUE,$K2649)</f>
        <v>0</v>
      </c>
      <c r="M2650" t="b" cm="1">
        <f t="array" ref="M2650">_xlfn.IFS($K2650,FALSE,AND($J2650,NOT($K2650),$P2650&lt;$B$6),TRUE,TRUE,FALSE)</f>
        <v>0</v>
      </c>
      <c r="N2650" cm="1">
        <f t="array" ref="N2650">_xlfn.IFS($N2649&gt;=$C$7-$B$27,0,$M2649,$N2649+$B$27,TRUE,0)</f>
        <v>0</v>
      </c>
      <c r="O2650" t="b" cm="1">
        <f t="array" ref="O2650">_xlfn.IFS(AND($J2650,NOT($K2650),NOT($M2650)),TRUE,$P2650&gt;=$B$6,FALSE,AND($J2650,NOT($K2650),$M2650,$N2650=0),TRUE,TRUE,FALSE)</f>
        <v>0</v>
      </c>
      <c r="P2650" cm="1">
        <f t="array" ref="P2650">_xlfn.IFS(AND($O2649,$P2649&lt;$B$6),$P2649+1,AND(NOT($J2649),$P2649&gt;0),0,TRUE,$P2649)</f>
        <v>0</v>
      </c>
      <c r="Q2650" s="1">
        <f t="shared" si="206"/>
        <v>135</v>
      </c>
      <c r="R2650" s="1">
        <f t="shared" si="207"/>
        <v>6750</v>
      </c>
      <c r="S2650" s="17">
        <f t="shared" si="208"/>
        <v>153.00340007555724</v>
      </c>
      <c r="T2650" s="1" cm="1">
        <f t="array" ref="T2650">_xlfn.IFS($B$6=1,Q2650*$B$10,AND(P2649=0,P2650&gt;=1),T2649+$B$6*$B$10*$B$8,TRUE,T2649)</f>
        <v>5400</v>
      </c>
      <c r="U2650" s="17">
        <f t="shared" si="209"/>
        <v>122.40272006044579</v>
      </c>
    </row>
    <row r="2651" spans="7:21" x14ac:dyDescent="0.25">
      <c r="G2651" s="15">
        <v>2649</v>
      </c>
      <c r="H2651" s="17">
        <f t="shared" si="205"/>
        <v>44.133333333333333</v>
      </c>
      <c r="I2651" cm="1">
        <f t="array" ref="I2651">_xlfn.IFS(AND(NOT($I2650=0),$J2650),0,NOT($J2650),$I2650+$B$27,TRUE,$I2650)</f>
        <v>3.2999999999999932</v>
      </c>
      <c r="J2651" t="b" cm="1">
        <f t="array" ref="J2651">_xlfn.IFS($I2651&gt;=$C$5-$B$27,TRUE,$P2651&gt;=$B$6,FALSE,TRUE,$J2650)</f>
        <v>0</v>
      </c>
      <c r="K2651" t="b" cm="1">
        <f t="array" ref="K2651">_xlfn.IFS($L2651&gt;=$B$4-$B$27,FALSE,$I2651&gt;=$B$5-$B$27,TRUE,AND($J2651,NOT($K2650)),FALSE,$K2650,TRUE,TRUE,FALSE)</f>
        <v>0</v>
      </c>
      <c r="L2651" cm="1">
        <f t="array" ref="L2651">_xlfn.IFS($K2650,$L2650+$B$27,NOT($K2650),0,TRUE,$K2650)</f>
        <v>0</v>
      </c>
      <c r="M2651" t="b" cm="1">
        <f t="array" ref="M2651">_xlfn.IFS($K2651,FALSE,AND($J2651,NOT($K2651),$P2651&lt;$B$6),TRUE,TRUE,FALSE)</f>
        <v>0</v>
      </c>
      <c r="N2651" cm="1">
        <f t="array" ref="N2651">_xlfn.IFS($N2650&gt;=$C$7-$B$27,0,$M2650,$N2650+$B$27,TRUE,0)</f>
        <v>0</v>
      </c>
      <c r="O2651" t="b" cm="1">
        <f t="array" ref="O2651">_xlfn.IFS(AND($J2651,NOT($K2651),NOT($M2651)),TRUE,$P2651&gt;=$B$6,FALSE,AND($J2651,NOT($K2651),$M2651,$N2651=0),TRUE,TRUE,FALSE)</f>
        <v>0</v>
      </c>
      <c r="P2651" cm="1">
        <f t="array" ref="P2651">_xlfn.IFS(AND($O2650,$P2650&lt;$B$6),$P2650+1,AND(NOT($J2650),$P2650&gt;0),0,TRUE,$P2650)</f>
        <v>0</v>
      </c>
      <c r="Q2651" s="1">
        <f t="shared" si="206"/>
        <v>135</v>
      </c>
      <c r="R2651" s="1">
        <f t="shared" si="207"/>
        <v>6750</v>
      </c>
      <c r="S2651" s="17">
        <f t="shared" si="208"/>
        <v>152.94561933534743</v>
      </c>
      <c r="T2651" s="1" cm="1">
        <f t="array" ref="T2651">_xlfn.IFS($B$6=1,Q2651*$B$10,AND(P2650=0,P2651&gt;=1),T2650+$B$6*$B$10*$B$8,TRUE,T2650)</f>
        <v>5400</v>
      </c>
      <c r="U2651" s="17">
        <f t="shared" si="209"/>
        <v>122.35649546827794</v>
      </c>
    </row>
    <row r="2652" spans="7:21" x14ac:dyDescent="0.25">
      <c r="G2652" s="15">
        <v>2650</v>
      </c>
      <c r="H2652" s="17">
        <f t="shared" si="205"/>
        <v>44.15</v>
      </c>
      <c r="I2652" cm="1">
        <f t="array" ref="I2652">_xlfn.IFS(AND(NOT($I2651=0),$J2651),0,NOT($J2651),$I2651+$B$27,TRUE,$I2651)</f>
        <v>3.3166666666666598</v>
      </c>
      <c r="J2652" t="b" cm="1">
        <f t="array" ref="J2652">_xlfn.IFS($I2652&gt;=$C$5-$B$27,TRUE,$P2652&gt;=$B$6,FALSE,TRUE,$J2651)</f>
        <v>0</v>
      </c>
      <c r="K2652" t="b" cm="1">
        <f t="array" ref="K2652">_xlfn.IFS($L2652&gt;=$B$4-$B$27,FALSE,$I2652&gt;=$B$5-$B$27,TRUE,AND($J2652,NOT($K2651)),FALSE,$K2651,TRUE,TRUE,FALSE)</f>
        <v>0</v>
      </c>
      <c r="L2652" cm="1">
        <f t="array" ref="L2652">_xlfn.IFS($K2651,$L2651+$B$27,NOT($K2651),0,TRUE,$K2651)</f>
        <v>0</v>
      </c>
      <c r="M2652" t="b" cm="1">
        <f t="array" ref="M2652">_xlfn.IFS($K2652,FALSE,AND($J2652,NOT($K2652),$P2652&lt;$B$6),TRUE,TRUE,FALSE)</f>
        <v>0</v>
      </c>
      <c r="N2652" cm="1">
        <f t="array" ref="N2652">_xlfn.IFS($N2651&gt;=$C$7-$B$27,0,$M2651,$N2651+$B$27,TRUE,0)</f>
        <v>0</v>
      </c>
      <c r="O2652" t="b" cm="1">
        <f t="array" ref="O2652">_xlfn.IFS(AND($J2652,NOT($K2652),NOT($M2652)),TRUE,$P2652&gt;=$B$6,FALSE,AND($J2652,NOT($K2652),$M2652,$N2652=0),TRUE,TRUE,FALSE)</f>
        <v>0</v>
      </c>
      <c r="P2652" cm="1">
        <f t="array" ref="P2652">_xlfn.IFS(AND($O2651,$P2651&lt;$B$6),$P2651+1,AND(NOT($J2651),$P2651&gt;0),0,TRUE,$P2651)</f>
        <v>0</v>
      </c>
      <c r="Q2652" s="1">
        <f t="shared" si="206"/>
        <v>135</v>
      </c>
      <c r="R2652" s="1">
        <f t="shared" si="207"/>
        <v>6750</v>
      </c>
      <c r="S2652" s="17">
        <f t="shared" si="208"/>
        <v>152.88788221970555</v>
      </c>
      <c r="T2652" s="1" cm="1">
        <f t="array" ref="T2652">_xlfn.IFS($B$6=1,Q2652*$B$10,AND(P2651=0,P2652&gt;=1),T2651+$B$6*$B$10*$B$8,TRUE,T2651)</f>
        <v>5400</v>
      </c>
      <c r="U2652" s="17">
        <f t="shared" si="209"/>
        <v>122.31030577576445</v>
      </c>
    </row>
    <row r="2653" spans="7:21" x14ac:dyDescent="0.25">
      <c r="G2653" s="15">
        <v>2651</v>
      </c>
      <c r="H2653" s="17">
        <f t="shared" si="205"/>
        <v>44.166666666666664</v>
      </c>
      <c r="I2653" cm="1">
        <f t="array" ref="I2653">_xlfn.IFS(AND(NOT($I2652=0),$J2652),0,NOT($J2652),$I2652+$B$27,TRUE,$I2652)</f>
        <v>3.3333333333333264</v>
      </c>
      <c r="J2653" t="b" cm="1">
        <f t="array" ref="J2653">_xlfn.IFS($I2653&gt;=$C$5-$B$27,TRUE,$P2653&gt;=$B$6,FALSE,TRUE,$J2652)</f>
        <v>0</v>
      </c>
      <c r="K2653" t="b" cm="1">
        <f t="array" ref="K2653">_xlfn.IFS($L2653&gt;=$B$4-$B$27,FALSE,$I2653&gt;=$B$5-$B$27,TRUE,AND($J2653,NOT($K2652)),FALSE,$K2652,TRUE,TRUE,FALSE)</f>
        <v>0</v>
      </c>
      <c r="L2653" cm="1">
        <f t="array" ref="L2653">_xlfn.IFS($K2652,$L2652+$B$27,NOT($K2652),0,TRUE,$K2652)</f>
        <v>0</v>
      </c>
      <c r="M2653" t="b" cm="1">
        <f t="array" ref="M2653">_xlfn.IFS($K2653,FALSE,AND($J2653,NOT($K2653),$P2653&lt;$B$6),TRUE,TRUE,FALSE)</f>
        <v>0</v>
      </c>
      <c r="N2653" cm="1">
        <f t="array" ref="N2653">_xlfn.IFS($N2652&gt;=$C$7-$B$27,0,$M2652,$N2652+$B$27,TRUE,0)</f>
        <v>0</v>
      </c>
      <c r="O2653" t="b" cm="1">
        <f t="array" ref="O2653">_xlfn.IFS(AND($J2653,NOT($K2653),NOT($M2653)),TRUE,$P2653&gt;=$B$6,FALSE,AND($J2653,NOT($K2653),$M2653,$N2653=0),TRUE,TRUE,FALSE)</f>
        <v>0</v>
      </c>
      <c r="P2653" cm="1">
        <f t="array" ref="P2653">_xlfn.IFS(AND($O2652,$P2652&lt;$B$6),$P2652+1,AND(NOT($J2652),$P2652&gt;0),0,TRUE,$P2652)</f>
        <v>0</v>
      </c>
      <c r="Q2653" s="1">
        <f t="shared" si="206"/>
        <v>135</v>
      </c>
      <c r="R2653" s="1">
        <f t="shared" si="207"/>
        <v>6750</v>
      </c>
      <c r="S2653" s="17">
        <f t="shared" si="208"/>
        <v>152.83018867924528</v>
      </c>
      <c r="T2653" s="1" cm="1">
        <f t="array" ref="T2653">_xlfn.IFS($B$6=1,Q2653*$B$10,AND(P2652=0,P2653&gt;=1),T2652+$B$6*$B$10*$B$8,TRUE,T2652)</f>
        <v>5400</v>
      </c>
      <c r="U2653" s="17">
        <f t="shared" si="209"/>
        <v>122.26415094339623</v>
      </c>
    </row>
    <row r="2654" spans="7:21" x14ac:dyDescent="0.25">
      <c r="G2654" s="15">
        <v>2652</v>
      </c>
      <c r="H2654" s="17">
        <f t="shared" si="205"/>
        <v>44.18333333333333</v>
      </c>
      <c r="I2654" cm="1">
        <f t="array" ref="I2654">_xlfn.IFS(AND(NOT($I2653=0),$J2653),0,NOT($J2653),$I2653+$B$27,TRUE,$I2653)</f>
        <v>3.349999999999993</v>
      </c>
      <c r="J2654" t="b" cm="1">
        <f t="array" ref="J2654">_xlfn.IFS($I2654&gt;=$C$5-$B$27,TRUE,$P2654&gt;=$B$6,FALSE,TRUE,$J2653)</f>
        <v>0</v>
      </c>
      <c r="K2654" t="b" cm="1">
        <f t="array" ref="K2654">_xlfn.IFS($L2654&gt;=$B$4-$B$27,FALSE,$I2654&gt;=$B$5-$B$27,TRUE,AND($J2654,NOT($K2653)),FALSE,$K2653,TRUE,TRUE,FALSE)</f>
        <v>0</v>
      </c>
      <c r="L2654" cm="1">
        <f t="array" ref="L2654">_xlfn.IFS($K2653,$L2653+$B$27,NOT($K2653),0,TRUE,$K2653)</f>
        <v>0</v>
      </c>
      <c r="M2654" t="b" cm="1">
        <f t="array" ref="M2654">_xlfn.IFS($K2654,FALSE,AND($J2654,NOT($K2654),$P2654&lt;$B$6),TRUE,TRUE,FALSE)</f>
        <v>0</v>
      </c>
      <c r="N2654" cm="1">
        <f t="array" ref="N2654">_xlfn.IFS($N2653&gt;=$C$7-$B$27,0,$M2653,$N2653+$B$27,TRUE,0)</f>
        <v>0</v>
      </c>
      <c r="O2654" t="b" cm="1">
        <f t="array" ref="O2654">_xlfn.IFS(AND($J2654,NOT($K2654),NOT($M2654)),TRUE,$P2654&gt;=$B$6,FALSE,AND($J2654,NOT($K2654),$M2654,$N2654=0),TRUE,TRUE,FALSE)</f>
        <v>0</v>
      </c>
      <c r="P2654" cm="1">
        <f t="array" ref="P2654">_xlfn.IFS(AND($O2653,$P2653&lt;$B$6),$P2653+1,AND(NOT($J2653),$P2653&gt;0),0,TRUE,$P2653)</f>
        <v>0</v>
      </c>
      <c r="Q2654" s="1">
        <f t="shared" si="206"/>
        <v>135</v>
      </c>
      <c r="R2654" s="1">
        <f t="shared" si="207"/>
        <v>6750</v>
      </c>
      <c r="S2654" s="17">
        <f t="shared" si="208"/>
        <v>152.77253866465486</v>
      </c>
      <c r="T2654" s="1" cm="1">
        <f t="array" ref="T2654">_xlfn.IFS($B$6=1,Q2654*$B$10,AND(P2653=0,P2654&gt;=1),T2653+$B$6*$B$10*$B$8,TRUE,T2653)</f>
        <v>5400</v>
      </c>
      <c r="U2654" s="17">
        <f t="shared" si="209"/>
        <v>122.21803093172389</v>
      </c>
    </row>
    <row r="2655" spans="7:21" x14ac:dyDescent="0.25">
      <c r="G2655" s="15">
        <v>2653</v>
      </c>
      <c r="H2655" s="17">
        <f t="shared" si="205"/>
        <v>44.2</v>
      </c>
      <c r="I2655" cm="1">
        <f t="array" ref="I2655">_xlfn.IFS(AND(NOT($I2654=0),$J2654),0,NOT($J2654),$I2654+$B$27,TRUE,$I2654)</f>
        <v>3.3666666666666596</v>
      </c>
      <c r="J2655" t="b" cm="1">
        <f t="array" ref="J2655">_xlfn.IFS($I2655&gt;=$C$5-$B$27,TRUE,$P2655&gt;=$B$6,FALSE,TRUE,$J2654)</f>
        <v>0</v>
      </c>
      <c r="K2655" t="b" cm="1">
        <f t="array" ref="K2655">_xlfn.IFS($L2655&gt;=$B$4-$B$27,FALSE,$I2655&gt;=$B$5-$B$27,TRUE,AND($J2655,NOT($K2654)),FALSE,$K2654,TRUE,TRUE,FALSE)</f>
        <v>0</v>
      </c>
      <c r="L2655" cm="1">
        <f t="array" ref="L2655">_xlfn.IFS($K2654,$L2654+$B$27,NOT($K2654),0,TRUE,$K2654)</f>
        <v>0</v>
      </c>
      <c r="M2655" t="b" cm="1">
        <f t="array" ref="M2655">_xlfn.IFS($K2655,FALSE,AND($J2655,NOT($K2655),$P2655&lt;$B$6),TRUE,TRUE,FALSE)</f>
        <v>0</v>
      </c>
      <c r="N2655" cm="1">
        <f t="array" ref="N2655">_xlfn.IFS($N2654&gt;=$C$7-$B$27,0,$M2654,$N2654+$B$27,TRUE,0)</f>
        <v>0</v>
      </c>
      <c r="O2655" t="b" cm="1">
        <f t="array" ref="O2655">_xlfn.IFS(AND($J2655,NOT($K2655),NOT($M2655)),TRUE,$P2655&gt;=$B$6,FALSE,AND($J2655,NOT($K2655),$M2655,$N2655=0),TRUE,TRUE,FALSE)</f>
        <v>0</v>
      </c>
      <c r="P2655" cm="1">
        <f t="array" ref="P2655">_xlfn.IFS(AND($O2654,$P2654&lt;$B$6),$P2654+1,AND(NOT($J2654),$P2654&gt;0),0,TRUE,$P2654)</f>
        <v>0</v>
      </c>
      <c r="Q2655" s="1">
        <f t="shared" si="206"/>
        <v>135</v>
      </c>
      <c r="R2655" s="1">
        <f t="shared" si="207"/>
        <v>6750</v>
      </c>
      <c r="S2655" s="17">
        <f t="shared" si="208"/>
        <v>152.71493212669682</v>
      </c>
      <c r="T2655" s="1" cm="1">
        <f t="array" ref="T2655">_xlfn.IFS($B$6=1,Q2655*$B$10,AND(P2654=0,P2655&gt;=1),T2654+$B$6*$B$10*$B$8,TRUE,T2654)</f>
        <v>5400</v>
      </c>
      <c r="U2655" s="17">
        <f t="shared" si="209"/>
        <v>122.17194570135746</v>
      </c>
    </row>
    <row r="2656" spans="7:21" x14ac:dyDescent="0.25">
      <c r="G2656" s="15">
        <v>2654</v>
      </c>
      <c r="H2656" s="17">
        <f t="shared" si="205"/>
        <v>44.216666666666669</v>
      </c>
      <c r="I2656" cm="1">
        <f t="array" ref="I2656">_xlfn.IFS(AND(NOT($I2655=0),$J2655),0,NOT($J2655),$I2655+$B$27,TRUE,$I2655)</f>
        <v>3.3833333333333262</v>
      </c>
      <c r="J2656" t="b" cm="1">
        <f t="array" ref="J2656">_xlfn.IFS($I2656&gt;=$C$5-$B$27,TRUE,$P2656&gt;=$B$6,FALSE,TRUE,$J2655)</f>
        <v>0</v>
      </c>
      <c r="K2656" t="b" cm="1">
        <f t="array" ref="K2656">_xlfn.IFS($L2656&gt;=$B$4-$B$27,FALSE,$I2656&gt;=$B$5-$B$27,TRUE,AND($J2656,NOT($K2655)),FALSE,$K2655,TRUE,TRUE,FALSE)</f>
        <v>0</v>
      </c>
      <c r="L2656" cm="1">
        <f t="array" ref="L2656">_xlfn.IFS($K2655,$L2655+$B$27,NOT($K2655),0,TRUE,$K2655)</f>
        <v>0</v>
      </c>
      <c r="M2656" t="b" cm="1">
        <f t="array" ref="M2656">_xlfn.IFS($K2656,FALSE,AND($J2656,NOT($K2656),$P2656&lt;$B$6),TRUE,TRUE,FALSE)</f>
        <v>0</v>
      </c>
      <c r="N2656" cm="1">
        <f t="array" ref="N2656">_xlfn.IFS($N2655&gt;=$C$7-$B$27,0,$M2655,$N2655+$B$27,TRUE,0)</f>
        <v>0</v>
      </c>
      <c r="O2656" t="b" cm="1">
        <f t="array" ref="O2656">_xlfn.IFS(AND($J2656,NOT($K2656),NOT($M2656)),TRUE,$P2656&gt;=$B$6,FALSE,AND($J2656,NOT($K2656),$M2656,$N2656=0),TRUE,TRUE,FALSE)</f>
        <v>0</v>
      </c>
      <c r="P2656" cm="1">
        <f t="array" ref="P2656">_xlfn.IFS(AND($O2655,$P2655&lt;$B$6),$P2655+1,AND(NOT($J2655),$P2655&gt;0),0,TRUE,$P2655)</f>
        <v>0</v>
      </c>
      <c r="Q2656" s="1">
        <f t="shared" si="206"/>
        <v>135</v>
      </c>
      <c r="R2656" s="1">
        <f t="shared" si="207"/>
        <v>6750</v>
      </c>
      <c r="S2656" s="17">
        <f t="shared" si="208"/>
        <v>152.65736901620807</v>
      </c>
      <c r="T2656" s="1" cm="1">
        <f t="array" ref="T2656">_xlfn.IFS($B$6=1,Q2656*$B$10,AND(P2655=0,P2656&gt;=1),T2655+$B$6*$B$10*$B$8,TRUE,T2655)</f>
        <v>5400</v>
      </c>
      <c r="U2656" s="17">
        <f t="shared" si="209"/>
        <v>122.12589521296644</v>
      </c>
    </row>
    <row r="2657" spans="7:21" x14ac:dyDescent="0.25">
      <c r="G2657" s="15">
        <v>2655</v>
      </c>
      <c r="H2657" s="17">
        <f t="shared" si="205"/>
        <v>44.233333333333334</v>
      </c>
      <c r="I2657" cm="1">
        <f t="array" ref="I2657">_xlfn.IFS(AND(NOT($I2656=0),$J2656),0,NOT($J2656),$I2656+$B$27,TRUE,$I2656)</f>
        <v>3.3999999999999928</v>
      </c>
      <c r="J2657" t="b" cm="1">
        <f t="array" ref="J2657">_xlfn.IFS($I2657&gt;=$C$5-$B$27,TRUE,$P2657&gt;=$B$6,FALSE,TRUE,$J2656)</f>
        <v>0</v>
      </c>
      <c r="K2657" t="b" cm="1">
        <f t="array" ref="K2657">_xlfn.IFS($L2657&gt;=$B$4-$B$27,FALSE,$I2657&gt;=$B$5-$B$27,TRUE,AND($J2657,NOT($K2656)),FALSE,$K2656,TRUE,TRUE,FALSE)</f>
        <v>0</v>
      </c>
      <c r="L2657" cm="1">
        <f t="array" ref="L2657">_xlfn.IFS($K2656,$L2656+$B$27,NOT($K2656),0,TRUE,$K2656)</f>
        <v>0</v>
      </c>
      <c r="M2657" t="b" cm="1">
        <f t="array" ref="M2657">_xlfn.IFS($K2657,FALSE,AND($J2657,NOT($K2657),$P2657&lt;$B$6),TRUE,TRUE,FALSE)</f>
        <v>0</v>
      </c>
      <c r="N2657" cm="1">
        <f t="array" ref="N2657">_xlfn.IFS($N2656&gt;=$C$7-$B$27,0,$M2656,$N2656+$B$27,TRUE,0)</f>
        <v>0</v>
      </c>
      <c r="O2657" t="b" cm="1">
        <f t="array" ref="O2657">_xlfn.IFS(AND($J2657,NOT($K2657),NOT($M2657)),TRUE,$P2657&gt;=$B$6,FALSE,AND($J2657,NOT($K2657),$M2657,$N2657=0),TRUE,TRUE,FALSE)</f>
        <v>0</v>
      </c>
      <c r="P2657" cm="1">
        <f t="array" ref="P2657">_xlfn.IFS(AND($O2656,$P2656&lt;$B$6),$P2656+1,AND(NOT($J2656),$P2656&gt;0),0,TRUE,$P2656)</f>
        <v>0</v>
      </c>
      <c r="Q2657" s="1">
        <f t="shared" si="206"/>
        <v>135</v>
      </c>
      <c r="R2657" s="1">
        <f t="shared" si="207"/>
        <v>6750</v>
      </c>
      <c r="S2657" s="17">
        <f t="shared" si="208"/>
        <v>152.59984928409946</v>
      </c>
      <c r="T2657" s="1" cm="1">
        <f t="array" ref="T2657">_xlfn.IFS($B$6=1,Q2657*$B$10,AND(P2656=0,P2657&gt;=1),T2656+$B$6*$B$10*$B$8,TRUE,T2656)</f>
        <v>5400</v>
      </c>
      <c r="U2657" s="17">
        <f t="shared" si="209"/>
        <v>122.07987942727958</v>
      </c>
    </row>
    <row r="2658" spans="7:21" x14ac:dyDescent="0.25">
      <c r="G2658" s="15">
        <v>2656</v>
      </c>
      <c r="H2658" s="17">
        <f t="shared" si="205"/>
        <v>44.25</v>
      </c>
      <c r="I2658" cm="1">
        <f t="array" ref="I2658">_xlfn.IFS(AND(NOT($I2657=0),$J2657),0,NOT($J2657),$I2657+$B$27,TRUE,$I2657)</f>
        <v>3.4166666666666594</v>
      </c>
      <c r="J2658" t="b" cm="1">
        <f t="array" ref="J2658">_xlfn.IFS($I2658&gt;=$C$5-$B$27,TRUE,$P2658&gt;=$B$6,FALSE,TRUE,$J2657)</f>
        <v>0</v>
      </c>
      <c r="K2658" t="b" cm="1">
        <f t="array" ref="K2658">_xlfn.IFS($L2658&gt;=$B$4-$B$27,FALSE,$I2658&gt;=$B$5-$B$27,TRUE,AND($J2658,NOT($K2657)),FALSE,$K2657,TRUE,TRUE,FALSE)</f>
        <v>0</v>
      </c>
      <c r="L2658" cm="1">
        <f t="array" ref="L2658">_xlfn.IFS($K2657,$L2657+$B$27,NOT($K2657),0,TRUE,$K2657)</f>
        <v>0</v>
      </c>
      <c r="M2658" t="b" cm="1">
        <f t="array" ref="M2658">_xlfn.IFS($K2658,FALSE,AND($J2658,NOT($K2658),$P2658&lt;$B$6),TRUE,TRUE,FALSE)</f>
        <v>0</v>
      </c>
      <c r="N2658" cm="1">
        <f t="array" ref="N2658">_xlfn.IFS($N2657&gt;=$C$7-$B$27,0,$M2657,$N2657+$B$27,TRUE,0)</f>
        <v>0</v>
      </c>
      <c r="O2658" t="b" cm="1">
        <f t="array" ref="O2658">_xlfn.IFS(AND($J2658,NOT($K2658),NOT($M2658)),TRUE,$P2658&gt;=$B$6,FALSE,AND($J2658,NOT($K2658),$M2658,$N2658=0),TRUE,TRUE,FALSE)</f>
        <v>0</v>
      </c>
      <c r="P2658" cm="1">
        <f t="array" ref="P2658">_xlfn.IFS(AND($O2657,$P2657&lt;$B$6),$P2657+1,AND(NOT($J2657),$P2657&gt;0),0,TRUE,$P2657)</f>
        <v>0</v>
      </c>
      <c r="Q2658" s="1">
        <f t="shared" si="206"/>
        <v>135</v>
      </c>
      <c r="R2658" s="1">
        <f t="shared" si="207"/>
        <v>6750</v>
      </c>
      <c r="S2658" s="17">
        <f t="shared" si="208"/>
        <v>152.54237288135593</v>
      </c>
      <c r="T2658" s="1" cm="1">
        <f t="array" ref="T2658">_xlfn.IFS($B$6=1,Q2658*$B$10,AND(P2657=0,P2658&gt;=1),T2657+$B$6*$B$10*$B$8,TRUE,T2657)</f>
        <v>5400</v>
      </c>
      <c r="U2658" s="17">
        <f t="shared" si="209"/>
        <v>122.03389830508475</v>
      </c>
    </row>
    <row r="2659" spans="7:21" x14ac:dyDescent="0.25">
      <c r="G2659" s="15">
        <v>2657</v>
      </c>
      <c r="H2659" s="17">
        <f t="shared" si="205"/>
        <v>44.266666666666666</v>
      </c>
      <c r="I2659" cm="1">
        <f t="array" ref="I2659">_xlfn.IFS(AND(NOT($I2658=0),$J2658),0,NOT($J2658),$I2658+$B$27,TRUE,$I2658)</f>
        <v>3.433333333333326</v>
      </c>
      <c r="J2659" t="b" cm="1">
        <f t="array" ref="J2659">_xlfn.IFS($I2659&gt;=$C$5-$B$27,TRUE,$P2659&gt;=$B$6,FALSE,TRUE,$J2658)</f>
        <v>0</v>
      </c>
      <c r="K2659" t="b" cm="1">
        <f t="array" ref="K2659">_xlfn.IFS($L2659&gt;=$B$4-$B$27,FALSE,$I2659&gt;=$B$5-$B$27,TRUE,AND($J2659,NOT($K2658)),FALSE,$K2658,TRUE,TRUE,FALSE)</f>
        <v>0</v>
      </c>
      <c r="L2659" cm="1">
        <f t="array" ref="L2659">_xlfn.IFS($K2658,$L2658+$B$27,NOT($K2658),0,TRUE,$K2658)</f>
        <v>0</v>
      </c>
      <c r="M2659" t="b" cm="1">
        <f t="array" ref="M2659">_xlfn.IFS($K2659,FALSE,AND($J2659,NOT($K2659),$P2659&lt;$B$6),TRUE,TRUE,FALSE)</f>
        <v>0</v>
      </c>
      <c r="N2659" cm="1">
        <f t="array" ref="N2659">_xlfn.IFS($N2658&gt;=$C$7-$B$27,0,$M2658,$N2658+$B$27,TRUE,0)</f>
        <v>0</v>
      </c>
      <c r="O2659" t="b" cm="1">
        <f t="array" ref="O2659">_xlfn.IFS(AND($J2659,NOT($K2659),NOT($M2659)),TRUE,$P2659&gt;=$B$6,FALSE,AND($J2659,NOT($K2659),$M2659,$N2659=0),TRUE,TRUE,FALSE)</f>
        <v>0</v>
      </c>
      <c r="P2659" cm="1">
        <f t="array" ref="P2659">_xlfn.IFS(AND($O2658,$P2658&lt;$B$6),$P2658+1,AND(NOT($J2658),$P2658&gt;0),0,TRUE,$P2658)</f>
        <v>0</v>
      </c>
      <c r="Q2659" s="1">
        <f t="shared" si="206"/>
        <v>135</v>
      </c>
      <c r="R2659" s="1">
        <f t="shared" si="207"/>
        <v>6750</v>
      </c>
      <c r="S2659" s="17">
        <f t="shared" si="208"/>
        <v>152.48493975903614</v>
      </c>
      <c r="T2659" s="1" cm="1">
        <f t="array" ref="T2659">_xlfn.IFS($B$6=1,Q2659*$B$10,AND(P2658=0,P2659&gt;=1),T2658+$B$6*$B$10*$B$8,TRUE,T2658)</f>
        <v>5400</v>
      </c>
      <c r="U2659" s="17">
        <f t="shared" si="209"/>
        <v>121.98795180722892</v>
      </c>
    </row>
    <row r="2660" spans="7:21" x14ac:dyDescent="0.25">
      <c r="G2660" s="15">
        <v>2658</v>
      </c>
      <c r="H2660" s="17">
        <f t="shared" si="205"/>
        <v>44.283333333333331</v>
      </c>
      <c r="I2660" cm="1">
        <f t="array" ref="I2660">_xlfn.IFS(AND(NOT($I2659=0),$J2659),0,NOT($J2659),$I2659+$B$27,TRUE,$I2659)</f>
        <v>3.4499999999999926</v>
      </c>
      <c r="J2660" t="b" cm="1">
        <f t="array" ref="J2660">_xlfn.IFS($I2660&gt;=$C$5-$B$27,TRUE,$P2660&gt;=$B$6,FALSE,TRUE,$J2659)</f>
        <v>0</v>
      </c>
      <c r="K2660" t="b" cm="1">
        <f t="array" ref="K2660">_xlfn.IFS($L2660&gt;=$B$4-$B$27,FALSE,$I2660&gt;=$B$5-$B$27,TRUE,AND($J2660,NOT($K2659)),FALSE,$K2659,TRUE,TRUE,FALSE)</f>
        <v>0</v>
      </c>
      <c r="L2660" cm="1">
        <f t="array" ref="L2660">_xlfn.IFS($K2659,$L2659+$B$27,NOT($K2659),0,TRUE,$K2659)</f>
        <v>0</v>
      </c>
      <c r="M2660" t="b" cm="1">
        <f t="array" ref="M2660">_xlfn.IFS($K2660,FALSE,AND($J2660,NOT($K2660),$P2660&lt;$B$6),TRUE,TRUE,FALSE)</f>
        <v>0</v>
      </c>
      <c r="N2660" cm="1">
        <f t="array" ref="N2660">_xlfn.IFS($N2659&gt;=$C$7-$B$27,0,$M2659,$N2659+$B$27,TRUE,0)</f>
        <v>0</v>
      </c>
      <c r="O2660" t="b" cm="1">
        <f t="array" ref="O2660">_xlfn.IFS(AND($J2660,NOT($K2660),NOT($M2660)),TRUE,$P2660&gt;=$B$6,FALSE,AND($J2660,NOT($K2660),$M2660,$N2660=0),TRUE,TRUE,FALSE)</f>
        <v>0</v>
      </c>
      <c r="P2660" cm="1">
        <f t="array" ref="P2660">_xlfn.IFS(AND($O2659,$P2659&lt;$B$6),$P2659+1,AND(NOT($J2659),$P2659&gt;0),0,TRUE,$P2659)</f>
        <v>0</v>
      </c>
      <c r="Q2660" s="1">
        <f t="shared" si="206"/>
        <v>135</v>
      </c>
      <c r="R2660" s="1">
        <f t="shared" si="207"/>
        <v>6750</v>
      </c>
      <c r="S2660" s="17">
        <f t="shared" si="208"/>
        <v>152.42754986827251</v>
      </c>
      <c r="T2660" s="1" cm="1">
        <f t="array" ref="T2660">_xlfn.IFS($B$6=1,Q2660*$B$10,AND(P2659=0,P2660&gt;=1),T2659+$B$6*$B$10*$B$8,TRUE,T2659)</f>
        <v>5400</v>
      </c>
      <c r="U2660" s="17">
        <f t="shared" si="209"/>
        <v>121.94203989461799</v>
      </c>
    </row>
    <row r="2661" spans="7:21" x14ac:dyDescent="0.25">
      <c r="G2661" s="15">
        <v>2659</v>
      </c>
      <c r="H2661" s="17">
        <f t="shared" si="205"/>
        <v>44.3</v>
      </c>
      <c r="I2661" cm="1">
        <f t="array" ref="I2661">_xlfn.IFS(AND(NOT($I2660=0),$J2660),0,NOT($J2660),$I2660+$B$27,TRUE,$I2660)</f>
        <v>3.4666666666666592</v>
      </c>
      <c r="J2661" t="b" cm="1">
        <f t="array" ref="J2661">_xlfn.IFS($I2661&gt;=$C$5-$B$27,TRUE,$P2661&gt;=$B$6,FALSE,TRUE,$J2660)</f>
        <v>0</v>
      </c>
      <c r="K2661" t="b" cm="1">
        <f t="array" ref="K2661">_xlfn.IFS($L2661&gt;=$B$4-$B$27,FALSE,$I2661&gt;=$B$5-$B$27,TRUE,AND($J2661,NOT($K2660)),FALSE,$K2660,TRUE,TRUE,FALSE)</f>
        <v>0</v>
      </c>
      <c r="L2661" cm="1">
        <f t="array" ref="L2661">_xlfn.IFS($K2660,$L2660+$B$27,NOT($K2660),0,TRUE,$K2660)</f>
        <v>0</v>
      </c>
      <c r="M2661" t="b" cm="1">
        <f t="array" ref="M2661">_xlfn.IFS($K2661,FALSE,AND($J2661,NOT($K2661),$P2661&lt;$B$6),TRUE,TRUE,FALSE)</f>
        <v>0</v>
      </c>
      <c r="N2661" cm="1">
        <f t="array" ref="N2661">_xlfn.IFS($N2660&gt;=$C$7-$B$27,0,$M2660,$N2660+$B$27,TRUE,0)</f>
        <v>0</v>
      </c>
      <c r="O2661" t="b" cm="1">
        <f t="array" ref="O2661">_xlfn.IFS(AND($J2661,NOT($K2661),NOT($M2661)),TRUE,$P2661&gt;=$B$6,FALSE,AND($J2661,NOT($K2661),$M2661,$N2661=0),TRUE,TRUE,FALSE)</f>
        <v>0</v>
      </c>
      <c r="P2661" cm="1">
        <f t="array" ref="P2661">_xlfn.IFS(AND($O2660,$P2660&lt;$B$6),$P2660+1,AND(NOT($J2660),$P2660&gt;0),0,TRUE,$P2660)</f>
        <v>0</v>
      </c>
      <c r="Q2661" s="1">
        <f t="shared" si="206"/>
        <v>135</v>
      </c>
      <c r="R2661" s="1">
        <f t="shared" si="207"/>
        <v>6750</v>
      </c>
      <c r="S2661" s="17">
        <f t="shared" si="208"/>
        <v>152.3702031602709</v>
      </c>
      <c r="T2661" s="1" cm="1">
        <f t="array" ref="T2661">_xlfn.IFS($B$6=1,Q2661*$B$10,AND(P2660=0,P2661&gt;=1),T2660+$B$6*$B$10*$B$8,TRUE,T2660)</f>
        <v>5400</v>
      </c>
      <c r="U2661" s="17">
        <f t="shared" si="209"/>
        <v>121.89616252821671</v>
      </c>
    </row>
    <row r="2662" spans="7:21" x14ac:dyDescent="0.25">
      <c r="G2662" s="15">
        <v>2660</v>
      </c>
      <c r="H2662" s="17">
        <f t="shared" si="205"/>
        <v>44.316666666666663</v>
      </c>
      <c r="I2662" cm="1">
        <f t="array" ref="I2662">_xlfn.IFS(AND(NOT($I2661=0),$J2661),0,NOT($J2661),$I2661+$B$27,TRUE,$I2661)</f>
        <v>3.4833333333333258</v>
      </c>
      <c r="J2662" t="b" cm="1">
        <f t="array" ref="J2662">_xlfn.IFS($I2662&gt;=$C$5-$B$27,TRUE,$P2662&gt;=$B$6,FALSE,TRUE,$J2661)</f>
        <v>0</v>
      </c>
      <c r="K2662" t="b" cm="1">
        <f t="array" ref="K2662">_xlfn.IFS($L2662&gt;=$B$4-$B$27,FALSE,$I2662&gt;=$B$5-$B$27,TRUE,AND($J2662,NOT($K2661)),FALSE,$K2661,TRUE,TRUE,FALSE)</f>
        <v>0</v>
      </c>
      <c r="L2662" cm="1">
        <f t="array" ref="L2662">_xlfn.IFS($K2661,$L2661+$B$27,NOT($K2661),0,TRUE,$K2661)</f>
        <v>0</v>
      </c>
      <c r="M2662" t="b" cm="1">
        <f t="array" ref="M2662">_xlfn.IFS($K2662,FALSE,AND($J2662,NOT($K2662),$P2662&lt;$B$6),TRUE,TRUE,FALSE)</f>
        <v>0</v>
      </c>
      <c r="N2662" cm="1">
        <f t="array" ref="N2662">_xlfn.IFS($N2661&gt;=$C$7-$B$27,0,$M2661,$N2661+$B$27,TRUE,0)</f>
        <v>0</v>
      </c>
      <c r="O2662" t="b" cm="1">
        <f t="array" ref="O2662">_xlfn.IFS(AND($J2662,NOT($K2662),NOT($M2662)),TRUE,$P2662&gt;=$B$6,FALSE,AND($J2662,NOT($K2662),$M2662,$N2662=0),TRUE,TRUE,FALSE)</f>
        <v>0</v>
      </c>
      <c r="P2662" cm="1">
        <f t="array" ref="P2662">_xlfn.IFS(AND($O2661,$P2661&lt;$B$6),$P2661+1,AND(NOT($J2661),$P2661&gt;0),0,TRUE,$P2661)</f>
        <v>0</v>
      </c>
      <c r="Q2662" s="1">
        <f t="shared" si="206"/>
        <v>135</v>
      </c>
      <c r="R2662" s="1">
        <f t="shared" si="207"/>
        <v>6750</v>
      </c>
      <c r="S2662" s="17">
        <f t="shared" si="208"/>
        <v>152.31289958631066</v>
      </c>
      <c r="T2662" s="1" cm="1">
        <f t="array" ref="T2662">_xlfn.IFS($B$6=1,Q2662*$B$10,AND(P2661=0,P2662&gt;=1),T2661+$B$6*$B$10*$B$8,TRUE,T2661)</f>
        <v>5400</v>
      </c>
      <c r="U2662" s="17">
        <f t="shared" si="209"/>
        <v>121.85031966904853</v>
      </c>
    </row>
    <row r="2663" spans="7:21" x14ac:dyDescent="0.25">
      <c r="G2663" s="15">
        <v>2661</v>
      </c>
      <c r="H2663" s="17">
        <f t="shared" si="205"/>
        <v>44.333333333333336</v>
      </c>
      <c r="I2663" cm="1">
        <f t="array" ref="I2663">_xlfn.IFS(AND(NOT($I2662=0),$J2662),0,NOT($J2662),$I2662+$B$27,TRUE,$I2662)</f>
        <v>3.4999999999999925</v>
      </c>
      <c r="J2663" t="b" cm="1">
        <f t="array" ref="J2663">_xlfn.IFS($I2663&gt;=$C$5-$B$27,TRUE,$P2663&gt;=$B$6,FALSE,TRUE,$J2662)</f>
        <v>0</v>
      </c>
      <c r="K2663" t="b" cm="1">
        <f t="array" ref="K2663">_xlfn.IFS($L2663&gt;=$B$4-$B$27,FALSE,$I2663&gt;=$B$5-$B$27,TRUE,AND($J2663,NOT($K2662)),FALSE,$K2662,TRUE,TRUE,FALSE)</f>
        <v>0</v>
      </c>
      <c r="L2663" cm="1">
        <f t="array" ref="L2663">_xlfn.IFS($K2662,$L2662+$B$27,NOT($K2662),0,TRUE,$K2662)</f>
        <v>0</v>
      </c>
      <c r="M2663" t="b" cm="1">
        <f t="array" ref="M2663">_xlfn.IFS($K2663,FALSE,AND($J2663,NOT($K2663),$P2663&lt;$B$6),TRUE,TRUE,FALSE)</f>
        <v>0</v>
      </c>
      <c r="N2663" cm="1">
        <f t="array" ref="N2663">_xlfn.IFS($N2662&gt;=$C$7-$B$27,0,$M2662,$N2662+$B$27,TRUE,0)</f>
        <v>0</v>
      </c>
      <c r="O2663" t="b" cm="1">
        <f t="array" ref="O2663">_xlfn.IFS(AND($J2663,NOT($K2663),NOT($M2663)),TRUE,$P2663&gt;=$B$6,FALSE,AND($J2663,NOT($K2663),$M2663,$N2663=0),TRUE,TRUE,FALSE)</f>
        <v>0</v>
      </c>
      <c r="P2663" cm="1">
        <f t="array" ref="P2663">_xlfn.IFS(AND($O2662,$P2662&lt;$B$6),$P2662+1,AND(NOT($J2662),$P2662&gt;0),0,TRUE,$P2662)</f>
        <v>0</v>
      </c>
      <c r="Q2663" s="1">
        <f t="shared" si="206"/>
        <v>135</v>
      </c>
      <c r="R2663" s="1">
        <f t="shared" si="207"/>
        <v>6750</v>
      </c>
      <c r="S2663" s="17">
        <f t="shared" si="208"/>
        <v>152.25563909774436</v>
      </c>
      <c r="T2663" s="1" cm="1">
        <f t="array" ref="T2663">_xlfn.IFS($B$6=1,Q2663*$B$10,AND(P2662=0,P2663&gt;=1),T2662+$B$6*$B$10*$B$8,TRUE,T2662)</f>
        <v>5400</v>
      </c>
      <c r="U2663" s="17">
        <f t="shared" si="209"/>
        <v>121.80451127819548</v>
      </c>
    </row>
    <row r="2664" spans="7:21" x14ac:dyDescent="0.25">
      <c r="G2664" s="15">
        <v>2662</v>
      </c>
      <c r="H2664" s="17">
        <f t="shared" si="205"/>
        <v>44.35</v>
      </c>
      <c r="I2664" cm="1">
        <f t="array" ref="I2664">_xlfn.IFS(AND(NOT($I2663=0),$J2663),0,NOT($J2663),$I2663+$B$27,TRUE,$I2663)</f>
        <v>3.5166666666666591</v>
      </c>
      <c r="J2664" t="b" cm="1">
        <f t="array" ref="J2664">_xlfn.IFS($I2664&gt;=$C$5-$B$27,TRUE,$P2664&gt;=$B$6,FALSE,TRUE,$J2663)</f>
        <v>0</v>
      </c>
      <c r="K2664" t="b" cm="1">
        <f t="array" ref="K2664">_xlfn.IFS($L2664&gt;=$B$4-$B$27,FALSE,$I2664&gt;=$B$5-$B$27,TRUE,AND($J2664,NOT($K2663)),FALSE,$K2663,TRUE,TRUE,FALSE)</f>
        <v>0</v>
      </c>
      <c r="L2664" cm="1">
        <f t="array" ref="L2664">_xlfn.IFS($K2663,$L2663+$B$27,NOT($K2663),0,TRUE,$K2663)</f>
        <v>0</v>
      </c>
      <c r="M2664" t="b" cm="1">
        <f t="array" ref="M2664">_xlfn.IFS($K2664,FALSE,AND($J2664,NOT($K2664),$P2664&lt;$B$6),TRUE,TRUE,FALSE)</f>
        <v>0</v>
      </c>
      <c r="N2664" cm="1">
        <f t="array" ref="N2664">_xlfn.IFS($N2663&gt;=$C$7-$B$27,0,$M2663,$N2663+$B$27,TRUE,0)</f>
        <v>0</v>
      </c>
      <c r="O2664" t="b" cm="1">
        <f t="array" ref="O2664">_xlfn.IFS(AND($J2664,NOT($K2664),NOT($M2664)),TRUE,$P2664&gt;=$B$6,FALSE,AND($J2664,NOT($K2664),$M2664,$N2664=0),TRUE,TRUE,FALSE)</f>
        <v>0</v>
      </c>
      <c r="P2664" cm="1">
        <f t="array" ref="P2664">_xlfn.IFS(AND($O2663,$P2663&lt;$B$6),$P2663+1,AND(NOT($J2663),$P2663&gt;0),0,TRUE,$P2663)</f>
        <v>0</v>
      </c>
      <c r="Q2664" s="1">
        <f t="shared" si="206"/>
        <v>135</v>
      </c>
      <c r="R2664" s="1">
        <f t="shared" si="207"/>
        <v>6750</v>
      </c>
      <c r="S2664" s="17">
        <f t="shared" si="208"/>
        <v>152.19842164599774</v>
      </c>
      <c r="T2664" s="1" cm="1">
        <f t="array" ref="T2664">_xlfn.IFS($B$6=1,Q2664*$B$10,AND(P2663=0,P2664&gt;=1),T2663+$B$6*$B$10*$B$8,TRUE,T2663)</f>
        <v>5400</v>
      </c>
      <c r="U2664" s="17">
        <f t="shared" si="209"/>
        <v>121.75873731679819</v>
      </c>
    </row>
    <row r="2665" spans="7:21" x14ac:dyDescent="0.25">
      <c r="G2665" s="15">
        <v>2663</v>
      </c>
      <c r="H2665" s="17">
        <f t="shared" si="205"/>
        <v>44.366666666666667</v>
      </c>
      <c r="I2665" cm="1">
        <f t="array" ref="I2665">_xlfn.IFS(AND(NOT($I2664=0),$J2664),0,NOT($J2664),$I2664+$B$27,TRUE,$I2664)</f>
        <v>3.5333333333333257</v>
      </c>
      <c r="J2665" t="b" cm="1">
        <f t="array" ref="J2665">_xlfn.IFS($I2665&gt;=$C$5-$B$27,TRUE,$P2665&gt;=$B$6,FALSE,TRUE,$J2664)</f>
        <v>0</v>
      </c>
      <c r="K2665" t="b" cm="1">
        <f t="array" ref="K2665">_xlfn.IFS($L2665&gt;=$B$4-$B$27,FALSE,$I2665&gt;=$B$5-$B$27,TRUE,AND($J2665,NOT($K2664)),FALSE,$K2664,TRUE,TRUE,FALSE)</f>
        <v>0</v>
      </c>
      <c r="L2665" cm="1">
        <f t="array" ref="L2665">_xlfn.IFS($K2664,$L2664+$B$27,NOT($K2664),0,TRUE,$K2664)</f>
        <v>0</v>
      </c>
      <c r="M2665" t="b" cm="1">
        <f t="array" ref="M2665">_xlfn.IFS($K2665,FALSE,AND($J2665,NOT($K2665),$P2665&lt;$B$6),TRUE,TRUE,FALSE)</f>
        <v>0</v>
      </c>
      <c r="N2665" cm="1">
        <f t="array" ref="N2665">_xlfn.IFS($N2664&gt;=$C$7-$B$27,0,$M2664,$N2664+$B$27,TRUE,0)</f>
        <v>0</v>
      </c>
      <c r="O2665" t="b" cm="1">
        <f t="array" ref="O2665">_xlfn.IFS(AND($J2665,NOT($K2665),NOT($M2665)),TRUE,$P2665&gt;=$B$6,FALSE,AND($J2665,NOT($K2665),$M2665,$N2665=0),TRUE,TRUE,FALSE)</f>
        <v>0</v>
      </c>
      <c r="P2665" cm="1">
        <f t="array" ref="P2665">_xlfn.IFS(AND($O2664,$P2664&lt;$B$6),$P2664+1,AND(NOT($J2664),$P2664&gt;0),0,TRUE,$P2664)</f>
        <v>0</v>
      </c>
      <c r="Q2665" s="1">
        <f t="shared" si="206"/>
        <v>135</v>
      </c>
      <c r="R2665" s="1">
        <f t="shared" si="207"/>
        <v>6750</v>
      </c>
      <c r="S2665" s="17">
        <f t="shared" si="208"/>
        <v>152.14124718256949</v>
      </c>
      <c r="T2665" s="1" cm="1">
        <f t="array" ref="T2665">_xlfn.IFS($B$6=1,Q2665*$B$10,AND(P2664=0,P2665&gt;=1),T2664+$B$6*$B$10*$B$8,TRUE,T2664)</f>
        <v>5400</v>
      </c>
      <c r="U2665" s="17">
        <f t="shared" si="209"/>
        <v>121.71299774605559</v>
      </c>
    </row>
    <row r="2666" spans="7:21" x14ac:dyDescent="0.25">
      <c r="G2666" s="15">
        <v>2664</v>
      </c>
      <c r="H2666" s="17">
        <f t="shared" si="205"/>
        <v>44.383333333333333</v>
      </c>
      <c r="I2666" cm="1">
        <f t="array" ref="I2666">_xlfn.IFS(AND(NOT($I2665=0),$J2665),0,NOT($J2665),$I2665+$B$27,TRUE,$I2665)</f>
        <v>3.5499999999999923</v>
      </c>
      <c r="J2666" t="b" cm="1">
        <f t="array" ref="J2666">_xlfn.IFS($I2666&gt;=$C$5-$B$27,TRUE,$P2666&gt;=$B$6,FALSE,TRUE,$J2665)</f>
        <v>0</v>
      </c>
      <c r="K2666" t="b" cm="1">
        <f t="array" ref="K2666">_xlfn.IFS($L2666&gt;=$B$4-$B$27,FALSE,$I2666&gt;=$B$5-$B$27,TRUE,AND($J2666,NOT($K2665)),FALSE,$K2665,TRUE,TRUE,FALSE)</f>
        <v>0</v>
      </c>
      <c r="L2666" cm="1">
        <f t="array" ref="L2666">_xlfn.IFS($K2665,$L2665+$B$27,NOT($K2665),0,TRUE,$K2665)</f>
        <v>0</v>
      </c>
      <c r="M2666" t="b" cm="1">
        <f t="array" ref="M2666">_xlfn.IFS($K2666,FALSE,AND($J2666,NOT($K2666),$P2666&lt;$B$6),TRUE,TRUE,FALSE)</f>
        <v>0</v>
      </c>
      <c r="N2666" cm="1">
        <f t="array" ref="N2666">_xlfn.IFS($N2665&gt;=$C$7-$B$27,0,$M2665,$N2665+$B$27,TRUE,0)</f>
        <v>0</v>
      </c>
      <c r="O2666" t="b" cm="1">
        <f t="array" ref="O2666">_xlfn.IFS(AND($J2666,NOT($K2666),NOT($M2666)),TRUE,$P2666&gt;=$B$6,FALSE,AND($J2666,NOT($K2666),$M2666,$N2666=0),TRUE,TRUE,FALSE)</f>
        <v>0</v>
      </c>
      <c r="P2666" cm="1">
        <f t="array" ref="P2666">_xlfn.IFS(AND($O2665,$P2665&lt;$B$6),$P2665+1,AND(NOT($J2665),$P2665&gt;0),0,TRUE,$P2665)</f>
        <v>0</v>
      </c>
      <c r="Q2666" s="1">
        <f t="shared" si="206"/>
        <v>135</v>
      </c>
      <c r="R2666" s="1">
        <f t="shared" si="207"/>
        <v>6750</v>
      </c>
      <c r="S2666" s="17">
        <f t="shared" si="208"/>
        <v>152.08411565903117</v>
      </c>
      <c r="T2666" s="1" cm="1">
        <f t="array" ref="T2666">_xlfn.IFS($B$6=1,Q2666*$B$10,AND(P2665=0,P2666&gt;=1),T2665+$B$6*$B$10*$B$8,TRUE,T2665)</f>
        <v>5400</v>
      </c>
      <c r="U2666" s="17">
        <f t="shared" si="209"/>
        <v>121.66729252722493</v>
      </c>
    </row>
    <row r="2667" spans="7:21" x14ac:dyDescent="0.25">
      <c r="G2667" s="15">
        <v>2665</v>
      </c>
      <c r="H2667" s="17">
        <f t="shared" si="205"/>
        <v>44.4</v>
      </c>
      <c r="I2667" cm="1">
        <f t="array" ref="I2667">_xlfn.IFS(AND(NOT($I2666=0),$J2666),0,NOT($J2666),$I2666+$B$27,TRUE,$I2666)</f>
        <v>3.5666666666666589</v>
      </c>
      <c r="J2667" t="b" cm="1">
        <f t="array" ref="J2667">_xlfn.IFS($I2667&gt;=$C$5-$B$27,TRUE,$P2667&gt;=$B$6,FALSE,TRUE,$J2666)</f>
        <v>0</v>
      </c>
      <c r="K2667" t="b" cm="1">
        <f t="array" ref="K2667">_xlfn.IFS($L2667&gt;=$B$4-$B$27,FALSE,$I2667&gt;=$B$5-$B$27,TRUE,AND($J2667,NOT($K2666)),FALSE,$K2666,TRUE,TRUE,FALSE)</f>
        <v>0</v>
      </c>
      <c r="L2667" cm="1">
        <f t="array" ref="L2667">_xlfn.IFS($K2666,$L2666+$B$27,NOT($K2666),0,TRUE,$K2666)</f>
        <v>0</v>
      </c>
      <c r="M2667" t="b" cm="1">
        <f t="array" ref="M2667">_xlfn.IFS($K2667,FALSE,AND($J2667,NOT($K2667),$P2667&lt;$B$6),TRUE,TRUE,FALSE)</f>
        <v>0</v>
      </c>
      <c r="N2667" cm="1">
        <f t="array" ref="N2667">_xlfn.IFS($N2666&gt;=$C$7-$B$27,0,$M2666,$N2666+$B$27,TRUE,0)</f>
        <v>0</v>
      </c>
      <c r="O2667" t="b" cm="1">
        <f t="array" ref="O2667">_xlfn.IFS(AND($J2667,NOT($K2667),NOT($M2667)),TRUE,$P2667&gt;=$B$6,FALSE,AND($J2667,NOT($K2667),$M2667,$N2667=0),TRUE,TRUE,FALSE)</f>
        <v>0</v>
      </c>
      <c r="P2667" cm="1">
        <f t="array" ref="P2667">_xlfn.IFS(AND($O2666,$P2666&lt;$B$6),$P2666+1,AND(NOT($J2666),$P2666&gt;0),0,TRUE,$P2666)</f>
        <v>0</v>
      </c>
      <c r="Q2667" s="1">
        <f t="shared" si="206"/>
        <v>135</v>
      </c>
      <c r="R2667" s="1">
        <f t="shared" si="207"/>
        <v>6750</v>
      </c>
      <c r="S2667" s="17">
        <f t="shared" si="208"/>
        <v>152.02702702702703</v>
      </c>
      <c r="T2667" s="1" cm="1">
        <f t="array" ref="T2667">_xlfn.IFS($B$6=1,Q2667*$B$10,AND(P2666=0,P2667&gt;=1),T2666+$B$6*$B$10*$B$8,TRUE,T2666)</f>
        <v>5400</v>
      </c>
      <c r="U2667" s="17">
        <f t="shared" si="209"/>
        <v>121.62162162162163</v>
      </c>
    </row>
    <row r="2668" spans="7:21" x14ac:dyDescent="0.25">
      <c r="G2668" s="15">
        <v>2666</v>
      </c>
      <c r="H2668" s="17">
        <f t="shared" si="205"/>
        <v>44.416666666666664</v>
      </c>
      <c r="I2668" cm="1">
        <f t="array" ref="I2668">_xlfn.IFS(AND(NOT($I2667=0),$J2667),0,NOT($J2667),$I2667+$B$27,TRUE,$I2667)</f>
        <v>3.5833333333333255</v>
      </c>
      <c r="J2668" t="b" cm="1">
        <f t="array" ref="J2668">_xlfn.IFS($I2668&gt;=$C$5-$B$27,TRUE,$P2668&gt;=$B$6,FALSE,TRUE,$J2667)</f>
        <v>0</v>
      </c>
      <c r="K2668" t="b" cm="1">
        <f t="array" ref="K2668">_xlfn.IFS($L2668&gt;=$B$4-$B$27,FALSE,$I2668&gt;=$B$5-$B$27,TRUE,AND($J2668,NOT($K2667)),FALSE,$K2667,TRUE,TRUE,FALSE)</f>
        <v>0</v>
      </c>
      <c r="L2668" cm="1">
        <f t="array" ref="L2668">_xlfn.IFS($K2667,$L2667+$B$27,NOT($K2667),0,TRUE,$K2667)</f>
        <v>0</v>
      </c>
      <c r="M2668" t="b" cm="1">
        <f t="array" ref="M2668">_xlfn.IFS($K2668,FALSE,AND($J2668,NOT($K2668),$P2668&lt;$B$6),TRUE,TRUE,FALSE)</f>
        <v>0</v>
      </c>
      <c r="N2668" cm="1">
        <f t="array" ref="N2668">_xlfn.IFS($N2667&gt;=$C$7-$B$27,0,$M2667,$N2667+$B$27,TRUE,0)</f>
        <v>0</v>
      </c>
      <c r="O2668" t="b" cm="1">
        <f t="array" ref="O2668">_xlfn.IFS(AND($J2668,NOT($K2668),NOT($M2668)),TRUE,$P2668&gt;=$B$6,FALSE,AND($J2668,NOT($K2668),$M2668,$N2668=0),TRUE,TRUE,FALSE)</f>
        <v>0</v>
      </c>
      <c r="P2668" cm="1">
        <f t="array" ref="P2668">_xlfn.IFS(AND($O2667,$P2667&lt;$B$6),$P2667+1,AND(NOT($J2667),$P2667&gt;0),0,TRUE,$P2667)</f>
        <v>0</v>
      </c>
      <c r="Q2668" s="1">
        <f t="shared" si="206"/>
        <v>135</v>
      </c>
      <c r="R2668" s="1">
        <f t="shared" si="207"/>
        <v>6750</v>
      </c>
      <c r="S2668" s="17">
        <f t="shared" si="208"/>
        <v>151.96998123827393</v>
      </c>
      <c r="T2668" s="1" cm="1">
        <f t="array" ref="T2668">_xlfn.IFS($B$6=1,Q2668*$B$10,AND(P2667=0,P2668&gt;=1),T2667+$B$6*$B$10*$B$8,TRUE,T2667)</f>
        <v>5400</v>
      </c>
      <c r="U2668" s="17">
        <f t="shared" si="209"/>
        <v>121.57598499061915</v>
      </c>
    </row>
    <row r="2669" spans="7:21" x14ac:dyDescent="0.25">
      <c r="G2669" s="15">
        <v>2667</v>
      </c>
      <c r="H2669" s="17">
        <f t="shared" si="205"/>
        <v>44.43333333333333</v>
      </c>
      <c r="I2669" cm="1">
        <f t="array" ref="I2669">_xlfn.IFS(AND(NOT($I2668=0),$J2668),0,NOT($J2668),$I2668+$B$27,TRUE,$I2668)</f>
        <v>3.5999999999999921</v>
      </c>
      <c r="J2669" t="b" cm="1">
        <f t="array" ref="J2669">_xlfn.IFS($I2669&gt;=$C$5-$B$27,TRUE,$P2669&gt;=$B$6,FALSE,TRUE,$J2668)</f>
        <v>0</v>
      </c>
      <c r="K2669" t="b" cm="1">
        <f t="array" ref="K2669">_xlfn.IFS($L2669&gt;=$B$4-$B$27,FALSE,$I2669&gt;=$B$5-$B$27,TRUE,AND($J2669,NOT($K2668)),FALSE,$K2668,TRUE,TRUE,FALSE)</f>
        <v>0</v>
      </c>
      <c r="L2669" cm="1">
        <f t="array" ref="L2669">_xlfn.IFS($K2668,$L2668+$B$27,NOT($K2668),0,TRUE,$K2668)</f>
        <v>0</v>
      </c>
      <c r="M2669" t="b" cm="1">
        <f t="array" ref="M2669">_xlfn.IFS($K2669,FALSE,AND($J2669,NOT($K2669),$P2669&lt;$B$6),TRUE,TRUE,FALSE)</f>
        <v>0</v>
      </c>
      <c r="N2669" cm="1">
        <f t="array" ref="N2669">_xlfn.IFS($N2668&gt;=$C$7-$B$27,0,$M2668,$N2668+$B$27,TRUE,0)</f>
        <v>0</v>
      </c>
      <c r="O2669" t="b" cm="1">
        <f t="array" ref="O2669">_xlfn.IFS(AND($J2669,NOT($K2669),NOT($M2669)),TRUE,$P2669&gt;=$B$6,FALSE,AND($J2669,NOT($K2669),$M2669,$N2669=0),TRUE,TRUE,FALSE)</f>
        <v>0</v>
      </c>
      <c r="P2669" cm="1">
        <f t="array" ref="P2669">_xlfn.IFS(AND($O2668,$P2668&lt;$B$6),$P2668+1,AND(NOT($J2668),$P2668&gt;0),0,TRUE,$P2668)</f>
        <v>0</v>
      </c>
      <c r="Q2669" s="1">
        <f t="shared" si="206"/>
        <v>135</v>
      </c>
      <c r="R2669" s="1">
        <f t="shared" si="207"/>
        <v>6750</v>
      </c>
      <c r="S2669" s="17">
        <f t="shared" si="208"/>
        <v>151.91297824456115</v>
      </c>
      <c r="T2669" s="1" cm="1">
        <f t="array" ref="T2669">_xlfn.IFS($B$6=1,Q2669*$B$10,AND(P2668=0,P2669&gt;=1),T2668+$B$6*$B$10*$B$8,TRUE,T2668)</f>
        <v>5400</v>
      </c>
      <c r="U2669" s="17">
        <f t="shared" si="209"/>
        <v>121.53038259564892</v>
      </c>
    </row>
    <row r="2670" spans="7:21" x14ac:dyDescent="0.25">
      <c r="G2670" s="15">
        <v>2668</v>
      </c>
      <c r="H2670" s="17">
        <f t="shared" si="205"/>
        <v>44.45</v>
      </c>
      <c r="I2670" cm="1">
        <f t="array" ref="I2670">_xlfn.IFS(AND(NOT($I2669=0),$J2669),0,NOT($J2669),$I2669+$B$27,TRUE,$I2669)</f>
        <v>3.6166666666666587</v>
      </c>
      <c r="J2670" t="b" cm="1">
        <f t="array" ref="J2670">_xlfn.IFS($I2670&gt;=$C$5-$B$27,TRUE,$P2670&gt;=$B$6,FALSE,TRUE,$J2669)</f>
        <v>0</v>
      </c>
      <c r="K2670" t="b" cm="1">
        <f t="array" ref="K2670">_xlfn.IFS($L2670&gt;=$B$4-$B$27,FALSE,$I2670&gt;=$B$5-$B$27,TRUE,AND($J2670,NOT($K2669)),FALSE,$K2669,TRUE,TRUE,FALSE)</f>
        <v>0</v>
      </c>
      <c r="L2670" cm="1">
        <f t="array" ref="L2670">_xlfn.IFS($K2669,$L2669+$B$27,NOT($K2669),0,TRUE,$K2669)</f>
        <v>0</v>
      </c>
      <c r="M2670" t="b" cm="1">
        <f t="array" ref="M2670">_xlfn.IFS($K2670,FALSE,AND($J2670,NOT($K2670),$P2670&lt;$B$6),TRUE,TRUE,FALSE)</f>
        <v>0</v>
      </c>
      <c r="N2670" cm="1">
        <f t="array" ref="N2670">_xlfn.IFS($N2669&gt;=$C$7-$B$27,0,$M2669,$N2669+$B$27,TRUE,0)</f>
        <v>0</v>
      </c>
      <c r="O2670" t="b" cm="1">
        <f t="array" ref="O2670">_xlfn.IFS(AND($J2670,NOT($K2670),NOT($M2670)),TRUE,$P2670&gt;=$B$6,FALSE,AND($J2670,NOT($K2670),$M2670,$N2670=0),TRUE,TRUE,FALSE)</f>
        <v>0</v>
      </c>
      <c r="P2670" cm="1">
        <f t="array" ref="P2670">_xlfn.IFS(AND($O2669,$P2669&lt;$B$6),$P2669+1,AND(NOT($J2669),$P2669&gt;0),0,TRUE,$P2669)</f>
        <v>0</v>
      </c>
      <c r="Q2670" s="1">
        <f t="shared" si="206"/>
        <v>135</v>
      </c>
      <c r="R2670" s="1">
        <f t="shared" si="207"/>
        <v>6750</v>
      </c>
      <c r="S2670" s="17">
        <f t="shared" si="208"/>
        <v>151.85601799775029</v>
      </c>
      <c r="T2670" s="1" cm="1">
        <f t="array" ref="T2670">_xlfn.IFS($B$6=1,Q2670*$B$10,AND(P2669=0,P2670&gt;=1),T2669+$B$6*$B$10*$B$8,TRUE,T2669)</f>
        <v>5400</v>
      </c>
      <c r="U2670" s="17">
        <f t="shared" si="209"/>
        <v>121.48481439820021</v>
      </c>
    </row>
    <row r="2671" spans="7:21" x14ac:dyDescent="0.25">
      <c r="G2671" s="15">
        <v>2669</v>
      </c>
      <c r="H2671" s="17">
        <f t="shared" si="205"/>
        <v>44.466666666666669</v>
      </c>
      <c r="I2671" cm="1">
        <f t="array" ref="I2671">_xlfn.IFS(AND(NOT($I2670=0),$J2670),0,NOT($J2670),$I2670+$B$27,TRUE,$I2670)</f>
        <v>3.6333333333333253</v>
      </c>
      <c r="J2671" t="b" cm="1">
        <f t="array" ref="J2671">_xlfn.IFS($I2671&gt;=$C$5-$B$27,TRUE,$P2671&gt;=$B$6,FALSE,TRUE,$J2670)</f>
        <v>0</v>
      </c>
      <c r="K2671" t="b" cm="1">
        <f t="array" ref="K2671">_xlfn.IFS($L2671&gt;=$B$4-$B$27,FALSE,$I2671&gt;=$B$5-$B$27,TRUE,AND($J2671,NOT($K2670)),FALSE,$K2670,TRUE,TRUE,FALSE)</f>
        <v>0</v>
      </c>
      <c r="L2671" cm="1">
        <f t="array" ref="L2671">_xlfn.IFS($K2670,$L2670+$B$27,NOT($K2670),0,TRUE,$K2670)</f>
        <v>0</v>
      </c>
      <c r="M2671" t="b" cm="1">
        <f t="array" ref="M2671">_xlfn.IFS($K2671,FALSE,AND($J2671,NOT($K2671),$P2671&lt;$B$6),TRUE,TRUE,FALSE)</f>
        <v>0</v>
      </c>
      <c r="N2671" cm="1">
        <f t="array" ref="N2671">_xlfn.IFS($N2670&gt;=$C$7-$B$27,0,$M2670,$N2670+$B$27,TRUE,0)</f>
        <v>0</v>
      </c>
      <c r="O2671" t="b" cm="1">
        <f t="array" ref="O2671">_xlfn.IFS(AND($J2671,NOT($K2671),NOT($M2671)),TRUE,$P2671&gt;=$B$6,FALSE,AND($J2671,NOT($K2671),$M2671,$N2671=0),TRUE,TRUE,FALSE)</f>
        <v>0</v>
      </c>
      <c r="P2671" cm="1">
        <f t="array" ref="P2671">_xlfn.IFS(AND($O2670,$P2670&lt;$B$6),$P2670+1,AND(NOT($J2670),$P2670&gt;0),0,TRUE,$P2670)</f>
        <v>0</v>
      </c>
      <c r="Q2671" s="1">
        <f t="shared" si="206"/>
        <v>135</v>
      </c>
      <c r="R2671" s="1">
        <f t="shared" si="207"/>
        <v>6750</v>
      </c>
      <c r="S2671" s="17">
        <f t="shared" si="208"/>
        <v>151.7991004497751</v>
      </c>
      <c r="T2671" s="1" cm="1">
        <f t="array" ref="T2671">_xlfn.IFS($B$6=1,Q2671*$B$10,AND(P2670=0,P2671&gt;=1),T2670+$B$6*$B$10*$B$8,TRUE,T2670)</f>
        <v>5400</v>
      </c>
      <c r="U2671" s="17">
        <f t="shared" si="209"/>
        <v>121.43928035982009</v>
      </c>
    </row>
    <row r="2672" spans="7:21" x14ac:dyDescent="0.25">
      <c r="G2672" s="15">
        <v>2670</v>
      </c>
      <c r="H2672" s="17">
        <f t="shared" si="205"/>
        <v>44.483333333333334</v>
      </c>
      <c r="I2672" cm="1">
        <f t="array" ref="I2672">_xlfn.IFS(AND(NOT($I2671=0),$J2671),0,NOT($J2671),$I2671+$B$27,TRUE,$I2671)</f>
        <v>3.6499999999999919</v>
      </c>
      <c r="J2672" t="b" cm="1">
        <f t="array" ref="J2672">_xlfn.IFS($I2672&gt;=$C$5-$B$27,TRUE,$P2672&gt;=$B$6,FALSE,TRUE,$J2671)</f>
        <v>0</v>
      </c>
      <c r="K2672" t="b" cm="1">
        <f t="array" ref="K2672">_xlfn.IFS($L2672&gt;=$B$4-$B$27,FALSE,$I2672&gt;=$B$5-$B$27,TRUE,AND($J2672,NOT($K2671)),FALSE,$K2671,TRUE,TRUE,FALSE)</f>
        <v>0</v>
      </c>
      <c r="L2672" cm="1">
        <f t="array" ref="L2672">_xlfn.IFS($K2671,$L2671+$B$27,NOT($K2671),0,TRUE,$K2671)</f>
        <v>0</v>
      </c>
      <c r="M2672" t="b" cm="1">
        <f t="array" ref="M2672">_xlfn.IFS($K2672,FALSE,AND($J2672,NOT($K2672),$P2672&lt;$B$6),TRUE,TRUE,FALSE)</f>
        <v>0</v>
      </c>
      <c r="N2672" cm="1">
        <f t="array" ref="N2672">_xlfn.IFS($N2671&gt;=$C$7-$B$27,0,$M2671,$N2671+$B$27,TRUE,0)</f>
        <v>0</v>
      </c>
      <c r="O2672" t="b" cm="1">
        <f t="array" ref="O2672">_xlfn.IFS(AND($J2672,NOT($K2672),NOT($M2672)),TRUE,$P2672&gt;=$B$6,FALSE,AND($J2672,NOT($K2672),$M2672,$N2672=0),TRUE,TRUE,FALSE)</f>
        <v>0</v>
      </c>
      <c r="P2672" cm="1">
        <f t="array" ref="P2672">_xlfn.IFS(AND($O2671,$P2671&lt;$B$6),$P2671+1,AND(NOT($J2671),$P2671&gt;0),0,TRUE,$P2671)</f>
        <v>0</v>
      </c>
      <c r="Q2672" s="1">
        <f t="shared" si="206"/>
        <v>135</v>
      </c>
      <c r="R2672" s="1">
        <f t="shared" si="207"/>
        <v>6750</v>
      </c>
      <c r="S2672" s="17">
        <f t="shared" si="208"/>
        <v>151.74222555264143</v>
      </c>
      <c r="T2672" s="1" cm="1">
        <f t="array" ref="T2672">_xlfn.IFS($B$6=1,Q2672*$B$10,AND(P2671=0,P2672&gt;=1),T2671+$B$6*$B$10*$B$8,TRUE,T2671)</f>
        <v>5400</v>
      </c>
      <c r="U2672" s="17">
        <f t="shared" si="209"/>
        <v>121.39378044211315</v>
      </c>
    </row>
    <row r="2673" spans="7:21" x14ac:dyDescent="0.25">
      <c r="G2673" s="15">
        <v>2671</v>
      </c>
      <c r="H2673" s="17">
        <f t="shared" si="205"/>
        <v>44.5</v>
      </c>
      <c r="I2673" cm="1">
        <f t="array" ref="I2673">_xlfn.IFS(AND(NOT($I2672=0),$J2672),0,NOT($J2672),$I2672+$B$27,TRUE,$I2672)</f>
        <v>3.6666666666666585</v>
      </c>
      <c r="J2673" t="b" cm="1">
        <f t="array" ref="J2673">_xlfn.IFS($I2673&gt;=$C$5-$B$27,TRUE,$P2673&gt;=$B$6,FALSE,TRUE,$J2672)</f>
        <v>0</v>
      </c>
      <c r="K2673" t="b" cm="1">
        <f t="array" ref="K2673">_xlfn.IFS($L2673&gt;=$B$4-$B$27,FALSE,$I2673&gt;=$B$5-$B$27,TRUE,AND($J2673,NOT($K2672)),FALSE,$K2672,TRUE,TRUE,FALSE)</f>
        <v>0</v>
      </c>
      <c r="L2673" cm="1">
        <f t="array" ref="L2673">_xlfn.IFS($K2672,$L2672+$B$27,NOT($K2672),0,TRUE,$K2672)</f>
        <v>0</v>
      </c>
      <c r="M2673" t="b" cm="1">
        <f t="array" ref="M2673">_xlfn.IFS($K2673,FALSE,AND($J2673,NOT($K2673),$P2673&lt;$B$6),TRUE,TRUE,FALSE)</f>
        <v>0</v>
      </c>
      <c r="N2673" cm="1">
        <f t="array" ref="N2673">_xlfn.IFS($N2672&gt;=$C$7-$B$27,0,$M2672,$N2672+$B$27,TRUE,0)</f>
        <v>0</v>
      </c>
      <c r="O2673" t="b" cm="1">
        <f t="array" ref="O2673">_xlfn.IFS(AND($J2673,NOT($K2673),NOT($M2673)),TRUE,$P2673&gt;=$B$6,FALSE,AND($J2673,NOT($K2673),$M2673,$N2673=0),TRUE,TRUE,FALSE)</f>
        <v>0</v>
      </c>
      <c r="P2673" cm="1">
        <f t="array" ref="P2673">_xlfn.IFS(AND($O2672,$P2672&lt;$B$6),$P2672+1,AND(NOT($J2672),$P2672&gt;0),0,TRUE,$P2672)</f>
        <v>0</v>
      </c>
      <c r="Q2673" s="1">
        <f t="shared" si="206"/>
        <v>135</v>
      </c>
      <c r="R2673" s="1">
        <f t="shared" si="207"/>
        <v>6750</v>
      </c>
      <c r="S2673" s="17">
        <f t="shared" si="208"/>
        <v>151.68539325842696</v>
      </c>
      <c r="T2673" s="1" cm="1">
        <f t="array" ref="T2673">_xlfn.IFS($B$6=1,Q2673*$B$10,AND(P2672=0,P2673&gt;=1),T2672+$B$6*$B$10*$B$8,TRUE,T2672)</f>
        <v>5400</v>
      </c>
      <c r="U2673" s="17">
        <f t="shared" si="209"/>
        <v>121.34831460674157</v>
      </c>
    </row>
    <row r="2674" spans="7:21" x14ac:dyDescent="0.25">
      <c r="G2674" s="15">
        <v>2672</v>
      </c>
      <c r="H2674" s="17">
        <f t="shared" si="205"/>
        <v>44.516666666666666</v>
      </c>
      <c r="I2674" cm="1">
        <f t="array" ref="I2674">_xlfn.IFS(AND(NOT($I2673=0),$J2673),0,NOT($J2673),$I2673+$B$27,TRUE,$I2673)</f>
        <v>3.6833333333333251</v>
      </c>
      <c r="J2674" t="b" cm="1">
        <f t="array" ref="J2674">_xlfn.IFS($I2674&gt;=$C$5-$B$27,TRUE,$P2674&gt;=$B$6,FALSE,TRUE,$J2673)</f>
        <v>0</v>
      </c>
      <c r="K2674" t="b" cm="1">
        <f t="array" ref="K2674">_xlfn.IFS($L2674&gt;=$B$4-$B$27,FALSE,$I2674&gt;=$B$5-$B$27,TRUE,AND($J2674,NOT($K2673)),FALSE,$K2673,TRUE,TRUE,FALSE)</f>
        <v>0</v>
      </c>
      <c r="L2674" cm="1">
        <f t="array" ref="L2674">_xlfn.IFS($K2673,$L2673+$B$27,NOT($K2673),0,TRUE,$K2673)</f>
        <v>0</v>
      </c>
      <c r="M2674" t="b" cm="1">
        <f t="array" ref="M2674">_xlfn.IFS($K2674,FALSE,AND($J2674,NOT($K2674),$P2674&lt;$B$6),TRUE,TRUE,FALSE)</f>
        <v>0</v>
      </c>
      <c r="N2674" cm="1">
        <f t="array" ref="N2674">_xlfn.IFS($N2673&gt;=$C$7-$B$27,0,$M2673,$N2673+$B$27,TRUE,0)</f>
        <v>0</v>
      </c>
      <c r="O2674" t="b" cm="1">
        <f t="array" ref="O2674">_xlfn.IFS(AND($J2674,NOT($K2674),NOT($M2674)),TRUE,$P2674&gt;=$B$6,FALSE,AND($J2674,NOT($K2674),$M2674,$N2674=0),TRUE,TRUE,FALSE)</f>
        <v>0</v>
      </c>
      <c r="P2674" cm="1">
        <f t="array" ref="P2674">_xlfn.IFS(AND($O2673,$P2673&lt;$B$6),$P2673+1,AND(NOT($J2673),$P2673&gt;0),0,TRUE,$P2673)</f>
        <v>0</v>
      </c>
      <c r="Q2674" s="1">
        <f t="shared" si="206"/>
        <v>135</v>
      </c>
      <c r="R2674" s="1">
        <f t="shared" si="207"/>
        <v>6750</v>
      </c>
      <c r="S2674" s="17">
        <f t="shared" si="208"/>
        <v>151.62860351928117</v>
      </c>
      <c r="T2674" s="1" cm="1">
        <f t="array" ref="T2674">_xlfn.IFS($B$6=1,Q2674*$B$10,AND(P2673=0,P2674&gt;=1),T2673+$B$6*$B$10*$B$8,TRUE,T2673)</f>
        <v>5400</v>
      </c>
      <c r="U2674" s="17">
        <f t="shared" si="209"/>
        <v>121.30288281542494</v>
      </c>
    </row>
    <row r="2675" spans="7:21" x14ac:dyDescent="0.25">
      <c r="G2675" s="15">
        <v>2673</v>
      </c>
      <c r="H2675" s="17">
        <f t="shared" si="205"/>
        <v>44.533333333333331</v>
      </c>
      <c r="I2675" cm="1">
        <f t="array" ref="I2675">_xlfn.IFS(AND(NOT($I2674=0),$J2674),0,NOT($J2674),$I2674+$B$27,TRUE,$I2674)</f>
        <v>3.6999999999999917</v>
      </c>
      <c r="J2675" t="b" cm="1">
        <f t="array" ref="J2675">_xlfn.IFS($I2675&gt;=$C$5-$B$27,TRUE,$P2675&gt;=$B$6,FALSE,TRUE,$J2674)</f>
        <v>0</v>
      </c>
      <c r="K2675" t="b" cm="1">
        <f t="array" ref="K2675">_xlfn.IFS($L2675&gt;=$B$4-$B$27,FALSE,$I2675&gt;=$B$5-$B$27,TRUE,AND($J2675,NOT($K2674)),FALSE,$K2674,TRUE,TRUE,FALSE)</f>
        <v>0</v>
      </c>
      <c r="L2675" cm="1">
        <f t="array" ref="L2675">_xlfn.IFS($K2674,$L2674+$B$27,NOT($K2674),0,TRUE,$K2674)</f>
        <v>0</v>
      </c>
      <c r="M2675" t="b" cm="1">
        <f t="array" ref="M2675">_xlfn.IFS($K2675,FALSE,AND($J2675,NOT($K2675),$P2675&lt;$B$6),TRUE,TRUE,FALSE)</f>
        <v>0</v>
      </c>
      <c r="N2675" cm="1">
        <f t="array" ref="N2675">_xlfn.IFS($N2674&gt;=$C$7-$B$27,0,$M2674,$N2674+$B$27,TRUE,0)</f>
        <v>0</v>
      </c>
      <c r="O2675" t="b" cm="1">
        <f t="array" ref="O2675">_xlfn.IFS(AND($J2675,NOT($K2675),NOT($M2675)),TRUE,$P2675&gt;=$B$6,FALSE,AND($J2675,NOT($K2675),$M2675,$N2675=0),TRUE,TRUE,FALSE)</f>
        <v>0</v>
      </c>
      <c r="P2675" cm="1">
        <f t="array" ref="P2675">_xlfn.IFS(AND($O2674,$P2674&lt;$B$6),$P2674+1,AND(NOT($J2674),$P2674&gt;0),0,TRUE,$P2674)</f>
        <v>0</v>
      </c>
      <c r="Q2675" s="1">
        <f t="shared" si="206"/>
        <v>135</v>
      </c>
      <c r="R2675" s="1">
        <f t="shared" si="207"/>
        <v>6750</v>
      </c>
      <c r="S2675" s="17">
        <f t="shared" si="208"/>
        <v>151.57185628742516</v>
      </c>
      <c r="T2675" s="1" cm="1">
        <f t="array" ref="T2675">_xlfn.IFS($B$6=1,Q2675*$B$10,AND(P2674=0,P2675&gt;=1),T2674+$B$6*$B$10*$B$8,TRUE,T2674)</f>
        <v>5400</v>
      </c>
      <c r="U2675" s="17">
        <f t="shared" si="209"/>
        <v>121.25748502994013</v>
      </c>
    </row>
    <row r="2676" spans="7:21" x14ac:dyDescent="0.25">
      <c r="G2676" s="15">
        <v>2674</v>
      </c>
      <c r="H2676" s="17">
        <f t="shared" si="205"/>
        <v>44.55</v>
      </c>
      <c r="I2676" cm="1">
        <f t="array" ref="I2676">_xlfn.IFS(AND(NOT($I2675=0),$J2675),0,NOT($J2675),$I2675+$B$27,TRUE,$I2675)</f>
        <v>3.7166666666666583</v>
      </c>
      <c r="J2676" t="b" cm="1">
        <f t="array" ref="J2676">_xlfn.IFS($I2676&gt;=$C$5-$B$27,TRUE,$P2676&gt;=$B$6,FALSE,TRUE,$J2675)</f>
        <v>0</v>
      </c>
      <c r="K2676" t="b" cm="1">
        <f t="array" ref="K2676">_xlfn.IFS($L2676&gt;=$B$4-$B$27,FALSE,$I2676&gt;=$B$5-$B$27,TRUE,AND($J2676,NOT($K2675)),FALSE,$K2675,TRUE,TRUE,FALSE)</f>
        <v>0</v>
      </c>
      <c r="L2676" cm="1">
        <f t="array" ref="L2676">_xlfn.IFS($K2675,$L2675+$B$27,NOT($K2675),0,TRUE,$K2675)</f>
        <v>0</v>
      </c>
      <c r="M2676" t="b" cm="1">
        <f t="array" ref="M2676">_xlfn.IFS($K2676,FALSE,AND($J2676,NOT($K2676),$P2676&lt;$B$6),TRUE,TRUE,FALSE)</f>
        <v>0</v>
      </c>
      <c r="N2676" cm="1">
        <f t="array" ref="N2676">_xlfn.IFS($N2675&gt;=$C$7-$B$27,0,$M2675,$N2675+$B$27,TRUE,0)</f>
        <v>0</v>
      </c>
      <c r="O2676" t="b" cm="1">
        <f t="array" ref="O2676">_xlfn.IFS(AND($J2676,NOT($K2676),NOT($M2676)),TRUE,$P2676&gt;=$B$6,FALSE,AND($J2676,NOT($K2676),$M2676,$N2676=0),TRUE,TRUE,FALSE)</f>
        <v>0</v>
      </c>
      <c r="P2676" cm="1">
        <f t="array" ref="P2676">_xlfn.IFS(AND($O2675,$P2675&lt;$B$6),$P2675+1,AND(NOT($J2675),$P2675&gt;0),0,TRUE,$P2675)</f>
        <v>0</v>
      </c>
      <c r="Q2676" s="1">
        <f t="shared" si="206"/>
        <v>135</v>
      </c>
      <c r="R2676" s="1">
        <f t="shared" si="207"/>
        <v>6750</v>
      </c>
      <c r="S2676" s="17">
        <f t="shared" si="208"/>
        <v>151.51515151515153</v>
      </c>
      <c r="T2676" s="1" cm="1">
        <f t="array" ref="T2676">_xlfn.IFS($B$6=1,Q2676*$B$10,AND(P2675=0,P2676&gt;=1),T2675+$B$6*$B$10*$B$8,TRUE,T2675)</f>
        <v>5400</v>
      </c>
      <c r="U2676" s="17">
        <f t="shared" si="209"/>
        <v>121.21212121212122</v>
      </c>
    </row>
    <row r="2677" spans="7:21" x14ac:dyDescent="0.25">
      <c r="G2677" s="15">
        <v>2675</v>
      </c>
      <c r="H2677" s="17">
        <f t="shared" si="205"/>
        <v>44.566666666666663</v>
      </c>
      <c r="I2677" cm="1">
        <f t="array" ref="I2677">_xlfn.IFS(AND(NOT($I2676=0),$J2676),0,NOT($J2676),$I2676+$B$27,TRUE,$I2676)</f>
        <v>3.733333333333325</v>
      </c>
      <c r="J2677" t="b" cm="1">
        <f t="array" ref="J2677">_xlfn.IFS($I2677&gt;=$C$5-$B$27,TRUE,$P2677&gt;=$B$6,FALSE,TRUE,$J2676)</f>
        <v>0</v>
      </c>
      <c r="K2677" t="b" cm="1">
        <f t="array" ref="K2677">_xlfn.IFS($L2677&gt;=$B$4-$B$27,FALSE,$I2677&gt;=$B$5-$B$27,TRUE,AND($J2677,NOT($K2676)),FALSE,$K2676,TRUE,TRUE,FALSE)</f>
        <v>0</v>
      </c>
      <c r="L2677" cm="1">
        <f t="array" ref="L2677">_xlfn.IFS($K2676,$L2676+$B$27,NOT($K2676),0,TRUE,$K2676)</f>
        <v>0</v>
      </c>
      <c r="M2677" t="b" cm="1">
        <f t="array" ref="M2677">_xlfn.IFS($K2677,FALSE,AND($J2677,NOT($K2677),$P2677&lt;$B$6),TRUE,TRUE,FALSE)</f>
        <v>0</v>
      </c>
      <c r="N2677" cm="1">
        <f t="array" ref="N2677">_xlfn.IFS($N2676&gt;=$C$7-$B$27,0,$M2676,$N2676+$B$27,TRUE,0)</f>
        <v>0</v>
      </c>
      <c r="O2677" t="b" cm="1">
        <f t="array" ref="O2677">_xlfn.IFS(AND($J2677,NOT($K2677),NOT($M2677)),TRUE,$P2677&gt;=$B$6,FALSE,AND($J2677,NOT($K2677),$M2677,$N2677=0),TRUE,TRUE,FALSE)</f>
        <v>0</v>
      </c>
      <c r="P2677" cm="1">
        <f t="array" ref="P2677">_xlfn.IFS(AND($O2676,$P2676&lt;$B$6),$P2676+1,AND(NOT($J2676),$P2676&gt;0),0,TRUE,$P2676)</f>
        <v>0</v>
      </c>
      <c r="Q2677" s="1">
        <f t="shared" si="206"/>
        <v>135</v>
      </c>
      <c r="R2677" s="1">
        <f t="shared" si="207"/>
        <v>6750</v>
      </c>
      <c r="S2677" s="17">
        <f t="shared" si="208"/>
        <v>151.45848915482424</v>
      </c>
      <c r="T2677" s="1" cm="1">
        <f t="array" ref="T2677">_xlfn.IFS($B$6=1,Q2677*$B$10,AND(P2676=0,P2677&gt;=1),T2676+$B$6*$B$10*$B$8,TRUE,T2676)</f>
        <v>5400</v>
      </c>
      <c r="U2677" s="17">
        <f t="shared" si="209"/>
        <v>121.1667913238594</v>
      </c>
    </row>
    <row r="2678" spans="7:21" x14ac:dyDescent="0.25">
      <c r="G2678" s="15">
        <v>2676</v>
      </c>
      <c r="H2678" s="17">
        <f t="shared" si="205"/>
        <v>44.583333333333336</v>
      </c>
      <c r="I2678" cm="1">
        <f t="array" ref="I2678">_xlfn.IFS(AND(NOT($I2677=0),$J2677),0,NOT($J2677),$I2677+$B$27,TRUE,$I2677)</f>
        <v>3.7499999999999916</v>
      </c>
      <c r="J2678" t="b" cm="1">
        <f t="array" ref="J2678">_xlfn.IFS($I2678&gt;=$C$5-$B$27,TRUE,$P2678&gt;=$B$6,FALSE,TRUE,$J2677)</f>
        <v>0</v>
      </c>
      <c r="K2678" t="b" cm="1">
        <f t="array" ref="K2678">_xlfn.IFS($L2678&gt;=$B$4-$B$27,FALSE,$I2678&gt;=$B$5-$B$27,TRUE,AND($J2678,NOT($K2677)),FALSE,$K2677,TRUE,TRUE,FALSE)</f>
        <v>0</v>
      </c>
      <c r="L2678" cm="1">
        <f t="array" ref="L2678">_xlfn.IFS($K2677,$L2677+$B$27,NOT($K2677),0,TRUE,$K2677)</f>
        <v>0</v>
      </c>
      <c r="M2678" t="b" cm="1">
        <f t="array" ref="M2678">_xlfn.IFS($K2678,FALSE,AND($J2678,NOT($K2678),$P2678&lt;$B$6),TRUE,TRUE,FALSE)</f>
        <v>0</v>
      </c>
      <c r="N2678" cm="1">
        <f t="array" ref="N2678">_xlfn.IFS($N2677&gt;=$C$7-$B$27,0,$M2677,$N2677+$B$27,TRUE,0)</f>
        <v>0</v>
      </c>
      <c r="O2678" t="b" cm="1">
        <f t="array" ref="O2678">_xlfn.IFS(AND($J2678,NOT($K2678),NOT($M2678)),TRUE,$P2678&gt;=$B$6,FALSE,AND($J2678,NOT($K2678),$M2678,$N2678=0),TRUE,TRUE,FALSE)</f>
        <v>0</v>
      </c>
      <c r="P2678" cm="1">
        <f t="array" ref="P2678">_xlfn.IFS(AND($O2677,$P2677&lt;$B$6),$P2677+1,AND(NOT($J2677),$P2677&gt;0),0,TRUE,$P2677)</f>
        <v>0</v>
      </c>
      <c r="Q2678" s="1">
        <f t="shared" si="206"/>
        <v>135</v>
      </c>
      <c r="R2678" s="1">
        <f t="shared" si="207"/>
        <v>6750</v>
      </c>
      <c r="S2678" s="17">
        <f t="shared" si="208"/>
        <v>151.4018691588785</v>
      </c>
      <c r="T2678" s="1" cm="1">
        <f t="array" ref="T2678">_xlfn.IFS($B$6=1,Q2678*$B$10,AND(P2677=0,P2678&gt;=1),T2677+$B$6*$B$10*$B$8,TRUE,T2677)</f>
        <v>5400</v>
      </c>
      <c r="U2678" s="17">
        <f t="shared" si="209"/>
        <v>121.12149532710279</v>
      </c>
    </row>
    <row r="2679" spans="7:21" x14ac:dyDescent="0.25">
      <c r="G2679" s="15">
        <v>2677</v>
      </c>
      <c r="H2679" s="17">
        <f t="shared" si="205"/>
        <v>44.6</v>
      </c>
      <c r="I2679" cm="1">
        <f t="array" ref="I2679">_xlfn.IFS(AND(NOT($I2678=0),$J2678),0,NOT($J2678),$I2678+$B$27,TRUE,$I2678)</f>
        <v>3.7666666666666582</v>
      </c>
      <c r="J2679" t="b" cm="1">
        <f t="array" ref="J2679">_xlfn.IFS($I2679&gt;=$C$5-$B$27,TRUE,$P2679&gt;=$B$6,FALSE,TRUE,$J2678)</f>
        <v>0</v>
      </c>
      <c r="K2679" t="b" cm="1">
        <f t="array" ref="K2679">_xlfn.IFS($L2679&gt;=$B$4-$B$27,FALSE,$I2679&gt;=$B$5-$B$27,TRUE,AND($J2679,NOT($K2678)),FALSE,$K2678,TRUE,TRUE,FALSE)</f>
        <v>0</v>
      </c>
      <c r="L2679" cm="1">
        <f t="array" ref="L2679">_xlfn.IFS($K2678,$L2678+$B$27,NOT($K2678),0,TRUE,$K2678)</f>
        <v>0</v>
      </c>
      <c r="M2679" t="b" cm="1">
        <f t="array" ref="M2679">_xlfn.IFS($K2679,FALSE,AND($J2679,NOT($K2679),$P2679&lt;$B$6),TRUE,TRUE,FALSE)</f>
        <v>0</v>
      </c>
      <c r="N2679" cm="1">
        <f t="array" ref="N2679">_xlfn.IFS($N2678&gt;=$C$7-$B$27,0,$M2678,$N2678+$B$27,TRUE,0)</f>
        <v>0</v>
      </c>
      <c r="O2679" t="b" cm="1">
        <f t="array" ref="O2679">_xlfn.IFS(AND($J2679,NOT($K2679),NOT($M2679)),TRUE,$P2679&gt;=$B$6,FALSE,AND($J2679,NOT($K2679),$M2679,$N2679=0),TRUE,TRUE,FALSE)</f>
        <v>0</v>
      </c>
      <c r="P2679" cm="1">
        <f t="array" ref="P2679">_xlfn.IFS(AND($O2678,$P2678&lt;$B$6),$P2678+1,AND(NOT($J2678),$P2678&gt;0),0,TRUE,$P2678)</f>
        <v>0</v>
      </c>
      <c r="Q2679" s="1">
        <f t="shared" si="206"/>
        <v>135</v>
      </c>
      <c r="R2679" s="1">
        <f t="shared" si="207"/>
        <v>6750</v>
      </c>
      <c r="S2679" s="17">
        <f t="shared" si="208"/>
        <v>151.34529147982062</v>
      </c>
      <c r="T2679" s="1" cm="1">
        <f t="array" ref="T2679">_xlfn.IFS($B$6=1,Q2679*$B$10,AND(P2678=0,P2679&gt;=1),T2678+$B$6*$B$10*$B$8,TRUE,T2678)</f>
        <v>5400</v>
      </c>
      <c r="U2679" s="17">
        <f t="shared" si="209"/>
        <v>121.0762331838565</v>
      </c>
    </row>
    <row r="2680" spans="7:21" x14ac:dyDescent="0.25">
      <c r="G2680" s="15">
        <v>2678</v>
      </c>
      <c r="H2680" s="17">
        <f t="shared" si="205"/>
        <v>44.616666666666667</v>
      </c>
      <c r="I2680" cm="1">
        <f t="array" ref="I2680">_xlfn.IFS(AND(NOT($I2679=0),$J2679),0,NOT($J2679),$I2679+$B$27,TRUE,$I2679)</f>
        <v>3.7833333333333248</v>
      </c>
      <c r="J2680" t="b" cm="1">
        <f t="array" ref="J2680">_xlfn.IFS($I2680&gt;=$C$5-$B$27,TRUE,$P2680&gt;=$B$6,FALSE,TRUE,$J2679)</f>
        <v>0</v>
      </c>
      <c r="K2680" t="b" cm="1">
        <f t="array" ref="K2680">_xlfn.IFS($L2680&gt;=$B$4-$B$27,FALSE,$I2680&gt;=$B$5-$B$27,TRUE,AND($J2680,NOT($K2679)),FALSE,$K2679,TRUE,TRUE,FALSE)</f>
        <v>0</v>
      </c>
      <c r="L2680" cm="1">
        <f t="array" ref="L2680">_xlfn.IFS($K2679,$L2679+$B$27,NOT($K2679),0,TRUE,$K2679)</f>
        <v>0</v>
      </c>
      <c r="M2680" t="b" cm="1">
        <f t="array" ref="M2680">_xlfn.IFS($K2680,FALSE,AND($J2680,NOT($K2680),$P2680&lt;$B$6),TRUE,TRUE,FALSE)</f>
        <v>0</v>
      </c>
      <c r="N2680" cm="1">
        <f t="array" ref="N2680">_xlfn.IFS($N2679&gt;=$C$7-$B$27,0,$M2679,$N2679+$B$27,TRUE,0)</f>
        <v>0</v>
      </c>
      <c r="O2680" t="b" cm="1">
        <f t="array" ref="O2680">_xlfn.IFS(AND($J2680,NOT($K2680),NOT($M2680)),TRUE,$P2680&gt;=$B$6,FALSE,AND($J2680,NOT($K2680),$M2680,$N2680=0),TRUE,TRUE,FALSE)</f>
        <v>0</v>
      </c>
      <c r="P2680" cm="1">
        <f t="array" ref="P2680">_xlfn.IFS(AND($O2679,$P2679&lt;$B$6),$P2679+1,AND(NOT($J2679),$P2679&gt;0),0,TRUE,$P2679)</f>
        <v>0</v>
      </c>
      <c r="Q2680" s="1">
        <f t="shared" si="206"/>
        <v>135</v>
      </c>
      <c r="R2680" s="1">
        <f t="shared" si="207"/>
        <v>6750</v>
      </c>
      <c r="S2680" s="17">
        <f t="shared" si="208"/>
        <v>151.28875607022786</v>
      </c>
      <c r="T2680" s="1" cm="1">
        <f t="array" ref="T2680">_xlfn.IFS($B$6=1,Q2680*$B$10,AND(P2679=0,P2680&gt;=1),T2679+$B$6*$B$10*$B$8,TRUE,T2679)</f>
        <v>5400</v>
      </c>
      <c r="U2680" s="17">
        <f t="shared" si="209"/>
        <v>121.03100485618229</v>
      </c>
    </row>
    <row r="2681" spans="7:21" x14ac:dyDescent="0.25">
      <c r="G2681" s="15">
        <v>2679</v>
      </c>
      <c r="H2681" s="17">
        <f t="shared" si="205"/>
        <v>44.633333333333333</v>
      </c>
      <c r="I2681" cm="1">
        <f t="array" ref="I2681">_xlfn.IFS(AND(NOT($I2680=0),$J2680),0,NOT($J2680),$I2680+$B$27,TRUE,$I2680)</f>
        <v>3.7999999999999914</v>
      </c>
      <c r="J2681" t="b" cm="1">
        <f t="array" ref="J2681">_xlfn.IFS($I2681&gt;=$C$5-$B$27,TRUE,$P2681&gt;=$B$6,FALSE,TRUE,$J2680)</f>
        <v>0</v>
      </c>
      <c r="K2681" t="b" cm="1">
        <f t="array" ref="K2681">_xlfn.IFS($L2681&gt;=$B$4-$B$27,FALSE,$I2681&gt;=$B$5-$B$27,TRUE,AND($J2681,NOT($K2680)),FALSE,$K2680,TRUE,TRUE,FALSE)</f>
        <v>0</v>
      </c>
      <c r="L2681" cm="1">
        <f t="array" ref="L2681">_xlfn.IFS($K2680,$L2680+$B$27,NOT($K2680),0,TRUE,$K2680)</f>
        <v>0</v>
      </c>
      <c r="M2681" t="b" cm="1">
        <f t="array" ref="M2681">_xlfn.IFS($K2681,FALSE,AND($J2681,NOT($K2681),$P2681&lt;$B$6),TRUE,TRUE,FALSE)</f>
        <v>0</v>
      </c>
      <c r="N2681" cm="1">
        <f t="array" ref="N2681">_xlfn.IFS($N2680&gt;=$C$7-$B$27,0,$M2680,$N2680+$B$27,TRUE,0)</f>
        <v>0</v>
      </c>
      <c r="O2681" t="b" cm="1">
        <f t="array" ref="O2681">_xlfn.IFS(AND($J2681,NOT($K2681),NOT($M2681)),TRUE,$P2681&gt;=$B$6,FALSE,AND($J2681,NOT($K2681),$M2681,$N2681=0),TRUE,TRUE,FALSE)</f>
        <v>0</v>
      </c>
      <c r="P2681" cm="1">
        <f t="array" ref="P2681">_xlfn.IFS(AND($O2680,$P2680&lt;$B$6),$P2680+1,AND(NOT($J2680),$P2680&gt;0),0,TRUE,$P2680)</f>
        <v>0</v>
      </c>
      <c r="Q2681" s="1">
        <f t="shared" si="206"/>
        <v>135</v>
      </c>
      <c r="R2681" s="1">
        <f t="shared" si="207"/>
        <v>6750</v>
      </c>
      <c r="S2681" s="17">
        <f t="shared" si="208"/>
        <v>151.23226288274833</v>
      </c>
      <c r="T2681" s="1" cm="1">
        <f t="array" ref="T2681">_xlfn.IFS($B$6=1,Q2681*$B$10,AND(P2680=0,P2681&gt;=1),T2680+$B$6*$B$10*$B$8,TRUE,T2680)</f>
        <v>5400</v>
      </c>
      <c r="U2681" s="17">
        <f t="shared" si="209"/>
        <v>120.98581030619866</v>
      </c>
    </row>
    <row r="2682" spans="7:21" x14ac:dyDescent="0.25">
      <c r="G2682" s="15">
        <v>2680</v>
      </c>
      <c r="H2682" s="17">
        <f t="shared" si="205"/>
        <v>44.65</v>
      </c>
      <c r="I2682" cm="1">
        <f t="array" ref="I2682">_xlfn.IFS(AND(NOT($I2681=0),$J2681),0,NOT($J2681),$I2681+$B$27,TRUE,$I2681)</f>
        <v>3.816666666666658</v>
      </c>
      <c r="J2682" t="b" cm="1">
        <f t="array" ref="J2682">_xlfn.IFS($I2682&gt;=$C$5-$B$27,TRUE,$P2682&gt;=$B$6,FALSE,TRUE,$J2681)</f>
        <v>0</v>
      </c>
      <c r="K2682" t="b" cm="1">
        <f t="array" ref="K2682">_xlfn.IFS($L2682&gt;=$B$4-$B$27,FALSE,$I2682&gt;=$B$5-$B$27,TRUE,AND($J2682,NOT($K2681)),FALSE,$K2681,TRUE,TRUE,FALSE)</f>
        <v>0</v>
      </c>
      <c r="L2682" cm="1">
        <f t="array" ref="L2682">_xlfn.IFS($K2681,$L2681+$B$27,NOT($K2681),0,TRUE,$K2681)</f>
        <v>0</v>
      </c>
      <c r="M2682" t="b" cm="1">
        <f t="array" ref="M2682">_xlfn.IFS($K2682,FALSE,AND($J2682,NOT($K2682),$P2682&lt;$B$6),TRUE,TRUE,FALSE)</f>
        <v>0</v>
      </c>
      <c r="N2682" cm="1">
        <f t="array" ref="N2682">_xlfn.IFS($N2681&gt;=$C$7-$B$27,0,$M2681,$N2681+$B$27,TRUE,0)</f>
        <v>0</v>
      </c>
      <c r="O2682" t="b" cm="1">
        <f t="array" ref="O2682">_xlfn.IFS(AND($J2682,NOT($K2682),NOT($M2682)),TRUE,$P2682&gt;=$B$6,FALSE,AND($J2682,NOT($K2682),$M2682,$N2682=0),TRUE,TRUE,FALSE)</f>
        <v>0</v>
      </c>
      <c r="P2682" cm="1">
        <f t="array" ref="P2682">_xlfn.IFS(AND($O2681,$P2681&lt;$B$6),$P2681+1,AND(NOT($J2681),$P2681&gt;0),0,TRUE,$P2681)</f>
        <v>0</v>
      </c>
      <c r="Q2682" s="1">
        <f t="shared" si="206"/>
        <v>135</v>
      </c>
      <c r="R2682" s="1">
        <f t="shared" si="207"/>
        <v>6750</v>
      </c>
      <c r="S2682" s="17">
        <f t="shared" si="208"/>
        <v>151.1758118701008</v>
      </c>
      <c r="T2682" s="1" cm="1">
        <f t="array" ref="T2682">_xlfn.IFS($B$6=1,Q2682*$B$10,AND(P2681=0,P2682&gt;=1),T2681+$B$6*$B$10*$B$8,TRUE,T2681)</f>
        <v>5400</v>
      </c>
      <c r="U2682" s="17">
        <f t="shared" si="209"/>
        <v>120.94064949608062</v>
      </c>
    </row>
    <row r="2683" spans="7:21" x14ac:dyDescent="0.25">
      <c r="G2683" s="15">
        <v>2681</v>
      </c>
      <c r="H2683" s="17">
        <f t="shared" si="205"/>
        <v>44.666666666666664</v>
      </c>
      <c r="I2683" cm="1">
        <f t="array" ref="I2683">_xlfn.IFS(AND(NOT($I2682=0),$J2682),0,NOT($J2682),$I2682+$B$27,TRUE,$I2682)</f>
        <v>3.8333333333333246</v>
      </c>
      <c r="J2683" t="b" cm="1">
        <f t="array" ref="J2683">_xlfn.IFS($I2683&gt;=$C$5-$B$27,TRUE,$P2683&gt;=$B$6,FALSE,TRUE,$J2682)</f>
        <v>0</v>
      </c>
      <c r="K2683" t="b" cm="1">
        <f t="array" ref="K2683">_xlfn.IFS($L2683&gt;=$B$4-$B$27,FALSE,$I2683&gt;=$B$5-$B$27,TRUE,AND($J2683,NOT($K2682)),FALSE,$K2682,TRUE,TRUE,FALSE)</f>
        <v>0</v>
      </c>
      <c r="L2683" cm="1">
        <f t="array" ref="L2683">_xlfn.IFS($K2682,$L2682+$B$27,NOT($K2682),0,TRUE,$K2682)</f>
        <v>0</v>
      </c>
      <c r="M2683" t="b" cm="1">
        <f t="array" ref="M2683">_xlfn.IFS($K2683,FALSE,AND($J2683,NOT($K2683),$P2683&lt;$B$6),TRUE,TRUE,FALSE)</f>
        <v>0</v>
      </c>
      <c r="N2683" cm="1">
        <f t="array" ref="N2683">_xlfn.IFS($N2682&gt;=$C$7-$B$27,0,$M2682,$N2682+$B$27,TRUE,0)</f>
        <v>0</v>
      </c>
      <c r="O2683" t="b" cm="1">
        <f t="array" ref="O2683">_xlfn.IFS(AND($J2683,NOT($K2683),NOT($M2683)),TRUE,$P2683&gt;=$B$6,FALSE,AND($J2683,NOT($K2683),$M2683,$N2683=0),TRUE,TRUE,FALSE)</f>
        <v>0</v>
      </c>
      <c r="P2683" cm="1">
        <f t="array" ref="P2683">_xlfn.IFS(AND($O2682,$P2682&lt;$B$6),$P2682+1,AND(NOT($J2682),$P2682&gt;0),0,TRUE,$P2682)</f>
        <v>0</v>
      </c>
      <c r="Q2683" s="1">
        <f t="shared" si="206"/>
        <v>135</v>
      </c>
      <c r="R2683" s="1">
        <f t="shared" si="207"/>
        <v>6750</v>
      </c>
      <c r="S2683" s="17">
        <f t="shared" si="208"/>
        <v>151.11940298507463</v>
      </c>
      <c r="T2683" s="1" cm="1">
        <f t="array" ref="T2683">_xlfn.IFS($B$6=1,Q2683*$B$10,AND(P2682=0,P2683&gt;=1),T2682+$B$6*$B$10*$B$8,TRUE,T2682)</f>
        <v>5400</v>
      </c>
      <c r="U2683" s="17">
        <f t="shared" si="209"/>
        <v>120.8955223880597</v>
      </c>
    </row>
    <row r="2684" spans="7:21" x14ac:dyDescent="0.25">
      <c r="G2684" s="15">
        <v>2682</v>
      </c>
      <c r="H2684" s="17">
        <f t="shared" si="205"/>
        <v>44.68333333333333</v>
      </c>
      <c r="I2684" cm="1">
        <f t="array" ref="I2684">_xlfn.IFS(AND(NOT($I2683=0),$J2683),0,NOT($J2683),$I2683+$B$27,TRUE,$I2683)</f>
        <v>3.8499999999999912</v>
      </c>
      <c r="J2684" t="b" cm="1">
        <f t="array" ref="J2684">_xlfn.IFS($I2684&gt;=$C$5-$B$27,TRUE,$P2684&gt;=$B$6,FALSE,TRUE,$J2683)</f>
        <v>0</v>
      </c>
      <c r="K2684" t="b" cm="1">
        <f t="array" ref="K2684">_xlfn.IFS($L2684&gt;=$B$4-$B$27,FALSE,$I2684&gt;=$B$5-$B$27,TRUE,AND($J2684,NOT($K2683)),FALSE,$K2683,TRUE,TRUE,FALSE)</f>
        <v>0</v>
      </c>
      <c r="L2684" cm="1">
        <f t="array" ref="L2684">_xlfn.IFS($K2683,$L2683+$B$27,NOT($K2683),0,TRUE,$K2683)</f>
        <v>0</v>
      </c>
      <c r="M2684" t="b" cm="1">
        <f t="array" ref="M2684">_xlfn.IFS($K2684,FALSE,AND($J2684,NOT($K2684),$P2684&lt;$B$6),TRUE,TRUE,FALSE)</f>
        <v>0</v>
      </c>
      <c r="N2684" cm="1">
        <f t="array" ref="N2684">_xlfn.IFS($N2683&gt;=$C$7-$B$27,0,$M2683,$N2683+$B$27,TRUE,0)</f>
        <v>0</v>
      </c>
      <c r="O2684" t="b" cm="1">
        <f t="array" ref="O2684">_xlfn.IFS(AND($J2684,NOT($K2684),NOT($M2684)),TRUE,$P2684&gt;=$B$6,FALSE,AND($J2684,NOT($K2684),$M2684,$N2684=0),TRUE,TRUE,FALSE)</f>
        <v>0</v>
      </c>
      <c r="P2684" cm="1">
        <f t="array" ref="P2684">_xlfn.IFS(AND($O2683,$P2683&lt;$B$6),$P2683+1,AND(NOT($J2683),$P2683&gt;0),0,TRUE,$P2683)</f>
        <v>0</v>
      </c>
      <c r="Q2684" s="1">
        <f t="shared" si="206"/>
        <v>135</v>
      </c>
      <c r="R2684" s="1">
        <f t="shared" si="207"/>
        <v>6750</v>
      </c>
      <c r="S2684" s="17">
        <f t="shared" si="208"/>
        <v>151.06303618052965</v>
      </c>
      <c r="T2684" s="1" cm="1">
        <f t="array" ref="T2684">_xlfn.IFS($B$6=1,Q2684*$B$10,AND(P2683=0,P2684&gt;=1),T2683+$B$6*$B$10*$B$8,TRUE,T2683)</f>
        <v>5400</v>
      </c>
      <c r="U2684" s="17">
        <f t="shared" si="209"/>
        <v>120.85042894442373</v>
      </c>
    </row>
    <row r="2685" spans="7:21" x14ac:dyDescent="0.25">
      <c r="G2685" s="15">
        <v>2683</v>
      </c>
      <c r="H2685" s="17">
        <f t="shared" si="205"/>
        <v>44.7</v>
      </c>
      <c r="I2685" cm="1">
        <f t="array" ref="I2685">_xlfn.IFS(AND(NOT($I2684=0),$J2684),0,NOT($J2684),$I2684+$B$27,TRUE,$I2684)</f>
        <v>3.8666666666666578</v>
      </c>
      <c r="J2685" t="b" cm="1">
        <f t="array" ref="J2685">_xlfn.IFS($I2685&gt;=$C$5-$B$27,TRUE,$P2685&gt;=$B$6,FALSE,TRUE,$J2684)</f>
        <v>0</v>
      </c>
      <c r="K2685" t="b" cm="1">
        <f t="array" ref="K2685">_xlfn.IFS($L2685&gt;=$B$4-$B$27,FALSE,$I2685&gt;=$B$5-$B$27,TRUE,AND($J2685,NOT($K2684)),FALSE,$K2684,TRUE,TRUE,FALSE)</f>
        <v>0</v>
      </c>
      <c r="L2685" cm="1">
        <f t="array" ref="L2685">_xlfn.IFS($K2684,$L2684+$B$27,NOT($K2684),0,TRUE,$K2684)</f>
        <v>0</v>
      </c>
      <c r="M2685" t="b" cm="1">
        <f t="array" ref="M2685">_xlfn.IFS($K2685,FALSE,AND($J2685,NOT($K2685),$P2685&lt;$B$6),TRUE,TRUE,FALSE)</f>
        <v>0</v>
      </c>
      <c r="N2685" cm="1">
        <f t="array" ref="N2685">_xlfn.IFS($N2684&gt;=$C$7-$B$27,0,$M2684,$N2684+$B$27,TRUE,0)</f>
        <v>0</v>
      </c>
      <c r="O2685" t="b" cm="1">
        <f t="array" ref="O2685">_xlfn.IFS(AND($J2685,NOT($K2685),NOT($M2685)),TRUE,$P2685&gt;=$B$6,FALSE,AND($J2685,NOT($K2685),$M2685,$N2685=0),TRUE,TRUE,FALSE)</f>
        <v>0</v>
      </c>
      <c r="P2685" cm="1">
        <f t="array" ref="P2685">_xlfn.IFS(AND($O2684,$P2684&lt;$B$6),$P2684+1,AND(NOT($J2684),$P2684&gt;0),0,TRUE,$P2684)</f>
        <v>0</v>
      </c>
      <c r="Q2685" s="1">
        <f t="shared" si="206"/>
        <v>135</v>
      </c>
      <c r="R2685" s="1">
        <f t="shared" si="207"/>
        <v>6750</v>
      </c>
      <c r="S2685" s="17">
        <f t="shared" si="208"/>
        <v>151.00671140939596</v>
      </c>
      <c r="T2685" s="1" cm="1">
        <f t="array" ref="T2685">_xlfn.IFS($B$6=1,Q2685*$B$10,AND(P2684=0,P2685&gt;=1),T2684+$B$6*$B$10*$B$8,TRUE,T2684)</f>
        <v>5400</v>
      </c>
      <c r="U2685" s="17">
        <f t="shared" si="209"/>
        <v>120.80536912751677</v>
      </c>
    </row>
    <row r="2686" spans="7:21" x14ac:dyDescent="0.25">
      <c r="G2686" s="15">
        <v>2684</v>
      </c>
      <c r="H2686" s="17">
        <f t="shared" si="205"/>
        <v>44.716666666666669</v>
      </c>
      <c r="I2686" cm="1">
        <f t="array" ref="I2686">_xlfn.IFS(AND(NOT($I2685=0),$J2685),0,NOT($J2685),$I2685+$B$27,TRUE,$I2685)</f>
        <v>3.8833333333333244</v>
      </c>
      <c r="J2686" t="b" cm="1">
        <f t="array" ref="J2686">_xlfn.IFS($I2686&gt;=$C$5-$B$27,TRUE,$P2686&gt;=$B$6,FALSE,TRUE,$J2685)</f>
        <v>0</v>
      </c>
      <c r="K2686" t="b" cm="1">
        <f t="array" ref="K2686">_xlfn.IFS($L2686&gt;=$B$4-$B$27,FALSE,$I2686&gt;=$B$5-$B$27,TRUE,AND($J2686,NOT($K2685)),FALSE,$K2685,TRUE,TRUE,FALSE)</f>
        <v>0</v>
      </c>
      <c r="L2686" cm="1">
        <f t="array" ref="L2686">_xlfn.IFS($K2685,$L2685+$B$27,NOT($K2685),0,TRUE,$K2685)</f>
        <v>0</v>
      </c>
      <c r="M2686" t="b" cm="1">
        <f t="array" ref="M2686">_xlfn.IFS($K2686,FALSE,AND($J2686,NOT($K2686),$P2686&lt;$B$6),TRUE,TRUE,FALSE)</f>
        <v>0</v>
      </c>
      <c r="N2686" cm="1">
        <f t="array" ref="N2686">_xlfn.IFS($N2685&gt;=$C$7-$B$27,0,$M2685,$N2685+$B$27,TRUE,0)</f>
        <v>0</v>
      </c>
      <c r="O2686" t="b" cm="1">
        <f t="array" ref="O2686">_xlfn.IFS(AND($J2686,NOT($K2686),NOT($M2686)),TRUE,$P2686&gt;=$B$6,FALSE,AND($J2686,NOT($K2686),$M2686,$N2686=0),TRUE,TRUE,FALSE)</f>
        <v>0</v>
      </c>
      <c r="P2686" cm="1">
        <f t="array" ref="P2686">_xlfn.IFS(AND($O2685,$P2685&lt;$B$6),$P2685+1,AND(NOT($J2685),$P2685&gt;0),0,TRUE,$P2685)</f>
        <v>0</v>
      </c>
      <c r="Q2686" s="1">
        <f t="shared" si="206"/>
        <v>135</v>
      </c>
      <c r="R2686" s="1">
        <f t="shared" si="207"/>
        <v>6750</v>
      </c>
      <c r="S2686" s="17">
        <f t="shared" si="208"/>
        <v>150.95042862467386</v>
      </c>
      <c r="T2686" s="1" cm="1">
        <f t="array" ref="T2686">_xlfn.IFS($B$6=1,Q2686*$B$10,AND(P2685=0,P2686&gt;=1),T2685+$B$6*$B$10*$B$8,TRUE,T2685)</f>
        <v>5400</v>
      </c>
      <c r="U2686" s="17">
        <f t="shared" si="209"/>
        <v>120.76034289973909</v>
      </c>
    </row>
    <row r="2687" spans="7:21" x14ac:dyDescent="0.25">
      <c r="G2687" s="15">
        <v>2685</v>
      </c>
      <c r="H2687" s="17">
        <f t="shared" si="205"/>
        <v>44.733333333333334</v>
      </c>
      <c r="I2687" cm="1">
        <f t="array" ref="I2687">_xlfn.IFS(AND(NOT($I2686=0),$J2686),0,NOT($J2686),$I2686+$B$27,TRUE,$I2686)</f>
        <v>3.899999999999991</v>
      </c>
      <c r="J2687" t="b" cm="1">
        <f t="array" ref="J2687">_xlfn.IFS($I2687&gt;=$C$5-$B$27,TRUE,$P2687&gt;=$B$6,FALSE,TRUE,$J2686)</f>
        <v>0</v>
      </c>
      <c r="K2687" t="b" cm="1">
        <f t="array" ref="K2687">_xlfn.IFS($L2687&gt;=$B$4-$B$27,FALSE,$I2687&gt;=$B$5-$B$27,TRUE,AND($J2687,NOT($K2686)),FALSE,$K2686,TRUE,TRUE,FALSE)</f>
        <v>0</v>
      </c>
      <c r="L2687" cm="1">
        <f t="array" ref="L2687">_xlfn.IFS($K2686,$L2686+$B$27,NOT($K2686),0,TRUE,$K2686)</f>
        <v>0</v>
      </c>
      <c r="M2687" t="b" cm="1">
        <f t="array" ref="M2687">_xlfn.IFS($K2687,FALSE,AND($J2687,NOT($K2687),$P2687&lt;$B$6),TRUE,TRUE,FALSE)</f>
        <v>0</v>
      </c>
      <c r="N2687" cm="1">
        <f t="array" ref="N2687">_xlfn.IFS($N2686&gt;=$C$7-$B$27,0,$M2686,$N2686+$B$27,TRUE,0)</f>
        <v>0</v>
      </c>
      <c r="O2687" t="b" cm="1">
        <f t="array" ref="O2687">_xlfn.IFS(AND($J2687,NOT($K2687),NOT($M2687)),TRUE,$P2687&gt;=$B$6,FALSE,AND($J2687,NOT($K2687),$M2687,$N2687=0),TRUE,TRUE,FALSE)</f>
        <v>0</v>
      </c>
      <c r="P2687" cm="1">
        <f t="array" ref="P2687">_xlfn.IFS(AND($O2686,$P2686&lt;$B$6),$P2686+1,AND(NOT($J2686),$P2686&gt;0),0,TRUE,$P2686)</f>
        <v>0</v>
      </c>
      <c r="Q2687" s="1">
        <f t="shared" si="206"/>
        <v>135</v>
      </c>
      <c r="R2687" s="1">
        <f t="shared" si="207"/>
        <v>6750</v>
      </c>
      <c r="S2687" s="17">
        <f t="shared" si="208"/>
        <v>150.89418777943368</v>
      </c>
      <c r="T2687" s="1" cm="1">
        <f t="array" ref="T2687">_xlfn.IFS($B$6=1,Q2687*$B$10,AND(P2686=0,P2687&gt;=1),T2686+$B$6*$B$10*$B$8,TRUE,T2686)</f>
        <v>5400</v>
      </c>
      <c r="U2687" s="17">
        <f t="shared" si="209"/>
        <v>120.71535022354695</v>
      </c>
    </row>
    <row r="2688" spans="7:21" x14ac:dyDescent="0.25">
      <c r="G2688" s="15">
        <v>2686</v>
      </c>
      <c r="H2688" s="17">
        <f t="shared" si="205"/>
        <v>44.75</v>
      </c>
      <c r="I2688" cm="1">
        <f t="array" ref="I2688">_xlfn.IFS(AND(NOT($I2687=0),$J2687),0,NOT($J2687),$I2687+$B$27,TRUE,$I2687)</f>
        <v>3.9166666666666576</v>
      </c>
      <c r="J2688" t="b" cm="1">
        <f t="array" ref="J2688">_xlfn.IFS($I2688&gt;=$C$5-$B$27,TRUE,$P2688&gt;=$B$6,FALSE,TRUE,$J2687)</f>
        <v>0</v>
      </c>
      <c r="K2688" t="b" cm="1">
        <f t="array" ref="K2688">_xlfn.IFS($L2688&gt;=$B$4-$B$27,FALSE,$I2688&gt;=$B$5-$B$27,TRUE,AND($J2688,NOT($K2687)),FALSE,$K2687,TRUE,TRUE,FALSE)</f>
        <v>0</v>
      </c>
      <c r="L2688" cm="1">
        <f t="array" ref="L2688">_xlfn.IFS($K2687,$L2687+$B$27,NOT($K2687),0,TRUE,$K2687)</f>
        <v>0</v>
      </c>
      <c r="M2688" t="b" cm="1">
        <f t="array" ref="M2688">_xlfn.IFS($K2688,FALSE,AND($J2688,NOT($K2688),$P2688&lt;$B$6),TRUE,TRUE,FALSE)</f>
        <v>0</v>
      </c>
      <c r="N2688" cm="1">
        <f t="array" ref="N2688">_xlfn.IFS($N2687&gt;=$C$7-$B$27,0,$M2687,$N2687+$B$27,TRUE,0)</f>
        <v>0</v>
      </c>
      <c r="O2688" t="b" cm="1">
        <f t="array" ref="O2688">_xlfn.IFS(AND($J2688,NOT($K2688),NOT($M2688)),TRUE,$P2688&gt;=$B$6,FALSE,AND($J2688,NOT($K2688),$M2688,$N2688=0),TRUE,TRUE,FALSE)</f>
        <v>0</v>
      </c>
      <c r="P2688" cm="1">
        <f t="array" ref="P2688">_xlfn.IFS(AND($O2687,$P2687&lt;$B$6),$P2687+1,AND(NOT($J2687),$P2687&gt;0),0,TRUE,$P2687)</f>
        <v>0</v>
      </c>
      <c r="Q2688" s="1">
        <f t="shared" si="206"/>
        <v>135</v>
      </c>
      <c r="R2688" s="1">
        <f t="shared" si="207"/>
        <v>6750</v>
      </c>
      <c r="S2688" s="17">
        <f t="shared" si="208"/>
        <v>150.83798882681563</v>
      </c>
      <c r="T2688" s="1" cm="1">
        <f t="array" ref="T2688">_xlfn.IFS($B$6=1,Q2688*$B$10,AND(P2687=0,P2688&gt;=1),T2687+$B$6*$B$10*$B$8,TRUE,T2687)</f>
        <v>5400</v>
      </c>
      <c r="U2688" s="17">
        <f t="shared" si="209"/>
        <v>120.67039106145252</v>
      </c>
    </row>
    <row r="2689" spans="7:21" x14ac:dyDescent="0.25">
      <c r="G2689" s="15">
        <v>2687</v>
      </c>
      <c r="H2689" s="17">
        <f t="shared" si="205"/>
        <v>44.766666666666666</v>
      </c>
      <c r="I2689" cm="1">
        <f t="array" ref="I2689">_xlfn.IFS(AND(NOT($I2688=0),$J2688),0,NOT($J2688),$I2688+$B$27,TRUE,$I2688)</f>
        <v>3.9333333333333242</v>
      </c>
      <c r="J2689" t="b" cm="1">
        <f t="array" ref="J2689">_xlfn.IFS($I2689&gt;=$C$5-$B$27,TRUE,$P2689&gt;=$B$6,FALSE,TRUE,$J2688)</f>
        <v>0</v>
      </c>
      <c r="K2689" t="b" cm="1">
        <f t="array" ref="K2689">_xlfn.IFS($L2689&gt;=$B$4-$B$27,FALSE,$I2689&gt;=$B$5-$B$27,TRUE,AND($J2689,NOT($K2688)),FALSE,$K2688,TRUE,TRUE,FALSE)</f>
        <v>0</v>
      </c>
      <c r="L2689" cm="1">
        <f t="array" ref="L2689">_xlfn.IFS($K2688,$L2688+$B$27,NOT($K2688),0,TRUE,$K2688)</f>
        <v>0</v>
      </c>
      <c r="M2689" t="b" cm="1">
        <f t="array" ref="M2689">_xlfn.IFS($K2689,FALSE,AND($J2689,NOT($K2689),$P2689&lt;$B$6),TRUE,TRUE,FALSE)</f>
        <v>0</v>
      </c>
      <c r="N2689" cm="1">
        <f t="array" ref="N2689">_xlfn.IFS($N2688&gt;=$C$7-$B$27,0,$M2688,$N2688+$B$27,TRUE,0)</f>
        <v>0</v>
      </c>
      <c r="O2689" t="b" cm="1">
        <f t="array" ref="O2689">_xlfn.IFS(AND($J2689,NOT($K2689),NOT($M2689)),TRUE,$P2689&gt;=$B$6,FALSE,AND($J2689,NOT($K2689),$M2689,$N2689=0),TRUE,TRUE,FALSE)</f>
        <v>0</v>
      </c>
      <c r="P2689" cm="1">
        <f t="array" ref="P2689">_xlfn.IFS(AND($O2688,$P2688&lt;$B$6),$P2688+1,AND(NOT($J2688),$P2688&gt;0),0,TRUE,$P2688)</f>
        <v>0</v>
      </c>
      <c r="Q2689" s="1">
        <f t="shared" si="206"/>
        <v>135</v>
      </c>
      <c r="R2689" s="1">
        <f t="shared" si="207"/>
        <v>6750</v>
      </c>
      <c r="S2689" s="17">
        <f t="shared" si="208"/>
        <v>150.7818317200298</v>
      </c>
      <c r="T2689" s="1" cm="1">
        <f t="array" ref="T2689">_xlfn.IFS($B$6=1,Q2689*$B$10,AND(P2688=0,P2689&gt;=1),T2688+$B$6*$B$10*$B$8,TRUE,T2688)</f>
        <v>5400</v>
      </c>
      <c r="U2689" s="17">
        <f t="shared" si="209"/>
        <v>120.62546537602383</v>
      </c>
    </row>
    <row r="2690" spans="7:21" x14ac:dyDescent="0.25">
      <c r="G2690" s="15">
        <v>2688</v>
      </c>
      <c r="H2690" s="17">
        <f t="shared" si="205"/>
        <v>44.783333333333331</v>
      </c>
      <c r="I2690" cm="1">
        <f t="array" ref="I2690">_xlfn.IFS(AND(NOT($I2689=0),$J2689),0,NOT($J2689),$I2689+$B$27,TRUE,$I2689)</f>
        <v>3.9499999999999909</v>
      </c>
      <c r="J2690" t="b" cm="1">
        <f t="array" ref="J2690">_xlfn.IFS($I2690&gt;=$C$5-$B$27,TRUE,$P2690&gt;=$B$6,FALSE,TRUE,$J2689)</f>
        <v>0</v>
      </c>
      <c r="K2690" t="b" cm="1">
        <f t="array" ref="K2690">_xlfn.IFS($L2690&gt;=$B$4-$B$27,FALSE,$I2690&gt;=$B$5-$B$27,TRUE,AND($J2690,NOT($K2689)),FALSE,$K2689,TRUE,TRUE,FALSE)</f>
        <v>0</v>
      </c>
      <c r="L2690" cm="1">
        <f t="array" ref="L2690">_xlfn.IFS($K2689,$L2689+$B$27,NOT($K2689),0,TRUE,$K2689)</f>
        <v>0</v>
      </c>
      <c r="M2690" t="b" cm="1">
        <f t="array" ref="M2690">_xlfn.IFS($K2690,FALSE,AND($J2690,NOT($K2690),$P2690&lt;$B$6),TRUE,TRUE,FALSE)</f>
        <v>0</v>
      </c>
      <c r="N2690" cm="1">
        <f t="array" ref="N2690">_xlfn.IFS($N2689&gt;=$C$7-$B$27,0,$M2689,$N2689+$B$27,TRUE,0)</f>
        <v>0</v>
      </c>
      <c r="O2690" t="b" cm="1">
        <f t="array" ref="O2690">_xlfn.IFS(AND($J2690,NOT($K2690),NOT($M2690)),TRUE,$P2690&gt;=$B$6,FALSE,AND($J2690,NOT($K2690),$M2690,$N2690=0),TRUE,TRUE,FALSE)</f>
        <v>0</v>
      </c>
      <c r="P2690" cm="1">
        <f t="array" ref="P2690">_xlfn.IFS(AND($O2689,$P2689&lt;$B$6),$P2689+1,AND(NOT($J2689),$P2689&gt;0),0,TRUE,$P2689)</f>
        <v>0</v>
      </c>
      <c r="Q2690" s="1">
        <f t="shared" si="206"/>
        <v>135</v>
      </c>
      <c r="R2690" s="1">
        <f t="shared" si="207"/>
        <v>6750</v>
      </c>
      <c r="S2690" s="17">
        <f t="shared" si="208"/>
        <v>150.72571641235578</v>
      </c>
      <c r="T2690" s="1" cm="1">
        <f t="array" ref="T2690">_xlfn.IFS($B$6=1,Q2690*$B$10,AND(P2689=0,P2690&gt;=1),T2689+$B$6*$B$10*$B$8,TRUE,T2689)</f>
        <v>5400</v>
      </c>
      <c r="U2690" s="17">
        <f t="shared" si="209"/>
        <v>120.58057312988464</v>
      </c>
    </row>
    <row r="2691" spans="7:21" x14ac:dyDescent="0.25">
      <c r="G2691" s="15">
        <v>2689</v>
      </c>
      <c r="H2691" s="17">
        <f t="shared" ref="H2691:H2754" si="210">($G2691-1)*$B$27</f>
        <v>44.8</v>
      </c>
      <c r="I2691" cm="1">
        <f t="array" ref="I2691">_xlfn.IFS(AND(NOT($I2690=0),$J2690),0,NOT($J2690),$I2690+$B$27,TRUE,$I2690)</f>
        <v>3.9666666666666575</v>
      </c>
      <c r="J2691" t="b" cm="1">
        <f t="array" ref="J2691">_xlfn.IFS($I2691&gt;=$C$5-$B$27,TRUE,$P2691&gt;=$B$6,FALSE,TRUE,$J2690)</f>
        <v>0</v>
      </c>
      <c r="K2691" t="b" cm="1">
        <f t="array" ref="K2691">_xlfn.IFS($L2691&gt;=$B$4-$B$27,FALSE,$I2691&gt;=$B$5-$B$27,TRUE,AND($J2691,NOT($K2690)),FALSE,$K2690,TRUE,TRUE,FALSE)</f>
        <v>0</v>
      </c>
      <c r="L2691" cm="1">
        <f t="array" ref="L2691">_xlfn.IFS($K2690,$L2690+$B$27,NOT($K2690),0,TRUE,$K2690)</f>
        <v>0</v>
      </c>
      <c r="M2691" t="b" cm="1">
        <f t="array" ref="M2691">_xlfn.IFS($K2691,FALSE,AND($J2691,NOT($K2691),$P2691&lt;$B$6),TRUE,TRUE,FALSE)</f>
        <v>0</v>
      </c>
      <c r="N2691" cm="1">
        <f t="array" ref="N2691">_xlfn.IFS($N2690&gt;=$C$7-$B$27,0,$M2690,$N2690+$B$27,TRUE,0)</f>
        <v>0</v>
      </c>
      <c r="O2691" t="b" cm="1">
        <f t="array" ref="O2691">_xlfn.IFS(AND($J2691,NOT($K2691),NOT($M2691)),TRUE,$P2691&gt;=$B$6,FALSE,AND($J2691,NOT($K2691),$M2691,$N2691=0),TRUE,TRUE,FALSE)</f>
        <v>0</v>
      </c>
      <c r="P2691" cm="1">
        <f t="array" ref="P2691">_xlfn.IFS(AND($O2690,$P2690&lt;$B$6),$P2690+1,AND(NOT($J2690),$P2690&gt;0),0,TRUE,$P2690)</f>
        <v>0</v>
      </c>
      <c r="Q2691" s="1">
        <f t="shared" ref="Q2691:Q2754" si="211">IF($O2690,$Q2690+$B$8,$Q2690)</f>
        <v>135</v>
      </c>
      <c r="R2691" s="1">
        <f t="shared" ref="R2691:R2754" si="212">IF($O2690,$R2690+$B$8*$B$9,$R2690)</f>
        <v>6750</v>
      </c>
      <c r="S2691" s="17">
        <f t="shared" si="208"/>
        <v>150.66964285714286</v>
      </c>
      <c r="T2691" s="1" cm="1">
        <f t="array" ref="T2691">_xlfn.IFS($B$6=1,Q2691*$B$10,AND(P2690=0,P2691&gt;=1),T2690+$B$6*$B$10*$B$8,TRUE,T2690)</f>
        <v>5400</v>
      </c>
      <c r="U2691" s="17">
        <f t="shared" si="209"/>
        <v>120.53571428571429</v>
      </c>
    </row>
    <row r="2692" spans="7:21" x14ac:dyDescent="0.25">
      <c r="G2692" s="15">
        <v>2690</v>
      </c>
      <c r="H2692" s="17">
        <f t="shared" si="210"/>
        <v>44.816666666666663</v>
      </c>
      <c r="I2692" cm="1">
        <f t="array" ref="I2692">_xlfn.IFS(AND(NOT($I2691=0),$J2691),0,NOT($J2691),$I2691+$B$27,TRUE,$I2691)</f>
        <v>3.9833333333333241</v>
      </c>
      <c r="J2692" t="b" cm="1">
        <f t="array" ref="J2692">_xlfn.IFS($I2692&gt;=$C$5-$B$27,TRUE,$P2692&gt;=$B$6,FALSE,TRUE,$J2691)</f>
        <v>0</v>
      </c>
      <c r="K2692" t="b" cm="1">
        <f t="array" ref="K2692">_xlfn.IFS($L2692&gt;=$B$4-$B$27,FALSE,$I2692&gt;=$B$5-$B$27,TRUE,AND($J2692,NOT($K2691)),FALSE,$K2691,TRUE,TRUE,FALSE)</f>
        <v>0</v>
      </c>
      <c r="L2692" cm="1">
        <f t="array" ref="L2692">_xlfn.IFS($K2691,$L2691+$B$27,NOT($K2691),0,TRUE,$K2691)</f>
        <v>0</v>
      </c>
      <c r="M2692" t="b" cm="1">
        <f t="array" ref="M2692">_xlfn.IFS($K2692,FALSE,AND($J2692,NOT($K2692),$P2692&lt;$B$6),TRUE,TRUE,FALSE)</f>
        <v>0</v>
      </c>
      <c r="N2692" cm="1">
        <f t="array" ref="N2692">_xlfn.IFS($N2691&gt;=$C$7-$B$27,0,$M2691,$N2691+$B$27,TRUE,0)</f>
        <v>0</v>
      </c>
      <c r="O2692" t="b" cm="1">
        <f t="array" ref="O2692">_xlfn.IFS(AND($J2692,NOT($K2692),NOT($M2692)),TRUE,$P2692&gt;=$B$6,FALSE,AND($J2692,NOT($K2692),$M2692,$N2692=0),TRUE,TRUE,FALSE)</f>
        <v>0</v>
      </c>
      <c r="P2692" cm="1">
        <f t="array" ref="P2692">_xlfn.IFS(AND($O2691,$P2691&lt;$B$6),$P2691+1,AND(NOT($J2691),$P2691&gt;0),0,TRUE,$P2691)</f>
        <v>0</v>
      </c>
      <c r="Q2692" s="1">
        <f t="shared" si="211"/>
        <v>135</v>
      </c>
      <c r="R2692" s="1">
        <f t="shared" si="212"/>
        <v>6750</v>
      </c>
      <c r="S2692" s="17">
        <f t="shared" ref="S2692:S2755" si="213">$R2692/$H2692</f>
        <v>150.6136110078096</v>
      </c>
      <c r="T2692" s="1" cm="1">
        <f t="array" ref="T2692">_xlfn.IFS($B$6=1,Q2692*$B$10,AND(P2691=0,P2692&gt;=1),T2691+$B$6*$B$10*$B$8,TRUE,T2691)</f>
        <v>5400</v>
      </c>
      <c r="U2692" s="17">
        <f t="shared" ref="U2692:U2755" si="214">T2692/H2692</f>
        <v>120.49088880624768</v>
      </c>
    </row>
    <row r="2693" spans="7:21" x14ac:dyDescent="0.25">
      <c r="G2693" s="15">
        <v>2691</v>
      </c>
      <c r="H2693" s="17">
        <f t="shared" si="210"/>
        <v>44.833333333333336</v>
      </c>
      <c r="I2693" cm="1">
        <f t="array" ref="I2693">_xlfn.IFS(AND(NOT($I2692=0),$J2692),0,NOT($J2692),$I2692+$B$27,TRUE,$I2692)</f>
        <v>3.9999999999999907</v>
      </c>
      <c r="J2693" t="b" cm="1">
        <f t="array" ref="J2693">_xlfn.IFS($I2693&gt;=$C$5-$B$27,TRUE,$P2693&gt;=$B$6,FALSE,TRUE,$J2692)</f>
        <v>0</v>
      </c>
      <c r="K2693" t="b" cm="1">
        <f t="array" ref="K2693">_xlfn.IFS($L2693&gt;=$B$4-$B$27,FALSE,$I2693&gt;=$B$5-$B$27,TRUE,AND($J2693,NOT($K2692)),FALSE,$K2692,TRUE,TRUE,FALSE)</f>
        <v>0</v>
      </c>
      <c r="L2693" cm="1">
        <f t="array" ref="L2693">_xlfn.IFS($K2692,$L2692+$B$27,NOT($K2692),0,TRUE,$K2692)</f>
        <v>0</v>
      </c>
      <c r="M2693" t="b" cm="1">
        <f t="array" ref="M2693">_xlfn.IFS($K2693,FALSE,AND($J2693,NOT($K2693),$P2693&lt;$B$6),TRUE,TRUE,FALSE)</f>
        <v>0</v>
      </c>
      <c r="N2693" cm="1">
        <f t="array" ref="N2693">_xlfn.IFS($N2692&gt;=$C$7-$B$27,0,$M2692,$N2692+$B$27,TRUE,0)</f>
        <v>0</v>
      </c>
      <c r="O2693" t="b" cm="1">
        <f t="array" ref="O2693">_xlfn.IFS(AND($J2693,NOT($K2693),NOT($M2693)),TRUE,$P2693&gt;=$B$6,FALSE,AND($J2693,NOT($K2693),$M2693,$N2693=0),TRUE,TRUE,FALSE)</f>
        <v>0</v>
      </c>
      <c r="P2693" cm="1">
        <f t="array" ref="P2693">_xlfn.IFS(AND($O2692,$P2692&lt;$B$6),$P2692+1,AND(NOT($J2692),$P2692&gt;0),0,TRUE,$P2692)</f>
        <v>0</v>
      </c>
      <c r="Q2693" s="1">
        <f t="shared" si="211"/>
        <v>135</v>
      </c>
      <c r="R2693" s="1">
        <f t="shared" si="212"/>
        <v>6750</v>
      </c>
      <c r="S2693" s="17">
        <f t="shared" si="213"/>
        <v>150.55762081784385</v>
      </c>
      <c r="T2693" s="1" cm="1">
        <f t="array" ref="T2693">_xlfn.IFS($B$6=1,Q2693*$B$10,AND(P2692=0,P2693&gt;=1),T2692+$B$6*$B$10*$B$8,TRUE,T2692)</f>
        <v>5400</v>
      </c>
      <c r="U2693" s="17">
        <f t="shared" si="214"/>
        <v>120.44609665427508</v>
      </c>
    </row>
    <row r="2694" spans="7:21" x14ac:dyDescent="0.25">
      <c r="G2694" s="15">
        <v>2692</v>
      </c>
      <c r="H2694" s="17">
        <f t="shared" si="210"/>
        <v>44.85</v>
      </c>
      <c r="I2694" cm="1">
        <f t="array" ref="I2694">_xlfn.IFS(AND(NOT($I2693=0),$J2693),0,NOT($J2693),$I2693+$B$27,TRUE,$I2693)</f>
        <v>4.0166666666666577</v>
      </c>
      <c r="J2694" t="b" cm="1">
        <f t="array" ref="J2694">_xlfn.IFS($I2694&gt;=$C$5-$B$27,TRUE,$P2694&gt;=$B$6,FALSE,TRUE,$J2693)</f>
        <v>0</v>
      </c>
      <c r="K2694" t="b" cm="1">
        <f t="array" ref="K2694">_xlfn.IFS($L2694&gt;=$B$4-$B$27,FALSE,$I2694&gt;=$B$5-$B$27,TRUE,AND($J2694,NOT($K2693)),FALSE,$K2693,TRUE,TRUE,FALSE)</f>
        <v>0</v>
      </c>
      <c r="L2694" cm="1">
        <f t="array" ref="L2694">_xlfn.IFS($K2693,$L2693+$B$27,NOT($K2693),0,TRUE,$K2693)</f>
        <v>0</v>
      </c>
      <c r="M2694" t="b" cm="1">
        <f t="array" ref="M2694">_xlfn.IFS($K2694,FALSE,AND($J2694,NOT($K2694),$P2694&lt;$B$6),TRUE,TRUE,FALSE)</f>
        <v>0</v>
      </c>
      <c r="N2694" cm="1">
        <f t="array" ref="N2694">_xlfn.IFS($N2693&gt;=$C$7-$B$27,0,$M2693,$N2693+$B$27,TRUE,0)</f>
        <v>0</v>
      </c>
      <c r="O2694" t="b" cm="1">
        <f t="array" ref="O2694">_xlfn.IFS(AND($J2694,NOT($K2694),NOT($M2694)),TRUE,$P2694&gt;=$B$6,FALSE,AND($J2694,NOT($K2694),$M2694,$N2694=0),TRUE,TRUE,FALSE)</f>
        <v>0</v>
      </c>
      <c r="P2694" cm="1">
        <f t="array" ref="P2694">_xlfn.IFS(AND($O2693,$P2693&lt;$B$6),$P2693+1,AND(NOT($J2693),$P2693&gt;0),0,TRUE,$P2693)</f>
        <v>0</v>
      </c>
      <c r="Q2694" s="1">
        <f t="shared" si="211"/>
        <v>135</v>
      </c>
      <c r="R2694" s="1">
        <f t="shared" si="212"/>
        <v>6750</v>
      </c>
      <c r="S2694" s="17">
        <f t="shared" si="213"/>
        <v>150.50167224080266</v>
      </c>
      <c r="T2694" s="1" cm="1">
        <f t="array" ref="T2694">_xlfn.IFS($B$6=1,Q2694*$B$10,AND(P2693=0,P2694&gt;=1),T2693+$B$6*$B$10*$B$8,TRUE,T2693)</f>
        <v>5400</v>
      </c>
      <c r="U2694" s="17">
        <f t="shared" si="214"/>
        <v>120.40133779264214</v>
      </c>
    </row>
    <row r="2695" spans="7:21" x14ac:dyDescent="0.25">
      <c r="G2695" s="15">
        <v>2693</v>
      </c>
      <c r="H2695" s="17">
        <f t="shared" si="210"/>
        <v>44.866666666666667</v>
      </c>
      <c r="I2695" cm="1">
        <f t="array" ref="I2695">_xlfn.IFS(AND(NOT($I2694=0),$J2694),0,NOT($J2694),$I2694+$B$27,TRUE,$I2694)</f>
        <v>4.0333333333333243</v>
      </c>
      <c r="J2695" t="b" cm="1">
        <f t="array" ref="J2695">_xlfn.IFS($I2695&gt;=$C$5-$B$27,TRUE,$P2695&gt;=$B$6,FALSE,TRUE,$J2694)</f>
        <v>0</v>
      </c>
      <c r="K2695" t="b" cm="1">
        <f t="array" ref="K2695">_xlfn.IFS($L2695&gt;=$B$4-$B$27,FALSE,$I2695&gt;=$B$5-$B$27,TRUE,AND($J2695,NOT($K2694)),FALSE,$K2694,TRUE,TRUE,FALSE)</f>
        <v>0</v>
      </c>
      <c r="L2695" cm="1">
        <f t="array" ref="L2695">_xlfn.IFS($K2694,$L2694+$B$27,NOT($K2694),0,TRUE,$K2694)</f>
        <v>0</v>
      </c>
      <c r="M2695" t="b" cm="1">
        <f t="array" ref="M2695">_xlfn.IFS($K2695,FALSE,AND($J2695,NOT($K2695),$P2695&lt;$B$6),TRUE,TRUE,FALSE)</f>
        <v>0</v>
      </c>
      <c r="N2695" cm="1">
        <f t="array" ref="N2695">_xlfn.IFS($N2694&gt;=$C$7-$B$27,0,$M2694,$N2694+$B$27,TRUE,0)</f>
        <v>0</v>
      </c>
      <c r="O2695" t="b" cm="1">
        <f t="array" ref="O2695">_xlfn.IFS(AND($J2695,NOT($K2695),NOT($M2695)),TRUE,$P2695&gt;=$B$6,FALSE,AND($J2695,NOT($K2695),$M2695,$N2695=0),TRUE,TRUE,FALSE)</f>
        <v>0</v>
      </c>
      <c r="P2695" cm="1">
        <f t="array" ref="P2695">_xlfn.IFS(AND($O2694,$P2694&lt;$B$6),$P2694+1,AND(NOT($J2694),$P2694&gt;0),0,TRUE,$P2694)</f>
        <v>0</v>
      </c>
      <c r="Q2695" s="1">
        <f t="shared" si="211"/>
        <v>135</v>
      </c>
      <c r="R2695" s="1">
        <f t="shared" si="212"/>
        <v>6750</v>
      </c>
      <c r="S2695" s="17">
        <f t="shared" si="213"/>
        <v>150.44576523031202</v>
      </c>
      <c r="T2695" s="1" cm="1">
        <f t="array" ref="T2695">_xlfn.IFS($B$6=1,Q2695*$B$10,AND(P2694=0,P2695&gt;=1),T2694+$B$6*$B$10*$B$8,TRUE,T2694)</f>
        <v>5400</v>
      </c>
      <c r="U2695" s="17">
        <f t="shared" si="214"/>
        <v>120.35661218424963</v>
      </c>
    </row>
    <row r="2696" spans="7:21" x14ac:dyDescent="0.25">
      <c r="G2696" s="15">
        <v>2694</v>
      </c>
      <c r="H2696" s="17">
        <f t="shared" si="210"/>
        <v>44.883333333333333</v>
      </c>
      <c r="I2696" cm="1">
        <f t="array" ref="I2696">_xlfn.IFS(AND(NOT($I2695=0),$J2695),0,NOT($J2695),$I2695+$B$27,TRUE,$I2695)</f>
        <v>4.0499999999999909</v>
      </c>
      <c r="J2696" t="b" cm="1">
        <f t="array" ref="J2696">_xlfn.IFS($I2696&gt;=$C$5-$B$27,TRUE,$P2696&gt;=$B$6,FALSE,TRUE,$J2695)</f>
        <v>0</v>
      </c>
      <c r="K2696" t="b" cm="1">
        <f t="array" ref="K2696">_xlfn.IFS($L2696&gt;=$B$4-$B$27,FALSE,$I2696&gt;=$B$5-$B$27,TRUE,AND($J2696,NOT($K2695)),FALSE,$K2695,TRUE,TRUE,FALSE)</f>
        <v>0</v>
      </c>
      <c r="L2696" cm="1">
        <f t="array" ref="L2696">_xlfn.IFS($K2695,$L2695+$B$27,NOT($K2695),0,TRUE,$K2695)</f>
        <v>0</v>
      </c>
      <c r="M2696" t="b" cm="1">
        <f t="array" ref="M2696">_xlfn.IFS($K2696,FALSE,AND($J2696,NOT($K2696),$P2696&lt;$B$6),TRUE,TRUE,FALSE)</f>
        <v>0</v>
      </c>
      <c r="N2696" cm="1">
        <f t="array" ref="N2696">_xlfn.IFS($N2695&gt;=$C$7-$B$27,0,$M2695,$N2695+$B$27,TRUE,0)</f>
        <v>0</v>
      </c>
      <c r="O2696" t="b" cm="1">
        <f t="array" ref="O2696">_xlfn.IFS(AND($J2696,NOT($K2696),NOT($M2696)),TRUE,$P2696&gt;=$B$6,FALSE,AND($J2696,NOT($K2696),$M2696,$N2696=0),TRUE,TRUE,FALSE)</f>
        <v>0</v>
      </c>
      <c r="P2696" cm="1">
        <f t="array" ref="P2696">_xlfn.IFS(AND($O2695,$P2695&lt;$B$6),$P2695+1,AND(NOT($J2695),$P2695&gt;0),0,TRUE,$P2695)</f>
        <v>0</v>
      </c>
      <c r="Q2696" s="1">
        <f t="shared" si="211"/>
        <v>135</v>
      </c>
      <c r="R2696" s="1">
        <f t="shared" si="212"/>
        <v>6750</v>
      </c>
      <c r="S2696" s="17">
        <f t="shared" si="213"/>
        <v>150.38989974006685</v>
      </c>
      <c r="T2696" s="1" cm="1">
        <f t="array" ref="T2696">_xlfn.IFS($B$6=1,Q2696*$B$10,AND(P2695=0,P2696&gt;=1),T2695+$B$6*$B$10*$B$8,TRUE,T2695)</f>
        <v>5400</v>
      </c>
      <c r="U2696" s="17">
        <f t="shared" si="214"/>
        <v>120.31191979205347</v>
      </c>
    </row>
    <row r="2697" spans="7:21" x14ac:dyDescent="0.25">
      <c r="G2697" s="15">
        <v>2695</v>
      </c>
      <c r="H2697" s="17">
        <f t="shared" si="210"/>
        <v>44.9</v>
      </c>
      <c r="I2697" cm="1">
        <f t="array" ref="I2697">_xlfn.IFS(AND(NOT($I2696=0),$J2696),0,NOT($J2696),$I2696+$B$27,TRUE,$I2696)</f>
        <v>4.0666666666666575</v>
      </c>
      <c r="J2697" t="b" cm="1">
        <f t="array" ref="J2697">_xlfn.IFS($I2697&gt;=$C$5-$B$27,TRUE,$P2697&gt;=$B$6,FALSE,TRUE,$J2696)</f>
        <v>0</v>
      </c>
      <c r="K2697" t="b" cm="1">
        <f t="array" ref="K2697">_xlfn.IFS($L2697&gt;=$B$4-$B$27,FALSE,$I2697&gt;=$B$5-$B$27,TRUE,AND($J2697,NOT($K2696)),FALSE,$K2696,TRUE,TRUE,FALSE)</f>
        <v>0</v>
      </c>
      <c r="L2697" cm="1">
        <f t="array" ref="L2697">_xlfn.IFS($K2696,$L2696+$B$27,NOT($K2696),0,TRUE,$K2696)</f>
        <v>0</v>
      </c>
      <c r="M2697" t="b" cm="1">
        <f t="array" ref="M2697">_xlfn.IFS($K2697,FALSE,AND($J2697,NOT($K2697),$P2697&lt;$B$6),TRUE,TRUE,FALSE)</f>
        <v>0</v>
      </c>
      <c r="N2697" cm="1">
        <f t="array" ref="N2697">_xlfn.IFS($N2696&gt;=$C$7-$B$27,0,$M2696,$N2696+$B$27,TRUE,0)</f>
        <v>0</v>
      </c>
      <c r="O2697" t="b" cm="1">
        <f t="array" ref="O2697">_xlfn.IFS(AND($J2697,NOT($K2697),NOT($M2697)),TRUE,$P2697&gt;=$B$6,FALSE,AND($J2697,NOT($K2697),$M2697,$N2697=0),TRUE,TRUE,FALSE)</f>
        <v>0</v>
      </c>
      <c r="P2697" cm="1">
        <f t="array" ref="P2697">_xlfn.IFS(AND($O2696,$P2696&lt;$B$6),$P2696+1,AND(NOT($J2696),$P2696&gt;0),0,TRUE,$P2696)</f>
        <v>0</v>
      </c>
      <c r="Q2697" s="1">
        <f t="shared" si="211"/>
        <v>135</v>
      </c>
      <c r="R2697" s="1">
        <f t="shared" si="212"/>
        <v>6750</v>
      </c>
      <c r="S2697" s="17">
        <f t="shared" si="213"/>
        <v>150.33407572383075</v>
      </c>
      <c r="T2697" s="1" cm="1">
        <f t="array" ref="T2697">_xlfn.IFS($B$6=1,Q2697*$B$10,AND(P2696=0,P2697&gt;=1),T2696+$B$6*$B$10*$B$8,TRUE,T2696)</f>
        <v>5400</v>
      </c>
      <c r="U2697" s="17">
        <f t="shared" si="214"/>
        <v>120.2672605790646</v>
      </c>
    </row>
    <row r="2698" spans="7:21" x14ac:dyDescent="0.25">
      <c r="G2698" s="15">
        <v>2696</v>
      </c>
      <c r="H2698" s="17">
        <f t="shared" si="210"/>
        <v>44.916666666666664</v>
      </c>
      <c r="I2698" cm="1">
        <f t="array" ref="I2698">_xlfn.IFS(AND(NOT($I2697=0),$J2697),0,NOT($J2697),$I2697+$B$27,TRUE,$I2697)</f>
        <v>4.0833333333333242</v>
      </c>
      <c r="J2698" t="b" cm="1">
        <f t="array" ref="J2698">_xlfn.IFS($I2698&gt;=$C$5-$B$27,TRUE,$P2698&gt;=$B$6,FALSE,TRUE,$J2697)</f>
        <v>0</v>
      </c>
      <c r="K2698" t="b" cm="1">
        <f t="array" ref="K2698">_xlfn.IFS($L2698&gt;=$B$4-$B$27,FALSE,$I2698&gt;=$B$5-$B$27,TRUE,AND($J2698,NOT($K2697)),FALSE,$K2697,TRUE,TRUE,FALSE)</f>
        <v>0</v>
      </c>
      <c r="L2698" cm="1">
        <f t="array" ref="L2698">_xlfn.IFS($K2697,$L2697+$B$27,NOT($K2697),0,TRUE,$K2697)</f>
        <v>0</v>
      </c>
      <c r="M2698" t="b" cm="1">
        <f t="array" ref="M2698">_xlfn.IFS($K2698,FALSE,AND($J2698,NOT($K2698),$P2698&lt;$B$6),TRUE,TRUE,FALSE)</f>
        <v>0</v>
      </c>
      <c r="N2698" cm="1">
        <f t="array" ref="N2698">_xlfn.IFS($N2697&gt;=$C$7-$B$27,0,$M2697,$N2697+$B$27,TRUE,0)</f>
        <v>0</v>
      </c>
      <c r="O2698" t="b" cm="1">
        <f t="array" ref="O2698">_xlfn.IFS(AND($J2698,NOT($K2698),NOT($M2698)),TRUE,$P2698&gt;=$B$6,FALSE,AND($J2698,NOT($K2698),$M2698,$N2698=0),TRUE,TRUE,FALSE)</f>
        <v>0</v>
      </c>
      <c r="P2698" cm="1">
        <f t="array" ref="P2698">_xlfn.IFS(AND($O2697,$P2697&lt;$B$6),$P2697+1,AND(NOT($J2697),$P2697&gt;0),0,TRUE,$P2697)</f>
        <v>0</v>
      </c>
      <c r="Q2698" s="1">
        <f t="shared" si="211"/>
        <v>135</v>
      </c>
      <c r="R2698" s="1">
        <f t="shared" si="212"/>
        <v>6750</v>
      </c>
      <c r="S2698" s="17">
        <f t="shared" si="213"/>
        <v>150.278293135436</v>
      </c>
      <c r="T2698" s="1" cm="1">
        <f t="array" ref="T2698">_xlfn.IFS($B$6=1,Q2698*$B$10,AND(P2697=0,P2698&gt;=1),T2697+$B$6*$B$10*$B$8,TRUE,T2697)</f>
        <v>5400</v>
      </c>
      <c r="U2698" s="17">
        <f t="shared" si="214"/>
        <v>120.2226345083488</v>
      </c>
    </row>
    <row r="2699" spans="7:21" x14ac:dyDescent="0.25">
      <c r="G2699" s="15">
        <v>2697</v>
      </c>
      <c r="H2699" s="17">
        <f t="shared" si="210"/>
        <v>44.93333333333333</v>
      </c>
      <c r="I2699" cm="1">
        <f t="array" ref="I2699">_xlfn.IFS(AND(NOT($I2698=0),$J2698),0,NOT($J2698),$I2698+$B$27,TRUE,$I2698)</f>
        <v>4.0999999999999908</v>
      </c>
      <c r="J2699" t="b" cm="1">
        <f t="array" ref="J2699">_xlfn.IFS($I2699&gt;=$C$5-$B$27,TRUE,$P2699&gt;=$B$6,FALSE,TRUE,$J2698)</f>
        <v>0</v>
      </c>
      <c r="K2699" t="b" cm="1">
        <f t="array" ref="K2699">_xlfn.IFS($L2699&gt;=$B$4-$B$27,FALSE,$I2699&gt;=$B$5-$B$27,TRUE,AND($J2699,NOT($K2698)),FALSE,$K2698,TRUE,TRUE,FALSE)</f>
        <v>0</v>
      </c>
      <c r="L2699" cm="1">
        <f t="array" ref="L2699">_xlfn.IFS($K2698,$L2698+$B$27,NOT($K2698),0,TRUE,$K2698)</f>
        <v>0</v>
      </c>
      <c r="M2699" t="b" cm="1">
        <f t="array" ref="M2699">_xlfn.IFS($K2699,FALSE,AND($J2699,NOT($K2699),$P2699&lt;$B$6),TRUE,TRUE,FALSE)</f>
        <v>0</v>
      </c>
      <c r="N2699" cm="1">
        <f t="array" ref="N2699">_xlfn.IFS($N2698&gt;=$C$7-$B$27,0,$M2698,$N2698+$B$27,TRUE,0)</f>
        <v>0</v>
      </c>
      <c r="O2699" t="b" cm="1">
        <f t="array" ref="O2699">_xlfn.IFS(AND($J2699,NOT($K2699),NOT($M2699)),TRUE,$P2699&gt;=$B$6,FALSE,AND($J2699,NOT($K2699),$M2699,$N2699=0),TRUE,TRUE,FALSE)</f>
        <v>0</v>
      </c>
      <c r="P2699" cm="1">
        <f t="array" ref="P2699">_xlfn.IFS(AND($O2698,$P2698&lt;$B$6),$P2698+1,AND(NOT($J2698),$P2698&gt;0),0,TRUE,$P2698)</f>
        <v>0</v>
      </c>
      <c r="Q2699" s="1">
        <f t="shared" si="211"/>
        <v>135</v>
      </c>
      <c r="R2699" s="1">
        <f t="shared" si="212"/>
        <v>6750</v>
      </c>
      <c r="S2699" s="17">
        <f t="shared" si="213"/>
        <v>150.22255192878339</v>
      </c>
      <c r="T2699" s="1" cm="1">
        <f t="array" ref="T2699">_xlfn.IFS($B$6=1,Q2699*$B$10,AND(P2698=0,P2699&gt;=1),T2698+$B$6*$B$10*$B$8,TRUE,T2698)</f>
        <v>5400</v>
      </c>
      <c r="U2699" s="17">
        <f t="shared" si="214"/>
        <v>120.17804154302671</v>
      </c>
    </row>
    <row r="2700" spans="7:21" x14ac:dyDescent="0.25">
      <c r="G2700" s="15">
        <v>2698</v>
      </c>
      <c r="H2700" s="17">
        <f t="shared" si="210"/>
        <v>44.95</v>
      </c>
      <c r="I2700" cm="1">
        <f t="array" ref="I2700">_xlfn.IFS(AND(NOT($I2699=0),$J2699),0,NOT($J2699),$I2699+$B$27,TRUE,$I2699)</f>
        <v>4.1166666666666574</v>
      </c>
      <c r="J2700" t="b" cm="1">
        <f t="array" ref="J2700">_xlfn.IFS($I2700&gt;=$C$5-$B$27,TRUE,$P2700&gt;=$B$6,FALSE,TRUE,$J2699)</f>
        <v>0</v>
      </c>
      <c r="K2700" t="b" cm="1">
        <f t="array" ref="K2700">_xlfn.IFS($L2700&gt;=$B$4-$B$27,FALSE,$I2700&gt;=$B$5-$B$27,TRUE,AND($J2700,NOT($K2699)),FALSE,$K2699,TRUE,TRUE,FALSE)</f>
        <v>0</v>
      </c>
      <c r="L2700" cm="1">
        <f t="array" ref="L2700">_xlfn.IFS($K2699,$L2699+$B$27,NOT($K2699),0,TRUE,$K2699)</f>
        <v>0</v>
      </c>
      <c r="M2700" t="b" cm="1">
        <f t="array" ref="M2700">_xlfn.IFS($K2700,FALSE,AND($J2700,NOT($K2700),$P2700&lt;$B$6),TRUE,TRUE,FALSE)</f>
        <v>0</v>
      </c>
      <c r="N2700" cm="1">
        <f t="array" ref="N2700">_xlfn.IFS($N2699&gt;=$C$7-$B$27,0,$M2699,$N2699+$B$27,TRUE,0)</f>
        <v>0</v>
      </c>
      <c r="O2700" t="b" cm="1">
        <f t="array" ref="O2700">_xlfn.IFS(AND($J2700,NOT($K2700),NOT($M2700)),TRUE,$P2700&gt;=$B$6,FALSE,AND($J2700,NOT($K2700),$M2700,$N2700=0),TRUE,TRUE,FALSE)</f>
        <v>0</v>
      </c>
      <c r="P2700" cm="1">
        <f t="array" ref="P2700">_xlfn.IFS(AND($O2699,$P2699&lt;$B$6),$P2699+1,AND(NOT($J2699),$P2699&gt;0),0,TRUE,$P2699)</f>
        <v>0</v>
      </c>
      <c r="Q2700" s="1">
        <f t="shared" si="211"/>
        <v>135</v>
      </c>
      <c r="R2700" s="1">
        <f t="shared" si="212"/>
        <v>6750</v>
      </c>
      <c r="S2700" s="17">
        <f t="shared" si="213"/>
        <v>150.16685205784205</v>
      </c>
      <c r="T2700" s="1" cm="1">
        <f t="array" ref="T2700">_xlfn.IFS($B$6=1,Q2700*$B$10,AND(P2699=0,P2700&gt;=1),T2699+$B$6*$B$10*$B$8,TRUE,T2699)</f>
        <v>5400</v>
      </c>
      <c r="U2700" s="17">
        <f t="shared" si="214"/>
        <v>120.13348164627362</v>
      </c>
    </row>
    <row r="2701" spans="7:21" x14ac:dyDescent="0.25">
      <c r="G2701" s="15">
        <v>2699</v>
      </c>
      <c r="H2701" s="17">
        <f t="shared" si="210"/>
        <v>44.966666666666669</v>
      </c>
      <c r="I2701" cm="1">
        <f t="array" ref="I2701">_xlfn.IFS(AND(NOT($I2700=0),$J2700),0,NOT($J2700),$I2700+$B$27,TRUE,$I2700)</f>
        <v>4.133333333333324</v>
      </c>
      <c r="J2701" t="b" cm="1">
        <f t="array" ref="J2701">_xlfn.IFS($I2701&gt;=$C$5-$B$27,TRUE,$P2701&gt;=$B$6,FALSE,TRUE,$J2700)</f>
        <v>0</v>
      </c>
      <c r="K2701" t="b" cm="1">
        <f t="array" ref="K2701">_xlfn.IFS($L2701&gt;=$B$4-$B$27,FALSE,$I2701&gt;=$B$5-$B$27,TRUE,AND($J2701,NOT($K2700)),FALSE,$K2700,TRUE,TRUE,FALSE)</f>
        <v>0</v>
      </c>
      <c r="L2701" cm="1">
        <f t="array" ref="L2701">_xlfn.IFS($K2700,$L2700+$B$27,NOT($K2700),0,TRUE,$K2700)</f>
        <v>0</v>
      </c>
      <c r="M2701" t="b" cm="1">
        <f t="array" ref="M2701">_xlfn.IFS($K2701,FALSE,AND($J2701,NOT($K2701),$P2701&lt;$B$6),TRUE,TRUE,FALSE)</f>
        <v>0</v>
      </c>
      <c r="N2701" cm="1">
        <f t="array" ref="N2701">_xlfn.IFS($N2700&gt;=$C$7-$B$27,0,$M2700,$N2700+$B$27,TRUE,0)</f>
        <v>0</v>
      </c>
      <c r="O2701" t="b" cm="1">
        <f t="array" ref="O2701">_xlfn.IFS(AND($J2701,NOT($K2701),NOT($M2701)),TRUE,$P2701&gt;=$B$6,FALSE,AND($J2701,NOT($K2701),$M2701,$N2701=0),TRUE,TRUE,FALSE)</f>
        <v>0</v>
      </c>
      <c r="P2701" cm="1">
        <f t="array" ref="P2701">_xlfn.IFS(AND($O2700,$P2700&lt;$B$6),$P2700+1,AND(NOT($J2700),$P2700&gt;0),0,TRUE,$P2700)</f>
        <v>0</v>
      </c>
      <c r="Q2701" s="1">
        <f t="shared" si="211"/>
        <v>135</v>
      </c>
      <c r="R2701" s="1">
        <f t="shared" si="212"/>
        <v>6750</v>
      </c>
      <c r="S2701" s="17">
        <f t="shared" si="213"/>
        <v>150.11119347664936</v>
      </c>
      <c r="T2701" s="1" cm="1">
        <f t="array" ref="T2701">_xlfn.IFS($B$6=1,Q2701*$B$10,AND(P2700=0,P2701&gt;=1),T2700+$B$6*$B$10*$B$8,TRUE,T2700)</f>
        <v>5400</v>
      </c>
      <c r="U2701" s="17">
        <f t="shared" si="214"/>
        <v>120.08895478131949</v>
      </c>
    </row>
    <row r="2702" spans="7:21" x14ac:dyDescent="0.25">
      <c r="G2702" s="15">
        <v>2700</v>
      </c>
      <c r="H2702" s="17">
        <f t="shared" si="210"/>
        <v>44.983333333333334</v>
      </c>
      <c r="I2702" cm="1">
        <f t="array" ref="I2702">_xlfn.IFS(AND(NOT($I2701=0),$J2701),0,NOT($J2701),$I2701+$B$27,TRUE,$I2701)</f>
        <v>4.1499999999999906</v>
      </c>
      <c r="J2702" t="b" cm="1">
        <f t="array" ref="J2702">_xlfn.IFS($I2702&gt;=$C$5-$B$27,TRUE,$P2702&gt;=$B$6,FALSE,TRUE,$J2701)</f>
        <v>0</v>
      </c>
      <c r="K2702" t="b" cm="1">
        <f t="array" ref="K2702">_xlfn.IFS($L2702&gt;=$B$4-$B$27,FALSE,$I2702&gt;=$B$5-$B$27,TRUE,AND($J2702,NOT($K2701)),FALSE,$K2701,TRUE,TRUE,FALSE)</f>
        <v>0</v>
      </c>
      <c r="L2702" cm="1">
        <f t="array" ref="L2702">_xlfn.IFS($K2701,$L2701+$B$27,NOT($K2701),0,TRUE,$K2701)</f>
        <v>0</v>
      </c>
      <c r="M2702" t="b" cm="1">
        <f t="array" ref="M2702">_xlfn.IFS($K2702,FALSE,AND($J2702,NOT($K2702),$P2702&lt;$B$6),TRUE,TRUE,FALSE)</f>
        <v>0</v>
      </c>
      <c r="N2702" cm="1">
        <f t="array" ref="N2702">_xlfn.IFS($N2701&gt;=$C$7-$B$27,0,$M2701,$N2701+$B$27,TRUE,0)</f>
        <v>0</v>
      </c>
      <c r="O2702" t="b" cm="1">
        <f t="array" ref="O2702">_xlfn.IFS(AND($J2702,NOT($K2702),NOT($M2702)),TRUE,$P2702&gt;=$B$6,FALSE,AND($J2702,NOT($K2702),$M2702,$N2702=0),TRUE,TRUE,FALSE)</f>
        <v>0</v>
      </c>
      <c r="P2702" cm="1">
        <f t="array" ref="P2702">_xlfn.IFS(AND($O2701,$P2701&lt;$B$6),$P2701+1,AND(NOT($J2701),$P2701&gt;0),0,TRUE,$P2701)</f>
        <v>0</v>
      </c>
      <c r="Q2702" s="1">
        <f t="shared" si="211"/>
        <v>135</v>
      </c>
      <c r="R2702" s="1">
        <f t="shared" si="212"/>
        <v>6750</v>
      </c>
      <c r="S2702" s="17">
        <f t="shared" si="213"/>
        <v>150.05557613931086</v>
      </c>
      <c r="T2702" s="1" cm="1">
        <f t="array" ref="T2702">_xlfn.IFS($B$6=1,Q2702*$B$10,AND(P2701=0,P2702&gt;=1),T2701+$B$6*$B$10*$B$8,TRUE,T2701)</f>
        <v>5400</v>
      </c>
      <c r="U2702" s="17">
        <f t="shared" si="214"/>
        <v>120.04446091144868</v>
      </c>
    </row>
    <row r="2703" spans="7:21" x14ac:dyDescent="0.25">
      <c r="G2703" s="15">
        <v>2701</v>
      </c>
      <c r="H2703" s="17">
        <f t="shared" si="210"/>
        <v>45</v>
      </c>
      <c r="I2703" cm="1">
        <f t="array" ref="I2703">_xlfn.IFS(AND(NOT($I2702=0),$J2702),0,NOT($J2702),$I2702+$B$27,TRUE,$I2702)</f>
        <v>4.1666666666666572</v>
      </c>
      <c r="J2703" t="b" cm="1">
        <f t="array" ref="J2703">_xlfn.IFS($I2703&gt;=$C$5-$B$27,TRUE,$P2703&gt;=$B$6,FALSE,TRUE,$J2702)</f>
        <v>0</v>
      </c>
      <c r="K2703" t="b" cm="1">
        <f t="array" ref="K2703">_xlfn.IFS($L2703&gt;=$B$4-$B$27,FALSE,$I2703&gt;=$B$5-$B$27,TRUE,AND($J2703,NOT($K2702)),FALSE,$K2702,TRUE,TRUE,FALSE)</f>
        <v>0</v>
      </c>
      <c r="L2703" cm="1">
        <f t="array" ref="L2703">_xlfn.IFS($K2702,$L2702+$B$27,NOT($K2702),0,TRUE,$K2702)</f>
        <v>0</v>
      </c>
      <c r="M2703" t="b" cm="1">
        <f t="array" ref="M2703">_xlfn.IFS($K2703,FALSE,AND($J2703,NOT($K2703),$P2703&lt;$B$6),TRUE,TRUE,FALSE)</f>
        <v>0</v>
      </c>
      <c r="N2703" cm="1">
        <f t="array" ref="N2703">_xlfn.IFS($N2702&gt;=$C$7-$B$27,0,$M2702,$N2702+$B$27,TRUE,0)</f>
        <v>0</v>
      </c>
      <c r="O2703" t="b" cm="1">
        <f t="array" ref="O2703">_xlfn.IFS(AND($J2703,NOT($K2703),NOT($M2703)),TRUE,$P2703&gt;=$B$6,FALSE,AND($J2703,NOT($K2703),$M2703,$N2703=0),TRUE,TRUE,FALSE)</f>
        <v>0</v>
      </c>
      <c r="P2703" cm="1">
        <f t="array" ref="P2703">_xlfn.IFS(AND($O2702,$P2702&lt;$B$6),$P2702+1,AND(NOT($J2702),$P2702&gt;0),0,TRUE,$P2702)</f>
        <v>0</v>
      </c>
      <c r="Q2703" s="1">
        <f t="shared" si="211"/>
        <v>135</v>
      </c>
      <c r="R2703" s="1">
        <f t="shared" si="212"/>
        <v>6750</v>
      </c>
      <c r="S2703" s="17">
        <f t="shared" si="213"/>
        <v>150</v>
      </c>
      <c r="T2703" s="1" cm="1">
        <f t="array" ref="T2703">_xlfn.IFS($B$6=1,Q2703*$B$10,AND(P2702=0,P2703&gt;=1),T2702+$B$6*$B$10*$B$8,TRUE,T2702)</f>
        <v>5400</v>
      </c>
      <c r="U2703" s="17">
        <f t="shared" si="214"/>
        <v>120</v>
      </c>
    </row>
    <row r="2704" spans="7:21" x14ac:dyDescent="0.25">
      <c r="G2704" s="15">
        <v>2702</v>
      </c>
      <c r="H2704" s="17">
        <f t="shared" si="210"/>
        <v>45.016666666666666</v>
      </c>
      <c r="I2704" cm="1">
        <f t="array" ref="I2704">_xlfn.IFS(AND(NOT($I2703=0),$J2703),0,NOT($J2703),$I2703+$B$27,TRUE,$I2703)</f>
        <v>4.1833333333333238</v>
      </c>
      <c r="J2704" t="b" cm="1">
        <f t="array" ref="J2704">_xlfn.IFS($I2704&gt;=$C$5-$B$27,TRUE,$P2704&gt;=$B$6,FALSE,TRUE,$J2703)</f>
        <v>0</v>
      </c>
      <c r="K2704" t="b" cm="1">
        <f t="array" ref="K2704">_xlfn.IFS($L2704&gt;=$B$4-$B$27,FALSE,$I2704&gt;=$B$5-$B$27,TRUE,AND($J2704,NOT($K2703)),FALSE,$K2703,TRUE,TRUE,FALSE)</f>
        <v>0</v>
      </c>
      <c r="L2704" cm="1">
        <f t="array" ref="L2704">_xlfn.IFS($K2703,$L2703+$B$27,NOT($K2703),0,TRUE,$K2703)</f>
        <v>0</v>
      </c>
      <c r="M2704" t="b" cm="1">
        <f t="array" ref="M2704">_xlfn.IFS($K2704,FALSE,AND($J2704,NOT($K2704),$P2704&lt;$B$6),TRUE,TRUE,FALSE)</f>
        <v>0</v>
      </c>
      <c r="N2704" cm="1">
        <f t="array" ref="N2704">_xlfn.IFS($N2703&gt;=$C$7-$B$27,0,$M2703,$N2703+$B$27,TRUE,0)</f>
        <v>0</v>
      </c>
      <c r="O2704" t="b" cm="1">
        <f t="array" ref="O2704">_xlfn.IFS(AND($J2704,NOT($K2704),NOT($M2704)),TRUE,$P2704&gt;=$B$6,FALSE,AND($J2704,NOT($K2704),$M2704,$N2704=0),TRUE,TRUE,FALSE)</f>
        <v>0</v>
      </c>
      <c r="P2704" cm="1">
        <f t="array" ref="P2704">_xlfn.IFS(AND($O2703,$P2703&lt;$B$6),$P2703+1,AND(NOT($J2703),$P2703&gt;0),0,TRUE,$P2703)</f>
        <v>0</v>
      </c>
      <c r="Q2704" s="1">
        <f t="shared" si="211"/>
        <v>135</v>
      </c>
      <c r="R2704" s="1">
        <f t="shared" si="212"/>
        <v>6750</v>
      </c>
      <c r="S2704" s="17">
        <f t="shared" si="213"/>
        <v>149.94446501295818</v>
      </c>
      <c r="T2704" s="1" cm="1">
        <f t="array" ref="T2704">_xlfn.IFS($B$6=1,Q2704*$B$10,AND(P2703=0,P2704&gt;=1),T2703+$B$6*$B$10*$B$8,TRUE,T2703)</f>
        <v>5400</v>
      </c>
      <c r="U2704" s="17">
        <f t="shared" si="214"/>
        <v>119.95557201036654</v>
      </c>
    </row>
    <row r="2705" spans="7:21" x14ac:dyDescent="0.25">
      <c r="G2705" s="15">
        <v>2703</v>
      </c>
      <c r="H2705" s="17">
        <f t="shared" si="210"/>
        <v>45.033333333333331</v>
      </c>
      <c r="I2705" cm="1">
        <f t="array" ref="I2705">_xlfn.IFS(AND(NOT($I2704=0),$J2704),0,NOT($J2704),$I2704+$B$27,TRUE,$I2704)</f>
        <v>4.1999999999999904</v>
      </c>
      <c r="J2705" t="b" cm="1">
        <f t="array" ref="J2705">_xlfn.IFS($I2705&gt;=$C$5-$B$27,TRUE,$P2705&gt;=$B$6,FALSE,TRUE,$J2704)</f>
        <v>0</v>
      </c>
      <c r="K2705" t="b" cm="1">
        <f t="array" ref="K2705">_xlfn.IFS($L2705&gt;=$B$4-$B$27,FALSE,$I2705&gt;=$B$5-$B$27,TRUE,AND($J2705,NOT($K2704)),FALSE,$K2704,TRUE,TRUE,FALSE)</f>
        <v>0</v>
      </c>
      <c r="L2705" cm="1">
        <f t="array" ref="L2705">_xlfn.IFS($K2704,$L2704+$B$27,NOT($K2704),0,TRUE,$K2704)</f>
        <v>0</v>
      </c>
      <c r="M2705" t="b" cm="1">
        <f t="array" ref="M2705">_xlfn.IFS($K2705,FALSE,AND($J2705,NOT($K2705),$P2705&lt;$B$6),TRUE,TRUE,FALSE)</f>
        <v>0</v>
      </c>
      <c r="N2705" cm="1">
        <f t="array" ref="N2705">_xlfn.IFS($N2704&gt;=$C$7-$B$27,0,$M2704,$N2704+$B$27,TRUE,0)</f>
        <v>0</v>
      </c>
      <c r="O2705" t="b" cm="1">
        <f t="array" ref="O2705">_xlfn.IFS(AND($J2705,NOT($K2705),NOT($M2705)),TRUE,$P2705&gt;=$B$6,FALSE,AND($J2705,NOT($K2705),$M2705,$N2705=0),TRUE,TRUE,FALSE)</f>
        <v>0</v>
      </c>
      <c r="P2705" cm="1">
        <f t="array" ref="P2705">_xlfn.IFS(AND($O2704,$P2704&lt;$B$6),$P2704+1,AND(NOT($J2704),$P2704&gt;0),0,TRUE,$P2704)</f>
        <v>0</v>
      </c>
      <c r="Q2705" s="1">
        <f t="shared" si="211"/>
        <v>135</v>
      </c>
      <c r="R2705" s="1">
        <f t="shared" si="212"/>
        <v>6750</v>
      </c>
      <c r="S2705" s="17">
        <f t="shared" si="213"/>
        <v>149.88897113249445</v>
      </c>
      <c r="T2705" s="1" cm="1">
        <f t="array" ref="T2705">_xlfn.IFS($B$6=1,Q2705*$B$10,AND(P2704=0,P2705&gt;=1),T2704+$B$6*$B$10*$B$8,TRUE,T2704)</f>
        <v>5400</v>
      </c>
      <c r="U2705" s="17">
        <f t="shared" si="214"/>
        <v>119.91117690599556</v>
      </c>
    </row>
    <row r="2706" spans="7:21" x14ac:dyDescent="0.25">
      <c r="G2706" s="15">
        <v>2704</v>
      </c>
      <c r="H2706" s="17">
        <f t="shared" si="210"/>
        <v>45.05</v>
      </c>
      <c r="I2706" cm="1">
        <f t="array" ref="I2706">_xlfn.IFS(AND(NOT($I2705=0),$J2705),0,NOT($J2705),$I2705+$B$27,TRUE,$I2705)</f>
        <v>4.216666666666657</v>
      </c>
      <c r="J2706" t="b" cm="1">
        <f t="array" ref="J2706">_xlfn.IFS($I2706&gt;=$C$5-$B$27,TRUE,$P2706&gt;=$B$6,FALSE,TRUE,$J2705)</f>
        <v>0</v>
      </c>
      <c r="K2706" t="b" cm="1">
        <f t="array" ref="K2706">_xlfn.IFS($L2706&gt;=$B$4-$B$27,FALSE,$I2706&gt;=$B$5-$B$27,TRUE,AND($J2706,NOT($K2705)),FALSE,$K2705,TRUE,TRUE,FALSE)</f>
        <v>0</v>
      </c>
      <c r="L2706" cm="1">
        <f t="array" ref="L2706">_xlfn.IFS($K2705,$L2705+$B$27,NOT($K2705),0,TRUE,$K2705)</f>
        <v>0</v>
      </c>
      <c r="M2706" t="b" cm="1">
        <f t="array" ref="M2706">_xlfn.IFS($K2706,FALSE,AND($J2706,NOT($K2706),$P2706&lt;$B$6),TRUE,TRUE,FALSE)</f>
        <v>0</v>
      </c>
      <c r="N2706" cm="1">
        <f t="array" ref="N2706">_xlfn.IFS($N2705&gt;=$C$7-$B$27,0,$M2705,$N2705+$B$27,TRUE,0)</f>
        <v>0</v>
      </c>
      <c r="O2706" t="b" cm="1">
        <f t="array" ref="O2706">_xlfn.IFS(AND($J2706,NOT($K2706),NOT($M2706)),TRUE,$P2706&gt;=$B$6,FALSE,AND($J2706,NOT($K2706),$M2706,$N2706=0),TRUE,TRUE,FALSE)</f>
        <v>0</v>
      </c>
      <c r="P2706" cm="1">
        <f t="array" ref="P2706">_xlfn.IFS(AND($O2705,$P2705&lt;$B$6),$P2705+1,AND(NOT($J2705),$P2705&gt;0),0,TRUE,$P2705)</f>
        <v>0</v>
      </c>
      <c r="Q2706" s="1">
        <f t="shared" si="211"/>
        <v>135</v>
      </c>
      <c r="R2706" s="1">
        <f t="shared" si="212"/>
        <v>6750</v>
      </c>
      <c r="S2706" s="17">
        <f t="shared" si="213"/>
        <v>149.83351831298557</v>
      </c>
      <c r="T2706" s="1" cm="1">
        <f t="array" ref="T2706">_xlfn.IFS($B$6=1,Q2706*$B$10,AND(P2705=0,P2706&gt;=1),T2705+$B$6*$B$10*$B$8,TRUE,T2705)</f>
        <v>5400</v>
      </c>
      <c r="U2706" s="17">
        <f t="shared" si="214"/>
        <v>119.86681465038846</v>
      </c>
    </row>
    <row r="2707" spans="7:21" x14ac:dyDescent="0.25">
      <c r="G2707" s="15">
        <v>2705</v>
      </c>
      <c r="H2707" s="17">
        <f t="shared" si="210"/>
        <v>45.066666666666663</v>
      </c>
      <c r="I2707" cm="1">
        <f t="array" ref="I2707">_xlfn.IFS(AND(NOT($I2706=0),$J2706),0,NOT($J2706),$I2706+$B$27,TRUE,$I2706)</f>
        <v>4.2333333333333236</v>
      </c>
      <c r="J2707" t="b" cm="1">
        <f t="array" ref="J2707">_xlfn.IFS($I2707&gt;=$C$5-$B$27,TRUE,$P2707&gt;=$B$6,FALSE,TRUE,$J2706)</f>
        <v>0</v>
      </c>
      <c r="K2707" t="b" cm="1">
        <f t="array" ref="K2707">_xlfn.IFS($L2707&gt;=$B$4-$B$27,FALSE,$I2707&gt;=$B$5-$B$27,TRUE,AND($J2707,NOT($K2706)),FALSE,$K2706,TRUE,TRUE,FALSE)</f>
        <v>0</v>
      </c>
      <c r="L2707" cm="1">
        <f t="array" ref="L2707">_xlfn.IFS($K2706,$L2706+$B$27,NOT($K2706),0,TRUE,$K2706)</f>
        <v>0</v>
      </c>
      <c r="M2707" t="b" cm="1">
        <f t="array" ref="M2707">_xlfn.IFS($K2707,FALSE,AND($J2707,NOT($K2707),$P2707&lt;$B$6),TRUE,TRUE,FALSE)</f>
        <v>0</v>
      </c>
      <c r="N2707" cm="1">
        <f t="array" ref="N2707">_xlfn.IFS($N2706&gt;=$C$7-$B$27,0,$M2706,$N2706+$B$27,TRUE,0)</f>
        <v>0</v>
      </c>
      <c r="O2707" t="b" cm="1">
        <f t="array" ref="O2707">_xlfn.IFS(AND($J2707,NOT($K2707),NOT($M2707)),TRUE,$P2707&gt;=$B$6,FALSE,AND($J2707,NOT($K2707),$M2707,$N2707=0),TRUE,TRUE,FALSE)</f>
        <v>0</v>
      </c>
      <c r="P2707" cm="1">
        <f t="array" ref="P2707">_xlfn.IFS(AND($O2706,$P2706&lt;$B$6),$P2706+1,AND(NOT($J2706),$P2706&gt;0),0,TRUE,$P2706)</f>
        <v>0</v>
      </c>
      <c r="Q2707" s="1">
        <f t="shared" si="211"/>
        <v>135</v>
      </c>
      <c r="R2707" s="1">
        <f t="shared" si="212"/>
        <v>6750</v>
      </c>
      <c r="S2707" s="17">
        <f t="shared" si="213"/>
        <v>149.77810650887577</v>
      </c>
      <c r="T2707" s="1" cm="1">
        <f t="array" ref="T2707">_xlfn.IFS($B$6=1,Q2707*$B$10,AND(P2706=0,P2707&gt;=1),T2706+$B$6*$B$10*$B$8,TRUE,T2706)</f>
        <v>5400</v>
      </c>
      <c r="U2707" s="17">
        <f t="shared" si="214"/>
        <v>119.8224852071006</v>
      </c>
    </row>
    <row r="2708" spans="7:21" x14ac:dyDescent="0.25">
      <c r="G2708" s="15">
        <v>2706</v>
      </c>
      <c r="H2708" s="17">
        <f t="shared" si="210"/>
        <v>45.083333333333336</v>
      </c>
      <c r="I2708" cm="1">
        <f t="array" ref="I2708">_xlfn.IFS(AND(NOT($I2707=0),$J2707),0,NOT($J2707),$I2707+$B$27,TRUE,$I2707)</f>
        <v>4.2499999999999902</v>
      </c>
      <c r="J2708" t="b" cm="1">
        <f t="array" ref="J2708">_xlfn.IFS($I2708&gt;=$C$5-$B$27,TRUE,$P2708&gt;=$B$6,FALSE,TRUE,$J2707)</f>
        <v>0</v>
      </c>
      <c r="K2708" t="b" cm="1">
        <f t="array" ref="K2708">_xlfn.IFS($L2708&gt;=$B$4-$B$27,FALSE,$I2708&gt;=$B$5-$B$27,TRUE,AND($J2708,NOT($K2707)),FALSE,$K2707,TRUE,TRUE,FALSE)</f>
        <v>0</v>
      </c>
      <c r="L2708" cm="1">
        <f t="array" ref="L2708">_xlfn.IFS($K2707,$L2707+$B$27,NOT($K2707),0,TRUE,$K2707)</f>
        <v>0</v>
      </c>
      <c r="M2708" t="b" cm="1">
        <f t="array" ref="M2708">_xlfn.IFS($K2708,FALSE,AND($J2708,NOT($K2708),$P2708&lt;$B$6),TRUE,TRUE,FALSE)</f>
        <v>0</v>
      </c>
      <c r="N2708" cm="1">
        <f t="array" ref="N2708">_xlfn.IFS($N2707&gt;=$C$7-$B$27,0,$M2707,$N2707+$B$27,TRUE,0)</f>
        <v>0</v>
      </c>
      <c r="O2708" t="b" cm="1">
        <f t="array" ref="O2708">_xlfn.IFS(AND($J2708,NOT($K2708),NOT($M2708)),TRUE,$P2708&gt;=$B$6,FALSE,AND($J2708,NOT($K2708),$M2708,$N2708=0),TRUE,TRUE,FALSE)</f>
        <v>0</v>
      </c>
      <c r="P2708" cm="1">
        <f t="array" ref="P2708">_xlfn.IFS(AND($O2707,$P2707&lt;$B$6),$P2707+1,AND(NOT($J2707),$P2707&gt;0),0,TRUE,$P2707)</f>
        <v>0</v>
      </c>
      <c r="Q2708" s="1">
        <f t="shared" si="211"/>
        <v>135</v>
      </c>
      <c r="R2708" s="1">
        <f t="shared" si="212"/>
        <v>6750</v>
      </c>
      <c r="S2708" s="17">
        <f t="shared" si="213"/>
        <v>149.72273567467653</v>
      </c>
      <c r="T2708" s="1" cm="1">
        <f t="array" ref="T2708">_xlfn.IFS($B$6=1,Q2708*$B$10,AND(P2707=0,P2708&gt;=1),T2707+$B$6*$B$10*$B$8,TRUE,T2707)</f>
        <v>5400</v>
      </c>
      <c r="U2708" s="17">
        <f t="shared" si="214"/>
        <v>119.77818853974121</v>
      </c>
    </row>
    <row r="2709" spans="7:21" x14ac:dyDescent="0.25">
      <c r="G2709" s="15">
        <v>2707</v>
      </c>
      <c r="H2709" s="17">
        <f t="shared" si="210"/>
        <v>45.1</v>
      </c>
      <c r="I2709" cm="1">
        <f t="array" ref="I2709">_xlfn.IFS(AND(NOT($I2708=0),$J2708),0,NOT($J2708),$I2708+$B$27,TRUE,$I2708)</f>
        <v>4.2666666666666568</v>
      </c>
      <c r="J2709" t="b" cm="1">
        <f t="array" ref="J2709">_xlfn.IFS($I2709&gt;=$C$5-$B$27,TRUE,$P2709&gt;=$B$6,FALSE,TRUE,$J2708)</f>
        <v>0</v>
      </c>
      <c r="K2709" t="b" cm="1">
        <f t="array" ref="K2709">_xlfn.IFS($L2709&gt;=$B$4-$B$27,FALSE,$I2709&gt;=$B$5-$B$27,TRUE,AND($J2709,NOT($K2708)),FALSE,$K2708,TRUE,TRUE,FALSE)</f>
        <v>0</v>
      </c>
      <c r="L2709" cm="1">
        <f t="array" ref="L2709">_xlfn.IFS($K2708,$L2708+$B$27,NOT($K2708),0,TRUE,$K2708)</f>
        <v>0</v>
      </c>
      <c r="M2709" t="b" cm="1">
        <f t="array" ref="M2709">_xlfn.IFS($K2709,FALSE,AND($J2709,NOT($K2709),$P2709&lt;$B$6),TRUE,TRUE,FALSE)</f>
        <v>0</v>
      </c>
      <c r="N2709" cm="1">
        <f t="array" ref="N2709">_xlfn.IFS($N2708&gt;=$C$7-$B$27,0,$M2708,$N2708+$B$27,TRUE,0)</f>
        <v>0</v>
      </c>
      <c r="O2709" t="b" cm="1">
        <f t="array" ref="O2709">_xlfn.IFS(AND($J2709,NOT($K2709),NOT($M2709)),TRUE,$P2709&gt;=$B$6,FALSE,AND($J2709,NOT($K2709),$M2709,$N2709=0),TRUE,TRUE,FALSE)</f>
        <v>0</v>
      </c>
      <c r="P2709" cm="1">
        <f t="array" ref="P2709">_xlfn.IFS(AND($O2708,$P2708&lt;$B$6),$P2708+1,AND(NOT($J2708),$P2708&gt;0),0,TRUE,$P2708)</f>
        <v>0</v>
      </c>
      <c r="Q2709" s="1">
        <f t="shared" si="211"/>
        <v>135</v>
      </c>
      <c r="R2709" s="1">
        <f t="shared" si="212"/>
        <v>6750</v>
      </c>
      <c r="S2709" s="17">
        <f t="shared" si="213"/>
        <v>149.66740576496673</v>
      </c>
      <c r="T2709" s="1" cm="1">
        <f t="array" ref="T2709">_xlfn.IFS($B$6=1,Q2709*$B$10,AND(P2708=0,P2709&gt;=1),T2708+$B$6*$B$10*$B$8,TRUE,T2708)</f>
        <v>5400</v>
      </c>
      <c r="U2709" s="17">
        <f t="shared" si="214"/>
        <v>119.73392461197339</v>
      </c>
    </row>
    <row r="2710" spans="7:21" x14ac:dyDescent="0.25">
      <c r="G2710" s="15">
        <v>2708</v>
      </c>
      <c r="H2710" s="17">
        <f t="shared" si="210"/>
        <v>45.116666666666667</v>
      </c>
      <c r="I2710" cm="1">
        <f t="array" ref="I2710">_xlfn.IFS(AND(NOT($I2709=0),$J2709),0,NOT($J2709),$I2709+$B$27,TRUE,$I2709)</f>
        <v>4.2833333333333234</v>
      </c>
      <c r="J2710" t="b" cm="1">
        <f t="array" ref="J2710">_xlfn.IFS($I2710&gt;=$C$5-$B$27,TRUE,$P2710&gt;=$B$6,FALSE,TRUE,$J2709)</f>
        <v>0</v>
      </c>
      <c r="K2710" t="b" cm="1">
        <f t="array" ref="K2710">_xlfn.IFS($L2710&gt;=$B$4-$B$27,FALSE,$I2710&gt;=$B$5-$B$27,TRUE,AND($J2710,NOT($K2709)),FALSE,$K2709,TRUE,TRUE,FALSE)</f>
        <v>0</v>
      </c>
      <c r="L2710" cm="1">
        <f t="array" ref="L2710">_xlfn.IFS($K2709,$L2709+$B$27,NOT($K2709),0,TRUE,$K2709)</f>
        <v>0</v>
      </c>
      <c r="M2710" t="b" cm="1">
        <f t="array" ref="M2710">_xlfn.IFS($K2710,FALSE,AND($J2710,NOT($K2710),$P2710&lt;$B$6),TRUE,TRUE,FALSE)</f>
        <v>0</v>
      </c>
      <c r="N2710" cm="1">
        <f t="array" ref="N2710">_xlfn.IFS($N2709&gt;=$C$7-$B$27,0,$M2709,$N2709+$B$27,TRUE,0)</f>
        <v>0</v>
      </c>
      <c r="O2710" t="b" cm="1">
        <f t="array" ref="O2710">_xlfn.IFS(AND($J2710,NOT($K2710),NOT($M2710)),TRUE,$P2710&gt;=$B$6,FALSE,AND($J2710,NOT($K2710),$M2710,$N2710=0),TRUE,TRUE,FALSE)</f>
        <v>0</v>
      </c>
      <c r="P2710" cm="1">
        <f t="array" ref="P2710">_xlfn.IFS(AND($O2709,$P2709&lt;$B$6),$P2709+1,AND(NOT($J2709),$P2709&gt;0),0,TRUE,$P2709)</f>
        <v>0</v>
      </c>
      <c r="Q2710" s="1">
        <f t="shared" si="211"/>
        <v>135</v>
      </c>
      <c r="R2710" s="1">
        <f t="shared" si="212"/>
        <v>6750</v>
      </c>
      <c r="S2710" s="17">
        <f t="shared" si="213"/>
        <v>149.61211673439232</v>
      </c>
      <c r="T2710" s="1" cm="1">
        <f t="array" ref="T2710">_xlfn.IFS($B$6=1,Q2710*$B$10,AND(P2709=0,P2710&gt;=1),T2709+$B$6*$B$10*$B$8,TRUE,T2709)</f>
        <v>5400</v>
      </c>
      <c r="U2710" s="17">
        <f t="shared" si="214"/>
        <v>119.68969338751386</v>
      </c>
    </row>
    <row r="2711" spans="7:21" x14ac:dyDescent="0.25">
      <c r="G2711" s="15">
        <v>2709</v>
      </c>
      <c r="H2711" s="17">
        <f t="shared" si="210"/>
        <v>45.133333333333333</v>
      </c>
      <c r="I2711" cm="1">
        <f t="array" ref="I2711">_xlfn.IFS(AND(NOT($I2710=0),$J2710),0,NOT($J2710),$I2710+$B$27,TRUE,$I2710)</f>
        <v>4.2999999999999901</v>
      </c>
      <c r="J2711" t="b" cm="1">
        <f t="array" ref="J2711">_xlfn.IFS($I2711&gt;=$C$5-$B$27,TRUE,$P2711&gt;=$B$6,FALSE,TRUE,$J2710)</f>
        <v>1</v>
      </c>
      <c r="K2711" t="b" cm="1">
        <f t="array" ref="K2711">_xlfn.IFS($L2711&gt;=$B$4-$B$27,FALSE,$I2711&gt;=$B$5-$B$27,TRUE,AND($J2711,NOT($K2710)),FALSE,$K2710,TRUE,TRUE,FALSE)</f>
        <v>0</v>
      </c>
      <c r="L2711" cm="1">
        <f t="array" ref="L2711">_xlfn.IFS($K2710,$L2710+$B$27,NOT($K2710),0,TRUE,$K2710)</f>
        <v>0</v>
      </c>
      <c r="M2711" t="b" cm="1">
        <f t="array" ref="M2711">_xlfn.IFS($K2711,FALSE,AND($J2711,NOT($K2711),$P2711&lt;$B$6),TRUE,TRUE,FALSE)</f>
        <v>1</v>
      </c>
      <c r="N2711" cm="1">
        <f t="array" ref="N2711">_xlfn.IFS($N2710&gt;=$C$7-$B$27,0,$M2710,$N2710+$B$27,TRUE,0)</f>
        <v>0</v>
      </c>
      <c r="O2711" t="b" cm="1">
        <f t="array" ref="O2711">_xlfn.IFS(AND($J2711,NOT($K2711),NOT($M2711)),TRUE,$P2711&gt;=$B$6,FALSE,AND($J2711,NOT($K2711),$M2711,$N2711=0),TRUE,TRUE,FALSE)</f>
        <v>1</v>
      </c>
      <c r="P2711" cm="1">
        <f t="array" ref="P2711">_xlfn.IFS(AND($O2710,$P2710&lt;$B$6),$P2710+1,AND(NOT($J2710),$P2710&gt;0),0,TRUE,$P2710)</f>
        <v>0</v>
      </c>
      <c r="Q2711" s="1">
        <f t="shared" si="211"/>
        <v>135</v>
      </c>
      <c r="R2711" s="1">
        <f t="shared" si="212"/>
        <v>6750</v>
      </c>
      <c r="S2711" s="17">
        <f t="shared" si="213"/>
        <v>149.55686853766616</v>
      </c>
      <c r="T2711" s="1" cm="1">
        <f t="array" ref="T2711">_xlfn.IFS($B$6=1,Q2711*$B$10,AND(P2710=0,P2711&gt;=1),T2710+$B$6*$B$10*$B$8,TRUE,T2710)</f>
        <v>5400</v>
      </c>
      <c r="U2711" s="17">
        <f t="shared" si="214"/>
        <v>119.64549483013295</v>
      </c>
    </row>
    <row r="2712" spans="7:21" x14ac:dyDescent="0.25">
      <c r="G2712" s="15">
        <v>2710</v>
      </c>
      <c r="H2712" s="17">
        <f t="shared" si="210"/>
        <v>45.15</v>
      </c>
      <c r="I2712" cm="1">
        <f t="array" ref="I2712">_xlfn.IFS(AND(NOT($I2711=0),$J2711),0,NOT($J2711),$I2711+$B$27,TRUE,$I2711)</f>
        <v>0</v>
      </c>
      <c r="J2712" t="b" cm="1">
        <f t="array" ref="J2712">_xlfn.IFS($I2712&gt;=$C$5-$B$27,TRUE,$P2712&gt;=$B$6,FALSE,TRUE,$J2711)</f>
        <v>1</v>
      </c>
      <c r="K2712" t="b" cm="1">
        <f t="array" ref="K2712">_xlfn.IFS($L2712&gt;=$B$4-$B$27,FALSE,$I2712&gt;=$B$5-$B$27,TRUE,AND($J2712,NOT($K2711)),FALSE,$K2711,TRUE,TRUE,FALSE)</f>
        <v>0</v>
      </c>
      <c r="L2712" cm="1">
        <f t="array" ref="L2712">_xlfn.IFS($K2711,$L2711+$B$27,NOT($K2711),0,TRUE,$K2711)</f>
        <v>0</v>
      </c>
      <c r="M2712" t="b" cm="1">
        <f t="array" ref="M2712">_xlfn.IFS($K2712,FALSE,AND($J2712,NOT($K2712),$P2712&lt;$B$6),TRUE,TRUE,FALSE)</f>
        <v>1</v>
      </c>
      <c r="N2712" cm="1">
        <f t="array" ref="N2712">_xlfn.IFS($N2711&gt;=$C$7-$B$27,0,$M2711,$N2711+$B$27,TRUE,0)</f>
        <v>1.6666666666666666E-2</v>
      </c>
      <c r="O2712" t="b" cm="1">
        <f t="array" ref="O2712">_xlfn.IFS(AND($J2712,NOT($K2712),NOT($M2712)),TRUE,$P2712&gt;=$B$6,FALSE,AND($J2712,NOT($K2712),$M2712,$N2712=0),TRUE,TRUE,FALSE)</f>
        <v>0</v>
      </c>
      <c r="P2712" cm="1">
        <f t="array" ref="P2712">_xlfn.IFS(AND($O2711,$P2711&lt;$B$6),$P2711+1,AND(NOT($J2711),$P2711&gt;0),0,TRUE,$P2711)</f>
        <v>1</v>
      </c>
      <c r="Q2712" s="1">
        <f t="shared" si="211"/>
        <v>136</v>
      </c>
      <c r="R2712" s="1">
        <f t="shared" si="212"/>
        <v>6800</v>
      </c>
      <c r="S2712" s="17">
        <f t="shared" si="213"/>
        <v>150.60908084163898</v>
      </c>
      <c r="T2712" s="1" cm="1">
        <f t="array" ref="T2712">_xlfn.IFS($B$6=1,Q2712*$B$10,AND(P2711=0,P2712&gt;=1),T2711+$B$6*$B$10*$B$8,TRUE,T2711)</f>
        <v>6000</v>
      </c>
      <c r="U2712" s="17">
        <f t="shared" si="214"/>
        <v>132.89036544850498</v>
      </c>
    </row>
    <row r="2713" spans="7:21" x14ac:dyDescent="0.25">
      <c r="G2713" s="15">
        <v>2711</v>
      </c>
      <c r="H2713" s="17">
        <f t="shared" si="210"/>
        <v>45.166666666666664</v>
      </c>
      <c r="I2713" cm="1">
        <f t="array" ref="I2713">_xlfn.IFS(AND(NOT($I2712=0),$J2712),0,NOT($J2712),$I2712+$B$27,TRUE,$I2712)</f>
        <v>0</v>
      </c>
      <c r="J2713" t="b" cm="1">
        <f t="array" ref="J2713">_xlfn.IFS($I2713&gt;=$C$5-$B$27,TRUE,$P2713&gt;=$B$6,FALSE,TRUE,$J2712)</f>
        <v>1</v>
      </c>
      <c r="K2713" t="b" cm="1">
        <f t="array" ref="K2713">_xlfn.IFS($L2713&gt;=$B$4-$B$27,FALSE,$I2713&gt;=$B$5-$B$27,TRUE,AND($J2713,NOT($K2712)),FALSE,$K2712,TRUE,TRUE,FALSE)</f>
        <v>0</v>
      </c>
      <c r="L2713" cm="1">
        <f t="array" ref="L2713">_xlfn.IFS($K2712,$L2712+$B$27,NOT($K2712),0,TRUE,$K2712)</f>
        <v>0</v>
      </c>
      <c r="M2713" t="b" cm="1">
        <f t="array" ref="M2713">_xlfn.IFS($K2713,FALSE,AND($J2713,NOT($K2713),$P2713&lt;$B$6),TRUE,TRUE,FALSE)</f>
        <v>1</v>
      </c>
      <c r="N2713" cm="1">
        <f t="array" ref="N2713">_xlfn.IFS($N2712&gt;=$C$7-$B$27,0,$M2712,$N2712+$B$27,TRUE,0)</f>
        <v>3.3333333333333333E-2</v>
      </c>
      <c r="O2713" t="b" cm="1">
        <f t="array" ref="O2713">_xlfn.IFS(AND($J2713,NOT($K2713),NOT($M2713)),TRUE,$P2713&gt;=$B$6,FALSE,AND($J2713,NOT($K2713),$M2713,$N2713=0),TRUE,TRUE,FALSE)</f>
        <v>0</v>
      </c>
      <c r="P2713" cm="1">
        <f t="array" ref="P2713">_xlfn.IFS(AND($O2712,$P2712&lt;$B$6),$P2712+1,AND(NOT($J2712),$P2712&gt;0),0,TRUE,$P2712)</f>
        <v>1</v>
      </c>
      <c r="Q2713" s="1">
        <f t="shared" si="211"/>
        <v>136</v>
      </c>
      <c r="R2713" s="1">
        <f t="shared" si="212"/>
        <v>6800</v>
      </c>
      <c r="S2713" s="17">
        <f t="shared" si="213"/>
        <v>150.55350553505536</v>
      </c>
      <c r="T2713" s="1" cm="1">
        <f t="array" ref="T2713">_xlfn.IFS($B$6=1,Q2713*$B$10,AND(P2712=0,P2713&gt;=1),T2712+$B$6*$B$10*$B$8,TRUE,T2712)</f>
        <v>6000</v>
      </c>
      <c r="U2713" s="17">
        <f t="shared" si="214"/>
        <v>132.84132841328415</v>
      </c>
    </row>
    <row r="2714" spans="7:21" x14ac:dyDescent="0.25">
      <c r="G2714" s="15">
        <v>2712</v>
      </c>
      <c r="H2714" s="17">
        <f t="shared" si="210"/>
        <v>45.18333333333333</v>
      </c>
      <c r="I2714" cm="1">
        <f t="array" ref="I2714">_xlfn.IFS(AND(NOT($I2713=0),$J2713),0,NOT($J2713),$I2713+$B$27,TRUE,$I2713)</f>
        <v>0</v>
      </c>
      <c r="J2714" t="b" cm="1">
        <f t="array" ref="J2714">_xlfn.IFS($I2714&gt;=$C$5-$B$27,TRUE,$P2714&gt;=$B$6,FALSE,TRUE,$J2713)</f>
        <v>1</v>
      </c>
      <c r="K2714" t="b" cm="1">
        <f t="array" ref="K2714">_xlfn.IFS($L2714&gt;=$B$4-$B$27,FALSE,$I2714&gt;=$B$5-$B$27,TRUE,AND($J2714,NOT($K2713)),FALSE,$K2713,TRUE,TRUE,FALSE)</f>
        <v>0</v>
      </c>
      <c r="L2714" cm="1">
        <f t="array" ref="L2714">_xlfn.IFS($K2713,$L2713+$B$27,NOT($K2713),0,TRUE,$K2713)</f>
        <v>0</v>
      </c>
      <c r="M2714" t="b" cm="1">
        <f t="array" ref="M2714">_xlfn.IFS($K2714,FALSE,AND($J2714,NOT($K2714),$P2714&lt;$B$6),TRUE,TRUE,FALSE)</f>
        <v>1</v>
      </c>
      <c r="N2714" cm="1">
        <f t="array" ref="N2714">_xlfn.IFS($N2713&gt;=$C$7-$B$27,0,$M2713,$N2713+$B$27,TRUE,0)</f>
        <v>0</v>
      </c>
      <c r="O2714" t="b" cm="1">
        <f t="array" ref="O2714">_xlfn.IFS(AND($J2714,NOT($K2714),NOT($M2714)),TRUE,$P2714&gt;=$B$6,FALSE,AND($J2714,NOT($K2714),$M2714,$N2714=0),TRUE,TRUE,FALSE)</f>
        <v>1</v>
      </c>
      <c r="P2714" cm="1">
        <f t="array" ref="P2714">_xlfn.IFS(AND($O2713,$P2713&lt;$B$6),$P2713+1,AND(NOT($J2713),$P2713&gt;0),0,TRUE,$P2713)</f>
        <v>1</v>
      </c>
      <c r="Q2714" s="1">
        <f t="shared" si="211"/>
        <v>136</v>
      </c>
      <c r="R2714" s="1">
        <f t="shared" si="212"/>
        <v>6800</v>
      </c>
      <c r="S2714" s="17">
        <f t="shared" si="213"/>
        <v>150.49797122832905</v>
      </c>
      <c r="T2714" s="1" cm="1">
        <f t="array" ref="T2714">_xlfn.IFS($B$6=1,Q2714*$B$10,AND(P2713=0,P2714&gt;=1),T2713+$B$6*$B$10*$B$8,TRUE,T2713)</f>
        <v>6000</v>
      </c>
      <c r="U2714" s="17">
        <f t="shared" si="214"/>
        <v>132.79232755440799</v>
      </c>
    </row>
    <row r="2715" spans="7:21" x14ac:dyDescent="0.25">
      <c r="G2715" s="15">
        <v>2713</v>
      </c>
      <c r="H2715" s="17">
        <f t="shared" si="210"/>
        <v>45.2</v>
      </c>
      <c r="I2715" cm="1">
        <f t="array" ref="I2715">_xlfn.IFS(AND(NOT($I2714=0),$J2714),0,NOT($J2714),$I2714+$B$27,TRUE,$I2714)</f>
        <v>0</v>
      </c>
      <c r="J2715" t="b" cm="1">
        <f t="array" ref="J2715">_xlfn.IFS($I2715&gt;=$C$5-$B$27,TRUE,$P2715&gt;=$B$6,FALSE,TRUE,$J2714)</f>
        <v>1</v>
      </c>
      <c r="K2715" t="b" cm="1">
        <f t="array" ref="K2715">_xlfn.IFS($L2715&gt;=$B$4-$B$27,FALSE,$I2715&gt;=$B$5-$B$27,TRUE,AND($J2715,NOT($K2714)),FALSE,$K2714,TRUE,TRUE,FALSE)</f>
        <v>0</v>
      </c>
      <c r="L2715" cm="1">
        <f t="array" ref="L2715">_xlfn.IFS($K2714,$L2714+$B$27,NOT($K2714),0,TRUE,$K2714)</f>
        <v>0</v>
      </c>
      <c r="M2715" t="b" cm="1">
        <f t="array" ref="M2715">_xlfn.IFS($K2715,FALSE,AND($J2715,NOT($K2715),$P2715&lt;$B$6),TRUE,TRUE,FALSE)</f>
        <v>1</v>
      </c>
      <c r="N2715" cm="1">
        <f t="array" ref="N2715">_xlfn.IFS($N2714&gt;=$C$7-$B$27,0,$M2714,$N2714+$B$27,TRUE,0)</f>
        <v>1.6666666666666666E-2</v>
      </c>
      <c r="O2715" t="b" cm="1">
        <f t="array" ref="O2715">_xlfn.IFS(AND($J2715,NOT($K2715),NOT($M2715)),TRUE,$P2715&gt;=$B$6,FALSE,AND($J2715,NOT($K2715),$M2715,$N2715=0),TRUE,TRUE,FALSE)</f>
        <v>0</v>
      </c>
      <c r="P2715" cm="1">
        <f t="array" ref="P2715">_xlfn.IFS(AND($O2714,$P2714&lt;$B$6),$P2714+1,AND(NOT($J2714),$P2714&gt;0),0,TRUE,$P2714)</f>
        <v>2</v>
      </c>
      <c r="Q2715" s="1">
        <f t="shared" si="211"/>
        <v>137</v>
      </c>
      <c r="R2715" s="1">
        <f t="shared" si="212"/>
        <v>6850</v>
      </c>
      <c r="S2715" s="17">
        <f t="shared" si="213"/>
        <v>151.54867256637166</v>
      </c>
      <c r="T2715" s="1" cm="1">
        <f t="array" ref="T2715">_xlfn.IFS($B$6=1,Q2715*$B$10,AND(P2714=0,P2715&gt;=1),T2714+$B$6*$B$10*$B$8,TRUE,T2714)</f>
        <v>6000</v>
      </c>
      <c r="U2715" s="17">
        <f t="shared" si="214"/>
        <v>132.74336283185841</v>
      </c>
    </row>
    <row r="2716" spans="7:21" x14ac:dyDescent="0.25">
      <c r="G2716" s="15">
        <v>2714</v>
      </c>
      <c r="H2716" s="17">
        <f t="shared" si="210"/>
        <v>45.216666666666669</v>
      </c>
      <c r="I2716" cm="1">
        <f t="array" ref="I2716">_xlfn.IFS(AND(NOT($I2715=0),$J2715),0,NOT($J2715),$I2715+$B$27,TRUE,$I2715)</f>
        <v>0</v>
      </c>
      <c r="J2716" t="b" cm="1">
        <f t="array" ref="J2716">_xlfn.IFS($I2716&gt;=$C$5-$B$27,TRUE,$P2716&gt;=$B$6,FALSE,TRUE,$J2715)</f>
        <v>1</v>
      </c>
      <c r="K2716" t="b" cm="1">
        <f t="array" ref="K2716">_xlfn.IFS($L2716&gt;=$B$4-$B$27,FALSE,$I2716&gt;=$B$5-$B$27,TRUE,AND($J2716,NOT($K2715)),FALSE,$K2715,TRUE,TRUE,FALSE)</f>
        <v>0</v>
      </c>
      <c r="L2716" cm="1">
        <f t="array" ref="L2716">_xlfn.IFS($K2715,$L2715+$B$27,NOT($K2715),0,TRUE,$K2715)</f>
        <v>0</v>
      </c>
      <c r="M2716" t="b" cm="1">
        <f t="array" ref="M2716">_xlfn.IFS($K2716,FALSE,AND($J2716,NOT($K2716),$P2716&lt;$B$6),TRUE,TRUE,FALSE)</f>
        <v>1</v>
      </c>
      <c r="N2716" cm="1">
        <f t="array" ref="N2716">_xlfn.IFS($N2715&gt;=$C$7-$B$27,0,$M2715,$N2715+$B$27,TRUE,0)</f>
        <v>3.3333333333333333E-2</v>
      </c>
      <c r="O2716" t="b" cm="1">
        <f t="array" ref="O2716">_xlfn.IFS(AND($J2716,NOT($K2716),NOT($M2716)),TRUE,$P2716&gt;=$B$6,FALSE,AND($J2716,NOT($K2716),$M2716,$N2716=0),TRUE,TRUE,FALSE)</f>
        <v>0</v>
      </c>
      <c r="P2716" cm="1">
        <f t="array" ref="P2716">_xlfn.IFS(AND($O2715,$P2715&lt;$B$6),$P2715+1,AND(NOT($J2715),$P2715&gt;0),0,TRUE,$P2715)</f>
        <v>2</v>
      </c>
      <c r="Q2716" s="1">
        <f t="shared" si="211"/>
        <v>137</v>
      </c>
      <c r="R2716" s="1">
        <f t="shared" si="212"/>
        <v>6850</v>
      </c>
      <c r="S2716" s="17">
        <f t="shared" si="213"/>
        <v>151.49281238481385</v>
      </c>
      <c r="T2716" s="1" cm="1">
        <f t="array" ref="T2716">_xlfn.IFS($B$6=1,Q2716*$B$10,AND(P2715=0,P2716&gt;=1),T2715+$B$6*$B$10*$B$8,TRUE,T2715)</f>
        <v>6000</v>
      </c>
      <c r="U2716" s="17">
        <f t="shared" si="214"/>
        <v>132.69443420567637</v>
      </c>
    </row>
    <row r="2717" spans="7:21" x14ac:dyDescent="0.25">
      <c r="G2717" s="15">
        <v>2715</v>
      </c>
      <c r="H2717" s="17">
        <f t="shared" si="210"/>
        <v>45.233333333333334</v>
      </c>
      <c r="I2717" cm="1">
        <f t="array" ref="I2717">_xlfn.IFS(AND(NOT($I2716=0),$J2716),0,NOT($J2716),$I2716+$B$27,TRUE,$I2716)</f>
        <v>0</v>
      </c>
      <c r="J2717" t="b" cm="1">
        <f t="array" ref="J2717">_xlfn.IFS($I2717&gt;=$C$5-$B$27,TRUE,$P2717&gt;=$B$6,FALSE,TRUE,$J2716)</f>
        <v>1</v>
      </c>
      <c r="K2717" t="b" cm="1">
        <f t="array" ref="K2717">_xlfn.IFS($L2717&gt;=$B$4-$B$27,FALSE,$I2717&gt;=$B$5-$B$27,TRUE,AND($J2717,NOT($K2716)),FALSE,$K2716,TRUE,TRUE,FALSE)</f>
        <v>0</v>
      </c>
      <c r="L2717" cm="1">
        <f t="array" ref="L2717">_xlfn.IFS($K2716,$L2716+$B$27,NOT($K2716),0,TRUE,$K2716)</f>
        <v>0</v>
      </c>
      <c r="M2717" t="b" cm="1">
        <f t="array" ref="M2717">_xlfn.IFS($K2717,FALSE,AND($J2717,NOT($K2717),$P2717&lt;$B$6),TRUE,TRUE,FALSE)</f>
        <v>1</v>
      </c>
      <c r="N2717" cm="1">
        <f t="array" ref="N2717">_xlfn.IFS($N2716&gt;=$C$7-$B$27,0,$M2716,$N2716+$B$27,TRUE,0)</f>
        <v>0</v>
      </c>
      <c r="O2717" t="b" cm="1">
        <f t="array" ref="O2717">_xlfn.IFS(AND($J2717,NOT($K2717),NOT($M2717)),TRUE,$P2717&gt;=$B$6,FALSE,AND($J2717,NOT($K2717),$M2717,$N2717=0),TRUE,TRUE,FALSE)</f>
        <v>1</v>
      </c>
      <c r="P2717" cm="1">
        <f t="array" ref="P2717">_xlfn.IFS(AND($O2716,$P2716&lt;$B$6),$P2716+1,AND(NOT($J2716),$P2716&gt;0),0,TRUE,$P2716)</f>
        <v>2</v>
      </c>
      <c r="Q2717" s="1">
        <f t="shared" si="211"/>
        <v>137</v>
      </c>
      <c r="R2717" s="1">
        <f t="shared" si="212"/>
        <v>6850</v>
      </c>
      <c r="S2717" s="17">
        <f t="shared" si="213"/>
        <v>151.43699336772292</v>
      </c>
      <c r="T2717" s="1" cm="1">
        <f t="array" ref="T2717">_xlfn.IFS($B$6=1,Q2717*$B$10,AND(P2716=0,P2717&gt;=1),T2716+$B$6*$B$10*$B$8,TRUE,T2716)</f>
        <v>6000</v>
      </c>
      <c r="U2717" s="17">
        <f t="shared" si="214"/>
        <v>132.64554163596168</v>
      </c>
    </row>
    <row r="2718" spans="7:21" x14ac:dyDescent="0.25">
      <c r="G2718" s="15">
        <v>2716</v>
      </c>
      <c r="H2718" s="17">
        <f t="shared" si="210"/>
        <v>45.25</v>
      </c>
      <c r="I2718" cm="1">
        <f t="array" ref="I2718">_xlfn.IFS(AND(NOT($I2717=0),$J2717),0,NOT($J2717),$I2717+$B$27,TRUE,$I2717)</f>
        <v>0</v>
      </c>
      <c r="J2718" t="b" cm="1">
        <f t="array" ref="J2718">_xlfn.IFS($I2718&gt;=$C$5-$B$27,TRUE,$P2718&gt;=$B$6,FALSE,TRUE,$J2717)</f>
        <v>1</v>
      </c>
      <c r="K2718" t="b" cm="1">
        <f t="array" ref="K2718">_xlfn.IFS($L2718&gt;=$B$4-$B$27,FALSE,$I2718&gt;=$B$5-$B$27,TRUE,AND($J2718,NOT($K2717)),FALSE,$K2717,TRUE,TRUE,FALSE)</f>
        <v>0</v>
      </c>
      <c r="L2718" cm="1">
        <f t="array" ref="L2718">_xlfn.IFS($K2717,$L2717+$B$27,NOT($K2717),0,TRUE,$K2717)</f>
        <v>0</v>
      </c>
      <c r="M2718" t="b" cm="1">
        <f t="array" ref="M2718">_xlfn.IFS($K2718,FALSE,AND($J2718,NOT($K2718),$P2718&lt;$B$6),TRUE,TRUE,FALSE)</f>
        <v>1</v>
      </c>
      <c r="N2718" cm="1">
        <f t="array" ref="N2718">_xlfn.IFS($N2717&gt;=$C$7-$B$27,0,$M2717,$N2717+$B$27,TRUE,0)</f>
        <v>1.6666666666666666E-2</v>
      </c>
      <c r="O2718" t="b" cm="1">
        <f t="array" ref="O2718">_xlfn.IFS(AND($J2718,NOT($K2718),NOT($M2718)),TRUE,$P2718&gt;=$B$6,FALSE,AND($J2718,NOT($K2718),$M2718,$N2718=0),TRUE,TRUE,FALSE)</f>
        <v>0</v>
      </c>
      <c r="P2718" cm="1">
        <f t="array" ref="P2718">_xlfn.IFS(AND($O2717,$P2717&lt;$B$6),$P2717+1,AND(NOT($J2717),$P2717&gt;0),0,TRUE,$P2717)</f>
        <v>3</v>
      </c>
      <c r="Q2718" s="1">
        <f t="shared" si="211"/>
        <v>138</v>
      </c>
      <c r="R2718" s="1">
        <f t="shared" si="212"/>
        <v>6900</v>
      </c>
      <c r="S2718" s="17">
        <f t="shared" si="213"/>
        <v>152.48618784530387</v>
      </c>
      <c r="T2718" s="1" cm="1">
        <f t="array" ref="T2718">_xlfn.IFS($B$6=1,Q2718*$B$10,AND(P2717=0,P2718&gt;=1),T2717+$B$6*$B$10*$B$8,TRUE,T2717)</f>
        <v>6000</v>
      </c>
      <c r="U2718" s="17">
        <f t="shared" si="214"/>
        <v>132.59668508287294</v>
      </c>
    </row>
    <row r="2719" spans="7:21" x14ac:dyDescent="0.25">
      <c r="G2719" s="15">
        <v>2717</v>
      </c>
      <c r="H2719" s="17">
        <f t="shared" si="210"/>
        <v>45.266666666666666</v>
      </c>
      <c r="I2719" cm="1">
        <f t="array" ref="I2719">_xlfn.IFS(AND(NOT($I2718=0),$J2718),0,NOT($J2718),$I2718+$B$27,TRUE,$I2718)</f>
        <v>0</v>
      </c>
      <c r="J2719" t="b" cm="1">
        <f t="array" ref="J2719">_xlfn.IFS($I2719&gt;=$C$5-$B$27,TRUE,$P2719&gt;=$B$6,FALSE,TRUE,$J2718)</f>
        <v>1</v>
      </c>
      <c r="K2719" t="b" cm="1">
        <f t="array" ref="K2719">_xlfn.IFS($L2719&gt;=$B$4-$B$27,FALSE,$I2719&gt;=$B$5-$B$27,TRUE,AND($J2719,NOT($K2718)),FALSE,$K2718,TRUE,TRUE,FALSE)</f>
        <v>0</v>
      </c>
      <c r="L2719" cm="1">
        <f t="array" ref="L2719">_xlfn.IFS($K2718,$L2718+$B$27,NOT($K2718),0,TRUE,$K2718)</f>
        <v>0</v>
      </c>
      <c r="M2719" t="b" cm="1">
        <f t="array" ref="M2719">_xlfn.IFS($K2719,FALSE,AND($J2719,NOT($K2719),$P2719&lt;$B$6),TRUE,TRUE,FALSE)</f>
        <v>1</v>
      </c>
      <c r="N2719" cm="1">
        <f t="array" ref="N2719">_xlfn.IFS($N2718&gt;=$C$7-$B$27,0,$M2718,$N2718+$B$27,TRUE,0)</f>
        <v>3.3333333333333333E-2</v>
      </c>
      <c r="O2719" t="b" cm="1">
        <f t="array" ref="O2719">_xlfn.IFS(AND($J2719,NOT($K2719),NOT($M2719)),TRUE,$P2719&gt;=$B$6,FALSE,AND($J2719,NOT($K2719),$M2719,$N2719=0),TRUE,TRUE,FALSE)</f>
        <v>0</v>
      </c>
      <c r="P2719" cm="1">
        <f t="array" ref="P2719">_xlfn.IFS(AND($O2718,$P2718&lt;$B$6),$P2718+1,AND(NOT($J2718),$P2718&gt;0),0,TRUE,$P2718)</f>
        <v>3</v>
      </c>
      <c r="Q2719" s="1">
        <f t="shared" si="211"/>
        <v>138</v>
      </c>
      <c r="R2719" s="1">
        <f t="shared" si="212"/>
        <v>6900</v>
      </c>
      <c r="S2719" s="17">
        <f t="shared" si="213"/>
        <v>152.43004418262151</v>
      </c>
      <c r="T2719" s="1" cm="1">
        <f t="array" ref="T2719">_xlfn.IFS($B$6=1,Q2719*$B$10,AND(P2718=0,P2719&gt;=1),T2718+$B$6*$B$10*$B$8,TRUE,T2718)</f>
        <v>6000</v>
      </c>
      <c r="U2719" s="17">
        <f t="shared" si="214"/>
        <v>132.54786450662741</v>
      </c>
    </row>
    <row r="2720" spans="7:21" x14ac:dyDescent="0.25">
      <c r="G2720" s="15">
        <v>2718</v>
      </c>
      <c r="H2720" s="17">
        <f t="shared" si="210"/>
        <v>45.283333333333331</v>
      </c>
      <c r="I2720" cm="1">
        <f t="array" ref="I2720">_xlfn.IFS(AND(NOT($I2719=0),$J2719),0,NOT($J2719),$I2719+$B$27,TRUE,$I2719)</f>
        <v>0</v>
      </c>
      <c r="J2720" t="b" cm="1">
        <f t="array" ref="J2720">_xlfn.IFS($I2720&gt;=$C$5-$B$27,TRUE,$P2720&gt;=$B$6,FALSE,TRUE,$J2719)</f>
        <v>1</v>
      </c>
      <c r="K2720" t="b" cm="1">
        <f t="array" ref="K2720">_xlfn.IFS($L2720&gt;=$B$4-$B$27,FALSE,$I2720&gt;=$B$5-$B$27,TRUE,AND($J2720,NOT($K2719)),FALSE,$K2719,TRUE,TRUE,FALSE)</f>
        <v>0</v>
      </c>
      <c r="L2720" cm="1">
        <f t="array" ref="L2720">_xlfn.IFS($K2719,$L2719+$B$27,NOT($K2719),0,TRUE,$K2719)</f>
        <v>0</v>
      </c>
      <c r="M2720" t="b" cm="1">
        <f t="array" ref="M2720">_xlfn.IFS($K2720,FALSE,AND($J2720,NOT($K2720),$P2720&lt;$B$6),TRUE,TRUE,FALSE)</f>
        <v>1</v>
      </c>
      <c r="N2720" cm="1">
        <f t="array" ref="N2720">_xlfn.IFS($N2719&gt;=$C$7-$B$27,0,$M2719,$N2719+$B$27,TRUE,0)</f>
        <v>0</v>
      </c>
      <c r="O2720" t="b" cm="1">
        <f t="array" ref="O2720">_xlfn.IFS(AND($J2720,NOT($K2720),NOT($M2720)),TRUE,$P2720&gt;=$B$6,FALSE,AND($J2720,NOT($K2720),$M2720,$N2720=0),TRUE,TRUE,FALSE)</f>
        <v>1</v>
      </c>
      <c r="P2720" cm="1">
        <f t="array" ref="P2720">_xlfn.IFS(AND($O2719,$P2719&lt;$B$6),$P2719+1,AND(NOT($J2719),$P2719&gt;0),0,TRUE,$P2719)</f>
        <v>3</v>
      </c>
      <c r="Q2720" s="1">
        <f t="shared" si="211"/>
        <v>138</v>
      </c>
      <c r="R2720" s="1">
        <f t="shared" si="212"/>
        <v>6900</v>
      </c>
      <c r="S2720" s="17">
        <f t="shared" si="213"/>
        <v>152.37394184762607</v>
      </c>
      <c r="T2720" s="1" cm="1">
        <f t="array" ref="T2720">_xlfn.IFS($B$6=1,Q2720*$B$10,AND(P2719=0,P2720&gt;=1),T2719+$B$6*$B$10*$B$8,TRUE,T2719)</f>
        <v>6000</v>
      </c>
      <c r="U2720" s="17">
        <f t="shared" si="214"/>
        <v>132.49907986750094</v>
      </c>
    </row>
    <row r="2721" spans="7:21" x14ac:dyDescent="0.25">
      <c r="G2721" s="15">
        <v>2719</v>
      </c>
      <c r="H2721" s="17">
        <f t="shared" si="210"/>
        <v>45.3</v>
      </c>
      <c r="I2721" cm="1">
        <f t="array" ref="I2721">_xlfn.IFS(AND(NOT($I2720=0),$J2720),0,NOT($J2720),$I2720+$B$27,TRUE,$I2720)</f>
        <v>0</v>
      </c>
      <c r="J2721" t="b" cm="1">
        <f t="array" ref="J2721">_xlfn.IFS($I2721&gt;=$C$5-$B$27,TRUE,$P2721&gt;=$B$6,FALSE,TRUE,$J2720)</f>
        <v>1</v>
      </c>
      <c r="K2721" t="b" cm="1">
        <f t="array" ref="K2721">_xlfn.IFS($L2721&gt;=$B$4-$B$27,FALSE,$I2721&gt;=$B$5-$B$27,TRUE,AND($J2721,NOT($K2720)),FALSE,$K2720,TRUE,TRUE,FALSE)</f>
        <v>0</v>
      </c>
      <c r="L2721" cm="1">
        <f t="array" ref="L2721">_xlfn.IFS($K2720,$L2720+$B$27,NOT($K2720),0,TRUE,$K2720)</f>
        <v>0</v>
      </c>
      <c r="M2721" t="b" cm="1">
        <f t="array" ref="M2721">_xlfn.IFS($K2721,FALSE,AND($J2721,NOT($K2721),$P2721&lt;$B$6),TRUE,TRUE,FALSE)</f>
        <v>1</v>
      </c>
      <c r="N2721" cm="1">
        <f t="array" ref="N2721">_xlfn.IFS($N2720&gt;=$C$7-$B$27,0,$M2720,$N2720+$B$27,TRUE,0)</f>
        <v>1.6666666666666666E-2</v>
      </c>
      <c r="O2721" t="b" cm="1">
        <f t="array" ref="O2721">_xlfn.IFS(AND($J2721,NOT($K2721),NOT($M2721)),TRUE,$P2721&gt;=$B$6,FALSE,AND($J2721,NOT($K2721),$M2721,$N2721=0),TRUE,TRUE,FALSE)</f>
        <v>0</v>
      </c>
      <c r="P2721" cm="1">
        <f t="array" ref="P2721">_xlfn.IFS(AND($O2720,$P2720&lt;$B$6),$P2720+1,AND(NOT($J2720),$P2720&gt;0),0,TRUE,$P2720)</f>
        <v>4</v>
      </c>
      <c r="Q2721" s="1">
        <f t="shared" si="211"/>
        <v>139</v>
      </c>
      <c r="R2721" s="1">
        <f t="shared" si="212"/>
        <v>6950</v>
      </c>
      <c r="S2721" s="17">
        <f t="shared" si="213"/>
        <v>153.42163355408388</v>
      </c>
      <c r="T2721" s="1" cm="1">
        <f t="array" ref="T2721">_xlfn.IFS($B$6=1,Q2721*$B$10,AND(P2720=0,P2721&gt;=1),T2720+$B$6*$B$10*$B$8,TRUE,T2720)</f>
        <v>6000</v>
      </c>
      <c r="U2721" s="17">
        <f t="shared" si="214"/>
        <v>132.45033112582783</v>
      </c>
    </row>
    <row r="2722" spans="7:21" x14ac:dyDescent="0.25">
      <c r="G2722" s="15">
        <v>2720</v>
      </c>
      <c r="H2722" s="17">
        <f t="shared" si="210"/>
        <v>45.316666666666663</v>
      </c>
      <c r="I2722" cm="1">
        <f t="array" ref="I2722">_xlfn.IFS(AND(NOT($I2721=0),$J2721),0,NOT($J2721),$I2721+$B$27,TRUE,$I2721)</f>
        <v>0</v>
      </c>
      <c r="J2722" t="b" cm="1">
        <f t="array" ref="J2722">_xlfn.IFS($I2722&gt;=$C$5-$B$27,TRUE,$P2722&gt;=$B$6,FALSE,TRUE,$J2721)</f>
        <v>1</v>
      </c>
      <c r="K2722" t="b" cm="1">
        <f t="array" ref="K2722">_xlfn.IFS($L2722&gt;=$B$4-$B$27,FALSE,$I2722&gt;=$B$5-$B$27,TRUE,AND($J2722,NOT($K2721)),FALSE,$K2721,TRUE,TRUE,FALSE)</f>
        <v>0</v>
      </c>
      <c r="L2722" cm="1">
        <f t="array" ref="L2722">_xlfn.IFS($K2721,$L2721+$B$27,NOT($K2721),0,TRUE,$K2721)</f>
        <v>0</v>
      </c>
      <c r="M2722" t="b" cm="1">
        <f t="array" ref="M2722">_xlfn.IFS($K2722,FALSE,AND($J2722,NOT($K2722),$P2722&lt;$B$6),TRUE,TRUE,FALSE)</f>
        <v>1</v>
      </c>
      <c r="N2722" cm="1">
        <f t="array" ref="N2722">_xlfn.IFS($N2721&gt;=$C$7-$B$27,0,$M2721,$N2721+$B$27,TRUE,0)</f>
        <v>3.3333333333333333E-2</v>
      </c>
      <c r="O2722" t="b" cm="1">
        <f t="array" ref="O2722">_xlfn.IFS(AND($J2722,NOT($K2722),NOT($M2722)),TRUE,$P2722&gt;=$B$6,FALSE,AND($J2722,NOT($K2722),$M2722,$N2722=0),TRUE,TRUE,FALSE)</f>
        <v>0</v>
      </c>
      <c r="P2722" cm="1">
        <f t="array" ref="P2722">_xlfn.IFS(AND($O2721,$P2721&lt;$B$6),$P2721+1,AND(NOT($J2721),$P2721&gt;0),0,TRUE,$P2721)</f>
        <v>4</v>
      </c>
      <c r="Q2722" s="1">
        <f t="shared" si="211"/>
        <v>139</v>
      </c>
      <c r="R2722" s="1">
        <f t="shared" si="212"/>
        <v>6950</v>
      </c>
      <c r="S2722" s="17">
        <f t="shared" si="213"/>
        <v>153.36520779698421</v>
      </c>
      <c r="T2722" s="1" cm="1">
        <f t="array" ref="T2722">_xlfn.IFS($B$6=1,Q2722*$B$10,AND(P2721=0,P2722&gt;=1),T2721+$B$6*$B$10*$B$8,TRUE,T2721)</f>
        <v>6000</v>
      </c>
      <c r="U2722" s="17">
        <f t="shared" si="214"/>
        <v>132.40161824200075</v>
      </c>
    </row>
    <row r="2723" spans="7:21" x14ac:dyDescent="0.25">
      <c r="G2723" s="15">
        <v>2721</v>
      </c>
      <c r="H2723" s="17">
        <f t="shared" si="210"/>
        <v>45.333333333333336</v>
      </c>
      <c r="I2723" cm="1">
        <f t="array" ref="I2723">_xlfn.IFS(AND(NOT($I2722=0),$J2722),0,NOT($J2722),$I2722+$B$27,TRUE,$I2722)</f>
        <v>0</v>
      </c>
      <c r="J2723" t="b" cm="1">
        <f t="array" ref="J2723">_xlfn.IFS($I2723&gt;=$C$5-$B$27,TRUE,$P2723&gt;=$B$6,FALSE,TRUE,$J2722)</f>
        <v>1</v>
      </c>
      <c r="K2723" t="b" cm="1">
        <f t="array" ref="K2723">_xlfn.IFS($L2723&gt;=$B$4-$B$27,FALSE,$I2723&gt;=$B$5-$B$27,TRUE,AND($J2723,NOT($K2722)),FALSE,$K2722,TRUE,TRUE,FALSE)</f>
        <v>0</v>
      </c>
      <c r="L2723" cm="1">
        <f t="array" ref="L2723">_xlfn.IFS($K2722,$L2722+$B$27,NOT($K2722),0,TRUE,$K2722)</f>
        <v>0</v>
      </c>
      <c r="M2723" t="b" cm="1">
        <f t="array" ref="M2723">_xlfn.IFS($K2723,FALSE,AND($J2723,NOT($K2723),$P2723&lt;$B$6),TRUE,TRUE,FALSE)</f>
        <v>1</v>
      </c>
      <c r="N2723" cm="1">
        <f t="array" ref="N2723">_xlfn.IFS($N2722&gt;=$C$7-$B$27,0,$M2722,$N2722+$B$27,TRUE,0)</f>
        <v>0</v>
      </c>
      <c r="O2723" t="b" cm="1">
        <f t="array" ref="O2723">_xlfn.IFS(AND($J2723,NOT($K2723),NOT($M2723)),TRUE,$P2723&gt;=$B$6,FALSE,AND($J2723,NOT($K2723),$M2723,$N2723=0),TRUE,TRUE,FALSE)</f>
        <v>1</v>
      </c>
      <c r="P2723" cm="1">
        <f t="array" ref="P2723">_xlfn.IFS(AND($O2722,$P2722&lt;$B$6),$P2722+1,AND(NOT($J2722),$P2722&gt;0),0,TRUE,$P2722)</f>
        <v>4</v>
      </c>
      <c r="Q2723" s="1">
        <f t="shared" si="211"/>
        <v>139</v>
      </c>
      <c r="R2723" s="1">
        <f t="shared" si="212"/>
        <v>6950</v>
      </c>
      <c r="S2723" s="17">
        <f t="shared" si="213"/>
        <v>153.30882352941177</v>
      </c>
      <c r="T2723" s="1" cm="1">
        <f t="array" ref="T2723">_xlfn.IFS($B$6=1,Q2723*$B$10,AND(P2722=0,P2723&gt;=1),T2722+$B$6*$B$10*$B$8,TRUE,T2722)</f>
        <v>6000</v>
      </c>
      <c r="U2723" s="17">
        <f t="shared" si="214"/>
        <v>132.35294117647058</v>
      </c>
    </row>
    <row r="2724" spans="7:21" x14ac:dyDescent="0.25">
      <c r="G2724" s="15">
        <v>2722</v>
      </c>
      <c r="H2724" s="17">
        <f t="shared" si="210"/>
        <v>45.35</v>
      </c>
      <c r="I2724" cm="1">
        <f t="array" ref="I2724">_xlfn.IFS(AND(NOT($I2723=0),$J2723),0,NOT($J2723),$I2723+$B$27,TRUE,$I2723)</f>
        <v>0</v>
      </c>
      <c r="J2724" t="b" cm="1">
        <f t="array" ref="J2724">_xlfn.IFS($I2724&gt;=$C$5-$B$27,TRUE,$P2724&gt;=$B$6,FALSE,TRUE,$J2723)</f>
        <v>1</v>
      </c>
      <c r="K2724" t="b" cm="1">
        <f t="array" ref="K2724">_xlfn.IFS($L2724&gt;=$B$4-$B$27,FALSE,$I2724&gt;=$B$5-$B$27,TRUE,AND($J2724,NOT($K2723)),FALSE,$K2723,TRUE,TRUE,FALSE)</f>
        <v>0</v>
      </c>
      <c r="L2724" cm="1">
        <f t="array" ref="L2724">_xlfn.IFS($K2723,$L2723+$B$27,NOT($K2723),0,TRUE,$K2723)</f>
        <v>0</v>
      </c>
      <c r="M2724" t="b" cm="1">
        <f t="array" ref="M2724">_xlfn.IFS($K2724,FALSE,AND($J2724,NOT($K2724),$P2724&lt;$B$6),TRUE,TRUE,FALSE)</f>
        <v>1</v>
      </c>
      <c r="N2724" cm="1">
        <f t="array" ref="N2724">_xlfn.IFS($N2723&gt;=$C$7-$B$27,0,$M2723,$N2723+$B$27,TRUE,0)</f>
        <v>1.6666666666666666E-2</v>
      </c>
      <c r="O2724" t="b" cm="1">
        <f t="array" ref="O2724">_xlfn.IFS(AND($J2724,NOT($K2724),NOT($M2724)),TRUE,$P2724&gt;=$B$6,FALSE,AND($J2724,NOT($K2724),$M2724,$N2724=0),TRUE,TRUE,FALSE)</f>
        <v>0</v>
      </c>
      <c r="P2724" cm="1">
        <f t="array" ref="P2724">_xlfn.IFS(AND($O2723,$P2723&lt;$B$6),$P2723+1,AND(NOT($J2723),$P2723&gt;0),0,TRUE,$P2723)</f>
        <v>5</v>
      </c>
      <c r="Q2724" s="1">
        <f t="shared" si="211"/>
        <v>140</v>
      </c>
      <c r="R2724" s="1">
        <f t="shared" si="212"/>
        <v>7000</v>
      </c>
      <c r="S2724" s="17">
        <f t="shared" si="213"/>
        <v>154.35501653803749</v>
      </c>
      <c r="T2724" s="1" cm="1">
        <f t="array" ref="T2724">_xlfn.IFS($B$6=1,Q2724*$B$10,AND(P2723=0,P2724&gt;=1),T2723+$B$6*$B$10*$B$8,TRUE,T2723)</f>
        <v>6000</v>
      </c>
      <c r="U2724" s="17">
        <f t="shared" si="214"/>
        <v>132.3042998897464</v>
      </c>
    </row>
    <row r="2725" spans="7:21" x14ac:dyDescent="0.25">
      <c r="G2725" s="15">
        <v>2723</v>
      </c>
      <c r="H2725" s="17">
        <f t="shared" si="210"/>
        <v>45.366666666666667</v>
      </c>
      <c r="I2725" cm="1">
        <f t="array" ref="I2725">_xlfn.IFS(AND(NOT($I2724=0),$J2724),0,NOT($J2724),$I2724+$B$27,TRUE,$I2724)</f>
        <v>0</v>
      </c>
      <c r="J2725" t="b" cm="1">
        <f t="array" ref="J2725">_xlfn.IFS($I2725&gt;=$C$5-$B$27,TRUE,$P2725&gt;=$B$6,FALSE,TRUE,$J2724)</f>
        <v>1</v>
      </c>
      <c r="K2725" t="b" cm="1">
        <f t="array" ref="K2725">_xlfn.IFS($L2725&gt;=$B$4-$B$27,FALSE,$I2725&gt;=$B$5-$B$27,TRUE,AND($J2725,NOT($K2724)),FALSE,$K2724,TRUE,TRUE,FALSE)</f>
        <v>0</v>
      </c>
      <c r="L2725" cm="1">
        <f t="array" ref="L2725">_xlfn.IFS($K2724,$L2724+$B$27,NOT($K2724),0,TRUE,$K2724)</f>
        <v>0</v>
      </c>
      <c r="M2725" t="b" cm="1">
        <f t="array" ref="M2725">_xlfn.IFS($K2725,FALSE,AND($J2725,NOT($K2725),$P2725&lt;$B$6),TRUE,TRUE,FALSE)</f>
        <v>1</v>
      </c>
      <c r="N2725" cm="1">
        <f t="array" ref="N2725">_xlfn.IFS($N2724&gt;=$C$7-$B$27,0,$M2724,$N2724+$B$27,TRUE,0)</f>
        <v>3.3333333333333333E-2</v>
      </c>
      <c r="O2725" t="b" cm="1">
        <f t="array" ref="O2725">_xlfn.IFS(AND($J2725,NOT($K2725),NOT($M2725)),TRUE,$P2725&gt;=$B$6,FALSE,AND($J2725,NOT($K2725),$M2725,$N2725=0),TRUE,TRUE,FALSE)</f>
        <v>0</v>
      </c>
      <c r="P2725" cm="1">
        <f t="array" ref="P2725">_xlfn.IFS(AND($O2724,$P2724&lt;$B$6),$P2724+1,AND(NOT($J2724),$P2724&gt;0),0,TRUE,$P2724)</f>
        <v>5</v>
      </c>
      <c r="Q2725" s="1">
        <f t="shared" si="211"/>
        <v>140</v>
      </c>
      <c r="R2725" s="1">
        <f t="shared" si="212"/>
        <v>7000</v>
      </c>
      <c r="S2725" s="17">
        <f t="shared" si="213"/>
        <v>154.29831006612784</v>
      </c>
      <c r="T2725" s="1" cm="1">
        <f t="array" ref="T2725">_xlfn.IFS($B$6=1,Q2725*$B$10,AND(P2724=0,P2725&gt;=1),T2724+$B$6*$B$10*$B$8,TRUE,T2724)</f>
        <v>6000</v>
      </c>
      <c r="U2725" s="17">
        <f t="shared" si="214"/>
        <v>132.25569434239529</v>
      </c>
    </row>
    <row r="2726" spans="7:21" x14ac:dyDescent="0.25">
      <c r="G2726" s="15">
        <v>2724</v>
      </c>
      <c r="H2726" s="17">
        <f t="shared" si="210"/>
        <v>45.383333333333333</v>
      </c>
      <c r="I2726" cm="1">
        <f t="array" ref="I2726">_xlfn.IFS(AND(NOT($I2725=0),$J2725),0,NOT($J2725),$I2725+$B$27,TRUE,$I2725)</f>
        <v>0</v>
      </c>
      <c r="J2726" t="b" cm="1">
        <f t="array" ref="J2726">_xlfn.IFS($I2726&gt;=$C$5-$B$27,TRUE,$P2726&gt;=$B$6,FALSE,TRUE,$J2725)</f>
        <v>1</v>
      </c>
      <c r="K2726" t="b" cm="1">
        <f t="array" ref="K2726">_xlfn.IFS($L2726&gt;=$B$4-$B$27,FALSE,$I2726&gt;=$B$5-$B$27,TRUE,AND($J2726,NOT($K2725)),FALSE,$K2725,TRUE,TRUE,FALSE)</f>
        <v>0</v>
      </c>
      <c r="L2726" cm="1">
        <f t="array" ref="L2726">_xlfn.IFS($K2725,$L2725+$B$27,NOT($K2725),0,TRUE,$K2725)</f>
        <v>0</v>
      </c>
      <c r="M2726" t="b" cm="1">
        <f t="array" ref="M2726">_xlfn.IFS($K2726,FALSE,AND($J2726,NOT($K2726),$P2726&lt;$B$6),TRUE,TRUE,FALSE)</f>
        <v>1</v>
      </c>
      <c r="N2726" cm="1">
        <f t="array" ref="N2726">_xlfn.IFS($N2725&gt;=$C$7-$B$27,0,$M2725,$N2725+$B$27,TRUE,0)</f>
        <v>0</v>
      </c>
      <c r="O2726" t="b" cm="1">
        <f t="array" ref="O2726">_xlfn.IFS(AND($J2726,NOT($K2726),NOT($M2726)),TRUE,$P2726&gt;=$B$6,FALSE,AND($J2726,NOT($K2726),$M2726,$N2726=0),TRUE,TRUE,FALSE)</f>
        <v>1</v>
      </c>
      <c r="P2726" cm="1">
        <f t="array" ref="P2726">_xlfn.IFS(AND($O2725,$P2725&lt;$B$6),$P2725+1,AND(NOT($J2725),$P2725&gt;0),0,TRUE,$P2725)</f>
        <v>5</v>
      </c>
      <c r="Q2726" s="1">
        <f t="shared" si="211"/>
        <v>140</v>
      </c>
      <c r="R2726" s="1">
        <f t="shared" si="212"/>
        <v>7000</v>
      </c>
      <c r="S2726" s="17">
        <f t="shared" si="213"/>
        <v>154.24164524421593</v>
      </c>
      <c r="T2726" s="1" cm="1">
        <f t="array" ref="T2726">_xlfn.IFS($B$6=1,Q2726*$B$10,AND(P2725=0,P2726&gt;=1),T2725+$B$6*$B$10*$B$8,TRUE,T2725)</f>
        <v>6000</v>
      </c>
      <c r="U2726" s="17">
        <f t="shared" si="214"/>
        <v>132.20712449504222</v>
      </c>
    </row>
    <row r="2727" spans="7:21" x14ac:dyDescent="0.25">
      <c r="G2727" s="15">
        <v>2725</v>
      </c>
      <c r="H2727" s="17">
        <f t="shared" si="210"/>
        <v>45.4</v>
      </c>
      <c r="I2727" cm="1">
        <f t="array" ref="I2727">_xlfn.IFS(AND(NOT($I2726=0),$J2726),0,NOT($J2726),$I2726+$B$27,TRUE,$I2726)</f>
        <v>0</v>
      </c>
      <c r="J2727" t="b" cm="1">
        <f t="array" ref="J2727">_xlfn.IFS($I2727&gt;=$C$5-$B$27,TRUE,$P2727&gt;=$B$6,FALSE,TRUE,$J2726)</f>
        <v>1</v>
      </c>
      <c r="K2727" t="b" cm="1">
        <f t="array" ref="K2727">_xlfn.IFS($L2727&gt;=$B$4-$B$27,FALSE,$I2727&gt;=$B$5-$B$27,TRUE,AND($J2727,NOT($K2726)),FALSE,$K2726,TRUE,TRUE,FALSE)</f>
        <v>0</v>
      </c>
      <c r="L2727" cm="1">
        <f t="array" ref="L2727">_xlfn.IFS($K2726,$L2726+$B$27,NOT($K2726),0,TRUE,$K2726)</f>
        <v>0</v>
      </c>
      <c r="M2727" t="b" cm="1">
        <f t="array" ref="M2727">_xlfn.IFS($K2727,FALSE,AND($J2727,NOT($K2727),$P2727&lt;$B$6),TRUE,TRUE,FALSE)</f>
        <v>1</v>
      </c>
      <c r="N2727" cm="1">
        <f t="array" ref="N2727">_xlfn.IFS($N2726&gt;=$C$7-$B$27,0,$M2726,$N2726+$B$27,TRUE,0)</f>
        <v>1.6666666666666666E-2</v>
      </c>
      <c r="O2727" t="b" cm="1">
        <f t="array" ref="O2727">_xlfn.IFS(AND($J2727,NOT($K2727),NOT($M2727)),TRUE,$P2727&gt;=$B$6,FALSE,AND($J2727,NOT($K2727),$M2727,$N2727=0),TRUE,TRUE,FALSE)</f>
        <v>0</v>
      </c>
      <c r="P2727" cm="1">
        <f t="array" ref="P2727">_xlfn.IFS(AND($O2726,$P2726&lt;$B$6),$P2726+1,AND(NOT($J2726),$P2726&gt;0),0,TRUE,$P2726)</f>
        <v>6</v>
      </c>
      <c r="Q2727" s="1">
        <f t="shared" si="211"/>
        <v>141</v>
      </c>
      <c r="R2727" s="1">
        <f t="shared" si="212"/>
        <v>7050</v>
      </c>
      <c r="S2727" s="17">
        <f t="shared" si="213"/>
        <v>155.2863436123348</v>
      </c>
      <c r="T2727" s="1" cm="1">
        <f t="array" ref="T2727">_xlfn.IFS($B$6=1,Q2727*$B$10,AND(P2726=0,P2727&gt;=1),T2726+$B$6*$B$10*$B$8,TRUE,T2726)</f>
        <v>6000</v>
      </c>
      <c r="U2727" s="17">
        <f t="shared" si="214"/>
        <v>132.15859030837004</v>
      </c>
    </row>
    <row r="2728" spans="7:21" x14ac:dyDescent="0.25">
      <c r="G2728" s="15">
        <v>2726</v>
      </c>
      <c r="H2728" s="17">
        <f t="shared" si="210"/>
        <v>45.416666666666664</v>
      </c>
      <c r="I2728" cm="1">
        <f t="array" ref="I2728">_xlfn.IFS(AND(NOT($I2727=0),$J2727),0,NOT($J2727),$I2727+$B$27,TRUE,$I2727)</f>
        <v>0</v>
      </c>
      <c r="J2728" t="b" cm="1">
        <f t="array" ref="J2728">_xlfn.IFS($I2728&gt;=$C$5-$B$27,TRUE,$P2728&gt;=$B$6,FALSE,TRUE,$J2727)</f>
        <v>1</v>
      </c>
      <c r="K2728" t="b" cm="1">
        <f t="array" ref="K2728">_xlfn.IFS($L2728&gt;=$B$4-$B$27,FALSE,$I2728&gt;=$B$5-$B$27,TRUE,AND($J2728,NOT($K2727)),FALSE,$K2727,TRUE,TRUE,FALSE)</f>
        <v>0</v>
      </c>
      <c r="L2728" cm="1">
        <f t="array" ref="L2728">_xlfn.IFS($K2727,$L2727+$B$27,NOT($K2727),0,TRUE,$K2727)</f>
        <v>0</v>
      </c>
      <c r="M2728" t="b" cm="1">
        <f t="array" ref="M2728">_xlfn.IFS($K2728,FALSE,AND($J2728,NOT($K2728),$P2728&lt;$B$6),TRUE,TRUE,FALSE)</f>
        <v>1</v>
      </c>
      <c r="N2728" cm="1">
        <f t="array" ref="N2728">_xlfn.IFS($N2727&gt;=$C$7-$B$27,0,$M2727,$N2727+$B$27,TRUE,0)</f>
        <v>3.3333333333333333E-2</v>
      </c>
      <c r="O2728" t="b" cm="1">
        <f t="array" ref="O2728">_xlfn.IFS(AND($J2728,NOT($K2728),NOT($M2728)),TRUE,$P2728&gt;=$B$6,FALSE,AND($J2728,NOT($K2728),$M2728,$N2728=0),TRUE,TRUE,FALSE)</f>
        <v>0</v>
      </c>
      <c r="P2728" cm="1">
        <f t="array" ref="P2728">_xlfn.IFS(AND($O2727,$P2727&lt;$B$6),$P2727+1,AND(NOT($J2727),$P2727&gt;0),0,TRUE,$P2727)</f>
        <v>6</v>
      </c>
      <c r="Q2728" s="1">
        <f t="shared" si="211"/>
        <v>141</v>
      </c>
      <c r="R2728" s="1">
        <f t="shared" si="212"/>
        <v>7050</v>
      </c>
      <c r="S2728" s="17">
        <f t="shared" si="213"/>
        <v>155.22935779816515</v>
      </c>
      <c r="T2728" s="1" cm="1">
        <f t="array" ref="T2728">_xlfn.IFS($B$6=1,Q2728*$B$10,AND(P2727=0,P2728&gt;=1),T2727+$B$6*$B$10*$B$8,TRUE,T2727)</f>
        <v>6000</v>
      </c>
      <c r="U2728" s="17">
        <f t="shared" si="214"/>
        <v>132.11009174311928</v>
      </c>
    </row>
    <row r="2729" spans="7:21" x14ac:dyDescent="0.25">
      <c r="G2729" s="15">
        <v>2727</v>
      </c>
      <c r="H2729" s="17">
        <f t="shared" si="210"/>
        <v>45.43333333333333</v>
      </c>
      <c r="I2729" cm="1">
        <f t="array" ref="I2729">_xlfn.IFS(AND(NOT($I2728=0),$J2728),0,NOT($J2728),$I2728+$B$27,TRUE,$I2728)</f>
        <v>0</v>
      </c>
      <c r="J2729" t="b" cm="1">
        <f t="array" ref="J2729">_xlfn.IFS($I2729&gt;=$C$5-$B$27,TRUE,$P2729&gt;=$B$6,FALSE,TRUE,$J2728)</f>
        <v>1</v>
      </c>
      <c r="K2729" t="b" cm="1">
        <f t="array" ref="K2729">_xlfn.IFS($L2729&gt;=$B$4-$B$27,FALSE,$I2729&gt;=$B$5-$B$27,TRUE,AND($J2729,NOT($K2728)),FALSE,$K2728,TRUE,TRUE,FALSE)</f>
        <v>0</v>
      </c>
      <c r="L2729" cm="1">
        <f t="array" ref="L2729">_xlfn.IFS($K2728,$L2728+$B$27,NOT($K2728),0,TRUE,$K2728)</f>
        <v>0</v>
      </c>
      <c r="M2729" t="b" cm="1">
        <f t="array" ref="M2729">_xlfn.IFS($K2729,FALSE,AND($J2729,NOT($K2729),$P2729&lt;$B$6),TRUE,TRUE,FALSE)</f>
        <v>1</v>
      </c>
      <c r="N2729" cm="1">
        <f t="array" ref="N2729">_xlfn.IFS($N2728&gt;=$C$7-$B$27,0,$M2728,$N2728+$B$27,TRUE,0)</f>
        <v>0</v>
      </c>
      <c r="O2729" t="b" cm="1">
        <f t="array" ref="O2729">_xlfn.IFS(AND($J2729,NOT($K2729),NOT($M2729)),TRUE,$P2729&gt;=$B$6,FALSE,AND($J2729,NOT($K2729),$M2729,$N2729=0),TRUE,TRUE,FALSE)</f>
        <v>1</v>
      </c>
      <c r="P2729" cm="1">
        <f t="array" ref="P2729">_xlfn.IFS(AND($O2728,$P2728&lt;$B$6),$P2728+1,AND(NOT($J2728),$P2728&gt;0),0,TRUE,$P2728)</f>
        <v>6</v>
      </c>
      <c r="Q2729" s="1">
        <f t="shared" si="211"/>
        <v>141</v>
      </c>
      <c r="R2729" s="1">
        <f t="shared" si="212"/>
        <v>7050</v>
      </c>
      <c r="S2729" s="17">
        <f t="shared" si="213"/>
        <v>155.17241379310346</v>
      </c>
      <c r="T2729" s="1" cm="1">
        <f t="array" ref="T2729">_xlfn.IFS($B$6=1,Q2729*$B$10,AND(P2728=0,P2729&gt;=1),T2728+$B$6*$B$10*$B$8,TRUE,T2728)</f>
        <v>6000</v>
      </c>
      <c r="U2729" s="17">
        <f t="shared" si="214"/>
        <v>132.06162876008804</v>
      </c>
    </row>
    <row r="2730" spans="7:21" x14ac:dyDescent="0.25">
      <c r="G2730" s="15">
        <v>2728</v>
      </c>
      <c r="H2730" s="17">
        <f t="shared" si="210"/>
        <v>45.45</v>
      </c>
      <c r="I2730" cm="1">
        <f t="array" ref="I2730">_xlfn.IFS(AND(NOT($I2729=0),$J2729),0,NOT($J2729),$I2729+$B$27,TRUE,$I2729)</f>
        <v>0</v>
      </c>
      <c r="J2730" t="b" cm="1">
        <f t="array" ref="J2730">_xlfn.IFS($I2730&gt;=$C$5-$B$27,TRUE,$P2730&gt;=$B$6,FALSE,TRUE,$J2729)</f>
        <v>1</v>
      </c>
      <c r="K2730" t="b" cm="1">
        <f t="array" ref="K2730">_xlfn.IFS($L2730&gt;=$B$4-$B$27,FALSE,$I2730&gt;=$B$5-$B$27,TRUE,AND($J2730,NOT($K2729)),FALSE,$K2729,TRUE,TRUE,FALSE)</f>
        <v>0</v>
      </c>
      <c r="L2730" cm="1">
        <f t="array" ref="L2730">_xlfn.IFS($K2729,$L2729+$B$27,NOT($K2729),0,TRUE,$K2729)</f>
        <v>0</v>
      </c>
      <c r="M2730" t="b" cm="1">
        <f t="array" ref="M2730">_xlfn.IFS($K2730,FALSE,AND($J2730,NOT($K2730),$P2730&lt;$B$6),TRUE,TRUE,FALSE)</f>
        <v>1</v>
      </c>
      <c r="N2730" cm="1">
        <f t="array" ref="N2730">_xlfn.IFS($N2729&gt;=$C$7-$B$27,0,$M2729,$N2729+$B$27,TRUE,0)</f>
        <v>1.6666666666666666E-2</v>
      </c>
      <c r="O2730" t="b" cm="1">
        <f t="array" ref="O2730">_xlfn.IFS(AND($J2730,NOT($K2730),NOT($M2730)),TRUE,$P2730&gt;=$B$6,FALSE,AND($J2730,NOT($K2730),$M2730,$N2730=0),TRUE,TRUE,FALSE)</f>
        <v>0</v>
      </c>
      <c r="P2730" cm="1">
        <f t="array" ref="P2730">_xlfn.IFS(AND($O2729,$P2729&lt;$B$6),$P2729+1,AND(NOT($J2729),$P2729&gt;0),0,TRUE,$P2729)</f>
        <v>7</v>
      </c>
      <c r="Q2730" s="1">
        <f t="shared" si="211"/>
        <v>142</v>
      </c>
      <c r="R2730" s="1">
        <f t="shared" si="212"/>
        <v>7100</v>
      </c>
      <c r="S2730" s="17">
        <f t="shared" si="213"/>
        <v>156.2156215621562</v>
      </c>
      <c r="T2730" s="1" cm="1">
        <f t="array" ref="T2730">_xlfn.IFS($B$6=1,Q2730*$B$10,AND(P2729=0,P2730&gt;=1),T2729+$B$6*$B$10*$B$8,TRUE,T2729)</f>
        <v>6000</v>
      </c>
      <c r="U2730" s="17">
        <f t="shared" si="214"/>
        <v>132.013201320132</v>
      </c>
    </row>
    <row r="2731" spans="7:21" x14ac:dyDescent="0.25">
      <c r="G2731" s="15">
        <v>2729</v>
      </c>
      <c r="H2731" s="17">
        <f t="shared" si="210"/>
        <v>45.466666666666669</v>
      </c>
      <c r="I2731" cm="1">
        <f t="array" ref="I2731">_xlfn.IFS(AND(NOT($I2730=0),$J2730),0,NOT($J2730),$I2730+$B$27,TRUE,$I2730)</f>
        <v>0</v>
      </c>
      <c r="J2731" t="b" cm="1">
        <f t="array" ref="J2731">_xlfn.IFS($I2731&gt;=$C$5-$B$27,TRUE,$P2731&gt;=$B$6,FALSE,TRUE,$J2730)</f>
        <v>1</v>
      </c>
      <c r="K2731" t="b" cm="1">
        <f t="array" ref="K2731">_xlfn.IFS($L2731&gt;=$B$4-$B$27,FALSE,$I2731&gt;=$B$5-$B$27,TRUE,AND($J2731,NOT($K2730)),FALSE,$K2730,TRUE,TRUE,FALSE)</f>
        <v>0</v>
      </c>
      <c r="L2731" cm="1">
        <f t="array" ref="L2731">_xlfn.IFS($K2730,$L2730+$B$27,NOT($K2730),0,TRUE,$K2730)</f>
        <v>0</v>
      </c>
      <c r="M2731" t="b" cm="1">
        <f t="array" ref="M2731">_xlfn.IFS($K2731,FALSE,AND($J2731,NOT($K2731),$P2731&lt;$B$6),TRUE,TRUE,FALSE)</f>
        <v>1</v>
      </c>
      <c r="N2731" cm="1">
        <f t="array" ref="N2731">_xlfn.IFS($N2730&gt;=$C$7-$B$27,0,$M2730,$N2730+$B$27,TRUE,0)</f>
        <v>3.3333333333333333E-2</v>
      </c>
      <c r="O2731" t="b" cm="1">
        <f t="array" ref="O2731">_xlfn.IFS(AND($J2731,NOT($K2731),NOT($M2731)),TRUE,$P2731&gt;=$B$6,FALSE,AND($J2731,NOT($K2731),$M2731,$N2731=0),TRUE,TRUE,FALSE)</f>
        <v>0</v>
      </c>
      <c r="P2731" cm="1">
        <f t="array" ref="P2731">_xlfn.IFS(AND($O2730,$P2730&lt;$B$6),$P2730+1,AND(NOT($J2730),$P2730&gt;0),0,TRUE,$P2730)</f>
        <v>7</v>
      </c>
      <c r="Q2731" s="1">
        <f t="shared" si="211"/>
        <v>142</v>
      </c>
      <c r="R2731" s="1">
        <f t="shared" si="212"/>
        <v>7100</v>
      </c>
      <c r="S2731" s="17">
        <f t="shared" si="213"/>
        <v>156.158357771261</v>
      </c>
      <c r="T2731" s="1" cm="1">
        <f t="array" ref="T2731">_xlfn.IFS($B$6=1,Q2731*$B$10,AND(P2730=0,P2731&gt;=1),T2730+$B$6*$B$10*$B$8,TRUE,T2730)</f>
        <v>6000</v>
      </c>
      <c r="U2731" s="17">
        <f t="shared" si="214"/>
        <v>131.96480938416423</v>
      </c>
    </row>
    <row r="2732" spans="7:21" x14ac:dyDescent="0.25">
      <c r="G2732" s="15">
        <v>2730</v>
      </c>
      <c r="H2732" s="17">
        <f t="shared" si="210"/>
        <v>45.483333333333334</v>
      </c>
      <c r="I2732" cm="1">
        <f t="array" ref="I2732">_xlfn.IFS(AND(NOT($I2731=0),$J2731),0,NOT($J2731),$I2731+$B$27,TRUE,$I2731)</f>
        <v>0</v>
      </c>
      <c r="J2732" t="b" cm="1">
        <f t="array" ref="J2732">_xlfn.IFS($I2732&gt;=$C$5-$B$27,TRUE,$P2732&gt;=$B$6,FALSE,TRUE,$J2731)</f>
        <v>1</v>
      </c>
      <c r="K2732" t="b" cm="1">
        <f t="array" ref="K2732">_xlfn.IFS($L2732&gt;=$B$4-$B$27,FALSE,$I2732&gt;=$B$5-$B$27,TRUE,AND($J2732,NOT($K2731)),FALSE,$K2731,TRUE,TRUE,FALSE)</f>
        <v>0</v>
      </c>
      <c r="L2732" cm="1">
        <f t="array" ref="L2732">_xlfn.IFS($K2731,$L2731+$B$27,NOT($K2731),0,TRUE,$K2731)</f>
        <v>0</v>
      </c>
      <c r="M2732" t="b" cm="1">
        <f t="array" ref="M2732">_xlfn.IFS($K2732,FALSE,AND($J2732,NOT($K2732),$P2732&lt;$B$6),TRUE,TRUE,FALSE)</f>
        <v>1</v>
      </c>
      <c r="N2732" cm="1">
        <f t="array" ref="N2732">_xlfn.IFS($N2731&gt;=$C$7-$B$27,0,$M2731,$N2731+$B$27,TRUE,0)</f>
        <v>0</v>
      </c>
      <c r="O2732" t="b" cm="1">
        <f t="array" ref="O2732">_xlfn.IFS(AND($J2732,NOT($K2732),NOT($M2732)),TRUE,$P2732&gt;=$B$6,FALSE,AND($J2732,NOT($K2732),$M2732,$N2732=0),TRUE,TRUE,FALSE)</f>
        <v>1</v>
      </c>
      <c r="P2732" cm="1">
        <f t="array" ref="P2732">_xlfn.IFS(AND($O2731,$P2731&lt;$B$6),$P2731+1,AND(NOT($J2731),$P2731&gt;0),0,TRUE,$P2731)</f>
        <v>7</v>
      </c>
      <c r="Q2732" s="1">
        <f t="shared" si="211"/>
        <v>142</v>
      </c>
      <c r="R2732" s="1">
        <f t="shared" si="212"/>
        <v>7100</v>
      </c>
      <c r="S2732" s="17">
        <f t="shared" si="213"/>
        <v>156.10113594723342</v>
      </c>
      <c r="T2732" s="1" cm="1">
        <f t="array" ref="T2732">_xlfn.IFS($B$6=1,Q2732*$B$10,AND(P2731=0,P2732&gt;=1),T2731+$B$6*$B$10*$B$8,TRUE,T2731)</f>
        <v>6000</v>
      </c>
      <c r="U2732" s="17">
        <f t="shared" si="214"/>
        <v>131.91645291315501</v>
      </c>
    </row>
    <row r="2733" spans="7:21" x14ac:dyDescent="0.25">
      <c r="G2733" s="15">
        <v>2731</v>
      </c>
      <c r="H2733" s="17">
        <f t="shared" si="210"/>
        <v>45.5</v>
      </c>
      <c r="I2733" cm="1">
        <f t="array" ref="I2733">_xlfn.IFS(AND(NOT($I2732=0),$J2732),0,NOT($J2732),$I2732+$B$27,TRUE,$I2732)</f>
        <v>0</v>
      </c>
      <c r="J2733" t="b" cm="1">
        <f t="array" ref="J2733">_xlfn.IFS($I2733&gt;=$C$5-$B$27,TRUE,$P2733&gt;=$B$6,FALSE,TRUE,$J2732)</f>
        <v>1</v>
      </c>
      <c r="K2733" t="b" cm="1">
        <f t="array" ref="K2733">_xlfn.IFS($L2733&gt;=$B$4-$B$27,FALSE,$I2733&gt;=$B$5-$B$27,TRUE,AND($J2733,NOT($K2732)),FALSE,$K2732,TRUE,TRUE,FALSE)</f>
        <v>0</v>
      </c>
      <c r="L2733" cm="1">
        <f t="array" ref="L2733">_xlfn.IFS($K2732,$L2732+$B$27,NOT($K2732),0,TRUE,$K2732)</f>
        <v>0</v>
      </c>
      <c r="M2733" t="b" cm="1">
        <f t="array" ref="M2733">_xlfn.IFS($K2733,FALSE,AND($J2733,NOT($K2733),$P2733&lt;$B$6),TRUE,TRUE,FALSE)</f>
        <v>1</v>
      </c>
      <c r="N2733" cm="1">
        <f t="array" ref="N2733">_xlfn.IFS($N2732&gt;=$C$7-$B$27,0,$M2732,$N2732+$B$27,TRUE,0)</f>
        <v>1.6666666666666666E-2</v>
      </c>
      <c r="O2733" t="b" cm="1">
        <f t="array" ref="O2733">_xlfn.IFS(AND($J2733,NOT($K2733),NOT($M2733)),TRUE,$P2733&gt;=$B$6,FALSE,AND($J2733,NOT($K2733),$M2733,$N2733=0),TRUE,TRUE,FALSE)</f>
        <v>0</v>
      </c>
      <c r="P2733" cm="1">
        <f t="array" ref="P2733">_xlfn.IFS(AND($O2732,$P2732&lt;$B$6),$P2732+1,AND(NOT($J2732),$P2732&gt;0),0,TRUE,$P2732)</f>
        <v>8</v>
      </c>
      <c r="Q2733" s="1">
        <f t="shared" si="211"/>
        <v>143</v>
      </c>
      <c r="R2733" s="1">
        <f t="shared" si="212"/>
        <v>7150</v>
      </c>
      <c r="S2733" s="17">
        <f t="shared" si="213"/>
        <v>157.14285714285714</v>
      </c>
      <c r="T2733" s="1" cm="1">
        <f t="array" ref="T2733">_xlfn.IFS($B$6=1,Q2733*$B$10,AND(P2732=0,P2733&gt;=1),T2732+$B$6*$B$10*$B$8,TRUE,T2732)</f>
        <v>6000</v>
      </c>
      <c r="U2733" s="17">
        <f t="shared" si="214"/>
        <v>131.86813186813185</v>
      </c>
    </row>
    <row r="2734" spans="7:21" x14ac:dyDescent="0.25">
      <c r="G2734" s="15">
        <v>2732</v>
      </c>
      <c r="H2734" s="17">
        <f t="shared" si="210"/>
        <v>45.516666666666666</v>
      </c>
      <c r="I2734" cm="1">
        <f t="array" ref="I2734">_xlfn.IFS(AND(NOT($I2733=0),$J2733),0,NOT($J2733),$I2733+$B$27,TRUE,$I2733)</f>
        <v>0</v>
      </c>
      <c r="J2734" t="b" cm="1">
        <f t="array" ref="J2734">_xlfn.IFS($I2734&gt;=$C$5-$B$27,TRUE,$P2734&gt;=$B$6,FALSE,TRUE,$J2733)</f>
        <v>1</v>
      </c>
      <c r="K2734" t="b" cm="1">
        <f t="array" ref="K2734">_xlfn.IFS($L2734&gt;=$B$4-$B$27,FALSE,$I2734&gt;=$B$5-$B$27,TRUE,AND($J2734,NOT($K2733)),FALSE,$K2733,TRUE,TRUE,FALSE)</f>
        <v>0</v>
      </c>
      <c r="L2734" cm="1">
        <f t="array" ref="L2734">_xlfn.IFS($K2733,$L2733+$B$27,NOT($K2733),0,TRUE,$K2733)</f>
        <v>0</v>
      </c>
      <c r="M2734" t="b" cm="1">
        <f t="array" ref="M2734">_xlfn.IFS($K2734,FALSE,AND($J2734,NOT($K2734),$P2734&lt;$B$6),TRUE,TRUE,FALSE)</f>
        <v>1</v>
      </c>
      <c r="N2734" cm="1">
        <f t="array" ref="N2734">_xlfn.IFS($N2733&gt;=$C$7-$B$27,0,$M2733,$N2733+$B$27,TRUE,0)</f>
        <v>3.3333333333333333E-2</v>
      </c>
      <c r="O2734" t="b" cm="1">
        <f t="array" ref="O2734">_xlfn.IFS(AND($J2734,NOT($K2734),NOT($M2734)),TRUE,$P2734&gt;=$B$6,FALSE,AND($J2734,NOT($K2734),$M2734,$N2734=0),TRUE,TRUE,FALSE)</f>
        <v>0</v>
      </c>
      <c r="P2734" cm="1">
        <f t="array" ref="P2734">_xlfn.IFS(AND($O2733,$P2733&lt;$B$6),$P2733+1,AND(NOT($J2733),$P2733&gt;0),0,TRUE,$P2733)</f>
        <v>8</v>
      </c>
      <c r="Q2734" s="1">
        <f t="shared" si="211"/>
        <v>143</v>
      </c>
      <c r="R2734" s="1">
        <f t="shared" si="212"/>
        <v>7150</v>
      </c>
      <c r="S2734" s="17">
        <f t="shared" si="213"/>
        <v>157.08531673379716</v>
      </c>
      <c r="T2734" s="1" cm="1">
        <f t="array" ref="T2734">_xlfn.IFS($B$6=1,Q2734*$B$10,AND(P2733=0,P2734&gt;=1),T2733+$B$6*$B$10*$B$8,TRUE,T2733)</f>
        <v>6000</v>
      </c>
      <c r="U2734" s="17">
        <f t="shared" si="214"/>
        <v>131.81984621017943</v>
      </c>
    </row>
    <row r="2735" spans="7:21" x14ac:dyDescent="0.25">
      <c r="G2735" s="15">
        <v>2733</v>
      </c>
      <c r="H2735" s="17">
        <f t="shared" si="210"/>
        <v>45.533333333333331</v>
      </c>
      <c r="I2735" cm="1">
        <f t="array" ref="I2735">_xlfn.IFS(AND(NOT($I2734=0),$J2734),0,NOT($J2734),$I2734+$B$27,TRUE,$I2734)</f>
        <v>0</v>
      </c>
      <c r="J2735" t="b" cm="1">
        <f t="array" ref="J2735">_xlfn.IFS($I2735&gt;=$C$5-$B$27,TRUE,$P2735&gt;=$B$6,FALSE,TRUE,$J2734)</f>
        <v>1</v>
      </c>
      <c r="K2735" t="b" cm="1">
        <f t="array" ref="K2735">_xlfn.IFS($L2735&gt;=$B$4-$B$27,FALSE,$I2735&gt;=$B$5-$B$27,TRUE,AND($J2735,NOT($K2734)),FALSE,$K2734,TRUE,TRUE,FALSE)</f>
        <v>0</v>
      </c>
      <c r="L2735" cm="1">
        <f t="array" ref="L2735">_xlfn.IFS($K2734,$L2734+$B$27,NOT($K2734),0,TRUE,$K2734)</f>
        <v>0</v>
      </c>
      <c r="M2735" t="b" cm="1">
        <f t="array" ref="M2735">_xlfn.IFS($K2735,FALSE,AND($J2735,NOT($K2735),$P2735&lt;$B$6),TRUE,TRUE,FALSE)</f>
        <v>1</v>
      </c>
      <c r="N2735" cm="1">
        <f t="array" ref="N2735">_xlfn.IFS($N2734&gt;=$C$7-$B$27,0,$M2734,$N2734+$B$27,TRUE,0)</f>
        <v>0</v>
      </c>
      <c r="O2735" t="b" cm="1">
        <f t="array" ref="O2735">_xlfn.IFS(AND($J2735,NOT($K2735),NOT($M2735)),TRUE,$P2735&gt;=$B$6,FALSE,AND($J2735,NOT($K2735),$M2735,$N2735=0),TRUE,TRUE,FALSE)</f>
        <v>1</v>
      </c>
      <c r="P2735" cm="1">
        <f t="array" ref="P2735">_xlfn.IFS(AND($O2734,$P2734&lt;$B$6),$P2734+1,AND(NOT($J2734),$P2734&gt;0),0,TRUE,$P2734)</f>
        <v>8</v>
      </c>
      <c r="Q2735" s="1">
        <f t="shared" si="211"/>
        <v>143</v>
      </c>
      <c r="R2735" s="1">
        <f t="shared" si="212"/>
        <v>7150</v>
      </c>
      <c r="S2735" s="17">
        <f t="shared" si="213"/>
        <v>157.02781844802342</v>
      </c>
      <c r="T2735" s="1" cm="1">
        <f t="array" ref="T2735">_xlfn.IFS($B$6=1,Q2735*$B$10,AND(P2734=0,P2735&gt;=1),T2734+$B$6*$B$10*$B$8,TRUE,T2734)</f>
        <v>6000</v>
      </c>
      <c r="U2735" s="17">
        <f t="shared" si="214"/>
        <v>131.77159590043925</v>
      </c>
    </row>
    <row r="2736" spans="7:21" x14ac:dyDescent="0.25">
      <c r="G2736" s="15">
        <v>2734</v>
      </c>
      <c r="H2736" s="17">
        <f t="shared" si="210"/>
        <v>45.55</v>
      </c>
      <c r="I2736" cm="1">
        <f t="array" ref="I2736">_xlfn.IFS(AND(NOT($I2735=0),$J2735),0,NOT($J2735),$I2735+$B$27,TRUE,$I2735)</f>
        <v>0</v>
      </c>
      <c r="J2736" t="b" cm="1">
        <f t="array" ref="J2736">_xlfn.IFS($I2736&gt;=$C$5-$B$27,TRUE,$P2736&gt;=$B$6,FALSE,TRUE,$J2735)</f>
        <v>1</v>
      </c>
      <c r="K2736" t="b" cm="1">
        <f t="array" ref="K2736">_xlfn.IFS($L2736&gt;=$B$4-$B$27,FALSE,$I2736&gt;=$B$5-$B$27,TRUE,AND($J2736,NOT($K2735)),FALSE,$K2735,TRUE,TRUE,FALSE)</f>
        <v>0</v>
      </c>
      <c r="L2736" cm="1">
        <f t="array" ref="L2736">_xlfn.IFS($K2735,$L2735+$B$27,NOT($K2735),0,TRUE,$K2735)</f>
        <v>0</v>
      </c>
      <c r="M2736" t="b" cm="1">
        <f t="array" ref="M2736">_xlfn.IFS($K2736,FALSE,AND($J2736,NOT($K2736),$P2736&lt;$B$6),TRUE,TRUE,FALSE)</f>
        <v>1</v>
      </c>
      <c r="N2736" cm="1">
        <f t="array" ref="N2736">_xlfn.IFS($N2735&gt;=$C$7-$B$27,0,$M2735,$N2735+$B$27,TRUE,0)</f>
        <v>1.6666666666666666E-2</v>
      </c>
      <c r="O2736" t="b" cm="1">
        <f t="array" ref="O2736">_xlfn.IFS(AND($J2736,NOT($K2736),NOT($M2736)),TRUE,$P2736&gt;=$B$6,FALSE,AND($J2736,NOT($K2736),$M2736,$N2736=0),TRUE,TRUE,FALSE)</f>
        <v>0</v>
      </c>
      <c r="P2736" cm="1">
        <f t="array" ref="P2736">_xlfn.IFS(AND($O2735,$P2735&lt;$B$6),$P2735+1,AND(NOT($J2735),$P2735&gt;0),0,TRUE,$P2735)</f>
        <v>9</v>
      </c>
      <c r="Q2736" s="1">
        <f t="shared" si="211"/>
        <v>144</v>
      </c>
      <c r="R2736" s="1">
        <f t="shared" si="212"/>
        <v>7200</v>
      </c>
      <c r="S2736" s="17">
        <f t="shared" si="213"/>
        <v>158.06805708013172</v>
      </c>
      <c r="T2736" s="1" cm="1">
        <f t="array" ref="T2736">_xlfn.IFS($B$6=1,Q2736*$B$10,AND(P2735=0,P2736&gt;=1),T2735+$B$6*$B$10*$B$8,TRUE,T2735)</f>
        <v>6000</v>
      </c>
      <c r="U2736" s="17">
        <f t="shared" si="214"/>
        <v>131.72338090010979</v>
      </c>
    </row>
    <row r="2737" spans="7:21" x14ac:dyDescent="0.25">
      <c r="G2737" s="15">
        <v>2735</v>
      </c>
      <c r="H2737" s="17">
        <f t="shared" si="210"/>
        <v>45.566666666666663</v>
      </c>
      <c r="I2737" cm="1">
        <f t="array" ref="I2737">_xlfn.IFS(AND(NOT($I2736=0),$J2736),0,NOT($J2736),$I2736+$B$27,TRUE,$I2736)</f>
        <v>0</v>
      </c>
      <c r="J2737" t="b" cm="1">
        <f t="array" ref="J2737">_xlfn.IFS($I2737&gt;=$C$5-$B$27,TRUE,$P2737&gt;=$B$6,FALSE,TRUE,$J2736)</f>
        <v>1</v>
      </c>
      <c r="K2737" t="b" cm="1">
        <f t="array" ref="K2737">_xlfn.IFS($L2737&gt;=$B$4-$B$27,FALSE,$I2737&gt;=$B$5-$B$27,TRUE,AND($J2737,NOT($K2736)),FALSE,$K2736,TRUE,TRUE,FALSE)</f>
        <v>0</v>
      </c>
      <c r="L2737" cm="1">
        <f t="array" ref="L2737">_xlfn.IFS($K2736,$L2736+$B$27,NOT($K2736),0,TRUE,$K2736)</f>
        <v>0</v>
      </c>
      <c r="M2737" t="b" cm="1">
        <f t="array" ref="M2737">_xlfn.IFS($K2737,FALSE,AND($J2737,NOT($K2737),$P2737&lt;$B$6),TRUE,TRUE,FALSE)</f>
        <v>1</v>
      </c>
      <c r="N2737" cm="1">
        <f t="array" ref="N2737">_xlfn.IFS($N2736&gt;=$C$7-$B$27,0,$M2736,$N2736+$B$27,TRUE,0)</f>
        <v>3.3333333333333333E-2</v>
      </c>
      <c r="O2737" t="b" cm="1">
        <f t="array" ref="O2737">_xlfn.IFS(AND($J2737,NOT($K2737),NOT($M2737)),TRUE,$P2737&gt;=$B$6,FALSE,AND($J2737,NOT($K2737),$M2737,$N2737=0),TRUE,TRUE,FALSE)</f>
        <v>0</v>
      </c>
      <c r="P2737" cm="1">
        <f t="array" ref="P2737">_xlfn.IFS(AND($O2736,$P2736&lt;$B$6),$P2736+1,AND(NOT($J2736),$P2736&gt;0),0,TRUE,$P2736)</f>
        <v>9</v>
      </c>
      <c r="Q2737" s="1">
        <f t="shared" si="211"/>
        <v>144</v>
      </c>
      <c r="R2737" s="1">
        <f t="shared" si="212"/>
        <v>7200</v>
      </c>
      <c r="S2737" s="17">
        <f t="shared" si="213"/>
        <v>158.01024140453549</v>
      </c>
      <c r="T2737" s="1" cm="1">
        <f t="array" ref="T2737">_xlfn.IFS($B$6=1,Q2737*$B$10,AND(P2736=0,P2737&gt;=1),T2736+$B$6*$B$10*$B$8,TRUE,T2736)</f>
        <v>6000</v>
      </c>
      <c r="U2737" s="17">
        <f t="shared" si="214"/>
        <v>131.67520117044626</v>
      </c>
    </row>
    <row r="2738" spans="7:21" x14ac:dyDescent="0.25">
      <c r="G2738" s="15">
        <v>2736</v>
      </c>
      <c r="H2738" s="17">
        <f t="shared" si="210"/>
        <v>45.583333333333336</v>
      </c>
      <c r="I2738" cm="1">
        <f t="array" ref="I2738">_xlfn.IFS(AND(NOT($I2737=0),$J2737),0,NOT($J2737),$I2737+$B$27,TRUE,$I2737)</f>
        <v>0</v>
      </c>
      <c r="J2738" t="b" cm="1">
        <f t="array" ref="J2738">_xlfn.IFS($I2738&gt;=$C$5-$B$27,TRUE,$P2738&gt;=$B$6,FALSE,TRUE,$J2737)</f>
        <v>1</v>
      </c>
      <c r="K2738" t="b" cm="1">
        <f t="array" ref="K2738">_xlfn.IFS($L2738&gt;=$B$4-$B$27,FALSE,$I2738&gt;=$B$5-$B$27,TRUE,AND($J2738,NOT($K2737)),FALSE,$K2737,TRUE,TRUE,FALSE)</f>
        <v>0</v>
      </c>
      <c r="L2738" cm="1">
        <f t="array" ref="L2738">_xlfn.IFS($K2737,$L2737+$B$27,NOT($K2737),0,TRUE,$K2737)</f>
        <v>0</v>
      </c>
      <c r="M2738" t="b" cm="1">
        <f t="array" ref="M2738">_xlfn.IFS($K2738,FALSE,AND($J2738,NOT($K2738),$P2738&lt;$B$6),TRUE,TRUE,FALSE)</f>
        <v>1</v>
      </c>
      <c r="N2738" cm="1">
        <f t="array" ref="N2738">_xlfn.IFS($N2737&gt;=$C$7-$B$27,0,$M2737,$N2737+$B$27,TRUE,0)</f>
        <v>0</v>
      </c>
      <c r="O2738" t="b" cm="1">
        <f t="array" ref="O2738">_xlfn.IFS(AND($J2738,NOT($K2738),NOT($M2738)),TRUE,$P2738&gt;=$B$6,FALSE,AND($J2738,NOT($K2738),$M2738,$N2738=0),TRUE,TRUE,FALSE)</f>
        <v>1</v>
      </c>
      <c r="P2738" cm="1">
        <f t="array" ref="P2738">_xlfn.IFS(AND($O2737,$P2737&lt;$B$6),$P2737+1,AND(NOT($J2737),$P2737&gt;0),0,TRUE,$P2737)</f>
        <v>9</v>
      </c>
      <c r="Q2738" s="1">
        <f t="shared" si="211"/>
        <v>144</v>
      </c>
      <c r="R2738" s="1">
        <f t="shared" si="212"/>
        <v>7200</v>
      </c>
      <c r="S2738" s="17">
        <f t="shared" si="213"/>
        <v>157.9524680073126</v>
      </c>
      <c r="T2738" s="1" cm="1">
        <f t="array" ref="T2738">_xlfn.IFS($B$6=1,Q2738*$B$10,AND(P2737=0,P2738&gt;=1),T2737+$B$6*$B$10*$B$8,TRUE,T2737)</f>
        <v>6000</v>
      </c>
      <c r="U2738" s="17">
        <f t="shared" si="214"/>
        <v>131.62705667276052</v>
      </c>
    </row>
    <row r="2739" spans="7:21" x14ac:dyDescent="0.25">
      <c r="G2739" s="15">
        <v>2737</v>
      </c>
      <c r="H2739" s="17">
        <f t="shared" si="210"/>
        <v>45.6</v>
      </c>
      <c r="I2739" cm="1">
        <f t="array" ref="I2739">_xlfn.IFS(AND(NOT($I2738=0),$J2738),0,NOT($J2738),$I2738+$B$27,TRUE,$I2738)</f>
        <v>0</v>
      </c>
      <c r="J2739" t="b" cm="1">
        <f t="array" ref="J2739">_xlfn.IFS($I2739&gt;=$C$5-$B$27,TRUE,$P2739&gt;=$B$6,FALSE,TRUE,$J2738)</f>
        <v>1</v>
      </c>
      <c r="K2739" t="b" cm="1">
        <f t="array" ref="K2739">_xlfn.IFS($L2739&gt;=$B$4-$B$27,FALSE,$I2739&gt;=$B$5-$B$27,TRUE,AND($J2739,NOT($K2738)),FALSE,$K2738,TRUE,TRUE,FALSE)</f>
        <v>0</v>
      </c>
      <c r="L2739" cm="1">
        <f t="array" ref="L2739">_xlfn.IFS($K2738,$L2738+$B$27,NOT($K2738),0,TRUE,$K2738)</f>
        <v>0</v>
      </c>
      <c r="M2739" t="b" cm="1">
        <f t="array" ref="M2739">_xlfn.IFS($K2739,FALSE,AND($J2739,NOT($K2739),$P2739&lt;$B$6),TRUE,TRUE,FALSE)</f>
        <v>1</v>
      </c>
      <c r="N2739" cm="1">
        <f t="array" ref="N2739">_xlfn.IFS($N2738&gt;=$C$7-$B$27,0,$M2738,$N2738+$B$27,TRUE,0)</f>
        <v>1.6666666666666666E-2</v>
      </c>
      <c r="O2739" t="b" cm="1">
        <f t="array" ref="O2739">_xlfn.IFS(AND($J2739,NOT($K2739),NOT($M2739)),TRUE,$P2739&gt;=$B$6,FALSE,AND($J2739,NOT($K2739),$M2739,$N2739=0),TRUE,TRUE,FALSE)</f>
        <v>0</v>
      </c>
      <c r="P2739" cm="1">
        <f t="array" ref="P2739">_xlfn.IFS(AND($O2738,$P2738&lt;$B$6),$P2738+1,AND(NOT($J2738),$P2738&gt;0),0,TRUE,$P2738)</f>
        <v>10</v>
      </c>
      <c r="Q2739" s="1">
        <f t="shared" si="211"/>
        <v>145</v>
      </c>
      <c r="R2739" s="1">
        <f t="shared" si="212"/>
        <v>7250</v>
      </c>
      <c r="S2739" s="17">
        <f t="shared" si="213"/>
        <v>158.99122807017542</v>
      </c>
      <c r="T2739" s="1" cm="1">
        <f t="array" ref="T2739">_xlfn.IFS($B$6=1,Q2739*$B$10,AND(P2738=0,P2739&gt;=1),T2738+$B$6*$B$10*$B$8,TRUE,T2738)</f>
        <v>6000</v>
      </c>
      <c r="U2739" s="17">
        <f t="shared" si="214"/>
        <v>131.57894736842104</v>
      </c>
    </row>
    <row r="2740" spans="7:21" x14ac:dyDescent="0.25">
      <c r="G2740" s="15">
        <v>2738</v>
      </c>
      <c r="H2740" s="17">
        <f t="shared" si="210"/>
        <v>45.616666666666667</v>
      </c>
      <c r="I2740" cm="1">
        <f t="array" ref="I2740">_xlfn.IFS(AND(NOT($I2739=0),$J2739),0,NOT($J2739),$I2739+$B$27,TRUE,$I2739)</f>
        <v>0</v>
      </c>
      <c r="J2740" t="b" cm="1">
        <f t="array" ref="J2740">_xlfn.IFS($I2740&gt;=$C$5-$B$27,TRUE,$P2740&gt;=$B$6,FALSE,TRUE,$J2739)</f>
        <v>1</v>
      </c>
      <c r="K2740" t="b" cm="1">
        <f t="array" ref="K2740">_xlfn.IFS($L2740&gt;=$B$4-$B$27,FALSE,$I2740&gt;=$B$5-$B$27,TRUE,AND($J2740,NOT($K2739)),FALSE,$K2739,TRUE,TRUE,FALSE)</f>
        <v>0</v>
      </c>
      <c r="L2740" cm="1">
        <f t="array" ref="L2740">_xlfn.IFS($K2739,$L2739+$B$27,NOT($K2739),0,TRUE,$K2739)</f>
        <v>0</v>
      </c>
      <c r="M2740" t="b" cm="1">
        <f t="array" ref="M2740">_xlfn.IFS($K2740,FALSE,AND($J2740,NOT($K2740),$P2740&lt;$B$6),TRUE,TRUE,FALSE)</f>
        <v>1</v>
      </c>
      <c r="N2740" cm="1">
        <f t="array" ref="N2740">_xlfn.IFS($N2739&gt;=$C$7-$B$27,0,$M2739,$N2739+$B$27,TRUE,0)</f>
        <v>3.3333333333333333E-2</v>
      </c>
      <c r="O2740" t="b" cm="1">
        <f t="array" ref="O2740">_xlfn.IFS(AND($J2740,NOT($K2740),NOT($M2740)),TRUE,$P2740&gt;=$B$6,FALSE,AND($J2740,NOT($K2740),$M2740,$N2740=0),TRUE,TRUE,FALSE)</f>
        <v>0</v>
      </c>
      <c r="P2740" cm="1">
        <f t="array" ref="P2740">_xlfn.IFS(AND($O2739,$P2739&lt;$B$6),$P2739+1,AND(NOT($J2739),$P2739&gt;0),0,TRUE,$P2739)</f>
        <v>10</v>
      </c>
      <c r="Q2740" s="1">
        <f t="shared" si="211"/>
        <v>145</v>
      </c>
      <c r="R2740" s="1">
        <f t="shared" si="212"/>
        <v>7250</v>
      </c>
      <c r="S2740" s="17">
        <f t="shared" si="213"/>
        <v>158.93313847278043</v>
      </c>
      <c r="T2740" s="1" cm="1">
        <f t="array" ref="T2740">_xlfn.IFS($B$6=1,Q2740*$B$10,AND(P2739=0,P2740&gt;=1),T2739+$B$6*$B$10*$B$8,TRUE,T2739)</f>
        <v>6000</v>
      </c>
      <c r="U2740" s="17">
        <f t="shared" si="214"/>
        <v>131.53087321885275</v>
      </c>
    </row>
    <row r="2741" spans="7:21" x14ac:dyDescent="0.25">
      <c r="G2741" s="15">
        <v>2739</v>
      </c>
      <c r="H2741" s="17">
        <f t="shared" si="210"/>
        <v>45.633333333333333</v>
      </c>
      <c r="I2741" cm="1">
        <f t="array" ref="I2741">_xlfn.IFS(AND(NOT($I2740=0),$J2740),0,NOT($J2740),$I2740+$B$27,TRUE,$I2740)</f>
        <v>0</v>
      </c>
      <c r="J2741" t="b" cm="1">
        <f t="array" ref="J2741">_xlfn.IFS($I2741&gt;=$C$5-$B$27,TRUE,$P2741&gt;=$B$6,FALSE,TRUE,$J2740)</f>
        <v>1</v>
      </c>
      <c r="K2741" t="b" cm="1">
        <f t="array" ref="K2741">_xlfn.IFS($L2741&gt;=$B$4-$B$27,FALSE,$I2741&gt;=$B$5-$B$27,TRUE,AND($J2741,NOT($K2740)),FALSE,$K2740,TRUE,TRUE,FALSE)</f>
        <v>0</v>
      </c>
      <c r="L2741" cm="1">
        <f t="array" ref="L2741">_xlfn.IFS($K2740,$L2740+$B$27,NOT($K2740),0,TRUE,$K2740)</f>
        <v>0</v>
      </c>
      <c r="M2741" t="b" cm="1">
        <f t="array" ref="M2741">_xlfn.IFS($K2741,FALSE,AND($J2741,NOT($K2741),$P2741&lt;$B$6),TRUE,TRUE,FALSE)</f>
        <v>1</v>
      </c>
      <c r="N2741" cm="1">
        <f t="array" ref="N2741">_xlfn.IFS($N2740&gt;=$C$7-$B$27,0,$M2740,$N2740+$B$27,TRUE,0)</f>
        <v>0</v>
      </c>
      <c r="O2741" t="b" cm="1">
        <f t="array" ref="O2741">_xlfn.IFS(AND($J2741,NOT($K2741),NOT($M2741)),TRUE,$P2741&gt;=$B$6,FALSE,AND($J2741,NOT($K2741),$M2741,$N2741=0),TRUE,TRUE,FALSE)</f>
        <v>1</v>
      </c>
      <c r="P2741" cm="1">
        <f t="array" ref="P2741">_xlfn.IFS(AND($O2740,$P2740&lt;$B$6),$P2740+1,AND(NOT($J2740),$P2740&gt;0),0,TRUE,$P2740)</f>
        <v>10</v>
      </c>
      <c r="Q2741" s="1">
        <f t="shared" si="211"/>
        <v>145</v>
      </c>
      <c r="R2741" s="1">
        <f t="shared" si="212"/>
        <v>7250</v>
      </c>
      <c r="S2741" s="17">
        <f t="shared" si="213"/>
        <v>158.87509130752375</v>
      </c>
      <c r="T2741" s="1" cm="1">
        <f t="array" ref="T2741">_xlfn.IFS($B$6=1,Q2741*$B$10,AND(P2740=0,P2741&gt;=1),T2740+$B$6*$B$10*$B$8,TRUE,T2740)</f>
        <v>6000</v>
      </c>
      <c r="U2741" s="17">
        <f t="shared" si="214"/>
        <v>131.48283418553689</v>
      </c>
    </row>
    <row r="2742" spans="7:21" x14ac:dyDescent="0.25">
      <c r="G2742" s="15">
        <v>2740</v>
      </c>
      <c r="H2742" s="17">
        <f t="shared" si="210"/>
        <v>45.65</v>
      </c>
      <c r="I2742" cm="1">
        <f t="array" ref="I2742">_xlfn.IFS(AND(NOT($I2741=0),$J2741),0,NOT($J2741),$I2741+$B$27,TRUE,$I2741)</f>
        <v>0</v>
      </c>
      <c r="J2742" t="b" cm="1">
        <f t="array" ref="J2742">_xlfn.IFS($I2742&gt;=$C$5-$B$27,TRUE,$P2742&gt;=$B$6,FALSE,TRUE,$J2741)</f>
        <v>1</v>
      </c>
      <c r="K2742" t="b" cm="1">
        <f t="array" ref="K2742">_xlfn.IFS($L2742&gt;=$B$4-$B$27,FALSE,$I2742&gt;=$B$5-$B$27,TRUE,AND($J2742,NOT($K2741)),FALSE,$K2741,TRUE,TRUE,FALSE)</f>
        <v>0</v>
      </c>
      <c r="L2742" cm="1">
        <f t="array" ref="L2742">_xlfn.IFS($K2741,$L2741+$B$27,NOT($K2741),0,TRUE,$K2741)</f>
        <v>0</v>
      </c>
      <c r="M2742" t="b" cm="1">
        <f t="array" ref="M2742">_xlfn.IFS($K2742,FALSE,AND($J2742,NOT($K2742),$P2742&lt;$B$6),TRUE,TRUE,FALSE)</f>
        <v>1</v>
      </c>
      <c r="N2742" cm="1">
        <f t="array" ref="N2742">_xlfn.IFS($N2741&gt;=$C$7-$B$27,0,$M2741,$N2741+$B$27,TRUE,0)</f>
        <v>1.6666666666666666E-2</v>
      </c>
      <c r="O2742" t="b" cm="1">
        <f t="array" ref="O2742">_xlfn.IFS(AND($J2742,NOT($K2742),NOT($M2742)),TRUE,$P2742&gt;=$B$6,FALSE,AND($J2742,NOT($K2742),$M2742,$N2742=0),TRUE,TRUE,FALSE)</f>
        <v>0</v>
      </c>
      <c r="P2742" cm="1">
        <f t="array" ref="P2742">_xlfn.IFS(AND($O2741,$P2741&lt;$B$6),$P2741+1,AND(NOT($J2741),$P2741&gt;0),0,TRUE,$P2741)</f>
        <v>11</v>
      </c>
      <c r="Q2742" s="1">
        <f t="shared" si="211"/>
        <v>146</v>
      </c>
      <c r="R2742" s="1">
        <f t="shared" si="212"/>
        <v>7300</v>
      </c>
      <c r="S2742" s="17">
        <f t="shared" si="213"/>
        <v>159.91237677984665</v>
      </c>
      <c r="T2742" s="1" cm="1">
        <f t="array" ref="T2742">_xlfn.IFS($B$6=1,Q2742*$B$10,AND(P2741=0,P2742&gt;=1),T2741+$B$6*$B$10*$B$8,TRUE,T2741)</f>
        <v>6000</v>
      </c>
      <c r="U2742" s="17">
        <f t="shared" si="214"/>
        <v>131.43483023001096</v>
      </c>
    </row>
    <row r="2743" spans="7:21" x14ac:dyDescent="0.25">
      <c r="G2743" s="15">
        <v>2741</v>
      </c>
      <c r="H2743" s="17">
        <f t="shared" si="210"/>
        <v>45.666666666666664</v>
      </c>
      <c r="I2743" cm="1">
        <f t="array" ref="I2743">_xlfn.IFS(AND(NOT($I2742=0),$J2742),0,NOT($J2742),$I2742+$B$27,TRUE,$I2742)</f>
        <v>0</v>
      </c>
      <c r="J2743" t="b" cm="1">
        <f t="array" ref="J2743">_xlfn.IFS($I2743&gt;=$C$5-$B$27,TRUE,$P2743&gt;=$B$6,FALSE,TRUE,$J2742)</f>
        <v>1</v>
      </c>
      <c r="K2743" t="b" cm="1">
        <f t="array" ref="K2743">_xlfn.IFS($L2743&gt;=$B$4-$B$27,FALSE,$I2743&gt;=$B$5-$B$27,TRUE,AND($J2743,NOT($K2742)),FALSE,$K2742,TRUE,TRUE,FALSE)</f>
        <v>0</v>
      </c>
      <c r="L2743" cm="1">
        <f t="array" ref="L2743">_xlfn.IFS($K2742,$L2742+$B$27,NOT($K2742),0,TRUE,$K2742)</f>
        <v>0</v>
      </c>
      <c r="M2743" t="b" cm="1">
        <f t="array" ref="M2743">_xlfn.IFS($K2743,FALSE,AND($J2743,NOT($K2743),$P2743&lt;$B$6),TRUE,TRUE,FALSE)</f>
        <v>1</v>
      </c>
      <c r="N2743" cm="1">
        <f t="array" ref="N2743">_xlfn.IFS($N2742&gt;=$C$7-$B$27,0,$M2742,$N2742+$B$27,TRUE,0)</f>
        <v>3.3333333333333333E-2</v>
      </c>
      <c r="O2743" t="b" cm="1">
        <f t="array" ref="O2743">_xlfn.IFS(AND($J2743,NOT($K2743),NOT($M2743)),TRUE,$P2743&gt;=$B$6,FALSE,AND($J2743,NOT($K2743),$M2743,$N2743=0),TRUE,TRUE,FALSE)</f>
        <v>0</v>
      </c>
      <c r="P2743" cm="1">
        <f t="array" ref="P2743">_xlfn.IFS(AND($O2742,$P2742&lt;$B$6),$P2742+1,AND(NOT($J2742),$P2742&gt;0),0,TRUE,$P2742)</f>
        <v>11</v>
      </c>
      <c r="Q2743" s="1">
        <f t="shared" si="211"/>
        <v>146</v>
      </c>
      <c r="R2743" s="1">
        <f t="shared" si="212"/>
        <v>7300</v>
      </c>
      <c r="S2743" s="17">
        <f t="shared" si="213"/>
        <v>159.85401459854015</v>
      </c>
      <c r="T2743" s="1" cm="1">
        <f t="array" ref="T2743">_xlfn.IFS($B$6=1,Q2743*$B$10,AND(P2742=0,P2743&gt;=1),T2742+$B$6*$B$10*$B$8,TRUE,T2742)</f>
        <v>6000</v>
      </c>
      <c r="U2743" s="17">
        <f t="shared" si="214"/>
        <v>131.38686131386862</v>
      </c>
    </row>
    <row r="2744" spans="7:21" x14ac:dyDescent="0.25">
      <c r="G2744" s="15">
        <v>2742</v>
      </c>
      <c r="H2744" s="17">
        <f t="shared" si="210"/>
        <v>45.68333333333333</v>
      </c>
      <c r="I2744" cm="1">
        <f t="array" ref="I2744">_xlfn.IFS(AND(NOT($I2743=0),$J2743),0,NOT($J2743),$I2743+$B$27,TRUE,$I2743)</f>
        <v>0</v>
      </c>
      <c r="J2744" t="b" cm="1">
        <f t="array" ref="J2744">_xlfn.IFS($I2744&gt;=$C$5-$B$27,TRUE,$P2744&gt;=$B$6,FALSE,TRUE,$J2743)</f>
        <v>1</v>
      </c>
      <c r="K2744" t="b" cm="1">
        <f t="array" ref="K2744">_xlfn.IFS($L2744&gt;=$B$4-$B$27,FALSE,$I2744&gt;=$B$5-$B$27,TRUE,AND($J2744,NOT($K2743)),FALSE,$K2743,TRUE,TRUE,FALSE)</f>
        <v>0</v>
      </c>
      <c r="L2744" cm="1">
        <f t="array" ref="L2744">_xlfn.IFS($K2743,$L2743+$B$27,NOT($K2743),0,TRUE,$K2743)</f>
        <v>0</v>
      </c>
      <c r="M2744" t="b" cm="1">
        <f t="array" ref="M2744">_xlfn.IFS($K2744,FALSE,AND($J2744,NOT($K2744),$P2744&lt;$B$6),TRUE,TRUE,FALSE)</f>
        <v>1</v>
      </c>
      <c r="N2744" cm="1">
        <f t="array" ref="N2744">_xlfn.IFS($N2743&gt;=$C$7-$B$27,0,$M2743,$N2743+$B$27,TRUE,0)</f>
        <v>0</v>
      </c>
      <c r="O2744" t="b" cm="1">
        <f t="array" ref="O2744">_xlfn.IFS(AND($J2744,NOT($K2744),NOT($M2744)),TRUE,$P2744&gt;=$B$6,FALSE,AND($J2744,NOT($K2744),$M2744,$N2744=0),TRUE,TRUE,FALSE)</f>
        <v>1</v>
      </c>
      <c r="P2744" cm="1">
        <f t="array" ref="P2744">_xlfn.IFS(AND($O2743,$P2743&lt;$B$6),$P2743+1,AND(NOT($J2743),$P2743&gt;0),0,TRUE,$P2743)</f>
        <v>11</v>
      </c>
      <c r="Q2744" s="1">
        <f t="shared" si="211"/>
        <v>146</v>
      </c>
      <c r="R2744" s="1">
        <f t="shared" si="212"/>
        <v>7300</v>
      </c>
      <c r="S2744" s="17">
        <f t="shared" si="213"/>
        <v>159.79569500182416</v>
      </c>
      <c r="T2744" s="1" cm="1">
        <f t="array" ref="T2744">_xlfn.IFS($B$6=1,Q2744*$B$10,AND(P2743=0,P2744&gt;=1),T2743+$B$6*$B$10*$B$8,TRUE,T2743)</f>
        <v>6000</v>
      </c>
      <c r="U2744" s="17">
        <f t="shared" si="214"/>
        <v>131.33892739875958</v>
      </c>
    </row>
    <row r="2745" spans="7:21" x14ac:dyDescent="0.25">
      <c r="G2745" s="15">
        <v>2743</v>
      </c>
      <c r="H2745" s="17">
        <f t="shared" si="210"/>
        <v>45.7</v>
      </c>
      <c r="I2745" cm="1">
        <f t="array" ref="I2745">_xlfn.IFS(AND(NOT($I2744=0),$J2744),0,NOT($J2744),$I2744+$B$27,TRUE,$I2744)</f>
        <v>0</v>
      </c>
      <c r="J2745" t="b" cm="1">
        <f t="array" ref="J2745">_xlfn.IFS($I2745&gt;=$C$5-$B$27,TRUE,$P2745&gt;=$B$6,FALSE,TRUE,$J2744)</f>
        <v>1</v>
      </c>
      <c r="K2745" t="b" cm="1">
        <f t="array" ref="K2745">_xlfn.IFS($L2745&gt;=$B$4-$B$27,FALSE,$I2745&gt;=$B$5-$B$27,TRUE,AND($J2745,NOT($K2744)),FALSE,$K2744,TRUE,TRUE,FALSE)</f>
        <v>0</v>
      </c>
      <c r="L2745" cm="1">
        <f t="array" ref="L2745">_xlfn.IFS($K2744,$L2744+$B$27,NOT($K2744),0,TRUE,$K2744)</f>
        <v>0</v>
      </c>
      <c r="M2745" t="b" cm="1">
        <f t="array" ref="M2745">_xlfn.IFS($K2745,FALSE,AND($J2745,NOT($K2745),$P2745&lt;$B$6),TRUE,TRUE,FALSE)</f>
        <v>1</v>
      </c>
      <c r="N2745" cm="1">
        <f t="array" ref="N2745">_xlfn.IFS($N2744&gt;=$C$7-$B$27,0,$M2744,$N2744+$B$27,TRUE,0)</f>
        <v>1.6666666666666666E-2</v>
      </c>
      <c r="O2745" t="b" cm="1">
        <f t="array" ref="O2745">_xlfn.IFS(AND($J2745,NOT($K2745),NOT($M2745)),TRUE,$P2745&gt;=$B$6,FALSE,AND($J2745,NOT($K2745),$M2745,$N2745=0),TRUE,TRUE,FALSE)</f>
        <v>0</v>
      </c>
      <c r="P2745" cm="1">
        <f t="array" ref="P2745">_xlfn.IFS(AND($O2744,$P2744&lt;$B$6),$P2744+1,AND(NOT($J2744),$P2744&gt;0),0,TRUE,$P2744)</f>
        <v>12</v>
      </c>
      <c r="Q2745" s="1">
        <f t="shared" si="211"/>
        <v>147</v>
      </c>
      <c r="R2745" s="1">
        <f t="shared" si="212"/>
        <v>7350</v>
      </c>
      <c r="S2745" s="17">
        <f t="shared" si="213"/>
        <v>160.83150984682712</v>
      </c>
      <c r="T2745" s="1" cm="1">
        <f t="array" ref="T2745">_xlfn.IFS($B$6=1,Q2745*$B$10,AND(P2744=0,P2745&gt;=1),T2744+$B$6*$B$10*$B$8,TRUE,T2744)</f>
        <v>6000</v>
      </c>
      <c r="U2745" s="17">
        <f t="shared" si="214"/>
        <v>131.29102844638948</v>
      </c>
    </row>
    <row r="2746" spans="7:21" x14ac:dyDescent="0.25">
      <c r="G2746" s="15">
        <v>2744</v>
      </c>
      <c r="H2746" s="17">
        <f t="shared" si="210"/>
        <v>45.716666666666669</v>
      </c>
      <c r="I2746" cm="1">
        <f t="array" ref="I2746">_xlfn.IFS(AND(NOT($I2745=0),$J2745),0,NOT($J2745),$I2745+$B$27,TRUE,$I2745)</f>
        <v>0</v>
      </c>
      <c r="J2746" t="b" cm="1">
        <f t="array" ref="J2746">_xlfn.IFS($I2746&gt;=$C$5-$B$27,TRUE,$P2746&gt;=$B$6,FALSE,TRUE,$J2745)</f>
        <v>1</v>
      </c>
      <c r="K2746" t="b" cm="1">
        <f t="array" ref="K2746">_xlfn.IFS($L2746&gt;=$B$4-$B$27,FALSE,$I2746&gt;=$B$5-$B$27,TRUE,AND($J2746,NOT($K2745)),FALSE,$K2745,TRUE,TRUE,FALSE)</f>
        <v>0</v>
      </c>
      <c r="L2746" cm="1">
        <f t="array" ref="L2746">_xlfn.IFS($K2745,$L2745+$B$27,NOT($K2745),0,TRUE,$K2745)</f>
        <v>0</v>
      </c>
      <c r="M2746" t="b" cm="1">
        <f t="array" ref="M2746">_xlfn.IFS($K2746,FALSE,AND($J2746,NOT($K2746),$P2746&lt;$B$6),TRUE,TRUE,FALSE)</f>
        <v>1</v>
      </c>
      <c r="N2746" cm="1">
        <f t="array" ref="N2746">_xlfn.IFS($N2745&gt;=$C$7-$B$27,0,$M2745,$N2745+$B$27,TRUE,0)</f>
        <v>3.3333333333333333E-2</v>
      </c>
      <c r="O2746" t="b" cm="1">
        <f t="array" ref="O2746">_xlfn.IFS(AND($J2746,NOT($K2746),NOT($M2746)),TRUE,$P2746&gt;=$B$6,FALSE,AND($J2746,NOT($K2746),$M2746,$N2746=0),TRUE,TRUE,FALSE)</f>
        <v>0</v>
      </c>
      <c r="P2746" cm="1">
        <f t="array" ref="P2746">_xlfn.IFS(AND($O2745,$P2745&lt;$B$6),$P2745+1,AND(NOT($J2745),$P2745&gt;0),0,TRUE,$P2745)</f>
        <v>12</v>
      </c>
      <c r="Q2746" s="1">
        <f t="shared" si="211"/>
        <v>147</v>
      </c>
      <c r="R2746" s="1">
        <f t="shared" si="212"/>
        <v>7350</v>
      </c>
      <c r="S2746" s="17">
        <f t="shared" si="213"/>
        <v>160.77287641268683</v>
      </c>
      <c r="T2746" s="1" cm="1">
        <f t="array" ref="T2746">_xlfn.IFS($B$6=1,Q2746*$B$10,AND(P2745=0,P2746&gt;=1),T2745+$B$6*$B$10*$B$8,TRUE,T2745)</f>
        <v>6000</v>
      </c>
      <c r="U2746" s="17">
        <f t="shared" si="214"/>
        <v>131.24316441851985</v>
      </c>
    </row>
    <row r="2747" spans="7:21" x14ac:dyDescent="0.25">
      <c r="G2747" s="15">
        <v>2745</v>
      </c>
      <c r="H2747" s="17">
        <f t="shared" si="210"/>
        <v>45.733333333333334</v>
      </c>
      <c r="I2747" cm="1">
        <f t="array" ref="I2747">_xlfn.IFS(AND(NOT($I2746=0),$J2746),0,NOT($J2746),$I2746+$B$27,TRUE,$I2746)</f>
        <v>0</v>
      </c>
      <c r="J2747" t="b" cm="1">
        <f t="array" ref="J2747">_xlfn.IFS($I2747&gt;=$C$5-$B$27,TRUE,$P2747&gt;=$B$6,FALSE,TRUE,$J2746)</f>
        <v>1</v>
      </c>
      <c r="K2747" t="b" cm="1">
        <f t="array" ref="K2747">_xlfn.IFS($L2747&gt;=$B$4-$B$27,FALSE,$I2747&gt;=$B$5-$B$27,TRUE,AND($J2747,NOT($K2746)),FALSE,$K2746,TRUE,TRUE,FALSE)</f>
        <v>0</v>
      </c>
      <c r="L2747" cm="1">
        <f t="array" ref="L2747">_xlfn.IFS($K2746,$L2746+$B$27,NOT($K2746),0,TRUE,$K2746)</f>
        <v>0</v>
      </c>
      <c r="M2747" t="b" cm="1">
        <f t="array" ref="M2747">_xlfn.IFS($K2747,FALSE,AND($J2747,NOT($K2747),$P2747&lt;$B$6),TRUE,TRUE,FALSE)</f>
        <v>1</v>
      </c>
      <c r="N2747" cm="1">
        <f t="array" ref="N2747">_xlfn.IFS($N2746&gt;=$C$7-$B$27,0,$M2746,$N2746+$B$27,TRUE,0)</f>
        <v>0</v>
      </c>
      <c r="O2747" t="b" cm="1">
        <f t="array" ref="O2747">_xlfn.IFS(AND($J2747,NOT($K2747),NOT($M2747)),TRUE,$P2747&gt;=$B$6,FALSE,AND($J2747,NOT($K2747),$M2747,$N2747=0),TRUE,TRUE,FALSE)</f>
        <v>1</v>
      </c>
      <c r="P2747" cm="1">
        <f t="array" ref="P2747">_xlfn.IFS(AND($O2746,$P2746&lt;$B$6),$P2746+1,AND(NOT($J2746),$P2746&gt;0),0,TRUE,$P2746)</f>
        <v>12</v>
      </c>
      <c r="Q2747" s="1">
        <f t="shared" si="211"/>
        <v>147</v>
      </c>
      <c r="R2747" s="1">
        <f t="shared" si="212"/>
        <v>7350</v>
      </c>
      <c r="S2747" s="17">
        <f t="shared" si="213"/>
        <v>160.71428571428572</v>
      </c>
      <c r="T2747" s="1" cm="1">
        <f t="array" ref="T2747">_xlfn.IFS($B$6=1,Q2747*$B$10,AND(P2746=0,P2747&gt;=1),T2746+$B$6*$B$10*$B$8,TRUE,T2746)</f>
        <v>6000</v>
      </c>
      <c r="U2747" s="17">
        <f t="shared" si="214"/>
        <v>131.19533527696794</v>
      </c>
    </row>
    <row r="2748" spans="7:21" x14ac:dyDescent="0.25">
      <c r="G2748" s="15">
        <v>2746</v>
      </c>
      <c r="H2748" s="17">
        <f t="shared" si="210"/>
        <v>45.75</v>
      </c>
      <c r="I2748" cm="1">
        <f t="array" ref="I2748">_xlfn.IFS(AND(NOT($I2747=0),$J2747),0,NOT($J2747),$I2747+$B$27,TRUE,$I2747)</f>
        <v>0</v>
      </c>
      <c r="J2748" t="b" cm="1">
        <f t="array" ref="J2748">_xlfn.IFS($I2748&gt;=$C$5-$B$27,TRUE,$P2748&gt;=$B$6,FALSE,TRUE,$J2747)</f>
        <v>1</v>
      </c>
      <c r="K2748" t="b" cm="1">
        <f t="array" ref="K2748">_xlfn.IFS($L2748&gt;=$B$4-$B$27,FALSE,$I2748&gt;=$B$5-$B$27,TRUE,AND($J2748,NOT($K2747)),FALSE,$K2747,TRUE,TRUE,FALSE)</f>
        <v>0</v>
      </c>
      <c r="L2748" cm="1">
        <f t="array" ref="L2748">_xlfn.IFS($K2747,$L2747+$B$27,NOT($K2747),0,TRUE,$K2747)</f>
        <v>0</v>
      </c>
      <c r="M2748" t="b" cm="1">
        <f t="array" ref="M2748">_xlfn.IFS($K2748,FALSE,AND($J2748,NOT($K2748),$P2748&lt;$B$6),TRUE,TRUE,FALSE)</f>
        <v>1</v>
      </c>
      <c r="N2748" cm="1">
        <f t="array" ref="N2748">_xlfn.IFS($N2747&gt;=$C$7-$B$27,0,$M2747,$N2747+$B$27,TRUE,0)</f>
        <v>1.6666666666666666E-2</v>
      </c>
      <c r="O2748" t="b" cm="1">
        <f t="array" ref="O2748">_xlfn.IFS(AND($J2748,NOT($K2748),NOT($M2748)),TRUE,$P2748&gt;=$B$6,FALSE,AND($J2748,NOT($K2748),$M2748,$N2748=0),TRUE,TRUE,FALSE)</f>
        <v>0</v>
      </c>
      <c r="P2748" cm="1">
        <f t="array" ref="P2748">_xlfn.IFS(AND($O2747,$P2747&lt;$B$6),$P2747+1,AND(NOT($J2747),$P2747&gt;0),0,TRUE,$P2747)</f>
        <v>13</v>
      </c>
      <c r="Q2748" s="1">
        <f t="shared" si="211"/>
        <v>148</v>
      </c>
      <c r="R2748" s="1">
        <f t="shared" si="212"/>
        <v>7400</v>
      </c>
      <c r="S2748" s="17">
        <f t="shared" si="213"/>
        <v>161.74863387978141</v>
      </c>
      <c r="T2748" s="1" cm="1">
        <f t="array" ref="T2748">_xlfn.IFS($B$6=1,Q2748*$B$10,AND(P2747=0,P2748&gt;=1),T2747+$B$6*$B$10*$B$8,TRUE,T2747)</f>
        <v>6000</v>
      </c>
      <c r="U2748" s="17">
        <f t="shared" si="214"/>
        <v>131.14754098360655</v>
      </c>
    </row>
    <row r="2749" spans="7:21" x14ac:dyDescent="0.25">
      <c r="G2749" s="15">
        <v>2747</v>
      </c>
      <c r="H2749" s="17">
        <f t="shared" si="210"/>
        <v>45.766666666666666</v>
      </c>
      <c r="I2749" cm="1">
        <f t="array" ref="I2749">_xlfn.IFS(AND(NOT($I2748=0),$J2748),0,NOT($J2748),$I2748+$B$27,TRUE,$I2748)</f>
        <v>0</v>
      </c>
      <c r="J2749" t="b" cm="1">
        <f t="array" ref="J2749">_xlfn.IFS($I2749&gt;=$C$5-$B$27,TRUE,$P2749&gt;=$B$6,FALSE,TRUE,$J2748)</f>
        <v>1</v>
      </c>
      <c r="K2749" t="b" cm="1">
        <f t="array" ref="K2749">_xlfn.IFS($L2749&gt;=$B$4-$B$27,FALSE,$I2749&gt;=$B$5-$B$27,TRUE,AND($J2749,NOT($K2748)),FALSE,$K2748,TRUE,TRUE,FALSE)</f>
        <v>0</v>
      </c>
      <c r="L2749" cm="1">
        <f t="array" ref="L2749">_xlfn.IFS($K2748,$L2748+$B$27,NOT($K2748),0,TRUE,$K2748)</f>
        <v>0</v>
      </c>
      <c r="M2749" t="b" cm="1">
        <f t="array" ref="M2749">_xlfn.IFS($K2749,FALSE,AND($J2749,NOT($K2749),$P2749&lt;$B$6),TRUE,TRUE,FALSE)</f>
        <v>1</v>
      </c>
      <c r="N2749" cm="1">
        <f t="array" ref="N2749">_xlfn.IFS($N2748&gt;=$C$7-$B$27,0,$M2748,$N2748+$B$27,TRUE,0)</f>
        <v>3.3333333333333333E-2</v>
      </c>
      <c r="O2749" t="b" cm="1">
        <f t="array" ref="O2749">_xlfn.IFS(AND($J2749,NOT($K2749),NOT($M2749)),TRUE,$P2749&gt;=$B$6,FALSE,AND($J2749,NOT($K2749),$M2749,$N2749=0),TRUE,TRUE,FALSE)</f>
        <v>0</v>
      </c>
      <c r="P2749" cm="1">
        <f t="array" ref="P2749">_xlfn.IFS(AND($O2748,$P2748&lt;$B$6),$P2748+1,AND(NOT($J2748),$P2748&gt;0),0,TRUE,$P2748)</f>
        <v>13</v>
      </c>
      <c r="Q2749" s="1">
        <f t="shared" si="211"/>
        <v>148</v>
      </c>
      <c r="R2749" s="1">
        <f t="shared" si="212"/>
        <v>7400</v>
      </c>
      <c r="S2749" s="17">
        <f t="shared" si="213"/>
        <v>161.68973051711581</v>
      </c>
      <c r="T2749" s="1" cm="1">
        <f t="array" ref="T2749">_xlfn.IFS($B$6=1,Q2749*$B$10,AND(P2748=0,P2749&gt;=1),T2748+$B$6*$B$10*$B$8,TRUE,T2748)</f>
        <v>6000</v>
      </c>
      <c r="U2749" s="17">
        <f t="shared" si="214"/>
        <v>131.09978150036417</v>
      </c>
    </row>
    <row r="2750" spans="7:21" x14ac:dyDescent="0.25">
      <c r="G2750" s="15">
        <v>2748</v>
      </c>
      <c r="H2750" s="17">
        <f t="shared" si="210"/>
        <v>45.783333333333331</v>
      </c>
      <c r="I2750" cm="1">
        <f t="array" ref="I2750">_xlfn.IFS(AND(NOT($I2749=0),$J2749),0,NOT($J2749),$I2749+$B$27,TRUE,$I2749)</f>
        <v>0</v>
      </c>
      <c r="J2750" t="b" cm="1">
        <f t="array" ref="J2750">_xlfn.IFS($I2750&gt;=$C$5-$B$27,TRUE,$P2750&gt;=$B$6,FALSE,TRUE,$J2749)</f>
        <v>1</v>
      </c>
      <c r="K2750" t="b" cm="1">
        <f t="array" ref="K2750">_xlfn.IFS($L2750&gt;=$B$4-$B$27,FALSE,$I2750&gt;=$B$5-$B$27,TRUE,AND($J2750,NOT($K2749)),FALSE,$K2749,TRUE,TRUE,FALSE)</f>
        <v>0</v>
      </c>
      <c r="L2750" cm="1">
        <f t="array" ref="L2750">_xlfn.IFS($K2749,$L2749+$B$27,NOT($K2749),0,TRUE,$K2749)</f>
        <v>0</v>
      </c>
      <c r="M2750" t="b" cm="1">
        <f t="array" ref="M2750">_xlfn.IFS($K2750,FALSE,AND($J2750,NOT($K2750),$P2750&lt;$B$6),TRUE,TRUE,FALSE)</f>
        <v>1</v>
      </c>
      <c r="N2750" cm="1">
        <f t="array" ref="N2750">_xlfn.IFS($N2749&gt;=$C$7-$B$27,0,$M2749,$N2749+$B$27,TRUE,0)</f>
        <v>0</v>
      </c>
      <c r="O2750" t="b" cm="1">
        <f t="array" ref="O2750">_xlfn.IFS(AND($J2750,NOT($K2750),NOT($M2750)),TRUE,$P2750&gt;=$B$6,FALSE,AND($J2750,NOT($K2750),$M2750,$N2750=0),TRUE,TRUE,FALSE)</f>
        <v>1</v>
      </c>
      <c r="P2750" cm="1">
        <f t="array" ref="P2750">_xlfn.IFS(AND($O2749,$P2749&lt;$B$6),$P2749+1,AND(NOT($J2749),$P2749&gt;0),0,TRUE,$P2749)</f>
        <v>13</v>
      </c>
      <c r="Q2750" s="1">
        <f t="shared" si="211"/>
        <v>148</v>
      </c>
      <c r="R2750" s="1">
        <f t="shared" si="212"/>
        <v>7400</v>
      </c>
      <c r="S2750" s="17">
        <f t="shared" si="213"/>
        <v>161.6308700400437</v>
      </c>
      <c r="T2750" s="1" cm="1">
        <f t="array" ref="T2750">_xlfn.IFS($B$6=1,Q2750*$B$10,AND(P2749=0,P2750&gt;=1),T2749+$B$6*$B$10*$B$8,TRUE,T2749)</f>
        <v>6000</v>
      </c>
      <c r="U2750" s="17">
        <f t="shared" si="214"/>
        <v>131.05205678922462</v>
      </c>
    </row>
    <row r="2751" spans="7:21" x14ac:dyDescent="0.25">
      <c r="G2751" s="15">
        <v>2749</v>
      </c>
      <c r="H2751" s="17">
        <f t="shared" si="210"/>
        <v>45.8</v>
      </c>
      <c r="I2751" cm="1">
        <f t="array" ref="I2751">_xlfn.IFS(AND(NOT($I2750=0),$J2750),0,NOT($J2750),$I2750+$B$27,TRUE,$I2750)</f>
        <v>0</v>
      </c>
      <c r="J2751" t="b" cm="1">
        <f t="array" ref="J2751">_xlfn.IFS($I2751&gt;=$C$5-$B$27,TRUE,$P2751&gt;=$B$6,FALSE,TRUE,$J2750)</f>
        <v>1</v>
      </c>
      <c r="K2751" t="b" cm="1">
        <f t="array" ref="K2751">_xlfn.IFS($L2751&gt;=$B$4-$B$27,FALSE,$I2751&gt;=$B$5-$B$27,TRUE,AND($J2751,NOT($K2750)),FALSE,$K2750,TRUE,TRUE,FALSE)</f>
        <v>0</v>
      </c>
      <c r="L2751" cm="1">
        <f t="array" ref="L2751">_xlfn.IFS($K2750,$L2750+$B$27,NOT($K2750),0,TRUE,$K2750)</f>
        <v>0</v>
      </c>
      <c r="M2751" t="b" cm="1">
        <f t="array" ref="M2751">_xlfn.IFS($K2751,FALSE,AND($J2751,NOT($K2751),$P2751&lt;$B$6),TRUE,TRUE,FALSE)</f>
        <v>1</v>
      </c>
      <c r="N2751" cm="1">
        <f t="array" ref="N2751">_xlfn.IFS($N2750&gt;=$C$7-$B$27,0,$M2750,$N2750+$B$27,TRUE,0)</f>
        <v>1.6666666666666666E-2</v>
      </c>
      <c r="O2751" t="b" cm="1">
        <f t="array" ref="O2751">_xlfn.IFS(AND($J2751,NOT($K2751),NOT($M2751)),TRUE,$P2751&gt;=$B$6,FALSE,AND($J2751,NOT($K2751),$M2751,$N2751=0),TRUE,TRUE,FALSE)</f>
        <v>0</v>
      </c>
      <c r="P2751" cm="1">
        <f t="array" ref="P2751">_xlfn.IFS(AND($O2750,$P2750&lt;$B$6),$P2750+1,AND(NOT($J2750),$P2750&gt;0),0,TRUE,$P2750)</f>
        <v>14</v>
      </c>
      <c r="Q2751" s="1">
        <f t="shared" si="211"/>
        <v>149</v>
      </c>
      <c r="R2751" s="1">
        <f t="shared" si="212"/>
        <v>7450</v>
      </c>
      <c r="S2751" s="17">
        <f t="shared" si="213"/>
        <v>162.66375545851528</v>
      </c>
      <c r="T2751" s="1" cm="1">
        <f t="array" ref="T2751">_xlfn.IFS($B$6=1,Q2751*$B$10,AND(P2750=0,P2751&gt;=1),T2750+$B$6*$B$10*$B$8,TRUE,T2750)</f>
        <v>6000</v>
      </c>
      <c r="U2751" s="17">
        <f t="shared" si="214"/>
        <v>131.00436681222709</v>
      </c>
    </row>
    <row r="2752" spans="7:21" x14ac:dyDescent="0.25">
      <c r="G2752" s="15">
        <v>2750</v>
      </c>
      <c r="H2752" s="17">
        <f t="shared" si="210"/>
        <v>45.816666666666663</v>
      </c>
      <c r="I2752" cm="1">
        <f t="array" ref="I2752">_xlfn.IFS(AND(NOT($I2751=0),$J2751),0,NOT($J2751),$I2751+$B$27,TRUE,$I2751)</f>
        <v>0</v>
      </c>
      <c r="J2752" t="b" cm="1">
        <f t="array" ref="J2752">_xlfn.IFS($I2752&gt;=$C$5-$B$27,TRUE,$P2752&gt;=$B$6,FALSE,TRUE,$J2751)</f>
        <v>1</v>
      </c>
      <c r="K2752" t="b" cm="1">
        <f t="array" ref="K2752">_xlfn.IFS($L2752&gt;=$B$4-$B$27,FALSE,$I2752&gt;=$B$5-$B$27,TRUE,AND($J2752,NOT($K2751)),FALSE,$K2751,TRUE,TRUE,FALSE)</f>
        <v>0</v>
      </c>
      <c r="L2752" cm="1">
        <f t="array" ref="L2752">_xlfn.IFS($K2751,$L2751+$B$27,NOT($K2751),0,TRUE,$K2751)</f>
        <v>0</v>
      </c>
      <c r="M2752" t="b" cm="1">
        <f t="array" ref="M2752">_xlfn.IFS($K2752,FALSE,AND($J2752,NOT($K2752),$P2752&lt;$B$6),TRUE,TRUE,FALSE)</f>
        <v>1</v>
      </c>
      <c r="N2752" cm="1">
        <f t="array" ref="N2752">_xlfn.IFS($N2751&gt;=$C$7-$B$27,0,$M2751,$N2751+$B$27,TRUE,0)</f>
        <v>3.3333333333333333E-2</v>
      </c>
      <c r="O2752" t="b" cm="1">
        <f t="array" ref="O2752">_xlfn.IFS(AND($J2752,NOT($K2752),NOT($M2752)),TRUE,$P2752&gt;=$B$6,FALSE,AND($J2752,NOT($K2752),$M2752,$N2752=0),TRUE,TRUE,FALSE)</f>
        <v>0</v>
      </c>
      <c r="P2752" cm="1">
        <f t="array" ref="P2752">_xlfn.IFS(AND($O2751,$P2751&lt;$B$6),$P2751+1,AND(NOT($J2751),$P2751&gt;0),0,TRUE,$P2751)</f>
        <v>14</v>
      </c>
      <c r="Q2752" s="1">
        <f t="shared" si="211"/>
        <v>149</v>
      </c>
      <c r="R2752" s="1">
        <f t="shared" si="212"/>
        <v>7450</v>
      </c>
      <c r="S2752" s="17">
        <f t="shared" si="213"/>
        <v>162.60458348490363</v>
      </c>
      <c r="T2752" s="1" cm="1">
        <f t="array" ref="T2752">_xlfn.IFS($B$6=1,Q2752*$B$10,AND(P2751=0,P2752&gt;=1),T2751+$B$6*$B$10*$B$8,TRUE,T2751)</f>
        <v>6000</v>
      </c>
      <c r="U2752" s="17">
        <f t="shared" si="214"/>
        <v>130.956711531466</v>
      </c>
    </row>
    <row r="2753" spans="7:21" x14ac:dyDescent="0.25">
      <c r="G2753" s="15">
        <v>2751</v>
      </c>
      <c r="H2753" s="17">
        <f t="shared" si="210"/>
        <v>45.833333333333336</v>
      </c>
      <c r="I2753" cm="1">
        <f t="array" ref="I2753">_xlfn.IFS(AND(NOT($I2752=0),$J2752),0,NOT($J2752),$I2752+$B$27,TRUE,$I2752)</f>
        <v>0</v>
      </c>
      <c r="J2753" t="b" cm="1">
        <f t="array" ref="J2753">_xlfn.IFS($I2753&gt;=$C$5-$B$27,TRUE,$P2753&gt;=$B$6,FALSE,TRUE,$J2752)</f>
        <v>1</v>
      </c>
      <c r="K2753" t="b" cm="1">
        <f t="array" ref="K2753">_xlfn.IFS($L2753&gt;=$B$4-$B$27,FALSE,$I2753&gt;=$B$5-$B$27,TRUE,AND($J2753,NOT($K2752)),FALSE,$K2752,TRUE,TRUE,FALSE)</f>
        <v>0</v>
      </c>
      <c r="L2753" cm="1">
        <f t="array" ref="L2753">_xlfn.IFS($K2752,$L2752+$B$27,NOT($K2752),0,TRUE,$K2752)</f>
        <v>0</v>
      </c>
      <c r="M2753" t="b" cm="1">
        <f t="array" ref="M2753">_xlfn.IFS($K2753,FALSE,AND($J2753,NOT($K2753),$P2753&lt;$B$6),TRUE,TRUE,FALSE)</f>
        <v>1</v>
      </c>
      <c r="N2753" cm="1">
        <f t="array" ref="N2753">_xlfn.IFS($N2752&gt;=$C$7-$B$27,0,$M2752,$N2752+$B$27,TRUE,0)</f>
        <v>0</v>
      </c>
      <c r="O2753" t="b" cm="1">
        <f t="array" ref="O2753">_xlfn.IFS(AND($J2753,NOT($K2753),NOT($M2753)),TRUE,$P2753&gt;=$B$6,FALSE,AND($J2753,NOT($K2753),$M2753,$N2753=0),TRUE,TRUE,FALSE)</f>
        <v>1</v>
      </c>
      <c r="P2753" cm="1">
        <f t="array" ref="P2753">_xlfn.IFS(AND($O2752,$P2752&lt;$B$6),$P2752+1,AND(NOT($J2752),$P2752&gt;0),0,TRUE,$P2752)</f>
        <v>14</v>
      </c>
      <c r="Q2753" s="1">
        <f t="shared" si="211"/>
        <v>149</v>
      </c>
      <c r="R2753" s="1">
        <f t="shared" si="212"/>
        <v>7450</v>
      </c>
      <c r="S2753" s="17">
        <f t="shared" si="213"/>
        <v>162.54545454545453</v>
      </c>
      <c r="T2753" s="1" cm="1">
        <f t="array" ref="T2753">_xlfn.IFS($B$6=1,Q2753*$B$10,AND(P2752=0,P2753&gt;=1),T2752+$B$6*$B$10*$B$8,TRUE,T2752)</f>
        <v>6000</v>
      </c>
      <c r="U2753" s="17">
        <f t="shared" si="214"/>
        <v>130.90909090909091</v>
      </c>
    </row>
    <row r="2754" spans="7:21" x14ac:dyDescent="0.25">
      <c r="G2754" s="15">
        <v>2752</v>
      </c>
      <c r="H2754" s="17">
        <f t="shared" si="210"/>
        <v>45.85</v>
      </c>
      <c r="I2754" cm="1">
        <f t="array" ref="I2754">_xlfn.IFS(AND(NOT($I2753=0),$J2753),0,NOT($J2753),$I2753+$B$27,TRUE,$I2753)</f>
        <v>0</v>
      </c>
      <c r="J2754" t="b" cm="1">
        <f t="array" ref="J2754">_xlfn.IFS($I2754&gt;=$C$5-$B$27,TRUE,$P2754&gt;=$B$6,FALSE,TRUE,$J2753)</f>
        <v>0</v>
      </c>
      <c r="K2754" t="b" cm="1">
        <f t="array" ref="K2754">_xlfn.IFS($L2754&gt;=$B$4-$B$27,FALSE,$I2754&gt;=$B$5-$B$27,TRUE,AND($J2754,NOT($K2753)),FALSE,$K2753,TRUE,TRUE,FALSE)</f>
        <v>0</v>
      </c>
      <c r="L2754" cm="1">
        <f t="array" ref="L2754">_xlfn.IFS($K2753,$L2753+$B$27,NOT($K2753),0,TRUE,$K2753)</f>
        <v>0</v>
      </c>
      <c r="M2754" t="b" cm="1">
        <f t="array" ref="M2754">_xlfn.IFS($K2754,FALSE,AND($J2754,NOT($K2754),$P2754&lt;$B$6),TRUE,TRUE,FALSE)</f>
        <v>0</v>
      </c>
      <c r="N2754" cm="1">
        <f t="array" ref="N2754">_xlfn.IFS($N2753&gt;=$C$7-$B$27,0,$M2753,$N2753+$B$27,TRUE,0)</f>
        <v>1.6666666666666666E-2</v>
      </c>
      <c r="O2754" t="b" cm="1">
        <f t="array" ref="O2754">_xlfn.IFS(AND($J2754,NOT($K2754),NOT($M2754)),TRUE,$P2754&gt;=$B$6,FALSE,AND($J2754,NOT($K2754),$M2754,$N2754=0),TRUE,TRUE,FALSE)</f>
        <v>0</v>
      </c>
      <c r="P2754" cm="1">
        <f t="array" ref="P2754">_xlfn.IFS(AND($O2753,$P2753&lt;$B$6),$P2753+1,AND(NOT($J2753),$P2753&gt;0),0,TRUE,$P2753)</f>
        <v>15</v>
      </c>
      <c r="Q2754" s="1">
        <f t="shared" si="211"/>
        <v>150</v>
      </c>
      <c r="R2754" s="1">
        <f t="shared" si="212"/>
        <v>7500</v>
      </c>
      <c r="S2754" s="17">
        <f t="shared" si="213"/>
        <v>163.57688113413303</v>
      </c>
      <c r="T2754" s="1" cm="1">
        <f t="array" ref="T2754">_xlfn.IFS($B$6=1,Q2754*$B$10,AND(P2753=0,P2754&gt;=1),T2753+$B$6*$B$10*$B$8,TRUE,T2753)</f>
        <v>6000</v>
      </c>
      <c r="U2754" s="17">
        <f t="shared" si="214"/>
        <v>130.86150490730643</v>
      </c>
    </row>
    <row r="2755" spans="7:21" x14ac:dyDescent="0.25">
      <c r="G2755" s="15">
        <v>2753</v>
      </c>
      <c r="H2755" s="17">
        <f t="shared" ref="H2755:H2818" si="215">($G2755-1)*$B$27</f>
        <v>45.866666666666667</v>
      </c>
      <c r="I2755" cm="1">
        <f t="array" ref="I2755">_xlfn.IFS(AND(NOT($I2754=0),$J2754),0,NOT($J2754),$I2754+$B$27,TRUE,$I2754)</f>
        <v>1.6666666666666666E-2</v>
      </c>
      <c r="J2755" t="b" cm="1">
        <f t="array" ref="J2755">_xlfn.IFS($I2755&gt;=$C$5-$B$27,TRUE,$P2755&gt;=$B$6,FALSE,TRUE,$J2754)</f>
        <v>0</v>
      </c>
      <c r="K2755" t="b" cm="1">
        <f t="array" ref="K2755">_xlfn.IFS($L2755&gt;=$B$4-$B$27,FALSE,$I2755&gt;=$B$5-$B$27,TRUE,AND($J2755,NOT($K2754)),FALSE,$K2754,TRUE,TRUE,FALSE)</f>
        <v>0</v>
      </c>
      <c r="L2755" cm="1">
        <f t="array" ref="L2755">_xlfn.IFS($K2754,$L2754+$B$27,NOT($K2754),0,TRUE,$K2754)</f>
        <v>0</v>
      </c>
      <c r="M2755" t="b" cm="1">
        <f t="array" ref="M2755">_xlfn.IFS($K2755,FALSE,AND($J2755,NOT($K2755),$P2755&lt;$B$6),TRUE,TRUE,FALSE)</f>
        <v>0</v>
      </c>
      <c r="N2755" cm="1">
        <f t="array" ref="N2755">_xlfn.IFS($N2754&gt;=$C$7-$B$27,0,$M2754,$N2754+$B$27,TRUE,0)</f>
        <v>0</v>
      </c>
      <c r="O2755" t="b" cm="1">
        <f t="array" ref="O2755">_xlfn.IFS(AND($J2755,NOT($K2755),NOT($M2755)),TRUE,$P2755&gt;=$B$6,FALSE,AND($J2755,NOT($K2755),$M2755,$N2755=0),TRUE,TRUE,FALSE)</f>
        <v>0</v>
      </c>
      <c r="P2755" cm="1">
        <f t="array" ref="P2755">_xlfn.IFS(AND($O2754,$P2754&lt;$B$6),$P2754+1,AND(NOT($J2754),$P2754&gt;0),0,TRUE,$P2754)</f>
        <v>0</v>
      </c>
      <c r="Q2755" s="1">
        <f t="shared" ref="Q2755:Q2818" si="216">IF($O2754,$Q2754+$B$8,$Q2754)</f>
        <v>150</v>
      </c>
      <c r="R2755" s="1">
        <f t="shared" ref="R2755:R2818" si="217">IF($O2754,$R2754+$B$8*$B$9,$R2754)</f>
        <v>7500</v>
      </c>
      <c r="S2755" s="17">
        <f t="shared" si="213"/>
        <v>163.51744186046511</v>
      </c>
      <c r="T2755" s="1" cm="1">
        <f t="array" ref="T2755">_xlfn.IFS($B$6=1,Q2755*$B$10,AND(P2754=0,P2755&gt;=1),T2754+$B$6*$B$10*$B$8,TRUE,T2754)</f>
        <v>6000</v>
      </c>
      <c r="U2755" s="17">
        <f t="shared" si="214"/>
        <v>130.81395348837208</v>
      </c>
    </row>
    <row r="2756" spans="7:21" x14ac:dyDescent="0.25">
      <c r="G2756" s="15">
        <v>2754</v>
      </c>
      <c r="H2756" s="17">
        <f t="shared" si="215"/>
        <v>45.883333333333333</v>
      </c>
      <c r="I2756" cm="1">
        <f t="array" ref="I2756">_xlfn.IFS(AND(NOT($I2755=0),$J2755),0,NOT($J2755),$I2755+$B$27,TRUE,$I2755)</f>
        <v>3.3333333333333333E-2</v>
      </c>
      <c r="J2756" t="b" cm="1">
        <f t="array" ref="J2756">_xlfn.IFS($I2756&gt;=$C$5-$B$27,TRUE,$P2756&gt;=$B$6,FALSE,TRUE,$J2755)</f>
        <v>0</v>
      </c>
      <c r="K2756" t="b" cm="1">
        <f t="array" ref="K2756">_xlfn.IFS($L2756&gt;=$B$4-$B$27,FALSE,$I2756&gt;=$B$5-$B$27,TRUE,AND($J2756,NOT($K2755)),FALSE,$K2755,TRUE,TRUE,FALSE)</f>
        <v>0</v>
      </c>
      <c r="L2756" cm="1">
        <f t="array" ref="L2756">_xlfn.IFS($K2755,$L2755+$B$27,NOT($K2755),0,TRUE,$K2755)</f>
        <v>0</v>
      </c>
      <c r="M2756" t="b" cm="1">
        <f t="array" ref="M2756">_xlfn.IFS($K2756,FALSE,AND($J2756,NOT($K2756),$P2756&lt;$B$6),TRUE,TRUE,FALSE)</f>
        <v>0</v>
      </c>
      <c r="N2756" cm="1">
        <f t="array" ref="N2756">_xlfn.IFS($N2755&gt;=$C$7-$B$27,0,$M2755,$N2755+$B$27,TRUE,0)</f>
        <v>0</v>
      </c>
      <c r="O2756" t="b" cm="1">
        <f t="array" ref="O2756">_xlfn.IFS(AND($J2756,NOT($K2756),NOT($M2756)),TRUE,$P2756&gt;=$B$6,FALSE,AND($J2756,NOT($K2756),$M2756,$N2756=0),TRUE,TRUE,FALSE)</f>
        <v>0</v>
      </c>
      <c r="P2756" cm="1">
        <f t="array" ref="P2756">_xlfn.IFS(AND($O2755,$P2755&lt;$B$6),$P2755+1,AND(NOT($J2755),$P2755&gt;0),0,TRUE,$P2755)</f>
        <v>0</v>
      </c>
      <c r="Q2756" s="1">
        <f t="shared" si="216"/>
        <v>150</v>
      </c>
      <c r="R2756" s="1">
        <f t="shared" si="217"/>
        <v>7500</v>
      </c>
      <c r="S2756" s="17">
        <f t="shared" ref="S2756:S2819" si="218">$R2756/$H2756</f>
        <v>163.45804576825282</v>
      </c>
      <c r="T2756" s="1" cm="1">
        <f t="array" ref="T2756">_xlfn.IFS($B$6=1,Q2756*$B$10,AND(P2755=0,P2756&gt;=1),T2755+$B$6*$B$10*$B$8,TRUE,T2755)</f>
        <v>6000</v>
      </c>
      <c r="U2756" s="17">
        <f t="shared" ref="U2756:U2819" si="219">T2756/H2756</f>
        <v>130.76643661460224</v>
      </c>
    </row>
    <row r="2757" spans="7:21" x14ac:dyDescent="0.25">
      <c r="G2757" s="15">
        <v>2755</v>
      </c>
      <c r="H2757" s="17">
        <f t="shared" si="215"/>
        <v>45.9</v>
      </c>
      <c r="I2757" cm="1">
        <f t="array" ref="I2757">_xlfn.IFS(AND(NOT($I2756=0),$J2756),0,NOT($J2756),$I2756+$B$27,TRUE,$I2756)</f>
        <v>0.05</v>
      </c>
      <c r="J2757" t="b" cm="1">
        <f t="array" ref="J2757">_xlfn.IFS($I2757&gt;=$C$5-$B$27,TRUE,$P2757&gt;=$B$6,FALSE,TRUE,$J2756)</f>
        <v>0</v>
      </c>
      <c r="K2757" t="b" cm="1">
        <f t="array" ref="K2757">_xlfn.IFS($L2757&gt;=$B$4-$B$27,FALSE,$I2757&gt;=$B$5-$B$27,TRUE,AND($J2757,NOT($K2756)),FALSE,$K2756,TRUE,TRUE,FALSE)</f>
        <v>0</v>
      </c>
      <c r="L2757" cm="1">
        <f t="array" ref="L2757">_xlfn.IFS($K2756,$L2756+$B$27,NOT($K2756),0,TRUE,$K2756)</f>
        <v>0</v>
      </c>
      <c r="M2757" t="b" cm="1">
        <f t="array" ref="M2757">_xlfn.IFS($K2757,FALSE,AND($J2757,NOT($K2757),$P2757&lt;$B$6),TRUE,TRUE,FALSE)</f>
        <v>0</v>
      </c>
      <c r="N2757" cm="1">
        <f t="array" ref="N2757">_xlfn.IFS($N2756&gt;=$C$7-$B$27,0,$M2756,$N2756+$B$27,TRUE,0)</f>
        <v>0</v>
      </c>
      <c r="O2757" t="b" cm="1">
        <f t="array" ref="O2757">_xlfn.IFS(AND($J2757,NOT($K2757),NOT($M2757)),TRUE,$P2757&gt;=$B$6,FALSE,AND($J2757,NOT($K2757),$M2757,$N2757=0),TRUE,TRUE,FALSE)</f>
        <v>0</v>
      </c>
      <c r="P2757" cm="1">
        <f t="array" ref="P2757">_xlfn.IFS(AND($O2756,$P2756&lt;$B$6),$P2756+1,AND(NOT($J2756),$P2756&gt;0),0,TRUE,$P2756)</f>
        <v>0</v>
      </c>
      <c r="Q2757" s="1">
        <f t="shared" si="216"/>
        <v>150</v>
      </c>
      <c r="R2757" s="1">
        <f t="shared" si="217"/>
        <v>7500</v>
      </c>
      <c r="S2757" s="17">
        <f t="shared" si="218"/>
        <v>163.39869281045753</v>
      </c>
      <c r="T2757" s="1" cm="1">
        <f t="array" ref="T2757">_xlfn.IFS($B$6=1,Q2757*$B$10,AND(P2756=0,P2757&gt;=1),T2756+$B$6*$B$10*$B$8,TRUE,T2756)</f>
        <v>6000</v>
      </c>
      <c r="U2757" s="17">
        <f t="shared" si="219"/>
        <v>130.718954248366</v>
      </c>
    </row>
    <row r="2758" spans="7:21" x14ac:dyDescent="0.25">
      <c r="G2758" s="15">
        <v>2756</v>
      </c>
      <c r="H2758" s="17">
        <f t="shared" si="215"/>
        <v>45.916666666666664</v>
      </c>
      <c r="I2758" cm="1">
        <f t="array" ref="I2758">_xlfn.IFS(AND(NOT($I2757=0),$J2757),0,NOT($J2757),$I2757+$B$27,TRUE,$I2757)</f>
        <v>6.6666666666666666E-2</v>
      </c>
      <c r="J2758" t="b" cm="1">
        <f t="array" ref="J2758">_xlfn.IFS($I2758&gt;=$C$5-$B$27,TRUE,$P2758&gt;=$B$6,FALSE,TRUE,$J2757)</f>
        <v>0</v>
      </c>
      <c r="K2758" t="b" cm="1">
        <f t="array" ref="K2758">_xlfn.IFS($L2758&gt;=$B$4-$B$27,FALSE,$I2758&gt;=$B$5-$B$27,TRUE,AND($J2758,NOT($K2757)),FALSE,$K2757,TRUE,TRUE,FALSE)</f>
        <v>0</v>
      </c>
      <c r="L2758" cm="1">
        <f t="array" ref="L2758">_xlfn.IFS($K2757,$L2757+$B$27,NOT($K2757),0,TRUE,$K2757)</f>
        <v>0</v>
      </c>
      <c r="M2758" t="b" cm="1">
        <f t="array" ref="M2758">_xlfn.IFS($K2758,FALSE,AND($J2758,NOT($K2758),$P2758&lt;$B$6),TRUE,TRUE,FALSE)</f>
        <v>0</v>
      </c>
      <c r="N2758" cm="1">
        <f t="array" ref="N2758">_xlfn.IFS($N2757&gt;=$C$7-$B$27,0,$M2757,$N2757+$B$27,TRUE,0)</f>
        <v>0</v>
      </c>
      <c r="O2758" t="b" cm="1">
        <f t="array" ref="O2758">_xlfn.IFS(AND($J2758,NOT($K2758),NOT($M2758)),TRUE,$P2758&gt;=$B$6,FALSE,AND($J2758,NOT($K2758),$M2758,$N2758=0),TRUE,TRUE,FALSE)</f>
        <v>0</v>
      </c>
      <c r="P2758" cm="1">
        <f t="array" ref="P2758">_xlfn.IFS(AND($O2757,$P2757&lt;$B$6),$P2757+1,AND(NOT($J2757),$P2757&gt;0),0,TRUE,$P2757)</f>
        <v>0</v>
      </c>
      <c r="Q2758" s="1">
        <f t="shared" si="216"/>
        <v>150</v>
      </c>
      <c r="R2758" s="1">
        <f t="shared" si="217"/>
        <v>7500</v>
      </c>
      <c r="S2758" s="17">
        <f t="shared" si="218"/>
        <v>163.33938294010889</v>
      </c>
      <c r="T2758" s="1" cm="1">
        <f t="array" ref="T2758">_xlfn.IFS($B$6=1,Q2758*$B$10,AND(P2757=0,P2758&gt;=1),T2757+$B$6*$B$10*$B$8,TRUE,T2757)</f>
        <v>6000</v>
      </c>
      <c r="U2758" s="17">
        <f t="shared" si="219"/>
        <v>130.67150635208711</v>
      </c>
    </row>
    <row r="2759" spans="7:21" x14ac:dyDescent="0.25">
      <c r="G2759" s="15">
        <v>2757</v>
      </c>
      <c r="H2759" s="17">
        <f t="shared" si="215"/>
        <v>45.93333333333333</v>
      </c>
      <c r="I2759" cm="1">
        <f t="array" ref="I2759">_xlfn.IFS(AND(NOT($I2758=0),$J2758),0,NOT($J2758),$I2758+$B$27,TRUE,$I2758)</f>
        <v>8.3333333333333329E-2</v>
      </c>
      <c r="J2759" t="b" cm="1">
        <f t="array" ref="J2759">_xlfn.IFS($I2759&gt;=$C$5-$B$27,TRUE,$P2759&gt;=$B$6,FALSE,TRUE,$J2758)</f>
        <v>0</v>
      </c>
      <c r="K2759" t="b" cm="1">
        <f t="array" ref="K2759">_xlfn.IFS($L2759&gt;=$B$4-$B$27,FALSE,$I2759&gt;=$B$5-$B$27,TRUE,AND($J2759,NOT($K2758)),FALSE,$K2758,TRUE,TRUE,FALSE)</f>
        <v>0</v>
      </c>
      <c r="L2759" cm="1">
        <f t="array" ref="L2759">_xlfn.IFS($K2758,$L2758+$B$27,NOT($K2758),0,TRUE,$K2758)</f>
        <v>0</v>
      </c>
      <c r="M2759" t="b" cm="1">
        <f t="array" ref="M2759">_xlfn.IFS($K2759,FALSE,AND($J2759,NOT($K2759),$P2759&lt;$B$6),TRUE,TRUE,FALSE)</f>
        <v>0</v>
      </c>
      <c r="N2759" cm="1">
        <f t="array" ref="N2759">_xlfn.IFS($N2758&gt;=$C$7-$B$27,0,$M2758,$N2758+$B$27,TRUE,0)</f>
        <v>0</v>
      </c>
      <c r="O2759" t="b" cm="1">
        <f t="array" ref="O2759">_xlfn.IFS(AND($J2759,NOT($K2759),NOT($M2759)),TRUE,$P2759&gt;=$B$6,FALSE,AND($J2759,NOT($K2759),$M2759,$N2759=0),TRUE,TRUE,FALSE)</f>
        <v>0</v>
      </c>
      <c r="P2759" cm="1">
        <f t="array" ref="P2759">_xlfn.IFS(AND($O2758,$P2758&lt;$B$6),$P2758+1,AND(NOT($J2758),$P2758&gt;0),0,TRUE,$P2758)</f>
        <v>0</v>
      </c>
      <c r="Q2759" s="1">
        <f t="shared" si="216"/>
        <v>150</v>
      </c>
      <c r="R2759" s="1">
        <f t="shared" si="217"/>
        <v>7500</v>
      </c>
      <c r="S2759" s="17">
        <f t="shared" si="218"/>
        <v>163.28011611030479</v>
      </c>
      <c r="T2759" s="1" cm="1">
        <f t="array" ref="T2759">_xlfn.IFS($B$6=1,Q2759*$B$10,AND(P2758=0,P2759&gt;=1),T2758+$B$6*$B$10*$B$8,TRUE,T2758)</f>
        <v>6000</v>
      </c>
      <c r="U2759" s="17">
        <f t="shared" si="219"/>
        <v>130.62409288824384</v>
      </c>
    </row>
    <row r="2760" spans="7:21" x14ac:dyDescent="0.25">
      <c r="G2760" s="15">
        <v>2758</v>
      </c>
      <c r="H2760" s="17">
        <f t="shared" si="215"/>
        <v>45.95</v>
      </c>
      <c r="I2760" cm="1">
        <f t="array" ref="I2760">_xlfn.IFS(AND(NOT($I2759=0),$J2759),0,NOT($J2759),$I2759+$B$27,TRUE,$I2759)</f>
        <v>9.9999999999999992E-2</v>
      </c>
      <c r="J2760" t="b" cm="1">
        <f t="array" ref="J2760">_xlfn.IFS($I2760&gt;=$C$5-$B$27,TRUE,$P2760&gt;=$B$6,FALSE,TRUE,$J2759)</f>
        <v>0</v>
      </c>
      <c r="K2760" t="b" cm="1">
        <f t="array" ref="K2760">_xlfn.IFS($L2760&gt;=$B$4-$B$27,FALSE,$I2760&gt;=$B$5-$B$27,TRUE,AND($J2760,NOT($K2759)),FALSE,$K2759,TRUE,TRUE,FALSE)</f>
        <v>0</v>
      </c>
      <c r="L2760" cm="1">
        <f t="array" ref="L2760">_xlfn.IFS($K2759,$L2759+$B$27,NOT($K2759),0,TRUE,$K2759)</f>
        <v>0</v>
      </c>
      <c r="M2760" t="b" cm="1">
        <f t="array" ref="M2760">_xlfn.IFS($K2760,FALSE,AND($J2760,NOT($K2760),$P2760&lt;$B$6),TRUE,TRUE,FALSE)</f>
        <v>0</v>
      </c>
      <c r="N2760" cm="1">
        <f t="array" ref="N2760">_xlfn.IFS($N2759&gt;=$C$7-$B$27,0,$M2759,$N2759+$B$27,TRUE,0)</f>
        <v>0</v>
      </c>
      <c r="O2760" t="b" cm="1">
        <f t="array" ref="O2760">_xlfn.IFS(AND($J2760,NOT($K2760),NOT($M2760)),TRUE,$P2760&gt;=$B$6,FALSE,AND($J2760,NOT($K2760),$M2760,$N2760=0),TRUE,TRUE,FALSE)</f>
        <v>0</v>
      </c>
      <c r="P2760" cm="1">
        <f t="array" ref="P2760">_xlfn.IFS(AND($O2759,$P2759&lt;$B$6),$P2759+1,AND(NOT($J2759),$P2759&gt;0),0,TRUE,$P2759)</f>
        <v>0</v>
      </c>
      <c r="Q2760" s="1">
        <f t="shared" si="216"/>
        <v>150</v>
      </c>
      <c r="R2760" s="1">
        <f t="shared" si="217"/>
        <v>7500</v>
      </c>
      <c r="S2760" s="17">
        <f t="shared" si="218"/>
        <v>163.22089227421108</v>
      </c>
      <c r="T2760" s="1" cm="1">
        <f t="array" ref="T2760">_xlfn.IFS($B$6=1,Q2760*$B$10,AND(P2759=0,P2760&gt;=1),T2759+$B$6*$B$10*$B$8,TRUE,T2759)</f>
        <v>6000</v>
      </c>
      <c r="U2760" s="17">
        <f t="shared" si="219"/>
        <v>130.57671381936888</v>
      </c>
    </row>
    <row r="2761" spans="7:21" x14ac:dyDescent="0.25">
      <c r="G2761" s="15">
        <v>2759</v>
      </c>
      <c r="H2761" s="17">
        <f t="shared" si="215"/>
        <v>45.966666666666669</v>
      </c>
      <c r="I2761" cm="1">
        <f t="array" ref="I2761">_xlfn.IFS(AND(NOT($I2760=0),$J2760),0,NOT($J2760),$I2760+$B$27,TRUE,$I2760)</f>
        <v>0.11666666666666665</v>
      </c>
      <c r="J2761" t="b" cm="1">
        <f t="array" ref="J2761">_xlfn.IFS($I2761&gt;=$C$5-$B$27,TRUE,$P2761&gt;=$B$6,FALSE,TRUE,$J2760)</f>
        <v>0</v>
      </c>
      <c r="K2761" t="b" cm="1">
        <f t="array" ref="K2761">_xlfn.IFS($L2761&gt;=$B$4-$B$27,FALSE,$I2761&gt;=$B$5-$B$27,TRUE,AND($J2761,NOT($K2760)),FALSE,$K2760,TRUE,TRUE,FALSE)</f>
        <v>0</v>
      </c>
      <c r="L2761" cm="1">
        <f t="array" ref="L2761">_xlfn.IFS($K2760,$L2760+$B$27,NOT($K2760),0,TRUE,$K2760)</f>
        <v>0</v>
      </c>
      <c r="M2761" t="b" cm="1">
        <f t="array" ref="M2761">_xlfn.IFS($K2761,FALSE,AND($J2761,NOT($K2761),$P2761&lt;$B$6),TRUE,TRUE,FALSE)</f>
        <v>0</v>
      </c>
      <c r="N2761" cm="1">
        <f t="array" ref="N2761">_xlfn.IFS($N2760&gt;=$C$7-$B$27,0,$M2760,$N2760+$B$27,TRUE,0)</f>
        <v>0</v>
      </c>
      <c r="O2761" t="b" cm="1">
        <f t="array" ref="O2761">_xlfn.IFS(AND($J2761,NOT($K2761),NOT($M2761)),TRUE,$P2761&gt;=$B$6,FALSE,AND($J2761,NOT($K2761),$M2761,$N2761=0),TRUE,TRUE,FALSE)</f>
        <v>0</v>
      </c>
      <c r="P2761" cm="1">
        <f t="array" ref="P2761">_xlfn.IFS(AND($O2760,$P2760&lt;$B$6),$P2760+1,AND(NOT($J2760),$P2760&gt;0),0,TRUE,$P2760)</f>
        <v>0</v>
      </c>
      <c r="Q2761" s="1">
        <f t="shared" si="216"/>
        <v>150</v>
      </c>
      <c r="R2761" s="1">
        <f t="shared" si="217"/>
        <v>7500</v>
      </c>
      <c r="S2761" s="17">
        <f t="shared" si="218"/>
        <v>163.16171138506164</v>
      </c>
      <c r="T2761" s="1" cm="1">
        <f t="array" ref="T2761">_xlfn.IFS($B$6=1,Q2761*$B$10,AND(P2760=0,P2761&gt;=1),T2760+$B$6*$B$10*$B$8,TRUE,T2760)</f>
        <v>6000</v>
      </c>
      <c r="U2761" s="17">
        <f t="shared" si="219"/>
        <v>130.52936910804931</v>
      </c>
    </row>
    <row r="2762" spans="7:21" x14ac:dyDescent="0.25">
      <c r="G2762" s="15">
        <v>2760</v>
      </c>
      <c r="H2762" s="17">
        <f t="shared" si="215"/>
        <v>45.983333333333334</v>
      </c>
      <c r="I2762" cm="1">
        <f t="array" ref="I2762">_xlfn.IFS(AND(NOT($I2761=0),$J2761),0,NOT($J2761),$I2761+$B$27,TRUE,$I2761)</f>
        <v>0.13333333333333333</v>
      </c>
      <c r="J2762" t="b" cm="1">
        <f t="array" ref="J2762">_xlfn.IFS($I2762&gt;=$C$5-$B$27,TRUE,$P2762&gt;=$B$6,FALSE,TRUE,$J2761)</f>
        <v>0</v>
      </c>
      <c r="K2762" t="b" cm="1">
        <f t="array" ref="K2762">_xlfn.IFS($L2762&gt;=$B$4-$B$27,FALSE,$I2762&gt;=$B$5-$B$27,TRUE,AND($J2762,NOT($K2761)),FALSE,$K2761,TRUE,TRUE,FALSE)</f>
        <v>0</v>
      </c>
      <c r="L2762" cm="1">
        <f t="array" ref="L2762">_xlfn.IFS($K2761,$L2761+$B$27,NOT($K2761),0,TRUE,$K2761)</f>
        <v>0</v>
      </c>
      <c r="M2762" t="b" cm="1">
        <f t="array" ref="M2762">_xlfn.IFS($K2762,FALSE,AND($J2762,NOT($K2762),$P2762&lt;$B$6),TRUE,TRUE,FALSE)</f>
        <v>0</v>
      </c>
      <c r="N2762" cm="1">
        <f t="array" ref="N2762">_xlfn.IFS($N2761&gt;=$C$7-$B$27,0,$M2761,$N2761+$B$27,TRUE,0)</f>
        <v>0</v>
      </c>
      <c r="O2762" t="b" cm="1">
        <f t="array" ref="O2762">_xlfn.IFS(AND($J2762,NOT($K2762),NOT($M2762)),TRUE,$P2762&gt;=$B$6,FALSE,AND($J2762,NOT($K2762),$M2762,$N2762=0),TRUE,TRUE,FALSE)</f>
        <v>0</v>
      </c>
      <c r="P2762" cm="1">
        <f t="array" ref="P2762">_xlfn.IFS(AND($O2761,$P2761&lt;$B$6),$P2761+1,AND(NOT($J2761),$P2761&gt;0),0,TRUE,$P2761)</f>
        <v>0</v>
      </c>
      <c r="Q2762" s="1">
        <f t="shared" si="216"/>
        <v>150</v>
      </c>
      <c r="R2762" s="1">
        <f t="shared" si="217"/>
        <v>7500</v>
      </c>
      <c r="S2762" s="17">
        <f t="shared" si="218"/>
        <v>163.10257339615802</v>
      </c>
      <c r="T2762" s="1" cm="1">
        <f t="array" ref="T2762">_xlfn.IFS($B$6=1,Q2762*$B$10,AND(P2761=0,P2762&gt;=1),T2761+$B$6*$B$10*$B$8,TRUE,T2761)</f>
        <v>6000</v>
      </c>
      <c r="U2762" s="17">
        <f t="shared" si="219"/>
        <v>130.48205871692642</v>
      </c>
    </row>
    <row r="2763" spans="7:21" x14ac:dyDescent="0.25">
      <c r="G2763" s="15">
        <v>2761</v>
      </c>
      <c r="H2763" s="17">
        <f t="shared" si="215"/>
        <v>46</v>
      </c>
      <c r="I2763" cm="1">
        <f t="array" ref="I2763">_xlfn.IFS(AND(NOT($I2762=0),$J2762),0,NOT($J2762),$I2762+$B$27,TRUE,$I2762)</f>
        <v>0.15</v>
      </c>
      <c r="J2763" t="b" cm="1">
        <f t="array" ref="J2763">_xlfn.IFS($I2763&gt;=$C$5-$B$27,TRUE,$P2763&gt;=$B$6,FALSE,TRUE,$J2762)</f>
        <v>0</v>
      </c>
      <c r="K2763" t="b" cm="1">
        <f t="array" ref="K2763">_xlfn.IFS($L2763&gt;=$B$4-$B$27,FALSE,$I2763&gt;=$B$5-$B$27,TRUE,AND($J2763,NOT($K2762)),FALSE,$K2762,TRUE,TRUE,FALSE)</f>
        <v>0</v>
      </c>
      <c r="L2763" cm="1">
        <f t="array" ref="L2763">_xlfn.IFS($K2762,$L2762+$B$27,NOT($K2762),0,TRUE,$K2762)</f>
        <v>0</v>
      </c>
      <c r="M2763" t="b" cm="1">
        <f t="array" ref="M2763">_xlfn.IFS($K2763,FALSE,AND($J2763,NOT($K2763),$P2763&lt;$B$6),TRUE,TRUE,FALSE)</f>
        <v>0</v>
      </c>
      <c r="N2763" cm="1">
        <f t="array" ref="N2763">_xlfn.IFS($N2762&gt;=$C$7-$B$27,0,$M2762,$N2762+$B$27,TRUE,0)</f>
        <v>0</v>
      </c>
      <c r="O2763" t="b" cm="1">
        <f t="array" ref="O2763">_xlfn.IFS(AND($J2763,NOT($K2763),NOT($M2763)),TRUE,$P2763&gt;=$B$6,FALSE,AND($J2763,NOT($K2763),$M2763,$N2763=0),TRUE,TRUE,FALSE)</f>
        <v>0</v>
      </c>
      <c r="P2763" cm="1">
        <f t="array" ref="P2763">_xlfn.IFS(AND($O2762,$P2762&lt;$B$6),$P2762+1,AND(NOT($J2762),$P2762&gt;0),0,TRUE,$P2762)</f>
        <v>0</v>
      </c>
      <c r="Q2763" s="1">
        <f t="shared" si="216"/>
        <v>150</v>
      </c>
      <c r="R2763" s="1">
        <f t="shared" si="217"/>
        <v>7500</v>
      </c>
      <c r="S2763" s="17">
        <f t="shared" si="218"/>
        <v>163.04347826086956</v>
      </c>
      <c r="T2763" s="1" cm="1">
        <f t="array" ref="T2763">_xlfn.IFS($B$6=1,Q2763*$B$10,AND(P2762=0,P2763&gt;=1),T2762+$B$6*$B$10*$B$8,TRUE,T2762)</f>
        <v>6000</v>
      </c>
      <c r="U2763" s="17">
        <f t="shared" si="219"/>
        <v>130.43478260869566</v>
      </c>
    </row>
    <row r="2764" spans="7:21" x14ac:dyDescent="0.25">
      <c r="G2764" s="15">
        <v>2762</v>
      </c>
      <c r="H2764" s="17">
        <f t="shared" si="215"/>
        <v>46.016666666666666</v>
      </c>
      <c r="I2764" cm="1">
        <f t="array" ref="I2764">_xlfn.IFS(AND(NOT($I2763=0),$J2763),0,NOT($J2763),$I2763+$B$27,TRUE,$I2763)</f>
        <v>0.16666666666666666</v>
      </c>
      <c r="J2764" t="b" cm="1">
        <f t="array" ref="J2764">_xlfn.IFS($I2764&gt;=$C$5-$B$27,TRUE,$P2764&gt;=$B$6,FALSE,TRUE,$J2763)</f>
        <v>0</v>
      </c>
      <c r="K2764" t="b" cm="1">
        <f t="array" ref="K2764">_xlfn.IFS($L2764&gt;=$B$4-$B$27,FALSE,$I2764&gt;=$B$5-$B$27,TRUE,AND($J2764,NOT($K2763)),FALSE,$K2763,TRUE,TRUE,FALSE)</f>
        <v>0</v>
      </c>
      <c r="L2764" cm="1">
        <f t="array" ref="L2764">_xlfn.IFS($K2763,$L2763+$B$27,NOT($K2763),0,TRUE,$K2763)</f>
        <v>0</v>
      </c>
      <c r="M2764" t="b" cm="1">
        <f t="array" ref="M2764">_xlfn.IFS($K2764,FALSE,AND($J2764,NOT($K2764),$P2764&lt;$B$6),TRUE,TRUE,FALSE)</f>
        <v>0</v>
      </c>
      <c r="N2764" cm="1">
        <f t="array" ref="N2764">_xlfn.IFS($N2763&gt;=$C$7-$B$27,0,$M2763,$N2763+$B$27,TRUE,0)</f>
        <v>0</v>
      </c>
      <c r="O2764" t="b" cm="1">
        <f t="array" ref="O2764">_xlfn.IFS(AND($J2764,NOT($K2764),NOT($M2764)),TRUE,$P2764&gt;=$B$6,FALSE,AND($J2764,NOT($K2764),$M2764,$N2764=0),TRUE,TRUE,FALSE)</f>
        <v>0</v>
      </c>
      <c r="P2764" cm="1">
        <f t="array" ref="P2764">_xlfn.IFS(AND($O2763,$P2763&lt;$B$6),$P2763+1,AND(NOT($J2763),$P2763&gt;0),0,TRUE,$P2763)</f>
        <v>0</v>
      </c>
      <c r="Q2764" s="1">
        <f t="shared" si="216"/>
        <v>150</v>
      </c>
      <c r="R2764" s="1">
        <f t="shared" si="217"/>
        <v>7500</v>
      </c>
      <c r="S2764" s="17">
        <f t="shared" si="218"/>
        <v>162.98442593263312</v>
      </c>
      <c r="T2764" s="1" cm="1">
        <f t="array" ref="T2764">_xlfn.IFS($B$6=1,Q2764*$B$10,AND(P2763=0,P2764&gt;=1),T2763+$B$6*$B$10*$B$8,TRUE,T2763)</f>
        <v>6000</v>
      </c>
      <c r="U2764" s="17">
        <f t="shared" si="219"/>
        <v>130.38754074610648</v>
      </c>
    </row>
    <row r="2765" spans="7:21" x14ac:dyDescent="0.25">
      <c r="G2765" s="15">
        <v>2763</v>
      </c>
      <c r="H2765" s="17">
        <f t="shared" si="215"/>
        <v>46.033333333333331</v>
      </c>
      <c r="I2765" cm="1">
        <f t="array" ref="I2765">_xlfn.IFS(AND(NOT($I2764=0),$J2764),0,NOT($J2764),$I2764+$B$27,TRUE,$I2764)</f>
        <v>0.18333333333333332</v>
      </c>
      <c r="J2765" t="b" cm="1">
        <f t="array" ref="J2765">_xlfn.IFS($I2765&gt;=$C$5-$B$27,TRUE,$P2765&gt;=$B$6,FALSE,TRUE,$J2764)</f>
        <v>0</v>
      </c>
      <c r="K2765" t="b" cm="1">
        <f t="array" ref="K2765">_xlfn.IFS($L2765&gt;=$B$4-$B$27,FALSE,$I2765&gt;=$B$5-$B$27,TRUE,AND($J2765,NOT($K2764)),FALSE,$K2764,TRUE,TRUE,FALSE)</f>
        <v>0</v>
      </c>
      <c r="L2765" cm="1">
        <f t="array" ref="L2765">_xlfn.IFS($K2764,$L2764+$B$27,NOT($K2764),0,TRUE,$K2764)</f>
        <v>0</v>
      </c>
      <c r="M2765" t="b" cm="1">
        <f t="array" ref="M2765">_xlfn.IFS($K2765,FALSE,AND($J2765,NOT($K2765),$P2765&lt;$B$6),TRUE,TRUE,FALSE)</f>
        <v>0</v>
      </c>
      <c r="N2765" cm="1">
        <f t="array" ref="N2765">_xlfn.IFS($N2764&gt;=$C$7-$B$27,0,$M2764,$N2764+$B$27,TRUE,0)</f>
        <v>0</v>
      </c>
      <c r="O2765" t="b" cm="1">
        <f t="array" ref="O2765">_xlfn.IFS(AND($J2765,NOT($K2765),NOT($M2765)),TRUE,$P2765&gt;=$B$6,FALSE,AND($J2765,NOT($K2765),$M2765,$N2765=0),TRUE,TRUE,FALSE)</f>
        <v>0</v>
      </c>
      <c r="P2765" cm="1">
        <f t="array" ref="P2765">_xlfn.IFS(AND($O2764,$P2764&lt;$B$6),$P2764+1,AND(NOT($J2764),$P2764&gt;0),0,TRUE,$P2764)</f>
        <v>0</v>
      </c>
      <c r="Q2765" s="1">
        <f t="shared" si="216"/>
        <v>150</v>
      </c>
      <c r="R2765" s="1">
        <f t="shared" si="217"/>
        <v>7500</v>
      </c>
      <c r="S2765" s="17">
        <f t="shared" si="218"/>
        <v>162.92541636495295</v>
      </c>
      <c r="T2765" s="1" cm="1">
        <f t="array" ref="T2765">_xlfn.IFS($B$6=1,Q2765*$B$10,AND(P2764=0,P2765&gt;=1),T2764+$B$6*$B$10*$B$8,TRUE,T2764)</f>
        <v>6000</v>
      </c>
      <c r="U2765" s="17">
        <f t="shared" si="219"/>
        <v>130.34033309196235</v>
      </c>
    </row>
    <row r="2766" spans="7:21" x14ac:dyDescent="0.25">
      <c r="G2766" s="15">
        <v>2764</v>
      </c>
      <c r="H2766" s="17">
        <f t="shared" si="215"/>
        <v>46.05</v>
      </c>
      <c r="I2766" cm="1">
        <f t="array" ref="I2766">_xlfn.IFS(AND(NOT($I2765=0),$J2765),0,NOT($J2765),$I2765+$B$27,TRUE,$I2765)</f>
        <v>0.19999999999999998</v>
      </c>
      <c r="J2766" t="b" cm="1">
        <f t="array" ref="J2766">_xlfn.IFS($I2766&gt;=$C$5-$B$27,TRUE,$P2766&gt;=$B$6,FALSE,TRUE,$J2765)</f>
        <v>0</v>
      </c>
      <c r="K2766" t="b" cm="1">
        <f t="array" ref="K2766">_xlfn.IFS($L2766&gt;=$B$4-$B$27,FALSE,$I2766&gt;=$B$5-$B$27,TRUE,AND($J2766,NOT($K2765)),FALSE,$K2765,TRUE,TRUE,FALSE)</f>
        <v>0</v>
      </c>
      <c r="L2766" cm="1">
        <f t="array" ref="L2766">_xlfn.IFS($K2765,$L2765+$B$27,NOT($K2765),0,TRUE,$K2765)</f>
        <v>0</v>
      </c>
      <c r="M2766" t="b" cm="1">
        <f t="array" ref="M2766">_xlfn.IFS($K2766,FALSE,AND($J2766,NOT($K2766),$P2766&lt;$B$6),TRUE,TRUE,FALSE)</f>
        <v>0</v>
      </c>
      <c r="N2766" cm="1">
        <f t="array" ref="N2766">_xlfn.IFS($N2765&gt;=$C$7-$B$27,0,$M2765,$N2765+$B$27,TRUE,0)</f>
        <v>0</v>
      </c>
      <c r="O2766" t="b" cm="1">
        <f t="array" ref="O2766">_xlfn.IFS(AND($J2766,NOT($K2766),NOT($M2766)),TRUE,$P2766&gt;=$B$6,FALSE,AND($J2766,NOT($K2766),$M2766,$N2766=0),TRUE,TRUE,FALSE)</f>
        <v>0</v>
      </c>
      <c r="P2766" cm="1">
        <f t="array" ref="P2766">_xlfn.IFS(AND($O2765,$P2765&lt;$B$6),$P2765+1,AND(NOT($J2765),$P2765&gt;0),0,TRUE,$P2765)</f>
        <v>0</v>
      </c>
      <c r="Q2766" s="1">
        <f t="shared" si="216"/>
        <v>150</v>
      </c>
      <c r="R2766" s="1">
        <f t="shared" si="217"/>
        <v>7500</v>
      </c>
      <c r="S2766" s="17">
        <f t="shared" si="218"/>
        <v>162.86644951140067</v>
      </c>
      <c r="T2766" s="1" cm="1">
        <f t="array" ref="T2766">_xlfn.IFS($B$6=1,Q2766*$B$10,AND(P2765=0,P2766&gt;=1),T2765+$B$6*$B$10*$B$8,TRUE,T2765)</f>
        <v>6000</v>
      </c>
      <c r="U2766" s="17">
        <f t="shared" si="219"/>
        <v>130.29315960912052</v>
      </c>
    </row>
    <row r="2767" spans="7:21" x14ac:dyDescent="0.25">
      <c r="G2767" s="15">
        <v>2765</v>
      </c>
      <c r="H2767" s="17">
        <f t="shared" si="215"/>
        <v>46.066666666666663</v>
      </c>
      <c r="I2767" cm="1">
        <f t="array" ref="I2767">_xlfn.IFS(AND(NOT($I2766=0),$J2766),0,NOT($J2766),$I2766+$B$27,TRUE,$I2766)</f>
        <v>0.21666666666666665</v>
      </c>
      <c r="J2767" t="b" cm="1">
        <f t="array" ref="J2767">_xlfn.IFS($I2767&gt;=$C$5-$B$27,TRUE,$P2767&gt;=$B$6,FALSE,TRUE,$J2766)</f>
        <v>0</v>
      </c>
      <c r="K2767" t="b" cm="1">
        <f t="array" ref="K2767">_xlfn.IFS($L2767&gt;=$B$4-$B$27,FALSE,$I2767&gt;=$B$5-$B$27,TRUE,AND($J2767,NOT($K2766)),FALSE,$K2766,TRUE,TRUE,FALSE)</f>
        <v>0</v>
      </c>
      <c r="L2767" cm="1">
        <f t="array" ref="L2767">_xlfn.IFS($K2766,$L2766+$B$27,NOT($K2766),0,TRUE,$K2766)</f>
        <v>0</v>
      </c>
      <c r="M2767" t="b" cm="1">
        <f t="array" ref="M2767">_xlfn.IFS($K2767,FALSE,AND($J2767,NOT($K2767),$P2767&lt;$B$6),TRUE,TRUE,FALSE)</f>
        <v>0</v>
      </c>
      <c r="N2767" cm="1">
        <f t="array" ref="N2767">_xlfn.IFS($N2766&gt;=$C$7-$B$27,0,$M2766,$N2766+$B$27,TRUE,0)</f>
        <v>0</v>
      </c>
      <c r="O2767" t="b" cm="1">
        <f t="array" ref="O2767">_xlfn.IFS(AND($J2767,NOT($K2767),NOT($M2767)),TRUE,$P2767&gt;=$B$6,FALSE,AND($J2767,NOT($K2767),$M2767,$N2767=0),TRUE,TRUE,FALSE)</f>
        <v>0</v>
      </c>
      <c r="P2767" cm="1">
        <f t="array" ref="P2767">_xlfn.IFS(AND($O2766,$P2766&lt;$B$6),$P2766+1,AND(NOT($J2766),$P2766&gt;0),0,TRUE,$P2766)</f>
        <v>0</v>
      </c>
      <c r="Q2767" s="1">
        <f t="shared" si="216"/>
        <v>150</v>
      </c>
      <c r="R2767" s="1">
        <f t="shared" si="217"/>
        <v>7500</v>
      </c>
      <c r="S2767" s="17">
        <f t="shared" si="218"/>
        <v>162.80752532561507</v>
      </c>
      <c r="T2767" s="1" cm="1">
        <f t="array" ref="T2767">_xlfn.IFS($B$6=1,Q2767*$B$10,AND(P2766=0,P2767&gt;=1),T2766+$B$6*$B$10*$B$8,TRUE,T2766)</f>
        <v>6000</v>
      </c>
      <c r="U2767" s="17">
        <f t="shared" si="219"/>
        <v>130.24602026049206</v>
      </c>
    </row>
    <row r="2768" spans="7:21" x14ac:dyDescent="0.25">
      <c r="G2768" s="15">
        <v>2766</v>
      </c>
      <c r="H2768" s="17">
        <f t="shared" si="215"/>
        <v>46.083333333333336</v>
      </c>
      <c r="I2768" cm="1">
        <f t="array" ref="I2768">_xlfn.IFS(AND(NOT($I2767=0),$J2767),0,NOT($J2767),$I2767+$B$27,TRUE,$I2767)</f>
        <v>0.23333333333333331</v>
      </c>
      <c r="J2768" t="b" cm="1">
        <f t="array" ref="J2768">_xlfn.IFS($I2768&gt;=$C$5-$B$27,TRUE,$P2768&gt;=$B$6,FALSE,TRUE,$J2767)</f>
        <v>0</v>
      </c>
      <c r="K2768" t="b" cm="1">
        <f t="array" ref="K2768">_xlfn.IFS($L2768&gt;=$B$4-$B$27,FALSE,$I2768&gt;=$B$5-$B$27,TRUE,AND($J2768,NOT($K2767)),FALSE,$K2767,TRUE,TRUE,FALSE)</f>
        <v>0</v>
      </c>
      <c r="L2768" cm="1">
        <f t="array" ref="L2768">_xlfn.IFS($K2767,$L2767+$B$27,NOT($K2767),0,TRUE,$K2767)</f>
        <v>0</v>
      </c>
      <c r="M2768" t="b" cm="1">
        <f t="array" ref="M2768">_xlfn.IFS($K2768,FALSE,AND($J2768,NOT($K2768),$P2768&lt;$B$6),TRUE,TRUE,FALSE)</f>
        <v>0</v>
      </c>
      <c r="N2768" cm="1">
        <f t="array" ref="N2768">_xlfn.IFS($N2767&gt;=$C$7-$B$27,0,$M2767,$N2767+$B$27,TRUE,0)</f>
        <v>0</v>
      </c>
      <c r="O2768" t="b" cm="1">
        <f t="array" ref="O2768">_xlfn.IFS(AND($J2768,NOT($K2768),NOT($M2768)),TRUE,$P2768&gt;=$B$6,FALSE,AND($J2768,NOT($K2768),$M2768,$N2768=0),TRUE,TRUE,FALSE)</f>
        <v>0</v>
      </c>
      <c r="P2768" cm="1">
        <f t="array" ref="P2768">_xlfn.IFS(AND($O2767,$P2767&lt;$B$6),$P2767+1,AND(NOT($J2767),$P2767&gt;0),0,TRUE,$P2767)</f>
        <v>0</v>
      </c>
      <c r="Q2768" s="1">
        <f t="shared" si="216"/>
        <v>150</v>
      </c>
      <c r="R2768" s="1">
        <f t="shared" si="217"/>
        <v>7500</v>
      </c>
      <c r="S2768" s="17">
        <f t="shared" si="218"/>
        <v>162.74864376130199</v>
      </c>
      <c r="T2768" s="1" cm="1">
        <f t="array" ref="T2768">_xlfn.IFS($B$6=1,Q2768*$B$10,AND(P2767=0,P2768&gt;=1),T2767+$B$6*$B$10*$B$8,TRUE,T2767)</f>
        <v>6000</v>
      </c>
      <c r="U2768" s="17">
        <f t="shared" si="219"/>
        <v>130.19891500904157</v>
      </c>
    </row>
    <row r="2769" spans="7:21" x14ac:dyDescent="0.25">
      <c r="G2769" s="15">
        <v>2767</v>
      </c>
      <c r="H2769" s="17">
        <f t="shared" si="215"/>
        <v>46.1</v>
      </c>
      <c r="I2769" cm="1">
        <f t="array" ref="I2769">_xlfn.IFS(AND(NOT($I2768=0),$J2768),0,NOT($J2768),$I2768+$B$27,TRUE,$I2768)</f>
        <v>0.24999999999999997</v>
      </c>
      <c r="J2769" t="b" cm="1">
        <f t="array" ref="J2769">_xlfn.IFS($I2769&gt;=$C$5-$B$27,TRUE,$P2769&gt;=$B$6,FALSE,TRUE,$J2768)</f>
        <v>0</v>
      </c>
      <c r="K2769" t="b" cm="1">
        <f t="array" ref="K2769">_xlfn.IFS($L2769&gt;=$B$4-$B$27,FALSE,$I2769&gt;=$B$5-$B$27,TRUE,AND($J2769,NOT($K2768)),FALSE,$K2768,TRUE,TRUE,FALSE)</f>
        <v>0</v>
      </c>
      <c r="L2769" cm="1">
        <f t="array" ref="L2769">_xlfn.IFS($K2768,$L2768+$B$27,NOT($K2768),0,TRUE,$K2768)</f>
        <v>0</v>
      </c>
      <c r="M2769" t="b" cm="1">
        <f t="array" ref="M2769">_xlfn.IFS($K2769,FALSE,AND($J2769,NOT($K2769),$P2769&lt;$B$6),TRUE,TRUE,FALSE)</f>
        <v>0</v>
      </c>
      <c r="N2769" cm="1">
        <f t="array" ref="N2769">_xlfn.IFS($N2768&gt;=$C$7-$B$27,0,$M2768,$N2768+$B$27,TRUE,0)</f>
        <v>0</v>
      </c>
      <c r="O2769" t="b" cm="1">
        <f t="array" ref="O2769">_xlfn.IFS(AND($J2769,NOT($K2769),NOT($M2769)),TRUE,$P2769&gt;=$B$6,FALSE,AND($J2769,NOT($K2769),$M2769,$N2769=0),TRUE,TRUE,FALSE)</f>
        <v>0</v>
      </c>
      <c r="P2769" cm="1">
        <f t="array" ref="P2769">_xlfn.IFS(AND($O2768,$P2768&lt;$B$6),$P2768+1,AND(NOT($J2768),$P2768&gt;0),0,TRUE,$P2768)</f>
        <v>0</v>
      </c>
      <c r="Q2769" s="1">
        <f t="shared" si="216"/>
        <v>150</v>
      </c>
      <c r="R2769" s="1">
        <f t="shared" si="217"/>
        <v>7500</v>
      </c>
      <c r="S2769" s="17">
        <f t="shared" si="218"/>
        <v>162.68980477223428</v>
      </c>
      <c r="T2769" s="1" cm="1">
        <f t="array" ref="T2769">_xlfn.IFS($B$6=1,Q2769*$B$10,AND(P2768=0,P2769&gt;=1),T2768+$B$6*$B$10*$B$8,TRUE,T2768)</f>
        <v>6000</v>
      </c>
      <c r="U2769" s="17">
        <f t="shared" si="219"/>
        <v>130.15184381778741</v>
      </c>
    </row>
    <row r="2770" spans="7:21" x14ac:dyDescent="0.25">
      <c r="G2770" s="15">
        <v>2768</v>
      </c>
      <c r="H2770" s="17">
        <f t="shared" si="215"/>
        <v>46.116666666666667</v>
      </c>
      <c r="I2770" cm="1">
        <f t="array" ref="I2770">_xlfn.IFS(AND(NOT($I2769=0),$J2769),0,NOT($J2769),$I2769+$B$27,TRUE,$I2769)</f>
        <v>0.26666666666666666</v>
      </c>
      <c r="J2770" t="b" cm="1">
        <f t="array" ref="J2770">_xlfn.IFS($I2770&gt;=$C$5-$B$27,TRUE,$P2770&gt;=$B$6,FALSE,TRUE,$J2769)</f>
        <v>0</v>
      </c>
      <c r="K2770" t="b" cm="1">
        <f t="array" ref="K2770">_xlfn.IFS($L2770&gt;=$B$4-$B$27,FALSE,$I2770&gt;=$B$5-$B$27,TRUE,AND($J2770,NOT($K2769)),FALSE,$K2769,TRUE,TRUE,FALSE)</f>
        <v>0</v>
      </c>
      <c r="L2770" cm="1">
        <f t="array" ref="L2770">_xlfn.IFS($K2769,$L2769+$B$27,NOT($K2769),0,TRUE,$K2769)</f>
        <v>0</v>
      </c>
      <c r="M2770" t="b" cm="1">
        <f t="array" ref="M2770">_xlfn.IFS($K2770,FALSE,AND($J2770,NOT($K2770),$P2770&lt;$B$6),TRUE,TRUE,FALSE)</f>
        <v>0</v>
      </c>
      <c r="N2770" cm="1">
        <f t="array" ref="N2770">_xlfn.IFS($N2769&gt;=$C$7-$B$27,0,$M2769,$N2769+$B$27,TRUE,0)</f>
        <v>0</v>
      </c>
      <c r="O2770" t="b" cm="1">
        <f t="array" ref="O2770">_xlfn.IFS(AND($J2770,NOT($K2770),NOT($M2770)),TRUE,$P2770&gt;=$B$6,FALSE,AND($J2770,NOT($K2770),$M2770,$N2770=0),TRUE,TRUE,FALSE)</f>
        <v>0</v>
      </c>
      <c r="P2770" cm="1">
        <f t="array" ref="P2770">_xlfn.IFS(AND($O2769,$P2769&lt;$B$6),$P2769+1,AND(NOT($J2769),$P2769&gt;0),0,TRUE,$P2769)</f>
        <v>0</v>
      </c>
      <c r="Q2770" s="1">
        <f t="shared" si="216"/>
        <v>150</v>
      </c>
      <c r="R2770" s="1">
        <f t="shared" si="217"/>
        <v>7500</v>
      </c>
      <c r="S2770" s="17">
        <f t="shared" si="218"/>
        <v>162.63100831225154</v>
      </c>
      <c r="T2770" s="1" cm="1">
        <f t="array" ref="T2770">_xlfn.IFS($B$6=1,Q2770*$B$10,AND(P2769=0,P2770&gt;=1),T2769+$B$6*$B$10*$B$8,TRUE,T2769)</f>
        <v>6000</v>
      </c>
      <c r="U2770" s="17">
        <f t="shared" si="219"/>
        <v>130.10480664980122</v>
      </c>
    </row>
    <row r="2771" spans="7:21" x14ac:dyDescent="0.25">
      <c r="G2771" s="15">
        <v>2769</v>
      </c>
      <c r="H2771" s="17">
        <f t="shared" si="215"/>
        <v>46.133333333333333</v>
      </c>
      <c r="I2771" cm="1">
        <f t="array" ref="I2771">_xlfn.IFS(AND(NOT($I2770=0),$J2770),0,NOT($J2770),$I2770+$B$27,TRUE,$I2770)</f>
        <v>0.28333333333333333</v>
      </c>
      <c r="J2771" t="b" cm="1">
        <f t="array" ref="J2771">_xlfn.IFS($I2771&gt;=$C$5-$B$27,TRUE,$P2771&gt;=$B$6,FALSE,TRUE,$J2770)</f>
        <v>0</v>
      </c>
      <c r="K2771" t="b" cm="1">
        <f t="array" ref="K2771">_xlfn.IFS($L2771&gt;=$B$4-$B$27,FALSE,$I2771&gt;=$B$5-$B$27,TRUE,AND($J2771,NOT($K2770)),FALSE,$K2770,TRUE,TRUE,FALSE)</f>
        <v>0</v>
      </c>
      <c r="L2771" cm="1">
        <f t="array" ref="L2771">_xlfn.IFS($K2770,$L2770+$B$27,NOT($K2770),0,TRUE,$K2770)</f>
        <v>0</v>
      </c>
      <c r="M2771" t="b" cm="1">
        <f t="array" ref="M2771">_xlfn.IFS($K2771,FALSE,AND($J2771,NOT($K2771),$P2771&lt;$B$6),TRUE,TRUE,FALSE)</f>
        <v>0</v>
      </c>
      <c r="N2771" cm="1">
        <f t="array" ref="N2771">_xlfn.IFS($N2770&gt;=$C$7-$B$27,0,$M2770,$N2770+$B$27,TRUE,0)</f>
        <v>0</v>
      </c>
      <c r="O2771" t="b" cm="1">
        <f t="array" ref="O2771">_xlfn.IFS(AND($J2771,NOT($K2771),NOT($M2771)),TRUE,$P2771&gt;=$B$6,FALSE,AND($J2771,NOT($K2771),$M2771,$N2771=0),TRUE,TRUE,FALSE)</f>
        <v>0</v>
      </c>
      <c r="P2771" cm="1">
        <f t="array" ref="P2771">_xlfn.IFS(AND($O2770,$P2770&lt;$B$6),$P2770+1,AND(NOT($J2770),$P2770&gt;0),0,TRUE,$P2770)</f>
        <v>0</v>
      </c>
      <c r="Q2771" s="1">
        <f t="shared" si="216"/>
        <v>150</v>
      </c>
      <c r="R2771" s="1">
        <f t="shared" si="217"/>
        <v>7500</v>
      </c>
      <c r="S2771" s="17">
        <f t="shared" si="218"/>
        <v>162.57225433526011</v>
      </c>
      <c r="T2771" s="1" cm="1">
        <f t="array" ref="T2771">_xlfn.IFS($B$6=1,Q2771*$B$10,AND(P2770=0,P2771&gt;=1),T2770+$B$6*$B$10*$B$8,TRUE,T2770)</f>
        <v>6000</v>
      </c>
      <c r="U2771" s="17">
        <f t="shared" si="219"/>
        <v>130.05780346820811</v>
      </c>
    </row>
    <row r="2772" spans="7:21" x14ac:dyDescent="0.25">
      <c r="G2772" s="15">
        <v>2770</v>
      </c>
      <c r="H2772" s="17">
        <f t="shared" si="215"/>
        <v>46.15</v>
      </c>
      <c r="I2772" cm="1">
        <f t="array" ref="I2772">_xlfn.IFS(AND(NOT($I2771=0),$J2771),0,NOT($J2771),$I2771+$B$27,TRUE,$I2771)</f>
        <v>0.3</v>
      </c>
      <c r="J2772" t="b" cm="1">
        <f t="array" ref="J2772">_xlfn.IFS($I2772&gt;=$C$5-$B$27,TRUE,$P2772&gt;=$B$6,FALSE,TRUE,$J2771)</f>
        <v>0</v>
      </c>
      <c r="K2772" t="b" cm="1">
        <f t="array" ref="K2772">_xlfn.IFS($L2772&gt;=$B$4-$B$27,FALSE,$I2772&gt;=$B$5-$B$27,TRUE,AND($J2772,NOT($K2771)),FALSE,$K2771,TRUE,TRUE,FALSE)</f>
        <v>0</v>
      </c>
      <c r="L2772" cm="1">
        <f t="array" ref="L2772">_xlfn.IFS($K2771,$L2771+$B$27,NOT($K2771),0,TRUE,$K2771)</f>
        <v>0</v>
      </c>
      <c r="M2772" t="b" cm="1">
        <f t="array" ref="M2772">_xlfn.IFS($K2772,FALSE,AND($J2772,NOT($K2772),$P2772&lt;$B$6),TRUE,TRUE,FALSE)</f>
        <v>0</v>
      </c>
      <c r="N2772" cm="1">
        <f t="array" ref="N2772">_xlfn.IFS($N2771&gt;=$C$7-$B$27,0,$M2771,$N2771+$B$27,TRUE,0)</f>
        <v>0</v>
      </c>
      <c r="O2772" t="b" cm="1">
        <f t="array" ref="O2772">_xlfn.IFS(AND($J2772,NOT($K2772),NOT($M2772)),TRUE,$P2772&gt;=$B$6,FALSE,AND($J2772,NOT($K2772),$M2772,$N2772=0),TRUE,TRUE,FALSE)</f>
        <v>0</v>
      </c>
      <c r="P2772" cm="1">
        <f t="array" ref="P2772">_xlfn.IFS(AND($O2771,$P2771&lt;$B$6),$P2771+1,AND(NOT($J2771),$P2771&gt;0),0,TRUE,$P2771)</f>
        <v>0</v>
      </c>
      <c r="Q2772" s="1">
        <f t="shared" si="216"/>
        <v>150</v>
      </c>
      <c r="R2772" s="1">
        <f t="shared" si="217"/>
        <v>7500</v>
      </c>
      <c r="S2772" s="17">
        <f t="shared" si="218"/>
        <v>162.51354279523295</v>
      </c>
      <c r="T2772" s="1" cm="1">
        <f t="array" ref="T2772">_xlfn.IFS($B$6=1,Q2772*$B$10,AND(P2771=0,P2772&gt;=1),T2771+$B$6*$B$10*$B$8,TRUE,T2771)</f>
        <v>6000</v>
      </c>
      <c r="U2772" s="17">
        <f t="shared" si="219"/>
        <v>130.01083423618635</v>
      </c>
    </row>
    <row r="2773" spans="7:21" x14ac:dyDescent="0.25">
      <c r="G2773" s="15">
        <v>2771</v>
      </c>
      <c r="H2773" s="17">
        <f t="shared" si="215"/>
        <v>46.166666666666664</v>
      </c>
      <c r="I2773" cm="1">
        <f t="array" ref="I2773">_xlfn.IFS(AND(NOT($I2772=0),$J2772),0,NOT($J2772),$I2772+$B$27,TRUE,$I2772)</f>
        <v>0.31666666666666665</v>
      </c>
      <c r="J2773" t="b" cm="1">
        <f t="array" ref="J2773">_xlfn.IFS($I2773&gt;=$C$5-$B$27,TRUE,$P2773&gt;=$B$6,FALSE,TRUE,$J2772)</f>
        <v>0</v>
      </c>
      <c r="K2773" t="b" cm="1">
        <f t="array" ref="K2773">_xlfn.IFS($L2773&gt;=$B$4-$B$27,FALSE,$I2773&gt;=$B$5-$B$27,TRUE,AND($J2773,NOT($K2772)),FALSE,$K2772,TRUE,TRUE,FALSE)</f>
        <v>0</v>
      </c>
      <c r="L2773" cm="1">
        <f t="array" ref="L2773">_xlfn.IFS($K2772,$L2772+$B$27,NOT($K2772),0,TRUE,$K2772)</f>
        <v>0</v>
      </c>
      <c r="M2773" t="b" cm="1">
        <f t="array" ref="M2773">_xlfn.IFS($K2773,FALSE,AND($J2773,NOT($K2773),$P2773&lt;$B$6),TRUE,TRUE,FALSE)</f>
        <v>0</v>
      </c>
      <c r="N2773" cm="1">
        <f t="array" ref="N2773">_xlfn.IFS($N2772&gt;=$C$7-$B$27,0,$M2772,$N2772+$B$27,TRUE,0)</f>
        <v>0</v>
      </c>
      <c r="O2773" t="b" cm="1">
        <f t="array" ref="O2773">_xlfn.IFS(AND($J2773,NOT($K2773),NOT($M2773)),TRUE,$P2773&gt;=$B$6,FALSE,AND($J2773,NOT($K2773),$M2773,$N2773=0),TRUE,TRUE,FALSE)</f>
        <v>0</v>
      </c>
      <c r="P2773" cm="1">
        <f t="array" ref="P2773">_xlfn.IFS(AND($O2772,$P2772&lt;$B$6),$P2772+1,AND(NOT($J2772),$P2772&gt;0),0,TRUE,$P2772)</f>
        <v>0</v>
      </c>
      <c r="Q2773" s="1">
        <f t="shared" si="216"/>
        <v>150</v>
      </c>
      <c r="R2773" s="1">
        <f t="shared" si="217"/>
        <v>7500</v>
      </c>
      <c r="S2773" s="17">
        <f t="shared" si="218"/>
        <v>162.45487364620939</v>
      </c>
      <c r="T2773" s="1" cm="1">
        <f t="array" ref="T2773">_xlfn.IFS($B$6=1,Q2773*$B$10,AND(P2772=0,P2773&gt;=1),T2772+$B$6*$B$10*$B$8,TRUE,T2772)</f>
        <v>6000</v>
      </c>
      <c r="U2773" s="17">
        <f t="shared" si="219"/>
        <v>129.96389891696751</v>
      </c>
    </row>
    <row r="2774" spans="7:21" x14ac:dyDescent="0.25">
      <c r="G2774" s="15">
        <v>2772</v>
      </c>
      <c r="H2774" s="17">
        <f t="shared" si="215"/>
        <v>46.18333333333333</v>
      </c>
      <c r="I2774" cm="1">
        <f t="array" ref="I2774">_xlfn.IFS(AND(NOT($I2773=0),$J2773),0,NOT($J2773),$I2773+$B$27,TRUE,$I2773)</f>
        <v>0.33333333333333331</v>
      </c>
      <c r="J2774" t="b" cm="1">
        <f t="array" ref="J2774">_xlfn.IFS($I2774&gt;=$C$5-$B$27,TRUE,$P2774&gt;=$B$6,FALSE,TRUE,$J2773)</f>
        <v>0</v>
      </c>
      <c r="K2774" t="b" cm="1">
        <f t="array" ref="K2774">_xlfn.IFS($L2774&gt;=$B$4-$B$27,FALSE,$I2774&gt;=$B$5-$B$27,TRUE,AND($J2774,NOT($K2773)),FALSE,$K2773,TRUE,TRUE,FALSE)</f>
        <v>0</v>
      </c>
      <c r="L2774" cm="1">
        <f t="array" ref="L2774">_xlfn.IFS($K2773,$L2773+$B$27,NOT($K2773),0,TRUE,$K2773)</f>
        <v>0</v>
      </c>
      <c r="M2774" t="b" cm="1">
        <f t="array" ref="M2774">_xlfn.IFS($K2774,FALSE,AND($J2774,NOT($K2774),$P2774&lt;$B$6),TRUE,TRUE,FALSE)</f>
        <v>0</v>
      </c>
      <c r="N2774" cm="1">
        <f t="array" ref="N2774">_xlfn.IFS($N2773&gt;=$C$7-$B$27,0,$M2773,$N2773+$B$27,TRUE,0)</f>
        <v>0</v>
      </c>
      <c r="O2774" t="b" cm="1">
        <f t="array" ref="O2774">_xlfn.IFS(AND($J2774,NOT($K2774),NOT($M2774)),TRUE,$P2774&gt;=$B$6,FALSE,AND($J2774,NOT($K2774),$M2774,$N2774=0),TRUE,TRUE,FALSE)</f>
        <v>0</v>
      </c>
      <c r="P2774" cm="1">
        <f t="array" ref="P2774">_xlfn.IFS(AND($O2773,$P2773&lt;$B$6),$P2773+1,AND(NOT($J2773),$P2773&gt;0),0,TRUE,$P2773)</f>
        <v>0</v>
      </c>
      <c r="Q2774" s="1">
        <f t="shared" si="216"/>
        <v>150</v>
      </c>
      <c r="R2774" s="1">
        <f t="shared" si="217"/>
        <v>7500</v>
      </c>
      <c r="S2774" s="17">
        <f t="shared" si="218"/>
        <v>162.3962468422952</v>
      </c>
      <c r="T2774" s="1" cm="1">
        <f t="array" ref="T2774">_xlfn.IFS($B$6=1,Q2774*$B$10,AND(P2773=0,P2774&gt;=1),T2773+$B$6*$B$10*$B$8,TRUE,T2773)</f>
        <v>6000</v>
      </c>
      <c r="U2774" s="17">
        <f t="shared" si="219"/>
        <v>129.91699747383618</v>
      </c>
    </row>
    <row r="2775" spans="7:21" x14ac:dyDescent="0.25">
      <c r="G2775" s="15">
        <v>2773</v>
      </c>
      <c r="H2775" s="17">
        <f t="shared" si="215"/>
        <v>46.2</v>
      </c>
      <c r="I2775" cm="1">
        <f t="array" ref="I2775">_xlfn.IFS(AND(NOT($I2774=0),$J2774),0,NOT($J2774),$I2774+$B$27,TRUE,$I2774)</f>
        <v>0.35</v>
      </c>
      <c r="J2775" t="b" cm="1">
        <f t="array" ref="J2775">_xlfn.IFS($I2775&gt;=$C$5-$B$27,TRUE,$P2775&gt;=$B$6,FALSE,TRUE,$J2774)</f>
        <v>0</v>
      </c>
      <c r="K2775" t="b" cm="1">
        <f t="array" ref="K2775">_xlfn.IFS($L2775&gt;=$B$4-$B$27,FALSE,$I2775&gt;=$B$5-$B$27,TRUE,AND($J2775,NOT($K2774)),FALSE,$K2774,TRUE,TRUE,FALSE)</f>
        <v>0</v>
      </c>
      <c r="L2775" cm="1">
        <f t="array" ref="L2775">_xlfn.IFS($K2774,$L2774+$B$27,NOT($K2774),0,TRUE,$K2774)</f>
        <v>0</v>
      </c>
      <c r="M2775" t="b" cm="1">
        <f t="array" ref="M2775">_xlfn.IFS($K2775,FALSE,AND($J2775,NOT($K2775),$P2775&lt;$B$6),TRUE,TRUE,FALSE)</f>
        <v>0</v>
      </c>
      <c r="N2775" cm="1">
        <f t="array" ref="N2775">_xlfn.IFS($N2774&gt;=$C$7-$B$27,0,$M2774,$N2774+$B$27,TRUE,0)</f>
        <v>0</v>
      </c>
      <c r="O2775" t="b" cm="1">
        <f t="array" ref="O2775">_xlfn.IFS(AND($J2775,NOT($K2775),NOT($M2775)),TRUE,$P2775&gt;=$B$6,FALSE,AND($J2775,NOT($K2775),$M2775,$N2775=0),TRUE,TRUE,FALSE)</f>
        <v>0</v>
      </c>
      <c r="P2775" cm="1">
        <f t="array" ref="P2775">_xlfn.IFS(AND($O2774,$P2774&lt;$B$6),$P2774+1,AND(NOT($J2774),$P2774&gt;0),0,TRUE,$P2774)</f>
        <v>0</v>
      </c>
      <c r="Q2775" s="1">
        <f t="shared" si="216"/>
        <v>150</v>
      </c>
      <c r="R2775" s="1">
        <f t="shared" si="217"/>
        <v>7500</v>
      </c>
      <c r="S2775" s="17">
        <f t="shared" si="218"/>
        <v>162.33766233766232</v>
      </c>
      <c r="T2775" s="1" cm="1">
        <f t="array" ref="T2775">_xlfn.IFS($B$6=1,Q2775*$B$10,AND(P2774=0,P2775&gt;=1),T2774+$B$6*$B$10*$B$8,TRUE,T2774)</f>
        <v>6000</v>
      </c>
      <c r="U2775" s="17">
        <f t="shared" si="219"/>
        <v>129.87012987012986</v>
      </c>
    </row>
    <row r="2776" spans="7:21" x14ac:dyDescent="0.25">
      <c r="G2776" s="15">
        <v>2774</v>
      </c>
      <c r="H2776" s="17">
        <f t="shared" si="215"/>
        <v>46.216666666666669</v>
      </c>
      <c r="I2776" cm="1">
        <f t="array" ref="I2776">_xlfn.IFS(AND(NOT($I2775=0),$J2775),0,NOT($J2775),$I2775+$B$27,TRUE,$I2775)</f>
        <v>0.36666666666666664</v>
      </c>
      <c r="J2776" t="b" cm="1">
        <f t="array" ref="J2776">_xlfn.IFS($I2776&gt;=$C$5-$B$27,TRUE,$P2776&gt;=$B$6,FALSE,TRUE,$J2775)</f>
        <v>0</v>
      </c>
      <c r="K2776" t="b" cm="1">
        <f t="array" ref="K2776">_xlfn.IFS($L2776&gt;=$B$4-$B$27,FALSE,$I2776&gt;=$B$5-$B$27,TRUE,AND($J2776,NOT($K2775)),FALSE,$K2775,TRUE,TRUE,FALSE)</f>
        <v>0</v>
      </c>
      <c r="L2776" cm="1">
        <f t="array" ref="L2776">_xlfn.IFS($K2775,$L2775+$B$27,NOT($K2775),0,TRUE,$K2775)</f>
        <v>0</v>
      </c>
      <c r="M2776" t="b" cm="1">
        <f t="array" ref="M2776">_xlfn.IFS($K2776,FALSE,AND($J2776,NOT($K2776),$P2776&lt;$B$6),TRUE,TRUE,FALSE)</f>
        <v>0</v>
      </c>
      <c r="N2776" cm="1">
        <f t="array" ref="N2776">_xlfn.IFS($N2775&gt;=$C$7-$B$27,0,$M2775,$N2775+$B$27,TRUE,0)</f>
        <v>0</v>
      </c>
      <c r="O2776" t="b" cm="1">
        <f t="array" ref="O2776">_xlfn.IFS(AND($J2776,NOT($K2776),NOT($M2776)),TRUE,$P2776&gt;=$B$6,FALSE,AND($J2776,NOT($K2776),$M2776,$N2776=0),TRUE,TRUE,FALSE)</f>
        <v>0</v>
      </c>
      <c r="P2776" cm="1">
        <f t="array" ref="P2776">_xlfn.IFS(AND($O2775,$P2775&lt;$B$6),$P2775+1,AND(NOT($J2775),$P2775&gt;0),0,TRUE,$P2775)</f>
        <v>0</v>
      </c>
      <c r="Q2776" s="1">
        <f t="shared" si="216"/>
        <v>150</v>
      </c>
      <c r="R2776" s="1">
        <f t="shared" si="217"/>
        <v>7500</v>
      </c>
      <c r="S2776" s="17">
        <f t="shared" si="218"/>
        <v>162.27912008654886</v>
      </c>
      <c r="T2776" s="1" cm="1">
        <f t="array" ref="T2776">_xlfn.IFS($B$6=1,Q2776*$B$10,AND(P2775=0,P2776&gt;=1),T2775+$B$6*$B$10*$B$8,TRUE,T2775)</f>
        <v>6000</v>
      </c>
      <c r="U2776" s="17">
        <f t="shared" si="219"/>
        <v>129.82329606923909</v>
      </c>
    </row>
    <row r="2777" spans="7:21" x14ac:dyDescent="0.25">
      <c r="G2777" s="15">
        <v>2775</v>
      </c>
      <c r="H2777" s="17">
        <f t="shared" si="215"/>
        <v>46.233333333333334</v>
      </c>
      <c r="I2777" cm="1">
        <f t="array" ref="I2777">_xlfn.IFS(AND(NOT($I2776=0),$J2776),0,NOT($J2776),$I2776+$B$27,TRUE,$I2776)</f>
        <v>0.3833333333333333</v>
      </c>
      <c r="J2777" t="b" cm="1">
        <f t="array" ref="J2777">_xlfn.IFS($I2777&gt;=$C$5-$B$27,TRUE,$P2777&gt;=$B$6,FALSE,TRUE,$J2776)</f>
        <v>0</v>
      </c>
      <c r="K2777" t="b" cm="1">
        <f t="array" ref="K2777">_xlfn.IFS($L2777&gt;=$B$4-$B$27,FALSE,$I2777&gt;=$B$5-$B$27,TRUE,AND($J2777,NOT($K2776)),FALSE,$K2776,TRUE,TRUE,FALSE)</f>
        <v>0</v>
      </c>
      <c r="L2777" cm="1">
        <f t="array" ref="L2777">_xlfn.IFS($K2776,$L2776+$B$27,NOT($K2776),0,TRUE,$K2776)</f>
        <v>0</v>
      </c>
      <c r="M2777" t="b" cm="1">
        <f t="array" ref="M2777">_xlfn.IFS($K2777,FALSE,AND($J2777,NOT($K2777),$P2777&lt;$B$6),TRUE,TRUE,FALSE)</f>
        <v>0</v>
      </c>
      <c r="N2777" cm="1">
        <f t="array" ref="N2777">_xlfn.IFS($N2776&gt;=$C$7-$B$27,0,$M2776,$N2776+$B$27,TRUE,0)</f>
        <v>0</v>
      </c>
      <c r="O2777" t="b" cm="1">
        <f t="array" ref="O2777">_xlfn.IFS(AND($J2777,NOT($K2777),NOT($M2777)),TRUE,$P2777&gt;=$B$6,FALSE,AND($J2777,NOT($K2777),$M2777,$N2777=0),TRUE,TRUE,FALSE)</f>
        <v>0</v>
      </c>
      <c r="P2777" cm="1">
        <f t="array" ref="P2777">_xlfn.IFS(AND($O2776,$P2776&lt;$B$6),$P2776+1,AND(NOT($J2776),$P2776&gt;0),0,TRUE,$P2776)</f>
        <v>0</v>
      </c>
      <c r="Q2777" s="1">
        <f t="shared" si="216"/>
        <v>150</v>
      </c>
      <c r="R2777" s="1">
        <f t="shared" si="217"/>
        <v>7500</v>
      </c>
      <c r="S2777" s="17">
        <f t="shared" si="218"/>
        <v>162.22062004325883</v>
      </c>
      <c r="T2777" s="1" cm="1">
        <f t="array" ref="T2777">_xlfn.IFS($B$6=1,Q2777*$B$10,AND(P2776=0,P2777&gt;=1),T2776+$B$6*$B$10*$B$8,TRUE,T2776)</f>
        <v>6000</v>
      </c>
      <c r="U2777" s="17">
        <f t="shared" si="219"/>
        <v>129.77649603460705</v>
      </c>
    </row>
    <row r="2778" spans="7:21" x14ac:dyDescent="0.25">
      <c r="G2778" s="15">
        <v>2776</v>
      </c>
      <c r="H2778" s="17">
        <f t="shared" si="215"/>
        <v>46.25</v>
      </c>
      <c r="I2778" cm="1">
        <f t="array" ref="I2778">_xlfn.IFS(AND(NOT($I2777=0),$J2777),0,NOT($J2777),$I2777+$B$27,TRUE,$I2777)</f>
        <v>0.39999999999999997</v>
      </c>
      <c r="J2778" t="b" cm="1">
        <f t="array" ref="J2778">_xlfn.IFS($I2778&gt;=$C$5-$B$27,TRUE,$P2778&gt;=$B$6,FALSE,TRUE,$J2777)</f>
        <v>0</v>
      </c>
      <c r="K2778" t="b" cm="1">
        <f t="array" ref="K2778">_xlfn.IFS($L2778&gt;=$B$4-$B$27,FALSE,$I2778&gt;=$B$5-$B$27,TRUE,AND($J2778,NOT($K2777)),FALSE,$K2777,TRUE,TRUE,FALSE)</f>
        <v>0</v>
      </c>
      <c r="L2778" cm="1">
        <f t="array" ref="L2778">_xlfn.IFS($K2777,$L2777+$B$27,NOT($K2777),0,TRUE,$K2777)</f>
        <v>0</v>
      </c>
      <c r="M2778" t="b" cm="1">
        <f t="array" ref="M2778">_xlfn.IFS($K2778,FALSE,AND($J2778,NOT($K2778),$P2778&lt;$B$6),TRUE,TRUE,FALSE)</f>
        <v>0</v>
      </c>
      <c r="N2778" cm="1">
        <f t="array" ref="N2778">_xlfn.IFS($N2777&gt;=$C$7-$B$27,0,$M2777,$N2777+$B$27,TRUE,0)</f>
        <v>0</v>
      </c>
      <c r="O2778" t="b" cm="1">
        <f t="array" ref="O2778">_xlfn.IFS(AND($J2778,NOT($K2778),NOT($M2778)),TRUE,$P2778&gt;=$B$6,FALSE,AND($J2778,NOT($K2778),$M2778,$N2778=0),TRUE,TRUE,FALSE)</f>
        <v>0</v>
      </c>
      <c r="P2778" cm="1">
        <f t="array" ref="P2778">_xlfn.IFS(AND($O2777,$P2777&lt;$B$6),$P2777+1,AND(NOT($J2777),$P2777&gt;0),0,TRUE,$P2777)</f>
        <v>0</v>
      </c>
      <c r="Q2778" s="1">
        <f t="shared" si="216"/>
        <v>150</v>
      </c>
      <c r="R2778" s="1">
        <f t="shared" si="217"/>
        <v>7500</v>
      </c>
      <c r="S2778" s="17">
        <f t="shared" si="218"/>
        <v>162.16216216216216</v>
      </c>
      <c r="T2778" s="1" cm="1">
        <f t="array" ref="T2778">_xlfn.IFS($B$6=1,Q2778*$B$10,AND(P2777=0,P2778&gt;=1),T2777+$B$6*$B$10*$B$8,TRUE,T2777)</f>
        <v>6000</v>
      </c>
      <c r="U2778" s="17">
        <f t="shared" si="219"/>
        <v>129.72972972972974</v>
      </c>
    </row>
    <row r="2779" spans="7:21" x14ac:dyDescent="0.25">
      <c r="G2779" s="15">
        <v>2777</v>
      </c>
      <c r="H2779" s="17">
        <f t="shared" si="215"/>
        <v>46.266666666666666</v>
      </c>
      <c r="I2779" cm="1">
        <f t="array" ref="I2779">_xlfn.IFS(AND(NOT($I2778=0),$J2778),0,NOT($J2778),$I2778+$B$27,TRUE,$I2778)</f>
        <v>0.41666666666666663</v>
      </c>
      <c r="J2779" t="b" cm="1">
        <f t="array" ref="J2779">_xlfn.IFS($I2779&gt;=$C$5-$B$27,TRUE,$P2779&gt;=$B$6,FALSE,TRUE,$J2778)</f>
        <v>0</v>
      </c>
      <c r="K2779" t="b" cm="1">
        <f t="array" ref="K2779">_xlfn.IFS($L2779&gt;=$B$4-$B$27,FALSE,$I2779&gt;=$B$5-$B$27,TRUE,AND($J2779,NOT($K2778)),FALSE,$K2778,TRUE,TRUE,FALSE)</f>
        <v>0</v>
      </c>
      <c r="L2779" cm="1">
        <f t="array" ref="L2779">_xlfn.IFS($K2778,$L2778+$B$27,NOT($K2778),0,TRUE,$K2778)</f>
        <v>0</v>
      </c>
      <c r="M2779" t="b" cm="1">
        <f t="array" ref="M2779">_xlfn.IFS($K2779,FALSE,AND($J2779,NOT($K2779),$P2779&lt;$B$6),TRUE,TRUE,FALSE)</f>
        <v>0</v>
      </c>
      <c r="N2779" cm="1">
        <f t="array" ref="N2779">_xlfn.IFS($N2778&gt;=$C$7-$B$27,0,$M2778,$N2778+$B$27,TRUE,0)</f>
        <v>0</v>
      </c>
      <c r="O2779" t="b" cm="1">
        <f t="array" ref="O2779">_xlfn.IFS(AND($J2779,NOT($K2779),NOT($M2779)),TRUE,$P2779&gt;=$B$6,FALSE,AND($J2779,NOT($K2779),$M2779,$N2779=0),TRUE,TRUE,FALSE)</f>
        <v>0</v>
      </c>
      <c r="P2779" cm="1">
        <f t="array" ref="P2779">_xlfn.IFS(AND($O2778,$P2778&lt;$B$6),$P2778+1,AND(NOT($J2778),$P2778&gt;0),0,TRUE,$P2778)</f>
        <v>0</v>
      </c>
      <c r="Q2779" s="1">
        <f t="shared" si="216"/>
        <v>150</v>
      </c>
      <c r="R2779" s="1">
        <f t="shared" si="217"/>
        <v>7500</v>
      </c>
      <c r="S2779" s="17">
        <f t="shared" si="218"/>
        <v>162.10374639769452</v>
      </c>
      <c r="T2779" s="1" cm="1">
        <f t="array" ref="T2779">_xlfn.IFS($B$6=1,Q2779*$B$10,AND(P2778=0,P2779&gt;=1),T2778+$B$6*$B$10*$B$8,TRUE,T2778)</f>
        <v>6000</v>
      </c>
      <c r="U2779" s="17">
        <f t="shared" si="219"/>
        <v>129.68299711815561</v>
      </c>
    </row>
    <row r="2780" spans="7:21" x14ac:dyDescent="0.25">
      <c r="G2780" s="15">
        <v>2778</v>
      </c>
      <c r="H2780" s="17">
        <f t="shared" si="215"/>
        <v>46.283333333333331</v>
      </c>
      <c r="I2780" cm="1">
        <f t="array" ref="I2780">_xlfn.IFS(AND(NOT($I2779=0),$J2779),0,NOT($J2779),$I2779+$B$27,TRUE,$I2779)</f>
        <v>0.43333333333333329</v>
      </c>
      <c r="J2780" t="b" cm="1">
        <f t="array" ref="J2780">_xlfn.IFS($I2780&gt;=$C$5-$B$27,TRUE,$P2780&gt;=$B$6,FALSE,TRUE,$J2779)</f>
        <v>0</v>
      </c>
      <c r="K2780" t="b" cm="1">
        <f t="array" ref="K2780">_xlfn.IFS($L2780&gt;=$B$4-$B$27,FALSE,$I2780&gt;=$B$5-$B$27,TRUE,AND($J2780,NOT($K2779)),FALSE,$K2779,TRUE,TRUE,FALSE)</f>
        <v>0</v>
      </c>
      <c r="L2780" cm="1">
        <f t="array" ref="L2780">_xlfn.IFS($K2779,$L2779+$B$27,NOT($K2779),0,TRUE,$K2779)</f>
        <v>0</v>
      </c>
      <c r="M2780" t="b" cm="1">
        <f t="array" ref="M2780">_xlfn.IFS($K2780,FALSE,AND($J2780,NOT($K2780),$P2780&lt;$B$6),TRUE,TRUE,FALSE)</f>
        <v>0</v>
      </c>
      <c r="N2780" cm="1">
        <f t="array" ref="N2780">_xlfn.IFS($N2779&gt;=$C$7-$B$27,0,$M2779,$N2779+$B$27,TRUE,0)</f>
        <v>0</v>
      </c>
      <c r="O2780" t="b" cm="1">
        <f t="array" ref="O2780">_xlfn.IFS(AND($J2780,NOT($K2780),NOT($M2780)),TRUE,$P2780&gt;=$B$6,FALSE,AND($J2780,NOT($K2780),$M2780,$N2780=0),TRUE,TRUE,FALSE)</f>
        <v>0</v>
      </c>
      <c r="P2780" cm="1">
        <f t="array" ref="P2780">_xlfn.IFS(AND($O2779,$P2779&lt;$B$6),$P2779+1,AND(NOT($J2779),$P2779&gt;0),0,TRUE,$P2779)</f>
        <v>0</v>
      </c>
      <c r="Q2780" s="1">
        <f t="shared" si="216"/>
        <v>150</v>
      </c>
      <c r="R2780" s="1">
        <f t="shared" si="217"/>
        <v>7500</v>
      </c>
      <c r="S2780" s="17">
        <f t="shared" si="218"/>
        <v>162.04537270435722</v>
      </c>
      <c r="T2780" s="1" cm="1">
        <f t="array" ref="T2780">_xlfn.IFS($B$6=1,Q2780*$B$10,AND(P2779=0,P2780&gt;=1),T2779+$B$6*$B$10*$B$8,TRUE,T2779)</f>
        <v>6000</v>
      </c>
      <c r="U2780" s="17">
        <f t="shared" si="219"/>
        <v>129.63629816348578</v>
      </c>
    </row>
    <row r="2781" spans="7:21" x14ac:dyDescent="0.25">
      <c r="G2781" s="15">
        <v>2779</v>
      </c>
      <c r="H2781" s="17">
        <f t="shared" si="215"/>
        <v>46.3</v>
      </c>
      <c r="I2781" cm="1">
        <f t="array" ref="I2781">_xlfn.IFS(AND(NOT($I2780=0),$J2780),0,NOT($J2780),$I2780+$B$27,TRUE,$I2780)</f>
        <v>0.44999999999999996</v>
      </c>
      <c r="J2781" t="b" cm="1">
        <f t="array" ref="J2781">_xlfn.IFS($I2781&gt;=$C$5-$B$27,TRUE,$P2781&gt;=$B$6,FALSE,TRUE,$J2780)</f>
        <v>0</v>
      </c>
      <c r="K2781" t="b" cm="1">
        <f t="array" ref="K2781">_xlfn.IFS($L2781&gt;=$B$4-$B$27,FALSE,$I2781&gt;=$B$5-$B$27,TRUE,AND($J2781,NOT($K2780)),FALSE,$K2780,TRUE,TRUE,FALSE)</f>
        <v>0</v>
      </c>
      <c r="L2781" cm="1">
        <f t="array" ref="L2781">_xlfn.IFS($K2780,$L2780+$B$27,NOT($K2780),0,TRUE,$K2780)</f>
        <v>0</v>
      </c>
      <c r="M2781" t="b" cm="1">
        <f t="array" ref="M2781">_xlfn.IFS($K2781,FALSE,AND($J2781,NOT($K2781),$P2781&lt;$B$6),TRUE,TRUE,FALSE)</f>
        <v>0</v>
      </c>
      <c r="N2781" cm="1">
        <f t="array" ref="N2781">_xlfn.IFS($N2780&gt;=$C$7-$B$27,0,$M2780,$N2780+$B$27,TRUE,0)</f>
        <v>0</v>
      </c>
      <c r="O2781" t="b" cm="1">
        <f t="array" ref="O2781">_xlfn.IFS(AND($J2781,NOT($K2781),NOT($M2781)),TRUE,$P2781&gt;=$B$6,FALSE,AND($J2781,NOT($K2781),$M2781,$N2781=0),TRUE,TRUE,FALSE)</f>
        <v>0</v>
      </c>
      <c r="P2781" cm="1">
        <f t="array" ref="P2781">_xlfn.IFS(AND($O2780,$P2780&lt;$B$6),$P2780+1,AND(NOT($J2780),$P2780&gt;0),0,TRUE,$P2780)</f>
        <v>0</v>
      </c>
      <c r="Q2781" s="1">
        <f t="shared" si="216"/>
        <v>150</v>
      </c>
      <c r="R2781" s="1">
        <f t="shared" si="217"/>
        <v>7500</v>
      </c>
      <c r="S2781" s="17">
        <f t="shared" si="218"/>
        <v>161.98704103671707</v>
      </c>
      <c r="T2781" s="1" cm="1">
        <f t="array" ref="T2781">_xlfn.IFS($B$6=1,Q2781*$B$10,AND(P2780=0,P2781&gt;=1),T2780+$B$6*$B$10*$B$8,TRUE,T2780)</f>
        <v>6000</v>
      </c>
      <c r="U2781" s="17">
        <f t="shared" si="219"/>
        <v>129.58963282937367</v>
      </c>
    </row>
    <row r="2782" spans="7:21" x14ac:dyDescent="0.25">
      <c r="G2782" s="15">
        <v>2780</v>
      </c>
      <c r="H2782" s="17">
        <f t="shared" si="215"/>
        <v>46.316666666666663</v>
      </c>
      <c r="I2782" cm="1">
        <f t="array" ref="I2782">_xlfn.IFS(AND(NOT($I2781=0),$J2781),0,NOT($J2781),$I2781+$B$27,TRUE,$I2781)</f>
        <v>0.46666666666666662</v>
      </c>
      <c r="J2782" t="b" cm="1">
        <f t="array" ref="J2782">_xlfn.IFS($I2782&gt;=$C$5-$B$27,TRUE,$P2782&gt;=$B$6,FALSE,TRUE,$J2781)</f>
        <v>0</v>
      </c>
      <c r="K2782" t="b" cm="1">
        <f t="array" ref="K2782">_xlfn.IFS($L2782&gt;=$B$4-$B$27,FALSE,$I2782&gt;=$B$5-$B$27,TRUE,AND($J2782,NOT($K2781)),FALSE,$K2781,TRUE,TRUE,FALSE)</f>
        <v>0</v>
      </c>
      <c r="L2782" cm="1">
        <f t="array" ref="L2782">_xlfn.IFS($K2781,$L2781+$B$27,NOT($K2781),0,TRUE,$K2781)</f>
        <v>0</v>
      </c>
      <c r="M2782" t="b" cm="1">
        <f t="array" ref="M2782">_xlfn.IFS($K2782,FALSE,AND($J2782,NOT($K2782),$P2782&lt;$B$6),TRUE,TRUE,FALSE)</f>
        <v>0</v>
      </c>
      <c r="N2782" cm="1">
        <f t="array" ref="N2782">_xlfn.IFS($N2781&gt;=$C$7-$B$27,0,$M2781,$N2781+$B$27,TRUE,0)</f>
        <v>0</v>
      </c>
      <c r="O2782" t="b" cm="1">
        <f t="array" ref="O2782">_xlfn.IFS(AND($J2782,NOT($K2782),NOT($M2782)),TRUE,$P2782&gt;=$B$6,FALSE,AND($J2782,NOT($K2782),$M2782,$N2782=0),TRUE,TRUE,FALSE)</f>
        <v>0</v>
      </c>
      <c r="P2782" cm="1">
        <f t="array" ref="P2782">_xlfn.IFS(AND($O2781,$P2781&lt;$B$6),$P2781+1,AND(NOT($J2781),$P2781&gt;0),0,TRUE,$P2781)</f>
        <v>0</v>
      </c>
      <c r="Q2782" s="1">
        <f t="shared" si="216"/>
        <v>150</v>
      </c>
      <c r="R2782" s="1">
        <f t="shared" si="217"/>
        <v>7500</v>
      </c>
      <c r="S2782" s="17">
        <f t="shared" si="218"/>
        <v>161.92875134940627</v>
      </c>
      <c r="T2782" s="1" cm="1">
        <f t="array" ref="T2782">_xlfn.IFS($B$6=1,Q2782*$B$10,AND(P2781=0,P2782&gt;=1),T2781+$B$6*$B$10*$B$8,TRUE,T2781)</f>
        <v>6000</v>
      </c>
      <c r="U2782" s="17">
        <f t="shared" si="219"/>
        <v>129.54300107952503</v>
      </c>
    </row>
    <row r="2783" spans="7:21" x14ac:dyDescent="0.25">
      <c r="G2783" s="15">
        <v>2781</v>
      </c>
      <c r="H2783" s="17">
        <f t="shared" si="215"/>
        <v>46.333333333333336</v>
      </c>
      <c r="I2783" cm="1">
        <f t="array" ref="I2783">_xlfn.IFS(AND(NOT($I2782=0),$J2782),0,NOT($J2782),$I2782+$B$27,TRUE,$I2782)</f>
        <v>0.48333333333333328</v>
      </c>
      <c r="J2783" t="b" cm="1">
        <f t="array" ref="J2783">_xlfn.IFS($I2783&gt;=$C$5-$B$27,TRUE,$P2783&gt;=$B$6,FALSE,TRUE,$J2782)</f>
        <v>0</v>
      </c>
      <c r="K2783" t="b" cm="1">
        <f t="array" ref="K2783">_xlfn.IFS($L2783&gt;=$B$4-$B$27,FALSE,$I2783&gt;=$B$5-$B$27,TRUE,AND($J2783,NOT($K2782)),FALSE,$K2782,TRUE,TRUE,FALSE)</f>
        <v>0</v>
      </c>
      <c r="L2783" cm="1">
        <f t="array" ref="L2783">_xlfn.IFS($K2782,$L2782+$B$27,NOT($K2782),0,TRUE,$K2782)</f>
        <v>0</v>
      </c>
      <c r="M2783" t="b" cm="1">
        <f t="array" ref="M2783">_xlfn.IFS($K2783,FALSE,AND($J2783,NOT($K2783),$P2783&lt;$B$6),TRUE,TRUE,FALSE)</f>
        <v>0</v>
      </c>
      <c r="N2783" cm="1">
        <f t="array" ref="N2783">_xlfn.IFS($N2782&gt;=$C$7-$B$27,0,$M2782,$N2782+$B$27,TRUE,0)</f>
        <v>0</v>
      </c>
      <c r="O2783" t="b" cm="1">
        <f t="array" ref="O2783">_xlfn.IFS(AND($J2783,NOT($K2783),NOT($M2783)),TRUE,$P2783&gt;=$B$6,FALSE,AND($J2783,NOT($K2783),$M2783,$N2783=0),TRUE,TRUE,FALSE)</f>
        <v>0</v>
      </c>
      <c r="P2783" cm="1">
        <f t="array" ref="P2783">_xlfn.IFS(AND($O2782,$P2782&lt;$B$6),$P2782+1,AND(NOT($J2782),$P2782&gt;0),0,TRUE,$P2782)</f>
        <v>0</v>
      </c>
      <c r="Q2783" s="1">
        <f t="shared" si="216"/>
        <v>150</v>
      </c>
      <c r="R2783" s="1">
        <f t="shared" si="217"/>
        <v>7500</v>
      </c>
      <c r="S2783" s="17">
        <f t="shared" si="218"/>
        <v>161.87050359712228</v>
      </c>
      <c r="T2783" s="1" cm="1">
        <f t="array" ref="T2783">_xlfn.IFS($B$6=1,Q2783*$B$10,AND(P2782=0,P2783&gt;=1),T2782+$B$6*$B$10*$B$8,TRUE,T2782)</f>
        <v>6000</v>
      </c>
      <c r="U2783" s="17">
        <f t="shared" si="219"/>
        <v>129.49640287769785</v>
      </c>
    </row>
    <row r="2784" spans="7:21" x14ac:dyDescent="0.25">
      <c r="G2784" s="15">
        <v>2782</v>
      </c>
      <c r="H2784" s="17">
        <f t="shared" si="215"/>
        <v>46.35</v>
      </c>
      <c r="I2784" cm="1">
        <f t="array" ref="I2784">_xlfn.IFS(AND(NOT($I2783=0),$J2783),0,NOT($J2783),$I2783+$B$27,TRUE,$I2783)</f>
        <v>0.49999999999999994</v>
      </c>
      <c r="J2784" t="b" cm="1">
        <f t="array" ref="J2784">_xlfn.IFS($I2784&gt;=$C$5-$B$27,TRUE,$P2784&gt;=$B$6,FALSE,TRUE,$J2783)</f>
        <v>0</v>
      </c>
      <c r="K2784" t="b" cm="1">
        <f t="array" ref="K2784">_xlfn.IFS($L2784&gt;=$B$4-$B$27,FALSE,$I2784&gt;=$B$5-$B$27,TRUE,AND($J2784,NOT($K2783)),FALSE,$K2783,TRUE,TRUE,FALSE)</f>
        <v>0</v>
      </c>
      <c r="L2784" cm="1">
        <f t="array" ref="L2784">_xlfn.IFS($K2783,$L2783+$B$27,NOT($K2783),0,TRUE,$K2783)</f>
        <v>0</v>
      </c>
      <c r="M2784" t="b" cm="1">
        <f t="array" ref="M2784">_xlfn.IFS($K2784,FALSE,AND($J2784,NOT($K2784),$P2784&lt;$B$6),TRUE,TRUE,FALSE)</f>
        <v>0</v>
      </c>
      <c r="N2784" cm="1">
        <f t="array" ref="N2784">_xlfn.IFS($N2783&gt;=$C$7-$B$27,0,$M2783,$N2783+$B$27,TRUE,0)</f>
        <v>0</v>
      </c>
      <c r="O2784" t="b" cm="1">
        <f t="array" ref="O2784">_xlfn.IFS(AND($J2784,NOT($K2784),NOT($M2784)),TRUE,$P2784&gt;=$B$6,FALSE,AND($J2784,NOT($K2784),$M2784,$N2784=0),TRUE,TRUE,FALSE)</f>
        <v>0</v>
      </c>
      <c r="P2784" cm="1">
        <f t="array" ref="P2784">_xlfn.IFS(AND($O2783,$P2783&lt;$B$6),$P2783+1,AND(NOT($J2783),$P2783&gt;0),0,TRUE,$P2783)</f>
        <v>0</v>
      </c>
      <c r="Q2784" s="1">
        <f t="shared" si="216"/>
        <v>150</v>
      </c>
      <c r="R2784" s="1">
        <f t="shared" si="217"/>
        <v>7500</v>
      </c>
      <c r="S2784" s="17">
        <f t="shared" si="218"/>
        <v>161.81229773462783</v>
      </c>
      <c r="T2784" s="1" cm="1">
        <f t="array" ref="T2784">_xlfn.IFS($B$6=1,Q2784*$B$10,AND(P2783=0,P2784&gt;=1),T2783+$B$6*$B$10*$B$8,TRUE,T2783)</f>
        <v>6000</v>
      </c>
      <c r="U2784" s="17">
        <f t="shared" si="219"/>
        <v>129.44983818770226</v>
      </c>
    </row>
    <row r="2785" spans="7:21" x14ac:dyDescent="0.25">
      <c r="G2785" s="15">
        <v>2783</v>
      </c>
      <c r="H2785" s="17">
        <f t="shared" si="215"/>
        <v>46.366666666666667</v>
      </c>
      <c r="I2785" cm="1">
        <f t="array" ref="I2785">_xlfn.IFS(AND(NOT($I2784=0),$J2784),0,NOT($J2784),$I2784+$B$27,TRUE,$I2784)</f>
        <v>0.51666666666666661</v>
      </c>
      <c r="J2785" t="b" cm="1">
        <f t="array" ref="J2785">_xlfn.IFS($I2785&gt;=$C$5-$B$27,TRUE,$P2785&gt;=$B$6,FALSE,TRUE,$J2784)</f>
        <v>0</v>
      </c>
      <c r="K2785" t="b" cm="1">
        <f t="array" ref="K2785">_xlfn.IFS($L2785&gt;=$B$4-$B$27,FALSE,$I2785&gt;=$B$5-$B$27,TRUE,AND($J2785,NOT($K2784)),FALSE,$K2784,TRUE,TRUE,FALSE)</f>
        <v>0</v>
      </c>
      <c r="L2785" cm="1">
        <f t="array" ref="L2785">_xlfn.IFS($K2784,$L2784+$B$27,NOT($K2784),0,TRUE,$K2784)</f>
        <v>0</v>
      </c>
      <c r="M2785" t="b" cm="1">
        <f t="array" ref="M2785">_xlfn.IFS($K2785,FALSE,AND($J2785,NOT($K2785),$P2785&lt;$B$6),TRUE,TRUE,FALSE)</f>
        <v>0</v>
      </c>
      <c r="N2785" cm="1">
        <f t="array" ref="N2785">_xlfn.IFS($N2784&gt;=$C$7-$B$27,0,$M2784,$N2784+$B$27,TRUE,0)</f>
        <v>0</v>
      </c>
      <c r="O2785" t="b" cm="1">
        <f t="array" ref="O2785">_xlfn.IFS(AND($J2785,NOT($K2785),NOT($M2785)),TRUE,$P2785&gt;=$B$6,FALSE,AND($J2785,NOT($K2785),$M2785,$N2785=0),TRUE,TRUE,FALSE)</f>
        <v>0</v>
      </c>
      <c r="P2785" cm="1">
        <f t="array" ref="P2785">_xlfn.IFS(AND($O2784,$P2784&lt;$B$6),$P2784+1,AND(NOT($J2784),$P2784&gt;0),0,TRUE,$P2784)</f>
        <v>0</v>
      </c>
      <c r="Q2785" s="1">
        <f t="shared" si="216"/>
        <v>150</v>
      </c>
      <c r="R2785" s="1">
        <f t="shared" si="217"/>
        <v>7500</v>
      </c>
      <c r="S2785" s="17">
        <f t="shared" si="218"/>
        <v>161.75413371675054</v>
      </c>
      <c r="T2785" s="1" cm="1">
        <f t="array" ref="T2785">_xlfn.IFS($B$6=1,Q2785*$B$10,AND(P2784=0,P2785&gt;=1),T2784+$B$6*$B$10*$B$8,TRUE,T2784)</f>
        <v>6000</v>
      </c>
      <c r="U2785" s="17">
        <f t="shared" si="219"/>
        <v>129.40330697340042</v>
      </c>
    </row>
    <row r="2786" spans="7:21" x14ac:dyDescent="0.25">
      <c r="G2786" s="15">
        <v>2784</v>
      </c>
      <c r="H2786" s="17">
        <f t="shared" si="215"/>
        <v>46.383333333333333</v>
      </c>
      <c r="I2786" cm="1">
        <f t="array" ref="I2786">_xlfn.IFS(AND(NOT($I2785=0),$J2785),0,NOT($J2785),$I2785+$B$27,TRUE,$I2785)</f>
        <v>0.53333333333333333</v>
      </c>
      <c r="J2786" t="b" cm="1">
        <f t="array" ref="J2786">_xlfn.IFS($I2786&gt;=$C$5-$B$27,TRUE,$P2786&gt;=$B$6,FALSE,TRUE,$J2785)</f>
        <v>0</v>
      </c>
      <c r="K2786" t="b" cm="1">
        <f t="array" ref="K2786">_xlfn.IFS($L2786&gt;=$B$4-$B$27,FALSE,$I2786&gt;=$B$5-$B$27,TRUE,AND($J2786,NOT($K2785)),FALSE,$K2785,TRUE,TRUE,FALSE)</f>
        <v>0</v>
      </c>
      <c r="L2786" cm="1">
        <f t="array" ref="L2786">_xlfn.IFS($K2785,$L2785+$B$27,NOT($K2785),0,TRUE,$K2785)</f>
        <v>0</v>
      </c>
      <c r="M2786" t="b" cm="1">
        <f t="array" ref="M2786">_xlfn.IFS($K2786,FALSE,AND($J2786,NOT($K2786),$P2786&lt;$B$6),TRUE,TRUE,FALSE)</f>
        <v>0</v>
      </c>
      <c r="N2786" cm="1">
        <f t="array" ref="N2786">_xlfn.IFS($N2785&gt;=$C$7-$B$27,0,$M2785,$N2785+$B$27,TRUE,0)</f>
        <v>0</v>
      </c>
      <c r="O2786" t="b" cm="1">
        <f t="array" ref="O2786">_xlfn.IFS(AND($J2786,NOT($K2786),NOT($M2786)),TRUE,$P2786&gt;=$B$6,FALSE,AND($J2786,NOT($K2786),$M2786,$N2786=0),TRUE,TRUE,FALSE)</f>
        <v>0</v>
      </c>
      <c r="P2786" cm="1">
        <f t="array" ref="P2786">_xlfn.IFS(AND($O2785,$P2785&lt;$B$6),$P2785+1,AND(NOT($J2785),$P2785&gt;0),0,TRUE,$P2785)</f>
        <v>0</v>
      </c>
      <c r="Q2786" s="1">
        <f t="shared" si="216"/>
        <v>150</v>
      </c>
      <c r="R2786" s="1">
        <f t="shared" si="217"/>
        <v>7500</v>
      </c>
      <c r="S2786" s="17">
        <f t="shared" si="218"/>
        <v>161.69601149838303</v>
      </c>
      <c r="T2786" s="1" cm="1">
        <f t="array" ref="T2786">_xlfn.IFS($B$6=1,Q2786*$B$10,AND(P2785=0,P2786&gt;=1),T2785+$B$6*$B$10*$B$8,TRUE,T2785)</f>
        <v>6000</v>
      </c>
      <c r="U2786" s="17">
        <f t="shared" si="219"/>
        <v>129.35680919870643</v>
      </c>
    </row>
    <row r="2787" spans="7:21" x14ac:dyDescent="0.25">
      <c r="G2787" s="15">
        <v>2785</v>
      </c>
      <c r="H2787" s="17">
        <f t="shared" si="215"/>
        <v>46.4</v>
      </c>
      <c r="I2787" cm="1">
        <f t="array" ref="I2787">_xlfn.IFS(AND(NOT($I2786=0),$J2786),0,NOT($J2786),$I2786+$B$27,TRUE,$I2786)</f>
        <v>0.55000000000000004</v>
      </c>
      <c r="J2787" t="b" cm="1">
        <f t="array" ref="J2787">_xlfn.IFS($I2787&gt;=$C$5-$B$27,TRUE,$P2787&gt;=$B$6,FALSE,TRUE,$J2786)</f>
        <v>0</v>
      </c>
      <c r="K2787" t="b" cm="1">
        <f t="array" ref="K2787">_xlfn.IFS($L2787&gt;=$B$4-$B$27,FALSE,$I2787&gt;=$B$5-$B$27,TRUE,AND($J2787,NOT($K2786)),FALSE,$K2786,TRUE,TRUE,FALSE)</f>
        <v>0</v>
      </c>
      <c r="L2787" cm="1">
        <f t="array" ref="L2787">_xlfn.IFS($K2786,$L2786+$B$27,NOT($K2786),0,TRUE,$K2786)</f>
        <v>0</v>
      </c>
      <c r="M2787" t="b" cm="1">
        <f t="array" ref="M2787">_xlfn.IFS($K2787,FALSE,AND($J2787,NOT($K2787),$P2787&lt;$B$6),TRUE,TRUE,FALSE)</f>
        <v>0</v>
      </c>
      <c r="N2787" cm="1">
        <f t="array" ref="N2787">_xlfn.IFS($N2786&gt;=$C$7-$B$27,0,$M2786,$N2786+$B$27,TRUE,0)</f>
        <v>0</v>
      </c>
      <c r="O2787" t="b" cm="1">
        <f t="array" ref="O2787">_xlfn.IFS(AND($J2787,NOT($K2787),NOT($M2787)),TRUE,$P2787&gt;=$B$6,FALSE,AND($J2787,NOT($K2787),$M2787,$N2787=0),TRUE,TRUE,FALSE)</f>
        <v>0</v>
      </c>
      <c r="P2787" cm="1">
        <f t="array" ref="P2787">_xlfn.IFS(AND($O2786,$P2786&lt;$B$6),$P2786+1,AND(NOT($J2786),$P2786&gt;0),0,TRUE,$P2786)</f>
        <v>0</v>
      </c>
      <c r="Q2787" s="1">
        <f t="shared" si="216"/>
        <v>150</v>
      </c>
      <c r="R2787" s="1">
        <f t="shared" si="217"/>
        <v>7500</v>
      </c>
      <c r="S2787" s="17">
        <f t="shared" si="218"/>
        <v>161.63793103448276</v>
      </c>
      <c r="T2787" s="1" cm="1">
        <f t="array" ref="T2787">_xlfn.IFS($B$6=1,Q2787*$B$10,AND(P2786=0,P2787&gt;=1),T2786+$B$6*$B$10*$B$8,TRUE,T2786)</f>
        <v>6000</v>
      </c>
      <c r="U2787" s="17">
        <f t="shared" si="219"/>
        <v>129.31034482758622</v>
      </c>
    </row>
    <row r="2788" spans="7:21" x14ac:dyDescent="0.25">
      <c r="G2788" s="15">
        <v>2786</v>
      </c>
      <c r="H2788" s="17">
        <f t="shared" si="215"/>
        <v>46.416666666666664</v>
      </c>
      <c r="I2788" cm="1">
        <f t="array" ref="I2788">_xlfn.IFS(AND(NOT($I2787=0),$J2787),0,NOT($J2787),$I2787+$B$27,TRUE,$I2787)</f>
        <v>0.56666666666666676</v>
      </c>
      <c r="J2788" t="b" cm="1">
        <f t="array" ref="J2788">_xlfn.IFS($I2788&gt;=$C$5-$B$27,TRUE,$P2788&gt;=$B$6,FALSE,TRUE,$J2787)</f>
        <v>0</v>
      </c>
      <c r="K2788" t="b" cm="1">
        <f t="array" ref="K2788">_xlfn.IFS($L2788&gt;=$B$4-$B$27,FALSE,$I2788&gt;=$B$5-$B$27,TRUE,AND($J2788,NOT($K2787)),FALSE,$K2787,TRUE,TRUE,FALSE)</f>
        <v>0</v>
      </c>
      <c r="L2788" cm="1">
        <f t="array" ref="L2788">_xlfn.IFS($K2787,$L2787+$B$27,NOT($K2787),0,TRUE,$K2787)</f>
        <v>0</v>
      </c>
      <c r="M2788" t="b" cm="1">
        <f t="array" ref="M2788">_xlfn.IFS($K2788,FALSE,AND($J2788,NOT($K2788),$P2788&lt;$B$6),TRUE,TRUE,FALSE)</f>
        <v>0</v>
      </c>
      <c r="N2788" cm="1">
        <f t="array" ref="N2788">_xlfn.IFS($N2787&gt;=$C$7-$B$27,0,$M2787,$N2787+$B$27,TRUE,0)</f>
        <v>0</v>
      </c>
      <c r="O2788" t="b" cm="1">
        <f t="array" ref="O2788">_xlfn.IFS(AND($J2788,NOT($K2788),NOT($M2788)),TRUE,$P2788&gt;=$B$6,FALSE,AND($J2788,NOT($K2788),$M2788,$N2788=0),TRUE,TRUE,FALSE)</f>
        <v>0</v>
      </c>
      <c r="P2788" cm="1">
        <f t="array" ref="P2788">_xlfn.IFS(AND($O2787,$P2787&lt;$B$6),$P2787+1,AND(NOT($J2787),$P2787&gt;0),0,TRUE,$P2787)</f>
        <v>0</v>
      </c>
      <c r="Q2788" s="1">
        <f t="shared" si="216"/>
        <v>150</v>
      </c>
      <c r="R2788" s="1">
        <f t="shared" si="217"/>
        <v>7500</v>
      </c>
      <c r="S2788" s="17">
        <f t="shared" si="218"/>
        <v>161.57989228007182</v>
      </c>
      <c r="T2788" s="1" cm="1">
        <f t="array" ref="T2788">_xlfn.IFS($B$6=1,Q2788*$B$10,AND(P2787=0,P2788&gt;=1),T2787+$B$6*$B$10*$B$8,TRUE,T2787)</f>
        <v>6000</v>
      </c>
      <c r="U2788" s="17">
        <f t="shared" si="219"/>
        <v>129.26391382405745</v>
      </c>
    </row>
    <row r="2789" spans="7:21" x14ac:dyDescent="0.25">
      <c r="G2789" s="15">
        <v>2787</v>
      </c>
      <c r="H2789" s="17">
        <f t="shared" si="215"/>
        <v>46.43333333333333</v>
      </c>
      <c r="I2789" cm="1">
        <f t="array" ref="I2789">_xlfn.IFS(AND(NOT($I2788=0),$J2788),0,NOT($J2788),$I2788+$B$27,TRUE,$I2788)</f>
        <v>0.58333333333333348</v>
      </c>
      <c r="J2789" t="b" cm="1">
        <f t="array" ref="J2789">_xlfn.IFS($I2789&gt;=$C$5-$B$27,TRUE,$P2789&gt;=$B$6,FALSE,TRUE,$J2788)</f>
        <v>0</v>
      </c>
      <c r="K2789" t="b" cm="1">
        <f t="array" ref="K2789">_xlfn.IFS($L2789&gt;=$B$4-$B$27,FALSE,$I2789&gt;=$B$5-$B$27,TRUE,AND($J2789,NOT($K2788)),FALSE,$K2788,TRUE,TRUE,FALSE)</f>
        <v>0</v>
      </c>
      <c r="L2789" cm="1">
        <f t="array" ref="L2789">_xlfn.IFS($K2788,$L2788+$B$27,NOT($K2788),0,TRUE,$K2788)</f>
        <v>0</v>
      </c>
      <c r="M2789" t="b" cm="1">
        <f t="array" ref="M2789">_xlfn.IFS($K2789,FALSE,AND($J2789,NOT($K2789),$P2789&lt;$B$6),TRUE,TRUE,FALSE)</f>
        <v>0</v>
      </c>
      <c r="N2789" cm="1">
        <f t="array" ref="N2789">_xlfn.IFS($N2788&gt;=$C$7-$B$27,0,$M2788,$N2788+$B$27,TRUE,0)</f>
        <v>0</v>
      </c>
      <c r="O2789" t="b" cm="1">
        <f t="array" ref="O2789">_xlfn.IFS(AND($J2789,NOT($K2789),NOT($M2789)),TRUE,$P2789&gt;=$B$6,FALSE,AND($J2789,NOT($K2789),$M2789,$N2789=0),TRUE,TRUE,FALSE)</f>
        <v>0</v>
      </c>
      <c r="P2789" cm="1">
        <f t="array" ref="P2789">_xlfn.IFS(AND($O2788,$P2788&lt;$B$6),$P2788+1,AND(NOT($J2788),$P2788&gt;0),0,TRUE,$P2788)</f>
        <v>0</v>
      </c>
      <c r="Q2789" s="1">
        <f t="shared" si="216"/>
        <v>150</v>
      </c>
      <c r="R2789" s="1">
        <f t="shared" si="217"/>
        <v>7500</v>
      </c>
      <c r="S2789" s="17">
        <f t="shared" si="218"/>
        <v>161.5218951902369</v>
      </c>
      <c r="T2789" s="1" cm="1">
        <f t="array" ref="T2789">_xlfn.IFS($B$6=1,Q2789*$B$10,AND(P2788=0,P2789&gt;=1),T2788+$B$6*$B$10*$B$8,TRUE,T2788)</f>
        <v>6000</v>
      </c>
      <c r="U2789" s="17">
        <f t="shared" si="219"/>
        <v>129.21751615218952</v>
      </c>
    </row>
    <row r="2790" spans="7:21" x14ac:dyDescent="0.25">
      <c r="G2790" s="15">
        <v>2788</v>
      </c>
      <c r="H2790" s="17">
        <f t="shared" si="215"/>
        <v>46.45</v>
      </c>
      <c r="I2790" cm="1">
        <f t="array" ref="I2790">_xlfn.IFS(AND(NOT($I2789=0),$J2789),0,NOT($J2789),$I2789+$B$27,TRUE,$I2789)</f>
        <v>0.6000000000000002</v>
      </c>
      <c r="J2790" t="b" cm="1">
        <f t="array" ref="J2790">_xlfn.IFS($I2790&gt;=$C$5-$B$27,TRUE,$P2790&gt;=$B$6,FALSE,TRUE,$J2789)</f>
        <v>0</v>
      </c>
      <c r="K2790" t="b" cm="1">
        <f t="array" ref="K2790">_xlfn.IFS($L2790&gt;=$B$4-$B$27,FALSE,$I2790&gt;=$B$5-$B$27,TRUE,AND($J2790,NOT($K2789)),FALSE,$K2789,TRUE,TRUE,FALSE)</f>
        <v>0</v>
      </c>
      <c r="L2790" cm="1">
        <f t="array" ref="L2790">_xlfn.IFS($K2789,$L2789+$B$27,NOT($K2789),0,TRUE,$K2789)</f>
        <v>0</v>
      </c>
      <c r="M2790" t="b" cm="1">
        <f t="array" ref="M2790">_xlfn.IFS($K2790,FALSE,AND($J2790,NOT($K2790),$P2790&lt;$B$6),TRUE,TRUE,FALSE)</f>
        <v>0</v>
      </c>
      <c r="N2790" cm="1">
        <f t="array" ref="N2790">_xlfn.IFS($N2789&gt;=$C$7-$B$27,0,$M2789,$N2789+$B$27,TRUE,0)</f>
        <v>0</v>
      </c>
      <c r="O2790" t="b" cm="1">
        <f t="array" ref="O2790">_xlfn.IFS(AND($J2790,NOT($K2790),NOT($M2790)),TRUE,$P2790&gt;=$B$6,FALSE,AND($J2790,NOT($K2790),$M2790,$N2790=0),TRUE,TRUE,FALSE)</f>
        <v>0</v>
      </c>
      <c r="P2790" cm="1">
        <f t="array" ref="P2790">_xlfn.IFS(AND($O2789,$P2789&lt;$B$6),$P2789+1,AND(NOT($J2789),$P2789&gt;0),0,TRUE,$P2789)</f>
        <v>0</v>
      </c>
      <c r="Q2790" s="1">
        <f t="shared" si="216"/>
        <v>150</v>
      </c>
      <c r="R2790" s="1">
        <f t="shared" si="217"/>
        <v>7500</v>
      </c>
      <c r="S2790" s="17">
        <f t="shared" si="218"/>
        <v>161.46393972012916</v>
      </c>
      <c r="T2790" s="1" cm="1">
        <f t="array" ref="T2790">_xlfn.IFS($B$6=1,Q2790*$B$10,AND(P2789=0,P2790&gt;=1),T2789+$B$6*$B$10*$B$8,TRUE,T2789)</f>
        <v>6000</v>
      </c>
      <c r="U2790" s="17">
        <f t="shared" si="219"/>
        <v>129.17115177610333</v>
      </c>
    </row>
    <row r="2791" spans="7:21" x14ac:dyDescent="0.25">
      <c r="G2791" s="15">
        <v>2789</v>
      </c>
      <c r="H2791" s="17">
        <f t="shared" si="215"/>
        <v>46.466666666666669</v>
      </c>
      <c r="I2791" cm="1">
        <f t="array" ref="I2791">_xlfn.IFS(AND(NOT($I2790=0),$J2790),0,NOT($J2790),$I2790+$B$27,TRUE,$I2790)</f>
        <v>0.61666666666666692</v>
      </c>
      <c r="J2791" t="b" cm="1">
        <f t="array" ref="J2791">_xlfn.IFS($I2791&gt;=$C$5-$B$27,TRUE,$P2791&gt;=$B$6,FALSE,TRUE,$J2790)</f>
        <v>0</v>
      </c>
      <c r="K2791" t="b" cm="1">
        <f t="array" ref="K2791">_xlfn.IFS($L2791&gt;=$B$4-$B$27,FALSE,$I2791&gt;=$B$5-$B$27,TRUE,AND($J2791,NOT($K2790)),FALSE,$K2790,TRUE,TRUE,FALSE)</f>
        <v>0</v>
      </c>
      <c r="L2791" cm="1">
        <f t="array" ref="L2791">_xlfn.IFS($K2790,$L2790+$B$27,NOT($K2790),0,TRUE,$K2790)</f>
        <v>0</v>
      </c>
      <c r="M2791" t="b" cm="1">
        <f t="array" ref="M2791">_xlfn.IFS($K2791,FALSE,AND($J2791,NOT($K2791),$P2791&lt;$B$6),TRUE,TRUE,FALSE)</f>
        <v>0</v>
      </c>
      <c r="N2791" cm="1">
        <f t="array" ref="N2791">_xlfn.IFS($N2790&gt;=$C$7-$B$27,0,$M2790,$N2790+$B$27,TRUE,0)</f>
        <v>0</v>
      </c>
      <c r="O2791" t="b" cm="1">
        <f t="array" ref="O2791">_xlfn.IFS(AND($J2791,NOT($K2791),NOT($M2791)),TRUE,$P2791&gt;=$B$6,FALSE,AND($J2791,NOT($K2791),$M2791,$N2791=0),TRUE,TRUE,FALSE)</f>
        <v>0</v>
      </c>
      <c r="P2791" cm="1">
        <f t="array" ref="P2791">_xlfn.IFS(AND($O2790,$P2790&lt;$B$6),$P2790+1,AND(NOT($J2790),$P2790&gt;0),0,TRUE,$P2790)</f>
        <v>0</v>
      </c>
      <c r="Q2791" s="1">
        <f t="shared" si="216"/>
        <v>150</v>
      </c>
      <c r="R2791" s="1">
        <f t="shared" si="217"/>
        <v>7500</v>
      </c>
      <c r="S2791" s="17">
        <f t="shared" si="218"/>
        <v>161.40602582496413</v>
      </c>
      <c r="T2791" s="1" cm="1">
        <f t="array" ref="T2791">_xlfn.IFS($B$6=1,Q2791*$B$10,AND(P2790=0,P2791&gt;=1),T2790+$B$6*$B$10*$B$8,TRUE,T2790)</f>
        <v>6000</v>
      </c>
      <c r="U2791" s="17">
        <f t="shared" si="219"/>
        <v>129.12482065997131</v>
      </c>
    </row>
    <row r="2792" spans="7:21" x14ac:dyDescent="0.25">
      <c r="G2792" s="15">
        <v>2790</v>
      </c>
      <c r="H2792" s="17">
        <f t="shared" si="215"/>
        <v>46.483333333333334</v>
      </c>
      <c r="I2792" cm="1">
        <f t="array" ref="I2792">_xlfn.IFS(AND(NOT($I2791=0),$J2791),0,NOT($J2791),$I2791+$B$27,TRUE,$I2791)</f>
        <v>0.63333333333333364</v>
      </c>
      <c r="J2792" t="b" cm="1">
        <f t="array" ref="J2792">_xlfn.IFS($I2792&gt;=$C$5-$B$27,TRUE,$P2792&gt;=$B$6,FALSE,TRUE,$J2791)</f>
        <v>0</v>
      </c>
      <c r="K2792" t="b" cm="1">
        <f t="array" ref="K2792">_xlfn.IFS($L2792&gt;=$B$4-$B$27,FALSE,$I2792&gt;=$B$5-$B$27,TRUE,AND($J2792,NOT($K2791)),FALSE,$K2791,TRUE,TRUE,FALSE)</f>
        <v>0</v>
      </c>
      <c r="L2792" cm="1">
        <f t="array" ref="L2792">_xlfn.IFS($K2791,$L2791+$B$27,NOT($K2791),0,TRUE,$K2791)</f>
        <v>0</v>
      </c>
      <c r="M2792" t="b" cm="1">
        <f t="array" ref="M2792">_xlfn.IFS($K2792,FALSE,AND($J2792,NOT($K2792),$P2792&lt;$B$6),TRUE,TRUE,FALSE)</f>
        <v>0</v>
      </c>
      <c r="N2792" cm="1">
        <f t="array" ref="N2792">_xlfn.IFS($N2791&gt;=$C$7-$B$27,0,$M2791,$N2791+$B$27,TRUE,0)</f>
        <v>0</v>
      </c>
      <c r="O2792" t="b" cm="1">
        <f t="array" ref="O2792">_xlfn.IFS(AND($J2792,NOT($K2792),NOT($M2792)),TRUE,$P2792&gt;=$B$6,FALSE,AND($J2792,NOT($K2792),$M2792,$N2792=0),TRUE,TRUE,FALSE)</f>
        <v>0</v>
      </c>
      <c r="P2792" cm="1">
        <f t="array" ref="P2792">_xlfn.IFS(AND($O2791,$P2791&lt;$B$6),$P2791+1,AND(NOT($J2791),$P2791&gt;0),0,TRUE,$P2791)</f>
        <v>0</v>
      </c>
      <c r="Q2792" s="1">
        <f t="shared" si="216"/>
        <v>150</v>
      </c>
      <c r="R2792" s="1">
        <f t="shared" si="217"/>
        <v>7500</v>
      </c>
      <c r="S2792" s="17">
        <f t="shared" si="218"/>
        <v>161.34815346002151</v>
      </c>
      <c r="T2792" s="1" cm="1">
        <f t="array" ref="T2792">_xlfn.IFS($B$6=1,Q2792*$B$10,AND(P2791=0,P2792&gt;=1),T2791+$B$6*$B$10*$B$8,TRUE,T2791)</f>
        <v>6000</v>
      </c>
      <c r="U2792" s="17">
        <f t="shared" si="219"/>
        <v>129.07852276801719</v>
      </c>
    </row>
    <row r="2793" spans="7:21" x14ac:dyDescent="0.25">
      <c r="G2793" s="15">
        <v>2791</v>
      </c>
      <c r="H2793" s="17">
        <f t="shared" si="215"/>
        <v>46.5</v>
      </c>
      <c r="I2793" cm="1">
        <f t="array" ref="I2793">_xlfn.IFS(AND(NOT($I2792=0),$J2792),0,NOT($J2792),$I2792+$B$27,TRUE,$I2792)</f>
        <v>0.65000000000000036</v>
      </c>
      <c r="J2793" t="b" cm="1">
        <f t="array" ref="J2793">_xlfn.IFS($I2793&gt;=$C$5-$B$27,TRUE,$P2793&gt;=$B$6,FALSE,TRUE,$J2792)</f>
        <v>0</v>
      </c>
      <c r="K2793" t="b" cm="1">
        <f t="array" ref="K2793">_xlfn.IFS($L2793&gt;=$B$4-$B$27,FALSE,$I2793&gt;=$B$5-$B$27,TRUE,AND($J2793,NOT($K2792)),FALSE,$K2792,TRUE,TRUE,FALSE)</f>
        <v>0</v>
      </c>
      <c r="L2793" cm="1">
        <f t="array" ref="L2793">_xlfn.IFS($K2792,$L2792+$B$27,NOT($K2792),0,TRUE,$K2792)</f>
        <v>0</v>
      </c>
      <c r="M2793" t="b" cm="1">
        <f t="array" ref="M2793">_xlfn.IFS($K2793,FALSE,AND($J2793,NOT($K2793),$P2793&lt;$B$6),TRUE,TRUE,FALSE)</f>
        <v>0</v>
      </c>
      <c r="N2793" cm="1">
        <f t="array" ref="N2793">_xlfn.IFS($N2792&gt;=$C$7-$B$27,0,$M2792,$N2792+$B$27,TRUE,0)</f>
        <v>0</v>
      </c>
      <c r="O2793" t="b" cm="1">
        <f t="array" ref="O2793">_xlfn.IFS(AND($J2793,NOT($K2793),NOT($M2793)),TRUE,$P2793&gt;=$B$6,FALSE,AND($J2793,NOT($K2793),$M2793,$N2793=0),TRUE,TRUE,FALSE)</f>
        <v>0</v>
      </c>
      <c r="P2793" cm="1">
        <f t="array" ref="P2793">_xlfn.IFS(AND($O2792,$P2792&lt;$B$6),$P2792+1,AND(NOT($J2792),$P2792&gt;0),0,TRUE,$P2792)</f>
        <v>0</v>
      </c>
      <c r="Q2793" s="1">
        <f t="shared" si="216"/>
        <v>150</v>
      </c>
      <c r="R2793" s="1">
        <f t="shared" si="217"/>
        <v>7500</v>
      </c>
      <c r="S2793" s="17">
        <f t="shared" si="218"/>
        <v>161.29032258064515</v>
      </c>
      <c r="T2793" s="1" cm="1">
        <f t="array" ref="T2793">_xlfn.IFS($B$6=1,Q2793*$B$10,AND(P2792=0,P2793&gt;=1),T2792+$B$6*$B$10*$B$8,TRUE,T2792)</f>
        <v>6000</v>
      </c>
      <c r="U2793" s="17">
        <f t="shared" si="219"/>
        <v>129.03225806451613</v>
      </c>
    </row>
    <row r="2794" spans="7:21" x14ac:dyDescent="0.25">
      <c r="G2794" s="15">
        <v>2792</v>
      </c>
      <c r="H2794" s="17">
        <f t="shared" si="215"/>
        <v>46.516666666666666</v>
      </c>
      <c r="I2794" cm="1">
        <f t="array" ref="I2794">_xlfn.IFS(AND(NOT($I2793=0),$J2793),0,NOT($J2793),$I2793+$B$27,TRUE,$I2793)</f>
        <v>0.66666666666666707</v>
      </c>
      <c r="J2794" t="b" cm="1">
        <f t="array" ref="J2794">_xlfn.IFS($I2794&gt;=$C$5-$B$27,TRUE,$P2794&gt;=$B$6,FALSE,TRUE,$J2793)</f>
        <v>0</v>
      </c>
      <c r="K2794" t="b" cm="1">
        <f t="array" ref="K2794">_xlfn.IFS($L2794&gt;=$B$4-$B$27,FALSE,$I2794&gt;=$B$5-$B$27,TRUE,AND($J2794,NOT($K2793)),FALSE,$K2793,TRUE,TRUE,FALSE)</f>
        <v>0</v>
      </c>
      <c r="L2794" cm="1">
        <f t="array" ref="L2794">_xlfn.IFS($K2793,$L2793+$B$27,NOT($K2793),0,TRUE,$K2793)</f>
        <v>0</v>
      </c>
      <c r="M2794" t="b" cm="1">
        <f t="array" ref="M2794">_xlfn.IFS($K2794,FALSE,AND($J2794,NOT($K2794),$P2794&lt;$B$6),TRUE,TRUE,FALSE)</f>
        <v>0</v>
      </c>
      <c r="N2794" cm="1">
        <f t="array" ref="N2794">_xlfn.IFS($N2793&gt;=$C$7-$B$27,0,$M2793,$N2793+$B$27,TRUE,0)</f>
        <v>0</v>
      </c>
      <c r="O2794" t="b" cm="1">
        <f t="array" ref="O2794">_xlfn.IFS(AND($J2794,NOT($K2794),NOT($M2794)),TRUE,$P2794&gt;=$B$6,FALSE,AND($J2794,NOT($K2794),$M2794,$N2794=0),TRUE,TRUE,FALSE)</f>
        <v>0</v>
      </c>
      <c r="P2794" cm="1">
        <f t="array" ref="P2794">_xlfn.IFS(AND($O2793,$P2793&lt;$B$6),$P2793+1,AND(NOT($J2793),$P2793&gt;0),0,TRUE,$P2793)</f>
        <v>0</v>
      </c>
      <c r="Q2794" s="1">
        <f t="shared" si="216"/>
        <v>150</v>
      </c>
      <c r="R2794" s="1">
        <f t="shared" si="217"/>
        <v>7500</v>
      </c>
      <c r="S2794" s="17">
        <f t="shared" si="218"/>
        <v>161.23253314224291</v>
      </c>
      <c r="T2794" s="1" cm="1">
        <f t="array" ref="T2794">_xlfn.IFS($B$6=1,Q2794*$B$10,AND(P2793=0,P2794&gt;=1),T2793+$B$6*$B$10*$B$8,TRUE,T2793)</f>
        <v>6000</v>
      </c>
      <c r="U2794" s="17">
        <f t="shared" si="219"/>
        <v>128.98602651379434</v>
      </c>
    </row>
    <row r="2795" spans="7:21" x14ac:dyDescent="0.25">
      <c r="G2795" s="15">
        <v>2793</v>
      </c>
      <c r="H2795" s="17">
        <f t="shared" si="215"/>
        <v>46.533333333333331</v>
      </c>
      <c r="I2795" cm="1">
        <f t="array" ref="I2795">_xlfn.IFS(AND(NOT($I2794=0),$J2794),0,NOT($J2794),$I2794+$B$27,TRUE,$I2794)</f>
        <v>0.68333333333333379</v>
      </c>
      <c r="J2795" t="b" cm="1">
        <f t="array" ref="J2795">_xlfn.IFS($I2795&gt;=$C$5-$B$27,TRUE,$P2795&gt;=$B$6,FALSE,TRUE,$J2794)</f>
        <v>0</v>
      </c>
      <c r="K2795" t="b" cm="1">
        <f t="array" ref="K2795">_xlfn.IFS($L2795&gt;=$B$4-$B$27,FALSE,$I2795&gt;=$B$5-$B$27,TRUE,AND($J2795,NOT($K2794)),FALSE,$K2794,TRUE,TRUE,FALSE)</f>
        <v>0</v>
      </c>
      <c r="L2795" cm="1">
        <f t="array" ref="L2795">_xlfn.IFS($K2794,$L2794+$B$27,NOT($K2794),0,TRUE,$K2794)</f>
        <v>0</v>
      </c>
      <c r="M2795" t="b" cm="1">
        <f t="array" ref="M2795">_xlfn.IFS($K2795,FALSE,AND($J2795,NOT($K2795),$P2795&lt;$B$6),TRUE,TRUE,FALSE)</f>
        <v>0</v>
      </c>
      <c r="N2795" cm="1">
        <f t="array" ref="N2795">_xlfn.IFS($N2794&gt;=$C$7-$B$27,0,$M2794,$N2794+$B$27,TRUE,0)</f>
        <v>0</v>
      </c>
      <c r="O2795" t="b" cm="1">
        <f t="array" ref="O2795">_xlfn.IFS(AND($J2795,NOT($K2795),NOT($M2795)),TRUE,$P2795&gt;=$B$6,FALSE,AND($J2795,NOT($K2795),$M2795,$N2795=0),TRUE,TRUE,FALSE)</f>
        <v>0</v>
      </c>
      <c r="P2795" cm="1">
        <f t="array" ref="P2795">_xlfn.IFS(AND($O2794,$P2794&lt;$B$6),$P2794+1,AND(NOT($J2794),$P2794&gt;0),0,TRUE,$P2794)</f>
        <v>0</v>
      </c>
      <c r="Q2795" s="1">
        <f t="shared" si="216"/>
        <v>150</v>
      </c>
      <c r="R2795" s="1">
        <f t="shared" si="217"/>
        <v>7500</v>
      </c>
      <c r="S2795" s="17">
        <f t="shared" si="218"/>
        <v>161.17478510028653</v>
      </c>
      <c r="T2795" s="1" cm="1">
        <f t="array" ref="T2795">_xlfn.IFS($B$6=1,Q2795*$B$10,AND(P2794=0,P2795&gt;=1),T2794+$B$6*$B$10*$B$8,TRUE,T2794)</f>
        <v>6000</v>
      </c>
      <c r="U2795" s="17">
        <f t="shared" si="219"/>
        <v>128.93982808022923</v>
      </c>
    </row>
    <row r="2796" spans="7:21" x14ac:dyDescent="0.25">
      <c r="G2796" s="15">
        <v>2794</v>
      </c>
      <c r="H2796" s="17">
        <f t="shared" si="215"/>
        <v>46.55</v>
      </c>
      <c r="I2796" cm="1">
        <f t="array" ref="I2796">_xlfn.IFS(AND(NOT($I2795=0),$J2795),0,NOT($J2795),$I2795+$B$27,TRUE,$I2795)</f>
        <v>0.70000000000000051</v>
      </c>
      <c r="J2796" t="b" cm="1">
        <f t="array" ref="J2796">_xlfn.IFS($I2796&gt;=$C$5-$B$27,TRUE,$P2796&gt;=$B$6,FALSE,TRUE,$J2795)</f>
        <v>0</v>
      </c>
      <c r="K2796" t="b" cm="1">
        <f t="array" ref="K2796">_xlfn.IFS($L2796&gt;=$B$4-$B$27,FALSE,$I2796&gt;=$B$5-$B$27,TRUE,AND($J2796,NOT($K2795)),FALSE,$K2795,TRUE,TRUE,FALSE)</f>
        <v>0</v>
      </c>
      <c r="L2796" cm="1">
        <f t="array" ref="L2796">_xlfn.IFS($K2795,$L2795+$B$27,NOT($K2795),0,TRUE,$K2795)</f>
        <v>0</v>
      </c>
      <c r="M2796" t="b" cm="1">
        <f t="array" ref="M2796">_xlfn.IFS($K2796,FALSE,AND($J2796,NOT($K2796),$P2796&lt;$B$6),TRUE,TRUE,FALSE)</f>
        <v>0</v>
      </c>
      <c r="N2796" cm="1">
        <f t="array" ref="N2796">_xlfn.IFS($N2795&gt;=$C$7-$B$27,0,$M2795,$N2795+$B$27,TRUE,0)</f>
        <v>0</v>
      </c>
      <c r="O2796" t="b" cm="1">
        <f t="array" ref="O2796">_xlfn.IFS(AND($J2796,NOT($K2796),NOT($M2796)),TRUE,$P2796&gt;=$B$6,FALSE,AND($J2796,NOT($K2796),$M2796,$N2796=0),TRUE,TRUE,FALSE)</f>
        <v>0</v>
      </c>
      <c r="P2796" cm="1">
        <f t="array" ref="P2796">_xlfn.IFS(AND($O2795,$P2795&lt;$B$6),$P2795+1,AND(NOT($J2795),$P2795&gt;0),0,TRUE,$P2795)</f>
        <v>0</v>
      </c>
      <c r="Q2796" s="1">
        <f t="shared" si="216"/>
        <v>150</v>
      </c>
      <c r="R2796" s="1">
        <f t="shared" si="217"/>
        <v>7500</v>
      </c>
      <c r="S2796" s="17">
        <f t="shared" si="218"/>
        <v>161.11707841031151</v>
      </c>
      <c r="T2796" s="1" cm="1">
        <f t="array" ref="T2796">_xlfn.IFS($B$6=1,Q2796*$B$10,AND(P2795=0,P2796&gt;=1),T2795+$B$6*$B$10*$B$8,TRUE,T2795)</f>
        <v>6000</v>
      </c>
      <c r="U2796" s="17">
        <f t="shared" si="219"/>
        <v>128.89366272824921</v>
      </c>
    </row>
    <row r="2797" spans="7:21" x14ac:dyDescent="0.25">
      <c r="G2797" s="15">
        <v>2795</v>
      </c>
      <c r="H2797" s="17">
        <f t="shared" si="215"/>
        <v>46.566666666666663</v>
      </c>
      <c r="I2797" cm="1">
        <f t="array" ref="I2797">_xlfn.IFS(AND(NOT($I2796=0),$J2796),0,NOT($J2796),$I2796+$B$27,TRUE,$I2796)</f>
        <v>0.71666666666666723</v>
      </c>
      <c r="J2797" t="b" cm="1">
        <f t="array" ref="J2797">_xlfn.IFS($I2797&gt;=$C$5-$B$27,TRUE,$P2797&gt;=$B$6,FALSE,TRUE,$J2796)</f>
        <v>0</v>
      </c>
      <c r="K2797" t="b" cm="1">
        <f t="array" ref="K2797">_xlfn.IFS($L2797&gt;=$B$4-$B$27,FALSE,$I2797&gt;=$B$5-$B$27,TRUE,AND($J2797,NOT($K2796)),FALSE,$K2796,TRUE,TRUE,FALSE)</f>
        <v>0</v>
      </c>
      <c r="L2797" cm="1">
        <f t="array" ref="L2797">_xlfn.IFS($K2796,$L2796+$B$27,NOT($K2796),0,TRUE,$K2796)</f>
        <v>0</v>
      </c>
      <c r="M2797" t="b" cm="1">
        <f t="array" ref="M2797">_xlfn.IFS($K2797,FALSE,AND($J2797,NOT($K2797),$P2797&lt;$B$6),TRUE,TRUE,FALSE)</f>
        <v>0</v>
      </c>
      <c r="N2797" cm="1">
        <f t="array" ref="N2797">_xlfn.IFS($N2796&gt;=$C$7-$B$27,0,$M2796,$N2796+$B$27,TRUE,0)</f>
        <v>0</v>
      </c>
      <c r="O2797" t="b" cm="1">
        <f t="array" ref="O2797">_xlfn.IFS(AND($J2797,NOT($K2797),NOT($M2797)),TRUE,$P2797&gt;=$B$6,FALSE,AND($J2797,NOT($K2797),$M2797,$N2797=0),TRUE,TRUE,FALSE)</f>
        <v>0</v>
      </c>
      <c r="P2797" cm="1">
        <f t="array" ref="P2797">_xlfn.IFS(AND($O2796,$P2796&lt;$B$6),$P2796+1,AND(NOT($J2796),$P2796&gt;0),0,TRUE,$P2796)</f>
        <v>0</v>
      </c>
      <c r="Q2797" s="1">
        <f t="shared" si="216"/>
        <v>150</v>
      </c>
      <c r="R2797" s="1">
        <f t="shared" si="217"/>
        <v>7500</v>
      </c>
      <c r="S2797" s="17">
        <f t="shared" si="218"/>
        <v>161.05941302791697</v>
      </c>
      <c r="T2797" s="1" cm="1">
        <f t="array" ref="T2797">_xlfn.IFS($B$6=1,Q2797*$B$10,AND(P2796=0,P2797&gt;=1),T2796+$B$6*$B$10*$B$8,TRUE,T2796)</f>
        <v>6000</v>
      </c>
      <c r="U2797" s="17">
        <f t="shared" si="219"/>
        <v>128.84753042233359</v>
      </c>
    </row>
    <row r="2798" spans="7:21" x14ac:dyDescent="0.25">
      <c r="G2798" s="15">
        <v>2796</v>
      </c>
      <c r="H2798" s="17">
        <f t="shared" si="215"/>
        <v>46.583333333333336</v>
      </c>
      <c r="I2798" cm="1">
        <f t="array" ref="I2798">_xlfn.IFS(AND(NOT($I2797=0),$J2797),0,NOT($J2797),$I2797+$B$27,TRUE,$I2797)</f>
        <v>0.73333333333333395</v>
      </c>
      <c r="J2798" t="b" cm="1">
        <f t="array" ref="J2798">_xlfn.IFS($I2798&gt;=$C$5-$B$27,TRUE,$P2798&gt;=$B$6,FALSE,TRUE,$J2797)</f>
        <v>0</v>
      </c>
      <c r="K2798" t="b" cm="1">
        <f t="array" ref="K2798">_xlfn.IFS($L2798&gt;=$B$4-$B$27,FALSE,$I2798&gt;=$B$5-$B$27,TRUE,AND($J2798,NOT($K2797)),FALSE,$K2797,TRUE,TRUE,FALSE)</f>
        <v>0</v>
      </c>
      <c r="L2798" cm="1">
        <f t="array" ref="L2798">_xlfn.IFS($K2797,$L2797+$B$27,NOT($K2797),0,TRUE,$K2797)</f>
        <v>0</v>
      </c>
      <c r="M2798" t="b" cm="1">
        <f t="array" ref="M2798">_xlfn.IFS($K2798,FALSE,AND($J2798,NOT($K2798),$P2798&lt;$B$6),TRUE,TRUE,FALSE)</f>
        <v>0</v>
      </c>
      <c r="N2798" cm="1">
        <f t="array" ref="N2798">_xlfn.IFS($N2797&gt;=$C$7-$B$27,0,$M2797,$N2797+$B$27,TRUE,0)</f>
        <v>0</v>
      </c>
      <c r="O2798" t="b" cm="1">
        <f t="array" ref="O2798">_xlfn.IFS(AND($J2798,NOT($K2798),NOT($M2798)),TRUE,$P2798&gt;=$B$6,FALSE,AND($J2798,NOT($K2798),$M2798,$N2798=0),TRUE,TRUE,FALSE)</f>
        <v>0</v>
      </c>
      <c r="P2798" cm="1">
        <f t="array" ref="P2798">_xlfn.IFS(AND($O2797,$P2797&lt;$B$6),$P2797+1,AND(NOT($J2797),$P2797&gt;0),0,TRUE,$P2797)</f>
        <v>0</v>
      </c>
      <c r="Q2798" s="1">
        <f t="shared" si="216"/>
        <v>150</v>
      </c>
      <c r="R2798" s="1">
        <f t="shared" si="217"/>
        <v>7500</v>
      </c>
      <c r="S2798" s="17">
        <f t="shared" si="218"/>
        <v>161.00178890876563</v>
      </c>
      <c r="T2798" s="1" cm="1">
        <f t="array" ref="T2798">_xlfn.IFS($B$6=1,Q2798*$B$10,AND(P2797=0,P2798&gt;=1),T2797+$B$6*$B$10*$B$8,TRUE,T2797)</f>
        <v>6000</v>
      </c>
      <c r="U2798" s="17">
        <f t="shared" si="219"/>
        <v>128.80143112701251</v>
      </c>
    </row>
    <row r="2799" spans="7:21" x14ac:dyDescent="0.25">
      <c r="G2799" s="15">
        <v>2797</v>
      </c>
      <c r="H2799" s="17">
        <f t="shared" si="215"/>
        <v>46.6</v>
      </c>
      <c r="I2799" cm="1">
        <f t="array" ref="I2799">_xlfn.IFS(AND(NOT($I2798=0),$J2798),0,NOT($J2798),$I2798+$B$27,TRUE,$I2798)</f>
        <v>0.75000000000000067</v>
      </c>
      <c r="J2799" t="b" cm="1">
        <f t="array" ref="J2799">_xlfn.IFS($I2799&gt;=$C$5-$B$27,TRUE,$P2799&gt;=$B$6,FALSE,TRUE,$J2798)</f>
        <v>0</v>
      </c>
      <c r="K2799" t="b" cm="1">
        <f t="array" ref="K2799">_xlfn.IFS($L2799&gt;=$B$4-$B$27,FALSE,$I2799&gt;=$B$5-$B$27,TRUE,AND($J2799,NOT($K2798)),FALSE,$K2798,TRUE,TRUE,FALSE)</f>
        <v>0</v>
      </c>
      <c r="L2799" cm="1">
        <f t="array" ref="L2799">_xlfn.IFS($K2798,$L2798+$B$27,NOT($K2798),0,TRUE,$K2798)</f>
        <v>0</v>
      </c>
      <c r="M2799" t="b" cm="1">
        <f t="array" ref="M2799">_xlfn.IFS($K2799,FALSE,AND($J2799,NOT($K2799),$P2799&lt;$B$6),TRUE,TRUE,FALSE)</f>
        <v>0</v>
      </c>
      <c r="N2799" cm="1">
        <f t="array" ref="N2799">_xlfn.IFS($N2798&gt;=$C$7-$B$27,0,$M2798,$N2798+$B$27,TRUE,0)</f>
        <v>0</v>
      </c>
      <c r="O2799" t="b" cm="1">
        <f t="array" ref="O2799">_xlfn.IFS(AND($J2799,NOT($K2799),NOT($M2799)),TRUE,$P2799&gt;=$B$6,FALSE,AND($J2799,NOT($K2799),$M2799,$N2799=0),TRUE,TRUE,FALSE)</f>
        <v>0</v>
      </c>
      <c r="P2799" cm="1">
        <f t="array" ref="P2799">_xlfn.IFS(AND($O2798,$P2798&lt;$B$6),$P2798+1,AND(NOT($J2798),$P2798&gt;0),0,TRUE,$P2798)</f>
        <v>0</v>
      </c>
      <c r="Q2799" s="1">
        <f t="shared" si="216"/>
        <v>150</v>
      </c>
      <c r="R2799" s="1">
        <f t="shared" si="217"/>
        <v>7500</v>
      </c>
      <c r="S2799" s="17">
        <f t="shared" si="218"/>
        <v>160.94420600858368</v>
      </c>
      <c r="T2799" s="1" cm="1">
        <f t="array" ref="T2799">_xlfn.IFS($B$6=1,Q2799*$B$10,AND(P2798=0,P2799&gt;=1),T2798+$B$6*$B$10*$B$8,TRUE,T2798)</f>
        <v>6000</v>
      </c>
      <c r="U2799" s="17">
        <f t="shared" si="219"/>
        <v>128.75536480686694</v>
      </c>
    </row>
    <row r="2800" spans="7:21" x14ac:dyDescent="0.25">
      <c r="G2800" s="15">
        <v>2798</v>
      </c>
      <c r="H2800" s="17">
        <f t="shared" si="215"/>
        <v>46.616666666666667</v>
      </c>
      <c r="I2800" cm="1">
        <f t="array" ref="I2800">_xlfn.IFS(AND(NOT($I2799=0),$J2799),0,NOT($J2799),$I2799+$B$27,TRUE,$I2799)</f>
        <v>0.76666666666666738</v>
      </c>
      <c r="J2800" t="b" cm="1">
        <f t="array" ref="J2800">_xlfn.IFS($I2800&gt;=$C$5-$B$27,TRUE,$P2800&gt;=$B$6,FALSE,TRUE,$J2799)</f>
        <v>0</v>
      </c>
      <c r="K2800" t="b" cm="1">
        <f t="array" ref="K2800">_xlfn.IFS($L2800&gt;=$B$4-$B$27,FALSE,$I2800&gt;=$B$5-$B$27,TRUE,AND($J2800,NOT($K2799)),FALSE,$K2799,TRUE,TRUE,FALSE)</f>
        <v>0</v>
      </c>
      <c r="L2800" cm="1">
        <f t="array" ref="L2800">_xlfn.IFS($K2799,$L2799+$B$27,NOT($K2799),0,TRUE,$K2799)</f>
        <v>0</v>
      </c>
      <c r="M2800" t="b" cm="1">
        <f t="array" ref="M2800">_xlfn.IFS($K2800,FALSE,AND($J2800,NOT($K2800),$P2800&lt;$B$6),TRUE,TRUE,FALSE)</f>
        <v>0</v>
      </c>
      <c r="N2800" cm="1">
        <f t="array" ref="N2800">_xlfn.IFS($N2799&gt;=$C$7-$B$27,0,$M2799,$N2799+$B$27,TRUE,0)</f>
        <v>0</v>
      </c>
      <c r="O2800" t="b" cm="1">
        <f t="array" ref="O2800">_xlfn.IFS(AND($J2800,NOT($K2800),NOT($M2800)),TRUE,$P2800&gt;=$B$6,FALSE,AND($J2800,NOT($K2800),$M2800,$N2800=0),TRUE,TRUE,FALSE)</f>
        <v>0</v>
      </c>
      <c r="P2800" cm="1">
        <f t="array" ref="P2800">_xlfn.IFS(AND($O2799,$P2799&lt;$B$6),$P2799+1,AND(NOT($J2799),$P2799&gt;0),0,TRUE,$P2799)</f>
        <v>0</v>
      </c>
      <c r="Q2800" s="1">
        <f t="shared" si="216"/>
        <v>150</v>
      </c>
      <c r="R2800" s="1">
        <f t="shared" si="217"/>
        <v>7500</v>
      </c>
      <c r="S2800" s="17">
        <f t="shared" si="218"/>
        <v>160.88666428316051</v>
      </c>
      <c r="T2800" s="1" cm="1">
        <f t="array" ref="T2800">_xlfn.IFS($B$6=1,Q2800*$B$10,AND(P2799=0,P2800&gt;=1),T2799+$B$6*$B$10*$B$8,TRUE,T2799)</f>
        <v>6000</v>
      </c>
      <c r="U2800" s="17">
        <f t="shared" si="219"/>
        <v>128.70933142652842</v>
      </c>
    </row>
    <row r="2801" spans="7:21" x14ac:dyDescent="0.25">
      <c r="G2801" s="15">
        <v>2799</v>
      </c>
      <c r="H2801" s="17">
        <f t="shared" si="215"/>
        <v>46.633333333333333</v>
      </c>
      <c r="I2801" cm="1">
        <f t="array" ref="I2801">_xlfn.IFS(AND(NOT($I2800=0),$J2800),0,NOT($J2800),$I2800+$B$27,TRUE,$I2800)</f>
        <v>0.7833333333333341</v>
      </c>
      <c r="J2801" t="b" cm="1">
        <f t="array" ref="J2801">_xlfn.IFS($I2801&gt;=$C$5-$B$27,TRUE,$P2801&gt;=$B$6,FALSE,TRUE,$J2800)</f>
        <v>0</v>
      </c>
      <c r="K2801" t="b" cm="1">
        <f t="array" ref="K2801">_xlfn.IFS($L2801&gt;=$B$4-$B$27,FALSE,$I2801&gt;=$B$5-$B$27,TRUE,AND($J2801,NOT($K2800)),FALSE,$K2800,TRUE,TRUE,FALSE)</f>
        <v>0</v>
      </c>
      <c r="L2801" cm="1">
        <f t="array" ref="L2801">_xlfn.IFS($K2800,$L2800+$B$27,NOT($K2800),0,TRUE,$K2800)</f>
        <v>0</v>
      </c>
      <c r="M2801" t="b" cm="1">
        <f t="array" ref="M2801">_xlfn.IFS($K2801,FALSE,AND($J2801,NOT($K2801),$P2801&lt;$B$6),TRUE,TRUE,FALSE)</f>
        <v>0</v>
      </c>
      <c r="N2801" cm="1">
        <f t="array" ref="N2801">_xlfn.IFS($N2800&gt;=$C$7-$B$27,0,$M2800,$N2800+$B$27,TRUE,0)</f>
        <v>0</v>
      </c>
      <c r="O2801" t="b" cm="1">
        <f t="array" ref="O2801">_xlfn.IFS(AND($J2801,NOT($K2801),NOT($M2801)),TRUE,$P2801&gt;=$B$6,FALSE,AND($J2801,NOT($K2801),$M2801,$N2801=0),TRUE,TRUE,FALSE)</f>
        <v>0</v>
      </c>
      <c r="P2801" cm="1">
        <f t="array" ref="P2801">_xlfn.IFS(AND($O2800,$P2800&lt;$B$6),$P2800+1,AND(NOT($J2800),$P2800&gt;0),0,TRUE,$P2800)</f>
        <v>0</v>
      </c>
      <c r="Q2801" s="1">
        <f t="shared" si="216"/>
        <v>150</v>
      </c>
      <c r="R2801" s="1">
        <f t="shared" si="217"/>
        <v>7500</v>
      </c>
      <c r="S2801" s="17">
        <f t="shared" si="218"/>
        <v>160.82916368834881</v>
      </c>
      <c r="T2801" s="1" cm="1">
        <f t="array" ref="T2801">_xlfn.IFS($B$6=1,Q2801*$B$10,AND(P2800=0,P2801&gt;=1),T2800+$B$6*$B$10*$B$8,TRUE,T2800)</f>
        <v>6000</v>
      </c>
      <c r="U2801" s="17">
        <f t="shared" si="219"/>
        <v>128.66333095067907</v>
      </c>
    </row>
    <row r="2802" spans="7:21" x14ac:dyDescent="0.25">
      <c r="G2802" s="15">
        <v>2800</v>
      </c>
      <c r="H2802" s="17">
        <f t="shared" si="215"/>
        <v>46.65</v>
      </c>
      <c r="I2802" cm="1">
        <f t="array" ref="I2802">_xlfn.IFS(AND(NOT($I2801=0),$J2801),0,NOT($J2801),$I2801+$B$27,TRUE,$I2801)</f>
        <v>0.80000000000000082</v>
      </c>
      <c r="J2802" t="b" cm="1">
        <f t="array" ref="J2802">_xlfn.IFS($I2802&gt;=$C$5-$B$27,TRUE,$P2802&gt;=$B$6,FALSE,TRUE,$J2801)</f>
        <v>0</v>
      </c>
      <c r="K2802" t="b" cm="1">
        <f t="array" ref="K2802">_xlfn.IFS($L2802&gt;=$B$4-$B$27,FALSE,$I2802&gt;=$B$5-$B$27,TRUE,AND($J2802,NOT($K2801)),FALSE,$K2801,TRUE,TRUE,FALSE)</f>
        <v>0</v>
      </c>
      <c r="L2802" cm="1">
        <f t="array" ref="L2802">_xlfn.IFS($K2801,$L2801+$B$27,NOT($K2801),0,TRUE,$K2801)</f>
        <v>0</v>
      </c>
      <c r="M2802" t="b" cm="1">
        <f t="array" ref="M2802">_xlfn.IFS($K2802,FALSE,AND($J2802,NOT($K2802),$P2802&lt;$B$6),TRUE,TRUE,FALSE)</f>
        <v>0</v>
      </c>
      <c r="N2802" cm="1">
        <f t="array" ref="N2802">_xlfn.IFS($N2801&gt;=$C$7-$B$27,0,$M2801,$N2801+$B$27,TRUE,0)</f>
        <v>0</v>
      </c>
      <c r="O2802" t="b" cm="1">
        <f t="array" ref="O2802">_xlfn.IFS(AND($J2802,NOT($K2802),NOT($M2802)),TRUE,$P2802&gt;=$B$6,FALSE,AND($J2802,NOT($K2802),$M2802,$N2802=0),TRUE,TRUE,FALSE)</f>
        <v>0</v>
      </c>
      <c r="P2802" cm="1">
        <f t="array" ref="P2802">_xlfn.IFS(AND($O2801,$P2801&lt;$B$6),$P2801+1,AND(NOT($J2801),$P2801&gt;0),0,TRUE,$P2801)</f>
        <v>0</v>
      </c>
      <c r="Q2802" s="1">
        <f t="shared" si="216"/>
        <v>150</v>
      </c>
      <c r="R2802" s="1">
        <f t="shared" si="217"/>
        <v>7500</v>
      </c>
      <c r="S2802" s="17">
        <f t="shared" si="218"/>
        <v>160.77170418006432</v>
      </c>
      <c r="T2802" s="1" cm="1">
        <f t="array" ref="T2802">_xlfn.IFS($B$6=1,Q2802*$B$10,AND(P2801=0,P2802&gt;=1),T2801+$B$6*$B$10*$B$8,TRUE,T2801)</f>
        <v>6000</v>
      </c>
      <c r="U2802" s="17">
        <f t="shared" si="219"/>
        <v>128.61736334405145</v>
      </c>
    </row>
    <row r="2803" spans="7:21" x14ac:dyDescent="0.25">
      <c r="G2803" s="15">
        <v>2801</v>
      </c>
      <c r="H2803" s="17">
        <f t="shared" si="215"/>
        <v>46.666666666666664</v>
      </c>
      <c r="I2803" cm="1">
        <f t="array" ref="I2803">_xlfn.IFS(AND(NOT($I2802=0),$J2802),0,NOT($J2802),$I2802+$B$27,TRUE,$I2802)</f>
        <v>0.81666666666666754</v>
      </c>
      <c r="J2803" t="b" cm="1">
        <f t="array" ref="J2803">_xlfn.IFS($I2803&gt;=$C$5-$B$27,TRUE,$P2803&gt;=$B$6,FALSE,TRUE,$J2802)</f>
        <v>0</v>
      </c>
      <c r="K2803" t="b" cm="1">
        <f t="array" ref="K2803">_xlfn.IFS($L2803&gt;=$B$4-$B$27,FALSE,$I2803&gt;=$B$5-$B$27,TRUE,AND($J2803,NOT($K2802)),FALSE,$K2802,TRUE,TRUE,FALSE)</f>
        <v>0</v>
      </c>
      <c r="L2803" cm="1">
        <f t="array" ref="L2803">_xlfn.IFS($K2802,$L2802+$B$27,NOT($K2802),0,TRUE,$K2802)</f>
        <v>0</v>
      </c>
      <c r="M2803" t="b" cm="1">
        <f t="array" ref="M2803">_xlfn.IFS($K2803,FALSE,AND($J2803,NOT($K2803),$P2803&lt;$B$6),TRUE,TRUE,FALSE)</f>
        <v>0</v>
      </c>
      <c r="N2803" cm="1">
        <f t="array" ref="N2803">_xlfn.IFS($N2802&gt;=$C$7-$B$27,0,$M2802,$N2802+$B$27,TRUE,0)</f>
        <v>0</v>
      </c>
      <c r="O2803" t="b" cm="1">
        <f t="array" ref="O2803">_xlfn.IFS(AND($J2803,NOT($K2803),NOT($M2803)),TRUE,$P2803&gt;=$B$6,FALSE,AND($J2803,NOT($K2803),$M2803,$N2803=0),TRUE,TRUE,FALSE)</f>
        <v>0</v>
      </c>
      <c r="P2803" cm="1">
        <f t="array" ref="P2803">_xlfn.IFS(AND($O2802,$P2802&lt;$B$6),$P2802+1,AND(NOT($J2802),$P2802&gt;0),0,TRUE,$P2802)</f>
        <v>0</v>
      </c>
      <c r="Q2803" s="1">
        <f t="shared" si="216"/>
        <v>150</v>
      </c>
      <c r="R2803" s="1">
        <f t="shared" si="217"/>
        <v>7500</v>
      </c>
      <c r="S2803" s="17">
        <f t="shared" si="218"/>
        <v>160.71428571428572</v>
      </c>
      <c r="T2803" s="1" cm="1">
        <f t="array" ref="T2803">_xlfn.IFS($B$6=1,Q2803*$B$10,AND(P2802=0,P2803&gt;=1),T2802+$B$6*$B$10*$B$8,TRUE,T2802)</f>
        <v>6000</v>
      </c>
      <c r="U2803" s="17">
        <f t="shared" si="219"/>
        <v>128.57142857142858</v>
      </c>
    </row>
    <row r="2804" spans="7:21" x14ac:dyDescent="0.25">
      <c r="G2804" s="15">
        <v>2802</v>
      </c>
      <c r="H2804" s="17">
        <f t="shared" si="215"/>
        <v>46.68333333333333</v>
      </c>
      <c r="I2804" cm="1">
        <f t="array" ref="I2804">_xlfn.IFS(AND(NOT($I2803=0),$J2803),0,NOT($J2803),$I2803+$B$27,TRUE,$I2803)</f>
        <v>0.83333333333333426</v>
      </c>
      <c r="J2804" t="b" cm="1">
        <f t="array" ref="J2804">_xlfn.IFS($I2804&gt;=$C$5-$B$27,TRUE,$P2804&gt;=$B$6,FALSE,TRUE,$J2803)</f>
        <v>0</v>
      </c>
      <c r="K2804" t="b" cm="1">
        <f t="array" ref="K2804">_xlfn.IFS($L2804&gt;=$B$4-$B$27,FALSE,$I2804&gt;=$B$5-$B$27,TRUE,AND($J2804,NOT($K2803)),FALSE,$K2803,TRUE,TRUE,FALSE)</f>
        <v>0</v>
      </c>
      <c r="L2804" cm="1">
        <f t="array" ref="L2804">_xlfn.IFS($K2803,$L2803+$B$27,NOT($K2803),0,TRUE,$K2803)</f>
        <v>0</v>
      </c>
      <c r="M2804" t="b" cm="1">
        <f t="array" ref="M2804">_xlfn.IFS($K2804,FALSE,AND($J2804,NOT($K2804),$P2804&lt;$B$6),TRUE,TRUE,FALSE)</f>
        <v>0</v>
      </c>
      <c r="N2804" cm="1">
        <f t="array" ref="N2804">_xlfn.IFS($N2803&gt;=$C$7-$B$27,0,$M2803,$N2803+$B$27,TRUE,0)</f>
        <v>0</v>
      </c>
      <c r="O2804" t="b" cm="1">
        <f t="array" ref="O2804">_xlfn.IFS(AND($J2804,NOT($K2804),NOT($M2804)),TRUE,$P2804&gt;=$B$6,FALSE,AND($J2804,NOT($K2804),$M2804,$N2804=0),TRUE,TRUE,FALSE)</f>
        <v>0</v>
      </c>
      <c r="P2804" cm="1">
        <f t="array" ref="P2804">_xlfn.IFS(AND($O2803,$P2803&lt;$B$6),$P2803+1,AND(NOT($J2803),$P2803&gt;0),0,TRUE,$P2803)</f>
        <v>0</v>
      </c>
      <c r="Q2804" s="1">
        <f t="shared" si="216"/>
        <v>150</v>
      </c>
      <c r="R2804" s="1">
        <f t="shared" si="217"/>
        <v>7500</v>
      </c>
      <c r="S2804" s="17">
        <f t="shared" si="218"/>
        <v>160.65690824705464</v>
      </c>
      <c r="T2804" s="1" cm="1">
        <f t="array" ref="T2804">_xlfn.IFS($B$6=1,Q2804*$B$10,AND(P2803=0,P2804&gt;=1),T2803+$B$6*$B$10*$B$8,TRUE,T2803)</f>
        <v>6000</v>
      </c>
      <c r="U2804" s="17">
        <f t="shared" si="219"/>
        <v>128.5255265976437</v>
      </c>
    </row>
    <row r="2805" spans="7:21" x14ac:dyDescent="0.25">
      <c r="G2805" s="15">
        <v>2803</v>
      </c>
      <c r="H2805" s="17">
        <f t="shared" si="215"/>
        <v>46.7</v>
      </c>
      <c r="I2805" cm="1">
        <f t="array" ref="I2805">_xlfn.IFS(AND(NOT($I2804=0),$J2804),0,NOT($J2804),$I2804+$B$27,TRUE,$I2804)</f>
        <v>0.85000000000000098</v>
      </c>
      <c r="J2805" t="b" cm="1">
        <f t="array" ref="J2805">_xlfn.IFS($I2805&gt;=$C$5-$B$27,TRUE,$P2805&gt;=$B$6,FALSE,TRUE,$J2804)</f>
        <v>0</v>
      </c>
      <c r="K2805" t="b" cm="1">
        <f t="array" ref="K2805">_xlfn.IFS($L2805&gt;=$B$4-$B$27,FALSE,$I2805&gt;=$B$5-$B$27,TRUE,AND($J2805,NOT($K2804)),FALSE,$K2804,TRUE,TRUE,FALSE)</f>
        <v>0</v>
      </c>
      <c r="L2805" cm="1">
        <f t="array" ref="L2805">_xlfn.IFS($K2804,$L2804+$B$27,NOT($K2804),0,TRUE,$K2804)</f>
        <v>0</v>
      </c>
      <c r="M2805" t="b" cm="1">
        <f t="array" ref="M2805">_xlfn.IFS($K2805,FALSE,AND($J2805,NOT($K2805),$P2805&lt;$B$6),TRUE,TRUE,FALSE)</f>
        <v>0</v>
      </c>
      <c r="N2805" cm="1">
        <f t="array" ref="N2805">_xlfn.IFS($N2804&gt;=$C$7-$B$27,0,$M2804,$N2804+$B$27,TRUE,0)</f>
        <v>0</v>
      </c>
      <c r="O2805" t="b" cm="1">
        <f t="array" ref="O2805">_xlfn.IFS(AND($J2805,NOT($K2805),NOT($M2805)),TRUE,$P2805&gt;=$B$6,FALSE,AND($J2805,NOT($K2805),$M2805,$N2805=0),TRUE,TRUE,FALSE)</f>
        <v>0</v>
      </c>
      <c r="P2805" cm="1">
        <f t="array" ref="P2805">_xlfn.IFS(AND($O2804,$P2804&lt;$B$6),$P2804+1,AND(NOT($J2804),$P2804&gt;0),0,TRUE,$P2804)</f>
        <v>0</v>
      </c>
      <c r="Q2805" s="1">
        <f t="shared" si="216"/>
        <v>150</v>
      </c>
      <c r="R2805" s="1">
        <f t="shared" si="217"/>
        <v>7500</v>
      </c>
      <c r="S2805" s="17">
        <f t="shared" si="218"/>
        <v>160.59957173447538</v>
      </c>
      <c r="T2805" s="1" cm="1">
        <f t="array" ref="T2805">_xlfn.IFS($B$6=1,Q2805*$B$10,AND(P2804=0,P2805&gt;=1),T2804+$B$6*$B$10*$B$8,TRUE,T2804)</f>
        <v>6000</v>
      </c>
      <c r="U2805" s="17">
        <f t="shared" si="219"/>
        <v>128.47965738758029</v>
      </c>
    </row>
    <row r="2806" spans="7:21" x14ac:dyDescent="0.25">
      <c r="G2806" s="15">
        <v>2804</v>
      </c>
      <c r="H2806" s="17">
        <f t="shared" si="215"/>
        <v>46.716666666666669</v>
      </c>
      <c r="I2806" cm="1">
        <f t="array" ref="I2806">_xlfn.IFS(AND(NOT($I2805=0),$J2805),0,NOT($J2805),$I2805+$B$27,TRUE,$I2805)</f>
        <v>0.8666666666666677</v>
      </c>
      <c r="J2806" t="b" cm="1">
        <f t="array" ref="J2806">_xlfn.IFS($I2806&gt;=$C$5-$B$27,TRUE,$P2806&gt;=$B$6,FALSE,TRUE,$J2805)</f>
        <v>0</v>
      </c>
      <c r="K2806" t="b" cm="1">
        <f t="array" ref="K2806">_xlfn.IFS($L2806&gt;=$B$4-$B$27,FALSE,$I2806&gt;=$B$5-$B$27,TRUE,AND($J2806,NOT($K2805)),FALSE,$K2805,TRUE,TRUE,FALSE)</f>
        <v>0</v>
      </c>
      <c r="L2806" cm="1">
        <f t="array" ref="L2806">_xlfn.IFS($K2805,$L2805+$B$27,NOT($K2805),0,TRUE,$K2805)</f>
        <v>0</v>
      </c>
      <c r="M2806" t="b" cm="1">
        <f t="array" ref="M2806">_xlfn.IFS($K2806,FALSE,AND($J2806,NOT($K2806),$P2806&lt;$B$6),TRUE,TRUE,FALSE)</f>
        <v>0</v>
      </c>
      <c r="N2806" cm="1">
        <f t="array" ref="N2806">_xlfn.IFS($N2805&gt;=$C$7-$B$27,0,$M2805,$N2805+$B$27,TRUE,0)</f>
        <v>0</v>
      </c>
      <c r="O2806" t="b" cm="1">
        <f t="array" ref="O2806">_xlfn.IFS(AND($J2806,NOT($K2806),NOT($M2806)),TRUE,$P2806&gt;=$B$6,FALSE,AND($J2806,NOT($K2806),$M2806,$N2806=0),TRUE,TRUE,FALSE)</f>
        <v>0</v>
      </c>
      <c r="P2806" cm="1">
        <f t="array" ref="P2806">_xlfn.IFS(AND($O2805,$P2805&lt;$B$6),$P2805+1,AND(NOT($J2805),$P2805&gt;0),0,TRUE,$P2805)</f>
        <v>0</v>
      </c>
      <c r="Q2806" s="1">
        <f t="shared" si="216"/>
        <v>150</v>
      </c>
      <c r="R2806" s="1">
        <f t="shared" si="217"/>
        <v>7500</v>
      </c>
      <c r="S2806" s="17">
        <f t="shared" si="218"/>
        <v>160.54227613271493</v>
      </c>
      <c r="T2806" s="1" cm="1">
        <f t="array" ref="T2806">_xlfn.IFS($B$6=1,Q2806*$B$10,AND(P2805=0,P2806&gt;=1),T2805+$B$6*$B$10*$B$8,TRUE,T2805)</f>
        <v>6000</v>
      </c>
      <c r="U2806" s="17">
        <f t="shared" si="219"/>
        <v>128.43382090617195</v>
      </c>
    </row>
    <row r="2807" spans="7:21" x14ac:dyDescent="0.25">
      <c r="G2807" s="15">
        <v>2805</v>
      </c>
      <c r="H2807" s="17">
        <f t="shared" si="215"/>
        <v>46.733333333333334</v>
      </c>
      <c r="I2807" cm="1">
        <f t="array" ref="I2807">_xlfn.IFS(AND(NOT($I2806=0),$J2806),0,NOT($J2806),$I2806+$B$27,TRUE,$I2806)</f>
        <v>0.88333333333333441</v>
      </c>
      <c r="J2807" t="b" cm="1">
        <f t="array" ref="J2807">_xlfn.IFS($I2807&gt;=$C$5-$B$27,TRUE,$P2807&gt;=$B$6,FALSE,TRUE,$J2806)</f>
        <v>0</v>
      </c>
      <c r="K2807" t="b" cm="1">
        <f t="array" ref="K2807">_xlfn.IFS($L2807&gt;=$B$4-$B$27,FALSE,$I2807&gt;=$B$5-$B$27,TRUE,AND($J2807,NOT($K2806)),FALSE,$K2806,TRUE,TRUE,FALSE)</f>
        <v>0</v>
      </c>
      <c r="L2807" cm="1">
        <f t="array" ref="L2807">_xlfn.IFS($K2806,$L2806+$B$27,NOT($K2806),0,TRUE,$K2806)</f>
        <v>0</v>
      </c>
      <c r="M2807" t="b" cm="1">
        <f t="array" ref="M2807">_xlfn.IFS($K2807,FALSE,AND($J2807,NOT($K2807),$P2807&lt;$B$6),TRUE,TRUE,FALSE)</f>
        <v>0</v>
      </c>
      <c r="N2807" cm="1">
        <f t="array" ref="N2807">_xlfn.IFS($N2806&gt;=$C$7-$B$27,0,$M2806,$N2806+$B$27,TRUE,0)</f>
        <v>0</v>
      </c>
      <c r="O2807" t="b" cm="1">
        <f t="array" ref="O2807">_xlfn.IFS(AND($J2807,NOT($K2807),NOT($M2807)),TRUE,$P2807&gt;=$B$6,FALSE,AND($J2807,NOT($K2807),$M2807,$N2807=0),TRUE,TRUE,FALSE)</f>
        <v>0</v>
      </c>
      <c r="P2807" cm="1">
        <f t="array" ref="P2807">_xlfn.IFS(AND($O2806,$P2806&lt;$B$6),$P2806+1,AND(NOT($J2806),$P2806&gt;0),0,TRUE,$P2806)</f>
        <v>0</v>
      </c>
      <c r="Q2807" s="1">
        <f t="shared" si="216"/>
        <v>150</v>
      </c>
      <c r="R2807" s="1">
        <f t="shared" si="217"/>
        <v>7500</v>
      </c>
      <c r="S2807" s="17">
        <f t="shared" si="218"/>
        <v>160.48502139800286</v>
      </c>
      <c r="T2807" s="1" cm="1">
        <f t="array" ref="T2807">_xlfn.IFS($B$6=1,Q2807*$B$10,AND(P2806=0,P2807&gt;=1),T2806+$B$6*$B$10*$B$8,TRUE,T2806)</f>
        <v>6000</v>
      </c>
      <c r="U2807" s="17">
        <f t="shared" si="219"/>
        <v>128.38801711840227</v>
      </c>
    </row>
    <row r="2808" spans="7:21" x14ac:dyDescent="0.25">
      <c r="G2808" s="15">
        <v>2806</v>
      </c>
      <c r="H2808" s="17">
        <f t="shared" si="215"/>
        <v>46.75</v>
      </c>
      <c r="I2808" cm="1">
        <f t="array" ref="I2808">_xlfn.IFS(AND(NOT($I2807=0),$J2807),0,NOT($J2807),$I2807+$B$27,TRUE,$I2807)</f>
        <v>0.90000000000000113</v>
      </c>
      <c r="J2808" t="b" cm="1">
        <f t="array" ref="J2808">_xlfn.IFS($I2808&gt;=$C$5-$B$27,TRUE,$P2808&gt;=$B$6,FALSE,TRUE,$J2807)</f>
        <v>0</v>
      </c>
      <c r="K2808" t="b" cm="1">
        <f t="array" ref="K2808">_xlfn.IFS($L2808&gt;=$B$4-$B$27,FALSE,$I2808&gt;=$B$5-$B$27,TRUE,AND($J2808,NOT($K2807)),FALSE,$K2807,TRUE,TRUE,FALSE)</f>
        <v>0</v>
      </c>
      <c r="L2808" cm="1">
        <f t="array" ref="L2808">_xlfn.IFS($K2807,$L2807+$B$27,NOT($K2807),0,TRUE,$K2807)</f>
        <v>0</v>
      </c>
      <c r="M2808" t="b" cm="1">
        <f t="array" ref="M2808">_xlfn.IFS($K2808,FALSE,AND($J2808,NOT($K2808),$P2808&lt;$B$6),TRUE,TRUE,FALSE)</f>
        <v>0</v>
      </c>
      <c r="N2808" cm="1">
        <f t="array" ref="N2808">_xlfn.IFS($N2807&gt;=$C$7-$B$27,0,$M2807,$N2807+$B$27,TRUE,0)</f>
        <v>0</v>
      </c>
      <c r="O2808" t="b" cm="1">
        <f t="array" ref="O2808">_xlfn.IFS(AND($J2808,NOT($K2808),NOT($M2808)),TRUE,$P2808&gt;=$B$6,FALSE,AND($J2808,NOT($K2808),$M2808,$N2808=0),TRUE,TRUE,FALSE)</f>
        <v>0</v>
      </c>
      <c r="P2808" cm="1">
        <f t="array" ref="P2808">_xlfn.IFS(AND($O2807,$P2807&lt;$B$6),$P2807+1,AND(NOT($J2807),$P2807&gt;0),0,TRUE,$P2807)</f>
        <v>0</v>
      </c>
      <c r="Q2808" s="1">
        <f t="shared" si="216"/>
        <v>150</v>
      </c>
      <c r="R2808" s="1">
        <f t="shared" si="217"/>
        <v>7500</v>
      </c>
      <c r="S2808" s="17">
        <f t="shared" si="218"/>
        <v>160.42780748663102</v>
      </c>
      <c r="T2808" s="1" cm="1">
        <f t="array" ref="T2808">_xlfn.IFS($B$6=1,Q2808*$B$10,AND(P2807=0,P2808&gt;=1),T2807+$B$6*$B$10*$B$8,TRUE,T2807)</f>
        <v>6000</v>
      </c>
      <c r="U2808" s="17">
        <f t="shared" si="219"/>
        <v>128.34224598930481</v>
      </c>
    </row>
    <row r="2809" spans="7:21" x14ac:dyDescent="0.25">
      <c r="G2809" s="15">
        <v>2807</v>
      </c>
      <c r="H2809" s="17">
        <f t="shared" si="215"/>
        <v>46.766666666666666</v>
      </c>
      <c r="I2809" cm="1">
        <f t="array" ref="I2809">_xlfn.IFS(AND(NOT($I2808=0),$J2808),0,NOT($J2808),$I2808+$B$27,TRUE,$I2808)</f>
        <v>0.91666666666666785</v>
      </c>
      <c r="J2809" t="b" cm="1">
        <f t="array" ref="J2809">_xlfn.IFS($I2809&gt;=$C$5-$B$27,TRUE,$P2809&gt;=$B$6,FALSE,TRUE,$J2808)</f>
        <v>0</v>
      </c>
      <c r="K2809" t="b" cm="1">
        <f t="array" ref="K2809">_xlfn.IFS($L2809&gt;=$B$4-$B$27,FALSE,$I2809&gt;=$B$5-$B$27,TRUE,AND($J2809,NOT($K2808)),FALSE,$K2808,TRUE,TRUE,FALSE)</f>
        <v>0</v>
      </c>
      <c r="L2809" cm="1">
        <f t="array" ref="L2809">_xlfn.IFS($K2808,$L2808+$B$27,NOT($K2808),0,TRUE,$K2808)</f>
        <v>0</v>
      </c>
      <c r="M2809" t="b" cm="1">
        <f t="array" ref="M2809">_xlfn.IFS($K2809,FALSE,AND($J2809,NOT($K2809),$P2809&lt;$B$6),TRUE,TRUE,FALSE)</f>
        <v>0</v>
      </c>
      <c r="N2809" cm="1">
        <f t="array" ref="N2809">_xlfn.IFS($N2808&gt;=$C$7-$B$27,0,$M2808,$N2808+$B$27,TRUE,0)</f>
        <v>0</v>
      </c>
      <c r="O2809" t="b" cm="1">
        <f t="array" ref="O2809">_xlfn.IFS(AND($J2809,NOT($K2809),NOT($M2809)),TRUE,$P2809&gt;=$B$6,FALSE,AND($J2809,NOT($K2809),$M2809,$N2809=0),TRUE,TRUE,FALSE)</f>
        <v>0</v>
      </c>
      <c r="P2809" cm="1">
        <f t="array" ref="P2809">_xlfn.IFS(AND($O2808,$P2808&lt;$B$6),$P2808+1,AND(NOT($J2808),$P2808&gt;0),0,TRUE,$P2808)</f>
        <v>0</v>
      </c>
      <c r="Q2809" s="1">
        <f t="shared" si="216"/>
        <v>150</v>
      </c>
      <c r="R2809" s="1">
        <f t="shared" si="217"/>
        <v>7500</v>
      </c>
      <c r="S2809" s="17">
        <f t="shared" si="218"/>
        <v>160.37063435495367</v>
      </c>
      <c r="T2809" s="1" cm="1">
        <f t="array" ref="T2809">_xlfn.IFS($B$6=1,Q2809*$B$10,AND(P2808=0,P2809&gt;=1),T2808+$B$6*$B$10*$B$8,TRUE,T2808)</f>
        <v>6000</v>
      </c>
      <c r="U2809" s="17">
        <f t="shared" si="219"/>
        <v>128.29650748396293</v>
      </c>
    </row>
    <row r="2810" spans="7:21" x14ac:dyDescent="0.25">
      <c r="G2810" s="15">
        <v>2808</v>
      </c>
      <c r="H2810" s="17">
        <f t="shared" si="215"/>
        <v>46.783333333333331</v>
      </c>
      <c r="I2810" cm="1">
        <f t="array" ref="I2810">_xlfn.IFS(AND(NOT($I2809=0),$J2809),0,NOT($J2809),$I2809+$B$27,TRUE,$I2809)</f>
        <v>0.93333333333333457</v>
      </c>
      <c r="J2810" t="b" cm="1">
        <f t="array" ref="J2810">_xlfn.IFS($I2810&gt;=$C$5-$B$27,TRUE,$P2810&gt;=$B$6,FALSE,TRUE,$J2809)</f>
        <v>0</v>
      </c>
      <c r="K2810" t="b" cm="1">
        <f t="array" ref="K2810">_xlfn.IFS($L2810&gt;=$B$4-$B$27,FALSE,$I2810&gt;=$B$5-$B$27,TRUE,AND($J2810,NOT($K2809)),FALSE,$K2809,TRUE,TRUE,FALSE)</f>
        <v>0</v>
      </c>
      <c r="L2810" cm="1">
        <f t="array" ref="L2810">_xlfn.IFS($K2809,$L2809+$B$27,NOT($K2809),0,TRUE,$K2809)</f>
        <v>0</v>
      </c>
      <c r="M2810" t="b" cm="1">
        <f t="array" ref="M2810">_xlfn.IFS($K2810,FALSE,AND($J2810,NOT($K2810),$P2810&lt;$B$6),TRUE,TRUE,FALSE)</f>
        <v>0</v>
      </c>
      <c r="N2810" cm="1">
        <f t="array" ref="N2810">_xlfn.IFS($N2809&gt;=$C$7-$B$27,0,$M2809,$N2809+$B$27,TRUE,0)</f>
        <v>0</v>
      </c>
      <c r="O2810" t="b" cm="1">
        <f t="array" ref="O2810">_xlfn.IFS(AND($J2810,NOT($K2810),NOT($M2810)),TRUE,$P2810&gt;=$B$6,FALSE,AND($J2810,NOT($K2810),$M2810,$N2810=0),TRUE,TRUE,FALSE)</f>
        <v>0</v>
      </c>
      <c r="P2810" cm="1">
        <f t="array" ref="P2810">_xlfn.IFS(AND($O2809,$P2809&lt;$B$6),$P2809+1,AND(NOT($J2809),$P2809&gt;0),0,TRUE,$P2809)</f>
        <v>0</v>
      </c>
      <c r="Q2810" s="1">
        <f t="shared" si="216"/>
        <v>150</v>
      </c>
      <c r="R2810" s="1">
        <f t="shared" si="217"/>
        <v>7500</v>
      </c>
      <c r="S2810" s="17">
        <f t="shared" si="218"/>
        <v>160.31350195938725</v>
      </c>
      <c r="T2810" s="1" cm="1">
        <f t="array" ref="T2810">_xlfn.IFS($B$6=1,Q2810*$B$10,AND(P2809=0,P2810&gt;=1),T2809+$B$6*$B$10*$B$8,TRUE,T2809)</f>
        <v>6000</v>
      </c>
      <c r="U2810" s="17">
        <f t="shared" si="219"/>
        <v>128.2508015675098</v>
      </c>
    </row>
    <row r="2811" spans="7:21" x14ac:dyDescent="0.25">
      <c r="G2811" s="15">
        <v>2809</v>
      </c>
      <c r="H2811" s="17">
        <f t="shared" si="215"/>
        <v>46.8</v>
      </c>
      <c r="I2811" cm="1">
        <f t="array" ref="I2811">_xlfn.IFS(AND(NOT($I2810=0),$J2810),0,NOT($J2810),$I2810+$B$27,TRUE,$I2810)</f>
        <v>0.95000000000000129</v>
      </c>
      <c r="J2811" t="b" cm="1">
        <f t="array" ref="J2811">_xlfn.IFS($I2811&gt;=$C$5-$B$27,TRUE,$P2811&gt;=$B$6,FALSE,TRUE,$J2810)</f>
        <v>0</v>
      </c>
      <c r="K2811" t="b" cm="1">
        <f t="array" ref="K2811">_xlfn.IFS($L2811&gt;=$B$4-$B$27,FALSE,$I2811&gt;=$B$5-$B$27,TRUE,AND($J2811,NOT($K2810)),FALSE,$K2810,TRUE,TRUE,FALSE)</f>
        <v>0</v>
      </c>
      <c r="L2811" cm="1">
        <f t="array" ref="L2811">_xlfn.IFS($K2810,$L2810+$B$27,NOT($K2810),0,TRUE,$K2810)</f>
        <v>0</v>
      </c>
      <c r="M2811" t="b" cm="1">
        <f t="array" ref="M2811">_xlfn.IFS($K2811,FALSE,AND($J2811,NOT($K2811),$P2811&lt;$B$6),TRUE,TRUE,FALSE)</f>
        <v>0</v>
      </c>
      <c r="N2811" cm="1">
        <f t="array" ref="N2811">_xlfn.IFS($N2810&gt;=$C$7-$B$27,0,$M2810,$N2810+$B$27,TRUE,0)</f>
        <v>0</v>
      </c>
      <c r="O2811" t="b" cm="1">
        <f t="array" ref="O2811">_xlfn.IFS(AND($J2811,NOT($K2811),NOT($M2811)),TRUE,$P2811&gt;=$B$6,FALSE,AND($J2811,NOT($K2811),$M2811,$N2811=0),TRUE,TRUE,FALSE)</f>
        <v>0</v>
      </c>
      <c r="P2811" cm="1">
        <f t="array" ref="P2811">_xlfn.IFS(AND($O2810,$P2810&lt;$B$6),$P2810+1,AND(NOT($J2810),$P2810&gt;0),0,TRUE,$P2810)</f>
        <v>0</v>
      </c>
      <c r="Q2811" s="1">
        <f t="shared" si="216"/>
        <v>150</v>
      </c>
      <c r="R2811" s="1">
        <f t="shared" si="217"/>
        <v>7500</v>
      </c>
      <c r="S2811" s="17">
        <f t="shared" si="218"/>
        <v>160.25641025641028</v>
      </c>
      <c r="T2811" s="1" cm="1">
        <f t="array" ref="T2811">_xlfn.IFS($B$6=1,Q2811*$B$10,AND(P2810=0,P2811&gt;=1),T2810+$B$6*$B$10*$B$8,TRUE,T2810)</f>
        <v>6000</v>
      </c>
      <c r="U2811" s="17">
        <f t="shared" si="219"/>
        <v>128.2051282051282</v>
      </c>
    </row>
    <row r="2812" spans="7:21" x14ac:dyDescent="0.25">
      <c r="G2812" s="15">
        <v>2810</v>
      </c>
      <c r="H2812" s="17">
        <f t="shared" si="215"/>
        <v>46.816666666666663</v>
      </c>
      <c r="I2812" cm="1">
        <f t="array" ref="I2812">_xlfn.IFS(AND(NOT($I2811=0),$J2811),0,NOT($J2811),$I2811+$B$27,TRUE,$I2811)</f>
        <v>0.96666666666666801</v>
      </c>
      <c r="J2812" t="b" cm="1">
        <f t="array" ref="J2812">_xlfn.IFS($I2812&gt;=$C$5-$B$27,TRUE,$P2812&gt;=$B$6,FALSE,TRUE,$J2811)</f>
        <v>0</v>
      </c>
      <c r="K2812" t="b" cm="1">
        <f t="array" ref="K2812">_xlfn.IFS($L2812&gt;=$B$4-$B$27,FALSE,$I2812&gt;=$B$5-$B$27,TRUE,AND($J2812,NOT($K2811)),FALSE,$K2811,TRUE,TRUE,FALSE)</f>
        <v>0</v>
      </c>
      <c r="L2812" cm="1">
        <f t="array" ref="L2812">_xlfn.IFS($K2811,$L2811+$B$27,NOT($K2811),0,TRUE,$K2811)</f>
        <v>0</v>
      </c>
      <c r="M2812" t="b" cm="1">
        <f t="array" ref="M2812">_xlfn.IFS($K2812,FALSE,AND($J2812,NOT($K2812),$P2812&lt;$B$6),TRUE,TRUE,FALSE)</f>
        <v>0</v>
      </c>
      <c r="N2812" cm="1">
        <f t="array" ref="N2812">_xlfn.IFS($N2811&gt;=$C$7-$B$27,0,$M2811,$N2811+$B$27,TRUE,0)</f>
        <v>0</v>
      </c>
      <c r="O2812" t="b" cm="1">
        <f t="array" ref="O2812">_xlfn.IFS(AND($J2812,NOT($K2812),NOT($M2812)),TRUE,$P2812&gt;=$B$6,FALSE,AND($J2812,NOT($K2812),$M2812,$N2812=0),TRUE,TRUE,FALSE)</f>
        <v>0</v>
      </c>
      <c r="P2812" cm="1">
        <f t="array" ref="P2812">_xlfn.IFS(AND($O2811,$P2811&lt;$B$6),$P2811+1,AND(NOT($J2811),$P2811&gt;0),0,TRUE,$P2811)</f>
        <v>0</v>
      </c>
      <c r="Q2812" s="1">
        <f t="shared" si="216"/>
        <v>150</v>
      </c>
      <c r="R2812" s="1">
        <f t="shared" si="217"/>
        <v>7500</v>
      </c>
      <c r="S2812" s="17">
        <f t="shared" si="218"/>
        <v>160.19935920256322</v>
      </c>
      <c r="T2812" s="1" cm="1">
        <f t="array" ref="T2812">_xlfn.IFS($B$6=1,Q2812*$B$10,AND(P2811=0,P2812&gt;=1),T2811+$B$6*$B$10*$B$8,TRUE,T2811)</f>
        <v>6000</v>
      </c>
      <c r="U2812" s="17">
        <f t="shared" si="219"/>
        <v>128.15948736205056</v>
      </c>
    </row>
    <row r="2813" spans="7:21" x14ac:dyDescent="0.25">
      <c r="G2813" s="15">
        <v>2811</v>
      </c>
      <c r="H2813" s="17">
        <f t="shared" si="215"/>
        <v>46.833333333333336</v>
      </c>
      <c r="I2813" cm="1">
        <f t="array" ref="I2813">_xlfn.IFS(AND(NOT($I2812=0),$J2812),0,NOT($J2812),$I2812+$B$27,TRUE,$I2812)</f>
        <v>0.98333333333333472</v>
      </c>
      <c r="J2813" t="b" cm="1">
        <f t="array" ref="J2813">_xlfn.IFS($I2813&gt;=$C$5-$B$27,TRUE,$P2813&gt;=$B$6,FALSE,TRUE,$J2812)</f>
        <v>0</v>
      </c>
      <c r="K2813" t="b" cm="1">
        <f t="array" ref="K2813">_xlfn.IFS($L2813&gt;=$B$4-$B$27,FALSE,$I2813&gt;=$B$5-$B$27,TRUE,AND($J2813,NOT($K2812)),FALSE,$K2812,TRUE,TRUE,FALSE)</f>
        <v>0</v>
      </c>
      <c r="L2813" cm="1">
        <f t="array" ref="L2813">_xlfn.IFS($K2812,$L2812+$B$27,NOT($K2812),0,TRUE,$K2812)</f>
        <v>0</v>
      </c>
      <c r="M2813" t="b" cm="1">
        <f t="array" ref="M2813">_xlfn.IFS($K2813,FALSE,AND($J2813,NOT($K2813),$P2813&lt;$B$6),TRUE,TRUE,FALSE)</f>
        <v>0</v>
      </c>
      <c r="N2813" cm="1">
        <f t="array" ref="N2813">_xlfn.IFS($N2812&gt;=$C$7-$B$27,0,$M2812,$N2812+$B$27,TRUE,0)</f>
        <v>0</v>
      </c>
      <c r="O2813" t="b" cm="1">
        <f t="array" ref="O2813">_xlfn.IFS(AND($J2813,NOT($K2813),NOT($M2813)),TRUE,$P2813&gt;=$B$6,FALSE,AND($J2813,NOT($K2813),$M2813,$N2813=0),TRUE,TRUE,FALSE)</f>
        <v>0</v>
      </c>
      <c r="P2813" cm="1">
        <f t="array" ref="P2813">_xlfn.IFS(AND($O2812,$P2812&lt;$B$6),$P2812+1,AND(NOT($J2812),$P2812&gt;0),0,TRUE,$P2812)</f>
        <v>0</v>
      </c>
      <c r="Q2813" s="1">
        <f t="shared" si="216"/>
        <v>150</v>
      </c>
      <c r="R2813" s="1">
        <f t="shared" si="217"/>
        <v>7500</v>
      </c>
      <c r="S2813" s="17">
        <f t="shared" si="218"/>
        <v>160.14234875444839</v>
      </c>
      <c r="T2813" s="1" cm="1">
        <f t="array" ref="T2813">_xlfn.IFS($B$6=1,Q2813*$B$10,AND(P2812=0,P2813&gt;=1),T2812+$B$6*$B$10*$B$8,TRUE,T2812)</f>
        <v>6000</v>
      </c>
      <c r="U2813" s="17">
        <f t="shared" si="219"/>
        <v>128.11387900355871</v>
      </c>
    </row>
    <row r="2814" spans="7:21" x14ac:dyDescent="0.25">
      <c r="G2814" s="15">
        <v>2812</v>
      </c>
      <c r="H2814" s="17">
        <f t="shared" si="215"/>
        <v>46.85</v>
      </c>
      <c r="I2814" cm="1">
        <f t="array" ref="I2814">_xlfn.IFS(AND(NOT($I2813=0),$J2813),0,NOT($J2813),$I2813+$B$27,TRUE,$I2813)</f>
        <v>1.0000000000000013</v>
      </c>
      <c r="J2814" t="b" cm="1">
        <f t="array" ref="J2814">_xlfn.IFS($I2814&gt;=$C$5-$B$27,TRUE,$P2814&gt;=$B$6,FALSE,TRUE,$J2813)</f>
        <v>0</v>
      </c>
      <c r="K2814" t="b" cm="1">
        <f t="array" ref="K2814">_xlfn.IFS($L2814&gt;=$B$4-$B$27,FALSE,$I2814&gt;=$B$5-$B$27,TRUE,AND($J2814,NOT($K2813)),FALSE,$K2813,TRUE,TRUE,FALSE)</f>
        <v>0</v>
      </c>
      <c r="L2814" cm="1">
        <f t="array" ref="L2814">_xlfn.IFS($K2813,$L2813+$B$27,NOT($K2813),0,TRUE,$K2813)</f>
        <v>0</v>
      </c>
      <c r="M2814" t="b" cm="1">
        <f t="array" ref="M2814">_xlfn.IFS($K2814,FALSE,AND($J2814,NOT($K2814),$P2814&lt;$B$6),TRUE,TRUE,FALSE)</f>
        <v>0</v>
      </c>
      <c r="N2814" cm="1">
        <f t="array" ref="N2814">_xlfn.IFS($N2813&gt;=$C$7-$B$27,0,$M2813,$N2813+$B$27,TRUE,0)</f>
        <v>0</v>
      </c>
      <c r="O2814" t="b" cm="1">
        <f t="array" ref="O2814">_xlfn.IFS(AND($J2814,NOT($K2814),NOT($M2814)),TRUE,$P2814&gt;=$B$6,FALSE,AND($J2814,NOT($K2814),$M2814,$N2814=0),TRUE,TRUE,FALSE)</f>
        <v>0</v>
      </c>
      <c r="P2814" cm="1">
        <f t="array" ref="P2814">_xlfn.IFS(AND($O2813,$P2813&lt;$B$6),$P2813+1,AND(NOT($J2813),$P2813&gt;0),0,TRUE,$P2813)</f>
        <v>0</v>
      </c>
      <c r="Q2814" s="1">
        <f t="shared" si="216"/>
        <v>150</v>
      </c>
      <c r="R2814" s="1">
        <f t="shared" si="217"/>
        <v>7500</v>
      </c>
      <c r="S2814" s="17">
        <f t="shared" si="218"/>
        <v>160.08537886872998</v>
      </c>
      <c r="T2814" s="1" cm="1">
        <f t="array" ref="T2814">_xlfn.IFS($B$6=1,Q2814*$B$10,AND(P2813=0,P2814&gt;=1),T2813+$B$6*$B$10*$B$8,TRUE,T2813)</f>
        <v>6000</v>
      </c>
      <c r="U2814" s="17">
        <f t="shared" si="219"/>
        <v>128.06830309498397</v>
      </c>
    </row>
    <row r="2815" spans="7:21" x14ac:dyDescent="0.25">
      <c r="G2815" s="15">
        <v>2813</v>
      </c>
      <c r="H2815" s="17">
        <f t="shared" si="215"/>
        <v>46.866666666666667</v>
      </c>
      <c r="I2815" cm="1">
        <f t="array" ref="I2815">_xlfn.IFS(AND(NOT($I2814=0),$J2814),0,NOT($J2814),$I2814+$B$27,TRUE,$I2814)</f>
        <v>1.0166666666666679</v>
      </c>
      <c r="J2815" t="b" cm="1">
        <f t="array" ref="J2815">_xlfn.IFS($I2815&gt;=$C$5-$B$27,TRUE,$P2815&gt;=$B$6,FALSE,TRUE,$J2814)</f>
        <v>0</v>
      </c>
      <c r="K2815" t="b" cm="1">
        <f t="array" ref="K2815">_xlfn.IFS($L2815&gt;=$B$4-$B$27,FALSE,$I2815&gt;=$B$5-$B$27,TRUE,AND($J2815,NOT($K2814)),FALSE,$K2814,TRUE,TRUE,FALSE)</f>
        <v>0</v>
      </c>
      <c r="L2815" cm="1">
        <f t="array" ref="L2815">_xlfn.IFS($K2814,$L2814+$B$27,NOT($K2814),0,TRUE,$K2814)</f>
        <v>0</v>
      </c>
      <c r="M2815" t="b" cm="1">
        <f t="array" ref="M2815">_xlfn.IFS($K2815,FALSE,AND($J2815,NOT($K2815),$P2815&lt;$B$6),TRUE,TRUE,FALSE)</f>
        <v>0</v>
      </c>
      <c r="N2815" cm="1">
        <f t="array" ref="N2815">_xlfn.IFS($N2814&gt;=$C$7-$B$27,0,$M2814,$N2814+$B$27,TRUE,0)</f>
        <v>0</v>
      </c>
      <c r="O2815" t="b" cm="1">
        <f t="array" ref="O2815">_xlfn.IFS(AND($J2815,NOT($K2815),NOT($M2815)),TRUE,$P2815&gt;=$B$6,FALSE,AND($J2815,NOT($K2815),$M2815,$N2815=0),TRUE,TRUE,FALSE)</f>
        <v>0</v>
      </c>
      <c r="P2815" cm="1">
        <f t="array" ref="P2815">_xlfn.IFS(AND($O2814,$P2814&lt;$B$6),$P2814+1,AND(NOT($J2814),$P2814&gt;0),0,TRUE,$P2814)</f>
        <v>0</v>
      </c>
      <c r="Q2815" s="1">
        <f t="shared" si="216"/>
        <v>150</v>
      </c>
      <c r="R2815" s="1">
        <f t="shared" si="217"/>
        <v>7500</v>
      </c>
      <c r="S2815" s="17">
        <f t="shared" si="218"/>
        <v>160.02844950213372</v>
      </c>
      <c r="T2815" s="1" cm="1">
        <f t="array" ref="T2815">_xlfn.IFS($B$6=1,Q2815*$B$10,AND(P2814=0,P2815&gt;=1),T2814+$B$6*$B$10*$B$8,TRUE,T2814)</f>
        <v>6000</v>
      </c>
      <c r="U2815" s="17">
        <f t="shared" si="219"/>
        <v>128.02275960170698</v>
      </c>
    </row>
    <row r="2816" spans="7:21" x14ac:dyDescent="0.25">
      <c r="G2816" s="15">
        <v>2814</v>
      </c>
      <c r="H2816" s="17">
        <f t="shared" si="215"/>
        <v>46.883333333333333</v>
      </c>
      <c r="I2816" cm="1">
        <f t="array" ref="I2816">_xlfn.IFS(AND(NOT($I2815=0),$J2815),0,NOT($J2815),$I2815+$B$27,TRUE,$I2815)</f>
        <v>1.0333333333333345</v>
      </c>
      <c r="J2816" t="b" cm="1">
        <f t="array" ref="J2816">_xlfn.IFS($I2816&gt;=$C$5-$B$27,TRUE,$P2816&gt;=$B$6,FALSE,TRUE,$J2815)</f>
        <v>0</v>
      </c>
      <c r="K2816" t="b" cm="1">
        <f t="array" ref="K2816">_xlfn.IFS($L2816&gt;=$B$4-$B$27,FALSE,$I2816&gt;=$B$5-$B$27,TRUE,AND($J2816,NOT($K2815)),FALSE,$K2815,TRUE,TRUE,FALSE)</f>
        <v>0</v>
      </c>
      <c r="L2816" cm="1">
        <f t="array" ref="L2816">_xlfn.IFS($K2815,$L2815+$B$27,NOT($K2815),0,TRUE,$K2815)</f>
        <v>0</v>
      </c>
      <c r="M2816" t="b" cm="1">
        <f t="array" ref="M2816">_xlfn.IFS($K2816,FALSE,AND($J2816,NOT($K2816),$P2816&lt;$B$6),TRUE,TRUE,FALSE)</f>
        <v>0</v>
      </c>
      <c r="N2816" cm="1">
        <f t="array" ref="N2816">_xlfn.IFS($N2815&gt;=$C$7-$B$27,0,$M2815,$N2815+$B$27,TRUE,0)</f>
        <v>0</v>
      </c>
      <c r="O2816" t="b" cm="1">
        <f t="array" ref="O2816">_xlfn.IFS(AND($J2816,NOT($K2816),NOT($M2816)),TRUE,$P2816&gt;=$B$6,FALSE,AND($J2816,NOT($K2816),$M2816,$N2816=0),TRUE,TRUE,FALSE)</f>
        <v>0</v>
      </c>
      <c r="P2816" cm="1">
        <f t="array" ref="P2816">_xlfn.IFS(AND($O2815,$P2815&lt;$B$6),$P2815+1,AND(NOT($J2815),$P2815&gt;0),0,TRUE,$P2815)</f>
        <v>0</v>
      </c>
      <c r="Q2816" s="1">
        <f t="shared" si="216"/>
        <v>150</v>
      </c>
      <c r="R2816" s="1">
        <f t="shared" si="217"/>
        <v>7500</v>
      </c>
      <c r="S2816" s="17">
        <f t="shared" si="218"/>
        <v>159.97156061144685</v>
      </c>
      <c r="T2816" s="1" cm="1">
        <f t="array" ref="T2816">_xlfn.IFS($B$6=1,Q2816*$B$10,AND(P2815=0,P2816&gt;=1),T2815+$B$6*$B$10*$B$8,TRUE,T2815)</f>
        <v>6000</v>
      </c>
      <c r="U2816" s="17">
        <f t="shared" si="219"/>
        <v>127.97724848915749</v>
      </c>
    </row>
    <row r="2817" spans="7:21" x14ac:dyDescent="0.25">
      <c r="G2817" s="15">
        <v>2815</v>
      </c>
      <c r="H2817" s="17">
        <f t="shared" si="215"/>
        <v>46.9</v>
      </c>
      <c r="I2817" cm="1">
        <f t="array" ref="I2817">_xlfn.IFS(AND(NOT($I2816=0),$J2816),0,NOT($J2816),$I2816+$B$27,TRUE,$I2816)</f>
        <v>1.0500000000000012</v>
      </c>
      <c r="J2817" t="b" cm="1">
        <f t="array" ref="J2817">_xlfn.IFS($I2817&gt;=$C$5-$B$27,TRUE,$P2817&gt;=$B$6,FALSE,TRUE,$J2816)</f>
        <v>0</v>
      </c>
      <c r="K2817" t="b" cm="1">
        <f t="array" ref="K2817">_xlfn.IFS($L2817&gt;=$B$4-$B$27,FALSE,$I2817&gt;=$B$5-$B$27,TRUE,AND($J2817,NOT($K2816)),FALSE,$K2816,TRUE,TRUE,FALSE)</f>
        <v>0</v>
      </c>
      <c r="L2817" cm="1">
        <f t="array" ref="L2817">_xlfn.IFS($K2816,$L2816+$B$27,NOT($K2816),0,TRUE,$K2816)</f>
        <v>0</v>
      </c>
      <c r="M2817" t="b" cm="1">
        <f t="array" ref="M2817">_xlfn.IFS($K2817,FALSE,AND($J2817,NOT($K2817),$P2817&lt;$B$6),TRUE,TRUE,FALSE)</f>
        <v>0</v>
      </c>
      <c r="N2817" cm="1">
        <f t="array" ref="N2817">_xlfn.IFS($N2816&gt;=$C$7-$B$27,0,$M2816,$N2816+$B$27,TRUE,0)</f>
        <v>0</v>
      </c>
      <c r="O2817" t="b" cm="1">
        <f t="array" ref="O2817">_xlfn.IFS(AND($J2817,NOT($K2817),NOT($M2817)),TRUE,$P2817&gt;=$B$6,FALSE,AND($J2817,NOT($K2817),$M2817,$N2817=0),TRUE,TRUE,FALSE)</f>
        <v>0</v>
      </c>
      <c r="P2817" cm="1">
        <f t="array" ref="P2817">_xlfn.IFS(AND($O2816,$P2816&lt;$B$6),$P2816+1,AND(NOT($J2816),$P2816&gt;0),0,TRUE,$P2816)</f>
        <v>0</v>
      </c>
      <c r="Q2817" s="1">
        <f t="shared" si="216"/>
        <v>150</v>
      </c>
      <c r="R2817" s="1">
        <f t="shared" si="217"/>
        <v>7500</v>
      </c>
      <c r="S2817" s="17">
        <f t="shared" si="218"/>
        <v>159.91471215351814</v>
      </c>
      <c r="T2817" s="1" cm="1">
        <f t="array" ref="T2817">_xlfn.IFS($B$6=1,Q2817*$B$10,AND(P2816=0,P2817&gt;=1),T2816+$B$6*$B$10*$B$8,TRUE,T2816)</f>
        <v>6000</v>
      </c>
      <c r="U2817" s="17">
        <f t="shared" si="219"/>
        <v>127.93176972281451</v>
      </c>
    </row>
    <row r="2818" spans="7:21" x14ac:dyDescent="0.25">
      <c r="G2818" s="15">
        <v>2816</v>
      </c>
      <c r="H2818" s="17">
        <f t="shared" si="215"/>
        <v>46.916666666666664</v>
      </c>
      <c r="I2818" cm="1">
        <f t="array" ref="I2818">_xlfn.IFS(AND(NOT($I2817=0),$J2817),0,NOT($J2817),$I2817+$B$27,TRUE,$I2817)</f>
        <v>1.0666666666666678</v>
      </c>
      <c r="J2818" t="b" cm="1">
        <f t="array" ref="J2818">_xlfn.IFS($I2818&gt;=$C$5-$B$27,TRUE,$P2818&gt;=$B$6,FALSE,TRUE,$J2817)</f>
        <v>0</v>
      </c>
      <c r="K2818" t="b" cm="1">
        <f t="array" ref="K2818">_xlfn.IFS($L2818&gt;=$B$4-$B$27,FALSE,$I2818&gt;=$B$5-$B$27,TRUE,AND($J2818,NOT($K2817)),FALSE,$K2817,TRUE,TRUE,FALSE)</f>
        <v>0</v>
      </c>
      <c r="L2818" cm="1">
        <f t="array" ref="L2818">_xlfn.IFS($K2817,$L2817+$B$27,NOT($K2817),0,TRUE,$K2817)</f>
        <v>0</v>
      </c>
      <c r="M2818" t="b" cm="1">
        <f t="array" ref="M2818">_xlfn.IFS($K2818,FALSE,AND($J2818,NOT($K2818),$P2818&lt;$B$6),TRUE,TRUE,FALSE)</f>
        <v>0</v>
      </c>
      <c r="N2818" cm="1">
        <f t="array" ref="N2818">_xlfn.IFS($N2817&gt;=$C$7-$B$27,0,$M2817,$N2817+$B$27,TRUE,0)</f>
        <v>0</v>
      </c>
      <c r="O2818" t="b" cm="1">
        <f t="array" ref="O2818">_xlfn.IFS(AND($J2818,NOT($K2818),NOT($M2818)),TRUE,$P2818&gt;=$B$6,FALSE,AND($J2818,NOT($K2818),$M2818,$N2818=0),TRUE,TRUE,FALSE)</f>
        <v>0</v>
      </c>
      <c r="P2818" cm="1">
        <f t="array" ref="P2818">_xlfn.IFS(AND($O2817,$P2817&lt;$B$6),$P2817+1,AND(NOT($J2817),$P2817&gt;0),0,TRUE,$P2817)</f>
        <v>0</v>
      </c>
      <c r="Q2818" s="1">
        <f t="shared" si="216"/>
        <v>150</v>
      </c>
      <c r="R2818" s="1">
        <f t="shared" si="217"/>
        <v>7500</v>
      </c>
      <c r="S2818" s="17">
        <f t="shared" si="218"/>
        <v>159.85790408525756</v>
      </c>
      <c r="T2818" s="1" cm="1">
        <f t="array" ref="T2818">_xlfn.IFS($B$6=1,Q2818*$B$10,AND(P2817=0,P2818&gt;=1),T2817+$B$6*$B$10*$B$8,TRUE,T2817)</f>
        <v>6000</v>
      </c>
      <c r="U2818" s="17">
        <f t="shared" si="219"/>
        <v>127.88632326820604</v>
      </c>
    </row>
    <row r="2819" spans="7:21" x14ac:dyDescent="0.25">
      <c r="G2819" s="15">
        <v>2817</v>
      </c>
      <c r="H2819" s="17">
        <f t="shared" ref="H2819:H2882" si="220">($G2819-1)*$B$27</f>
        <v>46.93333333333333</v>
      </c>
      <c r="I2819" cm="1">
        <f t="array" ref="I2819">_xlfn.IFS(AND(NOT($I2818=0),$J2818),0,NOT($J2818),$I2818+$B$27,TRUE,$I2818)</f>
        <v>1.0833333333333344</v>
      </c>
      <c r="J2819" t="b" cm="1">
        <f t="array" ref="J2819">_xlfn.IFS($I2819&gt;=$C$5-$B$27,TRUE,$P2819&gt;=$B$6,FALSE,TRUE,$J2818)</f>
        <v>0</v>
      </c>
      <c r="K2819" t="b" cm="1">
        <f t="array" ref="K2819">_xlfn.IFS($L2819&gt;=$B$4-$B$27,FALSE,$I2819&gt;=$B$5-$B$27,TRUE,AND($J2819,NOT($K2818)),FALSE,$K2818,TRUE,TRUE,FALSE)</f>
        <v>0</v>
      </c>
      <c r="L2819" cm="1">
        <f t="array" ref="L2819">_xlfn.IFS($K2818,$L2818+$B$27,NOT($K2818),0,TRUE,$K2818)</f>
        <v>0</v>
      </c>
      <c r="M2819" t="b" cm="1">
        <f t="array" ref="M2819">_xlfn.IFS($K2819,FALSE,AND($J2819,NOT($K2819),$P2819&lt;$B$6),TRUE,TRUE,FALSE)</f>
        <v>0</v>
      </c>
      <c r="N2819" cm="1">
        <f t="array" ref="N2819">_xlfn.IFS($N2818&gt;=$C$7-$B$27,0,$M2818,$N2818+$B$27,TRUE,0)</f>
        <v>0</v>
      </c>
      <c r="O2819" t="b" cm="1">
        <f t="array" ref="O2819">_xlfn.IFS(AND($J2819,NOT($K2819),NOT($M2819)),TRUE,$P2819&gt;=$B$6,FALSE,AND($J2819,NOT($K2819),$M2819,$N2819=0),TRUE,TRUE,FALSE)</f>
        <v>0</v>
      </c>
      <c r="P2819" cm="1">
        <f t="array" ref="P2819">_xlfn.IFS(AND($O2818,$P2818&lt;$B$6),$P2818+1,AND(NOT($J2818),$P2818&gt;0),0,TRUE,$P2818)</f>
        <v>0</v>
      </c>
      <c r="Q2819" s="1">
        <f t="shared" ref="Q2819:Q2882" si="221">IF($O2818,$Q2818+$B$8,$Q2818)</f>
        <v>150</v>
      </c>
      <c r="R2819" s="1">
        <f t="shared" ref="R2819:R2882" si="222">IF($O2818,$R2818+$B$8*$B$9,$R2818)</f>
        <v>7500</v>
      </c>
      <c r="S2819" s="17">
        <f t="shared" si="218"/>
        <v>159.80113636363637</v>
      </c>
      <c r="T2819" s="1" cm="1">
        <f t="array" ref="T2819">_xlfn.IFS($B$6=1,Q2819*$B$10,AND(P2818=0,P2819&gt;=1),T2818+$B$6*$B$10*$B$8,TRUE,T2818)</f>
        <v>6000</v>
      </c>
      <c r="U2819" s="17">
        <f t="shared" si="219"/>
        <v>127.84090909090909</v>
      </c>
    </row>
    <row r="2820" spans="7:21" x14ac:dyDescent="0.25">
      <c r="G2820" s="15">
        <v>2818</v>
      </c>
      <c r="H2820" s="17">
        <f t="shared" si="220"/>
        <v>46.95</v>
      </c>
      <c r="I2820" cm="1">
        <f t="array" ref="I2820">_xlfn.IFS(AND(NOT($I2819=0),$J2819),0,NOT($J2819),$I2819+$B$27,TRUE,$I2819)</f>
        <v>1.100000000000001</v>
      </c>
      <c r="J2820" t="b" cm="1">
        <f t="array" ref="J2820">_xlfn.IFS($I2820&gt;=$C$5-$B$27,TRUE,$P2820&gt;=$B$6,FALSE,TRUE,$J2819)</f>
        <v>0</v>
      </c>
      <c r="K2820" t="b" cm="1">
        <f t="array" ref="K2820">_xlfn.IFS($L2820&gt;=$B$4-$B$27,FALSE,$I2820&gt;=$B$5-$B$27,TRUE,AND($J2820,NOT($K2819)),FALSE,$K2819,TRUE,TRUE,FALSE)</f>
        <v>0</v>
      </c>
      <c r="L2820" cm="1">
        <f t="array" ref="L2820">_xlfn.IFS($K2819,$L2819+$B$27,NOT($K2819),0,TRUE,$K2819)</f>
        <v>0</v>
      </c>
      <c r="M2820" t="b" cm="1">
        <f t="array" ref="M2820">_xlfn.IFS($K2820,FALSE,AND($J2820,NOT($K2820),$P2820&lt;$B$6),TRUE,TRUE,FALSE)</f>
        <v>0</v>
      </c>
      <c r="N2820" cm="1">
        <f t="array" ref="N2820">_xlfn.IFS($N2819&gt;=$C$7-$B$27,0,$M2819,$N2819+$B$27,TRUE,0)</f>
        <v>0</v>
      </c>
      <c r="O2820" t="b" cm="1">
        <f t="array" ref="O2820">_xlfn.IFS(AND($J2820,NOT($K2820),NOT($M2820)),TRUE,$P2820&gt;=$B$6,FALSE,AND($J2820,NOT($K2820),$M2820,$N2820=0),TRUE,TRUE,FALSE)</f>
        <v>0</v>
      </c>
      <c r="P2820" cm="1">
        <f t="array" ref="P2820">_xlfn.IFS(AND($O2819,$P2819&lt;$B$6),$P2819+1,AND(NOT($J2819),$P2819&gt;0),0,TRUE,$P2819)</f>
        <v>0</v>
      </c>
      <c r="Q2820" s="1">
        <f t="shared" si="221"/>
        <v>150</v>
      </c>
      <c r="R2820" s="1">
        <f t="shared" si="222"/>
        <v>7500</v>
      </c>
      <c r="S2820" s="17">
        <f t="shared" ref="S2820:S2883" si="223">$R2820/$H2820</f>
        <v>159.7444089456869</v>
      </c>
      <c r="T2820" s="1" cm="1">
        <f t="array" ref="T2820">_xlfn.IFS($B$6=1,Q2820*$B$10,AND(P2819=0,P2820&gt;=1),T2819+$B$6*$B$10*$B$8,TRUE,T2819)</f>
        <v>6000</v>
      </c>
      <c r="U2820" s="17">
        <f t="shared" ref="U2820:U2883" si="224">T2820/H2820</f>
        <v>127.79552715654951</v>
      </c>
    </row>
    <row r="2821" spans="7:21" x14ac:dyDescent="0.25">
      <c r="G2821" s="15">
        <v>2819</v>
      </c>
      <c r="H2821" s="17">
        <f t="shared" si="220"/>
        <v>46.966666666666669</v>
      </c>
      <c r="I2821" cm="1">
        <f t="array" ref="I2821">_xlfn.IFS(AND(NOT($I2820=0),$J2820),0,NOT($J2820),$I2820+$B$27,TRUE,$I2820)</f>
        <v>1.1166666666666676</v>
      </c>
      <c r="J2821" t="b" cm="1">
        <f t="array" ref="J2821">_xlfn.IFS($I2821&gt;=$C$5-$B$27,TRUE,$P2821&gt;=$B$6,FALSE,TRUE,$J2820)</f>
        <v>0</v>
      </c>
      <c r="K2821" t="b" cm="1">
        <f t="array" ref="K2821">_xlfn.IFS($L2821&gt;=$B$4-$B$27,FALSE,$I2821&gt;=$B$5-$B$27,TRUE,AND($J2821,NOT($K2820)),FALSE,$K2820,TRUE,TRUE,FALSE)</f>
        <v>0</v>
      </c>
      <c r="L2821" cm="1">
        <f t="array" ref="L2821">_xlfn.IFS($K2820,$L2820+$B$27,NOT($K2820),0,TRUE,$K2820)</f>
        <v>0</v>
      </c>
      <c r="M2821" t="b" cm="1">
        <f t="array" ref="M2821">_xlfn.IFS($K2821,FALSE,AND($J2821,NOT($K2821),$P2821&lt;$B$6),TRUE,TRUE,FALSE)</f>
        <v>0</v>
      </c>
      <c r="N2821" cm="1">
        <f t="array" ref="N2821">_xlfn.IFS($N2820&gt;=$C$7-$B$27,0,$M2820,$N2820+$B$27,TRUE,0)</f>
        <v>0</v>
      </c>
      <c r="O2821" t="b" cm="1">
        <f t="array" ref="O2821">_xlfn.IFS(AND($J2821,NOT($K2821),NOT($M2821)),TRUE,$P2821&gt;=$B$6,FALSE,AND($J2821,NOT($K2821),$M2821,$N2821=0),TRUE,TRUE,FALSE)</f>
        <v>0</v>
      </c>
      <c r="P2821" cm="1">
        <f t="array" ref="P2821">_xlfn.IFS(AND($O2820,$P2820&lt;$B$6),$P2820+1,AND(NOT($J2820),$P2820&gt;0),0,TRUE,$P2820)</f>
        <v>0</v>
      </c>
      <c r="Q2821" s="1">
        <f t="shared" si="221"/>
        <v>150</v>
      </c>
      <c r="R2821" s="1">
        <f t="shared" si="222"/>
        <v>7500</v>
      </c>
      <c r="S2821" s="17">
        <f t="shared" si="223"/>
        <v>159.68772178850247</v>
      </c>
      <c r="T2821" s="1" cm="1">
        <f t="array" ref="T2821">_xlfn.IFS($B$6=1,Q2821*$B$10,AND(P2820=0,P2821&gt;=1),T2820+$B$6*$B$10*$B$8,TRUE,T2820)</f>
        <v>6000</v>
      </c>
      <c r="U2821" s="17">
        <f t="shared" si="224"/>
        <v>127.75017743080198</v>
      </c>
    </row>
    <row r="2822" spans="7:21" x14ac:dyDescent="0.25">
      <c r="G2822" s="15">
        <v>2820</v>
      </c>
      <c r="H2822" s="17">
        <f t="shared" si="220"/>
        <v>46.983333333333334</v>
      </c>
      <c r="I2822" cm="1">
        <f t="array" ref="I2822">_xlfn.IFS(AND(NOT($I2821=0),$J2821),0,NOT($J2821),$I2821+$B$27,TRUE,$I2821)</f>
        <v>1.1333333333333342</v>
      </c>
      <c r="J2822" t="b" cm="1">
        <f t="array" ref="J2822">_xlfn.IFS($I2822&gt;=$C$5-$B$27,TRUE,$P2822&gt;=$B$6,FALSE,TRUE,$J2821)</f>
        <v>0</v>
      </c>
      <c r="K2822" t="b" cm="1">
        <f t="array" ref="K2822">_xlfn.IFS($L2822&gt;=$B$4-$B$27,FALSE,$I2822&gt;=$B$5-$B$27,TRUE,AND($J2822,NOT($K2821)),FALSE,$K2821,TRUE,TRUE,FALSE)</f>
        <v>0</v>
      </c>
      <c r="L2822" cm="1">
        <f t="array" ref="L2822">_xlfn.IFS($K2821,$L2821+$B$27,NOT($K2821),0,TRUE,$K2821)</f>
        <v>0</v>
      </c>
      <c r="M2822" t="b" cm="1">
        <f t="array" ref="M2822">_xlfn.IFS($K2822,FALSE,AND($J2822,NOT($K2822),$P2822&lt;$B$6),TRUE,TRUE,FALSE)</f>
        <v>0</v>
      </c>
      <c r="N2822" cm="1">
        <f t="array" ref="N2822">_xlfn.IFS($N2821&gt;=$C$7-$B$27,0,$M2821,$N2821+$B$27,TRUE,0)</f>
        <v>0</v>
      </c>
      <c r="O2822" t="b" cm="1">
        <f t="array" ref="O2822">_xlfn.IFS(AND($J2822,NOT($K2822),NOT($M2822)),TRUE,$P2822&gt;=$B$6,FALSE,AND($J2822,NOT($K2822),$M2822,$N2822=0),TRUE,TRUE,FALSE)</f>
        <v>0</v>
      </c>
      <c r="P2822" cm="1">
        <f t="array" ref="P2822">_xlfn.IFS(AND($O2821,$P2821&lt;$B$6),$P2821+1,AND(NOT($J2821),$P2821&gt;0),0,TRUE,$P2821)</f>
        <v>0</v>
      </c>
      <c r="Q2822" s="1">
        <f t="shared" si="221"/>
        <v>150</v>
      </c>
      <c r="R2822" s="1">
        <f t="shared" si="222"/>
        <v>7500</v>
      </c>
      <c r="S2822" s="17">
        <f t="shared" si="223"/>
        <v>159.63107484923731</v>
      </c>
      <c r="T2822" s="1" cm="1">
        <f t="array" ref="T2822">_xlfn.IFS($B$6=1,Q2822*$B$10,AND(P2821=0,P2822&gt;=1),T2821+$B$6*$B$10*$B$8,TRUE,T2821)</f>
        <v>6000</v>
      </c>
      <c r="U2822" s="17">
        <f t="shared" si="224"/>
        <v>127.70485987938986</v>
      </c>
    </row>
    <row r="2823" spans="7:21" x14ac:dyDescent="0.25">
      <c r="G2823" s="15">
        <v>2821</v>
      </c>
      <c r="H2823" s="17">
        <f t="shared" si="220"/>
        <v>47</v>
      </c>
      <c r="I2823" cm="1">
        <f t="array" ref="I2823">_xlfn.IFS(AND(NOT($I2822=0),$J2822),0,NOT($J2822),$I2822+$B$27,TRUE,$I2822)</f>
        <v>1.1500000000000008</v>
      </c>
      <c r="J2823" t="b" cm="1">
        <f t="array" ref="J2823">_xlfn.IFS($I2823&gt;=$C$5-$B$27,TRUE,$P2823&gt;=$B$6,FALSE,TRUE,$J2822)</f>
        <v>0</v>
      </c>
      <c r="K2823" t="b" cm="1">
        <f t="array" ref="K2823">_xlfn.IFS($L2823&gt;=$B$4-$B$27,FALSE,$I2823&gt;=$B$5-$B$27,TRUE,AND($J2823,NOT($K2822)),FALSE,$K2822,TRUE,TRUE,FALSE)</f>
        <v>0</v>
      </c>
      <c r="L2823" cm="1">
        <f t="array" ref="L2823">_xlfn.IFS($K2822,$L2822+$B$27,NOT($K2822),0,TRUE,$K2822)</f>
        <v>0</v>
      </c>
      <c r="M2823" t="b" cm="1">
        <f t="array" ref="M2823">_xlfn.IFS($K2823,FALSE,AND($J2823,NOT($K2823),$P2823&lt;$B$6),TRUE,TRUE,FALSE)</f>
        <v>0</v>
      </c>
      <c r="N2823" cm="1">
        <f t="array" ref="N2823">_xlfn.IFS($N2822&gt;=$C$7-$B$27,0,$M2822,$N2822+$B$27,TRUE,0)</f>
        <v>0</v>
      </c>
      <c r="O2823" t="b" cm="1">
        <f t="array" ref="O2823">_xlfn.IFS(AND($J2823,NOT($K2823),NOT($M2823)),TRUE,$P2823&gt;=$B$6,FALSE,AND($J2823,NOT($K2823),$M2823,$N2823=0),TRUE,TRUE,FALSE)</f>
        <v>0</v>
      </c>
      <c r="P2823" cm="1">
        <f t="array" ref="P2823">_xlfn.IFS(AND($O2822,$P2822&lt;$B$6),$P2822+1,AND(NOT($J2822),$P2822&gt;0),0,TRUE,$P2822)</f>
        <v>0</v>
      </c>
      <c r="Q2823" s="1">
        <f t="shared" si="221"/>
        <v>150</v>
      </c>
      <c r="R2823" s="1">
        <f t="shared" si="222"/>
        <v>7500</v>
      </c>
      <c r="S2823" s="17">
        <f t="shared" si="223"/>
        <v>159.57446808510639</v>
      </c>
      <c r="T2823" s="1" cm="1">
        <f t="array" ref="T2823">_xlfn.IFS($B$6=1,Q2823*$B$10,AND(P2822=0,P2823&gt;=1),T2822+$B$6*$B$10*$B$8,TRUE,T2822)</f>
        <v>6000</v>
      </c>
      <c r="U2823" s="17">
        <f t="shared" si="224"/>
        <v>127.65957446808511</v>
      </c>
    </row>
    <row r="2824" spans="7:21" x14ac:dyDescent="0.25">
      <c r="G2824" s="15">
        <v>2822</v>
      </c>
      <c r="H2824" s="17">
        <f t="shared" si="220"/>
        <v>47.016666666666666</v>
      </c>
      <c r="I2824" cm="1">
        <f t="array" ref="I2824">_xlfn.IFS(AND(NOT($I2823=0),$J2823),0,NOT($J2823),$I2823+$B$27,TRUE,$I2823)</f>
        <v>1.1666666666666674</v>
      </c>
      <c r="J2824" t="b" cm="1">
        <f t="array" ref="J2824">_xlfn.IFS($I2824&gt;=$C$5-$B$27,TRUE,$P2824&gt;=$B$6,FALSE,TRUE,$J2823)</f>
        <v>0</v>
      </c>
      <c r="K2824" t="b" cm="1">
        <f t="array" ref="K2824">_xlfn.IFS($L2824&gt;=$B$4-$B$27,FALSE,$I2824&gt;=$B$5-$B$27,TRUE,AND($J2824,NOT($K2823)),FALSE,$K2823,TRUE,TRUE,FALSE)</f>
        <v>0</v>
      </c>
      <c r="L2824" cm="1">
        <f t="array" ref="L2824">_xlfn.IFS($K2823,$L2823+$B$27,NOT($K2823),0,TRUE,$K2823)</f>
        <v>0</v>
      </c>
      <c r="M2824" t="b" cm="1">
        <f t="array" ref="M2824">_xlfn.IFS($K2824,FALSE,AND($J2824,NOT($K2824),$P2824&lt;$B$6),TRUE,TRUE,FALSE)</f>
        <v>0</v>
      </c>
      <c r="N2824" cm="1">
        <f t="array" ref="N2824">_xlfn.IFS($N2823&gt;=$C$7-$B$27,0,$M2823,$N2823+$B$27,TRUE,0)</f>
        <v>0</v>
      </c>
      <c r="O2824" t="b" cm="1">
        <f t="array" ref="O2824">_xlfn.IFS(AND($J2824,NOT($K2824),NOT($M2824)),TRUE,$P2824&gt;=$B$6,FALSE,AND($J2824,NOT($K2824),$M2824,$N2824=0),TRUE,TRUE,FALSE)</f>
        <v>0</v>
      </c>
      <c r="P2824" cm="1">
        <f t="array" ref="P2824">_xlfn.IFS(AND($O2823,$P2823&lt;$B$6),$P2823+1,AND(NOT($J2823),$P2823&gt;0),0,TRUE,$P2823)</f>
        <v>0</v>
      </c>
      <c r="Q2824" s="1">
        <f t="shared" si="221"/>
        <v>150</v>
      </c>
      <c r="R2824" s="1">
        <f t="shared" si="222"/>
        <v>7500</v>
      </c>
      <c r="S2824" s="17">
        <f t="shared" si="223"/>
        <v>159.51790145338532</v>
      </c>
      <c r="T2824" s="1" cm="1">
        <f t="array" ref="T2824">_xlfn.IFS($B$6=1,Q2824*$B$10,AND(P2823=0,P2824&gt;=1),T2823+$B$6*$B$10*$B$8,TRUE,T2823)</f>
        <v>6000</v>
      </c>
      <c r="U2824" s="17">
        <f t="shared" si="224"/>
        <v>127.61432116270826</v>
      </c>
    </row>
    <row r="2825" spans="7:21" x14ac:dyDescent="0.25">
      <c r="G2825" s="15">
        <v>2823</v>
      </c>
      <c r="H2825" s="17">
        <f t="shared" si="220"/>
        <v>47.033333333333331</v>
      </c>
      <c r="I2825" cm="1">
        <f t="array" ref="I2825">_xlfn.IFS(AND(NOT($I2824=0),$J2824),0,NOT($J2824),$I2824+$B$27,TRUE,$I2824)</f>
        <v>1.183333333333334</v>
      </c>
      <c r="J2825" t="b" cm="1">
        <f t="array" ref="J2825">_xlfn.IFS($I2825&gt;=$C$5-$B$27,TRUE,$P2825&gt;=$B$6,FALSE,TRUE,$J2824)</f>
        <v>0</v>
      </c>
      <c r="K2825" t="b" cm="1">
        <f t="array" ref="K2825">_xlfn.IFS($L2825&gt;=$B$4-$B$27,FALSE,$I2825&gt;=$B$5-$B$27,TRUE,AND($J2825,NOT($K2824)),FALSE,$K2824,TRUE,TRUE,FALSE)</f>
        <v>0</v>
      </c>
      <c r="L2825" cm="1">
        <f t="array" ref="L2825">_xlfn.IFS($K2824,$L2824+$B$27,NOT($K2824),0,TRUE,$K2824)</f>
        <v>0</v>
      </c>
      <c r="M2825" t="b" cm="1">
        <f t="array" ref="M2825">_xlfn.IFS($K2825,FALSE,AND($J2825,NOT($K2825),$P2825&lt;$B$6),TRUE,TRUE,FALSE)</f>
        <v>0</v>
      </c>
      <c r="N2825" cm="1">
        <f t="array" ref="N2825">_xlfn.IFS($N2824&gt;=$C$7-$B$27,0,$M2824,$N2824+$B$27,TRUE,0)</f>
        <v>0</v>
      </c>
      <c r="O2825" t="b" cm="1">
        <f t="array" ref="O2825">_xlfn.IFS(AND($J2825,NOT($K2825),NOT($M2825)),TRUE,$P2825&gt;=$B$6,FALSE,AND($J2825,NOT($K2825),$M2825,$N2825=0),TRUE,TRUE,FALSE)</f>
        <v>0</v>
      </c>
      <c r="P2825" cm="1">
        <f t="array" ref="P2825">_xlfn.IFS(AND($O2824,$P2824&lt;$B$6),$P2824+1,AND(NOT($J2824),$P2824&gt;0),0,TRUE,$P2824)</f>
        <v>0</v>
      </c>
      <c r="Q2825" s="1">
        <f t="shared" si="221"/>
        <v>150</v>
      </c>
      <c r="R2825" s="1">
        <f t="shared" si="222"/>
        <v>7500</v>
      </c>
      <c r="S2825" s="17">
        <f t="shared" si="223"/>
        <v>159.46137491141036</v>
      </c>
      <c r="T2825" s="1" cm="1">
        <f t="array" ref="T2825">_xlfn.IFS($B$6=1,Q2825*$B$10,AND(P2824=0,P2825&gt;=1),T2824+$B$6*$B$10*$B$8,TRUE,T2824)</f>
        <v>6000</v>
      </c>
      <c r="U2825" s="17">
        <f t="shared" si="224"/>
        <v>127.56909992912828</v>
      </c>
    </row>
    <row r="2826" spans="7:21" x14ac:dyDescent="0.25">
      <c r="G2826" s="15">
        <v>2824</v>
      </c>
      <c r="H2826" s="17">
        <f t="shared" si="220"/>
        <v>47.05</v>
      </c>
      <c r="I2826" cm="1">
        <f t="array" ref="I2826">_xlfn.IFS(AND(NOT($I2825=0),$J2825),0,NOT($J2825),$I2825+$B$27,TRUE,$I2825)</f>
        <v>1.2000000000000006</v>
      </c>
      <c r="J2826" t="b" cm="1">
        <f t="array" ref="J2826">_xlfn.IFS($I2826&gt;=$C$5-$B$27,TRUE,$P2826&gt;=$B$6,FALSE,TRUE,$J2825)</f>
        <v>0</v>
      </c>
      <c r="K2826" t="b" cm="1">
        <f t="array" ref="K2826">_xlfn.IFS($L2826&gt;=$B$4-$B$27,FALSE,$I2826&gt;=$B$5-$B$27,TRUE,AND($J2826,NOT($K2825)),FALSE,$K2825,TRUE,TRUE,FALSE)</f>
        <v>0</v>
      </c>
      <c r="L2826" cm="1">
        <f t="array" ref="L2826">_xlfn.IFS($K2825,$L2825+$B$27,NOT($K2825),0,TRUE,$K2825)</f>
        <v>0</v>
      </c>
      <c r="M2826" t="b" cm="1">
        <f t="array" ref="M2826">_xlfn.IFS($K2826,FALSE,AND($J2826,NOT($K2826),$P2826&lt;$B$6),TRUE,TRUE,FALSE)</f>
        <v>0</v>
      </c>
      <c r="N2826" cm="1">
        <f t="array" ref="N2826">_xlfn.IFS($N2825&gt;=$C$7-$B$27,0,$M2825,$N2825+$B$27,TRUE,0)</f>
        <v>0</v>
      </c>
      <c r="O2826" t="b" cm="1">
        <f t="array" ref="O2826">_xlfn.IFS(AND($J2826,NOT($K2826),NOT($M2826)),TRUE,$P2826&gt;=$B$6,FALSE,AND($J2826,NOT($K2826),$M2826,$N2826=0),TRUE,TRUE,FALSE)</f>
        <v>0</v>
      </c>
      <c r="P2826" cm="1">
        <f t="array" ref="P2826">_xlfn.IFS(AND($O2825,$P2825&lt;$B$6),$P2825+1,AND(NOT($J2825),$P2825&gt;0),0,TRUE,$P2825)</f>
        <v>0</v>
      </c>
      <c r="Q2826" s="1">
        <f t="shared" si="221"/>
        <v>150</v>
      </c>
      <c r="R2826" s="1">
        <f t="shared" si="222"/>
        <v>7500</v>
      </c>
      <c r="S2826" s="17">
        <f t="shared" si="223"/>
        <v>159.40488841657813</v>
      </c>
      <c r="T2826" s="1" cm="1">
        <f t="array" ref="T2826">_xlfn.IFS($B$6=1,Q2826*$B$10,AND(P2825=0,P2826&gt;=1),T2825+$B$6*$B$10*$B$8,TRUE,T2825)</f>
        <v>6000</v>
      </c>
      <c r="U2826" s="17">
        <f t="shared" si="224"/>
        <v>127.5239107332625</v>
      </c>
    </row>
    <row r="2827" spans="7:21" x14ac:dyDescent="0.25">
      <c r="G2827" s="15">
        <v>2825</v>
      </c>
      <c r="H2827" s="17">
        <f t="shared" si="220"/>
        <v>47.066666666666663</v>
      </c>
      <c r="I2827" cm="1">
        <f t="array" ref="I2827">_xlfn.IFS(AND(NOT($I2826=0),$J2826),0,NOT($J2826),$I2826+$B$27,TRUE,$I2826)</f>
        <v>1.2166666666666672</v>
      </c>
      <c r="J2827" t="b" cm="1">
        <f t="array" ref="J2827">_xlfn.IFS($I2827&gt;=$C$5-$B$27,TRUE,$P2827&gt;=$B$6,FALSE,TRUE,$J2826)</f>
        <v>0</v>
      </c>
      <c r="K2827" t="b" cm="1">
        <f t="array" ref="K2827">_xlfn.IFS($L2827&gt;=$B$4-$B$27,FALSE,$I2827&gt;=$B$5-$B$27,TRUE,AND($J2827,NOT($K2826)),FALSE,$K2826,TRUE,TRUE,FALSE)</f>
        <v>0</v>
      </c>
      <c r="L2827" cm="1">
        <f t="array" ref="L2827">_xlfn.IFS($K2826,$L2826+$B$27,NOT($K2826),0,TRUE,$K2826)</f>
        <v>0</v>
      </c>
      <c r="M2827" t="b" cm="1">
        <f t="array" ref="M2827">_xlfn.IFS($K2827,FALSE,AND($J2827,NOT($K2827),$P2827&lt;$B$6),TRUE,TRUE,FALSE)</f>
        <v>0</v>
      </c>
      <c r="N2827" cm="1">
        <f t="array" ref="N2827">_xlfn.IFS($N2826&gt;=$C$7-$B$27,0,$M2826,$N2826+$B$27,TRUE,0)</f>
        <v>0</v>
      </c>
      <c r="O2827" t="b" cm="1">
        <f t="array" ref="O2827">_xlfn.IFS(AND($J2827,NOT($K2827),NOT($M2827)),TRUE,$P2827&gt;=$B$6,FALSE,AND($J2827,NOT($K2827),$M2827,$N2827=0),TRUE,TRUE,FALSE)</f>
        <v>0</v>
      </c>
      <c r="P2827" cm="1">
        <f t="array" ref="P2827">_xlfn.IFS(AND($O2826,$P2826&lt;$B$6),$P2826+1,AND(NOT($J2826),$P2826&gt;0),0,TRUE,$P2826)</f>
        <v>0</v>
      </c>
      <c r="Q2827" s="1">
        <f t="shared" si="221"/>
        <v>150</v>
      </c>
      <c r="R2827" s="1">
        <f t="shared" si="222"/>
        <v>7500</v>
      </c>
      <c r="S2827" s="17">
        <f t="shared" si="223"/>
        <v>159.34844192634563</v>
      </c>
      <c r="T2827" s="1" cm="1">
        <f t="array" ref="T2827">_xlfn.IFS($B$6=1,Q2827*$B$10,AND(P2826=0,P2827&gt;=1),T2826+$B$6*$B$10*$B$8,TRUE,T2826)</f>
        <v>6000</v>
      </c>
      <c r="U2827" s="17">
        <f t="shared" si="224"/>
        <v>127.4787535410765</v>
      </c>
    </row>
    <row r="2828" spans="7:21" x14ac:dyDescent="0.25">
      <c r="G2828" s="15">
        <v>2826</v>
      </c>
      <c r="H2828" s="17">
        <f t="shared" si="220"/>
        <v>47.083333333333336</v>
      </c>
      <c r="I2828" cm="1">
        <f t="array" ref="I2828">_xlfn.IFS(AND(NOT($I2827=0),$J2827),0,NOT($J2827),$I2827+$B$27,TRUE,$I2827)</f>
        <v>1.2333333333333338</v>
      </c>
      <c r="J2828" t="b" cm="1">
        <f t="array" ref="J2828">_xlfn.IFS($I2828&gt;=$C$5-$B$27,TRUE,$P2828&gt;=$B$6,FALSE,TRUE,$J2827)</f>
        <v>0</v>
      </c>
      <c r="K2828" t="b" cm="1">
        <f t="array" ref="K2828">_xlfn.IFS($L2828&gt;=$B$4-$B$27,FALSE,$I2828&gt;=$B$5-$B$27,TRUE,AND($J2828,NOT($K2827)),FALSE,$K2827,TRUE,TRUE,FALSE)</f>
        <v>0</v>
      </c>
      <c r="L2828" cm="1">
        <f t="array" ref="L2828">_xlfn.IFS($K2827,$L2827+$B$27,NOT($K2827),0,TRUE,$K2827)</f>
        <v>0</v>
      </c>
      <c r="M2828" t="b" cm="1">
        <f t="array" ref="M2828">_xlfn.IFS($K2828,FALSE,AND($J2828,NOT($K2828),$P2828&lt;$B$6),TRUE,TRUE,FALSE)</f>
        <v>0</v>
      </c>
      <c r="N2828" cm="1">
        <f t="array" ref="N2828">_xlfn.IFS($N2827&gt;=$C$7-$B$27,0,$M2827,$N2827+$B$27,TRUE,0)</f>
        <v>0</v>
      </c>
      <c r="O2828" t="b" cm="1">
        <f t="array" ref="O2828">_xlfn.IFS(AND($J2828,NOT($K2828),NOT($M2828)),TRUE,$P2828&gt;=$B$6,FALSE,AND($J2828,NOT($K2828),$M2828,$N2828=0),TRUE,TRUE,FALSE)</f>
        <v>0</v>
      </c>
      <c r="P2828" cm="1">
        <f t="array" ref="P2828">_xlfn.IFS(AND($O2827,$P2827&lt;$B$6),$P2827+1,AND(NOT($J2827),$P2827&gt;0),0,TRUE,$P2827)</f>
        <v>0</v>
      </c>
      <c r="Q2828" s="1">
        <f t="shared" si="221"/>
        <v>150</v>
      </c>
      <c r="R2828" s="1">
        <f t="shared" si="222"/>
        <v>7500</v>
      </c>
      <c r="S2828" s="17">
        <f t="shared" si="223"/>
        <v>159.29203539823007</v>
      </c>
      <c r="T2828" s="1" cm="1">
        <f t="array" ref="T2828">_xlfn.IFS($B$6=1,Q2828*$B$10,AND(P2827=0,P2828&gt;=1),T2827+$B$6*$B$10*$B$8,TRUE,T2827)</f>
        <v>6000</v>
      </c>
      <c r="U2828" s="17">
        <f t="shared" si="224"/>
        <v>127.43362831858407</v>
      </c>
    </row>
    <row r="2829" spans="7:21" x14ac:dyDescent="0.25">
      <c r="G2829" s="15">
        <v>2827</v>
      </c>
      <c r="H2829" s="17">
        <f t="shared" si="220"/>
        <v>47.1</v>
      </c>
      <c r="I2829" cm="1">
        <f t="array" ref="I2829">_xlfn.IFS(AND(NOT($I2828=0),$J2828),0,NOT($J2828),$I2828+$B$27,TRUE,$I2828)</f>
        <v>1.2500000000000004</v>
      </c>
      <c r="J2829" t="b" cm="1">
        <f t="array" ref="J2829">_xlfn.IFS($I2829&gt;=$C$5-$B$27,TRUE,$P2829&gt;=$B$6,FALSE,TRUE,$J2828)</f>
        <v>0</v>
      </c>
      <c r="K2829" t="b" cm="1">
        <f t="array" ref="K2829">_xlfn.IFS($L2829&gt;=$B$4-$B$27,FALSE,$I2829&gt;=$B$5-$B$27,TRUE,AND($J2829,NOT($K2828)),FALSE,$K2828,TRUE,TRUE,FALSE)</f>
        <v>0</v>
      </c>
      <c r="L2829" cm="1">
        <f t="array" ref="L2829">_xlfn.IFS($K2828,$L2828+$B$27,NOT($K2828),0,TRUE,$K2828)</f>
        <v>0</v>
      </c>
      <c r="M2829" t="b" cm="1">
        <f t="array" ref="M2829">_xlfn.IFS($K2829,FALSE,AND($J2829,NOT($K2829),$P2829&lt;$B$6),TRUE,TRUE,FALSE)</f>
        <v>0</v>
      </c>
      <c r="N2829" cm="1">
        <f t="array" ref="N2829">_xlfn.IFS($N2828&gt;=$C$7-$B$27,0,$M2828,$N2828+$B$27,TRUE,0)</f>
        <v>0</v>
      </c>
      <c r="O2829" t="b" cm="1">
        <f t="array" ref="O2829">_xlfn.IFS(AND($J2829,NOT($K2829),NOT($M2829)),TRUE,$P2829&gt;=$B$6,FALSE,AND($J2829,NOT($K2829),$M2829,$N2829=0),TRUE,TRUE,FALSE)</f>
        <v>0</v>
      </c>
      <c r="P2829" cm="1">
        <f t="array" ref="P2829">_xlfn.IFS(AND($O2828,$P2828&lt;$B$6),$P2828+1,AND(NOT($J2828),$P2828&gt;0),0,TRUE,$P2828)</f>
        <v>0</v>
      </c>
      <c r="Q2829" s="1">
        <f t="shared" si="221"/>
        <v>150</v>
      </c>
      <c r="R2829" s="1">
        <f t="shared" si="222"/>
        <v>7500</v>
      </c>
      <c r="S2829" s="17">
        <f t="shared" si="223"/>
        <v>159.23566878980893</v>
      </c>
      <c r="T2829" s="1" cm="1">
        <f t="array" ref="T2829">_xlfn.IFS($B$6=1,Q2829*$B$10,AND(P2828=0,P2829&gt;=1),T2828+$B$6*$B$10*$B$8,TRUE,T2828)</f>
        <v>6000</v>
      </c>
      <c r="U2829" s="17">
        <f t="shared" si="224"/>
        <v>127.38853503184713</v>
      </c>
    </row>
    <row r="2830" spans="7:21" x14ac:dyDescent="0.25">
      <c r="G2830" s="15">
        <v>2828</v>
      </c>
      <c r="H2830" s="17">
        <f t="shared" si="220"/>
        <v>47.116666666666667</v>
      </c>
      <c r="I2830" cm="1">
        <f t="array" ref="I2830">_xlfn.IFS(AND(NOT($I2829=0),$J2829),0,NOT($J2829),$I2829+$B$27,TRUE,$I2829)</f>
        <v>1.2666666666666671</v>
      </c>
      <c r="J2830" t="b" cm="1">
        <f t="array" ref="J2830">_xlfn.IFS($I2830&gt;=$C$5-$B$27,TRUE,$P2830&gt;=$B$6,FALSE,TRUE,$J2829)</f>
        <v>0</v>
      </c>
      <c r="K2830" t="b" cm="1">
        <f t="array" ref="K2830">_xlfn.IFS($L2830&gt;=$B$4-$B$27,FALSE,$I2830&gt;=$B$5-$B$27,TRUE,AND($J2830,NOT($K2829)),FALSE,$K2829,TRUE,TRUE,FALSE)</f>
        <v>0</v>
      </c>
      <c r="L2830" cm="1">
        <f t="array" ref="L2830">_xlfn.IFS($K2829,$L2829+$B$27,NOT($K2829),0,TRUE,$K2829)</f>
        <v>0</v>
      </c>
      <c r="M2830" t="b" cm="1">
        <f t="array" ref="M2830">_xlfn.IFS($K2830,FALSE,AND($J2830,NOT($K2830),$P2830&lt;$B$6),TRUE,TRUE,FALSE)</f>
        <v>0</v>
      </c>
      <c r="N2830" cm="1">
        <f t="array" ref="N2830">_xlfn.IFS($N2829&gt;=$C$7-$B$27,0,$M2829,$N2829+$B$27,TRUE,0)</f>
        <v>0</v>
      </c>
      <c r="O2830" t="b" cm="1">
        <f t="array" ref="O2830">_xlfn.IFS(AND($J2830,NOT($K2830),NOT($M2830)),TRUE,$P2830&gt;=$B$6,FALSE,AND($J2830,NOT($K2830),$M2830,$N2830=0),TRUE,TRUE,FALSE)</f>
        <v>0</v>
      </c>
      <c r="P2830" cm="1">
        <f t="array" ref="P2830">_xlfn.IFS(AND($O2829,$P2829&lt;$B$6),$P2829+1,AND(NOT($J2829),$P2829&gt;0),0,TRUE,$P2829)</f>
        <v>0</v>
      </c>
      <c r="Q2830" s="1">
        <f t="shared" si="221"/>
        <v>150</v>
      </c>
      <c r="R2830" s="1">
        <f t="shared" si="222"/>
        <v>7500</v>
      </c>
      <c r="S2830" s="17">
        <f t="shared" si="223"/>
        <v>159.1793420587195</v>
      </c>
      <c r="T2830" s="1" cm="1">
        <f t="array" ref="T2830">_xlfn.IFS($B$6=1,Q2830*$B$10,AND(P2829=0,P2830&gt;=1),T2829+$B$6*$B$10*$B$8,TRUE,T2829)</f>
        <v>6000</v>
      </c>
      <c r="U2830" s="17">
        <f t="shared" si="224"/>
        <v>127.3434736469756</v>
      </c>
    </row>
    <row r="2831" spans="7:21" x14ac:dyDescent="0.25">
      <c r="G2831" s="15">
        <v>2829</v>
      </c>
      <c r="H2831" s="17">
        <f t="shared" si="220"/>
        <v>47.133333333333333</v>
      </c>
      <c r="I2831" cm="1">
        <f t="array" ref="I2831">_xlfn.IFS(AND(NOT($I2830=0),$J2830),0,NOT($J2830),$I2830+$B$27,TRUE,$I2830)</f>
        <v>1.2833333333333337</v>
      </c>
      <c r="J2831" t="b" cm="1">
        <f t="array" ref="J2831">_xlfn.IFS($I2831&gt;=$C$5-$B$27,TRUE,$P2831&gt;=$B$6,FALSE,TRUE,$J2830)</f>
        <v>0</v>
      </c>
      <c r="K2831" t="b" cm="1">
        <f t="array" ref="K2831">_xlfn.IFS($L2831&gt;=$B$4-$B$27,FALSE,$I2831&gt;=$B$5-$B$27,TRUE,AND($J2831,NOT($K2830)),FALSE,$K2830,TRUE,TRUE,FALSE)</f>
        <v>0</v>
      </c>
      <c r="L2831" cm="1">
        <f t="array" ref="L2831">_xlfn.IFS($K2830,$L2830+$B$27,NOT($K2830),0,TRUE,$K2830)</f>
        <v>0</v>
      </c>
      <c r="M2831" t="b" cm="1">
        <f t="array" ref="M2831">_xlfn.IFS($K2831,FALSE,AND($J2831,NOT($K2831),$P2831&lt;$B$6),TRUE,TRUE,FALSE)</f>
        <v>0</v>
      </c>
      <c r="N2831" cm="1">
        <f t="array" ref="N2831">_xlfn.IFS($N2830&gt;=$C$7-$B$27,0,$M2830,$N2830+$B$27,TRUE,0)</f>
        <v>0</v>
      </c>
      <c r="O2831" t="b" cm="1">
        <f t="array" ref="O2831">_xlfn.IFS(AND($J2831,NOT($K2831),NOT($M2831)),TRUE,$P2831&gt;=$B$6,FALSE,AND($J2831,NOT($K2831),$M2831,$N2831=0),TRUE,TRUE,FALSE)</f>
        <v>0</v>
      </c>
      <c r="P2831" cm="1">
        <f t="array" ref="P2831">_xlfn.IFS(AND($O2830,$P2830&lt;$B$6),$P2830+1,AND(NOT($J2830),$P2830&gt;0),0,TRUE,$P2830)</f>
        <v>0</v>
      </c>
      <c r="Q2831" s="1">
        <f t="shared" si="221"/>
        <v>150</v>
      </c>
      <c r="R2831" s="1">
        <f t="shared" si="222"/>
        <v>7500</v>
      </c>
      <c r="S2831" s="17">
        <f t="shared" si="223"/>
        <v>159.12305516265911</v>
      </c>
      <c r="T2831" s="1" cm="1">
        <f t="array" ref="T2831">_xlfn.IFS($B$6=1,Q2831*$B$10,AND(P2830=0,P2831&gt;=1),T2830+$B$6*$B$10*$B$8,TRUE,T2830)</f>
        <v>6000</v>
      </c>
      <c r="U2831" s="17">
        <f t="shared" si="224"/>
        <v>127.29844413012729</v>
      </c>
    </row>
    <row r="2832" spans="7:21" x14ac:dyDescent="0.25">
      <c r="G2832" s="15">
        <v>2830</v>
      </c>
      <c r="H2832" s="17">
        <f t="shared" si="220"/>
        <v>47.15</v>
      </c>
      <c r="I2832" cm="1">
        <f t="array" ref="I2832">_xlfn.IFS(AND(NOT($I2831=0),$J2831),0,NOT($J2831),$I2831+$B$27,TRUE,$I2831)</f>
        <v>1.3000000000000003</v>
      </c>
      <c r="J2832" t="b" cm="1">
        <f t="array" ref="J2832">_xlfn.IFS($I2832&gt;=$C$5-$B$27,TRUE,$P2832&gt;=$B$6,FALSE,TRUE,$J2831)</f>
        <v>0</v>
      </c>
      <c r="K2832" t="b" cm="1">
        <f t="array" ref="K2832">_xlfn.IFS($L2832&gt;=$B$4-$B$27,FALSE,$I2832&gt;=$B$5-$B$27,TRUE,AND($J2832,NOT($K2831)),FALSE,$K2831,TRUE,TRUE,FALSE)</f>
        <v>0</v>
      </c>
      <c r="L2832" cm="1">
        <f t="array" ref="L2832">_xlfn.IFS($K2831,$L2831+$B$27,NOT($K2831),0,TRUE,$K2831)</f>
        <v>0</v>
      </c>
      <c r="M2832" t="b" cm="1">
        <f t="array" ref="M2832">_xlfn.IFS($K2832,FALSE,AND($J2832,NOT($K2832),$P2832&lt;$B$6),TRUE,TRUE,FALSE)</f>
        <v>0</v>
      </c>
      <c r="N2832" cm="1">
        <f t="array" ref="N2832">_xlfn.IFS($N2831&gt;=$C$7-$B$27,0,$M2831,$N2831+$B$27,TRUE,0)</f>
        <v>0</v>
      </c>
      <c r="O2832" t="b" cm="1">
        <f t="array" ref="O2832">_xlfn.IFS(AND($J2832,NOT($K2832),NOT($M2832)),TRUE,$P2832&gt;=$B$6,FALSE,AND($J2832,NOT($K2832),$M2832,$N2832=0),TRUE,TRUE,FALSE)</f>
        <v>0</v>
      </c>
      <c r="P2832" cm="1">
        <f t="array" ref="P2832">_xlfn.IFS(AND($O2831,$P2831&lt;$B$6),$P2831+1,AND(NOT($J2831),$P2831&gt;0),0,TRUE,$P2831)</f>
        <v>0</v>
      </c>
      <c r="Q2832" s="1">
        <f t="shared" si="221"/>
        <v>150</v>
      </c>
      <c r="R2832" s="1">
        <f t="shared" si="222"/>
        <v>7500</v>
      </c>
      <c r="S2832" s="17">
        <f t="shared" si="223"/>
        <v>159.06680805938495</v>
      </c>
      <c r="T2832" s="1" cm="1">
        <f t="array" ref="T2832">_xlfn.IFS($B$6=1,Q2832*$B$10,AND(P2831=0,P2832&gt;=1),T2831+$B$6*$B$10*$B$8,TRUE,T2831)</f>
        <v>6000</v>
      </c>
      <c r="U2832" s="17">
        <f t="shared" si="224"/>
        <v>127.25344644750795</v>
      </c>
    </row>
    <row r="2833" spans="7:21" x14ac:dyDescent="0.25">
      <c r="G2833" s="15">
        <v>2831</v>
      </c>
      <c r="H2833" s="17">
        <f t="shared" si="220"/>
        <v>47.166666666666664</v>
      </c>
      <c r="I2833" cm="1">
        <f t="array" ref="I2833">_xlfn.IFS(AND(NOT($I2832=0),$J2832),0,NOT($J2832),$I2832+$B$27,TRUE,$I2832)</f>
        <v>1.3166666666666669</v>
      </c>
      <c r="J2833" t="b" cm="1">
        <f t="array" ref="J2833">_xlfn.IFS($I2833&gt;=$C$5-$B$27,TRUE,$P2833&gt;=$B$6,FALSE,TRUE,$J2832)</f>
        <v>0</v>
      </c>
      <c r="K2833" t="b" cm="1">
        <f t="array" ref="K2833">_xlfn.IFS($L2833&gt;=$B$4-$B$27,FALSE,$I2833&gt;=$B$5-$B$27,TRUE,AND($J2833,NOT($K2832)),FALSE,$K2832,TRUE,TRUE,FALSE)</f>
        <v>0</v>
      </c>
      <c r="L2833" cm="1">
        <f t="array" ref="L2833">_xlfn.IFS($K2832,$L2832+$B$27,NOT($K2832),0,TRUE,$K2832)</f>
        <v>0</v>
      </c>
      <c r="M2833" t="b" cm="1">
        <f t="array" ref="M2833">_xlfn.IFS($K2833,FALSE,AND($J2833,NOT($K2833),$P2833&lt;$B$6),TRUE,TRUE,FALSE)</f>
        <v>0</v>
      </c>
      <c r="N2833" cm="1">
        <f t="array" ref="N2833">_xlfn.IFS($N2832&gt;=$C$7-$B$27,0,$M2832,$N2832+$B$27,TRUE,0)</f>
        <v>0</v>
      </c>
      <c r="O2833" t="b" cm="1">
        <f t="array" ref="O2833">_xlfn.IFS(AND($J2833,NOT($K2833),NOT($M2833)),TRUE,$P2833&gt;=$B$6,FALSE,AND($J2833,NOT($K2833),$M2833,$N2833=0),TRUE,TRUE,FALSE)</f>
        <v>0</v>
      </c>
      <c r="P2833" cm="1">
        <f t="array" ref="P2833">_xlfn.IFS(AND($O2832,$P2832&lt;$B$6),$P2832+1,AND(NOT($J2832),$P2832&gt;0),0,TRUE,$P2832)</f>
        <v>0</v>
      </c>
      <c r="Q2833" s="1">
        <f t="shared" si="221"/>
        <v>150</v>
      </c>
      <c r="R2833" s="1">
        <f t="shared" si="222"/>
        <v>7500</v>
      </c>
      <c r="S2833" s="17">
        <f t="shared" si="223"/>
        <v>159.0106007067138</v>
      </c>
      <c r="T2833" s="1" cm="1">
        <f t="array" ref="T2833">_xlfn.IFS($B$6=1,Q2833*$B$10,AND(P2832=0,P2833&gt;=1),T2832+$B$6*$B$10*$B$8,TRUE,T2832)</f>
        <v>6000</v>
      </c>
      <c r="U2833" s="17">
        <f t="shared" si="224"/>
        <v>127.20848056537103</v>
      </c>
    </row>
    <row r="2834" spans="7:21" x14ac:dyDescent="0.25">
      <c r="G2834" s="15">
        <v>2832</v>
      </c>
      <c r="H2834" s="17">
        <f t="shared" si="220"/>
        <v>47.18333333333333</v>
      </c>
      <c r="I2834" cm="1">
        <f t="array" ref="I2834">_xlfn.IFS(AND(NOT($I2833=0),$J2833),0,NOT($J2833),$I2833+$B$27,TRUE,$I2833)</f>
        <v>1.3333333333333335</v>
      </c>
      <c r="J2834" t="b" cm="1">
        <f t="array" ref="J2834">_xlfn.IFS($I2834&gt;=$C$5-$B$27,TRUE,$P2834&gt;=$B$6,FALSE,TRUE,$J2833)</f>
        <v>0</v>
      </c>
      <c r="K2834" t="b" cm="1">
        <f t="array" ref="K2834">_xlfn.IFS($L2834&gt;=$B$4-$B$27,FALSE,$I2834&gt;=$B$5-$B$27,TRUE,AND($J2834,NOT($K2833)),FALSE,$K2833,TRUE,TRUE,FALSE)</f>
        <v>0</v>
      </c>
      <c r="L2834" cm="1">
        <f t="array" ref="L2834">_xlfn.IFS($K2833,$L2833+$B$27,NOT($K2833),0,TRUE,$K2833)</f>
        <v>0</v>
      </c>
      <c r="M2834" t="b" cm="1">
        <f t="array" ref="M2834">_xlfn.IFS($K2834,FALSE,AND($J2834,NOT($K2834),$P2834&lt;$B$6),TRUE,TRUE,FALSE)</f>
        <v>0</v>
      </c>
      <c r="N2834" cm="1">
        <f t="array" ref="N2834">_xlfn.IFS($N2833&gt;=$C$7-$B$27,0,$M2833,$N2833+$B$27,TRUE,0)</f>
        <v>0</v>
      </c>
      <c r="O2834" t="b" cm="1">
        <f t="array" ref="O2834">_xlfn.IFS(AND($J2834,NOT($K2834),NOT($M2834)),TRUE,$P2834&gt;=$B$6,FALSE,AND($J2834,NOT($K2834),$M2834,$N2834=0),TRUE,TRUE,FALSE)</f>
        <v>0</v>
      </c>
      <c r="P2834" cm="1">
        <f t="array" ref="P2834">_xlfn.IFS(AND($O2833,$P2833&lt;$B$6),$P2833+1,AND(NOT($J2833),$P2833&gt;0),0,TRUE,$P2833)</f>
        <v>0</v>
      </c>
      <c r="Q2834" s="1">
        <f t="shared" si="221"/>
        <v>150</v>
      </c>
      <c r="R2834" s="1">
        <f t="shared" si="222"/>
        <v>7500</v>
      </c>
      <c r="S2834" s="17">
        <f t="shared" si="223"/>
        <v>158.9544330625221</v>
      </c>
      <c r="T2834" s="1" cm="1">
        <f t="array" ref="T2834">_xlfn.IFS($B$6=1,Q2834*$B$10,AND(P2833=0,P2834&gt;=1),T2833+$B$6*$B$10*$B$8,TRUE,T2833)</f>
        <v>6000</v>
      </c>
      <c r="U2834" s="17">
        <f t="shared" si="224"/>
        <v>127.16354645001768</v>
      </c>
    </row>
    <row r="2835" spans="7:21" x14ac:dyDescent="0.25">
      <c r="G2835" s="15">
        <v>2833</v>
      </c>
      <c r="H2835" s="17">
        <f t="shared" si="220"/>
        <v>47.2</v>
      </c>
      <c r="I2835" cm="1">
        <f t="array" ref="I2835">_xlfn.IFS(AND(NOT($I2834=0),$J2834),0,NOT($J2834),$I2834+$B$27,TRUE,$I2834)</f>
        <v>1.35</v>
      </c>
      <c r="J2835" t="b" cm="1">
        <f t="array" ref="J2835">_xlfn.IFS($I2835&gt;=$C$5-$B$27,TRUE,$P2835&gt;=$B$6,FALSE,TRUE,$J2834)</f>
        <v>0</v>
      </c>
      <c r="K2835" t="b" cm="1">
        <f t="array" ref="K2835">_xlfn.IFS($L2835&gt;=$B$4-$B$27,FALSE,$I2835&gt;=$B$5-$B$27,TRUE,AND($J2835,NOT($K2834)),FALSE,$K2834,TRUE,TRUE,FALSE)</f>
        <v>0</v>
      </c>
      <c r="L2835" cm="1">
        <f t="array" ref="L2835">_xlfn.IFS($K2834,$L2834+$B$27,NOT($K2834),0,TRUE,$K2834)</f>
        <v>0</v>
      </c>
      <c r="M2835" t="b" cm="1">
        <f t="array" ref="M2835">_xlfn.IFS($K2835,FALSE,AND($J2835,NOT($K2835),$P2835&lt;$B$6),TRUE,TRUE,FALSE)</f>
        <v>0</v>
      </c>
      <c r="N2835" cm="1">
        <f t="array" ref="N2835">_xlfn.IFS($N2834&gt;=$C$7-$B$27,0,$M2834,$N2834+$B$27,TRUE,0)</f>
        <v>0</v>
      </c>
      <c r="O2835" t="b" cm="1">
        <f t="array" ref="O2835">_xlfn.IFS(AND($J2835,NOT($K2835),NOT($M2835)),TRUE,$P2835&gt;=$B$6,FALSE,AND($J2835,NOT($K2835),$M2835,$N2835=0),TRUE,TRUE,FALSE)</f>
        <v>0</v>
      </c>
      <c r="P2835" cm="1">
        <f t="array" ref="P2835">_xlfn.IFS(AND($O2834,$P2834&lt;$B$6),$P2834+1,AND(NOT($J2834),$P2834&gt;0),0,TRUE,$P2834)</f>
        <v>0</v>
      </c>
      <c r="Q2835" s="1">
        <f t="shared" si="221"/>
        <v>150</v>
      </c>
      <c r="R2835" s="1">
        <f t="shared" si="222"/>
        <v>7500</v>
      </c>
      <c r="S2835" s="17">
        <f t="shared" si="223"/>
        <v>158.89830508474574</v>
      </c>
      <c r="T2835" s="1" cm="1">
        <f t="array" ref="T2835">_xlfn.IFS($B$6=1,Q2835*$B$10,AND(P2834=0,P2835&gt;=1),T2834+$B$6*$B$10*$B$8,TRUE,T2834)</f>
        <v>6000</v>
      </c>
      <c r="U2835" s="17">
        <f t="shared" si="224"/>
        <v>127.11864406779661</v>
      </c>
    </row>
    <row r="2836" spans="7:21" x14ac:dyDescent="0.25">
      <c r="G2836" s="15">
        <v>2834</v>
      </c>
      <c r="H2836" s="17">
        <f t="shared" si="220"/>
        <v>47.216666666666669</v>
      </c>
      <c r="I2836" cm="1">
        <f t="array" ref="I2836">_xlfn.IFS(AND(NOT($I2835=0),$J2835),0,NOT($J2835),$I2835+$B$27,TRUE,$I2835)</f>
        <v>1.3666666666666667</v>
      </c>
      <c r="J2836" t="b" cm="1">
        <f t="array" ref="J2836">_xlfn.IFS($I2836&gt;=$C$5-$B$27,TRUE,$P2836&gt;=$B$6,FALSE,TRUE,$J2835)</f>
        <v>0</v>
      </c>
      <c r="K2836" t="b" cm="1">
        <f t="array" ref="K2836">_xlfn.IFS($L2836&gt;=$B$4-$B$27,FALSE,$I2836&gt;=$B$5-$B$27,TRUE,AND($J2836,NOT($K2835)),FALSE,$K2835,TRUE,TRUE,FALSE)</f>
        <v>0</v>
      </c>
      <c r="L2836" cm="1">
        <f t="array" ref="L2836">_xlfn.IFS($K2835,$L2835+$B$27,NOT($K2835),0,TRUE,$K2835)</f>
        <v>0</v>
      </c>
      <c r="M2836" t="b" cm="1">
        <f t="array" ref="M2836">_xlfn.IFS($K2836,FALSE,AND($J2836,NOT($K2836),$P2836&lt;$B$6),TRUE,TRUE,FALSE)</f>
        <v>0</v>
      </c>
      <c r="N2836" cm="1">
        <f t="array" ref="N2836">_xlfn.IFS($N2835&gt;=$C$7-$B$27,0,$M2835,$N2835+$B$27,TRUE,0)</f>
        <v>0</v>
      </c>
      <c r="O2836" t="b" cm="1">
        <f t="array" ref="O2836">_xlfn.IFS(AND($J2836,NOT($K2836),NOT($M2836)),TRUE,$P2836&gt;=$B$6,FALSE,AND($J2836,NOT($K2836),$M2836,$N2836=0),TRUE,TRUE,FALSE)</f>
        <v>0</v>
      </c>
      <c r="P2836" cm="1">
        <f t="array" ref="P2836">_xlfn.IFS(AND($O2835,$P2835&lt;$B$6),$P2835+1,AND(NOT($J2835),$P2835&gt;0),0,TRUE,$P2835)</f>
        <v>0</v>
      </c>
      <c r="Q2836" s="1">
        <f t="shared" si="221"/>
        <v>150</v>
      </c>
      <c r="R2836" s="1">
        <f t="shared" si="222"/>
        <v>7500</v>
      </c>
      <c r="S2836" s="17">
        <f t="shared" si="223"/>
        <v>158.84221673138015</v>
      </c>
      <c r="T2836" s="1" cm="1">
        <f t="array" ref="T2836">_xlfn.IFS($B$6=1,Q2836*$B$10,AND(P2835=0,P2836&gt;=1),T2835+$B$6*$B$10*$B$8,TRUE,T2835)</f>
        <v>6000</v>
      </c>
      <c r="U2836" s="17">
        <f t="shared" si="224"/>
        <v>127.07377338510412</v>
      </c>
    </row>
    <row r="2837" spans="7:21" x14ac:dyDescent="0.25">
      <c r="G2837" s="15">
        <v>2835</v>
      </c>
      <c r="H2837" s="17">
        <f t="shared" si="220"/>
        <v>47.233333333333334</v>
      </c>
      <c r="I2837" cm="1">
        <f t="array" ref="I2837">_xlfn.IFS(AND(NOT($I2836=0),$J2836),0,NOT($J2836),$I2836+$B$27,TRUE,$I2836)</f>
        <v>1.3833333333333333</v>
      </c>
      <c r="J2837" t="b" cm="1">
        <f t="array" ref="J2837">_xlfn.IFS($I2837&gt;=$C$5-$B$27,TRUE,$P2837&gt;=$B$6,FALSE,TRUE,$J2836)</f>
        <v>0</v>
      </c>
      <c r="K2837" t="b" cm="1">
        <f t="array" ref="K2837">_xlfn.IFS($L2837&gt;=$B$4-$B$27,FALSE,$I2837&gt;=$B$5-$B$27,TRUE,AND($J2837,NOT($K2836)),FALSE,$K2836,TRUE,TRUE,FALSE)</f>
        <v>0</v>
      </c>
      <c r="L2837" cm="1">
        <f t="array" ref="L2837">_xlfn.IFS($K2836,$L2836+$B$27,NOT($K2836),0,TRUE,$K2836)</f>
        <v>0</v>
      </c>
      <c r="M2837" t="b" cm="1">
        <f t="array" ref="M2837">_xlfn.IFS($K2837,FALSE,AND($J2837,NOT($K2837),$P2837&lt;$B$6),TRUE,TRUE,FALSE)</f>
        <v>0</v>
      </c>
      <c r="N2837" cm="1">
        <f t="array" ref="N2837">_xlfn.IFS($N2836&gt;=$C$7-$B$27,0,$M2836,$N2836+$B$27,TRUE,0)</f>
        <v>0</v>
      </c>
      <c r="O2837" t="b" cm="1">
        <f t="array" ref="O2837">_xlfn.IFS(AND($J2837,NOT($K2837),NOT($M2837)),TRUE,$P2837&gt;=$B$6,FALSE,AND($J2837,NOT($K2837),$M2837,$N2837=0),TRUE,TRUE,FALSE)</f>
        <v>0</v>
      </c>
      <c r="P2837" cm="1">
        <f t="array" ref="P2837">_xlfn.IFS(AND($O2836,$P2836&lt;$B$6),$P2836+1,AND(NOT($J2836),$P2836&gt;0),0,TRUE,$P2836)</f>
        <v>0</v>
      </c>
      <c r="Q2837" s="1">
        <f t="shared" si="221"/>
        <v>150</v>
      </c>
      <c r="R2837" s="1">
        <f t="shared" si="222"/>
        <v>7500</v>
      </c>
      <c r="S2837" s="17">
        <f t="shared" si="223"/>
        <v>158.78616796047987</v>
      </c>
      <c r="T2837" s="1" cm="1">
        <f t="array" ref="T2837">_xlfn.IFS($B$6=1,Q2837*$B$10,AND(P2836=0,P2837&gt;=1),T2836+$B$6*$B$10*$B$8,TRUE,T2836)</f>
        <v>6000</v>
      </c>
      <c r="U2837" s="17">
        <f t="shared" si="224"/>
        <v>127.0289343683839</v>
      </c>
    </row>
    <row r="2838" spans="7:21" x14ac:dyDescent="0.25">
      <c r="G2838" s="15">
        <v>2836</v>
      </c>
      <c r="H2838" s="17">
        <f t="shared" si="220"/>
        <v>47.25</v>
      </c>
      <c r="I2838" cm="1">
        <f t="array" ref="I2838">_xlfn.IFS(AND(NOT($I2837=0),$J2837),0,NOT($J2837),$I2837+$B$27,TRUE,$I2837)</f>
        <v>1.4</v>
      </c>
      <c r="J2838" t="b" cm="1">
        <f t="array" ref="J2838">_xlfn.IFS($I2838&gt;=$C$5-$B$27,TRUE,$P2838&gt;=$B$6,FALSE,TRUE,$J2837)</f>
        <v>0</v>
      </c>
      <c r="K2838" t="b" cm="1">
        <f t="array" ref="K2838">_xlfn.IFS($L2838&gt;=$B$4-$B$27,FALSE,$I2838&gt;=$B$5-$B$27,TRUE,AND($J2838,NOT($K2837)),FALSE,$K2837,TRUE,TRUE,FALSE)</f>
        <v>0</v>
      </c>
      <c r="L2838" cm="1">
        <f t="array" ref="L2838">_xlfn.IFS($K2837,$L2837+$B$27,NOT($K2837),0,TRUE,$K2837)</f>
        <v>0</v>
      </c>
      <c r="M2838" t="b" cm="1">
        <f t="array" ref="M2838">_xlfn.IFS($K2838,FALSE,AND($J2838,NOT($K2838),$P2838&lt;$B$6),TRUE,TRUE,FALSE)</f>
        <v>0</v>
      </c>
      <c r="N2838" cm="1">
        <f t="array" ref="N2838">_xlfn.IFS($N2837&gt;=$C$7-$B$27,0,$M2837,$N2837+$B$27,TRUE,0)</f>
        <v>0</v>
      </c>
      <c r="O2838" t="b" cm="1">
        <f t="array" ref="O2838">_xlfn.IFS(AND($J2838,NOT($K2838),NOT($M2838)),TRUE,$P2838&gt;=$B$6,FALSE,AND($J2838,NOT($K2838),$M2838,$N2838=0),TRUE,TRUE,FALSE)</f>
        <v>0</v>
      </c>
      <c r="P2838" cm="1">
        <f t="array" ref="P2838">_xlfn.IFS(AND($O2837,$P2837&lt;$B$6),$P2837+1,AND(NOT($J2837),$P2837&gt;0),0,TRUE,$P2837)</f>
        <v>0</v>
      </c>
      <c r="Q2838" s="1">
        <f t="shared" si="221"/>
        <v>150</v>
      </c>
      <c r="R2838" s="1">
        <f t="shared" si="222"/>
        <v>7500</v>
      </c>
      <c r="S2838" s="17">
        <f t="shared" si="223"/>
        <v>158.73015873015873</v>
      </c>
      <c r="T2838" s="1" cm="1">
        <f t="array" ref="T2838">_xlfn.IFS($B$6=1,Q2838*$B$10,AND(P2837=0,P2838&gt;=1),T2837+$B$6*$B$10*$B$8,TRUE,T2837)</f>
        <v>6000</v>
      </c>
      <c r="U2838" s="17">
        <f t="shared" si="224"/>
        <v>126.98412698412699</v>
      </c>
    </row>
    <row r="2839" spans="7:21" x14ac:dyDescent="0.25">
      <c r="G2839" s="15">
        <v>2837</v>
      </c>
      <c r="H2839" s="17">
        <f t="shared" si="220"/>
        <v>47.266666666666666</v>
      </c>
      <c r="I2839" cm="1">
        <f t="array" ref="I2839">_xlfn.IFS(AND(NOT($I2838=0),$J2838),0,NOT($J2838),$I2838+$B$27,TRUE,$I2838)</f>
        <v>1.4166666666666665</v>
      </c>
      <c r="J2839" t="b" cm="1">
        <f t="array" ref="J2839">_xlfn.IFS($I2839&gt;=$C$5-$B$27,TRUE,$P2839&gt;=$B$6,FALSE,TRUE,$J2838)</f>
        <v>0</v>
      </c>
      <c r="K2839" t="b" cm="1">
        <f t="array" ref="K2839">_xlfn.IFS($L2839&gt;=$B$4-$B$27,FALSE,$I2839&gt;=$B$5-$B$27,TRUE,AND($J2839,NOT($K2838)),FALSE,$K2838,TRUE,TRUE,FALSE)</f>
        <v>0</v>
      </c>
      <c r="L2839" cm="1">
        <f t="array" ref="L2839">_xlfn.IFS($K2838,$L2838+$B$27,NOT($K2838),0,TRUE,$K2838)</f>
        <v>0</v>
      </c>
      <c r="M2839" t="b" cm="1">
        <f t="array" ref="M2839">_xlfn.IFS($K2839,FALSE,AND($J2839,NOT($K2839),$P2839&lt;$B$6),TRUE,TRUE,FALSE)</f>
        <v>0</v>
      </c>
      <c r="N2839" cm="1">
        <f t="array" ref="N2839">_xlfn.IFS($N2838&gt;=$C$7-$B$27,0,$M2838,$N2838+$B$27,TRUE,0)</f>
        <v>0</v>
      </c>
      <c r="O2839" t="b" cm="1">
        <f t="array" ref="O2839">_xlfn.IFS(AND($J2839,NOT($K2839),NOT($M2839)),TRUE,$P2839&gt;=$B$6,FALSE,AND($J2839,NOT($K2839),$M2839,$N2839=0),TRUE,TRUE,FALSE)</f>
        <v>0</v>
      </c>
      <c r="P2839" cm="1">
        <f t="array" ref="P2839">_xlfn.IFS(AND($O2838,$P2838&lt;$B$6),$P2838+1,AND(NOT($J2838),$P2838&gt;0),0,TRUE,$P2838)</f>
        <v>0</v>
      </c>
      <c r="Q2839" s="1">
        <f t="shared" si="221"/>
        <v>150</v>
      </c>
      <c r="R2839" s="1">
        <f t="shared" si="222"/>
        <v>7500</v>
      </c>
      <c r="S2839" s="17">
        <f t="shared" si="223"/>
        <v>158.67418899858956</v>
      </c>
      <c r="T2839" s="1" cm="1">
        <f t="array" ref="T2839">_xlfn.IFS($B$6=1,Q2839*$B$10,AND(P2838=0,P2839&gt;=1),T2838+$B$6*$B$10*$B$8,TRUE,T2838)</f>
        <v>6000</v>
      </c>
      <c r="U2839" s="17">
        <f t="shared" si="224"/>
        <v>126.93935119887165</v>
      </c>
    </row>
    <row r="2840" spans="7:21" x14ac:dyDescent="0.25">
      <c r="G2840" s="15">
        <v>2838</v>
      </c>
      <c r="H2840" s="17">
        <f t="shared" si="220"/>
        <v>47.283333333333331</v>
      </c>
      <c r="I2840" cm="1">
        <f t="array" ref="I2840">_xlfn.IFS(AND(NOT($I2839=0),$J2839),0,NOT($J2839),$I2839+$B$27,TRUE,$I2839)</f>
        <v>1.4333333333333331</v>
      </c>
      <c r="J2840" t="b" cm="1">
        <f t="array" ref="J2840">_xlfn.IFS($I2840&gt;=$C$5-$B$27,TRUE,$P2840&gt;=$B$6,FALSE,TRUE,$J2839)</f>
        <v>0</v>
      </c>
      <c r="K2840" t="b" cm="1">
        <f t="array" ref="K2840">_xlfn.IFS($L2840&gt;=$B$4-$B$27,FALSE,$I2840&gt;=$B$5-$B$27,TRUE,AND($J2840,NOT($K2839)),FALSE,$K2839,TRUE,TRUE,FALSE)</f>
        <v>0</v>
      </c>
      <c r="L2840" cm="1">
        <f t="array" ref="L2840">_xlfn.IFS($K2839,$L2839+$B$27,NOT($K2839),0,TRUE,$K2839)</f>
        <v>0</v>
      </c>
      <c r="M2840" t="b" cm="1">
        <f t="array" ref="M2840">_xlfn.IFS($K2840,FALSE,AND($J2840,NOT($K2840),$P2840&lt;$B$6),TRUE,TRUE,FALSE)</f>
        <v>0</v>
      </c>
      <c r="N2840" cm="1">
        <f t="array" ref="N2840">_xlfn.IFS($N2839&gt;=$C$7-$B$27,0,$M2839,$N2839+$B$27,TRUE,0)</f>
        <v>0</v>
      </c>
      <c r="O2840" t="b" cm="1">
        <f t="array" ref="O2840">_xlfn.IFS(AND($J2840,NOT($K2840),NOT($M2840)),TRUE,$P2840&gt;=$B$6,FALSE,AND($J2840,NOT($K2840),$M2840,$N2840=0),TRUE,TRUE,FALSE)</f>
        <v>0</v>
      </c>
      <c r="P2840" cm="1">
        <f t="array" ref="P2840">_xlfn.IFS(AND($O2839,$P2839&lt;$B$6),$P2839+1,AND(NOT($J2839),$P2839&gt;0),0,TRUE,$P2839)</f>
        <v>0</v>
      </c>
      <c r="Q2840" s="1">
        <f t="shared" si="221"/>
        <v>150</v>
      </c>
      <c r="R2840" s="1">
        <f t="shared" si="222"/>
        <v>7500</v>
      </c>
      <c r="S2840" s="17">
        <f t="shared" si="223"/>
        <v>158.61825872400425</v>
      </c>
      <c r="T2840" s="1" cm="1">
        <f t="array" ref="T2840">_xlfn.IFS($B$6=1,Q2840*$B$10,AND(P2839=0,P2840&gt;=1),T2839+$B$6*$B$10*$B$8,TRUE,T2839)</f>
        <v>6000</v>
      </c>
      <c r="U2840" s="17">
        <f t="shared" si="224"/>
        <v>126.89460697920339</v>
      </c>
    </row>
    <row r="2841" spans="7:21" x14ac:dyDescent="0.25">
      <c r="G2841" s="15">
        <v>2839</v>
      </c>
      <c r="H2841" s="17">
        <f t="shared" si="220"/>
        <v>47.3</v>
      </c>
      <c r="I2841" cm="1">
        <f t="array" ref="I2841">_xlfn.IFS(AND(NOT($I2840=0),$J2840),0,NOT($J2840),$I2840+$B$27,TRUE,$I2840)</f>
        <v>1.4499999999999997</v>
      </c>
      <c r="J2841" t="b" cm="1">
        <f t="array" ref="J2841">_xlfn.IFS($I2841&gt;=$C$5-$B$27,TRUE,$P2841&gt;=$B$6,FALSE,TRUE,$J2840)</f>
        <v>0</v>
      </c>
      <c r="K2841" t="b" cm="1">
        <f t="array" ref="K2841">_xlfn.IFS($L2841&gt;=$B$4-$B$27,FALSE,$I2841&gt;=$B$5-$B$27,TRUE,AND($J2841,NOT($K2840)),FALSE,$K2840,TRUE,TRUE,FALSE)</f>
        <v>0</v>
      </c>
      <c r="L2841" cm="1">
        <f t="array" ref="L2841">_xlfn.IFS($K2840,$L2840+$B$27,NOT($K2840),0,TRUE,$K2840)</f>
        <v>0</v>
      </c>
      <c r="M2841" t="b" cm="1">
        <f t="array" ref="M2841">_xlfn.IFS($K2841,FALSE,AND($J2841,NOT($K2841),$P2841&lt;$B$6),TRUE,TRUE,FALSE)</f>
        <v>0</v>
      </c>
      <c r="N2841" cm="1">
        <f t="array" ref="N2841">_xlfn.IFS($N2840&gt;=$C$7-$B$27,0,$M2840,$N2840+$B$27,TRUE,0)</f>
        <v>0</v>
      </c>
      <c r="O2841" t="b" cm="1">
        <f t="array" ref="O2841">_xlfn.IFS(AND($J2841,NOT($K2841),NOT($M2841)),TRUE,$P2841&gt;=$B$6,FALSE,AND($J2841,NOT($K2841),$M2841,$N2841=0),TRUE,TRUE,FALSE)</f>
        <v>0</v>
      </c>
      <c r="P2841" cm="1">
        <f t="array" ref="P2841">_xlfn.IFS(AND($O2840,$P2840&lt;$B$6),$P2840+1,AND(NOT($J2840),$P2840&gt;0),0,TRUE,$P2840)</f>
        <v>0</v>
      </c>
      <c r="Q2841" s="1">
        <f t="shared" si="221"/>
        <v>150</v>
      </c>
      <c r="R2841" s="1">
        <f t="shared" si="222"/>
        <v>7500</v>
      </c>
      <c r="S2841" s="17">
        <f t="shared" si="223"/>
        <v>158.56236786469344</v>
      </c>
      <c r="T2841" s="1" cm="1">
        <f t="array" ref="T2841">_xlfn.IFS($B$6=1,Q2841*$B$10,AND(P2840=0,P2841&gt;=1),T2840+$B$6*$B$10*$B$8,TRUE,T2840)</f>
        <v>6000</v>
      </c>
      <c r="U2841" s="17">
        <f t="shared" si="224"/>
        <v>126.84989429175477</v>
      </c>
    </row>
    <row r="2842" spans="7:21" x14ac:dyDescent="0.25">
      <c r="G2842" s="15">
        <v>2840</v>
      </c>
      <c r="H2842" s="17">
        <f t="shared" si="220"/>
        <v>47.316666666666663</v>
      </c>
      <c r="I2842" cm="1">
        <f t="array" ref="I2842">_xlfn.IFS(AND(NOT($I2841=0),$J2841),0,NOT($J2841),$I2841+$B$27,TRUE,$I2841)</f>
        <v>1.4666666666666663</v>
      </c>
      <c r="J2842" t="b" cm="1">
        <f t="array" ref="J2842">_xlfn.IFS($I2842&gt;=$C$5-$B$27,TRUE,$P2842&gt;=$B$6,FALSE,TRUE,$J2841)</f>
        <v>0</v>
      </c>
      <c r="K2842" t="b" cm="1">
        <f t="array" ref="K2842">_xlfn.IFS($L2842&gt;=$B$4-$B$27,FALSE,$I2842&gt;=$B$5-$B$27,TRUE,AND($J2842,NOT($K2841)),FALSE,$K2841,TRUE,TRUE,FALSE)</f>
        <v>0</v>
      </c>
      <c r="L2842" cm="1">
        <f t="array" ref="L2842">_xlfn.IFS($K2841,$L2841+$B$27,NOT($K2841),0,TRUE,$K2841)</f>
        <v>0</v>
      </c>
      <c r="M2842" t="b" cm="1">
        <f t="array" ref="M2842">_xlfn.IFS($K2842,FALSE,AND($J2842,NOT($K2842),$P2842&lt;$B$6),TRUE,TRUE,FALSE)</f>
        <v>0</v>
      </c>
      <c r="N2842" cm="1">
        <f t="array" ref="N2842">_xlfn.IFS($N2841&gt;=$C$7-$B$27,0,$M2841,$N2841+$B$27,TRUE,0)</f>
        <v>0</v>
      </c>
      <c r="O2842" t="b" cm="1">
        <f t="array" ref="O2842">_xlfn.IFS(AND($J2842,NOT($K2842),NOT($M2842)),TRUE,$P2842&gt;=$B$6,FALSE,AND($J2842,NOT($K2842),$M2842,$N2842=0),TRUE,TRUE,FALSE)</f>
        <v>0</v>
      </c>
      <c r="P2842" cm="1">
        <f t="array" ref="P2842">_xlfn.IFS(AND($O2841,$P2841&lt;$B$6),$P2841+1,AND(NOT($J2841),$P2841&gt;0),0,TRUE,$P2841)</f>
        <v>0</v>
      </c>
      <c r="Q2842" s="1">
        <f t="shared" si="221"/>
        <v>150</v>
      </c>
      <c r="R2842" s="1">
        <f t="shared" si="222"/>
        <v>7500</v>
      </c>
      <c r="S2842" s="17">
        <f t="shared" si="223"/>
        <v>158.50651637900671</v>
      </c>
      <c r="T2842" s="1" cm="1">
        <f t="array" ref="T2842">_xlfn.IFS($B$6=1,Q2842*$B$10,AND(P2841=0,P2842&gt;=1),T2841+$B$6*$B$10*$B$8,TRUE,T2841)</f>
        <v>6000</v>
      </c>
      <c r="U2842" s="17">
        <f t="shared" si="224"/>
        <v>126.80521310320536</v>
      </c>
    </row>
    <row r="2843" spans="7:21" x14ac:dyDescent="0.25">
      <c r="G2843" s="15">
        <v>2841</v>
      </c>
      <c r="H2843" s="17">
        <f t="shared" si="220"/>
        <v>47.333333333333336</v>
      </c>
      <c r="I2843" cm="1">
        <f t="array" ref="I2843">_xlfn.IFS(AND(NOT($I2842=0),$J2842),0,NOT($J2842),$I2842+$B$27,TRUE,$I2842)</f>
        <v>1.4833333333333329</v>
      </c>
      <c r="J2843" t="b" cm="1">
        <f t="array" ref="J2843">_xlfn.IFS($I2843&gt;=$C$5-$B$27,TRUE,$P2843&gt;=$B$6,FALSE,TRUE,$J2842)</f>
        <v>0</v>
      </c>
      <c r="K2843" t="b" cm="1">
        <f t="array" ref="K2843">_xlfn.IFS($L2843&gt;=$B$4-$B$27,FALSE,$I2843&gt;=$B$5-$B$27,TRUE,AND($J2843,NOT($K2842)),FALSE,$K2842,TRUE,TRUE,FALSE)</f>
        <v>0</v>
      </c>
      <c r="L2843" cm="1">
        <f t="array" ref="L2843">_xlfn.IFS($K2842,$L2842+$B$27,NOT($K2842),0,TRUE,$K2842)</f>
        <v>0</v>
      </c>
      <c r="M2843" t="b" cm="1">
        <f t="array" ref="M2843">_xlfn.IFS($K2843,FALSE,AND($J2843,NOT($K2843),$P2843&lt;$B$6),TRUE,TRUE,FALSE)</f>
        <v>0</v>
      </c>
      <c r="N2843" cm="1">
        <f t="array" ref="N2843">_xlfn.IFS($N2842&gt;=$C$7-$B$27,0,$M2842,$N2842+$B$27,TRUE,0)</f>
        <v>0</v>
      </c>
      <c r="O2843" t="b" cm="1">
        <f t="array" ref="O2843">_xlfn.IFS(AND($J2843,NOT($K2843),NOT($M2843)),TRUE,$P2843&gt;=$B$6,FALSE,AND($J2843,NOT($K2843),$M2843,$N2843=0),TRUE,TRUE,FALSE)</f>
        <v>0</v>
      </c>
      <c r="P2843" cm="1">
        <f t="array" ref="P2843">_xlfn.IFS(AND($O2842,$P2842&lt;$B$6),$P2842+1,AND(NOT($J2842),$P2842&gt;0),0,TRUE,$P2842)</f>
        <v>0</v>
      </c>
      <c r="Q2843" s="1">
        <f t="shared" si="221"/>
        <v>150</v>
      </c>
      <c r="R2843" s="1">
        <f t="shared" si="222"/>
        <v>7500</v>
      </c>
      <c r="S2843" s="17">
        <f t="shared" si="223"/>
        <v>158.4507042253521</v>
      </c>
      <c r="T2843" s="1" cm="1">
        <f t="array" ref="T2843">_xlfn.IFS($B$6=1,Q2843*$B$10,AND(P2842=0,P2843&gt;=1),T2842+$B$6*$B$10*$B$8,TRUE,T2842)</f>
        <v>6000</v>
      </c>
      <c r="U2843" s="17">
        <f t="shared" si="224"/>
        <v>126.76056338028168</v>
      </c>
    </row>
    <row r="2844" spans="7:21" x14ac:dyDescent="0.25">
      <c r="G2844" s="15">
        <v>2842</v>
      </c>
      <c r="H2844" s="17">
        <f t="shared" si="220"/>
        <v>47.35</v>
      </c>
      <c r="I2844" cm="1">
        <f t="array" ref="I2844">_xlfn.IFS(AND(NOT($I2843=0),$J2843),0,NOT($J2843),$I2843+$B$27,TRUE,$I2843)</f>
        <v>1.4999999999999996</v>
      </c>
      <c r="J2844" t="b" cm="1">
        <f t="array" ref="J2844">_xlfn.IFS($I2844&gt;=$C$5-$B$27,TRUE,$P2844&gt;=$B$6,FALSE,TRUE,$J2843)</f>
        <v>0</v>
      </c>
      <c r="K2844" t="b" cm="1">
        <f t="array" ref="K2844">_xlfn.IFS($L2844&gt;=$B$4-$B$27,FALSE,$I2844&gt;=$B$5-$B$27,TRUE,AND($J2844,NOT($K2843)),FALSE,$K2843,TRUE,TRUE,FALSE)</f>
        <v>0</v>
      </c>
      <c r="L2844" cm="1">
        <f t="array" ref="L2844">_xlfn.IFS($K2843,$L2843+$B$27,NOT($K2843),0,TRUE,$K2843)</f>
        <v>0</v>
      </c>
      <c r="M2844" t="b" cm="1">
        <f t="array" ref="M2844">_xlfn.IFS($K2844,FALSE,AND($J2844,NOT($K2844),$P2844&lt;$B$6),TRUE,TRUE,FALSE)</f>
        <v>0</v>
      </c>
      <c r="N2844" cm="1">
        <f t="array" ref="N2844">_xlfn.IFS($N2843&gt;=$C$7-$B$27,0,$M2843,$N2843+$B$27,TRUE,0)</f>
        <v>0</v>
      </c>
      <c r="O2844" t="b" cm="1">
        <f t="array" ref="O2844">_xlfn.IFS(AND($J2844,NOT($K2844),NOT($M2844)),TRUE,$P2844&gt;=$B$6,FALSE,AND($J2844,NOT($K2844),$M2844,$N2844=0),TRUE,TRUE,FALSE)</f>
        <v>0</v>
      </c>
      <c r="P2844" cm="1">
        <f t="array" ref="P2844">_xlfn.IFS(AND($O2843,$P2843&lt;$B$6),$P2843+1,AND(NOT($J2843),$P2843&gt;0),0,TRUE,$P2843)</f>
        <v>0</v>
      </c>
      <c r="Q2844" s="1">
        <f t="shared" si="221"/>
        <v>150</v>
      </c>
      <c r="R2844" s="1">
        <f t="shared" si="222"/>
        <v>7500</v>
      </c>
      <c r="S2844" s="17">
        <f t="shared" si="223"/>
        <v>158.39493136219642</v>
      </c>
      <c r="T2844" s="1" cm="1">
        <f t="array" ref="T2844">_xlfn.IFS($B$6=1,Q2844*$B$10,AND(P2843=0,P2844&gt;=1),T2843+$B$6*$B$10*$B$8,TRUE,T2843)</f>
        <v>6000</v>
      </c>
      <c r="U2844" s="17">
        <f t="shared" si="224"/>
        <v>126.71594508975713</v>
      </c>
    </row>
    <row r="2845" spans="7:21" x14ac:dyDescent="0.25">
      <c r="G2845" s="15">
        <v>2843</v>
      </c>
      <c r="H2845" s="17">
        <f t="shared" si="220"/>
        <v>47.366666666666667</v>
      </c>
      <c r="I2845" cm="1">
        <f t="array" ref="I2845">_xlfn.IFS(AND(NOT($I2844=0),$J2844),0,NOT($J2844),$I2844+$B$27,TRUE,$I2844)</f>
        <v>1.5166666666666662</v>
      </c>
      <c r="J2845" t="b" cm="1">
        <f t="array" ref="J2845">_xlfn.IFS($I2845&gt;=$C$5-$B$27,TRUE,$P2845&gt;=$B$6,FALSE,TRUE,$J2844)</f>
        <v>0</v>
      </c>
      <c r="K2845" t="b" cm="1">
        <f t="array" ref="K2845">_xlfn.IFS($L2845&gt;=$B$4-$B$27,FALSE,$I2845&gt;=$B$5-$B$27,TRUE,AND($J2845,NOT($K2844)),FALSE,$K2844,TRUE,TRUE,FALSE)</f>
        <v>0</v>
      </c>
      <c r="L2845" cm="1">
        <f t="array" ref="L2845">_xlfn.IFS($K2844,$L2844+$B$27,NOT($K2844),0,TRUE,$K2844)</f>
        <v>0</v>
      </c>
      <c r="M2845" t="b" cm="1">
        <f t="array" ref="M2845">_xlfn.IFS($K2845,FALSE,AND($J2845,NOT($K2845),$P2845&lt;$B$6),TRUE,TRUE,FALSE)</f>
        <v>0</v>
      </c>
      <c r="N2845" cm="1">
        <f t="array" ref="N2845">_xlfn.IFS($N2844&gt;=$C$7-$B$27,0,$M2844,$N2844+$B$27,TRUE,0)</f>
        <v>0</v>
      </c>
      <c r="O2845" t="b" cm="1">
        <f t="array" ref="O2845">_xlfn.IFS(AND($J2845,NOT($K2845),NOT($M2845)),TRUE,$P2845&gt;=$B$6,FALSE,AND($J2845,NOT($K2845),$M2845,$N2845=0),TRUE,TRUE,FALSE)</f>
        <v>0</v>
      </c>
      <c r="P2845" cm="1">
        <f t="array" ref="P2845">_xlfn.IFS(AND($O2844,$P2844&lt;$B$6),$P2844+1,AND(NOT($J2844),$P2844&gt;0),0,TRUE,$P2844)</f>
        <v>0</v>
      </c>
      <c r="Q2845" s="1">
        <f t="shared" si="221"/>
        <v>150</v>
      </c>
      <c r="R2845" s="1">
        <f t="shared" si="222"/>
        <v>7500</v>
      </c>
      <c r="S2845" s="17">
        <f t="shared" si="223"/>
        <v>158.33919774806475</v>
      </c>
      <c r="T2845" s="1" cm="1">
        <f t="array" ref="T2845">_xlfn.IFS($B$6=1,Q2845*$B$10,AND(P2844=0,P2845&gt;=1),T2844+$B$6*$B$10*$B$8,TRUE,T2844)</f>
        <v>6000</v>
      </c>
      <c r="U2845" s="17">
        <f t="shared" si="224"/>
        <v>126.6713581984518</v>
      </c>
    </row>
    <row r="2846" spans="7:21" x14ac:dyDescent="0.25">
      <c r="G2846" s="15">
        <v>2844</v>
      </c>
      <c r="H2846" s="17">
        <f t="shared" si="220"/>
        <v>47.383333333333333</v>
      </c>
      <c r="I2846" cm="1">
        <f t="array" ref="I2846">_xlfn.IFS(AND(NOT($I2845=0),$J2845),0,NOT($J2845),$I2845+$B$27,TRUE,$I2845)</f>
        <v>1.5333333333333328</v>
      </c>
      <c r="J2846" t="b" cm="1">
        <f t="array" ref="J2846">_xlfn.IFS($I2846&gt;=$C$5-$B$27,TRUE,$P2846&gt;=$B$6,FALSE,TRUE,$J2845)</f>
        <v>0</v>
      </c>
      <c r="K2846" t="b" cm="1">
        <f t="array" ref="K2846">_xlfn.IFS($L2846&gt;=$B$4-$B$27,FALSE,$I2846&gt;=$B$5-$B$27,TRUE,AND($J2846,NOT($K2845)),FALSE,$K2845,TRUE,TRUE,FALSE)</f>
        <v>0</v>
      </c>
      <c r="L2846" cm="1">
        <f t="array" ref="L2846">_xlfn.IFS($K2845,$L2845+$B$27,NOT($K2845),0,TRUE,$K2845)</f>
        <v>0</v>
      </c>
      <c r="M2846" t="b" cm="1">
        <f t="array" ref="M2846">_xlfn.IFS($K2846,FALSE,AND($J2846,NOT($K2846),$P2846&lt;$B$6),TRUE,TRUE,FALSE)</f>
        <v>0</v>
      </c>
      <c r="N2846" cm="1">
        <f t="array" ref="N2846">_xlfn.IFS($N2845&gt;=$C$7-$B$27,0,$M2845,$N2845+$B$27,TRUE,0)</f>
        <v>0</v>
      </c>
      <c r="O2846" t="b" cm="1">
        <f t="array" ref="O2846">_xlfn.IFS(AND($J2846,NOT($K2846),NOT($M2846)),TRUE,$P2846&gt;=$B$6,FALSE,AND($J2846,NOT($K2846),$M2846,$N2846=0),TRUE,TRUE,FALSE)</f>
        <v>0</v>
      </c>
      <c r="P2846" cm="1">
        <f t="array" ref="P2846">_xlfn.IFS(AND($O2845,$P2845&lt;$B$6),$P2845+1,AND(NOT($J2845),$P2845&gt;0),0,TRUE,$P2845)</f>
        <v>0</v>
      </c>
      <c r="Q2846" s="1">
        <f t="shared" si="221"/>
        <v>150</v>
      </c>
      <c r="R2846" s="1">
        <f t="shared" si="222"/>
        <v>7500</v>
      </c>
      <c r="S2846" s="17">
        <f t="shared" si="223"/>
        <v>158.28350334154064</v>
      </c>
      <c r="T2846" s="1" cm="1">
        <f t="array" ref="T2846">_xlfn.IFS($B$6=1,Q2846*$B$10,AND(P2845=0,P2846&gt;=1),T2845+$B$6*$B$10*$B$8,TRUE,T2845)</f>
        <v>6000</v>
      </c>
      <c r="U2846" s="17">
        <f t="shared" si="224"/>
        <v>126.6268026732325</v>
      </c>
    </row>
    <row r="2847" spans="7:21" x14ac:dyDescent="0.25">
      <c r="G2847" s="15">
        <v>2845</v>
      </c>
      <c r="H2847" s="17">
        <f t="shared" si="220"/>
        <v>47.4</v>
      </c>
      <c r="I2847" cm="1">
        <f t="array" ref="I2847">_xlfn.IFS(AND(NOT($I2846=0),$J2846),0,NOT($J2846),$I2846+$B$27,TRUE,$I2846)</f>
        <v>1.5499999999999994</v>
      </c>
      <c r="J2847" t="b" cm="1">
        <f t="array" ref="J2847">_xlfn.IFS($I2847&gt;=$C$5-$B$27,TRUE,$P2847&gt;=$B$6,FALSE,TRUE,$J2846)</f>
        <v>0</v>
      </c>
      <c r="K2847" t="b" cm="1">
        <f t="array" ref="K2847">_xlfn.IFS($L2847&gt;=$B$4-$B$27,FALSE,$I2847&gt;=$B$5-$B$27,TRUE,AND($J2847,NOT($K2846)),FALSE,$K2846,TRUE,TRUE,FALSE)</f>
        <v>0</v>
      </c>
      <c r="L2847" cm="1">
        <f t="array" ref="L2847">_xlfn.IFS($K2846,$L2846+$B$27,NOT($K2846),0,TRUE,$K2846)</f>
        <v>0</v>
      </c>
      <c r="M2847" t="b" cm="1">
        <f t="array" ref="M2847">_xlfn.IFS($K2847,FALSE,AND($J2847,NOT($K2847),$P2847&lt;$B$6),TRUE,TRUE,FALSE)</f>
        <v>0</v>
      </c>
      <c r="N2847" cm="1">
        <f t="array" ref="N2847">_xlfn.IFS($N2846&gt;=$C$7-$B$27,0,$M2846,$N2846+$B$27,TRUE,0)</f>
        <v>0</v>
      </c>
      <c r="O2847" t="b" cm="1">
        <f t="array" ref="O2847">_xlfn.IFS(AND($J2847,NOT($K2847),NOT($M2847)),TRUE,$P2847&gt;=$B$6,FALSE,AND($J2847,NOT($K2847),$M2847,$N2847=0),TRUE,TRUE,FALSE)</f>
        <v>0</v>
      </c>
      <c r="P2847" cm="1">
        <f t="array" ref="P2847">_xlfn.IFS(AND($O2846,$P2846&lt;$B$6),$P2846+1,AND(NOT($J2846),$P2846&gt;0),0,TRUE,$P2846)</f>
        <v>0</v>
      </c>
      <c r="Q2847" s="1">
        <f t="shared" si="221"/>
        <v>150</v>
      </c>
      <c r="R2847" s="1">
        <f t="shared" si="222"/>
        <v>7500</v>
      </c>
      <c r="S2847" s="17">
        <f t="shared" si="223"/>
        <v>158.22784810126583</v>
      </c>
      <c r="T2847" s="1" cm="1">
        <f t="array" ref="T2847">_xlfn.IFS($B$6=1,Q2847*$B$10,AND(P2846=0,P2847&gt;=1),T2846+$B$6*$B$10*$B$8,TRUE,T2846)</f>
        <v>6000</v>
      </c>
      <c r="U2847" s="17">
        <f t="shared" si="224"/>
        <v>126.58227848101266</v>
      </c>
    </row>
    <row r="2848" spans="7:21" x14ac:dyDescent="0.25">
      <c r="G2848" s="15">
        <v>2846</v>
      </c>
      <c r="H2848" s="17">
        <f t="shared" si="220"/>
        <v>47.416666666666664</v>
      </c>
      <c r="I2848" cm="1">
        <f t="array" ref="I2848">_xlfn.IFS(AND(NOT($I2847=0),$J2847),0,NOT($J2847),$I2847+$B$27,TRUE,$I2847)</f>
        <v>1.566666666666666</v>
      </c>
      <c r="J2848" t="b" cm="1">
        <f t="array" ref="J2848">_xlfn.IFS($I2848&gt;=$C$5-$B$27,TRUE,$P2848&gt;=$B$6,FALSE,TRUE,$J2847)</f>
        <v>0</v>
      </c>
      <c r="K2848" t="b" cm="1">
        <f t="array" ref="K2848">_xlfn.IFS($L2848&gt;=$B$4-$B$27,FALSE,$I2848&gt;=$B$5-$B$27,TRUE,AND($J2848,NOT($K2847)),FALSE,$K2847,TRUE,TRUE,FALSE)</f>
        <v>0</v>
      </c>
      <c r="L2848" cm="1">
        <f t="array" ref="L2848">_xlfn.IFS($K2847,$L2847+$B$27,NOT($K2847),0,TRUE,$K2847)</f>
        <v>0</v>
      </c>
      <c r="M2848" t="b" cm="1">
        <f t="array" ref="M2848">_xlfn.IFS($K2848,FALSE,AND($J2848,NOT($K2848),$P2848&lt;$B$6),TRUE,TRUE,FALSE)</f>
        <v>0</v>
      </c>
      <c r="N2848" cm="1">
        <f t="array" ref="N2848">_xlfn.IFS($N2847&gt;=$C$7-$B$27,0,$M2847,$N2847+$B$27,TRUE,0)</f>
        <v>0</v>
      </c>
      <c r="O2848" t="b" cm="1">
        <f t="array" ref="O2848">_xlfn.IFS(AND($J2848,NOT($K2848),NOT($M2848)),TRUE,$P2848&gt;=$B$6,FALSE,AND($J2848,NOT($K2848),$M2848,$N2848=0),TRUE,TRUE,FALSE)</f>
        <v>0</v>
      </c>
      <c r="P2848" cm="1">
        <f t="array" ref="P2848">_xlfn.IFS(AND($O2847,$P2847&lt;$B$6),$P2847+1,AND(NOT($J2847),$P2847&gt;0),0,TRUE,$P2847)</f>
        <v>0</v>
      </c>
      <c r="Q2848" s="1">
        <f t="shared" si="221"/>
        <v>150</v>
      </c>
      <c r="R2848" s="1">
        <f t="shared" si="222"/>
        <v>7500</v>
      </c>
      <c r="S2848" s="17">
        <f t="shared" si="223"/>
        <v>158.17223198594024</v>
      </c>
      <c r="T2848" s="1" cm="1">
        <f t="array" ref="T2848">_xlfn.IFS($B$6=1,Q2848*$B$10,AND(P2847=0,P2848&gt;=1),T2847+$B$6*$B$10*$B$8,TRUE,T2847)</f>
        <v>6000</v>
      </c>
      <c r="U2848" s="17">
        <f t="shared" si="224"/>
        <v>126.5377855887522</v>
      </c>
    </row>
    <row r="2849" spans="7:21" x14ac:dyDescent="0.25">
      <c r="G2849" s="15">
        <v>2847</v>
      </c>
      <c r="H2849" s="17">
        <f t="shared" si="220"/>
        <v>47.43333333333333</v>
      </c>
      <c r="I2849" cm="1">
        <f t="array" ref="I2849">_xlfn.IFS(AND(NOT($I2848=0),$J2848),0,NOT($J2848),$I2848+$B$27,TRUE,$I2848)</f>
        <v>1.5833333333333326</v>
      </c>
      <c r="J2849" t="b" cm="1">
        <f t="array" ref="J2849">_xlfn.IFS($I2849&gt;=$C$5-$B$27,TRUE,$P2849&gt;=$B$6,FALSE,TRUE,$J2848)</f>
        <v>0</v>
      </c>
      <c r="K2849" t="b" cm="1">
        <f t="array" ref="K2849">_xlfn.IFS($L2849&gt;=$B$4-$B$27,FALSE,$I2849&gt;=$B$5-$B$27,TRUE,AND($J2849,NOT($K2848)),FALSE,$K2848,TRUE,TRUE,FALSE)</f>
        <v>0</v>
      </c>
      <c r="L2849" cm="1">
        <f t="array" ref="L2849">_xlfn.IFS($K2848,$L2848+$B$27,NOT($K2848),0,TRUE,$K2848)</f>
        <v>0</v>
      </c>
      <c r="M2849" t="b" cm="1">
        <f t="array" ref="M2849">_xlfn.IFS($K2849,FALSE,AND($J2849,NOT($K2849),$P2849&lt;$B$6),TRUE,TRUE,FALSE)</f>
        <v>0</v>
      </c>
      <c r="N2849" cm="1">
        <f t="array" ref="N2849">_xlfn.IFS($N2848&gt;=$C$7-$B$27,0,$M2848,$N2848+$B$27,TRUE,0)</f>
        <v>0</v>
      </c>
      <c r="O2849" t="b" cm="1">
        <f t="array" ref="O2849">_xlfn.IFS(AND($J2849,NOT($K2849),NOT($M2849)),TRUE,$P2849&gt;=$B$6,FALSE,AND($J2849,NOT($K2849),$M2849,$N2849=0),TRUE,TRUE,FALSE)</f>
        <v>0</v>
      </c>
      <c r="P2849" cm="1">
        <f t="array" ref="P2849">_xlfn.IFS(AND($O2848,$P2848&lt;$B$6),$P2848+1,AND(NOT($J2848),$P2848&gt;0),0,TRUE,$P2848)</f>
        <v>0</v>
      </c>
      <c r="Q2849" s="1">
        <f t="shared" si="221"/>
        <v>150</v>
      </c>
      <c r="R2849" s="1">
        <f t="shared" si="222"/>
        <v>7500</v>
      </c>
      <c r="S2849" s="17">
        <f t="shared" si="223"/>
        <v>158.11665495432186</v>
      </c>
      <c r="T2849" s="1" cm="1">
        <f t="array" ref="T2849">_xlfn.IFS($B$6=1,Q2849*$B$10,AND(P2848=0,P2849&gt;=1),T2848+$B$6*$B$10*$B$8,TRUE,T2848)</f>
        <v>6000</v>
      </c>
      <c r="U2849" s="17">
        <f t="shared" si="224"/>
        <v>126.4933239634575</v>
      </c>
    </row>
    <row r="2850" spans="7:21" x14ac:dyDescent="0.25">
      <c r="G2850" s="15">
        <v>2848</v>
      </c>
      <c r="H2850" s="17">
        <f t="shared" si="220"/>
        <v>47.45</v>
      </c>
      <c r="I2850" cm="1">
        <f t="array" ref="I2850">_xlfn.IFS(AND(NOT($I2849=0),$J2849),0,NOT($J2849),$I2849+$B$27,TRUE,$I2849)</f>
        <v>1.5999999999999992</v>
      </c>
      <c r="J2850" t="b" cm="1">
        <f t="array" ref="J2850">_xlfn.IFS($I2850&gt;=$C$5-$B$27,TRUE,$P2850&gt;=$B$6,FALSE,TRUE,$J2849)</f>
        <v>0</v>
      </c>
      <c r="K2850" t="b" cm="1">
        <f t="array" ref="K2850">_xlfn.IFS($L2850&gt;=$B$4-$B$27,FALSE,$I2850&gt;=$B$5-$B$27,TRUE,AND($J2850,NOT($K2849)),FALSE,$K2849,TRUE,TRUE,FALSE)</f>
        <v>0</v>
      </c>
      <c r="L2850" cm="1">
        <f t="array" ref="L2850">_xlfn.IFS($K2849,$L2849+$B$27,NOT($K2849),0,TRUE,$K2849)</f>
        <v>0</v>
      </c>
      <c r="M2850" t="b" cm="1">
        <f t="array" ref="M2850">_xlfn.IFS($K2850,FALSE,AND($J2850,NOT($K2850),$P2850&lt;$B$6),TRUE,TRUE,FALSE)</f>
        <v>0</v>
      </c>
      <c r="N2850" cm="1">
        <f t="array" ref="N2850">_xlfn.IFS($N2849&gt;=$C$7-$B$27,0,$M2849,$N2849+$B$27,TRUE,0)</f>
        <v>0</v>
      </c>
      <c r="O2850" t="b" cm="1">
        <f t="array" ref="O2850">_xlfn.IFS(AND($J2850,NOT($K2850),NOT($M2850)),TRUE,$P2850&gt;=$B$6,FALSE,AND($J2850,NOT($K2850),$M2850,$N2850=0),TRUE,TRUE,FALSE)</f>
        <v>0</v>
      </c>
      <c r="P2850" cm="1">
        <f t="array" ref="P2850">_xlfn.IFS(AND($O2849,$P2849&lt;$B$6),$P2849+1,AND(NOT($J2849),$P2849&gt;0),0,TRUE,$P2849)</f>
        <v>0</v>
      </c>
      <c r="Q2850" s="1">
        <f t="shared" si="221"/>
        <v>150</v>
      </c>
      <c r="R2850" s="1">
        <f t="shared" si="222"/>
        <v>7500</v>
      </c>
      <c r="S2850" s="17">
        <f t="shared" si="223"/>
        <v>158.06111696522655</v>
      </c>
      <c r="T2850" s="1" cm="1">
        <f t="array" ref="T2850">_xlfn.IFS($B$6=1,Q2850*$B$10,AND(P2849=0,P2850&gt;=1),T2849+$B$6*$B$10*$B$8,TRUE,T2849)</f>
        <v>6000</v>
      </c>
      <c r="U2850" s="17">
        <f t="shared" si="224"/>
        <v>126.44889357218123</v>
      </c>
    </row>
    <row r="2851" spans="7:21" x14ac:dyDescent="0.25">
      <c r="G2851" s="15">
        <v>2849</v>
      </c>
      <c r="H2851" s="17">
        <f t="shared" si="220"/>
        <v>47.466666666666669</v>
      </c>
      <c r="I2851" cm="1">
        <f t="array" ref="I2851">_xlfn.IFS(AND(NOT($I2850=0),$J2850),0,NOT($J2850),$I2850+$B$27,TRUE,$I2850)</f>
        <v>1.6166666666666658</v>
      </c>
      <c r="J2851" t="b" cm="1">
        <f t="array" ref="J2851">_xlfn.IFS($I2851&gt;=$C$5-$B$27,TRUE,$P2851&gt;=$B$6,FALSE,TRUE,$J2850)</f>
        <v>0</v>
      </c>
      <c r="K2851" t="b" cm="1">
        <f t="array" ref="K2851">_xlfn.IFS($L2851&gt;=$B$4-$B$27,FALSE,$I2851&gt;=$B$5-$B$27,TRUE,AND($J2851,NOT($K2850)),FALSE,$K2850,TRUE,TRUE,FALSE)</f>
        <v>0</v>
      </c>
      <c r="L2851" cm="1">
        <f t="array" ref="L2851">_xlfn.IFS($K2850,$L2850+$B$27,NOT($K2850),0,TRUE,$K2850)</f>
        <v>0</v>
      </c>
      <c r="M2851" t="b" cm="1">
        <f t="array" ref="M2851">_xlfn.IFS($K2851,FALSE,AND($J2851,NOT($K2851),$P2851&lt;$B$6),TRUE,TRUE,FALSE)</f>
        <v>0</v>
      </c>
      <c r="N2851" cm="1">
        <f t="array" ref="N2851">_xlfn.IFS($N2850&gt;=$C$7-$B$27,0,$M2850,$N2850+$B$27,TRUE,0)</f>
        <v>0</v>
      </c>
      <c r="O2851" t="b" cm="1">
        <f t="array" ref="O2851">_xlfn.IFS(AND($J2851,NOT($K2851),NOT($M2851)),TRUE,$P2851&gt;=$B$6,FALSE,AND($J2851,NOT($K2851),$M2851,$N2851=0),TRUE,TRUE,FALSE)</f>
        <v>0</v>
      </c>
      <c r="P2851" cm="1">
        <f t="array" ref="P2851">_xlfn.IFS(AND($O2850,$P2850&lt;$B$6),$P2850+1,AND(NOT($J2850),$P2850&gt;0),0,TRUE,$P2850)</f>
        <v>0</v>
      </c>
      <c r="Q2851" s="1">
        <f t="shared" si="221"/>
        <v>150</v>
      </c>
      <c r="R2851" s="1">
        <f t="shared" si="222"/>
        <v>7500</v>
      </c>
      <c r="S2851" s="17">
        <f t="shared" si="223"/>
        <v>158.00561797752809</v>
      </c>
      <c r="T2851" s="1" cm="1">
        <f t="array" ref="T2851">_xlfn.IFS($B$6=1,Q2851*$B$10,AND(P2850=0,P2851&gt;=1),T2850+$B$6*$B$10*$B$8,TRUE,T2850)</f>
        <v>6000</v>
      </c>
      <c r="U2851" s="17">
        <f t="shared" si="224"/>
        <v>126.40449438202246</v>
      </c>
    </row>
    <row r="2852" spans="7:21" x14ac:dyDescent="0.25">
      <c r="G2852" s="15">
        <v>2850</v>
      </c>
      <c r="H2852" s="17">
        <f t="shared" si="220"/>
        <v>47.483333333333334</v>
      </c>
      <c r="I2852" cm="1">
        <f t="array" ref="I2852">_xlfn.IFS(AND(NOT($I2851=0),$J2851),0,NOT($J2851),$I2851+$B$27,TRUE,$I2851)</f>
        <v>1.6333333333333324</v>
      </c>
      <c r="J2852" t="b" cm="1">
        <f t="array" ref="J2852">_xlfn.IFS($I2852&gt;=$C$5-$B$27,TRUE,$P2852&gt;=$B$6,FALSE,TRUE,$J2851)</f>
        <v>0</v>
      </c>
      <c r="K2852" t="b" cm="1">
        <f t="array" ref="K2852">_xlfn.IFS($L2852&gt;=$B$4-$B$27,FALSE,$I2852&gt;=$B$5-$B$27,TRUE,AND($J2852,NOT($K2851)),FALSE,$K2851,TRUE,TRUE,FALSE)</f>
        <v>0</v>
      </c>
      <c r="L2852" cm="1">
        <f t="array" ref="L2852">_xlfn.IFS($K2851,$L2851+$B$27,NOT($K2851),0,TRUE,$K2851)</f>
        <v>0</v>
      </c>
      <c r="M2852" t="b" cm="1">
        <f t="array" ref="M2852">_xlfn.IFS($K2852,FALSE,AND($J2852,NOT($K2852),$P2852&lt;$B$6),TRUE,TRUE,FALSE)</f>
        <v>0</v>
      </c>
      <c r="N2852" cm="1">
        <f t="array" ref="N2852">_xlfn.IFS($N2851&gt;=$C$7-$B$27,0,$M2851,$N2851+$B$27,TRUE,0)</f>
        <v>0</v>
      </c>
      <c r="O2852" t="b" cm="1">
        <f t="array" ref="O2852">_xlfn.IFS(AND($J2852,NOT($K2852),NOT($M2852)),TRUE,$P2852&gt;=$B$6,FALSE,AND($J2852,NOT($K2852),$M2852,$N2852=0),TRUE,TRUE,FALSE)</f>
        <v>0</v>
      </c>
      <c r="P2852" cm="1">
        <f t="array" ref="P2852">_xlfn.IFS(AND($O2851,$P2851&lt;$B$6),$P2851+1,AND(NOT($J2851),$P2851&gt;0),0,TRUE,$P2851)</f>
        <v>0</v>
      </c>
      <c r="Q2852" s="1">
        <f t="shared" si="221"/>
        <v>150</v>
      </c>
      <c r="R2852" s="1">
        <f t="shared" si="222"/>
        <v>7500</v>
      </c>
      <c r="S2852" s="17">
        <f t="shared" si="223"/>
        <v>157.95015795015794</v>
      </c>
      <c r="T2852" s="1" cm="1">
        <f t="array" ref="T2852">_xlfn.IFS($B$6=1,Q2852*$B$10,AND(P2851=0,P2852&gt;=1),T2851+$B$6*$B$10*$B$8,TRUE,T2851)</f>
        <v>6000</v>
      </c>
      <c r="U2852" s="17">
        <f t="shared" si="224"/>
        <v>126.36012636012636</v>
      </c>
    </row>
    <row r="2853" spans="7:21" x14ac:dyDescent="0.25">
      <c r="G2853" s="15">
        <v>2851</v>
      </c>
      <c r="H2853" s="17">
        <f t="shared" si="220"/>
        <v>47.5</v>
      </c>
      <c r="I2853" cm="1">
        <f t="array" ref="I2853">_xlfn.IFS(AND(NOT($I2852=0),$J2852),0,NOT($J2852),$I2852+$B$27,TRUE,$I2852)</f>
        <v>1.649999999999999</v>
      </c>
      <c r="J2853" t="b" cm="1">
        <f t="array" ref="J2853">_xlfn.IFS($I2853&gt;=$C$5-$B$27,TRUE,$P2853&gt;=$B$6,FALSE,TRUE,$J2852)</f>
        <v>0</v>
      </c>
      <c r="K2853" t="b" cm="1">
        <f t="array" ref="K2853">_xlfn.IFS($L2853&gt;=$B$4-$B$27,FALSE,$I2853&gt;=$B$5-$B$27,TRUE,AND($J2853,NOT($K2852)),FALSE,$K2852,TRUE,TRUE,FALSE)</f>
        <v>0</v>
      </c>
      <c r="L2853" cm="1">
        <f t="array" ref="L2853">_xlfn.IFS($K2852,$L2852+$B$27,NOT($K2852),0,TRUE,$K2852)</f>
        <v>0</v>
      </c>
      <c r="M2853" t="b" cm="1">
        <f t="array" ref="M2853">_xlfn.IFS($K2853,FALSE,AND($J2853,NOT($K2853),$P2853&lt;$B$6),TRUE,TRUE,FALSE)</f>
        <v>0</v>
      </c>
      <c r="N2853" cm="1">
        <f t="array" ref="N2853">_xlfn.IFS($N2852&gt;=$C$7-$B$27,0,$M2852,$N2852+$B$27,TRUE,0)</f>
        <v>0</v>
      </c>
      <c r="O2853" t="b" cm="1">
        <f t="array" ref="O2853">_xlfn.IFS(AND($J2853,NOT($K2853),NOT($M2853)),TRUE,$P2853&gt;=$B$6,FALSE,AND($J2853,NOT($K2853),$M2853,$N2853=0),TRUE,TRUE,FALSE)</f>
        <v>0</v>
      </c>
      <c r="P2853" cm="1">
        <f t="array" ref="P2853">_xlfn.IFS(AND($O2852,$P2852&lt;$B$6),$P2852+1,AND(NOT($J2852),$P2852&gt;0),0,TRUE,$P2852)</f>
        <v>0</v>
      </c>
      <c r="Q2853" s="1">
        <f t="shared" si="221"/>
        <v>150</v>
      </c>
      <c r="R2853" s="1">
        <f t="shared" si="222"/>
        <v>7500</v>
      </c>
      <c r="S2853" s="17">
        <f t="shared" si="223"/>
        <v>157.89473684210526</v>
      </c>
      <c r="T2853" s="1" cm="1">
        <f t="array" ref="T2853">_xlfn.IFS($B$6=1,Q2853*$B$10,AND(P2852=0,P2853&gt;=1),T2852+$B$6*$B$10*$B$8,TRUE,T2852)</f>
        <v>6000</v>
      </c>
      <c r="U2853" s="17">
        <f t="shared" si="224"/>
        <v>126.31578947368421</v>
      </c>
    </row>
    <row r="2854" spans="7:21" x14ac:dyDescent="0.25">
      <c r="G2854" s="15">
        <v>2852</v>
      </c>
      <c r="H2854" s="17">
        <f t="shared" si="220"/>
        <v>47.516666666666666</v>
      </c>
      <c r="I2854" cm="1">
        <f t="array" ref="I2854">_xlfn.IFS(AND(NOT($I2853=0),$J2853),0,NOT($J2853),$I2853+$B$27,TRUE,$I2853)</f>
        <v>1.6666666666666656</v>
      </c>
      <c r="J2854" t="b" cm="1">
        <f t="array" ref="J2854">_xlfn.IFS($I2854&gt;=$C$5-$B$27,TRUE,$P2854&gt;=$B$6,FALSE,TRUE,$J2853)</f>
        <v>0</v>
      </c>
      <c r="K2854" t="b" cm="1">
        <f t="array" ref="K2854">_xlfn.IFS($L2854&gt;=$B$4-$B$27,FALSE,$I2854&gt;=$B$5-$B$27,TRUE,AND($J2854,NOT($K2853)),FALSE,$K2853,TRUE,TRUE,FALSE)</f>
        <v>0</v>
      </c>
      <c r="L2854" cm="1">
        <f t="array" ref="L2854">_xlfn.IFS($K2853,$L2853+$B$27,NOT($K2853),0,TRUE,$K2853)</f>
        <v>0</v>
      </c>
      <c r="M2854" t="b" cm="1">
        <f t="array" ref="M2854">_xlfn.IFS($K2854,FALSE,AND($J2854,NOT($K2854),$P2854&lt;$B$6),TRUE,TRUE,FALSE)</f>
        <v>0</v>
      </c>
      <c r="N2854" cm="1">
        <f t="array" ref="N2854">_xlfn.IFS($N2853&gt;=$C$7-$B$27,0,$M2853,$N2853+$B$27,TRUE,0)</f>
        <v>0</v>
      </c>
      <c r="O2854" t="b" cm="1">
        <f t="array" ref="O2854">_xlfn.IFS(AND($J2854,NOT($K2854),NOT($M2854)),TRUE,$P2854&gt;=$B$6,FALSE,AND($J2854,NOT($K2854),$M2854,$N2854=0),TRUE,TRUE,FALSE)</f>
        <v>0</v>
      </c>
      <c r="P2854" cm="1">
        <f t="array" ref="P2854">_xlfn.IFS(AND($O2853,$P2853&lt;$B$6),$P2853+1,AND(NOT($J2853),$P2853&gt;0),0,TRUE,$P2853)</f>
        <v>0</v>
      </c>
      <c r="Q2854" s="1">
        <f t="shared" si="221"/>
        <v>150</v>
      </c>
      <c r="R2854" s="1">
        <f t="shared" si="222"/>
        <v>7500</v>
      </c>
      <c r="S2854" s="17">
        <f t="shared" si="223"/>
        <v>157.83935461241671</v>
      </c>
      <c r="T2854" s="1" cm="1">
        <f t="array" ref="T2854">_xlfn.IFS($B$6=1,Q2854*$B$10,AND(P2853=0,P2854&gt;=1),T2853+$B$6*$B$10*$B$8,TRUE,T2853)</f>
        <v>6000</v>
      </c>
      <c r="U2854" s="17">
        <f t="shared" si="224"/>
        <v>126.27148368993336</v>
      </c>
    </row>
    <row r="2855" spans="7:21" x14ac:dyDescent="0.25">
      <c r="G2855" s="15">
        <v>2853</v>
      </c>
      <c r="H2855" s="17">
        <f t="shared" si="220"/>
        <v>47.533333333333331</v>
      </c>
      <c r="I2855" cm="1">
        <f t="array" ref="I2855">_xlfn.IFS(AND(NOT($I2854=0),$J2854),0,NOT($J2854),$I2854+$B$27,TRUE,$I2854)</f>
        <v>1.6833333333333322</v>
      </c>
      <c r="J2855" t="b" cm="1">
        <f t="array" ref="J2855">_xlfn.IFS($I2855&gt;=$C$5-$B$27,TRUE,$P2855&gt;=$B$6,FALSE,TRUE,$J2854)</f>
        <v>0</v>
      </c>
      <c r="K2855" t="b" cm="1">
        <f t="array" ref="K2855">_xlfn.IFS($L2855&gt;=$B$4-$B$27,FALSE,$I2855&gt;=$B$5-$B$27,TRUE,AND($J2855,NOT($K2854)),FALSE,$K2854,TRUE,TRUE,FALSE)</f>
        <v>0</v>
      </c>
      <c r="L2855" cm="1">
        <f t="array" ref="L2855">_xlfn.IFS($K2854,$L2854+$B$27,NOT($K2854),0,TRUE,$K2854)</f>
        <v>0</v>
      </c>
      <c r="M2855" t="b" cm="1">
        <f t="array" ref="M2855">_xlfn.IFS($K2855,FALSE,AND($J2855,NOT($K2855),$P2855&lt;$B$6),TRUE,TRUE,FALSE)</f>
        <v>0</v>
      </c>
      <c r="N2855" cm="1">
        <f t="array" ref="N2855">_xlfn.IFS($N2854&gt;=$C$7-$B$27,0,$M2854,$N2854+$B$27,TRUE,0)</f>
        <v>0</v>
      </c>
      <c r="O2855" t="b" cm="1">
        <f t="array" ref="O2855">_xlfn.IFS(AND($J2855,NOT($K2855),NOT($M2855)),TRUE,$P2855&gt;=$B$6,FALSE,AND($J2855,NOT($K2855),$M2855,$N2855=0),TRUE,TRUE,FALSE)</f>
        <v>0</v>
      </c>
      <c r="P2855" cm="1">
        <f t="array" ref="P2855">_xlfn.IFS(AND($O2854,$P2854&lt;$B$6),$P2854+1,AND(NOT($J2854),$P2854&gt;0),0,TRUE,$P2854)</f>
        <v>0</v>
      </c>
      <c r="Q2855" s="1">
        <f t="shared" si="221"/>
        <v>150</v>
      </c>
      <c r="R2855" s="1">
        <f t="shared" si="222"/>
        <v>7500</v>
      </c>
      <c r="S2855" s="17">
        <f t="shared" si="223"/>
        <v>157.78401122019636</v>
      </c>
      <c r="T2855" s="1" cm="1">
        <f t="array" ref="T2855">_xlfn.IFS($B$6=1,Q2855*$B$10,AND(P2854=0,P2855&gt;=1),T2854+$B$6*$B$10*$B$8,TRUE,T2854)</f>
        <v>6000</v>
      </c>
      <c r="U2855" s="17">
        <f t="shared" si="224"/>
        <v>126.22720897615709</v>
      </c>
    </row>
    <row r="2856" spans="7:21" x14ac:dyDescent="0.25">
      <c r="G2856" s="15">
        <v>2854</v>
      </c>
      <c r="H2856" s="17">
        <f t="shared" si="220"/>
        <v>47.55</v>
      </c>
      <c r="I2856" cm="1">
        <f t="array" ref="I2856">_xlfn.IFS(AND(NOT($I2855=0),$J2855),0,NOT($J2855),$I2855+$B$27,TRUE,$I2855)</f>
        <v>1.6999999999999988</v>
      </c>
      <c r="J2856" t="b" cm="1">
        <f t="array" ref="J2856">_xlfn.IFS($I2856&gt;=$C$5-$B$27,TRUE,$P2856&gt;=$B$6,FALSE,TRUE,$J2855)</f>
        <v>0</v>
      </c>
      <c r="K2856" t="b" cm="1">
        <f t="array" ref="K2856">_xlfn.IFS($L2856&gt;=$B$4-$B$27,FALSE,$I2856&gt;=$B$5-$B$27,TRUE,AND($J2856,NOT($K2855)),FALSE,$K2855,TRUE,TRUE,FALSE)</f>
        <v>0</v>
      </c>
      <c r="L2856" cm="1">
        <f t="array" ref="L2856">_xlfn.IFS($K2855,$L2855+$B$27,NOT($K2855),0,TRUE,$K2855)</f>
        <v>0</v>
      </c>
      <c r="M2856" t="b" cm="1">
        <f t="array" ref="M2856">_xlfn.IFS($K2856,FALSE,AND($J2856,NOT($K2856),$P2856&lt;$B$6),TRUE,TRUE,FALSE)</f>
        <v>0</v>
      </c>
      <c r="N2856" cm="1">
        <f t="array" ref="N2856">_xlfn.IFS($N2855&gt;=$C$7-$B$27,0,$M2855,$N2855+$B$27,TRUE,0)</f>
        <v>0</v>
      </c>
      <c r="O2856" t="b" cm="1">
        <f t="array" ref="O2856">_xlfn.IFS(AND($J2856,NOT($K2856),NOT($M2856)),TRUE,$P2856&gt;=$B$6,FALSE,AND($J2856,NOT($K2856),$M2856,$N2856=0),TRUE,TRUE,FALSE)</f>
        <v>0</v>
      </c>
      <c r="P2856" cm="1">
        <f t="array" ref="P2856">_xlfn.IFS(AND($O2855,$P2855&lt;$B$6),$P2855+1,AND(NOT($J2855),$P2855&gt;0),0,TRUE,$P2855)</f>
        <v>0</v>
      </c>
      <c r="Q2856" s="1">
        <f t="shared" si="221"/>
        <v>150</v>
      </c>
      <c r="R2856" s="1">
        <f t="shared" si="222"/>
        <v>7500</v>
      </c>
      <c r="S2856" s="17">
        <f t="shared" si="223"/>
        <v>157.72870662460568</v>
      </c>
      <c r="T2856" s="1" cm="1">
        <f t="array" ref="T2856">_xlfn.IFS($B$6=1,Q2856*$B$10,AND(P2855=0,P2856&gt;=1),T2855+$B$6*$B$10*$B$8,TRUE,T2855)</f>
        <v>6000</v>
      </c>
      <c r="U2856" s="17">
        <f t="shared" si="224"/>
        <v>126.18296529968455</v>
      </c>
    </row>
    <row r="2857" spans="7:21" x14ac:dyDescent="0.25">
      <c r="G2857" s="15">
        <v>2855</v>
      </c>
      <c r="H2857" s="17">
        <f t="shared" si="220"/>
        <v>47.566666666666663</v>
      </c>
      <c r="I2857" cm="1">
        <f t="array" ref="I2857">_xlfn.IFS(AND(NOT($I2856=0),$J2856),0,NOT($J2856),$I2856+$B$27,TRUE,$I2856)</f>
        <v>1.7166666666666655</v>
      </c>
      <c r="J2857" t="b" cm="1">
        <f t="array" ref="J2857">_xlfn.IFS($I2857&gt;=$C$5-$B$27,TRUE,$P2857&gt;=$B$6,FALSE,TRUE,$J2856)</f>
        <v>0</v>
      </c>
      <c r="K2857" t="b" cm="1">
        <f t="array" ref="K2857">_xlfn.IFS($L2857&gt;=$B$4-$B$27,FALSE,$I2857&gt;=$B$5-$B$27,TRUE,AND($J2857,NOT($K2856)),FALSE,$K2856,TRUE,TRUE,FALSE)</f>
        <v>0</v>
      </c>
      <c r="L2857" cm="1">
        <f t="array" ref="L2857">_xlfn.IFS($K2856,$L2856+$B$27,NOT($K2856),0,TRUE,$K2856)</f>
        <v>0</v>
      </c>
      <c r="M2857" t="b" cm="1">
        <f t="array" ref="M2857">_xlfn.IFS($K2857,FALSE,AND($J2857,NOT($K2857),$P2857&lt;$B$6),TRUE,TRUE,FALSE)</f>
        <v>0</v>
      </c>
      <c r="N2857" cm="1">
        <f t="array" ref="N2857">_xlfn.IFS($N2856&gt;=$C$7-$B$27,0,$M2856,$N2856+$B$27,TRUE,0)</f>
        <v>0</v>
      </c>
      <c r="O2857" t="b" cm="1">
        <f t="array" ref="O2857">_xlfn.IFS(AND($J2857,NOT($K2857),NOT($M2857)),TRUE,$P2857&gt;=$B$6,FALSE,AND($J2857,NOT($K2857),$M2857,$N2857=0),TRUE,TRUE,FALSE)</f>
        <v>0</v>
      </c>
      <c r="P2857" cm="1">
        <f t="array" ref="P2857">_xlfn.IFS(AND($O2856,$P2856&lt;$B$6),$P2856+1,AND(NOT($J2856),$P2856&gt;0),0,TRUE,$P2856)</f>
        <v>0</v>
      </c>
      <c r="Q2857" s="1">
        <f t="shared" si="221"/>
        <v>150</v>
      </c>
      <c r="R2857" s="1">
        <f t="shared" si="222"/>
        <v>7500</v>
      </c>
      <c r="S2857" s="17">
        <f t="shared" si="223"/>
        <v>157.67344078486337</v>
      </c>
      <c r="T2857" s="1" cm="1">
        <f t="array" ref="T2857">_xlfn.IFS($B$6=1,Q2857*$B$10,AND(P2856=0,P2857&gt;=1),T2856+$B$6*$B$10*$B$8,TRUE,T2856)</f>
        <v>6000</v>
      </c>
      <c r="U2857" s="17">
        <f t="shared" si="224"/>
        <v>126.1387526278907</v>
      </c>
    </row>
    <row r="2858" spans="7:21" x14ac:dyDescent="0.25">
      <c r="G2858" s="15">
        <v>2856</v>
      </c>
      <c r="H2858" s="17">
        <f t="shared" si="220"/>
        <v>47.583333333333336</v>
      </c>
      <c r="I2858" cm="1">
        <f t="array" ref="I2858">_xlfn.IFS(AND(NOT($I2857=0),$J2857),0,NOT($J2857),$I2857+$B$27,TRUE,$I2857)</f>
        <v>1.7333333333333321</v>
      </c>
      <c r="J2858" t="b" cm="1">
        <f t="array" ref="J2858">_xlfn.IFS($I2858&gt;=$C$5-$B$27,TRUE,$P2858&gt;=$B$6,FALSE,TRUE,$J2857)</f>
        <v>0</v>
      </c>
      <c r="K2858" t="b" cm="1">
        <f t="array" ref="K2858">_xlfn.IFS($L2858&gt;=$B$4-$B$27,FALSE,$I2858&gt;=$B$5-$B$27,TRUE,AND($J2858,NOT($K2857)),FALSE,$K2857,TRUE,TRUE,FALSE)</f>
        <v>0</v>
      </c>
      <c r="L2858" cm="1">
        <f t="array" ref="L2858">_xlfn.IFS($K2857,$L2857+$B$27,NOT($K2857),0,TRUE,$K2857)</f>
        <v>0</v>
      </c>
      <c r="M2858" t="b" cm="1">
        <f t="array" ref="M2858">_xlfn.IFS($K2858,FALSE,AND($J2858,NOT($K2858),$P2858&lt;$B$6),TRUE,TRUE,FALSE)</f>
        <v>0</v>
      </c>
      <c r="N2858" cm="1">
        <f t="array" ref="N2858">_xlfn.IFS($N2857&gt;=$C$7-$B$27,0,$M2857,$N2857+$B$27,TRUE,0)</f>
        <v>0</v>
      </c>
      <c r="O2858" t="b" cm="1">
        <f t="array" ref="O2858">_xlfn.IFS(AND($J2858,NOT($K2858),NOT($M2858)),TRUE,$P2858&gt;=$B$6,FALSE,AND($J2858,NOT($K2858),$M2858,$N2858=0),TRUE,TRUE,FALSE)</f>
        <v>0</v>
      </c>
      <c r="P2858" cm="1">
        <f t="array" ref="P2858">_xlfn.IFS(AND($O2857,$P2857&lt;$B$6),$P2857+1,AND(NOT($J2857),$P2857&gt;0),0,TRUE,$P2857)</f>
        <v>0</v>
      </c>
      <c r="Q2858" s="1">
        <f t="shared" si="221"/>
        <v>150</v>
      </c>
      <c r="R2858" s="1">
        <f t="shared" si="222"/>
        <v>7500</v>
      </c>
      <c r="S2858" s="17">
        <f t="shared" si="223"/>
        <v>157.61821366024517</v>
      </c>
      <c r="T2858" s="1" cm="1">
        <f t="array" ref="T2858">_xlfn.IFS($B$6=1,Q2858*$B$10,AND(P2857=0,P2858&gt;=1),T2857+$B$6*$B$10*$B$8,TRUE,T2857)</f>
        <v>6000</v>
      </c>
      <c r="U2858" s="17">
        <f t="shared" si="224"/>
        <v>126.09457092819613</v>
      </c>
    </row>
    <row r="2859" spans="7:21" x14ac:dyDescent="0.25">
      <c r="G2859" s="15">
        <v>2857</v>
      </c>
      <c r="H2859" s="17">
        <f t="shared" si="220"/>
        <v>47.6</v>
      </c>
      <c r="I2859" cm="1">
        <f t="array" ref="I2859">_xlfn.IFS(AND(NOT($I2858=0),$J2858),0,NOT($J2858),$I2858+$B$27,TRUE,$I2858)</f>
        <v>1.7499999999999987</v>
      </c>
      <c r="J2859" t="b" cm="1">
        <f t="array" ref="J2859">_xlfn.IFS($I2859&gt;=$C$5-$B$27,TRUE,$P2859&gt;=$B$6,FALSE,TRUE,$J2858)</f>
        <v>0</v>
      </c>
      <c r="K2859" t="b" cm="1">
        <f t="array" ref="K2859">_xlfn.IFS($L2859&gt;=$B$4-$B$27,FALSE,$I2859&gt;=$B$5-$B$27,TRUE,AND($J2859,NOT($K2858)),FALSE,$K2858,TRUE,TRUE,FALSE)</f>
        <v>0</v>
      </c>
      <c r="L2859" cm="1">
        <f t="array" ref="L2859">_xlfn.IFS($K2858,$L2858+$B$27,NOT($K2858),0,TRUE,$K2858)</f>
        <v>0</v>
      </c>
      <c r="M2859" t="b" cm="1">
        <f t="array" ref="M2859">_xlfn.IFS($K2859,FALSE,AND($J2859,NOT($K2859),$P2859&lt;$B$6),TRUE,TRUE,FALSE)</f>
        <v>0</v>
      </c>
      <c r="N2859" cm="1">
        <f t="array" ref="N2859">_xlfn.IFS($N2858&gt;=$C$7-$B$27,0,$M2858,$N2858+$B$27,TRUE,0)</f>
        <v>0</v>
      </c>
      <c r="O2859" t="b" cm="1">
        <f t="array" ref="O2859">_xlfn.IFS(AND($J2859,NOT($K2859),NOT($M2859)),TRUE,$P2859&gt;=$B$6,FALSE,AND($J2859,NOT($K2859),$M2859,$N2859=0),TRUE,TRUE,FALSE)</f>
        <v>0</v>
      </c>
      <c r="P2859" cm="1">
        <f t="array" ref="P2859">_xlfn.IFS(AND($O2858,$P2858&lt;$B$6),$P2858+1,AND(NOT($J2858),$P2858&gt;0),0,TRUE,$P2858)</f>
        <v>0</v>
      </c>
      <c r="Q2859" s="1">
        <f t="shared" si="221"/>
        <v>150</v>
      </c>
      <c r="R2859" s="1">
        <f t="shared" si="222"/>
        <v>7500</v>
      </c>
      <c r="S2859" s="17">
        <f t="shared" si="223"/>
        <v>157.56302521008402</v>
      </c>
      <c r="T2859" s="1" cm="1">
        <f t="array" ref="T2859">_xlfn.IFS($B$6=1,Q2859*$B$10,AND(P2858=0,P2859&gt;=1),T2858+$B$6*$B$10*$B$8,TRUE,T2858)</f>
        <v>6000</v>
      </c>
      <c r="U2859" s="17">
        <f t="shared" si="224"/>
        <v>126.05042016806722</v>
      </c>
    </row>
    <row r="2860" spans="7:21" x14ac:dyDescent="0.25">
      <c r="G2860" s="15">
        <v>2858</v>
      </c>
      <c r="H2860" s="17">
        <f t="shared" si="220"/>
        <v>47.616666666666667</v>
      </c>
      <c r="I2860" cm="1">
        <f t="array" ref="I2860">_xlfn.IFS(AND(NOT($I2859=0),$J2859),0,NOT($J2859),$I2859+$B$27,TRUE,$I2859)</f>
        <v>1.7666666666666653</v>
      </c>
      <c r="J2860" t="b" cm="1">
        <f t="array" ref="J2860">_xlfn.IFS($I2860&gt;=$C$5-$B$27,TRUE,$P2860&gt;=$B$6,FALSE,TRUE,$J2859)</f>
        <v>0</v>
      </c>
      <c r="K2860" t="b" cm="1">
        <f t="array" ref="K2860">_xlfn.IFS($L2860&gt;=$B$4-$B$27,FALSE,$I2860&gt;=$B$5-$B$27,TRUE,AND($J2860,NOT($K2859)),FALSE,$K2859,TRUE,TRUE,FALSE)</f>
        <v>0</v>
      </c>
      <c r="L2860" cm="1">
        <f t="array" ref="L2860">_xlfn.IFS($K2859,$L2859+$B$27,NOT($K2859),0,TRUE,$K2859)</f>
        <v>0</v>
      </c>
      <c r="M2860" t="b" cm="1">
        <f t="array" ref="M2860">_xlfn.IFS($K2860,FALSE,AND($J2860,NOT($K2860),$P2860&lt;$B$6),TRUE,TRUE,FALSE)</f>
        <v>0</v>
      </c>
      <c r="N2860" cm="1">
        <f t="array" ref="N2860">_xlfn.IFS($N2859&gt;=$C$7-$B$27,0,$M2859,$N2859+$B$27,TRUE,0)</f>
        <v>0</v>
      </c>
      <c r="O2860" t="b" cm="1">
        <f t="array" ref="O2860">_xlfn.IFS(AND($J2860,NOT($K2860),NOT($M2860)),TRUE,$P2860&gt;=$B$6,FALSE,AND($J2860,NOT($K2860),$M2860,$N2860=0),TRUE,TRUE,FALSE)</f>
        <v>0</v>
      </c>
      <c r="P2860" cm="1">
        <f t="array" ref="P2860">_xlfn.IFS(AND($O2859,$P2859&lt;$B$6),$P2859+1,AND(NOT($J2859),$P2859&gt;0),0,TRUE,$P2859)</f>
        <v>0</v>
      </c>
      <c r="Q2860" s="1">
        <f t="shared" si="221"/>
        <v>150</v>
      </c>
      <c r="R2860" s="1">
        <f t="shared" si="222"/>
        <v>7500</v>
      </c>
      <c r="S2860" s="17">
        <f t="shared" si="223"/>
        <v>157.50787539376969</v>
      </c>
      <c r="T2860" s="1" cm="1">
        <f t="array" ref="T2860">_xlfn.IFS($B$6=1,Q2860*$B$10,AND(P2859=0,P2860&gt;=1),T2859+$B$6*$B$10*$B$8,TRUE,T2859)</f>
        <v>6000</v>
      </c>
      <c r="U2860" s="17">
        <f t="shared" si="224"/>
        <v>126.00630031501575</v>
      </c>
    </row>
    <row r="2861" spans="7:21" x14ac:dyDescent="0.25">
      <c r="G2861" s="15">
        <v>2859</v>
      </c>
      <c r="H2861" s="17">
        <f t="shared" si="220"/>
        <v>47.633333333333333</v>
      </c>
      <c r="I2861" cm="1">
        <f t="array" ref="I2861">_xlfn.IFS(AND(NOT($I2860=0),$J2860),0,NOT($J2860),$I2860+$B$27,TRUE,$I2860)</f>
        <v>1.7833333333333319</v>
      </c>
      <c r="J2861" t="b" cm="1">
        <f t="array" ref="J2861">_xlfn.IFS($I2861&gt;=$C$5-$B$27,TRUE,$P2861&gt;=$B$6,FALSE,TRUE,$J2860)</f>
        <v>0</v>
      </c>
      <c r="K2861" t="b" cm="1">
        <f t="array" ref="K2861">_xlfn.IFS($L2861&gt;=$B$4-$B$27,FALSE,$I2861&gt;=$B$5-$B$27,TRUE,AND($J2861,NOT($K2860)),FALSE,$K2860,TRUE,TRUE,FALSE)</f>
        <v>0</v>
      </c>
      <c r="L2861" cm="1">
        <f t="array" ref="L2861">_xlfn.IFS($K2860,$L2860+$B$27,NOT($K2860),0,TRUE,$K2860)</f>
        <v>0</v>
      </c>
      <c r="M2861" t="b" cm="1">
        <f t="array" ref="M2861">_xlfn.IFS($K2861,FALSE,AND($J2861,NOT($K2861),$P2861&lt;$B$6),TRUE,TRUE,FALSE)</f>
        <v>0</v>
      </c>
      <c r="N2861" cm="1">
        <f t="array" ref="N2861">_xlfn.IFS($N2860&gt;=$C$7-$B$27,0,$M2860,$N2860+$B$27,TRUE,0)</f>
        <v>0</v>
      </c>
      <c r="O2861" t="b" cm="1">
        <f t="array" ref="O2861">_xlfn.IFS(AND($J2861,NOT($K2861),NOT($M2861)),TRUE,$P2861&gt;=$B$6,FALSE,AND($J2861,NOT($K2861),$M2861,$N2861=0),TRUE,TRUE,FALSE)</f>
        <v>0</v>
      </c>
      <c r="P2861" cm="1">
        <f t="array" ref="P2861">_xlfn.IFS(AND($O2860,$P2860&lt;$B$6),$P2860+1,AND(NOT($J2860),$P2860&gt;0),0,TRUE,$P2860)</f>
        <v>0</v>
      </c>
      <c r="Q2861" s="1">
        <f t="shared" si="221"/>
        <v>150</v>
      </c>
      <c r="R2861" s="1">
        <f t="shared" si="222"/>
        <v>7500</v>
      </c>
      <c r="S2861" s="17">
        <f t="shared" si="223"/>
        <v>157.45276417074876</v>
      </c>
      <c r="T2861" s="1" cm="1">
        <f t="array" ref="T2861">_xlfn.IFS($B$6=1,Q2861*$B$10,AND(P2860=0,P2861&gt;=1),T2860+$B$6*$B$10*$B$8,TRUE,T2860)</f>
        <v>6000</v>
      </c>
      <c r="U2861" s="17">
        <f t="shared" si="224"/>
        <v>125.96221133659903</v>
      </c>
    </row>
    <row r="2862" spans="7:21" x14ac:dyDescent="0.25">
      <c r="G2862" s="15">
        <v>2860</v>
      </c>
      <c r="H2862" s="17">
        <f t="shared" si="220"/>
        <v>47.65</v>
      </c>
      <c r="I2862" cm="1">
        <f t="array" ref="I2862">_xlfn.IFS(AND(NOT($I2861=0),$J2861),0,NOT($J2861),$I2861+$B$27,TRUE,$I2861)</f>
        <v>1.7999999999999985</v>
      </c>
      <c r="J2862" t="b" cm="1">
        <f t="array" ref="J2862">_xlfn.IFS($I2862&gt;=$C$5-$B$27,TRUE,$P2862&gt;=$B$6,FALSE,TRUE,$J2861)</f>
        <v>0</v>
      </c>
      <c r="K2862" t="b" cm="1">
        <f t="array" ref="K2862">_xlfn.IFS($L2862&gt;=$B$4-$B$27,FALSE,$I2862&gt;=$B$5-$B$27,TRUE,AND($J2862,NOT($K2861)),FALSE,$K2861,TRUE,TRUE,FALSE)</f>
        <v>0</v>
      </c>
      <c r="L2862" cm="1">
        <f t="array" ref="L2862">_xlfn.IFS($K2861,$L2861+$B$27,NOT($K2861),0,TRUE,$K2861)</f>
        <v>0</v>
      </c>
      <c r="M2862" t="b" cm="1">
        <f t="array" ref="M2862">_xlfn.IFS($K2862,FALSE,AND($J2862,NOT($K2862),$P2862&lt;$B$6),TRUE,TRUE,FALSE)</f>
        <v>0</v>
      </c>
      <c r="N2862" cm="1">
        <f t="array" ref="N2862">_xlfn.IFS($N2861&gt;=$C$7-$B$27,0,$M2861,$N2861+$B$27,TRUE,0)</f>
        <v>0</v>
      </c>
      <c r="O2862" t="b" cm="1">
        <f t="array" ref="O2862">_xlfn.IFS(AND($J2862,NOT($K2862),NOT($M2862)),TRUE,$P2862&gt;=$B$6,FALSE,AND($J2862,NOT($K2862),$M2862,$N2862=0),TRUE,TRUE,FALSE)</f>
        <v>0</v>
      </c>
      <c r="P2862" cm="1">
        <f t="array" ref="P2862">_xlfn.IFS(AND($O2861,$P2861&lt;$B$6),$P2861+1,AND(NOT($J2861),$P2861&gt;0),0,TRUE,$P2861)</f>
        <v>0</v>
      </c>
      <c r="Q2862" s="1">
        <f t="shared" si="221"/>
        <v>150</v>
      </c>
      <c r="R2862" s="1">
        <f t="shared" si="222"/>
        <v>7500</v>
      </c>
      <c r="S2862" s="17">
        <f t="shared" si="223"/>
        <v>157.39769150052467</v>
      </c>
      <c r="T2862" s="1" cm="1">
        <f t="array" ref="T2862">_xlfn.IFS($B$6=1,Q2862*$B$10,AND(P2861=0,P2862&gt;=1),T2861+$B$6*$B$10*$B$8,TRUE,T2861)</f>
        <v>6000</v>
      </c>
      <c r="U2862" s="17">
        <f t="shared" si="224"/>
        <v>125.91815320041974</v>
      </c>
    </row>
    <row r="2863" spans="7:21" x14ac:dyDescent="0.25">
      <c r="G2863" s="15">
        <v>2861</v>
      </c>
      <c r="H2863" s="17">
        <f t="shared" si="220"/>
        <v>47.666666666666664</v>
      </c>
      <c r="I2863" cm="1">
        <f t="array" ref="I2863">_xlfn.IFS(AND(NOT($I2862=0),$J2862),0,NOT($J2862),$I2862+$B$27,TRUE,$I2862)</f>
        <v>1.8166666666666651</v>
      </c>
      <c r="J2863" t="b" cm="1">
        <f t="array" ref="J2863">_xlfn.IFS($I2863&gt;=$C$5-$B$27,TRUE,$P2863&gt;=$B$6,FALSE,TRUE,$J2862)</f>
        <v>0</v>
      </c>
      <c r="K2863" t="b" cm="1">
        <f t="array" ref="K2863">_xlfn.IFS($L2863&gt;=$B$4-$B$27,FALSE,$I2863&gt;=$B$5-$B$27,TRUE,AND($J2863,NOT($K2862)),FALSE,$K2862,TRUE,TRUE,FALSE)</f>
        <v>0</v>
      </c>
      <c r="L2863" cm="1">
        <f t="array" ref="L2863">_xlfn.IFS($K2862,$L2862+$B$27,NOT($K2862),0,TRUE,$K2862)</f>
        <v>0</v>
      </c>
      <c r="M2863" t="b" cm="1">
        <f t="array" ref="M2863">_xlfn.IFS($K2863,FALSE,AND($J2863,NOT($K2863),$P2863&lt;$B$6),TRUE,TRUE,FALSE)</f>
        <v>0</v>
      </c>
      <c r="N2863" cm="1">
        <f t="array" ref="N2863">_xlfn.IFS($N2862&gt;=$C$7-$B$27,0,$M2862,$N2862+$B$27,TRUE,0)</f>
        <v>0</v>
      </c>
      <c r="O2863" t="b" cm="1">
        <f t="array" ref="O2863">_xlfn.IFS(AND($J2863,NOT($K2863),NOT($M2863)),TRUE,$P2863&gt;=$B$6,FALSE,AND($J2863,NOT($K2863),$M2863,$N2863=0),TRUE,TRUE,FALSE)</f>
        <v>0</v>
      </c>
      <c r="P2863" cm="1">
        <f t="array" ref="P2863">_xlfn.IFS(AND($O2862,$P2862&lt;$B$6),$P2862+1,AND(NOT($J2862),$P2862&gt;0),0,TRUE,$P2862)</f>
        <v>0</v>
      </c>
      <c r="Q2863" s="1">
        <f t="shared" si="221"/>
        <v>150</v>
      </c>
      <c r="R2863" s="1">
        <f t="shared" si="222"/>
        <v>7500</v>
      </c>
      <c r="S2863" s="17">
        <f t="shared" si="223"/>
        <v>157.34265734265736</v>
      </c>
      <c r="T2863" s="1" cm="1">
        <f t="array" ref="T2863">_xlfn.IFS($B$6=1,Q2863*$B$10,AND(P2862=0,P2863&gt;=1),T2862+$B$6*$B$10*$B$8,TRUE,T2862)</f>
        <v>6000</v>
      </c>
      <c r="U2863" s="17">
        <f t="shared" si="224"/>
        <v>125.87412587412588</v>
      </c>
    </row>
    <row r="2864" spans="7:21" x14ac:dyDescent="0.25">
      <c r="G2864" s="15">
        <v>2862</v>
      </c>
      <c r="H2864" s="17">
        <f t="shared" si="220"/>
        <v>47.68333333333333</v>
      </c>
      <c r="I2864" cm="1">
        <f t="array" ref="I2864">_xlfn.IFS(AND(NOT($I2863=0),$J2863),0,NOT($J2863),$I2863+$B$27,TRUE,$I2863)</f>
        <v>1.8333333333333317</v>
      </c>
      <c r="J2864" t="b" cm="1">
        <f t="array" ref="J2864">_xlfn.IFS($I2864&gt;=$C$5-$B$27,TRUE,$P2864&gt;=$B$6,FALSE,TRUE,$J2863)</f>
        <v>0</v>
      </c>
      <c r="K2864" t="b" cm="1">
        <f t="array" ref="K2864">_xlfn.IFS($L2864&gt;=$B$4-$B$27,FALSE,$I2864&gt;=$B$5-$B$27,TRUE,AND($J2864,NOT($K2863)),FALSE,$K2863,TRUE,TRUE,FALSE)</f>
        <v>0</v>
      </c>
      <c r="L2864" cm="1">
        <f t="array" ref="L2864">_xlfn.IFS($K2863,$L2863+$B$27,NOT($K2863),0,TRUE,$K2863)</f>
        <v>0</v>
      </c>
      <c r="M2864" t="b" cm="1">
        <f t="array" ref="M2864">_xlfn.IFS($K2864,FALSE,AND($J2864,NOT($K2864),$P2864&lt;$B$6),TRUE,TRUE,FALSE)</f>
        <v>0</v>
      </c>
      <c r="N2864" cm="1">
        <f t="array" ref="N2864">_xlfn.IFS($N2863&gt;=$C$7-$B$27,0,$M2863,$N2863+$B$27,TRUE,0)</f>
        <v>0</v>
      </c>
      <c r="O2864" t="b" cm="1">
        <f t="array" ref="O2864">_xlfn.IFS(AND($J2864,NOT($K2864),NOT($M2864)),TRUE,$P2864&gt;=$B$6,FALSE,AND($J2864,NOT($K2864),$M2864,$N2864=0),TRUE,TRUE,FALSE)</f>
        <v>0</v>
      </c>
      <c r="P2864" cm="1">
        <f t="array" ref="P2864">_xlfn.IFS(AND($O2863,$P2863&lt;$B$6),$P2863+1,AND(NOT($J2863),$P2863&gt;0),0,TRUE,$P2863)</f>
        <v>0</v>
      </c>
      <c r="Q2864" s="1">
        <f t="shared" si="221"/>
        <v>150</v>
      </c>
      <c r="R2864" s="1">
        <f t="shared" si="222"/>
        <v>7500</v>
      </c>
      <c r="S2864" s="17">
        <f t="shared" si="223"/>
        <v>157.28766165676339</v>
      </c>
      <c r="T2864" s="1" cm="1">
        <f t="array" ref="T2864">_xlfn.IFS($B$6=1,Q2864*$B$10,AND(P2863=0,P2864&gt;=1),T2863+$B$6*$B$10*$B$8,TRUE,T2863)</f>
        <v>6000</v>
      </c>
      <c r="U2864" s="17">
        <f t="shared" si="224"/>
        <v>125.83012932541071</v>
      </c>
    </row>
    <row r="2865" spans="7:21" x14ac:dyDescent="0.25">
      <c r="G2865" s="15">
        <v>2863</v>
      </c>
      <c r="H2865" s="17">
        <f t="shared" si="220"/>
        <v>47.7</v>
      </c>
      <c r="I2865" cm="1">
        <f t="array" ref="I2865">_xlfn.IFS(AND(NOT($I2864=0),$J2864),0,NOT($J2864),$I2864+$B$27,TRUE,$I2864)</f>
        <v>1.8499999999999983</v>
      </c>
      <c r="J2865" t="b" cm="1">
        <f t="array" ref="J2865">_xlfn.IFS($I2865&gt;=$C$5-$B$27,TRUE,$P2865&gt;=$B$6,FALSE,TRUE,$J2864)</f>
        <v>0</v>
      </c>
      <c r="K2865" t="b" cm="1">
        <f t="array" ref="K2865">_xlfn.IFS($L2865&gt;=$B$4-$B$27,FALSE,$I2865&gt;=$B$5-$B$27,TRUE,AND($J2865,NOT($K2864)),FALSE,$K2864,TRUE,TRUE,FALSE)</f>
        <v>0</v>
      </c>
      <c r="L2865" cm="1">
        <f t="array" ref="L2865">_xlfn.IFS($K2864,$L2864+$B$27,NOT($K2864),0,TRUE,$K2864)</f>
        <v>0</v>
      </c>
      <c r="M2865" t="b" cm="1">
        <f t="array" ref="M2865">_xlfn.IFS($K2865,FALSE,AND($J2865,NOT($K2865),$P2865&lt;$B$6),TRUE,TRUE,FALSE)</f>
        <v>0</v>
      </c>
      <c r="N2865" cm="1">
        <f t="array" ref="N2865">_xlfn.IFS($N2864&gt;=$C$7-$B$27,0,$M2864,$N2864+$B$27,TRUE,0)</f>
        <v>0</v>
      </c>
      <c r="O2865" t="b" cm="1">
        <f t="array" ref="O2865">_xlfn.IFS(AND($J2865,NOT($K2865),NOT($M2865)),TRUE,$P2865&gt;=$B$6,FALSE,AND($J2865,NOT($K2865),$M2865,$N2865=0),TRUE,TRUE,FALSE)</f>
        <v>0</v>
      </c>
      <c r="P2865" cm="1">
        <f t="array" ref="P2865">_xlfn.IFS(AND($O2864,$P2864&lt;$B$6),$P2864+1,AND(NOT($J2864),$P2864&gt;0),0,TRUE,$P2864)</f>
        <v>0</v>
      </c>
      <c r="Q2865" s="1">
        <f t="shared" si="221"/>
        <v>150</v>
      </c>
      <c r="R2865" s="1">
        <f t="shared" si="222"/>
        <v>7500</v>
      </c>
      <c r="S2865" s="17">
        <f t="shared" si="223"/>
        <v>157.23270440251571</v>
      </c>
      <c r="T2865" s="1" cm="1">
        <f t="array" ref="T2865">_xlfn.IFS($B$6=1,Q2865*$B$10,AND(P2864=0,P2865&gt;=1),T2864+$B$6*$B$10*$B$8,TRUE,T2864)</f>
        <v>6000</v>
      </c>
      <c r="U2865" s="17">
        <f t="shared" si="224"/>
        <v>125.78616352201257</v>
      </c>
    </row>
    <row r="2866" spans="7:21" x14ac:dyDescent="0.25">
      <c r="G2866" s="15">
        <v>2864</v>
      </c>
      <c r="H2866" s="17">
        <f t="shared" si="220"/>
        <v>47.716666666666669</v>
      </c>
      <c r="I2866" cm="1">
        <f t="array" ref="I2866">_xlfn.IFS(AND(NOT($I2865=0),$J2865),0,NOT($J2865),$I2865+$B$27,TRUE,$I2865)</f>
        <v>1.8666666666666649</v>
      </c>
      <c r="J2866" t="b" cm="1">
        <f t="array" ref="J2866">_xlfn.IFS($I2866&gt;=$C$5-$B$27,TRUE,$P2866&gt;=$B$6,FALSE,TRUE,$J2865)</f>
        <v>0</v>
      </c>
      <c r="K2866" t="b" cm="1">
        <f t="array" ref="K2866">_xlfn.IFS($L2866&gt;=$B$4-$B$27,FALSE,$I2866&gt;=$B$5-$B$27,TRUE,AND($J2866,NOT($K2865)),FALSE,$K2865,TRUE,TRUE,FALSE)</f>
        <v>0</v>
      </c>
      <c r="L2866" cm="1">
        <f t="array" ref="L2866">_xlfn.IFS($K2865,$L2865+$B$27,NOT($K2865),0,TRUE,$K2865)</f>
        <v>0</v>
      </c>
      <c r="M2866" t="b" cm="1">
        <f t="array" ref="M2866">_xlfn.IFS($K2866,FALSE,AND($J2866,NOT($K2866),$P2866&lt;$B$6),TRUE,TRUE,FALSE)</f>
        <v>0</v>
      </c>
      <c r="N2866" cm="1">
        <f t="array" ref="N2866">_xlfn.IFS($N2865&gt;=$C$7-$B$27,0,$M2865,$N2865+$B$27,TRUE,0)</f>
        <v>0</v>
      </c>
      <c r="O2866" t="b" cm="1">
        <f t="array" ref="O2866">_xlfn.IFS(AND($J2866,NOT($K2866),NOT($M2866)),TRUE,$P2866&gt;=$B$6,FALSE,AND($J2866,NOT($K2866),$M2866,$N2866=0),TRUE,TRUE,FALSE)</f>
        <v>0</v>
      </c>
      <c r="P2866" cm="1">
        <f t="array" ref="P2866">_xlfn.IFS(AND($O2865,$P2865&lt;$B$6),$P2865+1,AND(NOT($J2865),$P2865&gt;0),0,TRUE,$P2865)</f>
        <v>0</v>
      </c>
      <c r="Q2866" s="1">
        <f t="shared" si="221"/>
        <v>150</v>
      </c>
      <c r="R2866" s="1">
        <f t="shared" si="222"/>
        <v>7500</v>
      </c>
      <c r="S2866" s="17">
        <f t="shared" si="223"/>
        <v>157.17778553964374</v>
      </c>
      <c r="T2866" s="1" cm="1">
        <f t="array" ref="T2866">_xlfn.IFS($B$6=1,Q2866*$B$10,AND(P2865=0,P2866&gt;=1),T2865+$B$6*$B$10*$B$8,TRUE,T2865)</f>
        <v>6000</v>
      </c>
      <c r="U2866" s="17">
        <f t="shared" si="224"/>
        <v>125.74222843171498</v>
      </c>
    </row>
    <row r="2867" spans="7:21" x14ac:dyDescent="0.25">
      <c r="G2867" s="15">
        <v>2865</v>
      </c>
      <c r="H2867" s="17">
        <f t="shared" si="220"/>
        <v>47.733333333333334</v>
      </c>
      <c r="I2867" cm="1">
        <f t="array" ref="I2867">_xlfn.IFS(AND(NOT($I2866=0),$J2866),0,NOT($J2866),$I2866+$B$27,TRUE,$I2866)</f>
        <v>1.8833333333333315</v>
      </c>
      <c r="J2867" t="b" cm="1">
        <f t="array" ref="J2867">_xlfn.IFS($I2867&gt;=$C$5-$B$27,TRUE,$P2867&gt;=$B$6,FALSE,TRUE,$J2866)</f>
        <v>0</v>
      </c>
      <c r="K2867" t="b" cm="1">
        <f t="array" ref="K2867">_xlfn.IFS($L2867&gt;=$B$4-$B$27,FALSE,$I2867&gt;=$B$5-$B$27,TRUE,AND($J2867,NOT($K2866)),FALSE,$K2866,TRUE,TRUE,FALSE)</f>
        <v>0</v>
      </c>
      <c r="L2867" cm="1">
        <f t="array" ref="L2867">_xlfn.IFS($K2866,$L2866+$B$27,NOT($K2866),0,TRUE,$K2866)</f>
        <v>0</v>
      </c>
      <c r="M2867" t="b" cm="1">
        <f t="array" ref="M2867">_xlfn.IFS($K2867,FALSE,AND($J2867,NOT($K2867),$P2867&lt;$B$6),TRUE,TRUE,FALSE)</f>
        <v>0</v>
      </c>
      <c r="N2867" cm="1">
        <f t="array" ref="N2867">_xlfn.IFS($N2866&gt;=$C$7-$B$27,0,$M2866,$N2866+$B$27,TRUE,0)</f>
        <v>0</v>
      </c>
      <c r="O2867" t="b" cm="1">
        <f t="array" ref="O2867">_xlfn.IFS(AND($J2867,NOT($K2867),NOT($M2867)),TRUE,$P2867&gt;=$B$6,FALSE,AND($J2867,NOT($K2867),$M2867,$N2867=0),TRUE,TRUE,FALSE)</f>
        <v>0</v>
      </c>
      <c r="P2867" cm="1">
        <f t="array" ref="P2867">_xlfn.IFS(AND($O2866,$P2866&lt;$B$6),$P2866+1,AND(NOT($J2866),$P2866&gt;0),0,TRUE,$P2866)</f>
        <v>0</v>
      </c>
      <c r="Q2867" s="1">
        <f t="shared" si="221"/>
        <v>150</v>
      </c>
      <c r="R2867" s="1">
        <f t="shared" si="222"/>
        <v>7500</v>
      </c>
      <c r="S2867" s="17">
        <f t="shared" si="223"/>
        <v>157.12290502793294</v>
      </c>
      <c r="T2867" s="1" cm="1">
        <f t="array" ref="T2867">_xlfn.IFS($B$6=1,Q2867*$B$10,AND(P2866=0,P2867&gt;=1),T2866+$B$6*$B$10*$B$8,TRUE,T2866)</f>
        <v>6000</v>
      </c>
      <c r="U2867" s="17">
        <f t="shared" si="224"/>
        <v>125.69832402234637</v>
      </c>
    </row>
    <row r="2868" spans="7:21" x14ac:dyDescent="0.25">
      <c r="G2868" s="15">
        <v>2866</v>
      </c>
      <c r="H2868" s="17">
        <f t="shared" si="220"/>
        <v>47.75</v>
      </c>
      <c r="I2868" cm="1">
        <f t="array" ref="I2868">_xlfn.IFS(AND(NOT($I2867=0),$J2867),0,NOT($J2867),$I2867+$B$27,TRUE,$I2867)</f>
        <v>1.8999999999999981</v>
      </c>
      <c r="J2868" t="b" cm="1">
        <f t="array" ref="J2868">_xlfn.IFS($I2868&gt;=$C$5-$B$27,TRUE,$P2868&gt;=$B$6,FALSE,TRUE,$J2867)</f>
        <v>0</v>
      </c>
      <c r="K2868" t="b" cm="1">
        <f t="array" ref="K2868">_xlfn.IFS($L2868&gt;=$B$4-$B$27,FALSE,$I2868&gt;=$B$5-$B$27,TRUE,AND($J2868,NOT($K2867)),FALSE,$K2867,TRUE,TRUE,FALSE)</f>
        <v>0</v>
      </c>
      <c r="L2868" cm="1">
        <f t="array" ref="L2868">_xlfn.IFS($K2867,$L2867+$B$27,NOT($K2867),0,TRUE,$K2867)</f>
        <v>0</v>
      </c>
      <c r="M2868" t="b" cm="1">
        <f t="array" ref="M2868">_xlfn.IFS($K2868,FALSE,AND($J2868,NOT($K2868),$P2868&lt;$B$6),TRUE,TRUE,FALSE)</f>
        <v>0</v>
      </c>
      <c r="N2868" cm="1">
        <f t="array" ref="N2868">_xlfn.IFS($N2867&gt;=$C$7-$B$27,0,$M2867,$N2867+$B$27,TRUE,0)</f>
        <v>0</v>
      </c>
      <c r="O2868" t="b" cm="1">
        <f t="array" ref="O2868">_xlfn.IFS(AND($J2868,NOT($K2868),NOT($M2868)),TRUE,$P2868&gt;=$B$6,FALSE,AND($J2868,NOT($K2868),$M2868,$N2868=0),TRUE,TRUE,FALSE)</f>
        <v>0</v>
      </c>
      <c r="P2868" cm="1">
        <f t="array" ref="P2868">_xlfn.IFS(AND($O2867,$P2867&lt;$B$6),$P2867+1,AND(NOT($J2867),$P2867&gt;0),0,TRUE,$P2867)</f>
        <v>0</v>
      </c>
      <c r="Q2868" s="1">
        <f t="shared" si="221"/>
        <v>150</v>
      </c>
      <c r="R2868" s="1">
        <f t="shared" si="222"/>
        <v>7500</v>
      </c>
      <c r="S2868" s="17">
        <f t="shared" si="223"/>
        <v>157.06806282722513</v>
      </c>
      <c r="T2868" s="1" cm="1">
        <f t="array" ref="T2868">_xlfn.IFS($B$6=1,Q2868*$B$10,AND(P2867=0,P2868&gt;=1),T2867+$B$6*$B$10*$B$8,TRUE,T2867)</f>
        <v>6000</v>
      </c>
      <c r="U2868" s="17">
        <f t="shared" si="224"/>
        <v>125.6544502617801</v>
      </c>
    </row>
    <row r="2869" spans="7:21" x14ac:dyDescent="0.25">
      <c r="G2869" s="15">
        <v>2867</v>
      </c>
      <c r="H2869" s="17">
        <f t="shared" si="220"/>
        <v>47.766666666666666</v>
      </c>
      <c r="I2869" cm="1">
        <f t="array" ref="I2869">_xlfn.IFS(AND(NOT($I2868=0),$J2868),0,NOT($J2868),$I2868+$B$27,TRUE,$I2868)</f>
        <v>1.9166666666666647</v>
      </c>
      <c r="J2869" t="b" cm="1">
        <f t="array" ref="J2869">_xlfn.IFS($I2869&gt;=$C$5-$B$27,TRUE,$P2869&gt;=$B$6,FALSE,TRUE,$J2868)</f>
        <v>0</v>
      </c>
      <c r="K2869" t="b" cm="1">
        <f t="array" ref="K2869">_xlfn.IFS($L2869&gt;=$B$4-$B$27,FALSE,$I2869&gt;=$B$5-$B$27,TRUE,AND($J2869,NOT($K2868)),FALSE,$K2868,TRUE,TRUE,FALSE)</f>
        <v>0</v>
      </c>
      <c r="L2869" cm="1">
        <f t="array" ref="L2869">_xlfn.IFS($K2868,$L2868+$B$27,NOT($K2868),0,TRUE,$K2868)</f>
        <v>0</v>
      </c>
      <c r="M2869" t="b" cm="1">
        <f t="array" ref="M2869">_xlfn.IFS($K2869,FALSE,AND($J2869,NOT($K2869),$P2869&lt;$B$6),TRUE,TRUE,FALSE)</f>
        <v>0</v>
      </c>
      <c r="N2869" cm="1">
        <f t="array" ref="N2869">_xlfn.IFS($N2868&gt;=$C$7-$B$27,0,$M2868,$N2868+$B$27,TRUE,0)</f>
        <v>0</v>
      </c>
      <c r="O2869" t="b" cm="1">
        <f t="array" ref="O2869">_xlfn.IFS(AND($J2869,NOT($K2869),NOT($M2869)),TRUE,$P2869&gt;=$B$6,FALSE,AND($J2869,NOT($K2869),$M2869,$N2869=0),TRUE,TRUE,FALSE)</f>
        <v>0</v>
      </c>
      <c r="P2869" cm="1">
        <f t="array" ref="P2869">_xlfn.IFS(AND($O2868,$P2868&lt;$B$6),$P2868+1,AND(NOT($J2868),$P2868&gt;0),0,TRUE,$P2868)</f>
        <v>0</v>
      </c>
      <c r="Q2869" s="1">
        <f t="shared" si="221"/>
        <v>150</v>
      </c>
      <c r="R2869" s="1">
        <f t="shared" si="222"/>
        <v>7500</v>
      </c>
      <c r="S2869" s="17">
        <f t="shared" si="223"/>
        <v>157.01325889741801</v>
      </c>
      <c r="T2869" s="1" cm="1">
        <f t="array" ref="T2869">_xlfn.IFS($B$6=1,Q2869*$B$10,AND(P2868=0,P2869&gt;=1),T2868+$B$6*$B$10*$B$8,TRUE,T2868)</f>
        <v>6000</v>
      </c>
      <c r="U2869" s="17">
        <f t="shared" si="224"/>
        <v>125.61060711793441</v>
      </c>
    </row>
    <row r="2870" spans="7:21" x14ac:dyDescent="0.25">
      <c r="G2870" s="15">
        <v>2868</v>
      </c>
      <c r="H2870" s="17">
        <f t="shared" si="220"/>
        <v>47.783333333333331</v>
      </c>
      <c r="I2870" cm="1">
        <f t="array" ref="I2870">_xlfn.IFS(AND(NOT($I2869=0),$J2869),0,NOT($J2869),$I2869+$B$27,TRUE,$I2869)</f>
        <v>1.9333333333333313</v>
      </c>
      <c r="J2870" t="b" cm="1">
        <f t="array" ref="J2870">_xlfn.IFS($I2870&gt;=$C$5-$B$27,TRUE,$P2870&gt;=$B$6,FALSE,TRUE,$J2869)</f>
        <v>0</v>
      </c>
      <c r="K2870" t="b" cm="1">
        <f t="array" ref="K2870">_xlfn.IFS($L2870&gt;=$B$4-$B$27,FALSE,$I2870&gt;=$B$5-$B$27,TRUE,AND($J2870,NOT($K2869)),FALSE,$K2869,TRUE,TRUE,FALSE)</f>
        <v>0</v>
      </c>
      <c r="L2870" cm="1">
        <f t="array" ref="L2870">_xlfn.IFS($K2869,$L2869+$B$27,NOT($K2869),0,TRUE,$K2869)</f>
        <v>0</v>
      </c>
      <c r="M2870" t="b" cm="1">
        <f t="array" ref="M2870">_xlfn.IFS($K2870,FALSE,AND($J2870,NOT($K2870),$P2870&lt;$B$6),TRUE,TRUE,FALSE)</f>
        <v>0</v>
      </c>
      <c r="N2870" cm="1">
        <f t="array" ref="N2870">_xlfn.IFS($N2869&gt;=$C$7-$B$27,0,$M2869,$N2869+$B$27,TRUE,0)</f>
        <v>0</v>
      </c>
      <c r="O2870" t="b" cm="1">
        <f t="array" ref="O2870">_xlfn.IFS(AND($J2870,NOT($K2870),NOT($M2870)),TRUE,$P2870&gt;=$B$6,FALSE,AND($J2870,NOT($K2870),$M2870,$N2870=0),TRUE,TRUE,FALSE)</f>
        <v>0</v>
      </c>
      <c r="P2870" cm="1">
        <f t="array" ref="P2870">_xlfn.IFS(AND($O2869,$P2869&lt;$B$6),$P2869+1,AND(NOT($J2869),$P2869&gt;0),0,TRUE,$P2869)</f>
        <v>0</v>
      </c>
      <c r="Q2870" s="1">
        <f t="shared" si="221"/>
        <v>150</v>
      </c>
      <c r="R2870" s="1">
        <f t="shared" si="222"/>
        <v>7500</v>
      </c>
      <c r="S2870" s="17">
        <f t="shared" si="223"/>
        <v>156.95849319846531</v>
      </c>
      <c r="T2870" s="1" cm="1">
        <f t="array" ref="T2870">_xlfn.IFS($B$6=1,Q2870*$B$10,AND(P2869=0,P2870&gt;=1),T2869+$B$6*$B$10*$B$8,TRUE,T2869)</f>
        <v>6000</v>
      </c>
      <c r="U2870" s="17">
        <f t="shared" si="224"/>
        <v>125.56679455877224</v>
      </c>
    </row>
    <row r="2871" spans="7:21" x14ac:dyDescent="0.25">
      <c r="G2871" s="15">
        <v>2869</v>
      </c>
      <c r="H2871" s="17">
        <f t="shared" si="220"/>
        <v>47.8</v>
      </c>
      <c r="I2871" cm="1">
        <f t="array" ref="I2871">_xlfn.IFS(AND(NOT($I2870=0),$J2870),0,NOT($J2870),$I2870+$B$27,TRUE,$I2870)</f>
        <v>1.949999999999998</v>
      </c>
      <c r="J2871" t="b" cm="1">
        <f t="array" ref="J2871">_xlfn.IFS($I2871&gt;=$C$5-$B$27,TRUE,$P2871&gt;=$B$6,FALSE,TRUE,$J2870)</f>
        <v>0</v>
      </c>
      <c r="K2871" t="b" cm="1">
        <f t="array" ref="K2871">_xlfn.IFS($L2871&gt;=$B$4-$B$27,FALSE,$I2871&gt;=$B$5-$B$27,TRUE,AND($J2871,NOT($K2870)),FALSE,$K2870,TRUE,TRUE,FALSE)</f>
        <v>0</v>
      </c>
      <c r="L2871" cm="1">
        <f t="array" ref="L2871">_xlfn.IFS($K2870,$L2870+$B$27,NOT($K2870),0,TRUE,$K2870)</f>
        <v>0</v>
      </c>
      <c r="M2871" t="b" cm="1">
        <f t="array" ref="M2871">_xlfn.IFS($K2871,FALSE,AND($J2871,NOT($K2871),$P2871&lt;$B$6),TRUE,TRUE,FALSE)</f>
        <v>0</v>
      </c>
      <c r="N2871" cm="1">
        <f t="array" ref="N2871">_xlfn.IFS($N2870&gt;=$C$7-$B$27,0,$M2870,$N2870+$B$27,TRUE,0)</f>
        <v>0</v>
      </c>
      <c r="O2871" t="b" cm="1">
        <f t="array" ref="O2871">_xlfn.IFS(AND($J2871,NOT($K2871),NOT($M2871)),TRUE,$P2871&gt;=$B$6,FALSE,AND($J2871,NOT($K2871),$M2871,$N2871=0),TRUE,TRUE,FALSE)</f>
        <v>0</v>
      </c>
      <c r="P2871" cm="1">
        <f t="array" ref="P2871">_xlfn.IFS(AND($O2870,$P2870&lt;$B$6),$P2870+1,AND(NOT($J2870),$P2870&gt;0),0,TRUE,$P2870)</f>
        <v>0</v>
      </c>
      <c r="Q2871" s="1">
        <f t="shared" si="221"/>
        <v>150</v>
      </c>
      <c r="R2871" s="1">
        <f t="shared" si="222"/>
        <v>7500</v>
      </c>
      <c r="S2871" s="17">
        <f t="shared" si="223"/>
        <v>156.90376569037659</v>
      </c>
      <c r="T2871" s="1" cm="1">
        <f t="array" ref="T2871">_xlfn.IFS($B$6=1,Q2871*$B$10,AND(P2870=0,P2871&gt;=1),T2870+$B$6*$B$10*$B$8,TRUE,T2870)</f>
        <v>6000</v>
      </c>
      <c r="U2871" s="17">
        <f t="shared" si="224"/>
        <v>125.52301255230127</v>
      </c>
    </row>
    <row r="2872" spans="7:21" x14ac:dyDescent="0.25">
      <c r="G2872" s="15">
        <v>2870</v>
      </c>
      <c r="H2872" s="17">
        <f t="shared" si="220"/>
        <v>47.816666666666663</v>
      </c>
      <c r="I2872" cm="1">
        <f t="array" ref="I2872">_xlfn.IFS(AND(NOT($I2871=0),$J2871),0,NOT($J2871),$I2871+$B$27,TRUE,$I2871)</f>
        <v>1.9666666666666646</v>
      </c>
      <c r="J2872" t="b" cm="1">
        <f t="array" ref="J2872">_xlfn.IFS($I2872&gt;=$C$5-$B$27,TRUE,$P2872&gt;=$B$6,FALSE,TRUE,$J2871)</f>
        <v>0</v>
      </c>
      <c r="K2872" t="b" cm="1">
        <f t="array" ref="K2872">_xlfn.IFS($L2872&gt;=$B$4-$B$27,FALSE,$I2872&gt;=$B$5-$B$27,TRUE,AND($J2872,NOT($K2871)),FALSE,$K2871,TRUE,TRUE,FALSE)</f>
        <v>0</v>
      </c>
      <c r="L2872" cm="1">
        <f t="array" ref="L2872">_xlfn.IFS($K2871,$L2871+$B$27,NOT($K2871),0,TRUE,$K2871)</f>
        <v>0</v>
      </c>
      <c r="M2872" t="b" cm="1">
        <f t="array" ref="M2872">_xlfn.IFS($K2872,FALSE,AND($J2872,NOT($K2872),$P2872&lt;$B$6),TRUE,TRUE,FALSE)</f>
        <v>0</v>
      </c>
      <c r="N2872" cm="1">
        <f t="array" ref="N2872">_xlfn.IFS($N2871&gt;=$C$7-$B$27,0,$M2871,$N2871+$B$27,TRUE,0)</f>
        <v>0</v>
      </c>
      <c r="O2872" t="b" cm="1">
        <f t="array" ref="O2872">_xlfn.IFS(AND($J2872,NOT($K2872),NOT($M2872)),TRUE,$P2872&gt;=$B$6,FALSE,AND($J2872,NOT($K2872),$M2872,$N2872=0),TRUE,TRUE,FALSE)</f>
        <v>0</v>
      </c>
      <c r="P2872" cm="1">
        <f t="array" ref="P2872">_xlfn.IFS(AND($O2871,$P2871&lt;$B$6),$P2871+1,AND(NOT($J2871),$P2871&gt;0),0,TRUE,$P2871)</f>
        <v>0</v>
      </c>
      <c r="Q2872" s="1">
        <f t="shared" si="221"/>
        <v>150</v>
      </c>
      <c r="R2872" s="1">
        <f t="shared" si="222"/>
        <v>7500</v>
      </c>
      <c r="S2872" s="17">
        <f t="shared" si="223"/>
        <v>156.84907633321717</v>
      </c>
      <c r="T2872" s="1" cm="1">
        <f t="array" ref="T2872">_xlfn.IFS($B$6=1,Q2872*$B$10,AND(P2871=0,P2872&gt;=1),T2871+$B$6*$B$10*$B$8,TRUE,T2871)</f>
        <v>6000</v>
      </c>
      <c r="U2872" s="17">
        <f t="shared" si="224"/>
        <v>125.47926106657373</v>
      </c>
    </row>
    <row r="2873" spans="7:21" x14ac:dyDescent="0.25">
      <c r="G2873" s="15">
        <v>2871</v>
      </c>
      <c r="H2873" s="17">
        <f t="shared" si="220"/>
        <v>47.833333333333336</v>
      </c>
      <c r="I2873" cm="1">
        <f t="array" ref="I2873">_xlfn.IFS(AND(NOT($I2872=0),$J2872),0,NOT($J2872),$I2872+$B$27,TRUE,$I2872)</f>
        <v>1.9833333333333312</v>
      </c>
      <c r="J2873" t="b" cm="1">
        <f t="array" ref="J2873">_xlfn.IFS($I2873&gt;=$C$5-$B$27,TRUE,$P2873&gt;=$B$6,FALSE,TRUE,$J2872)</f>
        <v>0</v>
      </c>
      <c r="K2873" t="b" cm="1">
        <f t="array" ref="K2873">_xlfn.IFS($L2873&gt;=$B$4-$B$27,FALSE,$I2873&gt;=$B$5-$B$27,TRUE,AND($J2873,NOT($K2872)),FALSE,$K2872,TRUE,TRUE,FALSE)</f>
        <v>0</v>
      </c>
      <c r="L2873" cm="1">
        <f t="array" ref="L2873">_xlfn.IFS($K2872,$L2872+$B$27,NOT($K2872),0,TRUE,$K2872)</f>
        <v>0</v>
      </c>
      <c r="M2873" t="b" cm="1">
        <f t="array" ref="M2873">_xlfn.IFS($K2873,FALSE,AND($J2873,NOT($K2873),$P2873&lt;$B$6),TRUE,TRUE,FALSE)</f>
        <v>0</v>
      </c>
      <c r="N2873" cm="1">
        <f t="array" ref="N2873">_xlfn.IFS($N2872&gt;=$C$7-$B$27,0,$M2872,$N2872+$B$27,TRUE,0)</f>
        <v>0</v>
      </c>
      <c r="O2873" t="b" cm="1">
        <f t="array" ref="O2873">_xlfn.IFS(AND($J2873,NOT($K2873),NOT($M2873)),TRUE,$P2873&gt;=$B$6,FALSE,AND($J2873,NOT($K2873),$M2873,$N2873=0),TRUE,TRUE,FALSE)</f>
        <v>0</v>
      </c>
      <c r="P2873" cm="1">
        <f t="array" ref="P2873">_xlfn.IFS(AND($O2872,$P2872&lt;$B$6),$P2872+1,AND(NOT($J2872),$P2872&gt;0),0,TRUE,$P2872)</f>
        <v>0</v>
      </c>
      <c r="Q2873" s="1">
        <f t="shared" si="221"/>
        <v>150</v>
      </c>
      <c r="R2873" s="1">
        <f t="shared" si="222"/>
        <v>7500</v>
      </c>
      <c r="S2873" s="17">
        <f t="shared" si="223"/>
        <v>156.79442508710801</v>
      </c>
      <c r="T2873" s="1" cm="1">
        <f t="array" ref="T2873">_xlfn.IFS($B$6=1,Q2873*$B$10,AND(P2872=0,P2873&gt;=1),T2872+$B$6*$B$10*$B$8,TRUE,T2872)</f>
        <v>6000</v>
      </c>
      <c r="U2873" s="17">
        <f t="shared" si="224"/>
        <v>125.43554006968641</v>
      </c>
    </row>
    <row r="2874" spans="7:21" x14ac:dyDescent="0.25">
      <c r="G2874" s="15">
        <v>2872</v>
      </c>
      <c r="H2874" s="17">
        <f t="shared" si="220"/>
        <v>47.85</v>
      </c>
      <c r="I2874" cm="1">
        <f t="array" ref="I2874">_xlfn.IFS(AND(NOT($I2873=0),$J2873),0,NOT($J2873),$I2873+$B$27,TRUE,$I2873)</f>
        <v>1.9999999999999978</v>
      </c>
      <c r="J2874" t="b" cm="1">
        <f t="array" ref="J2874">_xlfn.IFS($I2874&gt;=$C$5-$B$27,TRUE,$P2874&gt;=$B$6,FALSE,TRUE,$J2873)</f>
        <v>0</v>
      </c>
      <c r="K2874" t="b" cm="1">
        <f t="array" ref="K2874">_xlfn.IFS($L2874&gt;=$B$4-$B$27,FALSE,$I2874&gt;=$B$5-$B$27,TRUE,AND($J2874,NOT($K2873)),FALSE,$K2873,TRUE,TRUE,FALSE)</f>
        <v>0</v>
      </c>
      <c r="L2874" cm="1">
        <f t="array" ref="L2874">_xlfn.IFS($K2873,$L2873+$B$27,NOT($K2873),0,TRUE,$K2873)</f>
        <v>0</v>
      </c>
      <c r="M2874" t="b" cm="1">
        <f t="array" ref="M2874">_xlfn.IFS($K2874,FALSE,AND($J2874,NOT($K2874),$P2874&lt;$B$6),TRUE,TRUE,FALSE)</f>
        <v>0</v>
      </c>
      <c r="N2874" cm="1">
        <f t="array" ref="N2874">_xlfn.IFS($N2873&gt;=$C$7-$B$27,0,$M2873,$N2873+$B$27,TRUE,0)</f>
        <v>0</v>
      </c>
      <c r="O2874" t="b" cm="1">
        <f t="array" ref="O2874">_xlfn.IFS(AND($J2874,NOT($K2874),NOT($M2874)),TRUE,$P2874&gt;=$B$6,FALSE,AND($J2874,NOT($K2874),$M2874,$N2874=0),TRUE,TRUE,FALSE)</f>
        <v>0</v>
      </c>
      <c r="P2874" cm="1">
        <f t="array" ref="P2874">_xlfn.IFS(AND($O2873,$P2873&lt;$B$6),$P2873+1,AND(NOT($J2873),$P2873&gt;0),0,TRUE,$P2873)</f>
        <v>0</v>
      </c>
      <c r="Q2874" s="1">
        <f t="shared" si="221"/>
        <v>150</v>
      </c>
      <c r="R2874" s="1">
        <f t="shared" si="222"/>
        <v>7500</v>
      </c>
      <c r="S2874" s="17">
        <f t="shared" si="223"/>
        <v>156.73981191222569</v>
      </c>
      <c r="T2874" s="1" cm="1">
        <f t="array" ref="T2874">_xlfn.IFS($B$6=1,Q2874*$B$10,AND(P2873=0,P2874&gt;=1),T2873+$B$6*$B$10*$B$8,TRUE,T2873)</f>
        <v>6000</v>
      </c>
      <c r="U2874" s="17">
        <f t="shared" si="224"/>
        <v>125.39184952978056</v>
      </c>
    </row>
    <row r="2875" spans="7:21" x14ac:dyDescent="0.25">
      <c r="G2875" s="15">
        <v>2873</v>
      </c>
      <c r="H2875" s="17">
        <f t="shared" si="220"/>
        <v>47.866666666666667</v>
      </c>
      <c r="I2875" cm="1">
        <f t="array" ref="I2875">_xlfn.IFS(AND(NOT($I2874=0),$J2874),0,NOT($J2874),$I2874+$B$27,TRUE,$I2874)</f>
        <v>2.0166666666666644</v>
      </c>
      <c r="J2875" t="b" cm="1">
        <f t="array" ref="J2875">_xlfn.IFS($I2875&gt;=$C$5-$B$27,TRUE,$P2875&gt;=$B$6,FALSE,TRUE,$J2874)</f>
        <v>0</v>
      </c>
      <c r="K2875" t="b" cm="1">
        <f t="array" ref="K2875">_xlfn.IFS($L2875&gt;=$B$4-$B$27,FALSE,$I2875&gt;=$B$5-$B$27,TRUE,AND($J2875,NOT($K2874)),FALSE,$K2874,TRUE,TRUE,FALSE)</f>
        <v>0</v>
      </c>
      <c r="L2875" cm="1">
        <f t="array" ref="L2875">_xlfn.IFS($K2874,$L2874+$B$27,NOT($K2874),0,TRUE,$K2874)</f>
        <v>0</v>
      </c>
      <c r="M2875" t="b" cm="1">
        <f t="array" ref="M2875">_xlfn.IFS($K2875,FALSE,AND($J2875,NOT($K2875),$P2875&lt;$B$6),TRUE,TRUE,FALSE)</f>
        <v>0</v>
      </c>
      <c r="N2875" cm="1">
        <f t="array" ref="N2875">_xlfn.IFS($N2874&gt;=$C$7-$B$27,0,$M2874,$N2874+$B$27,TRUE,0)</f>
        <v>0</v>
      </c>
      <c r="O2875" t="b" cm="1">
        <f t="array" ref="O2875">_xlfn.IFS(AND($J2875,NOT($K2875),NOT($M2875)),TRUE,$P2875&gt;=$B$6,FALSE,AND($J2875,NOT($K2875),$M2875,$N2875=0),TRUE,TRUE,FALSE)</f>
        <v>0</v>
      </c>
      <c r="P2875" cm="1">
        <f t="array" ref="P2875">_xlfn.IFS(AND($O2874,$P2874&lt;$B$6),$P2874+1,AND(NOT($J2874),$P2874&gt;0),0,TRUE,$P2874)</f>
        <v>0</v>
      </c>
      <c r="Q2875" s="1">
        <f t="shared" si="221"/>
        <v>150</v>
      </c>
      <c r="R2875" s="1">
        <f t="shared" si="222"/>
        <v>7500</v>
      </c>
      <c r="S2875" s="17">
        <f t="shared" si="223"/>
        <v>156.68523676880221</v>
      </c>
      <c r="T2875" s="1" cm="1">
        <f t="array" ref="T2875">_xlfn.IFS($B$6=1,Q2875*$B$10,AND(P2874=0,P2875&gt;=1),T2874+$B$6*$B$10*$B$8,TRUE,T2874)</f>
        <v>6000</v>
      </c>
      <c r="U2875" s="17">
        <f t="shared" si="224"/>
        <v>125.34818941504179</v>
      </c>
    </row>
    <row r="2876" spans="7:21" x14ac:dyDescent="0.25">
      <c r="G2876" s="15">
        <v>2874</v>
      </c>
      <c r="H2876" s="17">
        <f t="shared" si="220"/>
        <v>47.883333333333333</v>
      </c>
      <c r="I2876" cm="1">
        <f t="array" ref="I2876">_xlfn.IFS(AND(NOT($I2875=0),$J2875),0,NOT($J2875),$I2875+$B$27,TRUE,$I2875)</f>
        <v>2.033333333333331</v>
      </c>
      <c r="J2876" t="b" cm="1">
        <f t="array" ref="J2876">_xlfn.IFS($I2876&gt;=$C$5-$B$27,TRUE,$P2876&gt;=$B$6,FALSE,TRUE,$J2875)</f>
        <v>0</v>
      </c>
      <c r="K2876" t="b" cm="1">
        <f t="array" ref="K2876">_xlfn.IFS($L2876&gt;=$B$4-$B$27,FALSE,$I2876&gt;=$B$5-$B$27,TRUE,AND($J2876,NOT($K2875)),FALSE,$K2875,TRUE,TRUE,FALSE)</f>
        <v>0</v>
      </c>
      <c r="L2876" cm="1">
        <f t="array" ref="L2876">_xlfn.IFS($K2875,$L2875+$B$27,NOT($K2875),0,TRUE,$K2875)</f>
        <v>0</v>
      </c>
      <c r="M2876" t="b" cm="1">
        <f t="array" ref="M2876">_xlfn.IFS($K2876,FALSE,AND($J2876,NOT($K2876),$P2876&lt;$B$6),TRUE,TRUE,FALSE)</f>
        <v>0</v>
      </c>
      <c r="N2876" cm="1">
        <f t="array" ref="N2876">_xlfn.IFS($N2875&gt;=$C$7-$B$27,0,$M2875,$N2875+$B$27,TRUE,0)</f>
        <v>0</v>
      </c>
      <c r="O2876" t="b" cm="1">
        <f t="array" ref="O2876">_xlfn.IFS(AND($J2876,NOT($K2876),NOT($M2876)),TRUE,$P2876&gt;=$B$6,FALSE,AND($J2876,NOT($K2876),$M2876,$N2876=0),TRUE,TRUE,FALSE)</f>
        <v>0</v>
      </c>
      <c r="P2876" cm="1">
        <f t="array" ref="P2876">_xlfn.IFS(AND($O2875,$P2875&lt;$B$6),$P2875+1,AND(NOT($J2875),$P2875&gt;0),0,TRUE,$P2875)</f>
        <v>0</v>
      </c>
      <c r="Q2876" s="1">
        <f t="shared" si="221"/>
        <v>150</v>
      </c>
      <c r="R2876" s="1">
        <f t="shared" si="222"/>
        <v>7500</v>
      </c>
      <c r="S2876" s="17">
        <f t="shared" si="223"/>
        <v>156.63069961712495</v>
      </c>
      <c r="T2876" s="1" cm="1">
        <f t="array" ref="T2876">_xlfn.IFS($B$6=1,Q2876*$B$10,AND(P2875=0,P2876&gt;=1),T2875+$B$6*$B$10*$B$8,TRUE,T2875)</f>
        <v>6000</v>
      </c>
      <c r="U2876" s="17">
        <f t="shared" si="224"/>
        <v>125.30455969369997</v>
      </c>
    </row>
    <row r="2877" spans="7:21" x14ac:dyDescent="0.25">
      <c r="G2877" s="15">
        <v>2875</v>
      </c>
      <c r="H2877" s="17">
        <f t="shared" si="220"/>
        <v>47.9</v>
      </c>
      <c r="I2877" cm="1">
        <f t="array" ref="I2877">_xlfn.IFS(AND(NOT($I2876=0),$J2876),0,NOT($J2876),$I2876+$B$27,TRUE,$I2876)</f>
        <v>2.0499999999999976</v>
      </c>
      <c r="J2877" t="b" cm="1">
        <f t="array" ref="J2877">_xlfn.IFS($I2877&gt;=$C$5-$B$27,TRUE,$P2877&gt;=$B$6,FALSE,TRUE,$J2876)</f>
        <v>0</v>
      </c>
      <c r="K2877" t="b" cm="1">
        <f t="array" ref="K2877">_xlfn.IFS($L2877&gt;=$B$4-$B$27,FALSE,$I2877&gt;=$B$5-$B$27,TRUE,AND($J2877,NOT($K2876)),FALSE,$K2876,TRUE,TRUE,FALSE)</f>
        <v>0</v>
      </c>
      <c r="L2877" cm="1">
        <f t="array" ref="L2877">_xlfn.IFS($K2876,$L2876+$B$27,NOT($K2876),0,TRUE,$K2876)</f>
        <v>0</v>
      </c>
      <c r="M2877" t="b" cm="1">
        <f t="array" ref="M2877">_xlfn.IFS($K2877,FALSE,AND($J2877,NOT($K2877),$P2877&lt;$B$6),TRUE,TRUE,FALSE)</f>
        <v>0</v>
      </c>
      <c r="N2877" cm="1">
        <f t="array" ref="N2877">_xlfn.IFS($N2876&gt;=$C$7-$B$27,0,$M2876,$N2876+$B$27,TRUE,0)</f>
        <v>0</v>
      </c>
      <c r="O2877" t="b" cm="1">
        <f t="array" ref="O2877">_xlfn.IFS(AND($J2877,NOT($K2877),NOT($M2877)),TRUE,$P2877&gt;=$B$6,FALSE,AND($J2877,NOT($K2877),$M2877,$N2877=0),TRUE,TRUE,FALSE)</f>
        <v>0</v>
      </c>
      <c r="P2877" cm="1">
        <f t="array" ref="P2877">_xlfn.IFS(AND($O2876,$P2876&lt;$B$6),$P2876+1,AND(NOT($J2876),$P2876&gt;0),0,TRUE,$P2876)</f>
        <v>0</v>
      </c>
      <c r="Q2877" s="1">
        <f t="shared" si="221"/>
        <v>150</v>
      </c>
      <c r="R2877" s="1">
        <f t="shared" si="222"/>
        <v>7500</v>
      </c>
      <c r="S2877" s="17">
        <f t="shared" si="223"/>
        <v>156.57620041753654</v>
      </c>
      <c r="T2877" s="1" cm="1">
        <f t="array" ref="T2877">_xlfn.IFS($B$6=1,Q2877*$B$10,AND(P2876=0,P2877&gt;=1),T2876+$B$6*$B$10*$B$8,TRUE,T2876)</f>
        <v>6000</v>
      </c>
      <c r="U2877" s="17">
        <f t="shared" si="224"/>
        <v>125.26096033402924</v>
      </c>
    </row>
    <row r="2878" spans="7:21" x14ac:dyDescent="0.25">
      <c r="G2878" s="15">
        <v>2876</v>
      </c>
      <c r="H2878" s="17">
        <f t="shared" si="220"/>
        <v>47.916666666666664</v>
      </c>
      <c r="I2878" cm="1">
        <f t="array" ref="I2878">_xlfn.IFS(AND(NOT($I2877=0),$J2877),0,NOT($J2877),$I2877+$B$27,TRUE,$I2877)</f>
        <v>2.0666666666666642</v>
      </c>
      <c r="J2878" t="b" cm="1">
        <f t="array" ref="J2878">_xlfn.IFS($I2878&gt;=$C$5-$B$27,TRUE,$P2878&gt;=$B$6,FALSE,TRUE,$J2877)</f>
        <v>0</v>
      </c>
      <c r="K2878" t="b" cm="1">
        <f t="array" ref="K2878">_xlfn.IFS($L2878&gt;=$B$4-$B$27,FALSE,$I2878&gt;=$B$5-$B$27,TRUE,AND($J2878,NOT($K2877)),FALSE,$K2877,TRUE,TRUE,FALSE)</f>
        <v>0</v>
      </c>
      <c r="L2878" cm="1">
        <f t="array" ref="L2878">_xlfn.IFS($K2877,$L2877+$B$27,NOT($K2877),0,TRUE,$K2877)</f>
        <v>0</v>
      </c>
      <c r="M2878" t="b" cm="1">
        <f t="array" ref="M2878">_xlfn.IFS($K2878,FALSE,AND($J2878,NOT($K2878),$P2878&lt;$B$6),TRUE,TRUE,FALSE)</f>
        <v>0</v>
      </c>
      <c r="N2878" cm="1">
        <f t="array" ref="N2878">_xlfn.IFS($N2877&gt;=$C$7-$B$27,0,$M2877,$N2877+$B$27,TRUE,0)</f>
        <v>0</v>
      </c>
      <c r="O2878" t="b" cm="1">
        <f t="array" ref="O2878">_xlfn.IFS(AND($J2878,NOT($K2878),NOT($M2878)),TRUE,$P2878&gt;=$B$6,FALSE,AND($J2878,NOT($K2878),$M2878,$N2878=0),TRUE,TRUE,FALSE)</f>
        <v>0</v>
      </c>
      <c r="P2878" cm="1">
        <f t="array" ref="P2878">_xlfn.IFS(AND($O2877,$P2877&lt;$B$6),$P2877+1,AND(NOT($J2877),$P2877&gt;0),0,TRUE,$P2877)</f>
        <v>0</v>
      </c>
      <c r="Q2878" s="1">
        <f t="shared" si="221"/>
        <v>150</v>
      </c>
      <c r="R2878" s="1">
        <f t="shared" si="222"/>
        <v>7500</v>
      </c>
      <c r="S2878" s="17">
        <f t="shared" si="223"/>
        <v>156.52173913043478</v>
      </c>
      <c r="T2878" s="1" cm="1">
        <f t="array" ref="T2878">_xlfn.IFS($B$6=1,Q2878*$B$10,AND(P2877=0,P2878&gt;=1),T2877+$B$6*$B$10*$B$8,TRUE,T2877)</f>
        <v>6000</v>
      </c>
      <c r="U2878" s="17">
        <f t="shared" si="224"/>
        <v>125.21739130434783</v>
      </c>
    </row>
    <row r="2879" spans="7:21" x14ac:dyDescent="0.25">
      <c r="G2879" s="15">
        <v>2877</v>
      </c>
      <c r="H2879" s="17">
        <f t="shared" si="220"/>
        <v>47.93333333333333</v>
      </c>
      <c r="I2879" cm="1">
        <f t="array" ref="I2879">_xlfn.IFS(AND(NOT($I2878=0),$J2878),0,NOT($J2878),$I2878+$B$27,TRUE,$I2878)</f>
        <v>2.0833333333333308</v>
      </c>
      <c r="J2879" t="b" cm="1">
        <f t="array" ref="J2879">_xlfn.IFS($I2879&gt;=$C$5-$B$27,TRUE,$P2879&gt;=$B$6,FALSE,TRUE,$J2878)</f>
        <v>0</v>
      </c>
      <c r="K2879" t="b" cm="1">
        <f t="array" ref="K2879">_xlfn.IFS($L2879&gt;=$B$4-$B$27,FALSE,$I2879&gt;=$B$5-$B$27,TRUE,AND($J2879,NOT($K2878)),FALSE,$K2878,TRUE,TRUE,FALSE)</f>
        <v>0</v>
      </c>
      <c r="L2879" cm="1">
        <f t="array" ref="L2879">_xlfn.IFS($K2878,$L2878+$B$27,NOT($K2878),0,TRUE,$K2878)</f>
        <v>0</v>
      </c>
      <c r="M2879" t="b" cm="1">
        <f t="array" ref="M2879">_xlfn.IFS($K2879,FALSE,AND($J2879,NOT($K2879),$P2879&lt;$B$6),TRUE,TRUE,FALSE)</f>
        <v>0</v>
      </c>
      <c r="N2879" cm="1">
        <f t="array" ref="N2879">_xlfn.IFS($N2878&gt;=$C$7-$B$27,0,$M2878,$N2878+$B$27,TRUE,0)</f>
        <v>0</v>
      </c>
      <c r="O2879" t="b" cm="1">
        <f t="array" ref="O2879">_xlfn.IFS(AND($J2879,NOT($K2879),NOT($M2879)),TRUE,$P2879&gt;=$B$6,FALSE,AND($J2879,NOT($K2879),$M2879,$N2879=0),TRUE,TRUE,FALSE)</f>
        <v>0</v>
      </c>
      <c r="P2879" cm="1">
        <f t="array" ref="P2879">_xlfn.IFS(AND($O2878,$P2878&lt;$B$6),$P2878+1,AND(NOT($J2878),$P2878&gt;0),0,TRUE,$P2878)</f>
        <v>0</v>
      </c>
      <c r="Q2879" s="1">
        <f t="shared" si="221"/>
        <v>150</v>
      </c>
      <c r="R2879" s="1">
        <f t="shared" si="222"/>
        <v>7500</v>
      </c>
      <c r="S2879" s="17">
        <f t="shared" si="223"/>
        <v>156.46731571627262</v>
      </c>
      <c r="T2879" s="1" cm="1">
        <f t="array" ref="T2879">_xlfn.IFS($B$6=1,Q2879*$B$10,AND(P2878=0,P2879&gt;=1),T2878+$B$6*$B$10*$B$8,TRUE,T2878)</f>
        <v>6000</v>
      </c>
      <c r="U2879" s="17">
        <f t="shared" si="224"/>
        <v>125.1738525730181</v>
      </c>
    </row>
    <row r="2880" spans="7:21" x14ac:dyDescent="0.25">
      <c r="G2880" s="15">
        <v>2878</v>
      </c>
      <c r="H2880" s="17">
        <f t="shared" si="220"/>
        <v>47.95</v>
      </c>
      <c r="I2880" cm="1">
        <f t="array" ref="I2880">_xlfn.IFS(AND(NOT($I2879=0),$J2879),0,NOT($J2879),$I2879+$B$27,TRUE,$I2879)</f>
        <v>2.0999999999999974</v>
      </c>
      <c r="J2880" t="b" cm="1">
        <f t="array" ref="J2880">_xlfn.IFS($I2880&gt;=$C$5-$B$27,TRUE,$P2880&gt;=$B$6,FALSE,TRUE,$J2879)</f>
        <v>0</v>
      </c>
      <c r="K2880" t="b" cm="1">
        <f t="array" ref="K2880">_xlfn.IFS($L2880&gt;=$B$4-$B$27,FALSE,$I2880&gt;=$B$5-$B$27,TRUE,AND($J2880,NOT($K2879)),FALSE,$K2879,TRUE,TRUE,FALSE)</f>
        <v>0</v>
      </c>
      <c r="L2880" cm="1">
        <f t="array" ref="L2880">_xlfn.IFS($K2879,$L2879+$B$27,NOT($K2879),0,TRUE,$K2879)</f>
        <v>0</v>
      </c>
      <c r="M2880" t="b" cm="1">
        <f t="array" ref="M2880">_xlfn.IFS($K2880,FALSE,AND($J2880,NOT($K2880),$P2880&lt;$B$6),TRUE,TRUE,FALSE)</f>
        <v>0</v>
      </c>
      <c r="N2880" cm="1">
        <f t="array" ref="N2880">_xlfn.IFS($N2879&gt;=$C$7-$B$27,0,$M2879,$N2879+$B$27,TRUE,0)</f>
        <v>0</v>
      </c>
      <c r="O2880" t="b" cm="1">
        <f t="array" ref="O2880">_xlfn.IFS(AND($J2880,NOT($K2880),NOT($M2880)),TRUE,$P2880&gt;=$B$6,FALSE,AND($J2880,NOT($K2880),$M2880,$N2880=0),TRUE,TRUE,FALSE)</f>
        <v>0</v>
      </c>
      <c r="P2880" cm="1">
        <f t="array" ref="P2880">_xlfn.IFS(AND($O2879,$P2879&lt;$B$6),$P2879+1,AND(NOT($J2879),$P2879&gt;0),0,TRUE,$P2879)</f>
        <v>0</v>
      </c>
      <c r="Q2880" s="1">
        <f t="shared" si="221"/>
        <v>150</v>
      </c>
      <c r="R2880" s="1">
        <f t="shared" si="222"/>
        <v>7500</v>
      </c>
      <c r="S2880" s="17">
        <f t="shared" si="223"/>
        <v>156.41293013555787</v>
      </c>
      <c r="T2880" s="1" cm="1">
        <f t="array" ref="T2880">_xlfn.IFS($B$6=1,Q2880*$B$10,AND(P2879=0,P2880&gt;=1),T2879+$B$6*$B$10*$B$8,TRUE,T2879)</f>
        <v>6000</v>
      </c>
      <c r="U2880" s="17">
        <f t="shared" si="224"/>
        <v>125.13034410844629</v>
      </c>
    </row>
    <row r="2881" spans="7:21" x14ac:dyDescent="0.25">
      <c r="G2881" s="15">
        <v>2879</v>
      </c>
      <c r="H2881" s="17">
        <f t="shared" si="220"/>
        <v>47.966666666666669</v>
      </c>
      <c r="I2881" cm="1">
        <f t="array" ref="I2881">_xlfn.IFS(AND(NOT($I2880=0),$J2880),0,NOT($J2880),$I2880+$B$27,TRUE,$I2880)</f>
        <v>2.116666666666664</v>
      </c>
      <c r="J2881" t="b" cm="1">
        <f t="array" ref="J2881">_xlfn.IFS($I2881&gt;=$C$5-$B$27,TRUE,$P2881&gt;=$B$6,FALSE,TRUE,$J2880)</f>
        <v>0</v>
      </c>
      <c r="K2881" t="b" cm="1">
        <f t="array" ref="K2881">_xlfn.IFS($L2881&gt;=$B$4-$B$27,FALSE,$I2881&gt;=$B$5-$B$27,TRUE,AND($J2881,NOT($K2880)),FALSE,$K2880,TRUE,TRUE,FALSE)</f>
        <v>0</v>
      </c>
      <c r="L2881" cm="1">
        <f t="array" ref="L2881">_xlfn.IFS($K2880,$L2880+$B$27,NOT($K2880),0,TRUE,$K2880)</f>
        <v>0</v>
      </c>
      <c r="M2881" t="b" cm="1">
        <f t="array" ref="M2881">_xlfn.IFS($K2881,FALSE,AND($J2881,NOT($K2881),$P2881&lt;$B$6),TRUE,TRUE,FALSE)</f>
        <v>0</v>
      </c>
      <c r="N2881" cm="1">
        <f t="array" ref="N2881">_xlfn.IFS($N2880&gt;=$C$7-$B$27,0,$M2880,$N2880+$B$27,TRUE,0)</f>
        <v>0</v>
      </c>
      <c r="O2881" t="b" cm="1">
        <f t="array" ref="O2881">_xlfn.IFS(AND($J2881,NOT($K2881),NOT($M2881)),TRUE,$P2881&gt;=$B$6,FALSE,AND($J2881,NOT($K2881),$M2881,$N2881=0),TRUE,TRUE,FALSE)</f>
        <v>0</v>
      </c>
      <c r="P2881" cm="1">
        <f t="array" ref="P2881">_xlfn.IFS(AND($O2880,$P2880&lt;$B$6),$P2880+1,AND(NOT($J2880),$P2880&gt;0),0,TRUE,$P2880)</f>
        <v>0</v>
      </c>
      <c r="Q2881" s="1">
        <f t="shared" si="221"/>
        <v>150</v>
      </c>
      <c r="R2881" s="1">
        <f t="shared" si="222"/>
        <v>7500</v>
      </c>
      <c r="S2881" s="17">
        <f t="shared" si="223"/>
        <v>156.35858234885336</v>
      </c>
      <c r="T2881" s="1" cm="1">
        <f t="array" ref="T2881">_xlfn.IFS($B$6=1,Q2881*$B$10,AND(P2880=0,P2881&gt;=1),T2880+$B$6*$B$10*$B$8,TRUE,T2880)</f>
        <v>6000</v>
      </c>
      <c r="U2881" s="17">
        <f t="shared" si="224"/>
        <v>125.08686587908269</v>
      </c>
    </row>
    <row r="2882" spans="7:21" x14ac:dyDescent="0.25">
      <c r="G2882" s="15">
        <v>2880</v>
      </c>
      <c r="H2882" s="17">
        <f t="shared" si="220"/>
        <v>47.983333333333334</v>
      </c>
      <c r="I2882" cm="1">
        <f t="array" ref="I2882">_xlfn.IFS(AND(NOT($I2881=0),$J2881),0,NOT($J2881),$I2881+$B$27,TRUE,$I2881)</f>
        <v>2.1333333333333306</v>
      </c>
      <c r="J2882" t="b" cm="1">
        <f t="array" ref="J2882">_xlfn.IFS($I2882&gt;=$C$5-$B$27,TRUE,$P2882&gt;=$B$6,FALSE,TRUE,$J2881)</f>
        <v>0</v>
      </c>
      <c r="K2882" t="b" cm="1">
        <f t="array" ref="K2882">_xlfn.IFS($L2882&gt;=$B$4-$B$27,FALSE,$I2882&gt;=$B$5-$B$27,TRUE,AND($J2882,NOT($K2881)),FALSE,$K2881,TRUE,TRUE,FALSE)</f>
        <v>0</v>
      </c>
      <c r="L2882" cm="1">
        <f t="array" ref="L2882">_xlfn.IFS($K2881,$L2881+$B$27,NOT($K2881),0,TRUE,$K2881)</f>
        <v>0</v>
      </c>
      <c r="M2882" t="b" cm="1">
        <f t="array" ref="M2882">_xlfn.IFS($K2882,FALSE,AND($J2882,NOT($K2882),$P2882&lt;$B$6),TRUE,TRUE,FALSE)</f>
        <v>0</v>
      </c>
      <c r="N2882" cm="1">
        <f t="array" ref="N2882">_xlfn.IFS($N2881&gt;=$C$7-$B$27,0,$M2881,$N2881+$B$27,TRUE,0)</f>
        <v>0</v>
      </c>
      <c r="O2882" t="b" cm="1">
        <f t="array" ref="O2882">_xlfn.IFS(AND($J2882,NOT($K2882),NOT($M2882)),TRUE,$P2882&gt;=$B$6,FALSE,AND($J2882,NOT($K2882),$M2882,$N2882=0),TRUE,TRUE,FALSE)</f>
        <v>0</v>
      </c>
      <c r="P2882" cm="1">
        <f t="array" ref="P2882">_xlfn.IFS(AND($O2881,$P2881&lt;$B$6),$P2881+1,AND(NOT($J2881),$P2881&gt;0),0,TRUE,$P2881)</f>
        <v>0</v>
      </c>
      <c r="Q2882" s="1">
        <f t="shared" si="221"/>
        <v>150</v>
      </c>
      <c r="R2882" s="1">
        <f t="shared" si="222"/>
        <v>7500</v>
      </c>
      <c r="S2882" s="17">
        <f t="shared" si="223"/>
        <v>156.30427231677666</v>
      </c>
      <c r="T2882" s="1" cm="1">
        <f t="array" ref="T2882">_xlfn.IFS($B$6=1,Q2882*$B$10,AND(P2881=0,P2882&gt;=1),T2881+$B$6*$B$10*$B$8,TRUE,T2881)</f>
        <v>6000</v>
      </c>
      <c r="U2882" s="17">
        <f t="shared" si="224"/>
        <v>125.04341785342132</v>
      </c>
    </row>
    <row r="2883" spans="7:21" x14ac:dyDescent="0.25">
      <c r="G2883" s="15">
        <v>2881</v>
      </c>
      <c r="H2883" s="17">
        <f t="shared" ref="H2883:H2946" si="225">($G2883-1)*$B$27</f>
        <v>48</v>
      </c>
      <c r="I2883" cm="1">
        <f t="array" ref="I2883">_xlfn.IFS(AND(NOT($I2882=0),$J2882),0,NOT($J2882),$I2882+$B$27,TRUE,$I2882)</f>
        <v>2.1499999999999972</v>
      </c>
      <c r="J2883" t="b" cm="1">
        <f t="array" ref="J2883">_xlfn.IFS($I2883&gt;=$C$5-$B$27,TRUE,$P2883&gt;=$B$6,FALSE,TRUE,$J2882)</f>
        <v>0</v>
      </c>
      <c r="K2883" t="b" cm="1">
        <f t="array" ref="K2883">_xlfn.IFS($L2883&gt;=$B$4-$B$27,FALSE,$I2883&gt;=$B$5-$B$27,TRUE,AND($J2883,NOT($K2882)),FALSE,$K2882,TRUE,TRUE,FALSE)</f>
        <v>0</v>
      </c>
      <c r="L2883" cm="1">
        <f t="array" ref="L2883">_xlfn.IFS($K2882,$L2882+$B$27,NOT($K2882),0,TRUE,$K2882)</f>
        <v>0</v>
      </c>
      <c r="M2883" t="b" cm="1">
        <f t="array" ref="M2883">_xlfn.IFS($K2883,FALSE,AND($J2883,NOT($K2883),$P2883&lt;$B$6),TRUE,TRUE,FALSE)</f>
        <v>0</v>
      </c>
      <c r="N2883" cm="1">
        <f t="array" ref="N2883">_xlfn.IFS($N2882&gt;=$C$7-$B$27,0,$M2882,$N2882+$B$27,TRUE,0)</f>
        <v>0</v>
      </c>
      <c r="O2883" t="b" cm="1">
        <f t="array" ref="O2883">_xlfn.IFS(AND($J2883,NOT($K2883),NOT($M2883)),TRUE,$P2883&gt;=$B$6,FALSE,AND($J2883,NOT($K2883),$M2883,$N2883=0),TRUE,TRUE,FALSE)</f>
        <v>0</v>
      </c>
      <c r="P2883" cm="1">
        <f t="array" ref="P2883">_xlfn.IFS(AND($O2882,$P2882&lt;$B$6),$P2882+1,AND(NOT($J2882),$P2882&gt;0),0,TRUE,$P2882)</f>
        <v>0</v>
      </c>
      <c r="Q2883" s="1">
        <f t="shared" ref="Q2883:Q2946" si="226">IF($O2882,$Q2882+$B$8,$Q2882)</f>
        <v>150</v>
      </c>
      <c r="R2883" s="1">
        <f t="shared" ref="R2883:R2946" si="227">IF($O2882,$R2882+$B$8*$B$9,$R2882)</f>
        <v>7500</v>
      </c>
      <c r="S2883" s="17">
        <f t="shared" si="223"/>
        <v>156.25</v>
      </c>
      <c r="T2883" s="1" cm="1">
        <f t="array" ref="T2883">_xlfn.IFS($B$6=1,Q2883*$B$10,AND(P2882=0,P2883&gt;=1),T2882+$B$6*$B$10*$B$8,TRUE,T2882)</f>
        <v>6000</v>
      </c>
      <c r="U2883" s="17">
        <f t="shared" si="224"/>
        <v>125</v>
      </c>
    </row>
    <row r="2884" spans="7:21" x14ac:dyDescent="0.25">
      <c r="G2884" s="15">
        <v>2882</v>
      </c>
      <c r="H2884" s="17">
        <f t="shared" si="225"/>
        <v>48.016666666666666</v>
      </c>
      <c r="I2884" cm="1">
        <f t="array" ref="I2884">_xlfn.IFS(AND(NOT($I2883=0),$J2883),0,NOT($J2883),$I2883+$B$27,TRUE,$I2883)</f>
        <v>2.1666666666666639</v>
      </c>
      <c r="J2884" t="b" cm="1">
        <f t="array" ref="J2884">_xlfn.IFS($I2884&gt;=$C$5-$B$27,TRUE,$P2884&gt;=$B$6,FALSE,TRUE,$J2883)</f>
        <v>0</v>
      </c>
      <c r="K2884" t="b" cm="1">
        <f t="array" ref="K2884">_xlfn.IFS($L2884&gt;=$B$4-$B$27,FALSE,$I2884&gt;=$B$5-$B$27,TRUE,AND($J2884,NOT($K2883)),FALSE,$K2883,TRUE,TRUE,FALSE)</f>
        <v>0</v>
      </c>
      <c r="L2884" cm="1">
        <f t="array" ref="L2884">_xlfn.IFS($K2883,$L2883+$B$27,NOT($K2883),0,TRUE,$K2883)</f>
        <v>0</v>
      </c>
      <c r="M2884" t="b" cm="1">
        <f t="array" ref="M2884">_xlfn.IFS($K2884,FALSE,AND($J2884,NOT($K2884),$P2884&lt;$B$6),TRUE,TRUE,FALSE)</f>
        <v>0</v>
      </c>
      <c r="N2884" cm="1">
        <f t="array" ref="N2884">_xlfn.IFS($N2883&gt;=$C$7-$B$27,0,$M2883,$N2883+$B$27,TRUE,0)</f>
        <v>0</v>
      </c>
      <c r="O2884" t="b" cm="1">
        <f t="array" ref="O2884">_xlfn.IFS(AND($J2884,NOT($K2884),NOT($M2884)),TRUE,$P2884&gt;=$B$6,FALSE,AND($J2884,NOT($K2884),$M2884,$N2884=0),TRUE,TRUE,FALSE)</f>
        <v>0</v>
      </c>
      <c r="P2884" cm="1">
        <f t="array" ref="P2884">_xlfn.IFS(AND($O2883,$P2883&lt;$B$6),$P2883+1,AND(NOT($J2883),$P2883&gt;0),0,TRUE,$P2883)</f>
        <v>0</v>
      </c>
      <c r="Q2884" s="1">
        <f t="shared" si="226"/>
        <v>150</v>
      </c>
      <c r="R2884" s="1">
        <f t="shared" si="227"/>
        <v>7500</v>
      </c>
      <c r="S2884" s="17">
        <f t="shared" ref="S2884:S2947" si="228">$R2884/$H2884</f>
        <v>156.19576535925026</v>
      </c>
      <c r="T2884" s="1" cm="1">
        <f t="array" ref="T2884">_xlfn.IFS($B$6=1,Q2884*$B$10,AND(P2883=0,P2884&gt;=1),T2883+$B$6*$B$10*$B$8,TRUE,T2883)</f>
        <v>6000</v>
      </c>
      <c r="U2884" s="17">
        <f t="shared" ref="U2884:U2947" si="229">T2884/H2884</f>
        <v>124.9566122874002</v>
      </c>
    </row>
    <row r="2885" spans="7:21" x14ac:dyDescent="0.25">
      <c r="G2885" s="15">
        <v>2883</v>
      </c>
      <c r="H2885" s="17">
        <f t="shared" si="225"/>
        <v>48.033333333333331</v>
      </c>
      <c r="I2885" cm="1">
        <f t="array" ref="I2885">_xlfn.IFS(AND(NOT($I2884=0),$J2884),0,NOT($J2884),$I2884+$B$27,TRUE,$I2884)</f>
        <v>2.1833333333333305</v>
      </c>
      <c r="J2885" t="b" cm="1">
        <f t="array" ref="J2885">_xlfn.IFS($I2885&gt;=$C$5-$B$27,TRUE,$P2885&gt;=$B$6,FALSE,TRUE,$J2884)</f>
        <v>0</v>
      </c>
      <c r="K2885" t="b" cm="1">
        <f t="array" ref="K2885">_xlfn.IFS($L2885&gt;=$B$4-$B$27,FALSE,$I2885&gt;=$B$5-$B$27,TRUE,AND($J2885,NOT($K2884)),FALSE,$K2884,TRUE,TRUE,FALSE)</f>
        <v>0</v>
      </c>
      <c r="L2885" cm="1">
        <f t="array" ref="L2885">_xlfn.IFS($K2884,$L2884+$B$27,NOT($K2884),0,TRUE,$K2884)</f>
        <v>0</v>
      </c>
      <c r="M2885" t="b" cm="1">
        <f t="array" ref="M2885">_xlfn.IFS($K2885,FALSE,AND($J2885,NOT($K2885),$P2885&lt;$B$6),TRUE,TRUE,FALSE)</f>
        <v>0</v>
      </c>
      <c r="N2885" cm="1">
        <f t="array" ref="N2885">_xlfn.IFS($N2884&gt;=$C$7-$B$27,0,$M2884,$N2884+$B$27,TRUE,0)</f>
        <v>0</v>
      </c>
      <c r="O2885" t="b" cm="1">
        <f t="array" ref="O2885">_xlfn.IFS(AND($J2885,NOT($K2885),NOT($M2885)),TRUE,$P2885&gt;=$B$6,FALSE,AND($J2885,NOT($K2885),$M2885,$N2885=0),TRUE,TRUE,FALSE)</f>
        <v>0</v>
      </c>
      <c r="P2885" cm="1">
        <f t="array" ref="P2885">_xlfn.IFS(AND($O2884,$P2884&lt;$B$6),$P2884+1,AND(NOT($J2884),$P2884&gt;0),0,TRUE,$P2884)</f>
        <v>0</v>
      </c>
      <c r="Q2885" s="1">
        <f t="shared" si="226"/>
        <v>150</v>
      </c>
      <c r="R2885" s="1">
        <f t="shared" si="227"/>
        <v>7500</v>
      </c>
      <c r="S2885" s="17">
        <f t="shared" si="228"/>
        <v>156.14156835530881</v>
      </c>
      <c r="T2885" s="1" cm="1">
        <f t="array" ref="T2885">_xlfn.IFS($B$6=1,Q2885*$B$10,AND(P2884=0,P2885&gt;=1),T2884+$B$6*$B$10*$B$8,TRUE,T2884)</f>
        <v>6000</v>
      </c>
      <c r="U2885" s="17">
        <f t="shared" si="229"/>
        <v>124.91325468424705</v>
      </c>
    </row>
    <row r="2886" spans="7:21" x14ac:dyDescent="0.25">
      <c r="G2886" s="15">
        <v>2884</v>
      </c>
      <c r="H2886" s="17">
        <f t="shared" si="225"/>
        <v>48.05</v>
      </c>
      <c r="I2886" cm="1">
        <f t="array" ref="I2886">_xlfn.IFS(AND(NOT($I2885=0),$J2885),0,NOT($J2885),$I2885+$B$27,TRUE,$I2885)</f>
        <v>2.1999999999999971</v>
      </c>
      <c r="J2886" t="b" cm="1">
        <f t="array" ref="J2886">_xlfn.IFS($I2886&gt;=$C$5-$B$27,TRUE,$P2886&gt;=$B$6,FALSE,TRUE,$J2885)</f>
        <v>0</v>
      </c>
      <c r="K2886" t="b" cm="1">
        <f t="array" ref="K2886">_xlfn.IFS($L2886&gt;=$B$4-$B$27,FALSE,$I2886&gt;=$B$5-$B$27,TRUE,AND($J2886,NOT($K2885)),FALSE,$K2885,TRUE,TRUE,FALSE)</f>
        <v>0</v>
      </c>
      <c r="L2886" cm="1">
        <f t="array" ref="L2886">_xlfn.IFS($K2885,$L2885+$B$27,NOT($K2885),0,TRUE,$K2885)</f>
        <v>0</v>
      </c>
      <c r="M2886" t="b" cm="1">
        <f t="array" ref="M2886">_xlfn.IFS($K2886,FALSE,AND($J2886,NOT($K2886),$P2886&lt;$B$6),TRUE,TRUE,FALSE)</f>
        <v>0</v>
      </c>
      <c r="N2886" cm="1">
        <f t="array" ref="N2886">_xlfn.IFS($N2885&gt;=$C$7-$B$27,0,$M2885,$N2885+$B$27,TRUE,0)</f>
        <v>0</v>
      </c>
      <c r="O2886" t="b" cm="1">
        <f t="array" ref="O2886">_xlfn.IFS(AND($J2886,NOT($K2886),NOT($M2886)),TRUE,$P2886&gt;=$B$6,FALSE,AND($J2886,NOT($K2886),$M2886,$N2886=0),TRUE,TRUE,FALSE)</f>
        <v>0</v>
      </c>
      <c r="P2886" cm="1">
        <f t="array" ref="P2886">_xlfn.IFS(AND($O2885,$P2885&lt;$B$6),$P2885+1,AND(NOT($J2885),$P2885&gt;0),0,TRUE,$P2885)</f>
        <v>0</v>
      </c>
      <c r="Q2886" s="1">
        <f t="shared" si="226"/>
        <v>150</v>
      </c>
      <c r="R2886" s="1">
        <f t="shared" si="227"/>
        <v>7500</v>
      </c>
      <c r="S2886" s="17">
        <f t="shared" si="228"/>
        <v>156.08740894901146</v>
      </c>
      <c r="T2886" s="1" cm="1">
        <f t="array" ref="T2886">_xlfn.IFS($B$6=1,Q2886*$B$10,AND(P2885=0,P2886&gt;=1),T2885+$B$6*$B$10*$B$8,TRUE,T2885)</f>
        <v>6000</v>
      </c>
      <c r="U2886" s="17">
        <f t="shared" si="229"/>
        <v>124.86992715920917</v>
      </c>
    </row>
    <row r="2887" spans="7:21" x14ac:dyDescent="0.25">
      <c r="G2887" s="15">
        <v>2885</v>
      </c>
      <c r="H2887" s="17">
        <f t="shared" si="225"/>
        <v>48.066666666666663</v>
      </c>
      <c r="I2887" cm="1">
        <f t="array" ref="I2887">_xlfn.IFS(AND(NOT($I2886=0),$J2886),0,NOT($J2886),$I2886+$B$27,TRUE,$I2886)</f>
        <v>2.2166666666666637</v>
      </c>
      <c r="J2887" t="b" cm="1">
        <f t="array" ref="J2887">_xlfn.IFS($I2887&gt;=$C$5-$B$27,TRUE,$P2887&gt;=$B$6,FALSE,TRUE,$J2886)</f>
        <v>0</v>
      </c>
      <c r="K2887" t="b" cm="1">
        <f t="array" ref="K2887">_xlfn.IFS($L2887&gt;=$B$4-$B$27,FALSE,$I2887&gt;=$B$5-$B$27,TRUE,AND($J2887,NOT($K2886)),FALSE,$K2886,TRUE,TRUE,FALSE)</f>
        <v>0</v>
      </c>
      <c r="L2887" cm="1">
        <f t="array" ref="L2887">_xlfn.IFS($K2886,$L2886+$B$27,NOT($K2886),0,TRUE,$K2886)</f>
        <v>0</v>
      </c>
      <c r="M2887" t="b" cm="1">
        <f t="array" ref="M2887">_xlfn.IFS($K2887,FALSE,AND($J2887,NOT($K2887),$P2887&lt;$B$6),TRUE,TRUE,FALSE)</f>
        <v>0</v>
      </c>
      <c r="N2887" cm="1">
        <f t="array" ref="N2887">_xlfn.IFS($N2886&gt;=$C$7-$B$27,0,$M2886,$N2886+$B$27,TRUE,0)</f>
        <v>0</v>
      </c>
      <c r="O2887" t="b" cm="1">
        <f t="array" ref="O2887">_xlfn.IFS(AND($J2887,NOT($K2887),NOT($M2887)),TRUE,$P2887&gt;=$B$6,FALSE,AND($J2887,NOT($K2887),$M2887,$N2887=0),TRUE,TRUE,FALSE)</f>
        <v>0</v>
      </c>
      <c r="P2887" cm="1">
        <f t="array" ref="P2887">_xlfn.IFS(AND($O2886,$P2886&lt;$B$6),$P2886+1,AND(NOT($J2886),$P2886&gt;0),0,TRUE,$P2886)</f>
        <v>0</v>
      </c>
      <c r="Q2887" s="1">
        <f t="shared" si="226"/>
        <v>150</v>
      </c>
      <c r="R2887" s="1">
        <f t="shared" si="227"/>
        <v>7500</v>
      </c>
      <c r="S2887" s="17">
        <f t="shared" si="228"/>
        <v>156.03328710124828</v>
      </c>
      <c r="T2887" s="1" cm="1">
        <f t="array" ref="T2887">_xlfn.IFS($B$6=1,Q2887*$B$10,AND(P2886=0,P2887&gt;=1),T2886+$B$6*$B$10*$B$8,TRUE,T2886)</f>
        <v>6000</v>
      </c>
      <c r="U2887" s="17">
        <f t="shared" si="229"/>
        <v>124.82662968099862</v>
      </c>
    </row>
    <row r="2888" spans="7:21" x14ac:dyDescent="0.25">
      <c r="G2888" s="15">
        <v>2886</v>
      </c>
      <c r="H2888" s="17">
        <f t="shared" si="225"/>
        <v>48.083333333333336</v>
      </c>
      <c r="I2888" cm="1">
        <f t="array" ref="I2888">_xlfn.IFS(AND(NOT($I2887=0),$J2887),0,NOT($J2887),$I2887+$B$27,TRUE,$I2887)</f>
        <v>2.2333333333333303</v>
      </c>
      <c r="J2888" t="b" cm="1">
        <f t="array" ref="J2888">_xlfn.IFS($I2888&gt;=$C$5-$B$27,TRUE,$P2888&gt;=$B$6,FALSE,TRUE,$J2887)</f>
        <v>0</v>
      </c>
      <c r="K2888" t="b" cm="1">
        <f t="array" ref="K2888">_xlfn.IFS($L2888&gt;=$B$4-$B$27,FALSE,$I2888&gt;=$B$5-$B$27,TRUE,AND($J2888,NOT($K2887)),FALSE,$K2887,TRUE,TRUE,FALSE)</f>
        <v>0</v>
      </c>
      <c r="L2888" cm="1">
        <f t="array" ref="L2888">_xlfn.IFS($K2887,$L2887+$B$27,NOT($K2887),0,TRUE,$K2887)</f>
        <v>0</v>
      </c>
      <c r="M2888" t="b" cm="1">
        <f t="array" ref="M2888">_xlfn.IFS($K2888,FALSE,AND($J2888,NOT($K2888),$P2888&lt;$B$6),TRUE,TRUE,FALSE)</f>
        <v>0</v>
      </c>
      <c r="N2888" cm="1">
        <f t="array" ref="N2888">_xlfn.IFS($N2887&gt;=$C$7-$B$27,0,$M2887,$N2887+$B$27,TRUE,0)</f>
        <v>0</v>
      </c>
      <c r="O2888" t="b" cm="1">
        <f t="array" ref="O2888">_xlfn.IFS(AND($J2888,NOT($K2888),NOT($M2888)),TRUE,$P2888&gt;=$B$6,FALSE,AND($J2888,NOT($K2888),$M2888,$N2888=0),TRUE,TRUE,FALSE)</f>
        <v>0</v>
      </c>
      <c r="P2888" cm="1">
        <f t="array" ref="P2888">_xlfn.IFS(AND($O2887,$P2887&lt;$B$6),$P2887+1,AND(NOT($J2887),$P2887&gt;0),0,TRUE,$P2887)</f>
        <v>0</v>
      </c>
      <c r="Q2888" s="1">
        <f t="shared" si="226"/>
        <v>150</v>
      </c>
      <c r="R2888" s="1">
        <f t="shared" si="227"/>
        <v>7500</v>
      </c>
      <c r="S2888" s="17">
        <f t="shared" si="228"/>
        <v>155.97920277296359</v>
      </c>
      <c r="T2888" s="1" cm="1">
        <f t="array" ref="T2888">_xlfn.IFS($B$6=1,Q2888*$B$10,AND(P2887=0,P2888&gt;=1),T2887+$B$6*$B$10*$B$8,TRUE,T2887)</f>
        <v>6000</v>
      </c>
      <c r="U2888" s="17">
        <f t="shared" si="229"/>
        <v>124.78336221837088</v>
      </c>
    </row>
    <row r="2889" spans="7:21" x14ac:dyDescent="0.25">
      <c r="G2889" s="15">
        <v>2887</v>
      </c>
      <c r="H2889" s="17">
        <f t="shared" si="225"/>
        <v>48.1</v>
      </c>
      <c r="I2889" cm="1">
        <f t="array" ref="I2889">_xlfn.IFS(AND(NOT($I2888=0),$J2888),0,NOT($J2888),$I2888+$B$27,TRUE,$I2888)</f>
        <v>2.2499999999999969</v>
      </c>
      <c r="J2889" t="b" cm="1">
        <f t="array" ref="J2889">_xlfn.IFS($I2889&gt;=$C$5-$B$27,TRUE,$P2889&gt;=$B$6,FALSE,TRUE,$J2888)</f>
        <v>0</v>
      </c>
      <c r="K2889" t="b" cm="1">
        <f t="array" ref="K2889">_xlfn.IFS($L2889&gt;=$B$4-$B$27,FALSE,$I2889&gt;=$B$5-$B$27,TRUE,AND($J2889,NOT($K2888)),FALSE,$K2888,TRUE,TRUE,FALSE)</f>
        <v>0</v>
      </c>
      <c r="L2889" cm="1">
        <f t="array" ref="L2889">_xlfn.IFS($K2888,$L2888+$B$27,NOT($K2888),0,TRUE,$K2888)</f>
        <v>0</v>
      </c>
      <c r="M2889" t="b" cm="1">
        <f t="array" ref="M2889">_xlfn.IFS($K2889,FALSE,AND($J2889,NOT($K2889),$P2889&lt;$B$6),TRUE,TRUE,FALSE)</f>
        <v>0</v>
      </c>
      <c r="N2889" cm="1">
        <f t="array" ref="N2889">_xlfn.IFS($N2888&gt;=$C$7-$B$27,0,$M2888,$N2888+$B$27,TRUE,0)</f>
        <v>0</v>
      </c>
      <c r="O2889" t="b" cm="1">
        <f t="array" ref="O2889">_xlfn.IFS(AND($J2889,NOT($K2889),NOT($M2889)),TRUE,$P2889&gt;=$B$6,FALSE,AND($J2889,NOT($K2889),$M2889,$N2889=0),TRUE,TRUE,FALSE)</f>
        <v>0</v>
      </c>
      <c r="P2889" cm="1">
        <f t="array" ref="P2889">_xlfn.IFS(AND($O2888,$P2888&lt;$B$6),$P2888+1,AND(NOT($J2888),$P2888&gt;0),0,TRUE,$P2888)</f>
        <v>0</v>
      </c>
      <c r="Q2889" s="1">
        <f t="shared" si="226"/>
        <v>150</v>
      </c>
      <c r="R2889" s="1">
        <f t="shared" si="227"/>
        <v>7500</v>
      </c>
      <c r="S2889" s="17">
        <f t="shared" si="228"/>
        <v>155.92515592515593</v>
      </c>
      <c r="T2889" s="1" cm="1">
        <f t="array" ref="T2889">_xlfn.IFS($B$6=1,Q2889*$B$10,AND(P2888=0,P2889&gt;=1),T2888+$B$6*$B$10*$B$8,TRUE,T2888)</f>
        <v>6000</v>
      </c>
      <c r="U2889" s="17">
        <f t="shared" si="229"/>
        <v>124.74012474012474</v>
      </c>
    </row>
    <row r="2890" spans="7:21" x14ac:dyDescent="0.25">
      <c r="G2890" s="15">
        <v>2888</v>
      </c>
      <c r="H2890" s="17">
        <f t="shared" si="225"/>
        <v>48.116666666666667</v>
      </c>
      <c r="I2890" cm="1">
        <f t="array" ref="I2890">_xlfn.IFS(AND(NOT($I2889=0),$J2889),0,NOT($J2889),$I2889+$B$27,TRUE,$I2889)</f>
        <v>2.2666666666666635</v>
      </c>
      <c r="J2890" t="b" cm="1">
        <f t="array" ref="J2890">_xlfn.IFS($I2890&gt;=$C$5-$B$27,TRUE,$P2890&gt;=$B$6,FALSE,TRUE,$J2889)</f>
        <v>0</v>
      </c>
      <c r="K2890" t="b" cm="1">
        <f t="array" ref="K2890">_xlfn.IFS($L2890&gt;=$B$4-$B$27,FALSE,$I2890&gt;=$B$5-$B$27,TRUE,AND($J2890,NOT($K2889)),FALSE,$K2889,TRUE,TRUE,FALSE)</f>
        <v>0</v>
      </c>
      <c r="L2890" cm="1">
        <f t="array" ref="L2890">_xlfn.IFS($K2889,$L2889+$B$27,NOT($K2889),0,TRUE,$K2889)</f>
        <v>0</v>
      </c>
      <c r="M2890" t="b" cm="1">
        <f t="array" ref="M2890">_xlfn.IFS($K2890,FALSE,AND($J2890,NOT($K2890),$P2890&lt;$B$6),TRUE,TRUE,FALSE)</f>
        <v>0</v>
      </c>
      <c r="N2890" cm="1">
        <f t="array" ref="N2890">_xlfn.IFS($N2889&gt;=$C$7-$B$27,0,$M2889,$N2889+$B$27,TRUE,0)</f>
        <v>0</v>
      </c>
      <c r="O2890" t="b" cm="1">
        <f t="array" ref="O2890">_xlfn.IFS(AND($J2890,NOT($K2890),NOT($M2890)),TRUE,$P2890&gt;=$B$6,FALSE,AND($J2890,NOT($K2890),$M2890,$N2890=0),TRUE,TRUE,FALSE)</f>
        <v>0</v>
      </c>
      <c r="P2890" cm="1">
        <f t="array" ref="P2890">_xlfn.IFS(AND($O2889,$P2889&lt;$B$6),$P2889+1,AND(NOT($J2889),$P2889&gt;0),0,TRUE,$P2889)</f>
        <v>0</v>
      </c>
      <c r="Q2890" s="1">
        <f t="shared" si="226"/>
        <v>150</v>
      </c>
      <c r="R2890" s="1">
        <f t="shared" si="227"/>
        <v>7500</v>
      </c>
      <c r="S2890" s="17">
        <f t="shared" si="228"/>
        <v>155.87114651887774</v>
      </c>
      <c r="T2890" s="1" cm="1">
        <f t="array" ref="T2890">_xlfn.IFS($B$6=1,Q2890*$B$10,AND(P2889=0,P2890&gt;=1),T2889+$B$6*$B$10*$B$8,TRUE,T2889)</f>
        <v>6000</v>
      </c>
      <c r="U2890" s="17">
        <f t="shared" si="229"/>
        <v>124.69691721510218</v>
      </c>
    </row>
    <row r="2891" spans="7:21" x14ac:dyDescent="0.25">
      <c r="G2891" s="15">
        <v>2889</v>
      </c>
      <c r="H2891" s="17">
        <f t="shared" si="225"/>
        <v>48.133333333333333</v>
      </c>
      <c r="I2891" cm="1">
        <f t="array" ref="I2891">_xlfn.IFS(AND(NOT($I2890=0),$J2890),0,NOT($J2890),$I2890+$B$27,TRUE,$I2890)</f>
        <v>2.2833333333333301</v>
      </c>
      <c r="J2891" t="b" cm="1">
        <f t="array" ref="J2891">_xlfn.IFS($I2891&gt;=$C$5-$B$27,TRUE,$P2891&gt;=$B$6,FALSE,TRUE,$J2890)</f>
        <v>0</v>
      </c>
      <c r="K2891" t="b" cm="1">
        <f t="array" ref="K2891">_xlfn.IFS($L2891&gt;=$B$4-$B$27,FALSE,$I2891&gt;=$B$5-$B$27,TRUE,AND($J2891,NOT($K2890)),FALSE,$K2890,TRUE,TRUE,FALSE)</f>
        <v>0</v>
      </c>
      <c r="L2891" cm="1">
        <f t="array" ref="L2891">_xlfn.IFS($K2890,$L2890+$B$27,NOT($K2890),0,TRUE,$K2890)</f>
        <v>0</v>
      </c>
      <c r="M2891" t="b" cm="1">
        <f t="array" ref="M2891">_xlfn.IFS($K2891,FALSE,AND($J2891,NOT($K2891),$P2891&lt;$B$6),TRUE,TRUE,FALSE)</f>
        <v>0</v>
      </c>
      <c r="N2891" cm="1">
        <f t="array" ref="N2891">_xlfn.IFS($N2890&gt;=$C$7-$B$27,0,$M2890,$N2890+$B$27,TRUE,0)</f>
        <v>0</v>
      </c>
      <c r="O2891" t="b" cm="1">
        <f t="array" ref="O2891">_xlfn.IFS(AND($J2891,NOT($K2891),NOT($M2891)),TRUE,$P2891&gt;=$B$6,FALSE,AND($J2891,NOT($K2891),$M2891,$N2891=0),TRUE,TRUE,FALSE)</f>
        <v>0</v>
      </c>
      <c r="P2891" cm="1">
        <f t="array" ref="P2891">_xlfn.IFS(AND($O2890,$P2890&lt;$B$6),$P2890+1,AND(NOT($J2890),$P2890&gt;0),0,TRUE,$P2890)</f>
        <v>0</v>
      </c>
      <c r="Q2891" s="1">
        <f t="shared" si="226"/>
        <v>150</v>
      </c>
      <c r="R2891" s="1">
        <f t="shared" si="227"/>
        <v>7500</v>
      </c>
      <c r="S2891" s="17">
        <f t="shared" si="228"/>
        <v>155.81717451523545</v>
      </c>
      <c r="T2891" s="1" cm="1">
        <f t="array" ref="T2891">_xlfn.IFS($B$6=1,Q2891*$B$10,AND(P2890=0,P2891&gt;=1),T2890+$B$6*$B$10*$B$8,TRUE,T2890)</f>
        <v>6000</v>
      </c>
      <c r="U2891" s="17">
        <f t="shared" si="229"/>
        <v>124.65373961218836</v>
      </c>
    </row>
    <row r="2892" spans="7:21" x14ac:dyDescent="0.25">
      <c r="G2892" s="15">
        <v>2890</v>
      </c>
      <c r="H2892" s="17">
        <f t="shared" si="225"/>
        <v>48.15</v>
      </c>
      <c r="I2892" cm="1">
        <f t="array" ref="I2892">_xlfn.IFS(AND(NOT($I2891=0),$J2891),0,NOT($J2891),$I2891+$B$27,TRUE,$I2891)</f>
        <v>2.2999999999999967</v>
      </c>
      <c r="J2892" t="b" cm="1">
        <f t="array" ref="J2892">_xlfn.IFS($I2892&gt;=$C$5-$B$27,TRUE,$P2892&gt;=$B$6,FALSE,TRUE,$J2891)</f>
        <v>0</v>
      </c>
      <c r="K2892" t="b" cm="1">
        <f t="array" ref="K2892">_xlfn.IFS($L2892&gt;=$B$4-$B$27,FALSE,$I2892&gt;=$B$5-$B$27,TRUE,AND($J2892,NOT($K2891)),FALSE,$K2891,TRUE,TRUE,FALSE)</f>
        <v>0</v>
      </c>
      <c r="L2892" cm="1">
        <f t="array" ref="L2892">_xlfn.IFS($K2891,$L2891+$B$27,NOT($K2891),0,TRUE,$K2891)</f>
        <v>0</v>
      </c>
      <c r="M2892" t="b" cm="1">
        <f t="array" ref="M2892">_xlfn.IFS($K2892,FALSE,AND($J2892,NOT($K2892),$P2892&lt;$B$6),TRUE,TRUE,FALSE)</f>
        <v>0</v>
      </c>
      <c r="N2892" cm="1">
        <f t="array" ref="N2892">_xlfn.IFS($N2891&gt;=$C$7-$B$27,0,$M2891,$N2891+$B$27,TRUE,0)</f>
        <v>0</v>
      </c>
      <c r="O2892" t="b" cm="1">
        <f t="array" ref="O2892">_xlfn.IFS(AND($J2892,NOT($K2892),NOT($M2892)),TRUE,$P2892&gt;=$B$6,FALSE,AND($J2892,NOT($K2892),$M2892,$N2892=0),TRUE,TRUE,FALSE)</f>
        <v>0</v>
      </c>
      <c r="P2892" cm="1">
        <f t="array" ref="P2892">_xlfn.IFS(AND($O2891,$P2891&lt;$B$6),$P2891+1,AND(NOT($J2891),$P2891&gt;0),0,TRUE,$P2891)</f>
        <v>0</v>
      </c>
      <c r="Q2892" s="1">
        <f t="shared" si="226"/>
        <v>150</v>
      </c>
      <c r="R2892" s="1">
        <f t="shared" si="227"/>
        <v>7500</v>
      </c>
      <c r="S2892" s="17">
        <f t="shared" si="228"/>
        <v>155.76323987538942</v>
      </c>
      <c r="T2892" s="1" cm="1">
        <f t="array" ref="T2892">_xlfn.IFS($B$6=1,Q2892*$B$10,AND(P2891=0,P2892&gt;=1),T2891+$B$6*$B$10*$B$8,TRUE,T2891)</f>
        <v>6000</v>
      </c>
      <c r="U2892" s="17">
        <f t="shared" si="229"/>
        <v>124.61059190031153</v>
      </c>
    </row>
    <row r="2893" spans="7:21" x14ac:dyDescent="0.25">
      <c r="G2893" s="15">
        <v>2891</v>
      </c>
      <c r="H2893" s="17">
        <f t="shared" si="225"/>
        <v>48.166666666666664</v>
      </c>
      <c r="I2893" cm="1">
        <f t="array" ref="I2893">_xlfn.IFS(AND(NOT($I2892=0),$J2892),0,NOT($J2892),$I2892+$B$27,TRUE,$I2892)</f>
        <v>2.3166666666666633</v>
      </c>
      <c r="J2893" t="b" cm="1">
        <f t="array" ref="J2893">_xlfn.IFS($I2893&gt;=$C$5-$B$27,TRUE,$P2893&gt;=$B$6,FALSE,TRUE,$J2892)</f>
        <v>0</v>
      </c>
      <c r="K2893" t="b" cm="1">
        <f t="array" ref="K2893">_xlfn.IFS($L2893&gt;=$B$4-$B$27,FALSE,$I2893&gt;=$B$5-$B$27,TRUE,AND($J2893,NOT($K2892)),FALSE,$K2892,TRUE,TRUE,FALSE)</f>
        <v>0</v>
      </c>
      <c r="L2893" cm="1">
        <f t="array" ref="L2893">_xlfn.IFS($K2892,$L2892+$B$27,NOT($K2892),0,TRUE,$K2892)</f>
        <v>0</v>
      </c>
      <c r="M2893" t="b" cm="1">
        <f t="array" ref="M2893">_xlfn.IFS($K2893,FALSE,AND($J2893,NOT($K2893),$P2893&lt;$B$6),TRUE,TRUE,FALSE)</f>
        <v>0</v>
      </c>
      <c r="N2893" cm="1">
        <f t="array" ref="N2893">_xlfn.IFS($N2892&gt;=$C$7-$B$27,0,$M2892,$N2892+$B$27,TRUE,0)</f>
        <v>0</v>
      </c>
      <c r="O2893" t="b" cm="1">
        <f t="array" ref="O2893">_xlfn.IFS(AND($J2893,NOT($K2893),NOT($M2893)),TRUE,$P2893&gt;=$B$6,FALSE,AND($J2893,NOT($K2893),$M2893,$N2893=0),TRUE,TRUE,FALSE)</f>
        <v>0</v>
      </c>
      <c r="P2893" cm="1">
        <f t="array" ref="P2893">_xlfn.IFS(AND($O2892,$P2892&lt;$B$6),$P2892+1,AND(NOT($J2892),$P2892&gt;0),0,TRUE,$P2892)</f>
        <v>0</v>
      </c>
      <c r="Q2893" s="1">
        <f t="shared" si="226"/>
        <v>150</v>
      </c>
      <c r="R2893" s="1">
        <f t="shared" si="227"/>
        <v>7500</v>
      </c>
      <c r="S2893" s="17">
        <f t="shared" si="228"/>
        <v>155.70934256055364</v>
      </c>
      <c r="T2893" s="1" cm="1">
        <f t="array" ref="T2893">_xlfn.IFS($B$6=1,Q2893*$B$10,AND(P2892=0,P2893&gt;=1),T2892+$B$6*$B$10*$B$8,TRUE,T2892)</f>
        <v>6000</v>
      </c>
      <c r="U2893" s="17">
        <f t="shared" si="229"/>
        <v>124.56747404844292</v>
      </c>
    </row>
    <row r="2894" spans="7:21" x14ac:dyDescent="0.25">
      <c r="G2894" s="15">
        <v>2892</v>
      </c>
      <c r="H2894" s="17">
        <f t="shared" si="225"/>
        <v>48.18333333333333</v>
      </c>
      <c r="I2894" cm="1">
        <f t="array" ref="I2894">_xlfn.IFS(AND(NOT($I2893=0),$J2893),0,NOT($J2893),$I2893+$B$27,TRUE,$I2893)</f>
        <v>2.3333333333333299</v>
      </c>
      <c r="J2894" t="b" cm="1">
        <f t="array" ref="J2894">_xlfn.IFS($I2894&gt;=$C$5-$B$27,TRUE,$P2894&gt;=$B$6,FALSE,TRUE,$J2893)</f>
        <v>0</v>
      </c>
      <c r="K2894" t="b" cm="1">
        <f t="array" ref="K2894">_xlfn.IFS($L2894&gt;=$B$4-$B$27,FALSE,$I2894&gt;=$B$5-$B$27,TRUE,AND($J2894,NOT($K2893)),FALSE,$K2893,TRUE,TRUE,FALSE)</f>
        <v>0</v>
      </c>
      <c r="L2894" cm="1">
        <f t="array" ref="L2894">_xlfn.IFS($K2893,$L2893+$B$27,NOT($K2893),0,TRUE,$K2893)</f>
        <v>0</v>
      </c>
      <c r="M2894" t="b" cm="1">
        <f t="array" ref="M2894">_xlfn.IFS($K2894,FALSE,AND($J2894,NOT($K2894),$P2894&lt;$B$6),TRUE,TRUE,FALSE)</f>
        <v>0</v>
      </c>
      <c r="N2894" cm="1">
        <f t="array" ref="N2894">_xlfn.IFS($N2893&gt;=$C$7-$B$27,0,$M2893,$N2893+$B$27,TRUE,0)</f>
        <v>0</v>
      </c>
      <c r="O2894" t="b" cm="1">
        <f t="array" ref="O2894">_xlfn.IFS(AND($J2894,NOT($K2894),NOT($M2894)),TRUE,$P2894&gt;=$B$6,FALSE,AND($J2894,NOT($K2894),$M2894,$N2894=0),TRUE,TRUE,FALSE)</f>
        <v>0</v>
      </c>
      <c r="P2894" cm="1">
        <f t="array" ref="P2894">_xlfn.IFS(AND($O2893,$P2893&lt;$B$6),$P2893+1,AND(NOT($J2893),$P2893&gt;0),0,TRUE,$P2893)</f>
        <v>0</v>
      </c>
      <c r="Q2894" s="1">
        <f t="shared" si="226"/>
        <v>150</v>
      </c>
      <c r="R2894" s="1">
        <f t="shared" si="227"/>
        <v>7500</v>
      </c>
      <c r="S2894" s="17">
        <f t="shared" si="228"/>
        <v>155.65548253199586</v>
      </c>
      <c r="T2894" s="1" cm="1">
        <f t="array" ref="T2894">_xlfn.IFS($B$6=1,Q2894*$B$10,AND(P2893=0,P2894&gt;=1),T2893+$B$6*$B$10*$B$8,TRUE,T2893)</f>
        <v>6000</v>
      </c>
      <c r="U2894" s="17">
        <f t="shared" si="229"/>
        <v>124.52438602559668</v>
      </c>
    </row>
    <row r="2895" spans="7:21" x14ac:dyDescent="0.25">
      <c r="G2895" s="15">
        <v>2893</v>
      </c>
      <c r="H2895" s="17">
        <f t="shared" si="225"/>
        <v>48.2</v>
      </c>
      <c r="I2895" cm="1">
        <f t="array" ref="I2895">_xlfn.IFS(AND(NOT($I2894=0),$J2894),0,NOT($J2894),$I2894+$B$27,TRUE,$I2894)</f>
        <v>2.3499999999999965</v>
      </c>
      <c r="J2895" t="b" cm="1">
        <f t="array" ref="J2895">_xlfn.IFS($I2895&gt;=$C$5-$B$27,TRUE,$P2895&gt;=$B$6,FALSE,TRUE,$J2894)</f>
        <v>0</v>
      </c>
      <c r="K2895" t="b" cm="1">
        <f t="array" ref="K2895">_xlfn.IFS($L2895&gt;=$B$4-$B$27,FALSE,$I2895&gt;=$B$5-$B$27,TRUE,AND($J2895,NOT($K2894)),FALSE,$K2894,TRUE,TRUE,FALSE)</f>
        <v>0</v>
      </c>
      <c r="L2895" cm="1">
        <f t="array" ref="L2895">_xlfn.IFS($K2894,$L2894+$B$27,NOT($K2894),0,TRUE,$K2894)</f>
        <v>0</v>
      </c>
      <c r="M2895" t="b" cm="1">
        <f t="array" ref="M2895">_xlfn.IFS($K2895,FALSE,AND($J2895,NOT($K2895),$P2895&lt;$B$6),TRUE,TRUE,FALSE)</f>
        <v>0</v>
      </c>
      <c r="N2895" cm="1">
        <f t="array" ref="N2895">_xlfn.IFS($N2894&gt;=$C$7-$B$27,0,$M2894,$N2894+$B$27,TRUE,0)</f>
        <v>0</v>
      </c>
      <c r="O2895" t="b" cm="1">
        <f t="array" ref="O2895">_xlfn.IFS(AND($J2895,NOT($K2895),NOT($M2895)),TRUE,$P2895&gt;=$B$6,FALSE,AND($J2895,NOT($K2895),$M2895,$N2895=0),TRUE,TRUE,FALSE)</f>
        <v>0</v>
      </c>
      <c r="P2895" cm="1">
        <f t="array" ref="P2895">_xlfn.IFS(AND($O2894,$P2894&lt;$B$6),$P2894+1,AND(NOT($J2894),$P2894&gt;0),0,TRUE,$P2894)</f>
        <v>0</v>
      </c>
      <c r="Q2895" s="1">
        <f t="shared" si="226"/>
        <v>150</v>
      </c>
      <c r="R2895" s="1">
        <f t="shared" si="227"/>
        <v>7500</v>
      </c>
      <c r="S2895" s="17">
        <f t="shared" si="228"/>
        <v>155.60165975103735</v>
      </c>
      <c r="T2895" s="1" cm="1">
        <f t="array" ref="T2895">_xlfn.IFS($B$6=1,Q2895*$B$10,AND(P2894=0,P2895&gt;=1),T2894+$B$6*$B$10*$B$8,TRUE,T2894)</f>
        <v>6000</v>
      </c>
      <c r="U2895" s="17">
        <f t="shared" si="229"/>
        <v>124.48132780082987</v>
      </c>
    </row>
    <row r="2896" spans="7:21" x14ac:dyDescent="0.25">
      <c r="G2896" s="15">
        <v>2894</v>
      </c>
      <c r="H2896" s="17">
        <f t="shared" si="225"/>
        <v>48.216666666666669</v>
      </c>
      <c r="I2896" cm="1">
        <f t="array" ref="I2896">_xlfn.IFS(AND(NOT($I2895=0),$J2895),0,NOT($J2895),$I2895+$B$27,TRUE,$I2895)</f>
        <v>2.3666666666666631</v>
      </c>
      <c r="J2896" t="b" cm="1">
        <f t="array" ref="J2896">_xlfn.IFS($I2896&gt;=$C$5-$B$27,TRUE,$P2896&gt;=$B$6,FALSE,TRUE,$J2895)</f>
        <v>0</v>
      </c>
      <c r="K2896" t="b" cm="1">
        <f t="array" ref="K2896">_xlfn.IFS($L2896&gt;=$B$4-$B$27,FALSE,$I2896&gt;=$B$5-$B$27,TRUE,AND($J2896,NOT($K2895)),FALSE,$K2895,TRUE,TRUE,FALSE)</f>
        <v>0</v>
      </c>
      <c r="L2896" cm="1">
        <f t="array" ref="L2896">_xlfn.IFS($K2895,$L2895+$B$27,NOT($K2895),0,TRUE,$K2895)</f>
        <v>0</v>
      </c>
      <c r="M2896" t="b" cm="1">
        <f t="array" ref="M2896">_xlfn.IFS($K2896,FALSE,AND($J2896,NOT($K2896),$P2896&lt;$B$6),TRUE,TRUE,FALSE)</f>
        <v>0</v>
      </c>
      <c r="N2896" cm="1">
        <f t="array" ref="N2896">_xlfn.IFS($N2895&gt;=$C$7-$B$27,0,$M2895,$N2895+$B$27,TRUE,0)</f>
        <v>0</v>
      </c>
      <c r="O2896" t="b" cm="1">
        <f t="array" ref="O2896">_xlfn.IFS(AND($J2896,NOT($K2896),NOT($M2896)),TRUE,$P2896&gt;=$B$6,FALSE,AND($J2896,NOT($K2896),$M2896,$N2896=0),TRUE,TRUE,FALSE)</f>
        <v>0</v>
      </c>
      <c r="P2896" cm="1">
        <f t="array" ref="P2896">_xlfn.IFS(AND($O2895,$P2895&lt;$B$6),$P2895+1,AND(NOT($J2895),$P2895&gt;0),0,TRUE,$P2895)</f>
        <v>0</v>
      </c>
      <c r="Q2896" s="1">
        <f t="shared" si="226"/>
        <v>150</v>
      </c>
      <c r="R2896" s="1">
        <f t="shared" si="227"/>
        <v>7500</v>
      </c>
      <c r="S2896" s="17">
        <f t="shared" si="228"/>
        <v>155.54787417905288</v>
      </c>
      <c r="T2896" s="1" cm="1">
        <f t="array" ref="T2896">_xlfn.IFS($B$6=1,Q2896*$B$10,AND(P2895=0,P2896&gt;=1),T2895+$B$6*$B$10*$B$8,TRUE,T2895)</f>
        <v>6000</v>
      </c>
      <c r="U2896" s="17">
        <f t="shared" si="229"/>
        <v>124.43829934324231</v>
      </c>
    </row>
    <row r="2897" spans="7:21" x14ac:dyDescent="0.25">
      <c r="G2897" s="15">
        <v>2895</v>
      </c>
      <c r="H2897" s="17">
        <f t="shared" si="225"/>
        <v>48.233333333333334</v>
      </c>
      <c r="I2897" cm="1">
        <f t="array" ref="I2897">_xlfn.IFS(AND(NOT($I2896=0),$J2896),0,NOT($J2896),$I2896+$B$27,TRUE,$I2896)</f>
        <v>2.3833333333333298</v>
      </c>
      <c r="J2897" t="b" cm="1">
        <f t="array" ref="J2897">_xlfn.IFS($I2897&gt;=$C$5-$B$27,TRUE,$P2897&gt;=$B$6,FALSE,TRUE,$J2896)</f>
        <v>0</v>
      </c>
      <c r="K2897" t="b" cm="1">
        <f t="array" ref="K2897">_xlfn.IFS($L2897&gt;=$B$4-$B$27,FALSE,$I2897&gt;=$B$5-$B$27,TRUE,AND($J2897,NOT($K2896)),FALSE,$K2896,TRUE,TRUE,FALSE)</f>
        <v>0</v>
      </c>
      <c r="L2897" cm="1">
        <f t="array" ref="L2897">_xlfn.IFS($K2896,$L2896+$B$27,NOT($K2896),0,TRUE,$K2896)</f>
        <v>0</v>
      </c>
      <c r="M2897" t="b" cm="1">
        <f t="array" ref="M2897">_xlfn.IFS($K2897,FALSE,AND($J2897,NOT($K2897),$P2897&lt;$B$6),TRUE,TRUE,FALSE)</f>
        <v>0</v>
      </c>
      <c r="N2897" cm="1">
        <f t="array" ref="N2897">_xlfn.IFS($N2896&gt;=$C$7-$B$27,0,$M2896,$N2896+$B$27,TRUE,0)</f>
        <v>0</v>
      </c>
      <c r="O2897" t="b" cm="1">
        <f t="array" ref="O2897">_xlfn.IFS(AND($J2897,NOT($K2897),NOT($M2897)),TRUE,$P2897&gt;=$B$6,FALSE,AND($J2897,NOT($K2897),$M2897,$N2897=0),TRUE,TRUE,FALSE)</f>
        <v>0</v>
      </c>
      <c r="P2897" cm="1">
        <f t="array" ref="P2897">_xlfn.IFS(AND($O2896,$P2896&lt;$B$6),$P2896+1,AND(NOT($J2896),$P2896&gt;0),0,TRUE,$P2896)</f>
        <v>0</v>
      </c>
      <c r="Q2897" s="1">
        <f t="shared" si="226"/>
        <v>150</v>
      </c>
      <c r="R2897" s="1">
        <f t="shared" si="227"/>
        <v>7500</v>
      </c>
      <c r="S2897" s="17">
        <f t="shared" si="228"/>
        <v>155.49412577747063</v>
      </c>
      <c r="T2897" s="1" cm="1">
        <f t="array" ref="T2897">_xlfn.IFS($B$6=1,Q2897*$B$10,AND(P2896=0,P2897&gt;=1),T2896+$B$6*$B$10*$B$8,TRUE,T2896)</f>
        <v>6000</v>
      </c>
      <c r="U2897" s="17">
        <f t="shared" si="229"/>
        <v>124.3953006219765</v>
      </c>
    </row>
    <row r="2898" spans="7:21" x14ac:dyDescent="0.25">
      <c r="G2898" s="15">
        <v>2896</v>
      </c>
      <c r="H2898" s="17">
        <f t="shared" si="225"/>
        <v>48.25</v>
      </c>
      <c r="I2898" cm="1">
        <f t="array" ref="I2898">_xlfn.IFS(AND(NOT($I2897=0),$J2897),0,NOT($J2897),$I2897+$B$27,TRUE,$I2897)</f>
        <v>2.3999999999999964</v>
      </c>
      <c r="J2898" t="b" cm="1">
        <f t="array" ref="J2898">_xlfn.IFS($I2898&gt;=$C$5-$B$27,TRUE,$P2898&gt;=$B$6,FALSE,TRUE,$J2897)</f>
        <v>0</v>
      </c>
      <c r="K2898" t="b" cm="1">
        <f t="array" ref="K2898">_xlfn.IFS($L2898&gt;=$B$4-$B$27,FALSE,$I2898&gt;=$B$5-$B$27,TRUE,AND($J2898,NOT($K2897)),FALSE,$K2897,TRUE,TRUE,FALSE)</f>
        <v>0</v>
      </c>
      <c r="L2898" cm="1">
        <f t="array" ref="L2898">_xlfn.IFS($K2897,$L2897+$B$27,NOT($K2897),0,TRUE,$K2897)</f>
        <v>0</v>
      </c>
      <c r="M2898" t="b" cm="1">
        <f t="array" ref="M2898">_xlfn.IFS($K2898,FALSE,AND($J2898,NOT($K2898),$P2898&lt;$B$6),TRUE,TRUE,FALSE)</f>
        <v>0</v>
      </c>
      <c r="N2898" cm="1">
        <f t="array" ref="N2898">_xlfn.IFS($N2897&gt;=$C$7-$B$27,0,$M2897,$N2897+$B$27,TRUE,0)</f>
        <v>0</v>
      </c>
      <c r="O2898" t="b" cm="1">
        <f t="array" ref="O2898">_xlfn.IFS(AND($J2898,NOT($K2898),NOT($M2898)),TRUE,$P2898&gt;=$B$6,FALSE,AND($J2898,NOT($K2898),$M2898,$N2898=0),TRUE,TRUE,FALSE)</f>
        <v>0</v>
      </c>
      <c r="P2898" cm="1">
        <f t="array" ref="P2898">_xlfn.IFS(AND($O2897,$P2897&lt;$B$6),$P2897+1,AND(NOT($J2897),$P2897&gt;0),0,TRUE,$P2897)</f>
        <v>0</v>
      </c>
      <c r="Q2898" s="1">
        <f t="shared" si="226"/>
        <v>150</v>
      </c>
      <c r="R2898" s="1">
        <f t="shared" si="227"/>
        <v>7500</v>
      </c>
      <c r="S2898" s="17">
        <f t="shared" si="228"/>
        <v>155.44041450777203</v>
      </c>
      <c r="T2898" s="1" cm="1">
        <f t="array" ref="T2898">_xlfn.IFS($B$6=1,Q2898*$B$10,AND(P2897=0,P2898&gt;=1),T2897+$B$6*$B$10*$B$8,TRUE,T2897)</f>
        <v>6000</v>
      </c>
      <c r="U2898" s="17">
        <f t="shared" si="229"/>
        <v>124.35233160621762</v>
      </c>
    </row>
    <row r="2899" spans="7:21" x14ac:dyDescent="0.25">
      <c r="G2899" s="15">
        <v>2897</v>
      </c>
      <c r="H2899" s="17">
        <f t="shared" si="225"/>
        <v>48.266666666666666</v>
      </c>
      <c r="I2899" cm="1">
        <f t="array" ref="I2899">_xlfn.IFS(AND(NOT($I2898=0),$J2898),0,NOT($J2898),$I2898+$B$27,TRUE,$I2898)</f>
        <v>2.416666666666663</v>
      </c>
      <c r="J2899" t="b" cm="1">
        <f t="array" ref="J2899">_xlfn.IFS($I2899&gt;=$C$5-$B$27,TRUE,$P2899&gt;=$B$6,FALSE,TRUE,$J2898)</f>
        <v>0</v>
      </c>
      <c r="K2899" t="b" cm="1">
        <f t="array" ref="K2899">_xlfn.IFS($L2899&gt;=$B$4-$B$27,FALSE,$I2899&gt;=$B$5-$B$27,TRUE,AND($J2899,NOT($K2898)),FALSE,$K2898,TRUE,TRUE,FALSE)</f>
        <v>0</v>
      </c>
      <c r="L2899" cm="1">
        <f t="array" ref="L2899">_xlfn.IFS($K2898,$L2898+$B$27,NOT($K2898),0,TRUE,$K2898)</f>
        <v>0</v>
      </c>
      <c r="M2899" t="b" cm="1">
        <f t="array" ref="M2899">_xlfn.IFS($K2899,FALSE,AND($J2899,NOT($K2899),$P2899&lt;$B$6),TRUE,TRUE,FALSE)</f>
        <v>0</v>
      </c>
      <c r="N2899" cm="1">
        <f t="array" ref="N2899">_xlfn.IFS($N2898&gt;=$C$7-$B$27,0,$M2898,$N2898+$B$27,TRUE,0)</f>
        <v>0</v>
      </c>
      <c r="O2899" t="b" cm="1">
        <f t="array" ref="O2899">_xlfn.IFS(AND($J2899,NOT($K2899),NOT($M2899)),TRUE,$P2899&gt;=$B$6,FALSE,AND($J2899,NOT($K2899),$M2899,$N2899=0),TRUE,TRUE,FALSE)</f>
        <v>0</v>
      </c>
      <c r="P2899" cm="1">
        <f t="array" ref="P2899">_xlfn.IFS(AND($O2898,$P2898&lt;$B$6),$P2898+1,AND(NOT($J2898),$P2898&gt;0),0,TRUE,$P2898)</f>
        <v>0</v>
      </c>
      <c r="Q2899" s="1">
        <f t="shared" si="226"/>
        <v>150</v>
      </c>
      <c r="R2899" s="1">
        <f t="shared" si="227"/>
        <v>7500</v>
      </c>
      <c r="S2899" s="17">
        <f t="shared" si="228"/>
        <v>155.38674033149172</v>
      </c>
      <c r="T2899" s="1" cm="1">
        <f t="array" ref="T2899">_xlfn.IFS($B$6=1,Q2899*$B$10,AND(P2898=0,P2899&gt;=1),T2898+$B$6*$B$10*$B$8,TRUE,T2898)</f>
        <v>6000</v>
      </c>
      <c r="U2899" s="17">
        <f t="shared" si="229"/>
        <v>124.30939226519337</v>
      </c>
    </row>
    <row r="2900" spans="7:21" x14ac:dyDescent="0.25">
      <c r="G2900" s="15">
        <v>2898</v>
      </c>
      <c r="H2900" s="17">
        <f t="shared" si="225"/>
        <v>48.283333333333331</v>
      </c>
      <c r="I2900" cm="1">
        <f t="array" ref="I2900">_xlfn.IFS(AND(NOT($I2899=0),$J2899),0,NOT($J2899),$I2899+$B$27,TRUE,$I2899)</f>
        <v>2.4333333333333296</v>
      </c>
      <c r="J2900" t="b" cm="1">
        <f t="array" ref="J2900">_xlfn.IFS($I2900&gt;=$C$5-$B$27,TRUE,$P2900&gt;=$B$6,FALSE,TRUE,$J2899)</f>
        <v>0</v>
      </c>
      <c r="K2900" t="b" cm="1">
        <f t="array" ref="K2900">_xlfn.IFS($L2900&gt;=$B$4-$B$27,FALSE,$I2900&gt;=$B$5-$B$27,TRUE,AND($J2900,NOT($K2899)),FALSE,$K2899,TRUE,TRUE,FALSE)</f>
        <v>0</v>
      </c>
      <c r="L2900" cm="1">
        <f t="array" ref="L2900">_xlfn.IFS($K2899,$L2899+$B$27,NOT($K2899),0,TRUE,$K2899)</f>
        <v>0</v>
      </c>
      <c r="M2900" t="b" cm="1">
        <f t="array" ref="M2900">_xlfn.IFS($K2900,FALSE,AND($J2900,NOT($K2900),$P2900&lt;$B$6),TRUE,TRUE,FALSE)</f>
        <v>0</v>
      </c>
      <c r="N2900" cm="1">
        <f t="array" ref="N2900">_xlfn.IFS($N2899&gt;=$C$7-$B$27,0,$M2899,$N2899+$B$27,TRUE,0)</f>
        <v>0</v>
      </c>
      <c r="O2900" t="b" cm="1">
        <f t="array" ref="O2900">_xlfn.IFS(AND($J2900,NOT($K2900),NOT($M2900)),TRUE,$P2900&gt;=$B$6,FALSE,AND($J2900,NOT($K2900),$M2900,$N2900=0),TRUE,TRUE,FALSE)</f>
        <v>0</v>
      </c>
      <c r="P2900" cm="1">
        <f t="array" ref="P2900">_xlfn.IFS(AND($O2899,$P2899&lt;$B$6),$P2899+1,AND(NOT($J2899),$P2899&gt;0),0,TRUE,$P2899)</f>
        <v>0</v>
      </c>
      <c r="Q2900" s="1">
        <f t="shared" si="226"/>
        <v>150</v>
      </c>
      <c r="R2900" s="1">
        <f t="shared" si="227"/>
        <v>7500</v>
      </c>
      <c r="S2900" s="17">
        <f t="shared" si="228"/>
        <v>155.33310321021747</v>
      </c>
      <c r="T2900" s="1" cm="1">
        <f t="array" ref="T2900">_xlfn.IFS($B$6=1,Q2900*$B$10,AND(P2899=0,P2900&gt;=1),T2899+$B$6*$B$10*$B$8,TRUE,T2899)</f>
        <v>6000</v>
      </c>
      <c r="U2900" s="17">
        <f t="shared" si="229"/>
        <v>124.26648256817398</v>
      </c>
    </row>
    <row r="2901" spans="7:21" x14ac:dyDescent="0.25">
      <c r="G2901" s="15">
        <v>2899</v>
      </c>
      <c r="H2901" s="17">
        <f t="shared" si="225"/>
        <v>48.3</v>
      </c>
      <c r="I2901" cm="1">
        <f t="array" ref="I2901">_xlfn.IFS(AND(NOT($I2900=0),$J2900),0,NOT($J2900),$I2900+$B$27,TRUE,$I2900)</f>
        <v>2.4499999999999962</v>
      </c>
      <c r="J2901" t="b" cm="1">
        <f t="array" ref="J2901">_xlfn.IFS($I2901&gt;=$C$5-$B$27,TRUE,$P2901&gt;=$B$6,FALSE,TRUE,$J2900)</f>
        <v>0</v>
      </c>
      <c r="K2901" t="b" cm="1">
        <f t="array" ref="K2901">_xlfn.IFS($L2901&gt;=$B$4-$B$27,FALSE,$I2901&gt;=$B$5-$B$27,TRUE,AND($J2901,NOT($K2900)),FALSE,$K2900,TRUE,TRUE,FALSE)</f>
        <v>0</v>
      </c>
      <c r="L2901" cm="1">
        <f t="array" ref="L2901">_xlfn.IFS($K2900,$L2900+$B$27,NOT($K2900),0,TRUE,$K2900)</f>
        <v>0</v>
      </c>
      <c r="M2901" t="b" cm="1">
        <f t="array" ref="M2901">_xlfn.IFS($K2901,FALSE,AND($J2901,NOT($K2901),$P2901&lt;$B$6),TRUE,TRUE,FALSE)</f>
        <v>0</v>
      </c>
      <c r="N2901" cm="1">
        <f t="array" ref="N2901">_xlfn.IFS($N2900&gt;=$C$7-$B$27,0,$M2900,$N2900+$B$27,TRUE,0)</f>
        <v>0</v>
      </c>
      <c r="O2901" t="b" cm="1">
        <f t="array" ref="O2901">_xlfn.IFS(AND($J2901,NOT($K2901),NOT($M2901)),TRUE,$P2901&gt;=$B$6,FALSE,AND($J2901,NOT($K2901),$M2901,$N2901=0),TRUE,TRUE,FALSE)</f>
        <v>0</v>
      </c>
      <c r="P2901" cm="1">
        <f t="array" ref="P2901">_xlfn.IFS(AND($O2900,$P2900&lt;$B$6),$P2900+1,AND(NOT($J2900),$P2900&gt;0),0,TRUE,$P2900)</f>
        <v>0</v>
      </c>
      <c r="Q2901" s="1">
        <f t="shared" si="226"/>
        <v>150</v>
      </c>
      <c r="R2901" s="1">
        <f t="shared" si="227"/>
        <v>7500</v>
      </c>
      <c r="S2901" s="17">
        <f t="shared" si="228"/>
        <v>155.27950310559007</v>
      </c>
      <c r="T2901" s="1" cm="1">
        <f t="array" ref="T2901">_xlfn.IFS($B$6=1,Q2901*$B$10,AND(P2900=0,P2901&gt;=1),T2900+$B$6*$B$10*$B$8,TRUE,T2900)</f>
        <v>6000</v>
      </c>
      <c r="U2901" s="17">
        <f t="shared" si="229"/>
        <v>124.22360248447205</v>
      </c>
    </row>
    <row r="2902" spans="7:21" x14ac:dyDescent="0.25">
      <c r="G2902" s="15">
        <v>2900</v>
      </c>
      <c r="H2902" s="17">
        <f t="shared" si="225"/>
        <v>48.316666666666663</v>
      </c>
      <c r="I2902" cm="1">
        <f t="array" ref="I2902">_xlfn.IFS(AND(NOT($I2901=0),$J2901),0,NOT($J2901),$I2901+$B$27,TRUE,$I2901)</f>
        <v>2.4666666666666628</v>
      </c>
      <c r="J2902" t="b" cm="1">
        <f t="array" ref="J2902">_xlfn.IFS($I2902&gt;=$C$5-$B$27,TRUE,$P2902&gt;=$B$6,FALSE,TRUE,$J2901)</f>
        <v>0</v>
      </c>
      <c r="K2902" t="b" cm="1">
        <f t="array" ref="K2902">_xlfn.IFS($L2902&gt;=$B$4-$B$27,FALSE,$I2902&gt;=$B$5-$B$27,TRUE,AND($J2902,NOT($K2901)),FALSE,$K2901,TRUE,TRUE,FALSE)</f>
        <v>0</v>
      </c>
      <c r="L2902" cm="1">
        <f t="array" ref="L2902">_xlfn.IFS($K2901,$L2901+$B$27,NOT($K2901),0,TRUE,$K2901)</f>
        <v>0</v>
      </c>
      <c r="M2902" t="b" cm="1">
        <f t="array" ref="M2902">_xlfn.IFS($K2902,FALSE,AND($J2902,NOT($K2902),$P2902&lt;$B$6),TRUE,TRUE,FALSE)</f>
        <v>0</v>
      </c>
      <c r="N2902" cm="1">
        <f t="array" ref="N2902">_xlfn.IFS($N2901&gt;=$C$7-$B$27,0,$M2901,$N2901+$B$27,TRUE,0)</f>
        <v>0</v>
      </c>
      <c r="O2902" t="b" cm="1">
        <f t="array" ref="O2902">_xlfn.IFS(AND($J2902,NOT($K2902),NOT($M2902)),TRUE,$P2902&gt;=$B$6,FALSE,AND($J2902,NOT($K2902),$M2902,$N2902=0),TRUE,TRUE,FALSE)</f>
        <v>0</v>
      </c>
      <c r="P2902" cm="1">
        <f t="array" ref="P2902">_xlfn.IFS(AND($O2901,$P2901&lt;$B$6),$P2901+1,AND(NOT($J2901),$P2901&gt;0),0,TRUE,$P2901)</f>
        <v>0</v>
      </c>
      <c r="Q2902" s="1">
        <f t="shared" si="226"/>
        <v>150</v>
      </c>
      <c r="R2902" s="1">
        <f t="shared" si="227"/>
        <v>7500</v>
      </c>
      <c r="S2902" s="17">
        <f t="shared" si="228"/>
        <v>155.22593997930323</v>
      </c>
      <c r="T2902" s="1" cm="1">
        <f t="array" ref="T2902">_xlfn.IFS($B$6=1,Q2902*$B$10,AND(P2901=0,P2902&gt;=1),T2901+$B$6*$B$10*$B$8,TRUE,T2901)</f>
        <v>6000</v>
      </c>
      <c r="U2902" s="17">
        <f t="shared" si="229"/>
        <v>124.18075198344258</v>
      </c>
    </row>
    <row r="2903" spans="7:21" x14ac:dyDescent="0.25">
      <c r="G2903" s="15">
        <v>2901</v>
      </c>
      <c r="H2903" s="17">
        <f t="shared" si="225"/>
        <v>48.333333333333336</v>
      </c>
      <c r="I2903" cm="1">
        <f t="array" ref="I2903">_xlfn.IFS(AND(NOT($I2902=0),$J2902),0,NOT($J2902),$I2902+$B$27,TRUE,$I2902)</f>
        <v>2.4833333333333294</v>
      </c>
      <c r="J2903" t="b" cm="1">
        <f t="array" ref="J2903">_xlfn.IFS($I2903&gt;=$C$5-$B$27,TRUE,$P2903&gt;=$B$6,FALSE,TRUE,$J2902)</f>
        <v>0</v>
      </c>
      <c r="K2903" t="b" cm="1">
        <f t="array" ref="K2903">_xlfn.IFS($L2903&gt;=$B$4-$B$27,FALSE,$I2903&gt;=$B$5-$B$27,TRUE,AND($J2903,NOT($K2902)),FALSE,$K2902,TRUE,TRUE,FALSE)</f>
        <v>0</v>
      </c>
      <c r="L2903" cm="1">
        <f t="array" ref="L2903">_xlfn.IFS($K2902,$L2902+$B$27,NOT($K2902),0,TRUE,$K2902)</f>
        <v>0</v>
      </c>
      <c r="M2903" t="b" cm="1">
        <f t="array" ref="M2903">_xlfn.IFS($K2903,FALSE,AND($J2903,NOT($K2903),$P2903&lt;$B$6),TRUE,TRUE,FALSE)</f>
        <v>0</v>
      </c>
      <c r="N2903" cm="1">
        <f t="array" ref="N2903">_xlfn.IFS($N2902&gt;=$C$7-$B$27,0,$M2902,$N2902+$B$27,TRUE,0)</f>
        <v>0</v>
      </c>
      <c r="O2903" t="b" cm="1">
        <f t="array" ref="O2903">_xlfn.IFS(AND($J2903,NOT($K2903),NOT($M2903)),TRUE,$P2903&gt;=$B$6,FALSE,AND($J2903,NOT($K2903),$M2903,$N2903=0),TRUE,TRUE,FALSE)</f>
        <v>0</v>
      </c>
      <c r="P2903" cm="1">
        <f t="array" ref="P2903">_xlfn.IFS(AND($O2902,$P2902&lt;$B$6),$P2902+1,AND(NOT($J2902),$P2902&gt;0),0,TRUE,$P2902)</f>
        <v>0</v>
      </c>
      <c r="Q2903" s="1">
        <f t="shared" si="226"/>
        <v>150</v>
      </c>
      <c r="R2903" s="1">
        <f t="shared" si="227"/>
        <v>7500</v>
      </c>
      <c r="S2903" s="17">
        <f t="shared" si="228"/>
        <v>155.17241379310343</v>
      </c>
      <c r="T2903" s="1" cm="1">
        <f t="array" ref="T2903">_xlfn.IFS($B$6=1,Q2903*$B$10,AND(P2902=0,P2903&gt;=1),T2902+$B$6*$B$10*$B$8,TRUE,T2902)</f>
        <v>6000</v>
      </c>
      <c r="U2903" s="17">
        <f t="shared" si="229"/>
        <v>124.13793103448275</v>
      </c>
    </row>
    <row r="2904" spans="7:21" x14ac:dyDescent="0.25">
      <c r="G2904" s="15">
        <v>2902</v>
      </c>
      <c r="H2904" s="17">
        <f t="shared" si="225"/>
        <v>48.35</v>
      </c>
      <c r="I2904" cm="1">
        <f t="array" ref="I2904">_xlfn.IFS(AND(NOT($I2903=0),$J2903),0,NOT($J2903),$I2903+$B$27,TRUE,$I2903)</f>
        <v>2.499999999999996</v>
      </c>
      <c r="J2904" t="b" cm="1">
        <f t="array" ref="J2904">_xlfn.IFS($I2904&gt;=$C$5-$B$27,TRUE,$P2904&gt;=$B$6,FALSE,TRUE,$J2903)</f>
        <v>0</v>
      </c>
      <c r="K2904" t="b" cm="1">
        <f t="array" ref="K2904">_xlfn.IFS($L2904&gt;=$B$4-$B$27,FALSE,$I2904&gt;=$B$5-$B$27,TRUE,AND($J2904,NOT($K2903)),FALSE,$K2903,TRUE,TRUE,FALSE)</f>
        <v>0</v>
      </c>
      <c r="L2904" cm="1">
        <f t="array" ref="L2904">_xlfn.IFS($K2903,$L2903+$B$27,NOT($K2903),0,TRUE,$K2903)</f>
        <v>0</v>
      </c>
      <c r="M2904" t="b" cm="1">
        <f t="array" ref="M2904">_xlfn.IFS($K2904,FALSE,AND($J2904,NOT($K2904),$P2904&lt;$B$6),TRUE,TRUE,FALSE)</f>
        <v>0</v>
      </c>
      <c r="N2904" cm="1">
        <f t="array" ref="N2904">_xlfn.IFS($N2903&gt;=$C$7-$B$27,0,$M2903,$N2903+$B$27,TRUE,0)</f>
        <v>0</v>
      </c>
      <c r="O2904" t="b" cm="1">
        <f t="array" ref="O2904">_xlfn.IFS(AND($J2904,NOT($K2904),NOT($M2904)),TRUE,$P2904&gt;=$B$6,FALSE,AND($J2904,NOT($K2904),$M2904,$N2904=0),TRUE,TRUE,FALSE)</f>
        <v>0</v>
      </c>
      <c r="P2904" cm="1">
        <f t="array" ref="P2904">_xlfn.IFS(AND($O2903,$P2903&lt;$B$6),$P2903+1,AND(NOT($J2903),$P2903&gt;0),0,TRUE,$P2903)</f>
        <v>0</v>
      </c>
      <c r="Q2904" s="1">
        <f t="shared" si="226"/>
        <v>150</v>
      </c>
      <c r="R2904" s="1">
        <f t="shared" si="227"/>
        <v>7500</v>
      </c>
      <c r="S2904" s="17">
        <f t="shared" si="228"/>
        <v>155.11892450879006</v>
      </c>
      <c r="T2904" s="1" cm="1">
        <f t="array" ref="T2904">_xlfn.IFS($B$6=1,Q2904*$B$10,AND(P2903=0,P2904&gt;=1),T2903+$B$6*$B$10*$B$8,TRUE,T2903)</f>
        <v>6000</v>
      </c>
      <c r="U2904" s="17">
        <f t="shared" si="229"/>
        <v>124.09513960703205</v>
      </c>
    </row>
    <row r="2905" spans="7:21" x14ac:dyDescent="0.25">
      <c r="G2905" s="15">
        <v>2903</v>
      </c>
      <c r="H2905" s="17">
        <f t="shared" si="225"/>
        <v>48.366666666666667</v>
      </c>
      <c r="I2905" cm="1">
        <f t="array" ref="I2905">_xlfn.IFS(AND(NOT($I2904=0),$J2904),0,NOT($J2904),$I2904+$B$27,TRUE,$I2904)</f>
        <v>2.5166666666666626</v>
      </c>
      <c r="J2905" t="b" cm="1">
        <f t="array" ref="J2905">_xlfn.IFS($I2905&gt;=$C$5-$B$27,TRUE,$P2905&gt;=$B$6,FALSE,TRUE,$J2904)</f>
        <v>0</v>
      </c>
      <c r="K2905" t="b" cm="1">
        <f t="array" ref="K2905">_xlfn.IFS($L2905&gt;=$B$4-$B$27,FALSE,$I2905&gt;=$B$5-$B$27,TRUE,AND($J2905,NOT($K2904)),FALSE,$K2904,TRUE,TRUE,FALSE)</f>
        <v>0</v>
      </c>
      <c r="L2905" cm="1">
        <f t="array" ref="L2905">_xlfn.IFS($K2904,$L2904+$B$27,NOT($K2904),0,TRUE,$K2904)</f>
        <v>0</v>
      </c>
      <c r="M2905" t="b" cm="1">
        <f t="array" ref="M2905">_xlfn.IFS($K2905,FALSE,AND($J2905,NOT($K2905),$P2905&lt;$B$6),TRUE,TRUE,FALSE)</f>
        <v>0</v>
      </c>
      <c r="N2905" cm="1">
        <f t="array" ref="N2905">_xlfn.IFS($N2904&gt;=$C$7-$B$27,0,$M2904,$N2904+$B$27,TRUE,0)</f>
        <v>0</v>
      </c>
      <c r="O2905" t="b" cm="1">
        <f t="array" ref="O2905">_xlfn.IFS(AND($J2905,NOT($K2905),NOT($M2905)),TRUE,$P2905&gt;=$B$6,FALSE,AND($J2905,NOT($K2905),$M2905,$N2905=0),TRUE,TRUE,FALSE)</f>
        <v>0</v>
      </c>
      <c r="P2905" cm="1">
        <f t="array" ref="P2905">_xlfn.IFS(AND($O2904,$P2904&lt;$B$6),$P2904+1,AND(NOT($J2904),$P2904&gt;0),0,TRUE,$P2904)</f>
        <v>0</v>
      </c>
      <c r="Q2905" s="1">
        <f t="shared" si="226"/>
        <v>150</v>
      </c>
      <c r="R2905" s="1">
        <f t="shared" si="227"/>
        <v>7500</v>
      </c>
      <c r="S2905" s="17">
        <f t="shared" si="228"/>
        <v>155.06547208821502</v>
      </c>
      <c r="T2905" s="1" cm="1">
        <f t="array" ref="T2905">_xlfn.IFS($B$6=1,Q2905*$B$10,AND(P2904=0,P2905&gt;=1),T2904+$B$6*$B$10*$B$8,TRUE,T2904)</f>
        <v>6000</v>
      </c>
      <c r="U2905" s="17">
        <f t="shared" si="229"/>
        <v>124.05237767057201</v>
      </c>
    </row>
    <row r="2906" spans="7:21" x14ac:dyDescent="0.25">
      <c r="G2906" s="15">
        <v>2904</v>
      </c>
      <c r="H2906" s="17">
        <f t="shared" si="225"/>
        <v>48.383333333333333</v>
      </c>
      <c r="I2906" cm="1">
        <f t="array" ref="I2906">_xlfn.IFS(AND(NOT($I2905=0),$J2905),0,NOT($J2905),$I2905+$B$27,TRUE,$I2905)</f>
        <v>2.5333333333333292</v>
      </c>
      <c r="J2906" t="b" cm="1">
        <f t="array" ref="J2906">_xlfn.IFS($I2906&gt;=$C$5-$B$27,TRUE,$P2906&gt;=$B$6,FALSE,TRUE,$J2905)</f>
        <v>0</v>
      </c>
      <c r="K2906" t="b" cm="1">
        <f t="array" ref="K2906">_xlfn.IFS($L2906&gt;=$B$4-$B$27,FALSE,$I2906&gt;=$B$5-$B$27,TRUE,AND($J2906,NOT($K2905)),FALSE,$K2905,TRUE,TRUE,FALSE)</f>
        <v>0</v>
      </c>
      <c r="L2906" cm="1">
        <f t="array" ref="L2906">_xlfn.IFS($K2905,$L2905+$B$27,NOT($K2905),0,TRUE,$K2905)</f>
        <v>0</v>
      </c>
      <c r="M2906" t="b" cm="1">
        <f t="array" ref="M2906">_xlfn.IFS($K2906,FALSE,AND($J2906,NOT($K2906),$P2906&lt;$B$6),TRUE,TRUE,FALSE)</f>
        <v>0</v>
      </c>
      <c r="N2906" cm="1">
        <f t="array" ref="N2906">_xlfn.IFS($N2905&gt;=$C$7-$B$27,0,$M2905,$N2905+$B$27,TRUE,0)</f>
        <v>0</v>
      </c>
      <c r="O2906" t="b" cm="1">
        <f t="array" ref="O2906">_xlfn.IFS(AND($J2906,NOT($K2906),NOT($M2906)),TRUE,$P2906&gt;=$B$6,FALSE,AND($J2906,NOT($K2906),$M2906,$N2906=0),TRUE,TRUE,FALSE)</f>
        <v>0</v>
      </c>
      <c r="P2906" cm="1">
        <f t="array" ref="P2906">_xlfn.IFS(AND($O2905,$P2905&lt;$B$6),$P2905+1,AND(NOT($J2905),$P2905&gt;0),0,TRUE,$P2905)</f>
        <v>0</v>
      </c>
      <c r="Q2906" s="1">
        <f t="shared" si="226"/>
        <v>150</v>
      </c>
      <c r="R2906" s="1">
        <f t="shared" si="227"/>
        <v>7500</v>
      </c>
      <c r="S2906" s="17">
        <f t="shared" si="228"/>
        <v>155.01205649328281</v>
      </c>
      <c r="T2906" s="1" cm="1">
        <f t="array" ref="T2906">_xlfn.IFS($B$6=1,Q2906*$B$10,AND(P2905=0,P2906&gt;=1),T2905+$B$6*$B$10*$B$8,TRUE,T2905)</f>
        <v>6000</v>
      </c>
      <c r="U2906" s="17">
        <f t="shared" si="229"/>
        <v>124.00964519462624</v>
      </c>
    </row>
    <row r="2907" spans="7:21" x14ac:dyDescent="0.25">
      <c r="G2907" s="15">
        <v>2905</v>
      </c>
      <c r="H2907" s="17">
        <f t="shared" si="225"/>
        <v>48.4</v>
      </c>
      <c r="I2907" cm="1">
        <f t="array" ref="I2907">_xlfn.IFS(AND(NOT($I2906=0),$J2906),0,NOT($J2906),$I2906+$B$27,TRUE,$I2906)</f>
        <v>2.5499999999999958</v>
      </c>
      <c r="J2907" t="b" cm="1">
        <f t="array" ref="J2907">_xlfn.IFS($I2907&gt;=$C$5-$B$27,TRUE,$P2907&gt;=$B$6,FALSE,TRUE,$J2906)</f>
        <v>0</v>
      </c>
      <c r="K2907" t="b" cm="1">
        <f t="array" ref="K2907">_xlfn.IFS($L2907&gt;=$B$4-$B$27,FALSE,$I2907&gt;=$B$5-$B$27,TRUE,AND($J2907,NOT($K2906)),FALSE,$K2906,TRUE,TRUE,FALSE)</f>
        <v>0</v>
      </c>
      <c r="L2907" cm="1">
        <f t="array" ref="L2907">_xlfn.IFS($K2906,$L2906+$B$27,NOT($K2906),0,TRUE,$K2906)</f>
        <v>0</v>
      </c>
      <c r="M2907" t="b" cm="1">
        <f t="array" ref="M2907">_xlfn.IFS($K2907,FALSE,AND($J2907,NOT($K2907),$P2907&lt;$B$6),TRUE,TRUE,FALSE)</f>
        <v>0</v>
      </c>
      <c r="N2907" cm="1">
        <f t="array" ref="N2907">_xlfn.IFS($N2906&gt;=$C$7-$B$27,0,$M2906,$N2906+$B$27,TRUE,0)</f>
        <v>0</v>
      </c>
      <c r="O2907" t="b" cm="1">
        <f t="array" ref="O2907">_xlfn.IFS(AND($J2907,NOT($K2907),NOT($M2907)),TRUE,$P2907&gt;=$B$6,FALSE,AND($J2907,NOT($K2907),$M2907,$N2907=0),TRUE,TRUE,FALSE)</f>
        <v>0</v>
      </c>
      <c r="P2907" cm="1">
        <f t="array" ref="P2907">_xlfn.IFS(AND($O2906,$P2906&lt;$B$6),$P2906+1,AND(NOT($J2906),$P2906&gt;0),0,TRUE,$P2906)</f>
        <v>0</v>
      </c>
      <c r="Q2907" s="1">
        <f t="shared" si="226"/>
        <v>150</v>
      </c>
      <c r="R2907" s="1">
        <f t="shared" si="227"/>
        <v>7500</v>
      </c>
      <c r="S2907" s="17">
        <f t="shared" si="228"/>
        <v>154.95867768595042</v>
      </c>
      <c r="T2907" s="1" cm="1">
        <f t="array" ref="T2907">_xlfn.IFS($B$6=1,Q2907*$B$10,AND(P2906=0,P2907&gt;=1),T2906+$B$6*$B$10*$B$8,TRUE,T2906)</f>
        <v>6000</v>
      </c>
      <c r="U2907" s="17">
        <f t="shared" si="229"/>
        <v>123.96694214876034</v>
      </c>
    </row>
    <row r="2908" spans="7:21" x14ac:dyDescent="0.25">
      <c r="G2908" s="15">
        <v>2906</v>
      </c>
      <c r="H2908" s="17">
        <f t="shared" si="225"/>
        <v>48.416666666666664</v>
      </c>
      <c r="I2908" cm="1">
        <f t="array" ref="I2908">_xlfn.IFS(AND(NOT($I2907=0),$J2907),0,NOT($J2907),$I2907+$B$27,TRUE,$I2907)</f>
        <v>2.5666666666666624</v>
      </c>
      <c r="J2908" t="b" cm="1">
        <f t="array" ref="J2908">_xlfn.IFS($I2908&gt;=$C$5-$B$27,TRUE,$P2908&gt;=$B$6,FALSE,TRUE,$J2907)</f>
        <v>0</v>
      </c>
      <c r="K2908" t="b" cm="1">
        <f t="array" ref="K2908">_xlfn.IFS($L2908&gt;=$B$4-$B$27,FALSE,$I2908&gt;=$B$5-$B$27,TRUE,AND($J2908,NOT($K2907)),FALSE,$K2907,TRUE,TRUE,FALSE)</f>
        <v>0</v>
      </c>
      <c r="L2908" cm="1">
        <f t="array" ref="L2908">_xlfn.IFS($K2907,$L2907+$B$27,NOT($K2907),0,TRUE,$K2907)</f>
        <v>0</v>
      </c>
      <c r="M2908" t="b" cm="1">
        <f t="array" ref="M2908">_xlfn.IFS($K2908,FALSE,AND($J2908,NOT($K2908),$P2908&lt;$B$6),TRUE,TRUE,FALSE)</f>
        <v>0</v>
      </c>
      <c r="N2908" cm="1">
        <f t="array" ref="N2908">_xlfn.IFS($N2907&gt;=$C$7-$B$27,0,$M2907,$N2907+$B$27,TRUE,0)</f>
        <v>0</v>
      </c>
      <c r="O2908" t="b" cm="1">
        <f t="array" ref="O2908">_xlfn.IFS(AND($J2908,NOT($K2908),NOT($M2908)),TRUE,$P2908&gt;=$B$6,FALSE,AND($J2908,NOT($K2908),$M2908,$N2908=0),TRUE,TRUE,FALSE)</f>
        <v>0</v>
      </c>
      <c r="P2908" cm="1">
        <f t="array" ref="P2908">_xlfn.IFS(AND($O2907,$P2907&lt;$B$6),$P2907+1,AND(NOT($J2907),$P2907&gt;0),0,TRUE,$P2907)</f>
        <v>0</v>
      </c>
      <c r="Q2908" s="1">
        <f t="shared" si="226"/>
        <v>150</v>
      </c>
      <c r="R2908" s="1">
        <f t="shared" si="227"/>
        <v>7500</v>
      </c>
      <c r="S2908" s="17">
        <f t="shared" si="228"/>
        <v>154.90533562822719</v>
      </c>
      <c r="T2908" s="1" cm="1">
        <f t="array" ref="T2908">_xlfn.IFS($B$6=1,Q2908*$B$10,AND(P2907=0,P2908&gt;=1),T2907+$B$6*$B$10*$B$8,TRUE,T2907)</f>
        <v>6000</v>
      </c>
      <c r="U2908" s="17">
        <f t="shared" si="229"/>
        <v>123.92426850258177</v>
      </c>
    </row>
    <row r="2909" spans="7:21" x14ac:dyDescent="0.25">
      <c r="G2909" s="15">
        <v>2907</v>
      </c>
      <c r="H2909" s="17">
        <f t="shared" si="225"/>
        <v>48.43333333333333</v>
      </c>
      <c r="I2909" cm="1">
        <f t="array" ref="I2909">_xlfn.IFS(AND(NOT($I2908=0),$J2908),0,NOT($J2908),$I2908+$B$27,TRUE,$I2908)</f>
        <v>2.583333333333329</v>
      </c>
      <c r="J2909" t="b" cm="1">
        <f t="array" ref="J2909">_xlfn.IFS($I2909&gt;=$C$5-$B$27,TRUE,$P2909&gt;=$B$6,FALSE,TRUE,$J2908)</f>
        <v>0</v>
      </c>
      <c r="K2909" t="b" cm="1">
        <f t="array" ref="K2909">_xlfn.IFS($L2909&gt;=$B$4-$B$27,FALSE,$I2909&gt;=$B$5-$B$27,TRUE,AND($J2909,NOT($K2908)),FALSE,$K2908,TRUE,TRUE,FALSE)</f>
        <v>0</v>
      </c>
      <c r="L2909" cm="1">
        <f t="array" ref="L2909">_xlfn.IFS($K2908,$L2908+$B$27,NOT($K2908),0,TRUE,$K2908)</f>
        <v>0</v>
      </c>
      <c r="M2909" t="b" cm="1">
        <f t="array" ref="M2909">_xlfn.IFS($K2909,FALSE,AND($J2909,NOT($K2909),$P2909&lt;$B$6),TRUE,TRUE,FALSE)</f>
        <v>0</v>
      </c>
      <c r="N2909" cm="1">
        <f t="array" ref="N2909">_xlfn.IFS($N2908&gt;=$C$7-$B$27,0,$M2908,$N2908+$B$27,TRUE,0)</f>
        <v>0</v>
      </c>
      <c r="O2909" t="b" cm="1">
        <f t="array" ref="O2909">_xlfn.IFS(AND($J2909,NOT($K2909),NOT($M2909)),TRUE,$P2909&gt;=$B$6,FALSE,AND($J2909,NOT($K2909),$M2909,$N2909=0),TRUE,TRUE,FALSE)</f>
        <v>0</v>
      </c>
      <c r="P2909" cm="1">
        <f t="array" ref="P2909">_xlfn.IFS(AND($O2908,$P2908&lt;$B$6),$P2908+1,AND(NOT($J2908),$P2908&gt;0),0,TRUE,$P2908)</f>
        <v>0</v>
      </c>
      <c r="Q2909" s="1">
        <f t="shared" si="226"/>
        <v>150</v>
      </c>
      <c r="R2909" s="1">
        <f t="shared" si="227"/>
        <v>7500</v>
      </c>
      <c r="S2909" s="17">
        <f t="shared" si="228"/>
        <v>154.85203028217481</v>
      </c>
      <c r="T2909" s="1" cm="1">
        <f t="array" ref="T2909">_xlfn.IFS($B$6=1,Q2909*$B$10,AND(P2908=0,P2909&gt;=1),T2908+$B$6*$B$10*$B$8,TRUE,T2908)</f>
        <v>6000</v>
      </c>
      <c r="U2909" s="17">
        <f t="shared" si="229"/>
        <v>123.88162422573986</v>
      </c>
    </row>
    <row r="2910" spans="7:21" x14ac:dyDescent="0.25">
      <c r="G2910" s="15">
        <v>2908</v>
      </c>
      <c r="H2910" s="17">
        <f t="shared" si="225"/>
        <v>48.45</v>
      </c>
      <c r="I2910" cm="1">
        <f t="array" ref="I2910">_xlfn.IFS(AND(NOT($I2909=0),$J2909),0,NOT($J2909),$I2909+$B$27,TRUE,$I2909)</f>
        <v>2.5999999999999956</v>
      </c>
      <c r="J2910" t="b" cm="1">
        <f t="array" ref="J2910">_xlfn.IFS($I2910&gt;=$C$5-$B$27,TRUE,$P2910&gt;=$B$6,FALSE,TRUE,$J2909)</f>
        <v>0</v>
      </c>
      <c r="K2910" t="b" cm="1">
        <f t="array" ref="K2910">_xlfn.IFS($L2910&gt;=$B$4-$B$27,FALSE,$I2910&gt;=$B$5-$B$27,TRUE,AND($J2910,NOT($K2909)),FALSE,$K2909,TRUE,TRUE,FALSE)</f>
        <v>0</v>
      </c>
      <c r="L2910" cm="1">
        <f t="array" ref="L2910">_xlfn.IFS($K2909,$L2909+$B$27,NOT($K2909),0,TRUE,$K2909)</f>
        <v>0</v>
      </c>
      <c r="M2910" t="b" cm="1">
        <f t="array" ref="M2910">_xlfn.IFS($K2910,FALSE,AND($J2910,NOT($K2910),$P2910&lt;$B$6),TRUE,TRUE,FALSE)</f>
        <v>0</v>
      </c>
      <c r="N2910" cm="1">
        <f t="array" ref="N2910">_xlfn.IFS($N2909&gt;=$C$7-$B$27,0,$M2909,$N2909+$B$27,TRUE,0)</f>
        <v>0</v>
      </c>
      <c r="O2910" t="b" cm="1">
        <f t="array" ref="O2910">_xlfn.IFS(AND($J2910,NOT($K2910),NOT($M2910)),TRUE,$P2910&gt;=$B$6,FALSE,AND($J2910,NOT($K2910),$M2910,$N2910=0),TRUE,TRUE,FALSE)</f>
        <v>0</v>
      </c>
      <c r="P2910" cm="1">
        <f t="array" ref="P2910">_xlfn.IFS(AND($O2909,$P2909&lt;$B$6),$P2909+1,AND(NOT($J2909),$P2909&gt;0),0,TRUE,$P2909)</f>
        <v>0</v>
      </c>
      <c r="Q2910" s="1">
        <f t="shared" si="226"/>
        <v>150</v>
      </c>
      <c r="R2910" s="1">
        <f t="shared" si="227"/>
        <v>7500</v>
      </c>
      <c r="S2910" s="17">
        <f t="shared" si="228"/>
        <v>154.7987616099071</v>
      </c>
      <c r="T2910" s="1" cm="1">
        <f t="array" ref="T2910">_xlfn.IFS($B$6=1,Q2910*$B$10,AND(P2909=0,P2910&gt;=1),T2909+$B$6*$B$10*$B$8,TRUE,T2909)</f>
        <v>6000</v>
      </c>
      <c r="U2910" s="17">
        <f t="shared" si="229"/>
        <v>123.83900928792569</v>
      </c>
    </row>
    <row r="2911" spans="7:21" x14ac:dyDescent="0.25">
      <c r="G2911" s="15">
        <v>2909</v>
      </c>
      <c r="H2911" s="17">
        <f t="shared" si="225"/>
        <v>48.466666666666669</v>
      </c>
      <c r="I2911" cm="1">
        <f t="array" ref="I2911">_xlfn.IFS(AND(NOT($I2910=0),$J2910),0,NOT($J2910),$I2910+$B$27,TRUE,$I2910)</f>
        <v>2.6166666666666623</v>
      </c>
      <c r="J2911" t="b" cm="1">
        <f t="array" ref="J2911">_xlfn.IFS($I2911&gt;=$C$5-$B$27,TRUE,$P2911&gt;=$B$6,FALSE,TRUE,$J2910)</f>
        <v>0</v>
      </c>
      <c r="K2911" t="b" cm="1">
        <f t="array" ref="K2911">_xlfn.IFS($L2911&gt;=$B$4-$B$27,FALSE,$I2911&gt;=$B$5-$B$27,TRUE,AND($J2911,NOT($K2910)),FALSE,$K2910,TRUE,TRUE,FALSE)</f>
        <v>0</v>
      </c>
      <c r="L2911" cm="1">
        <f t="array" ref="L2911">_xlfn.IFS($K2910,$L2910+$B$27,NOT($K2910),0,TRUE,$K2910)</f>
        <v>0</v>
      </c>
      <c r="M2911" t="b" cm="1">
        <f t="array" ref="M2911">_xlfn.IFS($K2911,FALSE,AND($J2911,NOT($K2911),$P2911&lt;$B$6),TRUE,TRUE,FALSE)</f>
        <v>0</v>
      </c>
      <c r="N2911" cm="1">
        <f t="array" ref="N2911">_xlfn.IFS($N2910&gt;=$C$7-$B$27,0,$M2910,$N2910+$B$27,TRUE,0)</f>
        <v>0</v>
      </c>
      <c r="O2911" t="b" cm="1">
        <f t="array" ref="O2911">_xlfn.IFS(AND($J2911,NOT($K2911),NOT($M2911)),TRUE,$P2911&gt;=$B$6,FALSE,AND($J2911,NOT($K2911),$M2911,$N2911=0),TRUE,TRUE,FALSE)</f>
        <v>0</v>
      </c>
      <c r="P2911" cm="1">
        <f t="array" ref="P2911">_xlfn.IFS(AND($O2910,$P2910&lt;$B$6),$P2910+1,AND(NOT($J2910),$P2910&gt;0),0,TRUE,$P2910)</f>
        <v>0</v>
      </c>
      <c r="Q2911" s="1">
        <f t="shared" si="226"/>
        <v>150</v>
      </c>
      <c r="R2911" s="1">
        <f t="shared" si="227"/>
        <v>7500</v>
      </c>
      <c r="S2911" s="17">
        <f t="shared" si="228"/>
        <v>154.74552957359009</v>
      </c>
      <c r="T2911" s="1" cm="1">
        <f t="array" ref="T2911">_xlfn.IFS($B$6=1,Q2911*$B$10,AND(P2910=0,P2911&gt;=1),T2910+$B$6*$B$10*$B$8,TRUE,T2910)</f>
        <v>6000</v>
      </c>
      <c r="U2911" s="17">
        <f t="shared" si="229"/>
        <v>123.79642365887207</v>
      </c>
    </row>
    <row r="2912" spans="7:21" x14ac:dyDescent="0.25">
      <c r="G2912" s="15">
        <v>2910</v>
      </c>
      <c r="H2912" s="17">
        <f t="shared" si="225"/>
        <v>48.483333333333334</v>
      </c>
      <c r="I2912" cm="1">
        <f t="array" ref="I2912">_xlfn.IFS(AND(NOT($I2911=0),$J2911),0,NOT($J2911),$I2911+$B$27,TRUE,$I2911)</f>
        <v>2.6333333333333289</v>
      </c>
      <c r="J2912" t="b" cm="1">
        <f t="array" ref="J2912">_xlfn.IFS($I2912&gt;=$C$5-$B$27,TRUE,$P2912&gt;=$B$6,FALSE,TRUE,$J2911)</f>
        <v>0</v>
      </c>
      <c r="K2912" t="b" cm="1">
        <f t="array" ref="K2912">_xlfn.IFS($L2912&gt;=$B$4-$B$27,FALSE,$I2912&gt;=$B$5-$B$27,TRUE,AND($J2912,NOT($K2911)),FALSE,$K2911,TRUE,TRUE,FALSE)</f>
        <v>0</v>
      </c>
      <c r="L2912" cm="1">
        <f t="array" ref="L2912">_xlfn.IFS($K2911,$L2911+$B$27,NOT($K2911),0,TRUE,$K2911)</f>
        <v>0</v>
      </c>
      <c r="M2912" t="b" cm="1">
        <f t="array" ref="M2912">_xlfn.IFS($K2912,FALSE,AND($J2912,NOT($K2912),$P2912&lt;$B$6),TRUE,TRUE,FALSE)</f>
        <v>0</v>
      </c>
      <c r="N2912" cm="1">
        <f t="array" ref="N2912">_xlfn.IFS($N2911&gt;=$C$7-$B$27,0,$M2911,$N2911+$B$27,TRUE,0)</f>
        <v>0</v>
      </c>
      <c r="O2912" t="b" cm="1">
        <f t="array" ref="O2912">_xlfn.IFS(AND($J2912,NOT($K2912),NOT($M2912)),TRUE,$P2912&gt;=$B$6,FALSE,AND($J2912,NOT($K2912),$M2912,$N2912=0),TRUE,TRUE,FALSE)</f>
        <v>0</v>
      </c>
      <c r="P2912" cm="1">
        <f t="array" ref="P2912">_xlfn.IFS(AND($O2911,$P2911&lt;$B$6),$P2911+1,AND(NOT($J2911),$P2911&gt;0),0,TRUE,$P2911)</f>
        <v>0</v>
      </c>
      <c r="Q2912" s="1">
        <f t="shared" si="226"/>
        <v>150</v>
      </c>
      <c r="R2912" s="1">
        <f t="shared" si="227"/>
        <v>7500</v>
      </c>
      <c r="S2912" s="17">
        <f t="shared" si="228"/>
        <v>154.69233413544174</v>
      </c>
      <c r="T2912" s="1" cm="1">
        <f t="array" ref="T2912">_xlfn.IFS($B$6=1,Q2912*$B$10,AND(P2911=0,P2912&gt;=1),T2911+$B$6*$B$10*$B$8,TRUE,T2911)</f>
        <v>6000</v>
      </c>
      <c r="U2912" s="17">
        <f t="shared" si="229"/>
        <v>123.75386730835338</v>
      </c>
    </row>
    <row r="2913" spans="7:21" x14ac:dyDescent="0.25">
      <c r="G2913" s="15">
        <v>2911</v>
      </c>
      <c r="H2913" s="17">
        <f t="shared" si="225"/>
        <v>48.5</v>
      </c>
      <c r="I2913" cm="1">
        <f t="array" ref="I2913">_xlfn.IFS(AND(NOT($I2912=0),$J2912),0,NOT($J2912),$I2912+$B$27,TRUE,$I2912)</f>
        <v>2.6499999999999955</v>
      </c>
      <c r="J2913" t="b" cm="1">
        <f t="array" ref="J2913">_xlfn.IFS($I2913&gt;=$C$5-$B$27,TRUE,$P2913&gt;=$B$6,FALSE,TRUE,$J2912)</f>
        <v>0</v>
      </c>
      <c r="K2913" t="b" cm="1">
        <f t="array" ref="K2913">_xlfn.IFS($L2913&gt;=$B$4-$B$27,FALSE,$I2913&gt;=$B$5-$B$27,TRUE,AND($J2913,NOT($K2912)),FALSE,$K2912,TRUE,TRUE,FALSE)</f>
        <v>0</v>
      </c>
      <c r="L2913" cm="1">
        <f t="array" ref="L2913">_xlfn.IFS($K2912,$L2912+$B$27,NOT($K2912),0,TRUE,$K2912)</f>
        <v>0</v>
      </c>
      <c r="M2913" t="b" cm="1">
        <f t="array" ref="M2913">_xlfn.IFS($K2913,FALSE,AND($J2913,NOT($K2913),$P2913&lt;$B$6),TRUE,TRUE,FALSE)</f>
        <v>0</v>
      </c>
      <c r="N2913" cm="1">
        <f t="array" ref="N2913">_xlfn.IFS($N2912&gt;=$C$7-$B$27,0,$M2912,$N2912+$B$27,TRUE,0)</f>
        <v>0</v>
      </c>
      <c r="O2913" t="b" cm="1">
        <f t="array" ref="O2913">_xlfn.IFS(AND($J2913,NOT($K2913),NOT($M2913)),TRUE,$P2913&gt;=$B$6,FALSE,AND($J2913,NOT($K2913),$M2913,$N2913=0),TRUE,TRUE,FALSE)</f>
        <v>0</v>
      </c>
      <c r="P2913" cm="1">
        <f t="array" ref="P2913">_xlfn.IFS(AND($O2912,$P2912&lt;$B$6),$P2912+1,AND(NOT($J2912),$P2912&gt;0),0,TRUE,$P2912)</f>
        <v>0</v>
      </c>
      <c r="Q2913" s="1">
        <f t="shared" si="226"/>
        <v>150</v>
      </c>
      <c r="R2913" s="1">
        <f t="shared" si="227"/>
        <v>7500</v>
      </c>
      <c r="S2913" s="17">
        <f t="shared" si="228"/>
        <v>154.63917525773195</v>
      </c>
      <c r="T2913" s="1" cm="1">
        <f t="array" ref="T2913">_xlfn.IFS($B$6=1,Q2913*$B$10,AND(P2912=0,P2913&gt;=1),T2912+$B$6*$B$10*$B$8,TRUE,T2912)</f>
        <v>6000</v>
      </c>
      <c r="U2913" s="17">
        <f t="shared" si="229"/>
        <v>123.71134020618557</v>
      </c>
    </row>
    <row r="2914" spans="7:21" x14ac:dyDescent="0.25">
      <c r="G2914" s="15">
        <v>2912</v>
      </c>
      <c r="H2914" s="17">
        <f t="shared" si="225"/>
        <v>48.516666666666666</v>
      </c>
      <c r="I2914" cm="1">
        <f t="array" ref="I2914">_xlfn.IFS(AND(NOT($I2913=0),$J2913),0,NOT($J2913),$I2913+$B$27,TRUE,$I2913)</f>
        <v>2.6666666666666621</v>
      </c>
      <c r="J2914" t="b" cm="1">
        <f t="array" ref="J2914">_xlfn.IFS($I2914&gt;=$C$5-$B$27,TRUE,$P2914&gt;=$B$6,FALSE,TRUE,$J2913)</f>
        <v>0</v>
      </c>
      <c r="K2914" t="b" cm="1">
        <f t="array" ref="K2914">_xlfn.IFS($L2914&gt;=$B$4-$B$27,FALSE,$I2914&gt;=$B$5-$B$27,TRUE,AND($J2914,NOT($K2913)),FALSE,$K2913,TRUE,TRUE,FALSE)</f>
        <v>0</v>
      </c>
      <c r="L2914" cm="1">
        <f t="array" ref="L2914">_xlfn.IFS($K2913,$L2913+$B$27,NOT($K2913),0,TRUE,$K2913)</f>
        <v>0</v>
      </c>
      <c r="M2914" t="b" cm="1">
        <f t="array" ref="M2914">_xlfn.IFS($K2914,FALSE,AND($J2914,NOT($K2914),$P2914&lt;$B$6),TRUE,TRUE,FALSE)</f>
        <v>0</v>
      </c>
      <c r="N2914" cm="1">
        <f t="array" ref="N2914">_xlfn.IFS($N2913&gt;=$C$7-$B$27,0,$M2913,$N2913+$B$27,TRUE,0)</f>
        <v>0</v>
      </c>
      <c r="O2914" t="b" cm="1">
        <f t="array" ref="O2914">_xlfn.IFS(AND($J2914,NOT($K2914),NOT($M2914)),TRUE,$P2914&gt;=$B$6,FALSE,AND($J2914,NOT($K2914),$M2914,$N2914=0),TRUE,TRUE,FALSE)</f>
        <v>0</v>
      </c>
      <c r="P2914" cm="1">
        <f t="array" ref="P2914">_xlfn.IFS(AND($O2913,$P2913&lt;$B$6),$P2913+1,AND(NOT($J2913),$P2913&gt;0),0,TRUE,$P2913)</f>
        <v>0</v>
      </c>
      <c r="Q2914" s="1">
        <f t="shared" si="226"/>
        <v>150</v>
      </c>
      <c r="R2914" s="1">
        <f t="shared" si="227"/>
        <v>7500</v>
      </c>
      <c r="S2914" s="17">
        <f t="shared" si="228"/>
        <v>154.58605290278254</v>
      </c>
      <c r="T2914" s="1" cm="1">
        <f t="array" ref="T2914">_xlfn.IFS($B$6=1,Q2914*$B$10,AND(P2913=0,P2914&gt;=1),T2913+$B$6*$B$10*$B$8,TRUE,T2913)</f>
        <v>6000</v>
      </c>
      <c r="U2914" s="17">
        <f t="shared" si="229"/>
        <v>123.66884232222604</v>
      </c>
    </row>
    <row r="2915" spans="7:21" x14ac:dyDescent="0.25">
      <c r="G2915" s="15">
        <v>2913</v>
      </c>
      <c r="H2915" s="17">
        <f t="shared" si="225"/>
        <v>48.533333333333331</v>
      </c>
      <c r="I2915" cm="1">
        <f t="array" ref="I2915">_xlfn.IFS(AND(NOT($I2914=0),$J2914),0,NOT($J2914),$I2914+$B$27,TRUE,$I2914)</f>
        <v>2.6833333333333287</v>
      </c>
      <c r="J2915" t="b" cm="1">
        <f t="array" ref="J2915">_xlfn.IFS($I2915&gt;=$C$5-$B$27,TRUE,$P2915&gt;=$B$6,FALSE,TRUE,$J2914)</f>
        <v>0</v>
      </c>
      <c r="K2915" t="b" cm="1">
        <f t="array" ref="K2915">_xlfn.IFS($L2915&gt;=$B$4-$B$27,FALSE,$I2915&gt;=$B$5-$B$27,TRUE,AND($J2915,NOT($K2914)),FALSE,$K2914,TRUE,TRUE,FALSE)</f>
        <v>0</v>
      </c>
      <c r="L2915" cm="1">
        <f t="array" ref="L2915">_xlfn.IFS($K2914,$L2914+$B$27,NOT($K2914),0,TRUE,$K2914)</f>
        <v>0</v>
      </c>
      <c r="M2915" t="b" cm="1">
        <f t="array" ref="M2915">_xlfn.IFS($K2915,FALSE,AND($J2915,NOT($K2915),$P2915&lt;$B$6),TRUE,TRUE,FALSE)</f>
        <v>0</v>
      </c>
      <c r="N2915" cm="1">
        <f t="array" ref="N2915">_xlfn.IFS($N2914&gt;=$C$7-$B$27,0,$M2914,$N2914+$B$27,TRUE,0)</f>
        <v>0</v>
      </c>
      <c r="O2915" t="b" cm="1">
        <f t="array" ref="O2915">_xlfn.IFS(AND($J2915,NOT($K2915),NOT($M2915)),TRUE,$P2915&gt;=$B$6,FALSE,AND($J2915,NOT($K2915),$M2915,$N2915=0),TRUE,TRUE,FALSE)</f>
        <v>0</v>
      </c>
      <c r="P2915" cm="1">
        <f t="array" ref="P2915">_xlfn.IFS(AND($O2914,$P2914&lt;$B$6),$P2914+1,AND(NOT($J2914),$P2914&gt;0),0,TRUE,$P2914)</f>
        <v>0</v>
      </c>
      <c r="Q2915" s="1">
        <f t="shared" si="226"/>
        <v>150</v>
      </c>
      <c r="R2915" s="1">
        <f t="shared" si="227"/>
        <v>7500</v>
      </c>
      <c r="S2915" s="17">
        <f t="shared" si="228"/>
        <v>154.53296703296704</v>
      </c>
      <c r="T2915" s="1" cm="1">
        <f t="array" ref="T2915">_xlfn.IFS($B$6=1,Q2915*$B$10,AND(P2914=0,P2915&gt;=1),T2914+$B$6*$B$10*$B$8,TRUE,T2914)</f>
        <v>6000</v>
      </c>
      <c r="U2915" s="17">
        <f t="shared" si="229"/>
        <v>123.62637362637363</v>
      </c>
    </row>
    <row r="2916" spans="7:21" x14ac:dyDescent="0.25">
      <c r="G2916" s="15">
        <v>2914</v>
      </c>
      <c r="H2916" s="17">
        <f t="shared" si="225"/>
        <v>48.55</v>
      </c>
      <c r="I2916" cm="1">
        <f t="array" ref="I2916">_xlfn.IFS(AND(NOT($I2915=0),$J2915),0,NOT($J2915),$I2915+$B$27,TRUE,$I2915)</f>
        <v>2.6999999999999953</v>
      </c>
      <c r="J2916" t="b" cm="1">
        <f t="array" ref="J2916">_xlfn.IFS($I2916&gt;=$C$5-$B$27,TRUE,$P2916&gt;=$B$6,FALSE,TRUE,$J2915)</f>
        <v>0</v>
      </c>
      <c r="K2916" t="b" cm="1">
        <f t="array" ref="K2916">_xlfn.IFS($L2916&gt;=$B$4-$B$27,FALSE,$I2916&gt;=$B$5-$B$27,TRUE,AND($J2916,NOT($K2915)),FALSE,$K2915,TRUE,TRUE,FALSE)</f>
        <v>0</v>
      </c>
      <c r="L2916" cm="1">
        <f t="array" ref="L2916">_xlfn.IFS($K2915,$L2915+$B$27,NOT($K2915),0,TRUE,$K2915)</f>
        <v>0</v>
      </c>
      <c r="M2916" t="b" cm="1">
        <f t="array" ref="M2916">_xlfn.IFS($K2916,FALSE,AND($J2916,NOT($K2916),$P2916&lt;$B$6),TRUE,TRUE,FALSE)</f>
        <v>0</v>
      </c>
      <c r="N2916" cm="1">
        <f t="array" ref="N2916">_xlfn.IFS($N2915&gt;=$C$7-$B$27,0,$M2915,$N2915+$B$27,TRUE,0)</f>
        <v>0</v>
      </c>
      <c r="O2916" t="b" cm="1">
        <f t="array" ref="O2916">_xlfn.IFS(AND($J2916,NOT($K2916),NOT($M2916)),TRUE,$P2916&gt;=$B$6,FALSE,AND($J2916,NOT($K2916),$M2916,$N2916=0),TRUE,TRUE,FALSE)</f>
        <v>0</v>
      </c>
      <c r="P2916" cm="1">
        <f t="array" ref="P2916">_xlfn.IFS(AND($O2915,$P2915&lt;$B$6),$P2915+1,AND(NOT($J2915),$P2915&gt;0),0,TRUE,$P2915)</f>
        <v>0</v>
      </c>
      <c r="Q2916" s="1">
        <f t="shared" si="226"/>
        <v>150</v>
      </c>
      <c r="R2916" s="1">
        <f t="shared" si="227"/>
        <v>7500</v>
      </c>
      <c r="S2916" s="17">
        <f t="shared" si="228"/>
        <v>154.47991761071063</v>
      </c>
      <c r="T2916" s="1" cm="1">
        <f t="array" ref="T2916">_xlfn.IFS($B$6=1,Q2916*$B$10,AND(P2915=0,P2916&gt;=1),T2915+$B$6*$B$10*$B$8,TRUE,T2915)</f>
        <v>6000</v>
      </c>
      <c r="U2916" s="17">
        <f t="shared" si="229"/>
        <v>123.5839340885685</v>
      </c>
    </row>
    <row r="2917" spans="7:21" x14ac:dyDescent="0.25">
      <c r="G2917" s="15">
        <v>2915</v>
      </c>
      <c r="H2917" s="17">
        <f t="shared" si="225"/>
        <v>48.566666666666663</v>
      </c>
      <c r="I2917" cm="1">
        <f t="array" ref="I2917">_xlfn.IFS(AND(NOT($I2916=0),$J2916),0,NOT($J2916),$I2916+$B$27,TRUE,$I2916)</f>
        <v>2.7166666666666619</v>
      </c>
      <c r="J2917" t="b" cm="1">
        <f t="array" ref="J2917">_xlfn.IFS($I2917&gt;=$C$5-$B$27,TRUE,$P2917&gt;=$B$6,FALSE,TRUE,$J2916)</f>
        <v>0</v>
      </c>
      <c r="K2917" t="b" cm="1">
        <f t="array" ref="K2917">_xlfn.IFS($L2917&gt;=$B$4-$B$27,FALSE,$I2917&gt;=$B$5-$B$27,TRUE,AND($J2917,NOT($K2916)),FALSE,$K2916,TRUE,TRUE,FALSE)</f>
        <v>0</v>
      </c>
      <c r="L2917" cm="1">
        <f t="array" ref="L2917">_xlfn.IFS($K2916,$L2916+$B$27,NOT($K2916),0,TRUE,$K2916)</f>
        <v>0</v>
      </c>
      <c r="M2917" t="b" cm="1">
        <f t="array" ref="M2917">_xlfn.IFS($K2917,FALSE,AND($J2917,NOT($K2917),$P2917&lt;$B$6),TRUE,TRUE,FALSE)</f>
        <v>0</v>
      </c>
      <c r="N2917" cm="1">
        <f t="array" ref="N2917">_xlfn.IFS($N2916&gt;=$C$7-$B$27,0,$M2916,$N2916+$B$27,TRUE,0)</f>
        <v>0</v>
      </c>
      <c r="O2917" t="b" cm="1">
        <f t="array" ref="O2917">_xlfn.IFS(AND($J2917,NOT($K2917),NOT($M2917)),TRUE,$P2917&gt;=$B$6,FALSE,AND($J2917,NOT($K2917),$M2917,$N2917=0),TRUE,TRUE,FALSE)</f>
        <v>0</v>
      </c>
      <c r="P2917" cm="1">
        <f t="array" ref="P2917">_xlfn.IFS(AND($O2916,$P2916&lt;$B$6),$P2916+1,AND(NOT($J2916),$P2916&gt;0),0,TRUE,$P2916)</f>
        <v>0</v>
      </c>
      <c r="Q2917" s="1">
        <f t="shared" si="226"/>
        <v>150</v>
      </c>
      <c r="R2917" s="1">
        <f t="shared" si="227"/>
        <v>7500</v>
      </c>
      <c r="S2917" s="17">
        <f t="shared" si="228"/>
        <v>154.42690459849007</v>
      </c>
      <c r="T2917" s="1" cm="1">
        <f t="array" ref="T2917">_xlfn.IFS($B$6=1,Q2917*$B$10,AND(P2916=0,P2917&gt;=1),T2916+$B$6*$B$10*$B$8,TRUE,T2916)</f>
        <v>6000</v>
      </c>
      <c r="U2917" s="17">
        <f t="shared" si="229"/>
        <v>123.54152367879205</v>
      </c>
    </row>
    <row r="2918" spans="7:21" x14ac:dyDescent="0.25">
      <c r="G2918" s="15">
        <v>2916</v>
      </c>
      <c r="H2918" s="17">
        <f t="shared" si="225"/>
        <v>48.583333333333336</v>
      </c>
      <c r="I2918" cm="1">
        <f t="array" ref="I2918">_xlfn.IFS(AND(NOT($I2917=0),$J2917),0,NOT($J2917),$I2917+$B$27,TRUE,$I2917)</f>
        <v>2.7333333333333285</v>
      </c>
      <c r="J2918" t="b" cm="1">
        <f t="array" ref="J2918">_xlfn.IFS($I2918&gt;=$C$5-$B$27,TRUE,$P2918&gt;=$B$6,FALSE,TRUE,$J2917)</f>
        <v>0</v>
      </c>
      <c r="K2918" t="b" cm="1">
        <f t="array" ref="K2918">_xlfn.IFS($L2918&gt;=$B$4-$B$27,FALSE,$I2918&gt;=$B$5-$B$27,TRUE,AND($J2918,NOT($K2917)),FALSE,$K2917,TRUE,TRUE,FALSE)</f>
        <v>0</v>
      </c>
      <c r="L2918" cm="1">
        <f t="array" ref="L2918">_xlfn.IFS($K2917,$L2917+$B$27,NOT($K2917),0,TRUE,$K2917)</f>
        <v>0</v>
      </c>
      <c r="M2918" t="b" cm="1">
        <f t="array" ref="M2918">_xlfn.IFS($K2918,FALSE,AND($J2918,NOT($K2918),$P2918&lt;$B$6),TRUE,TRUE,FALSE)</f>
        <v>0</v>
      </c>
      <c r="N2918" cm="1">
        <f t="array" ref="N2918">_xlfn.IFS($N2917&gt;=$C$7-$B$27,0,$M2917,$N2917+$B$27,TRUE,0)</f>
        <v>0</v>
      </c>
      <c r="O2918" t="b" cm="1">
        <f t="array" ref="O2918">_xlfn.IFS(AND($J2918,NOT($K2918),NOT($M2918)),TRUE,$P2918&gt;=$B$6,FALSE,AND($J2918,NOT($K2918),$M2918,$N2918=0),TRUE,TRUE,FALSE)</f>
        <v>0</v>
      </c>
      <c r="P2918" cm="1">
        <f t="array" ref="P2918">_xlfn.IFS(AND($O2917,$P2917&lt;$B$6),$P2917+1,AND(NOT($J2917),$P2917&gt;0),0,TRUE,$P2917)</f>
        <v>0</v>
      </c>
      <c r="Q2918" s="1">
        <f t="shared" si="226"/>
        <v>150</v>
      </c>
      <c r="R2918" s="1">
        <f t="shared" si="227"/>
        <v>7500</v>
      </c>
      <c r="S2918" s="17">
        <f t="shared" si="228"/>
        <v>154.3739279588336</v>
      </c>
      <c r="T2918" s="1" cm="1">
        <f t="array" ref="T2918">_xlfn.IFS($B$6=1,Q2918*$B$10,AND(P2917=0,P2918&gt;=1),T2917+$B$6*$B$10*$B$8,TRUE,T2917)</f>
        <v>6000</v>
      </c>
      <c r="U2918" s="17">
        <f t="shared" si="229"/>
        <v>123.4991423670669</v>
      </c>
    </row>
    <row r="2919" spans="7:21" x14ac:dyDescent="0.25">
      <c r="G2919" s="15">
        <v>2917</v>
      </c>
      <c r="H2919" s="17">
        <f t="shared" si="225"/>
        <v>48.6</v>
      </c>
      <c r="I2919" cm="1">
        <f t="array" ref="I2919">_xlfn.IFS(AND(NOT($I2918=0),$J2918),0,NOT($J2918),$I2918+$B$27,TRUE,$I2918)</f>
        <v>2.7499999999999951</v>
      </c>
      <c r="J2919" t="b" cm="1">
        <f t="array" ref="J2919">_xlfn.IFS($I2919&gt;=$C$5-$B$27,TRUE,$P2919&gt;=$B$6,FALSE,TRUE,$J2918)</f>
        <v>0</v>
      </c>
      <c r="K2919" t="b" cm="1">
        <f t="array" ref="K2919">_xlfn.IFS($L2919&gt;=$B$4-$B$27,FALSE,$I2919&gt;=$B$5-$B$27,TRUE,AND($J2919,NOT($K2918)),FALSE,$K2918,TRUE,TRUE,FALSE)</f>
        <v>0</v>
      </c>
      <c r="L2919" cm="1">
        <f t="array" ref="L2919">_xlfn.IFS($K2918,$L2918+$B$27,NOT($K2918),0,TRUE,$K2918)</f>
        <v>0</v>
      </c>
      <c r="M2919" t="b" cm="1">
        <f t="array" ref="M2919">_xlfn.IFS($K2919,FALSE,AND($J2919,NOT($K2919),$P2919&lt;$B$6),TRUE,TRUE,FALSE)</f>
        <v>0</v>
      </c>
      <c r="N2919" cm="1">
        <f t="array" ref="N2919">_xlfn.IFS($N2918&gt;=$C$7-$B$27,0,$M2918,$N2918+$B$27,TRUE,0)</f>
        <v>0</v>
      </c>
      <c r="O2919" t="b" cm="1">
        <f t="array" ref="O2919">_xlfn.IFS(AND($J2919,NOT($K2919),NOT($M2919)),TRUE,$P2919&gt;=$B$6,FALSE,AND($J2919,NOT($K2919),$M2919,$N2919=0),TRUE,TRUE,FALSE)</f>
        <v>0</v>
      </c>
      <c r="P2919" cm="1">
        <f t="array" ref="P2919">_xlfn.IFS(AND($O2918,$P2918&lt;$B$6),$P2918+1,AND(NOT($J2918),$P2918&gt;0),0,TRUE,$P2918)</f>
        <v>0</v>
      </c>
      <c r="Q2919" s="1">
        <f t="shared" si="226"/>
        <v>150</v>
      </c>
      <c r="R2919" s="1">
        <f t="shared" si="227"/>
        <v>7500</v>
      </c>
      <c r="S2919" s="17">
        <f t="shared" si="228"/>
        <v>154.32098765432099</v>
      </c>
      <c r="T2919" s="1" cm="1">
        <f t="array" ref="T2919">_xlfn.IFS($B$6=1,Q2919*$B$10,AND(P2918=0,P2919&gt;=1),T2918+$B$6*$B$10*$B$8,TRUE,T2918)</f>
        <v>6000</v>
      </c>
      <c r="U2919" s="17">
        <f t="shared" si="229"/>
        <v>123.45679012345678</v>
      </c>
    </row>
    <row r="2920" spans="7:21" x14ac:dyDescent="0.25">
      <c r="G2920" s="15">
        <v>2918</v>
      </c>
      <c r="H2920" s="17">
        <f t="shared" si="225"/>
        <v>48.616666666666667</v>
      </c>
      <c r="I2920" cm="1">
        <f t="array" ref="I2920">_xlfn.IFS(AND(NOT($I2919=0),$J2919),0,NOT($J2919),$I2919+$B$27,TRUE,$I2919)</f>
        <v>2.7666666666666617</v>
      </c>
      <c r="J2920" t="b" cm="1">
        <f t="array" ref="J2920">_xlfn.IFS($I2920&gt;=$C$5-$B$27,TRUE,$P2920&gt;=$B$6,FALSE,TRUE,$J2919)</f>
        <v>0</v>
      </c>
      <c r="K2920" t="b" cm="1">
        <f t="array" ref="K2920">_xlfn.IFS($L2920&gt;=$B$4-$B$27,FALSE,$I2920&gt;=$B$5-$B$27,TRUE,AND($J2920,NOT($K2919)),FALSE,$K2919,TRUE,TRUE,FALSE)</f>
        <v>0</v>
      </c>
      <c r="L2920" cm="1">
        <f t="array" ref="L2920">_xlfn.IFS($K2919,$L2919+$B$27,NOT($K2919),0,TRUE,$K2919)</f>
        <v>0</v>
      </c>
      <c r="M2920" t="b" cm="1">
        <f t="array" ref="M2920">_xlfn.IFS($K2920,FALSE,AND($J2920,NOT($K2920),$P2920&lt;$B$6),TRUE,TRUE,FALSE)</f>
        <v>0</v>
      </c>
      <c r="N2920" cm="1">
        <f t="array" ref="N2920">_xlfn.IFS($N2919&gt;=$C$7-$B$27,0,$M2919,$N2919+$B$27,TRUE,0)</f>
        <v>0</v>
      </c>
      <c r="O2920" t="b" cm="1">
        <f t="array" ref="O2920">_xlfn.IFS(AND($J2920,NOT($K2920),NOT($M2920)),TRUE,$P2920&gt;=$B$6,FALSE,AND($J2920,NOT($K2920),$M2920,$N2920=0),TRUE,TRUE,FALSE)</f>
        <v>0</v>
      </c>
      <c r="P2920" cm="1">
        <f t="array" ref="P2920">_xlfn.IFS(AND($O2919,$P2919&lt;$B$6),$P2919+1,AND(NOT($J2919),$P2919&gt;0),0,TRUE,$P2919)</f>
        <v>0</v>
      </c>
      <c r="Q2920" s="1">
        <f t="shared" si="226"/>
        <v>150</v>
      </c>
      <c r="R2920" s="1">
        <f t="shared" si="227"/>
        <v>7500</v>
      </c>
      <c r="S2920" s="17">
        <f t="shared" si="228"/>
        <v>154.26808364758313</v>
      </c>
      <c r="T2920" s="1" cm="1">
        <f t="array" ref="T2920">_xlfn.IFS($B$6=1,Q2920*$B$10,AND(P2919=0,P2920&gt;=1),T2919+$B$6*$B$10*$B$8,TRUE,T2919)</f>
        <v>6000</v>
      </c>
      <c r="U2920" s="17">
        <f t="shared" si="229"/>
        <v>123.41446691806651</v>
      </c>
    </row>
    <row r="2921" spans="7:21" x14ac:dyDescent="0.25">
      <c r="G2921" s="15">
        <v>2919</v>
      </c>
      <c r="H2921" s="17">
        <f t="shared" si="225"/>
        <v>48.633333333333333</v>
      </c>
      <c r="I2921" cm="1">
        <f t="array" ref="I2921">_xlfn.IFS(AND(NOT($I2920=0),$J2920),0,NOT($J2920),$I2920+$B$27,TRUE,$I2920)</f>
        <v>2.7833333333333283</v>
      </c>
      <c r="J2921" t="b" cm="1">
        <f t="array" ref="J2921">_xlfn.IFS($I2921&gt;=$C$5-$B$27,TRUE,$P2921&gt;=$B$6,FALSE,TRUE,$J2920)</f>
        <v>0</v>
      </c>
      <c r="K2921" t="b" cm="1">
        <f t="array" ref="K2921">_xlfn.IFS($L2921&gt;=$B$4-$B$27,FALSE,$I2921&gt;=$B$5-$B$27,TRUE,AND($J2921,NOT($K2920)),FALSE,$K2920,TRUE,TRUE,FALSE)</f>
        <v>0</v>
      </c>
      <c r="L2921" cm="1">
        <f t="array" ref="L2921">_xlfn.IFS($K2920,$L2920+$B$27,NOT($K2920),0,TRUE,$K2920)</f>
        <v>0</v>
      </c>
      <c r="M2921" t="b" cm="1">
        <f t="array" ref="M2921">_xlfn.IFS($K2921,FALSE,AND($J2921,NOT($K2921),$P2921&lt;$B$6),TRUE,TRUE,FALSE)</f>
        <v>0</v>
      </c>
      <c r="N2921" cm="1">
        <f t="array" ref="N2921">_xlfn.IFS($N2920&gt;=$C$7-$B$27,0,$M2920,$N2920+$B$27,TRUE,0)</f>
        <v>0</v>
      </c>
      <c r="O2921" t="b" cm="1">
        <f t="array" ref="O2921">_xlfn.IFS(AND($J2921,NOT($K2921),NOT($M2921)),TRUE,$P2921&gt;=$B$6,FALSE,AND($J2921,NOT($K2921),$M2921,$N2921=0),TRUE,TRUE,FALSE)</f>
        <v>0</v>
      </c>
      <c r="P2921" cm="1">
        <f t="array" ref="P2921">_xlfn.IFS(AND($O2920,$P2920&lt;$B$6),$P2920+1,AND(NOT($J2920),$P2920&gt;0),0,TRUE,$P2920)</f>
        <v>0</v>
      </c>
      <c r="Q2921" s="1">
        <f t="shared" si="226"/>
        <v>150</v>
      </c>
      <c r="R2921" s="1">
        <f t="shared" si="227"/>
        <v>7500</v>
      </c>
      <c r="S2921" s="17">
        <f t="shared" si="228"/>
        <v>154.21521590130226</v>
      </c>
      <c r="T2921" s="1" cm="1">
        <f t="array" ref="T2921">_xlfn.IFS($B$6=1,Q2921*$B$10,AND(P2920=0,P2921&gt;=1),T2920+$B$6*$B$10*$B$8,TRUE,T2920)</f>
        <v>6000</v>
      </c>
      <c r="U2921" s="17">
        <f t="shared" si="229"/>
        <v>123.37217272104181</v>
      </c>
    </row>
    <row r="2922" spans="7:21" x14ac:dyDescent="0.25">
      <c r="G2922" s="15">
        <v>2920</v>
      </c>
      <c r="H2922" s="17">
        <f t="shared" si="225"/>
        <v>48.65</v>
      </c>
      <c r="I2922" cm="1">
        <f t="array" ref="I2922">_xlfn.IFS(AND(NOT($I2921=0),$J2921),0,NOT($J2921),$I2921+$B$27,TRUE,$I2921)</f>
        <v>2.7999999999999949</v>
      </c>
      <c r="J2922" t="b" cm="1">
        <f t="array" ref="J2922">_xlfn.IFS($I2922&gt;=$C$5-$B$27,TRUE,$P2922&gt;=$B$6,FALSE,TRUE,$J2921)</f>
        <v>0</v>
      </c>
      <c r="K2922" t="b" cm="1">
        <f t="array" ref="K2922">_xlfn.IFS($L2922&gt;=$B$4-$B$27,FALSE,$I2922&gt;=$B$5-$B$27,TRUE,AND($J2922,NOT($K2921)),FALSE,$K2921,TRUE,TRUE,FALSE)</f>
        <v>0</v>
      </c>
      <c r="L2922" cm="1">
        <f t="array" ref="L2922">_xlfn.IFS($K2921,$L2921+$B$27,NOT($K2921),0,TRUE,$K2921)</f>
        <v>0</v>
      </c>
      <c r="M2922" t="b" cm="1">
        <f t="array" ref="M2922">_xlfn.IFS($K2922,FALSE,AND($J2922,NOT($K2922),$P2922&lt;$B$6),TRUE,TRUE,FALSE)</f>
        <v>0</v>
      </c>
      <c r="N2922" cm="1">
        <f t="array" ref="N2922">_xlfn.IFS($N2921&gt;=$C$7-$B$27,0,$M2921,$N2921+$B$27,TRUE,0)</f>
        <v>0</v>
      </c>
      <c r="O2922" t="b" cm="1">
        <f t="array" ref="O2922">_xlfn.IFS(AND($J2922,NOT($K2922),NOT($M2922)),TRUE,$P2922&gt;=$B$6,FALSE,AND($J2922,NOT($K2922),$M2922,$N2922=0),TRUE,TRUE,FALSE)</f>
        <v>0</v>
      </c>
      <c r="P2922" cm="1">
        <f t="array" ref="P2922">_xlfn.IFS(AND($O2921,$P2921&lt;$B$6),$P2921+1,AND(NOT($J2921),$P2921&gt;0),0,TRUE,$P2921)</f>
        <v>0</v>
      </c>
      <c r="Q2922" s="1">
        <f t="shared" si="226"/>
        <v>150</v>
      </c>
      <c r="R2922" s="1">
        <f t="shared" si="227"/>
        <v>7500</v>
      </c>
      <c r="S2922" s="17">
        <f t="shared" si="228"/>
        <v>154.16238437821173</v>
      </c>
      <c r="T2922" s="1" cm="1">
        <f t="array" ref="T2922">_xlfn.IFS($B$6=1,Q2922*$B$10,AND(P2921=0,P2922&gt;=1),T2921+$B$6*$B$10*$B$8,TRUE,T2921)</f>
        <v>6000</v>
      </c>
      <c r="U2922" s="17">
        <f t="shared" si="229"/>
        <v>123.32990750256937</v>
      </c>
    </row>
    <row r="2923" spans="7:21" x14ac:dyDescent="0.25">
      <c r="G2923" s="15">
        <v>2921</v>
      </c>
      <c r="H2923" s="17">
        <f t="shared" si="225"/>
        <v>48.666666666666664</v>
      </c>
      <c r="I2923" cm="1">
        <f t="array" ref="I2923">_xlfn.IFS(AND(NOT($I2922=0),$J2922),0,NOT($J2922),$I2922+$B$27,TRUE,$I2922)</f>
        <v>2.8166666666666615</v>
      </c>
      <c r="J2923" t="b" cm="1">
        <f t="array" ref="J2923">_xlfn.IFS($I2923&gt;=$C$5-$B$27,TRUE,$P2923&gt;=$B$6,FALSE,TRUE,$J2922)</f>
        <v>0</v>
      </c>
      <c r="K2923" t="b" cm="1">
        <f t="array" ref="K2923">_xlfn.IFS($L2923&gt;=$B$4-$B$27,FALSE,$I2923&gt;=$B$5-$B$27,TRUE,AND($J2923,NOT($K2922)),FALSE,$K2922,TRUE,TRUE,FALSE)</f>
        <v>0</v>
      </c>
      <c r="L2923" cm="1">
        <f t="array" ref="L2923">_xlfn.IFS($K2922,$L2922+$B$27,NOT($K2922),0,TRUE,$K2922)</f>
        <v>0</v>
      </c>
      <c r="M2923" t="b" cm="1">
        <f t="array" ref="M2923">_xlfn.IFS($K2923,FALSE,AND($J2923,NOT($K2923),$P2923&lt;$B$6),TRUE,TRUE,FALSE)</f>
        <v>0</v>
      </c>
      <c r="N2923" cm="1">
        <f t="array" ref="N2923">_xlfn.IFS($N2922&gt;=$C$7-$B$27,0,$M2922,$N2922+$B$27,TRUE,0)</f>
        <v>0</v>
      </c>
      <c r="O2923" t="b" cm="1">
        <f t="array" ref="O2923">_xlfn.IFS(AND($J2923,NOT($K2923),NOT($M2923)),TRUE,$P2923&gt;=$B$6,FALSE,AND($J2923,NOT($K2923),$M2923,$N2923=0),TRUE,TRUE,FALSE)</f>
        <v>0</v>
      </c>
      <c r="P2923" cm="1">
        <f t="array" ref="P2923">_xlfn.IFS(AND($O2922,$P2922&lt;$B$6),$P2922+1,AND(NOT($J2922),$P2922&gt;0),0,TRUE,$P2922)</f>
        <v>0</v>
      </c>
      <c r="Q2923" s="1">
        <f t="shared" si="226"/>
        <v>150</v>
      </c>
      <c r="R2923" s="1">
        <f t="shared" si="227"/>
        <v>7500</v>
      </c>
      <c r="S2923" s="17">
        <f t="shared" si="228"/>
        <v>154.10958904109589</v>
      </c>
      <c r="T2923" s="1" cm="1">
        <f t="array" ref="T2923">_xlfn.IFS($B$6=1,Q2923*$B$10,AND(P2922=0,P2923&gt;=1),T2922+$B$6*$B$10*$B$8,TRUE,T2922)</f>
        <v>6000</v>
      </c>
      <c r="U2923" s="17">
        <f t="shared" si="229"/>
        <v>123.28767123287672</v>
      </c>
    </row>
    <row r="2924" spans="7:21" x14ac:dyDescent="0.25">
      <c r="G2924" s="15">
        <v>2922</v>
      </c>
      <c r="H2924" s="17">
        <f t="shared" si="225"/>
        <v>48.68333333333333</v>
      </c>
      <c r="I2924" cm="1">
        <f t="array" ref="I2924">_xlfn.IFS(AND(NOT($I2923=0),$J2923),0,NOT($J2923),$I2923+$B$27,TRUE,$I2923)</f>
        <v>2.8333333333333282</v>
      </c>
      <c r="J2924" t="b" cm="1">
        <f t="array" ref="J2924">_xlfn.IFS($I2924&gt;=$C$5-$B$27,TRUE,$P2924&gt;=$B$6,FALSE,TRUE,$J2923)</f>
        <v>0</v>
      </c>
      <c r="K2924" t="b" cm="1">
        <f t="array" ref="K2924">_xlfn.IFS($L2924&gt;=$B$4-$B$27,FALSE,$I2924&gt;=$B$5-$B$27,TRUE,AND($J2924,NOT($K2923)),FALSE,$K2923,TRUE,TRUE,FALSE)</f>
        <v>0</v>
      </c>
      <c r="L2924" cm="1">
        <f t="array" ref="L2924">_xlfn.IFS($K2923,$L2923+$B$27,NOT($K2923),0,TRUE,$K2923)</f>
        <v>0</v>
      </c>
      <c r="M2924" t="b" cm="1">
        <f t="array" ref="M2924">_xlfn.IFS($K2924,FALSE,AND($J2924,NOT($K2924),$P2924&lt;$B$6),TRUE,TRUE,FALSE)</f>
        <v>0</v>
      </c>
      <c r="N2924" cm="1">
        <f t="array" ref="N2924">_xlfn.IFS($N2923&gt;=$C$7-$B$27,0,$M2923,$N2923+$B$27,TRUE,0)</f>
        <v>0</v>
      </c>
      <c r="O2924" t="b" cm="1">
        <f t="array" ref="O2924">_xlfn.IFS(AND($J2924,NOT($K2924),NOT($M2924)),TRUE,$P2924&gt;=$B$6,FALSE,AND($J2924,NOT($K2924),$M2924,$N2924=0),TRUE,TRUE,FALSE)</f>
        <v>0</v>
      </c>
      <c r="P2924" cm="1">
        <f t="array" ref="P2924">_xlfn.IFS(AND($O2923,$P2923&lt;$B$6),$P2923+1,AND(NOT($J2923),$P2923&gt;0),0,TRUE,$P2923)</f>
        <v>0</v>
      </c>
      <c r="Q2924" s="1">
        <f t="shared" si="226"/>
        <v>150</v>
      </c>
      <c r="R2924" s="1">
        <f t="shared" si="227"/>
        <v>7500</v>
      </c>
      <c r="S2924" s="17">
        <f t="shared" si="228"/>
        <v>154.05682985279014</v>
      </c>
      <c r="T2924" s="1" cm="1">
        <f t="array" ref="T2924">_xlfn.IFS($B$6=1,Q2924*$B$10,AND(P2923=0,P2924&gt;=1),T2923+$B$6*$B$10*$B$8,TRUE,T2923)</f>
        <v>6000</v>
      </c>
      <c r="U2924" s="17">
        <f t="shared" si="229"/>
        <v>123.24546388223212</v>
      </c>
    </row>
    <row r="2925" spans="7:21" x14ac:dyDescent="0.25">
      <c r="G2925" s="15">
        <v>2923</v>
      </c>
      <c r="H2925" s="17">
        <f t="shared" si="225"/>
        <v>48.7</v>
      </c>
      <c r="I2925" cm="1">
        <f t="array" ref="I2925">_xlfn.IFS(AND(NOT($I2924=0),$J2924),0,NOT($J2924),$I2924+$B$27,TRUE,$I2924)</f>
        <v>2.8499999999999948</v>
      </c>
      <c r="J2925" t="b" cm="1">
        <f t="array" ref="J2925">_xlfn.IFS($I2925&gt;=$C$5-$B$27,TRUE,$P2925&gt;=$B$6,FALSE,TRUE,$J2924)</f>
        <v>0</v>
      </c>
      <c r="K2925" t="b" cm="1">
        <f t="array" ref="K2925">_xlfn.IFS($L2925&gt;=$B$4-$B$27,FALSE,$I2925&gt;=$B$5-$B$27,TRUE,AND($J2925,NOT($K2924)),FALSE,$K2924,TRUE,TRUE,FALSE)</f>
        <v>0</v>
      </c>
      <c r="L2925" cm="1">
        <f t="array" ref="L2925">_xlfn.IFS($K2924,$L2924+$B$27,NOT($K2924),0,TRUE,$K2924)</f>
        <v>0</v>
      </c>
      <c r="M2925" t="b" cm="1">
        <f t="array" ref="M2925">_xlfn.IFS($K2925,FALSE,AND($J2925,NOT($K2925),$P2925&lt;$B$6),TRUE,TRUE,FALSE)</f>
        <v>0</v>
      </c>
      <c r="N2925" cm="1">
        <f t="array" ref="N2925">_xlfn.IFS($N2924&gt;=$C$7-$B$27,0,$M2924,$N2924+$B$27,TRUE,0)</f>
        <v>0</v>
      </c>
      <c r="O2925" t="b" cm="1">
        <f t="array" ref="O2925">_xlfn.IFS(AND($J2925,NOT($K2925),NOT($M2925)),TRUE,$P2925&gt;=$B$6,FALSE,AND($J2925,NOT($K2925),$M2925,$N2925=0),TRUE,TRUE,FALSE)</f>
        <v>0</v>
      </c>
      <c r="P2925" cm="1">
        <f t="array" ref="P2925">_xlfn.IFS(AND($O2924,$P2924&lt;$B$6),$P2924+1,AND(NOT($J2924),$P2924&gt;0),0,TRUE,$P2924)</f>
        <v>0</v>
      </c>
      <c r="Q2925" s="1">
        <f t="shared" si="226"/>
        <v>150</v>
      </c>
      <c r="R2925" s="1">
        <f t="shared" si="227"/>
        <v>7500</v>
      </c>
      <c r="S2925" s="17">
        <f t="shared" si="228"/>
        <v>154.00410677618069</v>
      </c>
      <c r="T2925" s="1" cm="1">
        <f t="array" ref="T2925">_xlfn.IFS($B$6=1,Q2925*$B$10,AND(P2924=0,P2925&gt;=1),T2924+$B$6*$B$10*$B$8,TRUE,T2924)</f>
        <v>6000</v>
      </c>
      <c r="U2925" s="17">
        <f t="shared" si="229"/>
        <v>123.20328542094455</v>
      </c>
    </row>
    <row r="2926" spans="7:21" x14ac:dyDescent="0.25">
      <c r="G2926" s="15">
        <v>2924</v>
      </c>
      <c r="H2926" s="17">
        <f t="shared" si="225"/>
        <v>48.716666666666669</v>
      </c>
      <c r="I2926" cm="1">
        <f t="array" ref="I2926">_xlfn.IFS(AND(NOT($I2925=0),$J2925),0,NOT($J2925),$I2925+$B$27,TRUE,$I2925)</f>
        <v>2.8666666666666614</v>
      </c>
      <c r="J2926" t="b" cm="1">
        <f t="array" ref="J2926">_xlfn.IFS($I2926&gt;=$C$5-$B$27,TRUE,$P2926&gt;=$B$6,FALSE,TRUE,$J2925)</f>
        <v>0</v>
      </c>
      <c r="K2926" t="b" cm="1">
        <f t="array" ref="K2926">_xlfn.IFS($L2926&gt;=$B$4-$B$27,FALSE,$I2926&gt;=$B$5-$B$27,TRUE,AND($J2926,NOT($K2925)),FALSE,$K2925,TRUE,TRUE,FALSE)</f>
        <v>0</v>
      </c>
      <c r="L2926" cm="1">
        <f t="array" ref="L2926">_xlfn.IFS($K2925,$L2925+$B$27,NOT($K2925),0,TRUE,$K2925)</f>
        <v>0</v>
      </c>
      <c r="M2926" t="b" cm="1">
        <f t="array" ref="M2926">_xlfn.IFS($K2926,FALSE,AND($J2926,NOT($K2926),$P2926&lt;$B$6),TRUE,TRUE,FALSE)</f>
        <v>0</v>
      </c>
      <c r="N2926" cm="1">
        <f t="array" ref="N2926">_xlfn.IFS($N2925&gt;=$C$7-$B$27,0,$M2925,$N2925+$B$27,TRUE,0)</f>
        <v>0</v>
      </c>
      <c r="O2926" t="b" cm="1">
        <f t="array" ref="O2926">_xlfn.IFS(AND($J2926,NOT($K2926),NOT($M2926)),TRUE,$P2926&gt;=$B$6,FALSE,AND($J2926,NOT($K2926),$M2926,$N2926=0),TRUE,TRUE,FALSE)</f>
        <v>0</v>
      </c>
      <c r="P2926" cm="1">
        <f t="array" ref="P2926">_xlfn.IFS(AND($O2925,$P2925&lt;$B$6),$P2925+1,AND(NOT($J2925),$P2925&gt;0),0,TRUE,$P2925)</f>
        <v>0</v>
      </c>
      <c r="Q2926" s="1">
        <f t="shared" si="226"/>
        <v>150</v>
      </c>
      <c r="R2926" s="1">
        <f t="shared" si="227"/>
        <v>7500</v>
      </c>
      <c r="S2926" s="17">
        <f t="shared" si="228"/>
        <v>153.95141977420457</v>
      </c>
      <c r="T2926" s="1" cm="1">
        <f t="array" ref="T2926">_xlfn.IFS($B$6=1,Q2926*$B$10,AND(P2925=0,P2926&gt;=1),T2925+$B$6*$B$10*$B$8,TRUE,T2925)</f>
        <v>6000</v>
      </c>
      <c r="U2926" s="17">
        <f t="shared" si="229"/>
        <v>123.16113581936366</v>
      </c>
    </row>
    <row r="2927" spans="7:21" x14ac:dyDescent="0.25">
      <c r="G2927" s="15">
        <v>2925</v>
      </c>
      <c r="H2927" s="17">
        <f t="shared" si="225"/>
        <v>48.733333333333334</v>
      </c>
      <c r="I2927" cm="1">
        <f t="array" ref="I2927">_xlfn.IFS(AND(NOT($I2926=0),$J2926),0,NOT($J2926),$I2926+$B$27,TRUE,$I2926)</f>
        <v>2.883333333333328</v>
      </c>
      <c r="J2927" t="b" cm="1">
        <f t="array" ref="J2927">_xlfn.IFS($I2927&gt;=$C$5-$B$27,TRUE,$P2927&gt;=$B$6,FALSE,TRUE,$J2926)</f>
        <v>0</v>
      </c>
      <c r="K2927" t="b" cm="1">
        <f t="array" ref="K2927">_xlfn.IFS($L2927&gt;=$B$4-$B$27,FALSE,$I2927&gt;=$B$5-$B$27,TRUE,AND($J2927,NOT($K2926)),FALSE,$K2926,TRUE,TRUE,FALSE)</f>
        <v>0</v>
      </c>
      <c r="L2927" cm="1">
        <f t="array" ref="L2927">_xlfn.IFS($K2926,$L2926+$B$27,NOT($K2926),0,TRUE,$K2926)</f>
        <v>0</v>
      </c>
      <c r="M2927" t="b" cm="1">
        <f t="array" ref="M2927">_xlfn.IFS($K2927,FALSE,AND($J2927,NOT($K2927),$P2927&lt;$B$6),TRUE,TRUE,FALSE)</f>
        <v>0</v>
      </c>
      <c r="N2927" cm="1">
        <f t="array" ref="N2927">_xlfn.IFS($N2926&gt;=$C$7-$B$27,0,$M2926,$N2926+$B$27,TRUE,0)</f>
        <v>0</v>
      </c>
      <c r="O2927" t="b" cm="1">
        <f t="array" ref="O2927">_xlfn.IFS(AND($J2927,NOT($K2927),NOT($M2927)),TRUE,$P2927&gt;=$B$6,FALSE,AND($J2927,NOT($K2927),$M2927,$N2927=0),TRUE,TRUE,FALSE)</f>
        <v>0</v>
      </c>
      <c r="P2927" cm="1">
        <f t="array" ref="P2927">_xlfn.IFS(AND($O2926,$P2926&lt;$B$6),$P2926+1,AND(NOT($J2926),$P2926&gt;0),0,TRUE,$P2926)</f>
        <v>0</v>
      </c>
      <c r="Q2927" s="1">
        <f t="shared" si="226"/>
        <v>150</v>
      </c>
      <c r="R2927" s="1">
        <f t="shared" si="227"/>
        <v>7500</v>
      </c>
      <c r="S2927" s="17">
        <f t="shared" si="228"/>
        <v>153.89876880984951</v>
      </c>
      <c r="T2927" s="1" cm="1">
        <f t="array" ref="T2927">_xlfn.IFS($B$6=1,Q2927*$B$10,AND(P2926=0,P2927&gt;=1),T2926+$B$6*$B$10*$B$8,TRUE,T2926)</f>
        <v>6000</v>
      </c>
      <c r="U2927" s="17">
        <f t="shared" si="229"/>
        <v>123.11901504787961</v>
      </c>
    </row>
    <row r="2928" spans="7:21" x14ac:dyDescent="0.25">
      <c r="G2928" s="15">
        <v>2926</v>
      </c>
      <c r="H2928" s="17">
        <f t="shared" si="225"/>
        <v>48.75</v>
      </c>
      <c r="I2928" cm="1">
        <f t="array" ref="I2928">_xlfn.IFS(AND(NOT($I2927=0),$J2927),0,NOT($J2927),$I2927+$B$27,TRUE,$I2927)</f>
        <v>2.8999999999999946</v>
      </c>
      <c r="J2928" t="b" cm="1">
        <f t="array" ref="J2928">_xlfn.IFS($I2928&gt;=$C$5-$B$27,TRUE,$P2928&gt;=$B$6,FALSE,TRUE,$J2927)</f>
        <v>0</v>
      </c>
      <c r="K2928" t="b" cm="1">
        <f t="array" ref="K2928">_xlfn.IFS($L2928&gt;=$B$4-$B$27,FALSE,$I2928&gt;=$B$5-$B$27,TRUE,AND($J2928,NOT($K2927)),FALSE,$K2927,TRUE,TRUE,FALSE)</f>
        <v>0</v>
      </c>
      <c r="L2928" cm="1">
        <f t="array" ref="L2928">_xlfn.IFS($K2927,$L2927+$B$27,NOT($K2927),0,TRUE,$K2927)</f>
        <v>0</v>
      </c>
      <c r="M2928" t="b" cm="1">
        <f t="array" ref="M2928">_xlfn.IFS($K2928,FALSE,AND($J2928,NOT($K2928),$P2928&lt;$B$6),TRUE,TRUE,FALSE)</f>
        <v>0</v>
      </c>
      <c r="N2928" cm="1">
        <f t="array" ref="N2928">_xlfn.IFS($N2927&gt;=$C$7-$B$27,0,$M2927,$N2927+$B$27,TRUE,0)</f>
        <v>0</v>
      </c>
      <c r="O2928" t="b" cm="1">
        <f t="array" ref="O2928">_xlfn.IFS(AND($J2928,NOT($K2928),NOT($M2928)),TRUE,$P2928&gt;=$B$6,FALSE,AND($J2928,NOT($K2928),$M2928,$N2928=0),TRUE,TRUE,FALSE)</f>
        <v>0</v>
      </c>
      <c r="P2928" cm="1">
        <f t="array" ref="P2928">_xlfn.IFS(AND($O2927,$P2927&lt;$B$6),$P2927+1,AND(NOT($J2927),$P2927&gt;0),0,TRUE,$P2927)</f>
        <v>0</v>
      </c>
      <c r="Q2928" s="1">
        <f t="shared" si="226"/>
        <v>150</v>
      </c>
      <c r="R2928" s="1">
        <f t="shared" si="227"/>
        <v>7500</v>
      </c>
      <c r="S2928" s="17">
        <f t="shared" si="228"/>
        <v>153.84615384615384</v>
      </c>
      <c r="T2928" s="1" cm="1">
        <f t="array" ref="T2928">_xlfn.IFS($B$6=1,Q2928*$B$10,AND(P2927=0,P2928&gt;=1),T2927+$B$6*$B$10*$B$8,TRUE,T2927)</f>
        <v>6000</v>
      </c>
      <c r="U2928" s="17">
        <f t="shared" si="229"/>
        <v>123.07692307692308</v>
      </c>
    </row>
    <row r="2929" spans="7:21" x14ac:dyDescent="0.25">
      <c r="G2929" s="15">
        <v>2927</v>
      </c>
      <c r="H2929" s="17">
        <f t="shared" si="225"/>
        <v>48.766666666666666</v>
      </c>
      <c r="I2929" cm="1">
        <f t="array" ref="I2929">_xlfn.IFS(AND(NOT($I2928=0),$J2928),0,NOT($J2928),$I2928+$B$27,TRUE,$I2928)</f>
        <v>2.9166666666666612</v>
      </c>
      <c r="J2929" t="b" cm="1">
        <f t="array" ref="J2929">_xlfn.IFS($I2929&gt;=$C$5-$B$27,TRUE,$P2929&gt;=$B$6,FALSE,TRUE,$J2928)</f>
        <v>0</v>
      </c>
      <c r="K2929" t="b" cm="1">
        <f t="array" ref="K2929">_xlfn.IFS($L2929&gt;=$B$4-$B$27,FALSE,$I2929&gt;=$B$5-$B$27,TRUE,AND($J2929,NOT($K2928)),FALSE,$K2928,TRUE,TRUE,FALSE)</f>
        <v>0</v>
      </c>
      <c r="L2929" cm="1">
        <f t="array" ref="L2929">_xlfn.IFS($K2928,$L2928+$B$27,NOT($K2928),0,TRUE,$K2928)</f>
        <v>0</v>
      </c>
      <c r="M2929" t="b" cm="1">
        <f t="array" ref="M2929">_xlfn.IFS($K2929,FALSE,AND($J2929,NOT($K2929),$P2929&lt;$B$6),TRUE,TRUE,FALSE)</f>
        <v>0</v>
      </c>
      <c r="N2929" cm="1">
        <f t="array" ref="N2929">_xlfn.IFS($N2928&gt;=$C$7-$B$27,0,$M2928,$N2928+$B$27,TRUE,0)</f>
        <v>0</v>
      </c>
      <c r="O2929" t="b" cm="1">
        <f t="array" ref="O2929">_xlfn.IFS(AND($J2929,NOT($K2929),NOT($M2929)),TRUE,$P2929&gt;=$B$6,FALSE,AND($J2929,NOT($K2929),$M2929,$N2929=0),TRUE,TRUE,FALSE)</f>
        <v>0</v>
      </c>
      <c r="P2929" cm="1">
        <f t="array" ref="P2929">_xlfn.IFS(AND($O2928,$P2928&lt;$B$6),$P2928+1,AND(NOT($J2928),$P2928&gt;0),0,TRUE,$P2928)</f>
        <v>0</v>
      </c>
      <c r="Q2929" s="1">
        <f t="shared" si="226"/>
        <v>150</v>
      </c>
      <c r="R2929" s="1">
        <f t="shared" si="227"/>
        <v>7500</v>
      </c>
      <c r="S2929" s="17">
        <f t="shared" si="228"/>
        <v>153.79357484620644</v>
      </c>
      <c r="T2929" s="1" cm="1">
        <f t="array" ref="T2929">_xlfn.IFS($B$6=1,Q2929*$B$10,AND(P2928=0,P2929&gt;=1),T2928+$B$6*$B$10*$B$8,TRUE,T2928)</f>
        <v>6000</v>
      </c>
      <c r="U2929" s="17">
        <f t="shared" si="229"/>
        <v>123.03485987696514</v>
      </c>
    </row>
    <row r="2930" spans="7:21" x14ac:dyDescent="0.25">
      <c r="G2930" s="15">
        <v>2928</v>
      </c>
      <c r="H2930" s="17">
        <f t="shared" si="225"/>
        <v>48.783333333333331</v>
      </c>
      <c r="I2930" cm="1">
        <f t="array" ref="I2930">_xlfn.IFS(AND(NOT($I2929=0),$J2929),0,NOT($J2929),$I2929+$B$27,TRUE,$I2929)</f>
        <v>2.9333333333333278</v>
      </c>
      <c r="J2930" t="b" cm="1">
        <f t="array" ref="J2930">_xlfn.IFS($I2930&gt;=$C$5-$B$27,TRUE,$P2930&gt;=$B$6,FALSE,TRUE,$J2929)</f>
        <v>0</v>
      </c>
      <c r="K2930" t="b" cm="1">
        <f t="array" ref="K2930">_xlfn.IFS($L2930&gt;=$B$4-$B$27,FALSE,$I2930&gt;=$B$5-$B$27,TRUE,AND($J2930,NOT($K2929)),FALSE,$K2929,TRUE,TRUE,FALSE)</f>
        <v>0</v>
      </c>
      <c r="L2930" cm="1">
        <f t="array" ref="L2930">_xlfn.IFS($K2929,$L2929+$B$27,NOT($K2929),0,TRUE,$K2929)</f>
        <v>0</v>
      </c>
      <c r="M2930" t="b" cm="1">
        <f t="array" ref="M2930">_xlfn.IFS($K2930,FALSE,AND($J2930,NOT($K2930),$P2930&lt;$B$6),TRUE,TRUE,FALSE)</f>
        <v>0</v>
      </c>
      <c r="N2930" cm="1">
        <f t="array" ref="N2930">_xlfn.IFS($N2929&gt;=$C$7-$B$27,0,$M2929,$N2929+$B$27,TRUE,0)</f>
        <v>0</v>
      </c>
      <c r="O2930" t="b" cm="1">
        <f t="array" ref="O2930">_xlfn.IFS(AND($J2930,NOT($K2930),NOT($M2930)),TRUE,$P2930&gt;=$B$6,FALSE,AND($J2930,NOT($K2930),$M2930,$N2930=0),TRUE,TRUE,FALSE)</f>
        <v>0</v>
      </c>
      <c r="P2930" cm="1">
        <f t="array" ref="P2930">_xlfn.IFS(AND($O2929,$P2929&lt;$B$6),$P2929+1,AND(NOT($J2929),$P2929&gt;0),0,TRUE,$P2929)</f>
        <v>0</v>
      </c>
      <c r="Q2930" s="1">
        <f t="shared" si="226"/>
        <v>150</v>
      </c>
      <c r="R2930" s="1">
        <f t="shared" si="227"/>
        <v>7500</v>
      </c>
      <c r="S2930" s="17">
        <f t="shared" si="228"/>
        <v>153.74103177314657</v>
      </c>
      <c r="T2930" s="1" cm="1">
        <f t="array" ref="T2930">_xlfn.IFS($B$6=1,Q2930*$B$10,AND(P2929=0,P2930&gt;=1),T2929+$B$6*$B$10*$B$8,TRUE,T2929)</f>
        <v>6000</v>
      </c>
      <c r="U2930" s="17">
        <f t="shared" si="229"/>
        <v>122.99282541851726</v>
      </c>
    </row>
    <row r="2931" spans="7:21" x14ac:dyDescent="0.25">
      <c r="G2931" s="15">
        <v>2929</v>
      </c>
      <c r="H2931" s="17">
        <f t="shared" si="225"/>
        <v>48.8</v>
      </c>
      <c r="I2931" cm="1">
        <f t="array" ref="I2931">_xlfn.IFS(AND(NOT($I2930=0),$J2930),0,NOT($J2930),$I2930+$B$27,TRUE,$I2930)</f>
        <v>2.9499999999999944</v>
      </c>
      <c r="J2931" t="b" cm="1">
        <f t="array" ref="J2931">_xlfn.IFS($I2931&gt;=$C$5-$B$27,TRUE,$P2931&gt;=$B$6,FALSE,TRUE,$J2930)</f>
        <v>0</v>
      </c>
      <c r="K2931" t="b" cm="1">
        <f t="array" ref="K2931">_xlfn.IFS($L2931&gt;=$B$4-$B$27,FALSE,$I2931&gt;=$B$5-$B$27,TRUE,AND($J2931,NOT($K2930)),FALSE,$K2930,TRUE,TRUE,FALSE)</f>
        <v>0</v>
      </c>
      <c r="L2931" cm="1">
        <f t="array" ref="L2931">_xlfn.IFS($K2930,$L2930+$B$27,NOT($K2930),0,TRUE,$K2930)</f>
        <v>0</v>
      </c>
      <c r="M2931" t="b" cm="1">
        <f t="array" ref="M2931">_xlfn.IFS($K2931,FALSE,AND($J2931,NOT($K2931),$P2931&lt;$B$6),TRUE,TRUE,FALSE)</f>
        <v>0</v>
      </c>
      <c r="N2931" cm="1">
        <f t="array" ref="N2931">_xlfn.IFS($N2930&gt;=$C$7-$B$27,0,$M2930,$N2930+$B$27,TRUE,0)</f>
        <v>0</v>
      </c>
      <c r="O2931" t="b" cm="1">
        <f t="array" ref="O2931">_xlfn.IFS(AND($J2931,NOT($K2931),NOT($M2931)),TRUE,$P2931&gt;=$B$6,FALSE,AND($J2931,NOT($K2931),$M2931,$N2931=0),TRUE,TRUE,FALSE)</f>
        <v>0</v>
      </c>
      <c r="P2931" cm="1">
        <f t="array" ref="P2931">_xlfn.IFS(AND($O2930,$P2930&lt;$B$6),$P2930+1,AND(NOT($J2930),$P2930&gt;0),0,TRUE,$P2930)</f>
        <v>0</v>
      </c>
      <c r="Q2931" s="1">
        <f t="shared" si="226"/>
        <v>150</v>
      </c>
      <c r="R2931" s="1">
        <f t="shared" si="227"/>
        <v>7500</v>
      </c>
      <c r="S2931" s="17">
        <f t="shared" si="228"/>
        <v>153.68852459016395</v>
      </c>
      <c r="T2931" s="1" cm="1">
        <f t="array" ref="T2931">_xlfn.IFS($B$6=1,Q2931*$B$10,AND(P2930=0,P2931&gt;=1),T2930+$B$6*$B$10*$B$8,TRUE,T2930)</f>
        <v>6000</v>
      </c>
      <c r="U2931" s="17">
        <f t="shared" si="229"/>
        <v>122.95081967213116</v>
      </c>
    </row>
    <row r="2932" spans="7:21" x14ac:dyDescent="0.25">
      <c r="G2932" s="15">
        <v>2930</v>
      </c>
      <c r="H2932" s="17">
        <f t="shared" si="225"/>
        <v>48.816666666666663</v>
      </c>
      <c r="I2932" cm="1">
        <f t="array" ref="I2932">_xlfn.IFS(AND(NOT($I2931=0),$J2931),0,NOT($J2931),$I2931+$B$27,TRUE,$I2931)</f>
        <v>2.966666666666661</v>
      </c>
      <c r="J2932" t="b" cm="1">
        <f t="array" ref="J2932">_xlfn.IFS($I2932&gt;=$C$5-$B$27,TRUE,$P2932&gt;=$B$6,FALSE,TRUE,$J2931)</f>
        <v>0</v>
      </c>
      <c r="K2932" t="b" cm="1">
        <f t="array" ref="K2932">_xlfn.IFS($L2932&gt;=$B$4-$B$27,FALSE,$I2932&gt;=$B$5-$B$27,TRUE,AND($J2932,NOT($K2931)),FALSE,$K2931,TRUE,TRUE,FALSE)</f>
        <v>0</v>
      </c>
      <c r="L2932" cm="1">
        <f t="array" ref="L2932">_xlfn.IFS($K2931,$L2931+$B$27,NOT($K2931),0,TRUE,$K2931)</f>
        <v>0</v>
      </c>
      <c r="M2932" t="b" cm="1">
        <f t="array" ref="M2932">_xlfn.IFS($K2932,FALSE,AND($J2932,NOT($K2932),$P2932&lt;$B$6),TRUE,TRUE,FALSE)</f>
        <v>0</v>
      </c>
      <c r="N2932" cm="1">
        <f t="array" ref="N2932">_xlfn.IFS($N2931&gt;=$C$7-$B$27,0,$M2931,$N2931+$B$27,TRUE,0)</f>
        <v>0</v>
      </c>
      <c r="O2932" t="b" cm="1">
        <f t="array" ref="O2932">_xlfn.IFS(AND($J2932,NOT($K2932),NOT($M2932)),TRUE,$P2932&gt;=$B$6,FALSE,AND($J2932,NOT($K2932),$M2932,$N2932=0),TRUE,TRUE,FALSE)</f>
        <v>0</v>
      </c>
      <c r="P2932" cm="1">
        <f t="array" ref="P2932">_xlfn.IFS(AND($O2931,$P2931&lt;$B$6),$P2931+1,AND(NOT($J2931),$P2931&gt;0),0,TRUE,$P2931)</f>
        <v>0</v>
      </c>
      <c r="Q2932" s="1">
        <f t="shared" si="226"/>
        <v>150</v>
      </c>
      <c r="R2932" s="1">
        <f t="shared" si="227"/>
        <v>7500</v>
      </c>
      <c r="S2932" s="17">
        <f t="shared" si="228"/>
        <v>153.63605326049847</v>
      </c>
      <c r="T2932" s="1" cm="1">
        <f t="array" ref="T2932">_xlfn.IFS($B$6=1,Q2932*$B$10,AND(P2931=0,P2932&gt;=1),T2931+$B$6*$B$10*$B$8,TRUE,T2931)</f>
        <v>6000</v>
      </c>
      <c r="U2932" s="17">
        <f t="shared" si="229"/>
        <v>122.90884260839879</v>
      </c>
    </row>
    <row r="2933" spans="7:21" x14ac:dyDescent="0.25">
      <c r="G2933" s="15">
        <v>2931</v>
      </c>
      <c r="H2933" s="17">
        <f t="shared" si="225"/>
        <v>48.833333333333336</v>
      </c>
      <c r="I2933" cm="1">
        <f t="array" ref="I2933">_xlfn.IFS(AND(NOT($I2932=0),$J2932),0,NOT($J2932),$I2932+$B$27,TRUE,$I2932)</f>
        <v>2.9833333333333276</v>
      </c>
      <c r="J2933" t="b" cm="1">
        <f t="array" ref="J2933">_xlfn.IFS($I2933&gt;=$C$5-$B$27,TRUE,$P2933&gt;=$B$6,FALSE,TRUE,$J2932)</f>
        <v>0</v>
      </c>
      <c r="K2933" t="b" cm="1">
        <f t="array" ref="K2933">_xlfn.IFS($L2933&gt;=$B$4-$B$27,FALSE,$I2933&gt;=$B$5-$B$27,TRUE,AND($J2933,NOT($K2932)),FALSE,$K2932,TRUE,TRUE,FALSE)</f>
        <v>0</v>
      </c>
      <c r="L2933" cm="1">
        <f t="array" ref="L2933">_xlfn.IFS($K2932,$L2932+$B$27,NOT($K2932),0,TRUE,$K2932)</f>
        <v>0</v>
      </c>
      <c r="M2933" t="b" cm="1">
        <f t="array" ref="M2933">_xlfn.IFS($K2933,FALSE,AND($J2933,NOT($K2933),$P2933&lt;$B$6),TRUE,TRUE,FALSE)</f>
        <v>0</v>
      </c>
      <c r="N2933" cm="1">
        <f t="array" ref="N2933">_xlfn.IFS($N2932&gt;=$C$7-$B$27,0,$M2932,$N2932+$B$27,TRUE,0)</f>
        <v>0</v>
      </c>
      <c r="O2933" t="b" cm="1">
        <f t="array" ref="O2933">_xlfn.IFS(AND($J2933,NOT($K2933),NOT($M2933)),TRUE,$P2933&gt;=$B$6,FALSE,AND($J2933,NOT($K2933),$M2933,$N2933=0),TRUE,TRUE,FALSE)</f>
        <v>0</v>
      </c>
      <c r="P2933" cm="1">
        <f t="array" ref="P2933">_xlfn.IFS(AND($O2932,$P2932&lt;$B$6),$P2932+1,AND(NOT($J2932),$P2932&gt;0),0,TRUE,$P2932)</f>
        <v>0</v>
      </c>
      <c r="Q2933" s="1">
        <f t="shared" si="226"/>
        <v>150</v>
      </c>
      <c r="R2933" s="1">
        <f t="shared" si="227"/>
        <v>7500</v>
      </c>
      <c r="S2933" s="17">
        <f t="shared" si="228"/>
        <v>153.58361774744026</v>
      </c>
      <c r="T2933" s="1" cm="1">
        <f t="array" ref="T2933">_xlfn.IFS($B$6=1,Q2933*$B$10,AND(P2932=0,P2933&gt;=1),T2932+$B$6*$B$10*$B$8,TRUE,T2932)</f>
        <v>6000</v>
      </c>
      <c r="U2933" s="17">
        <f t="shared" si="229"/>
        <v>122.86689419795221</v>
      </c>
    </row>
    <row r="2934" spans="7:21" x14ac:dyDescent="0.25">
      <c r="G2934" s="15">
        <v>2932</v>
      </c>
      <c r="H2934" s="17">
        <f t="shared" si="225"/>
        <v>48.85</v>
      </c>
      <c r="I2934" cm="1">
        <f t="array" ref="I2934">_xlfn.IFS(AND(NOT($I2933=0),$J2933),0,NOT($J2933),$I2933+$B$27,TRUE,$I2933)</f>
        <v>2.9999999999999942</v>
      </c>
      <c r="J2934" t="b" cm="1">
        <f t="array" ref="J2934">_xlfn.IFS($I2934&gt;=$C$5-$B$27,TRUE,$P2934&gt;=$B$6,FALSE,TRUE,$J2933)</f>
        <v>0</v>
      </c>
      <c r="K2934" t="b" cm="1">
        <f t="array" ref="K2934">_xlfn.IFS($L2934&gt;=$B$4-$B$27,FALSE,$I2934&gt;=$B$5-$B$27,TRUE,AND($J2934,NOT($K2933)),FALSE,$K2933,TRUE,TRUE,FALSE)</f>
        <v>0</v>
      </c>
      <c r="L2934" cm="1">
        <f t="array" ref="L2934">_xlfn.IFS($K2933,$L2933+$B$27,NOT($K2933),0,TRUE,$K2933)</f>
        <v>0</v>
      </c>
      <c r="M2934" t="b" cm="1">
        <f t="array" ref="M2934">_xlfn.IFS($K2934,FALSE,AND($J2934,NOT($K2934),$P2934&lt;$B$6),TRUE,TRUE,FALSE)</f>
        <v>0</v>
      </c>
      <c r="N2934" cm="1">
        <f t="array" ref="N2934">_xlfn.IFS($N2933&gt;=$C$7-$B$27,0,$M2933,$N2933+$B$27,TRUE,0)</f>
        <v>0</v>
      </c>
      <c r="O2934" t="b" cm="1">
        <f t="array" ref="O2934">_xlfn.IFS(AND($J2934,NOT($K2934),NOT($M2934)),TRUE,$P2934&gt;=$B$6,FALSE,AND($J2934,NOT($K2934),$M2934,$N2934=0),TRUE,TRUE,FALSE)</f>
        <v>0</v>
      </c>
      <c r="P2934" cm="1">
        <f t="array" ref="P2934">_xlfn.IFS(AND($O2933,$P2933&lt;$B$6),$P2933+1,AND(NOT($J2933),$P2933&gt;0),0,TRUE,$P2933)</f>
        <v>0</v>
      </c>
      <c r="Q2934" s="1">
        <f t="shared" si="226"/>
        <v>150</v>
      </c>
      <c r="R2934" s="1">
        <f t="shared" si="227"/>
        <v>7500</v>
      </c>
      <c r="S2934" s="17">
        <f t="shared" si="228"/>
        <v>153.53121801432957</v>
      </c>
      <c r="T2934" s="1" cm="1">
        <f t="array" ref="T2934">_xlfn.IFS($B$6=1,Q2934*$B$10,AND(P2933=0,P2934&gt;=1),T2933+$B$6*$B$10*$B$8,TRUE,T2933)</f>
        <v>6000</v>
      </c>
      <c r="U2934" s="17">
        <f t="shared" si="229"/>
        <v>122.82497441146366</v>
      </c>
    </row>
    <row r="2935" spans="7:21" x14ac:dyDescent="0.25">
      <c r="G2935" s="15">
        <v>2933</v>
      </c>
      <c r="H2935" s="17">
        <f t="shared" si="225"/>
        <v>48.866666666666667</v>
      </c>
      <c r="I2935" cm="1">
        <f t="array" ref="I2935">_xlfn.IFS(AND(NOT($I2934=0),$J2934),0,NOT($J2934),$I2934+$B$27,TRUE,$I2934)</f>
        <v>3.0166666666666608</v>
      </c>
      <c r="J2935" t="b" cm="1">
        <f t="array" ref="J2935">_xlfn.IFS($I2935&gt;=$C$5-$B$27,TRUE,$P2935&gt;=$B$6,FALSE,TRUE,$J2934)</f>
        <v>0</v>
      </c>
      <c r="K2935" t="b" cm="1">
        <f t="array" ref="K2935">_xlfn.IFS($L2935&gt;=$B$4-$B$27,FALSE,$I2935&gt;=$B$5-$B$27,TRUE,AND($J2935,NOT($K2934)),FALSE,$K2934,TRUE,TRUE,FALSE)</f>
        <v>0</v>
      </c>
      <c r="L2935" cm="1">
        <f t="array" ref="L2935">_xlfn.IFS($K2934,$L2934+$B$27,NOT($K2934),0,TRUE,$K2934)</f>
        <v>0</v>
      </c>
      <c r="M2935" t="b" cm="1">
        <f t="array" ref="M2935">_xlfn.IFS($K2935,FALSE,AND($J2935,NOT($K2935),$P2935&lt;$B$6),TRUE,TRUE,FALSE)</f>
        <v>0</v>
      </c>
      <c r="N2935" cm="1">
        <f t="array" ref="N2935">_xlfn.IFS($N2934&gt;=$C$7-$B$27,0,$M2934,$N2934+$B$27,TRUE,0)</f>
        <v>0</v>
      </c>
      <c r="O2935" t="b" cm="1">
        <f t="array" ref="O2935">_xlfn.IFS(AND($J2935,NOT($K2935),NOT($M2935)),TRUE,$P2935&gt;=$B$6,FALSE,AND($J2935,NOT($K2935),$M2935,$N2935=0),TRUE,TRUE,FALSE)</f>
        <v>0</v>
      </c>
      <c r="P2935" cm="1">
        <f t="array" ref="P2935">_xlfn.IFS(AND($O2934,$P2934&lt;$B$6),$P2934+1,AND(NOT($J2934),$P2934&gt;0),0,TRUE,$P2934)</f>
        <v>0</v>
      </c>
      <c r="Q2935" s="1">
        <f t="shared" si="226"/>
        <v>150</v>
      </c>
      <c r="R2935" s="1">
        <f t="shared" si="227"/>
        <v>7500</v>
      </c>
      <c r="S2935" s="17">
        <f t="shared" si="228"/>
        <v>153.47885402455663</v>
      </c>
      <c r="T2935" s="1" cm="1">
        <f t="array" ref="T2935">_xlfn.IFS($B$6=1,Q2935*$B$10,AND(P2934=0,P2935&gt;=1),T2934+$B$6*$B$10*$B$8,TRUE,T2934)</f>
        <v>6000</v>
      </c>
      <c r="U2935" s="17">
        <f t="shared" si="229"/>
        <v>122.78308321964529</v>
      </c>
    </row>
    <row r="2936" spans="7:21" x14ac:dyDescent="0.25">
      <c r="G2936" s="15">
        <v>2934</v>
      </c>
      <c r="H2936" s="17">
        <f t="shared" si="225"/>
        <v>48.883333333333333</v>
      </c>
      <c r="I2936" cm="1">
        <f t="array" ref="I2936">_xlfn.IFS(AND(NOT($I2935=0),$J2935),0,NOT($J2935),$I2935+$B$27,TRUE,$I2935)</f>
        <v>3.0333333333333274</v>
      </c>
      <c r="J2936" t="b" cm="1">
        <f t="array" ref="J2936">_xlfn.IFS($I2936&gt;=$C$5-$B$27,TRUE,$P2936&gt;=$B$6,FALSE,TRUE,$J2935)</f>
        <v>0</v>
      </c>
      <c r="K2936" t="b" cm="1">
        <f t="array" ref="K2936">_xlfn.IFS($L2936&gt;=$B$4-$B$27,FALSE,$I2936&gt;=$B$5-$B$27,TRUE,AND($J2936,NOT($K2935)),FALSE,$K2935,TRUE,TRUE,FALSE)</f>
        <v>0</v>
      </c>
      <c r="L2936" cm="1">
        <f t="array" ref="L2936">_xlfn.IFS($K2935,$L2935+$B$27,NOT($K2935),0,TRUE,$K2935)</f>
        <v>0</v>
      </c>
      <c r="M2936" t="b" cm="1">
        <f t="array" ref="M2936">_xlfn.IFS($K2936,FALSE,AND($J2936,NOT($K2936),$P2936&lt;$B$6),TRUE,TRUE,FALSE)</f>
        <v>0</v>
      </c>
      <c r="N2936" cm="1">
        <f t="array" ref="N2936">_xlfn.IFS($N2935&gt;=$C$7-$B$27,0,$M2935,$N2935+$B$27,TRUE,0)</f>
        <v>0</v>
      </c>
      <c r="O2936" t="b" cm="1">
        <f t="array" ref="O2936">_xlfn.IFS(AND($J2936,NOT($K2936),NOT($M2936)),TRUE,$P2936&gt;=$B$6,FALSE,AND($J2936,NOT($K2936),$M2936,$N2936=0),TRUE,TRUE,FALSE)</f>
        <v>0</v>
      </c>
      <c r="P2936" cm="1">
        <f t="array" ref="P2936">_xlfn.IFS(AND($O2935,$P2935&lt;$B$6),$P2935+1,AND(NOT($J2935),$P2935&gt;0),0,TRUE,$P2935)</f>
        <v>0</v>
      </c>
      <c r="Q2936" s="1">
        <f t="shared" si="226"/>
        <v>150</v>
      </c>
      <c r="R2936" s="1">
        <f t="shared" si="227"/>
        <v>7500</v>
      </c>
      <c r="S2936" s="17">
        <f t="shared" si="228"/>
        <v>153.42652574156153</v>
      </c>
      <c r="T2936" s="1" cm="1">
        <f t="array" ref="T2936">_xlfn.IFS($B$6=1,Q2936*$B$10,AND(P2935=0,P2936&gt;=1),T2935+$B$6*$B$10*$B$8,TRUE,T2935)</f>
        <v>6000</v>
      </c>
      <c r="U2936" s="17">
        <f t="shared" si="229"/>
        <v>122.74122059324924</v>
      </c>
    </row>
    <row r="2937" spans="7:21" x14ac:dyDescent="0.25">
      <c r="G2937" s="15">
        <v>2935</v>
      </c>
      <c r="H2937" s="17">
        <f t="shared" si="225"/>
        <v>48.9</v>
      </c>
      <c r="I2937" cm="1">
        <f t="array" ref="I2937">_xlfn.IFS(AND(NOT($I2936=0),$J2936),0,NOT($J2936),$I2936+$B$27,TRUE,$I2936)</f>
        <v>3.049999999999994</v>
      </c>
      <c r="J2937" t="b" cm="1">
        <f t="array" ref="J2937">_xlfn.IFS($I2937&gt;=$C$5-$B$27,TRUE,$P2937&gt;=$B$6,FALSE,TRUE,$J2936)</f>
        <v>0</v>
      </c>
      <c r="K2937" t="b" cm="1">
        <f t="array" ref="K2937">_xlfn.IFS($L2937&gt;=$B$4-$B$27,FALSE,$I2937&gt;=$B$5-$B$27,TRUE,AND($J2937,NOT($K2936)),FALSE,$K2936,TRUE,TRUE,FALSE)</f>
        <v>0</v>
      </c>
      <c r="L2937" cm="1">
        <f t="array" ref="L2937">_xlfn.IFS($K2936,$L2936+$B$27,NOT($K2936),0,TRUE,$K2936)</f>
        <v>0</v>
      </c>
      <c r="M2937" t="b" cm="1">
        <f t="array" ref="M2937">_xlfn.IFS($K2937,FALSE,AND($J2937,NOT($K2937),$P2937&lt;$B$6),TRUE,TRUE,FALSE)</f>
        <v>0</v>
      </c>
      <c r="N2937" cm="1">
        <f t="array" ref="N2937">_xlfn.IFS($N2936&gt;=$C$7-$B$27,0,$M2936,$N2936+$B$27,TRUE,0)</f>
        <v>0</v>
      </c>
      <c r="O2937" t="b" cm="1">
        <f t="array" ref="O2937">_xlfn.IFS(AND($J2937,NOT($K2937),NOT($M2937)),TRUE,$P2937&gt;=$B$6,FALSE,AND($J2937,NOT($K2937),$M2937,$N2937=0),TRUE,TRUE,FALSE)</f>
        <v>0</v>
      </c>
      <c r="P2937" cm="1">
        <f t="array" ref="P2937">_xlfn.IFS(AND($O2936,$P2936&lt;$B$6),$P2936+1,AND(NOT($J2936),$P2936&gt;0),0,TRUE,$P2936)</f>
        <v>0</v>
      </c>
      <c r="Q2937" s="1">
        <f t="shared" si="226"/>
        <v>150</v>
      </c>
      <c r="R2937" s="1">
        <f t="shared" si="227"/>
        <v>7500</v>
      </c>
      <c r="S2937" s="17">
        <f t="shared" si="228"/>
        <v>153.37423312883436</v>
      </c>
      <c r="T2937" s="1" cm="1">
        <f t="array" ref="T2937">_xlfn.IFS($B$6=1,Q2937*$B$10,AND(P2936=0,P2937&gt;=1),T2936+$B$6*$B$10*$B$8,TRUE,T2936)</f>
        <v>6000</v>
      </c>
      <c r="U2937" s="17">
        <f t="shared" si="229"/>
        <v>122.69938650306749</v>
      </c>
    </row>
    <row r="2938" spans="7:21" x14ac:dyDescent="0.25">
      <c r="G2938" s="15">
        <v>2936</v>
      </c>
      <c r="H2938" s="17">
        <f t="shared" si="225"/>
        <v>48.916666666666664</v>
      </c>
      <c r="I2938" cm="1">
        <f t="array" ref="I2938">_xlfn.IFS(AND(NOT($I2937=0),$J2937),0,NOT($J2937),$I2937+$B$27,TRUE,$I2937)</f>
        <v>3.0666666666666607</v>
      </c>
      <c r="J2938" t="b" cm="1">
        <f t="array" ref="J2938">_xlfn.IFS($I2938&gt;=$C$5-$B$27,TRUE,$P2938&gt;=$B$6,FALSE,TRUE,$J2937)</f>
        <v>0</v>
      </c>
      <c r="K2938" t="b" cm="1">
        <f t="array" ref="K2938">_xlfn.IFS($L2938&gt;=$B$4-$B$27,FALSE,$I2938&gt;=$B$5-$B$27,TRUE,AND($J2938,NOT($K2937)),FALSE,$K2937,TRUE,TRUE,FALSE)</f>
        <v>0</v>
      </c>
      <c r="L2938" cm="1">
        <f t="array" ref="L2938">_xlfn.IFS($K2937,$L2937+$B$27,NOT($K2937),0,TRUE,$K2937)</f>
        <v>0</v>
      </c>
      <c r="M2938" t="b" cm="1">
        <f t="array" ref="M2938">_xlfn.IFS($K2938,FALSE,AND($J2938,NOT($K2938),$P2938&lt;$B$6),TRUE,TRUE,FALSE)</f>
        <v>0</v>
      </c>
      <c r="N2938" cm="1">
        <f t="array" ref="N2938">_xlfn.IFS($N2937&gt;=$C$7-$B$27,0,$M2937,$N2937+$B$27,TRUE,0)</f>
        <v>0</v>
      </c>
      <c r="O2938" t="b" cm="1">
        <f t="array" ref="O2938">_xlfn.IFS(AND($J2938,NOT($K2938),NOT($M2938)),TRUE,$P2938&gt;=$B$6,FALSE,AND($J2938,NOT($K2938),$M2938,$N2938=0),TRUE,TRUE,FALSE)</f>
        <v>0</v>
      </c>
      <c r="P2938" cm="1">
        <f t="array" ref="P2938">_xlfn.IFS(AND($O2937,$P2937&lt;$B$6),$P2937+1,AND(NOT($J2937),$P2937&gt;0),0,TRUE,$P2937)</f>
        <v>0</v>
      </c>
      <c r="Q2938" s="1">
        <f t="shared" si="226"/>
        <v>150</v>
      </c>
      <c r="R2938" s="1">
        <f t="shared" si="227"/>
        <v>7500</v>
      </c>
      <c r="S2938" s="17">
        <f t="shared" si="228"/>
        <v>153.32197614991483</v>
      </c>
      <c r="T2938" s="1" cm="1">
        <f t="array" ref="T2938">_xlfn.IFS($B$6=1,Q2938*$B$10,AND(P2937=0,P2938&gt;=1),T2937+$B$6*$B$10*$B$8,TRUE,T2937)</f>
        <v>6000</v>
      </c>
      <c r="U2938" s="17">
        <f t="shared" si="229"/>
        <v>122.65758091993186</v>
      </c>
    </row>
    <row r="2939" spans="7:21" x14ac:dyDescent="0.25">
      <c r="G2939" s="15">
        <v>2937</v>
      </c>
      <c r="H2939" s="17">
        <f t="shared" si="225"/>
        <v>48.93333333333333</v>
      </c>
      <c r="I2939" cm="1">
        <f t="array" ref="I2939">_xlfn.IFS(AND(NOT($I2938=0),$J2938),0,NOT($J2938),$I2938+$B$27,TRUE,$I2938)</f>
        <v>3.0833333333333273</v>
      </c>
      <c r="J2939" t="b" cm="1">
        <f t="array" ref="J2939">_xlfn.IFS($I2939&gt;=$C$5-$B$27,TRUE,$P2939&gt;=$B$6,FALSE,TRUE,$J2938)</f>
        <v>0</v>
      </c>
      <c r="K2939" t="b" cm="1">
        <f t="array" ref="K2939">_xlfn.IFS($L2939&gt;=$B$4-$B$27,FALSE,$I2939&gt;=$B$5-$B$27,TRUE,AND($J2939,NOT($K2938)),FALSE,$K2938,TRUE,TRUE,FALSE)</f>
        <v>0</v>
      </c>
      <c r="L2939" cm="1">
        <f t="array" ref="L2939">_xlfn.IFS($K2938,$L2938+$B$27,NOT($K2938),0,TRUE,$K2938)</f>
        <v>0</v>
      </c>
      <c r="M2939" t="b" cm="1">
        <f t="array" ref="M2939">_xlfn.IFS($K2939,FALSE,AND($J2939,NOT($K2939),$P2939&lt;$B$6),TRUE,TRUE,FALSE)</f>
        <v>0</v>
      </c>
      <c r="N2939" cm="1">
        <f t="array" ref="N2939">_xlfn.IFS($N2938&gt;=$C$7-$B$27,0,$M2938,$N2938+$B$27,TRUE,0)</f>
        <v>0</v>
      </c>
      <c r="O2939" t="b" cm="1">
        <f t="array" ref="O2939">_xlfn.IFS(AND($J2939,NOT($K2939),NOT($M2939)),TRUE,$P2939&gt;=$B$6,FALSE,AND($J2939,NOT($K2939),$M2939,$N2939=0),TRUE,TRUE,FALSE)</f>
        <v>0</v>
      </c>
      <c r="P2939" cm="1">
        <f t="array" ref="P2939">_xlfn.IFS(AND($O2938,$P2938&lt;$B$6),$P2938+1,AND(NOT($J2938),$P2938&gt;0),0,TRUE,$P2938)</f>
        <v>0</v>
      </c>
      <c r="Q2939" s="1">
        <f t="shared" si="226"/>
        <v>150</v>
      </c>
      <c r="R2939" s="1">
        <f t="shared" si="227"/>
        <v>7500</v>
      </c>
      <c r="S2939" s="17">
        <f t="shared" si="228"/>
        <v>153.26975476839237</v>
      </c>
      <c r="T2939" s="1" cm="1">
        <f t="array" ref="T2939">_xlfn.IFS($B$6=1,Q2939*$B$10,AND(P2938=0,P2939&gt;=1),T2938+$B$6*$B$10*$B$8,TRUE,T2938)</f>
        <v>6000</v>
      </c>
      <c r="U2939" s="17">
        <f t="shared" si="229"/>
        <v>122.6158038147139</v>
      </c>
    </row>
    <row r="2940" spans="7:21" x14ac:dyDescent="0.25">
      <c r="G2940" s="15">
        <v>2938</v>
      </c>
      <c r="H2940" s="17">
        <f t="shared" si="225"/>
        <v>48.95</v>
      </c>
      <c r="I2940" cm="1">
        <f t="array" ref="I2940">_xlfn.IFS(AND(NOT($I2939=0),$J2939),0,NOT($J2939),$I2939+$B$27,TRUE,$I2939)</f>
        <v>3.0999999999999939</v>
      </c>
      <c r="J2940" t="b" cm="1">
        <f t="array" ref="J2940">_xlfn.IFS($I2940&gt;=$C$5-$B$27,TRUE,$P2940&gt;=$B$6,FALSE,TRUE,$J2939)</f>
        <v>0</v>
      </c>
      <c r="K2940" t="b" cm="1">
        <f t="array" ref="K2940">_xlfn.IFS($L2940&gt;=$B$4-$B$27,FALSE,$I2940&gt;=$B$5-$B$27,TRUE,AND($J2940,NOT($K2939)),FALSE,$K2939,TRUE,TRUE,FALSE)</f>
        <v>0</v>
      </c>
      <c r="L2940" cm="1">
        <f t="array" ref="L2940">_xlfn.IFS($K2939,$L2939+$B$27,NOT($K2939),0,TRUE,$K2939)</f>
        <v>0</v>
      </c>
      <c r="M2940" t="b" cm="1">
        <f t="array" ref="M2940">_xlfn.IFS($K2940,FALSE,AND($J2940,NOT($K2940),$P2940&lt;$B$6),TRUE,TRUE,FALSE)</f>
        <v>0</v>
      </c>
      <c r="N2940" cm="1">
        <f t="array" ref="N2940">_xlfn.IFS($N2939&gt;=$C$7-$B$27,0,$M2939,$N2939+$B$27,TRUE,0)</f>
        <v>0</v>
      </c>
      <c r="O2940" t="b" cm="1">
        <f t="array" ref="O2940">_xlfn.IFS(AND($J2940,NOT($K2940),NOT($M2940)),TRUE,$P2940&gt;=$B$6,FALSE,AND($J2940,NOT($K2940),$M2940,$N2940=0),TRUE,TRUE,FALSE)</f>
        <v>0</v>
      </c>
      <c r="P2940" cm="1">
        <f t="array" ref="P2940">_xlfn.IFS(AND($O2939,$P2939&lt;$B$6),$P2939+1,AND(NOT($J2939),$P2939&gt;0),0,TRUE,$P2939)</f>
        <v>0</v>
      </c>
      <c r="Q2940" s="1">
        <f t="shared" si="226"/>
        <v>150</v>
      </c>
      <c r="R2940" s="1">
        <f t="shared" si="227"/>
        <v>7500</v>
      </c>
      <c r="S2940" s="17">
        <f t="shared" si="228"/>
        <v>153.21756894790602</v>
      </c>
      <c r="T2940" s="1" cm="1">
        <f t="array" ref="T2940">_xlfn.IFS($B$6=1,Q2940*$B$10,AND(P2939=0,P2940&gt;=1),T2939+$B$6*$B$10*$B$8,TRUE,T2939)</f>
        <v>6000</v>
      </c>
      <c r="U2940" s="17">
        <f t="shared" si="229"/>
        <v>122.57405515832481</v>
      </c>
    </row>
    <row r="2941" spans="7:21" x14ac:dyDescent="0.25">
      <c r="G2941" s="15">
        <v>2939</v>
      </c>
      <c r="H2941" s="17">
        <f t="shared" si="225"/>
        <v>48.966666666666669</v>
      </c>
      <c r="I2941" cm="1">
        <f t="array" ref="I2941">_xlfn.IFS(AND(NOT($I2940=0),$J2940),0,NOT($J2940),$I2940+$B$27,TRUE,$I2940)</f>
        <v>3.1166666666666605</v>
      </c>
      <c r="J2941" t="b" cm="1">
        <f t="array" ref="J2941">_xlfn.IFS($I2941&gt;=$C$5-$B$27,TRUE,$P2941&gt;=$B$6,FALSE,TRUE,$J2940)</f>
        <v>0</v>
      </c>
      <c r="K2941" t="b" cm="1">
        <f t="array" ref="K2941">_xlfn.IFS($L2941&gt;=$B$4-$B$27,FALSE,$I2941&gt;=$B$5-$B$27,TRUE,AND($J2941,NOT($K2940)),FALSE,$K2940,TRUE,TRUE,FALSE)</f>
        <v>0</v>
      </c>
      <c r="L2941" cm="1">
        <f t="array" ref="L2941">_xlfn.IFS($K2940,$L2940+$B$27,NOT($K2940),0,TRUE,$K2940)</f>
        <v>0</v>
      </c>
      <c r="M2941" t="b" cm="1">
        <f t="array" ref="M2941">_xlfn.IFS($K2941,FALSE,AND($J2941,NOT($K2941),$P2941&lt;$B$6),TRUE,TRUE,FALSE)</f>
        <v>0</v>
      </c>
      <c r="N2941" cm="1">
        <f t="array" ref="N2941">_xlfn.IFS($N2940&gt;=$C$7-$B$27,0,$M2940,$N2940+$B$27,TRUE,0)</f>
        <v>0</v>
      </c>
      <c r="O2941" t="b" cm="1">
        <f t="array" ref="O2941">_xlfn.IFS(AND($J2941,NOT($K2941),NOT($M2941)),TRUE,$P2941&gt;=$B$6,FALSE,AND($J2941,NOT($K2941),$M2941,$N2941=0),TRUE,TRUE,FALSE)</f>
        <v>0</v>
      </c>
      <c r="P2941" cm="1">
        <f t="array" ref="P2941">_xlfn.IFS(AND($O2940,$P2940&lt;$B$6),$P2940+1,AND(NOT($J2940),$P2940&gt;0),0,TRUE,$P2940)</f>
        <v>0</v>
      </c>
      <c r="Q2941" s="1">
        <f t="shared" si="226"/>
        <v>150</v>
      </c>
      <c r="R2941" s="1">
        <f t="shared" si="227"/>
        <v>7500</v>
      </c>
      <c r="S2941" s="17">
        <f t="shared" si="228"/>
        <v>153.1654186521443</v>
      </c>
      <c r="T2941" s="1" cm="1">
        <f t="array" ref="T2941">_xlfn.IFS($B$6=1,Q2941*$B$10,AND(P2940=0,P2941&gt;=1),T2940+$B$6*$B$10*$B$8,TRUE,T2940)</f>
        <v>6000</v>
      </c>
      <c r="U2941" s="17">
        <f t="shared" si="229"/>
        <v>122.53233492171545</v>
      </c>
    </row>
    <row r="2942" spans="7:21" x14ac:dyDescent="0.25">
      <c r="G2942" s="15">
        <v>2940</v>
      </c>
      <c r="H2942" s="17">
        <f t="shared" si="225"/>
        <v>48.983333333333334</v>
      </c>
      <c r="I2942" cm="1">
        <f t="array" ref="I2942">_xlfn.IFS(AND(NOT($I2941=0),$J2941),0,NOT($J2941),$I2941+$B$27,TRUE,$I2941)</f>
        <v>3.1333333333333271</v>
      </c>
      <c r="J2942" t="b" cm="1">
        <f t="array" ref="J2942">_xlfn.IFS($I2942&gt;=$C$5-$B$27,TRUE,$P2942&gt;=$B$6,FALSE,TRUE,$J2941)</f>
        <v>0</v>
      </c>
      <c r="K2942" t="b" cm="1">
        <f t="array" ref="K2942">_xlfn.IFS($L2942&gt;=$B$4-$B$27,FALSE,$I2942&gt;=$B$5-$B$27,TRUE,AND($J2942,NOT($K2941)),FALSE,$K2941,TRUE,TRUE,FALSE)</f>
        <v>0</v>
      </c>
      <c r="L2942" cm="1">
        <f t="array" ref="L2942">_xlfn.IFS($K2941,$L2941+$B$27,NOT($K2941),0,TRUE,$K2941)</f>
        <v>0</v>
      </c>
      <c r="M2942" t="b" cm="1">
        <f t="array" ref="M2942">_xlfn.IFS($K2942,FALSE,AND($J2942,NOT($K2942),$P2942&lt;$B$6),TRUE,TRUE,FALSE)</f>
        <v>0</v>
      </c>
      <c r="N2942" cm="1">
        <f t="array" ref="N2942">_xlfn.IFS($N2941&gt;=$C$7-$B$27,0,$M2941,$N2941+$B$27,TRUE,0)</f>
        <v>0</v>
      </c>
      <c r="O2942" t="b" cm="1">
        <f t="array" ref="O2942">_xlfn.IFS(AND($J2942,NOT($K2942),NOT($M2942)),TRUE,$P2942&gt;=$B$6,FALSE,AND($J2942,NOT($K2942),$M2942,$N2942=0),TRUE,TRUE,FALSE)</f>
        <v>0</v>
      </c>
      <c r="P2942" cm="1">
        <f t="array" ref="P2942">_xlfn.IFS(AND($O2941,$P2941&lt;$B$6),$P2941+1,AND(NOT($J2941),$P2941&gt;0),0,TRUE,$P2941)</f>
        <v>0</v>
      </c>
      <c r="Q2942" s="1">
        <f t="shared" si="226"/>
        <v>150</v>
      </c>
      <c r="R2942" s="1">
        <f t="shared" si="227"/>
        <v>7500</v>
      </c>
      <c r="S2942" s="17">
        <f t="shared" si="228"/>
        <v>153.11330384484518</v>
      </c>
      <c r="T2942" s="1" cm="1">
        <f t="array" ref="T2942">_xlfn.IFS($B$6=1,Q2942*$B$10,AND(P2941=0,P2942&gt;=1),T2941+$B$6*$B$10*$B$8,TRUE,T2941)</f>
        <v>6000</v>
      </c>
      <c r="U2942" s="17">
        <f t="shared" si="229"/>
        <v>122.49064307587615</v>
      </c>
    </row>
    <row r="2943" spans="7:21" x14ac:dyDescent="0.25">
      <c r="G2943" s="15">
        <v>2941</v>
      </c>
      <c r="H2943" s="17">
        <f t="shared" si="225"/>
        <v>49</v>
      </c>
      <c r="I2943" cm="1">
        <f t="array" ref="I2943">_xlfn.IFS(AND(NOT($I2942=0),$J2942),0,NOT($J2942),$I2942+$B$27,TRUE,$I2942)</f>
        <v>3.1499999999999937</v>
      </c>
      <c r="J2943" t="b" cm="1">
        <f t="array" ref="J2943">_xlfn.IFS($I2943&gt;=$C$5-$B$27,TRUE,$P2943&gt;=$B$6,FALSE,TRUE,$J2942)</f>
        <v>0</v>
      </c>
      <c r="K2943" t="b" cm="1">
        <f t="array" ref="K2943">_xlfn.IFS($L2943&gt;=$B$4-$B$27,FALSE,$I2943&gt;=$B$5-$B$27,TRUE,AND($J2943,NOT($K2942)),FALSE,$K2942,TRUE,TRUE,FALSE)</f>
        <v>0</v>
      </c>
      <c r="L2943" cm="1">
        <f t="array" ref="L2943">_xlfn.IFS($K2942,$L2942+$B$27,NOT($K2942),0,TRUE,$K2942)</f>
        <v>0</v>
      </c>
      <c r="M2943" t="b" cm="1">
        <f t="array" ref="M2943">_xlfn.IFS($K2943,FALSE,AND($J2943,NOT($K2943),$P2943&lt;$B$6),TRUE,TRUE,FALSE)</f>
        <v>0</v>
      </c>
      <c r="N2943" cm="1">
        <f t="array" ref="N2943">_xlfn.IFS($N2942&gt;=$C$7-$B$27,0,$M2942,$N2942+$B$27,TRUE,0)</f>
        <v>0</v>
      </c>
      <c r="O2943" t="b" cm="1">
        <f t="array" ref="O2943">_xlfn.IFS(AND($J2943,NOT($K2943),NOT($M2943)),TRUE,$P2943&gt;=$B$6,FALSE,AND($J2943,NOT($K2943),$M2943,$N2943=0),TRUE,TRUE,FALSE)</f>
        <v>0</v>
      </c>
      <c r="P2943" cm="1">
        <f t="array" ref="P2943">_xlfn.IFS(AND($O2942,$P2942&lt;$B$6),$P2942+1,AND(NOT($J2942),$P2942&gt;0),0,TRUE,$P2942)</f>
        <v>0</v>
      </c>
      <c r="Q2943" s="1">
        <f t="shared" si="226"/>
        <v>150</v>
      </c>
      <c r="R2943" s="1">
        <f t="shared" si="227"/>
        <v>7500</v>
      </c>
      <c r="S2943" s="17">
        <f t="shared" si="228"/>
        <v>153.0612244897959</v>
      </c>
      <c r="T2943" s="1" cm="1">
        <f t="array" ref="T2943">_xlfn.IFS($B$6=1,Q2943*$B$10,AND(P2942=0,P2943&gt;=1),T2942+$B$6*$B$10*$B$8,TRUE,T2942)</f>
        <v>6000</v>
      </c>
      <c r="U2943" s="17">
        <f t="shared" si="229"/>
        <v>122.44897959183673</v>
      </c>
    </row>
    <row r="2944" spans="7:21" x14ac:dyDescent="0.25">
      <c r="G2944" s="15">
        <v>2942</v>
      </c>
      <c r="H2944" s="17">
        <f t="shared" si="225"/>
        <v>49.016666666666666</v>
      </c>
      <c r="I2944" cm="1">
        <f t="array" ref="I2944">_xlfn.IFS(AND(NOT($I2943=0),$J2943),0,NOT($J2943),$I2943+$B$27,TRUE,$I2943)</f>
        <v>3.1666666666666603</v>
      </c>
      <c r="J2944" t="b" cm="1">
        <f t="array" ref="J2944">_xlfn.IFS($I2944&gt;=$C$5-$B$27,TRUE,$P2944&gt;=$B$6,FALSE,TRUE,$J2943)</f>
        <v>0</v>
      </c>
      <c r="K2944" t="b" cm="1">
        <f t="array" ref="K2944">_xlfn.IFS($L2944&gt;=$B$4-$B$27,FALSE,$I2944&gt;=$B$5-$B$27,TRUE,AND($J2944,NOT($K2943)),FALSE,$K2943,TRUE,TRUE,FALSE)</f>
        <v>0</v>
      </c>
      <c r="L2944" cm="1">
        <f t="array" ref="L2944">_xlfn.IFS($K2943,$L2943+$B$27,NOT($K2943),0,TRUE,$K2943)</f>
        <v>0</v>
      </c>
      <c r="M2944" t="b" cm="1">
        <f t="array" ref="M2944">_xlfn.IFS($K2944,FALSE,AND($J2944,NOT($K2944),$P2944&lt;$B$6),TRUE,TRUE,FALSE)</f>
        <v>0</v>
      </c>
      <c r="N2944" cm="1">
        <f t="array" ref="N2944">_xlfn.IFS($N2943&gt;=$C$7-$B$27,0,$M2943,$N2943+$B$27,TRUE,0)</f>
        <v>0</v>
      </c>
      <c r="O2944" t="b" cm="1">
        <f t="array" ref="O2944">_xlfn.IFS(AND($J2944,NOT($K2944),NOT($M2944)),TRUE,$P2944&gt;=$B$6,FALSE,AND($J2944,NOT($K2944),$M2944,$N2944=0),TRUE,TRUE,FALSE)</f>
        <v>0</v>
      </c>
      <c r="P2944" cm="1">
        <f t="array" ref="P2944">_xlfn.IFS(AND($O2943,$P2943&lt;$B$6),$P2943+1,AND(NOT($J2943),$P2943&gt;0),0,TRUE,$P2943)</f>
        <v>0</v>
      </c>
      <c r="Q2944" s="1">
        <f t="shared" si="226"/>
        <v>150</v>
      </c>
      <c r="R2944" s="1">
        <f t="shared" si="227"/>
        <v>7500</v>
      </c>
      <c r="S2944" s="17">
        <f t="shared" si="228"/>
        <v>153.00918055083307</v>
      </c>
      <c r="T2944" s="1" cm="1">
        <f t="array" ref="T2944">_xlfn.IFS($B$6=1,Q2944*$B$10,AND(P2943=0,P2944&gt;=1),T2943+$B$6*$B$10*$B$8,TRUE,T2943)</f>
        <v>6000</v>
      </c>
      <c r="U2944" s="17">
        <f t="shared" si="229"/>
        <v>122.40734444066645</v>
      </c>
    </row>
    <row r="2945" spans="7:21" x14ac:dyDescent="0.25">
      <c r="G2945" s="15">
        <v>2943</v>
      </c>
      <c r="H2945" s="17">
        <f t="shared" si="225"/>
        <v>49.033333333333331</v>
      </c>
      <c r="I2945" cm="1">
        <f t="array" ref="I2945">_xlfn.IFS(AND(NOT($I2944=0),$J2944),0,NOT($J2944),$I2944+$B$27,TRUE,$I2944)</f>
        <v>3.1833333333333269</v>
      </c>
      <c r="J2945" t="b" cm="1">
        <f t="array" ref="J2945">_xlfn.IFS($I2945&gt;=$C$5-$B$27,TRUE,$P2945&gt;=$B$6,FALSE,TRUE,$J2944)</f>
        <v>0</v>
      </c>
      <c r="K2945" t="b" cm="1">
        <f t="array" ref="K2945">_xlfn.IFS($L2945&gt;=$B$4-$B$27,FALSE,$I2945&gt;=$B$5-$B$27,TRUE,AND($J2945,NOT($K2944)),FALSE,$K2944,TRUE,TRUE,FALSE)</f>
        <v>0</v>
      </c>
      <c r="L2945" cm="1">
        <f t="array" ref="L2945">_xlfn.IFS($K2944,$L2944+$B$27,NOT($K2944),0,TRUE,$K2944)</f>
        <v>0</v>
      </c>
      <c r="M2945" t="b" cm="1">
        <f t="array" ref="M2945">_xlfn.IFS($K2945,FALSE,AND($J2945,NOT($K2945),$P2945&lt;$B$6),TRUE,TRUE,FALSE)</f>
        <v>0</v>
      </c>
      <c r="N2945" cm="1">
        <f t="array" ref="N2945">_xlfn.IFS($N2944&gt;=$C$7-$B$27,0,$M2944,$N2944+$B$27,TRUE,0)</f>
        <v>0</v>
      </c>
      <c r="O2945" t="b" cm="1">
        <f t="array" ref="O2945">_xlfn.IFS(AND($J2945,NOT($K2945),NOT($M2945)),TRUE,$P2945&gt;=$B$6,FALSE,AND($J2945,NOT($K2945),$M2945,$N2945=0),TRUE,TRUE,FALSE)</f>
        <v>0</v>
      </c>
      <c r="P2945" cm="1">
        <f t="array" ref="P2945">_xlfn.IFS(AND($O2944,$P2944&lt;$B$6),$P2944+1,AND(NOT($J2944),$P2944&gt;0),0,TRUE,$P2944)</f>
        <v>0</v>
      </c>
      <c r="Q2945" s="1">
        <f t="shared" si="226"/>
        <v>150</v>
      </c>
      <c r="R2945" s="1">
        <f t="shared" si="227"/>
        <v>7500</v>
      </c>
      <c r="S2945" s="17">
        <f t="shared" si="228"/>
        <v>152.9571719918423</v>
      </c>
      <c r="T2945" s="1" cm="1">
        <f t="array" ref="T2945">_xlfn.IFS($B$6=1,Q2945*$B$10,AND(P2944=0,P2945&gt;=1),T2944+$B$6*$B$10*$B$8,TRUE,T2944)</f>
        <v>6000</v>
      </c>
      <c r="U2945" s="17">
        <f t="shared" si="229"/>
        <v>122.36573759347384</v>
      </c>
    </row>
    <row r="2946" spans="7:21" x14ac:dyDescent="0.25">
      <c r="G2946" s="15">
        <v>2944</v>
      </c>
      <c r="H2946" s="17">
        <f t="shared" si="225"/>
        <v>49.05</v>
      </c>
      <c r="I2946" cm="1">
        <f t="array" ref="I2946">_xlfn.IFS(AND(NOT($I2945=0),$J2945),0,NOT($J2945),$I2945+$B$27,TRUE,$I2945)</f>
        <v>3.1999999999999935</v>
      </c>
      <c r="J2946" t="b" cm="1">
        <f t="array" ref="J2946">_xlfn.IFS($I2946&gt;=$C$5-$B$27,TRUE,$P2946&gt;=$B$6,FALSE,TRUE,$J2945)</f>
        <v>0</v>
      </c>
      <c r="K2946" t="b" cm="1">
        <f t="array" ref="K2946">_xlfn.IFS($L2946&gt;=$B$4-$B$27,FALSE,$I2946&gt;=$B$5-$B$27,TRUE,AND($J2946,NOT($K2945)),FALSE,$K2945,TRUE,TRUE,FALSE)</f>
        <v>0</v>
      </c>
      <c r="L2946" cm="1">
        <f t="array" ref="L2946">_xlfn.IFS($K2945,$L2945+$B$27,NOT($K2945),0,TRUE,$K2945)</f>
        <v>0</v>
      </c>
      <c r="M2946" t="b" cm="1">
        <f t="array" ref="M2946">_xlfn.IFS($K2946,FALSE,AND($J2946,NOT($K2946),$P2946&lt;$B$6),TRUE,TRUE,FALSE)</f>
        <v>0</v>
      </c>
      <c r="N2946" cm="1">
        <f t="array" ref="N2946">_xlfn.IFS($N2945&gt;=$C$7-$B$27,0,$M2945,$N2945+$B$27,TRUE,0)</f>
        <v>0</v>
      </c>
      <c r="O2946" t="b" cm="1">
        <f t="array" ref="O2946">_xlfn.IFS(AND($J2946,NOT($K2946),NOT($M2946)),TRUE,$P2946&gt;=$B$6,FALSE,AND($J2946,NOT($K2946),$M2946,$N2946=0),TRUE,TRUE,FALSE)</f>
        <v>0</v>
      </c>
      <c r="P2946" cm="1">
        <f t="array" ref="P2946">_xlfn.IFS(AND($O2945,$P2945&lt;$B$6),$P2945+1,AND(NOT($J2945),$P2945&gt;0),0,TRUE,$P2945)</f>
        <v>0</v>
      </c>
      <c r="Q2946" s="1">
        <f t="shared" si="226"/>
        <v>150</v>
      </c>
      <c r="R2946" s="1">
        <f t="shared" si="227"/>
        <v>7500</v>
      </c>
      <c r="S2946" s="17">
        <f t="shared" si="228"/>
        <v>152.90519877675843</v>
      </c>
      <c r="T2946" s="1" cm="1">
        <f t="array" ref="T2946">_xlfn.IFS($B$6=1,Q2946*$B$10,AND(P2945=0,P2946&gt;=1),T2945+$B$6*$B$10*$B$8,TRUE,T2945)</f>
        <v>6000</v>
      </c>
      <c r="U2946" s="17">
        <f t="shared" si="229"/>
        <v>122.32415902140673</v>
      </c>
    </row>
    <row r="2947" spans="7:21" x14ac:dyDescent="0.25">
      <c r="G2947" s="15">
        <v>2945</v>
      </c>
      <c r="H2947" s="17">
        <f t="shared" ref="H2947:H3010" si="230">($G2947-1)*$B$27</f>
        <v>49.066666666666663</v>
      </c>
      <c r="I2947" cm="1">
        <f t="array" ref="I2947">_xlfn.IFS(AND(NOT($I2946=0),$J2946),0,NOT($J2946),$I2946+$B$27,TRUE,$I2946)</f>
        <v>3.2166666666666601</v>
      </c>
      <c r="J2947" t="b" cm="1">
        <f t="array" ref="J2947">_xlfn.IFS($I2947&gt;=$C$5-$B$27,TRUE,$P2947&gt;=$B$6,FALSE,TRUE,$J2946)</f>
        <v>0</v>
      </c>
      <c r="K2947" t="b" cm="1">
        <f t="array" ref="K2947">_xlfn.IFS($L2947&gt;=$B$4-$B$27,FALSE,$I2947&gt;=$B$5-$B$27,TRUE,AND($J2947,NOT($K2946)),FALSE,$K2946,TRUE,TRUE,FALSE)</f>
        <v>0</v>
      </c>
      <c r="L2947" cm="1">
        <f t="array" ref="L2947">_xlfn.IFS($K2946,$L2946+$B$27,NOT($K2946),0,TRUE,$K2946)</f>
        <v>0</v>
      </c>
      <c r="M2947" t="b" cm="1">
        <f t="array" ref="M2947">_xlfn.IFS($K2947,FALSE,AND($J2947,NOT($K2947),$P2947&lt;$B$6),TRUE,TRUE,FALSE)</f>
        <v>0</v>
      </c>
      <c r="N2947" cm="1">
        <f t="array" ref="N2947">_xlfn.IFS($N2946&gt;=$C$7-$B$27,0,$M2946,$N2946+$B$27,TRUE,0)</f>
        <v>0</v>
      </c>
      <c r="O2947" t="b" cm="1">
        <f t="array" ref="O2947">_xlfn.IFS(AND($J2947,NOT($K2947),NOT($M2947)),TRUE,$P2947&gt;=$B$6,FALSE,AND($J2947,NOT($K2947),$M2947,$N2947=0),TRUE,TRUE,FALSE)</f>
        <v>0</v>
      </c>
      <c r="P2947" cm="1">
        <f t="array" ref="P2947">_xlfn.IFS(AND($O2946,$P2946&lt;$B$6),$P2946+1,AND(NOT($J2946),$P2946&gt;0),0,TRUE,$P2946)</f>
        <v>0</v>
      </c>
      <c r="Q2947" s="1">
        <f t="shared" ref="Q2947:Q3010" si="231">IF($O2946,$Q2946+$B$8,$Q2946)</f>
        <v>150</v>
      </c>
      <c r="R2947" s="1">
        <f t="shared" ref="R2947:R3010" si="232">IF($O2946,$R2946+$B$8*$B$9,$R2946)</f>
        <v>7500</v>
      </c>
      <c r="S2947" s="17">
        <f t="shared" si="228"/>
        <v>152.85326086956522</v>
      </c>
      <c r="T2947" s="1" cm="1">
        <f t="array" ref="T2947">_xlfn.IFS($B$6=1,Q2947*$B$10,AND(P2946=0,P2947&gt;=1),T2946+$B$6*$B$10*$B$8,TRUE,T2946)</f>
        <v>6000</v>
      </c>
      <c r="U2947" s="17">
        <f t="shared" si="229"/>
        <v>122.28260869565219</v>
      </c>
    </row>
    <row r="2948" spans="7:21" x14ac:dyDescent="0.25">
      <c r="G2948" s="15">
        <v>2946</v>
      </c>
      <c r="H2948" s="17">
        <f t="shared" si="230"/>
        <v>49.083333333333336</v>
      </c>
      <c r="I2948" cm="1">
        <f t="array" ref="I2948">_xlfn.IFS(AND(NOT($I2947=0),$J2947),0,NOT($J2947),$I2947+$B$27,TRUE,$I2947)</f>
        <v>3.2333333333333267</v>
      </c>
      <c r="J2948" t="b" cm="1">
        <f t="array" ref="J2948">_xlfn.IFS($I2948&gt;=$C$5-$B$27,TRUE,$P2948&gt;=$B$6,FALSE,TRUE,$J2947)</f>
        <v>0</v>
      </c>
      <c r="K2948" t="b" cm="1">
        <f t="array" ref="K2948">_xlfn.IFS($L2948&gt;=$B$4-$B$27,FALSE,$I2948&gt;=$B$5-$B$27,TRUE,AND($J2948,NOT($K2947)),FALSE,$K2947,TRUE,TRUE,FALSE)</f>
        <v>0</v>
      </c>
      <c r="L2948" cm="1">
        <f t="array" ref="L2948">_xlfn.IFS($K2947,$L2947+$B$27,NOT($K2947),0,TRUE,$K2947)</f>
        <v>0</v>
      </c>
      <c r="M2948" t="b" cm="1">
        <f t="array" ref="M2948">_xlfn.IFS($K2948,FALSE,AND($J2948,NOT($K2948),$P2948&lt;$B$6),TRUE,TRUE,FALSE)</f>
        <v>0</v>
      </c>
      <c r="N2948" cm="1">
        <f t="array" ref="N2948">_xlfn.IFS($N2947&gt;=$C$7-$B$27,0,$M2947,$N2947+$B$27,TRUE,0)</f>
        <v>0</v>
      </c>
      <c r="O2948" t="b" cm="1">
        <f t="array" ref="O2948">_xlfn.IFS(AND($J2948,NOT($K2948),NOT($M2948)),TRUE,$P2948&gt;=$B$6,FALSE,AND($J2948,NOT($K2948),$M2948,$N2948=0),TRUE,TRUE,FALSE)</f>
        <v>0</v>
      </c>
      <c r="P2948" cm="1">
        <f t="array" ref="P2948">_xlfn.IFS(AND($O2947,$P2947&lt;$B$6),$P2947+1,AND(NOT($J2947),$P2947&gt;0),0,TRUE,$P2947)</f>
        <v>0</v>
      </c>
      <c r="Q2948" s="1">
        <f t="shared" si="231"/>
        <v>150</v>
      </c>
      <c r="R2948" s="1">
        <f t="shared" si="232"/>
        <v>7500</v>
      </c>
      <c r="S2948" s="17">
        <f t="shared" ref="S2948:S3011" si="233">$R2948/$H2948</f>
        <v>152.80135823429541</v>
      </c>
      <c r="T2948" s="1" cm="1">
        <f t="array" ref="T2948">_xlfn.IFS($B$6=1,Q2948*$B$10,AND(P2947=0,P2948&gt;=1),T2947+$B$6*$B$10*$B$8,TRUE,T2947)</f>
        <v>6000</v>
      </c>
      <c r="U2948" s="17">
        <f t="shared" ref="U2948:U3011" si="234">T2948/H2948</f>
        <v>122.24108658743633</v>
      </c>
    </row>
    <row r="2949" spans="7:21" x14ac:dyDescent="0.25">
      <c r="G2949" s="15">
        <v>2947</v>
      </c>
      <c r="H2949" s="17">
        <f t="shared" si="230"/>
        <v>49.1</v>
      </c>
      <c r="I2949" cm="1">
        <f t="array" ref="I2949">_xlfn.IFS(AND(NOT($I2948=0),$J2948),0,NOT($J2948),$I2948+$B$27,TRUE,$I2948)</f>
        <v>3.2499999999999933</v>
      </c>
      <c r="J2949" t="b" cm="1">
        <f t="array" ref="J2949">_xlfn.IFS($I2949&gt;=$C$5-$B$27,TRUE,$P2949&gt;=$B$6,FALSE,TRUE,$J2948)</f>
        <v>0</v>
      </c>
      <c r="K2949" t="b" cm="1">
        <f t="array" ref="K2949">_xlfn.IFS($L2949&gt;=$B$4-$B$27,FALSE,$I2949&gt;=$B$5-$B$27,TRUE,AND($J2949,NOT($K2948)),FALSE,$K2948,TRUE,TRUE,FALSE)</f>
        <v>0</v>
      </c>
      <c r="L2949" cm="1">
        <f t="array" ref="L2949">_xlfn.IFS($K2948,$L2948+$B$27,NOT($K2948),0,TRUE,$K2948)</f>
        <v>0</v>
      </c>
      <c r="M2949" t="b" cm="1">
        <f t="array" ref="M2949">_xlfn.IFS($K2949,FALSE,AND($J2949,NOT($K2949),$P2949&lt;$B$6),TRUE,TRUE,FALSE)</f>
        <v>0</v>
      </c>
      <c r="N2949" cm="1">
        <f t="array" ref="N2949">_xlfn.IFS($N2948&gt;=$C$7-$B$27,0,$M2948,$N2948+$B$27,TRUE,0)</f>
        <v>0</v>
      </c>
      <c r="O2949" t="b" cm="1">
        <f t="array" ref="O2949">_xlfn.IFS(AND($J2949,NOT($K2949),NOT($M2949)),TRUE,$P2949&gt;=$B$6,FALSE,AND($J2949,NOT($K2949),$M2949,$N2949=0),TRUE,TRUE,FALSE)</f>
        <v>0</v>
      </c>
      <c r="P2949" cm="1">
        <f t="array" ref="P2949">_xlfn.IFS(AND($O2948,$P2948&lt;$B$6),$P2948+1,AND(NOT($J2948),$P2948&gt;0),0,TRUE,$P2948)</f>
        <v>0</v>
      </c>
      <c r="Q2949" s="1">
        <f t="shared" si="231"/>
        <v>150</v>
      </c>
      <c r="R2949" s="1">
        <f t="shared" si="232"/>
        <v>7500</v>
      </c>
      <c r="S2949" s="17">
        <f t="shared" si="233"/>
        <v>152.74949083503054</v>
      </c>
      <c r="T2949" s="1" cm="1">
        <f t="array" ref="T2949">_xlfn.IFS($B$6=1,Q2949*$B$10,AND(P2948=0,P2949&gt;=1),T2948+$B$6*$B$10*$B$8,TRUE,T2948)</f>
        <v>6000</v>
      </c>
      <c r="U2949" s="17">
        <f t="shared" si="234"/>
        <v>122.19959266802444</v>
      </c>
    </row>
    <row r="2950" spans="7:21" x14ac:dyDescent="0.25">
      <c r="G2950" s="15">
        <v>2948</v>
      </c>
      <c r="H2950" s="17">
        <f t="shared" si="230"/>
        <v>49.116666666666667</v>
      </c>
      <c r="I2950" cm="1">
        <f t="array" ref="I2950">_xlfn.IFS(AND(NOT($I2949=0),$J2949),0,NOT($J2949),$I2949+$B$27,TRUE,$I2949)</f>
        <v>3.2666666666666599</v>
      </c>
      <c r="J2950" t="b" cm="1">
        <f t="array" ref="J2950">_xlfn.IFS($I2950&gt;=$C$5-$B$27,TRUE,$P2950&gt;=$B$6,FALSE,TRUE,$J2949)</f>
        <v>0</v>
      </c>
      <c r="K2950" t="b" cm="1">
        <f t="array" ref="K2950">_xlfn.IFS($L2950&gt;=$B$4-$B$27,FALSE,$I2950&gt;=$B$5-$B$27,TRUE,AND($J2950,NOT($K2949)),FALSE,$K2949,TRUE,TRUE,FALSE)</f>
        <v>0</v>
      </c>
      <c r="L2950" cm="1">
        <f t="array" ref="L2950">_xlfn.IFS($K2949,$L2949+$B$27,NOT($K2949),0,TRUE,$K2949)</f>
        <v>0</v>
      </c>
      <c r="M2950" t="b" cm="1">
        <f t="array" ref="M2950">_xlfn.IFS($K2950,FALSE,AND($J2950,NOT($K2950),$P2950&lt;$B$6),TRUE,TRUE,FALSE)</f>
        <v>0</v>
      </c>
      <c r="N2950" cm="1">
        <f t="array" ref="N2950">_xlfn.IFS($N2949&gt;=$C$7-$B$27,0,$M2949,$N2949+$B$27,TRUE,0)</f>
        <v>0</v>
      </c>
      <c r="O2950" t="b" cm="1">
        <f t="array" ref="O2950">_xlfn.IFS(AND($J2950,NOT($K2950),NOT($M2950)),TRUE,$P2950&gt;=$B$6,FALSE,AND($J2950,NOT($K2950),$M2950,$N2950=0),TRUE,TRUE,FALSE)</f>
        <v>0</v>
      </c>
      <c r="P2950" cm="1">
        <f t="array" ref="P2950">_xlfn.IFS(AND($O2949,$P2949&lt;$B$6),$P2949+1,AND(NOT($J2949),$P2949&gt;0),0,TRUE,$P2949)</f>
        <v>0</v>
      </c>
      <c r="Q2950" s="1">
        <f t="shared" si="231"/>
        <v>150</v>
      </c>
      <c r="R2950" s="1">
        <f t="shared" si="232"/>
        <v>7500</v>
      </c>
      <c r="S2950" s="17">
        <f t="shared" si="233"/>
        <v>152.69765863590092</v>
      </c>
      <c r="T2950" s="1" cm="1">
        <f t="array" ref="T2950">_xlfn.IFS($B$6=1,Q2950*$B$10,AND(P2949=0,P2950&gt;=1),T2949+$B$6*$B$10*$B$8,TRUE,T2949)</f>
        <v>6000</v>
      </c>
      <c r="U2950" s="17">
        <f t="shared" si="234"/>
        <v>122.15812690872073</v>
      </c>
    </row>
    <row r="2951" spans="7:21" x14ac:dyDescent="0.25">
      <c r="G2951" s="15">
        <v>2949</v>
      </c>
      <c r="H2951" s="17">
        <f t="shared" si="230"/>
        <v>49.133333333333333</v>
      </c>
      <c r="I2951" cm="1">
        <f t="array" ref="I2951">_xlfn.IFS(AND(NOT($I2950=0),$J2950),0,NOT($J2950),$I2950+$B$27,TRUE,$I2950)</f>
        <v>3.2833333333333266</v>
      </c>
      <c r="J2951" t="b" cm="1">
        <f t="array" ref="J2951">_xlfn.IFS($I2951&gt;=$C$5-$B$27,TRUE,$P2951&gt;=$B$6,FALSE,TRUE,$J2950)</f>
        <v>0</v>
      </c>
      <c r="K2951" t="b" cm="1">
        <f t="array" ref="K2951">_xlfn.IFS($L2951&gt;=$B$4-$B$27,FALSE,$I2951&gt;=$B$5-$B$27,TRUE,AND($J2951,NOT($K2950)),FALSE,$K2950,TRUE,TRUE,FALSE)</f>
        <v>0</v>
      </c>
      <c r="L2951" cm="1">
        <f t="array" ref="L2951">_xlfn.IFS($K2950,$L2950+$B$27,NOT($K2950),0,TRUE,$K2950)</f>
        <v>0</v>
      </c>
      <c r="M2951" t="b" cm="1">
        <f t="array" ref="M2951">_xlfn.IFS($K2951,FALSE,AND($J2951,NOT($K2951),$P2951&lt;$B$6),TRUE,TRUE,FALSE)</f>
        <v>0</v>
      </c>
      <c r="N2951" cm="1">
        <f t="array" ref="N2951">_xlfn.IFS($N2950&gt;=$C$7-$B$27,0,$M2950,$N2950+$B$27,TRUE,0)</f>
        <v>0</v>
      </c>
      <c r="O2951" t="b" cm="1">
        <f t="array" ref="O2951">_xlfn.IFS(AND($J2951,NOT($K2951),NOT($M2951)),TRUE,$P2951&gt;=$B$6,FALSE,AND($J2951,NOT($K2951),$M2951,$N2951=0),TRUE,TRUE,FALSE)</f>
        <v>0</v>
      </c>
      <c r="P2951" cm="1">
        <f t="array" ref="P2951">_xlfn.IFS(AND($O2950,$P2950&lt;$B$6),$P2950+1,AND(NOT($J2950),$P2950&gt;0),0,TRUE,$P2950)</f>
        <v>0</v>
      </c>
      <c r="Q2951" s="1">
        <f t="shared" si="231"/>
        <v>150</v>
      </c>
      <c r="R2951" s="1">
        <f t="shared" si="232"/>
        <v>7500</v>
      </c>
      <c r="S2951" s="17">
        <f t="shared" si="233"/>
        <v>152.64586160108547</v>
      </c>
      <c r="T2951" s="1" cm="1">
        <f t="array" ref="T2951">_xlfn.IFS($B$6=1,Q2951*$B$10,AND(P2950=0,P2951&gt;=1),T2950+$B$6*$B$10*$B$8,TRUE,T2950)</f>
        <v>6000</v>
      </c>
      <c r="U2951" s="17">
        <f t="shared" si="234"/>
        <v>122.11668928086839</v>
      </c>
    </row>
    <row r="2952" spans="7:21" x14ac:dyDescent="0.25">
      <c r="G2952" s="15">
        <v>2950</v>
      </c>
      <c r="H2952" s="17">
        <f t="shared" si="230"/>
        <v>49.15</v>
      </c>
      <c r="I2952" cm="1">
        <f t="array" ref="I2952">_xlfn.IFS(AND(NOT($I2951=0),$J2951),0,NOT($J2951),$I2951+$B$27,TRUE,$I2951)</f>
        <v>3.2999999999999932</v>
      </c>
      <c r="J2952" t="b" cm="1">
        <f t="array" ref="J2952">_xlfn.IFS($I2952&gt;=$C$5-$B$27,TRUE,$P2952&gt;=$B$6,FALSE,TRUE,$J2951)</f>
        <v>0</v>
      </c>
      <c r="K2952" t="b" cm="1">
        <f t="array" ref="K2952">_xlfn.IFS($L2952&gt;=$B$4-$B$27,FALSE,$I2952&gt;=$B$5-$B$27,TRUE,AND($J2952,NOT($K2951)),FALSE,$K2951,TRUE,TRUE,FALSE)</f>
        <v>0</v>
      </c>
      <c r="L2952" cm="1">
        <f t="array" ref="L2952">_xlfn.IFS($K2951,$L2951+$B$27,NOT($K2951),0,TRUE,$K2951)</f>
        <v>0</v>
      </c>
      <c r="M2952" t="b" cm="1">
        <f t="array" ref="M2952">_xlfn.IFS($K2952,FALSE,AND($J2952,NOT($K2952),$P2952&lt;$B$6),TRUE,TRUE,FALSE)</f>
        <v>0</v>
      </c>
      <c r="N2952" cm="1">
        <f t="array" ref="N2952">_xlfn.IFS($N2951&gt;=$C$7-$B$27,0,$M2951,$N2951+$B$27,TRUE,0)</f>
        <v>0</v>
      </c>
      <c r="O2952" t="b" cm="1">
        <f t="array" ref="O2952">_xlfn.IFS(AND($J2952,NOT($K2952),NOT($M2952)),TRUE,$P2952&gt;=$B$6,FALSE,AND($J2952,NOT($K2952),$M2952,$N2952=0),TRUE,TRUE,FALSE)</f>
        <v>0</v>
      </c>
      <c r="P2952" cm="1">
        <f t="array" ref="P2952">_xlfn.IFS(AND($O2951,$P2951&lt;$B$6),$P2951+1,AND(NOT($J2951),$P2951&gt;0),0,TRUE,$P2951)</f>
        <v>0</v>
      </c>
      <c r="Q2952" s="1">
        <f t="shared" si="231"/>
        <v>150</v>
      </c>
      <c r="R2952" s="1">
        <f t="shared" si="232"/>
        <v>7500</v>
      </c>
      <c r="S2952" s="17">
        <f t="shared" si="233"/>
        <v>152.5940996948118</v>
      </c>
      <c r="T2952" s="1" cm="1">
        <f t="array" ref="T2952">_xlfn.IFS($B$6=1,Q2952*$B$10,AND(P2951=0,P2952&gt;=1),T2951+$B$6*$B$10*$B$8,TRUE,T2951)</f>
        <v>6000</v>
      </c>
      <c r="U2952" s="17">
        <f t="shared" si="234"/>
        <v>122.07527975584945</v>
      </c>
    </row>
    <row r="2953" spans="7:21" x14ac:dyDescent="0.25">
      <c r="G2953" s="15">
        <v>2951</v>
      </c>
      <c r="H2953" s="17">
        <f t="shared" si="230"/>
        <v>49.166666666666664</v>
      </c>
      <c r="I2953" cm="1">
        <f t="array" ref="I2953">_xlfn.IFS(AND(NOT($I2952=0),$J2952),0,NOT($J2952),$I2952+$B$27,TRUE,$I2952)</f>
        <v>3.3166666666666598</v>
      </c>
      <c r="J2953" t="b" cm="1">
        <f t="array" ref="J2953">_xlfn.IFS($I2953&gt;=$C$5-$B$27,TRUE,$P2953&gt;=$B$6,FALSE,TRUE,$J2952)</f>
        <v>0</v>
      </c>
      <c r="K2953" t="b" cm="1">
        <f t="array" ref="K2953">_xlfn.IFS($L2953&gt;=$B$4-$B$27,FALSE,$I2953&gt;=$B$5-$B$27,TRUE,AND($J2953,NOT($K2952)),FALSE,$K2952,TRUE,TRUE,FALSE)</f>
        <v>0</v>
      </c>
      <c r="L2953" cm="1">
        <f t="array" ref="L2953">_xlfn.IFS($K2952,$L2952+$B$27,NOT($K2952),0,TRUE,$K2952)</f>
        <v>0</v>
      </c>
      <c r="M2953" t="b" cm="1">
        <f t="array" ref="M2953">_xlfn.IFS($K2953,FALSE,AND($J2953,NOT($K2953),$P2953&lt;$B$6),TRUE,TRUE,FALSE)</f>
        <v>0</v>
      </c>
      <c r="N2953" cm="1">
        <f t="array" ref="N2953">_xlfn.IFS($N2952&gt;=$C$7-$B$27,0,$M2952,$N2952+$B$27,TRUE,0)</f>
        <v>0</v>
      </c>
      <c r="O2953" t="b" cm="1">
        <f t="array" ref="O2953">_xlfn.IFS(AND($J2953,NOT($K2953),NOT($M2953)),TRUE,$P2953&gt;=$B$6,FALSE,AND($J2953,NOT($K2953),$M2953,$N2953=0),TRUE,TRUE,FALSE)</f>
        <v>0</v>
      </c>
      <c r="P2953" cm="1">
        <f t="array" ref="P2953">_xlfn.IFS(AND($O2952,$P2952&lt;$B$6),$P2952+1,AND(NOT($J2952),$P2952&gt;0),0,TRUE,$P2952)</f>
        <v>0</v>
      </c>
      <c r="Q2953" s="1">
        <f t="shared" si="231"/>
        <v>150</v>
      </c>
      <c r="R2953" s="1">
        <f t="shared" si="232"/>
        <v>7500</v>
      </c>
      <c r="S2953" s="17">
        <f t="shared" si="233"/>
        <v>152.54237288135593</v>
      </c>
      <c r="T2953" s="1" cm="1">
        <f t="array" ref="T2953">_xlfn.IFS($B$6=1,Q2953*$B$10,AND(P2952=0,P2953&gt;=1),T2952+$B$6*$B$10*$B$8,TRUE,T2952)</f>
        <v>6000</v>
      </c>
      <c r="U2953" s="17">
        <f t="shared" si="234"/>
        <v>122.03389830508475</v>
      </c>
    </row>
    <row r="2954" spans="7:21" x14ac:dyDescent="0.25">
      <c r="G2954" s="15">
        <v>2952</v>
      </c>
      <c r="H2954" s="17">
        <f t="shared" si="230"/>
        <v>49.18333333333333</v>
      </c>
      <c r="I2954" cm="1">
        <f t="array" ref="I2954">_xlfn.IFS(AND(NOT($I2953=0),$J2953),0,NOT($J2953),$I2953+$B$27,TRUE,$I2953)</f>
        <v>3.3333333333333264</v>
      </c>
      <c r="J2954" t="b" cm="1">
        <f t="array" ref="J2954">_xlfn.IFS($I2954&gt;=$C$5-$B$27,TRUE,$P2954&gt;=$B$6,FALSE,TRUE,$J2953)</f>
        <v>0</v>
      </c>
      <c r="K2954" t="b" cm="1">
        <f t="array" ref="K2954">_xlfn.IFS($L2954&gt;=$B$4-$B$27,FALSE,$I2954&gt;=$B$5-$B$27,TRUE,AND($J2954,NOT($K2953)),FALSE,$K2953,TRUE,TRUE,FALSE)</f>
        <v>0</v>
      </c>
      <c r="L2954" cm="1">
        <f t="array" ref="L2954">_xlfn.IFS($K2953,$L2953+$B$27,NOT($K2953),0,TRUE,$K2953)</f>
        <v>0</v>
      </c>
      <c r="M2954" t="b" cm="1">
        <f t="array" ref="M2954">_xlfn.IFS($K2954,FALSE,AND($J2954,NOT($K2954),$P2954&lt;$B$6),TRUE,TRUE,FALSE)</f>
        <v>0</v>
      </c>
      <c r="N2954" cm="1">
        <f t="array" ref="N2954">_xlfn.IFS($N2953&gt;=$C$7-$B$27,0,$M2953,$N2953+$B$27,TRUE,0)</f>
        <v>0</v>
      </c>
      <c r="O2954" t="b" cm="1">
        <f t="array" ref="O2954">_xlfn.IFS(AND($J2954,NOT($K2954),NOT($M2954)),TRUE,$P2954&gt;=$B$6,FALSE,AND($J2954,NOT($K2954),$M2954,$N2954=0),TRUE,TRUE,FALSE)</f>
        <v>0</v>
      </c>
      <c r="P2954" cm="1">
        <f t="array" ref="P2954">_xlfn.IFS(AND($O2953,$P2953&lt;$B$6),$P2953+1,AND(NOT($J2953),$P2953&gt;0),0,TRUE,$P2953)</f>
        <v>0</v>
      </c>
      <c r="Q2954" s="1">
        <f t="shared" si="231"/>
        <v>150</v>
      </c>
      <c r="R2954" s="1">
        <f t="shared" si="232"/>
        <v>7500</v>
      </c>
      <c r="S2954" s="17">
        <f t="shared" si="233"/>
        <v>152.49068112504236</v>
      </c>
      <c r="T2954" s="1" cm="1">
        <f t="array" ref="T2954">_xlfn.IFS($B$6=1,Q2954*$B$10,AND(P2953=0,P2954&gt;=1),T2953+$B$6*$B$10*$B$8,TRUE,T2953)</f>
        <v>6000</v>
      </c>
      <c r="U2954" s="17">
        <f t="shared" si="234"/>
        <v>121.99254490003389</v>
      </c>
    </row>
    <row r="2955" spans="7:21" x14ac:dyDescent="0.25">
      <c r="G2955" s="15">
        <v>2953</v>
      </c>
      <c r="H2955" s="17">
        <f t="shared" si="230"/>
        <v>49.2</v>
      </c>
      <c r="I2955" cm="1">
        <f t="array" ref="I2955">_xlfn.IFS(AND(NOT($I2954=0),$J2954),0,NOT($J2954),$I2954+$B$27,TRUE,$I2954)</f>
        <v>3.349999999999993</v>
      </c>
      <c r="J2955" t="b" cm="1">
        <f t="array" ref="J2955">_xlfn.IFS($I2955&gt;=$C$5-$B$27,TRUE,$P2955&gt;=$B$6,FALSE,TRUE,$J2954)</f>
        <v>0</v>
      </c>
      <c r="K2955" t="b" cm="1">
        <f t="array" ref="K2955">_xlfn.IFS($L2955&gt;=$B$4-$B$27,FALSE,$I2955&gt;=$B$5-$B$27,TRUE,AND($J2955,NOT($K2954)),FALSE,$K2954,TRUE,TRUE,FALSE)</f>
        <v>0</v>
      </c>
      <c r="L2955" cm="1">
        <f t="array" ref="L2955">_xlfn.IFS($K2954,$L2954+$B$27,NOT($K2954),0,TRUE,$K2954)</f>
        <v>0</v>
      </c>
      <c r="M2955" t="b" cm="1">
        <f t="array" ref="M2955">_xlfn.IFS($K2955,FALSE,AND($J2955,NOT($K2955),$P2955&lt;$B$6),TRUE,TRUE,FALSE)</f>
        <v>0</v>
      </c>
      <c r="N2955" cm="1">
        <f t="array" ref="N2955">_xlfn.IFS($N2954&gt;=$C$7-$B$27,0,$M2954,$N2954+$B$27,TRUE,0)</f>
        <v>0</v>
      </c>
      <c r="O2955" t="b" cm="1">
        <f t="array" ref="O2955">_xlfn.IFS(AND($J2955,NOT($K2955),NOT($M2955)),TRUE,$P2955&gt;=$B$6,FALSE,AND($J2955,NOT($K2955),$M2955,$N2955=0),TRUE,TRUE,FALSE)</f>
        <v>0</v>
      </c>
      <c r="P2955" cm="1">
        <f t="array" ref="P2955">_xlfn.IFS(AND($O2954,$P2954&lt;$B$6),$P2954+1,AND(NOT($J2954),$P2954&gt;0),0,TRUE,$P2954)</f>
        <v>0</v>
      </c>
      <c r="Q2955" s="1">
        <f t="shared" si="231"/>
        <v>150</v>
      </c>
      <c r="R2955" s="1">
        <f t="shared" si="232"/>
        <v>7500</v>
      </c>
      <c r="S2955" s="17">
        <f t="shared" si="233"/>
        <v>152.4390243902439</v>
      </c>
      <c r="T2955" s="1" cm="1">
        <f t="array" ref="T2955">_xlfn.IFS($B$6=1,Q2955*$B$10,AND(P2954=0,P2955&gt;=1),T2954+$B$6*$B$10*$B$8,TRUE,T2954)</f>
        <v>6000</v>
      </c>
      <c r="U2955" s="17">
        <f t="shared" si="234"/>
        <v>121.95121951219511</v>
      </c>
    </row>
    <row r="2956" spans="7:21" x14ac:dyDescent="0.25">
      <c r="G2956" s="15">
        <v>2954</v>
      </c>
      <c r="H2956" s="17">
        <f t="shared" si="230"/>
        <v>49.216666666666669</v>
      </c>
      <c r="I2956" cm="1">
        <f t="array" ref="I2956">_xlfn.IFS(AND(NOT($I2955=0),$J2955),0,NOT($J2955),$I2955+$B$27,TRUE,$I2955)</f>
        <v>3.3666666666666596</v>
      </c>
      <c r="J2956" t="b" cm="1">
        <f t="array" ref="J2956">_xlfn.IFS($I2956&gt;=$C$5-$B$27,TRUE,$P2956&gt;=$B$6,FALSE,TRUE,$J2955)</f>
        <v>0</v>
      </c>
      <c r="K2956" t="b" cm="1">
        <f t="array" ref="K2956">_xlfn.IFS($L2956&gt;=$B$4-$B$27,FALSE,$I2956&gt;=$B$5-$B$27,TRUE,AND($J2956,NOT($K2955)),FALSE,$K2955,TRUE,TRUE,FALSE)</f>
        <v>0</v>
      </c>
      <c r="L2956" cm="1">
        <f t="array" ref="L2956">_xlfn.IFS($K2955,$L2955+$B$27,NOT($K2955),0,TRUE,$K2955)</f>
        <v>0</v>
      </c>
      <c r="M2956" t="b" cm="1">
        <f t="array" ref="M2956">_xlfn.IFS($K2956,FALSE,AND($J2956,NOT($K2956),$P2956&lt;$B$6),TRUE,TRUE,FALSE)</f>
        <v>0</v>
      </c>
      <c r="N2956" cm="1">
        <f t="array" ref="N2956">_xlfn.IFS($N2955&gt;=$C$7-$B$27,0,$M2955,$N2955+$B$27,TRUE,0)</f>
        <v>0</v>
      </c>
      <c r="O2956" t="b" cm="1">
        <f t="array" ref="O2956">_xlfn.IFS(AND($J2956,NOT($K2956),NOT($M2956)),TRUE,$P2956&gt;=$B$6,FALSE,AND($J2956,NOT($K2956),$M2956,$N2956=0),TRUE,TRUE,FALSE)</f>
        <v>0</v>
      </c>
      <c r="P2956" cm="1">
        <f t="array" ref="P2956">_xlfn.IFS(AND($O2955,$P2955&lt;$B$6),$P2955+1,AND(NOT($J2955),$P2955&gt;0),0,TRUE,$P2955)</f>
        <v>0</v>
      </c>
      <c r="Q2956" s="1">
        <f t="shared" si="231"/>
        <v>150</v>
      </c>
      <c r="R2956" s="1">
        <f t="shared" si="232"/>
        <v>7500</v>
      </c>
      <c r="S2956" s="17">
        <f t="shared" si="233"/>
        <v>152.38740264138164</v>
      </c>
      <c r="T2956" s="1" cm="1">
        <f t="array" ref="T2956">_xlfn.IFS($B$6=1,Q2956*$B$10,AND(P2955=0,P2956&gt;=1),T2955+$B$6*$B$10*$B$8,TRUE,T2955)</f>
        <v>6000</v>
      </c>
      <c r="U2956" s="17">
        <f t="shared" si="234"/>
        <v>121.90992211310531</v>
      </c>
    </row>
    <row r="2957" spans="7:21" x14ac:dyDescent="0.25">
      <c r="G2957" s="15">
        <v>2955</v>
      </c>
      <c r="H2957" s="17">
        <f t="shared" si="230"/>
        <v>49.233333333333334</v>
      </c>
      <c r="I2957" cm="1">
        <f t="array" ref="I2957">_xlfn.IFS(AND(NOT($I2956=0),$J2956),0,NOT($J2956),$I2956+$B$27,TRUE,$I2956)</f>
        <v>3.3833333333333262</v>
      </c>
      <c r="J2957" t="b" cm="1">
        <f t="array" ref="J2957">_xlfn.IFS($I2957&gt;=$C$5-$B$27,TRUE,$P2957&gt;=$B$6,FALSE,TRUE,$J2956)</f>
        <v>0</v>
      </c>
      <c r="K2957" t="b" cm="1">
        <f t="array" ref="K2957">_xlfn.IFS($L2957&gt;=$B$4-$B$27,FALSE,$I2957&gt;=$B$5-$B$27,TRUE,AND($J2957,NOT($K2956)),FALSE,$K2956,TRUE,TRUE,FALSE)</f>
        <v>0</v>
      </c>
      <c r="L2957" cm="1">
        <f t="array" ref="L2957">_xlfn.IFS($K2956,$L2956+$B$27,NOT($K2956),0,TRUE,$K2956)</f>
        <v>0</v>
      </c>
      <c r="M2957" t="b" cm="1">
        <f t="array" ref="M2957">_xlfn.IFS($K2957,FALSE,AND($J2957,NOT($K2957),$P2957&lt;$B$6),TRUE,TRUE,FALSE)</f>
        <v>0</v>
      </c>
      <c r="N2957" cm="1">
        <f t="array" ref="N2957">_xlfn.IFS($N2956&gt;=$C$7-$B$27,0,$M2956,$N2956+$B$27,TRUE,0)</f>
        <v>0</v>
      </c>
      <c r="O2957" t="b" cm="1">
        <f t="array" ref="O2957">_xlfn.IFS(AND($J2957,NOT($K2957),NOT($M2957)),TRUE,$P2957&gt;=$B$6,FALSE,AND($J2957,NOT($K2957),$M2957,$N2957=0),TRUE,TRUE,FALSE)</f>
        <v>0</v>
      </c>
      <c r="P2957" cm="1">
        <f t="array" ref="P2957">_xlfn.IFS(AND($O2956,$P2956&lt;$B$6),$P2956+1,AND(NOT($J2956),$P2956&gt;0),0,TRUE,$P2956)</f>
        <v>0</v>
      </c>
      <c r="Q2957" s="1">
        <f t="shared" si="231"/>
        <v>150</v>
      </c>
      <c r="R2957" s="1">
        <f t="shared" si="232"/>
        <v>7500</v>
      </c>
      <c r="S2957" s="17">
        <f t="shared" si="233"/>
        <v>152.33581584292483</v>
      </c>
      <c r="T2957" s="1" cm="1">
        <f t="array" ref="T2957">_xlfn.IFS($B$6=1,Q2957*$B$10,AND(P2956=0,P2957&gt;=1),T2956+$B$6*$B$10*$B$8,TRUE,T2956)</f>
        <v>6000</v>
      </c>
      <c r="U2957" s="17">
        <f t="shared" si="234"/>
        <v>121.86865267433987</v>
      </c>
    </row>
    <row r="2958" spans="7:21" x14ac:dyDescent="0.25">
      <c r="G2958" s="15">
        <v>2956</v>
      </c>
      <c r="H2958" s="17">
        <f t="shared" si="230"/>
        <v>49.25</v>
      </c>
      <c r="I2958" cm="1">
        <f t="array" ref="I2958">_xlfn.IFS(AND(NOT($I2957=0),$J2957),0,NOT($J2957),$I2957+$B$27,TRUE,$I2957)</f>
        <v>3.3999999999999928</v>
      </c>
      <c r="J2958" t="b" cm="1">
        <f t="array" ref="J2958">_xlfn.IFS($I2958&gt;=$C$5-$B$27,TRUE,$P2958&gt;=$B$6,FALSE,TRUE,$J2957)</f>
        <v>0</v>
      </c>
      <c r="K2958" t="b" cm="1">
        <f t="array" ref="K2958">_xlfn.IFS($L2958&gt;=$B$4-$B$27,FALSE,$I2958&gt;=$B$5-$B$27,TRUE,AND($J2958,NOT($K2957)),FALSE,$K2957,TRUE,TRUE,FALSE)</f>
        <v>0</v>
      </c>
      <c r="L2958" cm="1">
        <f t="array" ref="L2958">_xlfn.IFS($K2957,$L2957+$B$27,NOT($K2957),0,TRUE,$K2957)</f>
        <v>0</v>
      </c>
      <c r="M2958" t="b" cm="1">
        <f t="array" ref="M2958">_xlfn.IFS($K2958,FALSE,AND($J2958,NOT($K2958),$P2958&lt;$B$6),TRUE,TRUE,FALSE)</f>
        <v>0</v>
      </c>
      <c r="N2958" cm="1">
        <f t="array" ref="N2958">_xlfn.IFS($N2957&gt;=$C$7-$B$27,0,$M2957,$N2957+$B$27,TRUE,0)</f>
        <v>0</v>
      </c>
      <c r="O2958" t="b" cm="1">
        <f t="array" ref="O2958">_xlfn.IFS(AND($J2958,NOT($K2958),NOT($M2958)),TRUE,$P2958&gt;=$B$6,FALSE,AND($J2958,NOT($K2958),$M2958,$N2958=0),TRUE,TRUE,FALSE)</f>
        <v>0</v>
      </c>
      <c r="P2958" cm="1">
        <f t="array" ref="P2958">_xlfn.IFS(AND($O2957,$P2957&lt;$B$6),$P2957+1,AND(NOT($J2957),$P2957&gt;0),0,TRUE,$P2957)</f>
        <v>0</v>
      </c>
      <c r="Q2958" s="1">
        <f t="shared" si="231"/>
        <v>150</v>
      </c>
      <c r="R2958" s="1">
        <f t="shared" si="232"/>
        <v>7500</v>
      </c>
      <c r="S2958" s="17">
        <f t="shared" si="233"/>
        <v>152.28426395939087</v>
      </c>
      <c r="T2958" s="1" cm="1">
        <f t="array" ref="T2958">_xlfn.IFS($B$6=1,Q2958*$B$10,AND(P2957=0,P2958&gt;=1),T2957+$B$6*$B$10*$B$8,TRUE,T2957)</f>
        <v>6000</v>
      </c>
      <c r="U2958" s="17">
        <f t="shared" si="234"/>
        <v>121.82741116751269</v>
      </c>
    </row>
    <row r="2959" spans="7:21" x14ac:dyDescent="0.25">
      <c r="G2959" s="15">
        <v>2957</v>
      </c>
      <c r="H2959" s="17">
        <f t="shared" si="230"/>
        <v>49.266666666666666</v>
      </c>
      <c r="I2959" cm="1">
        <f t="array" ref="I2959">_xlfn.IFS(AND(NOT($I2958=0),$J2958),0,NOT($J2958),$I2958+$B$27,TRUE,$I2958)</f>
        <v>3.4166666666666594</v>
      </c>
      <c r="J2959" t="b" cm="1">
        <f t="array" ref="J2959">_xlfn.IFS($I2959&gt;=$C$5-$B$27,TRUE,$P2959&gt;=$B$6,FALSE,TRUE,$J2958)</f>
        <v>0</v>
      </c>
      <c r="K2959" t="b" cm="1">
        <f t="array" ref="K2959">_xlfn.IFS($L2959&gt;=$B$4-$B$27,FALSE,$I2959&gt;=$B$5-$B$27,TRUE,AND($J2959,NOT($K2958)),FALSE,$K2958,TRUE,TRUE,FALSE)</f>
        <v>0</v>
      </c>
      <c r="L2959" cm="1">
        <f t="array" ref="L2959">_xlfn.IFS($K2958,$L2958+$B$27,NOT($K2958),0,TRUE,$K2958)</f>
        <v>0</v>
      </c>
      <c r="M2959" t="b" cm="1">
        <f t="array" ref="M2959">_xlfn.IFS($K2959,FALSE,AND($J2959,NOT($K2959),$P2959&lt;$B$6),TRUE,TRUE,FALSE)</f>
        <v>0</v>
      </c>
      <c r="N2959" cm="1">
        <f t="array" ref="N2959">_xlfn.IFS($N2958&gt;=$C$7-$B$27,0,$M2958,$N2958+$B$27,TRUE,0)</f>
        <v>0</v>
      </c>
      <c r="O2959" t="b" cm="1">
        <f t="array" ref="O2959">_xlfn.IFS(AND($J2959,NOT($K2959),NOT($M2959)),TRUE,$P2959&gt;=$B$6,FALSE,AND($J2959,NOT($K2959),$M2959,$N2959=0),TRUE,TRUE,FALSE)</f>
        <v>0</v>
      </c>
      <c r="P2959" cm="1">
        <f t="array" ref="P2959">_xlfn.IFS(AND($O2958,$P2958&lt;$B$6),$P2958+1,AND(NOT($J2958),$P2958&gt;0),0,TRUE,$P2958)</f>
        <v>0</v>
      </c>
      <c r="Q2959" s="1">
        <f t="shared" si="231"/>
        <v>150</v>
      </c>
      <c r="R2959" s="1">
        <f t="shared" si="232"/>
        <v>7500</v>
      </c>
      <c r="S2959" s="17">
        <f t="shared" si="233"/>
        <v>152.23274695534505</v>
      </c>
      <c r="T2959" s="1" cm="1">
        <f t="array" ref="T2959">_xlfn.IFS($B$6=1,Q2959*$B$10,AND(P2958=0,P2959&gt;=1),T2958+$B$6*$B$10*$B$8,TRUE,T2958)</f>
        <v>6000</v>
      </c>
      <c r="U2959" s="17">
        <f t="shared" si="234"/>
        <v>121.78619756427605</v>
      </c>
    </row>
    <row r="2960" spans="7:21" x14ac:dyDescent="0.25">
      <c r="G2960" s="15">
        <v>2958</v>
      </c>
      <c r="H2960" s="17">
        <f t="shared" si="230"/>
        <v>49.283333333333331</v>
      </c>
      <c r="I2960" cm="1">
        <f t="array" ref="I2960">_xlfn.IFS(AND(NOT($I2959=0),$J2959),0,NOT($J2959),$I2959+$B$27,TRUE,$I2959)</f>
        <v>3.433333333333326</v>
      </c>
      <c r="J2960" t="b" cm="1">
        <f t="array" ref="J2960">_xlfn.IFS($I2960&gt;=$C$5-$B$27,TRUE,$P2960&gt;=$B$6,FALSE,TRUE,$J2959)</f>
        <v>0</v>
      </c>
      <c r="K2960" t="b" cm="1">
        <f t="array" ref="K2960">_xlfn.IFS($L2960&gt;=$B$4-$B$27,FALSE,$I2960&gt;=$B$5-$B$27,TRUE,AND($J2960,NOT($K2959)),FALSE,$K2959,TRUE,TRUE,FALSE)</f>
        <v>0</v>
      </c>
      <c r="L2960" cm="1">
        <f t="array" ref="L2960">_xlfn.IFS($K2959,$L2959+$B$27,NOT($K2959),0,TRUE,$K2959)</f>
        <v>0</v>
      </c>
      <c r="M2960" t="b" cm="1">
        <f t="array" ref="M2960">_xlfn.IFS($K2960,FALSE,AND($J2960,NOT($K2960),$P2960&lt;$B$6),TRUE,TRUE,FALSE)</f>
        <v>0</v>
      </c>
      <c r="N2960" cm="1">
        <f t="array" ref="N2960">_xlfn.IFS($N2959&gt;=$C$7-$B$27,0,$M2959,$N2959+$B$27,TRUE,0)</f>
        <v>0</v>
      </c>
      <c r="O2960" t="b" cm="1">
        <f t="array" ref="O2960">_xlfn.IFS(AND($J2960,NOT($K2960),NOT($M2960)),TRUE,$P2960&gt;=$B$6,FALSE,AND($J2960,NOT($K2960),$M2960,$N2960=0),TRUE,TRUE,FALSE)</f>
        <v>0</v>
      </c>
      <c r="P2960" cm="1">
        <f t="array" ref="P2960">_xlfn.IFS(AND($O2959,$P2959&lt;$B$6),$P2959+1,AND(NOT($J2959),$P2959&gt;0),0,TRUE,$P2959)</f>
        <v>0</v>
      </c>
      <c r="Q2960" s="1">
        <f t="shared" si="231"/>
        <v>150</v>
      </c>
      <c r="R2960" s="1">
        <f t="shared" si="232"/>
        <v>7500</v>
      </c>
      <c r="S2960" s="17">
        <f t="shared" si="233"/>
        <v>152.18126479540075</v>
      </c>
      <c r="T2960" s="1" cm="1">
        <f t="array" ref="T2960">_xlfn.IFS($B$6=1,Q2960*$B$10,AND(P2959=0,P2960&gt;=1),T2959+$B$6*$B$10*$B$8,TRUE,T2959)</f>
        <v>6000</v>
      </c>
      <c r="U2960" s="17">
        <f t="shared" si="234"/>
        <v>121.7450118363206</v>
      </c>
    </row>
    <row r="2961" spans="7:21" x14ac:dyDescent="0.25">
      <c r="G2961" s="15">
        <v>2959</v>
      </c>
      <c r="H2961" s="17">
        <f t="shared" si="230"/>
        <v>49.3</v>
      </c>
      <c r="I2961" cm="1">
        <f t="array" ref="I2961">_xlfn.IFS(AND(NOT($I2960=0),$J2960),0,NOT($J2960),$I2960+$B$27,TRUE,$I2960)</f>
        <v>3.4499999999999926</v>
      </c>
      <c r="J2961" t="b" cm="1">
        <f t="array" ref="J2961">_xlfn.IFS($I2961&gt;=$C$5-$B$27,TRUE,$P2961&gt;=$B$6,FALSE,TRUE,$J2960)</f>
        <v>0</v>
      </c>
      <c r="K2961" t="b" cm="1">
        <f t="array" ref="K2961">_xlfn.IFS($L2961&gt;=$B$4-$B$27,FALSE,$I2961&gt;=$B$5-$B$27,TRUE,AND($J2961,NOT($K2960)),FALSE,$K2960,TRUE,TRUE,FALSE)</f>
        <v>0</v>
      </c>
      <c r="L2961" cm="1">
        <f t="array" ref="L2961">_xlfn.IFS($K2960,$L2960+$B$27,NOT($K2960),0,TRUE,$K2960)</f>
        <v>0</v>
      </c>
      <c r="M2961" t="b" cm="1">
        <f t="array" ref="M2961">_xlfn.IFS($K2961,FALSE,AND($J2961,NOT($K2961),$P2961&lt;$B$6),TRUE,TRUE,FALSE)</f>
        <v>0</v>
      </c>
      <c r="N2961" cm="1">
        <f t="array" ref="N2961">_xlfn.IFS($N2960&gt;=$C$7-$B$27,0,$M2960,$N2960+$B$27,TRUE,0)</f>
        <v>0</v>
      </c>
      <c r="O2961" t="b" cm="1">
        <f t="array" ref="O2961">_xlfn.IFS(AND($J2961,NOT($K2961),NOT($M2961)),TRUE,$P2961&gt;=$B$6,FALSE,AND($J2961,NOT($K2961),$M2961,$N2961=0),TRUE,TRUE,FALSE)</f>
        <v>0</v>
      </c>
      <c r="P2961" cm="1">
        <f t="array" ref="P2961">_xlfn.IFS(AND($O2960,$P2960&lt;$B$6),$P2960+1,AND(NOT($J2960),$P2960&gt;0),0,TRUE,$P2960)</f>
        <v>0</v>
      </c>
      <c r="Q2961" s="1">
        <f t="shared" si="231"/>
        <v>150</v>
      </c>
      <c r="R2961" s="1">
        <f t="shared" si="232"/>
        <v>7500</v>
      </c>
      <c r="S2961" s="17">
        <f t="shared" si="233"/>
        <v>152.12981744421907</v>
      </c>
      <c r="T2961" s="1" cm="1">
        <f t="array" ref="T2961">_xlfn.IFS($B$6=1,Q2961*$B$10,AND(P2960=0,P2961&gt;=1),T2960+$B$6*$B$10*$B$8,TRUE,T2960)</f>
        <v>6000</v>
      </c>
      <c r="U2961" s="17">
        <f t="shared" si="234"/>
        <v>121.70385395537527</v>
      </c>
    </row>
    <row r="2962" spans="7:21" x14ac:dyDescent="0.25">
      <c r="G2962" s="15">
        <v>2960</v>
      </c>
      <c r="H2962" s="17">
        <f t="shared" si="230"/>
        <v>49.316666666666663</v>
      </c>
      <c r="I2962" cm="1">
        <f t="array" ref="I2962">_xlfn.IFS(AND(NOT($I2961=0),$J2961),0,NOT($J2961),$I2961+$B$27,TRUE,$I2961)</f>
        <v>3.4666666666666592</v>
      </c>
      <c r="J2962" t="b" cm="1">
        <f t="array" ref="J2962">_xlfn.IFS($I2962&gt;=$C$5-$B$27,TRUE,$P2962&gt;=$B$6,FALSE,TRUE,$J2961)</f>
        <v>0</v>
      </c>
      <c r="K2962" t="b" cm="1">
        <f t="array" ref="K2962">_xlfn.IFS($L2962&gt;=$B$4-$B$27,FALSE,$I2962&gt;=$B$5-$B$27,TRUE,AND($J2962,NOT($K2961)),FALSE,$K2961,TRUE,TRUE,FALSE)</f>
        <v>0</v>
      </c>
      <c r="L2962" cm="1">
        <f t="array" ref="L2962">_xlfn.IFS($K2961,$L2961+$B$27,NOT($K2961),0,TRUE,$K2961)</f>
        <v>0</v>
      </c>
      <c r="M2962" t="b" cm="1">
        <f t="array" ref="M2962">_xlfn.IFS($K2962,FALSE,AND($J2962,NOT($K2962),$P2962&lt;$B$6),TRUE,TRUE,FALSE)</f>
        <v>0</v>
      </c>
      <c r="N2962" cm="1">
        <f t="array" ref="N2962">_xlfn.IFS($N2961&gt;=$C$7-$B$27,0,$M2961,$N2961+$B$27,TRUE,0)</f>
        <v>0</v>
      </c>
      <c r="O2962" t="b" cm="1">
        <f t="array" ref="O2962">_xlfn.IFS(AND($J2962,NOT($K2962),NOT($M2962)),TRUE,$P2962&gt;=$B$6,FALSE,AND($J2962,NOT($K2962),$M2962,$N2962=0),TRUE,TRUE,FALSE)</f>
        <v>0</v>
      </c>
      <c r="P2962" cm="1">
        <f t="array" ref="P2962">_xlfn.IFS(AND($O2961,$P2961&lt;$B$6),$P2961+1,AND(NOT($J2961),$P2961&gt;0),0,TRUE,$P2961)</f>
        <v>0</v>
      </c>
      <c r="Q2962" s="1">
        <f t="shared" si="231"/>
        <v>150</v>
      </c>
      <c r="R2962" s="1">
        <f t="shared" si="232"/>
        <v>7500</v>
      </c>
      <c r="S2962" s="17">
        <f t="shared" si="233"/>
        <v>152.07840486650898</v>
      </c>
      <c r="T2962" s="1" cm="1">
        <f t="array" ref="T2962">_xlfn.IFS($B$6=1,Q2962*$B$10,AND(P2961=0,P2962&gt;=1),T2961+$B$6*$B$10*$B$8,TRUE,T2961)</f>
        <v>6000</v>
      </c>
      <c r="U2962" s="17">
        <f t="shared" si="234"/>
        <v>121.66272389320717</v>
      </c>
    </row>
    <row r="2963" spans="7:21" x14ac:dyDescent="0.25">
      <c r="G2963" s="15">
        <v>2961</v>
      </c>
      <c r="H2963" s="17">
        <f t="shared" si="230"/>
        <v>49.333333333333336</v>
      </c>
      <c r="I2963" cm="1">
        <f t="array" ref="I2963">_xlfn.IFS(AND(NOT($I2962=0),$J2962),0,NOT($J2962),$I2962+$B$27,TRUE,$I2962)</f>
        <v>3.4833333333333258</v>
      </c>
      <c r="J2963" t="b" cm="1">
        <f t="array" ref="J2963">_xlfn.IFS($I2963&gt;=$C$5-$B$27,TRUE,$P2963&gt;=$B$6,FALSE,TRUE,$J2962)</f>
        <v>0</v>
      </c>
      <c r="K2963" t="b" cm="1">
        <f t="array" ref="K2963">_xlfn.IFS($L2963&gt;=$B$4-$B$27,FALSE,$I2963&gt;=$B$5-$B$27,TRUE,AND($J2963,NOT($K2962)),FALSE,$K2962,TRUE,TRUE,FALSE)</f>
        <v>0</v>
      </c>
      <c r="L2963" cm="1">
        <f t="array" ref="L2963">_xlfn.IFS($K2962,$L2962+$B$27,NOT($K2962),0,TRUE,$K2962)</f>
        <v>0</v>
      </c>
      <c r="M2963" t="b" cm="1">
        <f t="array" ref="M2963">_xlfn.IFS($K2963,FALSE,AND($J2963,NOT($K2963),$P2963&lt;$B$6),TRUE,TRUE,FALSE)</f>
        <v>0</v>
      </c>
      <c r="N2963" cm="1">
        <f t="array" ref="N2963">_xlfn.IFS($N2962&gt;=$C$7-$B$27,0,$M2962,$N2962+$B$27,TRUE,0)</f>
        <v>0</v>
      </c>
      <c r="O2963" t="b" cm="1">
        <f t="array" ref="O2963">_xlfn.IFS(AND($J2963,NOT($K2963),NOT($M2963)),TRUE,$P2963&gt;=$B$6,FALSE,AND($J2963,NOT($K2963),$M2963,$N2963=0),TRUE,TRUE,FALSE)</f>
        <v>0</v>
      </c>
      <c r="P2963" cm="1">
        <f t="array" ref="P2963">_xlfn.IFS(AND($O2962,$P2962&lt;$B$6),$P2962+1,AND(NOT($J2962),$P2962&gt;0),0,TRUE,$P2962)</f>
        <v>0</v>
      </c>
      <c r="Q2963" s="1">
        <f t="shared" si="231"/>
        <v>150</v>
      </c>
      <c r="R2963" s="1">
        <f t="shared" si="232"/>
        <v>7500</v>
      </c>
      <c r="S2963" s="17">
        <f t="shared" si="233"/>
        <v>152.02702702702703</v>
      </c>
      <c r="T2963" s="1" cm="1">
        <f t="array" ref="T2963">_xlfn.IFS($B$6=1,Q2963*$B$10,AND(P2962=0,P2963&gt;=1),T2962+$B$6*$B$10*$B$8,TRUE,T2962)</f>
        <v>6000</v>
      </c>
      <c r="U2963" s="17">
        <f t="shared" si="234"/>
        <v>121.62162162162161</v>
      </c>
    </row>
    <row r="2964" spans="7:21" x14ac:dyDescent="0.25">
      <c r="G2964" s="15">
        <v>2962</v>
      </c>
      <c r="H2964" s="17">
        <f t="shared" si="230"/>
        <v>49.35</v>
      </c>
      <c r="I2964" cm="1">
        <f t="array" ref="I2964">_xlfn.IFS(AND(NOT($I2963=0),$J2963),0,NOT($J2963),$I2963+$B$27,TRUE,$I2963)</f>
        <v>3.4999999999999925</v>
      </c>
      <c r="J2964" t="b" cm="1">
        <f t="array" ref="J2964">_xlfn.IFS($I2964&gt;=$C$5-$B$27,TRUE,$P2964&gt;=$B$6,FALSE,TRUE,$J2963)</f>
        <v>0</v>
      </c>
      <c r="K2964" t="b" cm="1">
        <f t="array" ref="K2964">_xlfn.IFS($L2964&gt;=$B$4-$B$27,FALSE,$I2964&gt;=$B$5-$B$27,TRUE,AND($J2964,NOT($K2963)),FALSE,$K2963,TRUE,TRUE,FALSE)</f>
        <v>0</v>
      </c>
      <c r="L2964" cm="1">
        <f t="array" ref="L2964">_xlfn.IFS($K2963,$L2963+$B$27,NOT($K2963),0,TRUE,$K2963)</f>
        <v>0</v>
      </c>
      <c r="M2964" t="b" cm="1">
        <f t="array" ref="M2964">_xlfn.IFS($K2964,FALSE,AND($J2964,NOT($K2964),$P2964&lt;$B$6),TRUE,TRUE,FALSE)</f>
        <v>0</v>
      </c>
      <c r="N2964" cm="1">
        <f t="array" ref="N2964">_xlfn.IFS($N2963&gt;=$C$7-$B$27,0,$M2963,$N2963+$B$27,TRUE,0)</f>
        <v>0</v>
      </c>
      <c r="O2964" t="b" cm="1">
        <f t="array" ref="O2964">_xlfn.IFS(AND($J2964,NOT($K2964),NOT($M2964)),TRUE,$P2964&gt;=$B$6,FALSE,AND($J2964,NOT($K2964),$M2964,$N2964=0),TRUE,TRUE,FALSE)</f>
        <v>0</v>
      </c>
      <c r="P2964" cm="1">
        <f t="array" ref="P2964">_xlfn.IFS(AND($O2963,$P2963&lt;$B$6),$P2963+1,AND(NOT($J2963),$P2963&gt;0),0,TRUE,$P2963)</f>
        <v>0</v>
      </c>
      <c r="Q2964" s="1">
        <f t="shared" si="231"/>
        <v>150</v>
      </c>
      <c r="R2964" s="1">
        <f t="shared" si="232"/>
        <v>7500</v>
      </c>
      <c r="S2964" s="17">
        <f t="shared" si="233"/>
        <v>151.9756838905775</v>
      </c>
      <c r="T2964" s="1" cm="1">
        <f t="array" ref="T2964">_xlfn.IFS($B$6=1,Q2964*$B$10,AND(P2963=0,P2964&gt;=1),T2963+$B$6*$B$10*$B$8,TRUE,T2963)</f>
        <v>6000</v>
      </c>
      <c r="U2964" s="17">
        <f t="shared" si="234"/>
        <v>121.580547112462</v>
      </c>
    </row>
    <row r="2965" spans="7:21" x14ac:dyDescent="0.25">
      <c r="G2965" s="15">
        <v>2963</v>
      </c>
      <c r="H2965" s="17">
        <f t="shared" si="230"/>
        <v>49.366666666666667</v>
      </c>
      <c r="I2965" cm="1">
        <f t="array" ref="I2965">_xlfn.IFS(AND(NOT($I2964=0),$J2964),0,NOT($J2964),$I2964+$B$27,TRUE,$I2964)</f>
        <v>3.5166666666666591</v>
      </c>
      <c r="J2965" t="b" cm="1">
        <f t="array" ref="J2965">_xlfn.IFS($I2965&gt;=$C$5-$B$27,TRUE,$P2965&gt;=$B$6,FALSE,TRUE,$J2964)</f>
        <v>0</v>
      </c>
      <c r="K2965" t="b" cm="1">
        <f t="array" ref="K2965">_xlfn.IFS($L2965&gt;=$B$4-$B$27,FALSE,$I2965&gt;=$B$5-$B$27,TRUE,AND($J2965,NOT($K2964)),FALSE,$K2964,TRUE,TRUE,FALSE)</f>
        <v>0</v>
      </c>
      <c r="L2965" cm="1">
        <f t="array" ref="L2965">_xlfn.IFS($K2964,$L2964+$B$27,NOT($K2964),0,TRUE,$K2964)</f>
        <v>0</v>
      </c>
      <c r="M2965" t="b" cm="1">
        <f t="array" ref="M2965">_xlfn.IFS($K2965,FALSE,AND($J2965,NOT($K2965),$P2965&lt;$B$6),TRUE,TRUE,FALSE)</f>
        <v>0</v>
      </c>
      <c r="N2965" cm="1">
        <f t="array" ref="N2965">_xlfn.IFS($N2964&gt;=$C$7-$B$27,0,$M2964,$N2964+$B$27,TRUE,0)</f>
        <v>0</v>
      </c>
      <c r="O2965" t="b" cm="1">
        <f t="array" ref="O2965">_xlfn.IFS(AND($J2965,NOT($K2965),NOT($M2965)),TRUE,$P2965&gt;=$B$6,FALSE,AND($J2965,NOT($K2965),$M2965,$N2965=0),TRUE,TRUE,FALSE)</f>
        <v>0</v>
      </c>
      <c r="P2965" cm="1">
        <f t="array" ref="P2965">_xlfn.IFS(AND($O2964,$P2964&lt;$B$6),$P2964+1,AND(NOT($J2964),$P2964&gt;0),0,TRUE,$P2964)</f>
        <v>0</v>
      </c>
      <c r="Q2965" s="1">
        <f t="shared" si="231"/>
        <v>150</v>
      </c>
      <c r="R2965" s="1">
        <f t="shared" si="232"/>
        <v>7500</v>
      </c>
      <c r="S2965" s="17">
        <f t="shared" si="233"/>
        <v>151.92437542201216</v>
      </c>
      <c r="T2965" s="1" cm="1">
        <f t="array" ref="T2965">_xlfn.IFS($B$6=1,Q2965*$B$10,AND(P2964=0,P2965&gt;=1),T2964+$B$6*$B$10*$B$8,TRUE,T2964)</f>
        <v>6000</v>
      </c>
      <c r="U2965" s="17">
        <f t="shared" si="234"/>
        <v>121.53950033760972</v>
      </c>
    </row>
    <row r="2966" spans="7:21" x14ac:dyDescent="0.25">
      <c r="G2966" s="15">
        <v>2964</v>
      </c>
      <c r="H2966" s="17">
        <f t="shared" si="230"/>
        <v>49.383333333333333</v>
      </c>
      <c r="I2966" cm="1">
        <f t="array" ref="I2966">_xlfn.IFS(AND(NOT($I2965=0),$J2965),0,NOT($J2965),$I2965+$B$27,TRUE,$I2965)</f>
        <v>3.5333333333333257</v>
      </c>
      <c r="J2966" t="b" cm="1">
        <f t="array" ref="J2966">_xlfn.IFS($I2966&gt;=$C$5-$B$27,TRUE,$P2966&gt;=$B$6,FALSE,TRUE,$J2965)</f>
        <v>0</v>
      </c>
      <c r="K2966" t="b" cm="1">
        <f t="array" ref="K2966">_xlfn.IFS($L2966&gt;=$B$4-$B$27,FALSE,$I2966&gt;=$B$5-$B$27,TRUE,AND($J2966,NOT($K2965)),FALSE,$K2965,TRUE,TRUE,FALSE)</f>
        <v>0</v>
      </c>
      <c r="L2966" cm="1">
        <f t="array" ref="L2966">_xlfn.IFS($K2965,$L2965+$B$27,NOT($K2965),0,TRUE,$K2965)</f>
        <v>0</v>
      </c>
      <c r="M2966" t="b" cm="1">
        <f t="array" ref="M2966">_xlfn.IFS($K2966,FALSE,AND($J2966,NOT($K2966),$P2966&lt;$B$6),TRUE,TRUE,FALSE)</f>
        <v>0</v>
      </c>
      <c r="N2966" cm="1">
        <f t="array" ref="N2966">_xlfn.IFS($N2965&gt;=$C$7-$B$27,0,$M2965,$N2965+$B$27,TRUE,0)</f>
        <v>0</v>
      </c>
      <c r="O2966" t="b" cm="1">
        <f t="array" ref="O2966">_xlfn.IFS(AND($J2966,NOT($K2966),NOT($M2966)),TRUE,$P2966&gt;=$B$6,FALSE,AND($J2966,NOT($K2966),$M2966,$N2966=0),TRUE,TRUE,FALSE)</f>
        <v>0</v>
      </c>
      <c r="P2966" cm="1">
        <f t="array" ref="P2966">_xlfn.IFS(AND($O2965,$P2965&lt;$B$6),$P2965+1,AND(NOT($J2965),$P2965&gt;0),0,TRUE,$P2965)</f>
        <v>0</v>
      </c>
      <c r="Q2966" s="1">
        <f t="shared" si="231"/>
        <v>150</v>
      </c>
      <c r="R2966" s="1">
        <f t="shared" si="232"/>
        <v>7500</v>
      </c>
      <c r="S2966" s="17">
        <f t="shared" si="233"/>
        <v>151.87310158623018</v>
      </c>
      <c r="T2966" s="1" cm="1">
        <f t="array" ref="T2966">_xlfn.IFS($B$6=1,Q2966*$B$10,AND(P2965=0,P2966&gt;=1),T2965+$B$6*$B$10*$B$8,TRUE,T2965)</f>
        <v>6000</v>
      </c>
      <c r="U2966" s="17">
        <f t="shared" si="234"/>
        <v>121.49848126898414</v>
      </c>
    </row>
    <row r="2967" spans="7:21" x14ac:dyDescent="0.25">
      <c r="G2967" s="15">
        <v>2965</v>
      </c>
      <c r="H2967" s="17">
        <f t="shared" si="230"/>
        <v>49.4</v>
      </c>
      <c r="I2967" cm="1">
        <f t="array" ref="I2967">_xlfn.IFS(AND(NOT($I2966=0),$J2966),0,NOT($J2966),$I2966+$B$27,TRUE,$I2966)</f>
        <v>3.5499999999999923</v>
      </c>
      <c r="J2967" t="b" cm="1">
        <f t="array" ref="J2967">_xlfn.IFS($I2967&gt;=$C$5-$B$27,TRUE,$P2967&gt;=$B$6,FALSE,TRUE,$J2966)</f>
        <v>0</v>
      </c>
      <c r="K2967" t="b" cm="1">
        <f t="array" ref="K2967">_xlfn.IFS($L2967&gt;=$B$4-$B$27,FALSE,$I2967&gt;=$B$5-$B$27,TRUE,AND($J2967,NOT($K2966)),FALSE,$K2966,TRUE,TRUE,FALSE)</f>
        <v>0</v>
      </c>
      <c r="L2967" cm="1">
        <f t="array" ref="L2967">_xlfn.IFS($K2966,$L2966+$B$27,NOT($K2966),0,TRUE,$K2966)</f>
        <v>0</v>
      </c>
      <c r="M2967" t="b" cm="1">
        <f t="array" ref="M2967">_xlfn.IFS($K2967,FALSE,AND($J2967,NOT($K2967),$P2967&lt;$B$6),TRUE,TRUE,FALSE)</f>
        <v>0</v>
      </c>
      <c r="N2967" cm="1">
        <f t="array" ref="N2967">_xlfn.IFS($N2966&gt;=$C$7-$B$27,0,$M2966,$N2966+$B$27,TRUE,0)</f>
        <v>0</v>
      </c>
      <c r="O2967" t="b" cm="1">
        <f t="array" ref="O2967">_xlfn.IFS(AND($J2967,NOT($K2967),NOT($M2967)),TRUE,$P2967&gt;=$B$6,FALSE,AND($J2967,NOT($K2967),$M2967,$N2967=0),TRUE,TRUE,FALSE)</f>
        <v>0</v>
      </c>
      <c r="P2967" cm="1">
        <f t="array" ref="P2967">_xlfn.IFS(AND($O2966,$P2966&lt;$B$6),$P2966+1,AND(NOT($J2966),$P2966&gt;0),0,TRUE,$P2966)</f>
        <v>0</v>
      </c>
      <c r="Q2967" s="1">
        <f t="shared" si="231"/>
        <v>150</v>
      </c>
      <c r="R2967" s="1">
        <f t="shared" si="232"/>
        <v>7500</v>
      </c>
      <c r="S2967" s="17">
        <f t="shared" si="233"/>
        <v>151.82186234817814</v>
      </c>
      <c r="T2967" s="1" cm="1">
        <f t="array" ref="T2967">_xlfn.IFS($B$6=1,Q2967*$B$10,AND(P2966=0,P2967&gt;=1),T2966+$B$6*$B$10*$B$8,TRUE,T2966)</f>
        <v>6000</v>
      </c>
      <c r="U2967" s="17">
        <f t="shared" si="234"/>
        <v>121.45748987854252</v>
      </c>
    </row>
    <row r="2968" spans="7:21" x14ac:dyDescent="0.25">
      <c r="G2968" s="15">
        <v>2966</v>
      </c>
      <c r="H2968" s="17">
        <f t="shared" si="230"/>
        <v>49.416666666666664</v>
      </c>
      <c r="I2968" cm="1">
        <f t="array" ref="I2968">_xlfn.IFS(AND(NOT($I2967=0),$J2967),0,NOT($J2967),$I2967+$B$27,TRUE,$I2967)</f>
        <v>3.5666666666666589</v>
      </c>
      <c r="J2968" t="b" cm="1">
        <f t="array" ref="J2968">_xlfn.IFS($I2968&gt;=$C$5-$B$27,TRUE,$P2968&gt;=$B$6,FALSE,TRUE,$J2967)</f>
        <v>0</v>
      </c>
      <c r="K2968" t="b" cm="1">
        <f t="array" ref="K2968">_xlfn.IFS($L2968&gt;=$B$4-$B$27,FALSE,$I2968&gt;=$B$5-$B$27,TRUE,AND($J2968,NOT($K2967)),FALSE,$K2967,TRUE,TRUE,FALSE)</f>
        <v>0</v>
      </c>
      <c r="L2968" cm="1">
        <f t="array" ref="L2968">_xlfn.IFS($K2967,$L2967+$B$27,NOT($K2967),0,TRUE,$K2967)</f>
        <v>0</v>
      </c>
      <c r="M2968" t="b" cm="1">
        <f t="array" ref="M2968">_xlfn.IFS($K2968,FALSE,AND($J2968,NOT($K2968),$P2968&lt;$B$6),TRUE,TRUE,FALSE)</f>
        <v>0</v>
      </c>
      <c r="N2968" cm="1">
        <f t="array" ref="N2968">_xlfn.IFS($N2967&gt;=$C$7-$B$27,0,$M2967,$N2967+$B$27,TRUE,0)</f>
        <v>0</v>
      </c>
      <c r="O2968" t="b" cm="1">
        <f t="array" ref="O2968">_xlfn.IFS(AND($J2968,NOT($K2968),NOT($M2968)),TRUE,$P2968&gt;=$B$6,FALSE,AND($J2968,NOT($K2968),$M2968,$N2968=0),TRUE,TRUE,FALSE)</f>
        <v>0</v>
      </c>
      <c r="P2968" cm="1">
        <f t="array" ref="P2968">_xlfn.IFS(AND($O2967,$P2967&lt;$B$6),$P2967+1,AND(NOT($J2967),$P2967&gt;0),0,TRUE,$P2967)</f>
        <v>0</v>
      </c>
      <c r="Q2968" s="1">
        <f t="shared" si="231"/>
        <v>150</v>
      </c>
      <c r="R2968" s="1">
        <f t="shared" si="232"/>
        <v>7500</v>
      </c>
      <c r="S2968" s="17">
        <f t="shared" si="233"/>
        <v>151.77065767284992</v>
      </c>
      <c r="T2968" s="1" cm="1">
        <f t="array" ref="T2968">_xlfn.IFS($B$6=1,Q2968*$B$10,AND(P2967=0,P2968&gt;=1),T2967+$B$6*$B$10*$B$8,TRUE,T2967)</f>
        <v>6000</v>
      </c>
      <c r="U2968" s="17">
        <f t="shared" si="234"/>
        <v>121.41652613827993</v>
      </c>
    </row>
    <row r="2969" spans="7:21" x14ac:dyDescent="0.25">
      <c r="G2969" s="15">
        <v>2967</v>
      </c>
      <c r="H2969" s="17">
        <f t="shared" si="230"/>
        <v>49.43333333333333</v>
      </c>
      <c r="I2969" cm="1">
        <f t="array" ref="I2969">_xlfn.IFS(AND(NOT($I2968=0),$J2968),0,NOT($J2968),$I2968+$B$27,TRUE,$I2968)</f>
        <v>3.5833333333333255</v>
      </c>
      <c r="J2969" t="b" cm="1">
        <f t="array" ref="J2969">_xlfn.IFS($I2969&gt;=$C$5-$B$27,TRUE,$P2969&gt;=$B$6,FALSE,TRUE,$J2968)</f>
        <v>0</v>
      </c>
      <c r="K2969" t="b" cm="1">
        <f t="array" ref="K2969">_xlfn.IFS($L2969&gt;=$B$4-$B$27,FALSE,$I2969&gt;=$B$5-$B$27,TRUE,AND($J2969,NOT($K2968)),FALSE,$K2968,TRUE,TRUE,FALSE)</f>
        <v>0</v>
      </c>
      <c r="L2969" cm="1">
        <f t="array" ref="L2969">_xlfn.IFS($K2968,$L2968+$B$27,NOT($K2968),0,TRUE,$K2968)</f>
        <v>0</v>
      </c>
      <c r="M2969" t="b" cm="1">
        <f t="array" ref="M2969">_xlfn.IFS($K2969,FALSE,AND($J2969,NOT($K2969),$P2969&lt;$B$6),TRUE,TRUE,FALSE)</f>
        <v>0</v>
      </c>
      <c r="N2969" cm="1">
        <f t="array" ref="N2969">_xlfn.IFS($N2968&gt;=$C$7-$B$27,0,$M2968,$N2968+$B$27,TRUE,0)</f>
        <v>0</v>
      </c>
      <c r="O2969" t="b" cm="1">
        <f t="array" ref="O2969">_xlfn.IFS(AND($J2969,NOT($K2969),NOT($M2969)),TRUE,$P2969&gt;=$B$6,FALSE,AND($J2969,NOT($K2969),$M2969,$N2969=0),TRUE,TRUE,FALSE)</f>
        <v>0</v>
      </c>
      <c r="P2969" cm="1">
        <f t="array" ref="P2969">_xlfn.IFS(AND($O2968,$P2968&lt;$B$6),$P2968+1,AND(NOT($J2968),$P2968&gt;0),0,TRUE,$P2968)</f>
        <v>0</v>
      </c>
      <c r="Q2969" s="1">
        <f t="shared" si="231"/>
        <v>150</v>
      </c>
      <c r="R2969" s="1">
        <f t="shared" si="232"/>
        <v>7500</v>
      </c>
      <c r="S2969" s="17">
        <f t="shared" si="233"/>
        <v>151.71948752528658</v>
      </c>
      <c r="T2969" s="1" cm="1">
        <f t="array" ref="T2969">_xlfn.IFS($B$6=1,Q2969*$B$10,AND(P2968=0,P2969&gt;=1),T2968+$B$6*$B$10*$B$8,TRUE,T2968)</f>
        <v>6000</v>
      </c>
      <c r="U2969" s="17">
        <f t="shared" si="234"/>
        <v>121.37559002022927</v>
      </c>
    </row>
    <row r="2970" spans="7:21" x14ac:dyDescent="0.25">
      <c r="G2970" s="15">
        <v>2968</v>
      </c>
      <c r="H2970" s="17">
        <f t="shared" si="230"/>
        <v>49.45</v>
      </c>
      <c r="I2970" cm="1">
        <f t="array" ref="I2970">_xlfn.IFS(AND(NOT($I2969=0),$J2969),0,NOT($J2969),$I2969+$B$27,TRUE,$I2969)</f>
        <v>3.5999999999999921</v>
      </c>
      <c r="J2970" t="b" cm="1">
        <f t="array" ref="J2970">_xlfn.IFS($I2970&gt;=$C$5-$B$27,TRUE,$P2970&gt;=$B$6,FALSE,TRUE,$J2969)</f>
        <v>0</v>
      </c>
      <c r="K2970" t="b" cm="1">
        <f t="array" ref="K2970">_xlfn.IFS($L2970&gt;=$B$4-$B$27,FALSE,$I2970&gt;=$B$5-$B$27,TRUE,AND($J2970,NOT($K2969)),FALSE,$K2969,TRUE,TRUE,FALSE)</f>
        <v>0</v>
      </c>
      <c r="L2970" cm="1">
        <f t="array" ref="L2970">_xlfn.IFS($K2969,$L2969+$B$27,NOT($K2969),0,TRUE,$K2969)</f>
        <v>0</v>
      </c>
      <c r="M2970" t="b" cm="1">
        <f t="array" ref="M2970">_xlfn.IFS($K2970,FALSE,AND($J2970,NOT($K2970),$P2970&lt;$B$6),TRUE,TRUE,FALSE)</f>
        <v>0</v>
      </c>
      <c r="N2970" cm="1">
        <f t="array" ref="N2970">_xlfn.IFS($N2969&gt;=$C$7-$B$27,0,$M2969,$N2969+$B$27,TRUE,0)</f>
        <v>0</v>
      </c>
      <c r="O2970" t="b" cm="1">
        <f t="array" ref="O2970">_xlfn.IFS(AND($J2970,NOT($K2970),NOT($M2970)),TRUE,$P2970&gt;=$B$6,FALSE,AND($J2970,NOT($K2970),$M2970,$N2970=0),TRUE,TRUE,FALSE)</f>
        <v>0</v>
      </c>
      <c r="P2970" cm="1">
        <f t="array" ref="P2970">_xlfn.IFS(AND($O2969,$P2969&lt;$B$6),$P2969+1,AND(NOT($J2969),$P2969&gt;0),0,TRUE,$P2969)</f>
        <v>0</v>
      </c>
      <c r="Q2970" s="1">
        <f t="shared" si="231"/>
        <v>150</v>
      </c>
      <c r="R2970" s="1">
        <f t="shared" si="232"/>
        <v>7500</v>
      </c>
      <c r="S2970" s="17">
        <f t="shared" si="233"/>
        <v>151.66835187057634</v>
      </c>
      <c r="T2970" s="1" cm="1">
        <f t="array" ref="T2970">_xlfn.IFS($B$6=1,Q2970*$B$10,AND(P2969=0,P2970&gt;=1),T2969+$B$6*$B$10*$B$8,TRUE,T2969)</f>
        <v>6000</v>
      </c>
      <c r="U2970" s="17">
        <f t="shared" si="234"/>
        <v>121.33468149646106</v>
      </c>
    </row>
    <row r="2971" spans="7:21" x14ac:dyDescent="0.25">
      <c r="G2971" s="15">
        <v>2969</v>
      </c>
      <c r="H2971" s="17">
        <f t="shared" si="230"/>
        <v>49.466666666666669</v>
      </c>
      <c r="I2971" cm="1">
        <f t="array" ref="I2971">_xlfn.IFS(AND(NOT($I2970=0),$J2970),0,NOT($J2970),$I2970+$B$27,TRUE,$I2970)</f>
        <v>3.6166666666666587</v>
      </c>
      <c r="J2971" t="b" cm="1">
        <f t="array" ref="J2971">_xlfn.IFS($I2971&gt;=$C$5-$B$27,TRUE,$P2971&gt;=$B$6,FALSE,TRUE,$J2970)</f>
        <v>0</v>
      </c>
      <c r="K2971" t="b" cm="1">
        <f t="array" ref="K2971">_xlfn.IFS($L2971&gt;=$B$4-$B$27,FALSE,$I2971&gt;=$B$5-$B$27,TRUE,AND($J2971,NOT($K2970)),FALSE,$K2970,TRUE,TRUE,FALSE)</f>
        <v>0</v>
      </c>
      <c r="L2971" cm="1">
        <f t="array" ref="L2971">_xlfn.IFS($K2970,$L2970+$B$27,NOT($K2970),0,TRUE,$K2970)</f>
        <v>0</v>
      </c>
      <c r="M2971" t="b" cm="1">
        <f t="array" ref="M2971">_xlfn.IFS($K2971,FALSE,AND($J2971,NOT($K2971),$P2971&lt;$B$6),TRUE,TRUE,FALSE)</f>
        <v>0</v>
      </c>
      <c r="N2971" cm="1">
        <f t="array" ref="N2971">_xlfn.IFS($N2970&gt;=$C$7-$B$27,0,$M2970,$N2970+$B$27,TRUE,0)</f>
        <v>0</v>
      </c>
      <c r="O2971" t="b" cm="1">
        <f t="array" ref="O2971">_xlfn.IFS(AND($J2971,NOT($K2971),NOT($M2971)),TRUE,$P2971&gt;=$B$6,FALSE,AND($J2971,NOT($K2971),$M2971,$N2971=0),TRUE,TRUE,FALSE)</f>
        <v>0</v>
      </c>
      <c r="P2971" cm="1">
        <f t="array" ref="P2971">_xlfn.IFS(AND($O2970,$P2970&lt;$B$6),$P2970+1,AND(NOT($J2970),$P2970&gt;0),0,TRUE,$P2970)</f>
        <v>0</v>
      </c>
      <c r="Q2971" s="1">
        <f t="shared" si="231"/>
        <v>150</v>
      </c>
      <c r="R2971" s="1">
        <f t="shared" si="232"/>
        <v>7500</v>
      </c>
      <c r="S2971" s="17">
        <f t="shared" si="233"/>
        <v>151.61725067385444</v>
      </c>
      <c r="T2971" s="1" cm="1">
        <f t="array" ref="T2971">_xlfn.IFS($B$6=1,Q2971*$B$10,AND(P2970=0,P2971&gt;=1),T2970+$B$6*$B$10*$B$8,TRUE,T2970)</f>
        <v>6000</v>
      </c>
      <c r="U2971" s="17">
        <f t="shared" si="234"/>
        <v>121.29380053908355</v>
      </c>
    </row>
    <row r="2972" spans="7:21" x14ac:dyDescent="0.25">
      <c r="G2972" s="15">
        <v>2970</v>
      </c>
      <c r="H2972" s="17">
        <f t="shared" si="230"/>
        <v>49.483333333333334</v>
      </c>
      <c r="I2972" cm="1">
        <f t="array" ref="I2972">_xlfn.IFS(AND(NOT($I2971=0),$J2971),0,NOT($J2971),$I2971+$B$27,TRUE,$I2971)</f>
        <v>3.6333333333333253</v>
      </c>
      <c r="J2972" t="b" cm="1">
        <f t="array" ref="J2972">_xlfn.IFS($I2972&gt;=$C$5-$B$27,TRUE,$P2972&gt;=$B$6,FALSE,TRUE,$J2971)</f>
        <v>0</v>
      </c>
      <c r="K2972" t="b" cm="1">
        <f t="array" ref="K2972">_xlfn.IFS($L2972&gt;=$B$4-$B$27,FALSE,$I2972&gt;=$B$5-$B$27,TRUE,AND($J2972,NOT($K2971)),FALSE,$K2971,TRUE,TRUE,FALSE)</f>
        <v>0</v>
      </c>
      <c r="L2972" cm="1">
        <f t="array" ref="L2972">_xlfn.IFS($K2971,$L2971+$B$27,NOT($K2971),0,TRUE,$K2971)</f>
        <v>0</v>
      </c>
      <c r="M2972" t="b" cm="1">
        <f t="array" ref="M2972">_xlfn.IFS($K2972,FALSE,AND($J2972,NOT($K2972),$P2972&lt;$B$6),TRUE,TRUE,FALSE)</f>
        <v>0</v>
      </c>
      <c r="N2972" cm="1">
        <f t="array" ref="N2972">_xlfn.IFS($N2971&gt;=$C$7-$B$27,0,$M2971,$N2971+$B$27,TRUE,0)</f>
        <v>0</v>
      </c>
      <c r="O2972" t="b" cm="1">
        <f t="array" ref="O2972">_xlfn.IFS(AND($J2972,NOT($K2972),NOT($M2972)),TRUE,$P2972&gt;=$B$6,FALSE,AND($J2972,NOT($K2972),$M2972,$N2972=0),TRUE,TRUE,FALSE)</f>
        <v>0</v>
      </c>
      <c r="P2972" cm="1">
        <f t="array" ref="P2972">_xlfn.IFS(AND($O2971,$P2971&lt;$B$6),$P2971+1,AND(NOT($J2971),$P2971&gt;0),0,TRUE,$P2971)</f>
        <v>0</v>
      </c>
      <c r="Q2972" s="1">
        <f t="shared" si="231"/>
        <v>150</v>
      </c>
      <c r="R2972" s="1">
        <f t="shared" si="232"/>
        <v>7500</v>
      </c>
      <c r="S2972" s="17">
        <f t="shared" si="233"/>
        <v>151.56618390030312</v>
      </c>
      <c r="T2972" s="1" cm="1">
        <f t="array" ref="T2972">_xlfn.IFS($B$6=1,Q2972*$B$10,AND(P2971=0,P2972&gt;=1),T2971+$B$6*$B$10*$B$8,TRUE,T2971)</f>
        <v>6000</v>
      </c>
      <c r="U2972" s="17">
        <f t="shared" si="234"/>
        <v>121.25294712024251</v>
      </c>
    </row>
    <row r="2973" spans="7:21" x14ac:dyDescent="0.25">
      <c r="G2973" s="15">
        <v>2971</v>
      </c>
      <c r="H2973" s="17">
        <f t="shared" si="230"/>
        <v>49.5</v>
      </c>
      <c r="I2973" cm="1">
        <f t="array" ref="I2973">_xlfn.IFS(AND(NOT($I2972=0),$J2972),0,NOT($J2972),$I2972+$B$27,TRUE,$I2972)</f>
        <v>3.6499999999999919</v>
      </c>
      <c r="J2973" t="b" cm="1">
        <f t="array" ref="J2973">_xlfn.IFS($I2973&gt;=$C$5-$B$27,TRUE,$P2973&gt;=$B$6,FALSE,TRUE,$J2972)</f>
        <v>0</v>
      </c>
      <c r="K2973" t="b" cm="1">
        <f t="array" ref="K2973">_xlfn.IFS($L2973&gt;=$B$4-$B$27,FALSE,$I2973&gt;=$B$5-$B$27,TRUE,AND($J2973,NOT($K2972)),FALSE,$K2972,TRUE,TRUE,FALSE)</f>
        <v>0</v>
      </c>
      <c r="L2973" cm="1">
        <f t="array" ref="L2973">_xlfn.IFS($K2972,$L2972+$B$27,NOT($K2972),0,TRUE,$K2972)</f>
        <v>0</v>
      </c>
      <c r="M2973" t="b" cm="1">
        <f t="array" ref="M2973">_xlfn.IFS($K2973,FALSE,AND($J2973,NOT($K2973),$P2973&lt;$B$6),TRUE,TRUE,FALSE)</f>
        <v>0</v>
      </c>
      <c r="N2973" cm="1">
        <f t="array" ref="N2973">_xlfn.IFS($N2972&gt;=$C$7-$B$27,0,$M2972,$N2972+$B$27,TRUE,0)</f>
        <v>0</v>
      </c>
      <c r="O2973" t="b" cm="1">
        <f t="array" ref="O2973">_xlfn.IFS(AND($J2973,NOT($K2973),NOT($M2973)),TRUE,$P2973&gt;=$B$6,FALSE,AND($J2973,NOT($K2973),$M2973,$N2973=0),TRUE,TRUE,FALSE)</f>
        <v>0</v>
      </c>
      <c r="P2973" cm="1">
        <f t="array" ref="P2973">_xlfn.IFS(AND($O2972,$P2972&lt;$B$6),$P2972+1,AND(NOT($J2972),$P2972&gt;0),0,TRUE,$P2972)</f>
        <v>0</v>
      </c>
      <c r="Q2973" s="1">
        <f t="shared" si="231"/>
        <v>150</v>
      </c>
      <c r="R2973" s="1">
        <f t="shared" si="232"/>
        <v>7500</v>
      </c>
      <c r="S2973" s="17">
        <f t="shared" si="233"/>
        <v>151.5151515151515</v>
      </c>
      <c r="T2973" s="1" cm="1">
        <f t="array" ref="T2973">_xlfn.IFS($B$6=1,Q2973*$B$10,AND(P2972=0,P2973&gt;=1),T2972+$B$6*$B$10*$B$8,TRUE,T2972)</f>
        <v>6000</v>
      </c>
      <c r="U2973" s="17">
        <f t="shared" si="234"/>
        <v>121.21212121212122</v>
      </c>
    </row>
    <row r="2974" spans="7:21" x14ac:dyDescent="0.25">
      <c r="G2974" s="15">
        <v>2972</v>
      </c>
      <c r="H2974" s="17">
        <f t="shared" si="230"/>
        <v>49.516666666666666</v>
      </c>
      <c r="I2974" cm="1">
        <f t="array" ref="I2974">_xlfn.IFS(AND(NOT($I2973=0),$J2973),0,NOT($J2973),$I2973+$B$27,TRUE,$I2973)</f>
        <v>3.6666666666666585</v>
      </c>
      <c r="J2974" t="b" cm="1">
        <f t="array" ref="J2974">_xlfn.IFS($I2974&gt;=$C$5-$B$27,TRUE,$P2974&gt;=$B$6,FALSE,TRUE,$J2973)</f>
        <v>0</v>
      </c>
      <c r="K2974" t="b" cm="1">
        <f t="array" ref="K2974">_xlfn.IFS($L2974&gt;=$B$4-$B$27,FALSE,$I2974&gt;=$B$5-$B$27,TRUE,AND($J2974,NOT($K2973)),FALSE,$K2973,TRUE,TRUE,FALSE)</f>
        <v>0</v>
      </c>
      <c r="L2974" cm="1">
        <f t="array" ref="L2974">_xlfn.IFS($K2973,$L2973+$B$27,NOT($K2973),0,TRUE,$K2973)</f>
        <v>0</v>
      </c>
      <c r="M2974" t="b" cm="1">
        <f t="array" ref="M2974">_xlfn.IFS($K2974,FALSE,AND($J2974,NOT($K2974),$P2974&lt;$B$6),TRUE,TRUE,FALSE)</f>
        <v>0</v>
      </c>
      <c r="N2974" cm="1">
        <f t="array" ref="N2974">_xlfn.IFS($N2973&gt;=$C$7-$B$27,0,$M2973,$N2973+$B$27,TRUE,0)</f>
        <v>0</v>
      </c>
      <c r="O2974" t="b" cm="1">
        <f t="array" ref="O2974">_xlfn.IFS(AND($J2974,NOT($K2974),NOT($M2974)),TRUE,$P2974&gt;=$B$6,FALSE,AND($J2974,NOT($K2974),$M2974,$N2974=0),TRUE,TRUE,FALSE)</f>
        <v>0</v>
      </c>
      <c r="P2974" cm="1">
        <f t="array" ref="P2974">_xlfn.IFS(AND($O2973,$P2973&lt;$B$6),$P2973+1,AND(NOT($J2973),$P2973&gt;0),0,TRUE,$P2973)</f>
        <v>0</v>
      </c>
      <c r="Q2974" s="1">
        <f t="shared" si="231"/>
        <v>150</v>
      </c>
      <c r="R2974" s="1">
        <f t="shared" si="232"/>
        <v>7500</v>
      </c>
      <c r="S2974" s="17">
        <f t="shared" si="233"/>
        <v>151.46415348367555</v>
      </c>
      <c r="T2974" s="1" cm="1">
        <f t="array" ref="T2974">_xlfn.IFS($B$6=1,Q2974*$B$10,AND(P2973=0,P2974&gt;=1),T2973+$B$6*$B$10*$B$8,TRUE,T2973)</f>
        <v>6000</v>
      </c>
      <c r="U2974" s="17">
        <f t="shared" si="234"/>
        <v>121.17132278694042</v>
      </c>
    </row>
    <row r="2975" spans="7:21" x14ac:dyDescent="0.25">
      <c r="G2975" s="15">
        <v>2973</v>
      </c>
      <c r="H2975" s="17">
        <f t="shared" si="230"/>
        <v>49.533333333333331</v>
      </c>
      <c r="I2975" cm="1">
        <f t="array" ref="I2975">_xlfn.IFS(AND(NOT($I2974=0),$J2974),0,NOT($J2974),$I2974+$B$27,TRUE,$I2974)</f>
        <v>3.6833333333333251</v>
      </c>
      <c r="J2975" t="b" cm="1">
        <f t="array" ref="J2975">_xlfn.IFS($I2975&gt;=$C$5-$B$27,TRUE,$P2975&gt;=$B$6,FALSE,TRUE,$J2974)</f>
        <v>0</v>
      </c>
      <c r="K2975" t="b" cm="1">
        <f t="array" ref="K2975">_xlfn.IFS($L2975&gt;=$B$4-$B$27,FALSE,$I2975&gt;=$B$5-$B$27,TRUE,AND($J2975,NOT($K2974)),FALSE,$K2974,TRUE,TRUE,FALSE)</f>
        <v>0</v>
      </c>
      <c r="L2975" cm="1">
        <f t="array" ref="L2975">_xlfn.IFS($K2974,$L2974+$B$27,NOT($K2974),0,TRUE,$K2974)</f>
        <v>0</v>
      </c>
      <c r="M2975" t="b" cm="1">
        <f t="array" ref="M2975">_xlfn.IFS($K2975,FALSE,AND($J2975,NOT($K2975),$P2975&lt;$B$6),TRUE,TRUE,FALSE)</f>
        <v>0</v>
      </c>
      <c r="N2975" cm="1">
        <f t="array" ref="N2975">_xlfn.IFS($N2974&gt;=$C$7-$B$27,0,$M2974,$N2974+$B$27,TRUE,0)</f>
        <v>0</v>
      </c>
      <c r="O2975" t="b" cm="1">
        <f t="array" ref="O2975">_xlfn.IFS(AND($J2975,NOT($K2975),NOT($M2975)),TRUE,$P2975&gt;=$B$6,FALSE,AND($J2975,NOT($K2975),$M2975,$N2975=0),TRUE,TRUE,FALSE)</f>
        <v>0</v>
      </c>
      <c r="P2975" cm="1">
        <f t="array" ref="P2975">_xlfn.IFS(AND($O2974,$P2974&lt;$B$6),$P2974+1,AND(NOT($J2974),$P2974&gt;0),0,TRUE,$P2974)</f>
        <v>0</v>
      </c>
      <c r="Q2975" s="1">
        <f t="shared" si="231"/>
        <v>150</v>
      </c>
      <c r="R2975" s="1">
        <f t="shared" si="232"/>
        <v>7500</v>
      </c>
      <c r="S2975" s="17">
        <f t="shared" si="233"/>
        <v>151.41318977119786</v>
      </c>
      <c r="T2975" s="1" cm="1">
        <f t="array" ref="T2975">_xlfn.IFS($B$6=1,Q2975*$B$10,AND(P2974=0,P2975&gt;=1),T2974+$B$6*$B$10*$B$8,TRUE,T2974)</f>
        <v>6000</v>
      </c>
      <c r="U2975" s="17">
        <f t="shared" si="234"/>
        <v>121.13055181695829</v>
      </c>
    </row>
    <row r="2976" spans="7:21" x14ac:dyDescent="0.25">
      <c r="G2976" s="15">
        <v>2974</v>
      </c>
      <c r="H2976" s="17">
        <f t="shared" si="230"/>
        <v>49.55</v>
      </c>
      <c r="I2976" cm="1">
        <f t="array" ref="I2976">_xlfn.IFS(AND(NOT($I2975=0),$J2975),0,NOT($J2975),$I2975+$B$27,TRUE,$I2975)</f>
        <v>3.6999999999999917</v>
      </c>
      <c r="J2976" t="b" cm="1">
        <f t="array" ref="J2976">_xlfn.IFS($I2976&gt;=$C$5-$B$27,TRUE,$P2976&gt;=$B$6,FALSE,TRUE,$J2975)</f>
        <v>0</v>
      </c>
      <c r="K2976" t="b" cm="1">
        <f t="array" ref="K2976">_xlfn.IFS($L2976&gt;=$B$4-$B$27,FALSE,$I2976&gt;=$B$5-$B$27,TRUE,AND($J2976,NOT($K2975)),FALSE,$K2975,TRUE,TRUE,FALSE)</f>
        <v>0</v>
      </c>
      <c r="L2976" cm="1">
        <f t="array" ref="L2976">_xlfn.IFS($K2975,$L2975+$B$27,NOT($K2975),0,TRUE,$K2975)</f>
        <v>0</v>
      </c>
      <c r="M2976" t="b" cm="1">
        <f t="array" ref="M2976">_xlfn.IFS($K2976,FALSE,AND($J2976,NOT($K2976),$P2976&lt;$B$6),TRUE,TRUE,FALSE)</f>
        <v>0</v>
      </c>
      <c r="N2976" cm="1">
        <f t="array" ref="N2976">_xlfn.IFS($N2975&gt;=$C$7-$B$27,0,$M2975,$N2975+$B$27,TRUE,0)</f>
        <v>0</v>
      </c>
      <c r="O2976" t="b" cm="1">
        <f t="array" ref="O2976">_xlfn.IFS(AND($J2976,NOT($K2976),NOT($M2976)),TRUE,$P2976&gt;=$B$6,FALSE,AND($J2976,NOT($K2976),$M2976,$N2976=0),TRUE,TRUE,FALSE)</f>
        <v>0</v>
      </c>
      <c r="P2976" cm="1">
        <f t="array" ref="P2976">_xlfn.IFS(AND($O2975,$P2975&lt;$B$6),$P2975+1,AND(NOT($J2975),$P2975&gt;0),0,TRUE,$P2975)</f>
        <v>0</v>
      </c>
      <c r="Q2976" s="1">
        <f t="shared" si="231"/>
        <v>150</v>
      </c>
      <c r="R2976" s="1">
        <f t="shared" si="232"/>
        <v>7500</v>
      </c>
      <c r="S2976" s="17">
        <f t="shared" si="233"/>
        <v>151.3622603430878</v>
      </c>
      <c r="T2976" s="1" cm="1">
        <f t="array" ref="T2976">_xlfn.IFS($B$6=1,Q2976*$B$10,AND(P2975=0,P2976&gt;=1),T2975+$B$6*$B$10*$B$8,TRUE,T2975)</f>
        <v>6000</v>
      </c>
      <c r="U2976" s="17">
        <f t="shared" si="234"/>
        <v>121.08980827447024</v>
      </c>
    </row>
    <row r="2977" spans="7:21" x14ac:dyDescent="0.25">
      <c r="G2977" s="15">
        <v>2975</v>
      </c>
      <c r="H2977" s="17">
        <f t="shared" si="230"/>
        <v>49.566666666666663</v>
      </c>
      <c r="I2977" cm="1">
        <f t="array" ref="I2977">_xlfn.IFS(AND(NOT($I2976=0),$J2976),0,NOT($J2976),$I2976+$B$27,TRUE,$I2976)</f>
        <v>3.7166666666666583</v>
      </c>
      <c r="J2977" t="b" cm="1">
        <f t="array" ref="J2977">_xlfn.IFS($I2977&gt;=$C$5-$B$27,TRUE,$P2977&gt;=$B$6,FALSE,TRUE,$J2976)</f>
        <v>0</v>
      </c>
      <c r="K2977" t="b" cm="1">
        <f t="array" ref="K2977">_xlfn.IFS($L2977&gt;=$B$4-$B$27,FALSE,$I2977&gt;=$B$5-$B$27,TRUE,AND($J2977,NOT($K2976)),FALSE,$K2976,TRUE,TRUE,FALSE)</f>
        <v>0</v>
      </c>
      <c r="L2977" cm="1">
        <f t="array" ref="L2977">_xlfn.IFS($K2976,$L2976+$B$27,NOT($K2976),0,TRUE,$K2976)</f>
        <v>0</v>
      </c>
      <c r="M2977" t="b" cm="1">
        <f t="array" ref="M2977">_xlfn.IFS($K2977,FALSE,AND($J2977,NOT($K2977),$P2977&lt;$B$6),TRUE,TRUE,FALSE)</f>
        <v>0</v>
      </c>
      <c r="N2977" cm="1">
        <f t="array" ref="N2977">_xlfn.IFS($N2976&gt;=$C$7-$B$27,0,$M2976,$N2976+$B$27,TRUE,0)</f>
        <v>0</v>
      </c>
      <c r="O2977" t="b" cm="1">
        <f t="array" ref="O2977">_xlfn.IFS(AND($J2977,NOT($K2977),NOT($M2977)),TRUE,$P2977&gt;=$B$6,FALSE,AND($J2977,NOT($K2977),$M2977,$N2977=0),TRUE,TRUE,FALSE)</f>
        <v>0</v>
      </c>
      <c r="P2977" cm="1">
        <f t="array" ref="P2977">_xlfn.IFS(AND($O2976,$P2976&lt;$B$6),$P2976+1,AND(NOT($J2976),$P2976&gt;0),0,TRUE,$P2976)</f>
        <v>0</v>
      </c>
      <c r="Q2977" s="1">
        <f t="shared" si="231"/>
        <v>150</v>
      </c>
      <c r="R2977" s="1">
        <f t="shared" si="232"/>
        <v>7500</v>
      </c>
      <c r="S2977" s="17">
        <f t="shared" si="233"/>
        <v>151.31136516476127</v>
      </c>
      <c r="T2977" s="1" cm="1">
        <f t="array" ref="T2977">_xlfn.IFS($B$6=1,Q2977*$B$10,AND(P2976=0,P2977&gt;=1),T2976+$B$6*$B$10*$B$8,TRUE,T2976)</f>
        <v>6000</v>
      </c>
      <c r="U2977" s="17">
        <f t="shared" si="234"/>
        <v>121.04909213180902</v>
      </c>
    </row>
    <row r="2978" spans="7:21" x14ac:dyDescent="0.25">
      <c r="G2978" s="15">
        <v>2976</v>
      </c>
      <c r="H2978" s="17">
        <f t="shared" si="230"/>
        <v>49.583333333333336</v>
      </c>
      <c r="I2978" cm="1">
        <f t="array" ref="I2978">_xlfn.IFS(AND(NOT($I2977=0),$J2977),0,NOT($J2977),$I2977+$B$27,TRUE,$I2977)</f>
        <v>3.733333333333325</v>
      </c>
      <c r="J2978" t="b" cm="1">
        <f t="array" ref="J2978">_xlfn.IFS($I2978&gt;=$C$5-$B$27,TRUE,$P2978&gt;=$B$6,FALSE,TRUE,$J2977)</f>
        <v>0</v>
      </c>
      <c r="K2978" t="b" cm="1">
        <f t="array" ref="K2978">_xlfn.IFS($L2978&gt;=$B$4-$B$27,FALSE,$I2978&gt;=$B$5-$B$27,TRUE,AND($J2978,NOT($K2977)),FALSE,$K2977,TRUE,TRUE,FALSE)</f>
        <v>0</v>
      </c>
      <c r="L2978" cm="1">
        <f t="array" ref="L2978">_xlfn.IFS($K2977,$L2977+$B$27,NOT($K2977),0,TRUE,$K2977)</f>
        <v>0</v>
      </c>
      <c r="M2978" t="b" cm="1">
        <f t="array" ref="M2978">_xlfn.IFS($K2978,FALSE,AND($J2978,NOT($K2978),$P2978&lt;$B$6),TRUE,TRUE,FALSE)</f>
        <v>0</v>
      </c>
      <c r="N2978" cm="1">
        <f t="array" ref="N2978">_xlfn.IFS($N2977&gt;=$C$7-$B$27,0,$M2977,$N2977+$B$27,TRUE,0)</f>
        <v>0</v>
      </c>
      <c r="O2978" t="b" cm="1">
        <f t="array" ref="O2978">_xlfn.IFS(AND($J2978,NOT($K2978),NOT($M2978)),TRUE,$P2978&gt;=$B$6,FALSE,AND($J2978,NOT($K2978),$M2978,$N2978=0),TRUE,TRUE,FALSE)</f>
        <v>0</v>
      </c>
      <c r="P2978" cm="1">
        <f t="array" ref="P2978">_xlfn.IFS(AND($O2977,$P2977&lt;$B$6),$P2977+1,AND(NOT($J2977),$P2977&gt;0),0,TRUE,$P2977)</f>
        <v>0</v>
      </c>
      <c r="Q2978" s="1">
        <f t="shared" si="231"/>
        <v>150</v>
      </c>
      <c r="R2978" s="1">
        <f t="shared" si="232"/>
        <v>7500</v>
      </c>
      <c r="S2978" s="17">
        <f t="shared" si="233"/>
        <v>151.26050420168067</v>
      </c>
      <c r="T2978" s="1" cm="1">
        <f t="array" ref="T2978">_xlfn.IFS($B$6=1,Q2978*$B$10,AND(P2977=0,P2978&gt;=1),T2977+$B$6*$B$10*$B$8,TRUE,T2977)</f>
        <v>6000</v>
      </c>
      <c r="U2978" s="17">
        <f t="shared" si="234"/>
        <v>121.00840336134453</v>
      </c>
    </row>
    <row r="2979" spans="7:21" x14ac:dyDescent="0.25">
      <c r="G2979" s="15">
        <v>2977</v>
      </c>
      <c r="H2979" s="17">
        <f t="shared" si="230"/>
        <v>49.6</v>
      </c>
      <c r="I2979" cm="1">
        <f t="array" ref="I2979">_xlfn.IFS(AND(NOT($I2978=0),$J2978),0,NOT($J2978),$I2978+$B$27,TRUE,$I2978)</f>
        <v>3.7499999999999916</v>
      </c>
      <c r="J2979" t="b" cm="1">
        <f t="array" ref="J2979">_xlfn.IFS($I2979&gt;=$C$5-$B$27,TRUE,$P2979&gt;=$B$6,FALSE,TRUE,$J2978)</f>
        <v>0</v>
      </c>
      <c r="K2979" t="b" cm="1">
        <f t="array" ref="K2979">_xlfn.IFS($L2979&gt;=$B$4-$B$27,FALSE,$I2979&gt;=$B$5-$B$27,TRUE,AND($J2979,NOT($K2978)),FALSE,$K2978,TRUE,TRUE,FALSE)</f>
        <v>0</v>
      </c>
      <c r="L2979" cm="1">
        <f t="array" ref="L2979">_xlfn.IFS($K2978,$L2978+$B$27,NOT($K2978),0,TRUE,$K2978)</f>
        <v>0</v>
      </c>
      <c r="M2979" t="b" cm="1">
        <f t="array" ref="M2979">_xlfn.IFS($K2979,FALSE,AND($J2979,NOT($K2979),$P2979&lt;$B$6),TRUE,TRUE,FALSE)</f>
        <v>0</v>
      </c>
      <c r="N2979" cm="1">
        <f t="array" ref="N2979">_xlfn.IFS($N2978&gt;=$C$7-$B$27,0,$M2978,$N2978+$B$27,TRUE,0)</f>
        <v>0</v>
      </c>
      <c r="O2979" t="b" cm="1">
        <f t="array" ref="O2979">_xlfn.IFS(AND($J2979,NOT($K2979),NOT($M2979)),TRUE,$P2979&gt;=$B$6,FALSE,AND($J2979,NOT($K2979),$M2979,$N2979=0),TRUE,TRUE,FALSE)</f>
        <v>0</v>
      </c>
      <c r="P2979" cm="1">
        <f t="array" ref="P2979">_xlfn.IFS(AND($O2978,$P2978&lt;$B$6),$P2978+1,AND(NOT($J2978),$P2978&gt;0),0,TRUE,$P2978)</f>
        <v>0</v>
      </c>
      <c r="Q2979" s="1">
        <f t="shared" si="231"/>
        <v>150</v>
      </c>
      <c r="R2979" s="1">
        <f t="shared" si="232"/>
        <v>7500</v>
      </c>
      <c r="S2979" s="17">
        <f t="shared" si="233"/>
        <v>151.20967741935485</v>
      </c>
      <c r="T2979" s="1" cm="1">
        <f t="array" ref="T2979">_xlfn.IFS($B$6=1,Q2979*$B$10,AND(P2978=0,P2979&gt;=1),T2978+$B$6*$B$10*$B$8,TRUE,T2978)</f>
        <v>6000</v>
      </c>
      <c r="U2979" s="17">
        <f t="shared" si="234"/>
        <v>120.96774193548387</v>
      </c>
    </row>
    <row r="2980" spans="7:21" x14ac:dyDescent="0.25">
      <c r="G2980" s="15">
        <v>2978</v>
      </c>
      <c r="H2980" s="17">
        <f t="shared" si="230"/>
        <v>49.616666666666667</v>
      </c>
      <c r="I2980" cm="1">
        <f t="array" ref="I2980">_xlfn.IFS(AND(NOT($I2979=0),$J2979),0,NOT($J2979),$I2979+$B$27,TRUE,$I2979)</f>
        <v>3.7666666666666582</v>
      </c>
      <c r="J2980" t="b" cm="1">
        <f t="array" ref="J2980">_xlfn.IFS($I2980&gt;=$C$5-$B$27,TRUE,$P2980&gt;=$B$6,FALSE,TRUE,$J2979)</f>
        <v>0</v>
      </c>
      <c r="K2980" t="b" cm="1">
        <f t="array" ref="K2980">_xlfn.IFS($L2980&gt;=$B$4-$B$27,FALSE,$I2980&gt;=$B$5-$B$27,TRUE,AND($J2980,NOT($K2979)),FALSE,$K2979,TRUE,TRUE,FALSE)</f>
        <v>0</v>
      </c>
      <c r="L2980" cm="1">
        <f t="array" ref="L2980">_xlfn.IFS($K2979,$L2979+$B$27,NOT($K2979),0,TRUE,$K2979)</f>
        <v>0</v>
      </c>
      <c r="M2980" t="b" cm="1">
        <f t="array" ref="M2980">_xlfn.IFS($K2980,FALSE,AND($J2980,NOT($K2980),$P2980&lt;$B$6),TRUE,TRUE,FALSE)</f>
        <v>0</v>
      </c>
      <c r="N2980" cm="1">
        <f t="array" ref="N2980">_xlfn.IFS($N2979&gt;=$C$7-$B$27,0,$M2979,$N2979+$B$27,TRUE,0)</f>
        <v>0</v>
      </c>
      <c r="O2980" t="b" cm="1">
        <f t="array" ref="O2980">_xlfn.IFS(AND($J2980,NOT($K2980),NOT($M2980)),TRUE,$P2980&gt;=$B$6,FALSE,AND($J2980,NOT($K2980),$M2980,$N2980=0),TRUE,TRUE,FALSE)</f>
        <v>0</v>
      </c>
      <c r="P2980" cm="1">
        <f t="array" ref="P2980">_xlfn.IFS(AND($O2979,$P2979&lt;$B$6),$P2979+1,AND(NOT($J2979),$P2979&gt;0),0,TRUE,$P2979)</f>
        <v>0</v>
      </c>
      <c r="Q2980" s="1">
        <f t="shared" si="231"/>
        <v>150</v>
      </c>
      <c r="R2980" s="1">
        <f t="shared" si="232"/>
        <v>7500</v>
      </c>
      <c r="S2980" s="17">
        <f t="shared" si="233"/>
        <v>151.15888478333892</v>
      </c>
      <c r="T2980" s="1" cm="1">
        <f t="array" ref="T2980">_xlfn.IFS($B$6=1,Q2980*$B$10,AND(P2979=0,P2980&gt;=1),T2979+$B$6*$B$10*$B$8,TRUE,T2979)</f>
        <v>6000</v>
      </c>
      <c r="U2980" s="17">
        <f t="shared" si="234"/>
        <v>120.92710782667115</v>
      </c>
    </row>
    <row r="2981" spans="7:21" x14ac:dyDescent="0.25">
      <c r="G2981" s="15">
        <v>2979</v>
      </c>
      <c r="H2981" s="17">
        <f t="shared" si="230"/>
        <v>49.633333333333333</v>
      </c>
      <c r="I2981" cm="1">
        <f t="array" ref="I2981">_xlfn.IFS(AND(NOT($I2980=0),$J2980),0,NOT($J2980),$I2980+$B$27,TRUE,$I2980)</f>
        <v>3.7833333333333248</v>
      </c>
      <c r="J2981" t="b" cm="1">
        <f t="array" ref="J2981">_xlfn.IFS($I2981&gt;=$C$5-$B$27,TRUE,$P2981&gt;=$B$6,FALSE,TRUE,$J2980)</f>
        <v>0</v>
      </c>
      <c r="K2981" t="b" cm="1">
        <f t="array" ref="K2981">_xlfn.IFS($L2981&gt;=$B$4-$B$27,FALSE,$I2981&gt;=$B$5-$B$27,TRUE,AND($J2981,NOT($K2980)),FALSE,$K2980,TRUE,TRUE,FALSE)</f>
        <v>0</v>
      </c>
      <c r="L2981" cm="1">
        <f t="array" ref="L2981">_xlfn.IFS($K2980,$L2980+$B$27,NOT($K2980),0,TRUE,$K2980)</f>
        <v>0</v>
      </c>
      <c r="M2981" t="b" cm="1">
        <f t="array" ref="M2981">_xlfn.IFS($K2981,FALSE,AND($J2981,NOT($K2981),$P2981&lt;$B$6),TRUE,TRUE,FALSE)</f>
        <v>0</v>
      </c>
      <c r="N2981" cm="1">
        <f t="array" ref="N2981">_xlfn.IFS($N2980&gt;=$C$7-$B$27,0,$M2980,$N2980+$B$27,TRUE,0)</f>
        <v>0</v>
      </c>
      <c r="O2981" t="b" cm="1">
        <f t="array" ref="O2981">_xlfn.IFS(AND($J2981,NOT($K2981),NOT($M2981)),TRUE,$P2981&gt;=$B$6,FALSE,AND($J2981,NOT($K2981),$M2981,$N2981=0),TRUE,TRUE,FALSE)</f>
        <v>0</v>
      </c>
      <c r="P2981" cm="1">
        <f t="array" ref="P2981">_xlfn.IFS(AND($O2980,$P2980&lt;$B$6),$P2980+1,AND(NOT($J2980),$P2980&gt;0),0,TRUE,$P2980)</f>
        <v>0</v>
      </c>
      <c r="Q2981" s="1">
        <f t="shared" si="231"/>
        <v>150</v>
      </c>
      <c r="R2981" s="1">
        <f t="shared" si="232"/>
        <v>7500</v>
      </c>
      <c r="S2981" s="17">
        <f t="shared" si="233"/>
        <v>151.10812625923438</v>
      </c>
      <c r="T2981" s="1" cm="1">
        <f t="array" ref="T2981">_xlfn.IFS($B$6=1,Q2981*$B$10,AND(P2980=0,P2981&gt;=1),T2980+$B$6*$B$10*$B$8,TRUE,T2980)</f>
        <v>6000</v>
      </c>
      <c r="U2981" s="17">
        <f t="shared" si="234"/>
        <v>120.88650100738751</v>
      </c>
    </row>
    <row r="2982" spans="7:21" x14ac:dyDescent="0.25">
      <c r="G2982" s="15">
        <v>2980</v>
      </c>
      <c r="H2982" s="17">
        <f t="shared" si="230"/>
        <v>49.65</v>
      </c>
      <c r="I2982" cm="1">
        <f t="array" ref="I2982">_xlfn.IFS(AND(NOT($I2981=0),$J2981),0,NOT($J2981),$I2981+$B$27,TRUE,$I2981)</f>
        <v>3.7999999999999914</v>
      </c>
      <c r="J2982" t="b" cm="1">
        <f t="array" ref="J2982">_xlfn.IFS($I2982&gt;=$C$5-$B$27,TRUE,$P2982&gt;=$B$6,FALSE,TRUE,$J2981)</f>
        <v>0</v>
      </c>
      <c r="K2982" t="b" cm="1">
        <f t="array" ref="K2982">_xlfn.IFS($L2982&gt;=$B$4-$B$27,FALSE,$I2982&gt;=$B$5-$B$27,TRUE,AND($J2982,NOT($K2981)),FALSE,$K2981,TRUE,TRUE,FALSE)</f>
        <v>0</v>
      </c>
      <c r="L2982" cm="1">
        <f t="array" ref="L2982">_xlfn.IFS($K2981,$L2981+$B$27,NOT($K2981),0,TRUE,$K2981)</f>
        <v>0</v>
      </c>
      <c r="M2982" t="b" cm="1">
        <f t="array" ref="M2982">_xlfn.IFS($K2982,FALSE,AND($J2982,NOT($K2982),$P2982&lt;$B$6),TRUE,TRUE,FALSE)</f>
        <v>0</v>
      </c>
      <c r="N2982" cm="1">
        <f t="array" ref="N2982">_xlfn.IFS($N2981&gt;=$C$7-$B$27,0,$M2981,$N2981+$B$27,TRUE,0)</f>
        <v>0</v>
      </c>
      <c r="O2982" t="b" cm="1">
        <f t="array" ref="O2982">_xlfn.IFS(AND($J2982,NOT($K2982),NOT($M2982)),TRUE,$P2982&gt;=$B$6,FALSE,AND($J2982,NOT($K2982),$M2982,$N2982=0),TRUE,TRUE,FALSE)</f>
        <v>0</v>
      </c>
      <c r="P2982" cm="1">
        <f t="array" ref="P2982">_xlfn.IFS(AND($O2981,$P2981&lt;$B$6),$P2981+1,AND(NOT($J2981),$P2981&gt;0),0,TRUE,$P2981)</f>
        <v>0</v>
      </c>
      <c r="Q2982" s="1">
        <f t="shared" si="231"/>
        <v>150</v>
      </c>
      <c r="R2982" s="1">
        <f t="shared" si="232"/>
        <v>7500</v>
      </c>
      <c r="S2982" s="17">
        <f t="shared" si="233"/>
        <v>151.05740181268882</v>
      </c>
      <c r="T2982" s="1" cm="1">
        <f t="array" ref="T2982">_xlfn.IFS($B$6=1,Q2982*$B$10,AND(P2981=0,P2982&gt;=1),T2981+$B$6*$B$10*$B$8,TRUE,T2981)</f>
        <v>6000</v>
      </c>
      <c r="U2982" s="17">
        <f t="shared" si="234"/>
        <v>120.84592145015107</v>
      </c>
    </row>
    <row r="2983" spans="7:21" x14ac:dyDescent="0.25">
      <c r="G2983" s="15">
        <v>2981</v>
      </c>
      <c r="H2983" s="17">
        <f t="shared" si="230"/>
        <v>49.666666666666664</v>
      </c>
      <c r="I2983" cm="1">
        <f t="array" ref="I2983">_xlfn.IFS(AND(NOT($I2982=0),$J2982),0,NOT($J2982),$I2982+$B$27,TRUE,$I2982)</f>
        <v>3.816666666666658</v>
      </c>
      <c r="J2983" t="b" cm="1">
        <f t="array" ref="J2983">_xlfn.IFS($I2983&gt;=$C$5-$B$27,TRUE,$P2983&gt;=$B$6,FALSE,TRUE,$J2982)</f>
        <v>0</v>
      </c>
      <c r="K2983" t="b" cm="1">
        <f t="array" ref="K2983">_xlfn.IFS($L2983&gt;=$B$4-$B$27,FALSE,$I2983&gt;=$B$5-$B$27,TRUE,AND($J2983,NOT($K2982)),FALSE,$K2982,TRUE,TRUE,FALSE)</f>
        <v>0</v>
      </c>
      <c r="L2983" cm="1">
        <f t="array" ref="L2983">_xlfn.IFS($K2982,$L2982+$B$27,NOT($K2982),0,TRUE,$K2982)</f>
        <v>0</v>
      </c>
      <c r="M2983" t="b" cm="1">
        <f t="array" ref="M2983">_xlfn.IFS($K2983,FALSE,AND($J2983,NOT($K2983),$P2983&lt;$B$6),TRUE,TRUE,FALSE)</f>
        <v>0</v>
      </c>
      <c r="N2983" cm="1">
        <f t="array" ref="N2983">_xlfn.IFS($N2982&gt;=$C$7-$B$27,0,$M2982,$N2982+$B$27,TRUE,0)</f>
        <v>0</v>
      </c>
      <c r="O2983" t="b" cm="1">
        <f t="array" ref="O2983">_xlfn.IFS(AND($J2983,NOT($K2983),NOT($M2983)),TRUE,$P2983&gt;=$B$6,FALSE,AND($J2983,NOT($K2983),$M2983,$N2983=0),TRUE,TRUE,FALSE)</f>
        <v>0</v>
      </c>
      <c r="P2983" cm="1">
        <f t="array" ref="P2983">_xlfn.IFS(AND($O2982,$P2982&lt;$B$6),$P2982+1,AND(NOT($J2982),$P2982&gt;0),0,TRUE,$P2982)</f>
        <v>0</v>
      </c>
      <c r="Q2983" s="1">
        <f t="shared" si="231"/>
        <v>150</v>
      </c>
      <c r="R2983" s="1">
        <f t="shared" si="232"/>
        <v>7500</v>
      </c>
      <c r="S2983" s="17">
        <f t="shared" si="233"/>
        <v>151.00671140939599</v>
      </c>
      <c r="T2983" s="1" cm="1">
        <f t="array" ref="T2983">_xlfn.IFS($B$6=1,Q2983*$B$10,AND(P2982=0,P2983&gt;=1),T2982+$B$6*$B$10*$B$8,TRUE,T2982)</f>
        <v>6000</v>
      </c>
      <c r="U2983" s="17">
        <f t="shared" si="234"/>
        <v>120.80536912751678</v>
      </c>
    </row>
    <row r="2984" spans="7:21" x14ac:dyDescent="0.25">
      <c r="G2984" s="15">
        <v>2982</v>
      </c>
      <c r="H2984" s="17">
        <f t="shared" si="230"/>
        <v>49.68333333333333</v>
      </c>
      <c r="I2984" cm="1">
        <f t="array" ref="I2984">_xlfn.IFS(AND(NOT($I2983=0),$J2983),0,NOT($J2983),$I2983+$B$27,TRUE,$I2983)</f>
        <v>3.8333333333333246</v>
      </c>
      <c r="J2984" t="b" cm="1">
        <f t="array" ref="J2984">_xlfn.IFS($I2984&gt;=$C$5-$B$27,TRUE,$P2984&gt;=$B$6,FALSE,TRUE,$J2983)</f>
        <v>0</v>
      </c>
      <c r="K2984" t="b" cm="1">
        <f t="array" ref="K2984">_xlfn.IFS($L2984&gt;=$B$4-$B$27,FALSE,$I2984&gt;=$B$5-$B$27,TRUE,AND($J2984,NOT($K2983)),FALSE,$K2983,TRUE,TRUE,FALSE)</f>
        <v>0</v>
      </c>
      <c r="L2984" cm="1">
        <f t="array" ref="L2984">_xlfn.IFS($K2983,$L2983+$B$27,NOT($K2983),0,TRUE,$K2983)</f>
        <v>0</v>
      </c>
      <c r="M2984" t="b" cm="1">
        <f t="array" ref="M2984">_xlfn.IFS($K2984,FALSE,AND($J2984,NOT($K2984),$P2984&lt;$B$6),TRUE,TRUE,FALSE)</f>
        <v>0</v>
      </c>
      <c r="N2984" cm="1">
        <f t="array" ref="N2984">_xlfn.IFS($N2983&gt;=$C$7-$B$27,0,$M2983,$N2983+$B$27,TRUE,0)</f>
        <v>0</v>
      </c>
      <c r="O2984" t="b" cm="1">
        <f t="array" ref="O2984">_xlfn.IFS(AND($J2984,NOT($K2984),NOT($M2984)),TRUE,$P2984&gt;=$B$6,FALSE,AND($J2984,NOT($K2984),$M2984,$N2984=0),TRUE,TRUE,FALSE)</f>
        <v>0</v>
      </c>
      <c r="P2984" cm="1">
        <f t="array" ref="P2984">_xlfn.IFS(AND($O2983,$P2983&lt;$B$6),$P2983+1,AND(NOT($J2983),$P2983&gt;0),0,TRUE,$P2983)</f>
        <v>0</v>
      </c>
      <c r="Q2984" s="1">
        <f t="shared" si="231"/>
        <v>150</v>
      </c>
      <c r="R2984" s="1">
        <f t="shared" si="232"/>
        <v>7500</v>
      </c>
      <c r="S2984" s="17">
        <f t="shared" si="233"/>
        <v>150.95605501509561</v>
      </c>
      <c r="T2984" s="1" cm="1">
        <f t="array" ref="T2984">_xlfn.IFS($B$6=1,Q2984*$B$10,AND(P2983=0,P2984&gt;=1),T2983+$B$6*$B$10*$B$8,TRUE,T2983)</f>
        <v>6000</v>
      </c>
      <c r="U2984" s="17">
        <f t="shared" si="234"/>
        <v>120.76484401207649</v>
      </c>
    </row>
    <row r="2985" spans="7:21" x14ac:dyDescent="0.25">
      <c r="G2985" s="15">
        <v>2983</v>
      </c>
      <c r="H2985" s="17">
        <f t="shared" si="230"/>
        <v>49.7</v>
      </c>
      <c r="I2985" cm="1">
        <f t="array" ref="I2985">_xlfn.IFS(AND(NOT($I2984=0),$J2984),0,NOT($J2984),$I2984+$B$27,TRUE,$I2984)</f>
        <v>3.8499999999999912</v>
      </c>
      <c r="J2985" t="b" cm="1">
        <f t="array" ref="J2985">_xlfn.IFS($I2985&gt;=$C$5-$B$27,TRUE,$P2985&gt;=$B$6,FALSE,TRUE,$J2984)</f>
        <v>0</v>
      </c>
      <c r="K2985" t="b" cm="1">
        <f t="array" ref="K2985">_xlfn.IFS($L2985&gt;=$B$4-$B$27,FALSE,$I2985&gt;=$B$5-$B$27,TRUE,AND($J2985,NOT($K2984)),FALSE,$K2984,TRUE,TRUE,FALSE)</f>
        <v>0</v>
      </c>
      <c r="L2985" cm="1">
        <f t="array" ref="L2985">_xlfn.IFS($K2984,$L2984+$B$27,NOT($K2984),0,TRUE,$K2984)</f>
        <v>0</v>
      </c>
      <c r="M2985" t="b" cm="1">
        <f t="array" ref="M2985">_xlfn.IFS($K2985,FALSE,AND($J2985,NOT($K2985),$P2985&lt;$B$6),TRUE,TRUE,FALSE)</f>
        <v>0</v>
      </c>
      <c r="N2985" cm="1">
        <f t="array" ref="N2985">_xlfn.IFS($N2984&gt;=$C$7-$B$27,0,$M2984,$N2984+$B$27,TRUE,0)</f>
        <v>0</v>
      </c>
      <c r="O2985" t="b" cm="1">
        <f t="array" ref="O2985">_xlfn.IFS(AND($J2985,NOT($K2985),NOT($M2985)),TRUE,$P2985&gt;=$B$6,FALSE,AND($J2985,NOT($K2985),$M2985,$N2985=0),TRUE,TRUE,FALSE)</f>
        <v>0</v>
      </c>
      <c r="P2985" cm="1">
        <f t="array" ref="P2985">_xlfn.IFS(AND($O2984,$P2984&lt;$B$6),$P2984+1,AND(NOT($J2984),$P2984&gt;0),0,TRUE,$P2984)</f>
        <v>0</v>
      </c>
      <c r="Q2985" s="1">
        <f t="shared" si="231"/>
        <v>150</v>
      </c>
      <c r="R2985" s="1">
        <f t="shared" si="232"/>
        <v>7500</v>
      </c>
      <c r="S2985" s="17">
        <f t="shared" si="233"/>
        <v>150.90543259557344</v>
      </c>
      <c r="T2985" s="1" cm="1">
        <f t="array" ref="T2985">_xlfn.IFS($B$6=1,Q2985*$B$10,AND(P2984=0,P2985&gt;=1),T2984+$B$6*$B$10*$B$8,TRUE,T2984)</f>
        <v>6000</v>
      </c>
      <c r="U2985" s="17">
        <f t="shared" si="234"/>
        <v>120.72434607645874</v>
      </c>
    </row>
    <row r="2986" spans="7:21" x14ac:dyDescent="0.25">
      <c r="G2986" s="15">
        <v>2984</v>
      </c>
      <c r="H2986" s="17">
        <f t="shared" si="230"/>
        <v>49.716666666666669</v>
      </c>
      <c r="I2986" cm="1">
        <f t="array" ref="I2986">_xlfn.IFS(AND(NOT($I2985=0),$J2985),0,NOT($J2985),$I2985+$B$27,TRUE,$I2985)</f>
        <v>3.8666666666666578</v>
      </c>
      <c r="J2986" t="b" cm="1">
        <f t="array" ref="J2986">_xlfn.IFS($I2986&gt;=$C$5-$B$27,TRUE,$P2986&gt;=$B$6,FALSE,TRUE,$J2985)</f>
        <v>0</v>
      </c>
      <c r="K2986" t="b" cm="1">
        <f t="array" ref="K2986">_xlfn.IFS($L2986&gt;=$B$4-$B$27,FALSE,$I2986&gt;=$B$5-$B$27,TRUE,AND($J2986,NOT($K2985)),FALSE,$K2985,TRUE,TRUE,FALSE)</f>
        <v>0</v>
      </c>
      <c r="L2986" cm="1">
        <f t="array" ref="L2986">_xlfn.IFS($K2985,$L2985+$B$27,NOT($K2985),0,TRUE,$K2985)</f>
        <v>0</v>
      </c>
      <c r="M2986" t="b" cm="1">
        <f t="array" ref="M2986">_xlfn.IFS($K2986,FALSE,AND($J2986,NOT($K2986),$P2986&lt;$B$6),TRUE,TRUE,FALSE)</f>
        <v>0</v>
      </c>
      <c r="N2986" cm="1">
        <f t="array" ref="N2986">_xlfn.IFS($N2985&gt;=$C$7-$B$27,0,$M2985,$N2985+$B$27,TRUE,0)</f>
        <v>0</v>
      </c>
      <c r="O2986" t="b" cm="1">
        <f t="array" ref="O2986">_xlfn.IFS(AND($J2986,NOT($K2986),NOT($M2986)),TRUE,$P2986&gt;=$B$6,FALSE,AND($J2986,NOT($K2986),$M2986,$N2986=0),TRUE,TRUE,FALSE)</f>
        <v>0</v>
      </c>
      <c r="P2986" cm="1">
        <f t="array" ref="P2986">_xlfn.IFS(AND($O2985,$P2985&lt;$B$6),$P2985+1,AND(NOT($J2985),$P2985&gt;0),0,TRUE,$P2985)</f>
        <v>0</v>
      </c>
      <c r="Q2986" s="1">
        <f t="shared" si="231"/>
        <v>150</v>
      </c>
      <c r="R2986" s="1">
        <f t="shared" si="232"/>
        <v>7500</v>
      </c>
      <c r="S2986" s="17">
        <f t="shared" si="233"/>
        <v>150.85484411666107</v>
      </c>
      <c r="T2986" s="1" cm="1">
        <f t="array" ref="T2986">_xlfn.IFS($B$6=1,Q2986*$B$10,AND(P2985=0,P2986&gt;=1),T2985+$B$6*$B$10*$B$8,TRUE,T2985)</f>
        <v>6000</v>
      </c>
      <c r="U2986" s="17">
        <f t="shared" si="234"/>
        <v>120.68387529332885</v>
      </c>
    </row>
    <row r="2987" spans="7:21" x14ac:dyDescent="0.25">
      <c r="G2987" s="15">
        <v>2985</v>
      </c>
      <c r="H2987" s="17">
        <f t="shared" si="230"/>
        <v>49.733333333333334</v>
      </c>
      <c r="I2987" cm="1">
        <f t="array" ref="I2987">_xlfn.IFS(AND(NOT($I2986=0),$J2986),0,NOT($J2986),$I2986+$B$27,TRUE,$I2986)</f>
        <v>3.8833333333333244</v>
      </c>
      <c r="J2987" t="b" cm="1">
        <f t="array" ref="J2987">_xlfn.IFS($I2987&gt;=$C$5-$B$27,TRUE,$P2987&gt;=$B$6,FALSE,TRUE,$J2986)</f>
        <v>0</v>
      </c>
      <c r="K2987" t="b" cm="1">
        <f t="array" ref="K2987">_xlfn.IFS($L2987&gt;=$B$4-$B$27,FALSE,$I2987&gt;=$B$5-$B$27,TRUE,AND($J2987,NOT($K2986)),FALSE,$K2986,TRUE,TRUE,FALSE)</f>
        <v>0</v>
      </c>
      <c r="L2987" cm="1">
        <f t="array" ref="L2987">_xlfn.IFS($K2986,$L2986+$B$27,NOT($K2986),0,TRUE,$K2986)</f>
        <v>0</v>
      </c>
      <c r="M2987" t="b" cm="1">
        <f t="array" ref="M2987">_xlfn.IFS($K2987,FALSE,AND($J2987,NOT($K2987),$P2987&lt;$B$6),TRUE,TRUE,FALSE)</f>
        <v>0</v>
      </c>
      <c r="N2987" cm="1">
        <f t="array" ref="N2987">_xlfn.IFS($N2986&gt;=$C$7-$B$27,0,$M2986,$N2986+$B$27,TRUE,0)</f>
        <v>0</v>
      </c>
      <c r="O2987" t="b" cm="1">
        <f t="array" ref="O2987">_xlfn.IFS(AND($J2987,NOT($K2987),NOT($M2987)),TRUE,$P2987&gt;=$B$6,FALSE,AND($J2987,NOT($K2987),$M2987,$N2987=0),TRUE,TRUE,FALSE)</f>
        <v>0</v>
      </c>
      <c r="P2987" cm="1">
        <f t="array" ref="P2987">_xlfn.IFS(AND($O2986,$P2986&lt;$B$6),$P2986+1,AND(NOT($J2986),$P2986&gt;0),0,TRUE,$P2986)</f>
        <v>0</v>
      </c>
      <c r="Q2987" s="1">
        <f t="shared" si="231"/>
        <v>150</v>
      </c>
      <c r="R2987" s="1">
        <f t="shared" si="232"/>
        <v>7500</v>
      </c>
      <c r="S2987" s="17">
        <f t="shared" si="233"/>
        <v>150.80428954423593</v>
      </c>
      <c r="T2987" s="1" cm="1">
        <f t="array" ref="T2987">_xlfn.IFS($B$6=1,Q2987*$B$10,AND(P2986=0,P2987&gt;=1),T2986+$B$6*$B$10*$B$8,TRUE,T2986)</f>
        <v>6000</v>
      </c>
      <c r="U2987" s="17">
        <f t="shared" si="234"/>
        <v>120.64343163538874</v>
      </c>
    </row>
    <row r="2988" spans="7:21" x14ac:dyDescent="0.25">
      <c r="G2988" s="15">
        <v>2986</v>
      </c>
      <c r="H2988" s="17">
        <f t="shared" si="230"/>
        <v>49.75</v>
      </c>
      <c r="I2988" cm="1">
        <f t="array" ref="I2988">_xlfn.IFS(AND(NOT($I2987=0),$J2987),0,NOT($J2987),$I2987+$B$27,TRUE,$I2987)</f>
        <v>3.899999999999991</v>
      </c>
      <c r="J2988" t="b" cm="1">
        <f t="array" ref="J2988">_xlfn.IFS($I2988&gt;=$C$5-$B$27,TRUE,$P2988&gt;=$B$6,FALSE,TRUE,$J2987)</f>
        <v>0</v>
      </c>
      <c r="K2988" t="b" cm="1">
        <f t="array" ref="K2988">_xlfn.IFS($L2988&gt;=$B$4-$B$27,FALSE,$I2988&gt;=$B$5-$B$27,TRUE,AND($J2988,NOT($K2987)),FALSE,$K2987,TRUE,TRUE,FALSE)</f>
        <v>0</v>
      </c>
      <c r="L2988" cm="1">
        <f t="array" ref="L2988">_xlfn.IFS($K2987,$L2987+$B$27,NOT($K2987),0,TRUE,$K2987)</f>
        <v>0</v>
      </c>
      <c r="M2988" t="b" cm="1">
        <f t="array" ref="M2988">_xlfn.IFS($K2988,FALSE,AND($J2988,NOT($K2988),$P2988&lt;$B$6),TRUE,TRUE,FALSE)</f>
        <v>0</v>
      </c>
      <c r="N2988" cm="1">
        <f t="array" ref="N2988">_xlfn.IFS($N2987&gt;=$C$7-$B$27,0,$M2987,$N2987+$B$27,TRUE,0)</f>
        <v>0</v>
      </c>
      <c r="O2988" t="b" cm="1">
        <f t="array" ref="O2988">_xlfn.IFS(AND($J2988,NOT($K2988),NOT($M2988)),TRUE,$P2988&gt;=$B$6,FALSE,AND($J2988,NOT($K2988),$M2988,$N2988=0),TRUE,TRUE,FALSE)</f>
        <v>0</v>
      </c>
      <c r="P2988" cm="1">
        <f t="array" ref="P2988">_xlfn.IFS(AND($O2987,$P2987&lt;$B$6),$P2987+1,AND(NOT($J2987),$P2987&gt;0),0,TRUE,$P2987)</f>
        <v>0</v>
      </c>
      <c r="Q2988" s="1">
        <f t="shared" si="231"/>
        <v>150</v>
      </c>
      <c r="R2988" s="1">
        <f t="shared" si="232"/>
        <v>7500</v>
      </c>
      <c r="S2988" s="17">
        <f t="shared" si="233"/>
        <v>150.7537688442211</v>
      </c>
      <c r="T2988" s="1" cm="1">
        <f t="array" ref="T2988">_xlfn.IFS($B$6=1,Q2988*$B$10,AND(P2987=0,P2988&gt;=1),T2987+$B$6*$B$10*$B$8,TRUE,T2987)</f>
        <v>6000</v>
      </c>
      <c r="U2988" s="17">
        <f t="shared" si="234"/>
        <v>120.60301507537689</v>
      </c>
    </row>
    <row r="2989" spans="7:21" x14ac:dyDescent="0.25">
      <c r="G2989" s="15">
        <v>2987</v>
      </c>
      <c r="H2989" s="17">
        <f t="shared" si="230"/>
        <v>49.766666666666666</v>
      </c>
      <c r="I2989" cm="1">
        <f t="array" ref="I2989">_xlfn.IFS(AND(NOT($I2988=0),$J2988),0,NOT($J2988),$I2988+$B$27,TRUE,$I2988)</f>
        <v>3.9166666666666576</v>
      </c>
      <c r="J2989" t="b" cm="1">
        <f t="array" ref="J2989">_xlfn.IFS($I2989&gt;=$C$5-$B$27,TRUE,$P2989&gt;=$B$6,FALSE,TRUE,$J2988)</f>
        <v>0</v>
      </c>
      <c r="K2989" t="b" cm="1">
        <f t="array" ref="K2989">_xlfn.IFS($L2989&gt;=$B$4-$B$27,FALSE,$I2989&gt;=$B$5-$B$27,TRUE,AND($J2989,NOT($K2988)),FALSE,$K2988,TRUE,TRUE,FALSE)</f>
        <v>0</v>
      </c>
      <c r="L2989" cm="1">
        <f t="array" ref="L2989">_xlfn.IFS($K2988,$L2988+$B$27,NOT($K2988),0,TRUE,$K2988)</f>
        <v>0</v>
      </c>
      <c r="M2989" t="b" cm="1">
        <f t="array" ref="M2989">_xlfn.IFS($K2989,FALSE,AND($J2989,NOT($K2989),$P2989&lt;$B$6),TRUE,TRUE,FALSE)</f>
        <v>0</v>
      </c>
      <c r="N2989" cm="1">
        <f t="array" ref="N2989">_xlfn.IFS($N2988&gt;=$C$7-$B$27,0,$M2988,$N2988+$B$27,TRUE,0)</f>
        <v>0</v>
      </c>
      <c r="O2989" t="b" cm="1">
        <f t="array" ref="O2989">_xlfn.IFS(AND($J2989,NOT($K2989),NOT($M2989)),TRUE,$P2989&gt;=$B$6,FALSE,AND($J2989,NOT($K2989),$M2989,$N2989=0),TRUE,TRUE,FALSE)</f>
        <v>0</v>
      </c>
      <c r="P2989" cm="1">
        <f t="array" ref="P2989">_xlfn.IFS(AND($O2988,$P2988&lt;$B$6),$P2988+1,AND(NOT($J2988),$P2988&gt;0),0,TRUE,$P2988)</f>
        <v>0</v>
      </c>
      <c r="Q2989" s="1">
        <f t="shared" si="231"/>
        <v>150</v>
      </c>
      <c r="R2989" s="1">
        <f t="shared" si="232"/>
        <v>7500</v>
      </c>
      <c r="S2989" s="17">
        <f t="shared" si="233"/>
        <v>150.70328198258539</v>
      </c>
      <c r="T2989" s="1" cm="1">
        <f t="array" ref="T2989">_xlfn.IFS($B$6=1,Q2989*$B$10,AND(P2988=0,P2989&gt;=1),T2988+$B$6*$B$10*$B$8,TRUE,T2988)</f>
        <v>6000</v>
      </c>
      <c r="U2989" s="17">
        <f t="shared" si="234"/>
        <v>120.56262558606832</v>
      </c>
    </row>
    <row r="2990" spans="7:21" x14ac:dyDescent="0.25">
      <c r="G2990" s="15">
        <v>2988</v>
      </c>
      <c r="H2990" s="17">
        <f t="shared" si="230"/>
        <v>49.783333333333331</v>
      </c>
      <c r="I2990" cm="1">
        <f t="array" ref="I2990">_xlfn.IFS(AND(NOT($I2989=0),$J2989),0,NOT($J2989),$I2989+$B$27,TRUE,$I2989)</f>
        <v>3.9333333333333242</v>
      </c>
      <c r="J2990" t="b" cm="1">
        <f t="array" ref="J2990">_xlfn.IFS($I2990&gt;=$C$5-$B$27,TRUE,$P2990&gt;=$B$6,FALSE,TRUE,$J2989)</f>
        <v>0</v>
      </c>
      <c r="K2990" t="b" cm="1">
        <f t="array" ref="K2990">_xlfn.IFS($L2990&gt;=$B$4-$B$27,FALSE,$I2990&gt;=$B$5-$B$27,TRUE,AND($J2990,NOT($K2989)),FALSE,$K2989,TRUE,TRUE,FALSE)</f>
        <v>0</v>
      </c>
      <c r="L2990" cm="1">
        <f t="array" ref="L2990">_xlfn.IFS($K2989,$L2989+$B$27,NOT($K2989),0,TRUE,$K2989)</f>
        <v>0</v>
      </c>
      <c r="M2990" t="b" cm="1">
        <f t="array" ref="M2990">_xlfn.IFS($K2990,FALSE,AND($J2990,NOT($K2990),$P2990&lt;$B$6),TRUE,TRUE,FALSE)</f>
        <v>0</v>
      </c>
      <c r="N2990" cm="1">
        <f t="array" ref="N2990">_xlfn.IFS($N2989&gt;=$C$7-$B$27,0,$M2989,$N2989+$B$27,TRUE,0)</f>
        <v>0</v>
      </c>
      <c r="O2990" t="b" cm="1">
        <f t="array" ref="O2990">_xlfn.IFS(AND($J2990,NOT($K2990),NOT($M2990)),TRUE,$P2990&gt;=$B$6,FALSE,AND($J2990,NOT($K2990),$M2990,$N2990=0),TRUE,TRUE,FALSE)</f>
        <v>0</v>
      </c>
      <c r="P2990" cm="1">
        <f t="array" ref="P2990">_xlfn.IFS(AND($O2989,$P2989&lt;$B$6),$P2989+1,AND(NOT($J2989),$P2989&gt;0),0,TRUE,$P2989)</f>
        <v>0</v>
      </c>
      <c r="Q2990" s="1">
        <f t="shared" si="231"/>
        <v>150</v>
      </c>
      <c r="R2990" s="1">
        <f t="shared" si="232"/>
        <v>7500</v>
      </c>
      <c r="S2990" s="17">
        <f t="shared" si="233"/>
        <v>150.65282892534316</v>
      </c>
      <c r="T2990" s="1" cm="1">
        <f t="array" ref="T2990">_xlfn.IFS($B$6=1,Q2990*$B$10,AND(P2989=0,P2990&gt;=1),T2989+$B$6*$B$10*$B$8,TRUE,T2989)</f>
        <v>6000</v>
      </c>
      <c r="U2990" s="17">
        <f t="shared" si="234"/>
        <v>120.52226314027453</v>
      </c>
    </row>
    <row r="2991" spans="7:21" x14ac:dyDescent="0.25">
      <c r="G2991" s="15">
        <v>2989</v>
      </c>
      <c r="H2991" s="17">
        <f t="shared" si="230"/>
        <v>49.8</v>
      </c>
      <c r="I2991" cm="1">
        <f t="array" ref="I2991">_xlfn.IFS(AND(NOT($I2990=0),$J2990),0,NOT($J2990),$I2990+$B$27,TRUE,$I2990)</f>
        <v>3.9499999999999909</v>
      </c>
      <c r="J2991" t="b" cm="1">
        <f t="array" ref="J2991">_xlfn.IFS($I2991&gt;=$C$5-$B$27,TRUE,$P2991&gt;=$B$6,FALSE,TRUE,$J2990)</f>
        <v>0</v>
      </c>
      <c r="K2991" t="b" cm="1">
        <f t="array" ref="K2991">_xlfn.IFS($L2991&gt;=$B$4-$B$27,FALSE,$I2991&gt;=$B$5-$B$27,TRUE,AND($J2991,NOT($K2990)),FALSE,$K2990,TRUE,TRUE,FALSE)</f>
        <v>0</v>
      </c>
      <c r="L2991" cm="1">
        <f t="array" ref="L2991">_xlfn.IFS($K2990,$L2990+$B$27,NOT($K2990),0,TRUE,$K2990)</f>
        <v>0</v>
      </c>
      <c r="M2991" t="b" cm="1">
        <f t="array" ref="M2991">_xlfn.IFS($K2991,FALSE,AND($J2991,NOT($K2991),$P2991&lt;$B$6),TRUE,TRUE,FALSE)</f>
        <v>0</v>
      </c>
      <c r="N2991" cm="1">
        <f t="array" ref="N2991">_xlfn.IFS($N2990&gt;=$C$7-$B$27,0,$M2990,$N2990+$B$27,TRUE,0)</f>
        <v>0</v>
      </c>
      <c r="O2991" t="b" cm="1">
        <f t="array" ref="O2991">_xlfn.IFS(AND($J2991,NOT($K2991),NOT($M2991)),TRUE,$P2991&gt;=$B$6,FALSE,AND($J2991,NOT($K2991),$M2991,$N2991=0),TRUE,TRUE,FALSE)</f>
        <v>0</v>
      </c>
      <c r="P2991" cm="1">
        <f t="array" ref="P2991">_xlfn.IFS(AND($O2990,$P2990&lt;$B$6),$P2990+1,AND(NOT($J2990),$P2990&gt;0),0,TRUE,$P2990)</f>
        <v>0</v>
      </c>
      <c r="Q2991" s="1">
        <f t="shared" si="231"/>
        <v>150</v>
      </c>
      <c r="R2991" s="1">
        <f t="shared" si="232"/>
        <v>7500</v>
      </c>
      <c r="S2991" s="17">
        <f t="shared" si="233"/>
        <v>150.60240963855424</v>
      </c>
      <c r="T2991" s="1" cm="1">
        <f t="array" ref="T2991">_xlfn.IFS($B$6=1,Q2991*$B$10,AND(P2990=0,P2991&gt;=1),T2990+$B$6*$B$10*$B$8,TRUE,T2990)</f>
        <v>6000</v>
      </c>
      <c r="U2991" s="17">
        <f t="shared" si="234"/>
        <v>120.48192771084338</v>
      </c>
    </row>
    <row r="2992" spans="7:21" x14ac:dyDescent="0.25">
      <c r="G2992" s="15">
        <v>2990</v>
      </c>
      <c r="H2992" s="17">
        <f t="shared" si="230"/>
        <v>49.816666666666663</v>
      </c>
      <c r="I2992" cm="1">
        <f t="array" ref="I2992">_xlfn.IFS(AND(NOT($I2991=0),$J2991),0,NOT($J2991),$I2991+$B$27,TRUE,$I2991)</f>
        <v>3.9666666666666575</v>
      </c>
      <c r="J2992" t="b" cm="1">
        <f t="array" ref="J2992">_xlfn.IFS($I2992&gt;=$C$5-$B$27,TRUE,$P2992&gt;=$B$6,FALSE,TRUE,$J2991)</f>
        <v>0</v>
      </c>
      <c r="K2992" t="b" cm="1">
        <f t="array" ref="K2992">_xlfn.IFS($L2992&gt;=$B$4-$B$27,FALSE,$I2992&gt;=$B$5-$B$27,TRUE,AND($J2992,NOT($K2991)),FALSE,$K2991,TRUE,TRUE,FALSE)</f>
        <v>0</v>
      </c>
      <c r="L2992" cm="1">
        <f t="array" ref="L2992">_xlfn.IFS($K2991,$L2991+$B$27,NOT($K2991),0,TRUE,$K2991)</f>
        <v>0</v>
      </c>
      <c r="M2992" t="b" cm="1">
        <f t="array" ref="M2992">_xlfn.IFS($K2992,FALSE,AND($J2992,NOT($K2992),$P2992&lt;$B$6),TRUE,TRUE,FALSE)</f>
        <v>0</v>
      </c>
      <c r="N2992" cm="1">
        <f t="array" ref="N2992">_xlfn.IFS($N2991&gt;=$C$7-$B$27,0,$M2991,$N2991+$B$27,TRUE,0)</f>
        <v>0</v>
      </c>
      <c r="O2992" t="b" cm="1">
        <f t="array" ref="O2992">_xlfn.IFS(AND($J2992,NOT($K2992),NOT($M2992)),TRUE,$P2992&gt;=$B$6,FALSE,AND($J2992,NOT($K2992),$M2992,$N2992=0),TRUE,TRUE,FALSE)</f>
        <v>0</v>
      </c>
      <c r="P2992" cm="1">
        <f t="array" ref="P2992">_xlfn.IFS(AND($O2991,$P2991&lt;$B$6),$P2991+1,AND(NOT($J2991),$P2991&gt;0),0,TRUE,$P2991)</f>
        <v>0</v>
      </c>
      <c r="Q2992" s="1">
        <f t="shared" si="231"/>
        <v>150</v>
      </c>
      <c r="R2992" s="1">
        <f t="shared" si="232"/>
        <v>7500</v>
      </c>
      <c r="S2992" s="17">
        <f t="shared" si="233"/>
        <v>150.55202408832386</v>
      </c>
      <c r="T2992" s="1" cm="1">
        <f t="array" ref="T2992">_xlfn.IFS($B$6=1,Q2992*$B$10,AND(P2991=0,P2992&gt;=1),T2991+$B$6*$B$10*$B$8,TRUE,T2991)</f>
        <v>6000</v>
      </c>
      <c r="U2992" s="17">
        <f t="shared" si="234"/>
        <v>120.44161927065909</v>
      </c>
    </row>
    <row r="2993" spans="7:21" x14ac:dyDescent="0.25">
      <c r="G2993" s="15">
        <v>2991</v>
      </c>
      <c r="H2993" s="17">
        <f t="shared" si="230"/>
        <v>49.833333333333336</v>
      </c>
      <c r="I2993" cm="1">
        <f t="array" ref="I2993">_xlfn.IFS(AND(NOT($I2992=0),$J2992),0,NOT($J2992),$I2992+$B$27,TRUE,$I2992)</f>
        <v>3.9833333333333241</v>
      </c>
      <c r="J2993" t="b" cm="1">
        <f t="array" ref="J2993">_xlfn.IFS($I2993&gt;=$C$5-$B$27,TRUE,$P2993&gt;=$B$6,FALSE,TRUE,$J2992)</f>
        <v>0</v>
      </c>
      <c r="K2993" t="b" cm="1">
        <f t="array" ref="K2993">_xlfn.IFS($L2993&gt;=$B$4-$B$27,FALSE,$I2993&gt;=$B$5-$B$27,TRUE,AND($J2993,NOT($K2992)),FALSE,$K2992,TRUE,TRUE,FALSE)</f>
        <v>0</v>
      </c>
      <c r="L2993" cm="1">
        <f t="array" ref="L2993">_xlfn.IFS($K2992,$L2992+$B$27,NOT($K2992),0,TRUE,$K2992)</f>
        <v>0</v>
      </c>
      <c r="M2993" t="b" cm="1">
        <f t="array" ref="M2993">_xlfn.IFS($K2993,FALSE,AND($J2993,NOT($K2993),$P2993&lt;$B$6),TRUE,TRUE,FALSE)</f>
        <v>0</v>
      </c>
      <c r="N2993" cm="1">
        <f t="array" ref="N2993">_xlfn.IFS($N2992&gt;=$C$7-$B$27,0,$M2992,$N2992+$B$27,TRUE,0)</f>
        <v>0</v>
      </c>
      <c r="O2993" t="b" cm="1">
        <f t="array" ref="O2993">_xlfn.IFS(AND($J2993,NOT($K2993),NOT($M2993)),TRUE,$P2993&gt;=$B$6,FALSE,AND($J2993,NOT($K2993),$M2993,$N2993=0),TRUE,TRUE,FALSE)</f>
        <v>0</v>
      </c>
      <c r="P2993" cm="1">
        <f t="array" ref="P2993">_xlfn.IFS(AND($O2992,$P2992&lt;$B$6),$P2992+1,AND(NOT($J2992),$P2992&gt;0),0,TRUE,$P2992)</f>
        <v>0</v>
      </c>
      <c r="Q2993" s="1">
        <f t="shared" si="231"/>
        <v>150</v>
      </c>
      <c r="R2993" s="1">
        <f t="shared" si="232"/>
        <v>7500</v>
      </c>
      <c r="S2993" s="17">
        <f t="shared" si="233"/>
        <v>150.50167224080266</v>
      </c>
      <c r="T2993" s="1" cm="1">
        <f t="array" ref="T2993">_xlfn.IFS($B$6=1,Q2993*$B$10,AND(P2992=0,P2993&gt;=1),T2992+$B$6*$B$10*$B$8,TRUE,T2992)</f>
        <v>6000</v>
      </c>
      <c r="U2993" s="17">
        <f t="shared" si="234"/>
        <v>120.40133779264214</v>
      </c>
    </row>
    <row r="2994" spans="7:21" x14ac:dyDescent="0.25">
      <c r="G2994" s="15">
        <v>2992</v>
      </c>
      <c r="H2994" s="17">
        <f t="shared" si="230"/>
        <v>49.85</v>
      </c>
      <c r="I2994" cm="1">
        <f t="array" ref="I2994">_xlfn.IFS(AND(NOT($I2993=0),$J2993),0,NOT($J2993),$I2993+$B$27,TRUE,$I2993)</f>
        <v>3.9999999999999907</v>
      </c>
      <c r="J2994" t="b" cm="1">
        <f t="array" ref="J2994">_xlfn.IFS($I2994&gt;=$C$5-$B$27,TRUE,$P2994&gt;=$B$6,FALSE,TRUE,$J2993)</f>
        <v>0</v>
      </c>
      <c r="K2994" t="b" cm="1">
        <f t="array" ref="K2994">_xlfn.IFS($L2994&gt;=$B$4-$B$27,FALSE,$I2994&gt;=$B$5-$B$27,TRUE,AND($J2994,NOT($K2993)),FALSE,$K2993,TRUE,TRUE,FALSE)</f>
        <v>0</v>
      </c>
      <c r="L2994" cm="1">
        <f t="array" ref="L2994">_xlfn.IFS($K2993,$L2993+$B$27,NOT($K2993),0,TRUE,$K2993)</f>
        <v>0</v>
      </c>
      <c r="M2994" t="b" cm="1">
        <f t="array" ref="M2994">_xlfn.IFS($K2994,FALSE,AND($J2994,NOT($K2994),$P2994&lt;$B$6),TRUE,TRUE,FALSE)</f>
        <v>0</v>
      </c>
      <c r="N2994" cm="1">
        <f t="array" ref="N2994">_xlfn.IFS($N2993&gt;=$C$7-$B$27,0,$M2993,$N2993+$B$27,TRUE,0)</f>
        <v>0</v>
      </c>
      <c r="O2994" t="b" cm="1">
        <f t="array" ref="O2994">_xlfn.IFS(AND($J2994,NOT($K2994),NOT($M2994)),TRUE,$P2994&gt;=$B$6,FALSE,AND($J2994,NOT($K2994),$M2994,$N2994=0),TRUE,TRUE,FALSE)</f>
        <v>0</v>
      </c>
      <c r="P2994" cm="1">
        <f t="array" ref="P2994">_xlfn.IFS(AND($O2993,$P2993&lt;$B$6),$P2993+1,AND(NOT($J2993),$P2993&gt;0),0,TRUE,$P2993)</f>
        <v>0</v>
      </c>
      <c r="Q2994" s="1">
        <f t="shared" si="231"/>
        <v>150</v>
      </c>
      <c r="R2994" s="1">
        <f t="shared" si="232"/>
        <v>7500</v>
      </c>
      <c r="S2994" s="17">
        <f t="shared" si="233"/>
        <v>150.45135406218657</v>
      </c>
      <c r="T2994" s="1" cm="1">
        <f t="array" ref="T2994">_xlfn.IFS($B$6=1,Q2994*$B$10,AND(P2993=0,P2994&gt;=1),T2993+$B$6*$B$10*$B$8,TRUE,T2993)</f>
        <v>6000</v>
      </c>
      <c r="U2994" s="17">
        <f t="shared" si="234"/>
        <v>120.36108324974924</v>
      </c>
    </row>
    <row r="2995" spans="7:21" x14ac:dyDescent="0.25">
      <c r="G2995" s="15">
        <v>2993</v>
      </c>
      <c r="H2995" s="17">
        <f t="shared" si="230"/>
        <v>49.866666666666667</v>
      </c>
      <c r="I2995" cm="1">
        <f t="array" ref="I2995">_xlfn.IFS(AND(NOT($I2994=0),$J2994),0,NOT($J2994),$I2994+$B$27,TRUE,$I2994)</f>
        <v>4.0166666666666577</v>
      </c>
      <c r="J2995" t="b" cm="1">
        <f t="array" ref="J2995">_xlfn.IFS($I2995&gt;=$C$5-$B$27,TRUE,$P2995&gt;=$B$6,FALSE,TRUE,$J2994)</f>
        <v>0</v>
      </c>
      <c r="K2995" t="b" cm="1">
        <f t="array" ref="K2995">_xlfn.IFS($L2995&gt;=$B$4-$B$27,FALSE,$I2995&gt;=$B$5-$B$27,TRUE,AND($J2995,NOT($K2994)),FALSE,$K2994,TRUE,TRUE,FALSE)</f>
        <v>0</v>
      </c>
      <c r="L2995" cm="1">
        <f t="array" ref="L2995">_xlfn.IFS($K2994,$L2994+$B$27,NOT($K2994),0,TRUE,$K2994)</f>
        <v>0</v>
      </c>
      <c r="M2995" t="b" cm="1">
        <f t="array" ref="M2995">_xlfn.IFS($K2995,FALSE,AND($J2995,NOT($K2995),$P2995&lt;$B$6),TRUE,TRUE,FALSE)</f>
        <v>0</v>
      </c>
      <c r="N2995" cm="1">
        <f t="array" ref="N2995">_xlfn.IFS($N2994&gt;=$C$7-$B$27,0,$M2994,$N2994+$B$27,TRUE,0)</f>
        <v>0</v>
      </c>
      <c r="O2995" t="b" cm="1">
        <f t="array" ref="O2995">_xlfn.IFS(AND($J2995,NOT($K2995),NOT($M2995)),TRUE,$P2995&gt;=$B$6,FALSE,AND($J2995,NOT($K2995),$M2995,$N2995=0),TRUE,TRUE,FALSE)</f>
        <v>0</v>
      </c>
      <c r="P2995" cm="1">
        <f t="array" ref="P2995">_xlfn.IFS(AND($O2994,$P2994&lt;$B$6),$P2994+1,AND(NOT($J2994),$P2994&gt;0),0,TRUE,$P2994)</f>
        <v>0</v>
      </c>
      <c r="Q2995" s="1">
        <f t="shared" si="231"/>
        <v>150</v>
      </c>
      <c r="R2995" s="1">
        <f t="shared" si="232"/>
        <v>7500</v>
      </c>
      <c r="S2995" s="17">
        <f t="shared" si="233"/>
        <v>150.40106951871658</v>
      </c>
      <c r="T2995" s="1" cm="1">
        <f t="array" ref="T2995">_xlfn.IFS($B$6=1,Q2995*$B$10,AND(P2994=0,P2995&gt;=1),T2994+$B$6*$B$10*$B$8,TRUE,T2994)</f>
        <v>6000</v>
      </c>
      <c r="U2995" s="17">
        <f t="shared" si="234"/>
        <v>120.32085561497325</v>
      </c>
    </row>
    <row r="2996" spans="7:21" x14ac:dyDescent="0.25">
      <c r="G2996" s="15">
        <v>2994</v>
      </c>
      <c r="H2996" s="17">
        <f t="shared" si="230"/>
        <v>49.883333333333333</v>
      </c>
      <c r="I2996" cm="1">
        <f t="array" ref="I2996">_xlfn.IFS(AND(NOT($I2995=0),$J2995),0,NOT($J2995),$I2995+$B$27,TRUE,$I2995)</f>
        <v>4.0333333333333243</v>
      </c>
      <c r="J2996" t="b" cm="1">
        <f t="array" ref="J2996">_xlfn.IFS($I2996&gt;=$C$5-$B$27,TRUE,$P2996&gt;=$B$6,FALSE,TRUE,$J2995)</f>
        <v>0</v>
      </c>
      <c r="K2996" t="b" cm="1">
        <f t="array" ref="K2996">_xlfn.IFS($L2996&gt;=$B$4-$B$27,FALSE,$I2996&gt;=$B$5-$B$27,TRUE,AND($J2996,NOT($K2995)),FALSE,$K2995,TRUE,TRUE,FALSE)</f>
        <v>0</v>
      </c>
      <c r="L2996" cm="1">
        <f t="array" ref="L2996">_xlfn.IFS($K2995,$L2995+$B$27,NOT($K2995),0,TRUE,$K2995)</f>
        <v>0</v>
      </c>
      <c r="M2996" t="b" cm="1">
        <f t="array" ref="M2996">_xlfn.IFS($K2996,FALSE,AND($J2996,NOT($K2996),$P2996&lt;$B$6),TRUE,TRUE,FALSE)</f>
        <v>0</v>
      </c>
      <c r="N2996" cm="1">
        <f t="array" ref="N2996">_xlfn.IFS($N2995&gt;=$C$7-$B$27,0,$M2995,$N2995+$B$27,TRUE,0)</f>
        <v>0</v>
      </c>
      <c r="O2996" t="b" cm="1">
        <f t="array" ref="O2996">_xlfn.IFS(AND($J2996,NOT($K2996),NOT($M2996)),TRUE,$P2996&gt;=$B$6,FALSE,AND($J2996,NOT($K2996),$M2996,$N2996=0),TRUE,TRUE,FALSE)</f>
        <v>0</v>
      </c>
      <c r="P2996" cm="1">
        <f t="array" ref="P2996">_xlfn.IFS(AND($O2995,$P2995&lt;$B$6),$P2995+1,AND(NOT($J2995),$P2995&gt;0),0,TRUE,$P2995)</f>
        <v>0</v>
      </c>
      <c r="Q2996" s="1">
        <f t="shared" si="231"/>
        <v>150</v>
      </c>
      <c r="R2996" s="1">
        <f t="shared" si="232"/>
        <v>7500</v>
      </c>
      <c r="S2996" s="17">
        <f t="shared" si="233"/>
        <v>150.35081857667893</v>
      </c>
      <c r="T2996" s="1" cm="1">
        <f t="array" ref="T2996">_xlfn.IFS($B$6=1,Q2996*$B$10,AND(P2995=0,P2996&gt;=1),T2995+$B$6*$B$10*$B$8,TRUE,T2995)</f>
        <v>6000</v>
      </c>
      <c r="U2996" s="17">
        <f t="shared" si="234"/>
        <v>120.28065486134314</v>
      </c>
    </row>
    <row r="2997" spans="7:21" x14ac:dyDescent="0.25">
      <c r="G2997" s="15">
        <v>2995</v>
      </c>
      <c r="H2997" s="17">
        <f t="shared" si="230"/>
        <v>49.9</v>
      </c>
      <c r="I2997" cm="1">
        <f t="array" ref="I2997">_xlfn.IFS(AND(NOT($I2996=0),$J2996),0,NOT($J2996),$I2996+$B$27,TRUE,$I2996)</f>
        <v>4.0499999999999909</v>
      </c>
      <c r="J2997" t="b" cm="1">
        <f t="array" ref="J2997">_xlfn.IFS($I2997&gt;=$C$5-$B$27,TRUE,$P2997&gt;=$B$6,FALSE,TRUE,$J2996)</f>
        <v>0</v>
      </c>
      <c r="K2997" t="b" cm="1">
        <f t="array" ref="K2997">_xlfn.IFS($L2997&gt;=$B$4-$B$27,FALSE,$I2997&gt;=$B$5-$B$27,TRUE,AND($J2997,NOT($K2996)),FALSE,$K2996,TRUE,TRUE,FALSE)</f>
        <v>0</v>
      </c>
      <c r="L2997" cm="1">
        <f t="array" ref="L2997">_xlfn.IFS($K2996,$L2996+$B$27,NOT($K2996),0,TRUE,$K2996)</f>
        <v>0</v>
      </c>
      <c r="M2997" t="b" cm="1">
        <f t="array" ref="M2997">_xlfn.IFS($K2997,FALSE,AND($J2997,NOT($K2997),$P2997&lt;$B$6),TRUE,TRUE,FALSE)</f>
        <v>0</v>
      </c>
      <c r="N2997" cm="1">
        <f t="array" ref="N2997">_xlfn.IFS($N2996&gt;=$C$7-$B$27,0,$M2996,$N2996+$B$27,TRUE,0)</f>
        <v>0</v>
      </c>
      <c r="O2997" t="b" cm="1">
        <f t="array" ref="O2997">_xlfn.IFS(AND($J2997,NOT($K2997),NOT($M2997)),TRUE,$P2997&gt;=$B$6,FALSE,AND($J2997,NOT($K2997),$M2997,$N2997=0),TRUE,TRUE,FALSE)</f>
        <v>0</v>
      </c>
      <c r="P2997" cm="1">
        <f t="array" ref="P2997">_xlfn.IFS(AND($O2996,$P2996&lt;$B$6),$P2996+1,AND(NOT($J2996),$P2996&gt;0),0,TRUE,$P2996)</f>
        <v>0</v>
      </c>
      <c r="Q2997" s="1">
        <f t="shared" si="231"/>
        <v>150</v>
      </c>
      <c r="R2997" s="1">
        <f t="shared" si="232"/>
        <v>7500</v>
      </c>
      <c r="S2997" s="17">
        <f t="shared" si="233"/>
        <v>150.30060120240481</v>
      </c>
      <c r="T2997" s="1" cm="1">
        <f t="array" ref="T2997">_xlfn.IFS($B$6=1,Q2997*$B$10,AND(P2996=0,P2997&gt;=1),T2996+$B$6*$B$10*$B$8,TRUE,T2996)</f>
        <v>6000</v>
      </c>
      <c r="U2997" s="17">
        <f t="shared" si="234"/>
        <v>120.24048096192385</v>
      </c>
    </row>
    <row r="2998" spans="7:21" x14ac:dyDescent="0.25">
      <c r="G2998" s="15">
        <v>2996</v>
      </c>
      <c r="H2998" s="17">
        <f t="shared" si="230"/>
        <v>49.916666666666664</v>
      </c>
      <c r="I2998" cm="1">
        <f t="array" ref="I2998">_xlfn.IFS(AND(NOT($I2997=0),$J2997),0,NOT($J2997),$I2997+$B$27,TRUE,$I2997)</f>
        <v>4.0666666666666575</v>
      </c>
      <c r="J2998" t="b" cm="1">
        <f t="array" ref="J2998">_xlfn.IFS($I2998&gt;=$C$5-$B$27,TRUE,$P2998&gt;=$B$6,FALSE,TRUE,$J2997)</f>
        <v>0</v>
      </c>
      <c r="K2998" t="b" cm="1">
        <f t="array" ref="K2998">_xlfn.IFS($L2998&gt;=$B$4-$B$27,FALSE,$I2998&gt;=$B$5-$B$27,TRUE,AND($J2998,NOT($K2997)),FALSE,$K2997,TRUE,TRUE,FALSE)</f>
        <v>0</v>
      </c>
      <c r="L2998" cm="1">
        <f t="array" ref="L2998">_xlfn.IFS($K2997,$L2997+$B$27,NOT($K2997),0,TRUE,$K2997)</f>
        <v>0</v>
      </c>
      <c r="M2998" t="b" cm="1">
        <f t="array" ref="M2998">_xlfn.IFS($K2998,FALSE,AND($J2998,NOT($K2998),$P2998&lt;$B$6),TRUE,TRUE,FALSE)</f>
        <v>0</v>
      </c>
      <c r="N2998" cm="1">
        <f t="array" ref="N2998">_xlfn.IFS($N2997&gt;=$C$7-$B$27,0,$M2997,$N2997+$B$27,TRUE,0)</f>
        <v>0</v>
      </c>
      <c r="O2998" t="b" cm="1">
        <f t="array" ref="O2998">_xlfn.IFS(AND($J2998,NOT($K2998),NOT($M2998)),TRUE,$P2998&gt;=$B$6,FALSE,AND($J2998,NOT($K2998),$M2998,$N2998=0),TRUE,TRUE,FALSE)</f>
        <v>0</v>
      </c>
      <c r="P2998" cm="1">
        <f t="array" ref="P2998">_xlfn.IFS(AND($O2997,$P2997&lt;$B$6),$P2997+1,AND(NOT($J2997),$P2997&gt;0),0,TRUE,$P2997)</f>
        <v>0</v>
      </c>
      <c r="Q2998" s="1">
        <f t="shared" si="231"/>
        <v>150</v>
      </c>
      <c r="R2998" s="1">
        <f t="shared" si="232"/>
        <v>7500</v>
      </c>
      <c r="S2998" s="17">
        <f t="shared" si="233"/>
        <v>150.25041736227047</v>
      </c>
      <c r="T2998" s="1" cm="1">
        <f t="array" ref="T2998">_xlfn.IFS($B$6=1,Q2998*$B$10,AND(P2997=0,P2998&gt;=1),T2997+$B$6*$B$10*$B$8,TRUE,T2997)</f>
        <v>6000</v>
      </c>
      <c r="U2998" s="17">
        <f t="shared" si="234"/>
        <v>120.20033388981636</v>
      </c>
    </row>
    <row r="2999" spans="7:21" x14ac:dyDescent="0.25">
      <c r="G2999" s="15">
        <v>2997</v>
      </c>
      <c r="H2999" s="17">
        <f t="shared" si="230"/>
        <v>49.93333333333333</v>
      </c>
      <c r="I2999" cm="1">
        <f t="array" ref="I2999">_xlfn.IFS(AND(NOT($I2998=0),$J2998),0,NOT($J2998),$I2998+$B$27,TRUE,$I2998)</f>
        <v>4.0833333333333242</v>
      </c>
      <c r="J2999" t="b" cm="1">
        <f t="array" ref="J2999">_xlfn.IFS($I2999&gt;=$C$5-$B$27,TRUE,$P2999&gt;=$B$6,FALSE,TRUE,$J2998)</f>
        <v>0</v>
      </c>
      <c r="K2999" t="b" cm="1">
        <f t="array" ref="K2999">_xlfn.IFS($L2999&gt;=$B$4-$B$27,FALSE,$I2999&gt;=$B$5-$B$27,TRUE,AND($J2999,NOT($K2998)),FALSE,$K2998,TRUE,TRUE,FALSE)</f>
        <v>0</v>
      </c>
      <c r="L2999" cm="1">
        <f t="array" ref="L2999">_xlfn.IFS($K2998,$L2998+$B$27,NOT($K2998),0,TRUE,$K2998)</f>
        <v>0</v>
      </c>
      <c r="M2999" t="b" cm="1">
        <f t="array" ref="M2999">_xlfn.IFS($K2999,FALSE,AND($J2999,NOT($K2999),$P2999&lt;$B$6),TRUE,TRUE,FALSE)</f>
        <v>0</v>
      </c>
      <c r="N2999" cm="1">
        <f t="array" ref="N2999">_xlfn.IFS($N2998&gt;=$C$7-$B$27,0,$M2998,$N2998+$B$27,TRUE,0)</f>
        <v>0</v>
      </c>
      <c r="O2999" t="b" cm="1">
        <f t="array" ref="O2999">_xlfn.IFS(AND($J2999,NOT($K2999),NOT($M2999)),TRUE,$P2999&gt;=$B$6,FALSE,AND($J2999,NOT($K2999),$M2999,$N2999=0),TRUE,TRUE,FALSE)</f>
        <v>0</v>
      </c>
      <c r="P2999" cm="1">
        <f t="array" ref="P2999">_xlfn.IFS(AND($O2998,$P2998&lt;$B$6),$P2998+1,AND(NOT($J2998),$P2998&gt;0),0,TRUE,$P2998)</f>
        <v>0</v>
      </c>
      <c r="Q2999" s="1">
        <f t="shared" si="231"/>
        <v>150</v>
      </c>
      <c r="R2999" s="1">
        <f t="shared" si="232"/>
        <v>7500</v>
      </c>
      <c r="S2999" s="17">
        <f t="shared" si="233"/>
        <v>150.20026702269695</v>
      </c>
      <c r="T2999" s="1" cm="1">
        <f t="array" ref="T2999">_xlfn.IFS($B$6=1,Q2999*$B$10,AND(P2998=0,P2999&gt;=1),T2998+$B$6*$B$10*$B$8,TRUE,T2998)</f>
        <v>6000</v>
      </c>
      <c r="U2999" s="17">
        <f t="shared" si="234"/>
        <v>120.16021361815756</v>
      </c>
    </row>
    <row r="3000" spans="7:21" x14ac:dyDescent="0.25">
      <c r="G3000" s="15">
        <v>2998</v>
      </c>
      <c r="H3000" s="17">
        <f t="shared" si="230"/>
        <v>49.95</v>
      </c>
      <c r="I3000" cm="1">
        <f t="array" ref="I3000">_xlfn.IFS(AND(NOT($I2999=0),$J2999),0,NOT($J2999),$I2999+$B$27,TRUE,$I2999)</f>
        <v>4.0999999999999908</v>
      </c>
      <c r="J3000" t="b" cm="1">
        <f t="array" ref="J3000">_xlfn.IFS($I3000&gt;=$C$5-$B$27,TRUE,$P3000&gt;=$B$6,FALSE,TRUE,$J2999)</f>
        <v>0</v>
      </c>
      <c r="K3000" t="b" cm="1">
        <f t="array" ref="K3000">_xlfn.IFS($L3000&gt;=$B$4-$B$27,FALSE,$I3000&gt;=$B$5-$B$27,TRUE,AND($J3000,NOT($K2999)),FALSE,$K2999,TRUE,TRUE,FALSE)</f>
        <v>0</v>
      </c>
      <c r="L3000" cm="1">
        <f t="array" ref="L3000">_xlfn.IFS($K2999,$L2999+$B$27,NOT($K2999),0,TRUE,$K2999)</f>
        <v>0</v>
      </c>
      <c r="M3000" t="b" cm="1">
        <f t="array" ref="M3000">_xlfn.IFS($K3000,FALSE,AND($J3000,NOT($K3000),$P3000&lt;$B$6),TRUE,TRUE,FALSE)</f>
        <v>0</v>
      </c>
      <c r="N3000" cm="1">
        <f t="array" ref="N3000">_xlfn.IFS($N2999&gt;=$C$7-$B$27,0,$M2999,$N2999+$B$27,TRUE,0)</f>
        <v>0</v>
      </c>
      <c r="O3000" t="b" cm="1">
        <f t="array" ref="O3000">_xlfn.IFS(AND($J3000,NOT($K3000),NOT($M3000)),TRUE,$P3000&gt;=$B$6,FALSE,AND($J3000,NOT($K3000),$M3000,$N3000=0),TRUE,TRUE,FALSE)</f>
        <v>0</v>
      </c>
      <c r="P3000" cm="1">
        <f t="array" ref="P3000">_xlfn.IFS(AND($O2999,$P2999&lt;$B$6),$P2999+1,AND(NOT($J2999),$P2999&gt;0),0,TRUE,$P2999)</f>
        <v>0</v>
      </c>
      <c r="Q3000" s="1">
        <f t="shared" si="231"/>
        <v>150</v>
      </c>
      <c r="R3000" s="1">
        <f t="shared" si="232"/>
        <v>7500</v>
      </c>
      <c r="S3000" s="17">
        <f t="shared" si="233"/>
        <v>150.15015015015015</v>
      </c>
      <c r="T3000" s="1" cm="1">
        <f t="array" ref="T3000">_xlfn.IFS($B$6=1,Q3000*$B$10,AND(P2999=0,P3000&gt;=1),T2999+$B$6*$B$10*$B$8,TRUE,T2999)</f>
        <v>6000</v>
      </c>
      <c r="U3000" s="17">
        <f t="shared" si="234"/>
        <v>120.12012012012012</v>
      </c>
    </row>
    <row r="3001" spans="7:21" x14ac:dyDescent="0.25">
      <c r="G3001" s="15">
        <v>2999</v>
      </c>
      <c r="H3001" s="17">
        <f t="shared" si="230"/>
        <v>49.966666666666669</v>
      </c>
      <c r="I3001" cm="1">
        <f t="array" ref="I3001">_xlfn.IFS(AND(NOT($I3000=0),$J3000),0,NOT($J3000),$I3000+$B$27,TRUE,$I3000)</f>
        <v>4.1166666666666574</v>
      </c>
      <c r="J3001" t="b" cm="1">
        <f t="array" ref="J3001">_xlfn.IFS($I3001&gt;=$C$5-$B$27,TRUE,$P3001&gt;=$B$6,FALSE,TRUE,$J3000)</f>
        <v>0</v>
      </c>
      <c r="K3001" t="b" cm="1">
        <f t="array" ref="K3001">_xlfn.IFS($L3001&gt;=$B$4-$B$27,FALSE,$I3001&gt;=$B$5-$B$27,TRUE,AND($J3001,NOT($K3000)),FALSE,$K3000,TRUE,TRUE,FALSE)</f>
        <v>0</v>
      </c>
      <c r="L3001" cm="1">
        <f t="array" ref="L3001">_xlfn.IFS($K3000,$L3000+$B$27,NOT($K3000),0,TRUE,$K3000)</f>
        <v>0</v>
      </c>
      <c r="M3001" t="b" cm="1">
        <f t="array" ref="M3001">_xlfn.IFS($K3001,FALSE,AND($J3001,NOT($K3001),$P3001&lt;$B$6),TRUE,TRUE,FALSE)</f>
        <v>0</v>
      </c>
      <c r="N3001" cm="1">
        <f t="array" ref="N3001">_xlfn.IFS($N3000&gt;=$C$7-$B$27,0,$M3000,$N3000+$B$27,TRUE,0)</f>
        <v>0</v>
      </c>
      <c r="O3001" t="b" cm="1">
        <f t="array" ref="O3001">_xlfn.IFS(AND($J3001,NOT($K3001),NOT($M3001)),TRUE,$P3001&gt;=$B$6,FALSE,AND($J3001,NOT($K3001),$M3001,$N3001=0),TRUE,TRUE,FALSE)</f>
        <v>0</v>
      </c>
      <c r="P3001" cm="1">
        <f t="array" ref="P3001">_xlfn.IFS(AND($O3000,$P3000&lt;$B$6),$P3000+1,AND(NOT($J3000),$P3000&gt;0),0,TRUE,$P3000)</f>
        <v>0</v>
      </c>
      <c r="Q3001" s="1">
        <f t="shared" si="231"/>
        <v>150</v>
      </c>
      <c r="R3001" s="1">
        <f t="shared" si="232"/>
        <v>7500</v>
      </c>
      <c r="S3001" s="17">
        <f t="shared" si="233"/>
        <v>150.10006671114076</v>
      </c>
      <c r="T3001" s="1" cm="1">
        <f t="array" ref="T3001">_xlfn.IFS($B$6=1,Q3001*$B$10,AND(P3000=0,P3001&gt;=1),T3000+$B$6*$B$10*$B$8,TRUE,T3000)</f>
        <v>6000</v>
      </c>
      <c r="U3001" s="17">
        <f t="shared" si="234"/>
        <v>120.0800533689126</v>
      </c>
    </row>
    <row r="3002" spans="7:21" x14ac:dyDescent="0.25">
      <c r="G3002" s="15">
        <v>3000</v>
      </c>
      <c r="H3002" s="17">
        <f t="shared" si="230"/>
        <v>49.983333333333334</v>
      </c>
      <c r="I3002" cm="1">
        <f t="array" ref="I3002">_xlfn.IFS(AND(NOT($I3001=0),$J3001),0,NOT($J3001),$I3001+$B$27,TRUE,$I3001)</f>
        <v>4.133333333333324</v>
      </c>
      <c r="J3002" t="b" cm="1">
        <f t="array" ref="J3002">_xlfn.IFS($I3002&gt;=$C$5-$B$27,TRUE,$P3002&gt;=$B$6,FALSE,TRUE,$J3001)</f>
        <v>0</v>
      </c>
      <c r="K3002" t="b" cm="1">
        <f t="array" ref="K3002">_xlfn.IFS($L3002&gt;=$B$4-$B$27,FALSE,$I3002&gt;=$B$5-$B$27,TRUE,AND($J3002,NOT($K3001)),FALSE,$K3001,TRUE,TRUE,FALSE)</f>
        <v>0</v>
      </c>
      <c r="L3002" cm="1">
        <f t="array" ref="L3002">_xlfn.IFS($K3001,$L3001+$B$27,NOT($K3001),0,TRUE,$K3001)</f>
        <v>0</v>
      </c>
      <c r="M3002" t="b" cm="1">
        <f t="array" ref="M3002">_xlfn.IFS($K3002,FALSE,AND($J3002,NOT($K3002),$P3002&lt;$B$6),TRUE,TRUE,FALSE)</f>
        <v>0</v>
      </c>
      <c r="N3002" cm="1">
        <f t="array" ref="N3002">_xlfn.IFS($N3001&gt;=$C$7-$B$27,0,$M3001,$N3001+$B$27,TRUE,0)</f>
        <v>0</v>
      </c>
      <c r="O3002" t="b" cm="1">
        <f t="array" ref="O3002">_xlfn.IFS(AND($J3002,NOT($K3002),NOT($M3002)),TRUE,$P3002&gt;=$B$6,FALSE,AND($J3002,NOT($K3002),$M3002,$N3002=0),TRUE,TRUE,FALSE)</f>
        <v>0</v>
      </c>
      <c r="P3002" cm="1">
        <f t="array" ref="P3002">_xlfn.IFS(AND($O3001,$P3001&lt;$B$6),$P3001+1,AND(NOT($J3001),$P3001&gt;0),0,TRUE,$P3001)</f>
        <v>0</v>
      </c>
      <c r="Q3002" s="1">
        <f t="shared" si="231"/>
        <v>150</v>
      </c>
      <c r="R3002" s="1">
        <f t="shared" si="232"/>
        <v>7500</v>
      </c>
      <c r="S3002" s="17">
        <f t="shared" si="233"/>
        <v>150.05001667222407</v>
      </c>
      <c r="T3002" s="1" cm="1">
        <f t="array" ref="T3002">_xlfn.IFS($B$6=1,Q3002*$B$10,AND(P3001=0,P3002&gt;=1),T3001+$B$6*$B$10*$B$8,TRUE,T3001)</f>
        <v>6000</v>
      </c>
      <c r="U3002" s="17">
        <f t="shared" si="234"/>
        <v>120.04001333777926</v>
      </c>
    </row>
    <row r="3003" spans="7:21" x14ac:dyDescent="0.25">
      <c r="G3003" s="15">
        <v>3001</v>
      </c>
      <c r="H3003" s="17">
        <f t="shared" si="230"/>
        <v>50</v>
      </c>
      <c r="I3003" cm="1">
        <f t="array" ref="I3003">_xlfn.IFS(AND(NOT($I3002=0),$J3002),0,NOT($J3002),$I3002+$B$27,TRUE,$I3002)</f>
        <v>4.1499999999999906</v>
      </c>
      <c r="J3003" t="b" cm="1">
        <f t="array" ref="J3003">_xlfn.IFS($I3003&gt;=$C$5-$B$27,TRUE,$P3003&gt;=$B$6,FALSE,TRUE,$J3002)</f>
        <v>0</v>
      </c>
      <c r="K3003" t="b" cm="1">
        <f t="array" ref="K3003">_xlfn.IFS($L3003&gt;=$B$4-$B$27,FALSE,$I3003&gt;=$B$5-$B$27,TRUE,AND($J3003,NOT($K3002)),FALSE,$K3002,TRUE,TRUE,FALSE)</f>
        <v>0</v>
      </c>
      <c r="L3003" cm="1">
        <f t="array" ref="L3003">_xlfn.IFS($K3002,$L3002+$B$27,NOT($K3002),0,TRUE,$K3002)</f>
        <v>0</v>
      </c>
      <c r="M3003" t="b" cm="1">
        <f t="array" ref="M3003">_xlfn.IFS($K3003,FALSE,AND($J3003,NOT($K3003),$P3003&lt;$B$6),TRUE,TRUE,FALSE)</f>
        <v>0</v>
      </c>
      <c r="N3003" cm="1">
        <f t="array" ref="N3003">_xlfn.IFS($N3002&gt;=$C$7-$B$27,0,$M3002,$N3002+$B$27,TRUE,0)</f>
        <v>0</v>
      </c>
      <c r="O3003" t="b" cm="1">
        <f t="array" ref="O3003">_xlfn.IFS(AND($J3003,NOT($K3003),NOT($M3003)),TRUE,$P3003&gt;=$B$6,FALSE,AND($J3003,NOT($K3003),$M3003,$N3003=0),TRUE,TRUE,FALSE)</f>
        <v>0</v>
      </c>
      <c r="P3003" cm="1">
        <f t="array" ref="P3003">_xlfn.IFS(AND($O3002,$P3002&lt;$B$6),$P3002+1,AND(NOT($J3002),$P3002&gt;0),0,TRUE,$P3002)</f>
        <v>0</v>
      </c>
      <c r="Q3003" s="1">
        <f t="shared" si="231"/>
        <v>150</v>
      </c>
      <c r="R3003" s="1">
        <f t="shared" si="232"/>
        <v>7500</v>
      </c>
      <c r="S3003" s="17">
        <f t="shared" si="233"/>
        <v>150</v>
      </c>
      <c r="T3003" s="1" cm="1">
        <f t="array" ref="T3003">_xlfn.IFS($B$6=1,Q3003*$B$10,AND(P3002=0,P3003&gt;=1),T3002+$B$6*$B$10*$B$8,TRUE,T3002)</f>
        <v>6000</v>
      </c>
      <c r="U3003" s="17">
        <f t="shared" si="234"/>
        <v>120</v>
      </c>
    </row>
    <row r="3004" spans="7:21" x14ac:dyDescent="0.25">
      <c r="G3004" s="15">
        <v>3002</v>
      </c>
      <c r="H3004" s="17">
        <f t="shared" si="230"/>
        <v>50.016666666666666</v>
      </c>
      <c r="I3004" cm="1">
        <f t="array" ref="I3004">_xlfn.IFS(AND(NOT($I3003=0),$J3003),0,NOT($J3003),$I3003+$B$27,TRUE,$I3003)</f>
        <v>4.1666666666666572</v>
      </c>
      <c r="J3004" t="b" cm="1">
        <f t="array" ref="J3004">_xlfn.IFS($I3004&gt;=$C$5-$B$27,TRUE,$P3004&gt;=$B$6,FALSE,TRUE,$J3003)</f>
        <v>0</v>
      </c>
      <c r="K3004" t="b" cm="1">
        <f t="array" ref="K3004">_xlfn.IFS($L3004&gt;=$B$4-$B$27,FALSE,$I3004&gt;=$B$5-$B$27,TRUE,AND($J3004,NOT($K3003)),FALSE,$K3003,TRUE,TRUE,FALSE)</f>
        <v>0</v>
      </c>
      <c r="L3004" cm="1">
        <f t="array" ref="L3004">_xlfn.IFS($K3003,$L3003+$B$27,NOT($K3003),0,TRUE,$K3003)</f>
        <v>0</v>
      </c>
      <c r="M3004" t="b" cm="1">
        <f t="array" ref="M3004">_xlfn.IFS($K3004,FALSE,AND($J3004,NOT($K3004),$P3004&lt;$B$6),TRUE,TRUE,FALSE)</f>
        <v>0</v>
      </c>
      <c r="N3004" cm="1">
        <f t="array" ref="N3004">_xlfn.IFS($N3003&gt;=$C$7-$B$27,0,$M3003,$N3003+$B$27,TRUE,0)</f>
        <v>0</v>
      </c>
      <c r="O3004" t="b" cm="1">
        <f t="array" ref="O3004">_xlfn.IFS(AND($J3004,NOT($K3004),NOT($M3004)),TRUE,$P3004&gt;=$B$6,FALSE,AND($J3004,NOT($K3004),$M3004,$N3004=0),TRUE,TRUE,FALSE)</f>
        <v>0</v>
      </c>
      <c r="P3004" cm="1">
        <f t="array" ref="P3004">_xlfn.IFS(AND($O3003,$P3003&lt;$B$6),$P3003+1,AND(NOT($J3003),$P3003&gt;0),0,TRUE,$P3003)</f>
        <v>0</v>
      </c>
      <c r="Q3004" s="1">
        <f t="shared" si="231"/>
        <v>150</v>
      </c>
      <c r="R3004" s="1">
        <f t="shared" si="232"/>
        <v>7500</v>
      </c>
      <c r="S3004" s="17">
        <f t="shared" si="233"/>
        <v>149.95001666111295</v>
      </c>
      <c r="T3004" s="1" cm="1">
        <f t="array" ref="T3004">_xlfn.IFS($B$6=1,Q3004*$B$10,AND(P3003=0,P3004&gt;=1),T3003+$B$6*$B$10*$B$8,TRUE,T3003)</f>
        <v>6000</v>
      </c>
      <c r="U3004" s="17">
        <f t="shared" si="234"/>
        <v>119.96001332889037</v>
      </c>
    </row>
    <row r="3005" spans="7:21" x14ac:dyDescent="0.25">
      <c r="G3005" s="15">
        <v>3003</v>
      </c>
      <c r="H3005" s="17">
        <f t="shared" si="230"/>
        <v>50.033333333333331</v>
      </c>
      <c r="I3005" cm="1">
        <f t="array" ref="I3005">_xlfn.IFS(AND(NOT($I3004=0),$J3004),0,NOT($J3004),$I3004+$B$27,TRUE,$I3004)</f>
        <v>4.1833333333333238</v>
      </c>
      <c r="J3005" t="b" cm="1">
        <f t="array" ref="J3005">_xlfn.IFS($I3005&gt;=$C$5-$B$27,TRUE,$P3005&gt;=$B$6,FALSE,TRUE,$J3004)</f>
        <v>0</v>
      </c>
      <c r="K3005" t="b" cm="1">
        <f t="array" ref="K3005">_xlfn.IFS($L3005&gt;=$B$4-$B$27,FALSE,$I3005&gt;=$B$5-$B$27,TRUE,AND($J3005,NOT($K3004)),FALSE,$K3004,TRUE,TRUE,FALSE)</f>
        <v>0</v>
      </c>
      <c r="L3005" cm="1">
        <f t="array" ref="L3005">_xlfn.IFS($K3004,$L3004+$B$27,NOT($K3004),0,TRUE,$K3004)</f>
        <v>0</v>
      </c>
      <c r="M3005" t="b" cm="1">
        <f t="array" ref="M3005">_xlfn.IFS($K3005,FALSE,AND($J3005,NOT($K3005),$P3005&lt;$B$6),TRUE,TRUE,FALSE)</f>
        <v>0</v>
      </c>
      <c r="N3005" cm="1">
        <f t="array" ref="N3005">_xlfn.IFS($N3004&gt;=$C$7-$B$27,0,$M3004,$N3004+$B$27,TRUE,0)</f>
        <v>0</v>
      </c>
      <c r="O3005" t="b" cm="1">
        <f t="array" ref="O3005">_xlfn.IFS(AND($J3005,NOT($K3005),NOT($M3005)),TRUE,$P3005&gt;=$B$6,FALSE,AND($J3005,NOT($K3005),$M3005,$N3005=0),TRUE,TRUE,FALSE)</f>
        <v>0</v>
      </c>
      <c r="P3005" cm="1">
        <f t="array" ref="P3005">_xlfn.IFS(AND($O3004,$P3004&lt;$B$6),$P3004+1,AND(NOT($J3004),$P3004&gt;0),0,TRUE,$P3004)</f>
        <v>0</v>
      </c>
      <c r="Q3005" s="1">
        <f t="shared" si="231"/>
        <v>150</v>
      </c>
      <c r="R3005" s="1">
        <f t="shared" si="232"/>
        <v>7500</v>
      </c>
      <c r="S3005" s="17">
        <f t="shared" si="233"/>
        <v>149.90006662225184</v>
      </c>
      <c r="T3005" s="1" cm="1">
        <f t="array" ref="T3005">_xlfn.IFS($B$6=1,Q3005*$B$10,AND(P3004=0,P3005&gt;=1),T3004+$B$6*$B$10*$B$8,TRUE,T3004)</f>
        <v>6000</v>
      </c>
      <c r="U3005" s="17">
        <f t="shared" si="234"/>
        <v>119.92005329780147</v>
      </c>
    </row>
    <row r="3006" spans="7:21" x14ac:dyDescent="0.25">
      <c r="G3006" s="15">
        <v>3004</v>
      </c>
      <c r="H3006" s="17">
        <f t="shared" si="230"/>
        <v>50.05</v>
      </c>
      <c r="I3006" cm="1">
        <f t="array" ref="I3006">_xlfn.IFS(AND(NOT($I3005=0),$J3005),0,NOT($J3005),$I3005+$B$27,TRUE,$I3005)</f>
        <v>4.1999999999999904</v>
      </c>
      <c r="J3006" t="b" cm="1">
        <f t="array" ref="J3006">_xlfn.IFS($I3006&gt;=$C$5-$B$27,TRUE,$P3006&gt;=$B$6,FALSE,TRUE,$J3005)</f>
        <v>0</v>
      </c>
      <c r="K3006" t="b" cm="1">
        <f t="array" ref="K3006">_xlfn.IFS($L3006&gt;=$B$4-$B$27,FALSE,$I3006&gt;=$B$5-$B$27,TRUE,AND($J3006,NOT($K3005)),FALSE,$K3005,TRUE,TRUE,FALSE)</f>
        <v>0</v>
      </c>
      <c r="L3006" cm="1">
        <f t="array" ref="L3006">_xlfn.IFS($K3005,$L3005+$B$27,NOT($K3005),0,TRUE,$K3005)</f>
        <v>0</v>
      </c>
      <c r="M3006" t="b" cm="1">
        <f t="array" ref="M3006">_xlfn.IFS($K3006,FALSE,AND($J3006,NOT($K3006),$P3006&lt;$B$6),TRUE,TRUE,FALSE)</f>
        <v>0</v>
      </c>
      <c r="N3006" cm="1">
        <f t="array" ref="N3006">_xlfn.IFS($N3005&gt;=$C$7-$B$27,0,$M3005,$N3005+$B$27,TRUE,0)</f>
        <v>0</v>
      </c>
      <c r="O3006" t="b" cm="1">
        <f t="array" ref="O3006">_xlfn.IFS(AND($J3006,NOT($K3006),NOT($M3006)),TRUE,$P3006&gt;=$B$6,FALSE,AND($J3006,NOT($K3006),$M3006,$N3006=0),TRUE,TRUE,FALSE)</f>
        <v>0</v>
      </c>
      <c r="P3006" cm="1">
        <f t="array" ref="P3006">_xlfn.IFS(AND($O3005,$P3005&lt;$B$6),$P3005+1,AND(NOT($J3005),$P3005&gt;0),0,TRUE,$P3005)</f>
        <v>0</v>
      </c>
      <c r="Q3006" s="1">
        <f t="shared" si="231"/>
        <v>150</v>
      </c>
      <c r="R3006" s="1">
        <f t="shared" si="232"/>
        <v>7500</v>
      </c>
      <c r="S3006" s="17">
        <f t="shared" si="233"/>
        <v>149.85014985014985</v>
      </c>
      <c r="T3006" s="1" cm="1">
        <f t="array" ref="T3006">_xlfn.IFS($B$6=1,Q3006*$B$10,AND(P3005=0,P3006&gt;=1),T3005+$B$6*$B$10*$B$8,TRUE,T3005)</f>
        <v>6000</v>
      </c>
      <c r="U3006" s="17">
        <f t="shared" si="234"/>
        <v>119.88011988011989</v>
      </c>
    </row>
    <row r="3007" spans="7:21" x14ac:dyDescent="0.25">
      <c r="G3007" s="15">
        <v>3005</v>
      </c>
      <c r="H3007" s="17">
        <f t="shared" si="230"/>
        <v>50.066666666666663</v>
      </c>
      <c r="I3007" cm="1">
        <f t="array" ref="I3007">_xlfn.IFS(AND(NOT($I3006=0),$J3006),0,NOT($J3006),$I3006+$B$27,TRUE,$I3006)</f>
        <v>4.216666666666657</v>
      </c>
      <c r="J3007" t="b" cm="1">
        <f t="array" ref="J3007">_xlfn.IFS($I3007&gt;=$C$5-$B$27,TRUE,$P3007&gt;=$B$6,FALSE,TRUE,$J3006)</f>
        <v>0</v>
      </c>
      <c r="K3007" t="b" cm="1">
        <f t="array" ref="K3007">_xlfn.IFS($L3007&gt;=$B$4-$B$27,FALSE,$I3007&gt;=$B$5-$B$27,TRUE,AND($J3007,NOT($K3006)),FALSE,$K3006,TRUE,TRUE,FALSE)</f>
        <v>0</v>
      </c>
      <c r="L3007" cm="1">
        <f t="array" ref="L3007">_xlfn.IFS($K3006,$L3006+$B$27,NOT($K3006),0,TRUE,$K3006)</f>
        <v>0</v>
      </c>
      <c r="M3007" t="b" cm="1">
        <f t="array" ref="M3007">_xlfn.IFS($K3007,FALSE,AND($J3007,NOT($K3007),$P3007&lt;$B$6),TRUE,TRUE,FALSE)</f>
        <v>0</v>
      </c>
      <c r="N3007" cm="1">
        <f t="array" ref="N3007">_xlfn.IFS($N3006&gt;=$C$7-$B$27,0,$M3006,$N3006+$B$27,TRUE,0)</f>
        <v>0</v>
      </c>
      <c r="O3007" t="b" cm="1">
        <f t="array" ref="O3007">_xlfn.IFS(AND($J3007,NOT($K3007),NOT($M3007)),TRUE,$P3007&gt;=$B$6,FALSE,AND($J3007,NOT($K3007),$M3007,$N3007=0),TRUE,TRUE,FALSE)</f>
        <v>0</v>
      </c>
      <c r="P3007" cm="1">
        <f t="array" ref="P3007">_xlfn.IFS(AND($O3006,$P3006&lt;$B$6),$P3006+1,AND(NOT($J3006),$P3006&gt;0),0,TRUE,$P3006)</f>
        <v>0</v>
      </c>
      <c r="Q3007" s="1">
        <f t="shared" si="231"/>
        <v>150</v>
      </c>
      <c r="R3007" s="1">
        <f t="shared" si="232"/>
        <v>7500</v>
      </c>
      <c r="S3007" s="17">
        <f t="shared" si="233"/>
        <v>149.80026631158458</v>
      </c>
      <c r="T3007" s="1" cm="1">
        <f t="array" ref="T3007">_xlfn.IFS($B$6=1,Q3007*$B$10,AND(P3006=0,P3007&gt;=1),T3006+$B$6*$B$10*$B$8,TRUE,T3006)</f>
        <v>6000</v>
      </c>
      <c r="U3007" s="17">
        <f t="shared" si="234"/>
        <v>119.84021304926765</v>
      </c>
    </row>
    <row r="3008" spans="7:21" x14ac:dyDescent="0.25">
      <c r="G3008" s="15">
        <v>3006</v>
      </c>
      <c r="H3008" s="17">
        <f t="shared" si="230"/>
        <v>50.083333333333336</v>
      </c>
      <c r="I3008" cm="1">
        <f t="array" ref="I3008">_xlfn.IFS(AND(NOT($I3007=0),$J3007),0,NOT($J3007),$I3007+$B$27,TRUE,$I3007)</f>
        <v>4.2333333333333236</v>
      </c>
      <c r="J3008" t="b" cm="1">
        <f t="array" ref="J3008">_xlfn.IFS($I3008&gt;=$C$5-$B$27,TRUE,$P3008&gt;=$B$6,FALSE,TRUE,$J3007)</f>
        <v>0</v>
      </c>
      <c r="K3008" t="b" cm="1">
        <f t="array" ref="K3008">_xlfn.IFS($L3008&gt;=$B$4-$B$27,FALSE,$I3008&gt;=$B$5-$B$27,TRUE,AND($J3008,NOT($K3007)),FALSE,$K3007,TRUE,TRUE,FALSE)</f>
        <v>0</v>
      </c>
      <c r="L3008" cm="1">
        <f t="array" ref="L3008">_xlfn.IFS($K3007,$L3007+$B$27,NOT($K3007),0,TRUE,$K3007)</f>
        <v>0</v>
      </c>
      <c r="M3008" t="b" cm="1">
        <f t="array" ref="M3008">_xlfn.IFS($K3008,FALSE,AND($J3008,NOT($K3008),$P3008&lt;$B$6),TRUE,TRUE,FALSE)</f>
        <v>0</v>
      </c>
      <c r="N3008" cm="1">
        <f t="array" ref="N3008">_xlfn.IFS($N3007&gt;=$C$7-$B$27,0,$M3007,$N3007+$B$27,TRUE,0)</f>
        <v>0</v>
      </c>
      <c r="O3008" t="b" cm="1">
        <f t="array" ref="O3008">_xlfn.IFS(AND($J3008,NOT($K3008),NOT($M3008)),TRUE,$P3008&gt;=$B$6,FALSE,AND($J3008,NOT($K3008),$M3008,$N3008=0),TRUE,TRUE,FALSE)</f>
        <v>0</v>
      </c>
      <c r="P3008" cm="1">
        <f t="array" ref="P3008">_xlfn.IFS(AND($O3007,$P3007&lt;$B$6),$P3007+1,AND(NOT($J3007),$P3007&gt;0),0,TRUE,$P3007)</f>
        <v>0</v>
      </c>
      <c r="Q3008" s="1">
        <f t="shared" si="231"/>
        <v>150</v>
      </c>
      <c r="R3008" s="1">
        <f t="shared" si="232"/>
        <v>7500</v>
      </c>
      <c r="S3008" s="17">
        <f t="shared" si="233"/>
        <v>149.7504159733777</v>
      </c>
      <c r="T3008" s="1" cm="1">
        <f t="array" ref="T3008">_xlfn.IFS($B$6=1,Q3008*$B$10,AND(P3007=0,P3008&gt;=1),T3007+$B$6*$B$10*$B$8,TRUE,T3007)</f>
        <v>6000</v>
      </c>
      <c r="U3008" s="17">
        <f t="shared" si="234"/>
        <v>119.80033277870216</v>
      </c>
    </row>
    <row r="3009" spans="7:21" x14ac:dyDescent="0.25">
      <c r="G3009" s="15">
        <v>3007</v>
      </c>
      <c r="H3009" s="17">
        <f t="shared" si="230"/>
        <v>50.1</v>
      </c>
      <c r="I3009" cm="1">
        <f t="array" ref="I3009">_xlfn.IFS(AND(NOT($I3008=0),$J3008),0,NOT($J3008),$I3008+$B$27,TRUE,$I3008)</f>
        <v>4.2499999999999902</v>
      </c>
      <c r="J3009" t="b" cm="1">
        <f t="array" ref="J3009">_xlfn.IFS($I3009&gt;=$C$5-$B$27,TRUE,$P3009&gt;=$B$6,FALSE,TRUE,$J3008)</f>
        <v>0</v>
      </c>
      <c r="K3009" t="b" cm="1">
        <f t="array" ref="K3009">_xlfn.IFS($L3009&gt;=$B$4-$B$27,FALSE,$I3009&gt;=$B$5-$B$27,TRUE,AND($J3009,NOT($K3008)),FALSE,$K3008,TRUE,TRUE,FALSE)</f>
        <v>0</v>
      </c>
      <c r="L3009" cm="1">
        <f t="array" ref="L3009">_xlfn.IFS($K3008,$L3008+$B$27,NOT($K3008),0,TRUE,$K3008)</f>
        <v>0</v>
      </c>
      <c r="M3009" t="b" cm="1">
        <f t="array" ref="M3009">_xlfn.IFS($K3009,FALSE,AND($J3009,NOT($K3009),$P3009&lt;$B$6),TRUE,TRUE,FALSE)</f>
        <v>0</v>
      </c>
      <c r="N3009" cm="1">
        <f t="array" ref="N3009">_xlfn.IFS($N3008&gt;=$C$7-$B$27,0,$M3008,$N3008+$B$27,TRUE,0)</f>
        <v>0</v>
      </c>
      <c r="O3009" t="b" cm="1">
        <f t="array" ref="O3009">_xlfn.IFS(AND($J3009,NOT($K3009),NOT($M3009)),TRUE,$P3009&gt;=$B$6,FALSE,AND($J3009,NOT($K3009),$M3009,$N3009=0),TRUE,TRUE,FALSE)</f>
        <v>0</v>
      </c>
      <c r="P3009" cm="1">
        <f t="array" ref="P3009">_xlfn.IFS(AND($O3008,$P3008&lt;$B$6),$P3008+1,AND(NOT($J3008),$P3008&gt;0),0,TRUE,$P3008)</f>
        <v>0</v>
      </c>
      <c r="Q3009" s="1">
        <f t="shared" si="231"/>
        <v>150</v>
      </c>
      <c r="R3009" s="1">
        <f t="shared" si="232"/>
        <v>7500</v>
      </c>
      <c r="S3009" s="17">
        <f t="shared" si="233"/>
        <v>149.70059880239521</v>
      </c>
      <c r="T3009" s="1" cm="1">
        <f t="array" ref="T3009">_xlfn.IFS($B$6=1,Q3009*$B$10,AND(P3008=0,P3009&gt;=1),T3008+$B$6*$B$10*$B$8,TRUE,T3008)</f>
        <v>6000</v>
      </c>
      <c r="U3009" s="17">
        <f t="shared" si="234"/>
        <v>119.76047904191617</v>
      </c>
    </row>
    <row r="3010" spans="7:21" x14ac:dyDescent="0.25">
      <c r="G3010" s="15">
        <v>3008</v>
      </c>
      <c r="H3010" s="17">
        <f t="shared" si="230"/>
        <v>50.116666666666667</v>
      </c>
      <c r="I3010" cm="1">
        <f t="array" ref="I3010">_xlfn.IFS(AND(NOT($I3009=0),$J3009),0,NOT($J3009),$I3009+$B$27,TRUE,$I3009)</f>
        <v>4.2666666666666568</v>
      </c>
      <c r="J3010" t="b" cm="1">
        <f t="array" ref="J3010">_xlfn.IFS($I3010&gt;=$C$5-$B$27,TRUE,$P3010&gt;=$B$6,FALSE,TRUE,$J3009)</f>
        <v>0</v>
      </c>
      <c r="K3010" t="b" cm="1">
        <f t="array" ref="K3010">_xlfn.IFS($L3010&gt;=$B$4-$B$27,FALSE,$I3010&gt;=$B$5-$B$27,TRUE,AND($J3010,NOT($K3009)),FALSE,$K3009,TRUE,TRUE,FALSE)</f>
        <v>0</v>
      </c>
      <c r="L3010" cm="1">
        <f t="array" ref="L3010">_xlfn.IFS($K3009,$L3009+$B$27,NOT($K3009),0,TRUE,$K3009)</f>
        <v>0</v>
      </c>
      <c r="M3010" t="b" cm="1">
        <f t="array" ref="M3010">_xlfn.IFS($K3010,FALSE,AND($J3010,NOT($K3010),$P3010&lt;$B$6),TRUE,TRUE,FALSE)</f>
        <v>0</v>
      </c>
      <c r="N3010" cm="1">
        <f t="array" ref="N3010">_xlfn.IFS($N3009&gt;=$C$7-$B$27,0,$M3009,$N3009+$B$27,TRUE,0)</f>
        <v>0</v>
      </c>
      <c r="O3010" t="b" cm="1">
        <f t="array" ref="O3010">_xlfn.IFS(AND($J3010,NOT($K3010),NOT($M3010)),TRUE,$P3010&gt;=$B$6,FALSE,AND($J3010,NOT($K3010),$M3010,$N3010=0),TRUE,TRUE,FALSE)</f>
        <v>0</v>
      </c>
      <c r="P3010" cm="1">
        <f t="array" ref="P3010">_xlfn.IFS(AND($O3009,$P3009&lt;$B$6),$P3009+1,AND(NOT($J3009),$P3009&gt;0),0,TRUE,$P3009)</f>
        <v>0</v>
      </c>
      <c r="Q3010" s="1">
        <f t="shared" si="231"/>
        <v>150</v>
      </c>
      <c r="R3010" s="1">
        <f t="shared" si="232"/>
        <v>7500</v>
      </c>
      <c r="S3010" s="17">
        <f t="shared" si="233"/>
        <v>149.65081476554707</v>
      </c>
      <c r="T3010" s="1" cm="1">
        <f t="array" ref="T3010">_xlfn.IFS($B$6=1,Q3010*$B$10,AND(P3009=0,P3010&gt;=1),T3009+$B$6*$B$10*$B$8,TRUE,T3009)</f>
        <v>6000</v>
      </c>
      <c r="U3010" s="17">
        <f t="shared" si="234"/>
        <v>119.72065181243764</v>
      </c>
    </row>
    <row r="3011" spans="7:21" x14ac:dyDescent="0.25">
      <c r="G3011" s="15">
        <v>3009</v>
      </c>
      <c r="H3011" s="17">
        <f t="shared" ref="H3011:H3074" si="235">($G3011-1)*$B$27</f>
        <v>50.133333333333333</v>
      </c>
      <c r="I3011" cm="1">
        <f t="array" ref="I3011">_xlfn.IFS(AND(NOT($I3010=0),$J3010),0,NOT($J3010),$I3010+$B$27,TRUE,$I3010)</f>
        <v>4.2833333333333234</v>
      </c>
      <c r="J3011" t="b" cm="1">
        <f t="array" ref="J3011">_xlfn.IFS($I3011&gt;=$C$5-$B$27,TRUE,$P3011&gt;=$B$6,FALSE,TRUE,$J3010)</f>
        <v>0</v>
      </c>
      <c r="K3011" t="b" cm="1">
        <f t="array" ref="K3011">_xlfn.IFS($L3011&gt;=$B$4-$B$27,FALSE,$I3011&gt;=$B$5-$B$27,TRUE,AND($J3011,NOT($K3010)),FALSE,$K3010,TRUE,TRUE,FALSE)</f>
        <v>0</v>
      </c>
      <c r="L3011" cm="1">
        <f t="array" ref="L3011">_xlfn.IFS($K3010,$L3010+$B$27,NOT($K3010),0,TRUE,$K3010)</f>
        <v>0</v>
      </c>
      <c r="M3011" t="b" cm="1">
        <f t="array" ref="M3011">_xlfn.IFS($K3011,FALSE,AND($J3011,NOT($K3011),$P3011&lt;$B$6),TRUE,TRUE,FALSE)</f>
        <v>0</v>
      </c>
      <c r="N3011" cm="1">
        <f t="array" ref="N3011">_xlfn.IFS($N3010&gt;=$C$7-$B$27,0,$M3010,$N3010+$B$27,TRUE,0)</f>
        <v>0</v>
      </c>
      <c r="O3011" t="b" cm="1">
        <f t="array" ref="O3011">_xlfn.IFS(AND($J3011,NOT($K3011),NOT($M3011)),TRUE,$P3011&gt;=$B$6,FALSE,AND($J3011,NOT($K3011),$M3011,$N3011=0),TRUE,TRUE,FALSE)</f>
        <v>0</v>
      </c>
      <c r="P3011" cm="1">
        <f t="array" ref="P3011">_xlfn.IFS(AND($O3010,$P3010&lt;$B$6),$P3010+1,AND(NOT($J3010),$P3010&gt;0),0,TRUE,$P3010)</f>
        <v>0</v>
      </c>
      <c r="Q3011" s="1">
        <f t="shared" ref="Q3011:Q3074" si="236">IF($O3010,$Q3010+$B$8,$Q3010)</f>
        <v>150</v>
      </c>
      <c r="R3011" s="1">
        <f t="shared" ref="R3011:R3074" si="237">IF($O3010,$R3010+$B$8*$B$9,$R3010)</f>
        <v>7500</v>
      </c>
      <c r="S3011" s="17">
        <f t="shared" si="233"/>
        <v>149.60106382978722</v>
      </c>
      <c r="T3011" s="1" cm="1">
        <f t="array" ref="T3011">_xlfn.IFS($B$6=1,Q3011*$B$10,AND(P3010=0,P3011&gt;=1),T3010+$B$6*$B$10*$B$8,TRUE,T3010)</f>
        <v>6000</v>
      </c>
      <c r="U3011" s="17">
        <f t="shared" si="234"/>
        <v>119.68085106382979</v>
      </c>
    </row>
    <row r="3012" spans="7:21" x14ac:dyDescent="0.25">
      <c r="G3012" s="15">
        <v>3010</v>
      </c>
      <c r="H3012" s="17">
        <f t="shared" si="235"/>
        <v>50.15</v>
      </c>
      <c r="I3012" cm="1">
        <f t="array" ref="I3012">_xlfn.IFS(AND(NOT($I3011=0),$J3011),0,NOT($J3011),$I3011+$B$27,TRUE,$I3011)</f>
        <v>4.2999999999999901</v>
      </c>
      <c r="J3012" t="b" cm="1">
        <f t="array" ref="J3012">_xlfn.IFS($I3012&gt;=$C$5-$B$27,TRUE,$P3012&gt;=$B$6,FALSE,TRUE,$J3011)</f>
        <v>1</v>
      </c>
      <c r="K3012" t="b" cm="1">
        <f t="array" ref="K3012">_xlfn.IFS($L3012&gt;=$B$4-$B$27,FALSE,$I3012&gt;=$B$5-$B$27,TRUE,AND($J3012,NOT($K3011)),FALSE,$K3011,TRUE,TRUE,FALSE)</f>
        <v>0</v>
      </c>
      <c r="L3012" cm="1">
        <f t="array" ref="L3012">_xlfn.IFS($K3011,$L3011+$B$27,NOT($K3011),0,TRUE,$K3011)</f>
        <v>0</v>
      </c>
      <c r="M3012" t="b" cm="1">
        <f t="array" ref="M3012">_xlfn.IFS($K3012,FALSE,AND($J3012,NOT($K3012),$P3012&lt;$B$6),TRUE,TRUE,FALSE)</f>
        <v>1</v>
      </c>
      <c r="N3012" cm="1">
        <f t="array" ref="N3012">_xlfn.IFS($N3011&gt;=$C$7-$B$27,0,$M3011,$N3011+$B$27,TRUE,0)</f>
        <v>0</v>
      </c>
      <c r="O3012" t="b" cm="1">
        <f t="array" ref="O3012">_xlfn.IFS(AND($J3012,NOT($K3012),NOT($M3012)),TRUE,$P3012&gt;=$B$6,FALSE,AND($J3012,NOT($K3012),$M3012,$N3012=0),TRUE,TRUE,FALSE)</f>
        <v>1</v>
      </c>
      <c r="P3012" cm="1">
        <f t="array" ref="P3012">_xlfn.IFS(AND($O3011,$P3011&lt;$B$6),$P3011+1,AND(NOT($J3011),$P3011&gt;0),0,TRUE,$P3011)</f>
        <v>0</v>
      </c>
      <c r="Q3012" s="1">
        <f t="shared" si="236"/>
        <v>150</v>
      </c>
      <c r="R3012" s="1">
        <f t="shared" si="237"/>
        <v>7500</v>
      </c>
      <c r="S3012" s="17">
        <f t="shared" ref="S3012:S3075" si="238">$R3012/$H3012</f>
        <v>149.55134596211366</v>
      </c>
      <c r="T3012" s="1" cm="1">
        <f t="array" ref="T3012">_xlfn.IFS($B$6=1,Q3012*$B$10,AND(P3011=0,P3012&gt;=1),T3011+$B$6*$B$10*$B$8,TRUE,T3011)</f>
        <v>6000</v>
      </c>
      <c r="U3012" s="17">
        <f t="shared" ref="U3012:U3075" si="239">T3012/H3012</f>
        <v>119.64107676969093</v>
      </c>
    </row>
    <row r="3013" spans="7:21" x14ac:dyDescent="0.25">
      <c r="G3013" s="15">
        <v>3011</v>
      </c>
      <c r="H3013" s="17">
        <f t="shared" si="235"/>
        <v>50.166666666666664</v>
      </c>
      <c r="I3013" cm="1">
        <f t="array" ref="I3013">_xlfn.IFS(AND(NOT($I3012=0),$J3012),0,NOT($J3012),$I3012+$B$27,TRUE,$I3012)</f>
        <v>0</v>
      </c>
      <c r="J3013" t="b" cm="1">
        <f t="array" ref="J3013">_xlfn.IFS($I3013&gt;=$C$5-$B$27,TRUE,$P3013&gt;=$B$6,FALSE,TRUE,$J3012)</f>
        <v>1</v>
      </c>
      <c r="K3013" t="b" cm="1">
        <f t="array" ref="K3013">_xlfn.IFS($L3013&gt;=$B$4-$B$27,FALSE,$I3013&gt;=$B$5-$B$27,TRUE,AND($J3013,NOT($K3012)),FALSE,$K3012,TRUE,TRUE,FALSE)</f>
        <v>0</v>
      </c>
      <c r="L3013" cm="1">
        <f t="array" ref="L3013">_xlfn.IFS($K3012,$L3012+$B$27,NOT($K3012),0,TRUE,$K3012)</f>
        <v>0</v>
      </c>
      <c r="M3013" t="b" cm="1">
        <f t="array" ref="M3013">_xlfn.IFS($K3013,FALSE,AND($J3013,NOT($K3013),$P3013&lt;$B$6),TRUE,TRUE,FALSE)</f>
        <v>1</v>
      </c>
      <c r="N3013" cm="1">
        <f t="array" ref="N3013">_xlfn.IFS($N3012&gt;=$C$7-$B$27,0,$M3012,$N3012+$B$27,TRUE,0)</f>
        <v>1.6666666666666666E-2</v>
      </c>
      <c r="O3013" t="b" cm="1">
        <f t="array" ref="O3013">_xlfn.IFS(AND($J3013,NOT($K3013),NOT($M3013)),TRUE,$P3013&gt;=$B$6,FALSE,AND($J3013,NOT($K3013),$M3013,$N3013=0),TRUE,TRUE,FALSE)</f>
        <v>0</v>
      </c>
      <c r="P3013" cm="1">
        <f t="array" ref="P3013">_xlfn.IFS(AND($O3012,$P3012&lt;$B$6),$P3012+1,AND(NOT($J3012),$P3012&gt;0),0,TRUE,$P3012)</f>
        <v>1</v>
      </c>
      <c r="Q3013" s="1">
        <f t="shared" si="236"/>
        <v>151</v>
      </c>
      <c r="R3013" s="1">
        <f t="shared" si="237"/>
        <v>7550</v>
      </c>
      <c r="S3013" s="17">
        <f t="shared" si="238"/>
        <v>150.49833887043189</v>
      </c>
      <c r="T3013" s="1" cm="1">
        <f t="array" ref="T3013">_xlfn.IFS($B$6=1,Q3013*$B$10,AND(P3012=0,P3013&gt;=1),T3012+$B$6*$B$10*$B$8,TRUE,T3012)</f>
        <v>6600</v>
      </c>
      <c r="U3013" s="17">
        <f t="shared" si="239"/>
        <v>131.56146179401995</v>
      </c>
    </row>
    <row r="3014" spans="7:21" x14ac:dyDescent="0.25">
      <c r="G3014" s="15">
        <v>3012</v>
      </c>
      <c r="H3014" s="17">
        <f t="shared" si="235"/>
        <v>50.18333333333333</v>
      </c>
      <c r="I3014" cm="1">
        <f t="array" ref="I3014">_xlfn.IFS(AND(NOT($I3013=0),$J3013),0,NOT($J3013),$I3013+$B$27,TRUE,$I3013)</f>
        <v>0</v>
      </c>
      <c r="J3014" t="b" cm="1">
        <f t="array" ref="J3014">_xlfn.IFS($I3014&gt;=$C$5-$B$27,TRUE,$P3014&gt;=$B$6,FALSE,TRUE,$J3013)</f>
        <v>1</v>
      </c>
      <c r="K3014" t="b" cm="1">
        <f t="array" ref="K3014">_xlfn.IFS($L3014&gt;=$B$4-$B$27,FALSE,$I3014&gt;=$B$5-$B$27,TRUE,AND($J3014,NOT($K3013)),FALSE,$K3013,TRUE,TRUE,FALSE)</f>
        <v>0</v>
      </c>
      <c r="L3014" cm="1">
        <f t="array" ref="L3014">_xlfn.IFS($K3013,$L3013+$B$27,NOT($K3013),0,TRUE,$K3013)</f>
        <v>0</v>
      </c>
      <c r="M3014" t="b" cm="1">
        <f t="array" ref="M3014">_xlfn.IFS($K3014,FALSE,AND($J3014,NOT($K3014),$P3014&lt;$B$6),TRUE,TRUE,FALSE)</f>
        <v>1</v>
      </c>
      <c r="N3014" cm="1">
        <f t="array" ref="N3014">_xlfn.IFS($N3013&gt;=$C$7-$B$27,0,$M3013,$N3013+$B$27,TRUE,0)</f>
        <v>3.3333333333333333E-2</v>
      </c>
      <c r="O3014" t="b" cm="1">
        <f t="array" ref="O3014">_xlfn.IFS(AND($J3014,NOT($K3014),NOT($M3014)),TRUE,$P3014&gt;=$B$6,FALSE,AND($J3014,NOT($K3014),$M3014,$N3014=0),TRUE,TRUE,FALSE)</f>
        <v>0</v>
      </c>
      <c r="P3014" cm="1">
        <f t="array" ref="P3014">_xlfn.IFS(AND($O3013,$P3013&lt;$B$6),$P3013+1,AND(NOT($J3013),$P3013&gt;0),0,TRUE,$P3013)</f>
        <v>1</v>
      </c>
      <c r="Q3014" s="1">
        <f t="shared" si="236"/>
        <v>151</v>
      </c>
      <c r="R3014" s="1">
        <f t="shared" si="237"/>
        <v>7550</v>
      </c>
      <c r="S3014" s="17">
        <f t="shared" si="238"/>
        <v>150.44835602789772</v>
      </c>
      <c r="T3014" s="1" cm="1">
        <f t="array" ref="T3014">_xlfn.IFS($B$6=1,Q3014*$B$10,AND(P3013=0,P3014&gt;=1),T3013+$B$6*$B$10*$B$8,TRUE,T3013)</f>
        <v>6600</v>
      </c>
      <c r="U3014" s="17">
        <f t="shared" si="239"/>
        <v>131.5177681833278</v>
      </c>
    </row>
    <row r="3015" spans="7:21" x14ac:dyDescent="0.25">
      <c r="G3015" s="15">
        <v>3013</v>
      </c>
      <c r="H3015" s="17">
        <f t="shared" si="235"/>
        <v>50.2</v>
      </c>
      <c r="I3015" cm="1">
        <f t="array" ref="I3015">_xlfn.IFS(AND(NOT($I3014=0),$J3014),0,NOT($J3014),$I3014+$B$27,TRUE,$I3014)</f>
        <v>0</v>
      </c>
      <c r="J3015" t="b" cm="1">
        <f t="array" ref="J3015">_xlfn.IFS($I3015&gt;=$C$5-$B$27,TRUE,$P3015&gt;=$B$6,FALSE,TRUE,$J3014)</f>
        <v>1</v>
      </c>
      <c r="K3015" t="b" cm="1">
        <f t="array" ref="K3015">_xlfn.IFS($L3015&gt;=$B$4-$B$27,FALSE,$I3015&gt;=$B$5-$B$27,TRUE,AND($J3015,NOT($K3014)),FALSE,$K3014,TRUE,TRUE,FALSE)</f>
        <v>0</v>
      </c>
      <c r="L3015" cm="1">
        <f t="array" ref="L3015">_xlfn.IFS($K3014,$L3014+$B$27,NOT($K3014),0,TRUE,$K3014)</f>
        <v>0</v>
      </c>
      <c r="M3015" t="b" cm="1">
        <f t="array" ref="M3015">_xlfn.IFS($K3015,FALSE,AND($J3015,NOT($K3015),$P3015&lt;$B$6),TRUE,TRUE,FALSE)</f>
        <v>1</v>
      </c>
      <c r="N3015" cm="1">
        <f t="array" ref="N3015">_xlfn.IFS($N3014&gt;=$C$7-$B$27,0,$M3014,$N3014+$B$27,TRUE,0)</f>
        <v>0</v>
      </c>
      <c r="O3015" t="b" cm="1">
        <f t="array" ref="O3015">_xlfn.IFS(AND($J3015,NOT($K3015),NOT($M3015)),TRUE,$P3015&gt;=$B$6,FALSE,AND($J3015,NOT($K3015),$M3015,$N3015=0),TRUE,TRUE,FALSE)</f>
        <v>1</v>
      </c>
      <c r="P3015" cm="1">
        <f t="array" ref="P3015">_xlfn.IFS(AND($O3014,$P3014&lt;$B$6),$P3014+1,AND(NOT($J3014),$P3014&gt;0),0,TRUE,$P3014)</f>
        <v>1</v>
      </c>
      <c r="Q3015" s="1">
        <f t="shared" si="236"/>
        <v>151</v>
      </c>
      <c r="R3015" s="1">
        <f t="shared" si="237"/>
        <v>7550</v>
      </c>
      <c r="S3015" s="17">
        <f t="shared" si="238"/>
        <v>150.39840637450197</v>
      </c>
      <c r="T3015" s="1" cm="1">
        <f t="array" ref="T3015">_xlfn.IFS($B$6=1,Q3015*$B$10,AND(P3014=0,P3015&gt;=1),T3014+$B$6*$B$10*$B$8,TRUE,T3014)</f>
        <v>6600</v>
      </c>
      <c r="U3015" s="17">
        <f t="shared" si="239"/>
        <v>131.47410358565736</v>
      </c>
    </row>
    <row r="3016" spans="7:21" x14ac:dyDescent="0.25">
      <c r="G3016" s="15">
        <v>3014</v>
      </c>
      <c r="H3016" s="17">
        <f t="shared" si="235"/>
        <v>50.216666666666669</v>
      </c>
      <c r="I3016" cm="1">
        <f t="array" ref="I3016">_xlfn.IFS(AND(NOT($I3015=0),$J3015),0,NOT($J3015),$I3015+$B$27,TRUE,$I3015)</f>
        <v>0</v>
      </c>
      <c r="J3016" t="b" cm="1">
        <f t="array" ref="J3016">_xlfn.IFS($I3016&gt;=$C$5-$B$27,TRUE,$P3016&gt;=$B$6,FALSE,TRUE,$J3015)</f>
        <v>1</v>
      </c>
      <c r="K3016" t="b" cm="1">
        <f t="array" ref="K3016">_xlfn.IFS($L3016&gt;=$B$4-$B$27,FALSE,$I3016&gt;=$B$5-$B$27,TRUE,AND($J3016,NOT($K3015)),FALSE,$K3015,TRUE,TRUE,FALSE)</f>
        <v>0</v>
      </c>
      <c r="L3016" cm="1">
        <f t="array" ref="L3016">_xlfn.IFS($K3015,$L3015+$B$27,NOT($K3015),0,TRUE,$K3015)</f>
        <v>0</v>
      </c>
      <c r="M3016" t="b" cm="1">
        <f t="array" ref="M3016">_xlfn.IFS($K3016,FALSE,AND($J3016,NOT($K3016),$P3016&lt;$B$6),TRUE,TRUE,FALSE)</f>
        <v>1</v>
      </c>
      <c r="N3016" cm="1">
        <f t="array" ref="N3016">_xlfn.IFS($N3015&gt;=$C$7-$B$27,0,$M3015,$N3015+$B$27,TRUE,0)</f>
        <v>1.6666666666666666E-2</v>
      </c>
      <c r="O3016" t="b" cm="1">
        <f t="array" ref="O3016">_xlfn.IFS(AND($J3016,NOT($K3016),NOT($M3016)),TRUE,$P3016&gt;=$B$6,FALSE,AND($J3016,NOT($K3016),$M3016,$N3016=0),TRUE,TRUE,FALSE)</f>
        <v>0</v>
      </c>
      <c r="P3016" cm="1">
        <f t="array" ref="P3016">_xlfn.IFS(AND($O3015,$P3015&lt;$B$6),$P3015+1,AND(NOT($J3015),$P3015&gt;0),0,TRUE,$P3015)</f>
        <v>2</v>
      </c>
      <c r="Q3016" s="1">
        <f t="shared" si="236"/>
        <v>152</v>
      </c>
      <c r="R3016" s="1">
        <f t="shared" si="237"/>
        <v>7600</v>
      </c>
      <c r="S3016" s="17">
        <f t="shared" si="238"/>
        <v>151.34417524062397</v>
      </c>
      <c r="T3016" s="1" cm="1">
        <f t="array" ref="T3016">_xlfn.IFS($B$6=1,Q3016*$B$10,AND(P3015=0,P3016&gt;=1),T3015+$B$6*$B$10*$B$8,TRUE,T3015)</f>
        <v>6600</v>
      </c>
      <c r="U3016" s="17">
        <f t="shared" si="239"/>
        <v>131.43046797212079</v>
      </c>
    </row>
    <row r="3017" spans="7:21" x14ac:dyDescent="0.25">
      <c r="G3017" s="15">
        <v>3015</v>
      </c>
      <c r="H3017" s="17">
        <f t="shared" si="235"/>
        <v>50.233333333333334</v>
      </c>
      <c r="I3017" cm="1">
        <f t="array" ref="I3017">_xlfn.IFS(AND(NOT($I3016=0),$J3016),0,NOT($J3016),$I3016+$B$27,TRUE,$I3016)</f>
        <v>0</v>
      </c>
      <c r="J3017" t="b" cm="1">
        <f t="array" ref="J3017">_xlfn.IFS($I3017&gt;=$C$5-$B$27,TRUE,$P3017&gt;=$B$6,FALSE,TRUE,$J3016)</f>
        <v>1</v>
      </c>
      <c r="K3017" t="b" cm="1">
        <f t="array" ref="K3017">_xlfn.IFS($L3017&gt;=$B$4-$B$27,FALSE,$I3017&gt;=$B$5-$B$27,TRUE,AND($J3017,NOT($K3016)),FALSE,$K3016,TRUE,TRUE,FALSE)</f>
        <v>0</v>
      </c>
      <c r="L3017" cm="1">
        <f t="array" ref="L3017">_xlfn.IFS($K3016,$L3016+$B$27,NOT($K3016),0,TRUE,$K3016)</f>
        <v>0</v>
      </c>
      <c r="M3017" t="b" cm="1">
        <f t="array" ref="M3017">_xlfn.IFS($K3017,FALSE,AND($J3017,NOT($K3017),$P3017&lt;$B$6),TRUE,TRUE,FALSE)</f>
        <v>1</v>
      </c>
      <c r="N3017" cm="1">
        <f t="array" ref="N3017">_xlfn.IFS($N3016&gt;=$C$7-$B$27,0,$M3016,$N3016+$B$27,TRUE,0)</f>
        <v>3.3333333333333333E-2</v>
      </c>
      <c r="O3017" t="b" cm="1">
        <f t="array" ref="O3017">_xlfn.IFS(AND($J3017,NOT($K3017),NOT($M3017)),TRUE,$P3017&gt;=$B$6,FALSE,AND($J3017,NOT($K3017),$M3017,$N3017=0),TRUE,TRUE,FALSE)</f>
        <v>0</v>
      </c>
      <c r="P3017" cm="1">
        <f t="array" ref="P3017">_xlfn.IFS(AND($O3016,$P3016&lt;$B$6),$P3016+1,AND(NOT($J3016),$P3016&gt;0),0,TRUE,$P3016)</f>
        <v>2</v>
      </c>
      <c r="Q3017" s="1">
        <f t="shared" si="236"/>
        <v>152</v>
      </c>
      <c r="R3017" s="1">
        <f t="shared" si="237"/>
        <v>7600</v>
      </c>
      <c r="S3017" s="17">
        <f t="shared" si="238"/>
        <v>151.2939615129396</v>
      </c>
      <c r="T3017" s="1" cm="1">
        <f t="array" ref="T3017">_xlfn.IFS($B$6=1,Q3017*$B$10,AND(P3016=0,P3017&gt;=1),T3016+$B$6*$B$10*$B$8,TRUE,T3016)</f>
        <v>6600</v>
      </c>
      <c r="U3017" s="17">
        <f t="shared" si="239"/>
        <v>131.38686131386862</v>
      </c>
    </row>
    <row r="3018" spans="7:21" x14ac:dyDescent="0.25">
      <c r="G3018" s="15">
        <v>3016</v>
      </c>
      <c r="H3018" s="17">
        <f t="shared" si="235"/>
        <v>50.25</v>
      </c>
      <c r="I3018" cm="1">
        <f t="array" ref="I3018">_xlfn.IFS(AND(NOT($I3017=0),$J3017),0,NOT($J3017),$I3017+$B$27,TRUE,$I3017)</f>
        <v>0</v>
      </c>
      <c r="J3018" t="b" cm="1">
        <f t="array" ref="J3018">_xlfn.IFS($I3018&gt;=$C$5-$B$27,TRUE,$P3018&gt;=$B$6,FALSE,TRUE,$J3017)</f>
        <v>1</v>
      </c>
      <c r="K3018" t="b" cm="1">
        <f t="array" ref="K3018">_xlfn.IFS($L3018&gt;=$B$4-$B$27,FALSE,$I3018&gt;=$B$5-$B$27,TRUE,AND($J3018,NOT($K3017)),FALSE,$K3017,TRUE,TRUE,FALSE)</f>
        <v>0</v>
      </c>
      <c r="L3018" cm="1">
        <f t="array" ref="L3018">_xlfn.IFS($K3017,$L3017+$B$27,NOT($K3017),0,TRUE,$K3017)</f>
        <v>0</v>
      </c>
      <c r="M3018" t="b" cm="1">
        <f t="array" ref="M3018">_xlfn.IFS($K3018,FALSE,AND($J3018,NOT($K3018),$P3018&lt;$B$6),TRUE,TRUE,FALSE)</f>
        <v>1</v>
      </c>
      <c r="N3018" cm="1">
        <f t="array" ref="N3018">_xlfn.IFS($N3017&gt;=$C$7-$B$27,0,$M3017,$N3017+$B$27,TRUE,0)</f>
        <v>0</v>
      </c>
      <c r="O3018" t="b" cm="1">
        <f t="array" ref="O3018">_xlfn.IFS(AND($J3018,NOT($K3018),NOT($M3018)),TRUE,$P3018&gt;=$B$6,FALSE,AND($J3018,NOT($K3018),$M3018,$N3018=0),TRUE,TRUE,FALSE)</f>
        <v>1</v>
      </c>
      <c r="P3018" cm="1">
        <f t="array" ref="P3018">_xlfn.IFS(AND($O3017,$P3017&lt;$B$6),$P3017+1,AND(NOT($J3017),$P3017&gt;0),0,TRUE,$P3017)</f>
        <v>2</v>
      </c>
      <c r="Q3018" s="1">
        <f t="shared" si="236"/>
        <v>152</v>
      </c>
      <c r="R3018" s="1">
        <f t="shared" si="237"/>
        <v>7600</v>
      </c>
      <c r="S3018" s="17">
        <f t="shared" si="238"/>
        <v>151.24378109452735</v>
      </c>
      <c r="T3018" s="1" cm="1">
        <f t="array" ref="T3018">_xlfn.IFS($B$6=1,Q3018*$B$10,AND(P3017=0,P3018&gt;=1),T3017+$B$6*$B$10*$B$8,TRUE,T3017)</f>
        <v>6600</v>
      </c>
      <c r="U3018" s="17">
        <f t="shared" si="239"/>
        <v>131.34328358208955</v>
      </c>
    </row>
    <row r="3019" spans="7:21" x14ac:dyDescent="0.25">
      <c r="G3019" s="15">
        <v>3017</v>
      </c>
      <c r="H3019" s="17">
        <f t="shared" si="235"/>
        <v>50.266666666666666</v>
      </c>
      <c r="I3019" cm="1">
        <f t="array" ref="I3019">_xlfn.IFS(AND(NOT($I3018=0),$J3018),0,NOT($J3018),$I3018+$B$27,TRUE,$I3018)</f>
        <v>0</v>
      </c>
      <c r="J3019" t="b" cm="1">
        <f t="array" ref="J3019">_xlfn.IFS($I3019&gt;=$C$5-$B$27,TRUE,$P3019&gt;=$B$6,FALSE,TRUE,$J3018)</f>
        <v>1</v>
      </c>
      <c r="K3019" t="b" cm="1">
        <f t="array" ref="K3019">_xlfn.IFS($L3019&gt;=$B$4-$B$27,FALSE,$I3019&gt;=$B$5-$B$27,TRUE,AND($J3019,NOT($K3018)),FALSE,$K3018,TRUE,TRUE,FALSE)</f>
        <v>0</v>
      </c>
      <c r="L3019" cm="1">
        <f t="array" ref="L3019">_xlfn.IFS($K3018,$L3018+$B$27,NOT($K3018),0,TRUE,$K3018)</f>
        <v>0</v>
      </c>
      <c r="M3019" t="b" cm="1">
        <f t="array" ref="M3019">_xlfn.IFS($K3019,FALSE,AND($J3019,NOT($K3019),$P3019&lt;$B$6),TRUE,TRUE,FALSE)</f>
        <v>1</v>
      </c>
      <c r="N3019" cm="1">
        <f t="array" ref="N3019">_xlfn.IFS($N3018&gt;=$C$7-$B$27,0,$M3018,$N3018+$B$27,TRUE,0)</f>
        <v>1.6666666666666666E-2</v>
      </c>
      <c r="O3019" t="b" cm="1">
        <f t="array" ref="O3019">_xlfn.IFS(AND($J3019,NOT($K3019),NOT($M3019)),TRUE,$P3019&gt;=$B$6,FALSE,AND($J3019,NOT($K3019),$M3019,$N3019=0),TRUE,TRUE,FALSE)</f>
        <v>0</v>
      </c>
      <c r="P3019" cm="1">
        <f t="array" ref="P3019">_xlfn.IFS(AND($O3018,$P3018&lt;$B$6),$P3018+1,AND(NOT($J3018),$P3018&gt;0),0,TRUE,$P3018)</f>
        <v>3</v>
      </c>
      <c r="Q3019" s="1">
        <f t="shared" si="236"/>
        <v>153</v>
      </c>
      <c r="R3019" s="1">
        <f t="shared" si="237"/>
        <v>7650</v>
      </c>
      <c r="S3019" s="17">
        <f t="shared" si="238"/>
        <v>152.18832891246686</v>
      </c>
      <c r="T3019" s="1" cm="1">
        <f t="array" ref="T3019">_xlfn.IFS($B$6=1,Q3019*$B$10,AND(P3018=0,P3019&gt;=1),T3018+$B$6*$B$10*$B$8,TRUE,T3018)</f>
        <v>6600</v>
      </c>
      <c r="U3019" s="17">
        <f t="shared" si="239"/>
        <v>131.29973474801062</v>
      </c>
    </row>
    <row r="3020" spans="7:21" x14ac:dyDescent="0.25">
      <c r="G3020" s="15">
        <v>3018</v>
      </c>
      <c r="H3020" s="17">
        <f t="shared" si="235"/>
        <v>50.283333333333331</v>
      </c>
      <c r="I3020" cm="1">
        <f t="array" ref="I3020">_xlfn.IFS(AND(NOT($I3019=0),$J3019),0,NOT($J3019),$I3019+$B$27,TRUE,$I3019)</f>
        <v>0</v>
      </c>
      <c r="J3020" t="b" cm="1">
        <f t="array" ref="J3020">_xlfn.IFS($I3020&gt;=$C$5-$B$27,TRUE,$P3020&gt;=$B$6,FALSE,TRUE,$J3019)</f>
        <v>1</v>
      </c>
      <c r="K3020" t="b" cm="1">
        <f t="array" ref="K3020">_xlfn.IFS($L3020&gt;=$B$4-$B$27,FALSE,$I3020&gt;=$B$5-$B$27,TRUE,AND($J3020,NOT($K3019)),FALSE,$K3019,TRUE,TRUE,FALSE)</f>
        <v>0</v>
      </c>
      <c r="L3020" cm="1">
        <f t="array" ref="L3020">_xlfn.IFS($K3019,$L3019+$B$27,NOT($K3019),0,TRUE,$K3019)</f>
        <v>0</v>
      </c>
      <c r="M3020" t="b" cm="1">
        <f t="array" ref="M3020">_xlfn.IFS($K3020,FALSE,AND($J3020,NOT($K3020),$P3020&lt;$B$6),TRUE,TRUE,FALSE)</f>
        <v>1</v>
      </c>
      <c r="N3020" cm="1">
        <f t="array" ref="N3020">_xlfn.IFS($N3019&gt;=$C$7-$B$27,0,$M3019,$N3019+$B$27,TRUE,0)</f>
        <v>3.3333333333333333E-2</v>
      </c>
      <c r="O3020" t="b" cm="1">
        <f t="array" ref="O3020">_xlfn.IFS(AND($J3020,NOT($K3020),NOT($M3020)),TRUE,$P3020&gt;=$B$6,FALSE,AND($J3020,NOT($K3020),$M3020,$N3020=0),TRUE,TRUE,FALSE)</f>
        <v>0</v>
      </c>
      <c r="P3020" cm="1">
        <f t="array" ref="P3020">_xlfn.IFS(AND($O3019,$P3019&lt;$B$6),$P3019+1,AND(NOT($J3019),$P3019&gt;0),0,TRUE,$P3019)</f>
        <v>3</v>
      </c>
      <c r="Q3020" s="1">
        <f t="shared" si="236"/>
        <v>153</v>
      </c>
      <c r="R3020" s="1">
        <f t="shared" si="237"/>
        <v>7650</v>
      </c>
      <c r="S3020" s="17">
        <f t="shared" si="238"/>
        <v>152.13788531653961</v>
      </c>
      <c r="T3020" s="1" cm="1">
        <f t="array" ref="T3020">_xlfn.IFS($B$6=1,Q3020*$B$10,AND(P3019=0,P3020&gt;=1),T3019+$B$6*$B$10*$B$8,TRUE,T3019)</f>
        <v>6600</v>
      </c>
      <c r="U3020" s="17">
        <f t="shared" si="239"/>
        <v>131.25621478289693</v>
      </c>
    </row>
    <row r="3021" spans="7:21" x14ac:dyDescent="0.25">
      <c r="G3021" s="15">
        <v>3019</v>
      </c>
      <c r="H3021" s="17">
        <f t="shared" si="235"/>
        <v>50.3</v>
      </c>
      <c r="I3021" cm="1">
        <f t="array" ref="I3021">_xlfn.IFS(AND(NOT($I3020=0),$J3020),0,NOT($J3020),$I3020+$B$27,TRUE,$I3020)</f>
        <v>0</v>
      </c>
      <c r="J3021" t="b" cm="1">
        <f t="array" ref="J3021">_xlfn.IFS($I3021&gt;=$C$5-$B$27,TRUE,$P3021&gt;=$B$6,FALSE,TRUE,$J3020)</f>
        <v>1</v>
      </c>
      <c r="K3021" t="b" cm="1">
        <f t="array" ref="K3021">_xlfn.IFS($L3021&gt;=$B$4-$B$27,FALSE,$I3021&gt;=$B$5-$B$27,TRUE,AND($J3021,NOT($K3020)),FALSE,$K3020,TRUE,TRUE,FALSE)</f>
        <v>0</v>
      </c>
      <c r="L3021" cm="1">
        <f t="array" ref="L3021">_xlfn.IFS($K3020,$L3020+$B$27,NOT($K3020),0,TRUE,$K3020)</f>
        <v>0</v>
      </c>
      <c r="M3021" t="b" cm="1">
        <f t="array" ref="M3021">_xlfn.IFS($K3021,FALSE,AND($J3021,NOT($K3021),$P3021&lt;$B$6),TRUE,TRUE,FALSE)</f>
        <v>1</v>
      </c>
      <c r="N3021" cm="1">
        <f t="array" ref="N3021">_xlfn.IFS($N3020&gt;=$C$7-$B$27,0,$M3020,$N3020+$B$27,TRUE,0)</f>
        <v>0</v>
      </c>
      <c r="O3021" t="b" cm="1">
        <f t="array" ref="O3021">_xlfn.IFS(AND($J3021,NOT($K3021),NOT($M3021)),TRUE,$P3021&gt;=$B$6,FALSE,AND($J3021,NOT($K3021),$M3021,$N3021=0),TRUE,TRUE,FALSE)</f>
        <v>1</v>
      </c>
      <c r="P3021" cm="1">
        <f t="array" ref="P3021">_xlfn.IFS(AND($O3020,$P3020&lt;$B$6),$P3020+1,AND(NOT($J3020),$P3020&gt;0),0,TRUE,$P3020)</f>
        <v>3</v>
      </c>
      <c r="Q3021" s="1">
        <f t="shared" si="236"/>
        <v>153</v>
      </c>
      <c r="R3021" s="1">
        <f t="shared" si="237"/>
        <v>7650</v>
      </c>
      <c r="S3021" s="17">
        <f t="shared" si="238"/>
        <v>152.08747514910539</v>
      </c>
      <c r="T3021" s="1" cm="1">
        <f t="array" ref="T3021">_xlfn.IFS($B$6=1,Q3021*$B$10,AND(P3020=0,P3021&gt;=1),T3020+$B$6*$B$10*$B$8,TRUE,T3020)</f>
        <v>6600</v>
      </c>
      <c r="U3021" s="17">
        <f t="shared" si="239"/>
        <v>131.21272365805169</v>
      </c>
    </row>
    <row r="3022" spans="7:21" x14ac:dyDescent="0.25">
      <c r="G3022" s="15">
        <v>3020</v>
      </c>
      <c r="H3022" s="17">
        <f t="shared" si="235"/>
        <v>50.316666666666663</v>
      </c>
      <c r="I3022" cm="1">
        <f t="array" ref="I3022">_xlfn.IFS(AND(NOT($I3021=0),$J3021),0,NOT($J3021),$I3021+$B$27,TRUE,$I3021)</f>
        <v>0</v>
      </c>
      <c r="J3022" t="b" cm="1">
        <f t="array" ref="J3022">_xlfn.IFS($I3022&gt;=$C$5-$B$27,TRUE,$P3022&gt;=$B$6,FALSE,TRUE,$J3021)</f>
        <v>1</v>
      </c>
      <c r="K3022" t="b" cm="1">
        <f t="array" ref="K3022">_xlfn.IFS($L3022&gt;=$B$4-$B$27,FALSE,$I3022&gt;=$B$5-$B$27,TRUE,AND($J3022,NOT($K3021)),FALSE,$K3021,TRUE,TRUE,FALSE)</f>
        <v>0</v>
      </c>
      <c r="L3022" cm="1">
        <f t="array" ref="L3022">_xlfn.IFS($K3021,$L3021+$B$27,NOT($K3021),0,TRUE,$K3021)</f>
        <v>0</v>
      </c>
      <c r="M3022" t="b" cm="1">
        <f t="array" ref="M3022">_xlfn.IFS($K3022,FALSE,AND($J3022,NOT($K3022),$P3022&lt;$B$6),TRUE,TRUE,FALSE)</f>
        <v>1</v>
      </c>
      <c r="N3022" cm="1">
        <f t="array" ref="N3022">_xlfn.IFS($N3021&gt;=$C$7-$B$27,0,$M3021,$N3021+$B$27,TRUE,0)</f>
        <v>1.6666666666666666E-2</v>
      </c>
      <c r="O3022" t="b" cm="1">
        <f t="array" ref="O3022">_xlfn.IFS(AND($J3022,NOT($K3022),NOT($M3022)),TRUE,$P3022&gt;=$B$6,FALSE,AND($J3022,NOT($K3022),$M3022,$N3022=0),TRUE,TRUE,FALSE)</f>
        <v>0</v>
      </c>
      <c r="P3022" cm="1">
        <f t="array" ref="P3022">_xlfn.IFS(AND($O3021,$P3021&lt;$B$6),$P3021+1,AND(NOT($J3021),$P3021&gt;0),0,TRUE,$P3021)</f>
        <v>4</v>
      </c>
      <c r="Q3022" s="1">
        <f t="shared" si="236"/>
        <v>154</v>
      </c>
      <c r="R3022" s="1">
        <f t="shared" si="237"/>
        <v>7700</v>
      </c>
      <c r="S3022" s="17">
        <f t="shared" si="238"/>
        <v>153.03080490228552</v>
      </c>
      <c r="T3022" s="1" cm="1">
        <f t="array" ref="T3022">_xlfn.IFS($B$6=1,Q3022*$B$10,AND(P3021=0,P3022&gt;=1),T3021+$B$6*$B$10*$B$8,TRUE,T3021)</f>
        <v>6600</v>
      </c>
      <c r="U3022" s="17">
        <f t="shared" si="239"/>
        <v>131.16926134481616</v>
      </c>
    </row>
    <row r="3023" spans="7:21" x14ac:dyDescent="0.25">
      <c r="G3023" s="15">
        <v>3021</v>
      </c>
      <c r="H3023" s="17">
        <f t="shared" si="235"/>
        <v>50.333333333333336</v>
      </c>
      <c r="I3023" cm="1">
        <f t="array" ref="I3023">_xlfn.IFS(AND(NOT($I3022=0),$J3022),0,NOT($J3022),$I3022+$B$27,TRUE,$I3022)</f>
        <v>0</v>
      </c>
      <c r="J3023" t="b" cm="1">
        <f t="array" ref="J3023">_xlfn.IFS($I3023&gt;=$C$5-$B$27,TRUE,$P3023&gt;=$B$6,FALSE,TRUE,$J3022)</f>
        <v>1</v>
      </c>
      <c r="K3023" t="b" cm="1">
        <f t="array" ref="K3023">_xlfn.IFS($L3023&gt;=$B$4-$B$27,FALSE,$I3023&gt;=$B$5-$B$27,TRUE,AND($J3023,NOT($K3022)),FALSE,$K3022,TRUE,TRUE,FALSE)</f>
        <v>0</v>
      </c>
      <c r="L3023" cm="1">
        <f t="array" ref="L3023">_xlfn.IFS($K3022,$L3022+$B$27,NOT($K3022),0,TRUE,$K3022)</f>
        <v>0</v>
      </c>
      <c r="M3023" t="b" cm="1">
        <f t="array" ref="M3023">_xlfn.IFS($K3023,FALSE,AND($J3023,NOT($K3023),$P3023&lt;$B$6),TRUE,TRUE,FALSE)</f>
        <v>1</v>
      </c>
      <c r="N3023" cm="1">
        <f t="array" ref="N3023">_xlfn.IFS($N3022&gt;=$C$7-$B$27,0,$M3022,$N3022+$B$27,TRUE,0)</f>
        <v>3.3333333333333333E-2</v>
      </c>
      <c r="O3023" t="b" cm="1">
        <f t="array" ref="O3023">_xlfn.IFS(AND($J3023,NOT($K3023),NOT($M3023)),TRUE,$P3023&gt;=$B$6,FALSE,AND($J3023,NOT($K3023),$M3023,$N3023=0),TRUE,TRUE,FALSE)</f>
        <v>0</v>
      </c>
      <c r="P3023" cm="1">
        <f t="array" ref="P3023">_xlfn.IFS(AND($O3022,$P3022&lt;$B$6),$P3022+1,AND(NOT($J3022),$P3022&gt;0),0,TRUE,$P3022)</f>
        <v>4</v>
      </c>
      <c r="Q3023" s="1">
        <f t="shared" si="236"/>
        <v>154</v>
      </c>
      <c r="R3023" s="1">
        <f t="shared" si="237"/>
        <v>7700</v>
      </c>
      <c r="S3023" s="17">
        <f t="shared" si="238"/>
        <v>152.98013245033113</v>
      </c>
      <c r="T3023" s="1" cm="1">
        <f t="array" ref="T3023">_xlfn.IFS($B$6=1,Q3023*$B$10,AND(P3022=0,P3023&gt;=1),T3022+$B$6*$B$10*$B$8,TRUE,T3022)</f>
        <v>6600</v>
      </c>
      <c r="U3023" s="17">
        <f t="shared" si="239"/>
        <v>131.12582781456953</v>
      </c>
    </row>
    <row r="3024" spans="7:21" x14ac:dyDescent="0.25">
      <c r="G3024" s="15">
        <v>3022</v>
      </c>
      <c r="H3024" s="17">
        <f t="shared" si="235"/>
        <v>50.35</v>
      </c>
      <c r="I3024" cm="1">
        <f t="array" ref="I3024">_xlfn.IFS(AND(NOT($I3023=0),$J3023),0,NOT($J3023),$I3023+$B$27,TRUE,$I3023)</f>
        <v>0</v>
      </c>
      <c r="J3024" t="b" cm="1">
        <f t="array" ref="J3024">_xlfn.IFS($I3024&gt;=$C$5-$B$27,TRUE,$P3024&gt;=$B$6,FALSE,TRUE,$J3023)</f>
        <v>1</v>
      </c>
      <c r="K3024" t="b" cm="1">
        <f t="array" ref="K3024">_xlfn.IFS($L3024&gt;=$B$4-$B$27,FALSE,$I3024&gt;=$B$5-$B$27,TRUE,AND($J3024,NOT($K3023)),FALSE,$K3023,TRUE,TRUE,FALSE)</f>
        <v>0</v>
      </c>
      <c r="L3024" cm="1">
        <f t="array" ref="L3024">_xlfn.IFS($K3023,$L3023+$B$27,NOT($K3023),0,TRUE,$K3023)</f>
        <v>0</v>
      </c>
      <c r="M3024" t="b" cm="1">
        <f t="array" ref="M3024">_xlfn.IFS($K3024,FALSE,AND($J3024,NOT($K3024),$P3024&lt;$B$6),TRUE,TRUE,FALSE)</f>
        <v>1</v>
      </c>
      <c r="N3024" cm="1">
        <f t="array" ref="N3024">_xlfn.IFS($N3023&gt;=$C$7-$B$27,0,$M3023,$N3023+$B$27,TRUE,0)</f>
        <v>0</v>
      </c>
      <c r="O3024" t="b" cm="1">
        <f t="array" ref="O3024">_xlfn.IFS(AND($J3024,NOT($K3024),NOT($M3024)),TRUE,$P3024&gt;=$B$6,FALSE,AND($J3024,NOT($K3024),$M3024,$N3024=0),TRUE,TRUE,FALSE)</f>
        <v>1</v>
      </c>
      <c r="P3024" cm="1">
        <f t="array" ref="P3024">_xlfn.IFS(AND($O3023,$P3023&lt;$B$6),$P3023+1,AND(NOT($J3023),$P3023&gt;0),0,TRUE,$P3023)</f>
        <v>4</v>
      </c>
      <c r="Q3024" s="1">
        <f t="shared" si="236"/>
        <v>154</v>
      </c>
      <c r="R3024" s="1">
        <f t="shared" si="237"/>
        <v>7700</v>
      </c>
      <c r="S3024" s="17">
        <f t="shared" si="238"/>
        <v>152.9294935451837</v>
      </c>
      <c r="T3024" s="1" cm="1">
        <f t="array" ref="T3024">_xlfn.IFS($B$6=1,Q3024*$B$10,AND(P3023=0,P3024&gt;=1),T3023+$B$6*$B$10*$B$8,TRUE,T3023)</f>
        <v>6600</v>
      </c>
      <c r="U3024" s="17">
        <f t="shared" si="239"/>
        <v>131.0824230387289</v>
      </c>
    </row>
    <row r="3025" spans="7:21" x14ac:dyDescent="0.25">
      <c r="G3025" s="15">
        <v>3023</v>
      </c>
      <c r="H3025" s="17">
        <f t="shared" si="235"/>
        <v>50.366666666666667</v>
      </c>
      <c r="I3025" cm="1">
        <f t="array" ref="I3025">_xlfn.IFS(AND(NOT($I3024=0),$J3024),0,NOT($J3024),$I3024+$B$27,TRUE,$I3024)</f>
        <v>0</v>
      </c>
      <c r="J3025" t="b" cm="1">
        <f t="array" ref="J3025">_xlfn.IFS($I3025&gt;=$C$5-$B$27,TRUE,$P3025&gt;=$B$6,FALSE,TRUE,$J3024)</f>
        <v>1</v>
      </c>
      <c r="K3025" t="b" cm="1">
        <f t="array" ref="K3025">_xlfn.IFS($L3025&gt;=$B$4-$B$27,FALSE,$I3025&gt;=$B$5-$B$27,TRUE,AND($J3025,NOT($K3024)),FALSE,$K3024,TRUE,TRUE,FALSE)</f>
        <v>0</v>
      </c>
      <c r="L3025" cm="1">
        <f t="array" ref="L3025">_xlfn.IFS($K3024,$L3024+$B$27,NOT($K3024),0,TRUE,$K3024)</f>
        <v>0</v>
      </c>
      <c r="M3025" t="b" cm="1">
        <f t="array" ref="M3025">_xlfn.IFS($K3025,FALSE,AND($J3025,NOT($K3025),$P3025&lt;$B$6),TRUE,TRUE,FALSE)</f>
        <v>1</v>
      </c>
      <c r="N3025" cm="1">
        <f t="array" ref="N3025">_xlfn.IFS($N3024&gt;=$C$7-$B$27,0,$M3024,$N3024+$B$27,TRUE,0)</f>
        <v>1.6666666666666666E-2</v>
      </c>
      <c r="O3025" t="b" cm="1">
        <f t="array" ref="O3025">_xlfn.IFS(AND($J3025,NOT($K3025),NOT($M3025)),TRUE,$P3025&gt;=$B$6,FALSE,AND($J3025,NOT($K3025),$M3025,$N3025=0),TRUE,TRUE,FALSE)</f>
        <v>0</v>
      </c>
      <c r="P3025" cm="1">
        <f t="array" ref="P3025">_xlfn.IFS(AND($O3024,$P3024&lt;$B$6),$P3024+1,AND(NOT($J3024),$P3024&gt;0),0,TRUE,$P3024)</f>
        <v>5</v>
      </c>
      <c r="Q3025" s="1">
        <f t="shared" si="236"/>
        <v>155</v>
      </c>
      <c r="R3025" s="1">
        <f t="shared" si="237"/>
        <v>7750</v>
      </c>
      <c r="S3025" s="17">
        <f t="shared" si="238"/>
        <v>153.87160820648577</v>
      </c>
      <c r="T3025" s="1" cm="1">
        <f t="array" ref="T3025">_xlfn.IFS($B$6=1,Q3025*$B$10,AND(P3024=0,P3025&gt;=1),T3024+$B$6*$B$10*$B$8,TRUE,T3024)</f>
        <v>6600</v>
      </c>
      <c r="U3025" s="17">
        <f t="shared" si="239"/>
        <v>131.03904698874916</v>
      </c>
    </row>
    <row r="3026" spans="7:21" x14ac:dyDescent="0.25">
      <c r="G3026" s="15">
        <v>3024</v>
      </c>
      <c r="H3026" s="17">
        <f t="shared" si="235"/>
        <v>50.383333333333333</v>
      </c>
      <c r="I3026" cm="1">
        <f t="array" ref="I3026">_xlfn.IFS(AND(NOT($I3025=0),$J3025),0,NOT($J3025),$I3025+$B$27,TRUE,$I3025)</f>
        <v>0</v>
      </c>
      <c r="J3026" t="b" cm="1">
        <f t="array" ref="J3026">_xlfn.IFS($I3026&gt;=$C$5-$B$27,TRUE,$P3026&gt;=$B$6,FALSE,TRUE,$J3025)</f>
        <v>1</v>
      </c>
      <c r="K3026" t="b" cm="1">
        <f t="array" ref="K3026">_xlfn.IFS($L3026&gt;=$B$4-$B$27,FALSE,$I3026&gt;=$B$5-$B$27,TRUE,AND($J3026,NOT($K3025)),FALSE,$K3025,TRUE,TRUE,FALSE)</f>
        <v>0</v>
      </c>
      <c r="L3026" cm="1">
        <f t="array" ref="L3026">_xlfn.IFS($K3025,$L3025+$B$27,NOT($K3025),0,TRUE,$K3025)</f>
        <v>0</v>
      </c>
      <c r="M3026" t="b" cm="1">
        <f t="array" ref="M3026">_xlfn.IFS($K3026,FALSE,AND($J3026,NOT($K3026),$P3026&lt;$B$6),TRUE,TRUE,FALSE)</f>
        <v>1</v>
      </c>
      <c r="N3026" cm="1">
        <f t="array" ref="N3026">_xlfn.IFS($N3025&gt;=$C$7-$B$27,0,$M3025,$N3025+$B$27,TRUE,0)</f>
        <v>3.3333333333333333E-2</v>
      </c>
      <c r="O3026" t="b" cm="1">
        <f t="array" ref="O3026">_xlfn.IFS(AND($J3026,NOT($K3026),NOT($M3026)),TRUE,$P3026&gt;=$B$6,FALSE,AND($J3026,NOT($K3026),$M3026,$N3026=0),TRUE,TRUE,FALSE)</f>
        <v>0</v>
      </c>
      <c r="P3026" cm="1">
        <f t="array" ref="P3026">_xlfn.IFS(AND($O3025,$P3025&lt;$B$6),$P3025+1,AND(NOT($J3025),$P3025&gt;0),0,TRUE,$P3025)</f>
        <v>5</v>
      </c>
      <c r="Q3026" s="1">
        <f t="shared" si="236"/>
        <v>155</v>
      </c>
      <c r="R3026" s="1">
        <f t="shared" si="237"/>
        <v>7750</v>
      </c>
      <c r="S3026" s="17">
        <f t="shared" si="238"/>
        <v>153.8207079060536</v>
      </c>
      <c r="T3026" s="1" cm="1">
        <f t="array" ref="T3026">_xlfn.IFS($B$6=1,Q3026*$B$10,AND(P3025=0,P3026&gt;=1),T3025+$B$6*$B$10*$B$8,TRUE,T3025)</f>
        <v>6600</v>
      </c>
      <c r="U3026" s="17">
        <f t="shared" si="239"/>
        <v>130.99569963612305</v>
      </c>
    </row>
    <row r="3027" spans="7:21" x14ac:dyDescent="0.25">
      <c r="G3027" s="15">
        <v>3025</v>
      </c>
      <c r="H3027" s="17">
        <f t="shared" si="235"/>
        <v>50.4</v>
      </c>
      <c r="I3027" cm="1">
        <f t="array" ref="I3027">_xlfn.IFS(AND(NOT($I3026=0),$J3026),0,NOT($J3026),$I3026+$B$27,TRUE,$I3026)</f>
        <v>0</v>
      </c>
      <c r="J3027" t="b" cm="1">
        <f t="array" ref="J3027">_xlfn.IFS($I3027&gt;=$C$5-$B$27,TRUE,$P3027&gt;=$B$6,FALSE,TRUE,$J3026)</f>
        <v>1</v>
      </c>
      <c r="K3027" t="b" cm="1">
        <f t="array" ref="K3027">_xlfn.IFS($L3027&gt;=$B$4-$B$27,FALSE,$I3027&gt;=$B$5-$B$27,TRUE,AND($J3027,NOT($K3026)),FALSE,$K3026,TRUE,TRUE,FALSE)</f>
        <v>0</v>
      </c>
      <c r="L3027" cm="1">
        <f t="array" ref="L3027">_xlfn.IFS($K3026,$L3026+$B$27,NOT($K3026),0,TRUE,$K3026)</f>
        <v>0</v>
      </c>
      <c r="M3027" t="b" cm="1">
        <f t="array" ref="M3027">_xlfn.IFS($K3027,FALSE,AND($J3027,NOT($K3027),$P3027&lt;$B$6),TRUE,TRUE,FALSE)</f>
        <v>1</v>
      </c>
      <c r="N3027" cm="1">
        <f t="array" ref="N3027">_xlfn.IFS($N3026&gt;=$C$7-$B$27,0,$M3026,$N3026+$B$27,TRUE,0)</f>
        <v>0</v>
      </c>
      <c r="O3027" t="b" cm="1">
        <f t="array" ref="O3027">_xlfn.IFS(AND($J3027,NOT($K3027),NOT($M3027)),TRUE,$P3027&gt;=$B$6,FALSE,AND($J3027,NOT($K3027),$M3027,$N3027=0),TRUE,TRUE,FALSE)</f>
        <v>1</v>
      </c>
      <c r="P3027" cm="1">
        <f t="array" ref="P3027">_xlfn.IFS(AND($O3026,$P3026&lt;$B$6),$P3026+1,AND(NOT($J3026),$P3026&gt;0),0,TRUE,$P3026)</f>
        <v>5</v>
      </c>
      <c r="Q3027" s="1">
        <f t="shared" si="236"/>
        <v>155</v>
      </c>
      <c r="R3027" s="1">
        <f t="shared" si="237"/>
        <v>7750</v>
      </c>
      <c r="S3027" s="17">
        <f t="shared" si="238"/>
        <v>153.76984126984127</v>
      </c>
      <c r="T3027" s="1" cm="1">
        <f t="array" ref="T3027">_xlfn.IFS($B$6=1,Q3027*$B$10,AND(P3026=0,P3027&gt;=1),T3026+$B$6*$B$10*$B$8,TRUE,T3026)</f>
        <v>6600</v>
      </c>
      <c r="U3027" s="17">
        <f t="shared" si="239"/>
        <v>130.95238095238096</v>
      </c>
    </row>
    <row r="3028" spans="7:21" x14ac:dyDescent="0.25">
      <c r="G3028" s="15">
        <v>3026</v>
      </c>
      <c r="H3028" s="17">
        <f t="shared" si="235"/>
        <v>50.416666666666664</v>
      </c>
      <c r="I3028" cm="1">
        <f t="array" ref="I3028">_xlfn.IFS(AND(NOT($I3027=0),$J3027),0,NOT($J3027),$I3027+$B$27,TRUE,$I3027)</f>
        <v>0</v>
      </c>
      <c r="J3028" t="b" cm="1">
        <f t="array" ref="J3028">_xlfn.IFS($I3028&gt;=$C$5-$B$27,TRUE,$P3028&gt;=$B$6,FALSE,TRUE,$J3027)</f>
        <v>1</v>
      </c>
      <c r="K3028" t="b" cm="1">
        <f t="array" ref="K3028">_xlfn.IFS($L3028&gt;=$B$4-$B$27,FALSE,$I3028&gt;=$B$5-$B$27,TRUE,AND($J3028,NOT($K3027)),FALSE,$K3027,TRUE,TRUE,FALSE)</f>
        <v>0</v>
      </c>
      <c r="L3028" cm="1">
        <f t="array" ref="L3028">_xlfn.IFS($K3027,$L3027+$B$27,NOT($K3027),0,TRUE,$K3027)</f>
        <v>0</v>
      </c>
      <c r="M3028" t="b" cm="1">
        <f t="array" ref="M3028">_xlfn.IFS($K3028,FALSE,AND($J3028,NOT($K3028),$P3028&lt;$B$6),TRUE,TRUE,FALSE)</f>
        <v>1</v>
      </c>
      <c r="N3028" cm="1">
        <f t="array" ref="N3028">_xlfn.IFS($N3027&gt;=$C$7-$B$27,0,$M3027,$N3027+$B$27,TRUE,0)</f>
        <v>1.6666666666666666E-2</v>
      </c>
      <c r="O3028" t="b" cm="1">
        <f t="array" ref="O3028">_xlfn.IFS(AND($J3028,NOT($K3028),NOT($M3028)),TRUE,$P3028&gt;=$B$6,FALSE,AND($J3028,NOT($K3028),$M3028,$N3028=0),TRUE,TRUE,FALSE)</f>
        <v>0</v>
      </c>
      <c r="P3028" cm="1">
        <f t="array" ref="P3028">_xlfn.IFS(AND($O3027,$P3027&lt;$B$6),$P3027+1,AND(NOT($J3027),$P3027&gt;0),0,TRUE,$P3027)</f>
        <v>6</v>
      </c>
      <c r="Q3028" s="1">
        <f t="shared" si="236"/>
        <v>156</v>
      </c>
      <c r="R3028" s="1">
        <f t="shared" si="237"/>
        <v>7800</v>
      </c>
      <c r="S3028" s="17">
        <f t="shared" si="238"/>
        <v>154.71074380165291</v>
      </c>
      <c r="T3028" s="1" cm="1">
        <f t="array" ref="T3028">_xlfn.IFS($B$6=1,Q3028*$B$10,AND(P3027=0,P3028&gt;=1),T3027+$B$6*$B$10*$B$8,TRUE,T3027)</f>
        <v>6600</v>
      </c>
      <c r="U3028" s="17">
        <f t="shared" si="239"/>
        <v>130.90909090909091</v>
      </c>
    </row>
    <row r="3029" spans="7:21" x14ac:dyDescent="0.25">
      <c r="G3029" s="15">
        <v>3027</v>
      </c>
      <c r="H3029" s="17">
        <f t="shared" si="235"/>
        <v>50.43333333333333</v>
      </c>
      <c r="I3029" cm="1">
        <f t="array" ref="I3029">_xlfn.IFS(AND(NOT($I3028=0),$J3028),0,NOT($J3028),$I3028+$B$27,TRUE,$I3028)</f>
        <v>0</v>
      </c>
      <c r="J3029" t="b" cm="1">
        <f t="array" ref="J3029">_xlfn.IFS($I3029&gt;=$C$5-$B$27,TRUE,$P3029&gt;=$B$6,FALSE,TRUE,$J3028)</f>
        <v>1</v>
      </c>
      <c r="K3029" t="b" cm="1">
        <f t="array" ref="K3029">_xlfn.IFS($L3029&gt;=$B$4-$B$27,FALSE,$I3029&gt;=$B$5-$B$27,TRUE,AND($J3029,NOT($K3028)),FALSE,$K3028,TRUE,TRUE,FALSE)</f>
        <v>0</v>
      </c>
      <c r="L3029" cm="1">
        <f t="array" ref="L3029">_xlfn.IFS($K3028,$L3028+$B$27,NOT($K3028),0,TRUE,$K3028)</f>
        <v>0</v>
      </c>
      <c r="M3029" t="b" cm="1">
        <f t="array" ref="M3029">_xlfn.IFS($K3029,FALSE,AND($J3029,NOT($K3029),$P3029&lt;$B$6),TRUE,TRUE,FALSE)</f>
        <v>1</v>
      </c>
      <c r="N3029" cm="1">
        <f t="array" ref="N3029">_xlfn.IFS($N3028&gt;=$C$7-$B$27,0,$M3028,$N3028+$B$27,TRUE,0)</f>
        <v>3.3333333333333333E-2</v>
      </c>
      <c r="O3029" t="b" cm="1">
        <f t="array" ref="O3029">_xlfn.IFS(AND($J3029,NOT($K3029),NOT($M3029)),TRUE,$P3029&gt;=$B$6,FALSE,AND($J3029,NOT($K3029),$M3029,$N3029=0),TRUE,TRUE,FALSE)</f>
        <v>0</v>
      </c>
      <c r="P3029" cm="1">
        <f t="array" ref="P3029">_xlfn.IFS(AND($O3028,$P3028&lt;$B$6),$P3028+1,AND(NOT($J3028),$P3028&gt;0),0,TRUE,$P3028)</f>
        <v>6</v>
      </c>
      <c r="Q3029" s="1">
        <f t="shared" si="236"/>
        <v>156</v>
      </c>
      <c r="R3029" s="1">
        <f t="shared" si="237"/>
        <v>7800</v>
      </c>
      <c r="S3029" s="17">
        <f t="shared" si="238"/>
        <v>154.65961665565104</v>
      </c>
      <c r="T3029" s="1" cm="1">
        <f t="array" ref="T3029">_xlfn.IFS($B$6=1,Q3029*$B$10,AND(P3028=0,P3029&gt;=1),T3028+$B$6*$B$10*$B$8,TRUE,T3028)</f>
        <v>6600</v>
      </c>
      <c r="U3029" s="17">
        <f t="shared" si="239"/>
        <v>130.86582947785857</v>
      </c>
    </row>
    <row r="3030" spans="7:21" x14ac:dyDescent="0.25">
      <c r="G3030" s="15">
        <v>3028</v>
      </c>
      <c r="H3030" s="17">
        <f t="shared" si="235"/>
        <v>50.45</v>
      </c>
      <c r="I3030" cm="1">
        <f t="array" ref="I3030">_xlfn.IFS(AND(NOT($I3029=0),$J3029),0,NOT($J3029),$I3029+$B$27,TRUE,$I3029)</f>
        <v>0</v>
      </c>
      <c r="J3030" t="b" cm="1">
        <f t="array" ref="J3030">_xlfn.IFS($I3030&gt;=$C$5-$B$27,TRUE,$P3030&gt;=$B$6,FALSE,TRUE,$J3029)</f>
        <v>1</v>
      </c>
      <c r="K3030" t="b" cm="1">
        <f t="array" ref="K3030">_xlfn.IFS($L3030&gt;=$B$4-$B$27,FALSE,$I3030&gt;=$B$5-$B$27,TRUE,AND($J3030,NOT($K3029)),FALSE,$K3029,TRUE,TRUE,FALSE)</f>
        <v>0</v>
      </c>
      <c r="L3030" cm="1">
        <f t="array" ref="L3030">_xlfn.IFS($K3029,$L3029+$B$27,NOT($K3029),0,TRUE,$K3029)</f>
        <v>0</v>
      </c>
      <c r="M3030" t="b" cm="1">
        <f t="array" ref="M3030">_xlfn.IFS($K3030,FALSE,AND($J3030,NOT($K3030),$P3030&lt;$B$6),TRUE,TRUE,FALSE)</f>
        <v>1</v>
      </c>
      <c r="N3030" cm="1">
        <f t="array" ref="N3030">_xlfn.IFS($N3029&gt;=$C$7-$B$27,0,$M3029,$N3029+$B$27,TRUE,0)</f>
        <v>0</v>
      </c>
      <c r="O3030" t="b" cm="1">
        <f t="array" ref="O3030">_xlfn.IFS(AND($J3030,NOT($K3030),NOT($M3030)),TRUE,$P3030&gt;=$B$6,FALSE,AND($J3030,NOT($K3030),$M3030,$N3030=0),TRUE,TRUE,FALSE)</f>
        <v>1</v>
      </c>
      <c r="P3030" cm="1">
        <f t="array" ref="P3030">_xlfn.IFS(AND($O3029,$P3029&lt;$B$6),$P3029+1,AND(NOT($J3029),$P3029&gt;0),0,TRUE,$P3029)</f>
        <v>6</v>
      </c>
      <c r="Q3030" s="1">
        <f t="shared" si="236"/>
        <v>156</v>
      </c>
      <c r="R3030" s="1">
        <f t="shared" si="237"/>
        <v>7800</v>
      </c>
      <c r="S3030" s="17">
        <f t="shared" si="238"/>
        <v>154.6085232903865</v>
      </c>
      <c r="T3030" s="1" cm="1">
        <f t="array" ref="T3030">_xlfn.IFS($B$6=1,Q3030*$B$10,AND(P3029=0,P3030&gt;=1),T3029+$B$6*$B$10*$B$8,TRUE,T3029)</f>
        <v>6600</v>
      </c>
      <c r="U3030" s="17">
        <f t="shared" si="239"/>
        <v>130.82259663032704</v>
      </c>
    </row>
    <row r="3031" spans="7:21" x14ac:dyDescent="0.25">
      <c r="G3031" s="15">
        <v>3029</v>
      </c>
      <c r="H3031" s="17">
        <f t="shared" si="235"/>
        <v>50.466666666666669</v>
      </c>
      <c r="I3031" cm="1">
        <f t="array" ref="I3031">_xlfn.IFS(AND(NOT($I3030=0),$J3030),0,NOT($J3030),$I3030+$B$27,TRUE,$I3030)</f>
        <v>0</v>
      </c>
      <c r="J3031" t="b" cm="1">
        <f t="array" ref="J3031">_xlfn.IFS($I3031&gt;=$C$5-$B$27,TRUE,$P3031&gt;=$B$6,FALSE,TRUE,$J3030)</f>
        <v>1</v>
      </c>
      <c r="K3031" t="b" cm="1">
        <f t="array" ref="K3031">_xlfn.IFS($L3031&gt;=$B$4-$B$27,FALSE,$I3031&gt;=$B$5-$B$27,TRUE,AND($J3031,NOT($K3030)),FALSE,$K3030,TRUE,TRUE,FALSE)</f>
        <v>0</v>
      </c>
      <c r="L3031" cm="1">
        <f t="array" ref="L3031">_xlfn.IFS($K3030,$L3030+$B$27,NOT($K3030),0,TRUE,$K3030)</f>
        <v>0</v>
      </c>
      <c r="M3031" t="b" cm="1">
        <f t="array" ref="M3031">_xlfn.IFS($K3031,FALSE,AND($J3031,NOT($K3031),$P3031&lt;$B$6),TRUE,TRUE,FALSE)</f>
        <v>1</v>
      </c>
      <c r="N3031" cm="1">
        <f t="array" ref="N3031">_xlfn.IFS($N3030&gt;=$C$7-$B$27,0,$M3030,$N3030+$B$27,TRUE,0)</f>
        <v>1.6666666666666666E-2</v>
      </c>
      <c r="O3031" t="b" cm="1">
        <f t="array" ref="O3031">_xlfn.IFS(AND($J3031,NOT($K3031),NOT($M3031)),TRUE,$P3031&gt;=$B$6,FALSE,AND($J3031,NOT($K3031),$M3031,$N3031=0),TRUE,TRUE,FALSE)</f>
        <v>0</v>
      </c>
      <c r="P3031" cm="1">
        <f t="array" ref="P3031">_xlfn.IFS(AND($O3030,$P3030&lt;$B$6),$P3030+1,AND(NOT($J3030),$P3030&gt;0),0,TRUE,$P3030)</f>
        <v>7</v>
      </c>
      <c r="Q3031" s="1">
        <f t="shared" si="236"/>
        <v>157</v>
      </c>
      <c r="R3031" s="1">
        <f t="shared" si="237"/>
        <v>7850</v>
      </c>
      <c r="S3031" s="17">
        <f t="shared" si="238"/>
        <v>155.54821664464993</v>
      </c>
      <c r="T3031" s="1" cm="1">
        <f t="array" ref="T3031">_xlfn.IFS($B$6=1,Q3031*$B$10,AND(P3030=0,P3031&gt;=1),T3030+$B$6*$B$10*$B$8,TRUE,T3030)</f>
        <v>6600</v>
      </c>
      <c r="U3031" s="17">
        <f t="shared" si="239"/>
        <v>130.77939233817702</v>
      </c>
    </row>
    <row r="3032" spans="7:21" x14ac:dyDescent="0.25">
      <c r="G3032" s="15">
        <v>3030</v>
      </c>
      <c r="H3032" s="17">
        <f t="shared" si="235"/>
        <v>50.483333333333334</v>
      </c>
      <c r="I3032" cm="1">
        <f t="array" ref="I3032">_xlfn.IFS(AND(NOT($I3031=0),$J3031),0,NOT($J3031),$I3031+$B$27,TRUE,$I3031)</f>
        <v>0</v>
      </c>
      <c r="J3032" t="b" cm="1">
        <f t="array" ref="J3032">_xlfn.IFS($I3032&gt;=$C$5-$B$27,TRUE,$P3032&gt;=$B$6,FALSE,TRUE,$J3031)</f>
        <v>1</v>
      </c>
      <c r="K3032" t="b" cm="1">
        <f t="array" ref="K3032">_xlfn.IFS($L3032&gt;=$B$4-$B$27,FALSE,$I3032&gt;=$B$5-$B$27,TRUE,AND($J3032,NOT($K3031)),FALSE,$K3031,TRUE,TRUE,FALSE)</f>
        <v>0</v>
      </c>
      <c r="L3032" cm="1">
        <f t="array" ref="L3032">_xlfn.IFS($K3031,$L3031+$B$27,NOT($K3031),0,TRUE,$K3031)</f>
        <v>0</v>
      </c>
      <c r="M3032" t="b" cm="1">
        <f t="array" ref="M3032">_xlfn.IFS($K3032,FALSE,AND($J3032,NOT($K3032),$P3032&lt;$B$6),TRUE,TRUE,FALSE)</f>
        <v>1</v>
      </c>
      <c r="N3032" cm="1">
        <f t="array" ref="N3032">_xlfn.IFS($N3031&gt;=$C$7-$B$27,0,$M3031,$N3031+$B$27,TRUE,0)</f>
        <v>3.3333333333333333E-2</v>
      </c>
      <c r="O3032" t="b" cm="1">
        <f t="array" ref="O3032">_xlfn.IFS(AND($J3032,NOT($K3032),NOT($M3032)),TRUE,$P3032&gt;=$B$6,FALSE,AND($J3032,NOT($K3032),$M3032,$N3032=0),TRUE,TRUE,FALSE)</f>
        <v>0</v>
      </c>
      <c r="P3032" cm="1">
        <f t="array" ref="P3032">_xlfn.IFS(AND($O3031,$P3031&lt;$B$6),$P3031+1,AND(NOT($J3031),$P3031&gt;0),0,TRUE,$P3031)</f>
        <v>7</v>
      </c>
      <c r="Q3032" s="1">
        <f t="shared" si="236"/>
        <v>157</v>
      </c>
      <c r="R3032" s="1">
        <f t="shared" si="237"/>
        <v>7850</v>
      </c>
      <c r="S3032" s="17">
        <f t="shared" si="238"/>
        <v>155.49686365137009</v>
      </c>
      <c r="T3032" s="1" cm="1">
        <f t="array" ref="T3032">_xlfn.IFS($B$6=1,Q3032*$B$10,AND(P3031=0,P3032&gt;=1),T3031+$B$6*$B$10*$B$8,TRUE,T3031)</f>
        <v>6600</v>
      </c>
      <c r="U3032" s="17">
        <f t="shared" si="239"/>
        <v>130.73621657312646</v>
      </c>
    </row>
    <row r="3033" spans="7:21" x14ac:dyDescent="0.25">
      <c r="G3033" s="15">
        <v>3031</v>
      </c>
      <c r="H3033" s="17">
        <f t="shared" si="235"/>
        <v>50.5</v>
      </c>
      <c r="I3033" cm="1">
        <f t="array" ref="I3033">_xlfn.IFS(AND(NOT($I3032=0),$J3032),0,NOT($J3032),$I3032+$B$27,TRUE,$I3032)</f>
        <v>0</v>
      </c>
      <c r="J3033" t="b" cm="1">
        <f t="array" ref="J3033">_xlfn.IFS($I3033&gt;=$C$5-$B$27,TRUE,$P3033&gt;=$B$6,FALSE,TRUE,$J3032)</f>
        <v>1</v>
      </c>
      <c r="K3033" t="b" cm="1">
        <f t="array" ref="K3033">_xlfn.IFS($L3033&gt;=$B$4-$B$27,FALSE,$I3033&gt;=$B$5-$B$27,TRUE,AND($J3033,NOT($K3032)),FALSE,$K3032,TRUE,TRUE,FALSE)</f>
        <v>0</v>
      </c>
      <c r="L3033" cm="1">
        <f t="array" ref="L3033">_xlfn.IFS($K3032,$L3032+$B$27,NOT($K3032),0,TRUE,$K3032)</f>
        <v>0</v>
      </c>
      <c r="M3033" t="b" cm="1">
        <f t="array" ref="M3033">_xlfn.IFS($K3033,FALSE,AND($J3033,NOT($K3033),$P3033&lt;$B$6),TRUE,TRUE,FALSE)</f>
        <v>1</v>
      </c>
      <c r="N3033" cm="1">
        <f t="array" ref="N3033">_xlfn.IFS($N3032&gt;=$C$7-$B$27,0,$M3032,$N3032+$B$27,TRUE,0)</f>
        <v>0</v>
      </c>
      <c r="O3033" t="b" cm="1">
        <f t="array" ref="O3033">_xlfn.IFS(AND($J3033,NOT($K3033),NOT($M3033)),TRUE,$P3033&gt;=$B$6,FALSE,AND($J3033,NOT($K3033),$M3033,$N3033=0),TRUE,TRUE,FALSE)</f>
        <v>1</v>
      </c>
      <c r="P3033" cm="1">
        <f t="array" ref="P3033">_xlfn.IFS(AND($O3032,$P3032&lt;$B$6),$P3032+1,AND(NOT($J3032),$P3032&gt;0),0,TRUE,$P3032)</f>
        <v>7</v>
      </c>
      <c r="Q3033" s="1">
        <f t="shared" si="236"/>
        <v>157</v>
      </c>
      <c r="R3033" s="1">
        <f t="shared" si="237"/>
        <v>7850</v>
      </c>
      <c r="S3033" s="17">
        <f t="shared" si="238"/>
        <v>155.44554455445544</v>
      </c>
      <c r="T3033" s="1" cm="1">
        <f t="array" ref="T3033">_xlfn.IFS($B$6=1,Q3033*$B$10,AND(P3032=0,P3033&gt;=1),T3032+$B$6*$B$10*$B$8,TRUE,T3032)</f>
        <v>6600</v>
      </c>
      <c r="U3033" s="17">
        <f t="shared" si="239"/>
        <v>130.69306930693068</v>
      </c>
    </row>
    <row r="3034" spans="7:21" x14ac:dyDescent="0.25">
      <c r="G3034" s="15">
        <v>3032</v>
      </c>
      <c r="H3034" s="17">
        <f t="shared" si="235"/>
        <v>50.516666666666666</v>
      </c>
      <c r="I3034" cm="1">
        <f t="array" ref="I3034">_xlfn.IFS(AND(NOT($I3033=0),$J3033),0,NOT($J3033),$I3033+$B$27,TRUE,$I3033)</f>
        <v>0</v>
      </c>
      <c r="J3034" t="b" cm="1">
        <f t="array" ref="J3034">_xlfn.IFS($I3034&gt;=$C$5-$B$27,TRUE,$P3034&gt;=$B$6,FALSE,TRUE,$J3033)</f>
        <v>1</v>
      </c>
      <c r="K3034" t="b" cm="1">
        <f t="array" ref="K3034">_xlfn.IFS($L3034&gt;=$B$4-$B$27,FALSE,$I3034&gt;=$B$5-$B$27,TRUE,AND($J3034,NOT($K3033)),FALSE,$K3033,TRUE,TRUE,FALSE)</f>
        <v>0</v>
      </c>
      <c r="L3034" cm="1">
        <f t="array" ref="L3034">_xlfn.IFS($K3033,$L3033+$B$27,NOT($K3033),0,TRUE,$K3033)</f>
        <v>0</v>
      </c>
      <c r="M3034" t="b" cm="1">
        <f t="array" ref="M3034">_xlfn.IFS($K3034,FALSE,AND($J3034,NOT($K3034),$P3034&lt;$B$6),TRUE,TRUE,FALSE)</f>
        <v>1</v>
      </c>
      <c r="N3034" cm="1">
        <f t="array" ref="N3034">_xlfn.IFS($N3033&gt;=$C$7-$B$27,0,$M3033,$N3033+$B$27,TRUE,0)</f>
        <v>1.6666666666666666E-2</v>
      </c>
      <c r="O3034" t="b" cm="1">
        <f t="array" ref="O3034">_xlfn.IFS(AND($J3034,NOT($K3034),NOT($M3034)),TRUE,$P3034&gt;=$B$6,FALSE,AND($J3034,NOT($K3034),$M3034,$N3034=0),TRUE,TRUE,FALSE)</f>
        <v>0</v>
      </c>
      <c r="P3034" cm="1">
        <f t="array" ref="P3034">_xlfn.IFS(AND($O3033,$P3033&lt;$B$6),$P3033+1,AND(NOT($J3033),$P3033&gt;0),0,TRUE,$P3033)</f>
        <v>8</v>
      </c>
      <c r="Q3034" s="1">
        <f t="shared" si="236"/>
        <v>158</v>
      </c>
      <c r="R3034" s="1">
        <f t="shared" si="237"/>
        <v>7900</v>
      </c>
      <c r="S3034" s="17">
        <f t="shared" si="238"/>
        <v>156.38403167271528</v>
      </c>
      <c r="T3034" s="1" cm="1">
        <f t="array" ref="T3034">_xlfn.IFS($B$6=1,Q3034*$B$10,AND(P3033=0,P3034&gt;=1),T3033+$B$6*$B$10*$B$8,TRUE,T3033)</f>
        <v>6600</v>
      </c>
      <c r="U3034" s="17">
        <f t="shared" si="239"/>
        <v>130.64995051138237</v>
      </c>
    </row>
    <row r="3035" spans="7:21" x14ac:dyDescent="0.25">
      <c r="G3035" s="15">
        <v>3033</v>
      </c>
      <c r="H3035" s="17">
        <f t="shared" si="235"/>
        <v>50.533333333333331</v>
      </c>
      <c r="I3035" cm="1">
        <f t="array" ref="I3035">_xlfn.IFS(AND(NOT($I3034=0),$J3034),0,NOT($J3034),$I3034+$B$27,TRUE,$I3034)</f>
        <v>0</v>
      </c>
      <c r="J3035" t="b" cm="1">
        <f t="array" ref="J3035">_xlfn.IFS($I3035&gt;=$C$5-$B$27,TRUE,$P3035&gt;=$B$6,FALSE,TRUE,$J3034)</f>
        <v>1</v>
      </c>
      <c r="K3035" t="b" cm="1">
        <f t="array" ref="K3035">_xlfn.IFS($L3035&gt;=$B$4-$B$27,FALSE,$I3035&gt;=$B$5-$B$27,TRUE,AND($J3035,NOT($K3034)),FALSE,$K3034,TRUE,TRUE,FALSE)</f>
        <v>0</v>
      </c>
      <c r="L3035" cm="1">
        <f t="array" ref="L3035">_xlfn.IFS($K3034,$L3034+$B$27,NOT($K3034),0,TRUE,$K3034)</f>
        <v>0</v>
      </c>
      <c r="M3035" t="b" cm="1">
        <f t="array" ref="M3035">_xlfn.IFS($K3035,FALSE,AND($J3035,NOT($K3035),$P3035&lt;$B$6),TRUE,TRUE,FALSE)</f>
        <v>1</v>
      </c>
      <c r="N3035" cm="1">
        <f t="array" ref="N3035">_xlfn.IFS($N3034&gt;=$C$7-$B$27,0,$M3034,$N3034+$B$27,TRUE,0)</f>
        <v>3.3333333333333333E-2</v>
      </c>
      <c r="O3035" t="b" cm="1">
        <f t="array" ref="O3035">_xlfn.IFS(AND($J3035,NOT($K3035),NOT($M3035)),TRUE,$P3035&gt;=$B$6,FALSE,AND($J3035,NOT($K3035),$M3035,$N3035=0),TRUE,TRUE,FALSE)</f>
        <v>0</v>
      </c>
      <c r="P3035" cm="1">
        <f t="array" ref="P3035">_xlfn.IFS(AND($O3034,$P3034&lt;$B$6),$P3034+1,AND(NOT($J3034),$P3034&gt;0),0,TRUE,$P3034)</f>
        <v>8</v>
      </c>
      <c r="Q3035" s="1">
        <f t="shared" si="236"/>
        <v>158</v>
      </c>
      <c r="R3035" s="1">
        <f t="shared" si="237"/>
        <v>7900</v>
      </c>
      <c r="S3035" s="17">
        <f t="shared" si="238"/>
        <v>156.33245382585753</v>
      </c>
      <c r="T3035" s="1" cm="1">
        <f t="array" ref="T3035">_xlfn.IFS($B$6=1,Q3035*$B$10,AND(P3034=0,P3035&gt;=1),T3034+$B$6*$B$10*$B$8,TRUE,T3034)</f>
        <v>6600</v>
      </c>
      <c r="U3035" s="17">
        <f t="shared" si="239"/>
        <v>130.60686015831135</v>
      </c>
    </row>
    <row r="3036" spans="7:21" x14ac:dyDescent="0.25">
      <c r="G3036" s="15">
        <v>3034</v>
      </c>
      <c r="H3036" s="17">
        <f t="shared" si="235"/>
        <v>50.55</v>
      </c>
      <c r="I3036" cm="1">
        <f t="array" ref="I3036">_xlfn.IFS(AND(NOT($I3035=0),$J3035),0,NOT($J3035),$I3035+$B$27,TRUE,$I3035)</f>
        <v>0</v>
      </c>
      <c r="J3036" t="b" cm="1">
        <f t="array" ref="J3036">_xlfn.IFS($I3036&gt;=$C$5-$B$27,TRUE,$P3036&gt;=$B$6,FALSE,TRUE,$J3035)</f>
        <v>1</v>
      </c>
      <c r="K3036" t="b" cm="1">
        <f t="array" ref="K3036">_xlfn.IFS($L3036&gt;=$B$4-$B$27,FALSE,$I3036&gt;=$B$5-$B$27,TRUE,AND($J3036,NOT($K3035)),FALSE,$K3035,TRUE,TRUE,FALSE)</f>
        <v>0</v>
      </c>
      <c r="L3036" cm="1">
        <f t="array" ref="L3036">_xlfn.IFS($K3035,$L3035+$B$27,NOT($K3035),0,TRUE,$K3035)</f>
        <v>0</v>
      </c>
      <c r="M3036" t="b" cm="1">
        <f t="array" ref="M3036">_xlfn.IFS($K3036,FALSE,AND($J3036,NOT($K3036),$P3036&lt;$B$6),TRUE,TRUE,FALSE)</f>
        <v>1</v>
      </c>
      <c r="N3036" cm="1">
        <f t="array" ref="N3036">_xlfn.IFS($N3035&gt;=$C$7-$B$27,0,$M3035,$N3035+$B$27,TRUE,0)</f>
        <v>0</v>
      </c>
      <c r="O3036" t="b" cm="1">
        <f t="array" ref="O3036">_xlfn.IFS(AND($J3036,NOT($K3036),NOT($M3036)),TRUE,$P3036&gt;=$B$6,FALSE,AND($J3036,NOT($K3036),$M3036,$N3036=0),TRUE,TRUE,FALSE)</f>
        <v>1</v>
      </c>
      <c r="P3036" cm="1">
        <f t="array" ref="P3036">_xlfn.IFS(AND($O3035,$P3035&lt;$B$6),$P3035+1,AND(NOT($J3035),$P3035&gt;0),0,TRUE,$P3035)</f>
        <v>8</v>
      </c>
      <c r="Q3036" s="1">
        <f t="shared" si="236"/>
        <v>158</v>
      </c>
      <c r="R3036" s="1">
        <f t="shared" si="237"/>
        <v>7900</v>
      </c>
      <c r="S3036" s="17">
        <f t="shared" si="238"/>
        <v>156.28090999010882</v>
      </c>
      <c r="T3036" s="1" cm="1">
        <f t="array" ref="T3036">_xlfn.IFS($B$6=1,Q3036*$B$10,AND(P3035=0,P3036&gt;=1),T3035+$B$6*$B$10*$B$8,TRUE,T3035)</f>
        <v>6600</v>
      </c>
      <c r="U3036" s="17">
        <f t="shared" si="239"/>
        <v>130.56379821958458</v>
      </c>
    </row>
    <row r="3037" spans="7:21" x14ac:dyDescent="0.25">
      <c r="G3037" s="15">
        <v>3035</v>
      </c>
      <c r="H3037" s="17">
        <f t="shared" si="235"/>
        <v>50.566666666666663</v>
      </c>
      <c r="I3037" cm="1">
        <f t="array" ref="I3037">_xlfn.IFS(AND(NOT($I3036=0),$J3036),0,NOT($J3036),$I3036+$B$27,TRUE,$I3036)</f>
        <v>0</v>
      </c>
      <c r="J3037" t="b" cm="1">
        <f t="array" ref="J3037">_xlfn.IFS($I3037&gt;=$C$5-$B$27,TRUE,$P3037&gt;=$B$6,FALSE,TRUE,$J3036)</f>
        <v>1</v>
      </c>
      <c r="K3037" t="b" cm="1">
        <f t="array" ref="K3037">_xlfn.IFS($L3037&gt;=$B$4-$B$27,FALSE,$I3037&gt;=$B$5-$B$27,TRUE,AND($J3037,NOT($K3036)),FALSE,$K3036,TRUE,TRUE,FALSE)</f>
        <v>0</v>
      </c>
      <c r="L3037" cm="1">
        <f t="array" ref="L3037">_xlfn.IFS($K3036,$L3036+$B$27,NOT($K3036),0,TRUE,$K3036)</f>
        <v>0</v>
      </c>
      <c r="M3037" t="b" cm="1">
        <f t="array" ref="M3037">_xlfn.IFS($K3037,FALSE,AND($J3037,NOT($K3037),$P3037&lt;$B$6),TRUE,TRUE,FALSE)</f>
        <v>1</v>
      </c>
      <c r="N3037" cm="1">
        <f t="array" ref="N3037">_xlfn.IFS($N3036&gt;=$C$7-$B$27,0,$M3036,$N3036+$B$27,TRUE,0)</f>
        <v>1.6666666666666666E-2</v>
      </c>
      <c r="O3037" t="b" cm="1">
        <f t="array" ref="O3037">_xlfn.IFS(AND($J3037,NOT($K3037),NOT($M3037)),TRUE,$P3037&gt;=$B$6,FALSE,AND($J3037,NOT($K3037),$M3037,$N3037=0),TRUE,TRUE,FALSE)</f>
        <v>0</v>
      </c>
      <c r="P3037" cm="1">
        <f t="array" ref="P3037">_xlfn.IFS(AND($O3036,$P3036&lt;$B$6),$P3036+1,AND(NOT($J3036),$P3036&gt;0),0,TRUE,$P3036)</f>
        <v>9</v>
      </c>
      <c r="Q3037" s="1">
        <f t="shared" si="236"/>
        <v>159</v>
      </c>
      <c r="R3037" s="1">
        <f t="shared" si="237"/>
        <v>7950</v>
      </c>
      <c r="S3037" s="17">
        <f t="shared" si="238"/>
        <v>157.21819380355967</v>
      </c>
      <c r="T3037" s="1" cm="1">
        <f t="array" ref="T3037">_xlfn.IFS($B$6=1,Q3037*$B$10,AND(P3036=0,P3037&gt;=1),T3036+$B$6*$B$10*$B$8,TRUE,T3036)</f>
        <v>6600</v>
      </c>
      <c r="U3037" s="17">
        <f t="shared" si="239"/>
        <v>130.52076466710614</v>
      </c>
    </row>
    <row r="3038" spans="7:21" x14ac:dyDescent="0.25">
      <c r="G3038" s="15">
        <v>3036</v>
      </c>
      <c r="H3038" s="17">
        <f t="shared" si="235"/>
        <v>50.583333333333336</v>
      </c>
      <c r="I3038" cm="1">
        <f t="array" ref="I3038">_xlfn.IFS(AND(NOT($I3037=0),$J3037),0,NOT($J3037),$I3037+$B$27,TRUE,$I3037)</f>
        <v>0</v>
      </c>
      <c r="J3038" t="b" cm="1">
        <f t="array" ref="J3038">_xlfn.IFS($I3038&gt;=$C$5-$B$27,TRUE,$P3038&gt;=$B$6,FALSE,TRUE,$J3037)</f>
        <v>1</v>
      </c>
      <c r="K3038" t="b" cm="1">
        <f t="array" ref="K3038">_xlfn.IFS($L3038&gt;=$B$4-$B$27,FALSE,$I3038&gt;=$B$5-$B$27,TRUE,AND($J3038,NOT($K3037)),FALSE,$K3037,TRUE,TRUE,FALSE)</f>
        <v>0</v>
      </c>
      <c r="L3038" cm="1">
        <f t="array" ref="L3038">_xlfn.IFS($K3037,$L3037+$B$27,NOT($K3037),0,TRUE,$K3037)</f>
        <v>0</v>
      </c>
      <c r="M3038" t="b" cm="1">
        <f t="array" ref="M3038">_xlfn.IFS($K3038,FALSE,AND($J3038,NOT($K3038),$P3038&lt;$B$6),TRUE,TRUE,FALSE)</f>
        <v>1</v>
      </c>
      <c r="N3038" cm="1">
        <f t="array" ref="N3038">_xlfn.IFS($N3037&gt;=$C$7-$B$27,0,$M3037,$N3037+$B$27,TRUE,0)</f>
        <v>3.3333333333333333E-2</v>
      </c>
      <c r="O3038" t="b" cm="1">
        <f t="array" ref="O3038">_xlfn.IFS(AND($J3038,NOT($K3038),NOT($M3038)),TRUE,$P3038&gt;=$B$6,FALSE,AND($J3038,NOT($K3038),$M3038,$N3038=0),TRUE,TRUE,FALSE)</f>
        <v>0</v>
      </c>
      <c r="P3038" cm="1">
        <f t="array" ref="P3038">_xlfn.IFS(AND($O3037,$P3037&lt;$B$6),$P3037+1,AND(NOT($J3037),$P3037&gt;0),0,TRUE,$P3037)</f>
        <v>9</v>
      </c>
      <c r="Q3038" s="1">
        <f t="shared" si="236"/>
        <v>159</v>
      </c>
      <c r="R3038" s="1">
        <f t="shared" si="237"/>
        <v>7950</v>
      </c>
      <c r="S3038" s="17">
        <f t="shared" si="238"/>
        <v>157.16639209225698</v>
      </c>
      <c r="T3038" s="1" cm="1">
        <f t="array" ref="T3038">_xlfn.IFS($B$6=1,Q3038*$B$10,AND(P3037=0,P3038&gt;=1),T3037+$B$6*$B$10*$B$8,TRUE,T3037)</f>
        <v>6600</v>
      </c>
      <c r="U3038" s="17">
        <f t="shared" si="239"/>
        <v>130.47775947281713</v>
      </c>
    </row>
    <row r="3039" spans="7:21" x14ac:dyDescent="0.25">
      <c r="G3039" s="15">
        <v>3037</v>
      </c>
      <c r="H3039" s="17">
        <f t="shared" si="235"/>
        <v>50.6</v>
      </c>
      <c r="I3039" cm="1">
        <f t="array" ref="I3039">_xlfn.IFS(AND(NOT($I3038=0),$J3038),0,NOT($J3038),$I3038+$B$27,TRUE,$I3038)</f>
        <v>0</v>
      </c>
      <c r="J3039" t="b" cm="1">
        <f t="array" ref="J3039">_xlfn.IFS($I3039&gt;=$C$5-$B$27,TRUE,$P3039&gt;=$B$6,FALSE,TRUE,$J3038)</f>
        <v>1</v>
      </c>
      <c r="K3039" t="b" cm="1">
        <f t="array" ref="K3039">_xlfn.IFS($L3039&gt;=$B$4-$B$27,FALSE,$I3039&gt;=$B$5-$B$27,TRUE,AND($J3039,NOT($K3038)),FALSE,$K3038,TRUE,TRUE,FALSE)</f>
        <v>0</v>
      </c>
      <c r="L3039" cm="1">
        <f t="array" ref="L3039">_xlfn.IFS($K3038,$L3038+$B$27,NOT($K3038),0,TRUE,$K3038)</f>
        <v>0</v>
      </c>
      <c r="M3039" t="b" cm="1">
        <f t="array" ref="M3039">_xlfn.IFS($K3039,FALSE,AND($J3039,NOT($K3039),$P3039&lt;$B$6),TRUE,TRUE,FALSE)</f>
        <v>1</v>
      </c>
      <c r="N3039" cm="1">
        <f t="array" ref="N3039">_xlfn.IFS($N3038&gt;=$C$7-$B$27,0,$M3038,$N3038+$B$27,TRUE,0)</f>
        <v>0</v>
      </c>
      <c r="O3039" t="b" cm="1">
        <f t="array" ref="O3039">_xlfn.IFS(AND($J3039,NOT($K3039),NOT($M3039)),TRUE,$P3039&gt;=$B$6,FALSE,AND($J3039,NOT($K3039),$M3039,$N3039=0),TRUE,TRUE,FALSE)</f>
        <v>1</v>
      </c>
      <c r="P3039" cm="1">
        <f t="array" ref="P3039">_xlfn.IFS(AND($O3038,$P3038&lt;$B$6),$P3038+1,AND(NOT($J3038),$P3038&gt;0),0,TRUE,$P3038)</f>
        <v>9</v>
      </c>
      <c r="Q3039" s="1">
        <f t="shared" si="236"/>
        <v>159</v>
      </c>
      <c r="R3039" s="1">
        <f t="shared" si="237"/>
        <v>7950</v>
      </c>
      <c r="S3039" s="17">
        <f t="shared" si="238"/>
        <v>157.11462450592884</v>
      </c>
      <c r="T3039" s="1" cm="1">
        <f t="array" ref="T3039">_xlfn.IFS($B$6=1,Q3039*$B$10,AND(P3038=0,P3039&gt;=1),T3038+$B$6*$B$10*$B$8,TRUE,T3038)</f>
        <v>6600</v>
      </c>
      <c r="U3039" s="17">
        <f t="shared" si="239"/>
        <v>130.43478260869566</v>
      </c>
    </row>
    <row r="3040" spans="7:21" x14ac:dyDescent="0.25">
      <c r="G3040" s="15">
        <v>3038</v>
      </c>
      <c r="H3040" s="17">
        <f t="shared" si="235"/>
        <v>50.616666666666667</v>
      </c>
      <c r="I3040" cm="1">
        <f t="array" ref="I3040">_xlfn.IFS(AND(NOT($I3039=0),$J3039),0,NOT($J3039),$I3039+$B$27,TRUE,$I3039)</f>
        <v>0</v>
      </c>
      <c r="J3040" t="b" cm="1">
        <f t="array" ref="J3040">_xlfn.IFS($I3040&gt;=$C$5-$B$27,TRUE,$P3040&gt;=$B$6,FALSE,TRUE,$J3039)</f>
        <v>1</v>
      </c>
      <c r="K3040" t="b" cm="1">
        <f t="array" ref="K3040">_xlfn.IFS($L3040&gt;=$B$4-$B$27,FALSE,$I3040&gt;=$B$5-$B$27,TRUE,AND($J3040,NOT($K3039)),FALSE,$K3039,TRUE,TRUE,FALSE)</f>
        <v>0</v>
      </c>
      <c r="L3040" cm="1">
        <f t="array" ref="L3040">_xlfn.IFS($K3039,$L3039+$B$27,NOT($K3039),0,TRUE,$K3039)</f>
        <v>0</v>
      </c>
      <c r="M3040" t="b" cm="1">
        <f t="array" ref="M3040">_xlfn.IFS($K3040,FALSE,AND($J3040,NOT($K3040),$P3040&lt;$B$6),TRUE,TRUE,FALSE)</f>
        <v>1</v>
      </c>
      <c r="N3040" cm="1">
        <f t="array" ref="N3040">_xlfn.IFS($N3039&gt;=$C$7-$B$27,0,$M3039,$N3039+$B$27,TRUE,0)</f>
        <v>1.6666666666666666E-2</v>
      </c>
      <c r="O3040" t="b" cm="1">
        <f t="array" ref="O3040">_xlfn.IFS(AND($J3040,NOT($K3040),NOT($M3040)),TRUE,$P3040&gt;=$B$6,FALSE,AND($J3040,NOT($K3040),$M3040,$N3040=0),TRUE,TRUE,FALSE)</f>
        <v>0</v>
      </c>
      <c r="P3040" cm="1">
        <f t="array" ref="P3040">_xlfn.IFS(AND($O3039,$P3039&lt;$B$6),$P3039+1,AND(NOT($J3039),$P3039&gt;0),0,TRUE,$P3039)</f>
        <v>10</v>
      </c>
      <c r="Q3040" s="1">
        <f t="shared" si="236"/>
        <v>160</v>
      </c>
      <c r="R3040" s="1">
        <f t="shared" si="237"/>
        <v>8000</v>
      </c>
      <c r="S3040" s="17">
        <f t="shared" si="238"/>
        <v>158.05070793546264</v>
      </c>
      <c r="T3040" s="1" cm="1">
        <f t="array" ref="T3040">_xlfn.IFS($B$6=1,Q3040*$B$10,AND(P3039=0,P3040&gt;=1),T3039+$B$6*$B$10*$B$8,TRUE,T3039)</f>
        <v>6600</v>
      </c>
      <c r="U3040" s="17">
        <f t="shared" si="239"/>
        <v>130.39183404675666</v>
      </c>
    </row>
    <row r="3041" spans="7:21" x14ac:dyDescent="0.25">
      <c r="G3041" s="15">
        <v>3039</v>
      </c>
      <c r="H3041" s="17">
        <f t="shared" si="235"/>
        <v>50.633333333333333</v>
      </c>
      <c r="I3041" cm="1">
        <f t="array" ref="I3041">_xlfn.IFS(AND(NOT($I3040=0),$J3040),0,NOT($J3040),$I3040+$B$27,TRUE,$I3040)</f>
        <v>0</v>
      </c>
      <c r="J3041" t="b" cm="1">
        <f t="array" ref="J3041">_xlfn.IFS($I3041&gt;=$C$5-$B$27,TRUE,$P3041&gt;=$B$6,FALSE,TRUE,$J3040)</f>
        <v>1</v>
      </c>
      <c r="K3041" t="b" cm="1">
        <f t="array" ref="K3041">_xlfn.IFS($L3041&gt;=$B$4-$B$27,FALSE,$I3041&gt;=$B$5-$B$27,TRUE,AND($J3041,NOT($K3040)),FALSE,$K3040,TRUE,TRUE,FALSE)</f>
        <v>0</v>
      </c>
      <c r="L3041" cm="1">
        <f t="array" ref="L3041">_xlfn.IFS($K3040,$L3040+$B$27,NOT($K3040),0,TRUE,$K3040)</f>
        <v>0</v>
      </c>
      <c r="M3041" t="b" cm="1">
        <f t="array" ref="M3041">_xlfn.IFS($K3041,FALSE,AND($J3041,NOT($K3041),$P3041&lt;$B$6),TRUE,TRUE,FALSE)</f>
        <v>1</v>
      </c>
      <c r="N3041" cm="1">
        <f t="array" ref="N3041">_xlfn.IFS($N3040&gt;=$C$7-$B$27,0,$M3040,$N3040+$B$27,TRUE,0)</f>
        <v>3.3333333333333333E-2</v>
      </c>
      <c r="O3041" t="b" cm="1">
        <f t="array" ref="O3041">_xlfn.IFS(AND($J3041,NOT($K3041),NOT($M3041)),TRUE,$P3041&gt;=$B$6,FALSE,AND($J3041,NOT($K3041),$M3041,$N3041=0),TRUE,TRUE,FALSE)</f>
        <v>0</v>
      </c>
      <c r="P3041" cm="1">
        <f t="array" ref="P3041">_xlfn.IFS(AND($O3040,$P3040&lt;$B$6),$P3040+1,AND(NOT($J3040),$P3040&gt;0),0,TRUE,$P3040)</f>
        <v>10</v>
      </c>
      <c r="Q3041" s="1">
        <f t="shared" si="236"/>
        <v>160</v>
      </c>
      <c r="R3041" s="1">
        <f t="shared" si="237"/>
        <v>8000</v>
      </c>
      <c r="S3041" s="17">
        <f t="shared" si="238"/>
        <v>157.99868334430548</v>
      </c>
      <c r="T3041" s="1" cm="1">
        <f t="array" ref="T3041">_xlfn.IFS($B$6=1,Q3041*$B$10,AND(P3040=0,P3041&gt;=1),T3040+$B$6*$B$10*$B$8,TRUE,T3040)</f>
        <v>6600</v>
      </c>
      <c r="U3041" s="17">
        <f t="shared" si="239"/>
        <v>130.34891375905201</v>
      </c>
    </row>
    <row r="3042" spans="7:21" x14ac:dyDescent="0.25">
      <c r="G3042" s="15">
        <v>3040</v>
      </c>
      <c r="H3042" s="17">
        <f t="shared" si="235"/>
        <v>50.65</v>
      </c>
      <c r="I3042" cm="1">
        <f t="array" ref="I3042">_xlfn.IFS(AND(NOT($I3041=0),$J3041),0,NOT($J3041),$I3041+$B$27,TRUE,$I3041)</f>
        <v>0</v>
      </c>
      <c r="J3042" t="b" cm="1">
        <f t="array" ref="J3042">_xlfn.IFS($I3042&gt;=$C$5-$B$27,TRUE,$P3042&gt;=$B$6,FALSE,TRUE,$J3041)</f>
        <v>1</v>
      </c>
      <c r="K3042" t="b" cm="1">
        <f t="array" ref="K3042">_xlfn.IFS($L3042&gt;=$B$4-$B$27,FALSE,$I3042&gt;=$B$5-$B$27,TRUE,AND($J3042,NOT($K3041)),FALSE,$K3041,TRUE,TRUE,FALSE)</f>
        <v>0</v>
      </c>
      <c r="L3042" cm="1">
        <f t="array" ref="L3042">_xlfn.IFS($K3041,$L3041+$B$27,NOT($K3041),0,TRUE,$K3041)</f>
        <v>0</v>
      </c>
      <c r="M3042" t="b" cm="1">
        <f t="array" ref="M3042">_xlfn.IFS($K3042,FALSE,AND($J3042,NOT($K3042),$P3042&lt;$B$6),TRUE,TRUE,FALSE)</f>
        <v>1</v>
      </c>
      <c r="N3042" cm="1">
        <f t="array" ref="N3042">_xlfn.IFS($N3041&gt;=$C$7-$B$27,0,$M3041,$N3041+$B$27,TRUE,0)</f>
        <v>0</v>
      </c>
      <c r="O3042" t="b" cm="1">
        <f t="array" ref="O3042">_xlfn.IFS(AND($J3042,NOT($K3042),NOT($M3042)),TRUE,$P3042&gt;=$B$6,FALSE,AND($J3042,NOT($K3042),$M3042,$N3042=0),TRUE,TRUE,FALSE)</f>
        <v>1</v>
      </c>
      <c r="P3042" cm="1">
        <f t="array" ref="P3042">_xlfn.IFS(AND($O3041,$P3041&lt;$B$6),$P3041+1,AND(NOT($J3041),$P3041&gt;0),0,TRUE,$P3041)</f>
        <v>10</v>
      </c>
      <c r="Q3042" s="1">
        <f t="shared" si="236"/>
        <v>160</v>
      </c>
      <c r="R3042" s="1">
        <f t="shared" si="237"/>
        <v>8000</v>
      </c>
      <c r="S3042" s="17">
        <f t="shared" si="238"/>
        <v>157.9466929911155</v>
      </c>
      <c r="T3042" s="1" cm="1">
        <f t="array" ref="T3042">_xlfn.IFS($B$6=1,Q3042*$B$10,AND(P3041=0,P3042&gt;=1),T3041+$B$6*$B$10*$B$8,TRUE,T3041)</f>
        <v>6600</v>
      </c>
      <c r="U3042" s="17">
        <f t="shared" si="239"/>
        <v>130.30602171767029</v>
      </c>
    </row>
    <row r="3043" spans="7:21" x14ac:dyDescent="0.25">
      <c r="G3043" s="15">
        <v>3041</v>
      </c>
      <c r="H3043" s="17">
        <f t="shared" si="235"/>
        <v>50.666666666666664</v>
      </c>
      <c r="I3043" cm="1">
        <f t="array" ref="I3043">_xlfn.IFS(AND(NOT($I3042=0),$J3042),0,NOT($J3042),$I3042+$B$27,TRUE,$I3042)</f>
        <v>0</v>
      </c>
      <c r="J3043" t="b" cm="1">
        <f t="array" ref="J3043">_xlfn.IFS($I3043&gt;=$C$5-$B$27,TRUE,$P3043&gt;=$B$6,FALSE,TRUE,$J3042)</f>
        <v>1</v>
      </c>
      <c r="K3043" t="b" cm="1">
        <f t="array" ref="K3043">_xlfn.IFS($L3043&gt;=$B$4-$B$27,FALSE,$I3043&gt;=$B$5-$B$27,TRUE,AND($J3043,NOT($K3042)),FALSE,$K3042,TRUE,TRUE,FALSE)</f>
        <v>0</v>
      </c>
      <c r="L3043" cm="1">
        <f t="array" ref="L3043">_xlfn.IFS($K3042,$L3042+$B$27,NOT($K3042),0,TRUE,$K3042)</f>
        <v>0</v>
      </c>
      <c r="M3043" t="b" cm="1">
        <f t="array" ref="M3043">_xlfn.IFS($K3043,FALSE,AND($J3043,NOT($K3043),$P3043&lt;$B$6),TRUE,TRUE,FALSE)</f>
        <v>1</v>
      </c>
      <c r="N3043" cm="1">
        <f t="array" ref="N3043">_xlfn.IFS($N3042&gt;=$C$7-$B$27,0,$M3042,$N3042+$B$27,TRUE,0)</f>
        <v>1.6666666666666666E-2</v>
      </c>
      <c r="O3043" t="b" cm="1">
        <f t="array" ref="O3043">_xlfn.IFS(AND($J3043,NOT($K3043),NOT($M3043)),TRUE,$P3043&gt;=$B$6,FALSE,AND($J3043,NOT($K3043),$M3043,$N3043=0),TRUE,TRUE,FALSE)</f>
        <v>0</v>
      </c>
      <c r="P3043" cm="1">
        <f t="array" ref="P3043">_xlfn.IFS(AND($O3042,$P3042&lt;$B$6),$P3042+1,AND(NOT($J3042),$P3042&gt;0),0,TRUE,$P3042)</f>
        <v>11</v>
      </c>
      <c r="Q3043" s="1">
        <f t="shared" si="236"/>
        <v>161</v>
      </c>
      <c r="R3043" s="1">
        <f t="shared" si="237"/>
        <v>8050</v>
      </c>
      <c r="S3043" s="17">
        <f t="shared" si="238"/>
        <v>158.88157894736844</v>
      </c>
      <c r="T3043" s="1" cm="1">
        <f t="array" ref="T3043">_xlfn.IFS($B$6=1,Q3043*$B$10,AND(P3042=0,P3043&gt;=1),T3042+$B$6*$B$10*$B$8,TRUE,T3042)</f>
        <v>6600</v>
      </c>
      <c r="U3043" s="17">
        <f t="shared" si="239"/>
        <v>130.26315789473685</v>
      </c>
    </row>
    <row r="3044" spans="7:21" x14ac:dyDescent="0.25">
      <c r="G3044" s="15">
        <v>3042</v>
      </c>
      <c r="H3044" s="17">
        <f t="shared" si="235"/>
        <v>50.68333333333333</v>
      </c>
      <c r="I3044" cm="1">
        <f t="array" ref="I3044">_xlfn.IFS(AND(NOT($I3043=0),$J3043),0,NOT($J3043),$I3043+$B$27,TRUE,$I3043)</f>
        <v>0</v>
      </c>
      <c r="J3044" t="b" cm="1">
        <f t="array" ref="J3044">_xlfn.IFS($I3044&gt;=$C$5-$B$27,TRUE,$P3044&gt;=$B$6,FALSE,TRUE,$J3043)</f>
        <v>1</v>
      </c>
      <c r="K3044" t="b" cm="1">
        <f t="array" ref="K3044">_xlfn.IFS($L3044&gt;=$B$4-$B$27,FALSE,$I3044&gt;=$B$5-$B$27,TRUE,AND($J3044,NOT($K3043)),FALSE,$K3043,TRUE,TRUE,FALSE)</f>
        <v>0</v>
      </c>
      <c r="L3044" cm="1">
        <f t="array" ref="L3044">_xlfn.IFS($K3043,$L3043+$B$27,NOT($K3043),0,TRUE,$K3043)</f>
        <v>0</v>
      </c>
      <c r="M3044" t="b" cm="1">
        <f t="array" ref="M3044">_xlfn.IFS($K3044,FALSE,AND($J3044,NOT($K3044),$P3044&lt;$B$6),TRUE,TRUE,FALSE)</f>
        <v>1</v>
      </c>
      <c r="N3044" cm="1">
        <f t="array" ref="N3044">_xlfn.IFS($N3043&gt;=$C$7-$B$27,0,$M3043,$N3043+$B$27,TRUE,0)</f>
        <v>3.3333333333333333E-2</v>
      </c>
      <c r="O3044" t="b" cm="1">
        <f t="array" ref="O3044">_xlfn.IFS(AND($J3044,NOT($K3044),NOT($M3044)),TRUE,$P3044&gt;=$B$6,FALSE,AND($J3044,NOT($K3044),$M3044,$N3044=0),TRUE,TRUE,FALSE)</f>
        <v>0</v>
      </c>
      <c r="P3044" cm="1">
        <f t="array" ref="P3044">_xlfn.IFS(AND($O3043,$P3043&lt;$B$6),$P3043+1,AND(NOT($J3043),$P3043&gt;0),0,TRUE,$P3043)</f>
        <v>11</v>
      </c>
      <c r="Q3044" s="1">
        <f t="shared" si="236"/>
        <v>161</v>
      </c>
      <c r="R3044" s="1">
        <f t="shared" si="237"/>
        <v>8050</v>
      </c>
      <c r="S3044" s="17">
        <f t="shared" si="238"/>
        <v>158.82933245642883</v>
      </c>
      <c r="T3044" s="1" cm="1">
        <f t="array" ref="T3044">_xlfn.IFS($B$6=1,Q3044*$B$10,AND(P3043=0,P3044&gt;=1),T3043+$B$6*$B$10*$B$8,TRUE,T3043)</f>
        <v>6600</v>
      </c>
      <c r="U3044" s="17">
        <f t="shared" si="239"/>
        <v>130.22032226241367</v>
      </c>
    </row>
    <row r="3045" spans="7:21" x14ac:dyDescent="0.25">
      <c r="G3045" s="15">
        <v>3043</v>
      </c>
      <c r="H3045" s="17">
        <f t="shared" si="235"/>
        <v>50.7</v>
      </c>
      <c r="I3045" cm="1">
        <f t="array" ref="I3045">_xlfn.IFS(AND(NOT($I3044=0),$J3044),0,NOT($J3044),$I3044+$B$27,TRUE,$I3044)</f>
        <v>0</v>
      </c>
      <c r="J3045" t="b" cm="1">
        <f t="array" ref="J3045">_xlfn.IFS($I3045&gt;=$C$5-$B$27,TRUE,$P3045&gt;=$B$6,FALSE,TRUE,$J3044)</f>
        <v>1</v>
      </c>
      <c r="K3045" t="b" cm="1">
        <f t="array" ref="K3045">_xlfn.IFS($L3045&gt;=$B$4-$B$27,FALSE,$I3045&gt;=$B$5-$B$27,TRUE,AND($J3045,NOT($K3044)),FALSE,$K3044,TRUE,TRUE,FALSE)</f>
        <v>0</v>
      </c>
      <c r="L3045" cm="1">
        <f t="array" ref="L3045">_xlfn.IFS($K3044,$L3044+$B$27,NOT($K3044),0,TRUE,$K3044)</f>
        <v>0</v>
      </c>
      <c r="M3045" t="b" cm="1">
        <f t="array" ref="M3045">_xlfn.IFS($K3045,FALSE,AND($J3045,NOT($K3045),$P3045&lt;$B$6),TRUE,TRUE,FALSE)</f>
        <v>1</v>
      </c>
      <c r="N3045" cm="1">
        <f t="array" ref="N3045">_xlfn.IFS($N3044&gt;=$C$7-$B$27,0,$M3044,$N3044+$B$27,TRUE,0)</f>
        <v>0</v>
      </c>
      <c r="O3045" t="b" cm="1">
        <f t="array" ref="O3045">_xlfn.IFS(AND($J3045,NOT($K3045),NOT($M3045)),TRUE,$P3045&gt;=$B$6,FALSE,AND($J3045,NOT($K3045),$M3045,$N3045=0),TRUE,TRUE,FALSE)</f>
        <v>1</v>
      </c>
      <c r="P3045" cm="1">
        <f t="array" ref="P3045">_xlfn.IFS(AND($O3044,$P3044&lt;$B$6),$P3044+1,AND(NOT($J3044),$P3044&gt;0),0,TRUE,$P3044)</f>
        <v>11</v>
      </c>
      <c r="Q3045" s="1">
        <f t="shared" si="236"/>
        <v>161</v>
      </c>
      <c r="R3045" s="1">
        <f t="shared" si="237"/>
        <v>8050</v>
      </c>
      <c r="S3045" s="17">
        <f t="shared" si="238"/>
        <v>158.77712031558184</v>
      </c>
      <c r="T3045" s="1" cm="1">
        <f t="array" ref="T3045">_xlfn.IFS($B$6=1,Q3045*$B$10,AND(P3044=0,P3045&gt;=1),T3044+$B$6*$B$10*$B$8,TRUE,T3044)</f>
        <v>6600</v>
      </c>
      <c r="U3045" s="17">
        <f t="shared" si="239"/>
        <v>130.17751479289939</v>
      </c>
    </row>
    <row r="3046" spans="7:21" x14ac:dyDescent="0.25">
      <c r="G3046" s="15">
        <v>3044</v>
      </c>
      <c r="H3046" s="17">
        <f t="shared" si="235"/>
        <v>50.716666666666669</v>
      </c>
      <c r="I3046" cm="1">
        <f t="array" ref="I3046">_xlfn.IFS(AND(NOT($I3045=0),$J3045),0,NOT($J3045),$I3045+$B$27,TRUE,$I3045)</f>
        <v>0</v>
      </c>
      <c r="J3046" t="b" cm="1">
        <f t="array" ref="J3046">_xlfn.IFS($I3046&gt;=$C$5-$B$27,TRUE,$P3046&gt;=$B$6,FALSE,TRUE,$J3045)</f>
        <v>1</v>
      </c>
      <c r="K3046" t="b" cm="1">
        <f t="array" ref="K3046">_xlfn.IFS($L3046&gt;=$B$4-$B$27,FALSE,$I3046&gt;=$B$5-$B$27,TRUE,AND($J3046,NOT($K3045)),FALSE,$K3045,TRUE,TRUE,FALSE)</f>
        <v>0</v>
      </c>
      <c r="L3046" cm="1">
        <f t="array" ref="L3046">_xlfn.IFS($K3045,$L3045+$B$27,NOT($K3045),0,TRUE,$K3045)</f>
        <v>0</v>
      </c>
      <c r="M3046" t="b" cm="1">
        <f t="array" ref="M3046">_xlfn.IFS($K3046,FALSE,AND($J3046,NOT($K3046),$P3046&lt;$B$6),TRUE,TRUE,FALSE)</f>
        <v>1</v>
      </c>
      <c r="N3046" cm="1">
        <f t="array" ref="N3046">_xlfn.IFS($N3045&gt;=$C$7-$B$27,0,$M3045,$N3045+$B$27,TRUE,0)</f>
        <v>1.6666666666666666E-2</v>
      </c>
      <c r="O3046" t="b" cm="1">
        <f t="array" ref="O3046">_xlfn.IFS(AND($J3046,NOT($K3046),NOT($M3046)),TRUE,$P3046&gt;=$B$6,FALSE,AND($J3046,NOT($K3046),$M3046,$N3046=0),TRUE,TRUE,FALSE)</f>
        <v>0</v>
      </c>
      <c r="P3046" cm="1">
        <f t="array" ref="P3046">_xlfn.IFS(AND($O3045,$P3045&lt;$B$6),$P3045+1,AND(NOT($J3045),$P3045&gt;0),0,TRUE,$P3045)</f>
        <v>12</v>
      </c>
      <c r="Q3046" s="1">
        <f t="shared" si="236"/>
        <v>162</v>
      </c>
      <c r="R3046" s="1">
        <f t="shared" si="237"/>
        <v>8100</v>
      </c>
      <c r="S3046" s="17">
        <f t="shared" si="238"/>
        <v>159.71081169898127</v>
      </c>
      <c r="T3046" s="1" cm="1">
        <f t="array" ref="T3046">_xlfn.IFS($B$6=1,Q3046*$B$10,AND(P3045=0,P3046&gt;=1),T3045+$B$6*$B$10*$B$8,TRUE,T3045)</f>
        <v>6600</v>
      </c>
      <c r="U3046" s="17">
        <f t="shared" si="239"/>
        <v>130.13473545842919</v>
      </c>
    </row>
    <row r="3047" spans="7:21" x14ac:dyDescent="0.25">
      <c r="G3047" s="15">
        <v>3045</v>
      </c>
      <c r="H3047" s="17">
        <f t="shared" si="235"/>
        <v>50.733333333333334</v>
      </c>
      <c r="I3047" cm="1">
        <f t="array" ref="I3047">_xlfn.IFS(AND(NOT($I3046=0),$J3046),0,NOT($J3046),$I3046+$B$27,TRUE,$I3046)</f>
        <v>0</v>
      </c>
      <c r="J3047" t="b" cm="1">
        <f t="array" ref="J3047">_xlfn.IFS($I3047&gt;=$C$5-$B$27,TRUE,$P3047&gt;=$B$6,FALSE,TRUE,$J3046)</f>
        <v>1</v>
      </c>
      <c r="K3047" t="b" cm="1">
        <f t="array" ref="K3047">_xlfn.IFS($L3047&gt;=$B$4-$B$27,FALSE,$I3047&gt;=$B$5-$B$27,TRUE,AND($J3047,NOT($K3046)),FALSE,$K3046,TRUE,TRUE,FALSE)</f>
        <v>0</v>
      </c>
      <c r="L3047" cm="1">
        <f t="array" ref="L3047">_xlfn.IFS($K3046,$L3046+$B$27,NOT($K3046),0,TRUE,$K3046)</f>
        <v>0</v>
      </c>
      <c r="M3047" t="b" cm="1">
        <f t="array" ref="M3047">_xlfn.IFS($K3047,FALSE,AND($J3047,NOT($K3047),$P3047&lt;$B$6),TRUE,TRUE,FALSE)</f>
        <v>1</v>
      </c>
      <c r="N3047" cm="1">
        <f t="array" ref="N3047">_xlfn.IFS($N3046&gt;=$C$7-$B$27,0,$M3046,$N3046+$B$27,TRUE,0)</f>
        <v>3.3333333333333333E-2</v>
      </c>
      <c r="O3047" t="b" cm="1">
        <f t="array" ref="O3047">_xlfn.IFS(AND($J3047,NOT($K3047),NOT($M3047)),TRUE,$P3047&gt;=$B$6,FALSE,AND($J3047,NOT($K3047),$M3047,$N3047=0),TRUE,TRUE,FALSE)</f>
        <v>0</v>
      </c>
      <c r="P3047" cm="1">
        <f t="array" ref="P3047">_xlfn.IFS(AND($O3046,$P3046&lt;$B$6),$P3046+1,AND(NOT($J3046),$P3046&gt;0),0,TRUE,$P3046)</f>
        <v>12</v>
      </c>
      <c r="Q3047" s="1">
        <f t="shared" si="236"/>
        <v>162</v>
      </c>
      <c r="R3047" s="1">
        <f t="shared" si="237"/>
        <v>8100</v>
      </c>
      <c r="S3047" s="17">
        <f t="shared" si="238"/>
        <v>159.65834428383707</v>
      </c>
      <c r="T3047" s="1" cm="1">
        <f t="array" ref="T3047">_xlfn.IFS($B$6=1,Q3047*$B$10,AND(P3046=0,P3047&gt;=1),T3046+$B$6*$B$10*$B$8,TRUE,T3046)</f>
        <v>6600</v>
      </c>
      <c r="U3047" s="17">
        <f t="shared" si="239"/>
        <v>130.09198423127464</v>
      </c>
    </row>
    <row r="3048" spans="7:21" x14ac:dyDescent="0.25">
      <c r="G3048" s="15">
        <v>3046</v>
      </c>
      <c r="H3048" s="17">
        <f t="shared" si="235"/>
        <v>50.75</v>
      </c>
      <c r="I3048" cm="1">
        <f t="array" ref="I3048">_xlfn.IFS(AND(NOT($I3047=0),$J3047),0,NOT($J3047),$I3047+$B$27,TRUE,$I3047)</f>
        <v>0</v>
      </c>
      <c r="J3048" t="b" cm="1">
        <f t="array" ref="J3048">_xlfn.IFS($I3048&gt;=$C$5-$B$27,TRUE,$P3048&gt;=$B$6,FALSE,TRUE,$J3047)</f>
        <v>1</v>
      </c>
      <c r="K3048" t="b" cm="1">
        <f t="array" ref="K3048">_xlfn.IFS($L3048&gt;=$B$4-$B$27,FALSE,$I3048&gt;=$B$5-$B$27,TRUE,AND($J3048,NOT($K3047)),FALSE,$K3047,TRUE,TRUE,FALSE)</f>
        <v>0</v>
      </c>
      <c r="L3048" cm="1">
        <f t="array" ref="L3048">_xlfn.IFS($K3047,$L3047+$B$27,NOT($K3047),0,TRUE,$K3047)</f>
        <v>0</v>
      </c>
      <c r="M3048" t="b" cm="1">
        <f t="array" ref="M3048">_xlfn.IFS($K3048,FALSE,AND($J3048,NOT($K3048),$P3048&lt;$B$6),TRUE,TRUE,FALSE)</f>
        <v>1</v>
      </c>
      <c r="N3048" cm="1">
        <f t="array" ref="N3048">_xlfn.IFS($N3047&gt;=$C$7-$B$27,0,$M3047,$N3047+$B$27,TRUE,0)</f>
        <v>0</v>
      </c>
      <c r="O3048" t="b" cm="1">
        <f t="array" ref="O3048">_xlfn.IFS(AND($J3048,NOT($K3048),NOT($M3048)),TRUE,$P3048&gt;=$B$6,FALSE,AND($J3048,NOT($K3048),$M3048,$N3048=0),TRUE,TRUE,FALSE)</f>
        <v>1</v>
      </c>
      <c r="P3048" cm="1">
        <f t="array" ref="P3048">_xlfn.IFS(AND($O3047,$P3047&lt;$B$6),$P3047+1,AND(NOT($J3047),$P3047&gt;0),0,TRUE,$P3047)</f>
        <v>12</v>
      </c>
      <c r="Q3048" s="1">
        <f t="shared" si="236"/>
        <v>162</v>
      </c>
      <c r="R3048" s="1">
        <f t="shared" si="237"/>
        <v>8100</v>
      </c>
      <c r="S3048" s="17">
        <f t="shared" si="238"/>
        <v>159.60591133004925</v>
      </c>
      <c r="T3048" s="1" cm="1">
        <f t="array" ref="T3048">_xlfn.IFS($B$6=1,Q3048*$B$10,AND(P3047=0,P3048&gt;=1),T3047+$B$6*$B$10*$B$8,TRUE,T3047)</f>
        <v>6600</v>
      </c>
      <c r="U3048" s="17">
        <f t="shared" si="239"/>
        <v>130.04926108374383</v>
      </c>
    </row>
    <row r="3049" spans="7:21" x14ac:dyDescent="0.25">
      <c r="G3049" s="15">
        <v>3047</v>
      </c>
      <c r="H3049" s="17">
        <f t="shared" si="235"/>
        <v>50.766666666666666</v>
      </c>
      <c r="I3049" cm="1">
        <f t="array" ref="I3049">_xlfn.IFS(AND(NOT($I3048=0),$J3048),0,NOT($J3048),$I3048+$B$27,TRUE,$I3048)</f>
        <v>0</v>
      </c>
      <c r="J3049" t="b" cm="1">
        <f t="array" ref="J3049">_xlfn.IFS($I3049&gt;=$C$5-$B$27,TRUE,$P3049&gt;=$B$6,FALSE,TRUE,$J3048)</f>
        <v>1</v>
      </c>
      <c r="K3049" t="b" cm="1">
        <f t="array" ref="K3049">_xlfn.IFS($L3049&gt;=$B$4-$B$27,FALSE,$I3049&gt;=$B$5-$B$27,TRUE,AND($J3049,NOT($K3048)),FALSE,$K3048,TRUE,TRUE,FALSE)</f>
        <v>0</v>
      </c>
      <c r="L3049" cm="1">
        <f t="array" ref="L3049">_xlfn.IFS($K3048,$L3048+$B$27,NOT($K3048),0,TRUE,$K3048)</f>
        <v>0</v>
      </c>
      <c r="M3049" t="b" cm="1">
        <f t="array" ref="M3049">_xlfn.IFS($K3049,FALSE,AND($J3049,NOT($K3049),$P3049&lt;$B$6),TRUE,TRUE,FALSE)</f>
        <v>1</v>
      </c>
      <c r="N3049" cm="1">
        <f t="array" ref="N3049">_xlfn.IFS($N3048&gt;=$C$7-$B$27,0,$M3048,$N3048+$B$27,TRUE,0)</f>
        <v>1.6666666666666666E-2</v>
      </c>
      <c r="O3049" t="b" cm="1">
        <f t="array" ref="O3049">_xlfn.IFS(AND($J3049,NOT($K3049),NOT($M3049)),TRUE,$P3049&gt;=$B$6,FALSE,AND($J3049,NOT($K3049),$M3049,$N3049=0),TRUE,TRUE,FALSE)</f>
        <v>0</v>
      </c>
      <c r="P3049" cm="1">
        <f t="array" ref="P3049">_xlfn.IFS(AND($O3048,$P3048&lt;$B$6),$P3048+1,AND(NOT($J3048),$P3048&gt;0),0,TRUE,$P3048)</f>
        <v>13</v>
      </c>
      <c r="Q3049" s="1">
        <f t="shared" si="236"/>
        <v>163</v>
      </c>
      <c r="R3049" s="1">
        <f t="shared" si="237"/>
        <v>8150</v>
      </c>
      <c r="S3049" s="17">
        <f t="shared" si="238"/>
        <v>160.53841103086015</v>
      </c>
      <c r="T3049" s="1" cm="1">
        <f t="array" ref="T3049">_xlfn.IFS($B$6=1,Q3049*$B$10,AND(P3048=0,P3049&gt;=1),T3048+$B$6*$B$10*$B$8,TRUE,T3048)</f>
        <v>6600</v>
      </c>
      <c r="U3049" s="17">
        <f t="shared" si="239"/>
        <v>130.00656598818122</v>
      </c>
    </row>
    <row r="3050" spans="7:21" x14ac:dyDescent="0.25">
      <c r="G3050" s="15">
        <v>3048</v>
      </c>
      <c r="H3050" s="17">
        <f t="shared" si="235"/>
        <v>50.783333333333331</v>
      </c>
      <c r="I3050" cm="1">
        <f t="array" ref="I3050">_xlfn.IFS(AND(NOT($I3049=0),$J3049),0,NOT($J3049),$I3049+$B$27,TRUE,$I3049)</f>
        <v>0</v>
      </c>
      <c r="J3050" t="b" cm="1">
        <f t="array" ref="J3050">_xlfn.IFS($I3050&gt;=$C$5-$B$27,TRUE,$P3050&gt;=$B$6,FALSE,TRUE,$J3049)</f>
        <v>1</v>
      </c>
      <c r="K3050" t="b" cm="1">
        <f t="array" ref="K3050">_xlfn.IFS($L3050&gt;=$B$4-$B$27,FALSE,$I3050&gt;=$B$5-$B$27,TRUE,AND($J3050,NOT($K3049)),FALSE,$K3049,TRUE,TRUE,FALSE)</f>
        <v>0</v>
      </c>
      <c r="L3050" cm="1">
        <f t="array" ref="L3050">_xlfn.IFS($K3049,$L3049+$B$27,NOT($K3049),0,TRUE,$K3049)</f>
        <v>0</v>
      </c>
      <c r="M3050" t="b" cm="1">
        <f t="array" ref="M3050">_xlfn.IFS($K3050,FALSE,AND($J3050,NOT($K3050),$P3050&lt;$B$6),TRUE,TRUE,FALSE)</f>
        <v>1</v>
      </c>
      <c r="N3050" cm="1">
        <f t="array" ref="N3050">_xlfn.IFS($N3049&gt;=$C$7-$B$27,0,$M3049,$N3049+$B$27,TRUE,0)</f>
        <v>3.3333333333333333E-2</v>
      </c>
      <c r="O3050" t="b" cm="1">
        <f t="array" ref="O3050">_xlfn.IFS(AND($J3050,NOT($K3050),NOT($M3050)),TRUE,$P3050&gt;=$B$6,FALSE,AND($J3050,NOT($K3050),$M3050,$N3050=0),TRUE,TRUE,FALSE)</f>
        <v>0</v>
      </c>
      <c r="P3050" cm="1">
        <f t="array" ref="P3050">_xlfn.IFS(AND($O3049,$P3049&lt;$B$6),$P3049+1,AND(NOT($J3049),$P3049&gt;0),0,TRUE,$P3049)</f>
        <v>13</v>
      </c>
      <c r="Q3050" s="1">
        <f t="shared" si="236"/>
        <v>163</v>
      </c>
      <c r="R3050" s="1">
        <f t="shared" si="237"/>
        <v>8150</v>
      </c>
      <c r="S3050" s="17">
        <f t="shared" si="238"/>
        <v>160.48572366261897</v>
      </c>
      <c r="T3050" s="1" cm="1">
        <f t="array" ref="T3050">_xlfn.IFS($B$6=1,Q3050*$B$10,AND(P3049=0,P3050&gt;=1),T3049+$B$6*$B$10*$B$8,TRUE,T3049)</f>
        <v>6600</v>
      </c>
      <c r="U3050" s="17">
        <f t="shared" si="239"/>
        <v>129.96389891696751</v>
      </c>
    </row>
    <row r="3051" spans="7:21" x14ac:dyDescent="0.25">
      <c r="G3051" s="15">
        <v>3049</v>
      </c>
      <c r="H3051" s="17">
        <f t="shared" si="235"/>
        <v>50.8</v>
      </c>
      <c r="I3051" cm="1">
        <f t="array" ref="I3051">_xlfn.IFS(AND(NOT($I3050=0),$J3050),0,NOT($J3050),$I3050+$B$27,TRUE,$I3050)</f>
        <v>0</v>
      </c>
      <c r="J3051" t="b" cm="1">
        <f t="array" ref="J3051">_xlfn.IFS($I3051&gt;=$C$5-$B$27,TRUE,$P3051&gt;=$B$6,FALSE,TRUE,$J3050)</f>
        <v>1</v>
      </c>
      <c r="K3051" t="b" cm="1">
        <f t="array" ref="K3051">_xlfn.IFS($L3051&gt;=$B$4-$B$27,FALSE,$I3051&gt;=$B$5-$B$27,TRUE,AND($J3051,NOT($K3050)),FALSE,$K3050,TRUE,TRUE,FALSE)</f>
        <v>0</v>
      </c>
      <c r="L3051" cm="1">
        <f t="array" ref="L3051">_xlfn.IFS($K3050,$L3050+$B$27,NOT($K3050),0,TRUE,$K3050)</f>
        <v>0</v>
      </c>
      <c r="M3051" t="b" cm="1">
        <f t="array" ref="M3051">_xlfn.IFS($K3051,FALSE,AND($J3051,NOT($K3051),$P3051&lt;$B$6),TRUE,TRUE,FALSE)</f>
        <v>1</v>
      </c>
      <c r="N3051" cm="1">
        <f t="array" ref="N3051">_xlfn.IFS($N3050&gt;=$C$7-$B$27,0,$M3050,$N3050+$B$27,TRUE,0)</f>
        <v>0</v>
      </c>
      <c r="O3051" t="b" cm="1">
        <f t="array" ref="O3051">_xlfn.IFS(AND($J3051,NOT($K3051),NOT($M3051)),TRUE,$P3051&gt;=$B$6,FALSE,AND($J3051,NOT($K3051),$M3051,$N3051=0),TRUE,TRUE,FALSE)</f>
        <v>1</v>
      </c>
      <c r="P3051" cm="1">
        <f t="array" ref="P3051">_xlfn.IFS(AND($O3050,$P3050&lt;$B$6),$P3050+1,AND(NOT($J3050),$P3050&gt;0),0,TRUE,$P3050)</f>
        <v>13</v>
      </c>
      <c r="Q3051" s="1">
        <f t="shared" si="236"/>
        <v>163</v>
      </c>
      <c r="R3051" s="1">
        <f t="shared" si="237"/>
        <v>8150</v>
      </c>
      <c r="S3051" s="17">
        <f t="shared" si="238"/>
        <v>160.43307086614175</v>
      </c>
      <c r="T3051" s="1" cm="1">
        <f t="array" ref="T3051">_xlfn.IFS($B$6=1,Q3051*$B$10,AND(P3050=0,P3051&gt;=1),T3050+$B$6*$B$10*$B$8,TRUE,T3050)</f>
        <v>6600</v>
      </c>
      <c r="U3051" s="17">
        <f t="shared" si="239"/>
        <v>129.9212598425197</v>
      </c>
    </row>
    <row r="3052" spans="7:21" x14ac:dyDescent="0.25">
      <c r="G3052" s="15">
        <v>3050</v>
      </c>
      <c r="H3052" s="17">
        <f t="shared" si="235"/>
        <v>50.816666666666663</v>
      </c>
      <c r="I3052" cm="1">
        <f t="array" ref="I3052">_xlfn.IFS(AND(NOT($I3051=0),$J3051),0,NOT($J3051),$I3051+$B$27,TRUE,$I3051)</f>
        <v>0</v>
      </c>
      <c r="J3052" t="b" cm="1">
        <f t="array" ref="J3052">_xlfn.IFS($I3052&gt;=$C$5-$B$27,TRUE,$P3052&gt;=$B$6,FALSE,TRUE,$J3051)</f>
        <v>1</v>
      </c>
      <c r="K3052" t="b" cm="1">
        <f t="array" ref="K3052">_xlfn.IFS($L3052&gt;=$B$4-$B$27,FALSE,$I3052&gt;=$B$5-$B$27,TRUE,AND($J3052,NOT($K3051)),FALSE,$K3051,TRUE,TRUE,FALSE)</f>
        <v>0</v>
      </c>
      <c r="L3052" cm="1">
        <f t="array" ref="L3052">_xlfn.IFS($K3051,$L3051+$B$27,NOT($K3051),0,TRUE,$K3051)</f>
        <v>0</v>
      </c>
      <c r="M3052" t="b" cm="1">
        <f t="array" ref="M3052">_xlfn.IFS($K3052,FALSE,AND($J3052,NOT($K3052),$P3052&lt;$B$6),TRUE,TRUE,FALSE)</f>
        <v>1</v>
      </c>
      <c r="N3052" cm="1">
        <f t="array" ref="N3052">_xlfn.IFS($N3051&gt;=$C$7-$B$27,0,$M3051,$N3051+$B$27,TRUE,0)</f>
        <v>1.6666666666666666E-2</v>
      </c>
      <c r="O3052" t="b" cm="1">
        <f t="array" ref="O3052">_xlfn.IFS(AND($J3052,NOT($K3052),NOT($M3052)),TRUE,$P3052&gt;=$B$6,FALSE,AND($J3052,NOT($K3052),$M3052,$N3052=0),TRUE,TRUE,FALSE)</f>
        <v>0</v>
      </c>
      <c r="P3052" cm="1">
        <f t="array" ref="P3052">_xlfn.IFS(AND($O3051,$P3051&lt;$B$6),$P3051+1,AND(NOT($J3051),$P3051&gt;0),0,TRUE,$P3051)</f>
        <v>14</v>
      </c>
      <c r="Q3052" s="1">
        <f t="shared" si="236"/>
        <v>164</v>
      </c>
      <c r="R3052" s="1">
        <f t="shared" si="237"/>
        <v>8200</v>
      </c>
      <c r="S3052" s="17">
        <f t="shared" si="238"/>
        <v>161.36438176451296</v>
      </c>
      <c r="T3052" s="1" cm="1">
        <f t="array" ref="T3052">_xlfn.IFS($B$6=1,Q3052*$B$10,AND(P3051=0,P3052&gt;=1),T3051+$B$6*$B$10*$B$8,TRUE,T3051)</f>
        <v>6600</v>
      </c>
      <c r="U3052" s="17">
        <f t="shared" si="239"/>
        <v>129.87864873729092</v>
      </c>
    </row>
    <row r="3053" spans="7:21" x14ac:dyDescent="0.25">
      <c r="G3053" s="15">
        <v>3051</v>
      </c>
      <c r="H3053" s="17">
        <f t="shared" si="235"/>
        <v>50.833333333333336</v>
      </c>
      <c r="I3053" cm="1">
        <f t="array" ref="I3053">_xlfn.IFS(AND(NOT($I3052=0),$J3052),0,NOT($J3052),$I3052+$B$27,TRUE,$I3052)</f>
        <v>0</v>
      </c>
      <c r="J3053" t="b" cm="1">
        <f t="array" ref="J3053">_xlfn.IFS($I3053&gt;=$C$5-$B$27,TRUE,$P3053&gt;=$B$6,FALSE,TRUE,$J3052)</f>
        <v>1</v>
      </c>
      <c r="K3053" t="b" cm="1">
        <f t="array" ref="K3053">_xlfn.IFS($L3053&gt;=$B$4-$B$27,FALSE,$I3053&gt;=$B$5-$B$27,TRUE,AND($J3053,NOT($K3052)),FALSE,$K3052,TRUE,TRUE,FALSE)</f>
        <v>0</v>
      </c>
      <c r="L3053" cm="1">
        <f t="array" ref="L3053">_xlfn.IFS($K3052,$L3052+$B$27,NOT($K3052),0,TRUE,$K3052)</f>
        <v>0</v>
      </c>
      <c r="M3053" t="b" cm="1">
        <f t="array" ref="M3053">_xlfn.IFS($K3053,FALSE,AND($J3053,NOT($K3053),$P3053&lt;$B$6),TRUE,TRUE,FALSE)</f>
        <v>1</v>
      </c>
      <c r="N3053" cm="1">
        <f t="array" ref="N3053">_xlfn.IFS($N3052&gt;=$C$7-$B$27,0,$M3052,$N3052+$B$27,TRUE,0)</f>
        <v>3.3333333333333333E-2</v>
      </c>
      <c r="O3053" t="b" cm="1">
        <f t="array" ref="O3053">_xlfn.IFS(AND($J3053,NOT($K3053),NOT($M3053)),TRUE,$P3053&gt;=$B$6,FALSE,AND($J3053,NOT($K3053),$M3053,$N3053=0),TRUE,TRUE,FALSE)</f>
        <v>0</v>
      </c>
      <c r="P3053" cm="1">
        <f t="array" ref="P3053">_xlfn.IFS(AND($O3052,$P3052&lt;$B$6),$P3052+1,AND(NOT($J3052),$P3052&gt;0),0,TRUE,$P3052)</f>
        <v>14</v>
      </c>
      <c r="Q3053" s="1">
        <f t="shared" si="236"/>
        <v>164</v>
      </c>
      <c r="R3053" s="1">
        <f t="shared" si="237"/>
        <v>8200</v>
      </c>
      <c r="S3053" s="17">
        <f t="shared" si="238"/>
        <v>161.31147540983605</v>
      </c>
      <c r="T3053" s="1" cm="1">
        <f t="array" ref="T3053">_xlfn.IFS($B$6=1,Q3053*$B$10,AND(P3052=0,P3053&gt;=1),T3052+$B$6*$B$10*$B$8,TRUE,T3052)</f>
        <v>6600</v>
      </c>
      <c r="U3053" s="17">
        <f t="shared" si="239"/>
        <v>129.8360655737705</v>
      </c>
    </row>
    <row r="3054" spans="7:21" x14ac:dyDescent="0.25">
      <c r="G3054" s="15">
        <v>3052</v>
      </c>
      <c r="H3054" s="17">
        <f t="shared" si="235"/>
        <v>50.85</v>
      </c>
      <c r="I3054" cm="1">
        <f t="array" ref="I3054">_xlfn.IFS(AND(NOT($I3053=0),$J3053),0,NOT($J3053),$I3053+$B$27,TRUE,$I3053)</f>
        <v>0</v>
      </c>
      <c r="J3054" t="b" cm="1">
        <f t="array" ref="J3054">_xlfn.IFS($I3054&gt;=$C$5-$B$27,TRUE,$P3054&gt;=$B$6,FALSE,TRUE,$J3053)</f>
        <v>1</v>
      </c>
      <c r="K3054" t="b" cm="1">
        <f t="array" ref="K3054">_xlfn.IFS($L3054&gt;=$B$4-$B$27,FALSE,$I3054&gt;=$B$5-$B$27,TRUE,AND($J3054,NOT($K3053)),FALSE,$K3053,TRUE,TRUE,FALSE)</f>
        <v>0</v>
      </c>
      <c r="L3054" cm="1">
        <f t="array" ref="L3054">_xlfn.IFS($K3053,$L3053+$B$27,NOT($K3053),0,TRUE,$K3053)</f>
        <v>0</v>
      </c>
      <c r="M3054" t="b" cm="1">
        <f t="array" ref="M3054">_xlfn.IFS($K3054,FALSE,AND($J3054,NOT($K3054),$P3054&lt;$B$6),TRUE,TRUE,FALSE)</f>
        <v>1</v>
      </c>
      <c r="N3054" cm="1">
        <f t="array" ref="N3054">_xlfn.IFS($N3053&gt;=$C$7-$B$27,0,$M3053,$N3053+$B$27,TRUE,0)</f>
        <v>0</v>
      </c>
      <c r="O3054" t="b" cm="1">
        <f t="array" ref="O3054">_xlfn.IFS(AND($J3054,NOT($K3054),NOT($M3054)),TRUE,$P3054&gt;=$B$6,FALSE,AND($J3054,NOT($K3054),$M3054,$N3054=0),TRUE,TRUE,FALSE)</f>
        <v>1</v>
      </c>
      <c r="P3054" cm="1">
        <f t="array" ref="P3054">_xlfn.IFS(AND($O3053,$P3053&lt;$B$6),$P3053+1,AND(NOT($J3053),$P3053&gt;0),0,TRUE,$P3053)</f>
        <v>14</v>
      </c>
      <c r="Q3054" s="1">
        <f t="shared" si="236"/>
        <v>164</v>
      </c>
      <c r="R3054" s="1">
        <f t="shared" si="237"/>
        <v>8200</v>
      </c>
      <c r="S3054" s="17">
        <f t="shared" si="238"/>
        <v>161.25860373647984</v>
      </c>
      <c r="T3054" s="1" cm="1">
        <f t="array" ref="T3054">_xlfn.IFS($B$6=1,Q3054*$B$10,AND(P3053=0,P3054&gt;=1),T3053+$B$6*$B$10*$B$8,TRUE,T3053)</f>
        <v>6600</v>
      </c>
      <c r="U3054" s="17">
        <f t="shared" si="239"/>
        <v>129.79351032448378</v>
      </c>
    </row>
    <row r="3055" spans="7:21" x14ac:dyDescent="0.25">
      <c r="G3055" s="15">
        <v>3053</v>
      </c>
      <c r="H3055" s="17">
        <f t="shared" si="235"/>
        <v>50.866666666666667</v>
      </c>
      <c r="I3055" cm="1">
        <f t="array" ref="I3055">_xlfn.IFS(AND(NOT($I3054=0),$J3054),0,NOT($J3054),$I3054+$B$27,TRUE,$I3054)</f>
        <v>0</v>
      </c>
      <c r="J3055" t="b" cm="1">
        <f t="array" ref="J3055">_xlfn.IFS($I3055&gt;=$C$5-$B$27,TRUE,$P3055&gt;=$B$6,FALSE,TRUE,$J3054)</f>
        <v>0</v>
      </c>
      <c r="K3055" t="b" cm="1">
        <f t="array" ref="K3055">_xlfn.IFS($L3055&gt;=$B$4-$B$27,FALSE,$I3055&gt;=$B$5-$B$27,TRUE,AND($J3055,NOT($K3054)),FALSE,$K3054,TRUE,TRUE,FALSE)</f>
        <v>0</v>
      </c>
      <c r="L3055" cm="1">
        <f t="array" ref="L3055">_xlfn.IFS($K3054,$L3054+$B$27,NOT($K3054),0,TRUE,$K3054)</f>
        <v>0</v>
      </c>
      <c r="M3055" t="b" cm="1">
        <f t="array" ref="M3055">_xlfn.IFS($K3055,FALSE,AND($J3055,NOT($K3055),$P3055&lt;$B$6),TRUE,TRUE,FALSE)</f>
        <v>0</v>
      </c>
      <c r="N3055" cm="1">
        <f t="array" ref="N3055">_xlfn.IFS($N3054&gt;=$C$7-$B$27,0,$M3054,$N3054+$B$27,TRUE,0)</f>
        <v>1.6666666666666666E-2</v>
      </c>
      <c r="O3055" t="b" cm="1">
        <f t="array" ref="O3055">_xlfn.IFS(AND($J3055,NOT($K3055),NOT($M3055)),TRUE,$P3055&gt;=$B$6,FALSE,AND($J3055,NOT($K3055),$M3055,$N3055=0),TRUE,TRUE,FALSE)</f>
        <v>0</v>
      </c>
      <c r="P3055" cm="1">
        <f t="array" ref="P3055">_xlfn.IFS(AND($O3054,$P3054&lt;$B$6),$P3054+1,AND(NOT($J3054),$P3054&gt;0),0,TRUE,$P3054)</f>
        <v>15</v>
      </c>
      <c r="Q3055" s="1">
        <f t="shared" si="236"/>
        <v>165</v>
      </c>
      <c r="R3055" s="1">
        <f t="shared" si="237"/>
        <v>8250</v>
      </c>
      <c r="S3055" s="17">
        <f t="shared" si="238"/>
        <v>162.18872870249018</v>
      </c>
      <c r="T3055" s="1" cm="1">
        <f t="array" ref="T3055">_xlfn.IFS($B$6=1,Q3055*$B$10,AND(P3054=0,P3055&gt;=1),T3054+$B$6*$B$10*$B$8,TRUE,T3054)</f>
        <v>6600</v>
      </c>
      <c r="U3055" s="17">
        <f t="shared" si="239"/>
        <v>129.75098296199212</v>
      </c>
    </row>
    <row r="3056" spans="7:21" x14ac:dyDescent="0.25">
      <c r="G3056" s="15">
        <v>3054</v>
      </c>
      <c r="H3056" s="17">
        <f t="shared" si="235"/>
        <v>50.883333333333333</v>
      </c>
      <c r="I3056" cm="1">
        <f t="array" ref="I3056">_xlfn.IFS(AND(NOT($I3055=0),$J3055),0,NOT($J3055),$I3055+$B$27,TRUE,$I3055)</f>
        <v>1.6666666666666666E-2</v>
      </c>
      <c r="J3056" t="b" cm="1">
        <f t="array" ref="J3056">_xlfn.IFS($I3056&gt;=$C$5-$B$27,TRUE,$P3056&gt;=$B$6,FALSE,TRUE,$J3055)</f>
        <v>0</v>
      </c>
      <c r="K3056" t="b" cm="1">
        <f t="array" ref="K3056">_xlfn.IFS($L3056&gt;=$B$4-$B$27,FALSE,$I3056&gt;=$B$5-$B$27,TRUE,AND($J3056,NOT($K3055)),FALSE,$K3055,TRUE,TRUE,FALSE)</f>
        <v>0</v>
      </c>
      <c r="L3056" cm="1">
        <f t="array" ref="L3056">_xlfn.IFS($K3055,$L3055+$B$27,NOT($K3055),0,TRUE,$K3055)</f>
        <v>0</v>
      </c>
      <c r="M3056" t="b" cm="1">
        <f t="array" ref="M3056">_xlfn.IFS($K3056,FALSE,AND($J3056,NOT($K3056),$P3056&lt;$B$6),TRUE,TRUE,FALSE)</f>
        <v>0</v>
      </c>
      <c r="N3056" cm="1">
        <f t="array" ref="N3056">_xlfn.IFS($N3055&gt;=$C$7-$B$27,0,$M3055,$N3055+$B$27,TRUE,0)</f>
        <v>0</v>
      </c>
      <c r="O3056" t="b" cm="1">
        <f t="array" ref="O3056">_xlfn.IFS(AND($J3056,NOT($K3056),NOT($M3056)),TRUE,$P3056&gt;=$B$6,FALSE,AND($J3056,NOT($K3056),$M3056,$N3056=0),TRUE,TRUE,FALSE)</f>
        <v>0</v>
      </c>
      <c r="P3056" cm="1">
        <f t="array" ref="P3056">_xlfn.IFS(AND($O3055,$P3055&lt;$B$6),$P3055+1,AND(NOT($J3055),$P3055&gt;0),0,TRUE,$P3055)</f>
        <v>0</v>
      </c>
      <c r="Q3056" s="1">
        <f t="shared" si="236"/>
        <v>165</v>
      </c>
      <c r="R3056" s="1">
        <f t="shared" si="237"/>
        <v>8250</v>
      </c>
      <c r="S3056" s="17">
        <f t="shared" si="238"/>
        <v>162.13560432361612</v>
      </c>
      <c r="T3056" s="1" cm="1">
        <f t="array" ref="T3056">_xlfn.IFS($B$6=1,Q3056*$B$10,AND(P3055=0,P3056&gt;=1),T3055+$B$6*$B$10*$B$8,TRUE,T3055)</f>
        <v>6600</v>
      </c>
      <c r="U3056" s="17">
        <f t="shared" si="239"/>
        <v>129.70848345889289</v>
      </c>
    </row>
    <row r="3057" spans="7:21" x14ac:dyDescent="0.25">
      <c r="G3057" s="15">
        <v>3055</v>
      </c>
      <c r="H3057" s="17">
        <f t="shared" si="235"/>
        <v>50.9</v>
      </c>
      <c r="I3057" cm="1">
        <f t="array" ref="I3057">_xlfn.IFS(AND(NOT($I3056=0),$J3056),0,NOT($J3056),$I3056+$B$27,TRUE,$I3056)</f>
        <v>3.3333333333333333E-2</v>
      </c>
      <c r="J3057" t="b" cm="1">
        <f t="array" ref="J3057">_xlfn.IFS($I3057&gt;=$C$5-$B$27,TRUE,$P3057&gt;=$B$6,FALSE,TRUE,$J3056)</f>
        <v>0</v>
      </c>
      <c r="K3057" t="b" cm="1">
        <f t="array" ref="K3057">_xlfn.IFS($L3057&gt;=$B$4-$B$27,FALSE,$I3057&gt;=$B$5-$B$27,TRUE,AND($J3057,NOT($K3056)),FALSE,$K3056,TRUE,TRUE,FALSE)</f>
        <v>0</v>
      </c>
      <c r="L3057" cm="1">
        <f t="array" ref="L3057">_xlfn.IFS($K3056,$L3056+$B$27,NOT($K3056),0,TRUE,$K3056)</f>
        <v>0</v>
      </c>
      <c r="M3057" t="b" cm="1">
        <f t="array" ref="M3057">_xlfn.IFS($K3057,FALSE,AND($J3057,NOT($K3057),$P3057&lt;$B$6),TRUE,TRUE,FALSE)</f>
        <v>0</v>
      </c>
      <c r="N3057" cm="1">
        <f t="array" ref="N3057">_xlfn.IFS($N3056&gt;=$C$7-$B$27,0,$M3056,$N3056+$B$27,TRUE,0)</f>
        <v>0</v>
      </c>
      <c r="O3057" t="b" cm="1">
        <f t="array" ref="O3057">_xlfn.IFS(AND($J3057,NOT($K3057),NOT($M3057)),TRUE,$P3057&gt;=$B$6,FALSE,AND($J3057,NOT($K3057),$M3057,$N3057=0),TRUE,TRUE,FALSE)</f>
        <v>0</v>
      </c>
      <c r="P3057" cm="1">
        <f t="array" ref="P3057">_xlfn.IFS(AND($O3056,$P3056&lt;$B$6),$P3056+1,AND(NOT($J3056),$P3056&gt;0),0,TRUE,$P3056)</f>
        <v>0</v>
      </c>
      <c r="Q3057" s="1">
        <f t="shared" si="236"/>
        <v>165</v>
      </c>
      <c r="R3057" s="1">
        <f t="shared" si="237"/>
        <v>8250</v>
      </c>
      <c r="S3057" s="17">
        <f t="shared" si="238"/>
        <v>162.08251473477407</v>
      </c>
      <c r="T3057" s="1" cm="1">
        <f t="array" ref="T3057">_xlfn.IFS($B$6=1,Q3057*$B$10,AND(P3056=0,P3057&gt;=1),T3056+$B$6*$B$10*$B$8,TRUE,T3056)</f>
        <v>6600</v>
      </c>
      <c r="U3057" s="17">
        <f t="shared" si="239"/>
        <v>129.66601178781926</v>
      </c>
    </row>
    <row r="3058" spans="7:21" x14ac:dyDescent="0.25">
      <c r="G3058" s="15">
        <v>3056</v>
      </c>
      <c r="H3058" s="17">
        <f t="shared" si="235"/>
        <v>50.916666666666664</v>
      </c>
      <c r="I3058" cm="1">
        <f t="array" ref="I3058">_xlfn.IFS(AND(NOT($I3057=0),$J3057),0,NOT($J3057),$I3057+$B$27,TRUE,$I3057)</f>
        <v>0.05</v>
      </c>
      <c r="J3058" t="b" cm="1">
        <f t="array" ref="J3058">_xlfn.IFS($I3058&gt;=$C$5-$B$27,TRUE,$P3058&gt;=$B$6,FALSE,TRUE,$J3057)</f>
        <v>0</v>
      </c>
      <c r="K3058" t="b" cm="1">
        <f t="array" ref="K3058">_xlfn.IFS($L3058&gt;=$B$4-$B$27,FALSE,$I3058&gt;=$B$5-$B$27,TRUE,AND($J3058,NOT($K3057)),FALSE,$K3057,TRUE,TRUE,FALSE)</f>
        <v>0</v>
      </c>
      <c r="L3058" cm="1">
        <f t="array" ref="L3058">_xlfn.IFS($K3057,$L3057+$B$27,NOT($K3057),0,TRUE,$K3057)</f>
        <v>0</v>
      </c>
      <c r="M3058" t="b" cm="1">
        <f t="array" ref="M3058">_xlfn.IFS($K3058,FALSE,AND($J3058,NOT($K3058),$P3058&lt;$B$6),TRUE,TRUE,FALSE)</f>
        <v>0</v>
      </c>
      <c r="N3058" cm="1">
        <f t="array" ref="N3058">_xlfn.IFS($N3057&gt;=$C$7-$B$27,0,$M3057,$N3057+$B$27,TRUE,0)</f>
        <v>0</v>
      </c>
      <c r="O3058" t="b" cm="1">
        <f t="array" ref="O3058">_xlfn.IFS(AND($J3058,NOT($K3058),NOT($M3058)),TRUE,$P3058&gt;=$B$6,FALSE,AND($J3058,NOT($K3058),$M3058,$N3058=0),TRUE,TRUE,FALSE)</f>
        <v>0</v>
      </c>
      <c r="P3058" cm="1">
        <f t="array" ref="P3058">_xlfn.IFS(AND($O3057,$P3057&lt;$B$6),$P3057+1,AND(NOT($J3057),$P3057&gt;0),0,TRUE,$P3057)</f>
        <v>0</v>
      </c>
      <c r="Q3058" s="1">
        <f t="shared" si="236"/>
        <v>165</v>
      </c>
      <c r="R3058" s="1">
        <f t="shared" si="237"/>
        <v>8250</v>
      </c>
      <c r="S3058" s="17">
        <f t="shared" si="238"/>
        <v>162.02945990180032</v>
      </c>
      <c r="T3058" s="1" cm="1">
        <f t="array" ref="T3058">_xlfn.IFS($B$6=1,Q3058*$B$10,AND(P3057=0,P3058&gt;=1),T3057+$B$6*$B$10*$B$8,TRUE,T3057)</f>
        <v>6600</v>
      </c>
      <c r="U3058" s="17">
        <f t="shared" si="239"/>
        <v>129.62356792144027</v>
      </c>
    </row>
    <row r="3059" spans="7:21" x14ac:dyDescent="0.25">
      <c r="G3059" s="15">
        <v>3057</v>
      </c>
      <c r="H3059" s="17">
        <f t="shared" si="235"/>
        <v>50.93333333333333</v>
      </c>
      <c r="I3059" cm="1">
        <f t="array" ref="I3059">_xlfn.IFS(AND(NOT($I3058=0),$J3058),0,NOT($J3058),$I3058+$B$27,TRUE,$I3058)</f>
        <v>6.6666666666666666E-2</v>
      </c>
      <c r="J3059" t="b" cm="1">
        <f t="array" ref="J3059">_xlfn.IFS($I3059&gt;=$C$5-$B$27,TRUE,$P3059&gt;=$B$6,FALSE,TRUE,$J3058)</f>
        <v>0</v>
      </c>
      <c r="K3059" t="b" cm="1">
        <f t="array" ref="K3059">_xlfn.IFS($L3059&gt;=$B$4-$B$27,FALSE,$I3059&gt;=$B$5-$B$27,TRUE,AND($J3059,NOT($K3058)),FALSE,$K3058,TRUE,TRUE,FALSE)</f>
        <v>0</v>
      </c>
      <c r="L3059" cm="1">
        <f t="array" ref="L3059">_xlfn.IFS($K3058,$L3058+$B$27,NOT($K3058),0,TRUE,$K3058)</f>
        <v>0</v>
      </c>
      <c r="M3059" t="b" cm="1">
        <f t="array" ref="M3059">_xlfn.IFS($K3059,FALSE,AND($J3059,NOT($K3059),$P3059&lt;$B$6),TRUE,TRUE,FALSE)</f>
        <v>0</v>
      </c>
      <c r="N3059" cm="1">
        <f t="array" ref="N3059">_xlfn.IFS($N3058&gt;=$C$7-$B$27,0,$M3058,$N3058+$B$27,TRUE,0)</f>
        <v>0</v>
      </c>
      <c r="O3059" t="b" cm="1">
        <f t="array" ref="O3059">_xlfn.IFS(AND($J3059,NOT($K3059),NOT($M3059)),TRUE,$P3059&gt;=$B$6,FALSE,AND($J3059,NOT($K3059),$M3059,$N3059=0),TRUE,TRUE,FALSE)</f>
        <v>0</v>
      </c>
      <c r="P3059" cm="1">
        <f t="array" ref="P3059">_xlfn.IFS(AND($O3058,$P3058&lt;$B$6),$P3058+1,AND(NOT($J3058),$P3058&gt;0),0,TRUE,$P3058)</f>
        <v>0</v>
      </c>
      <c r="Q3059" s="1">
        <f t="shared" si="236"/>
        <v>165</v>
      </c>
      <c r="R3059" s="1">
        <f t="shared" si="237"/>
        <v>8250</v>
      </c>
      <c r="S3059" s="17">
        <f t="shared" si="238"/>
        <v>161.97643979057594</v>
      </c>
      <c r="T3059" s="1" cm="1">
        <f t="array" ref="T3059">_xlfn.IFS($B$6=1,Q3059*$B$10,AND(P3058=0,P3059&gt;=1),T3058+$B$6*$B$10*$B$8,TRUE,T3058)</f>
        <v>6600</v>
      </c>
      <c r="U3059" s="17">
        <f t="shared" si="239"/>
        <v>129.58115183246073</v>
      </c>
    </row>
    <row r="3060" spans="7:21" x14ac:dyDescent="0.25">
      <c r="G3060" s="15">
        <v>3058</v>
      </c>
      <c r="H3060" s="17">
        <f t="shared" si="235"/>
        <v>50.95</v>
      </c>
      <c r="I3060" cm="1">
        <f t="array" ref="I3060">_xlfn.IFS(AND(NOT($I3059=0),$J3059),0,NOT($J3059),$I3059+$B$27,TRUE,$I3059)</f>
        <v>8.3333333333333329E-2</v>
      </c>
      <c r="J3060" t="b" cm="1">
        <f t="array" ref="J3060">_xlfn.IFS($I3060&gt;=$C$5-$B$27,TRUE,$P3060&gt;=$B$6,FALSE,TRUE,$J3059)</f>
        <v>0</v>
      </c>
      <c r="K3060" t="b" cm="1">
        <f t="array" ref="K3060">_xlfn.IFS($L3060&gt;=$B$4-$B$27,FALSE,$I3060&gt;=$B$5-$B$27,TRUE,AND($J3060,NOT($K3059)),FALSE,$K3059,TRUE,TRUE,FALSE)</f>
        <v>0</v>
      </c>
      <c r="L3060" cm="1">
        <f t="array" ref="L3060">_xlfn.IFS($K3059,$L3059+$B$27,NOT($K3059),0,TRUE,$K3059)</f>
        <v>0</v>
      </c>
      <c r="M3060" t="b" cm="1">
        <f t="array" ref="M3060">_xlfn.IFS($K3060,FALSE,AND($J3060,NOT($K3060),$P3060&lt;$B$6),TRUE,TRUE,FALSE)</f>
        <v>0</v>
      </c>
      <c r="N3060" cm="1">
        <f t="array" ref="N3060">_xlfn.IFS($N3059&gt;=$C$7-$B$27,0,$M3059,$N3059+$B$27,TRUE,0)</f>
        <v>0</v>
      </c>
      <c r="O3060" t="b" cm="1">
        <f t="array" ref="O3060">_xlfn.IFS(AND($J3060,NOT($K3060),NOT($M3060)),TRUE,$P3060&gt;=$B$6,FALSE,AND($J3060,NOT($K3060),$M3060,$N3060=0),TRUE,TRUE,FALSE)</f>
        <v>0</v>
      </c>
      <c r="P3060" cm="1">
        <f t="array" ref="P3060">_xlfn.IFS(AND($O3059,$P3059&lt;$B$6),$P3059+1,AND(NOT($J3059),$P3059&gt;0),0,TRUE,$P3059)</f>
        <v>0</v>
      </c>
      <c r="Q3060" s="1">
        <f t="shared" si="236"/>
        <v>165</v>
      </c>
      <c r="R3060" s="1">
        <f t="shared" si="237"/>
        <v>8250</v>
      </c>
      <c r="S3060" s="17">
        <f t="shared" si="238"/>
        <v>161.92345436702649</v>
      </c>
      <c r="T3060" s="1" cm="1">
        <f t="array" ref="T3060">_xlfn.IFS($B$6=1,Q3060*$B$10,AND(P3059=0,P3060&gt;=1),T3059+$B$6*$B$10*$B$8,TRUE,T3059)</f>
        <v>6600</v>
      </c>
      <c r="U3060" s="17">
        <f t="shared" si="239"/>
        <v>129.53876349362119</v>
      </c>
    </row>
    <row r="3061" spans="7:21" x14ac:dyDescent="0.25">
      <c r="G3061" s="15">
        <v>3059</v>
      </c>
      <c r="H3061" s="17">
        <f t="shared" si="235"/>
        <v>50.966666666666669</v>
      </c>
      <c r="I3061" cm="1">
        <f t="array" ref="I3061">_xlfn.IFS(AND(NOT($I3060=0),$J3060),0,NOT($J3060),$I3060+$B$27,TRUE,$I3060)</f>
        <v>9.9999999999999992E-2</v>
      </c>
      <c r="J3061" t="b" cm="1">
        <f t="array" ref="J3061">_xlfn.IFS($I3061&gt;=$C$5-$B$27,TRUE,$P3061&gt;=$B$6,FALSE,TRUE,$J3060)</f>
        <v>0</v>
      </c>
      <c r="K3061" t="b" cm="1">
        <f t="array" ref="K3061">_xlfn.IFS($L3061&gt;=$B$4-$B$27,FALSE,$I3061&gt;=$B$5-$B$27,TRUE,AND($J3061,NOT($K3060)),FALSE,$K3060,TRUE,TRUE,FALSE)</f>
        <v>0</v>
      </c>
      <c r="L3061" cm="1">
        <f t="array" ref="L3061">_xlfn.IFS($K3060,$L3060+$B$27,NOT($K3060),0,TRUE,$K3060)</f>
        <v>0</v>
      </c>
      <c r="M3061" t="b" cm="1">
        <f t="array" ref="M3061">_xlfn.IFS($K3061,FALSE,AND($J3061,NOT($K3061),$P3061&lt;$B$6),TRUE,TRUE,FALSE)</f>
        <v>0</v>
      </c>
      <c r="N3061" cm="1">
        <f t="array" ref="N3061">_xlfn.IFS($N3060&gt;=$C$7-$B$27,0,$M3060,$N3060+$B$27,TRUE,0)</f>
        <v>0</v>
      </c>
      <c r="O3061" t="b" cm="1">
        <f t="array" ref="O3061">_xlfn.IFS(AND($J3061,NOT($K3061),NOT($M3061)),TRUE,$P3061&gt;=$B$6,FALSE,AND($J3061,NOT($K3061),$M3061,$N3061=0),TRUE,TRUE,FALSE)</f>
        <v>0</v>
      </c>
      <c r="P3061" cm="1">
        <f t="array" ref="P3061">_xlfn.IFS(AND($O3060,$P3060&lt;$B$6),$P3060+1,AND(NOT($J3060),$P3060&gt;0),0,TRUE,$P3060)</f>
        <v>0</v>
      </c>
      <c r="Q3061" s="1">
        <f t="shared" si="236"/>
        <v>165</v>
      </c>
      <c r="R3061" s="1">
        <f t="shared" si="237"/>
        <v>8250</v>
      </c>
      <c r="S3061" s="17">
        <f t="shared" si="238"/>
        <v>161.87050359712231</v>
      </c>
      <c r="T3061" s="1" cm="1">
        <f t="array" ref="T3061">_xlfn.IFS($B$6=1,Q3061*$B$10,AND(P3060=0,P3061&gt;=1),T3060+$B$6*$B$10*$B$8,TRUE,T3060)</f>
        <v>6600</v>
      </c>
      <c r="U3061" s="17">
        <f t="shared" si="239"/>
        <v>129.49640287769785</v>
      </c>
    </row>
    <row r="3062" spans="7:21" x14ac:dyDescent="0.25">
      <c r="G3062" s="15">
        <v>3060</v>
      </c>
      <c r="H3062" s="17">
        <f t="shared" si="235"/>
        <v>50.983333333333334</v>
      </c>
      <c r="I3062" cm="1">
        <f t="array" ref="I3062">_xlfn.IFS(AND(NOT($I3061=0),$J3061),0,NOT($J3061),$I3061+$B$27,TRUE,$I3061)</f>
        <v>0.11666666666666665</v>
      </c>
      <c r="J3062" t="b" cm="1">
        <f t="array" ref="J3062">_xlfn.IFS($I3062&gt;=$C$5-$B$27,TRUE,$P3062&gt;=$B$6,FALSE,TRUE,$J3061)</f>
        <v>0</v>
      </c>
      <c r="K3062" t="b" cm="1">
        <f t="array" ref="K3062">_xlfn.IFS($L3062&gt;=$B$4-$B$27,FALSE,$I3062&gt;=$B$5-$B$27,TRUE,AND($J3062,NOT($K3061)),FALSE,$K3061,TRUE,TRUE,FALSE)</f>
        <v>0</v>
      </c>
      <c r="L3062" cm="1">
        <f t="array" ref="L3062">_xlfn.IFS($K3061,$L3061+$B$27,NOT($K3061),0,TRUE,$K3061)</f>
        <v>0</v>
      </c>
      <c r="M3062" t="b" cm="1">
        <f t="array" ref="M3062">_xlfn.IFS($K3062,FALSE,AND($J3062,NOT($K3062),$P3062&lt;$B$6),TRUE,TRUE,FALSE)</f>
        <v>0</v>
      </c>
      <c r="N3062" cm="1">
        <f t="array" ref="N3062">_xlfn.IFS($N3061&gt;=$C$7-$B$27,0,$M3061,$N3061+$B$27,TRUE,0)</f>
        <v>0</v>
      </c>
      <c r="O3062" t="b" cm="1">
        <f t="array" ref="O3062">_xlfn.IFS(AND($J3062,NOT($K3062),NOT($M3062)),TRUE,$P3062&gt;=$B$6,FALSE,AND($J3062,NOT($K3062),$M3062,$N3062=0),TRUE,TRUE,FALSE)</f>
        <v>0</v>
      </c>
      <c r="P3062" cm="1">
        <f t="array" ref="P3062">_xlfn.IFS(AND($O3061,$P3061&lt;$B$6),$P3061+1,AND(NOT($J3061),$P3061&gt;0),0,TRUE,$P3061)</f>
        <v>0</v>
      </c>
      <c r="Q3062" s="1">
        <f t="shared" si="236"/>
        <v>165</v>
      </c>
      <c r="R3062" s="1">
        <f t="shared" si="237"/>
        <v>8250</v>
      </c>
      <c r="S3062" s="17">
        <f t="shared" si="238"/>
        <v>161.81758744687806</v>
      </c>
      <c r="T3062" s="1" cm="1">
        <f t="array" ref="T3062">_xlfn.IFS($B$6=1,Q3062*$B$10,AND(P3061=0,P3062&gt;=1),T3061+$B$6*$B$10*$B$8,TRUE,T3061)</f>
        <v>6600</v>
      </c>
      <c r="U3062" s="17">
        <f t="shared" si="239"/>
        <v>129.45406995750244</v>
      </c>
    </row>
    <row r="3063" spans="7:21" x14ac:dyDescent="0.25">
      <c r="G3063" s="15">
        <v>3061</v>
      </c>
      <c r="H3063" s="17">
        <f t="shared" si="235"/>
        <v>51</v>
      </c>
      <c r="I3063" cm="1">
        <f t="array" ref="I3063">_xlfn.IFS(AND(NOT($I3062=0),$J3062),0,NOT($J3062),$I3062+$B$27,TRUE,$I3062)</f>
        <v>0.13333333333333333</v>
      </c>
      <c r="J3063" t="b" cm="1">
        <f t="array" ref="J3063">_xlfn.IFS($I3063&gt;=$C$5-$B$27,TRUE,$P3063&gt;=$B$6,FALSE,TRUE,$J3062)</f>
        <v>0</v>
      </c>
      <c r="K3063" t="b" cm="1">
        <f t="array" ref="K3063">_xlfn.IFS($L3063&gt;=$B$4-$B$27,FALSE,$I3063&gt;=$B$5-$B$27,TRUE,AND($J3063,NOT($K3062)),FALSE,$K3062,TRUE,TRUE,FALSE)</f>
        <v>0</v>
      </c>
      <c r="L3063" cm="1">
        <f t="array" ref="L3063">_xlfn.IFS($K3062,$L3062+$B$27,NOT($K3062),0,TRUE,$K3062)</f>
        <v>0</v>
      </c>
      <c r="M3063" t="b" cm="1">
        <f t="array" ref="M3063">_xlfn.IFS($K3063,FALSE,AND($J3063,NOT($K3063),$P3063&lt;$B$6),TRUE,TRUE,FALSE)</f>
        <v>0</v>
      </c>
      <c r="N3063" cm="1">
        <f t="array" ref="N3063">_xlfn.IFS($N3062&gt;=$C$7-$B$27,0,$M3062,$N3062+$B$27,TRUE,0)</f>
        <v>0</v>
      </c>
      <c r="O3063" t="b" cm="1">
        <f t="array" ref="O3063">_xlfn.IFS(AND($J3063,NOT($K3063),NOT($M3063)),TRUE,$P3063&gt;=$B$6,FALSE,AND($J3063,NOT($K3063),$M3063,$N3063=0),TRUE,TRUE,FALSE)</f>
        <v>0</v>
      </c>
      <c r="P3063" cm="1">
        <f t="array" ref="P3063">_xlfn.IFS(AND($O3062,$P3062&lt;$B$6),$P3062+1,AND(NOT($J3062),$P3062&gt;0),0,TRUE,$P3062)</f>
        <v>0</v>
      </c>
      <c r="Q3063" s="1">
        <f t="shared" si="236"/>
        <v>165</v>
      </c>
      <c r="R3063" s="1">
        <f t="shared" si="237"/>
        <v>8250</v>
      </c>
      <c r="S3063" s="17">
        <f t="shared" si="238"/>
        <v>161.76470588235293</v>
      </c>
      <c r="T3063" s="1" cm="1">
        <f t="array" ref="T3063">_xlfn.IFS($B$6=1,Q3063*$B$10,AND(P3062=0,P3063&gt;=1),T3062+$B$6*$B$10*$B$8,TRUE,T3062)</f>
        <v>6600</v>
      </c>
      <c r="U3063" s="17">
        <f t="shared" si="239"/>
        <v>129.41176470588235</v>
      </c>
    </row>
    <row r="3064" spans="7:21" x14ac:dyDescent="0.25">
      <c r="G3064" s="15">
        <v>3062</v>
      </c>
      <c r="H3064" s="17">
        <f t="shared" si="235"/>
        <v>51.016666666666666</v>
      </c>
      <c r="I3064" cm="1">
        <f t="array" ref="I3064">_xlfn.IFS(AND(NOT($I3063=0),$J3063),0,NOT($J3063),$I3063+$B$27,TRUE,$I3063)</f>
        <v>0.15</v>
      </c>
      <c r="J3064" t="b" cm="1">
        <f t="array" ref="J3064">_xlfn.IFS($I3064&gt;=$C$5-$B$27,TRUE,$P3064&gt;=$B$6,FALSE,TRUE,$J3063)</f>
        <v>0</v>
      </c>
      <c r="K3064" t="b" cm="1">
        <f t="array" ref="K3064">_xlfn.IFS($L3064&gt;=$B$4-$B$27,FALSE,$I3064&gt;=$B$5-$B$27,TRUE,AND($J3064,NOT($K3063)),FALSE,$K3063,TRUE,TRUE,FALSE)</f>
        <v>0</v>
      </c>
      <c r="L3064" cm="1">
        <f t="array" ref="L3064">_xlfn.IFS($K3063,$L3063+$B$27,NOT($K3063),0,TRUE,$K3063)</f>
        <v>0</v>
      </c>
      <c r="M3064" t="b" cm="1">
        <f t="array" ref="M3064">_xlfn.IFS($K3064,FALSE,AND($J3064,NOT($K3064),$P3064&lt;$B$6),TRUE,TRUE,FALSE)</f>
        <v>0</v>
      </c>
      <c r="N3064" cm="1">
        <f t="array" ref="N3064">_xlfn.IFS($N3063&gt;=$C$7-$B$27,0,$M3063,$N3063+$B$27,TRUE,0)</f>
        <v>0</v>
      </c>
      <c r="O3064" t="b" cm="1">
        <f t="array" ref="O3064">_xlfn.IFS(AND($J3064,NOT($K3064),NOT($M3064)),TRUE,$P3064&gt;=$B$6,FALSE,AND($J3064,NOT($K3064),$M3064,$N3064=0),TRUE,TRUE,FALSE)</f>
        <v>0</v>
      </c>
      <c r="P3064" cm="1">
        <f t="array" ref="P3064">_xlfn.IFS(AND($O3063,$P3063&lt;$B$6),$P3063+1,AND(NOT($J3063),$P3063&gt;0),0,TRUE,$P3063)</f>
        <v>0</v>
      </c>
      <c r="Q3064" s="1">
        <f t="shared" si="236"/>
        <v>165</v>
      </c>
      <c r="R3064" s="1">
        <f t="shared" si="237"/>
        <v>8250</v>
      </c>
      <c r="S3064" s="17">
        <f t="shared" si="238"/>
        <v>161.71185886965046</v>
      </c>
      <c r="T3064" s="1" cm="1">
        <f t="array" ref="T3064">_xlfn.IFS($B$6=1,Q3064*$B$10,AND(P3063=0,P3064&gt;=1),T3063+$B$6*$B$10*$B$8,TRUE,T3063)</f>
        <v>6600</v>
      </c>
      <c r="U3064" s="17">
        <f t="shared" si="239"/>
        <v>129.36948709572036</v>
      </c>
    </row>
    <row r="3065" spans="7:21" x14ac:dyDescent="0.25">
      <c r="G3065" s="15">
        <v>3063</v>
      </c>
      <c r="H3065" s="17">
        <f t="shared" si="235"/>
        <v>51.033333333333331</v>
      </c>
      <c r="I3065" cm="1">
        <f t="array" ref="I3065">_xlfn.IFS(AND(NOT($I3064=0),$J3064),0,NOT($J3064),$I3064+$B$27,TRUE,$I3064)</f>
        <v>0.16666666666666666</v>
      </c>
      <c r="J3065" t="b" cm="1">
        <f t="array" ref="J3065">_xlfn.IFS($I3065&gt;=$C$5-$B$27,TRUE,$P3065&gt;=$B$6,FALSE,TRUE,$J3064)</f>
        <v>0</v>
      </c>
      <c r="K3065" t="b" cm="1">
        <f t="array" ref="K3065">_xlfn.IFS($L3065&gt;=$B$4-$B$27,FALSE,$I3065&gt;=$B$5-$B$27,TRUE,AND($J3065,NOT($K3064)),FALSE,$K3064,TRUE,TRUE,FALSE)</f>
        <v>0</v>
      </c>
      <c r="L3065" cm="1">
        <f t="array" ref="L3065">_xlfn.IFS($K3064,$L3064+$B$27,NOT($K3064),0,TRUE,$K3064)</f>
        <v>0</v>
      </c>
      <c r="M3065" t="b" cm="1">
        <f t="array" ref="M3065">_xlfn.IFS($K3065,FALSE,AND($J3065,NOT($K3065),$P3065&lt;$B$6),TRUE,TRUE,FALSE)</f>
        <v>0</v>
      </c>
      <c r="N3065" cm="1">
        <f t="array" ref="N3065">_xlfn.IFS($N3064&gt;=$C$7-$B$27,0,$M3064,$N3064+$B$27,TRUE,0)</f>
        <v>0</v>
      </c>
      <c r="O3065" t="b" cm="1">
        <f t="array" ref="O3065">_xlfn.IFS(AND($J3065,NOT($K3065),NOT($M3065)),TRUE,$P3065&gt;=$B$6,FALSE,AND($J3065,NOT($K3065),$M3065,$N3065=0),TRUE,TRUE,FALSE)</f>
        <v>0</v>
      </c>
      <c r="P3065" cm="1">
        <f t="array" ref="P3065">_xlfn.IFS(AND($O3064,$P3064&lt;$B$6),$P3064+1,AND(NOT($J3064),$P3064&gt;0),0,TRUE,$P3064)</f>
        <v>0</v>
      </c>
      <c r="Q3065" s="1">
        <f t="shared" si="236"/>
        <v>165</v>
      </c>
      <c r="R3065" s="1">
        <f t="shared" si="237"/>
        <v>8250</v>
      </c>
      <c r="S3065" s="17">
        <f t="shared" si="238"/>
        <v>161.65904637491835</v>
      </c>
      <c r="T3065" s="1" cm="1">
        <f t="array" ref="T3065">_xlfn.IFS($B$6=1,Q3065*$B$10,AND(P3064=0,P3065&gt;=1),T3064+$B$6*$B$10*$B$8,TRUE,T3064)</f>
        <v>6600</v>
      </c>
      <c r="U3065" s="17">
        <f t="shared" si="239"/>
        <v>129.32723709993468</v>
      </c>
    </row>
    <row r="3066" spans="7:21" x14ac:dyDescent="0.25">
      <c r="G3066" s="15">
        <v>3064</v>
      </c>
      <c r="H3066" s="17">
        <f t="shared" si="235"/>
        <v>51.05</v>
      </c>
      <c r="I3066" cm="1">
        <f t="array" ref="I3066">_xlfn.IFS(AND(NOT($I3065=0),$J3065),0,NOT($J3065),$I3065+$B$27,TRUE,$I3065)</f>
        <v>0.18333333333333332</v>
      </c>
      <c r="J3066" t="b" cm="1">
        <f t="array" ref="J3066">_xlfn.IFS($I3066&gt;=$C$5-$B$27,TRUE,$P3066&gt;=$B$6,FALSE,TRUE,$J3065)</f>
        <v>0</v>
      </c>
      <c r="K3066" t="b" cm="1">
        <f t="array" ref="K3066">_xlfn.IFS($L3066&gt;=$B$4-$B$27,FALSE,$I3066&gt;=$B$5-$B$27,TRUE,AND($J3066,NOT($K3065)),FALSE,$K3065,TRUE,TRUE,FALSE)</f>
        <v>0</v>
      </c>
      <c r="L3066" cm="1">
        <f t="array" ref="L3066">_xlfn.IFS($K3065,$L3065+$B$27,NOT($K3065),0,TRUE,$K3065)</f>
        <v>0</v>
      </c>
      <c r="M3066" t="b" cm="1">
        <f t="array" ref="M3066">_xlfn.IFS($K3066,FALSE,AND($J3066,NOT($K3066),$P3066&lt;$B$6),TRUE,TRUE,FALSE)</f>
        <v>0</v>
      </c>
      <c r="N3066" cm="1">
        <f t="array" ref="N3066">_xlfn.IFS($N3065&gt;=$C$7-$B$27,0,$M3065,$N3065+$B$27,TRUE,0)</f>
        <v>0</v>
      </c>
      <c r="O3066" t="b" cm="1">
        <f t="array" ref="O3066">_xlfn.IFS(AND($J3066,NOT($K3066),NOT($M3066)),TRUE,$P3066&gt;=$B$6,FALSE,AND($J3066,NOT($K3066),$M3066,$N3066=0),TRUE,TRUE,FALSE)</f>
        <v>0</v>
      </c>
      <c r="P3066" cm="1">
        <f t="array" ref="P3066">_xlfn.IFS(AND($O3065,$P3065&lt;$B$6),$P3065+1,AND(NOT($J3065),$P3065&gt;0),0,TRUE,$P3065)</f>
        <v>0</v>
      </c>
      <c r="Q3066" s="1">
        <f t="shared" si="236"/>
        <v>165</v>
      </c>
      <c r="R3066" s="1">
        <f t="shared" si="237"/>
        <v>8250</v>
      </c>
      <c r="S3066" s="17">
        <f t="shared" si="238"/>
        <v>161.60626836434869</v>
      </c>
      <c r="T3066" s="1" cm="1">
        <f t="array" ref="T3066">_xlfn.IFS($B$6=1,Q3066*$B$10,AND(P3065=0,P3066&gt;=1),T3065+$B$6*$B$10*$B$8,TRUE,T3065)</f>
        <v>6600</v>
      </c>
      <c r="U3066" s="17">
        <f t="shared" si="239"/>
        <v>129.28501469147895</v>
      </c>
    </row>
    <row r="3067" spans="7:21" x14ac:dyDescent="0.25">
      <c r="G3067" s="15">
        <v>3065</v>
      </c>
      <c r="H3067" s="17">
        <f t="shared" si="235"/>
        <v>51.066666666666663</v>
      </c>
      <c r="I3067" cm="1">
        <f t="array" ref="I3067">_xlfn.IFS(AND(NOT($I3066=0),$J3066),0,NOT($J3066),$I3066+$B$27,TRUE,$I3066)</f>
        <v>0.19999999999999998</v>
      </c>
      <c r="J3067" t="b" cm="1">
        <f t="array" ref="J3067">_xlfn.IFS($I3067&gt;=$C$5-$B$27,TRUE,$P3067&gt;=$B$6,FALSE,TRUE,$J3066)</f>
        <v>0</v>
      </c>
      <c r="K3067" t="b" cm="1">
        <f t="array" ref="K3067">_xlfn.IFS($L3067&gt;=$B$4-$B$27,FALSE,$I3067&gt;=$B$5-$B$27,TRUE,AND($J3067,NOT($K3066)),FALSE,$K3066,TRUE,TRUE,FALSE)</f>
        <v>0</v>
      </c>
      <c r="L3067" cm="1">
        <f t="array" ref="L3067">_xlfn.IFS($K3066,$L3066+$B$27,NOT($K3066),0,TRUE,$K3066)</f>
        <v>0</v>
      </c>
      <c r="M3067" t="b" cm="1">
        <f t="array" ref="M3067">_xlfn.IFS($K3067,FALSE,AND($J3067,NOT($K3067),$P3067&lt;$B$6),TRUE,TRUE,FALSE)</f>
        <v>0</v>
      </c>
      <c r="N3067" cm="1">
        <f t="array" ref="N3067">_xlfn.IFS($N3066&gt;=$C$7-$B$27,0,$M3066,$N3066+$B$27,TRUE,0)</f>
        <v>0</v>
      </c>
      <c r="O3067" t="b" cm="1">
        <f t="array" ref="O3067">_xlfn.IFS(AND($J3067,NOT($K3067),NOT($M3067)),TRUE,$P3067&gt;=$B$6,FALSE,AND($J3067,NOT($K3067),$M3067,$N3067=0),TRUE,TRUE,FALSE)</f>
        <v>0</v>
      </c>
      <c r="P3067" cm="1">
        <f t="array" ref="P3067">_xlfn.IFS(AND($O3066,$P3066&lt;$B$6),$P3066+1,AND(NOT($J3066),$P3066&gt;0),0,TRUE,$P3066)</f>
        <v>0</v>
      </c>
      <c r="Q3067" s="1">
        <f t="shared" si="236"/>
        <v>165</v>
      </c>
      <c r="R3067" s="1">
        <f t="shared" si="237"/>
        <v>8250</v>
      </c>
      <c r="S3067" s="17">
        <f t="shared" si="238"/>
        <v>161.55352480417756</v>
      </c>
      <c r="T3067" s="1" cm="1">
        <f t="array" ref="T3067">_xlfn.IFS($B$6=1,Q3067*$B$10,AND(P3066=0,P3067&gt;=1),T3066+$B$6*$B$10*$B$8,TRUE,T3066)</f>
        <v>6600</v>
      </c>
      <c r="U3067" s="17">
        <f t="shared" si="239"/>
        <v>129.24281984334203</v>
      </c>
    </row>
    <row r="3068" spans="7:21" x14ac:dyDescent="0.25">
      <c r="G3068" s="15">
        <v>3066</v>
      </c>
      <c r="H3068" s="17">
        <f t="shared" si="235"/>
        <v>51.083333333333336</v>
      </c>
      <c r="I3068" cm="1">
        <f t="array" ref="I3068">_xlfn.IFS(AND(NOT($I3067=0),$J3067),0,NOT($J3067),$I3067+$B$27,TRUE,$I3067)</f>
        <v>0.21666666666666665</v>
      </c>
      <c r="J3068" t="b" cm="1">
        <f t="array" ref="J3068">_xlfn.IFS($I3068&gt;=$C$5-$B$27,TRUE,$P3068&gt;=$B$6,FALSE,TRUE,$J3067)</f>
        <v>0</v>
      </c>
      <c r="K3068" t="b" cm="1">
        <f t="array" ref="K3068">_xlfn.IFS($L3068&gt;=$B$4-$B$27,FALSE,$I3068&gt;=$B$5-$B$27,TRUE,AND($J3068,NOT($K3067)),FALSE,$K3067,TRUE,TRUE,FALSE)</f>
        <v>0</v>
      </c>
      <c r="L3068" cm="1">
        <f t="array" ref="L3068">_xlfn.IFS($K3067,$L3067+$B$27,NOT($K3067),0,TRUE,$K3067)</f>
        <v>0</v>
      </c>
      <c r="M3068" t="b" cm="1">
        <f t="array" ref="M3068">_xlfn.IFS($K3068,FALSE,AND($J3068,NOT($K3068),$P3068&lt;$B$6),TRUE,TRUE,FALSE)</f>
        <v>0</v>
      </c>
      <c r="N3068" cm="1">
        <f t="array" ref="N3068">_xlfn.IFS($N3067&gt;=$C$7-$B$27,0,$M3067,$N3067+$B$27,TRUE,0)</f>
        <v>0</v>
      </c>
      <c r="O3068" t="b" cm="1">
        <f t="array" ref="O3068">_xlfn.IFS(AND($J3068,NOT($K3068),NOT($M3068)),TRUE,$P3068&gt;=$B$6,FALSE,AND($J3068,NOT($K3068),$M3068,$N3068=0),TRUE,TRUE,FALSE)</f>
        <v>0</v>
      </c>
      <c r="P3068" cm="1">
        <f t="array" ref="P3068">_xlfn.IFS(AND($O3067,$P3067&lt;$B$6),$P3067+1,AND(NOT($J3067),$P3067&gt;0),0,TRUE,$P3067)</f>
        <v>0</v>
      </c>
      <c r="Q3068" s="1">
        <f t="shared" si="236"/>
        <v>165</v>
      </c>
      <c r="R3068" s="1">
        <f t="shared" si="237"/>
        <v>8250</v>
      </c>
      <c r="S3068" s="17">
        <f t="shared" si="238"/>
        <v>161.50081566068513</v>
      </c>
      <c r="T3068" s="1" cm="1">
        <f t="array" ref="T3068">_xlfn.IFS($B$6=1,Q3068*$B$10,AND(P3067=0,P3068&gt;=1),T3067+$B$6*$B$10*$B$8,TRUE,T3067)</f>
        <v>6600</v>
      </c>
      <c r="U3068" s="17">
        <f t="shared" si="239"/>
        <v>129.20065252854812</v>
      </c>
    </row>
    <row r="3069" spans="7:21" x14ac:dyDescent="0.25">
      <c r="G3069" s="15">
        <v>3067</v>
      </c>
      <c r="H3069" s="17">
        <f t="shared" si="235"/>
        <v>51.1</v>
      </c>
      <c r="I3069" cm="1">
        <f t="array" ref="I3069">_xlfn.IFS(AND(NOT($I3068=0),$J3068),0,NOT($J3068),$I3068+$B$27,TRUE,$I3068)</f>
        <v>0.23333333333333331</v>
      </c>
      <c r="J3069" t="b" cm="1">
        <f t="array" ref="J3069">_xlfn.IFS($I3069&gt;=$C$5-$B$27,TRUE,$P3069&gt;=$B$6,FALSE,TRUE,$J3068)</f>
        <v>0</v>
      </c>
      <c r="K3069" t="b" cm="1">
        <f t="array" ref="K3069">_xlfn.IFS($L3069&gt;=$B$4-$B$27,FALSE,$I3069&gt;=$B$5-$B$27,TRUE,AND($J3069,NOT($K3068)),FALSE,$K3068,TRUE,TRUE,FALSE)</f>
        <v>0</v>
      </c>
      <c r="L3069" cm="1">
        <f t="array" ref="L3069">_xlfn.IFS($K3068,$L3068+$B$27,NOT($K3068),0,TRUE,$K3068)</f>
        <v>0</v>
      </c>
      <c r="M3069" t="b" cm="1">
        <f t="array" ref="M3069">_xlfn.IFS($K3069,FALSE,AND($J3069,NOT($K3069),$P3069&lt;$B$6),TRUE,TRUE,FALSE)</f>
        <v>0</v>
      </c>
      <c r="N3069" cm="1">
        <f t="array" ref="N3069">_xlfn.IFS($N3068&gt;=$C$7-$B$27,0,$M3068,$N3068+$B$27,TRUE,0)</f>
        <v>0</v>
      </c>
      <c r="O3069" t="b" cm="1">
        <f t="array" ref="O3069">_xlfn.IFS(AND($J3069,NOT($K3069),NOT($M3069)),TRUE,$P3069&gt;=$B$6,FALSE,AND($J3069,NOT($K3069),$M3069,$N3069=0),TRUE,TRUE,FALSE)</f>
        <v>0</v>
      </c>
      <c r="P3069" cm="1">
        <f t="array" ref="P3069">_xlfn.IFS(AND($O3068,$P3068&lt;$B$6),$P3068+1,AND(NOT($J3068),$P3068&gt;0),0,TRUE,$P3068)</f>
        <v>0</v>
      </c>
      <c r="Q3069" s="1">
        <f t="shared" si="236"/>
        <v>165</v>
      </c>
      <c r="R3069" s="1">
        <f t="shared" si="237"/>
        <v>8250</v>
      </c>
      <c r="S3069" s="17">
        <f t="shared" si="238"/>
        <v>161.44814090019568</v>
      </c>
      <c r="T3069" s="1" cm="1">
        <f t="array" ref="T3069">_xlfn.IFS($B$6=1,Q3069*$B$10,AND(P3068=0,P3069&gt;=1),T3068+$B$6*$B$10*$B$8,TRUE,T3068)</f>
        <v>6600</v>
      </c>
      <c r="U3069" s="17">
        <f t="shared" si="239"/>
        <v>129.15851272015655</v>
      </c>
    </row>
    <row r="3070" spans="7:21" x14ac:dyDescent="0.25">
      <c r="G3070" s="15">
        <v>3068</v>
      </c>
      <c r="H3070" s="17">
        <f t="shared" si="235"/>
        <v>51.116666666666667</v>
      </c>
      <c r="I3070" cm="1">
        <f t="array" ref="I3070">_xlfn.IFS(AND(NOT($I3069=0),$J3069),0,NOT($J3069),$I3069+$B$27,TRUE,$I3069)</f>
        <v>0.24999999999999997</v>
      </c>
      <c r="J3070" t="b" cm="1">
        <f t="array" ref="J3070">_xlfn.IFS($I3070&gt;=$C$5-$B$27,TRUE,$P3070&gt;=$B$6,FALSE,TRUE,$J3069)</f>
        <v>0</v>
      </c>
      <c r="K3070" t="b" cm="1">
        <f t="array" ref="K3070">_xlfn.IFS($L3070&gt;=$B$4-$B$27,FALSE,$I3070&gt;=$B$5-$B$27,TRUE,AND($J3070,NOT($K3069)),FALSE,$K3069,TRUE,TRUE,FALSE)</f>
        <v>0</v>
      </c>
      <c r="L3070" cm="1">
        <f t="array" ref="L3070">_xlfn.IFS($K3069,$L3069+$B$27,NOT($K3069),0,TRUE,$K3069)</f>
        <v>0</v>
      </c>
      <c r="M3070" t="b" cm="1">
        <f t="array" ref="M3070">_xlfn.IFS($K3070,FALSE,AND($J3070,NOT($K3070),$P3070&lt;$B$6),TRUE,TRUE,FALSE)</f>
        <v>0</v>
      </c>
      <c r="N3070" cm="1">
        <f t="array" ref="N3070">_xlfn.IFS($N3069&gt;=$C$7-$B$27,0,$M3069,$N3069+$B$27,TRUE,0)</f>
        <v>0</v>
      </c>
      <c r="O3070" t="b" cm="1">
        <f t="array" ref="O3070">_xlfn.IFS(AND($J3070,NOT($K3070),NOT($M3070)),TRUE,$P3070&gt;=$B$6,FALSE,AND($J3070,NOT($K3070),$M3070,$N3070=0),TRUE,TRUE,FALSE)</f>
        <v>0</v>
      </c>
      <c r="P3070" cm="1">
        <f t="array" ref="P3070">_xlfn.IFS(AND($O3069,$P3069&lt;$B$6),$P3069+1,AND(NOT($J3069),$P3069&gt;0),0,TRUE,$P3069)</f>
        <v>0</v>
      </c>
      <c r="Q3070" s="1">
        <f t="shared" si="236"/>
        <v>165</v>
      </c>
      <c r="R3070" s="1">
        <f t="shared" si="237"/>
        <v>8250</v>
      </c>
      <c r="S3070" s="17">
        <f t="shared" si="238"/>
        <v>161.39550048907728</v>
      </c>
      <c r="T3070" s="1" cm="1">
        <f t="array" ref="T3070">_xlfn.IFS($B$6=1,Q3070*$B$10,AND(P3069=0,P3070&gt;=1),T3069+$B$6*$B$10*$B$8,TRUE,T3069)</f>
        <v>6600</v>
      </c>
      <c r="U3070" s="17">
        <f t="shared" si="239"/>
        <v>129.11640039126181</v>
      </c>
    </row>
    <row r="3071" spans="7:21" x14ac:dyDescent="0.25">
      <c r="G3071" s="15">
        <v>3069</v>
      </c>
      <c r="H3071" s="17">
        <f t="shared" si="235"/>
        <v>51.133333333333333</v>
      </c>
      <c r="I3071" cm="1">
        <f t="array" ref="I3071">_xlfn.IFS(AND(NOT($I3070=0),$J3070),0,NOT($J3070),$I3070+$B$27,TRUE,$I3070)</f>
        <v>0.26666666666666666</v>
      </c>
      <c r="J3071" t="b" cm="1">
        <f t="array" ref="J3071">_xlfn.IFS($I3071&gt;=$C$5-$B$27,TRUE,$P3071&gt;=$B$6,FALSE,TRUE,$J3070)</f>
        <v>0</v>
      </c>
      <c r="K3071" t="b" cm="1">
        <f t="array" ref="K3071">_xlfn.IFS($L3071&gt;=$B$4-$B$27,FALSE,$I3071&gt;=$B$5-$B$27,TRUE,AND($J3071,NOT($K3070)),FALSE,$K3070,TRUE,TRUE,FALSE)</f>
        <v>0</v>
      </c>
      <c r="L3071" cm="1">
        <f t="array" ref="L3071">_xlfn.IFS($K3070,$L3070+$B$27,NOT($K3070),0,TRUE,$K3070)</f>
        <v>0</v>
      </c>
      <c r="M3071" t="b" cm="1">
        <f t="array" ref="M3071">_xlfn.IFS($K3071,FALSE,AND($J3071,NOT($K3071),$P3071&lt;$B$6),TRUE,TRUE,FALSE)</f>
        <v>0</v>
      </c>
      <c r="N3071" cm="1">
        <f t="array" ref="N3071">_xlfn.IFS($N3070&gt;=$C$7-$B$27,0,$M3070,$N3070+$B$27,TRUE,0)</f>
        <v>0</v>
      </c>
      <c r="O3071" t="b" cm="1">
        <f t="array" ref="O3071">_xlfn.IFS(AND($J3071,NOT($K3071),NOT($M3071)),TRUE,$P3071&gt;=$B$6,FALSE,AND($J3071,NOT($K3071),$M3071,$N3071=0),TRUE,TRUE,FALSE)</f>
        <v>0</v>
      </c>
      <c r="P3071" cm="1">
        <f t="array" ref="P3071">_xlfn.IFS(AND($O3070,$P3070&lt;$B$6),$P3070+1,AND(NOT($J3070),$P3070&gt;0),0,TRUE,$P3070)</f>
        <v>0</v>
      </c>
      <c r="Q3071" s="1">
        <f t="shared" si="236"/>
        <v>165</v>
      </c>
      <c r="R3071" s="1">
        <f t="shared" si="237"/>
        <v>8250</v>
      </c>
      <c r="S3071" s="17">
        <f t="shared" si="238"/>
        <v>161.34289439374186</v>
      </c>
      <c r="T3071" s="1" cm="1">
        <f t="array" ref="T3071">_xlfn.IFS($B$6=1,Q3071*$B$10,AND(P3070=0,P3071&gt;=1),T3070+$B$6*$B$10*$B$8,TRUE,T3070)</f>
        <v>6600</v>
      </c>
      <c r="U3071" s="17">
        <f t="shared" si="239"/>
        <v>129.07431551499349</v>
      </c>
    </row>
    <row r="3072" spans="7:21" x14ac:dyDescent="0.25">
      <c r="G3072" s="15">
        <v>3070</v>
      </c>
      <c r="H3072" s="17">
        <f t="shared" si="235"/>
        <v>51.15</v>
      </c>
      <c r="I3072" cm="1">
        <f t="array" ref="I3072">_xlfn.IFS(AND(NOT($I3071=0),$J3071),0,NOT($J3071),$I3071+$B$27,TRUE,$I3071)</f>
        <v>0.28333333333333333</v>
      </c>
      <c r="J3072" t="b" cm="1">
        <f t="array" ref="J3072">_xlfn.IFS($I3072&gt;=$C$5-$B$27,TRUE,$P3072&gt;=$B$6,FALSE,TRUE,$J3071)</f>
        <v>0</v>
      </c>
      <c r="K3072" t="b" cm="1">
        <f t="array" ref="K3072">_xlfn.IFS($L3072&gt;=$B$4-$B$27,FALSE,$I3072&gt;=$B$5-$B$27,TRUE,AND($J3072,NOT($K3071)),FALSE,$K3071,TRUE,TRUE,FALSE)</f>
        <v>0</v>
      </c>
      <c r="L3072" cm="1">
        <f t="array" ref="L3072">_xlfn.IFS($K3071,$L3071+$B$27,NOT($K3071),0,TRUE,$K3071)</f>
        <v>0</v>
      </c>
      <c r="M3072" t="b" cm="1">
        <f t="array" ref="M3072">_xlfn.IFS($K3072,FALSE,AND($J3072,NOT($K3072),$P3072&lt;$B$6),TRUE,TRUE,FALSE)</f>
        <v>0</v>
      </c>
      <c r="N3072" cm="1">
        <f t="array" ref="N3072">_xlfn.IFS($N3071&gt;=$C$7-$B$27,0,$M3071,$N3071+$B$27,TRUE,0)</f>
        <v>0</v>
      </c>
      <c r="O3072" t="b" cm="1">
        <f t="array" ref="O3072">_xlfn.IFS(AND($J3072,NOT($K3072),NOT($M3072)),TRUE,$P3072&gt;=$B$6,FALSE,AND($J3072,NOT($K3072),$M3072,$N3072=0),TRUE,TRUE,FALSE)</f>
        <v>0</v>
      </c>
      <c r="P3072" cm="1">
        <f t="array" ref="P3072">_xlfn.IFS(AND($O3071,$P3071&lt;$B$6),$P3071+1,AND(NOT($J3071),$P3071&gt;0),0,TRUE,$P3071)</f>
        <v>0</v>
      </c>
      <c r="Q3072" s="1">
        <f t="shared" si="236"/>
        <v>165</v>
      </c>
      <c r="R3072" s="1">
        <f t="shared" si="237"/>
        <v>8250</v>
      </c>
      <c r="S3072" s="17">
        <f t="shared" si="238"/>
        <v>161.29032258064515</v>
      </c>
      <c r="T3072" s="1" cm="1">
        <f t="array" ref="T3072">_xlfn.IFS($B$6=1,Q3072*$B$10,AND(P3071=0,P3072&gt;=1),T3071+$B$6*$B$10*$B$8,TRUE,T3071)</f>
        <v>6600</v>
      </c>
      <c r="U3072" s="17">
        <f t="shared" si="239"/>
        <v>129.03225806451613</v>
      </c>
    </row>
    <row r="3073" spans="7:21" x14ac:dyDescent="0.25">
      <c r="G3073" s="15">
        <v>3071</v>
      </c>
      <c r="H3073" s="17">
        <f t="shared" si="235"/>
        <v>51.166666666666664</v>
      </c>
      <c r="I3073" cm="1">
        <f t="array" ref="I3073">_xlfn.IFS(AND(NOT($I3072=0),$J3072),0,NOT($J3072),$I3072+$B$27,TRUE,$I3072)</f>
        <v>0.3</v>
      </c>
      <c r="J3073" t="b" cm="1">
        <f t="array" ref="J3073">_xlfn.IFS($I3073&gt;=$C$5-$B$27,TRUE,$P3073&gt;=$B$6,FALSE,TRUE,$J3072)</f>
        <v>0</v>
      </c>
      <c r="K3073" t="b" cm="1">
        <f t="array" ref="K3073">_xlfn.IFS($L3073&gt;=$B$4-$B$27,FALSE,$I3073&gt;=$B$5-$B$27,TRUE,AND($J3073,NOT($K3072)),FALSE,$K3072,TRUE,TRUE,FALSE)</f>
        <v>0</v>
      </c>
      <c r="L3073" cm="1">
        <f t="array" ref="L3073">_xlfn.IFS($K3072,$L3072+$B$27,NOT($K3072),0,TRUE,$K3072)</f>
        <v>0</v>
      </c>
      <c r="M3073" t="b" cm="1">
        <f t="array" ref="M3073">_xlfn.IFS($K3073,FALSE,AND($J3073,NOT($K3073),$P3073&lt;$B$6),TRUE,TRUE,FALSE)</f>
        <v>0</v>
      </c>
      <c r="N3073" cm="1">
        <f t="array" ref="N3073">_xlfn.IFS($N3072&gt;=$C$7-$B$27,0,$M3072,$N3072+$B$27,TRUE,0)</f>
        <v>0</v>
      </c>
      <c r="O3073" t="b" cm="1">
        <f t="array" ref="O3073">_xlfn.IFS(AND($J3073,NOT($K3073),NOT($M3073)),TRUE,$P3073&gt;=$B$6,FALSE,AND($J3073,NOT($K3073),$M3073,$N3073=0),TRUE,TRUE,FALSE)</f>
        <v>0</v>
      </c>
      <c r="P3073" cm="1">
        <f t="array" ref="P3073">_xlfn.IFS(AND($O3072,$P3072&lt;$B$6),$P3072+1,AND(NOT($J3072),$P3072&gt;0),0,TRUE,$P3072)</f>
        <v>0</v>
      </c>
      <c r="Q3073" s="1">
        <f t="shared" si="236"/>
        <v>165</v>
      </c>
      <c r="R3073" s="1">
        <f t="shared" si="237"/>
        <v>8250</v>
      </c>
      <c r="S3073" s="17">
        <f t="shared" si="238"/>
        <v>161.23778501628667</v>
      </c>
      <c r="T3073" s="1" cm="1">
        <f t="array" ref="T3073">_xlfn.IFS($B$6=1,Q3073*$B$10,AND(P3072=0,P3073&gt;=1),T3072+$B$6*$B$10*$B$8,TRUE,T3072)</f>
        <v>6600</v>
      </c>
      <c r="U3073" s="17">
        <f t="shared" si="239"/>
        <v>128.99022801302931</v>
      </c>
    </row>
    <row r="3074" spans="7:21" x14ac:dyDescent="0.25">
      <c r="G3074" s="15">
        <v>3072</v>
      </c>
      <c r="H3074" s="17">
        <f t="shared" si="235"/>
        <v>51.18333333333333</v>
      </c>
      <c r="I3074" cm="1">
        <f t="array" ref="I3074">_xlfn.IFS(AND(NOT($I3073=0),$J3073),0,NOT($J3073),$I3073+$B$27,TRUE,$I3073)</f>
        <v>0.31666666666666665</v>
      </c>
      <c r="J3074" t="b" cm="1">
        <f t="array" ref="J3074">_xlfn.IFS($I3074&gt;=$C$5-$B$27,TRUE,$P3074&gt;=$B$6,FALSE,TRUE,$J3073)</f>
        <v>0</v>
      </c>
      <c r="K3074" t="b" cm="1">
        <f t="array" ref="K3074">_xlfn.IFS($L3074&gt;=$B$4-$B$27,FALSE,$I3074&gt;=$B$5-$B$27,TRUE,AND($J3074,NOT($K3073)),FALSE,$K3073,TRUE,TRUE,FALSE)</f>
        <v>0</v>
      </c>
      <c r="L3074" cm="1">
        <f t="array" ref="L3074">_xlfn.IFS($K3073,$L3073+$B$27,NOT($K3073),0,TRUE,$K3073)</f>
        <v>0</v>
      </c>
      <c r="M3074" t="b" cm="1">
        <f t="array" ref="M3074">_xlfn.IFS($K3074,FALSE,AND($J3074,NOT($K3074),$P3074&lt;$B$6),TRUE,TRUE,FALSE)</f>
        <v>0</v>
      </c>
      <c r="N3074" cm="1">
        <f t="array" ref="N3074">_xlfn.IFS($N3073&gt;=$C$7-$B$27,0,$M3073,$N3073+$B$27,TRUE,0)</f>
        <v>0</v>
      </c>
      <c r="O3074" t="b" cm="1">
        <f t="array" ref="O3074">_xlfn.IFS(AND($J3074,NOT($K3074),NOT($M3074)),TRUE,$P3074&gt;=$B$6,FALSE,AND($J3074,NOT($K3074),$M3074,$N3074=0),TRUE,TRUE,FALSE)</f>
        <v>0</v>
      </c>
      <c r="P3074" cm="1">
        <f t="array" ref="P3074">_xlfn.IFS(AND($O3073,$P3073&lt;$B$6),$P3073+1,AND(NOT($J3073),$P3073&gt;0),0,TRUE,$P3073)</f>
        <v>0</v>
      </c>
      <c r="Q3074" s="1">
        <f t="shared" si="236"/>
        <v>165</v>
      </c>
      <c r="R3074" s="1">
        <f t="shared" si="237"/>
        <v>8250</v>
      </c>
      <c r="S3074" s="17">
        <f t="shared" si="238"/>
        <v>161.18528166720938</v>
      </c>
      <c r="T3074" s="1" cm="1">
        <f t="array" ref="T3074">_xlfn.IFS($B$6=1,Q3074*$B$10,AND(P3073=0,P3074&gt;=1),T3073+$B$6*$B$10*$B$8,TRUE,T3073)</f>
        <v>6600</v>
      </c>
      <c r="U3074" s="17">
        <f t="shared" si="239"/>
        <v>128.94822533376751</v>
      </c>
    </row>
    <row r="3075" spans="7:21" x14ac:dyDescent="0.25">
      <c r="G3075" s="15">
        <v>3073</v>
      </c>
      <c r="H3075" s="17">
        <f t="shared" ref="H3075:H3138" si="240">($G3075-1)*$B$27</f>
        <v>51.2</v>
      </c>
      <c r="I3075" cm="1">
        <f t="array" ref="I3075">_xlfn.IFS(AND(NOT($I3074=0),$J3074),0,NOT($J3074),$I3074+$B$27,TRUE,$I3074)</f>
        <v>0.33333333333333331</v>
      </c>
      <c r="J3075" t="b" cm="1">
        <f t="array" ref="J3075">_xlfn.IFS($I3075&gt;=$C$5-$B$27,TRUE,$P3075&gt;=$B$6,FALSE,TRUE,$J3074)</f>
        <v>0</v>
      </c>
      <c r="K3075" t="b" cm="1">
        <f t="array" ref="K3075">_xlfn.IFS($L3075&gt;=$B$4-$B$27,FALSE,$I3075&gt;=$B$5-$B$27,TRUE,AND($J3075,NOT($K3074)),FALSE,$K3074,TRUE,TRUE,FALSE)</f>
        <v>0</v>
      </c>
      <c r="L3075" cm="1">
        <f t="array" ref="L3075">_xlfn.IFS($K3074,$L3074+$B$27,NOT($K3074),0,TRUE,$K3074)</f>
        <v>0</v>
      </c>
      <c r="M3075" t="b" cm="1">
        <f t="array" ref="M3075">_xlfn.IFS($K3075,FALSE,AND($J3075,NOT($K3075),$P3075&lt;$B$6),TRUE,TRUE,FALSE)</f>
        <v>0</v>
      </c>
      <c r="N3075" cm="1">
        <f t="array" ref="N3075">_xlfn.IFS($N3074&gt;=$C$7-$B$27,0,$M3074,$N3074+$B$27,TRUE,0)</f>
        <v>0</v>
      </c>
      <c r="O3075" t="b" cm="1">
        <f t="array" ref="O3075">_xlfn.IFS(AND($J3075,NOT($K3075),NOT($M3075)),TRUE,$P3075&gt;=$B$6,FALSE,AND($J3075,NOT($K3075),$M3075,$N3075=0),TRUE,TRUE,FALSE)</f>
        <v>0</v>
      </c>
      <c r="P3075" cm="1">
        <f t="array" ref="P3075">_xlfn.IFS(AND($O3074,$P3074&lt;$B$6),$P3074+1,AND(NOT($J3074),$P3074&gt;0),0,TRUE,$P3074)</f>
        <v>0</v>
      </c>
      <c r="Q3075" s="1">
        <f t="shared" ref="Q3075:Q3138" si="241">IF($O3074,$Q3074+$B$8,$Q3074)</f>
        <v>165</v>
      </c>
      <c r="R3075" s="1">
        <f t="shared" ref="R3075:R3138" si="242">IF($O3074,$R3074+$B$8*$B$9,$R3074)</f>
        <v>8250</v>
      </c>
      <c r="S3075" s="17">
        <f t="shared" si="238"/>
        <v>161.1328125</v>
      </c>
      <c r="T3075" s="1" cm="1">
        <f t="array" ref="T3075">_xlfn.IFS($B$6=1,Q3075*$B$10,AND(P3074=0,P3075&gt;=1),T3074+$B$6*$B$10*$B$8,TRUE,T3074)</f>
        <v>6600</v>
      </c>
      <c r="U3075" s="17">
        <f t="shared" si="239"/>
        <v>128.90625</v>
      </c>
    </row>
    <row r="3076" spans="7:21" x14ac:dyDescent="0.25">
      <c r="G3076" s="15">
        <v>3074</v>
      </c>
      <c r="H3076" s="17">
        <f t="shared" si="240"/>
        <v>51.216666666666669</v>
      </c>
      <c r="I3076" cm="1">
        <f t="array" ref="I3076">_xlfn.IFS(AND(NOT($I3075=0),$J3075),0,NOT($J3075),$I3075+$B$27,TRUE,$I3075)</f>
        <v>0.35</v>
      </c>
      <c r="J3076" t="b" cm="1">
        <f t="array" ref="J3076">_xlfn.IFS($I3076&gt;=$C$5-$B$27,TRUE,$P3076&gt;=$B$6,FALSE,TRUE,$J3075)</f>
        <v>0</v>
      </c>
      <c r="K3076" t="b" cm="1">
        <f t="array" ref="K3076">_xlfn.IFS($L3076&gt;=$B$4-$B$27,FALSE,$I3076&gt;=$B$5-$B$27,TRUE,AND($J3076,NOT($K3075)),FALSE,$K3075,TRUE,TRUE,FALSE)</f>
        <v>0</v>
      </c>
      <c r="L3076" cm="1">
        <f t="array" ref="L3076">_xlfn.IFS($K3075,$L3075+$B$27,NOT($K3075),0,TRUE,$K3075)</f>
        <v>0</v>
      </c>
      <c r="M3076" t="b" cm="1">
        <f t="array" ref="M3076">_xlfn.IFS($K3076,FALSE,AND($J3076,NOT($K3076),$P3076&lt;$B$6),TRUE,TRUE,FALSE)</f>
        <v>0</v>
      </c>
      <c r="N3076" cm="1">
        <f t="array" ref="N3076">_xlfn.IFS($N3075&gt;=$C$7-$B$27,0,$M3075,$N3075+$B$27,TRUE,0)</f>
        <v>0</v>
      </c>
      <c r="O3076" t="b" cm="1">
        <f t="array" ref="O3076">_xlfn.IFS(AND($J3076,NOT($K3076),NOT($M3076)),TRUE,$P3076&gt;=$B$6,FALSE,AND($J3076,NOT($K3076),$M3076,$N3076=0),TRUE,TRUE,FALSE)</f>
        <v>0</v>
      </c>
      <c r="P3076" cm="1">
        <f t="array" ref="P3076">_xlfn.IFS(AND($O3075,$P3075&lt;$B$6),$P3075+1,AND(NOT($J3075),$P3075&gt;0),0,TRUE,$P3075)</f>
        <v>0</v>
      </c>
      <c r="Q3076" s="1">
        <f t="shared" si="241"/>
        <v>165</v>
      </c>
      <c r="R3076" s="1">
        <f t="shared" si="242"/>
        <v>8250</v>
      </c>
      <c r="S3076" s="17">
        <f t="shared" ref="S3076:S3139" si="243">$R3076/$H3076</f>
        <v>161.08037748128865</v>
      </c>
      <c r="T3076" s="1" cm="1">
        <f t="array" ref="T3076">_xlfn.IFS($B$6=1,Q3076*$B$10,AND(P3075=0,P3076&gt;=1),T3075+$B$6*$B$10*$B$8,TRUE,T3075)</f>
        <v>6600</v>
      </c>
      <c r="U3076" s="17">
        <f t="shared" ref="U3076:U3139" si="244">T3076/H3076</f>
        <v>128.86430198503092</v>
      </c>
    </row>
    <row r="3077" spans="7:21" x14ac:dyDescent="0.25">
      <c r="G3077" s="15">
        <v>3075</v>
      </c>
      <c r="H3077" s="17">
        <f t="shared" si="240"/>
        <v>51.233333333333334</v>
      </c>
      <c r="I3077" cm="1">
        <f t="array" ref="I3077">_xlfn.IFS(AND(NOT($I3076=0),$J3076),0,NOT($J3076),$I3076+$B$27,TRUE,$I3076)</f>
        <v>0.36666666666666664</v>
      </c>
      <c r="J3077" t="b" cm="1">
        <f t="array" ref="J3077">_xlfn.IFS($I3077&gt;=$C$5-$B$27,TRUE,$P3077&gt;=$B$6,FALSE,TRUE,$J3076)</f>
        <v>0</v>
      </c>
      <c r="K3077" t="b" cm="1">
        <f t="array" ref="K3077">_xlfn.IFS($L3077&gt;=$B$4-$B$27,FALSE,$I3077&gt;=$B$5-$B$27,TRUE,AND($J3077,NOT($K3076)),FALSE,$K3076,TRUE,TRUE,FALSE)</f>
        <v>0</v>
      </c>
      <c r="L3077" cm="1">
        <f t="array" ref="L3077">_xlfn.IFS($K3076,$L3076+$B$27,NOT($K3076),0,TRUE,$K3076)</f>
        <v>0</v>
      </c>
      <c r="M3077" t="b" cm="1">
        <f t="array" ref="M3077">_xlfn.IFS($K3077,FALSE,AND($J3077,NOT($K3077),$P3077&lt;$B$6),TRUE,TRUE,FALSE)</f>
        <v>0</v>
      </c>
      <c r="N3077" cm="1">
        <f t="array" ref="N3077">_xlfn.IFS($N3076&gt;=$C$7-$B$27,0,$M3076,$N3076+$B$27,TRUE,0)</f>
        <v>0</v>
      </c>
      <c r="O3077" t="b" cm="1">
        <f t="array" ref="O3077">_xlfn.IFS(AND($J3077,NOT($K3077),NOT($M3077)),TRUE,$P3077&gt;=$B$6,FALSE,AND($J3077,NOT($K3077),$M3077,$N3077=0),TRUE,TRUE,FALSE)</f>
        <v>0</v>
      </c>
      <c r="P3077" cm="1">
        <f t="array" ref="P3077">_xlfn.IFS(AND($O3076,$P3076&lt;$B$6),$P3076+1,AND(NOT($J3076),$P3076&gt;0),0,TRUE,$P3076)</f>
        <v>0</v>
      </c>
      <c r="Q3077" s="1">
        <f t="shared" si="241"/>
        <v>165</v>
      </c>
      <c r="R3077" s="1">
        <f t="shared" si="242"/>
        <v>8250</v>
      </c>
      <c r="S3077" s="17">
        <f t="shared" si="243"/>
        <v>161.02797657774886</v>
      </c>
      <c r="T3077" s="1" cm="1">
        <f t="array" ref="T3077">_xlfn.IFS($B$6=1,Q3077*$B$10,AND(P3076=0,P3077&gt;=1),T3076+$B$6*$B$10*$B$8,TRUE,T3076)</f>
        <v>6600</v>
      </c>
      <c r="U3077" s="17">
        <f t="shared" si="244"/>
        <v>128.82238126219909</v>
      </c>
    </row>
    <row r="3078" spans="7:21" x14ac:dyDescent="0.25">
      <c r="G3078" s="15">
        <v>3076</v>
      </c>
      <c r="H3078" s="17">
        <f t="shared" si="240"/>
        <v>51.25</v>
      </c>
      <c r="I3078" cm="1">
        <f t="array" ref="I3078">_xlfn.IFS(AND(NOT($I3077=0),$J3077),0,NOT($J3077),$I3077+$B$27,TRUE,$I3077)</f>
        <v>0.3833333333333333</v>
      </c>
      <c r="J3078" t="b" cm="1">
        <f t="array" ref="J3078">_xlfn.IFS($I3078&gt;=$C$5-$B$27,TRUE,$P3078&gt;=$B$6,FALSE,TRUE,$J3077)</f>
        <v>0</v>
      </c>
      <c r="K3078" t="b" cm="1">
        <f t="array" ref="K3078">_xlfn.IFS($L3078&gt;=$B$4-$B$27,FALSE,$I3078&gt;=$B$5-$B$27,TRUE,AND($J3078,NOT($K3077)),FALSE,$K3077,TRUE,TRUE,FALSE)</f>
        <v>0</v>
      </c>
      <c r="L3078" cm="1">
        <f t="array" ref="L3078">_xlfn.IFS($K3077,$L3077+$B$27,NOT($K3077),0,TRUE,$K3077)</f>
        <v>0</v>
      </c>
      <c r="M3078" t="b" cm="1">
        <f t="array" ref="M3078">_xlfn.IFS($K3078,FALSE,AND($J3078,NOT($K3078),$P3078&lt;$B$6),TRUE,TRUE,FALSE)</f>
        <v>0</v>
      </c>
      <c r="N3078" cm="1">
        <f t="array" ref="N3078">_xlfn.IFS($N3077&gt;=$C$7-$B$27,0,$M3077,$N3077+$B$27,TRUE,0)</f>
        <v>0</v>
      </c>
      <c r="O3078" t="b" cm="1">
        <f t="array" ref="O3078">_xlfn.IFS(AND($J3078,NOT($K3078),NOT($M3078)),TRUE,$P3078&gt;=$B$6,FALSE,AND($J3078,NOT($K3078),$M3078,$N3078=0),TRUE,TRUE,FALSE)</f>
        <v>0</v>
      </c>
      <c r="P3078" cm="1">
        <f t="array" ref="P3078">_xlfn.IFS(AND($O3077,$P3077&lt;$B$6),$P3077+1,AND(NOT($J3077),$P3077&gt;0),0,TRUE,$P3077)</f>
        <v>0</v>
      </c>
      <c r="Q3078" s="1">
        <f t="shared" si="241"/>
        <v>165</v>
      </c>
      <c r="R3078" s="1">
        <f t="shared" si="242"/>
        <v>8250</v>
      </c>
      <c r="S3078" s="17">
        <f t="shared" si="243"/>
        <v>160.97560975609755</v>
      </c>
      <c r="T3078" s="1" cm="1">
        <f t="array" ref="T3078">_xlfn.IFS($B$6=1,Q3078*$B$10,AND(P3077=0,P3078&gt;=1),T3077+$B$6*$B$10*$B$8,TRUE,T3077)</f>
        <v>6600</v>
      </c>
      <c r="U3078" s="17">
        <f t="shared" si="244"/>
        <v>128.78048780487805</v>
      </c>
    </row>
    <row r="3079" spans="7:21" x14ac:dyDescent="0.25">
      <c r="G3079" s="15">
        <v>3077</v>
      </c>
      <c r="H3079" s="17">
        <f t="shared" si="240"/>
        <v>51.266666666666666</v>
      </c>
      <c r="I3079" cm="1">
        <f t="array" ref="I3079">_xlfn.IFS(AND(NOT($I3078=0),$J3078),0,NOT($J3078),$I3078+$B$27,TRUE,$I3078)</f>
        <v>0.39999999999999997</v>
      </c>
      <c r="J3079" t="b" cm="1">
        <f t="array" ref="J3079">_xlfn.IFS($I3079&gt;=$C$5-$B$27,TRUE,$P3079&gt;=$B$6,FALSE,TRUE,$J3078)</f>
        <v>0</v>
      </c>
      <c r="K3079" t="b" cm="1">
        <f t="array" ref="K3079">_xlfn.IFS($L3079&gt;=$B$4-$B$27,FALSE,$I3079&gt;=$B$5-$B$27,TRUE,AND($J3079,NOT($K3078)),FALSE,$K3078,TRUE,TRUE,FALSE)</f>
        <v>0</v>
      </c>
      <c r="L3079" cm="1">
        <f t="array" ref="L3079">_xlfn.IFS($K3078,$L3078+$B$27,NOT($K3078),0,TRUE,$K3078)</f>
        <v>0</v>
      </c>
      <c r="M3079" t="b" cm="1">
        <f t="array" ref="M3079">_xlfn.IFS($K3079,FALSE,AND($J3079,NOT($K3079),$P3079&lt;$B$6),TRUE,TRUE,FALSE)</f>
        <v>0</v>
      </c>
      <c r="N3079" cm="1">
        <f t="array" ref="N3079">_xlfn.IFS($N3078&gt;=$C$7-$B$27,0,$M3078,$N3078+$B$27,TRUE,0)</f>
        <v>0</v>
      </c>
      <c r="O3079" t="b" cm="1">
        <f t="array" ref="O3079">_xlfn.IFS(AND($J3079,NOT($K3079),NOT($M3079)),TRUE,$P3079&gt;=$B$6,FALSE,AND($J3079,NOT($K3079),$M3079,$N3079=0),TRUE,TRUE,FALSE)</f>
        <v>0</v>
      </c>
      <c r="P3079" cm="1">
        <f t="array" ref="P3079">_xlfn.IFS(AND($O3078,$P3078&lt;$B$6),$P3078+1,AND(NOT($J3078),$P3078&gt;0),0,TRUE,$P3078)</f>
        <v>0</v>
      </c>
      <c r="Q3079" s="1">
        <f t="shared" si="241"/>
        <v>165</v>
      </c>
      <c r="R3079" s="1">
        <f t="shared" si="242"/>
        <v>8250</v>
      </c>
      <c r="S3079" s="17">
        <f t="shared" si="243"/>
        <v>160.92327698309492</v>
      </c>
      <c r="T3079" s="1" cm="1">
        <f t="array" ref="T3079">_xlfn.IFS($B$6=1,Q3079*$B$10,AND(P3078=0,P3079&gt;=1),T3078+$B$6*$B$10*$B$8,TRUE,T3078)</f>
        <v>6600</v>
      </c>
      <c r="U3079" s="17">
        <f t="shared" si="244"/>
        <v>128.73862158647594</v>
      </c>
    </row>
    <row r="3080" spans="7:21" x14ac:dyDescent="0.25">
      <c r="G3080" s="15">
        <v>3078</v>
      </c>
      <c r="H3080" s="17">
        <f t="shared" si="240"/>
        <v>51.283333333333331</v>
      </c>
      <c r="I3080" cm="1">
        <f t="array" ref="I3080">_xlfn.IFS(AND(NOT($I3079=0),$J3079),0,NOT($J3079),$I3079+$B$27,TRUE,$I3079)</f>
        <v>0.41666666666666663</v>
      </c>
      <c r="J3080" t="b" cm="1">
        <f t="array" ref="J3080">_xlfn.IFS($I3080&gt;=$C$5-$B$27,TRUE,$P3080&gt;=$B$6,FALSE,TRUE,$J3079)</f>
        <v>0</v>
      </c>
      <c r="K3080" t="b" cm="1">
        <f t="array" ref="K3080">_xlfn.IFS($L3080&gt;=$B$4-$B$27,FALSE,$I3080&gt;=$B$5-$B$27,TRUE,AND($J3080,NOT($K3079)),FALSE,$K3079,TRUE,TRUE,FALSE)</f>
        <v>0</v>
      </c>
      <c r="L3080" cm="1">
        <f t="array" ref="L3080">_xlfn.IFS($K3079,$L3079+$B$27,NOT($K3079),0,TRUE,$K3079)</f>
        <v>0</v>
      </c>
      <c r="M3080" t="b" cm="1">
        <f t="array" ref="M3080">_xlfn.IFS($K3080,FALSE,AND($J3080,NOT($K3080),$P3080&lt;$B$6),TRUE,TRUE,FALSE)</f>
        <v>0</v>
      </c>
      <c r="N3080" cm="1">
        <f t="array" ref="N3080">_xlfn.IFS($N3079&gt;=$C$7-$B$27,0,$M3079,$N3079+$B$27,TRUE,0)</f>
        <v>0</v>
      </c>
      <c r="O3080" t="b" cm="1">
        <f t="array" ref="O3080">_xlfn.IFS(AND($J3080,NOT($K3080),NOT($M3080)),TRUE,$P3080&gt;=$B$6,FALSE,AND($J3080,NOT($K3080),$M3080,$N3080=0),TRUE,TRUE,FALSE)</f>
        <v>0</v>
      </c>
      <c r="P3080" cm="1">
        <f t="array" ref="P3080">_xlfn.IFS(AND($O3079,$P3079&lt;$B$6),$P3079+1,AND(NOT($J3079),$P3079&gt;0),0,TRUE,$P3079)</f>
        <v>0</v>
      </c>
      <c r="Q3080" s="1">
        <f t="shared" si="241"/>
        <v>165</v>
      </c>
      <c r="R3080" s="1">
        <f t="shared" si="242"/>
        <v>8250</v>
      </c>
      <c r="S3080" s="17">
        <f t="shared" si="243"/>
        <v>160.87097822554438</v>
      </c>
      <c r="T3080" s="1" cm="1">
        <f t="array" ref="T3080">_xlfn.IFS($B$6=1,Q3080*$B$10,AND(P3079=0,P3080&gt;=1),T3079+$B$6*$B$10*$B$8,TRUE,T3079)</f>
        <v>6600</v>
      </c>
      <c r="U3080" s="17">
        <f t="shared" si="244"/>
        <v>128.6967825804355</v>
      </c>
    </row>
    <row r="3081" spans="7:21" x14ac:dyDescent="0.25">
      <c r="G3081" s="15">
        <v>3079</v>
      </c>
      <c r="H3081" s="17">
        <f t="shared" si="240"/>
        <v>51.3</v>
      </c>
      <c r="I3081" cm="1">
        <f t="array" ref="I3081">_xlfn.IFS(AND(NOT($I3080=0),$J3080),0,NOT($J3080),$I3080+$B$27,TRUE,$I3080)</f>
        <v>0.43333333333333329</v>
      </c>
      <c r="J3081" t="b" cm="1">
        <f t="array" ref="J3081">_xlfn.IFS($I3081&gt;=$C$5-$B$27,TRUE,$P3081&gt;=$B$6,FALSE,TRUE,$J3080)</f>
        <v>0</v>
      </c>
      <c r="K3081" t="b" cm="1">
        <f t="array" ref="K3081">_xlfn.IFS($L3081&gt;=$B$4-$B$27,FALSE,$I3081&gt;=$B$5-$B$27,TRUE,AND($J3081,NOT($K3080)),FALSE,$K3080,TRUE,TRUE,FALSE)</f>
        <v>0</v>
      </c>
      <c r="L3081" cm="1">
        <f t="array" ref="L3081">_xlfn.IFS($K3080,$L3080+$B$27,NOT($K3080),0,TRUE,$K3080)</f>
        <v>0</v>
      </c>
      <c r="M3081" t="b" cm="1">
        <f t="array" ref="M3081">_xlfn.IFS($K3081,FALSE,AND($J3081,NOT($K3081),$P3081&lt;$B$6),TRUE,TRUE,FALSE)</f>
        <v>0</v>
      </c>
      <c r="N3081" cm="1">
        <f t="array" ref="N3081">_xlfn.IFS($N3080&gt;=$C$7-$B$27,0,$M3080,$N3080+$B$27,TRUE,0)</f>
        <v>0</v>
      </c>
      <c r="O3081" t="b" cm="1">
        <f t="array" ref="O3081">_xlfn.IFS(AND($J3081,NOT($K3081),NOT($M3081)),TRUE,$P3081&gt;=$B$6,FALSE,AND($J3081,NOT($K3081),$M3081,$N3081=0),TRUE,TRUE,FALSE)</f>
        <v>0</v>
      </c>
      <c r="P3081" cm="1">
        <f t="array" ref="P3081">_xlfn.IFS(AND($O3080,$P3080&lt;$B$6),$P3080+1,AND(NOT($J3080),$P3080&gt;0),0,TRUE,$P3080)</f>
        <v>0</v>
      </c>
      <c r="Q3081" s="1">
        <f t="shared" si="241"/>
        <v>165</v>
      </c>
      <c r="R3081" s="1">
        <f t="shared" si="242"/>
        <v>8250</v>
      </c>
      <c r="S3081" s="17">
        <f t="shared" si="243"/>
        <v>160.81871345029239</v>
      </c>
      <c r="T3081" s="1" cm="1">
        <f t="array" ref="T3081">_xlfn.IFS($B$6=1,Q3081*$B$10,AND(P3080=0,P3081&gt;=1),T3080+$B$6*$B$10*$B$8,TRUE,T3080)</f>
        <v>6600</v>
      </c>
      <c r="U3081" s="17">
        <f t="shared" si="244"/>
        <v>128.65497076023394</v>
      </c>
    </row>
    <row r="3082" spans="7:21" x14ac:dyDescent="0.25">
      <c r="G3082" s="15">
        <v>3080</v>
      </c>
      <c r="H3082" s="17">
        <f t="shared" si="240"/>
        <v>51.316666666666663</v>
      </c>
      <c r="I3082" cm="1">
        <f t="array" ref="I3082">_xlfn.IFS(AND(NOT($I3081=0),$J3081),0,NOT($J3081),$I3081+$B$27,TRUE,$I3081)</f>
        <v>0.44999999999999996</v>
      </c>
      <c r="J3082" t="b" cm="1">
        <f t="array" ref="J3082">_xlfn.IFS($I3082&gt;=$C$5-$B$27,TRUE,$P3082&gt;=$B$6,FALSE,TRUE,$J3081)</f>
        <v>0</v>
      </c>
      <c r="K3082" t="b" cm="1">
        <f t="array" ref="K3082">_xlfn.IFS($L3082&gt;=$B$4-$B$27,FALSE,$I3082&gt;=$B$5-$B$27,TRUE,AND($J3082,NOT($K3081)),FALSE,$K3081,TRUE,TRUE,FALSE)</f>
        <v>0</v>
      </c>
      <c r="L3082" cm="1">
        <f t="array" ref="L3082">_xlfn.IFS($K3081,$L3081+$B$27,NOT($K3081),0,TRUE,$K3081)</f>
        <v>0</v>
      </c>
      <c r="M3082" t="b" cm="1">
        <f t="array" ref="M3082">_xlfn.IFS($K3082,FALSE,AND($J3082,NOT($K3082),$P3082&lt;$B$6),TRUE,TRUE,FALSE)</f>
        <v>0</v>
      </c>
      <c r="N3082" cm="1">
        <f t="array" ref="N3082">_xlfn.IFS($N3081&gt;=$C$7-$B$27,0,$M3081,$N3081+$B$27,TRUE,0)</f>
        <v>0</v>
      </c>
      <c r="O3082" t="b" cm="1">
        <f t="array" ref="O3082">_xlfn.IFS(AND($J3082,NOT($K3082),NOT($M3082)),TRUE,$P3082&gt;=$B$6,FALSE,AND($J3082,NOT($K3082),$M3082,$N3082=0),TRUE,TRUE,FALSE)</f>
        <v>0</v>
      </c>
      <c r="P3082" cm="1">
        <f t="array" ref="P3082">_xlfn.IFS(AND($O3081,$P3081&lt;$B$6),$P3081+1,AND(NOT($J3081),$P3081&gt;0),0,TRUE,$P3081)</f>
        <v>0</v>
      </c>
      <c r="Q3082" s="1">
        <f t="shared" si="241"/>
        <v>165</v>
      </c>
      <c r="R3082" s="1">
        <f t="shared" si="242"/>
        <v>8250</v>
      </c>
      <c r="S3082" s="17">
        <f t="shared" si="243"/>
        <v>160.76648262422864</v>
      </c>
      <c r="T3082" s="1" cm="1">
        <f t="array" ref="T3082">_xlfn.IFS($B$6=1,Q3082*$B$10,AND(P3081=0,P3082&gt;=1),T3081+$B$6*$B$10*$B$8,TRUE,T3081)</f>
        <v>6600</v>
      </c>
      <c r="U3082" s="17">
        <f t="shared" si="244"/>
        <v>128.61318609938292</v>
      </c>
    </row>
    <row r="3083" spans="7:21" x14ac:dyDescent="0.25">
      <c r="G3083" s="15">
        <v>3081</v>
      </c>
      <c r="H3083" s="17">
        <f t="shared" si="240"/>
        <v>51.333333333333336</v>
      </c>
      <c r="I3083" cm="1">
        <f t="array" ref="I3083">_xlfn.IFS(AND(NOT($I3082=0),$J3082),0,NOT($J3082),$I3082+$B$27,TRUE,$I3082)</f>
        <v>0.46666666666666662</v>
      </c>
      <c r="J3083" t="b" cm="1">
        <f t="array" ref="J3083">_xlfn.IFS($I3083&gt;=$C$5-$B$27,TRUE,$P3083&gt;=$B$6,FALSE,TRUE,$J3082)</f>
        <v>0</v>
      </c>
      <c r="K3083" t="b" cm="1">
        <f t="array" ref="K3083">_xlfn.IFS($L3083&gt;=$B$4-$B$27,FALSE,$I3083&gt;=$B$5-$B$27,TRUE,AND($J3083,NOT($K3082)),FALSE,$K3082,TRUE,TRUE,FALSE)</f>
        <v>0</v>
      </c>
      <c r="L3083" cm="1">
        <f t="array" ref="L3083">_xlfn.IFS($K3082,$L3082+$B$27,NOT($K3082),0,TRUE,$K3082)</f>
        <v>0</v>
      </c>
      <c r="M3083" t="b" cm="1">
        <f t="array" ref="M3083">_xlfn.IFS($K3083,FALSE,AND($J3083,NOT($K3083),$P3083&lt;$B$6),TRUE,TRUE,FALSE)</f>
        <v>0</v>
      </c>
      <c r="N3083" cm="1">
        <f t="array" ref="N3083">_xlfn.IFS($N3082&gt;=$C$7-$B$27,0,$M3082,$N3082+$B$27,TRUE,0)</f>
        <v>0</v>
      </c>
      <c r="O3083" t="b" cm="1">
        <f t="array" ref="O3083">_xlfn.IFS(AND($J3083,NOT($K3083),NOT($M3083)),TRUE,$P3083&gt;=$B$6,FALSE,AND($J3083,NOT($K3083),$M3083,$N3083=0),TRUE,TRUE,FALSE)</f>
        <v>0</v>
      </c>
      <c r="P3083" cm="1">
        <f t="array" ref="P3083">_xlfn.IFS(AND($O3082,$P3082&lt;$B$6),$P3082+1,AND(NOT($J3082),$P3082&gt;0),0,TRUE,$P3082)</f>
        <v>0</v>
      </c>
      <c r="Q3083" s="1">
        <f t="shared" si="241"/>
        <v>165</v>
      </c>
      <c r="R3083" s="1">
        <f t="shared" si="242"/>
        <v>8250</v>
      </c>
      <c r="S3083" s="17">
        <f t="shared" si="243"/>
        <v>160.71428571428569</v>
      </c>
      <c r="T3083" s="1" cm="1">
        <f t="array" ref="T3083">_xlfn.IFS($B$6=1,Q3083*$B$10,AND(P3082=0,P3083&gt;=1),T3082+$B$6*$B$10*$B$8,TRUE,T3082)</f>
        <v>6600</v>
      </c>
      <c r="U3083" s="17">
        <f t="shared" si="244"/>
        <v>128.57142857142856</v>
      </c>
    </row>
    <row r="3084" spans="7:21" x14ac:dyDescent="0.25">
      <c r="G3084" s="15">
        <v>3082</v>
      </c>
      <c r="H3084" s="17">
        <f t="shared" si="240"/>
        <v>51.35</v>
      </c>
      <c r="I3084" cm="1">
        <f t="array" ref="I3084">_xlfn.IFS(AND(NOT($I3083=0),$J3083),0,NOT($J3083),$I3083+$B$27,TRUE,$I3083)</f>
        <v>0.48333333333333328</v>
      </c>
      <c r="J3084" t="b" cm="1">
        <f t="array" ref="J3084">_xlfn.IFS($I3084&gt;=$C$5-$B$27,TRUE,$P3084&gt;=$B$6,FALSE,TRUE,$J3083)</f>
        <v>0</v>
      </c>
      <c r="K3084" t="b" cm="1">
        <f t="array" ref="K3084">_xlfn.IFS($L3084&gt;=$B$4-$B$27,FALSE,$I3084&gt;=$B$5-$B$27,TRUE,AND($J3084,NOT($K3083)),FALSE,$K3083,TRUE,TRUE,FALSE)</f>
        <v>0</v>
      </c>
      <c r="L3084" cm="1">
        <f t="array" ref="L3084">_xlfn.IFS($K3083,$L3083+$B$27,NOT($K3083),0,TRUE,$K3083)</f>
        <v>0</v>
      </c>
      <c r="M3084" t="b" cm="1">
        <f t="array" ref="M3084">_xlfn.IFS($K3084,FALSE,AND($J3084,NOT($K3084),$P3084&lt;$B$6),TRUE,TRUE,FALSE)</f>
        <v>0</v>
      </c>
      <c r="N3084" cm="1">
        <f t="array" ref="N3084">_xlfn.IFS($N3083&gt;=$C$7-$B$27,0,$M3083,$N3083+$B$27,TRUE,0)</f>
        <v>0</v>
      </c>
      <c r="O3084" t="b" cm="1">
        <f t="array" ref="O3084">_xlfn.IFS(AND($J3084,NOT($K3084),NOT($M3084)),TRUE,$P3084&gt;=$B$6,FALSE,AND($J3084,NOT($K3084),$M3084,$N3084=0),TRUE,TRUE,FALSE)</f>
        <v>0</v>
      </c>
      <c r="P3084" cm="1">
        <f t="array" ref="P3084">_xlfn.IFS(AND($O3083,$P3083&lt;$B$6),$P3083+1,AND(NOT($J3083),$P3083&gt;0),0,TRUE,$P3083)</f>
        <v>0</v>
      </c>
      <c r="Q3084" s="1">
        <f t="shared" si="241"/>
        <v>165</v>
      </c>
      <c r="R3084" s="1">
        <f t="shared" si="242"/>
        <v>8250</v>
      </c>
      <c r="S3084" s="17">
        <f t="shared" si="243"/>
        <v>160.66212268743914</v>
      </c>
      <c r="T3084" s="1" cm="1">
        <f t="array" ref="T3084">_xlfn.IFS($B$6=1,Q3084*$B$10,AND(P3083=0,P3084&gt;=1),T3083+$B$6*$B$10*$B$8,TRUE,T3083)</f>
        <v>6600</v>
      </c>
      <c r="U3084" s="17">
        <f t="shared" si="244"/>
        <v>128.52969814995132</v>
      </c>
    </row>
    <row r="3085" spans="7:21" x14ac:dyDescent="0.25">
      <c r="G3085" s="15">
        <v>3083</v>
      </c>
      <c r="H3085" s="17">
        <f t="shared" si="240"/>
        <v>51.366666666666667</v>
      </c>
      <c r="I3085" cm="1">
        <f t="array" ref="I3085">_xlfn.IFS(AND(NOT($I3084=0),$J3084),0,NOT($J3084),$I3084+$B$27,TRUE,$I3084)</f>
        <v>0.49999999999999994</v>
      </c>
      <c r="J3085" t="b" cm="1">
        <f t="array" ref="J3085">_xlfn.IFS($I3085&gt;=$C$5-$B$27,TRUE,$P3085&gt;=$B$6,FALSE,TRUE,$J3084)</f>
        <v>0</v>
      </c>
      <c r="K3085" t="b" cm="1">
        <f t="array" ref="K3085">_xlfn.IFS($L3085&gt;=$B$4-$B$27,FALSE,$I3085&gt;=$B$5-$B$27,TRUE,AND($J3085,NOT($K3084)),FALSE,$K3084,TRUE,TRUE,FALSE)</f>
        <v>0</v>
      </c>
      <c r="L3085" cm="1">
        <f t="array" ref="L3085">_xlfn.IFS($K3084,$L3084+$B$27,NOT($K3084),0,TRUE,$K3084)</f>
        <v>0</v>
      </c>
      <c r="M3085" t="b" cm="1">
        <f t="array" ref="M3085">_xlfn.IFS($K3085,FALSE,AND($J3085,NOT($K3085),$P3085&lt;$B$6),TRUE,TRUE,FALSE)</f>
        <v>0</v>
      </c>
      <c r="N3085" cm="1">
        <f t="array" ref="N3085">_xlfn.IFS($N3084&gt;=$C$7-$B$27,0,$M3084,$N3084+$B$27,TRUE,0)</f>
        <v>0</v>
      </c>
      <c r="O3085" t="b" cm="1">
        <f t="array" ref="O3085">_xlfn.IFS(AND($J3085,NOT($K3085),NOT($M3085)),TRUE,$P3085&gt;=$B$6,FALSE,AND($J3085,NOT($K3085),$M3085,$N3085=0),TRUE,TRUE,FALSE)</f>
        <v>0</v>
      </c>
      <c r="P3085" cm="1">
        <f t="array" ref="P3085">_xlfn.IFS(AND($O3084,$P3084&lt;$B$6),$P3084+1,AND(NOT($J3084),$P3084&gt;0),0,TRUE,$P3084)</f>
        <v>0</v>
      </c>
      <c r="Q3085" s="1">
        <f t="shared" si="241"/>
        <v>165</v>
      </c>
      <c r="R3085" s="1">
        <f t="shared" si="242"/>
        <v>8250</v>
      </c>
      <c r="S3085" s="17">
        <f t="shared" si="243"/>
        <v>160.60999351070734</v>
      </c>
      <c r="T3085" s="1" cm="1">
        <f t="array" ref="T3085">_xlfn.IFS($B$6=1,Q3085*$B$10,AND(P3084=0,P3085&gt;=1),T3084+$B$6*$B$10*$B$8,TRUE,T3084)</f>
        <v>6600</v>
      </c>
      <c r="U3085" s="17">
        <f t="shared" si="244"/>
        <v>128.48799480856587</v>
      </c>
    </row>
    <row r="3086" spans="7:21" x14ac:dyDescent="0.25">
      <c r="G3086" s="15">
        <v>3084</v>
      </c>
      <c r="H3086" s="17">
        <f t="shared" si="240"/>
        <v>51.383333333333333</v>
      </c>
      <c r="I3086" cm="1">
        <f t="array" ref="I3086">_xlfn.IFS(AND(NOT($I3085=0),$J3085),0,NOT($J3085),$I3085+$B$27,TRUE,$I3085)</f>
        <v>0.51666666666666661</v>
      </c>
      <c r="J3086" t="b" cm="1">
        <f t="array" ref="J3086">_xlfn.IFS($I3086&gt;=$C$5-$B$27,TRUE,$P3086&gt;=$B$6,FALSE,TRUE,$J3085)</f>
        <v>0</v>
      </c>
      <c r="K3086" t="b" cm="1">
        <f t="array" ref="K3086">_xlfn.IFS($L3086&gt;=$B$4-$B$27,FALSE,$I3086&gt;=$B$5-$B$27,TRUE,AND($J3086,NOT($K3085)),FALSE,$K3085,TRUE,TRUE,FALSE)</f>
        <v>0</v>
      </c>
      <c r="L3086" cm="1">
        <f t="array" ref="L3086">_xlfn.IFS($K3085,$L3085+$B$27,NOT($K3085),0,TRUE,$K3085)</f>
        <v>0</v>
      </c>
      <c r="M3086" t="b" cm="1">
        <f t="array" ref="M3086">_xlfn.IFS($K3086,FALSE,AND($J3086,NOT($K3086),$P3086&lt;$B$6),TRUE,TRUE,FALSE)</f>
        <v>0</v>
      </c>
      <c r="N3086" cm="1">
        <f t="array" ref="N3086">_xlfn.IFS($N3085&gt;=$C$7-$B$27,0,$M3085,$N3085+$B$27,TRUE,0)</f>
        <v>0</v>
      </c>
      <c r="O3086" t="b" cm="1">
        <f t="array" ref="O3086">_xlfn.IFS(AND($J3086,NOT($K3086),NOT($M3086)),TRUE,$P3086&gt;=$B$6,FALSE,AND($J3086,NOT($K3086),$M3086,$N3086=0),TRUE,TRUE,FALSE)</f>
        <v>0</v>
      </c>
      <c r="P3086" cm="1">
        <f t="array" ref="P3086">_xlfn.IFS(AND($O3085,$P3085&lt;$B$6),$P3085+1,AND(NOT($J3085),$P3085&gt;0),0,TRUE,$P3085)</f>
        <v>0</v>
      </c>
      <c r="Q3086" s="1">
        <f t="shared" si="241"/>
        <v>165</v>
      </c>
      <c r="R3086" s="1">
        <f t="shared" si="242"/>
        <v>8250</v>
      </c>
      <c r="S3086" s="17">
        <f t="shared" si="243"/>
        <v>160.55789815115148</v>
      </c>
      <c r="T3086" s="1" cm="1">
        <f t="array" ref="T3086">_xlfn.IFS($B$6=1,Q3086*$B$10,AND(P3085=0,P3086&gt;=1),T3085+$B$6*$B$10*$B$8,TRUE,T3085)</f>
        <v>6600</v>
      </c>
      <c r="U3086" s="17">
        <f t="shared" si="244"/>
        <v>128.44631852092118</v>
      </c>
    </row>
    <row r="3087" spans="7:21" x14ac:dyDescent="0.25">
      <c r="G3087" s="15">
        <v>3085</v>
      </c>
      <c r="H3087" s="17">
        <f t="shared" si="240"/>
        <v>51.4</v>
      </c>
      <c r="I3087" cm="1">
        <f t="array" ref="I3087">_xlfn.IFS(AND(NOT($I3086=0),$J3086),0,NOT($J3086),$I3086+$B$27,TRUE,$I3086)</f>
        <v>0.53333333333333333</v>
      </c>
      <c r="J3087" t="b" cm="1">
        <f t="array" ref="J3087">_xlfn.IFS($I3087&gt;=$C$5-$B$27,TRUE,$P3087&gt;=$B$6,FALSE,TRUE,$J3086)</f>
        <v>0</v>
      </c>
      <c r="K3087" t="b" cm="1">
        <f t="array" ref="K3087">_xlfn.IFS($L3087&gt;=$B$4-$B$27,FALSE,$I3087&gt;=$B$5-$B$27,TRUE,AND($J3087,NOT($K3086)),FALSE,$K3086,TRUE,TRUE,FALSE)</f>
        <v>0</v>
      </c>
      <c r="L3087" cm="1">
        <f t="array" ref="L3087">_xlfn.IFS($K3086,$L3086+$B$27,NOT($K3086),0,TRUE,$K3086)</f>
        <v>0</v>
      </c>
      <c r="M3087" t="b" cm="1">
        <f t="array" ref="M3087">_xlfn.IFS($K3087,FALSE,AND($J3087,NOT($K3087),$P3087&lt;$B$6),TRUE,TRUE,FALSE)</f>
        <v>0</v>
      </c>
      <c r="N3087" cm="1">
        <f t="array" ref="N3087">_xlfn.IFS($N3086&gt;=$C$7-$B$27,0,$M3086,$N3086+$B$27,TRUE,0)</f>
        <v>0</v>
      </c>
      <c r="O3087" t="b" cm="1">
        <f t="array" ref="O3087">_xlfn.IFS(AND($J3087,NOT($K3087),NOT($M3087)),TRUE,$P3087&gt;=$B$6,FALSE,AND($J3087,NOT($K3087),$M3087,$N3087=0),TRUE,TRUE,FALSE)</f>
        <v>0</v>
      </c>
      <c r="P3087" cm="1">
        <f t="array" ref="P3087">_xlfn.IFS(AND($O3086,$P3086&lt;$B$6),$P3086+1,AND(NOT($J3086),$P3086&gt;0),0,TRUE,$P3086)</f>
        <v>0</v>
      </c>
      <c r="Q3087" s="1">
        <f t="shared" si="241"/>
        <v>165</v>
      </c>
      <c r="R3087" s="1">
        <f t="shared" si="242"/>
        <v>8250</v>
      </c>
      <c r="S3087" s="17">
        <f t="shared" si="243"/>
        <v>160.50583657587549</v>
      </c>
      <c r="T3087" s="1" cm="1">
        <f t="array" ref="T3087">_xlfn.IFS($B$6=1,Q3087*$B$10,AND(P3086=0,P3087&gt;=1),T3086+$B$6*$B$10*$B$8,TRUE,T3086)</f>
        <v>6600</v>
      </c>
      <c r="U3087" s="17">
        <f t="shared" si="244"/>
        <v>128.40466926070039</v>
      </c>
    </row>
    <row r="3088" spans="7:21" x14ac:dyDescent="0.25">
      <c r="G3088" s="15">
        <v>3086</v>
      </c>
      <c r="H3088" s="17">
        <f t="shared" si="240"/>
        <v>51.416666666666664</v>
      </c>
      <c r="I3088" cm="1">
        <f t="array" ref="I3088">_xlfn.IFS(AND(NOT($I3087=0),$J3087),0,NOT($J3087),$I3087+$B$27,TRUE,$I3087)</f>
        <v>0.55000000000000004</v>
      </c>
      <c r="J3088" t="b" cm="1">
        <f t="array" ref="J3088">_xlfn.IFS($I3088&gt;=$C$5-$B$27,TRUE,$P3088&gt;=$B$6,FALSE,TRUE,$J3087)</f>
        <v>0</v>
      </c>
      <c r="K3088" t="b" cm="1">
        <f t="array" ref="K3088">_xlfn.IFS($L3088&gt;=$B$4-$B$27,FALSE,$I3088&gt;=$B$5-$B$27,TRUE,AND($J3088,NOT($K3087)),FALSE,$K3087,TRUE,TRUE,FALSE)</f>
        <v>0</v>
      </c>
      <c r="L3088" cm="1">
        <f t="array" ref="L3088">_xlfn.IFS($K3087,$L3087+$B$27,NOT($K3087),0,TRUE,$K3087)</f>
        <v>0</v>
      </c>
      <c r="M3088" t="b" cm="1">
        <f t="array" ref="M3088">_xlfn.IFS($K3088,FALSE,AND($J3088,NOT($K3088),$P3088&lt;$B$6),TRUE,TRUE,FALSE)</f>
        <v>0</v>
      </c>
      <c r="N3088" cm="1">
        <f t="array" ref="N3088">_xlfn.IFS($N3087&gt;=$C$7-$B$27,0,$M3087,$N3087+$B$27,TRUE,0)</f>
        <v>0</v>
      </c>
      <c r="O3088" t="b" cm="1">
        <f t="array" ref="O3088">_xlfn.IFS(AND($J3088,NOT($K3088),NOT($M3088)),TRUE,$P3088&gt;=$B$6,FALSE,AND($J3088,NOT($K3088),$M3088,$N3088=0),TRUE,TRUE,FALSE)</f>
        <v>0</v>
      </c>
      <c r="P3088" cm="1">
        <f t="array" ref="P3088">_xlfn.IFS(AND($O3087,$P3087&lt;$B$6),$P3087+1,AND(NOT($J3087),$P3087&gt;0),0,TRUE,$P3087)</f>
        <v>0</v>
      </c>
      <c r="Q3088" s="1">
        <f t="shared" si="241"/>
        <v>165</v>
      </c>
      <c r="R3088" s="1">
        <f t="shared" si="242"/>
        <v>8250</v>
      </c>
      <c r="S3088" s="17">
        <f t="shared" si="243"/>
        <v>160.45380875202594</v>
      </c>
      <c r="T3088" s="1" cm="1">
        <f t="array" ref="T3088">_xlfn.IFS($B$6=1,Q3088*$B$10,AND(P3087=0,P3088&gt;=1),T3087+$B$6*$B$10*$B$8,TRUE,T3087)</f>
        <v>6600</v>
      </c>
      <c r="U3088" s="17">
        <f t="shared" si="244"/>
        <v>128.36304700162074</v>
      </c>
    </row>
    <row r="3089" spans="7:21" x14ac:dyDescent="0.25">
      <c r="G3089" s="15">
        <v>3087</v>
      </c>
      <c r="H3089" s="17">
        <f t="shared" si="240"/>
        <v>51.43333333333333</v>
      </c>
      <c r="I3089" cm="1">
        <f t="array" ref="I3089">_xlfn.IFS(AND(NOT($I3088=0),$J3088),0,NOT($J3088),$I3088+$B$27,TRUE,$I3088)</f>
        <v>0.56666666666666676</v>
      </c>
      <c r="J3089" t="b" cm="1">
        <f t="array" ref="J3089">_xlfn.IFS($I3089&gt;=$C$5-$B$27,TRUE,$P3089&gt;=$B$6,FALSE,TRUE,$J3088)</f>
        <v>0</v>
      </c>
      <c r="K3089" t="b" cm="1">
        <f t="array" ref="K3089">_xlfn.IFS($L3089&gt;=$B$4-$B$27,FALSE,$I3089&gt;=$B$5-$B$27,TRUE,AND($J3089,NOT($K3088)),FALSE,$K3088,TRUE,TRUE,FALSE)</f>
        <v>0</v>
      </c>
      <c r="L3089" cm="1">
        <f t="array" ref="L3089">_xlfn.IFS($K3088,$L3088+$B$27,NOT($K3088),0,TRUE,$K3088)</f>
        <v>0</v>
      </c>
      <c r="M3089" t="b" cm="1">
        <f t="array" ref="M3089">_xlfn.IFS($K3089,FALSE,AND($J3089,NOT($K3089),$P3089&lt;$B$6),TRUE,TRUE,FALSE)</f>
        <v>0</v>
      </c>
      <c r="N3089" cm="1">
        <f t="array" ref="N3089">_xlfn.IFS($N3088&gt;=$C$7-$B$27,0,$M3088,$N3088+$B$27,TRUE,0)</f>
        <v>0</v>
      </c>
      <c r="O3089" t="b" cm="1">
        <f t="array" ref="O3089">_xlfn.IFS(AND($J3089,NOT($K3089),NOT($M3089)),TRUE,$P3089&gt;=$B$6,FALSE,AND($J3089,NOT($K3089),$M3089,$N3089=0),TRUE,TRUE,FALSE)</f>
        <v>0</v>
      </c>
      <c r="P3089" cm="1">
        <f t="array" ref="P3089">_xlfn.IFS(AND($O3088,$P3088&lt;$B$6),$P3088+1,AND(NOT($J3088),$P3088&gt;0),0,TRUE,$P3088)</f>
        <v>0</v>
      </c>
      <c r="Q3089" s="1">
        <f t="shared" si="241"/>
        <v>165</v>
      </c>
      <c r="R3089" s="1">
        <f t="shared" si="242"/>
        <v>8250</v>
      </c>
      <c r="S3089" s="17">
        <f t="shared" si="243"/>
        <v>160.40181464679196</v>
      </c>
      <c r="T3089" s="1" cm="1">
        <f t="array" ref="T3089">_xlfn.IFS($B$6=1,Q3089*$B$10,AND(P3088=0,P3089&gt;=1),T3088+$B$6*$B$10*$B$8,TRUE,T3088)</f>
        <v>6600</v>
      </c>
      <c r="U3089" s="17">
        <f t="shared" si="244"/>
        <v>128.32145171743358</v>
      </c>
    </row>
    <row r="3090" spans="7:21" x14ac:dyDescent="0.25">
      <c r="G3090" s="15">
        <v>3088</v>
      </c>
      <c r="H3090" s="17">
        <f t="shared" si="240"/>
        <v>51.449999999999996</v>
      </c>
      <c r="I3090" cm="1">
        <f t="array" ref="I3090">_xlfn.IFS(AND(NOT($I3089=0),$J3089),0,NOT($J3089),$I3089+$B$27,TRUE,$I3089)</f>
        <v>0.58333333333333348</v>
      </c>
      <c r="J3090" t="b" cm="1">
        <f t="array" ref="J3090">_xlfn.IFS($I3090&gt;=$C$5-$B$27,TRUE,$P3090&gt;=$B$6,FALSE,TRUE,$J3089)</f>
        <v>0</v>
      </c>
      <c r="K3090" t="b" cm="1">
        <f t="array" ref="K3090">_xlfn.IFS($L3090&gt;=$B$4-$B$27,FALSE,$I3090&gt;=$B$5-$B$27,TRUE,AND($J3090,NOT($K3089)),FALSE,$K3089,TRUE,TRUE,FALSE)</f>
        <v>0</v>
      </c>
      <c r="L3090" cm="1">
        <f t="array" ref="L3090">_xlfn.IFS($K3089,$L3089+$B$27,NOT($K3089),0,TRUE,$K3089)</f>
        <v>0</v>
      </c>
      <c r="M3090" t="b" cm="1">
        <f t="array" ref="M3090">_xlfn.IFS($K3090,FALSE,AND($J3090,NOT($K3090),$P3090&lt;$B$6),TRUE,TRUE,FALSE)</f>
        <v>0</v>
      </c>
      <c r="N3090" cm="1">
        <f t="array" ref="N3090">_xlfn.IFS($N3089&gt;=$C$7-$B$27,0,$M3089,$N3089+$B$27,TRUE,0)</f>
        <v>0</v>
      </c>
      <c r="O3090" t="b" cm="1">
        <f t="array" ref="O3090">_xlfn.IFS(AND($J3090,NOT($K3090),NOT($M3090)),TRUE,$P3090&gt;=$B$6,FALSE,AND($J3090,NOT($K3090),$M3090,$N3090=0),TRUE,TRUE,FALSE)</f>
        <v>0</v>
      </c>
      <c r="P3090" cm="1">
        <f t="array" ref="P3090">_xlfn.IFS(AND($O3089,$P3089&lt;$B$6),$P3089+1,AND(NOT($J3089),$P3089&gt;0),0,TRUE,$P3089)</f>
        <v>0</v>
      </c>
      <c r="Q3090" s="1">
        <f t="shared" si="241"/>
        <v>165</v>
      </c>
      <c r="R3090" s="1">
        <f t="shared" si="242"/>
        <v>8250</v>
      </c>
      <c r="S3090" s="17">
        <f t="shared" si="243"/>
        <v>160.34985422740527</v>
      </c>
      <c r="T3090" s="1" cm="1">
        <f t="array" ref="T3090">_xlfn.IFS($B$6=1,Q3090*$B$10,AND(P3089=0,P3090&gt;=1),T3089+$B$6*$B$10*$B$8,TRUE,T3089)</f>
        <v>6600</v>
      </c>
      <c r="U3090" s="17">
        <f t="shared" si="244"/>
        <v>128.27988338192421</v>
      </c>
    </row>
    <row r="3091" spans="7:21" x14ac:dyDescent="0.25">
      <c r="G3091" s="15">
        <v>3089</v>
      </c>
      <c r="H3091" s="17">
        <f t="shared" si="240"/>
        <v>51.466666666666669</v>
      </c>
      <c r="I3091" cm="1">
        <f t="array" ref="I3091">_xlfn.IFS(AND(NOT($I3090=0),$J3090),0,NOT($J3090),$I3090+$B$27,TRUE,$I3090)</f>
        <v>0.6000000000000002</v>
      </c>
      <c r="J3091" t="b" cm="1">
        <f t="array" ref="J3091">_xlfn.IFS($I3091&gt;=$C$5-$B$27,TRUE,$P3091&gt;=$B$6,FALSE,TRUE,$J3090)</f>
        <v>0</v>
      </c>
      <c r="K3091" t="b" cm="1">
        <f t="array" ref="K3091">_xlfn.IFS($L3091&gt;=$B$4-$B$27,FALSE,$I3091&gt;=$B$5-$B$27,TRUE,AND($J3091,NOT($K3090)),FALSE,$K3090,TRUE,TRUE,FALSE)</f>
        <v>0</v>
      </c>
      <c r="L3091" cm="1">
        <f t="array" ref="L3091">_xlfn.IFS($K3090,$L3090+$B$27,NOT($K3090),0,TRUE,$K3090)</f>
        <v>0</v>
      </c>
      <c r="M3091" t="b" cm="1">
        <f t="array" ref="M3091">_xlfn.IFS($K3091,FALSE,AND($J3091,NOT($K3091),$P3091&lt;$B$6),TRUE,TRUE,FALSE)</f>
        <v>0</v>
      </c>
      <c r="N3091" cm="1">
        <f t="array" ref="N3091">_xlfn.IFS($N3090&gt;=$C$7-$B$27,0,$M3090,$N3090+$B$27,TRUE,0)</f>
        <v>0</v>
      </c>
      <c r="O3091" t="b" cm="1">
        <f t="array" ref="O3091">_xlfn.IFS(AND($J3091,NOT($K3091),NOT($M3091)),TRUE,$P3091&gt;=$B$6,FALSE,AND($J3091,NOT($K3091),$M3091,$N3091=0),TRUE,TRUE,FALSE)</f>
        <v>0</v>
      </c>
      <c r="P3091" cm="1">
        <f t="array" ref="P3091">_xlfn.IFS(AND($O3090,$P3090&lt;$B$6),$P3090+1,AND(NOT($J3090),$P3090&gt;0),0,TRUE,$P3090)</f>
        <v>0</v>
      </c>
      <c r="Q3091" s="1">
        <f t="shared" si="241"/>
        <v>165</v>
      </c>
      <c r="R3091" s="1">
        <f t="shared" si="242"/>
        <v>8250</v>
      </c>
      <c r="S3091" s="17">
        <f t="shared" si="243"/>
        <v>160.29792746113989</v>
      </c>
      <c r="T3091" s="1" cm="1">
        <f t="array" ref="T3091">_xlfn.IFS($B$6=1,Q3091*$B$10,AND(P3090=0,P3091&gt;=1),T3090+$B$6*$B$10*$B$8,TRUE,T3090)</f>
        <v>6600</v>
      </c>
      <c r="U3091" s="17">
        <f t="shared" si="244"/>
        <v>128.23834196891193</v>
      </c>
    </row>
    <row r="3092" spans="7:21" x14ac:dyDescent="0.25">
      <c r="G3092" s="15">
        <v>3090</v>
      </c>
      <c r="H3092" s="17">
        <f t="shared" si="240"/>
        <v>51.483333333333334</v>
      </c>
      <c r="I3092" cm="1">
        <f t="array" ref="I3092">_xlfn.IFS(AND(NOT($I3091=0),$J3091),0,NOT($J3091),$I3091+$B$27,TRUE,$I3091)</f>
        <v>0.61666666666666692</v>
      </c>
      <c r="J3092" t="b" cm="1">
        <f t="array" ref="J3092">_xlfn.IFS($I3092&gt;=$C$5-$B$27,TRUE,$P3092&gt;=$B$6,FALSE,TRUE,$J3091)</f>
        <v>0</v>
      </c>
      <c r="K3092" t="b" cm="1">
        <f t="array" ref="K3092">_xlfn.IFS($L3092&gt;=$B$4-$B$27,FALSE,$I3092&gt;=$B$5-$B$27,TRUE,AND($J3092,NOT($K3091)),FALSE,$K3091,TRUE,TRUE,FALSE)</f>
        <v>0</v>
      </c>
      <c r="L3092" cm="1">
        <f t="array" ref="L3092">_xlfn.IFS($K3091,$L3091+$B$27,NOT($K3091),0,TRUE,$K3091)</f>
        <v>0</v>
      </c>
      <c r="M3092" t="b" cm="1">
        <f t="array" ref="M3092">_xlfn.IFS($K3092,FALSE,AND($J3092,NOT($K3092),$P3092&lt;$B$6),TRUE,TRUE,FALSE)</f>
        <v>0</v>
      </c>
      <c r="N3092" cm="1">
        <f t="array" ref="N3092">_xlfn.IFS($N3091&gt;=$C$7-$B$27,0,$M3091,$N3091+$B$27,TRUE,0)</f>
        <v>0</v>
      </c>
      <c r="O3092" t="b" cm="1">
        <f t="array" ref="O3092">_xlfn.IFS(AND($J3092,NOT($K3092),NOT($M3092)),TRUE,$P3092&gt;=$B$6,FALSE,AND($J3092,NOT($K3092),$M3092,$N3092=0),TRUE,TRUE,FALSE)</f>
        <v>0</v>
      </c>
      <c r="P3092" cm="1">
        <f t="array" ref="P3092">_xlfn.IFS(AND($O3091,$P3091&lt;$B$6),$P3091+1,AND(NOT($J3091),$P3091&gt;0),0,TRUE,$P3091)</f>
        <v>0</v>
      </c>
      <c r="Q3092" s="1">
        <f t="shared" si="241"/>
        <v>165</v>
      </c>
      <c r="R3092" s="1">
        <f t="shared" si="242"/>
        <v>8250</v>
      </c>
      <c r="S3092" s="17">
        <f t="shared" si="243"/>
        <v>160.24603431531239</v>
      </c>
      <c r="T3092" s="1" cm="1">
        <f t="array" ref="T3092">_xlfn.IFS($B$6=1,Q3092*$B$10,AND(P3091=0,P3092&gt;=1),T3091+$B$6*$B$10*$B$8,TRUE,T3091)</f>
        <v>6600</v>
      </c>
      <c r="U3092" s="17">
        <f t="shared" si="244"/>
        <v>128.19682745224992</v>
      </c>
    </row>
    <row r="3093" spans="7:21" x14ac:dyDescent="0.25">
      <c r="G3093" s="15">
        <v>3091</v>
      </c>
      <c r="H3093" s="17">
        <f t="shared" si="240"/>
        <v>51.5</v>
      </c>
      <c r="I3093" cm="1">
        <f t="array" ref="I3093">_xlfn.IFS(AND(NOT($I3092=0),$J3092),0,NOT($J3092),$I3092+$B$27,TRUE,$I3092)</f>
        <v>0.63333333333333364</v>
      </c>
      <c r="J3093" t="b" cm="1">
        <f t="array" ref="J3093">_xlfn.IFS($I3093&gt;=$C$5-$B$27,TRUE,$P3093&gt;=$B$6,FALSE,TRUE,$J3092)</f>
        <v>0</v>
      </c>
      <c r="K3093" t="b" cm="1">
        <f t="array" ref="K3093">_xlfn.IFS($L3093&gt;=$B$4-$B$27,FALSE,$I3093&gt;=$B$5-$B$27,TRUE,AND($J3093,NOT($K3092)),FALSE,$K3092,TRUE,TRUE,FALSE)</f>
        <v>0</v>
      </c>
      <c r="L3093" cm="1">
        <f t="array" ref="L3093">_xlfn.IFS($K3092,$L3092+$B$27,NOT($K3092),0,TRUE,$K3092)</f>
        <v>0</v>
      </c>
      <c r="M3093" t="b" cm="1">
        <f t="array" ref="M3093">_xlfn.IFS($K3093,FALSE,AND($J3093,NOT($K3093),$P3093&lt;$B$6),TRUE,TRUE,FALSE)</f>
        <v>0</v>
      </c>
      <c r="N3093" cm="1">
        <f t="array" ref="N3093">_xlfn.IFS($N3092&gt;=$C$7-$B$27,0,$M3092,$N3092+$B$27,TRUE,0)</f>
        <v>0</v>
      </c>
      <c r="O3093" t="b" cm="1">
        <f t="array" ref="O3093">_xlfn.IFS(AND($J3093,NOT($K3093),NOT($M3093)),TRUE,$P3093&gt;=$B$6,FALSE,AND($J3093,NOT($K3093),$M3093,$N3093=0),TRUE,TRUE,FALSE)</f>
        <v>0</v>
      </c>
      <c r="P3093" cm="1">
        <f t="array" ref="P3093">_xlfn.IFS(AND($O3092,$P3092&lt;$B$6),$P3092+1,AND(NOT($J3092),$P3092&gt;0),0,TRUE,$P3092)</f>
        <v>0</v>
      </c>
      <c r="Q3093" s="1">
        <f t="shared" si="241"/>
        <v>165</v>
      </c>
      <c r="R3093" s="1">
        <f t="shared" si="242"/>
        <v>8250</v>
      </c>
      <c r="S3093" s="17">
        <f t="shared" si="243"/>
        <v>160.19417475728156</v>
      </c>
      <c r="T3093" s="1" cm="1">
        <f t="array" ref="T3093">_xlfn.IFS($B$6=1,Q3093*$B$10,AND(P3092=0,P3093&gt;=1),T3092+$B$6*$B$10*$B$8,TRUE,T3092)</f>
        <v>6600</v>
      </c>
      <c r="U3093" s="17">
        <f t="shared" si="244"/>
        <v>128.15533980582524</v>
      </c>
    </row>
    <row r="3094" spans="7:21" x14ac:dyDescent="0.25">
      <c r="G3094" s="15">
        <v>3092</v>
      </c>
      <c r="H3094" s="17">
        <f t="shared" si="240"/>
        <v>51.516666666666666</v>
      </c>
      <c r="I3094" cm="1">
        <f t="array" ref="I3094">_xlfn.IFS(AND(NOT($I3093=0),$J3093),0,NOT($J3093),$I3093+$B$27,TRUE,$I3093)</f>
        <v>0.65000000000000036</v>
      </c>
      <c r="J3094" t="b" cm="1">
        <f t="array" ref="J3094">_xlfn.IFS($I3094&gt;=$C$5-$B$27,TRUE,$P3094&gt;=$B$6,FALSE,TRUE,$J3093)</f>
        <v>0</v>
      </c>
      <c r="K3094" t="b" cm="1">
        <f t="array" ref="K3094">_xlfn.IFS($L3094&gt;=$B$4-$B$27,FALSE,$I3094&gt;=$B$5-$B$27,TRUE,AND($J3094,NOT($K3093)),FALSE,$K3093,TRUE,TRUE,FALSE)</f>
        <v>0</v>
      </c>
      <c r="L3094" cm="1">
        <f t="array" ref="L3094">_xlfn.IFS($K3093,$L3093+$B$27,NOT($K3093),0,TRUE,$K3093)</f>
        <v>0</v>
      </c>
      <c r="M3094" t="b" cm="1">
        <f t="array" ref="M3094">_xlfn.IFS($K3094,FALSE,AND($J3094,NOT($K3094),$P3094&lt;$B$6),TRUE,TRUE,FALSE)</f>
        <v>0</v>
      </c>
      <c r="N3094" cm="1">
        <f t="array" ref="N3094">_xlfn.IFS($N3093&gt;=$C$7-$B$27,0,$M3093,$N3093+$B$27,TRUE,0)</f>
        <v>0</v>
      </c>
      <c r="O3094" t="b" cm="1">
        <f t="array" ref="O3094">_xlfn.IFS(AND($J3094,NOT($K3094),NOT($M3094)),TRUE,$P3094&gt;=$B$6,FALSE,AND($J3094,NOT($K3094),$M3094,$N3094=0),TRUE,TRUE,FALSE)</f>
        <v>0</v>
      </c>
      <c r="P3094" cm="1">
        <f t="array" ref="P3094">_xlfn.IFS(AND($O3093,$P3093&lt;$B$6),$P3093+1,AND(NOT($J3093),$P3093&gt;0),0,TRUE,$P3093)</f>
        <v>0</v>
      </c>
      <c r="Q3094" s="1">
        <f t="shared" si="241"/>
        <v>165</v>
      </c>
      <c r="R3094" s="1">
        <f t="shared" si="242"/>
        <v>8250</v>
      </c>
      <c r="S3094" s="17">
        <f t="shared" si="243"/>
        <v>160.14234875444839</v>
      </c>
      <c r="T3094" s="1" cm="1">
        <f t="array" ref="T3094">_xlfn.IFS($B$6=1,Q3094*$B$10,AND(P3093=0,P3094&gt;=1),T3093+$B$6*$B$10*$B$8,TRUE,T3093)</f>
        <v>6600</v>
      </c>
      <c r="U3094" s="17">
        <f t="shared" si="244"/>
        <v>128.11387900355871</v>
      </c>
    </row>
    <row r="3095" spans="7:21" x14ac:dyDescent="0.25">
      <c r="G3095" s="15">
        <v>3093</v>
      </c>
      <c r="H3095" s="17">
        <f t="shared" si="240"/>
        <v>51.533333333333331</v>
      </c>
      <c r="I3095" cm="1">
        <f t="array" ref="I3095">_xlfn.IFS(AND(NOT($I3094=0),$J3094),0,NOT($J3094),$I3094+$B$27,TRUE,$I3094)</f>
        <v>0.66666666666666707</v>
      </c>
      <c r="J3095" t="b" cm="1">
        <f t="array" ref="J3095">_xlfn.IFS($I3095&gt;=$C$5-$B$27,TRUE,$P3095&gt;=$B$6,FALSE,TRUE,$J3094)</f>
        <v>0</v>
      </c>
      <c r="K3095" t="b" cm="1">
        <f t="array" ref="K3095">_xlfn.IFS($L3095&gt;=$B$4-$B$27,FALSE,$I3095&gt;=$B$5-$B$27,TRUE,AND($J3095,NOT($K3094)),FALSE,$K3094,TRUE,TRUE,FALSE)</f>
        <v>0</v>
      </c>
      <c r="L3095" cm="1">
        <f t="array" ref="L3095">_xlfn.IFS($K3094,$L3094+$B$27,NOT($K3094),0,TRUE,$K3094)</f>
        <v>0</v>
      </c>
      <c r="M3095" t="b" cm="1">
        <f t="array" ref="M3095">_xlfn.IFS($K3095,FALSE,AND($J3095,NOT($K3095),$P3095&lt;$B$6),TRUE,TRUE,FALSE)</f>
        <v>0</v>
      </c>
      <c r="N3095" cm="1">
        <f t="array" ref="N3095">_xlfn.IFS($N3094&gt;=$C$7-$B$27,0,$M3094,$N3094+$B$27,TRUE,0)</f>
        <v>0</v>
      </c>
      <c r="O3095" t="b" cm="1">
        <f t="array" ref="O3095">_xlfn.IFS(AND($J3095,NOT($K3095),NOT($M3095)),TRUE,$P3095&gt;=$B$6,FALSE,AND($J3095,NOT($K3095),$M3095,$N3095=0),TRUE,TRUE,FALSE)</f>
        <v>0</v>
      </c>
      <c r="P3095" cm="1">
        <f t="array" ref="P3095">_xlfn.IFS(AND($O3094,$P3094&lt;$B$6),$P3094+1,AND(NOT($J3094),$P3094&gt;0),0,TRUE,$P3094)</f>
        <v>0</v>
      </c>
      <c r="Q3095" s="1">
        <f t="shared" si="241"/>
        <v>165</v>
      </c>
      <c r="R3095" s="1">
        <f t="shared" si="242"/>
        <v>8250</v>
      </c>
      <c r="S3095" s="17">
        <f t="shared" si="243"/>
        <v>160.09055627425616</v>
      </c>
      <c r="T3095" s="1" cm="1">
        <f t="array" ref="T3095">_xlfn.IFS($B$6=1,Q3095*$B$10,AND(P3094=0,P3095&gt;=1),T3094+$B$6*$B$10*$B$8,TRUE,T3094)</f>
        <v>6600</v>
      </c>
      <c r="U3095" s="17">
        <f t="shared" si="244"/>
        <v>128.07244501940491</v>
      </c>
    </row>
    <row r="3096" spans="7:21" x14ac:dyDescent="0.25">
      <c r="G3096" s="15">
        <v>3094</v>
      </c>
      <c r="H3096" s="17">
        <f t="shared" si="240"/>
        <v>51.55</v>
      </c>
      <c r="I3096" cm="1">
        <f t="array" ref="I3096">_xlfn.IFS(AND(NOT($I3095=0),$J3095),0,NOT($J3095),$I3095+$B$27,TRUE,$I3095)</f>
        <v>0.68333333333333379</v>
      </c>
      <c r="J3096" t="b" cm="1">
        <f t="array" ref="J3096">_xlfn.IFS($I3096&gt;=$C$5-$B$27,TRUE,$P3096&gt;=$B$6,FALSE,TRUE,$J3095)</f>
        <v>0</v>
      </c>
      <c r="K3096" t="b" cm="1">
        <f t="array" ref="K3096">_xlfn.IFS($L3096&gt;=$B$4-$B$27,FALSE,$I3096&gt;=$B$5-$B$27,TRUE,AND($J3096,NOT($K3095)),FALSE,$K3095,TRUE,TRUE,FALSE)</f>
        <v>0</v>
      </c>
      <c r="L3096" cm="1">
        <f t="array" ref="L3096">_xlfn.IFS($K3095,$L3095+$B$27,NOT($K3095),0,TRUE,$K3095)</f>
        <v>0</v>
      </c>
      <c r="M3096" t="b" cm="1">
        <f t="array" ref="M3096">_xlfn.IFS($K3096,FALSE,AND($J3096,NOT($K3096),$P3096&lt;$B$6),TRUE,TRUE,FALSE)</f>
        <v>0</v>
      </c>
      <c r="N3096" cm="1">
        <f t="array" ref="N3096">_xlfn.IFS($N3095&gt;=$C$7-$B$27,0,$M3095,$N3095+$B$27,TRUE,0)</f>
        <v>0</v>
      </c>
      <c r="O3096" t="b" cm="1">
        <f t="array" ref="O3096">_xlfn.IFS(AND($J3096,NOT($K3096),NOT($M3096)),TRUE,$P3096&gt;=$B$6,FALSE,AND($J3096,NOT($K3096),$M3096,$N3096=0),TRUE,TRUE,FALSE)</f>
        <v>0</v>
      </c>
      <c r="P3096" cm="1">
        <f t="array" ref="P3096">_xlfn.IFS(AND($O3095,$P3095&lt;$B$6),$P3095+1,AND(NOT($J3095),$P3095&gt;0),0,TRUE,$P3095)</f>
        <v>0</v>
      </c>
      <c r="Q3096" s="1">
        <f t="shared" si="241"/>
        <v>165</v>
      </c>
      <c r="R3096" s="1">
        <f t="shared" si="242"/>
        <v>8250</v>
      </c>
      <c r="S3096" s="17">
        <f t="shared" si="243"/>
        <v>160.03879728419011</v>
      </c>
      <c r="T3096" s="1" cm="1">
        <f t="array" ref="T3096">_xlfn.IFS($B$6=1,Q3096*$B$10,AND(P3095=0,P3096&gt;=1),T3095+$B$6*$B$10*$B$8,TRUE,T3095)</f>
        <v>6600</v>
      </c>
      <c r="U3096" s="17">
        <f t="shared" si="244"/>
        <v>128.03103782735209</v>
      </c>
    </row>
    <row r="3097" spans="7:21" x14ac:dyDescent="0.25">
      <c r="G3097" s="15">
        <v>3095</v>
      </c>
      <c r="H3097" s="17">
        <f t="shared" si="240"/>
        <v>51.566666666666663</v>
      </c>
      <c r="I3097" cm="1">
        <f t="array" ref="I3097">_xlfn.IFS(AND(NOT($I3096=0),$J3096),0,NOT($J3096),$I3096+$B$27,TRUE,$I3096)</f>
        <v>0.70000000000000051</v>
      </c>
      <c r="J3097" t="b" cm="1">
        <f t="array" ref="J3097">_xlfn.IFS($I3097&gt;=$C$5-$B$27,TRUE,$P3097&gt;=$B$6,FALSE,TRUE,$J3096)</f>
        <v>0</v>
      </c>
      <c r="K3097" t="b" cm="1">
        <f t="array" ref="K3097">_xlfn.IFS($L3097&gt;=$B$4-$B$27,FALSE,$I3097&gt;=$B$5-$B$27,TRUE,AND($J3097,NOT($K3096)),FALSE,$K3096,TRUE,TRUE,FALSE)</f>
        <v>0</v>
      </c>
      <c r="L3097" cm="1">
        <f t="array" ref="L3097">_xlfn.IFS($K3096,$L3096+$B$27,NOT($K3096),0,TRUE,$K3096)</f>
        <v>0</v>
      </c>
      <c r="M3097" t="b" cm="1">
        <f t="array" ref="M3097">_xlfn.IFS($K3097,FALSE,AND($J3097,NOT($K3097),$P3097&lt;$B$6),TRUE,TRUE,FALSE)</f>
        <v>0</v>
      </c>
      <c r="N3097" cm="1">
        <f t="array" ref="N3097">_xlfn.IFS($N3096&gt;=$C$7-$B$27,0,$M3096,$N3096+$B$27,TRUE,0)</f>
        <v>0</v>
      </c>
      <c r="O3097" t="b" cm="1">
        <f t="array" ref="O3097">_xlfn.IFS(AND($J3097,NOT($K3097),NOT($M3097)),TRUE,$P3097&gt;=$B$6,FALSE,AND($J3097,NOT($K3097),$M3097,$N3097=0),TRUE,TRUE,FALSE)</f>
        <v>0</v>
      </c>
      <c r="P3097" cm="1">
        <f t="array" ref="P3097">_xlfn.IFS(AND($O3096,$P3096&lt;$B$6),$P3096+1,AND(NOT($J3096),$P3096&gt;0),0,TRUE,$P3096)</f>
        <v>0</v>
      </c>
      <c r="Q3097" s="1">
        <f t="shared" si="241"/>
        <v>165</v>
      </c>
      <c r="R3097" s="1">
        <f t="shared" si="242"/>
        <v>8250</v>
      </c>
      <c r="S3097" s="17">
        <f t="shared" si="243"/>
        <v>159.98707175177765</v>
      </c>
      <c r="T3097" s="1" cm="1">
        <f t="array" ref="T3097">_xlfn.IFS($B$6=1,Q3097*$B$10,AND(P3096=0,P3097&gt;=1),T3096+$B$6*$B$10*$B$8,TRUE,T3096)</f>
        <v>6600</v>
      </c>
      <c r="U3097" s="17">
        <f t="shared" si="244"/>
        <v>127.98965740142212</v>
      </c>
    </row>
    <row r="3098" spans="7:21" x14ac:dyDescent="0.25">
      <c r="G3098" s="15">
        <v>3096</v>
      </c>
      <c r="H3098" s="17">
        <f t="shared" si="240"/>
        <v>51.583333333333336</v>
      </c>
      <c r="I3098" cm="1">
        <f t="array" ref="I3098">_xlfn.IFS(AND(NOT($I3097=0),$J3097),0,NOT($J3097),$I3097+$B$27,TRUE,$I3097)</f>
        <v>0.71666666666666723</v>
      </c>
      <c r="J3098" t="b" cm="1">
        <f t="array" ref="J3098">_xlfn.IFS($I3098&gt;=$C$5-$B$27,TRUE,$P3098&gt;=$B$6,FALSE,TRUE,$J3097)</f>
        <v>0</v>
      </c>
      <c r="K3098" t="b" cm="1">
        <f t="array" ref="K3098">_xlfn.IFS($L3098&gt;=$B$4-$B$27,FALSE,$I3098&gt;=$B$5-$B$27,TRUE,AND($J3098,NOT($K3097)),FALSE,$K3097,TRUE,TRUE,FALSE)</f>
        <v>0</v>
      </c>
      <c r="L3098" cm="1">
        <f t="array" ref="L3098">_xlfn.IFS($K3097,$L3097+$B$27,NOT($K3097),0,TRUE,$K3097)</f>
        <v>0</v>
      </c>
      <c r="M3098" t="b" cm="1">
        <f t="array" ref="M3098">_xlfn.IFS($K3098,FALSE,AND($J3098,NOT($K3098),$P3098&lt;$B$6),TRUE,TRUE,FALSE)</f>
        <v>0</v>
      </c>
      <c r="N3098" cm="1">
        <f t="array" ref="N3098">_xlfn.IFS($N3097&gt;=$C$7-$B$27,0,$M3097,$N3097+$B$27,TRUE,0)</f>
        <v>0</v>
      </c>
      <c r="O3098" t="b" cm="1">
        <f t="array" ref="O3098">_xlfn.IFS(AND($J3098,NOT($K3098),NOT($M3098)),TRUE,$P3098&gt;=$B$6,FALSE,AND($J3098,NOT($K3098),$M3098,$N3098=0),TRUE,TRUE,FALSE)</f>
        <v>0</v>
      </c>
      <c r="P3098" cm="1">
        <f t="array" ref="P3098">_xlfn.IFS(AND($O3097,$P3097&lt;$B$6),$P3097+1,AND(NOT($J3097),$P3097&gt;0),0,TRUE,$P3097)</f>
        <v>0</v>
      </c>
      <c r="Q3098" s="1">
        <f t="shared" si="241"/>
        <v>165</v>
      </c>
      <c r="R3098" s="1">
        <f t="shared" si="242"/>
        <v>8250</v>
      </c>
      <c r="S3098" s="17">
        <f t="shared" si="243"/>
        <v>159.93537964458804</v>
      </c>
      <c r="T3098" s="1" cm="1">
        <f t="array" ref="T3098">_xlfn.IFS($B$6=1,Q3098*$B$10,AND(P3097=0,P3098&gt;=1),T3097+$B$6*$B$10*$B$8,TRUE,T3097)</f>
        <v>6600</v>
      </c>
      <c r="U3098" s="17">
        <f t="shared" si="244"/>
        <v>127.94830371567043</v>
      </c>
    </row>
    <row r="3099" spans="7:21" x14ac:dyDescent="0.25">
      <c r="G3099" s="15">
        <v>3097</v>
      </c>
      <c r="H3099" s="17">
        <f t="shared" si="240"/>
        <v>51.6</v>
      </c>
      <c r="I3099" cm="1">
        <f t="array" ref="I3099">_xlfn.IFS(AND(NOT($I3098=0),$J3098),0,NOT($J3098),$I3098+$B$27,TRUE,$I3098)</f>
        <v>0.73333333333333395</v>
      </c>
      <c r="J3099" t="b" cm="1">
        <f t="array" ref="J3099">_xlfn.IFS($I3099&gt;=$C$5-$B$27,TRUE,$P3099&gt;=$B$6,FALSE,TRUE,$J3098)</f>
        <v>0</v>
      </c>
      <c r="K3099" t="b" cm="1">
        <f t="array" ref="K3099">_xlfn.IFS($L3099&gt;=$B$4-$B$27,FALSE,$I3099&gt;=$B$5-$B$27,TRUE,AND($J3099,NOT($K3098)),FALSE,$K3098,TRUE,TRUE,FALSE)</f>
        <v>0</v>
      </c>
      <c r="L3099" cm="1">
        <f t="array" ref="L3099">_xlfn.IFS($K3098,$L3098+$B$27,NOT($K3098),0,TRUE,$K3098)</f>
        <v>0</v>
      </c>
      <c r="M3099" t="b" cm="1">
        <f t="array" ref="M3099">_xlfn.IFS($K3099,FALSE,AND($J3099,NOT($K3099),$P3099&lt;$B$6),TRUE,TRUE,FALSE)</f>
        <v>0</v>
      </c>
      <c r="N3099" cm="1">
        <f t="array" ref="N3099">_xlfn.IFS($N3098&gt;=$C$7-$B$27,0,$M3098,$N3098+$B$27,TRUE,0)</f>
        <v>0</v>
      </c>
      <c r="O3099" t="b" cm="1">
        <f t="array" ref="O3099">_xlfn.IFS(AND($J3099,NOT($K3099),NOT($M3099)),TRUE,$P3099&gt;=$B$6,FALSE,AND($J3099,NOT($K3099),$M3099,$N3099=0),TRUE,TRUE,FALSE)</f>
        <v>0</v>
      </c>
      <c r="P3099" cm="1">
        <f t="array" ref="P3099">_xlfn.IFS(AND($O3098,$P3098&lt;$B$6),$P3098+1,AND(NOT($J3098),$P3098&gt;0),0,TRUE,$P3098)</f>
        <v>0</v>
      </c>
      <c r="Q3099" s="1">
        <f t="shared" si="241"/>
        <v>165</v>
      </c>
      <c r="R3099" s="1">
        <f t="shared" si="242"/>
        <v>8250</v>
      </c>
      <c r="S3099" s="17">
        <f t="shared" si="243"/>
        <v>159.88372093023256</v>
      </c>
      <c r="T3099" s="1" cm="1">
        <f t="array" ref="T3099">_xlfn.IFS($B$6=1,Q3099*$B$10,AND(P3098=0,P3099&gt;=1),T3098+$B$6*$B$10*$B$8,TRUE,T3098)</f>
        <v>6600</v>
      </c>
      <c r="U3099" s="17">
        <f t="shared" si="244"/>
        <v>127.90697674418604</v>
      </c>
    </row>
    <row r="3100" spans="7:21" x14ac:dyDescent="0.25">
      <c r="G3100" s="15">
        <v>3098</v>
      </c>
      <c r="H3100" s="17">
        <f t="shared" si="240"/>
        <v>51.616666666666667</v>
      </c>
      <c r="I3100" cm="1">
        <f t="array" ref="I3100">_xlfn.IFS(AND(NOT($I3099=0),$J3099),0,NOT($J3099),$I3099+$B$27,TRUE,$I3099)</f>
        <v>0.75000000000000067</v>
      </c>
      <c r="J3100" t="b" cm="1">
        <f t="array" ref="J3100">_xlfn.IFS($I3100&gt;=$C$5-$B$27,TRUE,$P3100&gt;=$B$6,FALSE,TRUE,$J3099)</f>
        <v>0</v>
      </c>
      <c r="K3100" t="b" cm="1">
        <f t="array" ref="K3100">_xlfn.IFS($L3100&gt;=$B$4-$B$27,FALSE,$I3100&gt;=$B$5-$B$27,TRUE,AND($J3100,NOT($K3099)),FALSE,$K3099,TRUE,TRUE,FALSE)</f>
        <v>0</v>
      </c>
      <c r="L3100" cm="1">
        <f t="array" ref="L3100">_xlfn.IFS($K3099,$L3099+$B$27,NOT($K3099),0,TRUE,$K3099)</f>
        <v>0</v>
      </c>
      <c r="M3100" t="b" cm="1">
        <f t="array" ref="M3100">_xlfn.IFS($K3100,FALSE,AND($J3100,NOT($K3100),$P3100&lt;$B$6),TRUE,TRUE,FALSE)</f>
        <v>0</v>
      </c>
      <c r="N3100" cm="1">
        <f t="array" ref="N3100">_xlfn.IFS($N3099&gt;=$C$7-$B$27,0,$M3099,$N3099+$B$27,TRUE,0)</f>
        <v>0</v>
      </c>
      <c r="O3100" t="b" cm="1">
        <f t="array" ref="O3100">_xlfn.IFS(AND($J3100,NOT($K3100),NOT($M3100)),TRUE,$P3100&gt;=$B$6,FALSE,AND($J3100,NOT($K3100),$M3100,$N3100=0),TRUE,TRUE,FALSE)</f>
        <v>0</v>
      </c>
      <c r="P3100" cm="1">
        <f t="array" ref="P3100">_xlfn.IFS(AND($O3099,$P3099&lt;$B$6),$P3099+1,AND(NOT($J3099),$P3099&gt;0),0,TRUE,$P3099)</f>
        <v>0</v>
      </c>
      <c r="Q3100" s="1">
        <f t="shared" si="241"/>
        <v>165</v>
      </c>
      <c r="R3100" s="1">
        <f t="shared" si="242"/>
        <v>8250</v>
      </c>
      <c r="S3100" s="17">
        <f t="shared" si="243"/>
        <v>159.83209557636422</v>
      </c>
      <c r="T3100" s="1" cm="1">
        <f t="array" ref="T3100">_xlfn.IFS($B$6=1,Q3100*$B$10,AND(P3099=0,P3100&gt;=1),T3099+$B$6*$B$10*$B$8,TRUE,T3099)</f>
        <v>6600</v>
      </c>
      <c r="U3100" s="17">
        <f t="shared" si="244"/>
        <v>127.86567646109138</v>
      </c>
    </row>
    <row r="3101" spans="7:21" x14ac:dyDescent="0.25">
      <c r="G3101" s="15">
        <v>3099</v>
      </c>
      <c r="H3101" s="17">
        <f t="shared" si="240"/>
        <v>51.633333333333333</v>
      </c>
      <c r="I3101" cm="1">
        <f t="array" ref="I3101">_xlfn.IFS(AND(NOT($I3100=0),$J3100),0,NOT($J3100),$I3100+$B$27,TRUE,$I3100)</f>
        <v>0.76666666666666738</v>
      </c>
      <c r="J3101" t="b" cm="1">
        <f t="array" ref="J3101">_xlfn.IFS($I3101&gt;=$C$5-$B$27,TRUE,$P3101&gt;=$B$6,FALSE,TRUE,$J3100)</f>
        <v>0</v>
      </c>
      <c r="K3101" t="b" cm="1">
        <f t="array" ref="K3101">_xlfn.IFS($L3101&gt;=$B$4-$B$27,FALSE,$I3101&gt;=$B$5-$B$27,TRUE,AND($J3101,NOT($K3100)),FALSE,$K3100,TRUE,TRUE,FALSE)</f>
        <v>0</v>
      </c>
      <c r="L3101" cm="1">
        <f t="array" ref="L3101">_xlfn.IFS($K3100,$L3100+$B$27,NOT($K3100),0,TRUE,$K3100)</f>
        <v>0</v>
      </c>
      <c r="M3101" t="b" cm="1">
        <f t="array" ref="M3101">_xlfn.IFS($K3101,FALSE,AND($J3101,NOT($K3101),$P3101&lt;$B$6),TRUE,TRUE,FALSE)</f>
        <v>0</v>
      </c>
      <c r="N3101" cm="1">
        <f t="array" ref="N3101">_xlfn.IFS($N3100&gt;=$C$7-$B$27,0,$M3100,$N3100+$B$27,TRUE,0)</f>
        <v>0</v>
      </c>
      <c r="O3101" t="b" cm="1">
        <f t="array" ref="O3101">_xlfn.IFS(AND($J3101,NOT($K3101),NOT($M3101)),TRUE,$P3101&gt;=$B$6,FALSE,AND($J3101,NOT($K3101),$M3101,$N3101=0),TRUE,TRUE,FALSE)</f>
        <v>0</v>
      </c>
      <c r="P3101" cm="1">
        <f t="array" ref="P3101">_xlfn.IFS(AND($O3100,$P3100&lt;$B$6),$P3100+1,AND(NOT($J3100),$P3100&gt;0),0,TRUE,$P3100)</f>
        <v>0</v>
      </c>
      <c r="Q3101" s="1">
        <f t="shared" si="241"/>
        <v>165</v>
      </c>
      <c r="R3101" s="1">
        <f t="shared" si="242"/>
        <v>8250</v>
      </c>
      <c r="S3101" s="17">
        <f t="shared" si="243"/>
        <v>159.78050355067785</v>
      </c>
      <c r="T3101" s="1" cm="1">
        <f t="array" ref="T3101">_xlfn.IFS($B$6=1,Q3101*$B$10,AND(P3100=0,P3101&gt;=1),T3100+$B$6*$B$10*$B$8,TRUE,T3100)</f>
        <v>6600</v>
      </c>
      <c r="U3101" s="17">
        <f t="shared" si="244"/>
        <v>127.82440284054229</v>
      </c>
    </row>
    <row r="3102" spans="7:21" x14ac:dyDescent="0.25">
      <c r="G3102" s="15">
        <v>3100</v>
      </c>
      <c r="H3102" s="17">
        <f t="shared" si="240"/>
        <v>51.65</v>
      </c>
      <c r="I3102" cm="1">
        <f t="array" ref="I3102">_xlfn.IFS(AND(NOT($I3101=0),$J3101),0,NOT($J3101),$I3101+$B$27,TRUE,$I3101)</f>
        <v>0.7833333333333341</v>
      </c>
      <c r="J3102" t="b" cm="1">
        <f t="array" ref="J3102">_xlfn.IFS($I3102&gt;=$C$5-$B$27,TRUE,$P3102&gt;=$B$6,FALSE,TRUE,$J3101)</f>
        <v>0</v>
      </c>
      <c r="K3102" t="b" cm="1">
        <f t="array" ref="K3102">_xlfn.IFS($L3102&gt;=$B$4-$B$27,FALSE,$I3102&gt;=$B$5-$B$27,TRUE,AND($J3102,NOT($K3101)),FALSE,$K3101,TRUE,TRUE,FALSE)</f>
        <v>0</v>
      </c>
      <c r="L3102" cm="1">
        <f t="array" ref="L3102">_xlfn.IFS($K3101,$L3101+$B$27,NOT($K3101),0,TRUE,$K3101)</f>
        <v>0</v>
      </c>
      <c r="M3102" t="b" cm="1">
        <f t="array" ref="M3102">_xlfn.IFS($K3102,FALSE,AND($J3102,NOT($K3102),$P3102&lt;$B$6),TRUE,TRUE,FALSE)</f>
        <v>0</v>
      </c>
      <c r="N3102" cm="1">
        <f t="array" ref="N3102">_xlfn.IFS($N3101&gt;=$C$7-$B$27,0,$M3101,$N3101+$B$27,TRUE,0)</f>
        <v>0</v>
      </c>
      <c r="O3102" t="b" cm="1">
        <f t="array" ref="O3102">_xlfn.IFS(AND($J3102,NOT($K3102),NOT($M3102)),TRUE,$P3102&gt;=$B$6,FALSE,AND($J3102,NOT($K3102),$M3102,$N3102=0),TRUE,TRUE,FALSE)</f>
        <v>0</v>
      </c>
      <c r="P3102" cm="1">
        <f t="array" ref="P3102">_xlfn.IFS(AND($O3101,$P3101&lt;$B$6),$P3101+1,AND(NOT($J3101),$P3101&gt;0),0,TRUE,$P3101)</f>
        <v>0</v>
      </c>
      <c r="Q3102" s="1">
        <f t="shared" si="241"/>
        <v>165</v>
      </c>
      <c r="R3102" s="1">
        <f t="shared" si="242"/>
        <v>8250</v>
      </c>
      <c r="S3102" s="17">
        <f t="shared" si="243"/>
        <v>159.72894482090999</v>
      </c>
      <c r="T3102" s="1" cm="1">
        <f t="array" ref="T3102">_xlfn.IFS($B$6=1,Q3102*$B$10,AND(P3101=0,P3102&gt;=1),T3101+$B$6*$B$10*$B$8,TRUE,T3101)</f>
        <v>6600</v>
      </c>
      <c r="U3102" s="17">
        <f t="shared" si="244"/>
        <v>127.78315585672799</v>
      </c>
    </row>
    <row r="3103" spans="7:21" x14ac:dyDescent="0.25">
      <c r="G3103" s="15">
        <v>3101</v>
      </c>
      <c r="H3103" s="17">
        <f t="shared" si="240"/>
        <v>51.666666666666664</v>
      </c>
      <c r="I3103" cm="1">
        <f t="array" ref="I3103">_xlfn.IFS(AND(NOT($I3102=0),$J3102),0,NOT($J3102),$I3102+$B$27,TRUE,$I3102)</f>
        <v>0.80000000000000082</v>
      </c>
      <c r="J3103" t="b" cm="1">
        <f t="array" ref="J3103">_xlfn.IFS($I3103&gt;=$C$5-$B$27,TRUE,$P3103&gt;=$B$6,FALSE,TRUE,$J3102)</f>
        <v>0</v>
      </c>
      <c r="K3103" t="b" cm="1">
        <f t="array" ref="K3103">_xlfn.IFS($L3103&gt;=$B$4-$B$27,FALSE,$I3103&gt;=$B$5-$B$27,TRUE,AND($J3103,NOT($K3102)),FALSE,$K3102,TRUE,TRUE,FALSE)</f>
        <v>0</v>
      </c>
      <c r="L3103" cm="1">
        <f t="array" ref="L3103">_xlfn.IFS($K3102,$L3102+$B$27,NOT($K3102),0,TRUE,$K3102)</f>
        <v>0</v>
      </c>
      <c r="M3103" t="b" cm="1">
        <f t="array" ref="M3103">_xlfn.IFS($K3103,FALSE,AND($J3103,NOT($K3103),$P3103&lt;$B$6),TRUE,TRUE,FALSE)</f>
        <v>0</v>
      </c>
      <c r="N3103" cm="1">
        <f t="array" ref="N3103">_xlfn.IFS($N3102&gt;=$C$7-$B$27,0,$M3102,$N3102+$B$27,TRUE,0)</f>
        <v>0</v>
      </c>
      <c r="O3103" t="b" cm="1">
        <f t="array" ref="O3103">_xlfn.IFS(AND($J3103,NOT($K3103),NOT($M3103)),TRUE,$P3103&gt;=$B$6,FALSE,AND($J3103,NOT($K3103),$M3103,$N3103=0),TRUE,TRUE,FALSE)</f>
        <v>0</v>
      </c>
      <c r="P3103" cm="1">
        <f t="array" ref="P3103">_xlfn.IFS(AND($O3102,$P3102&lt;$B$6),$P3102+1,AND(NOT($J3102),$P3102&gt;0),0,TRUE,$P3102)</f>
        <v>0</v>
      </c>
      <c r="Q3103" s="1">
        <f t="shared" si="241"/>
        <v>165</v>
      </c>
      <c r="R3103" s="1">
        <f t="shared" si="242"/>
        <v>8250</v>
      </c>
      <c r="S3103" s="17">
        <f t="shared" si="243"/>
        <v>159.67741935483872</v>
      </c>
      <c r="T3103" s="1" cm="1">
        <f t="array" ref="T3103">_xlfn.IFS($B$6=1,Q3103*$B$10,AND(P3102=0,P3103&gt;=1),T3102+$B$6*$B$10*$B$8,TRUE,T3102)</f>
        <v>6600</v>
      </c>
      <c r="U3103" s="17">
        <f t="shared" si="244"/>
        <v>127.74193548387098</v>
      </c>
    </row>
    <row r="3104" spans="7:21" x14ac:dyDescent="0.25">
      <c r="G3104" s="15">
        <v>3102</v>
      </c>
      <c r="H3104" s="17">
        <f t="shared" si="240"/>
        <v>51.68333333333333</v>
      </c>
      <c r="I3104" cm="1">
        <f t="array" ref="I3104">_xlfn.IFS(AND(NOT($I3103=0),$J3103),0,NOT($J3103),$I3103+$B$27,TRUE,$I3103)</f>
        <v>0.81666666666666754</v>
      </c>
      <c r="J3104" t="b" cm="1">
        <f t="array" ref="J3104">_xlfn.IFS($I3104&gt;=$C$5-$B$27,TRUE,$P3104&gt;=$B$6,FALSE,TRUE,$J3103)</f>
        <v>0</v>
      </c>
      <c r="K3104" t="b" cm="1">
        <f t="array" ref="K3104">_xlfn.IFS($L3104&gt;=$B$4-$B$27,FALSE,$I3104&gt;=$B$5-$B$27,TRUE,AND($J3104,NOT($K3103)),FALSE,$K3103,TRUE,TRUE,FALSE)</f>
        <v>0</v>
      </c>
      <c r="L3104" cm="1">
        <f t="array" ref="L3104">_xlfn.IFS($K3103,$L3103+$B$27,NOT($K3103),0,TRUE,$K3103)</f>
        <v>0</v>
      </c>
      <c r="M3104" t="b" cm="1">
        <f t="array" ref="M3104">_xlfn.IFS($K3104,FALSE,AND($J3104,NOT($K3104),$P3104&lt;$B$6),TRUE,TRUE,FALSE)</f>
        <v>0</v>
      </c>
      <c r="N3104" cm="1">
        <f t="array" ref="N3104">_xlfn.IFS($N3103&gt;=$C$7-$B$27,0,$M3103,$N3103+$B$27,TRUE,0)</f>
        <v>0</v>
      </c>
      <c r="O3104" t="b" cm="1">
        <f t="array" ref="O3104">_xlfn.IFS(AND($J3104,NOT($K3104),NOT($M3104)),TRUE,$P3104&gt;=$B$6,FALSE,AND($J3104,NOT($K3104),$M3104,$N3104=0),TRUE,TRUE,FALSE)</f>
        <v>0</v>
      </c>
      <c r="P3104" cm="1">
        <f t="array" ref="P3104">_xlfn.IFS(AND($O3103,$P3103&lt;$B$6),$P3103+1,AND(NOT($J3103),$P3103&gt;0),0,TRUE,$P3103)</f>
        <v>0</v>
      </c>
      <c r="Q3104" s="1">
        <f t="shared" si="241"/>
        <v>165</v>
      </c>
      <c r="R3104" s="1">
        <f t="shared" si="242"/>
        <v>8250</v>
      </c>
      <c r="S3104" s="17">
        <f t="shared" si="243"/>
        <v>159.62592712028379</v>
      </c>
      <c r="T3104" s="1" cm="1">
        <f t="array" ref="T3104">_xlfn.IFS($B$6=1,Q3104*$B$10,AND(P3103=0,P3104&gt;=1),T3103+$B$6*$B$10*$B$8,TRUE,T3103)</f>
        <v>6600</v>
      </c>
      <c r="U3104" s="17">
        <f t="shared" si="244"/>
        <v>127.70074169622703</v>
      </c>
    </row>
    <row r="3105" spans="7:21" x14ac:dyDescent="0.25">
      <c r="G3105" s="15">
        <v>3103</v>
      </c>
      <c r="H3105" s="17">
        <f t="shared" si="240"/>
        <v>51.699999999999996</v>
      </c>
      <c r="I3105" cm="1">
        <f t="array" ref="I3105">_xlfn.IFS(AND(NOT($I3104=0),$J3104),0,NOT($J3104),$I3104+$B$27,TRUE,$I3104)</f>
        <v>0.83333333333333426</v>
      </c>
      <c r="J3105" t="b" cm="1">
        <f t="array" ref="J3105">_xlfn.IFS($I3105&gt;=$C$5-$B$27,TRUE,$P3105&gt;=$B$6,FALSE,TRUE,$J3104)</f>
        <v>0</v>
      </c>
      <c r="K3105" t="b" cm="1">
        <f t="array" ref="K3105">_xlfn.IFS($L3105&gt;=$B$4-$B$27,FALSE,$I3105&gt;=$B$5-$B$27,TRUE,AND($J3105,NOT($K3104)),FALSE,$K3104,TRUE,TRUE,FALSE)</f>
        <v>0</v>
      </c>
      <c r="L3105" cm="1">
        <f t="array" ref="L3105">_xlfn.IFS($K3104,$L3104+$B$27,NOT($K3104),0,TRUE,$K3104)</f>
        <v>0</v>
      </c>
      <c r="M3105" t="b" cm="1">
        <f t="array" ref="M3105">_xlfn.IFS($K3105,FALSE,AND($J3105,NOT($K3105),$P3105&lt;$B$6),TRUE,TRUE,FALSE)</f>
        <v>0</v>
      </c>
      <c r="N3105" cm="1">
        <f t="array" ref="N3105">_xlfn.IFS($N3104&gt;=$C$7-$B$27,0,$M3104,$N3104+$B$27,TRUE,0)</f>
        <v>0</v>
      </c>
      <c r="O3105" t="b" cm="1">
        <f t="array" ref="O3105">_xlfn.IFS(AND($J3105,NOT($K3105),NOT($M3105)),TRUE,$P3105&gt;=$B$6,FALSE,AND($J3105,NOT($K3105),$M3105,$N3105=0),TRUE,TRUE,FALSE)</f>
        <v>0</v>
      </c>
      <c r="P3105" cm="1">
        <f t="array" ref="P3105">_xlfn.IFS(AND($O3104,$P3104&lt;$B$6),$P3104+1,AND(NOT($J3104),$P3104&gt;0),0,TRUE,$P3104)</f>
        <v>0</v>
      </c>
      <c r="Q3105" s="1">
        <f t="shared" si="241"/>
        <v>165</v>
      </c>
      <c r="R3105" s="1">
        <f t="shared" si="242"/>
        <v>8250</v>
      </c>
      <c r="S3105" s="17">
        <f t="shared" si="243"/>
        <v>159.57446808510639</v>
      </c>
      <c r="T3105" s="1" cm="1">
        <f t="array" ref="T3105">_xlfn.IFS($B$6=1,Q3105*$B$10,AND(P3104=0,P3105&gt;=1),T3104+$B$6*$B$10*$B$8,TRUE,T3104)</f>
        <v>6600</v>
      </c>
      <c r="U3105" s="17">
        <f t="shared" si="244"/>
        <v>127.65957446808511</v>
      </c>
    </row>
    <row r="3106" spans="7:21" x14ac:dyDescent="0.25">
      <c r="G3106" s="15">
        <v>3104</v>
      </c>
      <c r="H3106" s="17">
        <f t="shared" si="240"/>
        <v>51.716666666666669</v>
      </c>
      <c r="I3106" cm="1">
        <f t="array" ref="I3106">_xlfn.IFS(AND(NOT($I3105=0),$J3105),0,NOT($J3105),$I3105+$B$27,TRUE,$I3105)</f>
        <v>0.85000000000000098</v>
      </c>
      <c r="J3106" t="b" cm="1">
        <f t="array" ref="J3106">_xlfn.IFS($I3106&gt;=$C$5-$B$27,TRUE,$P3106&gt;=$B$6,FALSE,TRUE,$J3105)</f>
        <v>0</v>
      </c>
      <c r="K3106" t="b" cm="1">
        <f t="array" ref="K3106">_xlfn.IFS($L3106&gt;=$B$4-$B$27,FALSE,$I3106&gt;=$B$5-$B$27,TRUE,AND($J3106,NOT($K3105)),FALSE,$K3105,TRUE,TRUE,FALSE)</f>
        <v>0</v>
      </c>
      <c r="L3106" cm="1">
        <f t="array" ref="L3106">_xlfn.IFS($K3105,$L3105+$B$27,NOT($K3105),0,TRUE,$K3105)</f>
        <v>0</v>
      </c>
      <c r="M3106" t="b" cm="1">
        <f t="array" ref="M3106">_xlfn.IFS($K3106,FALSE,AND($J3106,NOT($K3106),$P3106&lt;$B$6),TRUE,TRUE,FALSE)</f>
        <v>0</v>
      </c>
      <c r="N3106" cm="1">
        <f t="array" ref="N3106">_xlfn.IFS($N3105&gt;=$C$7-$B$27,0,$M3105,$N3105+$B$27,TRUE,0)</f>
        <v>0</v>
      </c>
      <c r="O3106" t="b" cm="1">
        <f t="array" ref="O3106">_xlfn.IFS(AND($J3106,NOT($K3106),NOT($M3106)),TRUE,$P3106&gt;=$B$6,FALSE,AND($J3106,NOT($K3106),$M3106,$N3106=0),TRUE,TRUE,FALSE)</f>
        <v>0</v>
      </c>
      <c r="P3106" cm="1">
        <f t="array" ref="P3106">_xlfn.IFS(AND($O3105,$P3105&lt;$B$6),$P3105+1,AND(NOT($J3105),$P3105&gt;0),0,TRUE,$P3105)</f>
        <v>0</v>
      </c>
      <c r="Q3106" s="1">
        <f t="shared" si="241"/>
        <v>165</v>
      </c>
      <c r="R3106" s="1">
        <f t="shared" si="242"/>
        <v>8250</v>
      </c>
      <c r="S3106" s="17">
        <f t="shared" si="243"/>
        <v>159.52304221720914</v>
      </c>
      <c r="T3106" s="1" cm="1">
        <f t="array" ref="T3106">_xlfn.IFS($B$6=1,Q3106*$B$10,AND(P3105=0,P3106&gt;=1),T3105+$B$6*$B$10*$B$8,TRUE,T3105)</f>
        <v>6600</v>
      </c>
      <c r="U3106" s="17">
        <f t="shared" si="244"/>
        <v>127.61843377376732</v>
      </c>
    </row>
    <row r="3107" spans="7:21" x14ac:dyDescent="0.25">
      <c r="G3107" s="15">
        <v>3105</v>
      </c>
      <c r="H3107" s="17">
        <f t="shared" si="240"/>
        <v>51.733333333333334</v>
      </c>
      <c r="I3107" cm="1">
        <f t="array" ref="I3107">_xlfn.IFS(AND(NOT($I3106=0),$J3106),0,NOT($J3106),$I3106+$B$27,TRUE,$I3106)</f>
        <v>0.8666666666666677</v>
      </c>
      <c r="J3107" t="b" cm="1">
        <f t="array" ref="J3107">_xlfn.IFS($I3107&gt;=$C$5-$B$27,TRUE,$P3107&gt;=$B$6,FALSE,TRUE,$J3106)</f>
        <v>0</v>
      </c>
      <c r="K3107" t="b" cm="1">
        <f t="array" ref="K3107">_xlfn.IFS($L3107&gt;=$B$4-$B$27,FALSE,$I3107&gt;=$B$5-$B$27,TRUE,AND($J3107,NOT($K3106)),FALSE,$K3106,TRUE,TRUE,FALSE)</f>
        <v>0</v>
      </c>
      <c r="L3107" cm="1">
        <f t="array" ref="L3107">_xlfn.IFS($K3106,$L3106+$B$27,NOT($K3106),0,TRUE,$K3106)</f>
        <v>0</v>
      </c>
      <c r="M3107" t="b" cm="1">
        <f t="array" ref="M3107">_xlfn.IFS($K3107,FALSE,AND($J3107,NOT($K3107),$P3107&lt;$B$6),TRUE,TRUE,FALSE)</f>
        <v>0</v>
      </c>
      <c r="N3107" cm="1">
        <f t="array" ref="N3107">_xlfn.IFS($N3106&gt;=$C$7-$B$27,0,$M3106,$N3106+$B$27,TRUE,0)</f>
        <v>0</v>
      </c>
      <c r="O3107" t="b" cm="1">
        <f t="array" ref="O3107">_xlfn.IFS(AND($J3107,NOT($K3107),NOT($M3107)),TRUE,$P3107&gt;=$B$6,FALSE,AND($J3107,NOT($K3107),$M3107,$N3107=0),TRUE,TRUE,FALSE)</f>
        <v>0</v>
      </c>
      <c r="P3107" cm="1">
        <f t="array" ref="P3107">_xlfn.IFS(AND($O3106,$P3106&lt;$B$6),$P3106+1,AND(NOT($J3106),$P3106&gt;0),0,TRUE,$P3106)</f>
        <v>0</v>
      </c>
      <c r="Q3107" s="1">
        <f t="shared" si="241"/>
        <v>165</v>
      </c>
      <c r="R3107" s="1">
        <f t="shared" si="242"/>
        <v>8250</v>
      </c>
      <c r="S3107" s="17">
        <f t="shared" si="243"/>
        <v>159.47164948453607</v>
      </c>
      <c r="T3107" s="1" cm="1">
        <f t="array" ref="T3107">_xlfn.IFS($B$6=1,Q3107*$B$10,AND(P3106=0,P3107&gt;=1),T3106+$B$6*$B$10*$B$8,TRUE,T3106)</f>
        <v>6600</v>
      </c>
      <c r="U3107" s="17">
        <f t="shared" si="244"/>
        <v>127.57731958762886</v>
      </c>
    </row>
    <row r="3108" spans="7:21" x14ac:dyDescent="0.25">
      <c r="G3108" s="15">
        <v>3106</v>
      </c>
      <c r="H3108" s="17">
        <f t="shared" si="240"/>
        <v>51.75</v>
      </c>
      <c r="I3108" cm="1">
        <f t="array" ref="I3108">_xlfn.IFS(AND(NOT($I3107=0),$J3107),0,NOT($J3107),$I3107+$B$27,TRUE,$I3107)</f>
        <v>0.88333333333333441</v>
      </c>
      <c r="J3108" t="b" cm="1">
        <f t="array" ref="J3108">_xlfn.IFS($I3108&gt;=$C$5-$B$27,TRUE,$P3108&gt;=$B$6,FALSE,TRUE,$J3107)</f>
        <v>0</v>
      </c>
      <c r="K3108" t="b" cm="1">
        <f t="array" ref="K3108">_xlfn.IFS($L3108&gt;=$B$4-$B$27,FALSE,$I3108&gt;=$B$5-$B$27,TRUE,AND($J3108,NOT($K3107)),FALSE,$K3107,TRUE,TRUE,FALSE)</f>
        <v>0</v>
      </c>
      <c r="L3108" cm="1">
        <f t="array" ref="L3108">_xlfn.IFS($K3107,$L3107+$B$27,NOT($K3107),0,TRUE,$K3107)</f>
        <v>0</v>
      </c>
      <c r="M3108" t="b" cm="1">
        <f t="array" ref="M3108">_xlfn.IFS($K3108,FALSE,AND($J3108,NOT($K3108),$P3108&lt;$B$6),TRUE,TRUE,FALSE)</f>
        <v>0</v>
      </c>
      <c r="N3108" cm="1">
        <f t="array" ref="N3108">_xlfn.IFS($N3107&gt;=$C$7-$B$27,0,$M3107,$N3107+$B$27,TRUE,0)</f>
        <v>0</v>
      </c>
      <c r="O3108" t="b" cm="1">
        <f t="array" ref="O3108">_xlfn.IFS(AND($J3108,NOT($K3108),NOT($M3108)),TRUE,$P3108&gt;=$B$6,FALSE,AND($J3108,NOT($K3108),$M3108,$N3108=0),TRUE,TRUE,FALSE)</f>
        <v>0</v>
      </c>
      <c r="P3108" cm="1">
        <f t="array" ref="P3108">_xlfn.IFS(AND($O3107,$P3107&lt;$B$6),$P3107+1,AND(NOT($J3107),$P3107&gt;0),0,TRUE,$P3107)</f>
        <v>0</v>
      </c>
      <c r="Q3108" s="1">
        <f t="shared" si="241"/>
        <v>165</v>
      </c>
      <c r="R3108" s="1">
        <f t="shared" si="242"/>
        <v>8250</v>
      </c>
      <c r="S3108" s="17">
        <f t="shared" si="243"/>
        <v>159.42028985507247</v>
      </c>
      <c r="T3108" s="1" cm="1">
        <f t="array" ref="T3108">_xlfn.IFS($B$6=1,Q3108*$B$10,AND(P3107=0,P3108&gt;=1),T3107+$B$6*$B$10*$B$8,TRUE,T3107)</f>
        <v>6600</v>
      </c>
      <c r="U3108" s="17">
        <f t="shared" si="244"/>
        <v>127.53623188405797</v>
      </c>
    </row>
    <row r="3109" spans="7:21" x14ac:dyDescent="0.25">
      <c r="G3109" s="15">
        <v>3107</v>
      </c>
      <c r="H3109" s="17">
        <f t="shared" si="240"/>
        <v>51.766666666666666</v>
      </c>
      <c r="I3109" cm="1">
        <f t="array" ref="I3109">_xlfn.IFS(AND(NOT($I3108=0),$J3108),0,NOT($J3108),$I3108+$B$27,TRUE,$I3108)</f>
        <v>0.90000000000000113</v>
      </c>
      <c r="J3109" t="b" cm="1">
        <f t="array" ref="J3109">_xlfn.IFS($I3109&gt;=$C$5-$B$27,TRUE,$P3109&gt;=$B$6,FALSE,TRUE,$J3108)</f>
        <v>0</v>
      </c>
      <c r="K3109" t="b" cm="1">
        <f t="array" ref="K3109">_xlfn.IFS($L3109&gt;=$B$4-$B$27,FALSE,$I3109&gt;=$B$5-$B$27,TRUE,AND($J3109,NOT($K3108)),FALSE,$K3108,TRUE,TRUE,FALSE)</f>
        <v>0</v>
      </c>
      <c r="L3109" cm="1">
        <f t="array" ref="L3109">_xlfn.IFS($K3108,$L3108+$B$27,NOT($K3108),0,TRUE,$K3108)</f>
        <v>0</v>
      </c>
      <c r="M3109" t="b" cm="1">
        <f t="array" ref="M3109">_xlfn.IFS($K3109,FALSE,AND($J3109,NOT($K3109),$P3109&lt;$B$6),TRUE,TRUE,FALSE)</f>
        <v>0</v>
      </c>
      <c r="N3109" cm="1">
        <f t="array" ref="N3109">_xlfn.IFS($N3108&gt;=$C$7-$B$27,0,$M3108,$N3108+$B$27,TRUE,0)</f>
        <v>0</v>
      </c>
      <c r="O3109" t="b" cm="1">
        <f t="array" ref="O3109">_xlfn.IFS(AND($J3109,NOT($K3109),NOT($M3109)),TRUE,$P3109&gt;=$B$6,FALSE,AND($J3109,NOT($K3109),$M3109,$N3109=0),TRUE,TRUE,FALSE)</f>
        <v>0</v>
      </c>
      <c r="P3109" cm="1">
        <f t="array" ref="P3109">_xlfn.IFS(AND($O3108,$P3108&lt;$B$6),$P3108+1,AND(NOT($J3108),$P3108&gt;0),0,TRUE,$P3108)</f>
        <v>0</v>
      </c>
      <c r="Q3109" s="1">
        <f t="shared" si="241"/>
        <v>165</v>
      </c>
      <c r="R3109" s="1">
        <f t="shared" si="242"/>
        <v>8250</v>
      </c>
      <c r="S3109" s="17">
        <f t="shared" si="243"/>
        <v>159.36896329684481</v>
      </c>
      <c r="T3109" s="1" cm="1">
        <f t="array" ref="T3109">_xlfn.IFS($B$6=1,Q3109*$B$10,AND(P3108=0,P3109&gt;=1),T3108+$B$6*$B$10*$B$8,TRUE,T3108)</f>
        <v>6600</v>
      </c>
      <c r="U3109" s="17">
        <f t="shared" si="244"/>
        <v>127.49517063747585</v>
      </c>
    </row>
    <row r="3110" spans="7:21" x14ac:dyDescent="0.25">
      <c r="G3110" s="15">
        <v>3108</v>
      </c>
      <c r="H3110" s="17">
        <f t="shared" si="240"/>
        <v>51.783333333333331</v>
      </c>
      <c r="I3110" cm="1">
        <f t="array" ref="I3110">_xlfn.IFS(AND(NOT($I3109=0),$J3109),0,NOT($J3109),$I3109+$B$27,TRUE,$I3109)</f>
        <v>0.91666666666666785</v>
      </c>
      <c r="J3110" t="b" cm="1">
        <f t="array" ref="J3110">_xlfn.IFS($I3110&gt;=$C$5-$B$27,TRUE,$P3110&gt;=$B$6,FALSE,TRUE,$J3109)</f>
        <v>0</v>
      </c>
      <c r="K3110" t="b" cm="1">
        <f t="array" ref="K3110">_xlfn.IFS($L3110&gt;=$B$4-$B$27,FALSE,$I3110&gt;=$B$5-$B$27,TRUE,AND($J3110,NOT($K3109)),FALSE,$K3109,TRUE,TRUE,FALSE)</f>
        <v>0</v>
      </c>
      <c r="L3110" cm="1">
        <f t="array" ref="L3110">_xlfn.IFS($K3109,$L3109+$B$27,NOT($K3109),0,TRUE,$K3109)</f>
        <v>0</v>
      </c>
      <c r="M3110" t="b" cm="1">
        <f t="array" ref="M3110">_xlfn.IFS($K3110,FALSE,AND($J3110,NOT($K3110),$P3110&lt;$B$6),TRUE,TRUE,FALSE)</f>
        <v>0</v>
      </c>
      <c r="N3110" cm="1">
        <f t="array" ref="N3110">_xlfn.IFS($N3109&gt;=$C$7-$B$27,0,$M3109,$N3109+$B$27,TRUE,0)</f>
        <v>0</v>
      </c>
      <c r="O3110" t="b" cm="1">
        <f t="array" ref="O3110">_xlfn.IFS(AND($J3110,NOT($K3110),NOT($M3110)),TRUE,$P3110&gt;=$B$6,FALSE,AND($J3110,NOT($K3110),$M3110,$N3110=0),TRUE,TRUE,FALSE)</f>
        <v>0</v>
      </c>
      <c r="P3110" cm="1">
        <f t="array" ref="P3110">_xlfn.IFS(AND($O3109,$P3109&lt;$B$6),$P3109+1,AND(NOT($J3109),$P3109&gt;0),0,TRUE,$P3109)</f>
        <v>0</v>
      </c>
      <c r="Q3110" s="1">
        <f t="shared" si="241"/>
        <v>165</v>
      </c>
      <c r="R3110" s="1">
        <f t="shared" si="242"/>
        <v>8250</v>
      </c>
      <c r="S3110" s="17">
        <f t="shared" si="243"/>
        <v>159.31766977792083</v>
      </c>
      <c r="T3110" s="1" cm="1">
        <f t="array" ref="T3110">_xlfn.IFS($B$6=1,Q3110*$B$10,AND(P3109=0,P3110&gt;=1),T3109+$B$6*$B$10*$B$8,TRUE,T3109)</f>
        <v>6600</v>
      </c>
      <c r="U3110" s="17">
        <f t="shared" si="244"/>
        <v>127.45413582233667</v>
      </c>
    </row>
    <row r="3111" spans="7:21" x14ac:dyDescent="0.25">
      <c r="G3111" s="15">
        <v>3109</v>
      </c>
      <c r="H3111" s="17">
        <f t="shared" si="240"/>
        <v>51.8</v>
      </c>
      <c r="I3111" cm="1">
        <f t="array" ref="I3111">_xlfn.IFS(AND(NOT($I3110=0),$J3110),0,NOT($J3110),$I3110+$B$27,TRUE,$I3110)</f>
        <v>0.93333333333333457</v>
      </c>
      <c r="J3111" t="b" cm="1">
        <f t="array" ref="J3111">_xlfn.IFS($I3111&gt;=$C$5-$B$27,TRUE,$P3111&gt;=$B$6,FALSE,TRUE,$J3110)</f>
        <v>0</v>
      </c>
      <c r="K3111" t="b" cm="1">
        <f t="array" ref="K3111">_xlfn.IFS($L3111&gt;=$B$4-$B$27,FALSE,$I3111&gt;=$B$5-$B$27,TRUE,AND($J3111,NOT($K3110)),FALSE,$K3110,TRUE,TRUE,FALSE)</f>
        <v>0</v>
      </c>
      <c r="L3111" cm="1">
        <f t="array" ref="L3111">_xlfn.IFS($K3110,$L3110+$B$27,NOT($K3110),0,TRUE,$K3110)</f>
        <v>0</v>
      </c>
      <c r="M3111" t="b" cm="1">
        <f t="array" ref="M3111">_xlfn.IFS($K3111,FALSE,AND($J3111,NOT($K3111),$P3111&lt;$B$6),TRUE,TRUE,FALSE)</f>
        <v>0</v>
      </c>
      <c r="N3111" cm="1">
        <f t="array" ref="N3111">_xlfn.IFS($N3110&gt;=$C$7-$B$27,0,$M3110,$N3110+$B$27,TRUE,0)</f>
        <v>0</v>
      </c>
      <c r="O3111" t="b" cm="1">
        <f t="array" ref="O3111">_xlfn.IFS(AND($J3111,NOT($K3111),NOT($M3111)),TRUE,$P3111&gt;=$B$6,FALSE,AND($J3111,NOT($K3111),$M3111,$N3111=0),TRUE,TRUE,FALSE)</f>
        <v>0</v>
      </c>
      <c r="P3111" cm="1">
        <f t="array" ref="P3111">_xlfn.IFS(AND($O3110,$P3110&lt;$B$6),$P3110+1,AND(NOT($J3110),$P3110&gt;0),0,TRUE,$P3110)</f>
        <v>0</v>
      </c>
      <c r="Q3111" s="1">
        <f t="shared" si="241"/>
        <v>165</v>
      </c>
      <c r="R3111" s="1">
        <f t="shared" si="242"/>
        <v>8250</v>
      </c>
      <c r="S3111" s="17">
        <f t="shared" si="243"/>
        <v>159.26640926640928</v>
      </c>
      <c r="T3111" s="1" cm="1">
        <f t="array" ref="T3111">_xlfn.IFS($B$6=1,Q3111*$B$10,AND(P3110=0,P3111&gt;=1),T3110+$B$6*$B$10*$B$8,TRUE,T3110)</f>
        <v>6600</v>
      </c>
      <c r="U3111" s="17">
        <f t="shared" si="244"/>
        <v>127.41312741312743</v>
      </c>
    </row>
    <row r="3112" spans="7:21" x14ac:dyDescent="0.25">
      <c r="G3112" s="15">
        <v>3110</v>
      </c>
      <c r="H3112" s="17">
        <f t="shared" si="240"/>
        <v>51.816666666666663</v>
      </c>
      <c r="I3112" cm="1">
        <f t="array" ref="I3112">_xlfn.IFS(AND(NOT($I3111=0),$J3111),0,NOT($J3111),$I3111+$B$27,TRUE,$I3111)</f>
        <v>0.95000000000000129</v>
      </c>
      <c r="J3112" t="b" cm="1">
        <f t="array" ref="J3112">_xlfn.IFS($I3112&gt;=$C$5-$B$27,TRUE,$P3112&gt;=$B$6,FALSE,TRUE,$J3111)</f>
        <v>0</v>
      </c>
      <c r="K3112" t="b" cm="1">
        <f t="array" ref="K3112">_xlfn.IFS($L3112&gt;=$B$4-$B$27,FALSE,$I3112&gt;=$B$5-$B$27,TRUE,AND($J3112,NOT($K3111)),FALSE,$K3111,TRUE,TRUE,FALSE)</f>
        <v>0</v>
      </c>
      <c r="L3112" cm="1">
        <f t="array" ref="L3112">_xlfn.IFS($K3111,$L3111+$B$27,NOT($K3111),0,TRUE,$K3111)</f>
        <v>0</v>
      </c>
      <c r="M3112" t="b" cm="1">
        <f t="array" ref="M3112">_xlfn.IFS($K3112,FALSE,AND($J3112,NOT($K3112),$P3112&lt;$B$6),TRUE,TRUE,FALSE)</f>
        <v>0</v>
      </c>
      <c r="N3112" cm="1">
        <f t="array" ref="N3112">_xlfn.IFS($N3111&gt;=$C$7-$B$27,0,$M3111,$N3111+$B$27,TRUE,0)</f>
        <v>0</v>
      </c>
      <c r="O3112" t="b" cm="1">
        <f t="array" ref="O3112">_xlfn.IFS(AND($J3112,NOT($K3112),NOT($M3112)),TRUE,$P3112&gt;=$B$6,FALSE,AND($J3112,NOT($K3112),$M3112,$N3112=0),TRUE,TRUE,FALSE)</f>
        <v>0</v>
      </c>
      <c r="P3112" cm="1">
        <f t="array" ref="P3112">_xlfn.IFS(AND($O3111,$P3111&lt;$B$6),$P3111+1,AND(NOT($J3111),$P3111&gt;0),0,TRUE,$P3111)</f>
        <v>0</v>
      </c>
      <c r="Q3112" s="1">
        <f t="shared" si="241"/>
        <v>165</v>
      </c>
      <c r="R3112" s="1">
        <f t="shared" si="242"/>
        <v>8250</v>
      </c>
      <c r="S3112" s="17">
        <f t="shared" si="243"/>
        <v>159.21518173045996</v>
      </c>
      <c r="T3112" s="1" cm="1">
        <f t="array" ref="T3112">_xlfn.IFS($B$6=1,Q3112*$B$10,AND(P3111=0,P3112&gt;=1),T3111+$B$6*$B$10*$B$8,TRUE,T3111)</f>
        <v>6600</v>
      </c>
      <c r="U3112" s="17">
        <f t="shared" si="244"/>
        <v>127.37214538436797</v>
      </c>
    </row>
    <row r="3113" spans="7:21" x14ac:dyDescent="0.25">
      <c r="G3113" s="15">
        <v>3111</v>
      </c>
      <c r="H3113" s="17">
        <f t="shared" si="240"/>
        <v>51.833333333333336</v>
      </c>
      <c r="I3113" cm="1">
        <f t="array" ref="I3113">_xlfn.IFS(AND(NOT($I3112=0),$J3112),0,NOT($J3112),$I3112+$B$27,TRUE,$I3112)</f>
        <v>0.96666666666666801</v>
      </c>
      <c r="J3113" t="b" cm="1">
        <f t="array" ref="J3113">_xlfn.IFS($I3113&gt;=$C$5-$B$27,TRUE,$P3113&gt;=$B$6,FALSE,TRUE,$J3112)</f>
        <v>0</v>
      </c>
      <c r="K3113" t="b" cm="1">
        <f t="array" ref="K3113">_xlfn.IFS($L3113&gt;=$B$4-$B$27,FALSE,$I3113&gt;=$B$5-$B$27,TRUE,AND($J3113,NOT($K3112)),FALSE,$K3112,TRUE,TRUE,FALSE)</f>
        <v>0</v>
      </c>
      <c r="L3113" cm="1">
        <f t="array" ref="L3113">_xlfn.IFS($K3112,$L3112+$B$27,NOT($K3112),0,TRUE,$K3112)</f>
        <v>0</v>
      </c>
      <c r="M3113" t="b" cm="1">
        <f t="array" ref="M3113">_xlfn.IFS($K3113,FALSE,AND($J3113,NOT($K3113),$P3113&lt;$B$6),TRUE,TRUE,FALSE)</f>
        <v>0</v>
      </c>
      <c r="N3113" cm="1">
        <f t="array" ref="N3113">_xlfn.IFS($N3112&gt;=$C$7-$B$27,0,$M3112,$N3112+$B$27,TRUE,0)</f>
        <v>0</v>
      </c>
      <c r="O3113" t="b" cm="1">
        <f t="array" ref="O3113">_xlfn.IFS(AND($J3113,NOT($K3113),NOT($M3113)),TRUE,$P3113&gt;=$B$6,FALSE,AND($J3113,NOT($K3113),$M3113,$N3113=0),TRUE,TRUE,FALSE)</f>
        <v>0</v>
      </c>
      <c r="P3113" cm="1">
        <f t="array" ref="P3113">_xlfn.IFS(AND($O3112,$P3112&lt;$B$6),$P3112+1,AND(NOT($J3112),$P3112&gt;0),0,TRUE,$P3112)</f>
        <v>0</v>
      </c>
      <c r="Q3113" s="1">
        <f t="shared" si="241"/>
        <v>165</v>
      </c>
      <c r="R3113" s="1">
        <f t="shared" si="242"/>
        <v>8250</v>
      </c>
      <c r="S3113" s="17">
        <f t="shared" si="243"/>
        <v>159.16398713826365</v>
      </c>
      <c r="T3113" s="1" cm="1">
        <f t="array" ref="T3113">_xlfn.IFS($B$6=1,Q3113*$B$10,AND(P3112=0,P3113&gt;=1),T3112+$B$6*$B$10*$B$8,TRUE,T3112)</f>
        <v>6600</v>
      </c>
      <c r="U3113" s="17">
        <f t="shared" si="244"/>
        <v>127.33118971061093</v>
      </c>
    </row>
    <row r="3114" spans="7:21" x14ac:dyDescent="0.25">
      <c r="G3114" s="15">
        <v>3112</v>
      </c>
      <c r="H3114" s="17">
        <f t="shared" si="240"/>
        <v>51.85</v>
      </c>
      <c r="I3114" cm="1">
        <f t="array" ref="I3114">_xlfn.IFS(AND(NOT($I3113=0),$J3113),0,NOT($J3113),$I3113+$B$27,TRUE,$I3113)</f>
        <v>0.98333333333333472</v>
      </c>
      <c r="J3114" t="b" cm="1">
        <f t="array" ref="J3114">_xlfn.IFS($I3114&gt;=$C$5-$B$27,TRUE,$P3114&gt;=$B$6,FALSE,TRUE,$J3113)</f>
        <v>0</v>
      </c>
      <c r="K3114" t="b" cm="1">
        <f t="array" ref="K3114">_xlfn.IFS($L3114&gt;=$B$4-$B$27,FALSE,$I3114&gt;=$B$5-$B$27,TRUE,AND($J3114,NOT($K3113)),FALSE,$K3113,TRUE,TRUE,FALSE)</f>
        <v>0</v>
      </c>
      <c r="L3114" cm="1">
        <f t="array" ref="L3114">_xlfn.IFS($K3113,$L3113+$B$27,NOT($K3113),0,TRUE,$K3113)</f>
        <v>0</v>
      </c>
      <c r="M3114" t="b" cm="1">
        <f t="array" ref="M3114">_xlfn.IFS($K3114,FALSE,AND($J3114,NOT($K3114),$P3114&lt;$B$6),TRUE,TRUE,FALSE)</f>
        <v>0</v>
      </c>
      <c r="N3114" cm="1">
        <f t="array" ref="N3114">_xlfn.IFS($N3113&gt;=$C$7-$B$27,0,$M3113,$N3113+$B$27,TRUE,0)</f>
        <v>0</v>
      </c>
      <c r="O3114" t="b" cm="1">
        <f t="array" ref="O3114">_xlfn.IFS(AND($J3114,NOT($K3114),NOT($M3114)),TRUE,$P3114&gt;=$B$6,FALSE,AND($J3114,NOT($K3114),$M3114,$N3114=0),TRUE,TRUE,FALSE)</f>
        <v>0</v>
      </c>
      <c r="P3114" cm="1">
        <f t="array" ref="P3114">_xlfn.IFS(AND($O3113,$P3113&lt;$B$6),$P3113+1,AND(NOT($J3113),$P3113&gt;0),0,TRUE,$P3113)</f>
        <v>0</v>
      </c>
      <c r="Q3114" s="1">
        <f t="shared" si="241"/>
        <v>165</v>
      </c>
      <c r="R3114" s="1">
        <f t="shared" si="242"/>
        <v>8250</v>
      </c>
      <c r="S3114" s="17">
        <f t="shared" si="243"/>
        <v>159.11282545805207</v>
      </c>
      <c r="T3114" s="1" cm="1">
        <f t="array" ref="T3114">_xlfn.IFS($B$6=1,Q3114*$B$10,AND(P3113=0,P3114&gt;=1),T3113+$B$6*$B$10*$B$8,TRUE,T3113)</f>
        <v>6600</v>
      </c>
      <c r="U3114" s="17">
        <f t="shared" si="244"/>
        <v>127.29026036644166</v>
      </c>
    </row>
    <row r="3115" spans="7:21" x14ac:dyDescent="0.25">
      <c r="G3115" s="15">
        <v>3113</v>
      </c>
      <c r="H3115" s="17">
        <f t="shared" si="240"/>
        <v>51.866666666666667</v>
      </c>
      <c r="I3115" cm="1">
        <f t="array" ref="I3115">_xlfn.IFS(AND(NOT($I3114=0),$J3114),0,NOT($J3114),$I3114+$B$27,TRUE,$I3114)</f>
        <v>1.0000000000000013</v>
      </c>
      <c r="J3115" t="b" cm="1">
        <f t="array" ref="J3115">_xlfn.IFS($I3115&gt;=$C$5-$B$27,TRUE,$P3115&gt;=$B$6,FALSE,TRUE,$J3114)</f>
        <v>0</v>
      </c>
      <c r="K3115" t="b" cm="1">
        <f t="array" ref="K3115">_xlfn.IFS($L3115&gt;=$B$4-$B$27,FALSE,$I3115&gt;=$B$5-$B$27,TRUE,AND($J3115,NOT($K3114)),FALSE,$K3114,TRUE,TRUE,FALSE)</f>
        <v>0</v>
      </c>
      <c r="L3115" cm="1">
        <f t="array" ref="L3115">_xlfn.IFS($K3114,$L3114+$B$27,NOT($K3114),0,TRUE,$K3114)</f>
        <v>0</v>
      </c>
      <c r="M3115" t="b" cm="1">
        <f t="array" ref="M3115">_xlfn.IFS($K3115,FALSE,AND($J3115,NOT($K3115),$P3115&lt;$B$6),TRUE,TRUE,FALSE)</f>
        <v>0</v>
      </c>
      <c r="N3115" cm="1">
        <f t="array" ref="N3115">_xlfn.IFS($N3114&gt;=$C$7-$B$27,0,$M3114,$N3114+$B$27,TRUE,0)</f>
        <v>0</v>
      </c>
      <c r="O3115" t="b" cm="1">
        <f t="array" ref="O3115">_xlfn.IFS(AND($J3115,NOT($K3115),NOT($M3115)),TRUE,$P3115&gt;=$B$6,FALSE,AND($J3115,NOT($K3115),$M3115,$N3115=0),TRUE,TRUE,FALSE)</f>
        <v>0</v>
      </c>
      <c r="P3115" cm="1">
        <f t="array" ref="P3115">_xlfn.IFS(AND($O3114,$P3114&lt;$B$6),$P3114+1,AND(NOT($J3114),$P3114&gt;0),0,TRUE,$P3114)</f>
        <v>0</v>
      </c>
      <c r="Q3115" s="1">
        <f t="shared" si="241"/>
        <v>165</v>
      </c>
      <c r="R3115" s="1">
        <f t="shared" si="242"/>
        <v>8250</v>
      </c>
      <c r="S3115" s="17">
        <f t="shared" si="243"/>
        <v>159.06169665809767</v>
      </c>
      <c r="T3115" s="1" cm="1">
        <f t="array" ref="T3115">_xlfn.IFS($B$6=1,Q3115*$B$10,AND(P3114=0,P3115&gt;=1),T3114+$B$6*$B$10*$B$8,TRUE,T3114)</f>
        <v>6600</v>
      </c>
      <c r="U3115" s="17">
        <f t="shared" si="244"/>
        <v>127.24935732647815</v>
      </c>
    </row>
    <row r="3116" spans="7:21" x14ac:dyDescent="0.25">
      <c r="G3116" s="15">
        <v>3114</v>
      </c>
      <c r="H3116" s="17">
        <f t="shared" si="240"/>
        <v>51.883333333333333</v>
      </c>
      <c r="I3116" cm="1">
        <f t="array" ref="I3116">_xlfn.IFS(AND(NOT($I3115=0),$J3115),0,NOT($J3115),$I3115+$B$27,TRUE,$I3115)</f>
        <v>1.0166666666666679</v>
      </c>
      <c r="J3116" t="b" cm="1">
        <f t="array" ref="J3116">_xlfn.IFS($I3116&gt;=$C$5-$B$27,TRUE,$P3116&gt;=$B$6,FALSE,TRUE,$J3115)</f>
        <v>0</v>
      </c>
      <c r="K3116" t="b" cm="1">
        <f t="array" ref="K3116">_xlfn.IFS($L3116&gt;=$B$4-$B$27,FALSE,$I3116&gt;=$B$5-$B$27,TRUE,AND($J3116,NOT($K3115)),FALSE,$K3115,TRUE,TRUE,FALSE)</f>
        <v>0</v>
      </c>
      <c r="L3116" cm="1">
        <f t="array" ref="L3116">_xlfn.IFS($K3115,$L3115+$B$27,NOT($K3115),0,TRUE,$K3115)</f>
        <v>0</v>
      </c>
      <c r="M3116" t="b" cm="1">
        <f t="array" ref="M3116">_xlfn.IFS($K3116,FALSE,AND($J3116,NOT($K3116),$P3116&lt;$B$6),TRUE,TRUE,FALSE)</f>
        <v>0</v>
      </c>
      <c r="N3116" cm="1">
        <f t="array" ref="N3116">_xlfn.IFS($N3115&gt;=$C$7-$B$27,0,$M3115,$N3115+$B$27,TRUE,0)</f>
        <v>0</v>
      </c>
      <c r="O3116" t="b" cm="1">
        <f t="array" ref="O3116">_xlfn.IFS(AND($J3116,NOT($K3116),NOT($M3116)),TRUE,$P3116&gt;=$B$6,FALSE,AND($J3116,NOT($K3116),$M3116,$N3116=0),TRUE,TRUE,FALSE)</f>
        <v>0</v>
      </c>
      <c r="P3116" cm="1">
        <f t="array" ref="P3116">_xlfn.IFS(AND($O3115,$P3115&lt;$B$6),$P3115+1,AND(NOT($J3115),$P3115&gt;0),0,TRUE,$P3115)</f>
        <v>0</v>
      </c>
      <c r="Q3116" s="1">
        <f t="shared" si="241"/>
        <v>165</v>
      </c>
      <c r="R3116" s="1">
        <f t="shared" si="242"/>
        <v>8250</v>
      </c>
      <c r="S3116" s="17">
        <f t="shared" si="243"/>
        <v>159.01060070671377</v>
      </c>
      <c r="T3116" s="1" cm="1">
        <f t="array" ref="T3116">_xlfn.IFS($B$6=1,Q3116*$B$10,AND(P3115=0,P3116&gt;=1),T3115+$B$6*$B$10*$B$8,TRUE,T3115)</f>
        <v>6600</v>
      </c>
      <c r="U3116" s="17">
        <f t="shared" si="244"/>
        <v>127.20848056537102</v>
      </c>
    </row>
    <row r="3117" spans="7:21" x14ac:dyDescent="0.25">
      <c r="G3117" s="15">
        <v>3115</v>
      </c>
      <c r="H3117" s="17">
        <f t="shared" si="240"/>
        <v>51.9</v>
      </c>
      <c r="I3117" cm="1">
        <f t="array" ref="I3117">_xlfn.IFS(AND(NOT($I3116=0),$J3116),0,NOT($J3116),$I3116+$B$27,TRUE,$I3116)</f>
        <v>1.0333333333333345</v>
      </c>
      <c r="J3117" t="b" cm="1">
        <f t="array" ref="J3117">_xlfn.IFS($I3117&gt;=$C$5-$B$27,TRUE,$P3117&gt;=$B$6,FALSE,TRUE,$J3116)</f>
        <v>0</v>
      </c>
      <c r="K3117" t="b" cm="1">
        <f t="array" ref="K3117">_xlfn.IFS($L3117&gt;=$B$4-$B$27,FALSE,$I3117&gt;=$B$5-$B$27,TRUE,AND($J3117,NOT($K3116)),FALSE,$K3116,TRUE,TRUE,FALSE)</f>
        <v>0</v>
      </c>
      <c r="L3117" cm="1">
        <f t="array" ref="L3117">_xlfn.IFS($K3116,$L3116+$B$27,NOT($K3116),0,TRUE,$K3116)</f>
        <v>0</v>
      </c>
      <c r="M3117" t="b" cm="1">
        <f t="array" ref="M3117">_xlfn.IFS($K3117,FALSE,AND($J3117,NOT($K3117),$P3117&lt;$B$6),TRUE,TRUE,FALSE)</f>
        <v>0</v>
      </c>
      <c r="N3117" cm="1">
        <f t="array" ref="N3117">_xlfn.IFS($N3116&gt;=$C$7-$B$27,0,$M3116,$N3116+$B$27,TRUE,0)</f>
        <v>0</v>
      </c>
      <c r="O3117" t="b" cm="1">
        <f t="array" ref="O3117">_xlfn.IFS(AND($J3117,NOT($K3117),NOT($M3117)),TRUE,$P3117&gt;=$B$6,FALSE,AND($J3117,NOT($K3117),$M3117,$N3117=0),TRUE,TRUE,FALSE)</f>
        <v>0</v>
      </c>
      <c r="P3117" cm="1">
        <f t="array" ref="P3117">_xlfn.IFS(AND($O3116,$P3116&lt;$B$6),$P3116+1,AND(NOT($J3116),$P3116&gt;0),0,TRUE,$P3116)</f>
        <v>0</v>
      </c>
      <c r="Q3117" s="1">
        <f t="shared" si="241"/>
        <v>165</v>
      </c>
      <c r="R3117" s="1">
        <f t="shared" si="242"/>
        <v>8250</v>
      </c>
      <c r="S3117" s="17">
        <f t="shared" si="243"/>
        <v>158.95953757225433</v>
      </c>
      <c r="T3117" s="1" cm="1">
        <f t="array" ref="T3117">_xlfn.IFS($B$6=1,Q3117*$B$10,AND(P3116=0,P3117&gt;=1),T3116+$B$6*$B$10*$B$8,TRUE,T3116)</f>
        <v>6600</v>
      </c>
      <c r="U3117" s="17">
        <f t="shared" si="244"/>
        <v>127.16763005780348</v>
      </c>
    </row>
    <row r="3118" spans="7:21" x14ac:dyDescent="0.25">
      <c r="G3118" s="15">
        <v>3116</v>
      </c>
      <c r="H3118" s="17">
        <f t="shared" si="240"/>
        <v>51.916666666666664</v>
      </c>
      <c r="I3118" cm="1">
        <f t="array" ref="I3118">_xlfn.IFS(AND(NOT($I3117=0),$J3117),0,NOT($J3117),$I3117+$B$27,TRUE,$I3117)</f>
        <v>1.0500000000000012</v>
      </c>
      <c r="J3118" t="b" cm="1">
        <f t="array" ref="J3118">_xlfn.IFS($I3118&gt;=$C$5-$B$27,TRUE,$P3118&gt;=$B$6,FALSE,TRUE,$J3117)</f>
        <v>0</v>
      </c>
      <c r="K3118" t="b" cm="1">
        <f t="array" ref="K3118">_xlfn.IFS($L3118&gt;=$B$4-$B$27,FALSE,$I3118&gt;=$B$5-$B$27,TRUE,AND($J3118,NOT($K3117)),FALSE,$K3117,TRUE,TRUE,FALSE)</f>
        <v>0</v>
      </c>
      <c r="L3118" cm="1">
        <f t="array" ref="L3118">_xlfn.IFS($K3117,$L3117+$B$27,NOT($K3117),0,TRUE,$K3117)</f>
        <v>0</v>
      </c>
      <c r="M3118" t="b" cm="1">
        <f t="array" ref="M3118">_xlfn.IFS($K3118,FALSE,AND($J3118,NOT($K3118),$P3118&lt;$B$6),TRUE,TRUE,FALSE)</f>
        <v>0</v>
      </c>
      <c r="N3118" cm="1">
        <f t="array" ref="N3118">_xlfn.IFS($N3117&gt;=$C$7-$B$27,0,$M3117,$N3117+$B$27,TRUE,0)</f>
        <v>0</v>
      </c>
      <c r="O3118" t="b" cm="1">
        <f t="array" ref="O3118">_xlfn.IFS(AND($J3118,NOT($K3118),NOT($M3118)),TRUE,$P3118&gt;=$B$6,FALSE,AND($J3118,NOT($K3118),$M3118,$N3118=0),TRUE,TRUE,FALSE)</f>
        <v>0</v>
      </c>
      <c r="P3118" cm="1">
        <f t="array" ref="P3118">_xlfn.IFS(AND($O3117,$P3117&lt;$B$6),$P3117+1,AND(NOT($J3117),$P3117&gt;0),0,TRUE,$P3117)</f>
        <v>0</v>
      </c>
      <c r="Q3118" s="1">
        <f t="shared" si="241"/>
        <v>165</v>
      </c>
      <c r="R3118" s="1">
        <f t="shared" si="242"/>
        <v>8250</v>
      </c>
      <c r="S3118" s="17">
        <f t="shared" si="243"/>
        <v>158.90850722311399</v>
      </c>
      <c r="T3118" s="1" cm="1">
        <f t="array" ref="T3118">_xlfn.IFS($B$6=1,Q3118*$B$10,AND(P3117=0,P3118&gt;=1),T3117+$B$6*$B$10*$B$8,TRUE,T3117)</f>
        <v>6600</v>
      </c>
      <c r="U3118" s="17">
        <f t="shared" si="244"/>
        <v>127.12680577849117</v>
      </c>
    </row>
    <row r="3119" spans="7:21" x14ac:dyDescent="0.25">
      <c r="G3119" s="15">
        <v>3117</v>
      </c>
      <c r="H3119" s="17">
        <f t="shared" si="240"/>
        <v>51.93333333333333</v>
      </c>
      <c r="I3119" cm="1">
        <f t="array" ref="I3119">_xlfn.IFS(AND(NOT($I3118=0),$J3118),0,NOT($J3118),$I3118+$B$27,TRUE,$I3118)</f>
        <v>1.0666666666666678</v>
      </c>
      <c r="J3119" t="b" cm="1">
        <f t="array" ref="J3119">_xlfn.IFS($I3119&gt;=$C$5-$B$27,TRUE,$P3119&gt;=$B$6,FALSE,TRUE,$J3118)</f>
        <v>0</v>
      </c>
      <c r="K3119" t="b" cm="1">
        <f t="array" ref="K3119">_xlfn.IFS($L3119&gt;=$B$4-$B$27,FALSE,$I3119&gt;=$B$5-$B$27,TRUE,AND($J3119,NOT($K3118)),FALSE,$K3118,TRUE,TRUE,FALSE)</f>
        <v>0</v>
      </c>
      <c r="L3119" cm="1">
        <f t="array" ref="L3119">_xlfn.IFS($K3118,$L3118+$B$27,NOT($K3118),0,TRUE,$K3118)</f>
        <v>0</v>
      </c>
      <c r="M3119" t="b" cm="1">
        <f t="array" ref="M3119">_xlfn.IFS($K3119,FALSE,AND($J3119,NOT($K3119),$P3119&lt;$B$6),TRUE,TRUE,FALSE)</f>
        <v>0</v>
      </c>
      <c r="N3119" cm="1">
        <f t="array" ref="N3119">_xlfn.IFS($N3118&gt;=$C$7-$B$27,0,$M3118,$N3118+$B$27,TRUE,0)</f>
        <v>0</v>
      </c>
      <c r="O3119" t="b" cm="1">
        <f t="array" ref="O3119">_xlfn.IFS(AND($J3119,NOT($K3119),NOT($M3119)),TRUE,$P3119&gt;=$B$6,FALSE,AND($J3119,NOT($K3119),$M3119,$N3119=0),TRUE,TRUE,FALSE)</f>
        <v>0</v>
      </c>
      <c r="P3119" cm="1">
        <f t="array" ref="P3119">_xlfn.IFS(AND($O3118,$P3118&lt;$B$6),$P3118+1,AND(NOT($J3118),$P3118&gt;0),0,TRUE,$P3118)</f>
        <v>0</v>
      </c>
      <c r="Q3119" s="1">
        <f t="shared" si="241"/>
        <v>165</v>
      </c>
      <c r="R3119" s="1">
        <f t="shared" si="242"/>
        <v>8250</v>
      </c>
      <c r="S3119" s="17">
        <f t="shared" si="243"/>
        <v>158.85750962772786</v>
      </c>
      <c r="T3119" s="1" cm="1">
        <f t="array" ref="T3119">_xlfn.IFS($B$6=1,Q3119*$B$10,AND(P3118=0,P3119&gt;=1),T3118+$B$6*$B$10*$B$8,TRUE,T3118)</f>
        <v>6600</v>
      </c>
      <c r="U3119" s="17">
        <f t="shared" si="244"/>
        <v>127.08600770218229</v>
      </c>
    </row>
    <row r="3120" spans="7:21" x14ac:dyDescent="0.25">
      <c r="G3120" s="15">
        <v>3118</v>
      </c>
      <c r="H3120" s="17">
        <f t="shared" si="240"/>
        <v>51.949999999999996</v>
      </c>
      <c r="I3120" cm="1">
        <f t="array" ref="I3120">_xlfn.IFS(AND(NOT($I3119=0),$J3119),0,NOT($J3119),$I3119+$B$27,TRUE,$I3119)</f>
        <v>1.0833333333333344</v>
      </c>
      <c r="J3120" t="b" cm="1">
        <f t="array" ref="J3120">_xlfn.IFS($I3120&gt;=$C$5-$B$27,TRUE,$P3120&gt;=$B$6,FALSE,TRUE,$J3119)</f>
        <v>0</v>
      </c>
      <c r="K3120" t="b" cm="1">
        <f t="array" ref="K3120">_xlfn.IFS($L3120&gt;=$B$4-$B$27,FALSE,$I3120&gt;=$B$5-$B$27,TRUE,AND($J3120,NOT($K3119)),FALSE,$K3119,TRUE,TRUE,FALSE)</f>
        <v>0</v>
      </c>
      <c r="L3120" cm="1">
        <f t="array" ref="L3120">_xlfn.IFS($K3119,$L3119+$B$27,NOT($K3119),0,TRUE,$K3119)</f>
        <v>0</v>
      </c>
      <c r="M3120" t="b" cm="1">
        <f t="array" ref="M3120">_xlfn.IFS($K3120,FALSE,AND($J3120,NOT($K3120),$P3120&lt;$B$6),TRUE,TRUE,FALSE)</f>
        <v>0</v>
      </c>
      <c r="N3120" cm="1">
        <f t="array" ref="N3120">_xlfn.IFS($N3119&gt;=$C$7-$B$27,0,$M3119,$N3119+$B$27,TRUE,0)</f>
        <v>0</v>
      </c>
      <c r="O3120" t="b" cm="1">
        <f t="array" ref="O3120">_xlfn.IFS(AND($J3120,NOT($K3120),NOT($M3120)),TRUE,$P3120&gt;=$B$6,FALSE,AND($J3120,NOT($K3120),$M3120,$N3120=0),TRUE,TRUE,FALSE)</f>
        <v>0</v>
      </c>
      <c r="P3120" cm="1">
        <f t="array" ref="P3120">_xlfn.IFS(AND($O3119,$P3119&lt;$B$6),$P3119+1,AND(NOT($J3119),$P3119&gt;0),0,TRUE,$P3119)</f>
        <v>0</v>
      </c>
      <c r="Q3120" s="1">
        <f t="shared" si="241"/>
        <v>165</v>
      </c>
      <c r="R3120" s="1">
        <f t="shared" si="242"/>
        <v>8250</v>
      </c>
      <c r="S3120" s="17">
        <f t="shared" si="243"/>
        <v>158.80654475457172</v>
      </c>
      <c r="T3120" s="1" cm="1">
        <f t="array" ref="T3120">_xlfn.IFS($B$6=1,Q3120*$B$10,AND(P3119=0,P3120&gt;=1),T3119+$B$6*$B$10*$B$8,TRUE,T3119)</f>
        <v>6600</v>
      </c>
      <c r="U3120" s="17">
        <f t="shared" si="244"/>
        <v>127.04523580365738</v>
      </c>
    </row>
    <row r="3121" spans="7:21" x14ac:dyDescent="0.25">
      <c r="G3121" s="15">
        <v>3119</v>
      </c>
      <c r="H3121" s="17">
        <f t="shared" si="240"/>
        <v>51.966666666666669</v>
      </c>
      <c r="I3121" cm="1">
        <f t="array" ref="I3121">_xlfn.IFS(AND(NOT($I3120=0),$J3120),0,NOT($J3120),$I3120+$B$27,TRUE,$I3120)</f>
        <v>1.100000000000001</v>
      </c>
      <c r="J3121" t="b" cm="1">
        <f t="array" ref="J3121">_xlfn.IFS($I3121&gt;=$C$5-$B$27,TRUE,$P3121&gt;=$B$6,FALSE,TRUE,$J3120)</f>
        <v>0</v>
      </c>
      <c r="K3121" t="b" cm="1">
        <f t="array" ref="K3121">_xlfn.IFS($L3121&gt;=$B$4-$B$27,FALSE,$I3121&gt;=$B$5-$B$27,TRUE,AND($J3121,NOT($K3120)),FALSE,$K3120,TRUE,TRUE,FALSE)</f>
        <v>0</v>
      </c>
      <c r="L3121" cm="1">
        <f t="array" ref="L3121">_xlfn.IFS($K3120,$L3120+$B$27,NOT($K3120),0,TRUE,$K3120)</f>
        <v>0</v>
      </c>
      <c r="M3121" t="b" cm="1">
        <f t="array" ref="M3121">_xlfn.IFS($K3121,FALSE,AND($J3121,NOT($K3121),$P3121&lt;$B$6),TRUE,TRUE,FALSE)</f>
        <v>0</v>
      </c>
      <c r="N3121" cm="1">
        <f t="array" ref="N3121">_xlfn.IFS($N3120&gt;=$C$7-$B$27,0,$M3120,$N3120+$B$27,TRUE,0)</f>
        <v>0</v>
      </c>
      <c r="O3121" t="b" cm="1">
        <f t="array" ref="O3121">_xlfn.IFS(AND($J3121,NOT($K3121),NOT($M3121)),TRUE,$P3121&gt;=$B$6,FALSE,AND($J3121,NOT($K3121),$M3121,$N3121=0),TRUE,TRUE,FALSE)</f>
        <v>0</v>
      </c>
      <c r="P3121" cm="1">
        <f t="array" ref="P3121">_xlfn.IFS(AND($O3120,$P3120&lt;$B$6),$P3120+1,AND(NOT($J3120),$P3120&gt;0),0,TRUE,$P3120)</f>
        <v>0</v>
      </c>
      <c r="Q3121" s="1">
        <f t="shared" si="241"/>
        <v>165</v>
      </c>
      <c r="R3121" s="1">
        <f t="shared" si="242"/>
        <v>8250</v>
      </c>
      <c r="S3121" s="17">
        <f t="shared" si="243"/>
        <v>158.75561257216162</v>
      </c>
      <c r="T3121" s="1" cm="1">
        <f t="array" ref="T3121">_xlfn.IFS($B$6=1,Q3121*$B$10,AND(P3120=0,P3121&gt;=1),T3120+$B$6*$B$10*$B$8,TRUE,T3120)</f>
        <v>6600</v>
      </c>
      <c r="U3121" s="17">
        <f t="shared" si="244"/>
        <v>127.00449005772931</v>
      </c>
    </row>
    <row r="3122" spans="7:21" x14ac:dyDescent="0.25">
      <c r="G3122" s="15">
        <v>3120</v>
      </c>
      <c r="H3122" s="17">
        <f t="shared" si="240"/>
        <v>51.983333333333334</v>
      </c>
      <c r="I3122" cm="1">
        <f t="array" ref="I3122">_xlfn.IFS(AND(NOT($I3121=0),$J3121),0,NOT($J3121),$I3121+$B$27,TRUE,$I3121)</f>
        <v>1.1166666666666676</v>
      </c>
      <c r="J3122" t="b" cm="1">
        <f t="array" ref="J3122">_xlfn.IFS($I3122&gt;=$C$5-$B$27,TRUE,$P3122&gt;=$B$6,FALSE,TRUE,$J3121)</f>
        <v>0</v>
      </c>
      <c r="K3122" t="b" cm="1">
        <f t="array" ref="K3122">_xlfn.IFS($L3122&gt;=$B$4-$B$27,FALSE,$I3122&gt;=$B$5-$B$27,TRUE,AND($J3122,NOT($K3121)),FALSE,$K3121,TRUE,TRUE,FALSE)</f>
        <v>0</v>
      </c>
      <c r="L3122" cm="1">
        <f t="array" ref="L3122">_xlfn.IFS($K3121,$L3121+$B$27,NOT($K3121),0,TRUE,$K3121)</f>
        <v>0</v>
      </c>
      <c r="M3122" t="b" cm="1">
        <f t="array" ref="M3122">_xlfn.IFS($K3122,FALSE,AND($J3122,NOT($K3122),$P3122&lt;$B$6),TRUE,TRUE,FALSE)</f>
        <v>0</v>
      </c>
      <c r="N3122" cm="1">
        <f t="array" ref="N3122">_xlfn.IFS($N3121&gt;=$C$7-$B$27,0,$M3121,$N3121+$B$27,TRUE,0)</f>
        <v>0</v>
      </c>
      <c r="O3122" t="b" cm="1">
        <f t="array" ref="O3122">_xlfn.IFS(AND($J3122,NOT($K3122),NOT($M3122)),TRUE,$P3122&gt;=$B$6,FALSE,AND($J3122,NOT($K3122),$M3122,$N3122=0),TRUE,TRUE,FALSE)</f>
        <v>0</v>
      </c>
      <c r="P3122" cm="1">
        <f t="array" ref="P3122">_xlfn.IFS(AND($O3121,$P3121&lt;$B$6),$P3121+1,AND(NOT($J3121),$P3121&gt;0),0,TRUE,$P3121)</f>
        <v>0</v>
      </c>
      <c r="Q3122" s="1">
        <f t="shared" si="241"/>
        <v>165</v>
      </c>
      <c r="R3122" s="1">
        <f t="shared" si="242"/>
        <v>8250</v>
      </c>
      <c r="S3122" s="17">
        <f t="shared" si="243"/>
        <v>158.70471304905419</v>
      </c>
      <c r="T3122" s="1" cm="1">
        <f t="array" ref="T3122">_xlfn.IFS($B$6=1,Q3122*$B$10,AND(P3121=0,P3122&gt;=1),T3121+$B$6*$B$10*$B$8,TRUE,T3121)</f>
        <v>6600</v>
      </c>
      <c r="U3122" s="17">
        <f t="shared" si="244"/>
        <v>126.96377043924335</v>
      </c>
    </row>
    <row r="3123" spans="7:21" x14ac:dyDescent="0.25">
      <c r="G3123" s="15">
        <v>3121</v>
      </c>
      <c r="H3123" s="17">
        <f t="shared" si="240"/>
        <v>52</v>
      </c>
      <c r="I3123" cm="1">
        <f t="array" ref="I3123">_xlfn.IFS(AND(NOT($I3122=0),$J3122),0,NOT($J3122),$I3122+$B$27,TRUE,$I3122)</f>
        <v>1.1333333333333342</v>
      </c>
      <c r="J3123" t="b" cm="1">
        <f t="array" ref="J3123">_xlfn.IFS($I3123&gt;=$C$5-$B$27,TRUE,$P3123&gt;=$B$6,FALSE,TRUE,$J3122)</f>
        <v>0</v>
      </c>
      <c r="K3123" t="b" cm="1">
        <f t="array" ref="K3123">_xlfn.IFS($L3123&gt;=$B$4-$B$27,FALSE,$I3123&gt;=$B$5-$B$27,TRUE,AND($J3123,NOT($K3122)),FALSE,$K3122,TRUE,TRUE,FALSE)</f>
        <v>0</v>
      </c>
      <c r="L3123" cm="1">
        <f t="array" ref="L3123">_xlfn.IFS($K3122,$L3122+$B$27,NOT($K3122),0,TRUE,$K3122)</f>
        <v>0</v>
      </c>
      <c r="M3123" t="b" cm="1">
        <f t="array" ref="M3123">_xlfn.IFS($K3123,FALSE,AND($J3123,NOT($K3123),$P3123&lt;$B$6),TRUE,TRUE,FALSE)</f>
        <v>0</v>
      </c>
      <c r="N3123" cm="1">
        <f t="array" ref="N3123">_xlfn.IFS($N3122&gt;=$C$7-$B$27,0,$M3122,$N3122+$B$27,TRUE,0)</f>
        <v>0</v>
      </c>
      <c r="O3123" t="b" cm="1">
        <f t="array" ref="O3123">_xlfn.IFS(AND($J3123,NOT($K3123),NOT($M3123)),TRUE,$P3123&gt;=$B$6,FALSE,AND($J3123,NOT($K3123),$M3123,$N3123=0),TRUE,TRUE,FALSE)</f>
        <v>0</v>
      </c>
      <c r="P3123" cm="1">
        <f t="array" ref="P3123">_xlfn.IFS(AND($O3122,$P3122&lt;$B$6),$P3122+1,AND(NOT($J3122),$P3122&gt;0),0,TRUE,$P3122)</f>
        <v>0</v>
      </c>
      <c r="Q3123" s="1">
        <f t="shared" si="241"/>
        <v>165</v>
      </c>
      <c r="R3123" s="1">
        <f t="shared" si="242"/>
        <v>8250</v>
      </c>
      <c r="S3123" s="17">
        <f t="shared" si="243"/>
        <v>158.65384615384616</v>
      </c>
      <c r="T3123" s="1" cm="1">
        <f t="array" ref="T3123">_xlfn.IFS($B$6=1,Q3123*$B$10,AND(P3122=0,P3123&gt;=1),T3122+$B$6*$B$10*$B$8,TRUE,T3122)</f>
        <v>6600</v>
      </c>
      <c r="U3123" s="17">
        <f t="shared" si="244"/>
        <v>126.92307692307692</v>
      </c>
    </row>
    <row r="3124" spans="7:21" x14ac:dyDescent="0.25">
      <c r="G3124" s="15">
        <v>3122</v>
      </c>
      <c r="H3124" s="17">
        <f t="shared" si="240"/>
        <v>52.016666666666666</v>
      </c>
      <c r="I3124" cm="1">
        <f t="array" ref="I3124">_xlfn.IFS(AND(NOT($I3123=0),$J3123),0,NOT($J3123),$I3123+$B$27,TRUE,$I3123)</f>
        <v>1.1500000000000008</v>
      </c>
      <c r="J3124" t="b" cm="1">
        <f t="array" ref="J3124">_xlfn.IFS($I3124&gt;=$C$5-$B$27,TRUE,$P3124&gt;=$B$6,FALSE,TRUE,$J3123)</f>
        <v>0</v>
      </c>
      <c r="K3124" t="b" cm="1">
        <f t="array" ref="K3124">_xlfn.IFS($L3124&gt;=$B$4-$B$27,FALSE,$I3124&gt;=$B$5-$B$27,TRUE,AND($J3124,NOT($K3123)),FALSE,$K3123,TRUE,TRUE,FALSE)</f>
        <v>0</v>
      </c>
      <c r="L3124" cm="1">
        <f t="array" ref="L3124">_xlfn.IFS($K3123,$L3123+$B$27,NOT($K3123),0,TRUE,$K3123)</f>
        <v>0</v>
      </c>
      <c r="M3124" t="b" cm="1">
        <f t="array" ref="M3124">_xlfn.IFS($K3124,FALSE,AND($J3124,NOT($K3124),$P3124&lt;$B$6),TRUE,TRUE,FALSE)</f>
        <v>0</v>
      </c>
      <c r="N3124" cm="1">
        <f t="array" ref="N3124">_xlfn.IFS($N3123&gt;=$C$7-$B$27,0,$M3123,$N3123+$B$27,TRUE,0)</f>
        <v>0</v>
      </c>
      <c r="O3124" t="b" cm="1">
        <f t="array" ref="O3124">_xlfn.IFS(AND($J3124,NOT($K3124),NOT($M3124)),TRUE,$P3124&gt;=$B$6,FALSE,AND($J3124,NOT($K3124),$M3124,$N3124=0),TRUE,TRUE,FALSE)</f>
        <v>0</v>
      </c>
      <c r="P3124" cm="1">
        <f t="array" ref="P3124">_xlfn.IFS(AND($O3123,$P3123&lt;$B$6),$P3123+1,AND(NOT($J3123),$P3123&gt;0),0,TRUE,$P3123)</f>
        <v>0</v>
      </c>
      <c r="Q3124" s="1">
        <f t="shared" si="241"/>
        <v>165</v>
      </c>
      <c r="R3124" s="1">
        <f t="shared" si="242"/>
        <v>8250</v>
      </c>
      <c r="S3124" s="17">
        <f t="shared" si="243"/>
        <v>158.60301185517463</v>
      </c>
      <c r="T3124" s="1" cm="1">
        <f t="array" ref="T3124">_xlfn.IFS($B$6=1,Q3124*$B$10,AND(P3123=0,P3124&gt;=1),T3123+$B$6*$B$10*$B$8,TRUE,T3123)</f>
        <v>6600</v>
      </c>
      <c r="U3124" s="17">
        <f t="shared" si="244"/>
        <v>126.8824094841397</v>
      </c>
    </row>
    <row r="3125" spans="7:21" x14ac:dyDescent="0.25">
      <c r="G3125" s="15">
        <v>3123</v>
      </c>
      <c r="H3125" s="17">
        <f t="shared" si="240"/>
        <v>52.033333333333331</v>
      </c>
      <c r="I3125" cm="1">
        <f t="array" ref="I3125">_xlfn.IFS(AND(NOT($I3124=0),$J3124),0,NOT($J3124),$I3124+$B$27,TRUE,$I3124)</f>
        <v>1.1666666666666674</v>
      </c>
      <c r="J3125" t="b" cm="1">
        <f t="array" ref="J3125">_xlfn.IFS($I3125&gt;=$C$5-$B$27,TRUE,$P3125&gt;=$B$6,FALSE,TRUE,$J3124)</f>
        <v>0</v>
      </c>
      <c r="K3125" t="b" cm="1">
        <f t="array" ref="K3125">_xlfn.IFS($L3125&gt;=$B$4-$B$27,FALSE,$I3125&gt;=$B$5-$B$27,TRUE,AND($J3125,NOT($K3124)),FALSE,$K3124,TRUE,TRUE,FALSE)</f>
        <v>0</v>
      </c>
      <c r="L3125" cm="1">
        <f t="array" ref="L3125">_xlfn.IFS($K3124,$L3124+$B$27,NOT($K3124),0,TRUE,$K3124)</f>
        <v>0</v>
      </c>
      <c r="M3125" t="b" cm="1">
        <f t="array" ref="M3125">_xlfn.IFS($K3125,FALSE,AND($J3125,NOT($K3125),$P3125&lt;$B$6),TRUE,TRUE,FALSE)</f>
        <v>0</v>
      </c>
      <c r="N3125" cm="1">
        <f t="array" ref="N3125">_xlfn.IFS($N3124&gt;=$C$7-$B$27,0,$M3124,$N3124+$B$27,TRUE,0)</f>
        <v>0</v>
      </c>
      <c r="O3125" t="b" cm="1">
        <f t="array" ref="O3125">_xlfn.IFS(AND($J3125,NOT($K3125),NOT($M3125)),TRUE,$P3125&gt;=$B$6,FALSE,AND($J3125,NOT($K3125),$M3125,$N3125=0),TRUE,TRUE,FALSE)</f>
        <v>0</v>
      </c>
      <c r="P3125" cm="1">
        <f t="array" ref="P3125">_xlfn.IFS(AND($O3124,$P3124&lt;$B$6),$P3124+1,AND(NOT($J3124),$P3124&gt;0),0,TRUE,$P3124)</f>
        <v>0</v>
      </c>
      <c r="Q3125" s="1">
        <f t="shared" si="241"/>
        <v>165</v>
      </c>
      <c r="R3125" s="1">
        <f t="shared" si="242"/>
        <v>8250</v>
      </c>
      <c r="S3125" s="17">
        <f t="shared" si="243"/>
        <v>158.55221012171685</v>
      </c>
      <c r="T3125" s="1" cm="1">
        <f t="array" ref="T3125">_xlfn.IFS($B$6=1,Q3125*$B$10,AND(P3124=0,P3125&gt;=1),T3124+$B$6*$B$10*$B$8,TRUE,T3124)</f>
        <v>6600</v>
      </c>
      <c r="U3125" s="17">
        <f t="shared" si="244"/>
        <v>126.84176809737349</v>
      </c>
    </row>
    <row r="3126" spans="7:21" x14ac:dyDescent="0.25">
      <c r="G3126" s="15">
        <v>3124</v>
      </c>
      <c r="H3126" s="17">
        <f t="shared" si="240"/>
        <v>52.05</v>
      </c>
      <c r="I3126" cm="1">
        <f t="array" ref="I3126">_xlfn.IFS(AND(NOT($I3125=0),$J3125),0,NOT($J3125),$I3125+$B$27,TRUE,$I3125)</f>
        <v>1.183333333333334</v>
      </c>
      <c r="J3126" t="b" cm="1">
        <f t="array" ref="J3126">_xlfn.IFS($I3126&gt;=$C$5-$B$27,TRUE,$P3126&gt;=$B$6,FALSE,TRUE,$J3125)</f>
        <v>0</v>
      </c>
      <c r="K3126" t="b" cm="1">
        <f t="array" ref="K3126">_xlfn.IFS($L3126&gt;=$B$4-$B$27,FALSE,$I3126&gt;=$B$5-$B$27,TRUE,AND($J3126,NOT($K3125)),FALSE,$K3125,TRUE,TRUE,FALSE)</f>
        <v>0</v>
      </c>
      <c r="L3126" cm="1">
        <f t="array" ref="L3126">_xlfn.IFS($K3125,$L3125+$B$27,NOT($K3125),0,TRUE,$K3125)</f>
        <v>0</v>
      </c>
      <c r="M3126" t="b" cm="1">
        <f t="array" ref="M3126">_xlfn.IFS($K3126,FALSE,AND($J3126,NOT($K3126),$P3126&lt;$B$6),TRUE,TRUE,FALSE)</f>
        <v>0</v>
      </c>
      <c r="N3126" cm="1">
        <f t="array" ref="N3126">_xlfn.IFS($N3125&gt;=$C$7-$B$27,0,$M3125,$N3125+$B$27,TRUE,0)</f>
        <v>0</v>
      </c>
      <c r="O3126" t="b" cm="1">
        <f t="array" ref="O3126">_xlfn.IFS(AND($J3126,NOT($K3126),NOT($M3126)),TRUE,$P3126&gt;=$B$6,FALSE,AND($J3126,NOT($K3126),$M3126,$N3126=0),TRUE,TRUE,FALSE)</f>
        <v>0</v>
      </c>
      <c r="P3126" cm="1">
        <f t="array" ref="P3126">_xlfn.IFS(AND($O3125,$P3125&lt;$B$6),$P3125+1,AND(NOT($J3125),$P3125&gt;0),0,TRUE,$P3125)</f>
        <v>0</v>
      </c>
      <c r="Q3126" s="1">
        <f t="shared" si="241"/>
        <v>165</v>
      </c>
      <c r="R3126" s="1">
        <f t="shared" si="242"/>
        <v>8250</v>
      </c>
      <c r="S3126" s="17">
        <f t="shared" si="243"/>
        <v>158.5014409221902</v>
      </c>
      <c r="T3126" s="1" cm="1">
        <f t="array" ref="T3126">_xlfn.IFS($B$6=1,Q3126*$B$10,AND(P3125=0,P3126&gt;=1),T3125+$B$6*$B$10*$B$8,TRUE,T3125)</f>
        <v>6600</v>
      </c>
      <c r="U3126" s="17">
        <f t="shared" si="244"/>
        <v>126.80115273775216</v>
      </c>
    </row>
    <row r="3127" spans="7:21" x14ac:dyDescent="0.25">
      <c r="G3127" s="15">
        <v>3125</v>
      </c>
      <c r="H3127" s="17">
        <f t="shared" si="240"/>
        <v>52.066666666666663</v>
      </c>
      <c r="I3127" cm="1">
        <f t="array" ref="I3127">_xlfn.IFS(AND(NOT($I3126=0),$J3126),0,NOT($J3126),$I3126+$B$27,TRUE,$I3126)</f>
        <v>1.2000000000000006</v>
      </c>
      <c r="J3127" t="b" cm="1">
        <f t="array" ref="J3127">_xlfn.IFS($I3127&gt;=$C$5-$B$27,TRUE,$P3127&gt;=$B$6,FALSE,TRUE,$J3126)</f>
        <v>0</v>
      </c>
      <c r="K3127" t="b" cm="1">
        <f t="array" ref="K3127">_xlfn.IFS($L3127&gt;=$B$4-$B$27,FALSE,$I3127&gt;=$B$5-$B$27,TRUE,AND($J3127,NOT($K3126)),FALSE,$K3126,TRUE,TRUE,FALSE)</f>
        <v>0</v>
      </c>
      <c r="L3127" cm="1">
        <f t="array" ref="L3127">_xlfn.IFS($K3126,$L3126+$B$27,NOT($K3126),0,TRUE,$K3126)</f>
        <v>0</v>
      </c>
      <c r="M3127" t="b" cm="1">
        <f t="array" ref="M3127">_xlfn.IFS($K3127,FALSE,AND($J3127,NOT($K3127),$P3127&lt;$B$6),TRUE,TRUE,FALSE)</f>
        <v>0</v>
      </c>
      <c r="N3127" cm="1">
        <f t="array" ref="N3127">_xlfn.IFS($N3126&gt;=$C$7-$B$27,0,$M3126,$N3126+$B$27,TRUE,0)</f>
        <v>0</v>
      </c>
      <c r="O3127" t="b" cm="1">
        <f t="array" ref="O3127">_xlfn.IFS(AND($J3127,NOT($K3127),NOT($M3127)),TRUE,$P3127&gt;=$B$6,FALSE,AND($J3127,NOT($K3127),$M3127,$N3127=0),TRUE,TRUE,FALSE)</f>
        <v>0</v>
      </c>
      <c r="P3127" cm="1">
        <f t="array" ref="P3127">_xlfn.IFS(AND($O3126,$P3126&lt;$B$6),$P3126+1,AND(NOT($J3126),$P3126&gt;0),0,TRUE,$P3126)</f>
        <v>0</v>
      </c>
      <c r="Q3127" s="1">
        <f t="shared" si="241"/>
        <v>165</v>
      </c>
      <c r="R3127" s="1">
        <f t="shared" si="242"/>
        <v>8250</v>
      </c>
      <c r="S3127" s="17">
        <f t="shared" si="243"/>
        <v>158.45070422535213</v>
      </c>
      <c r="T3127" s="1" cm="1">
        <f t="array" ref="T3127">_xlfn.IFS($B$6=1,Q3127*$B$10,AND(P3126=0,P3127&gt;=1),T3126+$B$6*$B$10*$B$8,TRUE,T3126)</f>
        <v>6600</v>
      </c>
      <c r="U3127" s="17">
        <f t="shared" si="244"/>
        <v>126.7605633802817</v>
      </c>
    </row>
    <row r="3128" spans="7:21" x14ac:dyDescent="0.25">
      <c r="G3128" s="15">
        <v>3126</v>
      </c>
      <c r="H3128" s="17">
        <f t="shared" si="240"/>
        <v>52.083333333333336</v>
      </c>
      <c r="I3128" cm="1">
        <f t="array" ref="I3128">_xlfn.IFS(AND(NOT($I3127=0),$J3127),0,NOT($J3127),$I3127+$B$27,TRUE,$I3127)</f>
        <v>1.2166666666666672</v>
      </c>
      <c r="J3128" t="b" cm="1">
        <f t="array" ref="J3128">_xlfn.IFS($I3128&gt;=$C$5-$B$27,TRUE,$P3128&gt;=$B$6,FALSE,TRUE,$J3127)</f>
        <v>0</v>
      </c>
      <c r="K3128" t="b" cm="1">
        <f t="array" ref="K3128">_xlfn.IFS($L3128&gt;=$B$4-$B$27,FALSE,$I3128&gt;=$B$5-$B$27,TRUE,AND($J3128,NOT($K3127)),FALSE,$K3127,TRUE,TRUE,FALSE)</f>
        <v>0</v>
      </c>
      <c r="L3128" cm="1">
        <f t="array" ref="L3128">_xlfn.IFS($K3127,$L3127+$B$27,NOT($K3127),0,TRUE,$K3127)</f>
        <v>0</v>
      </c>
      <c r="M3128" t="b" cm="1">
        <f t="array" ref="M3128">_xlfn.IFS($K3128,FALSE,AND($J3128,NOT($K3128),$P3128&lt;$B$6),TRUE,TRUE,FALSE)</f>
        <v>0</v>
      </c>
      <c r="N3128" cm="1">
        <f t="array" ref="N3128">_xlfn.IFS($N3127&gt;=$C$7-$B$27,0,$M3127,$N3127+$B$27,TRUE,0)</f>
        <v>0</v>
      </c>
      <c r="O3128" t="b" cm="1">
        <f t="array" ref="O3128">_xlfn.IFS(AND($J3128,NOT($K3128),NOT($M3128)),TRUE,$P3128&gt;=$B$6,FALSE,AND($J3128,NOT($K3128),$M3128,$N3128=0),TRUE,TRUE,FALSE)</f>
        <v>0</v>
      </c>
      <c r="P3128" cm="1">
        <f t="array" ref="P3128">_xlfn.IFS(AND($O3127,$P3127&lt;$B$6),$P3127+1,AND(NOT($J3127),$P3127&gt;0),0,TRUE,$P3127)</f>
        <v>0</v>
      </c>
      <c r="Q3128" s="1">
        <f t="shared" si="241"/>
        <v>165</v>
      </c>
      <c r="R3128" s="1">
        <f t="shared" si="242"/>
        <v>8250</v>
      </c>
      <c r="S3128" s="17">
        <f t="shared" si="243"/>
        <v>158.4</v>
      </c>
      <c r="T3128" s="1" cm="1">
        <f t="array" ref="T3128">_xlfn.IFS($B$6=1,Q3128*$B$10,AND(P3127=0,P3128&gt;=1),T3127+$B$6*$B$10*$B$8,TRUE,T3127)</f>
        <v>6600</v>
      </c>
      <c r="U3128" s="17">
        <f t="shared" si="244"/>
        <v>126.72</v>
      </c>
    </row>
    <row r="3129" spans="7:21" x14ac:dyDescent="0.25">
      <c r="G3129" s="15">
        <v>3127</v>
      </c>
      <c r="H3129" s="17">
        <f t="shared" si="240"/>
        <v>52.1</v>
      </c>
      <c r="I3129" cm="1">
        <f t="array" ref="I3129">_xlfn.IFS(AND(NOT($I3128=0),$J3128),0,NOT($J3128),$I3128+$B$27,TRUE,$I3128)</f>
        <v>1.2333333333333338</v>
      </c>
      <c r="J3129" t="b" cm="1">
        <f t="array" ref="J3129">_xlfn.IFS($I3129&gt;=$C$5-$B$27,TRUE,$P3129&gt;=$B$6,FALSE,TRUE,$J3128)</f>
        <v>0</v>
      </c>
      <c r="K3129" t="b" cm="1">
        <f t="array" ref="K3129">_xlfn.IFS($L3129&gt;=$B$4-$B$27,FALSE,$I3129&gt;=$B$5-$B$27,TRUE,AND($J3129,NOT($K3128)),FALSE,$K3128,TRUE,TRUE,FALSE)</f>
        <v>0</v>
      </c>
      <c r="L3129" cm="1">
        <f t="array" ref="L3129">_xlfn.IFS($K3128,$L3128+$B$27,NOT($K3128),0,TRUE,$K3128)</f>
        <v>0</v>
      </c>
      <c r="M3129" t="b" cm="1">
        <f t="array" ref="M3129">_xlfn.IFS($K3129,FALSE,AND($J3129,NOT($K3129),$P3129&lt;$B$6),TRUE,TRUE,FALSE)</f>
        <v>0</v>
      </c>
      <c r="N3129" cm="1">
        <f t="array" ref="N3129">_xlfn.IFS($N3128&gt;=$C$7-$B$27,0,$M3128,$N3128+$B$27,TRUE,0)</f>
        <v>0</v>
      </c>
      <c r="O3129" t="b" cm="1">
        <f t="array" ref="O3129">_xlfn.IFS(AND($J3129,NOT($K3129),NOT($M3129)),TRUE,$P3129&gt;=$B$6,FALSE,AND($J3129,NOT($K3129),$M3129,$N3129=0),TRUE,TRUE,FALSE)</f>
        <v>0</v>
      </c>
      <c r="P3129" cm="1">
        <f t="array" ref="P3129">_xlfn.IFS(AND($O3128,$P3128&lt;$B$6),$P3128+1,AND(NOT($J3128),$P3128&gt;0),0,TRUE,$P3128)</f>
        <v>0</v>
      </c>
      <c r="Q3129" s="1">
        <f t="shared" si="241"/>
        <v>165</v>
      </c>
      <c r="R3129" s="1">
        <f t="shared" si="242"/>
        <v>8250</v>
      </c>
      <c r="S3129" s="17">
        <f t="shared" si="243"/>
        <v>158.34932821497119</v>
      </c>
      <c r="T3129" s="1" cm="1">
        <f t="array" ref="T3129">_xlfn.IFS($B$6=1,Q3129*$B$10,AND(P3128=0,P3129&gt;=1),T3128+$B$6*$B$10*$B$8,TRUE,T3128)</f>
        <v>6600</v>
      </c>
      <c r="U3129" s="17">
        <f t="shared" si="244"/>
        <v>126.67946257197697</v>
      </c>
    </row>
    <row r="3130" spans="7:21" x14ac:dyDescent="0.25">
      <c r="G3130" s="15">
        <v>3128</v>
      </c>
      <c r="H3130" s="17">
        <f t="shared" si="240"/>
        <v>52.116666666666667</v>
      </c>
      <c r="I3130" cm="1">
        <f t="array" ref="I3130">_xlfn.IFS(AND(NOT($I3129=0),$J3129),0,NOT($J3129),$I3129+$B$27,TRUE,$I3129)</f>
        <v>1.2500000000000004</v>
      </c>
      <c r="J3130" t="b" cm="1">
        <f t="array" ref="J3130">_xlfn.IFS($I3130&gt;=$C$5-$B$27,TRUE,$P3130&gt;=$B$6,FALSE,TRUE,$J3129)</f>
        <v>0</v>
      </c>
      <c r="K3130" t="b" cm="1">
        <f t="array" ref="K3130">_xlfn.IFS($L3130&gt;=$B$4-$B$27,FALSE,$I3130&gt;=$B$5-$B$27,TRUE,AND($J3130,NOT($K3129)),FALSE,$K3129,TRUE,TRUE,FALSE)</f>
        <v>0</v>
      </c>
      <c r="L3130" cm="1">
        <f t="array" ref="L3130">_xlfn.IFS($K3129,$L3129+$B$27,NOT($K3129),0,TRUE,$K3129)</f>
        <v>0</v>
      </c>
      <c r="M3130" t="b" cm="1">
        <f t="array" ref="M3130">_xlfn.IFS($K3130,FALSE,AND($J3130,NOT($K3130),$P3130&lt;$B$6),TRUE,TRUE,FALSE)</f>
        <v>0</v>
      </c>
      <c r="N3130" cm="1">
        <f t="array" ref="N3130">_xlfn.IFS($N3129&gt;=$C$7-$B$27,0,$M3129,$N3129+$B$27,TRUE,0)</f>
        <v>0</v>
      </c>
      <c r="O3130" t="b" cm="1">
        <f t="array" ref="O3130">_xlfn.IFS(AND($J3130,NOT($K3130),NOT($M3130)),TRUE,$P3130&gt;=$B$6,FALSE,AND($J3130,NOT($K3130),$M3130,$N3130=0),TRUE,TRUE,FALSE)</f>
        <v>0</v>
      </c>
      <c r="P3130" cm="1">
        <f t="array" ref="P3130">_xlfn.IFS(AND($O3129,$P3129&lt;$B$6),$P3129+1,AND(NOT($J3129),$P3129&gt;0),0,TRUE,$P3129)</f>
        <v>0</v>
      </c>
      <c r="Q3130" s="1">
        <f t="shared" si="241"/>
        <v>165</v>
      </c>
      <c r="R3130" s="1">
        <f t="shared" si="242"/>
        <v>8250</v>
      </c>
      <c r="S3130" s="17">
        <f t="shared" si="243"/>
        <v>158.29868883914295</v>
      </c>
      <c r="T3130" s="1" cm="1">
        <f t="array" ref="T3130">_xlfn.IFS($B$6=1,Q3130*$B$10,AND(P3129=0,P3130&gt;=1),T3129+$B$6*$B$10*$B$8,TRUE,T3129)</f>
        <v>6600</v>
      </c>
      <c r="U3130" s="17">
        <f t="shared" si="244"/>
        <v>126.63895107131435</v>
      </c>
    </row>
    <row r="3131" spans="7:21" x14ac:dyDescent="0.25">
      <c r="G3131" s="15">
        <v>3129</v>
      </c>
      <c r="H3131" s="17">
        <f t="shared" si="240"/>
        <v>52.133333333333333</v>
      </c>
      <c r="I3131" cm="1">
        <f t="array" ref="I3131">_xlfn.IFS(AND(NOT($I3130=0),$J3130),0,NOT($J3130),$I3130+$B$27,TRUE,$I3130)</f>
        <v>1.2666666666666671</v>
      </c>
      <c r="J3131" t="b" cm="1">
        <f t="array" ref="J3131">_xlfn.IFS($I3131&gt;=$C$5-$B$27,TRUE,$P3131&gt;=$B$6,FALSE,TRUE,$J3130)</f>
        <v>0</v>
      </c>
      <c r="K3131" t="b" cm="1">
        <f t="array" ref="K3131">_xlfn.IFS($L3131&gt;=$B$4-$B$27,FALSE,$I3131&gt;=$B$5-$B$27,TRUE,AND($J3131,NOT($K3130)),FALSE,$K3130,TRUE,TRUE,FALSE)</f>
        <v>0</v>
      </c>
      <c r="L3131" cm="1">
        <f t="array" ref="L3131">_xlfn.IFS($K3130,$L3130+$B$27,NOT($K3130),0,TRUE,$K3130)</f>
        <v>0</v>
      </c>
      <c r="M3131" t="b" cm="1">
        <f t="array" ref="M3131">_xlfn.IFS($K3131,FALSE,AND($J3131,NOT($K3131),$P3131&lt;$B$6),TRUE,TRUE,FALSE)</f>
        <v>0</v>
      </c>
      <c r="N3131" cm="1">
        <f t="array" ref="N3131">_xlfn.IFS($N3130&gt;=$C$7-$B$27,0,$M3130,$N3130+$B$27,TRUE,0)</f>
        <v>0</v>
      </c>
      <c r="O3131" t="b" cm="1">
        <f t="array" ref="O3131">_xlfn.IFS(AND($J3131,NOT($K3131),NOT($M3131)),TRUE,$P3131&gt;=$B$6,FALSE,AND($J3131,NOT($K3131),$M3131,$N3131=0),TRUE,TRUE,FALSE)</f>
        <v>0</v>
      </c>
      <c r="P3131" cm="1">
        <f t="array" ref="P3131">_xlfn.IFS(AND($O3130,$P3130&lt;$B$6),$P3130+1,AND(NOT($J3130),$P3130&gt;0),0,TRUE,$P3130)</f>
        <v>0</v>
      </c>
      <c r="Q3131" s="1">
        <f t="shared" si="241"/>
        <v>165</v>
      </c>
      <c r="R3131" s="1">
        <f t="shared" si="242"/>
        <v>8250</v>
      </c>
      <c r="S3131" s="17">
        <f t="shared" si="243"/>
        <v>158.24808184143222</v>
      </c>
      <c r="T3131" s="1" cm="1">
        <f t="array" ref="T3131">_xlfn.IFS($B$6=1,Q3131*$B$10,AND(P3130=0,P3131&gt;=1),T3130+$B$6*$B$10*$B$8,TRUE,T3130)</f>
        <v>6600</v>
      </c>
      <c r="U3131" s="17">
        <f t="shared" si="244"/>
        <v>126.59846547314578</v>
      </c>
    </row>
    <row r="3132" spans="7:21" x14ac:dyDescent="0.25">
      <c r="G3132" s="15">
        <v>3130</v>
      </c>
      <c r="H3132" s="17">
        <f t="shared" si="240"/>
        <v>52.15</v>
      </c>
      <c r="I3132" cm="1">
        <f t="array" ref="I3132">_xlfn.IFS(AND(NOT($I3131=0),$J3131),0,NOT($J3131),$I3131+$B$27,TRUE,$I3131)</f>
        <v>1.2833333333333337</v>
      </c>
      <c r="J3132" t="b" cm="1">
        <f t="array" ref="J3132">_xlfn.IFS($I3132&gt;=$C$5-$B$27,TRUE,$P3132&gt;=$B$6,FALSE,TRUE,$J3131)</f>
        <v>0</v>
      </c>
      <c r="K3132" t="b" cm="1">
        <f t="array" ref="K3132">_xlfn.IFS($L3132&gt;=$B$4-$B$27,FALSE,$I3132&gt;=$B$5-$B$27,TRUE,AND($J3132,NOT($K3131)),FALSE,$K3131,TRUE,TRUE,FALSE)</f>
        <v>0</v>
      </c>
      <c r="L3132" cm="1">
        <f t="array" ref="L3132">_xlfn.IFS($K3131,$L3131+$B$27,NOT($K3131),0,TRUE,$K3131)</f>
        <v>0</v>
      </c>
      <c r="M3132" t="b" cm="1">
        <f t="array" ref="M3132">_xlfn.IFS($K3132,FALSE,AND($J3132,NOT($K3132),$P3132&lt;$B$6),TRUE,TRUE,FALSE)</f>
        <v>0</v>
      </c>
      <c r="N3132" cm="1">
        <f t="array" ref="N3132">_xlfn.IFS($N3131&gt;=$C$7-$B$27,0,$M3131,$N3131+$B$27,TRUE,0)</f>
        <v>0</v>
      </c>
      <c r="O3132" t="b" cm="1">
        <f t="array" ref="O3132">_xlfn.IFS(AND($J3132,NOT($K3132),NOT($M3132)),TRUE,$P3132&gt;=$B$6,FALSE,AND($J3132,NOT($K3132),$M3132,$N3132=0),TRUE,TRUE,FALSE)</f>
        <v>0</v>
      </c>
      <c r="P3132" cm="1">
        <f t="array" ref="P3132">_xlfn.IFS(AND($O3131,$P3131&lt;$B$6),$P3131+1,AND(NOT($J3131),$P3131&gt;0),0,TRUE,$P3131)</f>
        <v>0</v>
      </c>
      <c r="Q3132" s="1">
        <f t="shared" si="241"/>
        <v>165</v>
      </c>
      <c r="R3132" s="1">
        <f t="shared" si="242"/>
        <v>8250</v>
      </c>
      <c r="S3132" s="17">
        <f t="shared" si="243"/>
        <v>158.19750719079579</v>
      </c>
      <c r="T3132" s="1" cm="1">
        <f t="array" ref="T3132">_xlfn.IFS($B$6=1,Q3132*$B$10,AND(P3131=0,P3132&gt;=1),T3131+$B$6*$B$10*$B$8,TRUE,T3131)</f>
        <v>6600</v>
      </c>
      <c r="U3132" s="17">
        <f t="shared" si="244"/>
        <v>126.55800575263663</v>
      </c>
    </row>
    <row r="3133" spans="7:21" x14ac:dyDescent="0.25">
      <c r="G3133" s="15">
        <v>3131</v>
      </c>
      <c r="H3133" s="17">
        <f t="shared" si="240"/>
        <v>52.166666666666664</v>
      </c>
      <c r="I3133" cm="1">
        <f t="array" ref="I3133">_xlfn.IFS(AND(NOT($I3132=0),$J3132),0,NOT($J3132),$I3132+$B$27,TRUE,$I3132)</f>
        <v>1.3000000000000003</v>
      </c>
      <c r="J3133" t="b" cm="1">
        <f t="array" ref="J3133">_xlfn.IFS($I3133&gt;=$C$5-$B$27,TRUE,$P3133&gt;=$B$6,FALSE,TRUE,$J3132)</f>
        <v>0</v>
      </c>
      <c r="K3133" t="b" cm="1">
        <f t="array" ref="K3133">_xlfn.IFS($L3133&gt;=$B$4-$B$27,FALSE,$I3133&gt;=$B$5-$B$27,TRUE,AND($J3133,NOT($K3132)),FALSE,$K3132,TRUE,TRUE,FALSE)</f>
        <v>0</v>
      </c>
      <c r="L3133" cm="1">
        <f t="array" ref="L3133">_xlfn.IFS($K3132,$L3132+$B$27,NOT($K3132),0,TRUE,$K3132)</f>
        <v>0</v>
      </c>
      <c r="M3133" t="b" cm="1">
        <f t="array" ref="M3133">_xlfn.IFS($K3133,FALSE,AND($J3133,NOT($K3133),$P3133&lt;$B$6),TRUE,TRUE,FALSE)</f>
        <v>0</v>
      </c>
      <c r="N3133" cm="1">
        <f t="array" ref="N3133">_xlfn.IFS($N3132&gt;=$C$7-$B$27,0,$M3132,$N3132+$B$27,TRUE,0)</f>
        <v>0</v>
      </c>
      <c r="O3133" t="b" cm="1">
        <f t="array" ref="O3133">_xlfn.IFS(AND($J3133,NOT($K3133),NOT($M3133)),TRUE,$P3133&gt;=$B$6,FALSE,AND($J3133,NOT($K3133),$M3133,$N3133=0),TRUE,TRUE,FALSE)</f>
        <v>0</v>
      </c>
      <c r="P3133" cm="1">
        <f t="array" ref="P3133">_xlfn.IFS(AND($O3132,$P3132&lt;$B$6),$P3132+1,AND(NOT($J3132),$P3132&gt;0),0,TRUE,$P3132)</f>
        <v>0</v>
      </c>
      <c r="Q3133" s="1">
        <f t="shared" si="241"/>
        <v>165</v>
      </c>
      <c r="R3133" s="1">
        <f t="shared" si="242"/>
        <v>8250</v>
      </c>
      <c r="S3133" s="17">
        <f t="shared" si="243"/>
        <v>158.14696485623003</v>
      </c>
      <c r="T3133" s="1" cm="1">
        <f t="array" ref="T3133">_xlfn.IFS($B$6=1,Q3133*$B$10,AND(P3132=0,P3133&gt;=1),T3132+$B$6*$B$10*$B$8,TRUE,T3132)</f>
        <v>6600</v>
      </c>
      <c r="U3133" s="17">
        <f t="shared" si="244"/>
        <v>126.51757188498404</v>
      </c>
    </row>
    <row r="3134" spans="7:21" x14ac:dyDescent="0.25">
      <c r="G3134" s="15">
        <v>3132</v>
      </c>
      <c r="H3134" s="17">
        <f t="shared" si="240"/>
        <v>52.18333333333333</v>
      </c>
      <c r="I3134" cm="1">
        <f t="array" ref="I3134">_xlfn.IFS(AND(NOT($I3133=0),$J3133),0,NOT($J3133),$I3133+$B$27,TRUE,$I3133)</f>
        <v>1.3166666666666669</v>
      </c>
      <c r="J3134" t="b" cm="1">
        <f t="array" ref="J3134">_xlfn.IFS($I3134&gt;=$C$5-$B$27,TRUE,$P3134&gt;=$B$6,FALSE,TRUE,$J3133)</f>
        <v>0</v>
      </c>
      <c r="K3134" t="b" cm="1">
        <f t="array" ref="K3134">_xlfn.IFS($L3134&gt;=$B$4-$B$27,FALSE,$I3134&gt;=$B$5-$B$27,TRUE,AND($J3134,NOT($K3133)),FALSE,$K3133,TRUE,TRUE,FALSE)</f>
        <v>0</v>
      </c>
      <c r="L3134" cm="1">
        <f t="array" ref="L3134">_xlfn.IFS($K3133,$L3133+$B$27,NOT($K3133),0,TRUE,$K3133)</f>
        <v>0</v>
      </c>
      <c r="M3134" t="b" cm="1">
        <f t="array" ref="M3134">_xlfn.IFS($K3134,FALSE,AND($J3134,NOT($K3134),$P3134&lt;$B$6),TRUE,TRUE,FALSE)</f>
        <v>0</v>
      </c>
      <c r="N3134" cm="1">
        <f t="array" ref="N3134">_xlfn.IFS($N3133&gt;=$C$7-$B$27,0,$M3133,$N3133+$B$27,TRUE,0)</f>
        <v>0</v>
      </c>
      <c r="O3134" t="b" cm="1">
        <f t="array" ref="O3134">_xlfn.IFS(AND($J3134,NOT($K3134),NOT($M3134)),TRUE,$P3134&gt;=$B$6,FALSE,AND($J3134,NOT($K3134),$M3134,$N3134=0),TRUE,TRUE,FALSE)</f>
        <v>0</v>
      </c>
      <c r="P3134" cm="1">
        <f t="array" ref="P3134">_xlfn.IFS(AND($O3133,$P3133&lt;$B$6),$P3133+1,AND(NOT($J3133),$P3133&gt;0),0,TRUE,$P3133)</f>
        <v>0</v>
      </c>
      <c r="Q3134" s="1">
        <f t="shared" si="241"/>
        <v>165</v>
      </c>
      <c r="R3134" s="1">
        <f t="shared" si="242"/>
        <v>8250</v>
      </c>
      <c r="S3134" s="17">
        <f t="shared" si="243"/>
        <v>158.09645480677102</v>
      </c>
      <c r="T3134" s="1" cm="1">
        <f t="array" ref="T3134">_xlfn.IFS($B$6=1,Q3134*$B$10,AND(P3133=0,P3134&gt;=1),T3133+$B$6*$B$10*$B$8,TRUE,T3133)</f>
        <v>6600</v>
      </c>
      <c r="U3134" s="17">
        <f t="shared" si="244"/>
        <v>126.47716384541681</v>
      </c>
    </row>
    <row r="3135" spans="7:21" x14ac:dyDescent="0.25">
      <c r="G3135" s="15">
        <v>3133</v>
      </c>
      <c r="H3135" s="17">
        <f t="shared" si="240"/>
        <v>52.199999999999996</v>
      </c>
      <c r="I3135" cm="1">
        <f t="array" ref="I3135">_xlfn.IFS(AND(NOT($I3134=0),$J3134),0,NOT($J3134),$I3134+$B$27,TRUE,$I3134)</f>
        <v>1.3333333333333335</v>
      </c>
      <c r="J3135" t="b" cm="1">
        <f t="array" ref="J3135">_xlfn.IFS($I3135&gt;=$C$5-$B$27,TRUE,$P3135&gt;=$B$6,FALSE,TRUE,$J3134)</f>
        <v>0</v>
      </c>
      <c r="K3135" t="b" cm="1">
        <f t="array" ref="K3135">_xlfn.IFS($L3135&gt;=$B$4-$B$27,FALSE,$I3135&gt;=$B$5-$B$27,TRUE,AND($J3135,NOT($K3134)),FALSE,$K3134,TRUE,TRUE,FALSE)</f>
        <v>0</v>
      </c>
      <c r="L3135" cm="1">
        <f t="array" ref="L3135">_xlfn.IFS($K3134,$L3134+$B$27,NOT($K3134),0,TRUE,$K3134)</f>
        <v>0</v>
      </c>
      <c r="M3135" t="b" cm="1">
        <f t="array" ref="M3135">_xlfn.IFS($K3135,FALSE,AND($J3135,NOT($K3135),$P3135&lt;$B$6),TRUE,TRUE,FALSE)</f>
        <v>0</v>
      </c>
      <c r="N3135" cm="1">
        <f t="array" ref="N3135">_xlfn.IFS($N3134&gt;=$C$7-$B$27,0,$M3134,$N3134+$B$27,TRUE,0)</f>
        <v>0</v>
      </c>
      <c r="O3135" t="b" cm="1">
        <f t="array" ref="O3135">_xlfn.IFS(AND($J3135,NOT($K3135),NOT($M3135)),TRUE,$P3135&gt;=$B$6,FALSE,AND($J3135,NOT($K3135),$M3135,$N3135=0),TRUE,TRUE,FALSE)</f>
        <v>0</v>
      </c>
      <c r="P3135" cm="1">
        <f t="array" ref="P3135">_xlfn.IFS(AND($O3134,$P3134&lt;$B$6),$P3134+1,AND(NOT($J3134),$P3134&gt;0),0,TRUE,$P3134)</f>
        <v>0</v>
      </c>
      <c r="Q3135" s="1">
        <f t="shared" si="241"/>
        <v>165</v>
      </c>
      <c r="R3135" s="1">
        <f t="shared" si="242"/>
        <v>8250</v>
      </c>
      <c r="S3135" s="17">
        <f t="shared" si="243"/>
        <v>158.04597701149427</v>
      </c>
      <c r="T3135" s="1" cm="1">
        <f t="array" ref="T3135">_xlfn.IFS($B$6=1,Q3135*$B$10,AND(P3134=0,P3135&gt;=1),T3134+$B$6*$B$10*$B$8,TRUE,T3134)</f>
        <v>6600</v>
      </c>
      <c r="U3135" s="17">
        <f t="shared" si="244"/>
        <v>126.43678160919541</v>
      </c>
    </row>
    <row r="3136" spans="7:21" x14ac:dyDescent="0.25">
      <c r="G3136" s="15">
        <v>3134</v>
      </c>
      <c r="H3136" s="17">
        <f t="shared" si="240"/>
        <v>52.216666666666669</v>
      </c>
      <c r="I3136" cm="1">
        <f t="array" ref="I3136">_xlfn.IFS(AND(NOT($I3135=0),$J3135),0,NOT($J3135),$I3135+$B$27,TRUE,$I3135)</f>
        <v>1.35</v>
      </c>
      <c r="J3136" t="b" cm="1">
        <f t="array" ref="J3136">_xlfn.IFS($I3136&gt;=$C$5-$B$27,TRUE,$P3136&gt;=$B$6,FALSE,TRUE,$J3135)</f>
        <v>0</v>
      </c>
      <c r="K3136" t="b" cm="1">
        <f t="array" ref="K3136">_xlfn.IFS($L3136&gt;=$B$4-$B$27,FALSE,$I3136&gt;=$B$5-$B$27,TRUE,AND($J3136,NOT($K3135)),FALSE,$K3135,TRUE,TRUE,FALSE)</f>
        <v>0</v>
      </c>
      <c r="L3136" cm="1">
        <f t="array" ref="L3136">_xlfn.IFS($K3135,$L3135+$B$27,NOT($K3135),0,TRUE,$K3135)</f>
        <v>0</v>
      </c>
      <c r="M3136" t="b" cm="1">
        <f t="array" ref="M3136">_xlfn.IFS($K3136,FALSE,AND($J3136,NOT($K3136),$P3136&lt;$B$6),TRUE,TRUE,FALSE)</f>
        <v>0</v>
      </c>
      <c r="N3136" cm="1">
        <f t="array" ref="N3136">_xlfn.IFS($N3135&gt;=$C$7-$B$27,0,$M3135,$N3135+$B$27,TRUE,0)</f>
        <v>0</v>
      </c>
      <c r="O3136" t="b" cm="1">
        <f t="array" ref="O3136">_xlfn.IFS(AND($J3136,NOT($K3136),NOT($M3136)),TRUE,$P3136&gt;=$B$6,FALSE,AND($J3136,NOT($K3136),$M3136,$N3136=0),TRUE,TRUE,FALSE)</f>
        <v>0</v>
      </c>
      <c r="P3136" cm="1">
        <f t="array" ref="P3136">_xlfn.IFS(AND($O3135,$P3135&lt;$B$6),$P3135+1,AND(NOT($J3135),$P3135&gt;0),0,TRUE,$P3135)</f>
        <v>0</v>
      </c>
      <c r="Q3136" s="1">
        <f t="shared" si="241"/>
        <v>165</v>
      </c>
      <c r="R3136" s="1">
        <f t="shared" si="242"/>
        <v>8250</v>
      </c>
      <c r="S3136" s="17">
        <f t="shared" si="243"/>
        <v>157.99553143951485</v>
      </c>
      <c r="T3136" s="1" cm="1">
        <f t="array" ref="T3136">_xlfn.IFS($B$6=1,Q3136*$B$10,AND(P3135=0,P3136&gt;=1),T3135+$B$6*$B$10*$B$8,TRUE,T3135)</f>
        <v>6600</v>
      </c>
      <c r="U3136" s="17">
        <f t="shared" si="244"/>
        <v>126.39642515161187</v>
      </c>
    </row>
    <row r="3137" spans="7:21" x14ac:dyDescent="0.25">
      <c r="G3137" s="15">
        <v>3135</v>
      </c>
      <c r="H3137" s="17">
        <f t="shared" si="240"/>
        <v>52.233333333333334</v>
      </c>
      <c r="I3137" cm="1">
        <f t="array" ref="I3137">_xlfn.IFS(AND(NOT($I3136=0),$J3136),0,NOT($J3136),$I3136+$B$27,TRUE,$I3136)</f>
        <v>1.3666666666666667</v>
      </c>
      <c r="J3137" t="b" cm="1">
        <f t="array" ref="J3137">_xlfn.IFS($I3137&gt;=$C$5-$B$27,TRUE,$P3137&gt;=$B$6,FALSE,TRUE,$J3136)</f>
        <v>0</v>
      </c>
      <c r="K3137" t="b" cm="1">
        <f t="array" ref="K3137">_xlfn.IFS($L3137&gt;=$B$4-$B$27,FALSE,$I3137&gt;=$B$5-$B$27,TRUE,AND($J3137,NOT($K3136)),FALSE,$K3136,TRUE,TRUE,FALSE)</f>
        <v>0</v>
      </c>
      <c r="L3137" cm="1">
        <f t="array" ref="L3137">_xlfn.IFS($K3136,$L3136+$B$27,NOT($K3136),0,TRUE,$K3136)</f>
        <v>0</v>
      </c>
      <c r="M3137" t="b" cm="1">
        <f t="array" ref="M3137">_xlfn.IFS($K3137,FALSE,AND($J3137,NOT($K3137),$P3137&lt;$B$6),TRUE,TRUE,FALSE)</f>
        <v>0</v>
      </c>
      <c r="N3137" cm="1">
        <f t="array" ref="N3137">_xlfn.IFS($N3136&gt;=$C$7-$B$27,0,$M3136,$N3136+$B$27,TRUE,0)</f>
        <v>0</v>
      </c>
      <c r="O3137" t="b" cm="1">
        <f t="array" ref="O3137">_xlfn.IFS(AND($J3137,NOT($K3137),NOT($M3137)),TRUE,$P3137&gt;=$B$6,FALSE,AND($J3137,NOT($K3137),$M3137,$N3137=0),TRUE,TRUE,FALSE)</f>
        <v>0</v>
      </c>
      <c r="P3137" cm="1">
        <f t="array" ref="P3137">_xlfn.IFS(AND($O3136,$P3136&lt;$B$6),$P3136+1,AND(NOT($J3136),$P3136&gt;0),0,TRUE,$P3136)</f>
        <v>0</v>
      </c>
      <c r="Q3137" s="1">
        <f t="shared" si="241"/>
        <v>165</v>
      </c>
      <c r="R3137" s="1">
        <f t="shared" si="242"/>
        <v>8250</v>
      </c>
      <c r="S3137" s="17">
        <f t="shared" si="243"/>
        <v>157.94511805998724</v>
      </c>
      <c r="T3137" s="1" cm="1">
        <f t="array" ref="T3137">_xlfn.IFS($B$6=1,Q3137*$B$10,AND(P3136=0,P3137&gt;=1),T3136+$B$6*$B$10*$B$8,TRUE,T3136)</f>
        <v>6600</v>
      </c>
      <c r="U3137" s="17">
        <f t="shared" si="244"/>
        <v>126.35609444798979</v>
      </c>
    </row>
    <row r="3138" spans="7:21" x14ac:dyDescent="0.25">
      <c r="G3138" s="15">
        <v>3136</v>
      </c>
      <c r="H3138" s="17">
        <f t="shared" si="240"/>
        <v>52.25</v>
      </c>
      <c r="I3138" cm="1">
        <f t="array" ref="I3138">_xlfn.IFS(AND(NOT($I3137=0),$J3137),0,NOT($J3137),$I3137+$B$27,TRUE,$I3137)</f>
        <v>1.3833333333333333</v>
      </c>
      <c r="J3138" t="b" cm="1">
        <f t="array" ref="J3138">_xlfn.IFS($I3138&gt;=$C$5-$B$27,TRUE,$P3138&gt;=$B$6,FALSE,TRUE,$J3137)</f>
        <v>0</v>
      </c>
      <c r="K3138" t="b" cm="1">
        <f t="array" ref="K3138">_xlfn.IFS($L3138&gt;=$B$4-$B$27,FALSE,$I3138&gt;=$B$5-$B$27,TRUE,AND($J3138,NOT($K3137)),FALSE,$K3137,TRUE,TRUE,FALSE)</f>
        <v>0</v>
      </c>
      <c r="L3138" cm="1">
        <f t="array" ref="L3138">_xlfn.IFS($K3137,$L3137+$B$27,NOT($K3137),0,TRUE,$K3137)</f>
        <v>0</v>
      </c>
      <c r="M3138" t="b" cm="1">
        <f t="array" ref="M3138">_xlfn.IFS($K3138,FALSE,AND($J3138,NOT($K3138),$P3138&lt;$B$6),TRUE,TRUE,FALSE)</f>
        <v>0</v>
      </c>
      <c r="N3138" cm="1">
        <f t="array" ref="N3138">_xlfn.IFS($N3137&gt;=$C$7-$B$27,0,$M3137,$N3137+$B$27,TRUE,0)</f>
        <v>0</v>
      </c>
      <c r="O3138" t="b" cm="1">
        <f t="array" ref="O3138">_xlfn.IFS(AND($J3138,NOT($K3138),NOT($M3138)),TRUE,$P3138&gt;=$B$6,FALSE,AND($J3138,NOT($K3138),$M3138,$N3138=0),TRUE,TRUE,FALSE)</f>
        <v>0</v>
      </c>
      <c r="P3138" cm="1">
        <f t="array" ref="P3138">_xlfn.IFS(AND($O3137,$P3137&lt;$B$6),$P3137+1,AND(NOT($J3137),$P3137&gt;0),0,TRUE,$P3137)</f>
        <v>0</v>
      </c>
      <c r="Q3138" s="1">
        <f t="shared" si="241"/>
        <v>165</v>
      </c>
      <c r="R3138" s="1">
        <f t="shared" si="242"/>
        <v>8250</v>
      </c>
      <c r="S3138" s="17">
        <f t="shared" si="243"/>
        <v>157.89473684210526</v>
      </c>
      <c r="T3138" s="1" cm="1">
        <f t="array" ref="T3138">_xlfn.IFS($B$6=1,Q3138*$B$10,AND(P3137=0,P3138&gt;=1),T3137+$B$6*$B$10*$B$8,TRUE,T3137)</f>
        <v>6600</v>
      </c>
      <c r="U3138" s="17">
        <f t="shared" si="244"/>
        <v>126.31578947368421</v>
      </c>
    </row>
    <row r="3139" spans="7:21" x14ac:dyDescent="0.25">
      <c r="G3139" s="15">
        <v>3137</v>
      </c>
      <c r="H3139" s="17">
        <f t="shared" ref="H3139:H3202" si="245">($G3139-1)*$B$27</f>
        <v>52.266666666666666</v>
      </c>
      <c r="I3139" cm="1">
        <f t="array" ref="I3139">_xlfn.IFS(AND(NOT($I3138=0),$J3138),0,NOT($J3138),$I3138+$B$27,TRUE,$I3138)</f>
        <v>1.4</v>
      </c>
      <c r="J3139" t="b" cm="1">
        <f t="array" ref="J3139">_xlfn.IFS($I3139&gt;=$C$5-$B$27,TRUE,$P3139&gt;=$B$6,FALSE,TRUE,$J3138)</f>
        <v>0</v>
      </c>
      <c r="K3139" t="b" cm="1">
        <f t="array" ref="K3139">_xlfn.IFS($L3139&gt;=$B$4-$B$27,FALSE,$I3139&gt;=$B$5-$B$27,TRUE,AND($J3139,NOT($K3138)),FALSE,$K3138,TRUE,TRUE,FALSE)</f>
        <v>0</v>
      </c>
      <c r="L3139" cm="1">
        <f t="array" ref="L3139">_xlfn.IFS($K3138,$L3138+$B$27,NOT($K3138),0,TRUE,$K3138)</f>
        <v>0</v>
      </c>
      <c r="M3139" t="b" cm="1">
        <f t="array" ref="M3139">_xlfn.IFS($K3139,FALSE,AND($J3139,NOT($K3139),$P3139&lt;$B$6),TRUE,TRUE,FALSE)</f>
        <v>0</v>
      </c>
      <c r="N3139" cm="1">
        <f t="array" ref="N3139">_xlfn.IFS($N3138&gt;=$C$7-$B$27,0,$M3138,$N3138+$B$27,TRUE,0)</f>
        <v>0</v>
      </c>
      <c r="O3139" t="b" cm="1">
        <f t="array" ref="O3139">_xlfn.IFS(AND($J3139,NOT($K3139),NOT($M3139)),TRUE,$P3139&gt;=$B$6,FALSE,AND($J3139,NOT($K3139),$M3139,$N3139=0),TRUE,TRUE,FALSE)</f>
        <v>0</v>
      </c>
      <c r="P3139" cm="1">
        <f t="array" ref="P3139">_xlfn.IFS(AND($O3138,$P3138&lt;$B$6),$P3138+1,AND(NOT($J3138),$P3138&gt;0),0,TRUE,$P3138)</f>
        <v>0</v>
      </c>
      <c r="Q3139" s="1">
        <f t="shared" ref="Q3139:Q3202" si="246">IF($O3138,$Q3138+$B$8,$Q3138)</f>
        <v>165</v>
      </c>
      <c r="R3139" s="1">
        <f t="shared" ref="R3139:R3202" si="247">IF($O3138,$R3138+$B$8*$B$9,$R3138)</f>
        <v>8250</v>
      </c>
      <c r="S3139" s="17">
        <f t="shared" si="243"/>
        <v>157.84438775510205</v>
      </c>
      <c r="T3139" s="1" cm="1">
        <f t="array" ref="T3139">_xlfn.IFS($B$6=1,Q3139*$B$10,AND(P3138=0,P3139&gt;=1),T3138+$B$6*$B$10*$B$8,TRUE,T3138)</f>
        <v>6600</v>
      </c>
      <c r="U3139" s="17">
        <f t="shared" si="244"/>
        <v>126.27551020408164</v>
      </c>
    </row>
    <row r="3140" spans="7:21" x14ac:dyDescent="0.25">
      <c r="G3140" s="15">
        <v>3138</v>
      </c>
      <c r="H3140" s="17">
        <f t="shared" si="245"/>
        <v>52.283333333333331</v>
      </c>
      <c r="I3140" cm="1">
        <f t="array" ref="I3140">_xlfn.IFS(AND(NOT($I3139=0),$J3139),0,NOT($J3139),$I3139+$B$27,TRUE,$I3139)</f>
        <v>1.4166666666666665</v>
      </c>
      <c r="J3140" t="b" cm="1">
        <f t="array" ref="J3140">_xlfn.IFS($I3140&gt;=$C$5-$B$27,TRUE,$P3140&gt;=$B$6,FALSE,TRUE,$J3139)</f>
        <v>0</v>
      </c>
      <c r="K3140" t="b" cm="1">
        <f t="array" ref="K3140">_xlfn.IFS($L3140&gt;=$B$4-$B$27,FALSE,$I3140&gt;=$B$5-$B$27,TRUE,AND($J3140,NOT($K3139)),FALSE,$K3139,TRUE,TRUE,FALSE)</f>
        <v>0</v>
      </c>
      <c r="L3140" cm="1">
        <f t="array" ref="L3140">_xlfn.IFS($K3139,$L3139+$B$27,NOT($K3139),0,TRUE,$K3139)</f>
        <v>0</v>
      </c>
      <c r="M3140" t="b" cm="1">
        <f t="array" ref="M3140">_xlfn.IFS($K3140,FALSE,AND($J3140,NOT($K3140),$P3140&lt;$B$6),TRUE,TRUE,FALSE)</f>
        <v>0</v>
      </c>
      <c r="N3140" cm="1">
        <f t="array" ref="N3140">_xlfn.IFS($N3139&gt;=$C$7-$B$27,0,$M3139,$N3139+$B$27,TRUE,0)</f>
        <v>0</v>
      </c>
      <c r="O3140" t="b" cm="1">
        <f t="array" ref="O3140">_xlfn.IFS(AND($J3140,NOT($K3140),NOT($M3140)),TRUE,$P3140&gt;=$B$6,FALSE,AND($J3140,NOT($K3140),$M3140,$N3140=0),TRUE,TRUE,FALSE)</f>
        <v>0</v>
      </c>
      <c r="P3140" cm="1">
        <f t="array" ref="P3140">_xlfn.IFS(AND($O3139,$P3139&lt;$B$6),$P3139+1,AND(NOT($J3139),$P3139&gt;0),0,TRUE,$P3139)</f>
        <v>0</v>
      </c>
      <c r="Q3140" s="1">
        <f t="shared" si="246"/>
        <v>165</v>
      </c>
      <c r="R3140" s="1">
        <f t="shared" si="247"/>
        <v>8250</v>
      </c>
      <c r="S3140" s="17">
        <f t="shared" ref="S3140:S3203" si="248">$R3140/$H3140</f>
        <v>157.79407076824992</v>
      </c>
      <c r="T3140" s="1" cm="1">
        <f t="array" ref="T3140">_xlfn.IFS($B$6=1,Q3140*$B$10,AND(P3139=0,P3140&gt;=1),T3139+$B$6*$B$10*$B$8,TRUE,T3139)</f>
        <v>6600</v>
      </c>
      <c r="U3140" s="17">
        <f t="shared" ref="U3140:U3203" si="249">T3140/H3140</f>
        <v>126.23525661459995</v>
      </c>
    </row>
    <row r="3141" spans="7:21" x14ac:dyDescent="0.25">
      <c r="G3141" s="15">
        <v>3139</v>
      </c>
      <c r="H3141" s="17">
        <f t="shared" si="245"/>
        <v>52.3</v>
      </c>
      <c r="I3141" cm="1">
        <f t="array" ref="I3141">_xlfn.IFS(AND(NOT($I3140=0),$J3140),0,NOT($J3140),$I3140+$B$27,TRUE,$I3140)</f>
        <v>1.4333333333333331</v>
      </c>
      <c r="J3141" t="b" cm="1">
        <f t="array" ref="J3141">_xlfn.IFS($I3141&gt;=$C$5-$B$27,TRUE,$P3141&gt;=$B$6,FALSE,TRUE,$J3140)</f>
        <v>0</v>
      </c>
      <c r="K3141" t="b" cm="1">
        <f t="array" ref="K3141">_xlfn.IFS($L3141&gt;=$B$4-$B$27,FALSE,$I3141&gt;=$B$5-$B$27,TRUE,AND($J3141,NOT($K3140)),FALSE,$K3140,TRUE,TRUE,FALSE)</f>
        <v>0</v>
      </c>
      <c r="L3141" cm="1">
        <f t="array" ref="L3141">_xlfn.IFS($K3140,$L3140+$B$27,NOT($K3140),0,TRUE,$K3140)</f>
        <v>0</v>
      </c>
      <c r="M3141" t="b" cm="1">
        <f t="array" ref="M3141">_xlfn.IFS($K3141,FALSE,AND($J3141,NOT($K3141),$P3141&lt;$B$6),TRUE,TRUE,FALSE)</f>
        <v>0</v>
      </c>
      <c r="N3141" cm="1">
        <f t="array" ref="N3141">_xlfn.IFS($N3140&gt;=$C$7-$B$27,0,$M3140,$N3140+$B$27,TRUE,0)</f>
        <v>0</v>
      </c>
      <c r="O3141" t="b" cm="1">
        <f t="array" ref="O3141">_xlfn.IFS(AND($J3141,NOT($K3141),NOT($M3141)),TRUE,$P3141&gt;=$B$6,FALSE,AND($J3141,NOT($K3141),$M3141,$N3141=0),TRUE,TRUE,FALSE)</f>
        <v>0</v>
      </c>
      <c r="P3141" cm="1">
        <f t="array" ref="P3141">_xlfn.IFS(AND($O3140,$P3140&lt;$B$6),$P3140+1,AND(NOT($J3140),$P3140&gt;0),0,TRUE,$P3140)</f>
        <v>0</v>
      </c>
      <c r="Q3141" s="1">
        <f t="shared" si="246"/>
        <v>165</v>
      </c>
      <c r="R3141" s="1">
        <f t="shared" si="247"/>
        <v>8250</v>
      </c>
      <c r="S3141" s="17">
        <f t="shared" si="248"/>
        <v>157.74378585086043</v>
      </c>
      <c r="T3141" s="1" cm="1">
        <f t="array" ref="T3141">_xlfn.IFS($B$6=1,Q3141*$B$10,AND(P3140=0,P3141&gt;=1),T3140+$B$6*$B$10*$B$8,TRUE,T3140)</f>
        <v>6600</v>
      </c>
      <c r="U3141" s="17">
        <f t="shared" si="249"/>
        <v>126.19502868068834</v>
      </c>
    </row>
    <row r="3142" spans="7:21" x14ac:dyDescent="0.25">
      <c r="G3142" s="15">
        <v>3140</v>
      </c>
      <c r="H3142" s="17">
        <f t="shared" si="245"/>
        <v>52.316666666666663</v>
      </c>
      <c r="I3142" cm="1">
        <f t="array" ref="I3142">_xlfn.IFS(AND(NOT($I3141=0),$J3141),0,NOT($J3141),$I3141+$B$27,TRUE,$I3141)</f>
        <v>1.4499999999999997</v>
      </c>
      <c r="J3142" t="b" cm="1">
        <f t="array" ref="J3142">_xlfn.IFS($I3142&gt;=$C$5-$B$27,TRUE,$P3142&gt;=$B$6,FALSE,TRUE,$J3141)</f>
        <v>0</v>
      </c>
      <c r="K3142" t="b" cm="1">
        <f t="array" ref="K3142">_xlfn.IFS($L3142&gt;=$B$4-$B$27,FALSE,$I3142&gt;=$B$5-$B$27,TRUE,AND($J3142,NOT($K3141)),FALSE,$K3141,TRUE,TRUE,FALSE)</f>
        <v>0</v>
      </c>
      <c r="L3142" cm="1">
        <f t="array" ref="L3142">_xlfn.IFS($K3141,$L3141+$B$27,NOT($K3141),0,TRUE,$K3141)</f>
        <v>0</v>
      </c>
      <c r="M3142" t="b" cm="1">
        <f t="array" ref="M3142">_xlfn.IFS($K3142,FALSE,AND($J3142,NOT($K3142),$P3142&lt;$B$6),TRUE,TRUE,FALSE)</f>
        <v>0</v>
      </c>
      <c r="N3142" cm="1">
        <f t="array" ref="N3142">_xlfn.IFS($N3141&gt;=$C$7-$B$27,0,$M3141,$N3141+$B$27,TRUE,0)</f>
        <v>0</v>
      </c>
      <c r="O3142" t="b" cm="1">
        <f t="array" ref="O3142">_xlfn.IFS(AND($J3142,NOT($K3142),NOT($M3142)),TRUE,$P3142&gt;=$B$6,FALSE,AND($J3142,NOT($K3142),$M3142,$N3142=0),TRUE,TRUE,FALSE)</f>
        <v>0</v>
      </c>
      <c r="P3142" cm="1">
        <f t="array" ref="P3142">_xlfn.IFS(AND($O3141,$P3141&lt;$B$6),$P3141+1,AND(NOT($J3141),$P3141&gt;0),0,TRUE,$P3141)</f>
        <v>0</v>
      </c>
      <c r="Q3142" s="1">
        <f t="shared" si="246"/>
        <v>165</v>
      </c>
      <c r="R3142" s="1">
        <f t="shared" si="247"/>
        <v>8250</v>
      </c>
      <c r="S3142" s="17">
        <f t="shared" si="248"/>
        <v>157.69353297228417</v>
      </c>
      <c r="T3142" s="1" cm="1">
        <f t="array" ref="T3142">_xlfn.IFS($B$6=1,Q3142*$B$10,AND(P3141=0,P3142&gt;=1),T3141+$B$6*$B$10*$B$8,TRUE,T3141)</f>
        <v>6600</v>
      </c>
      <c r="U3142" s="17">
        <f t="shared" si="249"/>
        <v>126.15482637782735</v>
      </c>
    </row>
    <row r="3143" spans="7:21" x14ac:dyDescent="0.25">
      <c r="G3143" s="15">
        <v>3141</v>
      </c>
      <c r="H3143" s="17">
        <f t="shared" si="245"/>
        <v>52.333333333333336</v>
      </c>
      <c r="I3143" cm="1">
        <f t="array" ref="I3143">_xlfn.IFS(AND(NOT($I3142=0),$J3142),0,NOT($J3142),$I3142+$B$27,TRUE,$I3142)</f>
        <v>1.4666666666666663</v>
      </c>
      <c r="J3143" t="b" cm="1">
        <f t="array" ref="J3143">_xlfn.IFS($I3143&gt;=$C$5-$B$27,TRUE,$P3143&gt;=$B$6,FALSE,TRUE,$J3142)</f>
        <v>0</v>
      </c>
      <c r="K3143" t="b" cm="1">
        <f t="array" ref="K3143">_xlfn.IFS($L3143&gt;=$B$4-$B$27,FALSE,$I3143&gt;=$B$5-$B$27,TRUE,AND($J3143,NOT($K3142)),FALSE,$K3142,TRUE,TRUE,FALSE)</f>
        <v>0</v>
      </c>
      <c r="L3143" cm="1">
        <f t="array" ref="L3143">_xlfn.IFS($K3142,$L3142+$B$27,NOT($K3142),0,TRUE,$K3142)</f>
        <v>0</v>
      </c>
      <c r="M3143" t="b" cm="1">
        <f t="array" ref="M3143">_xlfn.IFS($K3143,FALSE,AND($J3143,NOT($K3143),$P3143&lt;$B$6),TRUE,TRUE,FALSE)</f>
        <v>0</v>
      </c>
      <c r="N3143" cm="1">
        <f t="array" ref="N3143">_xlfn.IFS($N3142&gt;=$C$7-$B$27,0,$M3142,$N3142+$B$27,TRUE,0)</f>
        <v>0</v>
      </c>
      <c r="O3143" t="b" cm="1">
        <f t="array" ref="O3143">_xlfn.IFS(AND($J3143,NOT($K3143),NOT($M3143)),TRUE,$P3143&gt;=$B$6,FALSE,AND($J3143,NOT($K3143),$M3143,$N3143=0),TRUE,TRUE,FALSE)</f>
        <v>0</v>
      </c>
      <c r="P3143" cm="1">
        <f t="array" ref="P3143">_xlfn.IFS(AND($O3142,$P3142&lt;$B$6),$P3142+1,AND(NOT($J3142),$P3142&gt;0),0,TRUE,$P3142)</f>
        <v>0</v>
      </c>
      <c r="Q3143" s="1">
        <f t="shared" si="246"/>
        <v>165</v>
      </c>
      <c r="R3143" s="1">
        <f t="shared" si="247"/>
        <v>8250</v>
      </c>
      <c r="S3143" s="17">
        <f t="shared" si="248"/>
        <v>157.64331210191082</v>
      </c>
      <c r="T3143" s="1" cm="1">
        <f t="array" ref="T3143">_xlfn.IFS($B$6=1,Q3143*$B$10,AND(P3142=0,P3143&gt;=1),T3142+$B$6*$B$10*$B$8,TRUE,T3142)</f>
        <v>6600</v>
      </c>
      <c r="U3143" s="17">
        <f t="shared" si="249"/>
        <v>126.11464968152866</v>
      </c>
    </row>
    <row r="3144" spans="7:21" x14ac:dyDescent="0.25">
      <c r="G3144" s="15">
        <v>3142</v>
      </c>
      <c r="H3144" s="17">
        <f t="shared" si="245"/>
        <v>52.35</v>
      </c>
      <c r="I3144" cm="1">
        <f t="array" ref="I3144">_xlfn.IFS(AND(NOT($I3143=0),$J3143),0,NOT($J3143),$I3143+$B$27,TRUE,$I3143)</f>
        <v>1.4833333333333329</v>
      </c>
      <c r="J3144" t="b" cm="1">
        <f t="array" ref="J3144">_xlfn.IFS($I3144&gt;=$C$5-$B$27,TRUE,$P3144&gt;=$B$6,FALSE,TRUE,$J3143)</f>
        <v>0</v>
      </c>
      <c r="K3144" t="b" cm="1">
        <f t="array" ref="K3144">_xlfn.IFS($L3144&gt;=$B$4-$B$27,FALSE,$I3144&gt;=$B$5-$B$27,TRUE,AND($J3144,NOT($K3143)),FALSE,$K3143,TRUE,TRUE,FALSE)</f>
        <v>0</v>
      </c>
      <c r="L3144" cm="1">
        <f t="array" ref="L3144">_xlfn.IFS($K3143,$L3143+$B$27,NOT($K3143),0,TRUE,$K3143)</f>
        <v>0</v>
      </c>
      <c r="M3144" t="b" cm="1">
        <f t="array" ref="M3144">_xlfn.IFS($K3144,FALSE,AND($J3144,NOT($K3144),$P3144&lt;$B$6),TRUE,TRUE,FALSE)</f>
        <v>0</v>
      </c>
      <c r="N3144" cm="1">
        <f t="array" ref="N3144">_xlfn.IFS($N3143&gt;=$C$7-$B$27,0,$M3143,$N3143+$B$27,TRUE,0)</f>
        <v>0</v>
      </c>
      <c r="O3144" t="b" cm="1">
        <f t="array" ref="O3144">_xlfn.IFS(AND($J3144,NOT($K3144),NOT($M3144)),TRUE,$P3144&gt;=$B$6,FALSE,AND($J3144,NOT($K3144),$M3144,$N3144=0),TRUE,TRUE,FALSE)</f>
        <v>0</v>
      </c>
      <c r="P3144" cm="1">
        <f t="array" ref="P3144">_xlfn.IFS(AND($O3143,$P3143&lt;$B$6),$P3143+1,AND(NOT($J3143),$P3143&gt;0),0,TRUE,$P3143)</f>
        <v>0</v>
      </c>
      <c r="Q3144" s="1">
        <f t="shared" si="246"/>
        <v>165</v>
      </c>
      <c r="R3144" s="1">
        <f t="shared" si="247"/>
        <v>8250</v>
      </c>
      <c r="S3144" s="17">
        <f t="shared" si="248"/>
        <v>157.59312320916905</v>
      </c>
      <c r="T3144" s="1" cm="1">
        <f t="array" ref="T3144">_xlfn.IFS($B$6=1,Q3144*$B$10,AND(P3143=0,P3144&gt;=1),T3143+$B$6*$B$10*$B$8,TRUE,T3143)</f>
        <v>6600</v>
      </c>
      <c r="U3144" s="17">
        <f t="shared" si="249"/>
        <v>126.07449856733524</v>
      </c>
    </row>
    <row r="3145" spans="7:21" x14ac:dyDescent="0.25">
      <c r="G3145" s="15">
        <v>3143</v>
      </c>
      <c r="H3145" s="17">
        <f t="shared" si="245"/>
        <v>52.366666666666667</v>
      </c>
      <c r="I3145" cm="1">
        <f t="array" ref="I3145">_xlfn.IFS(AND(NOT($I3144=0),$J3144),0,NOT($J3144),$I3144+$B$27,TRUE,$I3144)</f>
        <v>1.4999999999999996</v>
      </c>
      <c r="J3145" t="b" cm="1">
        <f t="array" ref="J3145">_xlfn.IFS($I3145&gt;=$C$5-$B$27,TRUE,$P3145&gt;=$B$6,FALSE,TRUE,$J3144)</f>
        <v>0</v>
      </c>
      <c r="K3145" t="b" cm="1">
        <f t="array" ref="K3145">_xlfn.IFS($L3145&gt;=$B$4-$B$27,FALSE,$I3145&gt;=$B$5-$B$27,TRUE,AND($J3145,NOT($K3144)),FALSE,$K3144,TRUE,TRUE,FALSE)</f>
        <v>0</v>
      </c>
      <c r="L3145" cm="1">
        <f t="array" ref="L3145">_xlfn.IFS($K3144,$L3144+$B$27,NOT($K3144),0,TRUE,$K3144)</f>
        <v>0</v>
      </c>
      <c r="M3145" t="b" cm="1">
        <f t="array" ref="M3145">_xlfn.IFS($K3145,FALSE,AND($J3145,NOT($K3145),$P3145&lt;$B$6),TRUE,TRUE,FALSE)</f>
        <v>0</v>
      </c>
      <c r="N3145" cm="1">
        <f t="array" ref="N3145">_xlfn.IFS($N3144&gt;=$C$7-$B$27,0,$M3144,$N3144+$B$27,TRUE,0)</f>
        <v>0</v>
      </c>
      <c r="O3145" t="b" cm="1">
        <f t="array" ref="O3145">_xlfn.IFS(AND($J3145,NOT($K3145),NOT($M3145)),TRUE,$P3145&gt;=$B$6,FALSE,AND($J3145,NOT($K3145),$M3145,$N3145=0),TRUE,TRUE,FALSE)</f>
        <v>0</v>
      </c>
      <c r="P3145" cm="1">
        <f t="array" ref="P3145">_xlfn.IFS(AND($O3144,$P3144&lt;$B$6),$P3144+1,AND(NOT($J3144),$P3144&gt;0),0,TRUE,$P3144)</f>
        <v>0</v>
      </c>
      <c r="Q3145" s="1">
        <f t="shared" si="246"/>
        <v>165</v>
      </c>
      <c r="R3145" s="1">
        <f t="shared" si="247"/>
        <v>8250</v>
      </c>
      <c r="S3145" s="17">
        <f t="shared" si="248"/>
        <v>157.54296626352641</v>
      </c>
      <c r="T3145" s="1" cm="1">
        <f t="array" ref="T3145">_xlfn.IFS($B$6=1,Q3145*$B$10,AND(P3144=0,P3145&gt;=1),T3144+$B$6*$B$10*$B$8,TRUE,T3144)</f>
        <v>6600</v>
      </c>
      <c r="U3145" s="17">
        <f t="shared" si="249"/>
        <v>126.03437301082113</v>
      </c>
    </row>
    <row r="3146" spans="7:21" x14ac:dyDescent="0.25">
      <c r="G3146" s="15">
        <v>3144</v>
      </c>
      <c r="H3146" s="17">
        <f t="shared" si="245"/>
        <v>52.383333333333333</v>
      </c>
      <c r="I3146" cm="1">
        <f t="array" ref="I3146">_xlfn.IFS(AND(NOT($I3145=0),$J3145),0,NOT($J3145),$I3145+$B$27,TRUE,$I3145)</f>
        <v>1.5166666666666662</v>
      </c>
      <c r="J3146" t="b" cm="1">
        <f t="array" ref="J3146">_xlfn.IFS($I3146&gt;=$C$5-$B$27,TRUE,$P3146&gt;=$B$6,FALSE,TRUE,$J3145)</f>
        <v>0</v>
      </c>
      <c r="K3146" t="b" cm="1">
        <f t="array" ref="K3146">_xlfn.IFS($L3146&gt;=$B$4-$B$27,FALSE,$I3146&gt;=$B$5-$B$27,TRUE,AND($J3146,NOT($K3145)),FALSE,$K3145,TRUE,TRUE,FALSE)</f>
        <v>0</v>
      </c>
      <c r="L3146" cm="1">
        <f t="array" ref="L3146">_xlfn.IFS($K3145,$L3145+$B$27,NOT($K3145),0,TRUE,$K3145)</f>
        <v>0</v>
      </c>
      <c r="M3146" t="b" cm="1">
        <f t="array" ref="M3146">_xlfn.IFS($K3146,FALSE,AND($J3146,NOT($K3146),$P3146&lt;$B$6),TRUE,TRUE,FALSE)</f>
        <v>0</v>
      </c>
      <c r="N3146" cm="1">
        <f t="array" ref="N3146">_xlfn.IFS($N3145&gt;=$C$7-$B$27,0,$M3145,$N3145+$B$27,TRUE,0)</f>
        <v>0</v>
      </c>
      <c r="O3146" t="b" cm="1">
        <f t="array" ref="O3146">_xlfn.IFS(AND($J3146,NOT($K3146),NOT($M3146)),TRUE,$P3146&gt;=$B$6,FALSE,AND($J3146,NOT($K3146),$M3146,$N3146=0),TRUE,TRUE,FALSE)</f>
        <v>0</v>
      </c>
      <c r="P3146" cm="1">
        <f t="array" ref="P3146">_xlfn.IFS(AND($O3145,$P3145&lt;$B$6),$P3145+1,AND(NOT($J3145),$P3145&gt;0),0,TRUE,$P3145)</f>
        <v>0</v>
      </c>
      <c r="Q3146" s="1">
        <f t="shared" si="246"/>
        <v>165</v>
      </c>
      <c r="R3146" s="1">
        <f t="shared" si="247"/>
        <v>8250</v>
      </c>
      <c r="S3146" s="17">
        <f t="shared" si="248"/>
        <v>157.49284123448933</v>
      </c>
      <c r="T3146" s="1" cm="1">
        <f t="array" ref="T3146">_xlfn.IFS($B$6=1,Q3146*$B$10,AND(P3145=0,P3146&gt;=1),T3145+$B$6*$B$10*$B$8,TRUE,T3145)</f>
        <v>6600</v>
      </c>
      <c r="U3146" s="17">
        <f t="shared" si="249"/>
        <v>125.99427298759147</v>
      </c>
    </row>
    <row r="3147" spans="7:21" x14ac:dyDescent="0.25">
      <c r="G3147" s="15">
        <v>3145</v>
      </c>
      <c r="H3147" s="17">
        <f t="shared" si="245"/>
        <v>52.4</v>
      </c>
      <c r="I3147" cm="1">
        <f t="array" ref="I3147">_xlfn.IFS(AND(NOT($I3146=0),$J3146),0,NOT($J3146),$I3146+$B$27,TRUE,$I3146)</f>
        <v>1.5333333333333328</v>
      </c>
      <c r="J3147" t="b" cm="1">
        <f t="array" ref="J3147">_xlfn.IFS($I3147&gt;=$C$5-$B$27,TRUE,$P3147&gt;=$B$6,FALSE,TRUE,$J3146)</f>
        <v>0</v>
      </c>
      <c r="K3147" t="b" cm="1">
        <f t="array" ref="K3147">_xlfn.IFS($L3147&gt;=$B$4-$B$27,FALSE,$I3147&gt;=$B$5-$B$27,TRUE,AND($J3147,NOT($K3146)),FALSE,$K3146,TRUE,TRUE,FALSE)</f>
        <v>0</v>
      </c>
      <c r="L3147" cm="1">
        <f t="array" ref="L3147">_xlfn.IFS($K3146,$L3146+$B$27,NOT($K3146),0,TRUE,$K3146)</f>
        <v>0</v>
      </c>
      <c r="M3147" t="b" cm="1">
        <f t="array" ref="M3147">_xlfn.IFS($K3147,FALSE,AND($J3147,NOT($K3147),$P3147&lt;$B$6),TRUE,TRUE,FALSE)</f>
        <v>0</v>
      </c>
      <c r="N3147" cm="1">
        <f t="array" ref="N3147">_xlfn.IFS($N3146&gt;=$C$7-$B$27,0,$M3146,$N3146+$B$27,TRUE,0)</f>
        <v>0</v>
      </c>
      <c r="O3147" t="b" cm="1">
        <f t="array" ref="O3147">_xlfn.IFS(AND($J3147,NOT($K3147),NOT($M3147)),TRUE,$P3147&gt;=$B$6,FALSE,AND($J3147,NOT($K3147),$M3147,$N3147=0),TRUE,TRUE,FALSE)</f>
        <v>0</v>
      </c>
      <c r="P3147" cm="1">
        <f t="array" ref="P3147">_xlfn.IFS(AND($O3146,$P3146&lt;$B$6),$P3146+1,AND(NOT($J3146),$P3146&gt;0),0,TRUE,$P3146)</f>
        <v>0</v>
      </c>
      <c r="Q3147" s="1">
        <f t="shared" si="246"/>
        <v>165</v>
      </c>
      <c r="R3147" s="1">
        <f t="shared" si="247"/>
        <v>8250</v>
      </c>
      <c r="S3147" s="17">
        <f t="shared" si="248"/>
        <v>157.44274809160305</v>
      </c>
      <c r="T3147" s="1" cm="1">
        <f t="array" ref="T3147">_xlfn.IFS($B$6=1,Q3147*$B$10,AND(P3146=0,P3147&gt;=1),T3146+$B$6*$B$10*$B$8,TRUE,T3146)</f>
        <v>6600</v>
      </c>
      <c r="U3147" s="17">
        <f t="shared" si="249"/>
        <v>125.95419847328245</v>
      </c>
    </row>
    <row r="3148" spans="7:21" x14ac:dyDescent="0.25">
      <c r="G3148" s="15">
        <v>3146</v>
      </c>
      <c r="H3148" s="17">
        <f t="shared" si="245"/>
        <v>52.416666666666664</v>
      </c>
      <c r="I3148" cm="1">
        <f t="array" ref="I3148">_xlfn.IFS(AND(NOT($I3147=0),$J3147),0,NOT($J3147),$I3147+$B$27,TRUE,$I3147)</f>
        <v>1.5499999999999994</v>
      </c>
      <c r="J3148" t="b" cm="1">
        <f t="array" ref="J3148">_xlfn.IFS($I3148&gt;=$C$5-$B$27,TRUE,$P3148&gt;=$B$6,FALSE,TRUE,$J3147)</f>
        <v>0</v>
      </c>
      <c r="K3148" t="b" cm="1">
        <f t="array" ref="K3148">_xlfn.IFS($L3148&gt;=$B$4-$B$27,FALSE,$I3148&gt;=$B$5-$B$27,TRUE,AND($J3148,NOT($K3147)),FALSE,$K3147,TRUE,TRUE,FALSE)</f>
        <v>0</v>
      </c>
      <c r="L3148" cm="1">
        <f t="array" ref="L3148">_xlfn.IFS($K3147,$L3147+$B$27,NOT($K3147),0,TRUE,$K3147)</f>
        <v>0</v>
      </c>
      <c r="M3148" t="b" cm="1">
        <f t="array" ref="M3148">_xlfn.IFS($K3148,FALSE,AND($J3148,NOT($K3148),$P3148&lt;$B$6),TRUE,TRUE,FALSE)</f>
        <v>0</v>
      </c>
      <c r="N3148" cm="1">
        <f t="array" ref="N3148">_xlfn.IFS($N3147&gt;=$C$7-$B$27,0,$M3147,$N3147+$B$27,TRUE,0)</f>
        <v>0</v>
      </c>
      <c r="O3148" t="b" cm="1">
        <f t="array" ref="O3148">_xlfn.IFS(AND($J3148,NOT($K3148),NOT($M3148)),TRUE,$P3148&gt;=$B$6,FALSE,AND($J3148,NOT($K3148),$M3148,$N3148=0),TRUE,TRUE,FALSE)</f>
        <v>0</v>
      </c>
      <c r="P3148" cm="1">
        <f t="array" ref="P3148">_xlfn.IFS(AND($O3147,$P3147&lt;$B$6),$P3147+1,AND(NOT($J3147),$P3147&gt;0),0,TRUE,$P3147)</f>
        <v>0</v>
      </c>
      <c r="Q3148" s="1">
        <f t="shared" si="246"/>
        <v>165</v>
      </c>
      <c r="R3148" s="1">
        <f t="shared" si="247"/>
        <v>8250</v>
      </c>
      <c r="S3148" s="17">
        <f t="shared" si="248"/>
        <v>157.39268680445153</v>
      </c>
      <c r="T3148" s="1" cm="1">
        <f t="array" ref="T3148">_xlfn.IFS($B$6=1,Q3148*$B$10,AND(P3147=0,P3148&gt;=1),T3147+$B$6*$B$10*$B$8,TRUE,T3147)</f>
        <v>6600</v>
      </c>
      <c r="U3148" s="17">
        <f t="shared" si="249"/>
        <v>125.91414944356121</v>
      </c>
    </row>
    <row r="3149" spans="7:21" x14ac:dyDescent="0.25">
      <c r="G3149" s="15">
        <v>3147</v>
      </c>
      <c r="H3149" s="17">
        <f t="shared" si="245"/>
        <v>52.43333333333333</v>
      </c>
      <c r="I3149" cm="1">
        <f t="array" ref="I3149">_xlfn.IFS(AND(NOT($I3148=0),$J3148),0,NOT($J3148),$I3148+$B$27,TRUE,$I3148)</f>
        <v>1.566666666666666</v>
      </c>
      <c r="J3149" t="b" cm="1">
        <f t="array" ref="J3149">_xlfn.IFS($I3149&gt;=$C$5-$B$27,TRUE,$P3149&gt;=$B$6,FALSE,TRUE,$J3148)</f>
        <v>0</v>
      </c>
      <c r="K3149" t="b" cm="1">
        <f t="array" ref="K3149">_xlfn.IFS($L3149&gt;=$B$4-$B$27,FALSE,$I3149&gt;=$B$5-$B$27,TRUE,AND($J3149,NOT($K3148)),FALSE,$K3148,TRUE,TRUE,FALSE)</f>
        <v>0</v>
      </c>
      <c r="L3149" cm="1">
        <f t="array" ref="L3149">_xlfn.IFS($K3148,$L3148+$B$27,NOT($K3148),0,TRUE,$K3148)</f>
        <v>0</v>
      </c>
      <c r="M3149" t="b" cm="1">
        <f t="array" ref="M3149">_xlfn.IFS($K3149,FALSE,AND($J3149,NOT($K3149),$P3149&lt;$B$6),TRUE,TRUE,FALSE)</f>
        <v>0</v>
      </c>
      <c r="N3149" cm="1">
        <f t="array" ref="N3149">_xlfn.IFS($N3148&gt;=$C$7-$B$27,0,$M3148,$N3148+$B$27,TRUE,0)</f>
        <v>0</v>
      </c>
      <c r="O3149" t="b" cm="1">
        <f t="array" ref="O3149">_xlfn.IFS(AND($J3149,NOT($K3149),NOT($M3149)),TRUE,$P3149&gt;=$B$6,FALSE,AND($J3149,NOT($K3149),$M3149,$N3149=0),TRUE,TRUE,FALSE)</f>
        <v>0</v>
      </c>
      <c r="P3149" cm="1">
        <f t="array" ref="P3149">_xlfn.IFS(AND($O3148,$P3148&lt;$B$6),$P3148+1,AND(NOT($J3148),$P3148&gt;0),0,TRUE,$P3148)</f>
        <v>0</v>
      </c>
      <c r="Q3149" s="1">
        <f t="shared" si="246"/>
        <v>165</v>
      </c>
      <c r="R3149" s="1">
        <f t="shared" si="247"/>
        <v>8250</v>
      </c>
      <c r="S3149" s="17">
        <f t="shared" si="248"/>
        <v>157.34265734265736</v>
      </c>
      <c r="T3149" s="1" cm="1">
        <f t="array" ref="T3149">_xlfn.IFS($B$6=1,Q3149*$B$10,AND(P3148=0,P3149&gt;=1),T3148+$B$6*$B$10*$B$8,TRUE,T3148)</f>
        <v>6600</v>
      </c>
      <c r="U3149" s="17">
        <f t="shared" si="249"/>
        <v>125.87412587412588</v>
      </c>
    </row>
    <row r="3150" spans="7:21" x14ac:dyDescent="0.25">
      <c r="G3150" s="15">
        <v>3148</v>
      </c>
      <c r="H3150" s="17">
        <f t="shared" si="245"/>
        <v>52.449999999999996</v>
      </c>
      <c r="I3150" cm="1">
        <f t="array" ref="I3150">_xlfn.IFS(AND(NOT($I3149=0),$J3149),0,NOT($J3149),$I3149+$B$27,TRUE,$I3149)</f>
        <v>1.5833333333333326</v>
      </c>
      <c r="J3150" t="b" cm="1">
        <f t="array" ref="J3150">_xlfn.IFS($I3150&gt;=$C$5-$B$27,TRUE,$P3150&gt;=$B$6,FALSE,TRUE,$J3149)</f>
        <v>0</v>
      </c>
      <c r="K3150" t="b" cm="1">
        <f t="array" ref="K3150">_xlfn.IFS($L3150&gt;=$B$4-$B$27,FALSE,$I3150&gt;=$B$5-$B$27,TRUE,AND($J3150,NOT($K3149)),FALSE,$K3149,TRUE,TRUE,FALSE)</f>
        <v>0</v>
      </c>
      <c r="L3150" cm="1">
        <f t="array" ref="L3150">_xlfn.IFS($K3149,$L3149+$B$27,NOT($K3149),0,TRUE,$K3149)</f>
        <v>0</v>
      </c>
      <c r="M3150" t="b" cm="1">
        <f t="array" ref="M3150">_xlfn.IFS($K3150,FALSE,AND($J3150,NOT($K3150),$P3150&lt;$B$6),TRUE,TRUE,FALSE)</f>
        <v>0</v>
      </c>
      <c r="N3150" cm="1">
        <f t="array" ref="N3150">_xlfn.IFS($N3149&gt;=$C$7-$B$27,0,$M3149,$N3149+$B$27,TRUE,0)</f>
        <v>0</v>
      </c>
      <c r="O3150" t="b" cm="1">
        <f t="array" ref="O3150">_xlfn.IFS(AND($J3150,NOT($K3150),NOT($M3150)),TRUE,$P3150&gt;=$B$6,FALSE,AND($J3150,NOT($K3150),$M3150,$N3150=0),TRUE,TRUE,FALSE)</f>
        <v>0</v>
      </c>
      <c r="P3150" cm="1">
        <f t="array" ref="P3150">_xlfn.IFS(AND($O3149,$P3149&lt;$B$6),$P3149+1,AND(NOT($J3149),$P3149&gt;0),0,TRUE,$P3149)</f>
        <v>0</v>
      </c>
      <c r="Q3150" s="1">
        <f t="shared" si="246"/>
        <v>165</v>
      </c>
      <c r="R3150" s="1">
        <f t="shared" si="247"/>
        <v>8250</v>
      </c>
      <c r="S3150" s="17">
        <f t="shared" si="248"/>
        <v>157.29265967588179</v>
      </c>
      <c r="T3150" s="1" cm="1">
        <f t="array" ref="T3150">_xlfn.IFS($B$6=1,Q3150*$B$10,AND(P3149=0,P3150&gt;=1),T3149+$B$6*$B$10*$B$8,TRUE,T3149)</f>
        <v>6600</v>
      </c>
      <c r="U3150" s="17">
        <f t="shared" si="249"/>
        <v>125.83412774070544</v>
      </c>
    </row>
    <row r="3151" spans="7:21" x14ac:dyDescent="0.25">
      <c r="G3151" s="15">
        <v>3149</v>
      </c>
      <c r="H3151" s="17">
        <f t="shared" si="245"/>
        <v>52.466666666666669</v>
      </c>
      <c r="I3151" cm="1">
        <f t="array" ref="I3151">_xlfn.IFS(AND(NOT($I3150=0),$J3150),0,NOT($J3150),$I3150+$B$27,TRUE,$I3150)</f>
        <v>1.5999999999999992</v>
      </c>
      <c r="J3151" t="b" cm="1">
        <f t="array" ref="J3151">_xlfn.IFS($I3151&gt;=$C$5-$B$27,TRUE,$P3151&gt;=$B$6,FALSE,TRUE,$J3150)</f>
        <v>0</v>
      </c>
      <c r="K3151" t="b" cm="1">
        <f t="array" ref="K3151">_xlfn.IFS($L3151&gt;=$B$4-$B$27,FALSE,$I3151&gt;=$B$5-$B$27,TRUE,AND($J3151,NOT($K3150)),FALSE,$K3150,TRUE,TRUE,FALSE)</f>
        <v>0</v>
      </c>
      <c r="L3151" cm="1">
        <f t="array" ref="L3151">_xlfn.IFS($K3150,$L3150+$B$27,NOT($K3150),0,TRUE,$K3150)</f>
        <v>0</v>
      </c>
      <c r="M3151" t="b" cm="1">
        <f t="array" ref="M3151">_xlfn.IFS($K3151,FALSE,AND($J3151,NOT($K3151),$P3151&lt;$B$6),TRUE,TRUE,FALSE)</f>
        <v>0</v>
      </c>
      <c r="N3151" cm="1">
        <f t="array" ref="N3151">_xlfn.IFS($N3150&gt;=$C$7-$B$27,0,$M3150,$N3150+$B$27,TRUE,0)</f>
        <v>0</v>
      </c>
      <c r="O3151" t="b" cm="1">
        <f t="array" ref="O3151">_xlfn.IFS(AND($J3151,NOT($K3151),NOT($M3151)),TRUE,$P3151&gt;=$B$6,FALSE,AND($J3151,NOT($K3151),$M3151,$N3151=0),TRUE,TRUE,FALSE)</f>
        <v>0</v>
      </c>
      <c r="P3151" cm="1">
        <f t="array" ref="P3151">_xlfn.IFS(AND($O3150,$P3150&lt;$B$6),$P3150+1,AND(NOT($J3150),$P3150&gt;0),0,TRUE,$P3150)</f>
        <v>0</v>
      </c>
      <c r="Q3151" s="1">
        <f t="shared" si="246"/>
        <v>165</v>
      </c>
      <c r="R3151" s="1">
        <f t="shared" si="247"/>
        <v>8250</v>
      </c>
      <c r="S3151" s="17">
        <f t="shared" si="248"/>
        <v>157.24269377382464</v>
      </c>
      <c r="T3151" s="1" cm="1">
        <f t="array" ref="T3151">_xlfn.IFS($B$6=1,Q3151*$B$10,AND(P3150=0,P3151&gt;=1),T3150+$B$6*$B$10*$B$8,TRUE,T3150)</f>
        <v>6600</v>
      </c>
      <c r="U3151" s="17">
        <f t="shared" si="249"/>
        <v>125.79415501905972</v>
      </c>
    </row>
    <row r="3152" spans="7:21" x14ac:dyDescent="0.25">
      <c r="G3152" s="15">
        <v>3150</v>
      </c>
      <c r="H3152" s="17">
        <f t="shared" si="245"/>
        <v>52.483333333333334</v>
      </c>
      <c r="I3152" cm="1">
        <f t="array" ref="I3152">_xlfn.IFS(AND(NOT($I3151=0),$J3151),0,NOT($J3151),$I3151+$B$27,TRUE,$I3151)</f>
        <v>1.6166666666666658</v>
      </c>
      <c r="J3152" t="b" cm="1">
        <f t="array" ref="J3152">_xlfn.IFS($I3152&gt;=$C$5-$B$27,TRUE,$P3152&gt;=$B$6,FALSE,TRUE,$J3151)</f>
        <v>0</v>
      </c>
      <c r="K3152" t="b" cm="1">
        <f t="array" ref="K3152">_xlfn.IFS($L3152&gt;=$B$4-$B$27,FALSE,$I3152&gt;=$B$5-$B$27,TRUE,AND($J3152,NOT($K3151)),FALSE,$K3151,TRUE,TRUE,FALSE)</f>
        <v>0</v>
      </c>
      <c r="L3152" cm="1">
        <f t="array" ref="L3152">_xlfn.IFS($K3151,$L3151+$B$27,NOT($K3151),0,TRUE,$K3151)</f>
        <v>0</v>
      </c>
      <c r="M3152" t="b" cm="1">
        <f t="array" ref="M3152">_xlfn.IFS($K3152,FALSE,AND($J3152,NOT($K3152),$P3152&lt;$B$6),TRUE,TRUE,FALSE)</f>
        <v>0</v>
      </c>
      <c r="N3152" cm="1">
        <f t="array" ref="N3152">_xlfn.IFS($N3151&gt;=$C$7-$B$27,0,$M3151,$N3151+$B$27,TRUE,0)</f>
        <v>0</v>
      </c>
      <c r="O3152" t="b" cm="1">
        <f t="array" ref="O3152">_xlfn.IFS(AND($J3152,NOT($K3152),NOT($M3152)),TRUE,$P3152&gt;=$B$6,FALSE,AND($J3152,NOT($K3152),$M3152,$N3152=0),TRUE,TRUE,FALSE)</f>
        <v>0</v>
      </c>
      <c r="P3152" cm="1">
        <f t="array" ref="P3152">_xlfn.IFS(AND($O3151,$P3151&lt;$B$6),$P3151+1,AND(NOT($J3151),$P3151&gt;0),0,TRUE,$P3151)</f>
        <v>0</v>
      </c>
      <c r="Q3152" s="1">
        <f t="shared" si="246"/>
        <v>165</v>
      </c>
      <c r="R3152" s="1">
        <f t="shared" si="247"/>
        <v>8250</v>
      </c>
      <c r="S3152" s="17">
        <f t="shared" si="248"/>
        <v>157.1927596062242</v>
      </c>
      <c r="T3152" s="1" cm="1">
        <f t="array" ref="T3152">_xlfn.IFS($B$6=1,Q3152*$B$10,AND(P3151=0,P3152&gt;=1),T3151+$B$6*$B$10*$B$8,TRUE,T3151)</f>
        <v>6600</v>
      </c>
      <c r="U3152" s="17">
        <f t="shared" si="249"/>
        <v>125.75420768497936</v>
      </c>
    </row>
    <row r="3153" spans="7:21" x14ac:dyDescent="0.25">
      <c r="G3153" s="15">
        <v>3151</v>
      </c>
      <c r="H3153" s="17">
        <f t="shared" si="245"/>
        <v>52.5</v>
      </c>
      <c r="I3153" cm="1">
        <f t="array" ref="I3153">_xlfn.IFS(AND(NOT($I3152=0),$J3152),0,NOT($J3152),$I3152+$B$27,TRUE,$I3152)</f>
        <v>1.6333333333333324</v>
      </c>
      <c r="J3153" t="b" cm="1">
        <f t="array" ref="J3153">_xlfn.IFS($I3153&gt;=$C$5-$B$27,TRUE,$P3153&gt;=$B$6,FALSE,TRUE,$J3152)</f>
        <v>0</v>
      </c>
      <c r="K3153" t="b" cm="1">
        <f t="array" ref="K3153">_xlfn.IFS($L3153&gt;=$B$4-$B$27,FALSE,$I3153&gt;=$B$5-$B$27,TRUE,AND($J3153,NOT($K3152)),FALSE,$K3152,TRUE,TRUE,FALSE)</f>
        <v>0</v>
      </c>
      <c r="L3153" cm="1">
        <f t="array" ref="L3153">_xlfn.IFS($K3152,$L3152+$B$27,NOT($K3152),0,TRUE,$K3152)</f>
        <v>0</v>
      </c>
      <c r="M3153" t="b" cm="1">
        <f t="array" ref="M3153">_xlfn.IFS($K3153,FALSE,AND($J3153,NOT($K3153),$P3153&lt;$B$6),TRUE,TRUE,FALSE)</f>
        <v>0</v>
      </c>
      <c r="N3153" cm="1">
        <f t="array" ref="N3153">_xlfn.IFS($N3152&gt;=$C$7-$B$27,0,$M3152,$N3152+$B$27,TRUE,0)</f>
        <v>0</v>
      </c>
      <c r="O3153" t="b" cm="1">
        <f t="array" ref="O3153">_xlfn.IFS(AND($J3153,NOT($K3153),NOT($M3153)),TRUE,$P3153&gt;=$B$6,FALSE,AND($J3153,NOT($K3153),$M3153,$N3153=0),TRUE,TRUE,FALSE)</f>
        <v>0</v>
      </c>
      <c r="P3153" cm="1">
        <f t="array" ref="P3153">_xlfn.IFS(AND($O3152,$P3152&lt;$B$6),$P3152+1,AND(NOT($J3152),$P3152&gt;0),0,TRUE,$P3152)</f>
        <v>0</v>
      </c>
      <c r="Q3153" s="1">
        <f t="shared" si="246"/>
        <v>165</v>
      </c>
      <c r="R3153" s="1">
        <f t="shared" si="247"/>
        <v>8250</v>
      </c>
      <c r="S3153" s="17">
        <f t="shared" si="248"/>
        <v>157.14285714285714</v>
      </c>
      <c r="T3153" s="1" cm="1">
        <f t="array" ref="T3153">_xlfn.IFS($B$6=1,Q3153*$B$10,AND(P3152=0,P3153&gt;=1),T3152+$B$6*$B$10*$B$8,TRUE,T3152)</f>
        <v>6600</v>
      </c>
      <c r="U3153" s="17">
        <f t="shared" si="249"/>
        <v>125.71428571428571</v>
      </c>
    </row>
    <row r="3154" spans="7:21" x14ac:dyDescent="0.25">
      <c r="G3154" s="15">
        <v>3152</v>
      </c>
      <c r="H3154" s="17">
        <f t="shared" si="245"/>
        <v>52.516666666666666</v>
      </c>
      <c r="I3154" cm="1">
        <f t="array" ref="I3154">_xlfn.IFS(AND(NOT($I3153=0),$J3153),0,NOT($J3153),$I3153+$B$27,TRUE,$I3153)</f>
        <v>1.649999999999999</v>
      </c>
      <c r="J3154" t="b" cm="1">
        <f t="array" ref="J3154">_xlfn.IFS($I3154&gt;=$C$5-$B$27,TRUE,$P3154&gt;=$B$6,FALSE,TRUE,$J3153)</f>
        <v>0</v>
      </c>
      <c r="K3154" t="b" cm="1">
        <f t="array" ref="K3154">_xlfn.IFS($L3154&gt;=$B$4-$B$27,FALSE,$I3154&gt;=$B$5-$B$27,TRUE,AND($J3154,NOT($K3153)),FALSE,$K3153,TRUE,TRUE,FALSE)</f>
        <v>0</v>
      </c>
      <c r="L3154" cm="1">
        <f t="array" ref="L3154">_xlfn.IFS($K3153,$L3153+$B$27,NOT($K3153),0,TRUE,$K3153)</f>
        <v>0</v>
      </c>
      <c r="M3154" t="b" cm="1">
        <f t="array" ref="M3154">_xlfn.IFS($K3154,FALSE,AND($J3154,NOT($K3154),$P3154&lt;$B$6),TRUE,TRUE,FALSE)</f>
        <v>0</v>
      </c>
      <c r="N3154" cm="1">
        <f t="array" ref="N3154">_xlfn.IFS($N3153&gt;=$C$7-$B$27,0,$M3153,$N3153+$B$27,TRUE,0)</f>
        <v>0</v>
      </c>
      <c r="O3154" t="b" cm="1">
        <f t="array" ref="O3154">_xlfn.IFS(AND($J3154,NOT($K3154),NOT($M3154)),TRUE,$P3154&gt;=$B$6,FALSE,AND($J3154,NOT($K3154),$M3154,$N3154=0),TRUE,TRUE,FALSE)</f>
        <v>0</v>
      </c>
      <c r="P3154" cm="1">
        <f t="array" ref="P3154">_xlfn.IFS(AND($O3153,$P3153&lt;$B$6),$P3153+1,AND(NOT($J3153),$P3153&gt;0),0,TRUE,$P3153)</f>
        <v>0</v>
      </c>
      <c r="Q3154" s="1">
        <f t="shared" si="246"/>
        <v>165</v>
      </c>
      <c r="R3154" s="1">
        <f t="shared" si="247"/>
        <v>8250</v>
      </c>
      <c r="S3154" s="17">
        <f t="shared" si="248"/>
        <v>157.09298635353855</v>
      </c>
      <c r="T3154" s="1" cm="1">
        <f t="array" ref="T3154">_xlfn.IFS($B$6=1,Q3154*$B$10,AND(P3153=0,P3154&gt;=1),T3153+$B$6*$B$10*$B$8,TRUE,T3153)</f>
        <v>6600</v>
      </c>
      <c r="U3154" s="17">
        <f t="shared" si="249"/>
        <v>125.67438908283086</v>
      </c>
    </row>
    <row r="3155" spans="7:21" x14ac:dyDescent="0.25">
      <c r="G3155" s="15">
        <v>3153</v>
      </c>
      <c r="H3155" s="17">
        <f t="shared" si="245"/>
        <v>52.533333333333331</v>
      </c>
      <c r="I3155" cm="1">
        <f t="array" ref="I3155">_xlfn.IFS(AND(NOT($I3154=0),$J3154),0,NOT($J3154),$I3154+$B$27,TRUE,$I3154)</f>
        <v>1.6666666666666656</v>
      </c>
      <c r="J3155" t="b" cm="1">
        <f t="array" ref="J3155">_xlfn.IFS($I3155&gt;=$C$5-$B$27,TRUE,$P3155&gt;=$B$6,FALSE,TRUE,$J3154)</f>
        <v>0</v>
      </c>
      <c r="K3155" t="b" cm="1">
        <f t="array" ref="K3155">_xlfn.IFS($L3155&gt;=$B$4-$B$27,FALSE,$I3155&gt;=$B$5-$B$27,TRUE,AND($J3155,NOT($K3154)),FALSE,$K3154,TRUE,TRUE,FALSE)</f>
        <v>0</v>
      </c>
      <c r="L3155" cm="1">
        <f t="array" ref="L3155">_xlfn.IFS($K3154,$L3154+$B$27,NOT($K3154),0,TRUE,$K3154)</f>
        <v>0</v>
      </c>
      <c r="M3155" t="b" cm="1">
        <f t="array" ref="M3155">_xlfn.IFS($K3155,FALSE,AND($J3155,NOT($K3155),$P3155&lt;$B$6),TRUE,TRUE,FALSE)</f>
        <v>0</v>
      </c>
      <c r="N3155" cm="1">
        <f t="array" ref="N3155">_xlfn.IFS($N3154&gt;=$C$7-$B$27,0,$M3154,$N3154+$B$27,TRUE,0)</f>
        <v>0</v>
      </c>
      <c r="O3155" t="b" cm="1">
        <f t="array" ref="O3155">_xlfn.IFS(AND($J3155,NOT($K3155),NOT($M3155)),TRUE,$P3155&gt;=$B$6,FALSE,AND($J3155,NOT($K3155),$M3155,$N3155=0),TRUE,TRUE,FALSE)</f>
        <v>0</v>
      </c>
      <c r="P3155" cm="1">
        <f t="array" ref="P3155">_xlfn.IFS(AND($O3154,$P3154&lt;$B$6),$P3154+1,AND(NOT($J3154),$P3154&gt;0),0,TRUE,$P3154)</f>
        <v>0</v>
      </c>
      <c r="Q3155" s="1">
        <f t="shared" si="246"/>
        <v>165</v>
      </c>
      <c r="R3155" s="1">
        <f t="shared" si="247"/>
        <v>8250</v>
      </c>
      <c r="S3155" s="17">
        <f t="shared" si="248"/>
        <v>157.04314720812184</v>
      </c>
      <c r="T3155" s="1" cm="1">
        <f t="array" ref="T3155">_xlfn.IFS($B$6=1,Q3155*$B$10,AND(P3154=0,P3155&gt;=1),T3154+$B$6*$B$10*$B$8,TRUE,T3154)</f>
        <v>6600</v>
      </c>
      <c r="U3155" s="17">
        <f t="shared" si="249"/>
        <v>125.63451776649747</v>
      </c>
    </row>
    <row r="3156" spans="7:21" x14ac:dyDescent="0.25">
      <c r="G3156" s="15">
        <v>3154</v>
      </c>
      <c r="H3156" s="17">
        <f t="shared" si="245"/>
        <v>52.55</v>
      </c>
      <c r="I3156" cm="1">
        <f t="array" ref="I3156">_xlfn.IFS(AND(NOT($I3155=0),$J3155),0,NOT($J3155),$I3155+$B$27,TRUE,$I3155)</f>
        <v>1.6833333333333322</v>
      </c>
      <c r="J3156" t="b" cm="1">
        <f t="array" ref="J3156">_xlfn.IFS($I3156&gt;=$C$5-$B$27,TRUE,$P3156&gt;=$B$6,FALSE,TRUE,$J3155)</f>
        <v>0</v>
      </c>
      <c r="K3156" t="b" cm="1">
        <f t="array" ref="K3156">_xlfn.IFS($L3156&gt;=$B$4-$B$27,FALSE,$I3156&gt;=$B$5-$B$27,TRUE,AND($J3156,NOT($K3155)),FALSE,$K3155,TRUE,TRUE,FALSE)</f>
        <v>0</v>
      </c>
      <c r="L3156" cm="1">
        <f t="array" ref="L3156">_xlfn.IFS($K3155,$L3155+$B$27,NOT($K3155),0,TRUE,$K3155)</f>
        <v>0</v>
      </c>
      <c r="M3156" t="b" cm="1">
        <f t="array" ref="M3156">_xlfn.IFS($K3156,FALSE,AND($J3156,NOT($K3156),$P3156&lt;$B$6),TRUE,TRUE,FALSE)</f>
        <v>0</v>
      </c>
      <c r="N3156" cm="1">
        <f t="array" ref="N3156">_xlfn.IFS($N3155&gt;=$C$7-$B$27,0,$M3155,$N3155+$B$27,TRUE,0)</f>
        <v>0</v>
      </c>
      <c r="O3156" t="b" cm="1">
        <f t="array" ref="O3156">_xlfn.IFS(AND($J3156,NOT($K3156),NOT($M3156)),TRUE,$P3156&gt;=$B$6,FALSE,AND($J3156,NOT($K3156),$M3156,$N3156=0),TRUE,TRUE,FALSE)</f>
        <v>0</v>
      </c>
      <c r="P3156" cm="1">
        <f t="array" ref="P3156">_xlfn.IFS(AND($O3155,$P3155&lt;$B$6),$P3155+1,AND(NOT($J3155),$P3155&gt;0),0,TRUE,$P3155)</f>
        <v>0</v>
      </c>
      <c r="Q3156" s="1">
        <f t="shared" si="246"/>
        <v>165</v>
      </c>
      <c r="R3156" s="1">
        <f t="shared" si="247"/>
        <v>8250</v>
      </c>
      <c r="S3156" s="17">
        <f t="shared" si="248"/>
        <v>156.99333967649858</v>
      </c>
      <c r="T3156" s="1" cm="1">
        <f t="array" ref="T3156">_xlfn.IFS($B$6=1,Q3156*$B$10,AND(P3155=0,P3156&gt;=1),T3155+$B$6*$B$10*$B$8,TRUE,T3155)</f>
        <v>6600</v>
      </c>
      <c r="U3156" s="17">
        <f t="shared" si="249"/>
        <v>125.59467174119887</v>
      </c>
    </row>
    <row r="3157" spans="7:21" x14ac:dyDescent="0.25">
      <c r="G3157" s="15">
        <v>3155</v>
      </c>
      <c r="H3157" s="17">
        <f t="shared" si="245"/>
        <v>52.566666666666663</v>
      </c>
      <c r="I3157" cm="1">
        <f t="array" ref="I3157">_xlfn.IFS(AND(NOT($I3156=0),$J3156),0,NOT($J3156),$I3156+$B$27,TRUE,$I3156)</f>
        <v>1.6999999999999988</v>
      </c>
      <c r="J3157" t="b" cm="1">
        <f t="array" ref="J3157">_xlfn.IFS($I3157&gt;=$C$5-$B$27,TRUE,$P3157&gt;=$B$6,FALSE,TRUE,$J3156)</f>
        <v>0</v>
      </c>
      <c r="K3157" t="b" cm="1">
        <f t="array" ref="K3157">_xlfn.IFS($L3157&gt;=$B$4-$B$27,FALSE,$I3157&gt;=$B$5-$B$27,TRUE,AND($J3157,NOT($K3156)),FALSE,$K3156,TRUE,TRUE,FALSE)</f>
        <v>0</v>
      </c>
      <c r="L3157" cm="1">
        <f t="array" ref="L3157">_xlfn.IFS($K3156,$L3156+$B$27,NOT($K3156),0,TRUE,$K3156)</f>
        <v>0</v>
      </c>
      <c r="M3157" t="b" cm="1">
        <f t="array" ref="M3157">_xlfn.IFS($K3157,FALSE,AND($J3157,NOT($K3157),$P3157&lt;$B$6),TRUE,TRUE,FALSE)</f>
        <v>0</v>
      </c>
      <c r="N3157" cm="1">
        <f t="array" ref="N3157">_xlfn.IFS($N3156&gt;=$C$7-$B$27,0,$M3156,$N3156+$B$27,TRUE,0)</f>
        <v>0</v>
      </c>
      <c r="O3157" t="b" cm="1">
        <f t="array" ref="O3157">_xlfn.IFS(AND($J3157,NOT($K3157),NOT($M3157)),TRUE,$P3157&gt;=$B$6,FALSE,AND($J3157,NOT($K3157),$M3157,$N3157=0),TRUE,TRUE,FALSE)</f>
        <v>0</v>
      </c>
      <c r="P3157" cm="1">
        <f t="array" ref="P3157">_xlfn.IFS(AND($O3156,$P3156&lt;$B$6),$P3156+1,AND(NOT($J3156),$P3156&gt;0),0,TRUE,$P3156)</f>
        <v>0</v>
      </c>
      <c r="Q3157" s="1">
        <f t="shared" si="246"/>
        <v>165</v>
      </c>
      <c r="R3157" s="1">
        <f t="shared" si="247"/>
        <v>8250</v>
      </c>
      <c r="S3157" s="17">
        <f t="shared" si="248"/>
        <v>156.9435637285986</v>
      </c>
      <c r="T3157" s="1" cm="1">
        <f t="array" ref="T3157">_xlfn.IFS($B$6=1,Q3157*$B$10,AND(P3156=0,P3157&gt;=1),T3156+$B$6*$B$10*$B$8,TRUE,T3156)</f>
        <v>6600</v>
      </c>
      <c r="U3157" s="17">
        <f t="shared" si="249"/>
        <v>125.55485098287889</v>
      </c>
    </row>
    <row r="3158" spans="7:21" x14ac:dyDescent="0.25">
      <c r="G3158" s="15">
        <v>3156</v>
      </c>
      <c r="H3158" s="17">
        <f t="shared" si="245"/>
        <v>52.583333333333336</v>
      </c>
      <c r="I3158" cm="1">
        <f t="array" ref="I3158">_xlfn.IFS(AND(NOT($I3157=0),$J3157),0,NOT($J3157),$I3157+$B$27,TRUE,$I3157)</f>
        <v>1.7166666666666655</v>
      </c>
      <c r="J3158" t="b" cm="1">
        <f t="array" ref="J3158">_xlfn.IFS($I3158&gt;=$C$5-$B$27,TRUE,$P3158&gt;=$B$6,FALSE,TRUE,$J3157)</f>
        <v>0</v>
      </c>
      <c r="K3158" t="b" cm="1">
        <f t="array" ref="K3158">_xlfn.IFS($L3158&gt;=$B$4-$B$27,FALSE,$I3158&gt;=$B$5-$B$27,TRUE,AND($J3158,NOT($K3157)),FALSE,$K3157,TRUE,TRUE,FALSE)</f>
        <v>0</v>
      </c>
      <c r="L3158" cm="1">
        <f t="array" ref="L3158">_xlfn.IFS($K3157,$L3157+$B$27,NOT($K3157),0,TRUE,$K3157)</f>
        <v>0</v>
      </c>
      <c r="M3158" t="b" cm="1">
        <f t="array" ref="M3158">_xlfn.IFS($K3158,FALSE,AND($J3158,NOT($K3158),$P3158&lt;$B$6),TRUE,TRUE,FALSE)</f>
        <v>0</v>
      </c>
      <c r="N3158" cm="1">
        <f t="array" ref="N3158">_xlfn.IFS($N3157&gt;=$C$7-$B$27,0,$M3157,$N3157+$B$27,TRUE,0)</f>
        <v>0</v>
      </c>
      <c r="O3158" t="b" cm="1">
        <f t="array" ref="O3158">_xlfn.IFS(AND($J3158,NOT($K3158),NOT($M3158)),TRUE,$P3158&gt;=$B$6,FALSE,AND($J3158,NOT($K3158),$M3158,$N3158=0),TRUE,TRUE,FALSE)</f>
        <v>0</v>
      </c>
      <c r="P3158" cm="1">
        <f t="array" ref="P3158">_xlfn.IFS(AND($O3157,$P3157&lt;$B$6),$P3157+1,AND(NOT($J3157),$P3157&gt;0),0,TRUE,$P3157)</f>
        <v>0</v>
      </c>
      <c r="Q3158" s="1">
        <f t="shared" si="246"/>
        <v>165</v>
      </c>
      <c r="R3158" s="1">
        <f t="shared" si="247"/>
        <v>8250</v>
      </c>
      <c r="S3158" s="17">
        <f t="shared" si="248"/>
        <v>156.89381933438986</v>
      </c>
      <c r="T3158" s="1" cm="1">
        <f t="array" ref="T3158">_xlfn.IFS($B$6=1,Q3158*$B$10,AND(P3157=0,P3158&gt;=1),T3157+$B$6*$B$10*$B$8,TRUE,T3157)</f>
        <v>6600</v>
      </c>
      <c r="U3158" s="17">
        <f t="shared" si="249"/>
        <v>125.51505546751189</v>
      </c>
    </row>
    <row r="3159" spans="7:21" x14ac:dyDescent="0.25">
      <c r="G3159" s="15">
        <v>3157</v>
      </c>
      <c r="H3159" s="17">
        <f t="shared" si="245"/>
        <v>52.6</v>
      </c>
      <c r="I3159" cm="1">
        <f t="array" ref="I3159">_xlfn.IFS(AND(NOT($I3158=0),$J3158),0,NOT($J3158),$I3158+$B$27,TRUE,$I3158)</f>
        <v>1.7333333333333321</v>
      </c>
      <c r="J3159" t="b" cm="1">
        <f t="array" ref="J3159">_xlfn.IFS($I3159&gt;=$C$5-$B$27,TRUE,$P3159&gt;=$B$6,FALSE,TRUE,$J3158)</f>
        <v>0</v>
      </c>
      <c r="K3159" t="b" cm="1">
        <f t="array" ref="K3159">_xlfn.IFS($L3159&gt;=$B$4-$B$27,FALSE,$I3159&gt;=$B$5-$B$27,TRUE,AND($J3159,NOT($K3158)),FALSE,$K3158,TRUE,TRUE,FALSE)</f>
        <v>0</v>
      </c>
      <c r="L3159" cm="1">
        <f t="array" ref="L3159">_xlfn.IFS($K3158,$L3158+$B$27,NOT($K3158),0,TRUE,$K3158)</f>
        <v>0</v>
      </c>
      <c r="M3159" t="b" cm="1">
        <f t="array" ref="M3159">_xlfn.IFS($K3159,FALSE,AND($J3159,NOT($K3159),$P3159&lt;$B$6),TRUE,TRUE,FALSE)</f>
        <v>0</v>
      </c>
      <c r="N3159" cm="1">
        <f t="array" ref="N3159">_xlfn.IFS($N3158&gt;=$C$7-$B$27,0,$M3158,$N3158+$B$27,TRUE,0)</f>
        <v>0</v>
      </c>
      <c r="O3159" t="b" cm="1">
        <f t="array" ref="O3159">_xlfn.IFS(AND($J3159,NOT($K3159),NOT($M3159)),TRUE,$P3159&gt;=$B$6,FALSE,AND($J3159,NOT($K3159),$M3159,$N3159=0),TRUE,TRUE,FALSE)</f>
        <v>0</v>
      </c>
      <c r="P3159" cm="1">
        <f t="array" ref="P3159">_xlfn.IFS(AND($O3158,$P3158&lt;$B$6),$P3158+1,AND(NOT($J3158),$P3158&gt;0),0,TRUE,$P3158)</f>
        <v>0</v>
      </c>
      <c r="Q3159" s="1">
        <f t="shared" si="246"/>
        <v>165</v>
      </c>
      <c r="R3159" s="1">
        <f t="shared" si="247"/>
        <v>8250</v>
      </c>
      <c r="S3159" s="17">
        <f t="shared" si="248"/>
        <v>156.84410646387832</v>
      </c>
      <c r="T3159" s="1" cm="1">
        <f t="array" ref="T3159">_xlfn.IFS($B$6=1,Q3159*$B$10,AND(P3158=0,P3159&gt;=1),T3158+$B$6*$B$10*$B$8,TRUE,T3158)</f>
        <v>6600</v>
      </c>
      <c r="U3159" s="17">
        <f t="shared" si="249"/>
        <v>125.47528517110266</v>
      </c>
    </row>
    <row r="3160" spans="7:21" x14ac:dyDescent="0.25">
      <c r="G3160" s="15">
        <v>3158</v>
      </c>
      <c r="H3160" s="17">
        <f t="shared" si="245"/>
        <v>52.616666666666667</v>
      </c>
      <c r="I3160" cm="1">
        <f t="array" ref="I3160">_xlfn.IFS(AND(NOT($I3159=0),$J3159),0,NOT($J3159),$I3159+$B$27,TRUE,$I3159)</f>
        <v>1.7499999999999987</v>
      </c>
      <c r="J3160" t="b" cm="1">
        <f t="array" ref="J3160">_xlfn.IFS($I3160&gt;=$C$5-$B$27,TRUE,$P3160&gt;=$B$6,FALSE,TRUE,$J3159)</f>
        <v>0</v>
      </c>
      <c r="K3160" t="b" cm="1">
        <f t="array" ref="K3160">_xlfn.IFS($L3160&gt;=$B$4-$B$27,FALSE,$I3160&gt;=$B$5-$B$27,TRUE,AND($J3160,NOT($K3159)),FALSE,$K3159,TRUE,TRUE,FALSE)</f>
        <v>0</v>
      </c>
      <c r="L3160" cm="1">
        <f t="array" ref="L3160">_xlfn.IFS($K3159,$L3159+$B$27,NOT($K3159),0,TRUE,$K3159)</f>
        <v>0</v>
      </c>
      <c r="M3160" t="b" cm="1">
        <f t="array" ref="M3160">_xlfn.IFS($K3160,FALSE,AND($J3160,NOT($K3160),$P3160&lt;$B$6),TRUE,TRUE,FALSE)</f>
        <v>0</v>
      </c>
      <c r="N3160" cm="1">
        <f t="array" ref="N3160">_xlfn.IFS($N3159&gt;=$C$7-$B$27,0,$M3159,$N3159+$B$27,TRUE,0)</f>
        <v>0</v>
      </c>
      <c r="O3160" t="b" cm="1">
        <f t="array" ref="O3160">_xlfn.IFS(AND($J3160,NOT($K3160),NOT($M3160)),TRUE,$P3160&gt;=$B$6,FALSE,AND($J3160,NOT($K3160),$M3160,$N3160=0),TRUE,TRUE,FALSE)</f>
        <v>0</v>
      </c>
      <c r="P3160" cm="1">
        <f t="array" ref="P3160">_xlfn.IFS(AND($O3159,$P3159&lt;$B$6),$P3159+1,AND(NOT($J3159),$P3159&gt;0),0,TRUE,$P3159)</f>
        <v>0</v>
      </c>
      <c r="Q3160" s="1">
        <f t="shared" si="246"/>
        <v>165</v>
      </c>
      <c r="R3160" s="1">
        <f t="shared" si="247"/>
        <v>8250</v>
      </c>
      <c r="S3160" s="17">
        <f t="shared" si="248"/>
        <v>156.79442508710801</v>
      </c>
      <c r="T3160" s="1" cm="1">
        <f t="array" ref="T3160">_xlfn.IFS($B$6=1,Q3160*$B$10,AND(P3159=0,P3160&gt;=1),T3159+$B$6*$B$10*$B$8,TRUE,T3159)</f>
        <v>6600</v>
      </c>
      <c r="U3160" s="17">
        <f t="shared" si="249"/>
        <v>125.43554006968641</v>
      </c>
    </row>
    <row r="3161" spans="7:21" x14ac:dyDescent="0.25">
      <c r="G3161" s="15">
        <v>3159</v>
      </c>
      <c r="H3161" s="17">
        <f t="shared" si="245"/>
        <v>52.633333333333333</v>
      </c>
      <c r="I3161" cm="1">
        <f t="array" ref="I3161">_xlfn.IFS(AND(NOT($I3160=0),$J3160),0,NOT($J3160),$I3160+$B$27,TRUE,$I3160)</f>
        <v>1.7666666666666653</v>
      </c>
      <c r="J3161" t="b" cm="1">
        <f t="array" ref="J3161">_xlfn.IFS($I3161&gt;=$C$5-$B$27,TRUE,$P3161&gt;=$B$6,FALSE,TRUE,$J3160)</f>
        <v>0</v>
      </c>
      <c r="K3161" t="b" cm="1">
        <f t="array" ref="K3161">_xlfn.IFS($L3161&gt;=$B$4-$B$27,FALSE,$I3161&gt;=$B$5-$B$27,TRUE,AND($J3161,NOT($K3160)),FALSE,$K3160,TRUE,TRUE,FALSE)</f>
        <v>0</v>
      </c>
      <c r="L3161" cm="1">
        <f t="array" ref="L3161">_xlfn.IFS($K3160,$L3160+$B$27,NOT($K3160),0,TRUE,$K3160)</f>
        <v>0</v>
      </c>
      <c r="M3161" t="b" cm="1">
        <f t="array" ref="M3161">_xlfn.IFS($K3161,FALSE,AND($J3161,NOT($K3161),$P3161&lt;$B$6),TRUE,TRUE,FALSE)</f>
        <v>0</v>
      </c>
      <c r="N3161" cm="1">
        <f t="array" ref="N3161">_xlfn.IFS($N3160&gt;=$C$7-$B$27,0,$M3160,$N3160+$B$27,TRUE,0)</f>
        <v>0</v>
      </c>
      <c r="O3161" t="b" cm="1">
        <f t="array" ref="O3161">_xlfn.IFS(AND($J3161,NOT($K3161),NOT($M3161)),TRUE,$P3161&gt;=$B$6,FALSE,AND($J3161,NOT($K3161),$M3161,$N3161=0),TRUE,TRUE,FALSE)</f>
        <v>0</v>
      </c>
      <c r="P3161" cm="1">
        <f t="array" ref="P3161">_xlfn.IFS(AND($O3160,$P3160&lt;$B$6),$P3160+1,AND(NOT($J3160),$P3160&gt;0),0,TRUE,$P3160)</f>
        <v>0</v>
      </c>
      <c r="Q3161" s="1">
        <f t="shared" si="246"/>
        <v>165</v>
      </c>
      <c r="R3161" s="1">
        <f t="shared" si="247"/>
        <v>8250</v>
      </c>
      <c r="S3161" s="17">
        <f t="shared" si="248"/>
        <v>156.74477517416085</v>
      </c>
      <c r="T3161" s="1" cm="1">
        <f t="array" ref="T3161">_xlfn.IFS($B$6=1,Q3161*$B$10,AND(P3160=0,P3161&gt;=1),T3160+$B$6*$B$10*$B$8,TRUE,T3160)</f>
        <v>6600</v>
      </c>
      <c r="U3161" s="17">
        <f t="shared" si="249"/>
        <v>125.39582013932869</v>
      </c>
    </row>
    <row r="3162" spans="7:21" x14ac:dyDescent="0.25">
      <c r="G3162" s="15">
        <v>3160</v>
      </c>
      <c r="H3162" s="17">
        <f t="shared" si="245"/>
        <v>52.65</v>
      </c>
      <c r="I3162" cm="1">
        <f t="array" ref="I3162">_xlfn.IFS(AND(NOT($I3161=0),$J3161),0,NOT($J3161),$I3161+$B$27,TRUE,$I3161)</f>
        <v>1.7833333333333319</v>
      </c>
      <c r="J3162" t="b" cm="1">
        <f t="array" ref="J3162">_xlfn.IFS($I3162&gt;=$C$5-$B$27,TRUE,$P3162&gt;=$B$6,FALSE,TRUE,$J3161)</f>
        <v>0</v>
      </c>
      <c r="K3162" t="b" cm="1">
        <f t="array" ref="K3162">_xlfn.IFS($L3162&gt;=$B$4-$B$27,FALSE,$I3162&gt;=$B$5-$B$27,TRUE,AND($J3162,NOT($K3161)),FALSE,$K3161,TRUE,TRUE,FALSE)</f>
        <v>0</v>
      </c>
      <c r="L3162" cm="1">
        <f t="array" ref="L3162">_xlfn.IFS($K3161,$L3161+$B$27,NOT($K3161),0,TRUE,$K3161)</f>
        <v>0</v>
      </c>
      <c r="M3162" t="b" cm="1">
        <f t="array" ref="M3162">_xlfn.IFS($K3162,FALSE,AND($J3162,NOT($K3162),$P3162&lt;$B$6),TRUE,TRUE,FALSE)</f>
        <v>0</v>
      </c>
      <c r="N3162" cm="1">
        <f t="array" ref="N3162">_xlfn.IFS($N3161&gt;=$C$7-$B$27,0,$M3161,$N3161+$B$27,TRUE,0)</f>
        <v>0</v>
      </c>
      <c r="O3162" t="b" cm="1">
        <f t="array" ref="O3162">_xlfn.IFS(AND($J3162,NOT($K3162),NOT($M3162)),TRUE,$P3162&gt;=$B$6,FALSE,AND($J3162,NOT($K3162),$M3162,$N3162=0),TRUE,TRUE,FALSE)</f>
        <v>0</v>
      </c>
      <c r="P3162" cm="1">
        <f t="array" ref="P3162">_xlfn.IFS(AND($O3161,$P3161&lt;$B$6),$P3161+1,AND(NOT($J3161),$P3161&gt;0),0,TRUE,$P3161)</f>
        <v>0</v>
      </c>
      <c r="Q3162" s="1">
        <f t="shared" si="246"/>
        <v>165</v>
      </c>
      <c r="R3162" s="1">
        <f t="shared" si="247"/>
        <v>8250</v>
      </c>
      <c r="S3162" s="17">
        <f t="shared" si="248"/>
        <v>156.6951566951567</v>
      </c>
      <c r="T3162" s="1" cm="1">
        <f t="array" ref="T3162">_xlfn.IFS($B$6=1,Q3162*$B$10,AND(P3161=0,P3162&gt;=1),T3161+$B$6*$B$10*$B$8,TRUE,T3161)</f>
        <v>6600</v>
      </c>
      <c r="U3162" s="17">
        <f t="shared" si="249"/>
        <v>125.35612535612536</v>
      </c>
    </row>
    <row r="3163" spans="7:21" x14ac:dyDescent="0.25">
      <c r="G3163" s="15">
        <v>3161</v>
      </c>
      <c r="H3163" s="17">
        <f t="shared" si="245"/>
        <v>52.666666666666664</v>
      </c>
      <c r="I3163" cm="1">
        <f t="array" ref="I3163">_xlfn.IFS(AND(NOT($I3162=0),$J3162),0,NOT($J3162),$I3162+$B$27,TRUE,$I3162)</f>
        <v>1.7999999999999985</v>
      </c>
      <c r="J3163" t="b" cm="1">
        <f t="array" ref="J3163">_xlfn.IFS($I3163&gt;=$C$5-$B$27,TRUE,$P3163&gt;=$B$6,FALSE,TRUE,$J3162)</f>
        <v>0</v>
      </c>
      <c r="K3163" t="b" cm="1">
        <f t="array" ref="K3163">_xlfn.IFS($L3163&gt;=$B$4-$B$27,FALSE,$I3163&gt;=$B$5-$B$27,TRUE,AND($J3163,NOT($K3162)),FALSE,$K3162,TRUE,TRUE,FALSE)</f>
        <v>0</v>
      </c>
      <c r="L3163" cm="1">
        <f t="array" ref="L3163">_xlfn.IFS($K3162,$L3162+$B$27,NOT($K3162),0,TRUE,$K3162)</f>
        <v>0</v>
      </c>
      <c r="M3163" t="b" cm="1">
        <f t="array" ref="M3163">_xlfn.IFS($K3163,FALSE,AND($J3163,NOT($K3163),$P3163&lt;$B$6),TRUE,TRUE,FALSE)</f>
        <v>0</v>
      </c>
      <c r="N3163" cm="1">
        <f t="array" ref="N3163">_xlfn.IFS($N3162&gt;=$C$7-$B$27,0,$M3162,$N3162+$B$27,TRUE,0)</f>
        <v>0</v>
      </c>
      <c r="O3163" t="b" cm="1">
        <f t="array" ref="O3163">_xlfn.IFS(AND($J3163,NOT($K3163),NOT($M3163)),TRUE,$P3163&gt;=$B$6,FALSE,AND($J3163,NOT($K3163),$M3163,$N3163=0),TRUE,TRUE,FALSE)</f>
        <v>0</v>
      </c>
      <c r="P3163" cm="1">
        <f t="array" ref="P3163">_xlfn.IFS(AND($O3162,$P3162&lt;$B$6),$P3162+1,AND(NOT($J3162),$P3162&gt;0),0,TRUE,$P3162)</f>
        <v>0</v>
      </c>
      <c r="Q3163" s="1">
        <f t="shared" si="246"/>
        <v>165</v>
      </c>
      <c r="R3163" s="1">
        <f t="shared" si="247"/>
        <v>8250</v>
      </c>
      <c r="S3163" s="17">
        <f t="shared" si="248"/>
        <v>156.64556962025318</v>
      </c>
      <c r="T3163" s="1" cm="1">
        <f t="array" ref="T3163">_xlfn.IFS($B$6=1,Q3163*$B$10,AND(P3162=0,P3163&gt;=1),T3162+$B$6*$B$10*$B$8,TRUE,T3162)</f>
        <v>6600</v>
      </c>
      <c r="U3163" s="17">
        <f t="shared" si="249"/>
        <v>125.31645569620254</v>
      </c>
    </row>
    <row r="3164" spans="7:21" x14ac:dyDescent="0.25">
      <c r="G3164" s="15">
        <v>3162</v>
      </c>
      <c r="H3164" s="17">
        <f t="shared" si="245"/>
        <v>52.68333333333333</v>
      </c>
      <c r="I3164" cm="1">
        <f t="array" ref="I3164">_xlfn.IFS(AND(NOT($I3163=0),$J3163),0,NOT($J3163),$I3163+$B$27,TRUE,$I3163)</f>
        <v>1.8166666666666651</v>
      </c>
      <c r="J3164" t="b" cm="1">
        <f t="array" ref="J3164">_xlfn.IFS($I3164&gt;=$C$5-$B$27,TRUE,$P3164&gt;=$B$6,FALSE,TRUE,$J3163)</f>
        <v>0</v>
      </c>
      <c r="K3164" t="b" cm="1">
        <f t="array" ref="K3164">_xlfn.IFS($L3164&gt;=$B$4-$B$27,FALSE,$I3164&gt;=$B$5-$B$27,TRUE,AND($J3164,NOT($K3163)),FALSE,$K3163,TRUE,TRUE,FALSE)</f>
        <v>0</v>
      </c>
      <c r="L3164" cm="1">
        <f t="array" ref="L3164">_xlfn.IFS($K3163,$L3163+$B$27,NOT($K3163),0,TRUE,$K3163)</f>
        <v>0</v>
      </c>
      <c r="M3164" t="b" cm="1">
        <f t="array" ref="M3164">_xlfn.IFS($K3164,FALSE,AND($J3164,NOT($K3164),$P3164&lt;$B$6),TRUE,TRUE,FALSE)</f>
        <v>0</v>
      </c>
      <c r="N3164" cm="1">
        <f t="array" ref="N3164">_xlfn.IFS($N3163&gt;=$C$7-$B$27,0,$M3163,$N3163+$B$27,TRUE,0)</f>
        <v>0</v>
      </c>
      <c r="O3164" t="b" cm="1">
        <f t="array" ref="O3164">_xlfn.IFS(AND($J3164,NOT($K3164),NOT($M3164)),TRUE,$P3164&gt;=$B$6,FALSE,AND($J3164,NOT($K3164),$M3164,$N3164=0),TRUE,TRUE,FALSE)</f>
        <v>0</v>
      </c>
      <c r="P3164" cm="1">
        <f t="array" ref="P3164">_xlfn.IFS(AND($O3163,$P3163&lt;$B$6),$P3163+1,AND(NOT($J3163),$P3163&gt;0),0,TRUE,$P3163)</f>
        <v>0</v>
      </c>
      <c r="Q3164" s="1">
        <f t="shared" si="246"/>
        <v>165</v>
      </c>
      <c r="R3164" s="1">
        <f t="shared" si="247"/>
        <v>8250</v>
      </c>
      <c r="S3164" s="17">
        <f t="shared" si="248"/>
        <v>156.59601391964569</v>
      </c>
      <c r="T3164" s="1" cm="1">
        <f t="array" ref="T3164">_xlfn.IFS($B$6=1,Q3164*$B$10,AND(P3163=0,P3164&gt;=1),T3163+$B$6*$B$10*$B$8,TRUE,T3163)</f>
        <v>6600</v>
      </c>
      <c r="U3164" s="17">
        <f t="shared" si="249"/>
        <v>125.27681113571656</v>
      </c>
    </row>
    <row r="3165" spans="7:21" x14ac:dyDescent="0.25">
      <c r="G3165" s="15">
        <v>3163</v>
      </c>
      <c r="H3165" s="17">
        <f t="shared" si="245"/>
        <v>52.699999999999996</v>
      </c>
      <c r="I3165" cm="1">
        <f t="array" ref="I3165">_xlfn.IFS(AND(NOT($I3164=0),$J3164),0,NOT($J3164),$I3164+$B$27,TRUE,$I3164)</f>
        <v>1.8333333333333317</v>
      </c>
      <c r="J3165" t="b" cm="1">
        <f t="array" ref="J3165">_xlfn.IFS($I3165&gt;=$C$5-$B$27,TRUE,$P3165&gt;=$B$6,FALSE,TRUE,$J3164)</f>
        <v>0</v>
      </c>
      <c r="K3165" t="b" cm="1">
        <f t="array" ref="K3165">_xlfn.IFS($L3165&gt;=$B$4-$B$27,FALSE,$I3165&gt;=$B$5-$B$27,TRUE,AND($J3165,NOT($K3164)),FALSE,$K3164,TRUE,TRUE,FALSE)</f>
        <v>0</v>
      </c>
      <c r="L3165" cm="1">
        <f t="array" ref="L3165">_xlfn.IFS($K3164,$L3164+$B$27,NOT($K3164),0,TRUE,$K3164)</f>
        <v>0</v>
      </c>
      <c r="M3165" t="b" cm="1">
        <f t="array" ref="M3165">_xlfn.IFS($K3165,FALSE,AND($J3165,NOT($K3165),$P3165&lt;$B$6),TRUE,TRUE,FALSE)</f>
        <v>0</v>
      </c>
      <c r="N3165" cm="1">
        <f t="array" ref="N3165">_xlfn.IFS($N3164&gt;=$C$7-$B$27,0,$M3164,$N3164+$B$27,TRUE,0)</f>
        <v>0</v>
      </c>
      <c r="O3165" t="b" cm="1">
        <f t="array" ref="O3165">_xlfn.IFS(AND($J3165,NOT($K3165),NOT($M3165)),TRUE,$P3165&gt;=$B$6,FALSE,AND($J3165,NOT($K3165),$M3165,$N3165=0),TRUE,TRUE,FALSE)</f>
        <v>0</v>
      </c>
      <c r="P3165" cm="1">
        <f t="array" ref="P3165">_xlfn.IFS(AND($O3164,$P3164&lt;$B$6),$P3164+1,AND(NOT($J3164),$P3164&gt;0),0,TRUE,$P3164)</f>
        <v>0</v>
      </c>
      <c r="Q3165" s="1">
        <f t="shared" si="246"/>
        <v>165</v>
      </c>
      <c r="R3165" s="1">
        <f t="shared" si="247"/>
        <v>8250</v>
      </c>
      <c r="S3165" s="17">
        <f t="shared" si="248"/>
        <v>156.54648956356738</v>
      </c>
      <c r="T3165" s="1" cm="1">
        <f t="array" ref="T3165">_xlfn.IFS($B$6=1,Q3165*$B$10,AND(P3164=0,P3165&gt;=1),T3164+$B$6*$B$10*$B$8,TRUE,T3164)</f>
        <v>6600</v>
      </c>
      <c r="U3165" s="17">
        <f t="shared" si="249"/>
        <v>125.2371916508539</v>
      </c>
    </row>
    <row r="3166" spans="7:21" x14ac:dyDescent="0.25">
      <c r="G3166" s="15">
        <v>3164</v>
      </c>
      <c r="H3166" s="17">
        <f t="shared" si="245"/>
        <v>52.716666666666669</v>
      </c>
      <c r="I3166" cm="1">
        <f t="array" ref="I3166">_xlfn.IFS(AND(NOT($I3165=0),$J3165),0,NOT($J3165),$I3165+$B$27,TRUE,$I3165)</f>
        <v>1.8499999999999983</v>
      </c>
      <c r="J3166" t="b" cm="1">
        <f t="array" ref="J3166">_xlfn.IFS($I3166&gt;=$C$5-$B$27,TRUE,$P3166&gt;=$B$6,FALSE,TRUE,$J3165)</f>
        <v>0</v>
      </c>
      <c r="K3166" t="b" cm="1">
        <f t="array" ref="K3166">_xlfn.IFS($L3166&gt;=$B$4-$B$27,FALSE,$I3166&gt;=$B$5-$B$27,TRUE,AND($J3166,NOT($K3165)),FALSE,$K3165,TRUE,TRUE,FALSE)</f>
        <v>0</v>
      </c>
      <c r="L3166" cm="1">
        <f t="array" ref="L3166">_xlfn.IFS($K3165,$L3165+$B$27,NOT($K3165),0,TRUE,$K3165)</f>
        <v>0</v>
      </c>
      <c r="M3166" t="b" cm="1">
        <f t="array" ref="M3166">_xlfn.IFS($K3166,FALSE,AND($J3166,NOT($K3166),$P3166&lt;$B$6),TRUE,TRUE,FALSE)</f>
        <v>0</v>
      </c>
      <c r="N3166" cm="1">
        <f t="array" ref="N3166">_xlfn.IFS($N3165&gt;=$C$7-$B$27,0,$M3165,$N3165+$B$27,TRUE,0)</f>
        <v>0</v>
      </c>
      <c r="O3166" t="b" cm="1">
        <f t="array" ref="O3166">_xlfn.IFS(AND($J3166,NOT($K3166),NOT($M3166)),TRUE,$P3166&gt;=$B$6,FALSE,AND($J3166,NOT($K3166),$M3166,$N3166=0),TRUE,TRUE,FALSE)</f>
        <v>0</v>
      </c>
      <c r="P3166" cm="1">
        <f t="array" ref="P3166">_xlfn.IFS(AND($O3165,$P3165&lt;$B$6),$P3165+1,AND(NOT($J3165),$P3165&gt;0),0,TRUE,$P3165)</f>
        <v>0</v>
      </c>
      <c r="Q3166" s="1">
        <f t="shared" si="246"/>
        <v>165</v>
      </c>
      <c r="R3166" s="1">
        <f t="shared" si="247"/>
        <v>8250</v>
      </c>
      <c r="S3166" s="17">
        <f t="shared" si="248"/>
        <v>156.49699652228895</v>
      </c>
      <c r="T3166" s="1" cm="1">
        <f t="array" ref="T3166">_xlfn.IFS($B$6=1,Q3166*$B$10,AND(P3165=0,P3166&gt;=1),T3165+$B$6*$B$10*$B$8,TRUE,T3165)</f>
        <v>6600</v>
      </c>
      <c r="U3166" s="17">
        <f t="shared" si="249"/>
        <v>125.19759721783117</v>
      </c>
    </row>
    <row r="3167" spans="7:21" x14ac:dyDescent="0.25">
      <c r="G3167" s="15">
        <v>3165</v>
      </c>
      <c r="H3167" s="17">
        <f t="shared" si="245"/>
        <v>52.733333333333334</v>
      </c>
      <c r="I3167" cm="1">
        <f t="array" ref="I3167">_xlfn.IFS(AND(NOT($I3166=0),$J3166),0,NOT($J3166),$I3166+$B$27,TRUE,$I3166)</f>
        <v>1.8666666666666649</v>
      </c>
      <c r="J3167" t="b" cm="1">
        <f t="array" ref="J3167">_xlfn.IFS($I3167&gt;=$C$5-$B$27,TRUE,$P3167&gt;=$B$6,FALSE,TRUE,$J3166)</f>
        <v>0</v>
      </c>
      <c r="K3167" t="b" cm="1">
        <f t="array" ref="K3167">_xlfn.IFS($L3167&gt;=$B$4-$B$27,FALSE,$I3167&gt;=$B$5-$B$27,TRUE,AND($J3167,NOT($K3166)),FALSE,$K3166,TRUE,TRUE,FALSE)</f>
        <v>0</v>
      </c>
      <c r="L3167" cm="1">
        <f t="array" ref="L3167">_xlfn.IFS($K3166,$L3166+$B$27,NOT($K3166),0,TRUE,$K3166)</f>
        <v>0</v>
      </c>
      <c r="M3167" t="b" cm="1">
        <f t="array" ref="M3167">_xlfn.IFS($K3167,FALSE,AND($J3167,NOT($K3167),$P3167&lt;$B$6),TRUE,TRUE,FALSE)</f>
        <v>0</v>
      </c>
      <c r="N3167" cm="1">
        <f t="array" ref="N3167">_xlfn.IFS($N3166&gt;=$C$7-$B$27,0,$M3166,$N3166+$B$27,TRUE,0)</f>
        <v>0</v>
      </c>
      <c r="O3167" t="b" cm="1">
        <f t="array" ref="O3167">_xlfn.IFS(AND($J3167,NOT($K3167),NOT($M3167)),TRUE,$P3167&gt;=$B$6,FALSE,AND($J3167,NOT($K3167),$M3167,$N3167=0),TRUE,TRUE,FALSE)</f>
        <v>0</v>
      </c>
      <c r="P3167" cm="1">
        <f t="array" ref="P3167">_xlfn.IFS(AND($O3166,$P3166&lt;$B$6),$P3166+1,AND(NOT($J3166),$P3166&gt;0),0,TRUE,$P3166)</f>
        <v>0</v>
      </c>
      <c r="Q3167" s="1">
        <f t="shared" si="246"/>
        <v>165</v>
      </c>
      <c r="R3167" s="1">
        <f t="shared" si="247"/>
        <v>8250</v>
      </c>
      <c r="S3167" s="17">
        <f t="shared" si="248"/>
        <v>156.44753476611882</v>
      </c>
      <c r="T3167" s="1" cm="1">
        <f t="array" ref="T3167">_xlfn.IFS($B$6=1,Q3167*$B$10,AND(P3166=0,P3167&gt;=1),T3166+$B$6*$B$10*$B$8,TRUE,T3166)</f>
        <v>6600</v>
      </c>
      <c r="U3167" s="17">
        <f t="shared" si="249"/>
        <v>125.15802781289507</v>
      </c>
    </row>
    <row r="3168" spans="7:21" x14ac:dyDescent="0.25">
      <c r="G3168" s="15">
        <v>3166</v>
      </c>
      <c r="H3168" s="17">
        <f t="shared" si="245"/>
        <v>52.75</v>
      </c>
      <c r="I3168" cm="1">
        <f t="array" ref="I3168">_xlfn.IFS(AND(NOT($I3167=0),$J3167),0,NOT($J3167),$I3167+$B$27,TRUE,$I3167)</f>
        <v>1.8833333333333315</v>
      </c>
      <c r="J3168" t="b" cm="1">
        <f t="array" ref="J3168">_xlfn.IFS($I3168&gt;=$C$5-$B$27,TRUE,$P3168&gt;=$B$6,FALSE,TRUE,$J3167)</f>
        <v>0</v>
      </c>
      <c r="K3168" t="b" cm="1">
        <f t="array" ref="K3168">_xlfn.IFS($L3168&gt;=$B$4-$B$27,FALSE,$I3168&gt;=$B$5-$B$27,TRUE,AND($J3168,NOT($K3167)),FALSE,$K3167,TRUE,TRUE,FALSE)</f>
        <v>0</v>
      </c>
      <c r="L3168" cm="1">
        <f t="array" ref="L3168">_xlfn.IFS($K3167,$L3167+$B$27,NOT($K3167),0,TRUE,$K3167)</f>
        <v>0</v>
      </c>
      <c r="M3168" t="b" cm="1">
        <f t="array" ref="M3168">_xlfn.IFS($K3168,FALSE,AND($J3168,NOT($K3168),$P3168&lt;$B$6),TRUE,TRUE,FALSE)</f>
        <v>0</v>
      </c>
      <c r="N3168" cm="1">
        <f t="array" ref="N3168">_xlfn.IFS($N3167&gt;=$C$7-$B$27,0,$M3167,$N3167+$B$27,TRUE,0)</f>
        <v>0</v>
      </c>
      <c r="O3168" t="b" cm="1">
        <f t="array" ref="O3168">_xlfn.IFS(AND($J3168,NOT($K3168),NOT($M3168)),TRUE,$P3168&gt;=$B$6,FALSE,AND($J3168,NOT($K3168),$M3168,$N3168=0),TRUE,TRUE,FALSE)</f>
        <v>0</v>
      </c>
      <c r="P3168" cm="1">
        <f t="array" ref="P3168">_xlfn.IFS(AND($O3167,$P3167&lt;$B$6),$P3167+1,AND(NOT($J3167),$P3167&gt;0),0,TRUE,$P3167)</f>
        <v>0</v>
      </c>
      <c r="Q3168" s="1">
        <f t="shared" si="246"/>
        <v>165</v>
      </c>
      <c r="R3168" s="1">
        <f t="shared" si="247"/>
        <v>8250</v>
      </c>
      <c r="S3168" s="17">
        <f t="shared" si="248"/>
        <v>156.39810426540285</v>
      </c>
      <c r="T3168" s="1" cm="1">
        <f t="array" ref="T3168">_xlfn.IFS($B$6=1,Q3168*$B$10,AND(P3167=0,P3168&gt;=1),T3167+$B$6*$B$10*$B$8,TRUE,T3167)</f>
        <v>6600</v>
      </c>
      <c r="U3168" s="17">
        <f t="shared" si="249"/>
        <v>125.11848341232228</v>
      </c>
    </row>
    <row r="3169" spans="7:21" x14ac:dyDescent="0.25">
      <c r="G3169" s="15">
        <v>3167</v>
      </c>
      <c r="H3169" s="17">
        <f t="shared" si="245"/>
        <v>52.766666666666666</v>
      </c>
      <c r="I3169" cm="1">
        <f t="array" ref="I3169">_xlfn.IFS(AND(NOT($I3168=0),$J3168),0,NOT($J3168),$I3168+$B$27,TRUE,$I3168)</f>
        <v>1.8999999999999981</v>
      </c>
      <c r="J3169" t="b" cm="1">
        <f t="array" ref="J3169">_xlfn.IFS($I3169&gt;=$C$5-$B$27,TRUE,$P3169&gt;=$B$6,FALSE,TRUE,$J3168)</f>
        <v>0</v>
      </c>
      <c r="K3169" t="b" cm="1">
        <f t="array" ref="K3169">_xlfn.IFS($L3169&gt;=$B$4-$B$27,FALSE,$I3169&gt;=$B$5-$B$27,TRUE,AND($J3169,NOT($K3168)),FALSE,$K3168,TRUE,TRUE,FALSE)</f>
        <v>0</v>
      </c>
      <c r="L3169" cm="1">
        <f t="array" ref="L3169">_xlfn.IFS($K3168,$L3168+$B$27,NOT($K3168),0,TRUE,$K3168)</f>
        <v>0</v>
      </c>
      <c r="M3169" t="b" cm="1">
        <f t="array" ref="M3169">_xlfn.IFS($K3169,FALSE,AND($J3169,NOT($K3169),$P3169&lt;$B$6),TRUE,TRUE,FALSE)</f>
        <v>0</v>
      </c>
      <c r="N3169" cm="1">
        <f t="array" ref="N3169">_xlfn.IFS($N3168&gt;=$C$7-$B$27,0,$M3168,$N3168+$B$27,TRUE,0)</f>
        <v>0</v>
      </c>
      <c r="O3169" t="b" cm="1">
        <f t="array" ref="O3169">_xlfn.IFS(AND($J3169,NOT($K3169),NOT($M3169)),TRUE,$P3169&gt;=$B$6,FALSE,AND($J3169,NOT($K3169),$M3169,$N3169=0),TRUE,TRUE,FALSE)</f>
        <v>0</v>
      </c>
      <c r="P3169" cm="1">
        <f t="array" ref="P3169">_xlfn.IFS(AND($O3168,$P3168&lt;$B$6),$P3168+1,AND(NOT($J3168),$P3168&gt;0),0,TRUE,$P3168)</f>
        <v>0</v>
      </c>
      <c r="Q3169" s="1">
        <f t="shared" si="246"/>
        <v>165</v>
      </c>
      <c r="R3169" s="1">
        <f t="shared" si="247"/>
        <v>8250</v>
      </c>
      <c r="S3169" s="17">
        <f t="shared" si="248"/>
        <v>156.34870499052431</v>
      </c>
      <c r="T3169" s="1" cm="1">
        <f t="array" ref="T3169">_xlfn.IFS($B$6=1,Q3169*$B$10,AND(P3168=0,P3169&gt;=1),T3168+$B$6*$B$10*$B$8,TRUE,T3168)</f>
        <v>6600</v>
      </c>
      <c r="U3169" s="17">
        <f t="shared" si="249"/>
        <v>125.07896399241946</v>
      </c>
    </row>
    <row r="3170" spans="7:21" x14ac:dyDescent="0.25">
      <c r="G3170" s="15">
        <v>3168</v>
      </c>
      <c r="H3170" s="17">
        <f t="shared" si="245"/>
        <v>52.783333333333331</v>
      </c>
      <c r="I3170" cm="1">
        <f t="array" ref="I3170">_xlfn.IFS(AND(NOT($I3169=0),$J3169),0,NOT($J3169),$I3169+$B$27,TRUE,$I3169)</f>
        <v>1.9166666666666647</v>
      </c>
      <c r="J3170" t="b" cm="1">
        <f t="array" ref="J3170">_xlfn.IFS($I3170&gt;=$C$5-$B$27,TRUE,$P3170&gt;=$B$6,FALSE,TRUE,$J3169)</f>
        <v>0</v>
      </c>
      <c r="K3170" t="b" cm="1">
        <f t="array" ref="K3170">_xlfn.IFS($L3170&gt;=$B$4-$B$27,FALSE,$I3170&gt;=$B$5-$B$27,TRUE,AND($J3170,NOT($K3169)),FALSE,$K3169,TRUE,TRUE,FALSE)</f>
        <v>0</v>
      </c>
      <c r="L3170" cm="1">
        <f t="array" ref="L3170">_xlfn.IFS($K3169,$L3169+$B$27,NOT($K3169),0,TRUE,$K3169)</f>
        <v>0</v>
      </c>
      <c r="M3170" t="b" cm="1">
        <f t="array" ref="M3170">_xlfn.IFS($K3170,FALSE,AND($J3170,NOT($K3170),$P3170&lt;$B$6),TRUE,TRUE,FALSE)</f>
        <v>0</v>
      </c>
      <c r="N3170" cm="1">
        <f t="array" ref="N3170">_xlfn.IFS($N3169&gt;=$C$7-$B$27,0,$M3169,$N3169+$B$27,TRUE,0)</f>
        <v>0</v>
      </c>
      <c r="O3170" t="b" cm="1">
        <f t="array" ref="O3170">_xlfn.IFS(AND($J3170,NOT($K3170),NOT($M3170)),TRUE,$P3170&gt;=$B$6,FALSE,AND($J3170,NOT($K3170),$M3170,$N3170=0),TRUE,TRUE,FALSE)</f>
        <v>0</v>
      </c>
      <c r="P3170" cm="1">
        <f t="array" ref="P3170">_xlfn.IFS(AND($O3169,$P3169&lt;$B$6),$P3169+1,AND(NOT($J3169),$P3169&gt;0),0,TRUE,$P3169)</f>
        <v>0</v>
      </c>
      <c r="Q3170" s="1">
        <f t="shared" si="246"/>
        <v>165</v>
      </c>
      <c r="R3170" s="1">
        <f t="shared" si="247"/>
        <v>8250</v>
      </c>
      <c r="S3170" s="17">
        <f t="shared" si="248"/>
        <v>156.29933691190402</v>
      </c>
      <c r="T3170" s="1" cm="1">
        <f t="array" ref="T3170">_xlfn.IFS($B$6=1,Q3170*$B$10,AND(P3169=0,P3170&gt;=1),T3169+$B$6*$B$10*$B$8,TRUE,T3169)</f>
        <v>6600</v>
      </c>
      <c r="U3170" s="17">
        <f t="shared" si="249"/>
        <v>125.03946952952322</v>
      </c>
    </row>
    <row r="3171" spans="7:21" x14ac:dyDescent="0.25">
      <c r="G3171" s="15">
        <v>3169</v>
      </c>
      <c r="H3171" s="17">
        <f t="shared" si="245"/>
        <v>52.8</v>
      </c>
      <c r="I3171" cm="1">
        <f t="array" ref="I3171">_xlfn.IFS(AND(NOT($I3170=0),$J3170),0,NOT($J3170),$I3170+$B$27,TRUE,$I3170)</f>
        <v>1.9333333333333313</v>
      </c>
      <c r="J3171" t="b" cm="1">
        <f t="array" ref="J3171">_xlfn.IFS($I3171&gt;=$C$5-$B$27,TRUE,$P3171&gt;=$B$6,FALSE,TRUE,$J3170)</f>
        <v>0</v>
      </c>
      <c r="K3171" t="b" cm="1">
        <f t="array" ref="K3171">_xlfn.IFS($L3171&gt;=$B$4-$B$27,FALSE,$I3171&gt;=$B$5-$B$27,TRUE,AND($J3171,NOT($K3170)),FALSE,$K3170,TRUE,TRUE,FALSE)</f>
        <v>0</v>
      </c>
      <c r="L3171" cm="1">
        <f t="array" ref="L3171">_xlfn.IFS($K3170,$L3170+$B$27,NOT($K3170),0,TRUE,$K3170)</f>
        <v>0</v>
      </c>
      <c r="M3171" t="b" cm="1">
        <f t="array" ref="M3171">_xlfn.IFS($K3171,FALSE,AND($J3171,NOT($K3171),$P3171&lt;$B$6),TRUE,TRUE,FALSE)</f>
        <v>0</v>
      </c>
      <c r="N3171" cm="1">
        <f t="array" ref="N3171">_xlfn.IFS($N3170&gt;=$C$7-$B$27,0,$M3170,$N3170+$B$27,TRUE,0)</f>
        <v>0</v>
      </c>
      <c r="O3171" t="b" cm="1">
        <f t="array" ref="O3171">_xlfn.IFS(AND($J3171,NOT($K3171),NOT($M3171)),TRUE,$P3171&gt;=$B$6,FALSE,AND($J3171,NOT($K3171),$M3171,$N3171=0),TRUE,TRUE,FALSE)</f>
        <v>0</v>
      </c>
      <c r="P3171" cm="1">
        <f t="array" ref="P3171">_xlfn.IFS(AND($O3170,$P3170&lt;$B$6),$P3170+1,AND(NOT($J3170),$P3170&gt;0),0,TRUE,$P3170)</f>
        <v>0</v>
      </c>
      <c r="Q3171" s="1">
        <f t="shared" si="246"/>
        <v>165</v>
      </c>
      <c r="R3171" s="1">
        <f t="shared" si="247"/>
        <v>8250</v>
      </c>
      <c r="S3171" s="17">
        <f t="shared" si="248"/>
        <v>156.25</v>
      </c>
      <c r="T3171" s="1" cm="1">
        <f t="array" ref="T3171">_xlfn.IFS($B$6=1,Q3171*$B$10,AND(P3170=0,P3171&gt;=1),T3170+$B$6*$B$10*$B$8,TRUE,T3170)</f>
        <v>6600</v>
      </c>
      <c r="U3171" s="17">
        <f t="shared" si="249"/>
        <v>125</v>
      </c>
    </row>
    <row r="3172" spans="7:21" x14ac:dyDescent="0.25">
      <c r="G3172" s="15">
        <v>3170</v>
      </c>
      <c r="H3172" s="17">
        <f t="shared" si="245"/>
        <v>52.816666666666663</v>
      </c>
      <c r="I3172" cm="1">
        <f t="array" ref="I3172">_xlfn.IFS(AND(NOT($I3171=0),$J3171),0,NOT($J3171),$I3171+$B$27,TRUE,$I3171)</f>
        <v>1.949999999999998</v>
      </c>
      <c r="J3172" t="b" cm="1">
        <f t="array" ref="J3172">_xlfn.IFS($I3172&gt;=$C$5-$B$27,TRUE,$P3172&gt;=$B$6,FALSE,TRUE,$J3171)</f>
        <v>0</v>
      </c>
      <c r="K3172" t="b" cm="1">
        <f t="array" ref="K3172">_xlfn.IFS($L3172&gt;=$B$4-$B$27,FALSE,$I3172&gt;=$B$5-$B$27,TRUE,AND($J3172,NOT($K3171)),FALSE,$K3171,TRUE,TRUE,FALSE)</f>
        <v>0</v>
      </c>
      <c r="L3172" cm="1">
        <f t="array" ref="L3172">_xlfn.IFS($K3171,$L3171+$B$27,NOT($K3171),0,TRUE,$K3171)</f>
        <v>0</v>
      </c>
      <c r="M3172" t="b" cm="1">
        <f t="array" ref="M3172">_xlfn.IFS($K3172,FALSE,AND($J3172,NOT($K3172),$P3172&lt;$B$6),TRUE,TRUE,FALSE)</f>
        <v>0</v>
      </c>
      <c r="N3172" cm="1">
        <f t="array" ref="N3172">_xlfn.IFS($N3171&gt;=$C$7-$B$27,0,$M3171,$N3171+$B$27,TRUE,0)</f>
        <v>0</v>
      </c>
      <c r="O3172" t="b" cm="1">
        <f t="array" ref="O3172">_xlfn.IFS(AND($J3172,NOT($K3172),NOT($M3172)),TRUE,$P3172&gt;=$B$6,FALSE,AND($J3172,NOT($K3172),$M3172,$N3172=0),TRUE,TRUE,FALSE)</f>
        <v>0</v>
      </c>
      <c r="P3172" cm="1">
        <f t="array" ref="P3172">_xlfn.IFS(AND($O3171,$P3171&lt;$B$6),$P3171+1,AND(NOT($J3171),$P3171&gt;0),0,TRUE,$P3171)</f>
        <v>0</v>
      </c>
      <c r="Q3172" s="1">
        <f t="shared" si="246"/>
        <v>165</v>
      </c>
      <c r="R3172" s="1">
        <f t="shared" si="247"/>
        <v>8250</v>
      </c>
      <c r="S3172" s="17">
        <f t="shared" si="248"/>
        <v>156.20069422530767</v>
      </c>
      <c r="T3172" s="1" cm="1">
        <f t="array" ref="T3172">_xlfn.IFS($B$6=1,Q3172*$B$10,AND(P3171=0,P3172&gt;=1),T3171+$B$6*$B$10*$B$8,TRUE,T3171)</f>
        <v>6600</v>
      </c>
      <c r="U3172" s="17">
        <f t="shared" si="249"/>
        <v>124.96055538024615</v>
      </c>
    </row>
    <row r="3173" spans="7:21" x14ac:dyDescent="0.25">
      <c r="G3173" s="15">
        <v>3171</v>
      </c>
      <c r="H3173" s="17">
        <f t="shared" si="245"/>
        <v>52.833333333333336</v>
      </c>
      <c r="I3173" cm="1">
        <f t="array" ref="I3173">_xlfn.IFS(AND(NOT($I3172=0),$J3172),0,NOT($J3172),$I3172+$B$27,TRUE,$I3172)</f>
        <v>1.9666666666666646</v>
      </c>
      <c r="J3173" t="b" cm="1">
        <f t="array" ref="J3173">_xlfn.IFS($I3173&gt;=$C$5-$B$27,TRUE,$P3173&gt;=$B$6,FALSE,TRUE,$J3172)</f>
        <v>0</v>
      </c>
      <c r="K3173" t="b" cm="1">
        <f t="array" ref="K3173">_xlfn.IFS($L3173&gt;=$B$4-$B$27,FALSE,$I3173&gt;=$B$5-$B$27,TRUE,AND($J3173,NOT($K3172)),FALSE,$K3172,TRUE,TRUE,FALSE)</f>
        <v>0</v>
      </c>
      <c r="L3173" cm="1">
        <f t="array" ref="L3173">_xlfn.IFS($K3172,$L3172+$B$27,NOT($K3172),0,TRUE,$K3172)</f>
        <v>0</v>
      </c>
      <c r="M3173" t="b" cm="1">
        <f t="array" ref="M3173">_xlfn.IFS($K3173,FALSE,AND($J3173,NOT($K3173),$P3173&lt;$B$6),TRUE,TRUE,FALSE)</f>
        <v>0</v>
      </c>
      <c r="N3173" cm="1">
        <f t="array" ref="N3173">_xlfn.IFS($N3172&gt;=$C$7-$B$27,0,$M3172,$N3172+$B$27,TRUE,0)</f>
        <v>0</v>
      </c>
      <c r="O3173" t="b" cm="1">
        <f t="array" ref="O3173">_xlfn.IFS(AND($J3173,NOT($K3173),NOT($M3173)),TRUE,$P3173&gt;=$B$6,FALSE,AND($J3173,NOT($K3173),$M3173,$N3173=0),TRUE,TRUE,FALSE)</f>
        <v>0</v>
      </c>
      <c r="P3173" cm="1">
        <f t="array" ref="P3173">_xlfn.IFS(AND($O3172,$P3172&lt;$B$6),$P3172+1,AND(NOT($J3172),$P3172&gt;0),0,TRUE,$P3172)</f>
        <v>0</v>
      </c>
      <c r="Q3173" s="1">
        <f t="shared" si="246"/>
        <v>165</v>
      </c>
      <c r="R3173" s="1">
        <f t="shared" si="247"/>
        <v>8250</v>
      </c>
      <c r="S3173" s="17">
        <f t="shared" si="248"/>
        <v>156.15141955835961</v>
      </c>
      <c r="T3173" s="1" cm="1">
        <f t="array" ref="T3173">_xlfn.IFS($B$6=1,Q3173*$B$10,AND(P3172=0,P3173&gt;=1),T3172+$B$6*$B$10*$B$8,TRUE,T3172)</f>
        <v>6600</v>
      </c>
      <c r="U3173" s="17">
        <f t="shared" si="249"/>
        <v>124.92113564668769</v>
      </c>
    </row>
    <row r="3174" spans="7:21" x14ac:dyDescent="0.25">
      <c r="G3174" s="15">
        <v>3172</v>
      </c>
      <c r="H3174" s="17">
        <f t="shared" si="245"/>
        <v>52.85</v>
      </c>
      <c r="I3174" cm="1">
        <f t="array" ref="I3174">_xlfn.IFS(AND(NOT($I3173=0),$J3173),0,NOT($J3173),$I3173+$B$27,TRUE,$I3173)</f>
        <v>1.9833333333333312</v>
      </c>
      <c r="J3174" t="b" cm="1">
        <f t="array" ref="J3174">_xlfn.IFS($I3174&gt;=$C$5-$B$27,TRUE,$P3174&gt;=$B$6,FALSE,TRUE,$J3173)</f>
        <v>0</v>
      </c>
      <c r="K3174" t="b" cm="1">
        <f t="array" ref="K3174">_xlfn.IFS($L3174&gt;=$B$4-$B$27,FALSE,$I3174&gt;=$B$5-$B$27,TRUE,AND($J3174,NOT($K3173)),FALSE,$K3173,TRUE,TRUE,FALSE)</f>
        <v>0</v>
      </c>
      <c r="L3174" cm="1">
        <f t="array" ref="L3174">_xlfn.IFS($K3173,$L3173+$B$27,NOT($K3173),0,TRUE,$K3173)</f>
        <v>0</v>
      </c>
      <c r="M3174" t="b" cm="1">
        <f t="array" ref="M3174">_xlfn.IFS($K3174,FALSE,AND($J3174,NOT($K3174),$P3174&lt;$B$6),TRUE,TRUE,FALSE)</f>
        <v>0</v>
      </c>
      <c r="N3174" cm="1">
        <f t="array" ref="N3174">_xlfn.IFS($N3173&gt;=$C$7-$B$27,0,$M3173,$N3173+$B$27,TRUE,0)</f>
        <v>0</v>
      </c>
      <c r="O3174" t="b" cm="1">
        <f t="array" ref="O3174">_xlfn.IFS(AND($J3174,NOT($K3174),NOT($M3174)),TRUE,$P3174&gt;=$B$6,FALSE,AND($J3174,NOT($K3174),$M3174,$N3174=0),TRUE,TRUE,FALSE)</f>
        <v>0</v>
      </c>
      <c r="P3174" cm="1">
        <f t="array" ref="P3174">_xlfn.IFS(AND($O3173,$P3173&lt;$B$6),$P3173+1,AND(NOT($J3173),$P3173&gt;0),0,TRUE,$P3173)</f>
        <v>0</v>
      </c>
      <c r="Q3174" s="1">
        <f t="shared" si="246"/>
        <v>165</v>
      </c>
      <c r="R3174" s="1">
        <f t="shared" si="247"/>
        <v>8250</v>
      </c>
      <c r="S3174" s="17">
        <f t="shared" si="248"/>
        <v>156.10217596972564</v>
      </c>
      <c r="T3174" s="1" cm="1">
        <f t="array" ref="T3174">_xlfn.IFS($B$6=1,Q3174*$B$10,AND(P3173=0,P3174&gt;=1),T3173+$B$6*$B$10*$B$8,TRUE,T3173)</f>
        <v>6600</v>
      </c>
      <c r="U3174" s="17">
        <f t="shared" si="249"/>
        <v>124.88174077578051</v>
      </c>
    </row>
    <row r="3175" spans="7:21" x14ac:dyDescent="0.25">
      <c r="G3175" s="15">
        <v>3173</v>
      </c>
      <c r="H3175" s="17">
        <f t="shared" si="245"/>
        <v>52.866666666666667</v>
      </c>
      <c r="I3175" cm="1">
        <f t="array" ref="I3175">_xlfn.IFS(AND(NOT($I3174=0),$J3174),0,NOT($J3174),$I3174+$B$27,TRUE,$I3174)</f>
        <v>1.9999999999999978</v>
      </c>
      <c r="J3175" t="b" cm="1">
        <f t="array" ref="J3175">_xlfn.IFS($I3175&gt;=$C$5-$B$27,TRUE,$P3175&gt;=$B$6,FALSE,TRUE,$J3174)</f>
        <v>0</v>
      </c>
      <c r="K3175" t="b" cm="1">
        <f t="array" ref="K3175">_xlfn.IFS($L3175&gt;=$B$4-$B$27,FALSE,$I3175&gt;=$B$5-$B$27,TRUE,AND($J3175,NOT($K3174)),FALSE,$K3174,TRUE,TRUE,FALSE)</f>
        <v>0</v>
      </c>
      <c r="L3175" cm="1">
        <f t="array" ref="L3175">_xlfn.IFS($K3174,$L3174+$B$27,NOT($K3174),0,TRUE,$K3174)</f>
        <v>0</v>
      </c>
      <c r="M3175" t="b" cm="1">
        <f t="array" ref="M3175">_xlfn.IFS($K3175,FALSE,AND($J3175,NOT($K3175),$P3175&lt;$B$6),TRUE,TRUE,FALSE)</f>
        <v>0</v>
      </c>
      <c r="N3175" cm="1">
        <f t="array" ref="N3175">_xlfn.IFS($N3174&gt;=$C$7-$B$27,0,$M3174,$N3174+$B$27,TRUE,0)</f>
        <v>0</v>
      </c>
      <c r="O3175" t="b" cm="1">
        <f t="array" ref="O3175">_xlfn.IFS(AND($J3175,NOT($K3175),NOT($M3175)),TRUE,$P3175&gt;=$B$6,FALSE,AND($J3175,NOT($K3175),$M3175,$N3175=0),TRUE,TRUE,FALSE)</f>
        <v>0</v>
      </c>
      <c r="P3175" cm="1">
        <f t="array" ref="P3175">_xlfn.IFS(AND($O3174,$P3174&lt;$B$6),$P3174+1,AND(NOT($J3174),$P3174&gt;0),0,TRUE,$P3174)</f>
        <v>0</v>
      </c>
      <c r="Q3175" s="1">
        <f t="shared" si="246"/>
        <v>165</v>
      </c>
      <c r="R3175" s="1">
        <f t="shared" si="247"/>
        <v>8250</v>
      </c>
      <c r="S3175" s="17">
        <f t="shared" si="248"/>
        <v>156.0529634300126</v>
      </c>
      <c r="T3175" s="1" cm="1">
        <f t="array" ref="T3175">_xlfn.IFS($B$6=1,Q3175*$B$10,AND(P3174=0,P3175&gt;=1),T3174+$B$6*$B$10*$B$8,TRUE,T3174)</f>
        <v>6600</v>
      </c>
      <c r="U3175" s="17">
        <f t="shared" si="249"/>
        <v>124.84237074401008</v>
      </c>
    </row>
    <row r="3176" spans="7:21" x14ac:dyDescent="0.25">
      <c r="G3176" s="15">
        <v>3174</v>
      </c>
      <c r="H3176" s="17">
        <f t="shared" si="245"/>
        <v>52.883333333333333</v>
      </c>
      <c r="I3176" cm="1">
        <f t="array" ref="I3176">_xlfn.IFS(AND(NOT($I3175=0),$J3175),0,NOT($J3175),$I3175+$B$27,TRUE,$I3175)</f>
        <v>2.0166666666666644</v>
      </c>
      <c r="J3176" t="b" cm="1">
        <f t="array" ref="J3176">_xlfn.IFS($I3176&gt;=$C$5-$B$27,TRUE,$P3176&gt;=$B$6,FALSE,TRUE,$J3175)</f>
        <v>0</v>
      </c>
      <c r="K3176" t="b" cm="1">
        <f t="array" ref="K3176">_xlfn.IFS($L3176&gt;=$B$4-$B$27,FALSE,$I3176&gt;=$B$5-$B$27,TRUE,AND($J3176,NOT($K3175)),FALSE,$K3175,TRUE,TRUE,FALSE)</f>
        <v>0</v>
      </c>
      <c r="L3176" cm="1">
        <f t="array" ref="L3176">_xlfn.IFS($K3175,$L3175+$B$27,NOT($K3175),0,TRUE,$K3175)</f>
        <v>0</v>
      </c>
      <c r="M3176" t="b" cm="1">
        <f t="array" ref="M3176">_xlfn.IFS($K3176,FALSE,AND($J3176,NOT($K3176),$P3176&lt;$B$6),TRUE,TRUE,FALSE)</f>
        <v>0</v>
      </c>
      <c r="N3176" cm="1">
        <f t="array" ref="N3176">_xlfn.IFS($N3175&gt;=$C$7-$B$27,0,$M3175,$N3175+$B$27,TRUE,0)</f>
        <v>0</v>
      </c>
      <c r="O3176" t="b" cm="1">
        <f t="array" ref="O3176">_xlfn.IFS(AND($J3176,NOT($K3176),NOT($M3176)),TRUE,$P3176&gt;=$B$6,FALSE,AND($J3176,NOT($K3176),$M3176,$N3176=0),TRUE,TRUE,FALSE)</f>
        <v>0</v>
      </c>
      <c r="P3176" cm="1">
        <f t="array" ref="P3176">_xlfn.IFS(AND($O3175,$P3175&lt;$B$6),$P3175+1,AND(NOT($J3175),$P3175&gt;0),0,TRUE,$P3175)</f>
        <v>0</v>
      </c>
      <c r="Q3176" s="1">
        <f t="shared" si="246"/>
        <v>165</v>
      </c>
      <c r="R3176" s="1">
        <f t="shared" si="247"/>
        <v>8250</v>
      </c>
      <c r="S3176" s="17">
        <f t="shared" si="248"/>
        <v>156.00378190986447</v>
      </c>
      <c r="T3176" s="1" cm="1">
        <f t="array" ref="T3176">_xlfn.IFS($B$6=1,Q3176*$B$10,AND(P3175=0,P3176&gt;=1),T3175+$B$6*$B$10*$B$8,TRUE,T3175)</f>
        <v>6600</v>
      </c>
      <c r="U3176" s="17">
        <f t="shared" si="249"/>
        <v>124.80302552789159</v>
      </c>
    </row>
    <row r="3177" spans="7:21" x14ac:dyDescent="0.25">
      <c r="G3177" s="15">
        <v>3175</v>
      </c>
      <c r="H3177" s="17">
        <f t="shared" si="245"/>
        <v>52.9</v>
      </c>
      <c r="I3177" cm="1">
        <f t="array" ref="I3177">_xlfn.IFS(AND(NOT($I3176=0),$J3176),0,NOT($J3176),$I3176+$B$27,TRUE,$I3176)</f>
        <v>2.033333333333331</v>
      </c>
      <c r="J3177" t="b" cm="1">
        <f t="array" ref="J3177">_xlfn.IFS($I3177&gt;=$C$5-$B$27,TRUE,$P3177&gt;=$B$6,FALSE,TRUE,$J3176)</f>
        <v>0</v>
      </c>
      <c r="K3177" t="b" cm="1">
        <f t="array" ref="K3177">_xlfn.IFS($L3177&gt;=$B$4-$B$27,FALSE,$I3177&gt;=$B$5-$B$27,TRUE,AND($J3177,NOT($K3176)),FALSE,$K3176,TRUE,TRUE,FALSE)</f>
        <v>0</v>
      </c>
      <c r="L3177" cm="1">
        <f t="array" ref="L3177">_xlfn.IFS($K3176,$L3176+$B$27,NOT($K3176),0,TRUE,$K3176)</f>
        <v>0</v>
      </c>
      <c r="M3177" t="b" cm="1">
        <f t="array" ref="M3177">_xlfn.IFS($K3177,FALSE,AND($J3177,NOT($K3177),$P3177&lt;$B$6),TRUE,TRUE,FALSE)</f>
        <v>0</v>
      </c>
      <c r="N3177" cm="1">
        <f t="array" ref="N3177">_xlfn.IFS($N3176&gt;=$C$7-$B$27,0,$M3176,$N3176+$B$27,TRUE,0)</f>
        <v>0</v>
      </c>
      <c r="O3177" t="b" cm="1">
        <f t="array" ref="O3177">_xlfn.IFS(AND($J3177,NOT($K3177),NOT($M3177)),TRUE,$P3177&gt;=$B$6,FALSE,AND($J3177,NOT($K3177),$M3177,$N3177=0),TRUE,TRUE,FALSE)</f>
        <v>0</v>
      </c>
      <c r="P3177" cm="1">
        <f t="array" ref="P3177">_xlfn.IFS(AND($O3176,$P3176&lt;$B$6),$P3176+1,AND(NOT($J3176),$P3176&gt;0),0,TRUE,$P3176)</f>
        <v>0</v>
      </c>
      <c r="Q3177" s="1">
        <f t="shared" si="246"/>
        <v>165</v>
      </c>
      <c r="R3177" s="1">
        <f t="shared" si="247"/>
        <v>8250</v>
      </c>
      <c r="S3177" s="17">
        <f t="shared" si="248"/>
        <v>155.95463137996219</v>
      </c>
      <c r="T3177" s="1" cm="1">
        <f t="array" ref="T3177">_xlfn.IFS($B$6=1,Q3177*$B$10,AND(P3176=0,P3177&gt;=1),T3176+$B$6*$B$10*$B$8,TRUE,T3176)</f>
        <v>6600</v>
      </c>
      <c r="U3177" s="17">
        <f t="shared" si="249"/>
        <v>124.76370510396976</v>
      </c>
    </row>
    <row r="3178" spans="7:21" x14ac:dyDescent="0.25">
      <c r="G3178" s="15">
        <v>3176</v>
      </c>
      <c r="H3178" s="17">
        <f t="shared" si="245"/>
        <v>52.916666666666664</v>
      </c>
      <c r="I3178" cm="1">
        <f t="array" ref="I3178">_xlfn.IFS(AND(NOT($I3177=0),$J3177),0,NOT($J3177),$I3177+$B$27,TRUE,$I3177)</f>
        <v>2.0499999999999976</v>
      </c>
      <c r="J3178" t="b" cm="1">
        <f t="array" ref="J3178">_xlfn.IFS($I3178&gt;=$C$5-$B$27,TRUE,$P3178&gt;=$B$6,FALSE,TRUE,$J3177)</f>
        <v>0</v>
      </c>
      <c r="K3178" t="b" cm="1">
        <f t="array" ref="K3178">_xlfn.IFS($L3178&gt;=$B$4-$B$27,FALSE,$I3178&gt;=$B$5-$B$27,TRUE,AND($J3178,NOT($K3177)),FALSE,$K3177,TRUE,TRUE,FALSE)</f>
        <v>0</v>
      </c>
      <c r="L3178" cm="1">
        <f t="array" ref="L3178">_xlfn.IFS($K3177,$L3177+$B$27,NOT($K3177),0,TRUE,$K3177)</f>
        <v>0</v>
      </c>
      <c r="M3178" t="b" cm="1">
        <f t="array" ref="M3178">_xlfn.IFS($K3178,FALSE,AND($J3178,NOT($K3178),$P3178&lt;$B$6),TRUE,TRUE,FALSE)</f>
        <v>0</v>
      </c>
      <c r="N3178" cm="1">
        <f t="array" ref="N3178">_xlfn.IFS($N3177&gt;=$C$7-$B$27,0,$M3177,$N3177+$B$27,TRUE,0)</f>
        <v>0</v>
      </c>
      <c r="O3178" t="b" cm="1">
        <f t="array" ref="O3178">_xlfn.IFS(AND($J3178,NOT($K3178),NOT($M3178)),TRUE,$P3178&gt;=$B$6,FALSE,AND($J3178,NOT($K3178),$M3178,$N3178=0),TRUE,TRUE,FALSE)</f>
        <v>0</v>
      </c>
      <c r="P3178" cm="1">
        <f t="array" ref="P3178">_xlfn.IFS(AND($O3177,$P3177&lt;$B$6),$P3177+1,AND(NOT($J3177),$P3177&gt;0),0,TRUE,$P3177)</f>
        <v>0</v>
      </c>
      <c r="Q3178" s="1">
        <f t="shared" si="246"/>
        <v>165</v>
      </c>
      <c r="R3178" s="1">
        <f t="shared" si="247"/>
        <v>8250</v>
      </c>
      <c r="S3178" s="17">
        <f t="shared" si="248"/>
        <v>155.90551181102362</v>
      </c>
      <c r="T3178" s="1" cm="1">
        <f t="array" ref="T3178">_xlfn.IFS($B$6=1,Q3178*$B$10,AND(P3177=0,P3178&gt;=1),T3177+$B$6*$B$10*$B$8,TRUE,T3177)</f>
        <v>6600</v>
      </c>
      <c r="U3178" s="17">
        <f t="shared" si="249"/>
        <v>124.7244094488189</v>
      </c>
    </row>
    <row r="3179" spans="7:21" x14ac:dyDescent="0.25">
      <c r="G3179" s="15">
        <v>3177</v>
      </c>
      <c r="H3179" s="17">
        <f t="shared" si="245"/>
        <v>52.93333333333333</v>
      </c>
      <c r="I3179" cm="1">
        <f t="array" ref="I3179">_xlfn.IFS(AND(NOT($I3178=0),$J3178),0,NOT($J3178),$I3178+$B$27,TRUE,$I3178)</f>
        <v>2.0666666666666642</v>
      </c>
      <c r="J3179" t="b" cm="1">
        <f t="array" ref="J3179">_xlfn.IFS($I3179&gt;=$C$5-$B$27,TRUE,$P3179&gt;=$B$6,FALSE,TRUE,$J3178)</f>
        <v>0</v>
      </c>
      <c r="K3179" t="b" cm="1">
        <f t="array" ref="K3179">_xlfn.IFS($L3179&gt;=$B$4-$B$27,FALSE,$I3179&gt;=$B$5-$B$27,TRUE,AND($J3179,NOT($K3178)),FALSE,$K3178,TRUE,TRUE,FALSE)</f>
        <v>0</v>
      </c>
      <c r="L3179" cm="1">
        <f t="array" ref="L3179">_xlfn.IFS($K3178,$L3178+$B$27,NOT($K3178),0,TRUE,$K3178)</f>
        <v>0</v>
      </c>
      <c r="M3179" t="b" cm="1">
        <f t="array" ref="M3179">_xlfn.IFS($K3179,FALSE,AND($J3179,NOT($K3179),$P3179&lt;$B$6),TRUE,TRUE,FALSE)</f>
        <v>0</v>
      </c>
      <c r="N3179" cm="1">
        <f t="array" ref="N3179">_xlfn.IFS($N3178&gt;=$C$7-$B$27,0,$M3178,$N3178+$B$27,TRUE,0)</f>
        <v>0</v>
      </c>
      <c r="O3179" t="b" cm="1">
        <f t="array" ref="O3179">_xlfn.IFS(AND($J3179,NOT($K3179),NOT($M3179)),TRUE,$P3179&gt;=$B$6,FALSE,AND($J3179,NOT($K3179),$M3179,$N3179=0),TRUE,TRUE,FALSE)</f>
        <v>0</v>
      </c>
      <c r="P3179" cm="1">
        <f t="array" ref="P3179">_xlfn.IFS(AND($O3178,$P3178&lt;$B$6),$P3178+1,AND(NOT($J3178),$P3178&gt;0),0,TRUE,$P3178)</f>
        <v>0</v>
      </c>
      <c r="Q3179" s="1">
        <f t="shared" si="246"/>
        <v>165</v>
      </c>
      <c r="R3179" s="1">
        <f t="shared" si="247"/>
        <v>8250</v>
      </c>
      <c r="S3179" s="17">
        <f t="shared" si="248"/>
        <v>155.85642317380353</v>
      </c>
      <c r="T3179" s="1" cm="1">
        <f t="array" ref="T3179">_xlfn.IFS($B$6=1,Q3179*$B$10,AND(P3178=0,P3179&gt;=1),T3178+$B$6*$B$10*$B$8,TRUE,T3178)</f>
        <v>6600</v>
      </c>
      <c r="U3179" s="17">
        <f t="shared" si="249"/>
        <v>124.68513853904282</v>
      </c>
    </row>
    <row r="3180" spans="7:21" x14ac:dyDescent="0.25">
      <c r="G3180" s="15">
        <v>3178</v>
      </c>
      <c r="H3180" s="17">
        <f t="shared" si="245"/>
        <v>52.949999999999996</v>
      </c>
      <c r="I3180" cm="1">
        <f t="array" ref="I3180">_xlfn.IFS(AND(NOT($I3179=0),$J3179),0,NOT($J3179),$I3179+$B$27,TRUE,$I3179)</f>
        <v>2.0833333333333308</v>
      </c>
      <c r="J3180" t="b" cm="1">
        <f t="array" ref="J3180">_xlfn.IFS($I3180&gt;=$C$5-$B$27,TRUE,$P3180&gt;=$B$6,FALSE,TRUE,$J3179)</f>
        <v>0</v>
      </c>
      <c r="K3180" t="b" cm="1">
        <f t="array" ref="K3180">_xlfn.IFS($L3180&gt;=$B$4-$B$27,FALSE,$I3180&gt;=$B$5-$B$27,TRUE,AND($J3180,NOT($K3179)),FALSE,$K3179,TRUE,TRUE,FALSE)</f>
        <v>0</v>
      </c>
      <c r="L3180" cm="1">
        <f t="array" ref="L3180">_xlfn.IFS($K3179,$L3179+$B$27,NOT($K3179),0,TRUE,$K3179)</f>
        <v>0</v>
      </c>
      <c r="M3180" t="b" cm="1">
        <f t="array" ref="M3180">_xlfn.IFS($K3180,FALSE,AND($J3180,NOT($K3180),$P3180&lt;$B$6),TRUE,TRUE,FALSE)</f>
        <v>0</v>
      </c>
      <c r="N3180" cm="1">
        <f t="array" ref="N3180">_xlfn.IFS($N3179&gt;=$C$7-$B$27,0,$M3179,$N3179+$B$27,TRUE,0)</f>
        <v>0</v>
      </c>
      <c r="O3180" t="b" cm="1">
        <f t="array" ref="O3180">_xlfn.IFS(AND($J3180,NOT($K3180),NOT($M3180)),TRUE,$P3180&gt;=$B$6,FALSE,AND($J3180,NOT($K3180),$M3180,$N3180=0),TRUE,TRUE,FALSE)</f>
        <v>0</v>
      </c>
      <c r="P3180" cm="1">
        <f t="array" ref="P3180">_xlfn.IFS(AND($O3179,$P3179&lt;$B$6),$P3179+1,AND(NOT($J3179),$P3179&gt;0),0,TRUE,$P3179)</f>
        <v>0</v>
      </c>
      <c r="Q3180" s="1">
        <f t="shared" si="246"/>
        <v>165</v>
      </c>
      <c r="R3180" s="1">
        <f t="shared" si="247"/>
        <v>8250</v>
      </c>
      <c r="S3180" s="17">
        <f t="shared" si="248"/>
        <v>155.8073654390935</v>
      </c>
      <c r="T3180" s="1" cm="1">
        <f t="array" ref="T3180">_xlfn.IFS($B$6=1,Q3180*$B$10,AND(P3179=0,P3180&gt;=1),T3179+$B$6*$B$10*$B$8,TRUE,T3179)</f>
        <v>6600</v>
      </c>
      <c r="U3180" s="17">
        <f t="shared" si="249"/>
        <v>124.6458923512748</v>
      </c>
    </row>
    <row r="3181" spans="7:21" x14ac:dyDescent="0.25">
      <c r="G3181" s="15">
        <v>3179</v>
      </c>
      <c r="H3181" s="17">
        <f t="shared" si="245"/>
        <v>52.966666666666669</v>
      </c>
      <c r="I3181" cm="1">
        <f t="array" ref="I3181">_xlfn.IFS(AND(NOT($I3180=0),$J3180),0,NOT($J3180),$I3180+$B$27,TRUE,$I3180)</f>
        <v>2.0999999999999974</v>
      </c>
      <c r="J3181" t="b" cm="1">
        <f t="array" ref="J3181">_xlfn.IFS($I3181&gt;=$C$5-$B$27,TRUE,$P3181&gt;=$B$6,FALSE,TRUE,$J3180)</f>
        <v>0</v>
      </c>
      <c r="K3181" t="b" cm="1">
        <f t="array" ref="K3181">_xlfn.IFS($L3181&gt;=$B$4-$B$27,FALSE,$I3181&gt;=$B$5-$B$27,TRUE,AND($J3181,NOT($K3180)),FALSE,$K3180,TRUE,TRUE,FALSE)</f>
        <v>0</v>
      </c>
      <c r="L3181" cm="1">
        <f t="array" ref="L3181">_xlfn.IFS($K3180,$L3180+$B$27,NOT($K3180),0,TRUE,$K3180)</f>
        <v>0</v>
      </c>
      <c r="M3181" t="b" cm="1">
        <f t="array" ref="M3181">_xlfn.IFS($K3181,FALSE,AND($J3181,NOT($K3181),$P3181&lt;$B$6),TRUE,TRUE,FALSE)</f>
        <v>0</v>
      </c>
      <c r="N3181" cm="1">
        <f t="array" ref="N3181">_xlfn.IFS($N3180&gt;=$C$7-$B$27,0,$M3180,$N3180+$B$27,TRUE,0)</f>
        <v>0</v>
      </c>
      <c r="O3181" t="b" cm="1">
        <f t="array" ref="O3181">_xlfn.IFS(AND($J3181,NOT($K3181),NOT($M3181)),TRUE,$P3181&gt;=$B$6,FALSE,AND($J3181,NOT($K3181),$M3181,$N3181=0),TRUE,TRUE,FALSE)</f>
        <v>0</v>
      </c>
      <c r="P3181" cm="1">
        <f t="array" ref="P3181">_xlfn.IFS(AND($O3180,$P3180&lt;$B$6),$P3180+1,AND(NOT($J3180),$P3180&gt;0),0,TRUE,$P3180)</f>
        <v>0</v>
      </c>
      <c r="Q3181" s="1">
        <f t="shared" si="246"/>
        <v>165</v>
      </c>
      <c r="R3181" s="1">
        <f t="shared" si="247"/>
        <v>8250</v>
      </c>
      <c r="S3181" s="17">
        <f t="shared" si="248"/>
        <v>155.75833857772184</v>
      </c>
      <c r="T3181" s="1" cm="1">
        <f t="array" ref="T3181">_xlfn.IFS($B$6=1,Q3181*$B$10,AND(P3180=0,P3181&gt;=1),T3180+$B$6*$B$10*$B$8,TRUE,T3180)</f>
        <v>6600</v>
      </c>
      <c r="U3181" s="17">
        <f t="shared" si="249"/>
        <v>124.60667086217747</v>
      </c>
    </row>
    <row r="3182" spans="7:21" x14ac:dyDescent="0.25">
      <c r="G3182" s="15">
        <v>3180</v>
      </c>
      <c r="H3182" s="17">
        <f t="shared" si="245"/>
        <v>52.983333333333334</v>
      </c>
      <c r="I3182" cm="1">
        <f t="array" ref="I3182">_xlfn.IFS(AND(NOT($I3181=0),$J3181),0,NOT($J3181),$I3181+$B$27,TRUE,$I3181)</f>
        <v>2.116666666666664</v>
      </c>
      <c r="J3182" t="b" cm="1">
        <f t="array" ref="J3182">_xlfn.IFS($I3182&gt;=$C$5-$B$27,TRUE,$P3182&gt;=$B$6,FALSE,TRUE,$J3181)</f>
        <v>0</v>
      </c>
      <c r="K3182" t="b" cm="1">
        <f t="array" ref="K3182">_xlfn.IFS($L3182&gt;=$B$4-$B$27,FALSE,$I3182&gt;=$B$5-$B$27,TRUE,AND($J3182,NOT($K3181)),FALSE,$K3181,TRUE,TRUE,FALSE)</f>
        <v>0</v>
      </c>
      <c r="L3182" cm="1">
        <f t="array" ref="L3182">_xlfn.IFS($K3181,$L3181+$B$27,NOT($K3181),0,TRUE,$K3181)</f>
        <v>0</v>
      </c>
      <c r="M3182" t="b" cm="1">
        <f t="array" ref="M3182">_xlfn.IFS($K3182,FALSE,AND($J3182,NOT($K3182),$P3182&lt;$B$6),TRUE,TRUE,FALSE)</f>
        <v>0</v>
      </c>
      <c r="N3182" cm="1">
        <f t="array" ref="N3182">_xlfn.IFS($N3181&gt;=$C$7-$B$27,0,$M3181,$N3181+$B$27,TRUE,0)</f>
        <v>0</v>
      </c>
      <c r="O3182" t="b" cm="1">
        <f t="array" ref="O3182">_xlfn.IFS(AND($J3182,NOT($K3182),NOT($M3182)),TRUE,$P3182&gt;=$B$6,FALSE,AND($J3182,NOT($K3182),$M3182,$N3182=0),TRUE,TRUE,FALSE)</f>
        <v>0</v>
      </c>
      <c r="P3182" cm="1">
        <f t="array" ref="P3182">_xlfn.IFS(AND($O3181,$P3181&lt;$B$6),$P3181+1,AND(NOT($J3181),$P3181&gt;0),0,TRUE,$P3181)</f>
        <v>0</v>
      </c>
      <c r="Q3182" s="1">
        <f t="shared" si="246"/>
        <v>165</v>
      </c>
      <c r="R3182" s="1">
        <f t="shared" si="247"/>
        <v>8250</v>
      </c>
      <c r="S3182" s="17">
        <f t="shared" si="248"/>
        <v>155.70934256055364</v>
      </c>
      <c r="T3182" s="1" cm="1">
        <f t="array" ref="T3182">_xlfn.IFS($B$6=1,Q3182*$B$10,AND(P3181=0,P3182&gt;=1),T3181+$B$6*$B$10*$B$8,TRUE,T3181)</f>
        <v>6600</v>
      </c>
      <c r="U3182" s="17">
        <f t="shared" si="249"/>
        <v>124.5674740484429</v>
      </c>
    </row>
    <row r="3183" spans="7:21" x14ac:dyDescent="0.25">
      <c r="G3183" s="15">
        <v>3181</v>
      </c>
      <c r="H3183" s="17">
        <f t="shared" si="245"/>
        <v>53</v>
      </c>
      <c r="I3183" cm="1">
        <f t="array" ref="I3183">_xlfn.IFS(AND(NOT($I3182=0),$J3182),0,NOT($J3182),$I3182+$B$27,TRUE,$I3182)</f>
        <v>2.1333333333333306</v>
      </c>
      <c r="J3183" t="b" cm="1">
        <f t="array" ref="J3183">_xlfn.IFS($I3183&gt;=$C$5-$B$27,TRUE,$P3183&gt;=$B$6,FALSE,TRUE,$J3182)</f>
        <v>0</v>
      </c>
      <c r="K3183" t="b" cm="1">
        <f t="array" ref="K3183">_xlfn.IFS($L3183&gt;=$B$4-$B$27,FALSE,$I3183&gt;=$B$5-$B$27,TRUE,AND($J3183,NOT($K3182)),FALSE,$K3182,TRUE,TRUE,FALSE)</f>
        <v>0</v>
      </c>
      <c r="L3183" cm="1">
        <f t="array" ref="L3183">_xlfn.IFS($K3182,$L3182+$B$27,NOT($K3182),0,TRUE,$K3182)</f>
        <v>0</v>
      </c>
      <c r="M3183" t="b" cm="1">
        <f t="array" ref="M3183">_xlfn.IFS($K3183,FALSE,AND($J3183,NOT($K3183),$P3183&lt;$B$6),TRUE,TRUE,FALSE)</f>
        <v>0</v>
      </c>
      <c r="N3183" cm="1">
        <f t="array" ref="N3183">_xlfn.IFS($N3182&gt;=$C$7-$B$27,0,$M3182,$N3182+$B$27,TRUE,0)</f>
        <v>0</v>
      </c>
      <c r="O3183" t="b" cm="1">
        <f t="array" ref="O3183">_xlfn.IFS(AND($J3183,NOT($K3183),NOT($M3183)),TRUE,$P3183&gt;=$B$6,FALSE,AND($J3183,NOT($K3183),$M3183,$N3183=0),TRUE,TRUE,FALSE)</f>
        <v>0</v>
      </c>
      <c r="P3183" cm="1">
        <f t="array" ref="P3183">_xlfn.IFS(AND($O3182,$P3182&lt;$B$6),$P3182+1,AND(NOT($J3182),$P3182&gt;0),0,TRUE,$P3182)</f>
        <v>0</v>
      </c>
      <c r="Q3183" s="1">
        <f t="shared" si="246"/>
        <v>165</v>
      </c>
      <c r="R3183" s="1">
        <f t="shared" si="247"/>
        <v>8250</v>
      </c>
      <c r="S3183" s="17">
        <f t="shared" si="248"/>
        <v>155.66037735849056</v>
      </c>
      <c r="T3183" s="1" cm="1">
        <f t="array" ref="T3183">_xlfn.IFS($B$6=1,Q3183*$B$10,AND(P3182=0,P3183&gt;=1),T3182+$B$6*$B$10*$B$8,TRUE,T3182)</f>
        <v>6600</v>
      </c>
      <c r="U3183" s="17">
        <f t="shared" si="249"/>
        <v>124.52830188679245</v>
      </c>
    </row>
    <row r="3184" spans="7:21" x14ac:dyDescent="0.25">
      <c r="G3184" s="15">
        <v>3182</v>
      </c>
      <c r="H3184" s="17">
        <f t="shared" si="245"/>
        <v>53.016666666666666</v>
      </c>
      <c r="I3184" cm="1">
        <f t="array" ref="I3184">_xlfn.IFS(AND(NOT($I3183=0),$J3183),0,NOT($J3183),$I3183+$B$27,TRUE,$I3183)</f>
        <v>2.1499999999999972</v>
      </c>
      <c r="J3184" t="b" cm="1">
        <f t="array" ref="J3184">_xlfn.IFS($I3184&gt;=$C$5-$B$27,TRUE,$P3184&gt;=$B$6,FALSE,TRUE,$J3183)</f>
        <v>0</v>
      </c>
      <c r="K3184" t="b" cm="1">
        <f t="array" ref="K3184">_xlfn.IFS($L3184&gt;=$B$4-$B$27,FALSE,$I3184&gt;=$B$5-$B$27,TRUE,AND($J3184,NOT($K3183)),FALSE,$K3183,TRUE,TRUE,FALSE)</f>
        <v>0</v>
      </c>
      <c r="L3184" cm="1">
        <f t="array" ref="L3184">_xlfn.IFS($K3183,$L3183+$B$27,NOT($K3183),0,TRUE,$K3183)</f>
        <v>0</v>
      </c>
      <c r="M3184" t="b" cm="1">
        <f t="array" ref="M3184">_xlfn.IFS($K3184,FALSE,AND($J3184,NOT($K3184),$P3184&lt;$B$6),TRUE,TRUE,FALSE)</f>
        <v>0</v>
      </c>
      <c r="N3184" cm="1">
        <f t="array" ref="N3184">_xlfn.IFS($N3183&gt;=$C$7-$B$27,0,$M3183,$N3183+$B$27,TRUE,0)</f>
        <v>0</v>
      </c>
      <c r="O3184" t="b" cm="1">
        <f t="array" ref="O3184">_xlfn.IFS(AND($J3184,NOT($K3184),NOT($M3184)),TRUE,$P3184&gt;=$B$6,FALSE,AND($J3184,NOT($K3184),$M3184,$N3184=0),TRUE,TRUE,FALSE)</f>
        <v>0</v>
      </c>
      <c r="P3184" cm="1">
        <f t="array" ref="P3184">_xlfn.IFS(AND($O3183,$P3183&lt;$B$6),$P3183+1,AND(NOT($J3183),$P3183&gt;0),0,TRUE,$P3183)</f>
        <v>0</v>
      </c>
      <c r="Q3184" s="1">
        <f t="shared" si="246"/>
        <v>165</v>
      </c>
      <c r="R3184" s="1">
        <f t="shared" si="247"/>
        <v>8250</v>
      </c>
      <c r="S3184" s="17">
        <f t="shared" si="248"/>
        <v>155.61144294247092</v>
      </c>
      <c r="T3184" s="1" cm="1">
        <f t="array" ref="T3184">_xlfn.IFS($B$6=1,Q3184*$B$10,AND(P3183=0,P3184&gt;=1),T3183+$B$6*$B$10*$B$8,TRUE,T3183)</f>
        <v>6600</v>
      </c>
      <c r="U3184" s="17">
        <f t="shared" si="249"/>
        <v>124.48915435397674</v>
      </c>
    </row>
    <row r="3185" spans="7:21" x14ac:dyDescent="0.25">
      <c r="G3185" s="15">
        <v>3183</v>
      </c>
      <c r="H3185" s="17">
        <f t="shared" si="245"/>
        <v>53.033333333333331</v>
      </c>
      <c r="I3185" cm="1">
        <f t="array" ref="I3185">_xlfn.IFS(AND(NOT($I3184=0),$J3184),0,NOT($J3184),$I3184+$B$27,TRUE,$I3184)</f>
        <v>2.1666666666666639</v>
      </c>
      <c r="J3185" t="b" cm="1">
        <f t="array" ref="J3185">_xlfn.IFS($I3185&gt;=$C$5-$B$27,TRUE,$P3185&gt;=$B$6,FALSE,TRUE,$J3184)</f>
        <v>0</v>
      </c>
      <c r="K3185" t="b" cm="1">
        <f t="array" ref="K3185">_xlfn.IFS($L3185&gt;=$B$4-$B$27,FALSE,$I3185&gt;=$B$5-$B$27,TRUE,AND($J3185,NOT($K3184)),FALSE,$K3184,TRUE,TRUE,FALSE)</f>
        <v>0</v>
      </c>
      <c r="L3185" cm="1">
        <f t="array" ref="L3185">_xlfn.IFS($K3184,$L3184+$B$27,NOT($K3184),0,TRUE,$K3184)</f>
        <v>0</v>
      </c>
      <c r="M3185" t="b" cm="1">
        <f t="array" ref="M3185">_xlfn.IFS($K3185,FALSE,AND($J3185,NOT($K3185),$P3185&lt;$B$6),TRUE,TRUE,FALSE)</f>
        <v>0</v>
      </c>
      <c r="N3185" cm="1">
        <f t="array" ref="N3185">_xlfn.IFS($N3184&gt;=$C$7-$B$27,0,$M3184,$N3184+$B$27,TRUE,0)</f>
        <v>0</v>
      </c>
      <c r="O3185" t="b" cm="1">
        <f t="array" ref="O3185">_xlfn.IFS(AND($J3185,NOT($K3185),NOT($M3185)),TRUE,$P3185&gt;=$B$6,FALSE,AND($J3185,NOT($K3185),$M3185,$N3185=0),TRUE,TRUE,FALSE)</f>
        <v>0</v>
      </c>
      <c r="P3185" cm="1">
        <f t="array" ref="P3185">_xlfn.IFS(AND($O3184,$P3184&lt;$B$6),$P3184+1,AND(NOT($J3184),$P3184&gt;0),0,TRUE,$P3184)</f>
        <v>0</v>
      </c>
      <c r="Q3185" s="1">
        <f t="shared" si="246"/>
        <v>165</v>
      </c>
      <c r="R3185" s="1">
        <f t="shared" si="247"/>
        <v>8250</v>
      </c>
      <c r="S3185" s="17">
        <f t="shared" si="248"/>
        <v>155.56253928346953</v>
      </c>
      <c r="T3185" s="1" cm="1">
        <f t="array" ref="T3185">_xlfn.IFS($B$6=1,Q3185*$B$10,AND(P3184=0,P3185&gt;=1),T3184+$B$6*$B$10*$B$8,TRUE,T3184)</f>
        <v>6600</v>
      </c>
      <c r="U3185" s="17">
        <f t="shared" si="249"/>
        <v>124.45003142677562</v>
      </c>
    </row>
    <row r="3186" spans="7:21" x14ac:dyDescent="0.25">
      <c r="G3186" s="15">
        <v>3184</v>
      </c>
      <c r="H3186" s="17">
        <f t="shared" si="245"/>
        <v>53.05</v>
      </c>
      <c r="I3186" cm="1">
        <f t="array" ref="I3186">_xlfn.IFS(AND(NOT($I3185=0),$J3185),0,NOT($J3185),$I3185+$B$27,TRUE,$I3185)</f>
        <v>2.1833333333333305</v>
      </c>
      <c r="J3186" t="b" cm="1">
        <f t="array" ref="J3186">_xlfn.IFS($I3186&gt;=$C$5-$B$27,TRUE,$P3186&gt;=$B$6,FALSE,TRUE,$J3185)</f>
        <v>0</v>
      </c>
      <c r="K3186" t="b" cm="1">
        <f t="array" ref="K3186">_xlfn.IFS($L3186&gt;=$B$4-$B$27,FALSE,$I3186&gt;=$B$5-$B$27,TRUE,AND($J3186,NOT($K3185)),FALSE,$K3185,TRUE,TRUE,FALSE)</f>
        <v>0</v>
      </c>
      <c r="L3186" cm="1">
        <f t="array" ref="L3186">_xlfn.IFS($K3185,$L3185+$B$27,NOT($K3185),0,TRUE,$K3185)</f>
        <v>0</v>
      </c>
      <c r="M3186" t="b" cm="1">
        <f t="array" ref="M3186">_xlfn.IFS($K3186,FALSE,AND($J3186,NOT($K3186),$P3186&lt;$B$6),TRUE,TRUE,FALSE)</f>
        <v>0</v>
      </c>
      <c r="N3186" cm="1">
        <f t="array" ref="N3186">_xlfn.IFS($N3185&gt;=$C$7-$B$27,0,$M3185,$N3185+$B$27,TRUE,0)</f>
        <v>0</v>
      </c>
      <c r="O3186" t="b" cm="1">
        <f t="array" ref="O3186">_xlfn.IFS(AND($J3186,NOT($K3186),NOT($M3186)),TRUE,$P3186&gt;=$B$6,FALSE,AND($J3186,NOT($K3186),$M3186,$N3186=0),TRUE,TRUE,FALSE)</f>
        <v>0</v>
      </c>
      <c r="P3186" cm="1">
        <f t="array" ref="P3186">_xlfn.IFS(AND($O3185,$P3185&lt;$B$6),$P3185+1,AND(NOT($J3185),$P3185&gt;0),0,TRUE,$P3185)</f>
        <v>0</v>
      </c>
      <c r="Q3186" s="1">
        <f t="shared" si="246"/>
        <v>165</v>
      </c>
      <c r="R3186" s="1">
        <f t="shared" si="247"/>
        <v>8250</v>
      </c>
      <c r="S3186" s="17">
        <f t="shared" si="248"/>
        <v>155.51366635249767</v>
      </c>
      <c r="T3186" s="1" cm="1">
        <f t="array" ref="T3186">_xlfn.IFS($B$6=1,Q3186*$B$10,AND(P3185=0,P3186&gt;=1),T3185+$B$6*$B$10*$B$8,TRUE,T3185)</f>
        <v>6600</v>
      </c>
      <c r="U3186" s="17">
        <f t="shared" si="249"/>
        <v>124.41093308199812</v>
      </c>
    </row>
    <row r="3187" spans="7:21" x14ac:dyDescent="0.25">
      <c r="G3187" s="15">
        <v>3185</v>
      </c>
      <c r="H3187" s="17">
        <f t="shared" si="245"/>
        <v>53.066666666666663</v>
      </c>
      <c r="I3187" cm="1">
        <f t="array" ref="I3187">_xlfn.IFS(AND(NOT($I3186=0),$J3186),0,NOT($J3186),$I3186+$B$27,TRUE,$I3186)</f>
        <v>2.1999999999999971</v>
      </c>
      <c r="J3187" t="b" cm="1">
        <f t="array" ref="J3187">_xlfn.IFS($I3187&gt;=$C$5-$B$27,TRUE,$P3187&gt;=$B$6,FALSE,TRUE,$J3186)</f>
        <v>0</v>
      </c>
      <c r="K3187" t="b" cm="1">
        <f t="array" ref="K3187">_xlfn.IFS($L3187&gt;=$B$4-$B$27,FALSE,$I3187&gt;=$B$5-$B$27,TRUE,AND($J3187,NOT($K3186)),FALSE,$K3186,TRUE,TRUE,FALSE)</f>
        <v>0</v>
      </c>
      <c r="L3187" cm="1">
        <f t="array" ref="L3187">_xlfn.IFS($K3186,$L3186+$B$27,NOT($K3186),0,TRUE,$K3186)</f>
        <v>0</v>
      </c>
      <c r="M3187" t="b" cm="1">
        <f t="array" ref="M3187">_xlfn.IFS($K3187,FALSE,AND($J3187,NOT($K3187),$P3187&lt;$B$6),TRUE,TRUE,FALSE)</f>
        <v>0</v>
      </c>
      <c r="N3187" cm="1">
        <f t="array" ref="N3187">_xlfn.IFS($N3186&gt;=$C$7-$B$27,0,$M3186,$N3186+$B$27,TRUE,0)</f>
        <v>0</v>
      </c>
      <c r="O3187" t="b" cm="1">
        <f t="array" ref="O3187">_xlfn.IFS(AND($J3187,NOT($K3187),NOT($M3187)),TRUE,$P3187&gt;=$B$6,FALSE,AND($J3187,NOT($K3187),$M3187,$N3187=0),TRUE,TRUE,FALSE)</f>
        <v>0</v>
      </c>
      <c r="P3187" cm="1">
        <f t="array" ref="P3187">_xlfn.IFS(AND($O3186,$P3186&lt;$B$6),$P3186+1,AND(NOT($J3186),$P3186&gt;0),0,TRUE,$P3186)</f>
        <v>0</v>
      </c>
      <c r="Q3187" s="1">
        <f t="shared" si="246"/>
        <v>165</v>
      </c>
      <c r="R3187" s="1">
        <f t="shared" si="247"/>
        <v>8250</v>
      </c>
      <c r="S3187" s="17">
        <f t="shared" si="248"/>
        <v>155.46482412060303</v>
      </c>
      <c r="T3187" s="1" cm="1">
        <f t="array" ref="T3187">_xlfn.IFS($B$6=1,Q3187*$B$10,AND(P3186=0,P3187&gt;=1),T3186+$B$6*$B$10*$B$8,TRUE,T3186)</f>
        <v>6600</v>
      </c>
      <c r="U3187" s="17">
        <f t="shared" si="249"/>
        <v>124.37185929648243</v>
      </c>
    </row>
    <row r="3188" spans="7:21" x14ac:dyDescent="0.25">
      <c r="G3188" s="15">
        <v>3186</v>
      </c>
      <c r="H3188" s="17">
        <f t="shared" si="245"/>
        <v>53.083333333333336</v>
      </c>
      <c r="I3188" cm="1">
        <f t="array" ref="I3188">_xlfn.IFS(AND(NOT($I3187=0),$J3187),0,NOT($J3187),$I3187+$B$27,TRUE,$I3187)</f>
        <v>2.2166666666666637</v>
      </c>
      <c r="J3188" t="b" cm="1">
        <f t="array" ref="J3188">_xlfn.IFS($I3188&gt;=$C$5-$B$27,TRUE,$P3188&gt;=$B$6,FALSE,TRUE,$J3187)</f>
        <v>0</v>
      </c>
      <c r="K3188" t="b" cm="1">
        <f t="array" ref="K3188">_xlfn.IFS($L3188&gt;=$B$4-$B$27,FALSE,$I3188&gt;=$B$5-$B$27,TRUE,AND($J3188,NOT($K3187)),FALSE,$K3187,TRUE,TRUE,FALSE)</f>
        <v>0</v>
      </c>
      <c r="L3188" cm="1">
        <f t="array" ref="L3188">_xlfn.IFS($K3187,$L3187+$B$27,NOT($K3187),0,TRUE,$K3187)</f>
        <v>0</v>
      </c>
      <c r="M3188" t="b" cm="1">
        <f t="array" ref="M3188">_xlfn.IFS($K3188,FALSE,AND($J3188,NOT($K3188),$P3188&lt;$B$6),TRUE,TRUE,FALSE)</f>
        <v>0</v>
      </c>
      <c r="N3188" cm="1">
        <f t="array" ref="N3188">_xlfn.IFS($N3187&gt;=$C$7-$B$27,0,$M3187,$N3187+$B$27,TRUE,0)</f>
        <v>0</v>
      </c>
      <c r="O3188" t="b" cm="1">
        <f t="array" ref="O3188">_xlfn.IFS(AND($J3188,NOT($K3188),NOT($M3188)),TRUE,$P3188&gt;=$B$6,FALSE,AND($J3188,NOT($K3188),$M3188,$N3188=0),TRUE,TRUE,FALSE)</f>
        <v>0</v>
      </c>
      <c r="P3188" cm="1">
        <f t="array" ref="P3188">_xlfn.IFS(AND($O3187,$P3187&lt;$B$6),$P3187+1,AND(NOT($J3187),$P3187&gt;0),0,TRUE,$P3187)</f>
        <v>0</v>
      </c>
      <c r="Q3188" s="1">
        <f t="shared" si="246"/>
        <v>165</v>
      </c>
      <c r="R3188" s="1">
        <f t="shared" si="247"/>
        <v>8250</v>
      </c>
      <c r="S3188" s="17">
        <f t="shared" si="248"/>
        <v>155.41601255886968</v>
      </c>
      <c r="T3188" s="1" cm="1">
        <f t="array" ref="T3188">_xlfn.IFS($B$6=1,Q3188*$B$10,AND(P3187=0,P3188&gt;=1),T3187+$B$6*$B$10*$B$8,TRUE,T3187)</f>
        <v>6600</v>
      </c>
      <c r="U3188" s="17">
        <f t="shared" si="249"/>
        <v>124.33281004709576</v>
      </c>
    </row>
    <row r="3189" spans="7:21" x14ac:dyDescent="0.25">
      <c r="G3189" s="15">
        <v>3187</v>
      </c>
      <c r="H3189" s="17">
        <f t="shared" si="245"/>
        <v>53.1</v>
      </c>
      <c r="I3189" cm="1">
        <f t="array" ref="I3189">_xlfn.IFS(AND(NOT($I3188=0),$J3188),0,NOT($J3188),$I3188+$B$27,TRUE,$I3188)</f>
        <v>2.2333333333333303</v>
      </c>
      <c r="J3189" t="b" cm="1">
        <f t="array" ref="J3189">_xlfn.IFS($I3189&gt;=$C$5-$B$27,TRUE,$P3189&gt;=$B$6,FALSE,TRUE,$J3188)</f>
        <v>0</v>
      </c>
      <c r="K3189" t="b" cm="1">
        <f t="array" ref="K3189">_xlfn.IFS($L3189&gt;=$B$4-$B$27,FALSE,$I3189&gt;=$B$5-$B$27,TRUE,AND($J3189,NOT($K3188)),FALSE,$K3188,TRUE,TRUE,FALSE)</f>
        <v>0</v>
      </c>
      <c r="L3189" cm="1">
        <f t="array" ref="L3189">_xlfn.IFS($K3188,$L3188+$B$27,NOT($K3188),0,TRUE,$K3188)</f>
        <v>0</v>
      </c>
      <c r="M3189" t="b" cm="1">
        <f t="array" ref="M3189">_xlfn.IFS($K3189,FALSE,AND($J3189,NOT($K3189),$P3189&lt;$B$6),TRUE,TRUE,FALSE)</f>
        <v>0</v>
      </c>
      <c r="N3189" cm="1">
        <f t="array" ref="N3189">_xlfn.IFS($N3188&gt;=$C$7-$B$27,0,$M3188,$N3188+$B$27,TRUE,0)</f>
        <v>0</v>
      </c>
      <c r="O3189" t="b" cm="1">
        <f t="array" ref="O3189">_xlfn.IFS(AND($J3189,NOT($K3189),NOT($M3189)),TRUE,$P3189&gt;=$B$6,FALSE,AND($J3189,NOT($K3189),$M3189,$N3189=0),TRUE,TRUE,FALSE)</f>
        <v>0</v>
      </c>
      <c r="P3189" cm="1">
        <f t="array" ref="P3189">_xlfn.IFS(AND($O3188,$P3188&lt;$B$6),$P3188+1,AND(NOT($J3188),$P3188&gt;0),0,TRUE,$P3188)</f>
        <v>0</v>
      </c>
      <c r="Q3189" s="1">
        <f t="shared" si="246"/>
        <v>165</v>
      </c>
      <c r="R3189" s="1">
        <f t="shared" si="247"/>
        <v>8250</v>
      </c>
      <c r="S3189" s="17">
        <f t="shared" si="248"/>
        <v>155.36723163841808</v>
      </c>
      <c r="T3189" s="1" cm="1">
        <f t="array" ref="T3189">_xlfn.IFS($B$6=1,Q3189*$B$10,AND(P3188=0,P3189&gt;=1),T3188+$B$6*$B$10*$B$8,TRUE,T3188)</f>
        <v>6600</v>
      </c>
      <c r="U3189" s="17">
        <f t="shared" si="249"/>
        <v>124.29378531073446</v>
      </c>
    </row>
    <row r="3190" spans="7:21" x14ac:dyDescent="0.25">
      <c r="G3190" s="15">
        <v>3188</v>
      </c>
      <c r="H3190" s="17">
        <f t="shared" si="245"/>
        <v>53.116666666666667</v>
      </c>
      <c r="I3190" cm="1">
        <f t="array" ref="I3190">_xlfn.IFS(AND(NOT($I3189=0),$J3189),0,NOT($J3189),$I3189+$B$27,TRUE,$I3189)</f>
        <v>2.2499999999999969</v>
      </c>
      <c r="J3190" t="b" cm="1">
        <f t="array" ref="J3190">_xlfn.IFS($I3190&gt;=$C$5-$B$27,TRUE,$P3190&gt;=$B$6,FALSE,TRUE,$J3189)</f>
        <v>0</v>
      </c>
      <c r="K3190" t="b" cm="1">
        <f t="array" ref="K3190">_xlfn.IFS($L3190&gt;=$B$4-$B$27,FALSE,$I3190&gt;=$B$5-$B$27,TRUE,AND($J3190,NOT($K3189)),FALSE,$K3189,TRUE,TRUE,FALSE)</f>
        <v>0</v>
      </c>
      <c r="L3190" cm="1">
        <f t="array" ref="L3190">_xlfn.IFS($K3189,$L3189+$B$27,NOT($K3189),0,TRUE,$K3189)</f>
        <v>0</v>
      </c>
      <c r="M3190" t="b" cm="1">
        <f t="array" ref="M3190">_xlfn.IFS($K3190,FALSE,AND($J3190,NOT($K3190),$P3190&lt;$B$6),TRUE,TRUE,FALSE)</f>
        <v>0</v>
      </c>
      <c r="N3190" cm="1">
        <f t="array" ref="N3190">_xlfn.IFS($N3189&gt;=$C$7-$B$27,0,$M3189,$N3189+$B$27,TRUE,0)</f>
        <v>0</v>
      </c>
      <c r="O3190" t="b" cm="1">
        <f t="array" ref="O3190">_xlfn.IFS(AND($J3190,NOT($K3190),NOT($M3190)),TRUE,$P3190&gt;=$B$6,FALSE,AND($J3190,NOT($K3190),$M3190,$N3190=0),TRUE,TRUE,FALSE)</f>
        <v>0</v>
      </c>
      <c r="P3190" cm="1">
        <f t="array" ref="P3190">_xlfn.IFS(AND($O3189,$P3189&lt;$B$6),$P3189+1,AND(NOT($J3189),$P3189&gt;0),0,TRUE,$P3189)</f>
        <v>0</v>
      </c>
      <c r="Q3190" s="1">
        <f t="shared" si="246"/>
        <v>165</v>
      </c>
      <c r="R3190" s="1">
        <f t="shared" si="247"/>
        <v>8250</v>
      </c>
      <c r="S3190" s="17">
        <f t="shared" si="248"/>
        <v>155.31848133040478</v>
      </c>
      <c r="T3190" s="1" cm="1">
        <f t="array" ref="T3190">_xlfn.IFS($B$6=1,Q3190*$B$10,AND(P3189=0,P3190&gt;=1),T3189+$B$6*$B$10*$B$8,TRUE,T3189)</f>
        <v>6600</v>
      </c>
      <c r="U3190" s="17">
        <f t="shared" si="249"/>
        <v>124.25478506432381</v>
      </c>
    </row>
    <row r="3191" spans="7:21" x14ac:dyDescent="0.25">
      <c r="G3191" s="15">
        <v>3189</v>
      </c>
      <c r="H3191" s="17">
        <f t="shared" si="245"/>
        <v>53.133333333333333</v>
      </c>
      <c r="I3191" cm="1">
        <f t="array" ref="I3191">_xlfn.IFS(AND(NOT($I3190=0),$J3190),0,NOT($J3190),$I3190+$B$27,TRUE,$I3190)</f>
        <v>2.2666666666666635</v>
      </c>
      <c r="J3191" t="b" cm="1">
        <f t="array" ref="J3191">_xlfn.IFS($I3191&gt;=$C$5-$B$27,TRUE,$P3191&gt;=$B$6,FALSE,TRUE,$J3190)</f>
        <v>0</v>
      </c>
      <c r="K3191" t="b" cm="1">
        <f t="array" ref="K3191">_xlfn.IFS($L3191&gt;=$B$4-$B$27,FALSE,$I3191&gt;=$B$5-$B$27,TRUE,AND($J3191,NOT($K3190)),FALSE,$K3190,TRUE,TRUE,FALSE)</f>
        <v>0</v>
      </c>
      <c r="L3191" cm="1">
        <f t="array" ref="L3191">_xlfn.IFS($K3190,$L3190+$B$27,NOT($K3190),0,TRUE,$K3190)</f>
        <v>0</v>
      </c>
      <c r="M3191" t="b" cm="1">
        <f t="array" ref="M3191">_xlfn.IFS($K3191,FALSE,AND($J3191,NOT($K3191),$P3191&lt;$B$6),TRUE,TRUE,FALSE)</f>
        <v>0</v>
      </c>
      <c r="N3191" cm="1">
        <f t="array" ref="N3191">_xlfn.IFS($N3190&gt;=$C$7-$B$27,0,$M3190,$N3190+$B$27,TRUE,0)</f>
        <v>0</v>
      </c>
      <c r="O3191" t="b" cm="1">
        <f t="array" ref="O3191">_xlfn.IFS(AND($J3191,NOT($K3191),NOT($M3191)),TRUE,$P3191&gt;=$B$6,FALSE,AND($J3191,NOT($K3191),$M3191,$N3191=0),TRUE,TRUE,FALSE)</f>
        <v>0</v>
      </c>
      <c r="P3191" cm="1">
        <f t="array" ref="P3191">_xlfn.IFS(AND($O3190,$P3190&lt;$B$6),$P3190+1,AND(NOT($J3190),$P3190&gt;0),0,TRUE,$P3190)</f>
        <v>0</v>
      </c>
      <c r="Q3191" s="1">
        <f t="shared" si="246"/>
        <v>165</v>
      </c>
      <c r="R3191" s="1">
        <f t="shared" si="247"/>
        <v>8250</v>
      </c>
      <c r="S3191" s="17">
        <f t="shared" si="248"/>
        <v>155.2697616060226</v>
      </c>
      <c r="T3191" s="1" cm="1">
        <f t="array" ref="T3191">_xlfn.IFS($B$6=1,Q3191*$B$10,AND(P3190=0,P3191&gt;=1),T3190+$B$6*$B$10*$B$8,TRUE,T3190)</f>
        <v>6600</v>
      </c>
      <c r="U3191" s="17">
        <f t="shared" si="249"/>
        <v>124.21580928481806</v>
      </c>
    </row>
    <row r="3192" spans="7:21" x14ac:dyDescent="0.25">
      <c r="G3192" s="15">
        <v>3190</v>
      </c>
      <c r="H3192" s="17">
        <f t="shared" si="245"/>
        <v>53.15</v>
      </c>
      <c r="I3192" cm="1">
        <f t="array" ref="I3192">_xlfn.IFS(AND(NOT($I3191=0),$J3191),0,NOT($J3191),$I3191+$B$27,TRUE,$I3191)</f>
        <v>2.2833333333333301</v>
      </c>
      <c r="J3192" t="b" cm="1">
        <f t="array" ref="J3192">_xlfn.IFS($I3192&gt;=$C$5-$B$27,TRUE,$P3192&gt;=$B$6,FALSE,TRUE,$J3191)</f>
        <v>0</v>
      </c>
      <c r="K3192" t="b" cm="1">
        <f t="array" ref="K3192">_xlfn.IFS($L3192&gt;=$B$4-$B$27,FALSE,$I3192&gt;=$B$5-$B$27,TRUE,AND($J3192,NOT($K3191)),FALSE,$K3191,TRUE,TRUE,FALSE)</f>
        <v>0</v>
      </c>
      <c r="L3192" cm="1">
        <f t="array" ref="L3192">_xlfn.IFS($K3191,$L3191+$B$27,NOT($K3191),0,TRUE,$K3191)</f>
        <v>0</v>
      </c>
      <c r="M3192" t="b" cm="1">
        <f t="array" ref="M3192">_xlfn.IFS($K3192,FALSE,AND($J3192,NOT($K3192),$P3192&lt;$B$6),TRUE,TRUE,FALSE)</f>
        <v>0</v>
      </c>
      <c r="N3192" cm="1">
        <f t="array" ref="N3192">_xlfn.IFS($N3191&gt;=$C$7-$B$27,0,$M3191,$N3191+$B$27,TRUE,0)</f>
        <v>0</v>
      </c>
      <c r="O3192" t="b" cm="1">
        <f t="array" ref="O3192">_xlfn.IFS(AND($J3192,NOT($K3192),NOT($M3192)),TRUE,$P3192&gt;=$B$6,FALSE,AND($J3192,NOT($K3192),$M3192,$N3192=0),TRUE,TRUE,FALSE)</f>
        <v>0</v>
      </c>
      <c r="P3192" cm="1">
        <f t="array" ref="P3192">_xlfn.IFS(AND($O3191,$P3191&lt;$B$6),$P3191+1,AND(NOT($J3191),$P3191&gt;0),0,TRUE,$P3191)</f>
        <v>0</v>
      </c>
      <c r="Q3192" s="1">
        <f t="shared" si="246"/>
        <v>165</v>
      </c>
      <c r="R3192" s="1">
        <f t="shared" si="247"/>
        <v>8250</v>
      </c>
      <c r="S3192" s="17">
        <f t="shared" si="248"/>
        <v>155.22107243650046</v>
      </c>
      <c r="T3192" s="1" cm="1">
        <f t="array" ref="T3192">_xlfn.IFS($B$6=1,Q3192*$B$10,AND(P3191=0,P3192&gt;=1),T3191+$B$6*$B$10*$B$8,TRUE,T3191)</f>
        <v>6600</v>
      </c>
      <c r="U3192" s="17">
        <f t="shared" si="249"/>
        <v>124.17685794920038</v>
      </c>
    </row>
    <row r="3193" spans="7:21" x14ac:dyDescent="0.25">
      <c r="G3193" s="15">
        <v>3191</v>
      </c>
      <c r="H3193" s="17">
        <f t="shared" si="245"/>
        <v>53.166666666666664</v>
      </c>
      <c r="I3193" cm="1">
        <f t="array" ref="I3193">_xlfn.IFS(AND(NOT($I3192=0),$J3192),0,NOT($J3192),$I3192+$B$27,TRUE,$I3192)</f>
        <v>2.2999999999999967</v>
      </c>
      <c r="J3193" t="b" cm="1">
        <f t="array" ref="J3193">_xlfn.IFS($I3193&gt;=$C$5-$B$27,TRUE,$P3193&gt;=$B$6,FALSE,TRUE,$J3192)</f>
        <v>0</v>
      </c>
      <c r="K3193" t="b" cm="1">
        <f t="array" ref="K3193">_xlfn.IFS($L3193&gt;=$B$4-$B$27,FALSE,$I3193&gt;=$B$5-$B$27,TRUE,AND($J3193,NOT($K3192)),FALSE,$K3192,TRUE,TRUE,FALSE)</f>
        <v>0</v>
      </c>
      <c r="L3193" cm="1">
        <f t="array" ref="L3193">_xlfn.IFS($K3192,$L3192+$B$27,NOT($K3192),0,TRUE,$K3192)</f>
        <v>0</v>
      </c>
      <c r="M3193" t="b" cm="1">
        <f t="array" ref="M3193">_xlfn.IFS($K3193,FALSE,AND($J3193,NOT($K3193),$P3193&lt;$B$6),TRUE,TRUE,FALSE)</f>
        <v>0</v>
      </c>
      <c r="N3193" cm="1">
        <f t="array" ref="N3193">_xlfn.IFS($N3192&gt;=$C$7-$B$27,0,$M3192,$N3192+$B$27,TRUE,0)</f>
        <v>0</v>
      </c>
      <c r="O3193" t="b" cm="1">
        <f t="array" ref="O3193">_xlfn.IFS(AND($J3193,NOT($K3193),NOT($M3193)),TRUE,$P3193&gt;=$B$6,FALSE,AND($J3193,NOT($K3193),$M3193,$N3193=0),TRUE,TRUE,FALSE)</f>
        <v>0</v>
      </c>
      <c r="P3193" cm="1">
        <f t="array" ref="P3193">_xlfn.IFS(AND($O3192,$P3192&lt;$B$6),$P3192+1,AND(NOT($J3192),$P3192&gt;0),0,TRUE,$P3192)</f>
        <v>0</v>
      </c>
      <c r="Q3193" s="1">
        <f t="shared" si="246"/>
        <v>165</v>
      </c>
      <c r="R3193" s="1">
        <f t="shared" si="247"/>
        <v>8250</v>
      </c>
      <c r="S3193" s="17">
        <f t="shared" si="248"/>
        <v>155.17241379310346</v>
      </c>
      <c r="T3193" s="1" cm="1">
        <f t="array" ref="T3193">_xlfn.IFS($B$6=1,Q3193*$B$10,AND(P3192=0,P3193&gt;=1),T3192+$B$6*$B$10*$B$8,TRUE,T3192)</f>
        <v>6600</v>
      </c>
      <c r="U3193" s="17">
        <f t="shared" si="249"/>
        <v>124.13793103448276</v>
      </c>
    </row>
    <row r="3194" spans="7:21" x14ac:dyDescent="0.25">
      <c r="G3194" s="15">
        <v>3192</v>
      </c>
      <c r="H3194" s="17">
        <f t="shared" si="245"/>
        <v>53.18333333333333</v>
      </c>
      <c r="I3194" cm="1">
        <f t="array" ref="I3194">_xlfn.IFS(AND(NOT($I3193=0),$J3193),0,NOT($J3193),$I3193+$B$27,TRUE,$I3193)</f>
        <v>2.3166666666666633</v>
      </c>
      <c r="J3194" t="b" cm="1">
        <f t="array" ref="J3194">_xlfn.IFS($I3194&gt;=$C$5-$B$27,TRUE,$P3194&gt;=$B$6,FALSE,TRUE,$J3193)</f>
        <v>0</v>
      </c>
      <c r="K3194" t="b" cm="1">
        <f t="array" ref="K3194">_xlfn.IFS($L3194&gt;=$B$4-$B$27,FALSE,$I3194&gt;=$B$5-$B$27,TRUE,AND($J3194,NOT($K3193)),FALSE,$K3193,TRUE,TRUE,FALSE)</f>
        <v>0</v>
      </c>
      <c r="L3194" cm="1">
        <f t="array" ref="L3194">_xlfn.IFS($K3193,$L3193+$B$27,NOT($K3193),0,TRUE,$K3193)</f>
        <v>0</v>
      </c>
      <c r="M3194" t="b" cm="1">
        <f t="array" ref="M3194">_xlfn.IFS($K3194,FALSE,AND($J3194,NOT($K3194),$P3194&lt;$B$6),TRUE,TRUE,FALSE)</f>
        <v>0</v>
      </c>
      <c r="N3194" cm="1">
        <f t="array" ref="N3194">_xlfn.IFS($N3193&gt;=$C$7-$B$27,0,$M3193,$N3193+$B$27,TRUE,0)</f>
        <v>0</v>
      </c>
      <c r="O3194" t="b" cm="1">
        <f t="array" ref="O3194">_xlfn.IFS(AND($J3194,NOT($K3194),NOT($M3194)),TRUE,$P3194&gt;=$B$6,FALSE,AND($J3194,NOT($K3194),$M3194,$N3194=0),TRUE,TRUE,FALSE)</f>
        <v>0</v>
      </c>
      <c r="P3194" cm="1">
        <f t="array" ref="P3194">_xlfn.IFS(AND($O3193,$P3193&lt;$B$6),$P3193+1,AND(NOT($J3193),$P3193&gt;0),0,TRUE,$P3193)</f>
        <v>0</v>
      </c>
      <c r="Q3194" s="1">
        <f t="shared" si="246"/>
        <v>165</v>
      </c>
      <c r="R3194" s="1">
        <f t="shared" si="247"/>
        <v>8250</v>
      </c>
      <c r="S3194" s="17">
        <f t="shared" si="248"/>
        <v>155.12378564713256</v>
      </c>
      <c r="T3194" s="1" cm="1">
        <f t="array" ref="T3194">_xlfn.IFS($B$6=1,Q3194*$B$10,AND(P3193=0,P3194&gt;=1),T3193+$B$6*$B$10*$B$8,TRUE,T3193)</f>
        <v>6600</v>
      </c>
      <c r="U3194" s="17">
        <f t="shared" si="249"/>
        <v>124.09902851770606</v>
      </c>
    </row>
    <row r="3195" spans="7:21" x14ac:dyDescent="0.25">
      <c r="G3195" s="15">
        <v>3193</v>
      </c>
      <c r="H3195" s="17">
        <f t="shared" si="245"/>
        <v>53.199999999999996</v>
      </c>
      <c r="I3195" cm="1">
        <f t="array" ref="I3195">_xlfn.IFS(AND(NOT($I3194=0),$J3194),0,NOT($J3194),$I3194+$B$27,TRUE,$I3194)</f>
        <v>2.3333333333333299</v>
      </c>
      <c r="J3195" t="b" cm="1">
        <f t="array" ref="J3195">_xlfn.IFS($I3195&gt;=$C$5-$B$27,TRUE,$P3195&gt;=$B$6,FALSE,TRUE,$J3194)</f>
        <v>0</v>
      </c>
      <c r="K3195" t="b" cm="1">
        <f t="array" ref="K3195">_xlfn.IFS($L3195&gt;=$B$4-$B$27,FALSE,$I3195&gt;=$B$5-$B$27,TRUE,AND($J3195,NOT($K3194)),FALSE,$K3194,TRUE,TRUE,FALSE)</f>
        <v>0</v>
      </c>
      <c r="L3195" cm="1">
        <f t="array" ref="L3195">_xlfn.IFS($K3194,$L3194+$B$27,NOT($K3194),0,TRUE,$K3194)</f>
        <v>0</v>
      </c>
      <c r="M3195" t="b" cm="1">
        <f t="array" ref="M3195">_xlfn.IFS($K3195,FALSE,AND($J3195,NOT($K3195),$P3195&lt;$B$6),TRUE,TRUE,FALSE)</f>
        <v>0</v>
      </c>
      <c r="N3195" cm="1">
        <f t="array" ref="N3195">_xlfn.IFS($N3194&gt;=$C$7-$B$27,0,$M3194,$N3194+$B$27,TRUE,0)</f>
        <v>0</v>
      </c>
      <c r="O3195" t="b" cm="1">
        <f t="array" ref="O3195">_xlfn.IFS(AND($J3195,NOT($K3195),NOT($M3195)),TRUE,$P3195&gt;=$B$6,FALSE,AND($J3195,NOT($K3195),$M3195,$N3195=0),TRUE,TRUE,FALSE)</f>
        <v>0</v>
      </c>
      <c r="P3195" cm="1">
        <f t="array" ref="P3195">_xlfn.IFS(AND($O3194,$P3194&lt;$B$6),$P3194+1,AND(NOT($J3194),$P3194&gt;0),0,TRUE,$P3194)</f>
        <v>0</v>
      </c>
      <c r="Q3195" s="1">
        <f t="shared" si="246"/>
        <v>165</v>
      </c>
      <c r="R3195" s="1">
        <f t="shared" si="247"/>
        <v>8250</v>
      </c>
      <c r="S3195" s="17">
        <f t="shared" si="248"/>
        <v>155.07518796992483</v>
      </c>
      <c r="T3195" s="1" cm="1">
        <f t="array" ref="T3195">_xlfn.IFS($B$6=1,Q3195*$B$10,AND(P3194=0,P3195&gt;=1),T3194+$B$6*$B$10*$B$8,TRUE,T3194)</f>
        <v>6600</v>
      </c>
      <c r="U3195" s="17">
        <f t="shared" si="249"/>
        <v>124.06015037593986</v>
      </c>
    </row>
    <row r="3196" spans="7:21" x14ac:dyDescent="0.25">
      <c r="G3196" s="15">
        <v>3194</v>
      </c>
      <c r="H3196" s="17">
        <f t="shared" si="245"/>
        <v>53.216666666666669</v>
      </c>
      <c r="I3196" cm="1">
        <f t="array" ref="I3196">_xlfn.IFS(AND(NOT($I3195=0),$J3195),0,NOT($J3195),$I3195+$B$27,TRUE,$I3195)</f>
        <v>2.3499999999999965</v>
      </c>
      <c r="J3196" t="b" cm="1">
        <f t="array" ref="J3196">_xlfn.IFS($I3196&gt;=$C$5-$B$27,TRUE,$P3196&gt;=$B$6,FALSE,TRUE,$J3195)</f>
        <v>0</v>
      </c>
      <c r="K3196" t="b" cm="1">
        <f t="array" ref="K3196">_xlfn.IFS($L3196&gt;=$B$4-$B$27,FALSE,$I3196&gt;=$B$5-$B$27,TRUE,AND($J3196,NOT($K3195)),FALSE,$K3195,TRUE,TRUE,FALSE)</f>
        <v>0</v>
      </c>
      <c r="L3196" cm="1">
        <f t="array" ref="L3196">_xlfn.IFS($K3195,$L3195+$B$27,NOT($K3195),0,TRUE,$K3195)</f>
        <v>0</v>
      </c>
      <c r="M3196" t="b" cm="1">
        <f t="array" ref="M3196">_xlfn.IFS($K3196,FALSE,AND($J3196,NOT($K3196),$P3196&lt;$B$6),TRUE,TRUE,FALSE)</f>
        <v>0</v>
      </c>
      <c r="N3196" cm="1">
        <f t="array" ref="N3196">_xlfn.IFS($N3195&gt;=$C$7-$B$27,0,$M3195,$N3195+$B$27,TRUE,0)</f>
        <v>0</v>
      </c>
      <c r="O3196" t="b" cm="1">
        <f t="array" ref="O3196">_xlfn.IFS(AND($J3196,NOT($K3196),NOT($M3196)),TRUE,$P3196&gt;=$B$6,FALSE,AND($J3196,NOT($K3196),$M3196,$N3196=0),TRUE,TRUE,FALSE)</f>
        <v>0</v>
      </c>
      <c r="P3196" cm="1">
        <f t="array" ref="P3196">_xlfn.IFS(AND($O3195,$P3195&lt;$B$6),$P3195+1,AND(NOT($J3195),$P3195&gt;0),0,TRUE,$P3195)</f>
        <v>0</v>
      </c>
      <c r="Q3196" s="1">
        <f t="shared" si="246"/>
        <v>165</v>
      </c>
      <c r="R3196" s="1">
        <f t="shared" si="247"/>
        <v>8250</v>
      </c>
      <c r="S3196" s="17">
        <f t="shared" si="248"/>
        <v>155.0266207328531</v>
      </c>
      <c r="T3196" s="1" cm="1">
        <f t="array" ref="T3196">_xlfn.IFS($B$6=1,Q3196*$B$10,AND(P3195=0,P3196&gt;=1),T3195+$B$6*$B$10*$B$8,TRUE,T3195)</f>
        <v>6600</v>
      </c>
      <c r="U3196" s="17">
        <f t="shared" si="249"/>
        <v>124.02129658628249</v>
      </c>
    </row>
    <row r="3197" spans="7:21" x14ac:dyDescent="0.25">
      <c r="G3197" s="15">
        <v>3195</v>
      </c>
      <c r="H3197" s="17">
        <f t="shared" si="245"/>
        <v>53.233333333333334</v>
      </c>
      <c r="I3197" cm="1">
        <f t="array" ref="I3197">_xlfn.IFS(AND(NOT($I3196=0),$J3196),0,NOT($J3196),$I3196+$B$27,TRUE,$I3196)</f>
        <v>2.3666666666666631</v>
      </c>
      <c r="J3197" t="b" cm="1">
        <f t="array" ref="J3197">_xlfn.IFS($I3197&gt;=$C$5-$B$27,TRUE,$P3197&gt;=$B$6,FALSE,TRUE,$J3196)</f>
        <v>0</v>
      </c>
      <c r="K3197" t="b" cm="1">
        <f t="array" ref="K3197">_xlfn.IFS($L3197&gt;=$B$4-$B$27,FALSE,$I3197&gt;=$B$5-$B$27,TRUE,AND($J3197,NOT($K3196)),FALSE,$K3196,TRUE,TRUE,FALSE)</f>
        <v>0</v>
      </c>
      <c r="L3197" cm="1">
        <f t="array" ref="L3197">_xlfn.IFS($K3196,$L3196+$B$27,NOT($K3196),0,TRUE,$K3196)</f>
        <v>0</v>
      </c>
      <c r="M3197" t="b" cm="1">
        <f t="array" ref="M3197">_xlfn.IFS($K3197,FALSE,AND($J3197,NOT($K3197),$P3197&lt;$B$6),TRUE,TRUE,FALSE)</f>
        <v>0</v>
      </c>
      <c r="N3197" cm="1">
        <f t="array" ref="N3197">_xlfn.IFS($N3196&gt;=$C$7-$B$27,0,$M3196,$N3196+$B$27,TRUE,0)</f>
        <v>0</v>
      </c>
      <c r="O3197" t="b" cm="1">
        <f t="array" ref="O3197">_xlfn.IFS(AND($J3197,NOT($K3197),NOT($M3197)),TRUE,$P3197&gt;=$B$6,FALSE,AND($J3197,NOT($K3197),$M3197,$N3197=0),TRUE,TRUE,FALSE)</f>
        <v>0</v>
      </c>
      <c r="P3197" cm="1">
        <f t="array" ref="P3197">_xlfn.IFS(AND($O3196,$P3196&lt;$B$6),$P3196+1,AND(NOT($J3196),$P3196&gt;0),0,TRUE,$P3196)</f>
        <v>0</v>
      </c>
      <c r="Q3197" s="1">
        <f t="shared" si="246"/>
        <v>165</v>
      </c>
      <c r="R3197" s="1">
        <f t="shared" si="247"/>
        <v>8250</v>
      </c>
      <c r="S3197" s="17">
        <f t="shared" si="248"/>
        <v>154.97808390732624</v>
      </c>
      <c r="T3197" s="1" cm="1">
        <f t="array" ref="T3197">_xlfn.IFS($B$6=1,Q3197*$B$10,AND(P3196=0,P3197&gt;=1),T3196+$B$6*$B$10*$B$8,TRUE,T3196)</f>
        <v>6600</v>
      </c>
      <c r="U3197" s="17">
        <f t="shared" si="249"/>
        <v>123.98246712586099</v>
      </c>
    </row>
    <row r="3198" spans="7:21" x14ac:dyDescent="0.25">
      <c r="G3198" s="15">
        <v>3196</v>
      </c>
      <c r="H3198" s="17">
        <f t="shared" si="245"/>
        <v>53.25</v>
      </c>
      <c r="I3198" cm="1">
        <f t="array" ref="I3198">_xlfn.IFS(AND(NOT($I3197=0),$J3197),0,NOT($J3197),$I3197+$B$27,TRUE,$I3197)</f>
        <v>2.3833333333333298</v>
      </c>
      <c r="J3198" t="b" cm="1">
        <f t="array" ref="J3198">_xlfn.IFS($I3198&gt;=$C$5-$B$27,TRUE,$P3198&gt;=$B$6,FALSE,TRUE,$J3197)</f>
        <v>0</v>
      </c>
      <c r="K3198" t="b" cm="1">
        <f t="array" ref="K3198">_xlfn.IFS($L3198&gt;=$B$4-$B$27,FALSE,$I3198&gt;=$B$5-$B$27,TRUE,AND($J3198,NOT($K3197)),FALSE,$K3197,TRUE,TRUE,FALSE)</f>
        <v>0</v>
      </c>
      <c r="L3198" cm="1">
        <f t="array" ref="L3198">_xlfn.IFS($K3197,$L3197+$B$27,NOT($K3197),0,TRUE,$K3197)</f>
        <v>0</v>
      </c>
      <c r="M3198" t="b" cm="1">
        <f t="array" ref="M3198">_xlfn.IFS($K3198,FALSE,AND($J3198,NOT($K3198),$P3198&lt;$B$6),TRUE,TRUE,FALSE)</f>
        <v>0</v>
      </c>
      <c r="N3198" cm="1">
        <f t="array" ref="N3198">_xlfn.IFS($N3197&gt;=$C$7-$B$27,0,$M3197,$N3197+$B$27,TRUE,0)</f>
        <v>0</v>
      </c>
      <c r="O3198" t="b" cm="1">
        <f t="array" ref="O3198">_xlfn.IFS(AND($J3198,NOT($K3198),NOT($M3198)),TRUE,$P3198&gt;=$B$6,FALSE,AND($J3198,NOT($K3198),$M3198,$N3198=0),TRUE,TRUE,FALSE)</f>
        <v>0</v>
      </c>
      <c r="P3198" cm="1">
        <f t="array" ref="P3198">_xlfn.IFS(AND($O3197,$P3197&lt;$B$6),$P3197+1,AND(NOT($J3197),$P3197&gt;0),0,TRUE,$P3197)</f>
        <v>0</v>
      </c>
      <c r="Q3198" s="1">
        <f t="shared" si="246"/>
        <v>165</v>
      </c>
      <c r="R3198" s="1">
        <f t="shared" si="247"/>
        <v>8250</v>
      </c>
      <c r="S3198" s="17">
        <f t="shared" si="248"/>
        <v>154.92957746478874</v>
      </c>
      <c r="T3198" s="1" cm="1">
        <f t="array" ref="T3198">_xlfn.IFS($B$6=1,Q3198*$B$10,AND(P3197=0,P3198&gt;=1),T3197+$B$6*$B$10*$B$8,TRUE,T3197)</f>
        <v>6600</v>
      </c>
      <c r="U3198" s="17">
        <f t="shared" si="249"/>
        <v>123.94366197183099</v>
      </c>
    </row>
    <row r="3199" spans="7:21" x14ac:dyDescent="0.25">
      <c r="G3199" s="15">
        <v>3197</v>
      </c>
      <c r="H3199" s="17">
        <f t="shared" si="245"/>
        <v>53.266666666666666</v>
      </c>
      <c r="I3199" cm="1">
        <f t="array" ref="I3199">_xlfn.IFS(AND(NOT($I3198=0),$J3198),0,NOT($J3198),$I3198+$B$27,TRUE,$I3198)</f>
        <v>2.3999999999999964</v>
      </c>
      <c r="J3199" t="b" cm="1">
        <f t="array" ref="J3199">_xlfn.IFS($I3199&gt;=$C$5-$B$27,TRUE,$P3199&gt;=$B$6,FALSE,TRUE,$J3198)</f>
        <v>0</v>
      </c>
      <c r="K3199" t="b" cm="1">
        <f t="array" ref="K3199">_xlfn.IFS($L3199&gt;=$B$4-$B$27,FALSE,$I3199&gt;=$B$5-$B$27,TRUE,AND($J3199,NOT($K3198)),FALSE,$K3198,TRUE,TRUE,FALSE)</f>
        <v>0</v>
      </c>
      <c r="L3199" cm="1">
        <f t="array" ref="L3199">_xlfn.IFS($K3198,$L3198+$B$27,NOT($K3198),0,TRUE,$K3198)</f>
        <v>0</v>
      </c>
      <c r="M3199" t="b" cm="1">
        <f t="array" ref="M3199">_xlfn.IFS($K3199,FALSE,AND($J3199,NOT($K3199),$P3199&lt;$B$6),TRUE,TRUE,FALSE)</f>
        <v>0</v>
      </c>
      <c r="N3199" cm="1">
        <f t="array" ref="N3199">_xlfn.IFS($N3198&gt;=$C$7-$B$27,0,$M3198,$N3198+$B$27,TRUE,0)</f>
        <v>0</v>
      </c>
      <c r="O3199" t="b" cm="1">
        <f t="array" ref="O3199">_xlfn.IFS(AND($J3199,NOT($K3199),NOT($M3199)),TRUE,$P3199&gt;=$B$6,FALSE,AND($J3199,NOT($K3199),$M3199,$N3199=0),TRUE,TRUE,FALSE)</f>
        <v>0</v>
      </c>
      <c r="P3199" cm="1">
        <f t="array" ref="P3199">_xlfn.IFS(AND($O3198,$P3198&lt;$B$6),$P3198+1,AND(NOT($J3198),$P3198&gt;0),0,TRUE,$P3198)</f>
        <v>0</v>
      </c>
      <c r="Q3199" s="1">
        <f t="shared" si="246"/>
        <v>165</v>
      </c>
      <c r="R3199" s="1">
        <f t="shared" si="247"/>
        <v>8250</v>
      </c>
      <c r="S3199" s="17">
        <f t="shared" si="248"/>
        <v>154.88110137672089</v>
      </c>
      <c r="T3199" s="1" cm="1">
        <f t="array" ref="T3199">_xlfn.IFS($B$6=1,Q3199*$B$10,AND(P3198=0,P3199&gt;=1),T3198+$B$6*$B$10*$B$8,TRUE,T3198)</f>
        <v>6600</v>
      </c>
      <c r="U3199" s="17">
        <f t="shared" si="249"/>
        <v>123.90488110137672</v>
      </c>
    </row>
    <row r="3200" spans="7:21" x14ac:dyDescent="0.25">
      <c r="G3200" s="15">
        <v>3198</v>
      </c>
      <c r="H3200" s="17">
        <f t="shared" si="245"/>
        <v>53.283333333333331</v>
      </c>
      <c r="I3200" cm="1">
        <f t="array" ref="I3200">_xlfn.IFS(AND(NOT($I3199=0),$J3199),0,NOT($J3199),$I3199+$B$27,TRUE,$I3199)</f>
        <v>2.416666666666663</v>
      </c>
      <c r="J3200" t="b" cm="1">
        <f t="array" ref="J3200">_xlfn.IFS($I3200&gt;=$C$5-$B$27,TRUE,$P3200&gt;=$B$6,FALSE,TRUE,$J3199)</f>
        <v>0</v>
      </c>
      <c r="K3200" t="b" cm="1">
        <f t="array" ref="K3200">_xlfn.IFS($L3200&gt;=$B$4-$B$27,FALSE,$I3200&gt;=$B$5-$B$27,TRUE,AND($J3200,NOT($K3199)),FALSE,$K3199,TRUE,TRUE,FALSE)</f>
        <v>0</v>
      </c>
      <c r="L3200" cm="1">
        <f t="array" ref="L3200">_xlfn.IFS($K3199,$L3199+$B$27,NOT($K3199),0,TRUE,$K3199)</f>
        <v>0</v>
      </c>
      <c r="M3200" t="b" cm="1">
        <f t="array" ref="M3200">_xlfn.IFS($K3200,FALSE,AND($J3200,NOT($K3200),$P3200&lt;$B$6),TRUE,TRUE,FALSE)</f>
        <v>0</v>
      </c>
      <c r="N3200" cm="1">
        <f t="array" ref="N3200">_xlfn.IFS($N3199&gt;=$C$7-$B$27,0,$M3199,$N3199+$B$27,TRUE,0)</f>
        <v>0</v>
      </c>
      <c r="O3200" t="b" cm="1">
        <f t="array" ref="O3200">_xlfn.IFS(AND($J3200,NOT($K3200),NOT($M3200)),TRUE,$P3200&gt;=$B$6,FALSE,AND($J3200,NOT($K3200),$M3200,$N3200=0),TRUE,TRUE,FALSE)</f>
        <v>0</v>
      </c>
      <c r="P3200" cm="1">
        <f t="array" ref="P3200">_xlfn.IFS(AND($O3199,$P3199&lt;$B$6),$P3199+1,AND(NOT($J3199),$P3199&gt;0),0,TRUE,$P3199)</f>
        <v>0</v>
      </c>
      <c r="Q3200" s="1">
        <f t="shared" si="246"/>
        <v>165</v>
      </c>
      <c r="R3200" s="1">
        <f t="shared" si="247"/>
        <v>8250</v>
      </c>
      <c r="S3200" s="17">
        <f t="shared" si="248"/>
        <v>154.83265561463872</v>
      </c>
      <c r="T3200" s="1" cm="1">
        <f t="array" ref="T3200">_xlfn.IFS($B$6=1,Q3200*$B$10,AND(P3199=0,P3200&gt;=1),T3199+$B$6*$B$10*$B$8,TRUE,T3199)</f>
        <v>6600</v>
      </c>
      <c r="U3200" s="17">
        <f t="shared" si="249"/>
        <v>123.86612449171098</v>
      </c>
    </row>
    <row r="3201" spans="7:21" x14ac:dyDescent="0.25">
      <c r="G3201" s="15">
        <v>3199</v>
      </c>
      <c r="H3201" s="17">
        <f t="shared" si="245"/>
        <v>53.3</v>
      </c>
      <c r="I3201" cm="1">
        <f t="array" ref="I3201">_xlfn.IFS(AND(NOT($I3200=0),$J3200),0,NOT($J3200),$I3200+$B$27,TRUE,$I3200)</f>
        <v>2.4333333333333296</v>
      </c>
      <c r="J3201" t="b" cm="1">
        <f t="array" ref="J3201">_xlfn.IFS($I3201&gt;=$C$5-$B$27,TRUE,$P3201&gt;=$B$6,FALSE,TRUE,$J3200)</f>
        <v>0</v>
      </c>
      <c r="K3201" t="b" cm="1">
        <f t="array" ref="K3201">_xlfn.IFS($L3201&gt;=$B$4-$B$27,FALSE,$I3201&gt;=$B$5-$B$27,TRUE,AND($J3201,NOT($K3200)),FALSE,$K3200,TRUE,TRUE,FALSE)</f>
        <v>0</v>
      </c>
      <c r="L3201" cm="1">
        <f t="array" ref="L3201">_xlfn.IFS($K3200,$L3200+$B$27,NOT($K3200),0,TRUE,$K3200)</f>
        <v>0</v>
      </c>
      <c r="M3201" t="b" cm="1">
        <f t="array" ref="M3201">_xlfn.IFS($K3201,FALSE,AND($J3201,NOT($K3201),$P3201&lt;$B$6),TRUE,TRUE,FALSE)</f>
        <v>0</v>
      </c>
      <c r="N3201" cm="1">
        <f t="array" ref="N3201">_xlfn.IFS($N3200&gt;=$C$7-$B$27,0,$M3200,$N3200+$B$27,TRUE,0)</f>
        <v>0</v>
      </c>
      <c r="O3201" t="b" cm="1">
        <f t="array" ref="O3201">_xlfn.IFS(AND($J3201,NOT($K3201),NOT($M3201)),TRUE,$P3201&gt;=$B$6,FALSE,AND($J3201,NOT($K3201),$M3201,$N3201=0),TRUE,TRUE,FALSE)</f>
        <v>0</v>
      </c>
      <c r="P3201" cm="1">
        <f t="array" ref="P3201">_xlfn.IFS(AND($O3200,$P3200&lt;$B$6),$P3200+1,AND(NOT($J3200),$P3200&gt;0),0,TRUE,$P3200)</f>
        <v>0</v>
      </c>
      <c r="Q3201" s="1">
        <f t="shared" si="246"/>
        <v>165</v>
      </c>
      <c r="R3201" s="1">
        <f t="shared" si="247"/>
        <v>8250</v>
      </c>
      <c r="S3201" s="17">
        <f t="shared" si="248"/>
        <v>154.78424015009381</v>
      </c>
      <c r="T3201" s="1" cm="1">
        <f t="array" ref="T3201">_xlfn.IFS($B$6=1,Q3201*$B$10,AND(P3200=0,P3201&gt;=1),T3200+$B$6*$B$10*$B$8,TRUE,T3200)</f>
        <v>6600</v>
      </c>
      <c r="U3201" s="17">
        <f t="shared" si="249"/>
        <v>123.82739212007505</v>
      </c>
    </row>
    <row r="3202" spans="7:21" x14ac:dyDescent="0.25">
      <c r="G3202" s="15">
        <v>3200</v>
      </c>
      <c r="H3202" s="17">
        <f t="shared" si="245"/>
        <v>53.316666666666663</v>
      </c>
      <c r="I3202" cm="1">
        <f t="array" ref="I3202">_xlfn.IFS(AND(NOT($I3201=0),$J3201),0,NOT($J3201),$I3201+$B$27,TRUE,$I3201)</f>
        <v>2.4499999999999962</v>
      </c>
      <c r="J3202" t="b" cm="1">
        <f t="array" ref="J3202">_xlfn.IFS($I3202&gt;=$C$5-$B$27,TRUE,$P3202&gt;=$B$6,FALSE,TRUE,$J3201)</f>
        <v>0</v>
      </c>
      <c r="K3202" t="b" cm="1">
        <f t="array" ref="K3202">_xlfn.IFS($L3202&gt;=$B$4-$B$27,FALSE,$I3202&gt;=$B$5-$B$27,TRUE,AND($J3202,NOT($K3201)),FALSE,$K3201,TRUE,TRUE,FALSE)</f>
        <v>0</v>
      </c>
      <c r="L3202" cm="1">
        <f t="array" ref="L3202">_xlfn.IFS($K3201,$L3201+$B$27,NOT($K3201),0,TRUE,$K3201)</f>
        <v>0</v>
      </c>
      <c r="M3202" t="b" cm="1">
        <f t="array" ref="M3202">_xlfn.IFS($K3202,FALSE,AND($J3202,NOT($K3202),$P3202&lt;$B$6),TRUE,TRUE,FALSE)</f>
        <v>0</v>
      </c>
      <c r="N3202" cm="1">
        <f t="array" ref="N3202">_xlfn.IFS($N3201&gt;=$C$7-$B$27,0,$M3201,$N3201+$B$27,TRUE,0)</f>
        <v>0</v>
      </c>
      <c r="O3202" t="b" cm="1">
        <f t="array" ref="O3202">_xlfn.IFS(AND($J3202,NOT($K3202),NOT($M3202)),TRUE,$P3202&gt;=$B$6,FALSE,AND($J3202,NOT($K3202),$M3202,$N3202=0),TRUE,TRUE,FALSE)</f>
        <v>0</v>
      </c>
      <c r="P3202" cm="1">
        <f t="array" ref="P3202">_xlfn.IFS(AND($O3201,$P3201&lt;$B$6),$P3201+1,AND(NOT($J3201),$P3201&gt;0),0,TRUE,$P3201)</f>
        <v>0</v>
      </c>
      <c r="Q3202" s="1">
        <f t="shared" si="246"/>
        <v>165</v>
      </c>
      <c r="R3202" s="1">
        <f t="shared" si="247"/>
        <v>8250</v>
      </c>
      <c r="S3202" s="17">
        <f t="shared" si="248"/>
        <v>154.73585495467336</v>
      </c>
      <c r="T3202" s="1" cm="1">
        <f t="array" ref="T3202">_xlfn.IFS($B$6=1,Q3202*$B$10,AND(P3201=0,P3202&gt;=1),T3201+$B$6*$B$10*$B$8,TRUE,T3201)</f>
        <v>6600</v>
      </c>
      <c r="U3202" s="17">
        <f t="shared" si="249"/>
        <v>123.78868396373868</v>
      </c>
    </row>
    <row r="3203" spans="7:21" x14ac:dyDescent="0.25">
      <c r="G3203" s="15">
        <v>3201</v>
      </c>
      <c r="H3203" s="17">
        <f t="shared" ref="H3203:H3266" si="250">($G3203-1)*$B$27</f>
        <v>53.333333333333336</v>
      </c>
      <c r="I3203" cm="1">
        <f t="array" ref="I3203">_xlfn.IFS(AND(NOT($I3202=0),$J3202),0,NOT($J3202),$I3202+$B$27,TRUE,$I3202)</f>
        <v>2.4666666666666628</v>
      </c>
      <c r="J3203" t="b" cm="1">
        <f t="array" ref="J3203">_xlfn.IFS($I3203&gt;=$C$5-$B$27,TRUE,$P3203&gt;=$B$6,FALSE,TRUE,$J3202)</f>
        <v>0</v>
      </c>
      <c r="K3203" t="b" cm="1">
        <f t="array" ref="K3203">_xlfn.IFS($L3203&gt;=$B$4-$B$27,FALSE,$I3203&gt;=$B$5-$B$27,TRUE,AND($J3203,NOT($K3202)),FALSE,$K3202,TRUE,TRUE,FALSE)</f>
        <v>0</v>
      </c>
      <c r="L3203" cm="1">
        <f t="array" ref="L3203">_xlfn.IFS($K3202,$L3202+$B$27,NOT($K3202),0,TRUE,$K3202)</f>
        <v>0</v>
      </c>
      <c r="M3203" t="b" cm="1">
        <f t="array" ref="M3203">_xlfn.IFS($K3203,FALSE,AND($J3203,NOT($K3203),$P3203&lt;$B$6),TRUE,TRUE,FALSE)</f>
        <v>0</v>
      </c>
      <c r="N3203" cm="1">
        <f t="array" ref="N3203">_xlfn.IFS($N3202&gt;=$C$7-$B$27,0,$M3202,$N3202+$B$27,TRUE,0)</f>
        <v>0</v>
      </c>
      <c r="O3203" t="b" cm="1">
        <f t="array" ref="O3203">_xlfn.IFS(AND($J3203,NOT($K3203),NOT($M3203)),TRUE,$P3203&gt;=$B$6,FALSE,AND($J3203,NOT($K3203),$M3203,$N3203=0),TRUE,TRUE,FALSE)</f>
        <v>0</v>
      </c>
      <c r="P3203" cm="1">
        <f t="array" ref="P3203">_xlfn.IFS(AND($O3202,$P3202&lt;$B$6),$P3202+1,AND(NOT($J3202),$P3202&gt;0),0,TRUE,$P3202)</f>
        <v>0</v>
      </c>
      <c r="Q3203" s="1">
        <f t="shared" ref="Q3203:Q3266" si="251">IF($O3202,$Q3202+$B$8,$Q3202)</f>
        <v>165</v>
      </c>
      <c r="R3203" s="1">
        <f t="shared" ref="R3203:R3266" si="252">IF($O3202,$R3202+$B$8*$B$9,$R3202)</f>
        <v>8250</v>
      </c>
      <c r="S3203" s="17">
        <f t="shared" si="248"/>
        <v>154.6875</v>
      </c>
      <c r="T3203" s="1" cm="1">
        <f t="array" ref="T3203">_xlfn.IFS($B$6=1,Q3203*$B$10,AND(P3202=0,P3203&gt;=1),T3202+$B$6*$B$10*$B$8,TRUE,T3202)</f>
        <v>6600</v>
      </c>
      <c r="U3203" s="17">
        <f t="shared" si="249"/>
        <v>123.75</v>
      </c>
    </row>
    <row r="3204" spans="7:21" x14ac:dyDescent="0.25">
      <c r="G3204" s="15">
        <v>3202</v>
      </c>
      <c r="H3204" s="17">
        <f t="shared" si="250"/>
        <v>53.35</v>
      </c>
      <c r="I3204" cm="1">
        <f t="array" ref="I3204">_xlfn.IFS(AND(NOT($I3203=0),$J3203),0,NOT($J3203),$I3203+$B$27,TRUE,$I3203)</f>
        <v>2.4833333333333294</v>
      </c>
      <c r="J3204" t="b" cm="1">
        <f t="array" ref="J3204">_xlfn.IFS($I3204&gt;=$C$5-$B$27,TRUE,$P3204&gt;=$B$6,FALSE,TRUE,$J3203)</f>
        <v>0</v>
      </c>
      <c r="K3204" t="b" cm="1">
        <f t="array" ref="K3204">_xlfn.IFS($L3204&gt;=$B$4-$B$27,FALSE,$I3204&gt;=$B$5-$B$27,TRUE,AND($J3204,NOT($K3203)),FALSE,$K3203,TRUE,TRUE,FALSE)</f>
        <v>0</v>
      </c>
      <c r="L3204" cm="1">
        <f t="array" ref="L3204">_xlfn.IFS($K3203,$L3203+$B$27,NOT($K3203),0,TRUE,$K3203)</f>
        <v>0</v>
      </c>
      <c r="M3204" t="b" cm="1">
        <f t="array" ref="M3204">_xlfn.IFS($K3204,FALSE,AND($J3204,NOT($K3204),$P3204&lt;$B$6),TRUE,TRUE,FALSE)</f>
        <v>0</v>
      </c>
      <c r="N3204" cm="1">
        <f t="array" ref="N3204">_xlfn.IFS($N3203&gt;=$C$7-$B$27,0,$M3203,$N3203+$B$27,TRUE,0)</f>
        <v>0</v>
      </c>
      <c r="O3204" t="b" cm="1">
        <f t="array" ref="O3204">_xlfn.IFS(AND($J3204,NOT($K3204),NOT($M3204)),TRUE,$P3204&gt;=$B$6,FALSE,AND($J3204,NOT($K3204),$M3204,$N3204=0),TRUE,TRUE,FALSE)</f>
        <v>0</v>
      </c>
      <c r="P3204" cm="1">
        <f t="array" ref="P3204">_xlfn.IFS(AND($O3203,$P3203&lt;$B$6),$P3203+1,AND(NOT($J3203),$P3203&gt;0),0,TRUE,$P3203)</f>
        <v>0</v>
      </c>
      <c r="Q3204" s="1">
        <f t="shared" si="251"/>
        <v>165</v>
      </c>
      <c r="R3204" s="1">
        <f t="shared" si="252"/>
        <v>8250</v>
      </c>
      <c r="S3204" s="17">
        <f t="shared" ref="S3204:S3267" si="253">$R3204/$H3204</f>
        <v>154.63917525773195</v>
      </c>
      <c r="T3204" s="1" cm="1">
        <f t="array" ref="T3204">_xlfn.IFS($B$6=1,Q3204*$B$10,AND(P3203=0,P3204&gt;=1),T3203+$B$6*$B$10*$B$8,TRUE,T3203)</f>
        <v>6600</v>
      </c>
      <c r="U3204" s="17">
        <f t="shared" ref="U3204:U3267" si="254">T3204/H3204</f>
        <v>123.71134020618557</v>
      </c>
    </row>
    <row r="3205" spans="7:21" x14ac:dyDescent="0.25">
      <c r="G3205" s="15">
        <v>3203</v>
      </c>
      <c r="H3205" s="17">
        <f t="shared" si="250"/>
        <v>53.366666666666667</v>
      </c>
      <c r="I3205" cm="1">
        <f t="array" ref="I3205">_xlfn.IFS(AND(NOT($I3204=0),$J3204),0,NOT($J3204),$I3204+$B$27,TRUE,$I3204)</f>
        <v>2.499999999999996</v>
      </c>
      <c r="J3205" t="b" cm="1">
        <f t="array" ref="J3205">_xlfn.IFS($I3205&gt;=$C$5-$B$27,TRUE,$P3205&gt;=$B$6,FALSE,TRUE,$J3204)</f>
        <v>0</v>
      </c>
      <c r="K3205" t="b" cm="1">
        <f t="array" ref="K3205">_xlfn.IFS($L3205&gt;=$B$4-$B$27,FALSE,$I3205&gt;=$B$5-$B$27,TRUE,AND($J3205,NOT($K3204)),FALSE,$K3204,TRUE,TRUE,FALSE)</f>
        <v>0</v>
      </c>
      <c r="L3205" cm="1">
        <f t="array" ref="L3205">_xlfn.IFS($K3204,$L3204+$B$27,NOT($K3204),0,TRUE,$K3204)</f>
        <v>0</v>
      </c>
      <c r="M3205" t="b" cm="1">
        <f t="array" ref="M3205">_xlfn.IFS($K3205,FALSE,AND($J3205,NOT($K3205),$P3205&lt;$B$6),TRUE,TRUE,FALSE)</f>
        <v>0</v>
      </c>
      <c r="N3205" cm="1">
        <f t="array" ref="N3205">_xlfn.IFS($N3204&gt;=$C$7-$B$27,0,$M3204,$N3204+$B$27,TRUE,0)</f>
        <v>0</v>
      </c>
      <c r="O3205" t="b" cm="1">
        <f t="array" ref="O3205">_xlfn.IFS(AND($J3205,NOT($K3205),NOT($M3205)),TRUE,$P3205&gt;=$B$6,FALSE,AND($J3205,NOT($K3205),$M3205,$N3205=0),TRUE,TRUE,FALSE)</f>
        <v>0</v>
      </c>
      <c r="P3205" cm="1">
        <f t="array" ref="P3205">_xlfn.IFS(AND($O3204,$P3204&lt;$B$6),$P3204+1,AND(NOT($J3204),$P3204&gt;0),0,TRUE,$P3204)</f>
        <v>0</v>
      </c>
      <c r="Q3205" s="1">
        <f t="shared" si="251"/>
        <v>165</v>
      </c>
      <c r="R3205" s="1">
        <f t="shared" si="252"/>
        <v>8250</v>
      </c>
      <c r="S3205" s="17">
        <f t="shared" si="253"/>
        <v>154.59088069956277</v>
      </c>
      <c r="T3205" s="1" cm="1">
        <f t="array" ref="T3205">_xlfn.IFS($B$6=1,Q3205*$B$10,AND(P3204=0,P3205&gt;=1),T3204+$B$6*$B$10*$B$8,TRUE,T3204)</f>
        <v>6600</v>
      </c>
      <c r="U3205" s="17">
        <f t="shared" si="254"/>
        <v>123.67270455965021</v>
      </c>
    </row>
    <row r="3206" spans="7:21" x14ac:dyDescent="0.25">
      <c r="G3206" s="15">
        <v>3204</v>
      </c>
      <c r="H3206" s="17">
        <f t="shared" si="250"/>
        <v>53.383333333333333</v>
      </c>
      <c r="I3206" cm="1">
        <f t="array" ref="I3206">_xlfn.IFS(AND(NOT($I3205=0),$J3205),0,NOT($J3205),$I3205+$B$27,TRUE,$I3205)</f>
        <v>2.5166666666666626</v>
      </c>
      <c r="J3206" t="b" cm="1">
        <f t="array" ref="J3206">_xlfn.IFS($I3206&gt;=$C$5-$B$27,TRUE,$P3206&gt;=$B$6,FALSE,TRUE,$J3205)</f>
        <v>0</v>
      </c>
      <c r="K3206" t="b" cm="1">
        <f t="array" ref="K3206">_xlfn.IFS($L3206&gt;=$B$4-$B$27,FALSE,$I3206&gt;=$B$5-$B$27,TRUE,AND($J3206,NOT($K3205)),FALSE,$K3205,TRUE,TRUE,FALSE)</f>
        <v>0</v>
      </c>
      <c r="L3206" cm="1">
        <f t="array" ref="L3206">_xlfn.IFS($K3205,$L3205+$B$27,NOT($K3205),0,TRUE,$K3205)</f>
        <v>0</v>
      </c>
      <c r="M3206" t="b" cm="1">
        <f t="array" ref="M3206">_xlfn.IFS($K3206,FALSE,AND($J3206,NOT($K3206),$P3206&lt;$B$6),TRUE,TRUE,FALSE)</f>
        <v>0</v>
      </c>
      <c r="N3206" cm="1">
        <f t="array" ref="N3206">_xlfn.IFS($N3205&gt;=$C$7-$B$27,0,$M3205,$N3205+$B$27,TRUE,0)</f>
        <v>0</v>
      </c>
      <c r="O3206" t="b" cm="1">
        <f t="array" ref="O3206">_xlfn.IFS(AND($J3206,NOT($K3206),NOT($M3206)),TRUE,$P3206&gt;=$B$6,FALSE,AND($J3206,NOT($K3206),$M3206,$N3206=0),TRUE,TRUE,FALSE)</f>
        <v>0</v>
      </c>
      <c r="P3206" cm="1">
        <f t="array" ref="P3206">_xlfn.IFS(AND($O3205,$P3205&lt;$B$6),$P3205+1,AND(NOT($J3205),$P3205&gt;0),0,TRUE,$P3205)</f>
        <v>0</v>
      </c>
      <c r="Q3206" s="1">
        <f t="shared" si="251"/>
        <v>165</v>
      </c>
      <c r="R3206" s="1">
        <f t="shared" si="252"/>
        <v>8250</v>
      </c>
      <c r="S3206" s="17">
        <f t="shared" si="253"/>
        <v>154.54261629722134</v>
      </c>
      <c r="T3206" s="1" cm="1">
        <f t="array" ref="T3206">_xlfn.IFS($B$6=1,Q3206*$B$10,AND(P3205=0,P3206&gt;=1),T3205+$B$6*$B$10*$B$8,TRUE,T3205)</f>
        <v>6600</v>
      </c>
      <c r="U3206" s="17">
        <f t="shared" si="254"/>
        <v>123.63409303777709</v>
      </c>
    </row>
    <row r="3207" spans="7:21" x14ac:dyDescent="0.25">
      <c r="G3207" s="15">
        <v>3205</v>
      </c>
      <c r="H3207" s="17">
        <f t="shared" si="250"/>
        <v>53.4</v>
      </c>
      <c r="I3207" cm="1">
        <f t="array" ref="I3207">_xlfn.IFS(AND(NOT($I3206=0),$J3206),0,NOT($J3206),$I3206+$B$27,TRUE,$I3206)</f>
        <v>2.5333333333333292</v>
      </c>
      <c r="J3207" t="b" cm="1">
        <f t="array" ref="J3207">_xlfn.IFS($I3207&gt;=$C$5-$B$27,TRUE,$P3207&gt;=$B$6,FALSE,TRUE,$J3206)</f>
        <v>0</v>
      </c>
      <c r="K3207" t="b" cm="1">
        <f t="array" ref="K3207">_xlfn.IFS($L3207&gt;=$B$4-$B$27,FALSE,$I3207&gt;=$B$5-$B$27,TRUE,AND($J3207,NOT($K3206)),FALSE,$K3206,TRUE,TRUE,FALSE)</f>
        <v>0</v>
      </c>
      <c r="L3207" cm="1">
        <f t="array" ref="L3207">_xlfn.IFS($K3206,$L3206+$B$27,NOT($K3206),0,TRUE,$K3206)</f>
        <v>0</v>
      </c>
      <c r="M3207" t="b" cm="1">
        <f t="array" ref="M3207">_xlfn.IFS($K3207,FALSE,AND($J3207,NOT($K3207),$P3207&lt;$B$6),TRUE,TRUE,FALSE)</f>
        <v>0</v>
      </c>
      <c r="N3207" cm="1">
        <f t="array" ref="N3207">_xlfn.IFS($N3206&gt;=$C$7-$B$27,0,$M3206,$N3206+$B$27,TRUE,0)</f>
        <v>0</v>
      </c>
      <c r="O3207" t="b" cm="1">
        <f t="array" ref="O3207">_xlfn.IFS(AND($J3207,NOT($K3207),NOT($M3207)),TRUE,$P3207&gt;=$B$6,FALSE,AND($J3207,NOT($K3207),$M3207,$N3207=0),TRUE,TRUE,FALSE)</f>
        <v>0</v>
      </c>
      <c r="P3207" cm="1">
        <f t="array" ref="P3207">_xlfn.IFS(AND($O3206,$P3206&lt;$B$6),$P3206+1,AND(NOT($J3206),$P3206&gt;0),0,TRUE,$P3206)</f>
        <v>0</v>
      </c>
      <c r="Q3207" s="1">
        <f t="shared" si="251"/>
        <v>165</v>
      </c>
      <c r="R3207" s="1">
        <f t="shared" si="252"/>
        <v>8250</v>
      </c>
      <c r="S3207" s="17">
        <f t="shared" si="253"/>
        <v>154.49438202247191</v>
      </c>
      <c r="T3207" s="1" cm="1">
        <f t="array" ref="T3207">_xlfn.IFS($B$6=1,Q3207*$B$10,AND(P3206=0,P3207&gt;=1),T3206+$B$6*$B$10*$B$8,TRUE,T3206)</f>
        <v>6600</v>
      </c>
      <c r="U3207" s="17">
        <f t="shared" si="254"/>
        <v>123.59550561797754</v>
      </c>
    </row>
    <row r="3208" spans="7:21" x14ac:dyDescent="0.25">
      <c r="G3208" s="15">
        <v>3206</v>
      </c>
      <c r="H3208" s="17">
        <f t="shared" si="250"/>
        <v>53.416666666666664</v>
      </c>
      <c r="I3208" cm="1">
        <f t="array" ref="I3208">_xlfn.IFS(AND(NOT($I3207=0),$J3207),0,NOT($J3207),$I3207+$B$27,TRUE,$I3207)</f>
        <v>2.5499999999999958</v>
      </c>
      <c r="J3208" t="b" cm="1">
        <f t="array" ref="J3208">_xlfn.IFS($I3208&gt;=$C$5-$B$27,TRUE,$P3208&gt;=$B$6,FALSE,TRUE,$J3207)</f>
        <v>0</v>
      </c>
      <c r="K3208" t="b" cm="1">
        <f t="array" ref="K3208">_xlfn.IFS($L3208&gt;=$B$4-$B$27,FALSE,$I3208&gt;=$B$5-$B$27,TRUE,AND($J3208,NOT($K3207)),FALSE,$K3207,TRUE,TRUE,FALSE)</f>
        <v>0</v>
      </c>
      <c r="L3208" cm="1">
        <f t="array" ref="L3208">_xlfn.IFS($K3207,$L3207+$B$27,NOT($K3207),0,TRUE,$K3207)</f>
        <v>0</v>
      </c>
      <c r="M3208" t="b" cm="1">
        <f t="array" ref="M3208">_xlfn.IFS($K3208,FALSE,AND($J3208,NOT($K3208),$P3208&lt;$B$6),TRUE,TRUE,FALSE)</f>
        <v>0</v>
      </c>
      <c r="N3208" cm="1">
        <f t="array" ref="N3208">_xlfn.IFS($N3207&gt;=$C$7-$B$27,0,$M3207,$N3207+$B$27,TRUE,0)</f>
        <v>0</v>
      </c>
      <c r="O3208" t="b" cm="1">
        <f t="array" ref="O3208">_xlfn.IFS(AND($J3208,NOT($K3208),NOT($M3208)),TRUE,$P3208&gt;=$B$6,FALSE,AND($J3208,NOT($K3208),$M3208,$N3208=0),TRUE,TRUE,FALSE)</f>
        <v>0</v>
      </c>
      <c r="P3208" cm="1">
        <f t="array" ref="P3208">_xlfn.IFS(AND($O3207,$P3207&lt;$B$6),$P3207+1,AND(NOT($J3207),$P3207&gt;0),0,TRUE,$P3207)</f>
        <v>0</v>
      </c>
      <c r="Q3208" s="1">
        <f t="shared" si="251"/>
        <v>165</v>
      </c>
      <c r="R3208" s="1">
        <f t="shared" si="252"/>
        <v>8250</v>
      </c>
      <c r="S3208" s="17">
        <f t="shared" si="253"/>
        <v>154.44617784711389</v>
      </c>
      <c r="T3208" s="1" cm="1">
        <f t="array" ref="T3208">_xlfn.IFS($B$6=1,Q3208*$B$10,AND(P3207=0,P3208&gt;=1),T3207+$B$6*$B$10*$B$8,TRUE,T3207)</f>
        <v>6600</v>
      </c>
      <c r="U3208" s="17">
        <f t="shared" si="254"/>
        <v>123.55694227769111</v>
      </c>
    </row>
    <row r="3209" spans="7:21" x14ac:dyDescent="0.25">
      <c r="G3209" s="15">
        <v>3207</v>
      </c>
      <c r="H3209" s="17">
        <f t="shared" si="250"/>
        <v>53.43333333333333</v>
      </c>
      <c r="I3209" cm="1">
        <f t="array" ref="I3209">_xlfn.IFS(AND(NOT($I3208=0),$J3208),0,NOT($J3208),$I3208+$B$27,TRUE,$I3208)</f>
        <v>2.5666666666666624</v>
      </c>
      <c r="J3209" t="b" cm="1">
        <f t="array" ref="J3209">_xlfn.IFS($I3209&gt;=$C$5-$B$27,TRUE,$P3209&gt;=$B$6,FALSE,TRUE,$J3208)</f>
        <v>0</v>
      </c>
      <c r="K3209" t="b" cm="1">
        <f t="array" ref="K3209">_xlfn.IFS($L3209&gt;=$B$4-$B$27,FALSE,$I3209&gt;=$B$5-$B$27,TRUE,AND($J3209,NOT($K3208)),FALSE,$K3208,TRUE,TRUE,FALSE)</f>
        <v>0</v>
      </c>
      <c r="L3209" cm="1">
        <f t="array" ref="L3209">_xlfn.IFS($K3208,$L3208+$B$27,NOT($K3208),0,TRUE,$K3208)</f>
        <v>0</v>
      </c>
      <c r="M3209" t="b" cm="1">
        <f t="array" ref="M3209">_xlfn.IFS($K3209,FALSE,AND($J3209,NOT($K3209),$P3209&lt;$B$6),TRUE,TRUE,FALSE)</f>
        <v>0</v>
      </c>
      <c r="N3209" cm="1">
        <f t="array" ref="N3209">_xlfn.IFS($N3208&gt;=$C$7-$B$27,0,$M3208,$N3208+$B$27,TRUE,0)</f>
        <v>0</v>
      </c>
      <c r="O3209" t="b" cm="1">
        <f t="array" ref="O3209">_xlfn.IFS(AND($J3209,NOT($K3209),NOT($M3209)),TRUE,$P3209&gt;=$B$6,FALSE,AND($J3209,NOT($K3209),$M3209,$N3209=0),TRUE,TRUE,FALSE)</f>
        <v>0</v>
      </c>
      <c r="P3209" cm="1">
        <f t="array" ref="P3209">_xlfn.IFS(AND($O3208,$P3208&lt;$B$6),$P3208+1,AND(NOT($J3208),$P3208&gt;0),0,TRUE,$P3208)</f>
        <v>0</v>
      </c>
      <c r="Q3209" s="1">
        <f t="shared" si="251"/>
        <v>165</v>
      </c>
      <c r="R3209" s="1">
        <f t="shared" si="252"/>
        <v>8250</v>
      </c>
      <c r="S3209" s="17">
        <f t="shared" si="253"/>
        <v>154.39800374298193</v>
      </c>
      <c r="T3209" s="1" cm="1">
        <f t="array" ref="T3209">_xlfn.IFS($B$6=1,Q3209*$B$10,AND(P3208=0,P3209&gt;=1),T3208+$B$6*$B$10*$B$8,TRUE,T3208)</f>
        <v>6600</v>
      </c>
      <c r="U3209" s="17">
        <f t="shared" si="254"/>
        <v>123.51840299438554</v>
      </c>
    </row>
    <row r="3210" spans="7:21" x14ac:dyDescent="0.25">
      <c r="G3210" s="15">
        <v>3208</v>
      </c>
      <c r="H3210" s="17">
        <f t="shared" si="250"/>
        <v>53.449999999999996</v>
      </c>
      <c r="I3210" cm="1">
        <f t="array" ref="I3210">_xlfn.IFS(AND(NOT($I3209=0),$J3209),0,NOT($J3209),$I3209+$B$27,TRUE,$I3209)</f>
        <v>2.583333333333329</v>
      </c>
      <c r="J3210" t="b" cm="1">
        <f t="array" ref="J3210">_xlfn.IFS($I3210&gt;=$C$5-$B$27,TRUE,$P3210&gt;=$B$6,FALSE,TRUE,$J3209)</f>
        <v>0</v>
      </c>
      <c r="K3210" t="b" cm="1">
        <f t="array" ref="K3210">_xlfn.IFS($L3210&gt;=$B$4-$B$27,FALSE,$I3210&gt;=$B$5-$B$27,TRUE,AND($J3210,NOT($K3209)),FALSE,$K3209,TRUE,TRUE,FALSE)</f>
        <v>0</v>
      </c>
      <c r="L3210" cm="1">
        <f t="array" ref="L3210">_xlfn.IFS($K3209,$L3209+$B$27,NOT($K3209),0,TRUE,$K3209)</f>
        <v>0</v>
      </c>
      <c r="M3210" t="b" cm="1">
        <f t="array" ref="M3210">_xlfn.IFS($K3210,FALSE,AND($J3210,NOT($K3210),$P3210&lt;$B$6),TRUE,TRUE,FALSE)</f>
        <v>0</v>
      </c>
      <c r="N3210" cm="1">
        <f t="array" ref="N3210">_xlfn.IFS($N3209&gt;=$C$7-$B$27,0,$M3209,$N3209+$B$27,TRUE,0)</f>
        <v>0</v>
      </c>
      <c r="O3210" t="b" cm="1">
        <f t="array" ref="O3210">_xlfn.IFS(AND($J3210,NOT($K3210),NOT($M3210)),TRUE,$P3210&gt;=$B$6,FALSE,AND($J3210,NOT($K3210),$M3210,$N3210=0),TRUE,TRUE,FALSE)</f>
        <v>0</v>
      </c>
      <c r="P3210" cm="1">
        <f t="array" ref="P3210">_xlfn.IFS(AND($O3209,$P3209&lt;$B$6),$P3209+1,AND(NOT($J3209),$P3209&gt;0),0,TRUE,$P3209)</f>
        <v>0</v>
      </c>
      <c r="Q3210" s="1">
        <f t="shared" si="251"/>
        <v>165</v>
      </c>
      <c r="R3210" s="1">
        <f t="shared" si="252"/>
        <v>8250</v>
      </c>
      <c r="S3210" s="17">
        <f t="shared" si="253"/>
        <v>154.34985968194576</v>
      </c>
      <c r="T3210" s="1" cm="1">
        <f t="array" ref="T3210">_xlfn.IFS($B$6=1,Q3210*$B$10,AND(P3209=0,P3210&gt;=1),T3209+$B$6*$B$10*$B$8,TRUE,T3209)</f>
        <v>6600</v>
      </c>
      <c r="U3210" s="17">
        <f t="shared" si="254"/>
        <v>123.47988774555661</v>
      </c>
    </row>
    <row r="3211" spans="7:21" x14ac:dyDescent="0.25">
      <c r="G3211" s="15">
        <v>3209</v>
      </c>
      <c r="H3211" s="17">
        <f t="shared" si="250"/>
        <v>53.466666666666669</v>
      </c>
      <c r="I3211" cm="1">
        <f t="array" ref="I3211">_xlfn.IFS(AND(NOT($I3210=0),$J3210),0,NOT($J3210),$I3210+$B$27,TRUE,$I3210)</f>
        <v>2.5999999999999956</v>
      </c>
      <c r="J3211" t="b" cm="1">
        <f t="array" ref="J3211">_xlfn.IFS($I3211&gt;=$C$5-$B$27,TRUE,$P3211&gt;=$B$6,FALSE,TRUE,$J3210)</f>
        <v>0</v>
      </c>
      <c r="K3211" t="b" cm="1">
        <f t="array" ref="K3211">_xlfn.IFS($L3211&gt;=$B$4-$B$27,FALSE,$I3211&gt;=$B$5-$B$27,TRUE,AND($J3211,NOT($K3210)),FALSE,$K3210,TRUE,TRUE,FALSE)</f>
        <v>0</v>
      </c>
      <c r="L3211" cm="1">
        <f t="array" ref="L3211">_xlfn.IFS($K3210,$L3210+$B$27,NOT($K3210),0,TRUE,$K3210)</f>
        <v>0</v>
      </c>
      <c r="M3211" t="b" cm="1">
        <f t="array" ref="M3211">_xlfn.IFS($K3211,FALSE,AND($J3211,NOT($K3211),$P3211&lt;$B$6),TRUE,TRUE,FALSE)</f>
        <v>0</v>
      </c>
      <c r="N3211" cm="1">
        <f t="array" ref="N3211">_xlfn.IFS($N3210&gt;=$C$7-$B$27,0,$M3210,$N3210+$B$27,TRUE,0)</f>
        <v>0</v>
      </c>
      <c r="O3211" t="b" cm="1">
        <f t="array" ref="O3211">_xlfn.IFS(AND($J3211,NOT($K3211),NOT($M3211)),TRUE,$P3211&gt;=$B$6,FALSE,AND($J3211,NOT($K3211),$M3211,$N3211=0),TRUE,TRUE,FALSE)</f>
        <v>0</v>
      </c>
      <c r="P3211" cm="1">
        <f t="array" ref="P3211">_xlfn.IFS(AND($O3210,$P3210&lt;$B$6),$P3210+1,AND(NOT($J3210),$P3210&gt;0),0,TRUE,$P3210)</f>
        <v>0</v>
      </c>
      <c r="Q3211" s="1">
        <f t="shared" si="251"/>
        <v>165</v>
      </c>
      <c r="R3211" s="1">
        <f t="shared" si="252"/>
        <v>8250</v>
      </c>
      <c r="S3211" s="17">
        <f t="shared" si="253"/>
        <v>154.30174563591021</v>
      </c>
      <c r="T3211" s="1" cm="1">
        <f t="array" ref="T3211">_xlfn.IFS($B$6=1,Q3211*$B$10,AND(P3210=0,P3211&gt;=1),T3210+$B$6*$B$10*$B$8,TRUE,T3210)</f>
        <v>6600</v>
      </c>
      <c r="U3211" s="17">
        <f t="shared" si="254"/>
        <v>123.44139650872818</v>
      </c>
    </row>
    <row r="3212" spans="7:21" x14ac:dyDescent="0.25">
      <c r="G3212" s="15">
        <v>3210</v>
      </c>
      <c r="H3212" s="17">
        <f t="shared" si="250"/>
        <v>53.483333333333334</v>
      </c>
      <c r="I3212" cm="1">
        <f t="array" ref="I3212">_xlfn.IFS(AND(NOT($I3211=0),$J3211),0,NOT($J3211),$I3211+$B$27,TRUE,$I3211)</f>
        <v>2.6166666666666623</v>
      </c>
      <c r="J3212" t="b" cm="1">
        <f t="array" ref="J3212">_xlfn.IFS($I3212&gt;=$C$5-$B$27,TRUE,$P3212&gt;=$B$6,FALSE,TRUE,$J3211)</f>
        <v>0</v>
      </c>
      <c r="K3212" t="b" cm="1">
        <f t="array" ref="K3212">_xlfn.IFS($L3212&gt;=$B$4-$B$27,FALSE,$I3212&gt;=$B$5-$B$27,TRUE,AND($J3212,NOT($K3211)),FALSE,$K3211,TRUE,TRUE,FALSE)</f>
        <v>0</v>
      </c>
      <c r="L3212" cm="1">
        <f t="array" ref="L3212">_xlfn.IFS($K3211,$L3211+$B$27,NOT($K3211),0,TRUE,$K3211)</f>
        <v>0</v>
      </c>
      <c r="M3212" t="b" cm="1">
        <f t="array" ref="M3212">_xlfn.IFS($K3212,FALSE,AND($J3212,NOT($K3212),$P3212&lt;$B$6),TRUE,TRUE,FALSE)</f>
        <v>0</v>
      </c>
      <c r="N3212" cm="1">
        <f t="array" ref="N3212">_xlfn.IFS($N3211&gt;=$C$7-$B$27,0,$M3211,$N3211+$B$27,TRUE,0)</f>
        <v>0</v>
      </c>
      <c r="O3212" t="b" cm="1">
        <f t="array" ref="O3212">_xlfn.IFS(AND($J3212,NOT($K3212),NOT($M3212)),TRUE,$P3212&gt;=$B$6,FALSE,AND($J3212,NOT($K3212),$M3212,$N3212=0),TRUE,TRUE,FALSE)</f>
        <v>0</v>
      </c>
      <c r="P3212" cm="1">
        <f t="array" ref="P3212">_xlfn.IFS(AND($O3211,$P3211&lt;$B$6),$P3211+1,AND(NOT($J3211),$P3211&gt;0),0,TRUE,$P3211)</f>
        <v>0</v>
      </c>
      <c r="Q3212" s="1">
        <f t="shared" si="251"/>
        <v>165</v>
      </c>
      <c r="R3212" s="1">
        <f t="shared" si="252"/>
        <v>8250</v>
      </c>
      <c r="S3212" s="17">
        <f t="shared" si="253"/>
        <v>154.2536615768152</v>
      </c>
      <c r="T3212" s="1" cm="1">
        <f t="array" ref="T3212">_xlfn.IFS($B$6=1,Q3212*$B$10,AND(P3211=0,P3212&gt;=1),T3211+$B$6*$B$10*$B$8,TRUE,T3211)</f>
        <v>6600</v>
      </c>
      <c r="U3212" s="17">
        <f t="shared" si="254"/>
        <v>123.40292926145216</v>
      </c>
    </row>
    <row r="3213" spans="7:21" x14ac:dyDescent="0.25">
      <c r="G3213" s="15">
        <v>3211</v>
      </c>
      <c r="H3213" s="17">
        <f t="shared" si="250"/>
        <v>53.5</v>
      </c>
      <c r="I3213" cm="1">
        <f t="array" ref="I3213">_xlfn.IFS(AND(NOT($I3212=0),$J3212),0,NOT($J3212),$I3212+$B$27,TRUE,$I3212)</f>
        <v>2.6333333333333289</v>
      </c>
      <c r="J3213" t="b" cm="1">
        <f t="array" ref="J3213">_xlfn.IFS($I3213&gt;=$C$5-$B$27,TRUE,$P3213&gt;=$B$6,FALSE,TRUE,$J3212)</f>
        <v>0</v>
      </c>
      <c r="K3213" t="b" cm="1">
        <f t="array" ref="K3213">_xlfn.IFS($L3213&gt;=$B$4-$B$27,FALSE,$I3213&gt;=$B$5-$B$27,TRUE,AND($J3213,NOT($K3212)),FALSE,$K3212,TRUE,TRUE,FALSE)</f>
        <v>0</v>
      </c>
      <c r="L3213" cm="1">
        <f t="array" ref="L3213">_xlfn.IFS($K3212,$L3212+$B$27,NOT($K3212),0,TRUE,$K3212)</f>
        <v>0</v>
      </c>
      <c r="M3213" t="b" cm="1">
        <f t="array" ref="M3213">_xlfn.IFS($K3213,FALSE,AND($J3213,NOT($K3213),$P3213&lt;$B$6),TRUE,TRUE,FALSE)</f>
        <v>0</v>
      </c>
      <c r="N3213" cm="1">
        <f t="array" ref="N3213">_xlfn.IFS($N3212&gt;=$C$7-$B$27,0,$M3212,$N3212+$B$27,TRUE,0)</f>
        <v>0</v>
      </c>
      <c r="O3213" t="b" cm="1">
        <f t="array" ref="O3213">_xlfn.IFS(AND($J3213,NOT($K3213),NOT($M3213)),TRUE,$P3213&gt;=$B$6,FALSE,AND($J3213,NOT($K3213),$M3213,$N3213=0),TRUE,TRUE,FALSE)</f>
        <v>0</v>
      </c>
      <c r="P3213" cm="1">
        <f t="array" ref="P3213">_xlfn.IFS(AND($O3212,$P3212&lt;$B$6),$P3212+1,AND(NOT($J3212),$P3212&gt;0),0,TRUE,$P3212)</f>
        <v>0</v>
      </c>
      <c r="Q3213" s="1">
        <f t="shared" si="251"/>
        <v>165</v>
      </c>
      <c r="R3213" s="1">
        <f t="shared" si="252"/>
        <v>8250</v>
      </c>
      <c r="S3213" s="17">
        <f t="shared" si="253"/>
        <v>154.20560747663552</v>
      </c>
      <c r="T3213" s="1" cm="1">
        <f t="array" ref="T3213">_xlfn.IFS($B$6=1,Q3213*$B$10,AND(P3212=0,P3213&gt;=1),T3212+$B$6*$B$10*$B$8,TRUE,T3212)</f>
        <v>6600</v>
      </c>
      <c r="U3213" s="17">
        <f t="shared" si="254"/>
        <v>123.36448598130841</v>
      </c>
    </row>
    <row r="3214" spans="7:21" x14ac:dyDescent="0.25">
      <c r="G3214" s="15">
        <v>3212</v>
      </c>
      <c r="H3214" s="17">
        <f t="shared" si="250"/>
        <v>53.516666666666666</v>
      </c>
      <c r="I3214" cm="1">
        <f t="array" ref="I3214">_xlfn.IFS(AND(NOT($I3213=0),$J3213),0,NOT($J3213),$I3213+$B$27,TRUE,$I3213)</f>
        <v>2.6499999999999955</v>
      </c>
      <c r="J3214" t="b" cm="1">
        <f t="array" ref="J3214">_xlfn.IFS($I3214&gt;=$C$5-$B$27,TRUE,$P3214&gt;=$B$6,FALSE,TRUE,$J3213)</f>
        <v>0</v>
      </c>
      <c r="K3214" t="b" cm="1">
        <f t="array" ref="K3214">_xlfn.IFS($L3214&gt;=$B$4-$B$27,FALSE,$I3214&gt;=$B$5-$B$27,TRUE,AND($J3214,NOT($K3213)),FALSE,$K3213,TRUE,TRUE,FALSE)</f>
        <v>0</v>
      </c>
      <c r="L3214" cm="1">
        <f t="array" ref="L3214">_xlfn.IFS($K3213,$L3213+$B$27,NOT($K3213),0,TRUE,$K3213)</f>
        <v>0</v>
      </c>
      <c r="M3214" t="b" cm="1">
        <f t="array" ref="M3214">_xlfn.IFS($K3214,FALSE,AND($J3214,NOT($K3214),$P3214&lt;$B$6),TRUE,TRUE,FALSE)</f>
        <v>0</v>
      </c>
      <c r="N3214" cm="1">
        <f t="array" ref="N3214">_xlfn.IFS($N3213&gt;=$C$7-$B$27,0,$M3213,$N3213+$B$27,TRUE,0)</f>
        <v>0</v>
      </c>
      <c r="O3214" t="b" cm="1">
        <f t="array" ref="O3214">_xlfn.IFS(AND($J3214,NOT($K3214),NOT($M3214)),TRUE,$P3214&gt;=$B$6,FALSE,AND($J3214,NOT($K3214),$M3214,$N3214=0),TRUE,TRUE,FALSE)</f>
        <v>0</v>
      </c>
      <c r="P3214" cm="1">
        <f t="array" ref="P3214">_xlfn.IFS(AND($O3213,$P3213&lt;$B$6),$P3213+1,AND(NOT($J3213),$P3213&gt;0),0,TRUE,$P3213)</f>
        <v>0</v>
      </c>
      <c r="Q3214" s="1">
        <f t="shared" si="251"/>
        <v>165</v>
      </c>
      <c r="R3214" s="1">
        <f t="shared" si="252"/>
        <v>8250</v>
      </c>
      <c r="S3214" s="17">
        <f t="shared" si="253"/>
        <v>154.15758330738089</v>
      </c>
      <c r="T3214" s="1" cm="1">
        <f t="array" ref="T3214">_xlfn.IFS($B$6=1,Q3214*$B$10,AND(P3213=0,P3214&gt;=1),T3213+$B$6*$B$10*$B$8,TRUE,T3213)</f>
        <v>6600</v>
      </c>
      <c r="U3214" s="17">
        <f t="shared" si="254"/>
        <v>123.3260666459047</v>
      </c>
    </row>
    <row r="3215" spans="7:21" x14ac:dyDescent="0.25">
      <c r="G3215" s="15">
        <v>3213</v>
      </c>
      <c r="H3215" s="17">
        <f t="shared" si="250"/>
        <v>53.533333333333331</v>
      </c>
      <c r="I3215" cm="1">
        <f t="array" ref="I3215">_xlfn.IFS(AND(NOT($I3214=0),$J3214),0,NOT($J3214),$I3214+$B$27,TRUE,$I3214)</f>
        <v>2.6666666666666621</v>
      </c>
      <c r="J3215" t="b" cm="1">
        <f t="array" ref="J3215">_xlfn.IFS($I3215&gt;=$C$5-$B$27,TRUE,$P3215&gt;=$B$6,FALSE,TRUE,$J3214)</f>
        <v>0</v>
      </c>
      <c r="K3215" t="b" cm="1">
        <f t="array" ref="K3215">_xlfn.IFS($L3215&gt;=$B$4-$B$27,FALSE,$I3215&gt;=$B$5-$B$27,TRUE,AND($J3215,NOT($K3214)),FALSE,$K3214,TRUE,TRUE,FALSE)</f>
        <v>0</v>
      </c>
      <c r="L3215" cm="1">
        <f t="array" ref="L3215">_xlfn.IFS($K3214,$L3214+$B$27,NOT($K3214),0,TRUE,$K3214)</f>
        <v>0</v>
      </c>
      <c r="M3215" t="b" cm="1">
        <f t="array" ref="M3215">_xlfn.IFS($K3215,FALSE,AND($J3215,NOT($K3215),$P3215&lt;$B$6),TRUE,TRUE,FALSE)</f>
        <v>0</v>
      </c>
      <c r="N3215" cm="1">
        <f t="array" ref="N3215">_xlfn.IFS($N3214&gt;=$C$7-$B$27,0,$M3214,$N3214+$B$27,TRUE,0)</f>
        <v>0</v>
      </c>
      <c r="O3215" t="b" cm="1">
        <f t="array" ref="O3215">_xlfn.IFS(AND($J3215,NOT($K3215),NOT($M3215)),TRUE,$P3215&gt;=$B$6,FALSE,AND($J3215,NOT($K3215),$M3215,$N3215=0),TRUE,TRUE,FALSE)</f>
        <v>0</v>
      </c>
      <c r="P3215" cm="1">
        <f t="array" ref="P3215">_xlfn.IFS(AND($O3214,$P3214&lt;$B$6),$P3214+1,AND(NOT($J3214),$P3214&gt;0),0,TRUE,$P3214)</f>
        <v>0</v>
      </c>
      <c r="Q3215" s="1">
        <f t="shared" si="251"/>
        <v>165</v>
      </c>
      <c r="R3215" s="1">
        <f t="shared" si="252"/>
        <v>8250</v>
      </c>
      <c r="S3215" s="17">
        <f t="shared" si="253"/>
        <v>154.10958904109589</v>
      </c>
      <c r="T3215" s="1" cm="1">
        <f t="array" ref="T3215">_xlfn.IFS($B$6=1,Q3215*$B$10,AND(P3214=0,P3215&gt;=1),T3214+$B$6*$B$10*$B$8,TRUE,T3214)</f>
        <v>6600</v>
      </c>
      <c r="U3215" s="17">
        <f t="shared" si="254"/>
        <v>123.28767123287672</v>
      </c>
    </row>
    <row r="3216" spans="7:21" x14ac:dyDescent="0.25">
      <c r="G3216" s="15">
        <v>3214</v>
      </c>
      <c r="H3216" s="17">
        <f t="shared" si="250"/>
        <v>53.55</v>
      </c>
      <c r="I3216" cm="1">
        <f t="array" ref="I3216">_xlfn.IFS(AND(NOT($I3215=0),$J3215),0,NOT($J3215),$I3215+$B$27,TRUE,$I3215)</f>
        <v>2.6833333333333287</v>
      </c>
      <c r="J3216" t="b" cm="1">
        <f t="array" ref="J3216">_xlfn.IFS($I3216&gt;=$C$5-$B$27,TRUE,$P3216&gt;=$B$6,FALSE,TRUE,$J3215)</f>
        <v>0</v>
      </c>
      <c r="K3216" t="b" cm="1">
        <f t="array" ref="K3216">_xlfn.IFS($L3216&gt;=$B$4-$B$27,FALSE,$I3216&gt;=$B$5-$B$27,TRUE,AND($J3216,NOT($K3215)),FALSE,$K3215,TRUE,TRUE,FALSE)</f>
        <v>0</v>
      </c>
      <c r="L3216" cm="1">
        <f t="array" ref="L3216">_xlfn.IFS($K3215,$L3215+$B$27,NOT($K3215),0,TRUE,$K3215)</f>
        <v>0</v>
      </c>
      <c r="M3216" t="b" cm="1">
        <f t="array" ref="M3216">_xlfn.IFS($K3216,FALSE,AND($J3216,NOT($K3216),$P3216&lt;$B$6),TRUE,TRUE,FALSE)</f>
        <v>0</v>
      </c>
      <c r="N3216" cm="1">
        <f t="array" ref="N3216">_xlfn.IFS($N3215&gt;=$C$7-$B$27,0,$M3215,$N3215+$B$27,TRUE,0)</f>
        <v>0</v>
      </c>
      <c r="O3216" t="b" cm="1">
        <f t="array" ref="O3216">_xlfn.IFS(AND($J3216,NOT($K3216),NOT($M3216)),TRUE,$P3216&gt;=$B$6,FALSE,AND($J3216,NOT($K3216),$M3216,$N3216=0),TRUE,TRUE,FALSE)</f>
        <v>0</v>
      </c>
      <c r="P3216" cm="1">
        <f t="array" ref="P3216">_xlfn.IFS(AND($O3215,$P3215&lt;$B$6),$P3215+1,AND(NOT($J3215),$P3215&gt;0),0,TRUE,$P3215)</f>
        <v>0</v>
      </c>
      <c r="Q3216" s="1">
        <f t="shared" si="251"/>
        <v>165</v>
      </c>
      <c r="R3216" s="1">
        <f t="shared" si="252"/>
        <v>8250</v>
      </c>
      <c r="S3216" s="17">
        <f t="shared" si="253"/>
        <v>154.06162464985997</v>
      </c>
      <c r="T3216" s="1" cm="1">
        <f t="array" ref="T3216">_xlfn.IFS($B$6=1,Q3216*$B$10,AND(P3215=0,P3216&gt;=1),T3215+$B$6*$B$10*$B$8,TRUE,T3215)</f>
        <v>6600</v>
      </c>
      <c r="U3216" s="17">
        <f t="shared" si="254"/>
        <v>123.24929971988796</v>
      </c>
    </row>
    <row r="3217" spans="7:21" x14ac:dyDescent="0.25">
      <c r="G3217" s="15">
        <v>3215</v>
      </c>
      <c r="H3217" s="17">
        <f t="shared" si="250"/>
        <v>53.566666666666663</v>
      </c>
      <c r="I3217" cm="1">
        <f t="array" ref="I3217">_xlfn.IFS(AND(NOT($I3216=0),$J3216),0,NOT($J3216),$I3216+$B$27,TRUE,$I3216)</f>
        <v>2.6999999999999953</v>
      </c>
      <c r="J3217" t="b" cm="1">
        <f t="array" ref="J3217">_xlfn.IFS($I3217&gt;=$C$5-$B$27,TRUE,$P3217&gt;=$B$6,FALSE,TRUE,$J3216)</f>
        <v>0</v>
      </c>
      <c r="K3217" t="b" cm="1">
        <f t="array" ref="K3217">_xlfn.IFS($L3217&gt;=$B$4-$B$27,FALSE,$I3217&gt;=$B$5-$B$27,TRUE,AND($J3217,NOT($K3216)),FALSE,$K3216,TRUE,TRUE,FALSE)</f>
        <v>0</v>
      </c>
      <c r="L3217" cm="1">
        <f t="array" ref="L3217">_xlfn.IFS($K3216,$L3216+$B$27,NOT($K3216),0,TRUE,$K3216)</f>
        <v>0</v>
      </c>
      <c r="M3217" t="b" cm="1">
        <f t="array" ref="M3217">_xlfn.IFS($K3217,FALSE,AND($J3217,NOT($K3217),$P3217&lt;$B$6),TRUE,TRUE,FALSE)</f>
        <v>0</v>
      </c>
      <c r="N3217" cm="1">
        <f t="array" ref="N3217">_xlfn.IFS($N3216&gt;=$C$7-$B$27,0,$M3216,$N3216+$B$27,TRUE,0)</f>
        <v>0</v>
      </c>
      <c r="O3217" t="b" cm="1">
        <f t="array" ref="O3217">_xlfn.IFS(AND($J3217,NOT($K3217),NOT($M3217)),TRUE,$P3217&gt;=$B$6,FALSE,AND($J3217,NOT($K3217),$M3217,$N3217=0),TRUE,TRUE,FALSE)</f>
        <v>0</v>
      </c>
      <c r="P3217" cm="1">
        <f t="array" ref="P3217">_xlfn.IFS(AND($O3216,$P3216&lt;$B$6),$P3216+1,AND(NOT($J3216),$P3216&gt;0),0,TRUE,$P3216)</f>
        <v>0</v>
      </c>
      <c r="Q3217" s="1">
        <f t="shared" si="251"/>
        <v>165</v>
      </c>
      <c r="R3217" s="1">
        <f t="shared" si="252"/>
        <v>8250</v>
      </c>
      <c r="S3217" s="17">
        <f t="shared" si="253"/>
        <v>154.01369010578719</v>
      </c>
      <c r="T3217" s="1" cm="1">
        <f t="array" ref="T3217">_xlfn.IFS($B$6=1,Q3217*$B$10,AND(P3216=0,P3217&gt;=1),T3216+$B$6*$B$10*$B$8,TRUE,T3216)</f>
        <v>6600</v>
      </c>
      <c r="U3217" s="17">
        <f t="shared" si="254"/>
        <v>123.21095208462975</v>
      </c>
    </row>
    <row r="3218" spans="7:21" x14ac:dyDescent="0.25">
      <c r="G3218" s="15">
        <v>3216</v>
      </c>
      <c r="H3218" s="17">
        <f t="shared" si="250"/>
        <v>53.583333333333336</v>
      </c>
      <c r="I3218" cm="1">
        <f t="array" ref="I3218">_xlfn.IFS(AND(NOT($I3217=0),$J3217),0,NOT($J3217),$I3217+$B$27,TRUE,$I3217)</f>
        <v>2.7166666666666619</v>
      </c>
      <c r="J3218" t="b" cm="1">
        <f t="array" ref="J3218">_xlfn.IFS($I3218&gt;=$C$5-$B$27,TRUE,$P3218&gt;=$B$6,FALSE,TRUE,$J3217)</f>
        <v>0</v>
      </c>
      <c r="K3218" t="b" cm="1">
        <f t="array" ref="K3218">_xlfn.IFS($L3218&gt;=$B$4-$B$27,FALSE,$I3218&gt;=$B$5-$B$27,TRUE,AND($J3218,NOT($K3217)),FALSE,$K3217,TRUE,TRUE,FALSE)</f>
        <v>0</v>
      </c>
      <c r="L3218" cm="1">
        <f t="array" ref="L3218">_xlfn.IFS($K3217,$L3217+$B$27,NOT($K3217),0,TRUE,$K3217)</f>
        <v>0</v>
      </c>
      <c r="M3218" t="b" cm="1">
        <f t="array" ref="M3218">_xlfn.IFS($K3218,FALSE,AND($J3218,NOT($K3218),$P3218&lt;$B$6),TRUE,TRUE,FALSE)</f>
        <v>0</v>
      </c>
      <c r="N3218" cm="1">
        <f t="array" ref="N3218">_xlfn.IFS($N3217&gt;=$C$7-$B$27,0,$M3217,$N3217+$B$27,TRUE,0)</f>
        <v>0</v>
      </c>
      <c r="O3218" t="b" cm="1">
        <f t="array" ref="O3218">_xlfn.IFS(AND($J3218,NOT($K3218),NOT($M3218)),TRUE,$P3218&gt;=$B$6,FALSE,AND($J3218,NOT($K3218),$M3218,$N3218=0),TRUE,TRUE,FALSE)</f>
        <v>0</v>
      </c>
      <c r="P3218" cm="1">
        <f t="array" ref="P3218">_xlfn.IFS(AND($O3217,$P3217&lt;$B$6),$P3217+1,AND(NOT($J3217),$P3217&gt;0),0,TRUE,$P3217)</f>
        <v>0</v>
      </c>
      <c r="Q3218" s="1">
        <f t="shared" si="251"/>
        <v>165</v>
      </c>
      <c r="R3218" s="1">
        <f t="shared" si="252"/>
        <v>8250</v>
      </c>
      <c r="S3218" s="17">
        <f t="shared" si="253"/>
        <v>153.96578538102642</v>
      </c>
      <c r="T3218" s="1" cm="1">
        <f t="array" ref="T3218">_xlfn.IFS($B$6=1,Q3218*$B$10,AND(P3217=0,P3218&gt;=1),T3217+$B$6*$B$10*$B$8,TRUE,T3217)</f>
        <v>6600</v>
      </c>
      <c r="U3218" s="17">
        <f t="shared" si="254"/>
        <v>123.17262830482115</v>
      </c>
    </row>
    <row r="3219" spans="7:21" x14ac:dyDescent="0.25">
      <c r="G3219" s="15">
        <v>3217</v>
      </c>
      <c r="H3219" s="17">
        <f t="shared" si="250"/>
        <v>53.6</v>
      </c>
      <c r="I3219" cm="1">
        <f t="array" ref="I3219">_xlfn.IFS(AND(NOT($I3218=0),$J3218),0,NOT($J3218),$I3218+$B$27,TRUE,$I3218)</f>
        <v>2.7333333333333285</v>
      </c>
      <c r="J3219" t="b" cm="1">
        <f t="array" ref="J3219">_xlfn.IFS($I3219&gt;=$C$5-$B$27,TRUE,$P3219&gt;=$B$6,FALSE,TRUE,$J3218)</f>
        <v>0</v>
      </c>
      <c r="K3219" t="b" cm="1">
        <f t="array" ref="K3219">_xlfn.IFS($L3219&gt;=$B$4-$B$27,FALSE,$I3219&gt;=$B$5-$B$27,TRUE,AND($J3219,NOT($K3218)),FALSE,$K3218,TRUE,TRUE,FALSE)</f>
        <v>0</v>
      </c>
      <c r="L3219" cm="1">
        <f t="array" ref="L3219">_xlfn.IFS($K3218,$L3218+$B$27,NOT($K3218),0,TRUE,$K3218)</f>
        <v>0</v>
      </c>
      <c r="M3219" t="b" cm="1">
        <f t="array" ref="M3219">_xlfn.IFS($K3219,FALSE,AND($J3219,NOT($K3219),$P3219&lt;$B$6),TRUE,TRUE,FALSE)</f>
        <v>0</v>
      </c>
      <c r="N3219" cm="1">
        <f t="array" ref="N3219">_xlfn.IFS($N3218&gt;=$C$7-$B$27,0,$M3218,$N3218+$B$27,TRUE,0)</f>
        <v>0</v>
      </c>
      <c r="O3219" t="b" cm="1">
        <f t="array" ref="O3219">_xlfn.IFS(AND($J3219,NOT($K3219),NOT($M3219)),TRUE,$P3219&gt;=$B$6,FALSE,AND($J3219,NOT($K3219),$M3219,$N3219=0),TRUE,TRUE,FALSE)</f>
        <v>0</v>
      </c>
      <c r="P3219" cm="1">
        <f t="array" ref="P3219">_xlfn.IFS(AND($O3218,$P3218&lt;$B$6),$P3218+1,AND(NOT($J3218),$P3218&gt;0),0,TRUE,$P3218)</f>
        <v>0</v>
      </c>
      <c r="Q3219" s="1">
        <f t="shared" si="251"/>
        <v>165</v>
      </c>
      <c r="R3219" s="1">
        <f t="shared" si="252"/>
        <v>8250</v>
      </c>
      <c r="S3219" s="17">
        <f t="shared" si="253"/>
        <v>153.91791044776119</v>
      </c>
      <c r="T3219" s="1" cm="1">
        <f t="array" ref="T3219">_xlfn.IFS($B$6=1,Q3219*$B$10,AND(P3218=0,P3219&gt;=1),T3218+$B$6*$B$10*$B$8,TRUE,T3218)</f>
        <v>6600</v>
      </c>
      <c r="U3219" s="17">
        <f t="shared" si="254"/>
        <v>123.13432835820895</v>
      </c>
    </row>
    <row r="3220" spans="7:21" x14ac:dyDescent="0.25">
      <c r="G3220" s="15">
        <v>3218</v>
      </c>
      <c r="H3220" s="17">
        <f t="shared" si="250"/>
        <v>53.616666666666667</v>
      </c>
      <c r="I3220" cm="1">
        <f t="array" ref="I3220">_xlfn.IFS(AND(NOT($I3219=0),$J3219),0,NOT($J3219),$I3219+$B$27,TRUE,$I3219)</f>
        <v>2.7499999999999951</v>
      </c>
      <c r="J3220" t="b" cm="1">
        <f t="array" ref="J3220">_xlfn.IFS($I3220&gt;=$C$5-$B$27,TRUE,$P3220&gt;=$B$6,FALSE,TRUE,$J3219)</f>
        <v>0</v>
      </c>
      <c r="K3220" t="b" cm="1">
        <f t="array" ref="K3220">_xlfn.IFS($L3220&gt;=$B$4-$B$27,FALSE,$I3220&gt;=$B$5-$B$27,TRUE,AND($J3220,NOT($K3219)),FALSE,$K3219,TRUE,TRUE,FALSE)</f>
        <v>0</v>
      </c>
      <c r="L3220" cm="1">
        <f t="array" ref="L3220">_xlfn.IFS($K3219,$L3219+$B$27,NOT($K3219),0,TRUE,$K3219)</f>
        <v>0</v>
      </c>
      <c r="M3220" t="b" cm="1">
        <f t="array" ref="M3220">_xlfn.IFS($K3220,FALSE,AND($J3220,NOT($K3220),$P3220&lt;$B$6),TRUE,TRUE,FALSE)</f>
        <v>0</v>
      </c>
      <c r="N3220" cm="1">
        <f t="array" ref="N3220">_xlfn.IFS($N3219&gt;=$C$7-$B$27,0,$M3219,$N3219+$B$27,TRUE,0)</f>
        <v>0</v>
      </c>
      <c r="O3220" t="b" cm="1">
        <f t="array" ref="O3220">_xlfn.IFS(AND($J3220,NOT($K3220),NOT($M3220)),TRUE,$P3220&gt;=$B$6,FALSE,AND($J3220,NOT($K3220),$M3220,$N3220=0),TRUE,TRUE,FALSE)</f>
        <v>0</v>
      </c>
      <c r="P3220" cm="1">
        <f t="array" ref="P3220">_xlfn.IFS(AND($O3219,$P3219&lt;$B$6),$P3219+1,AND(NOT($J3219),$P3219&gt;0),0,TRUE,$P3219)</f>
        <v>0</v>
      </c>
      <c r="Q3220" s="1">
        <f t="shared" si="251"/>
        <v>165</v>
      </c>
      <c r="R3220" s="1">
        <f t="shared" si="252"/>
        <v>8250</v>
      </c>
      <c r="S3220" s="17">
        <f t="shared" si="253"/>
        <v>153.87006527820952</v>
      </c>
      <c r="T3220" s="1" cm="1">
        <f t="array" ref="T3220">_xlfn.IFS($B$6=1,Q3220*$B$10,AND(P3219=0,P3220&gt;=1),T3219+$B$6*$B$10*$B$8,TRUE,T3219)</f>
        <v>6600</v>
      </c>
      <c r="U3220" s="17">
        <f t="shared" si="254"/>
        <v>123.09605222256761</v>
      </c>
    </row>
    <row r="3221" spans="7:21" x14ac:dyDescent="0.25">
      <c r="G3221" s="15">
        <v>3219</v>
      </c>
      <c r="H3221" s="17">
        <f t="shared" si="250"/>
        <v>53.633333333333333</v>
      </c>
      <c r="I3221" cm="1">
        <f t="array" ref="I3221">_xlfn.IFS(AND(NOT($I3220=0),$J3220),0,NOT($J3220),$I3220+$B$27,TRUE,$I3220)</f>
        <v>2.7666666666666617</v>
      </c>
      <c r="J3221" t="b" cm="1">
        <f t="array" ref="J3221">_xlfn.IFS($I3221&gt;=$C$5-$B$27,TRUE,$P3221&gt;=$B$6,FALSE,TRUE,$J3220)</f>
        <v>0</v>
      </c>
      <c r="K3221" t="b" cm="1">
        <f t="array" ref="K3221">_xlfn.IFS($L3221&gt;=$B$4-$B$27,FALSE,$I3221&gt;=$B$5-$B$27,TRUE,AND($J3221,NOT($K3220)),FALSE,$K3220,TRUE,TRUE,FALSE)</f>
        <v>0</v>
      </c>
      <c r="L3221" cm="1">
        <f t="array" ref="L3221">_xlfn.IFS($K3220,$L3220+$B$27,NOT($K3220),0,TRUE,$K3220)</f>
        <v>0</v>
      </c>
      <c r="M3221" t="b" cm="1">
        <f t="array" ref="M3221">_xlfn.IFS($K3221,FALSE,AND($J3221,NOT($K3221),$P3221&lt;$B$6),TRUE,TRUE,FALSE)</f>
        <v>0</v>
      </c>
      <c r="N3221" cm="1">
        <f t="array" ref="N3221">_xlfn.IFS($N3220&gt;=$C$7-$B$27,0,$M3220,$N3220+$B$27,TRUE,0)</f>
        <v>0</v>
      </c>
      <c r="O3221" t="b" cm="1">
        <f t="array" ref="O3221">_xlfn.IFS(AND($J3221,NOT($K3221),NOT($M3221)),TRUE,$P3221&gt;=$B$6,FALSE,AND($J3221,NOT($K3221),$M3221,$N3221=0),TRUE,TRUE,FALSE)</f>
        <v>0</v>
      </c>
      <c r="P3221" cm="1">
        <f t="array" ref="P3221">_xlfn.IFS(AND($O3220,$P3220&lt;$B$6),$P3220+1,AND(NOT($J3220),$P3220&gt;0),0,TRUE,$P3220)</f>
        <v>0</v>
      </c>
      <c r="Q3221" s="1">
        <f t="shared" si="251"/>
        <v>165</v>
      </c>
      <c r="R3221" s="1">
        <f t="shared" si="252"/>
        <v>8250</v>
      </c>
      <c r="S3221" s="17">
        <f t="shared" si="253"/>
        <v>153.822249844624</v>
      </c>
      <c r="T3221" s="1" cm="1">
        <f t="array" ref="T3221">_xlfn.IFS($B$6=1,Q3221*$B$10,AND(P3220=0,P3221&gt;=1),T3220+$B$6*$B$10*$B$8,TRUE,T3220)</f>
        <v>6600</v>
      </c>
      <c r="U3221" s="17">
        <f t="shared" si="254"/>
        <v>123.05779987569919</v>
      </c>
    </row>
    <row r="3222" spans="7:21" x14ac:dyDescent="0.25">
      <c r="G3222" s="15">
        <v>3220</v>
      </c>
      <c r="H3222" s="17">
        <f t="shared" si="250"/>
        <v>53.65</v>
      </c>
      <c r="I3222" cm="1">
        <f t="array" ref="I3222">_xlfn.IFS(AND(NOT($I3221=0),$J3221),0,NOT($J3221),$I3221+$B$27,TRUE,$I3221)</f>
        <v>2.7833333333333283</v>
      </c>
      <c r="J3222" t="b" cm="1">
        <f t="array" ref="J3222">_xlfn.IFS($I3222&gt;=$C$5-$B$27,TRUE,$P3222&gt;=$B$6,FALSE,TRUE,$J3221)</f>
        <v>0</v>
      </c>
      <c r="K3222" t="b" cm="1">
        <f t="array" ref="K3222">_xlfn.IFS($L3222&gt;=$B$4-$B$27,FALSE,$I3222&gt;=$B$5-$B$27,TRUE,AND($J3222,NOT($K3221)),FALSE,$K3221,TRUE,TRUE,FALSE)</f>
        <v>0</v>
      </c>
      <c r="L3222" cm="1">
        <f t="array" ref="L3222">_xlfn.IFS($K3221,$L3221+$B$27,NOT($K3221),0,TRUE,$K3221)</f>
        <v>0</v>
      </c>
      <c r="M3222" t="b" cm="1">
        <f t="array" ref="M3222">_xlfn.IFS($K3222,FALSE,AND($J3222,NOT($K3222),$P3222&lt;$B$6),TRUE,TRUE,FALSE)</f>
        <v>0</v>
      </c>
      <c r="N3222" cm="1">
        <f t="array" ref="N3222">_xlfn.IFS($N3221&gt;=$C$7-$B$27,0,$M3221,$N3221+$B$27,TRUE,0)</f>
        <v>0</v>
      </c>
      <c r="O3222" t="b" cm="1">
        <f t="array" ref="O3222">_xlfn.IFS(AND($J3222,NOT($K3222),NOT($M3222)),TRUE,$P3222&gt;=$B$6,FALSE,AND($J3222,NOT($K3222),$M3222,$N3222=0),TRUE,TRUE,FALSE)</f>
        <v>0</v>
      </c>
      <c r="P3222" cm="1">
        <f t="array" ref="P3222">_xlfn.IFS(AND($O3221,$P3221&lt;$B$6),$P3221+1,AND(NOT($J3221),$P3221&gt;0),0,TRUE,$P3221)</f>
        <v>0</v>
      </c>
      <c r="Q3222" s="1">
        <f t="shared" si="251"/>
        <v>165</v>
      </c>
      <c r="R3222" s="1">
        <f t="shared" si="252"/>
        <v>8250</v>
      </c>
      <c r="S3222" s="17">
        <f t="shared" si="253"/>
        <v>153.77446411929171</v>
      </c>
      <c r="T3222" s="1" cm="1">
        <f t="array" ref="T3222">_xlfn.IFS($B$6=1,Q3222*$B$10,AND(P3221=0,P3222&gt;=1),T3221+$B$6*$B$10*$B$8,TRUE,T3221)</f>
        <v>6600</v>
      </c>
      <c r="U3222" s="17">
        <f t="shared" si="254"/>
        <v>123.01957129543337</v>
      </c>
    </row>
    <row r="3223" spans="7:21" x14ac:dyDescent="0.25">
      <c r="G3223" s="15">
        <v>3221</v>
      </c>
      <c r="H3223" s="17">
        <f t="shared" si="250"/>
        <v>53.666666666666664</v>
      </c>
      <c r="I3223" cm="1">
        <f t="array" ref="I3223">_xlfn.IFS(AND(NOT($I3222=0),$J3222),0,NOT($J3222),$I3222+$B$27,TRUE,$I3222)</f>
        <v>2.7999999999999949</v>
      </c>
      <c r="J3223" t="b" cm="1">
        <f t="array" ref="J3223">_xlfn.IFS($I3223&gt;=$C$5-$B$27,TRUE,$P3223&gt;=$B$6,FALSE,TRUE,$J3222)</f>
        <v>0</v>
      </c>
      <c r="K3223" t="b" cm="1">
        <f t="array" ref="K3223">_xlfn.IFS($L3223&gt;=$B$4-$B$27,FALSE,$I3223&gt;=$B$5-$B$27,TRUE,AND($J3223,NOT($K3222)),FALSE,$K3222,TRUE,TRUE,FALSE)</f>
        <v>0</v>
      </c>
      <c r="L3223" cm="1">
        <f t="array" ref="L3223">_xlfn.IFS($K3222,$L3222+$B$27,NOT($K3222),0,TRUE,$K3222)</f>
        <v>0</v>
      </c>
      <c r="M3223" t="b" cm="1">
        <f t="array" ref="M3223">_xlfn.IFS($K3223,FALSE,AND($J3223,NOT($K3223),$P3223&lt;$B$6),TRUE,TRUE,FALSE)</f>
        <v>0</v>
      </c>
      <c r="N3223" cm="1">
        <f t="array" ref="N3223">_xlfn.IFS($N3222&gt;=$C$7-$B$27,0,$M3222,$N3222+$B$27,TRUE,0)</f>
        <v>0</v>
      </c>
      <c r="O3223" t="b" cm="1">
        <f t="array" ref="O3223">_xlfn.IFS(AND($J3223,NOT($K3223),NOT($M3223)),TRUE,$P3223&gt;=$B$6,FALSE,AND($J3223,NOT($K3223),$M3223,$N3223=0),TRUE,TRUE,FALSE)</f>
        <v>0</v>
      </c>
      <c r="P3223" cm="1">
        <f t="array" ref="P3223">_xlfn.IFS(AND($O3222,$P3222&lt;$B$6),$P3222+1,AND(NOT($J3222),$P3222&gt;0),0,TRUE,$P3222)</f>
        <v>0</v>
      </c>
      <c r="Q3223" s="1">
        <f t="shared" si="251"/>
        <v>165</v>
      </c>
      <c r="R3223" s="1">
        <f t="shared" si="252"/>
        <v>8250</v>
      </c>
      <c r="S3223" s="17">
        <f t="shared" si="253"/>
        <v>153.72670807453417</v>
      </c>
      <c r="T3223" s="1" cm="1">
        <f t="array" ref="T3223">_xlfn.IFS($B$6=1,Q3223*$B$10,AND(P3222=0,P3223&gt;=1),T3222+$B$6*$B$10*$B$8,TRUE,T3222)</f>
        <v>6600</v>
      </c>
      <c r="U3223" s="17">
        <f t="shared" si="254"/>
        <v>122.98136645962734</v>
      </c>
    </row>
    <row r="3224" spans="7:21" x14ac:dyDescent="0.25">
      <c r="G3224" s="15">
        <v>3222</v>
      </c>
      <c r="H3224" s="17">
        <f t="shared" si="250"/>
        <v>53.68333333333333</v>
      </c>
      <c r="I3224" cm="1">
        <f t="array" ref="I3224">_xlfn.IFS(AND(NOT($I3223=0),$J3223),0,NOT($J3223),$I3223+$B$27,TRUE,$I3223)</f>
        <v>2.8166666666666615</v>
      </c>
      <c r="J3224" t="b" cm="1">
        <f t="array" ref="J3224">_xlfn.IFS($I3224&gt;=$C$5-$B$27,TRUE,$P3224&gt;=$B$6,FALSE,TRUE,$J3223)</f>
        <v>0</v>
      </c>
      <c r="K3224" t="b" cm="1">
        <f t="array" ref="K3224">_xlfn.IFS($L3224&gt;=$B$4-$B$27,FALSE,$I3224&gt;=$B$5-$B$27,TRUE,AND($J3224,NOT($K3223)),FALSE,$K3223,TRUE,TRUE,FALSE)</f>
        <v>0</v>
      </c>
      <c r="L3224" cm="1">
        <f t="array" ref="L3224">_xlfn.IFS($K3223,$L3223+$B$27,NOT($K3223),0,TRUE,$K3223)</f>
        <v>0</v>
      </c>
      <c r="M3224" t="b" cm="1">
        <f t="array" ref="M3224">_xlfn.IFS($K3224,FALSE,AND($J3224,NOT($K3224),$P3224&lt;$B$6),TRUE,TRUE,FALSE)</f>
        <v>0</v>
      </c>
      <c r="N3224" cm="1">
        <f t="array" ref="N3224">_xlfn.IFS($N3223&gt;=$C$7-$B$27,0,$M3223,$N3223+$B$27,TRUE,0)</f>
        <v>0</v>
      </c>
      <c r="O3224" t="b" cm="1">
        <f t="array" ref="O3224">_xlfn.IFS(AND($J3224,NOT($K3224),NOT($M3224)),TRUE,$P3224&gt;=$B$6,FALSE,AND($J3224,NOT($K3224),$M3224,$N3224=0),TRUE,TRUE,FALSE)</f>
        <v>0</v>
      </c>
      <c r="P3224" cm="1">
        <f t="array" ref="P3224">_xlfn.IFS(AND($O3223,$P3223&lt;$B$6),$P3223+1,AND(NOT($J3223),$P3223&gt;0),0,TRUE,$P3223)</f>
        <v>0</v>
      </c>
      <c r="Q3224" s="1">
        <f t="shared" si="251"/>
        <v>165</v>
      </c>
      <c r="R3224" s="1">
        <f t="shared" si="252"/>
        <v>8250</v>
      </c>
      <c r="S3224" s="17">
        <f t="shared" si="253"/>
        <v>153.67898168270725</v>
      </c>
      <c r="T3224" s="1" cm="1">
        <f t="array" ref="T3224">_xlfn.IFS($B$6=1,Q3224*$B$10,AND(P3223=0,P3224&gt;=1),T3223+$B$6*$B$10*$B$8,TRUE,T3223)</f>
        <v>6600</v>
      </c>
      <c r="U3224" s="17">
        <f t="shared" si="254"/>
        <v>122.94318534616579</v>
      </c>
    </row>
    <row r="3225" spans="7:21" x14ac:dyDescent="0.25">
      <c r="G3225" s="15">
        <v>3223</v>
      </c>
      <c r="H3225" s="17">
        <f t="shared" si="250"/>
        <v>53.699999999999996</v>
      </c>
      <c r="I3225" cm="1">
        <f t="array" ref="I3225">_xlfn.IFS(AND(NOT($I3224=0),$J3224),0,NOT($J3224),$I3224+$B$27,TRUE,$I3224)</f>
        <v>2.8333333333333282</v>
      </c>
      <c r="J3225" t="b" cm="1">
        <f t="array" ref="J3225">_xlfn.IFS($I3225&gt;=$C$5-$B$27,TRUE,$P3225&gt;=$B$6,FALSE,TRUE,$J3224)</f>
        <v>0</v>
      </c>
      <c r="K3225" t="b" cm="1">
        <f t="array" ref="K3225">_xlfn.IFS($L3225&gt;=$B$4-$B$27,FALSE,$I3225&gt;=$B$5-$B$27,TRUE,AND($J3225,NOT($K3224)),FALSE,$K3224,TRUE,TRUE,FALSE)</f>
        <v>0</v>
      </c>
      <c r="L3225" cm="1">
        <f t="array" ref="L3225">_xlfn.IFS($K3224,$L3224+$B$27,NOT($K3224),0,TRUE,$K3224)</f>
        <v>0</v>
      </c>
      <c r="M3225" t="b" cm="1">
        <f t="array" ref="M3225">_xlfn.IFS($K3225,FALSE,AND($J3225,NOT($K3225),$P3225&lt;$B$6),TRUE,TRUE,FALSE)</f>
        <v>0</v>
      </c>
      <c r="N3225" cm="1">
        <f t="array" ref="N3225">_xlfn.IFS($N3224&gt;=$C$7-$B$27,0,$M3224,$N3224+$B$27,TRUE,0)</f>
        <v>0</v>
      </c>
      <c r="O3225" t="b" cm="1">
        <f t="array" ref="O3225">_xlfn.IFS(AND($J3225,NOT($K3225),NOT($M3225)),TRUE,$P3225&gt;=$B$6,FALSE,AND($J3225,NOT($K3225),$M3225,$N3225=0),TRUE,TRUE,FALSE)</f>
        <v>0</v>
      </c>
      <c r="P3225" cm="1">
        <f t="array" ref="P3225">_xlfn.IFS(AND($O3224,$P3224&lt;$B$6),$P3224+1,AND(NOT($J3224),$P3224&gt;0),0,TRUE,$P3224)</f>
        <v>0</v>
      </c>
      <c r="Q3225" s="1">
        <f t="shared" si="251"/>
        <v>165</v>
      </c>
      <c r="R3225" s="1">
        <f t="shared" si="252"/>
        <v>8250</v>
      </c>
      <c r="S3225" s="17">
        <f t="shared" si="253"/>
        <v>153.63128491620114</v>
      </c>
      <c r="T3225" s="1" cm="1">
        <f t="array" ref="T3225">_xlfn.IFS($B$6=1,Q3225*$B$10,AND(P3224=0,P3225&gt;=1),T3224+$B$6*$B$10*$B$8,TRUE,T3224)</f>
        <v>6600</v>
      </c>
      <c r="U3225" s="17">
        <f t="shared" si="254"/>
        <v>122.90502793296091</v>
      </c>
    </row>
    <row r="3226" spans="7:21" x14ac:dyDescent="0.25">
      <c r="G3226" s="15">
        <v>3224</v>
      </c>
      <c r="H3226" s="17">
        <f t="shared" si="250"/>
        <v>53.716666666666669</v>
      </c>
      <c r="I3226" cm="1">
        <f t="array" ref="I3226">_xlfn.IFS(AND(NOT($I3225=0),$J3225),0,NOT($J3225),$I3225+$B$27,TRUE,$I3225)</f>
        <v>2.8499999999999948</v>
      </c>
      <c r="J3226" t="b" cm="1">
        <f t="array" ref="J3226">_xlfn.IFS($I3226&gt;=$C$5-$B$27,TRUE,$P3226&gt;=$B$6,FALSE,TRUE,$J3225)</f>
        <v>0</v>
      </c>
      <c r="K3226" t="b" cm="1">
        <f t="array" ref="K3226">_xlfn.IFS($L3226&gt;=$B$4-$B$27,FALSE,$I3226&gt;=$B$5-$B$27,TRUE,AND($J3226,NOT($K3225)),FALSE,$K3225,TRUE,TRUE,FALSE)</f>
        <v>0</v>
      </c>
      <c r="L3226" cm="1">
        <f t="array" ref="L3226">_xlfn.IFS($K3225,$L3225+$B$27,NOT($K3225),0,TRUE,$K3225)</f>
        <v>0</v>
      </c>
      <c r="M3226" t="b" cm="1">
        <f t="array" ref="M3226">_xlfn.IFS($K3226,FALSE,AND($J3226,NOT($K3226),$P3226&lt;$B$6),TRUE,TRUE,FALSE)</f>
        <v>0</v>
      </c>
      <c r="N3226" cm="1">
        <f t="array" ref="N3226">_xlfn.IFS($N3225&gt;=$C$7-$B$27,0,$M3225,$N3225+$B$27,TRUE,0)</f>
        <v>0</v>
      </c>
      <c r="O3226" t="b" cm="1">
        <f t="array" ref="O3226">_xlfn.IFS(AND($J3226,NOT($K3226),NOT($M3226)),TRUE,$P3226&gt;=$B$6,FALSE,AND($J3226,NOT($K3226),$M3226,$N3226=0),TRUE,TRUE,FALSE)</f>
        <v>0</v>
      </c>
      <c r="P3226" cm="1">
        <f t="array" ref="P3226">_xlfn.IFS(AND($O3225,$P3225&lt;$B$6),$P3225+1,AND(NOT($J3225),$P3225&gt;0),0,TRUE,$P3225)</f>
        <v>0</v>
      </c>
      <c r="Q3226" s="1">
        <f t="shared" si="251"/>
        <v>165</v>
      </c>
      <c r="R3226" s="1">
        <f t="shared" si="252"/>
        <v>8250</v>
      </c>
      <c r="S3226" s="17">
        <f t="shared" si="253"/>
        <v>153.58361774744026</v>
      </c>
      <c r="T3226" s="1" cm="1">
        <f t="array" ref="T3226">_xlfn.IFS($B$6=1,Q3226*$B$10,AND(P3225=0,P3226&gt;=1),T3225+$B$6*$B$10*$B$8,TRUE,T3225)</f>
        <v>6600</v>
      </c>
      <c r="U3226" s="17">
        <f t="shared" si="254"/>
        <v>122.86689419795222</v>
      </c>
    </row>
    <row r="3227" spans="7:21" x14ac:dyDescent="0.25">
      <c r="G3227" s="15">
        <v>3225</v>
      </c>
      <c r="H3227" s="17">
        <f t="shared" si="250"/>
        <v>53.733333333333334</v>
      </c>
      <c r="I3227" cm="1">
        <f t="array" ref="I3227">_xlfn.IFS(AND(NOT($I3226=0),$J3226),0,NOT($J3226),$I3226+$B$27,TRUE,$I3226)</f>
        <v>2.8666666666666614</v>
      </c>
      <c r="J3227" t="b" cm="1">
        <f t="array" ref="J3227">_xlfn.IFS($I3227&gt;=$C$5-$B$27,TRUE,$P3227&gt;=$B$6,FALSE,TRUE,$J3226)</f>
        <v>0</v>
      </c>
      <c r="K3227" t="b" cm="1">
        <f t="array" ref="K3227">_xlfn.IFS($L3227&gt;=$B$4-$B$27,FALSE,$I3227&gt;=$B$5-$B$27,TRUE,AND($J3227,NOT($K3226)),FALSE,$K3226,TRUE,TRUE,FALSE)</f>
        <v>0</v>
      </c>
      <c r="L3227" cm="1">
        <f t="array" ref="L3227">_xlfn.IFS($K3226,$L3226+$B$27,NOT($K3226),0,TRUE,$K3226)</f>
        <v>0</v>
      </c>
      <c r="M3227" t="b" cm="1">
        <f t="array" ref="M3227">_xlfn.IFS($K3227,FALSE,AND($J3227,NOT($K3227),$P3227&lt;$B$6),TRUE,TRUE,FALSE)</f>
        <v>0</v>
      </c>
      <c r="N3227" cm="1">
        <f t="array" ref="N3227">_xlfn.IFS($N3226&gt;=$C$7-$B$27,0,$M3226,$N3226+$B$27,TRUE,0)</f>
        <v>0</v>
      </c>
      <c r="O3227" t="b" cm="1">
        <f t="array" ref="O3227">_xlfn.IFS(AND($J3227,NOT($K3227),NOT($M3227)),TRUE,$P3227&gt;=$B$6,FALSE,AND($J3227,NOT($K3227),$M3227,$N3227=0),TRUE,TRUE,FALSE)</f>
        <v>0</v>
      </c>
      <c r="P3227" cm="1">
        <f t="array" ref="P3227">_xlfn.IFS(AND($O3226,$P3226&lt;$B$6),$P3226+1,AND(NOT($J3226),$P3226&gt;0),0,TRUE,$P3226)</f>
        <v>0</v>
      </c>
      <c r="Q3227" s="1">
        <f t="shared" si="251"/>
        <v>165</v>
      </c>
      <c r="R3227" s="1">
        <f t="shared" si="252"/>
        <v>8250</v>
      </c>
      <c r="S3227" s="17">
        <f t="shared" si="253"/>
        <v>153.53598014888337</v>
      </c>
      <c r="T3227" s="1" cm="1">
        <f t="array" ref="T3227">_xlfn.IFS($B$6=1,Q3227*$B$10,AND(P3226=0,P3227&gt;=1),T3226+$B$6*$B$10*$B$8,TRUE,T3226)</f>
        <v>6600</v>
      </c>
      <c r="U3227" s="17">
        <f t="shared" si="254"/>
        <v>122.8287841191067</v>
      </c>
    </row>
    <row r="3228" spans="7:21" x14ac:dyDescent="0.25">
      <c r="G3228" s="15">
        <v>3226</v>
      </c>
      <c r="H3228" s="17">
        <f t="shared" si="250"/>
        <v>53.75</v>
      </c>
      <c r="I3228" cm="1">
        <f t="array" ref="I3228">_xlfn.IFS(AND(NOT($I3227=0),$J3227),0,NOT($J3227),$I3227+$B$27,TRUE,$I3227)</f>
        <v>2.883333333333328</v>
      </c>
      <c r="J3228" t="b" cm="1">
        <f t="array" ref="J3228">_xlfn.IFS($I3228&gt;=$C$5-$B$27,TRUE,$P3228&gt;=$B$6,FALSE,TRUE,$J3227)</f>
        <v>0</v>
      </c>
      <c r="K3228" t="b" cm="1">
        <f t="array" ref="K3228">_xlfn.IFS($L3228&gt;=$B$4-$B$27,FALSE,$I3228&gt;=$B$5-$B$27,TRUE,AND($J3228,NOT($K3227)),FALSE,$K3227,TRUE,TRUE,FALSE)</f>
        <v>0</v>
      </c>
      <c r="L3228" cm="1">
        <f t="array" ref="L3228">_xlfn.IFS($K3227,$L3227+$B$27,NOT($K3227),0,TRUE,$K3227)</f>
        <v>0</v>
      </c>
      <c r="M3228" t="b" cm="1">
        <f t="array" ref="M3228">_xlfn.IFS($K3228,FALSE,AND($J3228,NOT($K3228),$P3228&lt;$B$6),TRUE,TRUE,FALSE)</f>
        <v>0</v>
      </c>
      <c r="N3228" cm="1">
        <f t="array" ref="N3228">_xlfn.IFS($N3227&gt;=$C$7-$B$27,0,$M3227,$N3227+$B$27,TRUE,0)</f>
        <v>0</v>
      </c>
      <c r="O3228" t="b" cm="1">
        <f t="array" ref="O3228">_xlfn.IFS(AND($J3228,NOT($K3228),NOT($M3228)),TRUE,$P3228&gt;=$B$6,FALSE,AND($J3228,NOT($K3228),$M3228,$N3228=0),TRUE,TRUE,FALSE)</f>
        <v>0</v>
      </c>
      <c r="P3228" cm="1">
        <f t="array" ref="P3228">_xlfn.IFS(AND($O3227,$P3227&lt;$B$6),$P3227+1,AND(NOT($J3227),$P3227&gt;0),0,TRUE,$P3227)</f>
        <v>0</v>
      </c>
      <c r="Q3228" s="1">
        <f t="shared" si="251"/>
        <v>165</v>
      </c>
      <c r="R3228" s="1">
        <f t="shared" si="252"/>
        <v>8250</v>
      </c>
      <c r="S3228" s="17">
        <f t="shared" si="253"/>
        <v>153.48837209302326</v>
      </c>
      <c r="T3228" s="1" cm="1">
        <f t="array" ref="T3228">_xlfn.IFS($B$6=1,Q3228*$B$10,AND(P3227=0,P3228&gt;=1),T3227+$B$6*$B$10*$B$8,TRUE,T3227)</f>
        <v>6600</v>
      </c>
      <c r="U3228" s="17">
        <f t="shared" si="254"/>
        <v>122.79069767441861</v>
      </c>
    </row>
    <row r="3229" spans="7:21" x14ac:dyDescent="0.25">
      <c r="G3229" s="15">
        <v>3227</v>
      </c>
      <c r="H3229" s="17">
        <f t="shared" si="250"/>
        <v>53.766666666666666</v>
      </c>
      <c r="I3229" cm="1">
        <f t="array" ref="I3229">_xlfn.IFS(AND(NOT($I3228=0),$J3228),0,NOT($J3228),$I3228+$B$27,TRUE,$I3228)</f>
        <v>2.8999999999999946</v>
      </c>
      <c r="J3229" t="b" cm="1">
        <f t="array" ref="J3229">_xlfn.IFS($I3229&gt;=$C$5-$B$27,TRUE,$P3229&gt;=$B$6,FALSE,TRUE,$J3228)</f>
        <v>0</v>
      </c>
      <c r="K3229" t="b" cm="1">
        <f t="array" ref="K3229">_xlfn.IFS($L3229&gt;=$B$4-$B$27,FALSE,$I3229&gt;=$B$5-$B$27,TRUE,AND($J3229,NOT($K3228)),FALSE,$K3228,TRUE,TRUE,FALSE)</f>
        <v>0</v>
      </c>
      <c r="L3229" cm="1">
        <f t="array" ref="L3229">_xlfn.IFS($K3228,$L3228+$B$27,NOT($K3228),0,TRUE,$K3228)</f>
        <v>0</v>
      </c>
      <c r="M3229" t="b" cm="1">
        <f t="array" ref="M3229">_xlfn.IFS($K3229,FALSE,AND($J3229,NOT($K3229),$P3229&lt;$B$6),TRUE,TRUE,FALSE)</f>
        <v>0</v>
      </c>
      <c r="N3229" cm="1">
        <f t="array" ref="N3229">_xlfn.IFS($N3228&gt;=$C$7-$B$27,0,$M3228,$N3228+$B$27,TRUE,0)</f>
        <v>0</v>
      </c>
      <c r="O3229" t="b" cm="1">
        <f t="array" ref="O3229">_xlfn.IFS(AND($J3229,NOT($K3229),NOT($M3229)),TRUE,$P3229&gt;=$B$6,FALSE,AND($J3229,NOT($K3229),$M3229,$N3229=0),TRUE,TRUE,FALSE)</f>
        <v>0</v>
      </c>
      <c r="P3229" cm="1">
        <f t="array" ref="P3229">_xlfn.IFS(AND($O3228,$P3228&lt;$B$6),$P3228+1,AND(NOT($J3228),$P3228&gt;0),0,TRUE,$P3228)</f>
        <v>0</v>
      </c>
      <c r="Q3229" s="1">
        <f t="shared" si="251"/>
        <v>165</v>
      </c>
      <c r="R3229" s="1">
        <f t="shared" si="252"/>
        <v>8250</v>
      </c>
      <c r="S3229" s="17">
        <f t="shared" si="253"/>
        <v>153.44079355238685</v>
      </c>
      <c r="T3229" s="1" cm="1">
        <f t="array" ref="T3229">_xlfn.IFS($B$6=1,Q3229*$B$10,AND(P3228=0,P3229&gt;=1),T3228+$B$6*$B$10*$B$8,TRUE,T3228)</f>
        <v>6600</v>
      </c>
      <c r="U3229" s="17">
        <f t="shared" si="254"/>
        <v>122.75263484190948</v>
      </c>
    </row>
    <row r="3230" spans="7:21" x14ac:dyDescent="0.25">
      <c r="G3230" s="15">
        <v>3228</v>
      </c>
      <c r="H3230" s="17">
        <f t="shared" si="250"/>
        <v>53.783333333333331</v>
      </c>
      <c r="I3230" cm="1">
        <f t="array" ref="I3230">_xlfn.IFS(AND(NOT($I3229=0),$J3229),0,NOT($J3229),$I3229+$B$27,TRUE,$I3229)</f>
        <v>2.9166666666666612</v>
      </c>
      <c r="J3230" t="b" cm="1">
        <f t="array" ref="J3230">_xlfn.IFS($I3230&gt;=$C$5-$B$27,TRUE,$P3230&gt;=$B$6,FALSE,TRUE,$J3229)</f>
        <v>0</v>
      </c>
      <c r="K3230" t="b" cm="1">
        <f t="array" ref="K3230">_xlfn.IFS($L3230&gt;=$B$4-$B$27,FALSE,$I3230&gt;=$B$5-$B$27,TRUE,AND($J3230,NOT($K3229)),FALSE,$K3229,TRUE,TRUE,FALSE)</f>
        <v>0</v>
      </c>
      <c r="L3230" cm="1">
        <f t="array" ref="L3230">_xlfn.IFS($K3229,$L3229+$B$27,NOT($K3229),0,TRUE,$K3229)</f>
        <v>0</v>
      </c>
      <c r="M3230" t="b" cm="1">
        <f t="array" ref="M3230">_xlfn.IFS($K3230,FALSE,AND($J3230,NOT($K3230),$P3230&lt;$B$6),TRUE,TRUE,FALSE)</f>
        <v>0</v>
      </c>
      <c r="N3230" cm="1">
        <f t="array" ref="N3230">_xlfn.IFS($N3229&gt;=$C$7-$B$27,0,$M3229,$N3229+$B$27,TRUE,0)</f>
        <v>0</v>
      </c>
      <c r="O3230" t="b" cm="1">
        <f t="array" ref="O3230">_xlfn.IFS(AND($J3230,NOT($K3230),NOT($M3230)),TRUE,$P3230&gt;=$B$6,FALSE,AND($J3230,NOT($K3230),$M3230,$N3230=0),TRUE,TRUE,FALSE)</f>
        <v>0</v>
      </c>
      <c r="P3230" cm="1">
        <f t="array" ref="P3230">_xlfn.IFS(AND($O3229,$P3229&lt;$B$6),$P3229+1,AND(NOT($J3229),$P3229&gt;0),0,TRUE,$P3229)</f>
        <v>0</v>
      </c>
      <c r="Q3230" s="1">
        <f t="shared" si="251"/>
        <v>165</v>
      </c>
      <c r="R3230" s="1">
        <f t="shared" si="252"/>
        <v>8250</v>
      </c>
      <c r="S3230" s="17">
        <f t="shared" si="253"/>
        <v>153.39324449953517</v>
      </c>
      <c r="T3230" s="1" cm="1">
        <f t="array" ref="T3230">_xlfn.IFS($B$6=1,Q3230*$B$10,AND(P3229=0,P3230&gt;=1),T3229+$B$6*$B$10*$B$8,TRUE,T3229)</f>
        <v>6600</v>
      </c>
      <c r="U3230" s="17">
        <f t="shared" si="254"/>
        <v>122.71459559962814</v>
      </c>
    </row>
    <row r="3231" spans="7:21" x14ac:dyDescent="0.25">
      <c r="G3231" s="15">
        <v>3229</v>
      </c>
      <c r="H3231" s="17">
        <f t="shared" si="250"/>
        <v>53.8</v>
      </c>
      <c r="I3231" cm="1">
        <f t="array" ref="I3231">_xlfn.IFS(AND(NOT($I3230=0),$J3230),0,NOT($J3230),$I3230+$B$27,TRUE,$I3230)</f>
        <v>2.9333333333333278</v>
      </c>
      <c r="J3231" t="b" cm="1">
        <f t="array" ref="J3231">_xlfn.IFS($I3231&gt;=$C$5-$B$27,TRUE,$P3231&gt;=$B$6,FALSE,TRUE,$J3230)</f>
        <v>0</v>
      </c>
      <c r="K3231" t="b" cm="1">
        <f t="array" ref="K3231">_xlfn.IFS($L3231&gt;=$B$4-$B$27,FALSE,$I3231&gt;=$B$5-$B$27,TRUE,AND($J3231,NOT($K3230)),FALSE,$K3230,TRUE,TRUE,FALSE)</f>
        <v>0</v>
      </c>
      <c r="L3231" cm="1">
        <f t="array" ref="L3231">_xlfn.IFS($K3230,$L3230+$B$27,NOT($K3230),0,TRUE,$K3230)</f>
        <v>0</v>
      </c>
      <c r="M3231" t="b" cm="1">
        <f t="array" ref="M3231">_xlfn.IFS($K3231,FALSE,AND($J3231,NOT($K3231),$P3231&lt;$B$6),TRUE,TRUE,FALSE)</f>
        <v>0</v>
      </c>
      <c r="N3231" cm="1">
        <f t="array" ref="N3231">_xlfn.IFS($N3230&gt;=$C$7-$B$27,0,$M3230,$N3230+$B$27,TRUE,0)</f>
        <v>0</v>
      </c>
      <c r="O3231" t="b" cm="1">
        <f t="array" ref="O3231">_xlfn.IFS(AND($J3231,NOT($K3231),NOT($M3231)),TRUE,$P3231&gt;=$B$6,FALSE,AND($J3231,NOT($K3231),$M3231,$N3231=0),TRUE,TRUE,FALSE)</f>
        <v>0</v>
      </c>
      <c r="P3231" cm="1">
        <f t="array" ref="P3231">_xlfn.IFS(AND($O3230,$P3230&lt;$B$6),$P3230+1,AND(NOT($J3230),$P3230&gt;0),0,TRUE,$P3230)</f>
        <v>0</v>
      </c>
      <c r="Q3231" s="1">
        <f t="shared" si="251"/>
        <v>165</v>
      </c>
      <c r="R3231" s="1">
        <f t="shared" si="252"/>
        <v>8250</v>
      </c>
      <c r="S3231" s="17">
        <f t="shared" si="253"/>
        <v>153.34572490706321</v>
      </c>
      <c r="T3231" s="1" cm="1">
        <f t="array" ref="T3231">_xlfn.IFS($B$6=1,Q3231*$B$10,AND(P3230=0,P3231&gt;=1),T3230+$B$6*$B$10*$B$8,TRUE,T3230)</f>
        <v>6600</v>
      </c>
      <c r="U3231" s="17">
        <f t="shared" si="254"/>
        <v>122.67657992565056</v>
      </c>
    </row>
    <row r="3232" spans="7:21" x14ac:dyDescent="0.25">
      <c r="G3232" s="15">
        <v>3230</v>
      </c>
      <c r="H3232" s="17">
        <f t="shared" si="250"/>
        <v>53.816666666666663</v>
      </c>
      <c r="I3232" cm="1">
        <f t="array" ref="I3232">_xlfn.IFS(AND(NOT($I3231=0),$J3231),0,NOT($J3231),$I3231+$B$27,TRUE,$I3231)</f>
        <v>2.9499999999999944</v>
      </c>
      <c r="J3232" t="b" cm="1">
        <f t="array" ref="J3232">_xlfn.IFS($I3232&gt;=$C$5-$B$27,TRUE,$P3232&gt;=$B$6,FALSE,TRUE,$J3231)</f>
        <v>0</v>
      </c>
      <c r="K3232" t="b" cm="1">
        <f t="array" ref="K3232">_xlfn.IFS($L3232&gt;=$B$4-$B$27,FALSE,$I3232&gt;=$B$5-$B$27,TRUE,AND($J3232,NOT($K3231)),FALSE,$K3231,TRUE,TRUE,FALSE)</f>
        <v>0</v>
      </c>
      <c r="L3232" cm="1">
        <f t="array" ref="L3232">_xlfn.IFS($K3231,$L3231+$B$27,NOT($K3231),0,TRUE,$K3231)</f>
        <v>0</v>
      </c>
      <c r="M3232" t="b" cm="1">
        <f t="array" ref="M3232">_xlfn.IFS($K3232,FALSE,AND($J3232,NOT($K3232),$P3232&lt;$B$6),TRUE,TRUE,FALSE)</f>
        <v>0</v>
      </c>
      <c r="N3232" cm="1">
        <f t="array" ref="N3232">_xlfn.IFS($N3231&gt;=$C$7-$B$27,0,$M3231,$N3231+$B$27,TRUE,0)</f>
        <v>0</v>
      </c>
      <c r="O3232" t="b" cm="1">
        <f t="array" ref="O3232">_xlfn.IFS(AND($J3232,NOT($K3232),NOT($M3232)),TRUE,$P3232&gt;=$B$6,FALSE,AND($J3232,NOT($K3232),$M3232,$N3232=0),TRUE,TRUE,FALSE)</f>
        <v>0</v>
      </c>
      <c r="P3232" cm="1">
        <f t="array" ref="P3232">_xlfn.IFS(AND($O3231,$P3231&lt;$B$6),$P3231+1,AND(NOT($J3231),$P3231&gt;0),0,TRUE,$P3231)</f>
        <v>0</v>
      </c>
      <c r="Q3232" s="1">
        <f t="shared" si="251"/>
        <v>165</v>
      </c>
      <c r="R3232" s="1">
        <f t="shared" si="252"/>
        <v>8250</v>
      </c>
      <c r="S3232" s="17">
        <f t="shared" si="253"/>
        <v>153.29823474759988</v>
      </c>
      <c r="T3232" s="1" cm="1">
        <f t="array" ref="T3232">_xlfn.IFS($B$6=1,Q3232*$B$10,AND(P3231=0,P3232&gt;=1),T3231+$B$6*$B$10*$B$8,TRUE,T3231)</f>
        <v>6600</v>
      </c>
      <c r="U3232" s="17">
        <f t="shared" si="254"/>
        <v>122.63858779807991</v>
      </c>
    </row>
    <row r="3233" spans="7:21" x14ac:dyDescent="0.25">
      <c r="G3233" s="15">
        <v>3231</v>
      </c>
      <c r="H3233" s="17">
        <f t="shared" si="250"/>
        <v>53.833333333333336</v>
      </c>
      <c r="I3233" cm="1">
        <f t="array" ref="I3233">_xlfn.IFS(AND(NOT($I3232=0),$J3232),0,NOT($J3232),$I3232+$B$27,TRUE,$I3232)</f>
        <v>2.966666666666661</v>
      </c>
      <c r="J3233" t="b" cm="1">
        <f t="array" ref="J3233">_xlfn.IFS($I3233&gt;=$C$5-$B$27,TRUE,$P3233&gt;=$B$6,FALSE,TRUE,$J3232)</f>
        <v>0</v>
      </c>
      <c r="K3233" t="b" cm="1">
        <f t="array" ref="K3233">_xlfn.IFS($L3233&gt;=$B$4-$B$27,FALSE,$I3233&gt;=$B$5-$B$27,TRUE,AND($J3233,NOT($K3232)),FALSE,$K3232,TRUE,TRUE,FALSE)</f>
        <v>0</v>
      </c>
      <c r="L3233" cm="1">
        <f t="array" ref="L3233">_xlfn.IFS($K3232,$L3232+$B$27,NOT($K3232),0,TRUE,$K3232)</f>
        <v>0</v>
      </c>
      <c r="M3233" t="b" cm="1">
        <f t="array" ref="M3233">_xlfn.IFS($K3233,FALSE,AND($J3233,NOT($K3233),$P3233&lt;$B$6),TRUE,TRUE,FALSE)</f>
        <v>0</v>
      </c>
      <c r="N3233" cm="1">
        <f t="array" ref="N3233">_xlfn.IFS($N3232&gt;=$C$7-$B$27,0,$M3232,$N3232+$B$27,TRUE,0)</f>
        <v>0</v>
      </c>
      <c r="O3233" t="b" cm="1">
        <f t="array" ref="O3233">_xlfn.IFS(AND($J3233,NOT($K3233),NOT($M3233)),TRUE,$P3233&gt;=$B$6,FALSE,AND($J3233,NOT($K3233),$M3233,$N3233=0),TRUE,TRUE,FALSE)</f>
        <v>0</v>
      </c>
      <c r="P3233" cm="1">
        <f t="array" ref="P3233">_xlfn.IFS(AND($O3232,$P3232&lt;$B$6),$P3232+1,AND(NOT($J3232),$P3232&gt;0),0,TRUE,$P3232)</f>
        <v>0</v>
      </c>
      <c r="Q3233" s="1">
        <f t="shared" si="251"/>
        <v>165</v>
      </c>
      <c r="R3233" s="1">
        <f t="shared" si="252"/>
        <v>8250</v>
      </c>
      <c r="S3233" s="17">
        <f t="shared" si="253"/>
        <v>153.25077399380805</v>
      </c>
      <c r="T3233" s="1" cm="1">
        <f t="array" ref="T3233">_xlfn.IFS($B$6=1,Q3233*$B$10,AND(P3232=0,P3233&gt;=1),T3232+$B$6*$B$10*$B$8,TRUE,T3232)</f>
        <v>6600</v>
      </c>
      <c r="U3233" s="17">
        <f t="shared" si="254"/>
        <v>122.60061919504643</v>
      </c>
    </row>
    <row r="3234" spans="7:21" x14ac:dyDescent="0.25">
      <c r="G3234" s="15">
        <v>3232</v>
      </c>
      <c r="H3234" s="17">
        <f t="shared" si="250"/>
        <v>53.85</v>
      </c>
      <c r="I3234" cm="1">
        <f t="array" ref="I3234">_xlfn.IFS(AND(NOT($I3233=0),$J3233),0,NOT($J3233),$I3233+$B$27,TRUE,$I3233)</f>
        <v>2.9833333333333276</v>
      </c>
      <c r="J3234" t="b" cm="1">
        <f t="array" ref="J3234">_xlfn.IFS($I3234&gt;=$C$5-$B$27,TRUE,$P3234&gt;=$B$6,FALSE,TRUE,$J3233)</f>
        <v>0</v>
      </c>
      <c r="K3234" t="b" cm="1">
        <f t="array" ref="K3234">_xlfn.IFS($L3234&gt;=$B$4-$B$27,FALSE,$I3234&gt;=$B$5-$B$27,TRUE,AND($J3234,NOT($K3233)),FALSE,$K3233,TRUE,TRUE,FALSE)</f>
        <v>0</v>
      </c>
      <c r="L3234" cm="1">
        <f t="array" ref="L3234">_xlfn.IFS($K3233,$L3233+$B$27,NOT($K3233),0,TRUE,$K3233)</f>
        <v>0</v>
      </c>
      <c r="M3234" t="b" cm="1">
        <f t="array" ref="M3234">_xlfn.IFS($K3234,FALSE,AND($J3234,NOT($K3234),$P3234&lt;$B$6),TRUE,TRUE,FALSE)</f>
        <v>0</v>
      </c>
      <c r="N3234" cm="1">
        <f t="array" ref="N3234">_xlfn.IFS($N3233&gt;=$C$7-$B$27,0,$M3233,$N3233+$B$27,TRUE,0)</f>
        <v>0</v>
      </c>
      <c r="O3234" t="b" cm="1">
        <f t="array" ref="O3234">_xlfn.IFS(AND($J3234,NOT($K3234),NOT($M3234)),TRUE,$P3234&gt;=$B$6,FALSE,AND($J3234,NOT($K3234),$M3234,$N3234=0),TRUE,TRUE,FALSE)</f>
        <v>0</v>
      </c>
      <c r="P3234" cm="1">
        <f t="array" ref="P3234">_xlfn.IFS(AND($O3233,$P3233&lt;$B$6),$P3233+1,AND(NOT($J3233),$P3233&gt;0),0,TRUE,$P3233)</f>
        <v>0</v>
      </c>
      <c r="Q3234" s="1">
        <f t="shared" si="251"/>
        <v>165</v>
      </c>
      <c r="R3234" s="1">
        <f t="shared" si="252"/>
        <v>8250</v>
      </c>
      <c r="S3234" s="17">
        <f t="shared" si="253"/>
        <v>153.2033426183844</v>
      </c>
      <c r="T3234" s="1" cm="1">
        <f t="array" ref="T3234">_xlfn.IFS($B$6=1,Q3234*$B$10,AND(P3233=0,P3234&gt;=1),T3233+$B$6*$B$10*$B$8,TRUE,T3233)</f>
        <v>6600</v>
      </c>
      <c r="U3234" s="17">
        <f t="shared" si="254"/>
        <v>122.56267409470752</v>
      </c>
    </row>
    <row r="3235" spans="7:21" x14ac:dyDescent="0.25">
      <c r="G3235" s="15">
        <v>3233</v>
      </c>
      <c r="H3235" s="17">
        <f t="shared" si="250"/>
        <v>53.866666666666667</v>
      </c>
      <c r="I3235" cm="1">
        <f t="array" ref="I3235">_xlfn.IFS(AND(NOT($I3234=0),$J3234),0,NOT($J3234),$I3234+$B$27,TRUE,$I3234)</f>
        <v>2.9999999999999942</v>
      </c>
      <c r="J3235" t="b" cm="1">
        <f t="array" ref="J3235">_xlfn.IFS($I3235&gt;=$C$5-$B$27,TRUE,$P3235&gt;=$B$6,FALSE,TRUE,$J3234)</f>
        <v>0</v>
      </c>
      <c r="K3235" t="b" cm="1">
        <f t="array" ref="K3235">_xlfn.IFS($L3235&gt;=$B$4-$B$27,FALSE,$I3235&gt;=$B$5-$B$27,TRUE,AND($J3235,NOT($K3234)),FALSE,$K3234,TRUE,TRUE,FALSE)</f>
        <v>0</v>
      </c>
      <c r="L3235" cm="1">
        <f t="array" ref="L3235">_xlfn.IFS($K3234,$L3234+$B$27,NOT($K3234),0,TRUE,$K3234)</f>
        <v>0</v>
      </c>
      <c r="M3235" t="b" cm="1">
        <f t="array" ref="M3235">_xlfn.IFS($K3235,FALSE,AND($J3235,NOT($K3235),$P3235&lt;$B$6),TRUE,TRUE,FALSE)</f>
        <v>0</v>
      </c>
      <c r="N3235" cm="1">
        <f t="array" ref="N3235">_xlfn.IFS($N3234&gt;=$C$7-$B$27,0,$M3234,$N3234+$B$27,TRUE,0)</f>
        <v>0</v>
      </c>
      <c r="O3235" t="b" cm="1">
        <f t="array" ref="O3235">_xlfn.IFS(AND($J3235,NOT($K3235),NOT($M3235)),TRUE,$P3235&gt;=$B$6,FALSE,AND($J3235,NOT($K3235),$M3235,$N3235=0),TRUE,TRUE,FALSE)</f>
        <v>0</v>
      </c>
      <c r="P3235" cm="1">
        <f t="array" ref="P3235">_xlfn.IFS(AND($O3234,$P3234&lt;$B$6),$P3234+1,AND(NOT($J3234),$P3234&gt;0),0,TRUE,$P3234)</f>
        <v>0</v>
      </c>
      <c r="Q3235" s="1">
        <f t="shared" si="251"/>
        <v>165</v>
      </c>
      <c r="R3235" s="1">
        <f t="shared" si="252"/>
        <v>8250</v>
      </c>
      <c r="S3235" s="17">
        <f t="shared" si="253"/>
        <v>153.15594059405942</v>
      </c>
      <c r="T3235" s="1" cm="1">
        <f t="array" ref="T3235">_xlfn.IFS($B$6=1,Q3235*$B$10,AND(P3234=0,P3235&gt;=1),T3234+$B$6*$B$10*$B$8,TRUE,T3234)</f>
        <v>6600</v>
      </c>
      <c r="U3235" s="17">
        <f t="shared" si="254"/>
        <v>122.52475247524752</v>
      </c>
    </row>
    <row r="3236" spans="7:21" x14ac:dyDescent="0.25">
      <c r="G3236" s="15">
        <v>3234</v>
      </c>
      <c r="H3236" s="17">
        <f t="shared" si="250"/>
        <v>53.883333333333333</v>
      </c>
      <c r="I3236" cm="1">
        <f t="array" ref="I3236">_xlfn.IFS(AND(NOT($I3235=0),$J3235),0,NOT($J3235),$I3235+$B$27,TRUE,$I3235)</f>
        <v>3.0166666666666608</v>
      </c>
      <c r="J3236" t="b" cm="1">
        <f t="array" ref="J3236">_xlfn.IFS($I3236&gt;=$C$5-$B$27,TRUE,$P3236&gt;=$B$6,FALSE,TRUE,$J3235)</f>
        <v>0</v>
      </c>
      <c r="K3236" t="b" cm="1">
        <f t="array" ref="K3236">_xlfn.IFS($L3236&gt;=$B$4-$B$27,FALSE,$I3236&gt;=$B$5-$B$27,TRUE,AND($J3236,NOT($K3235)),FALSE,$K3235,TRUE,TRUE,FALSE)</f>
        <v>0</v>
      </c>
      <c r="L3236" cm="1">
        <f t="array" ref="L3236">_xlfn.IFS($K3235,$L3235+$B$27,NOT($K3235),0,TRUE,$K3235)</f>
        <v>0</v>
      </c>
      <c r="M3236" t="b" cm="1">
        <f t="array" ref="M3236">_xlfn.IFS($K3236,FALSE,AND($J3236,NOT($K3236),$P3236&lt;$B$6),TRUE,TRUE,FALSE)</f>
        <v>0</v>
      </c>
      <c r="N3236" cm="1">
        <f t="array" ref="N3236">_xlfn.IFS($N3235&gt;=$C$7-$B$27,0,$M3235,$N3235+$B$27,TRUE,0)</f>
        <v>0</v>
      </c>
      <c r="O3236" t="b" cm="1">
        <f t="array" ref="O3236">_xlfn.IFS(AND($J3236,NOT($K3236),NOT($M3236)),TRUE,$P3236&gt;=$B$6,FALSE,AND($J3236,NOT($K3236),$M3236,$N3236=0),TRUE,TRUE,FALSE)</f>
        <v>0</v>
      </c>
      <c r="P3236" cm="1">
        <f t="array" ref="P3236">_xlfn.IFS(AND($O3235,$P3235&lt;$B$6),$P3235+1,AND(NOT($J3235),$P3235&gt;0),0,TRUE,$P3235)</f>
        <v>0</v>
      </c>
      <c r="Q3236" s="1">
        <f t="shared" si="251"/>
        <v>165</v>
      </c>
      <c r="R3236" s="1">
        <f t="shared" si="252"/>
        <v>8250</v>
      </c>
      <c r="S3236" s="17">
        <f t="shared" si="253"/>
        <v>153.10856789359727</v>
      </c>
      <c r="T3236" s="1" cm="1">
        <f t="array" ref="T3236">_xlfn.IFS($B$6=1,Q3236*$B$10,AND(P3235=0,P3236&gt;=1),T3235+$B$6*$B$10*$B$8,TRUE,T3235)</f>
        <v>6600</v>
      </c>
      <c r="U3236" s="17">
        <f t="shared" si="254"/>
        <v>122.48685431487782</v>
      </c>
    </row>
    <row r="3237" spans="7:21" x14ac:dyDescent="0.25">
      <c r="G3237" s="15">
        <v>3235</v>
      </c>
      <c r="H3237" s="17">
        <f t="shared" si="250"/>
        <v>53.9</v>
      </c>
      <c r="I3237" cm="1">
        <f t="array" ref="I3237">_xlfn.IFS(AND(NOT($I3236=0),$J3236),0,NOT($J3236),$I3236+$B$27,TRUE,$I3236)</f>
        <v>3.0333333333333274</v>
      </c>
      <c r="J3237" t="b" cm="1">
        <f t="array" ref="J3237">_xlfn.IFS($I3237&gt;=$C$5-$B$27,TRUE,$P3237&gt;=$B$6,FALSE,TRUE,$J3236)</f>
        <v>0</v>
      </c>
      <c r="K3237" t="b" cm="1">
        <f t="array" ref="K3237">_xlfn.IFS($L3237&gt;=$B$4-$B$27,FALSE,$I3237&gt;=$B$5-$B$27,TRUE,AND($J3237,NOT($K3236)),FALSE,$K3236,TRUE,TRUE,FALSE)</f>
        <v>0</v>
      </c>
      <c r="L3237" cm="1">
        <f t="array" ref="L3237">_xlfn.IFS($K3236,$L3236+$B$27,NOT($K3236),0,TRUE,$K3236)</f>
        <v>0</v>
      </c>
      <c r="M3237" t="b" cm="1">
        <f t="array" ref="M3237">_xlfn.IFS($K3237,FALSE,AND($J3237,NOT($K3237),$P3237&lt;$B$6),TRUE,TRUE,FALSE)</f>
        <v>0</v>
      </c>
      <c r="N3237" cm="1">
        <f t="array" ref="N3237">_xlfn.IFS($N3236&gt;=$C$7-$B$27,0,$M3236,$N3236+$B$27,TRUE,0)</f>
        <v>0</v>
      </c>
      <c r="O3237" t="b" cm="1">
        <f t="array" ref="O3237">_xlfn.IFS(AND($J3237,NOT($K3237),NOT($M3237)),TRUE,$P3237&gt;=$B$6,FALSE,AND($J3237,NOT($K3237),$M3237,$N3237=0),TRUE,TRUE,FALSE)</f>
        <v>0</v>
      </c>
      <c r="P3237" cm="1">
        <f t="array" ref="P3237">_xlfn.IFS(AND($O3236,$P3236&lt;$B$6),$P3236+1,AND(NOT($J3236),$P3236&gt;0),0,TRUE,$P3236)</f>
        <v>0</v>
      </c>
      <c r="Q3237" s="1">
        <f t="shared" si="251"/>
        <v>165</v>
      </c>
      <c r="R3237" s="1">
        <f t="shared" si="252"/>
        <v>8250</v>
      </c>
      <c r="S3237" s="17">
        <f t="shared" si="253"/>
        <v>153.06122448979593</v>
      </c>
      <c r="T3237" s="1" cm="1">
        <f t="array" ref="T3237">_xlfn.IFS($B$6=1,Q3237*$B$10,AND(P3236=0,P3237&gt;=1),T3236+$B$6*$B$10*$B$8,TRUE,T3236)</f>
        <v>6600</v>
      </c>
      <c r="U3237" s="17">
        <f t="shared" si="254"/>
        <v>122.44897959183673</v>
      </c>
    </row>
    <row r="3238" spans="7:21" x14ac:dyDescent="0.25">
      <c r="G3238" s="15">
        <v>3236</v>
      </c>
      <c r="H3238" s="17">
        <f t="shared" si="250"/>
        <v>53.916666666666664</v>
      </c>
      <c r="I3238" cm="1">
        <f t="array" ref="I3238">_xlfn.IFS(AND(NOT($I3237=0),$J3237),0,NOT($J3237),$I3237+$B$27,TRUE,$I3237)</f>
        <v>3.049999999999994</v>
      </c>
      <c r="J3238" t="b" cm="1">
        <f t="array" ref="J3238">_xlfn.IFS($I3238&gt;=$C$5-$B$27,TRUE,$P3238&gt;=$B$6,FALSE,TRUE,$J3237)</f>
        <v>0</v>
      </c>
      <c r="K3238" t="b" cm="1">
        <f t="array" ref="K3238">_xlfn.IFS($L3238&gt;=$B$4-$B$27,FALSE,$I3238&gt;=$B$5-$B$27,TRUE,AND($J3238,NOT($K3237)),FALSE,$K3237,TRUE,TRUE,FALSE)</f>
        <v>0</v>
      </c>
      <c r="L3238" cm="1">
        <f t="array" ref="L3238">_xlfn.IFS($K3237,$L3237+$B$27,NOT($K3237),0,TRUE,$K3237)</f>
        <v>0</v>
      </c>
      <c r="M3238" t="b" cm="1">
        <f t="array" ref="M3238">_xlfn.IFS($K3238,FALSE,AND($J3238,NOT($K3238),$P3238&lt;$B$6),TRUE,TRUE,FALSE)</f>
        <v>0</v>
      </c>
      <c r="N3238" cm="1">
        <f t="array" ref="N3238">_xlfn.IFS($N3237&gt;=$C$7-$B$27,0,$M3237,$N3237+$B$27,TRUE,0)</f>
        <v>0</v>
      </c>
      <c r="O3238" t="b" cm="1">
        <f t="array" ref="O3238">_xlfn.IFS(AND($J3238,NOT($K3238),NOT($M3238)),TRUE,$P3238&gt;=$B$6,FALSE,AND($J3238,NOT($K3238),$M3238,$N3238=0),TRUE,TRUE,FALSE)</f>
        <v>0</v>
      </c>
      <c r="P3238" cm="1">
        <f t="array" ref="P3238">_xlfn.IFS(AND($O3237,$P3237&lt;$B$6),$P3237+1,AND(NOT($J3237),$P3237&gt;0),0,TRUE,$P3237)</f>
        <v>0</v>
      </c>
      <c r="Q3238" s="1">
        <f t="shared" si="251"/>
        <v>165</v>
      </c>
      <c r="R3238" s="1">
        <f t="shared" si="252"/>
        <v>8250</v>
      </c>
      <c r="S3238" s="17">
        <f t="shared" si="253"/>
        <v>153.01391035548687</v>
      </c>
      <c r="T3238" s="1" cm="1">
        <f t="array" ref="T3238">_xlfn.IFS($B$6=1,Q3238*$B$10,AND(P3237=0,P3238&gt;=1),T3237+$B$6*$B$10*$B$8,TRUE,T3237)</f>
        <v>6600</v>
      </c>
      <c r="U3238" s="17">
        <f t="shared" si="254"/>
        <v>122.41112828438949</v>
      </c>
    </row>
    <row r="3239" spans="7:21" x14ac:dyDescent="0.25">
      <c r="G3239" s="15">
        <v>3237</v>
      </c>
      <c r="H3239" s="17">
        <f t="shared" si="250"/>
        <v>53.93333333333333</v>
      </c>
      <c r="I3239" cm="1">
        <f t="array" ref="I3239">_xlfn.IFS(AND(NOT($I3238=0),$J3238),0,NOT($J3238),$I3238+$B$27,TRUE,$I3238)</f>
        <v>3.0666666666666607</v>
      </c>
      <c r="J3239" t="b" cm="1">
        <f t="array" ref="J3239">_xlfn.IFS($I3239&gt;=$C$5-$B$27,TRUE,$P3239&gt;=$B$6,FALSE,TRUE,$J3238)</f>
        <v>0</v>
      </c>
      <c r="K3239" t="b" cm="1">
        <f t="array" ref="K3239">_xlfn.IFS($L3239&gt;=$B$4-$B$27,FALSE,$I3239&gt;=$B$5-$B$27,TRUE,AND($J3239,NOT($K3238)),FALSE,$K3238,TRUE,TRUE,FALSE)</f>
        <v>0</v>
      </c>
      <c r="L3239" cm="1">
        <f t="array" ref="L3239">_xlfn.IFS($K3238,$L3238+$B$27,NOT($K3238),0,TRUE,$K3238)</f>
        <v>0</v>
      </c>
      <c r="M3239" t="b" cm="1">
        <f t="array" ref="M3239">_xlfn.IFS($K3239,FALSE,AND($J3239,NOT($K3239),$P3239&lt;$B$6),TRUE,TRUE,FALSE)</f>
        <v>0</v>
      </c>
      <c r="N3239" cm="1">
        <f t="array" ref="N3239">_xlfn.IFS($N3238&gt;=$C$7-$B$27,0,$M3238,$N3238+$B$27,TRUE,0)</f>
        <v>0</v>
      </c>
      <c r="O3239" t="b" cm="1">
        <f t="array" ref="O3239">_xlfn.IFS(AND($J3239,NOT($K3239),NOT($M3239)),TRUE,$P3239&gt;=$B$6,FALSE,AND($J3239,NOT($K3239),$M3239,$N3239=0),TRUE,TRUE,FALSE)</f>
        <v>0</v>
      </c>
      <c r="P3239" cm="1">
        <f t="array" ref="P3239">_xlfn.IFS(AND($O3238,$P3238&lt;$B$6),$P3238+1,AND(NOT($J3238),$P3238&gt;0),0,TRUE,$P3238)</f>
        <v>0</v>
      </c>
      <c r="Q3239" s="1">
        <f t="shared" si="251"/>
        <v>165</v>
      </c>
      <c r="R3239" s="1">
        <f t="shared" si="252"/>
        <v>8250</v>
      </c>
      <c r="S3239" s="17">
        <f t="shared" si="253"/>
        <v>152.96662546353525</v>
      </c>
      <c r="T3239" s="1" cm="1">
        <f t="array" ref="T3239">_xlfn.IFS($B$6=1,Q3239*$B$10,AND(P3238=0,P3239&gt;=1),T3238+$B$6*$B$10*$B$8,TRUE,T3238)</f>
        <v>6600</v>
      </c>
      <c r="U3239" s="17">
        <f t="shared" si="254"/>
        <v>122.37330037082819</v>
      </c>
    </row>
    <row r="3240" spans="7:21" x14ac:dyDescent="0.25">
      <c r="G3240" s="15">
        <v>3238</v>
      </c>
      <c r="H3240" s="17">
        <f t="shared" si="250"/>
        <v>53.949999999999996</v>
      </c>
      <c r="I3240" cm="1">
        <f t="array" ref="I3240">_xlfn.IFS(AND(NOT($I3239=0),$J3239),0,NOT($J3239),$I3239+$B$27,TRUE,$I3239)</f>
        <v>3.0833333333333273</v>
      </c>
      <c r="J3240" t="b" cm="1">
        <f t="array" ref="J3240">_xlfn.IFS($I3240&gt;=$C$5-$B$27,TRUE,$P3240&gt;=$B$6,FALSE,TRUE,$J3239)</f>
        <v>0</v>
      </c>
      <c r="K3240" t="b" cm="1">
        <f t="array" ref="K3240">_xlfn.IFS($L3240&gt;=$B$4-$B$27,FALSE,$I3240&gt;=$B$5-$B$27,TRUE,AND($J3240,NOT($K3239)),FALSE,$K3239,TRUE,TRUE,FALSE)</f>
        <v>0</v>
      </c>
      <c r="L3240" cm="1">
        <f t="array" ref="L3240">_xlfn.IFS($K3239,$L3239+$B$27,NOT($K3239),0,TRUE,$K3239)</f>
        <v>0</v>
      </c>
      <c r="M3240" t="b" cm="1">
        <f t="array" ref="M3240">_xlfn.IFS($K3240,FALSE,AND($J3240,NOT($K3240),$P3240&lt;$B$6),TRUE,TRUE,FALSE)</f>
        <v>0</v>
      </c>
      <c r="N3240" cm="1">
        <f t="array" ref="N3240">_xlfn.IFS($N3239&gt;=$C$7-$B$27,0,$M3239,$N3239+$B$27,TRUE,0)</f>
        <v>0</v>
      </c>
      <c r="O3240" t="b" cm="1">
        <f t="array" ref="O3240">_xlfn.IFS(AND($J3240,NOT($K3240),NOT($M3240)),TRUE,$P3240&gt;=$B$6,FALSE,AND($J3240,NOT($K3240),$M3240,$N3240=0),TRUE,TRUE,FALSE)</f>
        <v>0</v>
      </c>
      <c r="P3240" cm="1">
        <f t="array" ref="P3240">_xlfn.IFS(AND($O3239,$P3239&lt;$B$6),$P3239+1,AND(NOT($J3239),$P3239&gt;0),0,TRUE,$P3239)</f>
        <v>0</v>
      </c>
      <c r="Q3240" s="1">
        <f t="shared" si="251"/>
        <v>165</v>
      </c>
      <c r="R3240" s="1">
        <f t="shared" si="252"/>
        <v>8250</v>
      </c>
      <c r="S3240" s="17">
        <f t="shared" si="253"/>
        <v>152.91936978683967</v>
      </c>
      <c r="T3240" s="1" cm="1">
        <f t="array" ref="T3240">_xlfn.IFS($B$6=1,Q3240*$B$10,AND(P3239=0,P3240&gt;=1),T3239+$B$6*$B$10*$B$8,TRUE,T3239)</f>
        <v>6600</v>
      </c>
      <c r="U3240" s="17">
        <f t="shared" si="254"/>
        <v>122.33549582947174</v>
      </c>
    </row>
    <row r="3241" spans="7:21" x14ac:dyDescent="0.25">
      <c r="G3241" s="15">
        <v>3239</v>
      </c>
      <c r="H3241" s="17">
        <f t="shared" si="250"/>
        <v>53.966666666666669</v>
      </c>
      <c r="I3241" cm="1">
        <f t="array" ref="I3241">_xlfn.IFS(AND(NOT($I3240=0),$J3240),0,NOT($J3240),$I3240+$B$27,TRUE,$I3240)</f>
        <v>3.0999999999999939</v>
      </c>
      <c r="J3241" t="b" cm="1">
        <f t="array" ref="J3241">_xlfn.IFS($I3241&gt;=$C$5-$B$27,TRUE,$P3241&gt;=$B$6,FALSE,TRUE,$J3240)</f>
        <v>0</v>
      </c>
      <c r="K3241" t="b" cm="1">
        <f t="array" ref="K3241">_xlfn.IFS($L3241&gt;=$B$4-$B$27,FALSE,$I3241&gt;=$B$5-$B$27,TRUE,AND($J3241,NOT($K3240)),FALSE,$K3240,TRUE,TRUE,FALSE)</f>
        <v>0</v>
      </c>
      <c r="L3241" cm="1">
        <f t="array" ref="L3241">_xlfn.IFS($K3240,$L3240+$B$27,NOT($K3240),0,TRUE,$K3240)</f>
        <v>0</v>
      </c>
      <c r="M3241" t="b" cm="1">
        <f t="array" ref="M3241">_xlfn.IFS($K3241,FALSE,AND($J3241,NOT($K3241),$P3241&lt;$B$6),TRUE,TRUE,FALSE)</f>
        <v>0</v>
      </c>
      <c r="N3241" cm="1">
        <f t="array" ref="N3241">_xlfn.IFS($N3240&gt;=$C$7-$B$27,0,$M3240,$N3240+$B$27,TRUE,0)</f>
        <v>0</v>
      </c>
      <c r="O3241" t="b" cm="1">
        <f t="array" ref="O3241">_xlfn.IFS(AND($J3241,NOT($K3241),NOT($M3241)),TRUE,$P3241&gt;=$B$6,FALSE,AND($J3241,NOT($K3241),$M3241,$N3241=0),TRUE,TRUE,FALSE)</f>
        <v>0</v>
      </c>
      <c r="P3241" cm="1">
        <f t="array" ref="P3241">_xlfn.IFS(AND($O3240,$P3240&lt;$B$6),$P3240+1,AND(NOT($J3240),$P3240&gt;0),0,TRUE,$P3240)</f>
        <v>0</v>
      </c>
      <c r="Q3241" s="1">
        <f t="shared" si="251"/>
        <v>165</v>
      </c>
      <c r="R3241" s="1">
        <f t="shared" si="252"/>
        <v>8250</v>
      </c>
      <c r="S3241" s="17">
        <f t="shared" si="253"/>
        <v>152.8721432983323</v>
      </c>
      <c r="T3241" s="1" cm="1">
        <f t="array" ref="T3241">_xlfn.IFS($B$6=1,Q3241*$B$10,AND(P3240=0,P3241&gt;=1),T3240+$B$6*$B$10*$B$8,TRUE,T3240)</f>
        <v>6600</v>
      </c>
      <c r="U3241" s="17">
        <f t="shared" si="254"/>
        <v>122.29771463866584</v>
      </c>
    </row>
    <row r="3242" spans="7:21" x14ac:dyDescent="0.25">
      <c r="G3242" s="15">
        <v>3240</v>
      </c>
      <c r="H3242" s="17">
        <f t="shared" si="250"/>
        <v>53.983333333333334</v>
      </c>
      <c r="I3242" cm="1">
        <f t="array" ref="I3242">_xlfn.IFS(AND(NOT($I3241=0),$J3241),0,NOT($J3241),$I3241+$B$27,TRUE,$I3241)</f>
        <v>3.1166666666666605</v>
      </c>
      <c r="J3242" t="b" cm="1">
        <f t="array" ref="J3242">_xlfn.IFS($I3242&gt;=$C$5-$B$27,TRUE,$P3242&gt;=$B$6,FALSE,TRUE,$J3241)</f>
        <v>0</v>
      </c>
      <c r="K3242" t="b" cm="1">
        <f t="array" ref="K3242">_xlfn.IFS($L3242&gt;=$B$4-$B$27,FALSE,$I3242&gt;=$B$5-$B$27,TRUE,AND($J3242,NOT($K3241)),FALSE,$K3241,TRUE,TRUE,FALSE)</f>
        <v>0</v>
      </c>
      <c r="L3242" cm="1">
        <f t="array" ref="L3242">_xlfn.IFS($K3241,$L3241+$B$27,NOT($K3241),0,TRUE,$K3241)</f>
        <v>0</v>
      </c>
      <c r="M3242" t="b" cm="1">
        <f t="array" ref="M3242">_xlfn.IFS($K3242,FALSE,AND($J3242,NOT($K3242),$P3242&lt;$B$6),TRUE,TRUE,FALSE)</f>
        <v>0</v>
      </c>
      <c r="N3242" cm="1">
        <f t="array" ref="N3242">_xlfn.IFS($N3241&gt;=$C$7-$B$27,0,$M3241,$N3241+$B$27,TRUE,0)</f>
        <v>0</v>
      </c>
      <c r="O3242" t="b" cm="1">
        <f t="array" ref="O3242">_xlfn.IFS(AND($J3242,NOT($K3242),NOT($M3242)),TRUE,$P3242&gt;=$B$6,FALSE,AND($J3242,NOT($K3242),$M3242,$N3242=0),TRUE,TRUE,FALSE)</f>
        <v>0</v>
      </c>
      <c r="P3242" cm="1">
        <f t="array" ref="P3242">_xlfn.IFS(AND($O3241,$P3241&lt;$B$6),$P3241+1,AND(NOT($J3241),$P3241&gt;0),0,TRUE,$P3241)</f>
        <v>0</v>
      </c>
      <c r="Q3242" s="1">
        <f t="shared" si="251"/>
        <v>165</v>
      </c>
      <c r="R3242" s="1">
        <f t="shared" si="252"/>
        <v>8250</v>
      </c>
      <c r="S3242" s="17">
        <f t="shared" si="253"/>
        <v>152.82494597097869</v>
      </c>
      <c r="T3242" s="1" cm="1">
        <f t="array" ref="T3242">_xlfn.IFS($B$6=1,Q3242*$B$10,AND(P3241=0,P3242&gt;=1),T3241+$B$6*$B$10*$B$8,TRUE,T3241)</f>
        <v>6600</v>
      </c>
      <c r="U3242" s="17">
        <f t="shared" si="254"/>
        <v>122.25995677678296</v>
      </c>
    </row>
    <row r="3243" spans="7:21" x14ac:dyDescent="0.25">
      <c r="G3243" s="15">
        <v>3241</v>
      </c>
      <c r="H3243" s="17">
        <f t="shared" si="250"/>
        <v>54</v>
      </c>
      <c r="I3243" cm="1">
        <f t="array" ref="I3243">_xlfn.IFS(AND(NOT($I3242=0),$J3242),0,NOT($J3242),$I3242+$B$27,TRUE,$I3242)</f>
        <v>3.1333333333333271</v>
      </c>
      <c r="J3243" t="b" cm="1">
        <f t="array" ref="J3243">_xlfn.IFS($I3243&gt;=$C$5-$B$27,TRUE,$P3243&gt;=$B$6,FALSE,TRUE,$J3242)</f>
        <v>0</v>
      </c>
      <c r="K3243" t="b" cm="1">
        <f t="array" ref="K3243">_xlfn.IFS($L3243&gt;=$B$4-$B$27,FALSE,$I3243&gt;=$B$5-$B$27,TRUE,AND($J3243,NOT($K3242)),FALSE,$K3242,TRUE,TRUE,FALSE)</f>
        <v>0</v>
      </c>
      <c r="L3243" cm="1">
        <f t="array" ref="L3243">_xlfn.IFS($K3242,$L3242+$B$27,NOT($K3242),0,TRUE,$K3242)</f>
        <v>0</v>
      </c>
      <c r="M3243" t="b" cm="1">
        <f t="array" ref="M3243">_xlfn.IFS($K3243,FALSE,AND($J3243,NOT($K3243),$P3243&lt;$B$6),TRUE,TRUE,FALSE)</f>
        <v>0</v>
      </c>
      <c r="N3243" cm="1">
        <f t="array" ref="N3243">_xlfn.IFS($N3242&gt;=$C$7-$B$27,0,$M3242,$N3242+$B$27,TRUE,0)</f>
        <v>0</v>
      </c>
      <c r="O3243" t="b" cm="1">
        <f t="array" ref="O3243">_xlfn.IFS(AND($J3243,NOT($K3243),NOT($M3243)),TRUE,$P3243&gt;=$B$6,FALSE,AND($J3243,NOT($K3243),$M3243,$N3243=0),TRUE,TRUE,FALSE)</f>
        <v>0</v>
      </c>
      <c r="P3243" cm="1">
        <f t="array" ref="P3243">_xlfn.IFS(AND($O3242,$P3242&lt;$B$6),$P3242+1,AND(NOT($J3242),$P3242&gt;0),0,TRUE,$P3242)</f>
        <v>0</v>
      </c>
      <c r="Q3243" s="1">
        <f t="shared" si="251"/>
        <v>165</v>
      </c>
      <c r="R3243" s="1">
        <f t="shared" si="252"/>
        <v>8250</v>
      </c>
      <c r="S3243" s="17">
        <f t="shared" si="253"/>
        <v>152.77777777777777</v>
      </c>
      <c r="T3243" s="1" cm="1">
        <f t="array" ref="T3243">_xlfn.IFS($B$6=1,Q3243*$B$10,AND(P3242=0,P3243&gt;=1),T3242+$B$6*$B$10*$B$8,TRUE,T3242)</f>
        <v>6600</v>
      </c>
      <c r="U3243" s="17">
        <f t="shared" si="254"/>
        <v>122.22222222222223</v>
      </c>
    </row>
    <row r="3244" spans="7:21" x14ac:dyDescent="0.25">
      <c r="G3244" s="15">
        <v>3242</v>
      </c>
      <c r="H3244" s="17">
        <f t="shared" si="250"/>
        <v>54.016666666666666</v>
      </c>
      <c r="I3244" cm="1">
        <f t="array" ref="I3244">_xlfn.IFS(AND(NOT($I3243=0),$J3243),0,NOT($J3243),$I3243+$B$27,TRUE,$I3243)</f>
        <v>3.1499999999999937</v>
      </c>
      <c r="J3244" t="b" cm="1">
        <f t="array" ref="J3244">_xlfn.IFS($I3244&gt;=$C$5-$B$27,TRUE,$P3244&gt;=$B$6,FALSE,TRUE,$J3243)</f>
        <v>0</v>
      </c>
      <c r="K3244" t="b" cm="1">
        <f t="array" ref="K3244">_xlfn.IFS($L3244&gt;=$B$4-$B$27,FALSE,$I3244&gt;=$B$5-$B$27,TRUE,AND($J3244,NOT($K3243)),FALSE,$K3243,TRUE,TRUE,FALSE)</f>
        <v>0</v>
      </c>
      <c r="L3244" cm="1">
        <f t="array" ref="L3244">_xlfn.IFS($K3243,$L3243+$B$27,NOT($K3243),0,TRUE,$K3243)</f>
        <v>0</v>
      </c>
      <c r="M3244" t="b" cm="1">
        <f t="array" ref="M3244">_xlfn.IFS($K3244,FALSE,AND($J3244,NOT($K3244),$P3244&lt;$B$6),TRUE,TRUE,FALSE)</f>
        <v>0</v>
      </c>
      <c r="N3244" cm="1">
        <f t="array" ref="N3244">_xlfn.IFS($N3243&gt;=$C$7-$B$27,0,$M3243,$N3243+$B$27,TRUE,0)</f>
        <v>0</v>
      </c>
      <c r="O3244" t="b" cm="1">
        <f t="array" ref="O3244">_xlfn.IFS(AND($J3244,NOT($K3244),NOT($M3244)),TRUE,$P3244&gt;=$B$6,FALSE,AND($J3244,NOT($K3244),$M3244,$N3244=0),TRUE,TRUE,FALSE)</f>
        <v>0</v>
      </c>
      <c r="P3244" cm="1">
        <f t="array" ref="P3244">_xlfn.IFS(AND($O3243,$P3243&lt;$B$6),$P3243+1,AND(NOT($J3243),$P3243&gt;0),0,TRUE,$P3243)</f>
        <v>0</v>
      </c>
      <c r="Q3244" s="1">
        <f t="shared" si="251"/>
        <v>165</v>
      </c>
      <c r="R3244" s="1">
        <f t="shared" si="252"/>
        <v>8250</v>
      </c>
      <c r="S3244" s="17">
        <f t="shared" si="253"/>
        <v>152.73063869176181</v>
      </c>
      <c r="T3244" s="1" cm="1">
        <f t="array" ref="T3244">_xlfn.IFS($B$6=1,Q3244*$B$10,AND(P3243=0,P3244&gt;=1),T3243+$B$6*$B$10*$B$8,TRUE,T3243)</f>
        <v>6600</v>
      </c>
      <c r="U3244" s="17">
        <f t="shared" si="254"/>
        <v>122.18451095340944</v>
      </c>
    </row>
    <row r="3245" spans="7:21" x14ac:dyDescent="0.25">
      <c r="G3245" s="15">
        <v>3243</v>
      </c>
      <c r="H3245" s="17">
        <f t="shared" si="250"/>
        <v>54.033333333333331</v>
      </c>
      <c r="I3245" cm="1">
        <f t="array" ref="I3245">_xlfn.IFS(AND(NOT($I3244=0),$J3244),0,NOT($J3244),$I3244+$B$27,TRUE,$I3244)</f>
        <v>3.1666666666666603</v>
      </c>
      <c r="J3245" t="b" cm="1">
        <f t="array" ref="J3245">_xlfn.IFS($I3245&gt;=$C$5-$B$27,TRUE,$P3245&gt;=$B$6,FALSE,TRUE,$J3244)</f>
        <v>0</v>
      </c>
      <c r="K3245" t="b" cm="1">
        <f t="array" ref="K3245">_xlfn.IFS($L3245&gt;=$B$4-$B$27,FALSE,$I3245&gt;=$B$5-$B$27,TRUE,AND($J3245,NOT($K3244)),FALSE,$K3244,TRUE,TRUE,FALSE)</f>
        <v>0</v>
      </c>
      <c r="L3245" cm="1">
        <f t="array" ref="L3245">_xlfn.IFS($K3244,$L3244+$B$27,NOT($K3244),0,TRUE,$K3244)</f>
        <v>0</v>
      </c>
      <c r="M3245" t="b" cm="1">
        <f t="array" ref="M3245">_xlfn.IFS($K3245,FALSE,AND($J3245,NOT($K3245),$P3245&lt;$B$6),TRUE,TRUE,FALSE)</f>
        <v>0</v>
      </c>
      <c r="N3245" cm="1">
        <f t="array" ref="N3245">_xlfn.IFS($N3244&gt;=$C$7-$B$27,0,$M3244,$N3244+$B$27,TRUE,0)</f>
        <v>0</v>
      </c>
      <c r="O3245" t="b" cm="1">
        <f t="array" ref="O3245">_xlfn.IFS(AND($J3245,NOT($K3245),NOT($M3245)),TRUE,$P3245&gt;=$B$6,FALSE,AND($J3245,NOT($K3245),$M3245,$N3245=0),TRUE,TRUE,FALSE)</f>
        <v>0</v>
      </c>
      <c r="P3245" cm="1">
        <f t="array" ref="P3245">_xlfn.IFS(AND($O3244,$P3244&lt;$B$6),$P3244+1,AND(NOT($J3244),$P3244&gt;0),0,TRUE,$P3244)</f>
        <v>0</v>
      </c>
      <c r="Q3245" s="1">
        <f t="shared" si="251"/>
        <v>165</v>
      </c>
      <c r="R3245" s="1">
        <f t="shared" si="252"/>
        <v>8250</v>
      </c>
      <c r="S3245" s="17">
        <f t="shared" si="253"/>
        <v>152.68352868599629</v>
      </c>
      <c r="T3245" s="1" cm="1">
        <f t="array" ref="T3245">_xlfn.IFS($B$6=1,Q3245*$B$10,AND(P3244=0,P3245&gt;=1),T3244+$B$6*$B$10*$B$8,TRUE,T3244)</f>
        <v>6600</v>
      </c>
      <c r="U3245" s="17">
        <f t="shared" si="254"/>
        <v>122.14682294879704</v>
      </c>
    </row>
    <row r="3246" spans="7:21" x14ac:dyDescent="0.25">
      <c r="G3246" s="15">
        <v>3244</v>
      </c>
      <c r="H3246" s="17">
        <f t="shared" si="250"/>
        <v>54.05</v>
      </c>
      <c r="I3246" cm="1">
        <f t="array" ref="I3246">_xlfn.IFS(AND(NOT($I3245=0),$J3245),0,NOT($J3245),$I3245+$B$27,TRUE,$I3245)</f>
        <v>3.1833333333333269</v>
      </c>
      <c r="J3246" t="b" cm="1">
        <f t="array" ref="J3246">_xlfn.IFS($I3246&gt;=$C$5-$B$27,TRUE,$P3246&gt;=$B$6,FALSE,TRUE,$J3245)</f>
        <v>0</v>
      </c>
      <c r="K3246" t="b" cm="1">
        <f t="array" ref="K3246">_xlfn.IFS($L3246&gt;=$B$4-$B$27,FALSE,$I3246&gt;=$B$5-$B$27,TRUE,AND($J3246,NOT($K3245)),FALSE,$K3245,TRUE,TRUE,FALSE)</f>
        <v>0</v>
      </c>
      <c r="L3246" cm="1">
        <f t="array" ref="L3246">_xlfn.IFS($K3245,$L3245+$B$27,NOT($K3245),0,TRUE,$K3245)</f>
        <v>0</v>
      </c>
      <c r="M3246" t="b" cm="1">
        <f t="array" ref="M3246">_xlfn.IFS($K3246,FALSE,AND($J3246,NOT($K3246),$P3246&lt;$B$6),TRUE,TRUE,FALSE)</f>
        <v>0</v>
      </c>
      <c r="N3246" cm="1">
        <f t="array" ref="N3246">_xlfn.IFS($N3245&gt;=$C$7-$B$27,0,$M3245,$N3245+$B$27,TRUE,0)</f>
        <v>0</v>
      </c>
      <c r="O3246" t="b" cm="1">
        <f t="array" ref="O3246">_xlfn.IFS(AND($J3246,NOT($K3246),NOT($M3246)),TRUE,$P3246&gt;=$B$6,FALSE,AND($J3246,NOT($K3246),$M3246,$N3246=0),TRUE,TRUE,FALSE)</f>
        <v>0</v>
      </c>
      <c r="P3246" cm="1">
        <f t="array" ref="P3246">_xlfn.IFS(AND($O3245,$P3245&lt;$B$6),$P3245+1,AND(NOT($J3245),$P3245&gt;0),0,TRUE,$P3245)</f>
        <v>0</v>
      </c>
      <c r="Q3246" s="1">
        <f t="shared" si="251"/>
        <v>165</v>
      </c>
      <c r="R3246" s="1">
        <f t="shared" si="252"/>
        <v>8250</v>
      </c>
      <c r="S3246" s="17">
        <f t="shared" si="253"/>
        <v>152.63644773358001</v>
      </c>
      <c r="T3246" s="1" cm="1">
        <f t="array" ref="T3246">_xlfn.IFS($B$6=1,Q3246*$B$10,AND(P3245=0,P3246&gt;=1),T3245+$B$6*$B$10*$B$8,TRUE,T3245)</f>
        <v>6600</v>
      </c>
      <c r="U3246" s="17">
        <f t="shared" si="254"/>
        <v>122.10915818686402</v>
      </c>
    </row>
    <row r="3247" spans="7:21" x14ac:dyDescent="0.25">
      <c r="G3247" s="15">
        <v>3245</v>
      </c>
      <c r="H3247" s="17">
        <f t="shared" si="250"/>
        <v>54.066666666666663</v>
      </c>
      <c r="I3247" cm="1">
        <f t="array" ref="I3247">_xlfn.IFS(AND(NOT($I3246=0),$J3246),0,NOT($J3246),$I3246+$B$27,TRUE,$I3246)</f>
        <v>3.1999999999999935</v>
      </c>
      <c r="J3247" t="b" cm="1">
        <f t="array" ref="J3247">_xlfn.IFS($I3247&gt;=$C$5-$B$27,TRUE,$P3247&gt;=$B$6,FALSE,TRUE,$J3246)</f>
        <v>0</v>
      </c>
      <c r="K3247" t="b" cm="1">
        <f t="array" ref="K3247">_xlfn.IFS($L3247&gt;=$B$4-$B$27,FALSE,$I3247&gt;=$B$5-$B$27,TRUE,AND($J3247,NOT($K3246)),FALSE,$K3246,TRUE,TRUE,FALSE)</f>
        <v>0</v>
      </c>
      <c r="L3247" cm="1">
        <f t="array" ref="L3247">_xlfn.IFS($K3246,$L3246+$B$27,NOT($K3246),0,TRUE,$K3246)</f>
        <v>0</v>
      </c>
      <c r="M3247" t="b" cm="1">
        <f t="array" ref="M3247">_xlfn.IFS($K3247,FALSE,AND($J3247,NOT($K3247),$P3247&lt;$B$6),TRUE,TRUE,FALSE)</f>
        <v>0</v>
      </c>
      <c r="N3247" cm="1">
        <f t="array" ref="N3247">_xlfn.IFS($N3246&gt;=$C$7-$B$27,0,$M3246,$N3246+$B$27,TRUE,0)</f>
        <v>0</v>
      </c>
      <c r="O3247" t="b" cm="1">
        <f t="array" ref="O3247">_xlfn.IFS(AND($J3247,NOT($K3247),NOT($M3247)),TRUE,$P3247&gt;=$B$6,FALSE,AND($J3247,NOT($K3247),$M3247,$N3247=0),TRUE,TRUE,FALSE)</f>
        <v>0</v>
      </c>
      <c r="P3247" cm="1">
        <f t="array" ref="P3247">_xlfn.IFS(AND($O3246,$P3246&lt;$B$6),$P3246+1,AND(NOT($J3246),$P3246&gt;0),0,TRUE,$P3246)</f>
        <v>0</v>
      </c>
      <c r="Q3247" s="1">
        <f t="shared" si="251"/>
        <v>165</v>
      </c>
      <c r="R3247" s="1">
        <f t="shared" si="252"/>
        <v>8250</v>
      </c>
      <c r="S3247" s="17">
        <f t="shared" si="253"/>
        <v>152.58939580764491</v>
      </c>
      <c r="T3247" s="1" cm="1">
        <f t="array" ref="T3247">_xlfn.IFS($B$6=1,Q3247*$B$10,AND(P3246=0,P3247&gt;=1),T3246+$B$6*$B$10*$B$8,TRUE,T3246)</f>
        <v>6600</v>
      </c>
      <c r="U3247" s="17">
        <f t="shared" si="254"/>
        <v>122.07151664611591</v>
      </c>
    </row>
    <row r="3248" spans="7:21" x14ac:dyDescent="0.25">
      <c r="G3248" s="15">
        <v>3246</v>
      </c>
      <c r="H3248" s="17">
        <f t="shared" si="250"/>
        <v>54.083333333333336</v>
      </c>
      <c r="I3248" cm="1">
        <f t="array" ref="I3248">_xlfn.IFS(AND(NOT($I3247=0),$J3247),0,NOT($J3247),$I3247+$B$27,TRUE,$I3247)</f>
        <v>3.2166666666666601</v>
      </c>
      <c r="J3248" t="b" cm="1">
        <f t="array" ref="J3248">_xlfn.IFS($I3248&gt;=$C$5-$B$27,TRUE,$P3248&gt;=$B$6,FALSE,TRUE,$J3247)</f>
        <v>0</v>
      </c>
      <c r="K3248" t="b" cm="1">
        <f t="array" ref="K3248">_xlfn.IFS($L3248&gt;=$B$4-$B$27,FALSE,$I3248&gt;=$B$5-$B$27,TRUE,AND($J3248,NOT($K3247)),FALSE,$K3247,TRUE,TRUE,FALSE)</f>
        <v>0</v>
      </c>
      <c r="L3248" cm="1">
        <f t="array" ref="L3248">_xlfn.IFS($K3247,$L3247+$B$27,NOT($K3247),0,TRUE,$K3247)</f>
        <v>0</v>
      </c>
      <c r="M3248" t="b" cm="1">
        <f t="array" ref="M3248">_xlfn.IFS($K3248,FALSE,AND($J3248,NOT($K3248),$P3248&lt;$B$6),TRUE,TRUE,FALSE)</f>
        <v>0</v>
      </c>
      <c r="N3248" cm="1">
        <f t="array" ref="N3248">_xlfn.IFS($N3247&gt;=$C$7-$B$27,0,$M3247,$N3247+$B$27,TRUE,0)</f>
        <v>0</v>
      </c>
      <c r="O3248" t="b" cm="1">
        <f t="array" ref="O3248">_xlfn.IFS(AND($J3248,NOT($K3248),NOT($M3248)),TRUE,$P3248&gt;=$B$6,FALSE,AND($J3248,NOT($K3248),$M3248,$N3248=0),TRUE,TRUE,FALSE)</f>
        <v>0</v>
      </c>
      <c r="P3248" cm="1">
        <f t="array" ref="P3248">_xlfn.IFS(AND($O3247,$P3247&lt;$B$6),$P3247+1,AND(NOT($J3247),$P3247&gt;0),0,TRUE,$P3247)</f>
        <v>0</v>
      </c>
      <c r="Q3248" s="1">
        <f t="shared" si="251"/>
        <v>165</v>
      </c>
      <c r="R3248" s="1">
        <f t="shared" si="252"/>
        <v>8250</v>
      </c>
      <c r="S3248" s="17">
        <f t="shared" si="253"/>
        <v>152.54237288135593</v>
      </c>
      <c r="T3248" s="1" cm="1">
        <f t="array" ref="T3248">_xlfn.IFS($B$6=1,Q3248*$B$10,AND(P3247=0,P3248&gt;=1),T3247+$B$6*$B$10*$B$8,TRUE,T3247)</f>
        <v>6600</v>
      </c>
      <c r="U3248" s="17">
        <f t="shared" si="254"/>
        <v>122.03389830508475</v>
      </c>
    </row>
    <row r="3249" spans="7:21" x14ac:dyDescent="0.25">
      <c r="G3249" s="15">
        <v>3247</v>
      </c>
      <c r="H3249" s="17">
        <f t="shared" si="250"/>
        <v>54.1</v>
      </c>
      <c r="I3249" cm="1">
        <f t="array" ref="I3249">_xlfn.IFS(AND(NOT($I3248=0),$J3248),0,NOT($J3248),$I3248+$B$27,TRUE,$I3248)</f>
        <v>3.2333333333333267</v>
      </c>
      <c r="J3249" t="b" cm="1">
        <f t="array" ref="J3249">_xlfn.IFS($I3249&gt;=$C$5-$B$27,TRUE,$P3249&gt;=$B$6,FALSE,TRUE,$J3248)</f>
        <v>0</v>
      </c>
      <c r="K3249" t="b" cm="1">
        <f t="array" ref="K3249">_xlfn.IFS($L3249&gt;=$B$4-$B$27,FALSE,$I3249&gt;=$B$5-$B$27,TRUE,AND($J3249,NOT($K3248)),FALSE,$K3248,TRUE,TRUE,FALSE)</f>
        <v>0</v>
      </c>
      <c r="L3249" cm="1">
        <f t="array" ref="L3249">_xlfn.IFS($K3248,$L3248+$B$27,NOT($K3248),0,TRUE,$K3248)</f>
        <v>0</v>
      </c>
      <c r="M3249" t="b" cm="1">
        <f t="array" ref="M3249">_xlfn.IFS($K3249,FALSE,AND($J3249,NOT($K3249),$P3249&lt;$B$6),TRUE,TRUE,FALSE)</f>
        <v>0</v>
      </c>
      <c r="N3249" cm="1">
        <f t="array" ref="N3249">_xlfn.IFS($N3248&gt;=$C$7-$B$27,0,$M3248,$N3248+$B$27,TRUE,0)</f>
        <v>0</v>
      </c>
      <c r="O3249" t="b" cm="1">
        <f t="array" ref="O3249">_xlfn.IFS(AND($J3249,NOT($K3249),NOT($M3249)),TRUE,$P3249&gt;=$B$6,FALSE,AND($J3249,NOT($K3249),$M3249,$N3249=0),TRUE,TRUE,FALSE)</f>
        <v>0</v>
      </c>
      <c r="P3249" cm="1">
        <f t="array" ref="P3249">_xlfn.IFS(AND($O3248,$P3248&lt;$B$6),$P3248+1,AND(NOT($J3248),$P3248&gt;0),0,TRUE,$P3248)</f>
        <v>0</v>
      </c>
      <c r="Q3249" s="1">
        <f t="shared" si="251"/>
        <v>165</v>
      </c>
      <c r="R3249" s="1">
        <f t="shared" si="252"/>
        <v>8250</v>
      </c>
      <c r="S3249" s="17">
        <f t="shared" si="253"/>
        <v>152.49537892791128</v>
      </c>
      <c r="T3249" s="1" cm="1">
        <f t="array" ref="T3249">_xlfn.IFS($B$6=1,Q3249*$B$10,AND(P3248=0,P3249&gt;=1),T3248+$B$6*$B$10*$B$8,TRUE,T3248)</f>
        <v>6600</v>
      </c>
      <c r="U3249" s="17">
        <f t="shared" si="254"/>
        <v>121.99630314232901</v>
      </c>
    </row>
    <row r="3250" spans="7:21" x14ac:dyDescent="0.25">
      <c r="G3250" s="15">
        <v>3248</v>
      </c>
      <c r="H3250" s="17">
        <f t="shared" si="250"/>
        <v>54.116666666666667</v>
      </c>
      <c r="I3250" cm="1">
        <f t="array" ref="I3250">_xlfn.IFS(AND(NOT($I3249=0),$J3249),0,NOT($J3249),$I3249+$B$27,TRUE,$I3249)</f>
        <v>3.2499999999999933</v>
      </c>
      <c r="J3250" t="b" cm="1">
        <f t="array" ref="J3250">_xlfn.IFS($I3250&gt;=$C$5-$B$27,TRUE,$P3250&gt;=$B$6,FALSE,TRUE,$J3249)</f>
        <v>0</v>
      </c>
      <c r="K3250" t="b" cm="1">
        <f t="array" ref="K3250">_xlfn.IFS($L3250&gt;=$B$4-$B$27,FALSE,$I3250&gt;=$B$5-$B$27,TRUE,AND($J3250,NOT($K3249)),FALSE,$K3249,TRUE,TRUE,FALSE)</f>
        <v>0</v>
      </c>
      <c r="L3250" cm="1">
        <f t="array" ref="L3250">_xlfn.IFS($K3249,$L3249+$B$27,NOT($K3249),0,TRUE,$K3249)</f>
        <v>0</v>
      </c>
      <c r="M3250" t="b" cm="1">
        <f t="array" ref="M3250">_xlfn.IFS($K3250,FALSE,AND($J3250,NOT($K3250),$P3250&lt;$B$6),TRUE,TRUE,FALSE)</f>
        <v>0</v>
      </c>
      <c r="N3250" cm="1">
        <f t="array" ref="N3250">_xlfn.IFS($N3249&gt;=$C$7-$B$27,0,$M3249,$N3249+$B$27,TRUE,0)</f>
        <v>0</v>
      </c>
      <c r="O3250" t="b" cm="1">
        <f t="array" ref="O3250">_xlfn.IFS(AND($J3250,NOT($K3250),NOT($M3250)),TRUE,$P3250&gt;=$B$6,FALSE,AND($J3250,NOT($K3250),$M3250,$N3250=0),TRUE,TRUE,FALSE)</f>
        <v>0</v>
      </c>
      <c r="P3250" cm="1">
        <f t="array" ref="P3250">_xlfn.IFS(AND($O3249,$P3249&lt;$B$6),$P3249+1,AND(NOT($J3249),$P3249&gt;0),0,TRUE,$P3249)</f>
        <v>0</v>
      </c>
      <c r="Q3250" s="1">
        <f t="shared" si="251"/>
        <v>165</v>
      </c>
      <c r="R3250" s="1">
        <f t="shared" si="252"/>
        <v>8250</v>
      </c>
      <c r="S3250" s="17">
        <f t="shared" si="253"/>
        <v>152.44841392054204</v>
      </c>
      <c r="T3250" s="1" cm="1">
        <f t="array" ref="T3250">_xlfn.IFS($B$6=1,Q3250*$B$10,AND(P3249=0,P3250&gt;=1),T3249+$B$6*$B$10*$B$8,TRUE,T3249)</f>
        <v>6600</v>
      </c>
      <c r="U3250" s="17">
        <f t="shared" si="254"/>
        <v>121.95873113643363</v>
      </c>
    </row>
    <row r="3251" spans="7:21" x14ac:dyDescent="0.25">
      <c r="G3251" s="15">
        <v>3249</v>
      </c>
      <c r="H3251" s="17">
        <f t="shared" si="250"/>
        <v>54.133333333333333</v>
      </c>
      <c r="I3251" cm="1">
        <f t="array" ref="I3251">_xlfn.IFS(AND(NOT($I3250=0),$J3250),0,NOT($J3250),$I3250+$B$27,TRUE,$I3250)</f>
        <v>3.2666666666666599</v>
      </c>
      <c r="J3251" t="b" cm="1">
        <f t="array" ref="J3251">_xlfn.IFS($I3251&gt;=$C$5-$B$27,TRUE,$P3251&gt;=$B$6,FALSE,TRUE,$J3250)</f>
        <v>0</v>
      </c>
      <c r="K3251" t="b" cm="1">
        <f t="array" ref="K3251">_xlfn.IFS($L3251&gt;=$B$4-$B$27,FALSE,$I3251&gt;=$B$5-$B$27,TRUE,AND($J3251,NOT($K3250)),FALSE,$K3250,TRUE,TRUE,FALSE)</f>
        <v>0</v>
      </c>
      <c r="L3251" cm="1">
        <f t="array" ref="L3251">_xlfn.IFS($K3250,$L3250+$B$27,NOT($K3250),0,TRUE,$K3250)</f>
        <v>0</v>
      </c>
      <c r="M3251" t="b" cm="1">
        <f t="array" ref="M3251">_xlfn.IFS($K3251,FALSE,AND($J3251,NOT($K3251),$P3251&lt;$B$6),TRUE,TRUE,FALSE)</f>
        <v>0</v>
      </c>
      <c r="N3251" cm="1">
        <f t="array" ref="N3251">_xlfn.IFS($N3250&gt;=$C$7-$B$27,0,$M3250,$N3250+$B$27,TRUE,0)</f>
        <v>0</v>
      </c>
      <c r="O3251" t="b" cm="1">
        <f t="array" ref="O3251">_xlfn.IFS(AND($J3251,NOT($K3251),NOT($M3251)),TRUE,$P3251&gt;=$B$6,FALSE,AND($J3251,NOT($K3251),$M3251,$N3251=0),TRUE,TRUE,FALSE)</f>
        <v>0</v>
      </c>
      <c r="P3251" cm="1">
        <f t="array" ref="P3251">_xlfn.IFS(AND($O3250,$P3250&lt;$B$6),$P3250+1,AND(NOT($J3250),$P3250&gt;0),0,TRUE,$P3250)</f>
        <v>0</v>
      </c>
      <c r="Q3251" s="1">
        <f t="shared" si="251"/>
        <v>165</v>
      </c>
      <c r="R3251" s="1">
        <f t="shared" si="252"/>
        <v>8250</v>
      </c>
      <c r="S3251" s="17">
        <f t="shared" si="253"/>
        <v>152.40147783251231</v>
      </c>
      <c r="T3251" s="1" cm="1">
        <f t="array" ref="T3251">_xlfn.IFS($B$6=1,Q3251*$B$10,AND(P3250=0,P3251&gt;=1),T3250+$B$6*$B$10*$B$8,TRUE,T3250)</f>
        <v>6600</v>
      </c>
      <c r="U3251" s="17">
        <f t="shared" si="254"/>
        <v>121.92118226600985</v>
      </c>
    </row>
    <row r="3252" spans="7:21" x14ac:dyDescent="0.25">
      <c r="G3252" s="15">
        <v>3250</v>
      </c>
      <c r="H3252" s="17">
        <f t="shared" si="250"/>
        <v>54.15</v>
      </c>
      <c r="I3252" cm="1">
        <f t="array" ref="I3252">_xlfn.IFS(AND(NOT($I3251=0),$J3251),0,NOT($J3251),$I3251+$B$27,TRUE,$I3251)</f>
        <v>3.2833333333333266</v>
      </c>
      <c r="J3252" t="b" cm="1">
        <f t="array" ref="J3252">_xlfn.IFS($I3252&gt;=$C$5-$B$27,TRUE,$P3252&gt;=$B$6,FALSE,TRUE,$J3251)</f>
        <v>0</v>
      </c>
      <c r="K3252" t="b" cm="1">
        <f t="array" ref="K3252">_xlfn.IFS($L3252&gt;=$B$4-$B$27,FALSE,$I3252&gt;=$B$5-$B$27,TRUE,AND($J3252,NOT($K3251)),FALSE,$K3251,TRUE,TRUE,FALSE)</f>
        <v>0</v>
      </c>
      <c r="L3252" cm="1">
        <f t="array" ref="L3252">_xlfn.IFS($K3251,$L3251+$B$27,NOT($K3251),0,TRUE,$K3251)</f>
        <v>0</v>
      </c>
      <c r="M3252" t="b" cm="1">
        <f t="array" ref="M3252">_xlfn.IFS($K3252,FALSE,AND($J3252,NOT($K3252),$P3252&lt;$B$6),TRUE,TRUE,FALSE)</f>
        <v>0</v>
      </c>
      <c r="N3252" cm="1">
        <f t="array" ref="N3252">_xlfn.IFS($N3251&gt;=$C$7-$B$27,0,$M3251,$N3251+$B$27,TRUE,0)</f>
        <v>0</v>
      </c>
      <c r="O3252" t="b" cm="1">
        <f t="array" ref="O3252">_xlfn.IFS(AND($J3252,NOT($K3252),NOT($M3252)),TRUE,$P3252&gt;=$B$6,FALSE,AND($J3252,NOT($K3252),$M3252,$N3252=0),TRUE,TRUE,FALSE)</f>
        <v>0</v>
      </c>
      <c r="P3252" cm="1">
        <f t="array" ref="P3252">_xlfn.IFS(AND($O3251,$P3251&lt;$B$6),$P3251+1,AND(NOT($J3251),$P3251&gt;0),0,TRUE,$P3251)</f>
        <v>0</v>
      </c>
      <c r="Q3252" s="1">
        <f t="shared" si="251"/>
        <v>165</v>
      </c>
      <c r="R3252" s="1">
        <f t="shared" si="252"/>
        <v>8250</v>
      </c>
      <c r="S3252" s="17">
        <f t="shared" si="253"/>
        <v>152.35457063711911</v>
      </c>
      <c r="T3252" s="1" cm="1">
        <f t="array" ref="T3252">_xlfn.IFS($B$6=1,Q3252*$B$10,AND(P3251=0,P3252&gt;=1),T3251+$B$6*$B$10*$B$8,TRUE,T3251)</f>
        <v>6600</v>
      </c>
      <c r="U3252" s="17">
        <f t="shared" si="254"/>
        <v>121.8836565096953</v>
      </c>
    </row>
    <row r="3253" spans="7:21" x14ac:dyDescent="0.25">
      <c r="G3253" s="15">
        <v>3251</v>
      </c>
      <c r="H3253" s="17">
        <f t="shared" si="250"/>
        <v>54.166666666666664</v>
      </c>
      <c r="I3253" cm="1">
        <f t="array" ref="I3253">_xlfn.IFS(AND(NOT($I3252=0),$J3252),0,NOT($J3252),$I3252+$B$27,TRUE,$I3252)</f>
        <v>3.2999999999999932</v>
      </c>
      <c r="J3253" t="b" cm="1">
        <f t="array" ref="J3253">_xlfn.IFS($I3253&gt;=$C$5-$B$27,TRUE,$P3253&gt;=$B$6,FALSE,TRUE,$J3252)</f>
        <v>0</v>
      </c>
      <c r="K3253" t="b" cm="1">
        <f t="array" ref="K3253">_xlfn.IFS($L3253&gt;=$B$4-$B$27,FALSE,$I3253&gt;=$B$5-$B$27,TRUE,AND($J3253,NOT($K3252)),FALSE,$K3252,TRUE,TRUE,FALSE)</f>
        <v>0</v>
      </c>
      <c r="L3253" cm="1">
        <f t="array" ref="L3253">_xlfn.IFS($K3252,$L3252+$B$27,NOT($K3252),0,TRUE,$K3252)</f>
        <v>0</v>
      </c>
      <c r="M3253" t="b" cm="1">
        <f t="array" ref="M3253">_xlfn.IFS($K3253,FALSE,AND($J3253,NOT($K3253),$P3253&lt;$B$6),TRUE,TRUE,FALSE)</f>
        <v>0</v>
      </c>
      <c r="N3253" cm="1">
        <f t="array" ref="N3253">_xlfn.IFS($N3252&gt;=$C$7-$B$27,0,$M3252,$N3252+$B$27,TRUE,0)</f>
        <v>0</v>
      </c>
      <c r="O3253" t="b" cm="1">
        <f t="array" ref="O3253">_xlfn.IFS(AND($J3253,NOT($K3253),NOT($M3253)),TRUE,$P3253&gt;=$B$6,FALSE,AND($J3253,NOT($K3253),$M3253,$N3253=0),TRUE,TRUE,FALSE)</f>
        <v>0</v>
      </c>
      <c r="P3253" cm="1">
        <f t="array" ref="P3253">_xlfn.IFS(AND($O3252,$P3252&lt;$B$6),$P3252+1,AND(NOT($J3252),$P3252&gt;0),0,TRUE,$P3252)</f>
        <v>0</v>
      </c>
      <c r="Q3253" s="1">
        <f t="shared" si="251"/>
        <v>165</v>
      </c>
      <c r="R3253" s="1">
        <f t="shared" si="252"/>
        <v>8250</v>
      </c>
      <c r="S3253" s="17">
        <f t="shared" si="253"/>
        <v>152.30769230769232</v>
      </c>
      <c r="T3253" s="1" cm="1">
        <f t="array" ref="T3253">_xlfn.IFS($B$6=1,Q3253*$B$10,AND(P3252=0,P3253&gt;=1),T3252+$B$6*$B$10*$B$8,TRUE,T3252)</f>
        <v>6600</v>
      </c>
      <c r="U3253" s="17">
        <f t="shared" si="254"/>
        <v>121.84615384615385</v>
      </c>
    </row>
    <row r="3254" spans="7:21" x14ac:dyDescent="0.25">
      <c r="G3254" s="15">
        <v>3252</v>
      </c>
      <c r="H3254" s="17">
        <f t="shared" si="250"/>
        <v>54.18333333333333</v>
      </c>
      <c r="I3254" cm="1">
        <f t="array" ref="I3254">_xlfn.IFS(AND(NOT($I3253=0),$J3253),0,NOT($J3253),$I3253+$B$27,TRUE,$I3253)</f>
        <v>3.3166666666666598</v>
      </c>
      <c r="J3254" t="b" cm="1">
        <f t="array" ref="J3254">_xlfn.IFS($I3254&gt;=$C$5-$B$27,TRUE,$P3254&gt;=$B$6,FALSE,TRUE,$J3253)</f>
        <v>0</v>
      </c>
      <c r="K3254" t="b" cm="1">
        <f t="array" ref="K3254">_xlfn.IFS($L3254&gt;=$B$4-$B$27,FALSE,$I3254&gt;=$B$5-$B$27,TRUE,AND($J3254,NOT($K3253)),FALSE,$K3253,TRUE,TRUE,FALSE)</f>
        <v>0</v>
      </c>
      <c r="L3254" cm="1">
        <f t="array" ref="L3254">_xlfn.IFS($K3253,$L3253+$B$27,NOT($K3253),0,TRUE,$K3253)</f>
        <v>0</v>
      </c>
      <c r="M3254" t="b" cm="1">
        <f t="array" ref="M3254">_xlfn.IFS($K3254,FALSE,AND($J3254,NOT($K3254),$P3254&lt;$B$6),TRUE,TRUE,FALSE)</f>
        <v>0</v>
      </c>
      <c r="N3254" cm="1">
        <f t="array" ref="N3254">_xlfn.IFS($N3253&gt;=$C$7-$B$27,0,$M3253,$N3253+$B$27,TRUE,0)</f>
        <v>0</v>
      </c>
      <c r="O3254" t="b" cm="1">
        <f t="array" ref="O3254">_xlfn.IFS(AND($J3254,NOT($K3254),NOT($M3254)),TRUE,$P3254&gt;=$B$6,FALSE,AND($J3254,NOT($K3254),$M3254,$N3254=0),TRUE,TRUE,FALSE)</f>
        <v>0</v>
      </c>
      <c r="P3254" cm="1">
        <f t="array" ref="P3254">_xlfn.IFS(AND($O3253,$P3253&lt;$B$6),$P3253+1,AND(NOT($J3253),$P3253&gt;0),0,TRUE,$P3253)</f>
        <v>0</v>
      </c>
      <c r="Q3254" s="1">
        <f t="shared" si="251"/>
        <v>165</v>
      </c>
      <c r="R3254" s="1">
        <f t="shared" si="252"/>
        <v>8250</v>
      </c>
      <c r="S3254" s="17">
        <f t="shared" si="253"/>
        <v>152.26084281759461</v>
      </c>
      <c r="T3254" s="1" cm="1">
        <f t="array" ref="T3254">_xlfn.IFS($B$6=1,Q3254*$B$10,AND(P3253=0,P3254&gt;=1),T3253+$B$6*$B$10*$B$8,TRUE,T3253)</f>
        <v>6600</v>
      </c>
      <c r="U3254" s="17">
        <f t="shared" si="254"/>
        <v>121.80867425407568</v>
      </c>
    </row>
    <row r="3255" spans="7:21" x14ac:dyDescent="0.25">
      <c r="G3255" s="15">
        <v>3253</v>
      </c>
      <c r="H3255" s="17">
        <f t="shared" si="250"/>
        <v>54.199999999999996</v>
      </c>
      <c r="I3255" cm="1">
        <f t="array" ref="I3255">_xlfn.IFS(AND(NOT($I3254=0),$J3254),0,NOT($J3254),$I3254+$B$27,TRUE,$I3254)</f>
        <v>3.3333333333333264</v>
      </c>
      <c r="J3255" t="b" cm="1">
        <f t="array" ref="J3255">_xlfn.IFS($I3255&gt;=$C$5-$B$27,TRUE,$P3255&gt;=$B$6,FALSE,TRUE,$J3254)</f>
        <v>0</v>
      </c>
      <c r="K3255" t="b" cm="1">
        <f t="array" ref="K3255">_xlfn.IFS($L3255&gt;=$B$4-$B$27,FALSE,$I3255&gt;=$B$5-$B$27,TRUE,AND($J3255,NOT($K3254)),FALSE,$K3254,TRUE,TRUE,FALSE)</f>
        <v>0</v>
      </c>
      <c r="L3255" cm="1">
        <f t="array" ref="L3255">_xlfn.IFS($K3254,$L3254+$B$27,NOT($K3254),0,TRUE,$K3254)</f>
        <v>0</v>
      </c>
      <c r="M3255" t="b" cm="1">
        <f t="array" ref="M3255">_xlfn.IFS($K3255,FALSE,AND($J3255,NOT($K3255),$P3255&lt;$B$6),TRUE,TRUE,FALSE)</f>
        <v>0</v>
      </c>
      <c r="N3255" cm="1">
        <f t="array" ref="N3255">_xlfn.IFS($N3254&gt;=$C$7-$B$27,0,$M3254,$N3254+$B$27,TRUE,0)</f>
        <v>0</v>
      </c>
      <c r="O3255" t="b" cm="1">
        <f t="array" ref="O3255">_xlfn.IFS(AND($J3255,NOT($K3255),NOT($M3255)),TRUE,$P3255&gt;=$B$6,FALSE,AND($J3255,NOT($K3255),$M3255,$N3255=0),TRUE,TRUE,FALSE)</f>
        <v>0</v>
      </c>
      <c r="P3255" cm="1">
        <f t="array" ref="P3255">_xlfn.IFS(AND($O3254,$P3254&lt;$B$6),$P3254+1,AND(NOT($J3254),$P3254&gt;0),0,TRUE,$P3254)</f>
        <v>0</v>
      </c>
      <c r="Q3255" s="1">
        <f t="shared" si="251"/>
        <v>165</v>
      </c>
      <c r="R3255" s="1">
        <f t="shared" si="252"/>
        <v>8250</v>
      </c>
      <c r="S3255" s="17">
        <f t="shared" si="253"/>
        <v>152.2140221402214</v>
      </c>
      <c r="T3255" s="1" cm="1">
        <f t="array" ref="T3255">_xlfn.IFS($B$6=1,Q3255*$B$10,AND(P3254=0,P3255&gt;=1),T3254+$B$6*$B$10*$B$8,TRUE,T3254)</f>
        <v>6600</v>
      </c>
      <c r="U3255" s="17">
        <f t="shared" si="254"/>
        <v>121.77121771217713</v>
      </c>
    </row>
    <row r="3256" spans="7:21" x14ac:dyDescent="0.25">
      <c r="G3256" s="15">
        <v>3254</v>
      </c>
      <c r="H3256" s="17">
        <f t="shared" si="250"/>
        <v>54.216666666666669</v>
      </c>
      <c r="I3256" cm="1">
        <f t="array" ref="I3256">_xlfn.IFS(AND(NOT($I3255=0),$J3255),0,NOT($J3255),$I3255+$B$27,TRUE,$I3255)</f>
        <v>3.349999999999993</v>
      </c>
      <c r="J3256" t="b" cm="1">
        <f t="array" ref="J3256">_xlfn.IFS($I3256&gt;=$C$5-$B$27,TRUE,$P3256&gt;=$B$6,FALSE,TRUE,$J3255)</f>
        <v>0</v>
      </c>
      <c r="K3256" t="b" cm="1">
        <f t="array" ref="K3256">_xlfn.IFS($L3256&gt;=$B$4-$B$27,FALSE,$I3256&gt;=$B$5-$B$27,TRUE,AND($J3256,NOT($K3255)),FALSE,$K3255,TRUE,TRUE,FALSE)</f>
        <v>0</v>
      </c>
      <c r="L3256" cm="1">
        <f t="array" ref="L3256">_xlfn.IFS($K3255,$L3255+$B$27,NOT($K3255),0,TRUE,$K3255)</f>
        <v>0</v>
      </c>
      <c r="M3256" t="b" cm="1">
        <f t="array" ref="M3256">_xlfn.IFS($K3256,FALSE,AND($J3256,NOT($K3256),$P3256&lt;$B$6),TRUE,TRUE,FALSE)</f>
        <v>0</v>
      </c>
      <c r="N3256" cm="1">
        <f t="array" ref="N3256">_xlfn.IFS($N3255&gt;=$C$7-$B$27,0,$M3255,$N3255+$B$27,TRUE,0)</f>
        <v>0</v>
      </c>
      <c r="O3256" t="b" cm="1">
        <f t="array" ref="O3256">_xlfn.IFS(AND($J3256,NOT($K3256),NOT($M3256)),TRUE,$P3256&gt;=$B$6,FALSE,AND($J3256,NOT($K3256),$M3256,$N3256=0),TRUE,TRUE,FALSE)</f>
        <v>0</v>
      </c>
      <c r="P3256" cm="1">
        <f t="array" ref="P3256">_xlfn.IFS(AND($O3255,$P3255&lt;$B$6),$P3255+1,AND(NOT($J3255),$P3255&gt;0),0,TRUE,$P3255)</f>
        <v>0</v>
      </c>
      <c r="Q3256" s="1">
        <f t="shared" si="251"/>
        <v>165</v>
      </c>
      <c r="R3256" s="1">
        <f t="shared" si="252"/>
        <v>8250</v>
      </c>
      <c r="S3256" s="17">
        <f t="shared" si="253"/>
        <v>152.16723024900091</v>
      </c>
      <c r="T3256" s="1" cm="1">
        <f t="array" ref="T3256">_xlfn.IFS($B$6=1,Q3256*$B$10,AND(P3255=0,P3256&gt;=1),T3255+$B$6*$B$10*$B$8,TRUE,T3255)</f>
        <v>6600</v>
      </c>
      <c r="U3256" s="17">
        <f t="shared" si="254"/>
        <v>121.73378419920073</v>
      </c>
    </row>
    <row r="3257" spans="7:21" x14ac:dyDescent="0.25">
      <c r="G3257" s="15">
        <v>3255</v>
      </c>
      <c r="H3257" s="17">
        <f t="shared" si="250"/>
        <v>54.233333333333334</v>
      </c>
      <c r="I3257" cm="1">
        <f t="array" ref="I3257">_xlfn.IFS(AND(NOT($I3256=0),$J3256),0,NOT($J3256),$I3256+$B$27,TRUE,$I3256)</f>
        <v>3.3666666666666596</v>
      </c>
      <c r="J3257" t="b" cm="1">
        <f t="array" ref="J3257">_xlfn.IFS($I3257&gt;=$C$5-$B$27,TRUE,$P3257&gt;=$B$6,FALSE,TRUE,$J3256)</f>
        <v>0</v>
      </c>
      <c r="K3257" t="b" cm="1">
        <f t="array" ref="K3257">_xlfn.IFS($L3257&gt;=$B$4-$B$27,FALSE,$I3257&gt;=$B$5-$B$27,TRUE,AND($J3257,NOT($K3256)),FALSE,$K3256,TRUE,TRUE,FALSE)</f>
        <v>0</v>
      </c>
      <c r="L3257" cm="1">
        <f t="array" ref="L3257">_xlfn.IFS($K3256,$L3256+$B$27,NOT($K3256),0,TRUE,$K3256)</f>
        <v>0</v>
      </c>
      <c r="M3257" t="b" cm="1">
        <f t="array" ref="M3257">_xlfn.IFS($K3257,FALSE,AND($J3257,NOT($K3257),$P3257&lt;$B$6),TRUE,TRUE,FALSE)</f>
        <v>0</v>
      </c>
      <c r="N3257" cm="1">
        <f t="array" ref="N3257">_xlfn.IFS($N3256&gt;=$C$7-$B$27,0,$M3256,$N3256+$B$27,TRUE,0)</f>
        <v>0</v>
      </c>
      <c r="O3257" t="b" cm="1">
        <f t="array" ref="O3257">_xlfn.IFS(AND($J3257,NOT($K3257),NOT($M3257)),TRUE,$P3257&gt;=$B$6,FALSE,AND($J3257,NOT($K3257),$M3257,$N3257=0),TRUE,TRUE,FALSE)</f>
        <v>0</v>
      </c>
      <c r="P3257" cm="1">
        <f t="array" ref="P3257">_xlfn.IFS(AND($O3256,$P3256&lt;$B$6),$P3256+1,AND(NOT($J3256),$P3256&gt;0),0,TRUE,$P3256)</f>
        <v>0</v>
      </c>
      <c r="Q3257" s="1">
        <f t="shared" si="251"/>
        <v>165</v>
      </c>
      <c r="R3257" s="1">
        <f t="shared" si="252"/>
        <v>8250</v>
      </c>
      <c r="S3257" s="17">
        <f t="shared" si="253"/>
        <v>152.12046711739399</v>
      </c>
      <c r="T3257" s="1" cm="1">
        <f t="array" ref="T3257">_xlfn.IFS($B$6=1,Q3257*$B$10,AND(P3256=0,P3257&gt;=1),T3256+$B$6*$B$10*$B$8,TRUE,T3256)</f>
        <v>6600</v>
      </c>
      <c r="U3257" s="17">
        <f t="shared" si="254"/>
        <v>121.69637369391518</v>
      </c>
    </row>
    <row r="3258" spans="7:21" x14ac:dyDescent="0.25">
      <c r="G3258" s="15">
        <v>3256</v>
      </c>
      <c r="H3258" s="17">
        <f t="shared" si="250"/>
        <v>54.25</v>
      </c>
      <c r="I3258" cm="1">
        <f t="array" ref="I3258">_xlfn.IFS(AND(NOT($I3257=0),$J3257),0,NOT($J3257),$I3257+$B$27,TRUE,$I3257)</f>
        <v>3.3833333333333262</v>
      </c>
      <c r="J3258" t="b" cm="1">
        <f t="array" ref="J3258">_xlfn.IFS($I3258&gt;=$C$5-$B$27,TRUE,$P3258&gt;=$B$6,FALSE,TRUE,$J3257)</f>
        <v>0</v>
      </c>
      <c r="K3258" t="b" cm="1">
        <f t="array" ref="K3258">_xlfn.IFS($L3258&gt;=$B$4-$B$27,FALSE,$I3258&gt;=$B$5-$B$27,TRUE,AND($J3258,NOT($K3257)),FALSE,$K3257,TRUE,TRUE,FALSE)</f>
        <v>0</v>
      </c>
      <c r="L3258" cm="1">
        <f t="array" ref="L3258">_xlfn.IFS($K3257,$L3257+$B$27,NOT($K3257),0,TRUE,$K3257)</f>
        <v>0</v>
      </c>
      <c r="M3258" t="b" cm="1">
        <f t="array" ref="M3258">_xlfn.IFS($K3258,FALSE,AND($J3258,NOT($K3258),$P3258&lt;$B$6),TRUE,TRUE,FALSE)</f>
        <v>0</v>
      </c>
      <c r="N3258" cm="1">
        <f t="array" ref="N3258">_xlfn.IFS($N3257&gt;=$C$7-$B$27,0,$M3257,$N3257+$B$27,TRUE,0)</f>
        <v>0</v>
      </c>
      <c r="O3258" t="b" cm="1">
        <f t="array" ref="O3258">_xlfn.IFS(AND($J3258,NOT($K3258),NOT($M3258)),TRUE,$P3258&gt;=$B$6,FALSE,AND($J3258,NOT($K3258),$M3258,$N3258=0),TRUE,TRUE,FALSE)</f>
        <v>0</v>
      </c>
      <c r="P3258" cm="1">
        <f t="array" ref="P3258">_xlfn.IFS(AND($O3257,$P3257&lt;$B$6),$P3257+1,AND(NOT($J3257),$P3257&gt;0),0,TRUE,$P3257)</f>
        <v>0</v>
      </c>
      <c r="Q3258" s="1">
        <f t="shared" si="251"/>
        <v>165</v>
      </c>
      <c r="R3258" s="1">
        <f t="shared" si="252"/>
        <v>8250</v>
      </c>
      <c r="S3258" s="17">
        <f t="shared" si="253"/>
        <v>152.07373271889401</v>
      </c>
      <c r="T3258" s="1" cm="1">
        <f t="array" ref="T3258">_xlfn.IFS($B$6=1,Q3258*$B$10,AND(P3257=0,P3258&gt;=1),T3257+$B$6*$B$10*$B$8,TRUE,T3257)</f>
        <v>6600</v>
      </c>
      <c r="U3258" s="17">
        <f t="shared" si="254"/>
        <v>121.6589861751152</v>
      </c>
    </row>
    <row r="3259" spans="7:21" x14ac:dyDescent="0.25">
      <c r="G3259" s="15">
        <v>3257</v>
      </c>
      <c r="H3259" s="17">
        <f t="shared" si="250"/>
        <v>54.266666666666666</v>
      </c>
      <c r="I3259" cm="1">
        <f t="array" ref="I3259">_xlfn.IFS(AND(NOT($I3258=0),$J3258),0,NOT($J3258),$I3258+$B$27,TRUE,$I3258)</f>
        <v>3.3999999999999928</v>
      </c>
      <c r="J3259" t="b" cm="1">
        <f t="array" ref="J3259">_xlfn.IFS($I3259&gt;=$C$5-$B$27,TRUE,$P3259&gt;=$B$6,FALSE,TRUE,$J3258)</f>
        <v>0</v>
      </c>
      <c r="K3259" t="b" cm="1">
        <f t="array" ref="K3259">_xlfn.IFS($L3259&gt;=$B$4-$B$27,FALSE,$I3259&gt;=$B$5-$B$27,TRUE,AND($J3259,NOT($K3258)),FALSE,$K3258,TRUE,TRUE,FALSE)</f>
        <v>0</v>
      </c>
      <c r="L3259" cm="1">
        <f t="array" ref="L3259">_xlfn.IFS($K3258,$L3258+$B$27,NOT($K3258),0,TRUE,$K3258)</f>
        <v>0</v>
      </c>
      <c r="M3259" t="b" cm="1">
        <f t="array" ref="M3259">_xlfn.IFS($K3259,FALSE,AND($J3259,NOT($K3259),$P3259&lt;$B$6),TRUE,TRUE,FALSE)</f>
        <v>0</v>
      </c>
      <c r="N3259" cm="1">
        <f t="array" ref="N3259">_xlfn.IFS($N3258&gt;=$C$7-$B$27,0,$M3258,$N3258+$B$27,TRUE,0)</f>
        <v>0</v>
      </c>
      <c r="O3259" t="b" cm="1">
        <f t="array" ref="O3259">_xlfn.IFS(AND($J3259,NOT($K3259),NOT($M3259)),TRUE,$P3259&gt;=$B$6,FALSE,AND($J3259,NOT($K3259),$M3259,$N3259=0),TRUE,TRUE,FALSE)</f>
        <v>0</v>
      </c>
      <c r="P3259" cm="1">
        <f t="array" ref="P3259">_xlfn.IFS(AND($O3258,$P3258&lt;$B$6),$P3258+1,AND(NOT($J3258),$P3258&gt;0),0,TRUE,$P3258)</f>
        <v>0</v>
      </c>
      <c r="Q3259" s="1">
        <f t="shared" si="251"/>
        <v>165</v>
      </c>
      <c r="R3259" s="1">
        <f t="shared" si="252"/>
        <v>8250</v>
      </c>
      <c r="S3259" s="17">
        <f t="shared" si="253"/>
        <v>152.02702702702703</v>
      </c>
      <c r="T3259" s="1" cm="1">
        <f t="array" ref="T3259">_xlfn.IFS($B$6=1,Q3259*$B$10,AND(P3258=0,P3259&gt;=1),T3258+$B$6*$B$10*$B$8,TRUE,T3258)</f>
        <v>6600</v>
      </c>
      <c r="U3259" s="17">
        <f t="shared" si="254"/>
        <v>121.62162162162163</v>
      </c>
    </row>
    <row r="3260" spans="7:21" x14ac:dyDescent="0.25">
      <c r="G3260" s="15">
        <v>3258</v>
      </c>
      <c r="H3260" s="17">
        <f t="shared" si="250"/>
        <v>54.283333333333331</v>
      </c>
      <c r="I3260" cm="1">
        <f t="array" ref="I3260">_xlfn.IFS(AND(NOT($I3259=0),$J3259),0,NOT($J3259),$I3259+$B$27,TRUE,$I3259)</f>
        <v>3.4166666666666594</v>
      </c>
      <c r="J3260" t="b" cm="1">
        <f t="array" ref="J3260">_xlfn.IFS($I3260&gt;=$C$5-$B$27,TRUE,$P3260&gt;=$B$6,FALSE,TRUE,$J3259)</f>
        <v>0</v>
      </c>
      <c r="K3260" t="b" cm="1">
        <f t="array" ref="K3260">_xlfn.IFS($L3260&gt;=$B$4-$B$27,FALSE,$I3260&gt;=$B$5-$B$27,TRUE,AND($J3260,NOT($K3259)),FALSE,$K3259,TRUE,TRUE,FALSE)</f>
        <v>0</v>
      </c>
      <c r="L3260" cm="1">
        <f t="array" ref="L3260">_xlfn.IFS($K3259,$L3259+$B$27,NOT($K3259),0,TRUE,$K3259)</f>
        <v>0</v>
      </c>
      <c r="M3260" t="b" cm="1">
        <f t="array" ref="M3260">_xlfn.IFS($K3260,FALSE,AND($J3260,NOT($K3260),$P3260&lt;$B$6),TRUE,TRUE,FALSE)</f>
        <v>0</v>
      </c>
      <c r="N3260" cm="1">
        <f t="array" ref="N3260">_xlfn.IFS($N3259&gt;=$C$7-$B$27,0,$M3259,$N3259+$B$27,TRUE,0)</f>
        <v>0</v>
      </c>
      <c r="O3260" t="b" cm="1">
        <f t="array" ref="O3260">_xlfn.IFS(AND($J3260,NOT($K3260),NOT($M3260)),TRUE,$P3260&gt;=$B$6,FALSE,AND($J3260,NOT($K3260),$M3260,$N3260=0),TRUE,TRUE,FALSE)</f>
        <v>0</v>
      </c>
      <c r="P3260" cm="1">
        <f t="array" ref="P3260">_xlfn.IFS(AND($O3259,$P3259&lt;$B$6),$P3259+1,AND(NOT($J3259),$P3259&gt;0),0,TRUE,$P3259)</f>
        <v>0</v>
      </c>
      <c r="Q3260" s="1">
        <f t="shared" si="251"/>
        <v>165</v>
      </c>
      <c r="R3260" s="1">
        <f t="shared" si="252"/>
        <v>8250</v>
      </c>
      <c r="S3260" s="17">
        <f t="shared" si="253"/>
        <v>151.98035001535155</v>
      </c>
      <c r="T3260" s="1" cm="1">
        <f t="array" ref="T3260">_xlfn.IFS($B$6=1,Q3260*$B$10,AND(P3259=0,P3260&gt;=1),T3259+$B$6*$B$10*$B$8,TRUE,T3259)</f>
        <v>6600</v>
      </c>
      <c r="U3260" s="17">
        <f t="shared" si="254"/>
        <v>121.58428001228124</v>
      </c>
    </row>
    <row r="3261" spans="7:21" x14ac:dyDescent="0.25">
      <c r="G3261" s="15">
        <v>3259</v>
      </c>
      <c r="H3261" s="17">
        <f t="shared" si="250"/>
        <v>54.3</v>
      </c>
      <c r="I3261" cm="1">
        <f t="array" ref="I3261">_xlfn.IFS(AND(NOT($I3260=0),$J3260),0,NOT($J3260),$I3260+$B$27,TRUE,$I3260)</f>
        <v>3.433333333333326</v>
      </c>
      <c r="J3261" t="b" cm="1">
        <f t="array" ref="J3261">_xlfn.IFS($I3261&gt;=$C$5-$B$27,TRUE,$P3261&gt;=$B$6,FALSE,TRUE,$J3260)</f>
        <v>0</v>
      </c>
      <c r="K3261" t="b" cm="1">
        <f t="array" ref="K3261">_xlfn.IFS($L3261&gt;=$B$4-$B$27,FALSE,$I3261&gt;=$B$5-$B$27,TRUE,AND($J3261,NOT($K3260)),FALSE,$K3260,TRUE,TRUE,FALSE)</f>
        <v>0</v>
      </c>
      <c r="L3261" cm="1">
        <f t="array" ref="L3261">_xlfn.IFS($K3260,$L3260+$B$27,NOT($K3260),0,TRUE,$K3260)</f>
        <v>0</v>
      </c>
      <c r="M3261" t="b" cm="1">
        <f t="array" ref="M3261">_xlfn.IFS($K3261,FALSE,AND($J3261,NOT($K3261),$P3261&lt;$B$6),TRUE,TRUE,FALSE)</f>
        <v>0</v>
      </c>
      <c r="N3261" cm="1">
        <f t="array" ref="N3261">_xlfn.IFS($N3260&gt;=$C$7-$B$27,0,$M3260,$N3260+$B$27,TRUE,0)</f>
        <v>0</v>
      </c>
      <c r="O3261" t="b" cm="1">
        <f t="array" ref="O3261">_xlfn.IFS(AND($J3261,NOT($K3261),NOT($M3261)),TRUE,$P3261&gt;=$B$6,FALSE,AND($J3261,NOT($K3261),$M3261,$N3261=0),TRUE,TRUE,FALSE)</f>
        <v>0</v>
      </c>
      <c r="P3261" cm="1">
        <f t="array" ref="P3261">_xlfn.IFS(AND($O3260,$P3260&lt;$B$6),$P3260+1,AND(NOT($J3260),$P3260&gt;0),0,TRUE,$P3260)</f>
        <v>0</v>
      </c>
      <c r="Q3261" s="1">
        <f t="shared" si="251"/>
        <v>165</v>
      </c>
      <c r="R3261" s="1">
        <f t="shared" si="252"/>
        <v>8250</v>
      </c>
      <c r="S3261" s="17">
        <f t="shared" si="253"/>
        <v>151.93370165745858</v>
      </c>
      <c r="T3261" s="1" cm="1">
        <f t="array" ref="T3261">_xlfn.IFS($B$6=1,Q3261*$B$10,AND(P3260=0,P3261&gt;=1),T3260+$B$6*$B$10*$B$8,TRUE,T3260)</f>
        <v>6600</v>
      </c>
      <c r="U3261" s="17">
        <f t="shared" si="254"/>
        <v>121.54696132596686</v>
      </c>
    </row>
    <row r="3262" spans="7:21" x14ac:dyDescent="0.25">
      <c r="G3262" s="15">
        <v>3260</v>
      </c>
      <c r="H3262" s="17">
        <f t="shared" si="250"/>
        <v>54.316666666666663</v>
      </c>
      <c r="I3262" cm="1">
        <f t="array" ref="I3262">_xlfn.IFS(AND(NOT($I3261=0),$J3261),0,NOT($J3261),$I3261+$B$27,TRUE,$I3261)</f>
        <v>3.4499999999999926</v>
      </c>
      <c r="J3262" t="b" cm="1">
        <f t="array" ref="J3262">_xlfn.IFS($I3262&gt;=$C$5-$B$27,TRUE,$P3262&gt;=$B$6,FALSE,TRUE,$J3261)</f>
        <v>0</v>
      </c>
      <c r="K3262" t="b" cm="1">
        <f t="array" ref="K3262">_xlfn.IFS($L3262&gt;=$B$4-$B$27,FALSE,$I3262&gt;=$B$5-$B$27,TRUE,AND($J3262,NOT($K3261)),FALSE,$K3261,TRUE,TRUE,FALSE)</f>
        <v>0</v>
      </c>
      <c r="L3262" cm="1">
        <f t="array" ref="L3262">_xlfn.IFS($K3261,$L3261+$B$27,NOT($K3261),0,TRUE,$K3261)</f>
        <v>0</v>
      </c>
      <c r="M3262" t="b" cm="1">
        <f t="array" ref="M3262">_xlfn.IFS($K3262,FALSE,AND($J3262,NOT($K3262),$P3262&lt;$B$6),TRUE,TRUE,FALSE)</f>
        <v>0</v>
      </c>
      <c r="N3262" cm="1">
        <f t="array" ref="N3262">_xlfn.IFS($N3261&gt;=$C$7-$B$27,0,$M3261,$N3261+$B$27,TRUE,0)</f>
        <v>0</v>
      </c>
      <c r="O3262" t="b" cm="1">
        <f t="array" ref="O3262">_xlfn.IFS(AND($J3262,NOT($K3262),NOT($M3262)),TRUE,$P3262&gt;=$B$6,FALSE,AND($J3262,NOT($K3262),$M3262,$N3262=0),TRUE,TRUE,FALSE)</f>
        <v>0</v>
      </c>
      <c r="P3262" cm="1">
        <f t="array" ref="P3262">_xlfn.IFS(AND($O3261,$P3261&lt;$B$6),$P3261+1,AND(NOT($J3261),$P3261&gt;0),0,TRUE,$P3261)</f>
        <v>0</v>
      </c>
      <c r="Q3262" s="1">
        <f t="shared" si="251"/>
        <v>165</v>
      </c>
      <c r="R3262" s="1">
        <f t="shared" si="252"/>
        <v>8250</v>
      </c>
      <c r="S3262" s="17">
        <f t="shared" si="253"/>
        <v>151.88708192697146</v>
      </c>
      <c r="T3262" s="1" cm="1">
        <f t="array" ref="T3262">_xlfn.IFS($B$6=1,Q3262*$B$10,AND(P3261=0,P3262&gt;=1),T3261+$B$6*$B$10*$B$8,TRUE,T3261)</f>
        <v>6600</v>
      </c>
      <c r="U3262" s="17">
        <f t="shared" si="254"/>
        <v>121.50966554157718</v>
      </c>
    </row>
    <row r="3263" spans="7:21" x14ac:dyDescent="0.25">
      <c r="G3263" s="15">
        <v>3261</v>
      </c>
      <c r="H3263" s="17">
        <f t="shared" si="250"/>
        <v>54.333333333333336</v>
      </c>
      <c r="I3263" cm="1">
        <f t="array" ref="I3263">_xlfn.IFS(AND(NOT($I3262=0),$J3262),0,NOT($J3262),$I3262+$B$27,TRUE,$I3262)</f>
        <v>3.4666666666666592</v>
      </c>
      <c r="J3263" t="b" cm="1">
        <f t="array" ref="J3263">_xlfn.IFS($I3263&gt;=$C$5-$B$27,TRUE,$P3263&gt;=$B$6,FALSE,TRUE,$J3262)</f>
        <v>0</v>
      </c>
      <c r="K3263" t="b" cm="1">
        <f t="array" ref="K3263">_xlfn.IFS($L3263&gt;=$B$4-$B$27,FALSE,$I3263&gt;=$B$5-$B$27,TRUE,AND($J3263,NOT($K3262)),FALSE,$K3262,TRUE,TRUE,FALSE)</f>
        <v>0</v>
      </c>
      <c r="L3263" cm="1">
        <f t="array" ref="L3263">_xlfn.IFS($K3262,$L3262+$B$27,NOT($K3262),0,TRUE,$K3262)</f>
        <v>0</v>
      </c>
      <c r="M3263" t="b" cm="1">
        <f t="array" ref="M3263">_xlfn.IFS($K3263,FALSE,AND($J3263,NOT($K3263),$P3263&lt;$B$6),TRUE,TRUE,FALSE)</f>
        <v>0</v>
      </c>
      <c r="N3263" cm="1">
        <f t="array" ref="N3263">_xlfn.IFS($N3262&gt;=$C$7-$B$27,0,$M3262,$N3262+$B$27,TRUE,0)</f>
        <v>0</v>
      </c>
      <c r="O3263" t="b" cm="1">
        <f t="array" ref="O3263">_xlfn.IFS(AND($J3263,NOT($K3263),NOT($M3263)),TRUE,$P3263&gt;=$B$6,FALSE,AND($J3263,NOT($K3263),$M3263,$N3263=0),TRUE,TRUE,FALSE)</f>
        <v>0</v>
      </c>
      <c r="P3263" cm="1">
        <f t="array" ref="P3263">_xlfn.IFS(AND($O3262,$P3262&lt;$B$6),$P3262+1,AND(NOT($J3262),$P3262&gt;0),0,TRUE,$P3262)</f>
        <v>0</v>
      </c>
      <c r="Q3263" s="1">
        <f t="shared" si="251"/>
        <v>165</v>
      </c>
      <c r="R3263" s="1">
        <f t="shared" si="252"/>
        <v>8250</v>
      </c>
      <c r="S3263" s="17">
        <f t="shared" si="253"/>
        <v>151.84049079754601</v>
      </c>
      <c r="T3263" s="1" cm="1">
        <f t="array" ref="T3263">_xlfn.IFS($B$6=1,Q3263*$B$10,AND(P3262=0,P3263&gt;=1),T3262+$B$6*$B$10*$B$8,TRUE,T3262)</f>
        <v>6600</v>
      </c>
      <c r="U3263" s="17">
        <f t="shared" si="254"/>
        <v>121.47239263803681</v>
      </c>
    </row>
    <row r="3264" spans="7:21" x14ac:dyDescent="0.25">
      <c r="G3264" s="15">
        <v>3262</v>
      </c>
      <c r="H3264" s="17">
        <f t="shared" si="250"/>
        <v>54.35</v>
      </c>
      <c r="I3264" cm="1">
        <f t="array" ref="I3264">_xlfn.IFS(AND(NOT($I3263=0),$J3263),0,NOT($J3263),$I3263+$B$27,TRUE,$I3263)</f>
        <v>3.4833333333333258</v>
      </c>
      <c r="J3264" t="b" cm="1">
        <f t="array" ref="J3264">_xlfn.IFS($I3264&gt;=$C$5-$B$27,TRUE,$P3264&gt;=$B$6,FALSE,TRUE,$J3263)</f>
        <v>0</v>
      </c>
      <c r="K3264" t="b" cm="1">
        <f t="array" ref="K3264">_xlfn.IFS($L3264&gt;=$B$4-$B$27,FALSE,$I3264&gt;=$B$5-$B$27,TRUE,AND($J3264,NOT($K3263)),FALSE,$K3263,TRUE,TRUE,FALSE)</f>
        <v>0</v>
      </c>
      <c r="L3264" cm="1">
        <f t="array" ref="L3264">_xlfn.IFS($K3263,$L3263+$B$27,NOT($K3263),0,TRUE,$K3263)</f>
        <v>0</v>
      </c>
      <c r="M3264" t="b" cm="1">
        <f t="array" ref="M3264">_xlfn.IFS($K3264,FALSE,AND($J3264,NOT($K3264),$P3264&lt;$B$6),TRUE,TRUE,FALSE)</f>
        <v>0</v>
      </c>
      <c r="N3264" cm="1">
        <f t="array" ref="N3264">_xlfn.IFS($N3263&gt;=$C$7-$B$27,0,$M3263,$N3263+$B$27,TRUE,0)</f>
        <v>0</v>
      </c>
      <c r="O3264" t="b" cm="1">
        <f t="array" ref="O3264">_xlfn.IFS(AND($J3264,NOT($K3264),NOT($M3264)),TRUE,$P3264&gt;=$B$6,FALSE,AND($J3264,NOT($K3264),$M3264,$N3264=0),TRUE,TRUE,FALSE)</f>
        <v>0</v>
      </c>
      <c r="P3264" cm="1">
        <f t="array" ref="P3264">_xlfn.IFS(AND($O3263,$P3263&lt;$B$6),$P3263+1,AND(NOT($J3263),$P3263&gt;0),0,TRUE,$P3263)</f>
        <v>0</v>
      </c>
      <c r="Q3264" s="1">
        <f t="shared" si="251"/>
        <v>165</v>
      </c>
      <c r="R3264" s="1">
        <f t="shared" si="252"/>
        <v>8250</v>
      </c>
      <c r="S3264" s="17">
        <f t="shared" si="253"/>
        <v>151.79392824287029</v>
      </c>
      <c r="T3264" s="1" cm="1">
        <f t="array" ref="T3264">_xlfn.IFS($B$6=1,Q3264*$B$10,AND(P3263=0,P3264&gt;=1),T3263+$B$6*$B$10*$B$8,TRUE,T3263)</f>
        <v>6600</v>
      </c>
      <c r="U3264" s="17">
        <f t="shared" si="254"/>
        <v>121.43514259429622</v>
      </c>
    </row>
    <row r="3265" spans="7:21" x14ac:dyDescent="0.25">
      <c r="G3265" s="15">
        <v>3263</v>
      </c>
      <c r="H3265" s="17">
        <f t="shared" si="250"/>
        <v>54.366666666666667</v>
      </c>
      <c r="I3265" cm="1">
        <f t="array" ref="I3265">_xlfn.IFS(AND(NOT($I3264=0),$J3264),0,NOT($J3264),$I3264+$B$27,TRUE,$I3264)</f>
        <v>3.4999999999999925</v>
      </c>
      <c r="J3265" t="b" cm="1">
        <f t="array" ref="J3265">_xlfn.IFS($I3265&gt;=$C$5-$B$27,TRUE,$P3265&gt;=$B$6,FALSE,TRUE,$J3264)</f>
        <v>0</v>
      </c>
      <c r="K3265" t="b" cm="1">
        <f t="array" ref="K3265">_xlfn.IFS($L3265&gt;=$B$4-$B$27,FALSE,$I3265&gt;=$B$5-$B$27,TRUE,AND($J3265,NOT($K3264)),FALSE,$K3264,TRUE,TRUE,FALSE)</f>
        <v>0</v>
      </c>
      <c r="L3265" cm="1">
        <f t="array" ref="L3265">_xlfn.IFS($K3264,$L3264+$B$27,NOT($K3264),0,TRUE,$K3264)</f>
        <v>0</v>
      </c>
      <c r="M3265" t="b" cm="1">
        <f t="array" ref="M3265">_xlfn.IFS($K3265,FALSE,AND($J3265,NOT($K3265),$P3265&lt;$B$6),TRUE,TRUE,FALSE)</f>
        <v>0</v>
      </c>
      <c r="N3265" cm="1">
        <f t="array" ref="N3265">_xlfn.IFS($N3264&gt;=$C$7-$B$27,0,$M3264,$N3264+$B$27,TRUE,0)</f>
        <v>0</v>
      </c>
      <c r="O3265" t="b" cm="1">
        <f t="array" ref="O3265">_xlfn.IFS(AND($J3265,NOT($K3265),NOT($M3265)),TRUE,$P3265&gt;=$B$6,FALSE,AND($J3265,NOT($K3265),$M3265,$N3265=0),TRUE,TRUE,FALSE)</f>
        <v>0</v>
      </c>
      <c r="P3265" cm="1">
        <f t="array" ref="P3265">_xlfn.IFS(AND($O3264,$P3264&lt;$B$6),$P3264+1,AND(NOT($J3264),$P3264&gt;0),0,TRUE,$P3264)</f>
        <v>0</v>
      </c>
      <c r="Q3265" s="1">
        <f t="shared" si="251"/>
        <v>165</v>
      </c>
      <c r="R3265" s="1">
        <f t="shared" si="252"/>
        <v>8250</v>
      </c>
      <c r="S3265" s="17">
        <f t="shared" si="253"/>
        <v>151.74739423666463</v>
      </c>
      <c r="T3265" s="1" cm="1">
        <f t="array" ref="T3265">_xlfn.IFS($B$6=1,Q3265*$B$10,AND(P3264=0,P3265&gt;=1),T3264+$B$6*$B$10*$B$8,TRUE,T3264)</f>
        <v>6600</v>
      </c>
      <c r="U3265" s="17">
        <f t="shared" si="254"/>
        <v>121.3979153893317</v>
      </c>
    </row>
    <row r="3266" spans="7:21" x14ac:dyDescent="0.25">
      <c r="G3266" s="15">
        <v>3264</v>
      </c>
      <c r="H3266" s="17">
        <f t="shared" si="250"/>
        <v>54.383333333333333</v>
      </c>
      <c r="I3266" cm="1">
        <f t="array" ref="I3266">_xlfn.IFS(AND(NOT($I3265=0),$J3265),0,NOT($J3265),$I3265+$B$27,TRUE,$I3265)</f>
        <v>3.5166666666666591</v>
      </c>
      <c r="J3266" t="b" cm="1">
        <f t="array" ref="J3266">_xlfn.IFS($I3266&gt;=$C$5-$B$27,TRUE,$P3266&gt;=$B$6,FALSE,TRUE,$J3265)</f>
        <v>0</v>
      </c>
      <c r="K3266" t="b" cm="1">
        <f t="array" ref="K3266">_xlfn.IFS($L3266&gt;=$B$4-$B$27,FALSE,$I3266&gt;=$B$5-$B$27,TRUE,AND($J3266,NOT($K3265)),FALSE,$K3265,TRUE,TRUE,FALSE)</f>
        <v>0</v>
      </c>
      <c r="L3266" cm="1">
        <f t="array" ref="L3266">_xlfn.IFS($K3265,$L3265+$B$27,NOT($K3265),0,TRUE,$K3265)</f>
        <v>0</v>
      </c>
      <c r="M3266" t="b" cm="1">
        <f t="array" ref="M3266">_xlfn.IFS($K3266,FALSE,AND($J3266,NOT($K3266),$P3266&lt;$B$6),TRUE,TRUE,FALSE)</f>
        <v>0</v>
      </c>
      <c r="N3266" cm="1">
        <f t="array" ref="N3266">_xlfn.IFS($N3265&gt;=$C$7-$B$27,0,$M3265,$N3265+$B$27,TRUE,0)</f>
        <v>0</v>
      </c>
      <c r="O3266" t="b" cm="1">
        <f t="array" ref="O3266">_xlfn.IFS(AND($J3266,NOT($K3266),NOT($M3266)),TRUE,$P3266&gt;=$B$6,FALSE,AND($J3266,NOT($K3266),$M3266,$N3266=0),TRUE,TRUE,FALSE)</f>
        <v>0</v>
      </c>
      <c r="P3266" cm="1">
        <f t="array" ref="P3266">_xlfn.IFS(AND($O3265,$P3265&lt;$B$6),$P3265+1,AND(NOT($J3265),$P3265&gt;0),0,TRUE,$P3265)</f>
        <v>0</v>
      </c>
      <c r="Q3266" s="1">
        <f t="shared" si="251"/>
        <v>165</v>
      </c>
      <c r="R3266" s="1">
        <f t="shared" si="252"/>
        <v>8250</v>
      </c>
      <c r="S3266" s="17">
        <f t="shared" si="253"/>
        <v>151.70088875268158</v>
      </c>
      <c r="T3266" s="1" cm="1">
        <f t="array" ref="T3266">_xlfn.IFS($B$6=1,Q3266*$B$10,AND(P3265=0,P3266&gt;=1),T3265+$B$6*$B$10*$B$8,TRUE,T3265)</f>
        <v>6600</v>
      </c>
      <c r="U3266" s="17">
        <f t="shared" si="254"/>
        <v>121.36071100214527</v>
      </c>
    </row>
    <row r="3267" spans="7:21" x14ac:dyDescent="0.25">
      <c r="G3267" s="15">
        <v>3265</v>
      </c>
      <c r="H3267" s="17">
        <f t="shared" ref="H3267:H3330" si="255">($G3267-1)*$B$27</f>
        <v>54.4</v>
      </c>
      <c r="I3267" cm="1">
        <f t="array" ref="I3267">_xlfn.IFS(AND(NOT($I3266=0),$J3266),0,NOT($J3266),$I3266+$B$27,TRUE,$I3266)</f>
        <v>3.5333333333333257</v>
      </c>
      <c r="J3267" t="b" cm="1">
        <f t="array" ref="J3267">_xlfn.IFS($I3267&gt;=$C$5-$B$27,TRUE,$P3267&gt;=$B$6,FALSE,TRUE,$J3266)</f>
        <v>0</v>
      </c>
      <c r="K3267" t="b" cm="1">
        <f t="array" ref="K3267">_xlfn.IFS($L3267&gt;=$B$4-$B$27,FALSE,$I3267&gt;=$B$5-$B$27,TRUE,AND($J3267,NOT($K3266)),FALSE,$K3266,TRUE,TRUE,FALSE)</f>
        <v>0</v>
      </c>
      <c r="L3267" cm="1">
        <f t="array" ref="L3267">_xlfn.IFS($K3266,$L3266+$B$27,NOT($K3266),0,TRUE,$K3266)</f>
        <v>0</v>
      </c>
      <c r="M3267" t="b" cm="1">
        <f t="array" ref="M3267">_xlfn.IFS($K3267,FALSE,AND($J3267,NOT($K3267),$P3267&lt;$B$6),TRUE,TRUE,FALSE)</f>
        <v>0</v>
      </c>
      <c r="N3267" cm="1">
        <f t="array" ref="N3267">_xlfn.IFS($N3266&gt;=$C$7-$B$27,0,$M3266,$N3266+$B$27,TRUE,0)</f>
        <v>0</v>
      </c>
      <c r="O3267" t="b" cm="1">
        <f t="array" ref="O3267">_xlfn.IFS(AND($J3267,NOT($K3267),NOT($M3267)),TRUE,$P3267&gt;=$B$6,FALSE,AND($J3267,NOT($K3267),$M3267,$N3267=0),TRUE,TRUE,FALSE)</f>
        <v>0</v>
      </c>
      <c r="P3267" cm="1">
        <f t="array" ref="P3267">_xlfn.IFS(AND($O3266,$P3266&lt;$B$6),$P3266+1,AND(NOT($J3266),$P3266&gt;0),0,TRUE,$P3266)</f>
        <v>0</v>
      </c>
      <c r="Q3267" s="1">
        <f t="shared" ref="Q3267:Q3330" si="256">IF($O3266,$Q3266+$B$8,$Q3266)</f>
        <v>165</v>
      </c>
      <c r="R3267" s="1">
        <f t="shared" ref="R3267:R3330" si="257">IF($O3266,$R3266+$B$8*$B$9,$R3266)</f>
        <v>8250</v>
      </c>
      <c r="S3267" s="17">
        <f t="shared" si="253"/>
        <v>151.65441176470588</v>
      </c>
      <c r="T3267" s="1" cm="1">
        <f t="array" ref="T3267">_xlfn.IFS($B$6=1,Q3267*$B$10,AND(P3266=0,P3267&gt;=1),T3266+$B$6*$B$10*$B$8,TRUE,T3266)</f>
        <v>6600</v>
      </c>
      <c r="U3267" s="17">
        <f t="shared" si="254"/>
        <v>121.32352941176471</v>
      </c>
    </row>
    <row r="3268" spans="7:21" x14ac:dyDescent="0.25">
      <c r="G3268" s="15">
        <v>3266</v>
      </c>
      <c r="H3268" s="17">
        <f t="shared" si="255"/>
        <v>54.416666666666664</v>
      </c>
      <c r="I3268" cm="1">
        <f t="array" ref="I3268">_xlfn.IFS(AND(NOT($I3267=0),$J3267),0,NOT($J3267),$I3267+$B$27,TRUE,$I3267)</f>
        <v>3.5499999999999923</v>
      </c>
      <c r="J3268" t="b" cm="1">
        <f t="array" ref="J3268">_xlfn.IFS($I3268&gt;=$C$5-$B$27,TRUE,$P3268&gt;=$B$6,FALSE,TRUE,$J3267)</f>
        <v>0</v>
      </c>
      <c r="K3268" t="b" cm="1">
        <f t="array" ref="K3268">_xlfn.IFS($L3268&gt;=$B$4-$B$27,FALSE,$I3268&gt;=$B$5-$B$27,TRUE,AND($J3268,NOT($K3267)),FALSE,$K3267,TRUE,TRUE,FALSE)</f>
        <v>0</v>
      </c>
      <c r="L3268" cm="1">
        <f t="array" ref="L3268">_xlfn.IFS($K3267,$L3267+$B$27,NOT($K3267),0,TRUE,$K3267)</f>
        <v>0</v>
      </c>
      <c r="M3268" t="b" cm="1">
        <f t="array" ref="M3268">_xlfn.IFS($K3268,FALSE,AND($J3268,NOT($K3268),$P3268&lt;$B$6),TRUE,TRUE,FALSE)</f>
        <v>0</v>
      </c>
      <c r="N3268" cm="1">
        <f t="array" ref="N3268">_xlfn.IFS($N3267&gt;=$C$7-$B$27,0,$M3267,$N3267+$B$27,TRUE,0)</f>
        <v>0</v>
      </c>
      <c r="O3268" t="b" cm="1">
        <f t="array" ref="O3268">_xlfn.IFS(AND($J3268,NOT($K3268),NOT($M3268)),TRUE,$P3268&gt;=$B$6,FALSE,AND($J3268,NOT($K3268),$M3268,$N3268=0),TRUE,TRUE,FALSE)</f>
        <v>0</v>
      </c>
      <c r="P3268" cm="1">
        <f t="array" ref="P3268">_xlfn.IFS(AND($O3267,$P3267&lt;$B$6),$P3267+1,AND(NOT($J3267),$P3267&gt;0),0,TRUE,$P3267)</f>
        <v>0</v>
      </c>
      <c r="Q3268" s="1">
        <f t="shared" si="256"/>
        <v>165</v>
      </c>
      <c r="R3268" s="1">
        <f t="shared" si="257"/>
        <v>8250</v>
      </c>
      <c r="S3268" s="17">
        <f t="shared" ref="S3268:S3331" si="258">$R3268/$H3268</f>
        <v>151.60796324655436</v>
      </c>
      <c r="T3268" s="1" cm="1">
        <f t="array" ref="T3268">_xlfn.IFS($B$6=1,Q3268*$B$10,AND(P3267=0,P3268&gt;=1),T3267+$B$6*$B$10*$B$8,TRUE,T3267)</f>
        <v>6600</v>
      </c>
      <c r="U3268" s="17">
        <f t="shared" ref="U3268:U3331" si="259">T3268/H3268</f>
        <v>121.28637059724349</v>
      </c>
    </row>
    <row r="3269" spans="7:21" x14ac:dyDescent="0.25">
      <c r="G3269" s="15">
        <v>3267</v>
      </c>
      <c r="H3269" s="17">
        <f t="shared" si="255"/>
        <v>54.43333333333333</v>
      </c>
      <c r="I3269" cm="1">
        <f t="array" ref="I3269">_xlfn.IFS(AND(NOT($I3268=0),$J3268),0,NOT($J3268),$I3268+$B$27,TRUE,$I3268)</f>
        <v>3.5666666666666589</v>
      </c>
      <c r="J3269" t="b" cm="1">
        <f t="array" ref="J3269">_xlfn.IFS($I3269&gt;=$C$5-$B$27,TRUE,$P3269&gt;=$B$6,FALSE,TRUE,$J3268)</f>
        <v>0</v>
      </c>
      <c r="K3269" t="b" cm="1">
        <f t="array" ref="K3269">_xlfn.IFS($L3269&gt;=$B$4-$B$27,FALSE,$I3269&gt;=$B$5-$B$27,TRUE,AND($J3269,NOT($K3268)),FALSE,$K3268,TRUE,TRUE,FALSE)</f>
        <v>0</v>
      </c>
      <c r="L3269" cm="1">
        <f t="array" ref="L3269">_xlfn.IFS($K3268,$L3268+$B$27,NOT($K3268),0,TRUE,$K3268)</f>
        <v>0</v>
      </c>
      <c r="M3269" t="b" cm="1">
        <f t="array" ref="M3269">_xlfn.IFS($K3269,FALSE,AND($J3269,NOT($K3269),$P3269&lt;$B$6),TRUE,TRUE,FALSE)</f>
        <v>0</v>
      </c>
      <c r="N3269" cm="1">
        <f t="array" ref="N3269">_xlfn.IFS($N3268&gt;=$C$7-$B$27,0,$M3268,$N3268+$B$27,TRUE,0)</f>
        <v>0</v>
      </c>
      <c r="O3269" t="b" cm="1">
        <f t="array" ref="O3269">_xlfn.IFS(AND($J3269,NOT($K3269),NOT($M3269)),TRUE,$P3269&gt;=$B$6,FALSE,AND($J3269,NOT($K3269),$M3269,$N3269=0),TRUE,TRUE,FALSE)</f>
        <v>0</v>
      </c>
      <c r="P3269" cm="1">
        <f t="array" ref="P3269">_xlfn.IFS(AND($O3268,$P3268&lt;$B$6),$P3268+1,AND(NOT($J3268),$P3268&gt;0),0,TRUE,$P3268)</f>
        <v>0</v>
      </c>
      <c r="Q3269" s="1">
        <f t="shared" si="256"/>
        <v>165</v>
      </c>
      <c r="R3269" s="1">
        <f t="shared" si="257"/>
        <v>8250</v>
      </c>
      <c r="S3269" s="17">
        <f t="shared" si="258"/>
        <v>151.56154317207594</v>
      </c>
      <c r="T3269" s="1" cm="1">
        <f t="array" ref="T3269">_xlfn.IFS($B$6=1,Q3269*$B$10,AND(P3268=0,P3269&gt;=1),T3268+$B$6*$B$10*$B$8,TRUE,T3268)</f>
        <v>6600</v>
      </c>
      <c r="U3269" s="17">
        <f t="shared" si="259"/>
        <v>121.24923453766075</v>
      </c>
    </row>
    <row r="3270" spans="7:21" x14ac:dyDescent="0.25">
      <c r="G3270" s="15">
        <v>3268</v>
      </c>
      <c r="H3270" s="17">
        <f t="shared" si="255"/>
        <v>54.449999999999996</v>
      </c>
      <c r="I3270" cm="1">
        <f t="array" ref="I3270">_xlfn.IFS(AND(NOT($I3269=0),$J3269),0,NOT($J3269),$I3269+$B$27,TRUE,$I3269)</f>
        <v>3.5833333333333255</v>
      </c>
      <c r="J3270" t="b" cm="1">
        <f t="array" ref="J3270">_xlfn.IFS($I3270&gt;=$C$5-$B$27,TRUE,$P3270&gt;=$B$6,FALSE,TRUE,$J3269)</f>
        <v>0</v>
      </c>
      <c r="K3270" t="b" cm="1">
        <f t="array" ref="K3270">_xlfn.IFS($L3270&gt;=$B$4-$B$27,FALSE,$I3270&gt;=$B$5-$B$27,TRUE,AND($J3270,NOT($K3269)),FALSE,$K3269,TRUE,TRUE,FALSE)</f>
        <v>0</v>
      </c>
      <c r="L3270" cm="1">
        <f t="array" ref="L3270">_xlfn.IFS($K3269,$L3269+$B$27,NOT($K3269),0,TRUE,$K3269)</f>
        <v>0</v>
      </c>
      <c r="M3270" t="b" cm="1">
        <f t="array" ref="M3270">_xlfn.IFS($K3270,FALSE,AND($J3270,NOT($K3270),$P3270&lt;$B$6),TRUE,TRUE,FALSE)</f>
        <v>0</v>
      </c>
      <c r="N3270" cm="1">
        <f t="array" ref="N3270">_xlfn.IFS($N3269&gt;=$C$7-$B$27,0,$M3269,$N3269+$B$27,TRUE,0)</f>
        <v>0</v>
      </c>
      <c r="O3270" t="b" cm="1">
        <f t="array" ref="O3270">_xlfn.IFS(AND($J3270,NOT($K3270),NOT($M3270)),TRUE,$P3270&gt;=$B$6,FALSE,AND($J3270,NOT($K3270),$M3270,$N3270=0),TRUE,TRUE,FALSE)</f>
        <v>0</v>
      </c>
      <c r="P3270" cm="1">
        <f t="array" ref="P3270">_xlfn.IFS(AND($O3269,$P3269&lt;$B$6),$P3269+1,AND(NOT($J3269),$P3269&gt;0),0,TRUE,$P3269)</f>
        <v>0</v>
      </c>
      <c r="Q3270" s="1">
        <f t="shared" si="256"/>
        <v>165</v>
      </c>
      <c r="R3270" s="1">
        <f t="shared" si="257"/>
        <v>8250</v>
      </c>
      <c r="S3270" s="17">
        <f t="shared" si="258"/>
        <v>151.51515151515153</v>
      </c>
      <c r="T3270" s="1" cm="1">
        <f t="array" ref="T3270">_xlfn.IFS($B$6=1,Q3270*$B$10,AND(P3269=0,P3270&gt;=1),T3269+$B$6*$B$10*$B$8,TRUE,T3269)</f>
        <v>6600</v>
      </c>
      <c r="U3270" s="17">
        <f t="shared" si="259"/>
        <v>121.21212121212122</v>
      </c>
    </row>
    <row r="3271" spans="7:21" x14ac:dyDescent="0.25">
      <c r="G3271" s="15">
        <v>3269</v>
      </c>
      <c r="H3271" s="17">
        <f t="shared" si="255"/>
        <v>54.466666666666669</v>
      </c>
      <c r="I3271" cm="1">
        <f t="array" ref="I3271">_xlfn.IFS(AND(NOT($I3270=0),$J3270),0,NOT($J3270),$I3270+$B$27,TRUE,$I3270)</f>
        <v>3.5999999999999921</v>
      </c>
      <c r="J3271" t="b" cm="1">
        <f t="array" ref="J3271">_xlfn.IFS($I3271&gt;=$C$5-$B$27,TRUE,$P3271&gt;=$B$6,FALSE,TRUE,$J3270)</f>
        <v>0</v>
      </c>
      <c r="K3271" t="b" cm="1">
        <f t="array" ref="K3271">_xlfn.IFS($L3271&gt;=$B$4-$B$27,FALSE,$I3271&gt;=$B$5-$B$27,TRUE,AND($J3271,NOT($K3270)),FALSE,$K3270,TRUE,TRUE,FALSE)</f>
        <v>0</v>
      </c>
      <c r="L3271" cm="1">
        <f t="array" ref="L3271">_xlfn.IFS($K3270,$L3270+$B$27,NOT($K3270),0,TRUE,$K3270)</f>
        <v>0</v>
      </c>
      <c r="M3271" t="b" cm="1">
        <f t="array" ref="M3271">_xlfn.IFS($K3271,FALSE,AND($J3271,NOT($K3271),$P3271&lt;$B$6),TRUE,TRUE,FALSE)</f>
        <v>0</v>
      </c>
      <c r="N3271" cm="1">
        <f t="array" ref="N3271">_xlfn.IFS($N3270&gt;=$C$7-$B$27,0,$M3270,$N3270+$B$27,TRUE,0)</f>
        <v>0</v>
      </c>
      <c r="O3271" t="b" cm="1">
        <f t="array" ref="O3271">_xlfn.IFS(AND($J3271,NOT($K3271),NOT($M3271)),TRUE,$P3271&gt;=$B$6,FALSE,AND($J3271,NOT($K3271),$M3271,$N3271=0),TRUE,TRUE,FALSE)</f>
        <v>0</v>
      </c>
      <c r="P3271" cm="1">
        <f t="array" ref="P3271">_xlfn.IFS(AND($O3270,$P3270&lt;$B$6),$P3270+1,AND(NOT($J3270),$P3270&gt;0),0,TRUE,$P3270)</f>
        <v>0</v>
      </c>
      <c r="Q3271" s="1">
        <f t="shared" si="256"/>
        <v>165</v>
      </c>
      <c r="R3271" s="1">
        <f t="shared" si="257"/>
        <v>8250</v>
      </c>
      <c r="S3271" s="17">
        <f t="shared" si="258"/>
        <v>151.468788249694</v>
      </c>
      <c r="T3271" s="1" cm="1">
        <f t="array" ref="T3271">_xlfn.IFS($B$6=1,Q3271*$B$10,AND(P3270=0,P3271&gt;=1),T3270+$B$6*$B$10*$B$8,TRUE,T3270)</f>
        <v>6600</v>
      </c>
      <c r="U3271" s="17">
        <f t="shared" si="259"/>
        <v>121.1750305997552</v>
      </c>
    </row>
    <row r="3272" spans="7:21" x14ac:dyDescent="0.25">
      <c r="G3272" s="15">
        <v>3270</v>
      </c>
      <c r="H3272" s="17">
        <f t="shared" si="255"/>
        <v>54.483333333333334</v>
      </c>
      <c r="I3272" cm="1">
        <f t="array" ref="I3272">_xlfn.IFS(AND(NOT($I3271=0),$J3271),0,NOT($J3271),$I3271+$B$27,TRUE,$I3271)</f>
        <v>3.6166666666666587</v>
      </c>
      <c r="J3272" t="b" cm="1">
        <f t="array" ref="J3272">_xlfn.IFS($I3272&gt;=$C$5-$B$27,TRUE,$P3272&gt;=$B$6,FALSE,TRUE,$J3271)</f>
        <v>0</v>
      </c>
      <c r="K3272" t="b" cm="1">
        <f t="array" ref="K3272">_xlfn.IFS($L3272&gt;=$B$4-$B$27,FALSE,$I3272&gt;=$B$5-$B$27,TRUE,AND($J3272,NOT($K3271)),FALSE,$K3271,TRUE,TRUE,FALSE)</f>
        <v>0</v>
      </c>
      <c r="L3272" cm="1">
        <f t="array" ref="L3272">_xlfn.IFS($K3271,$L3271+$B$27,NOT($K3271),0,TRUE,$K3271)</f>
        <v>0</v>
      </c>
      <c r="M3272" t="b" cm="1">
        <f t="array" ref="M3272">_xlfn.IFS($K3272,FALSE,AND($J3272,NOT($K3272),$P3272&lt;$B$6),TRUE,TRUE,FALSE)</f>
        <v>0</v>
      </c>
      <c r="N3272" cm="1">
        <f t="array" ref="N3272">_xlfn.IFS($N3271&gt;=$C$7-$B$27,0,$M3271,$N3271+$B$27,TRUE,0)</f>
        <v>0</v>
      </c>
      <c r="O3272" t="b" cm="1">
        <f t="array" ref="O3272">_xlfn.IFS(AND($J3272,NOT($K3272),NOT($M3272)),TRUE,$P3272&gt;=$B$6,FALSE,AND($J3272,NOT($K3272),$M3272,$N3272=0),TRUE,TRUE,FALSE)</f>
        <v>0</v>
      </c>
      <c r="P3272" cm="1">
        <f t="array" ref="P3272">_xlfn.IFS(AND($O3271,$P3271&lt;$B$6),$P3271+1,AND(NOT($J3271),$P3271&gt;0),0,TRUE,$P3271)</f>
        <v>0</v>
      </c>
      <c r="Q3272" s="1">
        <f t="shared" si="256"/>
        <v>165</v>
      </c>
      <c r="R3272" s="1">
        <f t="shared" si="257"/>
        <v>8250</v>
      </c>
      <c r="S3272" s="17">
        <f t="shared" si="258"/>
        <v>151.42245334964821</v>
      </c>
      <c r="T3272" s="1" cm="1">
        <f t="array" ref="T3272">_xlfn.IFS($B$6=1,Q3272*$B$10,AND(P3271=0,P3272&gt;=1),T3271+$B$6*$B$10*$B$8,TRUE,T3271)</f>
        <v>6600</v>
      </c>
      <c r="U3272" s="17">
        <f t="shared" si="259"/>
        <v>121.13796267971857</v>
      </c>
    </row>
    <row r="3273" spans="7:21" x14ac:dyDescent="0.25">
      <c r="G3273" s="15">
        <v>3271</v>
      </c>
      <c r="H3273" s="17">
        <f t="shared" si="255"/>
        <v>54.5</v>
      </c>
      <c r="I3273" cm="1">
        <f t="array" ref="I3273">_xlfn.IFS(AND(NOT($I3272=0),$J3272),0,NOT($J3272),$I3272+$B$27,TRUE,$I3272)</f>
        <v>3.6333333333333253</v>
      </c>
      <c r="J3273" t="b" cm="1">
        <f t="array" ref="J3273">_xlfn.IFS($I3273&gt;=$C$5-$B$27,TRUE,$P3273&gt;=$B$6,FALSE,TRUE,$J3272)</f>
        <v>0</v>
      </c>
      <c r="K3273" t="b" cm="1">
        <f t="array" ref="K3273">_xlfn.IFS($L3273&gt;=$B$4-$B$27,FALSE,$I3273&gt;=$B$5-$B$27,TRUE,AND($J3273,NOT($K3272)),FALSE,$K3272,TRUE,TRUE,FALSE)</f>
        <v>0</v>
      </c>
      <c r="L3273" cm="1">
        <f t="array" ref="L3273">_xlfn.IFS($K3272,$L3272+$B$27,NOT($K3272),0,TRUE,$K3272)</f>
        <v>0</v>
      </c>
      <c r="M3273" t="b" cm="1">
        <f t="array" ref="M3273">_xlfn.IFS($K3273,FALSE,AND($J3273,NOT($K3273),$P3273&lt;$B$6),TRUE,TRUE,FALSE)</f>
        <v>0</v>
      </c>
      <c r="N3273" cm="1">
        <f t="array" ref="N3273">_xlfn.IFS($N3272&gt;=$C$7-$B$27,0,$M3272,$N3272+$B$27,TRUE,0)</f>
        <v>0</v>
      </c>
      <c r="O3273" t="b" cm="1">
        <f t="array" ref="O3273">_xlfn.IFS(AND($J3273,NOT($K3273),NOT($M3273)),TRUE,$P3273&gt;=$B$6,FALSE,AND($J3273,NOT($K3273),$M3273,$N3273=0),TRUE,TRUE,FALSE)</f>
        <v>0</v>
      </c>
      <c r="P3273" cm="1">
        <f t="array" ref="P3273">_xlfn.IFS(AND($O3272,$P3272&lt;$B$6),$P3272+1,AND(NOT($J3272),$P3272&gt;0),0,TRUE,$P3272)</f>
        <v>0</v>
      </c>
      <c r="Q3273" s="1">
        <f t="shared" si="256"/>
        <v>165</v>
      </c>
      <c r="R3273" s="1">
        <f t="shared" si="257"/>
        <v>8250</v>
      </c>
      <c r="S3273" s="17">
        <f t="shared" si="258"/>
        <v>151.37614678899084</v>
      </c>
      <c r="T3273" s="1" cm="1">
        <f t="array" ref="T3273">_xlfn.IFS($B$6=1,Q3273*$B$10,AND(P3272=0,P3273&gt;=1),T3272+$B$6*$B$10*$B$8,TRUE,T3272)</f>
        <v>6600</v>
      </c>
      <c r="U3273" s="17">
        <f t="shared" si="259"/>
        <v>121.10091743119266</v>
      </c>
    </row>
    <row r="3274" spans="7:21" x14ac:dyDescent="0.25">
      <c r="G3274" s="15">
        <v>3272</v>
      </c>
      <c r="H3274" s="17">
        <f t="shared" si="255"/>
        <v>54.516666666666666</v>
      </c>
      <c r="I3274" cm="1">
        <f t="array" ref="I3274">_xlfn.IFS(AND(NOT($I3273=0),$J3273),0,NOT($J3273),$I3273+$B$27,TRUE,$I3273)</f>
        <v>3.6499999999999919</v>
      </c>
      <c r="J3274" t="b" cm="1">
        <f t="array" ref="J3274">_xlfn.IFS($I3274&gt;=$C$5-$B$27,TRUE,$P3274&gt;=$B$6,FALSE,TRUE,$J3273)</f>
        <v>0</v>
      </c>
      <c r="K3274" t="b" cm="1">
        <f t="array" ref="K3274">_xlfn.IFS($L3274&gt;=$B$4-$B$27,FALSE,$I3274&gt;=$B$5-$B$27,TRUE,AND($J3274,NOT($K3273)),FALSE,$K3273,TRUE,TRUE,FALSE)</f>
        <v>0</v>
      </c>
      <c r="L3274" cm="1">
        <f t="array" ref="L3274">_xlfn.IFS($K3273,$L3273+$B$27,NOT($K3273),0,TRUE,$K3273)</f>
        <v>0</v>
      </c>
      <c r="M3274" t="b" cm="1">
        <f t="array" ref="M3274">_xlfn.IFS($K3274,FALSE,AND($J3274,NOT($K3274),$P3274&lt;$B$6),TRUE,TRUE,FALSE)</f>
        <v>0</v>
      </c>
      <c r="N3274" cm="1">
        <f t="array" ref="N3274">_xlfn.IFS($N3273&gt;=$C$7-$B$27,0,$M3273,$N3273+$B$27,TRUE,0)</f>
        <v>0</v>
      </c>
      <c r="O3274" t="b" cm="1">
        <f t="array" ref="O3274">_xlfn.IFS(AND($J3274,NOT($K3274),NOT($M3274)),TRUE,$P3274&gt;=$B$6,FALSE,AND($J3274,NOT($K3274),$M3274,$N3274=0),TRUE,TRUE,FALSE)</f>
        <v>0</v>
      </c>
      <c r="P3274" cm="1">
        <f t="array" ref="P3274">_xlfn.IFS(AND($O3273,$P3273&lt;$B$6),$P3273+1,AND(NOT($J3273),$P3273&gt;0),0,TRUE,$P3273)</f>
        <v>0</v>
      </c>
      <c r="Q3274" s="1">
        <f t="shared" si="256"/>
        <v>165</v>
      </c>
      <c r="R3274" s="1">
        <f t="shared" si="257"/>
        <v>8250</v>
      </c>
      <c r="S3274" s="17">
        <f t="shared" si="258"/>
        <v>151.32986854173035</v>
      </c>
      <c r="T3274" s="1" cm="1">
        <f t="array" ref="T3274">_xlfn.IFS($B$6=1,Q3274*$B$10,AND(P3273=0,P3274&gt;=1),T3273+$B$6*$B$10*$B$8,TRUE,T3273)</f>
        <v>6600</v>
      </c>
      <c r="U3274" s="17">
        <f t="shared" si="259"/>
        <v>121.06389483338428</v>
      </c>
    </row>
    <row r="3275" spans="7:21" x14ac:dyDescent="0.25">
      <c r="G3275" s="15">
        <v>3273</v>
      </c>
      <c r="H3275" s="17">
        <f t="shared" si="255"/>
        <v>54.533333333333331</v>
      </c>
      <c r="I3275" cm="1">
        <f t="array" ref="I3275">_xlfn.IFS(AND(NOT($I3274=0),$J3274),0,NOT($J3274),$I3274+$B$27,TRUE,$I3274)</f>
        <v>3.6666666666666585</v>
      </c>
      <c r="J3275" t="b" cm="1">
        <f t="array" ref="J3275">_xlfn.IFS($I3275&gt;=$C$5-$B$27,TRUE,$P3275&gt;=$B$6,FALSE,TRUE,$J3274)</f>
        <v>0</v>
      </c>
      <c r="K3275" t="b" cm="1">
        <f t="array" ref="K3275">_xlfn.IFS($L3275&gt;=$B$4-$B$27,FALSE,$I3275&gt;=$B$5-$B$27,TRUE,AND($J3275,NOT($K3274)),FALSE,$K3274,TRUE,TRUE,FALSE)</f>
        <v>0</v>
      </c>
      <c r="L3275" cm="1">
        <f t="array" ref="L3275">_xlfn.IFS($K3274,$L3274+$B$27,NOT($K3274),0,TRUE,$K3274)</f>
        <v>0</v>
      </c>
      <c r="M3275" t="b" cm="1">
        <f t="array" ref="M3275">_xlfn.IFS($K3275,FALSE,AND($J3275,NOT($K3275),$P3275&lt;$B$6),TRUE,TRUE,FALSE)</f>
        <v>0</v>
      </c>
      <c r="N3275" cm="1">
        <f t="array" ref="N3275">_xlfn.IFS($N3274&gt;=$C$7-$B$27,0,$M3274,$N3274+$B$27,TRUE,0)</f>
        <v>0</v>
      </c>
      <c r="O3275" t="b" cm="1">
        <f t="array" ref="O3275">_xlfn.IFS(AND($J3275,NOT($K3275),NOT($M3275)),TRUE,$P3275&gt;=$B$6,FALSE,AND($J3275,NOT($K3275),$M3275,$N3275=0),TRUE,TRUE,FALSE)</f>
        <v>0</v>
      </c>
      <c r="P3275" cm="1">
        <f t="array" ref="P3275">_xlfn.IFS(AND($O3274,$P3274&lt;$B$6),$P3274+1,AND(NOT($J3274),$P3274&gt;0),0,TRUE,$P3274)</f>
        <v>0</v>
      </c>
      <c r="Q3275" s="1">
        <f t="shared" si="256"/>
        <v>165</v>
      </c>
      <c r="R3275" s="1">
        <f t="shared" si="257"/>
        <v>8250</v>
      </c>
      <c r="S3275" s="17">
        <f t="shared" si="258"/>
        <v>151.28361858190709</v>
      </c>
      <c r="T3275" s="1" cm="1">
        <f t="array" ref="T3275">_xlfn.IFS($B$6=1,Q3275*$B$10,AND(P3274=0,P3275&gt;=1),T3274+$B$6*$B$10*$B$8,TRUE,T3274)</f>
        <v>6600</v>
      </c>
      <c r="U3275" s="17">
        <f t="shared" si="259"/>
        <v>121.02689486552568</v>
      </c>
    </row>
    <row r="3276" spans="7:21" x14ac:dyDescent="0.25">
      <c r="G3276" s="15">
        <v>3274</v>
      </c>
      <c r="H3276" s="17">
        <f t="shared" si="255"/>
        <v>54.55</v>
      </c>
      <c r="I3276" cm="1">
        <f t="array" ref="I3276">_xlfn.IFS(AND(NOT($I3275=0),$J3275),0,NOT($J3275),$I3275+$B$27,TRUE,$I3275)</f>
        <v>3.6833333333333251</v>
      </c>
      <c r="J3276" t="b" cm="1">
        <f t="array" ref="J3276">_xlfn.IFS($I3276&gt;=$C$5-$B$27,TRUE,$P3276&gt;=$B$6,FALSE,TRUE,$J3275)</f>
        <v>0</v>
      </c>
      <c r="K3276" t="b" cm="1">
        <f t="array" ref="K3276">_xlfn.IFS($L3276&gt;=$B$4-$B$27,FALSE,$I3276&gt;=$B$5-$B$27,TRUE,AND($J3276,NOT($K3275)),FALSE,$K3275,TRUE,TRUE,FALSE)</f>
        <v>0</v>
      </c>
      <c r="L3276" cm="1">
        <f t="array" ref="L3276">_xlfn.IFS($K3275,$L3275+$B$27,NOT($K3275),0,TRUE,$K3275)</f>
        <v>0</v>
      </c>
      <c r="M3276" t="b" cm="1">
        <f t="array" ref="M3276">_xlfn.IFS($K3276,FALSE,AND($J3276,NOT($K3276),$P3276&lt;$B$6),TRUE,TRUE,FALSE)</f>
        <v>0</v>
      </c>
      <c r="N3276" cm="1">
        <f t="array" ref="N3276">_xlfn.IFS($N3275&gt;=$C$7-$B$27,0,$M3275,$N3275+$B$27,TRUE,0)</f>
        <v>0</v>
      </c>
      <c r="O3276" t="b" cm="1">
        <f t="array" ref="O3276">_xlfn.IFS(AND($J3276,NOT($K3276),NOT($M3276)),TRUE,$P3276&gt;=$B$6,FALSE,AND($J3276,NOT($K3276),$M3276,$N3276=0),TRUE,TRUE,FALSE)</f>
        <v>0</v>
      </c>
      <c r="P3276" cm="1">
        <f t="array" ref="P3276">_xlfn.IFS(AND($O3275,$P3275&lt;$B$6),$P3275+1,AND(NOT($J3275),$P3275&gt;0),0,TRUE,$P3275)</f>
        <v>0</v>
      </c>
      <c r="Q3276" s="1">
        <f t="shared" si="256"/>
        <v>165</v>
      </c>
      <c r="R3276" s="1">
        <f t="shared" si="257"/>
        <v>8250</v>
      </c>
      <c r="S3276" s="17">
        <f t="shared" si="258"/>
        <v>151.23739688359305</v>
      </c>
      <c r="T3276" s="1" cm="1">
        <f t="array" ref="T3276">_xlfn.IFS($B$6=1,Q3276*$B$10,AND(P3275=0,P3276&gt;=1),T3275+$B$6*$B$10*$B$8,TRUE,T3275)</f>
        <v>6600</v>
      </c>
      <c r="U3276" s="17">
        <f t="shared" si="259"/>
        <v>120.98991750687443</v>
      </c>
    </row>
    <row r="3277" spans="7:21" x14ac:dyDescent="0.25">
      <c r="G3277" s="15">
        <v>3275</v>
      </c>
      <c r="H3277" s="17">
        <f t="shared" si="255"/>
        <v>54.566666666666663</v>
      </c>
      <c r="I3277" cm="1">
        <f t="array" ref="I3277">_xlfn.IFS(AND(NOT($I3276=0),$J3276),0,NOT($J3276),$I3276+$B$27,TRUE,$I3276)</f>
        <v>3.6999999999999917</v>
      </c>
      <c r="J3277" t="b" cm="1">
        <f t="array" ref="J3277">_xlfn.IFS($I3277&gt;=$C$5-$B$27,TRUE,$P3277&gt;=$B$6,FALSE,TRUE,$J3276)</f>
        <v>0</v>
      </c>
      <c r="K3277" t="b" cm="1">
        <f t="array" ref="K3277">_xlfn.IFS($L3277&gt;=$B$4-$B$27,FALSE,$I3277&gt;=$B$5-$B$27,TRUE,AND($J3277,NOT($K3276)),FALSE,$K3276,TRUE,TRUE,FALSE)</f>
        <v>0</v>
      </c>
      <c r="L3277" cm="1">
        <f t="array" ref="L3277">_xlfn.IFS($K3276,$L3276+$B$27,NOT($K3276),0,TRUE,$K3276)</f>
        <v>0</v>
      </c>
      <c r="M3277" t="b" cm="1">
        <f t="array" ref="M3277">_xlfn.IFS($K3277,FALSE,AND($J3277,NOT($K3277),$P3277&lt;$B$6),TRUE,TRUE,FALSE)</f>
        <v>0</v>
      </c>
      <c r="N3277" cm="1">
        <f t="array" ref="N3277">_xlfn.IFS($N3276&gt;=$C$7-$B$27,0,$M3276,$N3276+$B$27,TRUE,0)</f>
        <v>0</v>
      </c>
      <c r="O3277" t="b" cm="1">
        <f t="array" ref="O3277">_xlfn.IFS(AND($J3277,NOT($K3277),NOT($M3277)),TRUE,$P3277&gt;=$B$6,FALSE,AND($J3277,NOT($K3277),$M3277,$N3277=0),TRUE,TRUE,FALSE)</f>
        <v>0</v>
      </c>
      <c r="P3277" cm="1">
        <f t="array" ref="P3277">_xlfn.IFS(AND($O3276,$P3276&lt;$B$6),$P3276+1,AND(NOT($J3276),$P3276&gt;0),0,TRUE,$P3276)</f>
        <v>0</v>
      </c>
      <c r="Q3277" s="1">
        <f t="shared" si="256"/>
        <v>165</v>
      </c>
      <c r="R3277" s="1">
        <f t="shared" si="257"/>
        <v>8250</v>
      </c>
      <c r="S3277" s="17">
        <f t="shared" si="258"/>
        <v>151.1912034208919</v>
      </c>
      <c r="T3277" s="1" cm="1">
        <f t="array" ref="T3277">_xlfn.IFS($B$6=1,Q3277*$B$10,AND(P3276=0,P3277&gt;=1),T3276+$B$6*$B$10*$B$8,TRUE,T3276)</f>
        <v>6600</v>
      </c>
      <c r="U3277" s="17">
        <f t="shared" si="259"/>
        <v>120.9529627367135</v>
      </c>
    </row>
    <row r="3278" spans="7:21" x14ac:dyDescent="0.25">
      <c r="G3278" s="15">
        <v>3276</v>
      </c>
      <c r="H3278" s="17">
        <f t="shared" si="255"/>
        <v>54.583333333333336</v>
      </c>
      <c r="I3278" cm="1">
        <f t="array" ref="I3278">_xlfn.IFS(AND(NOT($I3277=0),$J3277),0,NOT($J3277),$I3277+$B$27,TRUE,$I3277)</f>
        <v>3.7166666666666583</v>
      </c>
      <c r="J3278" t="b" cm="1">
        <f t="array" ref="J3278">_xlfn.IFS($I3278&gt;=$C$5-$B$27,TRUE,$P3278&gt;=$B$6,FALSE,TRUE,$J3277)</f>
        <v>0</v>
      </c>
      <c r="K3278" t="b" cm="1">
        <f t="array" ref="K3278">_xlfn.IFS($L3278&gt;=$B$4-$B$27,FALSE,$I3278&gt;=$B$5-$B$27,TRUE,AND($J3278,NOT($K3277)),FALSE,$K3277,TRUE,TRUE,FALSE)</f>
        <v>0</v>
      </c>
      <c r="L3278" cm="1">
        <f t="array" ref="L3278">_xlfn.IFS($K3277,$L3277+$B$27,NOT($K3277),0,TRUE,$K3277)</f>
        <v>0</v>
      </c>
      <c r="M3278" t="b" cm="1">
        <f t="array" ref="M3278">_xlfn.IFS($K3278,FALSE,AND($J3278,NOT($K3278),$P3278&lt;$B$6),TRUE,TRUE,FALSE)</f>
        <v>0</v>
      </c>
      <c r="N3278" cm="1">
        <f t="array" ref="N3278">_xlfn.IFS($N3277&gt;=$C$7-$B$27,0,$M3277,$N3277+$B$27,TRUE,0)</f>
        <v>0</v>
      </c>
      <c r="O3278" t="b" cm="1">
        <f t="array" ref="O3278">_xlfn.IFS(AND($J3278,NOT($K3278),NOT($M3278)),TRUE,$P3278&gt;=$B$6,FALSE,AND($J3278,NOT($K3278),$M3278,$N3278=0),TRUE,TRUE,FALSE)</f>
        <v>0</v>
      </c>
      <c r="P3278" cm="1">
        <f t="array" ref="P3278">_xlfn.IFS(AND($O3277,$P3277&lt;$B$6),$P3277+1,AND(NOT($J3277),$P3277&gt;0),0,TRUE,$P3277)</f>
        <v>0</v>
      </c>
      <c r="Q3278" s="1">
        <f t="shared" si="256"/>
        <v>165</v>
      </c>
      <c r="R3278" s="1">
        <f t="shared" si="257"/>
        <v>8250</v>
      </c>
      <c r="S3278" s="17">
        <f t="shared" si="258"/>
        <v>151.14503816793894</v>
      </c>
      <c r="T3278" s="1" cm="1">
        <f t="array" ref="T3278">_xlfn.IFS($B$6=1,Q3278*$B$10,AND(P3277=0,P3278&gt;=1),T3277+$B$6*$B$10*$B$8,TRUE,T3277)</f>
        <v>6600</v>
      </c>
      <c r="U3278" s="17">
        <f t="shared" si="259"/>
        <v>120.91603053435114</v>
      </c>
    </row>
    <row r="3279" spans="7:21" x14ac:dyDescent="0.25">
      <c r="G3279" s="15">
        <v>3277</v>
      </c>
      <c r="H3279" s="17">
        <f t="shared" si="255"/>
        <v>54.6</v>
      </c>
      <c r="I3279" cm="1">
        <f t="array" ref="I3279">_xlfn.IFS(AND(NOT($I3278=0),$J3278),0,NOT($J3278),$I3278+$B$27,TRUE,$I3278)</f>
        <v>3.733333333333325</v>
      </c>
      <c r="J3279" t="b" cm="1">
        <f t="array" ref="J3279">_xlfn.IFS($I3279&gt;=$C$5-$B$27,TRUE,$P3279&gt;=$B$6,FALSE,TRUE,$J3278)</f>
        <v>0</v>
      </c>
      <c r="K3279" t="b" cm="1">
        <f t="array" ref="K3279">_xlfn.IFS($L3279&gt;=$B$4-$B$27,FALSE,$I3279&gt;=$B$5-$B$27,TRUE,AND($J3279,NOT($K3278)),FALSE,$K3278,TRUE,TRUE,FALSE)</f>
        <v>0</v>
      </c>
      <c r="L3279" cm="1">
        <f t="array" ref="L3279">_xlfn.IFS($K3278,$L3278+$B$27,NOT($K3278),0,TRUE,$K3278)</f>
        <v>0</v>
      </c>
      <c r="M3279" t="b" cm="1">
        <f t="array" ref="M3279">_xlfn.IFS($K3279,FALSE,AND($J3279,NOT($K3279),$P3279&lt;$B$6),TRUE,TRUE,FALSE)</f>
        <v>0</v>
      </c>
      <c r="N3279" cm="1">
        <f t="array" ref="N3279">_xlfn.IFS($N3278&gt;=$C$7-$B$27,0,$M3278,$N3278+$B$27,TRUE,0)</f>
        <v>0</v>
      </c>
      <c r="O3279" t="b" cm="1">
        <f t="array" ref="O3279">_xlfn.IFS(AND($J3279,NOT($K3279),NOT($M3279)),TRUE,$P3279&gt;=$B$6,FALSE,AND($J3279,NOT($K3279),$M3279,$N3279=0),TRUE,TRUE,FALSE)</f>
        <v>0</v>
      </c>
      <c r="P3279" cm="1">
        <f t="array" ref="P3279">_xlfn.IFS(AND($O3278,$P3278&lt;$B$6),$P3278+1,AND(NOT($J3278),$P3278&gt;0),0,TRUE,$P3278)</f>
        <v>0</v>
      </c>
      <c r="Q3279" s="1">
        <f t="shared" si="256"/>
        <v>165</v>
      </c>
      <c r="R3279" s="1">
        <f t="shared" si="257"/>
        <v>8250</v>
      </c>
      <c r="S3279" s="17">
        <f t="shared" si="258"/>
        <v>151.09890109890108</v>
      </c>
      <c r="T3279" s="1" cm="1">
        <f t="array" ref="T3279">_xlfn.IFS($B$6=1,Q3279*$B$10,AND(P3278=0,P3279&gt;=1),T3278+$B$6*$B$10*$B$8,TRUE,T3278)</f>
        <v>6600</v>
      </c>
      <c r="U3279" s="17">
        <f t="shared" si="259"/>
        <v>120.87912087912088</v>
      </c>
    </row>
    <row r="3280" spans="7:21" x14ac:dyDescent="0.25">
      <c r="G3280" s="15">
        <v>3278</v>
      </c>
      <c r="H3280" s="17">
        <f t="shared" si="255"/>
        <v>54.616666666666667</v>
      </c>
      <c r="I3280" cm="1">
        <f t="array" ref="I3280">_xlfn.IFS(AND(NOT($I3279=0),$J3279),0,NOT($J3279),$I3279+$B$27,TRUE,$I3279)</f>
        <v>3.7499999999999916</v>
      </c>
      <c r="J3280" t="b" cm="1">
        <f t="array" ref="J3280">_xlfn.IFS($I3280&gt;=$C$5-$B$27,TRUE,$P3280&gt;=$B$6,FALSE,TRUE,$J3279)</f>
        <v>0</v>
      </c>
      <c r="K3280" t="b" cm="1">
        <f t="array" ref="K3280">_xlfn.IFS($L3280&gt;=$B$4-$B$27,FALSE,$I3280&gt;=$B$5-$B$27,TRUE,AND($J3280,NOT($K3279)),FALSE,$K3279,TRUE,TRUE,FALSE)</f>
        <v>0</v>
      </c>
      <c r="L3280" cm="1">
        <f t="array" ref="L3280">_xlfn.IFS($K3279,$L3279+$B$27,NOT($K3279),0,TRUE,$K3279)</f>
        <v>0</v>
      </c>
      <c r="M3280" t="b" cm="1">
        <f t="array" ref="M3280">_xlfn.IFS($K3280,FALSE,AND($J3280,NOT($K3280),$P3280&lt;$B$6),TRUE,TRUE,FALSE)</f>
        <v>0</v>
      </c>
      <c r="N3280" cm="1">
        <f t="array" ref="N3280">_xlfn.IFS($N3279&gt;=$C$7-$B$27,0,$M3279,$N3279+$B$27,TRUE,0)</f>
        <v>0</v>
      </c>
      <c r="O3280" t="b" cm="1">
        <f t="array" ref="O3280">_xlfn.IFS(AND($J3280,NOT($K3280),NOT($M3280)),TRUE,$P3280&gt;=$B$6,FALSE,AND($J3280,NOT($K3280),$M3280,$N3280=0),TRUE,TRUE,FALSE)</f>
        <v>0</v>
      </c>
      <c r="P3280" cm="1">
        <f t="array" ref="P3280">_xlfn.IFS(AND($O3279,$P3279&lt;$B$6),$P3279+1,AND(NOT($J3279),$P3279&gt;0),0,TRUE,$P3279)</f>
        <v>0</v>
      </c>
      <c r="Q3280" s="1">
        <f t="shared" si="256"/>
        <v>165</v>
      </c>
      <c r="R3280" s="1">
        <f t="shared" si="257"/>
        <v>8250</v>
      </c>
      <c r="S3280" s="17">
        <f t="shared" si="258"/>
        <v>151.05279218797682</v>
      </c>
      <c r="T3280" s="1" cm="1">
        <f t="array" ref="T3280">_xlfn.IFS($B$6=1,Q3280*$B$10,AND(P3279=0,P3280&gt;=1),T3279+$B$6*$B$10*$B$8,TRUE,T3279)</f>
        <v>6600</v>
      </c>
      <c r="U3280" s="17">
        <f t="shared" si="259"/>
        <v>120.84223375038144</v>
      </c>
    </row>
    <row r="3281" spans="7:21" x14ac:dyDescent="0.25">
      <c r="G3281" s="15">
        <v>3279</v>
      </c>
      <c r="H3281" s="17">
        <f t="shared" si="255"/>
        <v>54.633333333333333</v>
      </c>
      <c r="I3281" cm="1">
        <f t="array" ref="I3281">_xlfn.IFS(AND(NOT($I3280=0),$J3280),0,NOT($J3280),$I3280+$B$27,TRUE,$I3280)</f>
        <v>3.7666666666666582</v>
      </c>
      <c r="J3281" t="b" cm="1">
        <f t="array" ref="J3281">_xlfn.IFS($I3281&gt;=$C$5-$B$27,TRUE,$P3281&gt;=$B$6,FALSE,TRUE,$J3280)</f>
        <v>0</v>
      </c>
      <c r="K3281" t="b" cm="1">
        <f t="array" ref="K3281">_xlfn.IFS($L3281&gt;=$B$4-$B$27,FALSE,$I3281&gt;=$B$5-$B$27,TRUE,AND($J3281,NOT($K3280)),FALSE,$K3280,TRUE,TRUE,FALSE)</f>
        <v>0</v>
      </c>
      <c r="L3281" cm="1">
        <f t="array" ref="L3281">_xlfn.IFS($K3280,$L3280+$B$27,NOT($K3280),0,TRUE,$K3280)</f>
        <v>0</v>
      </c>
      <c r="M3281" t="b" cm="1">
        <f t="array" ref="M3281">_xlfn.IFS($K3281,FALSE,AND($J3281,NOT($K3281),$P3281&lt;$B$6),TRUE,TRUE,FALSE)</f>
        <v>0</v>
      </c>
      <c r="N3281" cm="1">
        <f t="array" ref="N3281">_xlfn.IFS($N3280&gt;=$C$7-$B$27,0,$M3280,$N3280+$B$27,TRUE,0)</f>
        <v>0</v>
      </c>
      <c r="O3281" t="b" cm="1">
        <f t="array" ref="O3281">_xlfn.IFS(AND($J3281,NOT($K3281),NOT($M3281)),TRUE,$P3281&gt;=$B$6,FALSE,AND($J3281,NOT($K3281),$M3281,$N3281=0),TRUE,TRUE,FALSE)</f>
        <v>0</v>
      </c>
      <c r="P3281" cm="1">
        <f t="array" ref="P3281">_xlfn.IFS(AND($O3280,$P3280&lt;$B$6),$P3280+1,AND(NOT($J3280),$P3280&gt;0),0,TRUE,$P3280)</f>
        <v>0</v>
      </c>
      <c r="Q3281" s="1">
        <f t="shared" si="256"/>
        <v>165</v>
      </c>
      <c r="R3281" s="1">
        <f t="shared" si="257"/>
        <v>8250</v>
      </c>
      <c r="S3281" s="17">
        <f t="shared" si="258"/>
        <v>151.00671140939596</v>
      </c>
      <c r="T3281" s="1" cm="1">
        <f t="array" ref="T3281">_xlfn.IFS($B$6=1,Q3281*$B$10,AND(P3280=0,P3281&gt;=1),T3280+$B$6*$B$10*$B$8,TRUE,T3280)</f>
        <v>6600</v>
      </c>
      <c r="U3281" s="17">
        <f t="shared" si="259"/>
        <v>120.80536912751678</v>
      </c>
    </row>
    <row r="3282" spans="7:21" x14ac:dyDescent="0.25">
      <c r="G3282" s="15">
        <v>3280</v>
      </c>
      <c r="H3282" s="17">
        <f t="shared" si="255"/>
        <v>54.65</v>
      </c>
      <c r="I3282" cm="1">
        <f t="array" ref="I3282">_xlfn.IFS(AND(NOT($I3281=0),$J3281),0,NOT($J3281),$I3281+$B$27,TRUE,$I3281)</f>
        <v>3.7833333333333248</v>
      </c>
      <c r="J3282" t="b" cm="1">
        <f t="array" ref="J3282">_xlfn.IFS($I3282&gt;=$C$5-$B$27,TRUE,$P3282&gt;=$B$6,FALSE,TRUE,$J3281)</f>
        <v>0</v>
      </c>
      <c r="K3282" t="b" cm="1">
        <f t="array" ref="K3282">_xlfn.IFS($L3282&gt;=$B$4-$B$27,FALSE,$I3282&gt;=$B$5-$B$27,TRUE,AND($J3282,NOT($K3281)),FALSE,$K3281,TRUE,TRUE,FALSE)</f>
        <v>0</v>
      </c>
      <c r="L3282" cm="1">
        <f t="array" ref="L3282">_xlfn.IFS($K3281,$L3281+$B$27,NOT($K3281),0,TRUE,$K3281)</f>
        <v>0</v>
      </c>
      <c r="M3282" t="b" cm="1">
        <f t="array" ref="M3282">_xlfn.IFS($K3282,FALSE,AND($J3282,NOT($K3282),$P3282&lt;$B$6),TRUE,TRUE,FALSE)</f>
        <v>0</v>
      </c>
      <c r="N3282" cm="1">
        <f t="array" ref="N3282">_xlfn.IFS($N3281&gt;=$C$7-$B$27,0,$M3281,$N3281+$B$27,TRUE,0)</f>
        <v>0</v>
      </c>
      <c r="O3282" t="b" cm="1">
        <f t="array" ref="O3282">_xlfn.IFS(AND($J3282,NOT($K3282),NOT($M3282)),TRUE,$P3282&gt;=$B$6,FALSE,AND($J3282,NOT($K3282),$M3282,$N3282=0),TRUE,TRUE,FALSE)</f>
        <v>0</v>
      </c>
      <c r="P3282" cm="1">
        <f t="array" ref="P3282">_xlfn.IFS(AND($O3281,$P3281&lt;$B$6),$P3281+1,AND(NOT($J3281),$P3281&gt;0),0,TRUE,$P3281)</f>
        <v>0</v>
      </c>
      <c r="Q3282" s="1">
        <f t="shared" si="256"/>
        <v>165</v>
      </c>
      <c r="R3282" s="1">
        <f t="shared" si="257"/>
        <v>8250</v>
      </c>
      <c r="S3282" s="17">
        <f t="shared" si="258"/>
        <v>150.96065873741995</v>
      </c>
      <c r="T3282" s="1" cm="1">
        <f t="array" ref="T3282">_xlfn.IFS($B$6=1,Q3282*$B$10,AND(P3281=0,P3282&gt;=1),T3281+$B$6*$B$10*$B$8,TRUE,T3281)</f>
        <v>6600</v>
      </c>
      <c r="U3282" s="17">
        <f t="shared" si="259"/>
        <v>120.76852698993596</v>
      </c>
    </row>
    <row r="3283" spans="7:21" x14ac:dyDescent="0.25">
      <c r="G3283" s="15">
        <v>3281</v>
      </c>
      <c r="H3283" s="17">
        <f t="shared" si="255"/>
        <v>54.666666666666664</v>
      </c>
      <c r="I3283" cm="1">
        <f t="array" ref="I3283">_xlfn.IFS(AND(NOT($I3282=0),$J3282),0,NOT($J3282),$I3282+$B$27,TRUE,$I3282)</f>
        <v>3.7999999999999914</v>
      </c>
      <c r="J3283" t="b" cm="1">
        <f t="array" ref="J3283">_xlfn.IFS($I3283&gt;=$C$5-$B$27,TRUE,$P3283&gt;=$B$6,FALSE,TRUE,$J3282)</f>
        <v>0</v>
      </c>
      <c r="K3283" t="b" cm="1">
        <f t="array" ref="K3283">_xlfn.IFS($L3283&gt;=$B$4-$B$27,FALSE,$I3283&gt;=$B$5-$B$27,TRUE,AND($J3283,NOT($K3282)),FALSE,$K3282,TRUE,TRUE,FALSE)</f>
        <v>0</v>
      </c>
      <c r="L3283" cm="1">
        <f t="array" ref="L3283">_xlfn.IFS($K3282,$L3282+$B$27,NOT($K3282),0,TRUE,$K3282)</f>
        <v>0</v>
      </c>
      <c r="M3283" t="b" cm="1">
        <f t="array" ref="M3283">_xlfn.IFS($K3283,FALSE,AND($J3283,NOT($K3283),$P3283&lt;$B$6),TRUE,TRUE,FALSE)</f>
        <v>0</v>
      </c>
      <c r="N3283" cm="1">
        <f t="array" ref="N3283">_xlfn.IFS($N3282&gt;=$C$7-$B$27,0,$M3282,$N3282+$B$27,TRUE,0)</f>
        <v>0</v>
      </c>
      <c r="O3283" t="b" cm="1">
        <f t="array" ref="O3283">_xlfn.IFS(AND($J3283,NOT($K3283),NOT($M3283)),TRUE,$P3283&gt;=$B$6,FALSE,AND($J3283,NOT($K3283),$M3283,$N3283=0),TRUE,TRUE,FALSE)</f>
        <v>0</v>
      </c>
      <c r="P3283" cm="1">
        <f t="array" ref="P3283">_xlfn.IFS(AND($O3282,$P3282&lt;$B$6),$P3282+1,AND(NOT($J3282),$P3282&gt;0),0,TRUE,$P3282)</f>
        <v>0</v>
      </c>
      <c r="Q3283" s="1">
        <f t="shared" si="256"/>
        <v>165</v>
      </c>
      <c r="R3283" s="1">
        <f t="shared" si="257"/>
        <v>8250</v>
      </c>
      <c r="S3283" s="17">
        <f t="shared" si="258"/>
        <v>150.91463414634146</v>
      </c>
      <c r="T3283" s="1" cm="1">
        <f t="array" ref="T3283">_xlfn.IFS($B$6=1,Q3283*$B$10,AND(P3282=0,P3283&gt;=1),T3282+$B$6*$B$10*$B$8,TRUE,T3282)</f>
        <v>6600</v>
      </c>
      <c r="U3283" s="17">
        <f t="shared" si="259"/>
        <v>120.73170731707317</v>
      </c>
    </row>
    <row r="3284" spans="7:21" x14ac:dyDescent="0.25">
      <c r="G3284" s="15">
        <v>3282</v>
      </c>
      <c r="H3284" s="17">
        <f t="shared" si="255"/>
        <v>54.68333333333333</v>
      </c>
      <c r="I3284" cm="1">
        <f t="array" ref="I3284">_xlfn.IFS(AND(NOT($I3283=0),$J3283),0,NOT($J3283),$I3283+$B$27,TRUE,$I3283)</f>
        <v>3.816666666666658</v>
      </c>
      <c r="J3284" t="b" cm="1">
        <f t="array" ref="J3284">_xlfn.IFS($I3284&gt;=$C$5-$B$27,TRUE,$P3284&gt;=$B$6,FALSE,TRUE,$J3283)</f>
        <v>0</v>
      </c>
      <c r="K3284" t="b" cm="1">
        <f t="array" ref="K3284">_xlfn.IFS($L3284&gt;=$B$4-$B$27,FALSE,$I3284&gt;=$B$5-$B$27,TRUE,AND($J3284,NOT($K3283)),FALSE,$K3283,TRUE,TRUE,FALSE)</f>
        <v>0</v>
      </c>
      <c r="L3284" cm="1">
        <f t="array" ref="L3284">_xlfn.IFS($K3283,$L3283+$B$27,NOT($K3283),0,TRUE,$K3283)</f>
        <v>0</v>
      </c>
      <c r="M3284" t="b" cm="1">
        <f t="array" ref="M3284">_xlfn.IFS($K3284,FALSE,AND($J3284,NOT($K3284),$P3284&lt;$B$6),TRUE,TRUE,FALSE)</f>
        <v>0</v>
      </c>
      <c r="N3284" cm="1">
        <f t="array" ref="N3284">_xlfn.IFS($N3283&gt;=$C$7-$B$27,0,$M3283,$N3283+$B$27,TRUE,0)</f>
        <v>0</v>
      </c>
      <c r="O3284" t="b" cm="1">
        <f t="array" ref="O3284">_xlfn.IFS(AND($J3284,NOT($K3284),NOT($M3284)),TRUE,$P3284&gt;=$B$6,FALSE,AND($J3284,NOT($K3284),$M3284,$N3284=0),TRUE,TRUE,FALSE)</f>
        <v>0</v>
      </c>
      <c r="P3284" cm="1">
        <f t="array" ref="P3284">_xlfn.IFS(AND($O3283,$P3283&lt;$B$6),$P3283+1,AND(NOT($J3283),$P3283&gt;0),0,TRUE,$P3283)</f>
        <v>0</v>
      </c>
      <c r="Q3284" s="1">
        <f t="shared" si="256"/>
        <v>165</v>
      </c>
      <c r="R3284" s="1">
        <f t="shared" si="257"/>
        <v>8250</v>
      </c>
      <c r="S3284" s="17">
        <f t="shared" si="258"/>
        <v>150.86863761048463</v>
      </c>
      <c r="T3284" s="1" cm="1">
        <f t="array" ref="T3284">_xlfn.IFS($B$6=1,Q3284*$B$10,AND(P3283=0,P3284&gt;=1),T3283+$B$6*$B$10*$B$8,TRUE,T3283)</f>
        <v>6600</v>
      </c>
      <c r="U3284" s="17">
        <f t="shared" si="259"/>
        <v>120.6949100883877</v>
      </c>
    </row>
    <row r="3285" spans="7:21" x14ac:dyDescent="0.25">
      <c r="G3285" s="15">
        <v>3283</v>
      </c>
      <c r="H3285" s="17">
        <f t="shared" si="255"/>
        <v>54.699999999999996</v>
      </c>
      <c r="I3285" cm="1">
        <f t="array" ref="I3285">_xlfn.IFS(AND(NOT($I3284=0),$J3284),0,NOT($J3284),$I3284+$B$27,TRUE,$I3284)</f>
        <v>3.8333333333333246</v>
      </c>
      <c r="J3285" t="b" cm="1">
        <f t="array" ref="J3285">_xlfn.IFS($I3285&gt;=$C$5-$B$27,TRUE,$P3285&gt;=$B$6,FALSE,TRUE,$J3284)</f>
        <v>0</v>
      </c>
      <c r="K3285" t="b" cm="1">
        <f t="array" ref="K3285">_xlfn.IFS($L3285&gt;=$B$4-$B$27,FALSE,$I3285&gt;=$B$5-$B$27,TRUE,AND($J3285,NOT($K3284)),FALSE,$K3284,TRUE,TRUE,FALSE)</f>
        <v>0</v>
      </c>
      <c r="L3285" cm="1">
        <f t="array" ref="L3285">_xlfn.IFS($K3284,$L3284+$B$27,NOT($K3284),0,TRUE,$K3284)</f>
        <v>0</v>
      </c>
      <c r="M3285" t="b" cm="1">
        <f t="array" ref="M3285">_xlfn.IFS($K3285,FALSE,AND($J3285,NOT($K3285),$P3285&lt;$B$6),TRUE,TRUE,FALSE)</f>
        <v>0</v>
      </c>
      <c r="N3285" cm="1">
        <f t="array" ref="N3285">_xlfn.IFS($N3284&gt;=$C$7-$B$27,0,$M3284,$N3284+$B$27,TRUE,0)</f>
        <v>0</v>
      </c>
      <c r="O3285" t="b" cm="1">
        <f t="array" ref="O3285">_xlfn.IFS(AND($J3285,NOT($K3285),NOT($M3285)),TRUE,$P3285&gt;=$B$6,FALSE,AND($J3285,NOT($K3285),$M3285,$N3285=0),TRUE,TRUE,FALSE)</f>
        <v>0</v>
      </c>
      <c r="P3285" cm="1">
        <f t="array" ref="P3285">_xlfn.IFS(AND($O3284,$P3284&lt;$B$6),$P3284+1,AND(NOT($J3284),$P3284&gt;0),0,TRUE,$P3284)</f>
        <v>0</v>
      </c>
      <c r="Q3285" s="1">
        <f t="shared" si="256"/>
        <v>165</v>
      </c>
      <c r="R3285" s="1">
        <f t="shared" si="257"/>
        <v>8250</v>
      </c>
      <c r="S3285" s="17">
        <f t="shared" si="258"/>
        <v>150.82266910420478</v>
      </c>
      <c r="T3285" s="1" cm="1">
        <f t="array" ref="T3285">_xlfn.IFS($B$6=1,Q3285*$B$10,AND(P3284=0,P3285&gt;=1),T3284+$B$6*$B$10*$B$8,TRUE,T3284)</f>
        <v>6600</v>
      </c>
      <c r="U3285" s="17">
        <f t="shared" si="259"/>
        <v>120.65813528336381</v>
      </c>
    </row>
    <row r="3286" spans="7:21" x14ac:dyDescent="0.25">
      <c r="G3286" s="15">
        <v>3284</v>
      </c>
      <c r="H3286" s="17">
        <f t="shared" si="255"/>
        <v>54.716666666666669</v>
      </c>
      <c r="I3286" cm="1">
        <f t="array" ref="I3286">_xlfn.IFS(AND(NOT($I3285=0),$J3285),0,NOT($J3285),$I3285+$B$27,TRUE,$I3285)</f>
        <v>3.8499999999999912</v>
      </c>
      <c r="J3286" t="b" cm="1">
        <f t="array" ref="J3286">_xlfn.IFS($I3286&gt;=$C$5-$B$27,TRUE,$P3286&gt;=$B$6,FALSE,TRUE,$J3285)</f>
        <v>0</v>
      </c>
      <c r="K3286" t="b" cm="1">
        <f t="array" ref="K3286">_xlfn.IFS($L3286&gt;=$B$4-$B$27,FALSE,$I3286&gt;=$B$5-$B$27,TRUE,AND($J3286,NOT($K3285)),FALSE,$K3285,TRUE,TRUE,FALSE)</f>
        <v>0</v>
      </c>
      <c r="L3286" cm="1">
        <f t="array" ref="L3286">_xlfn.IFS($K3285,$L3285+$B$27,NOT($K3285),0,TRUE,$K3285)</f>
        <v>0</v>
      </c>
      <c r="M3286" t="b" cm="1">
        <f t="array" ref="M3286">_xlfn.IFS($K3286,FALSE,AND($J3286,NOT($K3286),$P3286&lt;$B$6),TRUE,TRUE,FALSE)</f>
        <v>0</v>
      </c>
      <c r="N3286" cm="1">
        <f t="array" ref="N3286">_xlfn.IFS($N3285&gt;=$C$7-$B$27,0,$M3285,$N3285+$B$27,TRUE,0)</f>
        <v>0</v>
      </c>
      <c r="O3286" t="b" cm="1">
        <f t="array" ref="O3286">_xlfn.IFS(AND($J3286,NOT($K3286),NOT($M3286)),TRUE,$P3286&gt;=$B$6,FALSE,AND($J3286,NOT($K3286),$M3286,$N3286=0),TRUE,TRUE,FALSE)</f>
        <v>0</v>
      </c>
      <c r="P3286" cm="1">
        <f t="array" ref="P3286">_xlfn.IFS(AND($O3285,$P3285&lt;$B$6),$P3285+1,AND(NOT($J3285),$P3285&gt;0),0,TRUE,$P3285)</f>
        <v>0</v>
      </c>
      <c r="Q3286" s="1">
        <f t="shared" si="256"/>
        <v>165</v>
      </c>
      <c r="R3286" s="1">
        <f t="shared" si="257"/>
        <v>8250</v>
      </c>
      <c r="S3286" s="17">
        <f t="shared" si="258"/>
        <v>150.77672860188852</v>
      </c>
      <c r="T3286" s="1" cm="1">
        <f t="array" ref="T3286">_xlfn.IFS($B$6=1,Q3286*$B$10,AND(P3285=0,P3286&gt;=1),T3285+$B$6*$B$10*$B$8,TRUE,T3285)</f>
        <v>6600</v>
      </c>
      <c r="U3286" s="17">
        <f t="shared" si="259"/>
        <v>120.62138288151081</v>
      </c>
    </row>
    <row r="3287" spans="7:21" x14ac:dyDescent="0.25">
      <c r="G3287" s="15">
        <v>3285</v>
      </c>
      <c r="H3287" s="17">
        <f t="shared" si="255"/>
        <v>54.733333333333334</v>
      </c>
      <c r="I3287" cm="1">
        <f t="array" ref="I3287">_xlfn.IFS(AND(NOT($I3286=0),$J3286),0,NOT($J3286),$I3286+$B$27,TRUE,$I3286)</f>
        <v>3.8666666666666578</v>
      </c>
      <c r="J3287" t="b" cm="1">
        <f t="array" ref="J3287">_xlfn.IFS($I3287&gt;=$C$5-$B$27,TRUE,$P3287&gt;=$B$6,FALSE,TRUE,$J3286)</f>
        <v>0</v>
      </c>
      <c r="K3287" t="b" cm="1">
        <f t="array" ref="K3287">_xlfn.IFS($L3287&gt;=$B$4-$B$27,FALSE,$I3287&gt;=$B$5-$B$27,TRUE,AND($J3287,NOT($K3286)),FALSE,$K3286,TRUE,TRUE,FALSE)</f>
        <v>0</v>
      </c>
      <c r="L3287" cm="1">
        <f t="array" ref="L3287">_xlfn.IFS($K3286,$L3286+$B$27,NOT($K3286),0,TRUE,$K3286)</f>
        <v>0</v>
      </c>
      <c r="M3287" t="b" cm="1">
        <f t="array" ref="M3287">_xlfn.IFS($K3287,FALSE,AND($J3287,NOT($K3287),$P3287&lt;$B$6),TRUE,TRUE,FALSE)</f>
        <v>0</v>
      </c>
      <c r="N3287" cm="1">
        <f t="array" ref="N3287">_xlfn.IFS($N3286&gt;=$C$7-$B$27,0,$M3286,$N3286+$B$27,TRUE,0)</f>
        <v>0</v>
      </c>
      <c r="O3287" t="b" cm="1">
        <f t="array" ref="O3287">_xlfn.IFS(AND($J3287,NOT($K3287),NOT($M3287)),TRUE,$P3287&gt;=$B$6,FALSE,AND($J3287,NOT($K3287),$M3287,$N3287=0),TRUE,TRUE,FALSE)</f>
        <v>0</v>
      </c>
      <c r="P3287" cm="1">
        <f t="array" ref="P3287">_xlfn.IFS(AND($O3286,$P3286&lt;$B$6),$P3286+1,AND(NOT($J3286),$P3286&gt;0),0,TRUE,$P3286)</f>
        <v>0</v>
      </c>
      <c r="Q3287" s="1">
        <f t="shared" si="256"/>
        <v>165</v>
      </c>
      <c r="R3287" s="1">
        <f t="shared" si="257"/>
        <v>8250</v>
      </c>
      <c r="S3287" s="17">
        <f t="shared" si="258"/>
        <v>150.7308160779537</v>
      </c>
      <c r="T3287" s="1" cm="1">
        <f t="array" ref="T3287">_xlfn.IFS($B$6=1,Q3287*$B$10,AND(P3286=0,P3287&gt;=1),T3286+$B$6*$B$10*$B$8,TRUE,T3286)</f>
        <v>6600</v>
      </c>
      <c r="U3287" s="17">
        <f t="shared" si="259"/>
        <v>120.58465286236297</v>
      </c>
    </row>
    <row r="3288" spans="7:21" x14ac:dyDescent="0.25">
      <c r="G3288" s="15">
        <v>3286</v>
      </c>
      <c r="H3288" s="17">
        <f t="shared" si="255"/>
        <v>54.75</v>
      </c>
      <c r="I3288" cm="1">
        <f t="array" ref="I3288">_xlfn.IFS(AND(NOT($I3287=0),$J3287),0,NOT($J3287),$I3287+$B$27,TRUE,$I3287)</f>
        <v>3.8833333333333244</v>
      </c>
      <c r="J3288" t="b" cm="1">
        <f t="array" ref="J3288">_xlfn.IFS($I3288&gt;=$C$5-$B$27,TRUE,$P3288&gt;=$B$6,FALSE,TRUE,$J3287)</f>
        <v>0</v>
      </c>
      <c r="K3288" t="b" cm="1">
        <f t="array" ref="K3288">_xlfn.IFS($L3288&gt;=$B$4-$B$27,FALSE,$I3288&gt;=$B$5-$B$27,TRUE,AND($J3288,NOT($K3287)),FALSE,$K3287,TRUE,TRUE,FALSE)</f>
        <v>0</v>
      </c>
      <c r="L3288" cm="1">
        <f t="array" ref="L3288">_xlfn.IFS($K3287,$L3287+$B$27,NOT($K3287),0,TRUE,$K3287)</f>
        <v>0</v>
      </c>
      <c r="M3288" t="b" cm="1">
        <f t="array" ref="M3288">_xlfn.IFS($K3288,FALSE,AND($J3288,NOT($K3288),$P3288&lt;$B$6),TRUE,TRUE,FALSE)</f>
        <v>0</v>
      </c>
      <c r="N3288" cm="1">
        <f t="array" ref="N3288">_xlfn.IFS($N3287&gt;=$C$7-$B$27,0,$M3287,$N3287+$B$27,TRUE,0)</f>
        <v>0</v>
      </c>
      <c r="O3288" t="b" cm="1">
        <f t="array" ref="O3288">_xlfn.IFS(AND($J3288,NOT($K3288),NOT($M3288)),TRUE,$P3288&gt;=$B$6,FALSE,AND($J3288,NOT($K3288),$M3288,$N3288=0),TRUE,TRUE,FALSE)</f>
        <v>0</v>
      </c>
      <c r="P3288" cm="1">
        <f t="array" ref="P3288">_xlfn.IFS(AND($O3287,$P3287&lt;$B$6),$P3287+1,AND(NOT($J3287),$P3287&gt;0),0,TRUE,$P3287)</f>
        <v>0</v>
      </c>
      <c r="Q3288" s="1">
        <f t="shared" si="256"/>
        <v>165</v>
      </c>
      <c r="R3288" s="1">
        <f t="shared" si="257"/>
        <v>8250</v>
      </c>
      <c r="S3288" s="17">
        <f t="shared" si="258"/>
        <v>150.68493150684932</v>
      </c>
      <c r="T3288" s="1" cm="1">
        <f t="array" ref="T3288">_xlfn.IFS($B$6=1,Q3288*$B$10,AND(P3287=0,P3288&gt;=1),T3287+$B$6*$B$10*$B$8,TRUE,T3287)</f>
        <v>6600</v>
      </c>
      <c r="U3288" s="17">
        <f t="shared" si="259"/>
        <v>120.54794520547945</v>
      </c>
    </row>
    <row r="3289" spans="7:21" x14ac:dyDescent="0.25">
      <c r="G3289" s="15">
        <v>3287</v>
      </c>
      <c r="H3289" s="17">
        <f t="shared" si="255"/>
        <v>54.766666666666666</v>
      </c>
      <c r="I3289" cm="1">
        <f t="array" ref="I3289">_xlfn.IFS(AND(NOT($I3288=0),$J3288),0,NOT($J3288),$I3288+$B$27,TRUE,$I3288)</f>
        <v>3.899999999999991</v>
      </c>
      <c r="J3289" t="b" cm="1">
        <f t="array" ref="J3289">_xlfn.IFS($I3289&gt;=$C$5-$B$27,TRUE,$P3289&gt;=$B$6,FALSE,TRUE,$J3288)</f>
        <v>0</v>
      </c>
      <c r="K3289" t="b" cm="1">
        <f t="array" ref="K3289">_xlfn.IFS($L3289&gt;=$B$4-$B$27,FALSE,$I3289&gt;=$B$5-$B$27,TRUE,AND($J3289,NOT($K3288)),FALSE,$K3288,TRUE,TRUE,FALSE)</f>
        <v>0</v>
      </c>
      <c r="L3289" cm="1">
        <f t="array" ref="L3289">_xlfn.IFS($K3288,$L3288+$B$27,NOT($K3288),0,TRUE,$K3288)</f>
        <v>0</v>
      </c>
      <c r="M3289" t="b" cm="1">
        <f t="array" ref="M3289">_xlfn.IFS($K3289,FALSE,AND($J3289,NOT($K3289),$P3289&lt;$B$6),TRUE,TRUE,FALSE)</f>
        <v>0</v>
      </c>
      <c r="N3289" cm="1">
        <f t="array" ref="N3289">_xlfn.IFS($N3288&gt;=$C$7-$B$27,0,$M3288,$N3288+$B$27,TRUE,0)</f>
        <v>0</v>
      </c>
      <c r="O3289" t="b" cm="1">
        <f t="array" ref="O3289">_xlfn.IFS(AND($J3289,NOT($K3289),NOT($M3289)),TRUE,$P3289&gt;=$B$6,FALSE,AND($J3289,NOT($K3289),$M3289,$N3289=0),TRUE,TRUE,FALSE)</f>
        <v>0</v>
      </c>
      <c r="P3289" cm="1">
        <f t="array" ref="P3289">_xlfn.IFS(AND($O3288,$P3288&lt;$B$6),$P3288+1,AND(NOT($J3288),$P3288&gt;0),0,TRUE,$P3288)</f>
        <v>0</v>
      </c>
      <c r="Q3289" s="1">
        <f t="shared" si="256"/>
        <v>165</v>
      </c>
      <c r="R3289" s="1">
        <f t="shared" si="257"/>
        <v>8250</v>
      </c>
      <c r="S3289" s="17">
        <f t="shared" si="258"/>
        <v>150.63907486305538</v>
      </c>
      <c r="T3289" s="1" cm="1">
        <f t="array" ref="T3289">_xlfn.IFS($B$6=1,Q3289*$B$10,AND(P3288=0,P3289&gt;=1),T3288+$B$6*$B$10*$B$8,TRUE,T3288)</f>
        <v>6600</v>
      </c>
      <c r="U3289" s="17">
        <f t="shared" si="259"/>
        <v>120.51125989044431</v>
      </c>
    </row>
    <row r="3290" spans="7:21" x14ac:dyDescent="0.25">
      <c r="G3290" s="15">
        <v>3288</v>
      </c>
      <c r="H3290" s="17">
        <f t="shared" si="255"/>
        <v>54.783333333333331</v>
      </c>
      <c r="I3290" cm="1">
        <f t="array" ref="I3290">_xlfn.IFS(AND(NOT($I3289=0),$J3289),0,NOT($J3289),$I3289+$B$27,TRUE,$I3289)</f>
        <v>3.9166666666666576</v>
      </c>
      <c r="J3290" t="b" cm="1">
        <f t="array" ref="J3290">_xlfn.IFS($I3290&gt;=$C$5-$B$27,TRUE,$P3290&gt;=$B$6,FALSE,TRUE,$J3289)</f>
        <v>0</v>
      </c>
      <c r="K3290" t="b" cm="1">
        <f t="array" ref="K3290">_xlfn.IFS($L3290&gt;=$B$4-$B$27,FALSE,$I3290&gt;=$B$5-$B$27,TRUE,AND($J3290,NOT($K3289)),FALSE,$K3289,TRUE,TRUE,FALSE)</f>
        <v>0</v>
      </c>
      <c r="L3290" cm="1">
        <f t="array" ref="L3290">_xlfn.IFS($K3289,$L3289+$B$27,NOT($K3289),0,TRUE,$K3289)</f>
        <v>0</v>
      </c>
      <c r="M3290" t="b" cm="1">
        <f t="array" ref="M3290">_xlfn.IFS($K3290,FALSE,AND($J3290,NOT($K3290),$P3290&lt;$B$6),TRUE,TRUE,FALSE)</f>
        <v>0</v>
      </c>
      <c r="N3290" cm="1">
        <f t="array" ref="N3290">_xlfn.IFS($N3289&gt;=$C$7-$B$27,0,$M3289,$N3289+$B$27,TRUE,0)</f>
        <v>0</v>
      </c>
      <c r="O3290" t="b" cm="1">
        <f t="array" ref="O3290">_xlfn.IFS(AND($J3290,NOT($K3290),NOT($M3290)),TRUE,$P3290&gt;=$B$6,FALSE,AND($J3290,NOT($K3290),$M3290,$N3290=0),TRUE,TRUE,FALSE)</f>
        <v>0</v>
      </c>
      <c r="P3290" cm="1">
        <f t="array" ref="P3290">_xlfn.IFS(AND($O3289,$P3289&lt;$B$6),$P3289+1,AND(NOT($J3289),$P3289&gt;0),0,TRUE,$P3289)</f>
        <v>0</v>
      </c>
      <c r="Q3290" s="1">
        <f t="shared" si="256"/>
        <v>165</v>
      </c>
      <c r="R3290" s="1">
        <f t="shared" si="257"/>
        <v>8250</v>
      </c>
      <c r="S3290" s="17">
        <f t="shared" si="258"/>
        <v>150.59324612108307</v>
      </c>
      <c r="T3290" s="1" cm="1">
        <f t="array" ref="T3290">_xlfn.IFS($B$6=1,Q3290*$B$10,AND(P3289=0,P3290&gt;=1),T3289+$B$6*$B$10*$B$8,TRUE,T3289)</f>
        <v>6600</v>
      </c>
      <c r="U3290" s="17">
        <f t="shared" si="259"/>
        <v>120.47459689686644</v>
      </c>
    </row>
    <row r="3291" spans="7:21" x14ac:dyDescent="0.25">
      <c r="G3291" s="15">
        <v>3289</v>
      </c>
      <c r="H3291" s="17">
        <f t="shared" si="255"/>
        <v>54.8</v>
      </c>
      <c r="I3291" cm="1">
        <f t="array" ref="I3291">_xlfn.IFS(AND(NOT($I3290=0),$J3290),0,NOT($J3290),$I3290+$B$27,TRUE,$I3290)</f>
        <v>3.9333333333333242</v>
      </c>
      <c r="J3291" t="b" cm="1">
        <f t="array" ref="J3291">_xlfn.IFS($I3291&gt;=$C$5-$B$27,TRUE,$P3291&gt;=$B$6,FALSE,TRUE,$J3290)</f>
        <v>0</v>
      </c>
      <c r="K3291" t="b" cm="1">
        <f t="array" ref="K3291">_xlfn.IFS($L3291&gt;=$B$4-$B$27,FALSE,$I3291&gt;=$B$5-$B$27,TRUE,AND($J3291,NOT($K3290)),FALSE,$K3290,TRUE,TRUE,FALSE)</f>
        <v>0</v>
      </c>
      <c r="L3291" cm="1">
        <f t="array" ref="L3291">_xlfn.IFS($K3290,$L3290+$B$27,NOT($K3290),0,TRUE,$K3290)</f>
        <v>0</v>
      </c>
      <c r="M3291" t="b" cm="1">
        <f t="array" ref="M3291">_xlfn.IFS($K3291,FALSE,AND($J3291,NOT($K3291),$P3291&lt;$B$6),TRUE,TRUE,FALSE)</f>
        <v>0</v>
      </c>
      <c r="N3291" cm="1">
        <f t="array" ref="N3291">_xlfn.IFS($N3290&gt;=$C$7-$B$27,0,$M3290,$N3290+$B$27,TRUE,0)</f>
        <v>0</v>
      </c>
      <c r="O3291" t="b" cm="1">
        <f t="array" ref="O3291">_xlfn.IFS(AND($J3291,NOT($K3291),NOT($M3291)),TRUE,$P3291&gt;=$B$6,FALSE,AND($J3291,NOT($K3291),$M3291,$N3291=0),TRUE,TRUE,FALSE)</f>
        <v>0</v>
      </c>
      <c r="P3291" cm="1">
        <f t="array" ref="P3291">_xlfn.IFS(AND($O3290,$P3290&lt;$B$6),$P3290+1,AND(NOT($J3290),$P3290&gt;0),0,TRUE,$P3290)</f>
        <v>0</v>
      </c>
      <c r="Q3291" s="1">
        <f t="shared" si="256"/>
        <v>165</v>
      </c>
      <c r="R3291" s="1">
        <f t="shared" si="257"/>
        <v>8250</v>
      </c>
      <c r="S3291" s="17">
        <f t="shared" si="258"/>
        <v>150.54744525547446</v>
      </c>
      <c r="T3291" s="1" cm="1">
        <f t="array" ref="T3291">_xlfn.IFS($B$6=1,Q3291*$B$10,AND(P3290=0,P3291&gt;=1),T3290+$B$6*$B$10*$B$8,TRUE,T3290)</f>
        <v>6600</v>
      </c>
      <c r="U3291" s="17">
        <f t="shared" si="259"/>
        <v>120.43795620437957</v>
      </c>
    </row>
    <row r="3292" spans="7:21" x14ac:dyDescent="0.25">
      <c r="G3292" s="15">
        <v>3290</v>
      </c>
      <c r="H3292" s="17">
        <f t="shared" si="255"/>
        <v>54.816666666666663</v>
      </c>
      <c r="I3292" cm="1">
        <f t="array" ref="I3292">_xlfn.IFS(AND(NOT($I3291=0),$J3291),0,NOT($J3291),$I3291+$B$27,TRUE,$I3291)</f>
        <v>3.9499999999999909</v>
      </c>
      <c r="J3292" t="b" cm="1">
        <f t="array" ref="J3292">_xlfn.IFS($I3292&gt;=$C$5-$B$27,TRUE,$P3292&gt;=$B$6,FALSE,TRUE,$J3291)</f>
        <v>0</v>
      </c>
      <c r="K3292" t="b" cm="1">
        <f t="array" ref="K3292">_xlfn.IFS($L3292&gt;=$B$4-$B$27,FALSE,$I3292&gt;=$B$5-$B$27,TRUE,AND($J3292,NOT($K3291)),FALSE,$K3291,TRUE,TRUE,FALSE)</f>
        <v>0</v>
      </c>
      <c r="L3292" cm="1">
        <f t="array" ref="L3292">_xlfn.IFS($K3291,$L3291+$B$27,NOT($K3291),0,TRUE,$K3291)</f>
        <v>0</v>
      </c>
      <c r="M3292" t="b" cm="1">
        <f t="array" ref="M3292">_xlfn.IFS($K3292,FALSE,AND($J3292,NOT($K3292),$P3292&lt;$B$6),TRUE,TRUE,FALSE)</f>
        <v>0</v>
      </c>
      <c r="N3292" cm="1">
        <f t="array" ref="N3292">_xlfn.IFS($N3291&gt;=$C$7-$B$27,0,$M3291,$N3291+$B$27,TRUE,0)</f>
        <v>0</v>
      </c>
      <c r="O3292" t="b" cm="1">
        <f t="array" ref="O3292">_xlfn.IFS(AND($J3292,NOT($K3292),NOT($M3292)),TRUE,$P3292&gt;=$B$6,FALSE,AND($J3292,NOT($K3292),$M3292,$N3292=0),TRUE,TRUE,FALSE)</f>
        <v>0</v>
      </c>
      <c r="P3292" cm="1">
        <f t="array" ref="P3292">_xlfn.IFS(AND($O3291,$P3291&lt;$B$6),$P3291+1,AND(NOT($J3291),$P3291&gt;0),0,TRUE,$P3291)</f>
        <v>0</v>
      </c>
      <c r="Q3292" s="1">
        <f t="shared" si="256"/>
        <v>165</v>
      </c>
      <c r="R3292" s="1">
        <f t="shared" si="257"/>
        <v>8250</v>
      </c>
      <c r="S3292" s="17">
        <f t="shared" si="258"/>
        <v>150.50167224080269</v>
      </c>
      <c r="T3292" s="1" cm="1">
        <f t="array" ref="T3292">_xlfn.IFS($B$6=1,Q3292*$B$10,AND(P3291=0,P3292&gt;=1),T3291+$B$6*$B$10*$B$8,TRUE,T3291)</f>
        <v>6600</v>
      </c>
      <c r="U3292" s="17">
        <f t="shared" si="259"/>
        <v>120.40133779264215</v>
      </c>
    </row>
    <row r="3293" spans="7:21" x14ac:dyDescent="0.25">
      <c r="G3293" s="15">
        <v>3291</v>
      </c>
      <c r="H3293" s="17">
        <f t="shared" si="255"/>
        <v>54.833333333333336</v>
      </c>
      <c r="I3293" cm="1">
        <f t="array" ref="I3293">_xlfn.IFS(AND(NOT($I3292=0),$J3292),0,NOT($J3292),$I3292+$B$27,TRUE,$I3292)</f>
        <v>3.9666666666666575</v>
      </c>
      <c r="J3293" t="b" cm="1">
        <f t="array" ref="J3293">_xlfn.IFS($I3293&gt;=$C$5-$B$27,TRUE,$P3293&gt;=$B$6,FALSE,TRUE,$J3292)</f>
        <v>0</v>
      </c>
      <c r="K3293" t="b" cm="1">
        <f t="array" ref="K3293">_xlfn.IFS($L3293&gt;=$B$4-$B$27,FALSE,$I3293&gt;=$B$5-$B$27,TRUE,AND($J3293,NOT($K3292)),FALSE,$K3292,TRUE,TRUE,FALSE)</f>
        <v>0</v>
      </c>
      <c r="L3293" cm="1">
        <f t="array" ref="L3293">_xlfn.IFS($K3292,$L3292+$B$27,NOT($K3292),0,TRUE,$K3292)</f>
        <v>0</v>
      </c>
      <c r="M3293" t="b" cm="1">
        <f t="array" ref="M3293">_xlfn.IFS($K3293,FALSE,AND($J3293,NOT($K3293),$P3293&lt;$B$6),TRUE,TRUE,FALSE)</f>
        <v>0</v>
      </c>
      <c r="N3293" cm="1">
        <f t="array" ref="N3293">_xlfn.IFS($N3292&gt;=$C$7-$B$27,0,$M3292,$N3292+$B$27,TRUE,0)</f>
        <v>0</v>
      </c>
      <c r="O3293" t="b" cm="1">
        <f t="array" ref="O3293">_xlfn.IFS(AND($J3293,NOT($K3293),NOT($M3293)),TRUE,$P3293&gt;=$B$6,FALSE,AND($J3293,NOT($K3293),$M3293,$N3293=0),TRUE,TRUE,FALSE)</f>
        <v>0</v>
      </c>
      <c r="P3293" cm="1">
        <f t="array" ref="P3293">_xlfn.IFS(AND($O3292,$P3292&lt;$B$6),$P3292+1,AND(NOT($J3292),$P3292&gt;0),0,TRUE,$P3292)</f>
        <v>0</v>
      </c>
      <c r="Q3293" s="1">
        <f t="shared" si="256"/>
        <v>165</v>
      </c>
      <c r="R3293" s="1">
        <f t="shared" si="257"/>
        <v>8250</v>
      </c>
      <c r="S3293" s="17">
        <f t="shared" si="258"/>
        <v>150.45592705167172</v>
      </c>
      <c r="T3293" s="1" cm="1">
        <f t="array" ref="T3293">_xlfn.IFS($B$6=1,Q3293*$B$10,AND(P3292=0,P3293&gt;=1),T3292+$B$6*$B$10*$B$8,TRUE,T3292)</f>
        <v>6600</v>
      </c>
      <c r="U3293" s="17">
        <f t="shared" si="259"/>
        <v>120.36474164133737</v>
      </c>
    </row>
    <row r="3294" spans="7:21" x14ac:dyDescent="0.25">
      <c r="G3294" s="15">
        <v>3292</v>
      </c>
      <c r="H3294" s="17">
        <f t="shared" si="255"/>
        <v>54.85</v>
      </c>
      <c r="I3294" cm="1">
        <f t="array" ref="I3294">_xlfn.IFS(AND(NOT($I3293=0),$J3293),0,NOT($J3293),$I3293+$B$27,TRUE,$I3293)</f>
        <v>3.9833333333333241</v>
      </c>
      <c r="J3294" t="b" cm="1">
        <f t="array" ref="J3294">_xlfn.IFS($I3294&gt;=$C$5-$B$27,TRUE,$P3294&gt;=$B$6,FALSE,TRUE,$J3293)</f>
        <v>0</v>
      </c>
      <c r="K3294" t="b" cm="1">
        <f t="array" ref="K3294">_xlfn.IFS($L3294&gt;=$B$4-$B$27,FALSE,$I3294&gt;=$B$5-$B$27,TRUE,AND($J3294,NOT($K3293)),FALSE,$K3293,TRUE,TRUE,FALSE)</f>
        <v>0</v>
      </c>
      <c r="L3294" cm="1">
        <f t="array" ref="L3294">_xlfn.IFS($K3293,$L3293+$B$27,NOT($K3293),0,TRUE,$K3293)</f>
        <v>0</v>
      </c>
      <c r="M3294" t="b" cm="1">
        <f t="array" ref="M3294">_xlfn.IFS($K3294,FALSE,AND($J3294,NOT($K3294),$P3294&lt;$B$6),TRUE,TRUE,FALSE)</f>
        <v>0</v>
      </c>
      <c r="N3294" cm="1">
        <f t="array" ref="N3294">_xlfn.IFS($N3293&gt;=$C$7-$B$27,0,$M3293,$N3293+$B$27,TRUE,0)</f>
        <v>0</v>
      </c>
      <c r="O3294" t="b" cm="1">
        <f t="array" ref="O3294">_xlfn.IFS(AND($J3294,NOT($K3294),NOT($M3294)),TRUE,$P3294&gt;=$B$6,FALSE,AND($J3294,NOT($K3294),$M3294,$N3294=0),TRUE,TRUE,FALSE)</f>
        <v>0</v>
      </c>
      <c r="P3294" cm="1">
        <f t="array" ref="P3294">_xlfn.IFS(AND($O3293,$P3293&lt;$B$6),$P3293+1,AND(NOT($J3293),$P3293&gt;0),0,TRUE,$P3293)</f>
        <v>0</v>
      </c>
      <c r="Q3294" s="1">
        <f t="shared" si="256"/>
        <v>165</v>
      </c>
      <c r="R3294" s="1">
        <f t="shared" si="257"/>
        <v>8250</v>
      </c>
      <c r="S3294" s="17">
        <f t="shared" si="258"/>
        <v>150.41020966271648</v>
      </c>
      <c r="T3294" s="1" cm="1">
        <f t="array" ref="T3294">_xlfn.IFS($B$6=1,Q3294*$B$10,AND(P3293=0,P3294&gt;=1),T3293+$B$6*$B$10*$B$8,TRUE,T3293)</f>
        <v>6600</v>
      </c>
      <c r="U3294" s="17">
        <f t="shared" si="259"/>
        <v>120.32816773017319</v>
      </c>
    </row>
    <row r="3295" spans="7:21" x14ac:dyDescent="0.25">
      <c r="G3295" s="15">
        <v>3293</v>
      </c>
      <c r="H3295" s="17">
        <f t="shared" si="255"/>
        <v>54.866666666666667</v>
      </c>
      <c r="I3295" cm="1">
        <f t="array" ref="I3295">_xlfn.IFS(AND(NOT($I3294=0),$J3294),0,NOT($J3294),$I3294+$B$27,TRUE,$I3294)</f>
        <v>3.9999999999999907</v>
      </c>
      <c r="J3295" t="b" cm="1">
        <f t="array" ref="J3295">_xlfn.IFS($I3295&gt;=$C$5-$B$27,TRUE,$P3295&gt;=$B$6,FALSE,TRUE,$J3294)</f>
        <v>0</v>
      </c>
      <c r="K3295" t="b" cm="1">
        <f t="array" ref="K3295">_xlfn.IFS($L3295&gt;=$B$4-$B$27,FALSE,$I3295&gt;=$B$5-$B$27,TRUE,AND($J3295,NOT($K3294)),FALSE,$K3294,TRUE,TRUE,FALSE)</f>
        <v>0</v>
      </c>
      <c r="L3295" cm="1">
        <f t="array" ref="L3295">_xlfn.IFS($K3294,$L3294+$B$27,NOT($K3294),0,TRUE,$K3294)</f>
        <v>0</v>
      </c>
      <c r="M3295" t="b" cm="1">
        <f t="array" ref="M3295">_xlfn.IFS($K3295,FALSE,AND($J3295,NOT($K3295),$P3295&lt;$B$6),TRUE,TRUE,FALSE)</f>
        <v>0</v>
      </c>
      <c r="N3295" cm="1">
        <f t="array" ref="N3295">_xlfn.IFS($N3294&gt;=$C$7-$B$27,0,$M3294,$N3294+$B$27,TRUE,0)</f>
        <v>0</v>
      </c>
      <c r="O3295" t="b" cm="1">
        <f t="array" ref="O3295">_xlfn.IFS(AND($J3295,NOT($K3295),NOT($M3295)),TRUE,$P3295&gt;=$B$6,FALSE,AND($J3295,NOT($K3295),$M3295,$N3295=0),TRUE,TRUE,FALSE)</f>
        <v>0</v>
      </c>
      <c r="P3295" cm="1">
        <f t="array" ref="P3295">_xlfn.IFS(AND($O3294,$P3294&lt;$B$6),$P3294+1,AND(NOT($J3294),$P3294&gt;0),0,TRUE,$P3294)</f>
        <v>0</v>
      </c>
      <c r="Q3295" s="1">
        <f t="shared" si="256"/>
        <v>165</v>
      </c>
      <c r="R3295" s="1">
        <f t="shared" si="257"/>
        <v>8250</v>
      </c>
      <c r="S3295" s="17">
        <f t="shared" si="258"/>
        <v>150.36452004860269</v>
      </c>
      <c r="T3295" s="1" cm="1">
        <f t="array" ref="T3295">_xlfn.IFS($B$6=1,Q3295*$B$10,AND(P3294=0,P3295&gt;=1),T3294+$B$6*$B$10*$B$8,TRUE,T3294)</f>
        <v>6600</v>
      </c>
      <c r="U3295" s="17">
        <f t="shared" si="259"/>
        <v>120.29161603888214</v>
      </c>
    </row>
    <row r="3296" spans="7:21" x14ac:dyDescent="0.25">
      <c r="G3296" s="15">
        <v>3294</v>
      </c>
      <c r="H3296" s="17">
        <f t="shared" si="255"/>
        <v>54.883333333333333</v>
      </c>
      <c r="I3296" cm="1">
        <f t="array" ref="I3296">_xlfn.IFS(AND(NOT($I3295=0),$J3295),0,NOT($J3295),$I3295+$B$27,TRUE,$I3295)</f>
        <v>4.0166666666666577</v>
      </c>
      <c r="J3296" t="b" cm="1">
        <f t="array" ref="J3296">_xlfn.IFS($I3296&gt;=$C$5-$B$27,TRUE,$P3296&gt;=$B$6,FALSE,TRUE,$J3295)</f>
        <v>0</v>
      </c>
      <c r="K3296" t="b" cm="1">
        <f t="array" ref="K3296">_xlfn.IFS($L3296&gt;=$B$4-$B$27,FALSE,$I3296&gt;=$B$5-$B$27,TRUE,AND($J3296,NOT($K3295)),FALSE,$K3295,TRUE,TRUE,FALSE)</f>
        <v>0</v>
      </c>
      <c r="L3296" cm="1">
        <f t="array" ref="L3296">_xlfn.IFS($K3295,$L3295+$B$27,NOT($K3295),0,TRUE,$K3295)</f>
        <v>0</v>
      </c>
      <c r="M3296" t="b" cm="1">
        <f t="array" ref="M3296">_xlfn.IFS($K3296,FALSE,AND($J3296,NOT($K3296),$P3296&lt;$B$6),TRUE,TRUE,FALSE)</f>
        <v>0</v>
      </c>
      <c r="N3296" cm="1">
        <f t="array" ref="N3296">_xlfn.IFS($N3295&gt;=$C$7-$B$27,0,$M3295,$N3295+$B$27,TRUE,0)</f>
        <v>0</v>
      </c>
      <c r="O3296" t="b" cm="1">
        <f t="array" ref="O3296">_xlfn.IFS(AND($J3296,NOT($K3296),NOT($M3296)),TRUE,$P3296&gt;=$B$6,FALSE,AND($J3296,NOT($K3296),$M3296,$N3296=0),TRUE,TRUE,FALSE)</f>
        <v>0</v>
      </c>
      <c r="P3296" cm="1">
        <f t="array" ref="P3296">_xlfn.IFS(AND($O3295,$P3295&lt;$B$6),$P3295+1,AND(NOT($J3295),$P3295&gt;0),0,TRUE,$P3295)</f>
        <v>0</v>
      </c>
      <c r="Q3296" s="1">
        <f t="shared" si="256"/>
        <v>165</v>
      </c>
      <c r="R3296" s="1">
        <f t="shared" si="257"/>
        <v>8250</v>
      </c>
      <c r="S3296" s="17">
        <f t="shared" si="258"/>
        <v>150.31885818402674</v>
      </c>
      <c r="T3296" s="1" cm="1">
        <f t="array" ref="T3296">_xlfn.IFS($B$6=1,Q3296*$B$10,AND(P3295=0,P3296&gt;=1),T3295+$B$6*$B$10*$B$8,TRUE,T3295)</f>
        <v>6600</v>
      </c>
      <c r="U3296" s="17">
        <f t="shared" si="259"/>
        <v>120.25508654722138</v>
      </c>
    </row>
    <row r="3297" spans="7:21" x14ac:dyDescent="0.25">
      <c r="G3297" s="15">
        <v>3295</v>
      </c>
      <c r="H3297" s="17">
        <f t="shared" si="255"/>
        <v>54.9</v>
      </c>
      <c r="I3297" cm="1">
        <f t="array" ref="I3297">_xlfn.IFS(AND(NOT($I3296=0),$J3296),0,NOT($J3296),$I3296+$B$27,TRUE,$I3296)</f>
        <v>4.0333333333333243</v>
      </c>
      <c r="J3297" t="b" cm="1">
        <f t="array" ref="J3297">_xlfn.IFS($I3297&gt;=$C$5-$B$27,TRUE,$P3297&gt;=$B$6,FALSE,TRUE,$J3296)</f>
        <v>0</v>
      </c>
      <c r="K3297" t="b" cm="1">
        <f t="array" ref="K3297">_xlfn.IFS($L3297&gt;=$B$4-$B$27,FALSE,$I3297&gt;=$B$5-$B$27,TRUE,AND($J3297,NOT($K3296)),FALSE,$K3296,TRUE,TRUE,FALSE)</f>
        <v>0</v>
      </c>
      <c r="L3297" cm="1">
        <f t="array" ref="L3297">_xlfn.IFS($K3296,$L3296+$B$27,NOT($K3296),0,TRUE,$K3296)</f>
        <v>0</v>
      </c>
      <c r="M3297" t="b" cm="1">
        <f t="array" ref="M3297">_xlfn.IFS($K3297,FALSE,AND($J3297,NOT($K3297),$P3297&lt;$B$6),TRUE,TRUE,FALSE)</f>
        <v>0</v>
      </c>
      <c r="N3297" cm="1">
        <f t="array" ref="N3297">_xlfn.IFS($N3296&gt;=$C$7-$B$27,0,$M3296,$N3296+$B$27,TRUE,0)</f>
        <v>0</v>
      </c>
      <c r="O3297" t="b" cm="1">
        <f t="array" ref="O3297">_xlfn.IFS(AND($J3297,NOT($K3297),NOT($M3297)),TRUE,$P3297&gt;=$B$6,FALSE,AND($J3297,NOT($K3297),$M3297,$N3297=0),TRUE,TRUE,FALSE)</f>
        <v>0</v>
      </c>
      <c r="P3297" cm="1">
        <f t="array" ref="P3297">_xlfn.IFS(AND($O3296,$P3296&lt;$B$6),$P3296+1,AND(NOT($J3296),$P3296&gt;0),0,TRUE,$P3296)</f>
        <v>0</v>
      </c>
      <c r="Q3297" s="1">
        <f t="shared" si="256"/>
        <v>165</v>
      </c>
      <c r="R3297" s="1">
        <f t="shared" si="257"/>
        <v>8250</v>
      </c>
      <c r="S3297" s="17">
        <f t="shared" si="258"/>
        <v>150.27322404371586</v>
      </c>
      <c r="T3297" s="1" cm="1">
        <f t="array" ref="T3297">_xlfn.IFS($B$6=1,Q3297*$B$10,AND(P3296=0,P3297&gt;=1),T3296+$B$6*$B$10*$B$8,TRUE,T3296)</f>
        <v>6600</v>
      </c>
      <c r="U3297" s="17">
        <f t="shared" si="259"/>
        <v>120.21857923497268</v>
      </c>
    </row>
    <row r="3298" spans="7:21" x14ac:dyDescent="0.25">
      <c r="G3298" s="15">
        <v>3296</v>
      </c>
      <c r="H3298" s="17">
        <f t="shared" si="255"/>
        <v>54.916666666666664</v>
      </c>
      <c r="I3298" cm="1">
        <f t="array" ref="I3298">_xlfn.IFS(AND(NOT($I3297=0),$J3297),0,NOT($J3297),$I3297+$B$27,TRUE,$I3297)</f>
        <v>4.0499999999999909</v>
      </c>
      <c r="J3298" t="b" cm="1">
        <f t="array" ref="J3298">_xlfn.IFS($I3298&gt;=$C$5-$B$27,TRUE,$P3298&gt;=$B$6,FALSE,TRUE,$J3297)</f>
        <v>0</v>
      </c>
      <c r="K3298" t="b" cm="1">
        <f t="array" ref="K3298">_xlfn.IFS($L3298&gt;=$B$4-$B$27,FALSE,$I3298&gt;=$B$5-$B$27,TRUE,AND($J3298,NOT($K3297)),FALSE,$K3297,TRUE,TRUE,FALSE)</f>
        <v>0</v>
      </c>
      <c r="L3298" cm="1">
        <f t="array" ref="L3298">_xlfn.IFS($K3297,$L3297+$B$27,NOT($K3297),0,TRUE,$K3297)</f>
        <v>0</v>
      </c>
      <c r="M3298" t="b" cm="1">
        <f t="array" ref="M3298">_xlfn.IFS($K3298,FALSE,AND($J3298,NOT($K3298),$P3298&lt;$B$6),TRUE,TRUE,FALSE)</f>
        <v>0</v>
      </c>
      <c r="N3298" cm="1">
        <f t="array" ref="N3298">_xlfn.IFS($N3297&gt;=$C$7-$B$27,0,$M3297,$N3297+$B$27,TRUE,0)</f>
        <v>0</v>
      </c>
      <c r="O3298" t="b" cm="1">
        <f t="array" ref="O3298">_xlfn.IFS(AND($J3298,NOT($K3298),NOT($M3298)),TRUE,$P3298&gt;=$B$6,FALSE,AND($J3298,NOT($K3298),$M3298,$N3298=0),TRUE,TRUE,FALSE)</f>
        <v>0</v>
      </c>
      <c r="P3298" cm="1">
        <f t="array" ref="P3298">_xlfn.IFS(AND($O3297,$P3297&lt;$B$6),$P3297+1,AND(NOT($J3297),$P3297&gt;0),0,TRUE,$P3297)</f>
        <v>0</v>
      </c>
      <c r="Q3298" s="1">
        <f t="shared" si="256"/>
        <v>165</v>
      </c>
      <c r="R3298" s="1">
        <f t="shared" si="257"/>
        <v>8250</v>
      </c>
      <c r="S3298" s="17">
        <f t="shared" si="258"/>
        <v>150.22761760242793</v>
      </c>
      <c r="T3298" s="1" cm="1">
        <f t="array" ref="T3298">_xlfn.IFS($B$6=1,Q3298*$B$10,AND(P3297=0,P3298&gt;=1),T3297+$B$6*$B$10*$B$8,TRUE,T3297)</f>
        <v>6600</v>
      </c>
      <c r="U3298" s="17">
        <f t="shared" si="259"/>
        <v>120.18209408194234</v>
      </c>
    </row>
    <row r="3299" spans="7:21" x14ac:dyDescent="0.25">
      <c r="G3299" s="15">
        <v>3297</v>
      </c>
      <c r="H3299" s="17">
        <f t="shared" si="255"/>
        <v>54.93333333333333</v>
      </c>
      <c r="I3299" cm="1">
        <f t="array" ref="I3299">_xlfn.IFS(AND(NOT($I3298=0),$J3298),0,NOT($J3298),$I3298+$B$27,TRUE,$I3298)</f>
        <v>4.0666666666666575</v>
      </c>
      <c r="J3299" t="b" cm="1">
        <f t="array" ref="J3299">_xlfn.IFS($I3299&gt;=$C$5-$B$27,TRUE,$P3299&gt;=$B$6,FALSE,TRUE,$J3298)</f>
        <v>0</v>
      </c>
      <c r="K3299" t="b" cm="1">
        <f t="array" ref="K3299">_xlfn.IFS($L3299&gt;=$B$4-$B$27,FALSE,$I3299&gt;=$B$5-$B$27,TRUE,AND($J3299,NOT($K3298)),FALSE,$K3298,TRUE,TRUE,FALSE)</f>
        <v>0</v>
      </c>
      <c r="L3299" cm="1">
        <f t="array" ref="L3299">_xlfn.IFS($K3298,$L3298+$B$27,NOT($K3298),0,TRUE,$K3298)</f>
        <v>0</v>
      </c>
      <c r="M3299" t="b" cm="1">
        <f t="array" ref="M3299">_xlfn.IFS($K3299,FALSE,AND($J3299,NOT($K3299),$P3299&lt;$B$6),TRUE,TRUE,FALSE)</f>
        <v>0</v>
      </c>
      <c r="N3299" cm="1">
        <f t="array" ref="N3299">_xlfn.IFS($N3298&gt;=$C$7-$B$27,0,$M3298,$N3298+$B$27,TRUE,0)</f>
        <v>0</v>
      </c>
      <c r="O3299" t="b" cm="1">
        <f t="array" ref="O3299">_xlfn.IFS(AND($J3299,NOT($K3299),NOT($M3299)),TRUE,$P3299&gt;=$B$6,FALSE,AND($J3299,NOT($K3299),$M3299,$N3299=0),TRUE,TRUE,FALSE)</f>
        <v>0</v>
      </c>
      <c r="P3299" cm="1">
        <f t="array" ref="P3299">_xlfn.IFS(AND($O3298,$P3298&lt;$B$6),$P3298+1,AND(NOT($J3298),$P3298&gt;0),0,TRUE,$P3298)</f>
        <v>0</v>
      </c>
      <c r="Q3299" s="1">
        <f t="shared" si="256"/>
        <v>165</v>
      </c>
      <c r="R3299" s="1">
        <f t="shared" si="257"/>
        <v>8250</v>
      </c>
      <c r="S3299" s="17">
        <f t="shared" si="258"/>
        <v>150.18203883495147</v>
      </c>
      <c r="T3299" s="1" cm="1">
        <f t="array" ref="T3299">_xlfn.IFS($B$6=1,Q3299*$B$10,AND(P3298=0,P3299&gt;=1),T3298+$B$6*$B$10*$B$8,TRUE,T3298)</f>
        <v>6600</v>
      </c>
      <c r="U3299" s="17">
        <f t="shared" si="259"/>
        <v>120.14563106796118</v>
      </c>
    </row>
    <row r="3300" spans="7:21" x14ac:dyDescent="0.25">
      <c r="G3300" s="15">
        <v>3298</v>
      </c>
      <c r="H3300" s="17">
        <f t="shared" si="255"/>
        <v>54.949999999999996</v>
      </c>
      <c r="I3300" cm="1">
        <f t="array" ref="I3300">_xlfn.IFS(AND(NOT($I3299=0),$J3299),0,NOT($J3299),$I3299+$B$27,TRUE,$I3299)</f>
        <v>4.0833333333333242</v>
      </c>
      <c r="J3300" t="b" cm="1">
        <f t="array" ref="J3300">_xlfn.IFS($I3300&gt;=$C$5-$B$27,TRUE,$P3300&gt;=$B$6,FALSE,TRUE,$J3299)</f>
        <v>0</v>
      </c>
      <c r="K3300" t="b" cm="1">
        <f t="array" ref="K3300">_xlfn.IFS($L3300&gt;=$B$4-$B$27,FALSE,$I3300&gt;=$B$5-$B$27,TRUE,AND($J3300,NOT($K3299)),FALSE,$K3299,TRUE,TRUE,FALSE)</f>
        <v>0</v>
      </c>
      <c r="L3300" cm="1">
        <f t="array" ref="L3300">_xlfn.IFS($K3299,$L3299+$B$27,NOT($K3299),0,TRUE,$K3299)</f>
        <v>0</v>
      </c>
      <c r="M3300" t="b" cm="1">
        <f t="array" ref="M3300">_xlfn.IFS($K3300,FALSE,AND($J3300,NOT($K3300),$P3300&lt;$B$6),TRUE,TRUE,FALSE)</f>
        <v>0</v>
      </c>
      <c r="N3300" cm="1">
        <f t="array" ref="N3300">_xlfn.IFS($N3299&gt;=$C$7-$B$27,0,$M3299,$N3299+$B$27,TRUE,0)</f>
        <v>0</v>
      </c>
      <c r="O3300" t="b" cm="1">
        <f t="array" ref="O3300">_xlfn.IFS(AND($J3300,NOT($K3300),NOT($M3300)),TRUE,$P3300&gt;=$B$6,FALSE,AND($J3300,NOT($K3300),$M3300,$N3300=0),TRUE,TRUE,FALSE)</f>
        <v>0</v>
      </c>
      <c r="P3300" cm="1">
        <f t="array" ref="P3300">_xlfn.IFS(AND($O3299,$P3299&lt;$B$6),$P3299+1,AND(NOT($J3299),$P3299&gt;0),0,TRUE,$P3299)</f>
        <v>0</v>
      </c>
      <c r="Q3300" s="1">
        <f t="shared" si="256"/>
        <v>165</v>
      </c>
      <c r="R3300" s="1">
        <f t="shared" si="257"/>
        <v>8250</v>
      </c>
      <c r="S3300" s="17">
        <f t="shared" si="258"/>
        <v>150.13648771610556</v>
      </c>
      <c r="T3300" s="1" cm="1">
        <f t="array" ref="T3300">_xlfn.IFS($B$6=1,Q3300*$B$10,AND(P3299=0,P3300&gt;=1),T3299+$B$6*$B$10*$B$8,TRUE,T3299)</f>
        <v>6600</v>
      </c>
      <c r="U3300" s="17">
        <f t="shared" si="259"/>
        <v>120.10919017288445</v>
      </c>
    </row>
    <row r="3301" spans="7:21" x14ac:dyDescent="0.25">
      <c r="G3301" s="15">
        <v>3299</v>
      </c>
      <c r="H3301" s="17">
        <f t="shared" si="255"/>
        <v>54.966666666666669</v>
      </c>
      <c r="I3301" cm="1">
        <f t="array" ref="I3301">_xlfn.IFS(AND(NOT($I3300=0),$J3300),0,NOT($J3300),$I3300+$B$27,TRUE,$I3300)</f>
        <v>4.0999999999999908</v>
      </c>
      <c r="J3301" t="b" cm="1">
        <f t="array" ref="J3301">_xlfn.IFS($I3301&gt;=$C$5-$B$27,TRUE,$P3301&gt;=$B$6,FALSE,TRUE,$J3300)</f>
        <v>0</v>
      </c>
      <c r="K3301" t="b" cm="1">
        <f t="array" ref="K3301">_xlfn.IFS($L3301&gt;=$B$4-$B$27,FALSE,$I3301&gt;=$B$5-$B$27,TRUE,AND($J3301,NOT($K3300)),FALSE,$K3300,TRUE,TRUE,FALSE)</f>
        <v>0</v>
      </c>
      <c r="L3301" cm="1">
        <f t="array" ref="L3301">_xlfn.IFS($K3300,$L3300+$B$27,NOT($K3300),0,TRUE,$K3300)</f>
        <v>0</v>
      </c>
      <c r="M3301" t="b" cm="1">
        <f t="array" ref="M3301">_xlfn.IFS($K3301,FALSE,AND($J3301,NOT($K3301),$P3301&lt;$B$6),TRUE,TRUE,FALSE)</f>
        <v>0</v>
      </c>
      <c r="N3301" cm="1">
        <f t="array" ref="N3301">_xlfn.IFS($N3300&gt;=$C$7-$B$27,0,$M3300,$N3300+$B$27,TRUE,0)</f>
        <v>0</v>
      </c>
      <c r="O3301" t="b" cm="1">
        <f t="array" ref="O3301">_xlfn.IFS(AND($J3301,NOT($K3301),NOT($M3301)),TRUE,$P3301&gt;=$B$6,FALSE,AND($J3301,NOT($K3301),$M3301,$N3301=0),TRUE,TRUE,FALSE)</f>
        <v>0</v>
      </c>
      <c r="P3301" cm="1">
        <f t="array" ref="P3301">_xlfn.IFS(AND($O3300,$P3300&lt;$B$6),$P3300+1,AND(NOT($J3300),$P3300&gt;0),0,TRUE,$P3300)</f>
        <v>0</v>
      </c>
      <c r="Q3301" s="1">
        <f t="shared" si="256"/>
        <v>165</v>
      </c>
      <c r="R3301" s="1">
        <f t="shared" si="257"/>
        <v>8250</v>
      </c>
      <c r="S3301" s="17">
        <f t="shared" si="258"/>
        <v>150.09096422073983</v>
      </c>
      <c r="T3301" s="1" cm="1">
        <f t="array" ref="T3301">_xlfn.IFS($B$6=1,Q3301*$B$10,AND(P3300=0,P3301&gt;=1),T3300+$B$6*$B$10*$B$8,TRUE,T3300)</f>
        <v>6600</v>
      </c>
      <c r="U3301" s="17">
        <f t="shared" si="259"/>
        <v>120.07277137659187</v>
      </c>
    </row>
    <row r="3302" spans="7:21" x14ac:dyDescent="0.25">
      <c r="G3302" s="15">
        <v>3300</v>
      </c>
      <c r="H3302" s="17">
        <f t="shared" si="255"/>
        <v>54.983333333333334</v>
      </c>
      <c r="I3302" cm="1">
        <f t="array" ref="I3302">_xlfn.IFS(AND(NOT($I3301=0),$J3301),0,NOT($J3301),$I3301+$B$27,TRUE,$I3301)</f>
        <v>4.1166666666666574</v>
      </c>
      <c r="J3302" t="b" cm="1">
        <f t="array" ref="J3302">_xlfn.IFS($I3302&gt;=$C$5-$B$27,TRUE,$P3302&gt;=$B$6,FALSE,TRUE,$J3301)</f>
        <v>0</v>
      </c>
      <c r="K3302" t="b" cm="1">
        <f t="array" ref="K3302">_xlfn.IFS($L3302&gt;=$B$4-$B$27,FALSE,$I3302&gt;=$B$5-$B$27,TRUE,AND($J3302,NOT($K3301)),FALSE,$K3301,TRUE,TRUE,FALSE)</f>
        <v>0</v>
      </c>
      <c r="L3302" cm="1">
        <f t="array" ref="L3302">_xlfn.IFS($K3301,$L3301+$B$27,NOT($K3301),0,TRUE,$K3301)</f>
        <v>0</v>
      </c>
      <c r="M3302" t="b" cm="1">
        <f t="array" ref="M3302">_xlfn.IFS($K3302,FALSE,AND($J3302,NOT($K3302),$P3302&lt;$B$6),TRUE,TRUE,FALSE)</f>
        <v>0</v>
      </c>
      <c r="N3302" cm="1">
        <f t="array" ref="N3302">_xlfn.IFS($N3301&gt;=$C$7-$B$27,0,$M3301,$N3301+$B$27,TRUE,0)</f>
        <v>0</v>
      </c>
      <c r="O3302" t="b" cm="1">
        <f t="array" ref="O3302">_xlfn.IFS(AND($J3302,NOT($K3302),NOT($M3302)),TRUE,$P3302&gt;=$B$6,FALSE,AND($J3302,NOT($K3302),$M3302,$N3302=0),TRUE,TRUE,FALSE)</f>
        <v>0</v>
      </c>
      <c r="P3302" cm="1">
        <f t="array" ref="P3302">_xlfn.IFS(AND($O3301,$P3301&lt;$B$6),$P3301+1,AND(NOT($J3301),$P3301&gt;0),0,TRUE,$P3301)</f>
        <v>0</v>
      </c>
      <c r="Q3302" s="1">
        <f t="shared" si="256"/>
        <v>165</v>
      </c>
      <c r="R3302" s="1">
        <f t="shared" si="257"/>
        <v>8250</v>
      </c>
      <c r="S3302" s="17">
        <f t="shared" si="258"/>
        <v>150.04546832373447</v>
      </c>
      <c r="T3302" s="1" cm="1">
        <f t="array" ref="T3302">_xlfn.IFS($B$6=1,Q3302*$B$10,AND(P3301=0,P3302&gt;=1),T3301+$B$6*$B$10*$B$8,TRUE,T3301)</f>
        <v>6600</v>
      </c>
      <c r="U3302" s="17">
        <f t="shared" si="259"/>
        <v>120.03637465898757</v>
      </c>
    </row>
    <row r="3303" spans="7:21" x14ac:dyDescent="0.25">
      <c r="G3303" s="15">
        <v>3301</v>
      </c>
      <c r="H3303" s="17">
        <f t="shared" si="255"/>
        <v>55</v>
      </c>
      <c r="I3303" cm="1">
        <f t="array" ref="I3303">_xlfn.IFS(AND(NOT($I3302=0),$J3302),0,NOT($J3302),$I3302+$B$27,TRUE,$I3302)</f>
        <v>4.133333333333324</v>
      </c>
      <c r="J3303" t="b" cm="1">
        <f t="array" ref="J3303">_xlfn.IFS($I3303&gt;=$C$5-$B$27,TRUE,$P3303&gt;=$B$6,FALSE,TRUE,$J3302)</f>
        <v>0</v>
      </c>
      <c r="K3303" t="b" cm="1">
        <f t="array" ref="K3303">_xlfn.IFS($L3303&gt;=$B$4-$B$27,FALSE,$I3303&gt;=$B$5-$B$27,TRUE,AND($J3303,NOT($K3302)),FALSE,$K3302,TRUE,TRUE,FALSE)</f>
        <v>0</v>
      </c>
      <c r="L3303" cm="1">
        <f t="array" ref="L3303">_xlfn.IFS($K3302,$L3302+$B$27,NOT($K3302),0,TRUE,$K3302)</f>
        <v>0</v>
      </c>
      <c r="M3303" t="b" cm="1">
        <f t="array" ref="M3303">_xlfn.IFS($K3303,FALSE,AND($J3303,NOT($K3303),$P3303&lt;$B$6),TRUE,TRUE,FALSE)</f>
        <v>0</v>
      </c>
      <c r="N3303" cm="1">
        <f t="array" ref="N3303">_xlfn.IFS($N3302&gt;=$C$7-$B$27,0,$M3302,$N3302+$B$27,TRUE,0)</f>
        <v>0</v>
      </c>
      <c r="O3303" t="b" cm="1">
        <f t="array" ref="O3303">_xlfn.IFS(AND($J3303,NOT($K3303),NOT($M3303)),TRUE,$P3303&gt;=$B$6,FALSE,AND($J3303,NOT($K3303),$M3303,$N3303=0),TRUE,TRUE,FALSE)</f>
        <v>0</v>
      </c>
      <c r="P3303" cm="1">
        <f t="array" ref="P3303">_xlfn.IFS(AND($O3302,$P3302&lt;$B$6),$P3302+1,AND(NOT($J3302),$P3302&gt;0),0,TRUE,$P3302)</f>
        <v>0</v>
      </c>
      <c r="Q3303" s="1">
        <f t="shared" si="256"/>
        <v>165</v>
      </c>
      <c r="R3303" s="1">
        <f t="shared" si="257"/>
        <v>8250</v>
      </c>
      <c r="S3303" s="17">
        <f t="shared" si="258"/>
        <v>150</v>
      </c>
      <c r="T3303" s="1" cm="1">
        <f t="array" ref="T3303">_xlfn.IFS($B$6=1,Q3303*$B$10,AND(P3302=0,P3303&gt;=1),T3302+$B$6*$B$10*$B$8,TRUE,T3302)</f>
        <v>6600</v>
      </c>
      <c r="U3303" s="17">
        <f t="shared" si="259"/>
        <v>120</v>
      </c>
    </row>
    <row r="3304" spans="7:21" x14ac:dyDescent="0.25">
      <c r="G3304" s="15">
        <v>3302</v>
      </c>
      <c r="H3304" s="17">
        <f t="shared" si="255"/>
        <v>55.016666666666666</v>
      </c>
      <c r="I3304" cm="1">
        <f t="array" ref="I3304">_xlfn.IFS(AND(NOT($I3303=0),$J3303),0,NOT($J3303),$I3303+$B$27,TRUE,$I3303)</f>
        <v>4.1499999999999906</v>
      </c>
      <c r="J3304" t="b" cm="1">
        <f t="array" ref="J3304">_xlfn.IFS($I3304&gt;=$C$5-$B$27,TRUE,$P3304&gt;=$B$6,FALSE,TRUE,$J3303)</f>
        <v>0</v>
      </c>
      <c r="K3304" t="b" cm="1">
        <f t="array" ref="K3304">_xlfn.IFS($L3304&gt;=$B$4-$B$27,FALSE,$I3304&gt;=$B$5-$B$27,TRUE,AND($J3304,NOT($K3303)),FALSE,$K3303,TRUE,TRUE,FALSE)</f>
        <v>0</v>
      </c>
      <c r="L3304" cm="1">
        <f t="array" ref="L3304">_xlfn.IFS($K3303,$L3303+$B$27,NOT($K3303),0,TRUE,$K3303)</f>
        <v>0</v>
      </c>
      <c r="M3304" t="b" cm="1">
        <f t="array" ref="M3304">_xlfn.IFS($K3304,FALSE,AND($J3304,NOT($K3304),$P3304&lt;$B$6),TRUE,TRUE,FALSE)</f>
        <v>0</v>
      </c>
      <c r="N3304" cm="1">
        <f t="array" ref="N3304">_xlfn.IFS($N3303&gt;=$C$7-$B$27,0,$M3303,$N3303+$B$27,TRUE,0)</f>
        <v>0</v>
      </c>
      <c r="O3304" t="b" cm="1">
        <f t="array" ref="O3304">_xlfn.IFS(AND($J3304,NOT($K3304),NOT($M3304)),TRUE,$P3304&gt;=$B$6,FALSE,AND($J3304,NOT($K3304),$M3304,$N3304=0),TRUE,TRUE,FALSE)</f>
        <v>0</v>
      </c>
      <c r="P3304" cm="1">
        <f t="array" ref="P3304">_xlfn.IFS(AND($O3303,$P3303&lt;$B$6),$P3303+1,AND(NOT($J3303),$P3303&gt;0),0,TRUE,$P3303)</f>
        <v>0</v>
      </c>
      <c r="Q3304" s="1">
        <f t="shared" si="256"/>
        <v>165</v>
      </c>
      <c r="R3304" s="1">
        <f t="shared" si="257"/>
        <v>8250</v>
      </c>
      <c r="S3304" s="17">
        <f t="shared" si="258"/>
        <v>149.95455922447744</v>
      </c>
      <c r="T3304" s="1" cm="1">
        <f t="array" ref="T3304">_xlfn.IFS($B$6=1,Q3304*$B$10,AND(P3303=0,P3304&gt;=1),T3303+$B$6*$B$10*$B$8,TRUE,T3303)</f>
        <v>6600</v>
      </c>
      <c r="U3304" s="17">
        <f t="shared" si="259"/>
        <v>119.96364737958194</v>
      </c>
    </row>
    <row r="3305" spans="7:21" x14ac:dyDescent="0.25">
      <c r="G3305" s="15">
        <v>3303</v>
      </c>
      <c r="H3305" s="17">
        <f t="shared" si="255"/>
        <v>55.033333333333331</v>
      </c>
      <c r="I3305" cm="1">
        <f t="array" ref="I3305">_xlfn.IFS(AND(NOT($I3304=0),$J3304),0,NOT($J3304),$I3304+$B$27,TRUE,$I3304)</f>
        <v>4.1666666666666572</v>
      </c>
      <c r="J3305" t="b" cm="1">
        <f t="array" ref="J3305">_xlfn.IFS($I3305&gt;=$C$5-$B$27,TRUE,$P3305&gt;=$B$6,FALSE,TRUE,$J3304)</f>
        <v>0</v>
      </c>
      <c r="K3305" t="b" cm="1">
        <f t="array" ref="K3305">_xlfn.IFS($L3305&gt;=$B$4-$B$27,FALSE,$I3305&gt;=$B$5-$B$27,TRUE,AND($J3305,NOT($K3304)),FALSE,$K3304,TRUE,TRUE,FALSE)</f>
        <v>0</v>
      </c>
      <c r="L3305" cm="1">
        <f t="array" ref="L3305">_xlfn.IFS($K3304,$L3304+$B$27,NOT($K3304),0,TRUE,$K3304)</f>
        <v>0</v>
      </c>
      <c r="M3305" t="b" cm="1">
        <f t="array" ref="M3305">_xlfn.IFS($K3305,FALSE,AND($J3305,NOT($K3305),$P3305&lt;$B$6),TRUE,TRUE,FALSE)</f>
        <v>0</v>
      </c>
      <c r="N3305" cm="1">
        <f t="array" ref="N3305">_xlfn.IFS($N3304&gt;=$C$7-$B$27,0,$M3304,$N3304+$B$27,TRUE,0)</f>
        <v>0</v>
      </c>
      <c r="O3305" t="b" cm="1">
        <f t="array" ref="O3305">_xlfn.IFS(AND($J3305,NOT($K3305),NOT($M3305)),TRUE,$P3305&gt;=$B$6,FALSE,AND($J3305,NOT($K3305),$M3305,$N3305=0),TRUE,TRUE,FALSE)</f>
        <v>0</v>
      </c>
      <c r="P3305" cm="1">
        <f t="array" ref="P3305">_xlfn.IFS(AND($O3304,$P3304&lt;$B$6),$P3304+1,AND(NOT($J3304),$P3304&gt;0),0,TRUE,$P3304)</f>
        <v>0</v>
      </c>
      <c r="Q3305" s="1">
        <f t="shared" si="256"/>
        <v>165</v>
      </c>
      <c r="R3305" s="1">
        <f t="shared" si="257"/>
        <v>8250</v>
      </c>
      <c r="S3305" s="17">
        <f t="shared" si="258"/>
        <v>149.90914597213811</v>
      </c>
      <c r="T3305" s="1" cm="1">
        <f t="array" ref="T3305">_xlfn.IFS($B$6=1,Q3305*$B$10,AND(P3304=0,P3305&gt;=1),T3304+$B$6*$B$10*$B$8,TRUE,T3304)</f>
        <v>6600</v>
      </c>
      <c r="U3305" s="17">
        <f t="shared" si="259"/>
        <v>119.92731677771049</v>
      </c>
    </row>
    <row r="3306" spans="7:21" x14ac:dyDescent="0.25">
      <c r="G3306" s="15">
        <v>3304</v>
      </c>
      <c r="H3306" s="17">
        <f t="shared" si="255"/>
        <v>55.05</v>
      </c>
      <c r="I3306" cm="1">
        <f t="array" ref="I3306">_xlfn.IFS(AND(NOT($I3305=0),$J3305),0,NOT($J3305),$I3305+$B$27,TRUE,$I3305)</f>
        <v>4.1833333333333238</v>
      </c>
      <c r="J3306" t="b" cm="1">
        <f t="array" ref="J3306">_xlfn.IFS($I3306&gt;=$C$5-$B$27,TRUE,$P3306&gt;=$B$6,FALSE,TRUE,$J3305)</f>
        <v>0</v>
      </c>
      <c r="K3306" t="b" cm="1">
        <f t="array" ref="K3306">_xlfn.IFS($L3306&gt;=$B$4-$B$27,FALSE,$I3306&gt;=$B$5-$B$27,TRUE,AND($J3306,NOT($K3305)),FALSE,$K3305,TRUE,TRUE,FALSE)</f>
        <v>0</v>
      </c>
      <c r="L3306" cm="1">
        <f t="array" ref="L3306">_xlfn.IFS($K3305,$L3305+$B$27,NOT($K3305),0,TRUE,$K3305)</f>
        <v>0</v>
      </c>
      <c r="M3306" t="b" cm="1">
        <f t="array" ref="M3306">_xlfn.IFS($K3306,FALSE,AND($J3306,NOT($K3306),$P3306&lt;$B$6),TRUE,TRUE,FALSE)</f>
        <v>0</v>
      </c>
      <c r="N3306" cm="1">
        <f t="array" ref="N3306">_xlfn.IFS($N3305&gt;=$C$7-$B$27,0,$M3305,$N3305+$B$27,TRUE,0)</f>
        <v>0</v>
      </c>
      <c r="O3306" t="b" cm="1">
        <f t="array" ref="O3306">_xlfn.IFS(AND($J3306,NOT($K3306),NOT($M3306)),TRUE,$P3306&gt;=$B$6,FALSE,AND($J3306,NOT($K3306),$M3306,$N3306=0),TRUE,TRUE,FALSE)</f>
        <v>0</v>
      </c>
      <c r="P3306" cm="1">
        <f t="array" ref="P3306">_xlfn.IFS(AND($O3305,$P3305&lt;$B$6),$P3305+1,AND(NOT($J3305),$P3305&gt;0),0,TRUE,$P3305)</f>
        <v>0</v>
      </c>
      <c r="Q3306" s="1">
        <f t="shared" si="256"/>
        <v>165</v>
      </c>
      <c r="R3306" s="1">
        <f t="shared" si="257"/>
        <v>8250</v>
      </c>
      <c r="S3306" s="17">
        <f t="shared" si="258"/>
        <v>149.86376021798367</v>
      </c>
      <c r="T3306" s="1" cm="1">
        <f t="array" ref="T3306">_xlfn.IFS($B$6=1,Q3306*$B$10,AND(P3305=0,P3306&gt;=1),T3305+$B$6*$B$10*$B$8,TRUE,T3305)</f>
        <v>6600</v>
      </c>
      <c r="U3306" s="17">
        <f t="shared" si="259"/>
        <v>119.89100817438693</v>
      </c>
    </row>
    <row r="3307" spans="7:21" x14ac:dyDescent="0.25">
      <c r="G3307" s="15">
        <v>3305</v>
      </c>
      <c r="H3307" s="17">
        <f t="shared" si="255"/>
        <v>55.066666666666663</v>
      </c>
      <c r="I3307" cm="1">
        <f t="array" ref="I3307">_xlfn.IFS(AND(NOT($I3306=0),$J3306),0,NOT($J3306),$I3306+$B$27,TRUE,$I3306)</f>
        <v>4.1999999999999904</v>
      </c>
      <c r="J3307" t="b" cm="1">
        <f t="array" ref="J3307">_xlfn.IFS($I3307&gt;=$C$5-$B$27,TRUE,$P3307&gt;=$B$6,FALSE,TRUE,$J3306)</f>
        <v>0</v>
      </c>
      <c r="K3307" t="b" cm="1">
        <f t="array" ref="K3307">_xlfn.IFS($L3307&gt;=$B$4-$B$27,FALSE,$I3307&gt;=$B$5-$B$27,TRUE,AND($J3307,NOT($K3306)),FALSE,$K3306,TRUE,TRUE,FALSE)</f>
        <v>0</v>
      </c>
      <c r="L3307" cm="1">
        <f t="array" ref="L3307">_xlfn.IFS($K3306,$L3306+$B$27,NOT($K3306),0,TRUE,$K3306)</f>
        <v>0</v>
      </c>
      <c r="M3307" t="b" cm="1">
        <f t="array" ref="M3307">_xlfn.IFS($K3307,FALSE,AND($J3307,NOT($K3307),$P3307&lt;$B$6),TRUE,TRUE,FALSE)</f>
        <v>0</v>
      </c>
      <c r="N3307" cm="1">
        <f t="array" ref="N3307">_xlfn.IFS($N3306&gt;=$C$7-$B$27,0,$M3306,$N3306+$B$27,TRUE,0)</f>
        <v>0</v>
      </c>
      <c r="O3307" t="b" cm="1">
        <f t="array" ref="O3307">_xlfn.IFS(AND($J3307,NOT($K3307),NOT($M3307)),TRUE,$P3307&gt;=$B$6,FALSE,AND($J3307,NOT($K3307),$M3307,$N3307=0),TRUE,TRUE,FALSE)</f>
        <v>0</v>
      </c>
      <c r="P3307" cm="1">
        <f t="array" ref="P3307">_xlfn.IFS(AND($O3306,$P3306&lt;$B$6),$P3306+1,AND(NOT($J3306),$P3306&gt;0),0,TRUE,$P3306)</f>
        <v>0</v>
      </c>
      <c r="Q3307" s="1">
        <f t="shared" si="256"/>
        <v>165</v>
      </c>
      <c r="R3307" s="1">
        <f t="shared" si="257"/>
        <v>8250</v>
      </c>
      <c r="S3307" s="17">
        <f t="shared" si="258"/>
        <v>149.81840193704602</v>
      </c>
      <c r="T3307" s="1" cm="1">
        <f t="array" ref="T3307">_xlfn.IFS($B$6=1,Q3307*$B$10,AND(P3306=0,P3307&gt;=1),T3306+$B$6*$B$10*$B$8,TRUE,T3306)</f>
        <v>6600</v>
      </c>
      <c r="U3307" s="17">
        <f t="shared" si="259"/>
        <v>119.85472154963681</v>
      </c>
    </row>
    <row r="3308" spans="7:21" x14ac:dyDescent="0.25">
      <c r="G3308" s="15">
        <v>3306</v>
      </c>
      <c r="H3308" s="17">
        <f t="shared" si="255"/>
        <v>55.083333333333336</v>
      </c>
      <c r="I3308" cm="1">
        <f t="array" ref="I3308">_xlfn.IFS(AND(NOT($I3307=0),$J3307),0,NOT($J3307),$I3307+$B$27,TRUE,$I3307)</f>
        <v>4.216666666666657</v>
      </c>
      <c r="J3308" t="b" cm="1">
        <f t="array" ref="J3308">_xlfn.IFS($I3308&gt;=$C$5-$B$27,TRUE,$P3308&gt;=$B$6,FALSE,TRUE,$J3307)</f>
        <v>0</v>
      </c>
      <c r="K3308" t="b" cm="1">
        <f t="array" ref="K3308">_xlfn.IFS($L3308&gt;=$B$4-$B$27,FALSE,$I3308&gt;=$B$5-$B$27,TRUE,AND($J3308,NOT($K3307)),FALSE,$K3307,TRUE,TRUE,FALSE)</f>
        <v>0</v>
      </c>
      <c r="L3308" cm="1">
        <f t="array" ref="L3308">_xlfn.IFS($K3307,$L3307+$B$27,NOT($K3307),0,TRUE,$K3307)</f>
        <v>0</v>
      </c>
      <c r="M3308" t="b" cm="1">
        <f t="array" ref="M3308">_xlfn.IFS($K3308,FALSE,AND($J3308,NOT($K3308),$P3308&lt;$B$6),TRUE,TRUE,FALSE)</f>
        <v>0</v>
      </c>
      <c r="N3308" cm="1">
        <f t="array" ref="N3308">_xlfn.IFS($N3307&gt;=$C$7-$B$27,0,$M3307,$N3307+$B$27,TRUE,0)</f>
        <v>0</v>
      </c>
      <c r="O3308" t="b" cm="1">
        <f t="array" ref="O3308">_xlfn.IFS(AND($J3308,NOT($K3308),NOT($M3308)),TRUE,$P3308&gt;=$B$6,FALSE,AND($J3308,NOT($K3308),$M3308,$N3308=0),TRUE,TRUE,FALSE)</f>
        <v>0</v>
      </c>
      <c r="P3308" cm="1">
        <f t="array" ref="P3308">_xlfn.IFS(AND($O3307,$P3307&lt;$B$6),$P3307+1,AND(NOT($J3307),$P3307&gt;0),0,TRUE,$P3307)</f>
        <v>0</v>
      </c>
      <c r="Q3308" s="1">
        <f t="shared" si="256"/>
        <v>165</v>
      </c>
      <c r="R3308" s="1">
        <f t="shared" si="257"/>
        <v>8250</v>
      </c>
      <c r="S3308" s="17">
        <f t="shared" si="258"/>
        <v>149.7730711043873</v>
      </c>
      <c r="T3308" s="1" cm="1">
        <f t="array" ref="T3308">_xlfn.IFS($B$6=1,Q3308*$B$10,AND(P3307=0,P3308&gt;=1),T3307+$B$6*$B$10*$B$8,TRUE,T3307)</f>
        <v>6600</v>
      </c>
      <c r="U3308" s="17">
        <f t="shared" si="259"/>
        <v>119.81845688350982</v>
      </c>
    </row>
    <row r="3309" spans="7:21" x14ac:dyDescent="0.25">
      <c r="G3309" s="15">
        <v>3307</v>
      </c>
      <c r="H3309" s="17">
        <f t="shared" si="255"/>
        <v>55.1</v>
      </c>
      <c r="I3309" cm="1">
        <f t="array" ref="I3309">_xlfn.IFS(AND(NOT($I3308=0),$J3308),0,NOT($J3308),$I3308+$B$27,TRUE,$I3308)</f>
        <v>4.2333333333333236</v>
      </c>
      <c r="J3309" t="b" cm="1">
        <f t="array" ref="J3309">_xlfn.IFS($I3309&gt;=$C$5-$B$27,TRUE,$P3309&gt;=$B$6,FALSE,TRUE,$J3308)</f>
        <v>0</v>
      </c>
      <c r="K3309" t="b" cm="1">
        <f t="array" ref="K3309">_xlfn.IFS($L3309&gt;=$B$4-$B$27,FALSE,$I3309&gt;=$B$5-$B$27,TRUE,AND($J3309,NOT($K3308)),FALSE,$K3308,TRUE,TRUE,FALSE)</f>
        <v>0</v>
      </c>
      <c r="L3309" cm="1">
        <f t="array" ref="L3309">_xlfn.IFS($K3308,$L3308+$B$27,NOT($K3308),0,TRUE,$K3308)</f>
        <v>0</v>
      </c>
      <c r="M3309" t="b" cm="1">
        <f t="array" ref="M3309">_xlfn.IFS($K3309,FALSE,AND($J3309,NOT($K3309),$P3309&lt;$B$6),TRUE,TRUE,FALSE)</f>
        <v>0</v>
      </c>
      <c r="N3309" cm="1">
        <f t="array" ref="N3309">_xlfn.IFS($N3308&gt;=$C$7-$B$27,0,$M3308,$N3308+$B$27,TRUE,0)</f>
        <v>0</v>
      </c>
      <c r="O3309" t="b" cm="1">
        <f t="array" ref="O3309">_xlfn.IFS(AND($J3309,NOT($K3309),NOT($M3309)),TRUE,$P3309&gt;=$B$6,FALSE,AND($J3309,NOT($K3309),$M3309,$N3309=0),TRUE,TRUE,FALSE)</f>
        <v>0</v>
      </c>
      <c r="P3309" cm="1">
        <f t="array" ref="P3309">_xlfn.IFS(AND($O3308,$P3308&lt;$B$6),$P3308+1,AND(NOT($J3308),$P3308&gt;0),0,TRUE,$P3308)</f>
        <v>0</v>
      </c>
      <c r="Q3309" s="1">
        <f t="shared" si="256"/>
        <v>165</v>
      </c>
      <c r="R3309" s="1">
        <f t="shared" si="257"/>
        <v>8250</v>
      </c>
      <c r="S3309" s="17">
        <f t="shared" si="258"/>
        <v>149.72776769509983</v>
      </c>
      <c r="T3309" s="1" cm="1">
        <f t="array" ref="T3309">_xlfn.IFS($B$6=1,Q3309*$B$10,AND(P3308=0,P3309&gt;=1),T3308+$B$6*$B$10*$B$8,TRUE,T3308)</f>
        <v>6600</v>
      </c>
      <c r="U3309" s="17">
        <f t="shared" si="259"/>
        <v>119.78221415607985</v>
      </c>
    </row>
    <row r="3310" spans="7:21" x14ac:dyDescent="0.25">
      <c r="G3310" s="15">
        <v>3308</v>
      </c>
      <c r="H3310" s="17">
        <f t="shared" si="255"/>
        <v>55.116666666666667</v>
      </c>
      <c r="I3310" cm="1">
        <f t="array" ref="I3310">_xlfn.IFS(AND(NOT($I3309=0),$J3309),0,NOT($J3309),$I3309+$B$27,TRUE,$I3309)</f>
        <v>4.2499999999999902</v>
      </c>
      <c r="J3310" t="b" cm="1">
        <f t="array" ref="J3310">_xlfn.IFS($I3310&gt;=$C$5-$B$27,TRUE,$P3310&gt;=$B$6,FALSE,TRUE,$J3309)</f>
        <v>0</v>
      </c>
      <c r="K3310" t="b" cm="1">
        <f t="array" ref="K3310">_xlfn.IFS($L3310&gt;=$B$4-$B$27,FALSE,$I3310&gt;=$B$5-$B$27,TRUE,AND($J3310,NOT($K3309)),FALSE,$K3309,TRUE,TRUE,FALSE)</f>
        <v>0</v>
      </c>
      <c r="L3310" cm="1">
        <f t="array" ref="L3310">_xlfn.IFS($K3309,$L3309+$B$27,NOT($K3309),0,TRUE,$K3309)</f>
        <v>0</v>
      </c>
      <c r="M3310" t="b" cm="1">
        <f t="array" ref="M3310">_xlfn.IFS($K3310,FALSE,AND($J3310,NOT($K3310),$P3310&lt;$B$6),TRUE,TRUE,FALSE)</f>
        <v>0</v>
      </c>
      <c r="N3310" cm="1">
        <f t="array" ref="N3310">_xlfn.IFS($N3309&gt;=$C$7-$B$27,0,$M3309,$N3309+$B$27,TRUE,0)</f>
        <v>0</v>
      </c>
      <c r="O3310" t="b" cm="1">
        <f t="array" ref="O3310">_xlfn.IFS(AND($J3310,NOT($K3310),NOT($M3310)),TRUE,$P3310&gt;=$B$6,FALSE,AND($J3310,NOT($K3310),$M3310,$N3310=0),TRUE,TRUE,FALSE)</f>
        <v>0</v>
      </c>
      <c r="P3310" cm="1">
        <f t="array" ref="P3310">_xlfn.IFS(AND($O3309,$P3309&lt;$B$6),$P3309+1,AND(NOT($J3309),$P3309&gt;0),0,TRUE,$P3309)</f>
        <v>0</v>
      </c>
      <c r="Q3310" s="1">
        <f t="shared" si="256"/>
        <v>165</v>
      </c>
      <c r="R3310" s="1">
        <f t="shared" si="257"/>
        <v>8250</v>
      </c>
      <c r="S3310" s="17">
        <f t="shared" si="258"/>
        <v>149.68249168430603</v>
      </c>
      <c r="T3310" s="1" cm="1">
        <f t="array" ref="T3310">_xlfn.IFS($B$6=1,Q3310*$B$10,AND(P3309=0,P3310&gt;=1),T3309+$B$6*$B$10*$B$8,TRUE,T3309)</f>
        <v>6600</v>
      </c>
      <c r="U3310" s="17">
        <f t="shared" si="259"/>
        <v>119.74599334744481</v>
      </c>
    </row>
    <row r="3311" spans="7:21" x14ac:dyDescent="0.25">
      <c r="G3311" s="15">
        <v>3309</v>
      </c>
      <c r="H3311" s="17">
        <f t="shared" si="255"/>
        <v>55.133333333333333</v>
      </c>
      <c r="I3311" cm="1">
        <f t="array" ref="I3311">_xlfn.IFS(AND(NOT($I3310=0),$J3310),0,NOT($J3310),$I3310+$B$27,TRUE,$I3310)</f>
        <v>4.2666666666666568</v>
      </c>
      <c r="J3311" t="b" cm="1">
        <f t="array" ref="J3311">_xlfn.IFS($I3311&gt;=$C$5-$B$27,TRUE,$P3311&gt;=$B$6,FALSE,TRUE,$J3310)</f>
        <v>0</v>
      </c>
      <c r="K3311" t="b" cm="1">
        <f t="array" ref="K3311">_xlfn.IFS($L3311&gt;=$B$4-$B$27,FALSE,$I3311&gt;=$B$5-$B$27,TRUE,AND($J3311,NOT($K3310)),FALSE,$K3310,TRUE,TRUE,FALSE)</f>
        <v>0</v>
      </c>
      <c r="L3311" cm="1">
        <f t="array" ref="L3311">_xlfn.IFS($K3310,$L3310+$B$27,NOT($K3310),0,TRUE,$K3310)</f>
        <v>0</v>
      </c>
      <c r="M3311" t="b" cm="1">
        <f t="array" ref="M3311">_xlfn.IFS($K3311,FALSE,AND($J3311,NOT($K3311),$P3311&lt;$B$6),TRUE,TRUE,FALSE)</f>
        <v>0</v>
      </c>
      <c r="N3311" cm="1">
        <f t="array" ref="N3311">_xlfn.IFS($N3310&gt;=$C$7-$B$27,0,$M3310,$N3310+$B$27,TRUE,0)</f>
        <v>0</v>
      </c>
      <c r="O3311" t="b" cm="1">
        <f t="array" ref="O3311">_xlfn.IFS(AND($J3311,NOT($K3311),NOT($M3311)),TRUE,$P3311&gt;=$B$6,FALSE,AND($J3311,NOT($K3311),$M3311,$N3311=0),TRUE,TRUE,FALSE)</f>
        <v>0</v>
      </c>
      <c r="P3311" cm="1">
        <f t="array" ref="P3311">_xlfn.IFS(AND($O3310,$P3310&lt;$B$6),$P3310+1,AND(NOT($J3310),$P3310&gt;0),0,TRUE,$P3310)</f>
        <v>0</v>
      </c>
      <c r="Q3311" s="1">
        <f t="shared" si="256"/>
        <v>165</v>
      </c>
      <c r="R3311" s="1">
        <f t="shared" si="257"/>
        <v>8250</v>
      </c>
      <c r="S3311" s="17">
        <f t="shared" si="258"/>
        <v>149.63724304715839</v>
      </c>
      <c r="T3311" s="1" cm="1">
        <f t="array" ref="T3311">_xlfn.IFS($B$6=1,Q3311*$B$10,AND(P3310=0,P3311&gt;=1),T3310+$B$6*$B$10*$B$8,TRUE,T3310)</f>
        <v>6600</v>
      </c>
      <c r="U3311" s="17">
        <f t="shared" si="259"/>
        <v>119.70979443772673</v>
      </c>
    </row>
    <row r="3312" spans="7:21" x14ac:dyDescent="0.25">
      <c r="G3312" s="15">
        <v>3310</v>
      </c>
      <c r="H3312" s="17">
        <f t="shared" si="255"/>
        <v>55.15</v>
      </c>
      <c r="I3312" cm="1">
        <f t="array" ref="I3312">_xlfn.IFS(AND(NOT($I3311=0),$J3311),0,NOT($J3311),$I3311+$B$27,TRUE,$I3311)</f>
        <v>4.2833333333333234</v>
      </c>
      <c r="J3312" t="b" cm="1">
        <f t="array" ref="J3312">_xlfn.IFS($I3312&gt;=$C$5-$B$27,TRUE,$P3312&gt;=$B$6,FALSE,TRUE,$J3311)</f>
        <v>0</v>
      </c>
      <c r="K3312" t="b" cm="1">
        <f t="array" ref="K3312">_xlfn.IFS($L3312&gt;=$B$4-$B$27,FALSE,$I3312&gt;=$B$5-$B$27,TRUE,AND($J3312,NOT($K3311)),FALSE,$K3311,TRUE,TRUE,FALSE)</f>
        <v>0</v>
      </c>
      <c r="L3312" cm="1">
        <f t="array" ref="L3312">_xlfn.IFS($K3311,$L3311+$B$27,NOT($K3311),0,TRUE,$K3311)</f>
        <v>0</v>
      </c>
      <c r="M3312" t="b" cm="1">
        <f t="array" ref="M3312">_xlfn.IFS($K3312,FALSE,AND($J3312,NOT($K3312),$P3312&lt;$B$6),TRUE,TRUE,FALSE)</f>
        <v>0</v>
      </c>
      <c r="N3312" cm="1">
        <f t="array" ref="N3312">_xlfn.IFS($N3311&gt;=$C$7-$B$27,0,$M3311,$N3311+$B$27,TRUE,0)</f>
        <v>0</v>
      </c>
      <c r="O3312" t="b" cm="1">
        <f t="array" ref="O3312">_xlfn.IFS(AND($J3312,NOT($K3312),NOT($M3312)),TRUE,$P3312&gt;=$B$6,FALSE,AND($J3312,NOT($K3312),$M3312,$N3312=0),TRUE,TRUE,FALSE)</f>
        <v>0</v>
      </c>
      <c r="P3312" cm="1">
        <f t="array" ref="P3312">_xlfn.IFS(AND($O3311,$P3311&lt;$B$6),$P3311+1,AND(NOT($J3311),$P3311&gt;0),0,TRUE,$P3311)</f>
        <v>0</v>
      </c>
      <c r="Q3312" s="1">
        <f t="shared" si="256"/>
        <v>165</v>
      </c>
      <c r="R3312" s="1">
        <f t="shared" si="257"/>
        <v>8250</v>
      </c>
      <c r="S3312" s="17">
        <f t="shared" si="258"/>
        <v>149.59202175883954</v>
      </c>
      <c r="T3312" s="1" cm="1">
        <f t="array" ref="T3312">_xlfn.IFS($B$6=1,Q3312*$B$10,AND(P3311=0,P3312&gt;=1),T3311+$B$6*$B$10*$B$8,TRUE,T3311)</f>
        <v>6600</v>
      </c>
      <c r="U3312" s="17">
        <f t="shared" si="259"/>
        <v>119.67361740707163</v>
      </c>
    </row>
    <row r="3313" spans="7:21" x14ac:dyDescent="0.25">
      <c r="G3313" s="15">
        <v>3311</v>
      </c>
      <c r="H3313" s="17">
        <f t="shared" si="255"/>
        <v>55.166666666666664</v>
      </c>
      <c r="I3313" cm="1">
        <f t="array" ref="I3313">_xlfn.IFS(AND(NOT($I3312=0),$J3312),0,NOT($J3312),$I3312+$B$27,TRUE,$I3312)</f>
        <v>4.2999999999999901</v>
      </c>
      <c r="J3313" t="b" cm="1">
        <f t="array" ref="J3313">_xlfn.IFS($I3313&gt;=$C$5-$B$27,TRUE,$P3313&gt;=$B$6,FALSE,TRUE,$J3312)</f>
        <v>1</v>
      </c>
      <c r="K3313" t="b" cm="1">
        <f t="array" ref="K3313">_xlfn.IFS($L3313&gt;=$B$4-$B$27,FALSE,$I3313&gt;=$B$5-$B$27,TRUE,AND($J3313,NOT($K3312)),FALSE,$K3312,TRUE,TRUE,FALSE)</f>
        <v>0</v>
      </c>
      <c r="L3313" cm="1">
        <f t="array" ref="L3313">_xlfn.IFS($K3312,$L3312+$B$27,NOT($K3312),0,TRUE,$K3312)</f>
        <v>0</v>
      </c>
      <c r="M3313" t="b" cm="1">
        <f t="array" ref="M3313">_xlfn.IFS($K3313,FALSE,AND($J3313,NOT($K3313),$P3313&lt;$B$6),TRUE,TRUE,FALSE)</f>
        <v>1</v>
      </c>
      <c r="N3313" cm="1">
        <f t="array" ref="N3313">_xlfn.IFS($N3312&gt;=$C$7-$B$27,0,$M3312,$N3312+$B$27,TRUE,0)</f>
        <v>0</v>
      </c>
      <c r="O3313" t="b" cm="1">
        <f t="array" ref="O3313">_xlfn.IFS(AND($J3313,NOT($K3313),NOT($M3313)),TRUE,$P3313&gt;=$B$6,FALSE,AND($J3313,NOT($K3313),$M3313,$N3313=0),TRUE,TRUE,FALSE)</f>
        <v>1</v>
      </c>
      <c r="P3313" cm="1">
        <f t="array" ref="P3313">_xlfn.IFS(AND($O3312,$P3312&lt;$B$6),$P3312+1,AND(NOT($J3312),$P3312&gt;0),0,TRUE,$P3312)</f>
        <v>0</v>
      </c>
      <c r="Q3313" s="1">
        <f t="shared" si="256"/>
        <v>165</v>
      </c>
      <c r="R3313" s="1">
        <f t="shared" si="257"/>
        <v>8250</v>
      </c>
      <c r="S3313" s="17">
        <f t="shared" si="258"/>
        <v>149.54682779456195</v>
      </c>
      <c r="T3313" s="1" cm="1">
        <f t="array" ref="T3313">_xlfn.IFS($B$6=1,Q3313*$B$10,AND(P3312=0,P3313&gt;=1),T3312+$B$6*$B$10*$B$8,TRUE,T3312)</f>
        <v>6600</v>
      </c>
      <c r="U3313" s="17">
        <f t="shared" si="259"/>
        <v>119.63746223564955</v>
      </c>
    </row>
    <row r="3314" spans="7:21" x14ac:dyDescent="0.25">
      <c r="G3314" s="15">
        <v>3312</v>
      </c>
      <c r="H3314" s="17">
        <f t="shared" si="255"/>
        <v>55.18333333333333</v>
      </c>
      <c r="I3314" cm="1">
        <f t="array" ref="I3314">_xlfn.IFS(AND(NOT($I3313=0),$J3313),0,NOT($J3313),$I3313+$B$27,TRUE,$I3313)</f>
        <v>0</v>
      </c>
      <c r="J3314" t="b" cm="1">
        <f t="array" ref="J3314">_xlfn.IFS($I3314&gt;=$C$5-$B$27,TRUE,$P3314&gt;=$B$6,FALSE,TRUE,$J3313)</f>
        <v>1</v>
      </c>
      <c r="K3314" t="b" cm="1">
        <f t="array" ref="K3314">_xlfn.IFS($L3314&gt;=$B$4-$B$27,FALSE,$I3314&gt;=$B$5-$B$27,TRUE,AND($J3314,NOT($K3313)),FALSE,$K3313,TRUE,TRUE,FALSE)</f>
        <v>0</v>
      </c>
      <c r="L3314" cm="1">
        <f t="array" ref="L3314">_xlfn.IFS($K3313,$L3313+$B$27,NOT($K3313),0,TRUE,$K3313)</f>
        <v>0</v>
      </c>
      <c r="M3314" t="b" cm="1">
        <f t="array" ref="M3314">_xlfn.IFS($K3314,FALSE,AND($J3314,NOT($K3314),$P3314&lt;$B$6),TRUE,TRUE,FALSE)</f>
        <v>1</v>
      </c>
      <c r="N3314" cm="1">
        <f t="array" ref="N3314">_xlfn.IFS($N3313&gt;=$C$7-$B$27,0,$M3313,$N3313+$B$27,TRUE,0)</f>
        <v>1.6666666666666666E-2</v>
      </c>
      <c r="O3314" t="b" cm="1">
        <f t="array" ref="O3314">_xlfn.IFS(AND($J3314,NOT($K3314),NOT($M3314)),TRUE,$P3314&gt;=$B$6,FALSE,AND($J3314,NOT($K3314),$M3314,$N3314=0),TRUE,TRUE,FALSE)</f>
        <v>0</v>
      </c>
      <c r="P3314" cm="1">
        <f t="array" ref="P3314">_xlfn.IFS(AND($O3313,$P3313&lt;$B$6),$P3313+1,AND(NOT($J3313),$P3313&gt;0),0,TRUE,$P3313)</f>
        <v>1</v>
      </c>
      <c r="Q3314" s="1">
        <f t="shared" si="256"/>
        <v>166</v>
      </c>
      <c r="R3314" s="1">
        <f t="shared" si="257"/>
        <v>8300</v>
      </c>
      <c r="S3314" s="17">
        <f t="shared" si="258"/>
        <v>150.40773180308065</v>
      </c>
      <c r="T3314" s="1" cm="1">
        <f t="array" ref="T3314">_xlfn.IFS($B$6=1,Q3314*$B$10,AND(P3313=0,P3314&gt;=1),T3313+$B$6*$B$10*$B$8,TRUE,T3313)</f>
        <v>7200</v>
      </c>
      <c r="U3314" s="17">
        <f t="shared" si="259"/>
        <v>130.47417698580489</v>
      </c>
    </row>
    <row r="3315" spans="7:21" x14ac:dyDescent="0.25">
      <c r="G3315" s="15">
        <v>3313</v>
      </c>
      <c r="H3315" s="17">
        <f t="shared" si="255"/>
        <v>55.199999999999996</v>
      </c>
      <c r="I3315" cm="1">
        <f t="array" ref="I3315">_xlfn.IFS(AND(NOT($I3314=0),$J3314),0,NOT($J3314),$I3314+$B$27,TRUE,$I3314)</f>
        <v>0</v>
      </c>
      <c r="J3315" t="b" cm="1">
        <f t="array" ref="J3315">_xlfn.IFS($I3315&gt;=$C$5-$B$27,TRUE,$P3315&gt;=$B$6,FALSE,TRUE,$J3314)</f>
        <v>1</v>
      </c>
      <c r="K3315" t="b" cm="1">
        <f t="array" ref="K3315">_xlfn.IFS($L3315&gt;=$B$4-$B$27,FALSE,$I3315&gt;=$B$5-$B$27,TRUE,AND($J3315,NOT($K3314)),FALSE,$K3314,TRUE,TRUE,FALSE)</f>
        <v>0</v>
      </c>
      <c r="L3315" cm="1">
        <f t="array" ref="L3315">_xlfn.IFS($K3314,$L3314+$B$27,NOT($K3314),0,TRUE,$K3314)</f>
        <v>0</v>
      </c>
      <c r="M3315" t="b" cm="1">
        <f t="array" ref="M3315">_xlfn.IFS($K3315,FALSE,AND($J3315,NOT($K3315),$P3315&lt;$B$6),TRUE,TRUE,FALSE)</f>
        <v>1</v>
      </c>
      <c r="N3315" cm="1">
        <f t="array" ref="N3315">_xlfn.IFS($N3314&gt;=$C$7-$B$27,0,$M3314,$N3314+$B$27,TRUE,0)</f>
        <v>3.3333333333333333E-2</v>
      </c>
      <c r="O3315" t="b" cm="1">
        <f t="array" ref="O3315">_xlfn.IFS(AND($J3315,NOT($K3315),NOT($M3315)),TRUE,$P3315&gt;=$B$6,FALSE,AND($J3315,NOT($K3315),$M3315,$N3315=0),TRUE,TRUE,FALSE)</f>
        <v>0</v>
      </c>
      <c r="P3315" cm="1">
        <f t="array" ref="P3315">_xlfn.IFS(AND($O3314,$P3314&lt;$B$6),$P3314+1,AND(NOT($J3314),$P3314&gt;0),0,TRUE,$P3314)</f>
        <v>1</v>
      </c>
      <c r="Q3315" s="1">
        <f t="shared" si="256"/>
        <v>166</v>
      </c>
      <c r="R3315" s="1">
        <f t="shared" si="257"/>
        <v>8300</v>
      </c>
      <c r="S3315" s="17">
        <f t="shared" si="258"/>
        <v>150.36231884057972</v>
      </c>
      <c r="T3315" s="1" cm="1">
        <f t="array" ref="T3315">_xlfn.IFS($B$6=1,Q3315*$B$10,AND(P3314=0,P3315&gt;=1),T3314+$B$6*$B$10*$B$8,TRUE,T3314)</f>
        <v>7200</v>
      </c>
      <c r="U3315" s="17">
        <f t="shared" si="259"/>
        <v>130.43478260869566</v>
      </c>
    </row>
    <row r="3316" spans="7:21" x14ac:dyDescent="0.25">
      <c r="G3316" s="15">
        <v>3314</v>
      </c>
      <c r="H3316" s="17">
        <f t="shared" si="255"/>
        <v>55.216666666666669</v>
      </c>
      <c r="I3316" cm="1">
        <f t="array" ref="I3316">_xlfn.IFS(AND(NOT($I3315=0),$J3315),0,NOT($J3315),$I3315+$B$27,TRUE,$I3315)</f>
        <v>0</v>
      </c>
      <c r="J3316" t="b" cm="1">
        <f t="array" ref="J3316">_xlfn.IFS($I3316&gt;=$C$5-$B$27,TRUE,$P3316&gt;=$B$6,FALSE,TRUE,$J3315)</f>
        <v>1</v>
      </c>
      <c r="K3316" t="b" cm="1">
        <f t="array" ref="K3316">_xlfn.IFS($L3316&gt;=$B$4-$B$27,FALSE,$I3316&gt;=$B$5-$B$27,TRUE,AND($J3316,NOT($K3315)),FALSE,$K3315,TRUE,TRUE,FALSE)</f>
        <v>0</v>
      </c>
      <c r="L3316" cm="1">
        <f t="array" ref="L3316">_xlfn.IFS($K3315,$L3315+$B$27,NOT($K3315),0,TRUE,$K3315)</f>
        <v>0</v>
      </c>
      <c r="M3316" t="b" cm="1">
        <f t="array" ref="M3316">_xlfn.IFS($K3316,FALSE,AND($J3316,NOT($K3316),$P3316&lt;$B$6),TRUE,TRUE,FALSE)</f>
        <v>1</v>
      </c>
      <c r="N3316" cm="1">
        <f t="array" ref="N3316">_xlfn.IFS($N3315&gt;=$C$7-$B$27,0,$M3315,$N3315+$B$27,TRUE,0)</f>
        <v>0</v>
      </c>
      <c r="O3316" t="b" cm="1">
        <f t="array" ref="O3316">_xlfn.IFS(AND($J3316,NOT($K3316),NOT($M3316)),TRUE,$P3316&gt;=$B$6,FALSE,AND($J3316,NOT($K3316),$M3316,$N3316=0),TRUE,TRUE,FALSE)</f>
        <v>1</v>
      </c>
      <c r="P3316" cm="1">
        <f t="array" ref="P3316">_xlfn.IFS(AND($O3315,$P3315&lt;$B$6),$P3315+1,AND(NOT($J3315),$P3315&gt;0),0,TRUE,$P3315)</f>
        <v>1</v>
      </c>
      <c r="Q3316" s="1">
        <f t="shared" si="256"/>
        <v>166</v>
      </c>
      <c r="R3316" s="1">
        <f t="shared" si="257"/>
        <v>8300</v>
      </c>
      <c r="S3316" s="17">
        <f t="shared" si="258"/>
        <v>150.31693329308783</v>
      </c>
      <c r="T3316" s="1" cm="1">
        <f t="array" ref="T3316">_xlfn.IFS($B$6=1,Q3316*$B$10,AND(P3315=0,P3316&gt;=1),T3315+$B$6*$B$10*$B$8,TRUE,T3315)</f>
        <v>7200</v>
      </c>
      <c r="U3316" s="17">
        <f t="shared" si="259"/>
        <v>130.395412013281</v>
      </c>
    </row>
    <row r="3317" spans="7:21" x14ac:dyDescent="0.25">
      <c r="G3317" s="15">
        <v>3315</v>
      </c>
      <c r="H3317" s="17">
        <f t="shared" si="255"/>
        <v>55.233333333333334</v>
      </c>
      <c r="I3317" cm="1">
        <f t="array" ref="I3317">_xlfn.IFS(AND(NOT($I3316=0),$J3316),0,NOT($J3316),$I3316+$B$27,TRUE,$I3316)</f>
        <v>0</v>
      </c>
      <c r="J3317" t="b" cm="1">
        <f t="array" ref="J3317">_xlfn.IFS($I3317&gt;=$C$5-$B$27,TRUE,$P3317&gt;=$B$6,FALSE,TRUE,$J3316)</f>
        <v>1</v>
      </c>
      <c r="K3317" t="b" cm="1">
        <f t="array" ref="K3317">_xlfn.IFS($L3317&gt;=$B$4-$B$27,FALSE,$I3317&gt;=$B$5-$B$27,TRUE,AND($J3317,NOT($K3316)),FALSE,$K3316,TRUE,TRUE,FALSE)</f>
        <v>0</v>
      </c>
      <c r="L3317" cm="1">
        <f t="array" ref="L3317">_xlfn.IFS($K3316,$L3316+$B$27,NOT($K3316),0,TRUE,$K3316)</f>
        <v>0</v>
      </c>
      <c r="M3317" t="b" cm="1">
        <f t="array" ref="M3317">_xlfn.IFS($K3317,FALSE,AND($J3317,NOT($K3317),$P3317&lt;$B$6),TRUE,TRUE,FALSE)</f>
        <v>1</v>
      </c>
      <c r="N3317" cm="1">
        <f t="array" ref="N3317">_xlfn.IFS($N3316&gt;=$C$7-$B$27,0,$M3316,$N3316+$B$27,TRUE,0)</f>
        <v>1.6666666666666666E-2</v>
      </c>
      <c r="O3317" t="b" cm="1">
        <f t="array" ref="O3317">_xlfn.IFS(AND($J3317,NOT($K3317),NOT($M3317)),TRUE,$P3317&gt;=$B$6,FALSE,AND($J3317,NOT($K3317),$M3317,$N3317=0),TRUE,TRUE,FALSE)</f>
        <v>0</v>
      </c>
      <c r="P3317" cm="1">
        <f t="array" ref="P3317">_xlfn.IFS(AND($O3316,$P3316&lt;$B$6),$P3316+1,AND(NOT($J3316),$P3316&gt;0),0,TRUE,$P3316)</f>
        <v>2</v>
      </c>
      <c r="Q3317" s="1">
        <f t="shared" si="256"/>
        <v>167</v>
      </c>
      <c r="R3317" s="1">
        <f t="shared" si="257"/>
        <v>8350</v>
      </c>
      <c r="S3317" s="17">
        <f t="shared" si="258"/>
        <v>151.17682558841278</v>
      </c>
      <c r="T3317" s="1" cm="1">
        <f t="array" ref="T3317">_xlfn.IFS($B$6=1,Q3317*$B$10,AND(P3316=0,P3317&gt;=1),T3316+$B$6*$B$10*$B$8,TRUE,T3316)</f>
        <v>7200</v>
      </c>
      <c r="U3317" s="17">
        <f t="shared" si="259"/>
        <v>130.35606517803259</v>
      </c>
    </row>
    <row r="3318" spans="7:21" x14ac:dyDescent="0.25">
      <c r="G3318" s="15">
        <v>3316</v>
      </c>
      <c r="H3318" s="17">
        <f t="shared" si="255"/>
        <v>55.25</v>
      </c>
      <c r="I3318" cm="1">
        <f t="array" ref="I3318">_xlfn.IFS(AND(NOT($I3317=0),$J3317),0,NOT($J3317),$I3317+$B$27,TRUE,$I3317)</f>
        <v>0</v>
      </c>
      <c r="J3318" t="b" cm="1">
        <f t="array" ref="J3318">_xlfn.IFS($I3318&gt;=$C$5-$B$27,TRUE,$P3318&gt;=$B$6,FALSE,TRUE,$J3317)</f>
        <v>1</v>
      </c>
      <c r="K3318" t="b" cm="1">
        <f t="array" ref="K3318">_xlfn.IFS($L3318&gt;=$B$4-$B$27,FALSE,$I3318&gt;=$B$5-$B$27,TRUE,AND($J3318,NOT($K3317)),FALSE,$K3317,TRUE,TRUE,FALSE)</f>
        <v>0</v>
      </c>
      <c r="L3318" cm="1">
        <f t="array" ref="L3318">_xlfn.IFS($K3317,$L3317+$B$27,NOT($K3317),0,TRUE,$K3317)</f>
        <v>0</v>
      </c>
      <c r="M3318" t="b" cm="1">
        <f t="array" ref="M3318">_xlfn.IFS($K3318,FALSE,AND($J3318,NOT($K3318),$P3318&lt;$B$6),TRUE,TRUE,FALSE)</f>
        <v>1</v>
      </c>
      <c r="N3318" cm="1">
        <f t="array" ref="N3318">_xlfn.IFS($N3317&gt;=$C$7-$B$27,0,$M3317,$N3317+$B$27,TRUE,0)</f>
        <v>3.3333333333333333E-2</v>
      </c>
      <c r="O3318" t="b" cm="1">
        <f t="array" ref="O3318">_xlfn.IFS(AND($J3318,NOT($K3318),NOT($M3318)),TRUE,$P3318&gt;=$B$6,FALSE,AND($J3318,NOT($K3318),$M3318,$N3318=0),TRUE,TRUE,FALSE)</f>
        <v>0</v>
      </c>
      <c r="P3318" cm="1">
        <f t="array" ref="P3318">_xlfn.IFS(AND($O3317,$P3317&lt;$B$6),$P3317+1,AND(NOT($J3317),$P3317&gt;0),0,TRUE,$P3317)</f>
        <v>2</v>
      </c>
      <c r="Q3318" s="1">
        <f t="shared" si="256"/>
        <v>167</v>
      </c>
      <c r="R3318" s="1">
        <f t="shared" si="257"/>
        <v>8350</v>
      </c>
      <c r="S3318" s="17">
        <f t="shared" si="258"/>
        <v>151.13122171945702</v>
      </c>
      <c r="T3318" s="1" cm="1">
        <f t="array" ref="T3318">_xlfn.IFS($B$6=1,Q3318*$B$10,AND(P3317=0,P3318&gt;=1),T3317+$B$6*$B$10*$B$8,TRUE,T3317)</f>
        <v>7200</v>
      </c>
      <c r="U3318" s="17">
        <f t="shared" si="259"/>
        <v>130.31674208144796</v>
      </c>
    </row>
    <row r="3319" spans="7:21" x14ac:dyDescent="0.25">
      <c r="G3319" s="15">
        <v>3317</v>
      </c>
      <c r="H3319" s="17">
        <f t="shared" si="255"/>
        <v>55.266666666666666</v>
      </c>
      <c r="I3319" cm="1">
        <f t="array" ref="I3319">_xlfn.IFS(AND(NOT($I3318=0),$J3318),0,NOT($J3318),$I3318+$B$27,TRUE,$I3318)</f>
        <v>0</v>
      </c>
      <c r="J3319" t="b" cm="1">
        <f t="array" ref="J3319">_xlfn.IFS($I3319&gt;=$C$5-$B$27,TRUE,$P3319&gt;=$B$6,FALSE,TRUE,$J3318)</f>
        <v>1</v>
      </c>
      <c r="K3319" t="b" cm="1">
        <f t="array" ref="K3319">_xlfn.IFS($L3319&gt;=$B$4-$B$27,FALSE,$I3319&gt;=$B$5-$B$27,TRUE,AND($J3319,NOT($K3318)),FALSE,$K3318,TRUE,TRUE,FALSE)</f>
        <v>0</v>
      </c>
      <c r="L3319" cm="1">
        <f t="array" ref="L3319">_xlfn.IFS($K3318,$L3318+$B$27,NOT($K3318),0,TRUE,$K3318)</f>
        <v>0</v>
      </c>
      <c r="M3319" t="b" cm="1">
        <f t="array" ref="M3319">_xlfn.IFS($K3319,FALSE,AND($J3319,NOT($K3319),$P3319&lt;$B$6),TRUE,TRUE,FALSE)</f>
        <v>1</v>
      </c>
      <c r="N3319" cm="1">
        <f t="array" ref="N3319">_xlfn.IFS($N3318&gt;=$C$7-$B$27,0,$M3318,$N3318+$B$27,TRUE,0)</f>
        <v>0</v>
      </c>
      <c r="O3319" t="b" cm="1">
        <f t="array" ref="O3319">_xlfn.IFS(AND($J3319,NOT($K3319),NOT($M3319)),TRUE,$P3319&gt;=$B$6,FALSE,AND($J3319,NOT($K3319),$M3319,$N3319=0),TRUE,TRUE,FALSE)</f>
        <v>1</v>
      </c>
      <c r="P3319" cm="1">
        <f t="array" ref="P3319">_xlfn.IFS(AND($O3318,$P3318&lt;$B$6),$P3318+1,AND(NOT($J3318),$P3318&gt;0),0,TRUE,$P3318)</f>
        <v>2</v>
      </c>
      <c r="Q3319" s="1">
        <f t="shared" si="256"/>
        <v>167</v>
      </c>
      <c r="R3319" s="1">
        <f t="shared" si="257"/>
        <v>8350</v>
      </c>
      <c r="S3319" s="17">
        <f t="shared" si="258"/>
        <v>151.08564535585043</v>
      </c>
      <c r="T3319" s="1" cm="1">
        <f t="array" ref="T3319">_xlfn.IFS($B$6=1,Q3319*$B$10,AND(P3318=0,P3319&gt;=1),T3318+$B$6*$B$10*$B$8,TRUE,T3318)</f>
        <v>7200</v>
      </c>
      <c r="U3319" s="17">
        <f t="shared" si="259"/>
        <v>130.27744270205068</v>
      </c>
    </row>
    <row r="3320" spans="7:21" x14ac:dyDescent="0.25">
      <c r="G3320" s="15">
        <v>3318</v>
      </c>
      <c r="H3320" s="17">
        <f t="shared" si="255"/>
        <v>55.283333333333331</v>
      </c>
      <c r="I3320" cm="1">
        <f t="array" ref="I3320">_xlfn.IFS(AND(NOT($I3319=0),$J3319),0,NOT($J3319),$I3319+$B$27,TRUE,$I3319)</f>
        <v>0</v>
      </c>
      <c r="J3320" t="b" cm="1">
        <f t="array" ref="J3320">_xlfn.IFS($I3320&gt;=$C$5-$B$27,TRUE,$P3320&gt;=$B$6,FALSE,TRUE,$J3319)</f>
        <v>1</v>
      </c>
      <c r="K3320" t="b" cm="1">
        <f t="array" ref="K3320">_xlfn.IFS($L3320&gt;=$B$4-$B$27,FALSE,$I3320&gt;=$B$5-$B$27,TRUE,AND($J3320,NOT($K3319)),FALSE,$K3319,TRUE,TRUE,FALSE)</f>
        <v>0</v>
      </c>
      <c r="L3320" cm="1">
        <f t="array" ref="L3320">_xlfn.IFS($K3319,$L3319+$B$27,NOT($K3319),0,TRUE,$K3319)</f>
        <v>0</v>
      </c>
      <c r="M3320" t="b" cm="1">
        <f t="array" ref="M3320">_xlfn.IFS($K3320,FALSE,AND($J3320,NOT($K3320),$P3320&lt;$B$6),TRUE,TRUE,FALSE)</f>
        <v>1</v>
      </c>
      <c r="N3320" cm="1">
        <f t="array" ref="N3320">_xlfn.IFS($N3319&gt;=$C$7-$B$27,0,$M3319,$N3319+$B$27,TRUE,0)</f>
        <v>1.6666666666666666E-2</v>
      </c>
      <c r="O3320" t="b" cm="1">
        <f t="array" ref="O3320">_xlfn.IFS(AND($J3320,NOT($K3320),NOT($M3320)),TRUE,$P3320&gt;=$B$6,FALSE,AND($J3320,NOT($K3320),$M3320,$N3320=0),TRUE,TRUE,FALSE)</f>
        <v>0</v>
      </c>
      <c r="P3320" cm="1">
        <f t="array" ref="P3320">_xlfn.IFS(AND($O3319,$P3319&lt;$B$6),$P3319+1,AND(NOT($J3319),$P3319&gt;0),0,TRUE,$P3319)</f>
        <v>3</v>
      </c>
      <c r="Q3320" s="1">
        <f t="shared" si="256"/>
        <v>168</v>
      </c>
      <c r="R3320" s="1">
        <f t="shared" si="257"/>
        <v>8400</v>
      </c>
      <c r="S3320" s="17">
        <f t="shared" si="258"/>
        <v>151.94452818812181</v>
      </c>
      <c r="T3320" s="1" cm="1">
        <f t="array" ref="T3320">_xlfn.IFS($B$6=1,Q3320*$B$10,AND(P3319=0,P3320&gt;=1),T3319+$B$6*$B$10*$B$8,TRUE,T3319)</f>
        <v>7200</v>
      </c>
      <c r="U3320" s="17">
        <f t="shared" si="259"/>
        <v>130.23816701839013</v>
      </c>
    </row>
    <row r="3321" spans="7:21" x14ac:dyDescent="0.25">
      <c r="G3321" s="15">
        <v>3319</v>
      </c>
      <c r="H3321" s="17">
        <f t="shared" si="255"/>
        <v>55.3</v>
      </c>
      <c r="I3321" cm="1">
        <f t="array" ref="I3321">_xlfn.IFS(AND(NOT($I3320=0),$J3320),0,NOT($J3320),$I3320+$B$27,TRUE,$I3320)</f>
        <v>0</v>
      </c>
      <c r="J3321" t="b" cm="1">
        <f t="array" ref="J3321">_xlfn.IFS($I3321&gt;=$C$5-$B$27,TRUE,$P3321&gt;=$B$6,FALSE,TRUE,$J3320)</f>
        <v>1</v>
      </c>
      <c r="K3321" t="b" cm="1">
        <f t="array" ref="K3321">_xlfn.IFS($L3321&gt;=$B$4-$B$27,FALSE,$I3321&gt;=$B$5-$B$27,TRUE,AND($J3321,NOT($K3320)),FALSE,$K3320,TRUE,TRUE,FALSE)</f>
        <v>0</v>
      </c>
      <c r="L3321" cm="1">
        <f t="array" ref="L3321">_xlfn.IFS($K3320,$L3320+$B$27,NOT($K3320),0,TRUE,$K3320)</f>
        <v>0</v>
      </c>
      <c r="M3321" t="b" cm="1">
        <f t="array" ref="M3321">_xlfn.IFS($K3321,FALSE,AND($J3321,NOT($K3321),$P3321&lt;$B$6),TRUE,TRUE,FALSE)</f>
        <v>1</v>
      </c>
      <c r="N3321" cm="1">
        <f t="array" ref="N3321">_xlfn.IFS($N3320&gt;=$C$7-$B$27,0,$M3320,$N3320+$B$27,TRUE,0)</f>
        <v>3.3333333333333333E-2</v>
      </c>
      <c r="O3321" t="b" cm="1">
        <f t="array" ref="O3321">_xlfn.IFS(AND($J3321,NOT($K3321),NOT($M3321)),TRUE,$P3321&gt;=$B$6,FALSE,AND($J3321,NOT($K3321),$M3321,$N3321=0),TRUE,TRUE,FALSE)</f>
        <v>0</v>
      </c>
      <c r="P3321" cm="1">
        <f t="array" ref="P3321">_xlfn.IFS(AND($O3320,$P3320&lt;$B$6),$P3320+1,AND(NOT($J3320),$P3320&gt;0),0,TRUE,$P3320)</f>
        <v>3</v>
      </c>
      <c r="Q3321" s="1">
        <f t="shared" si="256"/>
        <v>168</v>
      </c>
      <c r="R3321" s="1">
        <f t="shared" si="257"/>
        <v>8400</v>
      </c>
      <c r="S3321" s="17">
        <f t="shared" si="258"/>
        <v>151.8987341772152</v>
      </c>
      <c r="T3321" s="1" cm="1">
        <f t="array" ref="T3321">_xlfn.IFS($B$6=1,Q3321*$B$10,AND(P3320=0,P3321&gt;=1),T3320+$B$6*$B$10*$B$8,TRUE,T3320)</f>
        <v>7200</v>
      </c>
      <c r="U3321" s="17">
        <f t="shared" si="259"/>
        <v>130.1989150090416</v>
      </c>
    </row>
    <row r="3322" spans="7:21" x14ac:dyDescent="0.25">
      <c r="G3322" s="15">
        <v>3320</v>
      </c>
      <c r="H3322" s="17">
        <f t="shared" si="255"/>
        <v>55.316666666666663</v>
      </c>
      <c r="I3322" cm="1">
        <f t="array" ref="I3322">_xlfn.IFS(AND(NOT($I3321=0),$J3321),0,NOT($J3321),$I3321+$B$27,TRUE,$I3321)</f>
        <v>0</v>
      </c>
      <c r="J3322" t="b" cm="1">
        <f t="array" ref="J3322">_xlfn.IFS($I3322&gt;=$C$5-$B$27,TRUE,$P3322&gt;=$B$6,FALSE,TRUE,$J3321)</f>
        <v>1</v>
      </c>
      <c r="K3322" t="b" cm="1">
        <f t="array" ref="K3322">_xlfn.IFS($L3322&gt;=$B$4-$B$27,FALSE,$I3322&gt;=$B$5-$B$27,TRUE,AND($J3322,NOT($K3321)),FALSE,$K3321,TRUE,TRUE,FALSE)</f>
        <v>0</v>
      </c>
      <c r="L3322" cm="1">
        <f t="array" ref="L3322">_xlfn.IFS($K3321,$L3321+$B$27,NOT($K3321),0,TRUE,$K3321)</f>
        <v>0</v>
      </c>
      <c r="M3322" t="b" cm="1">
        <f t="array" ref="M3322">_xlfn.IFS($K3322,FALSE,AND($J3322,NOT($K3322),$P3322&lt;$B$6),TRUE,TRUE,FALSE)</f>
        <v>1</v>
      </c>
      <c r="N3322" cm="1">
        <f t="array" ref="N3322">_xlfn.IFS($N3321&gt;=$C$7-$B$27,0,$M3321,$N3321+$B$27,TRUE,0)</f>
        <v>0</v>
      </c>
      <c r="O3322" t="b" cm="1">
        <f t="array" ref="O3322">_xlfn.IFS(AND($J3322,NOT($K3322),NOT($M3322)),TRUE,$P3322&gt;=$B$6,FALSE,AND($J3322,NOT($K3322),$M3322,$N3322=0),TRUE,TRUE,FALSE)</f>
        <v>1</v>
      </c>
      <c r="P3322" cm="1">
        <f t="array" ref="P3322">_xlfn.IFS(AND($O3321,$P3321&lt;$B$6),$P3321+1,AND(NOT($J3321),$P3321&gt;0),0,TRUE,$P3321)</f>
        <v>3</v>
      </c>
      <c r="Q3322" s="1">
        <f t="shared" si="256"/>
        <v>168</v>
      </c>
      <c r="R3322" s="1">
        <f t="shared" si="257"/>
        <v>8400</v>
      </c>
      <c r="S3322" s="17">
        <f t="shared" si="258"/>
        <v>151.85296776137392</v>
      </c>
      <c r="T3322" s="1" cm="1">
        <f t="array" ref="T3322">_xlfn.IFS($B$6=1,Q3322*$B$10,AND(P3321=0,P3322&gt;=1),T3321+$B$6*$B$10*$B$8,TRUE,T3321)</f>
        <v>7200</v>
      </c>
      <c r="U3322" s="17">
        <f t="shared" si="259"/>
        <v>130.15968665260621</v>
      </c>
    </row>
    <row r="3323" spans="7:21" x14ac:dyDescent="0.25">
      <c r="G3323" s="15">
        <v>3321</v>
      </c>
      <c r="H3323" s="17">
        <f t="shared" si="255"/>
        <v>55.333333333333336</v>
      </c>
      <c r="I3323" cm="1">
        <f t="array" ref="I3323">_xlfn.IFS(AND(NOT($I3322=0),$J3322),0,NOT($J3322),$I3322+$B$27,TRUE,$I3322)</f>
        <v>0</v>
      </c>
      <c r="J3323" t="b" cm="1">
        <f t="array" ref="J3323">_xlfn.IFS($I3323&gt;=$C$5-$B$27,TRUE,$P3323&gt;=$B$6,FALSE,TRUE,$J3322)</f>
        <v>1</v>
      </c>
      <c r="K3323" t="b" cm="1">
        <f t="array" ref="K3323">_xlfn.IFS($L3323&gt;=$B$4-$B$27,FALSE,$I3323&gt;=$B$5-$B$27,TRUE,AND($J3323,NOT($K3322)),FALSE,$K3322,TRUE,TRUE,FALSE)</f>
        <v>0</v>
      </c>
      <c r="L3323" cm="1">
        <f t="array" ref="L3323">_xlfn.IFS($K3322,$L3322+$B$27,NOT($K3322),0,TRUE,$K3322)</f>
        <v>0</v>
      </c>
      <c r="M3323" t="b" cm="1">
        <f t="array" ref="M3323">_xlfn.IFS($K3323,FALSE,AND($J3323,NOT($K3323),$P3323&lt;$B$6),TRUE,TRUE,FALSE)</f>
        <v>1</v>
      </c>
      <c r="N3323" cm="1">
        <f t="array" ref="N3323">_xlfn.IFS($N3322&gt;=$C$7-$B$27,0,$M3322,$N3322+$B$27,TRUE,0)</f>
        <v>1.6666666666666666E-2</v>
      </c>
      <c r="O3323" t="b" cm="1">
        <f t="array" ref="O3323">_xlfn.IFS(AND($J3323,NOT($K3323),NOT($M3323)),TRUE,$P3323&gt;=$B$6,FALSE,AND($J3323,NOT($K3323),$M3323,$N3323=0),TRUE,TRUE,FALSE)</f>
        <v>0</v>
      </c>
      <c r="P3323" cm="1">
        <f t="array" ref="P3323">_xlfn.IFS(AND($O3322,$P3322&lt;$B$6),$P3322+1,AND(NOT($J3322),$P3322&gt;0),0,TRUE,$P3322)</f>
        <v>4</v>
      </c>
      <c r="Q3323" s="1">
        <f t="shared" si="256"/>
        <v>169</v>
      </c>
      <c r="R3323" s="1">
        <f t="shared" si="257"/>
        <v>8450</v>
      </c>
      <c r="S3323" s="17">
        <f t="shared" si="258"/>
        <v>152.71084337349396</v>
      </c>
      <c r="T3323" s="1" cm="1">
        <f t="array" ref="T3323">_xlfn.IFS($B$6=1,Q3323*$B$10,AND(P3322=0,P3323&gt;=1),T3322+$B$6*$B$10*$B$8,TRUE,T3322)</f>
        <v>7200</v>
      </c>
      <c r="U3323" s="17">
        <f t="shared" si="259"/>
        <v>130.12048192771084</v>
      </c>
    </row>
    <row r="3324" spans="7:21" x14ac:dyDescent="0.25">
      <c r="G3324" s="15">
        <v>3322</v>
      </c>
      <c r="H3324" s="17">
        <f t="shared" si="255"/>
        <v>55.35</v>
      </c>
      <c r="I3324" cm="1">
        <f t="array" ref="I3324">_xlfn.IFS(AND(NOT($I3323=0),$J3323),0,NOT($J3323),$I3323+$B$27,TRUE,$I3323)</f>
        <v>0</v>
      </c>
      <c r="J3324" t="b" cm="1">
        <f t="array" ref="J3324">_xlfn.IFS($I3324&gt;=$C$5-$B$27,TRUE,$P3324&gt;=$B$6,FALSE,TRUE,$J3323)</f>
        <v>1</v>
      </c>
      <c r="K3324" t="b" cm="1">
        <f t="array" ref="K3324">_xlfn.IFS($L3324&gt;=$B$4-$B$27,FALSE,$I3324&gt;=$B$5-$B$27,TRUE,AND($J3324,NOT($K3323)),FALSE,$K3323,TRUE,TRUE,FALSE)</f>
        <v>0</v>
      </c>
      <c r="L3324" cm="1">
        <f t="array" ref="L3324">_xlfn.IFS($K3323,$L3323+$B$27,NOT($K3323),0,TRUE,$K3323)</f>
        <v>0</v>
      </c>
      <c r="M3324" t="b" cm="1">
        <f t="array" ref="M3324">_xlfn.IFS($K3324,FALSE,AND($J3324,NOT($K3324),$P3324&lt;$B$6),TRUE,TRUE,FALSE)</f>
        <v>1</v>
      </c>
      <c r="N3324" cm="1">
        <f t="array" ref="N3324">_xlfn.IFS($N3323&gt;=$C$7-$B$27,0,$M3323,$N3323+$B$27,TRUE,0)</f>
        <v>3.3333333333333333E-2</v>
      </c>
      <c r="O3324" t="b" cm="1">
        <f t="array" ref="O3324">_xlfn.IFS(AND($J3324,NOT($K3324),NOT($M3324)),TRUE,$P3324&gt;=$B$6,FALSE,AND($J3324,NOT($K3324),$M3324,$N3324=0),TRUE,TRUE,FALSE)</f>
        <v>0</v>
      </c>
      <c r="P3324" cm="1">
        <f t="array" ref="P3324">_xlfn.IFS(AND($O3323,$P3323&lt;$B$6),$P3323+1,AND(NOT($J3323),$P3323&gt;0),0,TRUE,$P3323)</f>
        <v>4</v>
      </c>
      <c r="Q3324" s="1">
        <f t="shared" si="256"/>
        <v>169</v>
      </c>
      <c r="R3324" s="1">
        <f t="shared" si="257"/>
        <v>8450</v>
      </c>
      <c r="S3324" s="17">
        <f t="shared" si="258"/>
        <v>152.66485998193315</v>
      </c>
      <c r="T3324" s="1" cm="1">
        <f t="array" ref="T3324">_xlfn.IFS($B$6=1,Q3324*$B$10,AND(P3323=0,P3324&gt;=1),T3323+$B$6*$B$10*$B$8,TRUE,T3323)</f>
        <v>7200</v>
      </c>
      <c r="U3324" s="17">
        <f t="shared" si="259"/>
        <v>130.08130081300811</v>
      </c>
    </row>
    <row r="3325" spans="7:21" x14ac:dyDescent="0.25">
      <c r="G3325" s="15">
        <v>3323</v>
      </c>
      <c r="H3325" s="17">
        <f t="shared" si="255"/>
        <v>55.366666666666667</v>
      </c>
      <c r="I3325" cm="1">
        <f t="array" ref="I3325">_xlfn.IFS(AND(NOT($I3324=0),$J3324),0,NOT($J3324),$I3324+$B$27,TRUE,$I3324)</f>
        <v>0</v>
      </c>
      <c r="J3325" t="b" cm="1">
        <f t="array" ref="J3325">_xlfn.IFS($I3325&gt;=$C$5-$B$27,TRUE,$P3325&gt;=$B$6,FALSE,TRUE,$J3324)</f>
        <v>1</v>
      </c>
      <c r="K3325" t="b" cm="1">
        <f t="array" ref="K3325">_xlfn.IFS($L3325&gt;=$B$4-$B$27,FALSE,$I3325&gt;=$B$5-$B$27,TRUE,AND($J3325,NOT($K3324)),FALSE,$K3324,TRUE,TRUE,FALSE)</f>
        <v>0</v>
      </c>
      <c r="L3325" cm="1">
        <f t="array" ref="L3325">_xlfn.IFS($K3324,$L3324+$B$27,NOT($K3324),0,TRUE,$K3324)</f>
        <v>0</v>
      </c>
      <c r="M3325" t="b" cm="1">
        <f t="array" ref="M3325">_xlfn.IFS($K3325,FALSE,AND($J3325,NOT($K3325),$P3325&lt;$B$6),TRUE,TRUE,FALSE)</f>
        <v>1</v>
      </c>
      <c r="N3325" cm="1">
        <f t="array" ref="N3325">_xlfn.IFS($N3324&gt;=$C$7-$B$27,0,$M3324,$N3324+$B$27,TRUE,0)</f>
        <v>0</v>
      </c>
      <c r="O3325" t="b" cm="1">
        <f t="array" ref="O3325">_xlfn.IFS(AND($J3325,NOT($K3325),NOT($M3325)),TRUE,$P3325&gt;=$B$6,FALSE,AND($J3325,NOT($K3325),$M3325,$N3325=0),TRUE,TRUE,FALSE)</f>
        <v>1</v>
      </c>
      <c r="P3325" cm="1">
        <f t="array" ref="P3325">_xlfn.IFS(AND($O3324,$P3324&lt;$B$6),$P3324+1,AND(NOT($J3324),$P3324&gt;0),0,TRUE,$P3324)</f>
        <v>4</v>
      </c>
      <c r="Q3325" s="1">
        <f t="shared" si="256"/>
        <v>169</v>
      </c>
      <c r="R3325" s="1">
        <f t="shared" si="257"/>
        <v>8450</v>
      </c>
      <c r="S3325" s="17">
        <f t="shared" si="258"/>
        <v>152.61890427453341</v>
      </c>
      <c r="T3325" s="1" cm="1">
        <f t="array" ref="T3325">_xlfn.IFS($B$6=1,Q3325*$B$10,AND(P3324=0,P3325&gt;=1),T3324+$B$6*$B$10*$B$8,TRUE,T3324)</f>
        <v>7200</v>
      </c>
      <c r="U3325" s="17">
        <f t="shared" si="259"/>
        <v>130.0421432871764</v>
      </c>
    </row>
    <row r="3326" spans="7:21" x14ac:dyDescent="0.25">
      <c r="G3326" s="15">
        <v>3324</v>
      </c>
      <c r="H3326" s="17">
        <f t="shared" si="255"/>
        <v>55.383333333333333</v>
      </c>
      <c r="I3326" cm="1">
        <f t="array" ref="I3326">_xlfn.IFS(AND(NOT($I3325=0),$J3325),0,NOT($J3325),$I3325+$B$27,TRUE,$I3325)</f>
        <v>0</v>
      </c>
      <c r="J3326" t="b" cm="1">
        <f t="array" ref="J3326">_xlfn.IFS($I3326&gt;=$C$5-$B$27,TRUE,$P3326&gt;=$B$6,FALSE,TRUE,$J3325)</f>
        <v>1</v>
      </c>
      <c r="K3326" t="b" cm="1">
        <f t="array" ref="K3326">_xlfn.IFS($L3326&gt;=$B$4-$B$27,FALSE,$I3326&gt;=$B$5-$B$27,TRUE,AND($J3326,NOT($K3325)),FALSE,$K3325,TRUE,TRUE,FALSE)</f>
        <v>0</v>
      </c>
      <c r="L3326" cm="1">
        <f t="array" ref="L3326">_xlfn.IFS($K3325,$L3325+$B$27,NOT($K3325),0,TRUE,$K3325)</f>
        <v>0</v>
      </c>
      <c r="M3326" t="b" cm="1">
        <f t="array" ref="M3326">_xlfn.IFS($K3326,FALSE,AND($J3326,NOT($K3326),$P3326&lt;$B$6),TRUE,TRUE,FALSE)</f>
        <v>1</v>
      </c>
      <c r="N3326" cm="1">
        <f t="array" ref="N3326">_xlfn.IFS($N3325&gt;=$C$7-$B$27,0,$M3325,$N3325+$B$27,TRUE,0)</f>
        <v>1.6666666666666666E-2</v>
      </c>
      <c r="O3326" t="b" cm="1">
        <f t="array" ref="O3326">_xlfn.IFS(AND($J3326,NOT($K3326),NOT($M3326)),TRUE,$P3326&gt;=$B$6,FALSE,AND($J3326,NOT($K3326),$M3326,$N3326=0),TRUE,TRUE,FALSE)</f>
        <v>0</v>
      </c>
      <c r="P3326" cm="1">
        <f t="array" ref="P3326">_xlfn.IFS(AND($O3325,$P3325&lt;$B$6),$P3325+1,AND(NOT($J3325),$P3325&gt;0),0,TRUE,$P3325)</f>
        <v>5</v>
      </c>
      <c r="Q3326" s="1">
        <f t="shared" si="256"/>
        <v>170</v>
      </c>
      <c r="R3326" s="1">
        <f t="shared" si="257"/>
        <v>8500</v>
      </c>
      <c r="S3326" s="17">
        <f t="shared" si="258"/>
        <v>153.4757749021968</v>
      </c>
      <c r="T3326" s="1" cm="1">
        <f t="array" ref="T3326">_xlfn.IFS($B$6=1,Q3326*$B$10,AND(P3325=0,P3326&gt;=1),T3325+$B$6*$B$10*$B$8,TRUE,T3325)</f>
        <v>7200</v>
      </c>
      <c r="U3326" s="17">
        <f t="shared" si="259"/>
        <v>130.00300932891966</v>
      </c>
    </row>
    <row r="3327" spans="7:21" x14ac:dyDescent="0.25">
      <c r="G3327" s="15">
        <v>3325</v>
      </c>
      <c r="H3327" s="17">
        <f t="shared" si="255"/>
        <v>55.4</v>
      </c>
      <c r="I3327" cm="1">
        <f t="array" ref="I3327">_xlfn.IFS(AND(NOT($I3326=0),$J3326),0,NOT($J3326),$I3326+$B$27,TRUE,$I3326)</f>
        <v>0</v>
      </c>
      <c r="J3327" t="b" cm="1">
        <f t="array" ref="J3327">_xlfn.IFS($I3327&gt;=$C$5-$B$27,TRUE,$P3327&gt;=$B$6,FALSE,TRUE,$J3326)</f>
        <v>1</v>
      </c>
      <c r="K3327" t="b" cm="1">
        <f t="array" ref="K3327">_xlfn.IFS($L3327&gt;=$B$4-$B$27,FALSE,$I3327&gt;=$B$5-$B$27,TRUE,AND($J3327,NOT($K3326)),FALSE,$K3326,TRUE,TRUE,FALSE)</f>
        <v>0</v>
      </c>
      <c r="L3327" cm="1">
        <f t="array" ref="L3327">_xlfn.IFS($K3326,$L3326+$B$27,NOT($K3326),0,TRUE,$K3326)</f>
        <v>0</v>
      </c>
      <c r="M3327" t="b" cm="1">
        <f t="array" ref="M3327">_xlfn.IFS($K3327,FALSE,AND($J3327,NOT($K3327),$P3327&lt;$B$6),TRUE,TRUE,FALSE)</f>
        <v>1</v>
      </c>
      <c r="N3327" cm="1">
        <f t="array" ref="N3327">_xlfn.IFS($N3326&gt;=$C$7-$B$27,0,$M3326,$N3326+$B$27,TRUE,0)</f>
        <v>3.3333333333333333E-2</v>
      </c>
      <c r="O3327" t="b" cm="1">
        <f t="array" ref="O3327">_xlfn.IFS(AND($J3327,NOT($K3327),NOT($M3327)),TRUE,$P3327&gt;=$B$6,FALSE,AND($J3327,NOT($K3327),$M3327,$N3327=0),TRUE,TRUE,FALSE)</f>
        <v>0</v>
      </c>
      <c r="P3327" cm="1">
        <f t="array" ref="P3327">_xlfn.IFS(AND($O3326,$P3326&lt;$B$6),$P3326+1,AND(NOT($J3326),$P3326&gt;0),0,TRUE,$P3326)</f>
        <v>5</v>
      </c>
      <c r="Q3327" s="1">
        <f t="shared" si="256"/>
        <v>170</v>
      </c>
      <c r="R3327" s="1">
        <f t="shared" si="257"/>
        <v>8500</v>
      </c>
      <c r="S3327" s="17">
        <f t="shared" si="258"/>
        <v>153.42960288808663</v>
      </c>
      <c r="T3327" s="1" cm="1">
        <f t="array" ref="T3327">_xlfn.IFS($B$6=1,Q3327*$B$10,AND(P3326=0,P3327&gt;=1),T3326+$B$6*$B$10*$B$8,TRUE,T3326)</f>
        <v>7200</v>
      </c>
      <c r="U3327" s="17">
        <f t="shared" si="259"/>
        <v>129.96389891696751</v>
      </c>
    </row>
    <row r="3328" spans="7:21" x14ac:dyDescent="0.25">
      <c r="G3328" s="15">
        <v>3326</v>
      </c>
      <c r="H3328" s="17">
        <f t="shared" si="255"/>
        <v>55.416666666666664</v>
      </c>
      <c r="I3328" cm="1">
        <f t="array" ref="I3328">_xlfn.IFS(AND(NOT($I3327=0),$J3327),0,NOT($J3327),$I3327+$B$27,TRUE,$I3327)</f>
        <v>0</v>
      </c>
      <c r="J3328" t="b" cm="1">
        <f t="array" ref="J3328">_xlfn.IFS($I3328&gt;=$C$5-$B$27,TRUE,$P3328&gt;=$B$6,FALSE,TRUE,$J3327)</f>
        <v>1</v>
      </c>
      <c r="K3328" t="b" cm="1">
        <f t="array" ref="K3328">_xlfn.IFS($L3328&gt;=$B$4-$B$27,FALSE,$I3328&gt;=$B$5-$B$27,TRUE,AND($J3328,NOT($K3327)),FALSE,$K3327,TRUE,TRUE,FALSE)</f>
        <v>0</v>
      </c>
      <c r="L3328" cm="1">
        <f t="array" ref="L3328">_xlfn.IFS($K3327,$L3327+$B$27,NOT($K3327),0,TRUE,$K3327)</f>
        <v>0</v>
      </c>
      <c r="M3328" t="b" cm="1">
        <f t="array" ref="M3328">_xlfn.IFS($K3328,FALSE,AND($J3328,NOT($K3328),$P3328&lt;$B$6),TRUE,TRUE,FALSE)</f>
        <v>1</v>
      </c>
      <c r="N3328" cm="1">
        <f t="array" ref="N3328">_xlfn.IFS($N3327&gt;=$C$7-$B$27,0,$M3327,$N3327+$B$27,TRUE,0)</f>
        <v>0</v>
      </c>
      <c r="O3328" t="b" cm="1">
        <f t="array" ref="O3328">_xlfn.IFS(AND($J3328,NOT($K3328),NOT($M3328)),TRUE,$P3328&gt;=$B$6,FALSE,AND($J3328,NOT($K3328),$M3328,$N3328=0),TRUE,TRUE,FALSE)</f>
        <v>1</v>
      </c>
      <c r="P3328" cm="1">
        <f t="array" ref="P3328">_xlfn.IFS(AND($O3327,$P3327&lt;$B$6),$P3327+1,AND(NOT($J3327),$P3327&gt;0),0,TRUE,$P3327)</f>
        <v>5</v>
      </c>
      <c r="Q3328" s="1">
        <f t="shared" si="256"/>
        <v>170</v>
      </c>
      <c r="R3328" s="1">
        <f t="shared" si="257"/>
        <v>8500</v>
      </c>
      <c r="S3328" s="17">
        <f t="shared" si="258"/>
        <v>153.38345864661656</v>
      </c>
      <c r="T3328" s="1" cm="1">
        <f t="array" ref="T3328">_xlfn.IFS($B$6=1,Q3328*$B$10,AND(P3327=0,P3328&gt;=1),T3327+$B$6*$B$10*$B$8,TRUE,T3327)</f>
        <v>7200</v>
      </c>
      <c r="U3328" s="17">
        <f t="shared" si="259"/>
        <v>129.9248120300752</v>
      </c>
    </row>
    <row r="3329" spans="7:21" x14ac:dyDescent="0.25">
      <c r="G3329" s="15">
        <v>3327</v>
      </c>
      <c r="H3329" s="17">
        <f t="shared" si="255"/>
        <v>55.43333333333333</v>
      </c>
      <c r="I3329" cm="1">
        <f t="array" ref="I3329">_xlfn.IFS(AND(NOT($I3328=0),$J3328),0,NOT($J3328),$I3328+$B$27,TRUE,$I3328)</f>
        <v>0</v>
      </c>
      <c r="J3329" t="b" cm="1">
        <f t="array" ref="J3329">_xlfn.IFS($I3329&gt;=$C$5-$B$27,TRUE,$P3329&gt;=$B$6,FALSE,TRUE,$J3328)</f>
        <v>1</v>
      </c>
      <c r="K3329" t="b" cm="1">
        <f t="array" ref="K3329">_xlfn.IFS($L3329&gt;=$B$4-$B$27,FALSE,$I3329&gt;=$B$5-$B$27,TRUE,AND($J3329,NOT($K3328)),FALSE,$K3328,TRUE,TRUE,FALSE)</f>
        <v>0</v>
      </c>
      <c r="L3329" cm="1">
        <f t="array" ref="L3329">_xlfn.IFS($K3328,$L3328+$B$27,NOT($K3328),0,TRUE,$K3328)</f>
        <v>0</v>
      </c>
      <c r="M3329" t="b" cm="1">
        <f t="array" ref="M3329">_xlfn.IFS($K3329,FALSE,AND($J3329,NOT($K3329),$P3329&lt;$B$6),TRUE,TRUE,FALSE)</f>
        <v>1</v>
      </c>
      <c r="N3329" cm="1">
        <f t="array" ref="N3329">_xlfn.IFS($N3328&gt;=$C$7-$B$27,0,$M3328,$N3328+$B$27,TRUE,0)</f>
        <v>1.6666666666666666E-2</v>
      </c>
      <c r="O3329" t="b" cm="1">
        <f t="array" ref="O3329">_xlfn.IFS(AND($J3329,NOT($K3329),NOT($M3329)),TRUE,$P3329&gt;=$B$6,FALSE,AND($J3329,NOT($K3329),$M3329,$N3329=0),TRUE,TRUE,FALSE)</f>
        <v>0</v>
      </c>
      <c r="P3329" cm="1">
        <f t="array" ref="P3329">_xlfn.IFS(AND($O3328,$P3328&lt;$B$6),$P3328+1,AND(NOT($J3328),$P3328&gt;0),0,TRUE,$P3328)</f>
        <v>6</v>
      </c>
      <c r="Q3329" s="1">
        <f t="shared" si="256"/>
        <v>171</v>
      </c>
      <c r="R3329" s="1">
        <f t="shared" si="257"/>
        <v>8550</v>
      </c>
      <c r="S3329" s="17">
        <f t="shared" si="258"/>
        <v>154.23932651834036</v>
      </c>
      <c r="T3329" s="1" cm="1">
        <f t="array" ref="T3329">_xlfn.IFS($B$6=1,Q3329*$B$10,AND(P3328=0,P3329&gt;=1),T3328+$B$6*$B$10*$B$8,TRUE,T3328)</f>
        <v>7200</v>
      </c>
      <c r="U3329" s="17">
        <f t="shared" si="259"/>
        <v>129.88574864702346</v>
      </c>
    </row>
    <row r="3330" spans="7:21" x14ac:dyDescent="0.25">
      <c r="G3330" s="15">
        <v>3328</v>
      </c>
      <c r="H3330" s="17">
        <f t="shared" si="255"/>
        <v>55.449999999999996</v>
      </c>
      <c r="I3330" cm="1">
        <f t="array" ref="I3330">_xlfn.IFS(AND(NOT($I3329=0),$J3329),0,NOT($J3329),$I3329+$B$27,TRUE,$I3329)</f>
        <v>0</v>
      </c>
      <c r="J3330" t="b" cm="1">
        <f t="array" ref="J3330">_xlfn.IFS($I3330&gt;=$C$5-$B$27,TRUE,$P3330&gt;=$B$6,FALSE,TRUE,$J3329)</f>
        <v>1</v>
      </c>
      <c r="K3330" t="b" cm="1">
        <f t="array" ref="K3330">_xlfn.IFS($L3330&gt;=$B$4-$B$27,FALSE,$I3330&gt;=$B$5-$B$27,TRUE,AND($J3330,NOT($K3329)),FALSE,$K3329,TRUE,TRUE,FALSE)</f>
        <v>0</v>
      </c>
      <c r="L3330" cm="1">
        <f t="array" ref="L3330">_xlfn.IFS($K3329,$L3329+$B$27,NOT($K3329),0,TRUE,$K3329)</f>
        <v>0</v>
      </c>
      <c r="M3330" t="b" cm="1">
        <f t="array" ref="M3330">_xlfn.IFS($K3330,FALSE,AND($J3330,NOT($K3330),$P3330&lt;$B$6),TRUE,TRUE,FALSE)</f>
        <v>1</v>
      </c>
      <c r="N3330" cm="1">
        <f t="array" ref="N3330">_xlfn.IFS($N3329&gt;=$C$7-$B$27,0,$M3329,$N3329+$B$27,TRUE,0)</f>
        <v>3.3333333333333333E-2</v>
      </c>
      <c r="O3330" t="b" cm="1">
        <f t="array" ref="O3330">_xlfn.IFS(AND($J3330,NOT($K3330),NOT($M3330)),TRUE,$P3330&gt;=$B$6,FALSE,AND($J3330,NOT($K3330),$M3330,$N3330=0),TRUE,TRUE,FALSE)</f>
        <v>0</v>
      </c>
      <c r="P3330" cm="1">
        <f t="array" ref="P3330">_xlfn.IFS(AND($O3329,$P3329&lt;$B$6),$P3329+1,AND(NOT($J3329),$P3329&gt;0),0,TRUE,$P3329)</f>
        <v>6</v>
      </c>
      <c r="Q3330" s="1">
        <f t="shared" si="256"/>
        <v>171</v>
      </c>
      <c r="R3330" s="1">
        <f t="shared" si="257"/>
        <v>8550</v>
      </c>
      <c r="S3330" s="17">
        <f t="shared" si="258"/>
        <v>154.19296663660958</v>
      </c>
      <c r="T3330" s="1" cm="1">
        <f t="array" ref="T3330">_xlfn.IFS($B$6=1,Q3330*$B$10,AND(P3329=0,P3330&gt;=1),T3329+$B$6*$B$10*$B$8,TRUE,T3329)</f>
        <v>7200</v>
      </c>
      <c r="U3330" s="17">
        <f t="shared" si="259"/>
        <v>129.84670874661859</v>
      </c>
    </row>
    <row r="3331" spans="7:21" x14ac:dyDescent="0.25">
      <c r="G3331" s="15">
        <v>3329</v>
      </c>
      <c r="H3331" s="17">
        <f t="shared" ref="H3331:H3394" si="260">($G3331-1)*$B$27</f>
        <v>55.466666666666669</v>
      </c>
      <c r="I3331" cm="1">
        <f t="array" ref="I3331">_xlfn.IFS(AND(NOT($I3330=0),$J3330),0,NOT($J3330),$I3330+$B$27,TRUE,$I3330)</f>
        <v>0</v>
      </c>
      <c r="J3331" t="b" cm="1">
        <f t="array" ref="J3331">_xlfn.IFS($I3331&gt;=$C$5-$B$27,TRUE,$P3331&gt;=$B$6,FALSE,TRUE,$J3330)</f>
        <v>1</v>
      </c>
      <c r="K3331" t="b" cm="1">
        <f t="array" ref="K3331">_xlfn.IFS($L3331&gt;=$B$4-$B$27,FALSE,$I3331&gt;=$B$5-$B$27,TRUE,AND($J3331,NOT($K3330)),FALSE,$K3330,TRUE,TRUE,FALSE)</f>
        <v>0</v>
      </c>
      <c r="L3331" cm="1">
        <f t="array" ref="L3331">_xlfn.IFS($K3330,$L3330+$B$27,NOT($K3330),0,TRUE,$K3330)</f>
        <v>0</v>
      </c>
      <c r="M3331" t="b" cm="1">
        <f t="array" ref="M3331">_xlfn.IFS($K3331,FALSE,AND($J3331,NOT($K3331),$P3331&lt;$B$6),TRUE,TRUE,FALSE)</f>
        <v>1</v>
      </c>
      <c r="N3331" cm="1">
        <f t="array" ref="N3331">_xlfn.IFS($N3330&gt;=$C$7-$B$27,0,$M3330,$N3330+$B$27,TRUE,0)</f>
        <v>0</v>
      </c>
      <c r="O3331" t="b" cm="1">
        <f t="array" ref="O3331">_xlfn.IFS(AND($J3331,NOT($K3331),NOT($M3331)),TRUE,$P3331&gt;=$B$6,FALSE,AND($J3331,NOT($K3331),$M3331,$N3331=0),TRUE,TRUE,FALSE)</f>
        <v>1</v>
      </c>
      <c r="P3331" cm="1">
        <f t="array" ref="P3331">_xlfn.IFS(AND($O3330,$P3330&lt;$B$6),$P3330+1,AND(NOT($J3330),$P3330&gt;0),0,TRUE,$P3330)</f>
        <v>6</v>
      </c>
      <c r="Q3331" s="1">
        <f t="shared" ref="Q3331:Q3394" si="261">IF($O3330,$Q3330+$B$8,$Q3330)</f>
        <v>171</v>
      </c>
      <c r="R3331" s="1">
        <f t="shared" ref="R3331:R3394" si="262">IF($O3330,$R3330+$B$8*$B$9,$R3330)</f>
        <v>8550</v>
      </c>
      <c r="S3331" s="17">
        <f t="shared" si="258"/>
        <v>154.14663461538461</v>
      </c>
      <c r="T3331" s="1" cm="1">
        <f t="array" ref="T3331">_xlfn.IFS($B$6=1,Q3331*$B$10,AND(P3330=0,P3331&gt;=1),T3330+$B$6*$B$10*$B$8,TRUE,T3330)</f>
        <v>7200</v>
      </c>
      <c r="U3331" s="17">
        <f t="shared" si="259"/>
        <v>129.80769230769229</v>
      </c>
    </row>
    <row r="3332" spans="7:21" x14ac:dyDescent="0.25">
      <c r="G3332" s="15">
        <v>3330</v>
      </c>
      <c r="H3332" s="17">
        <f t="shared" si="260"/>
        <v>55.483333333333334</v>
      </c>
      <c r="I3332" cm="1">
        <f t="array" ref="I3332">_xlfn.IFS(AND(NOT($I3331=0),$J3331),0,NOT($J3331),$I3331+$B$27,TRUE,$I3331)</f>
        <v>0</v>
      </c>
      <c r="J3332" t="b" cm="1">
        <f t="array" ref="J3332">_xlfn.IFS($I3332&gt;=$C$5-$B$27,TRUE,$P3332&gt;=$B$6,FALSE,TRUE,$J3331)</f>
        <v>1</v>
      </c>
      <c r="K3332" t="b" cm="1">
        <f t="array" ref="K3332">_xlfn.IFS($L3332&gt;=$B$4-$B$27,FALSE,$I3332&gt;=$B$5-$B$27,TRUE,AND($J3332,NOT($K3331)),FALSE,$K3331,TRUE,TRUE,FALSE)</f>
        <v>0</v>
      </c>
      <c r="L3332" cm="1">
        <f t="array" ref="L3332">_xlfn.IFS($K3331,$L3331+$B$27,NOT($K3331),0,TRUE,$K3331)</f>
        <v>0</v>
      </c>
      <c r="M3332" t="b" cm="1">
        <f t="array" ref="M3332">_xlfn.IFS($K3332,FALSE,AND($J3332,NOT($K3332),$P3332&lt;$B$6),TRUE,TRUE,FALSE)</f>
        <v>1</v>
      </c>
      <c r="N3332" cm="1">
        <f t="array" ref="N3332">_xlfn.IFS($N3331&gt;=$C$7-$B$27,0,$M3331,$N3331+$B$27,TRUE,0)</f>
        <v>1.6666666666666666E-2</v>
      </c>
      <c r="O3332" t="b" cm="1">
        <f t="array" ref="O3332">_xlfn.IFS(AND($J3332,NOT($K3332),NOT($M3332)),TRUE,$P3332&gt;=$B$6,FALSE,AND($J3332,NOT($K3332),$M3332,$N3332=0),TRUE,TRUE,FALSE)</f>
        <v>0</v>
      </c>
      <c r="P3332" cm="1">
        <f t="array" ref="P3332">_xlfn.IFS(AND($O3331,$P3331&lt;$B$6),$P3331+1,AND(NOT($J3331),$P3331&gt;0),0,TRUE,$P3331)</f>
        <v>7</v>
      </c>
      <c r="Q3332" s="1">
        <f t="shared" si="261"/>
        <v>172</v>
      </c>
      <c r="R3332" s="1">
        <f t="shared" si="262"/>
        <v>8600</v>
      </c>
      <c r="S3332" s="17">
        <f t="shared" ref="S3332:S3395" si="263">$R3332/$H3332</f>
        <v>155.00150195253829</v>
      </c>
      <c r="T3332" s="1" cm="1">
        <f t="array" ref="T3332">_xlfn.IFS($B$6=1,Q3332*$B$10,AND(P3331=0,P3332&gt;=1),T3331+$B$6*$B$10*$B$8,TRUE,T3331)</f>
        <v>7200</v>
      </c>
      <c r="U3332" s="17">
        <f t="shared" ref="U3332:U3395" si="264">T3332/H3332</f>
        <v>129.76869930910183</v>
      </c>
    </row>
    <row r="3333" spans="7:21" x14ac:dyDescent="0.25">
      <c r="G3333" s="15">
        <v>3331</v>
      </c>
      <c r="H3333" s="17">
        <f t="shared" si="260"/>
        <v>55.5</v>
      </c>
      <c r="I3333" cm="1">
        <f t="array" ref="I3333">_xlfn.IFS(AND(NOT($I3332=0),$J3332),0,NOT($J3332),$I3332+$B$27,TRUE,$I3332)</f>
        <v>0</v>
      </c>
      <c r="J3333" t="b" cm="1">
        <f t="array" ref="J3333">_xlfn.IFS($I3333&gt;=$C$5-$B$27,TRUE,$P3333&gt;=$B$6,FALSE,TRUE,$J3332)</f>
        <v>1</v>
      </c>
      <c r="K3333" t="b" cm="1">
        <f t="array" ref="K3333">_xlfn.IFS($L3333&gt;=$B$4-$B$27,FALSE,$I3333&gt;=$B$5-$B$27,TRUE,AND($J3333,NOT($K3332)),FALSE,$K3332,TRUE,TRUE,FALSE)</f>
        <v>0</v>
      </c>
      <c r="L3333" cm="1">
        <f t="array" ref="L3333">_xlfn.IFS($K3332,$L3332+$B$27,NOT($K3332),0,TRUE,$K3332)</f>
        <v>0</v>
      </c>
      <c r="M3333" t="b" cm="1">
        <f t="array" ref="M3333">_xlfn.IFS($K3333,FALSE,AND($J3333,NOT($K3333),$P3333&lt;$B$6),TRUE,TRUE,FALSE)</f>
        <v>1</v>
      </c>
      <c r="N3333" cm="1">
        <f t="array" ref="N3333">_xlfn.IFS($N3332&gt;=$C$7-$B$27,0,$M3332,$N3332+$B$27,TRUE,0)</f>
        <v>3.3333333333333333E-2</v>
      </c>
      <c r="O3333" t="b" cm="1">
        <f t="array" ref="O3333">_xlfn.IFS(AND($J3333,NOT($K3333),NOT($M3333)),TRUE,$P3333&gt;=$B$6,FALSE,AND($J3333,NOT($K3333),$M3333,$N3333=0),TRUE,TRUE,FALSE)</f>
        <v>0</v>
      </c>
      <c r="P3333" cm="1">
        <f t="array" ref="P3333">_xlfn.IFS(AND($O3332,$P3332&lt;$B$6),$P3332+1,AND(NOT($J3332),$P3332&gt;0),0,TRUE,$P3332)</f>
        <v>7</v>
      </c>
      <c r="Q3333" s="1">
        <f t="shared" si="261"/>
        <v>172</v>
      </c>
      <c r="R3333" s="1">
        <f t="shared" si="262"/>
        <v>8600</v>
      </c>
      <c r="S3333" s="17">
        <f t="shared" si="263"/>
        <v>154.95495495495496</v>
      </c>
      <c r="T3333" s="1" cm="1">
        <f t="array" ref="T3333">_xlfn.IFS($B$6=1,Q3333*$B$10,AND(P3332=0,P3333&gt;=1),T3332+$B$6*$B$10*$B$8,TRUE,T3332)</f>
        <v>7200</v>
      </c>
      <c r="U3333" s="17">
        <f t="shared" si="264"/>
        <v>129.72972972972974</v>
      </c>
    </row>
    <row r="3334" spans="7:21" x14ac:dyDescent="0.25">
      <c r="G3334" s="15">
        <v>3332</v>
      </c>
      <c r="H3334" s="17">
        <f t="shared" si="260"/>
        <v>55.516666666666666</v>
      </c>
      <c r="I3334" cm="1">
        <f t="array" ref="I3334">_xlfn.IFS(AND(NOT($I3333=0),$J3333),0,NOT($J3333),$I3333+$B$27,TRUE,$I3333)</f>
        <v>0</v>
      </c>
      <c r="J3334" t="b" cm="1">
        <f t="array" ref="J3334">_xlfn.IFS($I3334&gt;=$C$5-$B$27,TRUE,$P3334&gt;=$B$6,FALSE,TRUE,$J3333)</f>
        <v>1</v>
      </c>
      <c r="K3334" t="b" cm="1">
        <f t="array" ref="K3334">_xlfn.IFS($L3334&gt;=$B$4-$B$27,FALSE,$I3334&gt;=$B$5-$B$27,TRUE,AND($J3334,NOT($K3333)),FALSE,$K3333,TRUE,TRUE,FALSE)</f>
        <v>0</v>
      </c>
      <c r="L3334" cm="1">
        <f t="array" ref="L3334">_xlfn.IFS($K3333,$L3333+$B$27,NOT($K3333),0,TRUE,$K3333)</f>
        <v>0</v>
      </c>
      <c r="M3334" t="b" cm="1">
        <f t="array" ref="M3334">_xlfn.IFS($K3334,FALSE,AND($J3334,NOT($K3334),$P3334&lt;$B$6),TRUE,TRUE,FALSE)</f>
        <v>1</v>
      </c>
      <c r="N3334" cm="1">
        <f t="array" ref="N3334">_xlfn.IFS($N3333&gt;=$C$7-$B$27,0,$M3333,$N3333+$B$27,TRUE,0)</f>
        <v>0</v>
      </c>
      <c r="O3334" t="b" cm="1">
        <f t="array" ref="O3334">_xlfn.IFS(AND($J3334,NOT($K3334),NOT($M3334)),TRUE,$P3334&gt;=$B$6,FALSE,AND($J3334,NOT($K3334),$M3334,$N3334=0),TRUE,TRUE,FALSE)</f>
        <v>1</v>
      </c>
      <c r="P3334" cm="1">
        <f t="array" ref="P3334">_xlfn.IFS(AND($O3333,$P3333&lt;$B$6),$P3333+1,AND(NOT($J3333),$P3333&gt;0),0,TRUE,$P3333)</f>
        <v>7</v>
      </c>
      <c r="Q3334" s="1">
        <f t="shared" si="261"/>
        <v>172</v>
      </c>
      <c r="R3334" s="1">
        <f t="shared" si="262"/>
        <v>8600</v>
      </c>
      <c r="S3334" s="17">
        <f t="shared" si="263"/>
        <v>154.90843590513359</v>
      </c>
      <c r="T3334" s="1" cm="1">
        <f t="array" ref="T3334">_xlfn.IFS($B$6=1,Q3334*$B$10,AND(P3333=0,P3334&gt;=1),T3333+$B$6*$B$10*$B$8,TRUE,T3333)</f>
        <v>7200</v>
      </c>
      <c r="U3334" s="17">
        <f t="shared" si="264"/>
        <v>129.69078354848395</v>
      </c>
    </row>
    <row r="3335" spans="7:21" x14ac:dyDescent="0.25">
      <c r="G3335" s="15">
        <v>3333</v>
      </c>
      <c r="H3335" s="17">
        <f t="shared" si="260"/>
        <v>55.533333333333331</v>
      </c>
      <c r="I3335" cm="1">
        <f t="array" ref="I3335">_xlfn.IFS(AND(NOT($I3334=0),$J3334),0,NOT($J3334),$I3334+$B$27,TRUE,$I3334)</f>
        <v>0</v>
      </c>
      <c r="J3335" t="b" cm="1">
        <f t="array" ref="J3335">_xlfn.IFS($I3335&gt;=$C$5-$B$27,TRUE,$P3335&gt;=$B$6,FALSE,TRUE,$J3334)</f>
        <v>1</v>
      </c>
      <c r="K3335" t="b" cm="1">
        <f t="array" ref="K3335">_xlfn.IFS($L3335&gt;=$B$4-$B$27,FALSE,$I3335&gt;=$B$5-$B$27,TRUE,AND($J3335,NOT($K3334)),FALSE,$K3334,TRUE,TRUE,FALSE)</f>
        <v>0</v>
      </c>
      <c r="L3335" cm="1">
        <f t="array" ref="L3335">_xlfn.IFS($K3334,$L3334+$B$27,NOT($K3334),0,TRUE,$K3334)</f>
        <v>0</v>
      </c>
      <c r="M3335" t="b" cm="1">
        <f t="array" ref="M3335">_xlfn.IFS($K3335,FALSE,AND($J3335,NOT($K3335),$P3335&lt;$B$6),TRUE,TRUE,FALSE)</f>
        <v>1</v>
      </c>
      <c r="N3335" cm="1">
        <f t="array" ref="N3335">_xlfn.IFS($N3334&gt;=$C$7-$B$27,0,$M3334,$N3334+$B$27,TRUE,0)</f>
        <v>1.6666666666666666E-2</v>
      </c>
      <c r="O3335" t="b" cm="1">
        <f t="array" ref="O3335">_xlfn.IFS(AND($J3335,NOT($K3335),NOT($M3335)),TRUE,$P3335&gt;=$B$6,FALSE,AND($J3335,NOT($K3335),$M3335,$N3335=0),TRUE,TRUE,FALSE)</f>
        <v>0</v>
      </c>
      <c r="P3335" cm="1">
        <f t="array" ref="P3335">_xlfn.IFS(AND($O3334,$P3334&lt;$B$6),$P3334+1,AND(NOT($J3334),$P3334&gt;0),0,TRUE,$P3334)</f>
        <v>8</v>
      </c>
      <c r="Q3335" s="1">
        <f t="shared" si="261"/>
        <v>173</v>
      </c>
      <c r="R3335" s="1">
        <f t="shared" si="262"/>
        <v>8650</v>
      </c>
      <c r="S3335" s="17">
        <f t="shared" si="263"/>
        <v>155.76230492196879</v>
      </c>
      <c r="T3335" s="1" cm="1">
        <f t="array" ref="T3335">_xlfn.IFS($B$6=1,Q3335*$B$10,AND(P3334=0,P3335&gt;=1),T3334+$B$6*$B$10*$B$8,TRUE,T3334)</f>
        <v>7200</v>
      </c>
      <c r="U3335" s="17">
        <f t="shared" si="264"/>
        <v>129.65186074429772</v>
      </c>
    </row>
    <row r="3336" spans="7:21" x14ac:dyDescent="0.25">
      <c r="G3336" s="15">
        <v>3334</v>
      </c>
      <c r="H3336" s="17">
        <f t="shared" si="260"/>
        <v>55.55</v>
      </c>
      <c r="I3336" cm="1">
        <f t="array" ref="I3336">_xlfn.IFS(AND(NOT($I3335=0),$J3335),0,NOT($J3335),$I3335+$B$27,TRUE,$I3335)</f>
        <v>0</v>
      </c>
      <c r="J3336" t="b" cm="1">
        <f t="array" ref="J3336">_xlfn.IFS($I3336&gt;=$C$5-$B$27,TRUE,$P3336&gt;=$B$6,FALSE,TRUE,$J3335)</f>
        <v>1</v>
      </c>
      <c r="K3336" t="b" cm="1">
        <f t="array" ref="K3336">_xlfn.IFS($L3336&gt;=$B$4-$B$27,FALSE,$I3336&gt;=$B$5-$B$27,TRUE,AND($J3336,NOT($K3335)),FALSE,$K3335,TRUE,TRUE,FALSE)</f>
        <v>0</v>
      </c>
      <c r="L3336" cm="1">
        <f t="array" ref="L3336">_xlfn.IFS($K3335,$L3335+$B$27,NOT($K3335),0,TRUE,$K3335)</f>
        <v>0</v>
      </c>
      <c r="M3336" t="b" cm="1">
        <f t="array" ref="M3336">_xlfn.IFS($K3336,FALSE,AND($J3336,NOT($K3336),$P3336&lt;$B$6),TRUE,TRUE,FALSE)</f>
        <v>1</v>
      </c>
      <c r="N3336" cm="1">
        <f t="array" ref="N3336">_xlfn.IFS($N3335&gt;=$C$7-$B$27,0,$M3335,$N3335+$B$27,TRUE,0)</f>
        <v>3.3333333333333333E-2</v>
      </c>
      <c r="O3336" t="b" cm="1">
        <f t="array" ref="O3336">_xlfn.IFS(AND($J3336,NOT($K3336),NOT($M3336)),TRUE,$P3336&gt;=$B$6,FALSE,AND($J3336,NOT($K3336),$M3336,$N3336=0),TRUE,TRUE,FALSE)</f>
        <v>0</v>
      </c>
      <c r="P3336" cm="1">
        <f t="array" ref="P3336">_xlfn.IFS(AND($O3335,$P3335&lt;$B$6),$P3335+1,AND(NOT($J3335),$P3335&gt;0),0,TRUE,$P3335)</f>
        <v>8</v>
      </c>
      <c r="Q3336" s="1">
        <f t="shared" si="261"/>
        <v>173</v>
      </c>
      <c r="R3336" s="1">
        <f t="shared" si="262"/>
        <v>8650</v>
      </c>
      <c r="S3336" s="17">
        <f t="shared" si="263"/>
        <v>155.71557155715573</v>
      </c>
      <c r="T3336" s="1" cm="1">
        <f t="array" ref="T3336">_xlfn.IFS($B$6=1,Q3336*$B$10,AND(P3335=0,P3336&gt;=1),T3335+$B$6*$B$10*$B$8,TRUE,T3335)</f>
        <v>7200</v>
      </c>
      <c r="U3336" s="17">
        <f t="shared" si="264"/>
        <v>129.61296129612961</v>
      </c>
    </row>
    <row r="3337" spans="7:21" x14ac:dyDescent="0.25">
      <c r="G3337" s="15">
        <v>3335</v>
      </c>
      <c r="H3337" s="17">
        <f t="shared" si="260"/>
        <v>55.566666666666663</v>
      </c>
      <c r="I3337" cm="1">
        <f t="array" ref="I3337">_xlfn.IFS(AND(NOT($I3336=0),$J3336),0,NOT($J3336),$I3336+$B$27,TRUE,$I3336)</f>
        <v>0</v>
      </c>
      <c r="J3337" t="b" cm="1">
        <f t="array" ref="J3337">_xlfn.IFS($I3337&gt;=$C$5-$B$27,TRUE,$P3337&gt;=$B$6,FALSE,TRUE,$J3336)</f>
        <v>1</v>
      </c>
      <c r="K3337" t="b" cm="1">
        <f t="array" ref="K3337">_xlfn.IFS($L3337&gt;=$B$4-$B$27,FALSE,$I3337&gt;=$B$5-$B$27,TRUE,AND($J3337,NOT($K3336)),FALSE,$K3336,TRUE,TRUE,FALSE)</f>
        <v>0</v>
      </c>
      <c r="L3337" cm="1">
        <f t="array" ref="L3337">_xlfn.IFS($K3336,$L3336+$B$27,NOT($K3336),0,TRUE,$K3336)</f>
        <v>0</v>
      </c>
      <c r="M3337" t="b" cm="1">
        <f t="array" ref="M3337">_xlfn.IFS($K3337,FALSE,AND($J3337,NOT($K3337),$P3337&lt;$B$6),TRUE,TRUE,FALSE)</f>
        <v>1</v>
      </c>
      <c r="N3337" cm="1">
        <f t="array" ref="N3337">_xlfn.IFS($N3336&gt;=$C$7-$B$27,0,$M3336,$N3336+$B$27,TRUE,0)</f>
        <v>0</v>
      </c>
      <c r="O3337" t="b" cm="1">
        <f t="array" ref="O3337">_xlfn.IFS(AND($J3337,NOT($K3337),NOT($M3337)),TRUE,$P3337&gt;=$B$6,FALSE,AND($J3337,NOT($K3337),$M3337,$N3337=0),TRUE,TRUE,FALSE)</f>
        <v>1</v>
      </c>
      <c r="P3337" cm="1">
        <f t="array" ref="P3337">_xlfn.IFS(AND($O3336,$P3336&lt;$B$6),$P3336+1,AND(NOT($J3336),$P3336&gt;0),0,TRUE,$P3336)</f>
        <v>8</v>
      </c>
      <c r="Q3337" s="1">
        <f t="shared" si="261"/>
        <v>173</v>
      </c>
      <c r="R3337" s="1">
        <f t="shared" si="262"/>
        <v>8650</v>
      </c>
      <c r="S3337" s="17">
        <f t="shared" si="263"/>
        <v>155.66886622675466</v>
      </c>
      <c r="T3337" s="1" cm="1">
        <f t="array" ref="T3337">_xlfn.IFS($B$6=1,Q3337*$B$10,AND(P3336=0,P3337&gt;=1),T3336+$B$6*$B$10*$B$8,TRUE,T3336)</f>
        <v>7200</v>
      </c>
      <c r="U3337" s="17">
        <f t="shared" si="264"/>
        <v>129.57408518296342</v>
      </c>
    </row>
    <row r="3338" spans="7:21" x14ac:dyDescent="0.25">
      <c r="G3338" s="15">
        <v>3336</v>
      </c>
      <c r="H3338" s="17">
        <f t="shared" si="260"/>
        <v>55.583333333333336</v>
      </c>
      <c r="I3338" cm="1">
        <f t="array" ref="I3338">_xlfn.IFS(AND(NOT($I3337=0),$J3337),0,NOT($J3337),$I3337+$B$27,TRUE,$I3337)</f>
        <v>0</v>
      </c>
      <c r="J3338" t="b" cm="1">
        <f t="array" ref="J3338">_xlfn.IFS($I3338&gt;=$C$5-$B$27,TRUE,$P3338&gt;=$B$6,FALSE,TRUE,$J3337)</f>
        <v>1</v>
      </c>
      <c r="K3338" t="b" cm="1">
        <f t="array" ref="K3338">_xlfn.IFS($L3338&gt;=$B$4-$B$27,FALSE,$I3338&gt;=$B$5-$B$27,TRUE,AND($J3338,NOT($K3337)),FALSE,$K3337,TRUE,TRUE,FALSE)</f>
        <v>0</v>
      </c>
      <c r="L3338" cm="1">
        <f t="array" ref="L3338">_xlfn.IFS($K3337,$L3337+$B$27,NOT($K3337),0,TRUE,$K3337)</f>
        <v>0</v>
      </c>
      <c r="M3338" t="b" cm="1">
        <f t="array" ref="M3338">_xlfn.IFS($K3338,FALSE,AND($J3338,NOT($K3338),$P3338&lt;$B$6),TRUE,TRUE,FALSE)</f>
        <v>1</v>
      </c>
      <c r="N3338" cm="1">
        <f t="array" ref="N3338">_xlfn.IFS($N3337&gt;=$C$7-$B$27,0,$M3337,$N3337+$B$27,TRUE,0)</f>
        <v>1.6666666666666666E-2</v>
      </c>
      <c r="O3338" t="b" cm="1">
        <f t="array" ref="O3338">_xlfn.IFS(AND($J3338,NOT($K3338),NOT($M3338)),TRUE,$P3338&gt;=$B$6,FALSE,AND($J3338,NOT($K3338),$M3338,$N3338=0),TRUE,TRUE,FALSE)</f>
        <v>0</v>
      </c>
      <c r="P3338" cm="1">
        <f t="array" ref="P3338">_xlfn.IFS(AND($O3337,$P3337&lt;$B$6),$P3337+1,AND(NOT($J3337),$P3337&gt;0),0,TRUE,$P3337)</f>
        <v>9</v>
      </c>
      <c r="Q3338" s="1">
        <f t="shared" si="261"/>
        <v>174</v>
      </c>
      <c r="R3338" s="1">
        <f t="shared" si="262"/>
        <v>8700</v>
      </c>
      <c r="S3338" s="17">
        <f t="shared" si="263"/>
        <v>156.52173913043478</v>
      </c>
      <c r="T3338" s="1" cm="1">
        <f t="array" ref="T3338">_xlfn.IFS($B$6=1,Q3338*$B$10,AND(P3337=0,P3338&gt;=1),T3337+$B$6*$B$10*$B$8,TRUE,T3337)</f>
        <v>7200</v>
      </c>
      <c r="U3338" s="17">
        <f t="shared" si="264"/>
        <v>129.53523238380808</v>
      </c>
    </row>
    <row r="3339" spans="7:21" x14ac:dyDescent="0.25">
      <c r="G3339" s="15">
        <v>3337</v>
      </c>
      <c r="H3339" s="17">
        <f t="shared" si="260"/>
        <v>55.6</v>
      </c>
      <c r="I3339" cm="1">
        <f t="array" ref="I3339">_xlfn.IFS(AND(NOT($I3338=0),$J3338),0,NOT($J3338),$I3338+$B$27,TRUE,$I3338)</f>
        <v>0</v>
      </c>
      <c r="J3339" t="b" cm="1">
        <f t="array" ref="J3339">_xlfn.IFS($I3339&gt;=$C$5-$B$27,TRUE,$P3339&gt;=$B$6,FALSE,TRUE,$J3338)</f>
        <v>1</v>
      </c>
      <c r="K3339" t="b" cm="1">
        <f t="array" ref="K3339">_xlfn.IFS($L3339&gt;=$B$4-$B$27,FALSE,$I3339&gt;=$B$5-$B$27,TRUE,AND($J3339,NOT($K3338)),FALSE,$K3338,TRUE,TRUE,FALSE)</f>
        <v>0</v>
      </c>
      <c r="L3339" cm="1">
        <f t="array" ref="L3339">_xlfn.IFS($K3338,$L3338+$B$27,NOT($K3338),0,TRUE,$K3338)</f>
        <v>0</v>
      </c>
      <c r="M3339" t="b" cm="1">
        <f t="array" ref="M3339">_xlfn.IFS($K3339,FALSE,AND($J3339,NOT($K3339),$P3339&lt;$B$6),TRUE,TRUE,FALSE)</f>
        <v>1</v>
      </c>
      <c r="N3339" cm="1">
        <f t="array" ref="N3339">_xlfn.IFS($N3338&gt;=$C$7-$B$27,0,$M3338,$N3338+$B$27,TRUE,0)</f>
        <v>3.3333333333333333E-2</v>
      </c>
      <c r="O3339" t="b" cm="1">
        <f t="array" ref="O3339">_xlfn.IFS(AND($J3339,NOT($K3339),NOT($M3339)),TRUE,$P3339&gt;=$B$6,FALSE,AND($J3339,NOT($K3339),$M3339,$N3339=0),TRUE,TRUE,FALSE)</f>
        <v>0</v>
      </c>
      <c r="P3339" cm="1">
        <f t="array" ref="P3339">_xlfn.IFS(AND($O3338,$P3338&lt;$B$6),$P3338+1,AND(NOT($J3338),$P3338&gt;0),0,TRUE,$P3338)</f>
        <v>9</v>
      </c>
      <c r="Q3339" s="1">
        <f t="shared" si="261"/>
        <v>174</v>
      </c>
      <c r="R3339" s="1">
        <f t="shared" si="262"/>
        <v>8700</v>
      </c>
      <c r="S3339" s="17">
        <f t="shared" si="263"/>
        <v>156.4748201438849</v>
      </c>
      <c r="T3339" s="1" cm="1">
        <f t="array" ref="T3339">_xlfn.IFS($B$6=1,Q3339*$B$10,AND(P3338=0,P3339&gt;=1),T3338+$B$6*$B$10*$B$8,TRUE,T3338)</f>
        <v>7200</v>
      </c>
      <c r="U3339" s="17">
        <f t="shared" si="264"/>
        <v>129.49640287769785</v>
      </c>
    </row>
    <row r="3340" spans="7:21" x14ac:dyDescent="0.25">
      <c r="G3340" s="15">
        <v>3338</v>
      </c>
      <c r="H3340" s="17">
        <f t="shared" si="260"/>
        <v>55.616666666666667</v>
      </c>
      <c r="I3340" cm="1">
        <f t="array" ref="I3340">_xlfn.IFS(AND(NOT($I3339=0),$J3339),0,NOT($J3339),$I3339+$B$27,TRUE,$I3339)</f>
        <v>0</v>
      </c>
      <c r="J3340" t="b" cm="1">
        <f t="array" ref="J3340">_xlfn.IFS($I3340&gt;=$C$5-$B$27,TRUE,$P3340&gt;=$B$6,FALSE,TRUE,$J3339)</f>
        <v>1</v>
      </c>
      <c r="K3340" t="b" cm="1">
        <f t="array" ref="K3340">_xlfn.IFS($L3340&gt;=$B$4-$B$27,FALSE,$I3340&gt;=$B$5-$B$27,TRUE,AND($J3340,NOT($K3339)),FALSE,$K3339,TRUE,TRUE,FALSE)</f>
        <v>0</v>
      </c>
      <c r="L3340" cm="1">
        <f t="array" ref="L3340">_xlfn.IFS($K3339,$L3339+$B$27,NOT($K3339),0,TRUE,$K3339)</f>
        <v>0</v>
      </c>
      <c r="M3340" t="b" cm="1">
        <f t="array" ref="M3340">_xlfn.IFS($K3340,FALSE,AND($J3340,NOT($K3340),$P3340&lt;$B$6),TRUE,TRUE,FALSE)</f>
        <v>1</v>
      </c>
      <c r="N3340" cm="1">
        <f t="array" ref="N3340">_xlfn.IFS($N3339&gt;=$C$7-$B$27,0,$M3339,$N3339+$B$27,TRUE,0)</f>
        <v>0</v>
      </c>
      <c r="O3340" t="b" cm="1">
        <f t="array" ref="O3340">_xlfn.IFS(AND($J3340,NOT($K3340),NOT($M3340)),TRUE,$P3340&gt;=$B$6,FALSE,AND($J3340,NOT($K3340),$M3340,$N3340=0),TRUE,TRUE,FALSE)</f>
        <v>1</v>
      </c>
      <c r="P3340" cm="1">
        <f t="array" ref="P3340">_xlfn.IFS(AND($O3339,$P3339&lt;$B$6),$P3339+1,AND(NOT($J3339),$P3339&gt;0),0,TRUE,$P3339)</f>
        <v>9</v>
      </c>
      <c r="Q3340" s="1">
        <f t="shared" si="261"/>
        <v>174</v>
      </c>
      <c r="R3340" s="1">
        <f t="shared" si="262"/>
        <v>8700</v>
      </c>
      <c r="S3340" s="17">
        <f t="shared" si="263"/>
        <v>156.42792927779442</v>
      </c>
      <c r="T3340" s="1" cm="1">
        <f t="array" ref="T3340">_xlfn.IFS($B$6=1,Q3340*$B$10,AND(P3339=0,P3340&gt;=1),T3339+$B$6*$B$10*$B$8,TRUE,T3339)</f>
        <v>7200</v>
      </c>
      <c r="U3340" s="17">
        <f t="shared" si="264"/>
        <v>129.45759664369194</v>
      </c>
    </row>
    <row r="3341" spans="7:21" x14ac:dyDescent="0.25">
      <c r="G3341" s="15">
        <v>3339</v>
      </c>
      <c r="H3341" s="17">
        <f t="shared" si="260"/>
        <v>55.633333333333333</v>
      </c>
      <c r="I3341" cm="1">
        <f t="array" ref="I3341">_xlfn.IFS(AND(NOT($I3340=0),$J3340),0,NOT($J3340),$I3340+$B$27,TRUE,$I3340)</f>
        <v>0</v>
      </c>
      <c r="J3341" t="b" cm="1">
        <f t="array" ref="J3341">_xlfn.IFS($I3341&gt;=$C$5-$B$27,TRUE,$P3341&gt;=$B$6,FALSE,TRUE,$J3340)</f>
        <v>1</v>
      </c>
      <c r="K3341" t="b" cm="1">
        <f t="array" ref="K3341">_xlfn.IFS($L3341&gt;=$B$4-$B$27,FALSE,$I3341&gt;=$B$5-$B$27,TRUE,AND($J3341,NOT($K3340)),FALSE,$K3340,TRUE,TRUE,FALSE)</f>
        <v>0</v>
      </c>
      <c r="L3341" cm="1">
        <f t="array" ref="L3341">_xlfn.IFS($K3340,$L3340+$B$27,NOT($K3340),0,TRUE,$K3340)</f>
        <v>0</v>
      </c>
      <c r="M3341" t="b" cm="1">
        <f t="array" ref="M3341">_xlfn.IFS($K3341,FALSE,AND($J3341,NOT($K3341),$P3341&lt;$B$6),TRUE,TRUE,FALSE)</f>
        <v>1</v>
      </c>
      <c r="N3341" cm="1">
        <f t="array" ref="N3341">_xlfn.IFS($N3340&gt;=$C$7-$B$27,0,$M3340,$N3340+$B$27,TRUE,0)</f>
        <v>1.6666666666666666E-2</v>
      </c>
      <c r="O3341" t="b" cm="1">
        <f t="array" ref="O3341">_xlfn.IFS(AND($J3341,NOT($K3341),NOT($M3341)),TRUE,$P3341&gt;=$B$6,FALSE,AND($J3341,NOT($K3341),$M3341,$N3341=0),TRUE,TRUE,FALSE)</f>
        <v>0</v>
      </c>
      <c r="P3341" cm="1">
        <f t="array" ref="P3341">_xlfn.IFS(AND($O3340,$P3340&lt;$B$6),$P3340+1,AND(NOT($J3340),$P3340&gt;0),0,TRUE,$P3340)</f>
        <v>10</v>
      </c>
      <c r="Q3341" s="1">
        <f t="shared" si="261"/>
        <v>175</v>
      </c>
      <c r="R3341" s="1">
        <f t="shared" si="262"/>
        <v>8750</v>
      </c>
      <c r="S3341" s="17">
        <f t="shared" si="263"/>
        <v>157.2798082684242</v>
      </c>
      <c r="T3341" s="1" cm="1">
        <f t="array" ref="T3341">_xlfn.IFS($B$6=1,Q3341*$B$10,AND(P3340=0,P3341&gt;=1),T3340+$B$6*$B$10*$B$8,TRUE,T3340)</f>
        <v>7200</v>
      </c>
      <c r="U3341" s="17">
        <f t="shared" si="264"/>
        <v>129.41881366087478</v>
      </c>
    </row>
    <row r="3342" spans="7:21" x14ac:dyDescent="0.25">
      <c r="G3342" s="15">
        <v>3340</v>
      </c>
      <c r="H3342" s="17">
        <f t="shared" si="260"/>
        <v>55.65</v>
      </c>
      <c r="I3342" cm="1">
        <f t="array" ref="I3342">_xlfn.IFS(AND(NOT($I3341=0),$J3341),0,NOT($J3341),$I3341+$B$27,TRUE,$I3341)</f>
        <v>0</v>
      </c>
      <c r="J3342" t="b" cm="1">
        <f t="array" ref="J3342">_xlfn.IFS($I3342&gt;=$C$5-$B$27,TRUE,$P3342&gt;=$B$6,FALSE,TRUE,$J3341)</f>
        <v>1</v>
      </c>
      <c r="K3342" t="b" cm="1">
        <f t="array" ref="K3342">_xlfn.IFS($L3342&gt;=$B$4-$B$27,FALSE,$I3342&gt;=$B$5-$B$27,TRUE,AND($J3342,NOT($K3341)),FALSE,$K3341,TRUE,TRUE,FALSE)</f>
        <v>0</v>
      </c>
      <c r="L3342" cm="1">
        <f t="array" ref="L3342">_xlfn.IFS($K3341,$L3341+$B$27,NOT($K3341),0,TRUE,$K3341)</f>
        <v>0</v>
      </c>
      <c r="M3342" t="b" cm="1">
        <f t="array" ref="M3342">_xlfn.IFS($K3342,FALSE,AND($J3342,NOT($K3342),$P3342&lt;$B$6),TRUE,TRUE,FALSE)</f>
        <v>1</v>
      </c>
      <c r="N3342" cm="1">
        <f t="array" ref="N3342">_xlfn.IFS($N3341&gt;=$C$7-$B$27,0,$M3341,$N3341+$B$27,TRUE,0)</f>
        <v>3.3333333333333333E-2</v>
      </c>
      <c r="O3342" t="b" cm="1">
        <f t="array" ref="O3342">_xlfn.IFS(AND($J3342,NOT($K3342),NOT($M3342)),TRUE,$P3342&gt;=$B$6,FALSE,AND($J3342,NOT($K3342),$M3342,$N3342=0),TRUE,TRUE,FALSE)</f>
        <v>0</v>
      </c>
      <c r="P3342" cm="1">
        <f t="array" ref="P3342">_xlfn.IFS(AND($O3341,$P3341&lt;$B$6),$P3341+1,AND(NOT($J3341),$P3341&gt;0),0,TRUE,$P3341)</f>
        <v>10</v>
      </c>
      <c r="Q3342" s="1">
        <f t="shared" si="261"/>
        <v>175</v>
      </c>
      <c r="R3342" s="1">
        <f t="shared" si="262"/>
        <v>8750</v>
      </c>
      <c r="S3342" s="17">
        <f t="shared" si="263"/>
        <v>157.23270440251574</v>
      </c>
      <c r="T3342" s="1" cm="1">
        <f t="array" ref="T3342">_xlfn.IFS($B$6=1,Q3342*$B$10,AND(P3341=0,P3342&gt;=1),T3341+$B$6*$B$10*$B$8,TRUE,T3341)</f>
        <v>7200</v>
      </c>
      <c r="U3342" s="17">
        <f t="shared" si="264"/>
        <v>129.38005390835579</v>
      </c>
    </row>
    <row r="3343" spans="7:21" x14ac:dyDescent="0.25">
      <c r="G3343" s="15">
        <v>3341</v>
      </c>
      <c r="H3343" s="17">
        <f t="shared" si="260"/>
        <v>55.666666666666664</v>
      </c>
      <c r="I3343" cm="1">
        <f t="array" ref="I3343">_xlfn.IFS(AND(NOT($I3342=0),$J3342),0,NOT($J3342),$I3342+$B$27,TRUE,$I3342)</f>
        <v>0</v>
      </c>
      <c r="J3343" t="b" cm="1">
        <f t="array" ref="J3343">_xlfn.IFS($I3343&gt;=$C$5-$B$27,TRUE,$P3343&gt;=$B$6,FALSE,TRUE,$J3342)</f>
        <v>1</v>
      </c>
      <c r="K3343" t="b" cm="1">
        <f t="array" ref="K3343">_xlfn.IFS($L3343&gt;=$B$4-$B$27,FALSE,$I3343&gt;=$B$5-$B$27,TRUE,AND($J3343,NOT($K3342)),FALSE,$K3342,TRUE,TRUE,FALSE)</f>
        <v>0</v>
      </c>
      <c r="L3343" cm="1">
        <f t="array" ref="L3343">_xlfn.IFS($K3342,$L3342+$B$27,NOT($K3342),0,TRUE,$K3342)</f>
        <v>0</v>
      </c>
      <c r="M3343" t="b" cm="1">
        <f t="array" ref="M3343">_xlfn.IFS($K3343,FALSE,AND($J3343,NOT($K3343),$P3343&lt;$B$6),TRUE,TRUE,FALSE)</f>
        <v>1</v>
      </c>
      <c r="N3343" cm="1">
        <f t="array" ref="N3343">_xlfn.IFS($N3342&gt;=$C$7-$B$27,0,$M3342,$N3342+$B$27,TRUE,0)</f>
        <v>0</v>
      </c>
      <c r="O3343" t="b" cm="1">
        <f t="array" ref="O3343">_xlfn.IFS(AND($J3343,NOT($K3343),NOT($M3343)),TRUE,$P3343&gt;=$B$6,FALSE,AND($J3343,NOT($K3343),$M3343,$N3343=0),TRUE,TRUE,FALSE)</f>
        <v>1</v>
      </c>
      <c r="P3343" cm="1">
        <f t="array" ref="P3343">_xlfn.IFS(AND($O3342,$P3342&lt;$B$6),$P3342+1,AND(NOT($J3342),$P3342&gt;0),0,TRUE,$P3342)</f>
        <v>10</v>
      </c>
      <c r="Q3343" s="1">
        <f t="shared" si="261"/>
        <v>175</v>
      </c>
      <c r="R3343" s="1">
        <f t="shared" si="262"/>
        <v>8750</v>
      </c>
      <c r="S3343" s="17">
        <f t="shared" si="263"/>
        <v>157.18562874251498</v>
      </c>
      <c r="T3343" s="1" cm="1">
        <f t="array" ref="T3343">_xlfn.IFS($B$6=1,Q3343*$B$10,AND(P3342=0,P3343&gt;=1),T3342+$B$6*$B$10*$B$8,TRUE,T3342)</f>
        <v>7200</v>
      </c>
      <c r="U3343" s="17">
        <f t="shared" si="264"/>
        <v>129.34131736526948</v>
      </c>
    </row>
    <row r="3344" spans="7:21" x14ac:dyDescent="0.25">
      <c r="G3344" s="15">
        <v>3342</v>
      </c>
      <c r="H3344" s="17">
        <f t="shared" si="260"/>
        <v>55.68333333333333</v>
      </c>
      <c r="I3344" cm="1">
        <f t="array" ref="I3344">_xlfn.IFS(AND(NOT($I3343=0),$J3343),0,NOT($J3343),$I3343+$B$27,TRUE,$I3343)</f>
        <v>0</v>
      </c>
      <c r="J3344" t="b" cm="1">
        <f t="array" ref="J3344">_xlfn.IFS($I3344&gt;=$C$5-$B$27,TRUE,$P3344&gt;=$B$6,FALSE,TRUE,$J3343)</f>
        <v>1</v>
      </c>
      <c r="K3344" t="b" cm="1">
        <f t="array" ref="K3344">_xlfn.IFS($L3344&gt;=$B$4-$B$27,FALSE,$I3344&gt;=$B$5-$B$27,TRUE,AND($J3344,NOT($K3343)),FALSE,$K3343,TRUE,TRUE,FALSE)</f>
        <v>0</v>
      </c>
      <c r="L3344" cm="1">
        <f t="array" ref="L3344">_xlfn.IFS($K3343,$L3343+$B$27,NOT($K3343),0,TRUE,$K3343)</f>
        <v>0</v>
      </c>
      <c r="M3344" t="b" cm="1">
        <f t="array" ref="M3344">_xlfn.IFS($K3344,FALSE,AND($J3344,NOT($K3344),$P3344&lt;$B$6),TRUE,TRUE,FALSE)</f>
        <v>1</v>
      </c>
      <c r="N3344" cm="1">
        <f t="array" ref="N3344">_xlfn.IFS($N3343&gt;=$C$7-$B$27,0,$M3343,$N3343+$B$27,TRUE,0)</f>
        <v>1.6666666666666666E-2</v>
      </c>
      <c r="O3344" t="b" cm="1">
        <f t="array" ref="O3344">_xlfn.IFS(AND($J3344,NOT($K3344),NOT($M3344)),TRUE,$P3344&gt;=$B$6,FALSE,AND($J3344,NOT($K3344),$M3344,$N3344=0),TRUE,TRUE,FALSE)</f>
        <v>0</v>
      </c>
      <c r="P3344" cm="1">
        <f t="array" ref="P3344">_xlfn.IFS(AND($O3343,$P3343&lt;$B$6),$P3343+1,AND(NOT($J3343),$P3343&gt;0),0,TRUE,$P3343)</f>
        <v>11</v>
      </c>
      <c r="Q3344" s="1">
        <f t="shared" si="261"/>
        <v>176</v>
      </c>
      <c r="R3344" s="1">
        <f t="shared" si="262"/>
        <v>8800</v>
      </c>
      <c r="S3344" s="17">
        <f t="shared" si="263"/>
        <v>158.03651601316972</v>
      </c>
      <c r="T3344" s="1" cm="1">
        <f t="array" ref="T3344">_xlfn.IFS($B$6=1,Q3344*$B$10,AND(P3343=0,P3344&gt;=1),T3343+$B$6*$B$10*$B$8,TRUE,T3343)</f>
        <v>7200</v>
      </c>
      <c r="U3344" s="17">
        <f t="shared" si="264"/>
        <v>129.30260401077521</v>
      </c>
    </row>
    <row r="3345" spans="7:21" x14ac:dyDescent="0.25">
      <c r="G3345" s="15">
        <v>3343</v>
      </c>
      <c r="H3345" s="17">
        <f t="shared" si="260"/>
        <v>55.699999999999996</v>
      </c>
      <c r="I3345" cm="1">
        <f t="array" ref="I3345">_xlfn.IFS(AND(NOT($I3344=0),$J3344),0,NOT($J3344),$I3344+$B$27,TRUE,$I3344)</f>
        <v>0</v>
      </c>
      <c r="J3345" t="b" cm="1">
        <f t="array" ref="J3345">_xlfn.IFS($I3345&gt;=$C$5-$B$27,TRUE,$P3345&gt;=$B$6,FALSE,TRUE,$J3344)</f>
        <v>1</v>
      </c>
      <c r="K3345" t="b" cm="1">
        <f t="array" ref="K3345">_xlfn.IFS($L3345&gt;=$B$4-$B$27,FALSE,$I3345&gt;=$B$5-$B$27,TRUE,AND($J3345,NOT($K3344)),FALSE,$K3344,TRUE,TRUE,FALSE)</f>
        <v>0</v>
      </c>
      <c r="L3345" cm="1">
        <f t="array" ref="L3345">_xlfn.IFS($K3344,$L3344+$B$27,NOT($K3344),0,TRUE,$K3344)</f>
        <v>0</v>
      </c>
      <c r="M3345" t="b" cm="1">
        <f t="array" ref="M3345">_xlfn.IFS($K3345,FALSE,AND($J3345,NOT($K3345),$P3345&lt;$B$6),TRUE,TRUE,FALSE)</f>
        <v>1</v>
      </c>
      <c r="N3345" cm="1">
        <f t="array" ref="N3345">_xlfn.IFS($N3344&gt;=$C$7-$B$27,0,$M3344,$N3344+$B$27,TRUE,0)</f>
        <v>3.3333333333333333E-2</v>
      </c>
      <c r="O3345" t="b" cm="1">
        <f t="array" ref="O3345">_xlfn.IFS(AND($J3345,NOT($K3345),NOT($M3345)),TRUE,$P3345&gt;=$B$6,FALSE,AND($J3345,NOT($K3345),$M3345,$N3345=0),TRUE,TRUE,FALSE)</f>
        <v>0</v>
      </c>
      <c r="P3345" cm="1">
        <f t="array" ref="P3345">_xlfn.IFS(AND($O3344,$P3344&lt;$B$6),$P3344+1,AND(NOT($J3344),$P3344&gt;0),0,TRUE,$P3344)</f>
        <v>11</v>
      </c>
      <c r="Q3345" s="1">
        <f t="shared" si="261"/>
        <v>176</v>
      </c>
      <c r="R3345" s="1">
        <f t="shared" si="262"/>
        <v>8800</v>
      </c>
      <c r="S3345" s="17">
        <f t="shared" si="263"/>
        <v>157.98922800718134</v>
      </c>
      <c r="T3345" s="1" cm="1">
        <f t="array" ref="T3345">_xlfn.IFS($B$6=1,Q3345*$B$10,AND(P3344=0,P3345&gt;=1),T3344+$B$6*$B$10*$B$8,TRUE,T3344)</f>
        <v>7200</v>
      </c>
      <c r="U3345" s="17">
        <f t="shared" si="264"/>
        <v>129.26391382405745</v>
      </c>
    </row>
    <row r="3346" spans="7:21" x14ac:dyDescent="0.25">
      <c r="G3346" s="15">
        <v>3344</v>
      </c>
      <c r="H3346" s="17">
        <f t="shared" si="260"/>
        <v>55.716666666666669</v>
      </c>
      <c r="I3346" cm="1">
        <f t="array" ref="I3346">_xlfn.IFS(AND(NOT($I3345=0),$J3345),0,NOT($J3345),$I3345+$B$27,TRUE,$I3345)</f>
        <v>0</v>
      </c>
      <c r="J3346" t="b" cm="1">
        <f t="array" ref="J3346">_xlfn.IFS($I3346&gt;=$C$5-$B$27,TRUE,$P3346&gt;=$B$6,FALSE,TRUE,$J3345)</f>
        <v>1</v>
      </c>
      <c r="K3346" t="b" cm="1">
        <f t="array" ref="K3346">_xlfn.IFS($L3346&gt;=$B$4-$B$27,FALSE,$I3346&gt;=$B$5-$B$27,TRUE,AND($J3346,NOT($K3345)),FALSE,$K3345,TRUE,TRUE,FALSE)</f>
        <v>0</v>
      </c>
      <c r="L3346" cm="1">
        <f t="array" ref="L3346">_xlfn.IFS($K3345,$L3345+$B$27,NOT($K3345),0,TRUE,$K3345)</f>
        <v>0</v>
      </c>
      <c r="M3346" t="b" cm="1">
        <f t="array" ref="M3346">_xlfn.IFS($K3346,FALSE,AND($J3346,NOT($K3346),$P3346&lt;$B$6),TRUE,TRUE,FALSE)</f>
        <v>1</v>
      </c>
      <c r="N3346" cm="1">
        <f t="array" ref="N3346">_xlfn.IFS($N3345&gt;=$C$7-$B$27,0,$M3345,$N3345+$B$27,TRUE,0)</f>
        <v>0</v>
      </c>
      <c r="O3346" t="b" cm="1">
        <f t="array" ref="O3346">_xlfn.IFS(AND($J3346,NOT($K3346),NOT($M3346)),TRUE,$P3346&gt;=$B$6,FALSE,AND($J3346,NOT($K3346),$M3346,$N3346=0),TRUE,TRUE,FALSE)</f>
        <v>1</v>
      </c>
      <c r="P3346" cm="1">
        <f t="array" ref="P3346">_xlfn.IFS(AND($O3345,$P3345&lt;$B$6),$P3345+1,AND(NOT($J3345),$P3345&gt;0),0,TRUE,$P3345)</f>
        <v>11</v>
      </c>
      <c r="Q3346" s="1">
        <f t="shared" si="261"/>
        <v>176</v>
      </c>
      <c r="R3346" s="1">
        <f t="shared" si="262"/>
        <v>8800</v>
      </c>
      <c r="S3346" s="17">
        <f t="shared" si="263"/>
        <v>157.94196829195332</v>
      </c>
      <c r="T3346" s="1" cm="1">
        <f t="array" ref="T3346">_xlfn.IFS($B$6=1,Q3346*$B$10,AND(P3345=0,P3346&gt;=1),T3345+$B$6*$B$10*$B$8,TRUE,T3345)</f>
        <v>7200</v>
      </c>
      <c r="U3346" s="17">
        <f t="shared" si="264"/>
        <v>129.22524678432546</v>
      </c>
    </row>
    <row r="3347" spans="7:21" x14ac:dyDescent="0.25">
      <c r="G3347" s="15">
        <v>3345</v>
      </c>
      <c r="H3347" s="17">
        <f t="shared" si="260"/>
        <v>55.733333333333334</v>
      </c>
      <c r="I3347" cm="1">
        <f t="array" ref="I3347">_xlfn.IFS(AND(NOT($I3346=0),$J3346),0,NOT($J3346),$I3346+$B$27,TRUE,$I3346)</f>
        <v>0</v>
      </c>
      <c r="J3347" t="b" cm="1">
        <f t="array" ref="J3347">_xlfn.IFS($I3347&gt;=$C$5-$B$27,TRUE,$P3347&gt;=$B$6,FALSE,TRUE,$J3346)</f>
        <v>1</v>
      </c>
      <c r="K3347" t="b" cm="1">
        <f t="array" ref="K3347">_xlfn.IFS($L3347&gt;=$B$4-$B$27,FALSE,$I3347&gt;=$B$5-$B$27,TRUE,AND($J3347,NOT($K3346)),FALSE,$K3346,TRUE,TRUE,FALSE)</f>
        <v>0</v>
      </c>
      <c r="L3347" cm="1">
        <f t="array" ref="L3347">_xlfn.IFS($K3346,$L3346+$B$27,NOT($K3346),0,TRUE,$K3346)</f>
        <v>0</v>
      </c>
      <c r="M3347" t="b" cm="1">
        <f t="array" ref="M3347">_xlfn.IFS($K3347,FALSE,AND($J3347,NOT($K3347),$P3347&lt;$B$6),TRUE,TRUE,FALSE)</f>
        <v>1</v>
      </c>
      <c r="N3347" cm="1">
        <f t="array" ref="N3347">_xlfn.IFS($N3346&gt;=$C$7-$B$27,0,$M3346,$N3346+$B$27,TRUE,0)</f>
        <v>1.6666666666666666E-2</v>
      </c>
      <c r="O3347" t="b" cm="1">
        <f t="array" ref="O3347">_xlfn.IFS(AND($J3347,NOT($K3347),NOT($M3347)),TRUE,$P3347&gt;=$B$6,FALSE,AND($J3347,NOT($K3347),$M3347,$N3347=0),TRUE,TRUE,FALSE)</f>
        <v>0</v>
      </c>
      <c r="P3347" cm="1">
        <f t="array" ref="P3347">_xlfn.IFS(AND($O3346,$P3346&lt;$B$6),$P3346+1,AND(NOT($J3346),$P3346&gt;0),0,TRUE,$P3346)</f>
        <v>12</v>
      </c>
      <c r="Q3347" s="1">
        <f t="shared" si="261"/>
        <v>177</v>
      </c>
      <c r="R3347" s="1">
        <f t="shared" si="262"/>
        <v>8850</v>
      </c>
      <c r="S3347" s="17">
        <f t="shared" si="263"/>
        <v>158.79186602870814</v>
      </c>
      <c r="T3347" s="1" cm="1">
        <f t="array" ref="T3347">_xlfn.IFS($B$6=1,Q3347*$B$10,AND(P3346=0,P3347&gt;=1),T3346+$B$6*$B$10*$B$8,TRUE,T3346)</f>
        <v>7200</v>
      </c>
      <c r="U3347" s="17">
        <f t="shared" si="264"/>
        <v>129.1866028708134</v>
      </c>
    </row>
    <row r="3348" spans="7:21" x14ac:dyDescent="0.25">
      <c r="G3348" s="15">
        <v>3346</v>
      </c>
      <c r="H3348" s="17">
        <f t="shared" si="260"/>
        <v>55.75</v>
      </c>
      <c r="I3348" cm="1">
        <f t="array" ref="I3348">_xlfn.IFS(AND(NOT($I3347=0),$J3347),0,NOT($J3347),$I3347+$B$27,TRUE,$I3347)</f>
        <v>0</v>
      </c>
      <c r="J3348" t="b" cm="1">
        <f t="array" ref="J3348">_xlfn.IFS($I3348&gt;=$C$5-$B$27,TRUE,$P3348&gt;=$B$6,FALSE,TRUE,$J3347)</f>
        <v>1</v>
      </c>
      <c r="K3348" t="b" cm="1">
        <f t="array" ref="K3348">_xlfn.IFS($L3348&gt;=$B$4-$B$27,FALSE,$I3348&gt;=$B$5-$B$27,TRUE,AND($J3348,NOT($K3347)),FALSE,$K3347,TRUE,TRUE,FALSE)</f>
        <v>0</v>
      </c>
      <c r="L3348" cm="1">
        <f t="array" ref="L3348">_xlfn.IFS($K3347,$L3347+$B$27,NOT($K3347),0,TRUE,$K3347)</f>
        <v>0</v>
      </c>
      <c r="M3348" t="b" cm="1">
        <f t="array" ref="M3348">_xlfn.IFS($K3348,FALSE,AND($J3348,NOT($K3348),$P3348&lt;$B$6),TRUE,TRUE,FALSE)</f>
        <v>1</v>
      </c>
      <c r="N3348" cm="1">
        <f t="array" ref="N3348">_xlfn.IFS($N3347&gt;=$C$7-$B$27,0,$M3347,$N3347+$B$27,TRUE,0)</f>
        <v>3.3333333333333333E-2</v>
      </c>
      <c r="O3348" t="b" cm="1">
        <f t="array" ref="O3348">_xlfn.IFS(AND($J3348,NOT($K3348),NOT($M3348)),TRUE,$P3348&gt;=$B$6,FALSE,AND($J3348,NOT($K3348),$M3348,$N3348=0),TRUE,TRUE,FALSE)</f>
        <v>0</v>
      </c>
      <c r="P3348" cm="1">
        <f t="array" ref="P3348">_xlfn.IFS(AND($O3347,$P3347&lt;$B$6),$P3347+1,AND(NOT($J3347),$P3347&gt;0),0,TRUE,$P3347)</f>
        <v>12</v>
      </c>
      <c r="Q3348" s="1">
        <f t="shared" si="261"/>
        <v>177</v>
      </c>
      <c r="R3348" s="1">
        <f t="shared" si="262"/>
        <v>8850</v>
      </c>
      <c r="S3348" s="17">
        <f t="shared" si="263"/>
        <v>158.74439461883409</v>
      </c>
      <c r="T3348" s="1" cm="1">
        <f t="array" ref="T3348">_xlfn.IFS($B$6=1,Q3348*$B$10,AND(P3347=0,P3348&gt;=1),T3347+$B$6*$B$10*$B$8,TRUE,T3347)</f>
        <v>7200</v>
      </c>
      <c r="U3348" s="17">
        <f t="shared" si="264"/>
        <v>129.14798206278027</v>
      </c>
    </row>
    <row r="3349" spans="7:21" x14ac:dyDescent="0.25">
      <c r="G3349" s="15">
        <v>3347</v>
      </c>
      <c r="H3349" s="17">
        <f t="shared" si="260"/>
        <v>55.766666666666666</v>
      </c>
      <c r="I3349" cm="1">
        <f t="array" ref="I3349">_xlfn.IFS(AND(NOT($I3348=0),$J3348),0,NOT($J3348),$I3348+$B$27,TRUE,$I3348)</f>
        <v>0</v>
      </c>
      <c r="J3349" t="b" cm="1">
        <f t="array" ref="J3349">_xlfn.IFS($I3349&gt;=$C$5-$B$27,TRUE,$P3349&gt;=$B$6,FALSE,TRUE,$J3348)</f>
        <v>1</v>
      </c>
      <c r="K3349" t="b" cm="1">
        <f t="array" ref="K3349">_xlfn.IFS($L3349&gt;=$B$4-$B$27,FALSE,$I3349&gt;=$B$5-$B$27,TRUE,AND($J3349,NOT($K3348)),FALSE,$K3348,TRUE,TRUE,FALSE)</f>
        <v>0</v>
      </c>
      <c r="L3349" cm="1">
        <f t="array" ref="L3349">_xlfn.IFS($K3348,$L3348+$B$27,NOT($K3348),0,TRUE,$K3348)</f>
        <v>0</v>
      </c>
      <c r="M3349" t="b" cm="1">
        <f t="array" ref="M3349">_xlfn.IFS($K3349,FALSE,AND($J3349,NOT($K3349),$P3349&lt;$B$6),TRUE,TRUE,FALSE)</f>
        <v>1</v>
      </c>
      <c r="N3349" cm="1">
        <f t="array" ref="N3349">_xlfn.IFS($N3348&gt;=$C$7-$B$27,0,$M3348,$N3348+$B$27,TRUE,0)</f>
        <v>0</v>
      </c>
      <c r="O3349" t="b" cm="1">
        <f t="array" ref="O3349">_xlfn.IFS(AND($J3349,NOT($K3349),NOT($M3349)),TRUE,$P3349&gt;=$B$6,FALSE,AND($J3349,NOT($K3349),$M3349,$N3349=0),TRUE,TRUE,FALSE)</f>
        <v>1</v>
      </c>
      <c r="P3349" cm="1">
        <f t="array" ref="P3349">_xlfn.IFS(AND($O3348,$P3348&lt;$B$6),$P3348+1,AND(NOT($J3348),$P3348&gt;0),0,TRUE,$P3348)</f>
        <v>12</v>
      </c>
      <c r="Q3349" s="1">
        <f t="shared" si="261"/>
        <v>177</v>
      </c>
      <c r="R3349" s="1">
        <f t="shared" si="262"/>
        <v>8850</v>
      </c>
      <c r="S3349" s="17">
        <f t="shared" si="263"/>
        <v>158.69695158398088</v>
      </c>
      <c r="T3349" s="1" cm="1">
        <f t="array" ref="T3349">_xlfn.IFS($B$6=1,Q3349*$B$10,AND(P3348=0,P3349&gt;=1),T3348+$B$6*$B$10*$B$8,TRUE,T3348)</f>
        <v>7200</v>
      </c>
      <c r="U3349" s="17">
        <f t="shared" si="264"/>
        <v>129.10938433950986</v>
      </c>
    </row>
    <row r="3350" spans="7:21" x14ac:dyDescent="0.25">
      <c r="G3350" s="15">
        <v>3348</v>
      </c>
      <c r="H3350" s="17">
        <f t="shared" si="260"/>
        <v>55.783333333333331</v>
      </c>
      <c r="I3350" cm="1">
        <f t="array" ref="I3350">_xlfn.IFS(AND(NOT($I3349=0),$J3349),0,NOT($J3349),$I3349+$B$27,TRUE,$I3349)</f>
        <v>0</v>
      </c>
      <c r="J3350" t="b" cm="1">
        <f t="array" ref="J3350">_xlfn.IFS($I3350&gt;=$C$5-$B$27,TRUE,$P3350&gt;=$B$6,FALSE,TRUE,$J3349)</f>
        <v>1</v>
      </c>
      <c r="K3350" t="b" cm="1">
        <f t="array" ref="K3350">_xlfn.IFS($L3350&gt;=$B$4-$B$27,FALSE,$I3350&gt;=$B$5-$B$27,TRUE,AND($J3350,NOT($K3349)),FALSE,$K3349,TRUE,TRUE,FALSE)</f>
        <v>0</v>
      </c>
      <c r="L3350" cm="1">
        <f t="array" ref="L3350">_xlfn.IFS($K3349,$L3349+$B$27,NOT($K3349),0,TRUE,$K3349)</f>
        <v>0</v>
      </c>
      <c r="M3350" t="b" cm="1">
        <f t="array" ref="M3350">_xlfn.IFS($K3350,FALSE,AND($J3350,NOT($K3350),$P3350&lt;$B$6),TRUE,TRUE,FALSE)</f>
        <v>1</v>
      </c>
      <c r="N3350" cm="1">
        <f t="array" ref="N3350">_xlfn.IFS($N3349&gt;=$C$7-$B$27,0,$M3349,$N3349+$B$27,TRUE,0)</f>
        <v>1.6666666666666666E-2</v>
      </c>
      <c r="O3350" t="b" cm="1">
        <f t="array" ref="O3350">_xlfn.IFS(AND($J3350,NOT($K3350),NOT($M3350)),TRUE,$P3350&gt;=$B$6,FALSE,AND($J3350,NOT($K3350),$M3350,$N3350=0),TRUE,TRUE,FALSE)</f>
        <v>0</v>
      </c>
      <c r="P3350" cm="1">
        <f t="array" ref="P3350">_xlfn.IFS(AND($O3349,$P3349&lt;$B$6),$P3349+1,AND(NOT($J3349),$P3349&gt;0),0,TRUE,$P3349)</f>
        <v>13</v>
      </c>
      <c r="Q3350" s="1">
        <f t="shared" si="261"/>
        <v>178</v>
      </c>
      <c r="R3350" s="1">
        <f t="shared" si="262"/>
        <v>8900</v>
      </c>
      <c r="S3350" s="17">
        <f t="shared" si="263"/>
        <v>159.54586196593965</v>
      </c>
      <c r="T3350" s="1" cm="1">
        <f t="array" ref="T3350">_xlfn.IFS($B$6=1,Q3350*$B$10,AND(P3349=0,P3350&gt;=1),T3349+$B$6*$B$10*$B$8,TRUE,T3349)</f>
        <v>7200</v>
      </c>
      <c r="U3350" s="17">
        <f t="shared" si="264"/>
        <v>129.07080968031073</v>
      </c>
    </row>
    <row r="3351" spans="7:21" x14ac:dyDescent="0.25">
      <c r="G3351" s="15">
        <v>3349</v>
      </c>
      <c r="H3351" s="17">
        <f t="shared" si="260"/>
        <v>55.8</v>
      </c>
      <c r="I3351" cm="1">
        <f t="array" ref="I3351">_xlfn.IFS(AND(NOT($I3350=0),$J3350),0,NOT($J3350),$I3350+$B$27,TRUE,$I3350)</f>
        <v>0</v>
      </c>
      <c r="J3351" t="b" cm="1">
        <f t="array" ref="J3351">_xlfn.IFS($I3351&gt;=$C$5-$B$27,TRUE,$P3351&gt;=$B$6,FALSE,TRUE,$J3350)</f>
        <v>1</v>
      </c>
      <c r="K3351" t="b" cm="1">
        <f t="array" ref="K3351">_xlfn.IFS($L3351&gt;=$B$4-$B$27,FALSE,$I3351&gt;=$B$5-$B$27,TRUE,AND($J3351,NOT($K3350)),FALSE,$K3350,TRUE,TRUE,FALSE)</f>
        <v>0</v>
      </c>
      <c r="L3351" cm="1">
        <f t="array" ref="L3351">_xlfn.IFS($K3350,$L3350+$B$27,NOT($K3350),0,TRUE,$K3350)</f>
        <v>0</v>
      </c>
      <c r="M3351" t="b" cm="1">
        <f t="array" ref="M3351">_xlfn.IFS($K3351,FALSE,AND($J3351,NOT($K3351),$P3351&lt;$B$6),TRUE,TRUE,FALSE)</f>
        <v>1</v>
      </c>
      <c r="N3351" cm="1">
        <f t="array" ref="N3351">_xlfn.IFS($N3350&gt;=$C$7-$B$27,0,$M3350,$N3350+$B$27,TRUE,0)</f>
        <v>3.3333333333333333E-2</v>
      </c>
      <c r="O3351" t="b" cm="1">
        <f t="array" ref="O3351">_xlfn.IFS(AND($J3351,NOT($K3351),NOT($M3351)),TRUE,$P3351&gt;=$B$6,FALSE,AND($J3351,NOT($K3351),$M3351,$N3351=0),TRUE,TRUE,FALSE)</f>
        <v>0</v>
      </c>
      <c r="P3351" cm="1">
        <f t="array" ref="P3351">_xlfn.IFS(AND($O3350,$P3350&lt;$B$6),$P3350+1,AND(NOT($J3350),$P3350&gt;0),0,TRUE,$P3350)</f>
        <v>13</v>
      </c>
      <c r="Q3351" s="1">
        <f t="shared" si="261"/>
        <v>178</v>
      </c>
      <c r="R3351" s="1">
        <f t="shared" si="262"/>
        <v>8900</v>
      </c>
      <c r="S3351" s="17">
        <f t="shared" si="263"/>
        <v>159.49820788530468</v>
      </c>
      <c r="T3351" s="1" cm="1">
        <f t="array" ref="T3351">_xlfn.IFS($B$6=1,Q3351*$B$10,AND(P3350=0,P3351&gt;=1),T3350+$B$6*$B$10*$B$8,TRUE,T3350)</f>
        <v>7200</v>
      </c>
      <c r="U3351" s="17">
        <f t="shared" si="264"/>
        <v>129.03225806451613</v>
      </c>
    </row>
    <row r="3352" spans="7:21" x14ac:dyDescent="0.25">
      <c r="G3352" s="15">
        <v>3350</v>
      </c>
      <c r="H3352" s="17">
        <f t="shared" si="260"/>
        <v>55.816666666666663</v>
      </c>
      <c r="I3352" cm="1">
        <f t="array" ref="I3352">_xlfn.IFS(AND(NOT($I3351=0),$J3351),0,NOT($J3351),$I3351+$B$27,TRUE,$I3351)</f>
        <v>0</v>
      </c>
      <c r="J3352" t="b" cm="1">
        <f t="array" ref="J3352">_xlfn.IFS($I3352&gt;=$C$5-$B$27,TRUE,$P3352&gt;=$B$6,FALSE,TRUE,$J3351)</f>
        <v>1</v>
      </c>
      <c r="K3352" t="b" cm="1">
        <f t="array" ref="K3352">_xlfn.IFS($L3352&gt;=$B$4-$B$27,FALSE,$I3352&gt;=$B$5-$B$27,TRUE,AND($J3352,NOT($K3351)),FALSE,$K3351,TRUE,TRUE,FALSE)</f>
        <v>0</v>
      </c>
      <c r="L3352" cm="1">
        <f t="array" ref="L3352">_xlfn.IFS($K3351,$L3351+$B$27,NOT($K3351),0,TRUE,$K3351)</f>
        <v>0</v>
      </c>
      <c r="M3352" t="b" cm="1">
        <f t="array" ref="M3352">_xlfn.IFS($K3352,FALSE,AND($J3352,NOT($K3352),$P3352&lt;$B$6),TRUE,TRUE,FALSE)</f>
        <v>1</v>
      </c>
      <c r="N3352" cm="1">
        <f t="array" ref="N3352">_xlfn.IFS($N3351&gt;=$C$7-$B$27,0,$M3351,$N3351+$B$27,TRUE,0)</f>
        <v>0</v>
      </c>
      <c r="O3352" t="b" cm="1">
        <f t="array" ref="O3352">_xlfn.IFS(AND($J3352,NOT($K3352),NOT($M3352)),TRUE,$P3352&gt;=$B$6,FALSE,AND($J3352,NOT($K3352),$M3352,$N3352=0),TRUE,TRUE,FALSE)</f>
        <v>1</v>
      </c>
      <c r="P3352" cm="1">
        <f t="array" ref="P3352">_xlfn.IFS(AND($O3351,$P3351&lt;$B$6),$P3351+1,AND(NOT($J3351),$P3351&gt;0),0,TRUE,$P3351)</f>
        <v>13</v>
      </c>
      <c r="Q3352" s="1">
        <f t="shared" si="261"/>
        <v>178</v>
      </c>
      <c r="R3352" s="1">
        <f t="shared" si="262"/>
        <v>8900</v>
      </c>
      <c r="S3352" s="17">
        <f t="shared" si="263"/>
        <v>159.45058226336221</v>
      </c>
      <c r="T3352" s="1" cm="1">
        <f t="array" ref="T3352">_xlfn.IFS($B$6=1,Q3352*$B$10,AND(P3351=0,P3352&gt;=1),T3351+$B$6*$B$10*$B$8,TRUE,T3351)</f>
        <v>7200</v>
      </c>
      <c r="U3352" s="17">
        <f t="shared" si="264"/>
        <v>128.99372947148404</v>
      </c>
    </row>
    <row r="3353" spans="7:21" x14ac:dyDescent="0.25">
      <c r="G3353" s="15">
        <v>3351</v>
      </c>
      <c r="H3353" s="17">
        <f t="shared" si="260"/>
        <v>55.833333333333336</v>
      </c>
      <c r="I3353" cm="1">
        <f t="array" ref="I3353">_xlfn.IFS(AND(NOT($I3352=0),$J3352),0,NOT($J3352),$I3352+$B$27,TRUE,$I3352)</f>
        <v>0</v>
      </c>
      <c r="J3353" t="b" cm="1">
        <f t="array" ref="J3353">_xlfn.IFS($I3353&gt;=$C$5-$B$27,TRUE,$P3353&gt;=$B$6,FALSE,TRUE,$J3352)</f>
        <v>1</v>
      </c>
      <c r="K3353" t="b" cm="1">
        <f t="array" ref="K3353">_xlfn.IFS($L3353&gt;=$B$4-$B$27,FALSE,$I3353&gt;=$B$5-$B$27,TRUE,AND($J3353,NOT($K3352)),FALSE,$K3352,TRUE,TRUE,FALSE)</f>
        <v>0</v>
      </c>
      <c r="L3353" cm="1">
        <f t="array" ref="L3353">_xlfn.IFS($K3352,$L3352+$B$27,NOT($K3352),0,TRUE,$K3352)</f>
        <v>0</v>
      </c>
      <c r="M3353" t="b" cm="1">
        <f t="array" ref="M3353">_xlfn.IFS($K3353,FALSE,AND($J3353,NOT($K3353),$P3353&lt;$B$6),TRUE,TRUE,FALSE)</f>
        <v>1</v>
      </c>
      <c r="N3353" cm="1">
        <f t="array" ref="N3353">_xlfn.IFS($N3352&gt;=$C$7-$B$27,0,$M3352,$N3352+$B$27,TRUE,0)</f>
        <v>1.6666666666666666E-2</v>
      </c>
      <c r="O3353" t="b" cm="1">
        <f t="array" ref="O3353">_xlfn.IFS(AND($J3353,NOT($K3353),NOT($M3353)),TRUE,$P3353&gt;=$B$6,FALSE,AND($J3353,NOT($K3353),$M3353,$N3353=0),TRUE,TRUE,FALSE)</f>
        <v>0</v>
      </c>
      <c r="P3353" cm="1">
        <f t="array" ref="P3353">_xlfn.IFS(AND($O3352,$P3352&lt;$B$6),$P3352+1,AND(NOT($J3352),$P3352&gt;0),0,TRUE,$P3352)</f>
        <v>14</v>
      </c>
      <c r="Q3353" s="1">
        <f t="shared" si="261"/>
        <v>179</v>
      </c>
      <c r="R3353" s="1">
        <f t="shared" si="262"/>
        <v>8950</v>
      </c>
      <c r="S3353" s="17">
        <f t="shared" si="263"/>
        <v>160.29850746268656</v>
      </c>
      <c r="T3353" s="1" cm="1">
        <f t="array" ref="T3353">_xlfn.IFS($B$6=1,Q3353*$B$10,AND(P3352=0,P3353&gt;=1),T3352+$B$6*$B$10*$B$8,TRUE,T3352)</f>
        <v>7200</v>
      </c>
      <c r="U3353" s="17">
        <f t="shared" si="264"/>
        <v>128.955223880597</v>
      </c>
    </row>
    <row r="3354" spans="7:21" x14ac:dyDescent="0.25">
      <c r="G3354" s="15">
        <v>3352</v>
      </c>
      <c r="H3354" s="17">
        <f t="shared" si="260"/>
        <v>55.85</v>
      </c>
      <c r="I3354" cm="1">
        <f t="array" ref="I3354">_xlfn.IFS(AND(NOT($I3353=0),$J3353),0,NOT($J3353),$I3353+$B$27,TRUE,$I3353)</f>
        <v>0</v>
      </c>
      <c r="J3354" t="b" cm="1">
        <f t="array" ref="J3354">_xlfn.IFS($I3354&gt;=$C$5-$B$27,TRUE,$P3354&gt;=$B$6,FALSE,TRUE,$J3353)</f>
        <v>1</v>
      </c>
      <c r="K3354" t="b" cm="1">
        <f t="array" ref="K3354">_xlfn.IFS($L3354&gt;=$B$4-$B$27,FALSE,$I3354&gt;=$B$5-$B$27,TRUE,AND($J3354,NOT($K3353)),FALSE,$K3353,TRUE,TRUE,FALSE)</f>
        <v>0</v>
      </c>
      <c r="L3354" cm="1">
        <f t="array" ref="L3354">_xlfn.IFS($K3353,$L3353+$B$27,NOT($K3353),0,TRUE,$K3353)</f>
        <v>0</v>
      </c>
      <c r="M3354" t="b" cm="1">
        <f t="array" ref="M3354">_xlfn.IFS($K3354,FALSE,AND($J3354,NOT($K3354),$P3354&lt;$B$6),TRUE,TRUE,FALSE)</f>
        <v>1</v>
      </c>
      <c r="N3354" cm="1">
        <f t="array" ref="N3354">_xlfn.IFS($N3353&gt;=$C$7-$B$27,0,$M3353,$N3353+$B$27,TRUE,0)</f>
        <v>3.3333333333333333E-2</v>
      </c>
      <c r="O3354" t="b" cm="1">
        <f t="array" ref="O3354">_xlfn.IFS(AND($J3354,NOT($K3354),NOT($M3354)),TRUE,$P3354&gt;=$B$6,FALSE,AND($J3354,NOT($K3354),$M3354,$N3354=0),TRUE,TRUE,FALSE)</f>
        <v>0</v>
      </c>
      <c r="P3354" cm="1">
        <f t="array" ref="P3354">_xlfn.IFS(AND($O3353,$P3353&lt;$B$6),$P3353+1,AND(NOT($J3353),$P3353&gt;0),0,TRUE,$P3353)</f>
        <v>14</v>
      </c>
      <c r="Q3354" s="1">
        <f t="shared" si="261"/>
        <v>179</v>
      </c>
      <c r="R3354" s="1">
        <f t="shared" si="262"/>
        <v>8950</v>
      </c>
      <c r="S3354" s="17">
        <f t="shared" si="263"/>
        <v>160.25067144136079</v>
      </c>
      <c r="T3354" s="1" cm="1">
        <f t="array" ref="T3354">_xlfn.IFS($B$6=1,Q3354*$B$10,AND(P3353=0,P3354&gt;=1),T3353+$B$6*$B$10*$B$8,TRUE,T3353)</f>
        <v>7200</v>
      </c>
      <c r="U3354" s="17">
        <f t="shared" si="264"/>
        <v>128.91674127126231</v>
      </c>
    </row>
    <row r="3355" spans="7:21" x14ac:dyDescent="0.25">
      <c r="G3355" s="15">
        <v>3353</v>
      </c>
      <c r="H3355" s="17">
        <f t="shared" si="260"/>
        <v>55.866666666666667</v>
      </c>
      <c r="I3355" cm="1">
        <f t="array" ref="I3355">_xlfn.IFS(AND(NOT($I3354=0),$J3354),0,NOT($J3354),$I3354+$B$27,TRUE,$I3354)</f>
        <v>0</v>
      </c>
      <c r="J3355" t="b" cm="1">
        <f t="array" ref="J3355">_xlfn.IFS($I3355&gt;=$C$5-$B$27,TRUE,$P3355&gt;=$B$6,FALSE,TRUE,$J3354)</f>
        <v>1</v>
      </c>
      <c r="K3355" t="b" cm="1">
        <f t="array" ref="K3355">_xlfn.IFS($L3355&gt;=$B$4-$B$27,FALSE,$I3355&gt;=$B$5-$B$27,TRUE,AND($J3355,NOT($K3354)),FALSE,$K3354,TRUE,TRUE,FALSE)</f>
        <v>0</v>
      </c>
      <c r="L3355" cm="1">
        <f t="array" ref="L3355">_xlfn.IFS($K3354,$L3354+$B$27,NOT($K3354),0,TRUE,$K3354)</f>
        <v>0</v>
      </c>
      <c r="M3355" t="b" cm="1">
        <f t="array" ref="M3355">_xlfn.IFS($K3355,FALSE,AND($J3355,NOT($K3355),$P3355&lt;$B$6),TRUE,TRUE,FALSE)</f>
        <v>1</v>
      </c>
      <c r="N3355" cm="1">
        <f t="array" ref="N3355">_xlfn.IFS($N3354&gt;=$C$7-$B$27,0,$M3354,$N3354+$B$27,TRUE,0)</f>
        <v>0</v>
      </c>
      <c r="O3355" t="b" cm="1">
        <f t="array" ref="O3355">_xlfn.IFS(AND($J3355,NOT($K3355),NOT($M3355)),TRUE,$P3355&gt;=$B$6,FALSE,AND($J3355,NOT($K3355),$M3355,$N3355=0),TRUE,TRUE,FALSE)</f>
        <v>1</v>
      </c>
      <c r="P3355" cm="1">
        <f t="array" ref="P3355">_xlfn.IFS(AND($O3354,$P3354&lt;$B$6),$P3354+1,AND(NOT($J3354),$P3354&gt;0),0,TRUE,$P3354)</f>
        <v>14</v>
      </c>
      <c r="Q3355" s="1">
        <f t="shared" si="261"/>
        <v>179</v>
      </c>
      <c r="R3355" s="1">
        <f t="shared" si="262"/>
        <v>8950</v>
      </c>
      <c r="S3355" s="17">
        <f t="shared" si="263"/>
        <v>160.20286396181385</v>
      </c>
      <c r="T3355" s="1" cm="1">
        <f t="array" ref="T3355">_xlfn.IFS($B$6=1,Q3355*$B$10,AND(P3354=0,P3355&gt;=1),T3354+$B$6*$B$10*$B$8,TRUE,T3354)</f>
        <v>7200</v>
      </c>
      <c r="U3355" s="17">
        <f t="shared" si="264"/>
        <v>128.87828162291169</v>
      </c>
    </row>
    <row r="3356" spans="7:21" x14ac:dyDescent="0.25">
      <c r="G3356" s="15">
        <v>3354</v>
      </c>
      <c r="H3356" s="17">
        <f t="shared" si="260"/>
        <v>55.883333333333333</v>
      </c>
      <c r="I3356" cm="1">
        <f t="array" ref="I3356">_xlfn.IFS(AND(NOT($I3355=0),$J3355),0,NOT($J3355),$I3355+$B$27,TRUE,$I3355)</f>
        <v>0</v>
      </c>
      <c r="J3356" t="b" cm="1">
        <f t="array" ref="J3356">_xlfn.IFS($I3356&gt;=$C$5-$B$27,TRUE,$P3356&gt;=$B$6,FALSE,TRUE,$J3355)</f>
        <v>0</v>
      </c>
      <c r="K3356" t="b" cm="1">
        <f t="array" ref="K3356">_xlfn.IFS($L3356&gt;=$B$4-$B$27,FALSE,$I3356&gt;=$B$5-$B$27,TRUE,AND($J3356,NOT($K3355)),FALSE,$K3355,TRUE,TRUE,FALSE)</f>
        <v>0</v>
      </c>
      <c r="L3356" cm="1">
        <f t="array" ref="L3356">_xlfn.IFS($K3355,$L3355+$B$27,NOT($K3355),0,TRUE,$K3355)</f>
        <v>0</v>
      </c>
      <c r="M3356" t="b" cm="1">
        <f t="array" ref="M3356">_xlfn.IFS($K3356,FALSE,AND($J3356,NOT($K3356),$P3356&lt;$B$6),TRUE,TRUE,FALSE)</f>
        <v>0</v>
      </c>
      <c r="N3356" cm="1">
        <f t="array" ref="N3356">_xlfn.IFS($N3355&gt;=$C$7-$B$27,0,$M3355,$N3355+$B$27,TRUE,0)</f>
        <v>1.6666666666666666E-2</v>
      </c>
      <c r="O3356" t="b" cm="1">
        <f t="array" ref="O3356">_xlfn.IFS(AND($J3356,NOT($K3356),NOT($M3356)),TRUE,$P3356&gt;=$B$6,FALSE,AND($J3356,NOT($K3356),$M3356,$N3356=0),TRUE,TRUE,FALSE)</f>
        <v>0</v>
      </c>
      <c r="P3356" cm="1">
        <f t="array" ref="P3356">_xlfn.IFS(AND($O3355,$P3355&lt;$B$6),$P3355+1,AND(NOT($J3355),$P3355&gt;0),0,TRUE,$P3355)</f>
        <v>15</v>
      </c>
      <c r="Q3356" s="1">
        <f t="shared" si="261"/>
        <v>180</v>
      </c>
      <c r="R3356" s="1">
        <f t="shared" si="262"/>
        <v>9000</v>
      </c>
      <c r="S3356" s="17">
        <f t="shared" si="263"/>
        <v>161.04980614375185</v>
      </c>
      <c r="T3356" s="1" cm="1">
        <f t="array" ref="T3356">_xlfn.IFS($B$6=1,Q3356*$B$10,AND(P3355=0,P3356&gt;=1),T3355+$B$6*$B$10*$B$8,TRUE,T3355)</f>
        <v>7200</v>
      </c>
      <c r="U3356" s="17">
        <f t="shared" si="264"/>
        <v>128.83984491500149</v>
      </c>
    </row>
    <row r="3357" spans="7:21" x14ac:dyDescent="0.25">
      <c r="G3357" s="15">
        <v>3355</v>
      </c>
      <c r="H3357" s="17">
        <f t="shared" si="260"/>
        <v>55.9</v>
      </c>
      <c r="I3357" cm="1">
        <f t="array" ref="I3357">_xlfn.IFS(AND(NOT($I3356=0),$J3356),0,NOT($J3356),$I3356+$B$27,TRUE,$I3356)</f>
        <v>1.6666666666666666E-2</v>
      </c>
      <c r="J3357" t="b" cm="1">
        <f t="array" ref="J3357">_xlfn.IFS($I3357&gt;=$C$5-$B$27,TRUE,$P3357&gt;=$B$6,FALSE,TRUE,$J3356)</f>
        <v>0</v>
      </c>
      <c r="K3357" t="b" cm="1">
        <f t="array" ref="K3357">_xlfn.IFS($L3357&gt;=$B$4-$B$27,FALSE,$I3357&gt;=$B$5-$B$27,TRUE,AND($J3357,NOT($K3356)),FALSE,$K3356,TRUE,TRUE,FALSE)</f>
        <v>0</v>
      </c>
      <c r="L3357" cm="1">
        <f t="array" ref="L3357">_xlfn.IFS($K3356,$L3356+$B$27,NOT($K3356),0,TRUE,$K3356)</f>
        <v>0</v>
      </c>
      <c r="M3357" t="b" cm="1">
        <f t="array" ref="M3357">_xlfn.IFS($K3357,FALSE,AND($J3357,NOT($K3357),$P3357&lt;$B$6),TRUE,TRUE,FALSE)</f>
        <v>0</v>
      </c>
      <c r="N3357" cm="1">
        <f t="array" ref="N3357">_xlfn.IFS($N3356&gt;=$C$7-$B$27,0,$M3356,$N3356+$B$27,TRUE,0)</f>
        <v>0</v>
      </c>
      <c r="O3357" t="b" cm="1">
        <f t="array" ref="O3357">_xlfn.IFS(AND($J3357,NOT($K3357),NOT($M3357)),TRUE,$P3357&gt;=$B$6,FALSE,AND($J3357,NOT($K3357),$M3357,$N3357=0),TRUE,TRUE,FALSE)</f>
        <v>0</v>
      </c>
      <c r="P3357" cm="1">
        <f t="array" ref="P3357">_xlfn.IFS(AND($O3356,$P3356&lt;$B$6),$P3356+1,AND(NOT($J3356),$P3356&gt;0),0,TRUE,$P3356)</f>
        <v>0</v>
      </c>
      <c r="Q3357" s="1">
        <f t="shared" si="261"/>
        <v>180</v>
      </c>
      <c r="R3357" s="1">
        <f t="shared" si="262"/>
        <v>9000</v>
      </c>
      <c r="S3357" s="17">
        <f t="shared" si="263"/>
        <v>161.00178890876566</v>
      </c>
      <c r="T3357" s="1" cm="1">
        <f t="array" ref="T3357">_xlfn.IFS($B$6=1,Q3357*$B$10,AND(P3356=0,P3357&gt;=1),T3356+$B$6*$B$10*$B$8,TRUE,T3356)</f>
        <v>7200</v>
      </c>
      <c r="U3357" s="17">
        <f t="shared" si="264"/>
        <v>128.80143112701253</v>
      </c>
    </row>
    <row r="3358" spans="7:21" x14ac:dyDescent="0.25">
      <c r="G3358" s="15">
        <v>3356</v>
      </c>
      <c r="H3358" s="17">
        <f t="shared" si="260"/>
        <v>55.916666666666664</v>
      </c>
      <c r="I3358" cm="1">
        <f t="array" ref="I3358">_xlfn.IFS(AND(NOT($I3357=0),$J3357),0,NOT($J3357),$I3357+$B$27,TRUE,$I3357)</f>
        <v>3.3333333333333333E-2</v>
      </c>
      <c r="J3358" t="b" cm="1">
        <f t="array" ref="J3358">_xlfn.IFS($I3358&gt;=$C$5-$B$27,TRUE,$P3358&gt;=$B$6,FALSE,TRUE,$J3357)</f>
        <v>0</v>
      </c>
      <c r="K3358" t="b" cm="1">
        <f t="array" ref="K3358">_xlfn.IFS($L3358&gt;=$B$4-$B$27,FALSE,$I3358&gt;=$B$5-$B$27,TRUE,AND($J3358,NOT($K3357)),FALSE,$K3357,TRUE,TRUE,FALSE)</f>
        <v>0</v>
      </c>
      <c r="L3358" cm="1">
        <f t="array" ref="L3358">_xlfn.IFS($K3357,$L3357+$B$27,NOT($K3357),0,TRUE,$K3357)</f>
        <v>0</v>
      </c>
      <c r="M3358" t="b" cm="1">
        <f t="array" ref="M3358">_xlfn.IFS($K3358,FALSE,AND($J3358,NOT($K3358),$P3358&lt;$B$6),TRUE,TRUE,FALSE)</f>
        <v>0</v>
      </c>
      <c r="N3358" cm="1">
        <f t="array" ref="N3358">_xlfn.IFS($N3357&gt;=$C$7-$B$27,0,$M3357,$N3357+$B$27,TRUE,0)</f>
        <v>0</v>
      </c>
      <c r="O3358" t="b" cm="1">
        <f t="array" ref="O3358">_xlfn.IFS(AND($J3358,NOT($K3358),NOT($M3358)),TRUE,$P3358&gt;=$B$6,FALSE,AND($J3358,NOT($K3358),$M3358,$N3358=0),TRUE,TRUE,FALSE)</f>
        <v>0</v>
      </c>
      <c r="P3358" cm="1">
        <f t="array" ref="P3358">_xlfn.IFS(AND($O3357,$P3357&lt;$B$6),$P3357+1,AND(NOT($J3357),$P3357&gt;0),0,TRUE,$P3357)</f>
        <v>0</v>
      </c>
      <c r="Q3358" s="1">
        <f t="shared" si="261"/>
        <v>180</v>
      </c>
      <c r="R3358" s="1">
        <f t="shared" si="262"/>
        <v>9000</v>
      </c>
      <c r="S3358" s="17">
        <f t="shared" si="263"/>
        <v>160.95380029806259</v>
      </c>
      <c r="T3358" s="1" cm="1">
        <f t="array" ref="T3358">_xlfn.IFS($B$6=1,Q3358*$B$10,AND(P3357=0,P3358&gt;=1),T3357+$B$6*$B$10*$B$8,TRUE,T3357)</f>
        <v>7200</v>
      </c>
      <c r="U3358" s="17">
        <f t="shared" si="264"/>
        <v>128.76304023845009</v>
      </c>
    </row>
    <row r="3359" spans="7:21" x14ac:dyDescent="0.25">
      <c r="G3359" s="15">
        <v>3357</v>
      </c>
      <c r="H3359" s="17">
        <f t="shared" si="260"/>
        <v>55.93333333333333</v>
      </c>
      <c r="I3359" cm="1">
        <f t="array" ref="I3359">_xlfn.IFS(AND(NOT($I3358=0),$J3358),0,NOT($J3358),$I3358+$B$27,TRUE,$I3358)</f>
        <v>0.05</v>
      </c>
      <c r="J3359" t="b" cm="1">
        <f t="array" ref="J3359">_xlfn.IFS($I3359&gt;=$C$5-$B$27,TRUE,$P3359&gt;=$B$6,FALSE,TRUE,$J3358)</f>
        <v>0</v>
      </c>
      <c r="K3359" t="b" cm="1">
        <f t="array" ref="K3359">_xlfn.IFS($L3359&gt;=$B$4-$B$27,FALSE,$I3359&gt;=$B$5-$B$27,TRUE,AND($J3359,NOT($K3358)),FALSE,$K3358,TRUE,TRUE,FALSE)</f>
        <v>0</v>
      </c>
      <c r="L3359" cm="1">
        <f t="array" ref="L3359">_xlfn.IFS($K3358,$L3358+$B$27,NOT($K3358),0,TRUE,$K3358)</f>
        <v>0</v>
      </c>
      <c r="M3359" t="b" cm="1">
        <f t="array" ref="M3359">_xlfn.IFS($K3359,FALSE,AND($J3359,NOT($K3359),$P3359&lt;$B$6),TRUE,TRUE,FALSE)</f>
        <v>0</v>
      </c>
      <c r="N3359" cm="1">
        <f t="array" ref="N3359">_xlfn.IFS($N3358&gt;=$C$7-$B$27,0,$M3358,$N3358+$B$27,TRUE,0)</f>
        <v>0</v>
      </c>
      <c r="O3359" t="b" cm="1">
        <f t="array" ref="O3359">_xlfn.IFS(AND($J3359,NOT($K3359),NOT($M3359)),TRUE,$P3359&gt;=$B$6,FALSE,AND($J3359,NOT($K3359),$M3359,$N3359=0),TRUE,TRUE,FALSE)</f>
        <v>0</v>
      </c>
      <c r="P3359" cm="1">
        <f t="array" ref="P3359">_xlfn.IFS(AND($O3358,$P3358&lt;$B$6),$P3358+1,AND(NOT($J3358),$P3358&gt;0),0,TRUE,$P3358)</f>
        <v>0</v>
      </c>
      <c r="Q3359" s="1">
        <f t="shared" si="261"/>
        <v>180</v>
      </c>
      <c r="R3359" s="1">
        <f t="shared" si="262"/>
        <v>9000</v>
      </c>
      <c r="S3359" s="17">
        <f t="shared" si="263"/>
        <v>160.90584028605483</v>
      </c>
      <c r="T3359" s="1" cm="1">
        <f t="array" ref="T3359">_xlfn.IFS($B$6=1,Q3359*$B$10,AND(P3358=0,P3359&gt;=1),T3358+$B$6*$B$10*$B$8,TRUE,T3358)</f>
        <v>7200</v>
      </c>
      <c r="U3359" s="17">
        <f t="shared" si="264"/>
        <v>128.72467222884387</v>
      </c>
    </row>
    <row r="3360" spans="7:21" x14ac:dyDescent="0.25">
      <c r="G3360" s="15">
        <v>3358</v>
      </c>
      <c r="H3360" s="17">
        <f t="shared" si="260"/>
        <v>55.949999999999996</v>
      </c>
      <c r="I3360" cm="1">
        <f t="array" ref="I3360">_xlfn.IFS(AND(NOT($I3359=0),$J3359),0,NOT($J3359),$I3359+$B$27,TRUE,$I3359)</f>
        <v>6.6666666666666666E-2</v>
      </c>
      <c r="J3360" t="b" cm="1">
        <f t="array" ref="J3360">_xlfn.IFS($I3360&gt;=$C$5-$B$27,TRUE,$P3360&gt;=$B$6,FALSE,TRUE,$J3359)</f>
        <v>0</v>
      </c>
      <c r="K3360" t="b" cm="1">
        <f t="array" ref="K3360">_xlfn.IFS($L3360&gt;=$B$4-$B$27,FALSE,$I3360&gt;=$B$5-$B$27,TRUE,AND($J3360,NOT($K3359)),FALSE,$K3359,TRUE,TRUE,FALSE)</f>
        <v>0</v>
      </c>
      <c r="L3360" cm="1">
        <f t="array" ref="L3360">_xlfn.IFS($K3359,$L3359+$B$27,NOT($K3359),0,TRUE,$K3359)</f>
        <v>0</v>
      </c>
      <c r="M3360" t="b" cm="1">
        <f t="array" ref="M3360">_xlfn.IFS($K3360,FALSE,AND($J3360,NOT($K3360),$P3360&lt;$B$6),TRUE,TRUE,FALSE)</f>
        <v>0</v>
      </c>
      <c r="N3360" cm="1">
        <f t="array" ref="N3360">_xlfn.IFS($N3359&gt;=$C$7-$B$27,0,$M3359,$N3359+$B$27,TRUE,0)</f>
        <v>0</v>
      </c>
      <c r="O3360" t="b" cm="1">
        <f t="array" ref="O3360">_xlfn.IFS(AND($J3360,NOT($K3360),NOT($M3360)),TRUE,$P3360&gt;=$B$6,FALSE,AND($J3360,NOT($K3360),$M3360,$N3360=0),TRUE,TRUE,FALSE)</f>
        <v>0</v>
      </c>
      <c r="P3360" cm="1">
        <f t="array" ref="P3360">_xlfn.IFS(AND($O3359,$P3359&lt;$B$6),$P3359+1,AND(NOT($J3359),$P3359&gt;0),0,TRUE,$P3359)</f>
        <v>0</v>
      </c>
      <c r="Q3360" s="1">
        <f t="shared" si="261"/>
        <v>180</v>
      </c>
      <c r="R3360" s="1">
        <f t="shared" si="262"/>
        <v>9000</v>
      </c>
      <c r="S3360" s="17">
        <f t="shared" si="263"/>
        <v>160.857908847185</v>
      </c>
      <c r="T3360" s="1" cm="1">
        <f t="array" ref="T3360">_xlfn.IFS($B$6=1,Q3360*$B$10,AND(P3359=0,P3360&gt;=1),T3359+$B$6*$B$10*$B$8,TRUE,T3359)</f>
        <v>7200</v>
      </c>
      <c r="U3360" s="17">
        <f t="shared" si="264"/>
        <v>128.68632707774799</v>
      </c>
    </row>
    <row r="3361" spans="7:21" x14ac:dyDescent="0.25">
      <c r="G3361" s="15">
        <v>3359</v>
      </c>
      <c r="H3361" s="17">
        <f t="shared" si="260"/>
        <v>55.966666666666669</v>
      </c>
      <c r="I3361" cm="1">
        <f t="array" ref="I3361">_xlfn.IFS(AND(NOT($I3360=0),$J3360),0,NOT($J3360),$I3360+$B$27,TRUE,$I3360)</f>
        <v>8.3333333333333329E-2</v>
      </c>
      <c r="J3361" t="b" cm="1">
        <f t="array" ref="J3361">_xlfn.IFS($I3361&gt;=$C$5-$B$27,TRUE,$P3361&gt;=$B$6,FALSE,TRUE,$J3360)</f>
        <v>0</v>
      </c>
      <c r="K3361" t="b" cm="1">
        <f t="array" ref="K3361">_xlfn.IFS($L3361&gt;=$B$4-$B$27,FALSE,$I3361&gt;=$B$5-$B$27,TRUE,AND($J3361,NOT($K3360)),FALSE,$K3360,TRUE,TRUE,FALSE)</f>
        <v>0</v>
      </c>
      <c r="L3361" cm="1">
        <f t="array" ref="L3361">_xlfn.IFS($K3360,$L3360+$B$27,NOT($K3360),0,TRUE,$K3360)</f>
        <v>0</v>
      </c>
      <c r="M3361" t="b" cm="1">
        <f t="array" ref="M3361">_xlfn.IFS($K3361,FALSE,AND($J3361,NOT($K3361),$P3361&lt;$B$6),TRUE,TRUE,FALSE)</f>
        <v>0</v>
      </c>
      <c r="N3361" cm="1">
        <f t="array" ref="N3361">_xlfn.IFS($N3360&gt;=$C$7-$B$27,0,$M3360,$N3360+$B$27,TRUE,0)</f>
        <v>0</v>
      </c>
      <c r="O3361" t="b" cm="1">
        <f t="array" ref="O3361">_xlfn.IFS(AND($J3361,NOT($K3361),NOT($M3361)),TRUE,$P3361&gt;=$B$6,FALSE,AND($J3361,NOT($K3361),$M3361,$N3361=0),TRUE,TRUE,FALSE)</f>
        <v>0</v>
      </c>
      <c r="P3361" cm="1">
        <f t="array" ref="P3361">_xlfn.IFS(AND($O3360,$P3360&lt;$B$6),$P3360+1,AND(NOT($J3360),$P3360&gt;0),0,TRUE,$P3360)</f>
        <v>0</v>
      </c>
      <c r="Q3361" s="1">
        <f t="shared" si="261"/>
        <v>180</v>
      </c>
      <c r="R3361" s="1">
        <f t="shared" si="262"/>
        <v>9000</v>
      </c>
      <c r="S3361" s="17">
        <f t="shared" si="263"/>
        <v>160.81000595592613</v>
      </c>
      <c r="T3361" s="1" cm="1">
        <f t="array" ref="T3361">_xlfn.IFS($B$6=1,Q3361*$B$10,AND(P3360=0,P3361&gt;=1),T3360+$B$6*$B$10*$B$8,TRUE,T3360)</f>
        <v>7200</v>
      </c>
      <c r="U3361" s="17">
        <f t="shared" si="264"/>
        <v>128.6480047647409</v>
      </c>
    </row>
    <row r="3362" spans="7:21" x14ac:dyDescent="0.25">
      <c r="G3362" s="15">
        <v>3360</v>
      </c>
      <c r="H3362" s="17">
        <f t="shared" si="260"/>
        <v>55.983333333333334</v>
      </c>
      <c r="I3362" cm="1">
        <f t="array" ref="I3362">_xlfn.IFS(AND(NOT($I3361=0),$J3361),0,NOT($J3361),$I3361+$B$27,TRUE,$I3361)</f>
        <v>9.9999999999999992E-2</v>
      </c>
      <c r="J3362" t="b" cm="1">
        <f t="array" ref="J3362">_xlfn.IFS($I3362&gt;=$C$5-$B$27,TRUE,$P3362&gt;=$B$6,FALSE,TRUE,$J3361)</f>
        <v>0</v>
      </c>
      <c r="K3362" t="b" cm="1">
        <f t="array" ref="K3362">_xlfn.IFS($L3362&gt;=$B$4-$B$27,FALSE,$I3362&gt;=$B$5-$B$27,TRUE,AND($J3362,NOT($K3361)),FALSE,$K3361,TRUE,TRUE,FALSE)</f>
        <v>0</v>
      </c>
      <c r="L3362" cm="1">
        <f t="array" ref="L3362">_xlfn.IFS($K3361,$L3361+$B$27,NOT($K3361),0,TRUE,$K3361)</f>
        <v>0</v>
      </c>
      <c r="M3362" t="b" cm="1">
        <f t="array" ref="M3362">_xlfn.IFS($K3362,FALSE,AND($J3362,NOT($K3362),$P3362&lt;$B$6),TRUE,TRUE,FALSE)</f>
        <v>0</v>
      </c>
      <c r="N3362" cm="1">
        <f t="array" ref="N3362">_xlfn.IFS($N3361&gt;=$C$7-$B$27,0,$M3361,$N3361+$B$27,TRUE,0)</f>
        <v>0</v>
      </c>
      <c r="O3362" t="b" cm="1">
        <f t="array" ref="O3362">_xlfn.IFS(AND($J3362,NOT($K3362),NOT($M3362)),TRUE,$P3362&gt;=$B$6,FALSE,AND($J3362,NOT($K3362),$M3362,$N3362=0),TRUE,TRUE,FALSE)</f>
        <v>0</v>
      </c>
      <c r="P3362" cm="1">
        <f t="array" ref="P3362">_xlfn.IFS(AND($O3361,$P3361&lt;$B$6),$P3361+1,AND(NOT($J3361),$P3361&gt;0),0,TRUE,$P3361)</f>
        <v>0</v>
      </c>
      <c r="Q3362" s="1">
        <f t="shared" si="261"/>
        <v>180</v>
      </c>
      <c r="R3362" s="1">
        <f t="shared" si="262"/>
        <v>9000</v>
      </c>
      <c r="S3362" s="17">
        <f t="shared" si="263"/>
        <v>160.76213158678178</v>
      </c>
      <c r="T3362" s="1" cm="1">
        <f t="array" ref="T3362">_xlfn.IFS($B$6=1,Q3362*$B$10,AND(P3361=0,P3362&gt;=1),T3361+$B$6*$B$10*$B$8,TRUE,T3361)</f>
        <v>7200</v>
      </c>
      <c r="U3362" s="17">
        <f t="shared" si="264"/>
        <v>128.60970526942543</v>
      </c>
    </row>
    <row r="3363" spans="7:21" x14ac:dyDescent="0.25">
      <c r="G3363" s="15">
        <v>3361</v>
      </c>
      <c r="H3363" s="17">
        <f t="shared" si="260"/>
        <v>56</v>
      </c>
      <c r="I3363" cm="1">
        <f t="array" ref="I3363">_xlfn.IFS(AND(NOT($I3362=0),$J3362),0,NOT($J3362),$I3362+$B$27,TRUE,$I3362)</f>
        <v>0.11666666666666665</v>
      </c>
      <c r="J3363" t="b" cm="1">
        <f t="array" ref="J3363">_xlfn.IFS($I3363&gt;=$C$5-$B$27,TRUE,$P3363&gt;=$B$6,FALSE,TRUE,$J3362)</f>
        <v>0</v>
      </c>
      <c r="K3363" t="b" cm="1">
        <f t="array" ref="K3363">_xlfn.IFS($L3363&gt;=$B$4-$B$27,FALSE,$I3363&gt;=$B$5-$B$27,TRUE,AND($J3363,NOT($K3362)),FALSE,$K3362,TRUE,TRUE,FALSE)</f>
        <v>0</v>
      </c>
      <c r="L3363" cm="1">
        <f t="array" ref="L3363">_xlfn.IFS($K3362,$L3362+$B$27,NOT($K3362),0,TRUE,$K3362)</f>
        <v>0</v>
      </c>
      <c r="M3363" t="b" cm="1">
        <f t="array" ref="M3363">_xlfn.IFS($K3363,FALSE,AND($J3363,NOT($K3363),$P3363&lt;$B$6),TRUE,TRUE,FALSE)</f>
        <v>0</v>
      </c>
      <c r="N3363" cm="1">
        <f t="array" ref="N3363">_xlfn.IFS($N3362&gt;=$C$7-$B$27,0,$M3362,$N3362+$B$27,TRUE,0)</f>
        <v>0</v>
      </c>
      <c r="O3363" t="b" cm="1">
        <f t="array" ref="O3363">_xlfn.IFS(AND($J3363,NOT($K3363),NOT($M3363)),TRUE,$P3363&gt;=$B$6,FALSE,AND($J3363,NOT($K3363),$M3363,$N3363=0),TRUE,TRUE,FALSE)</f>
        <v>0</v>
      </c>
      <c r="P3363" cm="1">
        <f t="array" ref="P3363">_xlfn.IFS(AND($O3362,$P3362&lt;$B$6),$P3362+1,AND(NOT($J3362),$P3362&gt;0),0,TRUE,$P3362)</f>
        <v>0</v>
      </c>
      <c r="Q3363" s="1">
        <f t="shared" si="261"/>
        <v>180</v>
      </c>
      <c r="R3363" s="1">
        <f t="shared" si="262"/>
        <v>9000</v>
      </c>
      <c r="S3363" s="17">
        <f t="shared" si="263"/>
        <v>160.71428571428572</v>
      </c>
      <c r="T3363" s="1" cm="1">
        <f t="array" ref="T3363">_xlfn.IFS($B$6=1,Q3363*$B$10,AND(P3362=0,P3363&gt;=1),T3362+$B$6*$B$10*$B$8,TRUE,T3362)</f>
        <v>7200</v>
      </c>
      <c r="U3363" s="17">
        <f t="shared" si="264"/>
        <v>128.57142857142858</v>
      </c>
    </row>
    <row r="3364" spans="7:21" x14ac:dyDescent="0.25">
      <c r="G3364" s="15">
        <v>3362</v>
      </c>
      <c r="H3364" s="17">
        <f t="shared" si="260"/>
        <v>56.016666666666666</v>
      </c>
      <c r="I3364" cm="1">
        <f t="array" ref="I3364">_xlfn.IFS(AND(NOT($I3363=0),$J3363),0,NOT($J3363),$I3363+$B$27,TRUE,$I3363)</f>
        <v>0.13333333333333333</v>
      </c>
      <c r="J3364" t="b" cm="1">
        <f t="array" ref="J3364">_xlfn.IFS($I3364&gt;=$C$5-$B$27,TRUE,$P3364&gt;=$B$6,FALSE,TRUE,$J3363)</f>
        <v>0</v>
      </c>
      <c r="K3364" t="b" cm="1">
        <f t="array" ref="K3364">_xlfn.IFS($L3364&gt;=$B$4-$B$27,FALSE,$I3364&gt;=$B$5-$B$27,TRUE,AND($J3364,NOT($K3363)),FALSE,$K3363,TRUE,TRUE,FALSE)</f>
        <v>0</v>
      </c>
      <c r="L3364" cm="1">
        <f t="array" ref="L3364">_xlfn.IFS($K3363,$L3363+$B$27,NOT($K3363),0,TRUE,$K3363)</f>
        <v>0</v>
      </c>
      <c r="M3364" t="b" cm="1">
        <f t="array" ref="M3364">_xlfn.IFS($K3364,FALSE,AND($J3364,NOT($K3364),$P3364&lt;$B$6),TRUE,TRUE,FALSE)</f>
        <v>0</v>
      </c>
      <c r="N3364" cm="1">
        <f t="array" ref="N3364">_xlfn.IFS($N3363&gt;=$C$7-$B$27,0,$M3363,$N3363+$B$27,TRUE,0)</f>
        <v>0</v>
      </c>
      <c r="O3364" t="b" cm="1">
        <f t="array" ref="O3364">_xlfn.IFS(AND($J3364,NOT($K3364),NOT($M3364)),TRUE,$P3364&gt;=$B$6,FALSE,AND($J3364,NOT($K3364),$M3364,$N3364=0),TRUE,TRUE,FALSE)</f>
        <v>0</v>
      </c>
      <c r="P3364" cm="1">
        <f t="array" ref="P3364">_xlfn.IFS(AND($O3363,$P3363&lt;$B$6),$P3363+1,AND(NOT($J3363),$P3363&gt;0),0,TRUE,$P3363)</f>
        <v>0</v>
      </c>
      <c r="Q3364" s="1">
        <f t="shared" si="261"/>
        <v>180</v>
      </c>
      <c r="R3364" s="1">
        <f t="shared" si="262"/>
        <v>9000</v>
      </c>
      <c r="S3364" s="17">
        <f t="shared" si="263"/>
        <v>160.6664683130021</v>
      </c>
      <c r="T3364" s="1" cm="1">
        <f t="array" ref="T3364">_xlfn.IFS($B$6=1,Q3364*$B$10,AND(P3363=0,P3364&gt;=1),T3363+$B$6*$B$10*$B$8,TRUE,T3363)</f>
        <v>7200</v>
      </c>
      <c r="U3364" s="17">
        <f t="shared" si="264"/>
        <v>128.53317465040166</v>
      </c>
    </row>
    <row r="3365" spans="7:21" x14ac:dyDescent="0.25">
      <c r="G3365" s="15">
        <v>3363</v>
      </c>
      <c r="H3365" s="17">
        <f t="shared" si="260"/>
        <v>56.033333333333331</v>
      </c>
      <c r="I3365" cm="1">
        <f t="array" ref="I3365">_xlfn.IFS(AND(NOT($I3364=0),$J3364),0,NOT($J3364),$I3364+$B$27,TRUE,$I3364)</f>
        <v>0.15</v>
      </c>
      <c r="J3365" t="b" cm="1">
        <f t="array" ref="J3365">_xlfn.IFS($I3365&gt;=$C$5-$B$27,TRUE,$P3365&gt;=$B$6,FALSE,TRUE,$J3364)</f>
        <v>0</v>
      </c>
      <c r="K3365" t="b" cm="1">
        <f t="array" ref="K3365">_xlfn.IFS($L3365&gt;=$B$4-$B$27,FALSE,$I3365&gt;=$B$5-$B$27,TRUE,AND($J3365,NOT($K3364)),FALSE,$K3364,TRUE,TRUE,FALSE)</f>
        <v>0</v>
      </c>
      <c r="L3365" cm="1">
        <f t="array" ref="L3365">_xlfn.IFS($K3364,$L3364+$B$27,NOT($K3364),0,TRUE,$K3364)</f>
        <v>0</v>
      </c>
      <c r="M3365" t="b" cm="1">
        <f t="array" ref="M3365">_xlfn.IFS($K3365,FALSE,AND($J3365,NOT($K3365),$P3365&lt;$B$6),TRUE,TRUE,FALSE)</f>
        <v>0</v>
      </c>
      <c r="N3365" cm="1">
        <f t="array" ref="N3365">_xlfn.IFS($N3364&gt;=$C$7-$B$27,0,$M3364,$N3364+$B$27,TRUE,0)</f>
        <v>0</v>
      </c>
      <c r="O3365" t="b" cm="1">
        <f t="array" ref="O3365">_xlfn.IFS(AND($J3365,NOT($K3365),NOT($M3365)),TRUE,$P3365&gt;=$B$6,FALSE,AND($J3365,NOT($K3365),$M3365,$N3365=0),TRUE,TRUE,FALSE)</f>
        <v>0</v>
      </c>
      <c r="P3365" cm="1">
        <f t="array" ref="P3365">_xlfn.IFS(AND($O3364,$P3364&lt;$B$6),$P3364+1,AND(NOT($J3364),$P3364&gt;0),0,TRUE,$P3364)</f>
        <v>0</v>
      </c>
      <c r="Q3365" s="1">
        <f t="shared" si="261"/>
        <v>180</v>
      </c>
      <c r="R3365" s="1">
        <f t="shared" si="262"/>
        <v>9000</v>
      </c>
      <c r="S3365" s="17">
        <f t="shared" si="263"/>
        <v>160.61867935752528</v>
      </c>
      <c r="T3365" s="1" cm="1">
        <f t="array" ref="T3365">_xlfn.IFS($B$6=1,Q3365*$B$10,AND(P3364=0,P3365&gt;=1),T3364+$B$6*$B$10*$B$8,TRUE,T3364)</f>
        <v>7200</v>
      </c>
      <c r="U3365" s="17">
        <f t="shared" si="264"/>
        <v>128.49494348602022</v>
      </c>
    </row>
    <row r="3366" spans="7:21" x14ac:dyDescent="0.25">
      <c r="G3366" s="15">
        <v>3364</v>
      </c>
      <c r="H3366" s="17">
        <f t="shared" si="260"/>
        <v>56.05</v>
      </c>
      <c r="I3366" cm="1">
        <f t="array" ref="I3366">_xlfn.IFS(AND(NOT($I3365=0),$J3365),0,NOT($J3365),$I3365+$B$27,TRUE,$I3365)</f>
        <v>0.16666666666666666</v>
      </c>
      <c r="J3366" t="b" cm="1">
        <f t="array" ref="J3366">_xlfn.IFS($I3366&gt;=$C$5-$B$27,TRUE,$P3366&gt;=$B$6,FALSE,TRUE,$J3365)</f>
        <v>0</v>
      </c>
      <c r="K3366" t="b" cm="1">
        <f t="array" ref="K3366">_xlfn.IFS($L3366&gt;=$B$4-$B$27,FALSE,$I3366&gt;=$B$5-$B$27,TRUE,AND($J3366,NOT($K3365)),FALSE,$K3365,TRUE,TRUE,FALSE)</f>
        <v>0</v>
      </c>
      <c r="L3366" cm="1">
        <f t="array" ref="L3366">_xlfn.IFS($K3365,$L3365+$B$27,NOT($K3365),0,TRUE,$K3365)</f>
        <v>0</v>
      </c>
      <c r="M3366" t="b" cm="1">
        <f t="array" ref="M3366">_xlfn.IFS($K3366,FALSE,AND($J3366,NOT($K3366),$P3366&lt;$B$6),TRUE,TRUE,FALSE)</f>
        <v>0</v>
      </c>
      <c r="N3366" cm="1">
        <f t="array" ref="N3366">_xlfn.IFS($N3365&gt;=$C$7-$B$27,0,$M3365,$N3365+$B$27,TRUE,0)</f>
        <v>0</v>
      </c>
      <c r="O3366" t="b" cm="1">
        <f t="array" ref="O3366">_xlfn.IFS(AND($J3366,NOT($K3366),NOT($M3366)),TRUE,$P3366&gt;=$B$6,FALSE,AND($J3366,NOT($K3366),$M3366,$N3366=0),TRUE,TRUE,FALSE)</f>
        <v>0</v>
      </c>
      <c r="P3366" cm="1">
        <f t="array" ref="P3366">_xlfn.IFS(AND($O3365,$P3365&lt;$B$6),$P3365+1,AND(NOT($J3365),$P3365&gt;0),0,TRUE,$P3365)</f>
        <v>0</v>
      </c>
      <c r="Q3366" s="1">
        <f t="shared" si="261"/>
        <v>180</v>
      </c>
      <c r="R3366" s="1">
        <f t="shared" si="262"/>
        <v>9000</v>
      </c>
      <c r="S3366" s="17">
        <f t="shared" si="263"/>
        <v>160.57091882247994</v>
      </c>
      <c r="T3366" s="1" cm="1">
        <f t="array" ref="T3366">_xlfn.IFS($B$6=1,Q3366*$B$10,AND(P3365=0,P3366&gt;=1),T3365+$B$6*$B$10*$B$8,TRUE,T3365)</f>
        <v>7200</v>
      </c>
      <c r="U3366" s="17">
        <f t="shared" si="264"/>
        <v>128.45673505798396</v>
      </c>
    </row>
    <row r="3367" spans="7:21" x14ac:dyDescent="0.25">
      <c r="G3367" s="15">
        <v>3365</v>
      </c>
      <c r="H3367" s="17">
        <f t="shared" si="260"/>
        <v>56.066666666666663</v>
      </c>
      <c r="I3367" cm="1">
        <f t="array" ref="I3367">_xlfn.IFS(AND(NOT($I3366=0),$J3366),0,NOT($J3366),$I3366+$B$27,TRUE,$I3366)</f>
        <v>0.18333333333333332</v>
      </c>
      <c r="J3367" t="b" cm="1">
        <f t="array" ref="J3367">_xlfn.IFS($I3367&gt;=$C$5-$B$27,TRUE,$P3367&gt;=$B$6,FALSE,TRUE,$J3366)</f>
        <v>0</v>
      </c>
      <c r="K3367" t="b" cm="1">
        <f t="array" ref="K3367">_xlfn.IFS($L3367&gt;=$B$4-$B$27,FALSE,$I3367&gt;=$B$5-$B$27,TRUE,AND($J3367,NOT($K3366)),FALSE,$K3366,TRUE,TRUE,FALSE)</f>
        <v>0</v>
      </c>
      <c r="L3367" cm="1">
        <f t="array" ref="L3367">_xlfn.IFS($K3366,$L3366+$B$27,NOT($K3366),0,TRUE,$K3366)</f>
        <v>0</v>
      </c>
      <c r="M3367" t="b" cm="1">
        <f t="array" ref="M3367">_xlfn.IFS($K3367,FALSE,AND($J3367,NOT($K3367),$P3367&lt;$B$6),TRUE,TRUE,FALSE)</f>
        <v>0</v>
      </c>
      <c r="N3367" cm="1">
        <f t="array" ref="N3367">_xlfn.IFS($N3366&gt;=$C$7-$B$27,0,$M3366,$N3366+$B$27,TRUE,0)</f>
        <v>0</v>
      </c>
      <c r="O3367" t="b" cm="1">
        <f t="array" ref="O3367">_xlfn.IFS(AND($J3367,NOT($K3367),NOT($M3367)),TRUE,$P3367&gt;=$B$6,FALSE,AND($J3367,NOT($K3367),$M3367,$N3367=0),TRUE,TRUE,FALSE)</f>
        <v>0</v>
      </c>
      <c r="P3367" cm="1">
        <f t="array" ref="P3367">_xlfn.IFS(AND($O3366,$P3366&lt;$B$6),$P3366+1,AND(NOT($J3366),$P3366&gt;0),0,TRUE,$P3366)</f>
        <v>0</v>
      </c>
      <c r="Q3367" s="1">
        <f t="shared" si="261"/>
        <v>180</v>
      </c>
      <c r="R3367" s="1">
        <f t="shared" si="262"/>
        <v>9000</v>
      </c>
      <c r="S3367" s="17">
        <f t="shared" si="263"/>
        <v>160.52318668252082</v>
      </c>
      <c r="T3367" s="1" cm="1">
        <f t="array" ref="T3367">_xlfn.IFS($B$6=1,Q3367*$B$10,AND(P3366=0,P3367&gt;=1),T3366+$B$6*$B$10*$B$8,TRUE,T3366)</f>
        <v>7200</v>
      </c>
      <c r="U3367" s="17">
        <f t="shared" si="264"/>
        <v>128.41854934601665</v>
      </c>
    </row>
    <row r="3368" spans="7:21" x14ac:dyDescent="0.25">
      <c r="G3368" s="15">
        <v>3366</v>
      </c>
      <c r="H3368" s="17">
        <f t="shared" si="260"/>
        <v>56.083333333333336</v>
      </c>
      <c r="I3368" cm="1">
        <f t="array" ref="I3368">_xlfn.IFS(AND(NOT($I3367=0),$J3367),0,NOT($J3367),$I3367+$B$27,TRUE,$I3367)</f>
        <v>0.19999999999999998</v>
      </c>
      <c r="J3368" t="b" cm="1">
        <f t="array" ref="J3368">_xlfn.IFS($I3368&gt;=$C$5-$B$27,TRUE,$P3368&gt;=$B$6,FALSE,TRUE,$J3367)</f>
        <v>0</v>
      </c>
      <c r="K3368" t="b" cm="1">
        <f t="array" ref="K3368">_xlfn.IFS($L3368&gt;=$B$4-$B$27,FALSE,$I3368&gt;=$B$5-$B$27,TRUE,AND($J3368,NOT($K3367)),FALSE,$K3367,TRUE,TRUE,FALSE)</f>
        <v>0</v>
      </c>
      <c r="L3368" cm="1">
        <f t="array" ref="L3368">_xlfn.IFS($K3367,$L3367+$B$27,NOT($K3367),0,TRUE,$K3367)</f>
        <v>0</v>
      </c>
      <c r="M3368" t="b" cm="1">
        <f t="array" ref="M3368">_xlfn.IFS($K3368,FALSE,AND($J3368,NOT($K3368),$P3368&lt;$B$6),TRUE,TRUE,FALSE)</f>
        <v>0</v>
      </c>
      <c r="N3368" cm="1">
        <f t="array" ref="N3368">_xlfn.IFS($N3367&gt;=$C$7-$B$27,0,$M3367,$N3367+$B$27,TRUE,0)</f>
        <v>0</v>
      </c>
      <c r="O3368" t="b" cm="1">
        <f t="array" ref="O3368">_xlfn.IFS(AND($J3368,NOT($K3368),NOT($M3368)),TRUE,$P3368&gt;=$B$6,FALSE,AND($J3368,NOT($K3368),$M3368,$N3368=0),TRUE,TRUE,FALSE)</f>
        <v>0</v>
      </c>
      <c r="P3368" cm="1">
        <f t="array" ref="P3368">_xlfn.IFS(AND($O3367,$P3367&lt;$B$6),$P3367+1,AND(NOT($J3367),$P3367&gt;0),0,TRUE,$P3367)</f>
        <v>0</v>
      </c>
      <c r="Q3368" s="1">
        <f t="shared" si="261"/>
        <v>180</v>
      </c>
      <c r="R3368" s="1">
        <f t="shared" si="262"/>
        <v>9000</v>
      </c>
      <c r="S3368" s="17">
        <f t="shared" si="263"/>
        <v>160.47548291233284</v>
      </c>
      <c r="T3368" s="1" cm="1">
        <f t="array" ref="T3368">_xlfn.IFS($B$6=1,Q3368*$B$10,AND(P3367=0,P3368&gt;=1),T3367+$B$6*$B$10*$B$8,TRUE,T3367)</f>
        <v>7200</v>
      </c>
      <c r="U3368" s="17">
        <f t="shared" si="264"/>
        <v>128.38038632986627</v>
      </c>
    </row>
    <row r="3369" spans="7:21" x14ac:dyDescent="0.25">
      <c r="G3369" s="15">
        <v>3367</v>
      </c>
      <c r="H3369" s="17">
        <f t="shared" si="260"/>
        <v>56.1</v>
      </c>
      <c r="I3369" cm="1">
        <f t="array" ref="I3369">_xlfn.IFS(AND(NOT($I3368=0),$J3368),0,NOT($J3368),$I3368+$B$27,TRUE,$I3368)</f>
        <v>0.21666666666666665</v>
      </c>
      <c r="J3369" t="b" cm="1">
        <f t="array" ref="J3369">_xlfn.IFS($I3369&gt;=$C$5-$B$27,TRUE,$P3369&gt;=$B$6,FALSE,TRUE,$J3368)</f>
        <v>0</v>
      </c>
      <c r="K3369" t="b" cm="1">
        <f t="array" ref="K3369">_xlfn.IFS($L3369&gt;=$B$4-$B$27,FALSE,$I3369&gt;=$B$5-$B$27,TRUE,AND($J3369,NOT($K3368)),FALSE,$K3368,TRUE,TRUE,FALSE)</f>
        <v>0</v>
      </c>
      <c r="L3369" cm="1">
        <f t="array" ref="L3369">_xlfn.IFS($K3368,$L3368+$B$27,NOT($K3368),0,TRUE,$K3368)</f>
        <v>0</v>
      </c>
      <c r="M3369" t="b" cm="1">
        <f t="array" ref="M3369">_xlfn.IFS($K3369,FALSE,AND($J3369,NOT($K3369),$P3369&lt;$B$6),TRUE,TRUE,FALSE)</f>
        <v>0</v>
      </c>
      <c r="N3369" cm="1">
        <f t="array" ref="N3369">_xlfn.IFS($N3368&gt;=$C$7-$B$27,0,$M3368,$N3368+$B$27,TRUE,0)</f>
        <v>0</v>
      </c>
      <c r="O3369" t="b" cm="1">
        <f t="array" ref="O3369">_xlfn.IFS(AND($J3369,NOT($K3369),NOT($M3369)),TRUE,$P3369&gt;=$B$6,FALSE,AND($J3369,NOT($K3369),$M3369,$N3369=0),TRUE,TRUE,FALSE)</f>
        <v>0</v>
      </c>
      <c r="P3369" cm="1">
        <f t="array" ref="P3369">_xlfn.IFS(AND($O3368,$P3368&lt;$B$6),$P3368+1,AND(NOT($J3368),$P3368&gt;0),0,TRUE,$P3368)</f>
        <v>0</v>
      </c>
      <c r="Q3369" s="1">
        <f t="shared" si="261"/>
        <v>180</v>
      </c>
      <c r="R3369" s="1">
        <f t="shared" si="262"/>
        <v>9000</v>
      </c>
      <c r="S3369" s="17">
        <f t="shared" si="263"/>
        <v>160.42780748663102</v>
      </c>
      <c r="T3369" s="1" cm="1">
        <f t="array" ref="T3369">_xlfn.IFS($B$6=1,Q3369*$B$10,AND(P3368=0,P3369&gt;=1),T3368+$B$6*$B$10*$B$8,TRUE,T3368)</f>
        <v>7200</v>
      </c>
      <c r="U3369" s="17">
        <f t="shared" si="264"/>
        <v>128.34224598930481</v>
      </c>
    </row>
    <row r="3370" spans="7:21" x14ac:dyDescent="0.25">
      <c r="G3370" s="15">
        <v>3368</v>
      </c>
      <c r="H3370" s="17">
        <f t="shared" si="260"/>
        <v>56.116666666666667</v>
      </c>
      <c r="I3370" cm="1">
        <f t="array" ref="I3370">_xlfn.IFS(AND(NOT($I3369=0),$J3369),0,NOT($J3369),$I3369+$B$27,TRUE,$I3369)</f>
        <v>0.23333333333333331</v>
      </c>
      <c r="J3370" t="b" cm="1">
        <f t="array" ref="J3370">_xlfn.IFS($I3370&gt;=$C$5-$B$27,TRUE,$P3370&gt;=$B$6,FALSE,TRUE,$J3369)</f>
        <v>0</v>
      </c>
      <c r="K3370" t="b" cm="1">
        <f t="array" ref="K3370">_xlfn.IFS($L3370&gt;=$B$4-$B$27,FALSE,$I3370&gt;=$B$5-$B$27,TRUE,AND($J3370,NOT($K3369)),FALSE,$K3369,TRUE,TRUE,FALSE)</f>
        <v>0</v>
      </c>
      <c r="L3370" cm="1">
        <f t="array" ref="L3370">_xlfn.IFS($K3369,$L3369+$B$27,NOT($K3369),0,TRUE,$K3369)</f>
        <v>0</v>
      </c>
      <c r="M3370" t="b" cm="1">
        <f t="array" ref="M3370">_xlfn.IFS($K3370,FALSE,AND($J3370,NOT($K3370),$P3370&lt;$B$6),TRUE,TRUE,FALSE)</f>
        <v>0</v>
      </c>
      <c r="N3370" cm="1">
        <f t="array" ref="N3370">_xlfn.IFS($N3369&gt;=$C$7-$B$27,0,$M3369,$N3369+$B$27,TRUE,0)</f>
        <v>0</v>
      </c>
      <c r="O3370" t="b" cm="1">
        <f t="array" ref="O3370">_xlfn.IFS(AND($J3370,NOT($K3370),NOT($M3370)),TRUE,$P3370&gt;=$B$6,FALSE,AND($J3370,NOT($K3370),$M3370,$N3370=0),TRUE,TRUE,FALSE)</f>
        <v>0</v>
      </c>
      <c r="P3370" cm="1">
        <f t="array" ref="P3370">_xlfn.IFS(AND($O3369,$P3369&lt;$B$6),$P3369+1,AND(NOT($J3369),$P3369&gt;0),0,TRUE,$P3369)</f>
        <v>0</v>
      </c>
      <c r="Q3370" s="1">
        <f t="shared" si="261"/>
        <v>180</v>
      </c>
      <c r="R3370" s="1">
        <f t="shared" si="262"/>
        <v>9000</v>
      </c>
      <c r="S3370" s="17">
        <f t="shared" si="263"/>
        <v>160.38016038016039</v>
      </c>
      <c r="T3370" s="1" cm="1">
        <f t="array" ref="T3370">_xlfn.IFS($B$6=1,Q3370*$B$10,AND(P3369=0,P3370&gt;=1),T3369+$B$6*$B$10*$B$8,TRUE,T3369)</f>
        <v>7200</v>
      </c>
      <c r="U3370" s="17">
        <f t="shared" si="264"/>
        <v>128.30412830412831</v>
      </c>
    </row>
    <row r="3371" spans="7:21" x14ac:dyDescent="0.25">
      <c r="G3371" s="15">
        <v>3369</v>
      </c>
      <c r="H3371" s="17">
        <f t="shared" si="260"/>
        <v>56.133333333333333</v>
      </c>
      <c r="I3371" cm="1">
        <f t="array" ref="I3371">_xlfn.IFS(AND(NOT($I3370=0),$J3370),0,NOT($J3370),$I3370+$B$27,TRUE,$I3370)</f>
        <v>0.24999999999999997</v>
      </c>
      <c r="J3371" t="b" cm="1">
        <f t="array" ref="J3371">_xlfn.IFS($I3371&gt;=$C$5-$B$27,TRUE,$P3371&gt;=$B$6,FALSE,TRUE,$J3370)</f>
        <v>0</v>
      </c>
      <c r="K3371" t="b" cm="1">
        <f t="array" ref="K3371">_xlfn.IFS($L3371&gt;=$B$4-$B$27,FALSE,$I3371&gt;=$B$5-$B$27,TRUE,AND($J3371,NOT($K3370)),FALSE,$K3370,TRUE,TRUE,FALSE)</f>
        <v>0</v>
      </c>
      <c r="L3371" cm="1">
        <f t="array" ref="L3371">_xlfn.IFS($K3370,$L3370+$B$27,NOT($K3370),0,TRUE,$K3370)</f>
        <v>0</v>
      </c>
      <c r="M3371" t="b" cm="1">
        <f t="array" ref="M3371">_xlfn.IFS($K3371,FALSE,AND($J3371,NOT($K3371),$P3371&lt;$B$6),TRUE,TRUE,FALSE)</f>
        <v>0</v>
      </c>
      <c r="N3371" cm="1">
        <f t="array" ref="N3371">_xlfn.IFS($N3370&gt;=$C$7-$B$27,0,$M3370,$N3370+$B$27,TRUE,0)</f>
        <v>0</v>
      </c>
      <c r="O3371" t="b" cm="1">
        <f t="array" ref="O3371">_xlfn.IFS(AND($J3371,NOT($K3371),NOT($M3371)),TRUE,$P3371&gt;=$B$6,FALSE,AND($J3371,NOT($K3371),$M3371,$N3371=0),TRUE,TRUE,FALSE)</f>
        <v>0</v>
      </c>
      <c r="P3371" cm="1">
        <f t="array" ref="P3371">_xlfn.IFS(AND($O3370,$P3370&lt;$B$6),$P3370+1,AND(NOT($J3370),$P3370&gt;0),0,TRUE,$P3370)</f>
        <v>0</v>
      </c>
      <c r="Q3371" s="1">
        <f t="shared" si="261"/>
        <v>180</v>
      </c>
      <c r="R3371" s="1">
        <f t="shared" si="262"/>
        <v>9000</v>
      </c>
      <c r="S3371" s="17">
        <f t="shared" si="263"/>
        <v>160.33254156769596</v>
      </c>
      <c r="T3371" s="1" cm="1">
        <f t="array" ref="T3371">_xlfn.IFS($B$6=1,Q3371*$B$10,AND(P3370=0,P3371&gt;=1),T3370+$B$6*$B$10*$B$8,TRUE,T3370)</f>
        <v>7200</v>
      </c>
      <c r="U3371" s="17">
        <f t="shared" si="264"/>
        <v>128.26603325415678</v>
      </c>
    </row>
    <row r="3372" spans="7:21" x14ac:dyDescent="0.25">
      <c r="G3372" s="15">
        <v>3370</v>
      </c>
      <c r="H3372" s="17">
        <f t="shared" si="260"/>
        <v>56.15</v>
      </c>
      <c r="I3372" cm="1">
        <f t="array" ref="I3372">_xlfn.IFS(AND(NOT($I3371=0),$J3371),0,NOT($J3371),$I3371+$B$27,TRUE,$I3371)</f>
        <v>0.26666666666666666</v>
      </c>
      <c r="J3372" t="b" cm="1">
        <f t="array" ref="J3372">_xlfn.IFS($I3372&gt;=$C$5-$B$27,TRUE,$P3372&gt;=$B$6,FALSE,TRUE,$J3371)</f>
        <v>0</v>
      </c>
      <c r="K3372" t="b" cm="1">
        <f t="array" ref="K3372">_xlfn.IFS($L3372&gt;=$B$4-$B$27,FALSE,$I3372&gt;=$B$5-$B$27,TRUE,AND($J3372,NOT($K3371)),FALSE,$K3371,TRUE,TRUE,FALSE)</f>
        <v>0</v>
      </c>
      <c r="L3372" cm="1">
        <f t="array" ref="L3372">_xlfn.IFS($K3371,$L3371+$B$27,NOT($K3371),0,TRUE,$K3371)</f>
        <v>0</v>
      </c>
      <c r="M3372" t="b" cm="1">
        <f t="array" ref="M3372">_xlfn.IFS($K3372,FALSE,AND($J3372,NOT($K3372),$P3372&lt;$B$6),TRUE,TRUE,FALSE)</f>
        <v>0</v>
      </c>
      <c r="N3372" cm="1">
        <f t="array" ref="N3372">_xlfn.IFS($N3371&gt;=$C$7-$B$27,0,$M3371,$N3371+$B$27,TRUE,0)</f>
        <v>0</v>
      </c>
      <c r="O3372" t="b" cm="1">
        <f t="array" ref="O3372">_xlfn.IFS(AND($J3372,NOT($K3372),NOT($M3372)),TRUE,$P3372&gt;=$B$6,FALSE,AND($J3372,NOT($K3372),$M3372,$N3372=0),TRUE,TRUE,FALSE)</f>
        <v>0</v>
      </c>
      <c r="P3372" cm="1">
        <f t="array" ref="P3372">_xlfn.IFS(AND($O3371,$P3371&lt;$B$6),$P3371+1,AND(NOT($J3371),$P3371&gt;0),0,TRUE,$P3371)</f>
        <v>0</v>
      </c>
      <c r="Q3372" s="1">
        <f t="shared" si="261"/>
        <v>180</v>
      </c>
      <c r="R3372" s="1">
        <f t="shared" si="262"/>
        <v>9000</v>
      </c>
      <c r="S3372" s="17">
        <f t="shared" si="263"/>
        <v>160.28495102404275</v>
      </c>
      <c r="T3372" s="1" cm="1">
        <f t="array" ref="T3372">_xlfn.IFS($B$6=1,Q3372*$B$10,AND(P3371=0,P3372&gt;=1),T3371+$B$6*$B$10*$B$8,TRUE,T3371)</f>
        <v>7200</v>
      </c>
      <c r="U3372" s="17">
        <f t="shared" si="264"/>
        <v>128.2279608192342</v>
      </c>
    </row>
    <row r="3373" spans="7:21" x14ac:dyDescent="0.25">
      <c r="G3373" s="15">
        <v>3371</v>
      </c>
      <c r="H3373" s="17">
        <f t="shared" si="260"/>
        <v>56.166666666666664</v>
      </c>
      <c r="I3373" cm="1">
        <f t="array" ref="I3373">_xlfn.IFS(AND(NOT($I3372=0),$J3372),0,NOT($J3372),$I3372+$B$27,TRUE,$I3372)</f>
        <v>0.28333333333333333</v>
      </c>
      <c r="J3373" t="b" cm="1">
        <f t="array" ref="J3373">_xlfn.IFS($I3373&gt;=$C$5-$B$27,TRUE,$P3373&gt;=$B$6,FALSE,TRUE,$J3372)</f>
        <v>0</v>
      </c>
      <c r="K3373" t="b" cm="1">
        <f t="array" ref="K3373">_xlfn.IFS($L3373&gt;=$B$4-$B$27,FALSE,$I3373&gt;=$B$5-$B$27,TRUE,AND($J3373,NOT($K3372)),FALSE,$K3372,TRUE,TRUE,FALSE)</f>
        <v>0</v>
      </c>
      <c r="L3373" cm="1">
        <f t="array" ref="L3373">_xlfn.IFS($K3372,$L3372+$B$27,NOT($K3372),0,TRUE,$K3372)</f>
        <v>0</v>
      </c>
      <c r="M3373" t="b" cm="1">
        <f t="array" ref="M3373">_xlfn.IFS($K3373,FALSE,AND($J3373,NOT($K3373),$P3373&lt;$B$6),TRUE,TRUE,FALSE)</f>
        <v>0</v>
      </c>
      <c r="N3373" cm="1">
        <f t="array" ref="N3373">_xlfn.IFS($N3372&gt;=$C$7-$B$27,0,$M3372,$N3372+$B$27,TRUE,0)</f>
        <v>0</v>
      </c>
      <c r="O3373" t="b" cm="1">
        <f t="array" ref="O3373">_xlfn.IFS(AND($J3373,NOT($K3373),NOT($M3373)),TRUE,$P3373&gt;=$B$6,FALSE,AND($J3373,NOT($K3373),$M3373,$N3373=0),TRUE,TRUE,FALSE)</f>
        <v>0</v>
      </c>
      <c r="P3373" cm="1">
        <f t="array" ref="P3373">_xlfn.IFS(AND($O3372,$P3372&lt;$B$6),$P3372+1,AND(NOT($J3372),$P3372&gt;0),0,TRUE,$P3372)</f>
        <v>0</v>
      </c>
      <c r="Q3373" s="1">
        <f t="shared" si="261"/>
        <v>180</v>
      </c>
      <c r="R3373" s="1">
        <f t="shared" si="262"/>
        <v>9000</v>
      </c>
      <c r="S3373" s="17">
        <f t="shared" si="263"/>
        <v>160.23738872403561</v>
      </c>
      <c r="T3373" s="1" cm="1">
        <f t="array" ref="T3373">_xlfn.IFS($B$6=1,Q3373*$B$10,AND(P3372=0,P3373&gt;=1),T3372+$B$6*$B$10*$B$8,TRUE,T3372)</f>
        <v>7200</v>
      </c>
      <c r="U3373" s="17">
        <f t="shared" si="264"/>
        <v>128.1899109792285</v>
      </c>
    </row>
    <row r="3374" spans="7:21" x14ac:dyDescent="0.25">
      <c r="G3374" s="15">
        <v>3372</v>
      </c>
      <c r="H3374" s="17">
        <f t="shared" si="260"/>
        <v>56.18333333333333</v>
      </c>
      <c r="I3374" cm="1">
        <f t="array" ref="I3374">_xlfn.IFS(AND(NOT($I3373=0),$J3373),0,NOT($J3373),$I3373+$B$27,TRUE,$I3373)</f>
        <v>0.3</v>
      </c>
      <c r="J3374" t="b" cm="1">
        <f t="array" ref="J3374">_xlfn.IFS($I3374&gt;=$C$5-$B$27,TRUE,$P3374&gt;=$B$6,FALSE,TRUE,$J3373)</f>
        <v>0</v>
      </c>
      <c r="K3374" t="b" cm="1">
        <f t="array" ref="K3374">_xlfn.IFS($L3374&gt;=$B$4-$B$27,FALSE,$I3374&gt;=$B$5-$B$27,TRUE,AND($J3374,NOT($K3373)),FALSE,$K3373,TRUE,TRUE,FALSE)</f>
        <v>0</v>
      </c>
      <c r="L3374" cm="1">
        <f t="array" ref="L3374">_xlfn.IFS($K3373,$L3373+$B$27,NOT($K3373),0,TRUE,$K3373)</f>
        <v>0</v>
      </c>
      <c r="M3374" t="b" cm="1">
        <f t="array" ref="M3374">_xlfn.IFS($K3374,FALSE,AND($J3374,NOT($K3374),$P3374&lt;$B$6),TRUE,TRUE,FALSE)</f>
        <v>0</v>
      </c>
      <c r="N3374" cm="1">
        <f t="array" ref="N3374">_xlfn.IFS($N3373&gt;=$C$7-$B$27,0,$M3373,$N3373+$B$27,TRUE,0)</f>
        <v>0</v>
      </c>
      <c r="O3374" t="b" cm="1">
        <f t="array" ref="O3374">_xlfn.IFS(AND($J3374,NOT($K3374),NOT($M3374)),TRUE,$P3374&gt;=$B$6,FALSE,AND($J3374,NOT($K3374),$M3374,$N3374=0),TRUE,TRUE,FALSE)</f>
        <v>0</v>
      </c>
      <c r="P3374" cm="1">
        <f t="array" ref="P3374">_xlfn.IFS(AND($O3373,$P3373&lt;$B$6),$P3373+1,AND(NOT($J3373),$P3373&gt;0),0,TRUE,$P3373)</f>
        <v>0</v>
      </c>
      <c r="Q3374" s="1">
        <f t="shared" si="261"/>
        <v>180</v>
      </c>
      <c r="R3374" s="1">
        <f t="shared" si="262"/>
        <v>9000</v>
      </c>
      <c r="S3374" s="17">
        <f t="shared" si="263"/>
        <v>160.1898546425393</v>
      </c>
      <c r="T3374" s="1" cm="1">
        <f t="array" ref="T3374">_xlfn.IFS($B$6=1,Q3374*$B$10,AND(P3373=0,P3374&gt;=1),T3373+$B$6*$B$10*$B$8,TRUE,T3373)</f>
        <v>7200</v>
      </c>
      <c r="U3374" s="17">
        <f t="shared" si="264"/>
        <v>128.15188371403144</v>
      </c>
    </row>
    <row r="3375" spans="7:21" x14ac:dyDescent="0.25">
      <c r="G3375" s="15">
        <v>3373</v>
      </c>
      <c r="H3375" s="17">
        <f t="shared" si="260"/>
        <v>56.199999999999996</v>
      </c>
      <c r="I3375" cm="1">
        <f t="array" ref="I3375">_xlfn.IFS(AND(NOT($I3374=0),$J3374),0,NOT($J3374),$I3374+$B$27,TRUE,$I3374)</f>
        <v>0.31666666666666665</v>
      </c>
      <c r="J3375" t="b" cm="1">
        <f t="array" ref="J3375">_xlfn.IFS($I3375&gt;=$C$5-$B$27,TRUE,$P3375&gt;=$B$6,FALSE,TRUE,$J3374)</f>
        <v>0</v>
      </c>
      <c r="K3375" t="b" cm="1">
        <f t="array" ref="K3375">_xlfn.IFS($L3375&gt;=$B$4-$B$27,FALSE,$I3375&gt;=$B$5-$B$27,TRUE,AND($J3375,NOT($K3374)),FALSE,$K3374,TRUE,TRUE,FALSE)</f>
        <v>0</v>
      </c>
      <c r="L3375" cm="1">
        <f t="array" ref="L3375">_xlfn.IFS($K3374,$L3374+$B$27,NOT($K3374),0,TRUE,$K3374)</f>
        <v>0</v>
      </c>
      <c r="M3375" t="b" cm="1">
        <f t="array" ref="M3375">_xlfn.IFS($K3375,FALSE,AND($J3375,NOT($K3375),$P3375&lt;$B$6),TRUE,TRUE,FALSE)</f>
        <v>0</v>
      </c>
      <c r="N3375" cm="1">
        <f t="array" ref="N3375">_xlfn.IFS($N3374&gt;=$C$7-$B$27,0,$M3374,$N3374+$B$27,TRUE,0)</f>
        <v>0</v>
      </c>
      <c r="O3375" t="b" cm="1">
        <f t="array" ref="O3375">_xlfn.IFS(AND($J3375,NOT($K3375),NOT($M3375)),TRUE,$P3375&gt;=$B$6,FALSE,AND($J3375,NOT($K3375),$M3375,$N3375=0),TRUE,TRUE,FALSE)</f>
        <v>0</v>
      </c>
      <c r="P3375" cm="1">
        <f t="array" ref="P3375">_xlfn.IFS(AND($O3374,$P3374&lt;$B$6),$P3374+1,AND(NOT($J3374),$P3374&gt;0),0,TRUE,$P3374)</f>
        <v>0</v>
      </c>
      <c r="Q3375" s="1">
        <f t="shared" si="261"/>
        <v>180</v>
      </c>
      <c r="R3375" s="1">
        <f t="shared" si="262"/>
        <v>9000</v>
      </c>
      <c r="S3375" s="17">
        <f t="shared" si="263"/>
        <v>160.14234875444842</v>
      </c>
      <c r="T3375" s="1" cm="1">
        <f t="array" ref="T3375">_xlfn.IFS($B$6=1,Q3375*$B$10,AND(P3374=0,P3375&gt;=1),T3374+$B$6*$B$10*$B$8,TRUE,T3374)</f>
        <v>7200</v>
      </c>
      <c r="U3375" s="17">
        <f t="shared" si="264"/>
        <v>128.11387900355874</v>
      </c>
    </row>
    <row r="3376" spans="7:21" x14ac:dyDescent="0.25">
      <c r="G3376" s="15">
        <v>3374</v>
      </c>
      <c r="H3376" s="17">
        <f t="shared" si="260"/>
        <v>56.216666666666669</v>
      </c>
      <c r="I3376" cm="1">
        <f t="array" ref="I3376">_xlfn.IFS(AND(NOT($I3375=0),$J3375),0,NOT($J3375),$I3375+$B$27,TRUE,$I3375)</f>
        <v>0.33333333333333331</v>
      </c>
      <c r="J3376" t="b" cm="1">
        <f t="array" ref="J3376">_xlfn.IFS($I3376&gt;=$C$5-$B$27,TRUE,$P3376&gt;=$B$6,FALSE,TRUE,$J3375)</f>
        <v>0</v>
      </c>
      <c r="K3376" t="b" cm="1">
        <f t="array" ref="K3376">_xlfn.IFS($L3376&gt;=$B$4-$B$27,FALSE,$I3376&gt;=$B$5-$B$27,TRUE,AND($J3376,NOT($K3375)),FALSE,$K3375,TRUE,TRUE,FALSE)</f>
        <v>0</v>
      </c>
      <c r="L3376" cm="1">
        <f t="array" ref="L3376">_xlfn.IFS($K3375,$L3375+$B$27,NOT($K3375),0,TRUE,$K3375)</f>
        <v>0</v>
      </c>
      <c r="M3376" t="b" cm="1">
        <f t="array" ref="M3376">_xlfn.IFS($K3376,FALSE,AND($J3376,NOT($K3376),$P3376&lt;$B$6),TRUE,TRUE,FALSE)</f>
        <v>0</v>
      </c>
      <c r="N3376" cm="1">
        <f t="array" ref="N3376">_xlfn.IFS($N3375&gt;=$C$7-$B$27,0,$M3375,$N3375+$B$27,TRUE,0)</f>
        <v>0</v>
      </c>
      <c r="O3376" t="b" cm="1">
        <f t="array" ref="O3376">_xlfn.IFS(AND($J3376,NOT($K3376),NOT($M3376)),TRUE,$P3376&gt;=$B$6,FALSE,AND($J3376,NOT($K3376),$M3376,$N3376=0),TRUE,TRUE,FALSE)</f>
        <v>0</v>
      </c>
      <c r="P3376" cm="1">
        <f t="array" ref="P3376">_xlfn.IFS(AND($O3375,$P3375&lt;$B$6),$P3375+1,AND(NOT($J3375),$P3375&gt;0),0,TRUE,$P3375)</f>
        <v>0</v>
      </c>
      <c r="Q3376" s="1">
        <f t="shared" si="261"/>
        <v>180</v>
      </c>
      <c r="R3376" s="1">
        <f t="shared" si="262"/>
        <v>9000</v>
      </c>
      <c r="S3376" s="17">
        <f t="shared" si="263"/>
        <v>160.09487103468723</v>
      </c>
      <c r="T3376" s="1" cm="1">
        <f t="array" ref="T3376">_xlfn.IFS($B$6=1,Q3376*$B$10,AND(P3375=0,P3376&gt;=1),T3375+$B$6*$B$10*$B$8,TRUE,T3375)</f>
        <v>7200</v>
      </c>
      <c r="U3376" s="17">
        <f t="shared" si="264"/>
        <v>128.07589682774977</v>
      </c>
    </row>
    <row r="3377" spans="7:21" x14ac:dyDescent="0.25">
      <c r="G3377" s="15">
        <v>3375</v>
      </c>
      <c r="H3377" s="17">
        <f t="shared" si="260"/>
        <v>56.233333333333334</v>
      </c>
      <c r="I3377" cm="1">
        <f t="array" ref="I3377">_xlfn.IFS(AND(NOT($I3376=0),$J3376),0,NOT($J3376),$I3376+$B$27,TRUE,$I3376)</f>
        <v>0.35</v>
      </c>
      <c r="J3377" t="b" cm="1">
        <f t="array" ref="J3377">_xlfn.IFS($I3377&gt;=$C$5-$B$27,TRUE,$P3377&gt;=$B$6,FALSE,TRUE,$J3376)</f>
        <v>0</v>
      </c>
      <c r="K3377" t="b" cm="1">
        <f t="array" ref="K3377">_xlfn.IFS($L3377&gt;=$B$4-$B$27,FALSE,$I3377&gt;=$B$5-$B$27,TRUE,AND($J3377,NOT($K3376)),FALSE,$K3376,TRUE,TRUE,FALSE)</f>
        <v>0</v>
      </c>
      <c r="L3377" cm="1">
        <f t="array" ref="L3377">_xlfn.IFS($K3376,$L3376+$B$27,NOT($K3376),0,TRUE,$K3376)</f>
        <v>0</v>
      </c>
      <c r="M3377" t="b" cm="1">
        <f t="array" ref="M3377">_xlfn.IFS($K3377,FALSE,AND($J3377,NOT($K3377),$P3377&lt;$B$6),TRUE,TRUE,FALSE)</f>
        <v>0</v>
      </c>
      <c r="N3377" cm="1">
        <f t="array" ref="N3377">_xlfn.IFS($N3376&gt;=$C$7-$B$27,0,$M3376,$N3376+$B$27,TRUE,0)</f>
        <v>0</v>
      </c>
      <c r="O3377" t="b" cm="1">
        <f t="array" ref="O3377">_xlfn.IFS(AND($J3377,NOT($K3377),NOT($M3377)),TRUE,$P3377&gt;=$B$6,FALSE,AND($J3377,NOT($K3377),$M3377,$N3377=0),TRUE,TRUE,FALSE)</f>
        <v>0</v>
      </c>
      <c r="P3377" cm="1">
        <f t="array" ref="P3377">_xlfn.IFS(AND($O3376,$P3376&lt;$B$6),$P3376+1,AND(NOT($J3376),$P3376&gt;0),0,TRUE,$P3376)</f>
        <v>0</v>
      </c>
      <c r="Q3377" s="1">
        <f t="shared" si="261"/>
        <v>180</v>
      </c>
      <c r="R3377" s="1">
        <f t="shared" si="262"/>
        <v>9000</v>
      </c>
      <c r="S3377" s="17">
        <f t="shared" si="263"/>
        <v>160.04742145820984</v>
      </c>
      <c r="T3377" s="1" cm="1">
        <f t="array" ref="T3377">_xlfn.IFS($B$6=1,Q3377*$B$10,AND(P3376=0,P3377&gt;=1),T3376+$B$6*$B$10*$B$8,TRUE,T3376)</f>
        <v>7200</v>
      </c>
      <c r="U3377" s="17">
        <f t="shared" si="264"/>
        <v>128.03793716656787</v>
      </c>
    </row>
    <row r="3378" spans="7:21" x14ac:dyDescent="0.25">
      <c r="G3378" s="15">
        <v>3376</v>
      </c>
      <c r="H3378" s="17">
        <f t="shared" si="260"/>
        <v>56.25</v>
      </c>
      <c r="I3378" cm="1">
        <f t="array" ref="I3378">_xlfn.IFS(AND(NOT($I3377=0),$J3377),0,NOT($J3377),$I3377+$B$27,TRUE,$I3377)</f>
        <v>0.36666666666666664</v>
      </c>
      <c r="J3378" t="b" cm="1">
        <f t="array" ref="J3378">_xlfn.IFS($I3378&gt;=$C$5-$B$27,TRUE,$P3378&gt;=$B$6,FALSE,TRUE,$J3377)</f>
        <v>0</v>
      </c>
      <c r="K3378" t="b" cm="1">
        <f t="array" ref="K3378">_xlfn.IFS($L3378&gt;=$B$4-$B$27,FALSE,$I3378&gt;=$B$5-$B$27,TRUE,AND($J3378,NOT($K3377)),FALSE,$K3377,TRUE,TRUE,FALSE)</f>
        <v>0</v>
      </c>
      <c r="L3378" cm="1">
        <f t="array" ref="L3378">_xlfn.IFS($K3377,$L3377+$B$27,NOT($K3377),0,TRUE,$K3377)</f>
        <v>0</v>
      </c>
      <c r="M3378" t="b" cm="1">
        <f t="array" ref="M3378">_xlfn.IFS($K3378,FALSE,AND($J3378,NOT($K3378),$P3378&lt;$B$6),TRUE,TRUE,FALSE)</f>
        <v>0</v>
      </c>
      <c r="N3378" cm="1">
        <f t="array" ref="N3378">_xlfn.IFS($N3377&gt;=$C$7-$B$27,0,$M3377,$N3377+$B$27,TRUE,0)</f>
        <v>0</v>
      </c>
      <c r="O3378" t="b" cm="1">
        <f t="array" ref="O3378">_xlfn.IFS(AND($J3378,NOT($K3378),NOT($M3378)),TRUE,$P3378&gt;=$B$6,FALSE,AND($J3378,NOT($K3378),$M3378,$N3378=0),TRUE,TRUE,FALSE)</f>
        <v>0</v>
      </c>
      <c r="P3378" cm="1">
        <f t="array" ref="P3378">_xlfn.IFS(AND($O3377,$P3377&lt;$B$6),$P3377+1,AND(NOT($J3377),$P3377&gt;0),0,TRUE,$P3377)</f>
        <v>0</v>
      </c>
      <c r="Q3378" s="1">
        <f t="shared" si="261"/>
        <v>180</v>
      </c>
      <c r="R3378" s="1">
        <f t="shared" si="262"/>
        <v>9000</v>
      </c>
      <c r="S3378" s="17">
        <f t="shared" si="263"/>
        <v>160</v>
      </c>
      <c r="T3378" s="1" cm="1">
        <f t="array" ref="T3378">_xlfn.IFS($B$6=1,Q3378*$B$10,AND(P3377=0,P3378&gt;=1),T3377+$B$6*$B$10*$B$8,TRUE,T3377)</f>
        <v>7200</v>
      </c>
      <c r="U3378" s="17">
        <f t="shared" si="264"/>
        <v>128</v>
      </c>
    </row>
    <row r="3379" spans="7:21" x14ac:dyDescent="0.25">
      <c r="G3379" s="15">
        <v>3377</v>
      </c>
      <c r="H3379" s="17">
        <f t="shared" si="260"/>
        <v>56.266666666666666</v>
      </c>
      <c r="I3379" cm="1">
        <f t="array" ref="I3379">_xlfn.IFS(AND(NOT($I3378=0),$J3378),0,NOT($J3378),$I3378+$B$27,TRUE,$I3378)</f>
        <v>0.3833333333333333</v>
      </c>
      <c r="J3379" t="b" cm="1">
        <f t="array" ref="J3379">_xlfn.IFS($I3379&gt;=$C$5-$B$27,TRUE,$P3379&gt;=$B$6,FALSE,TRUE,$J3378)</f>
        <v>0</v>
      </c>
      <c r="K3379" t="b" cm="1">
        <f t="array" ref="K3379">_xlfn.IFS($L3379&gt;=$B$4-$B$27,FALSE,$I3379&gt;=$B$5-$B$27,TRUE,AND($J3379,NOT($K3378)),FALSE,$K3378,TRUE,TRUE,FALSE)</f>
        <v>0</v>
      </c>
      <c r="L3379" cm="1">
        <f t="array" ref="L3379">_xlfn.IFS($K3378,$L3378+$B$27,NOT($K3378),0,TRUE,$K3378)</f>
        <v>0</v>
      </c>
      <c r="M3379" t="b" cm="1">
        <f t="array" ref="M3379">_xlfn.IFS($K3379,FALSE,AND($J3379,NOT($K3379),$P3379&lt;$B$6),TRUE,TRUE,FALSE)</f>
        <v>0</v>
      </c>
      <c r="N3379" cm="1">
        <f t="array" ref="N3379">_xlfn.IFS($N3378&gt;=$C$7-$B$27,0,$M3378,$N3378+$B$27,TRUE,0)</f>
        <v>0</v>
      </c>
      <c r="O3379" t="b" cm="1">
        <f t="array" ref="O3379">_xlfn.IFS(AND($J3379,NOT($K3379),NOT($M3379)),TRUE,$P3379&gt;=$B$6,FALSE,AND($J3379,NOT($K3379),$M3379,$N3379=0),TRUE,TRUE,FALSE)</f>
        <v>0</v>
      </c>
      <c r="P3379" cm="1">
        <f t="array" ref="P3379">_xlfn.IFS(AND($O3378,$P3378&lt;$B$6),$P3378+1,AND(NOT($J3378),$P3378&gt;0),0,TRUE,$P3378)</f>
        <v>0</v>
      </c>
      <c r="Q3379" s="1">
        <f t="shared" si="261"/>
        <v>180</v>
      </c>
      <c r="R3379" s="1">
        <f t="shared" si="262"/>
        <v>9000</v>
      </c>
      <c r="S3379" s="17">
        <f t="shared" si="263"/>
        <v>159.95260663507111</v>
      </c>
      <c r="T3379" s="1" cm="1">
        <f t="array" ref="T3379">_xlfn.IFS($B$6=1,Q3379*$B$10,AND(P3378=0,P3379&gt;=1),T3378+$B$6*$B$10*$B$8,TRUE,T3378)</f>
        <v>7200</v>
      </c>
      <c r="U3379" s="17">
        <f t="shared" si="264"/>
        <v>127.96208530805687</v>
      </c>
    </row>
    <row r="3380" spans="7:21" x14ac:dyDescent="0.25">
      <c r="G3380" s="15">
        <v>3378</v>
      </c>
      <c r="H3380" s="17">
        <f t="shared" si="260"/>
        <v>56.283333333333331</v>
      </c>
      <c r="I3380" cm="1">
        <f t="array" ref="I3380">_xlfn.IFS(AND(NOT($I3379=0),$J3379),0,NOT($J3379),$I3379+$B$27,TRUE,$I3379)</f>
        <v>0.39999999999999997</v>
      </c>
      <c r="J3380" t="b" cm="1">
        <f t="array" ref="J3380">_xlfn.IFS($I3380&gt;=$C$5-$B$27,TRUE,$P3380&gt;=$B$6,FALSE,TRUE,$J3379)</f>
        <v>0</v>
      </c>
      <c r="K3380" t="b" cm="1">
        <f t="array" ref="K3380">_xlfn.IFS($L3380&gt;=$B$4-$B$27,FALSE,$I3380&gt;=$B$5-$B$27,TRUE,AND($J3380,NOT($K3379)),FALSE,$K3379,TRUE,TRUE,FALSE)</f>
        <v>0</v>
      </c>
      <c r="L3380" cm="1">
        <f t="array" ref="L3380">_xlfn.IFS($K3379,$L3379+$B$27,NOT($K3379),0,TRUE,$K3379)</f>
        <v>0</v>
      </c>
      <c r="M3380" t="b" cm="1">
        <f t="array" ref="M3380">_xlfn.IFS($K3380,FALSE,AND($J3380,NOT($K3380),$P3380&lt;$B$6),TRUE,TRUE,FALSE)</f>
        <v>0</v>
      </c>
      <c r="N3380" cm="1">
        <f t="array" ref="N3380">_xlfn.IFS($N3379&gt;=$C$7-$B$27,0,$M3379,$N3379+$B$27,TRUE,0)</f>
        <v>0</v>
      </c>
      <c r="O3380" t="b" cm="1">
        <f t="array" ref="O3380">_xlfn.IFS(AND($J3380,NOT($K3380),NOT($M3380)),TRUE,$P3380&gt;=$B$6,FALSE,AND($J3380,NOT($K3380),$M3380,$N3380=0),TRUE,TRUE,FALSE)</f>
        <v>0</v>
      </c>
      <c r="P3380" cm="1">
        <f t="array" ref="P3380">_xlfn.IFS(AND($O3379,$P3379&lt;$B$6),$P3379+1,AND(NOT($J3379),$P3379&gt;0),0,TRUE,$P3379)</f>
        <v>0</v>
      </c>
      <c r="Q3380" s="1">
        <f t="shared" si="261"/>
        <v>180</v>
      </c>
      <c r="R3380" s="1">
        <f t="shared" si="262"/>
        <v>9000</v>
      </c>
      <c r="S3380" s="17">
        <f t="shared" si="263"/>
        <v>159.90524133846611</v>
      </c>
      <c r="T3380" s="1" cm="1">
        <f t="array" ref="T3380">_xlfn.IFS($B$6=1,Q3380*$B$10,AND(P3379=0,P3380&gt;=1),T3379+$B$6*$B$10*$B$8,TRUE,T3379)</f>
        <v>7200</v>
      </c>
      <c r="U3380" s="17">
        <f t="shared" si="264"/>
        <v>127.92419307077287</v>
      </c>
    </row>
    <row r="3381" spans="7:21" x14ac:dyDescent="0.25">
      <c r="G3381" s="15">
        <v>3379</v>
      </c>
      <c r="H3381" s="17">
        <f t="shared" si="260"/>
        <v>56.3</v>
      </c>
      <c r="I3381" cm="1">
        <f t="array" ref="I3381">_xlfn.IFS(AND(NOT($I3380=0),$J3380),0,NOT($J3380),$I3380+$B$27,TRUE,$I3380)</f>
        <v>0.41666666666666663</v>
      </c>
      <c r="J3381" t="b" cm="1">
        <f t="array" ref="J3381">_xlfn.IFS($I3381&gt;=$C$5-$B$27,TRUE,$P3381&gt;=$B$6,FALSE,TRUE,$J3380)</f>
        <v>0</v>
      </c>
      <c r="K3381" t="b" cm="1">
        <f t="array" ref="K3381">_xlfn.IFS($L3381&gt;=$B$4-$B$27,FALSE,$I3381&gt;=$B$5-$B$27,TRUE,AND($J3381,NOT($K3380)),FALSE,$K3380,TRUE,TRUE,FALSE)</f>
        <v>0</v>
      </c>
      <c r="L3381" cm="1">
        <f t="array" ref="L3381">_xlfn.IFS($K3380,$L3380+$B$27,NOT($K3380),0,TRUE,$K3380)</f>
        <v>0</v>
      </c>
      <c r="M3381" t="b" cm="1">
        <f t="array" ref="M3381">_xlfn.IFS($K3381,FALSE,AND($J3381,NOT($K3381),$P3381&lt;$B$6),TRUE,TRUE,FALSE)</f>
        <v>0</v>
      </c>
      <c r="N3381" cm="1">
        <f t="array" ref="N3381">_xlfn.IFS($N3380&gt;=$C$7-$B$27,0,$M3380,$N3380+$B$27,TRUE,0)</f>
        <v>0</v>
      </c>
      <c r="O3381" t="b" cm="1">
        <f t="array" ref="O3381">_xlfn.IFS(AND($J3381,NOT($K3381),NOT($M3381)),TRUE,$P3381&gt;=$B$6,FALSE,AND($J3381,NOT($K3381),$M3381,$N3381=0),TRUE,TRUE,FALSE)</f>
        <v>0</v>
      </c>
      <c r="P3381" cm="1">
        <f t="array" ref="P3381">_xlfn.IFS(AND($O3380,$P3380&lt;$B$6),$P3380+1,AND(NOT($J3380),$P3380&gt;0),0,TRUE,$P3380)</f>
        <v>0</v>
      </c>
      <c r="Q3381" s="1">
        <f t="shared" si="261"/>
        <v>180</v>
      </c>
      <c r="R3381" s="1">
        <f t="shared" si="262"/>
        <v>9000</v>
      </c>
      <c r="S3381" s="17">
        <f t="shared" si="263"/>
        <v>159.85790408525756</v>
      </c>
      <c r="T3381" s="1" cm="1">
        <f t="array" ref="T3381">_xlfn.IFS($B$6=1,Q3381*$B$10,AND(P3380=0,P3381&gt;=1),T3380+$B$6*$B$10*$B$8,TRUE,T3380)</f>
        <v>7200</v>
      </c>
      <c r="U3381" s="17">
        <f t="shared" si="264"/>
        <v>127.88632326820604</v>
      </c>
    </row>
    <row r="3382" spans="7:21" x14ac:dyDescent="0.25">
      <c r="G3382" s="15">
        <v>3380</v>
      </c>
      <c r="H3382" s="17">
        <f t="shared" si="260"/>
        <v>56.316666666666663</v>
      </c>
      <c r="I3382" cm="1">
        <f t="array" ref="I3382">_xlfn.IFS(AND(NOT($I3381=0),$J3381),0,NOT($J3381),$I3381+$B$27,TRUE,$I3381)</f>
        <v>0.43333333333333329</v>
      </c>
      <c r="J3382" t="b" cm="1">
        <f t="array" ref="J3382">_xlfn.IFS($I3382&gt;=$C$5-$B$27,TRUE,$P3382&gt;=$B$6,FALSE,TRUE,$J3381)</f>
        <v>0</v>
      </c>
      <c r="K3382" t="b" cm="1">
        <f t="array" ref="K3382">_xlfn.IFS($L3382&gt;=$B$4-$B$27,FALSE,$I3382&gt;=$B$5-$B$27,TRUE,AND($J3382,NOT($K3381)),FALSE,$K3381,TRUE,TRUE,FALSE)</f>
        <v>0</v>
      </c>
      <c r="L3382" cm="1">
        <f t="array" ref="L3382">_xlfn.IFS($K3381,$L3381+$B$27,NOT($K3381),0,TRUE,$K3381)</f>
        <v>0</v>
      </c>
      <c r="M3382" t="b" cm="1">
        <f t="array" ref="M3382">_xlfn.IFS($K3382,FALSE,AND($J3382,NOT($K3382),$P3382&lt;$B$6),TRUE,TRUE,FALSE)</f>
        <v>0</v>
      </c>
      <c r="N3382" cm="1">
        <f t="array" ref="N3382">_xlfn.IFS($N3381&gt;=$C$7-$B$27,0,$M3381,$N3381+$B$27,TRUE,0)</f>
        <v>0</v>
      </c>
      <c r="O3382" t="b" cm="1">
        <f t="array" ref="O3382">_xlfn.IFS(AND($J3382,NOT($K3382),NOT($M3382)),TRUE,$P3382&gt;=$B$6,FALSE,AND($J3382,NOT($K3382),$M3382,$N3382=0),TRUE,TRUE,FALSE)</f>
        <v>0</v>
      </c>
      <c r="P3382" cm="1">
        <f t="array" ref="P3382">_xlfn.IFS(AND($O3381,$P3381&lt;$B$6),$P3381+1,AND(NOT($J3381),$P3381&gt;0),0,TRUE,$P3381)</f>
        <v>0</v>
      </c>
      <c r="Q3382" s="1">
        <f t="shared" si="261"/>
        <v>180</v>
      </c>
      <c r="R3382" s="1">
        <f t="shared" si="262"/>
        <v>9000</v>
      </c>
      <c r="S3382" s="17">
        <f t="shared" si="263"/>
        <v>159.81059485054752</v>
      </c>
      <c r="T3382" s="1" cm="1">
        <f t="array" ref="T3382">_xlfn.IFS($B$6=1,Q3382*$B$10,AND(P3381=0,P3382&gt;=1),T3381+$B$6*$B$10*$B$8,TRUE,T3381)</f>
        <v>7200</v>
      </c>
      <c r="U3382" s="17">
        <f t="shared" si="264"/>
        <v>127.848475880438</v>
      </c>
    </row>
    <row r="3383" spans="7:21" x14ac:dyDescent="0.25">
      <c r="G3383" s="15">
        <v>3381</v>
      </c>
      <c r="H3383" s="17">
        <f t="shared" si="260"/>
        <v>56.333333333333336</v>
      </c>
      <c r="I3383" cm="1">
        <f t="array" ref="I3383">_xlfn.IFS(AND(NOT($I3382=0),$J3382),0,NOT($J3382),$I3382+$B$27,TRUE,$I3382)</f>
        <v>0.44999999999999996</v>
      </c>
      <c r="J3383" t="b" cm="1">
        <f t="array" ref="J3383">_xlfn.IFS($I3383&gt;=$C$5-$B$27,TRUE,$P3383&gt;=$B$6,FALSE,TRUE,$J3382)</f>
        <v>0</v>
      </c>
      <c r="K3383" t="b" cm="1">
        <f t="array" ref="K3383">_xlfn.IFS($L3383&gt;=$B$4-$B$27,FALSE,$I3383&gt;=$B$5-$B$27,TRUE,AND($J3383,NOT($K3382)),FALSE,$K3382,TRUE,TRUE,FALSE)</f>
        <v>0</v>
      </c>
      <c r="L3383" cm="1">
        <f t="array" ref="L3383">_xlfn.IFS($K3382,$L3382+$B$27,NOT($K3382),0,TRUE,$K3382)</f>
        <v>0</v>
      </c>
      <c r="M3383" t="b" cm="1">
        <f t="array" ref="M3383">_xlfn.IFS($K3383,FALSE,AND($J3383,NOT($K3383),$P3383&lt;$B$6),TRUE,TRUE,FALSE)</f>
        <v>0</v>
      </c>
      <c r="N3383" cm="1">
        <f t="array" ref="N3383">_xlfn.IFS($N3382&gt;=$C$7-$B$27,0,$M3382,$N3382+$B$27,TRUE,0)</f>
        <v>0</v>
      </c>
      <c r="O3383" t="b" cm="1">
        <f t="array" ref="O3383">_xlfn.IFS(AND($J3383,NOT($K3383),NOT($M3383)),TRUE,$P3383&gt;=$B$6,FALSE,AND($J3383,NOT($K3383),$M3383,$N3383=0),TRUE,TRUE,FALSE)</f>
        <v>0</v>
      </c>
      <c r="P3383" cm="1">
        <f t="array" ref="P3383">_xlfn.IFS(AND($O3382,$P3382&lt;$B$6),$P3382+1,AND(NOT($J3382),$P3382&gt;0),0,TRUE,$P3382)</f>
        <v>0</v>
      </c>
      <c r="Q3383" s="1">
        <f t="shared" si="261"/>
        <v>180</v>
      </c>
      <c r="R3383" s="1">
        <f t="shared" si="262"/>
        <v>9000</v>
      </c>
      <c r="S3383" s="17">
        <f t="shared" si="263"/>
        <v>159.76331360946745</v>
      </c>
      <c r="T3383" s="1" cm="1">
        <f t="array" ref="T3383">_xlfn.IFS($B$6=1,Q3383*$B$10,AND(P3382=0,P3383&gt;=1),T3382+$B$6*$B$10*$B$8,TRUE,T3382)</f>
        <v>7200</v>
      </c>
      <c r="U3383" s="17">
        <f t="shared" si="264"/>
        <v>127.81065088757396</v>
      </c>
    </row>
    <row r="3384" spans="7:21" x14ac:dyDescent="0.25">
      <c r="G3384" s="15">
        <v>3382</v>
      </c>
      <c r="H3384" s="17">
        <f t="shared" si="260"/>
        <v>56.35</v>
      </c>
      <c r="I3384" cm="1">
        <f t="array" ref="I3384">_xlfn.IFS(AND(NOT($I3383=0),$J3383),0,NOT($J3383),$I3383+$B$27,TRUE,$I3383)</f>
        <v>0.46666666666666662</v>
      </c>
      <c r="J3384" t="b" cm="1">
        <f t="array" ref="J3384">_xlfn.IFS($I3384&gt;=$C$5-$B$27,TRUE,$P3384&gt;=$B$6,FALSE,TRUE,$J3383)</f>
        <v>0</v>
      </c>
      <c r="K3384" t="b" cm="1">
        <f t="array" ref="K3384">_xlfn.IFS($L3384&gt;=$B$4-$B$27,FALSE,$I3384&gt;=$B$5-$B$27,TRUE,AND($J3384,NOT($K3383)),FALSE,$K3383,TRUE,TRUE,FALSE)</f>
        <v>0</v>
      </c>
      <c r="L3384" cm="1">
        <f t="array" ref="L3384">_xlfn.IFS($K3383,$L3383+$B$27,NOT($K3383),0,TRUE,$K3383)</f>
        <v>0</v>
      </c>
      <c r="M3384" t="b" cm="1">
        <f t="array" ref="M3384">_xlfn.IFS($K3384,FALSE,AND($J3384,NOT($K3384),$P3384&lt;$B$6),TRUE,TRUE,FALSE)</f>
        <v>0</v>
      </c>
      <c r="N3384" cm="1">
        <f t="array" ref="N3384">_xlfn.IFS($N3383&gt;=$C$7-$B$27,0,$M3383,$N3383+$B$27,TRUE,0)</f>
        <v>0</v>
      </c>
      <c r="O3384" t="b" cm="1">
        <f t="array" ref="O3384">_xlfn.IFS(AND($J3384,NOT($K3384),NOT($M3384)),TRUE,$P3384&gt;=$B$6,FALSE,AND($J3384,NOT($K3384),$M3384,$N3384=0),TRUE,TRUE,FALSE)</f>
        <v>0</v>
      </c>
      <c r="P3384" cm="1">
        <f t="array" ref="P3384">_xlfn.IFS(AND($O3383,$P3383&lt;$B$6),$P3383+1,AND(NOT($J3383),$P3383&gt;0),0,TRUE,$P3383)</f>
        <v>0</v>
      </c>
      <c r="Q3384" s="1">
        <f t="shared" si="261"/>
        <v>180</v>
      </c>
      <c r="R3384" s="1">
        <f t="shared" si="262"/>
        <v>9000</v>
      </c>
      <c r="S3384" s="17">
        <f t="shared" si="263"/>
        <v>159.71606033717833</v>
      </c>
      <c r="T3384" s="1" cm="1">
        <f t="array" ref="T3384">_xlfn.IFS($B$6=1,Q3384*$B$10,AND(P3383=0,P3384&gt;=1),T3383+$B$6*$B$10*$B$8,TRUE,T3383)</f>
        <v>7200</v>
      </c>
      <c r="U3384" s="17">
        <f t="shared" si="264"/>
        <v>127.77284826974268</v>
      </c>
    </row>
    <row r="3385" spans="7:21" x14ac:dyDescent="0.25">
      <c r="G3385" s="15">
        <v>3383</v>
      </c>
      <c r="H3385" s="17">
        <f t="shared" si="260"/>
        <v>56.366666666666667</v>
      </c>
      <c r="I3385" cm="1">
        <f t="array" ref="I3385">_xlfn.IFS(AND(NOT($I3384=0),$J3384),0,NOT($J3384),$I3384+$B$27,TRUE,$I3384)</f>
        <v>0.48333333333333328</v>
      </c>
      <c r="J3385" t="b" cm="1">
        <f t="array" ref="J3385">_xlfn.IFS($I3385&gt;=$C$5-$B$27,TRUE,$P3385&gt;=$B$6,FALSE,TRUE,$J3384)</f>
        <v>0</v>
      </c>
      <c r="K3385" t="b" cm="1">
        <f t="array" ref="K3385">_xlfn.IFS($L3385&gt;=$B$4-$B$27,FALSE,$I3385&gt;=$B$5-$B$27,TRUE,AND($J3385,NOT($K3384)),FALSE,$K3384,TRUE,TRUE,FALSE)</f>
        <v>0</v>
      </c>
      <c r="L3385" cm="1">
        <f t="array" ref="L3385">_xlfn.IFS($K3384,$L3384+$B$27,NOT($K3384),0,TRUE,$K3384)</f>
        <v>0</v>
      </c>
      <c r="M3385" t="b" cm="1">
        <f t="array" ref="M3385">_xlfn.IFS($K3385,FALSE,AND($J3385,NOT($K3385),$P3385&lt;$B$6),TRUE,TRUE,FALSE)</f>
        <v>0</v>
      </c>
      <c r="N3385" cm="1">
        <f t="array" ref="N3385">_xlfn.IFS($N3384&gt;=$C$7-$B$27,0,$M3384,$N3384+$B$27,TRUE,0)</f>
        <v>0</v>
      </c>
      <c r="O3385" t="b" cm="1">
        <f t="array" ref="O3385">_xlfn.IFS(AND($J3385,NOT($K3385),NOT($M3385)),TRUE,$P3385&gt;=$B$6,FALSE,AND($J3385,NOT($K3385),$M3385,$N3385=0),TRUE,TRUE,FALSE)</f>
        <v>0</v>
      </c>
      <c r="P3385" cm="1">
        <f t="array" ref="P3385">_xlfn.IFS(AND($O3384,$P3384&lt;$B$6),$P3384+1,AND(NOT($J3384),$P3384&gt;0),0,TRUE,$P3384)</f>
        <v>0</v>
      </c>
      <c r="Q3385" s="1">
        <f t="shared" si="261"/>
        <v>180</v>
      </c>
      <c r="R3385" s="1">
        <f t="shared" si="262"/>
        <v>9000</v>
      </c>
      <c r="S3385" s="17">
        <f t="shared" si="263"/>
        <v>159.6688350088705</v>
      </c>
      <c r="T3385" s="1" cm="1">
        <f t="array" ref="T3385">_xlfn.IFS($B$6=1,Q3385*$B$10,AND(P3384=0,P3385&gt;=1),T3384+$B$6*$B$10*$B$8,TRUE,T3384)</f>
        <v>7200</v>
      </c>
      <c r="U3385" s="17">
        <f t="shared" si="264"/>
        <v>127.73506800709639</v>
      </c>
    </row>
    <row r="3386" spans="7:21" x14ac:dyDescent="0.25">
      <c r="G3386" s="15">
        <v>3384</v>
      </c>
      <c r="H3386" s="17">
        <f t="shared" si="260"/>
        <v>56.383333333333333</v>
      </c>
      <c r="I3386" cm="1">
        <f t="array" ref="I3386">_xlfn.IFS(AND(NOT($I3385=0),$J3385),0,NOT($J3385),$I3385+$B$27,TRUE,$I3385)</f>
        <v>0.49999999999999994</v>
      </c>
      <c r="J3386" t="b" cm="1">
        <f t="array" ref="J3386">_xlfn.IFS($I3386&gt;=$C$5-$B$27,TRUE,$P3386&gt;=$B$6,FALSE,TRUE,$J3385)</f>
        <v>0</v>
      </c>
      <c r="K3386" t="b" cm="1">
        <f t="array" ref="K3386">_xlfn.IFS($L3386&gt;=$B$4-$B$27,FALSE,$I3386&gt;=$B$5-$B$27,TRUE,AND($J3386,NOT($K3385)),FALSE,$K3385,TRUE,TRUE,FALSE)</f>
        <v>0</v>
      </c>
      <c r="L3386" cm="1">
        <f t="array" ref="L3386">_xlfn.IFS($K3385,$L3385+$B$27,NOT($K3385),0,TRUE,$K3385)</f>
        <v>0</v>
      </c>
      <c r="M3386" t="b" cm="1">
        <f t="array" ref="M3386">_xlfn.IFS($K3386,FALSE,AND($J3386,NOT($K3386),$P3386&lt;$B$6),TRUE,TRUE,FALSE)</f>
        <v>0</v>
      </c>
      <c r="N3386" cm="1">
        <f t="array" ref="N3386">_xlfn.IFS($N3385&gt;=$C$7-$B$27,0,$M3385,$N3385+$B$27,TRUE,0)</f>
        <v>0</v>
      </c>
      <c r="O3386" t="b" cm="1">
        <f t="array" ref="O3386">_xlfn.IFS(AND($J3386,NOT($K3386),NOT($M3386)),TRUE,$P3386&gt;=$B$6,FALSE,AND($J3386,NOT($K3386),$M3386,$N3386=0),TRUE,TRUE,FALSE)</f>
        <v>0</v>
      </c>
      <c r="P3386" cm="1">
        <f t="array" ref="P3386">_xlfn.IFS(AND($O3385,$P3385&lt;$B$6),$P3385+1,AND(NOT($J3385),$P3385&gt;0),0,TRUE,$P3385)</f>
        <v>0</v>
      </c>
      <c r="Q3386" s="1">
        <f t="shared" si="261"/>
        <v>180</v>
      </c>
      <c r="R3386" s="1">
        <f t="shared" si="262"/>
        <v>9000</v>
      </c>
      <c r="S3386" s="17">
        <f t="shared" si="263"/>
        <v>159.62163759976352</v>
      </c>
      <c r="T3386" s="1" cm="1">
        <f t="array" ref="T3386">_xlfn.IFS($B$6=1,Q3386*$B$10,AND(P3385=0,P3386&gt;=1),T3385+$B$6*$B$10*$B$8,TRUE,T3385)</f>
        <v>7200</v>
      </c>
      <c r="U3386" s="17">
        <f t="shared" si="264"/>
        <v>127.69731007981082</v>
      </c>
    </row>
    <row r="3387" spans="7:21" x14ac:dyDescent="0.25">
      <c r="G3387" s="15">
        <v>3385</v>
      </c>
      <c r="H3387" s="17">
        <f t="shared" si="260"/>
        <v>56.4</v>
      </c>
      <c r="I3387" cm="1">
        <f t="array" ref="I3387">_xlfn.IFS(AND(NOT($I3386=0),$J3386),0,NOT($J3386),$I3386+$B$27,TRUE,$I3386)</f>
        <v>0.51666666666666661</v>
      </c>
      <c r="J3387" t="b" cm="1">
        <f t="array" ref="J3387">_xlfn.IFS($I3387&gt;=$C$5-$B$27,TRUE,$P3387&gt;=$B$6,FALSE,TRUE,$J3386)</f>
        <v>0</v>
      </c>
      <c r="K3387" t="b" cm="1">
        <f t="array" ref="K3387">_xlfn.IFS($L3387&gt;=$B$4-$B$27,FALSE,$I3387&gt;=$B$5-$B$27,TRUE,AND($J3387,NOT($K3386)),FALSE,$K3386,TRUE,TRUE,FALSE)</f>
        <v>0</v>
      </c>
      <c r="L3387" cm="1">
        <f t="array" ref="L3387">_xlfn.IFS($K3386,$L3386+$B$27,NOT($K3386),0,TRUE,$K3386)</f>
        <v>0</v>
      </c>
      <c r="M3387" t="b" cm="1">
        <f t="array" ref="M3387">_xlfn.IFS($K3387,FALSE,AND($J3387,NOT($K3387),$P3387&lt;$B$6),TRUE,TRUE,FALSE)</f>
        <v>0</v>
      </c>
      <c r="N3387" cm="1">
        <f t="array" ref="N3387">_xlfn.IFS($N3386&gt;=$C$7-$B$27,0,$M3386,$N3386+$B$27,TRUE,0)</f>
        <v>0</v>
      </c>
      <c r="O3387" t="b" cm="1">
        <f t="array" ref="O3387">_xlfn.IFS(AND($J3387,NOT($K3387),NOT($M3387)),TRUE,$P3387&gt;=$B$6,FALSE,AND($J3387,NOT($K3387),$M3387,$N3387=0),TRUE,TRUE,FALSE)</f>
        <v>0</v>
      </c>
      <c r="P3387" cm="1">
        <f t="array" ref="P3387">_xlfn.IFS(AND($O3386,$P3386&lt;$B$6),$P3386+1,AND(NOT($J3386),$P3386&gt;0),0,TRUE,$P3386)</f>
        <v>0</v>
      </c>
      <c r="Q3387" s="1">
        <f t="shared" si="261"/>
        <v>180</v>
      </c>
      <c r="R3387" s="1">
        <f t="shared" si="262"/>
        <v>9000</v>
      </c>
      <c r="S3387" s="17">
        <f t="shared" si="263"/>
        <v>159.57446808510639</v>
      </c>
      <c r="T3387" s="1" cm="1">
        <f t="array" ref="T3387">_xlfn.IFS($B$6=1,Q3387*$B$10,AND(P3386=0,P3387&gt;=1),T3386+$B$6*$B$10*$B$8,TRUE,T3386)</f>
        <v>7200</v>
      </c>
      <c r="U3387" s="17">
        <f t="shared" si="264"/>
        <v>127.65957446808511</v>
      </c>
    </row>
    <row r="3388" spans="7:21" x14ac:dyDescent="0.25">
      <c r="G3388" s="15">
        <v>3386</v>
      </c>
      <c r="H3388" s="17">
        <f t="shared" si="260"/>
        <v>56.416666666666664</v>
      </c>
      <c r="I3388" cm="1">
        <f t="array" ref="I3388">_xlfn.IFS(AND(NOT($I3387=0),$J3387),0,NOT($J3387),$I3387+$B$27,TRUE,$I3387)</f>
        <v>0.53333333333333333</v>
      </c>
      <c r="J3388" t="b" cm="1">
        <f t="array" ref="J3388">_xlfn.IFS($I3388&gt;=$C$5-$B$27,TRUE,$P3388&gt;=$B$6,FALSE,TRUE,$J3387)</f>
        <v>0</v>
      </c>
      <c r="K3388" t="b" cm="1">
        <f t="array" ref="K3388">_xlfn.IFS($L3388&gt;=$B$4-$B$27,FALSE,$I3388&gt;=$B$5-$B$27,TRUE,AND($J3388,NOT($K3387)),FALSE,$K3387,TRUE,TRUE,FALSE)</f>
        <v>0</v>
      </c>
      <c r="L3388" cm="1">
        <f t="array" ref="L3388">_xlfn.IFS($K3387,$L3387+$B$27,NOT($K3387),0,TRUE,$K3387)</f>
        <v>0</v>
      </c>
      <c r="M3388" t="b" cm="1">
        <f t="array" ref="M3388">_xlfn.IFS($K3388,FALSE,AND($J3388,NOT($K3388),$P3388&lt;$B$6),TRUE,TRUE,FALSE)</f>
        <v>0</v>
      </c>
      <c r="N3388" cm="1">
        <f t="array" ref="N3388">_xlfn.IFS($N3387&gt;=$C$7-$B$27,0,$M3387,$N3387+$B$27,TRUE,0)</f>
        <v>0</v>
      </c>
      <c r="O3388" t="b" cm="1">
        <f t="array" ref="O3388">_xlfn.IFS(AND($J3388,NOT($K3388),NOT($M3388)),TRUE,$P3388&gt;=$B$6,FALSE,AND($J3388,NOT($K3388),$M3388,$N3388=0),TRUE,TRUE,FALSE)</f>
        <v>0</v>
      </c>
      <c r="P3388" cm="1">
        <f t="array" ref="P3388">_xlfn.IFS(AND($O3387,$P3387&lt;$B$6),$P3387+1,AND(NOT($J3387),$P3387&gt;0),0,TRUE,$P3387)</f>
        <v>0</v>
      </c>
      <c r="Q3388" s="1">
        <f t="shared" si="261"/>
        <v>180</v>
      </c>
      <c r="R3388" s="1">
        <f t="shared" si="262"/>
        <v>9000</v>
      </c>
      <c r="S3388" s="17">
        <f t="shared" si="263"/>
        <v>159.52732644017726</v>
      </c>
      <c r="T3388" s="1" cm="1">
        <f t="array" ref="T3388">_xlfn.IFS($B$6=1,Q3388*$B$10,AND(P3387=0,P3388&gt;=1),T3387+$B$6*$B$10*$B$8,TRUE,T3387)</f>
        <v>7200</v>
      </c>
      <c r="U3388" s="17">
        <f t="shared" si="264"/>
        <v>127.6218611521418</v>
      </c>
    </row>
    <row r="3389" spans="7:21" x14ac:dyDescent="0.25">
      <c r="G3389" s="15">
        <v>3387</v>
      </c>
      <c r="H3389" s="17">
        <f t="shared" si="260"/>
        <v>56.43333333333333</v>
      </c>
      <c r="I3389" cm="1">
        <f t="array" ref="I3389">_xlfn.IFS(AND(NOT($I3388=0),$J3388),0,NOT($J3388),$I3388+$B$27,TRUE,$I3388)</f>
        <v>0.55000000000000004</v>
      </c>
      <c r="J3389" t="b" cm="1">
        <f t="array" ref="J3389">_xlfn.IFS($I3389&gt;=$C$5-$B$27,TRUE,$P3389&gt;=$B$6,FALSE,TRUE,$J3388)</f>
        <v>0</v>
      </c>
      <c r="K3389" t="b" cm="1">
        <f t="array" ref="K3389">_xlfn.IFS($L3389&gt;=$B$4-$B$27,FALSE,$I3389&gt;=$B$5-$B$27,TRUE,AND($J3389,NOT($K3388)),FALSE,$K3388,TRUE,TRUE,FALSE)</f>
        <v>0</v>
      </c>
      <c r="L3389" cm="1">
        <f t="array" ref="L3389">_xlfn.IFS($K3388,$L3388+$B$27,NOT($K3388),0,TRUE,$K3388)</f>
        <v>0</v>
      </c>
      <c r="M3389" t="b" cm="1">
        <f t="array" ref="M3389">_xlfn.IFS($K3389,FALSE,AND($J3389,NOT($K3389),$P3389&lt;$B$6),TRUE,TRUE,FALSE)</f>
        <v>0</v>
      </c>
      <c r="N3389" cm="1">
        <f t="array" ref="N3389">_xlfn.IFS($N3388&gt;=$C$7-$B$27,0,$M3388,$N3388+$B$27,TRUE,0)</f>
        <v>0</v>
      </c>
      <c r="O3389" t="b" cm="1">
        <f t="array" ref="O3389">_xlfn.IFS(AND($J3389,NOT($K3389),NOT($M3389)),TRUE,$P3389&gt;=$B$6,FALSE,AND($J3389,NOT($K3389),$M3389,$N3389=0),TRUE,TRUE,FALSE)</f>
        <v>0</v>
      </c>
      <c r="P3389" cm="1">
        <f t="array" ref="P3389">_xlfn.IFS(AND($O3388,$P3388&lt;$B$6),$P3388+1,AND(NOT($J3388),$P3388&gt;0),0,TRUE,$P3388)</f>
        <v>0</v>
      </c>
      <c r="Q3389" s="1">
        <f t="shared" si="261"/>
        <v>180</v>
      </c>
      <c r="R3389" s="1">
        <f t="shared" si="262"/>
        <v>9000</v>
      </c>
      <c r="S3389" s="17">
        <f t="shared" si="263"/>
        <v>159.48021264028353</v>
      </c>
      <c r="T3389" s="1" cm="1">
        <f t="array" ref="T3389">_xlfn.IFS($B$6=1,Q3389*$B$10,AND(P3388=0,P3389&gt;=1),T3388+$B$6*$B$10*$B$8,TRUE,T3388)</f>
        <v>7200</v>
      </c>
      <c r="U3389" s="17">
        <f t="shared" si="264"/>
        <v>127.58417011222683</v>
      </c>
    </row>
    <row r="3390" spans="7:21" x14ac:dyDescent="0.25">
      <c r="G3390" s="15">
        <v>3388</v>
      </c>
      <c r="H3390" s="17">
        <f t="shared" si="260"/>
        <v>56.449999999999996</v>
      </c>
      <c r="I3390" cm="1">
        <f t="array" ref="I3390">_xlfn.IFS(AND(NOT($I3389=0),$J3389),0,NOT($J3389),$I3389+$B$27,TRUE,$I3389)</f>
        <v>0.56666666666666676</v>
      </c>
      <c r="J3390" t="b" cm="1">
        <f t="array" ref="J3390">_xlfn.IFS($I3390&gt;=$C$5-$B$27,TRUE,$P3390&gt;=$B$6,FALSE,TRUE,$J3389)</f>
        <v>0</v>
      </c>
      <c r="K3390" t="b" cm="1">
        <f t="array" ref="K3390">_xlfn.IFS($L3390&gt;=$B$4-$B$27,FALSE,$I3390&gt;=$B$5-$B$27,TRUE,AND($J3390,NOT($K3389)),FALSE,$K3389,TRUE,TRUE,FALSE)</f>
        <v>0</v>
      </c>
      <c r="L3390" cm="1">
        <f t="array" ref="L3390">_xlfn.IFS($K3389,$L3389+$B$27,NOT($K3389),0,TRUE,$K3389)</f>
        <v>0</v>
      </c>
      <c r="M3390" t="b" cm="1">
        <f t="array" ref="M3390">_xlfn.IFS($K3390,FALSE,AND($J3390,NOT($K3390),$P3390&lt;$B$6),TRUE,TRUE,FALSE)</f>
        <v>0</v>
      </c>
      <c r="N3390" cm="1">
        <f t="array" ref="N3390">_xlfn.IFS($N3389&gt;=$C$7-$B$27,0,$M3389,$N3389+$B$27,TRUE,0)</f>
        <v>0</v>
      </c>
      <c r="O3390" t="b" cm="1">
        <f t="array" ref="O3390">_xlfn.IFS(AND($J3390,NOT($K3390),NOT($M3390)),TRUE,$P3390&gt;=$B$6,FALSE,AND($J3390,NOT($K3390),$M3390,$N3390=0),TRUE,TRUE,FALSE)</f>
        <v>0</v>
      </c>
      <c r="P3390" cm="1">
        <f t="array" ref="P3390">_xlfn.IFS(AND($O3389,$P3389&lt;$B$6),$P3389+1,AND(NOT($J3389),$P3389&gt;0),0,TRUE,$P3389)</f>
        <v>0</v>
      </c>
      <c r="Q3390" s="1">
        <f t="shared" si="261"/>
        <v>180</v>
      </c>
      <c r="R3390" s="1">
        <f t="shared" si="262"/>
        <v>9000</v>
      </c>
      <c r="S3390" s="17">
        <f t="shared" si="263"/>
        <v>159.43312666076176</v>
      </c>
      <c r="T3390" s="1" cm="1">
        <f t="array" ref="T3390">_xlfn.IFS($B$6=1,Q3390*$B$10,AND(P3389=0,P3390&gt;=1),T3389+$B$6*$B$10*$B$8,TRUE,T3389)</f>
        <v>7200</v>
      </c>
      <c r="U3390" s="17">
        <f t="shared" si="264"/>
        <v>127.54650132860939</v>
      </c>
    </row>
    <row r="3391" spans="7:21" x14ac:dyDescent="0.25">
      <c r="G3391" s="15">
        <v>3389</v>
      </c>
      <c r="H3391" s="17">
        <f t="shared" si="260"/>
        <v>56.466666666666669</v>
      </c>
      <c r="I3391" cm="1">
        <f t="array" ref="I3391">_xlfn.IFS(AND(NOT($I3390=0),$J3390),0,NOT($J3390),$I3390+$B$27,TRUE,$I3390)</f>
        <v>0.58333333333333348</v>
      </c>
      <c r="J3391" t="b" cm="1">
        <f t="array" ref="J3391">_xlfn.IFS($I3391&gt;=$C$5-$B$27,TRUE,$P3391&gt;=$B$6,FALSE,TRUE,$J3390)</f>
        <v>0</v>
      </c>
      <c r="K3391" t="b" cm="1">
        <f t="array" ref="K3391">_xlfn.IFS($L3391&gt;=$B$4-$B$27,FALSE,$I3391&gt;=$B$5-$B$27,TRUE,AND($J3391,NOT($K3390)),FALSE,$K3390,TRUE,TRUE,FALSE)</f>
        <v>0</v>
      </c>
      <c r="L3391" cm="1">
        <f t="array" ref="L3391">_xlfn.IFS($K3390,$L3390+$B$27,NOT($K3390),0,TRUE,$K3390)</f>
        <v>0</v>
      </c>
      <c r="M3391" t="b" cm="1">
        <f t="array" ref="M3391">_xlfn.IFS($K3391,FALSE,AND($J3391,NOT($K3391),$P3391&lt;$B$6),TRUE,TRUE,FALSE)</f>
        <v>0</v>
      </c>
      <c r="N3391" cm="1">
        <f t="array" ref="N3391">_xlfn.IFS($N3390&gt;=$C$7-$B$27,0,$M3390,$N3390+$B$27,TRUE,0)</f>
        <v>0</v>
      </c>
      <c r="O3391" t="b" cm="1">
        <f t="array" ref="O3391">_xlfn.IFS(AND($J3391,NOT($K3391),NOT($M3391)),TRUE,$P3391&gt;=$B$6,FALSE,AND($J3391,NOT($K3391),$M3391,$N3391=0),TRUE,TRUE,FALSE)</f>
        <v>0</v>
      </c>
      <c r="P3391" cm="1">
        <f t="array" ref="P3391">_xlfn.IFS(AND($O3390,$P3390&lt;$B$6),$P3390+1,AND(NOT($J3390),$P3390&gt;0),0,TRUE,$P3390)</f>
        <v>0</v>
      </c>
      <c r="Q3391" s="1">
        <f t="shared" si="261"/>
        <v>180</v>
      </c>
      <c r="R3391" s="1">
        <f t="shared" si="262"/>
        <v>9000</v>
      </c>
      <c r="S3391" s="17">
        <f t="shared" si="263"/>
        <v>159.38606847697756</v>
      </c>
      <c r="T3391" s="1" cm="1">
        <f t="array" ref="T3391">_xlfn.IFS($B$6=1,Q3391*$B$10,AND(P3390=0,P3391&gt;=1),T3390+$B$6*$B$10*$B$8,TRUE,T3390)</f>
        <v>7200</v>
      </c>
      <c r="U3391" s="17">
        <f t="shared" si="264"/>
        <v>127.50885478158204</v>
      </c>
    </row>
    <row r="3392" spans="7:21" x14ac:dyDescent="0.25">
      <c r="G3392" s="15">
        <v>3390</v>
      </c>
      <c r="H3392" s="17">
        <f t="shared" si="260"/>
        <v>56.483333333333334</v>
      </c>
      <c r="I3392" cm="1">
        <f t="array" ref="I3392">_xlfn.IFS(AND(NOT($I3391=0),$J3391),0,NOT($J3391),$I3391+$B$27,TRUE,$I3391)</f>
        <v>0.6000000000000002</v>
      </c>
      <c r="J3392" t="b" cm="1">
        <f t="array" ref="J3392">_xlfn.IFS($I3392&gt;=$C$5-$B$27,TRUE,$P3392&gt;=$B$6,FALSE,TRUE,$J3391)</f>
        <v>0</v>
      </c>
      <c r="K3392" t="b" cm="1">
        <f t="array" ref="K3392">_xlfn.IFS($L3392&gt;=$B$4-$B$27,FALSE,$I3392&gt;=$B$5-$B$27,TRUE,AND($J3392,NOT($K3391)),FALSE,$K3391,TRUE,TRUE,FALSE)</f>
        <v>0</v>
      </c>
      <c r="L3392" cm="1">
        <f t="array" ref="L3392">_xlfn.IFS($K3391,$L3391+$B$27,NOT($K3391),0,TRUE,$K3391)</f>
        <v>0</v>
      </c>
      <c r="M3392" t="b" cm="1">
        <f t="array" ref="M3392">_xlfn.IFS($K3392,FALSE,AND($J3392,NOT($K3392),$P3392&lt;$B$6),TRUE,TRUE,FALSE)</f>
        <v>0</v>
      </c>
      <c r="N3392" cm="1">
        <f t="array" ref="N3392">_xlfn.IFS($N3391&gt;=$C$7-$B$27,0,$M3391,$N3391+$B$27,TRUE,0)</f>
        <v>0</v>
      </c>
      <c r="O3392" t="b" cm="1">
        <f t="array" ref="O3392">_xlfn.IFS(AND($J3392,NOT($K3392),NOT($M3392)),TRUE,$P3392&gt;=$B$6,FALSE,AND($J3392,NOT($K3392),$M3392,$N3392=0),TRUE,TRUE,FALSE)</f>
        <v>0</v>
      </c>
      <c r="P3392" cm="1">
        <f t="array" ref="P3392">_xlfn.IFS(AND($O3391,$P3391&lt;$B$6),$P3391+1,AND(NOT($J3391),$P3391&gt;0),0,TRUE,$P3391)</f>
        <v>0</v>
      </c>
      <c r="Q3392" s="1">
        <f t="shared" si="261"/>
        <v>180</v>
      </c>
      <c r="R3392" s="1">
        <f t="shared" si="262"/>
        <v>9000</v>
      </c>
      <c r="S3392" s="17">
        <f t="shared" si="263"/>
        <v>159.33903806432576</v>
      </c>
      <c r="T3392" s="1" cm="1">
        <f t="array" ref="T3392">_xlfn.IFS($B$6=1,Q3392*$B$10,AND(P3391=0,P3392&gt;=1),T3391+$B$6*$B$10*$B$8,TRUE,T3391)</f>
        <v>7200</v>
      </c>
      <c r="U3392" s="17">
        <f t="shared" si="264"/>
        <v>127.4712304514606</v>
      </c>
    </row>
    <row r="3393" spans="7:21" x14ac:dyDescent="0.25">
      <c r="G3393" s="15">
        <v>3391</v>
      </c>
      <c r="H3393" s="17">
        <f t="shared" si="260"/>
        <v>56.5</v>
      </c>
      <c r="I3393" cm="1">
        <f t="array" ref="I3393">_xlfn.IFS(AND(NOT($I3392=0),$J3392),0,NOT($J3392),$I3392+$B$27,TRUE,$I3392)</f>
        <v>0.61666666666666692</v>
      </c>
      <c r="J3393" t="b" cm="1">
        <f t="array" ref="J3393">_xlfn.IFS($I3393&gt;=$C$5-$B$27,TRUE,$P3393&gt;=$B$6,FALSE,TRUE,$J3392)</f>
        <v>0</v>
      </c>
      <c r="K3393" t="b" cm="1">
        <f t="array" ref="K3393">_xlfn.IFS($L3393&gt;=$B$4-$B$27,FALSE,$I3393&gt;=$B$5-$B$27,TRUE,AND($J3393,NOT($K3392)),FALSE,$K3392,TRUE,TRUE,FALSE)</f>
        <v>0</v>
      </c>
      <c r="L3393" cm="1">
        <f t="array" ref="L3393">_xlfn.IFS($K3392,$L3392+$B$27,NOT($K3392),0,TRUE,$K3392)</f>
        <v>0</v>
      </c>
      <c r="M3393" t="b" cm="1">
        <f t="array" ref="M3393">_xlfn.IFS($K3393,FALSE,AND($J3393,NOT($K3393),$P3393&lt;$B$6),TRUE,TRUE,FALSE)</f>
        <v>0</v>
      </c>
      <c r="N3393" cm="1">
        <f t="array" ref="N3393">_xlfn.IFS($N3392&gt;=$C$7-$B$27,0,$M3392,$N3392+$B$27,TRUE,0)</f>
        <v>0</v>
      </c>
      <c r="O3393" t="b" cm="1">
        <f t="array" ref="O3393">_xlfn.IFS(AND($J3393,NOT($K3393),NOT($M3393)),TRUE,$P3393&gt;=$B$6,FALSE,AND($J3393,NOT($K3393),$M3393,$N3393=0),TRUE,TRUE,FALSE)</f>
        <v>0</v>
      </c>
      <c r="P3393" cm="1">
        <f t="array" ref="P3393">_xlfn.IFS(AND($O3392,$P3392&lt;$B$6),$P3392+1,AND(NOT($J3392),$P3392&gt;0),0,TRUE,$P3392)</f>
        <v>0</v>
      </c>
      <c r="Q3393" s="1">
        <f t="shared" si="261"/>
        <v>180</v>
      </c>
      <c r="R3393" s="1">
        <f t="shared" si="262"/>
        <v>9000</v>
      </c>
      <c r="S3393" s="17">
        <f t="shared" si="263"/>
        <v>159.2920353982301</v>
      </c>
      <c r="T3393" s="1" cm="1">
        <f t="array" ref="T3393">_xlfn.IFS($B$6=1,Q3393*$B$10,AND(P3392=0,P3393&gt;=1),T3392+$B$6*$B$10*$B$8,TRUE,T3392)</f>
        <v>7200</v>
      </c>
      <c r="U3393" s="17">
        <f t="shared" si="264"/>
        <v>127.43362831858407</v>
      </c>
    </row>
    <row r="3394" spans="7:21" x14ac:dyDescent="0.25">
      <c r="G3394" s="15">
        <v>3392</v>
      </c>
      <c r="H3394" s="17">
        <f t="shared" si="260"/>
        <v>56.516666666666666</v>
      </c>
      <c r="I3394" cm="1">
        <f t="array" ref="I3394">_xlfn.IFS(AND(NOT($I3393=0),$J3393),0,NOT($J3393),$I3393+$B$27,TRUE,$I3393)</f>
        <v>0.63333333333333364</v>
      </c>
      <c r="J3394" t="b" cm="1">
        <f t="array" ref="J3394">_xlfn.IFS($I3394&gt;=$C$5-$B$27,TRUE,$P3394&gt;=$B$6,FALSE,TRUE,$J3393)</f>
        <v>0</v>
      </c>
      <c r="K3394" t="b" cm="1">
        <f t="array" ref="K3394">_xlfn.IFS($L3394&gt;=$B$4-$B$27,FALSE,$I3394&gt;=$B$5-$B$27,TRUE,AND($J3394,NOT($K3393)),FALSE,$K3393,TRUE,TRUE,FALSE)</f>
        <v>0</v>
      </c>
      <c r="L3394" cm="1">
        <f t="array" ref="L3394">_xlfn.IFS($K3393,$L3393+$B$27,NOT($K3393),0,TRUE,$K3393)</f>
        <v>0</v>
      </c>
      <c r="M3394" t="b" cm="1">
        <f t="array" ref="M3394">_xlfn.IFS($K3394,FALSE,AND($J3394,NOT($K3394),$P3394&lt;$B$6),TRUE,TRUE,FALSE)</f>
        <v>0</v>
      </c>
      <c r="N3394" cm="1">
        <f t="array" ref="N3394">_xlfn.IFS($N3393&gt;=$C$7-$B$27,0,$M3393,$N3393+$B$27,TRUE,0)</f>
        <v>0</v>
      </c>
      <c r="O3394" t="b" cm="1">
        <f t="array" ref="O3394">_xlfn.IFS(AND($J3394,NOT($K3394),NOT($M3394)),TRUE,$P3394&gt;=$B$6,FALSE,AND($J3394,NOT($K3394),$M3394,$N3394=0),TRUE,TRUE,FALSE)</f>
        <v>0</v>
      </c>
      <c r="P3394" cm="1">
        <f t="array" ref="P3394">_xlfn.IFS(AND($O3393,$P3393&lt;$B$6),$P3393+1,AND(NOT($J3393),$P3393&gt;0),0,TRUE,$P3393)</f>
        <v>0</v>
      </c>
      <c r="Q3394" s="1">
        <f t="shared" si="261"/>
        <v>180</v>
      </c>
      <c r="R3394" s="1">
        <f t="shared" si="262"/>
        <v>9000</v>
      </c>
      <c r="S3394" s="17">
        <f t="shared" si="263"/>
        <v>159.24506045414333</v>
      </c>
      <c r="T3394" s="1" cm="1">
        <f t="array" ref="T3394">_xlfn.IFS($B$6=1,Q3394*$B$10,AND(P3393=0,P3394&gt;=1),T3393+$B$6*$B$10*$B$8,TRUE,T3393)</f>
        <v>7200</v>
      </c>
      <c r="U3394" s="17">
        <f t="shared" si="264"/>
        <v>127.39604836331466</v>
      </c>
    </row>
    <row r="3395" spans="7:21" x14ac:dyDescent="0.25">
      <c r="G3395" s="15">
        <v>3393</v>
      </c>
      <c r="H3395" s="17">
        <f t="shared" ref="H3395:H3458" si="265">($G3395-1)*$B$27</f>
        <v>56.533333333333331</v>
      </c>
      <c r="I3395" cm="1">
        <f t="array" ref="I3395">_xlfn.IFS(AND(NOT($I3394=0),$J3394),0,NOT($J3394),$I3394+$B$27,TRUE,$I3394)</f>
        <v>0.65000000000000036</v>
      </c>
      <c r="J3395" t="b" cm="1">
        <f t="array" ref="J3395">_xlfn.IFS($I3395&gt;=$C$5-$B$27,TRUE,$P3395&gt;=$B$6,FALSE,TRUE,$J3394)</f>
        <v>0</v>
      </c>
      <c r="K3395" t="b" cm="1">
        <f t="array" ref="K3395">_xlfn.IFS($L3395&gt;=$B$4-$B$27,FALSE,$I3395&gt;=$B$5-$B$27,TRUE,AND($J3395,NOT($K3394)),FALSE,$K3394,TRUE,TRUE,FALSE)</f>
        <v>0</v>
      </c>
      <c r="L3395" cm="1">
        <f t="array" ref="L3395">_xlfn.IFS($K3394,$L3394+$B$27,NOT($K3394),0,TRUE,$K3394)</f>
        <v>0</v>
      </c>
      <c r="M3395" t="b" cm="1">
        <f t="array" ref="M3395">_xlfn.IFS($K3395,FALSE,AND($J3395,NOT($K3395),$P3395&lt;$B$6),TRUE,TRUE,FALSE)</f>
        <v>0</v>
      </c>
      <c r="N3395" cm="1">
        <f t="array" ref="N3395">_xlfn.IFS($N3394&gt;=$C$7-$B$27,0,$M3394,$N3394+$B$27,TRUE,0)</f>
        <v>0</v>
      </c>
      <c r="O3395" t="b" cm="1">
        <f t="array" ref="O3395">_xlfn.IFS(AND($J3395,NOT($K3395),NOT($M3395)),TRUE,$P3395&gt;=$B$6,FALSE,AND($J3395,NOT($K3395),$M3395,$N3395=0),TRUE,TRUE,FALSE)</f>
        <v>0</v>
      </c>
      <c r="P3395" cm="1">
        <f t="array" ref="P3395">_xlfn.IFS(AND($O3394,$P3394&lt;$B$6),$P3394+1,AND(NOT($J3394),$P3394&gt;0),0,TRUE,$P3394)</f>
        <v>0</v>
      </c>
      <c r="Q3395" s="1">
        <f t="shared" ref="Q3395:Q3458" si="266">IF($O3394,$Q3394+$B$8,$Q3394)</f>
        <v>180</v>
      </c>
      <c r="R3395" s="1">
        <f t="shared" ref="R3395:R3458" si="267">IF($O3394,$R3394+$B$8*$B$9,$R3394)</f>
        <v>9000</v>
      </c>
      <c r="S3395" s="17">
        <f t="shared" si="263"/>
        <v>159.19811320754718</v>
      </c>
      <c r="T3395" s="1" cm="1">
        <f t="array" ref="T3395">_xlfn.IFS($B$6=1,Q3395*$B$10,AND(P3394=0,P3395&gt;=1),T3394+$B$6*$B$10*$B$8,TRUE,T3394)</f>
        <v>7200</v>
      </c>
      <c r="U3395" s="17">
        <f t="shared" si="264"/>
        <v>127.35849056603774</v>
      </c>
    </row>
    <row r="3396" spans="7:21" x14ac:dyDescent="0.25">
      <c r="G3396" s="15">
        <v>3394</v>
      </c>
      <c r="H3396" s="17">
        <f t="shared" si="265"/>
        <v>56.55</v>
      </c>
      <c r="I3396" cm="1">
        <f t="array" ref="I3396">_xlfn.IFS(AND(NOT($I3395=0),$J3395),0,NOT($J3395),$I3395+$B$27,TRUE,$I3395)</f>
        <v>0.66666666666666707</v>
      </c>
      <c r="J3396" t="b" cm="1">
        <f t="array" ref="J3396">_xlfn.IFS($I3396&gt;=$C$5-$B$27,TRUE,$P3396&gt;=$B$6,FALSE,TRUE,$J3395)</f>
        <v>0</v>
      </c>
      <c r="K3396" t="b" cm="1">
        <f t="array" ref="K3396">_xlfn.IFS($L3396&gt;=$B$4-$B$27,FALSE,$I3396&gt;=$B$5-$B$27,TRUE,AND($J3396,NOT($K3395)),FALSE,$K3395,TRUE,TRUE,FALSE)</f>
        <v>0</v>
      </c>
      <c r="L3396" cm="1">
        <f t="array" ref="L3396">_xlfn.IFS($K3395,$L3395+$B$27,NOT($K3395),0,TRUE,$K3395)</f>
        <v>0</v>
      </c>
      <c r="M3396" t="b" cm="1">
        <f t="array" ref="M3396">_xlfn.IFS($K3396,FALSE,AND($J3396,NOT($K3396),$P3396&lt;$B$6),TRUE,TRUE,FALSE)</f>
        <v>0</v>
      </c>
      <c r="N3396" cm="1">
        <f t="array" ref="N3396">_xlfn.IFS($N3395&gt;=$C$7-$B$27,0,$M3395,$N3395+$B$27,TRUE,0)</f>
        <v>0</v>
      </c>
      <c r="O3396" t="b" cm="1">
        <f t="array" ref="O3396">_xlfn.IFS(AND($J3396,NOT($K3396),NOT($M3396)),TRUE,$P3396&gt;=$B$6,FALSE,AND($J3396,NOT($K3396),$M3396,$N3396=0),TRUE,TRUE,FALSE)</f>
        <v>0</v>
      </c>
      <c r="P3396" cm="1">
        <f t="array" ref="P3396">_xlfn.IFS(AND($O3395,$P3395&lt;$B$6),$P3395+1,AND(NOT($J3395),$P3395&gt;0),0,TRUE,$P3395)</f>
        <v>0</v>
      </c>
      <c r="Q3396" s="1">
        <f t="shared" si="266"/>
        <v>180</v>
      </c>
      <c r="R3396" s="1">
        <f t="shared" si="267"/>
        <v>9000</v>
      </c>
      <c r="S3396" s="17">
        <f t="shared" ref="S3396:S3459" si="268">$R3396/$H3396</f>
        <v>159.15119363395226</v>
      </c>
      <c r="T3396" s="1" cm="1">
        <f t="array" ref="T3396">_xlfn.IFS($B$6=1,Q3396*$B$10,AND(P3395=0,P3396&gt;=1),T3395+$B$6*$B$10*$B$8,TRUE,T3395)</f>
        <v>7200</v>
      </c>
      <c r="U3396" s="17">
        <f t="shared" ref="U3396:U3459" si="269">T3396/H3396</f>
        <v>127.32095490716181</v>
      </c>
    </row>
    <row r="3397" spans="7:21" x14ac:dyDescent="0.25">
      <c r="G3397" s="15">
        <v>3395</v>
      </c>
      <c r="H3397" s="17">
        <f t="shared" si="265"/>
        <v>56.566666666666663</v>
      </c>
      <c r="I3397" cm="1">
        <f t="array" ref="I3397">_xlfn.IFS(AND(NOT($I3396=0),$J3396),0,NOT($J3396),$I3396+$B$27,TRUE,$I3396)</f>
        <v>0.68333333333333379</v>
      </c>
      <c r="J3397" t="b" cm="1">
        <f t="array" ref="J3397">_xlfn.IFS($I3397&gt;=$C$5-$B$27,TRUE,$P3397&gt;=$B$6,FALSE,TRUE,$J3396)</f>
        <v>0</v>
      </c>
      <c r="K3397" t="b" cm="1">
        <f t="array" ref="K3397">_xlfn.IFS($L3397&gt;=$B$4-$B$27,FALSE,$I3397&gt;=$B$5-$B$27,TRUE,AND($J3397,NOT($K3396)),FALSE,$K3396,TRUE,TRUE,FALSE)</f>
        <v>0</v>
      </c>
      <c r="L3397" cm="1">
        <f t="array" ref="L3397">_xlfn.IFS($K3396,$L3396+$B$27,NOT($K3396),0,TRUE,$K3396)</f>
        <v>0</v>
      </c>
      <c r="M3397" t="b" cm="1">
        <f t="array" ref="M3397">_xlfn.IFS($K3397,FALSE,AND($J3397,NOT($K3397),$P3397&lt;$B$6),TRUE,TRUE,FALSE)</f>
        <v>0</v>
      </c>
      <c r="N3397" cm="1">
        <f t="array" ref="N3397">_xlfn.IFS($N3396&gt;=$C$7-$B$27,0,$M3396,$N3396+$B$27,TRUE,0)</f>
        <v>0</v>
      </c>
      <c r="O3397" t="b" cm="1">
        <f t="array" ref="O3397">_xlfn.IFS(AND($J3397,NOT($K3397),NOT($M3397)),TRUE,$P3397&gt;=$B$6,FALSE,AND($J3397,NOT($K3397),$M3397,$N3397=0),TRUE,TRUE,FALSE)</f>
        <v>0</v>
      </c>
      <c r="P3397" cm="1">
        <f t="array" ref="P3397">_xlfn.IFS(AND($O3396,$P3396&lt;$B$6),$P3396+1,AND(NOT($J3396),$P3396&gt;0),0,TRUE,$P3396)</f>
        <v>0</v>
      </c>
      <c r="Q3397" s="1">
        <f t="shared" si="266"/>
        <v>180</v>
      </c>
      <c r="R3397" s="1">
        <f t="shared" si="267"/>
        <v>9000</v>
      </c>
      <c r="S3397" s="17">
        <f t="shared" si="268"/>
        <v>159.10430170889808</v>
      </c>
      <c r="T3397" s="1" cm="1">
        <f t="array" ref="T3397">_xlfn.IFS($B$6=1,Q3397*$B$10,AND(P3396=0,P3397&gt;=1),T3396+$B$6*$B$10*$B$8,TRUE,T3396)</f>
        <v>7200</v>
      </c>
      <c r="U3397" s="17">
        <f t="shared" si="269"/>
        <v>127.28344136711846</v>
      </c>
    </row>
    <row r="3398" spans="7:21" x14ac:dyDescent="0.25">
      <c r="G3398" s="15">
        <v>3396</v>
      </c>
      <c r="H3398" s="17">
        <f t="shared" si="265"/>
        <v>56.583333333333336</v>
      </c>
      <c r="I3398" cm="1">
        <f t="array" ref="I3398">_xlfn.IFS(AND(NOT($I3397=0),$J3397),0,NOT($J3397),$I3397+$B$27,TRUE,$I3397)</f>
        <v>0.70000000000000051</v>
      </c>
      <c r="J3398" t="b" cm="1">
        <f t="array" ref="J3398">_xlfn.IFS($I3398&gt;=$C$5-$B$27,TRUE,$P3398&gt;=$B$6,FALSE,TRUE,$J3397)</f>
        <v>0</v>
      </c>
      <c r="K3398" t="b" cm="1">
        <f t="array" ref="K3398">_xlfn.IFS($L3398&gt;=$B$4-$B$27,FALSE,$I3398&gt;=$B$5-$B$27,TRUE,AND($J3398,NOT($K3397)),FALSE,$K3397,TRUE,TRUE,FALSE)</f>
        <v>0</v>
      </c>
      <c r="L3398" cm="1">
        <f t="array" ref="L3398">_xlfn.IFS($K3397,$L3397+$B$27,NOT($K3397),0,TRUE,$K3397)</f>
        <v>0</v>
      </c>
      <c r="M3398" t="b" cm="1">
        <f t="array" ref="M3398">_xlfn.IFS($K3398,FALSE,AND($J3398,NOT($K3398),$P3398&lt;$B$6),TRUE,TRUE,FALSE)</f>
        <v>0</v>
      </c>
      <c r="N3398" cm="1">
        <f t="array" ref="N3398">_xlfn.IFS($N3397&gt;=$C$7-$B$27,0,$M3397,$N3397+$B$27,TRUE,0)</f>
        <v>0</v>
      </c>
      <c r="O3398" t="b" cm="1">
        <f t="array" ref="O3398">_xlfn.IFS(AND($J3398,NOT($K3398),NOT($M3398)),TRUE,$P3398&gt;=$B$6,FALSE,AND($J3398,NOT($K3398),$M3398,$N3398=0),TRUE,TRUE,FALSE)</f>
        <v>0</v>
      </c>
      <c r="P3398" cm="1">
        <f t="array" ref="P3398">_xlfn.IFS(AND($O3397,$P3397&lt;$B$6),$P3397+1,AND(NOT($J3397),$P3397&gt;0),0,TRUE,$P3397)</f>
        <v>0</v>
      </c>
      <c r="Q3398" s="1">
        <f t="shared" si="266"/>
        <v>180</v>
      </c>
      <c r="R3398" s="1">
        <f t="shared" si="267"/>
        <v>9000</v>
      </c>
      <c r="S3398" s="17">
        <f t="shared" si="268"/>
        <v>159.05743740795288</v>
      </c>
      <c r="T3398" s="1" cm="1">
        <f t="array" ref="T3398">_xlfn.IFS($B$6=1,Q3398*$B$10,AND(P3397=0,P3398&gt;=1),T3397+$B$6*$B$10*$B$8,TRUE,T3397)</f>
        <v>7200</v>
      </c>
      <c r="U3398" s="17">
        <f t="shared" si="269"/>
        <v>127.24594992636229</v>
      </c>
    </row>
    <row r="3399" spans="7:21" x14ac:dyDescent="0.25">
      <c r="G3399" s="15">
        <v>3397</v>
      </c>
      <c r="H3399" s="17">
        <f t="shared" si="265"/>
        <v>56.6</v>
      </c>
      <c r="I3399" cm="1">
        <f t="array" ref="I3399">_xlfn.IFS(AND(NOT($I3398=0),$J3398),0,NOT($J3398),$I3398+$B$27,TRUE,$I3398)</f>
        <v>0.71666666666666723</v>
      </c>
      <c r="J3399" t="b" cm="1">
        <f t="array" ref="J3399">_xlfn.IFS($I3399&gt;=$C$5-$B$27,TRUE,$P3399&gt;=$B$6,FALSE,TRUE,$J3398)</f>
        <v>0</v>
      </c>
      <c r="K3399" t="b" cm="1">
        <f t="array" ref="K3399">_xlfn.IFS($L3399&gt;=$B$4-$B$27,FALSE,$I3399&gt;=$B$5-$B$27,TRUE,AND($J3399,NOT($K3398)),FALSE,$K3398,TRUE,TRUE,FALSE)</f>
        <v>0</v>
      </c>
      <c r="L3399" cm="1">
        <f t="array" ref="L3399">_xlfn.IFS($K3398,$L3398+$B$27,NOT($K3398),0,TRUE,$K3398)</f>
        <v>0</v>
      </c>
      <c r="M3399" t="b" cm="1">
        <f t="array" ref="M3399">_xlfn.IFS($K3399,FALSE,AND($J3399,NOT($K3399),$P3399&lt;$B$6),TRUE,TRUE,FALSE)</f>
        <v>0</v>
      </c>
      <c r="N3399" cm="1">
        <f t="array" ref="N3399">_xlfn.IFS($N3398&gt;=$C$7-$B$27,0,$M3398,$N3398+$B$27,TRUE,0)</f>
        <v>0</v>
      </c>
      <c r="O3399" t="b" cm="1">
        <f t="array" ref="O3399">_xlfn.IFS(AND($J3399,NOT($K3399),NOT($M3399)),TRUE,$P3399&gt;=$B$6,FALSE,AND($J3399,NOT($K3399),$M3399,$N3399=0),TRUE,TRUE,FALSE)</f>
        <v>0</v>
      </c>
      <c r="P3399" cm="1">
        <f t="array" ref="P3399">_xlfn.IFS(AND($O3398,$P3398&lt;$B$6),$P3398+1,AND(NOT($J3398),$P3398&gt;0),0,TRUE,$P3398)</f>
        <v>0</v>
      </c>
      <c r="Q3399" s="1">
        <f t="shared" si="266"/>
        <v>180</v>
      </c>
      <c r="R3399" s="1">
        <f t="shared" si="267"/>
        <v>9000</v>
      </c>
      <c r="S3399" s="17">
        <f t="shared" si="268"/>
        <v>159.01060070671377</v>
      </c>
      <c r="T3399" s="1" cm="1">
        <f t="array" ref="T3399">_xlfn.IFS($B$6=1,Q3399*$B$10,AND(P3398=0,P3399&gt;=1),T3398+$B$6*$B$10*$B$8,TRUE,T3398)</f>
        <v>7200</v>
      </c>
      <c r="U3399" s="17">
        <f t="shared" si="269"/>
        <v>127.20848056537102</v>
      </c>
    </row>
    <row r="3400" spans="7:21" x14ac:dyDescent="0.25">
      <c r="G3400" s="15">
        <v>3398</v>
      </c>
      <c r="H3400" s="17">
        <f t="shared" si="265"/>
        <v>56.616666666666667</v>
      </c>
      <c r="I3400" cm="1">
        <f t="array" ref="I3400">_xlfn.IFS(AND(NOT($I3399=0),$J3399),0,NOT($J3399),$I3399+$B$27,TRUE,$I3399)</f>
        <v>0.73333333333333395</v>
      </c>
      <c r="J3400" t="b" cm="1">
        <f t="array" ref="J3400">_xlfn.IFS($I3400&gt;=$C$5-$B$27,TRUE,$P3400&gt;=$B$6,FALSE,TRUE,$J3399)</f>
        <v>0</v>
      </c>
      <c r="K3400" t="b" cm="1">
        <f t="array" ref="K3400">_xlfn.IFS($L3400&gt;=$B$4-$B$27,FALSE,$I3400&gt;=$B$5-$B$27,TRUE,AND($J3400,NOT($K3399)),FALSE,$K3399,TRUE,TRUE,FALSE)</f>
        <v>0</v>
      </c>
      <c r="L3400" cm="1">
        <f t="array" ref="L3400">_xlfn.IFS($K3399,$L3399+$B$27,NOT($K3399),0,TRUE,$K3399)</f>
        <v>0</v>
      </c>
      <c r="M3400" t="b" cm="1">
        <f t="array" ref="M3400">_xlfn.IFS($K3400,FALSE,AND($J3400,NOT($K3400),$P3400&lt;$B$6),TRUE,TRUE,FALSE)</f>
        <v>0</v>
      </c>
      <c r="N3400" cm="1">
        <f t="array" ref="N3400">_xlfn.IFS($N3399&gt;=$C$7-$B$27,0,$M3399,$N3399+$B$27,TRUE,0)</f>
        <v>0</v>
      </c>
      <c r="O3400" t="b" cm="1">
        <f t="array" ref="O3400">_xlfn.IFS(AND($J3400,NOT($K3400),NOT($M3400)),TRUE,$P3400&gt;=$B$6,FALSE,AND($J3400,NOT($K3400),$M3400,$N3400=0),TRUE,TRUE,FALSE)</f>
        <v>0</v>
      </c>
      <c r="P3400" cm="1">
        <f t="array" ref="P3400">_xlfn.IFS(AND($O3399,$P3399&lt;$B$6),$P3399+1,AND(NOT($J3399),$P3399&gt;0),0,TRUE,$P3399)</f>
        <v>0</v>
      </c>
      <c r="Q3400" s="1">
        <f t="shared" si="266"/>
        <v>180</v>
      </c>
      <c r="R3400" s="1">
        <f t="shared" si="267"/>
        <v>9000</v>
      </c>
      <c r="S3400" s="17">
        <f t="shared" si="268"/>
        <v>158.9637915808066</v>
      </c>
      <c r="T3400" s="1" cm="1">
        <f t="array" ref="T3400">_xlfn.IFS($B$6=1,Q3400*$B$10,AND(P3399=0,P3400&gt;=1),T3399+$B$6*$B$10*$B$8,TRUE,T3399)</f>
        <v>7200</v>
      </c>
      <c r="U3400" s="17">
        <f t="shared" si="269"/>
        <v>127.17103326464527</v>
      </c>
    </row>
    <row r="3401" spans="7:21" x14ac:dyDescent="0.25">
      <c r="G3401" s="15">
        <v>3399</v>
      </c>
      <c r="H3401" s="17">
        <f t="shared" si="265"/>
        <v>56.633333333333333</v>
      </c>
      <c r="I3401" cm="1">
        <f t="array" ref="I3401">_xlfn.IFS(AND(NOT($I3400=0),$J3400),0,NOT($J3400),$I3400+$B$27,TRUE,$I3400)</f>
        <v>0.75000000000000067</v>
      </c>
      <c r="J3401" t="b" cm="1">
        <f t="array" ref="J3401">_xlfn.IFS($I3401&gt;=$C$5-$B$27,TRUE,$P3401&gt;=$B$6,FALSE,TRUE,$J3400)</f>
        <v>0</v>
      </c>
      <c r="K3401" t="b" cm="1">
        <f t="array" ref="K3401">_xlfn.IFS($L3401&gt;=$B$4-$B$27,FALSE,$I3401&gt;=$B$5-$B$27,TRUE,AND($J3401,NOT($K3400)),FALSE,$K3400,TRUE,TRUE,FALSE)</f>
        <v>0</v>
      </c>
      <c r="L3401" cm="1">
        <f t="array" ref="L3401">_xlfn.IFS($K3400,$L3400+$B$27,NOT($K3400),0,TRUE,$K3400)</f>
        <v>0</v>
      </c>
      <c r="M3401" t="b" cm="1">
        <f t="array" ref="M3401">_xlfn.IFS($K3401,FALSE,AND($J3401,NOT($K3401),$P3401&lt;$B$6),TRUE,TRUE,FALSE)</f>
        <v>0</v>
      </c>
      <c r="N3401" cm="1">
        <f t="array" ref="N3401">_xlfn.IFS($N3400&gt;=$C$7-$B$27,0,$M3400,$N3400+$B$27,TRUE,0)</f>
        <v>0</v>
      </c>
      <c r="O3401" t="b" cm="1">
        <f t="array" ref="O3401">_xlfn.IFS(AND($J3401,NOT($K3401),NOT($M3401)),TRUE,$P3401&gt;=$B$6,FALSE,AND($J3401,NOT($K3401),$M3401,$N3401=0),TRUE,TRUE,FALSE)</f>
        <v>0</v>
      </c>
      <c r="P3401" cm="1">
        <f t="array" ref="P3401">_xlfn.IFS(AND($O3400,$P3400&lt;$B$6),$P3400+1,AND(NOT($J3400),$P3400&gt;0),0,TRUE,$P3400)</f>
        <v>0</v>
      </c>
      <c r="Q3401" s="1">
        <f t="shared" si="266"/>
        <v>180</v>
      </c>
      <c r="R3401" s="1">
        <f t="shared" si="267"/>
        <v>9000</v>
      </c>
      <c r="S3401" s="17">
        <f t="shared" si="268"/>
        <v>158.91701000588583</v>
      </c>
      <c r="T3401" s="1" cm="1">
        <f t="array" ref="T3401">_xlfn.IFS($B$6=1,Q3401*$B$10,AND(P3400=0,P3401&gt;=1),T3400+$B$6*$B$10*$B$8,TRUE,T3400)</f>
        <v>7200</v>
      </c>
      <c r="U3401" s="17">
        <f t="shared" si="269"/>
        <v>127.13360800470865</v>
      </c>
    </row>
    <row r="3402" spans="7:21" x14ac:dyDescent="0.25">
      <c r="G3402" s="15">
        <v>3400</v>
      </c>
      <c r="H3402" s="17">
        <f t="shared" si="265"/>
        <v>56.65</v>
      </c>
      <c r="I3402" cm="1">
        <f t="array" ref="I3402">_xlfn.IFS(AND(NOT($I3401=0),$J3401),0,NOT($J3401),$I3401+$B$27,TRUE,$I3401)</f>
        <v>0.76666666666666738</v>
      </c>
      <c r="J3402" t="b" cm="1">
        <f t="array" ref="J3402">_xlfn.IFS($I3402&gt;=$C$5-$B$27,TRUE,$P3402&gt;=$B$6,FALSE,TRUE,$J3401)</f>
        <v>0</v>
      </c>
      <c r="K3402" t="b" cm="1">
        <f t="array" ref="K3402">_xlfn.IFS($L3402&gt;=$B$4-$B$27,FALSE,$I3402&gt;=$B$5-$B$27,TRUE,AND($J3402,NOT($K3401)),FALSE,$K3401,TRUE,TRUE,FALSE)</f>
        <v>0</v>
      </c>
      <c r="L3402" cm="1">
        <f t="array" ref="L3402">_xlfn.IFS($K3401,$L3401+$B$27,NOT($K3401),0,TRUE,$K3401)</f>
        <v>0</v>
      </c>
      <c r="M3402" t="b" cm="1">
        <f t="array" ref="M3402">_xlfn.IFS($K3402,FALSE,AND($J3402,NOT($K3402),$P3402&lt;$B$6),TRUE,TRUE,FALSE)</f>
        <v>0</v>
      </c>
      <c r="N3402" cm="1">
        <f t="array" ref="N3402">_xlfn.IFS($N3401&gt;=$C$7-$B$27,0,$M3401,$N3401+$B$27,TRUE,0)</f>
        <v>0</v>
      </c>
      <c r="O3402" t="b" cm="1">
        <f t="array" ref="O3402">_xlfn.IFS(AND($J3402,NOT($K3402),NOT($M3402)),TRUE,$P3402&gt;=$B$6,FALSE,AND($J3402,NOT($K3402),$M3402,$N3402=0),TRUE,TRUE,FALSE)</f>
        <v>0</v>
      </c>
      <c r="P3402" cm="1">
        <f t="array" ref="P3402">_xlfn.IFS(AND($O3401,$P3401&lt;$B$6),$P3401+1,AND(NOT($J3401),$P3401&gt;0),0,TRUE,$P3401)</f>
        <v>0</v>
      </c>
      <c r="Q3402" s="1">
        <f t="shared" si="266"/>
        <v>180</v>
      </c>
      <c r="R3402" s="1">
        <f t="shared" si="267"/>
        <v>9000</v>
      </c>
      <c r="S3402" s="17">
        <f t="shared" si="268"/>
        <v>158.87025595763461</v>
      </c>
      <c r="T3402" s="1" cm="1">
        <f t="array" ref="T3402">_xlfn.IFS($B$6=1,Q3402*$B$10,AND(P3401=0,P3402&gt;=1),T3401+$B$6*$B$10*$B$8,TRUE,T3401)</f>
        <v>7200</v>
      </c>
      <c r="U3402" s="17">
        <f t="shared" si="269"/>
        <v>127.09620476610768</v>
      </c>
    </row>
    <row r="3403" spans="7:21" x14ac:dyDescent="0.25">
      <c r="G3403" s="15">
        <v>3401</v>
      </c>
      <c r="H3403" s="17">
        <f t="shared" si="265"/>
        <v>56.666666666666664</v>
      </c>
      <c r="I3403" cm="1">
        <f t="array" ref="I3403">_xlfn.IFS(AND(NOT($I3402=0),$J3402),0,NOT($J3402),$I3402+$B$27,TRUE,$I3402)</f>
        <v>0.7833333333333341</v>
      </c>
      <c r="J3403" t="b" cm="1">
        <f t="array" ref="J3403">_xlfn.IFS($I3403&gt;=$C$5-$B$27,TRUE,$P3403&gt;=$B$6,FALSE,TRUE,$J3402)</f>
        <v>0</v>
      </c>
      <c r="K3403" t="b" cm="1">
        <f t="array" ref="K3403">_xlfn.IFS($L3403&gt;=$B$4-$B$27,FALSE,$I3403&gt;=$B$5-$B$27,TRUE,AND($J3403,NOT($K3402)),FALSE,$K3402,TRUE,TRUE,FALSE)</f>
        <v>0</v>
      </c>
      <c r="L3403" cm="1">
        <f t="array" ref="L3403">_xlfn.IFS($K3402,$L3402+$B$27,NOT($K3402),0,TRUE,$K3402)</f>
        <v>0</v>
      </c>
      <c r="M3403" t="b" cm="1">
        <f t="array" ref="M3403">_xlfn.IFS($K3403,FALSE,AND($J3403,NOT($K3403),$P3403&lt;$B$6),TRUE,TRUE,FALSE)</f>
        <v>0</v>
      </c>
      <c r="N3403" cm="1">
        <f t="array" ref="N3403">_xlfn.IFS($N3402&gt;=$C$7-$B$27,0,$M3402,$N3402+$B$27,TRUE,0)</f>
        <v>0</v>
      </c>
      <c r="O3403" t="b" cm="1">
        <f t="array" ref="O3403">_xlfn.IFS(AND($J3403,NOT($K3403),NOT($M3403)),TRUE,$P3403&gt;=$B$6,FALSE,AND($J3403,NOT($K3403),$M3403,$N3403=0),TRUE,TRUE,FALSE)</f>
        <v>0</v>
      </c>
      <c r="P3403" cm="1">
        <f t="array" ref="P3403">_xlfn.IFS(AND($O3402,$P3402&lt;$B$6),$P3402+1,AND(NOT($J3402),$P3402&gt;0),0,TRUE,$P3402)</f>
        <v>0</v>
      </c>
      <c r="Q3403" s="1">
        <f t="shared" si="266"/>
        <v>180</v>
      </c>
      <c r="R3403" s="1">
        <f t="shared" si="267"/>
        <v>9000</v>
      </c>
      <c r="S3403" s="17">
        <f t="shared" si="268"/>
        <v>158.82352941176472</v>
      </c>
      <c r="T3403" s="1" cm="1">
        <f t="array" ref="T3403">_xlfn.IFS($B$6=1,Q3403*$B$10,AND(P3402=0,P3403&gt;=1),T3402+$B$6*$B$10*$B$8,TRUE,T3402)</f>
        <v>7200</v>
      </c>
      <c r="U3403" s="17">
        <f t="shared" si="269"/>
        <v>127.05882352941177</v>
      </c>
    </row>
    <row r="3404" spans="7:21" x14ac:dyDescent="0.25">
      <c r="G3404" s="15">
        <v>3402</v>
      </c>
      <c r="H3404" s="17">
        <f t="shared" si="265"/>
        <v>56.68333333333333</v>
      </c>
      <c r="I3404" cm="1">
        <f t="array" ref="I3404">_xlfn.IFS(AND(NOT($I3403=0),$J3403),0,NOT($J3403),$I3403+$B$27,TRUE,$I3403)</f>
        <v>0.80000000000000082</v>
      </c>
      <c r="J3404" t="b" cm="1">
        <f t="array" ref="J3404">_xlfn.IFS($I3404&gt;=$C$5-$B$27,TRUE,$P3404&gt;=$B$6,FALSE,TRUE,$J3403)</f>
        <v>0</v>
      </c>
      <c r="K3404" t="b" cm="1">
        <f t="array" ref="K3404">_xlfn.IFS($L3404&gt;=$B$4-$B$27,FALSE,$I3404&gt;=$B$5-$B$27,TRUE,AND($J3404,NOT($K3403)),FALSE,$K3403,TRUE,TRUE,FALSE)</f>
        <v>0</v>
      </c>
      <c r="L3404" cm="1">
        <f t="array" ref="L3404">_xlfn.IFS($K3403,$L3403+$B$27,NOT($K3403),0,TRUE,$K3403)</f>
        <v>0</v>
      </c>
      <c r="M3404" t="b" cm="1">
        <f t="array" ref="M3404">_xlfn.IFS($K3404,FALSE,AND($J3404,NOT($K3404),$P3404&lt;$B$6),TRUE,TRUE,FALSE)</f>
        <v>0</v>
      </c>
      <c r="N3404" cm="1">
        <f t="array" ref="N3404">_xlfn.IFS($N3403&gt;=$C$7-$B$27,0,$M3403,$N3403+$B$27,TRUE,0)</f>
        <v>0</v>
      </c>
      <c r="O3404" t="b" cm="1">
        <f t="array" ref="O3404">_xlfn.IFS(AND($J3404,NOT($K3404),NOT($M3404)),TRUE,$P3404&gt;=$B$6,FALSE,AND($J3404,NOT($K3404),$M3404,$N3404=0),TRUE,TRUE,FALSE)</f>
        <v>0</v>
      </c>
      <c r="P3404" cm="1">
        <f t="array" ref="P3404">_xlfn.IFS(AND($O3403,$P3403&lt;$B$6),$P3403+1,AND(NOT($J3403),$P3403&gt;0),0,TRUE,$P3403)</f>
        <v>0</v>
      </c>
      <c r="Q3404" s="1">
        <f t="shared" si="266"/>
        <v>180</v>
      </c>
      <c r="R3404" s="1">
        <f t="shared" si="267"/>
        <v>9000</v>
      </c>
      <c r="S3404" s="17">
        <f t="shared" si="268"/>
        <v>158.77683034401647</v>
      </c>
      <c r="T3404" s="1" cm="1">
        <f t="array" ref="T3404">_xlfn.IFS($B$6=1,Q3404*$B$10,AND(P3403=0,P3404&gt;=1),T3403+$B$6*$B$10*$B$8,TRUE,T3403)</f>
        <v>7200</v>
      </c>
      <c r="U3404" s="17">
        <f t="shared" si="269"/>
        <v>127.02146427521318</v>
      </c>
    </row>
    <row r="3405" spans="7:21" x14ac:dyDescent="0.25">
      <c r="G3405" s="15">
        <v>3403</v>
      </c>
      <c r="H3405" s="17">
        <f t="shared" si="265"/>
        <v>56.699999999999996</v>
      </c>
      <c r="I3405" cm="1">
        <f t="array" ref="I3405">_xlfn.IFS(AND(NOT($I3404=0),$J3404),0,NOT($J3404),$I3404+$B$27,TRUE,$I3404)</f>
        <v>0.81666666666666754</v>
      </c>
      <c r="J3405" t="b" cm="1">
        <f t="array" ref="J3405">_xlfn.IFS($I3405&gt;=$C$5-$B$27,TRUE,$P3405&gt;=$B$6,FALSE,TRUE,$J3404)</f>
        <v>0</v>
      </c>
      <c r="K3405" t="b" cm="1">
        <f t="array" ref="K3405">_xlfn.IFS($L3405&gt;=$B$4-$B$27,FALSE,$I3405&gt;=$B$5-$B$27,TRUE,AND($J3405,NOT($K3404)),FALSE,$K3404,TRUE,TRUE,FALSE)</f>
        <v>0</v>
      </c>
      <c r="L3405" cm="1">
        <f t="array" ref="L3405">_xlfn.IFS($K3404,$L3404+$B$27,NOT($K3404),0,TRUE,$K3404)</f>
        <v>0</v>
      </c>
      <c r="M3405" t="b" cm="1">
        <f t="array" ref="M3405">_xlfn.IFS($K3405,FALSE,AND($J3405,NOT($K3405),$P3405&lt;$B$6),TRUE,TRUE,FALSE)</f>
        <v>0</v>
      </c>
      <c r="N3405" cm="1">
        <f t="array" ref="N3405">_xlfn.IFS($N3404&gt;=$C$7-$B$27,0,$M3404,$N3404+$B$27,TRUE,0)</f>
        <v>0</v>
      </c>
      <c r="O3405" t="b" cm="1">
        <f t="array" ref="O3405">_xlfn.IFS(AND($J3405,NOT($K3405),NOT($M3405)),TRUE,$P3405&gt;=$B$6,FALSE,AND($J3405,NOT($K3405),$M3405,$N3405=0),TRUE,TRUE,FALSE)</f>
        <v>0</v>
      </c>
      <c r="P3405" cm="1">
        <f t="array" ref="P3405">_xlfn.IFS(AND($O3404,$P3404&lt;$B$6),$P3404+1,AND(NOT($J3404),$P3404&gt;0),0,TRUE,$P3404)</f>
        <v>0</v>
      </c>
      <c r="Q3405" s="1">
        <f t="shared" si="266"/>
        <v>180</v>
      </c>
      <c r="R3405" s="1">
        <f t="shared" si="267"/>
        <v>9000</v>
      </c>
      <c r="S3405" s="17">
        <f t="shared" si="268"/>
        <v>158.73015873015873</v>
      </c>
      <c r="T3405" s="1" cm="1">
        <f t="array" ref="T3405">_xlfn.IFS($B$6=1,Q3405*$B$10,AND(P3404=0,P3405&gt;=1),T3404+$B$6*$B$10*$B$8,TRUE,T3404)</f>
        <v>7200</v>
      </c>
      <c r="U3405" s="17">
        <f t="shared" si="269"/>
        <v>126.98412698412699</v>
      </c>
    </row>
    <row r="3406" spans="7:21" x14ac:dyDescent="0.25">
      <c r="G3406" s="15">
        <v>3404</v>
      </c>
      <c r="H3406" s="17">
        <f t="shared" si="265"/>
        <v>56.716666666666669</v>
      </c>
      <c r="I3406" cm="1">
        <f t="array" ref="I3406">_xlfn.IFS(AND(NOT($I3405=0),$J3405),0,NOT($J3405),$I3405+$B$27,TRUE,$I3405)</f>
        <v>0.83333333333333426</v>
      </c>
      <c r="J3406" t="b" cm="1">
        <f t="array" ref="J3406">_xlfn.IFS($I3406&gt;=$C$5-$B$27,TRUE,$P3406&gt;=$B$6,FALSE,TRUE,$J3405)</f>
        <v>0</v>
      </c>
      <c r="K3406" t="b" cm="1">
        <f t="array" ref="K3406">_xlfn.IFS($L3406&gt;=$B$4-$B$27,FALSE,$I3406&gt;=$B$5-$B$27,TRUE,AND($J3406,NOT($K3405)),FALSE,$K3405,TRUE,TRUE,FALSE)</f>
        <v>0</v>
      </c>
      <c r="L3406" cm="1">
        <f t="array" ref="L3406">_xlfn.IFS($K3405,$L3405+$B$27,NOT($K3405),0,TRUE,$K3405)</f>
        <v>0</v>
      </c>
      <c r="M3406" t="b" cm="1">
        <f t="array" ref="M3406">_xlfn.IFS($K3406,FALSE,AND($J3406,NOT($K3406),$P3406&lt;$B$6),TRUE,TRUE,FALSE)</f>
        <v>0</v>
      </c>
      <c r="N3406" cm="1">
        <f t="array" ref="N3406">_xlfn.IFS($N3405&gt;=$C$7-$B$27,0,$M3405,$N3405+$B$27,TRUE,0)</f>
        <v>0</v>
      </c>
      <c r="O3406" t="b" cm="1">
        <f t="array" ref="O3406">_xlfn.IFS(AND($J3406,NOT($K3406),NOT($M3406)),TRUE,$P3406&gt;=$B$6,FALSE,AND($J3406,NOT($K3406),$M3406,$N3406=0),TRUE,TRUE,FALSE)</f>
        <v>0</v>
      </c>
      <c r="P3406" cm="1">
        <f t="array" ref="P3406">_xlfn.IFS(AND($O3405,$P3405&lt;$B$6),$P3405+1,AND(NOT($J3405),$P3405&gt;0),0,TRUE,$P3405)</f>
        <v>0</v>
      </c>
      <c r="Q3406" s="1">
        <f t="shared" si="266"/>
        <v>180</v>
      </c>
      <c r="R3406" s="1">
        <f t="shared" si="267"/>
        <v>9000</v>
      </c>
      <c r="S3406" s="17">
        <f t="shared" si="268"/>
        <v>158.68351454598883</v>
      </c>
      <c r="T3406" s="1" cm="1">
        <f t="array" ref="T3406">_xlfn.IFS($B$6=1,Q3406*$B$10,AND(P3405=0,P3406&gt;=1),T3405+$B$6*$B$10*$B$8,TRUE,T3405)</f>
        <v>7200</v>
      </c>
      <c r="U3406" s="17">
        <f t="shared" si="269"/>
        <v>126.94681163679107</v>
      </c>
    </row>
    <row r="3407" spans="7:21" x14ac:dyDescent="0.25">
      <c r="G3407" s="15">
        <v>3405</v>
      </c>
      <c r="H3407" s="17">
        <f t="shared" si="265"/>
        <v>56.733333333333334</v>
      </c>
      <c r="I3407" cm="1">
        <f t="array" ref="I3407">_xlfn.IFS(AND(NOT($I3406=0),$J3406),0,NOT($J3406),$I3406+$B$27,TRUE,$I3406)</f>
        <v>0.85000000000000098</v>
      </c>
      <c r="J3407" t="b" cm="1">
        <f t="array" ref="J3407">_xlfn.IFS($I3407&gt;=$C$5-$B$27,TRUE,$P3407&gt;=$B$6,FALSE,TRUE,$J3406)</f>
        <v>0</v>
      </c>
      <c r="K3407" t="b" cm="1">
        <f t="array" ref="K3407">_xlfn.IFS($L3407&gt;=$B$4-$B$27,FALSE,$I3407&gt;=$B$5-$B$27,TRUE,AND($J3407,NOT($K3406)),FALSE,$K3406,TRUE,TRUE,FALSE)</f>
        <v>0</v>
      </c>
      <c r="L3407" cm="1">
        <f t="array" ref="L3407">_xlfn.IFS($K3406,$L3406+$B$27,NOT($K3406),0,TRUE,$K3406)</f>
        <v>0</v>
      </c>
      <c r="M3407" t="b" cm="1">
        <f t="array" ref="M3407">_xlfn.IFS($K3407,FALSE,AND($J3407,NOT($K3407),$P3407&lt;$B$6),TRUE,TRUE,FALSE)</f>
        <v>0</v>
      </c>
      <c r="N3407" cm="1">
        <f t="array" ref="N3407">_xlfn.IFS($N3406&gt;=$C$7-$B$27,0,$M3406,$N3406+$B$27,TRUE,0)</f>
        <v>0</v>
      </c>
      <c r="O3407" t="b" cm="1">
        <f t="array" ref="O3407">_xlfn.IFS(AND($J3407,NOT($K3407),NOT($M3407)),TRUE,$P3407&gt;=$B$6,FALSE,AND($J3407,NOT($K3407),$M3407,$N3407=0),TRUE,TRUE,FALSE)</f>
        <v>0</v>
      </c>
      <c r="P3407" cm="1">
        <f t="array" ref="P3407">_xlfn.IFS(AND($O3406,$P3406&lt;$B$6),$P3406+1,AND(NOT($J3406),$P3406&gt;0),0,TRUE,$P3406)</f>
        <v>0</v>
      </c>
      <c r="Q3407" s="1">
        <f t="shared" si="266"/>
        <v>180</v>
      </c>
      <c r="R3407" s="1">
        <f t="shared" si="267"/>
        <v>9000</v>
      </c>
      <c r="S3407" s="17">
        <f t="shared" si="268"/>
        <v>158.63689776733256</v>
      </c>
      <c r="T3407" s="1" cm="1">
        <f t="array" ref="T3407">_xlfn.IFS($B$6=1,Q3407*$B$10,AND(P3406=0,P3407&gt;=1),T3406+$B$6*$B$10*$B$8,TRUE,T3406)</f>
        <v>7200</v>
      </c>
      <c r="U3407" s="17">
        <f t="shared" si="269"/>
        <v>126.90951821386604</v>
      </c>
    </row>
    <row r="3408" spans="7:21" x14ac:dyDescent="0.25">
      <c r="G3408" s="15">
        <v>3406</v>
      </c>
      <c r="H3408" s="17">
        <f t="shared" si="265"/>
        <v>56.75</v>
      </c>
      <c r="I3408" cm="1">
        <f t="array" ref="I3408">_xlfn.IFS(AND(NOT($I3407=0),$J3407),0,NOT($J3407),$I3407+$B$27,TRUE,$I3407)</f>
        <v>0.8666666666666677</v>
      </c>
      <c r="J3408" t="b" cm="1">
        <f t="array" ref="J3408">_xlfn.IFS($I3408&gt;=$C$5-$B$27,TRUE,$P3408&gt;=$B$6,FALSE,TRUE,$J3407)</f>
        <v>0</v>
      </c>
      <c r="K3408" t="b" cm="1">
        <f t="array" ref="K3408">_xlfn.IFS($L3408&gt;=$B$4-$B$27,FALSE,$I3408&gt;=$B$5-$B$27,TRUE,AND($J3408,NOT($K3407)),FALSE,$K3407,TRUE,TRUE,FALSE)</f>
        <v>0</v>
      </c>
      <c r="L3408" cm="1">
        <f t="array" ref="L3408">_xlfn.IFS($K3407,$L3407+$B$27,NOT($K3407),0,TRUE,$K3407)</f>
        <v>0</v>
      </c>
      <c r="M3408" t="b" cm="1">
        <f t="array" ref="M3408">_xlfn.IFS($K3408,FALSE,AND($J3408,NOT($K3408),$P3408&lt;$B$6),TRUE,TRUE,FALSE)</f>
        <v>0</v>
      </c>
      <c r="N3408" cm="1">
        <f t="array" ref="N3408">_xlfn.IFS($N3407&gt;=$C$7-$B$27,0,$M3407,$N3407+$B$27,TRUE,0)</f>
        <v>0</v>
      </c>
      <c r="O3408" t="b" cm="1">
        <f t="array" ref="O3408">_xlfn.IFS(AND($J3408,NOT($K3408),NOT($M3408)),TRUE,$P3408&gt;=$B$6,FALSE,AND($J3408,NOT($K3408),$M3408,$N3408=0),TRUE,TRUE,FALSE)</f>
        <v>0</v>
      </c>
      <c r="P3408" cm="1">
        <f t="array" ref="P3408">_xlfn.IFS(AND($O3407,$P3407&lt;$B$6),$P3407+1,AND(NOT($J3407),$P3407&gt;0),0,TRUE,$P3407)</f>
        <v>0</v>
      </c>
      <c r="Q3408" s="1">
        <f t="shared" si="266"/>
        <v>180</v>
      </c>
      <c r="R3408" s="1">
        <f t="shared" si="267"/>
        <v>9000</v>
      </c>
      <c r="S3408" s="17">
        <f t="shared" si="268"/>
        <v>158.59030837004406</v>
      </c>
      <c r="T3408" s="1" cm="1">
        <f t="array" ref="T3408">_xlfn.IFS($B$6=1,Q3408*$B$10,AND(P3407=0,P3408&gt;=1),T3407+$B$6*$B$10*$B$8,TRUE,T3407)</f>
        <v>7200</v>
      </c>
      <c r="U3408" s="17">
        <f t="shared" si="269"/>
        <v>126.87224669603525</v>
      </c>
    </row>
    <row r="3409" spans="7:21" x14ac:dyDescent="0.25">
      <c r="G3409" s="15">
        <v>3407</v>
      </c>
      <c r="H3409" s="17">
        <f t="shared" si="265"/>
        <v>56.766666666666666</v>
      </c>
      <c r="I3409" cm="1">
        <f t="array" ref="I3409">_xlfn.IFS(AND(NOT($I3408=0),$J3408),0,NOT($J3408),$I3408+$B$27,TRUE,$I3408)</f>
        <v>0.88333333333333441</v>
      </c>
      <c r="J3409" t="b" cm="1">
        <f t="array" ref="J3409">_xlfn.IFS($I3409&gt;=$C$5-$B$27,TRUE,$P3409&gt;=$B$6,FALSE,TRUE,$J3408)</f>
        <v>0</v>
      </c>
      <c r="K3409" t="b" cm="1">
        <f t="array" ref="K3409">_xlfn.IFS($L3409&gt;=$B$4-$B$27,FALSE,$I3409&gt;=$B$5-$B$27,TRUE,AND($J3409,NOT($K3408)),FALSE,$K3408,TRUE,TRUE,FALSE)</f>
        <v>0</v>
      </c>
      <c r="L3409" cm="1">
        <f t="array" ref="L3409">_xlfn.IFS($K3408,$L3408+$B$27,NOT($K3408),0,TRUE,$K3408)</f>
        <v>0</v>
      </c>
      <c r="M3409" t="b" cm="1">
        <f t="array" ref="M3409">_xlfn.IFS($K3409,FALSE,AND($J3409,NOT($K3409),$P3409&lt;$B$6),TRUE,TRUE,FALSE)</f>
        <v>0</v>
      </c>
      <c r="N3409" cm="1">
        <f t="array" ref="N3409">_xlfn.IFS($N3408&gt;=$C$7-$B$27,0,$M3408,$N3408+$B$27,TRUE,0)</f>
        <v>0</v>
      </c>
      <c r="O3409" t="b" cm="1">
        <f t="array" ref="O3409">_xlfn.IFS(AND($J3409,NOT($K3409),NOT($M3409)),TRUE,$P3409&gt;=$B$6,FALSE,AND($J3409,NOT($K3409),$M3409,$N3409=0),TRUE,TRUE,FALSE)</f>
        <v>0</v>
      </c>
      <c r="P3409" cm="1">
        <f t="array" ref="P3409">_xlfn.IFS(AND($O3408,$P3408&lt;$B$6),$P3408+1,AND(NOT($J3408),$P3408&gt;0),0,TRUE,$P3408)</f>
        <v>0</v>
      </c>
      <c r="Q3409" s="1">
        <f t="shared" si="266"/>
        <v>180</v>
      </c>
      <c r="R3409" s="1">
        <f t="shared" si="267"/>
        <v>9000</v>
      </c>
      <c r="S3409" s="17">
        <f t="shared" si="268"/>
        <v>158.54374633000589</v>
      </c>
      <c r="T3409" s="1" cm="1">
        <f t="array" ref="T3409">_xlfn.IFS($B$6=1,Q3409*$B$10,AND(P3408=0,P3409&gt;=1),T3408+$B$6*$B$10*$B$8,TRUE,T3408)</f>
        <v>7200</v>
      </c>
      <c r="U3409" s="17">
        <f t="shared" si="269"/>
        <v>126.8349970640047</v>
      </c>
    </row>
    <row r="3410" spans="7:21" x14ac:dyDescent="0.25">
      <c r="G3410" s="15">
        <v>3408</v>
      </c>
      <c r="H3410" s="17">
        <f t="shared" si="265"/>
        <v>56.783333333333331</v>
      </c>
      <c r="I3410" cm="1">
        <f t="array" ref="I3410">_xlfn.IFS(AND(NOT($I3409=0),$J3409),0,NOT($J3409),$I3409+$B$27,TRUE,$I3409)</f>
        <v>0.90000000000000113</v>
      </c>
      <c r="J3410" t="b" cm="1">
        <f t="array" ref="J3410">_xlfn.IFS($I3410&gt;=$C$5-$B$27,TRUE,$P3410&gt;=$B$6,FALSE,TRUE,$J3409)</f>
        <v>0</v>
      </c>
      <c r="K3410" t="b" cm="1">
        <f t="array" ref="K3410">_xlfn.IFS($L3410&gt;=$B$4-$B$27,FALSE,$I3410&gt;=$B$5-$B$27,TRUE,AND($J3410,NOT($K3409)),FALSE,$K3409,TRUE,TRUE,FALSE)</f>
        <v>0</v>
      </c>
      <c r="L3410" cm="1">
        <f t="array" ref="L3410">_xlfn.IFS($K3409,$L3409+$B$27,NOT($K3409),0,TRUE,$K3409)</f>
        <v>0</v>
      </c>
      <c r="M3410" t="b" cm="1">
        <f t="array" ref="M3410">_xlfn.IFS($K3410,FALSE,AND($J3410,NOT($K3410),$P3410&lt;$B$6),TRUE,TRUE,FALSE)</f>
        <v>0</v>
      </c>
      <c r="N3410" cm="1">
        <f t="array" ref="N3410">_xlfn.IFS($N3409&gt;=$C$7-$B$27,0,$M3409,$N3409+$B$27,TRUE,0)</f>
        <v>0</v>
      </c>
      <c r="O3410" t="b" cm="1">
        <f t="array" ref="O3410">_xlfn.IFS(AND($J3410,NOT($K3410),NOT($M3410)),TRUE,$P3410&gt;=$B$6,FALSE,AND($J3410,NOT($K3410),$M3410,$N3410=0),TRUE,TRUE,FALSE)</f>
        <v>0</v>
      </c>
      <c r="P3410" cm="1">
        <f t="array" ref="P3410">_xlfn.IFS(AND($O3409,$P3409&lt;$B$6),$P3409+1,AND(NOT($J3409),$P3409&gt;0),0,TRUE,$P3409)</f>
        <v>0</v>
      </c>
      <c r="Q3410" s="1">
        <f t="shared" si="266"/>
        <v>180</v>
      </c>
      <c r="R3410" s="1">
        <f t="shared" si="267"/>
        <v>9000</v>
      </c>
      <c r="S3410" s="17">
        <f t="shared" si="268"/>
        <v>158.49721162312886</v>
      </c>
      <c r="T3410" s="1" cm="1">
        <f t="array" ref="T3410">_xlfn.IFS($B$6=1,Q3410*$B$10,AND(P3409=0,P3410&gt;=1),T3409+$B$6*$B$10*$B$8,TRUE,T3409)</f>
        <v>7200</v>
      </c>
      <c r="U3410" s="17">
        <f t="shared" si="269"/>
        <v>126.79776929850308</v>
      </c>
    </row>
    <row r="3411" spans="7:21" x14ac:dyDescent="0.25">
      <c r="G3411" s="15">
        <v>3409</v>
      </c>
      <c r="H3411" s="17">
        <f t="shared" si="265"/>
        <v>56.8</v>
      </c>
      <c r="I3411" cm="1">
        <f t="array" ref="I3411">_xlfn.IFS(AND(NOT($I3410=0),$J3410),0,NOT($J3410),$I3410+$B$27,TRUE,$I3410)</f>
        <v>0.91666666666666785</v>
      </c>
      <c r="J3411" t="b" cm="1">
        <f t="array" ref="J3411">_xlfn.IFS($I3411&gt;=$C$5-$B$27,TRUE,$P3411&gt;=$B$6,FALSE,TRUE,$J3410)</f>
        <v>0</v>
      </c>
      <c r="K3411" t="b" cm="1">
        <f t="array" ref="K3411">_xlfn.IFS($L3411&gt;=$B$4-$B$27,FALSE,$I3411&gt;=$B$5-$B$27,TRUE,AND($J3411,NOT($K3410)),FALSE,$K3410,TRUE,TRUE,FALSE)</f>
        <v>0</v>
      </c>
      <c r="L3411" cm="1">
        <f t="array" ref="L3411">_xlfn.IFS($K3410,$L3410+$B$27,NOT($K3410),0,TRUE,$K3410)</f>
        <v>0</v>
      </c>
      <c r="M3411" t="b" cm="1">
        <f t="array" ref="M3411">_xlfn.IFS($K3411,FALSE,AND($J3411,NOT($K3411),$P3411&lt;$B$6),TRUE,TRUE,FALSE)</f>
        <v>0</v>
      </c>
      <c r="N3411" cm="1">
        <f t="array" ref="N3411">_xlfn.IFS($N3410&gt;=$C$7-$B$27,0,$M3410,$N3410+$B$27,TRUE,0)</f>
        <v>0</v>
      </c>
      <c r="O3411" t="b" cm="1">
        <f t="array" ref="O3411">_xlfn.IFS(AND($J3411,NOT($K3411),NOT($M3411)),TRUE,$P3411&gt;=$B$6,FALSE,AND($J3411,NOT($K3411),$M3411,$N3411=0),TRUE,TRUE,FALSE)</f>
        <v>0</v>
      </c>
      <c r="P3411" cm="1">
        <f t="array" ref="P3411">_xlfn.IFS(AND($O3410,$P3410&lt;$B$6),$P3410+1,AND(NOT($J3410),$P3410&gt;0),0,TRUE,$P3410)</f>
        <v>0</v>
      </c>
      <c r="Q3411" s="1">
        <f t="shared" si="266"/>
        <v>180</v>
      </c>
      <c r="R3411" s="1">
        <f t="shared" si="267"/>
        <v>9000</v>
      </c>
      <c r="S3411" s="17">
        <f t="shared" si="268"/>
        <v>158.45070422535213</v>
      </c>
      <c r="T3411" s="1" cm="1">
        <f t="array" ref="T3411">_xlfn.IFS($B$6=1,Q3411*$B$10,AND(P3410=0,P3411&gt;=1),T3410+$B$6*$B$10*$B$8,TRUE,T3410)</f>
        <v>7200</v>
      </c>
      <c r="U3411" s="17">
        <f t="shared" si="269"/>
        <v>126.7605633802817</v>
      </c>
    </row>
    <row r="3412" spans="7:21" x14ac:dyDescent="0.25">
      <c r="G3412" s="15">
        <v>3410</v>
      </c>
      <c r="H3412" s="17">
        <f t="shared" si="265"/>
        <v>56.816666666666663</v>
      </c>
      <c r="I3412" cm="1">
        <f t="array" ref="I3412">_xlfn.IFS(AND(NOT($I3411=0),$J3411),0,NOT($J3411),$I3411+$B$27,TRUE,$I3411)</f>
        <v>0.93333333333333457</v>
      </c>
      <c r="J3412" t="b" cm="1">
        <f t="array" ref="J3412">_xlfn.IFS($I3412&gt;=$C$5-$B$27,TRUE,$P3412&gt;=$B$6,FALSE,TRUE,$J3411)</f>
        <v>0</v>
      </c>
      <c r="K3412" t="b" cm="1">
        <f t="array" ref="K3412">_xlfn.IFS($L3412&gt;=$B$4-$B$27,FALSE,$I3412&gt;=$B$5-$B$27,TRUE,AND($J3412,NOT($K3411)),FALSE,$K3411,TRUE,TRUE,FALSE)</f>
        <v>0</v>
      </c>
      <c r="L3412" cm="1">
        <f t="array" ref="L3412">_xlfn.IFS($K3411,$L3411+$B$27,NOT($K3411),0,TRUE,$K3411)</f>
        <v>0</v>
      </c>
      <c r="M3412" t="b" cm="1">
        <f t="array" ref="M3412">_xlfn.IFS($K3412,FALSE,AND($J3412,NOT($K3412),$P3412&lt;$B$6),TRUE,TRUE,FALSE)</f>
        <v>0</v>
      </c>
      <c r="N3412" cm="1">
        <f t="array" ref="N3412">_xlfn.IFS($N3411&gt;=$C$7-$B$27,0,$M3411,$N3411+$B$27,TRUE,0)</f>
        <v>0</v>
      </c>
      <c r="O3412" t="b" cm="1">
        <f t="array" ref="O3412">_xlfn.IFS(AND($J3412,NOT($K3412),NOT($M3412)),TRUE,$P3412&gt;=$B$6,FALSE,AND($J3412,NOT($K3412),$M3412,$N3412=0),TRUE,TRUE,FALSE)</f>
        <v>0</v>
      </c>
      <c r="P3412" cm="1">
        <f t="array" ref="P3412">_xlfn.IFS(AND($O3411,$P3411&lt;$B$6),$P3411+1,AND(NOT($J3411),$P3411&gt;0),0,TRUE,$P3411)</f>
        <v>0</v>
      </c>
      <c r="Q3412" s="1">
        <f t="shared" si="266"/>
        <v>180</v>
      </c>
      <c r="R3412" s="1">
        <f t="shared" si="267"/>
        <v>9000</v>
      </c>
      <c r="S3412" s="17">
        <f t="shared" si="268"/>
        <v>158.40422411264302</v>
      </c>
      <c r="T3412" s="1" cm="1">
        <f t="array" ref="T3412">_xlfn.IFS($B$6=1,Q3412*$B$10,AND(P3411=0,P3412&gt;=1),T3411+$B$6*$B$10*$B$8,TRUE,T3411)</f>
        <v>7200</v>
      </c>
      <c r="U3412" s="17">
        <f t="shared" si="269"/>
        <v>126.72337929011441</v>
      </c>
    </row>
    <row r="3413" spans="7:21" x14ac:dyDescent="0.25">
      <c r="G3413" s="15">
        <v>3411</v>
      </c>
      <c r="H3413" s="17">
        <f t="shared" si="265"/>
        <v>56.833333333333336</v>
      </c>
      <c r="I3413" cm="1">
        <f t="array" ref="I3413">_xlfn.IFS(AND(NOT($I3412=0),$J3412),0,NOT($J3412),$I3412+$B$27,TRUE,$I3412)</f>
        <v>0.95000000000000129</v>
      </c>
      <c r="J3413" t="b" cm="1">
        <f t="array" ref="J3413">_xlfn.IFS($I3413&gt;=$C$5-$B$27,TRUE,$P3413&gt;=$B$6,FALSE,TRUE,$J3412)</f>
        <v>0</v>
      </c>
      <c r="K3413" t="b" cm="1">
        <f t="array" ref="K3413">_xlfn.IFS($L3413&gt;=$B$4-$B$27,FALSE,$I3413&gt;=$B$5-$B$27,TRUE,AND($J3413,NOT($K3412)),FALSE,$K3412,TRUE,TRUE,FALSE)</f>
        <v>0</v>
      </c>
      <c r="L3413" cm="1">
        <f t="array" ref="L3413">_xlfn.IFS($K3412,$L3412+$B$27,NOT($K3412),0,TRUE,$K3412)</f>
        <v>0</v>
      </c>
      <c r="M3413" t="b" cm="1">
        <f t="array" ref="M3413">_xlfn.IFS($K3413,FALSE,AND($J3413,NOT($K3413),$P3413&lt;$B$6),TRUE,TRUE,FALSE)</f>
        <v>0</v>
      </c>
      <c r="N3413" cm="1">
        <f t="array" ref="N3413">_xlfn.IFS($N3412&gt;=$C$7-$B$27,0,$M3412,$N3412+$B$27,TRUE,0)</f>
        <v>0</v>
      </c>
      <c r="O3413" t="b" cm="1">
        <f t="array" ref="O3413">_xlfn.IFS(AND($J3413,NOT($K3413),NOT($M3413)),TRUE,$P3413&gt;=$B$6,FALSE,AND($J3413,NOT($K3413),$M3413,$N3413=0),TRUE,TRUE,FALSE)</f>
        <v>0</v>
      </c>
      <c r="P3413" cm="1">
        <f t="array" ref="P3413">_xlfn.IFS(AND($O3412,$P3412&lt;$B$6),$P3412+1,AND(NOT($J3412),$P3412&gt;0),0,TRUE,$P3412)</f>
        <v>0</v>
      </c>
      <c r="Q3413" s="1">
        <f t="shared" si="266"/>
        <v>180</v>
      </c>
      <c r="R3413" s="1">
        <f t="shared" si="267"/>
        <v>9000</v>
      </c>
      <c r="S3413" s="17">
        <f t="shared" si="268"/>
        <v>158.35777126099705</v>
      </c>
      <c r="T3413" s="1" cm="1">
        <f t="array" ref="T3413">_xlfn.IFS($B$6=1,Q3413*$B$10,AND(P3412=0,P3413&gt;=1),T3412+$B$6*$B$10*$B$8,TRUE,T3412)</f>
        <v>7200</v>
      </c>
      <c r="U3413" s="17">
        <f t="shared" si="269"/>
        <v>126.68621700879766</v>
      </c>
    </row>
    <row r="3414" spans="7:21" x14ac:dyDescent="0.25">
      <c r="G3414" s="15">
        <v>3412</v>
      </c>
      <c r="H3414" s="17">
        <f t="shared" si="265"/>
        <v>56.85</v>
      </c>
      <c r="I3414" cm="1">
        <f t="array" ref="I3414">_xlfn.IFS(AND(NOT($I3413=0),$J3413),0,NOT($J3413),$I3413+$B$27,TRUE,$I3413)</f>
        <v>0.96666666666666801</v>
      </c>
      <c r="J3414" t="b" cm="1">
        <f t="array" ref="J3414">_xlfn.IFS($I3414&gt;=$C$5-$B$27,TRUE,$P3414&gt;=$B$6,FALSE,TRUE,$J3413)</f>
        <v>0</v>
      </c>
      <c r="K3414" t="b" cm="1">
        <f t="array" ref="K3414">_xlfn.IFS($L3414&gt;=$B$4-$B$27,FALSE,$I3414&gt;=$B$5-$B$27,TRUE,AND($J3414,NOT($K3413)),FALSE,$K3413,TRUE,TRUE,FALSE)</f>
        <v>0</v>
      </c>
      <c r="L3414" cm="1">
        <f t="array" ref="L3414">_xlfn.IFS($K3413,$L3413+$B$27,NOT($K3413),0,TRUE,$K3413)</f>
        <v>0</v>
      </c>
      <c r="M3414" t="b" cm="1">
        <f t="array" ref="M3414">_xlfn.IFS($K3414,FALSE,AND($J3414,NOT($K3414),$P3414&lt;$B$6),TRUE,TRUE,FALSE)</f>
        <v>0</v>
      </c>
      <c r="N3414" cm="1">
        <f t="array" ref="N3414">_xlfn.IFS($N3413&gt;=$C$7-$B$27,0,$M3413,$N3413+$B$27,TRUE,0)</f>
        <v>0</v>
      </c>
      <c r="O3414" t="b" cm="1">
        <f t="array" ref="O3414">_xlfn.IFS(AND($J3414,NOT($K3414),NOT($M3414)),TRUE,$P3414&gt;=$B$6,FALSE,AND($J3414,NOT($K3414),$M3414,$N3414=0),TRUE,TRUE,FALSE)</f>
        <v>0</v>
      </c>
      <c r="P3414" cm="1">
        <f t="array" ref="P3414">_xlfn.IFS(AND($O3413,$P3413&lt;$B$6),$P3413+1,AND(NOT($J3413),$P3413&gt;0),0,TRUE,$P3413)</f>
        <v>0</v>
      </c>
      <c r="Q3414" s="1">
        <f t="shared" si="266"/>
        <v>180</v>
      </c>
      <c r="R3414" s="1">
        <f t="shared" si="267"/>
        <v>9000</v>
      </c>
      <c r="S3414" s="17">
        <f t="shared" si="268"/>
        <v>158.31134564643799</v>
      </c>
      <c r="T3414" s="1" cm="1">
        <f t="array" ref="T3414">_xlfn.IFS($B$6=1,Q3414*$B$10,AND(P3413=0,P3414&gt;=1),T3413+$B$6*$B$10*$B$8,TRUE,T3413)</f>
        <v>7200</v>
      </c>
      <c r="U3414" s="17">
        <f t="shared" si="269"/>
        <v>126.64907651715039</v>
      </c>
    </row>
    <row r="3415" spans="7:21" x14ac:dyDescent="0.25">
      <c r="G3415" s="15">
        <v>3413</v>
      </c>
      <c r="H3415" s="17">
        <f t="shared" si="265"/>
        <v>56.866666666666667</v>
      </c>
      <c r="I3415" cm="1">
        <f t="array" ref="I3415">_xlfn.IFS(AND(NOT($I3414=0),$J3414),0,NOT($J3414),$I3414+$B$27,TRUE,$I3414)</f>
        <v>0.98333333333333472</v>
      </c>
      <c r="J3415" t="b" cm="1">
        <f t="array" ref="J3415">_xlfn.IFS($I3415&gt;=$C$5-$B$27,TRUE,$P3415&gt;=$B$6,FALSE,TRUE,$J3414)</f>
        <v>0</v>
      </c>
      <c r="K3415" t="b" cm="1">
        <f t="array" ref="K3415">_xlfn.IFS($L3415&gt;=$B$4-$B$27,FALSE,$I3415&gt;=$B$5-$B$27,TRUE,AND($J3415,NOT($K3414)),FALSE,$K3414,TRUE,TRUE,FALSE)</f>
        <v>0</v>
      </c>
      <c r="L3415" cm="1">
        <f t="array" ref="L3415">_xlfn.IFS($K3414,$L3414+$B$27,NOT($K3414),0,TRUE,$K3414)</f>
        <v>0</v>
      </c>
      <c r="M3415" t="b" cm="1">
        <f t="array" ref="M3415">_xlfn.IFS($K3415,FALSE,AND($J3415,NOT($K3415),$P3415&lt;$B$6),TRUE,TRUE,FALSE)</f>
        <v>0</v>
      </c>
      <c r="N3415" cm="1">
        <f t="array" ref="N3415">_xlfn.IFS($N3414&gt;=$C$7-$B$27,0,$M3414,$N3414+$B$27,TRUE,0)</f>
        <v>0</v>
      </c>
      <c r="O3415" t="b" cm="1">
        <f t="array" ref="O3415">_xlfn.IFS(AND($J3415,NOT($K3415),NOT($M3415)),TRUE,$P3415&gt;=$B$6,FALSE,AND($J3415,NOT($K3415),$M3415,$N3415=0),TRUE,TRUE,FALSE)</f>
        <v>0</v>
      </c>
      <c r="P3415" cm="1">
        <f t="array" ref="P3415">_xlfn.IFS(AND($O3414,$P3414&lt;$B$6),$P3414+1,AND(NOT($J3414),$P3414&gt;0),0,TRUE,$P3414)</f>
        <v>0</v>
      </c>
      <c r="Q3415" s="1">
        <f t="shared" si="266"/>
        <v>180</v>
      </c>
      <c r="R3415" s="1">
        <f t="shared" si="267"/>
        <v>9000</v>
      </c>
      <c r="S3415" s="17">
        <f t="shared" si="268"/>
        <v>158.26494724501759</v>
      </c>
      <c r="T3415" s="1" cm="1">
        <f t="array" ref="T3415">_xlfn.IFS($B$6=1,Q3415*$B$10,AND(P3414=0,P3415&gt;=1),T3414+$B$6*$B$10*$B$8,TRUE,T3414)</f>
        <v>7200</v>
      </c>
      <c r="U3415" s="17">
        <f t="shared" si="269"/>
        <v>126.61195779601407</v>
      </c>
    </row>
    <row r="3416" spans="7:21" x14ac:dyDescent="0.25">
      <c r="G3416" s="15">
        <v>3414</v>
      </c>
      <c r="H3416" s="17">
        <f t="shared" si="265"/>
        <v>56.883333333333333</v>
      </c>
      <c r="I3416" cm="1">
        <f t="array" ref="I3416">_xlfn.IFS(AND(NOT($I3415=0),$J3415),0,NOT($J3415),$I3415+$B$27,TRUE,$I3415)</f>
        <v>1.0000000000000013</v>
      </c>
      <c r="J3416" t="b" cm="1">
        <f t="array" ref="J3416">_xlfn.IFS($I3416&gt;=$C$5-$B$27,TRUE,$P3416&gt;=$B$6,FALSE,TRUE,$J3415)</f>
        <v>0</v>
      </c>
      <c r="K3416" t="b" cm="1">
        <f t="array" ref="K3416">_xlfn.IFS($L3416&gt;=$B$4-$B$27,FALSE,$I3416&gt;=$B$5-$B$27,TRUE,AND($J3416,NOT($K3415)),FALSE,$K3415,TRUE,TRUE,FALSE)</f>
        <v>0</v>
      </c>
      <c r="L3416" cm="1">
        <f t="array" ref="L3416">_xlfn.IFS($K3415,$L3415+$B$27,NOT($K3415),0,TRUE,$K3415)</f>
        <v>0</v>
      </c>
      <c r="M3416" t="b" cm="1">
        <f t="array" ref="M3416">_xlfn.IFS($K3416,FALSE,AND($J3416,NOT($K3416),$P3416&lt;$B$6),TRUE,TRUE,FALSE)</f>
        <v>0</v>
      </c>
      <c r="N3416" cm="1">
        <f t="array" ref="N3416">_xlfn.IFS($N3415&gt;=$C$7-$B$27,0,$M3415,$N3415+$B$27,TRUE,0)</f>
        <v>0</v>
      </c>
      <c r="O3416" t="b" cm="1">
        <f t="array" ref="O3416">_xlfn.IFS(AND($J3416,NOT($K3416),NOT($M3416)),TRUE,$P3416&gt;=$B$6,FALSE,AND($J3416,NOT($K3416),$M3416,$N3416=0),TRUE,TRUE,FALSE)</f>
        <v>0</v>
      </c>
      <c r="P3416" cm="1">
        <f t="array" ref="P3416">_xlfn.IFS(AND($O3415,$P3415&lt;$B$6),$P3415+1,AND(NOT($J3415),$P3415&gt;0),0,TRUE,$P3415)</f>
        <v>0</v>
      </c>
      <c r="Q3416" s="1">
        <f t="shared" si="266"/>
        <v>180</v>
      </c>
      <c r="R3416" s="1">
        <f t="shared" si="267"/>
        <v>9000</v>
      </c>
      <c r="S3416" s="17">
        <f t="shared" si="268"/>
        <v>158.21857603281572</v>
      </c>
      <c r="T3416" s="1" cm="1">
        <f t="array" ref="T3416">_xlfn.IFS($B$6=1,Q3416*$B$10,AND(P3415=0,P3416&gt;=1),T3415+$B$6*$B$10*$B$8,TRUE,T3415)</f>
        <v>7200</v>
      </c>
      <c r="U3416" s="17">
        <f t="shared" si="269"/>
        <v>126.57486082625256</v>
      </c>
    </row>
    <row r="3417" spans="7:21" x14ac:dyDescent="0.25">
      <c r="G3417" s="15">
        <v>3415</v>
      </c>
      <c r="H3417" s="17">
        <f t="shared" si="265"/>
        <v>56.9</v>
      </c>
      <c r="I3417" cm="1">
        <f t="array" ref="I3417">_xlfn.IFS(AND(NOT($I3416=0),$J3416),0,NOT($J3416),$I3416+$B$27,TRUE,$I3416)</f>
        <v>1.0166666666666679</v>
      </c>
      <c r="J3417" t="b" cm="1">
        <f t="array" ref="J3417">_xlfn.IFS($I3417&gt;=$C$5-$B$27,TRUE,$P3417&gt;=$B$6,FALSE,TRUE,$J3416)</f>
        <v>0</v>
      </c>
      <c r="K3417" t="b" cm="1">
        <f t="array" ref="K3417">_xlfn.IFS($L3417&gt;=$B$4-$B$27,FALSE,$I3417&gt;=$B$5-$B$27,TRUE,AND($J3417,NOT($K3416)),FALSE,$K3416,TRUE,TRUE,FALSE)</f>
        <v>0</v>
      </c>
      <c r="L3417" cm="1">
        <f t="array" ref="L3417">_xlfn.IFS($K3416,$L3416+$B$27,NOT($K3416),0,TRUE,$K3416)</f>
        <v>0</v>
      </c>
      <c r="M3417" t="b" cm="1">
        <f t="array" ref="M3417">_xlfn.IFS($K3417,FALSE,AND($J3417,NOT($K3417),$P3417&lt;$B$6),TRUE,TRUE,FALSE)</f>
        <v>0</v>
      </c>
      <c r="N3417" cm="1">
        <f t="array" ref="N3417">_xlfn.IFS($N3416&gt;=$C$7-$B$27,0,$M3416,$N3416+$B$27,TRUE,0)</f>
        <v>0</v>
      </c>
      <c r="O3417" t="b" cm="1">
        <f t="array" ref="O3417">_xlfn.IFS(AND($J3417,NOT($K3417),NOT($M3417)),TRUE,$P3417&gt;=$B$6,FALSE,AND($J3417,NOT($K3417),$M3417,$N3417=0),TRUE,TRUE,FALSE)</f>
        <v>0</v>
      </c>
      <c r="P3417" cm="1">
        <f t="array" ref="P3417">_xlfn.IFS(AND($O3416,$P3416&lt;$B$6),$P3416+1,AND(NOT($J3416),$P3416&gt;0),0,TRUE,$P3416)</f>
        <v>0</v>
      </c>
      <c r="Q3417" s="1">
        <f t="shared" si="266"/>
        <v>180</v>
      </c>
      <c r="R3417" s="1">
        <f t="shared" si="267"/>
        <v>9000</v>
      </c>
      <c r="S3417" s="17">
        <f t="shared" si="268"/>
        <v>158.17223198594024</v>
      </c>
      <c r="T3417" s="1" cm="1">
        <f t="array" ref="T3417">_xlfn.IFS($B$6=1,Q3417*$B$10,AND(P3416=0,P3417&gt;=1),T3416+$B$6*$B$10*$B$8,TRUE,T3416)</f>
        <v>7200</v>
      </c>
      <c r="U3417" s="17">
        <f t="shared" si="269"/>
        <v>126.5377855887522</v>
      </c>
    </row>
    <row r="3418" spans="7:21" x14ac:dyDescent="0.25">
      <c r="G3418" s="15">
        <v>3416</v>
      </c>
      <c r="H3418" s="17">
        <f t="shared" si="265"/>
        <v>56.916666666666664</v>
      </c>
      <c r="I3418" cm="1">
        <f t="array" ref="I3418">_xlfn.IFS(AND(NOT($I3417=0),$J3417),0,NOT($J3417),$I3417+$B$27,TRUE,$I3417)</f>
        <v>1.0333333333333345</v>
      </c>
      <c r="J3418" t="b" cm="1">
        <f t="array" ref="J3418">_xlfn.IFS($I3418&gt;=$C$5-$B$27,TRUE,$P3418&gt;=$B$6,FALSE,TRUE,$J3417)</f>
        <v>0</v>
      </c>
      <c r="K3418" t="b" cm="1">
        <f t="array" ref="K3418">_xlfn.IFS($L3418&gt;=$B$4-$B$27,FALSE,$I3418&gt;=$B$5-$B$27,TRUE,AND($J3418,NOT($K3417)),FALSE,$K3417,TRUE,TRUE,FALSE)</f>
        <v>0</v>
      </c>
      <c r="L3418" cm="1">
        <f t="array" ref="L3418">_xlfn.IFS($K3417,$L3417+$B$27,NOT($K3417),0,TRUE,$K3417)</f>
        <v>0</v>
      </c>
      <c r="M3418" t="b" cm="1">
        <f t="array" ref="M3418">_xlfn.IFS($K3418,FALSE,AND($J3418,NOT($K3418),$P3418&lt;$B$6),TRUE,TRUE,FALSE)</f>
        <v>0</v>
      </c>
      <c r="N3418" cm="1">
        <f t="array" ref="N3418">_xlfn.IFS($N3417&gt;=$C$7-$B$27,0,$M3417,$N3417+$B$27,TRUE,0)</f>
        <v>0</v>
      </c>
      <c r="O3418" t="b" cm="1">
        <f t="array" ref="O3418">_xlfn.IFS(AND($J3418,NOT($K3418),NOT($M3418)),TRUE,$P3418&gt;=$B$6,FALSE,AND($J3418,NOT($K3418),$M3418,$N3418=0),TRUE,TRUE,FALSE)</f>
        <v>0</v>
      </c>
      <c r="P3418" cm="1">
        <f t="array" ref="P3418">_xlfn.IFS(AND($O3417,$P3417&lt;$B$6),$P3417+1,AND(NOT($J3417),$P3417&gt;0),0,TRUE,$P3417)</f>
        <v>0</v>
      </c>
      <c r="Q3418" s="1">
        <f t="shared" si="266"/>
        <v>180</v>
      </c>
      <c r="R3418" s="1">
        <f t="shared" si="267"/>
        <v>9000</v>
      </c>
      <c r="S3418" s="17">
        <f t="shared" si="268"/>
        <v>158.12591508052708</v>
      </c>
      <c r="T3418" s="1" cm="1">
        <f t="array" ref="T3418">_xlfn.IFS($B$6=1,Q3418*$B$10,AND(P3417=0,P3418&gt;=1),T3417+$B$6*$B$10*$B$8,TRUE,T3417)</f>
        <v>7200</v>
      </c>
      <c r="U3418" s="17">
        <f t="shared" si="269"/>
        <v>126.50073206442167</v>
      </c>
    </row>
    <row r="3419" spans="7:21" x14ac:dyDescent="0.25">
      <c r="G3419" s="15">
        <v>3417</v>
      </c>
      <c r="H3419" s="17">
        <f t="shared" si="265"/>
        <v>56.93333333333333</v>
      </c>
      <c r="I3419" cm="1">
        <f t="array" ref="I3419">_xlfn.IFS(AND(NOT($I3418=0),$J3418),0,NOT($J3418),$I3418+$B$27,TRUE,$I3418)</f>
        <v>1.0500000000000012</v>
      </c>
      <c r="J3419" t="b" cm="1">
        <f t="array" ref="J3419">_xlfn.IFS($I3419&gt;=$C$5-$B$27,TRUE,$P3419&gt;=$B$6,FALSE,TRUE,$J3418)</f>
        <v>0</v>
      </c>
      <c r="K3419" t="b" cm="1">
        <f t="array" ref="K3419">_xlfn.IFS($L3419&gt;=$B$4-$B$27,FALSE,$I3419&gt;=$B$5-$B$27,TRUE,AND($J3419,NOT($K3418)),FALSE,$K3418,TRUE,TRUE,FALSE)</f>
        <v>0</v>
      </c>
      <c r="L3419" cm="1">
        <f t="array" ref="L3419">_xlfn.IFS($K3418,$L3418+$B$27,NOT($K3418),0,TRUE,$K3418)</f>
        <v>0</v>
      </c>
      <c r="M3419" t="b" cm="1">
        <f t="array" ref="M3419">_xlfn.IFS($K3419,FALSE,AND($J3419,NOT($K3419),$P3419&lt;$B$6),TRUE,TRUE,FALSE)</f>
        <v>0</v>
      </c>
      <c r="N3419" cm="1">
        <f t="array" ref="N3419">_xlfn.IFS($N3418&gt;=$C$7-$B$27,0,$M3418,$N3418+$B$27,TRUE,0)</f>
        <v>0</v>
      </c>
      <c r="O3419" t="b" cm="1">
        <f t="array" ref="O3419">_xlfn.IFS(AND($J3419,NOT($K3419),NOT($M3419)),TRUE,$P3419&gt;=$B$6,FALSE,AND($J3419,NOT($K3419),$M3419,$N3419=0),TRUE,TRUE,FALSE)</f>
        <v>0</v>
      </c>
      <c r="P3419" cm="1">
        <f t="array" ref="P3419">_xlfn.IFS(AND($O3418,$P3418&lt;$B$6),$P3418+1,AND(NOT($J3418),$P3418&gt;0),0,TRUE,$P3418)</f>
        <v>0</v>
      </c>
      <c r="Q3419" s="1">
        <f t="shared" si="266"/>
        <v>180</v>
      </c>
      <c r="R3419" s="1">
        <f t="shared" si="267"/>
        <v>9000</v>
      </c>
      <c r="S3419" s="17">
        <f t="shared" si="268"/>
        <v>158.07962529274005</v>
      </c>
      <c r="T3419" s="1" cm="1">
        <f t="array" ref="T3419">_xlfn.IFS($B$6=1,Q3419*$B$10,AND(P3418=0,P3419&gt;=1),T3418+$B$6*$B$10*$B$8,TRUE,T3418)</f>
        <v>7200</v>
      </c>
      <c r="U3419" s="17">
        <f t="shared" si="269"/>
        <v>126.46370023419205</v>
      </c>
    </row>
    <row r="3420" spans="7:21" x14ac:dyDescent="0.25">
      <c r="G3420" s="15">
        <v>3418</v>
      </c>
      <c r="H3420" s="17">
        <f t="shared" si="265"/>
        <v>56.949999999999996</v>
      </c>
      <c r="I3420" cm="1">
        <f t="array" ref="I3420">_xlfn.IFS(AND(NOT($I3419=0),$J3419),0,NOT($J3419),$I3419+$B$27,TRUE,$I3419)</f>
        <v>1.0666666666666678</v>
      </c>
      <c r="J3420" t="b" cm="1">
        <f t="array" ref="J3420">_xlfn.IFS($I3420&gt;=$C$5-$B$27,TRUE,$P3420&gt;=$B$6,FALSE,TRUE,$J3419)</f>
        <v>0</v>
      </c>
      <c r="K3420" t="b" cm="1">
        <f t="array" ref="K3420">_xlfn.IFS($L3420&gt;=$B$4-$B$27,FALSE,$I3420&gt;=$B$5-$B$27,TRUE,AND($J3420,NOT($K3419)),FALSE,$K3419,TRUE,TRUE,FALSE)</f>
        <v>0</v>
      </c>
      <c r="L3420" cm="1">
        <f t="array" ref="L3420">_xlfn.IFS($K3419,$L3419+$B$27,NOT($K3419),0,TRUE,$K3419)</f>
        <v>0</v>
      </c>
      <c r="M3420" t="b" cm="1">
        <f t="array" ref="M3420">_xlfn.IFS($K3420,FALSE,AND($J3420,NOT($K3420),$P3420&lt;$B$6),TRUE,TRUE,FALSE)</f>
        <v>0</v>
      </c>
      <c r="N3420" cm="1">
        <f t="array" ref="N3420">_xlfn.IFS($N3419&gt;=$C$7-$B$27,0,$M3419,$N3419+$B$27,TRUE,0)</f>
        <v>0</v>
      </c>
      <c r="O3420" t="b" cm="1">
        <f t="array" ref="O3420">_xlfn.IFS(AND($J3420,NOT($K3420),NOT($M3420)),TRUE,$P3420&gt;=$B$6,FALSE,AND($J3420,NOT($K3420),$M3420,$N3420=0),TRUE,TRUE,FALSE)</f>
        <v>0</v>
      </c>
      <c r="P3420" cm="1">
        <f t="array" ref="P3420">_xlfn.IFS(AND($O3419,$P3419&lt;$B$6),$P3419+1,AND(NOT($J3419),$P3419&gt;0),0,TRUE,$P3419)</f>
        <v>0</v>
      </c>
      <c r="Q3420" s="1">
        <f t="shared" si="266"/>
        <v>180</v>
      </c>
      <c r="R3420" s="1">
        <f t="shared" si="267"/>
        <v>9000</v>
      </c>
      <c r="S3420" s="17">
        <f t="shared" si="268"/>
        <v>158.03336259877085</v>
      </c>
      <c r="T3420" s="1" cm="1">
        <f t="array" ref="T3420">_xlfn.IFS($B$6=1,Q3420*$B$10,AND(P3419=0,P3420&gt;=1),T3419+$B$6*$B$10*$B$8,TRUE,T3419)</f>
        <v>7200</v>
      </c>
      <c r="U3420" s="17">
        <f t="shared" si="269"/>
        <v>126.42669007901669</v>
      </c>
    </row>
    <row r="3421" spans="7:21" x14ac:dyDescent="0.25">
      <c r="G3421" s="15">
        <v>3419</v>
      </c>
      <c r="H3421" s="17">
        <f t="shared" si="265"/>
        <v>56.966666666666669</v>
      </c>
      <c r="I3421" cm="1">
        <f t="array" ref="I3421">_xlfn.IFS(AND(NOT($I3420=0),$J3420),0,NOT($J3420),$I3420+$B$27,TRUE,$I3420)</f>
        <v>1.0833333333333344</v>
      </c>
      <c r="J3421" t="b" cm="1">
        <f t="array" ref="J3421">_xlfn.IFS($I3421&gt;=$C$5-$B$27,TRUE,$P3421&gt;=$B$6,FALSE,TRUE,$J3420)</f>
        <v>0</v>
      </c>
      <c r="K3421" t="b" cm="1">
        <f t="array" ref="K3421">_xlfn.IFS($L3421&gt;=$B$4-$B$27,FALSE,$I3421&gt;=$B$5-$B$27,TRUE,AND($J3421,NOT($K3420)),FALSE,$K3420,TRUE,TRUE,FALSE)</f>
        <v>0</v>
      </c>
      <c r="L3421" cm="1">
        <f t="array" ref="L3421">_xlfn.IFS($K3420,$L3420+$B$27,NOT($K3420),0,TRUE,$K3420)</f>
        <v>0</v>
      </c>
      <c r="M3421" t="b" cm="1">
        <f t="array" ref="M3421">_xlfn.IFS($K3421,FALSE,AND($J3421,NOT($K3421),$P3421&lt;$B$6),TRUE,TRUE,FALSE)</f>
        <v>0</v>
      </c>
      <c r="N3421" cm="1">
        <f t="array" ref="N3421">_xlfn.IFS($N3420&gt;=$C$7-$B$27,0,$M3420,$N3420+$B$27,TRUE,0)</f>
        <v>0</v>
      </c>
      <c r="O3421" t="b" cm="1">
        <f t="array" ref="O3421">_xlfn.IFS(AND($J3421,NOT($K3421),NOT($M3421)),TRUE,$P3421&gt;=$B$6,FALSE,AND($J3421,NOT($K3421),$M3421,$N3421=0),TRUE,TRUE,FALSE)</f>
        <v>0</v>
      </c>
      <c r="P3421" cm="1">
        <f t="array" ref="P3421">_xlfn.IFS(AND($O3420,$P3420&lt;$B$6),$P3420+1,AND(NOT($J3420),$P3420&gt;0),0,TRUE,$P3420)</f>
        <v>0</v>
      </c>
      <c r="Q3421" s="1">
        <f t="shared" si="266"/>
        <v>180</v>
      </c>
      <c r="R3421" s="1">
        <f t="shared" si="267"/>
        <v>9000</v>
      </c>
      <c r="S3421" s="17">
        <f t="shared" si="268"/>
        <v>157.98712697483907</v>
      </c>
      <c r="T3421" s="1" cm="1">
        <f t="array" ref="T3421">_xlfn.IFS($B$6=1,Q3421*$B$10,AND(P3420=0,P3421&gt;=1),T3420+$B$6*$B$10*$B$8,TRUE,T3420)</f>
        <v>7200</v>
      </c>
      <c r="U3421" s="17">
        <f t="shared" si="269"/>
        <v>126.38970157987127</v>
      </c>
    </row>
    <row r="3422" spans="7:21" x14ac:dyDescent="0.25">
      <c r="G3422" s="15">
        <v>3420</v>
      </c>
      <c r="H3422" s="17">
        <f t="shared" si="265"/>
        <v>56.983333333333334</v>
      </c>
      <c r="I3422" cm="1">
        <f t="array" ref="I3422">_xlfn.IFS(AND(NOT($I3421=0),$J3421),0,NOT($J3421),$I3421+$B$27,TRUE,$I3421)</f>
        <v>1.100000000000001</v>
      </c>
      <c r="J3422" t="b" cm="1">
        <f t="array" ref="J3422">_xlfn.IFS($I3422&gt;=$C$5-$B$27,TRUE,$P3422&gt;=$B$6,FALSE,TRUE,$J3421)</f>
        <v>0</v>
      </c>
      <c r="K3422" t="b" cm="1">
        <f t="array" ref="K3422">_xlfn.IFS($L3422&gt;=$B$4-$B$27,FALSE,$I3422&gt;=$B$5-$B$27,TRUE,AND($J3422,NOT($K3421)),FALSE,$K3421,TRUE,TRUE,FALSE)</f>
        <v>0</v>
      </c>
      <c r="L3422" cm="1">
        <f t="array" ref="L3422">_xlfn.IFS($K3421,$L3421+$B$27,NOT($K3421),0,TRUE,$K3421)</f>
        <v>0</v>
      </c>
      <c r="M3422" t="b" cm="1">
        <f t="array" ref="M3422">_xlfn.IFS($K3422,FALSE,AND($J3422,NOT($K3422),$P3422&lt;$B$6),TRUE,TRUE,FALSE)</f>
        <v>0</v>
      </c>
      <c r="N3422" cm="1">
        <f t="array" ref="N3422">_xlfn.IFS($N3421&gt;=$C$7-$B$27,0,$M3421,$N3421+$B$27,TRUE,0)</f>
        <v>0</v>
      </c>
      <c r="O3422" t="b" cm="1">
        <f t="array" ref="O3422">_xlfn.IFS(AND($J3422,NOT($K3422),NOT($M3422)),TRUE,$P3422&gt;=$B$6,FALSE,AND($J3422,NOT($K3422),$M3422,$N3422=0),TRUE,TRUE,FALSE)</f>
        <v>0</v>
      </c>
      <c r="P3422" cm="1">
        <f t="array" ref="P3422">_xlfn.IFS(AND($O3421,$P3421&lt;$B$6),$P3421+1,AND(NOT($J3421),$P3421&gt;0),0,TRUE,$P3421)</f>
        <v>0</v>
      </c>
      <c r="Q3422" s="1">
        <f t="shared" si="266"/>
        <v>180</v>
      </c>
      <c r="R3422" s="1">
        <f t="shared" si="267"/>
        <v>9000</v>
      </c>
      <c r="S3422" s="17">
        <f t="shared" si="268"/>
        <v>157.94091839719215</v>
      </c>
      <c r="T3422" s="1" cm="1">
        <f t="array" ref="T3422">_xlfn.IFS($B$6=1,Q3422*$B$10,AND(P3421=0,P3422&gt;=1),T3421+$B$6*$B$10*$B$8,TRUE,T3421)</f>
        <v>7200</v>
      </c>
      <c r="U3422" s="17">
        <f t="shared" si="269"/>
        <v>126.35273471775373</v>
      </c>
    </row>
    <row r="3423" spans="7:21" x14ac:dyDescent="0.25">
      <c r="G3423" s="15">
        <v>3421</v>
      </c>
      <c r="H3423" s="17">
        <f t="shared" si="265"/>
        <v>57</v>
      </c>
      <c r="I3423" cm="1">
        <f t="array" ref="I3423">_xlfn.IFS(AND(NOT($I3422=0),$J3422),0,NOT($J3422),$I3422+$B$27,TRUE,$I3422)</f>
        <v>1.1166666666666676</v>
      </c>
      <c r="J3423" t="b" cm="1">
        <f t="array" ref="J3423">_xlfn.IFS($I3423&gt;=$C$5-$B$27,TRUE,$P3423&gt;=$B$6,FALSE,TRUE,$J3422)</f>
        <v>0</v>
      </c>
      <c r="K3423" t="b" cm="1">
        <f t="array" ref="K3423">_xlfn.IFS($L3423&gt;=$B$4-$B$27,FALSE,$I3423&gt;=$B$5-$B$27,TRUE,AND($J3423,NOT($K3422)),FALSE,$K3422,TRUE,TRUE,FALSE)</f>
        <v>0</v>
      </c>
      <c r="L3423" cm="1">
        <f t="array" ref="L3423">_xlfn.IFS($K3422,$L3422+$B$27,NOT($K3422),0,TRUE,$K3422)</f>
        <v>0</v>
      </c>
      <c r="M3423" t="b" cm="1">
        <f t="array" ref="M3423">_xlfn.IFS($K3423,FALSE,AND($J3423,NOT($K3423),$P3423&lt;$B$6),TRUE,TRUE,FALSE)</f>
        <v>0</v>
      </c>
      <c r="N3423" cm="1">
        <f t="array" ref="N3423">_xlfn.IFS($N3422&gt;=$C$7-$B$27,0,$M3422,$N3422+$B$27,TRUE,0)</f>
        <v>0</v>
      </c>
      <c r="O3423" t="b" cm="1">
        <f t="array" ref="O3423">_xlfn.IFS(AND($J3423,NOT($K3423),NOT($M3423)),TRUE,$P3423&gt;=$B$6,FALSE,AND($J3423,NOT($K3423),$M3423,$N3423=0),TRUE,TRUE,FALSE)</f>
        <v>0</v>
      </c>
      <c r="P3423" cm="1">
        <f t="array" ref="P3423">_xlfn.IFS(AND($O3422,$P3422&lt;$B$6),$P3422+1,AND(NOT($J3422),$P3422&gt;0),0,TRUE,$P3422)</f>
        <v>0</v>
      </c>
      <c r="Q3423" s="1">
        <f t="shared" si="266"/>
        <v>180</v>
      </c>
      <c r="R3423" s="1">
        <f t="shared" si="267"/>
        <v>9000</v>
      </c>
      <c r="S3423" s="17">
        <f t="shared" si="268"/>
        <v>157.89473684210526</v>
      </c>
      <c r="T3423" s="1" cm="1">
        <f t="array" ref="T3423">_xlfn.IFS($B$6=1,Q3423*$B$10,AND(P3422=0,P3423&gt;=1),T3422+$B$6*$B$10*$B$8,TRUE,T3422)</f>
        <v>7200</v>
      </c>
      <c r="U3423" s="17">
        <f t="shared" si="269"/>
        <v>126.31578947368421</v>
      </c>
    </row>
    <row r="3424" spans="7:21" x14ac:dyDescent="0.25">
      <c r="G3424" s="15">
        <v>3422</v>
      </c>
      <c r="H3424" s="17">
        <f t="shared" si="265"/>
        <v>57.016666666666666</v>
      </c>
      <c r="I3424" cm="1">
        <f t="array" ref="I3424">_xlfn.IFS(AND(NOT($I3423=0),$J3423),0,NOT($J3423),$I3423+$B$27,TRUE,$I3423)</f>
        <v>1.1333333333333342</v>
      </c>
      <c r="J3424" t="b" cm="1">
        <f t="array" ref="J3424">_xlfn.IFS($I3424&gt;=$C$5-$B$27,TRUE,$P3424&gt;=$B$6,FALSE,TRUE,$J3423)</f>
        <v>0</v>
      </c>
      <c r="K3424" t="b" cm="1">
        <f t="array" ref="K3424">_xlfn.IFS($L3424&gt;=$B$4-$B$27,FALSE,$I3424&gt;=$B$5-$B$27,TRUE,AND($J3424,NOT($K3423)),FALSE,$K3423,TRUE,TRUE,FALSE)</f>
        <v>0</v>
      </c>
      <c r="L3424" cm="1">
        <f t="array" ref="L3424">_xlfn.IFS($K3423,$L3423+$B$27,NOT($K3423),0,TRUE,$K3423)</f>
        <v>0</v>
      </c>
      <c r="M3424" t="b" cm="1">
        <f t="array" ref="M3424">_xlfn.IFS($K3424,FALSE,AND($J3424,NOT($K3424),$P3424&lt;$B$6),TRUE,TRUE,FALSE)</f>
        <v>0</v>
      </c>
      <c r="N3424" cm="1">
        <f t="array" ref="N3424">_xlfn.IFS($N3423&gt;=$C$7-$B$27,0,$M3423,$N3423+$B$27,TRUE,0)</f>
        <v>0</v>
      </c>
      <c r="O3424" t="b" cm="1">
        <f t="array" ref="O3424">_xlfn.IFS(AND($J3424,NOT($K3424),NOT($M3424)),TRUE,$P3424&gt;=$B$6,FALSE,AND($J3424,NOT($K3424),$M3424,$N3424=0),TRUE,TRUE,FALSE)</f>
        <v>0</v>
      </c>
      <c r="P3424" cm="1">
        <f t="array" ref="P3424">_xlfn.IFS(AND($O3423,$P3423&lt;$B$6),$P3423+1,AND(NOT($J3423),$P3423&gt;0),0,TRUE,$P3423)</f>
        <v>0</v>
      </c>
      <c r="Q3424" s="1">
        <f t="shared" si="266"/>
        <v>180</v>
      </c>
      <c r="R3424" s="1">
        <f t="shared" si="267"/>
        <v>9000</v>
      </c>
      <c r="S3424" s="17">
        <f t="shared" si="268"/>
        <v>157.84858228588132</v>
      </c>
      <c r="T3424" s="1" cm="1">
        <f t="array" ref="T3424">_xlfn.IFS($B$6=1,Q3424*$B$10,AND(P3423=0,P3424&gt;=1),T3423+$B$6*$B$10*$B$8,TRUE,T3423)</f>
        <v>7200</v>
      </c>
      <c r="U3424" s="17">
        <f t="shared" si="269"/>
        <v>126.27886582870507</v>
      </c>
    </row>
    <row r="3425" spans="7:21" x14ac:dyDescent="0.25">
      <c r="G3425" s="15">
        <v>3423</v>
      </c>
      <c r="H3425" s="17">
        <f t="shared" si="265"/>
        <v>57.033333333333331</v>
      </c>
      <c r="I3425" cm="1">
        <f t="array" ref="I3425">_xlfn.IFS(AND(NOT($I3424=0),$J3424),0,NOT($J3424),$I3424+$B$27,TRUE,$I3424)</f>
        <v>1.1500000000000008</v>
      </c>
      <c r="J3425" t="b" cm="1">
        <f t="array" ref="J3425">_xlfn.IFS($I3425&gt;=$C$5-$B$27,TRUE,$P3425&gt;=$B$6,FALSE,TRUE,$J3424)</f>
        <v>0</v>
      </c>
      <c r="K3425" t="b" cm="1">
        <f t="array" ref="K3425">_xlfn.IFS($L3425&gt;=$B$4-$B$27,FALSE,$I3425&gt;=$B$5-$B$27,TRUE,AND($J3425,NOT($K3424)),FALSE,$K3424,TRUE,TRUE,FALSE)</f>
        <v>0</v>
      </c>
      <c r="L3425" cm="1">
        <f t="array" ref="L3425">_xlfn.IFS($K3424,$L3424+$B$27,NOT($K3424),0,TRUE,$K3424)</f>
        <v>0</v>
      </c>
      <c r="M3425" t="b" cm="1">
        <f t="array" ref="M3425">_xlfn.IFS($K3425,FALSE,AND($J3425,NOT($K3425),$P3425&lt;$B$6),TRUE,TRUE,FALSE)</f>
        <v>0</v>
      </c>
      <c r="N3425" cm="1">
        <f t="array" ref="N3425">_xlfn.IFS($N3424&gt;=$C$7-$B$27,0,$M3424,$N3424+$B$27,TRUE,0)</f>
        <v>0</v>
      </c>
      <c r="O3425" t="b" cm="1">
        <f t="array" ref="O3425">_xlfn.IFS(AND($J3425,NOT($K3425),NOT($M3425)),TRUE,$P3425&gt;=$B$6,FALSE,AND($J3425,NOT($K3425),$M3425,$N3425=0),TRUE,TRUE,FALSE)</f>
        <v>0</v>
      </c>
      <c r="P3425" cm="1">
        <f t="array" ref="P3425">_xlfn.IFS(AND($O3424,$P3424&lt;$B$6),$P3424+1,AND(NOT($J3424),$P3424&gt;0),0,TRUE,$P3424)</f>
        <v>0</v>
      </c>
      <c r="Q3425" s="1">
        <f t="shared" si="266"/>
        <v>180</v>
      </c>
      <c r="R3425" s="1">
        <f t="shared" si="267"/>
        <v>9000</v>
      </c>
      <c r="S3425" s="17">
        <f t="shared" si="268"/>
        <v>157.80245470485096</v>
      </c>
      <c r="T3425" s="1" cm="1">
        <f t="array" ref="T3425">_xlfn.IFS($B$6=1,Q3425*$B$10,AND(P3424=0,P3425&gt;=1),T3424+$B$6*$B$10*$B$8,TRUE,T3424)</f>
        <v>7200</v>
      </c>
      <c r="U3425" s="17">
        <f t="shared" si="269"/>
        <v>126.24196376388078</v>
      </c>
    </row>
    <row r="3426" spans="7:21" x14ac:dyDescent="0.25">
      <c r="G3426" s="15">
        <v>3424</v>
      </c>
      <c r="H3426" s="17">
        <f t="shared" si="265"/>
        <v>57.05</v>
      </c>
      <c r="I3426" cm="1">
        <f t="array" ref="I3426">_xlfn.IFS(AND(NOT($I3425=0),$J3425),0,NOT($J3425),$I3425+$B$27,TRUE,$I3425)</f>
        <v>1.1666666666666674</v>
      </c>
      <c r="J3426" t="b" cm="1">
        <f t="array" ref="J3426">_xlfn.IFS($I3426&gt;=$C$5-$B$27,TRUE,$P3426&gt;=$B$6,FALSE,TRUE,$J3425)</f>
        <v>0</v>
      </c>
      <c r="K3426" t="b" cm="1">
        <f t="array" ref="K3426">_xlfn.IFS($L3426&gt;=$B$4-$B$27,FALSE,$I3426&gt;=$B$5-$B$27,TRUE,AND($J3426,NOT($K3425)),FALSE,$K3425,TRUE,TRUE,FALSE)</f>
        <v>0</v>
      </c>
      <c r="L3426" cm="1">
        <f t="array" ref="L3426">_xlfn.IFS($K3425,$L3425+$B$27,NOT($K3425),0,TRUE,$K3425)</f>
        <v>0</v>
      </c>
      <c r="M3426" t="b" cm="1">
        <f t="array" ref="M3426">_xlfn.IFS($K3426,FALSE,AND($J3426,NOT($K3426),$P3426&lt;$B$6),TRUE,TRUE,FALSE)</f>
        <v>0</v>
      </c>
      <c r="N3426" cm="1">
        <f t="array" ref="N3426">_xlfn.IFS($N3425&gt;=$C$7-$B$27,0,$M3425,$N3425+$B$27,TRUE,0)</f>
        <v>0</v>
      </c>
      <c r="O3426" t="b" cm="1">
        <f t="array" ref="O3426">_xlfn.IFS(AND($J3426,NOT($K3426),NOT($M3426)),TRUE,$P3426&gt;=$B$6,FALSE,AND($J3426,NOT($K3426),$M3426,$N3426=0),TRUE,TRUE,FALSE)</f>
        <v>0</v>
      </c>
      <c r="P3426" cm="1">
        <f t="array" ref="P3426">_xlfn.IFS(AND($O3425,$P3425&lt;$B$6),$P3425+1,AND(NOT($J3425),$P3425&gt;0),0,TRUE,$P3425)</f>
        <v>0</v>
      </c>
      <c r="Q3426" s="1">
        <f t="shared" si="266"/>
        <v>180</v>
      </c>
      <c r="R3426" s="1">
        <f t="shared" si="267"/>
        <v>9000</v>
      </c>
      <c r="S3426" s="17">
        <f t="shared" si="268"/>
        <v>157.75635407537249</v>
      </c>
      <c r="T3426" s="1" cm="1">
        <f t="array" ref="T3426">_xlfn.IFS($B$6=1,Q3426*$B$10,AND(P3425=0,P3426&gt;=1),T3425+$B$6*$B$10*$B$8,TRUE,T3425)</f>
        <v>7200</v>
      </c>
      <c r="U3426" s="17">
        <f t="shared" si="269"/>
        <v>126.205083260298</v>
      </c>
    </row>
    <row r="3427" spans="7:21" x14ac:dyDescent="0.25">
      <c r="G3427" s="15">
        <v>3425</v>
      </c>
      <c r="H3427" s="17">
        <f t="shared" si="265"/>
        <v>57.066666666666663</v>
      </c>
      <c r="I3427" cm="1">
        <f t="array" ref="I3427">_xlfn.IFS(AND(NOT($I3426=0),$J3426),0,NOT($J3426),$I3426+$B$27,TRUE,$I3426)</f>
        <v>1.183333333333334</v>
      </c>
      <c r="J3427" t="b" cm="1">
        <f t="array" ref="J3427">_xlfn.IFS($I3427&gt;=$C$5-$B$27,TRUE,$P3427&gt;=$B$6,FALSE,TRUE,$J3426)</f>
        <v>0</v>
      </c>
      <c r="K3427" t="b" cm="1">
        <f t="array" ref="K3427">_xlfn.IFS($L3427&gt;=$B$4-$B$27,FALSE,$I3427&gt;=$B$5-$B$27,TRUE,AND($J3427,NOT($K3426)),FALSE,$K3426,TRUE,TRUE,FALSE)</f>
        <v>0</v>
      </c>
      <c r="L3427" cm="1">
        <f t="array" ref="L3427">_xlfn.IFS($K3426,$L3426+$B$27,NOT($K3426),0,TRUE,$K3426)</f>
        <v>0</v>
      </c>
      <c r="M3427" t="b" cm="1">
        <f t="array" ref="M3427">_xlfn.IFS($K3427,FALSE,AND($J3427,NOT($K3427),$P3427&lt;$B$6),TRUE,TRUE,FALSE)</f>
        <v>0</v>
      </c>
      <c r="N3427" cm="1">
        <f t="array" ref="N3427">_xlfn.IFS($N3426&gt;=$C$7-$B$27,0,$M3426,$N3426+$B$27,TRUE,0)</f>
        <v>0</v>
      </c>
      <c r="O3427" t="b" cm="1">
        <f t="array" ref="O3427">_xlfn.IFS(AND($J3427,NOT($K3427),NOT($M3427)),TRUE,$P3427&gt;=$B$6,FALSE,AND($J3427,NOT($K3427),$M3427,$N3427=0),TRUE,TRUE,FALSE)</f>
        <v>0</v>
      </c>
      <c r="P3427" cm="1">
        <f t="array" ref="P3427">_xlfn.IFS(AND($O3426,$P3426&lt;$B$6),$P3426+1,AND(NOT($J3426),$P3426&gt;0),0,TRUE,$P3426)</f>
        <v>0</v>
      </c>
      <c r="Q3427" s="1">
        <f t="shared" si="266"/>
        <v>180</v>
      </c>
      <c r="R3427" s="1">
        <f t="shared" si="267"/>
        <v>9000</v>
      </c>
      <c r="S3427" s="17">
        <f t="shared" si="268"/>
        <v>157.71028037383178</v>
      </c>
      <c r="T3427" s="1" cm="1">
        <f t="array" ref="T3427">_xlfn.IFS($B$6=1,Q3427*$B$10,AND(P3426=0,P3427&gt;=1),T3426+$B$6*$B$10*$B$8,TRUE,T3426)</f>
        <v>7200</v>
      </c>
      <c r="U3427" s="17">
        <f t="shared" si="269"/>
        <v>126.16822429906543</v>
      </c>
    </row>
    <row r="3428" spans="7:21" x14ac:dyDescent="0.25">
      <c r="G3428" s="15">
        <v>3426</v>
      </c>
      <c r="H3428" s="17">
        <f t="shared" si="265"/>
        <v>57.083333333333336</v>
      </c>
      <c r="I3428" cm="1">
        <f t="array" ref="I3428">_xlfn.IFS(AND(NOT($I3427=0),$J3427),0,NOT($J3427),$I3427+$B$27,TRUE,$I3427)</f>
        <v>1.2000000000000006</v>
      </c>
      <c r="J3428" t="b" cm="1">
        <f t="array" ref="J3428">_xlfn.IFS($I3428&gt;=$C$5-$B$27,TRUE,$P3428&gt;=$B$6,FALSE,TRUE,$J3427)</f>
        <v>0</v>
      </c>
      <c r="K3428" t="b" cm="1">
        <f t="array" ref="K3428">_xlfn.IFS($L3428&gt;=$B$4-$B$27,FALSE,$I3428&gt;=$B$5-$B$27,TRUE,AND($J3428,NOT($K3427)),FALSE,$K3427,TRUE,TRUE,FALSE)</f>
        <v>0</v>
      </c>
      <c r="L3428" cm="1">
        <f t="array" ref="L3428">_xlfn.IFS($K3427,$L3427+$B$27,NOT($K3427),0,TRUE,$K3427)</f>
        <v>0</v>
      </c>
      <c r="M3428" t="b" cm="1">
        <f t="array" ref="M3428">_xlfn.IFS($K3428,FALSE,AND($J3428,NOT($K3428),$P3428&lt;$B$6),TRUE,TRUE,FALSE)</f>
        <v>0</v>
      </c>
      <c r="N3428" cm="1">
        <f t="array" ref="N3428">_xlfn.IFS($N3427&gt;=$C$7-$B$27,0,$M3427,$N3427+$B$27,TRUE,0)</f>
        <v>0</v>
      </c>
      <c r="O3428" t="b" cm="1">
        <f t="array" ref="O3428">_xlfn.IFS(AND($J3428,NOT($K3428),NOT($M3428)),TRUE,$P3428&gt;=$B$6,FALSE,AND($J3428,NOT($K3428),$M3428,$N3428=0),TRUE,TRUE,FALSE)</f>
        <v>0</v>
      </c>
      <c r="P3428" cm="1">
        <f t="array" ref="P3428">_xlfn.IFS(AND($O3427,$P3427&lt;$B$6),$P3427+1,AND(NOT($J3427),$P3427&gt;0),0,TRUE,$P3427)</f>
        <v>0</v>
      </c>
      <c r="Q3428" s="1">
        <f t="shared" si="266"/>
        <v>180</v>
      </c>
      <c r="R3428" s="1">
        <f t="shared" si="267"/>
        <v>9000</v>
      </c>
      <c r="S3428" s="17">
        <f t="shared" si="268"/>
        <v>157.66423357664232</v>
      </c>
      <c r="T3428" s="1" cm="1">
        <f t="array" ref="T3428">_xlfn.IFS($B$6=1,Q3428*$B$10,AND(P3427=0,P3428&gt;=1),T3427+$B$6*$B$10*$B$8,TRUE,T3427)</f>
        <v>7200</v>
      </c>
      <c r="U3428" s="17">
        <f t="shared" si="269"/>
        <v>126.13138686131386</v>
      </c>
    </row>
    <row r="3429" spans="7:21" x14ac:dyDescent="0.25">
      <c r="G3429" s="15">
        <v>3427</v>
      </c>
      <c r="H3429" s="17">
        <f t="shared" si="265"/>
        <v>57.1</v>
      </c>
      <c r="I3429" cm="1">
        <f t="array" ref="I3429">_xlfn.IFS(AND(NOT($I3428=0),$J3428),0,NOT($J3428),$I3428+$B$27,TRUE,$I3428)</f>
        <v>1.2166666666666672</v>
      </c>
      <c r="J3429" t="b" cm="1">
        <f t="array" ref="J3429">_xlfn.IFS($I3429&gt;=$C$5-$B$27,TRUE,$P3429&gt;=$B$6,FALSE,TRUE,$J3428)</f>
        <v>0</v>
      </c>
      <c r="K3429" t="b" cm="1">
        <f t="array" ref="K3429">_xlfn.IFS($L3429&gt;=$B$4-$B$27,FALSE,$I3429&gt;=$B$5-$B$27,TRUE,AND($J3429,NOT($K3428)),FALSE,$K3428,TRUE,TRUE,FALSE)</f>
        <v>0</v>
      </c>
      <c r="L3429" cm="1">
        <f t="array" ref="L3429">_xlfn.IFS($K3428,$L3428+$B$27,NOT($K3428),0,TRUE,$K3428)</f>
        <v>0</v>
      </c>
      <c r="M3429" t="b" cm="1">
        <f t="array" ref="M3429">_xlfn.IFS($K3429,FALSE,AND($J3429,NOT($K3429),$P3429&lt;$B$6),TRUE,TRUE,FALSE)</f>
        <v>0</v>
      </c>
      <c r="N3429" cm="1">
        <f t="array" ref="N3429">_xlfn.IFS($N3428&gt;=$C$7-$B$27,0,$M3428,$N3428+$B$27,TRUE,0)</f>
        <v>0</v>
      </c>
      <c r="O3429" t="b" cm="1">
        <f t="array" ref="O3429">_xlfn.IFS(AND($J3429,NOT($K3429),NOT($M3429)),TRUE,$P3429&gt;=$B$6,FALSE,AND($J3429,NOT($K3429),$M3429,$N3429=0),TRUE,TRUE,FALSE)</f>
        <v>0</v>
      </c>
      <c r="P3429" cm="1">
        <f t="array" ref="P3429">_xlfn.IFS(AND($O3428,$P3428&lt;$B$6),$P3428+1,AND(NOT($J3428),$P3428&gt;0),0,TRUE,$P3428)</f>
        <v>0</v>
      </c>
      <c r="Q3429" s="1">
        <f t="shared" si="266"/>
        <v>180</v>
      </c>
      <c r="R3429" s="1">
        <f t="shared" si="267"/>
        <v>9000</v>
      </c>
      <c r="S3429" s="17">
        <f t="shared" si="268"/>
        <v>157.61821366024517</v>
      </c>
      <c r="T3429" s="1" cm="1">
        <f t="array" ref="T3429">_xlfn.IFS($B$6=1,Q3429*$B$10,AND(P3428=0,P3429&gt;=1),T3428+$B$6*$B$10*$B$8,TRUE,T3428)</f>
        <v>7200</v>
      </c>
      <c r="U3429" s="17">
        <f t="shared" si="269"/>
        <v>126.09457092819615</v>
      </c>
    </row>
    <row r="3430" spans="7:21" x14ac:dyDescent="0.25">
      <c r="G3430" s="15">
        <v>3428</v>
      </c>
      <c r="H3430" s="17">
        <f t="shared" si="265"/>
        <v>57.116666666666667</v>
      </c>
      <c r="I3430" cm="1">
        <f t="array" ref="I3430">_xlfn.IFS(AND(NOT($I3429=0),$J3429),0,NOT($J3429),$I3429+$B$27,TRUE,$I3429)</f>
        <v>1.2333333333333338</v>
      </c>
      <c r="J3430" t="b" cm="1">
        <f t="array" ref="J3430">_xlfn.IFS($I3430&gt;=$C$5-$B$27,TRUE,$P3430&gt;=$B$6,FALSE,TRUE,$J3429)</f>
        <v>0</v>
      </c>
      <c r="K3430" t="b" cm="1">
        <f t="array" ref="K3430">_xlfn.IFS($L3430&gt;=$B$4-$B$27,FALSE,$I3430&gt;=$B$5-$B$27,TRUE,AND($J3430,NOT($K3429)),FALSE,$K3429,TRUE,TRUE,FALSE)</f>
        <v>0</v>
      </c>
      <c r="L3430" cm="1">
        <f t="array" ref="L3430">_xlfn.IFS($K3429,$L3429+$B$27,NOT($K3429),0,TRUE,$K3429)</f>
        <v>0</v>
      </c>
      <c r="M3430" t="b" cm="1">
        <f t="array" ref="M3430">_xlfn.IFS($K3430,FALSE,AND($J3430,NOT($K3430),$P3430&lt;$B$6),TRUE,TRUE,FALSE)</f>
        <v>0</v>
      </c>
      <c r="N3430" cm="1">
        <f t="array" ref="N3430">_xlfn.IFS($N3429&gt;=$C$7-$B$27,0,$M3429,$N3429+$B$27,TRUE,0)</f>
        <v>0</v>
      </c>
      <c r="O3430" t="b" cm="1">
        <f t="array" ref="O3430">_xlfn.IFS(AND($J3430,NOT($K3430),NOT($M3430)),TRUE,$P3430&gt;=$B$6,FALSE,AND($J3430,NOT($K3430),$M3430,$N3430=0),TRUE,TRUE,FALSE)</f>
        <v>0</v>
      </c>
      <c r="P3430" cm="1">
        <f t="array" ref="P3430">_xlfn.IFS(AND($O3429,$P3429&lt;$B$6),$P3429+1,AND(NOT($J3429),$P3429&gt;0),0,TRUE,$P3429)</f>
        <v>0</v>
      </c>
      <c r="Q3430" s="1">
        <f t="shared" si="266"/>
        <v>180</v>
      </c>
      <c r="R3430" s="1">
        <f t="shared" si="267"/>
        <v>9000</v>
      </c>
      <c r="S3430" s="17">
        <f t="shared" si="268"/>
        <v>157.57222060110885</v>
      </c>
      <c r="T3430" s="1" cm="1">
        <f t="array" ref="T3430">_xlfn.IFS($B$6=1,Q3430*$B$10,AND(P3429=0,P3430&gt;=1),T3429+$B$6*$B$10*$B$8,TRUE,T3429)</f>
        <v>7200</v>
      </c>
      <c r="U3430" s="17">
        <f t="shared" si="269"/>
        <v>126.05777648088707</v>
      </c>
    </row>
    <row r="3431" spans="7:21" x14ac:dyDescent="0.25">
      <c r="G3431" s="15">
        <v>3429</v>
      </c>
      <c r="H3431" s="17">
        <f t="shared" si="265"/>
        <v>57.133333333333333</v>
      </c>
      <c r="I3431" cm="1">
        <f t="array" ref="I3431">_xlfn.IFS(AND(NOT($I3430=0),$J3430),0,NOT($J3430),$I3430+$B$27,TRUE,$I3430)</f>
        <v>1.2500000000000004</v>
      </c>
      <c r="J3431" t="b" cm="1">
        <f t="array" ref="J3431">_xlfn.IFS($I3431&gt;=$C$5-$B$27,TRUE,$P3431&gt;=$B$6,FALSE,TRUE,$J3430)</f>
        <v>0</v>
      </c>
      <c r="K3431" t="b" cm="1">
        <f t="array" ref="K3431">_xlfn.IFS($L3431&gt;=$B$4-$B$27,FALSE,$I3431&gt;=$B$5-$B$27,TRUE,AND($J3431,NOT($K3430)),FALSE,$K3430,TRUE,TRUE,FALSE)</f>
        <v>0</v>
      </c>
      <c r="L3431" cm="1">
        <f t="array" ref="L3431">_xlfn.IFS($K3430,$L3430+$B$27,NOT($K3430),0,TRUE,$K3430)</f>
        <v>0</v>
      </c>
      <c r="M3431" t="b" cm="1">
        <f t="array" ref="M3431">_xlfn.IFS($K3431,FALSE,AND($J3431,NOT($K3431),$P3431&lt;$B$6),TRUE,TRUE,FALSE)</f>
        <v>0</v>
      </c>
      <c r="N3431" cm="1">
        <f t="array" ref="N3431">_xlfn.IFS($N3430&gt;=$C$7-$B$27,0,$M3430,$N3430+$B$27,TRUE,0)</f>
        <v>0</v>
      </c>
      <c r="O3431" t="b" cm="1">
        <f t="array" ref="O3431">_xlfn.IFS(AND($J3431,NOT($K3431),NOT($M3431)),TRUE,$P3431&gt;=$B$6,FALSE,AND($J3431,NOT($K3431),$M3431,$N3431=0),TRUE,TRUE,FALSE)</f>
        <v>0</v>
      </c>
      <c r="P3431" cm="1">
        <f t="array" ref="P3431">_xlfn.IFS(AND($O3430,$P3430&lt;$B$6),$P3430+1,AND(NOT($J3430),$P3430&gt;0),0,TRUE,$P3430)</f>
        <v>0</v>
      </c>
      <c r="Q3431" s="1">
        <f t="shared" si="266"/>
        <v>180</v>
      </c>
      <c r="R3431" s="1">
        <f t="shared" si="267"/>
        <v>9000</v>
      </c>
      <c r="S3431" s="17">
        <f t="shared" si="268"/>
        <v>157.52625437572928</v>
      </c>
      <c r="T3431" s="1" cm="1">
        <f t="array" ref="T3431">_xlfn.IFS($B$6=1,Q3431*$B$10,AND(P3430=0,P3431&gt;=1),T3430+$B$6*$B$10*$B$8,TRUE,T3430)</f>
        <v>7200</v>
      </c>
      <c r="U3431" s="17">
        <f t="shared" si="269"/>
        <v>126.02100350058343</v>
      </c>
    </row>
    <row r="3432" spans="7:21" x14ac:dyDescent="0.25">
      <c r="G3432" s="15">
        <v>3430</v>
      </c>
      <c r="H3432" s="17">
        <f t="shared" si="265"/>
        <v>57.15</v>
      </c>
      <c r="I3432" cm="1">
        <f t="array" ref="I3432">_xlfn.IFS(AND(NOT($I3431=0),$J3431),0,NOT($J3431),$I3431+$B$27,TRUE,$I3431)</f>
        <v>1.2666666666666671</v>
      </c>
      <c r="J3432" t="b" cm="1">
        <f t="array" ref="J3432">_xlfn.IFS($I3432&gt;=$C$5-$B$27,TRUE,$P3432&gt;=$B$6,FALSE,TRUE,$J3431)</f>
        <v>0</v>
      </c>
      <c r="K3432" t="b" cm="1">
        <f t="array" ref="K3432">_xlfn.IFS($L3432&gt;=$B$4-$B$27,FALSE,$I3432&gt;=$B$5-$B$27,TRUE,AND($J3432,NOT($K3431)),FALSE,$K3431,TRUE,TRUE,FALSE)</f>
        <v>0</v>
      </c>
      <c r="L3432" cm="1">
        <f t="array" ref="L3432">_xlfn.IFS($K3431,$L3431+$B$27,NOT($K3431),0,TRUE,$K3431)</f>
        <v>0</v>
      </c>
      <c r="M3432" t="b" cm="1">
        <f t="array" ref="M3432">_xlfn.IFS($K3432,FALSE,AND($J3432,NOT($K3432),$P3432&lt;$B$6),TRUE,TRUE,FALSE)</f>
        <v>0</v>
      </c>
      <c r="N3432" cm="1">
        <f t="array" ref="N3432">_xlfn.IFS($N3431&gt;=$C$7-$B$27,0,$M3431,$N3431+$B$27,TRUE,0)</f>
        <v>0</v>
      </c>
      <c r="O3432" t="b" cm="1">
        <f t="array" ref="O3432">_xlfn.IFS(AND($J3432,NOT($K3432),NOT($M3432)),TRUE,$P3432&gt;=$B$6,FALSE,AND($J3432,NOT($K3432),$M3432,$N3432=0),TRUE,TRUE,FALSE)</f>
        <v>0</v>
      </c>
      <c r="P3432" cm="1">
        <f t="array" ref="P3432">_xlfn.IFS(AND($O3431,$P3431&lt;$B$6),$P3431+1,AND(NOT($J3431),$P3431&gt;0),0,TRUE,$P3431)</f>
        <v>0</v>
      </c>
      <c r="Q3432" s="1">
        <f t="shared" si="266"/>
        <v>180</v>
      </c>
      <c r="R3432" s="1">
        <f t="shared" si="267"/>
        <v>9000</v>
      </c>
      <c r="S3432" s="17">
        <f t="shared" si="268"/>
        <v>157.48031496062993</v>
      </c>
      <c r="T3432" s="1" cm="1">
        <f t="array" ref="T3432">_xlfn.IFS($B$6=1,Q3432*$B$10,AND(P3431=0,P3432&gt;=1),T3431+$B$6*$B$10*$B$8,TRUE,T3431)</f>
        <v>7200</v>
      </c>
      <c r="U3432" s="17">
        <f t="shared" si="269"/>
        <v>125.98425196850394</v>
      </c>
    </row>
    <row r="3433" spans="7:21" x14ac:dyDescent="0.25">
      <c r="G3433" s="15">
        <v>3431</v>
      </c>
      <c r="H3433" s="17">
        <f t="shared" si="265"/>
        <v>57.166666666666664</v>
      </c>
      <c r="I3433" cm="1">
        <f t="array" ref="I3433">_xlfn.IFS(AND(NOT($I3432=0),$J3432),0,NOT($J3432),$I3432+$B$27,TRUE,$I3432)</f>
        <v>1.2833333333333337</v>
      </c>
      <c r="J3433" t="b" cm="1">
        <f t="array" ref="J3433">_xlfn.IFS($I3433&gt;=$C$5-$B$27,TRUE,$P3433&gt;=$B$6,FALSE,TRUE,$J3432)</f>
        <v>0</v>
      </c>
      <c r="K3433" t="b" cm="1">
        <f t="array" ref="K3433">_xlfn.IFS($L3433&gt;=$B$4-$B$27,FALSE,$I3433&gt;=$B$5-$B$27,TRUE,AND($J3433,NOT($K3432)),FALSE,$K3432,TRUE,TRUE,FALSE)</f>
        <v>0</v>
      </c>
      <c r="L3433" cm="1">
        <f t="array" ref="L3433">_xlfn.IFS($K3432,$L3432+$B$27,NOT($K3432),0,TRUE,$K3432)</f>
        <v>0</v>
      </c>
      <c r="M3433" t="b" cm="1">
        <f t="array" ref="M3433">_xlfn.IFS($K3433,FALSE,AND($J3433,NOT($K3433),$P3433&lt;$B$6),TRUE,TRUE,FALSE)</f>
        <v>0</v>
      </c>
      <c r="N3433" cm="1">
        <f t="array" ref="N3433">_xlfn.IFS($N3432&gt;=$C$7-$B$27,0,$M3432,$N3432+$B$27,TRUE,0)</f>
        <v>0</v>
      </c>
      <c r="O3433" t="b" cm="1">
        <f t="array" ref="O3433">_xlfn.IFS(AND($J3433,NOT($K3433),NOT($M3433)),TRUE,$P3433&gt;=$B$6,FALSE,AND($J3433,NOT($K3433),$M3433,$N3433=0),TRUE,TRUE,FALSE)</f>
        <v>0</v>
      </c>
      <c r="P3433" cm="1">
        <f t="array" ref="P3433">_xlfn.IFS(AND($O3432,$P3432&lt;$B$6),$P3432+1,AND(NOT($J3432),$P3432&gt;0),0,TRUE,$P3432)</f>
        <v>0</v>
      </c>
      <c r="Q3433" s="1">
        <f t="shared" si="266"/>
        <v>180</v>
      </c>
      <c r="R3433" s="1">
        <f t="shared" si="267"/>
        <v>9000</v>
      </c>
      <c r="S3433" s="17">
        <f t="shared" si="268"/>
        <v>157.43440233236151</v>
      </c>
      <c r="T3433" s="1" cm="1">
        <f t="array" ref="T3433">_xlfn.IFS($B$6=1,Q3433*$B$10,AND(P3432=0,P3433&gt;=1),T3432+$B$6*$B$10*$B$8,TRUE,T3432)</f>
        <v>7200</v>
      </c>
      <c r="U3433" s="17">
        <f t="shared" si="269"/>
        <v>125.94752186588921</v>
      </c>
    </row>
    <row r="3434" spans="7:21" x14ac:dyDescent="0.25">
      <c r="G3434" s="15">
        <v>3432</v>
      </c>
      <c r="H3434" s="17">
        <f t="shared" si="265"/>
        <v>57.18333333333333</v>
      </c>
      <c r="I3434" cm="1">
        <f t="array" ref="I3434">_xlfn.IFS(AND(NOT($I3433=0),$J3433),0,NOT($J3433),$I3433+$B$27,TRUE,$I3433)</f>
        <v>1.3000000000000003</v>
      </c>
      <c r="J3434" t="b" cm="1">
        <f t="array" ref="J3434">_xlfn.IFS($I3434&gt;=$C$5-$B$27,TRUE,$P3434&gt;=$B$6,FALSE,TRUE,$J3433)</f>
        <v>0</v>
      </c>
      <c r="K3434" t="b" cm="1">
        <f t="array" ref="K3434">_xlfn.IFS($L3434&gt;=$B$4-$B$27,FALSE,$I3434&gt;=$B$5-$B$27,TRUE,AND($J3434,NOT($K3433)),FALSE,$K3433,TRUE,TRUE,FALSE)</f>
        <v>0</v>
      </c>
      <c r="L3434" cm="1">
        <f t="array" ref="L3434">_xlfn.IFS($K3433,$L3433+$B$27,NOT($K3433),0,TRUE,$K3433)</f>
        <v>0</v>
      </c>
      <c r="M3434" t="b" cm="1">
        <f t="array" ref="M3434">_xlfn.IFS($K3434,FALSE,AND($J3434,NOT($K3434),$P3434&lt;$B$6),TRUE,TRUE,FALSE)</f>
        <v>0</v>
      </c>
      <c r="N3434" cm="1">
        <f t="array" ref="N3434">_xlfn.IFS($N3433&gt;=$C$7-$B$27,0,$M3433,$N3433+$B$27,TRUE,0)</f>
        <v>0</v>
      </c>
      <c r="O3434" t="b" cm="1">
        <f t="array" ref="O3434">_xlfn.IFS(AND($J3434,NOT($K3434),NOT($M3434)),TRUE,$P3434&gt;=$B$6,FALSE,AND($J3434,NOT($K3434),$M3434,$N3434=0),TRUE,TRUE,FALSE)</f>
        <v>0</v>
      </c>
      <c r="P3434" cm="1">
        <f t="array" ref="P3434">_xlfn.IFS(AND($O3433,$P3433&lt;$B$6),$P3433+1,AND(NOT($J3433),$P3433&gt;0),0,TRUE,$P3433)</f>
        <v>0</v>
      </c>
      <c r="Q3434" s="1">
        <f t="shared" si="266"/>
        <v>180</v>
      </c>
      <c r="R3434" s="1">
        <f t="shared" si="267"/>
        <v>9000</v>
      </c>
      <c r="S3434" s="17">
        <f t="shared" si="268"/>
        <v>157.3885164675022</v>
      </c>
      <c r="T3434" s="1" cm="1">
        <f t="array" ref="T3434">_xlfn.IFS($B$6=1,Q3434*$B$10,AND(P3433=0,P3434&gt;=1),T3433+$B$6*$B$10*$B$8,TRUE,T3433)</f>
        <v>7200</v>
      </c>
      <c r="U3434" s="17">
        <f t="shared" si="269"/>
        <v>125.91081317400176</v>
      </c>
    </row>
    <row r="3435" spans="7:21" x14ac:dyDescent="0.25">
      <c r="G3435" s="15">
        <v>3433</v>
      </c>
      <c r="H3435" s="17">
        <f t="shared" si="265"/>
        <v>57.199999999999996</v>
      </c>
      <c r="I3435" cm="1">
        <f t="array" ref="I3435">_xlfn.IFS(AND(NOT($I3434=0),$J3434),0,NOT($J3434),$I3434+$B$27,TRUE,$I3434)</f>
        <v>1.3166666666666669</v>
      </c>
      <c r="J3435" t="b" cm="1">
        <f t="array" ref="J3435">_xlfn.IFS($I3435&gt;=$C$5-$B$27,TRUE,$P3435&gt;=$B$6,FALSE,TRUE,$J3434)</f>
        <v>0</v>
      </c>
      <c r="K3435" t="b" cm="1">
        <f t="array" ref="K3435">_xlfn.IFS($L3435&gt;=$B$4-$B$27,FALSE,$I3435&gt;=$B$5-$B$27,TRUE,AND($J3435,NOT($K3434)),FALSE,$K3434,TRUE,TRUE,FALSE)</f>
        <v>0</v>
      </c>
      <c r="L3435" cm="1">
        <f t="array" ref="L3435">_xlfn.IFS($K3434,$L3434+$B$27,NOT($K3434),0,TRUE,$K3434)</f>
        <v>0</v>
      </c>
      <c r="M3435" t="b" cm="1">
        <f t="array" ref="M3435">_xlfn.IFS($K3435,FALSE,AND($J3435,NOT($K3435),$P3435&lt;$B$6),TRUE,TRUE,FALSE)</f>
        <v>0</v>
      </c>
      <c r="N3435" cm="1">
        <f t="array" ref="N3435">_xlfn.IFS($N3434&gt;=$C$7-$B$27,0,$M3434,$N3434+$B$27,TRUE,0)</f>
        <v>0</v>
      </c>
      <c r="O3435" t="b" cm="1">
        <f t="array" ref="O3435">_xlfn.IFS(AND($J3435,NOT($K3435),NOT($M3435)),TRUE,$P3435&gt;=$B$6,FALSE,AND($J3435,NOT($K3435),$M3435,$N3435=0),TRUE,TRUE,FALSE)</f>
        <v>0</v>
      </c>
      <c r="P3435" cm="1">
        <f t="array" ref="P3435">_xlfn.IFS(AND($O3434,$P3434&lt;$B$6),$P3434+1,AND(NOT($J3434),$P3434&gt;0),0,TRUE,$P3434)</f>
        <v>0</v>
      </c>
      <c r="Q3435" s="1">
        <f t="shared" si="266"/>
        <v>180</v>
      </c>
      <c r="R3435" s="1">
        <f t="shared" si="267"/>
        <v>9000</v>
      </c>
      <c r="S3435" s="17">
        <f t="shared" si="268"/>
        <v>157.34265734265736</v>
      </c>
      <c r="T3435" s="1" cm="1">
        <f t="array" ref="T3435">_xlfn.IFS($B$6=1,Q3435*$B$10,AND(P3434=0,P3435&gt;=1),T3434+$B$6*$B$10*$B$8,TRUE,T3434)</f>
        <v>7200</v>
      </c>
      <c r="U3435" s="17">
        <f t="shared" si="269"/>
        <v>125.87412587412588</v>
      </c>
    </row>
    <row r="3436" spans="7:21" x14ac:dyDescent="0.25">
      <c r="G3436" s="15">
        <v>3434</v>
      </c>
      <c r="H3436" s="17">
        <f t="shared" si="265"/>
        <v>57.216666666666669</v>
      </c>
      <c r="I3436" cm="1">
        <f t="array" ref="I3436">_xlfn.IFS(AND(NOT($I3435=0),$J3435),0,NOT($J3435),$I3435+$B$27,TRUE,$I3435)</f>
        <v>1.3333333333333335</v>
      </c>
      <c r="J3436" t="b" cm="1">
        <f t="array" ref="J3436">_xlfn.IFS($I3436&gt;=$C$5-$B$27,TRUE,$P3436&gt;=$B$6,FALSE,TRUE,$J3435)</f>
        <v>0</v>
      </c>
      <c r="K3436" t="b" cm="1">
        <f t="array" ref="K3436">_xlfn.IFS($L3436&gt;=$B$4-$B$27,FALSE,$I3436&gt;=$B$5-$B$27,TRUE,AND($J3436,NOT($K3435)),FALSE,$K3435,TRUE,TRUE,FALSE)</f>
        <v>0</v>
      </c>
      <c r="L3436" cm="1">
        <f t="array" ref="L3436">_xlfn.IFS($K3435,$L3435+$B$27,NOT($K3435),0,TRUE,$K3435)</f>
        <v>0</v>
      </c>
      <c r="M3436" t="b" cm="1">
        <f t="array" ref="M3436">_xlfn.IFS($K3436,FALSE,AND($J3436,NOT($K3436),$P3436&lt;$B$6),TRUE,TRUE,FALSE)</f>
        <v>0</v>
      </c>
      <c r="N3436" cm="1">
        <f t="array" ref="N3436">_xlfn.IFS($N3435&gt;=$C$7-$B$27,0,$M3435,$N3435+$B$27,TRUE,0)</f>
        <v>0</v>
      </c>
      <c r="O3436" t="b" cm="1">
        <f t="array" ref="O3436">_xlfn.IFS(AND($J3436,NOT($K3436),NOT($M3436)),TRUE,$P3436&gt;=$B$6,FALSE,AND($J3436,NOT($K3436),$M3436,$N3436=0),TRUE,TRUE,FALSE)</f>
        <v>0</v>
      </c>
      <c r="P3436" cm="1">
        <f t="array" ref="P3436">_xlfn.IFS(AND($O3435,$P3435&lt;$B$6),$P3435+1,AND(NOT($J3435),$P3435&gt;0),0,TRUE,$P3435)</f>
        <v>0</v>
      </c>
      <c r="Q3436" s="1">
        <f t="shared" si="266"/>
        <v>180</v>
      </c>
      <c r="R3436" s="1">
        <f t="shared" si="267"/>
        <v>9000</v>
      </c>
      <c r="S3436" s="17">
        <f t="shared" si="268"/>
        <v>157.29682493445966</v>
      </c>
      <c r="T3436" s="1" cm="1">
        <f t="array" ref="T3436">_xlfn.IFS($B$6=1,Q3436*$B$10,AND(P3435=0,P3436&gt;=1),T3435+$B$6*$B$10*$B$8,TRUE,T3435)</f>
        <v>7200</v>
      </c>
      <c r="U3436" s="17">
        <f t="shared" si="269"/>
        <v>125.83745994756772</v>
      </c>
    </row>
    <row r="3437" spans="7:21" x14ac:dyDescent="0.25">
      <c r="G3437" s="15">
        <v>3435</v>
      </c>
      <c r="H3437" s="17">
        <f t="shared" si="265"/>
        <v>57.233333333333334</v>
      </c>
      <c r="I3437" cm="1">
        <f t="array" ref="I3437">_xlfn.IFS(AND(NOT($I3436=0),$J3436),0,NOT($J3436),$I3436+$B$27,TRUE,$I3436)</f>
        <v>1.35</v>
      </c>
      <c r="J3437" t="b" cm="1">
        <f t="array" ref="J3437">_xlfn.IFS($I3437&gt;=$C$5-$B$27,TRUE,$P3437&gt;=$B$6,FALSE,TRUE,$J3436)</f>
        <v>0</v>
      </c>
      <c r="K3437" t="b" cm="1">
        <f t="array" ref="K3437">_xlfn.IFS($L3437&gt;=$B$4-$B$27,FALSE,$I3437&gt;=$B$5-$B$27,TRUE,AND($J3437,NOT($K3436)),FALSE,$K3436,TRUE,TRUE,FALSE)</f>
        <v>0</v>
      </c>
      <c r="L3437" cm="1">
        <f t="array" ref="L3437">_xlfn.IFS($K3436,$L3436+$B$27,NOT($K3436),0,TRUE,$K3436)</f>
        <v>0</v>
      </c>
      <c r="M3437" t="b" cm="1">
        <f t="array" ref="M3437">_xlfn.IFS($K3437,FALSE,AND($J3437,NOT($K3437),$P3437&lt;$B$6),TRUE,TRUE,FALSE)</f>
        <v>0</v>
      </c>
      <c r="N3437" cm="1">
        <f t="array" ref="N3437">_xlfn.IFS($N3436&gt;=$C$7-$B$27,0,$M3436,$N3436+$B$27,TRUE,0)</f>
        <v>0</v>
      </c>
      <c r="O3437" t="b" cm="1">
        <f t="array" ref="O3437">_xlfn.IFS(AND($J3437,NOT($K3437),NOT($M3437)),TRUE,$P3437&gt;=$B$6,FALSE,AND($J3437,NOT($K3437),$M3437,$N3437=0),TRUE,TRUE,FALSE)</f>
        <v>0</v>
      </c>
      <c r="P3437" cm="1">
        <f t="array" ref="P3437">_xlfn.IFS(AND($O3436,$P3436&lt;$B$6),$P3436+1,AND(NOT($J3436),$P3436&gt;0),0,TRUE,$P3436)</f>
        <v>0</v>
      </c>
      <c r="Q3437" s="1">
        <f t="shared" si="266"/>
        <v>180</v>
      </c>
      <c r="R3437" s="1">
        <f t="shared" si="267"/>
        <v>9000</v>
      </c>
      <c r="S3437" s="17">
        <f t="shared" si="268"/>
        <v>157.251019219569</v>
      </c>
      <c r="T3437" s="1" cm="1">
        <f t="array" ref="T3437">_xlfn.IFS($B$6=1,Q3437*$B$10,AND(P3436=0,P3437&gt;=1),T3436+$B$6*$B$10*$B$8,TRUE,T3436)</f>
        <v>7200</v>
      </c>
      <c r="U3437" s="17">
        <f t="shared" si="269"/>
        <v>125.8008153756552</v>
      </c>
    </row>
    <row r="3438" spans="7:21" x14ac:dyDescent="0.25">
      <c r="G3438" s="15">
        <v>3436</v>
      </c>
      <c r="H3438" s="17">
        <f t="shared" si="265"/>
        <v>57.25</v>
      </c>
      <c r="I3438" cm="1">
        <f t="array" ref="I3438">_xlfn.IFS(AND(NOT($I3437=0),$J3437),0,NOT($J3437),$I3437+$B$27,TRUE,$I3437)</f>
        <v>1.3666666666666667</v>
      </c>
      <c r="J3438" t="b" cm="1">
        <f t="array" ref="J3438">_xlfn.IFS($I3438&gt;=$C$5-$B$27,TRUE,$P3438&gt;=$B$6,FALSE,TRUE,$J3437)</f>
        <v>0</v>
      </c>
      <c r="K3438" t="b" cm="1">
        <f t="array" ref="K3438">_xlfn.IFS($L3438&gt;=$B$4-$B$27,FALSE,$I3438&gt;=$B$5-$B$27,TRUE,AND($J3438,NOT($K3437)),FALSE,$K3437,TRUE,TRUE,FALSE)</f>
        <v>0</v>
      </c>
      <c r="L3438" cm="1">
        <f t="array" ref="L3438">_xlfn.IFS($K3437,$L3437+$B$27,NOT($K3437),0,TRUE,$K3437)</f>
        <v>0</v>
      </c>
      <c r="M3438" t="b" cm="1">
        <f t="array" ref="M3438">_xlfn.IFS($K3438,FALSE,AND($J3438,NOT($K3438),$P3438&lt;$B$6),TRUE,TRUE,FALSE)</f>
        <v>0</v>
      </c>
      <c r="N3438" cm="1">
        <f t="array" ref="N3438">_xlfn.IFS($N3437&gt;=$C$7-$B$27,0,$M3437,$N3437+$B$27,TRUE,0)</f>
        <v>0</v>
      </c>
      <c r="O3438" t="b" cm="1">
        <f t="array" ref="O3438">_xlfn.IFS(AND($J3438,NOT($K3438),NOT($M3438)),TRUE,$P3438&gt;=$B$6,FALSE,AND($J3438,NOT($K3438),$M3438,$N3438=0),TRUE,TRUE,FALSE)</f>
        <v>0</v>
      </c>
      <c r="P3438" cm="1">
        <f t="array" ref="P3438">_xlfn.IFS(AND($O3437,$P3437&lt;$B$6),$P3437+1,AND(NOT($J3437),$P3437&gt;0),0,TRUE,$P3437)</f>
        <v>0</v>
      </c>
      <c r="Q3438" s="1">
        <f t="shared" si="266"/>
        <v>180</v>
      </c>
      <c r="R3438" s="1">
        <f t="shared" si="267"/>
        <v>9000</v>
      </c>
      <c r="S3438" s="17">
        <f t="shared" si="268"/>
        <v>157.2052401746725</v>
      </c>
      <c r="T3438" s="1" cm="1">
        <f t="array" ref="T3438">_xlfn.IFS($B$6=1,Q3438*$B$10,AND(P3437=0,P3438&gt;=1),T3437+$B$6*$B$10*$B$8,TRUE,T3437)</f>
        <v>7200</v>
      </c>
      <c r="U3438" s="17">
        <f t="shared" si="269"/>
        <v>125.76419213973799</v>
      </c>
    </row>
    <row r="3439" spans="7:21" x14ac:dyDescent="0.25">
      <c r="G3439" s="15">
        <v>3437</v>
      </c>
      <c r="H3439" s="17">
        <f t="shared" si="265"/>
        <v>57.266666666666666</v>
      </c>
      <c r="I3439" cm="1">
        <f t="array" ref="I3439">_xlfn.IFS(AND(NOT($I3438=0),$J3438),0,NOT($J3438),$I3438+$B$27,TRUE,$I3438)</f>
        <v>1.3833333333333333</v>
      </c>
      <c r="J3439" t="b" cm="1">
        <f t="array" ref="J3439">_xlfn.IFS($I3439&gt;=$C$5-$B$27,TRUE,$P3439&gt;=$B$6,FALSE,TRUE,$J3438)</f>
        <v>0</v>
      </c>
      <c r="K3439" t="b" cm="1">
        <f t="array" ref="K3439">_xlfn.IFS($L3439&gt;=$B$4-$B$27,FALSE,$I3439&gt;=$B$5-$B$27,TRUE,AND($J3439,NOT($K3438)),FALSE,$K3438,TRUE,TRUE,FALSE)</f>
        <v>0</v>
      </c>
      <c r="L3439" cm="1">
        <f t="array" ref="L3439">_xlfn.IFS($K3438,$L3438+$B$27,NOT($K3438),0,TRUE,$K3438)</f>
        <v>0</v>
      </c>
      <c r="M3439" t="b" cm="1">
        <f t="array" ref="M3439">_xlfn.IFS($K3439,FALSE,AND($J3439,NOT($K3439),$P3439&lt;$B$6),TRUE,TRUE,FALSE)</f>
        <v>0</v>
      </c>
      <c r="N3439" cm="1">
        <f t="array" ref="N3439">_xlfn.IFS($N3438&gt;=$C$7-$B$27,0,$M3438,$N3438+$B$27,TRUE,0)</f>
        <v>0</v>
      </c>
      <c r="O3439" t="b" cm="1">
        <f t="array" ref="O3439">_xlfn.IFS(AND($J3439,NOT($K3439),NOT($M3439)),TRUE,$P3439&gt;=$B$6,FALSE,AND($J3439,NOT($K3439),$M3439,$N3439=0),TRUE,TRUE,FALSE)</f>
        <v>0</v>
      </c>
      <c r="P3439" cm="1">
        <f t="array" ref="P3439">_xlfn.IFS(AND($O3438,$P3438&lt;$B$6),$P3438+1,AND(NOT($J3438),$P3438&gt;0),0,TRUE,$P3438)</f>
        <v>0</v>
      </c>
      <c r="Q3439" s="1">
        <f t="shared" si="266"/>
        <v>180</v>
      </c>
      <c r="R3439" s="1">
        <f t="shared" si="267"/>
        <v>9000</v>
      </c>
      <c r="S3439" s="17">
        <f t="shared" si="268"/>
        <v>157.1594877764843</v>
      </c>
      <c r="T3439" s="1" cm="1">
        <f t="array" ref="T3439">_xlfn.IFS($B$6=1,Q3439*$B$10,AND(P3438=0,P3439&gt;=1),T3438+$B$6*$B$10*$B$8,TRUE,T3438)</f>
        <v>7200</v>
      </c>
      <c r="U3439" s="17">
        <f t="shared" si="269"/>
        <v>125.72759022118743</v>
      </c>
    </row>
    <row r="3440" spans="7:21" x14ac:dyDescent="0.25">
      <c r="G3440" s="15">
        <v>3438</v>
      </c>
      <c r="H3440" s="17">
        <f t="shared" si="265"/>
        <v>57.283333333333331</v>
      </c>
      <c r="I3440" cm="1">
        <f t="array" ref="I3440">_xlfn.IFS(AND(NOT($I3439=0),$J3439),0,NOT($J3439),$I3439+$B$27,TRUE,$I3439)</f>
        <v>1.4</v>
      </c>
      <c r="J3440" t="b" cm="1">
        <f t="array" ref="J3440">_xlfn.IFS($I3440&gt;=$C$5-$B$27,TRUE,$P3440&gt;=$B$6,FALSE,TRUE,$J3439)</f>
        <v>0</v>
      </c>
      <c r="K3440" t="b" cm="1">
        <f t="array" ref="K3440">_xlfn.IFS($L3440&gt;=$B$4-$B$27,FALSE,$I3440&gt;=$B$5-$B$27,TRUE,AND($J3440,NOT($K3439)),FALSE,$K3439,TRUE,TRUE,FALSE)</f>
        <v>0</v>
      </c>
      <c r="L3440" cm="1">
        <f t="array" ref="L3440">_xlfn.IFS($K3439,$L3439+$B$27,NOT($K3439),0,TRUE,$K3439)</f>
        <v>0</v>
      </c>
      <c r="M3440" t="b" cm="1">
        <f t="array" ref="M3440">_xlfn.IFS($K3440,FALSE,AND($J3440,NOT($K3440),$P3440&lt;$B$6),TRUE,TRUE,FALSE)</f>
        <v>0</v>
      </c>
      <c r="N3440" cm="1">
        <f t="array" ref="N3440">_xlfn.IFS($N3439&gt;=$C$7-$B$27,0,$M3439,$N3439+$B$27,TRUE,0)</f>
        <v>0</v>
      </c>
      <c r="O3440" t="b" cm="1">
        <f t="array" ref="O3440">_xlfn.IFS(AND($J3440,NOT($K3440),NOT($M3440)),TRUE,$P3440&gt;=$B$6,FALSE,AND($J3440,NOT($K3440),$M3440,$N3440=0),TRUE,TRUE,FALSE)</f>
        <v>0</v>
      </c>
      <c r="P3440" cm="1">
        <f t="array" ref="P3440">_xlfn.IFS(AND($O3439,$P3439&lt;$B$6),$P3439+1,AND(NOT($J3439),$P3439&gt;0),0,TRUE,$P3439)</f>
        <v>0</v>
      </c>
      <c r="Q3440" s="1">
        <f t="shared" si="266"/>
        <v>180</v>
      </c>
      <c r="R3440" s="1">
        <f t="shared" si="267"/>
        <v>9000</v>
      </c>
      <c r="S3440" s="17">
        <f t="shared" si="268"/>
        <v>157.11376200174573</v>
      </c>
      <c r="T3440" s="1" cm="1">
        <f t="array" ref="T3440">_xlfn.IFS($B$6=1,Q3440*$B$10,AND(P3439=0,P3440&gt;=1),T3439+$B$6*$B$10*$B$8,TRUE,T3439)</f>
        <v>7200</v>
      </c>
      <c r="U3440" s="17">
        <f t="shared" si="269"/>
        <v>125.69100960139657</v>
      </c>
    </row>
    <row r="3441" spans="7:21" x14ac:dyDescent="0.25">
      <c r="G3441" s="15">
        <v>3439</v>
      </c>
      <c r="H3441" s="17">
        <f t="shared" si="265"/>
        <v>57.3</v>
      </c>
      <c r="I3441" cm="1">
        <f t="array" ref="I3441">_xlfn.IFS(AND(NOT($I3440=0),$J3440),0,NOT($J3440),$I3440+$B$27,TRUE,$I3440)</f>
        <v>1.4166666666666665</v>
      </c>
      <c r="J3441" t="b" cm="1">
        <f t="array" ref="J3441">_xlfn.IFS($I3441&gt;=$C$5-$B$27,TRUE,$P3441&gt;=$B$6,FALSE,TRUE,$J3440)</f>
        <v>0</v>
      </c>
      <c r="K3441" t="b" cm="1">
        <f t="array" ref="K3441">_xlfn.IFS($L3441&gt;=$B$4-$B$27,FALSE,$I3441&gt;=$B$5-$B$27,TRUE,AND($J3441,NOT($K3440)),FALSE,$K3440,TRUE,TRUE,FALSE)</f>
        <v>0</v>
      </c>
      <c r="L3441" cm="1">
        <f t="array" ref="L3441">_xlfn.IFS($K3440,$L3440+$B$27,NOT($K3440),0,TRUE,$K3440)</f>
        <v>0</v>
      </c>
      <c r="M3441" t="b" cm="1">
        <f t="array" ref="M3441">_xlfn.IFS($K3441,FALSE,AND($J3441,NOT($K3441),$P3441&lt;$B$6),TRUE,TRUE,FALSE)</f>
        <v>0</v>
      </c>
      <c r="N3441" cm="1">
        <f t="array" ref="N3441">_xlfn.IFS($N3440&gt;=$C$7-$B$27,0,$M3440,$N3440+$B$27,TRUE,0)</f>
        <v>0</v>
      </c>
      <c r="O3441" t="b" cm="1">
        <f t="array" ref="O3441">_xlfn.IFS(AND($J3441,NOT($K3441),NOT($M3441)),TRUE,$P3441&gt;=$B$6,FALSE,AND($J3441,NOT($K3441),$M3441,$N3441=0),TRUE,TRUE,FALSE)</f>
        <v>0</v>
      </c>
      <c r="P3441" cm="1">
        <f t="array" ref="P3441">_xlfn.IFS(AND($O3440,$P3440&lt;$B$6),$P3440+1,AND(NOT($J3440),$P3440&gt;0),0,TRUE,$P3440)</f>
        <v>0</v>
      </c>
      <c r="Q3441" s="1">
        <f t="shared" si="266"/>
        <v>180</v>
      </c>
      <c r="R3441" s="1">
        <f t="shared" si="267"/>
        <v>9000</v>
      </c>
      <c r="S3441" s="17">
        <f t="shared" si="268"/>
        <v>157.06806282722513</v>
      </c>
      <c r="T3441" s="1" cm="1">
        <f t="array" ref="T3441">_xlfn.IFS($B$6=1,Q3441*$B$10,AND(P3440=0,P3441&gt;=1),T3440+$B$6*$B$10*$B$8,TRUE,T3440)</f>
        <v>7200</v>
      </c>
      <c r="U3441" s="17">
        <f t="shared" si="269"/>
        <v>125.65445026178011</v>
      </c>
    </row>
    <row r="3442" spans="7:21" x14ac:dyDescent="0.25">
      <c r="G3442" s="15">
        <v>3440</v>
      </c>
      <c r="H3442" s="17">
        <f t="shared" si="265"/>
        <v>57.316666666666663</v>
      </c>
      <c r="I3442" cm="1">
        <f t="array" ref="I3442">_xlfn.IFS(AND(NOT($I3441=0),$J3441),0,NOT($J3441),$I3441+$B$27,TRUE,$I3441)</f>
        <v>1.4333333333333331</v>
      </c>
      <c r="J3442" t="b" cm="1">
        <f t="array" ref="J3442">_xlfn.IFS($I3442&gt;=$C$5-$B$27,TRUE,$P3442&gt;=$B$6,FALSE,TRUE,$J3441)</f>
        <v>0</v>
      </c>
      <c r="K3442" t="b" cm="1">
        <f t="array" ref="K3442">_xlfn.IFS($L3442&gt;=$B$4-$B$27,FALSE,$I3442&gt;=$B$5-$B$27,TRUE,AND($J3442,NOT($K3441)),FALSE,$K3441,TRUE,TRUE,FALSE)</f>
        <v>0</v>
      </c>
      <c r="L3442" cm="1">
        <f t="array" ref="L3442">_xlfn.IFS($K3441,$L3441+$B$27,NOT($K3441),0,TRUE,$K3441)</f>
        <v>0</v>
      </c>
      <c r="M3442" t="b" cm="1">
        <f t="array" ref="M3442">_xlfn.IFS($K3442,FALSE,AND($J3442,NOT($K3442),$P3442&lt;$B$6),TRUE,TRUE,FALSE)</f>
        <v>0</v>
      </c>
      <c r="N3442" cm="1">
        <f t="array" ref="N3442">_xlfn.IFS($N3441&gt;=$C$7-$B$27,0,$M3441,$N3441+$B$27,TRUE,0)</f>
        <v>0</v>
      </c>
      <c r="O3442" t="b" cm="1">
        <f t="array" ref="O3442">_xlfn.IFS(AND($J3442,NOT($K3442),NOT($M3442)),TRUE,$P3442&gt;=$B$6,FALSE,AND($J3442,NOT($K3442),$M3442,$N3442=0),TRUE,TRUE,FALSE)</f>
        <v>0</v>
      </c>
      <c r="P3442" cm="1">
        <f t="array" ref="P3442">_xlfn.IFS(AND($O3441,$P3441&lt;$B$6),$P3441+1,AND(NOT($J3441),$P3441&gt;0),0,TRUE,$P3441)</f>
        <v>0</v>
      </c>
      <c r="Q3442" s="1">
        <f t="shared" si="266"/>
        <v>180</v>
      </c>
      <c r="R3442" s="1">
        <f t="shared" si="267"/>
        <v>9000</v>
      </c>
      <c r="S3442" s="17">
        <f t="shared" si="268"/>
        <v>157.02239022971796</v>
      </c>
      <c r="T3442" s="1" cm="1">
        <f t="array" ref="T3442">_xlfn.IFS($B$6=1,Q3442*$B$10,AND(P3441=0,P3442&gt;=1),T3441+$B$6*$B$10*$B$8,TRUE,T3441)</f>
        <v>7200</v>
      </c>
      <c r="U3442" s="17">
        <f t="shared" si="269"/>
        <v>125.61791218377437</v>
      </c>
    </row>
    <row r="3443" spans="7:21" x14ac:dyDescent="0.25">
      <c r="G3443" s="15">
        <v>3441</v>
      </c>
      <c r="H3443" s="17">
        <f t="shared" si="265"/>
        <v>57.333333333333336</v>
      </c>
      <c r="I3443" cm="1">
        <f t="array" ref="I3443">_xlfn.IFS(AND(NOT($I3442=0),$J3442),0,NOT($J3442),$I3442+$B$27,TRUE,$I3442)</f>
        <v>1.4499999999999997</v>
      </c>
      <c r="J3443" t="b" cm="1">
        <f t="array" ref="J3443">_xlfn.IFS($I3443&gt;=$C$5-$B$27,TRUE,$P3443&gt;=$B$6,FALSE,TRUE,$J3442)</f>
        <v>0</v>
      </c>
      <c r="K3443" t="b" cm="1">
        <f t="array" ref="K3443">_xlfn.IFS($L3443&gt;=$B$4-$B$27,FALSE,$I3443&gt;=$B$5-$B$27,TRUE,AND($J3443,NOT($K3442)),FALSE,$K3442,TRUE,TRUE,FALSE)</f>
        <v>0</v>
      </c>
      <c r="L3443" cm="1">
        <f t="array" ref="L3443">_xlfn.IFS($K3442,$L3442+$B$27,NOT($K3442),0,TRUE,$K3442)</f>
        <v>0</v>
      </c>
      <c r="M3443" t="b" cm="1">
        <f t="array" ref="M3443">_xlfn.IFS($K3443,FALSE,AND($J3443,NOT($K3443),$P3443&lt;$B$6),TRUE,TRUE,FALSE)</f>
        <v>0</v>
      </c>
      <c r="N3443" cm="1">
        <f t="array" ref="N3443">_xlfn.IFS($N3442&gt;=$C$7-$B$27,0,$M3442,$N3442+$B$27,TRUE,0)</f>
        <v>0</v>
      </c>
      <c r="O3443" t="b" cm="1">
        <f t="array" ref="O3443">_xlfn.IFS(AND($J3443,NOT($K3443),NOT($M3443)),TRUE,$P3443&gt;=$B$6,FALSE,AND($J3443,NOT($K3443),$M3443,$N3443=0),TRUE,TRUE,FALSE)</f>
        <v>0</v>
      </c>
      <c r="P3443" cm="1">
        <f t="array" ref="P3443">_xlfn.IFS(AND($O3442,$P3442&lt;$B$6),$P3442+1,AND(NOT($J3442),$P3442&gt;0),0,TRUE,$P3442)</f>
        <v>0</v>
      </c>
      <c r="Q3443" s="1">
        <f t="shared" si="266"/>
        <v>180</v>
      </c>
      <c r="R3443" s="1">
        <f t="shared" si="267"/>
        <v>9000</v>
      </c>
      <c r="S3443" s="17">
        <f t="shared" si="268"/>
        <v>156.97674418604652</v>
      </c>
      <c r="T3443" s="1" cm="1">
        <f t="array" ref="T3443">_xlfn.IFS($B$6=1,Q3443*$B$10,AND(P3442=0,P3443&gt;=1),T3442+$B$6*$B$10*$B$8,TRUE,T3442)</f>
        <v>7200</v>
      </c>
      <c r="U3443" s="17">
        <f t="shared" si="269"/>
        <v>125.58139534883721</v>
      </c>
    </row>
    <row r="3444" spans="7:21" x14ac:dyDescent="0.25">
      <c r="G3444" s="15">
        <v>3442</v>
      </c>
      <c r="H3444" s="17">
        <f t="shared" si="265"/>
        <v>57.35</v>
      </c>
      <c r="I3444" cm="1">
        <f t="array" ref="I3444">_xlfn.IFS(AND(NOT($I3443=0),$J3443),0,NOT($J3443),$I3443+$B$27,TRUE,$I3443)</f>
        <v>1.4666666666666663</v>
      </c>
      <c r="J3444" t="b" cm="1">
        <f t="array" ref="J3444">_xlfn.IFS($I3444&gt;=$C$5-$B$27,TRUE,$P3444&gt;=$B$6,FALSE,TRUE,$J3443)</f>
        <v>0</v>
      </c>
      <c r="K3444" t="b" cm="1">
        <f t="array" ref="K3444">_xlfn.IFS($L3444&gt;=$B$4-$B$27,FALSE,$I3444&gt;=$B$5-$B$27,TRUE,AND($J3444,NOT($K3443)),FALSE,$K3443,TRUE,TRUE,FALSE)</f>
        <v>0</v>
      </c>
      <c r="L3444" cm="1">
        <f t="array" ref="L3444">_xlfn.IFS($K3443,$L3443+$B$27,NOT($K3443),0,TRUE,$K3443)</f>
        <v>0</v>
      </c>
      <c r="M3444" t="b" cm="1">
        <f t="array" ref="M3444">_xlfn.IFS($K3444,FALSE,AND($J3444,NOT($K3444),$P3444&lt;$B$6),TRUE,TRUE,FALSE)</f>
        <v>0</v>
      </c>
      <c r="N3444" cm="1">
        <f t="array" ref="N3444">_xlfn.IFS($N3443&gt;=$C$7-$B$27,0,$M3443,$N3443+$B$27,TRUE,0)</f>
        <v>0</v>
      </c>
      <c r="O3444" t="b" cm="1">
        <f t="array" ref="O3444">_xlfn.IFS(AND($J3444,NOT($K3444),NOT($M3444)),TRUE,$P3444&gt;=$B$6,FALSE,AND($J3444,NOT($K3444),$M3444,$N3444=0),TRUE,TRUE,FALSE)</f>
        <v>0</v>
      </c>
      <c r="P3444" cm="1">
        <f t="array" ref="P3444">_xlfn.IFS(AND($O3443,$P3443&lt;$B$6),$P3443+1,AND(NOT($J3443),$P3443&gt;0),0,TRUE,$P3443)</f>
        <v>0</v>
      </c>
      <c r="Q3444" s="1">
        <f t="shared" si="266"/>
        <v>180</v>
      </c>
      <c r="R3444" s="1">
        <f t="shared" si="267"/>
        <v>9000</v>
      </c>
      <c r="S3444" s="17">
        <f t="shared" si="268"/>
        <v>156.93112467306014</v>
      </c>
      <c r="T3444" s="1" cm="1">
        <f t="array" ref="T3444">_xlfn.IFS($B$6=1,Q3444*$B$10,AND(P3443=0,P3444&gt;=1),T3443+$B$6*$B$10*$B$8,TRUE,T3443)</f>
        <v>7200</v>
      </c>
      <c r="U3444" s="17">
        <f t="shared" si="269"/>
        <v>125.54489973844812</v>
      </c>
    </row>
    <row r="3445" spans="7:21" x14ac:dyDescent="0.25">
      <c r="G3445" s="15">
        <v>3443</v>
      </c>
      <c r="H3445" s="17">
        <f t="shared" si="265"/>
        <v>57.366666666666667</v>
      </c>
      <c r="I3445" cm="1">
        <f t="array" ref="I3445">_xlfn.IFS(AND(NOT($I3444=0),$J3444),0,NOT($J3444),$I3444+$B$27,TRUE,$I3444)</f>
        <v>1.4833333333333329</v>
      </c>
      <c r="J3445" t="b" cm="1">
        <f t="array" ref="J3445">_xlfn.IFS($I3445&gt;=$C$5-$B$27,TRUE,$P3445&gt;=$B$6,FALSE,TRUE,$J3444)</f>
        <v>0</v>
      </c>
      <c r="K3445" t="b" cm="1">
        <f t="array" ref="K3445">_xlfn.IFS($L3445&gt;=$B$4-$B$27,FALSE,$I3445&gt;=$B$5-$B$27,TRUE,AND($J3445,NOT($K3444)),FALSE,$K3444,TRUE,TRUE,FALSE)</f>
        <v>0</v>
      </c>
      <c r="L3445" cm="1">
        <f t="array" ref="L3445">_xlfn.IFS($K3444,$L3444+$B$27,NOT($K3444),0,TRUE,$K3444)</f>
        <v>0</v>
      </c>
      <c r="M3445" t="b" cm="1">
        <f t="array" ref="M3445">_xlfn.IFS($K3445,FALSE,AND($J3445,NOT($K3445),$P3445&lt;$B$6),TRUE,TRUE,FALSE)</f>
        <v>0</v>
      </c>
      <c r="N3445" cm="1">
        <f t="array" ref="N3445">_xlfn.IFS($N3444&gt;=$C$7-$B$27,0,$M3444,$N3444+$B$27,TRUE,0)</f>
        <v>0</v>
      </c>
      <c r="O3445" t="b" cm="1">
        <f t="array" ref="O3445">_xlfn.IFS(AND($J3445,NOT($K3445),NOT($M3445)),TRUE,$P3445&gt;=$B$6,FALSE,AND($J3445,NOT($K3445),$M3445,$N3445=0),TRUE,TRUE,FALSE)</f>
        <v>0</v>
      </c>
      <c r="P3445" cm="1">
        <f t="array" ref="P3445">_xlfn.IFS(AND($O3444,$P3444&lt;$B$6),$P3444+1,AND(NOT($J3444),$P3444&gt;0),0,TRUE,$P3444)</f>
        <v>0</v>
      </c>
      <c r="Q3445" s="1">
        <f t="shared" si="266"/>
        <v>180</v>
      </c>
      <c r="R3445" s="1">
        <f t="shared" si="267"/>
        <v>9000</v>
      </c>
      <c r="S3445" s="17">
        <f t="shared" si="268"/>
        <v>156.88553166763509</v>
      </c>
      <c r="T3445" s="1" cm="1">
        <f t="array" ref="T3445">_xlfn.IFS($B$6=1,Q3445*$B$10,AND(P3444=0,P3445&gt;=1),T3444+$B$6*$B$10*$B$8,TRUE,T3444)</f>
        <v>7200</v>
      </c>
      <c r="U3445" s="17">
        <f t="shared" si="269"/>
        <v>125.50842533410808</v>
      </c>
    </row>
    <row r="3446" spans="7:21" x14ac:dyDescent="0.25">
      <c r="G3446" s="15">
        <v>3444</v>
      </c>
      <c r="H3446" s="17">
        <f t="shared" si="265"/>
        <v>57.383333333333333</v>
      </c>
      <c r="I3446" cm="1">
        <f t="array" ref="I3446">_xlfn.IFS(AND(NOT($I3445=0),$J3445),0,NOT($J3445),$I3445+$B$27,TRUE,$I3445)</f>
        <v>1.4999999999999996</v>
      </c>
      <c r="J3446" t="b" cm="1">
        <f t="array" ref="J3446">_xlfn.IFS($I3446&gt;=$C$5-$B$27,TRUE,$P3446&gt;=$B$6,FALSE,TRUE,$J3445)</f>
        <v>0</v>
      </c>
      <c r="K3446" t="b" cm="1">
        <f t="array" ref="K3446">_xlfn.IFS($L3446&gt;=$B$4-$B$27,FALSE,$I3446&gt;=$B$5-$B$27,TRUE,AND($J3446,NOT($K3445)),FALSE,$K3445,TRUE,TRUE,FALSE)</f>
        <v>0</v>
      </c>
      <c r="L3446" cm="1">
        <f t="array" ref="L3446">_xlfn.IFS($K3445,$L3445+$B$27,NOT($K3445),0,TRUE,$K3445)</f>
        <v>0</v>
      </c>
      <c r="M3446" t="b" cm="1">
        <f t="array" ref="M3446">_xlfn.IFS($K3446,FALSE,AND($J3446,NOT($K3446),$P3446&lt;$B$6),TRUE,TRUE,FALSE)</f>
        <v>0</v>
      </c>
      <c r="N3446" cm="1">
        <f t="array" ref="N3446">_xlfn.IFS($N3445&gt;=$C$7-$B$27,0,$M3445,$N3445+$B$27,TRUE,0)</f>
        <v>0</v>
      </c>
      <c r="O3446" t="b" cm="1">
        <f t="array" ref="O3446">_xlfn.IFS(AND($J3446,NOT($K3446),NOT($M3446)),TRUE,$P3446&gt;=$B$6,FALSE,AND($J3446,NOT($K3446),$M3446,$N3446=0),TRUE,TRUE,FALSE)</f>
        <v>0</v>
      </c>
      <c r="P3446" cm="1">
        <f t="array" ref="P3446">_xlfn.IFS(AND($O3445,$P3445&lt;$B$6),$P3445+1,AND(NOT($J3445),$P3445&gt;0),0,TRUE,$P3445)</f>
        <v>0</v>
      </c>
      <c r="Q3446" s="1">
        <f t="shared" si="266"/>
        <v>180</v>
      </c>
      <c r="R3446" s="1">
        <f t="shared" si="267"/>
        <v>9000</v>
      </c>
      <c r="S3446" s="17">
        <f t="shared" si="268"/>
        <v>156.83996514667442</v>
      </c>
      <c r="T3446" s="1" cm="1">
        <f t="array" ref="T3446">_xlfn.IFS($B$6=1,Q3446*$B$10,AND(P3445=0,P3446&gt;=1),T3445+$B$6*$B$10*$B$8,TRUE,T3445)</f>
        <v>7200</v>
      </c>
      <c r="U3446" s="17">
        <f t="shared" si="269"/>
        <v>125.47197211733953</v>
      </c>
    </row>
    <row r="3447" spans="7:21" x14ac:dyDescent="0.25">
      <c r="G3447" s="15">
        <v>3445</v>
      </c>
      <c r="H3447" s="17">
        <f t="shared" si="265"/>
        <v>57.4</v>
      </c>
      <c r="I3447" cm="1">
        <f t="array" ref="I3447">_xlfn.IFS(AND(NOT($I3446=0),$J3446),0,NOT($J3446),$I3446+$B$27,TRUE,$I3446)</f>
        <v>1.5166666666666662</v>
      </c>
      <c r="J3447" t="b" cm="1">
        <f t="array" ref="J3447">_xlfn.IFS($I3447&gt;=$C$5-$B$27,TRUE,$P3447&gt;=$B$6,FALSE,TRUE,$J3446)</f>
        <v>0</v>
      </c>
      <c r="K3447" t="b" cm="1">
        <f t="array" ref="K3447">_xlfn.IFS($L3447&gt;=$B$4-$B$27,FALSE,$I3447&gt;=$B$5-$B$27,TRUE,AND($J3447,NOT($K3446)),FALSE,$K3446,TRUE,TRUE,FALSE)</f>
        <v>0</v>
      </c>
      <c r="L3447" cm="1">
        <f t="array" ref="L3447">_xlfn.IFS($K3446,$L3446+$B$27,NOT($K3446),0,TRUE,$K3446)</f>
        <v>0</v>
      </c>
      <c r="M3447" t="b" cm="1">
        <f t="array" ref="M3447">_xlfn.IFS($K3447,FALSE,AND($J3447,NOT($K3447),$P3447&lt;$B$6),TRUE,TRUE,FALSE)</f>
        <v>0</v>
      </c>
      <c r="N3447" cm="1">
        <f t="array" ref="N3447">_xlfn.IFS($N3446&gt;=$C$7-$B$27,0,$M3446,$N3446+$B$27,TRUE,0)</f>
        <v>0</v>
      </c>
      <c r="O3447" t="b" cm="1">
        <f t="array" ref="O3447">_xlfn.IFS(AND($J3447,NOT($K3447),NOT($M3447)),TRUE,$P3447&gt;=$B$6,FALSE,AND($J3447,NOT($K3447),$M3447,$N3447=0),TRUE,TRUE,FALSE)</f>
        <v>0</v>
      </c>
      <c r="P3447" cm="1">
        <f t="array" ref="P3447">_xlfn.IFS(AND($O3446,$P3446&lt;$B$6),$P3446+1,AND(NOT($J3446),$P3446&gt;0),0,TRUE,$P3446)</f>
        <v>0</v>
      </c>
      <c r="Q3447" s="1">
        <f t="shared" si="266"/>
        <v>180</v>
      </c>
      <c r="R3447" s="1">
        <f t="shared" si="267"/>
        <v>9000</v>
      </c>
      <c r="S3447" s="17">
        <f t="shared" si="268"/>
        <v>156.79442508710801</v>
      </c>
      <c r="T3447" s="1" cm="1">
        <f t="array" ref="T3447">_xlfn.IFS($B$6=1,Q3447*$B$10,AND(P3446=0,P3447&gt;=1),T3446+$B$6*$B$10*$B$8,TRUE,T3446)</f>
        <v>7200</v>
      </c>
      <c r="U3447" s="17">
        <f t="shared" si="269"/>
        <v>125.43554006968641</v>
      </c>
    </row>
    <row r="3448" spans="7:21" x14ac:dyDescent="0.25">
      <c r="G3448" s="15">
        <v>3446</v>
      </c>
      <c r="H3448" s="17">
        <f t="shared" si="265"/>
        <v>57.416666666666664</v>
      </c>
      <c r="I3448" cm="1">
        <f t="array" ref="I3448">_xlfn.IFS(AND(NOT($I3447=0),$J3447),0,NOT($J3447),$I3447+$B$27,TRUE,$I3447)</f>
        <v>1.5333333333333328</v>
      </c>
      <c r="J3448" t="b" cm="1">
        <f t="array" ref="J3448">_xlfn.IFS($I3448&gt;=$C$5-$B$27,TRUE,$P3448&gt;=$B$6,FALSE,TRUE,$J3447)</f>
        <v>0</v>
      </c>
      <c r="K3448" t="b" cm="1">
        <f t="array" ref="K3448">_xlfn.IFS($L3448&gt;=$B$4-$B$27,FALSE,$I3448&gt;=$B$5-$B$27,TRUE,AND($J3448,NOT($K3447)),FALSE,$K3447,TRUE,TRUE,FALSE)</f>
        <v>0</v>
      </c>
      <c r="L3448" cm="1">
        <f t="array" ref="L3448">_xlfn.IFS($K3447,$L3447+$B$27,NOT($K3447),0,TRUE,$K3447)</f>
        <v>0</v>
      </c>
      <c r="M3448" t="b" cm="1">
        <f t="array" ref="M3448">_xlfn.IFS($K3448,FALSE,AND($J3448,NOT($K3448),$P3448&lt;$B$6),TRUE,TRUE,FALSE)</f>
        <v>0</v>
      </c>
      <c r="N3448" cm="1">
        <f t="array" ref="N3448">_xlfn.IFS($N3447&gt;=$C$7-$B$27,0,$M3447,$N3447+$B$27,TRUE,0)</f>
        <v>0</v>
      </c>
      <c r="O3448" t="b" cm="1">
        <f t="array" ref="O3448">_xlfn.IFS(AND($J3448,NOT($K3448),NOT($M3448)),TRUE,$P3448&gt;=$B$6,FALSE,AND($J3448,NOT($K3448),$M3448,$N3448=0),TRUE,TRUE,FALSE)</f>
        <v>0</v>
      </c>
      <c r="P3448" cm="1">
        <f t="array" ref="P3448">_xlfn.IFS(AND($O3447,$P3447&lt;$B$6),$P3447+1,AND(NOT($J3447),$P3447&gt;0),0,TRUE,$P3447)</f>
        <v>0</v>
      </c>
      <c r="Q3448" s="1">
        <f t="shared" si="266"/>
        <v>180</v>
      </c>
      <c r="R3448" s="1">
        <f t="shared" si="267"/>
        <v>9000</v>
      </c>
      <c r="S3448" s="17">
        <f t="shared" si="268"/>
        <v>156.7489114658926</v>
      </c>
      <c r="T3448" s="1" cm="1">
        <f t="array" ref="T3448">_xlfn.IFS($B$6=1,Q3448*$B$10,AND(P3447=0,P3448&gt;=1),T3447+$B$6*$B$10*$B$8,TRUE,T3447)</f>
        <v>7200</v>
      </c>
      <c r="U3448" s="17">
        <f t="shared" si="269"/>
        <v>125.39912917271408</v>
      </c>
    </row>
    <row r="3449" spans="7:21" x14ac:dyDescent="0.25">
      <c r="G3449" s="15">
        <v>3447</v>
      </c>
      <c r="H3449" s="17">
        <f t="shared" si="265"/>
        <v>57.43333333333333</v>
      </c>
      <c r="I3449" cm="1">
        <f t="array" ref="I3449">_xlfn.IFS(AND(NOT($I3448=0),$J3448),0,NOT($J3448),$I3448+$B$27,TRUE,$I3448)</f>
        <v>1.5499999999999994</v>
      </c>
      <c r="J3449" t="b" cm="1">
        <f t="array" ref="J3449">_xlfn.IFS($I3449&gt;=$C$5-$B$27,TRUE,$P3449&gt;=$B$6,FALSE,TRUE,$J3448)</f>
        <v>0</v>
      </c>
      <c r="K3449" t="b" cm="1">
        <f t="array" ref="K3449">_xlfn.IFS($L3449&gt;=$B$4-$B$27,FALSE,$I3449&gt;=$B$5-$B$27,TRUE,AND($J3449,NOT($K3448)),FALSE,$K3448,TRUE,TRUE,FALSE)</f>
        <v>0</v>
      </c>
      <c r="L3449" cm="1">
        <f t="array" ref="L3449">_xlfn.IFS($K3448,$L3448+$B$27,NOT($K3448),0,TRUE,$K3448)</f>
        <v>0</v>
      </c>
      <c r="M3449" t="b" cm="1">
        <f t="array" ref="M3449">_xlfn.IFS($K3449,FALSE,AND($J3449,NOT($K3449),$P3449&lt;$B$6),TRUE,TRUE,FALSE)</f>
        <v>0</v>
      </c>
      <c r="N3449" cm="1">
        <f t="array" ref="N3449">_xlfn.IFS($N3448&gt;=$C$7-$B$27,0,$M3448,$N3448+$B$27,TRUE,0)</f>
        <v>0</v>
      </c>
      <c r="O3449" t="b" cm="1">
        <f t="array" ref="O3449">_xlfn.IFS(AND($J3449,NOT($K3449),NOT($M3449)),TRUE,$P3449&gt;=$B$6,FALSE,AND($J3449,NOT($K3449),$M3449,$N3449=0),TRUE,TRUE,FALSE)</f>
        <v>0</v>
      </c>
      <c r="P3449" cm="1">
        <f t="array" ref="P3449">_xlfn.IFS(AND($O3448,$P3448&lt;$B$6),$P3448+1,AND(NOT($J3448),$P3448&gt;0),0,TRUE,$P3448)</f>
        <v>0</v>
      </c>
      <c r="Q3449" s="1">
        <f t="shared" si="266"/>
        <v>180</v>
      </c>
      <c r="R3449" s="1">
        <f t="shared" si="267"/>
        <v>9000</v>
      </c>
      <c r="S3449" s="17">
        <f t="shared" si="268"/>
        <v>156.70342426001162</v>
      </c>
      <c r="T3449" s="1" cm="1">
        <f t="array" ref="T3449">_xlfn.IFS($B$6=1,Q3449*$B$10,AND(P3448=0,P3449&gt;=1),T3448+$B$6*$B$10*$B$8,TRUE,T3448)</f>
        <v>7200</v>
      </c>
      <c r="U3449" s="17">
        <f t="shared" si="269"/>
        <v>125.36273940800929</v>
      </c>
    </row>
    <row r="3450" spans="7:21" x14ac:dyDescent="0.25">
      <c r="G3450" s="15">
        <v>3448</v>
      </c>
      <c r="H3450" s="17">
        <f t="shared" si="265"/>
        <v>57.449999999999996</v>
      </c>
      <c r="I3450" cm="1">
        <f t="array" ref="I3450">_xlfn.IFS(AND(NOT($I3449=0),$J3449),0,NOT($J3449),$I3449+$B$27,TRUE,$I3449)</f>
        <v>1.566666666666666</v>
      </c>
      <c r="J3450" t="b" cm="1">
        <f t="array" ref="J3450">_xlfn.IFS($I3450&gt;=$C$5-$B$27,TRUE,$P3450&gt;=$B$6,FALSE,TRUE,$J3449)</f>
        <v>0</v>
      </c>
      <c r="K3450" t="b" cm="1">
        <f t="array" ref="K3450">_xlfn.IFS($L3450&gt;=$B$4-$B$27,FALSE,$I3450&gt;=$B$5-$B$27,TRUE,AND($J3450,NOT($K3449)),FALSE,$K3449,TRUE,TRUE,FALSE)</f>
        <v>0</v>
      </c>
      <c r="L3450" cm="1">
        <f t="array" ref="L3450">_xlfn.IFS($K3449,$L3449+$B$27,NOT($K3449),0,TRUE,$K3449)</f>
        <v>0</v>
      </c>
      <c r="M3450" t="b" cm="1">
        <f t="array" ref="M3450">_xlfn.IFS($K3450,FALSE,AND($J3450,NOT($K3450),$P3450&lt;$B$6),TRUE,TRUE,FALSE)</f>
        <v>0</v>
      </c>
      <c r="N3450" cm="1">
        <f t="array" ref="N3450">_xlfn.IFS($N3449&gt;=$C$7-$B$27,0,$M3449,$N3449+$B$27,TRUE,0)</f>
        <v>0</v>
      </c>
      <c r="O3450" t="b" cm="1">
        <f t="array" ref="O3450">_xlfn.IFS(AND($J3450,NOT($K3450),NOT($M3450)),TRUE,$P3450&gt;=$B$6,FALSE,AND($J3450,NOT($K3450),$M3450,$N3450=0),TRUE,TRUE,FALSE)</f>
        <v>0</v>
      </c>
      <c r="P3450" cm="1">
        <f t="array" ref="P3450">_xlfn.IFS(AND($O3449,$P3449&lt;$B$6),$P3449+1,AND(NOT($J3449),$P3449&gt;0),0,TRUE,$P3449)</f>
        <v>0</v>
      </c>
      <c r="Q3450" s="1">
        <f t="shared" si="266"/>
        <v>180</v>
      </c>
      <c r="R3450" s="1">
        <f t="shared" si="267"/>
        <v>9000</v>
      </c>
      <c r="S3450" s="17">
        <f t="shared" si="268"/>
        <v>156.65796344647521</v>
      </c>
      <c r="T3450" s="1" cm="1">
        <f t="array" ref="T3450">_xlfn.IFS($B$6=1,Q3450*$B$10,AND(P3449=0,P3450&gt;=1),T3449+$B$6*$B$10*$B$8,TRUE,T3449)</f>
        <v>7200</v>
      </c>
      <c r="U3450" s="17">
        <f t="shared" si="269"/>
        <v>125.32637075718017</v>
      </c>
    </row>
    <row r="3451" spans="7:21" x14ac:dyDescent="0.25">
      <c r="G3451" s="15">
        <v>3449</v>
      </c>
      <c r="H3451" s="17">
        <f t="shared" si="265"/>
        <v>57.466666666666669</v>
      </c>
      <c r="I3451" cm="1">
        <f t="array" ref="I3451">_xlfn.IFS(AND(NOT($I3450=0),$J3450),0,NOT($J3450),$I3450+$B$27,TRUE,$I3450)</f>
        <v>1.5833333333333326</v>
      </c>
      <c r="J3451" t="b" cm="1">
        <f t="array" ref="J3451">_xlfn.IFS($I3451&gt;=$C$5-$B$27,TRUE,$P3451&gt;=$B$6,FALSE,TRUE,$J3450)</f>
        <v>0</v>
      </c>
      <c r="K3451" t="b" cm="1">
        <f t="array" ref="K3451">_xlfn.IFS($L3451&gt;=$B$4-$B$27,FALSE,$I3451&gt;=$B$5-$B$27,TRUE,AND($J3451,NOT($K3450)),FALSE,$K3450,TRUE,TRUE,FALSE)</f>
        <v>0</v>
      </c>
      <c r="L3451" cm="1">
        <f t="array" ref="L3451">_xlfn.IFS($K3450,$L3450+$B$27,NOT($K3450),0,TRUE,$K3450)</f>
        <v>0</v>
      </c>
      <c r="M3451" t="b" cm="1">
        <f t="array" ref="M3451">_xlfn.IFS($K3451,FALSE,AND($J3451,NOT($K3451),$P3451&lt;$B$6),TRUE,TRUE,FALSE)</f>
        <v>0</v>
      </c>
      <c r="N3451" cm="1">
        <f t="array" ref="N3451">_xlfn.IFS($N3450&gt;=$C$7-$B$27,0,$M3450,$N3450+$B$27,TRUE,0)</f>
        <v>0</v>
      </c>
      <c r="O3451" t="b" cm="1">
        <f t="array" ref="O3451">_xlfn.IFS(AND($J3451,NOT($K3451),NOT($M3451)),TRUE,$P3451&gt;=$B$6,FALSE,AND($J3451,NOT($K3451),$M3451,$N3451=0),TRUE,TRUE,FALSE)</f>
        <v>0</v>
      </c>
      <c r="P3451" cm="1">
        <f t="array" ref="P3451">_xlfn.IFS(AND($O3450,$P3450&lt;$B$6),$P3450+1,AND(NOT($J3450),$P3450&gt;0),0,TRUE,$P3450)</f>
        <v>0</v>
      </c>
      <c r="Q3451" s="1">
        <f t="shared" si="266"/>
        <v>180</v>
      </c>
      <c r="R3451" s="1">
        <f t="shared" si="267"/>
        <v>9000</v>
      </c>
      <c r="S3451" s="17">
        <f t="shared" si="268"/>
        <v>156.61252900232017</v>
      </c>
      <c r="T3451" s="1" cm="1">
        <f t="array" ref="T3451">_xlfn.IFS($B$6=1,Q3451*$B$10,AND(P3450=0,P3451&gt;=1),T3450+$B$6*$B$10*$B$8,TRUE,T3450)</f>
        <v>7200</v>
      </c>
      <c r="U3451" s="17">
        <f t="shared" si="269"/>
        <v>125.29002320185614</v>
      </c>
    </row>
    <row r="3452" spans="7:21" x14ac:dyDescent="0.25">
      <c r="G3452" s="15">
        <v>3450</v>
      </c>
      <c r="H3452" s="17">
        <f t="shared" si="265"/>
        <v>57.483333333333334</v>
      </c>
      <c r="I3452" cm="1">
        <f t="array" ref="I3452">_xlfn.IFS(AND(NOT($I3451=0),$J3451),0,NOT($J3451),$I3451+$B$27,TRUE,$I3451)</f>
        <v>1.5999999999999992</v>
      </c>
      <c r="J3452" t="b" cm="1">
        <f t="array" ref="J3452">_xlfn.IFS($I3452&gt;=$C$5-$B$27,TRUE,$P3452&gt;=$B$6,FALSE,TRUE,$J3451)</f>
        <v>0</v>
      </c>
      <c r="K3452" t="b" cm="1">
        <f t="array" ref="K3452">_xlfn.IFS($L3452&gt;=$B$4-$B$27,FALSE,$I3452&gt;=$B$5-$B$27,TRUE,AND($J3452,NOT($K3451)),FALSE,$K3451,TRUE,TRUE,FALSE)</f>
        <v>0</v>
      </c>
      <c r="L3452" cm="1">
        <f t="array" ref="L3452">_xlfn.IFS($K3451,$L3451+$B$27,NOT($K3451),0,TRUE,$K3451)</f>
        <v>0</v>
      </c>
      <c r="M3452" t="b" cm="1">
        <f t="array" ref="M3452">_xlfn.IFS($K3452,FALSE,AND($J3452,NOT($K3452),$P3452&lt;$B$6),TRUE,TRUE,FALSE)</f>
        <v>0</v>
      </c>
      <c r="N3452" cm="1">
        <f t="array" ref="N3452">_xlfn.IFS($N3451&gt;=$C$7-$B$27,0,$M3451,$N3451+$B$27,TRUE,0)</f>
        <v>0</v>
      </c>
      <c r="O3452" t="b" cm="1">
        <f t="array" ref="O3452">_xlfn.IFS(AND($J3452,NOT($K3452),NOT($M3452)),TRUE,$P3452&gt;=$B$6,FALSE,AND($J3452,NOT($K3452),$M3452,$N3452=0),TRUE,TRUE,FALSE)</f>
        <v>0</v>
      </c>
      <c r="P3452" cm="1">
        <f t="array" ref="P3452">_xlfn.IFS(AND($O3451,$P3451&lt;$B$6),$P3451+1,AND(NOT($J3451),$P3451&gt;0),0,TRUE,$P3451)</f>
        <v>0</v>
      </c>
      <c r="Q3452" s="1">
        <f t="shared" si="266"/>
        <v>180</v>
      </c>
      <c r="R3452" s="1">
        <f t="shared" si="267"/>
        <v>9000</v>
      </c>
      <c r="S3452" s="17">
        <f t="shared" si="268"/>
        <v>156.56712090461002</v>
      </c>
      <c r="T3452" s="1" cm="1">
        <f t="array" ref="T3452">_xlfn.IFS($B$6=1,Q3452*$B$10,AND(P3451=0,P3452&gt;=1),T3451+$B$6*$B$10*$B$8,TRUE,T3451)</f>
        <v>7200</v>
      </c>
      <c r="U3452" s="17">
        <f t="shared" si="269"/>
        <v>125.25369672368802</v>
      </c>
    </row>
    <row r="3453" spans="7:21" x14ac:dyDescent="0.25">
      <c r="G3453" s="15">
        <v>3451</v>
      </c>
      <c r="H3453" s="17">
        <f t="shared" si="265"/>
        <v>57.5</v>
      </c>
      <c r="I3453" cm="1">
        <f t="array" ref="I3453">_xlfn.IFS(AND(NOT($I3452=0),$J3452),0,NOT($J3452),$I3452+$B$27,TRUE,$I3452)</f>
        <v>1.6166666666666658</v>
      </c>
      <c r="J3453" t="b" cm="1">
        <f t="array" ref="J3453">_xlfn.IFS($I3453&gt;=$C$5-$B$27,TRUE,$P3453&gt;=$B$6,FALSE,TRUE,$J3452)</f>
        <v>0</v>
      </c>
      <c r="K3453" t="b" cm="1">
        <f t="array" ref="K3453">_xlfn.IFS($L3453&gt;=$B$4-$B$27,FALSE,$I3453&gt;=$B$5-$B$27,TRUE,AND($J3453,NOT($K3452)),FALSE,$K3452,TRUE,TRUE,FALSE)</f>
        <v>0</v>
      </c>
      <c r="L3453" cm="1">
        <f t="array" ref="L3453">_xlfn.IFS($K3452,$L3452+$B$27,NOT($K3452),0,TRUE,$K3452)</f>
        <v>0</v>
      </c>
      <c r="M3453" t="b" cm="1">
        <f t="array" ref="M3453">_xlfn.IFS($K3453,FALSE,AND($J3453,NOT($K3453),$P3453&lt;$B$6),TRUE,TRUE,FALSE)</f>
        <v>0</v>
      </c>
      <c r="N3453" cm="1">
        <f t="array" ref="N3453">_xlfn.IFS($N3452&gt;=$C$7-$B$27,0,$M3452,$N3452+$B$27,TRUE,0)</f>
        <v>0</v>
      </c>
      <c r="O3453" t="b" cm="1">
        <f t="array" ref="O3453">_xlfn.IFS(AND($J3453,NOT($K3453),NOT($M3453)),TRUE,$P3453&gt;=$B$6,FALSE,AND($J3453,NOT($K3453),$M3453,$N3453=0),TRUE,TRUE,FALSE)</f>
        <v>0</v>
      </c>
      <c r="P3453" cm="1">
        <f t="array" ref="P3453">_xlfn.IFS(AND($O3452,$P3452&lt;$B$6),$P3452+1,AND(NOT($J3452),$P3452&gt;0),0,TRUE,$P3452)</f>
        <v>0</v>
      </c>
      <c r="Q3453" s="1">
        <f t="shared" si="266"/>
        <v>180</v>
      </c>
      <c r="R3453" s="1">
        <f t="shared" si="267"/>
        <v>9000</v>
      </c>
      <c r="S3453" s="17">
        <f t="shared" si="268"/>
        <v>156.52173913043478</v>
      </c>
      <c r="T3453" s="1" cm="1">
        <f t="array" ref="T3453">_xlfn.IFS($B$6=1,Q3453*$B$10,AND(P3452=0,P3453&gt;=1),T3452+$B$6*$B$10*$B$8,TRUE,T3452)</f>
        <v>7200</v>
      </c>
      <c r="U3453" s="17">
        <f t="shared" si="269"/>
        <v>125.21739130434783</v>
      </c>
    </row>
    <row r="3454" spans="7:21" x14ac:dyDescent="0.25">
      <c r="G3454" s="15">
        <v>3452</v>
      </c>
      <c r="H3454" s="17">
        <f t="shared" si="265"/>
        <v>57.516666666666666</v>
      </c>
      <c r="I3454" cm="1">
        <f t="array" ref="I3454">_xlfn.IFS(AND(NOT($I3453=0),$J3453),0,NOT($J3453),$I3453+$B$27,TRUE,$I3453)</f>
        <v>1.6333333333333324</v>
      </c>
      <c r="J3454" t="b" cm="1">
        <f t="array" ref="J3454">_xlfn.IFS($I3454&gt;=$C$5-$B$27,TRUE,$P3454&gt;=$B$6,FALSE,TRUE,$J3453)</f>
        <v>0</v>
      </c>
      <c r="K3454" t="b" cm="1">
        <f t="array" ref="K3454">_xlfn.IFS($L3454&gt;=$B$4-$B$27,FALSE,$I3454&gt;=$B$5-$B$27,TRUE,AND($J3454,NOT($K3453)),FALSE,$K3453,TRUE,TRUE,FALSE)</f>
        <v>0</v>
      </c>
      <c r="L3454" cm="1">
        <f t="array" ref="L3454">_xlfn.IFS($K3453,$L3453+$B$27,NOT($K3453),0,TRUE,$K3453)</f>
        <v>0</v>
      </c>
      <c r="M3454" t="b" cm="1">
        <f t="array" ref="M3454">_xlfn.IFS($K3454,FALSE,AND($J3454,NOT($K3454),$P3454&lt;$B$6),TRUE,TRUE,FALSE)</f>
        <v>0</v>
      </c>
      <c r="N3454" cm="1">
        <f t="array" ref="N3454">_xlfn.IFS($N3453&gt;=$C$7-$B$27,0,$M3453,$N3453+$B$27,TRUE,0)</f>
        <v>0</v>
      </c>
      <c r="O3454" t="b" cm="1">
        <f t="array" ref="O3454">_xlfn.IFS(AND($J3454,NOT($K3454),NOT($M3454)),TRUE,$P3454&gt;=$B$6,FALSE,AND($J3454,NOT($K3454),$M3454,$N3454=0),TRUE,TRUE,FALSE)</f>
        <v>0</v>
      </c>
      <c r="P3454" cm="1">
        <f t="array" ref="P3454">_xlfn.IFS(AND($O3453,$P3453&lt;$B$6),$P3453+1,AND(NOT($J3453),$P3453&gt;0),0,TRUE,$P3453)</f>
        <v>0</v>
      </c>
      <c r="Q3454" s="1">
        <f t="shared" si="266"/>
        <v>180</v>
      </c>
      <c r="R3454" s="1">
        <f t="shared" si="267"/>
        <v>9000</v>
      </c>
      <c r="S3454" s="17">
        <f t="shared" si="268"/>
        <v>156.47638365691105</v>
      </c>
      <c r="T3454" s="1" cm="1">
        <f t="array" ref="T3454">_xlfn.IFS($B$6=1,Q3454*$B$10,AND(P3453=0,P3454&gt;=1),T3453+$B$6*$B$10*$B$8,TRUE,T3453)</f>
        <v>7200</v>
      </c>
      <c r="U3454" s="17">
        <f t="shared" si="269"/>
        <v>125.18110692552884</v>
      </c>
    </row>
    <row r="3455" spans="7:21" x14ac:dyDescent="0.25">
      <c r="G3455" s="15">
        <v>3453</v>
      </c>
      <c r="H3455" s="17">
        <f t="shared" si="265"/>
        <v>57.533333333333331</v>
      </c>
      <c r="I3455" cm="1">
        <f t="array" ref="I3455">_xlfn.IFS(AND(NOT($I3454=0),$J3454),0,NOT($J3454),$I3454+$B$27,TRUE,$I3454)</f>
        <v>1.649999999999999</v>
      </c>
      <c r="J3455" t="b" cm="1">
        <f t="array" ref="J3455">_xlfn.IFS($I3455&gt;=$C$5-$B$27,TRUE,$P3455&gt;=$B$6,FALSE,TRUE,$J3454)</f>
        <v>0</v>
      </c>
      <c r="K3455" t="b" cm="1">
        <f t="array" ref="K3455">_xlfn.IFS($L3455&gt;=$B$4-$B$27,FALSE,$I3455&gt;=$B$5-$B$27,TRUE,AND($J3455,NOT($K3454)),FALSE,$K3454,TRUE,TRUE,FALSE)</f>
        <v>0</v>
      </c>
      <c r="L3455" cm="1">
        <f t="array" ref="L3455">_xlfn.IFS($K3454,$L3454+$B$27,NOT($K3454),0,TRUE,$K3454)</f>
        <v>0</v>
      </c>
      <c r="M3455" t="b" cm="1">
        <f t="array" ref="M3455">_xlfn.IFS($K3455,FALSE,AND($J3455,NOT($K3455),$P3455&lt;$B$6),TRUE,TRUE,FALSE)</f>
        <v>0</v>
      </c>
      <c r="N3455" cm="1">
        <f t="array" ref="N3455">_xlfn.IFS($N3454&gt;=$C$7-$B$27,0,$M3454,$N3454+$B$27,TRUE,0)</f>
        <v>0</v>
      </c>
      <c r="O3455" t="b" cm="1">
        <f t="array" ref="O3455">_xlfn.IFS(AND($J3455,NOT($K3455),NOT($M3455)),TRUE,$P3455&gt;=$B$6,FALSE,AND($J3455,NOT($K3455),$M3455,$N3455=0),TRUE,TRUE,FALSE)</f>
        <v>0</v>
      </c>
      <c r="P3455" cm="1">
        <f t="array" ref="P3455">_xlfn.IFS(AND($O3454,$P3454&lt;$B$6),$P3454+1,AND(NOT($J3454),$P3454&gt;0),0,TRUE,$P3454)</f>
        <v>0</v>
      </c>
      <c r="Q3455" s="1">
        <f t="shared" si="266"/>
        <v>180</v>
      </c>
      <c r="R3455" s="1">
        <f t="shared" si="267"/>
        <v>9000</v>
      </c>
      <c r="S3455" s="17">
        <f t="shared" si="268"/>
        <v>156.43105446118193</v>
      </c>
      <c r="T3455" s="1" cm="1">
        <f t="array" ref="T3455">_xlfn.IFS($B$6=1,Q3455*$B$10,AND(P3454=0,P3455&gt;=1),T3454+$B$6*$B$10*$B$8,TRUE,T3454)</f>
        <v>7200</v>
      </c>
      <c r="U3455" s="17">
        <f t="shared" si="269"/>
        <v>125.14484356894555</v>
      </c>
    </row>
    <row r="3456" spans="7:21" x14ac:dyDescent="0.25">
      <c r="G3456" s="15">
        <v>3454</v>
      </c>
      <c r="H3456" s="17">
        <f t="shared" si="265"/>
        <v>57.55</v>
      </c>
      <c r="I3456" cm="1">
        <f t="array" ref="I3456">_xlfn.IFS(AND(NOT($I3455=0),$J3455),0,NOT($J3455),$I3455+$B$27,TRUE,$I3455)</f>
        <v>1.6666666666666656</v>
      </c>
      <c r="J3456" t="b" cm="1">
        <f t="array" ref="J3456">_xlfn.IFS($I3456&gt;=$C$5-$B$27,TRUE,$P3456&gt;=$B$6,FALSE,TRUE,$J3455)</f>
        <v>0</v>
      </c>
      <c r="K3456" t="b" cm="1">
        <f t="array" ref="K3456">_xlfn.IFS($L3456&gt;=$B$4-$B$27,FALSE,$I3456&gt;=$B$5-$B$27,TRUE,AND($J3456,NOT($K3455)),FALSE,$K3455,TRUE,TRUE,FALSE)</f>
        <v>0</v>
      </c>
      <c r="L3456" cm="1">
        <f t="array" ref="L3456">_xlfn.IFS($K3455,$L3455+$B$27,NOT($K3455),0,TRUE,$K3455)</f>
        <v>0</v>
      </c>
      <c r="M3456" t="b" cm="1">
        <f t="array" ref="M3456">_xlfn.IFS($K3456,FALSE,AND($J3456,NOT($K3456),$P3456&lt;$B$6),TRUE,TRUE,FALSE)</f>
        <v>0</v>
      </c>
      <c r="N3456" cm="1">
        <f t="array" ref="N3456">_xlfn.IFS($N3455&gt;=$C$7-$B$27,0,$M3455,$N3455+$B$27,TRUE,0)</f>
        <v>0</v>
      </c>
      <c r="O3456" t="b" cm="1">
        <f t="array" ref="O3456">_xlfn.IFS(AND($J3456,NOT($K3456),NOT($M3456)),TRUE,$P3456&gt;=$B$6,FALSE,AND($J3456,NOT($K3456),$M3456,$N3456=0),TRUE,TRUE,FALSE)</f>
        <v>0</v>
      </c>
      <c r="P3456" cm="1">
        <f t="array" ref="P3456">_xlfn.IFS(AND($O3455,$P3455&lt;$B$6),$P3455+1,AND(NOT($J3455),$P3455&gt;0),0,TRUE,$P3455)</f>
        <v>0</v>
      </c>
      <c r="Q3456" s="1">
        <f t="shared" si="266"/>
        <v>180</v>
      </c>
      <c r="R3456" s="1">
        <f t="shared" si="267"/>
        <v>9000</v>
      </c>
      <c r="S3456" s="17">
        <f t="shared" si="268"/>
        <v>156.38575152041705</v>
      </c>
      <c r="T3456" s="1" cm="1">
        <f t="array" ref="T3456">_xlfn.IFS($B$6=1,Q3456*$B$10,AND(P3455=0,P3456&gt;=1),T3455+$B$6*$B$10*$B$8,TRUE,T3455)</f>
        <v>7200</v>
      </c>
      <c r="U3456" s="17">
        <f t="shared" si="269"/>
        <v>125.10860121633362</v>
      </c>
    </row>
    <row r="3457" spans="7:21" x14ac:dyDescent="0.25">
      <c r="G3457" s="15">
        <v>3455</v>
      </c>
      <c r="H3457" s="17">
        <f t="shared" si="265"/>
        <v>57.566666666666663</v>
      </c>
      <c r="I3457" cm="1">
        <f t="array" ref="I3457">_xlfn.IFS(AND(NOT($I3456=0),$J3456),0,NOT($J3456),$I3456+$B$27,TRUE,$I3456)</f>
        <v>1.6833333333333322</v>
      </c>
      <c r="J3457" t="b" cm="1">
        <f t="array" ref="J3457">_xlfn.IFS($I3457&gt;=$C$5-$B$27,TRUE,$P3457&gt;=$B$6,FALSE,TRUE,$J3456)</f>
        <v>0</v>
      </c>
      <c r="K3457" t="b" cm="1">
        <f t="array" ref="K3457">_xlfn.IFS($L3457&gt;=$B$4-$B$27,FALSE,$I3457&gt;=$B$5-$B$27,TRUE,AND($J3457,NOT($K3456)),FALSE,$K3456,TRUE,TRUE,FALSE)</f>
        <v>0</v>
      </c>
      <c r="L3457" cm="1">
        <f t="array" ref="L3457">_xlfn.IFS($K3456,$L3456+$B$27,NOT($K3456),0,TRUE,$K3456)</f>
        <v>0</v>
      </c>
      <c r="M3457" t="b" cm="1">
        <f t="array" ref="M3457">_xlfn.IFS($K3457,FALSE,AND($J3457,NOT($K3457),$P3457&lt;$B$6),TRUE,TRUE,FALSE)</f>
        <v>0</v>
      </c>
      <c r="N3457" cm="1">
        <f t="array" ref="N3457">_xlfn.IFS($N3456&gt;=$C$7-$B$27,0,$M3456,$N3456+$B$27,TRUE,0)</f>
        <v>0</v>
      </c>
      <c r="O3457" t="b" cm="1">
        <f t="array" ref="O3457">_xlfn.IFS(AND($J3457,NOT($K3457),NOT($M3457)),TRUE,$P3457&gt;=$B$6,FALSE,AND($J3457,NOT($K3457),$M3457,$N3457=0),TRUE,TRUE,FALSE)</f>
        <v>0</v>
      </c>
      <c r="P3457" cm="1">
        <f t="array" ref="P3457">_xlfn.IFS(AND($O3456,$P3456&lt;$B$6),$P3456+1,AND(NOT($J3456),$P3456&gt;0),0,TRUE,$P3456)</f>
        <v>0</v>
      </c>
      <c r="Q3457" s="1">
        <f t="shared" si="266"/>
        <v>180</v>
      </c>
      <c r="R3457" s="1">
        <f t="shared" si="267"/>
        <v>9000</v>
      </c>
      <c r="S3457" s="17">
        <f t="shared" si="268"/>
        <v>156.34047481181241</v>
      </c>
      <c r="T3457" s="1" cm="1">
        <f t="array" ref="T3457">_xlfn.IFS($B$6=1,Q3457*$B$10,AND(P3456=0,P3457&gt;=1),T3456+$B$6*$B$10*$B$8,TRUE,T3456)</f>
        <v>7200</v>
      </c>
      <c r="U3457" s="17">
        <f t="shared" si="269"/>
        <v>125.07237984944992</v>
      </c>
    </row>
    <row r="3458" spans="7:21" x14ac:dyDescent="0.25">
      <c r="G3458" s="15">
        <v>3456</v>
      </c>
      <c r="H3458" s="17">
        <f t="shared" si="265"/>
        <v>57.583333333333336</v>
      </c>
      <c r="I3458" cm="1">
        <f t="array" ref="I3458">_xlfn.IFS(AND(NOT($I3457=0),$J3457),0,NOT($J3457),$I3457+$B$27,TRUE,$I3457)</f>
        <v>1.6999999999999988</v>
      </c>
      <c r="J3458" t="b" cm="1">
        <f t="array" ref="J3458">_xlfn.IFS($I3458&gt;=$C$5-$B$27,TRUE,$P3458&gt;=$B$6,FALSE,TRUE,$J3457)</f>
        <v>0</v>
      </c>
      <c r="K3458" t="b" cm="1">
        <f t="array" ref="K3458">_xlfn.IFS($L3458&gt;=$B$4-$B$27,FALSE,$I3458&gt;=$B$5-$B$27,TRUE,AND($J3458,NOT($K3457)),FALSE,$K3457,TRUE,TRUE,FALSE)</f>
        <v>0</v>
      </c>
      <c r="L3458" cm="1">
        <f t="array" ref="L3458">_xlfn.IFS($K3457,$L3457+$B$27,NOT($K3457),0,TRUE,$K3457)</f>
        <v>0</v>
      </c>
      <c r="M3458" t="b" cm="1">
        <f t="array" ref="M3458">_xlfn.IFS($K3458,FALSE,AND($J3458,NOT($K3458),$P3458&lt;$B$6),TRUE,TRUE,FALSE)</f>
        <v>0</v>
      </c>
      <c r="N3458" cm="1">
        <f t="array" ref="N3458">_xlfn.IFS($N3457&gt;=$C$7-$B$27,0,$M3457,$N3457+$B$27,TRUE,0)</f>
        <v>0</v>
      </c>
      <c r="O3458" t="b" cm="1">
        <f t="array" ref="O3458">_xlfn.IFS(AND($J3458,NOT($K3458),NOT($M3458)),TRUE,$P3458&gt;=$B$6,FALSE,AND($J3458,NOT($K3458),$M3458,$N3458=0),TRUE,TRUE,FALSE)</f>
        <v>0</v>
      </c>
      <c r="P3458" cm="1">
        <f t="array" ref="P3458">_xlfn.IFS(AND($O3457,$P3457&lt;$B$6),$P3457+1,AND(NOT($J3457),$P3457&gt;0),0,TRUE,$P3457)</f>
        <v>0</v>
      </c>
      <c r="Q3458" s="1">
        <f t="shared" si="266"/>
        <v>180</v>
      </c>
      <c r="R3458" s="1">
        <f t="shared" si="267"/>
        <v>9000</v>
      </c>
      <c r="S3458" s="17">
        <f t="shared" si="268"/>
        <v>156.29522431259045</v>
      </c>
      <c r="T3458" s="1" cm="1">
        <f t="array" ref="T3458">_xlfn.IFS($B$6=1,Q3458*$B$10,AND(P3457=0,P3458&gt;=1),T3457+$B$6*$B$10*$B$8,TRUE,T3457)</f>
        <v>7200</v>
      </c>
      <c r="U3458" s="17">
        <f t="shared" si="269"/>
        <v>125.03617945007235</v>
      </c>
    </row>
    <row r="3459" spans="7:21" x14ac:dyDescent="0.25">
      <c r="G3459" s="15">
        <v>3457</v>
      </c>
      <c r="H3459" s="17">
        <f t="shared" ref="H3459:H3522" si="270">($G3459-1)*$B$27</f>
        <v>57.6</v>
      </c>
      <c r="I3459" cm="1">
        <f t="array" ref="I3459">_xlfn.IFS(AND(NOT($I3458=0),$J3458),0,NOT($J3458),$I3458+$B$27,TRUE,$I3458)</f>
        <v>1.7166666666666655</v>
      </c>
      <c r="J3459" t="b" cm="1">
        <f t="array" ref="J3459">_xlfn.IFS($I3459&gt;=$C$5-$B$27,TRUE,$P3459&gt;=$B$6,FALSE,TRUE,$J3458)</f>
        <v>0</v>
      </c>
      <c r="K3459" t="b" cm="1">
        <f t="array" ref="K3459">_xlfn.IFS($L3459&gt;=$B$4-$B$27,FALSE,$I3459&gt;=$B$5-$B$27,TRUE,AND($J3459,NOT($K3458)),FALSE,$K3458,TRUE,TRUE,FALSE)</f>
        <v>0</v>
      </c>
      <c r="L3459" cm="1">
        <f t="array" ref="L3459">_xlfn.IFS($K3458,$L3458+$B$27,NOT($K3458),0,TRUE,$K3458)</f>
        <v>0</v>
      </c>
      <c r="M3459" t="b" cm="1">
        <f t="array" ref="M3459">_xlfn.IFS($K3459,FALSE,AND($J3459,NOT($K3459),$P3459&lt;$B$6),TRUE,TRUE,FALSE)</f>
        <v>0</v>
      </c>
      <c r="N3459" cm="1">
        <f t="array" ref="N3459">_xlfn.IFS($N3458&gt;=$C$7-$B$27,0,$M3458,$N3458+$B$27,TRUE,0)</f>
        <v>0</v>
      </c>
      <c r="O3459" t="b" cm="1">
        <f t="array" ref="O3459">_xlfn.IFS(AND($J3459,NOT($K3459),NOT($M3459)),TRUE,$P3459&gt;=$B$6,FALSE,AND($J3459,NOT($K3459),$M3459,$N3459=0),TRUE,TRUE,FALSE)</f>
        <v>0</v>
      </c>
      <c r="P3459" cm="1">
        <f t="array" ref="P3459">_xlfn.IFS(AND($O3458,$P3458&lt;$B$6),$P3458+1,AND(NOT($J3458),$P3458&gt;0),0,TRUE,$P3458)</f>
        <v>0</v>
      </c>
      <c r="Q3459" s="1">
        <f t="shared" ref="Q3459:Q3522" si="271">IF($O3458,$Q3458+$B$8,$Q3458)</f>
        <v>180</v>
      </c>
      <c r="R3459" s="1">
        <f t="shared" ref="R3459:R3522" si="272">IF($O3458,$R3458+$B$8*$B$9,$R3458)</f>
        <v>9000</v>
      </c>
      <c r="S3459" s="17">
        <f t="shared" si="268"/>
        <v>156.25</v>
      </c>
      <c r="T3459" s="1" cm="1">
        <f t="array" ref="T3459">_xlfn.IFS($B$6=1,Q3459*$B$10,AND(P3458=0,P3459&gt;=1),T3458+$B$6*$B$10*$B$8,TRUE,T3458)</f>
        <v>7200</v>
      </c>
      <c r="U3459" s="17">
        <f t="shared" si="269"/>
        <v>125</v>
      </c>
    </row>
    <row r="3460" spans="7:21" x14ac:dyDescent="0.25">
      <c r="G3460" s="15">
        <v>3458</v>
      </c>
      <c r="H3460" s="17">
        <f t="shared" si="270"/>
        <v>57.616666666666667</v>
      </c>
      <c r="I3460" cm="1">
        <f t="array" ref="I3460">_xlfn.IFS(AND(NOT($I3459=0),$J3459),0,NOT($J3459),$I3459+$B$27,TRUE,$I3459)</f>
        <v>1.7333333333333321</v>
      </c>
      <c r="J3460" t="b" cm="1">
        <f t="array" ref="J3460">_xlfn.IFS($I3460&gt;=$C$5-$B$27,TRUE,$P3460&gt;=$B$6,FALSE,TRUE,$J3459)</f>
        <v>0</v>
      </c>
      <c r="K3460" t="b" cm="1">
        <f t="array" ref="K3460">_xlfn.IFS($L3460&gt;=$B$4-$B$27,FALSE,$I3460&gt;=$B$5-$B$27,TRUE,AND($J3460,NOT($K3459)),FALSE,$K3459,TRUE,TRUE,FALSE)</f>
        <v>0</v>
      </c>
      <c r="L3460" cm="1">
        <f t="array" ref="L3460">_xlfn.IFS($K3459,$L3459+$B$27,NOT($K3459),0,TRUE,$K3459)</f>
        <v>0</v>
      </c>
      <c r="M3460" t="b" cm="1">
        <f t="array" ref="M3460">_xlfn.IFS($K3460,FALSE,AND($J3460,NOT($K3460),$P3460&lt;$B$6),TRUE,TRUE,FALSE)</f>
        <v>0</v>
      </c>
      <c r="N3460" cm="1">
        <f t="array" ref="N3460">_xlfn.IFS($N3459&gt;=$C$7-$B$27,0,$M3459,$N3459+$B$27,TRUE,0)</f>
        <v>0</v>
      </c>
      <c r="O3460" t="b" cm="1">
        <f t="array" ref="O3460">_xlfn.IFS(AND($J3460,NOT($K3460),NOT($M3460)),TRUE,$P3460&gt;=$B$6,FALSE,AND($J3460,NOT($K3460),$M3460,$N3460=0),TRUE,TRUE,FALSE)</f>
        <v>0</v>
      </c>
      <c r="P3460" cm="1">
        <f t="array" ref="P3460">_xlfn.IFS(AND($O3459,$P3459&lt;$B$6),$P3459+1,AND(NOT($J3459),$P3459&gt;0),0,TRUE,$P3459)</f>
        <v>0</v>
      </c>
      <c r="Q3460" s="1">
        <f t="shared" si="271"/>
        <v>180</v>
      </c>
      <c r="R3460" s="1">
        <f t="shared" si="272"/>
        <v>9000</v>
      </c>
      <c r="S3460" s="17">
        <f t="shared" ref="S3460:S3523" si="273">$R3460/$H3460</f>
        <v>156.20480185131618</v>
      </c>
      <c r="T3460" s="1" cm="1">
        <f t="array" ref="T3460">_xlfn.IFS($B$6=1,Q3460*$B$10,AND(P3459=0,P3460&gt;=1),T3459+$B$6*$B$10*$B$8,TRUE,T3459)</f>
        <v>7200</v>
      </c>
      <c r="U3460" s="17">
        <f t="shared" ref="U3460:U3523" si="274">T3460/H3460</f>
        <v>124.96384148105294</v>
      </c>
    </row>
    <row r="3461" spans="7:21" x14ac:dyDescent="0.25">
      <c r="G3461" s="15">
        <v>3459</v>
      </c>
      <c r="H3461" s="17">
        <f t="shared" si="270"/>
        <v>57.633333333333333</v>
      </c>
      <c r="I3461" cm="1">
        <f t="array" ref="I3461">_xlfn.IFS(AND(NOT($I3460=0),$J3460),0,NOT($J3460),$I3460+$B$27,TRUE,$I3460)</f>
        <v>1.7499999999999987</v>
      </c>
      <c r="J3461" t="b" cm="1">
        <f t="array" ref="J3461">_xlfn.IFS($I3461&gt;=$C$5-$B$27,TRUE,$P3461&gt;=$B$6,FALSE,TRUE,$J3460)</f>
        <v>0</v>
      </c>
      <c r="K3461" t="b" cm="1">
        <f t="array" ref="K3461">_xlfn.IFS($L3461&gt;=$B$4-$B$27,FALSE,$I3461&gt;=$B$5-$B$27,TRUE,AND($J3461,NOT($K3460)),FALSE,$K3460,TRUE,TRUE,FALSE)</f>
        <v>0</v>
      </c>
      <c r="L3461" cm="1">
        <f t="array" ref="L3461">_xlfn.IFS($K3460,$L3460+$B$27,NOT($K3460),0,TRUE,$K3460)</f>
        <v>0</v>
      </c>
      <c r="M3461" t="b" cm="1">
        <f t="array" ref="M3461">_xlfn.IFS($K3461,FALSE,AND($J3461,NOT($K3461),$P3461&lt;$B$6),TRUE,TRUE,FALSE)</f>
        <v>0</v>
      </c>
      <c r="N3461" cm="1">
        <f t="array" ref="N3461">_xlfn.IFS($N3460&gt;=$C$7-$B$27,0,$M3460,$N3460+$B$27,TRUE,0)</f>
        <v>0</v>
      </c>
      <c r="O3461" t="b" cm="1">
        <f t="array" ref="O3461">_xlfn.IFS(AND($J3461,NOT($K3461),NOT($M3461)),TRUE,$P3461&gt;=$B$6,FALSE,AND($J3461,NOT($K3461),$M3461,$N3461=0),TRUE,TRUE,FALSE)</f>
        <v>0</v>
      </c>
      <c r="P3461" cm="1">
        <f t="array" ref="P3461">_xlfn.IFS(AND($O3460,$P3460&lt;$B$6),$P3460+1,AND(NOT($J3460),$P3460&gt;0),0,TRUE,$P3460)</f>
        <v>0</v>
      </c>
      <c r="Q3461" s="1">
        <f t="shared" si="271"/>
        <v>180</v>
      </c>
      <c r="R3461" s="1">
        <f t="shared" si="272"/>
        <v>9000</v>
      </c>
      <c r="S3461" s="17">
        <f t="shared" si="273"/>
        <v>156.15962984384038</v>
      </c>
      <c r="T3461" s="1" cm="1">
        <f t="array" ref="T3461">_xlfn.IFS($B$6=1,Q3461*$B$10,AND(P3460=0,P3461&gt;=1),T3460+$B$6*$B$10*$B$8,TRUE,T3460)</f>
        <v>7200</v>
      </c>
      <c r="U3461" s="17">
        <f t="shared" si="274"/>
        <v>124.9277038750723</v>
      </c>
    </row>
    <row r="3462" spans="7:21" x14ac:dyDescent="0.25">
      <c r="G3462" s="15">
        <v>3460</v>
      </c>
      <c r="H3462" s="17">
        <f t="shared" si="270"/>
        <v>57.65</v>
      </c>
      <c r="I3462" cm="1">
        <f t="array" ref="I3462">_xlfn.IFS(AND(NOT($I3461=0),$J3461),0,NOT($J3461),$I3461+$B$27,TRUE,$I3461)</f>
        <v>1.7666666666666653</v>
      </c>
      <c r="J3462" t="b" cm="1">
        <f t="array" ref="J3462">_xlfn.IFS($I3462&gt;=$C$5-$B$27,TRUE,$P3462&gt;=$B$6,FALSE,TRUE,$J3461)</f>
        <v>0</v>
      </c>
      <c r="K3462" t="b" cm="1">
        <f t="array" ref="K3462">_xlfn.IFS($L3462&gt;=$B$4-$B$27,FALSE,$I3462&gt;=$B$5-$B$27,TRUE,AND($J3462,NOT($K3461)),FALSE,$K3461,TRUE,TRUE,FALSE)</f>
        <v>0</v>
      </c>
      <c r="L3462" cm="1">
        <f t="array" ref="L3462">_xlfn.IFS($K3461,$L3461+$B$27,NOT($K3461),0,TRUE,$K3461)</f>
        <v>0</v>
      </c>
      <c r="M3462" t="b" cm="1">
        <f t="array" ref="M3462">_xlfn.IFS($K3462,FALSE,AND($J3462,NOT($K3462),$P3462&lt;$B$6),TRUE,TRUE,FALSE)</f>
        <v>0</v>
      </c>
      <c r="N3462" cm="1">
        <f t="array" ref="N3462">_xlfn.IFS($N3461&gt;=$C$7-$B$27,0,$M3461,$N3461+$B$27,TRUE,0)</f>
        <v>0</v>
      </c>
      <c r="O3462" t="b" cm="1">
        <f t="array" ref="O3462">_xlfn.IFS(AND($J3462,NOT($K3462),NOT($M3462)),TRUE,$P3462&gt;=$B$6,FALSE,AND($J3462,NOT($K3462),$M3462,$N3462=0),TRUE,TRUE,FALSE)</f>
        <v>0</v>
      </c>
      <c r="P3462" cm="1">
        <f t="array" ref="P3462">_xlfn.IFS(AND($O3461,$P3461&lt;$B$6),$P3461+1,AND(NOT($J3461),$P3461&gt;0),0,TRUE,$P3461)</f>
        <v>0</v>
      </c>
      <c r="Q3462" s="1">
        <f t="shared" si="271"/>
        <v>180</v>
      </c>
      <c r="R3462" s="1">
        <f t="shared" si="272"/>
        <v>9000</v>
      </c>
      <c r="S3462" s="17">
        <f t="shared" si="273"/>
        <v>156.11448395490027</v>
      </c>
      <c r="T3462" s="1" cm="1">
        <f t="array" ref="T3462">_xlfn.IFS($B$6=1,Q3462*$B$10,AND(P3461=0,P3462&gt;=1),T3461+$B$6*$B$10*$B$8,TRUE,T3461)</f>
        <v>7200</v>
      </c>
      <c r="U3462" s="17">
        <f t="shared" si="274"/>
        <v>124.89158716392021</v>
      </c>
    </row>
    <row r="3463" spans="7:21" x14ac:dyDescent="0.25">
      <c r="G3463" s="15">
        <v>3461</v>
      </c>
      <c r="H3463" s="17">
        <f t="shared" si="270"/>
        <v>57.666666666666664</v>
      </c>
      <c r="I3463" cm="1">
        <f t="array" ref="I3463">_xlfn.IFS(AND(NOT($I3462=0),$J3462),0,NOT($J3462),$I3462+$B$27,TRUE,$I3462)</f>
        <v>1.7833333333333319</v>
      </c>
      <c r="J3463" t="b" cm="1">
        <f t="array" ref="J3463">_xlfn.IFS($I3463&gt;=$C$5-$B$27,TRUE,$P3463&gt;=$B$6,FALSE,TRUE,$J3462)</f>
        <v>0</v>
      </c>
      <c r="K3463" t="b" cm="1">
        <f t="array" ref="K3463">_xlfn.IFS($L3463&gt;=$B$4-$B$27,FALSE,$I3463&gt;=$B$5-$B$27,TRUE,AND($J3463,NOT($K3462)),FALSE,$K3462,TRUE,TRUE,FALSE)</f>
        <v>0</v>
      </c>
      <c r="L3463" cm="1">
        <f t="array" ref="L3463">_xlfn.IFS($K3462,$L3462+$B$27,NOT($K3462),0,TRUE,$K3462)</f>
        <v>0</v>
      </c>
      <c r="M3463" t="b" cm="1">
        <f t="array" ref="M3463">_xlfn.IFS($K3463,FALSE,AND($J3463,NOT($K3463),$P3463&lt;$B$6),TRUE,TRUE,FALSE)</f>
        <v>0</v>
      </c>
      <c r="N3463" cm="1">
        <f t="array" ref="N3463">_xlfn.IFS($N3462&gt;=$C$7-$B$27,0,$M3462,$N3462+$B$27,TRUE,0)</f>
        <v>0</v>
      </c>
      <c r="O3463" t="b" cm="1">
        <f t="array" ref="O3463">_xlfn.IFS(AND($J3463,NOT($K3463),NOT($M3463)),TRUE,$P3463&gt;=$B$6,FALSE,AND($J3463,NOT($K3463),$M3463,$N3463=0),TRUE,TRUE,FALSE)</f>
        <v>0</v>
      </c>
      <c r="P3463" cm="1">
        <f t="array" ref="P3463">_xlfn.IFS(AND($O3462,$P3462&lt;$B$6),$P3462+1,AND(NOT($J3462),$P3462&gt;0),0,TRUE,$P3462)</f>
        <v>0</v>
      </c>
      <c r="Q3463" s="1">
        <f t="shared" si="271"/>
        <v>180</v>
      </c>
      <c r="R3463" s="1">
        <f t="shared" si="272"/>
        <v>9000</v>
      </c>
      <c r="S3463" s="17">
        <f t="shared" si="273"/>
        <v>156.06936416184971</v>
      </c>
      <c r="T3463" s="1" cm="1">
        <f t="array" ref="T3463">_xlfn.IFS($B$6=1,Q3463*$B$10,AND(P3462=0,P3463&gt;=1),T3462+$B$6*$B$10*$B$8,TRUE,T3462)</f>
        <v>7200</v>
      </c>
      <c r="U3463" s="17">
        <f t="shared" si="274"/>
        <v>124.85549132947978</v>
      </c>
    </row>
    <row r="3464" spans="7:21" x14ac:dyDescent="0.25">
      <c r="G3464" s="15">
        <v>3462</v>
      </c>
      <c r="H3464" s="17">
        <f t="shared" si="270"/>
        <v>57.68333333333333</v>
      </c>
      <c r="I3464" cm="1">
        <f t="array" ref="I3464">_xlfn.IFS(AND(NOT($I3463=0),$J3463),0,NOT($J3463),$I3463+$B$27,TRUE,$I3463)</f>
        <v>1.7999999999999985</v>
      </c>
      <c r="J3464" t="b" cm="1">
        <f t="array" ref="J3464">_xlfn.IFS($I3464&gt;=$C$5-$B$27,TRUE,$P3464&gt;=$B$6,FALSE,TRUE,$J3463)</f>
        <v>0</v>
      </c>
      <c r="K3464" t="b" cm="1">
        <f t="array" ref="K3464">_xlfn.IFS($L3464&gt;=$B$4-$B$27,FALSE,$I3464&gt;=$B$5-$B$27,TRUE,AND($J3464,NOT($K3463)),FALSE,$K3463,TRUE,TRUE,FALSE)</f>
        <v>0</v>
      </c>
      <c r="L3464" cm="1">
        <f t="array" ref="L3464">_xlfn.IFS($K3463,$L3463+$B$27,NOT($K3463),0,TRUE,$K3463)</f>
        <v>0</v>
      </c>
      <c r="M3464" t="b" cm="1">
        <f t="array" ref="M3464">_xlfn.IFS($K3464,FALSE,AND($J3464,NOT($K3464),$P3464&lt;$B$6),TRUE,TRUE,FALSE)</f>
        <v>0</v>
      </c>
      <c r="N3464" cm="1">
        <f t="array" ref="N3464">_xlfn.IFS($N3463&gt;=$C$7-$B$27,0,$M3463,$N3463+$B$27,TRUE,0)</f>
        <v>0</v>
      </c>
      <c r="O3464" t="b" cm="1">
        <f t="array" ref="O3464">_xlfn.IFS(AND($J3464,NOT($K3464),NOT($M3464)),TRUE,$P3464&gt;=$B$6,FALSE,AND($J3464,NOT($K3464),$M3464,$N3464=0),TRUE,TRUE,FALSE)</f>
        <v>0</v>
      </c>
      <c r="P3464" cm="1">
        <f t="array" ref="P3464">_xlfn.IFS(AND($O3463,$P3463&lt;$B$6),$P3463+1,AND(NOT($J3463),$P3463&gt;0),0,TRUE,$P3463)</f>
        <v>0</v>
      </c>
      <c r="Q3464" s="1">
        <f t="shared" si="271"/>
        <v>180</v>
      </c>
      <c r="R3464" s="1">
        <f t="shared" si="272"/>
        <v>9000</v>
      </c>
      <c r="S3464" s="17">
        <f t="shared" si="273"/>
        <v>156.02427044206877</v>
      </c>
      <c r="T3464" s="1" cm="1">
        <f t="array" ref="T3464">_xlfn.IFS($B$6=1,Q3464*$B$10,AND(P3463=0,P3464&gt;=1),T3463+$B$6*$B$10*$B$8,TRUE,T3463)</f>
        <v>7200</v>
      </c>
      <c r="U3464" s="17">
        <f t="shared" si="274"/>
        <v>124.81941635365501</v>
      </c>
    </row>
    <row r="3465" spans="7:21" x14ac:dyDescent="0.25">
      <c r="G3465" s="15">
        <v>3463</v>
      </c>
      <c r="H3465" s="17">
        <f t="shared" si="270"/>
        <v>57.699999999999996</v>
      </c>
      <c r="I3465" cm="1">
        <f t="array" ref="I3465">_xlfn.IFS(AND(NOT($I3464=0),$J3464),0,NOT($J3464),$I3464+$B$27,TRUE,$I3464)</f>
        <v>1.8166666666666651</v>
      </c>
      <c r="J3465" t="b" cm="1">
        <f t="array" ref="J3465">_xlfn.IFS($I3465&gt;=$C$5-$B$27,TRUE,$P3465&gt;=$B$6,FALSE,TRUE,$J3464)</f>
        <v>0</v>
      </c>
      <c r="K3465" t="b" cm="1">
        <f t="array" ref="K3465">_xlfn.IFS($L3465&gt;=$B$4-$B$27,FALSE,$I3465&gt;=$B$5-$B$27,TRUE,AND($J3465,NOT($K3464)),FALSE,$K3464,TRUE,TRUE,FALSE)</f>
        <v>0</v>
      </c>
      <c r="L3465" cm="1">
        <f t="array" ref="L3465">_xlfn.IFS($K3464,$L3464+$B$27,NOT($K3464),0,TRUE,$K3464)</f>
        <v>0</v>
      </c>
      <c r="M3465" t="b" cm="1">
        <f t="array" ref="M3465">_xlfn.IFS($K3465,FALSE,AND($J3465,NOT($K3465),$P3465&lt;$B$6),TRUE,TRUE,FALSE)</f>
        <v>0</v>
      </c>
      <c r="N3465" cm="1">
        <f t="array" ref="N3465">_xlfn.IFS($N3464&gt;=$C$7-$B$27,0,$M3464,$N3464+$B$27,TRUE,0)</f>
        <v>0</v>
      </c>
      <c r="O3465" t="b" cm="1">
        <f t="array" ref="O3465">_xlfn.IFS(AND($J3465,NOT($K3465),NOT($M3465)),TRUE,$P3465&gt;=$B$6,FALSE,AND($J3465,NOT($K3465),$M3465,$N3465=0),TRUE,TRUE,FALSE)</f>
        <v>0</v>
      </c>
      <c r="P3465" cm="1">
        <f t="array" ref="P3465">_xlfn.IFS(AND($O3464,$P3464&lt;$B$6),$P3464+1,AND(NOT($J3464),$P3464&gt;0),0,TRUE,$P3464)</f>
        <v>0</v>
      </c>
      <c r="Q3465" s="1">
        <f t="shared" si="271"/>
        <v>180</v>
      </c>
      <c r="R3465" s="1">
        <f t="shared" si="272"/>
        <v>9000</v>
      </c>
      <c r="S3465" s="17">
        <f t="shared" si="273"/>
        <v>155.97920277296362</v>
      </c>
      <c r="T3465" s="1" cm="1">
        <f t="array" ref="T3465">_xlfn.IFS($B$6=1,Q3465*$B$10,AND(P3464=0,P3465&gt;=1),T3464+$B$6*$B$10*$B$8,TRUE,T3464)</f>
        <v>7200</v>
      </c>
      <c r="U3465" s="17">
        <f t="shared" si="274"/>
        <v>124.7833622183709</v>
      </c>
    </row>
    <row r="3466" spans="7:21" x14ac:dyDescent="0.25">
      <c r="G3466" s="15">
        <v>3464</v>
      </c>
      <c r="H3466" s="17">
        <f t="shared" si="270"/>
        <v>57.716666666666669</v>
      </c>
      <c r="I3466" cm="1">
        <f t="array" ref="I3466">_xlfn.IFS(AND(NOT($I3465=0),$J3465),0,NOT($J3465),$I3465+$B$27,TRUE,$I3465)</f>
        <v>1.8333333333333317</v>
      </c>
      <c r="J3466" t="b" cm="1">
        <f t="array" ref="J3466">_xlfn.IFS($I3466&gt;=$C$5-$B$27,TRUE,$P3466&gt;=$B$6,FALSE,TRUE,$J3465)</f>
        <v>0</v>
      </c>
      <c r="K3466" t="b" cm="1">
        <f t="array" ref="K3466">_xlfn.IFS($L3466&gt;=$B$4-$B$27,FALSE,$I3466&gt;=$B$5-$B$27,TRUE,AND($J3466,NOT($K3465)),FALSE,$K3465,TRUE,TRUE,FALSE)</f>
        <v>0</v>
      </c>
      <c r="L3466" cm="1">
        <f t="array" ref="L3466">_xlfn.IFS($K3465,$L3465+$B$27,NOT($K3465),0,TRUE,$K3465)</f>
        <v>0</v>
      </c>
      <c r="M3466" t="b" cm="1">
        <f t="array" ref="M3466">_xlfn.IFS($K3466,FALSE,AND($J3466,NOT($K3466),$P3466&lt;$B$6),TRUE,TRUE,FALSE)</f>
        <v>0</v>
      </c>
      <c r="N3466" cm="1">
        <f t="array" ref="N3466">_xlfn.IFS($N3465&gt;=$C$7-$B$27,0,$M3465,$N3465+$B$27,TRUE,0)</f>
        <v>0</v>
      </c>
      <c r="O3466" t="b" cm="1">
        <f t="array" ref="O3466">_xlfn.IFS(AND($J3466,NOT($K3466),NOT($M3466)),TRUE,$P3466&gt;=$B$6,FALSE,AND($J3466,NOT($K3466),$M3466,$N3466=0),TRUE,TRUE,FALSE)</f>
        <v>0</v>
      </c>
      <c r="P3466" cm="1">
        <f t="array" ref="P3466">_xlfn.IFS(AND($O3465,$P3465&lt;$B$6),$P3465+1,AND(NOT($J3465),$P3465&gt;0),0,TRUE,$P3465)</f>
        <v>0</v>
      </c>
      <c r="Q3466" s="1">
        <f t="shared" si="271"/>
        <v>180</v>
      </c>
      <c r="R3466" s="1">
        <f t="shared" si="272"/>
        <v>9000</v>
      </c>
      <c r="S3466" s="17">
        <f t="shared" si="273"/>
        <v>155.9341611319665</v>
      </c>
      <c r="T3466" s="1" cm="1">
        <f t="array" ref="T3466">_xlfn.IFS($B$6=1,Q3466*$B$10,AND(P3465=0,P3466&gt;=1),T3465+$B$6*$B$10*$B$8,TRUE,T3465)</f>
        <v>7200</v>
      </c>
      <c r="U3466" s="17">
        <f t="shared" si="274"/>
        <v>124.7473289055732</v>
      </c>
    </row>
    <row r="3467" spans="7:21" x14ac:dyDescent="0.25">
      <c r="G3467" s="15">
        <v>3465</v>
      </c>
      <c r="H3467" s="17">
        <f t="shared" si="270"/>
        <v>57.733333333333334</v>
      </c>
      <c r="I3467" cm="1">
        <f t="array" ref="I3467">_xlfn.IFS(AND(NOT($I3466=0),$J3466),0,NOT($J3466),$I3466+$B$27,TRUE,$I3466)</f>
        <v>1.8499999999999983</v>
      </c>
      <c r="J3467" t="b" cm="1">
        <f t="array" ref="J3467">_xlfn.IFS($I3467&gt;=$C$5-$B$27,TRUE,$P3467&gt;=$B$6,FALSE,TRUE,$J3466)</f>
        <v>0</v>
      </c>
      <c r="K3467" t="b" cm="1">
        <f t="array" ref="K3467">_xlfn.IFS($L3467&gt;=$B$4-$B$27,FALSE,$I3467&gt;=$B$5-$B$27,TRUE,AND($J3467,NOT($K3466)),FALSE,$K3466,TRUE,TRUE,FALSE)</f>
        <v>0</v>
      </c>
      <c r="L3467" cm="1">
        <f t="array" ref="L3467">_xlfn.IFS($K3466,$L3466+$B$27,NOT($K3466),0,TRUE,$K3466)</f>
        <v>0</v>
      </c>
      <c r="M3467" t="b" cm="1">
        <f t="array" ref="M3467">_xlfn.IFS($K3467,FALSE,AND($J3467,NOT($K3467),$P3467&lt;$B$6),TRUE,TRUE,FALSE)</f>
        <v>0</v>
      </c>
      <c r="N3467" cm="1">
        <f t="array" ref="N3467">_xlfn.IFS($N3466&gt;=$C$7-$B$27,0,$M3466,$N3466+$B$27,TRUE,0)</f>
        <v>0</v>
      </c>
      <c r="O3467" t="b" cm="1">
        <f t="array" ref="O3467">_xlfn.IFS(AND($J3467,NOT($K3467),NOT($M3467)),TRUE,$P3467&gt;=$B$6,FALSE,AND($J3467,NOT($K3467),$M3467,$N3467=0),TRUE,TRUE,FALSE)</f>
        <v>0</v>
      </c>
      <c r="P3467" cm="1">
        <f t="array" ref="P3467">_xlfn.IFS(AND($O3466,$P3466&lt;$B$6),$P3466+1,AND(NOT($J3466),$P3466&gt;0),0,TRUE,$P3466)</f>
        <v>0</v>
      </c>
      <c r="Q3467" s="1">
        <f t="shared" si="271"/>
        <v>180</v>
      </c>
      <c r="R3467" s="1">
        <f t="shared" si="272"/>
        <v>9000</v>
      </c>
      <c r="S3467" s="17">
        <f t="shared" si="273"/>
        <v>155.8891454965358</v>
      </c>
      <c r="T3467" s="1" cm="1">
        <f t="array" ref="T3467">_xlfn.IFS($B$6=1,Q3467*$B$10,AND(P3466=0,P3467&gt;=1),T3466+$B$6*$B$10*$B$8,TRUE,T3466)</f>
        <v>7200</v>
      </c>
      <c r="U3467" s="17">
        <f t="shared" si="274"/>
        <v>124.71131639722863</v>
      </c>
    </row>
    <row r="3468" spans="7:21" x14ac:dyDescent="0.25">
      <c r="G3468" s="15">
        <v>3466</v>
      </c>
      <c r="H3468" s="17">
        <f t="shared" si="270"/>
        <v>57.75</v>
      </c>
      <c r="I3468" cm="1">
        <f t="array" ref="I3468">_xlfn.IFS(AND(NOT($I3467=0),$J3467),0,NOT($J3467),$I3467+$B$27,TRUE,$I3467)</f>
        <v>1.8666666666666649</v>
      </c>
      <c r="J3468" t="b" cm="1">
        <f t="array" ref="J3468">_xlfn.IFS($I3468&gt;=$C$5-$B$27,TRUE,$P3468&gt;=$B$6,FALSE,TRUE,$J3467)</f>
        <v>0</v>
      </c>
      <c r="K3468" t="b" cm="1">
        <f t="array" ref="K3468">_xlfn.IFS($L3468&gt;=$B$4-$B$27,FALSE,$I3468&gt;=$B$5-$B$27,TRUE,AND($J3468,NOT($K3467)),FALSE,$K3467,TRUE,TRUE,FALSE)</f>
        <v>0</v>
      </c>
      <c r="L3468" cm="1">
        <f t="array" ref="L3468">_xlfn.IFS($K3467,$L3467+$B$27,NOT($K3467),0,TRUE,$K3467)</f>
        <v>0</v>
      </c>
      <c r="M3468" t="b" cm="1">
        <f t="array" ref="M3468">_xlfn.IFS($K3468,FALSE,AND($J3468,NOT($K3468),$P3468&lt;$B$6),TRUE,TRUE,FALSE)</f>
        <v>0</v>
      </c>
      <c r="N3468" cm="1">
        <f t="array" ref="N3468">_xlfn.IFS($N3467&gt;=$C$7-$B$27,0,$M3467,$N3467+$B$27,TRUE,0)</f>
        <v>0</v>
      </c>
      <c r="O3468" t="b" cm="1">
        <f t="array" ref="O3468">_xlfn.IFS(AND($J3468,NOT($K3468),NOT($M3468)),TRUE,$P3468&gt;=$B$6,FALSE,AND($J3468,NOT($K3468),$M3468,$N3468=0),TRUE,TRUE,FALSE)</f>
        <v>0</v>
      </c>
      <c r="P3468" cm="1">
        <f t="array" ref="P3468">_xlfn.IFS(AND($O3467,$P3467&lt;$B$6),$P3467+1,AND(NOT($J3467),$P3467&gt;0),0,TRUE,$P3467)</f>
        <v>0</v>
      </c>
      <c r="Q3468" s="1">
        <f t="shared" si="271"/>
        <v>180</v>
      </c>
      <c r="R3468" s="1">
        <f t="shared" si="272"/>
        <v>9000</v>
      </c>
      <c r="S3468" s="17">
        <f t="shared" si="273"/>
        <v>155.84415584415584</v>
      </c>
      <c r="T3468" s="1" cm="1">
        <f t="array" ref="T3468">_xlfn.IFS($B$6=1,Q3468*$B$10,AND(P3467=0,P3468&gt;=1),T3467+$B$6*$B$10*$B$8,TRUE,T3467)</f>
        <v>7200</v>
      </c>
      <c r="U3468" s="17">
        <f t="shared" si="274"/>
        <v>124.67532467532467</v>
      </c>
    </row>
    <row r="3469" spans="7:21" x14ac:dyDescent="0.25">
      <c r="G3469" s="15">
        <v>3467</v>
      </c>
      <c r="H3469" s="17">
        <f t="shared" si="270"/>
        <v>57.766666666666666</v>
      </c>
      <c r="I3469" cm="1">
        <f t="array" ref="I3469">_xlfn.IFS(AND(NOT($I3468=0),$J3468),0,NOT($J3468),$I3468+$B$27,TRUE,$I3468)</f>
        <v>1.8833333333333315</v>
      </c>
      <c r="J3469" t="b" cm="1">
        <f t="array" ref="J3469">_xlfn.IFS($I3469&gt;=$C$5-$B$27,TRUE,$P3469&gt;=$B$6,FALSE,TRUE,$J3468)</f>
        <v>0</v>
      </c>
      <c r="K3469" t="b" cm="1">
        <f t="array" ref="K3469">_xlfn.IFS($L3469&gt;=$B$4-$B$27,FALSE,$I3469&gt;=$B$5-$B$27,TRUE,AND($J3469,NOT($K3468)),FALSE,$K3468,TRUE,TRUE,FALSE)</f>
        <v>0</v>
      </c>
      <c r="L3469" cm="1">
        <f t="array" ref="L3469">_xlfn.IFS($K3468,$L3468+$B$27,NOT($K3468),0,TRUE,$K3468)</f>
        <v>0</v>
      </c>
      <c r="M3469" t="b" cm="1">
        <f t="array" ref="M3469">_xlfn.IFS($K3469,FALSE,AND($J3469,NOT($K3469),$P3469&lt;$B$6),TRUE,TRUE,FALSE)</f>
        <v>0</v>
      </c>
      <c r="N3469" cm="1">
        <f t="array" ref="N3469">_xlfn.IFS($N3468&gt;=$C$7-$B$27,0,$M3468,$N3468+$B$27,TRUE,0)</f>
        <v>0</v>
      </c>
      <c r="O3469" t="b" cm="1">
        <f t="array" ref="O3469">_xlfn.IFS(AND($J3469,NOT($K3469),NOT($M3469)),TRUE,$P3469&gt;=$B$6,FALSE,AND($J3469,NOT($K3469),$M3469,$N3469=0),TRUE,TRUE,FALSE)</f>
        <v>0</v>
      </c>
      <c r="P3469" cm="1">
        <f t="array" ref="P3469">_xlfn.IFS(AND($O3468,$P3468&lt;$B$6),$P3468+1,AND(NOT($J3468),$P3468&gt;0),0,TRUE,$P3468)</f>
        <v>0</v>
      </c>
      <c r="Q3469" s="1">
        <f t="shared" si="271"/>
        <v>180</v>
      </c>
      <c r="R3469" s="1">
        <f t="shared" si="272"/>
        <v>9000</v>
      </c>
      <c r="S3469" s="17">
        <f t="shared" si="273"/>
        <v>155.79919215233699</v>
      </c>
      <c r="T3469" s="1" cm="1">
        <f t="array" ref="T3469">_xlfn.IFS($B$6=1,Q3469*$B$10,AND(P3468=0,P3469&gt;=1),T3468+$B$6*$B$10*$B$8,TRUE,T3468)</f>
        <v>7200</v>
      </c>
      <c r="U3469" s="17">
        <f t="shared" si="274"/>
        <v>124.6393537218696</v>
      </c>
    </row>
    <row r="3470" spans="7:21" x14ac:dyDescent="0.25">
      <c r="G3470" s="15">
        <v>3468</v>
      </c>
      <c r="H3470" s="17">
        <f t="shared" si="270"/>
        <v>57.783333333333331</v>
      </c>
      <c r="I3470" cm="1">
        <f t="array" ref="I3470">_xlfn.IFS(AND(NOT($I3469=0),$J3469),0,NOT($J3469),$I3469+$B$27,TRUE,$I3469)</f>
        <v>1.8999999999999981</v>
      </c>
      <c r="J3470" t="b" cm="1">
        <f t="array" ref="J3470">_xlfn.IFS($I3470&gt;=$C$5-$B$27,TRUE,$P3470&gt;=$B$6,FALSE,TRUE,$J3469)</f>
        <v>0</v>
      </c>
      <c r="K3470" t="b" cm="1">
        <f t="array" ref="K3470">_xlfn.IFS($L3470&gt;=$B$4-$B$27,FALSE,$I3470&gt;=$B$5-$B$27,TRUE,AND($J3470,NOT($K3469)),FALSE,$K3469,TRUE,TRUE,FALSE)</f>
        <v>0</v>
      </c>
      <c r="L3470" cm="1">
        <f t="array" ref="L3470">_xlfn.IFS($K3469,$L3469+$B$27,NOT($K3469),0,TRUE,$K3469)</f>
        <v>0</v>
      </c>
      <c r="M3470" t="b" cm="1">
        <f t="array" ref="M3470">_xlfn.IFS($K3470,FALSE,AND($J3470,NOT($K3470),$P3470&lt;$B$6),TRUE,TRUE,FALSE)</f>
        <v>0</v>
      </c>
      <c r="N3470" cm="1">
        <f t="array" ref="N3470">_xlfn.IFS($N3469&gt;=$C$7-$B$27,0,$M3469,$N3469+$B$27,TRUE,0)</f>
        <v>0</v>
      </c>
      <c r="O3470" t="b" cm="1">
        <f t="array" ref="O3470">_xlfn.IFS(AND($J3470,NOT($K3470),NOT($M3470)),TRUE,$P3470&gt;=$B$6,FALSE,AND($J3470,NOT($K3470),$M3470,$N3470=0),TRUE,TRUE,FALSE)</f>
        <v>0</v>
      </c>
      <c r="P3470" cm="1">
        <f t="array" ref="P3470">_xlfn.IFS(AND($O3469,$P3469&lt;$B$6),$P3469+1,AND(NOT($J3469),$P3469&gt;0),0,TRUE,$P3469)</f>
        <v>0</v>
      </c>
      <c r="Q3470" s="1">
        <f t="shared" si="271"/>
        <v>180</v>
      </c>
      <c r="R3470" s="1">
        <f t="shared" si="272"/>
        <v>9000</v>
      </c>
      <c r="S3470" s="17">
        <f t="shared" si="273"/>
        <v>155.75425439861553</v>
      </c>
      <c r="T3470" s="1" cm="1">
        <f t="array" ref="T3470">_xlfn.IFS($B$6=1,Q3470*$B$10,AND(P3469=0,P3470&gt;=1),T3469+$B$6*$B$10*$B$8,TRUE,T3469)</f>
        <v>7200</v>
      </c>
      <c r="U3470" s="17">
        <f t="shared" si="274"/>
        <v>124.60340351889242</v>
      </c>
    </row>
    <row r="3471" spans="7:21" x14ac:dyDescent="0.25">
      <c r="G3471" s="15">
        <v>3469</v>
      </c>
      <c r="H3471" s="17">
        <f t="shared" si="270"/>
        <v>57.8</v>
      </c>
      <c r="I3471" cm="1">
        <f t="array" ref="I3471">_xlfn.IFS(AND(NOT($I3470=0),$J3470),0,NOT($J3470),$I3470+$B$27,TRUE,$I3470)</f>
        <v>1.9166666666666647</v>
      </c>
      <c r="J3471" t="b" cm="1">
        <f t="array" ref="J3471">_xlfn.IFS($I3471&gt;=$C$5-$B$27,TRUE,$P3471&gt;=$B$6,FALSE,TRUE,$J3470)</f>
        <v>0</v>
      </c>
      <c r="K3471" t="b" cm="1">
        <f t="array" ref="K3471">_xlfn.IFS($L3471&gt;=$B$4-$B$27,FALSE,$I3471&gt;=$B$5-$B$27,TRUE,AND($J3471,NOT($K3470)),FALSE,$K3470,TRUE,TRUE,FALSE)</f>
        <v>0</v>
      </c>
      <c r="L3471" cm="1">
        <f t="array" ref="L3471">_xlfn.IFS($K3470,$L3470+$B$27,NOT($K3470),0,TRUE,$K3470)</f>
        <v>0</v>
      </c>
      <c r="M3471" t="b" cm="1">
        <f t="array" ref="M3471">_xlfn.IFS($K3471,FALSE,AND($J3471,NOT($K3471),$P3471&lt;$B$6),TRUE,TRUE,FALSE)</f>
        <v>0</v>
      </c>
      <c r="N3471" cm="1">
        <f t="array" ref="N3471">_xlfn.IFS($N3470&gt;=$C$7-$B$27,0,$M3470,$N3470+$B$27,TRUE,0)</f>
        <v>0</v>
      </c>
      <c r="O3471" t="b" cm="1">
        <f t="array" ref="O3471">_xlfn.IFS(AND($J3471,NOT($K3471),NOT($M3471)),TRUE,$P3471&gt;=$B$6,FALSE,AND($J3471,NOT($K3471),$M3471,$N3471=0),TRUE,TRUE,FALSE)</f>
        <v>0</v>
      </c>
      <c r="P3471" cm="1">
        <f t="array" ref="P3471">_xlfn.IFS(AND($O3470,$P3470&lt;$B$6),$P3470+1,AND(NOT($J3470),$P3470&gt;0),0,TRUE,$P3470)</f>
        <v>0</v>
      </c>
      <c r="Q3471" s="1">
        <f t="shared" si="271"/>
        <v>180</v>
      </c>
      <c r="R3471" s="1">
        <f t="shared" si="272"/>
        <v>9000</v>
      </c>
      <c r="S3471" s="17">
        <f t="shared" si="273"/>
        <v>155.70934256055364</v>
      </c>
      <c r="T3471" s="1" cm="1">
        <f t="array" ref="T3471">_xlfn.IFS($B$6=1,Q3471*$B$10,AND(P3470=0,P3471&gt;=1),T3470+$B$6*$B$10*$B$8,TRUE,T3470)</f>
        <v>7200</v>
      </c>
      <c r="U3471" s="17">
        <f t="shared" si="274"/>
        <v>124.56747404844292</v>
      </c>
    </row>
    <row r="3472" spans="7:21" x14ac:dyDescent="0.25">
      <c r="G3472" s="15">
        <v>3470</v>
      </c>
      <c r="H3472" s="17">
        <f t="shared" si="270"/>
        <v>57.816666666666663</v>
      </c>
      <c r="I3472" cm="1">
        <f t="array" ref="I3472">_xlfn.IFS(AND(NOT($I3471=0),$J3471),0,NOT($J3471),$I3471+$B$27,TRUE,$I3471)</f>
        <v>1.9333333333333313</v>
      </c>
      <c r="J3472" t="b" cm="1">
        <f t="array" ref="J3472">_xlfn.IFS($I3472&gt;=$C$5-$B$27,TRUE,$P3472&gt;=$B$6,FALSE,TRUE,$J3471)</f>
        <v>0</v>
      </c>
      <c r="K3472" t="b" cm="1">
        <f t="array" ref="K3472">_xlfn.IFS($L3472&gt;=$B$4-$B$27,FALSE,$I3472&gt;=$B$5-$B$27,TRUE,AND($J3472,NOT($K3471)),FALSE,$K3471,TRUE,TRUE,FALSE)</f>
        <v>0</v>
      </c>
      <c r="L3472" cm="1">
        <f t="array" ref="L3472">_xlfn.IFS($K3471,$L3471+$B$27,NOT($K3471),0,TRUE,$K3471)</f>
        <v>0</v>
      </c>
      <c r="M3472" t="b" cm="1">
        <f t="array" ref="M3472">_xlfn.IFS($K3472,FALSE,AND($J3472,NOT($K3472),$P3472&lt;$B$6),TRUE,TRUE,FALSE)</f>
        <v>0</v>
      </c>
      <c r="N3472" cm="1">
        <f t="array" ref="N3472">_xlfn.IFS($N3471&gt;=$C$7-$B$27,0,$M3471,$N3471+$B$27,TRUE,0)</f>
        <v>0</v>
      </c>
      <c r="O3472" t="b" cm="1">
        <f t="array" ref="O3472">_xlfn.IFS(AND($J3472,NOT($K3472),NOT($M3472)),TRUE,$P3472&gt;=$B$6,FALSE,AND($J3472,NOT($K3472),$M3472,$N3472=0),TRUE,TRUE,FALSE)</f>
        <v>0</v>
      </c>
      <c r="P3472" cm="1">
        <f t="array" ref="P3472">_xlfn.IFS(AND($O3471,$P3471&lt;$B$6),$P3471+1,AND(NOT($J3471),$P3471&gt;0),0,TRUE,$P3471)</f>
        <v>0</v>
      </c>
      <c r="Q3472" s="1">
        <f t="shared" si="271"/>
        <v>180</v>
      </c>
      <c r="R3472" s="1">
        <f t="shared" si="272"/>
        <v>9000</v>
      </c>
      <c r="S3472" s="17">
        <f t="shared" si="273"/>
        <v>155.66445661573943</v>
      </c>
      <c r="T3472" s="1" cm="1">
        <f t="array" ref="T3472">_xlfn.IFS($B$6=1,Q3472*$B$10,AND(P3471=0,P3472&gt;=1),T3471+$B$6*$B$10*$B$8,TRUE,T3471)</f>
        <v>7200</v>
      </c>
      <c r="U3472" s="17">
        <f t="shared" si="274"/>
        <v>124.53156529259154</v>
      </c>
    </row>
    <row r="3473" spans="7:21" x14ac:dyDescent="0.25">
      <c r="G3473" s="15">
        <v>3471</v>
      </c>
      <c r="H3473" s="17">
        <f t="shared" si="270"/>
        <v>57.833333333333336</v>
      </c>
      <c r="I3473" cm="1">
        <f t="array" ref="I3473">_xlfn.IFS(AND(NOT($I3472=0),$J3472),0,NOT($J3472),$I3472+$B$27,TRUE,$I3472)</f>
        <v>1.949999999999998</v>
      </c>
      <c r="J3473" t="b" cm="1">
        <f t="array" ref="J3473">_xlfn.IFS($I3473&gt;=$C$5-$B$27,TRUE,$P3473&gt;=$B$6,FALSE,TRUE,$J3472)</f>
        <v>0</v>
      </c>
      <c r="K3473" t="b" cm="1">
        <f t="array" ref="K3473">_xlfn.IFS($L3473&gt;=$B$4-$B$27,FALSE,$I3473&gt;=$B$5-$B$27,TRUE,AND($J3473,NOT($K3472)),FALSE,$K3472,TRUE,TRUE,FALSE)</f>
        <v>0</v>
      </c>
      <c r="L3473" cm="1">
        <f t="array" ref="L3473">_xlfn.IFS($K3472,$L3472+$B$27,NOT($K3472),0,TRUE,$K3472)</f>
        <v>0</v>
      </c>
      <c r="M3473" t="b" cm="1">
        <f t="array" ref="M3473">_xlfn.IFS($K3473,FALSE,AND($J3473,NOT($K3473),$P3473&lt;$B$6),TRUE,TRUE,FALSE)</f>
        <v>0</v>
      </c>
      <c r="N3473" cm="1">
        <f t="array" ref="N3473">_xlfn.IFS($N3472&gt;=$C$7-$B$27,0,$M3472,$N3472+$B$27,TRUE,0)</f>
        <v>0</v>
      </c>
      <c r="O3473" t="b" cm="1">
        <f t="array" ref="O3473">_xlfn.IFS(AND($J3473,NOT($K3473),NOT($M3473)),TRUE,$P3473&gt;=$B$6,FALSE,AND($J3473,NOT($K3473),$M3473,$N3473=0),TRUE,TRUE,FALSE)</f>
        <v>0</v>
      </c>
      <c r="P3473" cm="1">
        <f t="array" ref="P3473">_xlfn.IFS(AND($O3472,$P3472&lt;$B$6),$P3472+1,AND(NOT($J3472),$P3472&gt;0),0,TRUE,$P3472)</f>
        <v>0</v>
      </c>
      <c r="Q3473" s="1">
        <f t="shared" si="271"/>
        <v>180</v>
      </c>
      <c r="R3473" s="1">
        <f t="shared" si="272"/>
        <v>9000</v>
      </c>
      <c r="S3473" s="17">
        <f t="shared" si="273"/>
        <v>155.61959654178673</v>
      </c>
      <c r="T3473" s="1" cm="1">
        <f t="array" ref="T3473">_xlfn.IFS($B$6=1,Q3473*$B$10,AND(P3472=0,P3473&gt;=1),T3472+$B$6*$B$10*$B$8,TRUE,T3472)</f>
        <v>7200</v>
      </c>
      <c r="U3473" s="17">
        <f t="shared" si="274"/>
        <v>124.49567723342939</v>
      </c>
    </row>
    <row r="3474" spans="7:21" x14ac:dyDescent="0.25">
      <c r="G3474" s="15">
        <v>3472</v>
      </c>
      <c r="H3474" s="17">
        <f t="shared" si="270"/>
        <v>57.85</v>
      </c>
      <c r="I3474" cm="1">
        <f t="array" ref="I3474">_xlfn.IFS(AND(NOT($I3473=0),$J3473),0,NOT($J3473),$I3473+$B$27,TRUE,$I3473)</f>
        <v>1.9666666666666646</v>
      </c>
      <c r="J3474" t="b" cm="1">
        <f t="array" ref="J3474">_xlfn.IFS($I3474&gt;=$C$5-$B$27,TRUE,$P3474&gt;=$B$6,FALSE,TRUE,$J3473)</f>
        <v>0</v>
      </c>
      <c r="K3474" t="b" cm="1">
        <f t="array" ref="K3474">_xlfn.IFS($L3474&gt;=$B$4-$B$27,FALSE,$I3474&gt;=$B$5-$B$27,TRUE,AND($J3474,NOT($K3473)),FALSE,$K3473,TRUE,TRUE,FALSE)</f>
        <v>0</v>
      </c>
      <c r="L3474" cm="1">
        <f t="array" ref="L3474">_xlfn.IFS($K3473,$L3473+$B$27,NOT($K3473),0,TRUE,$K3473)</f>
        <v>0</v>
      </c>
      <c r="M3474" t="b" cm="1">
        <f t="array" ref="M3474">_xlfn.IFS($K3474,FALSE,AND($J3474,NOT($K3474),$P3474&lt;$B$6),TRUE,TRUE,FALSE)</f>
        <v>0</v>
      </c>
      <c r="N3474" cm="1">
        <f t="array" ref="N3474">_xlfn.IFS($N3473&gt;=$C$7-$B$27,0,$M3473,$N3473+$B$27,TRUE,0)</f>
        <v>0</v>
      </c>
      <c r="O3474" t="b" cm="1">
        <f t="array" ref="O3474">_xlfn.IFS(AND($J3474,NOT($K3474),NOT($M3474)),TRUE,$P3474&gt;=$B$6,FALSE,AND($J3474,NOT($K3474),$M3474,$N3474=0),TRUE,TRUE,FALSE)</f>
        <v>0</v>
      </c>
      <c r="P3474" cm="1">
        <f t="array" ref="P3474">_xlfn.IFS(AND($O3473,$P3473&lt;$B$6),$P3473+1,AND(NOT($J3473),$P3473&gt;0),0,TRUE,$P3473)</f>
        <v>0</v>
      </c>
      <c r="Q3474" s="1">
        <f t="shared" si="271"/>
        <v>180</v>
      </c>
      <c r="R3474" s="1">
        <f t="shared" si="272"/>
        <v>9000</v>
      </c>
      <c r="S3474" s="17">
        <f t="shared" si="273"/>
        <v>155.57476231633535</v>
      </c>
      <c r="T3474" s="1" cm="1">
        <f t="array" ref="T3474">_xlfn.IFS($B$6=1,Q3474*$B$10,AND(P3473=0,P3474&gt;=1),T3473+$B$6*$B$10*$B$8,TRUE,T3473)</f>
        <v>7200</v>
      </c>
      <c r="U3474" s="17">
        <f t="shared" si="274"/>
        <v>124.45980985306828</v>
      </c>
    </row>
    <row r="3475" spans="7:21" x14ac:dyDescent="0.25">
      <c r="G3475" s="15">
        <v>3473</v>
      </c>
      <c r="H3475" s="17">
        <f t="shared" si="270"/>
        <v>57.866666666666667</v>
      </c>
      <c r="I3475" cm="1">
        <f t="array" ref="I3475">_xlfn.IFS(AND(NOT($I3474=0),$J3474),0,NOT($J3474),$I3474+$B$27,TRUE,$I3474)</f>
        <v>1.9833333333333312</v>
      </c>
      <c r="J3475" t="b" cm="1">
        <f t="array" ref="J3475">_xlfn.IFS($I3475&gt;=$C$5-$B$27,TRUE,$P3475&gt;=$B$6,FALSE,TRUE,$J3474)</f>
        <v>0</v>
      </c>
      <c r="K3475" t="b" cm="1">
        <f t="array" ref="K3475">_xlfn.IFS($L3475&gt;=$B$4-$B$27,FALSE,$I3475&gt;=$B$5-$B$27,TRUE,AND($J3475,NOT($K3474)),FALSE,$K3474,TRUE,TRUE,FALSE)</f>
        <v>0</v>
      </c>
      <c r="L3475" cm="1">
        <f t="array" ref="L3475">_xlfn.IFS($K3474,$L3474+$B$27,NOT($K3474),0,TRUE,$K3474)</f>
        <v>0</v>
      </c>
      <c r="M3475" t="b" cm="1">
        <f t="array" ref="M3475">_xlfn.IFS($K3475,FALSE,AND($J3475,NOT($K3475),$P3475&lt;$B$6),TRUE,TRUE,FALSE)</f>
        <v>0</v>
      </c>
      <c r="N3475" cm="1">
        <f t="array" ref="N3475">_xlfn.IFS($N3474&gt;=$C$7-$B$27,0,$M3474,$N3474+$B$27,TRUE,0)</f>
        <v>0</v>
      </c>
      <c r="O3475" t="b" cm="1">
        <f t="array" ref="O3475">_xlfn.IFS(AND($J3475,NOT($K3475),NOT($M3475)),TRUE,$P3475&gt;=$B$6,FALSE,AND($J3475,NOT($K3475),$M3475,$N3475=0),TRUE,TRUE,FALSE)</f>
        <v>0</v>
      </c>
      <c r="P3475" cm="1">
        <f t="array" ref="P3475">_xlfn.IFS(AND($O3474,$P3474&lt;$B$6),$P3474+1,AND(NOT($J3474),$P3474&gt;0),0,TRUE,$P3474)</f>
        <v>0</v>
      </c>
      <c r="Q3475" s="1">
        <f t="shared" si="271"/>
        <v>180</v>
      </c>
      <c r="R3475" s="1">
        <f t="shared" si="272"/>
        <v>9000</v>
      </c>
      <c r="S3475" s="17">
        <f t="shared" si="273"/>
        <v>155.52995391705068</v>
      </c>
      <c r="T3475" s="1" cm="1">
        <f t="array" ref="T3475">_xlfn.IFS($B$6=1,Q3475*$B$10,AND(P3474=0,P3475&gt;=1),T3474+$B$6*$B$10*$B$8,TRUE,T3474)</f>
        <v>7200</v>
      </c>
      <c r="U3475" s="17">
        <f t="shared" si="274"/>
        <v>124.42396313364056</v>
      </c>
    </row>
    <row r="3476" spans="7:21" x14ac:dyDescent="0.25">
      <c r="G3476" s="15">
        <v>3474</v>
      </c>
      <c r="H3476" s="17">
        <f t="shared" si="270"/>
        <v>57.883333333333333</v>
      </c>
      <c r="I3476" cm="1">
        <f t="array" ref="I3476">_xlfn.IFS(AND(NOT($I3475=0),$J3475),0,NOT($J3475),$I3475+$B$27,TRUE,$I3475)</f>
        <v>1.9999999999999978</v>
      </c>
      <c r="J3476" t="b" cm="1">
        <f t="array" ref="J3476">_xlfn.IFS($I3476&gt;=$C$5-$B$27,TRUE,$P3476&gt;=$B$6,FALSE,TRUE,$J3475)</f>
        <v>0</v>
      </c>
      <c r="K3476" t="b" cm="1">
        <f t="array" ref="K3476">_xlfn.IFS($L3476&gt;=$B$4-$B$27,FALSE,$I3476&gt;=$B$5-$B$27,TRUE,AND($J3476,NOT($K3475)),FALSE,$K3475,TRUE,TRUE,FALSE)</f>
        <v>0</v>
      </c>
      <c r="L3476" cm="1">
        <f t="array" ref="L3476">_xlfn.IFS($K3475,$L3475+$B$27,NOT($K3475),0,TRUE,$K3475)</f>
        <v>0</v>
      </c>
      <c r="M3476" t="b" cm="1">
        <f t="array" ref="M3476">_xlfn.IFS($K3476,FALSE,AND($J3476,NOT($K3476),$P3476&lt;$B$6),TRUE,TRUE,FALSE)</f>
        <v>0</v>
      </c>
      <c r="N3476" cm="1">
        <f t="array" ref="N3476">_xlfn.IFS($N3475&gt;=$C$7-$B$27,0,$M3475,$N3475+$B$27,TRUE,0)</f>
        <v>0</v>
      </c>
      <c r="O3476" t="b" cm="1">
        <f t="array" ref="O3476">_xlfn.IFS(AND($J3476,NOT($K3476),NOT($M3476)),TRUE,$P3476&gt;=$B$6,FALSE,AND($J3476,NOT($K3476),$M3476,$N3476=0),TRUE,TRUE,FALSE)</f>
        <v>0</v>
      </c>
      <c r="P3476" cm="1">
        <f t="array" ref="P3476">_xlfn.IFS(AND($O3475,$P3475&lt;$B$6),$P3475+1,AND(NOT($J3475),$P3475&gt;0),0,TRUE,$P3475)</f>
        <v>0</v>
      </c>
      <c r="Q3476" s="1">
        <f t="shared" si="271"/>
        <v>180</v>
      </c>
      <c r="R3476" s="1">
        <f t="shared" si="272"/>
        <v>9000</v>
      </c>
      <c r="S3476" s="17">
        <f t="shared" si="273"/>
        <v>155.48517132162397</v>
      </c>
      <c r="T3476" s="1" cm="1">
        <f t="array" ref="T3476">_xlfn.IFS($B$6=1,Q3476*$B$10,AND(P3475=0,P3476&gt;=1),T3475+$B$6*$B$10*$B$8,TRUE,T3475)</f>
        <v>7200</v>
      </c>
      <c r="U3476" s="17">
        <f t="shared" si="274"/>
        <v>124.38813705729916</v>
      </c>
    </row>
    <row r="3477" spans="7:21" x14ac:dyDescent="0.25">
      <c r="G3477" s="15">
        <v>3475</v>
      </c>
      <c r="H3477" s="17">
        <f t="shared" si="270"/>
        <v>57.9</v>
      </c>
      <c r="I3477" cm="1">
        <f t="array" ref="I3477">_xlfn.IFS(AND(NOT($I3476=0),$J3476),0,NOT($J3476),$I3476+$B$27,TRUE,$I3476)</f>
        <v>2.0166666666666644</v>
      </c>
      <c r="J3477" t="b" cm="1">
        <f t="array" ref="J3477">_xlfn.IFS($I3477&gt;=$C$5-$B$27,TRUE,$P3477&gt;=$B$6,FALSE,TRUE,$J3476)</f>
        <v>0</v>
      </c>
      <c r="K3477" t="b" cm="1">
        <f t="array" ref="K3477">_xlfn.IFS($L3477&gt;=$B$4-$B$27,FALSE,$I3477&gt;=$B$5-$B$27,TRUE,AND($J3477,NOT($K3476)),FALSE,$K3476,TRUE,TRUE,FALSE)</f>
        <v>0</v>
      </c>
      <c r="L3477" cm="1">
        <f t="array" ref="L3477">_xlfn.IFS($K3476,$L3476+$B$27,NOT($K3476),0,TRUE,$K3476)</f>
        <v>0</v>
      </c>
      <c r="M3477" t="b" cm="1">
        <f t="array" ref="M3477">_xlfn.IFS($K3477,FALSE,AND($J3477,NOT($K3477),$P3477&lt;$B$6),TRUE,TRUE,FALSE)</f>
        <v>0</v>
      </c>
      <c r="N3477" cm="1">
        <f t="array" ref="N3477">_xlfn.IFS($N3476&gt;=$C$7-$B$27,0,$M3476,$N3476+$B$27,TRUE,0)</f>
        <v>0</v>
      </c>
      <c r="O3477" t="b" cm="1">
        <f t="array" ref="O3477">_xlfn.IFS(AND($J3477,NOT($K3477),NOT($M3477)),TRUE,$P3477&gt;=$B$6,FALSE,AND($J3477,NOT($K3477),$M3477,$N3477=0),TRUE,TRUE,FALSE)</f>
        <v>0</v>
      </c>
      <c r="P3477" cm="1">
        <f t="array" ref="P3477">_xlfn.IFS(AND($O3476,$P3476&lt;$B$6),$P3476+1,AND(NOT($J3476),$P3476&gt;0),0,TRUE,$P3476)</f>
        <v>0</v>
      </c>
      <c r="Q3477" s="1">
        <f t="shared" si="271"/>
        <v>180</v>
      </c>
      <c r="R3477" s="1">
        <f t="shared" si="272"/>
        <v>9000</v>
      </c>
      <c r="S3477" s="17">
        <f t="shared" si="273"/>
        <v>155.44041450777203</v>
      </c>
      <c r="T3477" s="1" cm="1">
        <f t="array" ref="T3477">_xlfn.IFS($B$6=1,Q3477*$B$10,AND(P3476=0,P3477&gt;=1),T3476+$B$6*$B$10*$B$8,TRUE,T3476)</f>
        <v>7200</v>
      </c>
      <c r="U3477" s="17">
        <f t="shared" si="274"/>
        <v>124.35233160621762</v>
      </c>
    </row>
    <row r="3478" spans="7:21" x14ac:dyDescent="0.25">
      <c r="G3478" s="15">
        <v>3476</v>
      </c>
      <c r="H3478" s="17">
        <f t="shared" si="270"/>
        <v>57.916666666666664</v>
      </c>
      <c r="I3478" cm="1">
        <f t="array" ref="I3478">_xlfn.IFS(AND(NOT($I3477=0),$J3477),0,NOT($J3477),$I3477+$B$27,TRUE,$I3477)</f>
        <v>2.033333333333331</v>
      </c>
      <c r="J3478" t="b" cm="1">
        <f t="array" ref="J3478">_xlfn.IFS($I3478&gt;=$C$5-$B$27,TRUE,$P3478&gt;=$B$6,FALSE,TRUE,$J3477)</f>
        <v>0</v>
      </c>
      <c r="K3478" t="b" cm="1">
        <f t="array" ref="K3478">_xlfn.IFS($L3478&gt;=$B$4-$B$27,FALSE,$I3478&gt;=$B$5-$B$27,TRUE,AND($J3478,NOT($K3477)),FALSE,$K3477,TRUE,TRUE,FALSE)</f>
        <v>0</v>
      </c>
      <c r="L3478" cm="1">
        <f t="array" ref="L3478">_xlfn.IFS($K3477,$L3477+$B$27,NOT($K3477),0,TRUE,$K3477)</f>
        <v>0</v>
      </c>
      <c r="M3478" t="b" cm="1">
        <f t="array" ref="M3478">_xlfn.IFS($K3478,FALSE,AND($J3478,NOT($K3478),$P3478&lt;$B$6),TRUE,TRUE,FALSE)</f>
        <v>0</v>
      </c>
      <c r="N3478" cm="1">
        <f t="array" ref="N3478">_xlfn.IFS($N3477&gt;=$C$7-$B$27,0,$M3477,$N3477+$B$27,TRUE,0)</f>
        <v>0</v>
      </c>
      <c r="O3478" t="b" cm="1">
        <f t="array" ref="O3478">_xlfn.IFS(AND($J3478,NOT($K3478),NOT($M3478)),TRUE,$P3478&gt;=$B$6,FALSE,AND($J3478,NOT($K3478),$M3478,$N3478=0),TRUE,TRUE,FALSE)</f>
        <v>0</v>
      </c>
      <c r="P3478" cm="1">
        <f t="array" ref="P3478">_xlfn.IFS(AND($O3477,$P3477&lt;$B$6),$P3477+1,AND(NOT($J3477),$P3477&gt;0),0,TRUE,$P3477)</f>
        <v>0</v>
      </c>
      <c r="Q3478" s="1">
        <f t="shared" si="271"/>
        <v>180</v>
      </c>
      <c r="R3478" s="1">
        <f t="shared" si="272"/>
        <v>9000</v>
      </c>
      <c r="S3478" s="17">
        <f t="shared" si="273"/>
        <v>155.39568345323741</v>
      </c>
      <c r="T3478" s="1" cm="1">
        <f t="array" ref="T3478">_xlfn.IFS($B$6=1,Q3478*$B$10,AND(P3477=0,P3478&gt;=1),T3477+$B$6*$B$10*$B$8,TRUE,T3477)</f>
        <v>7200</v>
      </c>
      <c r="U3478" s="17">
        <f t="shared" si="274"/>
        <v>124.31654676258994</v>
      </c>
    </row>
    <row r="3479" spans="7:21" x14ac:dyDescent="0.25">
      <c r="G3479" s="15">
        <v>3477</v>
      </c>
      <c r="H3479" s="17">
        <f t="shared" si="270"/>
        <v>57.93333333333333</v>
      </c>
      <c r="I3479" cm="1">
        <f t="array" ref="I3479">_xlfn.IFS(AND(NOT($I3478=0),$J3478),0,NOT($J3478),$I3478+$B$27,TRUE,$I3478)</f>
        <v>2.0499999999999976</v>
      </c>
      <c r="J3479" t="b" cm="1">
        <f t="array" ref="J3479">_xlfn.IFS($I3479&gt;=$C$5-$B$27,TRUE,$P3479&gt;=$B$6,FALSE,TRUE,$J3478)</f>
        <v>0</v>
      </c>
      <c r="K3479" t="b" cm="1">
        <f t="array" ref="K3479">_xlfn.IFS($L3479&gt;=$B$4-$B$27,FALSE,$I3479&gt;=$B$5-$B$27,TRUE,AND($J3479,NOT($K3478)),FALSE,$K3478,TRUE,TRUE,FALSE)</f>
        <v>0</v>
      </c>
      <c r="L3479" cm="1">
        <f t="array" ref="L3479">_xlfn.IFS($K3478,$L3478+$B$27,NOT($K3478),0,TRUE,$K3478)</f>
        <v>0</v>
      </c>
      <c r="M3479" t="b" cm="1">
        <f t="array" ref="M3479">_xlfn.IFS($K3479,FALSE,AND($J3479,NOT($K3479),$P3479&lt;$B$6),TRUE,TRUE,FALSE)</f>
        <v>0</v>
      </c>
      <c r="N3479" cm="1">
        <f t="array" ref="N3479">_xlfn.IFS($N3478&gt;=$C$7-$B$27,0,$M3478,$N3478+$B$27,TRUE,0)</f>
        <v>0</v>
      </c>
      <c r="O3479" t="b" cm="1">
        <f t="array" ref="O3479">_xlfn.IFS(AND($J3479,NOT($K3479),NOT($M3479)),TRUE,$P3479&gt;=$B$6,FALSE,AND($J3479,NOT($K3479),$M3479,$N3479=0),TRUE,TRUE,FALSE)</f>
        <v>0</v>
      </c>
      <c r="P3479" cm="1">
        <f t="array" ref="P3479">_xlfn.IFS(AND($O3478,$P3478&lt;$B$6),$P3478+1,AND(NOT($J3478),$P3478&gt;0),0,TRUE,$P3478)</f>
        <v>0</v>
      </c>
      <c r="Q3479" s="1">
        <f t="shared" si="271"/>
        <v>180</v>
      </c>
      <c r="R3479" s="1">
        <f t="shared" si="272"/>
        <v>9000</v>
      </c>
      <c r="S3479" s="17">
        <f t="shared" si="273"/>
        <v>155.35097813578827</v>
      </c>
      <c r="T3479" s="1" cm="1">
        <f t="array" ref="T3479">_xlfn.IFS($B$6=1,Q3479*$B$10,AND(P3478=0,P3479&gt;=1),T3478+$B$6*$B$10*$B$8,TRUE,T3478)</f>
        <v>7200</v>
      </c>
      <c r="U3479" s="17">
        <f t="shared" si="274"/>
        <v>124.28078250863062</v>
      </c>
    </row>
    <row r="3480" spans="7:21" x14ac:dyDescent="0.25">
      <c r="G3480" s="15">
        <v>3478</v>
      </c>
      <c r="H3480" s="17">
        <f t="shared" si="270"/>
        <v>57.949999999999996</v>
      </c>
      <c r="I3480" cm="1">
        <f t="array" ref="I3480">_xlfn.IFS(AND(NOT($I3479=0),$J3479),0,NOT($J3479),$I3479+$B$27,TRUE,$I3479)</f>
        <v>2.0666666666666642</v>
      </c>
      <c r="J3480" t="b" cm="1">
        <f t="array" ref="J3480">_xlfn.IFS($I3480&gt;=$C$5-$B$27,TRUE,$P3480&gt;=$B$6,FALSE,TRUE,$J3479)</f>
        <v>0</v>
      </c>
      <c r="K3480" t="b" cm="1">
        <f t="array" ref="K3480">_xlfn.IFS($L3480&gt;=$B$4-$B$27,FALSE,$I3480&gt;=$B$5-$B$27,TRUE,AND($J3480,NOT($K3479)),FALSE,$K3479,TRUE,TRUE,FALSE)</f>
        <v>0</v>
      </c>
      <c r="L3480" cm="1">
        <f t="array" ref="L3480">_xlfn.IFS($K3479,$L3479+$B$27,NOT($K3479),0,TRUE,$K3479)</f>
        <v>0</v>
      </c>
      <c r="M3480" t="b" cm="1">
        <f t="array" ref="M3480">_xlfn.IFS($K3480,FALSE,AND($J3480,NOT($K3480),$P3480&lt;$B$6),TRUE,TRUE,FALSE)</f>
        <v>0</v>
      </c>
      <c r="N3480" cm="1">
        <f t="array" ref="N3480">_xlfn.IFS($N3479&gt;=$C$7-$B$27,0,$M3479,$N3479+$B$27,TRUE,0)</f>
        <v>0</v>
      </c>
      <c r="O3480" t="b" cm="1">
        <f t="array" ref="O3480">_xlfn.IFS(AND($J3480,NOT($K3480),NOT($M3480)),TRUE,$P3480&gt;=$B$6,FALSE,AND($J3480,NOT($K3480),$M3480,$N3480=0),TRUE,TRUE,FALSE)</f>
        <v>0</v>
      </c>
      <c r="P3480" cm="1">
        <f t="array" ref="P3480">_xlfn.IFS(AND($O3479,$P3479&lt;$B$6),$P3479+1,AND(NOT($J3479),$P3479&gt;0),0,TRUE,$P3479)</f>
        <v>0</v>
      </c>
      <c r="Q3480" s="1">
        <f t="shared" si="271"/>
        <v>180</v>
      </c>
      <c r="R3480" s="1">
        <f t="shared" si="272"/>
        <v>9000</v>
      </c>
      <c r="S3480" s="17">
        <f t="shared" si="273"/>
        <v>155.3062985332183</v>
      </c>
      <c r="T3480" s="1" cm="1">
        <f t="array" ref="T3480">_xlfn.IFS($B$6=1,Q3480*$B$10,AND(P3479=0,P3480&gt;=1),T3479+$B$6*$B$10*$B$8,TRUE,T3479)</f>
        <v>7200</v>
      </c>
      <c r="U3480" s="17">
        <f t="shared" si="274"/>
        <v>124.24503882657464</v>
      </c>
    </row>
    <row r="3481" spans="7:21" x14ac:dyDescent="0.25">
      <c r="G3481" s="15">
        <v>3479</v>
      </c>
      <c r="H3481" s="17">
        <f t="shared" si="270"/>
        <v>57.966666666666669</v>
      </c>
      <c r="I3481" cm="1">
        <f t="array" ref="I3481">_xlfn.IFS(AND(NOT($I3480=0),$J3480),0,NOT($J3480),$I3480+$B$27,TRUE,$I3480)</f>
        <v>2.0833333333333308</v>
      </c>
      <c r="J3481" t="b" cm="1">
        <f t="array" ref="J3481">_xlfn.IFS($I3481&gt;=$C$5-$B$27,TRUE,$P3481&gt;=$B$6,FALSE,TRUE,$J3480)</f>
        <v>0</v>
      </c>
      <c r="K3481" t="b" cm="1">
        <f t="array" ref="K3481">_xlfn.IFS($L3481&gt;=$B$4-$B$27,FALSE,$I3481&gt;=$B$5-$B$27,TRUE,AND($J3481,NOT($K3480)),FALSE,$K3480,TRUE,TRUE,FALSE)</f>
        <v>0</v>
      </c>
      <c r="L3481" cm="1">
        <f t="array" ref="L3481">_xlfn.IFS($K3480,$L3480+$B$27,NOT($K3480),0,TRUE,$K3480)</f>
        <v>0</v>
      </c>
      <c r="M3481" t="b" cm="1">
        <f t="array" ref="M3481">_xlfn.IFS($K3481,FALSE,AND($J3481,NOT($K3481),$P3481&lt;$B$6),TRUE,TRUE,FALSE)</f>
        <v>0</v>
      </c>
      <c r="N3481" cm="1">
        <f t="array" ref="N3481">_xlfn.IFS($N3480&gt;=$C$7-$B$27,0,$M3480,$N3480+$B$27,TRUE,0)</f>
        <v>0</v>
      </c>
      <c r="O3481" t="b" cm="1">
        <f t="array" ref="O3481">_xlfn.IFS(AND($J3481,NOT($K3481),NOT($M3481)),TRUE,$P3481&gt;=$B$6,FALSE,AND($J3481,NOT($K3481),$M3481,$N3481=0),TRUE,TRUE,FALSE)</f>
        <v>0</v>
      </c>
      <c r="P3481" cm="1">
        <f t="array" ref="P3481">_xlfn.IFS(AND($O3480,$P3480&lt;$B$6),$P3480+1,AND(NOT($J3480),$P3480&gt;0),0,TRUE,$P3480)</f>
        <v>0</v>
      </c>
      <c r="Q3481" s="1">
        <f t="shared" si="271"/>
        <v>180</v>
      </c>
      <c r="R3481" s="1">
        <f t="shared" si="272"/>
        <v>9000</v>
      </c>
      <c r="S3481" s="17">
        <f t="shared" si="273"/>
        <v>155.26164462334674</v>
      </c>
      <c r="T3481" s="1" cm="1">
        <f t="array" ref="T3481">_xlfn.IFS($B$6=1,Q3481*$B$10,AND(P3480=0,P3481&gt;=1),T3480+$B$6*$B$10*$B$8,TRUE,T3480)</f>
        <v>7200</v>
      </c>
      <c r="U3481" s="17">
        <f t="shared" si="274"/>
        <v>124.2093156986774</v>
      </c>
    </row>
    <row r="3482" spans="7:21" x14ac:dyDescent="0.25">
      <c r="G3482" s="15">
        <v>3480</v>
      </c>
      <c r="H3482" s="17">
        <f t="shared" si="270"/>
        <v>57.983333333333334</v>
      </c>
      <c r="I3482" cm="1">
        <f t="array" ref="I3482">_xlfn.IFS(AND(NOT($I3481=0),$J3481),0,NOT($J3481),$I3481+$B$27,TRUE,$I3481)</f>
        <v>2.0999999999999974</v>
      </c>
      <c r="J3482" t="b" cm="1">
        <f t="array" ref="J3482">_xlfn.IFS($I3482&gt;=$C$5-$B$27,TRUE,$P3482&gt;=$B$6,FALSE,TRUE,$J3481)</f>
        <v>0</v>
      </c>
      <c r="K3482" t="b" cm="1">
        <f t="array" ref="K3482">_xlfn.IFS($L3482&gt;=$B$4-$B$27,FALSE,$I3482&gt;=$B$5-$B$27,TRUE,AND($J3482,NOT($K3481)),FALSE,$K3481,TRUE,TRUE,FALSE)</f>
        <v>0</v>
      </c>
      <c r="L3482" cm="1">
        <f t="array" ref="L3482">_xlfn.IFS($K3481,$L3481+$B$27,NOT($K3481),0,TRUE,$K3481)</f>
        <v>0</v>
      </c>
      <c r="M3482" t="b" cm="1">
        <f t="array" ref="M3482">_xlfn.IFS($K3482,FALSE,AND($J3482,NOT($K3482),$P3482&lt;$B$6),TRUE,TRUE,FALSE)</f>
        <v>0</v>
      </c>
      <c r="N3482" cm="1">
        <f t="array" ref="N3482">_xlfn.IFS($N3481&gt;=$C$7-$B$27,0,$M3481,$N3481+$B$27,TRUE,0)</f>
        <v>0</v>
      </c>
      <c r="O3482" t="b" cm="1">
        <f t="array" ref="O3482">_xlfn.IFS(AND($J3482,NOT($K3482),NOT($M3482)),TRUE,$P3482&gt;=$B$6,FALSE,AND($J3482,NOT($K3482),$M3482,$N3482=0),TRUE,TRUE,FALSE)</f>
        <v>0</v>
      </c>
      <c r="P3482" cm="1">
        <f t="array" ref="P3482">_xlfn.IFS(AND($O3481,$P3481&lt;$B$6),$P3481+1,AND(NOT($J3481),$P3481&gt;0),0,TRUE,$P3481)</f>
        <v>0</v>
      </c>
      <c r="Q3482" s="1">
        <f t="shared" si="271"/>
        <v>180</v>
      </c>
      <c r="R3482" s="1">
        <f t="shared" si="272"/>
        <v>9000</v>
      </c>
      <c r="S3482" s="17">
        <f t="shared" si="273"/>
        <v>155.21701638401839</v>
      </c>
      <c r="T3482" s="1" cm="1">
        <f t="array" ref="T3482">_xlfn.IFS($B$6=1,Q3482*$B$10,AND(P3481=0,P3482&gt;=1),T3481+$B$6*$B$10*$B$8,TRUE,T3481)</f>
        <v>7200</v>
      </c>
      <c r="U3482" s="17">
        <f t="shared" si="274"/>
        <v>124.17361310721472</v>
      </c>
    </row>
    <row r="3483" spans="7:21" x14ac:dyDescent="0.25">
      <c r="G3483" s="15">
        <v>3481</v>
      </c>
      <c r="H3483" s="17">
        <f t="shared" si="270"/>
        <v>58</v>
      </c>
      <c r="I3483" cm="1">
        <f t="array" ref="I3483">_xlfn.IFS(AND(NOT($I3482=0),$J3482),0,NOT($J3482),$I3482+$B$27,TRUE,$I3482)</f>
        <v>2.116666666666664</v>
      </c>
      <c r="J3483" t="b" cm="1">
        <f t="array" ref="J3483">_xlfn.IFS($I3483&gt;=$C$5-$B$27,TRUE,$P3483&gt;=$B$6,FALSE,TRUE,$J3482)</f>
        <v>0</v>
      </c>
      <c r="K3483" t="b" cm="1">
        <f t="array" ref="K3483">_xlfn.IFS($L3483&gt;=$B$4-$B$27,FALSE,$I3483&gt;=$B$5-$B$27,TRUE,AND($J3483,NOT($K3482)),FALSE,$K3482,TRUE,TRUE,FALSE)</f>
        <v>0</v>
      </c>
      <c r="L3483" cm="1">
        <f t="array" ref="L3483">_xlfn.IFS($K3482,$L3482+$B$27,NOT($K3482),0,TRUE,$K3482)</f>
        <v>0</v>
      </c>
      <c r="M3483" t="b" cm="1">
        <f t="array" ref="M3483">_xlfn.IFS($K3483,FALSE,AND($J3483,NOT($K3483),$P3483&lt;$B$6),TRUE,TRUE,FALSE)</f>
        <v>0</v>
      </c>
      <c r="N3483" cm="1">
        <f t="array" ref="N3483">_xlfn.IFS($N3482&gt;=$C$7-$B$27,0,$M3482,$N3482+$B$27,TRUE,0)</f>
        <v>0</v>
      </c>
      <c r="O3483" t="b" cm="1">
        <f t="array" ref="O3483">_xlfn.IFS(AND($J3483,NOT($K3483),NOT($M3483)),TRUE,$P3483&gt;=$B$6,FALSE,AND($J3483,NOT($K3483),$M3483,$N3483=0),TRUE,TRUE,FALSE)</f>
        <v>0</v>
      </c>
      <c r="P3483" cm="1">
        <f t="array" ref="P3483">_xlfn.IFS(AND($O3482,$P3482&lt;$B$6),$P3482+1,AND(NOT($J3482),$P3482&gt;0),0,TRUE,$P3482)</f>
        <v>0</v>
      </c>
      <c r="Q3483" s="1">
        <f t="shared" si="271"/>
        <v>180</v>
      </c>
      <c r="R3483" s="1">
        <f t="shared" si="272"/>
        <v>9000</v>
      </c>
      <c r="S3483" s="17">
        <f t="shared" si="273"/>
        <v>155.17241379310346</v>
      </c>
      <c r="T3483" s="1" cm="1">
        <f t="array" ref="T3483">_xlfn.IFS($B$6=1,Q3483*$B$10,AND(P3482=0,P3483&gt;=1),T3482+$B$6*$B$10*$B$8,TRUE,T3482)</f>
        <v>7200</v>
      </c>
      <c r="U3483" s="17">
        <f t="shared" si="274"/>
        <v>124.13793103448276</v>
      </c>
    </row>
    <row r="3484" spans="7:21" x14ac:dyDescent="0.25">
      <c r="G3484" s="15">
        <v>3482</v>
      </c>
      <c r="H3484" s="17">
        <f t="shared" si="270"/>
        <v>58.016666666666666</v>
      </c>
      <c r="I3484" cm="1">
        <f t="array" ref="I3484">_xlfn.IFS(AND(NOT($I3483=0),$J3483),0,NOT($J3483),$I3483+$B$27,TRUE,$I3483)</f>
        <v>2.1333333333333306</v>
      </c>
      <c r="J3484" t="b" cm="1">
        <f t="array" ref="J3484">_xlfn.IFS($I3484&gt;=$C$5-$B$27,TRUE,$P3484&gt;=$B$6,FALSE,TRUE,$J3483)</f>
        <v>0</v>
      </c>
      <c r="K3484" t="b" cm="1">
        <f t="array" ref="K3484">_xlfn.IFS($L3484&gt;=$B$4-$B$27,FALSE,$I3484&gt;=$B$5-$B$27,TRUE,AND($J3484,NOT($K3483)),FALSE,$K3483,TRUE,TRUE,FALSE)</f>
        <v>0</v>
      </c>
      <c r="L3484" cm="1">
        <f t="array" ref="L3484">_xlfn.IFS($K3483,$L3483+$B$27,NOT($K3483),0,TRUE,$K3483)</f>
        <v>0</v>
      </c>
      <c r="M3484" t="b" cm="1">
        <f t="array" ref="M3484">_xlfn.IFS($K3484,FALSE,AND($J3484,NOT($K3484),$P3484&lt;$B$6),TRUE,TRUE,FALSE)</f>
        <v>0</v>
      </c>
      <c r="N3484" cm="1">
        <f t="array" ref="N3484">_xlfn.IFS($N3483&gt;=$C$7-$B$27,0,$M3483,$N3483+$B$27,TRUE,0)</f>
        <v>0</v>
      </c>
      <c r="O3484" t="b" cm="1">
        <f t="array" ref="O3484">_xlfn.IFS(AND($J3484,NOT($K3484),NOT($M3484)),TRUE,$P3484&gt;=$B$6,FALSE,AND($J3484,NOT($K3484),$M3484,$N3484=0),TRUE,TRUE,FALSE)</f>
        <v>0</v>
      </c>
      <c r="P3484" cm="1">
        <f t="array" ref="P3484">_xlfn.IFS(AND($O3483,$P3483&lt;$B$6),$P3483+1,AND(NOT($J3483),$P3483&gt;0),0,TRUE,$P3483)</f>
        <v>0</v>
      </c>
      <c r="Q3484" s="1">
        <f t="shared" si="271"/>
        <v>180</v>
      </c>
      <c r="R3484" s="1">
        <f t="shared" si="272"/>
        <v>9000</v>
      </c>
      <c r="S3484" s="17">
        <f t="shared" si="273"/>
        <v>155.12783682849755</v>
      </c>
      <c r="T3484" s="1" cm="1">
        <f t="array" ref="T3484">_xlfn.IFS($B$6=1,Q3484*$B$10,AND(P3483=0,P3484&gt;=1),T3483+$B$6*$B$10*$B$8,TRUE,T3483)</f>
        <v>7200</v>
      </c>
      <c r="U3484" s="17">
        <f t="shared" si="274"/>
        <v>124.10226946279805</v>
      </c>
    </row>
    <row r="3485" spans="7:21" x14ac:dyDescent="0.25">
      <c r="G3485" s="15">
        <v>3483</v>
      </c>
      <c r="H3485" s="17">
        <f t="shared" si="270"/>
        <v>58.033333333333331</v>
      </c>
      <c r="I3485" cm="1">
        <f t="array" ref="I3485">_xlfn.IFS(AND(NOT($I3484=0),$J3484),0,NOT($J3484),$I3484+$B$27,TRUE,$I3484)</f>
        <v>2.1499999999999972</v>
      </c>
      <c r="J3485" t="b" cm="1">
        <f t="array" ref="J3485">_xlfn.IFS($I3485&gt;=$C$5-$B$27,TRUE,$P3485&gt;=$B$6,FALSE,TRUE,$J3484)</f>
        <v>0</v>
      </c>
      <c r="K3485" t="b" cm="1">
        <f t="array" ref="K3485">_xlfn.IFS($L3485&gt;=$B$4-$B$27,FALSE,$I3485&gt;=$B$5-$B$27,TRUE,AND($J3485,NOT($K3484)),FALSE,$K3484,TRUE,TRUE,FALSE)</f>
        <v>0</v>
      </c>
      <c r="L3485" cm="1">
        <f t="array" ref="L3485">_xlfn.IFS($K3484,$L3484+$B$27,NOT($K3484),0,TRUE,$K3484)</f>
        <v>0</v>
      </c>
      <c r="M3485" t="b" cm="1">
        <f t="array" ref="M3485">_xlfn.IFS($K3485,FALSE,AND($J3485,NOT($K3485),$P3485&lt;$B$6),TRUE,TRUE,FALSE)</f>
        <v>0</v>
      </c>
      <c r="N3485" cm="1">
        <f t="array" ref="N3485">_xlfn.IFS($N3484&gt;=$C$7-$B$27,0,$M3484,$N3484+$B$27,TRUE,0)</f>
        <v>0</v>
      </c>
      <c r="O3485" t="b" cm="1">
        <f t="array" ref="O3485">_xlfn.IFS(AND($J3485,NOT($K3485),NOT($M3485)),TRUE,$P3485&gt;=$B$6,FALSE,AND($J3485,NOT($K3485),$M3485,$N3485=0),TRUE,TRUE,FALSE)</f>
        <v>0</v>
      </c>
      <c r="P3485" cm="1">
        <f t="array" ref="P3485">_xlfn.IFS(AND($O3484,$P3484&lt;$B$6),$P3484+1,AND(NOT($J3484),$P3484&gt;0),0,TRUE,$P3484)</f>
        <v>0</v>
      </c>
      <c r="Q3485" s="1">
        <f t="shared" si="271"/>
        <v>180</v>
      </c>
      <c r="R3485" s="1">
        <f t="shared" si="272"/>
        <v>9000</v>
      </c>
      <c r="S3485" s="17">
        <f t="shared" si="273"/>
        <v>155.08328546812177</v>
      </c>
      <c r="T3485" s="1" cm="1">
        <f t="array" ref="T3485">_xlfn.IFS($B$6=1,Q3485*$B$10,AND(P3484=0,P3485&gt;=1),T3484+$B$6*$B$10*$B$8,TRUE,T3484)</f>
        <v>7200</v>
      </c>
      <c r="U3485" s="17">
        <f t="shared" si="274"/>
        <v>124.06662837449741</v>
      </c>
    </row>
    <row r="3486" spans="7:21" x14ac:dyDescent="0.25">
      <c r="G3486" s="15">
        <v>3484</v>
      </c>
      <c r="H3486" s="17">
        <f t="shared" si="270"/>
        <v>58.05</v>
      </c>
      <c r="I3486" cm="1">
        <f t="array" ref="I3486">_xlfn.IFS(AND(NOT($I3485=0),$J3485),0,NOT($J3485),$I3485+$B$27,TRUE,$I3485)</f>
        <v>2.1666666666666639</v>
      </c>
      <c r="J3486" t="b" cm="1">
        <f t="array" ref="J3486">_xlfn.IFS($I3486&gt;=$C$5-$B$27,TRUE,$P3486&gt;=$B$6,FALSE,TRUE,$J3485)</f>
        <v>0</v>
      </c>
      <c r="K3486" t="b" cm="1">
        <f t="array" ref="K3486">_xlfn.IFS($L3486&gt;=$B$4-$B$27,FALSE,$I3486&gt;=$B$5-$B$27,TRUE,AND($J3486,NOT($K3485)),FALSE,$K3485,TRUE,TRUE,FALSE)</f>
        <v>0</v>
      </c>
      <c r="L3486" cm="1">
        <f t="array" ref="L3486">_xlfn.IFS($K3485,$L3485+$B$27,NOT($K3485),0,TRUE,$K3485)</f>
        <v>0</v>
      </c>
      <c r="M3486" t="b" cm="1">
        <f t="array" ref="M3486">_xlfn.IFS($K3486,FALSE,AND($J3486,NOT($K3486),$P3486&lt;$B$6),TRUE,TRUE,FALSE)</f>
        <v>0</v>
      </c>
      <c r="N3486" cm="1">
        <f t="array" ref="N3486">_xlfn.IFS($N3485&gt;=$C$7-$B$27,0,$M3485,$N3485+$B$27,TRUE,0)</f>
        <v>0</v>
      </c>
      <c r="O3486" t="b" cm="1">
        <f t="array" ref="O3486">_xlfn.IFS(AND($J3486,NOT($K3486),NOT($M3486)),TRUE,$P3486&gt;=$B$6,FALSE,AND($J3486,NOT($K3486),$M3486,$N3486=0),TRUE,TRUE,FALSE)</f>
        <v>0</v>
      </c>
      <c r="P3486" cm="1">
        <f t="array" ref="P3486">_xlfn.IFS(AND($O3485,$P3485&lt;$B$6),$P3485+1,AND(NOT($J3485),$P3485&gt;0),0,TRUE,$P3485)</f>
        <v>0</v>
      </c>
      <c r="Q3486" s="1">
        <f t="shared" si="271"/>
        <v>180</v>
      </c>
      <c r="R3486" s="1">
        <f t="shared" si="272"/>
        <v>9000</v>
      </c>
      <c r="S3486" s="17">
        <f t="shared" si="273"/>
        <v>155.0387596899225</v>
      </c>
      <c r="T3486" s="1" cm="1">
        <f t="array" ref="T3486">_xlfn.IFS($B$6=1,Q3486*$B$10,AND(P3485=0,P3486&gt;=1),T3485+$B$6*$B$10*$B$8,TRUE,T3485)</f>
        <v>7200</v>
      </c>
      <c r="U3486" s="17">
        <f t="shared" si="274"/>
        <v>124.03100775193799</v>
      </c>
    </row>
    <row r="3487" spans="7:21" x14ac:dyDescent="0.25">
      <c r="G3487" s="15">
        <v>3485</v>
      </c>
      <c r="H3487" s="17">
        <f t="shared" si="270"/>
        <v>58.066666666666663</v>
      </c>
      <c r="I3487" cm="1">
        <f t="array" ref="I3487">_xlfn.IFS(AND(NOT($I3486=0),$J3486),0,NOT($J3486),$I3486+$B$27,TRUE,$I3486)</f>
        <v>2.1833333333333305</v>
      </c>
      <c r="J3487" t="b" cm="1">
        <f t="array" ref="J3487">_xlfn.IFS($I3487&gt;=$C$5-$B$27,TRUE,$P3487&gt;=$B$6,FALSE,TRUE,$J3486)</f>
        <v>0</v>
      </c>
      <c r="K3487" t="b" cm="1">
        <f t="array" ref="K3487">_xlfn.IFS($L3487&gt;=$B$4-$B$27,FALSE,$I3487&gt;=$B$5-$B$27,TRUE,AND($J3487,NOT($K3486)),FALSE,$K3486,TRUE,TRUE,FALSE)</f>
        <v>0</v>
      </c>
      <c r="L3487" cm="1">
        <f t="array" ref="L3487">_xlfn.IFS($K3486,$L3486+$B$27,NOT($K3486),0,TRUE,$K3486)</f>
        <v>0</v>
      </c>
      <c r="M3487" t="b" cm="1">
        <f t="array" ref="M3487">_xlfn.IFS($K3487,FALSE,AND($J3487,NOT($K3487),$P3487&lt;$B$6),TRUE,TRUE,FALSE)</f>
        <v>0</v>
      </c>
      <c r="N3487" cm="1">
        <f t="array" ref="N3487">_xlfn.IFS($N3486&gt;=$C$7-$B$27,0,$M3486,$N3486+$B$27,TRUE,0)</f>
        <v>0</v>
      </c>
      <c r="O3487" t="b" cm="1">
        <f t="array" ref="O3487">_xlfn.IFS(AND($J3487,NOT($K3487),NOT($M3487)),TRUE,$P3487&gt;=$B$6,FALSE,AND($J3487,NOT($K3487),$M3487,$N3487=0),TRUE,TRUE,FALSE)</f>
        <v>0</v>
      </c>
      <c r="P3487" cm="1">
        <f t="array" ref="P3487">_xlfn.IFS(AND($O3486,$P3486&lt;$B$6),$P3486+1,AND(NOT($J3486),$P3486&gt;0),0,TRUE,$P3486)</f>
        <v>0</v>
      </c>
      <c r="Q3487" s="1">
        <f t="shared" si="271"/>
        <v>180</v>
      </c>
      <c r="R3487" s="1">
        <f t="shared" si="272"/>
        <v>9000</v>
      </c>
      <c r="S3487" s="17">
        <f t="shared" si="273"/>
        <v>154.99425947187143</v>
      </c>
      <c r="T3487" s="1" cm="1">
        <f t="array" ref="T3487">_xlfn.IFS($B$6=1,Q3487*$B$10,AND(P3486=0,P3487&gt;=1),T3486+$B$6*$B$10*$B$8,TRUE,T3486)</f>
        <v>7200</v>
      </c>
      <c r="U3487" s="17">
        <f t="shared" si="274"/>
        <v>123.99540757749713</v>
      </c>
    </row>
    <row r="3488" spans="7:21" x14ac:dyDescent="0.25">
      <c r="G3488" s="15">
        <v>3486</v>
      </c>
      <c r="H3488" s="17">
        <f t="shared" si="270"/>
        <v>58.083333333333336</v>
      </c>
      <c r="I3488" cm="1">
        <f t="array" ref="I3488">_xlfn.IFS(AND(NOT($I3487=0),$J3487),0,NOT($J3487),$I3487+$B$27,TRUE,$I3487)</f>
        <v>2.1999999999999971</v>
      </c>
      <c r="J3488" t="b" cm="1">
        <f t="array" ref="J3488">_xlfn.IFS($I3488&gt;=$C$5-$B$27,TRUE,$P3488&gt;=$B$6,FALSE,TRUE,$J3487)</f>
        <v>0</v>
      </c>
      <c r="K3488" t="b" cm="1">
        <f t="array" ref="K3488">_xlfn.IFS($L3488&gt;=$B$4-$B$27,FALSE,$I3488&gt;=$B$5-$B$27,TRUE,AND($J3488,NOT($K3487)),FALSE,$K3487,TRUE,TRUE,FALSE)</f>
        <v>0</v>
      </c>
      <c r="L3488" cm="1">
        <f t="array" ref="L3488">_xlfn.IFS($K3487,$L3487+$B$27,NOT($K3487),0,TRUE,$K3487)</f>
        <v>0</v>
      </c>
      <c r="M3488" t="b" cm="1">
        <f t="array" ref="M3488">_xlfn.IFS($K3488,FALSE,AND($J3488,NOT($K3488),$P3488&lt;$B$6),TRUE,TRUE,FALSE)</f>
        <v>0</v>
      </c>
      <c r="N3488" cm="1">
        <f t="array" ref="N3488">_xlfn.IFS($N3487&gt;=$C$7-$B$27,0,$M3487,$N3487+$B$27,TRUE,0)</f>
        <v>0</v>
      </c>
      <c r="O3488" t="b" cm="1">
        <f t="array" ref="O3488">_xlfn.IFS(AND($J3488,NOT($K3488),NOT($M3488)),TRUE,$P3488&gt;=$B$6,FALSE,AND($J3488,NOT($K3488),$M3488,$N3488=0),TRUE,TRUE,FALSE)</f>
        <v>0</v>
      </c>
      <c r="P3488" cm="1">
        <f t="array" ref="P3488">_xlfn.IFS(AND($O3487,$P3487&lt;$B$6),$P3487+1,AND(NOT($J3487),$P3487&gt;0),0,TRUE,$P3487)</f>
        <v>0</v>
      </c>
      <c r="Q3488" s="1">
        <f t="shared" si="271"/>
        <v>180</v>
      </c>
      <c r="R3488" s="1">
        <f t="shared" si="272"/>
        <v>9000</v>
      </c>
      <c r="S3488" s="17">
        <f t="shared" si="273"/>
        <v>154.94978479196556</v>
      </c>
      <c r="T3488" s="1" cm="1">
        <f t="array" ref="T3488">_xlfn.IFS($B$6=1,Q3488*$B$10,AND(P3487=0,P3488&gt;=1),T3487+$B$6*$B$10*$B$8,TRUE,T3487)</f>
        <v>7200</v>
      </c>
      <c r="U3488" s="17">
        <f t="shared" si="274"/>
        <v>123.95982783357245</v>
      </c>
    </row>
    <row r="3489" spans="7:21" x14ac:dyDescent="0.25">
      <c r="G3489" s="15">
        <v>3487</v>
      </c>
      <c r="H3489" s="17">
        <f t="shared" si="270"/>
        <v>58.1</v>
      </c>
      <c r="I3489" cm="1">
        <f t="array" ref="I3489">_xlfn.IFS(AND(NOT($I3488=0),$J3488),0,NOT($J3488),$I3488+$B$27,TRUE,$I3488)</f>
        <v>2.2166666666666637</v>
      </c>
      <c r="J3489" t="b" cm="1">
        <f t="array" ref="J3489">_xlfn.IFS($I3489&gt;=$C$5-$B$27,TRUE,$P3489&gt;=$B$6,FALSE,TRUE,$J3488)</f>
        <v>0</v>
      </c>
      <c r="K3489" t="b" cm="1">
        <f t="array" ref="K3489">_xlfn.IFS($L3489&gt;=$B$4-$B$27,FALSE,$I3489&gt;=$B$5-$B$27,TRUE,AND($J3489,NOT($K3488)),FALSE,$K3488,TRUE,TRUE,FALSE)</f>
        <v>0</v>
      </c>
      <c r="L3489" cm="1">
        <f t="array" ref="L3489">_xlfn.IFS($K3488,$L3488+$B$27,NOT($K3488),0,TRUE,$K3488)</f>
        <v>0</v>
      </c>
      <c r="M3489" t="b" cm="1">
        <f t="array" ref="M3489">_xlfn.IFS($K3489,FALSE,AND($J3489,NOT($K3489),$P3489&lt;$B$6),TRUE,TRUE,FALSE)</f>
        <v>0</v>
      </c>
      <c r="N3489" cm="1">
        <f t="array" ref="N3489">_xlfn.IFS($N3488&gt;=$C$7-$B$27,0,$M3488,$N3488+$B$27,TRUE,0)</f>
        <v>0</v>
      </c>
      <c r="O3489" t="b" cm="1">
        <f t="array" ref="O3489">_xlfn.IFS(AND($J3489,NOT($K3489),NOT($M3489)),TRUE,$P3489&gt;=$B$6,FALSE,AND($J3489,NOT($K3489),$M3489,$N3489=0),TRUE,TRUE,FALSE)</f>
        <v>0</v>
      </c>
      <c r="P3489" cm="1">
        <f t="array" ref="P3489">_xlfn.IFS(AND($O3488,$P3488&lt;$B$6),$P3488+1,AND(NOT($J3488),$P3488&gt;0),0,TRUE,$P3488)</f>
        <v>0</v>
      </c>
      <c r="Q3489" s="1">
        <f t="shared" si="271"/>
        <v>180</v>
      </c>
      <c r="R3489" s="1">
        <f t="shared" si="272"/>
        <v>9000</v>
      </c>
      <c r="S3489" s="17">
        <f t="shared" si="273"/>
        <v>154.90533562822719</v>
      </c>
      <c r="T3489" s="1" cm="1">
        <f t="array" ref="T3489">_xlfn.IFS($B$6=1,Q3489*$B$10,AND(P3488=0,P3489&gt;=1),T3488+$B$6*$B$10*$B$8,TRUE,T3488)</f>
        <v>7200</v>
      </c>
      <c r="U3489" s="17">
        <f t="shared" si="274"/>
        <v>123.92426850258175</v>
      </c>
    </row>
    <row r="3490" spans="7:21" x14ac:dyDescent="0.25">
      <c r="G3490" s="15">
        <v>3488</v>
      </c>
      <c r="H3490" s="17">
        <f t="shared" si="270"/>
        <v>58.116666666666667</v>
      </c>
      <c r="I3490" cm="1">
        <f t="array" ref="I3490">_xlfn.IFS(AND(NOT($I3489=0),$J3489),0,NOT($J3489),$I3489+$B$27,TRUE,$I3489)</f>
        <v>2.2333333333333303</v>
      </c>
      <c r="J3490" t="b" cm="1">
        <f t="array" ref="J3490">_xlfn.IFS($I3490&gt;=$C$5-$B$27,TRUE,$P3490&gt;=$B$6,FALSE,TRUE,$J3489)</f>
        <v>0</v>
      </c>
      <c r="K3490" t="b" cm="1">
        <f t="array" ref="K3490">_xlfn.IFS($L3490&gt;=$B$4-$B$27,FALSE,$I3490&gt;=$B$5-$B$27,TRUE,AND($J3490,NOT($K3489)),FALSE,$K3489,TRUE,TRUE,FALSE)</f>
        <v>0</v>
      </c>
      <c r="L3490" cm="1">
        <f t="array" ref="L3490">_xlfn.IFS($K3489,$L3489+$B$27,NOT($K3489),0,TRUE,$K3489)</f>
        <v>0</v>
      </c>
      <c r="M3490" t="b" cm="1">
        <f t="array" ref="M3490">_xlfn.IFS($K3490,FALSE,AND($J3490,NOT($K3490),$P3490&lt;$B$6),TRUE,TRUE,FALSE)</f>
        <v>0</v>
      </c>
      <c r="N3490" cm="1">
        <f t="array" ref="N3490">_xlfn.IFS($N3489&gt;=$C$7-$B$27,0,$M3489,$N3489+$B$27,TRUE,0)</f>
        <v>0</v>
      </c>
      <c r="O3490" t="b" cm="1">
        <f t="array" ref="O3490">_xlfn.IFS(AND($J3490,NOT($K3490),NOT($M3490)),TRUE,$P3490&gt;=$B$6,FALSE,AND($J3490,NOT($K3490),$M3490,$N3490=0),TRUE,TRUE,FALSE)</f>
        <v>0</v>
      </c>
      <c r="P3490" cm="1">
        <f t="array" ref="P3490">_xlfn.IFS(AND($O3489,$P3489&lt;$B$6),$P3489+1,AND(NOT($J3489),$P3489&gt;0),0,TRUE,$P3489)</f>
        <v>0</v>
      </c>
      <c r="Q3490" s="1">
        <f t="shared" si="271"/>
        <v>180</v>
      </c>
      <c r="R3490" s="1">
        <f t="shared" si="272"/>
        <v>9000</v>
      </c>
      <c r="S3490" s="17">
        <f t="shared" si="273"/>
        <v>154.86091195870375</v>
      </c>
      <c r="T3490" s="1" cm="1">
        <f t="array" ref="T3490">_xlfn.IFS($B$6=1,Q3490*$B$10,AND(P3489=0,P3490&gt;=1),T3489+$B$6*$B$10*$B$8,TRUE,T3489)</f>
        <v>7200</v>
      </c>
      <c r="U3490" s="17">
        <f t="shared" si="274"/>
        <v>123.88872956696301</v>
      </c>
    </row>
    <row r="3491" spans="7:21" x14ac:dyDescent="0.25">
      <c r="G3491" s="15">
        <v>3489</v>
      </c>
      <c r="H3491" s="17">
        <f t="shared" si="270"/>
        <v>58.133333333333333</v>
      </c>
      <c r="I3491" cm="1">
        <f t="array" ref="I3491">_xlfn.IFS(AND(NOT($I3490=0),$J3490),0,NOT($J3490),$I3490+$B$27,TRUE,$I3490)</f>
        <v>2.2499999999999969</v>
      </c>
      <c r="J3491" t="b" cm="1">
        <f t="array" ref="J3491">_xlfn.IFS($I3491&gt;=$C$5-$B$27,TRUE,$P3491&gt;=$B$6,FALSE,TRUE,$J3490)</f>
        <v>0</v>
      </c>
      <c r="K3491" t="b" cm="1">
        <f t="array" ref="K3491">_xlfn.IFS($L3491&gt;=$B$4-$B$27,FALSE,$I3491&gt;=$B$5-$B$27,TRUE,AND($J3491,NOT($K3490)),FALSE,$K3490,TRUE,TRUE,FALSE)</f>
        <v>0</v>
      </c>
      <c r="L3491" cm="1">
        <f t="array" ref="L3491">_xlfn.IFS($K3490,$L3490+$B$27,NOT($K3490),0,TRUE,$K3490)</f>
        <v>0</v>
      </c>
      <c r="M3491" t="b" cm="1">
        <f t="array" ref="M3491">_xlfn.IFS($K3491,FALSE,AND($J3491,NOT($K3491),$P3491&lt;$B$6),TRUE,TRUE,FALSE)</f>
        <v>0</v>
      </c>
      <c r="N3491" cm="1">
        <f t="array" ref="N3491">_xlfn.IFS($N3490&gt;=$C$7-$B$27,0,$M3490,$N3490+$B$27,TRUE,0)</f>
        <v>0</v>
      </c>
      <c r="O3491" t="b" cm="1">
        <f t="array" ref="O3491">_xlfn.IFS(AND($J3491,NOT($K3491),NOT($M3491)),TRUE,$P3491&gt;=$B$6,FALSE,AND($J3491,NOT($K3491),$M3491,$N3491=0),TRUE,TRUE,FALSE)</f>
        <v>0</v>
      </c>
      <c r="P3491" cm="1">
        <f t="array" ref="P3491">_xlfn.IFS(AND($O3490,$P3490&lt;$B$6),$P3490+1,AND(NOT($J3490),$P3490&gt;0),0,TRUE,$P3490)</f>
        <v>0</v>
      </c>
      <c r="Q3491" s="1">
        <f t="shared" si="271"/>
        <v>180</v>
      </c>
      <c r="R3491" s="1">
        <f t="shared" si="272"/>
        <v>9000</v>
      </c>
      <c r="S3491" s="17">
        <f t="shared" si="273"/>
        <v>154.81651376146789</v>
      </c>
      <c r="T3491" s="1" cm="1">
        <f t="array" ref="T3491">_xlfn.IFS($B$6=1,Q3491*$B$10,AND(P3490=0,P3491&gt;=1),T3490+$B$6*$B$10*$B$8,TRUE,T3490)</f>
        <v>7200</v>
      </c>
      <c r="U3491" s="17">
        <f t="shared" si="274"/>
        <v>123.85321100917432</v>
      </c>
    </row>
    <row r="3492" spans="7:21" x14ac:dyDescent="0.25">
      <c r="G3492" s="15">
        <v>3490</v>
      </c>
      <c r="H3492" s="17">
        <f t="shared" si="270"/>
        <v>58.15</v>
      </c>
      <c r="I3492" cm="1">
        <f t="array" ref="I3492">_xlfn.IFS(AND(NOT($I3491=0),$J3491),0,NOT($J3491),$I3491+$B$27,TRUE,$I3491)</f>
        <v>2.2666666666666635</v>
      </c>
      <c r="J3492" t="b" cm="1">
        <f t="array" ref="J3492">_xlfn.IFS($I3492&gt;=$C$5-$B$27,TRUE,$P3492&gt;=$B$6,FALSE,TRUE,$J3491)</f>
        <v>0</v>
      </c>
      <c r="K3492" t="b" cm="1">
        <f t="array" ref="K3492">_xlfn.IFS($L3492&gt;=$B$4-$B$27,FALSE,$I3492&gt;=$B$5-$B$27,TRUE,AND($J3492,NOT($K3491)),FALSE,$K3491,TRUE,TRUE,FALSE)</f>
        <v>0</v>
      </c>
      <c r="L3492" cm="1">
        <f t="array" ref="L3492">_xlfn.IFS($K3491,$L3491+$B$27,NOT($K3491),0,TRUE,$K3491)</f>
        <v>0</v>
      </c>
      <c r="M3492" t="b" cm="1">
        <f t="array" ref="M3492">_xlfn.IFS($K3492,FALSE,AND($J3492,NOT($K3492),$P3492&lt;$B$6),TRUE,TRUE,FALSE)</f>
        <v>0</v>
      </c>
      <c r="N3492" cm="1">
        <f t="array" ref="N3492">_xlfn.IFS($N3491&gt;=$C$7-$B$27,0,$M3491,$N3491+$B$27,TRUE,0)</f>
        <v>0</v>
      </c>
      <c r="O3492" t="b" cm="1">
        <f t="array" ref="O3492">_xlfn.IFS(AND($J3492,NOT($K3492),NOT($M3492)),TRUE,$P3492&gt;=$B$6,FALSE,AND($J3492,NOT($K3492),$M3492,$N3492=0),TRUE,TRUE,FALSE)</f>
        <v>0</v>
      </c>
      <c r="P3492" cm="1">
        <f t="array" ref="P3492">_xlfn.IFS(AND($O3491,$P3491&lt;$B$6),$P3491+1,AND(NOT($J3491),$P3491&gt;0),0,TRUE,$P3491)</f>
        <v>0</v>
      </c>
      <c r="Q3492" s="1">
        <f t="shared" si="271"/>
        <v>180</v>
      </c>
      <c r="R3492" s="1">
        <f t="shared" si="272"/>
        <v>9000</v>
      </c>
      <c r="S3492" s="17">
        <f t="shared" si="273"/>
        <v>154.77214101461738</v>
      </c>
      <c r="T3492" s="1" cm="1">
        <f t="array" ref="T3492">_xlfn.IFS($B$6=1,Q3492*$B$10,AND(P3491=0,P3492&gt;=1),T3491+$B$6*$B$10*$B$8,TRUE,T3491)</f>
        <v>7200</v>
      </c>
      <c r="U3492" s="17">
        <f t="shared" si="274"/>
        <v>123.81771281169389</v>
      </c>
    </row>
    <row r="3493" spans="7:21" x14ac:dyDescent="0.25">
      <c r="G3493" s="15">
        <v>3491</v>
      </c>
      <c r="H3493" s="17">
        <f t="shared" si="270"/>
        <v>58.166666666666664</v>
      </c>
      <c r="I3493" cm="1">
        <f t="array" ref="I3493">_xlfn.IFS(AND(NOT($I3492=0),$J3492),0,NOT($J3492),$I3492+$B$27,TRUE,$I3492)</f>
        <v>2.2833333333333301</v>
      </c>
      <c r="J3493" t="b" cm="1">
        <f t="array" ref="J3493">_xlfn.IFS($I3493&gt;=$C$5-$B$27,TRUE,$P3493&gt;=$B$6,FALSE,TRUE,$J3492)</f>
        <v>0</v>
      </c>
      <c r="K3493" t="b" cm="1">
        <f t="array" ref="K3493">_xlfn.IFS($L3493&gt;=$B$4-$B$27,FALSE,$I3493&gt;=$B$5-$B$27,TRUE,AND($J3493,NOT($K3492)),FALSE,$K3492,TRUE,TRUE,FALSE)</f>
        <v>0</v>
      </c>
      <c r="L3493" cm="1">
        <f t="array" ref="L3493">_xlfn.IFS($K3492,$L3492+$B$27,NOT($K3492),0,TRUE,$K3492)</f>
        <v>0</v>
      </c>
      <c r="M3493" t="b" cm="1">
        <f t="array" ref="M3493">_xlfn.IFS($K3493,FALSE,AND($J3493,NOT($K3493),$P3493&lt;$B$6),TRUE,TRUE,FALSE)</f>
        <v>0</v>
      </c>
      <c r="N3493" cm="1">
        <f t="array" ref="N3493">_xlfn.IFS($N3492&gt;=$C$7-$B$27,0,$M3492,$N3492+$B$27,TRUE,0)</f>
        <v>0</v>
      </c>
      <c r="O3493" t="b" cm="1">
        <f t="array" ref="O3493">_xlfn.IFS(AND($J3493,NOT($K3493),NOT($M3493)),TRUE,$P3493&gt;=$B$6,FALSE,AND($J3493,NOT($K3493),$M3493,$N3493=0),TRUE,TRUE,FALSE)</f>
        <v>0</v>
      </c>
      <c r="P3493" cm="1">
        <f t="array" ref="P3493">_xlfn.IFS(AND($O3492,$P3492&lt;$B$6),$P3492+1,AND(NOT($J3492),$P3492&gt;0),0,TRUE,$P3492)</f>
        <v>0</v>
      </c>
      <c r="Q3493" s="1">
        <f t="shared" si="271"/>
        <v>180</v>
      </c>
      <c r="R3493" s="1">
        <f t="shared" si="272"/>
        <v>9000</v>
      </c>
      <c r="S3493" s="17">
        <f t="shared" si="273"/>
        <v>154.72779369627509</v>
      </c>
      <c r="T3493" s="1" cm="1">
        <f t="array" ref="T3493">_xlfn.IFS($B$6=1,Q3493*$B$10,AND(P3492=0,P3493&gt;=1),T3492+$B$6*$B$10*$B$8,TRUE,T3492)</f>
        <v>7200</v>
      </c>
      <c r="U3493" s="17">
        <f t="shared" si="274"/>
        <v>123.78223495702007</v>
      </c>
    </row>
    <row r="3494" spans="7:21" x14ac:dyDescent="0.25">
      <c r="G3494" s="15">
        <v>3492</v>
      </c>
      <c r="H3494" s="17">
        <f t="shared" si="270"/>
        <v>58.18333333333333</v>
      </c>
      <c r="I3494" cm="1">
        <f t="array" ref="I3494">_xlfn.IFS(AND(NOT($I3493=0),$J3493),0,NOT($J3493),$I3493+$B$27,TRUE,$I3493)</f>
        <v>2.2999999999999967</v>
      </c>
      <c r="J3494" t="b" cm="1">
        <f t="array" ref="J3494">_xlfn.IFS($I3494&gt;=$C$5-$B$27,TRUE,$P3494&gt;=$B$6,FALSE,TRUE,$J3493)</f>
        <v>0</v>
      </c>
      <c r="K3494" t="b" cm="1">
        <f t="array" ref="K3494">_xlfn.IFS($L3494&gt;=$B$4-$B$27,FALSE,$I3494&gt;=$B$5-$B$27,TRUE,AND($J3494,NOT($K3493)),FALSE,$K3493,TRUE,TRUE,FALSE)</f>
        <v>0</v>
      </c>
      <c r="L3494" cm="1">
        <f t="array" ref="L3494">_xlfn.IFS($K3493,$L3493+$B$27,NOT($K3493),0,TRUE,$K3493)</f>
        <v>0</v>
      </c>
      <c r="M3494" t="b" cm="1">
        <f t="array" ref="M3494">_xlfn.IFS($K3494,FALSE,AND($J3494,NOT($K3494),$P3494&lt;$B$6),TRUE,TRUE,FALSE)</f>
        <v>0</v>
      </c>
      <c r="N3494" cm="1">
        <f t="array" ref="N3494">_xlfn.IFS($N3493&gt;=$C$7-$B$27,0,$M3493,$N3493+$B$27,TRUE,0)</f>
        <v>0</v>
      </c>
      <c r="O3494" t="b" cm="1">
        <f t="array" ref="O3494">_xlfn.IFS(AND($J3494,NOT($K3494),NOT($M3494)),TRUE,$P3494&gt;=$B$6,FALSE,AND($J3494,NOT($K3494),$M3494,$N3494=0),TRUE,TRUE,FALSE)</f>
        <v>0</v>
      </c>
      <c r="P3494" cm="1">
        <f t="array" ref="P3494">_xlfn.IFS(AND($O3493,$P3493&lt;$B$6),$P3493+1,AND(NOT($J3493),$P3493&gt;0),0,TRUE,$P3493)</f>
        <v>0</v>
      </c>
      <c r="Q3494" s="1">
        <f t="shared" si="271"/>
        <v>180</v>
      </c>
      <c r="R3494" s="1">
        <f t="shared" si="272"/>
        <v>9000</v>
      </c>
      <c r="S3494" s="17">
        <f t="shared" si="273"/>
        <v>154.68347178458896</v>
      </c>
      <c r="T3494" s="1" cm="1">
        <f t="array" ref="T3494">_xlfn.IFS($B$6=1,Q3494*$B$10,AND(P3493=0,P3494&gt;=1),T3493+$B$6*$B$10*$B$8,TRUE,T3493)</f>
        <v>7200</v>
      </c>
      <c r="U3494" s="17">
        <f t="shared" si="274"/>
        <v>123.74677742767116</v>
      </c>
    </row>
    <row r="3495" spans="7:21" x14ac:dyDescent="0.25">
      <c r="G3495" s="15">
        <v>3493</v>
      </c>
      <c r="H3495" s="17">
        <f t="shared" si="270"/>
        <v>58.199999999999996</v>
      </c>
      <c r="I3495" cm="1">
        <f t="array" ref="I3495">_xlfn.IFS(AND(NOT($I3494=0),$J3494),0,NOT($J3494),$I3494+$B$27,TRUE,$I3494)</f>
        <v>2.3166666666666633</v>
      </c>
      <c r="J3495" t="b" cm="1">
        <f t="array" ref="J3495">_xlfn.IFS($I3495&gt;=$C$5-$B$27,TRUE,$P3495&gt;=$B$6,FALSE,TRUE,$J3494)</f>
        <v>0</v>
      </c>
      <c r="K3495" t="b" cm="1">
        <f t="array" ref="K3495">_xlfn.IFS($L3495&gt;=$B$4-$B$27,FALSE,$I3495&gt;=$B$5-$B$27,TRUE,AND($J3495,NOT($K3494)),FALSE,$K3494,TRUE,TRUE,FALSE)</f>
        <v>0</v>
      </c>
      <c r="L3495" cm="1">
        <f t="array" ref="L3495">_xlfn.IFS($K3494,$L3494+$B$27,NOT($K3494),0,TRUE,$K3494)</f>
        <v>0</v>
      </c>
      <c r="M3495" t="b" cm="1">
        <f t="array" ref="M3495">_xlfn.IFS($K3495,FALSE,AND($J3495,NOT($K3495),$P3495&lt;$B$6),TRUE,TRUE,FALSE)</f>
        <v>0</v>
      </c>
      <c r="N3495" cm="1">
        <f t="array" ref="N3495">_xlfn.IFS($N3494&gt;=$C$7-$B$27,0,$M3494,$N3494+$B$27,TRUE,0)</f>
        <v>0</v>
      </c>
      <c r="O3495" t="b" cm="1">
        <f t="array" ref="O3495">_xlfn.IFS(AND($J3495,NOT($K3495),NOT($M3495)),TRUE,$P3495&gt;=$B$6,FALSE,AND($J3495,NOT($K3495),$M3495,$N3495=0),TRUE,TRUE,FALSE)</f>
        <v>0</v>
      </c>
      <c r="P3495" cm="1">
        <f t="array" ref="P3495">_xlfn.IFS(AND($O3494,$P3494&lt;$B$6),$P3494+1,AND(NOT($J3494),$P3494&gt;0),0,TRUE,$P3494)</f>
        <v>0</v>
      </c>
      <c r="Q3495" s="1">
        <f t="shared" si="271"/>
        <v>180</v>
      </c>
      <c r="R3495" s="1">
        <f t="shared" si="272"/>
        <v>9000</v>
      </c>
      <c r="S3495" s="17">
        <f t="shared" si="273"/>
        <v>154.63917525773198</v>
      </c>
      <c r="T3495" s="1" cm="1">
        <f t="array" ref="T3495">_xlfn.IFS($B$6=1,Q3495*$B$10,AND(P3494=0,P3495&gt;=1),T3494+$B$6*$B$10*$B$8,TRUE,T3494)</f>
        <v>7200</v>
      </c>
      <c r="U3495" s="17">
        <f t="shared" si="274"/>
        <v>123.71134020618558</v>
      </c>
    </row>
    <row r="3496" spans="7:21" x14ac:dyDescent="0.25">
      <c r="G3496" s="15">
        <v>3494</v>
      </c>
      <c r="H3496" s="17">
        <f t="shared" si="270"/>
        <v>58.216666666666669</v>
      </c>
      <c r="I3496" cm="1">
        <f t="array" ref="I3496">_xlfn.IFS(AND(NOT($I3495=0),$J3495),0,NOT($J3495),$I3495+$B$27,TRUE,$I3495)</f>
        <v>2.3333333333333299</v>
      </c>
      <c r="J3496" t="b" cm="1">
        <f t="array" ref="J3496">_xlfn.IFS($I3496&gt;=$C$5-$B$27,TRUE,$P3496&gt;=$B$6,FALSE,TRUE,$J3495)</f>
        <v>0</v>
      </c>
      <c r="K3496" t="b" cm="1">
        <f t="array" ref="K3496">_xlfn.IFS($L3496&gt;=$B$4-$B$27,FALSE,$I3496&gt;=$B$5-$B$27,TRUE,AND($J3496,NOT($K3495)),FALSE,$K3495,TRUE,TRUE,FALSE)</f>
        <v>0</v>
      </c>
      <c r="L3496" cm="1">
        <f t="array" ref="L3496">_xlfn.IFS($K3495,$L3495+$B$27,NOT($K3495),0,TRUE,$K3495)</f>
        <v>0</v>
      </c>
      <c r="M3496" t="b" cm="1">
        <f t="array" ref="M3496">_xlfn.IFS($K3496,FALSE,AND($J3496,NOT($K3496),$P3496&lt;$B$6),TRUE,TRUE,FALSE)</f>
        <v>0</v>
      </c>
      <c r="N3496" cm="1">
        <f t="array" ref="N3496">_xlfn.IFS($N3495&gt;=$C$7-$B$27,0,$M3495,$N3495+$B$27,TRUE,0)</f>
        <v>0</v>
      </c>
      <c r="O3496" t="b" cm="1">
        <f t="array" ref="O3496">_xlfn.IFS(AND($J3496,NOT($K3496),NOT($M3496)),TRUE,$P3496&gt;=$B$6,FALSE,AND($J3496,NOT($K3496),$M3496,$N3496=0),TRUE,TRUE,FALSE)</f>
        <v>0</v>
      </c>
      <c r="P3496" cm="1">
        <f t="array" ref="P3496">_xlfn.IFS(AND($O3495,$P3495&lt;$B$6),$P3495+1,AND(NOT($J3495),$P3495&gt;0),0,TRUE,$P3495)</f>
        <v>0</v>
      </c>
      <c r="Q3496" s="1">
        <f t="shared" si="271"/>
        <v>180</v>
      </c>
      <c r="R3496" s="1">
        <f t="shared" si="272"/>
        <v>9000</v>
      </c>
      <c r="S3496" s="17">
        <f t="shared" si="273"/>
        <v>154.59490409390207</v>
      </c>
      <c r="T3496" s="1" cm="1">
        <f t="array" ref="T3496">_xlfn.IFS($B$6=1,Q3496*$B$10,AND(P3495=0,P3496&gt;=1),T3495+$B$6*$B$10*$B$8,TRUE,T3495)</f>
        <v>7200</v>
      </c>
      <c r="U3496" s="17">
        <f t="shared" si="274"/>
        <v>123.67592327512166</v>
      </c>
    </row>
    <row r="3497" spans="7:21" x14ac:dyDescent="0.25">
      <c r="G3497" s="15">
        <v>3495</v>
      </c>
      <c r="H3497" s="17">
        <f t="shared" si="270"/>
        <v>58.233333333333334</v>
      </c>
      <c r="I3497" cm="1">
        <f t="array" ref="I3497">_xlfn.IFS(AND(NOT($I3496=0),$J3496),0,NOT($J3496),$I3496+$B$27,TRUE,$I3496)</f>
        <v>2.3499999999999965</v>
      </c>
      <c r="J3497" t="b" cm="1">
        <f t="array" ref="J3497">_xlfn.IFS($I3497&gt;=$C$5-$B$27,TRUE,$P3497&gt;=$B$6,FALSE,TRUE,$J3496)</f>
        <v>0</v>
      </c>
      <c r="K3497" t="b" cm="1">
        <f t="array" ref="K3497">_xlfn.IFS($L3497&gt;=$B$4-$B$27,FALSE,$I3497&gt;=$B$5-$B$27,TRUE,AND($J3497,NOT($K3496)),FALSE,$K3496,TRUE,TRUE,FALSE)</f>
        <v>0</v>
      </c>
      <c r="L3497" cm="1">
        <f t="array" ref="L3497">_xlfn.IFS($K3496,$L3496+$B$27,NOT($K3496),0,TRUE,$K3496)</f>
        <v>0</v>
      </c>
      <c r="M3497" t="b" cm="1">
        <f t="array" ref="M3497">_xlfn.IFS($K3497,FALSE,AND($J3497,NOT($K3497),$P3497&lt;$B$6),TRUE,TRUE,FALSE)</f>
        <v>0</v>
      </c>
      <c r="N3497" cm="1">
        <f t="array" ref="N3497">_xlfn.IFS($N3496&gt;=$C$7-$B$27,0,$M3496,$N3496+$B$27,TRUE,0)</f>
        <v>0</v>
      </c>
      <c r="O3497" t="b" cm="1">
        <f t="array" ref="O3497">_xlfn.IFS(AND($J3497,NOT($K3497),NOT($M3497)),TRUE,$P3497&gt;=$B$6,FALSE,AND($J3497,NOT($K3497),$M3497,$N3497=0),TRUE,TRUE,FALSE)</f>
        <v>0</v>
      </c>
      <c r="P3497" cm="1">
        <f t="array" ref="P3497">_xlfn.IFS(AND($O3496,$P3496&lt;$B$6),$P3496+1,AND(NOT($J3496),$P3496&gt;0),0,TRUE,$P3496)</f>
        <v>0</v>
      </c>
      <c r="Q3497" s="1">
        <f t="shared" si="271"/>
        <v>180</v>
      </c>
      <c r="R3497" s="1">
        <f t="shared" si="272"/>
        <v>9000</v>
      </c>
      <c r="S3497" s="17">
        <f t="shared" si="273"/>
        <v>154.55065827132228</v>
      </c>
      <c r="T3497" s="1" cm="1">
        <f t="array" ref="T3497">_xlfn.IFS($B$6=1,Q3497*$B$10,AND(P3496=0,P3497&gt;=1),T3496+$B$6*$B$10*$B$8,TRUE,T3496)</f>
        <v>7200</v>
      </c>
      <c r="U3497" s="17">
        <f t="shared" si="274"/>
        <v>123.64052661705782</v>
      </c>
    </row>
    <row r="3498" spans="7:21" x14ac:dyDescent="0.25">
      <c r="G3498" s="15">
        <v>3496</v>
      </c>
      <c r="H3498" s="17">
        <f t="shared" si="270"/>
        <v>58.25</v>
      </c>
      <c r="I3498" cm="1">
        <f t="array" ref="I3498">_xlfn.IFS(AND(NOT($I3497=0),$J3497),0,NOT($J3497),$I3497+$B$27,TRUE,$I3497)</f>
        <v>2.3666666666666631</v>
      </c>
      <c r="J3498" t="b" cm="1">
        <f t="array" ref="J3498">_xlfn.IFS($I3498&gt;=$C$5-$B$27,TRUE,$P3498&gt;=$B$6,FALSE,TRUE,$J3497)</f>
        <v>0</v>
      </c>
      <c r="K3498" t="b" cm="1">
        <f t="array" ref="K3498">_xlfn.IFS($L3498&gt;=$B$4-$B$27,FALSE,$I3498&gt;=$B$5-$B$27,TRUE,AND($J3498,NOT($K3497)),FALSE,$K3497,TRUE,TRUE,FALSE)</f>
        <v>0</v>
      </c>
      <c r="L3498" cm="1">
        <f t="array" ref="L3498">_xlfn.IFS($K3497,$L3497+$B$27,NOT($K3497),0,TRUE,$K3497)</f>
        <v>0</v>
      </c>
      <c r="M3498" t="b" cm="1">
        <f t="array" ref="M3498">_xlfn.IFS($K3498,FALSE,AND($J3498,NOT($K3498),$P3498&lt;$B$6),TRUE,TRUE,FALSE)</f>
        <v>0</v>
      </c>
      <c r="N3498" cm="1">
        <f t="array" ref="N3498">_xlfn.IFS($N3497&gt;=$C$7-$B$27,0,$M3497,$N3497+$B$27,TRUE,0)</f>
        <v>0</v>
      </c>
      <c r="O3498" t="b" cm="1">
        <f t="array" ref="O3498">_xlfn.IFS(AND($J3498,NOT($K3498),NOT($M3498)),TRUE,$P3498&gt;=$B$6,FALSE,AND($J3498,NOT($K3498),$M3498,$N3498=0),TRUE,TRUE,FALSE)</f>
        <v>0</v>
      </c>
      <c r="P3498" cm="1">
        <f t="array" ref="P3498">_xlfn.IFS(AND($O3497,$P3497&lt;$B$6),$P3497+1,AND(NOT($J3497),$P3497&gt;0),0,TRUE,$P3497)</f>
        <v>0</v>
      </c>
      <c r="Q3498" s="1">
        <f t="shared" si="271"/>
        <v>180</v>
      </c>
      <c r="R3498" s="1">
        <f t="shared" si="272"/>
        <v>9000</v>
      </c>
      <c r="S3498" s="17">
        <f t="shared" si="273"/>
        <v>154.50643776824035</v>
      </c>
      <c r="T3498" s="1" cm="1">
        <f t="array" ref="T3498">_xlfn.IFS($B$6=1,Q3498*$B$10,AND(P3497=0,P3498&gt;=1),T3497+$B$6*$B$10*$B$8,TRUE,T3497)</f>
        <v>7200</v>
      </c>
      <c r="U3498" s="17">
        <f t="shared" si="274"/>
        <v>123.60515021459227</v>
      </c>
    </row>
    <row r="3499" spans="7:21" x14ac:dyDescent="0.25">
      <c r="G3499" s="15">
        <v>3497</v>
      </c>
      <c r="H3499" s="17">
        <f t="shared" si="270"/>
        <v>58.266666666666666</v>
      </c>
      <c r="I3499" cm="1">
        <f t="array" ref="I3499">_xlfn.IFS(AND(NOT($I3498=0),$J3498),0,NOT($J3498),$I3498+$B$27,TRUE,$I3498)</f>
        <v>2.3833333333333298</v>
      </c>
      <c r="J3499" t="b" cm="1">
        <f t="array" ref="J3499">_xlfn.IFS($I3499&gt;=$C$5-$B$27,TRUE,$P3499&gt;=$B$6,FALSE,TRUE,$J3498)</f>
        <v>0</v>
      </c>
      <c r="K3499" t="b" cm="1">
        <f t="array" ref="K3499">_xlfn.IFS($L3499&gt;=$B$4-$B$27,FALSE,$I3499&gt;=$B$5-$B$27,TRUE,AND($J3499,NOT($K3498)),FALSE,$K3498,TRUE,TRUE,FALSE)</f>
        <v>0</v>
      </c>
      <c r="L3499" cm="1">
        <f t="array" ref="L3499">_xlfn.IFS($K3498,$L3498+$B$27,NOT($K3498),0,TRUE,$K3498)</f>
        <v>0</v>
      </c>
      <c r="M3499" t="b" cm="1">
        <f t="array" ref="M3499">_xlfn.IFS($K3499,FALSE,AND($J3499,NOT($K3499),$P3499&lt;$B$6),TRUE,TRUE,FALSE)</f>
        <v>0</v>
      </c>
      <c r="N3499" cm="1">
        <f t="array" ref="N3499">_xlfn.IFS($N3498&gt;=$C$7-$B$27,0,$M3498,$N3498+$B$27,TRUE,0)</f>
        <v>0</v>
      </c>
      <c r="O3499" t="b" cm="1">
        <f t="array" ref="O3499">_xlfn.IFS(AND($J3499,NOT($K3499),NOT($M3499)),TRUE,$P3499&gt;=$B$6,FALSE,AND($J3499,NOT($K3499),$M3499,$N3499=0),TRUE,TRUE,FALSE)</f>
        <v>0</v>
      </c>
      <c r="P3499" cm="1">
        <f t="array" ref="P3499">_xlfn.IFS(AND($O3498,$P3498&lt;$B$6),$P3498+1,AND(NOT($J3498),$P3498&gt;0),0,TRUE,$P3498)</f>
        <v>0</v>
      </c>
      <c r="Q3499" s="1">
        <f t="shared" si="271"/>
        <v>180</v>
      </c>
      <c r="R3499" s="1">
        <f t="shared" si="272"/>
        <v>9000</v>
      </c>
      <c r="S3499" s="17">
        <f t="shared" si="273"/>
        <v>154.46224256292908</v>
      </c>
      <c r="T3499" s="1" cm="1">
        <f t="array" ref="T3499">_xlfn.IFS($B$6=1,Q3499*$B$10,AND(P3498=0,P3499&gt;=1),T3498+$B$6*$B$10*$B$8,TRUE,T3498)</f>
        <v>7200</v>
      </c>
      <c r="U3499" s="17">
        <f t="shared" si="274"/>
        <v>123.56979405034325</v>
      </c>
    </row>
    <row r="3500" spans="7:21" x14ac:dyDescent="0.25">
      <c r="G3500" s="15">
        <v>3498</v>
      </c>
      <c r="H3500" s="17">
        <f t="shared" si="270"/>
        <v>58.283333333333331</v>
      </c>
      <c r="I3500" cm="1">
        <f t="array" ref="I3500">_xlfn.IFS(AND(NOT($I3499=0),$J3499),0,NOT($J3499),$I3499+$B$27,TRUE,$I3499)</f>
        <v>2.3999999999999964</v>
      </c>
      <c r="J3500" t="b" cm="1">
        <f t="array" ref="J3500">_xlfn.IFS($I3500&gt;=$C$5-$B$27,TRUE,$P3500&gt;=$B$6,FALSE,TRUE,$J3499)</f>
        <v>0</v>
      </c>
      <c r="K3500" t="b" cm="1">
        <f t="array" ref="K3500">_xlfn.IFS($L3500&gt;=$B$4-$B$27,FALSE,$I3500&gt;=$B$5-$B$27,TRUE,AND($J3500,NOT($K3499)),FALSE,$K3499,TRUE,TRUE,FALSE)</f>
        <v>0</v>
      </c>
      <c r="L3500" cm="1">
        <f t="array" ref="L3500">_xlfn.IFS($K3499,$L3499+$B$27,NOT($K3499),0,TRUE,$K3499)</f>
        <v>0</v>
      </c>
      <c r="M3500" t="b" cm="1">
        <f t="array" ref="M3500">_xlfn.IFS($K3500,FALSE,AND($J3500,NOT($K3500),$P3500&lt;$B$6),TRUE,TRUE,FALSE)</f>
        <v>0</v>
      </c>
      <c r="N3500" cm="1">
        <f t="array" ref="N3500">_xlfn.IFS($N3499&gt;=$C$7-$B$27,0,$M3499,$N3499+$B$27,TRUE,0)</f>
        <v>0</v>
      </c>
      <c r="O3500" t="b" cm="1">
        <f t="array" ref="O3500">_xlfn.IFS(AND($J3500,NOT($K3500),NOT($M3500)),TRUE,$P3500&gt;=$B$6,FALSE,AND($J3500,NOT($K3500),$M3500,$N3500=0),TRUE,TRUE,FALSE)</f>
        <v>0</v>
      </c>
      <c r="P3500" cm="1">
        <f t="array" ref="P3500">_xlfn.IFS(AND($O3499,$P3499&lt;$B$6),$P3499+1,AND(NOT($J3499),$P3499&gt;0),0,TRUE,$P3499)</f>
        <v>0</v>
      </c>
      <c r="Q3500" s="1">
        <f t="shared" si="271"/>
        <v>180</v>
      </c>
      <c r="R3500" s="1">
        <f t="shared" si="272"/>
        <v>9000</v>
      </c>
      <c r="S3500" s="17">
        <f t="shared" si="273"/>
        <v>154.41807263368602</v>
      </c>
      <c r="T3500" s="1" cm="1">
        <f t="array" ref="T3500">_xlfn.IFS($B$6=1,Q3500*$B$10,AND(P3499=0,P3500&gt;=1),T3499+$B$6*$B$10*$B$8,TRUE,T3499)</f>
        <v>7200</v>
      </c>
      <c r="U3500" s="17">
        <f t="shared" si="274"/>
        <v>123.53445810694882</v>
      </c>
    </row>
    <row r="3501" spans="7:21" x14ac:dyDescent="0.25">
      <c r="G3501" s="15">
        <v>3499</v>
      </c>
      <c r="H3501" s="17">
        <f t="shared" si="270"/>
        <v>58.3</v>
      </c>
      <c r="I3501" cm="1">
        <f t="array" ref="I3501">_xlfn.IFS(AND(NOT($I3500=0),$J3500),0,NOT($J3500),$I3500+$B$27,TRUE,$I3500)</f>
        <v>2.416666666666663</v>
      </c>
      <c r="J3501" t="b" cm="1">
        <f t="array" ref="J3501">_xlfn.IFS($I3501&gt;=$C$5-$B$27,TRUE,$P3501&gt;=$B$6,FALSE,TRUE,$J3500)</f>
        <v>0</v>
      </c>
      <c r="K3501" t="b" cm="1">
        <f t="array" ref="K3501">_xlfn.IFS($L3501&gt;=$B$4-$B$27,FALSE,$I3501&gt;=$B$5-$B$27,TRUE,AND($J3501,NOT($K3500)),FALSE,$K3500,TRUE,TRUE,FALSE)</f>
        <v>0</v>
      </c>
      <c r="L3501" cm="1">
        <f t="array" ref="L3501">_xlfn.IFS($K3500,$L3500+$B$27,NOT($K3500),0,TRUE,$K3500)</f>
        <v>0</v>
      </c>
      <c r="M3501" t="b" cm="1">
        <f t="array" ref="M3501">_xlfn.IFS($K3501,FALSE,AND($J3501,NOT($K3501),$P3501&lt;$B$6),TRUE,TRUE,FALSE)</f>
        <v>0</v>
      </c>
      <c r="N3501" cm="1">
        <f t="array" ref="N3501">_xlfn.IFS($N3500&gt;=$C$7-$B$27,0,$M3500,$N3500+$B$27,TRUE,0)</f>
        <v>0</v>
      </c>
      <c r="O3501" t="b" cm="1">
        <f t="array" ref="O3501">_xlfn.IFS(AND($J3501,NOT($K3501),NOT($M3501)),TRUE,$P3501&gt;=$B$6,FALSE,AND($J3501,NOT($K3501),$M3501,$N3501=0),TRUE,TRUE,FALSE)</f>
        <v>0</v>
      </c>
      <c r="P3501" cm="1">
        <f t="array" ref="P3501">_xlfn.IFS(AND($O3500,$P3500&lt;$B$6),$P3500+1,AND(NOT($J3500),$P3500&gt;0),0,TRUE,$P3500)</f>
        <v>0</v>
      </c>
      <c r="Q3501" s="1">
        <f t="shared" si="271"/>
        <v>180</v>
      </c>
      <c r="R3501" s="1">
        <f t="shared" si="272"/>
        <v>9000</v>
      </c>
      <c r="S3501" s="17">
        <f t="shared" si="273"/>
        <v>154.37392795883363</v>
      </c>
      <c r="T3501" s="1" cm="1">
        <f t="array" ref="T3501">_xlfn.IFS($B$6=1,Q3501*$B$10,AND(P3500=0,P3501&gt;=1),T3500+$B$6*$B$10*$B$8,TRUE,T3500)</f>
        <v>7200</v>
      </c>
      <c r="U3501" s="17">
        <f t="shared" si="274"/>
        <v>123.4991423670669</v>
      </c>
    </row>
    <row r="3502" spans="7:21" x14ac:dyDescent="0.25">
      <c r="G3502" s="15">
        <v>3500</v>
      </c>
      <c r="H3502" s="17">
        <f t="shared" si="270"/>
        <v>58.316666666666663</v>
      </c>
      <c r="I3502" cm="1">
        <f t="array" ref="I3502">_xlfn.IFS(AND(NOT($I3501=0),$J3501),0,NOT($J3501),$I3501+$B$27,TRUE,$I3501)</f>
        <v>2.4333333333333296</v>
      </c>
      <c r="J3502" t="b" cm="1">
        <f t="array" ref="J3502">_xlfn.IFS($I3502&gt;=$C$5-$B$27,TRUE,$P3502&gt;=$B$6,FALSE,TRUE,$J3501)</f>
        <v>0</v>
      </c>
      <c r="K3502" t="b" cm="1">
        <f t="array" ref="K3502">_xlfn.IFS($L3502&gt;=$B$4-$B$27,FALSE,$I3502&gt;=$B$5-$B$27,TRUE,AND($J3502,NOT($K3501)),FALSE,$K3501,TRUE,TRUE,FALSE)</f>
        <v>0</v>
      </c>
      <c r="L3502" cm="1">
        <f t="array" ref="L3502">_xlfn.IFS($K3501,$L3501+$B$27,NOT($K3501),0,TRUE,$K3501)</f>
        <v>0</v>
      </c>
      <c r="M3502" t="b" cm="1">
        <f t="array" ref="M3502">_xlfn.IFS($K3502,FALSE,AND($J3502,NOT($K3502),$P3502&lt;$B$6),TRUE,TRUE,FALSE)</f>
        <v>0</v>
      </c>
      <c r="N3502" cm="1">
        <f t="array" ref="N3502">_xlfn.IFS($N3501&gt;=$C$7-$B$27,0,$M3501,$N3501+$B$27,TRUE,0)</f>
        <v>0</v>
      </c>
      <c r="O3502" t="b" cm="1">
        <f t="array" ref="O3502">_xlfn.IFS(AND($J3502,NOT($K3502),NOT($M3502)),TRUE,$P3502&gt;=$B$6,FALSE,AND($J3502,NOT($K3502),$M3502,$N3502=0),TRUE,TRUE,FALSE)</f>
        <v>0</v>
      </c>
      <c r="P3502" cm="1">
        <f t="array" ref="P3502">_xlfn.IFS(AND($O3501,$P3501&lt;$B$6),$P3501+1,AND(NOT($J3501),$P3501&gt;0),0,TRUE,$P3501)</f>
        <v>0</v>
      </c>
      <c r="Q3502" s="1">
        <f t="shared" si="271"/>
        <v>180</v>
      </c>
      <c r="R3502" s="1">
        <f t="shared" si="272"/>
        <v>9000</v>
      </c>
      <c r="S3502" s="17">
        <f t="shared" si="273"/>
        <v>154.32980851671908</v>
      </c>
      <c r="T3502" s="1" cm="1">
        <f t="array" ref="T3502">_xlfn.IFS($B$6=1,Q3502*$B$10,AND(P3501=0,P3502&gt;=1),T3501+$B$6*$B$10*$B$8,TRUE,T3501)</f>
        <v>7200</v>
      </c>
      <c r="U3502" s="17">
        <f t="shared" si="274"/>
        <v>123.46384681337526</v>
      </c>
    </row>
    <row r="3503" spans="7:21" x14ac:dyDescent="0.25">
      <c r="G3503" s="15">
        <v>3501</v>
      </c>
      <c r="H3503" s="17">
        <f t="shared" si="270"/>
        <v>58.333333333333336</v>
      </c>
      <c r="I3503" cm="1">
        <f t="array" ref="I3503">_xlfn.IFS(AND(NOT($I3502=0),$J3502),0,NOT($J3502),$I3502+$B$27,TRUE,$I3502)</f>
        <v>2.4499999999999962</v>
      </c>
      <c r="J3503" t="b" cm="1">
        <f t="array" ref="J3503">_xlfn.IFS($I3503&gt;=$C$5-$B$27,TRUE,$P3503&gt;=$B$6,FALSE,TRUE,$J3502)</f>
        <v>0</v>
      </c>
      <c r="K3503" t="b" cm="1">
        <f t="array" ref="K3503">_xlfn.IFS($L3503&gt;=$B$4-$B$27,FALSE,$I3503&gt;=$B$5-$B$27,TRUE,AND($J3503,NOT($K3502)),FALSE,$K3502,TRUE,TRUE,FALSE)</f>
        <v>0</v>
      </c>
      <c r="L3503" cm="1">
        <f t="array" ref="L3503">_xlfn.IFS($K3502,$L3502+$B$27,NOT($K3502),0,TRUE,$K3502)</f>
        <v>0</v>
      </c>
      <c r="M3503" t="b" cm="1">
        <f t="array" ref="M3503">_xlfn.IFS($K3503,FALSE,AND($J3503,NOT($K3503),$P3503&lt;$B$6),TRUE,TRUE,FALSE)</f>
        <v>0</v>
      </c>
      <c r="N3503" cm="1">
        <f t="array" ref="N3503">_xlfn.IFS($N3502&gt;=$C$7-$B$27,0,$M3502,$N3502+$B$27,TRUE,0)</f>
        <v>0</v>
      </c>
      <c r="O3503" t="b" cm="1">
        <f t="array" ref="O3503">_xlfn.IFS(AND($J3503,NOT($K3503),NOT($M3503)),TRUE,$P3503&gt;=$B$6,FALSE,AND($J3503,NOT($K3503),$M3503,$N3503=0),TRUE,TRUE,FALSE)</f>
        <v>0</v>
      </c>
      <c r="P3503" cm="1">
        <f t="array" ref="P3503">_xlfn.IFS(AND($O3502,$P3502&lt;$B$6),$P3502+1,AND(NOT($J3502),$P3502&gt;0),0,TRUE,$P3502)</f>
        <v>0</v>
      </c>
      <c r="Q3503" s="1">
        <f t="shared" si="271"/>
        <v>180</v>
      </c>
      <c r="R3503" s="1">
        <f t="shared" si="272"/>
        <v>9000</v>
      </c>
      <c r="S3503" s="17">
        <f t="shared" si="273"/>
        <v>154.28571428571428</v>
      </c>
      <c r="T3503" s="1" cm="1">
        <f t="array" ref="T3503">_xlfn.IFS($B$6=1,Q3503*$B$10,AND(P3502=0,P3503&gt;=1),T3502+$B$6*$B$10*$B$8,TRUE,T3502)</f>
        <v>7200</v>
      </c>
      <c r="U3503" s="17">
        <f t="shared" si="274"/>
        <v>123.42857142857143</v>
      </c>
    </row>
    <row r="3504" spans="7:21" x14ac:dyDescent="0.25">
      <c r="G3504" s="15">
        <v>3502</v>
      </c>
      <c r="H3504" s="17">
        <f t="shared" si="270"/>
        <v>58.35</v>
      </c>
      <c r="I3504" cm="1">
        <f t="array" ref="I3504">_xlfn.IFS(AND(NOT($I3503=0),$J3503),0,NOT($J3503),$I3503+$B$27,TRUE,$I3503)</f>
        <v>2.4666666666666628</v>
      </c>
      <c r="J3504" t="b" cm="1">
        <f t="array" ref="J3504">_xlfn.IFS($I3504&gt;=$C$5-$B$27,TRUE,$P3504&gt;=$B$6,FALSE,TRUE,$J3503)</f>
        <v>0</v>
      </c>
      <c r="K3504" t="b" cm="1">
        <f t="array" ref="K3504">_xlfn.IFS($L3504&gt;=$B$4-$B$27,FALSE,$I3504&gt;=$B$5-$B$27,TRUE,AND($J3504,NOT($K3503)),FALSE,$K3503,TRUE,TRUE,FALSE)</f>
        <v>0</v>
      </c>
      <c r="L3504" cm="1">
        <f t="array" ref="L3504">_xlfn.IFS($K3503,$L3503+$B$27,NOT($K3503),0,TRUE,$K3503)</f>
        <v>0</v>
      </c>
      <c r="M3504" t="b" cm="1">
        <f t="array" ref="M3504">_xlfn.IFS($K3504,FALSE,AND($J3504,NOT($K3504),$P3504&lt;$B$6),TRUE,TRUE,FALSE)</f>
        <v>0</v>
      </c>
      <c r="N3504" cm="1">
        <f t="array" ref="N3504">_xlfn.IFS($N3503&gt;=$C$7-$B$27,0,$M3503,$N3503+$B$27,TRUE,0)</f>
        <v>0</v>
      </c>
      <c r="O3504" t="b" cm="1">
        <f t="array" ref="O3504">_xlfn.IFS(AND($J3504,NOT($K3504),NOT($M3504)),TRUE,$P3504&gt;=$B$6,FALSE,AND($J3504,NOT($K3504),$M3504,$N3504=0),TRUE,TRUE,FALSE)</f>
        <v>0</v>
      </c>
      <c r="P3504" cm="1">
        <f t="array" ref="P3504">_xlfn.IFS(AND($O3503,$P3503&lt;$B$6),$P3503+1,AND(NOT($J3503),$P3503&gt;0),0,TRUE,$P3503)</f>
        <v>0</v>
      </c>
      <c r="Q3504" s="1">
        <f t="shared" si="271"/>
        <v>180</v>
      </c>
      <c r="R3504" s="1">
        <f t="shared" si="272"/>
        <v>9000</v>
      </c>
      <c r="S3504" s="17">
        <f t="shared" si="273"/>
        <v>154.24164524421593</v>
      </c>
      <c r="T3504" s="1" cm="1">
        <f t="array" ref="T3504">_xlfn.IFS($B$6=1,Q3504*$B$10,AND(P3503=0,P3504&gt;=1),T3503+$B$6*$B$10*$B$8,TRUE,T3503)</f>
        <v>7200</v>
      </c>
      <c r="U3504" s="17">
        <f t="shared" si="274"/>
        <v>123.39331619537275</v>
      </c>
    </row>
    <row r="3505" spans="7:21" x14ac:dyDescent="0.25">
      <c r="G3505" s="15">
        <v>3503</v>
      </c>
      <c r="H3505" s="17">
        <f t="shared" si="270"/>
        <v>58.366666666666667</v>
      </c>
      <c r="I3505" cm="1">
        <f t="array" ref="I3505">_xlfn.IFS(AND(NOT($I3504=0),$J3504),0,NOT($J3504),$I3504+$B$27,TRUE,$I3504)</f>
        <v>2.4833333333333294</v>
      </c>
      <c r="J3505" t="b" cm="1">
        <f t="array" ref="J3505">_xlfn.IFS($I3505&gt;=$C$5-$B$27,TRUE,$P3505&gt;=$B$6,FALSE,TRUE,$J3504)</f>
        <v>0</v>
      </c>
      <c r="K3505" t="b" cm="1">
        <f t="array" ref="K3505">_xlfn.IFS($L3505&gt;=$B$4-$B$27,FALSE,$I3505&gt;=$B$5-$B$27,TRUE,AND($J3505,NOT($K3504)),FALSE,$K3504,TRUE,TRUE,FALSE)</f>
        <v>0</v>
      </c>
      <c r="L3505" cm="1">
        <f t="array" ref="L3505">_xlfn.IFS($K3504,$L3504+$B$27,NOT($K3504),0,TRUE,$K3504)</f>
        <v>0</v>
      </c>
      <c r="M3505" t="b" cm="1">
        <f t="array" ref="M3505">_xlfn.IFS($K3505,FALSE,AND($J3505,NOT($K3505),$P3505&lt;$B$6),TRUE,TRUE,FALSE)</f>
        <v>0</v>
      </c>
      <c r="N3505" cm="1">
        <f t="array" ref="N3505">_xlfn.IFS($N3504&gt;=$C$7-$B$27,0,$M3504,$N3504+$B$27,TRUE,0)</f>
        <v>0</v>
      </c>
      <c r="O3505" t="b" cm="1">
        <f t="array" ref="O3505">_xlfn.IFS(AND($J3505,NOT($K3505),NOT($M3505)),TRUE,$P3505&gt;=$B$6,FALSE,AND($J3505,NOT($K3505),$M3505,$N3505=0),TRUE,TRUE,FALSE)</f>
        <v>0</v>
      </c>
      <c r="P3505" cm="1">
        <f t="array" ref="P3505">_xlfn.IFS(AND($O3504,$P3504&lt;$B$6),$P3504+1,AND(NOT($J3504),$P3504&gt;0),0,TRUE,$P3504)</f>
        <v>0</v>
      </c>
      <c r="Q3505" s="1">
        <f t="shared" si="271"/>
        <v>180</v>
      </c>
      <c r="R3505" s="1">
        <f t="shared" si="272"/>
        <v>9000</v>
      </c>
      <c r="S3505" s="17">
        <f t="shared" si="273"/>
        <v>154.19760137064534</v>
      </c>
      <c r="T3505" s="1" cm="1">
        <f t="array" ref="T3505">_xlfn.IFS($B$6=1,Q3505*$B$10,AND(P3504=0,P3505&gt;=1),T3504+$B$6*$B$10*$B$8,TRUE,T3504)</f>
        <v>7200</v>
      </c>
      <c r="U3505" s="17">
        <f t="shared" si="274"/>
        <v>123.35808109651627</v>
      </c>
    </row>
    <row r="3506" spans="7:21" x14ac:dyDescent="0.25">
      <c r="G3506" s="15">
        <v>3504</v>
      </c>
      <c r="H3506" s="17">
        <f t="shared" si="270"/>
        <v>58.383333333333333</v>
      </c>
      <c r="I3506" cm="1">
        <f t="array" ref="I3506">_xlfn.IFS(AND(NOT($I3505=0),$J3505),0,NOT($J3505),$I3505+$B$27,TRUE,$I3505)</f>
        <v>2.499999999999996</v>
      </c>
      <c r="J3506" t="b" cm="1">
        <f t="array" ref="J3506">_xlfn.IFS($I3506&gt;=$C$5-$B$27,TRUE,$P3506&gt;=$B$6,FALSE,TRUE,$J3505)</f>
        <v>0</v>
      </c>
      <c r="K3506" t="b" cm="1">
        <f t="array" ref="K3506">_xlfn.IFS($L3506&gt;=$B$4-$B$27,FALSE,$I3506&gt;=$B$5-$B$27,TRUE,AND($J3506,NOT($K3505)),FALSE,$K3505,TRUE,TRUE,FALSE)</f>
        <v>0</v>
      </c>
      <c r="L3506" cm="1">
        <f t="array" ref="L3506">_xlfn.IFS($K3505,$L3505+$B$27,NOT($K3505),0,TRUE,$K3505)</f>
        <v>0</v>
      </c>
      <c r="M3506" t="b" cm="1">
        <f t="array" ref="M3506">_xlfn.IFS($K3506,FALSE,AND($J3506,NOT($K3506),$P3506&lt;$B$6),TRUE,TRUE,FALSE)</f>
        <v>0</v>
      </c>
      <c r="N3506" cm="1">
        <f t="array" ref="N3506">_xlfn.IFS($N3505&gt;=$C$7-$B$27,0,$M3505,$N3505+$B$27,TRUE,0)</f>
        <v>0</v>
      </c>
      <c r="O3506" t="b" cm="1">
        <f t="array" ref="O3506">_xlfn.IFS(AND($J3506,NOT($K3506),NOT($M3506)),TRUE,$P3506&gt;=$B$6,FALSE,AND($J3506,NOT($K3506),$M3506,$N3506=0),TRUE,TRUE,FALSE)</f>
        <v>0</v>
      </c>
      <c r="P3506" cm="1">
        <f t="array" ref="P3506">_xlfn.IFS(AND($O3505,$P3505&lt;$B$6),$P3505+1,AND(NOT($J3505),$P3505&gt;0),0,TRUE,$P3505)</f>
        <v>0</v>
      </c>
      <c r="Q3506" s="1">
        <f t="shared" si="271"/>
        <v>180</v>
      </c>
      <c r="R3506" s="1">
        <f t="shared" si="272"/>
        <v>9000</v>
      </c>
      <c r="S3506" s="17">
        <f t="shared" si="273"/>
        <v>154.15358264344849</v>
      </c>
      <c r="T3506" s="1" cm="1">
        <f t="array" ref="T3506">_xlfn.IFS($B$6=1,Q3506*$B$10,AND(P3505=0,P3506&gt;=1),T3505+$B$6*$B$10*$B$8,TRUE,T3505)</f>
        <v>7200</v>
      </c>
      <c r="U3506" s="17">
        <f t="shared" si="274"/>
        <v>123.32286611475878</v>
      </c>
    </row>
    <row r="3507" spans="7:21" x14ac:dyDescent="0.25">
      <c r="G3507" s="15">
        <v>3505</v>
      </c>
      <c r="H3507" s="17">
        <f t="shared" si="270"/>
        <v>58.4</v>
      </c>
      <c r="I3507" cm="1">
        <f t="array" ref="I3507">_xlfn.IFS(AND(NOT($I3506=0),$J3506),0,NOT($J3506),$I3506+$B$27,TRUE,$I3506)</f>
        <v>2.5166666666666626</v>
      </c>
      <c r="J3507" t="b" cm="1">
        <f t="array" ref="J3507">_xlfn.IFS($I3507&gt;=$C$5-$B$27,TRUE,$P3507&gt;=$B$6,FALSE,TRUE,$J3506)</f>
        <v>0</v>
      </c>
      <c r="K3507" t="b" cm="1">
        <f t="array" ref="K3507">_xlfn.IFS($L3507&gt;=$B$4-$B$27,FALSE,$I3507&gt;=$B$5-$B$27,TRUE,AND($J3507,NOT($K3506)),FALSE,$K3506,TRUE,TRUE,FALSE)</f>
        <v>0</v>
      </c>
      <c r="L3507" cm="1">
        <f t="array" ref="L3507">_xlfn.IFS($K3506,$L3506+$B$27,NOT($K3506),0,TRUE,$K3506)</f>
        <v>0</v>
      </c>
      <c r="M3507" t="b" cm="1">
        <f t="array" ref="M3507">_xlfn.IFS($K3507,FALSE,AND($J3507,NOT($K3507),$P3507&lt;$B$6),TRUE,TRUE,FALSE)</f>
        <v>0</v>
      </c>
      <c r="N3507" cm="1">
        <f t="array" ref="N3507">_xlfn.IFS($N3506&gt;=$C$7-$B$27,0,$M3506,$N3506+$B$27,TRUE,0)</f>
        <v>0</v>
      </c>
      <c r="O3507" t="b" cm="1">
        <f t="array" ref="O3507">_xlfn.IFS(AND($J3507,NOT($K3507),NOT($M3507)),TRUE,$P3507&gt;=$B$6,FALSE,AND($J3507,NOT($K3507),$M3507,$N3507=0),TRUE,TRUE,FALSE)</f>
        <v>0</v>
      </c>
      <c r="P3507" cm="1">
        <f t="array" ref="P3507">_xlfn.IFS(AND($O3506,$P3506&lt;$B$6),$P3506+1,AND(NOT($J3506),$P3506&gt;0),0,TRUE,$P3506)</f>
        <v>0</v>
      </c>
      <c r="Q3507" s="1">
        <f t="shared" si="271"/>
        <v>180</v>
      </c>
      <c r="R3507" s="1">
        <f t="shared" si="272"/>
        <v>9000</v>
      </c>
      <c r="S3507" s="17">
        <f t="shared" si="273"/>
        <v>154.10958904109589</v>
      </c>
      <c r="T3507" s="1" cm="1">
        <f t="array" ref="T3507">_xlfn.IFS($B$6=1,Q3507*$B$10,AND(P3506=0,P3507&gt;=1),T3506+$B$6*$B$10*$B$8,TRUE,T3506)</f>
        <v>7200</v>
      </c>
      <c r="U3507" s="17">
        <f t="shared" si="274"/>
        <v>123.28767123287672</v>
      </c>
    </row>
    <row r="3508" spans="7:21" x14ac:dyDescent="0.25">
      <c r="G3508" s="15">
        <v>3506</v>
      </c>
      <c r="H3508" s="17">
        <f t="shared" si="270"/>
        <v>58.416666666666664</v>
      </c>
      <c r="I3508" cm="1">
        <f t="array" ref="I3508">_xlfn.IFS(AND(NOT($I3507=0),$J3507),0,NOT($J3507),$I3507+$B$27,TRUE,$I3507)</f>
        <v>2.5333333333333292</v>
      </c>
      <c r="J3508" t="b" cm="1">
        <f t="array" ref="J3508">_xlfn.IFS($I3508&gt;=$C$5-$B$27,TRUE,$P3508&gt;=$B$6,FALSE,TRUE,$J3507)</f>
        <v>0</v>
      </c>
      <c r="K3508" t="b" cm="1">
        <f t="array" ref="K3508">_xlfn.IFS($L3508&gt;=$B$4-$B$27,FALSE,$I3508&gt;=$B$5-$B$27,TRUE,AND($J3508,NOT($K3507)),FALSE,$K3507,TRUE,TRUE,FALSE)</f>
        <v>0</v>
      </c>
      <c r="L3508" cm="1">
        <f t="array" ref="L3508">_xlfn.IFS($K3507,$L3507+$B$27,NOT($K3507),0,TRUE,$K3507)</f>
        <v>0</v>
      </c>
      <c r="M3508" t="b" cm="1">
        <f t="array" ref="M3508">_xlfn.IFS($K3508,FALSE,AND($J3508,NOT($K3508),$P3508&lt;$B$6),TRUE,TRUE,FALSE)</f>
        <v>0</v>
      </c>
      <c r="N3508" cm="1">
        <f t="array" ref="N3508">_xlfn.IFS($N3507&gt;=$C$7-$B$27,0,$M3507,$N3507+$B$27,TRUE,0)</f>
        <v>0</v>
      </c>
      <c r="O3508" t="b" cm="1">
        <f t="array" ref="O3508">_xlfn.IFS(AND($J3508,NOT($K3508),NOT($M3508)),TRUE,$P3508&gt;=$B$6,FALSE,AND($J3508,NOT($K3508),$M3508,$N3508=0),TRUE,TRUE,FALSE)</f>
        <v>0</v>
      </c>
      <c r="P3508" cm="1">
        <f t="array" ref="P3508">_xlfn.IFS(AND($O3507,$P3507&lt;$B$6),$P3507+1,AND(NOT($J3507),$P3507&gt;0),0,TRUE,$P3507)</f>
        <v>0</v>
      </c>
      <c r="Q3508" s="1">
        <f t="shared" si="271"/>
        <v>180</v>
      </c>
      <c r="R3508" s="1">
        <f t="shared" si="272"/>
        <v>9000</v>
      </c>
      <c r="S3508" s="17">
        <f t="shared" si="273"/>
        <v>154.06562054208274</v>
      </c>
      <c r="T3508" s="1" cm="1">
        <f t="array" ref="T3508">_xlfn.IFS($B$6=1,Q3508*$B$10,AND(P3507=0,P3508&gt;=1),T3507+$B$6*$B$10*$B$8,TRUE,T3507)</f>
        <v>7200</v>
      </c>
      <c r="U3508" s="17">
        <f t="shared" si="274"/>
        <v>123.2524964336662</v>
      </c>
    </row>
    <row r="3509" spans="7:21" x14ac:dyDescent="0.25">
      <c r="G3509" s="15">
        <v>3507</v>
      </c>
      <c r="H3509" s="17">
        <f t="shared" si="270"/>
        <v>58.43333333333333</v>
      </c>
      <c r="I3509" cm="1">
        <f t="array" ref="I3509">_xlfn.IFS(AND(NOT($I3508=0),$J3508),0,NOT($J3508),$I3508+$B$27,TRUE,$I3508)</f>
        <v>2.5499999999999958</v>
      </c>
      <c r="J3509" t="b" cm="1">
        <f t="array" ref="J3509">_xlfn.IFS($I3509&gt;=$C$5-$B$27,TRUE,$P3509&gt;=$B$6,FALSE,TRUE,$J3508)</f>
        <v>0</v>
      </c>
      <c r="K3509" t="b" cm="1">
        <f t="array" ref="K3509">_xlfn.IFS($L3509&gt;=$B$4-$B$27,FALSE,$I3509&gt;=$B$5-$B$27,TRUE,AND($J3509,NOT($K3508)),FALSE,$K3508,TRUE,TRUE,FALSE)</f>
        <v>0</v>
      </c>
      <c r="L3509" cm="1">
        <f t="array" ref="L3509">_xlfn.IFS($K3508,$L3508+$B$27,NOT($K3508),0,TRUE,$K3508)</f>
        <v>0</v>
      </c>
      <c r="M3509" t="b" cm="1">
        <f t="array" ref="M3509">_xlfn.IFS($K3509,FALSE,AND($J3509,NOT($K3509),$P3509&lt;$B$6),TRUE,TRUE,FALSE)</f>
        <v>0</v>
      </c>
      <c r="N3509" cm="1">
        <f t="array" ref="N3509">_xlfn.IFS($N3508&gt;=$C$7-$B$27,0,$M3508,$N3508+$B$27,TRUE,0)</f>
        <v>0</v>
      </c>
      <c r="O3509" t="b" cm="1">
        <f t="array" ref="O3509">_xlfn.IFS(AND($J3509,NOT($K3509),NOT($M3509)),TRUE,$P3509&gt;=$B$6,FALSE,AND($J3509,NOT($K3509),$M3509,$N3509=0),TRUE,TRUE,FALSE)</f>
        <v>0</v>
      </c>
      <c r="P3509" cm="1">
        <f t="array" ref="P3509">_xlfn.IFS(AND($O3508,$P3508&lt;$B$6),$P3508+1,AND(NOT($J3508),$P3508&gt;0),0,TRUE,$P3508)</f>
        <v>0</v>
      </c>
      <c r="Q3509" s="1">
        <f t="shared" si="271"/>
        <v>180</v>
      </c>
      <c r="R3509" s="1">
        <f t="shared" si="272"/>
        <v>9000</v>
      </c>
      <c r="S3509" s="17">
        <f t="shared" si="273"/>
        <v>154.02167712492871</v>
      </c>
      <c r="T3509" s="1" cm="1">
        <f t="array" ref="T3509">_xlfn.IFS($B$6=1,Q3509*$B$10,AND(P3508=0,P3509&gt;=1),T3508+$B$6*$B$10*$B$8,TRUE,T3508)</f>
        <v>7200</v>
      </c>
      <c r="U3509" s="17">
        <f t="shared" si="274"/>
        <v>123.21734169994296</v>
      </c>
    </row>
    <row r="3510" spans="7:21" x14ac:dyDescent="0.25">
      <c r="G3510" s="15">
        <v>3508</v>
      </c>
      <c r="H3510" s="17">
        <f t="shared" si="270"/>
        <v>58.449999999999996</v>
      </c>
      <c r="I3510" cm="1">
        <f t="array" ref="I3510">_xlfn.IFS(AND(NOT($I3509=0),$J3509),0,NOT($J3509),$I3509+$B$27,TRUE,$I3509)</f>
        <v>2.5666666666666624</v>
      </c>
      <c r="J3510" t="b" cm="1">
        <f t="array" ref="J3510">_xlfn.IFS($I3510&gt;=$C$5-$B$27,TRUE,$P3510&gt;=$B$6,FALSE,TRUE,$J3509)</f>
        <v>0</v>
      </c>
      <c r="K3510" t="b" cm="1">
        <f t="array" ref="K3510">_xlfn.IFS($L3510&gt;=$B$4-$B$27,FALSE,$I3510&gt;=$B$5-$B$27,TRUE,AND($J3510,NOT($K3509)),FALSE,$K3509,TRUE,TRUE,FALSE)</f>
        <v>0</v>
      </c>
      <c r="L3510" cm="1">
        <f t="array" ref="L3510">_xlfn.IFS($K3509,$L3509+$B$27,NOT($K3509),0,TRUE,$K3509)</f>
        <v>0</v>
      </c>
      <c r="M3510" t="b" cm="1">
        <f t="array" ref="M3510">_xlfn.IFS($K3510,FALSE,AND($J3510,NOT($K3510),$P3510&lt;$B$6),TRUE,TRUE,FALSE)</f>
        <v>0</v>
      </c>
      <c r="N3510" cm="1">
        <f t="array" ref="N3510">_xlfn.IFS($N3509&gt;=$C$7-$B$27,0,$M3509,$N3509+$B$27,TRUE,0)</f>
        <v>0</v>
      </c>
      <c r="O3510" t="b" cm="1">
        <f t="array" ref="O3510">_xlfn.IFS(AND($J3510,NOT($K3510),NOT($M3510)),TRUE,$P3510&gt;=$B$6,FALSE,AND($J3510,NOT($K3510),$M3510,$N3510=0),TRUE,TRUE,FALSE)</f>
        <v>0</v>
      </c>
      <c r="P3510" cm="1">
        <f t="array" ref="P3510">_xlfn.IFS(AND($O3509,$P3509&lt;$B$6),$P3509+1,AND(NOT($J3509),$P3509&gt;0),0,TRUE,$P3509)</f>
        <v>0</v>
      </c>
      <c r="Q3510" s="1">
        <f t="shared" si="271"/>
        <v>180</v>
      </c>
      <c r="R3510" s="1">
        <f t="shared" si="272"/>
        <v>9000</v>
      </c>
      <c r="S3510" s="17">
        <f t="shared" si="273"/>
        <v>153.97775876817795</v>
      </c>
      <c r="T3510" s="1" cm="1">
        <f t="array" ref="T3510">_xlfn.IFS($B$6=1,Q3510*$B$10,AND(P3509=0,P3510&gt;=1),T3509+$B$6*$B$10*$B$8,TRUE,T3509)</f>
        <v>7200</v>
      </c>
      <c r="U3510" s="17">
        <f t="shared" si="274"/>
        <v>123.18220701454236</v>
      </c>
    </row>
    <row r="3511" spans="7:21" x14ac:dyDescent="0.25">
      <c r="G3511" s="15">
        <v>3509</v>
      </c>
      <c r="H3511" s="17">
        <f t="shared" si="270"/>
        <v>58.466666666666669</v>
      </c>
      <c r="I3511" cm="1">
        <f t="array" ref="I3511">_xlfn.IFS(AND(NOT($I3510=0),$J3510),0,NOT($J3510),$I3510+$B$27,TRUE,$I3510)</f>
        <v>2.583333333333329</v>
      </c>
      <c r="J3511" t="b" cm="1">
        <f t="array" ref="J3511">_xlfn.IFS($I3511&gt;=$C$5-$B$27,TRUE,$P3511&gt;=$B$6,FALSE,TRUE,$J3510)</f>
        <v>0</v>
      </c>
      <c r="K3511" t="b" cm="1">
        <f t="array" ref="K3511">_xlfn.IFS($L3511&gt;=$B$4-$B$27,FALSE,$I3511&gt;=$B$5-$B$27,TRUE,AND($J3511,NOT($K3510)),FALSE,$K3510,TRUE,TRUE,FALSE)</f>
        <v>0</v>
      </c>
      <c r="L3511" cm="1">
        <f t="array" ref="L3511">_xlfn.IFS($K3510,$L3510+$B$27,NOT($K3510),0,TRUE,$K3510)</f>
        <v>0</v>
      </c>
      <c r="M3511" t="b" cm="1">
        <f t="array" ref="M3511">_xlfn.IFS($K3511,FALSE,AND($J3511,NOT($K3511),$P3511&lt;$B$6),TRUE,TRUE,FALSE)</f>
        <v>0</v>
      </c>
      <c r="N3511" cm="1">
        <f t="array" ref="N3511">_xlfn.IFS($N3510&gt;=$C$7-$B$27,0,$M3510,$N3510+$B$27,TRUE,0)</f>
        <v>0</v>
      </c>
      <c r="O3511" t="b" cm="1">
        <f t="array" ref="O3511">_xlfn.IFS(AND($J3511,NOT($K3511),NOT($M3511)),TRUE,$P3511&gt;=$B$6,FALSE,AND($J3511,NOT($K3511),$M3511,$N3511=0),TRUE,TRUE,FALSE)</f>
        <v>0</v>
      </c>
      <c r="P3511" cm="1">
        <f t="array" ref="P3511">_xlfn.IFS(AND($O3510,$P3510&lt;$B$6),$P3510+1,AND(NOT($J3510),$P3510&gt;0),0,TRUE,$P3510)</f>
        <v>0</v>
      </c>
      <c r="Q3511" s="1">
        <f t="shared" si="271"/>
        <v>180</v>
      </c>
      <c r="R3511" s="1">
        <f t="shared" si="272"/>
        <v>9000</v>
      </c>
      <c r="S3511" s="17">
        <f t="shared" si="273"/>
        <v>153.93386545039908</v>
      </c>
      <c r="T3511" s="1" cm="1">
        <f t="array" ref="T3511">_xlfn.IFS($B$6=1,Q3511*$B$10,AND(P3510=0,P3511&gt;=1),T3510+$B$6*$B$10*$B$8,TRUE,T3510)</f>
        <v>7200</v>
      </c>
      <c r="U3511" s="17">
        <f t="shared" si="274"/>
        <v>123.14709236031926</v>
      </c>
    </row>
    <row r="3512" spans="7:21" x14ac:dyDescent="0.25">
      <c r="G3512" s="15">
        <v>3510</v>
      </c>
      <c r="H3512" s="17">
        <f t="shared" si="270"/>
        <v>58.483333333333334</v>
      </c>
      <c r="I3512" cm="1">
        <f t="array" ref="I3512">_xlfn.IFS(AND(NOT($I3511=0),$J3511),0,NOT($J3511),$I3511+$B$27,TRUE,$I3511)</f>
        <v>2.5999999999999956</v>
      </c>
      <c r="J3512" t="b" cm="1">
        <f t="array" ref="J3512">_xlfn.IFS($I3512&gt;=$C$5-$B$27,TRUE,$P3512&gt;=$B$6,FALSE,TRUE,$J3511)</f>
        <v>0</v>
      </c>
      <c r="K3512" t="b" cm="1">
        <f t="array" ref="K3512">_xlfn.IFS($L3512&gt;=$B$4-$B$27,FALSE,$I3512&gt;=$B$5-$B$27,TRUE,AND($J3512,NOT($K3511)),FALSE,$K3511,TRUE,TRUE,FALSE)</f>
        <v>0</v>
      </c>
      <c r="L3512" cm="1">
        <f t="array" ref="L3512">_xlfn.IFS($K3511,$L3511+$B$27,NOT($K3511),0,TRUE,$K3511)</f>
        <v>0</v>
      </c>
      <c r="M3512" t="b" cm="1">
        <f t="array" ref="M3512">_xlfn.IFS($K3512,FALSE,AND($J3512,NOT($K3512),$P3512&lt;$B$6),TRUE,TRUE,FALSE)</f>
        <v>0</v>
      </c>
      <c r="N3512" cm="1">
        <f t="array" ref="N3512">_xlfn.IFS($N3511&gt;=$C$7-$B$27,0,$M3511,$N3511+$B$27,TRUE,0)</f>
        <v>0</v>
      </c>
      <c r="O3512" t="b" cm="1">
        <f t="array" ref="O3512">_xlfn.IFS(AND($J3512,NOT($K3512),NOT($M3512)),TRUE,$P3512&gt;=$B$6,FALSE,AND($J3512,NOT($K3512),$M3512,$N3512=0),TRUE,TRUE,FALSE)</f>
        <v>0</v>
      </c>
      <c r="P3512" cm="1">
        <f t="array" ref="P3512">_xlfn.IFS(AND($O3511,$P3511&lt;$B$6),$P3511+1,AND(NOT($J3511),$P3511&gt;0),0,TRUE,$P3511)</f>
        <v>0</v>
      </c>
      <c r="Q3512" s="1">
        <f t="shared" si="271"/>
        <v>180</v>
      </c>
      <c r="R3512" s="1">
        <f t="shared" si="272"/>
        <v>9000</v>
      </c>
      <c r="S3512" s="17">
        <f t="shared" si="273"/>
        <v>153.88999715018522</v>
      </c>
      <c r="T3512" s="1" cm="1">
        <f t="array" ref="T3512">_xlfn.IFS($B$6=1,Q3512*$B$10,AND(P3511=0,P3512&gt;=1),T3511+$B$6*$B$10*$B$8,TRUE,T3511)</f>
        <v>7200</v>
      </c>
      <c r="U3512" s="17">
        <f t="shared" si="274"/>
        <v>123.11199772014818</v>
      </c>
    </row>
    <row r="3513" spans="7:21" x14ac:dyDescent="0.25">
      <c r="G3513" s="15">
        <v>3511</v>
      </c>
      <c r="H3513" s="17">
        <f t="shared" si="270"/>
        <v>58.5</v>
      </c>
      <c r="I3513" cm="1">
        <f t="array" ref="I3513">_xlfn.IFS(AND(NOT($I3512=0),$J3512),0,NOT($J3512),$I3512+$B$27,TRUE,$I3512)</f>
        <v>2.6166666666666623</v>
      </c>
      <c r="J3513" t="b" cm="1">
        <f t="array" ref="J3513">_xlfn.IFS($I3513&gt;=$C$5-$B$27,TRUE,$P3513&gt;=$B$6,FALSE,TRUE,$J3512)</f>
        <v>0</v>
      </c>
      <c r="K3513" t="b" cm="1">
        <f t="array" ref="K3513">_xlfn.IFS($L3513&gt;=$B$4-$B$27,FALSE,$I3513&gt;=$B$5-$B$27,TRUE,AND($J3513,NOT($K3512)),FALSE,$K3512,TRUE,TRUE,FALSE)</f>
        <v>0</v>
      </c>
      <c r="L3513" cm="1">
        <f t="array" ref="L3513">_xlfn.IFS($K3512,$L3512+$B$27,NOT($K3512),0,TRUE,$K3512)</f>
        <v>0</v>
      </c>
      <c r="M3513" t="b" cm="1">
        <f t="array" ref="M3513">_xlfn.IFS($K3513,FALSE,AND($J3513,NOT($K3513),$P3513&lt;$B$6),TRUE,TRUE,FALSE)</f>
        <v>0</v>
      </c>
      <c r="N3513" cm="1">
        <f t="array" ref="N3513">_xlfn.IFS($N3512&gt;=$C$7-$B$27,0,$M3512,$N3512+$B$27,TRUE,0)</f>
        <v>0</v>
      </c>
      <c r="O3513" t="b" cm="1">
        <f t="array" ref="O3513">_xlfn.IFS(AND($J3513,NOT($K3513),NOT($M3513)),TRUE,$P3513&gt;=$B$6,FALSE,AND($J3513,NOT($K3513),$M3513,$N3513=0),TRUE,TRUE,FALSE)</f>
        <v>0</v>
      </c>
      <c r="P3513" cm="1">
        <f t="array" ref="P3513">_xlfn.IFS(AND($O3512,$P3512&lt;$B$6),$P3512+1,AND(NOT($J3512),$P3512&gt;0),0,TRUE,$P3512)</f>
        <v>0</v>
      </c>
      <c r="Q3513" s="1">
        <f t="shared" si="271"/>
        <v>180</v>
      </c>
      <c r="R3513" s="1">
        <f t="shared" si="272"/>
        <v>9000</v>
      </c>
      <c r="S3513" s="17">
        <f t="shared" si="273"/>
        <v>153.84615384615384</v>
      </c>
      <c r="T3513" s="1" cm="1">
        <f t="array" ref="T3513">_xlfn.IFS($B$6=1,Q3513*$B$10,AND(P3512=0,P3513&gt;=1),T3512+$B$6*$B$10*$B$8,TRUE,T3512)</f>
        <v>7200</v>
      </c>
      <c r="U3513" s="17">
        <f t="shared" si="274"/>
        <v>123.07692307692308</v>
      </c>
    </row>
    <row r="3514" spans="7:21" x14ac:dyDescent="0.25">
      <c r="G3514" s="15">
        <v>3512</v>
      </c>
      <c r="H3514" s="17">
        <f t="shared" si="270"/>
        <v>58.516666666666666</v>
      </c>
      <c r="I3514" cm="1">
        <f t="array" ref="I3514">_xlfn.IFS(AND(NOT($I3513=0),$J3513),0,NOT($J3513),$I3513+$B$27,TRUE,$I3513)</f>
        <v>2.6333333333333289</v>
      </c>
      <c r="J3514" t="b" cm="1">
        <f t="array" ref="J3514">_xlfn.IFS($I3514&gt;=$C$5-$B$27,TRUE,$P3514&gt;=$B$6,FALSE,TRUE,$J3513)</f>
        <v>0</v>
      </c>
      <c r="K3514" t="b" cm="1">
        <f t="array" ref="K3514">_xlfn.IFS($L3514&gt;=$B$4-$B$27,FALSE,$I3514&gt;=$B$5-$B$27,TRUE,AND($J3514,NOT($K3513)),FALSE,$K3513,TRUE,TRUE,FALSE)</f>
        <v>0</v>
      </c>
      <c r="L3514" cm="1">
        <f t="array" ref="L3514">_xlfn.IFS($K3513,$L3513+$B$27,NOT($K3513),0,TRUE,$K3513)</f>
        <v>0</v>
      </c>
      <c r="M3514" t="b" cm="1">
        <f t="array" ref="M3514">_xlfn.IFS($K3514,FALSE,AND($J3514,NOT($K3514),$P3514&lt;$B$6),TRUE,TRUE,FALSE)</f>
        <v>0</v>
      </c>
      <c r="N3514" cm="1">
        <f t="array" ref="N3514">_xlfn.IFS($N3513&gt;=$C$7-$B$27,0,$M3513,$N3513+$B$27,TRUE,0)</f>
        <v>0</v>
      </c>
      <c r="O3514" t="b" cm="1">
        <f t="array" ref="O3514">_xlfn.IFS(AND($J3514,NOT($K3514),NOT($M3514)),TRUE,$P3514&gt;=$B$6,FALSE,AND($J3514,NOT($K3514),$M3514,$N3514=0),TRUE,TRUE,FALSE)</f>
        <v>0</v>
      </c>
      <c r="P3514" cm="1">
        <f t="array" ref="P3514">_xlfn.IFS(AND($O3513,$P3513&lt;$B$6),$P3513+1,AND(NOT($J3513),$P3513&gt;0),0,TRUE,$P3513)</f>
        <v>0</v>
      </c>
      <c r="Q3514" s="1">
        <f t="shared" si="271"/>
        <v>180</v>
      </c>
      <c r="R3514" s="1">
        <f t="shared" si="272"/>
        <v>9000</v>
      </c>
      <c r="S3514" s="17">
        <f t="shared" si="273"/>
        <v>153.80233551694675</v>
      </c>
      <c r="T3514" s="1" cm="1">
        <f t="array" ref="T3514">_xlfn.IFS($B$6=1,Q3514*$B$10,AND(P3513=0,P3514&gt;=1),T3513+$B$6*$B$10*$B$8,TRUE,T3513)</f>
        <v>7200</v>
      </c>
      <c r="U3514" s="17">
        <f t="shared" si="274"/>
        <v>123.0418684135574</v>
      </c>
    </row>
    <row r="3515" spans="7:21" x14ac:dyDescent="0.25">
      <c r="G3515" s="15">
        <v>3513</v>
      </c>
      <c r="H3515" s="17">
        <f t="shared" si="270"/>
        <v>58.533333333333331</v>
      </c>
      <c r="I3515" cm="1">
        <f t="array" ref="I3515">_xlfn.IFS(AND(NOT($I3514=0),$J3514),0,NOT($J3514),$I3514+$B$27,TRUE,$I3514)</f>
        <v>2.6499999999999955</v>
      </c>
      <c r="J3515" t="b" cm="1">
        <f t="array" ref="J3515">_xlfn.IFS($I3515&gt;=$C$5-$B$27,TRUE,$P3515&gt;=$B$6,FALSE,TRUE,$J3514)</f>
        <v>0</v>
      </c>
      <c r="K3515" t="b" cm="1">
        <f t="array" ref="K3515">_xlfn.IFS($L3515&gt;=$B$4-$B$27,FALSE,$I3515&gt;=$B$5-$B$27,TRUE,AND($J3515,NOT($K3514)),FALSE,$K3514,TRUE,TRUE,FALSE)</f>
        <v>0</v>
      </c>
      <c r="L3515" cm="1">
        <f t="array" ref="L3515">_xlfn.IFS($K3514,$L3514+$B$27,NOT($K3514),0,TRUE,$K3514)</f>
        <v>0</v>
      </c>
      <c r="M3515" t="b" cm="1">
        <f t="array" ref="M3515">_xlfn.IFS($K3515,FALSE,AND($J3515,NOT($K3515),$P3515&lt;$B$6),TRUE,TRUE,FALSE)</f>
        <v>0</v>
      </c>
      <c r="N3515" cm="1">
        <f t="array" ref="N3515">_xlfn.IFS($N3514&gt;=$C$7-$B$27,0,$M3514,$N3514+$B$27,TRUE,0)</f>
        <v>0</v>
      </c>
      <c r="O3515" t="b" cm="1">
        <f t="array" ref="O3515">_xlfn.IFS(AND($J3515,NOT($K3515),NOT($M3515)),TRUE,$P3515&gt;=$B$6,FALSE,AND($J3515,NOT($K3515),$M3515,$N3515=0),TRUE,TRUE,FALSE)</f>
        <v>0</v>
      </c>
      <c r="P3515" cm="1">
        <f t="array" ref="P3515">_xlfn.IFS(AND($O3514,$P3514&lt;$B$6),$P3514+1,AND(NOT($J3514),$P3514&gt;0),0,TRUE,$P3514)</f>
        <v>0</v>
      </c>
      <c r="Q3515" s="1">
        <f t="shared" si="271"/>
        <v>180</v>
      </c>
      <c r="R3515" s="1">
        <f t="shared" si="272"/>
        <v>9000</v>
      </c>
      <c r="S3515" s="17">
        <f t="shared" si="273"/>
        <v>153.75854214123007</v>
      </c>
      <c r="T3515" s="1" cm="1">
        <f t="array" ref="T3515">_xlfn.IFS($B$6=1,Q3515*$B$10,AND(P3514=0,P3515&gt;=1),T3514+$B$6*$B$10*$B$8,TRUE,T3514)</f>
        <v>7200</v>
      </c>
      <c r="U3515" s="17">
        <f t="shared" si="274"/>
        <v>123.00683371298406</v>
      </c>
    </row>
    <row r="3516" spans="7:21" x14ac:dyDescent="0.25">
      <c r="G3516" s="15">
        <v>3514</v>
      </c>
      <c r="H3516" s="17">
        <f t="shared" si="270"/>
        <v>58.55</v>
      </c>
      <c r="I3516" cm="1">
        <f t="array" ref="I3516">_xlfn.IFS(AND(NOT($I3515=0),$J3515),0,NOT($J3515),$I3515+$B$27,TRUE,$I3515)</f>
        <v>2.6666666666666621</v>
      </c>
      <c r="J3516" t="b" cm="1">
        <f t="array" ref="J3516">_xlfn.IFS($I3516&gt;=$C$5-$B$27,TRUE,$P3516&gt;=$B$6,FALSE,TRUE,$J3515)</f>
        <v>0</v>
      </c>
      <c r="K3516" t="b" cm="1">
        <f t="array" ref="K3516">_xlfn.IFS($L3516&gt;=$B$4-$B$27,FALSE,$I3516&gt;=$B$5-$B$27,TRUE,AND($J3516,NOT($K3515)),FALSE,$K3515,TRUE,TRUE,FALSE)</f>
        <v>0</v>
      </c>
      <c r="L3516" cm="1">
        <f t="array" ref="L3516">_xlfn.IFS($K3515,$L3515+$B$27,NOT($K3515),0,TRUE,$K3515)</f>
        <v>0</v>
      </c>
      <c r="M3516" t="b" cm="1">
        <f t="array" ref="M3516">_xlfn.IFS($K3516,FALSE,AND($J3516,NOT($K3516),$P3516&lt;$B$6),TRUE,TRUE,FALSE)</f>
        <v>0</v>
      </c>
      <c r="N3516" cm="1">
        <f t="array" ref="N3516">_xlfn.IFS($N3515&gt;=$C$7-$B$27,0,$M3515,$N3515+$B$27,TRUE,0)</f>
        <v>0</v>
      </c>
      <c r="O3516" t="b" cm="1">
        <f t="array" ref="O3516">_xlfn.IFS(AND($J3516,NOT($K3516),NOT($M3516)),TRUE,$P3516&gt;=$B$6,FALSE,AND($J3516,NOT($K3516),$M3516,$N3516=0),TRUE,TRUE,FALSE)</f>
        <v>0</v>
      </c>
      <c r="P3516" cm="1">
        <f t="array" ref="P3516">_xlfn.IFS(AND($O3515,$P3515&lt;$B$6),$P3515+1,AND(NOT($J3515),$P3515&gt;0),0,TRUE,$P3515)</f>
        <v>0</v>
      </c>
      <c r="Q3516" s="1">
        <f t="shared" si="271"/>
        <v>180</v>
      </c>
      <c r="R3516" s="1">
        <f t="shared" si="272"/>
        <v>9000</v>
      </c>
      <c r="S3516" s="17">
        <f t="shared" si="273"/>
        <v>153.71477369769428</v>
      </c>
      <c r="T3516" s="1" cm="1">
        <f t="array" ref="T3516">_xlfn.IFS($B$6=1,Q3516*$B$10,AND(P3515=0,P3516&gt;=1),T3515+$B$6*$B$10*$B$8,TRUE,T3515)</f>
        <v>7200</v>
      </c>
      <c r="U3516" s="17">
        <f t="shared" si="274"/>
        <v>122.97181895815542</v>
      </c>
    </row>
    <row r="3517" spans="7:21" x14ac:dyDescent="0.25">
      <c r="G3517" s="15">
        <v>3515</v>
      </c>
      <c r="H3517" s="17">
        <f t="shared" si="270"/>
        <v>58.566666666666663</v>
      </c>
      <c r="I3517" cm="1">
        <f t="array" ref="I3517">_xlfn.IFS(AND(NOT($I3516=0),$J3516),0,NOT($J3516),$I3516+$B$27,TRUE,$I3516)</f>
        <v>2.6833333333333287</v>
      </c>
      <c r="J3517" t="b" cm="1">
        <f t="array" ref="J3517">_xlfn.IFS($I3517&gt;=$C$5-$B$27,TRUE,$P3517&gt;=$B$6,FALSE,TRUE,$J3516)</f>
        <v>0</v>
      </c>
      <c r="K3517" t="b" cm="1">
        <f t="array" ref="K3517">_xlfn.IFS($L3517&gt;=$B$4-$B$27,FALSE,$I3517&gt;=$B$5-$B$27,TRUE,AND($J3517,NOT($K3516)),FALSE,$K3516,TRUE,TRUE,FALSE)</f>
        <v>0</v>
      </c>
      <c r="L3517" cm="1">
        <f t="array" ref="L3517">_xlfn.IFS($K3516,$L3516+$B$27,NOT($K3516),0,TRUE,$K3516)</f>
        <v>0</v>
      </c>
      <c r="M3517" t="b" cm="1">
        <f t="array" ref="M3517">_xlfn.IFS($K3517,FALSE,AND($J3517,NOT($K3517),$P3517&lt;$B$6),TRUE,TRUE,FALSE)</f>
        <v>0</v>
      </c>
      <c r="N3517" cm="1">
        <f t="array" ref="N3517">_xlfn.IFS($N3516&gt;=$C$7-$B$27,0,$M3516,$N3516+$B$27,TRUE,0)</f>
        <v>0</v>
      </c>
      <c r="O3517" t="b" cm="1">
        <f t="array" ref="O3517">_xlfn.IFS(AND($J3517,NOT($K3517),NOT($M3517)),TRUE,$P3517&gt;=$B$6,FALSE,AND($J3517,NOT($K3517),$M3517,$N3517=0),TRUE,TRUE,FALSE)</f>
        <v>0</v>
      </c>
      <c r="P3517" cm="1">
        <f t="array" ref="P3517">_xlfn.IFS(AND($O3516,$P3516&lt;$B$6),$P3516+1,AND(NOT($J3516),$P3516&gt;0),0,TRUE,$P3516)</f>
        <v>0</v>
      </c>
      <c r="Q3517" s="1">
        <f t="shared" si="271"/>
        <v>180</v>
      </c>
      <c r="R3517" s="1">
        <f t="shared" si="272"/>
        <v>9000</v>
      </c>
      <c r="S3517" s="17">
        <f t="shared" si="273"/>
        <v>153.67103016505408</v>
      </c>
      <c r="T3517" s="1" cm="1">
        <f t="array" ref="T3517">_xlfn.IFS($B$6=1,Q3517*$B$10,AND(P3516=0,P3517&gt;=1),T3516+$B$6*$B$10*$B$8,TRUE,T3516)</f>
        <v>7200</v>
      </c>
      <c r="U3517" s="17">
        <f t="shared" si="274"/>
        <v>122.93682413204327</v>
      </c>
    </row>
    <row r="3518" spans="7:21" x14ac:dyDescent="0.25">
      <c r="G3518" s="15">
        <v>3516</v>
      </c>
      <c r="H3518" s="17">
        <f t="shared" si="270"/>
        <v>58.583333333333336</v>
      </c>
      <c r="I3518" cm="1">
        <f t="array" ref="I3518">_xlfn.IFS(AND(NOT($I3517=0),$J3517),0,NOT($J3517),$I3517+$B$27,TRUE,$I3517)</f>
        <v>2.6999999999999953</v>
      </c>
      <c r="J3518" t="b" cm="1">
        <f t="array" ref="J3518">_xlfn.IFS($I3518&gt;=$C$5-$B$27,TRUE,$P3518&gt;=$B$6,FALSE,TRUE,$J3517)</f>
        <v>0</v>
      </c>
      <c r="K3518" t="b" cm="1">
        <f t="array" ref="K3518">_xlfn.IFS($L3518&gt;=$B$4-$B$27,FALSE,$I3518&gt;=$B$5-$B$27,TRUE,AND($J3518,NOT($K3517)),FALSE,$K3517,TRUE,TRUE,FALSE)</f>
        <v>0</v>
      </c>
      <c r="L3518" cm="1">
        <f t="array" ref="L3518">_xlfn.IFS($K3517,$L3517+$B$27,NOT($K3517),0,TRUE,$K3517)</f>
        <v>0</v>
      </c>
      <c r="M3518" t="b" cm="1">
        <f t="array" ref="M3518">_xlfn.IFS($K3518,FALSE,AND($J3518,NOT($K3518),$P3518&lt;$B$6),TRUE,TRUE,FALSE)</f>
        <v>0</v>
      </c>
      <c r="N3518" cm="1">
        <f t="array" ref="N3518">_xlfn.IFS($N3517&gt;=$C$7-$B$27,0,$M3517,$N3517+$B$27,TRUE,0)</f>
        <v>0</v>
      </c>
      <c r="O3518" t="b" cm="1">
        <f t="array" ref="O3518">_xlfn.IFS(AND($J3518,NOT($K3518),NOT($M3518)),TRUE,$P3518&gt;=$B$6,FALSE,AND($J3518,NOT($K3518),$M3518,$N3518=0),TRUE,TRUE,FALSE)</f>
        <v>0</v>
      </c>
      <c r="P3518" cm="1">
        <f t="array" ref="P3518">_xlfn.IFS(AND($O3517,$P3517&lt;$B$6),$P3517+1,AND(NOT($J3517),$P3517&gt;0),0,TRUE,$P3517)</f>
        <v>0</v>
      </c>
      <c r="Q3518" s="1">
        <f t="shared" si="271"/>
        <v>180</v>
      </c>
      <c r="R3518" s="1">
        <f t="shared" si="272"/>
        <v>9000</v>
      </c>
      <c r="S3518" s="17">
        <f t="shared" si="273"/>
        <v>153.62731152204836</v>
      </c>
      <c r="T3518" s="1" cm="1">
        <f t="array" ref="T3518">_xlfn.IFS($B$6=1,Q3518*$B$10,AND(P3517=0,P3518&gt;=1),T3517+$B$6*$B$10*$B$8,TRUE,T3517)</f>
        <v>7200</v>
      </c>
      <c r="U3518" s="17">
        <f t="shared" si="274"/>
        <v>122.90184921763868</v>
      </c>
    </row>
    <row r="3519" spans="7:21" x14ac:dyDescent="0.25">
      <c r="G3519" s="15">
        <v>3517</v>
      </c>
      <c r="H3519" s="17">
        <f t="shared" si="270"/>
        <v>58.6</v>
      </c>
      <c r="I3519" cm="1">
        <f t="array" ref="I3519">_xlfn.IFS(AND(NOT($I3518=0),$J3518),0,NOT($J3518),$I3518+$B$27,TRUE,$I3518)</f>
        <v>2.7166666666666619</v>
      </c>
      <c r="J3519" t="b" cm="1">
        <f t="array" ref="J3519">_xlfn.IFS($I3519&gt;=$C$5-$B$27,TRUE,$P3519&gt;=$B$6,FALSE,TRUE,$J3518)</f>
        <v>0</v>
      </c>
      <c r="K3519" t="b" cm="1">
        <f t="array" ref="K3519">_xlfn.IFS($L3519&gt;=$B$4-$B$27,FALSE,$I3519&gt;=$B$5-$B$27,TRUE,AND($J3519,NOT($K3518)),FALSE,$K3518,TRUE,TRUE,FALSE)</f>
        <v>0</v>
      </c>
      <c r="L3519" cm="1">
        <f t="array" ref="L3519">_xlfn.IFS($K3518,$L3518+$B$27,NOT($K3518),0,TRUE,$K3518)</f>
        <v>0</v>
      </c>
      <c r="M3519" t="b" cm="1">
        <f t="array" ref="M3519">_xlfn.IFS($K3519,FALSE,AND($J3519,NOT($K3519),$P3519&lt;$B$6),TRUE,TRUE,FALSE)</f>
        <v>0</v>
      </c>
      <c r="N3519" cm="1">
        <f t="array" ref="N3519">_xlfn.IFS($N3518&gt;=$C$7-$B$27,0,$M3518,$N3518+$B$27,TRUE,0)</f>
        <v>0</v>
      </c>
      <c r="O3519" t="b" cm="1">
        <f t="array" ref="O3519">_xlfn.IFS(AND($J3519,NOT($K3519),NOT($M3519)),TRUE,$P3519&gt;=$B$6,FALSE,AND($J3519,NOT($K3519),$M3519,$N3519=0),TRUE,TRUE,FALSE)</f>
        <v>0</v>
      </c>
      <c r="P3519" cm="1">
        <f t="array" ref="P3519">_xlfn.IFS(AND($O3518,$P3518&lt;$B$6),$P3518+1,AND(NOT($J3518),$P3518&gt;0),0,TRUE,$P3518)</f>
        <v>0</v>
      </c>
      <c r="Q3519" s="1">
        <f t="shared" si="271"/>
        <v>180</v>
      </c>
      <c r="R3519" s="1">
        <f t="shared" si="272"/>
        <v>9000</v>
      </c>
      <c r="S3519" s="17">
        <f t="shared" si="273"/>
        <v>153.58361774744026</v>
      </c>
      <c r="T3519" s="1" cm="1">
        <f t="array" ref="T3519">_xlfn.IFS($B$6=1,Q3519*$B$10,AND(P3518=0,P3519&gt;=1),T3518+$B$6*$B$10*$B$8,TRUE,T3518)</f>
        <v>7200</v>
      </c>
      <c r="U3519" s="17">
        <f t="shared" si="274"/>
        <v>122.86689419795222</v>
      </c>
    </row>
    <row r="3520" spans="7:21" x14ac:dyDescent="0.25">
      <c r="G3520" s="15">
        <v>3518</v>
      </c>
      <c r="H3520" s="17">
        <f t="shared" si="270"/>
        <v>58.616666666666667</v>
      </c>
      <c r="I3520" cm="1">
        <f t="array" ref="I3520">_xlfn.IFS(AND(NOT($I3519=0),$J3519),0,NOT($J3519),$I3519+$B$27,TRUE,$I3519)</f>
        <v>2.7333333333333285</v>
      </c>
      <c r="J3520" t="b" cm="1">
        <f t="array" ref="J3520">_xlfn.IFS($I3520&gt;=$C$5-$B$27,TRUE,$P3520&gt;=$B$6,FALSE,TRUE,$J3519)</f>
        <v>0</v>
      </c>
      <c r="K3520" t="b" cm="1">
        <f t="array" ref="K3520">_xlfn.IFS($L3520&gt;=$B$4-$B$27,FALSE,$I3520&gt;=$B$5-$B$27,TRUE,AND($J3520,NOT($K3519)),FALSE,$K3519,TRUE,TRUE,FALSE)</f>
        <v>0</v>
      </c>
      <c r="L3520" cm="1">
        <f t="array" ref="L3520">_xlfn.IFS($K3519,$L3519+$B$27,NOT($K3519),0,TRUE,$K3519)</f>
        <v>0</v>
      </c>
      <c r="M3520" t="b" cm="1">
        <f t="array" ref="M3520">_xlfn.IFS($K3520,FALSE,AND($J3520,NOT($K3520),$P3520&lt;$B$6),TRUE,TRUE,FALSE)</f>
        <v>0</v>
      </c>
      <c r="N3520" cm="1">
        <f t="array" ref="N3520">_xlfn.IFS($N3519&gt;=$C$7-$B$27,0,$M3519,$N3519+$B$27,TRUE,0)</f>
        <v>0</v>
      </c>
      <c r="O3520" t="b" cm="1">
        <f t="array" ref="O3520">_xlfn.IFS(AND($J3520,NOT($K3520),NOT($M3520)),TRUE,$P3520&gt;=$B$6,FALSE,AND($J3520,NOT($K3520),$M3520,$N3520=0),TRUE,TRUE,FALSE)</f>
        <v>0</v>
      </c>
      <c r="P3520" cm="1">
        <f t="array" ref="P3520">_xlfn.IFS(AND($O3519,$P3519&lt;$B$6),$P3519+1,AND(NOT($J3519),$P3519&gt;0),0,TRUE,$P3519)</f>
        <v>0</v>
      </c>
      <c r="Q3520" s="1">
        <f t="shared" si="271"/>
        <v>180</v>
      </c>
      <c r="R3520" s="1">
        <f t="shared" si="272"/>
        <v>9000</v>
      </c>
      <c r="S3520" s="17">
        <f t="shared" si="273"/>
        <v>153.53994882001706</v>
      </c>
      <c r="T3520" s="1" cm="1">
        <f t="array" ref="T3520">_xlfn.IFS($B$6=1,Q3520*$B$10,AND(P3519=0,P3520&gt;=1),T3519+$B$6*$B$10*$B$8,TRUE,T3519)</f>
        <v>7200</v>
      </c>
      <c r="U3520" s="17">
        <f t="shared" si="274"/>
        <v>122.83195905601364</v>
      </c>
    </row>
    <row r="3521" spans="7:21" x14ac:dyDescent="0.25">
      <c r="G3521" s="15">
        <v>3519</v>
      </c>
      <c r="H3521" s="17">
        <f t="shared" si="270"/>
        <v>58.633333333333333</v>
      </c>
      <c r="I3521" cm="1">
        <f t="array" ref="I3521">_xlfn.IFS(AND(NOT($I3520=0),$J3520),0,NOT($J3520),$I3520+$B$27,TRUE,$I3520)</f>
        <v>2.7499999999999951</v>
      </c>
      <c r="J3521" t="b" cm="1">
        <f t="array" ref="J3521">_xlfn.IFS($I3521&gt;=$C$5-$B$27,TRUE,$P3521&gt;=$B$6,FALSE,TRUE,$J3520)</f>
        <v>0</v>
      </c>
      <c r="K3521" t="b" cm="1">
        <f t="array" ref="K3521">_xlfn.IFS($L3521&gt;=$B$4-$B$27,FALSE,$I3521&gt;=$B$5-$B$27,TRUE,AND($J3521,NOT($K3520)),FALSE,$K3520,TRUE,TRUE,FALSE)</f>
        <v>0</v>
      </c>
      <c r="L3521" cm="1">
        <f t="array" ref="L3521">_xlfn.IFS($K3520,$L3520+$B$27,NOT($K3520),0,TRUE,$K3520)</f>
        <v>0</v>
      </c>
      <c r="M3521" t="b" cm="1">
        <f t="array" ref="M3521">_xlfn.IFS($K3521,FALSE,AND($J3521,NOT($K3521),$P3521&lt;$B$6),TRUE,TRUE,FALSE)</f>
        <v>0</v>
      </c>
      <c r="N3521" cm="1">
        <f t="array" ref="N3521">_xlfn.IFS($N3520&gt;=$C$7-$B$27,0,$M3520,$N3520+$B$27,TRUE,0)</f>
        <v>0</v>
      </c>
      <c r="O3521" t="b" cm="1">
        <f t="array" ref="O3521">_xlfn.IFS(AND($J3521,NOT($K3521),NOT($M3521)),TRUE,$P3521&gt;=$B$6,FALSE,AND($J3521,NOT($K3521),$M3521,$N3521=0),TRUE,TRUE,FALSE)</f>
        <v>0</v>
      </c>
      <c r="P3521" cm="1">
        <f t="array" ref="P3521">_xlfn.IFS(AND($O3520,$P3520&lt;$B$6),$P3520+1,AND(NOT($J3520),$P3520&gt;0),0,TRUE,$P3520)</f>
        <v>0</v>
      </c>
      <c r="Q3521" s="1">
        <f t="shared" si="271"/>
        <v>180</v>
      </c>
      <c r="R3521" s="1">
        <f t="shared" si="272"/>
        <v>9000</v>
      </c>
      <c r="S3521" s="17">
        <f t="shared" si="273"/>
        <v>153.4963047185901</v>
      </c>
      <c r="T3521" s="1" cm="1">
        <f t="array" ref="T3521">_xlfn.IFS($B$6=1,Q3521*$B$10,AND(P3520=0,P3521&gt;=1),T3520+$B$6*$B$10*$B$8,TRUE,T3520)</f>
        <v>7200</v>
      </c>
      <c r="U3521" s="17">
        <f t="shared" si="274"/>
        <v>122.79704377487209</v>
      </c>
    </row>
    <row r="3522" spans="7:21" x14ac:dyDescent="0.25">
      <c r="G3522" s="15">
        <v>3520</v>
      </c>
      <c r="H3522" s="17">
        <f t="shared" si="270"/>
        <v>58.65</v>
      </c>
      <c r="I3522" cm="1">
        <f t="array" ref="I3522">_xlfn.IFS(AND(NOT($I3521=0),$J3521),0,NOT($J3521),$I3521+$B$27,TRUE,$I3521)</f>
        <v>2.7666666666666617</v>
      </c>
      <c r="J3522" t="b" cm="1">
        <f t="array" ref="J3522">_xlfn.IFS($I3522&gt;=$C$5-$B$27,TRUE,$P3522&gt;=$B$6,FALSE,TRUE,$J3521)</f>
        <v>0</v>
      </c>
      <c r="K3522" t="b" cm="1">
        <f t="array" ref="K3522">_xlfn.IFS($L3522&gt;=$B$4-$B$27,FALSE,$I3522&gt;=$B$5-$B$27,TRUE,AND($J3522,NOT($K3521)),FALSE,$K3521,TRUE,TRUE,FALSE)</f>
        <v>0</v>
      </c>
      <c r="L3522" cm="1">
        <f t="array" ref="L3522">_xlfn.IFS($K3521,$L3521+$B$27,NOT($K3521),0,TRUE,$K3521)</f>
        <v>0</v>
      </c>
      <c r="M3522" t="b" cm="1">
        <f t="array" ref="M3522">_xlfn.IFS($K3522,FALSE,AND($J3522,NOT($K3522),$P3522&lt;$B$6),TRUE,TRUE,FALSE)</f>
        <v>0</v>
      </c>
      <c r="N3522" cm="1">
        <f t="array" ref="N3522">_xlfn.IFS($N3521&gt;=$C$7-$B$27,0,$M3521,$N3521+$B$27,TRUE,0)</f>
        <v>0</v>
      </c>
      <c r="O3522" t="b" cm="1">
        <f t="array" ref="O3522">_xlfn.IFS(AND($J3522,NOT($K3522),NOT($M3522)),TRUE,$P3522&gt;=$B$6,FALSE,AND($J3522,NOT($K3522),$M3522,$N3522=0),TRUE,TRUE,FALSE)</f>
        <v>0</v>
      </c>
      <c r="P3522" cm="1">
        <f t="array" ref="P3522">_xlfn.IFS(AND($O3521,$P3521&lt;$B$6),$P3521+1,AND(NOT($J3521),$P3521&gt;0),0,TRUE,$P3521)</f>
        <v>0</v>
      </c>
      <c r="Q3522" s="1">
        <f t="shared" si="271"/>
        <v>180</v>
      </c>
      <c r="R3522" s="1">
        <f t="shared" si="272"/>
        <v>9000</v>
      </c>
      <c r="S3522" s="17">
        <f t="shared" si="273"/>
        <v>153.45268542199489</v>
      </c>
      <c r="T3522" s="1" cm="1">
        <f t="array" ref="T3522">_xlfn.IFS($B$6=1,Q3522*$B$10,AND(P3521=0,P3522&gt;=1),T3521+$B$6*$B$10*$B$8,TRUE,T3521)</f>
        <v>7200</v>
      </c>
      <c r="U3522" s="17">
        <f t="shared" si="274"/>
        <v>122.76214833759592</v>
      </c>
    </row>
    <row r="3523" spans="7:21" x14ac:dyDescent="0.25">
      <c r="G3523" s="15">
        <v>3521</v>
      </c>
      <c r="H3523" s="17">
        <f t="shared" ref="H3523:H3586" si="275">($G3523-1)*$B$27</f>
        <v>58.666666666666664</v>
      </c>
      <c r="I3523" cm="1">
        <f t="array" ref="I3523">_xlfn.IFS(AND(NOT($I3522=0),$J3522),0,NOT($J3522),$I3522+$B$27,TRUE,$I3522)</f>
        <v>2.7833333333333283</v>
      </c>
      <c r="J3523" t="b" cm="1">
        <f t="array" ref="J3523">_xlfn.IFS($I3523&gt;=$C$5-$B$27,TRUE,$P3523&gt;=$B$6,FALSE,TRUE,$J3522)</f>
        <v>0</v>
      </c>
      <c r="K3523" t="b" cm="1">
        <f t="array" ref="K3523">_xlfn.IFS($L3523&gt;=$B$4-$B$27,FALSE,$I3523&gt;=$B$5-$B$27,TRUE,AND($J3523,NOT($K3522)),FALSE,$K3522,TRUE,TRUE,FALSE)</f>
        <v>0</v>
      </c>
      <c r="L3523" cm="1">
        <f t="array" ref="L3523">_xlfn.IFS($K3522,$L3522+$B$27,NOT($K3522),0,TRUE,$K3522)</f>
        <v>0</v>
      </c>
      <c r="M3523" t="b" cm="1">
        <f t="array" ref="M3523">_xlfn.IFS($K3523,FALSE,AND($J3523,NOT($K3523),$P3523&lt;$B$6),TRUE,TRUE,FALSE)</f>
        <v>0</v>
      </c>
      <c r="N3523" cm="1">
        <f t="array" ref="N3523">_xlfn.IFS($N3522&gt;=$C$7-$B$27,0,$M3522,$N3522+$B$27,TRUE,0)</f>
        <v>0</v>
      </c>
      <c r="O3523" t="b" cm="1">
        <f t="array" ref="O3523">_xlfn.IFS(AND($J3523,NOT($K3523),NOT($M3523)),TRUE,$P3523&gt;=$B$6,FALSE,AND($J3523,NOT($K3523),$M3523,$N3523=0),TRUE,TRUE,FALSE)</f>
        <v>0</v>
      </c>
      <c r="P3523" cm="1">
        <f t="array" ref="P3523">_xlfn.IFS(AND($O3522,$P3522&lt;$B$6),$P3522+1,AND(NOT($J3522),$P3522&gt;0),0,TRUE,$P3522)</f>
        <v>0</v>
      </c>
      <c r="Q3523" s="1">
        <f t="shared" ref="Q3523:Q3586" si="276">IF($O3522,$Q3522+$B$8,$Q3522)</f>
        <v>180</v>
      </c>
      <c r="R3523" s="1">
        <f t="shared" ref="R3523:R3586" si="277">IF($O3522,$R3522+$B$8*$B$9,$R3522)</f>
        <v>9000</v>
      </c>
      <c r="S3523" s="17">
        <f t="shared" si="273"/>
        <v>153.40909090909091</v>
      </c>
      <c r="T3523" s="1" cm="1">
        <f t="array" ref="T3523">_xlfn.IFS($B$6=1,Q3523*$B$10,AND(P3522=0,P3523&gt;=1),T3522+$B$6*$B$10*$B$8,TRUE,T3522)</f>
        <v>7200</v>
      </c>
      <c r="U3523" s="17">
        <f t="shared" si="274"/>
        <v>122.72727272727273</v>
      </c>
    </row>
    <row r="3524" spans="7:21" x14ac:dyDescent="0.25">
      <c r="G3524" s="15">
        <v>3522</v>
      </c>
      <c r="H3524" s="17">
        <f t="shared" si="275"/>
        <v>58.68333333333333</v>
      </c>
      <c r="I3524" cm="1">
        <f t="array" ref="I3524">_xlfn.IFS(AND(NOT($I3523=0),$J3523),0,NOT($J3523),$I3523+$B$27,TRUE,$I3523)</f>
        <v>2.7999999999999949</v>
      </c>
      <c r="J3524" t="b" cm="1">
        <f t="array" ref="J3524">_xlfn.IFS($I3524&gt;=$C$5-$B$27,TRUE,$P3524&gt;=$B$6,FALSE,TRUE,$J3523)</f>
        <v>0</v>
      </c>
      <c r="K3524" t="b" cm="1">
        <f t="array" ref="K3524">_xlfn.IFS($L3524&gt;=$B$4-$B$27,FALSE,$I3524&gt;=$B$5-$B$27,TRUE,AND($J3524,NOT($K3523)),FALSE,$K3523,TRUE,TRUE,FALSE)</f>
        <v>0</v>
      </c>
      <c r="L3524" cm="1">
        <f t="array" ref="L3524">_xlfn.IFS($K3523,$L3523+$B$27,NOT($K3523),0,TRUE,$K3523)</f>
        <v>0</v>
      </c>
      <c r="M3524" t="b" cm="1">
        <f t="array" ref="M3524">_xlfn.IFS($K3524,FALSE,AND($J3524,NOT($K3524),$P3524&lt;$B$6),TRUE,TRUE,FALSE)</f>
        <v>0</v>
      </c>
      <c r="N3524" cm="1">
        <f t="array" ref="N3524">_xlfn.IFS($N3523&gt;=$C$7-$B$27,0,$M3523,$N3523+$B$27,TRUE,0)</f>
        <v>0</v>
      </c>
      <c r="O3524" t="b" cm="1">
        <f t="array" ref="O3524">_xlfn.IFS(AND($J3524,NOT($K3524),NOT($M3524)),TRUE,$P3524&gt;=$B$6,FALSE,AND($J3524,NOT($K3524),$M3524,$N3524=0),TRUE,TRUE,FALSE)</f>
        <v>0</v>
      </c>
      <c r="P3524" cm="1">
        <f t="array" ref="P3524">_xlfn.IFS(AND($O3523,$P3523&lt;$B$6),$P3523+1,AND(NOT($J3523),$P3523&gt;0),0,TRUE,$P3523)</f>
        <v>0</v>
      </c>
      <c r="Q3524" s="1">
        <f t="shared" si="276"/>
        <v>180</v>
      </c>
      <c r="R3524" s="1">
        <f t="shared" si="277"/>
        <v>9000</v>
      </c>
      <c r="S3524" s="17">
        <f t="shared" ref="S3524:S3587" si="278">$R3524/$H3524</f>
        <v>153.36552115876174</v>
      </c>
      <c r="T3524" s="1" cm="1">
        <f t="array" ref="T3524">_xlfn.IFS($B$6=1,Q3524*$B$10,AND(P3523=0,P3524&gt;=1),T3523+$B$6*$B$10*$B$8,TRUE,T3523)</f>
        <v>7200</v>
      </c>
      <c r="U3524" s="17">
        <f t="shared" ref="U3524:U3587" si="279">T3524/H3524</f>
        <v>122.69241692700938</v>
      </c>
    </row>
    <row r="3525" spans="7:21" x14ac:dyDescent="0.25">
      <c r="G3525" s="15">
        <v>3523</v>
      </c>
      <c r="H3525" s="17">
        <f t="shared" si="275"/>
        <v>58.699999999999996</v>
      </c>
      <c r="I3525" cm="1">
        <f t="array" ref="I3525">_xlfn.IFS(AND(NOT($I3524=0),$J3524),0,NOT($J3524),$I3524+$B$27,TRUE,$I3524)</f>
        <v>2.8166666666666615</v>
      </c>
      <c r="J3525" t="b" cm="1">
        <f t="array" ref="J3525">_xlfn.IFS($I3525&gt;=$C$5-$B$27,TRUE,$P3525&gt;=$B$6,FALSE,TRUE,$J3524)</f>
        <v>0</v>
      </c>
      <c r="K3525" t="b" cm="1">
        <f t="array" ref="K3525">_xlfn.IFS($L3525&gt;=$B$4-$B$27,FALSE,$I3525&gt;=$B$5-$B$27,TRUE,AND($J3525,NOT($K3524)),FALSE,$K3524,TRUE,TRUE,FALSE)</f>
        <v>0</v>
      </c>
      <c r="L3525" cm="1">
        <f t="array" ref="L3525">_xlfn.IFS($K3524,$L3524+$B$27,NOT($K3524),0,TRUE,$K3524)</f>
        <v>0</v>
      </c>
      <c r="M3525" t="b" cm="1">
        <f t="array" ref="M3525">_xlfn.IFS($K3525,FALSE,AND($J3525,NOT($K3525),$P3525&lt;$B$6),TRUE,TRUE,FALSE)</f>
        <v>0</v>
      </c>
      <c r="N3525" cm="1">
        <f t="array" ref="N3525">_xlfn.IFS($N3524&gt;=$C$7-$B$27,0,$M3524,$N3524+$B$27,TRUE,0)</f>
        <v>0</v>
      </c>
      <c r="O3525" t="b" cm="1">
        <f t="array" ref="O3525">_xlfn.IFS(AND($J3525,NOT($K3525),NOT($M3525)),TRUE,$P3525&gt;=$B$6,FALSE,AND($J3525,NOT($K3525),$M3525,$N3525=0),TRUE,TRUE,FALSE)</f>
        <v>0</v>
      </c>
      <c r="P3525" cm="1">
        <f t="array" ref="P3525">_xlfn.IFS(AND($O3524,$P3524&lt;$B$6),$P3524+1,AND(NOT($J3524),$P3524&gt;0),0,TRUE,$P3524)</f>
        <v>0</v>
      </c>
      <c r="Q3525" s="1">
        <f t="shared" si="276"/>
        <v>180</v>
      </c>
      <c r="R3525" s="1">
        <f t="shared" si="277"/>
        <v>9000</v>
      </c>
      <c r="S3525" s="17">
        <f t="shared" si="278"/>
        <v>153.32197614991483</v>
      </c>
      <c r="T3525" s="1" cm="1">
        <f t="array" ref="T3525">_xlfn.IFS($B$6=1,Q3525*$B$10,AND(P3524=0,P3525&gt;=1),T3524+$B$6*$B$10*$B$8,TRUE,T3524)</f>
        <v>7200</v>
      </c>
      <c r="U3525" s="17">
        <f t="shared" si="279"/>
        <v>122.65758091993186</v>
      </c>
    </row>
    <row r="3526" spans="7:21" x14ac:dyDescent="0.25">
      <c r="G3526" s="15">
        <v>3524</v>
      </c>
      <c r="H3526" s="17">
        <f t="shared" si="275"/>
        <v>58.716666666666669</v>
      </c>
      <c r="I3526" cm="1">
        <f t="array" ref="I3526">_xlfn.IFS(AND(NOT($I3525=0),$J3525),0,NOT($J3525),$I3525+$B$27,TRUE,$I3525)</f>
        <v>2.8333333333333282</v>
      </c>
      <c r="J3526" t="b" cm="1">
        <f t="array" ref="J3526">_xlfn.IFS($I3526&gt;=$C$5-$B$27,TRUE,$P3526&gt;=$B$6,FALSE,TRUE,$J3525)</f>
        <v>0</v>
      </c>
      <c r="K3526" t="b" cm="1">
        <f t="array" ref="K3526">_xlfn.IFS($L3526&gt;=$B$4-$B$27,FALSE,$I3526&gt;=$B$5-$B$27,TRUE,AND($J3526,NOT($K3525)),FALSE,$K3525,TRUE,TRUE,FALSE)</f>
        <v>0</v>
      </c>
      <c r="L3526" cm="1">
        <f t="array" ref="L3526">_xlfn.IFS($K3525,$L3525+$B$27,NOT($K3525),0,TRUE,$K3525)</f>
        <v>0</v>
      </c>
      <c r="M3526" t="b" cm="1">
        <f t="array" ref="M3526">_xlfn.IFS($K3526,FALSE,AND($J3526,NOT($K3526),$P3526&lt;$B$6),TRUE,TRUE,FALSE)</f>
        <v>0</v>
      </c>
      <c r="N3526" cm="1">
        <f t="array" ref="N3526">_xlfn.IFS($N3525&gt;=$C$7-$B$27,0,$M3525,$N3525+$B$27,TRUE,0)</f>
        <v>0</v>
      </c>
      <c r="O3526" t="b" cm="1">
        <f t="array" ref="O3526">_xlfn.IFS(AND($J3526,NOT($K3526),NOT($M3526)),TRUE,$P3526&gt;=$B$6,FALSE,AND($J3526,NOT($K3526),$M3526,$N3526=0),TRUE,TRUE,FALSE)</f>
        <v>0</v>
      </c>
      <c r="P3526" cm="1">
        <f t="array" ref="P3526">_xlfn.IFS(AND($O3525,$P3525&lt;$B$6),$P3525+1,AND(NOT($J3525),$P3525&gt;0),0,TRUE,$P3525)</f>
        <v>0</v>
      </c>
      <c r="Q3526" s="1">
        <f t="shared" si="276"/>
        <v>180</v>
      </c>
      <c r="R3526" s="1">
        <f t="shared" si="277"/>
        <v>9000</v>
      </c>
      <c r="S3526" s="17">
        <f t="shared" si="278"/>
        <v>153.27845586148169</v>
      </c>
      <c r="T3526" s="1" cm="1">
        <f t="array" ref="T3526">_xlfn.IFS($B$6=1,Q3526*$B$10,AND(P3525=0,P3526&gt;=1),T3525+$B$6*$B$10*$B$8,TRUE,T3525)</f>
        <v>7200</v>
      </c>
      <c r="U3526" s="17">
        <f t="shared" si="279"/>
        <v>122.62276468918535</v>
      </c>
    </row>
    <row r="3527" spans="7:21" x14ac:dyDescent="0.25">
      <c r="G3527" s="15">
        <v>3525</v>
      </c>
      <c r="H3527" s="17">
        <f t="shared" si="275"/>
        <v>58.733333333333334</v>
      </c>
      <c r="I3527" cm="1">
        <f t="array" ref="I3527">_xlfn.IFS(AND(NOT($I3526=0),$J3526),0,NOT($J3526),$I3526+$B$27,TRUE,$I3526)</f>
        <v>2.8499999999999948</v>
      </c>
      <c r="J3527" t="b" cm="1">
        <f t="array" ref="J3527">_xlfn.IFS($I3527&gt;=$C$5-$B$27,TRUE,$P3527&gt;=$B$6,FALSE,TRUE,$J3526)</f>
        <v>0</v>
      </c>
      <c r="K3527" t="b" cm="1">
        <f t="array" ref="K3527">_xlfn.IFS($L3527&gt;=$B$4-$B$27,FALSE,$I3527&gt;=$B$5-$B$27,TRUE,AND($J3527,NOT($K3526)),FALSE,$K3526,TRUE,TRUE,FALSE)</f>
        <v>0</v>
      </c>
      <c r="L3527" cm="1">
        <f t="array" ref="L3527">_xlfn.IFS($K3526,$L3526+$B$27,NOT($K3526),0,TRUE,$K3526)</f>
        <v>0</v>
      </c>
      <c r="M3527" t="b" cm="1">
        <f t="array" ref="M3527">_xlfn.IFS($K3527,FALSE,AND($J3527,NOT($K3527),$P3527&lt;$B$6),TRUE,TRUE,FALSE)</f>
        <v>0</v>
      </c>
      <c r="N3527" cm="1">
        <f t="array" ref="N3527">_xlfn.IFS($N3526&gt;=$C$7-$B$27,0,$M3526,$N3526+$B$27,TRUE,0)</f>
        <v>0</v>
      </c>
      <c r="O3527" t="b" cm="1">
        <f t="array" ref="O3527">_xlfn.IFS(AND($J3527,NOT($K3527),NOT($M3527)),TRUE,$P3527&gt;=$B$6,FALSE,AND($J3527,NOT($K3527),$M3527,$N3527=0),TRUE,TRUE,FALSE)</f>
        <v>0</v>
      </c>
      <c r="P3527" cm="1">
        <f t="array" ref="P3527">_xlfn.IFS(AND($O3526,$P3526&lt;$B$6),$P3526+1,AND(NOT($J3526),$P3526&gt;0),0,TRUE,$P3526)</f>
        <v>0</v>
      </c>
      <c r="Q3527" s="1">
        <f t="shared" si="276"/>
        <v>180</v>
      </c>
      <c r="R3527" s="1">
        <f t="shared" si="277"/>
        <v>9000</v>
      </c>
      <c r="S3527" s="17">
        <f t="shared" si="278"/>
        <v>153.23496027241771</v>
      </c>
      <c r="T3527" s="1" cm="1">
        <f t="array" ref="T3527">_xlfn.IFS($B$6=1,Q3527*$B$10,AND(P3526=0,P3527&gt;=1),T3526+$B$6*$B$10*$B$8,TRUE,T3526)</f>
        <v>7200</v>
      </c>
      <c r="U3527" s="17">
        <f t="shared" si="279"/>
        <v>122.58796821793416</v>
      </c>
    </row>
    <row r="3528" spans="7:21" x14ac:dyDescent="0.25">
      <c r="G3528" s="15">
        <v>3526</v>
      </c>
      <c r="H3528" s="17">
        <f t="shared" si="275"/>
        <v>58.75</v>
      </c>
      <c r="I3528" cm="1">
        <f t="array" ref="I3528">_xlfn.IFS(AND(NOT($I3527=0),$J3527),0,NOT($J3527),$I3527+$B$27,TRUE,$I3527)</f>
        <v>2.8666666666666614</v>
      </c>
      <c r="J3528" t="b" cm="1">
        <f t="array" ref="J3528">_xlfn.IFS($I3528&gt;=$C$5-$B$27,TRUE,$P3528&gt;=$B$6,FALSE,TRUE,$J3527)</f>
        <v>0</v>
      </c>
      <c r="K3528" t="b" cm="1">
        <f t="array" ref="K3528">_xlfn.IFS($L3528&gt;=$B$4-$B$27,FALSE,$I3528&gt;=$B$5-$B$27,TRUE,AND($J3528,NOT($K3527)),FALSE,$K3527,TRUE,TRUE,FALSE)</f>
        <v>0</v>
      </c>
      <c r="L3528" cm="1">
        <f t="array" ref="L3528">_xlfn.IFS($K3527,$L3527+$B$27,NOT($K3527),0,TRUE,$K3527)</f>
        <v>0</v>
      </c>
      <c r="M3528" t="b" cm="1">
        <f t="array" ref="M3528">_xlfn.IFS($K3528,FALSE,AND($J3528,NOT($K3528),$P3528&lt;$B$6),TRUE,TRUE,FALSE)</f>
        <v>0</v>
      </c>
      <c r="N3528" cm="1">
        <f t="array" ref="N3528">_xlfn.IFS($N3527&gt;=$C$7-$B$27,0,$M3527,$N3527+$B$27,TRUE,0)</f>
        <v>0</v>
      </c>
      <c r="O3528" t="b" cm="1">
        <f t="array" ref="O3528">_xlfn.IFS(AND($J3528,NOT($K3528),NOT($M3528)),TRUE,$P3528&gt;=$B$6,FALSE,AND($J3528,NOT($K3528),$M3528,$N3528=0),TRUE,TRUE,FALSE)</f>
        <v>0</v>
      </c>
      <c r="P3528" cm="1">
        <f t="array" ref="P3528">_xlfn.IFS(AND($O3527,$P3527&lt;$B$6),$P3527+1,AND(NOT($J3527),$P3527&gt;0),0,TRUE,$P3527)</f>
        <v>0</v>
      </c>
      <c r="Q3528" s="1">
        <f t="shared" si="276"/>
        <v>180</v>
      </c>
      <c r="R3528" s="1">
        <f t="shared" si="277"/>
        <v>9000</v>
      </c>
      <c r="S3528" s="17">
        <f t="shared" si="278"/>
        <v>153.19148936170214</v>
      </c>
      <c r="T3528" s="1" cm="1">
        <f t="array" ref="T3528">_xlfn.IFS($B$6=1,Q3528*$B$10,AND(P3527=0,P3528&gt;=1),T3527+$B$6*$B$10*$B$8,TRUE,T3527)</f>
        <v>7200</v>
      </c>
      <c r="U3528" s="17">
        <f t="shared" si="279"/>
        <v>122.55319148936171</v>
      </c>
    </row>
    <row r="3529" spans="7:21" x14ac:dyDescent="0.25">
      <c r="G3529" s="15">
        <v>3527</v>
      </c>
      <c r="H3529" s="17">
        <f t="shared" si="275"/>
        <v>58.766666666666666</v>
      </c>
      <c r="I3529" cm="1">
        <f t="array" ref="I3529">_xlfn.IFS(AND(NOT($I3528=0),$J3528),0,NOT($J3528),$I3528+$B$27,TRUE,$I3528)</f>
        <v>2.883333333333328</v>
      </c>
      <c r="J3529" t="b" cm="1">
        <f t="array" ref="J3529">_xlfn.IFS($I3529&gt;=$C$5-$B$27,TRUE,$P3529&gt;=$B$6,FALSE,TRUE,$J3528)</f>
        <v>0</v>
      </c>
      <c r="K3529" t="b" cm="1">
        <f t="array" ref="K3529">_xlfn.IFS($L3529&gt;=$B$4-$B$27,FALSE,$I3529&gt;=$B$5-$B$27,TRUE,AND($J3529,NOT($K3528)),FALSE,$K3528,TRUE,TRUE,FALSE)</f>
        <v>0</v>
      </c>
      <c r="L3529" cm="1">
        <f t="array" ref="L3529">_xlfn.IFS($K3528,$L3528+$B$27,NOT($K3528),0,TRUE,$K3528)</f>
        <v>0</v>
      </c>
      <c r="M3529" t="b" cm="1">
        <f t="array" ref="M3529">_xlfn.IFS($K3529,FALSE,AND($J3529,NOT($K3529),$P3529&lt;$B$6),TRUE,TRUE,FALSE)</f>
        <v>0</v>
      </c>
      <c r="N3529" cm="1">
        <f t="array" ref="N3529">_xlfn.IFS($N3528&gt;=$C$7-$B$27,0,$M3528,$N3528+$B$27,TRUE,0)</f>
        <v>0</v>
      </c>
      <c r="O3529" t="b" cm="1">
        <f t="array" ref="O3529">_xlfn.IFS(AND($J3529,NOT($K3529),NOT($M3529)),TRUE,$P3529&gt;=$B$6,FALSE,AND($J3529,NOT($K3529),$M3529,$N3529=0),TRUE,TRUE,FALSE)</f>
        <v>0</v>
      </c>
      <c r="P3529" cm="1">
        <f t="array" ref="P3529">_xlfn.IFS(AND($O3528,$P3528&lt;$B$6),$P3528+1,AND(NOT($J3528),$P3528&gt;0),0,TRUE,$P3528)</f>
        <v>0</v>
      </c>
      <c r="Q3529" s="1">
        <f t="shared" si="276"/>
        <v>180</v>
      </c>
      <c r="R3529" s="1">
        <f t="shared" si="277"/>
        <v>9000</v>
      </c>
      <c r="S3529" s="17">
        <f t="shared" si="278"/>
        <v>153.14804310833807</v>
      </c>
      <c r="T3529" s="1" cm="1">
        <f t="array" ref="T3529">_xlfn.IFS($B$6=1,Q3529*$B$10,AND(P3528=0,P3529&gt;=1),T3528+$B$6*$B$10*$B$8,TRUE,T3528)</f>
        <v>7200</v>
      </c>
      <c r="U3529" s="17">
        <f t="shared" si="279"/>
        <v>122.51843448667044</v>
      </c>
    </row>
    <row r="3530" spans="7:21" x14ac:dyDescent="0.25">
      <c r="G3530" s="15">
        <v>3528</v>
      </c>
      <c r="H3530" s="17">
        <f t="shared" si="275"/>
        <v>58.783333333333331</v>
      </c>
      <c r="I3530" cm="1">
        <f t="array" ref="I3530">_xlfn.IFS(AND(NOT($I3529=0),$J3529),0,NOT($J3529),$I3529+$B$27,TRUE,$I3529)</f>
        <v>2.8999999999999946</v>
      </c>
      <c r="J3530" t="b" cm="1">
        <f t="array" ref="J3530">_xlfn.IFS($I3530&gt;=$C$5-$B$27,TRUE,$P3530&gt;=$B$6,FALSE,TRUE,$J3529)</f>
        <v>0</v>
      </c>
      <c r="K3530" t="b" cm="1">
        <f t="array" ref="K3530">_xlfn.IFS($L3530&gt;=$B$4-$B$27,FALSE,$I3530&gt;=$B$5-$B$27,TRUE,AND($J3530,NOT($K3529)),FALSE,$K3529,TRUE,TRUE,FALSE)</f>
        <v>0</v>
      </c>
      <c r="L3530" cm="1">
        <f t="array" ref="L3530">_xlfn.IFS($K3529,$L3529+$B$27,NOT($K3529),0,TRUE,$K3529)</f>
        <v>0</v>
      </c>
      <c r="M3530" t="b" cm="1">
        <f t="array" ref="M3530">_xlfn.IFS($K3530,FALSE,AND($J3530,NOT($K3530),$P3530&lt;$B$6),TRUE,TRUE,FALSE)</f>
        <v>0</v>
      </c>
      <c r="N3530" cm="1">
        <f t="array" ref="N3530">_xlfn.IFS($N3529&gt;=$C$7-$B$27,0,$M3529,$N3529+$B$27,TRUE,0)</f>
        <v>0</v>
      </c>
      <c r="O3530" t="b" cm="1">
        <f t="array" ref="O3530">_xlfn.IFS(AND($J3530,NOT($K3530),NOT($M3530)),TRUE,$P3530&gt;=$B$6,FALSE,AND($J3530,NOT($K3530),$M3530,$N3530=0),TRUE,TRUE,FALSE)</f>
        <v>0</v>
      </c>
      <c r="P3530" cm="1">
        <f t="array" ref="P3530">_xlfn.IFS(AND($O3529,$P3529&lt;$B$6),$P3529+1,AND(NOT($J3529),$P3529&gt;0),0,TRUE,$P3529)</f>
        <v>0</v>
      </c>
      <c r="Q3530" s="1">
        <f t="shared" si="276"/>
        <v>180</v>
      </c>
      <c r="R3530" s="1">
        <f t="shared" si="277"/>
        <v>9000</v>
      </c>
      <c r="S3530" s="17">
        <f t="shared" si="278"/>
        <v>153.10462149135242</v>
      </c>
      <c r="T3530" s="1" cm="1">
        <f t="array" ref="T3530">_xlfn.IFS($B$6=1,Q3530*$B$10,AND(P3529=0,P3530&gt;=1),T3529+$B$6*$B$10*$B$8,TRUE,T3529)</f>
        <v>7200</v>
      </c>
      <c r="U3530" s="17">
        <f t="shared" si="279"/>
        <v>122.48369719308194</v>
      </c>
    </row>
    <row r="3531" spans="7:21" x14ac:dyDescent="0.25">
      <c r="G3531" s="15">
        <v>3529</v>
      </c>
      <c r="H3531" s="17">
        <f t="shared" si="275"/>
        <v>58.8</v>
      </c>
      <c r="I3531" cm="1">
        <f t="array" ref="I3531">_xlfn.IFS(AND(NOT($I3530=0),$J3530),0,NOT($J3530),$I3530+$B$27,TRUE,$I3530)</f>
        <v>2.9166666666666612</v>
      </c>
      <c r="J3531" t="b" cm="1">
        <f t="array" ref="J3531">_xlfn.IFS($I3531&gt;=$C$5-$B$27,TRUE,$P3531&gt;=$B$6,FALSE,TRUE,$J3530)</f>
        <v>0</v>
      </c>
      <c r="K3531" t="b" cm="1">
        <f t="array" ref="K3531">_xlfn.IFS($L3531&gt;=$B$4-$B$27,FALSE,$I3531&gt;=$B$5-$B$27,TRUE,AND($J3531,NOT($K3530)),FALSE,$K3530,TRUE,TRUE,FALSE)</f>
        <v>0</v>
      </c>
      <c r="L3531" cm="1">
        <f t="array" ref="L3531">_xlfn.IFS($K3530,$L3530+$B$27,NOT($K3530),0,TRUE,$K3530)</f>
        <v>0</v>
      </c>
      <c r="M3531" t="b" cm="1">
        <f t="array" ref="M3531">_xlfn.IFS($K3531,FALSE,AND($J3531,NOT($K3531),$P3531&lt;$B$6),TRUE,TRUE,FALSE)</f>
        <v>0</v>
      </c>
      <c r="N3531" cm="1">
        <f t="array" ref="N3531">_xlfn.IFS($N3530&gt;=$C$7-$B$27,0,$M3530,$N3530+$B$27,TRUE,0)</f>
        <v>0</v>
      </c>
      <c r="O3531" t="b" cm="1">
        <f t="array" ref="O3531">_xlfn.IFS(AND($J3531,NOT($K3531),NOT($M3531)),TRUE,$P3531&gt;=$B$6,FALSE,AND($J3531,NOT($K3531),$M3531,$N3531=0),TRUE,TRUE,FALSE)</f>
        <v>0</v>
      </c>
      <c r="P3531" cm="1">
        <f t="array" ref="P3531">_xlfn.IFS(AND($O3530,$P3530&lt;$B$6),$P3530+1,AND(NOT($J3530),$P3530&gt;0),0,TRUE,$P3530)</f>
        <v>0</v>
      </c>
      <c r="Q3531" s="1">
        <f t="shared" si="276"/>
        <v>180</v>
      </c>
      <c r="R3531" s="1">
        <f t="shared" si="277"/>
        <v>9000</v>
      </c>
      <c r="S3531" s="17">
        <f t="shared" si="278"/>
        <v>153.06122448979593</v>
      </c>
      <c r="T3531" s="1" cm="1">
        <f t="array" ref="T3531">_xlfn.IFS($B$6=1,Q3531*$B$10,AND(P3530=0,P3531&gt;=1),T3530+$B$6*$B$10*$B$8,TRUE,T3530)</f>
        <v>7200</v>
      </c>
      <c r="U3531" s="17">
        <f t="shared" si="279"/>
        <v>122.44897959183675</v>
      </c>
    </row>
    <row r="3532" spans="7:21" x14ac:dyDescent="0.25">
      <c r="G3532" s="15">
        <v>3530</v>
      </c>
      <c r="H3532" s="17">
        <f t="shared" si="275"/>
        <v>58.816666666666663</v>
      </c>
      <c r="I3532" cm="1">
        <f t="array" ref="I3532">_xlfn.IFS(AND(NOT($I3531=0),$J3531),0,NOT($J3531),$I3531+$B$27,TRUE,$I3531)</f>
        <v>2.9333333333333278</v>
      </c>
      <c r="J3532" t="b" cm="1">
        <f t="array" ref="J3532">_xlfn.IFS($I3532&gt;=$C$5-$B$27,TRUE,$P3532&gt;=$B$6,FALSE,TRUE,$J3531)</f>
        <v>0</v>
      </c>
      <c r="K3532" t="b" cm="1">
        <f t="array" ref="K3532">_xlfn.IFS($L3532&gt;=$B$4-$B$27,FALSE,$I3532&gt;=$B$5-$B$27,TRUE,AND($J3532,NOT($K3531)),FALSE,$K3531,TRUE,TRUE,FALSE)</f>
        <v>0</v>
      </c>
      <c r="L3532" cm="1">
        <f t="array" ref="L3532">_xlfn.IFS($K3531,$L3531+$B$27,NOT($K3531),0,TRUE,$K3531)</f>
        <v>0</v>
      </c>
      <c r="M3532" t="b" cm="1">
        <f t="array" ref="M3532">_xlfn.IFS($K3532,FALSE,AND($J3532,NOT($K3532),$P3532&lt;$B$6),TRUE,TRUE,FALSE)</f>
        <v>0</v>
      </c>
      <c r="N3532" cm="1">
        <f t="array" ref="N3532">_xlfn.IFS($N3531&gt;=$C$7-$B$27,0,$M3531,$N3531+$B$27,TRUE,0)</f>
        <v>0</v>
      </c>
      <c r="O3532" t="b" cm="1">
        <f t="array" ref="O3532">_xlfn.IFS(AND($J3532,NOT($K3532),NOT($M3532)),TRUE,$P3532&gt;=$B$6,FALSE,AND($J3532,NOT($K3532),$M3532,$N3532=0),TRUE,TRUE,FALSE)</f>
        <v>0</v>
      </c>
      <c r="P3532" cm="1">
        <f t="array" ref="P3532">_xlfn.IFS(AND($O3531,$P3531&lt;$B$6),$P3531+1,AND(NOT($J3531),$P3531&gt;0),0,TRUE,$P3531)</f>
        <v>0</v>
      </c>
      <c r="Q3532" s="1">
        <f t="shared" si="276"/>
        <v>180</v>
      </c>
      <c r="R3532" s="1">
        <f t="shared" si="277"/>
        <v>9000</v>
      </c>
      <c r="S3532" s="17">
        <f t="shared" si="278"/>
        <v>153.01785208274299</v>
      </c>
      <c r="T3532" s="1" cm="1">
        <f t="array" ref="T3532">_xlfn.IFS($B$6=1,Q3532*$B$10,AND(P3531=0,P3532&gt;=1),T3531+$B$6*$B$10*$B$8,TRUE,T3531)</f>
        <v>7200</v>
      </c>
      <c r="U3532" s="17">
        <f t="shared" si="279"/>
        <v>122.4142816661944</v>
      </c>
    </row>
    <row r="3533" spans="7:21" x14ac:dyDescent="0.25">
      <c r="G3533" s="15">
        <v>3531</v>
      </c>
      <c r="H3533" s="17">
        <f t="shared" si="275"/>
        <v>58.833333333333336</v>
      </c>
      <c r="I3533" cm="1">
        <f t="array" ref="I3533">_xlfn.IFS(AND(NOT($I3532=0),$J3532),0,NOT($J3532),$I3532+$B$27,TRUE,$I3532)</f>
        <v>2.9499999999999944</v>
      </c>
      <c r="J3533" t="b" cm="1">
        <f t="array" ref="J3533">_xlfn.IFS($I3533&gt;=$C$5-$B$27,TRUE,$P3533&gt;=$B$6,FALSE,TRUE,$J3532)</f>
        <v>0</v>
      </c>
      <c r="K3533" t="b" cm="1">
        <f t="array" ref="K3533">_xlfn.IFS($L3533&gt;=$B$4-$B$27,FALSE,$I3533&gt;=$B$5-$B$27,TRUE,AND($J3533,NOT($K3532)),FALSE,$K3532,TRUE,TRUE,FALSE)</f>
        <v>0</v>
      </c>
      <c r="L3533" cm="1">
        <f t="array" ref="L3533">_xlfn.IFS($K3532,$L3532+$B$27,NOT($K3532),0,TRUE,$K3532)</f>
        <v>0</v>
      </c>
      <c r="M3533" t="b" cm="1">
        <f t="array" ref="M3533">_xlfn.IFS($K3533,FALSE,AND($J3533,NOT($K3533),$P3533&lt;$B$6),TRUE,TRUE,FALSE)</f>
        <v>0</v>
      </c>
      <c r="N3533" cm="1">
        <f t="array" ref="N3533">_xlfn.IFS($N3532&gt;=$C$7-$B$27,0,$M3532,$N3532+$B$27,TRUE,0)</f>
        <v>0</v>
      </c>
      <c r="O3533" t="b" cm="1">
        <f t="array" ref="O3533">_xlfn.IFS(AND($J3533,NOT($K3533),NOT($M3533)),TRUE,$P3533&gt;=$B$6,FALSE,AND($J3533,NOT($K3533),$M3533,$N3533=0),TRUE,TRUE,FALSE)</f>
        <v>0</v>
      </c>
      <c r="P3533" cm="1">
        <f t="array" ref="P3533">_xlfn.IFS(AND($O3532,$P3532&lt;$B$6),$P3532+1,AND(NOT($J3532),$P3532&gt;0),0,TRUE,$P3532)</f>
        <v>0</v>
      </c>
      <c r="Q3533" s="1">
        <f t="shared" si="276"/>
        <v>180</v>
      </c>
      <c r="R3533" s="1">
        <f t="shared" si="277"/>
        <v>9000</v>
      </c>
      <c r="S3533" s="17">
        <f t="shared" si="278"/>
        <v>152.97450424929178</v>
      </c>
      <c r="T3533" s="1" cm="1">
        <f t="array" ref="T3533">_xlfn.IFS($B$6=1,Q3533*$B$10,AND(P3532=0,P3533&gt;=1),T3532+$B$6*$B$10*$B$8,TRUE,T3532)</f>
        <v>7200</v>
      </c>
      <c r="U3533" s="17">
        <f t="shared" si="279"/>
        <v>122.37960339943342</v>
      </c>
    </row>
    <row r="3534" spans="7:21" x14ac:dyDescent="0.25">
      <c r="G3534" s="15">
        <v>3532</v>
      </c>
      <c r="H3534" s="17">
        <f t="shared" si="275"/>
        <v>58.85</v>
      </c>
      <c r="I3534" cm="1">
        <f t="array" ref="I3534">_xlfn.IFS(AND(NOT($I3533=0),$J3533),0,NOT($J3533),$I3533+$B$27,TRUE,$I3533)</f>
        <v>2.966666666666661</v>
      </c>
      <c r="J3534" t="b" cm="1">
        <f t="array" ref="J3534">_xlfn.IFS($I3534&gt;=$C$5-$B$27,TRUE,$P3534&gt;=$B$6,FALSE,TRUE,$J3533)</f>
        <v>0</v>
      </c>
      <c r="K3534" t="b" cm="1">
        <f t="array" ref="K3534">_xlfn.IFS($L3534&gt;=$B$4-$B$27,FALSE,$I3534&gt;=$B$5-$B$27,TRUE,AND($J3534,NOT($K3533)),FALSE,$K3533,TRUE,TRUE,FALSE)</f>
        <v>0</v>
      </c>
      <c r="L3534" cm="1">
        <f t="array" ref="L3534">_xlfn.IFS($K3533,$L3533+$B$27,NOT($K3533),0,TRUE,$K3533)</f>
        <v>0</v>
      </c>
      <c r="M3534" t="b" cm="1">
        <f t="array" ref="M3534">_xlfn.IFS($K3534,FALSE,AND($J3534,NOT($K3534),$P3534&lt;$B$6),TRUE,TRUE,FALSE)</f>
        <v>0</v>
      </c>
      <c r="N3534" cm="1">
        <f t="array" ref="N3534">_xlfn.IFS($N3533&gt;=$C$7-$B$27,0,$M3533,$N3533+$B$27,TRUE,0)</f>
        <v>0</v>
      </c>
      <c r="O3534" t="b" cm="1">
        <f t="array" ref="O3534">_xlfn.IFS(AND($J3534,NOT($K3534),NOT($M3534)),TRUE,$P3534&gt;=$B$6,FALSE,AND($J3534,NOT($K3534),$M3534,$N3534=0),TRUE,TRUE,FALSE)</f>
        <v>0</v>
      </c>
      <c r="P3534" cm="1">
        <f t="array" ref="P3534">_xlfn.IFS(AND($O3533,$P3533&lt;$B$6),$P3533+1,AND(NOT($J3533),$P3533&gt;0),0,TRUE,$P3533)</f>
        <v>0</v>
      </c>
      <c r="Q3534" s="1">
        <f t="shared" si="276"/>
        <v>180</v>
      </c>
      <c r="R3534" s="1">
        <f t="shared" si="277"/>
        <v>9000</v>
      </c>
      <c r="S3534" s="17">
        <f t="shared" si="278"/>
        <v>152.93118096856415</v>
      </c>
      <c r="T3534" s="1" cm="1">
        <f t="array" ref="T3534">_xlfn.IFS($B$6=1,Q3534*$B$10,AND(P3533=0,P3534&gt;=1),T3533+$B$6*$B$10*$B$8,TRUE,T3533)</f>
        <v>7200</v>
      </c>
      <c r="U3534" s="17">
        <f t="shared" si="279"/>
        <v>122.34494477485131</v>
      </c>
    </row>
    <row r="3535" spans="7:21" x14ac:dyDescent="0.25">
      <c r="G3535" s="15">
        <v>3533</v>
      </c>
      <c r="H3535" s="17">
        <f t="shared" si="275"/>
        <v>58.866666666666667</v>
      </c>
      <c r="I3535" cm="1">
        <f t="array" ref="I3535">_xlfn.IFS(AND(NOT($I3534=0),$J3534),0,NOT($J3534),$I3534+$B$27,TRUE,$I3534)</f>
        <v>2.9833333333333276</v>
      </c>
      <c r="J3535" t="b" cm="1">
        <f t="array" ref="J3535">_xlfn.IFS($I3535&gt;=$C$5-$B$27,TRUE,$P3535&gt;=$B$6,FALSE,TRUE,$J3534)</f>
        <v>0</v>
      </c>
      <c r="K3535" t="b" cm="1">
        <f t="array" ref="K3535">_xlfn.IFS($L3535&gt;=$B$4-$B$27,FALSE,$I3535&gt;=$B$5-$B$27,TRUE,AND($J3535,NOT($K3534)),FALSE,$K3534,TRUE,TRUE,FALSE)</f>
        <v>0</v>
      </c>
      <c r="L3535" cm="1">
        <f t="array" ref="L3535">_xlfn.IFS($K3534,$L3534+$B$27,NOT($K3534),0,TRUE,$K3534)</f>
        <v>0</v>
      </c>
      <c r="M3535" t="b" cm="1">
        <f t="array" ref="M3535">_xlfn.IFS($K3535,FALSE,AND($J3535,NOT($K3535),$P3535&lt;$B$6),TRUE,TRUE,FALSE)</f>
        <v>0</v>
      </c>
      <c r="N3535" cm="1">
        <f t="array" ref="N3535">_xlfn.IFS($N3534&gt;=$C$7-$B$27,0,$M3534,$N3534+$B$27,TRUE,0)</f>
        <v>0</v>
      </c>
      <c r="O3535" t="b" cm="1">
        <f t="array" ref="O3535">_xlfn.IFS(AND($J3535,NOT($K3535),NOT($M3535)),TRUE,$P3535&gt;=$B$6,FALSE,AND($J3535,NOT($K3535),$M3535,$N3535=0),TRUE,TRUE,FALSE)</f>
        <v>0</v>
      </c>
      <c r="P3535" cm="1">
        <f t="array" ref="P3535">_xlfn.IFS(AND($O3534,$P3534&lt;$B$6),$P3534+1,AND(NOT($J3534),$P3534&gt;0),0,TRUE,$P3534)</f>
        <v>0</v>
      </c>
      <c r="Q3535" s="1">
        <f t="shared" si="276"/>
        <v>180</v>
      </c>
      <c r="R3535" s="1">
        <f t="shared" si="277"/>
        <v>9000</v>
      </c>
      <c r="S3535" s="17">
        <f t="shared" si="278"/>
        <v>152.88788221970555</v>
      </c>
      <c r="T3535" s="1" cm="1">
        <f t="array" ref="T3535">_xlfn.IFS($B$6=1,Q3535*$B$10,AND(P3534=0,P3535&gt;=1),T3534+$B$6*$B$10*$B$8,TRUE,T3534)</f>
        <v>7200</v>
      </c>
      <c r="U3535" s="17">
        <f t="shared" si="279"/>
        <v>122.31030577576443</v>
      </c>
    </row>
    <row r="3536" spans="7:21" x14ac:dyDescent="0.25">
      <c r="G3536" s="15">
        <v>3534</v>
      </c>
      <c r="H3536" s="17">
        <f t="shared" si="275"/>
        <v>58.883333333333333</v>
      </c>
      <c r="I3536" cm="1">
        <f t="array" ref="I3536">_xlfn.IFS(AND(NOT($I3535=0),$J3535),0,NOT($J3535),$I3535+$B$27,TRUE,$I3535)</f>
        <v>2.9999999999999942</v>
      </c>
      <c r="J3536" t="b" cm="1">
        <f t="array" ref="J3536">_xlfn.IFS($I3536&gt;=$C$5-$B$27,TRUE,$P3536&gt;=$B$6,FALSE,TRUE,$J3535)</f>
        <v>0</v>
      </c>
      <c r="K3536" t="b" cm="1">
        <f t="array" ref="K3536">_xlfn.IFS($L3536&gt;=$B$4-$B$27,FALSE,$I3536&gt;=$B$5-$B$27,TRUE,AND($J3536,NOT($K3535)),FALSE,$K3535,TRUE,TRUE,FALSE)</f>
        <v>0</v>
      </c>
      <c r="L3536" cm="1">
        <f t="array" ref="L3536">_xlfn.IFS($K3535,$L3535+$B$27,NOT($K3535),0,TRUE,$K3535)</f>
        <v>0</v>
      </c>
      <c r="M3536" t="b" cm="1">
        <f t="array" ref="M3536">_xlfn.IFS($K3536,FALSE,AND($J3536,NOT($K3536),$P3536&lt;$B$6),TRUE,TRUE,FALSE)</f>
        <v>0</v>
      </c>
      <c r="N3536" cm="1">
        <f t="array" ref="N3536">_xlfn.IFS($N3535&gt;=$C$7-$B$27,0,$M3535,$N3535+$B$27,TRUE,0)</f>
        <v>0</v>
      </c>
      <c r="O3536" t="b" cm="1">
        <f t="array" ref="O3536">_xlfn.IFS(AND($J3536,NOT($K3536),NOT($M3536)),TRUE,$P3536&gt;=$B$6,FALSE,AND($J3536,NOT($K3536),$M3536,$N3536=0),TRUE,TRUE,FALSE)</f>
        <v>0</v>
      </c>
      <c r="P3536" cm="1">
        <f t="array" ref="P3536">_xlfn.IFS(AND($O3535,$P3535&lt;$B$6),$P3535+1,AND(NOT($J3535),$P3535&gt;0),0,TRUE,$P3535)</f>
        <v>0</v>
      </c>
      <c r="Q3536" s="1">
        <f t="shared" si="276"/>
        <v>180</v>
      </c>
      <c r="R3536" s="1">
        <f t="shared" si="277"/>
        <v>9000</v>
      </c>
      <c r="S3536" s="17">
        <f t="shared" si="278"/>
        <v>152.84460798188508</v>
      </c>
      <c r="T3536" s="1" cm="1">
        <f t="array" ref="T3536">_xlfn.IFS($B$6=1,Q3536*$B$10,AND(P3535=0,P3536&gt;=1),T3535+$B$6*$B$10*$B$8,TRUE,T3535)</f>
        <v>7200</v>
      </c>
      <c r="U3536" s="17">
        <f t="shared" si="279"/>
        <v>122.27568638550807</v>
      </c>
    </row>
    <row r="3537" spans="7:21" x14ac:dyDescent="0.25">
      <c r="G3537" s="15">
        <v>3535</v>
      </c>
      <c r="H3537" s="17">
        <f t="shared" si="275"/>
        <v>58.9</v>
      </c>
      <c r="I3537" cm="1">
        <f t="array" ref="I3537">_xlfn.IFS(AND(NOT($I3536=0),$J3536),0,NOT($J3536),$I3536+$B$27,TRUE,$I3536)</f>
        <v>3.0166666666666608</v>
      </c>
      <c r="J3537" t="b" cm="1">
        <f t="array" ref="J3537">_xlfn.IFS($I3537&gt;=$C$5-$B$27,TRUE,$P3537&gt;=$B$6,FALSE,TRUE,$J3536)</f>
        <v>0</v>
      </c>
      <c r="K3537" t="b" cm="1">
        <f t="array" ref="K3537">_xlfn.IFS($L3537&gt;=$B$4-$B$27,FALSE,$I3537&gt;=$B$5-$B$27,TRUE,AND($J3537,NOT($K3536)),FALSE,$K3536,TRUE,TRUE,FALSE)</f>
        <v>0</v>
      </c>
      <c r="L3537" cm="1">
        <f t="array" ref="L3537">_xlfn.IFS($K3536,$L3536+$B$27,NOT($K3536),0,TRUE,$K3536)</f>
        <v>0</v>
      </c>
      <c r="M3537" t="b" cm="1">
        <f t="array" ref="M3537">_xlfn.IFS($K3537,FALSE,AND($J3537,NOT($K3537),$P3537&lt;$B$6),TRUE,TRUE,FALSE)</f>
        <v>0</v>
      </c>
      <c r="N3537" cm="1">
        <f t="array" ref="N3537">_xlfn.IFS($N3536&gt;=$C$7-$B$27,0,$M3536,$N3536+$B$27,TRUE,0)</f>
        <v>0</v>
      </c>
      <c r="O3537" t="b" cm="1">
        <f t="array" ref="O3537">_xlfn.IFS(AND($J3537,NOT($K3537),NOT($M3537)),TRUE,$P3537&gt;=$B$6,FALSE,AND($J3537,NOT($K3537),$M3537,$N3537=0),TRUE,TRUE,FALSE)</f>
        <v>0</v>
      </c>
      <c r="P3537" cm="1">
        <f t="array" ref="P3537">_xlfn.IFS(AND($O3536,$P3536&lt;$B$6),$P3536+1,AND(NOT($J3536),$P3536&gt;0),0,TRUE,$P3536)</f>
        <v>0</v>
      </c>
      <c r="Q3537" s="1">
        <f t="shared" si="276"/>
        <v>180</v>
      </c>
      <c r="R3537" s="1">
        <f t="shared" si="277"/>
        <v>9000</v>
      </c>
      <c r="S3537" s="17">
        <f t="shared" si="278"/>
        <v>152.80135823429541</v>
      </c>
      <c r="T3537" s="1" cm="1">
        <f t="array" ref="T3537">_xlfn.IFS($B$6=1,Q3537*$B$10,AND(P3536=0,P3537&gt;=1),T3536+$B$6*$B$10*$B$8,TRUE,T3536)</f>
        <v>7200</v>
      </c>
      <c r="U3537" s="17">
        <f t="shared" si="279"/>
        <v>122.24108658743634</v>
      </c>
    </row>
    <row r="3538" spans="7:21" x14ac:dyDescent="0.25">
      <c r="G3538" s="15">
        <v>3536</v>
      </c>
      <c r="H3538" s="17">
        <f t="shared" si="275"/>
        <v>58.916666666666664</v>
      </c>
      <c r="I3538" cm="1">
        <f t="array" ref="I3538">_xlfn.IFS(AND(NOT($I3537=0),$J3537),0,NOT($J3537),$I3537+$B$27,TRUE,$I3537)</f>
        <v>3.0333333333333274</v>
      </c>
      <c r="J3538" t="b" cm="1">
        <f t="array" ref="J3538">_xlfn.IFS($I3538&gt;=$C$5-$B$27,TRUE,$P3538&gt;=$B$6,FALSE,TRUE,$J3537)</f>
        <v>0</v>
      </c>
      <c r="K3538" t="b" cm="1">
        <f t="array" ref="K3538">_xlfn.IFS($L3538&gt;=$B$4-$B$27,FALSE,$I3538&gt;=$B$5-$B$27,TRUE,AND($J3538,NOT($K3537)),FALSE,$K3537,TRUE,TRUE,FALSE)</f>
        <v>0</v>
      </c>
      <c r="L3538" cm="1">
        <f t="array" ref="L3538">_xlfn.IFS($K3537,$L3537+$B$27,NOT($K3537),0,TRUE,$K3537)</f>
        <v>0</v>
      </c>
      <c r="M3538" t="b" cm="1">
        <f t="array" ref="M3538">_xlfn.IFS($K3538,FALSE,AND($J3538,NOT($K3538),$P3538&lt;$B$6),TRUE,TRUE,FALSE)</f>
        <v>0</v>
      </c>
      <c r="N3538" cm="1">
        <f t="array" ref="N3538">_xlfn.IFS($N3537&gt;=$C$7-$B$27,0,$M3537,$N3537+$B$27,TRUE,0)</f>
        <v>0</v>
      </c>
      <c r="O3538" t="b" cm="1">
        <f t="array" ref="O3538">_xlfn.IFS(AND($J3538,NOT($K3538),NOT($M3538)),TRUE,$P3538&gt;=$B$6,FALSE,AND($J3538,NOT($K3538),$M3538,$N3538=0),TRUE,TRUE,FALSE)</f>
        <v>0</v>
      </c>
      <c r="P3538" cm="1">
        <f t="array" ref="P3538">_xlfn.IFS(AND($O3537,$P3537&lt;$B$6),$P3537+1,AND(NOT($J3537),$P3537&gt;0),0,TRUE,$P3537)</f>
        <v>0</v>
      </c>
      <c r="Q3538" s="1">
        <f t="shared" si="276"/>
        <v>180</v>
      </c>
      <c r="R3538" s="1">
        <f t="shared" si="277"/>
        <v>9000</v>
      </c>
      <c r="S3538" s="17">
        <f t="shared" si="278"/>
        <v>152.75813295615276</v>
      </c>
      <c r="T3538" s="1" cm="1">
        <f t="array" ref="T3538">_xlfn.IFS($B$6=1,Q3538*$B$10,AND(P3537=0,P3538&gt;=1),T3537+$B$6*$B$10*$B$8,TRUE,T3537)</f>
        <v>7200</v>
      </c>
      <c r="U3538" s="17">
        <f t="shared" si="279"/>
        <v>122.20650636492221</v>
      </c>
    </row>
    <row r="3539" spans="7:21" x14ac:dyDescent="0.25">
      <c r="G3539" s="15">
        <v>3537</v>
      </c>
      <c r="H3539" s="17">
        <f t="shared" si="275"/>
        <v>58.93333333333333</v>
      </c>
      <c r="I3539" cm="1">
        <f t="array" ref="I3539">_xlfn.IFS(AND(NOT($I3538=0),$J3538),0,NOT($J3538),$I3538+$B$27,TRUE,$I3538)</f>
        <v>3.049999999999994</v>
      </c>
      <c r="J3539" t="b" cm="1">
        <f t="array" ref="J3539">_xlfn.IFS($I3539&gt;=$C$5-$B$27,TRUE,$P3539&gt;=$B$6,FALSE,TRUE,$J3538)</f>
        <v>0</v>
      </c>
      <c r="K3539" t="b" cm="1">
        <f t="array" ref="K3539">_xlfn.IFS($L3539&gt;=$B$4-$B$27,FALSE,$I3539&gt;=$B$5-$B$27,TRUE,AND($J3539,NOT($K3538)),FALSE,$K3538,TRUE,TRUE,FALSE)</f>
        <v>0</v>
      </c>
      <c r="L3539" cm="1">
        <f t="array" ref="L3539">_xlfn.IFS($K3538,$L3538+$B$27,NOT($K3538),0,TRUE,$K3538)</f>
        <v>0</v>
      </c>
      <c r="M3539" t="b" cm="1">
        <f t="array" ref="M3539">_xlfn.IFS($K3539,FALSE,AND($J3539,NOT($K3539),$P3539&lt;$B$6),TRUE,TRUE,FALSE)</f>
        <v>0</v>
      </c>
      <c r="N3539" cm="1">
        <f t="array" ref="N3539">_xlfn.IFS($N3538&gt;=$C$7-$B$27,0,$M3538,$N3538+$B$27,TRUE,0)</f>
        <v>0</v>
      </c>
      <c r="O3539" t="b" cm="1">
        <f t="array" ref="O3539">_xlfn.IFS(AND($J3539,NOT($K3539),NOT($M3539)),TRUE,$P3539&gt;=$B$6,FALSE,AND($J3539,NOT($K3539),$M3539,$N3539=0),TRUE,TRUE,FALSE)</f>
        <v>0</v>
      </c>
      <c r="P3539" cm="1">
        <f t="array" ref="P3539">_xlfn.IFS(AND($O3538,$P3538&lt;$B$6),$P3538+1,AND(NOT($J3538),$P3538&gt;0),0,TRUE,$P3538)</f>
        <v>0</v>
      </c>
      <c r="Q3539" s="1">
        <f t="shared" si="276"/>
        <v>180</v>
      </c>
      <c r="R3539" s="1">
        <f t="shared" si="277"/>
        <v>9000</v>
      </c>
      <c r="S3539" s="17">
        <f t="shared" si="278"/>
        <v>152.71493212669685</v>
      </c>
      <c r="T3539" s="1" cm="1">
        <f t="array" ref="T3539">_xlfn.IFS($B$6=1,Q3539*$B$10,AND(P3538=0,P3539&gt;=1),T3538+$B$6*$B$10*$B$8,TRUE,T3538)</f>
        <v>7200</v>
      </c>
      <c r="U3539" s="17">
        <f t="shared" si="279"/>
        <v>122.17194570135747</v>
      </c>
    </row>
    <row r="3540" spans="7:21" x14ac:dyDescent="0.25">
      <c r="G3540" s="15">
        <v>3538</v>
      </c>
      <c r="H3540" s="17">
        <f t="shared" si="275"/>
        <v>58.949999999999996</v>
      </c>
      <c r="I3540" cm="1">
        <f t="array" ref="I3540">_xlfn.IFS(AND(NOT($I3539=0),$J3539),0,NOT($J3539),$I3539+$B$27,TRUE,$I3539)</f>
        <v>3.0666666666666607</v>
      </c>
      <c r="J3540" t="b" cm="1">
        <f t="array" ref="J3540">_xlfn.IFS($I3540&gt;=$C$5-$B$27,TRUE,$P3540&gt;=$B$6,FALSE,TRUE,$J3539)</f>
        <v>0</v>
      </c>
      <c r="K3540" t="b" cm="1">
        <f t="array" ref="K3540">_xlfn.IFS($L3540&gt;=$B$4-$B$27,FALSE,$I3540&gt;=$B$5-$B$27,TRUE,AND($J3540,NOT($K3539)),FALSE,$K3539,TRUE,TRUE,FALSE)</f>
        <v>0</v>
      </c>
      <c r="L3540" cm="1">
        <f t="array" ref="L3540">_xlfn.IFS($K3539,$L3539+$B$27,NOT($K3539),0,TRUE,$K3539)</f>
        <v>0</v>
      </c>
      <c r="M3540" t="b" cm="1">
        <f t="array" ref="M3540">_xlfn.IFS($K3540,FALSE,AND($J3540,NOT($K3540),$P3540&lt;$B$6),TRUE,TRUE,FALSE)</f>
        <v>0</v>
      </c>
      <c r="N3540" cm="1">
        <f t="array" ref="N3540">_xlfn.IFS($N3539&gt;=$C$7-$B$27,0,$M3539,$N3539+$B$27,TRUE,0)</f>
        <v>0</v>
      </c>
      <c r="O3540" t="b" cm="1">
        <f t="array" ref="O3540">_xlfn.IFS(AND($J3540,NOT($K3540),NOT($M3540)),TRUE,$P3540&gt;=$B$6,FALSE,AND($J3540,NOT($K3540),$M3540,$N3540=0),TRUE,TRUE,FALSE)</f>
        <v>0</v>
      </c>
      <c r="P3540" cm="1">
        <f t="array" ref="P3540">_xlfn.IFS(AND($O3539,$P3539&lt;$B$6),$P3539+1,AND(NOT($J3539),$P3539&gt;0),0,TRUE,$P3539)</f>
        <v>0</v>
      </c>
      <c r="Q3540" s="1">
        <f t="shared" si="276"/>
        <v>180</v>
      </c>
      <c r="R3540" s="1">
        <f t="shared" si="277"/>
        <v>9000</v>
      </c>
      <c r="S3540" s="17">
        <f t="shared" si="278"/>
        <v>152.67175572519085</v>
      </c>
      <c r="T3540" s="1" cm="1">
        <f t="array" ref="T3540">_xlfn.IFS($B$6=1,Q3540*$B$10,AND(P3539=0,P3540&gt;=1),T3539+$B$6*$B$10*$B$8,TRUE,T3539)</f>
        <v>7200</v>
      </c>
      <c r="U3540" s="17">
        <f t="shared" si="279"/>
        <v>122.13740458015268</v>
      </c>
    </row>
    <row r="3541" spans="7:21" x14ac:dyDescent="0.25">
      <c r="G3541" s="15">
        <v>3539</v>
      </c>
      <c r="H3541" s="17">
        <f t="shared" si="275"/>
        <v>58.966666666666669</v>
      </c>
      <c r="I3541" cm="1">
        <f t="array" ref="I3541">_xlfn.IFS(AND(NOT($I3540=0),$J3540),0,NOT($J3540),$I3540+$B$27,TRUE,$I3540)</f>
        <v>3.0833333333333273</v>
      </c>
      <c r="J3541" t="b" cm="1">
        <f t="array" ref="J3541">_xlfn.IFS($I3541&gt;=$C$5-$B$27,TRUE,$P3541&gt;=$B$6,FALSE,TRUE,$J3540)</f>
        <v>0</v>
      </c>
      <c r="K3541" t="b" cm="1">
        <f t="array" ref="K3541">_xlfn.IFS($L3541&gt;=$B$4-$B$27,FALSE,$I3541&gt;=$B$5-$B$27,TRUE,AND($J3541,NOT($K3540)),FALSE,$K3540,TRUE,TRUE,FALSE)</f>
        <v>0</v>
      </c>
      <c r="L3541" cm="1">
        <f t="array" ref="L3541">_xlfn.IFS($K3540,$L3540+$B$27,NOT($K3540),0,TRUE,$K3540)</f>
        <v>0</v>
      </c>
      <c r="M3541" t="b" cm="1">
        <f t="array" ref="M3541">_xlfn.IFS($K3541,FALSE,AND($J3541,NOT($K3541),$P3541&lt;$B$6),TRUE,TRUE,FALSE)</f>
        <v>0</v>
      </c>
      <c r="N3541" cm="1">
        <f t="array" ref="N3541">_xlfn.IFS($N3540&gt;=$C$7-$B$27,0,$M3540,$N3540+$B$27,TRUE,0)</f>
        <v>0</v>
      </c>
      <c r="O3541" t="b" cm="1">
        <f t="array" ref="O3541">_xlfn.IFS(AND($J3541,NOT($K3541),NOT($M3541)),TRUE,$P3541&gt;=$B$6,FALSE,AND($J3541,NOT($K3541),$M3541,$N3541=0),TRUE,TRUE,FALSE)</f>
        <v>0</v>
      </c>
      <c r="P3541" cm="1">
        <f t="array" ref="P3541">_xlfn.IFS(AND($O3540,$P3540&lt;$B$6),$P3540+1,AND(NOT($J3540),$P3540&gt;0),0,TRUE,$P3540)</f>
        <v>0</v>
      </c>
      <c r="Q3541" s="1">
        <f t="shared" si="276"/>
        <v>180</v>
      </c>
      <c r="R3541" s="1">
        <f t="shared" si="277"/>
        <v>9000</v>
      </c>
      <c r="S3541" s="17">
        <f t="shared" si="278"/>
        <v>152.62860373092141</v>
      </c>
      <c r="T3541" s="1" cm="1">
        <f t="array" ref="T3541">_xlfn.IFS($B$6=1,Q3541*$B$10,AND(P3540=0,P3541&gt;=1),T3540+$B$6*$B$10*$B$8,TRUE,T3540)</f>
        <v>7200</v>
      </c>
      <c r="U3541" s="17">
        <f t="shared" si="279"/>
        <v>122.10288298473714</v>
      </c>
    </row>
    <row r="3542" spans="7:21" x14ac:dyDescent="0.25">
      <c r="G3542" s="15">
        <v>3540</v>
      </c>
      <c r="H3542" s="17">
        <f t="shared" si="275"/>
        <v>58.983333333333334</v>
      </c>
      <c r="I3542" cm="1">
        <f t="array" ref="I3542">_xlfn.IFS(AND(NOT($I3541=0),$J3541),0,NOT($J3541),$I3541+$B$27,TRUE,$I3541)</f>
        <v>3.0999999999999939</v>
      </c>
      <c r="J3542" t="b" cm="1">
        <f t="array" ref="J3542">_xlfn.IFS($I3542&gt;=$C$5-$B$27,TRUE,$P3542&gt;=$B$6,FALSE,TRUE,$J3541)</f>
        <v>0</v>
      </c>
      <c r="K3542" t="b" cm="1">
        <f t="array" ref="K3542">_xlfn.IFS($L3542&gt;=$B$4-$B$27,FALSE,$I3542&gt;=$B$5-$B$27,TRUE,AND($J3542,NOT($K3541)),FALSE,$K3541,TRUE,TRUE,FALSE)</f>
        <v>0</v>
      </c>
      <c r="L3542" cm="1">
        <f t="array" ref="L3542">_xlfn.IFS($K3541,$L3541+$B$27,NOT($K3541),0,TRUE,$K3541)</f>
        <v>0</v>
      </c>
      <c r="M3542" t="b" cm="1">
        <f t="array" ref="M3542">_xlfn.IFS($K3542,FALSE,AND($J3542,NOT($K3542),$P3542&lt;$B$6),TRUE,TRUE,FALSE)</f>
        <v>0</v>
      </c>
      <c r="N3542" cm="1">
        <f t="array" ref="N3542">_xlfn.IFS($N3541&gt;=$C$7-$B$27,0,$M3541,$N3541+$B$27,TRUE,0)</f>
        <v>0</v>
      </c>
      <c r="O3542" t="b" cm="1">
        <f t="array" ref="O3542">_xlfn.IFS(AND($J3542,NOT($K3542),NOT($M3542)),TRUE,$P3542&gt;=$B$6,FALSE,AND($J3542,NOT($K3542),$M3542,$N3542=0),TRUE,TRUE,FALSE)</f>
        <v>0</v>
      </c>
      <c r="P3542" cm="1">
        <f t="array" ref="P3542">_xlfn.IFS(AND($O3541,$P3541&lt;$B$6),$P3541+1,AND(NOT($J3541),$P3541&gt;0),0,TRUE,$P3541)</f>
        <v>0</v>
      </c>
      <c r="Q3542" s="1">
        <f t="shared" si="276"/>
        <v>180</v>
      </c>
      <c r="R3542" s="1">
        <f t="shared" si="277"/>
        <v>9000</v>
      </c>
      <c r="S3542" s="17">
        <f t="shared" si="278"/>
        <v>152.58547612319865</v>
      </c>
      <c r="T3542" s="1" cm="1">
        <f t="array" ref="T3542">_xlfn.IFS($B$6=1,Q3542*$B$10,AND(P3541=0,P3542&gt;=1),T3541+$B$6*$B$10*$B$8,TRUE,T3541)</f>
        <v>7200</v>
      </c>
      <c r="U3542" s="17">
        <f t="shared" si="279"/>
        <v>122.06838089855891</v>
      </c>
    </row>
    <row r="3543" spans="7:21" x14ac:dyDescent="0.25">
      <c r="G3543" s="15">
        <v>3541</v>
      </c>
      <c r="H3543" s="17">
        <f t="shared" si="275"/>
        <v>59</v>
      </c>
      <c r="I3543" cm="1">
        <f t="array" ref="I3543">_xlfn.IFS(AND(NOT($I3542=0),$J3542),0,NOT($J3542),$I3542+$B$27,TRUE,$I3542)</f>
        <v>3.1166666666666605</v>
      </c>
      <c r="J3543" t="b" cm="1">
        <f t="array" ref="J3543">_xlfn.IFS($I3543&gt;=$C$5-$B$27,TRUE,$P3543&gt;=$B$6,FALSE,TRUE,$J3542)</f>
        <v>0</v>
      </c>
      <c r="K3543" t="b" cm="1">
        <f t="array" ref="K3543">_xlfn.IFS($L3543&gt;=$B$4-$B$27,FALSE,$I3543&gt;=$B$5-$B$27,TRUE,AND($J3543,NOT($K3542)),FALSE,$K3542,TRUE,TRUE,FALSE)</f>
        <v>0</v>
      </c>
      <c r="L3543" cm="1">
        <f t="array" ref="L3543">_xlfn.IFS($K3542,$L3542+$B$27,NOT($K3542),0,TRUE,$K3542)</f>
        <v>0</v>
      </c>
      <c r="M3543" t="b" cm="1">
        <f t="array" ref="M3543">_xlfn.IFS($K3543,FALSE,AND($J3543,NOT($K3543),$P3543&lt;$B$6),TRUE,TRUE,FALSE)</f>
        <v>0</v>
      </c>
      <c r="N3543" cm="1">
        <f t="array" ref="N3543">_xlfn.IFS($N3542&gt;=$C$7-$B$27,0,$M3542,$N3542+$B$27,TRUE,0)</f>
        <v>0</v>
      </c>
      <c r="O3543" t="b" cm="1">
        <f t="array" ref="O3543">_xlfn.IFS(AND($J3543,NOT($K3543),NOT($M3543)),TRUE,$P3543&gt;=$B$6,FALSE,AND($J3543,NOT($K3543),$M3543,$N3543=0),TRUE,TRUE,FALSE)</f>
        <v>0</v>
      </c>
      <c r="P3543" cm="1">
        <f t="array" ref="P3543">_xlfn.IFS(AND($O3542,$P3542&lt;$B$6),$P3542+1,AND(NOT($J3542),$P3542&gt;0),0,TRUE,$P3542)</f>
        <v>0</v>
      </c>
      <c r="Q3543" s="1">
        <f t="shared" si="276"/>
        <v>180</v>
      </c>
      <c r="R3543" s="1">
        <f t="shared" si="277"/>
        <v>9000</v>
      </c>
      <c r="S3543" s="17">
        <f t="shared" si="278"/>
        <v>152.54237288135593</v>
      </c>
      <c r="T3543" s="1" cm="1">
        <f t="array" ref="T3543">_xlfn.IFS($B$6=1,Q3543*$B$10,AND(P3542=0,P3543&gt;=1),T3542+$B$6*$B$10*$B$8,TRUE,T3542)</f>
        <v>7200</v>
      </c>
      <c r="U3543" s="17">
        <f t="shared" si="279"/>
        <v>122.03389830508475</v>
      </c>
    </row>
    <row r="3544" spans="7:21" x14ac:dyDescent="0.25">
      <c r="G3544" s="15">
        <v>3542</v>
      </c>
      <c r="H3544" s="17">
        <f t="shared" si="275"/>
        <v>59.016666666666666</v>
      </c>
      <c r="I3544" cm="1">
        <f t="array" ref="I3544">_xlfn.IFS(AND(NOT($I3543=0),$J3543),0,NOT($J3543),$I3543+$B$27,TRUE,$I3543)</f>
        <v>3.1333333333333271</v>
      </c>
      <c r="J3544" t="b" cm="1">
        <f t="array" ref="J3544">_xlfn.IFS($I3544&gt;=$C$5-$B$27,TRUE,$P3544&gt;=$B$6,FALSE,TRUE,$J3543)</f>
        <v>0</v>
      </c>
      <c r="K3544" t="b" cm="1">
        <f t="array" ref="K3544">_xlfn.IFS($L3544&gt;=$B$4-$B$27,FALSE,$I3544&gt;=$B$5-$B$27,TRUE,AND($J3544,NOT($K3543)),FALSE,$K3543,TRUE,TRUE,FALSE)</f>
        <v>0</v>
      </c>
      <c r="L3544" cm="1">
        <f t="array" ref="L3544">_xlfn.IFS($K3543,$L3543+$B$27,NOT($K3543),0,TRUE,$K3543)</f>
        <v>0</v>
      </c>
      <c r="M3544" t="b" cm="1">
        <f t="array" ref="M3544">_xlfn.IFS($K3544,FALSE,AND($J3544,NOT($K3544),$P3544&lt;$B$6),TRUE,TRUE,FALSE)</f>
        <v>0</v>
      </c>
      <c r="N3544" cm="1">
        <f t="array" ref="N3544">_xlfn.IFS($N3543&gt;=$C$7-$B$27,0,$M3543,$N3543+$B$27,TRUE,0)</f>
        <v>0</v>
      </c>
      <c r="O3544" t="b" cm="1">
        <f t="array" ref="O3544">_xlfn.IFS(AND($J3544,NOT($K3544),NOT($M3544)),TRUE,$P3544&gt;=$B$6,FALSE,AND($J3544,NOT($K3544),$M3544,$N3544=0),TRUE,TRUE,FALSE)</f>
        <v>0</v>
      </c>
      <c r="P3544" cm="1">
        <f t="array" ref="P3544">_xlfn.IFS(AND($O3543,$P3543&lt;$B$6),$P3543+1,AND(NOT($J3543),$P3543&gt;0),0,TRUE,$P3543)</f>
        <v>0</v>
      </c>
      <c r="Q3544" s="1">
        <f t="shared" si="276"/>
        <v>180</v>
      </c>
      <c r="R3544" s="1">
        <f t="shared" si="277"/>
        <v>9000</v>
      </c>
      <c r="S3544" s="17">
        <f t="shared" si="278"/>
        <v>152.49929398475007</v>
      </c>
      <c r="T3544" s="1" cm="1">
        <f t="array" ref="T3544">_xlfn.IFS($B$6=1,Q3544*$B$10,AND(P3543=0,P3544&gt;=1),T3543+$B$6*$B$10*$B$8,TRUE,T3543)</f>
        <v>7200</v>
      </c>
      <c r="U3544" s="17">
        <f t="shared" si="279"/>
        <v>121.99943518780006</v>
      </c>
    </row>
    <row r="3545" spans="7:21" x14ac:dyDescent="0.25">
      <c r="G3545" s="15">
        <v>3543</v>
      </c>
      <c r="H3545" s="17">
        <f t="shared" si="275"/>
        <v>59.033333333333331</v>
      </c>
      <c r="I3545" cm="1">
        <f t="array" ref="I3545">_xlfn.IFS(AND(NOT($I3544=0),$J3544),0,NOT($J3544),$I3544+$B$27,TRUE,$I3544)</f>
        <v>3.1499999999999937</v>
      </c>
      <c r="J3545" t="b" cm="1">
        <f t="array" ref="J3545">_xlfn.IFS($I3545&gt;=$C$5-$B$27,TRUE,$P3545&gt;=$B$6,FALSE,TRUE,$J3544)</f>
        <v>0</v>
      </c>
      <c r="K3545" t="b" cm="1">
        <f t="array" ref="K3545">_xlfn.IFS($L3545&gt;=$B$4-$B$27,FALSE,$I3545&gt;=$B$5-$B$27,TRUE,AND($J3545,NOT($K3544)),FALSE,$K3544,TRUE,TRUE,FALSE)</f>
        <v>0</v>
      </c>
      <c r="L3545" cm="1">
        <f t="array" ref="L3545">_xlfn.IFS($K3544,$L3544+$B$27,NOT($K3544),0,TRUE,$K3544)</f>
        <v>0</v>
      </c>
      <c r="M3545" t="b" cm="1">
        <f t="array" ref="M3545">_xlfn.IFS($K3545,FALSE,AND($J3545,NOT($K3545),$P3545&lt;$B$6),TRUE,TRUE,FALSE)</f>
        <v>0</v>
      </c>
      <c r="N3545" cm="1">
        <f t="array" ref="N3545">_xlfn.IFS($N3544&gt;=$C$7-$B$27,0,$M3544,$N3544+$B$27,TRUE,0)</f>
        <v>0</v>
      </c>
      <c r="O3545" t="b" cm="1">
        <f t="array" ref="O3545">_xlfn.IFS(AND($J3545,NOT($K3545),NOT($M3545)),TRUE,$P3545&gt;=$B$6,FALSE,AND($J3545,NOT($K3545),$M3545,$N3545=0),TRUE,TRUE,FALSE)</f>
        <v>0</v>
      </c>
      <c r="P3545" cm="1">
        <f t="array" ref="P3545">_xlfn.IFS(AND($O3544,$P3544&lt;$B$6),$P3544+1,AND(NOT($J3544),$P3544&gt;0),0,TRUE,$P3544)</f>
        <v>0</v>
      </c>
      <c r="Q3545" s="1">
        <f t="shared" si="276"/>
        <v>180</v>
      </c>
      <c r="R3545" s="1">
        <f t="shared" si="277"/>
        <v>9000</v>
      </c>
      <c r="S3545" s="17">
        <f t="shared" si="278"/>
        <v>152.45623941276116</v>
      </c>
      <c r="T3545" s="1" cm="1">
        <f t="array" ref="T3545">_xlfn.IFS($B$6=1,Q3545*$B$10,AND(P3544=0,P3545&gt;=1),T3544+$B$6*$B$10*$B$8,TRUE,T3544)</f>
        <v>7200</v>
      </c>
      <c r="U3545" s="17">
        <f t="shared" si="279"/>
        <v>121.96499153020892</v>
      </c>
    </row>
    <row r="3546" spans="7:21" x14ac:dyDescent="0.25">
      <c r="G3546" s="15">
        <v>3544</v>
      </c>
      <c r="H3546" s="17">
        <f t="shared" si="275"/>
        <v>59.05</v>
      </c>
      <c r="I3546" cm="1">
        <f t="array" ref="I3546">_xlfn.IFS(AND(NOT($I3545=0),$J3545),0,NOT($J3545),$I3545+$B$27,TRUE,$I3545)</f>
        <v>3.1666666666666603</v>
      </c>
      <c r="J3546" t="b" cm="1">
        <f t="array" ref="J3546">_xlfn.IFS($I3546&gt;=$C$5-$B$27,TRUE,$P3546&gt;=$B$6,FALSE,TRUE,$J3545)</f>
        <v>0</v>
      </c>
      <c r="K3546" t="b" cm="1">
        <f t="array" ref="K3546">_xlfn.IFS($L3546&gt;=$B$4-$B$27,FALSE,$I3546&gt;=$B$5-$B$27,TRUE,AND($J3546,NOT($K3545)),FALSE,$K3545,TRUE,TRUE,FALSE)</f>
        <v>0</v>
      </c>
      <c r="L3546" cm="1">
        <f t="array" ref="L3546">_xlfn.IFS($K3545,$L3545+$B$27,NOT($K3545),0,TRUE,$K3545)</f>
        <v>0</v>
      </c>
      <c r="M3546" t="b" cm="1">
        <f t="array" ref="M3546">_xlfn.IFS($K3546,FALSE,AND($J3546,NOT($K3546),$P3546&lt;$B$6),TRUE,TRUE,FALSE)</f>
        <v>0</v>
      </c>
      <c r="N3546" cm="1">
        <f t="array" ref="N3546">_xlfn.IFS($N3545&gt;=$C$7-$B$27,0,$M3545,$N3545+$B$27,TRUE,0)</f>
        <v>0</v>
      </c>
      <c r="O3546" t="b" cm="1">
        <f t="array" ref="O3546">_xlfn.IFS(AND($J3546,NOT($K3546),NOT($M3546)),TRUE,$P3546&gt;=$B$6,FALSE,AND($J3546,NOT($K3546),$M3546,$N3546=0),TRUE,TRUE,FALSE)</f>
        <v>0</v>
      </c>
      <c r="P3546" cm="1">
        <f t="array" ref="P3546">_xlfn.IFS(AND($O3545,$P3545&lt;$B$6),$P3545+1,AND(NOT($J3545),$P3545&gt;0),0,TRUE,$P3545)</f>
        <v>0</v>
      </c>
      <c r="Q3546" s="1">
        <f t="shared" si="276"/>
        <v>180</v>
      </c>
      <c r="R3546" s="1">
        <f t="shared" si="277"/>
        <v>9000</v>
      </c>
      <c r="S3546" s="17">
        <f t="shared" si="278"/>
        <v>152.41320914479255</v>
      </c>
      <c r="T3546" s="1" cm="1">
        <f t="array" ref="T3546">_xlfn.IFS($B$6=1,Q3546*$B$10,AND(P3545=0,P3546&gt;=1),T3545+$B$6*$B$10*$B$8,TRUE,T3545)</f>
        <v>7200</v>
      </c>
      <c r="U3546" s="17">
        <f t="shared" si="279"/>
        <v>121.93056731583404</v>
      </c>
    </row>
    <row r="3547" spans="7:21" x14ac:dyDescent="0.25">
      <c r="G3547" s="15">
        <v>3545</v>
      </c>
      <c r="H3547" s="17">
        <f t="shared" si="275"/>
        <v>59.066666666666663</v>
      </c>
      <c r="I3547" cm="1">
        <f t="array" ref="I3547">_xlfn.IFS(AND(NOT($I3546=0),$J3546),0,NOT($J3546),$I3546+$B$27,TRUE,$I3546)</f>
        <v>3.1833333333333269</v>
      </c>
      <c r="J3547" t="b" cm="1">
        <f t="array" ref="J3547">_xlfn.IFS($I3547&gt;=$C$5-$B$27,TRUE,$P3547&gt;=$B$6,FALSE,TRUE,$J3546)</f>
        <v>0</v>
      </c>
      <c r="K3547" t="b" cm="1">
        <f t="array" ref="K3547">_xlfn.IFS($L3547&gt;=$B$4-$B$27,FALSE,$I3547&gt;=$B$5-$B$27,TRUE,AND($J3547,NOT($K3546)),FALSE,$K3546,TRUE,TRUE,FALSE)</f>
        <v>0</v>
      </c>
      <c r="L3547" cm="1">
        <f t="array" ref="L3547">_xlfn.IFS($K3546,$L3546+$B$27,NOT($K3546),0,TRUE,$K3546)</f>
        <v>0</v>
      </c>
      <c r="M3547" t="b" cm="1">
        <f t="array" ref="M3547">_xlfn.IFS($K3547,FALSE,AND($J3547,NOT($K3547),$P3547&lt;$B$6),TRUE,TRUE,FALSE)</f>
        <v>0</v>
      </c>
      <c r="N3547" cm="1">
        <f t="array" ref="N3547">_xlfn.IFS($N3546&gt;=$C$7-$B$27,0,$M3546,$N3546+$B$27,TRUE,0)</f>
        <v>0</v>
      </c>
      <c r="O3547" t="b" cm="1">
        <f t="array" ref="O3547">_xlfn.IFS(AND($J3547,NOT($K3547),NOT($M3547)),TRUE,$P3547&gt;=$B$6,FALSE,AND($J3547,NOT($K3547),$M3547,$N3547=0),TRUE,TRUE,FALSE)</f>
        <v>0</v>
      </c>
      <c r="P3547" cm="1">
        <f t="array" ref="P3547">_xlfn.IFS(AND($O3546,$P3546&lt;$B$6),$P3546+1,AND(NOT($J3546),$P3546&gt;0),0,TRUE,$P3546)</f>
        <v>0</v>
      </c>
      <c r="Q3547" s="1">
        <f t="shared" si="276"/>
        <v>180</v>
      </c>
      <c r="R3547" s="1">
        <f t="shared" si="277"/>
        <v>9000</v>
      </c>
      <c r="S3547" s="17">
        <f t="shared" si="278"/>
        <v>152.3702031602709</v>
      </c>
      <c r="T3547" s="1" cm="1">
        <f t="array" ref="T3547">_xlfn.IFS($B$6=1,Q3547*$B$10,AND(P3546=0,P3547&gt;=1),T3546+$B$6*$B$10*$B$8,TRUE,T3546)</f>
        <v>7200</v>
      </c>
      <c r="U3547" s="17">
        <f t="shared" si="279"/>
        <v>121.89616252821671</v>
      </c>
    </row>
    <row r="3548" spans="7:21" x14ac:dyDescent="0.25">
      <c r="G3548" s="15">
        <v>3546</v>
      </c>
      <c r="H3548" s="17">
        <f t="shared" si="275"/>
        <v>59.083333333333336</v>
      </c>
      <c r="I3548" cm="1">
        <f t="array" ref="I3548">_xlfn.IFS(AND(NOT($I3547=0),$J3547),0,NOT($J3547),$I3547+$B$27,TRUE,$I3547)</f>
        <v>3.1999999999999935</v>
      </c>
      <c r="J3548" t="b" cm="1">
        <f t="array" ref="J3548">_xlfn.IFS($I3548&gt;=$C$5-$B$27,TRUE,$P3548&gt;=$B$6,FALSE,TRUE,$J3547)</f>
        <v>0</v>
      </c>
      <c r="K3548" t="b" cm="1">
        <f t="array" ref="K3548">_xlfn.IFS($L3548&gt;=$B$4-$B$27,FALSE,$I3548&gt;=$B$5-$B$27,TRUE,AND($J3548,NOT($K3547)),FALSE,$K3547,TRUE,TRUE,FALSE)</f>
        <v>0</v>
      </c>
      <c r="L3548" cm="1">
        <f t="array" ref="L3548">_xlfn.IFS($K3547,$L3547+$B$27,NOT($K3547),0,TRUE,$K3547)</f>
        <v>0</v>
      </c>
      <c r="M3548" t="b" cm="1">
        <f t="array" ref="M3548">_xlfn.IFS($K3548,FALSE,AND($J3548,NOT($K3548),$P3548&lt;$B$6),TRUE,TRUE,FALSE)</f>
        <v>0</v>
      </c>
      <c r="N3548" cm="1">
        <f t="array" ref="N3548">_xlfn.IFS($N3547&gt;=$C$7-$B$27,0,$M3547,$N3547+$B$27,TRUE,0)</f>
        <v>0</v>
      </c>
      <c r="O3548" t="b" cm="1">
        <f t="array" ref="O3548">_xlfn.IFS(AND($J3548,NOT($K3548),NOT($M3548)),TRUE,$P3548&gt;=$B$6,FALSE,AND($J3548,NOT($K3548),$M3548,$N3548=0),TRUE,TRUE,FALSE)</f>
        <v>0</v>
      </c>
      <c r="P3548" cm="1">
        <f t="array" ref="P3548">_xlfn.IFS(AND($O3547,$P3547&lt;$B$6),$P3547+1,AND(NOT($J3547),$P3547&gt;0),0,TRUE,$P3547)</f>
        <v>0</v>
      </c>
      <c r="Q3548" s="1">
        <f t="shared" si="276"/>
        <v>180</v>
      </c>
      <c r="R3548" s="1">
        <f t="shared" si="277"/>
        <v>9000</v>
      </c>
      <c r="S3548" s="17">
        <f t="shared" si="278"/>
        <v>152.32722143864598</v>
      </c>
      <c r="T3548" s="1" cm="1">
        <f t="array" ref="T3548">_xlfn.IFS($B$6=1,Q3548*$B$10,AND(P3547=0,P3548&gt;=1),T3547+$B$6*$B$10*$B$8,TRUE,T3547)</f>
        <v>7200</v>
      </c>
      <c r="U3548" s="17">
        <f t="shared" si="279"/>
        <v>121.86177715091678</v>
      </c>
    </row>
    <row r="3549" spans="7:21" x14ac:dyDescent="0.25">
      <c r="G3549" s="15">
        <v>3547</v>
      </c>
      <c r="H3549" s="17">
        <f t="shared" si="275"/>
        <v>59.1</v>
      </c>
      <c r="I3549" cm="1">
        <f t="array" ref="I3549">_xlfn.IFS(AND(NOT($I3548=0),$J3548),0,NOT($J3548),$I3548+$B$27,TRUE,$I3548)</f>
        <v>3.2166666666666601</v>
      </c>
      <c r="J3549" t="b" cm="1">
        <f t="array" ref="J3549">_xlfn.IFS($I3549&gt;=$C$5-$B$27,TRUE,$P3549&gt;=$B$6,FALSE,TRUE,$J3548)</f>
        <v>0</v>
      </c>
      <c r="K3549" t="b" cm="1">
        <f t="array" ref="K3549">_xlfn.IFS($L3549&gt;=$B$4-$B$27,FALSE,$I3549&gt;=$B$5-$B$27,TRUE,AND($J3549,NOT($K3548)),FALSE,$K3548,TRUE,TRUE,FALSE)</f>
        <v>0</v>
      </c>
      <c r="L3549" cm="1">
        <f t="array" ref="L3549">_xlfn.IFS($K3548,$L3548+$B$27,NOT($K3548),0,TRUE,$K3548)</f>
        <v>0</v>
      </c>
      <c r="M3549" t="b" cm="1">
        <f t="array" ref="M3549">_xlfn.IFS($K3549,FALSE,AND($J3549,NOT($K3549),$P3549&lt;$B$6),TRUE,TRUE,FALSE)</f>
        <v>0</v>
      </c>
      <c r="N3549" cm="1">
        <f t="array" ref="N3549">_xlfn.IFS($N3548&gt;=$C$7-$B$27,0,$M3548,$N3548+$B$27,TRUE,0)</f>
        <v>0</v>
      </c>
      <c r="O3549" t="b" cm="1">
        <f t="array" ref="O3549">_xlfn.IFS(AND($J3549,NOT($K3549),NOT($M3549)),TRUE,$P3549&gt;=$B$6,FALSE,AND($J3549,NOT($K3549),$M3549,$N3549=0),TRUE,TRUE,FALSE)</f>
        <v>0</v>
      </c>
      <c r="P3549" cm="1">
        <f t="array" ref="P3549">_xlfn.IFS(AND($O3548,$P3548&lt;$B$6),$P3548+1,AND(NOT($J3548),$P3548&gt;0),0,TRUE,$P3548)</f>
        <v>0</v>
      </c>
      <c r="Q3549" s="1">
        <f t="shared" si="276"/>
        <v>180</v>
      </c>
      <c r="R3549" s="1">
        <f t="shared" si="277"/>
        <v>9000</v>
      </c>
      <c r="S3549" s="17">
        <f t="shared" si="278"/>
        <v>152.28426395939087</v>
      </c>
      <c r="T3549" s="1" cm="1">
        <f t="array" ref="T3549">_xlfn.IFS($B$6=1,Q3549*$B$10,AND(P3548=0,P3549&gt;=1),T3548+$B$6*$B$10*$B$8,TRUE,T3548)</f>
        <v>7200</v>
      </c>
      <c r="U3549" s="17">
        <f t="shared" si="279"/>
        <v>121.82741116751269</v>
      </c>
    </row>
    <row r="3550" spans="7:21" x14ac:dyDescent="0.25">
      <c r="G3550" s="15">
        <v>3548</v>
      </c>
      <c r="H3550" s="17">
        <f t="shared" si="275"/>
        <v>59.116666666666667</v>
      </c>
      <c r="I3550" cm="1">
        <f t="array" ref="I3550">_xlfn.IFS(AND(NOT($I3549=0),$J3549),0,NOT($J3549),$I3549+$B$27,TRUE,$I3549)</f>
        <v>3.2333333333333267</v>
      </c>
      <c r="J3550" t="b" cm="1">
        <f t="array" ref="J3550">_xlfn.IFS($I3550&gt;=$C$5-$B$27,TRUE,$P3550&gt;=$B$6,FALSE,TRUE,$J3549)</f>
        <v>0</v>
      </c>
      <c r="K3550" t="b" cm="1">
        <f t="array" ref="K3550">_xlfn.IFS($L3550&gt;=$B$4-$B$27,FALSE,$I3550&gt;=$B$5-$B$27,TRUE,AND($J3550,NOT($K3549)),FALSE,$K3549,TRUE,TRUE,FALSE)</f>
        <v>0</v>
      </c>
      <c r="L3550" cm="1">
        <f t="array" ref="L3550">_xlfn.IFS($K3549,$L3549+$B$27,NOT($K3549),0,TRUE,$K3549)</f>
        <v>0</v>
      </c>
      <c r="M3550" t="b" cm="1">
        <f t="array" ref="M3550">_xlfn.IFS($K3550,FALSE,AND($J3550,NOT($K3550),$P3550&lt;$B$6),TRUE,TRUE,FALSE)</f>
        <v>0</v>
      </c>
      <c r="N3550" cm="1">
        <f t="array" ref="N3550">_xlfn.IFS($N3549&gt;=$C$7-$B$27,0,$M3549,$N3549+$B$27,TRUE,0)</f>
        <v>0</v>
      </c>
      <c r="O3550" t="b" cm="1">
        <f t="array" ref="O3550">_xlfn.IFS(AND($J3550,NOT($K3550),NOT($M3550)),TRUE,$P3550&gt;=$B$6,FALSE,AND($J3550,NOT($K3550),$M3550,$N3550=0),TRUE,TRUE,FALSE)</f>
        <v>0</v>
      </c>
      <c r="P3550" cm="1">
        <f t="array" ref="P3550">_xlfn.IFS(AND($O3549,$P3549&lt;$B$6),$P3549+1,AND(NOT($J3549),$P3549&gt;0),0,TRUE,$P3549)</f>
        <v>0</v>
      </c>
      <c r="Q3550" s="1">
        <f t="shared" si="276"/>
        <v>180</v>
      </c>
      <c r="R3550" s="1">
        <f t="shared" si="277"/>
        <v>9000</v>
      </c>
      <c r="S3550" s="17">
        <f t="shared" si="278"/>
        <v>152.2413307020017</v>
      </c>
      <c r="T3550" s="1" cm="1">
        <f t="array" ref="T3550">_xlfn.IFS($B$6=1,Q3550*$B$10,AND(P3549=0,P3550&gt;=1),T3549+$B$6*$B$10*$B$8,TRUE,T3549)</f>
        <v>7200</v>
      </c>
      <c r="U3550" s="17">
        <f t="shared" si="279"/>
        <v>121.79306456160135</v>
      </c>
    </row>
    <row r="3551" spans="7:21" x14ac:dyDescent="0.25">
      <c r="G3551" s="15">
        <v>3549</v>
      </c>
      <c r="H3551" s="17">
        <f t="shared" si="275"/>
        <v>59.133333333333333</v>
      </c>
      <c r="I3551" cm="1">
        <f t="array" ref="I3551">_xlfn.IFS(AND(NOT($I3550=0),$J3550),0,NOT($J3550),$I3550+$B$27,TRUE,$I3550)</f>
        <v>3.2499999999999933</v>
      </c>
      <c r="J3551" t="b" cm="1">
        <f t="array" ref="J3551">_xlfn.IFS($I3551&gt;=$C$5-$B$27,TRUE,$P3551&gt;=$B$6,FALSE,TRUE,$J3550)</f>
        <v>0</v>
      </c>
      <c r="K3551" t="b" cm="1">
        <f t="array" ref="K3551">_xlfn.IFS($L3551&gt;=$B$4-$B$27,FALSE,$I3551&gt;=$B$5-$B$27,TRUE,AND($J3551,NOT($K3550)),FALSE,$K3550,TRUE,TRUE,FALSE)</f>
        <v>0</v>
      </c>
      <c r="L3551" cm="1">
        <f t="array" ref="L3551">_xlfn.IFS($K3550,$L3550+$B$27,NOT($K3550),0,TRUE,$K3550)</f>
        <v>0</v>
      </c>
      <c r="M3551" t="b" cm="1">
        <f t="array" ref="M3551">_xlfn.IFS($K3551,FALSE,AND($J3551,NOT($K3551),$P3551&lt;$B$6),TRUE,TRUE,FALSE)</f>
        <v>0</v>
      </c>
      <c r="N3551" cm="1">
        <f t="array" ref="N3551">_xlfn.IFS($N3550&gt;=$C$7-$B$27,0,$M3550,$N3550+$B$27,TRUE,0)</f>
        <v>0</v>
      </c>
      <c r="O3551" t="b" cm="1">
        <f t="array" ref="O3551">_xlfn.IFS(AND($J3551,NOT($K3551),NOT($M3551)),TRUE,$P3551&gt;=$B$6,FALSE,AND($J3551,NOT($K3551),$M3551,$N3551=0),TRUE,TRUE,FALSE)</f>
        <v>0</v>
      </c>
      <c r="P3551" cm="1">
        <f t="array" ref="P3551">_xlfn.IFS(AND($O3550,$P3550&lt;$B$6),$P3550+1,AND(NOT($J3550),$P3550&gt;0),0,TRUE,$P3550)</f>
        <v>0</v>
      </c>
      <c r="Q3551" s="1">
        <f t="shared" si="276"/>
        <v>180</v>
      </c>
      <c r="R3551" s="1">
        <f t="shared" si="277"/>
        <v>9000</v>
      </c>
      <c r="S3551" s="17">
        <f t="shared" si="278"/>
        <v>152.19842164599774</v>
      </c>
      <c r="T3551" s="1" cm="1">
        <f t="array" ref="T3551">_xlfn.IFS($B$6=1,Q3551*$B$10,AND(P3550=0,P3551&gt;=1),T3550+$B$6*$B$10*$B$8,TRUE,T3550)</f>
        <v>7200</v>
      </c>
      <c r="U3551" s="17">
        <f t="shared" si="279"/>
        <v>121.7587373167982</v>
      </c>
    </row>
    <row r="3552" spans="7:21" x14ac:dyDescent="0.25">
      <c r="G3552" s="15">
        <v>3550</v>
      </c>
      <c r="H3552" s="17">
        <f t="shared" si="275"/>
        <v>59.15</v>
      </c>
      <c r="I3552" cm="1">
        <f t="array" ref="I3552">_xlfn.IFS(AND(NOT($I3551=0),$J3551),0,NOT($J3551),$I3551+$B$27,TRUE,$I3551)</f>
        <v>3.2666666666666599</v>
      </c>
      <c r="J3552" t="b" cm="1">
        <f t="array" ref="J3552">_xlfn.IFS($I3552&gt;=$C$5-$B$27,TRUE,$P3552&gt;=$B$6,FALSE,TRUE,$J3551)</f>
        <v>0</v>
      </c>
      <c r="K3552" t="b" cm="1">
        <f t="array" ref="K3552">_xlfn.IFS($L3552&gt;=$B$4-$B$27,FALSE,$I3552&gt;=$B$5-$B$27,TRUE,AND($J3552,NOT($K3551)),FALSE,$K3551,TRUE,TRUE,FALSE)</f>
        <v>0</v>
      </c>
      <c r="L3552" cm="1">
        <f t="array" ref="L3552">_xlfn.IFS($K3551,$L3551+$B$27,NOT($K3551),0,TRUE,$K3551)</f>
        <v>0</v>
      </c>
      <c r="M3552" t="b" cm="1">
        <f t="array" ref="M3552">_xlfn.IFS($K3552,FALSE,AND($J3552,NOT($K3552),$P3552&lt;$B$6),TRUE,TRUE,FALSE)</f>
        <v>0</v>
      </c>
      <c r="N3552" cm="1">
        <f t="array" ref="N3552">_xlfn.IFS($N3551&gt;=$C$7-$B$27,0,$M3551,$N3551+$B$27,TRUE,0)</f>
        <v>0</v>
      </c>
      <c r="O3552" t="b" cm="1">
        <f t="array" ref="O3552">_xlfn.IFS(AND($J3552,NOT($K3552),NOT($M3552)),TRUE,$P3552&gt;=$B$6,FALSE,AND($J3552,NOT($K3552),$M3552,$N3552=0),TRUE,TRUE,FALSE)</f>
        <v>0</v>
      </c>
      <c r="P3552" cm="1">
        <f t="array" ref="P3552">_xlfn.IFS(AND($O3551,$P3551&lt;$B$6),$P3551+1,AND(NOT($J3551),$P3551&gt;0),0,TRUE,$P3551)</f>
        <v>0</v>
      </c>
      <c r="Q3552" s="1">
        <f t="shared" si="276"/>
        <v>180</v>
      </c>
      <c r="R3552" s="1">
        <f t="shared" si="277"/>
        <v>9000</v>
      </c>
      <c r="S3552" s="17">
        <f t="shared" si="278"/>
        <v>152.1555367709214</v>
      </c>
      <c r="T3552" s="1" cm="1">
        <f t="array" ref="T3552">_xlfn.IFS($B$6=1,Q3552*$B$10,AND(P3551=0,P3552&gt;=1),T3551+$B$6*$B$10*$B$8,TRUE,T3551)</f>
        <v>7200</v>
      </c>
      <c r="U3552" s="17">
        <f t="shared" si="279"/>
        <v>121.72442941673711</v>
      </c>
    </row>
    <row r="3553" spans="7:21" x14ac:dyDescent="0.25">
      <c r="G3553" s="15">
        <v>3551</v>
      </c>
      <c r="H3553" s="17">
        <f t="shared" si="275"/>
        <v>59.166666666666664</v>
      </c>
      <c r="I3553" cm="1">
        <f t="array" ref="I3553">_xlfn.IFS(AND(NOT($I3552=0),$J3552),0,NOT($J3552),$I3552+$B$27,TRUE,$I3552)</f>
        <v>3.2833333333333266</v>
      </c>
      <c r="J3553" t="b" cm="1">
        <f t="array" ref="J3553">_xlfn.IFS($I3553&gt;=$C$5-$B$27,TRUE,$P3553&gt;=$B$6,FALSE,TRUE,$J3552)</f>
        <v>0</v>
      </c>
      <c r="K3553" t="b" cm="1">
        <f t="array" ref="K3553">_xlfn.IFS($L3553&gt;=$B$4-$B$27,FALSE,$I3553&gt;=$B$5-$B$27,TRUE,AND($J3553,NOT($K3552)),FALSE,$K3552,TRUE,TRUE,FALSE)</f>
        <v>0</v>
      </c>
      <c r="L3553" cm="1">
        <f t="array" ref="L3553">_xlfn.IFS($K3552,$L3552+$B$27,NOT($K3552),0,TRUE,$K3552)</f>
        <v>0</v>
      </c>
      <c r="M3553" t="b" cm="1">
        <f t="array" ref="M3553">_xlfn.IFS($K3553,FALSE,AND($J3553,NOT($K3553),$P3553&lt;$B$6),TRUE,TRUE,FALSE)</f>
        <v>0</v>
      </c>
      <c r="N3553" cm="1">
        <f t="array" ref="N3553">_xlfn.IFS($N3552&gt;=$C$7-$B$27,0,$M3552,$N3552+$B$27,TRUE,0)</f>
        <v>0</v>
      </c>
      <c r="O3553" t="b" cm="1">
        <f t="array" ref="O3553">_xlfn.IFS(AND($J3553,NOT($K3553),NOT($M3553)),TRUE,$P3553&gt;=$B$6,FALSE,AND($J3553,NOT($K3553),$M3553,$N3553=0),TRUE,TRUE,FALSE)</f>
        <v>0</v>
      </c>
      <c r="P3553" cm="1">
        <f t="array" ref="P3553">_xlfn.IFS(AND($O3552,$P3552&lt;$B$6),$P3552+1,AND(NOT($J3552),$P3552&gt;0),0,TRUE,$P3552)</f>
        <v>0</v>
      </c>
      <c r="Q3553" s="1">
        <f t="shared" si="276"/>
        <v>180</v>
      </c>
      <c r="R3553" s="1">
        <f t="shared" si="277"/>
        <v>9000</v>
      </c>
      <c r="S3553" s="17">
        <f t="shared" si="278"/>
        <v>152.11267605633805</v>
      </c>
      <c r="T3553" s="1" cm="1">
        <f t="array" ref="T3553">_xlfn.IFS($B$6=1,Q3553*$B$10,AND(P3552=0,P3553&gt;=1),T3552+$B$6*$B$10*$B$8,TRUE,T3552)</f>
        <v>7200</v>
      </c>
      <c r="U3553" s="17">
        <f t="shared" si="279"/>
        <v>121.69014084507043</v>
      </c>
    </row>
    <row r="3554" spans="7:21" x14ac:dyDescent="0.25">
      <c r="G3554" s="15">
        <v>3552</v>
      </c>
      <c r="H3554" s="17">
        <f t="shared" si="275"/>
        <v>59.18333333333333</v>
      </c>
      <c r="I3554" cm="1">
        <f t="array" ref="I3554">_xlfn.IFS(AND(NOT($I3553=0),$J3553),0,NOT($J3553),$I3553+$B$27,TRUE,$I3553)</f>
        <v>3.2999999999999932</v>
      </c>
      <c r="J3554" t="b" cm="1">
        <f t="array" ref="J3554">_xlfn.IFS($I3554&gt;=$C$5-$B$27,TRUE,$P3554&gt;=$B$6,FALSE,TRUE,$J3553)</f>
        <v>0</v>
      </c>
      <c r="K3554" t="b" cm="1">
        <f t="array" ref="K3554">_xlfn.IFS($L3554&gt;=$B$4-$B$27,FALSE,$I3554&gt;=$B$5-$B$27,TRUE,AND($J3554,NOT($K3553)),FALSE,$K3553,TRUE,TRUE,FALSE)</f>
        <v>0</v>
      </c>
      <c r="L3554" cm="1">
        <f t="array" ref="L3554">_xlfn.IFS($K3553,$L3553+$B$27,NOT($K3553),0,TRUE,$K3553)</f>
        <v>0</v>
      </c>
      <c r="M3554" t="b" cm="1">
        <f t="array" ref="M3554">_xlfn.IFS($K3554,FALSE,AND($J3554,NOT($K3554),$P3554&lt;$B$6),TRUE,TRUE,FALSE)</f>
        <v>0</v>
      </c>
      <c r="N3554" cm="1">
        <f t="array" ref="N3554">_xlfn.IFS($N3553&gt;=$C$7-$B$27,0,$M3553,$N3553+$B$27,TRUE,0)</f>
        <v>0</v>
      </c>
      <c r="O3554" t="b" cm="1">
        <f t="array" ref="O3554">_xlfn.IFS(AND($J3554,NOT($K3554),NOT($M3554)),TRUE,$P3554&gt;=$B$6,FALSE,AND($J3554,NOT($K3554),$M3554,$N3554=0),TRUE,TRUE,FALSE)</f>
        <v>0</v>
      </c>
      <c r="P3554" cm="1">
        <f t="array" ref="P3554">_xlfn.IFS(AND($O3553,$P3553&lt;$B$6),$P3553+1,AND(NOT($J3553),$P3553&gt;0),0,TRUE,$P3553)</f>
        <v>0</v>
      </c>
      <c r="Q3554" s="1">
        <f t="shared" si="276"/>
        <v>180</v>
      </c>
      <c r="R3554" s="1">
        <f t="shared" si="277"/>
        <v>9000</v>
      </c>
      <c r="S3554" s="17">
        <f t="shared" si="278"/>
        <v>152.06983948183611</v>
      </c>
      <c r="T3554" s="1" cm="1">
        <f t="array" ref="T3554">_xlfn.IFS($B$6=1,Q3554*$B$10,AND(P3553=0,P3554&gt;=1),T3553+$B$6*$B$10*$B$8,TRUE,T3553)</f>
        <v>7200</v>
      </c>
      <c r="U3554" s="17">
        <f t="shared" si="279"/>
        <v>121.65587158546889</v>
      </c>
    </row>
    <row r="3555" spans="7:21" x14ac:dyDescent="0.25">
      <c r="G3555" s="15">
        <v>3553</v>
      </c>
      <c r="H3555" s="17">
        <f t="shared" si="275"/>
        <v>59.199999999999996</v>
      </c>
      <c r="I3555" cm="1">
        <f t="array" ref="I3555">_xlfn.IFS(AND(NOT($I3554=0),$J3554),0,NOT($J3554),$I3554+$B$27,TRUE,$I3554)</f>
        <v>3.3166666666666598</v>
      </c>
      <c r="J3555" t="b" cm="1">
        <f t="array" ref="J3555">_xlfn.IFS($I3555&gt;=$C$5-$B$27,TRUE,$P3555&gt;=$B$6,FALSE,TRUE,$J3554)</f>
        <v>0</v>
      </c>
      <c r="K3555" t="b" cm="1">
        <f t="array" ref="K3555">_xlfn.IFS($L3555&gt;=$B$4-$B$27,FALSE,$I3555&gt;=$B$5-$B$27,TRUE,AND($J3555,NOT($K3554)),FALSE,$K3554,TRUE,TRUE,FALSE)</f>
        <v>0</v>
      </c>
      <c r="L3555" cm="1">
        <f t="array" ref="L3555">_xlfn.IFS($K3554,$L3554+$B$27,NOT($K3554),0,TRUE,$K3554)</f>
        <v>0</v>
      </c>
      <c r="M3555" t="b" cm="1">
        <f t="array" ref="M3555">_xlfn.IFS($K3555,FALSE,AND($J3555,NOT($K3555),$P3555&lt;$B$6),TRUE,TRUE,FALSE)</f>
        <v>0</v>
      </c>
      <c r="N3555" cm="1">
        <f t="array" ref="N3555">_xlfn.IFS($N3554&gt;=$C$7-$B$27,0,$M3554,$N3554+$B$27,TRUE,0)</f>
        <v>0</v>
      </c>
      <c r="O3555" t="b" cm="1">
        <f t="array" ref="O3555">_xlfn.IFS(AND($J3555,NOT($K3555),NOT($M3555)),TRUE,$P3555&gt;=$B$6,FALSE,AND($J3555,NOT($K3555),$M3555,$N3555=0),TRUE,TRUE,FALSE)</f>
        <v>0</v>
      </c>
      <c r="P3555" cm="1">
        <f t="array" ref="P3555">_xlfn.IFS(AND($O3554,$P3554&lt;$B$6),$P3554+1,AND(NOT($J3554),$P3554&gt;0),0,TRUE,$P3554)</f>
        <v>0</v>
      </c>
      <c r="Q3555" s="1">
        <f t="shared" si="276"/>
        <v>180</v>
      </c>
      <c r="R3555" s="1">
        <f t="shared" si="277"/>
        <v>9000</v>
      </c>
      <c r="S3555" s="17">
        <f t="shared" si="278"/>
        <v>152.02702702702703</v>
      </c>
      <c r="T3555" s="1" cm="1">
        <f t="array" ref="T3555">_xlfn.IFS($B$6=1,Q3555*$B$10,AND(P3554=0,P3555&gt;=1),T3554+$B$6*$B$10*$B$8,TRUE,T3554)</f>
        <v>7200</v>
      </c>
      <c r="U3555" s="17">
        <f t="shared" si="279"/>
        <v>121.62162162162163</v>
      </c>
    </row>
    <row r="3556" spans="7:21" x14ac:dyDescent="0.25">
      <c r="G3556" s="15">
        <v>3554</v>
      </c>
      <c r="H3556" s="17">
        <f t="shared" si="275"/>
        <v>59.216666666666669</v>
      </c>
      <c r="I3556" cm="1">
        <f t="array" ref="I3556">_xlfn.IFS(AND(NOT($I3555=0),$J3555),0,NOT($J3555),$I3555+$B$27,TRUE,$I3555)</f>
        <v>3.3333333333333264</v>
      </c>
      <c r="J3556" t="b" cm="1">
        <f t="array" ref="J3556">_xlfn.IFS($I3556&gt;=$C$5-$B$27,TRUE,$P3556&gt;=$B$6,FALSE,TRUE,$J3555)</f>
        <v>0</v>
      </c>
      <c r="K3556" t="b" cm="1">
        <f t="array" ref="K3556">_xlfn.IFS($L3556&gt;=$B$4-$B$27,FALSE,$I3556&gt;=$B$5-$B$27,TRUE,AND($J3556,NOT($K3555)),FALSE,$K3555,TRUE,TRUE,FALSE)</f>
        <v>0</v>
      </c>
      <c r="L3556" cm="1">
        <f t="array" ref="L3556">_xlfn.IFS($K3555,$L3555+$B$27,NOT($K3555),0,TRUE,$K3555)</f>
        <v>0</v>
      </c>
      <c r="M3556" t="b" cm="1">
        <f t="array" ref="M3556">_xlfn.IFS($K3556,FALSE,AND($J3556,NOT($K3556),$P3556&lt;$B$6),TRUE,TRUE,FALSE)</f>
        <v>0</v>
      </c>
      <c r="N3556" cm="1">
        <f t="array" ref="N3556">_xlfn.IFS($N3555&gt;=$C$7-$B$27,0,$M3555,$N3555+$B$27,TRUE,0)</f>
        <v>0</v>
      </c>
      <c r="O3556" t="b" cm="1">
        <f t="array" ref="O3556">_xlfn.IFS(AND($J3556,NOT($K3556),NOT($M3556)),TRUE,$P3556&gt;=$B$6,FALSE,AND($J3556,NOT($K3556),$M3556,$N3556=0),TRUE,TRUE,FALSE)</f>
        <v>0</v>
      </c>
      <c r="P3556" cm="1">
        <f t="array" ref="P3556">_xlfn.IFS(AND($O3555,$P3555&lt;$B$6),$P3555+1,AND(NOT($J3555),$P3555&gt;0),0,TRUE,$P3555)</f>
        <v>0</v>
      </c>
      <c r="Q3556" s="1">
        <f t="shared" si="276"/>
        <v>180</v>
      </c>
      <c r="R3556" s="1">
        <f t="shared" si="277"/>
        <v>9000</v>
      </c>
      <c r="S3556" s="17">
        <f t="shared" si="278"/>
        <v>151.98423867154517</v>
      </c>
      <c r="T3556" s="1" cm="1">
        <f t="array" ref="T3556">_xlfn.IFS($B$6=1,Q3556*$B$10,AND(P3555=0,P3556&gt;=1),T3555+$B$6*$B$10*$B$8,TRUE,T3555)</f>
        <v>7200</v>
      </c>
      <c r="U3556" s="17">
        <f t="shared" si="279"/>
        <v>121.58739093723614</v>
      </c>
    </row>
    <row r="3557" spans="7:21" x14ac:dyDescent="0.25">
      <c r="G3557" s="15">
        <v>3555</v>
      </c>
      <c r="H3557" s="17">
        <f t="shared" si="275"/>
        <v>59.233333333333334</v>
      </c>
      <c r="I3557" cm="1">
        <f t="array" ref="I3557">_xlfn.IFS(AND(NOT($I3556=0),$J3556),0,NOT($J3556),$I3556+$B$27,TRUE,$I3556)</f>
        <v>3.349999999999993</v>
      </c>
      <c r="J3557" t="b" cm="1">
        <f t="array" ref="J3557">_xlfn.IFS($I3557&gt;=$C$5-$B$27,TRUE,$P3557&gt;=$B$6,FALSE,TRUE,$J3556)</f>
        <v>0</v>
      </c>
      <c r="K3557" t="b" cm="1">
        <f t="array" ref="K3557">_xlfn.IFS($L3557&gt;=$B$4-$B$27,FALSE,$I3557&gt;=$B$5-$B$27,TRUE,AND($J3557,NOT($K3556)),FALSE,$K3556,TRUE,TRUE,FALSE)</f>
        <v>0</v>
      </c>
      <c r="L3557" cm="1">
        <f t="array" ref="L3557">_xlfn.IFS($K3556,$L3556+$B$27,NOT($K3556),0,TRUE,$K3556)</f>
        <v>0</v>
      </c>
      <c r="M3557" t="b" cm="1">
        <f t="array" ref="M3557">_xlfn.IFS($K3557,FALSE,AND($J3557,NOT($K3557),$P3557&lt;$B$6),TRUE,TRUE,FALSE)</f>
        <v>0</v>
      </c>
      <c r="N3557" cm="1">
        <f t="array" ref="N3557">_xlfn.IFS($N3556&gt;=$C$7-$B$27,0,$M3556,$N3556+$B$27,TRUE,0)</f>
        <v>0</v>
      </c>
      <c r="O3557" t="b" cm="1">
        <f t="array" ref="O3557">_xlfn.IFS(AND($J3557,NOT($K3557),NOT($M3557)),TRUE,$P3557&gt;=$B$6,FALSE,AND($J3557,NOT($K3557),$M3557,$N3557=0),TRUE,TRUE,FALSE)</f>
        <v>0</v>
      </c>
      <c r="P3557" cm="1">
        <f t="array" ref="P3557">_xlfn.IFS(AND($O3556,$P3556&lt;$B$6),$P3556+1,AND(NOT($J3556),$P3556&gt;0),0,TRUE,$P3556)</f>
        <v>0</v>
      </c>
      <c r="Q3557" s="1">
        <f t="shared" si="276"/>
        <v>180</v>
      </c>
      <c r="R3557" s="1">
        <f t="shared" si="277"/>
        <v>9000</v>
      </c>
      <c r="S3557" s="17">
        <f t="shared" si="278"/>
        <v>151.94147439504783</v>
      </c>
      <c r="T3557" s="1" cm="1">
        <f t="array" ref="T3557">_xlfn.IFS($B$6=1,Q3557*$B$10,AND(P3556=0,P3557&gt;=1),T3556+$B$6*$B$10*$B$8,TRUE,T3556)</f>
        <v>7200</v>
      </c>
      <c r="U3557" s="17">
        <f t="shared" si="279"/>
        <v>121.55317951603827</v>
      </c>
    </row>
    <row r="3558" spans="7:21" x14ac:dyDescent="0.25">
      <c r="G3558" s="15">
        <v>3556</v>
      </c>
      <c r="H3558" s="17">
        <f t="shared" si="275"/>
        <v>59.25</v>
      </c>
      <c r="I3558" cm="1">
        <f t="array" ref="I3558">_xlfn.IFS(AND(NOT($I3557=0),$J3557),0,NOT($J3557),$I3557+$B$27,TRUE,$I3557)</f>
        <v>3.3666666666666596</v>
      </c>
      <c r="J3558" t="b" cm="1">
        <f t="array" ref="J3558">_xlfn.IFS($I3558&gt;=$C$5-$B$27,TRUE,$P3558&gt;=$B$6,FALSE,TRUE,$J3557)</f>
        <v>0</v>
      </c>
      <c r="K3558" t="b" cm="1">
        <f t="array" ref="K3558">_xlfn.IFS($L3558&gt;=$B$4-$B$27,FALSE,$I3558&gt;=$B$5-$B$27,TRUE,AND($J3558,NOT($K3557)),FALSE,$K3557,TRUE,TRUE,FALSE)</f>
        <v>0</v>
      </c>
      <c r="L3558" cm="1">
        <f t="array" ref="L3558">_xlfn.IFS($K3557,$L3557+$B$27,NOT($K3557),0,TRUE,$K3557)</f>
        <v>0</v>
      </c>
      <c r="M3558" t="b" cm="1">
        <f t="array" ref="M3558">_xlfn.IFS($K3558,FALSE,AND($J3558,NOT($K3558),$P3558&lt;$B$6),TRUE,TRUE,FALSE)</f>
        <v>0</v>
      </c>
      <c r="N3558" cm="1">
        <f t="array" ref="N3558">_xlfn.IFS($N3557&gt;=$C$7-$B$27,0,$M3557,$N3557+$B$27,TRUE,0)</f>
        <v>0</v>
      </c>
      <c r="O3558" t="b" cm="1">
        <f t="array" ref="O3558">_xlfn.IFS(AND($J3558,NOT($K3558),NOT($M3558)),TRUE,$P3558&gt;=$B$6,FALSE,AND($J3558,NOT($K3558),$M3558,$N3558=0),TRUE,TRUE,FALSE)</f>
        <v>0</v>
      </c>
      <c r="P3558" cm="1">
        <f t="array" ref="P3558">_xlfn.IFS(AND($O3557,$P3557&lt;$B$6),$P3557+1,AND(NOT($J3557),$P3557&gt;0),0,TRUE,$P3557)</f>
        <v>0</v>
      </c>
      <c r="Q3558" s="1">
        <f t="shared" si="276"/>
        <v>180</v>
      </c>
      <c r="R3558" s="1">
        <f t="shared" si="277"/>
        <v>9000</v>
      </c>
      <c r="S3558" s="17">
        <f t="shared" si="278"/>
        <v>151.8987341772152</v>
      </c>
      <c r="T3558" s="1" cm="1">
        <f t="array" ref="T3558">_xlfn.IFS($B$6=1,Q3558*$B$10,AND(P3557=0,P3558&gt;=1),T3557+$B$6*$B$10*$B$8,TRUE,T3557)</f>
        <v>7200</v>
      </c>
      <c r="U3558" s="17">
        <f t="shared" si="279"/>
        <v>121.51898734177215</v>
      </c>
    </row>
    <row r="3559" spans="7:21" x14ac:dyDescent="0.25">
      <c r="G3559" s="15">
        <v>3557</v>
      </c>
      <c r="H3559" s="17">
        <f t="shared" si="275"/>
        <v>59.266666666666666</v>
      </c>
      <c r="I3559" cm="1">
        <f t="array" ref="I3559">_xlfn.IFS(AND(NOT($I3558=0),$J3558),0,NOT($J3558),$I3558+$B$27,TRUE,$I3558)</f>
        <v>3.3833333333333262</v>
      </c>
      <c r="J3559" t="b" cm="1">
        <f t="array" ref="J3559">_xlfn.IFS($I3559&gt;=$C$5-$B$27,TRUE,$P3559&gt;=$B$6,FALSE,TRUE,$J3558)</f>
        <v>0</v>
      </c>
      <c r="K3559" t="b" cm="1">
        <f t="array" ref="K3559">_xlfn.IFS($L3559&gt;=$B$4-$B$27,FALSE,$I3559&gt;=$B$5-$B$27,TRUE,AND($J3559,NOT($K3558)),FALSE,$K3558,TRUE,TRUE,FALSE)</f>
        <v>0</v>
      </c>
      <c r="L3559" cm="1">
        <f t="array" ref="L3559">_xlfn.IFS($K3558,$L3558+$B$27,NOT($K3558),0,TRUE,$K3558)</f>
        <v>0</v>
      </c>
      <c r="M3559" t="b" cm="1">
        <f t="array" ref="M3559">_xlfn.IFS($K3559,FALSE,AND($J3559,NOT($K3559),$P3559&lt;$B$6),TRUE,TRUE,FALSE)</f>
        <v>0</v>
      </c>
      <c r="N3559" cm="1">
        <f t="array" ref="N3559">_xlfn.IFS($N3558&gt;=$C$7-$B$27,0,$M3558,$N3558+$B$27,TRUE,0)</f>
        <v>0</v>
      </c>
      <c r="O3559" t="b" cm="1">
        <f t="array" ref="O3559">_xlfn.IFS(AND($J3559,NOT($K3559),NOT($M3559)),TRUE,$P3559&gt;=$B$6,FALSE,AND($J3559,NOT($K3559),$M3559,$N3559=0),TRUE,TRUE,FALSE)</f>
        <v>0</v>
      </c>
      <c r="P3559" cm="1">
        <f t="array" ref="P3559">_xlfn.IFS(AND($O3558,$P3558&lt;$B$6),$P3558+1,AND(NOT($J3558),$P3558&gt;0),0,TRUE,$P3558)</f>
        <v>0</v>
      </c>
      <c r="Q3559" s="1">
        <f t="shared" si="276"/>
        <v>180</v>
      </c>
      <c r="R3559" s="1">
        <f t="shared" si="277"/>
        <v>9000</v>
      </c>
      <c r="S3559" s="17">
        <f t="shared" si="278"/>
        <v>151.85601799775029</v>
      </c>
      <c r="T3559" s="1" cm="1">
        <f t="array" ref="T3559">_xlfn.IFS($B$6=1,Q3559*$B$10,AND(P3558=0,P3559&gt;=1),T3558+$B$6*$B$10*$B$8,TRUE,T3558)</f>
        <v>7200</v>
      </c>
      <c r="U3559" s="17">
        <f t="shared" si="279"/>
        <v>121.48481439820023</v>
      </c>
    </row>
    <row r="3560" spans="7:21" x14ac:dyDescent="0.25">
      <c r="G3560" s="15">
        <v>3558</v>
      </c>
      <c r="H3560" s="17">
        <f t="shared" si="275"/>
        <v>59.283333333333331</v>
      </c>
      <c r="I3560" cm="1">
        <f t="array" ref="I3560">_xlfn.IFS(AND(NOT($I3559=0),$J3559),0,NOT($J3559),$I3559+$B$27,TRUE,$I3559)</f>
        <v>3.3999999999999928</v>
      </c>
      <c r="J3560" t="b" cm="1">
        <f t="array" ref="J3560">_xlfn.IFS($I3560&gt;=$C$5-$B$27,TRUE,$P3560&gt;=$B$6,FALSE,TRUE,$J3559)</f>
        <v>0</v>
      </c>
      <c r="K3560" t="b" cm="1">
        <f t="array" ref="K3560">_xlfn.IFS($L3560&gt;=$B$4-$B$27,FALSE,$I3560&gt;=$B$5-$B$27,TRUE,AND($J3560,NOT($K3559)),FALSE,$K3559,TRUE,TRUE,FALSE)</f>
        <v>0</v>
      </c>
      <c r="L3560" cm="1">
        <f t="array" ref="L3560">_xlfn.IFS($K3559,$L3559+$B$27,NOT($K3559),0,TRUE,$K3559)</f>
        <v>0</v>
      </c>
      <c r="M3560" t="b" cm="1">
        <f t="array" ref="M3560">_xlfn.IFS($K3560,FALSE,AND($J3560,NOT($K3560),$P3560&lt;$B$6),TRUE,TRUE,FALSE)</f>
        <v>0</v>
      </c>
      <c r="N3560" cm="1">
        <f t="array" ref="N3560">_xlfn.IFS($N3559&gt;=$C$7-$B$27,0,$M3559,$N3559+$B$27,TRUE,0)</f>
        <v>0</v>
      </c>
      <c r="O3560" t="b" cm="1">
        <f t="array" ref="O3560">_xlfn.IFS(AND($J3560,NOT($K3560),NOT($M3560)),TRUE,$P3560&gt;=$B$6,FALSE,AND($J3560,NOT($K3560),$M3560,$N3560=0),TRUE,TRUE,FALSE)</f>
        <v>0</v>
      </c>
      <c r="P3560" cm="1">
        <f t="array" ref="P3560">_xlfn.IFS(AND($O3559,$P3559&lt;$B$6),$P3559+1,AND(NOT($J3559),$P3559&gt;0),0,TRUE,$P3559)</f>
        <v>0</v>
      </c>
      <c r="Q3560" s="1">
        <f t="shared" si="276"/>
        <v>180</v>
      </c>
      <c r="R3560" s="1">
        <f t="shared" si="277"/>
        <v>9000</v>
      </c>
      <c r="S3560" s="17">
        <f t="shared" si="278"/>
        <v>151.81332583637897</v>
      </c>
      <c r="T3560" s="1" cm="1">
        <f t="array" ref="T3560">_xlfn.IFS($B$6=1,Q3560*$B$10,AND(P3559=0,P3560&gt;=1),T3559+$B$6*$B$10*$B$8,TRUE,T3559)</f>
        <v>7200</v>
      </c>
      <c r="U3560" s="17">
        <f t="shared" si="279"/>
        <v>121.45066066910319</v>
      </c>
    </row>
    <row r="3561" spans="7:21" x14ac:dyDescent="0.25">
      <c r="G3561" s="15">
        <v>3559</v>
      </c>
      <c r="H3561" s="17">
        <f t="shared" si="275"/>
        <v>59.3</v>
      </c>
      <c r="I3561" cm="1">
        <f t="array" ref="I3561">_xlfn.IFS(AND(NOT($I3560=0),$J3560),0,NOT($J3560),$I3560+$B$27,TRUE,$I3560)</f>
        <v>3.4166666666666594</v>
      </c>
      <c r="J3561" t="b" cm="1">
        <f t="array" ref="J3561">_xlfn.IFS($I3561&gt;=$C$5-$B$27,TRUE,$P3561&gt;=$B$6,FALSE,TRUE,$J3560)</f>
        <v>0</v>
      </c>
      <c r="K3561" t="b" cm="1">
        <f t="array" ref="K3561">_xlfn.IFS($L3561&gt;=$B$4-$B$27,FALSE,$I3561&gt;=$B$5-$B$27,TRUE,AND($J3561,NOT($K3560)),FALSE,$K3560,TRUE,TRUE,FALSE)</f>
        <v>0</v>
      </c>
      <c r="L3561" cm="1">
        <f t="array" ref="L3561">_xlfn.IFS($K3560,$L3560+$B$27,NOT($K3560),0,TRUE,$K3560)</f>
        <v>0</v>
      </c>
      <c r="M3561" t="b" cm="1">
        <f t="array" ref="M3561">_xlfn.IFS($K3561,FALSE,AND($J3561,NOT($K3561),$P3561&lt;$B$6),TRUE,TRUE,FALSE)</f>
        <v>0</v>
      </c>
      <c r="N3561" cm="1">
        <f t="array" ref="N3561">_xlfn.IFS($N3560&gt;=$C$7-$B$27,0,$M3560,$N3560+$B$27,TRUE,0)</f>
        <v>0</v>
      </c>
      <c r="O3561" t="b" cm="1">
        <f t="array" ref="O3561">_xlfn.IFS(AND($J3561,NOT($K3561),NOT($M3561)),TRUE,$P3561&gt;=$B$6,FALSE,AND($J3561,NOT($K3561),$M3561,$N3561=0),TRUE,TRUE,FALSE)</f>
        <v>0</v>
      </c>
      <c r="P3561" cm="1">
        <f t="array" ref="P3561">_xlfn.IFS(AND($O3560,$P3560&lt;$B$6),$P3560+1,AND(NOT($J3560),$P3560&gt;0),0,TRUE,$P3560)</f>
        <v>0</v>
      </c>
      <c r="Q3561" s="1">
        <f t="shared" si="276"/>
        <v>180</v>
      </c>
      <c r="R3561" s="1">
        <f t="shared" si="277"/>
        <v>9000</v>
      </c>
      <c r="S3561" s="17">
        <f t="shared" si="278"/>
        <v>151.77065767284992</v>
      </c>
      <c r="T3561" s="1" cm="1">
        <f t="array" ref="T3561">_xlfn.IFS($B$6=1,Q3561*$B$10,AND(P3560=0,P3561&gt;=1),T3560+$B$6*$B$10*$B$8,TRUE,T3560)</f>
        <v>7200</v>
      </c>
      <c r="U3561" s="17">
        <f t="shared" si="279"/>
        <v>121.41652613827993</v>
      </c>
    </row>
    <row r="3562" spans="7:21" x14ac:dyDescent="0.25">
      <c r="G3562" s="15">
        <v>3560</v>
      </c>
      <c r="H3562" s="17">
        <f t="shared" si="275"/>
        <v>59.316666666666663</v>
      </c>
      <c r="I3562" cm="1">
        <f t="array" ref="I3562">_xlfn.IFS(AND(NOT($I3561=0),$J3561),0,NOT($J3561),$I3561+$B$27,TRUE,$I3561)</f>
        <v>3.433333333333326</v>
      </c>
      <c r="J3562" t="b" cm="1">
        <f t="array" ref="J3562">_xlfn.IFS($I3562&gt;=$C$5-$B$27,TRUE,$P3562&gt;=$B$6,FALSE,TRUE,$J3561)</f>
        <v>0</v>
      </c>
      <c r="K3562" t="b" cm="1">
        <f t="array" ref="K3562">_xlfn.IFS($L3562&gt;=$B$4-$B$27,FALSE,$I3562&gt;=$B$5-$B$27,TRUE,AND($J3562,NOT($K3561)),FALSE,$K3561,TRUE,TRUE,FALSE)</f>
        <v>0</v>
      </c>
      <c r="L3562" cm="1">
        <f t="array" ref="L3562">_xlfn.IFS($K3561,$L3561+$B$27,NOT($K3561),0,TRUE,$K3561)</f>
        <v>0</v>
      </c>
      <c r="M3562" t="b" cm="1">
        <f t="array" ref="M3562">_xlfn.IFS($K3562,FALSE,AND($J3562,NOT($K3562),$P3562&lt;$B$6),TRUE,TRUE,FALSE)</f>
        <v>0</v>
      </c>
      <c r="N3562" cm="1">
        <f t="array" ref="N3562">_xlfn.IFS($N3561&gt;=$C$7-$B$27,0,$M3561,$N3561+$B$27,TRUE,0)</f>
        <v>0</v>
      </c>
      <c r="O3562" t="b" cm="1">
        <f t="array" ref="O3562">_xlfn.IFS(AND($J3562,NOT($K3562),NOT($M3562)),TRUE,$P3562&gt;=$B$6,FALSE,AND($J3562,NOT($K3562),$M3562,$N3562=0),TRUE,TRUE,FALSE)</f>
        <v>0</v>
      </c>
      <c r="P3562" cm="1">
        <f t="array" ref="P3562">_xlfn.IFS(AND($O3561,$P3561&lt;$B$6),$P3561+1,AND(NOT($J3561),$P3561&gt;0),0,TRUE,$P3561)</f>
        <v>0</v>
      </c>
      <c r="Q3562" s="1">
        <f t="shared" si="276"/>
        <v>180</v>
      </c>
      <c r="R3562" s="1">
        <f t="shared" si="277"/>
        <v>9000</v>
      </c>
      <c r="S3562" s="17">
        <f t="shared" si="278"/>
        <v>151.72801348693454</v>
      </c>
      <c r="T3562" s="1" cm="1">
        <f t="array" ref="T3562">_xlfn.IFS($B$6=1,Q3562*$B$10,AND(P3561=0,P3562&gt;=1),T3561+$B$6*$B$10*$B$8,TRUE,T3561)</f>
        <v>7200</v>
      </c>
      <c r="U3562" s="17">
        <f t="shared" si="279"/>
        <v>121.38241078954763</v>
      </c>
    </row>
    <row r="3563" spans="7:21" x14ac:dyDescent="0.25">
      <c r="G3563" s="15">
        <v>3561</v>
      </c>
      <c r="H3563" s="17">
        <f t="shared" si="275"/>
        <v>59.333333333333336</v>
      </c>
      <c r="I3563" cm="1">
        <f t="array" ref="I3563">_xlfn.IFS(AND(NOT($I3562=0),$J3562),0,NOT($J3562),$I3562+$B$27,TRUE,$I3562)</f>
        <v>3.4499999999999926</v>
      </c>
      <c r="J3563" t="b" cm="1">
        <f t="array" ref="J3563">_xlfn.IFS($I3563&gt;=$C$5-$B$27,TRUE,$P3563&gt;=$B$6,FALSE,TRUE,$J3562)</f>
        <v>0</v>
      </c>
      <c r="K3563" t="b" cm="1">
        <f t="array" ref="K3563">_xlfn.IFS($L3563&gt;=$B$4-$B$27,FALSE,$I3563&gt;=$B$5-$B$27,TRUE,AND($J3563,NOT($K3562)),FALSE,$K3562,TRUE,TRUE,FALSE)</f>
        <v>0</v>
      </c>
      <c r="L3563" cm="1">
        <f t="array" ref="L3563">_xlfn.IFS($K3562,$L3562+$B$27,NOT($K3562),0,TRUE,$K3562)</f>
        <v>0</v>
      </c>
      <c r="M3563" t="b" cm="1">
        <f t="array" ref="M3563">_xlfn.IFS($K3563,FALSE,AND($J3563,NOT($K3563),$P3563&lt;$B$6),TRUE,TRUE,FALSE)</f>
        <v>0</v>
      </c>
      <c r="N3563" cm="1">
        <f t="array" ref="N3563">_xlfn.IFS($N3562&gt;=$C$7-$B$27,0,$M3562,$N3562+$B$27,TRUE,0)</f>
        <v>0</v>
      </c>
      <c r="O3563" t="b" cm="1">
        <f t="array" ref="O3563">_xlfn.IFS(AND($J3563,NOT($K3563),NOT($M3563)),TRUE,$P3563&gt;=$B$6,FALSE,AND($J3563,NOT($K3563),$M3563,$N3563=0),TRUE,TRUE,FALSE)</f>
        <v>0</v>
      </c>
      <c r="P3563" cm="1">
        <f t="array" ref="P3563">_xlfn.IFS(AND($O3562,$P3562&lt;$B$6),$P3562+1,AND(NOT($J3562),$P3562&gt;0),0,TRUE,$P3562)</f>
        <v>0</v>
      </c>
      <c r="Q3563" s="1">
        <f t="shared" si="276"/>
        <v>180</v>
      </c>
      <c r="R3563" s="1">
        <f t="shared" si="277"/>
        <v>9000</v>
      </c>
      <c r="S3563" s="17">
        <f t="shared" si="278"/>
        <v>151.68539325842696</v>
      </c>
      <c r="T3563" s="1" cm="1">
        <f t="array" ref="T3563">_xlfn.IFS($B$6=1,Q3563*$B$10,AND(P3562=0,P3563&gt;=1),T3562+$B$6*$B$10*$B$8,TRUE,T3562)</f>
        <v>7200</v>
      </c>
      <c r="U3563" s="17">
        <f t="shared" si="279"/>
        <v>121.34831460674157</v>
      </c>
    </row>
    <row r="3564" spans="7:21" x14ac:dyDescent="0.25">
      <c r="G3564" s="15">
        <v>3562</v>
      </c>
      <c r="H3564" s="17">
        <f t="shared" si="275"/>
        <v>59.35</v>
      </c>
      <c r="I3564" cm="1">
        <f t="array" ref="I3564">_xlfn.IFS(AND(NOT($I3563=0),$J3563),0,NOT($J3563),$I3563+$B$27,TRUE,$I3563)</f>
        <v>3.4666666666666592</v>
      </c>
      <c r="J3564" t="b" cm="1">
        <f t="array" ref="J3564">_xlfn.IFS($I3564&gt;=$C$5-$B$27,TRUE,$P3564&gt;=$B$6,FALSE,TRUE,$J3563)</f>
        <v>0</v>
      </c>
      <c r="K3564" t="b" cm="1">
        <f t="array" ref="K3564">_xlfn.IFS($L3564&gt;=$B$4-$B$27,FALSE,$I3564&gt;=$B$5-$B$27,TRUE,AND($J3564,NOT($K3563)),FALSE,$K3563,TRUE,TRUE,FALSE)</f>
        <v>0</v>
      </c>
      <c r="L3564" cm="1">
        <f t="array" ref="L3564">_xlfn.IFS($K3563,$L3563+$B$27,NOT($K3563),0,TRUE,$K3563)</f>
        <v>0</v>
      </c>
      <c r="M3564" t="b" cm="1">
        <f t="array" ref="M3564">_xlfn.IFS($K3564,FALSE,AND($J3564,NOT($K3564),$P3564&lt;$B$6),TRUE,TRUE,FALSE)</f>
        <v>0</v>
      </c>
      <c r="N3564" cm="1">
        <f t="array" ref="N3564">_xlfn.IFS($N3563&gt;=$C$7-$B$27,0,$M3563,$N3563+$B$27,TRUE,0)</f>
        <v>0</v>
      </c>
      <c r="O3564" t="b" cm="1">
        <f t="array" ref="O3564">_xlfn.IFS(AND($J3564,NOT($K3564),NOT($M3564)),TRUE,$P3564&gt;=$B$6,FALSE,AND($J3564,NOT($K3564),$M3564,$N3564=0),TRUE,TRUE,FALSE)</f>
        <v>0</v>
      </c>
      <c r="P3564" cm="1">
        <f t="array" ref="P3564">_xlfn.IFS(AND($O3563,$P3563&lt;$B$6),$P3563+1,AND(NOT($J3563),$P3563&gt;0),0,TRUE,$P3563)</f>
        <v>0</v>
      </c>
      <c r="Q3564" s="1">
        <f t="shared" si="276"/>
        <v>180</v>
      </c>
      <c r="R3564" s="1">
        <f t="shared" si="277"/>
        <v>9000</v>
      </c>
      <c r="S3564" s="17">
        <f t="shared" si="278"/>
        <v>151.64279696714405</v>
      </c>
      <c r="T3564" s="1" cm="1">
        <f t="array" ref="T3564">_xlfn.IFS($B$6=1,Q3564*$B$10,AND(P3563=0,P3564&gt;=1),T3563+$B$6*$B$10*$B$8,TRUE,T3563)</f>
        <v>7200</v>
      </c>
      <c r="U3564" s="17">
        <f t="shared" si="279"/>
        <v>121.31423757371525</v>
      </c>
    </row>
    <row r="3565" spans="7:21" x14ac:dyDescent="0.25">
      <c r="G3565" s="15">
        <v>3563</v>
      </c>
      <c r="H3565" s="17">
        <f t="shared" si="275"/>
        <v>59.366666666666667</v>
      </c>
      <c r="I3565" cm="1">
        <f t="array" ref="I3565">_xlfn.IFS(AND(NOT($I3564=0),$J3564),0,NOT($J3564),$I3564+$B$27,TRUE,$I3564)</f>
        <v>3.4833333333333258</v>
      </c>
      <c r="J3565" t="b" cm="1">
        <f t="array" ref="J3565">_xlfn.IFS($I3565&gt;=$C$5-$B$27,TRUE,$P3565&gt;=$B$6,FALSE,TRUE,$J3564)</f>
        <v>0</v>
      </c>
      <c r="K3565" t="b" cm="1">
        <f t="array" ref="K3565">_xlfn.IFS($L3565&gt;=$B$4-$B$27,FALSE,$I3565&gt;=$B$5-$B$27,TRUE,AND($J3565,NOT($K3564)),FALSE,$K3564,TRUE,TRUE,FALSE)</f>
        <v>0</v>
      </c>
      <c r="L3565" cm="1">
        <f t="array" ref="L3565">_xlfn.IFS($K3564,$L3564+$B$27,NOT($K3564),0,TRUE,$K3564)</f>
        <v>0</v>
      </c>
      <c r="M3565" t="b" cm="1">
        <f t="array" ref="M3565">_xlfn.IFS($K3565,FALSE,AND($J3565,NOT($K3565),$P3565&lt;$B$6),TRUE,TRUE,FALSE)</f>
        <v>0</v>
      </c>
      <c r="N3565" cm="1">
        <f t="array" ref="N3565">_xlfn.IFS($N3564&gt;=$C$7-$B$27,0,$M3564,$N3564+$B$27,TRUE,0)</f>
        <v>0</v>
      </c>
      <c r="O3565" t="b" cm="1">
        <f t="array" ref="O3565">_xlfn.IFS(AND($J3565,NOT($K3565),NOT($M3565)),TRUE,$P3565&gt;=$B$6,FALSE,AND($J3565,NOT($K3565),$M3565,$N3565=0),TRUE,TRUE,FALSE)</f>
        <v>0</v>
      </c>
      <c r="P3565" cm="1">
        <f t="array" ref="P3565">_xlfn.IFS(AND($O3564,$P3564&lt;$B$6),$P3564+1,AND(NOT($J3564),$P3564&gt;0),0,TRUE,$P3564)</f>
        <v>0</v>
      </c>
      <c r="Q3565" s="1">
        <f t="shared" si="276"/>
        <v>180</v>
      </c>
      <c r="R3565" s="1">
        <f t="shared" si="277"/>
        <v>9000</v>
      </c>
      <c r="S3565" s="17">
        <f t="shared" si="278"/>
        <v>151.60022459292531</v>
      </c>
      <c r="T3565" s="1" cm="1">
        <f t="array" ref="T3565">_xlfn.IFS($B$6=1,Q3565*$B$10,AND(P3564=0,P3565&gt;=1),T3564+$B$6*$B$10*$B$8,TRUE,T3564)</f>
        <v>7200</v>
      </c>
      <c r="U3565" s="17">
        <f t="shared" si="279"/>
        <v>121.28017967434026</v>
      </c>
    </row>
    <row r="3566" spans="7:21" x14ac:dyDescent="0.25">
      <c r="G3566" s="15">
        <v>3564</v>
      </c>
      <c r="H3566" s="17">
        <f t="shared" si="275"/>
        <v>59.383333333333333</v>
      </c>
      <c r="I3566" cm="1">
        <f t="array" ref="I3566">_xlfn.IFS(AND(NOT($I3565=0),$J3565),0,NOT($J3565),$I3565+$B$27,TRUE,$I3565)</f>
        <v>3.4999999999999925</v>
      </c>
      <c r="J3566" t="b" cm="1">
        <f t="array" ref="J3566">_xlfn.IFS($I3566&gt;=$C$5-$B$27,TRUE,$P3566&gt;=$B$6,FALSE,TRUE,$J3565)</f>
        <v>0</v>
      </c>
      <c r="K3566" t="b" cm="1">
        <f t="array" ref="K3566">_xlfn.IFS($L3566&gt;=$B$4-$B$27,FALSE,$I3566&gt;=$B$5-$B$27,TRUE,AND($J3566,NOT($K3565)),FALSE,$K3565,TRUE,TRUE,FALSE)</f>
        <v>0</v>
      </c>
      <c r="L3566" cm="1">
        <f t="array" ref="L3566">_xlfn.IFS($K3565,$L3565+$B$27,NOT($K3565),0,TRUE,$K3565)</f>
        <v>0</v>
      </c>
      <c r="M3566" t="b" cm="1">
        <f t="array" ref="M3566">_xlfn.IFS($K3566,FALSE,AND($J3566,NOT($K3566),$P3566&lt;$B$6),TRUE,TRUE,FALSE)</f>
        <v>0</v>
      </c>
      <c r="N3566" cm="1">
        <f t="array" ref="N3566">_xlfn.IFS($N3565&gt;=$C$7-$B$27,0,$M3565,$N3565+$B$27,TRUE,0)</f>
        <v>0</v>
      </c>
      <c r="O3566" t="b" cm="1">
        <f t="array" ref="O3566">_xlfn.IFS(AND($J3566,NOT($K3566),NOT($M3566)),TRUE,$P3566&gt;=$B$6,FALSE,AND($J3566,NOT($K3566),$M3566,$N3566=0),TRUE,TRUE,FALSE)</f>
        <v>0</v>
      </c>
      <c r="P3566" cm="1">
        <f t="array" ref="P3566">_xlfn.IFS(AND($O3565,$P3565&lt;$B$6),$P3565+1,AND(NOT($J3565),$P3565&gt;0),0,TRUE,$P3565)</f>
        <v>0</v>
      </c>
      <c r="Q3566" s="1">
        <f t="shared" si="276"/>
        <v>180</v>
      </c>
      <c r="R3566" s="1">
        <f t="shared" si="277"/>
        <v>9000</v>
      </c>
      <c r="S3566" s="17">
        <f t="shared" si="278"/>
        <v>151.55767611563289</v>
      </c>
      <c r="T3566" s="1" cm="1">
        <f t="array" ref="T3566">_xlfn.IFS($B$6=1,Q3566*$B$10,AND(P3565=0,P3566&gt;=1),T3565+$B$6*$B$10*$B$8,TRUE,T3565)</f>
        <v>7200</v>
      </c>
      <c r="U3566" s="17">
        <f t="shared" si="279"/>
        <v>121.24614089250632</v>
      </c>
    </row>
    <row r="3567" spans="7:21" x14ac:dyDescent="0.25">
      <c r="G3567" s="15">
        <v>3565</v>
      </c>
      <c r="H3567" s="17">
        <f t="shared" si="275"/>
        <v>59.4</v>
      </c>
      <c r="I3567" cm="1">
        <f t="array" ref="I3567">_xlfn.IFS(AND(NOT($I3566=0),$J3566),0,NOT($J3566),$I3566+$B$27,TRUE,$I3566)</f>
        <v>3.5166666666666591</v>
      </c>
      <c r="J3567" t="b" cm="1">
        <f t="array" ref="J3567">_xlfn.IFS($I3567&gt;=$C$5-$B$27,TRUE,$P3567&gt;=$B$6,FALSE,TRUE,$J3566)</f>
        <v>0</v>
      </c>
      <c r="K3567" t="b" cm="1">
        <f t="array" ref="K3567">_xlfn.IFS($L3567&gt;=$B$4-$B$27,FALSE,$I3567&gt;=$B$5-$B$27,TRUE,AND($J3567,NOT($K3566)),FALSE,$K3566,TRUE,TRUE,FALSE)</f>
        <v>0</v>
      </c>
      <c r="L3567" cm="1">
        <f t="array" ref="L3567">_xlfn.IFS($K3566,$L3566+$B$27,NOT($K3566),0,TRUE,$K3566)</f>
        <v>0</v>
      </c>
      <c r="M3567" t="b" cm="1">
        <f t="array" ref="M3567">_xlfn.IFS($K3567,FALSE,AND($J3567,NOT($K3567),$P3567&lt;$B$6),TRUE,TRUE,FALSE)</f>
        <v>0</v>
      </c>
      <c r="N3567" cm="1">
        <f t="array" ref="N3567">_xlfn.IFS($N3566&gt;=$C$7-$B$27,0,$M3566,$N3566+$B$27,TRUE,0)</f>
        <v>0</v>
      </c>
      <c r="O3567" t="b" cm="1">
        <f t="array" ref="O3567">_xlfn.IFS(AND($J3567,NOT($K3567),NOT($M3567)),TRUE,$P3567&gt;=$B$6,FALSE,AND($J3567,NOT($K3567),$M3567,$N3567=0),TRUE,TRUE,FALSE)</f>
        <v>0</v>
      </c>
      <c r="P3567" cm="1">
        <f t="array" ref="P3567">_xlfn.IFS(AND($O3566,$P3566&lt;$B$6),$P3566+1,AND(NOT($J3566),$P3566&gt;0),0,TRUE,$P3566)</f>
        <v>0</v>
      </c>
      <c r="Q3567" s="1">
        <f t="shared" si="276"/>
        <v>180</v>
      </c>
      <c r="R3567" s="1">
        <f t="shared" si="277"/>
        <v>9000</v>
      </c>
      <c r="S3567" s="17">
        <f t="shared" si="278"/>
        <v>151.51515151515153</v>
      </c>
      <c r="T3567" s="1" cm="1">
        <f t="array" ref="T3567">_xlfn.IFS($B$6=1,Q3567*$B$10,AND(P3566=0,P3567&gt;=1),T3566+$B$6*$B$10*$B$8,TRUE,T3566)</f>
        <v>7200</v>
      </c>
      <c r="U3567" s="17">
        <f t="shared" si="279"/>
        <v>121.21212121212122</v>
      </c>
    </row>
    <row r="3568" spans="7:21" x14ac:dyDescent="0.25">
      <c r="G3568" s="15">
        <v>3566</v>
      </c>
      <c r="H3568" s="17">
        <f t="shared" si="275"/>
        <v>59.416666666666664</v>
      </c>
      <c r="I3568" cm="1">
        <f t="array" ref="I3568">_xlfn.IFS(AND(NOT($I3567=0),$J3567),0,NOT($J3567),$I3567+$B$27,TRUE,$I3567)</f>
        <v>3.5333333333333257</v>
      </c>
      <c r="J3568" t="b" cm="1">
        <f t="array" ref="J3568">_xlfn.IFS($I3568&gt;=$C$5-$B$27,TRUE,$P3568&gt;=$B$6,FALSE,TRUE,$J3567)</f>
        <v>0</v>
      </c>
      <c r="K3568" t="b" cm="1">
        <f t="array" ref="K3568">_xlfn.IFS($L3568&gt;=$B$4-$B$27,FALSE,$I3568&gt;=$B$5-$B$27,TRUE,AND($J3568,NOT($K3567)),FALSE,$K3567,TRUE,TRUE,FALSE)</f>
        <v>0</v>
      </c>
      <c r="L3568" cm="1">
        <f t="array" ref="L3568">_xlfn.IFS($K3567,$L3567+$B$27,NOT($K3567),0,TRUE,$K3567)</f>
        <v>0</v>
      </c>
      <c r="M3568" t="b" cm="1">
        <f t="array" ref="M3568">_xlfn.IFS($K3568,FALSE,AND($J3568,NOT($K3568),$P3568&lt;$B$6),TRUE,TRUE,FALSE)</f>
        <v>0</v>
      </c>
      <c r="N3568" cm="1">
        <f t="array" ref="N3568">_xlfn.IFS($N3567&gt;=$C$7-$B$27,0,$M3567,$N3567+$B$27,TRUE,0)</f>
        <v>0</v>
      </c>
      <c r="O3568" t="b" cm="1">
        <f t="array" ref="O3568">_xlfn.IFS(AND($J3568,NOT($K3568),NOT($M3568)),TRUE,$P3568&gt;=$B$6,FALSE,AND($J3568,NOT($K3568),$M3568,$N3568=0),TRUE,TRUE,FALSE)</f>
        <v>0</v>
      </c>
      <c r="P3568" cm="1">
        <f t="array" ref="P3568">_xlfn.IFS(AND($O3567,$P3567&lt;$B$6),$P3567+1,AND(NOT($J3567),$P3567&gt;0),0,TRUE,$P3567)</f>
        <v>0</v>
      </c>
      <c r="Q3568" s="1">
        <f t="shared" si="276"/>
        <v>180</v>
      </c>
      <c r="R3568" s="1">
        <f t="shared" si="277"/>
        <v>9000</v>
      </c>
      <c r="S3568" s="17">
        <f t="shared" si="278"/>
        <v>151.47265077138852</v>
      </c>
      <c r="T3568" s="1" cm="1">
        <f t="array" ref="T3568">_xlfn.IFS($B$6=1,Q3568*$B$10,AND(P3567=0,P3568&gt;=1),T3567+$B$6*$B$10*$B$8,TRUE,T3567)</f>
        <v>7200</v>
      </c>
      <c r="U3568" s="17">
        <f t="shared" si="279"/>
        <v>121.17812061711081</v>
      </c>
    </row>
    <row r="3569" spans="7:21" x14ac:dyDescent="0.25">
      <c r="G3569" s="15">
        <v>3567</v>
      </c>
      <c r="H3569" s="17">
        <f t="shared" si="275"/>
        <v>59.43333333333333</v>
      </c>
      <c r="I3569" cm="1">
        <f t="array" ref="I3569">_xlfn.IFS(AND(NOT($I3568=0),$J3568),0,NOT($J3568),$I3568+$B$27,TRUE,$I3568)</f>
        <v>3.5499999999999923</v>
      </c>
      <c r="J3569" t="b" cm="1">
        <f t="array" ref="J3569">_xlfn.IFS($I3569&gt;=$C$5-$B$27,TRUE,$P3569&gt;=$B$6,FALSE,TRUE,$J3568)</f>
        <v>0</v>
      </c>
      <c r="K3569" t="b" cm="1">
        <f t="array" ref="K3569">_xlfn.IFS($L3569&gt;=$B$4-$B$27,FALSE,$I3569&gt;=$B$5-$B$27,TRUE,AND($J3569,NOT($K3568)),FALSE,$K3568,TRUE,TRUE,FALSE)</f>
        <v>0</v>
      </c>
      <c r="L3569" cm="1">
        <f t="array" ref="L3569">_xlfn.IFS($K3568,$L3568+$B$27,NOT($K3568),0,TRUE,$K3568)</f>
        <v>0</v>
      </c>
      <c r="M3569" t="b" cm="1">
        <f t="array" ref="M3569">_xlfn.IFS($K3569,FALSE,AND($J3569,NOT($K3569),$P3569&lt;$B$6),TRUE,TRUE,FALSE)</f>
        <v>0</v>
      </c>
      <c r="N3569" cm="1">
        <f t="array" ref="N3569">_xlfn.IFS($N3568&gt;=$C$7-$B$27,0,$M3568,$N3568+$B$27,TRUE,0)</f>
        <v>0</v>
      </c>
      <c r="O3569" t="b" cm="1">
        <f t="array" ref="O3569">_xlfn.IFS(AND($J3569,NOT($K3569),NOT($M3569)),TRUE,$P3569&gt;=$B$6,FALSE,AND($J3569,NOT($K3569),$M3569,$N3569=0),TRUE,TRUE,FALSE)</f>
        <v>0</v>
      </c>
      <c r="P3569" cm="1">
        <f t="array" ref="P3569">_xlfn.IFS(AND($O3568,$P3568&lt;$B$6),$P3568+1,AND(NOT($J3568),$P3568&gt;0),0,TRUE,$P3568)</f>
        <v>0</v>
      </c>
      <c r="Q3569" s="1">
        <f t="shared" si="276"/>
        <v>180</v>
      </c>
      <c r="R3569" s="1">
        <f t="shared" si="277"/>
        <v>9000</v>
      </c>
      <c r="S3569" s="17">
        <f t="shared" si="278"/>
        <v>151.43017386427371</v>
      </c>
      <c r="T3569" s="1" cm="1">
        <f t="array" ref="T3569">_xlfn.IFS($B$6=1,Q3569*$B$10,AND(P3568=0,P3569&gt;=1),T3568+$B$6*$B$10*$B$8,TRUE,T3568)</f>
        <v>7200</v>
      </c>
      <c r="U3569" s="17">
        <f t="shared" si="279"/>
        <v>121.14413909141896</v>
      </c>
    </row>
    <row r="3570" spans="7:21" x14ac:dyDescent="0.25">
      <c r="G3570" s="15">
        <v>3568</v>
      </c>
      <c r="H3570" s="17">
        <f t="shared" si="275"/>
        <v>59.449999999999996</v>
      </c>
      <c r="I3570" cm="1">
        <f t="array" ref="I3570">_xlfn.IFS(AND(NOT($I3569=0),$J3569),0,NOT($J3569),$I3569+$B$27,TRUE,$I3569)</f>
        <v>3.5666666666666589</v>
      </c>
      <c r="J3570" t="b" cm="1">
        <f t="array" ref="J3570">_xlfn.IFS($I3570&gt;=$C$5-$B$27,TRUE,$P3570&gt;=$B$6,FALSE,TRUE,$J3569)</f>
        <v>0</v>
      </c>
      <c r="K3570" t="b" cm="1">
        <f t="array" ref="K3570">_xlfn.IFS($L3570&gt;=$B$4-$B$27,FALSE,$I3570&gt;=$B$5-$B$27,TRUE,AND($J3570,NOT($K3569)),FALSE,$K3569,TRUE,TRUE,FALSE)</f>
        <v>0</v>
      </c>
      <c r="L3570" cm="1">
        <f t="array" ref="L3570">_xlfn.IFS($K3569,$L3569+$B$27,NOT($K3569),0,TRUE,$K3569)</f>
        <v>0</v>
      </c>
      <c r="M3570" t="b" cm="1">
        <f t="array" ref="M3570">_xlfn.IFS($K3570,FALSE,AND($J3570,NOT($K3570),$P3570&lt;$B$6),TRUE,TRUE,FALSE)</f>
        <v>0</v>
      </c>
      <c r="N3570" cm="1">
        <f t="array" ref="N3570">_xlfn.IFS($N3569&gt;=$C$7-$B$27,0,$M3569,$N3569+$B$27,TRUE,0)</f>
        <v>0</v>
      </c>
      <c r="O3570" t="b" cm="1">
        <f t="array" ref="O3570">_xlfn.IFS(AND($J3570,NOT($K3570),NOT($M3570)),TRUE,$P3570&gt;=$B$6,FALSE,AND($J3570,NOT($K3570),$M3570,$N3570=0),TRUE,TRUE,FALSE)</f>
        <v>0</v>
      </c>
      <c r="P3570" cm="1">
        <f t="array" ref="P3570">_xlfn.IFS(AND($O3569,$P3569&lt;$B$6),$P3569+1,AND(NOT($J3569),$P3569&gt;0),0,TRUE,$P3569)</f>
        <v>0</v>
      </c>
      <c r="Q3570" s="1">
        <f t="shared" si="276"/>
        <v>180</v>
      </c>
      <c r="R3570" s="1">
        <f t="shared" si="277"/>
        <v>9000</v>
      </c>
      <c r="S3570" s="17">
        <f t="shared" si="278"/>
        <v>151.38772077375947</v>
      </c>
      <c r="T3570" s="1" cm="1">
        <f t="array" ref="T3570">_xlfn.IFS($B$6=1,Q3570*$B$10,AND(P3569=0,P3570&gt;=1),T3569+$B$6*$B$10*$B$8,TRUE,T3569)</f>
        <v>7200</v>
      </c>
      <c r="U3570" s="17">
        <f t="shared" si="279"/>
        <v>121.11017661900758</v>
      </c>
    </row>
    <row r="3571" spans="7:21" x14ac:dyDescent="0.25">
      <c r="G3571" s="15">
        <v>3569</v>
      </c>
      <c r="H3571" s="17">
        <f t="shared" si="275"/>
        <v>59.466666666666669</v>
      </c>
      <c r="I3571" cm="1">
        <f t="array" ref="I3571">_xlfn.IFS(AND(NOT($I3570=0),$J3570),0,NOT($J3570),$I3570+$B$27,TRUE,$I3570)</f>
        <v>3.5833333333333255</v>
      </c>
      <c r="J3571" t="b" cm="1">
        <f t="array" ref="J3571">_xlfn.IFS($I3571&gt;=$C$5-$B$27,TRUE,$P3571&gt;=$B$6,FALSE,TRUE,$J3570)</f>
        <v>0</v>
      </c>
      <c r="K3571" t="b" cm="1">
        <f t="array" ref="K3571">_xlfn.IFS($L3571&gt;=$B$4-$B$27,FALSE,$I3571&gt;=$B$5-$B$27,TRUE,AND($J3571,NOT($K3570)),FALSE,$K3570,TRUE,TRUE,FALSE)</f>
        <v>0</v>
      </c>
      <c r="L3571" cm="1">
        <f t="array" ref="L3571">_xlfn.IFS($K3570,$L3570+$B$27,NOT($K3570),0,TRUE,$K3570)</f>
        <v>0</v>
      </c>
      <c r="M3571" t="b" cm="1">
        <f t="array" ref="M3571">_xlfn.IFS($K3571,FALSE,AND($J3571,NOT($K3571),$P3571&lt;$B$6),TRUE,TRUE,FALSE)</f>
        <v>0</v>
      </c>
      <c r="N3571" cm="1">
        <f t="array" ref="N3571">_xlfn.IFS($N3570&gt;=$C$7-$B$27,0,$M3570,$N3570+$B$27,TRUE,0)</f>
        <v>0</v>
      </c>
      <c r="O3571" t="b" cm="1">
        <f t="array" ref="O3571">_xlfn.IFS(AND($J3571,NOT($K3571),NOT($M3571)),TRUE,$P3571&gt;=$B$6,FALSE,AND($J3571,NOT($K3571),$M3571,$N3571=0),TRUE,TRUE,FALSE)</f>
        <v>0</v>
      </c>
      <c r="P3571" cm="1">
        <f t="array" ref="P3571">_xlfn.IFS(AND($O3570,$P3570&lt;$B$6),$P3570+1,AND(NOT($J3570),$P3570&gt;0),0,TRUE,$P3570)</f>
        <v>0</v>
      </c>
      <c r="Q3571" s="1">
        <f t="shared" si="276"/>
        <v>180</v>
      </c>
      <c r="R3571" s="1">
        <f t="shared" si="277"/>
        <v>9000</v>
      </c>
      <c r="S3571" s="17">
        <f t="shared" si="278"/>
        <v>151.34529147982062</v>
      </c>
      <c r="T3571" s="1" cm="1">
        <f t="array" ref="T3571">_xlfn.IFS($B$6=1,Q3571*$B$10,AND(P3570=0,P3571&gt;=1),T3570+$B$6*$B$10*$B$8,TRUE,T3570)</f>
        <v>7200</v>
      </c>
      <c r="U3571" s="17">
        <f t="shared" si="279"/>
        <v>121.0762331838565</v>
      </c>
    </row>
    <row r="3572" spans="7:21" x14ac:dyDescent="0.25">
      <c r="G3572" s="15">
        <v>3570</v>
      </c>
      <c r="H3572" s="17">
        <f t="shared" si="275"/>
        <v>59.483333333333334</v>
      </c>
      <c r="I3572" cm="1">
        <f t="array" ref="I3572">_xlfn.IFS(AND(NOT($I3571=0),$J3571),0,NOT($J3571),$I3571+$B$27,TRUE,$I3571)</f>
        <v>3.5999999999999921</v>
      </c>
      <c r="J3572" t="b" cm="1">
        <f t="array" ref="J3572">_xlfn.IFS($I3572&gt;=$C$5-$B$27,TRUE,$P3572&gt;=$B$6,FALSE,TRUE,$J3571)</f>
        <v>0</v>
      </c>
      <c r="K3572" t="b" cm="1">
        <f t="array" ref="K3572">_xlfn.IFS($L3572&gt;=$B$4-$B$27,FALSE,$I3572&gt;=$B$5-$B$27,TRUE,AND($J3572,NOT($K3571)),FALSE,$K3571,TRUE,TRUE,FALSE)</f>
        <v>0</v>
      </c>
      <c r="L3572" cm="1">
        <f t="array" ref="L3572">_xlfn.IFS($K3571,$L3571+$B$27,NOT($K3571),0,TRUE,$K3571)</f>
        <v>0</v>
      </c>
      <c r="M3572" t="b" cm="1">
        <f t="array" ref="M3572">_xlfn.IFS($K3572,FALSE,AND($J3572,NOT($K3572),$P3572&lt;$B$6),TRUE,TRUE,FALSE)</f>
        <v>0</v>
      </c>
      <c r="N3572" cm="1">
        <f t="array" ref="N3572">_xlfn.IFS($N3571&gt;=$C$7-$B$27,0,$M3571,$N3571+$B$27,TRUE,0)</f>
        <v>0</v>
      </c>
      <c r="O3572" t="b" cm="1">
        <f t="array" ref="O3572">_xlfn.IFS(AND($J3572,NOT($K3572),NOT($M3572)),TRUE,$P3572&gt;=$B$6,FALSE,AND($J3572,NOT($K3572),$M3572,$N3572=0),TRUE,TRUE,FALSE)</f>
        <v>0</v>
      </c>
      <c r="P3572" cm="1">
        <f t="array" ref="P3572">_xlfn.IFS(AND($O3571,$P3571&lt;$B$6),$P3571+1,AND(NOT($J3571),$P3571&gt;0),0,TRUE,$P3571)</f>
        <v>0</v>
      </c>
      <c r="Q3572" s="1">
        <f t="shared" si="276"/>
        <v>180</v>
      </c>
      <c r="R3572" s="1">
        <f t="shared" si="277"/>
        <v>9000</v>
      </c>
      <c r="S3572" s="17">
        <f t="shared" si="278"/>
        <v>151.30288596245447</v>
      </c>
      <c r="T3572" s="1" cm="1">
        <f t="array" ref="T3572">_xlfn.IFS($B$6=1,Q3572*$B$10,AND(P3571=0,P3572&gt;=1),T3571+$B$6*$B$10*$B$8,TRUE,T3571)</f>
        <v>7200</v>
      </c>
      <c r="U3572" s="17">
        <f t="shared" si="279"/>
        <v>121.04230876996357</v>
      </c>
    </row>
    <row r="3573" spans="7:21" x14ac:dyDescent="0.25">
      <c r="G3573" s="15">
        <v>3571</v>
      </c>
      <c r="H3573" s="17">
        <f t="shared" si="275"/>
        <v>59.5</v>
      </c>
      <c r="I3573" cm="1">
        <f t="array" ref="I3573">_xlfn.IFS(AND(NOT($I3572=0),$J3572),0,NOT($J3572),$I3572+$B$27,TRUE,$I3572)</f>
        <v>3.6166666666666587</v>
      </c>
      <c r="J3573" t="b" cm="1">
        <f t="array" ref="J3573">_xlfn.IFS($I3573&gt;=$C$5-$B$27,TRUE,$P3573&gt;=$B$6,FALSE,TRUE,$J3572)</f>
        <v>0</v>
      </c>
      <c r="K3573" t="b" cm="1">
        <f t="array" ref="K3573">_xlfn.IFS($L3573&gt;=$B$4-$B$27,FALSE,$I3573&gt;=$B$5-$B$27,TRUE,AND($J3573,NOT($K3572)),FALSE,$K3572,TRUE,TRUE,FALSE)</f>
        <v>0</v>
      </c>
      <c r="L3573" cm="1">
        <f t="array" ref="L3573">_xlfn.IFS($K3572,$L3572+$B$27,NOT($K3572),0,TRUE,$K3572)</f>
        <v>0</v>
      </c>
      <c r="M3573" t="b" cm="1">
        <f t="array" ref="M3573">_xlfn.IFS($K3573,FALSE,AND($J3573,NOT($K3573),$P3573&lt;$B$6),TRUE,TRUE,FALSE)</f>
        <v>0</v>
      </c>
      <c r="N3573" cm="1">
        <f t="array" ref="N3573">_xlfn.IFS($N3572&gt;=$C$7-$B$27,0,$M3572,$N3572+$B$27,TRUE,0)</f>
        <v>0</v>
      </c>
      <c r="O3573" t="b" cm="1">
        <f t="array" ref="O3573">_xlfn.IFS(AND($J3573,NOT($K3573),NOT($M3573)),TRUE,$P3573&gt;=$B$6,FALSE,AND($J3573,NOT($K3573),$M3573,$N3573=0),TRUE,TRUE,FALSE)</f>
        <v>0</v>
      </c>
      <c r="P3573" cm="1">
        <f t="array" ref="P3573">_xlfn.IFS(AND($O3572,$P3572&lt;$B$6),$P3572+1,AND(NOT($J3572),$P3572&gt;0),0,TRUE,$P3572)</f>
        <v>0</v>
      </c>
      <c r="Q3573" s="1">
        <f t="shared" si="276"/>
        <v>180</v>
      </c>
      <c r="R3573" s="1">
        <f t="shared" si="277"/>
        <v>9000</v>
      </c>
      <c r="S3573" s="17">
        <f t="shared" si="278"/>
        <v>151.26050420168067</v>
      </c>
      <c r="T3573" s="1" cm="1">
        <f t="array" ref="T3573">_xlfn.IFS($B$6=1,Q3573*$B$10,AND(P3572=0,P3573&gt;=1),T3572+$B$6*$B$10*$B$8,TRUE,T3572)</f>
        <v>7200</v>
      </c>
      <c r="U3573" s="17">
        <f t="shared" si="279"/>
        <v>121.00840336134453</v>
      </c>
    </row>
    <row r="3574" spans="7:21" x14ac:dyDescent="0.25">
      <c r="G3574" s="15">
        <v>3572</v>
      </c>
      <c r="H3574" s="17">
        <f t="shared" si="275"/>
        <v>59.516666666666666</v>
      </c>
      <c r="I3574" cm="1">
        <f t="array" ref="I3574">_xlfn.IFS(AND(NOT($I3573=0),$J3573),0,NOT($J3573),$I3573+$B$27,TRUE,$I3573)</f>
        <v>3.6333333333333253</v>
      </c>
      <c r="J3574" t="b" cm="1">
        <f t="array" ref="J3574">_xlfn.IFS($I3574&gt;=$C$5-$B$27,TRUE,$P3574&gt;=$B$6,FALSE,TRUE,$J3573)</f>
        <v>0</v>
      </c>
      <c r="K3574" t="b" cm="1">
        <f t="array" ref="K3574">_xlfn.IFS($L3574&gt;=$B$4-$B$27,FALSE,$I3574&gt;=$B$5-$B$27,TRUE,AND($J3574,NOT($K3573)),FALSE,$K3573,TRUE,TRUE,FALSE)</f>
        <v>0</v>
      </c>
      <c r="L3574" cm="1">
        <f t="array" ref="L3574">_xlfn.IFS($K3573,$L3573+$B$27,NOT($K3573),0,TRUE,$K3573)</f>
        <v>0</v>
      </c>
      <c r="M3574" t="b" cm="1">
        <f t="array" ref="M3574">_xlfn.IFS($K3574,FALSE,AND($J3574,NOT($K3574),$P3574&lt;$B$6),TRUE,TRUE,FALSE)</f>
        <v>0</v>
      </c>
      <c r="N3574" cm="1">
        <f t="array" ref="N3574">_xlfn.IFS($N3573&gt;=$C$7-$B$27,0,$M3573,$N3573+$B$27,TRUE,0)</f>
        <v>0</v>
      </c>
      <c r="O3574" t="b" cm="1">
        <f t="array" ref="O3574">_xlfn.IFS(AND($J3574,NOT($K3574),NOT($M3574)),TRUE,$P3574&gt;=$B$6,FALSE,AND($J3574,NOT($K3574),$M3574,$N3574=0),TRUE,TRUE,FALSE)</f>
        <v>0</v>
      </c>
      <c r="P3574" cm="1">
        <f t="array" ref="P3574">_xlfn.IFS(AND($O3573,$P3573&lt;$B$6),$P3573+1,AND(NOT($J3573),$P3573&gt;0),0,TRUE,$P3573)</f>
        <v>0</v>
      </c>
      <c r="Q3574" s="1">
        <f t="shared" si="276"/>
        <v>180</v>
      </c>
      <c r="R3574" s="1">
        <f t="shared" si="277"/>
        <v>9000</v>
      </c>
      <c r="S3574" s="17">
        <f t="shared" si="278"/>
        <v>151.21814617754131</v>
      </c>
      <c r="T3574" s="1" cm="1">
        <f t="array" ref="T3574">_xlfn.IFS($B$6=1,Q3574*$B$10,AND(P3573=0,P3574&gt;=1),T3573+$B$6*$B$10*$B$8,TRUE,T3573)</f>
        <v>7200</v>
      </c>
      <c r="U3574" s="17">
        <f t="shared" si="279"/>
        <v>120.97451694203305</v>
      </c>
    </row>
    <row r="3575" spans="7:21" x14ac:dyDescent="0.25">
      <c r="G3575" s="15">
        <v>3573</v>
      </c>
      <c r="H3575" s="17">
        <f t="shared" si="275"/>
        <v>59.533333333333331</v>
      </c>
      <c r="I3575" cm="1">
        <f t="array" ref="I3575">_xlfn.IFS(AND(NOT($I3574=0),$J3574),0,NOT($J3574),$I3574+$B$27,TRUE,$I3574)</f>
        <v>3.6499999999999919</v>
      </c>
      <c r="J3575" t="b" cm="1">
        <f t="array" ref="J3575">_xlfn.IFS($I3575&gt;=$C$5-$B$27,TRUE,$P3575&gt;=$B$6,FALSE,TRUE,$J3574)</f>
        <v>0</v>
      </c>
      <c r="K3575" t="b" cm="1">
        <f t="array" ref="K3575">_xlfn.IFS($L3575&gt;=$B$4-$B$27,FALSE,$I3575&gt;=$B$5-$B$27,TRUE,AND($J3575,NOT($K3574)),FALSE,$K3574,TRUE,TRUE,FALSE)</f>
        <v>0</v>
      </c>
      <c r="L3575" cm="1">
        <f t="array" ref="L3575">_xlfn.IFS($K3574,$L3574+$B$27,NOT($K3574),0,TRUE,$K3574)</f>
        <v>0</v>
      </c>
      <c r="M3575" t="b" cm="1">
        <f t="array" ref="M3575">_xlfn.IFS($K3575,FALSE,AND($J3575,NOT($K3575),$P3575&lt;$B$6),TRUE,TRUE,FALSE)</f>
        <v>0</v>
      </c>
      <c r="N3575" cm="1">
        <f t="array" ref="N3575">_xlfn.IFS($N3574&gt;=$C$7-$B$27,0,$M3574,$N3574+$B$27,TRUE,0)</f>
        <v>0</v>
      </c>
      <c r="O3575" t="b" cm="1">
        <f t="array" ref="O3575">_xlfn.IFS(AND($J3575,NOT($K3575),NOT($M3575)),TRUE,$P3575&gt;=$B$6,FALSE,AND($J3575,NOT($K3575),$M3575,$N3575=0),TRUE,TRUE,FALSE)</f>
        <v>0</v>
      </c>
      <c r="P3575" cm="1">
        <f t="array" ref="P3575">_xlfn.IFS(AND($O3574,$P3574&lt;$B$6),$P3574+1,AND(NOT($J3574),$P3574&gt;0),0,TRUE,$P3574)</f>
        <v>0</v>
      </c>
      <c r="Q3575" s="1">
        <f t="shared" si="276"/>
        <v>180</v>
      </c>
      <c r="R3575" s="1">
        <f t="shared" si="277"/>
        <v>9000</v>
      </c>
      <c r="S3575" s="17">
        <f t="shared" si="278"/>
        <v>151.1758118701008</v>
      </c>
      <c r="T3575" s="1" cm="1">
        <f t="array" ref="T3575">_xlfn.IFS($B$6=1,Q3575*$B$10,AND(P3574=0,P3575&gt;=1),T3574+$B$6*$B$10*$B$8,TRUE,T3574)</f>
        <v>7200</v>
      </c>
      <c r="U3575" s="17">
        <f t="shared" si="279"/>
        <v>120.94064949608062</v>
      </c>
    </row>
    <row r="3576" spans="7:21" x14ac:dyDescent="0.25">
      <c r="G3576" s="15">
        <v>3574</v>
      </c>
      <c r="H3576" s="17">
        <f t="shared" si="275"/>
        <v>59.55</v>
      </c>
      <c r="I3576" cm="1">
        <f t="array" ref="I3576">_xlfn.IFS(AND(NOT($I3575=0),$J3575),0,NOT($J3575),$I3575+$B$27,TRUE,$I3575)</f>
        <v>3.6666666666666585</v>
      </c>
      <c r="J3576" t="b" cm="1">
        <f t="array" ref="J3576">_xlfn.IFS($I3576&gt;=$C$5-$B$27,TRUE,$P3576&gt;=$B$6,FALSE,TRUE,$J3575)</f>
        <v>0</v>
      </c>
      <c r="K3576" t="b" cm="1">
        <f t="array" ref="K3576">_xlfn.IFS($L3576&gt;=$B$4-$B$27,FALSE,$I3576&gt;=$B$5-$B$27,TRUE,AND($J3576,NOT($K3575)),FALSE,$K3575,TRUE,TRUE,FALSE)</f>
        <v>0</v>
      </c>
      <c r="L3576" cm="1">
        <f t="array" ref="L3576">_xlfn.IFS($K3575,$L3575+$B$27,NOT($K3575),0,TRUE,$K3575)</f>
        <v>0</v>
      </c>
      <c r="M3576" t="b" cm="1">
        <f t="array" ref="M3576">_xlfn.IFS($K3576,FALSE,AND($J3576,NOT($K3576),$P3576&lt;$B$6),TRUE,TRUE,FALSE)</f>
        <v>0</v>
      </c>
      <c r="N3576" cm="1">
        <f t="array" ref="N3576">_xlfn.IFS($N3575&gt;=$C$7-$B$27,0,$M3575,$N3575+$B$27,TRUE,0)</f>
        <v>0</v>
      </c>
      <c r="O3576" t="b" cm="1">
        <f t="array" ref="O3576">_xlfn.IFS(AND($J3576,NOT($K3576),NOT($M3576)),TRUE,$P3576&gt;=$B$6,FALSE,AND($J3576,NOT($K3576),$M3576,$N3576=0),TRUE,TRUE,FALSE)</f>
        <v>0</v>
      </c>
      <c r="P3576" cm="1">
        <f t="array" ref="P3576">_xlfn.IFS(AND($O3575,$P3575&lt;$B$6),$P3575+1,AND(NOT($J3575),$P3575&gt;0),0,TRUE,$P3575)</f>
        <v>0</v>
      </c>
      <c r="Q3576" s="1">
        <f t="shared" si="276"/>
        <v>180</v>
      </c>
      <c r="R3576" s="1">
        <f t="shared" si="277"/>
        <v>9000</v>
      </c>
      <c r="S3576" s="17">
        <f t="shared" si="278"/>
        <v>151.13350125944586</v>
      </c>
      <c r="T3576" s="1" cm="1">
        <f t="array" ref="T3576">_xlfn.IFS($B$6=1,Q3576*$B$10,AND(P3575=0,P3576&gt;=1),T3575+$B$6*$B$10*$B$8,TRUE,T3575)</f>
        <v>7200</v>
      </c>
      <c r="U3576" s="17">
        <f t="shared" si="279"/>
        <v>120.90680100755668</v>
      </c>
    </row>
    <row r="3577" spans="7:21" x14ac:dyDescent="0.25">
      <c r="G3577" s="15">
        <v>3575</v>
      </c>
      <c r="H3577" s="17">
        <f t="shared" si="275"/>
        <v>59.566666666666663</v>
      </c>
      <c r="I3577" cm="1">
        <f t="array" ref="I3577">_xlfn.IFS(AND(NOT($I3576=0),$J3576),0,NOT($J3576),$I3576+$B$27,TRUE,$I3576)</f>
        <v>3.6833333333333251</v>
      </c>
      <c r="J3577" t="b" cm="1">
        <f t="array" ref="J3577">_xlfn.IFS($I3577&gt;=$C$5-$B$27,TRUE,$P3577&gt;=$B$6,FALSE,TRUE,$J3576)</f>
        <v>0</v>
      </c>
      <c r="K3577" t="b" cm="1">
        <f t="array" ref="K3577">_xlfn.IFS($L3577&gt;=$B$4-$B$27,FALSE,$I3577&gt;=$B$5-$B$27,TRUE,AND($J3577,NOT($K3576)),FALSE,$K3576,TRUE,TRUE,FALSE)</f>
        <v>0</v>
      </c>
      <c r="L3577" cm="1">
        <f t="array" ref="L3577">_xlfn.IFS($K3576,$L3576+$B$27,NOT($K3576),0,TRUE,$K3576)</f>
        <v>0</v>
      </c>
      <c r="M3577" t="b" cm="1">
        <f t="array" ref="M3577">_xlfn.IFS($K3577,FALSE,AND($J3577,NOT($K3577),$P3577&lt;$B$6),TRUE,TRUE,FALSE)</f>
        <v>0</v>
      </c>
      <c r="N3577" cm="1">
        <f t="array" ref="N3577">_xlfn.IFS($N3576&gt;=$C$7-$B$27,0,$M3576,$N3576+$B$27,TRUE,0)</f>
        <v>0</v>
      </c>
      <c r="O3577" t="b" cm="1">
        <f t="array" ref="O3577">_xlfn.IFS(AND($J3577,NOT($K3577),NOT($M3577)),TRUE,$P3577&gt;=$B$6,FALSE,AND($J3577,NOT($K3577),$M3577,$N3577=0),TRUE,TRUE,FALSE)</f>
        <v>0</v>
      </c>
      <c r="P3577" cm="1">
        <f t="array" ref="P3577">_xlfn.IFS(AND($O3576,$P3576&lt;$B$6),$P3576+1,AND(NOT($J3576),$P3576&gt;0),0,TRUE,$P3576)</f>
        <v>0</v>
      </c>
      <c r="Q3577" s="1">
        <f t="shared" si="276"/>
        <v>180</v>
      </c>
      <c r="R3577" s="1">
        <f t="shared" si="277"/>
        <v>9000</v>
      </c>
      <c r="S3577" s="17">
        <f t="shared" si="278"/>
        <v>151.09121432568551</v>
      </c>
      <c r="T3577" s="1" cm="1">
        <f t="array" ref="T3577">_xlfn.IFS($B$6=1,Q3577*$B$10,AND(P3576=0,P3577&gt;=1),T3576+$B$6*$B$10*$B$8,TRUE,T3576)</f>
        <v>7200</v>
      </c>
      <c r="U3577" s="17">
        <f t="shared" si="279"/>
        <v>120.87297146054841</v>
      </c>
    </row>
    <row r="3578" spans="7:21" x14ac:dyDescent="0.25">
      <c r="G3578" s="15">
        <v>3576</v>
      </c>
      <c r="H3578" s="17">
        <f t="shared" si="275"/>
        <v>59.583333333333336</v>
      </c>
      <c r="I3578" cm="1">
        <f t="array" ref="I3578">_xlfn.IFS(AND(NOT($I3577=0),$J3577),0,NOT($J3577),$I3577+$B$27,TRUE,$I3577)</f>
        <v>3.6999999999999917</v>
      </c>
      <c r="J3578" t="b" cm="1">
        <f t="array" ref="J3578">_xlfn.IFS($I3578&gt;=$C$5-$B$27,TRUE,$P3578&gt;=$B$6,FALSE,TRUE,$J3577)</f>
        <v>0</v>
      </c>
      <c r="K3578" t="b" cm="1">
        <f t="array" ref="K3578">_xlfn.IFS($L3578&gt;=$B$4-$B$27,FALSE,$I3578&gt;=$B$5-$B$27,TRUE,AND($J3578,NOT($K3577)),FALSE,$K3577,TRUE,TRUE,FALSE)</f>
        <v>0</v>
      </c>
      <c r="L3578" cm="1">
        <f t="array" ref="L3578">_xlfn.IFS($K3577,$L3577+$B$27,NOT($K3577),0,TRUE,$K3577)</f>
        <v>0</v>
      </c>
      <c r="M3578" t="b" cm="1">
        <f t="array" ref="M3578">_xlfn.IFS($K3578,FALSE,AND($J3578,NOT($K3578),$P3578&lt;$B$6),TRUE,TRUE,FALSE)</f>
        <v>0</v>
      </c>
      <c r="N3578" cm="1">
        <f t="array" ref="N3578">_xlfn.IFS($N3577&gt;=$C$7-$B$27,0,$M3577,$N3577+$B$27,TRUE,0)</f>
        <v>0</v>
      </c>
      <c r="O3578" t="b" cm="1">
        <f t="array" ref="O3578">_xlfn.IFS(AND($J3578,NOT($K3578),NOT($M3578)),TRUE,$P3578&gt;=$B$6,FALSE,AND($J3578,NOT($K3578),$M3578,$N3578=0),TRUE,TRUE,FALSE)</f>
        <v>0</v>
      </c>
      <c r="P3578" cm="1">
        <f t="array" ref="P3578">_xlfn.IFS(AND($O3577,$P3577&lt;$B$6),$P3577+1,AND(NOT($J3577),$P3577&gt;0),0,TRUE,$P3577)</f>
        <v>0</v>
      </c>
      <c r="Q3578" s="1">
        <f t="shared" si="276"/>
        <v>180</v>
      </c>
      <c r="R3578" s="1">
        <f t="shared" si="277"/>
        <v>9000</v>
      </c>
      <c r="S3578" s="17">
        <f t="shared" si="278"/>
        <v>151.04895104895104</v>
      </c>
      <c r="T3578" s="1" cm="1">
        <f t="array" ref="T3578">_xlfn.IFS($B$6=1,Q3578*$B$10,AND(P3577=0,P3578&gt;=1),T3577+$B$6*$B$10*$B$8,TRUE,T3577)</f>
        <v>7200</v>
      </c>
      <c r="U3578" s="17">
        <f t="shared" si="279"/>
        <v>120.83916083916084</v>
      </c>
    </row>
    <row r="3579" spans="7:21" x14ac:dyDescent="0.25">
      <c r="G3579" s="15">
        <v>3577</v>
      </c>
      <c r="H3579" s="17">
        <f t="shared" si="275"/>
        <v>59.6</v>
      </c>
      <c r="I3579" cm="1">
        <f t="array" ref="I3579">_xlfn.IFS(AND(NOT($I3578=0),$J3578),0,NOT($J3578),$I3578+$B$27,TRUE,$I3578)</f>
        <v>3.7166666666666583</v>
      </c>
      <c r="J3579" t="b" cm="1">
        <f t="array" ref="J3579">_xlfn.IFS($I3579&gt;=$C$5-$B$27,TRUE,$P3579&gt;=$B$6,FALSE,TRUE,$J3578)</f>
        <v>0</v>
      </c>
      <c r="K3579" t="b" cm="1">
        <f t="array" ref="K3579">_xlfn.IFS($L3579&gt;=$B$4-$B$27,FALSE,$I3579&gt;=$B$5-$B$27,TRUE,AND($J3579,NOT($K3578)),FALSE,$K3578,TRUE,TRUE,FALSE)</f>
        <v>0</v>
      </c>
      <c r="L3579" cm="1">
        <f t="array" ref="L3579">_xlfn.IFS($K3578,$L3578+$B$27,NOT($K3578),0,TRUE,$K3578)</f>
        <v>0</v>
      </c>
      <c r="M3579" t="b" cm="1">
        <f t="array" ref="M3579">_xlfn.IFS($K3579,FALSE,AND($J3579,NOT($K3579),$P3579&lt;$B$6),TRUE,TRUE,FALSE)</f>
        <v>0</v>
      </c>
      <c r="N3579" cm="1">
        <f t="array" ref="N3579">_xlfn.IFS($N3578&gt;=$C$7-$B$27,0,$M3578,$N3578+$B$27,TRUE,0)</f>
        <v>0</v>
      </c>
      <c r="O3579" t="b" cm="1">
        <f t="array" ref="O3579">_xlfn.IFS(AND($J3579,NOT($K3579),NOT($M3579)),TRUE,$P3579&gt;=$B$6,FALSE,AND($J3579,NOT($K3579),$M3579,$N3579=0),TRUE,TRUE,FALSE)</f>
        <v>0</v>
      </c>
      <c r="P3579" cm="1">
        <f t="array" ref="P3579">_xlfn.IFS(AND($O3578,$P3578&lt;$B$6),$P3578+1,AND(NOT($J3578),$P3578&gt;0),0,TRUE,$P3578)</f>
        <v>0</v>
      </c>
      <c r="Q3579" s="1">
        <f t="shared" si="276"/>
        <v>180</v>
      </c>
      <c r="R3579" s="1">
        <f t="shared" si="277"/>
        <v>9000</v>
      </c>
      <c r="S3579" s="17">
        <f t="shared" si="278"/>
        <v>151.00671140939596</v>
      </c>
      <c r="T3579" s="1" cm="1">
        <f t="array" ref="T3579">_xlfn.IFS($B$6=1,Q3579*$B$10,AND(P3578=0,P3579&gt;=1),T3578+$B$6*$B$10*$B$8,TRUE,T3578)</f>
        <v>7200</v>
      </c>
      <c r="U3579" s="17">
        <f t="shared" si="279"/>
        <v>120.80536912751677</v>
      </c>
    </row>
    <row r="3580" spans="7:21" x14ac:dyDescent="0.25">
      <c r="G3580" s="15">
        <v>3578</v>
      </c>
      <c r="H3580" s="17">
        <f t="shared" si="275"/>
        <v>59.616666666666667</v>
      </c>
      <c r="I3580" cm="1">
        <f t="array" ref="I3580">_xlfn.IFS(AND(NOT($I3579=0),$J3579),0,NOT($J3579),$I3579+$B$27,TRUE,$I3579)</f>
        <v>3.733333333333325</v>
      </c>
      <c r="J3580" t="b" cm="1">
        <f t="array" ref="J3580">_xlfn.IFS($I3580&gt;=$C$5-$B$27,TRUE,$P3580&gt;=$B$6,FALSE,TRUE,$J3579)</f>
        <v>0</v>
      </c>
      <c r="K3580" t="b" cm="1">
        <f t="array" ref="K3580">_xlfn.IFS($L3580&gt;=$B$4-$B$27,FALSE,$I3580&gt;=$B$5-$B$27,TRUE,AND($J3580,NOT($K3579)),FALSE,$K3579,TRUE,TRUE,FALSE)</f>
        <v>0</v>
      </c>
      <c r="L3580" cm="1">
        <f t="array" ref="L3580">_xlfn.IFS($K3579,$L3579+$B$27,NOT($K3579),0,TRUE,$K3579)</f>
        <v>0</v>
      </c>
      <c r="M3580" t="b" cm="1">
        <f t="array" ref="M3580">_xlfn.IFS($K3580,FALSE,AND($J3580,NOT($K3580),$P3580&lt;$B$6),TRUE,TRUE,FALSE)</f>
        <v>0</v>
      </c>
      <c r="N3580" cm="1">
        <f t="array" ref="N3580">_xlfn.IFS($N3579&gt;=$C$7-$B$27,0,$M3579,$N3579+$B$27,TRUE,0)</f>
        <v>0</v>
      </c>
      <c r="O3580" t="b" cm="1">
        <f t="array" ref="O3580">_xlfn.IFS(AND($J3580,NOT($K3580),NOT($M3580)),TRUE,$P3580&gt;=$B$6,FALSE,AND($J3580,NOT($K3580),$M3580,$N3580=0),TRUE,TRUE,FALSE)</f>
        <v>0</v>
      </c>
      <c r="P3580" cm="1">
        <f t="array" ref="P3580">_xlfn.IFS(AND($O3579,$P3579&lt;$B$6),$P3579+1,AND(NOT($J3579),$P3579&gt;0),0,TRUE,$P3579)</f>
        <v>0</v>
      </c>
      <c r="Q3580" s="1">
        <f t="shared" si="276"/>
        <v>180</v>
      </c>
      <c r="R3580" s="1">
        <f t="shared" si="277"/>
        <v>9000</v>
      </c>
      <c r="S3580" s="17">
        <f t="shared" si="278"/>
        <v>150.96449538719597</v>
      </c>
      <c r="T3580" s="1" cm="1">
        <f t="array" ref="T3580">_xlfn.IFS($B$6=1,Q3580*$B$10,AND(P3579=0,P3580&gt;=1),T3579+$B$6*$B$10*$B$8,TRUE,T3579)</f>
        <v>7200</v>
      </c>
      <c r="U3580" s="17">
        <f t="shared" si="279"/>
        <v>120.77159630975677</v>
      </c>
    </row>
    <row r="3581" spans="7:21" x14ac:dyDescent="0.25">
      <c r="G3581" s="15">
        <v>3579</v>
      </c>
      <c r="H3581" s="17">
        <f t="shared" si="275"/>
        <v>59.633333333333333</v>
      </c>
      <c r="I3581" cm="1">
        <f t="array" ref="I3581">_xlfn.IFS(AND(NOT($I3580=0),$J3580),0,NOT($J3580),$I3580+$B$27,TRUE,$I3580)</f>
        <v>3.7499999999999916</v>
      </c>
      <c r="J3581" t="b" cm="1">
        <f t="array" ref="J3581">_xlfn.IFS($I3581&gt;=$C$5-$B$27,TRUE,$P3581&gt;=$B$6,FALSE,TRUE,$J3580)</f>
        <v>0</v>
      </c>
      <c r="K3581" t="b" cm="1">
        <f t="array" ref="K3581">_xlfn.IFS($L3581&gt;=$B$4-$B$27,FALSE,$I3581&gt;=$B$5-$B$27,TRUE,AND($J3581,NOT($K3580)),FALSE,$K3580,TRUE,TRUE,FALSE)</f>
        <v>0</v>
      </c>
      <c r="L3581" cm="1">
        <f t="array" ref="L3581">_xlfn.IFS($K3580,$L3580+$B$27,NOT($K3580),0,TRUE,$K3580)</f>
        <v>0</v>
      </c>
      <c r="M3581" t="b" cm="1">
        <f t="array" ref="M3581">_xlfn.IFS($K3581,FALSE,AND($J3581,NOT($K3581),$P3581&lt;$B$6),TRUE,TRUE,FALSE)</f>
        <v>0</v>
      </c>
      <c r="N3581" cm="1">
        <f t="array" ref="N3581">_xlfn.IFS($N3580&gt;=$C$7-$B$27,0,$M3580,$N3580+$B$27,TRUE,0)</f>
        <v>0</v>
      </c>
      <c r="O3581" t="b" cm="1">
        <f t="array" ref="O3581">_xlfn.IFS(AND($J3581,NOT($K3581),NOT($M3581)),TRUE,$P3581&gt;=$B$6,FALSE,AND($J3581,NOT($K3581),$M3581,$N3581=0),TRUE,TRUE,FALSE)</f>
        <v>0</v>
      </c>
      <c r="P3581" cm="1">
        <f t="array" ref="P3581">_xlfn.IFS(AND($O3580,$P3580&lt;$B$6),$P3580+1,AND(NOT($J3580),$P3580&gt;0),0,TRUE,$P3580)</f>
        <v>0</v>
      </c>
      <c r="Q3581" s="1">
        <f t="shared" si="276"/>
        <v>180</v>
      </c>
      <c r="R3581" s="1">
        <f t="shared" si="277"/>
        <v>9000</v>
      </c>
      <c r="S3581" s="17">
        <f t="shared" si="278"/>
        <v>150.92230296254891</v>
      </c>
      <c r="T3581" s="1" cm="1">
        <f t="array" ref="T3581">_xlfn.IFS($B$6=1,Q3581*$B$10,AND(P3580=0,P3581&gt;=1),T3580+$B$6*$B$10*$B$8,TRUE,T3580)</f>
        <v>7200</v>
      </c>
      <c r="U3581" s="17">
        <f t="shared" si="279"/>
        <v>120.73784237003913</v>
      </c>
    </row>
    <row r="3582" spans="7:21" x14ac:dyDescent="0.25">
      <c r="G3582" s="15">
        <v>3580</v>
      </c>
      <c r="H3582" s="17">
        <f t="shared" si="275"/>
        <v>59.65</v>
      </c>
      <c r="I3582" cm="1">
        <f t="array" ref="I3582">_xlfn.IFS(AND(NOT($I3581=0),$J3581),0,NOT($J3581),$I3581+$B$27,TRUE,$I3581)</f>
        <v>3.7666666666666582</v>
      </c>
      <c r="J3582" t="b" cm="1">
        <f t="array" ref="J3582">_xlfn.IFS($I3582&gt;=$C$5-$B$27,TRUE,$P3582&gt;=$B$6,FALSE,TRUE,$J3581)</f>
        <v>0</v>
      </c>
      <c r="K3582" t="b" cm="1">
        <f t="array" ref="K3582">_xlfn.IFS($L3582&gt;=$B$4-$B$27,FALSE,$I3582&gt;=$B$5-$B$27,TRUE,AND($J3582,NOT($K3581)),FALSE,$K3581,TRUE,TRUE,FALSE)</f>
        <v>0</v>
      </c>
      <c r="L3582" cm="1">
        <f t="array" ref="L3582">_xlfn.IFS($K3581,$L3581+$B$27,NOT($K3581),0,TRUE,$K3581)</f>
        <v>0</v>
      </c>
      <c r="M3582" t="b" cm="1">
        <f t="array" ref="M3582">_xlfn.IFS($K3582,FALSE,AND($J3582,NOT($K3582),$P3582&lt;$B$6),TRUE,TRUE,FALSE)</f>
        <v>0</v>
      </c>
      <c r="N3582" cm="1">
        <f t="array" ref="N3582">_xlfn.IFS($N3581&gt;=$C$7-$B$27,0,$M3581,$N3581+$B$27,TRUE,0)</f>
        <v>0</v>
      </c>
      <c r="O3582" t="b" cm="1">
        <f t="array" ref="O3582">_xlfn.IFS(AND($J3582,NOT($K3582),NOT($M3582)),TRUE,$P3582&gt;=$B$6,FALSE,AND($J3582,NOT($K3582),$M3582,$N3582=0),TRUE,TRUE,FALSE)</f>
        <v>0</v>
      </c>
      <c r="P3582" cm="1">
        <f t="array" ref="P3582">_xlfn.IFS(AND($O3581,$P3581&lt;$B$6),$P3581+1,AND(NOT($J3581),$P3581&gt;0),0,TRUE,$P3581)</f>
        <v>0</v>
      </c>
      <c r="Q3582" s="1">
        <f t="shared" si="276"/>
        <v>180</v>
      </c>
      <c r="R3582" s="1">
        <f t="shared" si="277"/>
        <v>9000</v>
      </c>
      <c r="S3582" s="17">
        <f t="shared" si="278"/>
        <v>150.88013411567476</v>
      </c>
      <c r="T3582" s="1" cm="1">
        <f t="array" ref="T3582">_xlfn.IFS($B$6=1,Q3582*$B$10,AND(P3581=0,P3582&gt;=1),T3581+$B$6*$B$10*$B$8,TRUE,T3581)</f>
        <v>7200</v>
      </c>
      <c r="U3582" s="17">
        <f t="shared" si="279"/>
        <v>120.70410729253982</v>
      </c>
    </row>
    <row r="3583" spans="7:21" x14ac:dyDescent="0.25">
      <c r="G3583" s="15">
        <v>3581</v>
      </c>
      <c r="H3583" s="17">
        <f t="shared" si="275"/>
        <v>59.666666666666664</v>
      </c>
      <c r="I3583" cm="1">
        <f t="array" ref="I3583">_xlfn.IFS(AND(NOT($I3582=0),$J3582),0,NOT($J3582),$I3582+$B$27,TRUE,$I3582)</f>
        <v>3.7833333333333248</v>
      </c>
      <c r="J3583" t="b" cm="1">
        <f t="array" ref="J3583">_xlfn.IFS($I3583&gt;=$C$5-$B$27,TRUE,$P3583&gt;=$B$6,FALSE,TRUE,$J3582)</f>
        <v>0</v>
      </c>
      <c r="K3583" t="b" cm="1">
        <f t="array" ref="K3583">_xlfn.IFS($L3583&gt;=$B$4-$B$27,FALSE,$I3583&gt;=$B$5-$B$27,TRUE,AND($J3583,NOT($K3582)),FALSE,$K3582,TRUE,TRUE,FALSE)</f>
        <v>0</v>
      </c>
      <c r="L3583" cm="1">
        <f t="array" ref="L3583">_xlfn.IFS($K3582,$L3582+$B$27,NOT($K3582),0,TRUE,$K3582)</f>
        <v>0</v>
      </c>
      <c r="M3583" t="b" cm="1">
        <f t="array" ref="M3583">_xlfn.IFS($K3583,FALSE,AND($J3583,NOT($K3583),$P3583&lt;$B$6),TRUE,TRUE,FALSE)</f>
        <v>0</v>
      </c>
      <c r="N3583" cm="1">
        <f t="array" ref="N3583">_xlfn.IFS($N3582&gt;=$C$7-$B$27,0,$M3582,$N3582+$B$27,TRUE,0)</f>
        <v>0</v>
      </c>
      <c r="O3583" t="b" cm="1">
        <f t="array" ref="O3583">_xlfn.IFS(AND($J3583,NOT($K3583),NOT($M3583)),TRUE,$P3583&gt;=$B$6,FALSE,AND($J3583,NOT($K3583),$M3583,$N3583=0),TRUE,TRUE,FALSE)</f>
        <v>0</v>
      </c>
      <c r="P3583" cm="1">
        <f t="array" ref="P3583">_xlfn.IFS(AND($O3582,$P3582&lt;$B$6),$P3582+1,AND(NOT($J3582),$P3582&gt;0),0,TRUE,$P3582)</f>
        <v>0</v>
      </c>
      <c r="Q3583" s="1">
        <f t="shared" si="276"/>
        <v>180</v>
      </c>
      <c r="R3583" s="1">
        <f t="shared" si="277"/>
        <v>9000</v>
      </c>
      <c r="S3583" s="17">
        <f t="shared" si="278"/>
        <v>150.83798882681566</v>
      </c>
      <c r="T3583" s="1" cm="1">
        <f t="array" ref="T3583">_xlfn.IFS($B$6=1,Q3583*$B$10,AND(P3582=0,P3583&gt;=1),T3582+$B$6*$B$10*$B$8,TRUE,T3582)</f>
        <v>7200</v>
      </c>
      <c r="U3583" s="17">
        <f t="shared" si="279"/>
        <v>120.67039106145252</v>
      </c>
    </row>
    <row r="3584" spans="7:21" x14ac:dyDescent="0.25">
      <c r="G3584" s="15">
        <v>3582</v>
      </c>
      <c r="H3584" s="17">
        <f t="shared" si="275"/>
        <v>59.68333333333333</v>
      </c>
      <c r="I3584" cm="1">
        <f t="array" ref="I3584">_xlfn.IFS(AND(NOT($I3583=0),$J3583),0,NOT($J3583),$I3583+$B$27,TRUE,$I3583)</f>
        <v>3.7999999999999914</v>
      </c>
      <c r="J3584" t="b" cm="1">
        <f t="array" ref="J3584">_xlfn.IFS($I3584&gt;=$C$5-$B$27,TRUE,$P3584&gt;=$B$6,FALSE,TRUE,$J3583)</f>
        <v>0</v>
      </c>
      <c r="K3584" t="b" cm="1">
        <f t="array" ref="K3584">_xlfn.IFS($L3584&gt;=$B$4-$B$27,FALSE,$I3584&gt;=$B$5-$B$27,TRUE,AND($J3584,NOT($K3583)),FALSE,$K3583,TRUE,TRUE,FALSE)</f>
        <v>0</v>
      </c>
      <c r="L3584" cm="1">
        <f t="array" ref="L3584">_xlfn.IFS($K3583,$L3583+$B$27,NOT($K3583),0,TRUE,$K3583)</f>
        <v>0</v>
      </c>
      <c r="M3584" t="b" cm="1">
        <f t="array" ref="M3584">_xlfn.IFS($K3584,FALSE,AND($J3584,NOT($K3584),$P3584&lt;$B$6),TRUE,TRUE,FALSE)</f>
        <v>0</v>
      </c>
      <c r="N3584" cm="1">
        <f t="array" ref="N3584">_xlfn.IFS($N3583&gt;=$C$7-$B$27,0,$M3583,$N3583+$B$27,TRUE,0)</f>
        <v>0</v>
      </c>
      <c r="O3584" t="b" cm="1">
        <f t="array" ref="O3584">_xlfn.IFS(AND($J3584,NOT($K3584),NOT($M3584)),TRUE,$P3584&gt;=$B$6,FALSE,AND($J3584,NOT($K3584),$M3584,$N3584=0),TRUE,TRUE,FALSE)</f>
        <v>0</v>
      </c>
      <c r="P3584" cm="1">
        <f t="array" ref="P3584">_xlfn.IFS(AND($O3583,$P3583&lt;$B$6),$P3583+1,AND(NOT($J3583),$P3583&gt;0),0,TRUE,$P3583)</f>
        <v>0</v>
      </c>
      <c r="Q3584" s="1">
        <f t="shared" si="276"/>
        <v>180</v>
      </c>
      <c r="R3584" s="1">
        <f t="shared" si="277"/>
        <v>9000</v>
      </c>
      <c r="S3584" s="17">
        <f t="shared" si="278"/>
        <v>150.79586707623571</v>
      </c>
      <c r="T3584" s="1" cm="1">
        <f t="array" ref="T3584">_xlfn.IFS($B$6=1,Q3584*$B$10,AND(P3583=0,P3584&gt;=1),T3583+$B$6*$B$10*$B$8,TRUE,T3583)</f>
        <v>7200</v>
      </c>
      <c r="U3584" s="17">
        <f t="shared" si="279"/>
        <v>120.63669366098856</v>
      </c>
    </row>
    <row r="3585" spans="7:21" x14ac:dyDescent="0.25">
      <c r="G3585" s="15">
        <v>3583</v>
      </c>
      <c r="H3585" s="17">
        <f t="shared" si="275"/>
        <v>59.699999999999996</v>
      </c>
      <c r="I3585" cm="1">
        <f t="array" ref="I3585">_xlfn.IFS(AND(NOT($I3584=0),$J3584),0,NOT($J3584),$I3584+$B$27,TRUE,$I3584)</f>
        <v>3.816666666666658</v>
      </c>
      <c r="J3585" t="b" cm="1">
        <f t="array" ref="J3585">_xlfn.IFS($I3585&gt;=$C$5-$B$27,TRUE,$P3585&gt;=$B$6,FALSE,TRUE,$J3584)</f>
        <v>0</v>
      </c>
      <c r="K3585" t="b" cm="1">
        <f t="array" ref="K3585">_xlfn.IFS($L3585&gt;=$B$4-$B$27,FALSE,$I3585&gt;=$B$5-$B$27,TRUE,AND($J3585,NOT($K3584)),FALSE,$K3584,TRUE,TRUE,FALSE)</f>
        <v>0</v>
      </c>
      <c r="L3585" cm="1">
        <f t="array" ref="L3585">_xlfn.IFS($K3584,$L3584+$B$27,NOT($K3584),0,TRUE,$K3584)</f>
        <v>0</v>
      </c>
      <c r="M3585" t="b" cm="1">
        <f t="array" ref="M3585">_xlfn.IFS($K3585,FALSE,AND($J3585,NOT($K3585),$P3585&lt;$B$6),TRUE,TRUE,FALSE)</f>
        <v>0</v>
      </c>
      <c r="N3585" cm="1">
        <f t="array" ref="N3585">_xlfn.IFS($N3584&gt;=$C$7-$B$27,0,$M3584,$N3584+$B$27,TRUE,0)</f>
        <v>0</v>
      </c>
      <c r="O3585" t="b" cm="1">
        <f t="array" ref="O3585">_xlfn.IFS(AND($J3585,NOT($K3585),NOT($M3585)),TRUE,$P3585&gt;=$B$6,FALSE,AND($J3585,NOT($K3585),$M3585,$N3585=0),TRUE,TRUE,FALSE)</f>
        <v>0</v>
      </c>
      <c r="P3585" cm="1">
        <f t="array" ref="P3585">_xlfn.IFS(AND($O3584,$P3584&lt;$B$6),$P3584+1,AND(NOT($J3584),$P3584&gt;0),0,TRUE,$P3584)</f>
        <v>0</v>
      </c>
      <c r="Q3585" s="1">
        <f t="shared" si="276"/>
        <v>180</v>
      </c>
      <c r="R3585" s="1">
        <f t="shared" si="277"/>
        <v>9000</v>
      </c>
      <c r="S3585" s="17">
        <f t="shared" si="278"/>
        <v>150.75376884422113</v>
      </c>
      <c r="T3585" s="1" cm="1">
        <f t="array" ref="T3585">_xlfn.IFS($B$6=1,Q3585*$B$10,AND(P3584=0,P3585&gt;=1),T3584+$B$6*$B$10*$B$8,TRUE,T3584)</f>
        <v>7200</v>
      </c>
      <c r="U3585" s="17">
        <f t="shared" si="279"/>
        <v>120.60301507537689</v>
      </c>
    </row>
    <row r="3586" spans="7:21" x14ac:dyDescent="0.25">
      <c r="G3586" s="15">
        <v>3584</v>
      </c>
      <c r="H3586" s="17">
        <f t="shared" si="275"/>
        <v>59.716666666666669</v>
      </c>
      <c r="I3586" cm="1">
        <f t="array" ref="I3586">_xlfn.IFS(AND(NOT($I3585=0),$J3585),0,NOT($J3585),$I3585+$B$27,TRUE,$I3585)</f>
        <v>3.8333333333333246</v>
      </c>
      <c r="J3586" t="b" cm="1">
        <f t="array" ref="J3586">_xlfn.IFS($I3586&gt;=$C$5-$B$27,TRUE,$P3586&gt;=$B$6,FALSE,TRUE,$J3585)</f>
        <v>0</v>
      </c>
      <c r="K3586" t="b" cm="1">
        <f t="array" ref="K3586">_xlfn.IFS($L3586&gt;=$B$4-$B$27,FALSE,$I3586&gt;=$B$5-$B$27,TRUE,AND($J3586,NOT($K3585)),FALSE,$K3585,TRUE,TRUE,FALSE)</f>
        <v>0</v>
      </c>
      <c r="L3586" cm="1">
        <f t="array" ref="L3586">_xlfn.IFS($K3585,$L3585+$B$27,NOT($K3585),0,TRUE,$K3585)</f>
        <v>0</v>
      </c>
      <c r="M3586" t="b" cm="1">
        <f t="array" ref="M3586">_xlfn.IFS($K3586,FALSE,AND($J3586,NOT($K3586),$P3586&lt;$B$6),TRUE,TRUE,FALSE)</f>
        <v>0</v>
      </c>
      <c r="N3586" cm="1">
        <f t="array" ref="N3586">_xlfn.IFS($N3585&gt;=$C$7-$B$27,0,$M3585,$N3585+$B$27,TRUE,0)</f>
        <v>0</v>
      </c>
      <c r="O3586" t="b" cm="1">
        <f t="array" ref="O3586">_xlfn.IFS(AND($J3586,NOT($K3586),NOT($M3586)),TRUE,$P3586&gt;=$B$6,FALSE,AND($J3586,NOT($K3586),$M3586,$N3586=0),TRUE,TRUE,FALSE)</f>
        <v>0</v>
      </c>
      <c r="P3586" cm="1">
        <f t="array" ref="P3586">_xlfn.IFS(AND($O3585,$P3585&lt;$B$6),$P3585+1,AND(NOT($J3585),$P3585&gt;0),0,TRUE,$P3585)</f>
        <v>0</v>
      </c>
      <c r="Q3586" s="1">
        <f t="shared" si="276"/>
        <v>180</v>
      </c>
      <c r="R3586" s="1">
        <f t="shared" si="277"/>
        <v>9000</v>
      </c>
      <c r="S3586" s="17">
        <f t="shared" si="278"/>
        <v>150.71169411108011</v>
      </c>
      <c r="T3586" s="1" cm="1">
        <f t="array" ref="T3586">_xlfn.IFS($B$6=1,Q3586*$B$10,AND(P3585=0,P3586&gt;=1),T3585+$B$6*$B$10*$B$8,TRUE,T3585)</f>
        <v>7200</v>
      </c>
      <c r="U3586" s="17">
        <f t="shared" si="279"/>
        <v>120.56935528886407</v>
      </c>
    </row>
    <row r="3587" spans="7:21" x14ac:dyDescent="0.25">
      <c r="G3587" s="15">
        <v>3585</v>
      </c>
      <c r="H3587" s="17">
        <f t="shared" ref="H3587:H3603" si="280">($G3587-1)*$B$27</f>
        <v>59.733333333333334</v>
      </c>
      <c r="I3587" cm="1">
        <f t="array" ref="I3587">_xlfn.IFS(AND(NOT($I3586=0),$J3586),0,NOT($J3586),$I3586+$B$27,TRUE,$I3586)</f>
        <v>3.8499999999999912</v>
      </c>
      <c r="J3587" t="b" cm="1">
        <f t="array" ref="J3587">_xlfn.IFS($I3587&gt;=$C$5-$B$27,TRUE,$P3587&gt;=$B$6,FALSE,TRUE,$J3586)</f>
        <v>0</v>
      </c>
      <c r="K3587" t="b" cm="1">
        <f t="array" ref="K3587">_xlfn.IFS($L3587&gt;=$B$4-$B$27,FALSE,$I3587&gt;=$B$5-$B$27,TRUE,AND($J3587,NOT($K3586)),FALSE,$K3586,TRUE,TRUE,FALSE)</f>
        <v>0</v>
      </c>
      <c r="L3587" cm="1">
        <f t="array" ref="L3587">_xlfn.IFS($K3586,$L3586+$B$27,NOT($K3586),0,TRUE,$K3586)</f>
        <v>0</v>
      </c>
      <c r="M3587" t="b" cm="1">
        <f t="array" ref="M3587">_xlfn.IFS($K3587,FALSE,AND($J3587,NOT($K3587),$P3587&lt;$B$6),TRUE,TRUE,FALSE)</f>
        <v>0</v>
      </c>
      <c r="N3587" cm="1">
        <f t="array" ref="N3587">_xlfn.IFS($N3586&gt;=$C$7-$B$27,0,$M3586,$N3586+$B$27,TRUE,0)</f>
        <v>0</v>
      </c>
      <c r="O3587" t="b" cm="1">
        <f t="array" ref="O3587">_xlfn.IFS(AND($J3587,NOT($K3587),NOT($M3587)),TRUE,$P3587&gt;=$B$6,FALSE,AND($J3587,NOT($K3587),$M3587,$N3587=0),TRUE,TRUE,FALSE)</f>
        <v>0</v>
      </c>
      <c r="P3587" cm="1">
        <f t="array" ref="P3587">_xlfn.IFS(AND($O3586,$P3586&lt;$B$6),$P3586+1,AND(NOT($J3586),$P3586&gt;0),0,TRUE,$P3586)</f>
        <v>0</v>
      </c>
      <c r="Q3587" s="1">
        <f t="shared" ref="Q3587:Q3603" si="281">IF($O3586,$Q3586+$B$8,$Q3586)</f>
        <v>180</v>
      </c>
      <c r="R3587" s="1">
        <f t="shared" ref="R3587:R3603" si="282">IF($O3586,$R3586+$B$8*$B$9,$R3586)</f>
        <v>9000</v>
      </c>
      <c r="S3587" s="17">
        <f t="shared" si="278"/>
        <v>150.66964285714286</v>
      </c>
      <c r="T3587" s="1" cm="1">
        <f t="array" ref="T3587">_xlfn.IFS($B$6=1,Q3587*$B$10,AND(P3586=0,P3587&gt;=1),T3586+$B$6*$B$10*$B$8,TRUE,T3586)</f>
        <v>7200</v>
      </c>
      <c r="U3587" s="17">
        <f t="shared" si="279"/>
        <v>120.53571428571428</v>
      </c>
    </row>
    <row r="3588" spans="7:21" x14ac:dyDescent="0.25">
      <c r="G3588" s="15">
        <v>3586</v>
      </c>
      <c r="H3588" s="17">
        <f t="shared" si="280"/>
        <v>59.75</v>
      </c>
      <c r="I3588" cm="1">
        <f t="array" ref="I3588">_xlfn.IFS(AND(NOT($I3587=0),$J3587),0,NOT($J3587),$I3587+$B$27,TRUE,$I3587)</f>
        <v>3.8666666666666578</v>
      </c>
      <c r="J3588" t="b" cm="1">
        <f t="array" ref="J3588">_xlfn.IFS($I3588&gt;=$C$5-$B$27,TRUE,$P3588&gt;=$B$6,FALSE,TRUE,$J3587)</f>
        <v>0</v>
      </c>
      <c r="K3588" t="b" cm="1">
        <f t="array" ref="K3588">_xlfn.IFS($L3588&gt;=$B$4-$B$27,FALSE,$I3588&gt;=$B$5-$B$27,TRUE,AND($J3588,NOT($K3587)),FALSE,$K3587,TRUE,TRUE,FALSE)</f>
        <v>0</v>
      </c>
      <c r="L3588" cm="1">
        <f t="array" ref="L3588">_xlfn.IFS($K3587,$L3587+$B$27,NOT($K3587),0,TRUE,$K3587)</f>
        <v>0</v>
      </c>
      <c r="M3588" t="b" cm="1">
        <f t="array" ref="M3588">_xlfn.IFS($K3588,FALSE,AND($J3588,NOT($K3588),$P3588&lt;$B$6),TRUE,TRUE,FALSE)</f>
        <v>0</v>
      </c>
      <c r="N3588" cm="1">
        <f t="array" ref="N3588">_xlfn.IFS($N3587&gt;=$C$7-$B$27,0,$M3587,$N3587+$B$27,TRUE,0)</f>
        <v>0</v>
      </c>
      <c r="O3588" t="b" cm="1">
        <f t="array" ref="O3588">_xlfn.IFS(AND($J3588,NOT($K3588),NOT($M3588)),TRUE,$P3588&gt;=$B$6,FALSE,AND($J3588,NOT($K3588),$M3588,$N3588=0),TRUE,TRUE,FALSE)</f>
        <v>0</v>
      </c>
      <c r="P3588" cm="1">
        <f t="array" ref="P3588">_xlfn.IFS(AND($O3587,$P3587&lt;$B$6),$P3587+1,AND(NOT($J3587),$P3587&gt;0),0,TRUE,$P3587)</f>
        <v>0</v>
      </c>
      <c r="Q3588" s="1">
        <f t="shared" si="281"/>
        <v>180</v>
      </c>
      <c r="R3588" s="1">
        <f t="shared" si="282"/>
        <v>9000</v>
      </c>
      <c r="S3588" s="17">
        <f t="shared" ref="S3588:S3603" si="283">$R3588/$H3588</f>
        <v>150.62761506276149</v>
      </c>
      <c r="T3588" s="1" cm="1">
        <f t="array" ref="T3588">_xlfn.IFS($B$6=1,Q3588*$B$10,AND(P3587=0,P3588&gt;=1),T3587+$B$6*$B$10*$B$8,TRUE,T3587)</f>
        <v>7200</v>
      </c>
      <c r="U3588" s="17">
        <f t="shared" ref="U3588:U3651" si="284">T3588/H3588</f>
        <v>120.5020920502092</v>
      </c>
    </row>
    <row r="3589" spans="7:21" x14ac:dyDescent="0.25">
      <c r="G3589" s="15">
        <v>3587</v>
      </c>
      <c r="H3589" s="17">
        <f t="shared" si="280"/>
        <v>59.766666666666666</v>
      </c>
      <c r="I3589" cm="1">
        <f t="array" ref="I3589">_xlfn.IFS(AND(NOT($I3588=0),$J3588),0,NOT($J3588),$I3588+$B$27,TRUE,$I3588)</f>
        <v>3.8833333333333244</v>
      </c>
      <c r="J3589" t="b" cm="1">
        <f t="array" ref="J3589">_xlfn.IFS($I3589&gt;=$C$5-$B$27,TRUE,$P3589&gt;=$B$6,FALSE,TRUE,$J3588)</f>
        <v>0</v>
      </c>
      <c r="K3589" t="b" cm="1">
        <f t="array" ref="K3589">_xlfn.IFS($L3589&gt;=$B$4-$B$27,FALSE,$I3589&gt;=$B$5-$B$27,TRUE,AND($J3589,NOT($K3588)),FALSE,$K3588,TRUE,TRUE,FALSE)</f>
        <v>0</v>
      </c>
      <c r="L3589" cm="1">
        <f t="array" ref="L3589">_xlfn.IFS($K3588,$L3588+$B$27,NOT($K3588),0,TRUE,$K3588)</f>
        <v>0</v>
      </c>
      <c r="M3589" t="b" cm="1">
        <f t="array" ref="M3589">_xlfn.IFS($K3589,FALSE,AND($J3589,NOT($K3589),$P3589&lt;$B$6),TRUE,TRUE,FALSE)</f>
        <v>0</v>
      </c>
      <c r="N3589" cm="1">
        <f t="array" ref="N3589">_xlfn.IFS($N3588&gt;=$C$7-$B$27,0,$M3588,$N3588+$B$27,TRUE,0)</f>
        <v>0</v>
      </c>
      <c r="O3589" t="b" cm="1">
        <f t="array" ref="O3589">_xlfn.IFS(AND($J3589,NOT($K3589),NOT($M3589)),TRUE,$P3589&gt;=$B$6,FALSE,AND($J3589,NOT($K3589),$M3589,$N3589=0),TRUE,TRUE,FALSE)</f>
        <v>0</v>
      </c>
      <c r="P3589" cm="1">
        <f t="array" ref="P3589">_xlfn.IFS(AND($O3588,$P3588&lt;$B$6),$P3588+1,AND(NOT($J3588),$P3588&gt;0),0,TRUE,$P3588)</f>
        <v>0</v>
      </c>
      <c r="Q3589" s="1">
        <f t="shared" si="281"/>
        <v>180</v>
      </c>
      <c r="R3589" s="1">
        <f t="shared" si="282"/>
        <v>9000</v>
      </c>
      <c r="S3589" s="17">
        <f t="shared" si="283"/>
        <v>150.5856107083101</v>
      </c>
      <c r="T3589" s="1" cm="1">
        <f t="array" ref="T3589">_xlfn.IFS($B$6=1,Q3589*$B$10,AND(P3588=0,P3589&gt;=1),T3588+$B$6*$B$10*$B$8,TRUE,T3588)</f>
        <v>7200</v>
      </c>
      <c r="U3589" s="17">
        <f t="shared" si="284"/>
        <v>120.46848856664808</v>
      </c>
    </row>
    <row r="3590" spans="7:21" x14ac:dyDescent="0.25">
      <c r="G3590" s="15">
        <v>3588</v>
      </c>
      <c r="H3590" s="17">
        <f t="shared" si="280"/>
        <v>59.783333333333331</v>
      </c>
      <c r="I3590" cm="1">
        <f t="array" ref="I3590">_xlfn.IFS(AND(NOT($I3589=0),$J3589),0,NOT($J3589),$I3589+$B$27,TRUE,$I3589)</f>
        <v>3.899999999999991</v>
      </c>
      <c r="J3590" t="b" cm="1">
        <f t="array" ref="J3590">_xlfn.IFS($I3590&gt;=$C$5-$B$27,TRUE,$P3590&gt;=$B$6,FALSE,TRUE,$J3589)</f>
        <v>0</v>
      </c>
      <c r="K3590" t="b" cm="1">
        <f t="array" ref="K3590">_xlfn.IFS($L3590&gt;=$B$4-$B$27,FALSE,$I3590&gt;=$B$5-$B$27,TRUE,AND($J3590,NOT($K3589)),FALSE,$K3589,TRUE,TRUE,FALSE)</f>
        <v>0</v>
      </c>
      <c r="L3590" cm="1">
        <f t="array" ref="L3590">_xlfn.IFS($K3589,$L3589+$B$27,NOT($K3589),0,TRUE,$K3589)</f>
        <v>0</v>
      </c>
      <c r="M3590" t="b" cm="1">
        <f t="array" ref="M3590">_xlfn.IFS($K3590,FALSE,AND($J3590,NOT($K3590),$P3590&lt;$B$6),TRUE,TRUE,FALSE)</f>
        <v>0</v>
      </c>
      <c r="N3590" cm="1">
        <f t="array" ref="N3590">_xlfn.IFS($N3589&gt;=$C$7-$B$27,0,$M3589,$N3589+$B$27,TRUE,0)</f>
        <v>0</v>
      </c>
      <c r="O3590" t="b" cm="1">
        <f t="array" ref="O3590">_xlfn.IFS(AND($J3590,NOT($K3590),NOT($M3590)),TRUE,$P3590&gt;=$B$6,FALSE,AND($J3590,NOT($K3590),$M3590,$N3590=0),TRUE,TRUE,FALSE)</f>
        <v>0</v>
      </c>
      <c r="P3590" cm="1">
        <f t="array" ref="P3590">_xlfn.IFS(AND($O3589,$P3589&lt;$B$6),$P3589+1,AND(NOT($J3589),$P3589&gt;0),0,TRUE,$P3589)</f>
        <v>0</v>
      </c>
      <c r="Q3590" s="1">
        <f t="shared" si="281"/>
        <v>180</v>
      </c>
      <c r="R3590" s="1">
        <f t="shared" si="282"/>
        <v>9000</v>
      </c>
      <c r="S3590" s="17">
        <f t="shared" si="283"/>
        <v>150.54362977418455</v>
      </c>
      <c r="T3590" s="1" cm="1">
        <f t="array" ref="T3590">_xlfn.IFS($B$6=1,Q3590*$B$10,AND(P3589=0,P3590&gt;=1),T3589+$B$6*$B$10*$B$8,TRUE,T3589)</f>
        <v>7200</v>
      </c>
      <c r="U3590" s="17">
        <f t="shared" si="284"/>
        <v>120.43490381934765</v>
      </c>
    </row>
    <row r="3591" spans="7:21" x14ac:dyDescent="0.25">
      <c r="G3591" s="15">
        <v>3589</v>
      </c>
      <c r="H3591" s="17">
        <f t="shared" si="280"/>
        <v>59.8</v>
      </c>
      <c r="I3591" cm="1">
        <f t="array" ref="I3591">_xlfn.IFS(AND(NOT($I3590=0),$J3590),0,NOT($J3590),$I3590+$B$27,TRUE,$I3590)</f>
        <v>3.9166666666666576</v>
      </c>
      <c r="J3591" t="b" cm="1">
        <f t="array" ref="J3591">_xlfn.IFS($I3591&gt;=$C$5-$B$27,TRUE,$P3591&gt;=$B$6,FALSE,TRUE,$J3590)</f>
        <v>0</v>
      </c>
      <c r="K3591" t="b" cm="1">
        <f t="array" ref="K3591">_xlfn.IFS($L3591&gt;=$B$4-$B$27,FALSE,$I3591&gt;=$B$5-$B$27,TRUE,AND($J3591,NOT($K3590)),FALSE,$K3590,TRUE,TRUE,FALSE)</f>
        <v>0</v>
      </c>
      <c r="L3591" cm="1">
        <f t="array" ref="L3591">_xlfn.IFS($K3590,$L3590+$B$27,NOT($K3590),0,TRUE,$K3590)</f>
        <v>0</v>
      </c>
      <c r="M3591" t="b" cm="1">
        <f t="array" ref="M3591">_xlfn.IFS($K3591,FALSE,AND($J3591,NOT($K3591),$P3591&lt;$B$6),TRUE,TRUE,FALSE)</f>
        <v>0</v>
      </c>
      <c r="N3591" cm="1">
        <f t="array" ref="N3591">_xlfn.IFS($N3590&gt;=$C$7-$B$27,0,$M3590,$N3590+$B$27,TRUE,0)</f>
        <v>0</v>
      </c>
      <c r="O3591" t="b" cm="1">
        <f t="array" ref="O3591">_xlfn.IFS(AND($J3591,NOT($K3591),NOT($M3591)),TRUE,$P3591&gt;=$B$6,FALSE,AND($J3591,NOT($K3591),$M3591,$N3591=0),TRUE,TRUE,FALSE)</f>
        <v>0</v>
      </c>
      <c r="P3591" cm="1">
        <f t="array" ref="P3591">_xlfn.IFS(AND($O3590,$P3590&lt;$B$6),$P3590+1,AND(NOT($J3590),$P3590&gt;0),0,TRUE,$P3590)</f>
        <v>0</v>
      </c>
      <c r="Q3591" s="1">
        <f t="shared" si="281"/>
        <v>180</v>
      </c>
      <c r="R3591" s="1">
        <f t="shared" si="282"/>
        <v>9000</v>
      </c>
      <c r="S3591" s="17">
        <f t="shared" si="283"/>
        <v>150.50167224080269</v>
      </c>
      <c r="T3591" s="1" cm="1">
        <f t="array" ref="T3591">_xlfn.IFS($B$6=1,Q3591*$B$10,AND(P3590=0,P3591&gt;=1),T3590+$B$6*$B$10*$B$8,TRUE,T3590)</f>
        <v>7200</v>
      </c>
      <c r="U3591" s="17">
        <f t="shared" si="284"/>
        <v>120.40133779264215</v>
      </c>
    </row>
    <row r="3592" spans="7:21" x14ac:dyDescent="0.25">
      <c r="G3592" s="15">
        <v>3590</v>
      </c>
      <c r="H3592" s="17">
        <f t="shared" si="280"/>
        <v>59.816666666666663</v>
      </c>
      <c r="I3592" cm="1">
        <f t="array" ref="I3592">_xlfn.IFS(AND(NOT($I3591=0),$J3591),0,NOT($J3591),$I3591+$B$27,TRUE,$I3591)</f>
        <v>3.9333333333333242</v>
      </c>
      <c r="J3592" t="b" cm="1">
        <f t="array" ref="J3592">_xlfn.IFS($I3592&gt;=$C$5-$B$27,TRUE,$P3592&gt;=$B$6,FALSE,TRUE,$J3591)</f>
        <v>0</v>
      </c>
      <c r="K3592" t="b" cm="1">
        <f t="array" ref="K3592">_xlfn.IFS($L3592&gt;=$B$4-$B$27,FALSE,$I3592&gt;=$B$5-$B$27,TRUE,AND($J3592,NOT($K3591)),FALSE,$K3591,TRUE,TRUE,FALSE)</f>
        <v>0</v>
      </c>
      <c r="L3592" cm="1">
        <f t="array" ref="L3592">_xlfn.IFS($K3591,$L3591+$B$27,NOT($K3591),0,TRUE,$K3591)</f>
        <v>0</v>
      </c>
      <c r="M3592" t="b" cm="1">
        <f t="array" ref="M3592">_xlfn.IFS($K3592,FALSE,AND($J3592,NOT($K3592),$P3592&lt;$B$6),TRUE,TRUE,FALSE)</f>
        <v>0</v>
      </c>
      <c r="N3592" cm="1">
        <f t="array" ref="N3592">_xlfn.IFS($N3591&gt;=$C$7-$B$27,0,$M3591,$N3591+$B$27,TRUE,0)</f>
        <v>0</v>
      </c>
      <c r="O3592" t="b" cm="1">
        <f t="array" ref="O3592">_xlfn.IFS(AND($J3592,NOT($K3592),NOT($M3592)),TRUE,$P3592&gt;=$B$6,FALSE,AND($J3592,NOT($K3592),$M3592,$N3592=0),TRUE,TRUE,FALSE)</f>
        <v>0</v>
      </c>
      <c r="P3592" cm="1">
        <f t="array" ref="P3592">_xlfn.IFS(AND($O3591,$P3591&lt;$B$6),$P3591+1,AND(NOT($J3591),$P3591&gt;0),0,TRUE,$P3591)</f>
        <v>0</v>
      </c>
      <c r="Q3592" s="1">
        <f t="shared" si="281"/>
        <v>180</v>
      </c>
      <c r="R3592" s="1">
        <f t="shared" si="282"/>
        <v>9000</v>
      </c>
      <c r="S3592" s="17">
        <f t="shared" si="283"/>
        <v>150.45973808860407</v>
      </c>
      <c r="T3592" s="1" cm="1">
        <f t="array" ref="T3592">_xlfn.IFS($B$6=1,Q3592*$B$10,AND(P3591=0,P3592&gt;=1),T3591+$B$6*$B$10*$B$8,TRUE,T3591)</f>
        <v>7200</v>
      </c>
      <c r="U3592" s="17">
        <f t="shared" si="284"/>
        <v>120.36779047088326</v>
      </c>
    </row>
    <row r="3593" spans="7:21" x14ac:dyDescent="0.25">
      <c r="G3593" s="15">
        <v>3591</v>
      </c>
      <c r="H3593" s="17">
        <f t="shared" si="280"/>
        <v>59.833333333333336</v>
      </c>
      <c r="I3593" cm="1">
        <f t="array" ref="I3593">_xlfn.IFS(AND(NOT($I3592=0),$J3592),0,NOT($J3592),$I3592+$B$27,TRUE,$I3592)</f>
        <v>3.9499999999999909</v>
      </c>
      <c r="J3593" t="b" cm="1">
        <f t="array" ref="J3593">_xlfn.IFS($I3593&gt;=$C$5-$B$27,TRUE,$P3593&gt;=$B$6,FALSE,TRUE,$J3592)</f>
        <v>0</v>
      </c>
      <c r="K3593" t="b" cm="1">
        <f t="array" ref="K3593">_xlfn.IFS($L3593&gt;=$B$4-$B$27,FALSE,$I3593&gt;=$B$5-$B$27,TRUE,AND($J3593,NOT($K3592)),FALSE,$K3592,TRUE,TRUE,FALSE)</f>
        <v>0</v>
      </c>
      <c r="L3593" cm="1">
        <f t="array" ref="L3593">_xlfn.IFS($K3592,$L3592+$B$27,NOT($K3592),0,TRUE,$K3592)</f>
        <v>0</v>
      </c>
      <c r="M3593" t="b" cm="1">
        <f t="array" ref="M3593">_xlfn.IFS($K3593,FALSE,AND($J3593,NOT($K3593),$P3593&lt;$B$6),TRUE,TRUE,FALSE)</f>
        <v>0</v>
      </c>
      <c r="N3593" cm="1">
        <f t="array" ref="N3593">_xlfn.IFS($N3592&gt;=$C$7-$B$27,0,$M3592,$N3592+$B$27,TRUE,0)</f>
        <v>0</v>
      </c>
      <c r="O3593" t="b" cm="1">
        <f t="array" ref="O3593">_xlfn.IFS(AND($J3593,NOT($K3593),NOT($M3593)),TRUE,$P3593&gt;=$B$6,FALSE,AND($J3593,NOT($K3593),$M3593,$N3593=0),TRUE,TRUE,FALSE)</f>
        <v>0</v>
      </c>
      <c r="P3593" cm="1">
        <f t="array" ref="P3593">_xlfn.IFS(AND($O3592,$P3592&lt;$B$6),$P3592+1,AND(NOT($J3592),$P3592&gt;0),0,TRUE,$P3592)</f>
        <v>0</v>
      </c>
      <c r="Q3593" s="1">
        <f t="shared" si="281"/>
        <v>180</v>
      </c>
      <c r="R3593" s="1">
        <f t="shared" si="282"/>
        <v>9000</v>
      </c>
      <c r="S3593" s="17">
        <f t="shared" si="283"/>
        <v>150.41782729805013</v>
      </c>
      <c r="T3593" s="1" cm="1">
        <f t="array" ref="T3593">_xlfn.IFS($B$6=1,Q3593*$B$10,AND(P3592=0,P3593&gt;=1),T3592+$B$6*$B$10*$B$8,TRUE,T3592)</f>
        <v>7200</v>
      </c>
      <c r="U3593" s="17">
        <f t="shared" si="284"/>
        <v>120.33426183844011</v>
      </c>
    </row>
    <row r="3594" spans="7:21" x14ac:dyDescent="0.25">
      <c r="G3594" s="15">
        <v>3592</v>
      </c>
      <c r="H3594" s="17">
        <f t="shared" si="280"/>
        <v>59.85</v>
      </c>
      <c r="I3594" cm="1">
        <f t="array" ref="I3594">_xlfn.IFS(AND(NOT($I3593=0),$J3593),0,NOT($J3593),$I3593+$B$27,TRUE,$I3593)</f>
        <v>3.9666666666666575</v>
      </c>
      <c r="J3594" t="b" cm="1">
        <f t="array" ref="J3594">_xlfn.IFS($I3594&gt;=$C$5-$B$27,TRUE,$P3594&gt;=$B$6,FALSE,TRUE,$J3593)</f>
        <v>0</v>
      </c>
      <c r="K3594" t="b" cm="1">
        <f t="array" ref="K3594">_xlfn.IFS($L3594&gt;=$B$4-$B$27,FALSE,$I3594&gt;=$B$5-$B$27,TRUE,AND($J3594,NOT($K3593)),FALSE,$K3593,TRUE,TRUE,FALSE)</f>
        <v>0</v>
      </c>
      <c r="L3594" cm="1">
        <f t="array" ref="L3594">_xlfn.IFS($K3593,$L3593+$B$27,NOT($K3593),0,TRUE,$K3593)</f>
        <v>0</v>
      </c>
      <c r="M3594" t="b" cm="1">
        <f t="array" ref="M3594">_xlfn.IFS($K3594,FALSE,AND($J3594,NOT($K3594),$P3594&lt;$B$6),TRUE,TRUE,FALSE)</f>
        <v>0</v>
      </c>
      <c r="N3594" cm="1">
        <f t="array" ref="N3594">_xlfn.IFS($N3593&gt;=$C$7-$B$27,0,$M3593,$N3593+$B$27,TRUE,0)</f>
        <v>0</v>
      </c>
      <c r="O3594" t="b" cm="1">
        <f t="array" ref="O3594">_xlfn.IFS(AND($J3594,NOT($K3594),NOT($M3594)),TRUE,$P3594&gt;=$B$6,FALSE,AND($J3594,NOT($K3594),$M3594,$N3594=0),TRUE,TRUE,FALSE)</f>
        <v>0</v>
      </c>
      <c r="P3594" cm="1">
        <f t="array" ref="P3594">_xlfn.IFS(AND($O3593,$P3593&lt;$B$6),$P3593+1,AND(NOT($J3593),$P3593&gt;0),0,TRUE,$P3593)</f>
        <v>0</v>
      </c>
      <c r="Q3594" s="1">
        <f t="shared" si="281"/>
        <v>180</v>
      </c>
      <c r="R3594" s="1">
        <f t="shared" si="282"/>
        <v>9000</v>
      </c>
      <c r="S3594" s="17">
        <f t="shared" si="283"/>
        <v>150.37593984962405</v>
      </c>
      <c r="T3594" s="1" cm="1">
        <f t="array" ref="T3594">_xlfn.IFS($B$6=1,Q3594*$B$10,AND(P3593=0,P3594&gt;=1),T3593+$B$6*$B$10*$B$8,TRUE,T3593)</f>
        <v>7200</v>
      </c>
      <c r="U3594" s="17">
        <f t="shared" si="284"/>
        <v>120.30075187969925</v>
      </c>
    </row>
    <row r="3595" spans="7:21" x14ac:dyDescent="0.25">
      <c r="G3595" s="15">
        <v>3593</v>
      </c>
      <c r="H3595" s="17">
        <f t="shared" si="280"/>
        <v>59.866666666666667</v>
      </c>
      <c r="I3595" cm="1">
        <f t="array" ref="I3595">_xlfn.IFS(AND(NOT($I3594=0),$J3594),0,NOT($J3594),$I3594+$B$27,TRUE,$I3594)</f>
        <v>3.9833333333333241</v>
      </c>
      <c r="J3595" t="b" cm="1">
        <f t="array" ref="J3595">_xlfn.IFS($I3595&gt;=$C$5-$B$27,TRUE,$P3595&gt;=$B$6,FALSE,TRUE,$J3594)</f>
        <v>0</v>
      </c>
      <c r="K3595" t="b" cm="1">
        <f t="array" ref="K3595">_xlfn.IFS($L3595&gt;=$B$4-$B$27,FALSE,$I3595&gt;=$B$5-$B$27,TRUE,AND($J3595,NOT($K3594)),FALSE,$K3594,TRUE,TRUE,FALSE)</f>
        <v>0</v>
      </c>
      <c r="L3595" cm="1">
        <f t="array" ref="L3595">_xlfn.IFS($K3594,$L3594+$B$27,NOT($K3594),0,TRUE,$K3594)</f>
        <v>0</v>
      </c>
      <c r="M3595" t="b" cm="1">
        <f t="array" ref="M3595">_xlfn.IFS($K3595,FALSE,AND($J3595,NOT($K3595),$P3595&lt;$B$6),TRUE,TRUE,FALSE)</f>
        <v>0</v>
      </c>
      <c r="N3595" cm="1">
        <f t="array" ref="N3595">_xlfn.IFS($N3594&gt;=$C$7-$B$27,0,$M3594,$N3594+$B$27,TRUE,0)</f>
        <v>0</v>
      </c>
      <c r="O3595" t="b" cm="1">
        <f t="array" ref="O3595">_xlfn.IFS(AND($J3595,NOT($K3595),NOT($M3595)),TRUE,$P3595&gt;=$B$6,FALSE,AND($J3595,NOT($K3595),$M3595,$N3595=0),TRUE,TRUE,FALSE)</f>
        <v>0</v>
      </c>
      <c r="P3595" cm="1">
        <f t="array" ref="P3595">_xlfn.IFS(AND($O3594,$P3594&lt;$B$6),$P3594+1,AND(NOT($J3594),$P3594&gt;0),0,TRUE,$P3594)</f>
        <v>0</v>
      </c>
      <c r="Q3595" s="1">
        <f t="shared" si="281"/>
        <v>180</v>
      </c>
      <c r="R3595" s="1">
        <f t="shared" si="282"/>
        <v>9000</v>
      </c>
      <c r="S3595" s="17">
        <f t="shared" si="283"/>
        <v>150.33407572383072</v>
      </c>
      <c r="T3595" s="1" cm="1">
        <f t="array" ref="T3595">_xlfn.IFS($B$6=1,Q3595*$B$10,AND(P3594=0,P3595&gt;=1),T3594+$B$6*$B$10*$B$8,TRUE,T3594)</f>
        <v>7200</v>
      </c>
      <c r="U3595" s="17">
        <f t="shared" si="284"/>
        <v>120.26726057906458</v>
      </c>
    </row>
    <row r="3596" spans="7:21" x14ac:dyDescent="0.25">
      <c r="G3596" s="15">
        <v>3594</v>
      </c>
      <c r="H3596" s="17">
        <f t="shared" si="280"/>
        <v>59.883333333333333</v>
      </c>
      <c r="I3596" cm="1">
        <f t="array" ref="I3596">_xlfn.IFS(AND(NOT($I3595=0),$J3595),0,NOT($J3595),$I3595+$B$27,TRUE,$I3595)</f>
        <v>3.9999999999999907</v>
      </c>
      <c r="J3596" t="b" cm="1">
        <f t="array" ref="J3596">_xlfn.IFS($I3596&gt;=$C$5-$B$27,TRUE,$P3596&gt;=$B$6,FALSE,TRUE,$J3595)</f>
        <v>0</v>
      </c>
      <c r="K3596" t="b" cm="1">
        <f t="array" ref="K3596">_xlfn.IFS($L3596&gt;=$B$4-$B$27,FALSE,$I3596&gt;=$B$5-$B$27,TRUE,AND($J3596,NOT($K3595)),FALSE,$K3595,TRUE,TRUE,FALSE)</f>
        <v>0</v>
      </c>
      <c r="L3596" cm="1">
        <f t="array" ref="L3596">_xlfn.IFS($K3595,$L3595+$B$27,NOT($K3595),0,TRUE,$K3595)</f>
        <v>0</v>
      </c>
      <c r="M3596" t="b" cm="1">
        <f t="array" ref="M3596">_xlfn.IFS($K3596,FALSE,AND($J3596,NOT($K3596),$P3596&lt;$B$6),TRUE,TRUE,FALSE)</f>
        <v>0</v>
      </c>
      <c r="N3596" cm="1">
        <f t="array" ref="N3596">_xlfn.IFS($N3595&gt;=$C$7-$B$27,0,$M3595,$N3595+$B$27,TRUE,0)</f>
        <v>0</v>
      </c>
      <c r="O3596" t="b" cm="1">
        <f t="array" ref="O3596">_xlfn.IFS(AND($J3596,NOT($K3596),NOT($M3596)),TRUE,$P3596&gt;=$B$6,FALSE,AND($J3596,NOT($K3596),$M3596,$N3596=0),TRUE,TRUE,FALSE)</f>
        <v>0</v>
      </c>
      <c r="P3596" cm="1">
        <f t="array" ref="P3596">_xlfn.IFS(AND($O3595,$P3595&lt;$B$6),$P3595+1,AND(NOT($J3595),$P3595&gt;0),0,TRUE,$P3595)</f>
        <v>0</v>
      </c>
      <c r="Q3596" s="1">
        <f t="shared" si="281"/>
        <v>180</v>
      </c>
      <c r="R3596" s="1">
        <f t="shared" si="282"/>
        <v>9000</v>
      </c>
      <c r="S3596" s="17">
        <f t="shared" si="283"/>
        <v>150.29223490119676</v>
      </c>
      <c r="T3596" s="1" cm="1">
        <f t="array" ref="T3596">_xlfn.IFS($B$6=1,Q3596*$B$10,AND(P3595=0,P3596&gt;=1),T3595+$B$6*$B$10*$B$8,TRUE,T3595)</f>
        <v>7200</v>
      </c>
      <c r="U3596" s="17">
        <f t="shared" si="284"/>
        <v>120.23378792095741</v>
      </c>
    </row>
    <row r="3597" spans="7:21" x14ac:dyDescent="0.25">
      <c r="G3597" s="15">
        <v>3595</v>
      </c>
      <c r="H3597" s="17">
        <f t="shared" si="280"/>
        <v>59.9</v>
      </c>
      <c r="I3597" cm="1">
        <f t="array" ref="I3597">_xlfn.IFS(AND(NOT($I3596=0),$J3596),0,NOT($J3596),$I3596+$B$27,TRUE,$I3596)</f>
        <v>4.0166666666666577</v>
      </c>
      <c r="J3597" t="b" cm="1">
        <f t="array" ref="J3597">_xlfn.IFS($I3597&gt;=$C$5-$B$27,TRUE,$P3597&gt;=$B$6,FALSE,TRUE,$J3596)</f>
        <v>0</v>
      </c>
      <c r="K3597" t="b" cm="1">
        <f t="array" ref="K3597">_xlfn.IFS($L3597&gt;=$B$4-$B$27,FALSE,$I3597&gt;=$B$5-$B$27,TRUE,AND($J3597,NOT($K3596)),FALSE,$K3596,TRUE,TRUE,FALSE)</f>
        <v>0</v>
      </c>
      <c r="L3597" cm="1">
        <f t="array" ref="L3597">_xlfn.IFS($K3596,$L3596+$B$27,NOT($K3596),0,TRUE,$K3596)</f>
        <v>0</v>
      </c>
      <c r="M3597" t="b" cm="1">
        <f t="array" ref="M3597">_xlfn.IFS($K3597,FALSE,AND($J3597,NOT($K3597),$P3597&lt;$B$6),TRUE,TRUE,FALSE)</f>
        <v>0</v>
      </c>
      <c r="N3597" cm="1">
        <f t="array" ref="N3597">_xlfn.IFS($N3596&gt;=$C$7-$B$27,0,$M3596,$N3596+$B$27,TRUE,0)</f>
        <v>0</v>
      </c>
      <c r="O3597" t="b" cm="1">
        <f t="array" ref="O3597">_xlfn.IFS(AND($J3597,NOT($K3597),NOT($M3597)),TRUE,$P3597&gt;=$B$6,FALSE,AND($J3597,NOT($K3597),$M3597,$N3597=0),TRUE,TRUE,FALSE)</f>
        <v>0</v>
      </c>
      <c r="P3597" cm="1">
        <f t="array" ref="P3597">_xlfn.IFS(AND($O3596,$P3596&lt;$B$6),$P3596+1,AND(NOT($J3596),$P3596&gt;0),0,TRUE,$P3596)</f>
        <v>0</v>
      </c>
      <c r="Q3597" s="1">
        <f t="shared" si="281"/>
        <v>180</v>
      </c>
      <c r="R3597" s="1">
        <f t="shared" si="282"/>
        <v>9000</v>
      </c>
      <c r="S3597" s="17">
        <f t="shared" si="283"/>
        <v>150.25041736227047</v>
      </c>
      <c r="T3597" s="1" cm="1">
        <f t="array" ref="T3597">_xlfn.IFS($B$6=1,Q3597*$B$10,AND(P3596=0,P3597&gt;=1),T3596+$B$6*$B$10*$B$8,TRUE,T3596)</f>
        <v>7200</v>
      </c>
      <c r="U3597" s="17">
        <f t="shared" si="284"/>
        <v>120.20033388981636</v>
      </c>
    </row>
    <row r="3598" spans="7:21" x14ac:dyDescent="0.25">
      <c r="G3598" s="15">
        <v>3596</v>
      </c>
      <c r="H3598" s="17">
        <f t="shared" si="280"/>
        <v>59.916666666666664</v>
      </c>
      <c r="I3598" cm="1">
        <f t="array" ref="I3598">_xlfn.IFS(AND(NOT($I3597=0),$J3597),0,NOT($J3597),$I3597+$B$27,TRUE,$I3597)</f>
        <v>4.0333333333333243</v>
      </c>
      <c r="J3598" t="b" cm="1">
        <f t="array" ref="J3598">_xlfn.IFS($I3598&gt;=$C$5-$B$27,TRUE,$P3598&gt;=$B$6,FALSE,TRUE,$J3597)</f>
        <v>0</v>
      </c>
      <c r="K3598" t="b" cm="1">
        <f t="array" ref="K3598">_xlfn.IFS($L3598&gt;=$B$4-$B$27,FALSE,$I3598&gt;=$B$5-$B$27,TRUE,AND($J3598,NOT($K3597)),FALSE,$K3597,TRUE,TRUE,FALSE)</f>
        <v>0</v>
      </c>
      <c r="L3598" cm="1">
        <f t="array" ref="L3598">_xlfn.IFS($K3597,$L3597+$B$27,NOT($K3597),0,TRUE,$K3597)</f>
        <v>0</v>
      </c>
      <c r="M3598" t="b" cm="1">
        <f t="array" ref="M3598">_xlfn.IFS($K3598,FALSE,AND($J3598,NOT($K3598),$P3598&lt;$B$6),TRUE,TRUE,FALSE)</f>
        <v>0</v>
      </c>
      <c r="N3598" cm="1">
        <f t="array" ref="N3598">_xlfn.IFS($N3597&gt;=$C$7-$B$27,0,$M3597,$N3597+$B$27,TRUE,0)</f>
        <v>0</v>
      </c>
      <c r="O3598" t="b" cm="1">
        <f t="array" ref="O3598">_xlfn.IFS(AND($J3598,NOT($K3598),NOT($M3598)),TRUE,$P3598&gt;=$B$6,FALSE,AND($J3598,NOT($K3598),$M3598,$N3598=0),TRUE,TRUE,FALSE)</f>
        <v>0</v>
      </c>
      <c r="P3598" cm="1">
        <f t="array" ref="P3598">_xlfn.IFS(AND($O3597,$P3597&lt;$B$6),$P3597+1,AND(NOT($J3597),$P3597&gt;0),0,TRUE,$P3597)</f>
        <v>0</v>
      </c>
      <c r="Q3598" s="1">
        <f t="shared" si="281"/>
        <v>180</v>
      </c>
      <c r="R3598" s="1">
        <f t="shared" si="282"/>
        <v>9000</v>
      </c>
      <c r="S3598" s="17">
        <f t="shared" si="283"/>
        <v>150.2086230876217</v>
      </c>
      <c r="T3598" s="1" cm="1">
        <f t="array" ref="T3598">_xlfn.IFS($B$6=1,Q3598*$B$10,AND(P3597=0,P3598&gt;=1),T3597+$B$6*$B$10*$B$8,TRUE,T3597)</f>
        <v>7200</v>
      </c>
      <c r="U3598" s="17">
        <f t="shared" si="284"/>
        <v>120.16689847009737</v>
      </c>
    </row>
    <row r="3599" spans="7:21" x14ac:dyDescent="0.25">
      <c r="G3599" s="15">
        <v>3597</v>
      </c>
      <c r="H3599" s="17">
        <f t="shared" si="280"/>
        <v>59.93333333333333</v>
      </c>
      <c r="I3599" cm="1">
        <f t="array" ref="I3599">_xlfn.IFS(AND(NOT($I3598=0),$J3598),0,NOT($J3598),$I3598+$B$27,TRUE,$I3598)</f>
        <v>4.0499999999999909</v>
      </c>
      <c r="J3599" t="b" cm="1">
        <f t="array" ref="J3599">_xlfn.IFS($I3599&gt;=$C$5-$B$27,TRUE,$P3599&gt;=$B$6,FALSE,TRUE,$J3598)</f>
        <v>0</v>
      </c>
      <c r="K3599" t="b" cm="1">
        <f t="array" ref="K3599">_xlfn.IFS($L3599&gt;=$B$4-$B$27,FALSE,$I3599&gt;=$B$5-$B$27,TRUE,AND($J3599,NOT($K3598)),FALSE,$K3598,TRUE,TRUE,FALSE)</f>
        <v>0</v>
      </c>
      <c r="L3599" cm="1">
        <f t="array" ref="L3599">_xlfn.IFS($K3598,$L3598+$B$27,NOT($K3598),0,TRUE,$K3598)</f>
        <v>0</v>
      </c>
      <c r="M3599" t="b" cm="1">
        <f t="array" ref="M3599">_xlfn.IFS($K3599,FALSE,AND($J3599,NOT($K3599),$P3599&lt;$B$6),TRUE,TRUE,FALSE)</f>
        <v>0</v>
      </c>
      <c r="N3599" cm="1">
        <f t="array" ref="N3599">_xlfn.IFS($N3598&gt;=$C$7-$B$27,0,$M3598,$N3598+$B$27,TRUE,0)</f>
        <v>0</v>
      </c>
      <c r="O3599" t="b" cm="1">
        <f t="array" ref="O3599">_xlfn.IFS(AND($J3599,NOT($K3599),NOT($M3599)),TRUE,$P3599&gt;=$B$6,FALSE,AND($J3599,NOT($K3599),$M3599,$N3599=0),TRUE,TRUE,FALSE)</f>
        <v>0</v>
      </c>
      <c r="P3599" cm="1">
        <f t="array" ref="P3599">_xlfn.IFS(AND($O3598,$P3598&lt;$B$6),$P3598+1,AND(NOT($J3598),$P3598&gt;0),0,TRUE,$P3598)</f>
        <v>0</v>
      </c>
      <c r="Q3599" s="1">
        <f t="shared" si="281"/>
        <v>180</v>
      </c>
      <c r="R3599" s="1">
        <f t="shared" si="282"/>
        <v>9000</v>
      </c>
      <c r="S3599" s="17">
        <f t="shared" si="283"/>
        <v>150.16685205784205</v>
      </c>
      <c r="T3599" s="1" cm="1">
        <f t="array" ref="T3599">_xlfn.IFS($B$6=1,Q3599*$B$10,AND(P3598=0,P3599&gt;=1),T3598+$B$6*$B$10*$B$8,TRUE,T3598)</f>
        <v>7200</v>
      </c>
      <c r="U3599" s="17">
        <f t="shared" si="284"/>
        <v>120.13348164627364</v>
      </c>
    </row>
    <row r="3600" spans="7:21" x14ac:dyDescent="0.25">
      <c r="G3600" s="15">
        <v>3598</v>
      </c>
      <c r="H3600" s="17">
        <f t="shared" si="280"/>
        <v>59.949999999999996</v>
      </c>
      <c r="I3600" cm="1">
        <f t="array" ref="I3600">_xlfn.IFS(AND(NOT($I3599=0),$J3599),0,NOT($J3599),$I3599+$B$27,TRUE,$I3599)</f>
        <v>4.0666666666666575</v>
      </c>
      <c r="J3600" t="b" cm="1">
        <f t="array" ref="J3600">_xlfn.IFS($I3600&gt;=$C$5-$B$27,TRUE,$P3600&gt;=$B$6,FALSE,TRUE,$J3599)</f>
        <v>0</v>
      </c>
      <c r="K3600" t="b" cm="1">
        <f t="array" ref="K3600">_xlfn.IFS($L3600&gt;=$B$4-$B$27,FALSE,$I3600&gt;=$B$5-$B$27,TRUE,AND($J3600,NOT($K3599)),FALSE,$K3599,TRUE,TRUE,FALSE)</f>
        <v>0</v>
      </c>
      <c r="L3600" cm="1">
        <f t="array" ref="L3600">_xlfn.IFS($K3599,$L3599+$B$27,NOT($K3599),0,TRUE,$K3599)</f>
        <v>0</v>
      </c>
      <c r="M3600" t="b" cm="1">
        <f t="array" ref="M3600">_xlfn.IFS($K3600,FALSE,AND($J3600,NOT($K3600),$P3600&lt;$B$6),TRUE,TRUE,FALSE)</f>
        <v>0</v>
      </c>
      <c r="N3600" cm="1">
        <f t="array" ref="N3600">_xlfn.IFS($N3599&gt;=$C$7-$B$27,0,$M3599,$N3599+$B$27,TRUE,0)</f>
        <v>0</v>
      </c>
      <c r="O3600" t="b" cm="1">
        <f t="array" ref="O3600">_xlfn.IFS(AND($J3600,NOT($K3600),NOT($M3600)),TRUE,$P3600&gt;=$B$6,FALSE,AND($J3600,NOT($K3600),$M3600,$N3600=0),TRUE,TRUE,FALSE)</f>
        <v>0</v>
      </c>
      <c r="P3600" cm="1">
        <f t="array" ref="P3600">_xlfn.IFS(AND($O3599,$P3599&lt;$B$6),$P3599+1,AND(NOT($J3599),$P3599&gt;0),0,TRUE,$P3599)</f>
        <v>0</v>
      </c>
      <c r="Q3600" s="1">
        <f t="shared" si="281"/>
        <v>180</v>
      </c>
      <c r="R3600" s="1">
        <f t="shared" si="282"/>
        <v>9000</v>
      </c>
      <c r="S3600" s="17">
        <f t="shared" si="283"/>
        <v>150.12510425354463</v>
      </c>
      <c r="T3600" s="1" cm="1">
        <f t="array" ref="T3600">_xlfn.IFS($B$6=1,Q3600*$B$10,AND(P3599=0,P3600&gt;=1),T3599+$B$6*$B$10*$B$8,TRUE,T3599)</f>
        <v>7200</v>
      </c>
      <c r="U3600" s="17">
        <f t="shared" si="284"/>
        <v>120.10008340283571</v>
      </c>
    </row>
    <row r="3601" spans="7:21" x14ac:dyDescent="0.25">
      <c r="G3601" s="15">
        <v>3599</v>
      </c>
      <c r="H3601" s="17">
        <f t="shared" si="280"/>
        <v>59.966666666666669</v>
      </c>
      <c r="I3601" cm="1">
        <f t="array" ref="I3601">_xlfn.IFS(AND(NOT($I3600=0),$J3600),0,NOT($J3600),$I3600+$B$27,TRUE,$I3600)</f>
        <v>4.0833333333333242</v>
      </c>
      <c r="J3601" t="b" cm="1">
        <f t="array" ref="J3601">_xlfn.IFS($I3601&gt;=$C$5-$B$27,TRUE,$P3601&gt;=$B$6,FALSE,TRUE,$J3600)</f>
        <v>0</v>
      </c>
      <c r="K3601" t="b" cm="1">
        <f t="array" ref="K3601">_xlfn.IFS($L3601&gt;=$B$4-$B$27,FALSE,$I3601&gt;=$B$5-$B$27,TRUE,AND($J3601,NOT($K3600)),FALSE,$K3600,TRUE,TRUE,FALSE)</f>
        <v>0</v>
      </c>
      <c r="L3601" cm="1">
        <f t="array" ref="L3601">_xlfn.IFS($K3600,$L3600+$B$27,NOT($K3600),0,TRUE,$K3600)</f>
        <v>0</v>
      </c>
      <c r="M3601" t="b" cm="1">
        <f t="array" ref="M3601">_xlfn.IFS($K3601,FALSE,AND($J3601,NOT($K3601),$P3601&lt;$B$6),TRUE,TRUE,FALSE)</f>
        <v>0</v>
      </c>
      <c r="N3601" cm="1">
        <f t="array" ref="N3601">_xlfn.IFS($N3600&gt;=$C$7-$B$27,0,$M3600,$N3600+$B$27,TRUE,0)</f>
        <v>0</v>
      </c>
      <c r="O3601" t="b" cm="1">
        <f t="array" ref="O3601">_xlfn.IFS(AND($J3601,NOT($K3601),NOT($M3601)),TRUE,$P3601&gt;=$B$6,FALSE,AND($J3601,NOT($K3601),$M3601,$N3601=0),TRUE,TRUE,FALSE)</f>
        <v>0</v>
      </c>
      <c r="P3601" cm="1">
        <f t="array" ref="P3601">_xlfn.IFS(AND($O3600,$P3600&lt;$B$6),$P3600+1,AND(NOT($J3600),$P3600&gt;0),0,TRUE,$P3600)</f>
        <v>0</v>
      </c>
      <c r="Q3601" s="1">
        <f t="shared" si="281"/>
        <v>180</v>
      </c>
      <c r="R3601" s="1">
        <f t="shared" si="282"/>
        <v>9000</v>
      </c>
      <c r="S3601" s="17">
        <f t="shared" si="283"/>
        <v>150.0833796553641</v>
      </c>
      <c r="T3601" s="1" cm="1">
        <f t="array" ref="T3601">_xlfn.IFS($B$6=1,Q3601*$B$10,AND(P3600=0,P3601&gt;=1),T3600+$B$6*$B$10*$B$8,TRUE,T3600)</f>
        <v>7200</v>
      </c>
      <c r="U3601" s="17">
        <f t="shared" si="284"/>
        <v>120.06670372429127</v>
      </c>
    </row>
    <row r="3602" spans="7:21" x14ac:dyDescent="0.25">
      <c r="G3602" s="15">
        <v>3600</v>
      </c>
      <c r="H3602" s="17">
        <f t="shared" si="280"/>
        <v>59.983333333333334</v>
      </c>
      <c r="I3602" cm="1">
        <f t="array" ref="I3602">_xlfn.IFS(AND(NOT($I3601=0),$J3601),0,NOT($J3601),$I3601+$B$27,TRUE,$I3601)</f>
        <v>4.0999999999999908</v>
      </c>
      <c r="J3602" t="b" cm="1">
        <f t="array" ref="J3602">_xlfn.IFS($I3602&gt;=$C$5-$B$27,TRUE,$P3602&gt;=$B$6,FALSE,TRUE,$J3601)</f>
        <v>0</v>
      </c>
      <c r="K3602" t="b" cm="1">
        <f t="array" ref="K3602">_xlfn.IFS($L3602&gt;=$B$4-$B$27,FALSE,$I3602&gt;=$B$5-$B$27,TRUE,AND($J3602,NOT($K3601)),FALSE,$K3601,TRUE,TRUE,FALSE)</f>
        <v>0</v>
      </c>
      <c r="L3602" cm="1">
        <f t="array" ref="L3602">_xlfn.IFS($K3601,$L3601+$B$27,NOT($K3601),0,TRUE,$K3601)</f>
        <v>0</v>
      </c>
      <c r="M3602" t="b" cm="1">
        <f t="array" ref="M3602">_xlfn.IFS($K3602,FALSE,AND($J3602,NOT($K3602),$P3602&lt;$B$6),TRUE,TRUE,FALSE)</f>
        <v>0</v>
      </c>
      <c r="N3602" cm="1">
        <f t="array" ref="N3602">_xlfn.IFS($N3601&gt;=$C$7-$B$27,0,$M3601,$N3601+$B$27,TRUE,0)</f>
        <v>0</v>
      </c>
      <c r="O3602" t="b" cm="1">
        <f t="array" ref="O3602">_xlfn.IFS(AND($J3602,NOT($K3602),NOT($M3602)),TRUE,$P3602&gt;=$B$6,FALSE,AND($J3602,NOT($K3602),$M3602,$N3602=0),TRUE,TRUE,FALSE)</f>
        <v>0</v>
      </c>
      <c r="P3602" cm="1">
        <f t="array" ref="P3602">_xlfn.IFS(AND($O3601,$P3601&lt;$B$6),$P3601+1,AND(NOT($J3601),$P3601&gt;0),0,TRUE,$P3601)</f>
        <v>0</v>
      </c>
      <c r="Q3602" s="1">
        <f t="shared" si="281"/>
        <v>180</v>
      </c>
      <c r="R3602" s="1">
        <f t="shared" si="282"/>
        <v>9000</v>
      </c>
      <c r="S3602" s="17">
        <f t="shared" si="283"/>
        <v>150.04167824395665</v>
      </c>
      <c r="T3602" s="1" cm="1">
        <f t="array" ref="T3602">_xlfn.IFS($B$6=1,Q3602*$B$10,AND(P3601=0,P3602&gt;=1),T3601+$B$6*$B$10*$B$8,TRUE,T3601)</f>
        <v>7200</v>
      </c>
      <c r="U3602" s="17">
        <f t="shared" si="284"/>
        <v>120.03334259516532</v>
      </c>
    </row>
    <row r="3603" spans="7:21" x14ac:dyDescent="0.25">
      <c r="G3603" s="15">
        <v>3601</v>
      </c>
      <c r="H3603" s="17">
        <f t="shared" si="280"/>
        <v>60</v>
      </c>
      <c r="I3603" cm="1">
        <f t="array" ref="I3603">_xlfn.IFS(AND(NOT($I3602=0),$J3602),0,NOT($J3602),$I3602+$B$27,TRUE,$I3602)</f>
        <v>4.1166666666666574</v>
      </c>
      <c r="J3603" t="b" cm="1">
        <f t="array" ref="J3603">_xlfn.IFS($I3603&gt;=$C$5-$B$27,TRUE,$P3603&gt;=$B$6,FALSE,TRUE,$J3602)</f>
        <v>0</v>
      </c>
      <c r="K3603" t="b" cm="1">
        <f t="array" ref="K3603">_xlfn.IFS($L3603&gt;=$B$4-$B$27,FALSE,$I3603&gt;=$B$5-$B$27,TRUE,AND($J3603,NOT($K3602)),FALSE,$K3602,TRUE,TRUE,FALSE)</f>
        <v>0</v>
      </c>
      <c r="L3603" cm="1">
        <f t="array" ref="L3603">_xlfn.IFS($K3602,$L3602+$B$27,NOT($K3602),0,TRUE,$K3602)</f>
        <v>0</v>
      </c>
      <c r="M3603" t="b" cm="1">
        <f t="array" ref="M3603">_xlfn.IFS($K3603,FALSE,AND($J3603,NOT($K3603),$P3603&lt;$B$6),TRUE,TRUE,FALSE)</f>
        <v>0</v>
      </c>
      <c r="N3603" cm="1">
        <f t="array" ref="N3603">_xlfn.IFS($N3602&gt;=$C$7-$B$27,0,$M3602,$N3602+$B$27,TRUE,0)</f>
        <v>0</v>
      </c>
      <c r="O3603" t="b" cm="1">
        <f t="array" ref="O3603">_xlfn.IFS(AND($J3603,NOT($K3603),NOT($M3603)),TRUE,$P3603&gt;=$B$6,FALSE,AND($J3603,NOT($K3603),$M3603,$N3603=0),TRUE,TRUE,FALSE)</f>
        <v>0</v>
      </c>
      <c r="P3603" cm="1">
        <f t="array" ref="P3603">_xlfn.IFS(AND($O3602,$P3602&lt;$B$6),$P3602+1,AND(NOT($J3602),$P3602&gt;0),0,TRUE,$P3602)</f>
        <v>0</v>
      </c>
      <c r="Q3603" s="1">
        <f t="shared" si="281"/>
        <v>180</v>
      </c>
      <c r="R3603" s="1">
        <f t="shared" si="282"/>
        <v>9000</v>
      </c>
      <c r="S3603" s="17">
        <f t="shared" si="283"/>
        <v>150</v>
      </c>
      <c r="T3603" s="1" cm="1">
        <f t="array" ref="T3603">_xlfn.IFS($B$6=1,Q3603*$B$10,AND(P3602=0,P3603&gt;=1),T3602+$B$6*$B$10*$B$8,TRUE,T3602)</f>
        <v>7200</v>
      </c>
      <c r="U3603" s="17">
        <f t="shared" si="284"/>
        <v>120</v>
      </c>
    </row>
  </sheetData>
  <mergeCells count="4">
    <mergeCell ref="A1:E1"/>
    <mergeCell ref="A3:D3"/>
    <mergeCell ref="A12:E12"/>
    <mergeCell ref="A19:B1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7D032-1F9A-4196-8EDE-B5E099FE5B2D}">
  <dimension ref="A1:W3603"/>
  <sheetViews>
    <sheetView showGridLines="0" workbookViewId="0">
      <pane ySplit="1" topLeftCell="A2" activePane="bottomLeft" state="frozen"/>
      <selection pane="bottomLeft" activeCell="F3" sqref="F3"/>
    </sheetView>
  </sheetViews>
  <sheetFormatPr defaultRowHeight="13.8" x14ac:dyDescent="0.25"/>
  <cols>
    <col min="1" max="1" width="19.5546875" customWidth="1"/>
    <col min="2" max="2" width="8.5546875" customWidth="1"/>
    <col min="3" max="3" width="5.33203125" hidden="1" customWidth="1"/>
    <col min="4" max="4" width="18" customWidth="1"/>
    <col min="5" max="5" width="6.6640625" customWidth="1"/>
    <col min="6" max="6" width="12.44140625" customWidth="1"/>
    <col min="7" max="7" width="7.33203125" style="15" customWidth="1"/>
    <col min="8" max="8" width="6.77734375" style="1" customWidth="1"/>
    <col min="9" max="9" width="8.44140625" style="15" customWidth="1"/>
    <col min="10" max="10" width="0" style="1" hidden="1" customWidth="1"/>
    <col min="11" max="11" width="12.33203125" style="1" hidden="1" customWidth="1"/>
    <col min="12" max="17" width="0" style="1" hidden="1" customWidth="1"/>
    <col min="18" max="18" width="13.5546875" style="1" hidden="1" customWidth="1"/>
    <col min="19" max="19" width="12.21875" style="1" customWidth="1"/>
    <col min="20" max="20" width="8.88671875" style="1"/>
    <col min="21" max="21" width="8.88671875" style="17"/>
    <col min="22" max="22" width="13.88671875" style="48" customWidth="1"/>
    <col min="23" max="23" width="18.21875" style="17" customWidth="1"/>
  </cols>
  <sheetData>
    <row r="1" spans="1:23" ht="41.4" customHeight="1" x14ac:dyDescent="0.25">
      <c r="A1" s="57" t="s">
        <v>53</v>
      </c>
      <c r="B1" s="58"/>
      <c r="C1" s="58"/>
      <c r="D1" s="58"/>
      <c r="E1" s="59"/>
      <c r="F1" s="60" t="s">
        <v>64</v>
      </c>
      <c r="G1" s="26" t="s">
        <v>42</v>
      </c>
      <c r="H1" s="28" t="s">
        <v>0</v>
      </c>
      <c r="I1" s="26" t="s">
        <v>25</v>
      </c>
      <c r="J1" s="28" t="s">
        <v>26</v>
      </c>
      <c r="K1" s="28" t="s">
        <v>10</v>
      </c>
      <c r="L1" s="28" t="s">
        <v>9</v>
      </c>
      <c r="M1" s="28" t="s">
        <v>8</v>
      </c>
      <c r="N1" s="28" t="s">
        <v>11</v>
      </c>
      <c r="O1" s="28" t="s">
        <v>7</v>
      </c>
      <c r="P1" s="28" t="s">
        <v>12</v>
      </c>
      <c r="Q1" s="28" t="s">
        <v>18</v>
      </c>
      <c r="R1" s="28" t="s">
        <v>6</v>
      </c>
      <c r="S1" s="28" t="s">
        <v>16</v>
      </c>
      <c r="T1" s="28" t="s">
        <v>3</v>
      </c>
      <c r="U1" s="27" t="s">
        <v>13</v>
      </c>
      <c r="V1" s="28" t="s">
        <v>39</v>
      </c>
      <c r="W1" s="27" t="s">
        <v>40</v>
      </c>
    </row>
    <row r="2" spans="1:23" ht="14.4" thickBot="1" x14ac:dyDescent="0.3">
      <c r="G2" s="15">
        <v>0</v>
      </c>
      <c r="H2" s="2" t="s">
        <v>17</v>
      </c>
      <c r="I2" s="15">
        <f>$B$11</f>
        <v>20</v>
      </c>
      <c r="J2" s="1">
        <v>0</v>
      </c>
      <c r="K2" s="3">
        <f>$B$5-$B$26</f>
        <v>3.333333333333334E-2</v>
      </c>
      <c r="L2" s="3" t="b">
        <f>TRUE</f>
        <v>1</v>
      </c>
      <c r="M2" s="3" t="b">
        <f>IF($B$4=0,FALSE,TRUE)</f>
        <v>1</v>
      </c>
      <c r="N2" s="3">
        <f>0</f>
        <v>0</v>
      </c>
      <c r="O2" s="3" t="b">
        <f>IF($M2,FALSE,TRUE)</f>
        <v>0</v>
      </c>
      <c r="P2" s="3" cm="1">
        <f t="array" ref="P2">_xlfn.IFS($P1&gt;=$C$7-$B$26,0,$O1,$P1+$B$26,TRUE,0)</f>
        <v>0</v>
      </c>
      <c r="Q2" s="3" t="b">
        <f>IF(AND(NOT($M2),$P2=0),TRUE,FALSE)</f>
        <v>0</v>
      </c>
      <c r="R2" s="3">
        <f>0</f>
        <v>0</v>
      </c>
      <c r="S2" s="1">
        <v>0</v>
      </c>
      <c r="T2" s="1">
        <v>0</v>
      </c>
      <c r="U2" s="16" t="s">
        <v>17</v>
      </c>
      <c r="V2" s="47">
        <v>0</v>
      </c>
      <c r="W2" s="16" t="s">
        <v>17</v>
      </c>
    </row>
    <row r="3" spans="1:23" x14ac:dyDescent="0.25">
      <c r="A3" s="52" t="s">
        <v>63</v>
      </c>
      <c r="B3" s="53"/>
      <c r="C3" s="53"/>
      <c r="D3" s="54"/>
      <c r="G3" s="15">
        <v>1</v>
      </c>
      <c r="H3" s="1">
        <f t="shared" ref="H3:H66" si="0">($G3-1)*$B$26</f>
        <v>0</v>
      </c>
      <c r="I3" s="15" cm="1">
        <f t="array" ref="I3">_xlfn.IFS(J2&gt;=$C$13-$B$26,MINA(I2+$B$13-S3+S2,$B$11),I2=$B$11,MINA(I2-S3+S2,$B$11),TRUE,MAXA(I2-S3+S2,0))</f>
        <v>20</v>
      </c>
      <c r="J3" s="1" cm="1">
        <f t="array" ref="J3">_xlfn.IFS(J2&gt;=$C$13-$B$26,0,I2&lt;$B$11,J2+$B$26,TRUE,0)</f>
        <v>0</v>
      </c>
      <c r="K3" s="3" cm="1">
        <f t="array" ref="K3">_xlfn.IFS(AND(NOT($K2=0),$L2),0,NOT($L2),$K2+$B$26,TRUE,$K2)</f>
        <v>0</v>
      </c>
      <c r="L3" s="3" t="b" cm="1">
        <f t="array" ref="L3">_xlfn.IFS(AND($I3&gt;0,$K3&gt;=$C$5-$B$26),TRUE,$R3&gt;=$B$6,FALSE,$I3=0,FALSE,TRUE,$L2)</f>
        <v>1</v>
      </c>
      <c r="M3" s="3" t="b" cm="1">
        <f t="array" ref="M3">_xlfn.IFS($N3&gt;=$B$4-$B$26,FALSE,AND($I3&gt;0,$K3&gt;=$B$5-$B$26),TRUE,AND($L3,NOT($M2)),FALSE,$M2,TRUE,TRUE,FALSE)</f>
        <v>1</v>
      </c>
      <c r="N3" s="3" cm="1">
        <f t="array" ref="N3">_xlfn.IFS($M2,$N2+$B$26,NOT($M2),0,TRUE,$M2)</f>
        <v>1.6666666666666666E-2</v>
      </c>
      <c r="O3" s="3" t="b" cm="1">
        <f t="array" ref="O3">_xlfn.IFS($M3,FALSE,AND($L3,NOT($M3),$R3&lt;$B$6,$I3&gt;0),TRUE,TRUE,FALSE)</f>
        <v>0</v>
      </c>
      <c r="P3" s="3" cm="1">
        <f t="array" ref="P3">_xlfn.IFS($P2&gt;=$C$7-$B$26,0,$O2,$P2+$B$26,TRUE,0)</f>
        <v>0</v>
      </c>
      <c r="Q3" s="3" t="b" cm="1">
        <f t="array" ref="Q3">_xlfn.IFS(AND($L3,NOT($M3),NOT($O3)),TRUE,$R3&gt;=$B$6,FALSE,AND($L3,NOT($M3),$O3,$P3=0),TRUE,TRUE,FALSE)</f>
        <v>0</v>
      </c>
      <c r="R3" s="3" cm="1">
        <f t="array" ref="R3">_xlfn.IFS(AND($Q2,$R2&lt;$B$6),$R2+1,AND(NOT($L2),$R2&gt;0),0,TRUE,$R2)</f>
        <v>0</v>
      </c>
      <c r="S3" s="1" cm="1">
        <f t="array" ref="S3">_xlfn.IFS(AND(Q2,I2&gt;$B$8),S2+$B$8,AND(Q2,I2&lt;=$B$8),S2+I2,TRUE,$S2)</f>
        <v>0</v>
      </c>
      <c r="T3" s="1">
        <f t="shared" ref="T3:T66" si="1">IF($Q2,$T2+$B$8*$B$9,$T2)</f>
        <v>0</v>
      </c>
      <c r="U3" s="16" t="s">
        <v>17</v>
      </c>
      <c r="V3" s="47" cm="1">
        <f t="array" ref="V3">_xlfn.IFS($B$6=1,S3*$B$10,AND(R2=0,R3&gt;=1,I3&gt;=$B$6*$B$8-1),V2+$B$6*$B$10*$B$8,AND(R2=0,R3&gt;=1,I3&lt;$B$6*$B$8-1),V2+I2*$B$10,TRUE,V2)</f>
        <v>0</v>
      </c>
      <c r="W3" s="16" t="s">
        <v>17</v>
      </c>
    </row>
    <row r="4" spans="1:23" x14ac:dyDescent="0.25">
      <c r="A4" s="30" t="s">
        <v>4</v>
      </c>
      <c r="B4" s="38">
        <v>0.05</v>
      </c>
      <c r="C4" s="4"/>
      <c r="D4" s="9" t="s">
        <v>43</v>
      </c>
      <c r="G4" s="15">
        <v>2</v>
      </c>
      <c r="H4" s="1">
        <f t="shared" si="0"/>
        <v>1.6666666666666666E-2</v>
      </c>
      <c r="I4" s="15" cm="1">
        <f t="array" ref="I4">_xlfn.IFS(J3&gt;=$C$13-$B$26,MINA(I3+$B$13-S4+S3,$B$11),I3=$B$11,MINA(I3-S4+S3,$B$11),TRUE,MAXA(I3-S4+S3,0))</f>
        <v>20</v>
      </c>
      <c r="J4" s="1" cm="1">
        <f t="array" ref="J4">_xlfn.IFS(J3&gt;=$C$13-$B$26,0,I3&lt;$B$11,J3+$B$26,TRUE,0)</f>
        <v>0</v>
      </c>
      <c r="K4" s="3" cm="1">
        <f t="array" ref="K4">_xlfn.IFS(AND(NOT($K3=0),$L3),0,NOT($L3),$K3+$B$26,TRUE,$K3)</f>
        <v>0</v>
      </c>
      <c r="L4" s="3" t="b" cm="1">
        <f t="array" ref="L4">_xlfn.IFS(AND($I4&gt;0,$K4&gt;=$C$5-$B$26),TRUE,$R4&gt;=$B$6,FALSE,$I4=0,FALSE,TRUE,$L3)</f>
        <v>1</v>
      </c>
      <c r="M4" s="3" t="b" cm="1">
        <f t="array" ref="M4">_xlfn.IFS($N4&gt;=$B$4-$B$26,FALSE,AND($I4&gt;0,$K4&gt;=$B$5-$B$26),TRUE,AND($L4,NOT($M3)),FALSE,$M3,TRUE,TRUE,FALSE)</f>
        <v>0</v>
      </c>
      <c r="N4" s="3" cm="1">
        <f t="array" ref="N4">_xlfn.IFS($M3,$N3+$B$26,NOT($M3),0,TRUE,$M3)</f>
        <v>3.3333333333333333E-2</v>
      </c>
      <c r="O4" s="3" t="b" cm="1">
        <f t="array" ref="O4">_xlfn.IFS($M4,FALSE,AND($L4,NOT($M4),$R4&lt;$B$6,$I4&gt;0),TRUE,TRUE,FALSE)</f>
        <v>1</v>
      </c>
      <c r="P4" s="3" cm="1">
        <f t="array" ref="P4">_xlfn.IFS($P3&gt;=$C$7-$B$26,0,$O3,$P3+$B$26,TRUE,0)</f>
        <v>0</v>
      </c>
      <c r="Q4" s="3" t="b" cm="1">
        <f t="array" ref="Q4">_xlfn.IFS(AND($L4,NOT($M4),NOT($O4)),TRUE,$R4&gt;=$B$6,FALSE,AND($L4,NOT($M4),$O4,$P4=0),TRUE,TRUE,FALSE)</f>
        <v>1</v>
      </c>
      <c r="R4" s="3" cm="1">
        <f t="array" ref="R4">_xlfn.IFS(AND($Q3,$R3&lt;$B$6),$R3+1,AND(NOT($L3),$R3&gt;0),0,TRUE,$R3)</f>
        <v>0</v>
      </c>
      <c r="S4" s="1" cm="1">
        <f t="array" ref="S4">_xlfn.IFS(AND(Q3,I3&gt;$B$8),S3+$B$8,AND(Q3,I3&lt;=$B$8),S3+I3,TRUE,$S3)</f>
        <v>0</v>
      </c>
      <c r="T4" s="1">
        <f t="shared" si="1"/>
        <v>0</v>
      </c>
      <c r="U4" s="17">
        <f>$T4/$H4</f>
        <v>0</v>
      </c>
      <c r="V4" s="47" cm="1">
        <f t="array" ref="V4">_xlfn.IFS($B$6=1,S4*$B$10,AND(R3=0,R4&gt;=1,I4&gt;=$B$6*$B$8-1),V3+$B$6*$B$10*$B$8,AND(R3=0,R4&gt;=1,I4&lt;$B$6*$B$8-1),V3+I3*$B$10,TRUE,V3)</f>
        <v>0</v>
      </c>
      <c r="W4" s="17">
        <f t="shared" ref="W4:W68" si="2">V4/H4</f>
        <v>0</v>
      </c>
    </row>
    <row r="5" spans="1:23" x14ac:dyDescent="0.25">
      <c r="A5" s="31" t="s">
        <v>1</v>
      </c>
      <c r="B5" s="39">
        <v>0.05</v>
      </c>
      <c r="C5" s="4">
        <f>IF(AND($B$6&gt;1,$B$5&lt;0.05),0.05,$B$5)</f>
        <v>0.05</v>
      </c>
      <c r="D5" s="10" t="s">
        <v>44</v>
      </c>
      <c r="G5" s="15">
        <v>3</v>
      </c>
      <c r="H5" s="1">
        <f t="shared" si="0"/>
        <v>3.3333333333333333E-2</v>
      </c>
      <c r="I5" s="15" cm="1">
        <f t="array" ref="I5">_xlfn.IFS(J4&gt;=$C$13-$B$26,MINA(I4+$B$13-S5+S4,$B$11),I4=$B$11,MINA(I4-S5+S4,$B$11),TRUE,MAXA(I4-S5+S4,0))</f>
        <v>19</v>
      </c>
      <c r="J5" s="1" cm="1">
        <f t="array" ref="J5">_xlfn.IFS(J4&gt;=$C$13-$B$26,0,I4&lt;$B$11,J4+$B$26,TRUE,0)</f>
        <v>0</v>
      </c>
      <c r="K5" s="3" cm="1">
        <f t="array" ref="K5">_xlfn.IFS(AND(NOT($K4=0),$L4),0,NOT($L4),$K4+$B$26,TRUE,$K4)</f>
        <v>0</v>
      </c>
      <c r="L5" s="3" t="b" cm="1">
        <f t="array" ref="L5">_xlfn.IFS(AND($I5&gt;0,$K5&gt;=$C$5-$B$26),TRUE,$R5&gt;=$B$6,FALSE,$I5=0,FALSE,TRUE,$L4)</f>
        <v>1</v>
      </c>
      <c r="M5" s="3" t="b" cm="1">
        <f t="array" ref="M5">_xlfn.IFS($N5&gt;=$B$4-$B$26,FALSE,AND($I5&gt;0,$K5&gt;=$B$5-$B$26),TRUE,AND($L5,NOT($M4)),FALSE,$M4,TRUE,TRUE,FALSE)</f>
        <v>0</v>
      </c>
      <c r="N5" s="3" cm="1">
        <f t="array" ref="N5">_xlfn.IFS($M4,$N4+$B$26,NOT($M4),0,TRUE,$M4)</f>
        <v>0</v>
      </c>
      <c r="O5" s="3" t="b" cm="1">
        <f t="array" ref="O5">_xlfn.IFS($M5,FALSE,AND($L5,NOT($M5),$R5&lt;$B$6,$I5&gt;0),TRUE,TRUE,FALSE)</f>
        <v>1</v>
      </c>
      <c r="P5" s="3" cm="1">
        <f t="array" ref="P5">_xlfn.IFS($P4&gt;=$C$7-$B$26,0,$O4,$P4+$B$26,TRUE,0)</f>
        <v>1.6666666666666666E-2</v>
      </c>
      <c r="Q5" s="3" t="b" cm="1">
        <f t="array" ref="Q5">_xlfn.IFS(AND($L5,NOT($M5),NOT($O5)),TRUE,$R5&gt;=$B$6,FALSE,AND($L5,NOT($M5),$O5,$P5=0),TRUE,TRUE,FALSE)</f>
        <v>0</v>
      </c>
      <c r="R5" s="3" cm="1">
        <f t="array" ref="R5">_xlfn.IFS(AND($Q4,$R4&lt;$B$6),$R4+1,AND(NOT($L4),$R4&gt;0),0,TRUE,$R4)</f>
        <v>1</v>
      </c>
      <c r="S5" s="1" cm="1">
        <f t="array" ref="S5">_xlfn.IFS(AND(Q4,I4&gt;$B$8),S4+$B$8,AND(Q4,I4&lt;=$B$8),S4+I4,TRUE,$S4)</f>
        <v>1</v>
      </c>
      <c r="T5" s="1">
        <f t="shared" si="1"/>
        <v>90</v>
      </c>
      <c r="U5" s="17">
        <f t="shared" ref="U5:U259" si="3">$T5/$H5</f>
        <v>2700</v>
      </c>
      <c r="V5" s="47" cm="1">
        <f t="array" ref="V5">_xlfn.IFS($B$6=1,S5*$B$10,AND(R4=0,R5&gt;=1,I5&gt;=$B$6*$B$8-1),V4+$B$6*$B$10*$B$8,AND(R4=0,R5&gt;=1,I5&lt;$B$6*$B$8-1),V4+I4*$B$10,TRUE,V4)</f>
        <v>300</v>
      </c>
      <c r="W5" s="17">
        <f t="shared" si="2"/>
        <v>9000</v>
      </c>
    </row>
    <row r="6" spans="1:23" x14ac:dyDescent="0.25">
      <c r="A6" s="31" t="s">
        <v>59</v>
      </c>
      <c r="B6" s="39">
        <v>3</v>
      </c>
      <c r="C6" s="4"/>
      <c r="D6" s="10" t="s">
        <v>45</v>
      </c>
      <c r="G6" s="15">
        <v>4</v>
      </c>
      <c r="H6" s="1">
        <f t="shared" si="0"/>
        <v>0.05</v>
      </c>
      <c r="I6" s="15" cm="1">
        <f t="array" ref="I6">_xlfn.IFS(J5&gt;=$C$13-$B$26,MINA(I5+$B$13-S6+S5,$B$11),I5=$B$11,MINA(I5-S6+S5,$B$11),TRUE,MAXA(I5-S6+S5,0))</f>
        <v>19</v>
      </c>
      <c r="J6" s="1" cm="1">
        <f t="array" ref="J6">_xlfn.IFS(J5&gt;=$C$13-$B$26,0,I5&lt;$B$11,J5+$B$26,TRUE,0)</f>
        <v>1.6666666666666666E-2</v>
      </c>
      <c r="K6" s="3" cm="1">
        <f t="array" ref="K6">_xlfn.IFS(AND(NOT($K5=0),$L5),0,NOT($L5),$K5+$B$26,TRUE,$K5)</f>
        <v>0</v>
      </c>
      <c r="L6" s="3" t="b" cm="1">
        <f t="array" ref="L6">_xlfn.IFS(AND($I6&gt;0,$K6&gt;=$C$5-$B$26),TRUE,$R6&gt;=$B$6,FALSE,$I6=0,FALSE,TRUE,$L5)</f>
        <v>1</v>
      </c>
      <c r="M6" s="3" t="b" cm="1">
        <f t="array" ref="M6">_xlfn.IFS($N6&gt;=$B$4-$B$26,FALSE,AND($I6&gt;0,$K6&gt;=$B$5-$B$26),TRUE,AND($L6,NOT($M5)),FALSE,$M5,TRUE,TRUE,FALSE)</f>
        <v>0</v>
      </c>
      <c r="N6" s="3" cm="1">
        <f t="array" ref="N6">_xlfn.IFS($M5,$N5+$B$26,NOT($M5),0,TRUE,$M5)</f>
        <v>0</v>
      </c>
      <c r="O6" s="3" t="b" cm="1">
        <f t="array" ref="O6">_xlfn.IFS($M6,FALSE,AND($L6,NOT($M6),$R6&lt;$B$6,$I6&gt;0),TRUE,TRUE,FALSE)</f>
        <v>1</v>
      </c>
      <c r="P6" s="3" cm="1">
        <f t="array" ref="P6">_xlfn.IFS($P5&gt;=$C$7-$B$26,0,$O5,$P5+$B$26,TRUE,0)</f>
        <v>3.3333333333333333E-2</v>
      </c>
      <c r="Q6" s="3" t="b" cm="1">
        <f t="array" ref="Q6">_xlfn.IFS(AND($L6,NOT($M6),NOT($O6)),TRUE,$R6&gt;=$B$6,FALSE,AND($L6,NOT($M6),$O6,$P6=0),TRUE,TRUE,FALSE)</f>
        <v>0</v>
      </c>
      <c r="R6" s="3" cm="1">
        <f t="array" ref="R6">_xlfn.IFS(AND($Q5,$R5&lt;$B$6),$R5+1,AND(NOT($L5),$R5&gt;0),0,TRUE,$R5)</f>
        <v>1</v>
      </c>
      <c r="S6" s="1" cm="1">
        <f t="array" ref="S6">_xlfn.IFS(AND(Q5,I5&gt;$B$8),S5+$B$8,AND(Q5,I5&lt;=$B$8),S5+I5,TRUE,$S5)</f>
        <v>1</v>
      </c>
      <c r="T6" s="1">
        <f t="shared" si="1"/>
        <v>90</v>
      </c>
      <c r="U6" s="17">
        <f t="shared" si="3"/>
        <v>1800</v>
      </c>
      <c r="V6" s="47" cm="1">
        <f t="array" ref="V6">_xlfn.IFS($B$6=1,S6*$B$10,AND(R5=0,R6&gt;=1,I6&gt;=$B$6*$B$8-1),V5+$B$6*$B$10*$B$8,AND(R5=0,R6&gt;=1,I6&lt;$B$6*$B$8-1),V5+I5*$B$10,TRUE,V5)</f>
        <v>300</v>
      </c>
      <c r="W6" s="17">
        <f t="shared" si="2"/>
        <v>6000</v>
      </c>
    </row>
    <row r="7" spans="1:23" x14ac:dyDescent="0.25">
      <c r="A7" s="31" t="s">
        <v>2</v>
      </c>
      <c r="B7" s="39">
        <v>0.1</v>
      </c>
      <c r="C7" s="4">
        <f>IF(AND($B$6&gt;1,$B$7&lt;0.05),0.05,$B$7)</f>
        <v>0.1</v>
      </c>
      <c r="D7" s="10" t="s">
        <v>46</v>
      </c>
      <c r="G7" s="15">
        <v>5</v>
      </c>
      <c r="H7" s="1">
        <f t="shared" si="0"/>
        <v>6.6666666666666666E-2</v>
      </c>
      <c r="I7" s="15" cm="1">
        <f t="array" ref="I7">_xlfn.IFS(J6&gt;=$C$13-$B$26,MINA(I6+$B$13-S7+S6,$B$11),I6=$B$11,MINA(I6-S7+S6,$B$11),TRUE,MAXA(I6-S7+S6,0))</f>
        <v>19</v>
      </c>
      <c r="J7" s="1" cm="1">
        <f t="array" ref="J7">_xlfn.IFS(J6&gt;=$C$13-$B$26,0,I6&lt;$B$11,J6+$B$26,TRUE,0)</f>
        <v>3.3333333333333333E-2</v>
      </c>
      <c r="K7" s="3" cm="1">
        <f t="array" ref="K7">_xlfn.IFS(AND(NOT($K6=0),$L6),0,NOT($L6),$K6+$B$26,TRUE,$K6)</f>
        <v>0</v>
      </c>
      <c r="L7" s="3" t="b" cm="1">
        <f t="array" ref="L7">_xlfn.IFS(AND($I7&gt;0,$K7&gt;=$C$5-$B$26),TRUE,$R7&gt;=$B$6,FALSE,$I7=0,FALSE,TRUE,$L6)</f>
        <v>1</v>
      </c>
      <c r="M7" s="3" t="b" cm="1">
        <f t="array" ref="M7">_xlfn.IFS($N7&gt;=$B$4-$B$26,FALSE,AND($I7&gt;0,$K7&gt;=$B$5-$B$26),TRUE,AND($L7,NOT($M6)),FALSE,$M6,TRUE,TRUE,FALSE)</f>
        <v>0</v>
      </c>
      <c r="N7" s="3" cm="1">
        <f t="array" ref="N7">_xlfn.IFS($M6,$N6+$B$26,NOT($M6),0,TRUE,$M6)</f>
        <v>0</v>
      </c>
      <c r="O7" s="3" t="b" cm="1">
        <f t="array" ref="O7">_xlfn.IFS($M7,FALSE,AND($L7,NOT($M7),$R7&lt;$B$6,$I7&gt;0),TRUE,TRUE,FALSE)</f>
        <v>1</v>
      </c>
      <c r="P7" s="3" cm="1">
        <f t="array" ref="P7">_xlfn.IFS($P6&gt;=$C$7-$B$26,0,$O6,$P6+$B$26,TRUE,0)</f>
        <v>0.05</v>
      </c>
      <c r="Q7" s="3" t="b" cm="1">
        <f t="array" ref="Q7">_xlfn.IFS(AND($L7,NOT($M7),NOT($O7)),TRUE,$R7&gt;=$B$6,FALSE,AND($L7,NOT($M7),$O7,$P7=0),TRUE,TRUE,FALSE)</f>
        <v>0</v>
      </c>
      <c r="R7" s="3" cm="1">
        <f t="array" ref="R7">_xlfn.IFS(AND($Q6,$R6&lt;$B$6),$R6+1,AND(NOT($L6),$R6&gt;0),0,TRUE,$R6)</f>
        <v>1</v>
      </c>
      <c r="S7" s="1" cm="1">
        <f t="array" ref="S7">_xlfn.IFS(AND(Q6,I6&gt;$B$8),S6+$B$8,AND(Q6,I6&lt;=$B$8),S6+I6,TRUE,$S6)</f>
        <v>1</v>
      </c>
      <c r="T7" s="1">
        <f t="shared" si="1"/>
        <v>90</v>
      </c>
      <c r="U7" s="17">
        <f t="shared" si="3"/>
        <v>1350</v>
      </c>
      <c r="V7" s="47" cm="1">
        <f t="array" ref="V7">_xlfn.IFS($B$6=1,S7*$B$10,AND(R6=0,R7&gt;=1,I7&gt;=$B$6*$B$8-1),V6+$B$6*$B$10*$B$8,AND(R6=0,R7&gt;=1,I7&lt;$B$6*$B$8-1),V6+I6*$B$10,TRUE,V6)</f>
        <v>300</v>
      </c>
      <c r="W7" s="17">
        <f t="shared" si="2"/>
        <v>4500</v>
      </c>
    </row>
    <row r="8" spans="1:23" x14ac:dyDescent="0.25">
      <c r="A8" s="42" t="s">
        <v>5</v>
      </c>
      <c r="B8" s="43">
        <v>1</v>
      </c>
      <c r="C8" s="13"/>
      <c r="D8" s="12" t="s">
        <v>51</v>
      </c>
      <c r="G8" s="15">
        <v>6</v>
      </c>
      <c r="H8" s="1">
        <f t="shared" si="0"/>
        <v>8.3333333333333329E-2</v>
      </c>
      <c r="I8" s="15" cm="1">
        <f t="array" ref="I8">_xlfn.IFS(J7&gt;=$C$13-$B$26,MINA(I7+$B$13-S8+S7,$B$11),I7=$B$11,MINA(I7-S8+S7,$B$11),TRUE,MAXA(I7-S8+S7,0))</f>
        <v>19</v>
      </c>
      <c r="J8" s="1" cm="1">
        <f t="array" ref="J8">_xlfn.IFS(J7&gt;=$C$13-$B$26,0,I7&lt;$B$11,J7+$B$26,TRUE,0)</f>
        <v>0.05</v>
      </c>
      <c r="K8" s="3" cm="1">
        <f t="array" ref="K8">_xlfn.IFS(AND(NOT($K7=0),$L7),0,NOT($L7),$K7+$B$26,TRUE,$K7)</f>
        <v>0</v>
      </c>
      <c r="L8" s="3" t="b" cm="1">
        <f t="array" ref="L8">_xlfn.IFS(AND($I8&gt;0,$K8&gt;=$C$5-$B$26),TRUE,$R8&gt;=$B$6,FALSE,$I8=0,FALSE,TRUE,$L7)</f>
        <v>1</v>
      </c>
      <c r="M8" s="3" t="b" cm="1">
        <f t="array" ref="M8">_xlfn.IFS($N8&gt;=$B$4-$B$26,FALSE,AND($I8&gt;0,$K8&gt;=$B$5-$B$26),TRUE,AND($L8,NOT($M7)),FALSE,$M7,TRUE,TRUE,FALSE)</f>
        <v>0</v>
      </c>
      <c r="N8" s="3" cm="1">
        <f t="array" ref="N8">_xlfn.IFS($M7,$N7+$B$26,NOT($M7),0,TRUE,$M7)</f>
        <v>0</v>
      </c>
      <c r="O8" s="3" t="b" cm="1">
        <f t="array" ref="O8">_xlfn.IFS($M8,FALSE,AND($L8,NOT($M8),$R8&lt;$B$6,$I8&gt;0),TRUE,TRUE,FALSE)</f>
        <v>1</v>
      </c>
      <c r="P8" s="3" cm="1">
        <f t="array" ref="P8">_xlfn.IFS($P7&gt;=$C$7-$B$26,0,$O7,$P7+$B$26,TRUE,0)</f>
        <v>6.6666666666666666E-2</v>
      </c>
      <c r="Q8" s="3" t="b" cm="1">
        <f t="array" ref="Q8">_xlfn.IFS(AND($L8,NOT($M8),NOT($O8)),TRUE,$R8&gt;=$B$6,FALSE,AND($L8,NOT($M8),$O8,$P8=0),TRUE,TRUE,FALSE)</f>
        <v>0</v>
      </c>
      <c r="R8" s="3" cm="1">
        <f t="array" ref="R8">_xlfn.IFS(AND($Q7,$R7&lt;$B$6),$R7+1,AND(NOT($L7),$R7&gt;0),0,TRUE,$R7)</f>
        <v>1</v>
      </c>
      <c r="S8" s="1" cm="1">
        <f t="array" ref="S8">_xlfn.IFS(AND(Q7,I7&gt;$B$8),S7+$B$8,AND(Q7,I7&lt;=$B$8),S7+I7,TRUE,$S7)</f>
        <v>1</v>
      </c>
      <c r="T8" s="1">
        <f t="shared" si="1"/>
        <v>90</v>
      </c>
      <c r="U8" s="17">
        <f t="shared" si="3"/>
        <v>1080</v>
      </c>
      <c r="V8" s="47" cm="1">
        <f t="array" ref="V8">_xlfn.IFS($B$6=1,S8*$B$10,AND(R7=0,R8&gt;=1,I8&gt;=$B$6*$B$8-1),V7+$B$6*$B$10*$B$8,AND(R7=0,R8&gt;=1,I8&lt;$B$6*$B$8-1),V7+I7*$B$10,TRUE,V7)</f>
        <v>300</v>
      </c>
      <c r="W8" s="17">
        <f t="shared" si="2"/>
        <v>3600</v>
      </c>
    </row>
    <row r="9" spans="1:23" x14ac:dyDescent="0.25">
      <c r="A9" s="31" t="s">
        <v>62</v>
      </c>
      <c r="B9" s="39">
        <v>90</v>
      </c>
      <c r="C9" s="4"/>
      <c r="D9" s="10" t="s">
        <v>47</v>
      </c>
      <c r="G9" s="15">
        <v>7</v>
      </c>
      <c r="H9" s="1">
        <f t="shared" si="0"/>
        <v>0.1</v>
      </c>
      <c r="I9" s="15" cm="1">
        <f t="array" ref="I9">_xlfn.IFS(J8&gt;=$C$13-$B$26,MINA(I8+$B$13-S9+S8,$B$11),I8=$B$11,MINA(I8-S9+S8,$B$11),TRUE,MAXA(I8-S9+S8,0))</f>
        <v>19</v>
      </c>
      <c r="J9" s="1" cm="1">
        <f t="array" ref="J9">_xlfn.IFS(J8&gt;=$C$13-$B$26,0,I8&lt;$B$11,J8+$B$26,TRUE,0)</f>
        <v>6.6666666666666666E-2</v>
      </c>
      <c r="K9" s="3" cm="1">
        <f t="array" ref="K9">_xlfn.IFS(AND(NOT($K8=0),$L8),0,NOT($L8),$K8+$B$26,TRUE,$K8)</f>
        <v>0</v>
      </c>
      <c r="L9" s="3" t="b" cm="1">
        <f t="array" ref="L9">_xlfn.IFS(AND($I9&gt;0,$K9&gt;=$C$5-$B$26),TRUE,$R9&gt;=$B$6,FALSE,$I9=0,FALSE,TRUE,$L8)</f>
        <v>1</v>
      </c>
      <c r="M9" s="3" t="b" cm="1">
        <f t="array" ref="M9">_xlfn.IFS($N9&gt;=$B$4-$B$26,FALSE,AND($I9&gt;0,$K9&gt;=$B$5-$B$26),TRUE,AND($L9,NOT($M8)),FALSE,$M8,TRUE,TRUE,FALSE)</f>
        <v>0</v>
      </c>
      <c r="N9" s="3" cm="1">
        <f t="array" ref="N9">_xlfn.IFS($M8,$N8+$B$26,NOT($M8),0,TRUE,$M8)</f>
        <v>0</v>
      </c>
      <c r="O9" s="3" t="b" cm="1">
        <f t="array" ref="O9">_xlfn.IFS($M9,FALSE,AND($L9,NOT($M9),$R9&lt;$B$6,$I9&gt;0),TRUE,TRUE,FALSE)</f>
        <v>1</v>
      </c>
      <c r="P9" s="3" cm="1">
        <f t="array" ref="P9">_xlfn.IFS($P8&gt;=$C$7-$B$26,0,$O8,$P8+$B$26,TRUE,0)</f>
        <v>8.3333333333333329E-2</v>
      </c>
      <c r="Q9" s="3" t="b" cm="1">
        <f t="array" ref="Q9">_xlfn.IFS(AND($L9,NOT($M9),NOT($O9)),TRUE,$R9&gt;=$B$6,FALSE,AND($L9,NOT($M9),$O9,$P9=0),TRUE,TRUE,FALSE)</f>
        <v>0</v>
      </c>
      <c r="R9" s="3" cm="1">
        <f t="array" ref="R9">_xlfn.IFS(AND($Q8,$R8&lt;$B$6),$R8+1,AND(NOT($L8),$R8&gt;0),0,TRUE,$R8)</f>
        <v>1</v>
      </c>
      <c r="S9" s="1" cm="1">
        <f t="array" ref="S9">_xlfn.IFS(AND(Q8,I8&gt;$B$8),S8+$B$8,AND(Q8,I8&lt;=$B$8),S8+I8,TRUE,$S8)</f>
        <v>1</v>
      </c>
      <c r="T9" s="1">
        <f t="shared" si="1"/>
        <v>90</v>
      </c>
      <c r="U9" s="17">
        <f t="shared" si="3"/>
        <v>900</v>
      </c>
      <c r="V9" s="47" cm="1">
        <f t="array" ref="V9">_xlfn.IFS($B$6=1,S9*$B$10,AND(R8=0,R9&gt;=1,I9&gt;=$B$6*$B$8-1),V8+$B$6*$B$10*$B$8,AND(R8=0,R9&gt;=1,I9&lt;$B$6*$B$8-1),V8+I8*$B$10,TRUE,V8)</f>
        <v>300</v>
      </c>
      <c r="W9" s="17">
        <f t="shared" si="2"/>
        <v>3000</v>
      </c>
    </row>
    <row r="10" spans="1:23" x14ac:dyDescent="0.25">
      <c r="A10" s="37" t="s">
        <v>61</v>
      </c>
      <c r="B10" s="40">
        <v>100</v>
      </c>
      <c r="C10" s="5"/>
      <c r="D10" s="36" t="s">
        <v>48</v>
      </c>
      <c r="G10" s="15">
        <v>8</v>
      </c>
      <c r="H10" s="1">
        <f t="shared" si="0"/>
        <v>0.11666666666666667</v>
      </c>
      <c r="I10" s="15" cm="1">
        <f t="array" ref="I10">_xlfn.IFS(J9&gt;=$C$13-$B$26,MINA(I9+$B$13-S10+S9,$B$11),I9=$B$11,MINA(I9-S10+S9,$B$11),TRUE,MAXA(I9-S10+S9,0))</f>
        <v>19</v>
      </c>
      <c r="J10" s="1" cm="1">
        <f t="array" ref="J10">_xlfn.IFS(J9&gt;=$C$13-$B$26,0,I9&lt;$B$11,J9+$B$26,TRUE,0)</f>
        <v>8.3333333333333329E-2</v>
      </c>
      <c r="K10" s="3" cm="1">
        <f t="array" ref="K10">_xlfn.IFS(AND(NOT($K9=0),$L9),0,NOT($L9),$K9+$B$26,TRUE,$K9)</f>
        <v>0</v>
      </c>
      <c r="L10" s="3" t="b" cm="1">
        <f t="array" ref="L10">_xlfn.IFS(AND($I10&gt;0,$K10&gt;=$C$5-$B$26),TRUE,$R10&gt;=$B$6,FALSE,$I10=0,FALSE,TRUE,$L9)</f>
        <v>1</v>
      </c>
      <c r="M10" s="3" t="b" cm="1">
        <f t="array" ref="M10">_xlfn.IFS($N10&gt;=$B$4-$B$26,FALSE,AND($I10&gt;0,$K10&gt;=$B$5-$B$26),TRUE,AND($L10,NOT($M9)),FALSE,$M9,TRUE,TRUE,FALSE)</f>
        <v>0</v>
      </c>
      <c r="N10" s="3" cm="1">
        <f t="array" ref="N10">_xlfn.IFS($M9,$N9+$B$26,NOT($M9),0,TRUE,$M9)</f>
        <v>0</v>
      </c>
      <c r="O10" s="3" t="b" cm="1">
        <f t="array" ref="O10">_xlfn.IFS($M10,FALSE,AND($L10,NOT($M10),$R10&lt;$B$6,$I10&gt;0),TRUE,TRUE,FALSE)</f>
        <v>1</v>
      </c>
      <c r="P10" s="3" cm="1">
        <f t="array" ref="P10">_xlfn.IFS($P9&gt;=$C$7-$B$26,0,$O9,$P9+$B$26,TRUE,0)</f>
        <v>0</v>
      </c>
      <c r="Q10" s="3" t="b" cm="1">
        <f t="array" ref="Q10">_xlfn.IFS(AND($L10,NOT($M10),NOT($O10)),TRUE,$R10&gt;=$B$6,FALSE,AND($L10,NOT($M10),$O10,$P10=0),TRUE,TRUE,FALSE)</f>
        <v>1</v>
      </c>
      <c r="R10" s="3" cm="1">
        <f t="array" ref="R10">_xlfn.IFS(AND($Q9,$R9&lt;$B$6),$R9+1,AND(NOT($L9),$R9&gt;0),0,TRUE,$R9)</f>
        <v>1</v>
      </c>
      <c r="S10" s="1" cm="1">
        <f t="array" ref="S10">_xlfn.IFS(AND(Q9,I9&gt;$B$8),S9+$B$8,AND(Q9,I9&lt;=$B$8),S9+I9,TRUE,$S9)</f>
        <v>1</v>
      </c>
      <c r="T10" s="1">
        <f t="shared" si="1"/>
        <v>90</v>
      </c>
      <c r="U10" s="17">
        <f t="shared" si="3"/>
        <v>771.42857142857144</v>
      </c>
      <c r="V10" s="47" cm="1">
        <f t="array" ref="V10">_xlfn.IFS($B$6=1,S10*$B$10,AND(R9=0,R10&gt;=1,I10&gt;=$B$6*$B$8-1),V9+$B$6*$B$10*$B$8,AND(R9=0,R10&gt;=1,I10&lt;$B$6*$B$8-1),V9+I9*$B$10,TRUE,V9)</f>
        <v>300</v>
      </c>
      <c r="W10" s="17">
        <f t="shared" si="2"/>
        <v>2571.4285714285716</v>
      </c>
    </row>
    <row r="11" spans="1:23" x14ac:dyDescent="0.25">
      <c r="A11" s="31" t="s">
        <v>22</v>
      </c>
      <c r="B11" s="39">
        <v>20</v>
      </c>
      <c r="C11" s="4"/>
      <c r="D11" s="9" t="s">
        <v>54</v>
      </c>
      <c r="G11" s="15">
        <v>9</v>
      </c>
      <c r="H11" s="1">
        <f t="shared" si="0"/>
        <v>0.13333333333333333</v>
      </c>
      <c r="I11" s="15" cm="1">
        <f t="array" ref="I11">_xlfn.IFS(J10&gt;=$C$13-$B$26,MINA(I10+$B$13-S11+S10,$B$11),I10=$B$11,MINA(I10-S11+S10,$B$11),TRUE,MAXA(I10-S11+S10,0))</f>
        <v>18</v>
      </c>
      <c r="J11" s="1" cm="1">
        <f t="array" ref="J11">_xlfn.IFS(J10&gt;=$C$13-$B$26,0,I10&lt;$B$11,J10+$B$26,TRUE,0)</f>
        <v>9.9999999999999992E-2</v>
      </c>
      <c r="K11" s="3" cm="1">
        <f t="array" ref="K11">_xlfn.IFS(AND(NOT($K10=0),$L10),0,NOT($L10),$K10+$B$26,TRUE,$K10)</f>
        <v>0</v>
      </c>
      <c r="L11" s="3" t="b" cm="1">
        <f t="array" ref="L11">_xlfn.IFS(AND($I11&gt;0,$K11&gt;=$C$5-$B$26),TRUE,$R11&gt;=$B$6,FALSE,$I11=0,FALSE,TRUE,$L10)</f>
        <v>1</v>
      </c>
      <c r="M11" s="3" t="b" cm="1">
        <f t="array" ref="M11">_xlfn.IFS($N11&gt;=$B$4-$B$26,FALSE,AND($I11&gt;0,$K11&gt;=$B$5-$B$26),TRUE,AND($L11,NOT($M10)),FALSE,$M10,TRUE,TRUE,FALSE)</f>
        <v>0</v>
      </c>
      <c r="N11" s="3" cm="1">
        <f t="array" ref="N11">_xlfn.IFS($M10,$N10+$B$26,NOT($M10),0,TRUE,$M10)</f>
        <v>0</v>
      </c>
      <c r="O11" s="3" t="b" cm="1">
        <f t="array" ref="O11">_xlfn.IFS($M11,FALSE,AND($L11,NOT($M11),$R11&lt;$B$6,$I11&gt;0),TRUE,TRUE,FALSE)</f>
        <v>1</v>
      </c>
      <c r="P11" s="3" cm="1">
        <f t="array" ref="P11">_xlfn.IFS($P10&gt;=$C$7-$B$26,0,$O10,$P10+$B$26,TRUE,0)</f>
        <v>1.6666666666666666E-2</v>
      </c>
      <c r="Q11" s="3" t="b" cm="1">
        <f t="array" ref="Q11">_xlfn.IFS(AND($L11,NOT($M11),NOT($O11)),TRUE,$R11&gt;=$B$6,FALSE,AND($L11,NOT($M11),$O11,$P11=0),TRUE,TRUE,FALSE)</f>
        <v>0</v>
      </c>
      <c r="R11" s="3" cm="1">
        <f t="array" ref="R11">_xlfn.IFS(AND($Q10,$R10&lt;$B$6),$R10+1,AND(NOT($L10),$R10&gt;0),0,TRUE,$R10)</f>
        <v>2</v>
      </c>
      <c r="S11" s="1" cm="1">
        <f t="array" ref="S11">_xlfn.IFS(AND(Q10,I10&gt;$B$8),S10+$B$8,AND(Q10,I10&lt;=$B$8),S10+I10,TRUE,$S10)</f>
        <v>2</v>
      </c>
      <c r="T11" s="1">
        <f t="shared" si="1"/>
        <v>180</v>
      </c>
      <c r="U11" s="17">
        <f t="shared" si="3"/>
        <v>1350</v>
      </c>
      <c r="V11" s="47" cm="1">
        <f t="array" ref="V11">_xlfn.IFS($B$6=1,S11*$B$10,AND(R10=0,R11&gt;=1,I11&gt;=$B$6*$B$8-1),V10+$B$6*$B$10*$B$8,AND(R10=0,R11&gt;=1,I11&lt;$B$6*$B$8-1),V10+I10*$B$10,TRUE,V10)</f>
        <v>300</v>
      </c>
      <c r="W11" s="17">
        <f t="shared" si="2"/>
        <v>2250</v>
      </c>
    </row>
    <row r="12" spans="1:23" x14ac:dyDescent="0.25">
      <c r="A12" s="31" t="s">
        <v>23</v>
      </c>
      <c r="B12" s="39">
        <v>2</v>
      </c>
      <c r="C12" s="4"/>
      <c r="D12" s="10" t="s">
        <v>55</v>
      </c>
      <c r="G12" s="15">
        <v>10</v>
      </c>
      <c r="H12" s="1">
        <f t="shared" si="0"/>
        <v>0.15</v>
      </c>
      <c r="I12" s="15" cm="1">
        <f t="array" ref="I12">_xlfn.IFS(J11&gt;=$C$13-$B$26,MINA(I11+$B$13-S12+S11,$B$11),I11=$B$11,MINA(I11-S12+S11,$B$11),TRUE,MAXA(I11-S12+S11,0))</f>
        <v>18</v>
      </c>
      <c r="J12" s="1" cm="1">
        <f t="array" ref="J12">_xlfn.IFS(J11&gt;=$C$13-$B$26,0,I11&lt;$B$11,J11+$B$26,TRUE,0)</f>
        <v>0.11666666666666665</v>
      </c>
      <c r="K12" s="3" cm="1">
        <f t="array" ref="K12">_xlfn.IFS(AND(NOT($K11=0),$L11),0,NOT($L11),$K11+$B$26,TRUE,$K11)</f>
        <v>0</v>
      </c>
      <c r="L12" s="3" t="b" cm="1">
        <f t="array" ref="L12">_xlfn.IFS(AND($I12&gt;0,$K12&gt;=$C$5-$B$26),TRUE,$R12&gt;=$B$6,FALSE,$I12=0,FALSE,TRUE,$L11)</f>
        <v>1</v>
      </c>
      <c r="M12" s="3" t="b" cm="1">
        <f t="array" ref="M12">_xlfn.IFS($N12&gt;=$B$4-$B$26,FALSE,AND($I12&gt;0,$K12&gt;=$B$5-$B$26),TRUE,AND($L12,NOT($M11)),FALSE,$M11,TRUE,TRUE,FALSE)</f>
        <v>0</v>
      </c>
      <c r="N12" s="3" cm="1">
        <f t="array" ref="N12">_xlfn.IFS($M11,$N11+$B$26,NOT($M11),0,TRUE,$M11)</f>
        <v>0</v>
      </c>
      <c r="O12" s="3" t="b" cm="1">
        <f t="array" ref="O12">_xlfn.IFS($M12,FALSE,AND($L12,NOT($M12),$R12&lt;$B$6,$I12&gt;0),TRUE,TRUE,FALSE)</f>
        <v>1</v>
      </c>
      <c r="P12" s="3" cm="1">
        <f t="array" ref="P12">_xlfn.IFS($P11&gt;=$C$7-$B$26,0,$O11,$P11+$B$26,TRUE,0)</f>
        <v>3.3333333333333333E-2</v>
      </c>
      <c r="Q12" s="3" t="b" cm="1">
        <f t="array" ref="Q12">_xlfn.IFS(AND($L12,NOT($M12),NOT($O12)),TRUE,$R12&gt;=$B$6,FALSE,AND($L12,NOT($M12),$O12,$P12=0),TRUE,TRUE,FALSE)</f>
        <v>0</v>
      </c>
      <c r="R12" s="3" cm="1">
        <f t="array" ref="R12">_xlfn.IFS(AND($Q11,$R11&lt;$B$6),$R11+1,AND(NOT($L11),$R11&gt;0),0,TRUE,$R11)</f>
        <v>2</v>
      </c>
      <c r="S12" s="1" cm="1">
        <f t="array" ref="S12">_xlfn.IFS(AND(Q11,I11&gt;$B$8),S11+$B$8,AND(Q11,I11&lt;=$B$8),S11+I11,TRUE,$S11)</f>
        <v>2</v>
      </c>
      <c r="T12" s="1">
        <f t="shared" si="1"/>
        <v>180</v>
      </c>
      <c r="U12" s="17">
        <f t="shared" si="3"/>
        <v>1200</v>
      </c>
      <c r="V12" s="47" cm="1">
        <f t="array" ref="V12">_xlfn.IFS($B$6=1,S12*$B$10,AND(R11=0,R12&gt;=1,I12&gt;=$B$6*$B$8-1),V11+$B$6*$B$10*$B$8,AND(R11=0,R12&gt;=1,I12&lt;$B$6*$B$8-1),V11+I11*$B$10,TRUE,V11)</f>
        <v>300</v>
      </c>
      <c r="W12" s="17">
        <f t="shared" si="2"/>
        <v>2000</v>
      </c>
    </row>
    <row r="13" spans="1:23" ht="14.4" thickBot="1" x14ac:dyDescent="0.3">
      <c r="A13" s="32" t="s">
        <v>24</v>
      </c>
      <c r="B13" s="41">
        <v>3</v>
      </c>
      <c r="C13" s="7">
        <f>$B$13/$B$12</f>
        <v>1.5</v>
      </c>
      <c r="D13" s="11" t="s">
        <v>56</v>
      </c>
      <c r="G13" s="15">
        <v>11</v>
      </c>
      <c r="H13" s="1">
        <f t="shared" si="0"/>
        <v>0.16666666666666666</v>
      </c>
      <c r="I13" s="15" cm="1">
        <f t="array" ref="I13">_xlfn.IFS(J12&gt;=$C$13-$B$26,MINA(I12+$B$13-S13+S12,$B$11),I12=$B$11,MINA(I12-S13+S12,$B$11),TRUE,MAXA(I12-S13+S12,0))</f>
        <v>18</v>
      </c>
      <c r="J13" s="1" cm="1">
        <f t="array" ref="J13">_xlfn.IFS(J12&gt;=$C$13-$B$26,0,I12&lt;$B$11,J12+$B$26,TRUE,0)</f>
        <v>0.13333333333333333</v>
      </c>
      <c r="K13" s="3" cm="1">
        <f t="array" ref="K13">_xlfn.IFS(AND(NOT($K12=0),$L12),0,NOT($L12),$K12+$B$26,TRUE,$K12)</f>
        <v>0</v>
      </c>
      <c r="L13" s="3" t="b" cm="1">
        <f t="array" ref="L13">_xlfn.IFS(AND($I13&gt;0,$K13&gt;=$C$5-$B$26),TRUE,$R13&gt;=$B$6,FALSE,$I13=0,FALSE,TRUE,$L12)</f>
        <v>1</v>
      </c>
      <c r="M13" s="3" t="b" cm="1">
        <f t="array" ref="M13">_xlfn.IFS($N13&gt;=$B$4-$B$26,FALSE,AND($I13&gt;0,$K13&gt;=$B$5-$B$26),TRUE,AND($L13,NOT($M12)),FALSE,$M12,TRUE,TRUE,FALSE)</f>
        <v>0</v>
      </c>
      <c r="N13" s="3" cm="1">
        <f t="array" ref="N13">_xlfn.IFS($M12,$N12+$B$26,NOT($M12),0,TRUE,$M12)</f>
        <v>0</v>
      </c>
      <c r="O13" s="3" t="b" cm="1">
        <f t="array" ref="O13">_xlfn.IFS($M13,FALSE,AND($L13,NOT($M13),$R13&lt;$B$6,$I13&gt;0),TRUE,TRUE,FALSE)</f>
        <v>1</v>
      </c>
      <c r="P13" s="3" cm="1">
        <f t="array" ref="P13">_xlfn.IFS($P12&gt;=$C$7-$B$26,0,$O12,$P12+$B$26,TRUE,0)</f>
        <v>0.05</v>
      </c>
      <c r="Q13" s="3" t="b" cm="1">
        <f t="array" ref="Q13">_xlfn.IFS(AND($L13,NOT($M13),NOT($O13)),TRUE,$R13&gt;=$B$6,FALSE,AND($L13,NOT($M13),$O13,$P13=0),TRUE,TRUE,FALSE)</f>
        <v>0</v>
      </c>
      <c r="R13" s="3" cm="1">
        <f t="array" ref="R13">_xlfn.IFS(AND($Q12,$R12&lt;$B$6),$R12+1,AND(NOT($L12),$R12&gt;0),0,TRUE,$R12)</f>
        <v>2</v>
      </c>
      <c r="S13" s="1" cm="1">
        <f t="array" ref="S13">_xlfn.IFS(AND(Q12,I12&gt;$B$8),S12+$B$8,AND(Q12,I12&lt;=$B$8),S12+I12,TRUE,$S12)</f>
        <v>2</v>
      </c>
      <c r="T13" s="1">
        <f t="shared" si="1"/>
        <v>180</v>
      </c>
      <c r="U13" s="17">
        <f t="shared" si="3"/>
        <v>1080</v>
      </c>
      <c r="V13" s="47" cm="1">
        <f t="array" ref="V13">_xlfn.IFS($B$6=1,S13*$B$10,AND(R12=0,R13&gt;=1,I13&gt;=$B$6*$B$8-1),V12+$B$6*$B$10*$B$8,AND(R12=0,R13&gt;=1,I13&lt;$B$6*$B$8-1),V12+I12*$B$10,TRUE,V12)</f>
        <v>300</v>
      </c>
      <c r="W13" s="17">
        <f t="shared" si="2"/>
        <v>1800</v>
      </c>
    </row>
    <row r="14" spans="1:23" ht="14.4" thickBot="1" x14ac:dyDescent="0.3">
      <c r="E14" s="7"/>
      <c r="G14" s="15">
        <v>12</v>
      </c>
      <c r="H14" s="1">
        <f t="shared" si="0"/>
        <v>0.18333333333333332</v>
      </c>
      <c r="I14" s="15" cm="1">
        <f t="array" ref="I14">_xlfn.IFS(J13&gt;=$C$13-$B$26,MINA(I13+$B$13-S14+S13,$B$11),I13=$B$11,MINA(I13-S14+S13,$B$11),TRUE,MAXA(I13-S14+S13,0))</f>
        <v>18</v>
      </c>
      <c r="J14" s="1" cm="1">
        <f t="array" ref="J14">_xlfn.IFS(J13&gt;=$C$13-$B$26,0,I13&lt;$B$11,J13+$B$26,TRUE,0)</f>
        <v>0.15</v>
      </c>
      <c r="K14" s="3" cm="1">
        <f t="array" ref="K14">_xlfn.IFS(AND(NOT($K13=0),$L13),0,NOT($L13),$K13+$B$26,TRUE,$K13)</f>
        <v>0</v>
      </c>
      <c r="L14" s="3" t="b" cm="1">
        <f t="array" ref="L14">_xlfn.IFS(AND($I14&gt;0,$K14&gt;=$C$5-$B$26),TRUE,$R14&gt;=$B$6,FALSE,$I14=0,FALSE,TRUE,$L13)</f>
        <v>1</v>
      </c>
      <c r="M14" s="3" t="b" cm="1">
        <f t="array" ref="M14">_xlfn.IFS($N14&gt;=$B$4-$B$26,FALSE,AND($I14&gt;0,$K14&gt;=$B$5-$B$26),TRUE,AND($L14,NOT($M13)),FALSE,$M13,TRUE,TRUE,FALSE)</f>
        <v>0</v>
      </c>
      <c r="N14" s="3" cm="1">
        <f t="array" ref="N14">_xlfn.IFS($M13,$N13+$B$26,NOT($M13),0,TRUE,$M13)</f>
        <v>0</v>
      </c>
      <c r="O14" s="3" t="b" cm="1">
        <f t="array" ref="O14">_xlfn.IFS($M14,FALSE,AND($L14,NOT($M14),$R14&lt;$B$6,$I14&gt;0),TRUE,TRUE,FALSE)</f>
        <v>1</v>
      </c>
      <c r="P14" s="3" cm="1">
        <f t="array" ref="P14">_xlfn.IFS($P13&gt;=$C$7-$B$26,0,$O13,$P13+$B$26,TRUE,0)</f>
        <v>6.6666666666666666E-2</v>
      </c>
      <c r="Q14" s="3" t="b" cm="1">
        <f t="array" ref="Q14">_xlfn.IFS(AND($L14,NOT($M14),NOT($O14)),TRUE,$R14&gt;=$B$6,FALSE,AND($L14,NOT($M14),$O14,$P14=0),TRUE,TRUE,FALSE)</f>
        <v>0</v>
      </c>
      <c r="R14" s="3" cm="1">
        <f t="array" ref="R14">_xlfn.IFS(AND($Q13,$R13&lt;$B$6),$R13+1,AND(NOT($L13),$R13&gt;0),0,TRUE,$R13)</f>
        <v>2</v>
      </c>
      <c r="S14" s="1" cm="1">
        <f t="array" ref="S14">_xlfn.IFS(AND(Q13,I13&gt;$B$8),S13+$B$8,AND(Q13,I13&lt;=$B$8),S13+I13,TRUE,$S13)</f>
        <v>2</v>
      </c>
      <c r="T14" s="1">
        <f t="shared" si="1"/>
        <v>180</v>
      </c>
      <c r="U14" s="17">
        <f t="shared" si="3"/>
        <v>981.81818181818187</v>
      </c>
      <c r="V14" s="47" cm="1">
        <f t="array" ref="V14">_xlfn.IFS($B$6=1,S14*$B$10,AND(R13=0,R14&gt;=1,I14&gt;=$B$6*$B$8-1),V13+$B$6*$B$10*$B$8,AND(R13=0,R14&gt;=1,I14&lt;$B$6*$B$8-1),V13+I13*$B$10,TRUE,V13)</f>
        <v>300</v>
      </c>
      <c r="W14" s="17">
        <f t="shared" si="2"/>
        <v>1636.3636363636365</v>
      </c>
    </row>
    <row r="15" spans="1:23" x14ac:dyDescent="0.25">
      <c r="A15" s="52" t="s">
        <v>49</v>
      </c>
      <c r="B15" s="53"/>
      <c r="C15" s="53"/>
      <c r="D15" s="53"/>
      <c r="E15" s="54"/>
      <c r="G15" s="15">
        <v>13</v>
      </c>
      <c r="H15" s="1">
        <f t="shared" si="0"/>
        <v>0.2</v>
      </c>
      <c r="I15" s="15" cm="1">
        <f t="array" ref="I15">_xlfn.IFS(J14&gt;=$C$13-$B$26,MINA(I14+$B$13-S15+S14,$B$11),I14=$B$11,MINA(I14-S15+S14,$B$11),TRUE,MAXA(I14-S15+S14,0))</f>
        <v>18</v>
      </c>
      <c r="J15" s="1" cm="1">
        <f t="array" ref="J15">_xlfn.IFS(J14&gt;=$C$13-$B$26,0,I14&lt;$B$11,J14+$B$26,TRUE,0)</f>
        <v>0.16666666666666666</v>
      </c>
      <c r="K15" s="3" cm="1">
        <f t="array" ref="K15">_xlfn.IFS(AND(NOT($K14=0),$L14),0,NOT($L14),$K14+$B$26,TRUE,$K14)</f>
        <v>0</v>
      </c>
      <c r="L15" s="3" t="b" cm="1">
        <f t="array" ref="L15">_xlfn.IFS(AND($I15&gt;0,$K15&gt;=$C$5-$B$26),TRUE,$R15&gt;=$B$6,FALSE,$I15=0,FALSE,TRUE,$L14)</f>
        <v>1</v>
      </c>
      <c r="M15" s="3" t="b" cm="1">
        <f t="array" ref="M15">_xlfn.IFS($N15&gt;=$B$4-$B$26,FALSE,AND($I15&gt;0,$K15&gt;=$B$5-$B$26),TRUE,AND($L15,NOT($M14)),FALSE,$M14,TRUE,TRUE,FALSE)</f>
        <v>0</v>
      </c>
      <c r="N15" s="3" cm="1">
        <f t="array" ref="N15">_xlfn.IFS($M14,$N14+$B$26,NOT($M14),0,TRUE,$M14)</f>
        <v>0</v>
      </c>
      <c r="O15" s="3" t="b" cm="1">
        <f t="array" ref="O15">_xlfn.IFS($M15,FALSE,AND($L15,NOT($M15),$R15&lt;$B$6,$I15&gt;0),TRUE,TRUE,FALSE)</f>
        <v>1</v>
      </c>
      <c r="P15" s="3" cm="1">
        <f t="array" ref="P15">_xlfn.IFS($P14&gt;=$C$7-$B$26,0,$O14,$P14+$B$26,TRUE,0)</f>
        <v>8.3333333333333329E-2</v>
      </c>
      <c r="Q15" s="3" t="b" cm="1">
        <f t="array" ref="Q15">_xlfn.IFS(AND($L15,NOT($M15),NOT($O15)),TRUE,$R15&gt;=$B$6,FALSE,AND($L15,NOT($M15),$O15,$P15=0),TRUE,TRUE,FALSE)</f>
        <v>0</v>
      </c>
      <c r="R15" s="3" cm="1">
        <f t="array" ref="R15">_xlfn.IFS(AND($Q14,$R14&lt;$B$6),$R14+1,AND(NOT($L14),$R14&gt;0),0,TRUE,$R14)</f>
        <v>2</v>
      </c>
      <c r="S15" s="1" cm="1">
        <f t="array" ref="S15">_xlfn.IFS(AND(Q14,I14&gt;$B$8),S14+$B$8,AND(Q14,I14&lt;=$B$8),S14+I14,TRUE,$S14)</f>
        <v>2</v>
      </c>
      <c r="T15" s="1">
        <f t="shared" si="1"/>
        <v>180</v>
      </c>
      <c r="U15" s="17">
        <f t="shared" si="3"/>
        <v>900</v>
      </c>
      <c r="V15" s="47" cm="1">
        <f t="array" ref="V15">_xlfn.IFS($B$6=1,S15*$B$10,AND(R14=0,R15&gt;=1,I15&gt;=$B$6*$B$8-1),V14+$B$6*$B$10*$B$8,AND(R14=0,R15&gt;=1,I15&lt;$B$6*$B$8-1),V14+I14*$B$10,TRUE,V14)</f>
        <v>300</v>
      </c>
      <c r="W15" s="17">
        <f t="shared" si="2"/>
        <v>1500</v>
      </c>
    </row>
    <row r="16" spans="1:23" x14ac:dyDescent="0.25">
      <c r="A16" s="30" t="s">
        <v>28</v>
      </c>
      <c r="B16" s="33">
        <f>($B$9*$B$6*$B$8/(($B$6-1)*$C$7+$B$4+$C$5))</f>
        <v>900</v>
      </c>
      <c r="C16" s="4"/>
      <c r="D16" s="4" t="s">
        <v>60</v>
      </c>
      <c r="E16" s="6">
        <f>IF($B$6&gt;1,$B$4+$C$5+($B$6-1)*$C$7,$B$4+$C$5)</f>
        <v>0.30000000000000004</v>
      </c>
      <c r="G16" s="15">
        <v>14</v>
      </c>
      <c r="H16" s="1">
        <f t="shared" si="0"/>
        <v>0.21666666666666667</v>
      </c>
      <c r="I16" s="15" cm="1">
        <f t="array" ref="I16">_xlfn.IFS(J15&gt;=$C$13-$B$26,MINA(I15+$B$13-S16+S15,$B$11),I15=$B$11,MINA(I15-S16+S15,$B$11),TRUE,MAXA(I15-S16+S15,0))</f>
        <v>18</v>
      </c>
      <c r="J16" s="1" cm="1">
        <f t="array" ref="J16">_xlfn.IFS(J15&gt;=$C$13-$B$26,0,I15&lt;$B$11,J15+$B$26,TRUE,0)</f>
        <v>0.18333333333333332</v>
      </c>
      <c r="K16" s="3" cm="1">
        <f t="array" ref="K16">_xlfn.IFS(AND(NOT($K15=0),$L15),0,NOT($L15),$K15+$B$26,TRUE,$K15)</f>
        <v>0</v>
      </c>
      <c r="L16" s="3" t="b" cm="1">
        <f t="array" ref="L16">_xlfn.IFS(AND($I16&gt;0,$K16&gt;=$C$5-$B$26),TRUE,$R16&gt;=$B$6,FALSE,$I16=0,FALSE,TRUE,$L15)</f>
        <v>1</v>
      </c>
      <c r="M16" s="3" t="b" cm="1">
        <f t="array" ref="M16">_xlfn.IFS($N16&gt;=$B$4-$B$26,FALSE,AND($I16&gt;0,$K16&gt;=$B$5-$B$26),TRUE,AND($L16,NOT($M15)),FALSE,$M15,TRUE,TRUE,FALSE)</f>
        <v>0</v>
      </c>
      <c r="N16" s="3" cm="1">
        <f t="array" ref="N16">_xlfn.IFS($M15,$N15+$B$26,NOT($M15),0,TRUE,$M15)</f>
        <v>0</v>
      </c>
      <c r="O16" s="3" t="b" cm="1">
        <f t="array" ref="O16">_xlfn.IFS($M16,FALSE,AND($L16,NOT($M16),$R16&lt;$B$6,$I16&gt;0),TRUE,TRUE,FALSE)</f>
        <v>1</v>
      </c>
      <c r="P16" s="3" cm="1">
        <f t="array" ref="P16">_xlfn.IFS($P15&gt;=$C$7-$B$26,0,$O15,$P15+$B$26,TRUE,0)</f>
        <v>0</v>
      </c>
      <c r="Q16" s="3" t="b" cm="1">
        <f t="array" ref="Q16">_xlfn.IFS(AND($L16,NOT($M16),NOT($O16)),TRUE,$R16&gt;=$B$6,FALSE,AND($L16,NOT($M16),$O16,$P16=0),TRUE,TRUE,FALSE)</f>
        <v>1</v>
      </c>
      <c r="R16" s="3" cm="1">
        <f t="array" ref="R16">_xlfn.IFS(AND($Q15,$R15&lt;$B$6),$R15+1,AND(NOT($L15),$R15&gt;0),0,TRUE,$R15)</f>
        <v>2</v>
      </c>
      <c r="S16" s="1" cm="1">
        <f t="array" ref="S16">_xlfn.IFS(AND(Q15,I15&gt;$B$8),S15+$B$8,AND(Q15,I15&lt;=$B$8),S15+I15,TRUE,$S15)</f>
        <v>2</v>
      </c>
      <c r="T16" s="1">
        <f t="shared" si="1"/>
        <v>180</v>
      </c>
      <c r="U16" s="17">
        <f t="shared" si="3"/>
        <v>830.76923076923072</v>
      </c>
      <c r="V16" s="47" cm="1">
        <f t="array" ref="V16">_xlfn.IFS($B$6=1,S16*$B$10,AND(R15=0,R16&gt;=1,I16&gt;=$B$6*$B$8-1),V15+$B$6*$B$10*$B$8,AND(R15=0,R16&gt;=1,I16&lt;$B$6*$B$8-1),V15+I15*$B$10,TRUE,V15)</f>
        <v>300</v>
      </c>
      <c r="W16" s="17">
        <f t="shared" si="2"/>
        <v>1384.6153846153845</v>
      </c>
    </row>
    <row r="17" spans="1:23" x14ac:dyDescent="0.25">
      <c r="A17" s="31" t="s">
        <v>27</v>
      </c>
      <c r="B17" s="34">
        <f>$B$9*$B$12</f>
        <v>180</v>
      </c>
      <c r="C17" s="4"/>
      <c r="D17" s="4"/>
      <c r="E17" s="6"/>
      <c r="G17" s="15">
        <v>15</v>
      </c>
      <c r="H17" s="1">
        <f t="shared" si="0"/>
        <v>0.23333333333333334</v>
      </c>
      <c r="I17" s="15" cm="1">
        <f t="array" ref="I17">_xlfn.IFS(J16&gt;=$C$13-$B$26,MINA(I16+$B$13-S17+S16,$B$11),I16=$B$11,MINA(I16-S17+S16,$B$11),TRUE,MAXA(I16-S17+S16,0))</f>
        <v>17</v>
      </c>
      <c r="J17" s="1" cm="1">
        <f t="array" ref="J17">_xlfn.IFS(J16&gt;=$C$13-$B$26,0,I16&lt;$B$11,J16+$B$26,TRUE,0)</f>
        <v>0.19999999999999998</v>
      </c>
      <c r="K17" s="3" cm="1">
        <f t="array" ref="K17">_xlfn.IFS(AND(NOT($K16=0),$L16),0,NOT($L16),$K16+$B$26,TRUE,$K16)</f>
        <v>0</v>
      </c>
      <c r="L17" s="3" t="b" cm="1">
        <f t="array" ref="L17">_xlfn.IFS(AND($I17&gt;0,$K17&gt;=$C$5-$B$26),TRUE,$R17&gt;=$B$6,FALSE,$I17=0,FALSE,TRUE,$L16)</f>
        <v>0</v>
      </c>
      <c r="M17" s="3" t="b" cm="1">
        <f t="array" ref="M17">_xlfn.IFS($N17&gt;=$B$4-$B$26,FALSE,AND($I17&gt;0,$K17&gt;=$B$5-$B$26),TRUE,AND($L17,NOT($M16)),FALSE,$M16,TRUE,TRUE,FALSE)</f>
        <v>0</v>
      </c>
      <c r="N17" s="3" cm="1">
        <f t="array" ref="N17">_xlfn.IFS($M16,$N16+$B$26,NOT($M16),0,TRUE,$M16)</f>
        <v>0</v>
      </c>
      <c r="O17" s="3" t="b" cm="1">
        <f t="array" ref="O17">_xlfn.IFS($M17,FALSE,AND($L17,NOT($M17),$R17&lt;$B$6,$I17&gt;0),TRUE,TRUE,FALSE)</f>
        <v>0</v>
      </c>
      <c r="P17" s="3" cm="1">
        <f t="array" ref="P17">_xlfn.IFS($P16&gt;=$C$7-$B$26,0,$O16,$P16+$B$26,TRUE,0)</f>
        <v>1.6666666666666666E-2</v>
      </c>
      <c r="Q17" s="3" t="b" cm="1">
        <f t="array" ref="Q17">_xlfn.IFS(AND($L17,NOT($M17),NOT($O17)),TRUE,$R17&gt;=$B$6,FALSE,AND($L17,NOT($M17),$O17,$P17=0),TRUE,TRUE,FALSE)</f>
        <v>0</v>
      </c>
      <c r="R17" s="3" cm="1">
        <f t="array" ref="R17">_xlfn.IFS(AND($Q16,$R16&lt;$B$6),$R16+1,AND(NOT($L16),$R16&gt;0),0,TRUE,$R16)</f>
        <v>3</v>
      </c>
      <c r="S17" s="1" cm="1">
        <f t="array" ref="S17">_xlfn.IFS(AND(Q16,I16&gt;$B$8),S16+$B$8,AND(Q16,I16&lt;=$B$8),S16+I16,TRUE,$S16)</f>
        <v>3</v>
      </c>
      <c r="T17" s="1">
        <f t="shared" si="1"/>
        <v>270</v>
      </c>
      <c r="U17" s="17">
        <f t="shared" si="3"/>
        <v>1157.1428571428571</v>
      </c>
      <c r="V17" s="47" cm="1">
        <f t="array" ref="V17">_xlfn.IFS($B$6=1,S17*$B$10,AND(R16=0,R17&gt;=1,I17&gt;=$B$6*$B$8-1),V16+$B$6*$B$10*$B$8,AND(R16=0,R17&gt;=1,I17&lt;$B$6*$B$8-1),V16+I16*$B$10,TRUE,V16)</f>
        <v>300</v>
      </c>
      <c r="W17" s="17">
        <f t="shared" si="2"/>
        <v>1285.7142857142858</v>
      </c>
    </row>
    <row r="18" spans="1:23" ht="14.4" thickBot="1" x14ac:dyDescent="0.3">
      <c r="A18" s="32" t="s">
        <v>30</v>
      </c>
      <c r="B18" s="35">
        <f>$U$3603</f>
        <v>205.5</v>
      </c>
      <c r="C18" s="7"/>
      <c r="D18" s="7"/>
      <c r="E18" s="8"/>
      <c r="G18" s="15">
        <v>16</v>
      </c>
      <c r="H18" s="1">
        <f t="shared" si="0"/>
        <v>0.25</v>
      </c>
      <c r="I18" s="15" cm="1">
        <f t="array" ref="I18">_xlfn.IFS(J17&gt;=$C$13-$B$26,MINA(I17+$B$13-S18+S17,$B$11),I17=$B$11,MINA(I17-S18+S17,$B$11),TRUE,MAXA(I17-S18+S17,0))</f>
        <v>17</v>
      </c>
      <c r="J18" s="1" cm="1">
        <f t="array" ref="J18">_xlfn.IFS(J17&gt;=$C$13-$B$26,0,I17&lt;$B$11,J17+$B$26,TRUE,0)</f>
        <v>0.21666666666666665</v>
      </c>
      <c r="K18" s="3" cm="1">
        <f t="array" ref="K18">_xlfn.IFS(AND(NOT($K17=0),$L17),0,NOT($L17),$K17+$B$26,TRUE,$K17)</f>
        <v>1.6666666666666666E-2</v>
      </c>
      <c r="L18" s="3" t="b" cm="1">
        <f t="array" ref="L18">_xlfn.IFS(AND($I18&gt;0,$K18&gt;=$C$5-$B$26),TRUE,$R18&gt;=$B$6,FALSE,$I18=0,FALSE,TRUE,$L17)</f>
        <v>0</v>
      </c>
      <c r="M18" s="3" t="b" cm="1">
        <f t="array" ref="M18">_xlfn.IFS($N18&gt;=$B$4-$B$26,FALSE,AND($I18&gt;0,$K18&gt;=$B$5-$B$26),TRUE,AND($L18,NOT($M17)),FALSE,$M17,TRUE,TRUE,FALSE)</f>
        <v>0</v>
      </c>
      <c r="N18" s="3" cm="1">
        <f t="array" ref="N18">_xlfn.IFS($M17,$N17+$B$26,NOT($M17),0,TRUE,$M17)</f>
        <v>0</v>
      </c>
      <c r="O18" s="3" t="b" cm="1">
        <f t="array" ref="O18">_xlfn.IFS($M18,FALSE,AND($L18,NOT($M18),$R18&lt;$B$6,$I18&gt;0),TRUE,TRUE,FALSE)</f>
        <v>0</v>
      </c>
      <c r="P18" s="3" cm="1">
        <f t="array" ref="P18">_xlfn.IFS($P17&gt;=$C$7-$B$26,0,$O17,$P17+$B$26,TRUE,0)</f>
        <v>0</v>
      </c>
      <c r="Q18" s="3" t="b" cm="1">
        <f t="array" ref="Q18">_xlfn.IFS(AND($L18,NOT($M18),NOT($O18)),TRUE,$R18&gt;=$B$6,FALSE,AND($L18,NOT($M18),$O18,$P18=0),TRUE,TRUE,FALSE)</f>
        <v>0</v>
      </c>
      <c r="R18" s="3" cm="1">
        <f t="array" ref="R18">_xlfn.IFS(AND($Q17,$R17&lt;$B$6),$R17+1,AND(NOT($L17),$R17&gt;0),0,TRUE,$R17)</f>
        <v>0</v>
      </c>
      <c r="S18" s="1" cm="1">
        <f t="array" ref="S18">_xlfn.IFS(AND(Q17,I17&gt;$B$8),S17+$B$8,AND(Q17,I17&lt;=$B$8),S17+I17,TRUE,$S17)</f>
        <v>3</v>
      </c>
      <c r="T18" s="1">
        <f t="shared" si="1"/>
        <v>270</v>
      </c>
      <c r="U18" s="17">
        <f t="shared" si="3"/>
        <v>1080</v>
      </c>
      <c r="V18" s="47" cm="1">
        <f t="array" ref="V18">_xlfn.IFS($B$6=1,S18*$B$10,AND(R17=0,R18&gt;=1,I18&gt;=$B$6*$B$8-1),V17+$B$6*$B$10*$B$8,AND(R17=0,R18&gt;=1,I18&lt;$B$6*$B$8-1),V17+I17*$B$10,TRUE,V17)</f>
        <v>300</v>
      </c>
      <c r="W18" s="17">
        <f t="shared" si="2"/>
        <v>1200</v>
      </c>
    </row>
    <row r="19" spans="1:23" ht="14.4" thickBot="1" x14ac:dyDescent="0.3">
      <c r="G19" s="15">
        <v>17</v>
      </c>
      <c r="H19" s="1">
        <f t="shared" si="0"/>
        <v>0.26666666666666666</v>
      </c>
      <c r="I19" s="15" cm="1">
        <f t="array" ref="I19">_xlfn.IFS(J18&gt;=$C$13-$B$26,MINA(I18+$B$13-S19+S18,$B$11),I18=$B$11,MINA(I18-S19+S18,$B$11),TRUE,MAXA(I18-S19+S18,0))</f>
        <v>17</v>
      </c>
      <c r="J19" s="1" cm="1">
        <f t="array" ref="J19">_xlfn.IFS(J18&gt;=$C$13-$B$26,0,I18&lt;$B$11,J18+$B$26,TRUE,0)</f>
        <v>0.23333333333333331</v>
      </c>
      <c r="K19" s="3" cm="1">
        <f t="array" ref="K19">_xlfn.IFS(AND(NOT($K18=0),$L18),0,NOT($L18),$K18+$B$26,TRUE,$K18)</f>
        <v>3.3333333333333333E-2</v>
      </c>
      <c r="L19" s="3" t="b" cm="1">
        <f t="array" ref="L19">_xlfn.IFS(AND($I19&gt;0,$K19&gt;=$C$5-$B$26),TRUE,$R19&gt;=$B$6,FALSE,$I19=0,FALSE,TRUE,$L18)</f>
        <v>1</v>
      </c>
      <c r="M19" s="3" t="b" cm="1">
        <f t="array" ref="M19">_xlfn.IFS($N19&gt;=$B$4-$B$26,FALSE,AND($I19&gt;0,$K19&gt;=$B$5-$B$26),TRUE,AND($L19,NOT($M18)),FALSE,$M18,TRUE,TRUE,FALSE)</f>
        <v>1</v>
      </c>
      <c r="N19" s="3" cm="1">
        <f t="array" ref="N19">_xlfn.IFS($M18,$N18+$B$26,NOT($M18),0,TRUE,$M18)</f>
        <v>0</v>
      </c>
      <c r="O19" s="3" t="b" cm="1">
        <f t="array" ref="O19">_xlfn.IFS($M19,FALSE,AND($L19,NOT($M19),$R19&lt;$B$6,$I19&gt;0),TRUE,TRUE,FALSE)</f>
        <v>0</v>
      </c>
      <c r="P19" s="3" cm="1">
        <f t="array" ref="P19">_xlfn.IFS($P18&gt;=$C$7-$B$26,0,$O18,$P18+$B$26,TRUE,0)</f>
        <v>0</v>
      </c>
      <c r="Q19" s="3" t="b" cm="1">
        <f t="array" ref="Q19">_xlfn.IFS(AND($L19,NOT($M19),NOT($O19)),TRUE,$R19&gt;=$B$6,FALSE,AND($L19,NOT($M19),$O19,$P19=0),TRUE,TRUE,FALSE)</f>
        <v>0</v>
      </c>
      <c r="R19" s="3" cm="1">
        <f t="array" ref="R19">_xlfn.IFS(AND($Q18,$R18&lt;$B$6),$R18+1,AND(NOT($L18),$R18&gt;0),0,TRUE,$R18)</f>
        <v>0</v>
      </c>
      <c r="S19" s="1" cm="1">
        <f t="array" ref="S19">_xlfn.IFS(AND(Q18,I18&gt;$B$8),S18+$B$8,AND(Q18,I18&lt;=$B$8),S18+I18,TRUE,$S18)</f>
        <v>3</v>
      </c>
      <c r="T19" s="1">
        <f t="shared" si="1"/>
        <v>270</v>
      </c>
      <c r="U19" s="17">
        <f t="shared" si="3"/>
        <v>1012.5</v>
      </c>
      <c r="V19" s="47" cm="1">
        <f t="array" ref="V19">_xlfn.IFS($B$6=1,S19*$B$10,AND(R18=0,R19&gt;=1,I19&gt;=$B$6*$B$8-1),V18+$B$6*$B$10*$B$8,AND(R18=0,R19&gt;=1,I19&lt;$B$6*$B$8-1),V18+I18*$B$10,TRUE,V18)</f>
        <v>300</v>
      </c>
      <c r="W19" s="17">
        <f t="shared" si="2"/>
        <v>1125</v>
      </c>
    </row>
    <row r="20" spans="1:23" x14ac:dyDescent="0.25">
      <c r="A20" s="55" t="s">
        <v>50</v>
      </c>
      <c r="B20" s="56"/>
      <c r="G20" s="15">
        <v>18</v>
      </c>
      <c r="H20" s="1">
        <f t="shared" si="0"/>
        <v>0.28333333333333333</v>
      </c>
      <c r="I20" s="15" cm="1">
        <f t="array" ref="I20">_xlfn.IFS(J19&gt;=$C$13-$B$26,MINA(I19+$B$13-S20+S19,$B$11),I19=$B$11,MINA(I19-S20+S19,$B$11),TRUE,MAXA(I19-S20+S19,0))</f>
        <v>17</v>
      </c>
      <c r="J20" s="1" cm="1">
        <f t="array" ref="J20">_xlfn.IFS(J19&gt;=$C$13-$B$26,0,I19&lt;$B$11,J19+$B$26,TRUE,0)</f>
        <v>0.24999999999999997</v>
      </c>
      <c r="K20" s="3" cm="1">
        <f t="array" ref="K20">_xlfn.IFS(AND(NOT($K19=0),$L19),0,NOT($L19),$K19+$B$26,TRUE,$K19)</f>
        <v>0</v>
      </c>
      <c r="L20" s="3" t="b" cm="1">
        <f t="array" ref="L20">_xlfn.IFS(AND($I20&gt;0,$K20&gt;=$C$5-$B$26),TRUE,$R20&gt;=$B$6,FALSE,$I20=0,FALSE,TRUE,$L19)</f>
        <v>1</v>
      </c>
      <c r="M20" s="3" t="b" cm="1">
        <f t="array" ref="M20">_xlfn.IFS($N20&gt;=$B$4-$B$26,FALSE,AND($I20&gt;0,$K20&gt;=$B$5-$B$26),TRUE,AND($L20,NOT($M19)),FALSE,$M19,TRUE,TRUE,FALSE)</f>
        <v>1</v>
      </c>
      <c r="N20" s="3" cm="1">
        <f t="array" ref="N20">_xlfn.IFS($M19,$N19+$B$26,NOT($M19),0,TRUE,$M19)</f>
        <v>1.6666666666666666E-2</v>
      </c>
      <c r="O20" s="3" t="b" cm="1">
        <f t="array" ref="O20">_xlfn.IFS($M20,FALSE,AND($L20,NOT($M20),$R20&lt;$B$6,$I20&gt;0),TRUE,TRUE,FALSE)</f>
        <v>0</v>
      </c>
      <c r="P20" s="3" cm="1">
        <f t="array" ref="P20">_xlfn.IFS($P19&gt;=$C$7-$B$26,0,$O19,$P19+$B$26,TRUE,0)</f>
        <v>0</v>
      </c>
      <c r="Q20" s="3" t="b" cm="1">
        <f t="array" ref="Q20">_xlfn.IFS(AND($L20,NOT($M20),NOT($O20)),TRUE,$R20&gt;=$B$6,FALSE,AND($L20,NOT($M20),$O20,$P20=0),TRUE,TRUE,FALSE)</f>
        <v>0</v>
      </c>
      <c r="R20" s="3" cm="1">
        <f t="array" ref="R20">_xlfn.IFS(AND($Q19,$R19&lt;$B$6),$R19+1,AND(NOT($L19),$R19&gt;0),0,TRUE,$R19)</f>
        <v>0</v>
      </c>
      <c r="S20" s="1" cm="1">
        <f t="array" ref="S20">_xlfn.IFS(AND(Q19,I19&gt;$B$8),S19+$B$8,AND(Q19,I19&lt;=$B$8),S19+I19,TRUE,$S19)</f>
        <v>3</v>
      </c>
      <c r="T20" s="1">
        <f t="shared" si="1"/>
        <v>270</v>
      </c>
      <c r="U20" s="17">
        <f t="shared" si="3"/>
        <v>952.94117647058829</v>
      </c>
      <c r="V20" s="47" cm="1">
        <f t="array" ref="V20">_xlfn.IFS($B$6=1,S20*$B$10,AND(R19=0,R20&gt;=1,I20&gt;=$B$6*$B$8-1),V19+$B$6*$B$10*$B$8,AND(R19=0,R20&gt;=1,I20&lt;$B$6*$B$8-1),V19+I19*$B$10,TRUE,V19)</f>
        <v>300</v>
      </c>
      <c r="W20" s="17">
        <f t="shared" si="2"/>
        <v>1058.8235294117646</v>
      </c>
    </row>
    <row r="21" spans="1:23" x14ac:dyDescent="0.25">
      <c r="A21" s="18" t="s">
        <v>57</v>
      </c>
      <c r="B21" s="6">
        <f>($B$10*$B$6*$B$8/(($B$6-1)*$C$7+$B$4+$C$5))</f>
        <v>1000</v>
      </c>
      <c r="G21" s="15">
        <v>19</v>
      </c>
      <c r="H21" s="1">
        <f t="shared" si="0"/>
        <v>0.3</v>
      </c>
      <c r="I21" s="15" cm="1">
        <f t="array" ref="I21">_xlfn.IFS(J20&gt;=$C$13-$B$26,MINA(I20+$B$13-S21+S20,$B$11),I20=$B$11,MINA(I20-S21+S20,$B$11),TRUE,MAXA(I20-S21+S20,0))</f>
        <v>17</v>
      </c>
      <c r="J21" s="1" cm="1">
        <f t="array" ref="J21">_xlfn.IFS(J20&gt;=$C$13-$B$26,0,I20&lt;$B$11,J20+$B$26,TRUE,0)</f>
        <v>0.26666666666666666</v>
      </c>
      <c r="K21" s="3" cm="1">
        <f t="array" ref="K21">_xlfn.IFS(AND(NOT($K20=0),$L20),0,NOT($L20),$K20+$B$26,TRUE,$K20)</f>
        <v>0</v>
      </c>
      <c r="L21" s="3" t="b" cm="1">
        <f t="array" ref="L21">_xlfn.IFS(AND($I21&gt;0,$K21&gt;=$C$5-$B$26),TRUE,$R21&gt;=$B$6,FALSE,$I21=0,FALSE,TRUE,$L20)</f>
        <v>1</v>
      </c>
      <c r="M21" s="3" t="b" cm="1">
        <f t="array" ref="M21">_xlfn.IFS($N21&gt;=$B$4-$B$26,FALSE,AND($I21&gt;0,$K21&gt;=$B$5-$B$26),TRUE,AND($L21,NOT($M20)),FALSE,$M20,TRUE,TRUE,FALSE)</f>
        <v>0</v>
      </c>
      <c r="N21" s="3" cm="1">
        <f t="array" ref="N21">_xlfn.IFS($M20,$N20+$B$26,NOT($M20),0,TRUE,$M20)</f>
        <v>3.3333333333333333E-2</v>
      </c>
      <c r="O21" s="3" t="b" cm="1">
        <f t="array" ref="O21">_xlfn.IFS($M21,FALSE,AND($L21,NOT($M21),$R21&lt;$B$6,$I21&gt;0),TRUE,TRUE,FALSE)</f>
        <v>1</v>
      </c>
      <c r="P21" s="3" cm="1">
        <f t="array" ref="P21">_xlfn.IFS($P20&gt;=$C$7-$B$26,0,$O20,$P20+$B$26,TRUE,0)</f>
        <v>0</v>
      </c>
      <c r="Q21" s="3" t="b" cm="1">
        <f t="array" ref="Q21">_xlfn.IFS(AND($L21,NOT($M21),NOT($O21)),TRUE,$R21&gt;=$B$6,FALSE,AND($L21,NOT($M21),$O21,$P21=0),TRUE,TRUE,FALSE)</f>
        <v>1</v>
      </c>
      <c r="R21" s="3" cm="1">
        <f t="array" ref="R21">_xlfn.IFS(AND($Q20,$R20&lt;$B$6),$R20+1,AND(NOT($L20),$R20&gt;0),0,TRUE,$R20)</f>
        <v>0</v>
      </c>
      <c r="S21" s="1" cm="1">
        <f t="array" ref="S21">_xlfn.IFS(AND(Q20,I20&gt;$B$8),S20+$B$8,AND(Q20,I20&lt;=$B$8),S20+I20,TRUE,$S20)</f>
        <v>3</v>
      </c>
      <c r="T21" s="1">
        <f t="shared" si="1"/>
        <v>270</v>
      </c>
      <c r="U21" s="17">
        <f t="shared" si="3"/>
        <v>900</v>
      </c>
      <c r="V21" s="47" cm="1">
        <f t="array" ref="V21">_xlfn.IFS($B$6=1,S21*$B$10,AND(R20=0,R21&gt;=1,I21&gt;=$B$6*$B$8-1),V20+$B$6*$B$10*$B$8,AND(R20=0,R21&gt;=1,I21&lt;$B$6*$B$8-1),V20+I20*$B$10,TRUE,V20)</f>
        <v>300</v>
      </c>
      <c r="W21" s="17">
        <f t="shared" si="2"/>
        <v>1000</v>
      </c>
    </row>
    <row r="22" spans="1:23" x14ac:dyDescent="0.25">
      <c r="A22" s="19" t="s">
        <v>58</v>
      </c>
      <c r="B22" s="6">
        <f>$B$10*$B$12</f>
        <v>200</v>
      </c>
      <c r="G22" s="15">
        <v>20</v>
      </c>
      <c r="H22" s="1">
        <f t="shared" si="0"/>
        <v>0.31666666666666665</v>
      </c>
      <c r="I22" s="15" cm="1">
        <f t="array" ref="I22">_xlfn.IFS(J21&gt;=$C$13-$B$26,MINA(I21+$B$13-S22+S21,$B$11),I21=$B$11,MINA(I21-S22+S21,$B$11),TRUE,MAXA(I21-S22+S21,0))</f>
        <v>16</v>
      </c>
      <c r="J22" s="1" cm="1">
        <f t="array" ref="J22">_xlfn.IFS(J21&gt;=$C$13-$B$26,0,I21&lt;$B$11,J21+$B$26,TRUE,0)</f>
        <v>0.28333333333333333</v>
      </c>
      <c r="K22" s="3" cm="1">
        <f t="array" ref="K22">_xlfn.IFS(AND(NOT($K21=0),$L21),0,NOT($L21),$K21+$B$26,TRUE,$K21)</f>
        <v>0</v>
      </c>
      <c r="L22" s="3" t="b" cm="1">
        <f t="array" ref="L22">_xlfn.IFS(AND($I22&gt;0,$K22&gt;=$C$5-$B$26),TRUE,$R22&gt;=$B$6,FALSE,$I22=0,FALSE,TRUE,$L21)</f>
        <v>1</v>
      </c>
      <c r="M22" s="3" t="b" cm="1">
        <f t="array" ref="M22">_xlfn.IFS($N22&gt;=$B$4-$B$26,FALSE,AND($I22&gt;0,$K22&gt;=$B$5-$B$26),TRUE,AND($L22,NOT($M21)),FALSE,$M21,TRUE,TRUE,FALSE)</f>
        <v>0</v>
      </c>
      <c r="N22" s="3" cm="1">
        <f t="array" ref="N22">_xlfn.IFS($M21,$N21+$B$26,NOT($M21),0,TRUE,$M21)</f>
        <v>0</v>
      </c>
      <c r="O22" s="3" t="b" cm="1">
        <f t="array" ref="O22">_xlfn.IFS($M22,FALSE,AND($L22,NOT($M22),$R22&lt;$B$6,$I22&gt;0),TRUE,TRUE,FALSE)</f>
        <v>1</v>
      </c>
      <c r="P22" s="3" cm="1">
        <f t="array" ref="P22">_xlfn.IFS($P21&gt;=$C$7-$B$26,0,$O21,$P21+$B$26,TRUE,0)</f>
        <v>1.6666666666666666E-2</v>
      </c>
      <c r="Q22" s="3" t="b" cm="1">
        <f t="array" ref="Q22">_xlfn.IFS(AND($L22,NOT($M22),NOT($O22)),TRUE,$R22&gt;=$B$6,FALSE,AND($L22,NOT($M22),$O22,$P22=0),TRUE,TRUE,FALSE)</f>
        <v>0</v>
      </c>
      <c r="R22" s="3" cm="1">
        <f t="array" ref="R22">_xlfn.IFS(AND($Q21,$R21&lt;$B$6),$R21+1,AND(NOT($L21),$R21&gt;0),0,TRUE,$R21)</f>
        <v>1</v>
      </c>
      <c r="S22" s="1" cm="1">
        <f t="array" ref="S22">_xlfn.IFS(AND(Q21,I21&gt;$B$8),S21+$B$8,AND(Q21,I21&lt;=$B$8),S21+I21,TRUE,$S21)</f>
        <v>4</v>
      </c>
      <c r="T22" s="1">
        <f t="shared" si="1"/>
        <v>360</v>
      </c>
      <c r="U22" s="17">
        <f t="shared" si="3"/>
        <v>1136.8421052631579</v>
      </c>
      <c r="V22" s="47" cm="1">
        <f t="array" ref="V22">_xlfn.IFS($B$6=1,S22*$B$10,AND(R21=0,R22&gt;=1,I22&gt;=$B$6*$B$8-1),V21+$B$6*$B$10*$B$8,AND(R21=0,R22&gt;=1,I22&lt;$B$6*$B$8-1),V21+I21*$B$10,TRUE,V21)</f>
        <v>600</v>
      </c>
      <c r="W22" s="17">
        <f t="shared" si="2"/>
        <v>1894.7368421052633</v>
      </c>
    </row>
    <row r="23" spans="1:23" ht="14.4" thickBot="1" x14ac:dyDescent="0.3">
      <c r="A23" s="21" t="s">
        <v>32</v>
      </c>
      <c r="B23" s="8">
        <f>$W$3603</f>
        <v>228.33333333333334</v>
      </c>
      <c r="G23" s="15">
        <v>21</v>
      </c>
      <c r="H23" s="1">
        <f t="shared" si="0"/>
        <v>0.33333333333333331</v>
      </c>
      <c r="I23" s="15" cm="1">
        <f t="array" ref="I23">_xlfn.IFS(J22&gt;=$C$13-$B$26,MINA(I22+$B$13-S23+S22,$B$11),I22=$B$11,MINA(I22-S23+S22,$B$11),TRUE,MAXA(I22-S23+S22,0))</f>
        <v>16</v>
      </c>
      <c r="J23" s="1" cm="1">
        <f t="array" ref="J23">_xlfn.IFS(J22&gt;=$C$13-$B$26,0,I22&lt;$B$11,J22+$B$26,TRUE,0)</f>
        <v>0.3</v>
      </c>
      <c r="K23" s="3" cm="1">
        <f t="array" ref="K23">_xlfn.IFS(AND(NOT($K22=0),$L22),0,NOT($L22),$K22+$B$26,TRUE,$K22)</f>
        <v>0</v>
      </c>
      <c r="L23" s="3" t="b" cm="1">
        <f t="array" ref="L23">_xlfn.IFS(AND($I23&gt;0,$K23&gt;=$C$5-$B$26),TRUE,$R23&gt;=$B$6,FALSE,$I23=0,FALSE,TRUE,$L22)</f>
        <v>1</v>
      </c>
      <c r="M23" s="3" t="b" cm="1">
        <f t="array" ref="M23">_xlfn.IFS($N23&gt;=$B$4-$B$26,FALSE,AND($I23&gt;0,$K23&gt;=$B$5-$B$26),TRUE,AND($L23,NOT($M22)),FALSE,$M22,TRUE,TRUE,FALSE)</f>
        <v>0</v>
      </c>
      <c r="N23" s="3" cm="1">
        <f t="array" ref="N23">_xlfn.IFS($M22,$N22+$B$26,NOT($M22),0,TRUE,$M22)</f>
        <v>0</v>
      </c>
      <c r="O23" s="3" t="b" cm="1">
        <f t="array" ref="O23">_xlfn.IFS($M23,FALSE,AND($L23,NOT($M23),$R23&lt;$B$6,$I23&gt;0),TRUE,TRUE,FALSE)</f>
        <v>1</v>
      </c>
      <c r="P23" s="3" cm="1">
        <f t="array" ref="P23">_xlfn.IFS($P22&gt;=$C$7-$B$26,0,$O22,$P22+$B$26,TRUE,0)</f>
        <v>3.3333333333333333E-2</v>
      </c>
      <c r="Q23" s="3" t="b" cm="1">
        <f t="array" ref="Q23">_xlfn.IFS(AND($L23,NOT($M23),NOT($O23)),TRUE,$R23&gt;=$B$6,FALSE,AND($L23,NOT($M23),$O23,$P23=0),TRUE,TRUE,FALSE)</f>
        <v>0</v>
      </c>
      <c r="R23" s="3" cm="1">
        <f t="array" ref="R23">_xlfn.IFS(AND($Q22,$R22&lt;$B$6),$R22+1,AND(NOT($L22),$R22&gt;0),0,TRUE,$R22)</f>
        <v>1</v>
      </c>
      <c r="S23" s="1" cm="1">
        <f t="array" ref="S23">_xlfn.IFS(AND(Q22,I22&gt;$B$8),S22+$B$8,AND(Q22,I22&lt;=$B$8),S22+I22,TRUE,$S22)</f>
        <v>4</v>
      </c>
      <c r="T23" s="1">
        <f t="shared" si="1"/>
        <v>360</v>
      </c>
      <c r="U23" s="17">
        <f t="shared" si="3"/>
        <v>1080</v>
      </c>
      <c r="V23" s="47" cm="1">
        <f t="array" ref="V23">_xlfn.IFS($B$6=1,S23*$B$10,AND(R22=0,R23&gt;=1,I23&gt;=$B$6*$B$8-1),V22+$B$6*$B$10*$B$8,AND(R22=0,R23&gt;=1,I23&lt;$B$6*$B$8-1),V22+I22*$B$10,TRUE,V22)</f>
        <v>600</v>
      </c>
      <c r="W23" s="17">
        <f t="shared" si="2"/>
        <v>1800</v>
      </c>
    </row>
    <row r="24" spans="1:23" x14ac:dyDescent="0.25">
      <c r="G24" s="15">
        <v>22</v>
      </c>
      <c r="H24" s="1">
        <f t="shared" si="0"/>
        <v>0.35</v>
      </c>
      <c r="I24" s="15" cm="1">
        <f t="array" ref="I24">_xlfn.IFS(J23&gt;=$C$13-$B$26,MINA(I23+$B$13-S24+S23,$B$11),I23=$B$11,MINA(I23-S24+S23,$B$11),TRUE,MAXA(I23-S24+S23,0))</f>
        <v>16</v>
      </c>
      <c r="J24" s="1" cm="1">
        <f t="array" ref="J24">_xlfn.IFS(J23&gt;=$C$13-$B$26,0,I23&lt;$B$11,J23+$B$26,TRUE,0)</f>
        <v>0.31666666666666665</v>
      </c>
      <c r="K24" s="3" cm="1">
        <f t="array" ref="K24">_xlfn.IFS(AND(NOT($K23=0),$L23),0,NOT($L23),$K23+$B$26,TRUE,$K23)</f>
        <v>0</v>
      </c>
      <c r="L24" s="3" t="b" cm="1">
        <f t="array" ref="L24">_xlfn.IFS(AND($I24&gt;0,$K24&gt;=$C$5-$B$26),TRUE,$R24&gt;=$B$6,FALSE,$I24=0,FALSE,TRUE,$L23)</f>
        <v>1</v>
      </c>
      <c r="M24" s="3" t="b" cm="1">
        <f t="array" ref="M24">_xlfn.IFS($N24&gt;=$B$4-$B$26,FALSE,AND($I24&gt;0,$K24&gt;=$B$5-$B$26),TRUE,AND($L24,NOT($M23)),FALSE,$M23,TRUE,TRUE,FALSE)</f>
        <v>0</v>
      </c>
      <c r="N24" s="3" cm="1">
        <f t="array" ref="N24">_xlfn.IFS($M23,$N23+$B$26,NOT($M23),0,TRUE,$M23)</f>
        <v>0</v>
      </c>
      <c r="O24" s="3" t="b" cm="1">
        <f t="array" ref="O24">_xlfn.IFS($M24,FALSE,AND($L24,NOT($M24),$R24&lt;$B$6,$I24&gt;0),TRUE,TRUE,FALSE)</f>
        <v>1</v>
      </c>
      <c r="P24" s="3" cm="1">
        <f t="array" ref="P24">_xlfn.IFS($P23&gt;=$C$7-$B$26,0,$O23,$P23+$B$26,TRUE,0)</f>
        <v>0.05</v>
      </c>
      <c r="Q24" s="3" t="b" cm="1">
        <f t="array" ref="Q24">_xlfn.IFS(AND($L24,NOT($M24),NOT($O24)),TRUE,$R24&gt;=$B$6,FALSE,AND($L24,NOT($M24),$O24,$P24=0),TRUE,TRUE,FALSE)</f>
        <v>0</v>
      </c>
      <c r="R24" s="3" cm="1">
        <f t="array" ref="R24">_xlfn.IFS(AND($Q23,$R23&lt;$B$6),$R23+1,AND(NOT($L23),$R23&gt;0),0,TRUE,$R23)</f>
        <v>1</v>
      </c>
      <c r="S24" s="1" cm="1">
        <f t="array" ref="S24">_xlfn.IFS(AND(Q23,I23&gt;$B$8),S23+$B$8,AND(Q23,I23&lt;=$B$8),S23+I23,TRUE,$S23)</f>
        <v>4</v>
      </c>
      <c r="T24" s="1">
        <f t="shared" si="1"/>
        <v>360</v>
      </c>
      <c r="U24" s="17">
        <f t="shared" si="3"/>
        <v>1028.5714285714287</v>
      </c>
      <c r="V24" s="47" cm="1">
        <f t="array" ref="V24">_xlfn.IFS($B$6=1,S24*$B$10,AND(R23=0,R24&gt;=1,I24&gt;=$B$6*$B$8-1),V23+$B$6*$B$10*$B$8,AND(R23=0,R24&gt;=1,I24&lt;$B$6*$B$8-1),V23+I23*$B$10,TRUE,V23)</f>
        <v>600</v>
      </c>
      <c r="W24" s="17">
        <f t="shared" si="2"/>
        <v>1714.2857142857144</v>
      </c>
    </row>
    <row r="25" spans="1:23" x14ac:dyDescent="0.25">
      <c r="A25" s="14" t="s">
        <v>14</v>
      </c>
      <c r="B25" s="14">
        <v>60</v>
      </c>
      <c r="G25" s="15">
        <v>23</v>
      </c>
      <c r="H25" s="1">
        <f t="shared" si="0"/>
        <v>0.36666666666666664</v>
      </c>
      <c r="I25" s="15" cm="1">
        <f t="array" ref="I25">_xlfn.IFS(J24&gt;=$C$13-$B$26,MINA(I24+$B$13-S25+S24,$B$11),I24=$B$11,MINA(I24-S25+S24,$B$11),TRUE,MAXA(I24-S25+S24,0))</f>
        <v>16</v>
      </c>
      <c r="J25" s="1" cm="1">
        <f t="array" ref="J25">_xlfn.IFS(J24&gt;=$C$13-$B$26,0,I24&lt;$B$11,J24+$B$26,TRUE,0)</f>
        <v>0.33333333333333331</v>
      </c>
      <c r="K25" s="3" cm="1">
        <f t="array" ref="K25">_xlfn.IFS(AND(NOT($K24=0),$L24),0,NOT($L24),$K24+$B$26,TRUE,$K24)</f>
        <v>0</v>
      </c>
      <c r="L25" s="3" t="b" cm="1">
        <f t="array" ref="L25">_xlfn.IFS(AND($I25&gt;0,$K25&gt;=$C$5-$B$26),TRUE,$R25&gt;=$B$6,FALSE,$I25=0,FALSE,TRUE,$L24)</f>
        <v>1</v>
      </c>
      <c r="M25" s="3" t="b" cm="1">
        <f t="array" ref="M25">_xlfn.IFS($N25&gt;=$B$4-$B$26,FALSE,AND($I25&gt;0,$K25&gt;=$B$5-$B$26),TRUE,AND($L25,NOT($M24)),FALSE,$M24,TRUE,TRUE,FALSE)</f>
        <v>0</v>
      </c>
      <c r="N25" s="3" cm="1">
        <f t="array" ref="N25">_xlfn.IFS($M24,$N24+$B$26,NOT($M24),0,TRUE,$M24)</f>
        <v>0</v>
      </c>
      <c r="O25" s="3" t="b" cm="1">
        <f t="array" ref="O25">_xlfn.IFS($M25,FALSE,AND($L25,NOT($M25),$R25&lt;$B$6,$I25&gt;0),TRUE,TRUE,FALSE)</f>
        <v>1</v>
      </c>
      <c r="P25" s="3" cm="1">
        <f t="array" ref="P25">_xlfn.IFS($P24&gt;=$C$7-$B$26,0,$O24,$P24+$B$26,TRUE,0)</f>
        <v>6.6666666666666666E-2</v>
      </c>
      <c r="Q25" s="3" t="b" cm="1">
        <f t="array" ref="Q25">_xlfn.IFS(AND($L25,NOT($M25),NOT($O25)),TRUE,$R25&gt;=$B$6,FALSE,AND($L25,NOT($M25),$O25,$P25=0),TRUE,TRUE,FALSE)</f>
        <v>0</v>
      </c>
      <c r="R25" s="3" cm="1">
        <f t="array" ref="R25">_xlfn.IFS(AND($Q24,$R24&lt;$B$6),$R24+1,AND(NOT($L24),$R24&gt;0),0,TRUE,$R24)</f>
        <v>1</v>
      </c>
      <c r="S25" s="1" cm="1">
        <f t="array" ref="S25">_xlfn.IFS(AND(Q24,I24&gt;$B$8),S24+$B$8,AND(Q24,I24&lt;=$B$8),S24+I24,TRUE,$S24)</f>
        <v>4</v>
      </c>
      <c r="T25" s="1">
        <f t="shared" si="1"/>
        <v>360</v>
      </c>
      <c r="U25" s="17">
        <f t="shared" si="3"/>
        <v>981.81818181818187</v>
      </c>
      <c r="V25" s="47" cm="1">
        <f t="array" ref="V25">_xlfn.IFS($B$6=1,S25*$B$10,AND(R24=0,R25&gt;=1,I25&gt;=$B$6*$B$8-1),V24+$B$6*$B$10*$B$8,AND(R24=0,R25&gt;=1,I25&lt;$B$6*$B$8-1),V24+I24*$B$10,TRUE,V24)</f>
        <v>600</v>
      </c>
      <c r="W25" s="17">
        <f t="shared" si="2"/>
        <v>1636.3636363636365</v>
      </c>
    </row>
    <row r="26" spans="1:23" x14ac:dyDescent="0.25">
      <c r="A26" s="14" t="s">
        <v>15</v>
      </c>
      <c r="B26" s="14">
        <f>1/$B$25</f>
        <v>1.6666666666666666E-2</v>
      </c>
      <c r="G26" s="15">
        <v>24</v>
      </c>
      <c r="H26" s="1">
        <f t="shared" si="0"/>
        <v>0.3833333333333333</v>
      </c>
      <c r="I26" s="15" cm="1">
        <f t="array" ref="I26">_xlfn.IFS(J25&gt;=$C$13-$B$26,MINA(I25+$B$13-S26+S25,$B$11),I25=$B$11,MINA(I25-S26+S25,$B$11),TRUE,MAXA(I25-S26+S25,0))</f>
        <v>16</v>
      </c>
      <c r="J26" s="1" cm="1">
        <f t="array" ref="J26">_xlfn.IFS(J25&gt;=$C$13-$B$26,0,I25&lt;$B$11,J25+$B$26,TRUE,0)</f>
        <v>0.35</v>
      </c>
      <c r="K26" s="3" cm="1">
        <f t="array" ref="K26">_xlfn.IFS(AND(NOT($K25=0),$L25),0,NOT($L25),$K25+$B$26,TRUE,$K25)</f>
        <v>0</v>
      </c>
      <c r="L26" s="3" t="b" cm="1">
        <f t="array" ref="L26">_xlfn.IFS(AND($I26&gt;0,$K26&gt;=$C$5-$B$26),TRUE,$R26&gt;=$B$6,FALSE,$I26=0,FALSE,TRUE,$L25)</f>
        <v>1</v>
      </c>
      <c r="M26" s="3" t="b" cm="1">
        <f t="array" ref="M26">_xlfn.IFS($N26&gt;=$B$4-$B$26,FALSE,AND($I26&gt;0,$K26&gt;=$B$5-$B$26),TRUE,AND($L26,NOT($M25)),FALSE,$M25,TRUE,TRUE,FALSE)</f>
        <v>0</v>
      </c>
      <c r="N26" s="3" cm="1">
        <f t="array" ref="N26">_xlfn.IFS($M25,$N25+$B$26,NOT($M25),0,TRUE,$M25)</f>
        <v>0</v>
      </c>
      <c r="O26" s="3" t="b" cm="1">
        <f t="array" ref="O26">_xlfn.IFS($M26,FALSE,AND($L26,NOT($M26),$R26&lt;$B$6,$I26&gt;0),TRUE,TRUE,FALSE)</f>
        <v>1</v>
      </c>
      <c r="P26" s="3" cm="1">
        <f t="array" ref="P26">_xlfn.IFS($P25&gt;=$C$7-$B$26,0,$O25,$P25+$B$26,TRUE,0)</f>
        <v>8.3333333333333329E-2</v>
      </c>
      <c r="Q26" s="3" t="b" cm="1">
        <f t="array" ref="Q26">_xlfn.IFS(AND($L26,NOT($M26),NOT($O26)),TRUE,$R26&gt;=$B$6,FALSE,AND($L26,NOT($M26),$O26,$P26=0),TRUE,TRUE,FALSE)</f>
        <v>0</v>
      </c>
      <c r="R26" s="3" cm="1">
        <f t="array" ref="R26">_xlfn.IFS(AND($Q25,$R25&lt;$B$6),$R25+1,AND(NOT($L25),$R25&gt;0),0,TRUE,$R25)</f>
        <v>1</v>
      </c>
      <c r="S26" s="1" cm="1">
        <f t="array" ref="S26">_xlfn.IFS(AND(Q25,I25&gt;$B$8),S25+$B$8,AND(Q25,I25&lt;=$B$8),S25+I25,TRUE,$S25)</f>
        <v>4</v>
      </c>
      <c r="T26" s="1">
        <f t="shared" si="1"/>
        <v>360</v>
      </c>
      <c r="U26" s="17">
        <f t="shared" si="3"/>
        <v>939.13043478260875</v>
      </c>
      <c r="V26" s="47" cm="1">
        <f t="array" ref="V26">_xlfn.IFS($B$6=1,S26*$B$10,AND(R25=0,R26&gt;=1,I26&gt;=$B$6*$B$8-1),V25+$B$6*$B$10*$B$8,AND(R25=0,R26&gt;=1,I26&lt;$B$6*$B$8-1),V25+I25*$B$10,TRUE,V25)</f>
        <v>600</v>
      </c>
      <c r="W26" s="17">
        <f t="shared" si="2"/>
        <v>1565.217391304348</v>
      </c>
    </row>
    <row r="27" spans="1:23" x14ac:dyDescent="0.25">
      <c r="G27" s="15">
        <v>25</v>
      </c>
      <c r="H27" s="1">
        <f t="shared" si="0"/>
        <v>0.4</v>
      </c>
      <c r="I27" s="15" cm="1">
        <f t="array" ref="I27">_xlfn.IFS(J26&gt;=$C$13-$B$26,MINA(I26+$B$13-S27+S26,$B$11),I26=$B$11,MINA(I26-S27+S26,$B$11),TRUE,MAXA(I26-S27+S26,0))</f>
        <v>16</v>
      </c>
      <c r="J27" s="1" cm="1">
        <f t="array" ref="J27">_xlfn.IFS(J26&gt;=$C$13-$B$26,0,I26&lt;$B$11,J26+$B$26,TRUE,0)</f>
        <v>0.36666666666666664</v>
      </c>
      <c r="K27" s="3" cm="1">
        <f t="array" ref="K27">_xlfn.IFS(AND(NOT($K26=0),$L26),0,NOT($L26),$K26+$B$26,TRUE,$K26)</f>
        <v>0</v>
      </c>
      <c r="L27" s="3" t="b" cm="1">
        <f t="array" ref="L27">_xlfn.IFS(AND($I27&gt;0,$K27&gt;=$C$5-$B$26),TRUE,$R27&gt;=$B$6,FALSE,$I27=0,FALSE,TRUE,$L26)</f>
        <v>1</v>
      </c>
      <c r="M27" s="3" t="b" cm="1">
        <f t="array" ref="M27">_xlfn.IFS($N27&gt;=$B$4-$B$26,FALSE,AND($I27&gt;0,$K27&gt;=$B$5-$B$26),TRUE,AND($L27,NOT($M26)),FALSE,$M26,TRUE,TRUE,FALSE)</f>
        <v>0</v>
      </c>
      <c r="N27" s="3" cm="1">
        <f t="array" ref="N27">_xlfn.IFS($M26,$N26+$B$26,NOT($M26),0,TRUE,$M26)</f>
        <v>0</v>
      </c>
      <c r="O27" s="3" t="b" cm="1">
        <f t="array" ref="O27">_xlfn.IFS($M27,FALSE,AND($L27,NOT($M27),$R27&lt;$B$6,$I27&gt;0),TRUE,TRUE,FALSE)</f>
        <v>1</v>
      </c>
      <c r="P27" s="3" cm="1">
        <f t="array" ref="P27">_xlfn.IFS($P26&gt;=$C$7-$B$26,0,$O26,$P26+$B$26,TRUE,0)</f>
        <v>0</v>
      </c>
      <c r="Q27" s="3" t="b" cm="1">
        <f t="array" ref="Q27">_xlfn.IFS(AND($L27,NOT($M27),NOT($O27)),TRUE,$R27&gt;=$B$6,FALSE,AND($L27,NOT($M27),$O27,$P27=0),TRUE,TRUE,FALSE)</f>
        <v>1</v>
      </c>
      <c r="R27" s="3" cm="1">
        <f t="array" ref="R27">_xlfn.IFS(AND($Q26,$R26&lt;$B$6),$R26+1,AND(NOT($L26),$R26&gt;0),0,TRUE,$R26)</f>
        <v>1</v>
      </c>
      <c r="S27" s="1" cm="1">
        <f t="array" ref="S27">_xlfn.IFS(AND(Q26,I26&gt;$B$8),S26+$B$8,AND(Q26,I26&lt;=$B$8),S26+I26,TRUE,$S26)</f>
        <v>4</v>
      </c>
      <c r="T27" s="1">
        <f t="shared" si="1"/>
        <v>360</v>
      </c>
      <c r="U27" s="17">
        <f t="shared" si="3"/>
        <v>900</v>
      </c>
      <c r="V27" s="47" cm="1">
        <f t="array" ref="V27">_xlfn.IFS($B$6=1,S27*$B$10,AND(R26=0,R27&gt;=1,I27&gt;=$B$6*$B$8-1),V26+$B$6*$B$10*$B$8,AND(R26=0,R27&gt;=1,I27&lt;$B$6*$B$8-1),V26+I26*$B$10,TRUE,V26)</f>
        <v>600</v>
      </c>
      <c r="W27" s="17">
        <f t="shared" si="2"/>
        <v>1500</v>
      </c>
    </row>
    <row r="28" spans="1:23" x14ac:dyDescent="0.25">
      <c r="G28" s="15">
        <v>26</v>
      </c>
      <c r="H28" s="1">
        <f t="shared" si="0"/>
        <v>0.41666666666666669</v>
      </c>
      <c r="I28" s="15" cm="1">
        <f t="array" ref="I28">_xlfn.IFS(J27&gt;=$C$13-$B$26,MINA(I27+$B$13-S28+S27,$B$11),I27=$B$11,MINA(I27-S28+S27,$B$11),TRUE,MAXA(I27-S28+S27,0))</f>
        <v>15</v>
      </c>
      <c r="J28" s="1" cm="1">
        <f t="array" ref="J28">_xlfn.IFS(J27&gt;=$C$13-$B$26,0,I27&lt;$B$11,J27+$B$26,TRUE,0)</f>
        <v>0.3833333333333333</v>
      </c>
      <c r="K28" s="3" cm="1">
        <f t="array" ref="K28">_xlfn.IFS(AND(NOT($K27=0),$L27),0,NOT($L27),$K27+$B$26,TRUE,$K27)</f>
        <v>0</v>
      </c>
      <c r="L28" s="3" t="b" cm="1">
        <f t="array" ref="L28">_xlfn.IFS(AND($I28&gt;0,$K28&gt;=$C$5-$B$26),TRUE,$R28&gt;=$B$6,FALSE,$I28=0,FALSE,TRUE,$L27)</f>
        <v>1</v>
      </c>
      <c r="M28" s="3" t="b" cm="1">
        <f t="array" ref="M28">_xlfn.IFS($N28&gt;=$B$4-$B$26,FALSE,AND($I28&gt;0,$K28&gt;=$B$5-$B$26),TRUE,AND($L28,NOT($M27)),FALSE,$M27,TRUE,TRUE,FALSE)</f>
        <v>0</v>
      </c>
      <c r="N28" s="3" cm="1">
        <f t="array" ref="N28">_xlfn.IFS($M27,$N27+$B$26,NOT($M27),0,TRUE,$M27)</f>
        <v>0</v>
      </c>
      <c r="O28" s="3" t="b" cm="1">
        <f t="array" ref="O28">_xlfn.IFS($M28,FALSE,AND($L28,NOT($M28),$R28&lt;$B$6,$I28&gt;0),TRUE,TRUE,FALSE)</f>
        <v>1</v>
      </c>
      <c r="P28" s="3" cm="1">
        <f t="array" ref="P28">_xlfn.IFS($P27&gt;=$C$7-$B$26,0,$O27,$P27+$B$26,TRUE,0)</f>
        <v>1.6666666666666666E-2</v>
      </c>
      <c r="Q28" s="3" t="b" cm="1">
        <f t="array" ref="Q28">_xlfn.IFS(AND($L28,NOT($M28),NOT($O28)),TRUE,$R28&gt;=$B$6,FALSE,AND($L28,NOT($M28),$O28,$P28=0),TRUE,TRUE,FALSE)</f>
        <v>0</v>
      </c>
      <c r="R28" s="3" cm="1">
        <f t="array" ref="R28">_xlfn.IFS(AND($Q27,$R27&lt;$B$6),$R27+1,AND(NOT($L27),$R27&gt;0),0,TRUE,$R27)</f>
        <v>2</v>
      </c>
      <c r="S28" s="1" cm="1">
        <f t="array" ref="S28">_xlfn.IFS(AND(Q27,I27&gt;$B$8),S27+$B$8,AND(Q27,I27&lt;=$B$8),S27+I27,TRUE,$S27)</f>
        <v>5</v>
      </c>
      <c r="T28" s="1">
        <f t="shared" si="1"/>
        <v>450</v>
      </c>
      <c r="U28" s="17">
        <f t="shared" si="3"/>
        <v>1080</v>
      </c>
      <c r="V28" s="47" cm="1">
        <f t="array" ref="V28">_xlfn.IFS($B$6=1,S28*$B$10,AND(R27=0,R28&gt;=1,I28&gt;=$B$6*$B$8-1),V27+$B$6*$B$10*$B$8,AND(R27=0,R28&gt;=1,I28&lt;$B$6*$B$8-1),V27+I27*$B$10,TRUE,V27)</f>
        <v>600</v>
      </c>
      <c r="W28" s="17">
        <f t="shared" si="2"/>
        <v>1440</v>
      </c>
    </row>
    <row r="29" spans="1:23" x14ac:dyDescent="0.25">
      <c r="G29" s="15">
        <v>27</v>
      </c>
      <c r="H29" s="1">
        <f t="shared" si="0"/>
        <v>0.43333333333333335</v>
      </c>
      <c r="I29" s="15" cm="1">
        <f t="array" ref="I29">_xlfn.IFS(J28&gt;=$C$13-$B$26,MINA(I28+$B$13-S29+S28,$B$11),I28=$B$11,MINA(I28-S29+S28,$B$11),TRUE,MAXA(I28-S29+S28,0))</f>
        <v>15</v>
      </c>
      <c r="J29" s="1" cm="1">
        <f t="array" ref="J29">_xlfn.IFS(J28&gt;=$C$13-$B$26,0,I28&lt;$B$11,J28+$B$26,TRUE,0)</f>
        <v>0.39999999999999997</v>
      </c>
      <c r="K29" s="3" cm="1">
        <f t="array" ref="K29">_xlfn.IFS(AND(NOT($K28=0),$L28),0,NOT($L28),$K28+$B$26,TRUE,$K28)</f>
        <v>0</v>
      </c>
      <c r="L29" s="3" t="b" cm="1">
        <f t="array" ref="L29">_xlfn.IFS(AND($I29&gt;0,$K29&gt;=$C$5-$B$26),TRUE,$R29&gt;=$B$6,FALSE,$I29=0,FALSE,TRUE,$L28)</f>
        <v>1</v>
      </c>
      <c r="M29" s="3" t="b" cm="1">
        <f t="array" ref="M29">_xlfn.IFS($N29&gt;=$B$4-$B$26,FALSE,AND($I29&gt;0,$K29&gt;=$B$5-$B$26),TRUE,AND($L29,NOT($M28)),FALSE,$M28,TRUE,TRUE,FALSE)</f>
        <v>0</v>
      </c>
      <c r="N29" s="3" cm="1">
        <f t="array" ref="N29">_xlfn.IFS($M28,$N28+$B$26,NOT($M28),0,TRUE,$M28)</f>
        <v>0</v>
      </c>
      <c r="O29" s="3" t="b" cm="1">
        <f t="array" ref="O29">_xlfn.IFS($M29,FALSE,AND($L29,NOT($M29),$R29&lt;$B$6,$I29&gt;0),TRUE,TRUE,FALSE)</f>
        <v>1</v>
      </c>
      <c r="P29" s="3" cm="1">
        <f t="array" ref="P29">_xlfn.IFS($P28&gt;=$C$7-$B$26,0,$O28,$P28+$B$26,TRUE,0)</f>
        <v>3.3333333333333333E-2</v>
      </c>
      <c r="Q29" s="3" t="b" cm="1">
        <f t="array" ref="Q29">_xlfn.IFS(AND($L29,NOT($M29),NOT($O29)),TRUE,$R29&gt;=$B$6,FALSE,AND($L29,NOT($M29),$O29,$P29=0),TRUE,TRUE,FALSE)</f>
        <v>0</v>
      </c>
      <c r="R29" s="3" cm="1">
        <f t="array" ref="R29">_xlfn.IFS(AND($Q28,$R28&lt;$B$6),$R28+1,AND(NOT($L28),$R28&gt;0),0,TRUE,$R28)</f>
        <v>2</v>
      </c>
      <c r="S29" s="1" cm="1">
        <f t="array" ref="S29">_xlfn.IFS(AND(Q28,I28&gt;$B$8),S28+$B$8,AND(Q28,I28&lt;=$B$8),S28+I28,TRUE,$S28)</f>
        <v>5</v>
      </c>
      <c r="T29" s="1">
        <f t="shared" si="1"/>
        <v>450</v>
      </c>
      <c r="U29" s="17">
        <f t="shared" si="3"/>
        <v>1038.4615384615383</v>
      </c>
      <c r="V29" s="47" cm="1">
        <f t="array" ref="V29">_xlfn.IFS($B$6=1,S29*$B$10,AND(R28=0,R29&gt;=1,I29&gt;=$B$6*$B$8-1),V28+$B$6*$B$10*$B$8,AND(R28=0,R29&gt;=1,I29&lt;$B$6*$B$8-1),V28+I28*$B$10,TRUE,V28)</f>
        <v>600</v>
      </c>
      <c r="W29" s="17">
        <f t="shared" si="2"/>
        <v>1384.6153846153845</v>
      </c>
    </row>
    <row r="30" spans="1:23" x14ac:dyDescent="0.25">
      <c r="G30" s="15">
        <v>28</v>
      </c>
      <c r="H30" s="1">
        <f t="shared" si="0"/>
        <v>0.45</v>
      </c>
      <c r="I30" s="15" cm="1">
        <f t="array" ref="I30">_xlfn.IFS(J29&gt;=$C$13-$B$26,MINA(I29+$B$13-S30+S29,$B$11),I29=$B$11,MINA(I29-S30+S29,$B$11),TRUE,MAXA(I29-S30+S29,0))</f>
        <v>15</v>
      </c>
      <c r="J30" s="1" cm="1">
        <f t="array" ref="J30">_xlfn.IFS(J29&gt;=$C$13-$B$26,0,I29&lt;$B$11,J29+$B$26,TRUE,0)</f>
        <v>0.41666666666666663</v>
      </c>
      <c r="K30" s="3" cm="1">
        <f t="array" ref="K30">_xlfn.IFS(AND(NOT($K29=0),$L29),0,NOT($L29),$K29+$B$26,TRUE,$K29)</f>
        <v>0</v>
      </c>
      <c r="L30" s="3" t="b" cm="1">
        <f t="array" ref="L30">_xlfn.IFS(AND($I30&gt;0,$K30&gt;=$C$5-$B$26),TRUE,$R30&gt;=$B$6,FALSE,$I30=0,FALSE,TRUE,$L29)</f>
        <v>1</v>
      </c>
      <c r="M30" s="3" t="b" cm="1">
        <f t="array" ref="M30">_xlfn.IFS($N30&gt;=$B$4-$B$26,FALSE,AND($I30&gt;0,$K30&gt;=$B$5-$B$26),TRUE,AND($L30,NOT($M29)),FALSE,$M29,TRUE,TRUE,FALSE)</f>
        <v>0</v>
      </c>
      <c r="N30" s="3" cm="1">
        <f t="array" ref="N30">_xlfn.IFS($M29,$N29+$B$26,NOT($M29),0,TRUE,$M29)</f>
        <v>0</v>
      </c>
      <c r="O30" s="3" t="b" cm="1">
        <f t="array" ref="O30">_xlfn.IFS($M30,FALSE,AND($L30,NOT($M30),$R30&lt;$B$6,$I30&gt;0),TRUE,TRUE,FALSE)</f>
        <v>1</v>
      </c>
      <c r="P30" s="3" cm="1">
        <f t="array" ref="P30">_xlfn.IFS($P29&gt;=$C$7-$B$26,0,$O29,$P29+$B$26,TRUE,0)</f>
        <v>0.05</v>
      </c>
      <c r="Q30" s="3" t="b" cm="1">
        <f t="array" ref="Q30">_xlfn.IFS(AND($L30,NOT($M30),NOT($O30)),TRUE,$R30&gt;=$B$6,FALSE,AND($L30,NOT($M30),$O30,$P30=0),TRUE,TRUE,FALSE)</f>
        <v>0</v>
      </c>
      <c r="R30" s="3" cm="1">
        <f t="array" ref="R30">_xlfn.IFS(AND($Q29,$R29&lt;$B$6),$R29+1,AND(NOT($L29),$R29&gt;0),0,TRUE,$R29)</f>
        <v>2</v>
      </c>
      <c r="S30" s="1" cm="1">
        <f t="array" ref="S30">_xlfn.IFS(AND(Q29,I29&gt;$B$8),S29+$B$8,AND(Q29,I29&lt;=$B$8),S29+I29,TRUE,$S29)</f>
        <v>5</v>
      </c>
      <c r="T30" s="1">
        <f t="shared" si="1"/>
        <v>450</v>
      </c>
      <c r="U30" s="17">
        <f t="shared" si="3"/>
        <v>1000</v>
      </c>
      <c r="V30" s="47" cm="1">
        <f t="array" ref="V30">_xlfn.IFS($B$6=1,S30*$B$10,AND(R29=0,R30&gt;=1,I30&gt;=$B$6*$B$8-1),V29+$B$6*$B$10*$B$8,AND(R29=0,R30&gt;=1,I30&lt;$B$6*$B$8-1),V29+I29*$B$10,TRUE,V29)</f>
        <v>600</v>
      </c>
      <c r="W30" s="17">
        <f t="shared" si="2"/>
        <v>1333.3333333333333</v>
      </c>
    </row>
    <row r="31" spans="1:23" x14ac:dyDescent="0.25">
      <c r="G31" s="15">
        <v>29</v>
      </c>
      <c r="H31" s="1">
        <f t="shared" si="0"/>
        <v>0.46666666666666667</v>
      </c>
      <c r="I31" s="15" cm="1">
        <f t="array" ref="I31">_xlfn.IFS(J30&gt;=$C$13-$B$26,MINA(I30+$B$13-S31+S30,$B$11),I30=$B$11,MINA(I30-S31+S30,$B$11),TRUE,MAXA(I30-S31+S30,0))</f>
        <v>15</v>
      </c>
      <c r="J31" s="1" cm="1">
        <f t="array" ref="J31">_xlfn.IFS(J30&gt;=$C$13-$B$26,0,I30&lt;$B$11,J30+$B$26,TRUE,0)</f>
        <v>0.43333333333333329</v>
      </c>
      <c r="K31" s="3" cm="1">
        <f t="array" ref="K31">_xlfn.IFS(AND(NOT($K30=0),$L30),0,NOT($L30),$K30+$B$26,TRUE,$K30)</f>
        <v>0</v>
      </c>
      <c r="L31" s="3" t="b" cm="1">
        <f t="array" ref="L31">_xlfn.IFS(AND($I31&gt;0,$K31&gt;=$C$5-$B$26),TRUE,$R31&gt;=$B$6,FALSE,$I31=0,FALSE,TRUE,$L30)</f>
        <v>1</v>
      </c>
      <c r="M31" s="3" t="b" cm="1">
        <f t="array" ref="M31">_xlfn.IFS($N31&gt;=$B$4-$B$26,FALSE,AND($I31&gt;0,$K31&gt;=$B$5-$B$26),TRUE,AND($L31,NOT($M30)),FALSE,$M30,TRUE,TRUE,FALSE)</f>
        <v>0</v>
      </c>
      <c r="N31" s="3" cm="1">
        <f t="array" ref="N31">_xlfn.IFS($M30,$N30+$B$26,NOT($M30),0,TRUE,$M30)</f>
        <v>0</v>
      </c>
      <c r="O31" s="3" t="b" cm="1">
        <f t="array" ref="O31">_xlfn.IFS($M31,FALSE,AND($L31,NOT($M31),$R31&lt;$B$6,$I31&gt;0),TRUE,TRUE,FALSE)</f>
        <v>1</v>
      </c>
      <c r="P31" s="3" cm="1">
        <f t="array" ref="P31">_xlfn.IFS($P30&gt;=$C$7-$B$26,0,$O30,$P30+$B$26,TRUE,0)</f>
        <v>6.6666666666666666E-2</v>
      </c>
      <c r="Q31" s="3" t="b" cm="1">
        <f t="array" ref="Q31">_xlfn.IFS(AND($L31,NOT($M31),NOT($O31)),TRUE,$R31&gt;=$B$6,FALSE,AND($L31,NOT($M31),$O31,$P31=0),TRUE,TRUE,FALSE)</f>
        <v>0</v>
      </c>
      <c r="R31" s="3" cm="1">
        <f t="array" ref="R31">_xlfn.IFS(AND($Q30,$R30&lt;$B$6),$R30+1,AND(NOT($L30),$R30&gt;0),0,TRUE,$R30)</f>
        <v>2</v>
      </c>
      <c r="S31" s="1" cm="1">
        <f t="array" ref="S31">_xlfn.IFS(AND(Q30,I30&gt;$B$8),S30+$B$8,AND(Q30,I30&lt;=$B$8),S30+I30,TRUE,$S30)</f>
        <v>5</v>
      </c>
      <c r="T31" s="1">
        <f t="shared" si="1"/>
        <v>450</v>
      </c>
      <c r="U31" s="17">
        <f t="shared" si="3"/>
        <v>964.28571428571422</v>
      </c>
      <c r="V31" s="47" cm="1">
        <f t="array" ref="V31">_xlfn.IFS($B$6=1,S31*$B$10,AND(R30=0,R31&gt;=1,I31&gt;=$B$6*$B$8-1),V30+$B$6*$B$10*$B$8,AND(R30=0,R31&gt;=1,I31&lt;$B$6*$B$8-1),V30+I30*$B$10,TRUE,V30)</f>
        <v>600</v>
      </c>
      <c r="W31" s="17">
        <f t="shared" si="2"/>
        <v>1285.7142857142858</v>
      </c>
    </row>
    <row r="32" spans="1:23" x14ac:dyDescent="0.25">
      <c r="G32" s="15">
        <v>30</v>
      </c>
      <c r="H32" s="1">
        <f t="shared" si="0"/>
        <v>0.48333333333333334</v>
      </c>
      <c r="I32" s="15" cm="1">
        <f t="array" ref="I32">_xlfn.IFS(J31&gt;=$C$13-$B$26,MINA(I31+$B$13-S32+S31,$B$11),I31=$B$11,MINA(I31-S32+S31,$B$11),TRUE,MAXA(I31-S32+S31,0))</f>
        <v>15</v>
      </c>
      <c r="J32" s="1" cm="1">
        <f t="array" ref="J32">_xlfn.IFS(J31&gt;=$C$13-$B$26,0,I31&lt;$B$11,J31+$B$26,TRUE,0)</f>
        <v>0.44999999999999996</v>
      </c>
      <c r="K32" s="3" cm="1">
        <f t="array" ref="K32">_xlfn.IFS(AND(NOT($K31=0),$L31),0,NOT($L31),$K31+$B$26,TRUE,$K31)</f>
        <v>0</v>
      </c>
      <c r="L32" s="3" t="b" cm="1">
        <f t="array" ref="L32">_xlfn.IFS(AND($I32&gt;0,$K32&gt;=$C$5-$B$26),TRUE,$R32&gt;=$B$6,FALSE,$I32=0,FALSE,TRUE,$L31)</f>
        <v>1</v>
      </c>
      <c r="M32" s="3" t="b" cm="1">
        <f t="array" ref="M32">_xlfn.IFS($N32&gt;=$B$4-$B$26,FALSE,AND($I32&gt;0,$K32&gt;=$B$5-$B$26),TRUE,AND($L32,NOT($M31)),FALSE,$M31,TRUE,TRUE,FALSE)</f>
        <v>0</v>
      </c>
      <c r="N32" s="3" cm="1">
        <f t="array" ref="N32">_xlfn.IFS($M31,$N31+$B$26,NOT($M31),0,TRUE,$M31)</f>
        <v>0</v>
      </c>
      <c r="O32" s="3" t="b" cm="1">
        <f t="array" ref="O32">_xlfn.IFS($M32,FALSE,AND($L32,NOT($M32),$R32&lt;$B$6,$I32&gt;0),TRUE,TRUE,FALSE)</f>
        <v>1</v>
      </c>
      <c r="P32" s="3" cm="1">
        <f t="array" ref="P32">_xlfn.IFS($P31&gt;=$C$7-$B$26,0,$O31,$P31+$B$26,TRUE,0)</f>
        <v>8.3333333333333329E-2</v>
      </c>
      <c r="Q32" s="3" t="b" cm="1">
        <f t="array" ref="Q32">_xlfn.IFS(AND($L32,NOT($M32),NOT($O32)),TRUE,$R32&gt;=$B$6,FALSE,AND($L32,NOT($M32),$O32,$P32=0),TRUE,TRUE,FALSE)</f>
        <v>0</v>
      </c>
      <c r="R32" s="3" cm="1">
        <f t="array" ref="R32">_xlfn.IFS(AND($Q31,$R31&lt;$B$6),$R31+1,AND(NOT($L31),$R31&gt;0),0,TRUE,$R31)</f>
        <v>2</v>
      </c>
      <c r="S32" s="1" cm="1">
        <f t="array" ref="S32">_xlfn.IFS(AND(Q31,I31&gt;$B$8),S31+$B$8,AND(Q31,I31&lt;=$B$8),S31+I31,TRUE,$S31)</f>
        <v>5</v>
      </c>
      <c r="T32" s="1">
        <f t="shared" si="1"/>
        <v>450</v>
      </c>
      <c r="U32" s="17">
        <f t="shared" si="3"/>
        <v>931.0344827586207</v>
      </c>
      <c r="V32" s="47" cm="1">
        <f t="array" ref="V32">_xlfn.IFS($B$6=1,S32*$B$10,AND(R31=0,R32&gt;=1,I32&gt;=$B$6*$B$8-1),V31+$B$6*$B$10*$B$8,AND(R31=0,R32&gt;=1,I32&lt;$B$6*$B$8-1),V31+I31*$B$10,TRUE,V31)</f>
        <v>600</v>
      </c>
      <c r="W32" s="17">
        <f t="shared" si="2"/>
        <v>1241.3793103448277</v>
      </c>
    </row>
    <row r="33" spans="7:23" x14ac:dyDescent="0.25">
      <c r="G33" s="15">
        <v>31</v>
      </c>
      <c r="H33" s="1">
        <f t="shared" si="0"/>
        <v>0.5</v>
      </c>
      <c r="I33" s="15" cm="1">
        <f t="array" ref="I33">_xlfn.IFS(J32&gt;=$C$13-$B$26,MINA(I32+$B$13-S33+S32,$B$11),I32=$B$11,MINA(I32-S33+S32,$B$11),TRUE,MAXA(I32-S33+S32,0))</f>
        <v>15</v>
      </c>
      <c r="J33" s="1" cm="1">
        <f t="array" ref="J33">_xlfn.IFS(J32&gt;=$C$13-$B$26,0,I32&lt;$B$11,J32+$B$26,TRUE,0)</f>
        <v>0.46666666666666662</v>
      </c>
      <c r="K33" s="3" cm="1">
        <f t="array" ref="K33">_xlfn.IFS(AND(NOT($K32=0),$L32),0,NOT($L32),$K32+$B$26,TRUE,$K32)</f>
        <v>0</v>
      </c>
      <c r="L33" s="3" t="b" cm="1">
        <f t="array" ref="L33">_xlfn.IFS(AND($I33&gt;0,$K33&gt;=$C$5-$B$26),TRUE,$R33&gt;=$B$6,FALSE,$I33=0,FALSE,TRUE,$L32)</f>
        <v>1</v>
      </c>
      <c r="M33" s="3" t="b" cm="1">
        <f t="array" ref="M33">_xlfn.IFS($N33&gt;=$B$4-$B$26,FALSE,AND($I33&gt;0,$K33&gt;=$B$5-$B$26),TRUE,AND($L33,NOT($M32)),FALSE,$M32,TRUE,TRUE,FALSE)</f>
        <v>0</v>
      </c>
      <c r="N33" s="3" cm="1">
        <f t="array" ref="N33">_xlfn.IFS($M32,$N32+$B$26,NOT($M32),0,TRUE,$M32)</f>
        <v>0</v>
      </c>
      <c r="O33" s="3" t="b" cm="1">
        <f t="array" ref="O33">_xlfn.IFS($M33,FALSE,AND($L33,NOT($M33),$R33&lt;$B$6,$I33&gt;0),TRUE,TRUE,FALSE)</f>
        <v>1</v>
      </c>
      <c r="P33" s="3" cm="1">
        <f t="array" ref="P33">_xlfn.IFS($P32&gt;=$C$7-$B$26,0,$O32,$P32+$B$26,TRUE,0)</f>
        <v>0</v>
      </c>
      <c r="Q33" s="3" t="b" cm="1">
        <f t="array" ref="Q33">_xlfn.IFS(AND($L33,NOT($M33),NOT($O33)),TRUE,$R33&gt;=$B$6,FALSE,AND($L33,NOT($M33),$O33,$P33=0),TRUE,TRUE,FALSE)</f>
        <v>1</v>
      </c>
      <c r="R33" s="3" cm="1">
        <f t="array" ref="R33">_xlfn.IFS(AND($Q32,$R32&lt;$B$6),$R32+1,AND(NOT($L32),$R32&gt;0),0,TRUE,$R32)</f>
        <v>2</v>
      </c>
      <c r="S33" s="1" cm="1">
        <f t="array" ref="S33">_xlfn.IFS(AND(Q32,I32&gt;$B$8),S32+$B$8,AND(Q32,I32&lt;=$B$8),S32+I32,TRUE,$S32)</f>
        <v>5</v>
      </c>
      <c r="T33" s="1">
        <f t="shared" si="1"/>
        <v>450</v>
      </c>
      <c r="U33" s="17">
        <f t="shared" si="3"/>
        <v>900</v>
      </c>
      <c r="V33" s="47" cm="1">
        <f t="array" ref="V33">_xlfn.IFS($B$6=1,S33*$B$10,AND(R32=0,R33&gt;=1,I33&gt;=$B$6*$B$8-1),V32+$B$6*$B$10*$B$8,AND(R32=0,R33&gt;=1,I33&lt;$B$6*$B$8-1),V32+I32*$B$10,TRUE,V32)</f>
        <v>600</v>
      </c>
      <c r="W33" s="17">
        <f t="shared" si="2"/>
        <v>1200</v>
      </c>
    </row>
    <row r="34" spans="7:23" x14ac:dyDescent="0.25">
      <c r="G34" s="15">
        <v>32</v>
      </c>
      <c r="H34" s="1">
        <f t="shared" si="0"/>
        <v>0.51666666666666661</v>
      </c>
      <c r="I34" s="15" cm="1">
        <f t="array" ref="I34">_xlfn.IFS(J33&gt;=$C$13-$B$26,MINA(I33+$B$13-S34+S33,$B$11),I33=$B$11,MINA(I33-S34+S33,$B$11),TRUE,MAXA(I33-S34+S33,0))</f>
        <v>14</v>
      </c>
      <c r="J34" s="1" cm="1">
        <f t="array" ref="J34">_xlfn.IFS(J33&gt;=$C$13-$B$26,0,I33&lt;$B$11,J33+$B$26,TRUE,0)</f>
        <v>0.48333333333333328</v>
      </c>
      <c r="K34" s="3" cm="1">
        <f t="array" ref="K34">_xlfn.IFS(AND(NOT($K33=0),$L33),0,NOT($L33),$K33+$B$26,TRUE,$K33)</f>
        <v>0</v>
      </c>
      <c r="L34" s="3" t="b" cm="1">
        <f t="array" ref="L34">_xlfn.IFS(AND($I34&gt;0,$K34&gt;=$C$5-$B$26),TRUE,$R34&gt;=$B$6,FALSE,$I34=0,FALSE,TRUE,$L33)</f>
        <v>0</v>
      </c>
      <c r="M34" s="3" t="b" cm="1">
        <f t="array" ref="M34">_xlfn.IFS($N34&gt;=$B$4-$B$26,FALSE,AND($I34&gt;0,$K34&gt;=$B$5-$B$26),TRUE,AND($L34,NOT($M33)),FALSE,$M33,TRUE,TRUE,FALSE)</f>
        <v>0</v>
      </c>
      <c r="N34" s="3" cm="1">
        <f t="array" ref="N34">_xlfn.IFS($M33,$N33+$B$26,NOT($M33),0,TRUE,$M33)</f>
        <v>0</v>
      </c>
      <c r="O34" s="3" t="b" cm="1">
        <f t="array" ref="O34">_xlfn.IFS($M34,FALSE,AND($L34,NOT($M34),$R34&lt;$B$6,$I34&gt;0),TRUE,TRUE,FALSE)</f>
        <v>0</v>
      </c>
      <c r="P34" s="3" cm="1">
        <f t="array" ref="P34">_xlfn.IFS($P33&gt;=$C$7-$B$26,0,$O33,$P33+$B$26,TRUE,0)</f>
        <v>1.6666666666666666E-2</v>
      </c>
      <c r="Q34" s="3" t="b" cm="1">
        <f t="array" ref="Q34">_xlfn.IFS(AND($L34,NOT($M34),NOT($O34)),TRUE,$R34&gt;=$B$6,FALSE,AND($L34,NOT($M34),$O34,$P34=0),TRUE,TRUE,FALSE)</f>
        <v>0</v>
      </c>
      <c r="R34" s="3" cm="1">
        <f t="array" ref="R34">_xlfn.IFS(AND($Q33,$R33&lt;$B$6),$R33+1,AND(NOT($L33),$R33&gt;0),0,TRUE,$R33)</f>
        <v>3</v>
      </c>
      <c r="S34" s="1" cm="1">
        <f t="array" ref="S34">_xlfn.IFS(AND(Q33,I33&gt;$B$8),S33+$B$8,AND(Q33,I33&lt;=$B$8),S33+I33,TRUE,$S33)</f>
        <v>6</v>
      </c>
      <c r="T34" s="1">
        <f t="shared" si="1"/>
        <v>540</v>
      </c>
      <c r="U34" s="17">
        <f t="shared" si="3"/>
        <v>1045.1612903225807</v>
      </c>
      <c r="V34" s="47" cm="1">
        <f t="array" ref="V34">_xlfn.IFS($B$6=1,S34*$B$10,AND(R33=0,R34&gt;=1,I34&gt;=$B$6*$B$8-1),V33+$B$6*$B$10*$B$8,AND(R33=0,R34&gt;=1,I34&lt;$B$6*$B$8-1),V33+I33*$B$10,TRUE,V33)</f>
        <v>600</v>
      </c>
      <c r="W34" s="17">
        <f t="shared" si="2"/>
        <v>1161.2903225806454</v>
      </c>
    </row>
    <row r="35" spans="7:23" x14ac:dyDescent="0.25">
      <c r="G35" s="15">
        <v>33</v>
      </c>
      <c r="H35" s="1">
        <f t="shared" si="0"/>
        <v>0.53333333333333333</v>
      </c>
      <c r="I35" s="15" cm="1">
        <f t="array" ref="I35">_xlfn.IFS(J34&gt;=$C$13-$B$26,MINA(I34+$B$13-S35+S34,$B$11),I34=$B$11,MINA(I34-S35+S34,$B$11),TRUE,MAXA(I34-S35+S34,0))</f>
        <v>14</v>
      </c>
      <c r="J35" s="1" cm="1">
        <f t="array" ref="J35">_xlfn.IFS(J34&gt;=$C$13-$B$26,0,I34&lt;$B$11,J34+$B$26,TRUE,0)</f>
        <v>0.49999999999999994</v>
      </c>
      <c r="K35" s="3" cm="1">
        <f t="array" ref="K35">_xlfn.IFS(AND(NOT($K34=0),$L34),0,NOT($L34),$K34+$B$26,TRUE,$K34)</f>
        <v>1.6666666666666666E-2</v>
      </c>
      <c r="L35" s="3" t="b" cm="1">
        <f t="array" ref="L35">_xlfn.IFS(AND($I35&gt;0,$K35&gt;=$C$5-$B$26),TRUE,$R35&gt;=$B$6,FALSE,$I35=0,FALSE,TRUE,$L34)</f>
        <v>0</v>
      </c>
      <c r="M35" s="3" t="b" cm="1">
        <f t="array" ref="M35">_xlfn.IFS($N35&gt;=$B$4-$B$26,FALSE,AND($I35&gt;0,$K35&gt;=$B$5-$B$26),TRUE,AND($L35,NOT($M34)),FALSE,$M34,TRUE,TRUE,FALSE)</f>
        <v>0</v>
      </c>
      <c r="N35" s="3" cm="1">
        <f t="array" ref="N35">_xlfn.IFS($M34,$N34+$B$26,NOT($M34),0,TRUE,$M34)</f>
        <v>0</v>
      </c>
      <c r="O35" s="3" t="b" cm="1">
        <f t="array" ref="O35">_xlfn.IFS($M35,FALSE,AND($L35,NOT($M35),$R35&lt;$B$6,$I35&gt;0),TRUE,TRUE,FALSE)</f>
        <v>0</v>
      </c>
      <c r="P35" s="3" cm="1">
        <f t="array" ref="P35">_xlfn.IFS($P34&gt;=$C$7-$B$26,0,$O34,$P34+$B$26,TRUE,0)</f>
        <v>0</v>
      </c>
      <c r="Q35" s="3" t="b" cm="1">
        <f t="array" ref="Q35">_xlfn.IFS(AND($L35,NOT($M35),NOT($O35)),TRUE,$R35&gt;=$B$6,FALSE,AND($L35,NOT($M35),$O35,$P35=0),TRUE,TRUE,FALSE)</f>
        <v>0</v>
      </c>
      <c r="R35" s="3" cm="1">
        <f t="array" ref="R35">_xlfn.IFS(AND($Q34,$R34&lt;$B$6),$R34+1,AND(NOT($L34),$R34&gt;0),0,TRUE,$R34)</f>
        <v>0</v>
      </c>
      <c r="S35" s="1" cm="1">
        <f t="array" ref="S35">_xlfn.IFS(AND(Q34,I34&gt;$B$8),S34+$B$8,AND(Q34,I34&lt;=$B$8),S34+I34,TRUE,$S34)</f>
        <v>6</v>
      </c>
      <c r="T35" s="1">
        <f t="shared" si="1"/>
        <v>540</v>
      </c>
      <c r="U35" s="17">
        <f t="shared" si="3"/>
        <v>1012.5</v>
      </c>
      <c r="V35" s="47" cm="1">
        <f t="array" ref="V35">_xlfn.IFS($B$6=1,S35*$B$10,AND(R34=0,R35&gt;=1,I35&gt;=$B$6*$B$8-1),V34+$B$6*$B$10*$B$8,AND(R34=0,R35&gt;=1,I35&lt;$B$6*$B$8-1),V34+I34*$B$10,TRUE,V34)</f>
        <v>600</v>
      </c>
      <c r="W35" s="17">
        <f t="shared" si="2"/>
        <v>1125</v>
      </c>
    </row>
    <row r="36" spans="7:23" x14ac:dyDescent="0.25">
      <c r="G36" s="15">
        <v>34</v>
      </c>
      <c r="H36" s="1">
        <f t="shared" si="0"/>
        <v>0.55000000000000004</v>
      </c>
      <c r="I36" s="15" cm="1">
        <f t="array" ref="I36">_xlfn.IFS(J35&gt;=$C$13-$B$26,MINA(I35+$B$13-S36+S35,$B$11),I35=$B$11,MINA(I35-S36+S35,$B$11),TRUE,MAXA(I35-S36+S35,0))</f>
        <v>14</v>
      </c>
      <c r="J36" s="1" cm="1">
        <f t="array" ref="J36">_xlfn.IFS(J35&gt;=$C$13-$B$26,0,I35&lt;$B$11,J35+$B$26,TRUE,0)</f>
        <v>0.51666666666666661</v>
      </c>
      <c r="K36" s="3" cm="1">
        <f t="array" ref="K36">_xlfn.IFS(AND(NOT($K35=0),$L35),0,NOT($L35),$K35+$B$26,TRUE,$K35)</f>
        <v>3.3333333333333333E-2</v>
      </c>
      <c r="L36" s="3" t="b" cm="1">
        <f t="array" ref="L36">_xlfn.IFS(AND($I36&gt;0,$K36&gt;=$C$5-$B$26),TRUE,$R36&gt;=$B$6,FALSE,$I36=0,FALSE,TRUE,$L35)</f>
        <v>1</v>
      </c>
      <c r="M36" s="3" t="b" cm="1">
        <f t="array" ref="M36">_xlfn.IFS($N36&gt;=$B$4-$B$26,FALSE,AND($I36&gt;0,$K36&gt;=$B$5-$B$26),TRUE,AND($L36,NOT($M35)),FALSE,$M35,TRUE,TRUE,FALSE)</f>
        <v>1</v>
      </c>
      <c r="N36" s="3" cm="1">
        <f t="array" ref="N36">_xlfn.IFS($M35,$N35+$B$26,NOT($M35),0,TRUE,$M35)</f>
        <v>0</v>
      </c>
      <c r="O36" s="3" t="b" cm="1">
        <f t="array" ref="O36">_xlfn.IFS($M36,FALSE,AND($L36,NOT($M36),$R36&lt;$B$6,$I36&gt;0),TRUE,TRUE,FALSE)</f>
        <v>0</v>
      </c>
      <c r="P36" s="3" cm="1">
        <f t="array" ref="P36">_xlfn.IFS($P35&gt;=$C$7-$B$26,0,$O35,$P35+$B$26,TRUE,0)</f>
        <v>0</v>
      </c>
      <c r="Q36" s="3" t="b" cm="1">
        <f t="array" ref="Q36">_xlfn.IFS(AND($L36,NOT($M36),NOT($O36)),TRUE,$R36&gt;=$B$6,FALSE,AND($L36,NOT($M36),$O36,$P36=0),TRUE,TRUE,FALSE)</f>
        <v>0</v>
      </c>
      <c r="R36" s="3" cm="1">
        <f t="array" ref="R36">_xlfn.IFS(AND($Q35,$R35&lt;$B$6),$R35+1,AND(NOT($L35),$R35&gt;0),0,TRUE,$R35)</f>
        <v>0</v>
      </c>
      <c r="S36" s="1" cm="1">
        <f t="array" ref="S36">_xlfn.IFS(AND(Q35,I35&gt;$B$8),S35+$B$8,AND(Q35,I35&lt;=$B$8),S35+I35,TRUE,$S35)</f>
        <v>6</v>
      </c>
      <c r="T36" s="1">
        <f t="shared" si="1"/>
        <v>540</v>
      </c>
      <c r="U36" s="17">
        <f t="shared" si="3"/>
        <v>981.81818181818176</v>
      </c>
      <c r="V36" s="47" cm="1">
        <f t="array" ref="V36">_xlfn.IFS($B$6=1,S36*$B$10,AND(R35=0,R36&gt;=1,I36&gt;=$B$6*$B$8-1),V35+$B$6*$B$10*$B$8,AND(R35=0,R36&gt;=1,I36&lt;$B$6*$B$8-1),V35+I35*$B$10,TRUE,V35)</f>
        <v>600</v>
      </c>
      <c r="W36" s="17">
        <f t="shared" si="2"/>
        <v>1090.9090909090908</v>
      </c>
    </row>
    <row r="37" spans="7:23" x14ac:dyDescent="0.25">
      <c r="G37" s="15">
        <v>35</v>
      </c>
      <c r="H37" s="1">
        <f t="shared" si="0"/>
        <v>0.56666666666666665</v>
      </c>
      <c r="I37" s="15" cm="1">
        <f t="array" ref="I37">_xlfn.IFS(J36&gt;=$C$13-$B$26,MINA(I36+$B$13-S37+S36,$B$11),I36=$B$11,MINA(I36-S37+S36,$B$11),TRUE,MAXA(I36-S37+S36,0))</f>
        <v>14</v>
      </c>
      <c r="J37" s="1" cm="1">
        <f t="array" ref="J37">_xlfn.IFS(J36&gt;=$C$13-$B$26,0,I36&lt;$B$11,J36+$B$26,TRUE,0)</f>
        <v>0.53333333333333333</v>
      </c>
      <c r="K37" s="3" cm="1">
        <f t="array" ref="K37">_xlfn.IFS(AND(NOT($K36=0),$L36),0,NOT($L36),$K36+$B$26,TRUE,$K36)</f>
        <v>0</v>
      </c>
      <c r="L37" s="3" t="b" cm="1">
        <f t="array" ref="L37">_xlfn.IFS(AND($I37&gt;0,$K37&gt;=$C$5-$B$26),TRUE,$R37&gt;=$B$6,FALSE,$I37=0,FALSE,TRUE,$L36)</f>
        <v>1</v>
      </c>
      <c r="M37" s="3" t="b" cm="1">
        <f t="array" ref="M37">_xlfn.IFS($N37&gt;=$B$4-$B$26,FALSE,AND($I37&gt;0,$K37&gt;=$B$5-$B$26),TRUE,AND($L37,NOT($M36)),FALSE,$M36,TRUE,TRUE,FALSE)</f>
        <v>1</v>
      </c>
      <c r="N37" s="3" cm="1">
        <f t="array" ref="N37">_xlfn.IFS($M36,$N36+$B$26,NOT($M36),0,TRUE,$M36)</f>
        <v>1.6666666666666666E-2</v>
      </c>
      <c r="O37" s="3" t="b" cm="1">
        <f t="array" ref="O37">_xlfn.IFS($M37,FALSE,AND($L37,NOT($M37),$R37&lt;$B$6,$I37&gt;0),TRUE,TRUE,FALSE)</f>
        <v>0</v>
      </c>
      <c r="P37" s="3" cm="1">
        <f t="array" ref="P37">_xlfn.IFS($P36&gt;=$C$7-$B$26,0,$O36,$P36+$B$26,TRUE,0)</f>
        <v>0</v>
      </c>
      <c r="Q37" s="3" t="b" cm="1">
        <f t="array" ref="Q37">_xlfn.IFS(AND($L37,NOT($M37),NOT($O37)),TRUE,$R37&gt;=$B$6,FALSE,AND($L37,NOT($M37),$O37,$P37=0),TRUE,TRUE,FALSE)</f>
        <v>0</v>
      </c>
      <c r="R37" s="3" cm="1">
        <f t="array" ref="R37">_xlfn.IFS(AND($Q36,$R36&lt;$B$6),$R36+1,AND(NOT($L36),$R36&gt;0),0,TRUE,$R36)</f>
        <v>0</v>
      </c>
      <c r="S37" s="1" cm="1">
        <f t="array" ref="S37">_xlfn.IFS(AND(Q36,I36&gt;$B$8),S36+$B$8,AND(Q36,I36&lt;=$B$8),S36+I36,TRUE,$S36)</f>
        <v>6</v>
      </c>
      <c r="T37" s="1">
        <f t="shared" si="1"/>
        <v>540</v>
      </c>
      <c r="U37" s="17">
        <f t="shared" si="3"/>
        <v>952.94117647058829</v>
      </c>
      <c r="V37" s="47" cm="1">
        <f t="array" ref="V37">_xlfn.IFS($B$6=1,S37*$B$10,AND(R36=0,R37&gt;=1,I37&gt;=$B$6*$B$8-1),V36+$B$6*$B$10*$B$8,AND(R36=0,R37&gt;=1,I37&lt;$B$6*$B$8-1),V36+I36*$B$10,TRUE,V36)</f>
        <v>600</v>
      </c>
      <c r="W37" s="17">
        <f t="shared" si="2"/>
        <v>1058.8235294117646</v>
      </c>
    </row>
    <row r="38" spans="7:23" x14ac:dyDescent="0.25">
      <c r="G38" s="15">
        <v>36</v>
      </c>
      <c r="H38" s="1">
        <f t="shared" si="0"/>
        <v>0.58333333333333337</v>
      </c>
      <c r="I38" s="15" cm="1">
        <f t="array" ref="I38">_xlfn.IFS(J37&gt;=$C$13-$B$26,MINA(I37+$B$13-S38+S37,$B$11),I37=$B$11,MINA(I37-S38+S37,$B$11),TRUE,MAXA(I37-S38+S37,0))</f>
        <v>14</v>
      </c>
      <c r="J38" s="1" cm="1">
        <f t="array" ref="J38">_xlfn.IFS(J37&gt;=$C$13-$B$26,0,I37&lt;$B$11,J37+$B$26,TRUE,0)</f>
        <v>0.55000000000000004</v>
      </c>
      <c r="K38" s="3" cm="1">
        <f t="array" ref="K38">_xlfn.IFS(AND(NOT($K37=0),$L37),0,NOT($L37),$K37+$B$26,TRUE,$K37)</f>
        <v>0</v>
      </c>
      <c r="L38" s="3" t="b" cm="1">
        <f t="array" ref="L38">_xlfn.IFS(AND($I38&gt;0,$K38&gt;=$C$5-$B$26),TRUE,$R38&gt;=$B$6,FALSE,$I38=0,FALSE,TRUE,$L37)</f>
        <v>1</v>
      </c>
      <c r="M38" s="3" t="b" cm="1">
        <f t="array" ref="M38">_xlfn.IFS($N38&gt;=$B$4-$B$26,FALSE,AND($I38&gt;0,$K38&gt;=$B$5-$B$26),TRUE,AND($L38,NOT($M37)),FALSE,$M37,TRUE,TRUE,FALSE)</f>
        <v>0</v>
      </c>
      <c r="N38" s="3" cm="1">
        <f t="array" ref="N38">_xlfn.IFS($M37,$N37+$B$26,NOT($M37),0,TRUE,$M37)</f>
        <v>3.3333333333333333E-2</v>
      </c>
      <c r="O38" s="3" t="b" cm="1">
        <f t="array" ref="O38">_xlfn.IFS($M38,FALSE,AND($L38,NOT($M38),$R38&lt;$B$6,$I38&gt;0),TRUE,TRUE,FALSE)</f>
        <v>1</v>
      </c>
      <c r="P38" s="3" cm="1">
        <f t="array" ref="P38">_xlfn.IFS($P37&gt;=$C$7-$B$26,0,$O37,$P37+$B$26,TRUE,0)</f>
        <v>0</v>
      </c>
      <c r="Q38" s="3" t="b" cm="1">
        <f t="array" ref="Q38">_xlfn.IFS(AND($L38,NOT($M38),NOT($O38)),TRUE,$R38&gt;=$B$6,FALSE,AND($L38,NOT($M38),$O38,$P38=0),TRUE,TRUE,FALSE)</f>
        <v>1</v>
      </c>
      <c r="R38" s="3" cm="1">
        <f t="array" ref="R38">_xlfn.IFS(AND($Q37,$R37&lt;$B$6),$R37+1,AND(NOT($L37),$R37&gt;0),0,TRUE,$R37)</f>
        <v>0</v>
      </c>
      <c r="S38" s="1" cm="1">
        <f t="array" ref="S38">_xlfn.IFS(AND(Q37,I37&gt;$B$8),S37+$B$8,AND(Q37,I37&lt;=$B$8),S37+I37,TRUE,$S37)</f>
        <v>6</v>
      </c>
      <c r="T38" s="1">
        <f t="shared" si="1"/>
        <v>540</v>
      </c>
      <c r="U38" s="17">
        <f t="shared" si="3"/>
        <v>925.71428571428567</v>
      </c>
      <c r="V38" s="47" cm="1">
        <f t="array" ref="V38">_xlfn.IFS($B$6=1,S38*$B$10,AND(R37=0,R38&gt;=1,I38&gt;=$B$6*$B$8-1),V37+$B$6*$B$10*$B$8,AND(R37=0,R38&gt;=1,I38&lt;$B$6*$B$8-1),V37+I37*$B$10,TRUE,V37)</f>
        <v>600</v>
      </c>
      <c r="W38" s="17">
        <f t="shared" si="2"/>
        <v>1028.5714285714284</v>
      </c>
    </row>
    <row r="39" spans="7:23" x14ac:dyDescent="0.25">
      <c r="G39" s="15">
        <v>37</v>
      </c>
      <c r="H39" s="1">
        <f t="shared" si="0"/>
        <v>0.6</v>
      </c>
      <c r="I39" s="15" cm="1">
        <f t="array" ref="I39">_xlfn.IFS(J38&gt;=$C$13-$B$26,MINA(I38+$B$13-S39+S38,$B$11),I38=$B$11,MINA(I38-S39+S38,$B$11),TRUE,MAXA(I38-S39+S38,0))</f>
        <v>13</v>
      </c>
      <c r="J39" s="1" cm="1">
        <f t="array" ref="J39">_xlfn.IFS(J38&gt;=$C$13-$B$26,0,I38&lt;$B$11,J38+$B$26,TRUE,0)</f>
        <v>0.56666666666666676</v>
      </c>
      <c r="K39" s="3" cm="1">
        <f t="array" ref="K39">_xlfn.IFS(AND(NOT($K38=0),$L38),0,NOT($L38),$K38+$B$26,TRUE,$K38)</f>
        <v>0</v>
      </c>
      <c r="L39" s="3" t="b" cm="1">
        <f t="array" ref="L39">_xlfn.IFS(AND($I39&gt;0,$K39&gt;=$C$5-$B$26),TRUE,$R39&gt;=$B$6,FALSE,$I39=0,FALSE,TRUE,$L38)</f>
        <v>1</v>
      </c>
      <c r="M39" s="3" t="b" cm="1">
        <f t="array" ref="M39">_xlfn.IFS($N39&gt;=$B$4-$B$26,FALSE,AND($I39&gt;0,$K39&gt;=$B$5-$B$26),TRUE,AND($L39,NOT($M38)),FALSE,$M38,TRUE,TRUE,FALSE)</f>
        <v>0</v>
      </c>
      <c r="N39" s="3" cm="1">
        <f t="array" ref="N39">_xlfn.IFS($M38,$N38+$B$26,NOT($M38),0,TRUE,$M38)</f>
        <v>0</v>
      </c>
      <c r="O39" s="3" t="b" cm="1">
        <f t="array" ref="O39">_xlfn.IFS($M39,FALSE,AND($L39,NOT($M39),$R39&lt;$B$6,$I39&gt;0),TRUE,TRUE,FALSE)</f>
        <v>1</v>
      </c>
      <c r="P39" s="3" cm="1">
        <f t="array" ref="P39">_xlfn.IFS($P38&gt;=$C$7-$B$26,0,$O38,$P38+$B$26,TRUE,0)</f>
        <v>1.6666666666666666E-2</v>
      </c>
      <c r="Q39" s="3" t="b" cm="1">
        <f t="array" ref="Q39">_xlfn.IFS(AND($L39,NOT($M39),NOT($O39)),TRUE,$R39&gt;=$B$6,FALSE,AND($L39,NOT($M39),$O39,$P39=0),TRUE,TRUE,FALSE)</f>
        <v>0</v>
      </c>
      <c r="R39" s="3" cm="1">
        <f t="array" ref="R39">_xlfn.IFS(AND($Q38,$R38&lt;$B$6),$R38+1,AND(NOT($L38),$R38&gt;0),0,TRUE,$R38)</f>
        <v>1</v>
      </c>
      <c r="S39" s="1" cm="1">
        <f t="array" ref="S39">_xlfn.IFS(AND(Q38,I38&gt;$B$8),S38+$B$8,AND(Q38,I38&lt;=$B$8),S38+I38,TRUE,$S38)</f>
        <v>7</v>
      </c>
      <c r="T39" s="1">
        <f t="shared" si="1"/>
        <v>630</v>
      </c>
      <c r="U39" s="17">
        <f t="shared" si="3"/>
        <v>1050</v>
      </c>
      <c r="V39" s="47" cm="1">
        <f t="array" ref="V39">_xlfn.IFS($B$6=1,S39*$B$10,AND(R38=0,R39&gt;=1,I39&gt;=$B$6*$B$8-1),V38+$B$6*$B$10*$B$8,AND(R38=0,R39&gt;=1,I39&lt;$B$6*$B$8-1),V38+I38*$B$10,TRUE,V38)</f>
        <v>900</v>
      </c>
      <c r="W39" s="17">
        <f t="shared" si="2"/>
        <v>1500</v>
      </c>
    </row>
    <row r="40" spans="7:23" x14ac:dyDescent="0.25">
      <c r="G40" s="15">
        <v>38</v>
      </c>
      <c r="H40" s="1">
        <f t="shared" si="0"/>
        <v>0.6166666666666667</v>
      </c>
      <c r="I40" s="15" cm="1">
        <f t="array" ref="I40">_xlfn.IFS(J39&gt;=$C$13-$B$26,MINA(I39+$B$13-S40+S39,$B$11),I39=$B$11,MINA(I39-S40+S39,$B$11),TRUE,MAXA(I39-S40+S39,0))</f>
        <v>13</v>
      </c>
      <c r="J40" s="1" cm="1">
        <f t="array" ref="J40">_xlfn.IFS(J39&gt;=$C$13-$B$26,0,I39&lt;$B$11,J39+$B$26,TRUE,0)</f>
        <v>0.58333333333333348</v>
      </c>
      <c r="K40" s="3" cm="1">
        <f t="array" ref="K40">_xlfn.IFS(AND(NOT($K39=0),$L39),0,NOT($L39),$K39+$B$26,TRUE,$K39)</f>
        <v>0</v>
      </c>
      <c r="L40" s="3" t="b" cm="1">
        <f t="array" ref="L40">_xlfn.IFS(AND($I40&gt;0,$K40&gt;=$C$5-$B$26),TRUE,$R40&gt;=$B$6,FALSE,$I40=0,FALSE,TRUE,$L39)</f>
        <v>1</v>
      </c>
      <c r="M40" s="3" t="b" cm="1">
        <f t="array" ref="M40">_xlfn.IFS($N40&gt;=$B$4-$B$26,FALSE,AND($I40&gt;0,$K40&gt;=$B$5-$B$26),TRUE,AND($L40,NOT($M39)),FALSE,$M39,TRUE,TRUE,FALSE)</f>
        <v>0</v>
      </c>
      <c r="N40" s="3" cm="1">
        <f t="array" ref="N40">_xlfn.IFS($M39,$N39+$B$26,NOT($M39),0,TRUE,$M39)</f>
        <v>0</v>
      </c>
      <c r="O40" s="3" t="b" cm="1">
        <f t="array" ref="O40">_xlfn.IFS($M40,FALSE,AND($L40,NOT($M40),$R40&lt;$B$6,$I40&gt;0),TRUE,TRUE,FALSE)</f>
        <v>1</v>
      </c>
      <c r="P40" s="3" cm="1">
        <f t="array" ref="P40">_xlfn.IFS($P39&gt;=$C$7-$B$26,0,$O39,$P39+$B$26,TRUE,0)</f>
        <v>3.3333333333333333E-2</v>
      </c>
      <c r="Q40" s="3" t="b" cm="1">
        <f t="array" ref="Q40">_xlfn.IFS(AND($L40,NOT($M40),NOT($O40)),TRUE,$R40&gt;=$B$6,FALSE,AND($L40,NOT($M40),$O40,$P40=0),TRUE,TRUE,FALSE)</f>
        <v>0</v>
      </c>
      <c r="R40" s="3" cm="1">
        <f t="array" ref="R40">_xlfn.IFS(AND($Q39,$R39&lt;$B$6),$R39+1,AND(NOT($L39),$R39&gt;0),0,TRUE,$R39)</f>
        <v>1</v>
      </c>
      <c r="S40" s="1" cm="1">
        <f t="array" ref="S40">_xlfn.IFS(AND(Q39,I39&gt;$B$8),S39+$B$8,AND(Q39,I39&lt;=$B$8),S39+I39,TRUE,$S39)</f>
        <v>7</v>
      </c>
      <c r="T40" s="1">
        <f t="shared" si="1"/>
        <v>630</v>
      </c>
      <c r="U40" s="17">
        <f t="shared" si="3"/>
        <v>1021.6216216216216</v>
      </c>
      <c r="V40" s="47" cm="1">
        <f t="array" ref="V40">_xlfn.IFS($B$6=1,S40*$B$10,AND(R39=0,R40&gt;=1,I40&gt;=$B$6*$B$8-1),V39+$B$6*$B$10*$B$8,AND(R39=0,R40&gt;=1,I40&lt;$B$6*$B$8-1),V39+I39*$B$10,TRUE,V39)</f>
        <v>900</v>
      </c>
      <c r="W40" s="17">
        <f t="shared" si="2"/>
        <v>1459.4594594594594</v>
      </c>
    </row>
    <row r="41" spans="7:23" x14ac:dyDescent="0.25">
      <c r="G41" s="15">
        <v>39</v>
      </c>
      <c r="H41" s="1">
        <f t="shared" si="0"/>
        <v>0.6333333333333333</v>
      </c>
      <c r="I41" s="15" cm="1">
        <f t="array" ref="I41">_xlfn.IFS(J40&gt;=$C$13-$B$26,MINA(I40+$B$13-S41+S40,$B$11),I40=$B$11,MINA(I40-S41+S40,$B$11),TRUE,MAXA(I40-S41+S40,0))</f>
        <v>13</v>
      </c>
      <c r="J41" s="1" cm="1">
        <f t="array" ref="J41">_xlfn.IFS(J40&gt;=$C$13-$B$26,0,I40&lt;$B$11,J40+$B$26,TRUE,0)</f>
        <v>0.6000000000000002</v>
      </c>
      <c r="K41" s="3" cm="1">
        <f t="array" ref="K41">_xlfn.IFS(AND(NOT($K40=0),$L40),0,NOT($L40),$K40+$B$26,TRUE,$K40)</f>
        <v>0</v>
      </c>
      <c r="L41" s="3" t="b" cm="1">
        <f t="array" ref="L41">_xlfn.IFS(AND($I41&gt;0,$K41&gt;=$C$5-$B$26),TRUE,$R41&gt;=$B$6,FALSE,$I41=0,FALSE,TRUE,$L40)</f>
        <v>1</v>
      </c>
      <c r="M41" s="3" t="b" cm="1">
        <f t="array" ref="M41">_xlfn.IFS($N41&gt;=$B$4-$B$26,FALSE,AND($I41&gt;0,$K41&gt;=$B$5-$B$26),TRUE,AND($L41,NOT($M40)),FALSE,$M40,TRUE,TRUE,FALSE)</f>
        <v>0</v>
      </c>
      <c r="N41" s="3" cm="1">
        <f t="array" ref="N41">_xlfn.IFS($M40,$N40+$B$26,NOT($M40),0,TRUE,$M40)</f>
        <v>0</v>
      </c>
      <c r="O41" s="3" t="b" cm="1">
        <f t="array" ref="O41">_xlfn.IFS($M41,FALSE,AND($L41,NOT($M41),$R41&lt;$B$6,$I41&gt;0),TRUE,TRUE,FALSE)</f>
        <v>1</v>
      </c>
      <c r="P41" s="3" cm="1">
        <f t="array" ref="P41">_xlfn.IFS($P40&gt;=$C$7-$B$26,0,$O40,$P40+$B$26,TRUE,0)</f>
        <v>0.05</v>
      </c>
      <c r="Q41" s="3" t="b" cm="1">
        <f t="array" ref="Q41">_xlfn.IFS(AND($L41,NOT($M41),NOT($O41)),TRUE,$R41&gt;=$B$6,FALSE,AND($L41,NOT($M41),$O41,$P41=0),TRUE,TRUE,FALSE)</f>
        <v>0</v>
      </c>
      <c r="R41" s="3" cm="1">
        <f t="array" ref="R41">_xlfn.IFS(AND($Q40,$R40&lt;$B$6),$R40+1,AND(NOT($L40),$R40&gt;0),0,TRUE,$R40)</f>
        <v>1</v>
      </c>
      <c r="S41" s="1" cm="1">
        <f t="array" ref="S41">_xlfn.IFS(AND(Q40,I40&gt;$B$8),S40+$B$8,AND(Q40,I40&lt;=$B$8),S40+I40,TRUE,$S40)</f>
        <v>7</v>
      </c>
      <c r="T41" s="1">
        <f t="shared" si="1"/>
        <v>630</v>
      </c>
      <c r="U41" s="17">
        <f t="shared" si="3"/>
        <v>994.73684210526324</v>
      </c>
      <c r="V41" s="47" cm="1">
        <f t="array" ref="V41">_xlfn.IFS($B$6=1,S41*$B$10,AND(R40=0,R41&gt;=1,I41&gt;=$B$6*$B$8-1),V40+$B$6*$B$10*$B$8,AND(R40=0,R41&gt;=1,I41&lt;$B$6*$B$8-1),V40+I40*$B$10,TRUE,V40)</f>
        <v>900</v>
      </c>
      <c r="W41" s="17">
        <f t="shared" si="2"/>
        <v>1421.0526315789475</v>
      </c>
    </row>
    <row r="42" spans="7:23" x14ac:dyDescent="0.25">
      <c r="G42" s="15">
        <v>40</v>
      </c>
      <c r="H42" s="1">
        <f t="shared" si="0"/>
        <v>0.65</v>
      </c>
      <c r="I42" s="15" cm="1">
        <f t="array" ref="I42">_xlfn.IFS(J41&gt;=$C$13-$B$26,MINA(I41+$B$13-S42+S41,$B$11),I41=$B$11,MINA(I41-S42+S41,$B$11),TRUE,MAXA(I41-S42+S41,0))</f>
        <v>13</v>
      </c>
      <c r="J42" s="1" cm="1">
        <f t="array" ref="J42">_xlfn.IFS(J41&gt;=$C$13-$B$26,0,I41&lt;$B$11,J41+$B$26,TRUE,0)</f>
        <v>0.61666666666666692</v>
      </c>
      <c r="K42" s="3" cm="1">
        <f t="array" ref="K42">_xlfn.IFS(AND(NOT($K41=0),$L41),0,NOT($L41),$K41+$B$26,TRUE,$K41)</f>
        <v>0</v>
      </c>
      <c r="L42" s="3" t="b" cm="1">
        <f t="array" ref="L42">_xlfn.IFS(AND($I42&gt;0,$K42&gt;=$C$5-$B$26),TRUE,$R42&gt;=$B$6,FALSE,$I42=0,FALSE,TRUE,$L41)</f>
        <v>1</v>
      </c>
      <c r="M42" s="3" t="b" cm="1">
        <f t="array" ref="M42">_xlfn.IFS($N42&gt;=$B$4-$B$26,FALSE,AND($I42&gt;0,$K42&gt;=$B$5-$B$26),TRUE,AND($L42,NOT($M41)),FALSE,$M41,TRUE,TRUE,FALSE)</f>
        <v>0</v>
      </c>
      <c r="N42" s="3" cm="1">
        <f t="array" ref="N42">_xlfn.IFS($M41,$N41+$B$26,NOT($M41),0,TRUE,$M41)</f>
        <v>0</v>
      </c>
      <c r="O42" s="3" t="b" cm="1">
        <f t="array" ref="O42">_xlfn.IFS($M42,FALSE,AND($L42,NOT($M42),$R42&lt;$B$6,$I42&gt;0),TRUE,TRUE,FALSE)</f>
        <v>1</v>
      </c>
      <c r="P42" s="3" cm="1">
        <f t="array" ref="P42">_xlfn.IFS($P41&gt;=$C$7-$B$26,0,$O41,$P41+$B$26,TRUE,0)</f>
        <v>6.6666666666666666E-2</v>
      </c>
      <c r="Q42" s="3" t="b" cm="1">
        <f t="array" ref="Q42">_xlfn.IFS(AND($L42,NOT($M42),NOT($O42)),TRUE,$R42&gt;=$B$6,FALSE,AND($L42,NOT($M42),$O42,$P42=0),TRUE,TRUE,FALSE)</f>
        <v>0</v>
      </c>
      <c r="R42" s="3" cm="1">
        <f t="array" ref="R42">_xlfn.IFS(AND($Q41,$R41&lt;$B$6),$R41+1,AND(NOT($L41),$R41&gt;0),0,TRUE,$R41)</f>
        <v>1</v>
      </c>
      <c r="S42" s="1" cm="1">
        <f t="array" ref="S42">_xlfn.IFS(AND(Q41,I41&gt;$B$8),S41+$B$8,AND(Q41,I41&lt;=$B$8),S41+I41,TRUE,$S41)</f>
        <v>7</v>
      </c>
      <c r="T42" s="1">
        <f t="shared" si="1"/>
        <v>630</v>
      </c>
      <c r="U42" s="17">
        <f t="shared" si="3"/>
        <v>969.23076923076917</v>
      </c>
      <c r="V42" s="47" cm="1">
        <f t="array" ref="V42">_xlfn.IFS($B$6=1,S42*$B$10,AND(R41=0,R42&gt;=1,I42&gt;=$B$6*$B$8-1),V41+$B$6*$B$10*$B$8,AND(R41=0,R42&gt;=1,I42&lt;$B$6*$B$8-1),V41+I41*$B$10,TRUE,V41)</f>
        <v>900</v>
      </c>
      <c r="W42" s="17">
        <f t="shared" si="2"/>
        <v>1384.6153846153845</v>
      </c>
    </row>
    <row r="43" spans="7:23" x14ac:dyDescent="0.25">
      <c r="G43" s="15">
        <v>41</v>
      </c>
      <c r="H43" s="1">
        <f t="shared" si="0"/>
        <v>0.66666666666666663</v>
      </c>
      <c r="I43" s="15" cm="1">
        <f t="array" ref="I43">_xlfn.IFS(J42&gt;=$C$13-$B$26,MINA(I42+$B$13-S43+S42,$B$11),I42=$B$11,MINA(I42-S43+S42,$B$11),TRUE,MAXA(I42-S43+S42,0))</f>
        <v>13</v>
      </c>
      <c r="J43" s="1" cm="1">
        <f t="array" ref="J43">_xlfn.IFS(J42&gt;=$C$13-$B$26,0,I42&lt;$B$11,J42+$B$26,TRUE,0)</f>
        <v>0.63333333333333364</v>
      </c>
      <c r="K43" s="3" cm="1">
        <f t="array" ref="K43">_xlfn.IFS(AND(NOT($K42=0),$L42),0,NOT($L42),$K42+$B$26,TRUE,$K42)</f>
        <v>0</v>
      </c>
      <c r="L43" s="3" t="b" cm="1">
        <f t="array" ref="L43">_xlfn.IFS(AND($I43&gt;0,$K43&gt;=$C$5-$B$26),TRUE,$R43&gt;=$B$6,FALSE,$I43=0,FALSE,TRUE,$L42)</f>
        <v>1</v>
      </c>
      <c r="M43" s="3" t="b" cm="1">
        <f t="array" ref="M43">_xlfn.IFS($N43&gt;=$B$4-$B$26,FALSE,AND($I43&gt;0,$K43&gt;=$B$5-$B$26),TRUE,AND($L43,NOT($M42)),FALSE,$M42,TRUE,TRUE,FALSE)</f>
        <v>0</v>
      </c>
      <c r="N43" s="3" cm="1">
        <f t="array" ref="N43">_xlfn.IFS($M42,$N42+$B$26,NOT($M42),0,TRUE,$M42)</f>
        <v>0</v>
      </c>
      <c r="O43" s="3" t="b" cm="1">
        <f t="array" ref="O43">_xlfn.IFS($M43,FALSE,AND($L43,NOT($M43),$R43&lt;$B$6,$I43&gt;0),TRUE,TRUE,FALSE)</f>
        <v>1</v>
      </c>
      <c r="P43" s="3" cm="1">
        <f t="array" ref="P43">_xlfn.IFS($P42&gt;=$C$7-$B$26,0,$O42,$P42+$B$26,TRUE,0)</f>
        <v>8.3333333333333329E-2</v>
      </c>
      <c r="Q43" s="3" t="b" cm="1">
        <f t="array" ref="Q43">_xlfn.IFS(AND($L43,NOT($M43),NOT($O43)),TRUE,$R43&gt;=$B$6,FALSE,AND($L43,NOT($M43),$O43,$P43=0),TRUE,TRUE,FALSE)</f>
        <v>0</v>
      </c>
      <c r="R43" s="3" cm="1">
        <f t="array" ref="R43">_xlfn.IFS(AND($Q42,$R42&lt;$B$6),$R42+1,AND(NOT($L42),$R42&gt;0),0,TRUE,$R42)</f>
        <v>1</v>
      </c>
      <c r="S43" s="1" cm="1">
        <f t="array" ref="S43">_xlfn.IFS(AND(Q42,I42&gt;$B$8),S42+$B$8,AND(Q42,I42&lt;=$B$8),S42+I42,TRUE,$S42)</f>
        <v>7</v>
      </c>
      <c r="T43" s="1">
        <f t="shared" si="1"/>
        <v>630</v>
      </c>
      <c r="U43" s="17">
        <f t="shared" si="3"/>
        <v>945</v>
      </c>
      <c r="V43" s="47" cm="1">
        <f t="array" ref="V43">_xlfn.IFS($B$6=1,S43*$B$10,AND(R42=0,R43&gt;=1,I43&gt;=$B$6*$B$8-1),V42+$B$6*$B$10*$B$8,AND(R42=0,R43&gt;=1,I43&lt;$B$6*$B$8-1),V42+I42*$B$10,TRUE,V42)</f>
        <v>900</v>
      </c>
      <c r="W43" s="17">
        <f t="shared" si="2"/>
        <v>1350</v>
      </c>
    </row>
    <row r="44" spans="7:23" x14ac:dyDescent="0.25">
      <c r="G44" s="15">
        <v>42</v>
      </c>
      <c r="H44" s="1">
        <f t="shared" si="0"/>
        <v>0.68333333333333335</v>
      </c>
      <c r="I44" s="15" cm="1">
        <f t="array" ref="I44">_xlfn.IFS(J43&gt;=$C$13-$B$26,MINA(I43+$B$13-S44+S43,$B$11),I43=$B$11,MINA(I43-S44+S43,$B$11),TRUE,MAXA(I43-S44+S43,0))</f>
        <v>13</v>
      </c>
      <c r="J44" s="1" cm="1">
        <f t="array" ref="J44">_xlfn.IFS(J43&gt;=$C$13-$B$26,0,I43&lt;$B$11,J43+$B$26,TRUE,0)</f>
        <v>0.65000000000000036</v>
      </c>
      <c r="K44" s="3" cm="1">
        <f t="array" ref="K44">_xlfn.IFS(AND(NOT($K43=0),$L43),0,NOT($L43),$K43+$B$26,TRUE,$K43)</f>
        <v>0</v>
      </c>
      <c r="L44" s="3" t="b" cm="1">
        <f t="array" ref="L44">_xlfn.IFS(AND($I44&gt;0,$K44&gt;=$C$5-$B$26),TRUE,$R44&gt;=$B$6,FALSE,$I44=0,FALSE,TRUE,$L43)</f>
        <v>1</v>
      </c>
      <c r="M44" s="3" t="b" cm="1">
        <f t="array" ref="M44">_xlfn.IFS($N44&gt;=$B$4-$B$26,FALSE,AND($I44&gt;0,$K44&gt;=$B$5-$B$26),TRUE,AND($L44,NOT($M43)),FALSE,$M43,TRUE,TRUE,FALSE)</f>
        <v>0</v>
      </c>
      <c r="N44" s="3" cm="1">
        <f t="array" ref="N44">_xlfn.IFS($M43,$N43+$B$26,NOT($M43),0,TRUE,$M43)</f>
        <v>0</v>
      </c>
      <c r="O44" s="3" t="b" cm="1">
        <f t="array" ref="O44">_xlfn.IFS($M44,FALSE,AND($L44,NOT($M44),$R44&lt;$B$6,$I44&gt;0),TRUE,TRUE,FALSE)</f>
        <v>1</v>
      </c>
      <c r="P44" s="3" cm="1">
        <f t="array" ref="P44">_xlfn.IFS($P43&gt;=$C$7-$B$26,0,$O43,$P43+$B$26,TRUE,0)</f>
        <v>0</v>
      </c>
      <c r="Q44" s="3" t="b" cm="1">
        <f t="array" ref="Q44">_xlfn.IFS(AND($L44,NOT($M44),NOT($O44)),TRUE,$R44&gt;=$B$6,FALSE,AND($L44,NOT($M44),$O44,$P44=0),TRUE,TRUE,FALSE)</f>
        <v>1</v>
      </c>
      <c r="R44" s="3" cm="1">
        <f t="array" ref="R44">_xlfn.IFS(AND($Q43,$R43&lt;$B$6),$R43+1,AND(NOT($L43),$R43&gt;0),0,TRUE,$R43)</f>
        <v>1</v>
      </c>
      <c r="S44" s="1" cm="1">
        <f t="array" ref="S44">_xlfn.IFS(AND(Q43,I43&gt;$B$8),S43+$B$8,AND(Q43,I43&lt;=$B$8),S43+I43,TRUE,$S43)</f>
        <v>7</v>
      </c>
      <c r="T44" s="1">
        <f t="shared" si="1"/>
        <v>630</v>
      </c>
      <c r="U44" s="17">
        <f t="shared" si="3"/>
        <v>921.95121951219505</v>
      </c>
      <c r="V44" s="47" cm="1">
        <f t="array" ref="V44">_xlfn.IFS($B$6=1,S44*$B$10,AND(R43=0,R44&gt;=1,I44&gt;=$B$6*$B$8-1),V43+$B$6*$B$10*$B$8,AND(R43=0,R44&gt;=1,I44&lt;$B$6*$B$8-1),V43+I43*$B$10,TRUE,V43)</f>
        <v>900</v>
      </c>
      <c r="W44" s="17">
        <f t="shared" si="2"/>
        <v>1317.0731707317073</v>
      </c>
    </row>
    <row r="45" spans="7:23" x14ac:dyDescent="0.25">
      <c r="G45" s="15">
        <v>43</v>
      </c>
      <c r="H45" s="1">
        <f t="shared" si="0"/>
        <v>0.7</v>
      </c>
      <c r="I45" s="15" cm="1">
        <f t="array" ref="I45">_xlfn.IFS(J44&gt;=$C$13-$B$26,MINA(I44+$B$13-S45+S44,$B$11),I44=$B$11,MINA(I44-S45+S44,$B$11),TRUE,MAXA(I44-S45+S44,0))</f>
        <v>12</v>
      </c>
      <c r="J45" s="1" cm="1">
        <f t="array" ref="J45">_xlfn.IFS(J44&gt;=$C$13-$B$26,0,I44&lt;$B$11,J44+$B$26,TRUE,0)</f>
        <v>0.66666666666666707</v>
      </c>
      <c r="K45" s="3" cm="1">
        <f t="array" ref="K45">_xlfn.IFS(AND(NOT($K44=0),$L44),0,NOT($L44),$K44+$B$26,TRUE,$K44)</f>
        <v>0</v>
      </c>
      <c r="L45" s="3" t="b" cm="1">
        <f t="array" ref="L45">_xlfn.IFS(AND($I45&gt;0,$K45&gt;=$C$5-$B$26),TRUE,$R45&gt;=$B$6,FALSE,$I45=0,FALSE,TRUE,$L44)</f>
        <v>1</v>
      </c>
      <c r="M45" s="3" t="b" cm="1">
        <f t="array" ref="M45">_xlfn.IFS($N45&gt;=$B$4-$B$26,FALSE,AND($I45&gt;0,$K45&gt;=$B$5-$B$26),TRUE,AND($L45,NOT($M44)),FALSE,$M44,TRUE,TRUE,FALSE)</f>
        <v>0</v>
      </c>
      <c r="N45" s="3" cm="1">
        <f t="array" ref="N45">_xlfn.IFS($M44,$N44+$B$26,NOT($M44),0,TRUE,$M44)</f>
        <v>0</v>
      </c>
      <c r="O45" s="3" t="b" cm="1">
        <f t="array" ref="O45">_xlfn.IFS($M45,FALSE,AND($L45,NOT($M45),$R45&lt;$B$6,$I45&gt;0),TRUE,TRUE,FALSE)</f>
        <v>1</v>
      </c>
      <c r="P45" s="3" cm="1">
        <f t="array" ref="P45">_xlfn.IFS($P44&gt;=$C$7-$B$26,0,$O44,$P44+$B$26,TRUE,0)</f>
        <v>1.6666666666666666E-2</v>
      </c>
      <c r="Q45" s="3" t="b" cm="1">
        <f t="array" ref="Q45">_xlfn.IFS(AND($L45,NOT($M45),NOT($O45)),TRUE,$R45&gt;=$B$6,FALSE,AND($L45,NOT($M45),$O45,$P45=0),TRUE,TRUE,FALSE)</f>
        <v>0</v>
      </c>
      <c r="R45" s="3" cm="1">
        <f t="array" ref="R45">_xlfn.IFS(AND($Q44,$R44&lt;$B$6),$R44+1,AND(NOT($L44),$R44&gt;0),0,TRUE,$R44)</f>
        <v>2</v>
      </c>
      <c r="S45" s="1" cm="1">
        <f t="array" ref="S45">_xlfn.IFS(AND(Q44,I44&gt;$B$8),S44+$B$8,AND(Q44,I44&lt;=$B$8),S44+I44,TRUE,$S44)</f>
        <v>8</v>
      </c>
      <c r="T45" s="1">
        <f t="shared" si="1"/>
        <v>720</v>
      </c>
      <c r="U45" s="17">
        <f t="shared" si="3"/>
        <v>1028.5714285714287</v>
      </c>
      <c r="V45" s="47" cm="1">
        <f t="array" ref="V45">_xlfn.IFS($B$6=1,S45*$B$10,AND(R44=0,R45&gt;=1,I45&gt;=$B$6*$B$8-1),V44+$B$6*$B$10*$B$8,AND(R44=0,R45&gt;=1,I45&lt;$B$6*$B$8-1),V44+I44*$B$10,TRUE,V44)</f>
        <v>900</v>
      </c>
      <c r="W45" s="17">
        <f t="shared" si="2"/>
        <v>1285.7142857142858</v>
      </c>
    </row>
    <row r="46" spans="7:23" x14ac:dyDescent="0.25">
      <c r="G46" s="15">
        <v>44</v>
      </c>
      <c r="H46" s="1">
        <f t="shared" si="0"/>
        <v>0.71666666666666667</v>
      </c>
      <c r="I46" s="15" cm="1">
        <f t="array" ref="I46">_xlfn.IFS(J45&gt;=$C$13-$B$26,MINA(I45+$B$13-S46+S45,$B$11),I45=$B$11,MINA(I45-S46+S45,$B$11),TRUE,MAXA(I45-S46+S45,0))</f>
        <v>12</v>
      </c>
      <c r="J46" s="1" cm="1">
        <f t="array" ref="J46">_xlfn.IFS(J45&gt;=$C$13-$B$26,0,I45&lt;$B$11,J45+$B$26,TRUE,0)</f>
        <v>0.68333333333333379</v>
      </c>
      <c r="K46" s="3" cm="1">
        <f t="array" ref="K46">_xlfn.IFS(AND(NOT($K45=0),$L45),0,NOT($L45),$K45+$B$26,TRUE,$K45)</f>
        <v>0</v>
      </c>
      <c r="L46" s="3" t="b" cm="1">
        <f t="array" ref="L46">_xlfn.IFS(AND($I46&gt;0,$K46&gt;=$C$5-$B$26),TRUE,$R46&gt;=$B$6,FALSE,$I46=0,FALSE,TRUE,$L45)</f>
        <v>1</v>
      </c>
      <c r="M46" s="3" t="b" cm="1">
        <f t="array" ref="M46">_xlfn.IFS($N46&gt;=$B$4-$B$26,FALSE,AND($I46&gt;0,$K46&gt;=$B$5-$B$26),TRUE,AND($L46,NOT($M45)),FALSE,$M45,TRUE,TRUE,FALSE)</f>
        <v>0</v>
      </c>
      <c r="N46" s="3" cm="1">
        <f t="array" ref="N46">_xlfn.IFS($M45,$N45+$B$26,NOT($M45),0,TRUE,$M45)</f>
        <v>0</v>
      </c>
      <c r="O46" s="3" t="b" cm="1">
        <f t="array" ref="O46">_xlfn.IFS($M46,FALSE,AND($L46,NOT($M46),$R46&lt;$B$6,$I46&gt;0),TRUE,TRUE,FALSE)</f>
        <v>1</v>
      </c>
      <c r="P46" s="3" cm="1">
        <f t="array" ref="P46">_xlfn.IFS($P45&gt;=$C$7-$B$26,0,$O45,$P45+$B$26,TRUE,0)</f>
        <v>3.3333333333333333E-2</v>
      </c>
      <c r="Q46" s="3" t="b" cm="1">
        <f t="array" ref="Q46">_xlfn.IFS(AND($L46,NOT($M46),NOT($O46)),TRUE,$R46&gt;=$B$6,FALSE,AND($L46,NOT($M46),$O46,$P46=0),TRUE,TRUE,FALSE)</f>
        <v>0</v>
      </c>
      <c r="R46" s="3" cm="1">
        <f t="array" ref="R46">_xlfn.IFS(AND($Q45,$R45&lt;$B$6),$R45+1,AND(NOT($L45),$R45&gt;0),0,TRUE,$R45)</f>
        <v>2</v>
      </c>
      <c r="S46" s="1" cm="1">
        <f t="array" ref="S46">_xlfn.IFS(AND(Q45,I45&gt;$B$8),S45+$B$8,AND(Q45,I45&lt;=$B$8),S45+I45,TRUE,$S45)</f>
        <v>8</v>
      </c>
      <c r="T46" s="1">
        <f t="shared" si="1"/>
        <v>720</v>
      </c>
      <c r="U46" s="17">
        <f t="shared" si="3"/>
        <v>1004.6511627906976</v>
      </c>
      <c r="V46" s="47" cm="1">
        <f t="array" ref="V46">_xlfn.IFS($B$6=1,S46*$B$10,AND(R45=0,R46&gt;=1,I46&gt;=$B$6*$B$8-1),V45+$B$6*$B$10*$B$8,AND(R45=0,R46&gt;=1,I46&lt;$B$6*$B$8-1),V45+I45*$B$10,TRUE,V45)</f>
        <v>900</v>
      </c>
      <c r="W46" s="17">
        <f t="shared" si="2"/>
        <v>1255.8139534883721</v>
      </c>
    </row>
    <row r="47" spans="7:23" x14ac:dyDescent="0.25">
      <c r="G47" s="15">
        <v>45</v>
      </c>
      <c r="H47" s="1">
        <f t="shared" si="0"/>
        <v>0.73333333333333328</v>
      </c>
      <c r="I47" s="15" cm="1">
        <f t="array" ref="I47">_xlfn.IFS(J46&gt;=$C$13-$B$26,MINA(I46+$B$13-S47+S46,$B$11),I46=$B$11,MINA(I46-S47+S46,$B$11),TRUE,MAXA(I46-S47+S46,0))</f>
        <v>12</v>
      </c>
      <c r="J47" s="1" cm="1">
        <f t="array" ref="J47">_xlfn.IFS(J46&gt;=$C$13-$B$26,0,I46&lt;$B$11,J46+$B$26,TRUE,0)</f>
        <v>0.70000000000000051</v>
      </c>
      <c r="K47" s="3" cm="1">
        <f t="array" ref="K47">_xlfn.IFS(AND(NOT($K46=0),$L46),0,NOT($L46),$K46+$B$26,TRUE,$K46)</f>
        <v>0</v>
      </c>
      <c r="L47" s="3" t="b" cm="1">
        <f t="array" ref="L47">_xlfn.IFS(AND($I47&gt;0,$K47&gt;=$C$5-$B$26),TRUE,$R47&gt;=$B$6,FALSE,$I47=0,FALSE,TRUE,$L46)</f>
        <v>1</v>
      </c>
      <c r="M47" s="3" t="b" cm="1">
        <f t="array" ref="M47">_xlfn.IFS($N47&gt;=$B$4-$B$26,FALSE,AND($I47&gt;0,$K47&gt;=$B$5-$B$26),TRUE,AND($L47,NOT($M46)),FALSE,$M46,TRUE,TRUE,FALSE)</f>
        <v>0</v>
      </c>
      <c r="N47" s="3" cm="1">
        <f t="array" ref="N47">_xlfn.IFS($M46,$N46+$B$26,NOT($M46),0,TRUE,$M46)</f>
        <v>0</v>
      </c>
      <c r="O47" s="3" t="b" cm="1">
        <f t="array" ref="O47">_xlfn.IFS($M47,FALSE,AND($L47,NOT($M47),$R47&lt;$B$6,$I47&gt;0),TRUE,TRUE,FALSE)</f>
        <v>1</v>
      </c>
      <c r="P47" s="3" cm="1">
        <f t="array" ref="P47">_xlfn.IFS($P46&gt;=$C$7-$B$26,0,$O46,$P46+$B$26,TRUE,0)</f>
        <v>0.05</v>
      </c>
      <c r="Q47" s="3" t="b" cm="1">
        <f t="array" ref="Q47">_xlfn.IFS(AND($L47,NOT($M47),NOT($O47)),TRUE,$R47&gt;=$B$6,FALSE,AND($L47,NOT($M47),$O47,$P47=0),TRUE,TRUE,FALSE)</f>
        <v>0</v>
      </c>
      <c r="R47" s="3" cm="1">
        <f t="array" ref="R47">_xlfn.IFS(AND($Q46,$R46&lt;$B$6),$R46+1,AND(NOT($L46),$R46&gt;0),0,TRUE,$R46)</f>
        <v>2</v>
      </c>
      <c r="S47" s="1" cm="1">
        <f t="array" ref="S47">_xlfn.IFS(AND(Q46,I46&gt;$B$8),S46+$B$8,AND(Q46,I46&lt;=$B$8),S46+I46,TRUE,$S46)</f>
        <v>8</v>
      </c>
      <c r="T47" s="1">
        <f t="shared" si="1"/>
        <v>720</v>
      </c>
      <c r="U47" s="17">
        <f t="shared" si="3"/>
        <v>981.81818181818187</v>
      </c>
      <c r="V47" s="47" cm="1">
        <f t="array" ref="V47">_xlfn.IFS($B$6=1,S47*$B$10,AND(R46=0,R47&gt;=1,I47&gt;=$B$6*$B$8-1),V46+$B$6*$B$10*$B$8,AND(R46=0,R47&gt;=1,I47&lt;$B$6*$B$8-1),V46+I46*$B$10,TRUE,V46)</f>
        <v>900</v>
      </c>
      <c r="W47" s="17">
        <f t="shared" si="2"/>
        <v>1227.2727272727273</v>
      </c>
    </row>
    <row r="48" spans="7:23" x14ac:dyDescent="0.25">
      <c r="G48" s="15">
        <v>46</v>
      </c>
      <c r="H48" s="1">
        <f t="shared" si="0"/>
        <v>0.75</v>
      </c>
      <c r="I48" s="15" cm="1">
        <f t="array" ref="I48">_xlfn.IFS(J47&gt;=$C$13-$B$26,MINA(I47+$B$13-S48+S47,$B$11),I47=$B$11,MINA(I47-S48+S47,$B$11),TRUE,MAXA(I47-S48+S47,0))</f>
        <v>12</v>
      </c>
      <c r="J48" s="1" cm="1">
        <f t="array" ref="J48">_xlfn.IFS(J47&gt;=$C$13-$B$26,0,I47&lt;$B$11,J47+$B$26,TRUE,0)</f>
        <v>0.71666666666666723</v>
      </c>
      <c r="K48" s="3" cm="1">
        <f t="array" ref="K48">_xlfn.IFS(AND(NOT($K47=0),$L47),0,NOT($L47),$K47+$B$26,TRUE,$K47)</f>
        <v>0</v>
      </c>
      <c r="L48" s="3" t="b" cm="1">
        <f t="array" ref="L48">_xlfn.IFS(AND($I48&gt;0,$K48&gt;=$C$5-$B$26),TRUE,$R48&gt;=$B$6,FALSE,$I48=0,FALSE,TRUE,$L47)</f>
        <v>1</v>
      </c>
      <c r="M48" s="3" t="b" cm="1">
        <f t="array" ref="M48">_xlfn.IFS($N48&gt;=$B$4-$B$26,FALSE,AND($I48&gt;0,$K48&gt;=$B$5-$B$26),TRUE,AND($L48,NOT($M47)),FALSE,$M47,TRUE,TRUE,FALSE)</f>
        <v>0</v>
      </c>
      <c r="N48" s="3" cm="1">
        <f t="array" ref="N48">_xlfn.IFS($M47,$N47+$B$26,NOT($M47),0,TRUE,$M47)</f>
        <v>0</v>
      </c>
      <c r="O48" s="3" t="b" cm="1">
        <f t="array" ref="O48">_xlfn.IFS($M48,FALSE,AND($L48,NOT($M48),$R48&lt;$B$6,$I48&gt;0),TRUE,TRUE,FALSE)</f>
        <v>1</v>
      </c>
      <c r="P48" s="3" cm="1">
        <f t="array" ref="P48">_xlfn.IFS($P47&gt;=$C$7-$B$26,0,$O47,$P47+$B$26,TRUE,0)</f>
        <v>6.6666666666666666E-2</v>
      </c>
      <c r="Q48" s="3" t="b" cm="1">
        <f t="array" ref="Q48">_xlfn.IFS(AND($L48,NOT($M48),NOT($O48)),TRUE,$R48&gt;=$B$6,FALSE,AND($L48,NOT($M48),$O48,$P48=0),TRUE,TRUE,FALSE)</f>
        <v>0</v>
      </c>
      <c r="R48" s="3" cm="1">
        <f t="array" ref="R48">_xlfn.IFS(AND($Q47,$R47&lt;$B$6),$R47+1,AND(NOT($L47),$R47&gt;0),0,TRUE,$R47)</f>
        <v>2</v>
      </c>
      <c r="S48" s="1" cm="1">
        <f t="array" ref="S48">_xlfn.IFS(AND(Q47,I47&gt;$B$8),S47+$B$8,AND(Q47,I47&lt;=$B$8),S47+I47,TRUE,$S47)</f>
        <v>8</v>
      </c>
      <c r="T48" s="1">
        <f t="shared" si="1"/>
        <v>720</v>
      </c>
      <c r="U48" s="17">
        <f t="shared" si="3"/>
        <v>960</v>
      </c>
      <c r="V48" s="47" cm="1">
        <f t="array" ref="V48">_xlfn.IFS($B$6=1,S48*$B$10,AND(R47=0,R48&gt;=1,I48&gt;=$B$6*$B$8-1),V47+$B$6*$B$10*$B$8,AND(R47=0,R48&gt;=1,I48&lt;$B$6*$B$8-1),V47+I47*$B$10,TRUE,V47)</f>
        <v>900</v>
      </c>
      <c r="W48" s="17">
        <f t="shared" si="2"/>
        <v>1200</v>
      </c>
    </row>
    <row r="49" spans="7:23" x14ac:dyDescent="0.25">
      <c r="G49" s="15">
        <v>47</v>
      </c>
      <c r="H49" s="1">
        <f t="shared" si="0"/>
        <v>0.76666666666666661</v>
      </c>
      <c r="I49" s="15" cm="1">
        <f t="array" ref="I49">_xlfn.IFS(J48&gt;=$C$13-$B$26,MINA(I48+$B$13-S49+S48,$B$11),I48=$B$11,MINA(I48-S49+S48,$B$11),TRUE,MAXA(I48-S49+S48,0))</f>
        <v>12</v>
      </c>
      <c r="J49" s="1" cm="1">
        <f t="array" ref="J49">_xlfn.IFS(J48&gt;=$C$13-$B$26,0,I48&lt;$B$11,J48+$B$26,TRUE,0)</f>
        <v>0.73333333333333395</v>
      </c>
      <c r="K49" s="3" cm="1">
        <f t="array" ref="K49">_xlfn.IFS(AND(NOT($K48=0),$L48),0,NOT($L48),$K48+$B$26,TRUE,$K48)</f>
        <v>0</v>
      </c>
      <c r="L49" s="3" t="b" cm="1">
        <f t="array" ref="L49">_xlfn.IFS(AND($I49&gt;0,$K49&gt;=$C$5-$B$26),TRUE,$R49&gt;=$B$6,FALSE,$I49=0,FALSE,TRUE,$L48)</f>
        <v>1</v>
      </c>
      <c r="M49" s="3" t="b" cm="1">
        <f t="array" ref="M49">_xlfn.IFS($N49&gt;=$B$4-$B$26,FALSE,AND($I49&gt;0,$K49&gt;=$B$5-$B$26),TRUE,AND($L49,NOT($M48)),FALSE,$M48,TRUE,TRUE,FALSE)</f>
        <v>0</v>
      </c>
      <c r="N49" s="3" cm="1">
        <f t="array" ref="N49">_xlfn.IFS($M48,$N48+$B$26,NOT($M48),0,TRUE,$M48)</f>
        <v>0</v>
      </c>
      <c r="O49" s="3" t="b" cm="1">
        <f t="array" ref="O49">_xlfn.IFS($M49,FALSE,AND($L49,NOT($M49),$R49&lt;$B$6,$I49&gt;0),TRUE,TRUE,FALSE)</f>
        <v>1</v>
      </c>
      <c r="P49" s="3" cm="1">
        <f t="array" ref="P49">_xlfn.IFS($P48&gt;=$C$7-$B$26,0,$O48,$P48+$B$26,TRUE,0)</f>
        <v>8.3333333333333329E-2</v>
      </c>
      <c r="Q49" s="3" t="b" cm="1">
        <f t="array" ref="Q49">_xlfn.IFS(AND($L49,NOT($M49),NOT($O49)),TRUE,$R49&gt;=$B$6,FALSE,AND($L49,NOT($M49),$O49,$P49=0),TRUE,TRUE,FALSE)</f>
        <v>0</v>
      </c>
      <c r="R49" s="3" cm="1">
        <f t="array" ref="R49">_xlfn.IFS(AND($Q48,$R48&lt;$B$6),$R48+1,AND(NOT($L48),$R48&gt;0),0,TRUE,$R48)</f>
        <v>2</v>
      </c>
      <c r="S49" s="1" cm="1">
        <f t="array" ref="S49">_xlfn.IFS(AND(Q48,I48&gt;$B$8),S48+$B$8,AND(Q48,I48&lt;=$B$8),S48+I48,TRUE,$S48)</f>
        <v>8</v>
      </c>
      <c r="T49" s="1">
        <f t="shared" si="1"/>
        <v>720</v>
      </c>
      <c r="U49" s="17">
        <f t="shared" si="3"/>
        <v>939.13043478260875</v>
      </c>
      <c r="V49" s="47" cm="1">
        <f t="array" ref="V49">_xlfn.IFS($B$6=1,S49*$B$10,AND(R48=0,R49&gt;=1,I49&gt;=$B$6*$B$8-1),V48+$B$6*$B$10*$B$8,AND(R48=0,R49&gt;=1,I49&lt;$B$6*$B$8-1),V48+I48*$B$10,TRUE,V48)</f>
        <v>900</v>
      </c>
      <c r="W49" s="17">
        <f t="shared" si="2"/>
        <v>1173.913043478261</v>
      </c>
    </row>
    <row r="50" spans="7:23" x14ac:dyDescent="0.25">
      <c r="G50" s="15">
        <v>48</v>
      </c>
      <c r="H50" s="1">
        <f t="shared" si="0"/>
        <v>0.78333333333333333</v>
      </c>
      <c r="I50" s="15" cm="1">
        <f t="array" ref="I50">_xlfn.IFS(J49&gt;=$C$13-$B$26,MINA(I49+$B$13-S50+S49,$B$11),I49=$B$11,MINA(I49-S50+S49,$B$11),TRUE,MAXA(I49-S50+S49,0))</f>
        <v>12</v>
      </c>
      <c r="J50" s="1" cm="1">
        <f t="array" ref="J50">_xlfn.IFS(J49&gt;=$C$13-$B$26,0,I49&lt;$B$11,J49+$B$26,TRUE,0)</f>
        <v>0.75000000000000067</v>
      </c>
      <c r="K50" s="3" cm="1">
        <f t="array" ref="K50">_xlfn.IFS(AND(NOT($K49=0),$L49),0,NOT($L49),$K49+$B$26,TRUE,$K49)</f>
        <v>0</v>
      </c>
      <c r="L50" s="3" t="b" cm="1">
        <f t="array" ref="L50">_xlfn.IFS(AND($I50&gt;0,$K50&gt;=$C$5-$B$26),TRUE,$R50&gt;=$B$6,FALSE,$I50=0,FALSE,TRUE,$L49)</f>
        <v>1</v>
      </c>
      <c r="M50" s="3" t="b" cm="1">
        <f t="array" ref="M50">_xlfn.IFS($N50&gt;=$B$4-$B$26,FALSE,AND($I50&gt;0,$K50&gt;=$B$5-$B$26),TRUE,AND($L50,NOT($M49)),FALSE,$M49,TRUE,TRUE,FALSE)</f>
        <v>0</v>
      </c>
      <c r="N50" s="3" cm="1">
        <f t="array" ref="N50">_xlfn.IFS($M49,$N49+$B$26,NOT($M49),0,TRUE,$M49)</f>
        <v>0</v>
      </c>
      <c r="O50" s="3" t="b" cm="1">
        <f t="array" ref="O50">_xlfn.IFS($M50,FALSE,AND($L50,NOT($M50),$R50&lt;$B$6,$I50&gt;0),TRUE,TRUE,FALSE)</f>
        <v>1</v>
      </c>
      <c r="P50" s="3" cm="1">
        <f t="array" ref="P50">_xlfn.IFS($P49&gt;=$C$7-$B$26,0,$O49,$P49+$B$26,TRUE,0)</f>
        <v>0</v>
      </c>
      <c r="Q50" s="3" t="b" cm="1">
        <f t="array" ref="Q50">_xlfn.IFS(AND($L50,NOT($M50),NOT($O50)),TRUE,$R50&gt;=$B$6,FALSE,AND($L50,NOT($M50),$O50,$P50=0),TRUE,TRUE,FALSE)</f>
        <v>1</v>
      </c>
      <c r="R50" s="3" cm="1">
        <f t="array" ref="R50">_xlfn.IFS(AND($Q49,$R49&lt;$B$6),$R49+1,AND(NOT($L49),$R49&gt;0),0,TRUE,$R49)</f>
        <v>2</v>
      </c>
      <c r="S50" s="1" cm="1">
        <f t="array" ref="S50">_xlfn.IFS(AND(Q49,I49&gt;$B$8),S49+$B$8,AND(Q49,I49&lt;=$B$8),S49+I49,TRUE,$S49)</f>
        <v>8</v>
      </c>
      <c r="T50" s="1">
        <f t="shared" si="1"/>
        <v>720</v>
      </c>
      <c r="U50" s="17">
        <f t="shared" si="3"/>
        <v>919.14893617021278</v>
      </c>
      <c r="V50" s="47" cm="1">
        <f t="array" ref="V50">_xlfn.IFS($B$6=1,S50*$B$10,AND(R49=0,R50&gt;=1,I50&gt;=$B$6*$B$8-1),V49+$B$6*$B$10*$B$8,AND(R49=0,R50&gt;=1,I50&lt;$B$6*$B$8-1),V49+I49*$B$10,TRUE,V49)</f>
        <v>900</v>
      </c>
      <c r="W50" s="17">
        <f t="shared" si="2"/>
        <v>1148.936170212766</v>
      </c>
    </row>
    <row r="51" spans="7:23" x14ac:dyDescent="0.25">
      <c r="G51" s="15">
        <v>49</v>
      </c>
      <c r="H51" s="1">
        <f t="shared" si="0"/>
        <v>0.8</v>
      </c>
      <c r="I51" s="15" cm="1">
        <f t="array" ref="I51">_xlfn.IFS(J50&gt;=$C$13-$B$26,MINA(I50+$B$13-S51+S50,$B$11),I50=$B$11,MINA(I50-S51+S50,$B$11),TRUE,MAXA(I50-S51+S50,0))</f>
        <v>11</v>
      </c>
      <c r="J51" s="1" cm="1">
        <f t="array" ref="J51">_xlfn.IFS(J50&gt;=$C$13-$B$26,0,I50&lt;$B$11,J50+$B$26,TRUE,0)</f>
        <v>0.76666666666666738</v>
      </c>
      <c r="K51" s="3" cm="1">
        <f t="array" ref="K51">_xlfn.IFS(AND(NOT($K50=0),$L50),0,NOT($L50),$K50+$B$26,TRUE,$K50)</f>
        <v>0</v>
      </c>
      <c r="L51" s="3" t="b" cm="1">
        <f t="array" ref="L51">_xlfn.IFS(AND($I51&gt;0,$K51&gt;=$C$5-$B$26),TRUE,$R51&gt;=$B$6,FALSE,$I51=0,FALSE,TRUE,$L50)</f>
        <v>0</v>
      </c>
      <c r="M51" s="3" t="b" cm="1">
        <f t="array" ref="M51">_xlfn.IFS($N51&gt;=$B$4-$B$26,FALSE,AND($I51&gt;0,$K51&gt;=$B$5-$B$26),TRUE,AND($L51,NOT($M50)),FALSE,$M50,TRUE,TRUE,FALSE)</f>
        <v>0</v>
      </c>
      <c r="N51" s="3" cm="1">
        <f t="array" ref="N51">_xlfn.IFS($M50,$N50+$B$26,NOT($M50),0,TRUE,$M50)</f>
        <v>0</v>
      </c>
      <c r="O51" s="3" t="b" cm="1">
        <f t="array" ref="O51">_xlfn.IFS($M51,FALSE,AND($L51,NOT($M51),$R51&lt;$B$6,$I51&gt;0),TRUE,TRUE,FALSE)</f>
        <v>0</v>
      </c>
      <c r="P51" s="3" cm="1">
        <f t="array" ref="P51">_xlfn.IFS($P50&gt;=$C$7-$B$26,0,$O50,$P50+$B$26,TRUE,0)</f>
        <v>1.6666666666666666E-2</v>
      </c>
      <c r="Q51" s="3" t="b" cm="1">
        <f t="array" ref="Q51">_xlfn.IFS(AND($L51,NOT($M51),NOT($O51)),TRUE,$R51&gt;=$B$6,FALSE,AND($L51,NOT($M51),$O51,$P51=0),TRUE,TRUE,FALSE)</f>
        <v>0</v>
      </c>
      <c r="R51" s="3" cm="1">
        <f t="array" ref="R51">_xlfn.IFS(AND($Q50,$R50&lt;$B$6),$R50+1,AND(NOT($L50),$R50&gt;0),0,TRUE,$R50)</f>
        <v>3</v>
      </c>
      <c r="S51" s="1" cm="1">
        <f t="array" ref="S51">_xlfn.IFS(AND(Q50,I50&gt;$B$8),S50+$B$8,AND(Q50,I50&lt;=$B$8),S50+I50,TRUE,$S50)</f>
        <v>9</v>
      </c>
      <c r="T51" s="1">
        <f t="shared" si="1"/>
        <v>810</v>
      </c>
      <c r="U51" s="17">
        <f t="shared" si="3"/>
        <v>1012.5</v>
      </c>
      <c r="V51" s="47" cm="1">
        <f t="array" ref="V51">_xlfn.IFS($B$6=1,S51*$B$10,AND(R50=0,R51&gt;=1,I51&gt;=$B$6*$B$8-1),V50+$B$6*$B$10*$B$8,AND(R50=0,R51&gt;=1,I51&lt;$B$6*$B$8-1),V50+I50*$B$10,TRUE,V50)</f>
        <v>900</v>
      </c>
      <c r="W51" s="17">
        <f t="shared" si="2"/>
        <v>1125</v>
      </c>
    </row>
    <row r="52" spans="7:23" x14ac:dyDescent="0.25">
      <c r="G52" s="15">
        <v>50</v>
      </c>
      <c r="H52" s="1">
        <f t="shared" si="0"/>
        <v>0.81666666666666665</v>
      </c>
      <c r="I52" s="15" cm="1">
        <f t="array" ref="I52">_xlfn.IFS(J51&gt;=$C$13-$B$26,MINA(I51+$B$13-S52+S51,$B$11),I51=$B$11,MINA(I51-S52+S51,$B$11),TRUE,MAXA(I51-S52+S51,0))</f>
        <v>11</v>
      </c>
      <c r="J52" s="1" cm="1">
        <f t="array" ref="J52">_xlfn.IFS(J51&gt;=$C$13-$B$26,0,I51&lt;$B$11,J51+$B$26,TRUE,0)</f>
        <v>0.7833333333333341</v>
      </c>
      <c r="K52" s="3" cm="1">
        <f t="array" ref="K52">_xlfn.IFS(AND(NOT($K51=0),$L51),0,NOT($L51),$K51+$B$26,TRUE,$K51)</f>
        <v>1.6666666666666666E-2</v>
      </c>
      <c r="L52" s="3" t="b" cm="1">
        <f t="array" ref="L52">_xlfn.IFS(AND($I52&gt;0,$K52&gt;=$C$5-$B$26),TRUE,$R52&gt;=$B$6,FALSE,$I52=0,FALSE,TRUE,$L51)</f>
        <v>0</v>
      </c>
      <c r="M52" s="3" t="b" cm="1">
        <f t="array" ref="M52">_xlfn.IFS($N52&gt;=$B$4-$B$26,FALSE,AND($I52&gt;0,$K52&gt;=$B$5-$B$26),TRUE,AND($L52,NOT($M51)),FALSE,$M51,TRUE,TRUE,FALSE)</f>
        <v>0</v>
      </c>
      <c r="N52" s="3" cm="1">
        <f t="array" ref="N52">_xlfn.IFS($M51,$N51+$B$26,NOT($M51),0,TRUE,$M51)</f>
        <v>0</v>
      </c>
      <c r="O52" s="3" t="b" cm="1">
        <f t="array" ref="O52">_xlfn.IFS($M52,FALSE,AND($L52,NOT($M52),$R52&lt;$B$6,$I52&gt;0),TRUE,TRUE,FALSE)</f>
        <v>0</v>
      </c>
      <c r="P52" s="3" cm="1">
        <f t="array" ref="P52">_xlfn.IFS($P51&gt;=$C$7-$B$26,0,$O51,$P51+$B$26,TRUE,0)</f>
        <v>0</v>
      </c>
      <c r="Q52" s="3" t="b" cm="1">
        <f t="array" ref="Q52">_xlfn.IFS(AND($L52,NOT($M52),NOT($O52)),TRUE,$R52&gt;=$B$6,FALSE,AND($L52,NOT($M52),$O52,$P52=0),TRUE,TRUE,FALSE)</f>
        <v>0</v>
      </c>
      <c r="R52" s="3" cm="1">
        <f t="array" ref="R52">_xlfn.IFS(AND($Q51,$R51&lt;$B$6),$R51+1,AND(NOT($L51),$R51&gt;0),0,TRUE,$R51)</f>
        <v>0</v>
      </c>
      <c r="S52" s="1" cm="1">
        <f t="array" ref="S52">_xlfn.IFS(AND(Q51,I51&gt;$B$8),S51+$B$8,AND(Q51,I51&lt;=$B$8),S51+I51,TRUE,$S51)</f>
        <v>9</v>
      </c>
      <c r="T52" s="1">
        <f t="shared" si="1"/>
        <v>810</v>
      </c>
      <c r="U52" s="17">
        <f t="shared" si="3"/>
        <v>991.83673469387759</v>
      </c>
      <c r="V52" s="47" cm="1">
        <f t="array" ref="V52">_xlfn.IFS($B$6=1,S52*$B$10,AND(R51=0,R52&gt;=1,I52&gt;=$B$6*$B$8-1),V51+$B$6*$B$10*$B$8,AND(R51=0,R52&gt;=1,I52&lt;$B$6*$B$8-1),V51+I51*$B$10,TRUE,V51)</f>
        <v>900</v>
      </c>
      <c r="W52" s="17">
        <f t="shared" si="2"/>
        <v>1102.0408163265306</v>
      </c>
    </row>
    <row r="53" spans="7:23" x14ac:dyDescent="0.25">
      <c r="G53" s="15">
        <v>51</v>
      </c>
      <c r="H53" s="1">
        <f t="shared" si="0"/>
        <v>0.83333333333333337</v>
      </c>
      <c r="I53" s="15" cm="1">
        <f t="array" ref="I53">_xlfn.IFS(J52&gt;=$C$13-$B$26,MINA(I52+$B$13-S53+S52,$B$11),I52=$B$11,MINA(I52-S53+S52,$B$11),TRUE,MAXA(I52-S53+S52,0))</f>
        <v>11</v>
      </c>
      <c r="J53" s="1" cm="1">
        <f t="array" ref="J53">_xlfn.IFS(J52&gt;=$C$13-$B$26,0,I52&lt;$B$11,J52+$B$26,TRUE,0)</f>
        <v>0.80000000000000082</v>
      </c>
      <c r="K53" s="3" cm="1">
        <f t="array" ref="K53">_xlfn.IFS(AND(NOT($K52=0),$L52),0,NOT($L52),$K52+$B$26,TRUE,$K52)</f>
        <v>3.3333333333333333E-2</v>
      </c>
      <c r="L53" s="3" t="b" cm="1">
        <f t="array" ref="L53">_xlfn.IFS(AND($I53&gt;0,$K53&gt;=$C$5-$B$26),TRUE,$R53&gt;=$B$6,FALSE,$I53=0,FALSE,TRUE,$L52)</f>
        <v>1</v>
      </c>
      <c r="M53" s="3" t="b" cm="1">
        <f t="array" ref="M53">_xlfn.IFS($N53&gt;=$B$4-$B$26,FALSE,AND($I53&gt;0,$K53&gt;=$B$5-$B$26),TRUE,AND($L53,NOT($M52)),FALSE,$M52,TRUE,TRUE,FALSE)</f>
        <v>1</v>
      </c>
      <c r="N53" s="3" cm="1">
        <f t="array" ref="N53">_xlfn.IFS($M52,$N52+$B$26,NOT($M52),0,TRUE,$M52)</f>
        <v>0</v>
      </c>
      <c r="O53" s="3" t="b" cm="1">
        <f t="array" ref="O53">_xlfn.IFS($M53,FALSE,AND($L53,NOT($M53),$R53&lt;$B$6,$I53&gt;0),TRUE,TRUE,FALSE)</f>
        <v>0</v>
      </c>
      <c r="P53" s="3" cm="1">
        <f t="array" ref="P53">_xlfn.IFS($P52&gt;=$C$7-$B$26,0,$O52,$P52+$B$26,TRUE,0)</f>
        <v>0</v>
      </c>
      <c r="Q53" s="3" t="b" cm="1">
        <f t="array" ref="Q53">_xlfn.IFS(AND($L53,NOT($M53),NOT($O53)),TRUE,$R53&gt;=$B$6,FALSE,AND($L53,NOT($M53),$O53,$P53=0),TRUE,TRUE,FALSE)</f>
        <v>0</v>
      </c>
      <c r="R53" s="3" cm="1">
        <f t="array" ref="R53">_xlfn.IFS(AND($Q52,$R52&lt;$B$6),$R52+1,AND(NOT($L52),$R52&gt;0),0,TRUE,$R52)</f>
        <v>0</v>
      </c>
      <c r="S53" s="1" cm="1">
        <f t="array" ref="S53">_xlfn.IFS(AND(Q52,I52&gt;$B$8),S52+$B$8,AND(Q52,I52&lt;=$B$8),S52+I52,TRUE,$S52)</f>
        <v>9</v>
      </c>
      <c r="T53" s="1">
        <f t="shared" si="1"/>
        <v>810</v>
      </c>
      <c r="U53" s="17">
        <f t="shared" si="3"/>
        <v>972</v>
      </c>
      <c r="V53" s="47" cm="1">
        <f t="array" ref="V53">_xlfn.IFS($B$6=1,S53*$B$10,AND(R52=0,R53&gt;=1,I53&gt;=$B$6*$B$8-1),V52+$B$6*$B$10*$B$8,AND(R52=0,R53&gt;=1,I53&lt;$B$6*$B$8-1),V52+I52*$B$10,TRUE,V52)</f>
        <v>900</v>
      </c>
      <c r="W53" s="17">
        <f t="shared" si="2"/>
        <v>1080</v>
      </c>
    </row>
    <row r="54" spans="7:23" x14ac:dyDescent="0.25">
      <c r="G54" s="15">
        <v>52</v>
      </c>
      <c r="H54" s="1">
        <f t="shared" si="0"/>
        <v>0.85</v>
      </c>
      <c r="I54" s="15" cm="1">
        <f t="array" ref="I54">_xlfn.IFS(J53&gt;=$C$13-$B$26,MINA(I53+$B$13-S54+S53,$B$11),I53=$B$11,MINA(I53-S54+S53,$B$11),TRUE,MAXA(I53-S54+S53,0))</f>
        <v>11</v>
      </c>
      <c r="J54" s="1" cm="1">
        <f t="array" ref="J54">_xlfn.IFS(J53&gt;=$C$13-$B$26,0,I53&lt;$B$11,J53+$B$26,TRUE,0)</f>
        <v>0.81666666666666754</v>
      </c>
      <c r="K54" s="3" cm="1">
        <f t="array" ref="K54">_xlfn.IFS(AND(NOT($K53=0),$L53),0,NOT($L53),$K53+$B$26,TRUE,$K53)</f>
        <v>0</v>
      </c>
      <c r="L54" s="3" t="b" cm="1">
        <f t="array" ref="L54">_xlfn.IFS(AND($I54&gt;0,$K54&gt;=$C$5-$B$26),TRUE,$R54&gt;=$B$6,FALSE,$I54=0,FALSE,TRUE,$L53)</f>
        <v>1</v>
      </c>
      <c r="M54" s="3" t="b" cm="1">
        <f t="array" ref="M54">_xlfn.IFS($N54&gt;=$B$4-$B$26,FALSE,AND($I54&gt;0,$K54&gt;=$B$5-$B$26),TRUE,AND($L54,NOT($M53)),FALSE,$M53,TRUE,TRUE,FALSE)</f>
        <v>1</v>
      </c>
      <c r="N54" s="3" cm="1">
        <f t="array" ref="N54">_xlfn.IFS($M53,$N53+$B$26,NOT($M53),0,TRUE,$M53)</f>
        <v>1.6666666666666666E-2</v>
      </c>
      <c r="O54" s="3" t="b" cm="1">
        <f t="array" ref="O54">_xlfn.IFS($M54,FALSE,AND($L54,NOT($M54),$R54&lt;$B$6,$I54&gt;0),TRUE,TRUE,FALSE)</f>
        <v>0</v>
      </c>
      <c r="P54" s="3" cm="1">
        <f t="array" ref="P54">_xlfn.IFS($P53&gt;=$C$7-$B$26,0,$O53,$P53+$B$26,TRUE,0)</f>
        <v>0</v>
      </c>
      <c r="Q54" s="3" t="b" cm="1">
        <f t="array" ref="Q54">_xlfn.IFS(AND($L54,NOT($M54),NOT($O54)),TRUE,$R54&gt;=$B$6,FALSE,AND($L54,NOT($M54),$O54,$P54=0),TRUE,TRUE,FALSE)</f>
        <v>0</v>
      </c>
      <c r="R54" s="3" cm="1">
        <f t="array" ref="R54">_xlfn.IFS(AND($Q53,$R53&lt;$B$6),$R53+1,AND(NOT($L53),$R53&gt;0),0,TRUE,$R53)</f>
        <v>0</v>
      </c>
      <c r="S54" s="1" cm="1">
        <f t="array" ref="S54">_xlfn.IFS(AND(Q53,I53&gt;$B$8),S53+$B$8,AND(Q53,I53&lt;=$B$8),S53+I53,TRUE,$S53)</f>
        <v>9</v>
      </c>
      <c r="T54" s="1">
        <f t="shared" si="1"/>
        <v>810</v>
      </c>
      <c r="U54" s="17">
        <f t="shared" si="3"/>
        <v>952.94117647058829</v>
      </c>
      <c r="V54" s="47" cm="1">
        <f t="array" ref="V54">_xlfn.IFS($B$6=1,S54*$B$10,AND(R53=0,R54&gt;=1,I54&gt;=$B$6*$B$8-1),V53+$B$6*$B$10*$B$8,AND(R53=0,R54&gt;=1,I54&lt;$B$6*$B$8-1),V53+I53*$B$10,TRUE,V53)</f>
        <v>900</v>
      </c>
      <c r="W54" s="17">
        <f t="shared" si="2"/>
        <v>1058.8235294117646</v>
      </c>
    </row>
    <row r="55" spans="7:23" x14ac:dyDescent="0.25">
      <c r="G55" s="15">
        <v>53</v>
      </c>
      <c r="H55" s="1">
        <f t="shared" si="0"/>
        <v>0.8666666666666667</v>
      </c>
      <c r="I55" s="15" cm="1">
        <f t="array" ref="I55">_xlfn.IFS(J54&gt;=$C$13-$B$26,MINA(I54+$B$13-S55+S54,$B$11),I54=$B$11,MINA(I54-S55+S54,$B$11),TRUE,MAXA(I54-S55+S54,0))</f>
        <v>11</v>
      </c>
      <c r="J55" s="1" cm="1">
        <f t="array" ref="J55">_xlfn.IFS(J54&gt;=$C$13-$B$26,0,I54&lt;$B$11,J54+$B$26,TRUE,0)</f>
        <v>0.83333333333333426</v>
      </c>
      <c r="K55" s="3" cm="1">
        <f t="array" ref="K55">_xlfn.IFS(AND(NOT($K54=0),$L54),0,NOT($L54),$K54+$B$26,TRUE,$K54)</f>
        <v>0</v>
      </c>
      <c r="L55" s="3" t="b" cm="1">
        <f t="array" ref="L55">_xlfn.IFS(AND($I55&gt;0,$K55&gt;=$C$5-$B$26),TRUE,$R55&gt;=$B$6,FALSE,$I55=0,FALSE,TRUE,$L54)</f>
        <v>1</v>
      </c>
      <c r="M55" s="3" t="b" cm="1">
        <f t="array" ref="M55">_xlfn.IFS($N55&gt;=$B$4-$B$26,FALSE,AND($I55&gt;0,$K55&gt;=$B$5-$B$26),TRUE,AND($L55,NOT($M54)),FALSE,$M54,TRUE,TRUE,FALSE)</f>
        <v>0</v>
      </c>
      <c r="N55" s="3" cm="1">
        <f t="array" ref="N55">_xlfn.IFS($M54,$N54+$B$26,NOT($M54),0,TRUE,$M54)</f>
        <v>3.3333333333333333E-2</v>
      </c>
      <c r="O55" s="3" t="b" cm="1">
        <f t="array" ref="O55">_xlfn.IFS($M55,FALSE,AND($L55,NOT($M55),$R55&lt;$B$6,$I55&gt;0),TRUE,TRUE,FALSE)</f>
        <v>1</v>
      </c>
      <c r="P55" s="3" cm="1">
        <f t="array" ref="P55">_xlfn.IFS($P54&gt;=$C$7-$B$26,0,$O54,$P54+$B$26,TRUE,0)</f>
        <v>0</v>
      </c>
      <c r="Q55" s="3" t="b" cm="1">
        <f t="array" ref="Q55">_xlfn.IFS(AND($L55,NOT($M55),NOT($O55)),TRUE,$R55&gt;=$B$6,FALSE,AND($L55,NOT($M55),$O55,$P55=0),TRUE,TRUE,FALSE)</f>
        <v>1</v>
      </c>
      <c r="R55" s="3" cm="1">
        <f t="array" ref="R55">_xlfn.IFS(AND($Q54,$R54&lt;$B$6),$R54+1,AND(NOT($L54),$R54&gt;0),0,TRUE,$R54)</f>
        <v>0</v>
      </c>
      <c r="S55" s="1" cm="1">
        <f t="array" ref="S55">_xlfn.IFS(AND(Q54,I54&gt;$B$8),S54+$B$8,AND(Q54,I54&lt;=$B$8),S54+I54,TRUE,$S54)</f>
        <v>9</v>
      </c>
      <c r="T55" s="1">
        <f t="shared" si="1"/>
        <v>810</v>
      </c>
      <c r="U55" s="17">
        <f t="shared" si="3"/>
        <v>934.61538461538453</v>
      </c>
      <c r="V55" s="47" cm="1">
        <f t="array" ref="V55">_xlfn.IFS($B$6=1,S55*$B$10,AND(R54=0,R55&gt;=1,I55&gt;=$B$6*$B$8-1),V54+$B$6*$B$10*$B$8,AND(R54=0,R55&gt;=1,I55&lt;$B$6*$B$8-1),V54+I54*$B$10,TRUE,V54)</f>
        <v>900</v>
      </c>
      <c r="W55" s="17">
        <f t="shared" si="2"/>
        <v>1038.4615384615383</v>
      </c>
    </row>
    <row r="56" spans="7:23" x14ac:dyDescent="0.25">
      <c r="G56" s="15">
        <v>54</v>
      </c>
      <c r="H56" s="1">
        <f t="shared" si="0"/>
        <v>0.8833333333333333</v>
      </c>
      <c r="I56" s="15" cm="1">
        <f t="array" ref="I56">_xlfn.IFS(J55&gt;=$C$13-$B$26,MINA(I55+$B$13-S56+S55,$B$11),I55=$B$11,MINA(I55-S56+S55,$B$11),TRUE,MAXA(I55-S56+S55,0))</f>
        <v>10</v>
      </c>
      <c r="J56" s="1" cm="1">
        <f t="array" ref="J56">_xlfn.IFS(J55&gt;=$C$13-$B$26,0,I55&lt;$B$11,J55+$B$26,TRUE,0)</f>
        <v>0.85000000000000098</v>
      </c>
      <c r="K56" s="3" cm="1">
        <f t="array" ref="K56">_xlfn.IFS(AND(NOT($K55=0),$L55),0,NOT($L55),$K55+$B$26,TRUE,$K55)</f>
        <v>0</v>
      </c>
      <c r="L56" s="3" t="b" cm="1">
        <f t="array" ref="L56">_xlfn.IFS(AND($I56&gt;0,$K56&gt;=$C$5-$B$26),TRUE,$R56&gt;=$B$6,FALSE,$I56=0,FALSE,TRUE,$L55)</f>
        <v>1</v>
      </c>
      <c r="M56" s="3" t="b" cm="1">
        <f t="array" ref="M56">_xlfn.IFS($N56&gt;=$B$4-$B$26,FALSE,AND($I56&gt;0,$K56&gt;=$B$5-$B$26),TRUE,AND($L56,NOT($M55)),FALSE,$M55,TRUE,TRUE,FALSE)</f>
        <v>0</v>
      </c>
      <c r="N56" s="3" cm="1">
        <f t="array" ref="N56">_xlfn.IFS($M55,$N55+$B$26,NOT($M55),0,TRUE,$M55)</f>
        <v>0</v>
      </c>
      <c r="O56" s="3" t="b" cm="1">
        <f t="array" ref="O56">_xlfn.IFS($M56,FALSE,AND($L56,NOT($M56),$R56&lt;$B$6,$I56&gt;0),TRUE,TRUE,FALSE)</f>
        <v>1</v>
      </c>
      <c r="P56" s="3" cm="1">
        <f t="array" ref="P56">_xlfn.IFS($P55&gt;=$C$7-$B$26,0,$O55,$P55+$B$26,TRUE,0)</f>
        <v>1.6666666666666666E-2</v>
      </c>
      <c r="Q56" s="3" t="b" cm="1">
        <f t="array" ref="Q56">_xlfn.IFS(AND($L56,NOT($M56),NOT($O56)),TRUE,$R56&gt;=$B$6,FALSE,AND($L56,NOT($M56),$O56,$P56=0),TRUE,TRUE,FALSE)</f>
        <v>0</v>
      </c>
      <c r="R56" s="3" cm="1">
        <f t="array" ref="R56">_xlfn.IFS(AND($Q55,$R55&lt;$B$6),$R55+1,AND(NOT($L55),$R55&gt;0),0,TRUE,$R55)</f>
        <v>1</v>
      </c>
      <c r="S56" s="1" cm="1">
        <f t="array" ref="S56">_xlfn.IFS(AND(Q55,I55&gt;$B$8),S55+$B$8,AND(Q55,I55&lt;=$B$8),S55+I55,TRUE,$S55)</f>
        <v>10</v>
      </c>
      <c r="T56" s="1">
        <f t="shared" si="1"/>
        <v>900</v>
      </c>
      <c r="U56" s="17">
        <f t="shared" si="3"/>
        <v>1018.867924528302</v>
      </c>
      <c r="V56" s="47" cm="1">
        <f t="array" ref="V56">_xlfn.IFS($B$6=1,S56*$B$10,AND(R55=0,R56&gt;=1,I56&gt;=$B$6*$B$8-1),V55+$B$6*$B$10*$B$8,AND(R55=0,R56&gt;=1,I56&lt;$B$6*$B$8-1),V55+I55*$B$10,TRUE,V55)</f>
        <v>1200</v>
      </c>
      <c r="W56" s="17">
        <f t="shared" si="2"/>
        <v>1358.4905660377358</v>
      </c>
    </row>
    <row r="57" spans="7:23" x14ac:dyDescent="0.25">
      <c r="G57" s="15">
        <v>55</v>
      </c>
      <c r="H57" s="1">
        <f t="shared" si="0"/>
        <v>0.9</v>
      </c>
      <c r="I57" s="15" cm="1">
        <f t="array" ref="I57">_xlfn.IFS(J56&gt;=$C$13-$B$26,MINA(I56+$B$13-S57+S56,$B$11),I56=$B$11,MINA(I56-S57+S56,$B$11),TRUE,MAXA(I56-S57+S56,0))</f>
        <v>10</v>
      </c>
      <c r="J57" s="1" cm="1">
        <f t="array" ref="J57">_xlfn.IFS(J56&gt;=$C$13-$B$26,0,I56&lt;$B$11,J56+$B$26,TRUE,0)</f>
        <v>0.8666666666666677</v>
      </c>
      <c r="K57" s="3" cm="1">
        <f t="array" ref="K57">_xlfn.IFS(AND(NOT($K56=0),$L56),0,NOT($L56),$K56+$B$26,TRUE,$K56)</f>
        <v>0</v>
      </c>
      <c r="L57" s="3" t="b" cm="1">
        <f t="array" ref="L57">_xlfn.IFS(AND($I57&gt;0,$K57&gt;=$C$5-$B$26),TRUE,$R57&gt;=$B$6,FALSE,$I57=0,FALSE,TRUE,$L56)</f>
        <v>1</v>
      </c>
      <c r="M57" s="3" t="b" cm="1">
        <f t="array" ref="M57">_xlfn.IFS($N57&gt;=$B$4-$B$26,FALSE,AND($I57&gt;0,$K57&gt;=$B$5-$B$26),TRUE,AND($L57,NOT($M56)),FALSE,$M56,TRUE,TRUE,FALSE)</f>
        <v>0</v>
      </c>
      <c r="N57" s="3" cm="1">
        <f t="array" ref="N57">_xlfn.IFS($M56,$N56+$B$26,NOT($M56),0,TRUE,$M56)</f>
        <v>0</v>
      </c>
      <c r="O57" s="3" t="b" cm="1">
        <f t="array" ref="O57">_xlfn.IFS($M57,FALSE,AND($L57,NOT($M57),$R57&lt;$B$6,$I57&gt;0),TRUE,TRUE,FALSE)</f>
        <v>1</v>
      </c>
      <c r="P57" s="3" cm="1">
        <f t="array" ref="P57">_xlfn.IFS($P56&gt;=$C$7-$B$26,0,$O56,$P56+$B$26,TRUE,0)</f>
        <v>3.3333333333333333E-2</v>
      </c>
      <c r="Q57" s="3" t="b" cm="1">
        <f t="array" ref="Q57">_xlfn.IFS(AND($L57,NOT($M57),NOT($O57)),TRUE,$R57&gt;=$B$6,FALSE,AND($L57,NOT($M57),$O57,$P57=0),TRUE,TRUE,FALSE)</f>
        <v>0</v>
      </c>
      <c r="R57" s="3" cm="1">
        <f t="array" ref="R57">_xlfn.IFS(AND($Q56,$R56&lt;$B$6),$R56+1,AND(NOT($L56),$R56&gt;0),0,TRUE,$R56)</f>
        <v>1</v>
      </c>
      <c r="S57" s="1" cm="1">
        <f t="array" ref="S57">_xlfn.IFS(AND(Q56,I56&gt;$B$8),S56+$B$8,AND(Q56,I56&lt;=$B$8),S56+I56,TRUE,$S56)</f>
        <v>10</v>
      </c>
      <c r="T57" s="1">
        <f t="shared" si="1"/>
        <v>900</v>
      </c>
      <c r="U57" s="17">
        <f t="shared" si="3"/>
        <v>1000</v>
      </c>
      <c r="V57" s="47" cm="1">
        <f t="array" ref="V57">_xlfn.IFS($B$6=1,S57*$B$10,AND(R56=0,R57&gt;=1,I57&gt;=$B$6*$B$8-1),V56+$B$6*$B$10*$B$8,AND(R56=0,R57&gt;=1,I57&lt;$B$6*$B$8-1),V56+I56*$B$10,TRUE,V56)</f>
        <v>1200</v>
      </c>
      <c r="W57" s="17">
        <f t="shared" si="2"/>
        <v>1333.3333333333333</v>
      </c>
    </row>
    <row r="58" spans="7:23" x14ac:dyDescent="0.25">
      <c r="G58" s="15">
        <v>56</v>
      </c>
      <c r="H58" s="1">
        <f t="shared" si="0"/>
        <v>0.91666666666666663</v>
      </c>
      <c r="I58" s="15" cm="1">
        <f t="array" ref="I58">_xlfn.IFS(J57&gt;=$C$13-$B$26,MINA(I57+$B$13-S58+S57,$B$11),I57=$B$11,MINA(I57-S58+S57,$B$11),TRUE,MAXA(I57-S58+S57,0))</f>
        <v>10</v>
      </c>
      <c r="J58" s="1" cm="1">
        <f t="array" ref="J58">_xlfn.IFS(J57&gt;=$C$13-$B$26,0,I57&lt;$B$11,J57+$B$26,TRUE,0)</f>
        <v>0.88333333333333441</v>
      </c>
      <c r="K58" s="3" cm="1">
        <f t="array" ref="K58">_xlfn.IFS(AND(NOT($K57=0),$L57),0,NOT($L57),$K57+$B$26,TRUE,$K57)</f>
        <v>0</v>
      </c>
      <c r="L58" s="3" t="b" cm="1">
        <f t="array" ref="L58">_xlfn.IFS(AND($I58&gt;0,$K58&gt;=$C$5-$B$26),TRUE,$R58&gt;=$B$6,FALSE,$I58=0,FALSE,TRUE,$L57)</f>
        <v>1</v>
      </c>
      <c r="M58" s="3" t="b" cm="1">
        <f t="array" ref="M58">_xlfn.IFS($N58&gt;=$B$4-$B$26,FALSE,AND($I58&gt;0,$K58&gt;=$B$5-$B$26),TRUE,AND($L58,NOT($M57)),FALSE,$M57,TRUE,TRUE,FALSE)</f>
        <v>0</v>
      </c>
      <c r="N58" s="3" cm="1">
        <f t="array" ref="N58">_xlfn.IFS($M57,$N57+$B$26,NOT($M57),0,TRUE,$M57)</f>
        <v>0</v>
      </c>
      <c r="O58" s="3" t="b" cm="1">
        <f t="array" ref="O58">_xlfn.IFS($M58,FALSE,AND($L58,NOT($M58),$R58&lt;$B$6,$I58&gt;0),TRUE,TRUE,FALSE)</f>
        <v>1</v>
      </c>
      <c r="P58" s="3" cm="1">
        <f t="array" ref="P58">_xlfn.IFS($P57&gt;=$C$7-$B$26,0,$O57,$P57+$B$26,TRUE,0)</f>
        <v>0.05</v>
      </c>
      <c r="Q58" s="3" t="b" cm="1">
        <f t="array" ref="Q58">_xlfn.IFS(AND($L58,NOT($M58),NOT($O58)),TRUE,$R58&gt;=$B$6,FALSE,AND($L58,NOT($M58),$O58,$P58=0),TRUE,TRUE,FALSE)</f>
        <v>0</v>
      </c>
      <c r="R58" s="3" cm="1">
        <f t="array" ref="R58">_xlfn.IFS(AND($Q57,$R57&lt;$B$6),$R57+1,AND(NOT($L57),$R57&gt;0),0,TRUE,$R57)</f>
        <v>1</v>
      </c>
      <c r="S58" s="1" cm="1">
        <f t="array" ref="S58">_xlfn.IFS(AND(Q57,I57&gt;$B$8),S57+$B$8,AND(Q57,I57&lt;=$B$8),S57+I57,TRUE,$S57)</f>
        <v>10</v>
      </c>
      <c r="T58" s="1">
        <f t="shared" si="1"/>
        <v>900</v>
      </c>
      <c r="U58" s="17">
        <f t="shared" si="3"/>
        <v>981.81818181818187</v>
      </c>
      <c r="V58" s="47" cm="1">
        <f t="array" ref="V58">_xlfn.IFS($B$6=1,S58*$B$10,AND(R57=0,R58&gt;=1,I58&gt;=$B$6*$B$8-1),V57+$B$6*$B$10*$B$8,AND(R57=0,R58&gt;=1,I58&lt;$B$6*$B$8-1),V57+I57*$B$10,TRUE,V57)</f>
        <v>1200</v>
      </c>
      <c r="W58" s="17">
        <f t="shared" si="2"/>
        <v>1309.0909090909092</v>
      </c>
    </row>
    <row r="59" spans="7:23" x14ac:dyDescent="0.25">
      <c r="G59" s="15">
        <v>57</v>
      </c>
      <c r="H59" s="1">
        <f t="shared" si="0"/>
        <v>0.93333333333333335</v>
      </c>
      <c r="I59" s="15" cm="1">
        <f t="array" ref="I59">_xlfn.IFS(J58&gt;=$C$13-$B$26,MINA(I58+$B$13-S59+S58,$B$11),I58=$B$11,MINA(I58-S59+S58,$B$11),TRUE,MAXA(I58-S59+S58,0))</f>
        <v>10</v>
      </c>
      <c r="J59" s="1" cm="1">
        <f t="array" ref="J59">_xlfn.IFS(J58&gt;=$C$13-$B$26,0,I58&lt;$B$11,J58+$B$26,TRUE,0)</f>
        <v>0.90000000000000113</v>
      </c>
      <c r="K59" s="3" cm="1">
        <f t="array" ref="K59">_xlfn.IFS(AND(NOT($K58=0),$L58),0,NOT($L58),$K58+$B$26,TRUE,$K58)</f>
        <v>0</v>
      </c>
      <c r="L59" s="3" t="b" cm="1">
        <f t="array" ref="L59">_xlfn.IFS(AND($I59&gt;0,$K59&gt;=$C$5-$B$26),TRUE,$R59&gt;=$B$6,FALSE,$I59=0,FALSE,TRUE,$L58)</f>
        <v>1</v>
      </c>
      <c r="M59" s="3" t="b" cm="1">
        <f t="array" ref="M59">_xlfn.IFS($N59&gt;=$B$4-$B$26,FALSE,AND($I59&gt;0,$K59&gt;=$B$5-$B$26),TRUE,AND($L59,NOT($M58)),FALSE,$M58,TRUE,TRUE,FALSE)</f>
        <v>0</v>
      </c>
      <c r="N59" s="3" cm="1">
        <f t="array" ref="N59">_xlfn.IFS($M58,$N58+$B$26,NOT($M58),0,TRUE,$M58)</f>
        <v>0</v>
      </c>
      <c r="O59" s="3" t="b" cm="1">
        <f t="array" ref="O59">_xlfn.IFS($M59,FALSE,AND($L59,NOT($M59),$R59&lt;$B$6,$I59&gt;0),TRUE,TRUE,FALSE)</f>
        <v>1</v>
      </c>
      <c r="P59" s="3" cm="1">
        <f t="array" ref="P59">_xlfn.IFS($P58&gt;=$C$7-$B$26,0,$O58,$P58+$B$26,TRUE,0)</f>
        <v>6.6666666666666666E-2</v>
      </c>
      <c r="Q59" s="3" t="b" cm="1">
        <f t="array" ref="Q59">_xlfn.IFS(AND($L59,NOT($M59),NOT($O59)),TRUE,$R59&gt;=$B$6,FALSE,AND($L59,NOT($M59),$O59,$P59=0),TRUE,TRUE,FALSE)</f>
        <v>0</v>
      </c>
      <c r="R59" s="3" cm="1">
        <f t="array" ref="R59">_xlfn.IFS(AND($Q58,$R58&lt;$B$6),$R58+1,AND(NOT($L58),$R58&gt;0),0,TRUE,$R58)</f>
        <v>1</v>
      </c>
      <c r="S59" s="1" cm="1">
        <f t="array" ref="S59">_xlfn.IFS(AND(Q58,I58&gt;$B$8),S58+$B$8,AND(Q58,I58&lt;=$B$8),S58+I58,TRUE,$S58)</f>
        <v>10</v>
      </c>
      <c r="T59" s="1">
        <f t="shared" si="1"/>
        <v>900</v>
      </c>
      <c r="U59" s="17">
        <f t="shared" si="3"/>
        <v>964.28571428571422</v>
      </c>
      <c r="V59" s="47" cm="1">
        <f t="array" ref="V59">_xlfn.IFS($B$6=1,S59*$B$10,AND(R58=0,R59&gt;=1,I59&gt;=$B$6*$B$8-1),V58+$B$6*$B$10*$B$8,AND(R58=0,R59&gt;=1,I59&lt;$B$6*$B$8-1),V58+I58*$B$10,TRUE,V58)</f>
        <v>1200</v>
      </c>
      <c r="W59" s="17">
        <f t="shared" si="2"/>
        <v>1285.7142857142858</v>
      </c>
    </row>
    <row r="60" spans="7:23" x14ac:dyDescent="0.25">
      <c r="G60" s="15">
        <v>58</v>
      </c>
      <c r="H60" s="1">
        <f t="shared" si="0"/>
        <v>0.95</v>
      </c>
      <c r="I60" s="15" cm="1">
        <f t="array" ref="I60">_xlfn.IFS(J59&gt;=$C$13-$B$26,MINA(I59+$B$13-S60+S59,$B$11),I59=$B$11,MINA(I59-S60+S59,$B$11),TRUE,MAXA(I59-S60+S59,0))</f>
        <v>10</v>
      </c>
      <c r="J60" s="1" cm="1">
        <f t="array" ref="J60">_xlfn.IFS(J59&gt;=$C$13-$B$26,0,I59&lt;$B$11,J59+$B$26,TRUE,0)</f>
        <v>0.91666666666666785</v>
      </c>
      <c r="K60" s="3" cm="1">
        <f t="array" ref="K60">_xlfn.IFS(AND(NOT($K59=0),$L59),0,NOT($L59),$K59+$B$26,TRUE,$K59)</f>
        <v>0</v>
      </c>
      <c r="L60" s="3" t="b" cm="1">
        <f t="array" ref="L60">_xlfn.IFS(AND($I60&gt;0,$K60&gt;=$C$5-$B$26),TRUE,$R60&gt;=$B$6,FALSE,$I60=0,FALSE,TRUE,$L59)</f>
        <v>1</v>
      </c>
      <c r="M60" s="3" t="b" cm="1">
        <f t="array" ref="M60">_xlfn.IFS($N60&gt;=$B$4-$B$26,FALSE,AND($I60&gt;0,$K60&gt;=$B$5-$B$26),TRUE,AND($L60,NOT($M59)),FALSE,$M59,TRUE,TRUE,FALSE)</f>
        <v>0</v>
      </c>
      <c r="N60" s="3" cm="1">
        <f t="array" ref="N60">_xlfn.IFS($M59,$N59+$B$26,NOT($M59),0,TRUE,$M59)</f>
        <v>0</v>
      </c>
      <c r="O60" s="3" t="b" cm="1">
        <f t="array" ref="O60">_xlfn.IFS($M60,FALSE,AND($L60,NOT($M60),$R60&lt;$B$6,$I60&gt;0),TRUE,TRUE,FALSE)</f>
        <v>1</v>
      </c>
      <c r="P60" s="3" cm="1">
        <f t="array" ref="P60">_xlfn.IFS($P59&gt;=$C$7-$B$26,0,$O59,$P59+$B$26,TRUE,0)</f>
        <v>8.3333333333333329E-2</v>
      </c>
      <c r="Q60" s="3" t="b" cm="1">
        <f t="array" ref="Q60">_xlfn.IFS(AND($L60,NOT($M60),NOT($O60)),TRUE,$R60&gt;=$B$6,FALSE,AND($L60,NOT($M60),$O60,$P60=0),TRUE,TRUE,FALSE)</f>
        <v>0</v>
      </c>
      <c r="R60" s="3" cm="1">
        <f t="array" ref="R60">_xlfn.IFS(AND($Q59,$R59&lt;$B$6),$R59+1,AND(NOT($L59),$R59&gt;0),0,TRUE,$R59)</f>
        <v>1</v>
      </c>
      <c r="S60" s="1" cm="1">
        <f t="array" ref="S60">_xlfn.IFS(AND(Q59,I59&gt;$B$8),S59+$B$8,AND(Q59,I59&lt;=$B$8),S59+I59,TRUE,$S59)</f>
        <v>10</v>
      </c>
      <c r="T60" s="1">
        <f t="shared" si="1"/>
        <v>900</v>
      </c>
      <c r="U60" s="17">
        <f t="shared" si="3"/>
        <v>947.36842105263167</v>
      </c>
      <c r="V60" s="47" cm="1">
        <f t="array" ref="V60">_xlfn.IFS($B$6=1,S60*$B$10,AND(R59=0,R60&gt;=1,I60&gt;=$B$6*$B$8-1),V59+$B$6*$B$10*$B$8,AND(R59=0,R60&gt;=1,I60&lt;$B$6*$B$8-1),V59+I59*$B$10,TRUE,V59)</f>
        <v>1200</v>
      </c>
      <c r="W60" s="17">
        <f t="shared" si="2"/>
        <v>1263.1578947368421</v>
      </c>
    </row>
    <row r="61" spans="7:23" x14ac:dyDescent="0.25">
      <c r="G61" s="15">
        <v>59</v>
      </c>
      <c r="H61" s="1">
        <f t="shared" si="0"/>
        <v>0.96666666666666667</v>
      </c>
      <c r="I61" s="15" cm="1">
        <f t="array" ref="I61">_xlfn.IFS(J60&gt;=$C$13-$B$26,MINA(I60+$B$13-S61+S60,$B$11),I60=$B$11,MINA(I60-S61+S60,$B$11),TRUE,MAXA(I60-S61+S60,0))</f>
        <v>10</v>
      </c>
      <c r="J61" s="1" cm="1">
        <f t="array" ref="J61">_xlfn.IFS(J60&gt;=$C$13-$B$26,0,I60&lt;$B$11,J60+$B$26,TRUE,0)</f>
        <v>0.93333333333333457</v>
      </c>
      <c r="K61" s="3" cm="1">
        <f t="array" ref="K61">_xlfn.IFS(AND(NOT($K60=0),$L60),0,NOT($L60),$K60+$B$26,TRUE,$K60)</f>
        <v>0</v>
      </c>
      <c r="L61" s="3" t="b" cm="1">
        <f t="array" ref="L61">_xlfn.IFS(AND($I61&gt;0,$K61&gt;=$C$5-$B$26),TRUE,$R61&gt;=$B$6,FALSE,$I61=0,FALSE,TRUE,$L60)</f>
        <v>1</v>
      </c>
      <c r="M61" s="3" t="b" cm="1">
        <f t="array" ref="M61">_xlfn.IFS($N61&gt;=$B$4-$B$26,FALSE,AND($I61&gt;0,$K61&gt;=$B$5-$B$26),TRUE,AND($L61,NOT($M60)),FALSE,$M60,TRUE,TRUE,FALSE)</f>
        <v>0</v>
      </c>
      <c r="N61" s="3" cm="1">
        <f t="array" ref="N61">_xlfn.IFS($M60,$N60+$B$26,NOT($M60),0,TRUE,$M60)</f>
        <v>0</v>
      </c>
      <c r="O61" s="3" t="b" cm="1">
        <f t="array" ref="O61">_xlfn.IFS($M61,FALSE,AND($L61,NOT($M61),$R61&lt;$B$6,$I61&gt;0),TRUE,TRUE,FALSE)</f>
        <v>1</v>
      </c>
      <c r="P61" s="3" cm="1">
        <f t="array" ref="P61">_xlfn.IFS($P60&gt;=$C$7-$B$26,0,$O60,$P60+$B$26,TRUE,0)</f>
        <v>0</v>
      </c>
      <c r="Q61" s="3" t="b" cm="1">
        <f t="array" ref="Q61">_xlfn.IFS(AND($L61,NOT($M61),NOT($O61)),TRUE,$R61&gt;=$B$6,FALSE,AND($L61,NOT($M61),$O61,$P61=0),TRUE,TRUE,FALSE)</f>
        <v>1</v>
      </c>
      <c r="R61" s="3" cm="1">
        <f t="array" ref="R61">_xlfn.IFS(AND($Q60,$R60&lt;$B$6),$R60+1,AND(NOT($L60),$R60&gt;0),0,TRUE,$R60)</f>
        <v>1</v>
      </c>
      <c r="S61" s="1" cm="1">
        <f t="array" ref="S61">_xlfn.IFS(AND(Q60,I60&gt;$B$8),S60+$B$8,AND(Q60,I60&lt;=$B$8),S60+I60,TRUE,$S60)</f>
        <v>10</v>
      </c>
      <c r="T61" s="1">
        <f t="shared" si="1"/>
        <v>900</v>
      </c>
      <c r="U61" s="17">
        <f t="shared" si="3"/>
        <v>931.0344827586207</v>
      </c>
      <c r="V61" s="47" cm="1">
        <f t="array" ref="V61">_xlfn.IFS($B$6=1,S61*$B$10,AND(R60=0,R61&gt;=1,I61&gt;=$B$6*$B$8-1),V60+$B$6*$B$10*$B$8,AND(R60=0,R61&gt;=1,I61&lt;$B$6*$B$8-1),V60+I60*$B$10,TRUE,V60)</f>
        <v>1200</v>
      </c>
      <c r="W61" s="17">
        <f t="shared" si="2"/>
        <v>1241.3793103448277</v>
      </c>
    </row>
    <row r="62" spans="7:23" x14ac:dyDescent="0.25">
      <c r="G62" s="15">
        <v>60</v>
      </c>
      <c r="H62" s="1">
        <f t="shared" si="0"/>
        <v>0.98333333333333328</v>
      </c>
      <c r="I62" s="15" cm="1">
        <f t="array" ref="I62">_xlfn.IFS(J61&gt;=$C$13-$B$26,MINA(I61+$B$13-S62+S61,$B$11),I61=$B$11,MINA(I61-S62+S61,$B$11),TRUE,MAXA(I61-S62+S61,0))</f>
        <v>9</v>
      </c>
      <c r="J62" s="1" cm="1">
        <f t="array" ref="J62">_xlfn.IFS(J61&gt;=$C$13-$B$26,0,I61&lt;$B$11,J61+$B$26,TRUE,0)</f>
        <v>0.95000000000000129</v>
      </c>
      <c r="K62" s="3" cm="1">
        <f t="array" ref="K62">_xlfn.IFS(AND(NOT($K61=0),$L61),0,NOT($L61),$K61+$B$26,TRUE,$K61)</f>
        <v>0</v>
      </c>
      <c r="L62" s="3" t="b" cm="1">
        <f t="array" ref="L62">_xlfn.IFS(AND($I62&gt;0,$K62&gt;=$C$5-$B$26),TRUE,$R62&gt;=$B$6,FALSE,$I62=0,FALSE,TRUE,$L61)</f>
        <v>1</v>
      </c>
      <c r="M62" s="3" t="b" cm="1">
        <f t="array" ref="M62">_xlfn.IFS($N62&gt;=$B$4-$B$26,FALSE,AND($I62&gt;0,$K62&gt;=$B$5-$B$26),TRUE,AND($L62,NOT($M61)),FALSE,$M61,TRUE,TRUE,FALSE)</f>
        <v>0</v>
      </c>
      <c r="N62" s="3" cm="1">
        <f t="array" ref="N62">_xlfn.IFS($M61,$N61+$B$26,NOT($M61),0,TRUE,$M61)</f>
        <v>0</v>
      </c>
      <c r="O62" s="3" t="b" cm="1">
        <f t="array" ref="O62">_xlfn.IFS($M62,FALSE,AND($L62,NOT($M62),$R62&lt;$B$6,$I62&gt;0),TRUE,TRUE,FALSE)</f>
        <v>1</v>
      </c>
      <c r="P62" s="3" cm="1">
        <f t="array" ref="P62">_xlfn.IFS($P61&gt;=$C$7-$B$26,0,$O61,$P61+$B$26,TRUE,0)</f>
        <v>1.6666666666666666E-2</v>
      </c>
      <c r="Q62" s="3" t="b" cm="1">
        <f t="array" ref="Q62">_xlfn.IFS(AND($L62,NOT($M62),NOT($O62)),TRUE,$R62&gt;=$B$6,FALSE,AND($L62,NOT($M62),$O62,$P62=0),TRUE,TRUE,FALSE)</f>
        <v>0</v>
      </c>
      <c r="R62" s="3" cm="1">
        <f t="array" ref="R62">_xlfn.IFS(AND($Q61,$R61&lt;$B$6),$R61+1,AND(NOT($L61),$R61&gt;0),0,TRUE,$R61)</f>
        <v>2</v>
      </c>
      <c r="S62" s="1" cm="1">
        <f t="array" ref="S62">_xlfn.IFS(AND(Q61,I61&gt;$B$8),S61+$B$8,AND(Q61,I61&lt;=$B$8),S61+I61,TRUE,$S61)</f>
        <v>11</v>
      </c>
      <c r="T62" s="1">
        <f t="shared" si="1"/>
        <v>990</v>
      </c>
      <c r="U62" s="17">
        <f t="shared" si="3"/>
        <v>1006.7796610169493</v>
      </c>
      <c r="V62" s="47" cm="1">
        <f t="array" ref="V62">_xlfn.IFS($B$6=1,S62*$B$10,AND(R61=0,R62&gt;=1,I62&gt;=$B$6*$B$8-1),V61+$B$6*$B$10*$B$8,AND(R61=0,R62&gt;=1,I62&lt;$B$6*$B$8-1),V61+I61*$B$10,TRUE,V61)</f>
        <v>1200</v>
      </c>
      <c r="W62" s="17">
        <f t="shared" si="2"/>
        <v>1220.3389830508474</v>
      </c>
    </row>
    <row r="63" spans="7:23" x14ac:dyDescent="0.25">
      <c r="G63" s="15">
        <v>61</v>
      </c>
      <c r="H63" s="1">
        <f t="shared" si="0"/>
        <v>1</v>
      </c>
      <c r="I63" s="15" cm="1">
        <f t="array" ref="I63">_xlfn.IFS(J62&gt;=$C$13-$B$26,MINA(I62+$B$13-S63+S62,$B$11),I62=$B$11,MINA(I62-S63+S62,$B$11),TRUE,MAXA(I62-S63+S62,0))</f>
        <v>9</v>
      </c>
      <c r="J63" s="1" cm="1">
        <f t="array" ref="J63">_xlfn.IFS(J62&gt;=$C$13-$B$26,0,I62&lt;$B$11,J62+$B$26,TRUE,0)</f>
        <v>0.96666666666666801</v>
      </c>
      <c r="K63" s="3" cm="1">
        <f t="array" ref="K63">_xlfn.IFS(AND(NOT($K62=0),$L62),0,NOT($L62),$K62+$B$26,TRUE,$K62)</f>
        <v>0</v>
      </c>
      <c r="L63" s="3" t="b" cm="1">
        <f t="array" ref="L63">_xlfn.IFS(AND($I63&gt;0,$K63&gt;=$C$5-$B$26),TRUE,$R63&gt;=$B$6,FALSE,$I63=0,FALSE,TRUE,$L62)</f>
        <v>1</v>
      </c>
      <c r="M63" s="3" t="b" cm="1">
        <f t="array" ref="M63">_xlfn.IFS($N63&gt;=$B$4-$B$26,FALSE,AND($I63&gt;0,$K63&gt;=$B$5-$B$26),TRUE,AND($L63,NOT($M62)),FALSE,$M62,TRUE,TRUE,FALSE)</f>
        <v>0</v>
      </c>
      <c r="N63" s="3" cm="1">
        <f t="array" ref="N63">_xlfn.IFS($M62,$N62+$B$26,NOT($M62),0,TRUE,$M62)</f>
        <v>0</v>
      </c>
      <c r="O63" s="3" t="b" cm="1">
        <f t="array" ref="O63">_xlfn.IFS($M63,FALSE,AND($L63,NOT($M63),$R63&lt;$B$6,$I63&gt;0),TRUE,TRUE,FALSE)</f>
        <v>1</v>
      </c>
      <c r="P63" s="3" cm="1">
        <f t="array" ref="P63">_xlfn.IFS($P62&gt;=$C$7-$B$26,0,$O62,$P62+$B$26,TRUE,0)</f>
        <v>3.3333333333333333E-2</v>
      </c>
      <c r="Q63" s="3" t="b" cm="1">
        <f t="array" ref="Q63">_xlfn.IFS(AND($L63,NOT($M63),NOT($O63)),TRUE,$R63&gt;=$B$6,FALSE,AND($L63,NOT($M63),$O63,$P63=0),TRUE,TRUE,FALSE)</f>
        <v>0</v>
      </c>
      <c r="R63" s="3" cm="1">
        <f t="array" ref="R63">_xlfn.IFS(AND($Q62,$R62&lt;$B$6),$R62+1,AND(NOT($L62),$R62&gt;0),0,TRUE,$R62)</f>
        <v>2</v>
      </c>
      <c r="S63" s="1" cm="1">
        <f t="array" ref="S63">_xlfn.IFS(AND(Q62,I62&gt;$B$8),S62+$B$8,AND(Q62,I62&lt;=$B$8),S62+I62,TRUE,$S62)</f>
        <v>11</v>
      </c>
      <c r="T63" s="1">
        <f t="shared" si="1"/>
        <v>990</v>
      </c>
      <c r="U63" s="17">
        <f t="shared" si="3"/>
        <v>990</v>
      </c>
      <c r="V63" s="47" cm="1">
        <f t="array" ref="V63">_xlfn.IFS($B$6=1,S63*$B$10,AND(R62=0,R63&gt;=1,I63&gt;=$B$6*$B$8-1),V62+$B$6*$B$10*$B$8,AND(R62=0,R63&gt;=1,I63&lt;$B$6*$B$8-1),V62+I62*$B$10,TRUE,V62)</f>
        <v>1200</v>
      </c>
      <c r="W63" s="17">
        <f t="shared" si="2"/>
        <v>1200</v>
      </c>
    </row>
    <row r="64" spans="7:23" x14ac:dyDescent="0.25">
      <c r="G64" s="15">
        <v>62</v>
      </c>
      <c r="H64" s="1">
        <f t="shared" si="0"/>
        <v>1.0166666666666666</v>
      </c>
      <c r="I64" s="15" cm="1">
        <f t="array" ref="I64">_xlfn.IFS(J63&gt;=$C$13-$B$26,MINA(I63+$B$13-S64+S63,$B$11),I63=$B$11,MINA(I63-S64+S63,$B$11),TRUE,MAXA(I63-S64+S63,0))</f>
        <v>9</v>
      </c>
      <c r="J64" s="1" cm="1">
        <f t="array" ref="J64">_xlfn.IFS(J63&gt;=$C$13-$B$26,0,I63&lt;$B$11,J63+$B$26,TRUE,0)</f>
        <v>0.98333333333333472</v>
      </c>
      <c r="K64" s="3" cm="1">
        <f t="array" ref="K64">_xlfn.IFS(AND(NOT($K63=0),$L63),0,NOT($L63),$K63+$B$26,TRUE,$K63)</f>
        <v>0</v>
      </c>
      <c r="L64" s="3" t="b" cm="1">
        <f t="array" ref="L64">_xlfn.IFS(AND($I64&gt;0,$K64&gt;=$C$5-$B$26),TRUE,$R64&gt;=$B$6,FALSE,$I64=0,FALSE,TRUE,$L63)</f>
        <v>1</v>
      </c>
      <c r="M64" s="3" t="b" cm="1">
        <f t="array" ref="M64">_xlfn.IFS($N64&gt;=$B$4-$B$26,FALSE,AND($I64&gt;0,$K64&gt;=$B$5-$B$26),TRUE,AND($L64,NOT($M63)),FALSE,$M63,TRUE,TRUE,FALSE)</f>
        <v>0</v>
      </c>
      <c r="N64" s="3" cm="1">
        <f t="array" ref="N64">_xlfn.IFS($M63,$N63+$B$26,NOT($M63),0,TRUE,$M63)</f>
        <v>0</v>
      </c>
      <c r="O64" s="3" t="b" cm="1">
        <f t="array" ref="O64">_xlfn.IFS($M64,FALSE,AND($L64,NOT($M64),$R64&lt;$B$6,$I64&gt;0),TRUE,TRUE,FALSE)</f>
        <v>1</v>
      </c>
      <c r="P64" s="3" cm="1">
        <f t="array" ref="P64">_xlfn.IFS($P63&gt;=$C$7-$B$26,0,$O63,$P63+$B$26,TRUE,0)</f>
        <v>0.05</v>
      </c>
      <c r="Q64" s="3" t="b" cm="1">
        <f t="array" ref="Q64">_xlfn.IFS(AND($L64,NOT($M64),NOT($O64)),TRUE,$R64&gt;=$B$6,FALSE,AND($L64,NOT($M64),$O64,$P64=0),TRUE,TRUE,FALSE)</f>
        <v>0</v>
      </c>
      <c r="R64" s="3" cm="1">
        <f t="array" ref="R64">_xlfn.IFS(AND($Q63,$R63&lt;$B$6),$R63+1,AND(NOT($L63),$R63&gt;0),0,TRUE,$R63)</f>
        <v>2</v>
      </c>
      <c r="S64" s="1" cm="1">
        <f t="array" ref="S64">_xlfn.IFS(AND(Q63,I63&gt;$B$8),S63+$B$8,AND(Q63,I63&lt;=$B$8),S63+I63,TRUE,$S63)</f>
        <v>11</v>
      </c>
      <c r="T64" s="1">
        <f t="shared" si="1"/>
        <v>990</v>
      </c>
      <c r="U64" s="17">
        <f t="shared" si="3"/>
        <v>973.77049180327879</v>
      </c>
      <c r="V64" s="47" cm="1">
        <f t="array" ref="V64">_xlfn.IFS($B$6=1,S64*$B$10,AND(R63=0,R64&gt;=1,I64&gt;=$B$6*$B$8-1),V63+$B$6*$B$10*$B$8,AND(R63=0,R64&gt;=1,I64&lt;$B$6*$B$8-1),V63+I63*$B$10,TRUE,V63)</f>
        <v>1200</v>
      </c>
      <c r="W64" s="17">
        <f t="shared" si="2"/>
        <v>1180.327868852459</v>
      </c>
    </row>
    <row r="65" spans="7:23" x14ac:dyDescent="0.25">
      <c r="G65" s="15">
        <v>63</v>
      </c>
      <c r="H65" s="1">
        <f t="shared" si="0"/>
        <v>1.0333333333333332</v>
      </c>
      <c r="I65" s="15" cm="1">
        <f t="array" ref="I65">_xlfn.IFS(J64&gt;=$C$13-$B$26,MINA(I64+$B$13-S65+S64,$B$11),I64=$B$11,MINA(I64-S65+S64,$B$11),TRUE,MAXA(I64-S65+S64,0))</f>
        <v>9</v>
      </c>
      <c r="J65" s="1" cm="1">
        <f t="array" ref="J65">_xlfn.IFS(J64&gt;=$C$13-$B$26,0,I64&lt;$B$11,J64+$B$26,TRUE,0)</f>
        <v>1.0000000000000013</v>
      </c>
      <c r="K65" s="3" cm="1">
        <f t="array" ref="K65">_xlfn.IFS(AND(NOT($K64=0),$L64),0,NOT($L64),$K64+$B$26,TRUE,$K64)</f>
        <v>0</v>
      </c>
      <c r="L65" s="3" t="b" cm="1">
        <f t="array" ref="L65">_xlfn.IFS(AND($I65&gt;0,$K65&gt;=$C$5-$B$26),TRUE,$R65&gt;=$B$6,FALSE,$I65=0,FALSE,TRUE,$L64)</f>
        <v>1</v>
      </c>
      <c r="M65" s="3" t="b" cm="1">
        <f t="array" ref="M65">_xlfn.IFS($N65&gt;=$B$4-$B$26,FALSE,AND($I65&gt;0,$K65&gt;=$B$5-$B$26),TRUE,AND($L65,NOT($M64)),FALSE,$M64,TRUE,TRUE,FALSE)</f>
        <v>0</v>
      </c>
      <c r="N65" s="3" cm="1">
        <f t="array" ref="N65">_xlfn.IFS($M64,$N64+$B$26,NOT($M64),0,TRUE,$M64)</f>
        <v>0</v>
      </c>
      <c r="O65" s="3" t="b" cm="1">
        <f t="array" ref="O65">_xlfn.IFS($M65,FALSE,AND($L65,NOT($M65),$R65&lt;$B$6,$I65&gt;0),TRUE,TRUE,FALSE)</f>
        <v>1</v>
      </c>
      <c r="P65" s="3" cm="1">
        <f t="array" ref="P65">_xlfn.IFS($P64&gt;=$C$7-$B$26,0,$O64,$P64+$B$26,TRUE,0)</f>
        <v>6.6666666666666666E-2</v>
      </c>
      <c r="Q65" s="3" t="b" cm="1">
        <f t="array" ref="Q65">_xlfn.IFS(AND($L65,NOT($M65),NOT($O65)),TRUE,$R65&gt;=$B$6,FALSE,AND($L65,NOT($M65),$O65,$P65=0),TRUE,TRUE,FALSE)</f>
        <v>0</v>
      </c>
      <c r="R65" s="3" cm="1">
        <f t="array" ref="R65">_xlfn.IFS(AND($Q64,$R64&lt;$B$6),$R64+1,AND(NOT($L64),$R64&gt;0),0,TRUE,$R64)</f>
        <v>2</v>
      </c>
      <c r="S65" s="1" cm="1">
        <f t="array" ref="S65">_xlfn.IFS(AND(Q64,I64&gt;$B$8),S64+$B$8,AND(Q64,I64&lt;=$B$8),S64+I64,TRUE,$S64)</f>
        <v>11</v>
      </c>
      <c r="T65" s="1">
        <f t="shared" si="1"/>
        <v>990</v>
      </c>
      <c r="U65" s="17">
        <f t="shared" si="3"/>
        <v>958.06451612903231</v>
      </c>
      <c r="V65" s="47" cm="1">
        <f t="array" ref="V65">_xlfn.IFS($B$6=1,S65*$B$10,AND(R64=0,R65&gt;=1,I65&gt;=$B$6*$B$8-1),V64+$B$6*$B$10*$B$8,AND(R64=0,R65&gt;=1,I65&lt;$B$6*$B$8-1),V64+I64*$B$10,TRUE,V64)</f>
        <v>1200</v>
      </c>
      <c r="W65" s="17">
        <f t="shared" si="2"/>
        <v>1161.2903225806454</v>
      </c>
    </row>
    <row r="66" spans="7:23" x14ac:dyDescent="0.25">
      <c r="G66" s="15">
        <v>64</v>
      </c>
      <c r="H66" s="1">
        <f t="shared" si="0"/>
        <v>1.05</v>
      </c>
      <c r="I66" s="15" cm="1">
        <f t="array" ref="I66">_xlfn.IFS(J65&gt;=$C$13-$B$26,MINA(I65+$B$13-S66+S65,$B$11),I65=$B$11,MINA(I65-S66+S65,$B$11),TRUE,MAXA(I65-S66+S65,0))</f>
        <v>9</v>
      </c>
      <c r="J66" s="1" cm="1">
        <f t="array" ref="J66">_xlfn.IFS(J65&gt;=$C$13-$B$26,0,I65&lt;$B$11,J65+$B$26,TRUE,0)</f>
        <v>1.0166666666666679</v>
      </c>
      <c r="K66" s="3" cm="1">
        <f t="array" ref="K66">_xlfn.IFS(AND(NOT($K65=0),$L65),0,NOT($L65),$K65+$B$26,TRUE,$K65)</f>
        <v>0</v>
      </c>
      <c r="L66" s="3" t="b" cm="1">
        <f t="array" ref="L66">_xlfn.IFS(AND($I66&gt;0,$K66&gt;=$C$5-$B$26),TRUE,$R66&gt;=$B$6,FALSE,$I66=0,FALSE,TRUE,$L65)</f>
        <v>1</v>
      </c>
      <c r="M66" s="3" t="b" cm="1">
        <f t="array" ref="M66">_xlfn.IFS($N66&gt;=$B$4-$B$26,FALSE,AND($I66&gt;0,$K66&gt;=$B$5-$B$26),TRUE,AND($L66,NOT($M65)),FALSE,$M65,TRUE,TRUE,FALSE)</f>
        <v>0</v>
      </c>
      <c r="N66" s="3" cm="1">
        <f t="array" ref="N66">_xlfn.IFS($M65,$N65+$B$26,NOT($M65),0,TRUE,$M65)</f>
        <v>0</v>
      </c>
      <c r="O66" s="3" t="b" cm="1">
        <f t="array" ref="O66">_xlfn.IFS($M66,FALSE,AND($L66,NOT($M66),$R66&lt;$B$6,$I66&gt;0),TRUE,TRUE,FALSE)</f>
        <v>1</v>
      </c>
      <c r="P66" s="3" cm="1">
        <f t="array" ref="P66">_xlfn.IFS($P65&gt;=$C$7-$B$26,0,$O65,$P65+$B$26,TRUE,0)</f>
        <v>8.3333333333333329E-2</v>
      </c>
      <c r="Q66" s="3" t="b" cm="1">
        <f t="array" ref="Q66">_xlfn.IFS(AND($L66,NOT($M66),NOT($O66)),TRUE,$R66&gt;=$B$6,FALSE,AND($L66,NOT($M66),$O66,$P66=0),TRUE,TRUE,FALSE)</f>
        <v>0</v>
      </c>
      <c r="R66" s="3" cm="1">
        <f t="array" ref="R66">_xlfn.IFS(AND($Q65,$R65&lt;$B$6),$R65+1,AND(NOT($L65),$R65&gt;0),0,TRUE,$R65)</f>
        <v>2</v>
      </c>
      <c r="S66" s="1" cm="1">
        <f t="array" ref="S66">_xlfn.IFS(AND(Q65,I65&gt;$B$8),S65+$B$8,AND(Q65,I65&lt;=$B$8),S65+I65,TRUE,$S65)</f>
        <v>11</v>
      </c>
      <c r="T66" s="1">
        <f t="shared" si="1"/>
        <v>990</v>
      </c>
      <c r="U66" s="17">
        <f t="shared" si="3"/>
        <v>942.85714285714278</v>
      </c>
      <c r="V66" s="47" cm="1">
        <f t="array" ref="V66">_xlfn.IFS($B$6=1,S66*$B$10,AND(R65=0,R66&gt;=1,I66&gt;=$B$6*$B$8-1),V65+$B$6*$B$10*$B$8,AND(R65=0,R66&gt;=1,I66&lt;$B$6*$B$8-1),V65+I65*$B$10,TRUE,V65)</f>
        <v>1200</v>
      </c>
      <c r="W66" s="17">
        <f t="shared" si="2"/>
        <v>1142.8571428571429</v>
      </c>
    </row>
    <row r="67" spans="7:23" x14ac:dyDescent="0.25">
      <c r="G67" s="15">
        <v>65</v>
      </c>
      <c r="H67" s="1">
        <f t="shared" ref="H67:H130" si="4">($G67-1)*$B$26</f>
        <v>1.0666666666666667</v>
      </c>
      <c r="I67" s="15" cm="1">
        <f t="array" ref="I67">_xlfn.IFS(J66&gt;=$C$13-$B$26,MINA(I66+$B$13-S67+S66,$B$11),I66=$B$11,MINA(I66-S67+S66,$B$11),TRUE,MAXA(I66-S67+S66,0))</f>
        <v>9</v>
      </c>
      <c r="J67" s="1" cm="1">
        <f t="array" ref="J67">_xlfn.IFS(J66&gt;=$C$13-$B$26,0,I66&lt;$B$11,J66+$B$26,TRUE,0)</f>
        <v>1.0333333333333345</v>
      </c>
      <c r="K67" s="3" cm="1">
        <f t="array" ref="K67">_xlfn.IFS(AND(NOT($K66=0),$L66),0,NOT($L66),$K66+$B$26,TRUE,$K66)</f>
        <v>0</v>
      </c>
      <c r="L67" s="3" t="b" cm="1">
        <f t="array" ref="L67">_xlfn.IFS(AND($I67&gt;0,$K67&gt;=$C$5-$B$26),TRUE,$R67&gt;=$B$6,FALSE,$I67=0,FALSE,TRUE,$L66)</f>
        <v>1</v>
      </c>
      <c r="M67" s="3" t="b" cm="1">
        <f t="array" ref="M67">_xlfn.IFS($N67&gt;=$B$4-$B$26,FALSE,AND($I67&gt;0,$K67&gt;=$B$5-$B$26),TRUE,AND($L67,NOT($M66)),FALSE,$M66,TRUE,TRUE,FALSE)</f>
        <v>0</v>
      </c>
      <c r="N67" s="3" cm="1">
        <f t="array" ref="N67">_xlfn.IFS($M66,$N66+$B$26,NOT($M66),0,TRUE,$M66)</f>
        <v>0</v>
      </c>
      <c r="O67" s="3" t="b" cm="1">
        <f t="array" ref="O67">_xlfn.IFS($M67,FALSE,AND($L67,NOT($M67),$R67&lt;$B$6,$I67&gt;0),TRUE,TRUE,FALSE)</f>
        <v>1</v>
      </c>
      <c r="P67" s="3" cm="1">
        <f t="array" ref="P67">_xlfn.IFS($P66&gt;=$C$7-$B$26,0,$O66,$P66+$B$26,TRUE,0)</f>
        <v>0</v>
      </c>
      <c r="Q67" s="3" t="b" cm="1">
        <f t="array" ref="Q67">_xlfn.IFS(AND($L67,NOT($M67),NOT($O67)),TRUE,$R67&gt;=$B$6,FALSE,AND($L67,NOT($M67),$O67,$P67=0),TRUE,TRUE,FALSE)</f>
        <v>1</v>
      </c>
      <c r="R67" s="3" cm="1">
        <f t="array" ref="R67">_xlfn.IFS(AND($Q66,$R66&lt;$B$6),$R66+1,AND(NOT($L66),$R66&gt;0),0,TRUE,$R66)</f>
        <v>2</v>
      </c>
      <c r="S67" s="1" cm="1">
        <f t="array" ref="S67">_xlfn.IFS(AND(Q66,I66&gt;$B$8),S66+$B$8,AND(Q66,I66&lt;=$B$8),S66+I66,TRUE,$S66)</f>
        <v>11</v>
      </c>
      <c r="T67" s="1">
        <f t="shared" ref="T67:T130" si="5">IF($Q66,$T66+$B$8*$B$9,$T66)</f>
        <v>990</v>
      </c>
      <c r="U67" s="17">
        <f t="shared" si="3"/>
        <v>928.125</v>
      </c>
      <c r="V67" s="47" cm="1">
        <f t="array" ref="V67">_xlfn.IFS($B$6=1,S67*$B$10,AND(R66=0,R67&gt;=1,I67&gt;=$B$6*$B$8-1),V66+$B$6*$B$10*$B$8,AND(R66=0,R67&gt;=1,I67&lt;$B$6*$B$8-1),V66+I66*$B$10,TRUE,V66)</f>
        <v>1200</v>
      </c>
      <c r="W67" s="17">
        <f t="shared" si="2"/>
        <v>1125</v>
      </c>
    </row>
    <row r="68" spans="7:23" x14ac:dyDescent="0.25">
      <c r="G68" s="15">
        <v>66</v>
      </c>
      <c r="H68" s="1">
        <f t="shared" si="4"/>
        <v>1.0833333333333333</v>
      </c>
      <c r="I68" s="15" cm="1">
        <f t="array" ref="I68">_xlfn.IFS(J67&gt;=$C$13-$B$26,MINA(I67+$B$13-S68+S67,$B$11),I67=$B$11,MINA(I67-S68+S67,$B$11),TRUE,MAXA(I67-S68+S67,0))</f>
        <v>8</v>
      </c>
      <c r="J68" s="1" cm="1">
        <f t="array" ref="J68">_xlfn.IFS(J67&gt;=$C$13-$B$26,0,I67&lt;$B$11,J67+$B$26,TRUE,0)</f>
        <v>1.0500000000000012</v>
      </c>
      <c r="K68" s="3" cm="1">
        <f t="array" ref="K68">_xlfn.IFS(AND(NOT($K67=0),$L67),0,NOT($L67),$K67+$B$26,TRUE,$K67)</f>
        <v>0</v>
      </c>
      <c r="L68" s="3" t="b" cm="1">
        <f t="array" ref="L68">_xlfn.IFS(AND($I68&gt;0,$K68&gt;=$C$5-$B$26),TRUE,$R68&gt;=$B$6,FALSE,$I68=0,FALSE,TRUE,$L67)</f>
        <v>0</v>
      </c>
      <c r="M68" s="3" t="b" cm="1">
        <f t="array" ref="M68">_xlfn.IFS($N68&gt;=$B$4-$B$26,FALSE,AND($I68&gt;0,$K68&gt;=$B$5-$B$26),TRUE,AND($L68,NOT($M67)),FALSE,$M67,TRUE,TRUE,FALSE)</f>
        <v>0</v>
      </c>
      <c r="N68" s="3" cm="1">
        <f t="array" ref="N68">_xlfn.IFS($M67,$N67+$B$26,NOT($M67),0,TRUE,$M67)</f>
        <v>0</v>
      </c>
      <c r="O68" s="3" t="b" cm="1">
        <f t="array" ref="O68">_xlfn.IFS($M68,FALSE,AND($L68,NOT($M68),$R68&lt;$B$6,$I68&gt;0),TRUE,TRUE,FALSE)</f>
        <v>0</v>
      </c>
      <c r="P68" s="3" cm="1">
        <f t="array" ref="P68">_xlfn.IFS($P67&gt;=$C$7-$B$26,0,$O67,$P67+$B$26,TRUE,0)</f>
        <v>1.6666666666666666E-2</v>
      </c>
      <c r="Q68" s="3" t="b" cm="1">
        <f t="array" ref="Q68">_xlfn.IFS(AND($L68,NOT($M68),NOT($O68)),TRUE,$R68&gt;=$B$6,FALSE,AND($L68,NOT($M68),$O68,$P68=0),TRUE,TRUE,FALSE)</f>
        <v>0</v>
      </c>
      <c r="R68" s="3" cm="1">
        <f t="array" ref="R68">_xlfn.IFS(AND($Q67,$R67&lt;$B$6),$R67+1,AND(NOT($L67),$R67&gt;0),0,TRUE,$R67)</f>
        <v>3</v>
      </c>
      <c r="S68" s="1" cm="1">
        <f t="array" ref="S68">_xlfn.IFS(AND(Q67,I67&gt;$B$8),S67+$B$8,AND(Q67,I67&lt;=$B$8),S67+I67,TRUE,$S67)</f>
        <v>12</v>
      </c>
      <c r="T68" s="1">
        <f t="shared" si="5"/>
        <v>1080</v>
      </c>
      <c r="U68" s="17">
        <f t="shared" si="3"/>
        <v>996.92307692307702</v>
      </c>
      <c r="V68" s="47" cm="1">
        <f t="array" ref="V68">_xlfn.IFS($B$6=1,S68*$B$10,AND(R67=0,R68&gt;=1,I68&gt;=$B$6*$B$8-1),V67+$B$6*$B$10*$B$8,AND(R67=0,R68&gt;=1,I68&lt;$B$6*$B$8-1),V67+I67*$B$10,TRUE,V67)</f>
        <v>1200</v>
      </c>
      <c r="W68" s="17">
        <f t="shared" si="2"/>
        <v>1107.6923076923078</v>
      </c>
    </row>
    <row r="69" spans="7:23" x14ac:dyDescent="0.25">
      <c r="G69" s="15">
        <v>67</v>
      </c>
      <c r="H69" s="1">
        <f t="shared" si="4"/>
        <v>1.1000000000000001</v>
      </c>
      <c r="I69" s="15" cm="1">
        <f t="array" ref="I69">_xlfn.IFS(J68&gt;=$C$13-$B$26,MINA(I68+$B$13-S69+S68,$B$11),I68=$B$11,MINA(I68-S69+S68,$B$11),TRUE,MAXA(I68-S69+S68,0))</f>
        <v>8</v>
      </c>
      <c r="J69" s="1" cm="1">
        <f t="array" ref="J69">_xlfn.IFS(J68&gt;=$C$13-$B$26,0,I68&lt;$B$11,J68+$B$26,TRUE,0)</f>
        <v>1.0666666666666678</v>
      </c>
      <c r="K69" s="3" cm="1">
        <f t="array" ref="K69">_xlfn.IFS(AND(NOT($K68=0),$L68),0,NOT($L68),$K68+$B$26,TRUE,$K68)</f>
        <v>1.6666666666666666E-2</v>
      </c>
      <c r="L69" s="3" t="b" cm="1">
        <f t="array" ref="L69">_xlfn.IFS(AND($I69&gt;0,$K69&gt;=$C$5-$B$26),TRUE,$R69&gt;=$B$6,FALSE,$I69=0,FALSE,TRUE,$L68)</f>
        <v>0</v>
      </c>
      <c r="M69" s="3" t="b" cm="1">
        <f t="array" ref="M69">_xlfn.IFS($N69&gt;=$B$4-$B$26,FALSE,AND($I69&gt;0,$K69&gt;=$B$5-$B$26),TRUE,AND($L69,NOT($M68)),FALSE,$M68,TRUE,TRUE,FALSE)</f>
        <v>0</v>
      </c>
      <c r="N69" s="3" cm="1">
        <f t="array" ref="N69">_xlfn.IFS($M68,$N68+$B$26,NOT($M68),0,TRUE,$M68)</f>
        <v>0</v>
      </c>
      <c r="O69" s="3" t="b" cm="1">
        <f t="array" ref="O69">_xlfn.IFS($M69,FALSE,AND($L69,NOT($M69),$R69&lt;$B$6,$I69&gt;0),TRUE,TRUE,FALSE)</f>
        <v>0</v>
      </c>
      <c r="P69" s="3" cm="1">
        <f t="array" ref="P69">_xlfn.IFS($P68&gt;=$C$7-$B$26,0,$O68,$P68+$B$26,TRUE,0)</f>
        <v>0</v>
      </c>
      <c r="Q69" s="3" t="b" cm="1">
        <f t="array" ref="Q69">_xlfn.IFS(AND($L69,NOT($M69),NOT($O69)),TRUE,$R69&gt;=$B$6,FALSE,AND($L69,NOT($M69),$O69,$P69=0),TRUE,TRUE,FALSE)</f>
        <v>0</v>
      </c>
      <c r="R69" s="3" cm="1">
        <f t="array" ref="R69">_xlfn.IFS(AND($Q68,$R68&lt;$B$6),$R68+1,AND(NOT($L68),$R68&gt;0),0,TRUE,$R68)</f>
        <v>0</v>
      </c>
      <c r="S69" s="1" cm="1">
        <f t="array" ref="S69">_xlfn.IFS(AND(Q68,I68&gt;$B$8),S68+$B$8,AND(Q68,I68&lt;=$B$8),S68+I68,TRUE,$S68)</f>
        <v>12</v>
      </c>
      <c r="T69" s="1">
        <f t="shared" si="5"/>
        <v>1080</v>
      </c>
      <c r="U69" s="17">
        <f t="shared" si="3"/>
        <v>981.81818181818176</v>
      </c>
      <c r="V69" s="47" cm="1">
        <f t="array" ref="V69">_xlfn.IFS($B$6=1,S69*$B$10,AND(R68=0,R69&gt;=1,I69&gt;=$B$6*$B$8-1),V68+$B$6*$B$10*$B$8,AND(R68=0,R69&gt;=1,I69&lt;$B$6*$B$8-1),V68+I68*$B$10,TRUE,V68)</f>
        <v>1200</v>
      </c>
      <c r="W69" s="17">
        <f t="shared" ref="W69:W132" si="6">V69/H69</f>
        <v>1090.9090909090908</v>
      </c>
    </row>
    <row r="70" spans="7:23" x14ac:dyDescent="0.25">
      <c r="G70" s="15">
        <v>68</v>
      </c>
      <c r="H70" s="1">
        <f t="shared" si="4"/>
        <v>1.1166666666666667</v>
      </c>
      <c r="I70" s="15" cm="1">
        <f t="array" ref="I70">_xlfn.IFS(J69&gt;=$C$13-$B$26,MINA(I69+$B$13-S70+S69,$B$11),I69=$B$11,MINA(I69-S70+S69,$B$11),TRUE,MAXA(I69-S70+S69,0))</f>
        <v>8</v>
      </c>
      <c r="J70" s="1" cm="1">
        <f t="array" ref="J70">_xlfn.IFS(J69&gt;=$C$13-$B$26,0,I69&lt;$B$11,J69+$B$26,TRUE,0)</f>
        <v>1.0833333333333344</v>
      </c>
      <c r="K70" s="3" cm="1">
        <f t="array" ref="K70">_xlfn.IFS(AND(NOT($K69=0),$L69),0,NOT($L69),$K69+$B$26,TRUE,$K69)</f>
        <v>3.3333333333333333E-2</v>
      </c>
      <c r="L70" s="3" t="b" cm="1">
        <f t="array" ref="L70">_xlfn.IFS(AND($I70&gt;0,$K70&gt;=$C$5-$B$26),TRUE,$R70&gt;=$B$6,FALSE,$I70=0,FALSE,TRUE,$L69)</f>
        <v>1</v>
      </c>
      <c r="M70" s="3" t="b" cm="1">
        <f t="array" ref="M70">_xlfn.IFS($N70&gt;=$B$4-$B$26,FALSE,AND($I70&gt;0,$K70&gt;=$B$5-$B$26),TRUE,AND($L70,NOT($M69)),FALSE,$M69,TRUE,TRUE,FALSE)</f>
        <v>1</v>
      </c>
      <c r="N70" s="3" cm="1">
        <f t="array" ref="N70">_xlfn.IFS($M69,$N69+$B$26,NOT($M69),0,TRUE,$M69)</f>
        <v>0</v>
      </c>
      <c r="O70" s="3" t="b" cm="1">
        <f t="array" ref="O70">_xlfn.IFS($M70,FALSE,AND($L70,NOT($M70),$R70&lt;$B$6,$I70&gt;0),TRUE,TRUE,FALSE)</f>
        <v>0</v>
      </c>
      <c r="P70" s="3" cm="1">
        <f t="array" ref="P70">_xlfn.IFS($P69&gt;=$C$7-$B$26,0,$O69,$P69+$B$26,TRUE,0)</f>
        <v>0</v>
      </c>
      <c r="Q70" s="3" t="b" cm="1">
        <f t="array" ref="Q70">_xlfn.IFS(AND($L70,NOT($M70),NOT($O70)),TRUE,$R70&gt;=$B$6,FALSE,AND($L70,NOT($M70),$O70,$P70=0),TRUE,TRUE,FALSE)</f>
        <v>0</v>
      </c>
      <c r="R70" s="3" cm="1">
        <f t="array" ref="R70">_xlfn.IFS(AND($Q69,$R69&lt;$B$6),$R69+1,AND(NOT($L69),$R69&gt;0),0,TRUE,$R69)</f>
        <v>0</v>
      </c>
      <c r="S70" s="1" cm="1">
        <f t="array" ref="S70">_xlfn.IFS(AND(Q69,I69&gt;$B$8),S69+$B$8,AND(Q69,I69&lt;=$B$8),S69+I69,TRUE,$S69)</f>
        <v>12</v>
      </c>
      <c r="T70" s="1">
        <f t="shared" si="5"/>
        <v>1080</v>
      </c>
      <c r="U70" s="17">
        <f t="shared" si="3"/>
        <v>967.16417910447763</v>
      </c>
      <c r="V70" s="47" cm="1">
        <f t="array" ref="V70">_xlfn.IFS($B$6=1,S70*$B$10,AND(R69=0,R70&gt;=1,I70&gt;=$B$6*$B$8-1),V69+$B$6*$B$10*$B$8,AND(R69=0,R70&gt;=1,I70&lt;$B$6*$B$8-1),V69+I69*$B$10,TRUE,V69)</f>
        <v>1200</v>
      </c>
      <c r="W70" s="17">
        <f t="shared" si="6"/>
        <v>1074.6268656716418</v>
      </c>
    </row>
    <row r="71" spans="7:23" x14ac:dyDescent="0.25">
      <c r="G71" s="15">
        <v>69</v>
      </c>
      <c r="H71" s="1">
        <f t="shared" si="4"/>
        <v>1.1333333333333333</v>
      </c>
      <c r="I71" s="15" cm="1">
        <f t="array" ref="I71">_xlfn.IFS(J70&gt;=$C$13-$B$26,MINA(I70+$B$13-S71+S70,$B$11),I70=$B$11,MINA(I70-S71+S70,$B$11),TRUE,MAXA(I70-S71+S70,0))</f>
        <v>8</v>
      </c>
      <c r="J71" s="1" cm="1">
        <f t="array" ref="J71">_xlfn.IFS(J70&gt;=$C$13-$B$26,0,I70&lt;$B$11,J70+$B$26,TRUE,0)</f>
        <v>1.100000000000001</v>
      </c>
      <c r="K71" s="3" cm="1">
        <f t="array" ref="K71">_xlfn.IFS(AND(NOT($K70=0),$L70),0,NOT($L70),$K70+$B$26,TRUE,$K70)</f>
        <v>0</v>
      </c>
      <c r="L71" s="3" t="b" cm="1">
        <f t="array" ref="L71">_xlfn.IFS(AND($I71&gt;0,$K71&gt;=$C$5-$B$26),TRUE,$R71&gt;=$B$6,FALSE,$I71=0,FALSE,TRUE,$L70)</f>
        <v>1</v>
      </c>
      <c r="M71" s="3" t="b" cm="1">
        <f t="array" ref="M71">_xlfn.IFS($N71&gt;=$B$4-$B$26,FALSE,AND($I71&gt;0,$K71&gt;=$B$5-$B$26),TRUE,AND($L71,NOT($M70)),FALSE,$M70,TRUE,TRUE,FALSE)</f>
        <v>1</v>
      </c>
      <c r="N71" s="3" cm="1">
        <f t="array" ref="N71">_xlfn.IFS($M70,$N70+$B$26,NOT($M70),0,TRUE,$M70)</f>
        <v>1.6666666666666666E-2</v>
      </c>
      <c r="O71" s="3" t="b" cm="1">
        <f t="array" ref="O71">_xlfn.IFS($M71,FALSE,AND($L71,NOT($M71),$R71&lt;$B$6,$I71&gt;0),TRUE,TRUE,FALSE)</f>
        <v>0</v>
      </c>
      <c r="P71" s="3" cm="1">
        <f t="array" ref="P71">_xlfn.IFS($P70&gt;=$C$7-$B$26,0,$O70,$P70+$B$26,TRUE,0)</f>
        <v>0</v>
      </c>
      <c r="Q71" s="3" t="b" cm="1">
        <f t="array" ref="Q71">_xlfn.IFS(AND($L71,NOT($M71),NOT($O71)),TRUE,$R71&gt;=$B$6,FALSE,AND($L71,NOT($M71),$O71,$P71=0),TRUE,TRUE,FALSE)</f>
        <v>0</v>
      </c>
      <c r="R71" s="3" cm="1">
        <f t="array" ref="R71">_xlfn.IFS(AND($Q70,$R70&lt;$B$6),$R70+1,AND(NOT($L70),$R70&gt;0),0,TRUE,$R70)</f>
        <v>0</v>
      </c>
      <c r="S71" s="1" cm="1">
        <f t="array" ref="S71">_xlfn.IFS(AND(Q70,I70&gt;$B$8),S70+$B$8,AND(Q70,I70&lt;=$B$8),S70+I70,TRUE,$S70)</f>
        <v>12</v>
      </c>
      <c r="T71" s="1">
        <f t="shared" si="5"/>
        <v>1080</v>
      </c>
      <c r="U71" s="17">
        <f t="shared" si="3"/>
        <v>952.94117647058829</v>
      </c>
      <c r="V71" s="47" cm="1">
        <f t="array" ref="V71">_xlfn.IFS($B$6=1,S71*$B$10,AND(R70=0,R71&gt;=1,I71&gt;=$B$6*$B$8-1),V70+$B$6*$B$10*$B$8,AND(R70=0,R71&gt;=1,I71&lt;$B$6*$B$8-1),V70+I70*$B$10,TRUE,V70)</f>
        <v>1200</v>
      </c>
      <c r="W71" s="17">
        <f t="shared" si="6"/>
        <v>1058.8235294117646</v>
      </c>
    </row>
    <row r="72" spans="7:23" x14ac:dyDescent="0.25">
      <c r="G72" s="15">
        <v>70</v>
      </c>
      <c r="H72" s="1">
        <f t="shared" si="4"/>
        <v>1.1499999999999999</v>
      </c>
      <c r="I72" s="15" cm="1">
        <f t="array" ref="I72">_xlfn.IFS(J71&gt;=$C$13-$B$26,MINA(I71+$B$13-S72+S71,$B$11),I71=$B$11,MINA(I71-S72+S71,$B$11),TRUE,MAXA(I71-S72+S71,0))</f>
        <v>8</v>
      </c>
      <c r="J72" s="1" cm="1">
        <f t="array" ref="J72">_xlfn.IFS(J71&gt;=$C$13-$B$26,0,I71&lt;$B$11,J71+$B$26,TRUE,0)</f>
        <v>1.1166666666666676</v>
      </c>
      <c r="K72" s="3" cm="1">
        <f t="array" ref="K72">_xlfn.IFS(AND(NOT($K71=0),$L71),0,NOT($L71),$K71+$B$26,TRUE,$K71)</f>
        <v>0</v>
      </c>
      <c r="L72" s="3" t="b" cm="1">
        <f t="array" ref="L72">_xlfn.IFS(AND($I72&gt;0,$K72&gt;=$C$5-$B$26),TRUE,$R72&gt;=$B$6,FALSE,$I72=0,FALSE,TRUE,$L71)</f>
        <v>1</v>
      </c>
      <c r="M72" s="3" t="b" cm="1">
        <f t="array" ref="M72">_xlfn.IFS($N72&gt;=$B$4-$B$26,FALSE,AND($I72&gt;0,$K72&gt;=$B$5-$B$26),TRUE,AND($L72,NOT($M71)),FALSE,$M71,TRUE,TRUE,FALSE)</f>
        <v>0</v>
      </c>
      <c r="N72" s="3" cm="1">
        <f t="array" ref="N72">_xlfn.IFS($M71,$N71+$B$26,NOT($M71),0,TRUE,$M71)</f>
        <v>3.3333333333333333E-2</v>
      </c>
      <c r="O72" s="3" t="b" cm="1">
        <f t="array" ref="O72">_xlfn.IFS($M72,FALSE,AND($L72,NOT($M72),$R72&lt;$B$6,$I72&gt;0),TRUE,TRUE,FALSE)</f>
        <v>1</v>
      </c>
      <c r="P72" s="3" cm="1">
        <f t="array" ref="P72">_xlfn.IFS($P71&gt;=$C$7-$B$26,0,$O71,$P71+$B$26,TRUE,0)</f>
        <v>0</v>
      </c>
      <c r="Q72" s="3" t="b" cm="1">
        <f t="array" ref="Q72">_xlfn.IFS(AND($L72,NOT($M72),NOT($O72)),TRUE,$R72&gt;=$B$6,FALSE,AND($L72,NOT($M72),$O72,$P72=0),TRUE,TRUE,FALSE)</f>
        <v>1</v>
      </c>
      <c r="R72" s="3" cm="1">
        <f t="array" ref="R72">_xlfn.IFS(AND($Q71,$R71&lt;$B$6),$R71+1,AND(NOT($L71),$R71&gt;0),0,TRUE,$R71)</f>
        <v>0</v>
      </c>
      <c r="S72" s="1" cm="1">
        <f t="array" ref="S72">_xlfn.IFS(AND(Q71,I71&gt;$B$8),S71+$B$8,AND(Q71,I71&lt;=$B$8),S71+I71,TRUE,$S71)</f>
        <v>12</v>
      </c>
      <c r="T72" s="1">
        <f t="shared" si="5"/>
        <v>1080</v>
      </c>
      <c r="U72" s="17">
        <f t="shared" si="3"/>
        <v>939.13043478260875</v>
      </c>
      <c r="V72" s="47" cm="1">
        <f t="array" ref="V72">_xlfn.IFS($B$6=1,S72*$B$10,AND(R71=0,R72&gt;=1,I72&gt;=$B$6*$B$8-1),V71+$B$6*$B$10*$B$8,AND(R71=0,R72&gt;=1,I72&lt;$B$6*$B$8-1),V71+I71*$B$10,TRUE,V71)</f>
        <v>1200</v>
      </c>
      <c r="W72" s="17">
        <f t="shared" si="6"/>
        <v>1043.4782608695652</v>
      </c>
    </row>
    <row r="73" spans="7:23" x14ac:dyDescent="0.25">
      <c r="G73" s="15">
        <v>71</v>
      </c>
      <c r="H73" s="1">
        <f t="shared" si="4"/>
        <v>1.1666666666666667</v>
      </c>
      <c r="I73" s="15" cm="1">
        <f t="array" ref="I73">_xlfn.IFS(J72&gt;=$C$13-$B$26,MINA(I72+$B$13-S73+S72,$B$11),I72=$B$11,MINA(I72-S73+S72,$B$11),TRUE,MAXA(I72-S73+S72,0))</f>
        <v>7</v>
      </c>
      <c r="J73" s="1" cm="1">
        <f t="array" ref="J73">_xlfn.IFS(J72&gt;=$C$13-$B$26,0,I72&lt;$B$11,J72+$B$26,TRUE,0)</f>
        <v>1.1333333333333342</v>
      </c>
      <c r="K73" s="3" cm="1">
        <f t="array" ref="K73">_xlfn.IFS(AND(NOT($K72=0),$L72),0,NOT($L72),$K72+$B$26,TRUE,$K72)</f>
        <v>0</v>
      </c>
      <c r="L73" s="3" t="b" cm="1">
        <f t="array" ref="L73">_xlfn.IFS(AND($I73&gt;0,$K73&gt;=$C$5-$B$26),TRUE,$R73&gt;=$B$6,FALSE,$I73=0,FALSE,TRUE,$L72)</f>
        <v>1</v>
      </c>
      <c r="M73" s="3" t="b" cm="1">
        <f t="array" ref="M73">_xlfn.IFS($N73&gt;=$B$4-$B$26,FALSE,AND($I73&gt;0,$K73&gt;=$B$5-$B$26),TRUE,AND($L73,NOT($M72)),FALSE,$M72,TRUE,TRUE,FALSE)</f>
        <v>0</v>
      </c>
      <c r="N73" s="3" cm="1">
        <f t="array" ref="N73">_xlfn.IFS($M72,$N72+$B$26,NOT($M72),0,TRUE,$M72)</f>
        <v>0</v>
      </c>
      <c r="O73" s="3" t="b" cm="1">
        <f t="array" ref="O73">_xlfn.IFS($M73,FALSE,AND($L73,NOT($M73),$R73&lt;$B$6,$I73&gt;0),TRUE,TRUE,FALSE)</f>
        <v>1</v>
      </c>
      <c r="P73" s="3" cm="1">
        <f t="array" ref="P73">_xlfn.IFS($P72&gt;=$C$7-$B$26,0,$O72,$P72+$B$26,TRUE,0)</f>
        <v>1.6666666666666666E-2</v>
      </c>
      <c r="Q73" s="3" t="b" cm="1">
        <f t="array" ref="Q73">_xlfn.IFS(AND($L73,NOT($M73),NOT($O73)),TRUE,$R73&gt;=$B$6,FALSE,AND($L73,NOT($M73),$O73,$P73=0),TRUE,TRUE,FALSE)</f>
        <v>0</v>
      </c>
      <c r="R73" s="3" cm="1">
        <f t="array" ref="R73">_xlfn.IFS(AND($Q72,$R72&lt;$B$6),$R72+1,AND(NOT($L72),$R72&gt;0),0,TRUE,$R72)</f>
        <v>1</v>
      </c>
      <c r="S73" s="1" cm="1">
        <f t="array" ref="S73">_xlfn.IFS(AND(Q72,I72&gt;$B$8),S72+$B$8,AND(Q72,I72&lt;=$B$8),S72+I72,TRUE,$S72)</f>
        <v>13</v>
      </c>
      <c r="T73" s="1">
        <f t="shared" si="5"/>
        <v>1170</v>
      </c>
      <c r="U73" s="17">
        <f t="shared" si="3"/>
        <v>1002.8571428571428</v>
      </c>
      <c r="V73" s="47" cm="1">
        <f t="array" ref="V73">_xlfn.IFS($B$6=1,S73*$B$10,AND(R72=0,R73&gt;=1,I73&gt;=$B$6*$B$8-1),V72+$B$6*$B$10*$B$8,AND(R72=0,R73&gt;=1,I73&lt;$B$6*$B$8-1),V72+I72*$B$10,TRUE,V72)</f>
        <v>1500</v>
      </c>
      <c r="W73" s="17">
        <f t="shared" si="6"/>
        <v>1285.7142857142856</v>
      </c>
    </row>
    <row r="74" spans="7:23" x14ac:dyDescent="0.25">
      <c r="G74" s="15">
        <v>72</v>
      </c>
      <c r="H74" s="1">
        <f t="shared" si="4"/>
        <v>1.1833333333333333</v>
      </c>
      <c r="I74" s="15" cm="1">
        <f t="array" ref="I74">_xlfn.IFS(J73&gt;=$C$13-$B$26,MINA(I73+$B$13-S74+S73,$B$11),I73=$B$11,MINA(I73-S74+S73,$B$11),TRUE,MAXA(I73-S74+S73,0))</f>
        <v>7</v>
      </c>
      <c r="J74" s="1" cm="1">
        <f t="array" ref="J74">_xlfn.IFS(J73&gt;=$C$13-$B$26,0,I73&lt;$B$11,J73+$B$26,TRUE,0)</f>
        <v>1.1500000000000008</v>
      </c>
      <c r="K74" s="3" cm="1">
        <f t="array" ref="K74">_xlfn.IFS(AND(NOT($K73=0),$L73),0,NOT($L73),$K73+$B$26,TRUE,$K73)</f>
        <v>0</v>
      </c>
      <c r="L74" s="3" t="b" cm="1">
        <f t="array" ref="L74">_xlfn.IFS(AND($I74&gt;0,$K74&gt;=$C$5-$B$26),TRUE,$R74&gt;=$B$6,FALSE,$I74=0,FALSE,TRUE,$L73)</f>
        <v>1</v>
      </c>
      <c r="M74" s="3" t="b" cm="1">
        <f t="array" ref="M74">_xlfn.IFS($N74&gt;=$B$4-$B$26,FALSE,AND($I74&gt;0,$K74&gt;=$B$5-$B$26),TRUE,AND($L74,NOT($M73)),FALSE,$M73,TRUE,TRUE,FALSE)</f>
        <v>0</v>
      </c>
      <c r="N74" s="3" cm="1">
        <f t="array" ref="N74">_xlfn.IFS($M73,$N73+$B$26,NOT($M73),0,TRUE,$M73)</f>
        <v>0</v>
      </c>
      <c r="O74" s="3" t="b" cm="1">
        <f t="array" ref="O74">_xlfn.IFS($M74,FALSE,AND($L74,NOT($M74),$R74&lt;$B$6,$I74&gt;0),TRUE,TRUE,FALSE)</f>
        <v>1</v>
      </c>
      <c r="P74" s="3" cm="1">
        <f t="array" ref="P74">_xlfn.IFS($P73&gt;=$C$7-$B$26,0,$O73,$P73+$B$26,TRUE,0)</f>
        <v>3.3333333333333333E-2</v>
      </c>
      <c r="Q74" s="3" t="b" cm="1">
        <f t="array" ref="Q74">_xlfn.IFS(AND($L74,NOT($M74),NOT($O74)),TRUE,$R74&gt;=$B$6,FALSE,AND($L74,NOT($M74),$O74,$P74=0),TRUE,TRUE,FALSE)</f>
        <v>0</v>
      </c>
      <c r="R74" s="3" cm="1">
        <f t="array" ref="R74">_xlfn.IFS(AND($Q73,$R73&lt;$B$6),$R73+1,AND(NOT($L73),$R73&gt;0),0,TRUE,$R73)</f>
        <v>1</v>
      </c>
      <c r="S74" s="1" cm="1">
        <f t="array" ref="S74">_xlfn.IFS(AND(Q73,I73&gt;$B$8),S73+$B$8,AND(Q73,I73&lt;=$B$8),S73+I73,TRUE,$S73)</f>
        <v>13</v>
      </c>
      <c r="T74" s="1">
        <f t="shared" si="5"/>
        <v>1170</v>
      </c>
      <c r="U74" s="17">
        <f t="shared" si="3"/>
        <v>988.73239436619713</v>
      </c>
      <c r="V74" s="47" cm="1">
        <f t="array" ref="V74">_xlfn.IFS($B$6=1,S74*$B$10,AND(R73=0,R74&gt;=1,I74&gt;=$B$6*$B$8-1),V73+$B$6*$B$10*$B$8,AND(R73=0,R74&gt;=1,I74&lt;$B$6*$B$8-1),V73+I73*$B$10,TRUE,V73)</f>
        <v>1500</v>
      </c>
      <c r="W74" s="17">
        <f t="shared" si="6"/>
        <v>1267.6056338028168</v>
      </c>
    </row>
    <row r="75" spans="7:23" x14ac:dyDescent="0.25">
      <c r="G75" s="15">
        <v>73</v>
      </c>
      <c r="H75" s="1">
        <f t="shared" si="4"/>
        <v>1.2</v>
      </c>
      <c r="I75" s="15" cm="1">
        <f t="array" ref="I75">_xlfn.IFS(J74&gt;=$C$13-$B$26,MINA(I74+$B$13-S75+S74,$B$11),I74=$B$11,MINA(I74-S75+S74,$B$11),TRUE,MAXA(I74-S75+S74,0))</f>
        <v>7</v>
      </c>
      <c r="J75" s="1" cm="1">
        <f t="array" ref="J75">_xlfn.IFS(J74&gt;=$C$13-$B$26,0,I74&lt;$B$11,J74+$B$26,TRUE,0)</f>
        <v>1.1666666666666674</v>
      </c>
      <c r="K75" s="3" cm="1">
        <f t="array" ref="K75">_xlfn.IFS(AND(NOT($K74=0),$L74),0,NOT($L74),$K74+$B$26,TRUE,$K74)</f>
        <v>0</v>
      </c>
      <c r="L75" s="3" t="b" cm="1">
        <f t="array" ref="L75">_xlfn.IFS(AND($I75&gt;0,$K75&gt;=$C$5-$B$26),TRUE,$R75&gt;=$B$6,FALSE,$I75=0,FALSE,TRUE,$L74)</f>
        <v>1</v>
      </c>
      <c r="M75" s="3" t="b" cm="1">
        <f t="array" ref="M75">_xlfn.IFS($N75&gt;=$B$4-$B$26,FALSE,AND($I75&gt;0,$K75&gt;=$B$5-$B$26),TRUE,AND($L75,NOT($M74)),FALSE,$M74,TRUE,TRUE,FALSE)</f>
        <v>0</v>
      </c>
      <c r="N75" s="3" cm="1">
        <f t="array" ref="N75">_xlfn.IFS($M74,$N74+$B$26,NOT($M74),0,TRUE,$M74)</f>
        <v>0</v>
      </c>
      <c r="O75" s="3" t="b" cm="1">
        <f t="array" ref="O75">_xlfn.IFS($M75,FALSE,AND($L75,NOT($M75),$R75&lt;$B$6,$I75&gt;0),TRUE,TRUE,FALSE)</f>
        <v>1</v>
      </c>
      <c r="P75" s="3" cm="1">
        <f t="array" ref="P75">_xlfn.IFS($P74&gt;=$C$7-$B$26,0,$O74,$P74+$B$26,TRUE,0)</f>
        <v>0.05</v>
      </c>
      <c r="Q75" s="3" t="b" cm="1">
        <f t="array" ref="Q75">_xlfn.IFS(AND($L75,NOT($M75),NOT($O75)),TRUE,$R75&gt;=$B$6,FALSE,AND($L75,NOT($M75),$O75,$P75=0),TRUE,TRUE,FALSE)</f>
        <v>0</v>
      </c>
      <c r="R75" s="3" cm="1">
        <f t="array" ref="R75">_xlfn.IFS(AND($Q74,$R74&lt;$B$6),$R74+1,AND(NOT($L74),$R74&gt;0),0,TRUE,$R74)</f>
        <v>1</v>
      </c>
      <c r="S75" s="1" cm="1">
        <f t="array" ref="S75">_xlfn.IFS(AND(Q74,I74&gt;$B$8),S74+$B$8,AND(Q74,I74&lt;=$B$8),S74+I74,TRUE,$S74)</f>
        <v>13</v>
      </c>
      <c r="T75" s="1">
        <f t="shared" si="5"/>
        <v>1170</v>
      </c>
      <c r="U75" s="17">
        <f t="shared" si="3"/>
        <v>975</v>
      </c>
      <c r="V75" s="47" cm="1">
        <f t="array" ref="V75">_xlfn.IFS($B$6=1,S75*$B$10,AND(R74=0,R75&gt;=1,I75&gt;=$B$6*$B$8-1),V74+$B$6*$B$10*$B$8,AND(R74=0,R75&gt;=1,I75&lt;$B$6*$B$8-1),V74+I74*$B$10,TRUE,V74)</f>
        <v>1500</v>
      </c>
      <c r="W75" s="17">
        <f t="shared" si="6"/>
        <v>1250</v>
      </c>
    </row>
    <row r="76" spans="7:23" x14ac:dyDescent="0.25">
      <c r="G76" s="15">
        <v>74</v>
      </c>
      <c r="H76" s="1">
        <f t="shared" si="4"/>
        <v>1.2166666666666666</v>
      </c>
      <c r="I76" s="15" cm="1">
        <f t="array" ref="I76">_xlfn.IFS(J75&gt;=$C$13-$B$26,MINA(I75+$B$13-S76+S75,$B$11),I75=$B$11,MINA(I75-S76+S75,$B$11),TRUE,MAXA(I75-S76+S75,0))</f>
        <v>7</v>
      </c>
      <c r="J76" s="1" cm="1">
        <f t="array" ref="J76">_xlfn.IFS(J75&gt;=$C$13-$B$26,0,I75&lt;$B$11,J75+$B$26,TRUE,0)</f>
        <v>1.183333333333334</v>
      </c>
      <c r="K76" s="3" cm="1">
        <f t="array" ref="K76">_xlfn.IFS(AND(NOT($K75=0),$L75),0,NOT($L75),$K75+$B$26,TRUE,$K75)</f>
        <v>0</v>
      </c>
      <c r="L76" s="3" t="b" cm="1">
        <f t="array" ref="L76">_xlfn.IFS(AND($I76&gt;0,$K76&gt;=$C$5-$B$26),TRUE,$R76&gt;=$B$6,FALSE,$I76=0,FALSE,TRUE,$L75)</f>
        <v>1</v>
      </c>
      <c r="M76" s="3" t="b" cm="1">
        <f t="array" ref="M76">_xlfn.IFS($N76&gt;=$B$4-$B$26,FALSE,AND($I76&gt;0,$K76&gt;=$B$5-$B$26),TRUE,AND($L76,NOT($M75)),FALSE,$M75,TRUE,TRUE,FALSE)</f>
        <v>0</v>
      </c>
      <c r="N76" s="3" cm="1">
        <f t="array" ref="N76">_xlfn.IFS($M75,$N75+$B$26,NOT($M75),0,TRUE,$M75)</f>
        <v>0</v>
      </c>
      <c r="O76" s="3" t="b" cm="1">
        <f t="array" ref="O76">_xlfn.IFS($M76,FALSE,AND($L76,NOT($M76),$R76&lt;$B$6,$I76&gt;0),TRUE,TRUE,FALSE)</f>
        <v>1</v>
      </c>
      <c r="P76" s="3" cm="1">
        <f t="array" ref="P76">_xlfn.IFS($P75&gt;=$C$7-$B$26,0,$O75,$P75+$B$26,TRUE,0)</f>
        <v>6.6666666666666666E-2</v>
      </c>
      <c r="Q76" s="3" t="b" cm="1">
        <f t="array" ref="Q76">_xlfn.IFS(AND($L76,NOT($M76),NOT($O76)),TRUE,$R76&gt;=$B$6,FALSE,AND($L76,NOT($M76),$O76,$P76=0),TRUE,TRUE,FALSE)</f>
        <v>0</v>
      </c>
      <c r="R76" s="3" cm="1">
        <f t="array" ref="R76">_xlfn.IFS(AND($Q75,$R75&lt;$B$6),$R75+1,AND(NOT($L75),$R75&gt;0),0,TRUE,$R75)</f>
        <v>1</v>
      </c>
      <c r="S76" s="1" cm="1">
        <f t="array" ref="S76">_xlfn.IFS(AND(Q75,I75&gt;$B$8),S75+$B$8,AND(Q75,I75&lt;=$B$8),S75+I75,TRUE,$S75)</f>
        <v>13</v>
      </c>
      <c r="T76" s="1">
        <f t="shared" si="5"/>
        <v>1170</v>
      </c>
      <c r="U76" s="17">
        <f t="shared" si="3"/>
        <v>961.64383561643842</v>
      </c>
      <c r="V76" s="47" cm="1">
        <f t="array" ref="V76">_xlfn.IFS($B$6=1,S76*$B$10,AND(R75=0,R76&gt;=1,I76&gt;=$B$6*$B$8-1),V75+$B$6*$B$10*$B$8,AND(R75=0,R76&gt;=1,I76&lt;$B$6*$B$8-1),V75+I75*$B$10,TRUE,V75)</f>
        <v>1500</v>
      </c>
      <c r="W76" s="17">
        <f t="shared" si="6"/>
        <v>1232.8767123287673</v>
      </c>
    </row>
    <row r="77" spans="7:23" x14ac:dyDescent="0.25">
      <c r="G77" s="15">
        <v>75</v>
      </c>
      <c r="H77" s="1">
        <f t="shared" si="4"/>
        <v>1.2333333333333334</v>
      </c>
      <c r="I77" s="15" cm="1">
        <f t="array" ref="I77">_xlfn.IFS(J76&gt;=$C$13-$B$26,MINA(I76+$B$13-S77+S76,$B$11),I76=$B$11,MINA(I76-S77+S76,$B$11),TRUE,MAXA(I76-S77+S76,0))</f>
        <v>7</v>
      </c>
      <c r="J77" s="1" cm="1">
        <f t="array" ref="J77">_xlfn.IFS(J76&gt;=$C$13-$B$26,0,I76&lt;$B$11,J76+$B$26,TRUE,0)</f>
        <v>1.2000000000000006</v>
      </c>
      <c r="K77" s="3" cm="1">
        <f t="array" ref="K77">_xlfn.IFS(AND(NOT($K76=0),$L76),0,NOT($L76),$K76+$B$26,TRUE,$K76)</f>
        <v>0</v>
      </c>
      <c r="L77" s="3" t="b" cm="1">
        <f t="array" ref="L77">_xlfn.IFS(AND($I77&gt;0,$K77&gt;=$C$5-$B$26),TRUE,$R77&gt;=$B$6,FALSE,$I77=0,FALSE,TRUE,$L76)</f>
        <v>1</v>
      </c>
      <c r="M77" s="3" t="b" cm="1">
        <f t="array" ref="M77">_xlfn.IFS($N77&gt;=$B$4-$B$26,FALSE,AND($I77&gt;0,$K77&gt;=$B$5-$B$26),TRUE,AND($L77,NOT($M76)),FALSE,$M76,TRUE,TRUE,FALSE)</f>
        <v>0</v>
      </c>
      <c r="N77" s="3" cm="1">
        <f t="array" ref="N77">_xlfn.IFS($M76,$N76+$B$26,NOT($M76),0,TRUE,$M76)</f>
        <v>0</v>
      </c>
      <c r="O77" s="3" t="b" cm="1">
        <f t="array" ref="O77">_xlfn.IFS($M77,FALSE,AND($L77,NOT($M77),$R77&lt;$B$6,$I77&gt;0),TRUE,TRUE,FALSE)</f>
        <v>1</v>
      </c>
      <c r="P77" s="3" cm="1">
        <f t="array" ref="P77">_xlfn.IFS($P76&gt;=$C$7-$B$26,0,$O76,$P76+$B$26,TRUE,0)</f>
        <v>8.3333333333333329E-2</v>
      </c>
      <c r="Q77" s="3" t="b" cm="1">
        <f t="array" ref="Q77">_xlfn.IFS(AND($L77,NOT($M77),NOT($O77)),TRUE,$R77&gt;=$B$6,FALSE,AND($L77,NOT($M77),$O77,$P77=0),TRUE,TRUE,FALSE)</f>
        <v>0</v>
      </c>
      <c r="R77" s="3" cm="1">
        <f t="array" ref="R77">_xlfn.IFS(AND($Q76,$R76&lt;$B$6),$R76+1,AND(NOT($L76),$R76&gt;0),0,TRUE,$R76)</f>
        <v>1</v>
      </c>
      <c r="S77" s="1" cm="1">
        <f t="array" ref="S77">_xlfn.IFS(AND(Q76,I76&gt;$B$8),S76+$B$8,AND(Q76,I76&lt;=$B$8),S76+I76,TRUE,$S76)</f>
        <v>13</v>
      </c>
      <c r="T77" s="1">
        <f t="shared" si="5"/>
        <v>1170</v>
      </c>
      <c r="U77" s="17">
        <f t="shared" si="3"/>
        <v>948.64864864864865</v>
      </c>
      <c r="V77" s="47" cm="1">
        <f t="array" ref="V77">_xlfn.IFS($B$6=1,S77*$B$10,AND(R76=0,R77&gt;=1,I77&gt;=$B$6*$B$8-1),V76+$B$6*$B$10*$B$8,AND(R76=0,R77&gt;=1,I77&lt;$B$6*$B$8-1),V76+I76*$B$10,TRUE,V76)</f>
        <v>1500</v>
      </c>
      <c r="W77" s="17">
        <f t="shared" si="6"/>
        <v>1216.2162162162163</v>
      </c>
    </row>
    <row r="78" spans="7:23" x14ac:dyDescent="0.25">
      <c r="G78" s="15">
        <v>76</v>
      </c>
      <c r="H78" s="1">
        <f t="shared" si="4"/>
        <v>1.25</v>
      </c>
      <c r="I78" s="15" cm="1">
        <f t="array" ref="I78">_xlfn.IFS(J77&gt;=$C$13-$B$26,MINA(I77+$B$13-S78+S77,$B$11),I77=$B$11,MINA(I77-S78+S77,$B$11),TRUE,MAXA(I77-S78+S77,0))</f>
        <v>7</v>
      </c>
      <c r="J78" s="1" cm="1">
        <f t="array" ref="J78">_xlfn.IFS(J77&gt;=$C$13-$B$26,0,I77&lt;$B$11,J77+$B$26,TRUE,0)</f>
        <v>1.2166666666666672</v>
      </c>
      <c r="K78" s="3" cm="1">
        <f t="array" ref="K78">_xlfn.IFS(AND(NOT($K77=0),$L77),0,NOT($L77),$K77+$B$26,TRUE,$K77)</f>
        <v>0</v>
      </c>
      <c r="L78" s="3" t="b" cm="1">
        <f t="array" ref="L78">_xlfn.IFS(AND($I78&gt;0,$K78&gt;=$C$5-$B$26),TRUE,$R78&gt;=$B$6,FALSE,$I78=0,FALSE,TRUE,$L77)</f>
        <v>1</v>
      </c>
      <c r="M78" s="3" t="b" cm="1">
        <f t="array" ref="M78">_xlfn.IFS($N78&gt;=$B$4-$B$26,FALSE,AND($I78&gt;0,$K78&gt;=$B$5-$B$26),TRUE,AND($L78,NOT($M77)),FALSE,$M77,TRUE,TRUE,FALSE)</f>
        <v>0</v>
      </c>
      <c r="N78" s="3" cm="1">
        <f t="array" ref="N78">_xlfn.IFS($M77,$N77+$B$26,NOT($M77),0,TRUE,$M77)</f>
        <v>0</v>
      </c>
      <c r="O78" s="3" t="b" cm="1">
        <f t="array" ref="O78">_xlfn.IFS($M78,FALSE,AND($L78,NOT($M78),$R78&lt;$B$6,$I78&gt;0),TRUE,TRUE,FALSE)</f>
        <v>1</v>
      </c>
      <c r="P78" s="3" cm="1">
        <f t="array" ref="P78">_xlfn.IFS($P77&gt;=$C$7-$B$26,0,$O77,$P77+$B$26,TRUE,0)</f>
        <v>0</v>
      </c>
      <c r="Q78" s="3" t="b" cm="1">
        <f t="array" ref="Q78">_xlfn.IFS(AND($L78,NOT($M78),NOT($O78)),TRUE,$R78&gt;=$B$6,FALSE,AND($L78,NOT($M78),$O78,$P78=0),TRUE,TRUE,FALSE)</f>
        <v>1</v>
      </c>
      <c r="R78" s="3" cm="1">
        <f t="array" ref="R78">_xlfn.IFS(AND($Q77,$R77&lt;$B$6),$R77+1,AND(NOT($L77),$R77&gt;0),0,TRUE,$R77)</f>
        <v>1</v>
      </c>
      <c r="S78" s="1" cm="1">
        <f t="array" ref="S78">_xlfn.IFS(AND(Q77,I77&gt;$B$8),S77+$B$8,AND(Q77,I77&lt;=$B$8),S77+I77,TRUE,$S77)</f>
        <v>13</v>
      </c>
      <c r="T78" s="1">
        <f t="shared" si="5"/>
        <v>1170</v>
      </c>
      <c r="U78" s="17">
        <f t="shared" si="3"/>
        <v>936</v>
      </c>
      <c r="V78" s="47" cm="1">
        <f t="array" ref="V78">_xlfn.IFS($B$6=1,S78*$B$10,AND(R77=0,R78&gt;=1,I78&gt;=$B$6*$B$8-1),V77+$B$6*$B$10*$B$8,AND(R77=0,R78&gt;=1,I78&lt;$B$6*$B$8-1),V77+I77*$B$10,TRUE,V77)</f>
        <v>1500</v>
      </c>
      <c r="W78" s="17">
        <f t="shared" si="6"/>
        <v>1200</v>
      </c>
    </row>
    <row r="79" spans="7:23" x14ac:dyDescent="0.25">
      <c r="G79" s="15">
        <v>77</v>
      </c>
      <c r="H79" s="1">
        <f t="shared" si="4"/>
        <v>1.2666666666666666</v>
      </c>
      <c r="I79" s="15" cm="1">
        <f t="array" ref="I79">_xlfn.IFS(J78&gt;=$C$13-$B$26,MINA(I78+$B$13-S79+S78,$B$11),I78=$B$11,MINA(I78-S79+S78,$B$11),TRUE,MAXA(I78-S79+S78,0))</f>
        <v>6</v>
      </c>
      <c r="J79" s="1" cm="1">
        <f t="array" ref="J79">_xlfn.IFS(J78&gt;=$C$13-$B$26,0,I78&lt;$B$11,J78+$B$26,TRUE,0)</f>
        <v>1.2333333333333338</v>
      </c>
      <c r="K79" s="3" cm="1">
        <f t="array" ref="K79">_xlfn.IFS(AND(NOT($K78=0),$L78),0,NOT($L78),$K78+$B$26,TRUE,$K78)</f>
        <v>0</v>
      </c>
      <c r="L79" s="3" t="b" cm="1">
        <f t="array" ref="L79">_xlfn.IFS(AND($I79&gt;0,$K79&gt;=$C$5-$B$26),TRUE,$R79&gt;=$B$6,FALSE,$I79=0,FALSE,TRUE,$L78)</f>
        <v>1</v>
      </c>
      <c r="M79" s="3" t="b" cm="1">
        <f t="array" ref="M79">_xlfn.IFS($N79&gt;=$B$4-$B$26,FALSE,AND($I79&gt;0,$K79&gt;=$B$5-$B$26),TRUE,AND($L79,NOT($M78)),FALSE,$M78,TRUE,TRUE,FALSE)</f>
        <v>0</v>
      </c>
      <c r="N79" s="3" cm="1">
        <f t="array" ref="N79">_xlfn.IFS($M78,$N78+$B$26,NOT($M78),0,TRUE,$M78)</f>
        <v>0</v>
      </c>
      <c r="O79" s="3" t="b" cm="1">
        <f t="array" ref="O79">_xlfn.IFS($M79,FALSE,AND($L79,NOT($M79),$R79&lt;$B$6,$I79&gt;0),TRUE,TRUE,FALSE)</f>
        <v>1</v>
      </c>
      <c r="P79" s="3" cm="1">
        <f t="array" ref="P79">_xlfn.IFS($P78&gt;=$C$7-$B$26,0,$O78,$P78+$B$26,TRUE,0)</f>
        <v>1.6666666666666666E-2</v>
      </c>
      <c r="Q79" s="3" t="b" cm="1">
        <f t="array" ref="Q79">_xlfn.IFS(AND($L79,NOT($M79),NOT($O79)),TRUE,$R79&gt;=$B$6,FALSE,AND($L79,NOT($M79),$O79,$P79=0),TRUE,TRUE,FALSE)</f>
        <v>0</v>
      </c>
      <c r="R79" s="3" cm="1">
        <f t="array" ref="R79">_xlfn.IFS(AND($Q78,$R78&lt;$B$6),$R78+1,AND(NOT($L78),$R78&gt;0),0,TRUE,$R78)</f>
        <v>2</v>
      </c>
      <c r="S79" s="1" cm="1">
        <f t="array" ref="S79">_xlfn.IFS(AND(Q78,I78&gt;$B$8),S78+$B$8,AND(Q78,I78&lt;=$B$8),S78+I78,TRUE,$S78)</f>
        <v>14</v>
      </c>
      <c r="T79" s="1">
        <f t="shared" si="5"/>
        <v>1260</v>
      </c>
      <c r="U79" s="17">
        <f t="shared" si="3"/>
        <v>994.73684210526324</v>
      </c>
      <c r="V79" s="47" cm="1">
        <f t="array" ref="V79">_xlfn.IFS($B$6=1,S79*$B$10,AND(R78=0,R79&gt;=1,I79&gt;=$B$6*$B$8-1),V78+$B$6*$B$10*$B$8,AND(R78=0,R79&gt;=1,I79&lt;$B$6*$B$8-1),V78+I78*$B$10,TRUE,V78)</f>
        <v>1500</v>
      </c>
      <c r="W79" s="17">
        <f t="shared" si="6"/>
        <v>1184.2105263157896</v>
      </c>
    </row>
    <row r="80" spans="7:23" x14ac:dyDescent="0.25">
      <c r="G80" s="15">
        <v>78</v>
      </c>
      <c r="H80" s="1">
        <f t="shared" si="4"/>
        <v>1.2833333333333332</v>
      </c>
      <c r="I80" s="15" cm="1">
        <f t="array" ref="I80">_xlfn.IFS(J79&gt;=$C$13-$B$26,MINA(I79+$B$13-S80+S79,$B$11),I79=$B$11,MINA(I79-S80+S79,$B$11),TRUE,MAXA(I79-S80+S79,0))</f>
        <v>6</v>
      </c>
      <c r="J80" s="1" cm="1">
        <f t="array" ref="J80">_xlfn.IFS(J79&gt;=$C$13-$B$26,0,I79&lt;$B$11,J79+$B$26,TRUE,0)</f>
        <v>1.2500000000000004</v>
      </c>
      <c r="K80" s="3" cm="1">
        <f t="array" ref="K80">_xlfn.IFS(AND(NOT($K79=0),$L79),0,NOT($L79),$K79+$B$26,TRUE,$K79)</f>
        <v>0</v>
      </c>
      <c r="L80" s="3" t="b" cm="1">
        <f t="array" ref="L80">_xlfn.IFS(AND($I80&gt;0,$K80&gt;=$C$5-$B$26),TRUE,$R80&gt;=$B$6,FALSE,$I80=0,FALSE,TRUE,$L79)</f>
        <v>1</v>
      </c>
      <c r="M80" s="3" t="b" cm="1">
        <f t="array" ref="M80">_xlfn.IFS($N80&gt;=$B$4-$B$26,FALSE,AND($I80&gt;0,$K80&gt;=$B$5-$B$26),TRUE,AND($L80,NOT($M79)),FALSE,$M79,TRUE,TRUE,FALSE)</f>
        <v>0</v>
      </c>
      <c r="N80" s="3" cm="1">
        <f t="array" ref="N80">_xlfn.IFS($M79,$N79+$B$26,NOT($M79),0,TRUE,$M79)</f>
        <v>0</v>
      </c>
      <c r="O80" s="3" t="b" cm="1">
        <f t="array" ref="O80">_xlfn.IFS($M80,FALSE,AND($L80,NOT($M80),$R80&lt;$B$6,$I80&gt;0),TRUE,TRUE,FALSE)</f>
        <v>1</v>
      </c>
      <c r="P80" s="3" cm="1">
        <f t="array" ref="P80">_xlfn.IFS($P79&gt;=$C$7-$B$26,0,$O79,$P79+$B$26,TRUE,0)</f>
        <v>3.3333333333333333E-2</v>
      </c>
      <c r="Q80" s="3" t="b" cm="1">
        <f t="array" ref="Q80">_xlfn.IFS(AND($L80,NOT($M80),NOT($O80)),TRUE,$R80&gt;=$B$6,FALSE,AND($L80,NOT($M80),$O80,$P80=0),TRUE,TRUE,FALSE)</f>
        <v>0</v>
      </c>
      <c r="R80" s="3" cm="1">
        <f t="array" ref="R80">_xlfn.IFS(AND($Q79,$R79&lt;$B$6),$R79+1,AND(NOT($L79),$R79&gt;0),0,TRUE,$R79)</f>
        <v>2</v>
      </c>
      <c r="S80" s="1" cm="1">
        <f t="array" ref="S80">_xlfn.IFS(AND(Q79,I79&gt;$B$8),S79+$B$8,AND(Q79,I79&lt;=$B$8),S79+I79,TRUE,$S79)</f>
        <v>14</v>
      </c>
      <c r="T80" s="1">
        <f t="shared" si="5"/>
        <v>1260</v>
      </c>
      <c r="U80" s="17">
        <f t="shared" si="3"/>
        <v>981.81818181818187</v>
      </c>
      <c r="V80" s="47" cm="1">
        <f t="array" ref="V80">_xlfn.IFS($B$6=1,S80*$B$10,AND(R79=0,R80&gt;=1,I80&gt;=$B$6*$B$8-1),V79+$B$6*$B$10*$B$8,AND(R79=0,R80&gt;=1,I80&lt;$B$6*$B$8-1),V79+I79*$B$10,TRUE,V79)</f>
        <v>1500</v>
      </c>
      <c r="W80" s="17">
        <f t="shared" si="6"/>
        <v>1168.831168831169</v>
      </c>
    </row>
    <row r="81" spans="7:23" x14ac:dyDescent="0.25">
      <c r="G81" s="15">
        <v>79</v>
      </c>
      <c r="H81" s="1">
        <f t="shared" si="4"/>
        <v>1.3</v>
      </c>
      <c r="I81" s="15" cm="1">
        <f t="array" ref="I81">_xlfn.IFS(J80&gt;=$C$13-$B$26,MINA(I80+$B$13-S81+S80,$B$11),I80=$B$11,MINA(I80-S81+S80,$B$11),TRUE,MAXA(I80-S81+S80,0))</f>
        <v>6</v>
      </c>
      <c r="J81" s="1" cm="1">
        <f t="array" ref="J81">_xlfn.IFS(J80&gt;=$C$13-$B$26,0,I80&lt;$B$11,J80+$B$26,TRUE,0)</f>
        <v>1.2666666666666671</v>
      </c>
      <c r="K81" s="3" cm="1">
        <f t="array" ref="K81">_xlfn.IFS(AND(NOT($K80=0),$L80),0,NOT($L80),$K80+$B$26,TRUE,$K80)</f>
        <v>0</v>
      </c>
      <c r="L81" s="3" t="b" cm="1">
        <f t="array" ref="L81">_xlfn.IFS(AND($I81&gt;0,$K81&gt;=$C$5-$B$26),TRUE,$R81&gt;=$B$6,FALSE,$I81=0,FALSE,TRUE,$L80)</f>
        <v>1</v>
      </c>
      <c r="M81" s="3" t="b" cm="1">
        <f t="array" ref="M81">_xlfn.IFS($N81&gt;=$B$4-$B$26,FALSE,AND($I81&gt;0,$K81&gt;=$B$5-$B$26),TRUE,AND($L81,NOT($M80)),FALSE,$M80,TRUE,TRUE,FALSE)</f>
        <v>0</v>
      </c>
      <c r="N81" s="3" cm="1">
        <f t="array" ref="N81">_xlfn.IFS($M80,$N80+$B$26,NOT($M80),0,TRUE,$M80)</f>
        <v>0</v>
      </c>
      <c r="O81" s="3" t="b" cm="1">
        <f t="array" ref="O81">_xlfn.IFS($M81,FALSE,AND($L81,NOT($M81),$R81&lt;$B$6,$I81&gt;0),TRUE,TRUE,FALSE)</f>
        <v>1</v>
      </c>
      <c r="P81" s="3" cm="1">
        <f t="array" ref="P81">_xlfn.IFS($P80&gt;=$C$7-$B$26,0,$O80,$P80+$B$26,TRUE,0)</f>
        <v>0.05</v>
      </c>
      <c r="Q81" s="3" t="b" cm="1">
        <f t="array" ref="Q81">_xlfn.IFS(AND($L81,NOT($M81),NOT($O81)),TRUE,$R81&gt;=$B$6,FALSE,AND($L81,NOT($M81),$O81,$P81=0),TRUE,TRUE,FALSE)</f>
        <v>0</v>
      </c>
      <c r="R81" s="3" cm="1">
        <f t="array" ref="R81">_xlfn.IFS(AND($Q80,$R80&lt;$B$6),$R80+1,AND(NOT($L80),$R80&gt;0),0,TRUE,$R80)</f>
        <v>2</v>
      </c>
      <c r="S81" s="1" cm="1">
        <f t="array" ref="S81">_xlfn.IFS(AND(Q80,I80&gt;$B$8),S80+$B$8,AND(Q80,I80&lt;=$B$8),S80+I80,TRUE,$S80)</f>
        <v>14</v>
      </c>
      <c r="T81" s="1">
        <f t="shared" si="5"/>
        <v>1260</v>
      </c>
      <c r="U81" s="17">
        <f t="shared" si="3"/>
        <v>969.23076923076917</v>
      </c>
      <c r="V81" s="47" cm="1">
        <f t="array" ref="V81">_xlfn.IFS($B$6=1,S81*$B$10,AND(R80=0,R81&gt;=1,I81&gt;=$B$6*$B$8-1),V80+$B$6*$B$10*$B$8,AND(R80=0,R81&gt;=1,I81&lt;$B$6*$B$8-1),V80+I80*$B$10,TRUE,V80)</f>
        <v>1500</v>
      </c>
      <c r="W81" s="17">
        <f t="shared" si="6"/>
        <v>1153.8461538461538</v>
      </c>
    </row>
    <row r="82" spans="7:23" x14ac:dyDescent="0.25">
      <c r="G82" s="15">
        <v>80</v>
      </c>
      <c r="H82" s="1">
        <f t="shared" si="4"/>
        <v>1.3166666666666667</v>
      </c>
      <c r="I82" s="15" cm="1">
        <f t="array" ref="I82">_xlfn.IFS(J81&gt;=$C$13-$B$26,MINA(I81+$B$13-S82+S81,$B$11),I81=$B$11,MINA(I81-S82+S81,$B$11),TRUE,MAXA(I81-S82+S81,0))</f>
        <v>6</v>
      </c>
      <c r="J82" s="1" cm="1">
        <f t="array" ref="J82">_xlfn.IFS(J81&gt;=$C$13-$B$26,0,I81&lt;$B$11,J81+$B$26,TRUE,0)</f>
        <v>1.2833333333333337</v>
      </c>
      <c r="K82" s="3" cm="1">
        <f t="array" ref="K82">_xlfn.IFS(AND(NOT($K81=0),$L81),0,NOT($L81),$K81+$B$26,TRUE,$K81)</f>
        <v>0</v>
      </c>
      <c r="L82" s="3" t="b" cm="1">
        <f t="array" ref="L82">_xlfn.IFS(AND($I82&gt;0,$K82&gt;=$C$5-$B$26),TRUE,$R82&gt;=$B$6,FALSE,$I82=0,FALSE,TRUE,$L81)</f>
        <v>1</v>
      </c>
      <c r="M82" s="3" t="b" cm="1">
        <f t="array" ref="M82">_xlfn.IFS($N82&gt;=$B$4-$B$26,FALSE,AND($I82&gt;0,$K82&gt;=$B$5-$B$26),TRUE,AND($L82,NOT($M81)),FALSE,$M81,TRUE,TRUE,FALSE)</f>
        <v>0</v>
      </c>
      <c r="N82" s="3" cm="1">
        <f t="array" ref="N82">_xlfn.IFS($M81,$N81+$B$26,NOT($M81),0,TRUE,$M81)</f>
        <v>0</v>
      </c>
      <c r="O82" s="3" t="b" cm="1">
        <f t="array" ref="O82">_xlfn.IFS($M82,FALSE,AND($L82,NOT($M82),$R82&lt;$B$6,$I82&gt;0),TRUE,TRUE,FALSE)</f>
        <v>1</v>
      </c>
      <c r="P82" s="3" cm="1">
        <f t="array" ref="P82">_xlfn.IFS($P81&gt;=$C$7-$B$26,0,$O81,$P81+$B$26,TRUE,0)</f>
        <v>6.6666666666666666E-2</v>
      </c>
      <c r="Q82" s="3" t="b" cm="1">
        <f t="array" ref="Q82">_xlfn.IFS(AND($L82,NOT($M82),NOT($O82)),TRUE,$R82&gt;=$B$6,FALSE,AND($L82,NOT($M82),$O82,$P82=0),TRUE,TRUE,FALSE)</f>
        <v>0</v>
      </c>
      <c r="R82" s="3" cm="1">
        <f t="array" ref="R82">_xlfn.IFS(AND($Q81,$R81&lt;$B$6),$R81+1,AND(NOT($L81),$R81&gt;0),0,TRUE,$R81)</f>
        <v>2</v>
      </c>
      <c r="S82" s="1" cm="1">
        <f t="array" ref="S82">_xlfn.IFS(AND(Q81,I81&gt;$B$8),S81+$B$8,AND(Q81,I81&lt;=$B$8),S81+I81,TRUE,$S81)</f>
        <v>14</v>
      </c>
      <c r="T82" s="1">
        <f t="shared" si="5"/>
        <v>1260</v>
      </c>
      <c r="U82" s="17">
        <f t="shared" si="3"/>
        <v>956.96202531645565</v>
      </c>
      <c r="V82" s="47" cm="1">
        <f t="array" ref="V82">_xlfn.IFS($B$6=1,S82*$B$10,AND(R81=0,R82&gt;=1,I82&gt;=$B$6*$B$8-1),V81+$B$6*$B$10*$B$8,AND(R81=0,R82&gt;=1,I82&lt;$B$6*$B$8-1),V81+I81*$B$10,TRUE,V81)</f>
        <v>1500</v>
      </c>
      <c r="W82" s="17">
        <f t="shared" si="6"/>
        <v>1139.2405063291139</v>
      </c>
    </row>
    <row r="83" spans="7:23" x14ac:dyDescent="0.25">
      <c r="G83" s="15">
        <v>81</v>
      </c>
      <c r="H83" s="1">
        <f t="shared" si="4"/>
        <v>1.3333333333333333</v>
      </c>
      <c r="I83" s="15" cm="1">
        <f t="array" ref="I83">_xlfn.IFS(J82&gt;=$C$13-$B$26,MINA(I82+$B$13-S83+S82,$B$11),I82=$B$11,MINA(I82-S83+S82,$B$11),TRUE,MAXA(I82-S83+S82,0))</f>
        <v>6</v>
      </c>
      <c r="J83" s="1" cm="1">
        <f t="array" ref="J83">_xlfn.IFS(J82&gt;=$C$13-$B$26,0,I82&lt;$B$11,J82+$B$26,TRUE,0)</f>
        <v>1.3000000000000003</v>
      </c>
      <c r="K83" s="3" cm="1">
        <f t="array" ref="K83">_xlfn.IFS(AND(NOT($K82=0),$L82),0,NOT($L82),$K82+$B$26,TRUE,$K82)</f>
        <v>0</v>
      </c>
      <c r="L83" s="3" t="b" cm="1">
        <f t="array" ref="L83">_xlfn.IFS(AND($I83&gt;0,$K83&gt;=$C$5-$B$26),TRUE,$R83&gt;=$B$6,FALSE,$I83=0,FALSE,TRUE,$L82)</f>
        <v>1</v>
      </c>
      <c r="M83" s="3" t="b" cm="1">
        <f t="array" ref="M83">_xlfn.IFS($N83&gt;=$B$4-$B$26,FALSE,AND($I83&gt;0,$K83&gt;=$B$5-$B$26),TRUE,AND($L83,NOT($M82)),FALSE,$M82,TRUE,TRUE,FALSE)</f>
        <v>0</v>
      </c>
      <c r="N83" s="3" cm="1">
        <f t="array" ref="N83">_xlfn.IFS($M82,$N82+$B$26,NOT($M82),0,TRUE,$M82)</f>
        <v>0</v>
      </c>
      <c r="O83" s="3" t="b" cm="1">
        <f t="array" ref="O83">_xlfn.IFS($M83,FALSE,AND($L83,NOT($M83),$R83&lt;$B$6,$I83&gt;0),TRUE,TRUE,FALSE)</f>
        <v>1</v>
      </c>
      <c r="P83" s="3" cm="1">
        <f t="array" ref="P83">_xlfn.IFS($P82&gt;=$C$7-$B$26,0,$O82,$P82+$B$26,TRUE,0)</f>
        <v>8.3333333333333329E-2</v>
      </c>
      <c r="Q83" s="3" t="b" cm="1">
        <f t="array" ref="Q83">_xlfn.IFS(AND($L83,NOT($M83),NOT($O83)),TRUE,$R83&gt;=$B$6,FALSE,AND($L83,NOT($M83),$O83,$P83=0),TRUE,TRUE,FALSE)</f>
        <v>0</v>
      </c>
      <c r="R83" s="3" cm="1">
        <f t="array" ref="R83">_xlfn.IFS(AND($Q82,$R82&lt;$B$6),$R82+1,AND(NOT($L82),$R82&gt;0),0,TRUE,$R82)</f>
        <v>2</v>
      </c>
      <c r="S83" s="1" cm="1">
        <f t="array" ref="S83">_xlfn.IFS(AND(Q82,I82&gt;$B$8),S82+$B$8,AND(Q82,I82&lt;=$B$8),S82+I82,TRUE,$S82)</f>
        <v>14</v>
      </c>
      <c r="T83" s="1">
        <f t="shared" si="5"/>
        <v>1260</v>
      </c>
      <c r="U83" s="17">
        <f t="shared" si="3"/>
        <v>945</v>
      </c>
      <c r="V83" s="47" cm="1">
        <f t="array" ref="V83">_xlfn.IFS($B$6=1,S83*$B$10,AND(R82=0,R83&gt;=1,I83&gt;=$B$6*$B$8-1),V82+$B$6*$B$10*$B$8,AND(R82=0,R83&gt;=1,I83&lt;$B$6*$B$8-1),V82+I82*$B$10,TRUE,V82)</f>
        <v>1500</v>
      </c>
      <c r="W83" s="17">
        <f t="shared" si="6"/>
        <v>1125</v>
      </c>
    </row>
    <row r="84" spans="7:23" x14ac:dyDescent="0.25">
      <c r="G84" s="15">
        <v>82</v>
      </c>
      <c r="H84" s="1">
        <f t="shared" si="4"/>
        <v>1.35</v>
      </c>
      <c r="I84" s="15" cm="1">
        <f t="array" ref="I84">_xlfn.IFS(J83&gt;=$C$13-$B$26,MINA(I83+$B$13-S84+S83,$B$11),I83=$B$11,MINA(I83-S84+S83,$B$11),TRUE,MAXA(I83-S84+S83,0))</f>
        <v>6</v>
      </c>
      <c r="J84" s="1" cm="1">
        <f t="array" ref="J84">_xlfn.IFS(J83&gt;=$C$13-$B$26,0,I83&lt;$B$11,J83+$B$26,TRUE,0)</f>
        <v>1.3166666666666669</v>
      </c>
      <c r="K84" s="3" cm="1">
        <f t="array" ref="K84">_xlfn.IFS(AND(NOT($K83=0),$L83),0,NOT($L83),$K83+$B$26,TRUE,$K83)</f>
        <v>0</v>
      </c>
      <c r="L84" s="3" t="b" cm="1">
        <f t="array" ref="L84">_xlfn.IFS(AND($I84&gt;0,$K84&gt;=$C$5-$B$26),TRUE,$R84&gt;=$B$6,FALSE,$I84=0,FALSE,TRUE,$L83)</f>
        <v>1</v>
      </c>
      <c r="M84" s="3" t="b" cm="1">
        <f t="array" ref="M84">_xlfn.IFS($N84&gt;=$B$4-$B$26,FALSE,AND($I84&gt;0,$K84&gt;=$B$5-$B$26),TRUE,AND($L84,NOT($M83)),FALSE,$M83,TRUE,TRUE,FALSE)</f>
        <v>0</v>
      </c>
      <c r="N84" s="3" cm="1">
        <f t="array" ref="N84">_xlfn.IFS($M83,$N83+$B$26,NOT($M83),0,TRUE,$M83)</f>
        <v>0</v>
      </c>
      <c r="O84" s="3" t="b" cm="1">
        <f t="array" ref="O84">_xlfn.IFS($M84,FALSE,AND($L84,NOT($M84),$R84&lt;$B$6,$I84&gt;0),TRUE,TRUE,FALSE)</f>
        <v>1</v>
      </c>
      <c r="P84" s="3" cm="1">
        <f t="array" ref="P84">_xlfn.IFS($P83&gt;=$C$7-$B$26,0,$O83,$P83+$B$26,TRUE,0)</f>
        <v>0</v>
      </c>
      <c r="Q84" s="3" t="b" cm="1">
        <f t="array" ref="Q84">_xlfn.IFS(AND($L84,NOT($M84),NOT($O84)),TRUE,$R84&gt;=$B$6,FALSE,AND($L84,NOT($M84),$O84,$P84=0),TRUE,TRUE,FALSE)</f>
        <v>1</v>
      </c>
      <c r="R84" s="3" cm="1">
        <f t="array" ref="R84">_xlfn.IFS(AND($Q83,$R83&lt;$B$6),$R83+1,AND(NOT($L83),$R83&gt;0),0,TRUE,$R83)</f>
        <v>2</v>
      </c>
      <c r="S84" s="1" cm="1">
        <f t="array" ref="S84">_xlfn.IFS(AND(Q83,I83&gt;$B$8),S83+$B$8,AND(Q83,I83&lt;=$B$8),S83+I83,TRUE,$S83)</f>
        <v>14</v>
      </c>
      <c r="T84" s="1">
        <f t="shared" si="5"/>
        <v>1260</v>
      </c>
      <c r="U84" s="17">
        <f t="shared" si="3"/>
        <v>933.33333333333326</v>
      </c>
      <c r="V84" s="47" cm="1">
        <f t="array" ref="V84">_xlfn.IFS($B$6=1,S84*$B$10,AND(R83=0,R84&gt;=1,I84&gt;=$B$6*$B$8-1),V83+$B$6*$B$10*$B$8,AND(R83=0,R84&gt;=1,I84&lt;$B$6*$B$8-1),V83+I83*$B$10,TRUE,V83)</f>
        <v>1500</v>
      </c>
      <c r="W84" s="17">
        <f t="shared" si="6"/>
        <v>1111.1111111111111</v>
      </c>
    </row>
    <row r="85" spans="7:23" x14ac:dyDescent="0.25">
      <c r="G85" s="15">
        <v>83</v>
      </c>
      <c r="H85" s="1">
        <f t="shared" si="4"/>
        <v>1.3666666666666667</v>
      </c>
      <c r="I85" s="15" cm="1">
        <f t="array" ref="I85">_xlfn.IFS(J84&gt;=$C$13-$B$26,MINA(I84+$B$13-S85+S84,$B$11),I84=$B$11,MINA(I84-S85+S84,$B$11),TRUE,MAXA(I84-S85+S84,0))</f>
        <v>5</v>
      </c>
      <c r="J85" s="1" cm="1">
        <f t="array" ref="J85">_xlfn.IFS(J84&gt;=$C$13-$B$26,0,I84&lt;$B$11,J84+$B$26,TRUE,0)</f>
        <v>1.3333333333333335</v>
      </c>
      <c r="K85" s="3" cm="1">
        <f t="array" ref="K85">_xlfn.IFS(AND(NOT($K84=0),$L84),0,NOT($L84),$K84+$B$26,TRUE,$K84)</f>
        <v>0</v>
      </c>
      <c r="L85" s="3" t="b" cm="1">
        <f t="array" ref="L85">_xlfn.IFS(AND($I85&gt;0,$K85&gt;=$C$5-$B$26),TRUE,$R85&gt;=$B$6,FALSE,$I85=0,FALSE,TRUE,$L84)</f>
        <v>0</v>
      </c>
      <c r="M85" s="3" t="b" cm="1">
        <f t="array" ref="M85">_xlfn.IFS($N85&gt;=$B$4-$B$26,FALSE,AND($I85&gt;0,$K85&gt;=$B$5-$B$26),TRUE,AND($L85,NOT($M84)),FALSE,$M84,TRUE,TRUE,FALSE)</f>
        <v>0</v>
      </c>
      <c r="N85" s="3" cm="1">
        <f t="array" ref="N85">_xlfn.IFS($M84,$N84+$B$26,NOT($M84),0,TRUE,$M84)</f>
        <v>0</v>
      </c>
      <c r="O85" s="3" t="b" cm="1">
        <f t="array" ref="O85">_xlfn.IFS($M85,FALSE,AND($L85,NOT($M85),$R85&lt;$B$6,$I85&gt;0),TRUE,TRUE,FALSE)</f>
        <v>0</v>
      </c>
      <c r="P85" s="3" cm="1">
        <f t="array" ref="P85">_xlfn.IFS($P84&gt;=$C$7-$B$26,0,$O84,$P84+$B$26,TRUE,0)</f>
        <v>1.6666666666666666E-2</v>
      </c>
      <c r="Q85" s="3" t="b" cm="1">
        <f t="array" ref="Q85">_xlfn.IFS(AND($L85,NOT($M85),NOT($O85)),TRUE,$R85&gt;=$B$6,FALSE,AND($L85,NOT($M85),$O85,$P85=0),TRUE,TRUE,FALSE)</f>
        <v>0</v>
      </c>
      <c r="R85" s="3" cm="1">
        <f t="array" ref="R85">_xlfn.IFS(AND($Q84,$R84&lt;$B$6),$R84+1,AND(NOT($L84),$R84&gt;0),0,TRUE,$R84)</f>
        <v>3</v>
      </c>
      <c r="S85" s="1" cm="1">
        <f t="array" ref="S85">_xlfn.IFS(AND(Q84,I84&gt;$B$8),S84+$B$8,AND(Q84,I84&lt;=$B$8),S84+I84,TRUE,$S84)</f>
        <v>15</v>
      </c>
      <c r="T85" s="1">
        <f t="shared" si="5"/>
        <v>1350</v>
      </c>
      <c r="U85" s="17">
        <f t="shared" si="3"/>
        <v>987.80487804878044</v>
      </c>
      <c r="V85" s="47" cm="1">
        <f t="array" ref="V85">_xlfn.IFS($B$6=1,S85*$B$10,AND(R84=0,R85&gt;=1,I85&gt;=$B$6*$B$8-1),V84+$B$6*$B$10*$B$8,AND(R84=0,R85&gt;=1,I85&lt;$B$6*$B$8-1),V84+I84*$B$10,TRUE,V84)</f>
        <v>1500</v>
      </c>
      <c r="W85" s="17">
        <f t="shared" si="6"/>
        <v>1097.560975609756</v>
      </c>
    </row>
    <row r="86" spans="7:23" x14ac:dyDescent="0.25">
      <c r="G86" s="15">
        <v>84</v>
      </c>
      <c r="H86" s="1">
        <f t="shared" si="4"/>
        <v>1.3833333333333333</v>
      </c>
      <c r="I86" s="15" cm="1">
        <f t="array" ref="I86">_xlfn.IFS(J85&gt;=$C$13-$B$26,MINA(I85+$B$13-S86+S85,$B$11),I85=$B$11,MINA(I85-S86+S85,$B$11),TRUE,MAXA(I85-S86+S85,0))</f>
        <v>5</v>
      </c>
      <c r="J86" s="1" cm="1">
        <f t="array" ref="J86">_xlfn.IFS(J85&gt;=$C$13-$B$26,0,I85&lt;$B$11,J85+$B$26,TRUE,0)</f>
        <v>1.35</v>
      </c>
      <c r="K86" s="3" cm="1">
        <f t="array" ref="K86">_xlfn.IFS(AND(NOT($K85=0),$L85),0,NOT($L85),$K85+$B$26,TRUE,$K85)</f>
        <v>1.6666666666666666E-2</v>
      </c>
      <c r="L86" s="3" t="b" cm="1">
        <f t="array" ref="L86">_xlfn.IFS(AND($I86&gt;0,$K86&gt;=$C$5-$B$26),TRUE,$R86&gt;=$B$6,FALSE,$I86=0,FALSE,TRUE,$L85)</f>
        <v>0</v>
      </c>
      <c r="M86" s="3" t="b" cm="1">
        <f t="array" ref="M86">_xlfn.IFS($N86&gt;=$B$4-$B$26,FALSE,AND($I86&gt;0,$K86&gt;=$B$5-$B$26),TRUE,AND($L86,NOT($M85)),FALSE,$M85,TRUE,TRUE,FALSE)</f>
        <v>0</v>
      </c>
      <c r="N86" s="3" cm="1">
        <f t="array" ref="N86">_xlfn.IFS($M85,$N85+$B$26,NOT($M85),0,TRUE,$M85)</f>
        <v>0</v>
      </c>
      <c r="O86" s="3" t="b" cm="1">
        <f t="array" ref="O86">_xlfn.IFS($M86,FALSE,AND($L86,NOT($M86),$R86&lt;$B$6,$I86&gt;0),TRUE,TRUE,FALSE)</f>
        <v>0</v>
      </c>
      <c r="P86" s="3" cm="1">
        <f t="array" ref="P86">_xlfn.IFS($P85&gt;=$C$7-$B$26,0,$O85,$P85+$B$26,TRUE,0)</f>
        <v>0</v>
      </c>
      <c r="Q86" s="3" t="b" cm="1">
        <f t="array" ref="Q86">_xlfn.IFS(AND($L86,NOT($M86),NOT($O86)),TRUE,$R86&gt;=$B$6,FALSE,AND($L86,NOT($M86),$O86,$P86=0),TRUE,TRUE,FALSE)</f>
        <v>0</v>
      </c>
      <c r="R86" s="3" cm="1">
        <f t="array" ref="R86">_xlfn.IFS(AND($Q85,$R85&lt;$B$6),$R85+1,AND(NOT($L85),$R85&gt;0),0,TRUE,$R85)</f>
        <v>0</v>
      </c>
      <c r="S86" s="1" cm="1">
        <f t="array" ref="S86">_xlfn.IFS(AND(Q85,I85&gt;$B$8),S85+$B$8,AND(Q85,I85&lt;=$B$8),S85+I85,TRUE,$S85)</f>
        <v>15</v>
      </c>
      <c r="T86" s="1">
        <f t="shared" si="5"/>
        <v>1350</v>
      </c>
      <c r="U86" s="17">
        <f t="shared" si="3"/>
        <v>975.9036144578314</v>
      </c>
      <c r="V86" s="47" cm="1">
        <f t="array" ref="V86">_xlfn.IFS($B$6=1,S86*$B$10,AND(R85=0,R86&gt;=1,I86&gt;=$B$6*$B$8-1),V85+$B$6*$B$10*$B$8,AND(R85=0,R86&gt;=1,I86&lt;$B$6*$B$8-1),V85+I85*$B$10,TRUE,V85)</f>
        <v>1500</v>
      </c>
      <c r="W86" s="17">
        <f t="shared" si="6"/>
        <v>1084.3373493975903</v>
      </c>
    </row>
    <row r="87" spans="7:23" x14ac:dyDescent="0.25">
      <c r="G87" s="15">
        <v>85</v>
      </c>
      <c r="H87" s="1">
        <f t="shared" si="4"/>
        <v>1.4</v>
      </c>
      <c r="I87" s="15" cm="1">
        <f t="array" ref="I87">_xlfn.IFS(J86&gt;=$C$13-$B$26,MINA(I86+$B$13-S87+S86,$B$11),I86=$B$11,MINA(I86-S87+S86,$B$11),TRUE,MAXA(I86-S87+S86,0))</f>
        <v>5</v>
      </c>
      <c r="J87" s="1" cm="1">
        <f t="array" ref="J87">_xlfn.IFS(J86&gt;=$C$13-$B$26,0,I86&lt;$B$11,J86+$B$26,TRUE,0)</f>
        <v>1.3666666666666667</v>
      </c>
      <c r="K87" s="3" cm="1">
        <f t="array" ref="K87">_xlfn.IFS(AND(NOT($K86=0),$L86),0,NOT($L86),$K86+$B$26,TRUE,$K86)</f>
        <v>3.3333333333333333E-2</v>
      </c>
      <c r="L87" s="3" t="b" cm="1">
        <f t="array" ref="L87">_xlfn.IFS(AND($I87&gt;0,$K87&gt;=$C$5-$B$26),TRUE,$R87&gt;=$B$6,FALSE,$I87=0,FALSE,TRUE,$L86)</f>
        <v>1</v>
      </c>
      <c r="M87" s="3" t="b" cm="1">
        <f t="array" ref="M87">_xlfn.IFS($N87&gt;=$B$4-$B$26,FALSE,AND($I87&gt;0,$K87&gt;=$B$5-$B$26),TRUE,AND($L87,NOT($M86)),FALSE,$M86,TRUE,TRUE,FALSE)</f>
        <v>1</v>
      </c>
      <c r="N87" s="3" cm="1">
        <f t="array" ref="N87">_xlfn.IFS($M86,$N86+$B$26,NOT($M86),0,TRUE,$M86)</f>
        <v>0</v>
      </c>
      <c r="O87" s="3" t="b" cm="1">
        <f t="array" ref="O87">_xlfn.IFS($M87,FALSE,AND($L87,NOT($M87),$R87&lt;$B$6,$I87&gt;0),TRUE,TRUE,FALSE)</f>
        <v>0</v>
      </c>
      <c r="P87" s="3" cm="1">
        <f t="array" ref="P87">_xlfn.IFS($P86&gt;=$C$7-$B$26,0,$O86,$P86+$B$26,TRUE,0)</f>
        <v>0</v>
      </c>
      <c r="Q87" s="3" t="b" cm="1">
        <f t="array" ref="Q87">_xlfn.IFS(AND($L87,NOT($M87),NOT($O87)),TRUE,$R87&gt;=$B$6,FALSE,AND($L87,NOT($M87),$O87,$P87=0),TRUE,TRUE,FALSE)</f>
        <v>0</v>
      </c>
      <c r="R87" s="3" cm="1">
        <f t="array" ref="R87">_xlfn.IFS(AND($Q86,$R86&lt;$B$6),$R86+1,AND(NOT($L86),$R86&gt;0),0,TRUE,$R86)</f>
        <v>0</v>
      </c>
      <c r="S87" s="1" cm="1">
        <f t="array" ref="S87">_xlfn.IFS(AND(Q86,I86&gt;$B$8),S86+$B$8,AND(Q86,I86&lt;=$B$8),S86+I86,TRUE,$S86)</f>
        <v>15</v>
      </c>
      <c r="T87" s="1">
        <f t="shared" si="5"/>
        <v>1350</v>
      </c>
      <c r="U87" s="17">
        <f t="shared" si="3"/>
        <v>964.28571428571433</v>
      </c>
      <c r="V87" s="47" cm="1">
        <f t="array" ref="V87">_xlfn.IFS($B$6=1,S87*$B$10,AND(R86=0,R87&gt;=1,I87&gt;=$B$6*$B$8-1),V86+$B$6*$B$10*$B$8,AND(R86=0,R87&gt;=1,I87&lt;$B$6*$B$8-1),V86+I86*$B$10,TRUE,V86)</f>
        <v>1500</v>
      </c>
      <c r="W87" s="17">
        <f t="shared" si="6"/>
        <v>1071.4285714285716</v>
      </c>
    </row>
    <row r="88" spans="7:23" x14ac:dyDescent="0.25">
      <c r="G88" s="15">
        <v>86</v>
      </c>
      <c r="H88" s="1">
        <f t="shared" si="4"/>
        <v>1.4166666666666667</v>
      </c>
      <c r="I88" s="15" cm="1">
        <f t="array" ref="I88">_xlfn.IFS(J87&gt;=$C$13-$B$26,MINA(I87+$B$13-S88+S87,$B$11),I87=$B$11,MINA(I87-S88+S87,$B$11),TRUE,MAXA(I87-S88+S87,0))</f>
        <v>5</v>
      </c>
      <c r="J88" s="1" cm="1">
        <f t="array" ref="J88">_xlfn.IFS(J87&gt;=$C$13-$B$26,0,I87&lt;$B$11,J87+$B$26,TRUE,0)</f>
        <v>1.3833333333333333</v>
      </c>
      <c r="K88" s="3" cm="1">
        <f t="array" ref="K88">_xlfn.IFS(AND(NOT($K87=0),$L87),0,NOT($L87),$K87+$B$26,TRUE,$K87)</f>
        <v>0</v>
      </c>
      <c r="L88" s="3" t="b" cm="1">
        <f t="array" ref="L88">_xlfn.IFS(AND($I88&gt;0,$K88&gt;=$C$5-$B$26),TRUE,$R88&gt;=$B$6,FALSE,$I88=0,FALSE,TRUE,$L87)</f>
        <v>1</v>
      </c>
      <c r="M88" s="3" t="b" cm="1">
        <f t="array" ref="M88">_xlfn.IFS($N88&gt;=$B$4-$B$26,FALSE,AND($I88&gt;0,$K88&gt;=$B$5-$B$26),TRUE,AND($L88,NOT($M87)),FALSE,$M87,TRUE,TRUE,FALSE)</f>
        <v>1</v>
      </c>
      <c r="N88" s="3" cm="1">
        <f t="array" ref="N88">_xlfn.IFS($M87,$N87+$B$26,NOT($M87),0,TRUE,$M87)</f>
        <v>1.6666666666666666E-2</v>
      </c>
      <c r="O88" s="3" t="b" cm="1">
        <f t="array" ref="O88">_xlfn.IFS($M88,FALSE,AND($L88,NOT($M88),$R88&lt;$B$6,$I88&gt;0),TRUE,TRUE,FALSE)</f>
        <v>0</v>
      </c>
      <c r="P88" s="3" cm="1">
        <f t="array" ref="P88">_xlfn.IFS($P87&gt;=$C$7-$B$26,0,$O87,$P87+$B$26,TRUE,0)</f>
        <v>0</v>
      </c>
      <c r="Q88" s="3" t="b" cm="1">
        <f t="array" ref="Q88">_xlfn.IFS(AND($L88,NOT($M88),NOT($O88)),TRUE,$R88&gt;=$B$6,FALSE,AND($L88,NOT($M88),$O88,$P88=0),TRUE,TRUE,FALSE)</f>
        <v>0</v>
      </c>
      <c r="R88" s="3" cm="1">
        <f t="array" ref="R88">_xlfn.IFS(AND($Q87,$R87&lt;$B$6),$R87+1,AND(NOT($L87),$R87&gt;0),0,TRUE,$R87)</f>
        <v>0</v>
      </c>
      <c r="S88" s="1" cm="1">
        <f t="array" ref="S88">_xlfn.IFS(AND(Q87,I87&gt;$B$8),S87+$B$8,AND(Q87,I87&lt;=$B$8),S87+I87,TRUE,$S87)</f>
        <v>15</v>
      </c>
      <c r="T88" s="1">
        <f t="shared" si="5"/>
        <v>1350</v>
      </c>
      <c r="U88" s="17">
        <f t="shared" si="3"/>
        <v>952.94117647058818</v>
      </c>
      <c r="V88" s="47" cm="1">
        <f t="array" ref="V88">_xlfn.IFS($B$6=1,S88*$B$10,AND(R87=0,R88&gt;=1,I88&gt;=$B$6*$B$8-1),V87+$B$6*$B$10*$B$8,AND(R87=0,R88&gt;=1,I88&lt;$B$6*$B$8-1),V87+I87*$B$10,TRUE,V87)</f>
        <v>1500</v>
      </c>
      <c r="W88" s="17">
        <f t="shared" si="6"/>
        <v>1058.8235294117646</v>
      </c>
    </row>
    <row r="89" spans="7:23" x14ac:dyDescent="0.25">
      <c r="G89" s="15">
        <v>87</v>
      </c>
      <c r="H89" s="1">
        <f t="shared" si="4"/>
        <v>1.4333333333333333</v>
      </c>
      <c r="I89" s="15" cm="1">
        <f t="array" ref="I89">_xlfn.IFS(J88&gt;=$C$13-$B$26,MINA(I88+$B$13-S89+S88,$B$11),I88=$B$11,MINA(I88-S89+S88,$B$11),TRUE,MAXA(I88-S89+S88,0))</f>
        <v>5</v>
      </c>
      <c r="J89" s="1" cm="1">
        <f t="array" ref="J89">_xlfn.IFS(J88&gt;=$C$13-$B$26,0,I88&lt;$B$11,J88+$B$26,TRUE,0)</f>
        <v>1.4</v>
      </c>
      <c r="K89" s="3" cm="1">
        <f t="array" ref="K89">_xlfn.IFS(AND(NOT($K88=0),$L88),0,NOT($L88),$K88+$B$26,TRUE,$K88)</f>
        <v>0</v>
      </c>
      <c r="L89" s="3" t="b" cm="1">
        <f t="array" ref="L89">_xlfn.IFS(AND($I89&gt;0,$K89&gt;=$C$5-$B$26),TRUE,$R89&gt;=$B$6,FALSE,$I89=0,FALSE,TRUE,$L88)</f>
        <v>1</v>
      </c>
      <c r="M89" s="3" t="b" cm="1">
        <f t="array" ref="M89">_xlfn.IFS($N89&gt;=$B$4-$B$26,FALSE,AND($I89&gt;0,$K89&gt;=$B$5-$B$26),TRUE,AND($L89,NOT($M88)),FALSE,$M88,TRUE,TRUE,FALSE)</f>
        <v>0</v>
      </c>
      <c r="N89" s="3" cm="1">
        <f t="array" ref="N89">_xlfn.IFS($M88,$N88+$B$26,NOT($M88),0,TRUE,$M88)</f>
        <v>3.3333333333333333E-2</v>
      </c>
      <c r="O89" s="3" t="b" cm="1">
        <f t="array" ref="O89">_xlfn.IFS($M89,FALSE,AND($L89,NOT($M89),$R89&lt;$B$6,$I89&gt;0),TRUE,TRUE,FALSE)</f>
        <v>1</v>
      </c>
      <c r="P89" s="3" cm="1">
        <f t="array" ref="P89">_xlfn.IFS($P88&gt;=$C$7-$B$26,0,$O88,$P88+$B$26,TRUE,0)</f>
        <v>0</v>
      </c>
      <c r="Q89" s="3" t="b" cm="1">
        <f t="array" ref="Q89">_xlfn.IFS(AND($L89,NOT($M89),NOT($O89)),TRUE,$R89&gt;=$B$6,FALSE,AND($L89,NOT($M89),$O89,$P89=0),TRUE,TRUE,FALSE)</f>
        <v>1</v>
      </c>
      <c r="R89" s="3" cm="1">
        <f t="array" ref="R89">_xlfn.IFS(AND($Q88,$R88&lt;$B$6),$R88+1,AND(NOT($L88),$R88&gt;0),0,TRUE,$R88)</f>
        <v>0</v>
      </c>
      <c r="S89" s="1" cm="1">
        <f t="array" ref="S89">_xlfn.IFS(AND(Q88,I88&gt;$B$8),S88+$B$8,AND(Q88,I88&lt;=$B$8),S88+I88,TRUE,$S88)</f>
        <v>15</v>
      </c>
      <c r="T89" s="1">
        <f t="shared" si="5"/>
        <v>1350</v>
      </c>
      <c r="U89" s="17">
        <f t="shared" si="3"/>
        <v>941.8604651162791</v>
      </c>
      <c r="V89" s="47" cm="1">
        <f t="array" ref="V89">_xlfn.IFS($B$6=1,S89*$B$10,AND(R88=0,R89&gt;=1,I89&gt;=$B$6*$B$8-1),V88+$B$6*$B$10*$B$8,AND(R88=0,R89&gt;=1,I89&lt;$B$6*$B$8-1),V88+I88*$B$10,TRUE,V88)</f>
        <v>1500</v>
      </c>
      <c r="W89" s="17">
        <f t="shared" si="6"/>
        <v>1046.5116279069766</v>
      </c>
    </row>
    <row r="90" spans="7:23" x14ac:dyDescent="0.25">
      <c r="G90" s="15">
        <v>88</v>
      </c>
      <c r="H90" s="1">
        <f t="shared" si="4"/>
        <v>1.45</v>
      </c>
      <c r="I90" s="15" cm="1">
        <f t="array" ref="I90">_xlfn.IFS(J89&gt;=$C$13-$B$26,MINA(I89+$B$13-S90+S89,$B$11),I89=$B$11,MINA(I89-S90+S89,$B$11),TRUE,MAXA(I89-S90+S89,0))</f>
        <v>4</v>
      </c>
      <c r="J90" s="1" cm="1">
        <f t="array" ref="J90">_xlfn.IFS(J89&gt;=$C$13-$B$26,0,I89&lt;$B$11,J89+$B$26,TRUE,0)</f>
        <v>1.4166666666666665</v>
      </c>
      <c r="K90" s="3" cm="1">
        <f t="array" ref="K90">_xlfn.IFS(AND(NOT($K89=0),$L89),0,NOT($L89),$K89+$B$26,TRUE,$K89)</f>
        <v>0</v>
      </c>
      <c r="L90" s="3" t="b" cm="1">
        <f t="array" ref="L90">_xlfn.IFS(AND($I90&gt;0,$K90&gt;=$C$5-$B$26),TRUE,$R90&gt;=$B$6,FALSE,$I90=0,FALSE,TRUE,$L89)</f>
        <v>1</v>
      </c>
      <c r="M90" s="3" t="b" cm="1">
        <f t="array" ref="M90">_xlfn.IFS($N90&gt;=$B$4-$B$26,FALSE,AND($I90&gt;0,$K90&gt;=$B$5-$B$26),TRUE,AND($L90,NOT($M89)),FALSE,$M89,TRUE,TRUE,FALSE)</f>
        <v>0</v>
      </c>
      <c r="N90" s="3" cm="1">
        <f t="array" ref="N90">_xlfn.IFS($M89,$N89+$B$26,NOT($M89),0,TRUE,$M89)</f>
        <v>0</v>
      </c>
      <c r="O90" s="3" t="b" cm="1">
        <f t="array" ref="O90">_xlfn.IFS($M90,FALSE,AND($L90,NOT($M90),$R90&lt;$B$6,$I90&gt;0),TRUE,TRUE,FALSE)</f>
        <v>1</v>
      </c>
      <c r="P90" s="3" cm="1">
        <f t="array" ref="P90">_xlfn.IFS($P89&gt;=$C$7-$B$26,0,$O89,$P89+$B$26,TRUE,0)</f>
        <v>1.6666666666666666E-2</v>
      </c>
      <c r="Q90" s="3" t="b" cm="1">
        <f t="array" ref="Q90">_xlfn.IFS(AND($L90,NOT($M90),NOT($O90)),TRUE,$R90&gt;=$B$6,FALSE,AND($L90,NOT($M90),$O90,$P90=0),TRUE,TRUE,FALSE)</f>
        <v>0</v>
      </c>
      <c r="R90" s="3" cm="1">
        <f t="array" ref="R90">_xlfn.IFS(AND($Q89,$R89&lt;$B$6),$R89+1,AND(NOT($L89),$R89&gt;0),0,TRUE,$R89)</f>
        <v>1</v>
      </c>
      <c r="S90" s="1" cm="1">
        <f t="array" ref="S90">_xlfn.IFS(AND(Q89,I89&gt;$B$8),S89+$B$8,AND(Q89,I89&lt;=$B$8),S89+I89,TRUE,$S89)</f>
        <v>16</v>
      </c>
      <c r="T90" s="1">
        <f t="shared" si="5"/>
        <v>1440</v>
      </c>
      <c r="U90" s="17">
        <f t="shared" si="3"/>
        <v>993.10344827586209</v>
      </c>
      <c r="V90" s="47" cm="1">
        <f t="array" ref="V90">_xlfn.IFS($B$6=1,S90*$B$10,AND(R89=0,R90&gt;=1,I90&gt;=$B$6*$B$8-1),V89+$B$6*$B$10*$B$8,AND(R89=0,R90&gt;=1,I90&lt;$B$6*$B$8-1),V89+I89*$B$10,TRUE,V89)</f>
        <v>1800</v>
      </c>
      <c r="W90" s="17">
        <f t="shared" si="6"/>
        <v>1241.3793103448277</v>
      </c>
    </row>
    <row r="91" spans="7:23" x14ac:dyDescent="0.25">
      <c r="G91" s="15">
        <v>89</v>
      </c>
      <c r="H91" s="1">
        <f t="shared" si="4"/>
        <v>1.4666666666666666</v>
      </c>
      <c r="I91" s="15" cm="1">
        <f t="array" ref="I91">_xlfn.IFS(J90&gt;=$C$13-$B$26,MINA(I90+$B$13-S91+S90,$B$11),I90=$B$11,MINA(I90-S91+S90,$B$11),TRUE,MAXA(I90-S91+S90,0))</f>
        <v>4</v>
      </c>
      <c r="J91" s="1" cm="1">
        <f t="array" ref="J91">_xlfn.IFS(J90&gt;=$C$13-$B$26,0,I90&lt;$B$11,J90+$B$26,TRUE,0)</f>
        <v>1.4333333333333331</v>
      </c>
      <c r="K91" s="3" cm="1">
        <f t="array" ref="K91">_xlfn.IFS(AND(NOT($K90=0),$L90),0,NOT($L90),$K90+$B$26,TRUE,$K90)</f>
        <v>0</v>
      </c>
      <c r="L91" s="3" t="b" cm="1">
        <f t="array" ref="L91">_xlfn.IFS(AND($I91&gt;0,$K91&gt;=$C$5-$B$26),TRUE,$R91&gt;=$B$6,FALSE,$I91=0,FALSE,TRUE,$L90)</f>
        <v>1</v>
      </c>
      <c r="M91" s="3" t="b" cm="1">
        <f t="array" ref="M91">_xlfn.IFS($N91&gt;=$B$4-$B$26,FALSE,AND($I91&gt;0,$K91&gt;=$B$5-$B$26),TRUE,AND($L91,NOT($M90)),FALSE,$M90,TRUE,TRUE,FALSE)</f>
        <v>0</v>
      </c>
      <c r="N91" s="3" cm="1">
        <f t="array" ref="N91">_xlfn.IFS($M90,$N90+$B$26,NOT($M90),0,TRUE,$M90)</f>
        <v>0</v>
      </c>
      <c r="O91" s="3" t="b" cm="1">
        <f t="array" ref="O91">_xlfn.IFS($M91,FALSE,AND($L91,NOT($M91),$R91&lt;$B$6,$I91&gt;0),TRUE,TRUE,FALSE)</f>
        <v>1</v>
      </c>
      <c r="P91" s="3" cm="1">
        <f t="array" ref="P91">_xlfn.IFS($P90&gt;=$C$7-$B$26,0,$O90,$P90+$B$26,TRUE,0)</f>
        <v>3.3333333333333333E-2</v>
      </c>
      <c r="Q91" s="3" t="b" cm="1">
        <f t="array" ref="Q91">_xlfn.IFS(AND($L91,NOT($M91),NOT($O91)),TRUE,$R91&gt;=$B$6,FALSE,AND($L91,NOT($M91),$O91,$P91=0),TRUE,TRUE,FALSE)</f>
        <v>0</v>
      </c>
      <c r="R91" s="3" cm="1">
        <f t="array" ref="R91">_xlfn.IFS(AND($Q90,$R90&lt;$B$6),$R90+1,AND(NOT($L90),$R90&gt;0),0,TRUE,$R90)</f>
        <v>1</v>
      </c>
      <c r="S91" s="1" cm="1">
        <f t="array" ref="S91">_xlfn.IFS(AND(Q90,I90&gt;$B$8),S90+$B$8,AND(Q90,I90&lt;=$B$8),S90+I90,TRUE,$S90)</f>
        <v>16</v>
      </c>
      <c r="T91" s="1">
        <f t="shared" si="5"/>
        <v>1440</v>
      </c>
      <c r="U91" s="17">
        <f t="shared" si="3"/>
        <v>981.81818181818187</v>
      </c>
      <c r="V91" s="47" cm="1">
        <f t="array" ref="V91">_xlfn.IFS($B$6=1,S91*$B$10,AND(R90=0,R91&gt;=1,I91&gt;=$B$6*$B$8-1),V90+$B$6*$B$10*$B$8,AND(R90=0,R91&gt;=1,I91&lt;$B$6*$B$8-1),V90+I90*$B$10,TRUE,V90)</f>
        <v>1800</v>
      </c>
      <c r="W91" s="17">
        <f t="shared" si="6"/>
        <v>1227.2727272727273</v>
      </c>
    </row>
    <row r="92" spans="7:23" x14ac:dyDescent="0.25">
      <c r="G92" s="15">
        <v>90</v>
      </c>
      <c r="H92" s="1">
        <f t="shared" si="4"/>
        <v>1.4833333333333334</v>
      </c>
      <c r="I92" s="15" cm="1">
        <f t="array" ref="I92">_xlfn.IFS(J91&gt;=$C$13-$B$26,MINA(I91+$B$13-S92+S91,$B$11),I91=$B$11,MINA(I91-S92+S91,$B$11),TRUE,MAXA(I91-S92+S91,0))</f>
        <v>4</v>
      </c>
      <c r="J92" s="1" cm="1">
        <f t="array" ref="J92">_xlfn.IFS(J91&gt;=$C$13-$B$26,0,I91&lt;$B$11,J91+$B$26,TRUE,0)</f>
        <v>1.4499999999999997</v>
      </c>
      <c r="K92" s="3" cm="1">
        <f t="array" ref="K92">_xlfn.IFS(AND(NOT($K91=0),$L91),0,NOT($L91),$K91+$B$26,TRUE,$K91)</f>
        <v>0</v>
      </c>
      <c r="L92" s="3" t="b" cm="1">
        <f t="array" ref="L92">_xlfn.IFS(AND($I92&gt;0,$K92&gt;=$C$5-$B$26),TRUE,$R92&gt;=$B$6,FALSE,$I92=0,FALSE,TRUE,$L91)</f>
        <v>1</v>
      </c>
      <c r="M92" s="3" t="b" cm="1">
        <f t="array" ref="M92">_xlfn.IFS($N92&gt;=$B$4-$B$26,FALSE,AND($I92&gt;0,$K92&gt;=$B$5-$B$26),TRUE,AND($L92,NOT($M91)),FALSE,$M91,TRUE,TRUE,FALSE)</f>
        <v>0</v>
      </c>
      <c r="N92" s="3" cm="1">
        <f t="array" ref="N92">_xlfn.IFS($M91,$N91+$B$26,NOT($M91),0,TRUE,$M91)</f>
        <v>0</v>
      </c>
      <c r="O92" s="3" t="b" cm="1">
        <f t="array" ref="O92">_xlfn.IFS($M92,FALSE,AND($L92,NOT($M92),$R92&lt;$B$6,$I92&gt;0),TRUE,TRUE,FALSE)</f>
        <v>1</v>
      </c>
      <c r="P92" s="3" cm="1">
        <f t="array" ref="P92">_xlfn.IFS($P91&gt;=$C$7-$B$26,0,$O91,$P91+$B$26,TRUE,0)</f>
        <v>0.05</v>
      </c>
      <c r="Q92" s="3" t="b" cm="1">
        <f t="array" ref="Q92">_xlfn.IFS(AND($L92,NOT($M92),NOT($O92)),TRUE,$R92&gt;=$B$6,FALSE,AND($L92,NOT($M92),$O92,$P92=0),TRUE,TRUE,FALSE)</f>
        <v>0</v>
      </c>
      <c r="R92" s="3" cm="1">
        <f t="array" ref="R92">_xlfn.IFS(AND($Q91,$R91&lt;$B$6),$R91+1,AND(NOT($L91),$R91&gt;0),0,TRUE,$R91)</f>
        <v>1</v>
      </c>
      <c r="S92" s="1" cm="1">
        <f t="array" ref="S92">_xlfn.IFS(AND(Q91,I91&gt;$B$8),S91+$B$8,AND(Q91,I91&lt;=$B$8),S91+I91,TRUE,$S91)</f>
        <v>16</v>
      </c>
      <c r="T92" s="1">
        <f t="shared" si="5"/>
        <v>1440</v>
      </c>
      <c r="U92" s="17">
        <f t="shared" si="3"/>
        <v>970.78651685393254</v>
      </c>
      <c r="V92" s="47" cm="1">
        <f t="array" ref="V92">_xlfn.IFS($B$6=1,S92*$B$10,AND(R91=0,R92&gt;=1,I92&gt;=$B$6*$B$8-1),V91+$B$6*$B$10*$B$8,AND(R91=0,R92&gt;=1,I92&lt;$B$6*$B$8-1),V91+I91*$B$10,TRUE,V91)</f>
        <v>1800</v>
      </c>
      <c r="W92" s="17">
        <f t="shared" si="6"/>
        <v>1213.4831460674156</v>
      </c>
    </row>
    <row r="93" spans="7:23" x14ac:dyDescent="0.25">
      <c r="G93" s="15">
        <v>91</v>
      </c>
      <c r="H93" s="1">
        <f t="shared" si="4"/>
        <v>1.5</v>
      </c>
      <c r="I93" s="15" cm="1">
        <f t="array" ref="I93">_xlfn.IFS(J92&gt;=$C$13-$B$26,MINA(I92+$B$13-S93+S92,$B$11),I92=$B$11,MINA(I92-S93+S92,$B$11),TRUE,MAXA(I92-S93+S92,0))</f>
        <v>4</v>
      </c>
      <c r="J93" s="1" cm="1">
        <f t="array" ref="J93">_xlfn.IFS(J92&gt;=$C$13-$B$26,0,I92&lt;$B$11,J92+$B$26,TRUE,0)</f>
        <v>1.4666666666666663</v>
      </c>
      <c r="K93" s="3" cm="1">
        <f t="array" ref="K93">_xlfn.IFS(AND(NOT($K92=0),$L92),0,NOT($L92),$K92+$B$26,TRUE,$K92)</f>
        <v>0</v>
      </c>
      <c r="L93" s="3" t="b" cm="1">
        <f t="array" ref="L93">_xlfn.IFS(AND($I93&gt;0,$K93&gt;=$C$5-$B$26),TRUE,$R93&gt;=$B$6,FALSE,$I93=0,FALSE,TRUE,$L92)</f>
        <v>1</v>
      </c>
      <c r="M93" s="3" t="b" cm="1">
        <f t="array" ref="M93">_xlfn.IFS($N93&gt;=$B$4-$B$26,FALSE,AND($I93&gt;0,$K93&gt;=$B$5-$B$26),TRUE,AND($L93,NOT($M92)),FALSE,$M92,TRUE,TRUE,FALSE)</f>
        <v>0</v>
      </c>
      <c r="N93" s="3" cm="1">
        <f t="array" ref="N93">_xlfn.IFS($M92,$N92+$B$26,NOT($M92),0,TRUE,$M92)</f>
        <v>0</v>
      </c>
      <c r="O93" s="3" t="b" cm="1">
        <f t="array" ref="O93">_xlfn.IFS($M93,FALSE,AND($L93,NOT($M93),$R93&lt;$B$6,$I93&gt;0),TRUE,TRUE,FALSE)</f>
        <v>1</v>
      </c>
      <c r="P93" s="3" cm="1">
        <f t="array" ref="P93">_xlfn.IFS($P92&gt;=$C$7-$B$26,0,$O92,$P92+$B$26,TRUE,0)</f>
        <v>6.6666666666666666E-2</v>
      </c>
      <c r="Q93" s="3" t="b" cm="1">
        <f t="array" ref="Q93">_xlfn.IFS(AND($L93,NOT($M93),NOT($O93)),TRUE,$R93&gt;=$B$6,FALSE,AND($L93,NOT($M93),$O93,$P93=0),TRUE,TRUE,FALSE)</f>
        <v>0</v>
      </c>
      <c r="R93" s="3" cm="1">
        <f t="array" ref="R93">_xlfn.IFS(AND($Q92,$R92&lt;$B$6),$R92+1,AND(NOT($L92),$R92&gt;0),0,TRUE,$R92)</f>
        <v>1</v>
      </c>
      <c r="S93" s="1" cm="1">
        <f t="array" ref="S93">_xlfn.IFS(AND(Q92,I92&gt;$B$8),S92+$B$8,AND(Q92,I92&lt;=$B$8),S92+I92,TRUE,$S92)</f>
        <v>16</v>
      </c>
      <c r="T93" s="1">
        <f t="shared" si="5"/>
        <v>1440</v>
      </c>
      <c r="U93" s="17">
        <f t="shared" si="3"/>
        <v>960</v>
      </c>
      <c r="V93" s="47" cm="1">
        <f t="array" ref="V93">_xlfn.IFS($B$6=1,S93*$B$10,AND(R92=0,R93&gt;=1,I93&gt;=$B$6*$B$8-1),V92+$B$6*$B$10*$B$8,AND(R92=0,R93&gt;=1,I93&lt;$B$6*$B$8-1),V92+I92*$B$10,TRUE,V92)</f>
        <v>1800</v>
      </c>
      <c r="W93" s="17">
        <f t="shared" si="6"/>
        <v>1200</v>
      </c>
    </row>
    <row r="94" spans="7:23" x14ac:dyDescent="0.25">
      <c r="G94" s="15">
        <v>92</v>
      </c>
      <c r="H94" s="1">
        <f t="shared" si="4"/>
        <v>1.5166666666666666</v>
      </c>
      <c r="I94" s="15" cm="1">
        <f t="array" ref="I94">_xlfn.IFS(J93&gt;=$C$13-$B$26,MINA(I93+$B$13-S94+S93,$B$11),I93=$B$11,MINA(I93-S94+S93,$B$11),TRUE,MAXA(I93-S94+S93,0))</f>
        <v>4</v>
      </c>
      <c r="J94" s="1" cm="1">
        <f t="array" ref="J94">_xlfn.IFS(J93&gt;=$C$13-$B$26,0,I93&lt;$B$11,J93+$B$26,TRUE,0)</f>
        <v>1.4833333333333329</v>
      </c>
      <c r="K94" s="3" cm="1">
        <f t="array" ref="K94">_xlfn.IFS(AND(NOT($K93=0),$L93),0,NOT($L93),$K93+$B$26,TRUE,$K93)</f>
        <v>0</v>
      </c>
      <c r="L94" s="3" t="b" cm="1">
        <f t="array" ref="L94">_xlfn.IFS(AND($I94&gt;0,$K94&gt;=$C$5-$B$26),TRUE,$R94&gt;=$B$6,FALSE,$I94=0,FALSE,TRUE,$L93)</f>
        <v>1</v>
      </c>
      <c r="M94" s="3" t="b" cm="1">
        <f t="array" ref="M94">_xlfn.IFS($N94&gt;=$B$4-$B$26,FALSE,AND($I94&gt;0,$K94&gt;=$B$5-$B$26),TRUE,AND($L94,NOT($M93)),FALSE,$M93,TRUE,TRUE,FALSE)</f>
        <v>0</v>
      </c>
      <c r="N94" s="3" cm="1">
        <f t="array" ref="N94">_xlfn.IFS($M93,$N93+$B$26,NOT($M93),0,TRUE,$M93)</f>
        <v>0</v>
      </c>
      <c r="O94" s="3" t="b" cm="1">
        <f t="array" ref="O94">_xlfn.IFS($M94,FALSE,AND($L94,NOT($M94),$R94&lt;$B$6,$I94&gt;0),TRUE,TRUE,FALSE)</f>
        <v>1</v>
      </c>
      <c r="P94" s="3" cm="1">
        <f t="array" ref="P94">_xlfn.IFS($P93&gt;=$C$7-$B$26,0,$O93,$P93+$B$26,TRUE,0)</f>
        <v>8.3333333333333329E-2</v>
      </c>
      <c r="Q94" s="3" t="b" cm="1">
        <f t="array" ref="Q94">_xlfn.IFS(AND($L94,NOT($M94),NOT($O94)),TRUE,$R94&gt;=$B$6,FALSE,AND($L94,NOT($M94),$O94,$P94=0),TRUE,TRUE,FALSE)</f>
        <v>0</v>
      </c>
      <c r="R94" s="3" cm="1">
        <f t="array" ref="R94">_xlfn.IFS(AND($Q93,$R93&lt;$B$6),$R93+1,AND(NOT($L93),$R93&gt;0),0,TRUE,$R93)</f>
        <v>1</v>
      </c>
      <c r="S94" s="1" cm="1">
        <f t="array" ref="S94">_xlfn.IFS(AND(Q93,I93&gt;$B$8),S93+$B$8,AND(Q93,I93&lt;=$B$8),S93+I93,TRUE,$S93)</f>
        <v>16</v>
      </c>
      <c r="T94" s="1">
        <f t="shared" si="5"/>
        <v>1440</v>
      </c>
      <c r="U94" s="17">
        <f t="shared" si="3"/>
        <v>949.45054945054949</v>
      </c>
      <c r="V94" s="47" cm="1">
        <f t="array" ref="V94">_xlfn.IFS($B$6=1,S94*$B$10,AND(R93=0,R94&gt;=1,I94&gt;=$B$6*$B$8-1),V93+$B$6*$B$10*$B$8,AND(R93=0,R94&gt;=1,I94&lt;$B$6*$B$8-1),V93+I93*$B$10,TRUE,V93)</f>
        <v>1800</v>
      </c>
      <c r="W94" s="17">
        <f t="shared" si="6"/>
        <v>1186.8131868131868</v>
      </c>
    </row>
    <row r="95" spans="7:23" x14ac:dyDescent="0.25">
      <c r="G95" s="15">
        <v>93</v>
      </c>
      <c r="H95" s="1">
        <f t="shared" si="4"/>
        <v>1.5333333333333332</v>
      </c>
      <c r="I95" s="15" cm="1">
        <f t="array" ref="I95">_xlfn.IFS(J94&gt;=$C$13-$B$26,MINA(I94+$B$13-S95+S94,$B$11),I94=$B$11,MINA(I94-S95+S94,$B$11),TRUE,MAXA(I94-S95+S94,0))</f>
        <v>7</v>
      </c>
      <c r="J95" s="1" cm="1">
        <f t="array" ref="J95">_xlfn.IFS(J94&gt;=$C$13-$B$26,0,I94&lt;$B$11,J94+$B$26,TRUE,0)</f>
        <v>0</v>
      </c>
      <c r="K95" s="3" cm="1">
        <f t="array" ref="K95">_xlfn.IFS(AND(NOT($K94=0),$L94),0,NOT($L94),$K94+$B$26,TRUE,$K94)</f>
        <v>0</v>
      </c>
      <c r="L95" s="3" t="b" cm="1">
        <f t="array" ref="L95">_xlfn.IFS(AND($I95&gt;0,$K95&gt;=$C$5-$B$26),TRUE,$R95&gt;=$B$6,FALSE,$I95=0,FALSE,TRUE,$L94)</f>
        <v>1</v>
      </c>
      <c r="M95" s="3" t="b" cm="1">
        <f t="array" ref="M95">_xlfn.IFS($N95&gt;=$B$4-$B$26,FALSE,AND($I95&gt;0,$K95&gt;=$B$5-$B$26),TRUE,AND($L95,NOT($M94)),FALSE,$M94,TRUE,TRUE,FALSE)</f>
        <v>0</v>
      </c>
      <c r="N95" s="3" cm="1">
        <f t="array" ref="N95">_xlfn.IFS($M94,$N94+$B$26,NOT($M94),0,TRUE,$M94)</f>
        <v>0</v>
      </c>
      <c r="O95" s="3" t="b" cm="1">
        <f t="array" ref="O95">_xlfn.IFS($M95,FALSE,AND($L95,NOT($M95),$R95&lt;$B$6,$I95&gt;0),TRUE,TRUE,FALSE)</f>
        <v>1</v>
      </c>
      <c r="P95" s="3" cm="1">
        <f t="array" ref="P95">_xlfn.IFS($P94&gt;=$C$7-$B$26,0,$O94,$P94+$B$26,TRUE,0)</f>
        <v>0</v>
      </c>
      <c r="Q95" s="3" t="b" cm="1">
        <f t="array" ref="Q95">_xlfn.IFS(AND($L95,NOT($M95),NOT($O95)),TRUE,$R95&gt;=$B$6,FALSE,AND($L95,NOT($M95),$O95,$P95=0),TRUE,TRUE,FALSE)</f>
        <v>1</v>
      </c>
      <c r="R95" s="3" cm="1">
        <f t="array" ref="R95">_xlfn.IFS(AND($Q94,$R94&lt;$B$6),$R94+1,AND(NOT($L94),$R94&gt;0),0,TRUE,$R94)</f>
        <v>1</v>
      </c>
      <c r="S95" s="1" cm="1">
        <f t="array" ref="S95">_xlfn.IFS(AND(Q94,I94&gt;$B$8),S94+$B$8,AND(Q94,I94&lt;=$B$8),S94+I94,TRUE,$S94)</f>
        <v>16</v>
      </c>
      <c r="T95" s="1">
        <f t="shared" si="5"/>
        <v>1440</v>
      </c>
      <c r="U95" s="17">
        <f t="shared" si="3"/>
        <v>939.13043478260875</v>
      </c>
      <c r="V95" s="47" cm="1">
        <f t="array" ref="V95">_xlfn.IFS($B$6=1,S95*$B$10,AND(R94=0,R95&gt;=1,I95&gt;=$B$6*$B$8-1),V94+$B$6*$B$10*$B$8,AND(R94=0,R95&gt;=1,I95&lt;$B$6*$B$8-1),V94+I94*$B$10,TRUE,V94)</f>
        <v>1800</v>
      </c>
      <c r="W95" s="17">
        <f t="shared" si="6"/>
        <v>1173.913043478261</v>
      </c>
    </row>
    <row r="96" spans="7:23" x14ac:dyDescent="0.25">
      <c r="G96" s="15">
        <v>94</v>
      </c>
      <c r="H96" s="1">
        <f t="shared" si="4"/>
        <v>1.55</v>
      </c>
      <c r="I96" s="15" cm="1">
        <f t="array" ref="I96">_xlfn.IFS(J95&gt;=$C$13-$B$26,MINA(I95+$B$13-S96+S95,$B$11),I95=$B$11,MINA(I95-S96+S95,$B$11),TRUE,MAXA(I95-S96+S95,0))</f>
        <v>6</v>
      </c>
      <c r="J96" s="1" cm="1">
        <f t="array" ref="J96">_xlfn.IFS(J95&gt;=$C$13-$B$26,0,I95&lt;$B$11,J95+$B$26,TRUE,0)</f>
        <v>1.6666666666666666E-2</v>
      </c>
      <c r="K96" s="3" cm="1">
        <f t="array" ref="K96">_xlfn.IFS(AND(NOT($K95=0),$L95),0,NOT($L95),$K95+$B$26,TRUE,$K95)</f>
        <v>0</v>
      </c>
      <c r="L96" s="3" t="b" cm="1">
        <f t="array" ref="L96">_xlfn.IFS(AND($I96&gt;0,$K96&gt;=$C$5-$B$26),TRUE,$R96&gt;=$B$6,FALSE,$I96=0,FALSE,TRUE,$L95)</f>
        <v>1</v>
      </c>
      <c r="M96" s="3" t="b" cm="1">
        <f t="array" ref="M96">_xlfn.IFS($N96&gt;=$B$4-$B$26,FALSE,AND($I96&gt;0,$K96&gt;=$B$5-$B$26),TRUE,AND($L96,NOT($M95)),FALSE,$M95,TRUE,TRUE,FALSE)</f>
        <v>0</v>
      </c>
      <c r="N96" s="3" cm="1">
        <f t="array" ref="N96">_xlfn.IFS($M95,$N95+$B$26,NOT($M95),0,TRUE,$M95)</f>
        <v>0</v>
      </c>
      <c r="O96" s="3" t="b" cm="1">
        <f t="array" ref="O96">_xlfn.IFS($M96,FALSE,AND($L96,NOT($M96),$R96&lt;$B$6,$I96&gt;0),TRUE,TRUE,FALSE)</f>
        <v>1</v>
      </c>
      <c r="P96" s="3" cm="1">
        <f t="array" ref="P96">_xlfn.IFS($P95&gt;=$C$7-$B$26,0,$O95,$P95+$B$26,TRUE,0)</f>
        <v>1.6666666666666666E-2</v>
      </c>
      <c r="Q96" s="3" t="b" cm="1">
        <f t="array" ref="Q96">_xlfn.IFS(AND($L96,NOT($M96),NOT($O96)),TRUE,$R96&gt;=$B$6,FALSE,AND($L96,NOT($M96),$O96,$P96=0),TRUE,TRUE,FALSE)</f>
        <v>0</v>
      </c>
      <c r="R96" s="3" cm="1">
        <f t="array" ref="R96">_xlfn.IFS(AND($Q95,$R95&lt;$B$6),$R95+1,AND(NOT($L95),$R95&gt;0),0,TRUE,$R95)</f>
        <v>2</v>
      </c>
      <c r="S96" s="1" cm="1">
        <f t="array" ref="S96">_xlfn.IFS(AND(Q95,I95&gt;$B$8),S95+$B$8,AND(Q95,I95&lt;=$B$8),S95+I95,TRUE,$S95)</f>
        <v>17</v>
      </c>
      <c r="T96" s="1">
        <f t="shared" si="5"/>
        <v>1530</v>
      </c>
      <c r="U96" s="17">
        <f t="shared" si="3"/>
        <v>987.09677419354841</v>
      </c>
      <c r="V96" s="47" cm="1">
        <f t="array" ref="V96">_xlfn.IFS($B$6=1,S96*$B$10,AND(R95=0,R96&gt;=1,I96&gt;=$B$6*$B$8-1),V95+$B$6*$B$10*$B$8,AND(R95=0,R96&gt;=1,I96&lt;$B$6*$B$8-1),V95+I95*$B$10,TRUE,V95)</f>
        <v>1800</v>
      </c>
      <c r="W96" s="17">
        <f t="shared" si="6"/>
        <v>1161.2903225806451</v>
      </c>
    </row>
    <row r="97" spans="7:23" x14ac:dyDescent="0.25">
      <c r="G97" s="15">
        <v>95</v>
      </c>
      <c r="H97" s="1">
        <f t="shared" si="4"/>
        <v>1.5666666666666667</v>
      </c>
      <c r="I97" s="15" cm="1">
        <f t="array" ref="I97">_xlfn.IFS(J96&gt;=$C$13-$B$26,MINA(I96+$B$13-S97+S96,$B$11),I96=$B$11,MINA(I96-S97+S96,$B$11),TRUE,MAXA(I96-S97+S96,0))</f>
        <v>6</v>
      </c>
      <c r="J97" s="1" cm="1">
        <f t="array" ref="J97">_xlfn.IFS(J96&gt;=$C$13-$B$26,0,I96&lt;$B$11,J96+$B$26,TRUE,0)</f>
        <v>3.3333333333333333E-2</v>
      </c>
      <c r="K97" s="3" cm="1">
        <f t="array" ref="K97">_xlfn.IFS(AND(NOT($K96=0),$L96),0,NOT($L96),$K96+$B$26,TRUE,$K96)</f>
        <v>0</v>
      </c>
      <c r="L97" s="3" t="b" cm="1">
        <f t="array" ref="L97">_xlfn.IFS(AND($I97&gt;0,$K97&gt;=$C$5-$B$26),TRUE,$R97&gt;=$B$6,FALSE,$I97=0,FALSE,TRUE,$L96)</f>
        <v>1</v>
      </c>
      <c r="M97" s="3" t="b" cm="1">
        <f t="array" ref="M97">_xlfn.IFS($N97&gt;=$B$4-$B$26,FALSE,AND($I97&gt;0,$K97&gt;=$B$5-$B$26),TRUE,AND($L97,NOT($M96)),FALSE,$M96,TRUE,TRUE,FALSE)</f>
        <v>0</v>
      </c>
      <c r="N97" s="3" cm="1">
        <f t="array" ref="N97">_xlfn.IFS($M96,$N96+$B$26,NOT($M96),0,TRUE,$M96)</f>
        <v>0</v>
      </c>
      <c r="O97" s="3" t="b" cm="1">
        <f t="array" ref="O97">_xlfn.IFS($M97,FALSE,AND($L97,NOT($M97),$R97&lt;$B$6,$I97&gt;0),TRUE,TRUE,FALSE)</f>
        <v>1</v>
      </c>
      <c r="P97" s="3" cm="1">
        <f t="array" ref="P97">_xlfn.IFS($P96&gt;=$C$7-$B$26,0,$O96,$P96+$B$26,TRUE,0)</f>
        <v>3.3333333333333333E-2</v>
      </c>
      <c r="Q97" s="3" t="b" cm="1">
        <f t="array" ref="Q97">_xlfn.IFS(AND($L97,NOT($M97),NOT($O97)),TRUE,$R97&gt;=$B$6,FALSE,AND($L97,NOT($M97),$O97,$P97=0),TRUE,TRUE,FALSE)</f>
        <v>0</v>
      </c>
      <c r="R97" s="3" cm="1">
        <f t="array" ref="R97">_xlfn.IFS(AND($Q96,$R96&lt;$B$6),$R96+1,AND(NOT($L96),$R96&gt;0),0,TRUE,$R96)</f>
        <v>2</v>
      </c>
      <c r="S97" s="1" cm="1">
        <f t="array" ref="S97">_xlfn.IFS(AND(Q96,I96&gt;$B$8),S96+$B$8,AND(Q96,I96&lt;=$B$8),S96+I96,TRUE,$S96)</f>
        <v>17</v>
      </c>
      <c r="T97" s="1">
        <f t="shared" si="5"/>
        <v>1530</v>
      </c>
      <c r="U97" s="17">
        <f t="shared" si="3"/>
        <v>976.59574468085111</v>
      </c>
      <c r="V97" s="47" cm="1">
        <f t="array" ref="V97">_xlfn.IFS($B$6=1,S97*$B$10,AND(R96=0,R97&gt;=1,I97&gt;=$B$6*$B$8-1),V96+$B$6*$B$10*$B$8,AND(R96=0,R97&gt;=1,I97&lt;$B$6*$B$8-1),V96+I96*$B$10,TRUE,V96)</f>
        <v>1800</v>
      </c>
      <c r="W97" s="17">
        <f t="shared" si="6"/>
        <v>1148.936170212766</v>
      </c>
    </row>
    <row r="98" spans="7:23" x14ac:dyDescent="0.25">
      <c r="G98" s="15">
        <v>96</v>
      </c>
      <c r="H98" s="1">
        <f t="shared" si="4"/>
        <v>1.5833333333333333</v>
      </c>
      <c r="I98" s="15" cm="1">
        <f t="array" ref="I98">_xlfn.IFS(J97&gt;=$C$13-$B$26,MINA(I97+$B$13-S98+S97,$B$11),I97=$B$11,MINA(I97-S98+S97,$B$11),TRUE,MAXA(I97-S98+S97,0))</f>
        <v>6</v>
      </c>
      <c r="J98" s="1" cm="1">
        <f t="array" ref="J98">_xlfn.IFS(J97&gt;=$C$13-$B$26,0,I97&lt;$B$11,J97+$B$26,TRUE,0)</f>
        <v>0.05</v>
      </c>
      <c r="K98" s="3" cm="1">
        <f t="array" ref="K98">_xlfn.IFS(AND(NOT($K97=0),$L97),0,NOT($L97),$K97+$B$26,TRUE,$K97)</f>
        <v>0</v>
      </c>
      <c r="L98" s="3" t="b" cm="1">
        <f t="array" ref="L98">_xlfn.IFS(AND($I98&gt;0,$K98&gt;=$C$5-$B$26),TRUE,$R98&gt;=$B$6,FALSE,$I98=0,FALSE,TRUE,$L97)</f>
        <v>1</v>
      </c>
      <c r="M98" s="3" t="b" cm="1">
        <f t="array" ref="M98">_xlfn.IFS($N98&gt;=$B$4-$B$26,FALSE,AND($I98&gt;0,$K98&gt;=$B$5-$B$26),TRUE,AND($L98,NOT($M97)),FALSE,$M97,TRUE,TRUE,FALSE)</f>
        <v>0</v>
      </c>
      <c r="N98" s="3" cm="1">
        <f t="array" ref="N98">_xlfn.IFS($M97,$N97+$B$26,NOT($M97),0,TRUE,$M97)</f>
        <v>0</v>
      </c>
      <c r="O98" s="3" t="b" cm="1">
        <f t="array" ref="O98">_xlfn.IFS($M98,FALSE,AND($L98,NOT($M98),$R98&lt;$B$6,$I98&gt;0),TRUE,TRUE,FALSE)</f>
        <v>1</v>
      </c>
      <c r="P98" s="3" cm="1">
        <f t="array" ref="P98">_xlfn.IFS($P97&gt;=$C$7-$B$26,0,$O97,$P97+$B$26,TRUE,0)</f>
        <v>0.05</v>
      </c>
      <c r="Q98" s="3" t="b" cm="1">
        <f t="array" ref="Q98">_xlfn.IFS(AND($L98,NOT($M98),NOT($O98)),TRUE,$R98&gt;=$B$6,FALSE,AND($L98,NOT($M98),$O98,$P98=0),TRUE,TRUE,FALSE)</f>
        <v>0</v>
      </c>
      <c r="R98" s="3" cm="1">
        <f t="array" ref="R98">_xlfn.IFS(AND($Q97,$R97&lt;$B$6),$R97+1,AND(NOT($L97),$R97&gt;0),0,TRUE,$R97)</f>
        <v>2</v>
      </c>
      <c r="S98" s="1" cm="1">
        <f t="array" ref="S98">_xlfn.IFS(AND(Q97,I97&gt;$B$8),S97+$B$8,AND(Q97,I97&lt;=$B$8),S97+I97,TRUE,$S97)</f>
        <v>17</v>
      </c>
      <c r="T98" s="1">
        <f t="shared" si="5"/>
        <v>1530</v>
      </c>
      <c r="U98" s="17">
        <f t="shared" si="3"/>
        <v>966.31578947368428</v>
      </c>
      <c r="V98" s="47" cm="1">
        <f t="array" ref="V98">_xlfn.IFS($B$6=1,S98*$B$10,AND(R97=0,R98&gt;=1,I98&gt;=$B$6*$B$8-1),V97+$B$6*$B$10*$B$8,AND(R97=0,R98&gt;=1,I98&lt;$B$6*$B$8-1),V97+I97*$B$10,TRUE,V97)</f>
        <v>1800</v>
      </c>
      <c r="W98" s="17">
        <f t="shared" si="6"/>
        <v>1136.8421052631579</v>
      </c>
    </row>
    <row r="99" spans="7:23" x14ac:dyDescent="0.25">
      <c r="G99" s="15">
        <v>97</v>
      </c>
      <c r="H99" s="1">
        <f t="shared" si="4"/>
        <v>1.6</v>
      </c>
      <c r="I99" s="15" cm="1">
        <f t="array" ref="I99">_xlfn.IFS(J98&gt;=$C$13-$B$26,MINA(I98+$B$13-S99+S98,$B$11),I98=$B$11,MINA(I98-S99+S98,$B$11),TRUE,MAXA(I98-S99+S98,0))</f>
        <v>6</v>
      </c>
      <c r="J99" s="1" cm="1">
        <f t="array" ref="J99">_xlfn.IFS(J98&gt;=$C$13-$B$26,0,I98&lt;$B$11,J98+$B$26,TRUE,0)</f>
        <v>6.6666666666666666E-2</v>
      </c>
      <c r="K99" s="3" cm="1">
        <f t="array" ref="K99">_xlfn.IFS(AND(NOT($K98=0),$L98),0,NOT($L98),$K98+$B$26,TRUE,$K98)</f>
        <v>0</v>
      </c>
      <c r="L99" s="3" t="b" cm="1">
        <f t="array" ref="L99">_xlfn.IFS(AND($I99&gt;0,$K99&gt;=$C$5-$B$26),TRUE,$R99&gt;=$B$6,FALSE,$I99=0,FALSE,TRUE,$L98)</f>
        <v>1</v>
      </c>
      <c r="M99" s="3" t="b" cm="1">
        <f t="array" ref="M99">_xlfn.IFS($N99&gt;=$B$4-$B$26,FALSE,AND($I99&gt;0,$K99&gt;=$B$5-$B$26),TRUE,AND($L99,NOT($M98)),FALSE,$M98,TRUE,TRUE,FALSE)</f>
        <v>0</v>
      </c>
      <c r="N99" s="3" cm="1">
        <f t="array" ref="N99">_xlfn.IFS($M98,$N98+$B$26,NOT($M98),0,TRUE,$M98)</f>
        <v>0</v>
      </c>
      <c r="O99" s="3" t="b" cm="1">
        <f t="array" ref="O99">_xlfn.IFS($M99,FALSE,AND($L99,NOT($M99),$R99&lt;$B$6,$I99&gt;0),TRUE,TRUE,FALSE)</f>
        <v>1</v>
      </c>
      <c r="P99" s="3" cm="1">
        <f t="array" ref="P99">_xlfn.IFS($P98&gt;=$C$7-$B$26,0,$O98,$P98+$B$26,TRUE,0)</f>
        <v>6.6666666666666666E-2</v>
      </c>
      <c r="Q99" s="3" t="b" cm="1">
        <f t="array" ref="Q99">_xlfn.IFS(AND($L99,NOT($M99),NOT($O99)),TRUE,$R99&gt;=$B$6,FALSE,AND($L99,NOT($M99),$O99,$P99=0),TRUE,TRUE,FALSE)</f>
        <v>0</v>
      </c>
      <c r="R99" s="3" cm="1">
        <f t="array" ref="R99">_xlfn.IFS(AND($Q98,$R98&lt;$B$6),$R98+1,AND(NOT($L98),$R98&gt;0),0,TRUE,$R98)</f>
        <v>2</v>
      </c>
      <c r="S99" s="1" cm="1">
        <f t="array" ref="S99">_xlfn.IFS(AND(Q98,I98&gt;$B$8),S98+$B$8,AND(Q98,I98&lt;=$B$8),S98+I98,TRUE,$S98)</f>
        <v>17</v>
      </c>
      <c r="T99" s="1">
        <f t="shared" si="5"/>
        <v>1530</v>
      </c>
      <c r="U99" s="17">
        <f t="shared" si="3"/>
        <v>956.25</v>
      </c>
      <c r="V99" s="47" cm="1">
        <f t="array" ref="V99">_xlfn.IFS($B$6=1,S99*$B$10,AND(R98=0,R99&gt;=1,I99&gt;=$B$6*$B$8-1),V98+$B$6*$B$10*$B$8,AND(R98=0,R99&gt;=1,I99&lt;$B$6*$B$8-1),V98+I98*$B$10,TRUE,V98)</f>
        <v>1800</v>
      </c>
      <c r="W99" s="17">
        <f t="shared" si="6"/>
        <v>1125</v>
      </c>
    </row>
    <row r="100" spans="7:23" x14ac:dyDescent="0.25">
      <c r="G100" s="15">
        <v>98</v>
      </c>
      <c r="H100" s="1">
        <f t="shared" si="4"/>
        <v>1.6166666666666667</v>
      </c>
      <c r="I100" s="15" cm="1">
        <f t="array" ref="I100">_xlfn.IFS(J99&gt;=$C$13-$B$26,MINA(I99+$B$13-S100+S99,$B$11),I99=$B$11,MINA(I99-S100+S99,$B$11),TRUE,MAXA(I99-S100+S99,0))</f>
        <v>6</v>
      </c>
      <c r="J100" s="1" cm="1">
        <f t="array" ref="J100">_xlfn.IFS(J99&gt;=$C$13-$B$26,0,I99&lt;$B$11,J99+$B$26,TRUE,0)</f>
        <v>8.3333333333333329E-2</v>
      </c>
      <c r="K100" s="3" cm="1">
        <f t="array" ref="K100">_xlfn.IFS(AND(NOT($K99=0),$L99),0,NOT($L99),$K99+$B$26,TRUE,$K99)</f>
        <v>0</v>
      </c>
      <c r="L100" s="3" t="b" cm="1">
        <f t="array" ref="L100">_xlfn.IFS(AND($I100&gt;0,$K100&gt;=$C$5-$B$26),TRUE,$R100&gt;=$B$6,FALSE,$I100=0,FALSE,TRUE,$L99)</f>
        <v>1</v>
      </c>
      <c r="M100" s="3" t="b" cm="1">
        <f t="array" ref="M100">_xlfn.IFS($N100&gt;=$B$4-$B$26,FALSE,AND($I100&gt;0,$K100&gt;=$B$5-$B$26),TRUE,AND($L100,NOT($M99)),FALSE,$M99,TRUE,TRUE,FALSE)</f>
        <v>0</v>
      </c>
      <c r="N100" s="3" cm="1">
        <f t="array" ref="N100">_xlfn.IFS($M99,$N99+$B$26,NOT($M99),0,TRUE,$M99)</f>
        <v>0</v>
      </c>
      <c r="O100" s="3" t="b" cm="1">
        <f t="array" ref="O100">_xlfn.IFS($M100,FALSE,AND($L100,NOT($M100),$R100&lt;$B$6,$I100&gt;0),TRUE,TRUE,FALSE)</f>
        <v>1</v>
      </c>
      <c r="P100" s="3" cm="1">
        <f t="array" ref="P100">_xlfn.IFS($P99&gt;=$C$7-$B$26,0,$O99,$P99+$B$26,TRUE,0)</f>
        <v>8.3333333333333329E-2</v>
      </c>
      <c r="Q100" s="3" t="b" cm="1">
        <f t="array" ref="Q100">_xlfn.IFS(AND($L100,NOT($M100),NOT($O100)),TRUE,$R100&gt;=$B$6,FALSE,AND($L100,NOT($M100),$O100,$P100=0),TRUE,TRUE,FALSE)</f>
        <v>0</v>
      </c>
      <c r="R100" s="3" cm="1">
        <f t="array" ref="R100">_xlfn.IFS(AND($Q99,$R99&lt;$B$6),$R99+1,AND(NOT($L99),$R99&gt;0),0,TRUE,$R99)</f>
        <v>2</v>
      </c>
      <c r="S100" s="1" cm="1">
        <f t="array" ref="S100">_xlfn.IFS(AND(Q99,I99&gt;$B$8),S99+$B$8,AND(Q99,I99&lt;=$B$8),S99+I99,TRUE,$S99)</f>
        <v>17</v>
      </c>
      <c r="T100" s="1">
        <f t="shared" si="5"/>
        <v>1530</v>
      </c>
      <c r="U100" s="17">
        <f t="shared" si="3"/>
        <v>946.39175257731961</v>
      </c>
      <c r="V100" s="47" cm="1">
        <f t="array" ref="V100">_xlfn.IFS($B$6=1,S100*$B$10,AND(R99=0,R100&gt;=1,I100&gt;=$B$6*$B$8-1),V99+$B$6*$B$10*$B$8,AND(R99=0,R100&gt;=1,I100&lt;$B$6*$B$8-1),V99+I99*$B$10,TRUE,V99)</f>
        <v>1800</v>
      </c>
      <c r="W100" s="17">
        <f t="shared" si="6"/>
        <v>1113.4020618556701</v>
      </c>
    </row>
    <row r="101" spans="7:23" x14ac:dyDescent="0.25">
      <c r="G101" s="15">
        <v>99</v>
      </c>
      <c r="H101" s="1">
        <f t="shared" si="4"/>
        <v>1.6333333333333333</v>
      </c>
      <c r="I101" s="15" cm="1">
        <f t="array" ref="I101">_xlfn.IFS(J100&gt;=$C$13-$B$26,MINA(I100+$B$13-S101+S100,$B$11),I100=$B$11,MINA(I100-S101+S100,$B$11),TRUE,MAXA(I100-S101+S100,0))</f>
        <v>6</v>
      </c>
      <c r="J101" s="1" cm="1">
        <f t="array" ref="J101">_xlfn.IFS(J100&gt;=$C$13-$B$26,0,I100&lt;$B$11,J100+$B$26,TRUE,0)</f>
        <v>9.9999999999999992E-2</v>
      </c>
      <c r="K101" s="3" cm="1">
        <f t="array" ref="K101">_xlfn.IFS(AND(NOT($K100=0),$L100),0,NOT($L100),$K100+$B$26,TRUE,$K100)</f>
        <v>0</v>
      </c>
      <c r="L101" s="3" t="b" cm="1">
        <f t="array" ref="L101">_xlfn.IFS(AND($I101&gt;0,$K101&gt;=$C$5-$B$26),TRUE,$R101&gt;=$B$6,FALSE,$I101=0,FALSE,TRUE,$L100)</f>
        <v>1</v>
      </c>
      <c r="M101" s="3" t="b" cm="1">
        <f t="array" ref="M101">_xlfn.IFS($N101&gt;=$B$4-$B$26,FALSE,AND($I101&gt;0,$K101&gt;=$B$5-$B$26),TRUE,AND($L101,NOT($M100)),FALSE,$M100,TRUE,TRUE,FALSE)</f>
        <v>0</v>
      </c>
      <c r="N101" s="3" cm="1">
        <f t="array" ref="N101">_xlfn.IFS($M100,$N100+$B$26,NOT($M100),0,TRUE,$M100)</f>
        <v>0</v>
      </c>
      <c r="O101" s="3" t="b" cm="1">
        <f t="array" ref="O101">_xlfn.IFS($M101,FALSE,AND($L101,NOT($M101),$R101&lt;$B$6,$I101&gt;0),TRUE,TRUE,FALSE)</f>
        <v>1</v>
      </c>
      <c r="P101" s="3" cm="1">
        <f t="array" ref="P101">_xlfn.IFS($P100&gt;=$C$7-$B$26,0,$O100,$P100+$B$26,TRUE,0)</f>
        <v>0</v>
      </c>
      <c r="Q101" s="3" t="b" cm="1">
        <f t="array" ref="Q101">_xlfn.IFS(AND($L101,NOT($M101),NOT($O101)),TRUE,$R101&gt;=$B$6,FALSE,AND($L101,NOT($M101),$O101,$P101=0),TRUE,TRUE,FALSE)</f>
        <v>1</v>
      </c>
      <c r="R101" s="3" cm="1">
        <f t="array" ref="R101">_xlfn.IFS(AND($Q100,$R100&lt;$B$6),$R100+1,AND(NOT($L100),$R100&gt;0),0,TRUE,$R100)</f>
        <v>2</v>
      </c>
      <c r="S101" s="1" cm="1">
        <f t="array" ref="S101">_xlfn.IFS(AND(Q100,I100&gt;$B$8),S100+$B$8,AND(Q100,I100&lt;=$B$8),S100+I100,TRUE,$S100)</f>
        <v>17</v>
      </c>
      <c r="T101" s="1">
        <f t="shared" si="5"/>
        <v>1530</v>
      </c>
      <c r="U101" s="17">
        <f t="shared" si="3"/>
        <v>936.73469387755108</v>
      </c>
      <c r="V101" s="47" cm="1">
        <f t="array" ref="V101">_xlfn.IFS($B$6=1,S101*$B$10,AND(R100=0,R101&gt;=1,I101&gt;=$B$6*$B$8-1),V100+$B$6*$B$10*$B$8,AND(R100=0,R101&gt;=1,I101&lt;$B$6*$B$8-1),V100+I100*$B$10,TRUE,V100)</f>
        <v>1800</v>
      </c>
      <c r="W101" s="17">
        <f t="shared" si="6"/>
        <v>1102.0408163265306</v>
      </c>
    </row>
    <row r="102" spans="7:23" x14ac:dyDescent="0.25">
      <c r="G102" s="15">
        <v>100</v>
      </c>
      <c r="H102" s="1">
        <f t="shared" si="4"/>
        <v>1.65</v>
      </c>
      <c r="I102" s="15" cm="1">
        <f t="array" ref="I102">_xlfn.IFS(J101&gt;=$C$13-$B$26,MINA(I101+$B$13-S102+S101,$B$11),I101=$B$11,MINA(I101-S102+S101,$B$11),TRUE,MAXA(I101-S102+S101,0))</f>
        <v>5</v>
      </c>
      <c r="J102" s="1" cm="1">
        <f t="array" ref="J102">_xlfn.IFS(J101&gt;=$C$13-$B$26,0,I101&lt;$B$11,J101+$B$26,TRUE,0)</f>
        <v>0.11666666666666665</v>
      </c>
      <c r="K102" s="3" cm="1">
        <f t="array" ref="K102">_xlfn.IFS(AND(NOT($K101=0),$L101),0,NOT($L101),$K101+$B$26,TRUE,$K101)</f>
        <v>0</v>
      </c>
      <c r="L102" s="3" t="b" cm="1">
        <f t="array" ref="L102">_xlfn.IFS(AND($I102&gt;0,$K102&gt;=$C$5-$B$26),TRUE,$R102&gt;=$B$6,FALSE,$I102=0,FALSE,TRUE,$L101)</f>
        <v>0</v>
      </c>
      <c r="M102" s="3" t="b" cm="1">
        <f t="array" ref="M102">_xlfn.IFS($N102&gt;=$B$4-$B$26,FALSE,AND($I102&gt;0,$K102&gt;=$B$5-$B$26),TRUE,AND($L102,NOT($M101)),FALSE,$M101,TRUE,TRUE,FALSE)</f>
        <v>0</v>
      </c>
      <c r="N102" s="3" cm="1">
        <f t="array" ref="N102">_xlfn.IFS($M101,$N101+$B$26,NOT($M101),0,TRUE,$M101)</f>
        <v>0</v>
      </c>
      <c r="O102" s="3" t="b" cm="1">
        <f t="array" ref="O102">_xlfn.IFS($M102,FALSE,AND($L102,NOT($M102),$R102&lt;$B$6,$I102&gt;0),TRUE,TRUE,FALSE)</f>
        <v>0</v>
      </c>
      <c r="P102" s="3" cm="1">
        <f t="array" ref="P102">_xlfn.IFS($P101&gt;=$C$7-$B$26,0,$O101,$P101+$B$26,TRUE,0)</f>
        <v>1.6666666666666666E-2</v>
      </c>
      <c r="Q102" s="3" t="b" cm="1">
        <f t="array" ref="Q102">_xlfn.IFS(AND($L102,NOT($M102),NOT($O102)),TRUE,$R102&gt;=$B$6,FALSE,AND($L102,NOT($M102),$O102,$P102=0),TRUE,TRUE,FALSE)</f>
        <v>0</v>
      </c>
      <c r="R102" s="3" cm="1">
        <f t="array" ref="R102">_xlfn.IFS(AND($Q101,$R101&lt;$B$6),$R101+1,AND(NOT($L101),$R101&gt;0),0,TRUE,$R101)</f>
        <v>3</v>
      </c>
      <c r="S102" s="1" cm="1">
        <f t="array" ref="S102">_xlfn.IFS(AND(Q101,I101&gt;$B$8),S101+$B$8,AND(Q101,I101&lt;=$B$8),S101+I101,TRUE,$S101)</f>
        <v>18</v>
      </c>
      <c r="T102" s="1">
        <f t="shared" si="5"/>
        <v>1620</v>
      </c>
      <c r="U102" s="17">
        <f t="shared" si="3"/>
        <v>981.81818181818187</v>
      </c>
      <c r="V102" s="47" cm="1">
        <f t="array" ref="V102">_xlfn.IFS($B$6=1,S102*$B$10,AND(R101=0,R102&gt;=1,I102&gt;=$B$6*$B$8-1),V101+$B$6*$B$10*$B$8,AND(R101=0,R102&gt;=1,I102&lt;$B$6*$B$8-1),V101+I101*$B$10,TRUE,V101)</f>
        <v>1800</v>
      </c>
      <c r="W102" s="17">
        <f t="shared" si="6"/>
        <v>1090.909090909091</v>
      </c>
    </row>
    <row r="103" spans="7:23" x14ac:dyDescent="0.25">
      <c r="G103" s="15">
        <v>101</v>
      </c>
      <c r="H103" s="1">
        <f t="shared" si="4"/>
        <v>1.6666666666666667</v>
      </c>
      <c r="I103" s="15" cm="1">
        <f t="array" ref="I103">_xlfn.IFS(J102&gt;=$C$13-$B$26,MINA(I102+$B$13-S103+S102,$B$11),I102=$B$11,MINA(I102-S103+S102,$B$11),TRUE,MAXA(I102-S103+S102,0))</f>
        <v>5</v>
      </c>
      <c r="J103" s="1" cm="1">
        <f t="array" ref="J103">_xlfn.IFS(J102&gt;=$C$13-$B$26,0,I102&lt;$B$11,J102+$B$26,TRUE,0)</f>
        <v>0.13333333333333333</v>
      </c>
      <c r="K103" s="3" cm="1">
        <f t="array" ref="K103">_xlfn.IFS(AND(NOT($K102=0),$L102),0,NOT($L102),$K102+$B$26,TRUE,$K102)</f>
        <v>1.6666666666666666E-2</v>
      </c>
      <c r="L103" s="3" t="b" cm="1">
        <f t="array" ref="L103">_xlfn.IFS(AND($I103&gt;0,$K103&gt;=$C$5-$B$26),TRUE,$R103&gt;=$B$6,FALSE,$I103=0,FALSE,TRUE,$L102)</f>
        <v>0</v>
      </c>
      <c r="M103" s="3" t="b" cm="1">
        <f t="array" ref="M103">_xlfn.IFS($N103&gt;=$B$4-$B$26,FALSE,AND($I103&gt;0,$K103&gt;=$B$5-$B$26),TRUE,AND($L103,NOT($M102)),FALSE,$M102,TRUE,TRUE,FALSE)</f>
        <v>0</v>
      </c>
      <c r="N103" s="3" cm="1">
        <f t="array" ref="N103">_xlfn.IFS($M102,$N102+$B$26,NOT($M102),0,TRUE,$M102)</f>
        <v>0</v>
      </c>
      <c r="O103" s="3" t="b" cm="1">
        <f t="array" ref="O103">_xlfn.IFS($M103,FALSE,AND($L103,NOT($M103),$R103&lt;$B$6,$I103&gt;0),TRUE,TRUE,FALSE)</f>
        <v>0</v>
      </c>
      <c r="P103" s="3" cm="1">
        <f t="array" ref="P103">_xlfn.IFS($P102&gt;=$C$7-$B$26,0,$O102,$P102+$B$26,TRUE,0)</f>
        <v>0</v>
      </c>
      <c r="Q103" s="3" t="b" cm="1">
        <f t="array" ref="Q103">_xlfn.IFS(AND($L103,NOT($M103),NOT($O103)),TRUE,$R103&gt;=$B$6,FALSE,AND($L103,NOT($M103),$O103,$P103=0),TRUE,TRUE,FALSE)</f>
        <v>0</v>
      </c>
      <c r="R103" s="3" cm="1">
        <f t="array" ref="R103">_xlfn.IFS(AND($Q102,$R102&lt;$B$6),$R102+1,AND(NOT($L102),$R102&gt;0),0,TRUE,$R102)</f>
        <v>0</v>
      </c>
      <c r="S103" s="1" cm="1">
        <f t="array" ref="S103">_xlfn.IFS(AND(Q102,I102&gt;$B$8),S102+$B$8,AND(Q102,I102&lt;=$B$8),S102+I102,TRUE,$S102)</f>
        <v>18</v>
      </c>
      <c r="T103" s="1">
        <f t="shared" si="5"/>
        <v>1620</v>
      </c>
      <c r="U103" s="17">
        <f t="shared" si="3"/>
        <v>972</v>
      </c>
      <c r="V103" s="47" cm="1">
        <f t="array" ref="V103">_xlfn.IFS($B$6=1,S103*$B$10,AND(R102=0,R103&gt;=1,I103&gt;=$B$6*$B$8-1),V102+$B$6*$B$10*$B$8,AND(R102=0,R103&gt;=1,I103&lt;$B$6*$B$8-1),V102+I102*$B$10,TRUE,V102)</f>
        <v>1800</v>
      </c>
      <c r="W103" s="17">
        <f t="shared" si="6"/>
        <v>1080</v>
      </c>
    </row>
    <row r="104" spans="7:23" x14ac:dyDescent="0.25">
      <c r="G104" s="15">
        <v>102</v>
      </c>
      <c r="H104" s="1">
        <f t="shared" si="4"/>
        <v>1.6833333333333333</v>
      </c>
      <c r="I104" s="15" cm="1">
        <f t="array" ref="I104">_xlfn.IFS(J103&gt;=$C$13-$B$26,MINA(I103+$B$13-S104+S103,$B$11),I103=$B$11,MINA(I103-S104+S103,$B$11),TRUE,MAXA(I103-S104+S103,0))</f>
        <v>5</v>
      </c>
      <c r="J104" s="1" cm="1">
        <f t="array" ref="J104">_xlfn.IFS(J103&gt;=$C$13-$B$26,0,I103&lt;$B$11,J103+$B$26,TRUE,0)</f>
        <v>0.15</v>
      </c>
      <c r="K104" s="3" cm="1">
        <f t="array" ref="K104">_xlfn.IFS(AND(NOT($K103=0),$L103),0,NOT($L103),$K103+$B$26,TRUE,$K103)</f>
        <v>3.3333333333333333E-2</v>
      </c>
      <c r="L104" s="3" t="b" cm="1">
        <f t="array" ref="L104">_xlfn.IFS(AND($I104&gt;0,$K104&gt;=$C$5-$B$26),TRUE,$R104&gt;=$B$6,FALSE,$I104=0,FALSE,TRUE,$L103)</f>
        <v>1</v>
      </c>
      <c r="M104" s="3" t="b" cm="1">
        <f t="array" ref="M104">_xlfn.IFS($N104&gt;=$B$4-$B$26,FALSE,AND($I104&gt;0,$K104&gt;=$B$5-$B$26),TRUE,AND($L104,NOT($M103)),FALSE,$M103,TRUE,TRUE,FALSE)</f>
        <v>1</v>
      </c>
      <c r="N104" s="3" cm="1">
        <f t="array" ref="N104">_xlfn.IFS($M103,$N103+$B$26,NOT($M103),0,TRUE,$M103)</f>
        <v>0</v>
      </c>
      <c r="O104" s="3" t="b" cm="1">
        <f t="array" ref="O104">_xlfn.IFS($M104,FALSE,AND($L104,NOT($M104),$R104&lt;$B$6,$I104&gt;0),TRUE,TRUE,FALSE)</f>
        <v>0</v>
      </c>
      <c r="P104" s="3" cm="1">
        <f t="array" ref="P104">_xlfn.IFS($P103&gt;=$C$7-$B$26,0,$O103,$P103+$B$26,TRUE,0)</f>
        <v>0</v>
      </c>
      <c r="Q104" s="3" t="b" cm="1">
        <f t="array" ref="Q104">_xlfn.IFS(AND($L104,NOT($M104),NOT($O104)),TRUE,$R104&gt;=$B$6,FALSE,AND($L104,NOT($M104),$O104,$P104=0),TRUE,TRUE,FALSE)</f>
        <v>0</v>
      </c>
      <c r="R104" s="3" cm="1">
        <f t="array" ref="R104">_xlfn.IFS(AND($Q103,$R103&lt;$B$6),$R103+1,AND(NOT($L103),$R103&gt;0),0,TRUE,$R103)</f>
        <v>0</v>
      </c>
      <c r="S104" s="1" cm="1">
        <f t="array" ref="S104">_xlfn.IFS(AND(Q103,I103&gt;$B$8),S103+$B$8,AND(Q103,I103&lt;=$B$8),S103+I103,TRUE,$S103)</f>
        <v>18</v>
      </c>
      <c r="T104" s="1">
        <f t="shared" si="5"/>
        <v>1620</v>
      </c>
      <c r="U104" s="17">
        <f t="shared" si="3"/>
        <v>962.37623762376234</v>
      </c>
      <c r="V104" s="47" cm="1">
        <f t="array" ref="V104">_xlfn.IFS($B$6=1,S104*$B$10,AND(R103=0,R104&gt;=1,I104&gt;=$B$6*$B$8-1),V103+$B$6*$B$10*$B$8,AND(R103=0,R104&gt;=1,I104&lt;$B$6*$B$8-1),V103+I103*$B$10,TRUE,V103)</f>
        <v>1800</v>
      </c>
      <c r="W104" s="17">
        <f t="shared" si="6"/>
        <v>1069.3069306930693</v>
      </c>
    </row>
    <row r="105" spans="7:23" x14ac:dyDescent="0.25">
      <c r="G105" s="15">
        <v>103</v>
      </c>
      <c r="H105" s="1">
        <f t="shared" si="4"/>
        <v>1.7</v>
      </c>
      <c r="I105" s="15" cm="1">
        <f t="array" ref="I105">_xlfn.IFS(J104&gt;=$C$13-$B$26,MINA(I104+$B$13-S105+S104,$B$11),I104=$B$11,MINA(I104-S105+S104,$B$11),TRUE,MAXA(I104-S105+S104,0))</f>
        <v>5</v>
      </c>
      <c r="J105" s="1" cm="1">
        <f t="array" ref="J105">_xlfn.IFS(J104&gt;=$C$13-$B$26,0,I104&lt;$B$11,J104+$B$26,TRUE,0)</f>
        <v>0.16666666666666666</v>
      </c>
      <c r="K105" s="3" cm="1">
        <f t="array" ref="K105">_xlfn.IFS(AND(NOT($K104=0),$L104),0,NOT($L104),$K104+$B$26,TRUE,$K104)</f>
        <v>0</v>
      </c>
      <c r="L105" s="3" t="b" cm="1">
        <f t="array" ref="L105">_xlfn.IFS(AND($I105&gt;0,$K105&gt;=$C$5-$B$26),TRUE,$R105&gt;=$B$6,FALSE,$I105=0,FALSE,TRUE,$L104)</f>
        <v>1</v>
      </c>
      <c r="M105" s="3" t="b" cm="1">
        <f t="array" ref="M105">_xlfn.IFS($N105&gt;=$B$4-$B$26,FALSE,AND($I105&gt;0,$K105&gt;=$B$5-$B$26),TRUE,AND($L105,NOT($M104)),FALSE,$M104,TRUE,TRUE,FALSE)</f>
        <v>1</v>
      </c>
      <c r="N105" s="3" cm="1">
        <f t="array" ref="N105">_xlfn.IFS($M104,$N104+$B$26,NOT($M104),0,TRUE,$M104)</f>
        <v>1.6666666666666666E-2</v>
      </c>
      <c r="O105" s="3" t="b" cm="1">
        <f t="array" ref="O105">_xlfn.IFS($M105,FALSE,AND($L105,NOT($M105),$R105&lt;$B$6,$I105&gt;0),TRUE,TRUE,FALSE)</f>
        <v>0</v>
      </c>
      <c r="P105" s="3" cm="1">
        <f t="array" ref="P105">_xlfn.IFS($P104&gt;=$C$7-$B$26,0,$O104,$P104+$B$26,TRUE,0)</f>
        <v>0</v>
      </c>
      <c r="Q105" s="3" t="b" cm="1">
        <f t="array" ref="Q105">_xlfn.IFS(AND($L105,NOT($M105),NOT($O105)),TRUE,$R105&gt;=$B$6,FALSE,AND($L105,NOT($M105),$O105,$P105=0),TRUE,TRUE,FALSE)</f>
        <v>0</v>
      </c>
      <c r="R105" s="3" cm="1">
        <f t="array" ref="R105">_xlfn.IFS(AND($Q104,$R104&lt;$B$6),$R104+1,AND(NOT($L104),$R104&gt;0),0,TRUE,$R104)</f>
        <v>0</v>
      </c>
      <c r="S105" s="1" cm="1">
        <f t="array" ref="S105">_xlfn.IFS(AND(Q104,I104&gt;$B$8),S104+$B$8,AND(Q104,I104&lt;=$B$8),S104+I104,TRUE,$S104)</f>
        <v>18</v>
      </c>
      <c r="T105" s="1">
        <f t="shared" si="5"/>
        <v>1620</v>
      </c>
      <c r="U105" s="17">
        <f t="shared" si="3"/>
        <v>952.94117647058829</v>
      </c>
      <c r="V105" s="47" cm="1">
        <f t="array" ref="V105">_xlfn.IFS($B$6=1,S105*$B$10,AND(R104=0,R105&gt;=1,I105&gt;=$B$6*$B$8-1),V104+$B$6*$B$10*$B$8,AND(R104=0,R105&gt;=1,I105&lt;$B$6*$B$8-1),V104+I104*$B$10,TRUE,V104)</f>
        <v>1800</v>
      </c>
      <c r="W105" s="17">
        <f t="shared" si="6"/>
        <v>1058.8235294117646</v>
      </c>
    </row>
    <row r="106" spans="7:23" x14ac:dyDescent="0.25">
      <c r="G106" s="15">
        <v>104</v>
      </c>
      <c r="H106" s="1">
        <f t="shared" si="4"/>
        <v>1.7166666666666666</v>
      </c>
      <c r="I106" s="15" cm="1">
        <f t="array" ref="I106">_xlfn.IFS(J105&gt;=$C$13-$B$26,MINA(I105+$B$13-S106+S105,$B$11),I105=$B$11,MINA(I105-S106+S105,$B$11),TRUE,MAXA(I105-S106+S105,0))</f>
        <v>5</v>
      </c>
      <c r="J106" s="1" cm="1">
        <f t="array" ref="J106">_xlfn.IFS(J105&gt;=$C$13-$B$26,0,I105&lt;$B$11,J105+$B$26,TRUE,0)</f>
        <v>0.18333333333333332</v>
      </c>
      <c r="K106" s="3" cm="1">
        <f t="array" ref="K106">_xlfn.IFS(AND(NOT($K105=0),$L105),0,NOT($L105),$K105+$B$26,TRUE,$K105)</f>
        <v>0</v>
      </c>
      <c r="L106" s="3" t="b" cm="1">
        <f t="array" ref="L106">_xlfn.IFS(AND($I106&gt;0,$K106&gt;=$C$5-$B$26),TRUE,$R106&gt;=$B$6,FALSE,$I106=0,FALSE,TRUE,$L105)</f>
        <v>1</v>
      </c>
      <c r="M106" s="3" t="b" cm="1">
        <f t="array" ref="M106">_xlfn.IFS($N106&gt;=$B$4-$B$26,FALSE,AND($I106&gt;0,$K106&gt;=$B$5-$B$26),TRUE,AND($L106,NOT($M105)),FALSE,$M105,TRUE,TRUE,FALSE)</f>
        <v>0</v>
      </c>
      <c r="N106" s="3" cm="1">
        <f t="array" ref="N106">_xlfn.IFS($M105,$N105+$B$26,NOT($M105),0,TRUE,$M105)</f>
        <v>3.3333333333333333E-2</v>
      </c>
      <c r="O106" s="3" t="b" cm="1">
        <f t="array" ref="O106">_xlfn.IFS($M106,FALSE,AND($L106,NOT($M106),$R106&lt;$B$6,$I106&gt;0),TRUE,TRUE,FALSE)</f>
        <v>1</v>
      </c>
      <c r="P106" s="3" cm="1">
        <f t="array" ref="P106">_xlfn.IFS($P105&gt;=$C$7-$B$26,0,$O105,$P105+$B$26,TRUE,0)</f>
        <v>0</v>
      </c>
      <c r="Q106" s="3" t="b" cm="1">
        <f t="array" ref="Q106">_xlfn.IFS(AND($L106,NOT($M106),NOT($O106)),TRUE,$R106&gt;=$B$6,FALSE,AND($L106,NOT($M106),$O106,$P106=0),TRUE,TRUE,FALSE)</f>
        <v>1</v>
      </c>
      <c r="R106" s="3" cm="1">
        <f t="array" ref="R106">_xlfn.IFS(AND($Q105,$R105&lt;$B$6),$R105+1,AND(NOT($L105),$R105&gt;0),0,TRUE,$R105)</f>
        <v>0</v>
      </c>
      <c r="S106" s="1" cm="1">
        <f t="array" ref="S106">_xlfn.IFS(AND(Q105,I105&gt;$B$8),S105+$B$8,AND(Q105,I105&lt;=$B$8),S105+I105,TRUE,$S105)</f>
        <v>18</v>
      </c>
      <c r="T106" s="1">
        <f t="shared" si="5"/>
        <v>1620</v>
      </c>
      <c r="U106" s="17">
        <f t="shared" si="3"/>
        <v>943.68932038834953</v>
      </c>
      <c r="V106" s="47" cm="1">
        <f t="array" ref="V106">_xlfn.IFS($B$6=1,S106*$B$10,AND(R105=0,R106&gt;=1,I106&gt;=$B$6*$B$8-1),V105+$B$6*$B$10*$B$8,AND(R105=0,R106&gt;=1,I106&lt;$B$6*$B$8-1),V105+I105*$B$10,TRUE,V105)</f>
        <v>1800</v>
      </c>
      <c r="W106" s="17">
        <f t="shared" si="6"/>
        <v>1048.5436893203885</v>
      </c>
    </row>
    <row r="107" spans="7:23" x14ac:dyDescent="0.25">
      <c r="G107" s="15">
        <v>105</v>
      </c>
      <c r="H107" s="1">
        <f t="shared" si="4"/>
        <v>1.7333333333333334</v>
      </c>
      <c r="I107" s="15" cm="1">
        <f t="array" ref="I107">_xlfn.IFS(J106&gt;=$C$13-$B$26,MINA(I106+$B$13-S107+S106,$B$11),I106=$B$11,MINA(I106-S107+S106,$B$11),TRUE,MAXA(I106-S107+S106,0))</f>
        <v>4</v>
      </c>
      <c r="J107" s="1" cm="1">
        <f t="array" ref="J107">_xlfn.IFS(J106&gt;=$C$13-$B$26,0,I106&lt;$B$11,J106+$B$26,TRUE,0)</f>
        <v>0.19999999999999998</v>
      </c>
      <c r="K107" s="3" cm="1">
        <f t="array" ref="K107">_xlfn.IFS(AND(NOT($K106=0),$L106),0,NOT($L106),$K106+$B$26,TRUE,$K106)</f>
        <v>0</v>
      </c>
      <c r="L107" s="3" t="b" cm="1">
        <f t="array" ref="L107">_xlfn.IFS(AND($I107&gt;0,$K107&gt;=$C$5-$B$26),TRUE,$R107&gt;=$B$6,FALSE,$I107=0,FALSE,TRUE,$L106)</f>
        <v>1</v>
      </c>
      <c r="M107" s="3" t="b" cm="1">
        <f t="array" ref="M107">_xlfn.IFS($N107&gt;=$B$4-$B$26,FALSE,AND($I107&gt;0,$K107&gt;=$B$5-$B$26),TRUE,AND($L107,NOT($M106)),FALSE,$M106,TRUE,TRUE,FALSE)</f>
        <v>0</v>
      </c>
      <c r="N107" s="3" cm="1">
        <f t="array" ref="N107">_xlfn.IFS($M106,$N106+$B$26,NOT($M106),0,TRUE,$M106)</f>
        <v>0</v>
      </c>
      <c r="O107" s="3" t="b" cm="1">
        <f t="array" ref="O107">_xlfn.IFS($M107,FALSE,AND($L107,NOT($M107),$R107&lt;$B$6,$I107&gt;0),TRUE,TRUE,FALSE)</f>
        <v>1</v>
      </c>
      <c r="P107" s="3" cm="1">
        <f t="array" ref="P107">_xlfn.IFS($P106&gt;=$C$7-$B$26,0,$O106,$P106+$B$26,TRUE,0)</f>
        <v>1.6666666666666666E-2</v>
      </c>
      <c r="Q107" s="3" t="b" cm="1">
        <f t="array" ref="Q107">_xlfn.IFS(AND($L107,NOT($M107),NOT($O107)),TRUE,$R107&gt;=$B$6,FALSE,AND($L107,NOT($M107),$O107,$P107=0),TRUE,TRUE,FALSE)</f>
        <v>0</v>
      </c>
      <c r="R107" s="3" cm="1">
        <f t="array" ref="R107">_xlfn.IFS(AND($Q106,$R106&lt;$B$6),$R106+1,AND(NOT($L106),$R106&gt;0),0,TRUE,$R106)</f>
        <v>1</v>
      </c>
      <c r="S107" s="1" cm="1">
        <f t="array" ref="S107">_xlfn.IFS(AND(Q106,I106&gt;$B$8),S106+$B$8,AND(Q106,I106&lt;=$B$8),S106+I106,TRUE,$S106)</f>
        <v>19</v>
      </c>
      <c r="T107" s="1">
        <f t="shared" si="5"/>
        <v>1710</v>
      </c>
      <c r="U107" s="17">
        <f t="shared" si="3"/>
        <v>986.53846153846155</v>
      </c>
      <c r="V107" s="47" cm="1">
        <f t="array" ref="V107">_xlfn.IFS($B$6=1,S107*$B$10,AND(R106=0,R107&gt;=1,I107&gt;=$B$6*$B$8-1),V106+$B$6*$B$10*$B$8,AND(R106=0,R107&gt;=1,I107&lt;$B$6*$B$8-1),V106+I106*$B$10,TRUE,V106)</f>
        <v>2100</v>
      </c>
      <c r="W107" s="17">
        <f t="shared" si="6"/>
        <v>1211.5384615384614</v>
      </c>
    </row>
    <row r="108" spans="7:23" x14ac:dyDescent="0.25">
      <c r="G108" s="15">
        <v>106</v>
      </c>
      <c r="H108" s="1">
        <f t="shared" si="4"/>
        <v>1.75</v>
      </c>
      <c r="I108" s="15" cm="1">
        <f t="array" ref="I108">_xlfn.IFS(J107&gt;=$C$13-$B$26,MINA(I107+$B$13-S108+S107,$B$11),I107=$B$11,MINA(I107-S108+S107,$B$11),TRUE,MAXA(I107-S108+S107,0))</f>
        <v>4</v>
      </c>
      <c r="J108" s="1" cm="1">
        <f t="array" ref="J108">_xlfn.IFS(J107&gt;=$C$13-$B$26,0,I107&lt;$B$11,J107+$B$26,TRUE,0)</f>
        <v>0.21666666666666665</v>
      </c>
      <c r="K108" s="3" cm="1">
        <f t="array" ref="K108">_xlfn.IFS(AND(NOT($K107=0),$L107),0,NOT($L107),$K107+$B$26,TRUE,$K107)</f>
        <v>0</v>
      </c>
      <c r="L108" s="3" t="b" cm="1">
        <f t="array" ref="L108">_xlfn.IFS(AND($I108&gt;0,$K108&gt;=$C$5-$B$26),TRUE,$R108&gt;=$B$6,FALSE,$I108=0,FALSE,TRUE,$L107)</f>
        <v>1</v>
      </c>
      <c r="M108" s="3" t="b" cm="1">
        <f t="array" ref="M108">_xlfn.IFS($N108&gt;=$B$4-$B$26,FALSE,AND($I108&gt;0,$K108&gt;=$B$5-$B$26),TRUE,AND($L108,NOT($M107)),FALSE,$M107,TRUE,TRUE,FALSE)</f>
        <v>0</v>
      </c>
      <c r="N108" s="3" cm="1">
        <f t="array" ref="N108">_xlfn.IFS($M107,$N107+$B$26,NOT($M107),0,TRUE,$M107)</f>
        <v>0</v>
      </c>
      <c r="O108" s="3" t="b" cm="1">
        <f t="array" ref="O108">_xlfn.IFS($M108,FALSE,AND($L108,NOT($M108),$R108&lt;$B$6,$I108&gt;0),TRUE,TRUE,FALSE)</f>
        <v>1</v>
      </c>
      <c r="P108" s="3" cm="1">
        <f t="array" ref="P108">_xlfn.IFS($P107&gt;=$C$7-$B$26,0,$O107,$P107+$B$26,TRUE,0)</f>
        <v>3.3333333333333333E-2</v>
      </c>
      <c r="Q108" s="3" t="b" cm="1">
        <f t="array" ref="Q108">_xlfn.IFS(AND($L108,NOT($M108),NOT($O108)),TRUE,$R108&gt;=$B$6,FALSE,AND($L108,NOT($M108),$O108,$P108=0),TRUE,TRUE,FALSE)</f>
        <v>0</v>
      </c>
      <c r="R108" s="3" cm="1">
        <f t="array" ref="R108">_xlfn.IFS(AND($Q107,$R107&lt;$B$6),$R107+1,AND(NOT($L107),$R107&gt;0),0,TRUE,$R107)</f>
        <v>1</v>
      </c>
      <c r="S108" s="1" cm="1">
        <f t="array" ref="S108">_xlfn.IFS(AND(Q107,I107&gt;$B$8),S107+$B$8,AND(Q107,I107&lt;=$B$8),S107+I107,TRUE,$S107)</f>
        <v>19</v>
      </c>
      <c r="T108" s="1">
        <f t="shared" si="5"/>
        <v>1710</v>
      </c>
      <c r="U108" s="17">
        <f t="shared" si="3"/>
        <v>977.14285714285711</v>
      </c>
      <c r="V108" s="47" cm="1">
        <f t="array" ref="V108">_xlfn.IFS($B$6=1,S108*$B$10,AND(R107=0,R108&gt;=1,I108&gt;=$B$6*$B$8-1),V107+$B$6*$B$10*$B$8,AND(R107=0,R108&gt;=1,I108&lt;$B$6*$B$8-1),V107+I107*$B$10,TRUE,V107)</f>
        <v>2100</v>
      </c>
      <c r="W108" s="17">
        <f t="shared" si="6"/>
        <v>1200</v>
      </c>
    </row>
    <row r="109" spans="7:23" x14ac:dyDescent="0.25">
      <c r="G109" s="15">
        <v>107</v>
      </c>
      <c r="H109" s="1">
        <f t="shared" si="4"/>
        <v>1.7666666666666666</v>
      </c>
      <c r="I109" s="15" cm="1">
        <f t="array" ref="I109">_xlfn.IFS(J108&gt;=$C$13-$B$26,MINA(I108+$B$13-S109+S108,$B$11),I108=$B$11,MINA(I108-S109+S108,$B$11),TRUE,MAXA(I108-S109+S108,0))</f>
        <v>4</v>
      </c>
      <c r="J109" s="1" cm="1">
        <f t="array" ref="J109">_xlfn.IFS(J108&gt;=$C$13-$B$26,0,I108&lt;$B$11,J108+$B$26,TRUE,0)</f>
        <v>0.23333333333333331</v>
      </c>
      <c r="K109" s="3" cm="1">
        <f t="array" ref="K109">_xlfn.IFS(AND(NOT($K108=0),$L108),0,NOT($L108),$K108+$B$26,TRUE,$K108)</f>
        <v>0</v>
      </c>
      <c r="L109" s="3" t="b" cm="1">
        <f t="array" ref="L109">_xlfn.IFS(AND($I109&gt;0,$K109&gt;=$C$5-$B$26),TRUE,$R109&gt;=$B$6,FALSE,$I109=0,FALSE,TRUE,$L108)</f>
        <v>1</v>
      </c>
      <c r="M109" s="3" t="b" cm="1">
        <f t="array" ref="M109">_xlfn.IFS($N109&gt;=$B$4-$B$26,FALSE,AND($I109&gt;0,$K109&gt;=$B$5-$B$26),TRUE,AND($L109,NOT($M108)),FALSE,$M108,TRUE,TRUE,FALSE)</f>
        <v>0</v>
      </c>
      <c r="N109" s="3" cm="1">
        <f t="array" ref="N109">_xlfn.IFS($M108,$N108+$B$26,NOT($M108),0,TRUE,$M108)</f>
        <v>0</v>
      </c>
      <c r="O109" s="3" t="b" cm="1">
        <f t="array" ref="O109">_xlfn.IFS($M109,FALSE,AND($L109,NOT($M109),$R109&lt;$B$6,$I109&gt;0),TRUE,TRUE,FALSE)</f>
        <v>1</v>
      </c>
      <c r="P109" s="3" cm="1">
        <f t="array" ref="P109">_xlfn.IFS($P108&gt;=$C$7-$B$26,0,$O108,$P108+$B$26,TRUE,0)</f>
        <v>0.05</v>
      </c>
      <c r="Q109" s="3" t="b" cm="1">
        <f t="array" ref="Q109">_xlfn.IFS(AND($L109,NOT($M109),NOT($O109)),TRUE,$R109&gt;=$B$6,FALSE,AND($L109,NOT($M109),$O109,$P109=0),TRUE,TRUE,FALSE)</f>
        <v>0</v>
      </c>
      <c r="R109" s="3" cm="1">
        <f t="array" ref="R109">_xlfn.IFS(AND($Q108,$R108&lt;$B$6),$R108+1,AND(NOT($L108),$R108&gt;0),0,TRUE,$R108)</f>
        <v>1</v>
      </c>
      <c r="S109" s="1" cm="1">
        <f t="array" ref="S109">_xlfn.IFS(AND(Q108,I108&gt;$B$8),S108+$B$8,AND(Q108,I108&lt;=$B$8),S108+I108,TRUE,$S108)</f>
        <v>19</v>
      </c>
      <c r="T109" s="1">
        <f t="shared" si="5"/>
        <v>1710</v>
      </c>
      <c r="U109" s="17">
        <f t="shared" si="3"/>
        <v>967.92452830188688</v>
      </c>
      <c r="V109" s="47" cm="1">
        <f t="array" ref="V109">_xlfn.IFS($B$6=1,S109*$B$10,AND(R108=0,R109&gt;=1,I109&gt;=$B$6*$B$8-1),V108+$B$6*$B$10*$B$8,AND(R108=0,R109&gt;=1,I109&lt;$B$6*$B$8-1),V108+I108*$B$10,TRUE,V108)</f>
        <v>2100</v>
      </c>
      <c r="W109" s="17">
        <f t="shared" si="6"/>
        <v>1188.6792452830189</v>
      </c>
    </row>
    <row r="110" spans="7:23" x14ac:dyDescent="0.25">
      <c r="G110" s="15">
        <v>108</v>
      </c>
      <c r="H110" s="1">
        <f t="shared" si="4"/>
        <v>1.7833333333333332</v>
      </c>
      <c r="I110" s="15" cm="1">
        <f t="array" ref="I110">_xlfn.IFS(J109&gt;=$C$13-$B$26,MINA(I109+$B$13-S110+S109,$B$11),I109=$B$11,MINA(I109-S110+S109,$B$11),TRUE,MAXA(I109-S110+S109,0))</f>
        <v>4</v>
      </c>
      <c r="J110" s="1" cm="1">
        <f t="array" ref="J110">_xlfn.IFS(J109&gt;=$C$13-$B$26,0,I109&lt;$B$11,J109+$B$26,TRUE,0)</f>
        <v>0.24999999999999997</v>
      </c>
      <c r="K110" s="3" cm="1">
        <f t="array" ref="K110">_xlfn.IFS(AND(NOT($K109=0),$L109),0,NOT($L109),$K109+$B$26,TRUE,$K109)</f>
        <v>0</v>
      </c>
      <c r="L110" s="3" t="b" cm="1">
        <f t="array" ref="L110">_xlfn.IFS(AND($I110&gt;0,$K110&gt;=$C$5-$B$26),TRUE,$R110&gt;=$B$6,FALSE,$I110=0,FALSE,TRUE,$L109)</f>
        <v>1</v>
      </c>
      <c r="M110" s="3" t="b" cm="1">
        <f t="array" ref="M110">_xlfn.IFS($N110&gt;=$B$4-$B$26,FALSE,AND($I110&gt;0,$K110&gt;=$B$5-$B$26),TRUE,AND($L110,NOT($M109)),FALSE,$M109,TRUE,TRUE,FALSE)</f>
        <v>0</v>
      </c>
      <c r="N110" s="3" cm="1">
        <f t="array" ref="N110">_xlfn.IFS($M109,$N109+$B$26,NOT($M109),0,TRUE,$M109)</f>
        <v>0</v>
      </c>
      <c r="O110" s="3" t="b" cm="1">
        <f t="array" ref="O110">_xlfn.IFS($M110,FALSE,AND($L110,NOT($M110),$R110&lt;$B$6,$I110&gt;0),TRUE,TRUE,FALSE)</f>
        <v>1</v>
      </c>
      <c r="P110" s="3" cm="1">
        <f t="array" ref="P110">_xlfn.IFS($P109&gt;=$C$7-$B$26,0,$O109,$P109+$B$26,TRUE,0)</f>
        <v>6.6666666666666666E-2</v>
      </c>
      <c r="Q110" s="3" t="b" cm="1">
        <f t="array" ref="Q110">_xlfn.IFS(AND($L110,NOT($M110),NOT($O110)),TRUE,$R110&gt;=$B$6,FALSE,AND($L110,NOT($M110),$O110,$P110=0),TRUE,TRUE,FALSE)</f>
        <v>0</v>
      </c>
      <c r="R110" s="3" cm="1">
        <f t="array" ref="R110">_xlfn.IFS(AND($Q109,$R109&lt;$B$6),$R109+1,AND(NOT($L109),$R109&gt;0),0,TRUE,$R109)</f>
        <v>1</v>
      </c>
      <c r="S110" s="1" cm="1">
        <f t="array" ref="S110">_xlfn.IFS(AND(Q109,I109&gt;$B$8),S109+$B$8,AND(Q109,I109&lt;=$B$8),S109+I109,TRUE,$S109)</f>
        <v>19</v>
      </c>
      <c r="T110" s="1">
        <f t="shared" si="5"/>
        <v>1710</v>
      </c>
      <c r="U110" s="17">
        <f t="shared" si="3"/>
        <v>958.87850467289729</v>
      </c>
      <c r="V110" s="47" cm="1">
        <f t="array" ref="V110">_xlfn.IFS($B$6=1,S110*$B$10,AND(R109=0,R110&gt;=1,I110&gt;=$B$6*$B$8-1),V109+$B$6*$B$10*$B$8,AND(R109=0,R110&gt;=1,I110&lt;$B$6*$B$8-1),V109+I109*$B$10,TRUE,V109)</f>
        <v>2100</v>
      </c>
      <c r="W110" s="17">
        <f t="shared" si="6"/>
        <v>1177.570093457944</v>
      </c>
    </row>
    <row r="111" spans="7:23" x14ac:dyDescent="0.25">
      <c r="G111" s="15">
        <v>109</v>
      </c>
      <c r="H111" s="1">
        <f t="shared" si="4"/>
        <v>1.8</v>
      </c>
      <c r="I111" s="15" cm="1">
        <f t="array" ref="I111">_xlfn.IFS(J110&gt;=$C$13-$B$26,MINA(I110+$B$13-S111+S110,$B$11),I110=$B$11,MINA(I110-S111+S110,$B$11),TRUE,MAXA(I110-S111+S110,0))</f>
        <v>4</v>
      </c>
      <c r="J111" s="1" cm="1">
        <f t="array" ref="J111">_xlfn.IFS(J110&gt;=$C$13-$B$26,0,I110&lt;$B$11,J110+$B$26,TRUE,0)</f>
        <v>0.26666666666666666</v>
      </c>
      <c r="K111" s="3" cm="1">
        <f t="array" ref="K111">_xlfn.IFS(AND(NOT($K110=0),$L110),0,NOT($L110),$K110+$B$26,TRUE,$K110)</f>
        <v>0</v>
      </c>
      <c r="L111" s="3" t="b" cm="1">
        <f t="array" ref="L111">_xlfn.IFS(AND($I111&gt;0,$K111&gt;=$C$5-$B$26),TRUE,$R111&gt;=$B$6,FALSE,$I111=0,FALSE,TRUE,$L110)</f>
        <v>1</v>
      </c>
      <c r="M111" s="3" t="b" cm="1">
        <f t="array" ref="M111">_xlfn.IFS($N111&gt;=$B$4-$B$26,FALSE,AND($I111&gt;0,$K111&gt;=$B$5-$B$26),TRUE,AND($L111,NOT($M110)),FALSE,$M110,TRUE,TRUE,FALSE)</f>
        <v>0</v>
      </c>
      <c r="N111" s="3" cm="1">
        <f t="array" ref="N111">_xlfn.IFS($M110,$N110+$B$26,NOT($M110),0,TRUE,$M110)</f>
        <v>0</v>
      </c>
      <c r="O111" s="3" t="b" cm="1">
        <f t="array" ref="O111">_xlfn.IFS($M111,FALSE,AND($L111,NOT($M111),$R111&lt;$B$6,$I111&gt;0),TRUE,TRUE,FALSE)</f>
        <v>1</v>
      </c>
      <c r="P111" s="3" cm="1">
        <f t="array" ref="P111">_xlfn.IFS($P110&gt;=$C$7-$B$26,0,$O110,$P110+$B$26,TRUE,0)</f>
        <v>8.3333333333333329E-2</v>
      </c>
      <c r="Q111" s="3" t="b" cm="1">
        <f t="array" ref="Q111">_xlfn.IFS(AND($L111,NOT($M111),NOT($O111)),TRUE,$R111&gt;=$B$6,FALSE,AND($L111,NOT($M111),$O111,$P111=0),TRUE,TRUE,FALSE)</f>
        <v>0</v>
      </c>
      <c r="R111" s="3" cm="1">
        <f t="array" ref="R111">_xlfn.IFS(AND($Q110,$R110&lt;$B$6),$R110+1,AND(NOT($L110),$R110&gt;0),0,TRUE,$R110)</f>
        <v>1</v>
      </c>
      <c r="S111" s="1" cm="1">
        <f t="array" ref="S111">_xlfn.IFS(AND(Q110,I110&gt;$B$8),S110+$B$8,AND(Q110,I110&lt;=$B$8),S110+I110,TRUE,$S110)</f>
        <v>19</v>
      </c>
      <c r="T111" s="1">
        <f t="shared" si="5"/>
        <v>1710</v>
      </c>
      <c r="U111" s="17">
        <f t="shared" si="3"/>
        <v>950</v>
      </c>
      <c r="V111" s="47" cm="1">
        <f t="array" ref="V111">_xlfn.IFS($B$6=1,S111*$B$10,AND(R110=0,R111&gt;=1,I111&gt;=$B$6*$B$8-1),V110+$B$6*$B$10*$B$8,AND(R110=0,R111&gt;=1,I111&lt;$B$6*$B$8-1),V110+I110*$B$10,TRUE,V110)</f>
        <v>2100</v>
      </c>
      <c r="W111" s="17">
        <f t="shared" si="6"/>
        <v>1166.6666666666667</v>
      </c>
    </row>
    <row r="112" spans="7:23" x14ac:dyDescent="0.25">
      <c r="G112" s="15">
        <v>110</v>
      </c>
      <c r="H112" s="1">
        <f t="shared" si="4"/>
        <v>1.8166666666666667</v>
      </c>
      <c r="I112" s="15" cm="1">
        <f t="array" ref="I112">_xlfn.IFS(J111&gt;=$C$13-$B$26,MINA(I111+$B$13-S112+S111,$B$11),I111=$B$11,MINA(I111-S112+S111,$B$11),TRUE,MAXA(I111-S112+S111,0))</f>
        <v>4</v>
      </c>
      <c r="J112" s="1" cm="1">
        <f t="array" ref="J112">_xlfn.IFS(J111&gt;=$C$13-$B$26,0,I111&lt;$B$11,J111+$B$26,TRUE,0)</f>
        <v>0.28333333333333333</v>
      </c>
      <c r="K112" s="3" cm="1">
        <f t="array" ref="K112">_xlfn.IFS(AND(NOT($K111=0),$L111),0,NOT($L111),$K111+$B$26,TRUE,$K111)</f>
        <v>0</v>
      </c>
      <c r="L112" s="3" t="b" cm="1">
        <f t="array" ref="L112">_xlfn.IFS(AND($I112&gt;0,$K112&gt;=$C$5-$B$26),TRUE,$R112&gt;=$B$6,FALSE,$I112=0,FALSE,TRUE,$L111)</f>
        <v>1</v>
      </c>
      <c r="M112" s="3" t="b" cm="1">
        <f t="array" ref="M112">_xlfn.IFS($N112&gt;=$B$4-$B$26,FALSE,AND($I112&gt;0,$K112&gt;=$B$5-$B$26),TRUE,AND($L112,NOT($M111)),FALSE,$M111,TRUE,TRUE,FALSE)</f>
        <v>0</v>
      </c>
      <c r="N112" s="3" cm="1">
        <f t="array" ref="N112">_xlfn.IFS($M111,$N111+$B$26,NOT($M111),0,TRUE,$M111)</f>
        <v>0</v>
      </c>
      <c r="O112" s="3" t="b" cm="1">
        <f t="array" ref="O112">_xlfn.IFS($M112,FALSE,AND($L112,NOT($M112),$R112&lt;$B$6,$I112&gt;0),TRUE,TRUE,FALSE)</f>
        <v>1</v>
      </c>
      <c r="P112" s="3" cm="1">
        <f t="array" ref="P112">_xlfn.IFS($P111&gt;=$C$7-$B$26,0,$O111,$P111+$B$26,TRUE,0)</f>
        <v>0</v>
      </c>
      <c r="Q112" s="3" t="b" cm="1">
        <f t="array" ref="Q112">_xlfn.IFS(AND($L112,NOT($M112),NOT($O112)),TRUE,$R112&gt;=$B$6,FALSE,AND($L112,NOT($M112),$O112,$P112=0),TRUE,TRUE,FALSE)</f>
        <v>1</v>
      </c>
      <c r="R112" s="3" cm="1">
        <f t="array" ref="R112">_xlfn.IFS(AND($Q111,$R111&lt;$B$6),$R111+1,AND(NOT($L111),$R111&gt;0),0,TRUE,$R111)</f>
        <v>1</v>
      </c>
      <c r="S112" s="1" cm="1">
        <f t="array" ref="S112">_xlfn.IFS(AND(Q111,I111&gt;$B$8),S111+$B$8,AND(Q111,I111&lt;=$B$8),S111+I111,TRUE,$S111)</f>
        <v>19</v>
      </c>
      <c r="T112" s="1">
        <f t="shared" si="5"/>
        <v>1710</v>
      </c>
      <c r="U112" s="17">
        <f t="shared" si="3"/>
        <v>941.28440366972472</v>
      </c>
      <c r="V112" s="47" cm="1">
        <f t="array" ref="V112">_xlfn.IFS($B$6=1,S112*$B$10,AND(R111=0,R112&gt;=1,I112&gt;=$B$6*$B$8-1),V111+$B$6*$B$10*$B$8,AND(R111=0,R112&gt;=1,I112&lt;$B$6*$B$8-1),V111+I111*$B$10,TRUE,V111)</f>
        <v>2100</v>
      </c>
      <c r="W112" s="17">
        <f t="shared" si="6"/>
        <v>1155.9633027522937</v>
      </c>
    </row>
    <row r="113" spans="7:23" x14ac:dyDescent="0.25">
      <c r="G113" s="15">
        <v>111</v>
      </c>
      <c r="H113" s="1">
        <f t="shared" si="4"/>
        <v>1.8333333333333333</v>
      </c>
      <c r="I113" s="15" cm="1">
        <f t="array" ref="I113">_xlfn.IFS(J112&gt;=$C$13-$B$26,MINA(I112+$B$13-S113+S112,$B$11),I112=$B$11,MINA(I112-S113+S112,$B$11),TRUE,MAXA(I112-S113+S112,0))</f>
        <v>3</v>
      </c>
      <c r="J113" s="1" cm="1">
        <f t="array" ref="J113">_xlfn.IFS(J112&gt;=$C$13-$B$26,0,I112&lt;$B$11,J112+$B$26,TRUE,0)</f>
        <v>0.3</v>
      </c>
      <c r="K113" s="3" cm="1">
        <f t="array" ref="K113">_xlfn.IFS(AND(NOT($K112=0),$L112),0,NOT($L112),$K112+$B$26,TRUE,$K112)</f>
        <v>0</v>
      </c>
      <c r="L113" s="3" t="b" cm="1">
        <f t="array" ref="L113">_xlfn.IFS(AND($I113&gt;0,$K113&gt;=$C$5-$B$26),TRUE,$R113&gt;=$B$6,FALSE,$I113=0,FALSE,TRUE,$L112)</f>
        <v>1</v>
      </c>
      <c r="M113" s="3" t="b" cm="1">
        <f t="array" ref="M113">_xlfn.IFS($N113&gt;=$B$4-$B$26,FALSE,AND($I113&gt;0,$K113&gt;=$B$5-$B$26),TRUE,AND($L113,NOT($M112)),FALSE,$M112,TRUE,TRUE,FALSE)</f>
        <v>0</v>
      </c>
      <c r="N113" s="3" cm="1">
        <f t="array" ref="N113">_xlfn.IFS($M112,$N112+$B$26,NOT($M112),0,TRUE,$M112)</f>
        <v>0</v>
      </c>
      <c r="O113" s="3" t="b" cm="1">
        <f t="array" ref="O113">_xlfn.IFS($M113,FALSE,AND($L113,NOT($M113),$R113&lt;$B$6,$I113&gt;0),TRUE,TRUE,FALSE)</f>
        <v>1</v>
      </c>
      <c r="P113" s="3" cm="1">
        <f t="array" ref="P113">_xlfn.IFS($P112&gt;=$C$7-$B$26,0,$O112,$P112+$B$26,TRUE,0)</f>
        <v>1.6666666666666666E-2</v>
      </c>
      <c r="Q113" s="3" t="b" cm="1">
        <f t="array" ref="Q113">_xlfn.IFS(AND($L113,NOT($M113),NOT($O113)),TRUE,$R113&gt;=$B$6,FALSE,AND($L113,NOT($M113),$O113,$P113=0),TRUE,TRUE,FALSE)</f>
        <v>0</v>
      </c>
      <c r="R113" s="3" cm="1">
        <f t="array" ref="R113">_xlfn.IFS(AND($Q112,$R112&lt;$B$6),$R112+1,AND(NOT($L112),$R112&gt;0),0,TRUE,$R112)</f>
        <v>2</v>
      </c>
      <c r="S113" s="1" cm="1">
        <f t="array" ref="S113">_xlfn.IFS(AND(Q112,I112&gt;$B$8),S112+$B$8,AND(Q112,I112&lt;=$B$8),S112+I112,TRUE,$S112)</f>
        <v>20</v>
      </c>
      <c r="T113" s="1">
        <f t="shared" si="5"/>
        <v>1800</v>
      </c>
      <c r="U113" s="17">
        <f t="shared" si="3"/>
        <v>981.81818181818187</v>
      </c>
      <c r="V113" s="47" cm="1">
        <f t="array" ref="V113">_xlfn.IFS($B$6=1,S113*$B$10,AND(R112=0,R113&gt;=1,I113&gt;=$B$6*$B$8-1),V112+$B$6*$B$10*$B$8,AND(R112=0,R113&gt;=1,I113&lt;$B$6*$B$8-1),V112+I112*$B$10,TRUE,V112)</f>
        <v>2100</v>
      </c>
      <c r="W113" s="17">
        <f t="shared" si="6"/>
        <v>1145.4545454545455</v>
      </c>
    </row>
    <row r="114" spans="7:23" x14ac:dyDescent="0.25">
      <c r="G114" s="15">
        <v>112</v>
      </c>
      <c r="H114" s="1">
        <f t="shared" si="4"/>
        <v>1.8499999999999999</v>
      </c>
      <c r="I114" s="15" cm="1">
        <f t="array" ref="I114">_xlfn.IFS(J113&gt;=$C$13-$B$26,MINA(I113+$B$13-S114+S113,$B$11),I113=$B$11,MINA(I113-S114+S113,$B$11),TRUE,MAXA(I113-S114+S113,0))</f>
        <v>3</v>
      </c>
      <c r="J114" s="1" cm="1">
        <f t="array" ref="J114">_xlfn.IFS(J113&gt;=$C$13-$B$26,0,I113&lt;$B$11,J113+$B$26,TRUE,0)</f>
        <v>0.31666666666666665</v>
      </c>
      <c r="K114" s="3" cm="1">
        <f t="array" ref="K114">_xlfn.IFS(AND(NOT($K113=0),$L113),0,NOT($L113),$K113+$B$26,TRUE,$K113)</f>
        <v>0</v>
      </c>
      <c r="L114" s="3" t="b" cm="1">
        <f t="array" ref="L114">_xlfn.IFS(AND($I114&gt;0,$K114&gt;=$C$5-$B$26),TRUE,$R114&gt;=$B$6,FALSE,$I114=0,FALSE,TRUE,$L113)</f>
        <v>1</v>
      </c>
      <c r="M114" s="3" t="b" cm="1">
        <f t="array" ref="M114">_xlfn.IFS($N114&gt;=$B$4-$B$26,FALSE,AND($I114&gt;0,$K114&gt;=$B$5-$B$26),TRUE,AND($L114,NOT($M113)),FALSE,$M113,TRUE,TRUE,FALSE)</f>
        <v>0</v>
      </c>
      <c r="N114" s="3" cm="1">
        <f t="array" ref="N114">_xlfn.IFS($M113,$N113+$B$26,NOT($M113),0,TRUE,$M113)</f>
        <v>0</v>
      </c>
      <c r="O114" s="3" t="b" cm="1">
        <f t="array" ref="O114">_xlfn.IFS($M114,FALSE,AND($L114,NOT($M114),$R114&lt;$B$6,$I114&gt;0),TRUE,TRUE,FALSE)</f>
        <v>1</v>
      </c>
      <c r="P114" s="3" cm="1">
        <f t="array" ref="P114">_xlfn.IFS($P113&gt;=$C$7-$B$26,0,$O113,$P113+$B$26,TRUE,0)</f>
        <v>3.3333333333333333E-2</v>
      </c>
      <c r="Q114" s="3" t="b" cm="1">
        <f t="array" ref="Q114">_xlfn.IFS(AND($L114,NOT($M114),NOT($O114)),TRUE,$R114&gt;=$B$6,FALSE,AND($L114,NOT($M114),$O114,$P114=0),TRUE,TRUE,FALSE)</f>
        <v>0</v>
      </c>
      <c r="R114" s="3" cm="1">
        <f t="array" ref="R114">_xlfn.IFS(AND($Q113,$R113&lt;$B$6),$R113+1,AND(NOT($L113),$R113&gt;0),0,TRUE,$R113)</f>
        <v>2</v>
      </c>
      <c r="S114" s="1" cm="1">
        <f t="array" ref="S114">_xlfn.IFS(AND(Q113,I113&gt;$B$8),S113+$B$8,AND(Q113,I113&lt;=$B$8),S113+I113,TRUE,$S113)</f>
        <v>20</v>
      </c>
      <c r="T114" s="1">
        <f t="shared" si="5"/>
        <v>1800</v>
      </c>
      <c r="U114" s="17">
        <f t="shared" si="3"/>
        <v>972.97297297297303</v>
      </c>
      <c r="V114" s="47" cm="1">
        <f t="array" ref="V114">_xlfn.IFS($B$6=1,S114*$B$10,AND(R113=0,R114&gt;=1,I114&gt;=$B$6*$B$8-1),V113+$B$6*$B$10*$B$8,AND(R113=0,R114&gt;=1,I114&lt;$B$6*$B$8-1),V113+I113*$B$10,TRUE,V113)</f>
        <v>2100</v>
      </c>
      <c r="W114" s="17">
        <f t="shared" si="6"/>
        <v>1135.1351351351352</v>
      </c>
    </row>
    <row r="115" spans="7:23" x14ac:dyDescent="0.25">
      <c r="G115" s="15">
        <v>113</v>
      </c>
      <c r="H115" s="1">
        <f t="shared" si="4"/>
        <v>1.8666666666666667</v>
      </c>
      <c r="I115" s="15" cm="1">
        <f t="array" ref="I115">_xlfn.IFS(J114&gt;=$C$13-$B$26,MINA(I114+$B$13-S115+S114,$B$11),I114=$B$11,MINA(I114-S115+S114,$B$11),TRUE,MAXA(I114-S115+S114,0))</f>
        <v>3</v>
      </c>
      <c r="J115" s="1" cm="1">
        <f t="array" ref="J115">_xlfn.IFS(J114&gt;=$C$13-$B$26,0,I114&lt;$B$11,J114+$B$26,TRUE,0)</f>
        <v>0.33333333333333331</v>
      </c>
      <c r="K115" s="3" cm="1">
        <f t="array" ref="K115">_xlfn.IFS(AND(NOT($K114=0),$L114),0,NOT($L114),$K114+$B$26,TRUE,$K114)</f>
        <v>0</v>
      </c>
      <c r="L115" s="3" t="b" cm="1">
        <f t="array" ref="L115">_xlfn.IFS(AND($I115&gt;0,$K115&gt;=$C$5-$B$26),TRUE,$R115&gt;=$B$6,FALSE,$I115=0,FALSE,TRUE,$L114)</f>
        <v>1</v>
      </c>
      <c r="M115" s="3" t="b" cm="1">
        <f t="array" ref="M115">_xlfn.IFS($N115&gt;=$B$4-$B$26,FALSE,AND($I115&gt;0,$K115&gt;=$B$5-$B$26),TRUE,AND($L115,NOT($M114)),FALSE,$M114,TRUE,TRUE,FALSE)</f>
        <v>0</v>
      </c>
      <c r="N115" s="3" cm="1">
        <f t="array" ref="N115">_xlfn.IFS($M114,$N114+$B$26,NOT($M114),0,TRUE,$M114)</f>
        <v>0</v>
      </c>
      <c r="O115" s="3" t="b" cm="1">
        <f t="array" ref="O115">_xlfn.IFS($M115,FALSE,AND($L115,NOT($M115),$R115&lt;$B$6,$I115&gt;0),TRUE,TRUE,FALSE)</f>
        <v>1</v>
      </c>
      <c r="P115" s="3" cm="1">
        <f t="array" ref="P115">_xlfn.IFS($P114&gt;=$C$7-$B$26,0,$O114,$P114+$B$26,TRUE,0)</f>
        <v>0.05</v>
      </c>
      <c r="Q115" s="3" t="b" cm="1">
        <f t="array" ref="Q115">_xlfn.IFS(AND($L115,NOT($M115),NOT($O115)),TRUE,$R115&gt;=$B$6,FALSE,AND($L115,NOT($M115),$O115,$P115=0),TRUE,TRUE,FALSE)</f>
        <v>0</v>
      </c>
      <c r="R115" s="3" cm="1">
        <f t="array" ref="R115">_xlfn.IFS(AND($Q114,$R114&lt;$B$6),$R114+1,AND(NOT($L114),$R114&gt;0),0,TRUE,$R114)</f>
        <v>2</v>
      </c>
      <c r="S115" s="1" cm="1">
        <f t="array" ref="S115">_xlfn.IFS(AND(Q114,I114&gt;$B$8),S114+$B$8,AND(Q114,I114&lt;=$B$8),S114+I114,TRUE,$S114)</f>
        <v>20</v>
      </c>
      <c r="T115" s="1">
        <f t="shared" si="5"/>
        <v>1800</v>
      </c>
      <c r="U115" s="17">
        <f t="shared" si="3"/>
        <v>964.28571428571422</v>
      </c>
      <c r="V115" s="47" cm="1">
        <f t="array" ref="V115">_xlfn.IFS($B$6=1,S115*$B$10,AND(R114=0,R115&gt;=1,I115&gt;=$B$6*$B$8-1),V114+$B$6*$B$10*$B$8,AND(R114=0,R115&gt;=1,I115&lt;$B$6*$B$8-1),V114+I114*$B$10,TRUE,V114)</f>
        <v>2100</v>
      </c>
      <c r="W115" s="17">
        <f t="shared" si="6"/>
        <v>1125</v>
      </c>
    </row>
    <row r="116" spans="7:23" x14ac:dyDescent="0.25">
      <c r="G116" s="15">
        <v>114</v>
      </c>
      <c r="H116" s="1">
        <f t="shared" si="4"/>
        <v>1.8833333333333333</v>
      </c>
      <c r="I116" s="15" cm="1">
        <f t="array" ref="I116">_xlfn.IFS(J115&gt;=$C$13-$B$26,MINA(I115+$B$13-S116+S115,$B$11),I115=$B$11,MINA(I115-S116+S115,$B$11),TRUE,MAXA(I115-S116+S115,0))</f>
        <v>3</v>
      </c>
      <c r="J116" s="1" cm="1">
        <f t="array" ref="J116">_xlfn.IFS(J115&gt;=$C$13-$B$26,0,I115&lt;$B$11,J115+$B$26,TRUE,0)</f>
        <v>0.35</v>
      </c>
      <c r="K116" s="3" cm="1">
        <f t="array" ref="K116">_xlfn.IFS(AND(NOT($K115=0),$L115),0,NOT($L115),$K115+$B$26,TRUE,$K115)</f>
        <v>0</v>
      </c>
      <c r="L116" s="3" t="b" cm="1">
        <f t="array" ref="L116">_xlfn.IFS(AND($I116&gt;0,$K116&gt;=$C$5-$B$26),TRUE,$R116&gt;=$B$6,FALSE,$I116=0,FALSE,TRUE,$L115)</f>
        <v>1</v>
      </c>
      <c r="M116" s="3" t="b" cm="1">
        <f t="array" ref="M116">_xlfn.IFS($N116&gt;=$B$4-$B$26,FALSE,AND($I116&gt;0,$K116&gt;=$B$5-$B$26),TRUE,AND($L116,NOT($M115)),FALSE,$M115,TRUE,TRUE,FALSE)</f>
        <v>0</v>
      </c>
      <c r="N116" s="3" cm="1">
        <f t="array" ref="N116">_xlfn.IFS($M115,$N115+$B$26,NOT($M115),0,TRUE,$M115)</f>
        <v>0</v>
      </c>
      <c r="O116" s="3" t="b" cm="1">
        <f t="array" ref="O116">_xlfn.IFS($M116,FALSE,AND($L116,NOT($M116),$R116&lt;$B$6,$I116&gt;0),TRUE,TRUE,FALSE)</f>
        <v>1</v>
      </c>
      <c r="P116" s="3" cm="1">
        <f t="array" ref="P116">_xlfn.IFS($P115&gt;=$C$7-$B$26,0,$O115,$P115+$B$26,TRUE,0)</f>
        <v>6.6666666666666666E-2</v>
      </c>
      <c r="Q116" s="3" t="b" cm="1">
        <f t="array" ref="Q116">_xlfn.IFS(AND($L116,NOT($M116),NOT($O116)),TRUE,$R116&gt;=$B$6,FALSE,AND($L116,NOT($M116),$O116,$P116=0),TRUE,TRUE,FALSE)</f>
        <v>0</v>
      </c>
      <c r="R116" s="3" cm="1">
        <f t="array" ref="R116">_xlfn.IFS(AND($Q115,$R115&lt;$B$6),$R115+1,AND(NOT($L115),$R115&gt;0),0,TRUE,$R115)</f>
        <v>2</v>
      </c>
      <c r="S116" s="1" cm="1">
        <f t="array" ref="S116">_xlfn.IFS(AND(Q115,I115&gt;$B$8),S115+$B$8,AND(Q115,I115&lt;=$B$8),S115+I115,TRUE,$S115)</f>
        <v>20</v>
      </c>
      <c r="T116" s="1">
        <f t="shared" si="5"/>
        <v>1800</v>
      </c>
      <c r="U116" s="17">
        <f t="shared" si="3"/>
        <v>955.75221238938059</v>
      </c>
      <c r="V116" s="47" cm="1">
        <f t="array" ref="V116">_xlfn.IFS($B$6=1,S116*$B$10,AND(R115=0,R116&gt;=1,I116&gt;=$B$6*$B$8-1),V115+$B$6*$B$10*$B$8,AND(R115=0,R116&gt;=1,I116&lt;$B$6*$B$8-1),V115+I115*$B$10,TRUE,V115)</f>
        <v>2100</v>
      </c>
      <c r="W116" s="17">
        <f t="shared" si="6"/>
        <v>1115.0442477876106</v>
      </c>
    </row>
    <row r="117" spans="7:23" x14ac:dyDescent="0.25">
      <c r="G117" s="15">
        <v>115</v>
      </c>
      <c r="H117" s="1">
        <f t="shared" si="4"/>
        <v>1.9</v>
      </c>
      <c r="I117" s="15" cm="1">
        <f t="array" ref="I117">_xlfn.IFS(J116&gt;=$C$13-$B$26,MINA(I116+$B$13-S117+S116,$B$11),I116=$B$11,MINA(I116-S117+S116,$B$11),TRUE,MAXA(I116-S117+S116,0))</f>
        <v>3</v>
      </c>
      <c r="J117" s="1" cm="1">
        <f t="array" ref="J117">_xlfn.IFS(J116&gt;=$C$13-$B$26,0,I116&lt;$B$11,J116+$B$26,TRUE,0)</f>
        <v>0.36666666666666664</v>
      </c>
      <c r="K117" s="3" cm="1">
        <f t="array" ref="K117">_xlfn.IFS(AND(NOT($K116=0),$L116),0,NOT($L116),$K116+$B$26,TRUE,$K116)</f>
        <v>0</v>
      </c>
      <c r="L117" s="3" t="b" cm="1">
        <f t="array" ref="L117">_xlfn.IFS(AND($I117&gt;0,$K117&gt;=$C$5-$B$26),TRUE,$R117&gt;=$B$6,FALSE,$I117=0,FALSE,TRUE,$L116)</f>
        <v>1</v>
      </c>
      <c r="M117" s="3" t="b" cm="1">
        <f t="array" ref="M117">_xlfn.IFS($N117&gt;=$B$4-$B$26,FALSE,AND($I117&gt;0,$K117&gt;=$B$5-$B$26),TRUE,AND($L117,NOT($M116)),FALSE,$M116,TRUE,TRUE,FALSE)</f>
        <v>0</v>
      </c>
      <c r="N117" s="3" cm="1">
        <f t="array" ref="N117">_xlfn.IFS($M116,$N116+$B$26,NOT($M116),0,TRUE,$M116)</f>
        <v>0</v>
      </c>
      <c r="O117" s="3" t="b" cm="1">
        <f t="array" ref="O117">_xlfn.IFS($M117,FALSE,AND($L117,NOT($M117),$R117&lt;$B$6,$I117&gt;0),TRUE,TRUE,FALSE)</f>
        <v>1</v>
      </c>
      <c r="P117" s="3" cm="1">
        <f t="array" ref="P117">_xlfn.IFS($P116&gt;=$C$7-$B$26,0,$O116,$P116+$B$26,TRUE,0)</f>
        <v>8.3333333333333329E-2</v>
      </c>
      <c r="Q117" s="3" t="b" cm="1">
        <f t="array" ref="Q117">_xlfn.IFS(AND($L117,NOT($M117),NOT($O117)),TRUE,$R117&gt;=$B$6,FALSE,AND($L117,NOT($M117),$O117,$P117=0),TRUE,TRUE,FALSE)</f>
        <v>0</v>
      </c>
      <c r="R117" s="3" cm="1">
        <f t="array" ref="R117">_xlfn.IFS(AND($Q116,$R116&lt;$B$6),$R116+1,AND(NOT($L116),$R116&gt;0),0,TRUE,$R116)</f>
        <v>2</v>
      </c>
      <c r="S117" s="1" cm="1">
        <f t="array" ref="S117">_xlfn.IFS(AND(Q116,I116&gt;$B$8),S116+$B$8,AND(Q116,I116&lt;=$B$8),S116+I116,TRUE,$S116)</f>
        <v>20</v>
      </c>
      <c r="T117" s="1">
        <f t="shared" si="5"/>
        <v>1800</v>
      </c>
      <c r="U117" s="17">
        <f t="shared" si="3"/>
        <v>947.36842105263167</v>
      </c>
      <c r="V117" s="47" cm="1">
        <f t="array" ref="V117">_xlfn.IFS($B$6=1,S117*$B$10,AND(R116=0,R117&gt;=1,I117&gt;=$B$6*$B$8-1),V116+$B$6*$B$10*$B$8,AND(R116=0,R117&gt;=1,I117&lt;$B$6*$B$8-1),V116+I116*$B$10,TRUE,V116)</f>
        <v>2100</v>
      </c>
      <c r="W117" s="17">
        <f t="shared" si="6"/>
        <v>1105.2631578947369</v>
      </c>
    </row>
    <row r="118" spans="7:23" x14ac:dyDescent="0.25">
      <c r="G118" s="15">
        <v>116</v>
      </c>
      <c r="H118" s="1">
        <f t="shared" si="4"/>
        <v>1.9166666666666667</v>
      </c>
      <c r="I118" s="15" cm="1">
        <f t="array" ref="I118">_xlfn.IFS(J117&gt;=$C$13-$B$26,MINA(I117+$B$13-S118+S117,$B$11),I117=$B$11,MINA(I117-S118+S117,$B$11),TRUE,MAXA(I117-S118+S117,0))</f>
        <v>3</v>
      </c>
      <c r="J118" s="1" cm="1">
        <f t="array" ref="J118">_xlfn.IFS(J117&gt;=$C$13-$B$26,0,I117&lt;$B$11,J117+$B$26,TRUE,0)</f>
        <v>0.3833333333333333</v>
      </c>
      <c r="K118" s="3" cm="1">
        <f t="array" ref="K118">_xlfn.IFS(AND(NOT($K117=0),$L117),0,NOT($L117),$K117+$B$26,TRUE,$K117)</f>
        <v>0</v>
      </c>
      <c r="L118" s="3" t="b" cm="1">
        <f t="array" ref="L118">_xlfn.IFS(AND($I118&gt;0,$K118&gt;=$C$5-$B$26),TRUE,$R118&gt;=$B$6,FALSE,$I118=0,FALSE,TRUE,$L117)</f>
        <v>1</v>
      </c>
      <c r="M118" s="3" t="b" cm="1">
        <f t="array" ref="M118">_xlfn.IFS($N118&gt;=$B$4-$B$26,FALSE,AND($I118&gt;0,$K118&gt;=$B$5-$B$26),TRUE,AND($L118,NOT($M117)),FALSE,$M117,TRUE,TRUE,FALSE)</f>
        <v>0</v>
      </c>
      <c r="N118" s="3" cm="1">
        <f t="array" ref="N118">_xlfn.IFS($M117,$N117+$B$26,NOT($M117),0,TRUE,$M117)</f>
        <v>0</v>
      </c>
      <c r="O118" s="3" t="b" cm="1">
        <f t="array" ref="O118">_xlfn.IFS($M118,FALSE,AND($L118,NOT($M118),$R118&lt;$B$6,$I118&gt;0),TRUE,TRUE,FALSE)</f>
        <v>1</v>
      </c>
      <c r="P118" s="3" cm="1">
        <f t="array" ref="P118">_xlfn.IFS($P117&gt;=$C$7-$B$26,0,$O117,$P117+$B$26,TRUE,0)</f>
        <v>0</v>
      </c>
      <c r="Q118" s="3" t="b" cm="1">
        <f t="array" ref="Q118">_xlfn.IFS(AND($L118,NOT($M118),NOT($O118)),TRUE,$R118&gt;=$B$6,FALSE,AND($L118,NOT($M118),$O118,$P118=0),TRUE,TRUE,FALSE)</f>
        <v>1</v>
      </c>
      <c r="R118" s="3" cm="1">
        <f t="array" ref="R118">_xlfn.IFS(AND($Q117,$R117&lt;$B$6),$R117+1,AND(NOT($L117),$R117&gt;0),0,TRUE,$R117)</f>
        <v>2</v>
      </c>
      <c r="S118" s="1" cm="1">
        <f t="array" ref="S118">_xlfn.IFS(AND(Q117,I117&gt;$B$8),S117+$B$8,AND(Q117,I117&lt;=$B$8),S117+I117,TRUE,$S117)</f>
        <v>20</v>
      </c>
      <c r="T118" s="1">
        <f t="shared" si="5"/>
        <v>1800</v>
      </c>
      <c r="U118" s="17">
        <f t="shared" si="3"/>
        <v>939.13043478260863</v>
      </c>
      <c r="V118" s="47" cm="1">
        <f t="array" ref="V118">_xlfn.IFS($B$6=1,S118*$B$10,AND(R117=0,R118&gt;=1,I118&gt;=$B$6*$B$8-1),V117+$B$6*$B$10*$B$8,AND(R117=0,R118&gt;=1,I118&lt;$B$6*$B$8-1),V117+I117*$B$10,TRUE,V117)</f>
        <v>2100</v>
      </c>
      <c r="W118" s="17">
        <f t="shared" si="6"/>
        <v>1095.6521739130435</v>
      </c>
    </row>
    <row r="119" spans="7:23" x14ac:dyDescent="0.25">
      <c r="G119" s="15">
        <v>117</v>
      </c>
      <c r="H119" s="1">
        <f t="shared" si="4"/>
        <v>1.9333333333333333</v>
      </c>
      <c r="I119" s="15" cm="1">
        <f t="array" ref="I119">_xlfn.IFS(J118&gt;=$C$13-$B$26,MINA(I118+$B$13-S119+S118,$B$11),I118=$B$11,MINA(I118-S119+S118,$B$11),TRUE,MAXA(I118-S119+S118,0))</f>
        <v>2</v>
      </c>
      <c r="J119" s="1" cm="1">
        <f t="array" ref="J119">_xlfn.IFS(J118&gt;=$C$13-$B$26,0,I118&lt;$B$11,J118+$B$26,TRUE,0)</f>
        <v>0.39999999999999997</v>
      </c>
      <c r="K119" s="3" cm="1">
        <f t="array" ref="K119">_xlfn.IFS(AND(NOT($K118=0),$L118),0,NOT($L118),$K118+$B$26,TRUE,$K118)</f>
        <v>0</v>
      </c>
      <c r="L119" s="3" t="b" cm="1">
        <f t="array" ref="L119">_xlfn.IFS(AND($I119&gt;0,$K119&gt;=$C$5-$B$26),TRUE,$R119&gt;=$B$6,FALSE,$I119=0,FALSE,TRUE,$L118)</f>
        <v>0</v>
      </c>
      <c r="M119" s="3" t="b" cm="1">
        <f t="array" ref="M119">_xlfn.IFS($N119&gt;=$B$4-$B$26,FALSE,AND($I119&gt;0,$K119&gt;=$B$5-$B$26),TRUE,AND($L119,NOT($M118)),FALSE,$M118,TRUE,TRUE,FALSE)</f>
        <v>0</v>
      </c>
      <c r="N119" s="3" cm="1">
        <f t="array" ref="N119">_xlfn.IFS($M118,$N118+$B$26,NOT($M118),0,TRUE,$M118)</f>
        <v>0</v>
      </c>
      <c r="O119" s="3" t="b" cm="1">
        <f t="array" ref="O119">_xlfn.IFS($M119,FALSE,AND($L119,NOT($M119),$R119&lt;$B$6,$I119&gt;0),TRUE,TRUE,FALSE)</f>
        <v>0</v>
      </c>
      <c r="P119" s="3" cm="1">
        <f t="array" ref="P119">_xlfn.IFS($P118&gt;=$C$7-$B$26,0,$O118,$P118+$B$26,TRUE,0)</f>
        <v>1.6666666666666666E-2</v>
      </c>
      <c r="Q119" s="3" t="b" cm="1">
        <f t="array" ref="Q119">_xlfn.IFS(AND($L119,NOT($M119),NOT($O119)),TRUE,$R119&gt;=$B$6,FALSE,AND($L119,NOT($M119),$O119,$P119=0),TRUE,TRUE,FALSE)</f>
        <v>0</v>
      </c>
      <c r="R119" s="3" cm="1">
        <f t="array" ref="R119">_xlfn.IFS(AND($Q118,$R118&lt;$B$6),$R118+1,AND(NOT($L118),$R118&gt;0),0,TRUE,$R118)</f>
        <v>3</v>
      </c>
      <c r="S119" s="1" cm="1">
        <f t="array" ref="S119">_xlfn.IFS(AND(Q118,I118&gt;$B$8),S118+$B$8,AND(Q118,I118&lt;=$B$8),S118+I118,TRUE,$S118)</f>
        <v>21</v>
      </c>
      <c r="T119" s="1">
        <f t="shared" si="5"/>
        <v>1890</v>
      </c>
      <c r="U119" s="17">
        <f t="shared" si="3"/>
        <v>977.58620689655174</v>
      </c>
      <c r="V119" s="47" cm="1">
        <f t="array" ref="V119">_xlfn.IFS($B$6=1,S119*$B$10,AND(R118=0,R119&gt;=1,I119&gt;=$B$6*$B$8-1),V118+$B$6*$B$10*$B$8,AND(R118=0,R119&gt;=1,I119&lt;$B$6*$B$8-1),V118+I118*$B$10,TRUE,V118)</f>
        <v>2100</v>
      </c>
      <c r="W119" s="17">
        <f t="shared" si="6"/>
        <v>1086.2068965517242</v>
      </c>
    </row>
    <row r="120" spans="7:23" x14ac:dyDescent="0.25">
      <c r="G120" s="15">
        <v>118</v>
      </c>
      <c r="H120" s="1">
        <f t="shared" si="4"/>
        <v>1.95</v>
      </c>
      <c r="I120" s="15" cm="1">
        <f t="array" ref="I120">_xlfn.IFS(J119&gt;=$C$13-$B$26,MINA(I119+$B$13-S120+S119,$B$11),I119=$B$11,MINA(I119-S120+S119,$B$11),TRUE,MAXA(I119-S120+S119,0))</f>
        <v>2</v>
      </c>
      <c r="J120" s="1" cm="1">
        <f t="array" ref="J120">_xlfn.IFS(J119&gt;=$C$13-$B$26,0,I119&lt;$B$11,J119+$B$26,TRUE,0)</f>
        <v>0.41666666666666663</v>
      </c>
      <c r="K120" s="3" cm="1">
        <f t="array" ref="K120">_xlfn.IFS(AND(NOT($K119=0),$L119),0,NOT($L119),$K119+$B$26,TRUE,$K119)</f>
        <v>1.6666666666666666E-2</v>
      </c>
      <c r="L120" s="3" t="b" cm="1">
        <f t="array" ref="L120">_xlfn.IFS(AND($I120&gt;0,$K120&gt;=$C$5-$B$26),TRUE,$R120&gt;=$B$6,FALSE,$I120=0,FALSE,TRUE,$L119)</f>
        <v>0</v>
      </c>
      <c r="M120" s="3" t="b" cm="1">
        <f t="array" ref="M120">_xlfn.IFS($N120&gt;=$B$4-$B$26,FALSE,AND($I120&gt;0,$K120&gt;=$B$5-$B$26),TRUE,AND($L120,NOT($M119)),FALSE,$M119,TRUE,TRUE,FALSE)</f>
        <v>0</v>
      </c>
      <c r="N120" s="3" cm="1">
        <f t="array" ref="N120">_xlfn.IFS($M119,$N119+$B$26,NOT($M119),0,TRUE,$M119)</f>
        <v>0</v>
      </c>
      <c r="O120" s="3" t="b" cm="1">
        <f t="array" ref="O120">_xlfn.IFS($M120,FALSE,AND($L120,NOT($M120),$R120&lt;$B$6,$I120&gt;0),TRUE,TRUE,FALSE)</f>
        <v>0</v>
      </c>
      <c r="P120" s="3" cm="1">
        <f t="array" ref="P120">_xlfn.IFS($P119&gt;=$C$7-$B$26,0,$O119,$P119+$B$26,TRUE,0)</f>
        <v>0</v>
      </c>
      <c r="Q120" s="3" t="b" cm="1">
        <f t="array" ref="Q120">_xlfn.IFS(AND($L120,NOT($M120),NOT($O120)),TRUE,$R120&gt;=$B$6,FALSE,AND($L120,NOT($M120),$O120,$P120=0),TRUE,TRUE,FALSE)</f>
        <v>0</v>
      </c>
      <c r="R120" s="3" cm="1">
        <f t="array" ref="R120">_xlfn.IFS(AND($Q119,$R119&lt;$B$6),$R119+1,AND(NOT($L119),$R119&gt;0),0,TRUE,$R119)</f>
        <v>0</v>
      </c>
      <c r="S120" s="1" cm="1">
        <f t="array" ref="S120">_xlfn.IFS(AND(Q119,I119&gt;$B$8),S119+$B$8,AND(Q119,I119&lt;=$B$8),S119+I119,TRUE,$S119)</f>
        <v>21</v>
      </c>
      <c r="T120" s="1">
        <f t="shared" si="5"/>
        <v>1890</v>
      </c>
      <c r="U120" s="17">
        <f t="shared" si="3"/>
        <v>969.23076923076928</v>
      </c>
      <c r="V120" s="47" cm="1">
        <f t="array" ref="V120">_xlfn.IFS($B$6=1,S120*$B$10,AND(R119=0,R120&gt;=1,I120&gt;=$B$6*$B$8-1),V119+$B$6*$B$10*$B$8,AND(R119=0,R120&gt;=1,I120&lt;$B$6*$B$8-1),V119+I119*$B$10,TRUE,V119)</f>
        <v>2100</v>
      </c>
      <c r="W120" s="17">
        <f t="shared" si="6"/>
        <v>1076.9230769230769</v>
      </c>
    </row>
    <row r="121" spans="7:23" x14ac:dyDescent="0.25">
      <c r="G121" s="15">
        <v>119</v>
      </c>
      <c r="H121" s="1">
        <f t="shared" si="4"/>
        <v>1.9666666666666666</v>
      </c>
      <c r="I121" s="15" cm="1">
        <f t="array" ref="I121">_xlfn.IFS(J120&gt;=$C$13-$B$26,MINA(I120+$B$13-S121+S120,$B$11),I120=$B$11,MINA(I120-S121+S120,$B$11),TRUE,MAXA(I120-S121+S120,0))</f>
        <v>2</v>
      </c>
      <c r="J121" s="1" cm="1">
        <f t="array" ref="J121">_xlfn.IFS(J120&gt;=$C$13-$B$26,0,I120&lt;$B$11,J120+$B$26,TRUE,0)</f>
        <v>0.43333333333333329</v>
      </c>
      <c r="K121" s="3" cm="1">
        <f t="array" ref="K121">_xlfn.IFS(AND(NOT($K120=0),$L120),0,NOT($L120),$K120+$B$26,TRUE,$K120)</f>
        <v>3.3333333333333333E-2</v>
      </c>
      <c r="L121" s="3" t="b" cm="1">
        <f t="array" ref="L121">_xlfn.IFS(AND($I121&gt;0,$K121&gt;=$C$5-$B$26),TRUE,$R121&gt;=$B$6,FALSE,$I121=0,FALSE,TRUE,$L120)</f>
        <v>1</v>
      </c>
      <c r="M121" s="3" t="b" cm="1">
        <f t="array" ref="M121">_xlfn.IFS($N121&gt;=$B$4-$B$26,FALSE,AND($I121&gt;0,$K121&gt;=$B$5-$B$26),TRUE,AND($L121,NOT($M120)),FALSE,$M120,TRUE,TRUE,FALSE)</f>
        <v>1</v>
      </c>
      <c r="N121" s="3" cm="1">
        <f t="array" ref="N121">_xlfn.IFS($M120,$N120+$B$26,NOT($M120),0,TRUE,$M120)</f>
        <v>0</v>
      </c>
      <c r="O121" s="3" t="b" cm="1">
        <f t="array" ref="O121">_xlfn.IFS($M121,FALSE,AND($L121,NOT($M121),$R121&lt;$B$6,$I121&gt;0),TRUE,TRUE,FALSE)</f>
        <v>0</v>
      </c>
      <c r="P121" s="3" cm="1">
        <f t="array" ref="P121">_xlfn.IFS($P120&gt;=$C$7-$B$26,0,$O120,$P120+$B$26,TRUE,0)</f>
        <v>0</v>
      </c>
      <c r="Q121" s="3" t="b" cm="1">
        <f t="array" ref="Q121">_xlfn.IFS(AND($L121,NOT($M121),NOT($O121)),TRUE,$R121&gt;=$B$6,FALSE,AND($L121,NOT($M121),$O121,$P121=0),TRUE,TRUE,FALSE)</f>
        <v>0</v>
      </c>
      <c r="R121" s="3" cm="1">
        <f t="array" ref="R121">_xlfn.IFS(AND($Q120,$R120&lt;$B$6),$R120+1,AND(NOT($L120),$R120&gt;0),0,TRUE,$R120)</f>
        <v>0</v>
      </c>
      <c r="S121" s="1" cm="1">
        <f t="array" ref="S121">_xlfn.IFS(AND(Q120,I120&gt;$B$8),S120+$B$8,AND(Q120,I120&lt;=$B$8),S120+I120,TRUE,$S120)</f>
        <v>21</v>
      </c>
      <c r="T121" s="1">
        <f t="shared" si="5"/>
        <v>1890</v>
      </c>
      <c r="U121" s="17">
        <f t="shared" si="3"/>
        <v>961.01694915254245</v>
      </c>
      <c r="V121" s="47" cm="1">
        <f t="array" ref="V121">_xlfn.IFS($B$6=1,S121*$B$10,AND(R120=0,R121&gt;=1,I121&gt;=$B$6*$B$8-1),V120+$B$6*$B$10*$B$8,AND(R120=0,R121&gt;=1,I121&lt;$B$6*$B$8-1),V120+I120*$B$10,TRUE,V120)</f>
        <v>2100</v>
      </c>
      <c r="W121" s="17">
        <f t="shared" si="6"/>
        <v>1067.7966101694915</v>
      </c>
    </row>
    <row r="122" spans="7:23" x14ac:dyDescent="0.25">
      <c r="G122" s="15">
        <v>120</v>
      </c>
      <c r="H122" s="1">
        <f t="shared" si="4"/>
        <v>1.9833333333333334</v>
      </c>
      <c r="I122" s="15" cm="1">
        <f t="array" ref="I122">_xlfn.IFS(J121&gt;=$C$13-$B$26,MINA(I121+$B$13-S122+S121,$B$11),I121=$B$11,MINA(I121-S122+S121,$B$11),TRUE,MAXA(I121-S122+S121,0))</f>
        <v>2</v>
      </c>
      <c r="J122" s="1" cm="1">
        <f t="array" ref="J122">_xlfn.IFS(J121&gt;=$C$13-$B$26,0,I121&lt;$B$11,J121+$B$26,TRUE,0)</f>
        <v>0.44999999999999996</v>
      </c>
      <c r="K122" s="3" cm="1">
        <f t="array" ref="K122">_xlfn.IFS(AND(NOT($K121=0),$L121),0,NOT($L121),$K121+$B$26,TRUE,$K121)</f>
        <v>0</v>
      </c>
      <c r="L122" s="3" t="b" cm="1">
        <f t="array" ref="L122">_xlfn.IFS(AND($I122&gt;0,$K122&gt;=$C$5-$B$26),TRUE,$R122&gt;=$B$6,FALSE,$I122=0,FALSE,TRUE,$L121)</f>
        <v>1</v>
      </c>
      <c r="M122" s="3" t="b" cm="1">
        <f t="array" ref="M122">_xlfn.IFS($N122&gt;=$B$4-$B$26,FALSE,AND($I122&gt;0,$K122&gt;=$B$5-$B$26),TRUE,AND($L122,NOT($M121)),FALSE,$M121,TRUE,TRUE,FALSE)</f>
        <v>1</v>
      </c>
      <c r="N122" s="3" cm="1">
        <f t="array" ref="N122">_xlfn.IFS($M121,$N121+$B$26,NOT($M121),0,TRUE,$M121)</f>
        <v>1.6666666666666666E-2</v>
      </c>
      <c r="O122" s="3" t="b" cm="1">
        <f t="array" ref="O122">_xlfn.IFS($M122,FALSE,AND($L122,NOT($M122),$R122&lt;$B$6,$I122&gt;0),TRUE,TRUE,FALSE)</f>
        <v>0</v>
      </c>
      <c r="P122" s="3" cm="1">
        <f t="array" ref="P122">_xlfn.IFS($P121&gt;=$C$7-$B$26,0,$O121,$P121+$B$26,TRUE,0)</f>
        <v>0</v>
      </c>
      <c r="Q122" s="3" t="b" cm="1">
        <f t="array" ref="Q122">_xlfn.IFS(AND($L122,NOT($M122),NOT($O122)),TRUE,$R122&gt;=$B$6,FALSE,AND($L122,NOT($M122),$O122,$P122=0),TRUE,TRUE,FALSE)</f>
        <v>0</v>
      </c>
      <c r="R122" s="3" cm="1">
        <f t="array" ref="R122">_xlfn.IFS(AND($Q121,$R121&lt;$B$6),$R121+1,AND(NOT($L121),$R121&gt;0),0,TRUE,$R121)</f>
        <v>0</v>
      </c>
      <c r="S122" s="1" cm="1">
        <f t="array" ref="S122">_xlfn.IFS(AND(Q121,I121&gt;$B$8),S121+$B$8,AND(Q121,I121&lt;=$B$8),S121+I121,TRUE,$S121)</f>
        <v>21</v>
      </c>
      <c r="T122" s="1">
        <f t="shared" si="5"/>
        <v>1890</v>
      </c>
      <c r="U122" s="17">
        <f t="shared" si="3"/>
        <v>952.94117647058818</v>
      </c>
      <c r="V122" s="47" cm="1">
        <f t="array" ref="V122">_xlfn.IFS($B$6=1,S122*$B$10,AND(R121=0,R122&gt;=1,I122&gt;=$B$6*$B$8-1),V121+$B$6*$B$10*$B$8,AND(R121=0,R122&gt;=1,I122&lt;$B$6*$B$8-1),V121+I121*$B$10,TRUE,V121)</f>
        <v>2100</v>
      </c>
      <c r="W122" s="17">
        <f t="shared" si="6"/>
        <v>1058.8235294117646</v>
      </c>
    </row>
    <row r="123" spans="7:23" x14ac:dyDescent="0.25">
      <c r="G123" s="15">
        <v>121</v>
      </c>
      <c r="H123" s="1">
        <f t="shared" si="4"/>
        <v>2</v>
      </c>
      <c r="I123" s="15" cm="1">
        <f t="array" ref="I123">_xlfn.IFS(J122&gt;=$C$13-$B$26,MINA(I122+$B$13-S123+S122,$B$11),I122=$B$11,MINA(I122-S123+S122,$B$11),TRUE,MAXA(I122-S123+S122,0))</f>
        <v>2</v>
      </c>
      <c r="J123" s="1" cm="1">
        <f t="array" ref="J123">_xlfn.IFS(J122&gt;=$C$13-$B$26,0,I122&lt;$B$11,J122+$B$26,TRUE,0)</f>
        <v>0.46666666666666662</v>
      </c>
      <c r="K123" s="3" cm="1">
        <f t="array" ref="K123">_xlfn.IFS(AND(NOT($K122=0),$L122),0,NOT($L122),$K122+$B$26,TRUE,$K122)</f>
        <v>0</v>
      </c>
      <c r="L123" s="3" t="b" cm="1">
        <f t="array" ref="L123">_xlfn.IFS(AND($I123&gt;0,$K123&gt;=$C$5-$B$26),TRUE,$R123&gt;=$B$6,FALSE,$I123=0,FALSE,TRUE,$L122)</f>
        <v>1</v>
      </c>
      <c r="M123" s="3" t="b" cm="1">
        <f t="array" ref="M123">_xlfn.IFS($N123&gt;=$B$4-$B$26,FALSE,AND($I123&gt;0,$K123&gt;=$B$5-$B$26),TRUE,AND($L123,NOT($M122)),FALSE,$M122,TRUE,TRUE,FALSE)</f>
        <v>0</v>
      </c>
      <c r="N123" s="3" cm="1">
        <f t="array" ref="N123">_xlfn.IFS($M122,$N122+$B$26,NOT($M122),0,TRUE,$M122)</f>
        <v>3.3333333333333333E-2</v>
      </c>
      <c r="O123" s="3" t="b" cm="1">
        <f t="array" ref="O123">_xlfn.IFS($M123,FALSE,AND($L123,NOT($M123),$R123&lt;$B$6,$I123&gt;0),TRUE,TRUE,FALSE)</f>
        <v>1</v>
      </c>
      <c r="P123" s="3" cm="1">
        <f t="array" ref="P123">_xlfn.IFS($P122&gt;=$C$7-$B$26,0,$O122,$P122+$B$26,TRUE,0)</f>
        <v>0</v>
      </c>
      <c r="Q123" s="3" t="b" cm="1">
        <f t="array" ref="Q123">_xlfn.IFS(AND($L123,NOT($M123),NOT($O123)),TRUE,$R123&gt;=$B$6,FALSE,AND($L123,NOT($M123),$O123,$P123=0),TRUE,TRUE,FALSE)</f>
        <v>1</v>
      </c>
      <c r="R123" s="3" cm="1">
        <f t="array" ref="R123">_xlfn.IFS(AND($Q122,$R122&lt;$B$6),$R122+1,AND(NOT($L122),$R122&gt;0),0,TRUE,$R122)</f>
        <v>0</v>
      </c>
      <c r="S123" s="1" cm="1">
        <f t="array" ref="S123">_xlfn.IFS(AND(Q122,I122&gt;$B$8),S122+$B$8,AND(Q122,I122&lt;=$B$8),S122+I122,TRUE,$S122)</f>
        <v>21</v>
      </c>
      <c r="T123" s="1">
        <f t="shared" si="5"/>
        <v>1890</v>
      </c>
      <c r="U123" s="17">
        <f t="shared" si="3"/>
        <v>945</v>
      </c>
      <c r="V123" s="47" cm="1">
        <f t="array" ref="V123">_xlfn.IFS($B$6=1,S123*$B$10,AND(R122=0,R123&gt;=1,I123&gt;=$B$6*$B$8-1),V122+$B$6*$B$10*$B$8,AND(R122=0,R123&gt;=1,I123&lt;$B$6*$B$8-1),V122+I122*$B$10,TRUE,V122)</f>
        <v>2100</v>
      </c>
      <c r="W123" s="17">
        <f t="shared" si="6"/>
        <v>1050</v>
      </c>
    </row>
    <row r="124" spans="7:23" x14ac:dyDescent="0.25">
      <c r="G124" s="15">
        <v>122</v>
      </c>
      <c r="H124" s="1">
        <f t="shared" si="4"/>
        <v>2.0166666666666666</v>
      </c>
      <c r="I124" s="15" cm="1">
        <f t="array" ref="I124">_xlfn.IFS(J123&gt;=$C$13-$B$26,MINA(I123+$B$13-S124+S123,$B$11),I123=$B$11,MINA(I123-S124+S123,$B$11),TRUE,MAXA(I123-S124+S123,0))</f>
        <v>1</v>
      </c>
      <c r="J124" s="1" cm="1">
        <f t="array" ref="J124">_xlfn.IFS(J123&gt;=$C$13-$B$26,0,I123&lt;$B$11,J123+$B$26,TRUE,0)</f>
        <v>0.48333333333333328</v>
      </c>
      <c r="K124" s="3" cm="1">
        <f t="array" ref="K124">_xlfn.IFS(AND(NOT($K123=0),$L123),0,NOT($L123),$K123+$B$26,TRUE,$K123)</f>
        <v>0</v>
      </c>
      <c r="L124" s="3" t="b" cm="1">
        <f t="array" ref="L124">_xlfn.IFS(AND($I124&gt;0,$K124&gt;=$C$5-$B$26),TRUE,$R124&gt;=$B$6,FALSE,$I124=0,FALSE,TRUE,$L123)</f>
        <v>1</v>
      </c>
      <c r="M124" s="3" t="b" cm="1">
        <f t="array" ref="M124">_xlfn.IFS($N124&gt;=$B$4-$B$26,FALSE,AND($I124&gt;0,$K124&gt;=$B$5-$B$26),TRUE,AND($L124,NOT($M123)),FALSE,$M123,TRUE,TRUE,FALSE)</f>
        <v>0</v>
      </c>
      <c r="N124" s="3" cm="1">
        <f t="array" ref="N124">_xlfn.IFS($M123,$N123+$B$26,NOT($M123),0,TRUE,$M123)</f>
        <v>0</v>
      </c>
      <c r="O124" s="3" t="b" cm="1">
        <f t="array" ref="O124">_xlfn.IFS($M124,FALSE,AND($L124,NOT($M124),$R124&lt;$B$6,$I124&gt;0),TRUE,TRUE,FALSE)</f>
        <v>1</v>
      </c>
      <c r="P124" s="3" cm="1">
        <f t="array" ref="P124">_xlfn.IFS($P123&gt;=$C$7-$B$26,0,$O123,$P123+$B$26,TRUE,0)</f>
        <v>1.6666666666666666E-2</v>
      </c>
      <c r="Q124" s="3" t="b" cm="1">
        <f t="array" ref="Q124">_xlfn.IFS(AND($L124,NOT($M124),NOT($O124)),TRUE,$R124&gt;=$B$6,FALSE,AND($L124,NOT($M124),$O124,$P124=0),TRUE,TRUE,FALSE)</f>
        <v>0</v>
      </c>
      <c r="R124" s="3" cm="1">
        <f t="array" ref="R124">_xlfn.IFS(AND($Q123,$R123&lt;$B$6),$R123+1,AND(NOT($L123),$R123&gt;0),0,TRUE,$R123)</f>
        <v>1</v>
      </c>
      <c r="S124" s="1" cm="1">
        <f t="array" ref="S124">_xlfn.IFS(AND(Q123,I123&gt;$B$8),S123+$B$8,AND(Q123,I123&lt;=$B$8),S123+I123,TRUE,$S123)</f>
        <v>22</v>
      </c>
      <c r="T124" s="1">
        <f t="shared" si="5"/>
        <v>1980</v>
      </c>
      <c r="U124" s="17">
        <f t="shared" si="3"/>
        <v>981.81818181818187</v>
      </c>
      <c r="V124" s="47" cm="1">
        <f t="array" ref="V124">_xlfn.IFS($B$6=1,S124*$B$10,AND(R123=0,R124&gt;=1,I124&gt;=$B$6*$B$8-1),V123+$B$6*$B$10*$B$8,AND(R123=0,R124&gt;=1,I124&lt;$B$6*$B$8-1),V123+I123*$B$10,TRUE,V123)</f>
        <v>2300</v>
      </c>
      <c r="W124" s="17">
        <f t="shared" si="6"/>
        <v>1140.495867768595</v>
      </c>
    </row>
    <row r="125" spans="7:23" x14ac:dyDescent="0.25">
      <c r="G125" s="15">
        <v>123</v>
      </c>
      <c r="H125" s="1">
        <f t="shared" si="4"/>
        <v>2.0333333333333332</v>
      </c>
      <c r="I125" s="15" cm="1">
        <f t="array" ref="I125">_xlfn.IFS(J124&gt;=$C$13-$B$26,MINA(I124+$B$13-S125+S124,$B$11),I124=$B$11,MINA(I124-S125+S124,$B$11),TRUE,MAXA(I124-S125+S124,0))</f>
        <v>1</v>
      </c>
      <c r="J125" s="1" cm="1">
        <f t="array" ref="J125">_xlfn.IFS(J124&gt;=$C$13-$B$26,0,I124&lt;$B$11,J124+$B$26,TRUE,0)</f>
        <v>0.49999999999999994</v>
      </c>
      <c r="K125" s="3" cm="1">
        <f t="array" ref="K125">_xlfn.IFS(AND(NOT($K124=0),$L124),0,NOT($L124),$K124+$B$26,TRUE,$K124)</f>
        <v>0</v>
      </c>
      <c r="L125" s="3" t="b" cm="1">
        <f t="array" ref="L125">_xlfn.IFS(AND($I125&gt;0,$K125&gt;=$C$5-$B$26),TRUE,$R125&gt;=$B$6,FALSE,$I125=0,FALSE,TRUE,$L124)</f>
        <v>1</v>
      </c>
      <c r="M125" s="3" t="b" cm="1">
        <f t="array" ref="M125">_xlfn.IFS($N125&gt;=$B$4-$B$26,FALSE,AND($I125&gt;0,$K125&gt;=$B$5-$B$26),TRUE,AND($L125,NOT($M124)),FALSE,$M124,TRUE,TRUE,FALSE)</f>
        <v>0</v>
      </c>
      <c r="N125" s="3" cm="1">
        <f t="array" ref="N125">_xlfn.IFS($M124,$N124+$B$26,NOT($M124),0,TRUE,$M124)</f>
        <v>0</v>
      </c>
      <c r="O125" s="3" t="b" cm="1">
        <f t="array" ref="O125">_xlfn.IFS($M125,FALSE,AND($L125,NOT($M125),$R125&lt;$B$6,$I125&gt;0),TRUE,TRUE,FALSE)</f>
        <v>1</v>
      </c>
      <c r="P125" s="3" cm="1">
        <f t="array" ref="P125">_xlfn.IFS($P124&gt;=$C$7-$B$26,0,$O124,$P124+$B$26,TRUE,0)</f>
        <v>3.3333333333333333E-2</v>
      </c>
      <c r="Q125" s="3" t="b" cm="1">
        <f t="array" ref="Q125">_xlfn.IFS(AND($L125,NOT($M125),NOT($O125)),TRUE,$R125&gt;=$B$6,FALSE,AND($L125,NOT($M125),$O125,$P125=0),TRUE,TRUE,FALSE)</f>
        <v>0</v>
      </c>
      <c r="R125" s="3" cm="1">
        <f t="array" ref="R125">_xlfn.IFS(AND($Q124,$R124&lt;$B$6),$R124+1,AND(NOT($L124),$R124&gt;0),0,TRUE,$R124)</f>
        <v>1</v>
      </c>
      <c r="S125" s="1" cm="1">
        <f t="array" ref="S125">_xlfn.IFS(AND(Q124,I124&gt;$B$8),S124+$B$8,AND(Q124,I124&lt;=$B$8),S124+I124,TRUE,$S124)</f>
        <v>22</v>
      </c>
      <c r="T125" s="1">
        <f t="shared" si="5"/>
        <v>1980</v>
      </c>
      <c r="U125" s="17">
        <f t="shared" si="3"/>
        <v>973.77049180327879</v>
      </c>
      <c r="V125" s="47" cm="1">
        <f t="array" ref="V125">_xlfn.IFS($B$6=1,S125*$B$10,AND(R124=0,R125&gt;=1,I125&gt;=$B$6*$B$8-1),V124+$B$6*$B$10*$B$8,AND(R124=0,R125&gt;=1,I125&lt;$B$6*$B$8-1),V124+I124*$B$10,TRUE,V124)</f>
        <v>2300</v>
      </c>
      <c r="W125" s="17">
        <f t="shared" si="6"/>
        <v>1131.1475409836066</v>
      </c>
    </row>
    <row r="126" spans="7:23" x14ac:dyDescent="0.25">
      <c r="G126" s="15">
        <v>124</v>
      </c>
      <c r="H126" s="1">
        <f t="shared" si="4"/>
        <v>2.0499999999999998</v>
      </c>
      <c r="I126" s="15" cm="1">
        <f t="array" ref="I126">_xlfn.IFS(J125&gt;=$C$13-$B$26,MINA(I125+$B$13-S126+S125,$B$11),I125=$B$11,MINA(I125-S126+S125,$B$11),TRUE,MAXA(I125-S126+S125,0))</f>
        <v>1</v>
      </c>
      <c r="J126" s="1" cm="1">
        <f t="array" ref="J126">_xlfn.IFS(J125&gt;=$C$13-$B$26,0,I125&lt;$B$11,J125+$B$26,TRUE,0)</f>
        <v>0.51666666666666661</v>
      </c>
      <c r="K126" s="3" cm="1">
        <f t="array" ref="K126">_xlfn.IFS(AND(NOT($K125=0),$L125),0,NOT($L125),$K125+$B$26,TRUE,$K125)</f>
        <v>0</v>
      </c>
      <c r="L126" s="3" t="b" cm="1">
        <f t="array" ref="L126">_xlfn.IFS(AND($I126&gt;0,$K126&gt;=$C$5-$B$26),TRUE,$R126&gt;=$B$6,FALSE,$I126=0,FALSE,TRUE,$L125)</f>
        <v>1</v>
      </c>
      <c r="M126" s="3" t="b" cm="1">
        <f t="array" ref="M126">_xlfn.IFS($N126&gt;=$B$4-$B$26,FALSE,AND($I126&gt;0,$K126&gt;=$B$5-$B$26),TRUE,AND($L126,NOT($M125)),FALSE,$M125,TRUE,TRUE,FALSE)</f>
        <v>0</v>
      </c>
      <c r="N126" s="3" cm="1">
        <f t="array" ref="N126">_xlfn.IFS($M125,$N125+$B$26,NOT($M125),0,TRUE,$M125)</f>
        <v>0</v>
      </c>
      <c r="O126" s="3" t="b" cm="1">
        <f t="array" ref="O126">_xlfn.IFS($M126,FALSE,AND($L126,NOT($M126),$R126&lt;$B$6,$I126&gt;0),TRUE,TRUE,FALSE)</f>
        <v>1</v>
      </c>
      <c r="P126" s="3" cm="1">
        <f t="array" ref="P126">_xlfn.IFS($P125&gt;=$C$7-$B$26,0,$O125,$P125+$B$26,TRUE,0)</f>
        <v>0.05</v>
      </c>
      <c r="Q126" s="3" t="b" cm="1">
        <f t="array" ref="Q126">_xlfn.IFS(AND($L126,NOT($M126),NOT($O126)),TRUE,$R126&gt;=$B$6,FALSE,AND($L126,NOT($M126),$O126,$P126=0),TRUE,TRUE,FALSE)</f>
        <v>0</v>
      </c>
      <c r="R126" s="3" cm="1">
        <f t="array" ref="R126">_xlfn.IFS(AND($Q125,$R125&lt;$B$6),$R125+1,AND(NOT($L125),$R125&gt;0),0,TRUE,$R125)</f>
        <v>1</v>
      </c>
      <c r="S126" s="1" cm="1">
        <f t="array" ref="S126">_xlfn.IFS(AND(Q125,I125&gt;$B$8),S125+$B$8,AND(Q125,I125&lt;=$B$8),S125+I125,TRUE,$S125)</f>
        <v>22</v>
      </c>
      <c r="T126" s="1">
        <f t="shared" si="5"/>
        <v>1980</v>
      </c>
      <c r="U126" s="17">
        <f t="shared" si="3"/>
        <v>965.8536585365855</v>
      </c>
      <c r="V126" s="47" cm="1">
        <f t="array" ref="V126">_xlfn.IFS($B$6=1,S126*$B$10,AND(R125=0,R126&gt;=1,I126&gt;=$B$6*$B$8-1),V125+$B$6*$B$10*$B$8,AND(R125=0,R126&gt;=1,I126&lt;$B$6*$B$8-1),V125+I125*$B$10,TRUE,V125)</f>
        <v>2300</v>
      </c>
      <c r="W126" s="17">
        <f t="shared" si="6"/>
        <v>1121.9512195121952</v>
      </c>
    </row>
    <row r="127" spans="7:23" x14ac:dyDescent="0.25">
      <c r="G127" s="15">
        <v>125</v>
      </c>
      <c r="H127" s="1">
        <f t="shared" si="4"/>
        <v>2.0666666666666664</v>
      </c>
      <c r="I127" s="15" cm="1">
        <f t="array" ref="I127">_xlfn.IFS(J126&gt;=$C$13-$B$26,MINA(I126+$B$13-S127+S126,$B$11),I126=$B$11,MINA(I126-S127+S126,$B$11),TRUE,MAXA(I126-S127+S126,0))</f>
        <v>1</v>
      </c>
      <c r="J127" s="1" cm="1">
        <f t="array" ref="J127">_xlfn.IFS(J126&gt;=$C$13-$B$26,0,I126&lt;$B$11,J126+$B$26,TRUE,0)</f>
        <v>0.53333333333333333</v>
      </c>
      <c r="K127" s="3" cm="1">
        <f t="array" ref="K127">_xlfn.IFS(AND(NOT($K126=0),$L126),0,NOT($L126),$K126+$B$26,TRUE,$K126)</f>
        <v>0</v>
      </c>
      <c r="L127" s="3" t="b" cm="1">
        <f t="array" ref="L127">_xlfn.IFS(AND($I127&gt;0,$K127&gt;=$C$5-$B$26),TRUE,$R127&gt;=$B$6,FALSE,$I127=0,FALSE,TRUE,$L126)</f>
        <v>1</v>
      </c>
      <c r="M127" s="3" t="b" cm="1">
        <f t="array" ref="M127">_xlfn.IFS($N127&gt;=$B$4-$B$26,FALSE,AND($I127&gt;0,$K127&gt;=$B$5-$B$26),TRUE,AND($L127,NOT($M126)),FALSE,$M126,TRUE,TRUE,FALSE)</f>
        <v>0</v>
      </c>
      <c r="N127" s="3" cm="1">
        <f t="array" ref="N127">_xlfn.IFS($M126,$N126+$B$26,NOT($M126),0,TRUE,$M126)</f>
        <v>0</v>
      </c>
      <c r="O127" s="3" t="b" cm="1">
        <f t="array" ref="O127">_xlfn.IFS($M127,FALSE,AND($L127,NOT($M127),$R127&lt;$B$6,$I127&gt;0),TRUE,TRUE,FALSE)</f>
        <v>1</v>
      </c>
      <c r="P127" s="3" cm="1">
        <f t="array" ref="P127">_xlfn.IFS($P126&gt;=$C$7-$B$26,0,$O126,$P126+$B$26,TRUE,0)</f>
        <v>6.6666666666666666E-2</v>
      </c>
      <c r="Q127" s="3" t="b" cm="1">
        <f t="array" ref="Q127">_xlfn.IFS(AND($L127,NOT($M127),NOT($O127)),TRUE,$R127&gt;=$B$6,FALSE,AND($L127,NOT($M127),$O127,$P127=0),TRUE,TRUE,FALSE)</f>
        <v>0</v>
      </c>
      <c r="R127" s="3" cm="1">
        <f t="array" ref="R127">_xlfn.IFS(AND($Q126,$R126&lt;$B$6),$R126+1,AND(NOT($L126),$R126&gt;0),0,TRUE,$R126)</f>
        <v>1</v>
      </c>
      <c r="S127" s="1" cm="1">
        <f t="array" ref="S127">_xlfn.IFS(AND(Q126,I126&gt;$B$8),S126+$B$8,AND(Q126,I126&lt;=$B$8),S126+I126,TRUE,$S126)</f>
        <v>22</v>
      </c>
      <c r="T127" s="1">
        <f t="shared" si="5"/>
        <v>1980</v>
      </c>
      <c r="U127" s="17">
        <f t="shared" si="3"/>
        <v>958.06451612903231</v>
      </c>
      <c r="V127" s="47" cm="1">
        <f t="array" ref="V127">_xlfn.IFS($B$6=1,S127*$B$10,AND(R126=0,R127&gt;=1,I127&gt;=$B$6*$B$8-1),V126+$B$6*$B$10*$B$8,AND(R126=0,R127&gt;=1,I127&lt;$B$6*$B$8-1),V126+I126*$B$10,TRUE,V126)</f>
        <v>2300</v>
      </c>
      <c r="W127" s="17">
        <f t="shared" si="6"/>
        <v>1112.9032258064517</v>
      </c>
    </row>
    <row r="128" spans="7:23" x14ac:dyDescent="0.25">
      <c r="G128" s="15">
        <v>126</v>
      </c>
      <c r="H128" s="1">
        <f t="shared" si="4"/>
        <v>2.0833333333333335</v>
      </c>
      <c r="I128" s="15" cm="1">
        <f t="array" ref="I128">_xlfn.IFS(J127&gt;=$C$13-$B$26,MINA(I127+$B$13-S128+S127,$B$11),I127=$B$11,MINA(I127-S128+S127,$B$11),TRUE,MAXA(I127-S128+S127,0))</f>
        <v>1</v>
      </c>
      <c r="J128" s="1" cm="1">
        <f t="array" ref="J128">_xlfn.IFS(J127&gt;=$C$13-$B$26,0,I127&lt;$B$11,J127+$B$26,TRUE,0)</f>
        <v>0.55000000000000004</v>
      </c>
      <c r="K128" s="3" cm="1">
        <f t="array" ref="K128">_xlfn.IFS(AND(NOT($K127=0),$L127),0,NOT($L127),$K127+$B$26,TRUE,$K127)</f>
        <v>0</v>
      </c>
      <c r="L128" s="3" t="b" cm="1">
        <f t="array" ref="L128">_xlfn.IFS(AND($I128&gt;0,$K128&gt;=$C$5-$B$26),TRUE,$R128&gt;=$B$6,FALSE,$I128=0,FALSE,TRUE,$L127)</f>
        <v>1</v>
      </c>
      <c r="M128" s="3" t="b" cm="1">
        <f t="array" ref="M128">_xlfn.IFS($N128&gt;=$B$4-$B$26,FALSE,AND($I128&gt;0,$K128&gt;=$B$5-$B$26),TRUE,AND($L128,NOT($M127)),FALSE,$M127,TRUE,TRUE,FALSE)</f>
        <v>0</v>
      </c>
      <c r="N128" s="3" cm="1">
        <f t="array" ref="N128">_xlfn.IFS($M127,$N127+$B$26,NOT($M127),0,TRUE,$M127)</f>
        <v>0</v>
      </c>
      <c r="O128" s="3" t="b" cm="1">
        <f t="array" ref="O128">_xlfn.IFS($M128,FALSE,AND($L128,NOT($M128),$R128&lt;$B$6,$I128&gt;0),TRUE,TRUE,FALSE)</f>
        <v>1</v>
      </c>
      <c r="P128" s="3" cm="1">
        <f t="array" ref="P128">_xlfn.IFS($P127&gt;=$C$7-$B$26,0,$O127,$P127+$B$26,TRUE,0)</f>
        <v>8.3333333333333329E-2</v>
      </c>
      <c r="Q128" s="3" t="b" cm="1">
        <f t="array" ref="Q128">_xlfn.IFS(AND($L128,NOT($M128),NOT($O128)),TRUE,$R128&gt;=$B$6,FALSE,AND($L128,NOT($M128),$O128,$P128=0),TRUE,TRUE,FALSE)</f>
        <v>0</v>
      </c>
      <c r="R128" s="3" cm="1">
        <f t="array" ref="R128">_xlfn.IFS(AND($Q127,$R127&lt;$B$6),$R127+1,AND(NOT($L127),$R127&gt;0),0,TRUE,$R127)</f>
        <v>1</v>
      </c>
      <c r="S128" s="1" cm="1">
        <f t="array" ref="S128">_xlfn.IFS(AND(Q127,I127&gt;$B$8),S127+$B$8,AND(Q127,I127&lt;=$B$8),S127+I127,TRUE,$S127)</f>
        <v>22</v>
      </c>
      <c r="T128" s="1">
        <f t="shared" si="5"/>
        <v>1980</v>
      </c>
      <c r="U128" s="17">
        <f t="shared" si="3"/>
        <v>950.4</v>
      </c>
      <c r="V128" s="47" cm="1">
        <f t="array" ref="V128">_xlfn.IFS($B$6=1,S128*$B$10,AND(R127=0,R128&gt;=1,I128&gt;=$B$6*$B$8-1),V127+$B$6*$B$10*$B$8,AND(R127=0,R128&gt;=1,I128&lt;$B$6*$B$8-1),V127+I127*$B$10,TRUE,V127)</f>
        <v>2300</v>
      </c>
      <c r="W128" s="17">
        <f t="shared" si="6"/>
        <v>1104</v>
      </c>
    </row>
    <row r="129" spans="7:23" x14ac:dyDescent="0.25">
      <c r="G129" s="15">
        <v>127</v>
      </c>
      <c r="H129" s="1">
        <f t="shared" si="4"/>
        <v>2.1</v>
      </c>
      <c r="I129" s="15" cm="1">
        <f t="array" ref="I129">_xlfn.IFS(J128&gt;=$C$13-$B$26,MINA(I128+$B$13-S129+S128,$B$11),I128=$B$11,MINA(I128-S129+S128,$B$11),TRUE,MAXA(I128-S129+S128,0))</f>
        <v>1</v>
      </c>
      <c r="J129" s="1" cm="1">
        <f t="array" ref="J129">_xlfn.IFS(J128&gt;=$C$13-$B$26,0,I128&lt;$B$11,J128+$B$26,TRUE,0)</f>
        <v>0.56666666666666676</v>
      </c>
      <c r="K129" s="3" cm="1">
        <f t="array" ref="K129">_xlfn.IFS(AND(NOT($K128=0),$L128),0,NOT($L128),$K128+$B$26,TRUE,$K128)</f>
        <v>0</v>
      </c>
      <c r="L129" s="3" t="b" cm="1">
        <f t="array" ref="L129">_xlfn.IFS(AND($I129&gt;0,$K129&gt;=$C$5-$B$26),TRUE,$R129&gt;=$B$6,FALSE,$I129=0,FALSE,TRUE,$L128)</f>
        <v>1</v>
      </c>
      <c r="M129" s="3" t="b" cm="1">
        <f t="array" ref="M129">_xlfn.IFS($N129&gt;=$B$4-$B$26,FALSE,AND($I129&gt;0,$K129&gt;=$B$5-$B$26),TRUE,AND($L129,NOT($M128)),FALSE,$M128,TRUE,TRUE,FALSE)</f>
        <v>0</v>
      </c>
      <c r="N129" s="3" cm="1">
        <f t="array" ref="N129">_xlfn.IFS($M128,$N128+$B$26,NOT($M128),0,TRUE,$M128)</f>
        <v>0</v>
      </c>
      <c r="O129" s="3" t="b" cm="1">
        <f t="array" ref="O129">_xlfn.IFS($M129,FALSE,AND($L129,NOT($M129),$R129&lt;$B$6,$I129&gt;0),TRUE,TRUE,FALSE)</f>
        <v>1</v>
      </c>
      <c r="P129" s="3" cm="1">
        <f t="array" ref="P129">_xlfn.IFS($P128&gt;=$C$7-$B$26,0,$O128,$P128+$B$26,TRUE,0)</f>
        <v>0</v>
      </c>
      <c r="Q129" s="3" t="b" cm="1">
        <f t="array" ref="Q129">_xlfn.IFS(AND($L129,NOT($M129),NOT($O129)),TRUE,$R129&gt;=$B$6,FALSE,AND($L129,NOT($M129),$O129,$P129=0),TRUE,TRUE,FALSE)</f>
        <v>1</v>
      </c>
      <c r="R129" s="3" cm="1">
        <f t="array" ref="R129">_xlfn.IFS(AND($Q128,$R128&lt;$B$6),$R128+1,AND(NOT($L128),$R128&gt;0),0,TRUE,$R128)</f>
        <v>1</v>
      </c>
      <c r="S129" s="1" cm="1">
        <f t="array" ref="S129">_xlfn.IFS(AND(Q128,I128&gt;$B$8),S128+$B$8,AND(Q128,I128&lt;=$B$8),S128+I128,TRUE,$S128)</f>
        <v>22</v>
      </c>
      <c r="T129" s="1">
        <f t="shared" si="5"/>
        <v>1980</v>
      </c>
      <c r="U129" s="17">
        <f t="shared" si="3"/>
        <v>942.85714285714278</v>
      </c>
      <c r="V129" s="47" cm="1">
        <f t="array" ref="V129">_xlfn.IFS($B$6=1,S129*$B$10,AND(R128=0,R129&gt;=1,I129&gt;=$B$6*$B$8-1),V128+$B$6*$B$10*$B$8,AND(R128=0,R129&gt;=1,I129&lt;$B$6*$B$8-1),V128+I128*$B$10,TRUE,V128)</f>
        <v>2300</v>
      </c>
      <c r="W129" s="17">
        <f t="shared" si="6"/>
        <v>1095.2380952380952</v>
      </c>
    </row>
    <row r="130" spans="7:23" x14ac:dyDescent="0.25">
      <c r="G130" s="15">
        <v>128</v>
      </c>
      <c r="H130" s="1">
        <f t="shared" si="4"/>
        <v>2.1166666666666667</v>
      </c>
      <c r="I130" s="15" cm="1">
        <f t="array" ref="I130">_xlfn.IFS(J129&gt;=$C$13-$B$26,MINA(I129+$B$13-S130+S129,$B$11),I129=$B$11,MINA(I129-S130+S129,$B$11),TRUE,MAXA(I129-S130+S129,0))</f>
        <v>0</v>
      </c>
      <c r="J130" s="1" cm="1">
        <f t="array" ref="J130">_xlfn.IFS(J129&gt;=$C$13-$B$26,0,I129&lt;$B$11,J129+$B$26,TRUE,0)</f>
        <v>0.58333333333333348</v>
      </c>
      <c r="K130" s="3" cm="1">
        <f t="array" ref="K130">_xlfn.IFS(AND(NOT($K129=0),$L129),0,NOT($L129),$K129+$B$26,TRUE,$K129)</f>
        <v>0</v>
      </c>
      <c r="L130" s="3" t="b" cm="1">
        <f t="array" ref="L130">_xlfn.IFS(AND($I130&gt;0,$K130&gt;=$C$5-$B$26),TRUE,$R130&gt;=$B$6,FALSE,$I130=0,FALSE,TRUE,$L129)</f>
        <v>0</v>
      </c>
      <c r="M130" s="3" t="b" cm="1">
        <f t="array" ref="M130">_xlfn.IFS($N130&gt;=$B$4-$B$26,FALSE,AND($I130&gt;0,$K130&gt;=$B$5-$B$26),TRUE,AND($L130,NOT($M129)),FALSE,$M129,TRUE,TRUE,FALSE)</f>
        <v>0</v>
      </c>
      <c r="N130" s="3" cm="1">
        <f t="array" ref="N130">_xlfn.IFS($M129,$N129+$B$26,NOT($M129),0,TRUE,$M129)</f>
        <v>0</v>
      </c>
      <c r="O130" s="3" t="b" cm="1">
        <f t="array" ref="O130">_xlfn.IFS($M130,FALSE,AND($L130,NOT($M130),$R130&lt;$B$6,$I130&gt;0),TRUE,TRUE,FALSE)</f>
        <v>0</v>
      </c>
      <c r="P130" s="3" cm="1">
        <f t="array" ref="P130">_xlfn.IFS($P129&gt;=$C$7-$B$26,0,$O129,$P129+$B$26,TRUE,0)</f>
        <v>1.6666666666666666E-2</v>
      </c>
      <c r="Q130" s="3" t="b" cm="1">
        <f t="array" ref="Q130">_xlfn.IFS(AND($L130,NOT($M130),NOT($O130)),TRUE,$R130&gt;=$B$6,FALSE,AND($L130,NOT($M130),$O130,$P130=0),TRUE,TRUE,FALSE)</f>
        <v>0</v>
      </c>
      <c r="R130" s="3" cm="1">
        <f t="array" ref="R130">_xlfn.IFS(AND($Q129,$R129&lt;$B$6),$R129+1,AND(NOT($L129),$R129&gt;0),0,TRUE,$R129)</f>
        <v>2</v>
      </c>
      <c r="S130" s="1" cm="1">
        <f t="array" ref="S130">_xlfn.IFS(AND(Q129,I129&gt;$B$8),S129+$B$8,AND(Q129,I129&lt;=$B$8),S129+I129,TRUE,$S129)</f>
        <v>23</v>
      </c>
      <c r="T130" s="1">
        <f t="shared" si="5"/>
        <v>2070</v>
      </c>
      <c r="U130" s="17">
        <f t="shared" si="3"/>
        <v>977.95275590551182</v>
      </c>
      <c r="V130" s="47" cm="1">
        <f t="array" ref="V130">_xlfn.IFS($B$6=1,S130*$B$10,AND(R129=0,R130&gt;=1,I130&gt;=$B$6*$B$8-1),V129+$B$6*$B$10*$B$8,AND(R129=0,R130&gt;=1,I130&lt;$B$6*$B$8-1),V129+I129*$B$10,TRUE,V129)</f>
        <v>2300</v>
      </c>
      <c r="W130" s="17">
        <f t="shared" si="6"/>
        <v>1086.6141732283465</v>
      </c>
    </row>
    <row r="131" spans="7:23" x14ac:dyDescent="0.25">
      <c r="G131" s="15">
        <v>129</v>
      </c>
      <c r="H131" s="1">
        <f t="shared" ref="H131:H194" si="7">($G131-1)*$B$26</f>
        <v>2.1333333333333333</v>
      </c>
      <c r="I131" s="15" cm="1">
        <f t="array" ref="I131">_xlfn.IFS(J130&gt;=$C$13-$B$26,MINA(I130+$B$13-S131+S130,$B$11),I130=$B$11,MINA(I130-S131+S130,$B$11),TRUE,MAXA(I130-S131+S130,0))</f>
        <v>0</v>
      </c>
      <c r="J131" s="1" cm="1">
        <f t="array" ref="J131">_xlfn.IFS(J130&gt;=$C$13-$B$26,0,I130&lt;$B$11,J130+$B$26,TRUE,0)</f>
        <v>0.6000000000000002</v>
      </c>
      <c r="K131" s="3" cm="1">
        <f t="array" ref="K131">_xlfn.IFS(AND(NOT($K130=0),$L130),0,NOT($L130),$K130+$B$26,TRUE,$K130)</f>
        <v>1.6666666666666666E-2</v>
      </c>
      <c r="L131" s="3" t="b" cm="1">
        <f t="array" ref="L131">_xlfn.IFS(AND($I131&gt;0,$K131&gt;=$C$5-$B$26),TRUE,$R131&gt;=$B$6,FALSE,$I131=0,FALSE,TRUE,$L130)</f>
        <v>0</v>
      </c>
      <c r="M131" s="3" t="b" cm="1">
        <f t="array" ref="M131">_xlfn.IFS($N131&gt;=$B$4-$B$26,FALSE,AND($I131&gt;0,$K131&gt;=$B$5-$B$26),TRUE,AND($L131,NOT($M130)),FALSE,$M130,TRUE,TRUE,FALSE)</f>
        <v>0</v>
      </c>
      <c r="N131" s="3" cm="1">
        <f t="array" ref="N131">_xlfn.IFS($M130,$N130+$B$26,NOT($M130),0,TRUE,$M130)</f>
        <v>0</v>
      </c>
      <c r="O131" s="3" t="b" cm="1">
        <f t="array" ref="O131">_xlfn.IFS($M131,FALSE,AND($L131,NOT($M131),$R131&lt;$B$6,$I131&gt;0),TRUE,TRUE,FALSE)</f>
        <v>0</v>
      </c>
      <c r="P131" s="3" cm="1">
        <f t="array" ref="P131">_xlfn.IFS($P130&gt;=$C$7-$B$26,0,$O130,$P130+$B$26,TRUE,0)</f>
        <v>0</v>
      </c>
      <c r="Q131" s="3" t="b" cm="1">
        <f t="array" ref="Q131">_xlfn.IFS(AND($L131,NOT($M131),NOT($O131)),TRUE,$R131&gt;=$B$6,FALSE,AND($L131,NOT($M131),$O131,$P131=0),TRUE,TRUE,FALSE)</f>
        <v>0</v>
      </c>
      <c r="R131" s="3" cm="1">
        <f t="array" ref="R131">_xlfn.IFS(AND($Q130,$R130&lt;$B$6),$R130+1,AND(NOT($L130),$R130&gt;0),0,TRUE,$R130)</f>
        <v>0</v>
      </c>
      <c r="S131" s="1" cm="1">
        <f t="array" ref="S131">_xlfn.IFS(AND(Q130,I130&gt;$B$8),S130+$B$8,AND(Q130,I130&lt;=$B$8),S130+I130,TRUE,$S130)</f>
        <v>23</v>
      </c>
      <c r="T131" s="1">
        <f t="shared" ref="T131:T194" si="8">IF($Q130,$T130+$B$8*$B$9,$T130)</f>
        <v>2070</v>
      </c>
      <c r="U131" s="17">
        <f t="shared" si="3"/>
        <v>970.3125</v>
      </c>
      <c r="V131" s="47" cm="1">
        <f t="array" ref="V131">_xlfn.IFS($B$6=1,S131*$B$10,AND(R130=0,R131&gt;=1,I131&gt;=$B$6*$B$8-1),V130+$B$6*$B$10*$B$8,AND(R130=0,R131&gt;=1,I131&lt;$B$6*$B$8-1),V130+I130*$B$10,TRUE,V130)</f>
        <v>2300</v>
      </c>
      <c r="W131" s="17">
        <f t="shared" si="6"/>
        <v>1078.125</v>
      </c>
    </row>
    <row r="132" spans="7:23" x14ac:dyDescent="0.25">
      <c r="G132" s="15">
        <v>130</v>
      </c>
      <c r="H132" s="1">
        <f t="shared" si="7"/>
        <v>2.15</v>
      </c>
      <c r="I132" s="15" cm="1">
        <f t="array" ref="I132">_xlfn.IFS(J131&gt;=$C$13-$B$26,MINA(I131+$B$13-S132+S131,$B$11),I131=$B$11,MINA(I131-S132+S131,$B$11),TRUE,MAXA(I131-S132+S131,0))</f>
        <v>0</v>
      </c>
      <c r="J132" s="1" cm="1">
        <f t="array" ref="J132">_xlfn.IFS(J131&gt;=$C$13-$B$26,0,I131&lt;$B$11,J131+$B$26,TRUE,0)</f>
        <v>0.61666666666666692</v>
      </c>
      <c r="K132" s="3" cm="1">
        <f t="array" ref="K132">_xlfn.IFS(AND(NOT($K131=0),$L131),0,NOT($L131),$K131+$B$26,TRUE,$K131)</f>
        <v>3.3333333333333333E-2</v>
      </c>
      <c r="L132" s="3" t="b" cm="1">
        <f t="array" ref="L132">_xlfn.IFS(AND($I132&gt;0,$K132&gt;=$C$5-$B$26),TRUE,$R132&gt;=$B$6,FALSE,$I132=0,FALSE,TRUE,$L131)</f>
        <v>0</v>
      </c>
      <c r="M132" s="3" t="b" cm="1">
        <f t="array" ref="M132">_xlfn.IFS($N132&gt;=$B$4-$B$26,FALSE,AND($I132&gt;0,$K132&gt;=$B$5-$B$26),TRUE,AND($L132,NOT($M131)),FALSE,$M131,TRUE,TRUE,FALSE)</f>
        <v>0</v>
      </c>
      <c r="N132" s="3" cm="1">
        <f t="array" ref="N132">_xlfn.IFS($M131,$N131+$B$26,NOT($M131),0,TRUE,$M131)</f>
        <v>0</v>
      </c>
      <c r="O132" s="3" t="b" cm="1">
        <f t="array" ref="O132">_xlfn.IFS($M132,FALSE,AND($L132,NOT($M132),$R132&lt;$B$6,$I132&gt;0),TRUE,TRUE,FALSE)</f>
        <v>0</v>
      </c>
      <c r="P132" s="3" cm="1">
        <f t="array" ref="P132">_xlfn.IFS($P131&gt;=$C$7-$B$26,0,$O131,$P131+$B$26,TRUE,0)</f>
        <v>0</v>
      </c>
      <c r="Q132" s="3" t="b" cm="1">
        <f t="array" ref="Q132">_xlfn.IFS(AND($L132,NOT($M132),NOT($O132)),TRUE,$R132&gt;=$B$6,FALSE,AND($L132,NOT($M132),$O132,$P132=0),TRUE,TRUE,FALSE)</f>
        <v>0</v>
      </c>
      <c r="R132" s="3" cm="1">
        <f t="array" ref="R132">_xlfn.IFS(AND($Q131,$R131&lt;$B$6),$R131+1,AND(NOT($L131),$R131&gt;0),0,TRUE,$R131)</f>
        <v>0</v>
      </c>
      <c r="S132" s="1" cm="1">
        <f t="array" ref="S132">_xlfn.IFS(AND(Q131,I131&gt;$B$8),S131+$B$8,AND(Q131,I131&lt;=$B$8),S131+I131,TRUE,$S131)</f>
        <v>23</v>
      </c>
      <c r="T132" s="1">
        <f t="shared" si="8"/>
        <v>2070</v>
      </c>
      <c r="U132" s="17">
        <f t="shared" si="3"/>
        <v>962.79069767441865</v>
      </c>
      <c r="V132" s="47" cm="1">
        <f t="array" ref="V132">_xlfn.IFS($B$6=1,S132*$B$10,AND(R131=0,R132&gt;=1,I132&gt;=$B$6*$B$8-1),V131+$B$6*$B$10*$B$8,AND(R131=0,R132&gt;=1,I132&lt;$B$6*$B$8-1),V131+I131*$B$10,TRUE,V131)</f>
        <v>2300</v>
      </c>
      <c r="W132" s="17">
        <f t="shared" si="6"/>
        <v>1069.7674418604652</v>
      </c>
    </row>
    <row r="133" spans="7:23" x14ac:dyDescent="0.25">
      <c r="G133" s="15">
        <v>131</v>
      </c>
      <c r="H133" s="1">
        <f t="shared" si="7"/>
        <v>2.1666666666666665</v>
      </c>
      <c r="I133" s="15" cm="1">
        <f t="array" ref="I133">_xlfn.IFS(J132&gt;=$C$13-$B$26,MINA(I132+$B$13-S133+S132,$B$11),I132=$B$11,MINA(I132-S133+S132,$B$11),TRUE,MAXA(I132-S133+S132,0))</f>
        <v>0</v>
      </c>
      <c r="J133" s="1" cm="1">
        <f t="array" ref="J133">_xlfn.IFS(J132&gt;=$C$13-$B$26,0,I132&lt;$B$11,J132+$B$26,TRUE,0)</f>
        <v>0.63333333333333364</v>
      </c>
      <c r="K133" s="3" cm="1">
        <f t="array" ref="K133">_xlfn.IFS(AND(NOT($K132=0),$L132),0,NOT($L132),$K132+$B$26,TRUE,$K132)</f>
        <v>0.05</v>
      </c>
      <c r="L133" s="3" t="b" cm="1">
        <f t="array" ref="L133">_xlfn.IFS(AND($I133&gt;0,$K133&gt;=$C$5-$B$26),TRUE,$R133&gt;=$B$6,FALSE,$I133=0,FALSE,TRUE,$L132)</f>
        <v>0</v>
      </c>
      <c r="M133" s="3" t="b" cm="1">
        <f t="array" ref="M133">_xlfn.IFS($N133&gt;=$B$4-$B$26,FALSE,AND($I133&gt;0,$K133&gt;=$B$5-$B$26),TRUE,AND($L133,NOT($M132)),FALSE,$M132,TRUE,TRUE,FALSE)</f>
        <v>0</v>
      </c>
      <c r="N133" s="3" cm="1">
        <f t="array" ref="N133">_xlfn.IFS($M132,$N132+$B$26,NOT($M132),0,TRUE,$M132)</f>
        <v>0</v>
      </c>
      <c r="O133" s="3" t="b" cm="1">
        <f t="array" ref="O133">_xlfn.IFS($M133,FALSE,AND($L133,NOT($M133),$R133&lt;$B$6,$I133&gt;0),TRUE,TRUE,FALSE)</f>
        <v>0</v>
      </c>
      <c r="P133" s="3" cm="1">
        <f t="array" ref="P133">_xlfn.IFS($P132&gt;=$C$7-$B$26,0,$O132,$P132+$B$26,TRUE,0)</f>
        <v>0</v>
      </c>
      <c r="Q133" s="3" t="b" cm="1">
        <f t="array" ref="Q133">_xlfn.IFS(AND($L133,NOT($M133),NOT($O133)),TRUE,$R133&gt;=$B$6,FALSE,AND($L133,NOT($M133),$O133,$P133=0),TRUE,TRUE,FALSE)</f>
        <v>0</v>
      </c>
      <c r="R133" s="3" cm="1">
        <f t="array" ref="R133">_xlfn.IFS(AND($Q132,$R132&lt;$B$6),$R132+1,AND(NOT($L132),$R132&gt;0),0,TRUE,$R132)</f>
        <v>0</v>
      </c>
      <c r="S133" s="1" cm="1">
        <f t="array" ref="S133">_xlfn.IFS(AND(Q132,I132&gt;$B$8),S132+$B$8,AND(Q132,I132&lt;=$B$8),S132+I132,TRUE,$S132)</f>
        <v>23</v>
      </c>
      <c r="T133" s="1">
        <f t="shared" si="8"/>
        <v>2070</v>
      </c>
      <c r="U133" s="17">
        <f t="shared" si="3"/>
        <v>955.38461538461547</v>
      </c>
      <c r="V133" s="47" cm="1">
        <f t="array" ref="V133">_xlfn.IFS($B$6=1,S133*$B$10,AND(R132=0,R133&gt;=1,I133&gt;=$B$6*$B$8-1),V132+$B$6*$B$10*$B$8,AND(R132=0,R133&gt;=1,I133&lt;$B$6*$B$8-1),V132+I132*$B$10,TRUE,V132)</f>
        <v>2300</v>
      </c>
      <c r="W133" s="17">
        <f t="shared" ref="W133:W196" si="9">V133/H133</f>
        <v>1061.5384615384617</v>
      </c>
    </row>
    <row r="134" spans="7:23" x14ac:dyDescent="0.25">
      <c r="G134" s="15">
        <v>132</v>
      </c>
      <c r="H134" s="1">
        <f t="shared" si="7"/>
        <v>2.1833333333333331</v>
      </c>
      <c r="I134" s="15" cm="1">
        <f t="array" ref="I134">_xlfn.IFS(J133&gt;=$C$13-$B$26,MINA(I133+$B$13-S134+S133,$B$11),I133=$B$11,MINA(I133-S134+S133,$B$11),TRUE,MAXA(I133-S134+S133,0))</f>
        <v>0</v>
      </c>
      <c r="J134" s="1" cm="1">
        <f t="array" ref="J134">_xlfn.IFS(J133&gt;=$C$13-$B$26,0,I133&lt;$B$11,J133+$B$26,TRUE,0)</f>
        <v>0.65000000000000036</v>
      </c>
      <c r="K134" s="3" cm="1">
        <f t="array" ref="K134">_xlfn.IFS(AND(NOT($K133=0),$L133),0,NOT($L133),$K133+$B$26,TRUE,$K133)</f>
        <v>6.6666666666666666E-2</v>
      </c>
      <c r="L134" s="3" t="b" cm="1">
        <f t="array" ref="L134">_xlfn.IFS(AND($I134&gt;0,$K134&gt;=$C$5-$B$26),TRUE,$R134&gt;=$B$6,FALSE,$I134=0,FALSE,TRUE,$L133)</f>
        <v>0</v>
      </c>
      <c r="M134" s="3" t="b" cm="1">
        <f t="array" ref="M134">_xlfn.IFS($N134&gt;=$B$4-$B$26,FALSE,AND($I134&gt;0,$K134&gt;=$B$5-$B$26),TRUE,AND($L134,NOT($M133)),FALSE,$M133,TRUE,TRUE,FALSE)</f>
        <v>0</v>
      </c>
      <c r="N134" s="3" cm="1">
        <f t="array" ref="N134">_xlfn.IFS($M133,$N133+$B$26,NOT($M133),0,TRUE,$M133)</f>
        <v>0</v>
      </c>
      <c r="O134" s="3" t="b" cm="1">
        <f t="array" ref="O134">_xlfn.IFS($M134,FALSE,AND($L134,NOT($M134),$R134&lt;$B$6,$I134&gt;0),TRUE,TRUE,FALSE)</f>
        <v>0</v>
      </c>
      <c r="P134" s="3" cm="1">
        <f t="array" ref="P134">_xlfn.IFS($P133&gt;=$C$7-$B$26,0,$O133,$P133+$B$26,TRUE,0)</f>
        <v>0</v>
      </c>
      <c r="Q134" s="3" t="b" cm="1">
        <f t="array" ref="Q134">_xlfn.IFS(AND($L134,NOT($M134),NOT($O134)),TRUE,$R134&gt;=$B$6,FALSE,AND($L134,NOT($M134),$O134,$P134=0),TRUE,TRUE,FALSE)</f>
        <v>0</v>
      </c>
      <c r="R134" s="3" cm="1">
        <f t="array" ref="R134">_xlfn.IFS(AND($Q133,$R133&lt;$B$6),$R133+1,AND(NOT($L133),$R133&gt;0),0,TRUE,$R133)</f>
        <v>0</v>
      </c>
      <c r="S134" s="1" cm="1">
        <f t="array" ref="S134">_xlfn.IFS(AND(Q133,I133&gt;$B$8),S133+$B$8,AND(Q133,I133&lt;=$B$8),S133+I133,TRUE,$S133)</f>
        <v>23</v>
      </c>
      <c r="T134" s="1">
        <f t="shared" si="8"/>
        <v>2070</v>
      </c>
      <c r="U134" s="17">
        <f t="shared" si="3"/>
        <v>948.09160305343516</v>
      </c>
      <c r="V134" s="47" cm="1">
        <f t="array" ref="V134">_xlfn.IFS($B$6=1,S134*$B$10,AND(R133=0,R134&gt;=1,I134&gt;=$B$6*$B$8-1),V133+$B$6*$B$10*$B$8,AND(R133=0,R134&gt;=1,I134&lt;$B$6*$B$8-1),V133+I133*$B$10,TRUE,V133)</f>
        <v>2300</v>
      </c>
      <c r="W134" s="17">
        <f t="shared" si="9"/>
        <v>1053.435114503817</v>
      </c>
    </row>
    <row r="135" spans="7:23" x14ac:dyDescent="0.25">
      <c r="G135" s="15">
        <v>133</v>
      </c>
      <c r="H135" s="1">
        <f t="shared" si="7"/>
        <v>2.2000000000000002</v>
      </c>
      <c r="I135" s="15" cm="1">
        <f t="array" ref="I135">_xlfn.IFS(J134&gt;=$C$13-$B$26,MINA(I134+$B$13-S135+S134,$B$11),I134=$B$11,MINA(I134-S135+S134,$B$11),TRUE,MAXA(I134-S135+S134,0))</f>
        <v>0</v>
      </c>
      <c r="J135" s="1" cm="1">
        <f t="array" ref="J135">_xlfn.IFS(J134&gt;=$C$13-$B$26,0,I134&lt;$B$11,J134+$B$26,TRUE,0)</f>
        <v>0.66666666666666707</v>
      </c>
      <c r="K135" s="3" cm="1">
        <f t="array" ref="K135">_xlfn.IFS(AND(NOT($K134=0),$L134),0,NOT($L134),$K134+$B$26,TRUE,$K134)</f>
        <v>8.3333333333333329E-2</v>
      </c>
      <c r="L135" s="3" t="b" cm="1">
        <f t="array" ref="L135">_xlfn.IFS(AND($I135&gt;0,$K135&gt;=$C$5-$B$26),TRUE,$R135&gt;=$B$6,FALSE,$I135=0,FALSE,TRUE,$L134)</f>
        <v>0</v>
      </c>
      <c r="M135" s="3" t="b" cm="1">
        <f t="array" ref="M135">_xlfn.IFS($N135&gt;=$B$4-$B$26,FALSE,AND($I135&gt;0,$K135&gt;=$B$5-$B$26),TRUE,AND($L135,NOT($M134)),FALSE,$M134,TRUE,TRUE,FALSE)</f>
        <v>0</v>
      </c>
      <c r="N135" s="3" cm="1">
        <f t="array" ref="N135">_xlfn.IFS($M134,$N134+$B$26,NOT($M134),0,TRUE,$M134)</f>
        <v>0</v>
      </c>
      <c r="O135" s="3" t="b" cm="1">
        <f t="array" ref="O135">_xlfn.IFS($M135,FALSE,AND($L135,NOT($M135),$R135&lt;$B$6,$I135&gt;0),TRUE,TRUE,FALSE)</f>
        <v>0</v>
      </c>
      <c r="P135" s="3" cm="1">
        <f t="array" ref="P135">_xlfn.IFS($P134&gt;=$C$7-$B$26,0,$O134,$P134+$B$26,TRUE,0)</f>
        <v>0</v>
      </c>
      <c r="Q135" s="3" t="b" cm="1">
        <f t="array" ref="Q135">_xlfn.IFS(AND($L135,NOT($M135),NOT($O135)),TRUE,$R135&gt;=$B$6,FALSE,AND($L135,NOT($M135),$O135,$P135=0),TRUE,TRUE,FALSE)</f>
        <v>0</v>
      </c>
      <c r="R135" s="3" cm="1">
        <f t="array" ref="R135">_xlfn.IFS(AND($Q134,$R134&lt;$B$6),$R134+1,AND(NOT($L134),$R134&gt;0),0,TRUE,$R134)</f>
        <v>0</v>
      </c>
      <c r="S135" s="1" cm="1">
        <f t="array" ref="S135">_xlfn.IFS(AND(Q134,I134&gt;$B$8),S134+$B$8,AND(Q134,I134&lt;=$B$8),S134+I134,TRUE,$S134)</f>
        <v>23</v>
      </c>
      <c r="T135" s="1">
        <f t="shared" si="8"/>
        <v>2070</v>
      </c>
      <c r="U135" s="17">
        <f t="shared" si="3"/>
        <v>940.90909090909088</v>
      </c>
      <c r="V135" s="47" cm="1">
        <f t="array" ref="V135">_xlfn.IFS($B$6=1,S135*$B$10,AND(R134=0,R135&gt;=1,I135&gt;=$B$6*$B$8-1),V134+$B$6*$B$10*$B$8,AND(R134=0,R135&gt;=1,I135&lt;$B$6*$B$8-1),V134+I134*$B$10,TRUE,V134)</f>
        <v>2300</v>
      </c>
      <c r="W135" s="17">
        <f t="shared" si="9"/>
        <v>1045.4545454545453</v>
      </c>
    </row>
    <row r="136" spans="7:23" x14ac:dyDescent="0.25">
      <c r="G136" s="15">
        <v>134</v>
      </c>
      <c r="H136" s="1">
        <f t="shared" si="7"/>
        <v>2.2166666666666668</v>
      </c>
      <c r="I136" s="15" cm="1">
        <f t="array" ref="I136">_xlfn.IFS(J135&gt;=$C$13-$B$26,MINA(I135+$B$13-S136+S135,$B$11),I135=$B$11,MINA(I135-S136+S135,$B$11),TRUE,MAXA(I135-S136+S135,0))</f>
        <v>0</v>
      </c>
      <c r="J136" s="1" cm="1">
        <f t="array" ref="J136">_xlfn.IFS(J135&gt;=$C$13-$B$26,0,I135&lt;$B$11,J135+$B$26,TRUE,0)</f>
        <v>0.68333333333333379</v>
      </c>
      <c r="K136" s="3" cm="1">
        <f t="array" ref="K136">_xlfn.IFS(AND(NOT($K135=0),$L135),0,NOT($L135),$K135+$B$26,TRUE,$K135)</f>
        <v>9.9999999999999992E-2</v>
      </c>
      <c r="L136" s="3" t="b" cm="1">
        <f t="array" ref="L136">_xlfn.IFS(AND($I136&gt;0,$K136&gt;=$C$5-$B$26),TRUE,$R136&gt;=$B$6,FALSE,$I136=0,FALSE,TRUE,$L135)</f>
        <v>0</v>
      </c>
      <c r="M136" s="3" t="b" cm="1">
        <f t="array" ref="M136">_xlfn.IFS($N136&gt;=$B$4-$B$26,FALSE,AND($I136&gt;0,$K136&gt;=$B$5-$B$26),TRUE,AND($L136,NOT($M135)),FALSE,$M135,TRUE,TRUE,FALSE)</f>
        <v>0</v>
      </c>
      <c r="N136" s="3" cm="1">
        <f t="array" ref="N136">_xlfn.IFS($M135,$N135+$B$26,NOT($M135),0,TRUE,$M135)</f>
        <v>0</v>
      </c>
      <c r="O136" s="3" t="b" cm="1">
        <f t="array" ref="O136">_xlfn.IFS($M136,FALSE,AND($L136,NOT($M136),$R136&lt;$B$6,$I136&gt;0),TRUE,TRUE,FALSE)</f>
        <v>0</v>
      </c>
      <c r="P136" s="3" cm="1">
        <f t="array" ref="P136">_xlfn.IFS($P135&gt;=$C$7-$B$26,0,$O135,$P135+$B$26,TRUE,0)</f>
        <v>0</v>
      </c>
      <c r="Q136" s="3" t="b" cm="1">
        <f t="array" ref="Q136">_xlfn.IFS(AND($L136,NOT($M136),NOT($O136)),TRUE,$R136&gt;=$B$6,FALSE,AND($L136,NOT($M136),$O136,$P136=0),TRUE,TRUE,FALSE)</f>
        <v>0</v>
      </c>
      <c r="R136" s="3" cm="1">
        <f t="array" ref="R136">_xlfn.IFS(AND($Q135,$R135&lt;$B$6),$R135+1,AND(NOT($L135),$R135&gt;0),0,TRUE,$R135)</f>
        <v>0</v>
      </c>
      <c r="S136" s="1" cm="1">
        <f t="array" ref="S136">_xlfn.IFS(AND(Q135,I135&gt;$B$8),S135+$B$8,AND(Q135,I135&lt;=$B$8),S135+I135,TRUE,$S135)</f>
        <v>23</v>
      </c>
      <c r="T136" s="1">
        <f t="shared" si="8"/>
        <v>2070</v>
      </c>
      <c r="U136" s="17">
        <f t="shared" si="3"/>
        <v>933.83458646616532</v>
      </c>
      <c r="V136" s="47" cm="1">
        <f t="array" ref="V136">_xlfn.IFS($B$6=1,S136*$B$10,AND(R135=0,R136&gt;=1,I136&gt;=$B$6*$B$8-1),V135+$B$6*$B$10*$B$8,AND(R135=0,R136&gt;=1,I136&lt;$B$6*$B$8-1),V135+I135*$B$10,TRUE,V135)</f>
        <v>2300</v>
      </c>
      <c r="W136" s="17">
        <f t="shared" si="9"/>
        <v>1037.593984962406</v>
      </c>
    </row>
    <row r="137" spans="7:23" x14ac:dyDescent="0.25">
      <c r="G137" s="15">
        <v>135</v>
      </c>
      <c r="H137" s="1">
        <f t="shared" si="7"/>
        <v>2.2333333333333334</v>
      </c>
      <c r="I137" s="15" cm="1">
        <f t="array" ref="I137">_xlfn.IFS(J136&gt;=$C$13-$B$26,MINA(I136+$B$13-S137+S136,$B$11),I136=$B$11,MINA(I136-S137+S136,$B$11),TRUE,MAXA(I136-S137+S136,0))</f>
        <v>0</v>
      </c>
      <c r="J137" s="1" cm="1">
        <f t="array" ref="J137">_xlfn.IFS(J136&gt;=$C$13-$B$26,0,I136&lt;$B$11,J136+$B$26,TRUE,0)</f>
        <v>0.70000000000000051</v>
      </c>
      <c r="K137" s="3" cm="1">
        <f t="array" ref="K137">_xlfn.IFS(AND(NOT($K136=0),$L136),0,NOT($L136),$K136+$B$26,TRUE,$K136)</f>
        <v>0.11666666666666665</v>
      </c>
      <c r="L137" s="3" t="b" cm="1">
        <f t="array" ref="L137">_xlfn.IFS(AND($I137&gt;0,$K137&gt;=$C$5-$B$26),TRUE,$R137&gt;=$B$6,FALSE,$I137=0,FALSE,TRUE,$L136)</f>
        <v>0</v>
      </c>
      <c r="M137" s="3" t="b" cm="1">
        <f t="array" ref="M137">_xlfn.IFS($N137&gt;=$B$4-$B$26,FALSE,AND($I137&gt;0,$K137&gt;=$B$5-$B$26),TRUE,AND($L137,NOT($M136)),FALSE,$M136,TRUE,TRUE,FALSE)</f>
        <v>0</v>
      </c>
      <c r="N137" s="3" cm="1">
        <f t="array" ref="N137">_xlfn.IFS($M136,$N136+$B$26,NOT($M136),0,TRUE,$M136)</f>
        <v>0</v>
      </c>
      <c r="O137" s="3" t="b" cm="1">
        <f t="array" ref="O137">_xlfn.IFS($M137,FALSE,AND($L137,NOT($M137),$R137&lt;$B$6,$I137&gt;0),TRUE,TRUE,FALSE)</f>
        <v>0</v>
      </c>
      <c r="P137" s="3" cm="1">
        <f t="array" ref="P137">_xlfn.IFS($P136&gt;=$C$7-$B$26,0,$O136,$P136+$B$26,TRUE,0)</f>
        <v>0</v>
      </c>
      <c r="Q137" s="3" t="b" cm="1">
        <f t="array" ref="Q137">_xlfn.IFS(AND($L137,NOT($M137),NOT($O137)),TRUE,$R137&gt;=$B$6,FALSE,AND($L137,NOT($M137),$O137,$P137=0),TRUE,TRUE,FALSE)</f>
        <v>0</v>
      </c>
      <c r="R137" s="3" cm="1">
        <f t="array" ref="R137">_xlfn.IFS(AND($Q136,$R136&lt;$B$6),$R136+1,AND(NOT($L136),$R136&gt;0),0,TRUE,$R136)</f>
        <v>0</v>
      </c>
      <c r="S137" s="1" cm="1">
        <f t="array" ref="S137">_xlfn.IFS(AND(Q136,I136&gt;$B$8),S136+$B$8,AND(Q136,I136&lt;=$B$8),S136+I136,TRUE,$S136)</f>
        <v>23</v>
      </c>
      <c r="T137" s="1">
        <f t="shared" si="8"/>
        <v>2070</v>
      </c>
      <c r="U137" s="17">
        <f t="shared" si="3"/>
        <v>926.86567164179098</v>
      </c>
      <c r="V137" s="47" cm="1">
        <f t="array" ref="V137">_xlfn.IFS($B$6=1,S137*$B$10,AND(R136=0,R137&gt;=1,I137&gt;=$B$6*$B$8-1),V136+$B$6*$B$10*$B$8,AND(R136=0,R137&gt;=1,I137&lt;$B$6*$B$8-1),V136+I136*$B$10,TRUE,V136)</f>
        <v>2300</v>
      </c>
      <c r="W137" s="17">
        <f t="shared" si="9"/>
        <v>1029.8507462686566</v>
      </c>
    </row>
    <row r="138" spans="7:23" x14ac:dyDescent="0.25">
      <c r="G138" s="15">
        <v>136</v>
      </c>
      <c r="H138" s="1">
        <f t="shared" si="7"/>
        <v>2.25</v>
      </c>
      <c r="I138" s="15" cm="1">
        <f t="array" ref="I138">_xlfn.IFS(J137&gt;=$C$13-$B$26,MINA(I137+$B$13-S138+S137,$B$11),I137=$B$11,MINA(I137-S138+S137,$B$11),TRUE,MAXA(I137-S138+S137,0))</f>
        <v>0</v>
      </c>
      <c r="J138" s="1" cm="1">
        <f t="array" ref="J138">_xlfn.IFS(J137&gt;=$C$13-$B$26,0,I137&lt;$B$11,J137+$B$26,TRUE,0)</f>
        <v>0.71666666666666723</v>
      </c>
      <c r="K138" s="3" cm="1">
        <f t="array" ref="K138">_xlfn.IFS(AND(NOT($K137=0),$L137),0,NOT($L137),$K137+$B$26,TRUE,$K137)</f>
        <v>0.13333333333333333</v>
      </c>
      <c r="L138" s="3" t="b" cm="1">
        <f t="array" ref="L138">_xlfn.IFS(AND($I138&gt;0,$K138&gt;=$C$5-$B$26),TRUE,$R138&gt;=$B$6,FALSE,$I138=0,FALSE,TRUE,$L137)</f>
        <v>0</v>
      </c>
      <c r="M138" s="3" t="b" cm="1">
        <f t="array" ref="M138">_xlfn.IFS($N138&gt;=$B$4-$B$26,FALSE,AND($I138&gt;0,$K138&gt;=$B$5-$B$26),TRUE,AND($L138,NOT($M137)),FALSE,$M137,TRUE,TRUE,FALSE)</f>
        <v>0</v>
      </c>
      <c r="N138" s="3" cm="1">
        <f t="array" ref="N138">_xlfn.IFS($M137,$N137+$B$26,NOT($M137),0,TRUE,$M137)</f>
        <v>0</v>
      </c>
      <c r="O138" s="3" t="b" cm="1">
        <f t="array" ref="O138">_xlfn.IFS($M138,FALSE,AND($L138,NOT($M138),$R138&lt;$B$6,$I138&gt;0),TRUE,TRUE,FALSE)</f>
        <v>0</v>
      </c>
      <c r="P138" s="3" cm="1">
        <f t="array" ref="P138">_xlfn.IFS($P137&gt;=$C$7-$B$26,0,$O137,$P137+$B$26,TRUE,0)</f>
        <v>0</v>
      </c>
      <c r="Q138" s="3" t="b" cm="1">
        <f t="array" ref="Q138">_xlfn.IFS(AND($L138,NOT($M138),NOT($O138)),TRUE,$R138&gt;=$B$6,FALSE,AND($L138,NOT($M138),$O138,$P138=0),TRUE,TRUE,FALSE)</f>
        <v>0</v>
      </c>
      <c r="R138" s="3" cm="1">
        <f t="array" ref="R138">_xlfn.IFS(AND($Q137,$R137&lt;$B$6),$R137+1,AND(NOT($L137),$R137&gt;0),0,TRUE,$R137)</f>
        <v>0</v>
      </c>
      <c r="S138" s="1" cm="1">
        <f t="array" ref="S138">_xlfn.IFS(AND(Q137,I137&gt;$B$8),S137+$B$8,AND(Q137,I137&lt;=$B$8),S137+I137,TRUE,$S137)</f>
        <v>23</v>
      </c>
      <c r="T138" s="1">
        <f t="shared" si="8"/>
        <v>2070</v>
      </c>
      <c r="U138" s="17">
        <f t="shared" si="3"/>
        <v>920</v>
      </c>
      <c r="V138" s="47" cm="1">
        <f t="array" ref="V138">_xlfn.IFS($B$6=1,S138*$B$10,AND(R137=0,R138&gt;=1,I138&gt;=$B$6*$B$8-1),V137+$B$6*$B$10*$B$8,AND(R137=0,R138&gt;=1,I138&lt;$B$6*$B$8-1),V137+I137*$B$10,TRUE,V137)</f>
        <v>2300</v>
      </c>
      <c r="W138" s="17">
        <f t="shared" si="9"/>
        <v>1022.2222222222222</v>
      </c>
    </row>
    <row r="139" spans="7:23" x14ac:dyDescent="0.25">
      <c r="G139" s="15">
        <v>137</v>
      </c>
      <c r="H139" s="1">
        <f t="shared" si="7"/>
        <v>2.2666666666666666</v>
      </c>
      <c r="I139" s="15" cm="1">
        <f t="array" ref="I139">_xlfn.IFS(J138&gt;=$C$13-$B$26,MINA(I138+$B$13-S139+S138,$B$11),I138=$B$11,MINA(I138-S139+S138,$B$11),TRUE,MAXA(I138-S139+S138,0))</f>
        <v>0</v>
      </c>
      <c r="J139" s="1" cm="1">
        <f t="array" ref="J139">_xlfn.IFS(J138&gt;=$C$13-$B$26,0,I138&lt;$B$11,J138+$B$26,TRUE,0)</f>
        <v>0.73333333333333395</v>
      </c>
      <c r="K139" s="3" cm="1">
        <f t="array" ref="K139">_xlfn.IFS(AND(NOT($K138=0),$L138),0,NOT($L138),$K138+$B$26,TRUE,$K138)</f>
        <v>0.15</v>
      </c>
      <c r="L139" s="3" t="b" cm="1">
        <f t="array" ref="L139">_xlfn.IFS(AND($I139&gt;0,$K139&gt;=$C$5-$B$26),TRUE,$R139&gt;=$B$6,FALSE,$I139=0,FALSE,TRUE,$L138)</f>
        <v>0</v>
      </c>
      <c r="M139" s="3" t="b" cm="1">
        <f t="array" ref="M139">_xlfn.IFS($N139&gt;=$B$4-$B$26,FALSE,AND($I139&gt;0,$K139&gt;=$B$5-$B$26),TRUE,AND($L139,NOT($M138)),FALSE,$M138,TRUE,TRUE,FALSE)</f>
        <v>0</v>
      </c>
      <c r="N139" s="3" cm="1">
        <f t="array" ref="N139">_xlfn.IFS($M138,$N138+$B$26,NOT($M138),0,TRUE,$M138)</f>
        <v>0</v>
      </c>
      <c r="O139" s="3" t="b" cm="1">
        <f t="array" ref="O139">_xlfn.IFS($M139,FALSE,AND($L139,NOT($M139),$R139&lt;$B$6,$I139&gt;0),TRUE,TRUE,FALSE)</f>
        <v>0</v>
      </c>
      <c r="P139" s="3" cm="1">
        <f t="array" ref="P139">_xlfn.IFS($P138&gt;=$C$7-$B$26,0,$O138,$P138+$B$26,TRUE,0)</f>
        <v>0</v>
      </c>
      <c r="Q139" s="3" t="b" cm="1">
        <f t="array" ref="Q139">_xlfn.IFS(AND($L139,NOT($M139),NOT($O139)),TRUE,$R139&gt;=$B$6,FALSE,AND($L139,NOT($M139),$O139,$P139=0),TRUE,TRUE,FALSE)</f>
        <v>0</v>
      </c>
      <c r="R139" s="3" cm="1">
        <f t="array" ref="R139">_xlfn.IFS(AND($Q138,$R138&lt;$B$6),$R138+1,AND(NOT($L138),$R138&gt;0),0,TRUE,$R138)</f>
        <v>0</v>
      </c>
      <c r="S139" s="1" cm="1">
        <f t="array" ref="S139">_xlfn.IFS(AND(Q138,I138&gt;$B$8),S138+$B$8,AND(Q138,I138&lt;=$B$8),S138+I138,TRUE,$S138)</f>
        <v>23</v>
      </c>
      <c r="T139" s="1">
        <f t="shared" si="8"/>
        <v>2070</v>
      </c>
      <c r="U139" s="17">
        <f t="shared" si="3"/>
        <v>913.23529411764707</v>
      </c>
      <c r="V139" s="47" cm="1">
        <f t="array" ref="V139">_xlfn.IFS($B$6=1,S139*$B$10,AND(R138=0,R139&gt;=1,I139&gt;=$B$6*$B$8-1),V138+$B$6*$B$10*$B$8,AND(R138=0,R139&gt;=1,I139&lt;$B$6*$B$8-1),V138+I138*$B$10,TRUE,V138)</f>
        <v>2300</v>
      </c>
      <c r="W139" s="17">
        <f t="shared" si="9"/>
        <v>1014.7058823529412</v>
      </c>
    </row>
    <row r="140" spans="7:23" x14ac:dyDescent="0.25">
      <c r="G140" s="15">
        <v>138</v>
      </c>
      <c r="H140" s="1">
        <f t="shared" si="7"/>
        <v>2.2833333333333332</v>
      </c>
      <c r="I140" s="15" cm="1">
        <f t="array" ref="I140">_xlfn.IFS(J139&gt;=$C$13-$B$26,MINA(I139+$B$13-S140+S139,$B$11),I139=$B$11,MINA(I139-S140+S139,$B$11),TRUE,MAXA(I139-S140+S139,0))</f>
        <v>0</v>
      </c>
      <c r="J140" s="1" cm="1">
        <f t="array" ref="J140">_xlfn.IFS(J139&gt;=$C$13-$B$26,0,I139&lt;$B$11,J139+$B$26,TRUE,0)</f>
        <v>0.75000000000000067</v>
      </c>
      <c r="K140" s="3" cm="1">
        <f t="array" ref="K140">_xlfn.IFS(AND(NOT($K139=0),$L139),0,NOT($L139),$K139+$B$26,TRUE,$K139)</f>
        <v>0.16666666666666666</v>
      </c>
      <c r="L140" s="3" t="b" cm="1">
        <f t="array" ref="L140">_xlfn.IFS(AND($I140&gt;0,$K140&gt;=$C$5-$B$26),TRUE,$R140&gt;=$B$6,FALSE,$I140=0,FALSE,TRUE,$L139)</f>
        <v>0</v>
      </c>
      <c r="M140" s="3" t="b" cm="1">
        <f t="array" ref="M140">_xlfn.IFS($N140&gt;=$B$4-$B$26,FALSE,AND($I140&gt;0,$K140&gt;=$B$5-$B$26),TRUE,AND($L140,NOT($M139)),FALSE,$M139,TRUE,TRUE,FALSE)</f>
        <v>0</v>
      </c>
      <c r="N140" s="3" cm="1">
        <f t="array" ref="N140">_xlfn.IFS($M139,$N139+$B$26,NOT($M139),0,TRUE,$M139)</f>
        <v>0</v>
      </c>
      <c r="O140" s="3" t="b" cm="1">
        <f t="array" ref="O140">_xlfn.IFS($M140,FALSE,AND($L140,NOT($M140),$R140&lt;$B$6,$I140&gt;0),TRUE,TRUE,FALSE)</f>
        <v>0</v>
      </c>
      <c r="P140" s="3" cm="1">
        <f t="array" ref="P140">_xlfn.IFS($P139&gt;=$C$7-$B$26,0,$O139,$P139+$B$26,TRUE,0)</f>
        <v>0</v>
      </c>
      <c r="Q140" s="3" t="b" cm="1">
        <f t="array" ref="Q140">_xlfn.IFS(AND($L140,NOT($M140),NOT($O140)),TRUE,$R140&gt;=$B$6,FALSE,AND($L140,NOT($M140),$O140,$P140=0),TRUE,TRUE,FALSE)</f>
        <v>0</v>
      </c>
      <c r="R140" s="3" cm="1">
        <f t="array" ref="R140">_xlfn.IFS(AND($Q139,$R139&lt;$B$6),$R139+1,AND(NOT($L139),$R139&gt;0),0,TRUE,$R139)</f>
        <v>0</v>
      </c>
      <c r="S140" s="1" cm="1">
        <f t="array" ref="S140">_xlfn.IFS(AND(Q139,I139&gt;$B$8),S139+$B$8,AND(Q139,I139&lt;=$B$8),S139+I139,TRUE,$S139)</f>
        <v>23</v>
      </c>
      <c r="T140" s="1">
        <f t="shared" si="8"/>
        <v>2070</v>
      </c>
      <c r="U140" s="17">
        <f t="shared" si="3"/>
        <v>906.56934306569349</v>
      </c>
      <c r="V140" s="47" cm="1">
        <f t="array" ref="V140">_xlfn.IFS($B$6=1,S140*$B$10,AND(R139=0,R140&gt;=1,I140&gt;=$B$6*$B$8-1),V139+$B$6*$B$10*$B$8,AND(R139=0,R140&gt;=1,I140&lt;$B$6*$B$8-1),V139+I139*$B$10,TRUE,V139)</f>
        <v>2300</v>
      </c>
      <c r="W140" s="17">
        <f t="shared" si="9"/>
        <v>1007.2992700729927</v>
      </c>
    </row>
    <row r="141" spans="7:23" x14ac:dyDescent="0.25">
      <c r="G141" s="15">
        <v>139</v>
      </c>
      <c r="H141" s="1">
        <f t="shared" si="7"/>
        <v>2.2999999999999998</v>
      </c>
      <c r="I141" s="15" cm="1">
        <f t="array" ref="I141">_xlfn.IFS(J140&gt;=$C$13-$B$26,MINA(I140+$B$13-S141+S140,$B$11),I140=$B$11,MINA(I140-S141+S140,$B$11),TRUE,MAXA(I140-S141+S140,0))</f>
        <v>0</v>
      </c>
      <c r="J141" s="1" cm="1">
        <f t="array" ref="J141">_xlfn.IFS(J140&gt;=$C$13-$B$26,0,I140&lt;$B$11,J140+$B$26,TRUE,0)</f>
        <v>0.76666666666666738</v>
      </c>
      <c r="K141" s="3" cm="1">
        <f t="array" ref="K141">_xlfn.IFS(AND(NOT($K140=0),$L140),0,NOT($L140),$K140+$B$26,TRUE,$K140)</f>
        <v>0.18333333333333332</v>
      </c>
      <c r="L141" s="3" t="b" cm="1">
        <f t="array" ref="L141">_xlfn.IFS(AND($I141&gt;0,$K141&gt;=$C$5-$B$26),TRUE,$R141&gt;=$B$6,FALSE,$I141=0,FALSE,TRUE,$L140)</f>
        <v>0</v>
      </c>
      <c r="M141" s="3" t="b" cm="1">
        <f t="array" ref="M141">_xlfn.IFS($N141&gt;=$B$4-$B$26,FALSE,AND($I141&gt;0,$K141&gt;=$B$5-$B$26),TRUE,AND($L141,NOT($M140)),FALSE,$M140,TRUE,TRUE,FALSE)</f>
        <v>0</v>
      </c>
      <c r="N141" s="3" cm="1">
        <f t="array" ref="N141">_xlfn.IFS($M140,$N140+$B$26,NOT($M140),0,TRUE,$M140)</f>
        <v>0</v>
      </c>
      <c r="O141" s="3" t="b" cm="1">
        <f t="array" ref="O141">_xlfn.IFS($M141,FALSE,AND($L141,NOT($M141),$R141&lt;$B$6,$I141&gt;0),TRUE,TRUE,FALSE)</f>
        <v>0</v>
      </c>
      <c r="P141" s="3" cm="1">
        <f t="array" ref="P141">_xlfn.IFS($P140&gt;=$C$7-$B$26,0,$O140,$P140+$B$26,TRUE,0)</f>
        <v>0</v>
      </c>
      <c r="Q141" s="3" t="b" cm="1">
        <f t="array" ref="Q141">_xlfn.IFS(AND($L141,NOT($M141),NOT($O141)),TRUE,$R141&gt;=$B$6,FALSE,AND($L141,NOT($M141),$O141,$P141=0),TRUE,TRUE,FALSE)</f>
        <v>0</v>
      </c>
      <c r="R141" s="3" cm="1">
        <f t="array" ref="R141">_xlfn.IFS(AND($Q140,$R140&lt;$B$6),$R140+1,AND(NOT($L140),$R140&gt;0),0,TRUE,$R140)</f>
        <v>0</v>
      </c>
      <c r="S141" s="1" cm="1">
        <f t="array" ref="S141">_xlfn.IFS(AND(Q140,I140&gt;$B$8),S140+$B$8,AND(Q140,I140&lt;=$B$8),S140+I140,TRUE,$S140)</f>
        <v>23</v>
      </c>
      <c r="T141" s="1">
        <f t="shared" si="8"/>
        <v>2070</v>
      </c>
      <c r="U141" s="17">
        <f t="shared" si="3"/>
        <v>900.00000000000011</v>
      </c>
      <c r="V141" s="47" cm="1">
        <f t="array" ref="V141">_xlfn.IFS($B$6=1,S141*$B$10,AND(R140=0,R141&gt;=1,I141&gt;=$B$6*$B$8-1),V140+$B$6*$B$10*$B$8,AND(R140=0,R141&gt;=1,I141&lt;$B$6*$B$8-1),V140+I140*$B$10,TRUE,V140)</f>
        <v>2300</v>
      </c>
      <c r="W141" s="17">
        <f t="shared" si="9"/>
        <v>1000.0000000000001</v>
      </c>
    </row>
    <row r="142" spans="7:23" x14ac:dyDescent="0.25">
      <c r="G142" s="15">
        <v>140</v>
      </c>
      <c r="H142" s="1">
        <f t="shared" si="7"/>
        <v>2.3166666666666664</v>
      </c>
      <c r="I142" s="15" cm="1">
        <f t="array" ref="I142">_xlfn.IFS(J141&gt;=$C$13-$B$26,MINA(I141+$B$13-S142+S141,$B$11),I141=$B$11,MINA(I141-S142+S141,$B$11),TRUE,MAXA(I141-S142+S141,0))</f>
        <v>0</v>
      </c>
      <c r="J142" s="1" cm="1">
        <f t="array" ref="J142">_xlfn.IFS(J141&gt;=$C$13-$B$26,0,I141&lt;$B$11,J141+$B$26,TRUE,0)</f>
        <v>0.7833333333333341</v>
      </c>
      <c r="K142" s="3" cm="1">
        <f t="array" ref="K142">_xlfn.IFS(AND(NOT($K141=0),$L141),0,NOT($L141),$K141+$B$26,TRUE,$K141)</f>
        <v>0.19999999999999998</v>
      </c>
      <c r="L142" s="3" t="b" cm="1">
        <f t="array" ref="L142">_xlfn.IFS(AND($I142&gt;0,$K142&gt;=$C$5-$B$26),TRUE,$R142&gt;=$B$6,FALSE,$I142=0,FALSE,TRUE,$L141)</f>
        <v>0</v>
      </c>
      <c r="M142" s="3" t="b" cm="1">
        <f t="array" ref="M142">_xlfn.IFS($N142&gt;=$B$4-$B$26,FALSE,AND($I142&gt;0,$K142&gt;=$B$5-$B$26),TRUE,AND($L142,NOT($M141)),FALSE,$M141,TRUE,TRUE,FALSE)</f>
        <v>0</v>
      </c>
      <c r="N142" s="3" cm="1">
        <f t="array" ref="N142">_xlfn.IFS($M141,$N141+$B$26,NOT($M141),0,TRUE,$M141)</f>
        <v>0</v>
      </c>
      <c r="O142" s="3" t="b" cm="1">
        <f t="array" ref="O142">_xlfn.IFS($M142,FALSE,AND($L142,NOT($M142),$R142&lt;$B$6,$I142&gt;0),TRUE,TRUE,FALSE)</f>
        <v>0</v>
      </c>
      <c r="P142" s="3" cm="1">
        <f t="array" ref="P142">_xlfn.IFS($P141&gt;=$C$7-$B$26,0,$O141,$P141+$B$26,TRUE,0)</f>
        <v>0</v>
      </c>
      <c r="Q142" s="3" t="b" cm="1">
        <f t="array" ref="Q142">_xlfn.IFS(AND($L142,NOT($M142),NOT($O142)),TRUE,$R142&gt;=$B$6,FALSE,AND($L142,NOT($M142),$O142,$P142=0),TRUE,TRUE,FALSE)</f>
        <v>0</v>
      </c>
      <c r="R142" s="3" cm="1">
        <f t="array" ref="R142">_xlfn.IFS(AND($Q141,$R141&lt;$B$6),$R141+1,AND(NOT($L141),$R141&gt;0),0,TRUE,$R141)</f>
        <v>0</v>
      </c>
      <c r="S142" s="1" cm="1">
        <f t="array" ref="S142">_xlfn.IFS(AND(Q141,I141&gt;$B$8),S141+$B$8,AND(Q141,I141&lt;=$B$8),S141+I141,TRUE,$S141)</f>
        <v>23</v>
      </c>
      <c r="T142" s="1">
        <f t="shared" si="8"/>
        <v>2070</v>
      </c>
      <c r="U142" s="17">
        <f t="shared" si="3"/>
        <v>893.52517985611519</v>
      </c>
      <c r="V142" s="47" cm="1">
        <f t="array" ref="V142">_xlfn.IFS($B$6=1,S142*$B$10,AND(R141=0,R142&gt;=1,I142&gt;=$B$6*$B$8-1),V141+$B$6*$B$10*$B$8,AND(R141=0,R142&gt;=1,I142&lt;$B$6*$B$8-1),V141+I141*$B$10,TRUE,V141)</f>
        <v>2300</v>
      </c>
      <c r="W142" s="17">
        <f t="shared" si="9"/>
        <v>992.8057553956836</v>
      </c>
    </row>
    <row r="143" spans="7:23" x14ac:dyDescent="0.25">
      <c r="G143" s="15">
        <v>141</v>
      </c>
      <c r="H143" s="1">
        <f t="shared" si="7"/>
        <v>2.3333333333333335</v>
      </c>
      <c r="I143" s="15" cm="1">
        <f t="array" ref="I143">_xlfn.IFS(J142&gt;=$C$13-$B$26,MINA(I142+$B$13-S143+S142,$B$11),I142=$B$11,MINA(I142-S143+S142,$B$11),TRUE,MAXA(I142-S143+S142,0))</f>
        <v>0</v>
      </c>
      <c r="J143" s="1" cm="1">
        <f t="array" ref="J143">_xlfn.IFS(J142&gt;=$C$13-$B$26,0,I142&lt;$B$11,J142+$B$26,TRUE,0)</f>
        <v>0.80000000000000082</v>
      </c>
      <c r="K143" s="3" cm="1">
        <f t="array" ref="K143">_xlfn.IFS(AND(NOT($K142=0),$L142),0,NOT($L142),$K142+$B$26,TRUE,$K142)</f>
        <v>0.21666666666666665</v>
      </c>
      <c r="L143" s="3" t="b" cm="1">
        <f t="array" ref="L143">_xlfn.IFS(AND($I143&gt;0,$K143&gt;=$C$5-$B$26),TRUE,$R143&gt;=$B$6,FALSE,$I143=0,FALSE,TRUE,$L142)</f>
        <v>0</v>
      </c>
      <c r="M143" s="3" t="b" cm="1">
        <f t="array" ref="M143">_xlfn.IFS($N143&gt;=$B$4-$B$26,FALSE,AND($I143&gt;0,$K143&gt;=$B$5-$B$26),TRUE,AND($L143,NOT($M142)),FALSE,$M142,TRUE,TRUE,FALSE)</f>
        <v>0</v>
      </c>
      <c r="N143" s="3" cm="1">
        <f t="array" ref="N143">_xlfn.IFS($M142,$N142+$B$26,NOT($M142),0,TRUE,$M142)</f>
        <v>0</v>
      </c>
      <c r="O143" s="3" t="b" cm="1">
        <f t="array" ref="O143">_xlfn.IFS($M143,FALSE,AND($L143,NOT($M143),$R143&lt;$B$6,$I143&gt;0),TRUE,TRUE,FALSE)</f>
        <v>0</v>
      </c>
      <c r="P143" s="3" cm="1">
        <f t="array" ref="P143">_xlfn.IFS($P142&gt;=$C$7-$B$26,0,$O142,$P142+$B$26,TRUE,0)</f>
        <v>0</v>
      </c>
      <c r="Q143" s="3" t="b" cm="1">
        <f t="array" ref="Q143">_xlfn.IFS(AND($L143,NOT($M143),NOT($O143)),TRUE,$R143&gt;=$B$6,FALSE,AND($L143,NOT($M143),$O143,$P143=0),TRUE,TRUE,FALSE)</f>
        <v>0</v>
      </c>
      <c r="R143" s="3" cm="1">
        <f t="array" ref="R143">_xlfn.IFS(AND($Q142,$R142&lt;$B$6),$R142+1,AND(NOT($L142),$R142&gt;0),0,TRUE,$R142)</f>
        <v>0</v>
      </c>
      <c r="S143" s="1" cm="1">
        <f t="array" ref="S143">_xlfn.IFS(AND(Q142,I142&gt;$B$8),S142+$B$8,AND(Q142,I142&lt;=$B$8),S142+I142,TRUE,$S142)</f>
        <v>23</v>
      </c>
      <c r="T143" s="1">
        <f t="shared" si="8"/>
        <v>2070</v>
      </c>
      <c r="U143" s="17">
        <f t="shared" si="3"/>
        <v>887.14285714285711</v>
      </c>
      <c r="V143" s="47" cm="1">
        <f t="array" ref="V143">_xlfn.IFS($B$6=1,S143*$B$10,AND(R142=0,R143&gt;=1,I143&gt;=$B$6*$B$8-1),V142+$B$6*$B$10*$B$8,AND(R142=0,R143&gt;=1,I143&lt;$B$6*$B$8-1),V142+I142*$B$10,TRUE,V142)</f>
        <v>2300</v>
      </c>
      <c r="W143" s="17">
        <f t="shared" si="9"/>
        <v>985.71428571428567</v>
      </c>
    </row>
    <row r="144" spans="7:23" x14ac:dyDescent="0.25">
      <c r="G144" s="15">
        <v>142</v>
      </c>
      <c r="H144" s="1">
        <f t="shared" si="7"/>
        <v>2.35</v>
      </c>
      <c r="I144" s="15" cm="1">
        <f t="array" ref="I144">_xlfn.IFS(J143&gt;=$C$13-$B$26,MINA(I143+$B$13-S144+S143,$B$11),I143=$B$11,MINA(I143-S144+S143,$B$11),TRUE,MAXA(I143-S144+S143,0))</f>
        <v>0</v>
      </c>
      <c r="J144" s="1" cm="1">
        <f t="array" ref="J144">_xlfn.IFS(J143&gt;=$C$13-$B$26,0,I143&lt;$B$11,J143+$B$26,TRUE,0)</f>
        <v>0.81666666666666754</v>
      </c>
      <c r="K144" s="3" cm="1">
        <f t="array" ref="K144">_xlfn.IFS(AND(NOT($K143=0),$L143),0,NOT($L143),$K143+$B$26,TRUE,$K143)</f>
        <v>0.23333333333333331</v>
      </c>
      <c r="L144" s="3" t="b" cm="1">
        <f t="array" ref="L144">_xlfn.IFS(AND($I144&gt;0,$K144&gt;=$C$5-$B$26),TRUE,$R144&gt;=$B$6,FALSE,$I144=0,FALSE,TRUE,$L143)</f>
        <v>0</v>
      </c>
      <c r="M144" s="3" t="b" cm="1">
        <f t="array" ref="M144">_xlfn.IFS($N144&gt;=$B$4-$B$26,FALSE,AND($I144&gt;0,$K144&gt;=$B$5-$B$26),TRUE,AND($L144,NOT($M143)),FALSE,$M143,TRUE,TRUE,FALSE)</f>
        <v>0</v>
      </c>
      <c r="N144" s="3" cm="1">
        <f t="array" ref="N144">_xlfn.IFS($M143,$N143+$B$26,NOT($M143),0,TRUE,$M143)</f>
        <v>0</v>
      </c>
      <c r="O144" s="3" t="b" cm="1">
        <f t="array" ref="O144">_xlfn.IFS($M144,FALSE,AND($L144,NOT($M144),$R144&lt;$B$6,$I144&gt;0),TRUE,TRUE,FALSE)</f>
        <v>0</v>
      </c>
      <c r="P144" s="3" cm="1">
        <f t="array" ref="P144">_xlfn.IFS($P143&gt;=$C$7-$B$26,0,$O143,$P143+$B$26,TRUE,0)</f>
        <v>0</v>
      </c>
      <c r="Q144" s="3" t="b" cm="1">
        <f t="array" ref="Q144">_xlfn.IFS(AND($L144,NOT($M144),NOT($O144)),TRUE,$R144&gt;=$B$6,FALSE,AND($L144,NOT($M144),$O144,$P144=0),TRUE,TRUE,FALSE)</f>
        <v>0</v>
      </c>
      <c r="R144" s="3" cm="1">
        <f t="array" ref="R144">_xlfn.IFS(AND($Q143,$R143&lt;$B$6),$R143+1,AND(NOT($L143),$R143&gt;0),0,TRUE,$R143)</f>
        <v>0</v>
      </c>
      <c r="S144" s="1" cm="1">
        <f t="array" ref="S144">_xlfn.IFS(AND(Q143,I143&gt;$B$8),S143+$B$8,AND(Q143,I143&lt;=$B$8),S143+I143,TRUE,$S143)</f>
        <v>23</v>
      </c>
      <c r="T144" s="1">
        <f t="shared" si="8"/>
        <v>2070</v>
      </c>
      <c r="U144" s="17">
        <f t="shared" si="3"/>
        <v>880.85106382978722</v>
      </c>
      <c r="V144" s="47" cm="1">
        <f t="array" ref="V144">_xlfn.IFS($B$6=1,S144*$B$10,AND(R143=0,R144&gt;=1,I144&gt;=$B$6*$B$8-1),V143+$B$6*$B$10*$B$8,AND(R143=0,R144&gt;=1,I144&lt;$B$6*$B$8-1),V143+I143*$B$10,TRUE,V143)</f>
        <v>2300</v>
      </c>
      <c r="W144" s="17">
        <f t="shared" si="9"/>
        <v>978.72340425531911</v>
      </c>
    </row>
    <row r="145" spans="7:23" x14ac:dyDescent="0.25">
      <c r="G145" s="15">
        <v>143</v>
      </c>
      <c r="H145" s="1">
        <f t="shared" si="7"/>
        <v>2.3666666666666667</v>
      </c>
      <c r="I145" s="15" cm="1">
        <f t="array" ref="I145">_xlfn.IFS(J144&gt;=$C$13-$B$26,MINA(I144+$B$13-S145+S144,$B$11),I144=$B$11,MINA(I144-S145+S144,$B$11),TRUE,MAXA(I144-S145+S144,0))</f>
        <v>0</v>
      </c>
      <c r="J145" s="1" cm="1">
        <f t="array" ref="J145">_xlfn.IFS(J144&gt;=$C$13-$B$26,0,I144&lt;$B$11,J144+$B$26,TRUE,0)</f>
        <v>0.83333333333333426</v>
      </c>
      <c r="K145" s="3" cm="1">
        <f t="array" ref="K145">_xlfn.IFS(AND(NOT($K144=0),$L144),0,NOT($L144),$K144+$B$26,TRUE,$K144)</f>
        <v>0.24999999999999997</v>
      </c>
      <c r="L145" s="3" t="b" cm="1">
        <f t="array" ref="L145">_xlfn.IFS(AND($I145&gt;0,$K145&gt;=$C$5-$B$26),TRUE,$R145&gt;=$B$6,FALSE,$I145=0,FALSE,TRUE,$L144)</f>
        <v>0</v>
      </c>
      <c r="M145" s="3" t="b" cm="1">
        <f t="array" ref="M145">_xlfn.IFS($N145&gt;=$B$4-$B$26,FALSE,AND($I145&gt;0,$K145&gt;=$B$5-$B$26),TRUE,AND($L145,NOT($M144)),FALSE,$M144,TRUE,TRUE,FALSE)</f>
        <v>0</v>
      </c>
      <c r="N145" s="3" cm="1">
        <f t="array" ref="N145">_xlfn.IFS($M144,$N144+$B$26,NOT($M144),0,TRUE,$M144)</f>
        <v>0</v>
      </c>
      <c r="O145" s="3" t="b" cm="1">
        <f t="array" ref="O145">_xlfn.IFS($M145,FALSE,AND($L145,NOT($M145),$R145&lt;$B$6,$I145&gt;0),TRUE,TRUE,FALSE)</f>
        <v>0</v>
      </c>
      <c r="P145" s="3" cm="1">
        <f t="array" ref="P145">_xlfn.IFS($P144&gt;=$C$7-$B$26,0,$O144,$P144+$B$26,TRUE,0)</f>
        <v>0</v>
      </c>
      <c r="Q145" s="3" t="b" cm="1">
        <f t="array" ref="Q145">_xlfn.IFS(AND($L145,NOT($M145),NOT($O145)),TRUE,$R145&gt;=$B$6,FALSE,AND($L145,NOT($M145),$O145,$P145=0),TRUE,TRUE,FALSE)</f>
        <v>0</v>
      </c>
      <c r="R145" s="3" cm="1">
        <f t="array" ref="R145">_xlfn.IFS(AND($Q144,$R144&lt;$B$6),$R144+1,AND(NOT($L144),$R144&gt;0),0,TRUE,$R144)</f>
        <v>0</v>
      </c>
      <c r="S145" s="1" cm="1">
        <f t="array" ref="S145">_xlfn.IFS(AND(Q144,I144&gt;$B$8),S144+$B$8,AND(Q144,I144&lt;=$B$8),S144+I144,TRUE,$S144)</f>
        <v>23</v>
      </c>
      <c r="T145" s="1">
        <f t="shared" si="8"/>
        <v>2070</v>
      </c>
      <c r="U145" s="17">
        <f t="shared" si="3"/>
        <v>874.64788732394368</v>
      </c>
      <c r="V145" s="47" cm="1">
        <f t="array" ref="V145">_xlfn.IFS($B$6=1,S145*$B$10,AND(R144=0,R145&gt;=1,I145&gt;=$B$6*$B$8-1),V144+$B$6*$B$10*$B$8,AND(R144=0,R145&gt;=1,I145&lt;$B$6*$B$8-1),V144+I144*$B$10,TRUE,V144)</f>
        <v>2300</v>
      </c>
      <c r="W145" s="17">
        <f t="shared" si="9"/>
        <v>971.83098591549299</v>
      </c>
    </row>
    <row r="146" spans="7:23" x14ac:dyDescent="0.25">
      <c r="G146" s="15">
        <v>144</v>
      </c>
      <c r="H146" s="1">
        <f t="shared" si="7"/>
        <v>2.3833333333333333</v>
      </c>
      <c r="I146" s="15" cm="1">
        <f t="array" ref="I146">_xlfn.IFS(J145&gt;=$C$13-$B$26,MINA(I145+$B$13-S146+S145,$B$11),I145=$B$11,MINA(I145-S146+S145,$B$11),TRUE,MAXA(I145-S146+S145,0))</f>
        <v>0</v>
      </c>
      <c r="J146" s="1" cm="1">
        <f t="array" ref="J146">_xlfn.IFS(J145&gt;=$C$13-$B$26,0,I145&lt;$B$11,J145+$B$26,TRUE,0)</f>
        <v>0.85000000000000098</v>
      </c>
      <c r="K146" s="3" cm="1">
        <f t="array" ref="K146">_xlfn.IFS(AND(NOT($K145=0),$L145),0,NOT($L145),$K145+$B$26,TRUE,$K145)</f>
        <v>0.26666666666666666</v>
      </c>
      <c r="L146" s="3" t="b" cm="1">
        <f t="array" ref="L146">_xlfn.IFS(AND($I146&gt;0,$K146&gt;=$C$5-$B$26),TRUE,$R146&gt;=$B$6,FALSE,$I146=0,FALSE,TRUE,$L145)</f>
        <v>0</v>
      </c>
      <c r="M146" s="3" t="b" cm="1">
        <f t="array" ref="M146">_xlfn.IFS($N146&gt;=$B$4-$B$26,FALSE,AND($I146&gt;0,$K146&gt;=$B$5-$B$26),TRUE,AND($L146,NOT($M145)),FALSE,$M145,TRUE,TRUE,FALSE)</f>
        <v>0</v>
      </c>
      <c r="N146" s="3" cm="1">
        <f t="array" ref="N146">_xlfn.IFS($M145,$N145+$B$26,NOT($M145),0,TRUE,$M145)</f>
        <v>0</v>
      </c>
      <c r="O146" s="3" t="b" cm="1">
        <f t="array" ref="O146">_xlfn.IFS($M146,FALSE,AND($L146,NOT($M146),$R146&lt;$B$6,$I146&gt;0),TRUE,TRUE,FALSE)</f>
        <v>0</v>
      </c>
      <c r="P146" s="3" cm="1">
        <f t="array" ref="P146">_xlfn.IFS($P145&gt;=$C$7-$B$26,0,$O145,$P145+$B$26,TRUE,0)</f>
        <v>0</v>
      </c>
      <c r="Q146" s="3" t="b" cm="1">
        <f t="array" ref="Q146">_xlfn.IFS(AND($L146,NOT($M146),NOT($O146)),TRUE,$R146&gt;=$B$6,FALSE,AND($L146,NOT($M146),$O146,$P146=0),TRUE,TRUE,FALSE)</f>
        <v>0</v>
      </c>
      <c r="R146" s="3" cm="1">
        <f t="array" ref="R146">_xlfn.IFS(AND($Q145,$R145&lt;$B$6),$R145+1,AND(NOT($L145),$R145&gt;0),0,TRUE,$R145)</f>
        <v>0</v>
      </c>
      <c r="S146" s="1" cm="1">
        <f t="array" ref="S146">_xlfn.IFS(AND(Q145,I145&gt;$B$8),S145+$B$8,AND(Q145,I145&lt;=$B$8),S145+I145,TRUE,$S145)</f>
        <v>23</v>
      </c>
      <c r="T146" s="1">
        <f t="shared" si="8"/>
        <v>2070</v>
      </c>
      <c r="U146" s="17">
        <f t="shared" si="3"/>
        <v>868.53146853146859</v>
      </c>
      <c r="V146" s="47" cm="1">
        <f t="array" ref="V146">_xlfn.IFS($B$6=1,S146*$B$10,AND(R145=0,R146&gt;=1,I146&gt;=$B$6*$B$8-1),V145+$B$6*$B$10*$B$8,AND(R145=0,R146&gt;=1,I146&lt;$B$6*$B$8-1),V145+I145*$B$10,TRUE,V145)</f>
        <v>2300</v>
      </c>
      <c r="W146" s="17">
        <f t="shared" si="9"/>
        <v>965.03496503496501</v>
      </c>
    </row>
    <row r="147" spans="7:23" x14ac:dyDescent="0.25">
      <c r="G147" s="15">
        <v>145</v>
      </c>
      <c r="H147" s="1">
        <f t="shared" si="7"/>
        <v>2.4</v>
      </c>
      <c r="I147" s="15" cm="1">
        <f t="array" ref="I147">_xlfn.IFS(J146&gt;=$C$13-$B$26,MINA(I146+$B$13-S147+S146,$B$11),I146=$B$11,MINA(I146-S147+S146,$B$11),TRUE,MAXA(I146-S147+S146,0))</f>
        <v>0</v>
      </c>
      <c r="J147" s="1" cm="1">
        <f t="array" ref="J147">_xlfn.IFS(J146&gt;=$C$13-$B$26,0,I146&lt;$B$11,J146+$B$26,TRUE,0)</f>
        <v>0.8666666666666677</v>
      </c>
      <c r="K147" s="3" cm="1">
        <f t="array" ref="K147">_xlfn.IFS(AND(NOT($K146=0),$L146),0,NOT($L146),$K146+$B$26,TRUE,$K146)</f>
        <v>0.28333333333333333</v>
      </c>
      <c r="L147" s="3" t="b" cm="1">
        <f t="array" ref="L147">_xlfn.IFS(AND($I147&gt;0,$K147&gt;=$C$5-$B$26),TRUE,$R147&gt;=$B$6,FALSE,$I147=0,FALSE,TRUE,$L146)</f>
        <v>0</v>
      </c>
      <c r="M147" s="3" t="b" cm="1">
        <f t="array" ref="M147">_xlfn.IFS($N147&gt;=$B$4-$B$26,FALSE,AND($I147&gt;0,$K147&gt;=$B$5-$B$26),TRUE,AND($L147,NOT($M146)),FALSE,$M146,TRUE,TRUE,FALSE)</f>
        <v>0</v>
      </c>
      <c r="N147" s="3" cm="1">
        <f t="array" ref="N147">_xlfn.IFS($M146,$N146+$B$26,NOT($M146),0,TRUE,$M146)</f>
        <v>0</v>
      </c>
      <c r="O147" s="3" t="b" cm="1">
        <f t="array" ref="O147">_xlfn.IFS($M147,FALSE,AND($L147,NOT($M147),$R147&lt;$B$6,$I147&gt;0),TRUE,TRUE,FALSE)</f>
        <v>0</v>
      </c>
      <c r="P147" s="3" cm="1">
        <f t="array" ref="P147">_xlfn.IFS($P146&gt;=$C$7-$B$26,0,$O146,$P146+$B$26,TRUE,0)</f>
        <v>0</v>
      </c>
      <c r="Q147" s="3" t="b" cm="1">
        <f t="array" ref="Q147">_xlfn.IFS(AND($L147,NOT($M147),NOT($O147)),TRUE,$R147&gt;=$B$6,FALSE,AND($L147,NOT($M147),$O147,$P147=0),TRUE,TRUE,FALSE)</f>
        <v>0</v>
      </c>
      <c r="R147" s="3" cm="1">
        <f t="array" ref="R147">_xlfn.IFS(AND($Q146,$R146&lt;$B$6),$R146+1,AND(NOT($L146),$R146&gt;0),0,TRUE,$R146)</f>
        <v>0</v>
      </c>
      <c r="S147" s="1" cm="1">
        <f t="array" ref="S147">_xlfn.IFS(AND(Q146,I146&gt;$B$8),S146+$B$8,AND(Q146,I146&lt;=$B$8),S146+I146,TRUE,$S146)</f>
        <v>23</v>
      </c>
      <c r="T147" s="1">
        <f t="shared" si="8"/>
        <v>2070</v>
      </c>
      <c r="U147" s="17">
        <f t="shared" si="3"/>
        <v>862.5</v>
      </c>
      <c r="V147" s="47" cm="1">
        <f t="array" ref="V147">_xlfn.IFS($B$6=1,S147*$B$10,AND(R146=0,R147&gt;=1,I147&gt;=$B$6*$B$8-1),V146+$B$6*$B$10*$B$8,AND(R146=0,R147&gt;=1,I147&lt;$B$6*$B$8-1),V146+I146*$B$10,TRUE,V146)</f>
        <v>2300</v>
      </c>
      <c r="W147" s="17">
        <f t="shared" si="9"/>
        <v>958.33333333333337</v>
      </c>
    </row>
    <row r="148" spans="7:23" x14ac:dyDescent="0.25">
      <c r="G148" s="15">
        <v>146</v>
      </c>
      <c r="H148" s="1">
        <f t="shared" si="7"/>
        <v>2.4166666666666665</v>
      </c>
      <c r="I148" s="15" cm="1">
        <f t="array" ref="I148">_xlfn.IFS(J147&gt;=$C$13-$B$26,MINA(I147+$B$13-S148+S147,$B$11),I147=$B$11,MINA(I147-S148+S147,$B$11),TRUE,MAXA(I147-S148+S147,0))</f>
        <v>0</v>
      </c>
      <c r="J148" s="1" cm="1">
        <f t="array" ref="J148">_xlfn.IFS(J147&gt;=$C$13-$B$26,0,I147&lt;$B$11,J147+$B$26,TRUE,0)</f>
        <v>0.88333333333333441</v>
      </c>
      <c r="K148" s="3" cm="1">
        <f t="array" ref="K148">_xlfn.IFS(AND(NOT($K147=0),$L147),0,NOT($L147),$K147+$B$26,TRUE,$K147)</f>
        <v>0.3</v>
      </c>
      <c r="L148" s="3" t="b" cm="1">
        <f t="array" ref="L148">_xlfn.IFS(AND($I148&gt;0,$K148&gt;=$C$5-$B$26),TRUE,$R148&gt;=$B$6,FALSE,$I148=0,FALSE,TRUE,$L147)</f>
        <v>0</v>
      </c>
      <c r="M148" s="3" t="b" cm="1">
        <f t="array" ref="M148">_xlfn.IFS($N148&gt;=$B$4-$B$26,FALSE,AND($I148&gt;0,$K148&gt;=$B$5-$B$26),TRUE,AND($L148,NOT($M147)),FALSE,$M147,TRUE,TRUE,FALSE)</f>
        <v>0</v>
      </c>
      <c r="N148" s="3" cm="1">
        <f t="array" ref="N148">_xlfn.IFS($M147,$N147+$B$26,NOT($M147),0,TRUE,$M147)</f>
        <v>0</v>
      </c>
      <c r="O148" s="3" t="b" cm="1">
        <f t="array" ref="O148">_xlfn.IFS($M148,FALSE,AND($L148,NOT($M148),$R148&lt;$B$6,$I148&gt;0),TRUE,TRUE,FALSE)</f>
        <v>0</v>
      </c>
      <c r="P148" s="3" cm="1">
        <f t="array" ref="P148">_xlfn.IFS($P147&gt;=$C$7-$B$26,0,$O147,$P147+$B$26,TRUE,0)</f>
        <v>0</v>
      </c>
      <c r="Q148" s="3" t="b" cm="1">
        <f t="array" ref="Q148">_xlfn.IFS(AND($L148,NOT($M148),NOT($O148)),TRUE,$R148&gt;=$B$6,FALSE,AND($L148,NOT($M148),$O148,$P148=0),TRUE,TRUE,FALSE)</f>
        <v>0</v>
      </c>
      <c r="R148" s="3" cm="1">
        <f t="array" ref="R148">_xlfn.IFS(AND($Q147,$R147&lt;$B$6),$R147+1,AND(NOT($L147),$R147&gt;0),0,TRUE,$R147)</f>
        <v>0</v>
      </c>
      <c r="S148" s="1" cm="1">
        <f t="array" ref="S148">_xlfn.IFS(AND(Q147,I147&gt;$B$8),S147+$B$8,AND(Q147,I147&lt;=$B$8),S147+I147,TRUE,$S147)</f>
        <v>23</v>
      </c>
      <c r="T148" s="1">
        <f t="shared" si="8"/>
        <v>2070</v>
      </c>
      <c r="U148" s="17">
        <f t="shared" si="3"/>
        <v>856.55172413793105</v>
      </c>
      <c r="V148" s="47" cm="1">
        <f t="array" ref="V148">_xlfn.IFS($B$6=1,S148*$B$10,AND(R147=0,R148&gt;=1,I148&gt;=$B$6*$B$8-1),V147+$B$6*$B$10*$B$8,AND(R147=0,R148&gt;=1,I148&lt;$B$6*$B$8-1),V147+I147*$B$10,TRUE,V147)</f>
        <v>2300</v>
      </c>
      <c r="W148" s="17">
        <f t="shared" si="9"/>
        <v>951.72413793103453</v>
      </c>
    </row>
    <row r="149" spans="7:23" x14ac:dyDescent="0.25">
      <c r="G149" s="15">
        <v>147</v>
      </c>
      <c r="H149" s="1">
        <f t="shared" si="7"/>
        <v>2.4333333333333331</v>
      </c>
      <c r="I149" s="15" cm="1">
        <f t="array" ref="I149">_xlfn.IFS(J148&gt;=$C$13-$B$26,MINA(I148+$B$13-S149+S148,$B$11),I148=$B$11,MINA(I148-S149+S148,$B$11),TRUE,MAXA(I148-S149+S148,0))</f>
        <v>0</v>
      </c>
      <c r="J149" s="1" cm="1">
        <f t="array" ref="J149">_xlfn.IFS(J148&gt;=$C$13-$B$26,0,I148&lt;$B$11,J148+$B$26,TRUE,0)</f>
        <v>0.90000000000000113</v>
      </c>
      <c r="K149" s="3" cm="1">
        <f t="array" ref="K149">_xlfn.IFS(AND(NOT($K148=0),$L148),0,NOT($L148),$K148+$B$26,TRUE,$K148)</f>
        <v>0.31666666666666665</v>
      </c>
      <c r="L149" s="3" t="b" cm="1">
        <f t="array" ref="L149">_xlfn.IFS(AND($I149&gt;0,$K149&gt;=$C$5-$B$26),TRUE,$R149&gt;=$B$6,FALSE,$I149=0,FALSE,TRUE,$L148)</f>
        <v>0</v>
      </c>
      <c r="M149" s="3" t="b" cm="1">
        <f t="array" ref="M149">_xlfn.IFS($N149&gt;=$B$4-$B$26,FALSE,AND($I149&gt;0,$K149&gt;=$B$5-$B$26),TRUE,AND($L149,NOT($M148)),FALSE,$M148,TRUE,TRUE,FALSE)</f>
        <v>0</v>
      </c>
      <c r="N149" s="3" cm="1">
        <f t="array" ref="N149">_xlfn.IFS($M148,$N148+$B$26,NOT($M148),0,TRUE,$M148)</f>
        <v>0</v>
      </c>
      <c r="O149" s="3" t="b" cm="1">
        <f t="array" ref="O149">_xlfn.IFS($M149,FALSE,AND($L149,NOT($M149),$R149&lt;$B$6,$I149&gt;0),TRUE,TRUE,FALSE)</f>
        <v>0</v>
      </c>
      <c r="P149" s="3" cm="1">
        <f t="array" ref="P149">_xlfn.IFS($P148&gt;=$C$7-$B$26,0,$O148,$P148+$B$26,TRUE,0)</f>
        <v>0</v>
      </c>
      <c r="Q149" s="3" t="b" cm="1">
        <f t="array" ref="Q149">_xlfn.IFS(AND($L149,NOT($M149),NOT($O149)),TRUE,$R149&gt;=$B$6,FALSE,AND($L149,NOT($M149),$O149,$P149=0),TRUE,TRUE,FALSE)</f>
        <v>0</v>
      </c>
      <c r="R149" s="3" cm="1">
        <f t="array" ref="R149">_xlfn.IFS(AND($Q148,$R148&lt;$B$6),$R148+1,AND(NOT($L148),$R148&gt;0),0,TRUE,$R148)</f>
        <v>0</v>
      </c>
      <c r="S149" s="1" cm="1">
        <f t="array" ref="S149">_xlfn.IFS(AND(Q148,I148&gt;$B$8),S148+$B$8,AND(Q148,I148&lt;=$B$8),S148+I148,TRUE,$S148)</f>
        <v>23</v>
      </c>
      <c r="T149" s="1">
        <f t="shared" si="8"/>
        <v>2070</v>
      </c>
      <c r="U149" s="17">
        <f t="shared" si="3"/>
        <v>850.68493150684935</v>
      </c>
      <c r="V149" s="47" cm="1">
        <f t="array" ref="V149">_xlfn.IFS($B$6=1,S149*$B$10,AND(R148=0,R149&gt;=1,I149&gt;=$B$6*$B$8-1),V148+$B$6*$B$10*$B$8,AND(R148=0,R149&gt;=1,I149&lt;$B$6*$B$8-1),V148+I148*$B$10,TRUE,V148)</f>
        <v>2300</v>
      </c>
      <c r="W149" s="17">
        <f t="shared" si="9"/>
        <v>945.20547945205487</v>
      </c>
    </row>
    <row r="150" spans="7:23" x14ac:dyDescent="0.25">
      <c r="G150" s="15">
        <v>148</v>
      </c>
      <c r="H150" s="1">
        <f t="shared" si="7"/>
        <v>2.4500000000000002</v>
      </c>
      <c r="I150" s="15" cm="1">
        <f t="array" ref="I150">_xlfn.IFS(J149&gt;=$C$13-$B$26,MINA(I149+$B$13-S150+S149,$B$11),I149=$B$11,MINA(I149-S150+S149,$B$11),TRUE,MAXA(I149-S150+S149,0))</f>
        <v>0</v>
      </c>
      <c r="J150" s="1" cm="1">
        <f t="array" ref="J150">_xlfn.IFS(J149&gt;=$C$13-$B$26,0,I149&lt;$B$11,J149+$B$26,TRUE,0)</f>
        <v>0.91666666666666785</v>
      </c>
      <c r="K150" s="3" cm="1">
        <f t="array" ref="K150">_xlfn.IFS(AND(NOT($K149=0),$L149),0,NOT($L149),$K149+$B$26,TRUE,$K149)</f>
        <v>0.33333333333333331</v>
      </c>
      <c r="L150" s="3" t="b" cm="1">
        <f t="array" ref="L150">_xlfn.IFS(AND($I150&gt;0,$K150&gt;=$C$5-$B$26),TRUE,$R150&gt;=$B$6,FALSE,$I150=0,FALSE,TRUE,$L149)</f>
        <v>0</v>
      </c>
      <c r="M150" s="3" t="b" cm="1">
        <f t="array" ref="M150">_xlfn.IFS($N150&gt;=$B$4-$B$26,FALSE,AND($I150&gt;0,$K150&gt;=$B$5-$B$26),TRUE,AND($L150,NOT($M149)),FALSE,$M149,TRUE,TRUE,FALSE)</f>
        <v>0</v>
      </c>
      <c r="N150" s="3" cm="1">
        <f t="array" ref="N150">_xlfn.IFS($M149,$N149+$B$26,NOT($M149),0,TRUE,$M149)</f>
        <v>0</v>
      </c>
      <c r="O150" s="3" t="b" cm="1">
        <f t="array" ref="O150">_xlfn.IFS($M150,FALSE,AND($L150,NOT($M150),$R150&lt;$B$6,$I150&gt;0),TRUE,TRUE,FALSE)</f>
        <v>0</v>
      </c>
      <c r="P150" s="3" cm="1">
        <f t="array" ref="P150">_xlfn.IFS($P149&gt;=$C$7-$B$26,0,$O149,$P149+$B$26,TRUE,0)</f>
        <v>0</v>
      </c>
      <c r="Q150" s="3" t="b" cm="1">
        <f t="array" ref="Q150">_xlfn.IFS(AND($L150,NOT($M150),NOT($O150)),TRUE,$R150&gt;=$B$6,FALSE,AND($L150,NOT($M150),$O150,$P150=0),TRUE,TRUE,FALSE)</f>
        <v>0</v>
      </c>
      <c r="R150" s="3" cm="1">
        <f t="array" ref="R150">_xlfn.IFS(AND($Q149,$R149&lt;$B$6),$R149+1,AND(NOT($L149),$R149&gt;0),0,TRUE,$R149)</f>
        <v>0</v>
      </c>
      <c r="S150" s="1" cm="1">
        <f t="array" ref="S150">_xlfn.IFS(AND(Q149,I149&gt;$B$8),S149+$B$8,AND(Q149,I149&lt;=$B$8),S149+I149,TRUE,$S149)</f>
        <v>23</v>
      </c>
      <c r="T150" s="1">
        <f t="shared" si="8"/>
        <v>2070</v>
      </c>
      <c r="U150" s="17">
        <f t="shared" si="3"/>
        <v>844.89795918367338</v>
      </c>
      <c r="V150" s="47" cm="1">
        <f t="array" ref="V150">_xlfn.IFS($B$6=1,S150*$B$10,AND(R149=0,R150&gt;=1,I150&gt;=$B$6*$B$8-1),V149+$B$6*$B$10*$B$8,AND(R149=0,R150&gt;=1,I150&lt;$B$6*$B$8-1),V149+I149*$B$10,TRUE,V149)</f>
        <v>2300</v>
      </c>
      <c r="W150" s="17">
        <f t="shared" si="9"/>
        <v>938.77551020408157</v>
      </c>
    </row>
    <row r="151" spans="7:23" x14ac:dyDescent="0.25">
      <c r="G151" s="15">
        <v>149</v>
      </c>
      <c r="H151" s="1">
        <f t="shared" si="7"/>
        <v>2.4666666666666668</v>
      </c>
      <c r="I151" s="15" cm="1">
        <f t="array" ref="I151">_xlfn.IFS(J150&gt;=$C$13-$B$26,MINA(I150+$B$13-S151+S150,$B$11),I150=$B$11,MINA(I150-S151+S150,$B$11),TRUE,MAXA(I150-S151+S150,0))</f>
        <v>0</v>
      </c>
      <c r="J151" s="1" cm="1">
        <f t="array" ref="J151">_xlfn.IFS(J150&gt;=$C$13-$B$26,0,I150&lt;$B$11,J150+$B$26,TRUE,0)</f>
        <v>0.93333333333333457</v>
      </c>
      <c r="K151" s="3" cm="1">
        <f t="array" ref="K151">_xlfn.IFS(AND(NOT($K150=0),$L150),0,NOT($L150),$K150+$B$26,TRUE,$K150)</f>
        <v>0.35</v>
      </c>
      <c r="L151" s="3" t="b" cm="1">
        <f t="array" ref="L151">_xlfn.IFS(AND($I151&gt;0,$K151&gt;=$C$5-$B$26),TRUE,$R151&gt;=$B$6,FALSE,$I151=0,FALSE,TRUE,$L150)</f>
        <v>0</v>
      </c>
      <c r="M151" s="3" t="b" cm="1">
        <f t="array" ref="M151">_xlfn.IFS($N151&gt;=$B$4-$B$26,FALSE,AND($I151&gt;0,$K151&gt;=$B$5-$B$26),TRUE,AND($L151,NOT($M150)),FALSE,$M150,TRUE,TRUE,FALSE)</f>
        <v>0</v>
      </c>
      <c r="N151" s="3" cm="1">
        <f t="array" ref="N151">_xlfn.IFS($M150,$N150+$B$26,NOT($M150),0,TRUE,$M150)</f>
        <v>0</v>
      </c>
      <c r="O151" s="3" t="b" cm="1">
        <f t="array" ref="O151">_xlfn.IFS($M151,FALSE,AND($L151,NOT($M151),$R151&lt;$B$6,$I151&gt;0),TRUE,TRUE,FALSE)</f>
        <v>0</v>
      </c>
      <c r="P151" s="3" cm="1">
        <f t="array" ref="P151">_xlfn.IFS($P150&gt;=$C$7-$B$26,0,$O150,$P150+$B$26,TRUE,0)</f>
        <v>0</v>
      </c>
      <c r="Q151" s="3" t="b" cm="1">
        <f t="array" ref="Q151">_xlfn.IFS(AND($L151,NOT($M151),NOT($O151)),TRUE,$R151&gt;=$B$6,FALSE,AND($L151,NOT($M151),$O151,$P151=0),TRUE,TRUE,FALSE)</f>
        <v>0</v>
      </c>
      <c r="R151" s="3" cm="1">
        <f t="array" ref="R151">_xlfn.IFS(AND($Q150,$R150&lt;$B$6),$R150+1,AND(NOT($L150),$R150&gt;0),0,TRUE,$R150)</f>
        <v>0</v>
      </c>
      <c r="S151" s="1" cm="1">
        <f t="array" ref="S151">_xlfn.IFS(AND(Q150,I150&gt;$B$8),S150+$B$8,AND(Q150,I150&lt;=$B$8),S150+I150,TRUE,$S150)</f>
        <v>23</v>
      </c>
      <c r="T151" s="1">
        <f t="shared" si="8"/>
        <v>2070</v>
      </c>
      <c r="U151" s="17">
        <f t="shared" si="3"/>
        <v>839.18918918918916</v>
      </c>
      <c r="V151" s="47" cm="1">
        <f t="array" ref="V151">_xlfn.IFS($B$6=1,S151*$B$10,AND(R150=0,R151&gt;=1,I151&gt;=$B$6*$B$8-1),V150+$B$6*$B$10*$B$8,AND(R150=0,R151&gt;=1,I151&lt;$B$6*$B$8-1),V150+I150*$B$10,TRUE,V150)</f>
        <v>2300</v>
      </c>
      <c r="W151" s="17">
        <f t="shared" si="9"/>
        <v>932.43243243243239</v>
      </c>
    </row>
    <row r="152" spans="7:23" x14ac:dyDescent="0.25">
      <c r="G152" s="15">
        <v>150</v>
      </c>
      <c r="H152" s="1">
        <f t="shared" si="7"/>
        <v>2.4833333333333334</v>
      </c>
      <c r="I152" s="15" cm="1">
        <f t="array" ref="I152">_xlfn.IFS(J151&gt;=$C$13-$B$26,MINA(I151+$B$13-S152+S151,$B$11),I151=$B$11,MINA(I151-S152+S151,$B$11),TRUE,MAXA(I151-S152+S151,0))</f>
        <v>0</v>
      </c>
      <c r="J152" s="1" cm="1">
        <f t="array" ref="J152">_xlfn.IFS(J151&gt;=$C$13-$B$26,0,I151&lt;$B$11,J151+$B$26,TRUE,0)</f>
        <v>0.95000000000000129</v>
      </c>
      <c r="K152" s="3" cm="1">
        <f t="array" ref="K152">_xlfn.IFS(AND(NOT($K151=0),$L151),0,NOT($L151),$K151+$B$26,TRUE,$K151)</f>
        <v>0.36666666666666664</v>
      </c>
      <c r="L152" s="3" t="b" cm="1">
        <f t="array" ref="L152">_xlfn.IFS(AND($I152&gt;0,$K152&gt;=$C$5-$B$26),TRUE,$R152&gt;=$B$6,FALSE,$I152=0,FALSE,TRUE,$L151)</f>
        <v>0</v>
      </c>
      <c r="M152" s="3" t="b" cm="1">
        <f t="array" ref="M152">_xlfn.IFS($N152&gt;=$B$4-$B$26,FALSE,AND($I152&gt;0,$K152&gt;=$B$5-$B$26),TRUE,AND($L152,NOT($M151)),FALSE,$M151,TRUE,TRUE,FALSE)</f>
        <v>0</v>
      </c>
      <c r="N152" s="3" cm="1">
        <f t="array" ref="N152">_xlfn.IFS($M151,$N151+$B$26,NOT($M151),0,TRUE,$M151)</f>
        <v>0</v>
      </c>
      <c r="O152" s="3" t="b" cm="1">
        <f t="array" ref="O152">_xlfn.IFS($M152,FALSE,AND($L152,NOT($M152),$R152&lt;$B$6,$I152&gt;0),TRUE,TRUE,FALSE)</f>
        <v>0</v>
      </c>
      <c r="P152" s="3" cm="1">
        <f t="array" ref="P152">_xlfn.IFS($P151&gt;=$C$7-$B$26,0,$O151,$P151+$B$26,TRUE,0)</f>
        <v>0</v>
      </c>
      <c r="Q152" s="3" t="b" cm="1">
        <f t="array" ref="Q152">_xlfn.IFS(AND($L152,NOT($M152),NOT($O152)),TRUE,$R152&gt;=$B$6,FALSE,AND($L152,NOT($M152),$O152,$P152=0),TRUE,TRUE,FALSE)</f>
        <v>0</v>
      </c>
      <c r="R152" s="3" cm="1">
        <f t="array" ref="R152">_xlfn.IFS(AND($Q151,$R151&lt;$B$6),$R151+1,AND(NOT($L151),$R151&gt;0),0,TRUE,$R151)</f>
        <v>0</v>
      </c>
      <c r="S152" s="1" cm="1">
        <f t="array" ref="S152">_xlfn.IFS(AND(Q151,I151&gt;$B$8),S151+$B$8,AND(Q151,I151&lt;=$B$8),S151+I151,TRUE,$S151)</f>
        <v>23</v>
      </c>
      <c r="T152" s="1">
        <f t="shared" si="8"/>
        <v>2070</v>
      </c>
      <c r="U152" s="17">
        <f t="shared" si="3"/>
        <v>833.55704697986573</v>
      </c>
      <c r="V152" s="47" cm="1">
        <f t="array" ref="V152">_xlfn.IFS($B$6=1,S152*$B$10,AND(R151=0,R152&gt;=1,I152&gt;=$B$6*$B$8-1),V151+$B$6*$B$10*$B$8,AND(R151=0,R152&gt;=1,I152&lt;$B$6*$B$8-1),V151+I151*$B$10,TRUE,V151)</f>
        <v>2300</v>
      </c>
      <c r="W152" s="17">
        <f t="shared" si="9"/>
        <v>926.17449664429523</v>
      </c>
    </row>
    <row r="153" spans="7:23" x14ac:dyDescent="0.25">
      <c r="G153" s="15">
        <v>151</v>
      </c>
      <c r="H153" s="1">
        <f t="shared" si="7"/>
        <v>2.5</v>
      </c>
      <c r="I153" s="15" cm="1">
        <f t="array" ref="I153">_xlfn.IFS(J152&gt;=$C$13-$B$26,MINA(I152+$B$13-S153+S152,$B$11),I152=$B$11,MINA(I152-S153+S152,$B$11),TRUE,MAXA(I152-S153+S152,0))</f>
        <v>0</v>
      </c>
      <c r="J153" s="1" cm="1">
        <f t="array" ref="J153">_xlfn.IFS(J152&gt;=$C$13-$B$26,0,I152&lt;$B$11,J152+$B$26,TRUE,0)</f>
        <v>0.96666666666666801</v>
      </c>
      <c r="K153" s="3" cm="1">
        <f t="array" ref="K153">_xlfn.IFS(AND(NOT($K152=0),$L152),0,NOT($L152),$K152+$B$26,TRUE,$K152)</f>
        <v>0.3833333333333333</v>
      </c>
      <c r="L153" s="3" t="b" cm="1">
        <f t="array" ref="L153">_xlfn.IFS(AND($I153&gt;0,$K153&gt;=$C$5-$B$26),TRUE,$R153&gt;=$B$6,FALSE,$I153=0,FALSE,TRUE,$L152)</f>
        <v>0</v>
      </c>
      <c r="M153" s="3" t="b" cm="1">
        <f t="array" ref="M153">_xlfn.IFS($N153&gt;=$B$4-$B$26,FALSE,AND($I153&gt;0,$K153&gt;=$B$5-$B$26),TRUE,AND($L153,NOT($M152)),FALSE,$M152,TRUE,TRUE,FALSE)</f>
        <v>0</v>
      </c>
      <c r="N153" s="3" cm="1">
        <f t="array" ref="N153">_xlfn.IFS($M152,$N152+$B$26,NOT($M152),0,TRUE,$M152)</f>
        <v>0</v>
      </c>
      <c r="O153" s="3" t="b" cm="1">
        <f t="array" ref="O153">_xlfn.IFS($M153,FALSE,AND($L153,NOT($M153),$R153&lt;$B$6,$I153&gt;0),TRUE,TRUE,FALSE)</f>
        <v>0</v>
      </c>
      <c r="P153" s="3" cm="1">
        <f t="array" ref="P153">_xlfn.IFS($P152&gt;=$C$7-$B$26,0,$O152,$P152+$B$26,TRUE,0)</f>
        <v>0</v>
      </c>
      <c r="Q153" s="3" t="b" cm="1">
        <f t="array" ref="Q153">_xlfn.IFS(AND($L153,NOT($M153),NOT($O153)),TRUE,$R153&gt;=$B$6,FALSE,AND($L153,NOT($M153),$O153,$P153=0),TRUE,TRUE,FALSE)</f>
        <v>0</v>
      </c>
      <c r="R153" s="3" cm="1">
        <f t="array" ref="R153">_xlfn.IFS(AND($Q152,$R152&lt;$B$6),$R152+1,AND(NOT($L152),$R152&gt;0),0,TRUE,$R152)</f>
        <v>0</v>
      </c>
      <c r="S153" s="1" cm="1">
        <f t="array" ref="S153">_xlfn.IFS(AND(Q152,I152&gt;$B$8),S152+$B$8,AND(Q152,I152&lt;=$B$8),S152+I152,TRUE,$S152)</f>
        <v>23</v>
      </c>
      <c r="T153" s="1">
        <f t="shared" si="8"/>
        <v>2070</v>
      </c>
      <c r="U153" s="17">
        <f t="shared" si="3"/>
        <v>828</v>
      </c>
      <c r="V153" s="47" cm="1">
        <f t="array" ref="V153">_xlfn.IFS($B$6=1,S153*$B$10,AND(R152=0,R153&gt;=1,I153&gt;=$B$6*$B$8-1),V152+$B$6*$B$10*$B$8,AND(R152=0,R153&gt;=1,I153&lt;$B$6*$B$8-1),V152+I152*$B$10,TRUE,V152)</f>
        <v>2300</v>
      </c>
      <c r="W153" s="17">
        <f t="shared" si="9"/>
        <v>920</v>
      </c>
    </row>
    <row r="154" spans="7:23" x14ac:dyDescent="0.25">
      <c r="G154" s="15">
        <v>152</v>
      </c>
      <c r="H154" s="1">
        <f t="shared" si="7"/>
        <v>2.5166666666666666</v>
      </c>
      <c r="I154" s="15" cm="1">
        <f t="array" ref="I154">_xlfn.IFS(J153&gt;=$C$13-$B$26,MINA(I153+$B$13-S154+S153,$B$11),I153=$B$11,MINA(I153-S154+S153,$B$11),TRUE,MAXA(I153-S154+S153,0))</f>
        <v>0</v>
      </c>
      <c r="J154" s="1" cm="1">
        <f t="array" ref="J154">_xlfn.IFS(J153&gt;=$C$13-$B$26,0,I153&lt;$B$11,J153+$B$26,TRUE,0)</f>
        <v>0.98333333333333472</v>
      </c>
      <c r="K154" s="3" cm="1">
        <f t="array" ref="K154">_xlfn.IFS(AND(NOT($K153=0),$L153),0,NOT($L153),$K153+$B$26,TRUE,$K153)</f>
        <v>0.39999999999999997</v>
      </c>
      <c r="L154" s="3" t="b" cm="1">
        <f t="array" ref="L154">_xlfn.IFS(AND($I154&gt;0,$K154&gt;=$C$5-$B$26),TRUE,$R154&gt;=$B$6,FALSE,$I154=0,FALSE,TRUE,$L153)</f>
        <v>0</v>
      </c>
      <c r="M154" s="3" t="b" cm="1">
        <f t="array" ref="M154">_xlfn.IFS($N154&gt;=$B$4-$B$26,FALSE,AND($I154&gt;0,$K154&gt;=$B$5-$B$26),TRUE,AND($L154,NOT($M153)),FALSE,$M153,TRUE,TRUE,FALSE)</f>
        <v>0</v>
      </c>
      <c r="N154" s="3" cm="1">
        <f t="array" ref="N154">_xlfn.IFS($M153,$N153+$B$26,NOT($M153),0,TRUE,$M153)</f>
        <v>0</v>
      </c>
      <c r="O154" s="3" t="b" cm="1">
        <f t="array" ref="O154">_xlfn.IFS($M154,FALSE,AND($L154,NOT($M154),$R154&lt;$B$6,$I154&gt;0),TRUE,TRUE,FALSE)</f>
        <v>0</v>
      </c>
      <c r="P154" s="3" cm="1">
        <f t="array" ref="P154">_xlfn.IFS($P153&gt;=$C$7-$B$26,0,$O153,$P153+$B$26,TRUE,0)</f>
        <v>0</v>
      </c>
      <c r="Q154" s="3" t="b" cm="1">
        <f t="array" ref="Q154">_xlfn.IFS(AND($L154,NOT($M154),NOT($O154)),TRUE,$R154&gt;=$B$6,FALSE,AND($L154,NOT($M154),$O154,$P154=0),TRUE,TRUE,FALSE)</f>
        <v>0</v>
      </c>
      <c r="R154" s="3" cm="1">
        <f t="array" ref="R154">_xlfn.IFS(AND($Q153,$R153&lt;$B$6),$R153+1,AND(NOT($L153),$R153&gt;0),0,TRUE,$R153)</f>
        <v>0</v>
      </c>
      <c r="S154" s="1" cm="1">
        <f t="array" ref="S154">_xlfn.IFS(AND(Q153,I153&gt;$B$8),S153+$B$8,AND(Q153,I153&lt;=$B$8),S153+I153,TRUE,$S153)</f>
        <v>23</v>
      </c>
      <c r="T154" s="1">
        <f t="shared" si="8"/>
        <v>2070</v>
      </c>
      <c r="U154" s="17">
        <f t="shared" si="3"/>
        <v>822.51655629139077</v>
      </c>
      <c r="V154" s="47" cm="1">
        <f t="array" ref="V154">_xlfn.IFS($B$6=1,S154*$B$10,AND(R153=0,R154&gt;=1,I154&gt;=$B$6*$B$8-1),V153+$B$6*$B$10*$B$8,AND(R153=0,R154&gt;=1,I154&lt;$B$6*$B$8-1),V153+I153*$B$10,TRUE,V153)</f>
        <v>2300</v>
      </c>
      <c r="W154" s="17">
        <f t="shared" si="9"/>
        <v>913.90728476821198</v>
      </c>
    </row>
    <row r="155" spans="7:23" x14ac:dyDescent="0.25">
      <c r="G155" s="15">
        <v>153</v>
      </c>
      <c r="H155" s="1">
        <f t="shared" si="7"/>
        <v>2.5333333333333332</v>
      </c>
      <c r="I155" s="15" cm="1">
        <f t="array" ref="I155">_xlfn.IFS(J154&gt;=$C$13-$B$26,MINA(I154+$B$13-S155+S154,$B$11),I154=$B$11,MINA(I154-S155+S154,$B$11),TRUE,MAXA(I154-S155+S154,0))</f>
        <v>0</v>
      </c>
      <c r="J155" s="1" cm="1">
        <f t="array" ref="J155">_xlfn.IFS(J154&gt;=$C$13-$B$26,0,I154&lt;$B$11,J154+$B$26,TRUE,0)</f>
        <v>1.0000000000000013</v>
      </c>
      <c r="K155" s="3" cm="1">
        <f t="array" ref="K155">_xlfn.IFS(AND(NOT($K154=0),$L154),0,NOT($L154),$K154+$B$26,TRUE,$K154)</f>
        <v>0.41666666666666663</v>
      </c>
      <c r="L155" s="3" t="b" cm="1">
        <f t="array" ref="L155">_xlfn.IFS(AND($I155&gt;0,$K155&gt;=$C$5-$B$26),TRUE,$R155&gt;=$B$6,FALSE,$I155=0,FALSE,TRUE,$L154)</f>
        <v>0</v>
      </c>
      <c r="M155" s="3" t="b" cm="1">
        <f t="array" ref="M155">_xlfn.IFS($N155&gt;=$B$4-$B$26,FALSE,AND($I155&gt;0,$K155&gt;=$B$5-$B$26),TRUE,AND($L155,NOT($M154)),FALSE,$M154,TRUE,TRUE,FALSE)</f>
        <v>0</v>
      </c>
      <c r="N155" s="3" cm="1">
        <f t="array" ref="N155">_xlfn.IFS($M154,$N154+$B$26,NOT($M154),0,TRUE,$M154)</f>
        <v>0</v>
      </c>
      <c r="O155" s="3" t="b" cm="1">
        <f t="array" ref="O155">_xlfn.IFS($M155,FALSE,AND($L155,NOT($M155),$R155&lt;$B$6,$I155&gt;0),TRUE,TRUE,FALSE)</f>
        <v>0</v>
      </c>
      <c r="P155" s="3" cm="1">
        <f t="array" ref="P155">_xlfn.IFS($P154&gt;=$C$7-$B$26,0,$O154,$P154+$B$26,TRUE,0)</f>
        <v>0</v>
      </c>
      <c r="Q155" s="3" t="b" cm="1">
        <f t="array" ref="Q155">_xlfn.IFS(AND($L155,NOT($M155),NOT($O155)),TRUE,$R155&gt;=$B$6,FALSE,AND($L155,NOT($M155),$O155,$P155=0),TRUE,TRUE,FALSE)</f>
        <v>0</v>
      </c>
      <c r="R155" s="3" cm="1">
        <f t="array" ref="R155">_xlfn.IFS(AND($Q154,$R154&lt;$B$6),$R154+1,AND(NOT($L154),$R154&gt;0),0,TRUE,$R154)</f>
        <v>0</v>
      </c>
      <c r="S155" s="1" cm="1">
        <f t="array" ref="S155">_xlfn.IFS(AND(Q154,I154&gt;$B$8),S154+$B$8,AND(Q154,I154&lt;=$B$8),S154+I154,TRUE,$S154)</f>
        <v>23</v>
      </c>
      <c r="T155" s="1">
        <f t="shared" si="8"/>
        <v>2070</v>
      </c>
      <c r="U155" s="17">
        <f t="shared" si="3"/>
        <v>817.1052631578948</v>
      </c>
      <c r="V155" s="47" cm="1">
        <f t="array" ref="V155">_xlfn.IFS($B$6=1,S155*$B$10,AND(R154=0,R155&gt;=1,I155&gt;=$B$6*$B$8-1),V154+$B$6*$B$10*$B$8,AND(R154=0,R155&gt;=1,I155&lt;$B$6*$B$8-1),V154+I154*$B$10,TRUE,V154)</f>
        <v>2300</v>
      </c>
      <c r="W155" s="17">
        <f t="shared" si="9"/>
        <v>907.89473684210532</v>
      </c>
    </row>
    <row r="156" spans="7:23" x14ac:dyDescent="0.25">
      <c r="G156" s="15">
        <v>154</v>
      </c>
      <c r="H156" s="1">
        <f t="shared" si="7"/>
        <v>2.5499999999999998</v>
      </c>
      <c r="I156" s="15" cm="1">
        <f t="array" ref="I156">_xlfn.IFS(J155&gt;=$C$13-$B$26,MINA(I155+$B$13-S156+S155,$B$11),I155=$B$11,MINA(I155-S156+S155,$B$11),TRUE,MAXA(I155-S156+S155,0))</f>
        <v>0</v>
      </c>
      <c r="J156" s="1" cm="1">
        <f t="array" ref="J156">_xlfn.IFS(J155&gt;=$C$13-$B$26,0,I155&lt;$B$11,J155+$B$26,TRUE,0)</f>
        <v>1.0166666666666679</v>
      </c>
      <c r="K156" s="3" cm="1">
        <f t="array" ref="K156">_xlfn.IFS(AND(NOT($K155=0),$L155),0,NOT($L155),$K155+$B$26,TRUE,$K155)</f>
        <v>0.43333333333333329</v>
      </c>
      <c r="L156" s="3" t="b" cm="1">
        <f t="array" ref="L156">_xlfn.IFS(AND($I156&gt;0,$K156&gt;=$C$5-$B$26),TRUE,$R156&gt;=$B$6,FALSE,$I156=0,FALSE,TRUE,$L155)</f>
        <v>0</v>
      </c>
      <c r="M156" s="3" t="b" cm="1">
        <f t="array" ref="M156">_xlfn.IFS($N156&gt;=$B$4-$B$26,FALSE,AND($I156&gt;0,$K156&gt;=$B$5-$B$26),TRUE,AND($L156,NOT($M155)),FALSE,$M155,TRUE,TRUE,FALSE)</f>
        <v>0</v>
      </c>
      <c r="N156" s="3" cm="1">
        <f t="array" ref="N156">_xlfn.IFS($M155,$N155+$B$26,NOT($M155),0,TRUE,$M155)</f>
        <v>0</v>
      </c>
      <c r="O156" s="3" t="b" cm="1">
        <f t="array" ref="O156">_xlfn.IFS($M156,FALSE,AND($L156,NOT($M156),$R156&lt;$B$6,$I156&gt;0),TRUE,TRUE,FALSE)</f>
        <v>0</v>
      </c>
      <c r="P156" s="3" cm="1">
        <f t="array" ref="P156">_xlfn.IFS($P155&gt;=$C$7-$B$26,0,$O155,$P155+$B$26,TRUE,0)</f>
        <v>0</v>
      </c>
      <c r="Q156" s="3" t="b" cm="1">
        <f t="array" ref="Q156">_xlfn.IFS(AND($L156,NOT($M156),NOT($O156)),TRUE,$R156&gt;=$B$6,FALSE,AND($L156,NOT($M156),$O156,$P156=0),TRUE,TRUE,FALSE)</f>
        <v>0</v>
      </c>
      <c r="R156" s="3" cm="1">
        <f t="array" ref="R156">_xlfn.IFS(AND($Q155,$R155&lt;$B$6),$R155+1,AND(NOT($L155),$R155&gt;0),0,TRUE,$R155)</f>
        <v>0</v>
      </c>
      <c r="S156" s="1" cm="1">
        <f t="array" ref="S156">_xlfn.IFS(AND(Q155,I155&gt;$B$8),S155+$B$8,AND(Q155,I155&lt;=$B$8),S155+I155,TRUE,$S155)</f>
        <v>23</v>
      </c>
      <c r="T156" s="1">
        <f t="shared" si="8"/>
        <v>2070</v>
      </c>
      <c r="U156" s="17">
        <f t="shared" si="3"/>
        <v>811.76470588235304</v>
      </c>
      <c r="V156" s="47" cm="1">
        <f t="array" ref="V156">_xlfn.IFS($B$6=1,S156*$B$10,AND(R155=0,R156&gt;=1,I156&gt;=$B$6*$B$8-1),V155+$B$6*$B$10*$B$8,AND(R155=0,R156&gt;=1,I156&lt;$B$6*$B$8-1),V155+I155*$B$10,TRUE,V155)</f>
        <v>2300</v>
      </c>
      <c r="W156" s="17">
        <f t="shared" si="9"/>
        <v>901.96078431372553</v>
      </c>
    </row>
    <row r="157" spans="7:23" x14ac:dyDescent="0.25">
      <c r="G157" s="15">
        <v>155</v>
      </c>
      <c r="H157" s="1">
        <f t="shared" si="7"/>
        <v>2.5666666666666664</v>
      </c>
      <c r="I157" s="15" cm="1">
        <f t="array" ref="I157">_xlfn.IFS(J156&gt;=$C$13-$B$26,MINA(I156+$B$13-S157+S156,$B$11),I156=$B$11,MINA(I156-S157+S156,$B$11),TRUE,MAXA(I156-S157+S156,0))</f>
        <v>0</v>
      </c>
      <c r="J157" s="1" cm="1">
        <f t="array" ref="J157">_xlfn.IFS(J156&gt;=$C$13-$B$26,0,I156&lt;$B$11,J156+$B$26,TRUE,0)</f>
        <v>1.0333333333333345</v>
      </c>
      <c r="K157" s="3" cm="1">
        <f t="array" ref="K157">_xlfn.IFS(AND(NOT($K156=0),$L156),0,NOT($L156),$K156+$B$26,TRUE,$K156)</f>
        <v>0.44999999999999996</v>
      </c>
      <c r="L157" s="3" t="b" cm="1">
        <f t="array" ref="L157">_xlfn.IFS(AND($I157&gt;0,$K157&gt;=$C$5-$B$26),TRUE,$R157&gt;=$B$6,FALSE,$I157=0,FALSE,TRUE,$L156)</f>
        <v>0</v>
      </c>
      <c r="M157" s="3" t="b" cm="1">
        <f t="array" ref="M157">_xlfn.IFS($N157&gt;=$B$4-$B$26,FALSE,AND($I157&gt;0,$K157&gt;=$B$5-$B$26),TRUE,AND($L157,NOT($M156)),FALSE,$M156,TRUE,TRUE,FALSE)</f>
        <v>0</v>
      </c>
      <c r="N157" s="3" cm="1">
        <f t="array" ref="N157">_xlfn.IFS($M156,$N156+$B$26,NOT($M156),0,TRUE,$M156)</f>
        <v>0</v>
      </c>
      <c r="O157" s="3" t="b" cm="1">
        <f t="array" ref="O157">_xlfn.IFS($M157,FALSE,AND($L157,NOT($M157),$R157&lt;$B$6,$I157&gt;0),TRUE,TRUE,FALSE)</f>
        <v>0</v>
      </c>
      <c r="P157" s="3" cm="1">
        <f t="array" ref="P157">_xlfn.IFS($P156&gt;=$C$7-$B$26,0,$O156,$P156+$B$26,TRUE,0)</f>
        <v>0</v>
      </c>
      <c r="Q157" s="3" t="b" cm="1">
        <f t="array" ref="Q157">_xlfn.IFS(AND($L157,NOT($M157),NOT($O157)),TRUE,$R157&gt;=$B$6,FALSE,AND($L157,NOT($M157),$O157,$P157=0),TRUE,TRUE,FALSE)</f>
        <v>0</v>
      </c>
      <c r="R157" s="3" cm="1">
        <f t="array" ref="R157">_xlfn.IFS(AND($Q156,$R156&lt;$B$6),$R156+1,AND(NOT($L156),$R156&gt;0),0,TRUE,$R156)</f>
        <v>0</v>
      </c>
      <c r="S157" s="1" cm="1">
        <f t="array" ref="S157">_xlfn.IFS(AND(Q156,I156&gt;$B$8),S156+$B$8,AND(Q156,I156&lt;=$B$8),S156+I156,TRUE,$S156)</f>
        <v>23</v>
      </c>
      <c r="T157" s="1">
        <f t="shared" si="8"/>
        <v>2070</v>
      </c>
      <c r="U157" s="17">
        <f t="shared" si="3"/>
        <v>806.49350649350652</v>
      </c>
      <c r="V157" s="47" cm="1">
        <f t="array" ref="V157">_xlfn.IFS($B$6=1,S157*$B$10,AND(R156=0,R157&gt;=1,I157&gt;=$B$6*$B$8-1),V156+$B$6*$B$10*$B$8,AND(R156=0,R157&gt;=1,I157&lt;$B$6*$B$8-1),V156+I156*$B$10,TRUE,V156)</f>
        <v>2300</v>
      </c>
      <c r="W157" s="17">
        <f t="shared" si="9"/>
        <v>896.1038961038962</v>
      </c>
    </row>
    <row r="158" spans="7:23" x14ac:dyDescent="0.25">
      <c r="G158" s="15">
        <v>156</v>
      </c>
      <c r="H158" s="1">
        <f t="shared" si="7"/>
        <v>2.5833333333333335</v>
      </c>
      <c r="I158" s="15" cm="1">
        <f t="array" ref="I158">_xlfn.IFS(J157&gt;=$C$13-$B$26,MINA(I157+$B$13-S158+S157,$B$11),I157=$B$11,MINA(I157-S158+S157,$B$11),TRUE,MAXA(I157-S158+S157,0))</f>
        <v>0</v>
      </c>
      <c r="J158" s="1" cm="1">
        <f t="array" ref="J158">_xlfn.IFS(J157&gt;=$C$13-$B$26,0,I157&lt;$B$11,J157+$B$26,TRUE,0)</f>
        <v>1.0500000000000012</v>
      </c>
      <c r="K158" s="3" cm="1">
        <f t="array" ref="K158">_xlfn.IFS(AND(NOT($K157=0),$L157),0,NOT($L157),$K157+$B$26,TRUE,$K157)</f>
        <v>0.46666666666666662</v>
      </c>
      <c r="L158" s="3" t="b" cm="1">
        <f t="array" ref="L158">_xlfn.IFS(AND($I158&gt;0,$K158&gt;=$C$5-$B$26),TRUE,$R158&gt;=$B$6,FALSE,$I158=0,FALSE,TRUE,$L157)</f>
        <v>0</v>
      </c>
      <c r="M158" s="3" t="b" cm="1">
        <f t="array" ref="M158">_xlfn.IFS($N158&gt;=$B$4-$B$26,FALSE,AND($I158&gt;0,$K158&gt;=$B$5-$B$26),TRUE,AND($L158,NOT($M157)),FALSE,$M157,TRUE,TRUE,FALSE)</f>
        <v>0</v>
      </c>
      <c r="N158" s="3" cm="1">
        <f t="array" ref="N158">_xlfn.IFS($M157,$N157+$B$26,NOT($M157),0,TRUE,$M157)</f>
        <v>0</v>
      </c>
      <c r="O158" s="3" t="b" cm="1">
        <f t="array" ref="O158">_xlfn.IFS($M158,FALSE,AND($L158,NOT($M158),$R158&lt;$B$6,$I158&gt;0),TRUE,TRUE,FALSE)</f>
        <v>0</v>
      </c>
      <c r="P158" s="3" cm="1">
        <f t="array" ref="P158">_xlfn.IFS($P157&gt;=$C$7-$B$26,0,$O157,$P157+$B$26,TRUE,0)</f>
        <v>0</v>
      </c>
      <c r="Q158" s="3" t="b" cm="1">
        <f t="array" ref="Q158">_xlfn.IFS(AND($L158,NOT($M158),NOT($O158)),TRUE,$R158&gt;=$B$6,FALSE,AND($L158,NOT($M158),$O158,$P158=0),TRUE,TRUE,FALSE)</f>
        <v>0</v>
      </c>
      <c r="R158" s="3" cm="1">
        <f t="array" ref="R158">_xlfn.IFS(AND($Q157,$R157&lt;$B$6),$R157+1,AND(NOT($L157),$R157&gt;0),0,TRUE,$R157)</f>
        <v>0</v>
      </c>
      <c r="S158" s="1" cm="1">
        <f t="array" ref="S158">_xlfn.IFS(AND(Q157,I157&gt;$B$8),S157+$B$8,AND(Q157,I157&lt;=$B$8),S157+I157,TRUE,$S157)</f>
        <v>23</v>
      </c>
      <c r="T158" s="1">
        <f t="shared" si="8"/>
        <v>2070</v>
      </c>
      <c r="U158" s="17">
        <f t="shared" si="3"/>
        <v>801.29032258064512</v>
      </c>
      <c r="V158" s="47" cm="1">
        <f t="array" ref="V158">_xlfn.IFS($B$6=1,S158*$B$10,AND(R157=0,R158&gt;=1,I158&gt;=$B$6*$B$8-1),V157+$B$6*$B$10*$B$8,AND(R157=0,R158&gt;=1,I158&lt;$B$6*$B$8-1),V157+I157*$B$10,TRUE,V157)</f>
        <v>2300</v>
      </c>
      <c r="W158" s="17">
        <f t="shared" si="9"/>
        <v>890.32258064516122</v>
      </c>
    </row>
    <row r="159" spans="7:23" x14ac:dyDescent="0.25">
      <c r="G159" s="15">
        <v>157</v>
      </c>
      <c r="H159" s="1">
        <f t="shared" si="7"/>
        <v>2.6</v>
      </c>
      <c r="I159" s="15" cm="1">
        <f t="array" ref="I159">_xlfn.IFS(J158&gt;=$C$13-$B$26,MINA(I158+$B$13-S159+S158,$B$11),I158=$B$11,MINA(I158-S159+S158,$B$11),TRUE,MAXA(I158-S159+S158,0))</f>
        <v>0</v>
      </c>
      <c r="J159" s="1" cm="1">
        <f t="array" ref="J159">_xlfn.IFS(J158&gt;=$C$13-$B$26,0,I158&lt;$B$11,J158+$B$26,TRUE,0)</f>
        <v>1.0666666666666678</v>
      </c>
      <c r="K159" s="3" cm="1">
        <f t="array" ref="K159">_xlfn.IFS(AND(NOT($K158=0),$L158),0,NOT($L158),$K158+$B$26,TRUE,$K158)</f>
        <v>0.48333333333333328</v>
      </c>
      <c r="L159" s="3" t="b" cm="1">
        <f t="array" ref="L159">_xlfn.IFS(AND($I159&gt;0,$K159&gt;=$C$5-$B$26),TRUE,$R159&gt;=$B$6,FALSE,$I159=0,FALSE,TRUE,$L158)</f>
        <v>0</v>
      </c>
      <c r="M159" s="3" t="b" cm="1">
        <f t="array" ref="M159">_xlfn.IFS($N159&gt;=$B$4-$B$26,FALSE,AND($I159&gt;0,$K159&gt;=$B$5-$B$26),TRUE,AND($L159,NOT($M158)),FALSE,$M158,TRUE,TRUE,FALSE)</f>
        <v>0</v>
      </c>
      <c r="N159" s="3" cm="1">
        <f t="array" ref="N159">_xlfn.IFS($M158,$N158+$B$26,NOT($M158),0,TRUE,$M158)</f>
        <v>0</v>
      </c>
      <c r="O159" s="3" t="b" cm="1">
        <f t="array" ref="O159">_xlfn.IFS($M159,FALSE,AND($L159,NOT($M159),$R159&lt;$B$6,$I159&gt;0),TRUE,TRUE,FALSE)</f>
        <v>0</v>
      </c>
      <c r="P159" s="3" cm="1">
        <f t="array" ref="P159">_xlfn.IFS($P158&gt;=$C$7-$B$26,0,$O158,$P158+$B$26,TRUE,0)</f>
        <v>0</v>
      </c>
      <c r="Q159" s="3" t="b" cm="1">
        <f t="array" ref="Q159">_xlfn.IFS(AND($L159,NOT($M159),NOT($O159)),TRUE,$R159&gt;=$B$6,FALSE,AND($L159,NOT($M159),$O159,$P159=0),TRUE,TRUE,FALSE)</f>
        <v>0</v>
      </c>
      <c r="R159" s="3" cm="1">
        <f t="array" ref="R159">_xlfn.IFS(AND($Q158,$R158&lt;$B$6),$R158+1,AND(NOT($L158),$R158&gt;0),0,TRUE,$R158)</f>
        <v>0</v>
      </c>
      <c r="S159" s="1" cm="1">
        <f t="array" ref="S159">_xlfn.IFS(AND(Q158,I158&gt;$B$8),S158+$B$8,AND(Q158,I158&lt;=$B$8),S158+I158,TRUE,$S158)</f>
        <v>23</v>
      </c>
      <c r="T159" s="1">
        <f t="shared" si="8"/>
        <v>2070</v>
      </c>
      <c r="U159" s="17">
        <f t="shared" si="3"/>
        <v>796.15384615384608</v>
      </c>
      <c r="V159" s="47" cm="1">
        <f t="array" ref="V159">_xlfn.IFS($B$6=1,S159*$B$10,AND(R158=0,R159&gt;=1,I159&gt;=$B$6*$B$8-1),V158+$B$6*$B$10*$B$8,AND(R158=0,R159&gt;=1,I159&lt;$B$6*$B$8-1),V158+I158*$B$10,TRUE,V158)</f>
        <v>2300</v>
      </c>
      <c r="W159" s="17">
        <f t="shared" si="9"/>
        <v>884.61538461538464</v>
      </c>
    </row>
    <row r="160" spans="7:23" x14ac:dyDescent="0.25">
      <c r="G160" s="15">
        <v>158</v>
      </c>
      <c r="H160" s="1">
        <f t="shared" si="7"/>
        <v>2.6166666666666667</v>
      </c>
      <c r="I160" s="15" cm="1">
        <f t="array" ref="I160">_xlfn.IFS(J159&gt;=$C$13-$B$26,MINA(I159+$B$13-S160+S159,$B$11),I159=$B$11,MINA(I159-S160+S159,$B$11),TRUE,MAXA(I159-S160+S159,0))</f>
        <v>0</v>
      </c>
      <c r="J160" s="1" cm="1">
        <f t="array" ref="J160">_xlfn.IFS(J159&gt;=$C$13-$B$26,0,I159&lt;$B$11,J159+$B$26,TRUE,0)</f>
        <v>1.0833333333333344</v>
      </c>
      <c r="K160" s="3" cm="1">
        <f t="array" ref="K160">_xlfn.IFS(AND(NOT($K159=0),$L159),0,NOT($L159),$K159+$B$26,TRUE,$K159)</f>
        <v>0.49999999999999994</v>
      </c>
      <c r="L160" s="3" t="b" cm="1">
        <f t="array" ref="L160">_xlfn.IFS(AND($I160&gt;0,$K160&gt;=$C$5-$B$26),TRUE,$R160&gt;=$B$6,FALSE,$I160=0,FALSE,TRUE,$L159)</f>
        <v>0</v>
      </c>
      <c r="M160" s="3" t="b" cm="1">
        <f t="array" ref="M160">_xlfn.IFS($N160&gt;=$B$4-$B$26,FALSE,AND($I160&gt;0,$K160&gt;=$B$5-$B$26),TRUE,AND($L160,NOT($M159)),FALSE,$M159,TRUE,TRUE,FALSE)</f>
        <v>0</v>
      </c>
      <c r="N160" s="3" cm="1">
        <f t="array" ref="N160">_xlfn.IFS($M159,$N159+$B$26,NOT($M159),0,TRUE,$M159)</f>
        <v>0</v>
      </c>
      <c r="O160" s="3" t="b" cm="1">
        <f t="array" ref="O160">_xlfn.IFS($M160,FALSE,AND($L160,NOT($M160),$R160&lt;$B$6,$I160&gt;0),TRUE,TRUE,FALSE)</f>
        <v>0</v>
      </c>
      <c r="P160" s="3" cm="1">
        <f t="array" ref="P160">_xlfn.IFS($P159&gt;=$C$7-$B$26,0,$O159,$P159+$B$26,TRUE,0)</f>
        <v>0</v>
      </c>
      <c r="Q160" s="3" t="b" cm="1">
        <f t="array" ref="Q160">_xlfn.IFS(AND($L160,NOT($M160),NOT($O160)),TRUE,$R160&gt;=$B$6,FALSE,AND($L160,NOT($M160),$O160,$P160=0),TRUE,TRUE,FALSE)</f>
        <v>0</v>
      </c>
      <c r="R160" s="3" cm="1">
        <f t="array" ref="R160">_xlfn.IFS(AND($Q159,$R159&lt;$B$6),$R159+1,AND(NOT($L159),$R159&gt;0),0,TRUE,$R159)</f>
        <v>0</v>
      </c>
      <c r="S160" s="1" cm="1">
        <f t="array" ref="S160">_xlfn.IFS(AND(Q159,I159&gt;$B$8),S159+$B$8,AND(Q159,I159&lt;=$B$8),S159+I159,TRUE,$S159)</f>
        <v>23</v>
      </c>
      <c r="T160" s="1">
        <f t="shared" si="8"/>
        <v>2070</v>
      </c>
      <c r="U160" s="17">
        <f t="shared" si="3"/>
        <v>791.08280254777071</v>
      </c>
      <c r="V160" s="47" cm="1">
        <f t="array" ref="V160">_xlfn.IFS($B$6=1,S160*$B$10,AND(R159=0,R160&gt;=1,I160&gt;=$B$6*$B$8-1),V159+$B$6*$B$10*$B$8,AND(R159=0,R160&gt;=1,I160&lt;$B$6*$B$8-1),V159+I159*$B$10,TRUE,V159)</f>
        <v>2300</v>
      </c>
      <c r="W160" s="17">
        <f t="shared" si="9"/>
        <v>878.98089171974516</v>
      </c>
    </row>
    <row r="161" spans="7:23" x14ac:dyDescent="0.25">
      <c r="G161" s="15">
        <v>159</v>
      </c>
      <c r="H161" s="1">
        <f t="shared" si="7"/>
        <v>2.6333333333333333</v>
      </c>
      <c r="I161" s="15" cm="1">
        <f t="array" ref="I161">_xlfn.IFS(J160&gt;=$C$13-$B$26,MINA(I160+$B$13-S161+S160,$B$11),I160=$B$11,MINA(I160-S161+S160,$B$11),TRUE,MAXA(I160-S161+S160,0))</f>
        <v>0</v>
      </c>
      <c r="J161" s="1" cm="1">
        <f t="array" ref="J161">_xlfn.IFS(J160&gt;=$C$13-$B$26,0,I160&lt;$B$11,J160+$B$26,TRUE,0)</f>
        <v>1.100000000000001</v>
      </c>
      <c r="K161" s="3" cm="1">
        <f t="array" ref="K161">_xlfn.IFS(AND(NOT($K160=0),$L160),0,NOT($L160),$K160+$B$26,TRUE,$K160)</f>
        <v>0.51666666666666661</v>
      </c>
      <c r="L161" s="3" t="b" cm="1">
        <f t="array" ref="L161">_xlfn.IFS(AND($I161&gt;0,$K161&gt;=$C$5-$B$26),TRUE,$R161&gt;=$B$6,FALSE,$I161=0,FALSE,TRUE,$L160)</f>
        <v>0</v>
      </c>
      <c r="M161" s="3" t="b" cm="1">
        <f t="array" ref="M161">_xlfn.IFS($N161&gt;=$B$4-$B$26,FALSE,AND($I161&gt;0,$K161&gt;=$B$5-$B$26),TRUE,AND($L161,NOT($M160)),FALSE,$M160,TRUE,TRUE,FALSE)</f>
        <v>0</v>
      </c>
      <c r="N161" s="3" cm="1">
        <f t="array" ref="N161">_xlfn.IFS($M160,$N160+$B$26,NOT($M160),0,TRUE,$M160)</f>
        <v>0</v>
      </c>
      <c r="O161" s="3" t="b" cm="1">
        <f t="array" ref="O161">_xlfn.IFS($M161,FALSE,AND($L161,NOT($M161),$R161&lt;$B$6,$I161&gt;0),TRUE,TRUE,FALSE)</f>
        <v>0</v>
      </c>
      <c r="P161" s="3" cm="1">
        <f t="array" ref="P161">_xlfn.IFS($P160&gt;=$C$7-$B$26,0,$O160,$P160+$B$26,TRUE,0)</f>
        <v>0</v>
      </c>
      <c r="Q161" s="3" t="b" cm="1">
        <f t="array" ref="Q161">_xlfn.IFS(AND($L161,NOT($M161),NOT($O161)),TRUE,$R161&gt;=$B$6,FALSE,AND($L161,NOT($M161),$O161,$P161=0),TRUE,TRUE,FALSE)</f>
        <v>0</v>
      </c>
      <c r="R161" s="3" cm="1">
        <f t="array" ref="R161">_xlfn.IFS(AND($Q160,$R160&lt;$B$6),$R160+1,AND(NOT($L160),$R160&gt;0),0,TRUE,$R160)</f>
        <v>0</v>
      </c>
      <c r="S161" s="1" cm="1">
        <f t="array" ref="S161">_xlfn.IFS(AND(Q160,I160&gt;$B$8),S160+$B$8,AND(Q160,I160&lt;=$B$8),S160+I160,TRUE,$S160)</f>
        <v>23</v>
      </c>
      <c r="T161" s="1">
        <f t="shared" si="8"/>
        <v>2070</v>
      </c>
      <c r="U161" s="17">
        <f t="shared" si="3"/>
        <v>786.07594936708858</v>
      </c>
      <c r="V161" s="47" cm="1">
        <f t="array" ref="V161">_xlfn.IFS($B$6=1,S161*$B$10,AND(R160=0,R161&gt;=1,I161&gt;=$B$6*$B$8-1),V160+$B$6*$B$10*$B$8,AND(R160=0,R161&gt;=1,I161&lt;$B$6*$B$8-1),V160+I160*$B$10,TRUE,V160)</f>
        <v>2300</v>
      </c>
      <c r="W161" s="17">
        <f t="shared" si="9"/>
        <v>873.41772151898738</v>
      </c>
    </row>
    <row r="162" spans="7:23" x14ac:dyDescent="0.25">
      <c r="G162" s="15">
        <v>160</v>
      </c>
      <c r="H162" s="1">
        <f t="shared" si="7"/>
        <v>2.65</v>
      </c>
      <c r="I162" s="15" cm="1">
        <f t="array" ref="I162">_xlfn.IFS(J161&gt;=$C$13-$B$26,MINA(I161+$B$13-S162+S161,$B$11),I161=$B$11,MINA(I161-S162+S161,$B$11),TRUE,MAXA(I161-S162+S161,0))</f>
        <v>0</v>
      </c>
      <c r="J162" s="1" cm="1">
        <f t="array" ref="J162">_xlfn.IFS(J161&gt;=$C$13-$B$26,0,I161&lt;$B$11,J161+$B$26,TRUE,0)</f>
        <v>1.1166666666666676</v>
      </c>
      <c r="K162" s="3" cm="1">
        <f t="array" ref="K162">_xlfn.IFS(AND(NOT($K161=0),$L161),0,NOT($L161),$K161+$B$26,TRUE,$K161)</f>
        <v>0.53333333333333333</v>
      </c>
      <c r="L162" s="3" t="b" cm="1">
        <f t="array" ref="L162">_xlfn.IFS(AND($I162&gt;0,$K162&gt;=$C$5-$B$26),TRUE,$R162&gt;=$B$6,FALSE,$I162=0,FALSE,TRUE,$L161)</f>
        <v>0</v>
      </c>
      <c r="M162" s="3" t="b" cm="1">
        <f t="array" ref="M162">_xlfn.IFS($N162&gt;=$B$4-$B$26,FALSE,AND($I162&gt;0,$K162&gt;=$B$5-$B$26),TRUE,AND($L162,NOT($M161)),FALSE,$M161,TRUE,TRUE,FALSE)</f>
        <v>0</v>
      </c>
      <c r="N162" s="3" cm="1">
        <f t="array" ref="N162">_xlfn.IFS($M161,$N161+$B$26,NOT($M161),0,TRUE,$M161)</f>
        <v>0</v>
      </c>
      <c r="O162" s="3" t="b" cm="1">
        <f t="array" ref="O162">_xlfn.IFS($M162,FALSE,AND($L162,NOT($M162),$R162&lt;$B$6,$I162&gt;0),TRUE,TRUE,FALSE)</f>
        <v>0</v>
      </c>
      <c r="P162" s="3" cm="1">
        <f t="array" ref="P162">_xlfn.IFS($P161&gt;=$C$7-$B$26,0,$O161,$P161+$B$26,TRUE,0)</f>
        <v>0</v>
      </c>
      <c r="Q162" s="3" t="b" cm="1">
        <f t="array" ref="Q162">_xlfn.IFS(AND($L162,NOT($M162),NOT($O162)),TRUE,$R162&gt;=$B$6,FALSE,AND($L162,NOT($M162),$O162,$P162=0),TRUE,TRUE,FALSE)</f>
        <v>0</v>
      </c>
      <c r="R162" s="3" cm="1">
        <f t="array" ref="R162">_xlfn.IFS(AND($Q161,$R161&lt;$B$6),$R161+1,AND(NOT($L161),$R161&gt;0),0,TRUE,$R161)</f>
        <v>0</v>
      </c>
      <c r="S162" s="1" cm="1">
        <f t="array" ref="S162">_xlfn.IFS(AND(Q161,I161&gt;$B$8),S161+$B$8,AND(Q161,I161&lt;=$B$8),S161+I161,TRUE,$S161)</f>
        <v>23</v>
      </c>
      <c r="T162" s="1">
        <f t="shared" si="8"/>
        <v>2070</v>
      </c>
      <c r="U162" s="17">
        <f t="shared" si="3"/>
        <v>781.13207547169816</v>
      </c>
      <c r="V162" s="47" cm="1">
        <f t="array" ref="V162">_xlfn.IFS($B$6=1,S162*$B$10,AND(R161=0,R162&gt;=1,I162&gt;=$B$6*$B$8-1),V161+$B$6*$B$10*$B$8,AND(R161=0,R162&gt;=1,I162&lt;$B$6*$B$8-1),V161+I161*$B$10,TRUE,V161)</f>
        <v>2300</v>
      </c>
      <c r="W162" s="17">
        <f t="shared" si="9"/>
        <v>867.92452830188677</v>
      </c>
    </row>
    <row r="163" spans="7:23" x14ac:dyDescent="0.25">
      <c r="G163" s="15">
        <v>161</v>
      </c>
      <c r="H163" s="1">
        <f t="shared" si="7"/>
        <v>2.6666666666666665</v>
      </c>
      <c r="I163" s="15" cm="1">
        <f t="array" ref="I163">_xlfn.IFS(J162&gt;=$C$13-$B$26,MINA(I162+$B$13-S163+S162,$B$11),I162=$B$11,MINA(I162-S163+S162,$B$11),TRUE,MAXA(I162-S163+S162,0))</f>
        <v>0</v>
      </c>
      <c r="J163" s="1" cm="1">
        <f t="array" ref="J163">_xlfn.IFS(J162&gt;=$C$13-$B$26,0,I162&lt;$B$11,J162+$B$26,TRUE,0)</f>
        <v>1.1333333333333342</v>
      </c>
      <c r="K163" s="3" cm="1">
        <f t="array" ref="K163">_xlfn.IFS(AND(NOT($K162=0),$L162),0,NOT($L162),$K162+$B$26,TRUE,$K162)</f>
        <v>0.55000000000000004</v>
      </c>
      <c r="L163" s="3" t="b" cm="1">
        <f t="array" ref="L163">_xlfn.IFS(AND($I163&gt;0,$K163&gt;=$C$5-$B$26),TRUE,$R163&gt;=$B$6,FALSE,$I163=0,FALSE,TRUE,$L162)</f>
        <v>0</v>
      </c>
      <c r="M163" s="3" t="b" cm="1">
        <f t="array" ref="M163">_xlfn.IFS($N163&gt;=$B$4-$B$26,FALSE,AND($I163&gt;0,$K163&gt;=$B$5-$B$26),TRUE,AND($L163,NOT($M162)),FALSE,$M162,TRUE,TRUE,FALSE)</f>
        <v>0</v>
      </c>
      <c r="N163" s="3" cm="1">
        <f t="array" ref="N163">_xlfn.IFS($M162,$N162+$B$26,NOT($M162),0,TRUE,$M162)</f>
        <v>0</v>
      </c>
      <c r="O163" s="3" t="b" cm="1">
        <f t="array" ref="O163">_xlfn.IFS($M163,FALSE,AND($L163,NOT($M163),$R163&lt;$B$6,$I163&gt;0),TRUE,TRUE,FALSE)</f>
        <v>0</v>
      </c>
      <c r="P163" s="3" cm="1">
        <f t="array" ref="P163">_xlfn.IFS($P162&gt;=$C$7-$B$26,0,$O162,$P162+$B$26,TRUE,0)</f>
        <v>0</v>
      </c>
      <c r="Q163" s="3" t="b" cm="1">
        <f t="array" ref="Q163">_xlfn.IFS(AND($L163,NOT($M163),NOT($O163)),TRUE,$R163&gt;=$B$6,FALSE,AND($L163,NOT($M163),$O163,$P163=0),TRUE,TRUE,FALSE)</f>
        <v>0</v>
      </c>
      <c r="R163" s="3" cm="1">
        <f t="array" ref="R163">_xlfn.IFS(AND($Q162,$R162&lt;$B$6),$R162+1,AND(NOT($L162),$R162&gt;0),0,TRUE,$R162)</f>
        <v>0</v>
      </c>
      <c r="S163" s="1" cm="1">
        <f t="array" ref="S163">_xlfn.IFS(AND(Q162,I162&gt;$B$8),S162+$B$8,AND(Q162,I162&lt;=$B$8),S162+I162,TRUE,$S162)</f>
        <v>23</v>
      </c>
      <c r="T163" s="1">
        <f t="shared" si="8"/>
        <v>2070</v>
      </c>
      <c r="U163" s="17">
        <f t="shared" si="3"/>
        <v>776.25</v>
      </c>
      <c r="V163" s="47" cm="1">
        <f t="array" ref="V163">_xlfn.IFS($B$6=1,S163*$B$10,AND(R162=0,R163&gt;=1,I163&gt;=$B$6*$B$8-1),V162+$B$6*$B$10*$B$8,AND(R162=0,R163&gt;=1,I163&lt;$B$6*$B$8-1),V162+I162*$B$10,TRUE,V162)</f>
        <v>2300</v>
      </c>
      <c r="W163" s="17">
        <f t="shared" si="9"/>
        <v>862.5</v>
      </c>
    </row>
    <row r="164" spans="7:23" x14ac:dyDescent="0.25">
      <c r="G164" s="15">
        <v>162</v>
      </c>
      <c r="H164" s="1">
        <f t="shared" si="7"/>
        <v>2.6833333333333331</v>
      </c>
      <c r="I164" s="15" cm="1">
        <f t="array" ref="I164">_xlfn.IFS(J163&gt;=$C$13-$B$26,MINA(I163+$B$13-S164+S163,$B$11),I163=$B$11,MINA(I163-S164+S163,$B$11),TRUE,MAXA(I163-S164+S163,0))</f>
        <v>0</v>
      </c>
      <c r="J164" s="1" cm="1">
        <f t="array" ref="J164">_xlfn.IFS(J163&gt;=$C$13-$B$26,0,I163&lt;$B$11,J163+$B$26,TRUE,0)</f>
        <v>1.1500000000000008</v>
      </c>
      <c r="K164" s="3" cm="1">
        <f t="array" ref="K164">_xlfn.IFS(AND(NOT($K163=0),$L163),0,NOT($L163),$K163+$B$26,TRUE,$K163)</f>
        <v>0.56666666666666676</v>
      </c>
      <c r="L164" s="3" t="b" cm="1">
        <f t="array" ref="L164">_xlfn.IFS(AND($I164&gt;0,$K164&gt;=$C$5-$B$26),TRUE,$R164&gt;=$B$6,FALSE,$I164=0,FALSE,TRUE,$L163)</f>
        <v>0</v>
      </c>
      <c r="M164" s="3" t="b" cm="1">
        <f t="array" ref="M164">_xlfn.IFS($N164&gt;=$B$4-$B$26,FALSE,AND($I164&gt;0,$K164&gt;=$B$5-$B$26),TRUE,AND($L164,NOT($M163)),FALSE,$M163,TRUE,TRUE,FALSE)</f>
        <v>0</v>
      </c>
      <c r="N164" s="3" cm="1">
        <f t="array" ref="N164">_xlfn.IFS($M163,$N163+$B$26,NOT($M163),0,TRUE,$M163)</f>
        <v>0</v>
      </c>
      <c r="O164" s="3" t="b" cm="1">
        <f t="array" ref="O164">_xlfn.IFS($M164,FALSE,AND($L164,NOT($M164),$R164&lt;$B$6,$I164&gt;0),TRUE,TRUE,FALSE)</f>
        <v>0</v>
      </c>
      <c r="P164" s="3" cm="1">
        <f t="array" ref="P164">_xlfn.IFS($P163&gt;=$C$7-$B$26,0,$O163,$P163+$B$26,TRUE,0)</f>
        <v>0</v>
      </c>
      <c r="Q164" s="3" t="b" cm="1">
        <f t="array" ref="Q164">_xlfn.IFS(AND($L164,NOT($M164),NOT($O164)),TRUE,$R164&gt;=$B$6,FALSE,AND($L164,NOT($M164),$O164,$P164=0),TRUE,TRUE,FALSE)</f>
        <v>0</v>
      </c>
      <c r="R164" s="3" cm="1">
        <f t="array" ref="R164">_xlfn.IFS(AND($Q163,$R163&lt;$B$6),$R163+1,AND(NOT($L163),$R163&gt;0),0,TRUE,$R163)</f>
        <v>0</v>
      </c>
      <c r="S164" s="1" cm="1">
        <f t="array" ref="S164">_xlfn.IFS(AND(Q163,I163&gt;$B$8),S163+$B$8,AND(Q163,I163&lt;=$B$8),S163+I163,TRUE,$S163)</f>
        <v>23</v>
      </c>
      <c r="T164" s="1">
        <f t="shared" si="8"/>
        <v>2070</v>
      </c>
      <c r="U164" s="17">
        <f t="shared" si="3"/>
        <v>771.42857142857144</v>
      </c>
      <c r="V164" s="47" cm="1">
        <f t="array" ref="V164">_xlfn.IFS($B$6=1,S164*$B$10,AND(R163=0,R164&gt;=1,I164&gt;=$B$6*$B$8-1),V163+$B$6*$B$10*$B$8,AND(R163=0,R164&gt;=1,I164&lt;$B$6*$B$8-1),V163+I163*$B$10,TRUE,V163)</f>
        <v>2300</v>
      </c>
      <c r="W164" s="17">
        <f t="shared" si="9"/>
        <v>857.14285714285722</v>
      </c>
    </row>
    <row r="165" spans="7:23" x14ac:dyDescent="0.25">
      <c r="G165" s="15">
        <v>163</v>
      </c>
      <c r="H165" s="1">
        <f t="shared" si="7"/>
        <v>2.7</v>
      </c>
      <c r="I165" s="15" cm="1">
        <f t="array" ref="I165">_xlfn.IFS(J164&gt;=$C$13-$B$26,MINA(I164+$B$13-S165+S164,$B$11),I164=$B$11,MINA(I164-S165+S164,$B$11),TRUE,MAXA(I164-S165+S164,0))</f>
        <v>0</v>
      </c>
      <c r="J165" s="1" cm="1">
        <f t="array" ref="J165">_xlfn.IFS(J164&gt;=$C$13-$B$26,0,I164&lt;$B$11,J164+$B$26,TRUE,0)</f>
        <v>1.1666666666666674</v>
      </c>
      <c r="K165" s="3" cm="1">
        <f t="array" ref="K165">_xlfn.IFS(AND(NOT($K164=0),$L164),0,NOT($L164),$K164+$B$26,TRUE,$K164)</f>
        <v>0.58333333333333348</v>
      </c>
      <c r="L165" s="3" t="b" cm="1">
        <f t="array" ref="L165">_xlfn.IFS(AND($I165&gt;0,$K165&gt;=$C$5-$B$26),TRUE,$R165&gt;=$B$6,FALSE,$I165=0,FALSE,TRUE,$L164)</f>
        <v>0</v>
      </c>
      <c r="M165" s="3" t="b" cm="1">
        <f t="array" ref="M165">_xlfn.IFS($N165&gt;=$B$4-$B$26,FALSE,AND($I165&gt;0,$K165&gt;=$B$5-$B$26),TRUE,AND($L165,NOT($M164)),FALSE,$M164,TRUE,TRUE,FALSE)</f>
        <v>0</v>
      </c>
      <c r="N165" s="3" cm="1">
        <f t="array" ref="N165">_xlfn.IFS($M164,$N164+$B$26,NOT($M164),0,TRUE,$M164)</f>
        <v>0</v>
      </c>
      <c r="O165" s="3" t="b" cm="1">
        <f t="array" ref="O165">_xlfn.IFS($M165,FALSE,AND($L165,NOT($M165),$R165&lt;$B$6,$I165&gt;0),TRUE,TRUE,FALSE)</f>
        <v>0</v>
      </c>
      <c r="P165" s="3" cm="1">
        <f t="array" ref="P165">_xlfn.IFS($P164&gt;=$C$7-$B$26,0,$O164,$P164+$B$26,TRUE,0)</f>
        <v>0</v>
      </c>
      <c r="Q165" s="3" t="b" cm="1">
        <f t="array" ref="Q165">_xlfn.IFS(AND($L165,NOT($M165),NOT($O165)),TRUE,$R165&gt;=$B$6,FALSE,AND($L165,NOT($M165),$O165,$P165=0),TRUE,TRUE,FALSE)</f>
        <v>0</v>
      </c>
      <c r="R165" s="3" cm="1">
        <f t="array" ref="R165">_xlfn.IFS(AND($Q164,$R164&lt;$B$6),$R164+1,AND(NOT($L164),$R164&gt;0),0,TRUE,$R164)</f>
        <v>0</v>
      </c>
      <c r="S165" s="1" cm="1">
        <f t="array" ref="S165">_xlfn.IFS(AND(Q164,I164&gt;$B$8),S164+$B$8,AND(Q164,I164&lt;=$B$8),S164+I164,TRUE,$S164)</f>
        <v>23</v>
      </c>
      <c r="T165" s="1">
        <f t="shared" si="8"/>
        <v>2070</v>
      </c>
      <c r="U165" s="17">
        <f t="shared" si="3"/>
        <v>766.66666666666663</v>
      </c>
      <c r="V165" s="47" cm="1">
        <f t="array" ref="V165">_xlfn.IFS($B$6=1,S165*$B$10,AND(R164=0,R165&gt;=1,I165&gt;=$B$6*$B$8-1),V164+$B$6*$B$10*$B$8,AND(R164=0,R165&gt;=1,I165&lt;$B$6*$B$8-1),V164+I164*$B$10,TRUE,V164)</f>
        <v>2300</v>
      </c>
      <c r="W165" s="17">
        <f t="shared" si="9"/>
        <v>851.85185185185185</v>
      </c>
    </row>
    <row r="166" spans="7:23" x14ac:dyDescent="0.25">
      <c r="G166" s="15">
        <v>164</v>
      </c>
      <c r="H166" s="1">
        <f t="shared" si="7"/>
        <v>2.7166666666666668</v>
      </c>
      <c r="I166" s="15" cm="1">
        <f t="array" ref="I166">_xlfn.IFS(J165&gt;=$C$13-$B$26,MINA(I165+$B$13-S166+S165,$B$11),I165=$B$11,MINA(I165-S166+S165,$B$11),TRUE,MAXA(I165-S166+S165,0))</f>
        <v>0</v>
      </c>
      <c r="J166" s="1" cm="1">
        <f t="array" ref="J166">_xlfn.IFS(J165&gt;=$C$13-$B$26,0,I165&lt;$B$11,J165+$B$26,TRUE,0)</f>
        <v>1.183333333333334</v>
      </c>
      <c r="K166" s="3" cm="1">
        <f t="array" ref="K166">_xlfn.IFS(AND(NOT($K165=0),$L165),0,NOT($L165),$K165+$B$26,TRUE,$K165)</f>
        <v>0.6000000000000002</v>
      </c>
      <c r="L166" s="3" t="b" cm="1">
        <f t="array" ref="L166">_xlfn.IFS(AND($I166&gt;0,$K166&gt;=$C$5-$B$26),TRUE,$R166&gt;=$B$6,FALSE,$I166=0,FALSE,TRUE,$L165)</f>
        <v>0</v>
      </c>
      <c r="M166" s="3" t="b" cm="1">
        <f t="array" ref="M166">_xlfn.IFS($N166&gt;=$B$4-$B$26,FALSE,AND($I166&gt;0,$K166&gt;=$B$5-$B$26),TRUE,AND($L166,NOT($M165)),FALSE,$M165,TRUE,TRUE,FALSE)</f>
        <v>0</v>
      </c>
      <c r="N166" s="3" cm="1">
        <f t="array" ref="N166">_xlfn.IFS($M165,$N165+$B$26,NOT($M165),0,TRUE,$M165)</f>
        <v>0</v>
      </c>
      <c r="O166" s="3" t="b" cm="1">
        <f t="array" ref="O166">_xlfn.IFS($M166,FALSE,AND($L166,NOT($M166),$R166&lt;$B$6,$I166&gt;0),TRUE,TRUE,FALSE)</f>
        <v>0</v>
      </c>
      <c r="P166" s="3" cm="1">
        <f t="array" ref="P166">_xlfn.IFS($P165&gt;=$C$7-$B$26,0,$O165,$P165+$B$26,TRUE,0)</f>
        <v>0</v>
      </c>
      <c r="Q166" s="3" t="b" cm="1">
        <f t="array" ref="Q166">_xlfn.IFS(AND($L166,NOT($M166),NOT($O166)),TRUE,$R166&gt;=$B$6,FALSE,AND($L166,NOT($M166),$O166,$P166=0),TRUE,TRUE,FALSE)</f>
        <v>0</v>
      </c>
      <c r="R166" s="3" cm="1">
        <f t="array" ref="R166">_xlfn.IFS(AND($Q165,$R165&lt;$B$6),$R165+1,AND(NOT($L165),$R165&gt;0),0,TRUE,$R165)</f>
        <v>0</v>
      </c>
      <c r="S166" s="1" cm="1">
        <f t="array" ref="S166">_xlfn.IFS(AND(Q165,I165&gt;$B$8),S165+$B$8,AND(Q165,I165&lt;=$B$8),S165+I165,TRUE,$S165)</f>
        <v>23</v>
      </c>
      <c r="T166" s="1">
        <f t="shared" si="8"/>
        <v>2070</v>
      </c>
      <c r="U166" s="17">
        <f t="shared" si="3"/>
        <v>761.96319018404904</v>
      </c>
      <c r="V166" s="47" cm="1">
        <f t="array" ref="V166">_xlfn.IFS($B$6=1,S166*$B$10,AND(R165=0,R166&gt;=1,I166&gt;=$B$6*$B$8-1),V165+$B$6*$B$10*$B$8,AND(R165=0,R166&gt;=1,I166&lt;$B$6*$B$8-1),V165+I165*$B$10,TRUE,V165)</f>
        <v>2300</v>
      </c>
      <c r="W166" s="17">
        <f t="shared" si="9"/>
        <v>846.62576687116564</v>
      </c>
    </row>
    <row r="167" spans="7:23" x14ac:dyDescent="0.25">
      <c r="G167" s="15">
        <v>165</v>
      </c>
      <c r="H167" s="1">
        <f t="shared" si="7"/>
        <v>2.7333333333333334</v>
      </c>
      <c r="I167" s="15" cm="1">
        <f t="array" ref="I167">_xlfn.IFS(J166&gt;=$C$13-$B$26,MINA(I166+$B$13-S167+S166,$B$11),I166=$B$11,MINA(I166-S167+S166,$B$11),TRUE,MAXA(I166-S167+S166,0))</f>
        <v>0</v>
      </c>
      <c r="J167" s="1" cm="1">
        <f t="array" ref="J167">_xlfn.IFS(J166&gt;=$C$13-$B$26,0,I166&lt;$B$11,J166+$B$26,TRUE,0)</f>
        <v>1.2000000000000006</v>
      </c>
      <c r="K167" s="3" cm="1">
        <f t="array" ref="K167">_xlfn.IFS(AND(NOT($K166=0),$L166),0,NOT($L166),$K166+$B$26,TRUE,$K166)</f>
        <v>0.61666666666666692</v>
      </c>
      <c r="L167" s="3" t="b" cm="1">
        <f t="array" ref="L167">_xlfn.IFS(AND($I167&gt;0,$K167&gt;=$C$5-$B$26),TRUE,$R167&gt;=$B$6,FALSE,$I167=0,FALSE,TRUE,$L166)</f>
        <v>0</v>
      </c>
      <c r="M167" s="3" t="b" cm="1">
        <f t="array" ref="M167">_xlfn.IFS($N167&gt;=$B$4-$B$26,FALSE,AND($I167&gt;0,$K167&gt;=$B$5-$B$26),TRUE,AND($L167,NOT($M166)),FALSE,$M166,TRUE,TRUE,FALSE)</f>
        <v>0</v>
      </c>
      <c r="N167" s="3" cm="1">
        <f t="array" ref="N167">_xlfn.IFS($M166,$N166+$B$26,NOT($M166),0,TRUE,$M166)</f>
        <v>0</v>
      </c>
      <c r="O167" s="3" t="b" cm="1">
        <f t="array" ref="O167">_xlfn.IFS($M167,FALSE,AND($L167,NOT($M167),$R167&lt;$B$6,$I167&gt;0),TRUE,TRUE,FALSE)</f>
        <v>0</v>
      </c>
      <c r="P167" s="3" cm="1">
        <f t="array" ref="P167">_xlfn.IFS($P166&gt;=$C$7-$B$26,0,$O166,$P166+$B$26,TRUE,0)</f>
        <v>0</v>
      </c>
      <c r="Q167" s="3" t="b" cm="1">
        <f t="array" ref="Q167">_xlfn.IFS(AND($L167,NOT($M167),NOT($O167)),TRUE,$R167&gt;=$B$6,FALSE,AND($L167,NOT($M167),$O167,$P167=0),TRUE,TRUE,FALSE)</f>
        <v>0</v>
      </c>
      <c r="R167" s="3" cm="1">
        <f t="array" ref="R167">_xlfn.IFS(AND($Q166,$R166&lt;$B$6),$R166+1,AND(NOT($L166),$R166&gt;0),0,TRUE,$R166)</f>
        <v>0</v>
      </c>
      <c r="S167" s="1" cm="1">
        <f t="array" ref="S167">_xlfn.IFS(AND(Q166,I166&gt;$B$8),S166+$B$8,AND(Q166,I166&lt;=$B$8),S166+I166,TRUE,$S166)</f>
        <v>23</v>
      </c>
      <c r="T167" s="1">
        <f t="shared" si="8"/>
        <v>2070</v>
      </c>
      <c r="U167" s="17">
        <f t="shared" si="3"/>
        <v>757.31707317073165</v>
      </c>
      <c r="V167" s="47" cm="1">
        <f t="array" ref="V167">_xlfn.IFS($B$6=1,S167*$B$10,AND(R166=0,R167&gt;=1,I167&gt;=$B$6*$B$8-1),V166+$B$6*$B$10*$B$8,AND(R166=0,R167&gt;=1,I167&lt;$B$6*$B$8-1),V166+I166*$B$10,TRUE,V166)</f>
        <v>2300</v>
      </c>
      <c r="W167" s="17">
        <f t="shared" si="9"/>
        <v>841.46341463414637</v>
      </c>
    </row>
    <row r="168" spans="7:23" x14ac:dyDescent="0.25">
      <c r="G168" s="15">
        <v>166</v>
      </c>
      <c r="H168" s="1">
        <f t="shared" si="7"/>
        <v>2.75</v>
      </c>
      <c r="I168" s="15" cm="1">
        <f t="array" ref="I168">_xlfn.IFS(J167&gt;=$C$13-$B$26,MINA(I167+$B$13-S168+S167,$B$11),I167=$B$11,MINA(I167-S168+S167,$B$11),TRUE,MAXA(I167-S168+S167,0))</f>
        <v>0</v>
      </c>
      <c r="J168" s="1" cm="1">
        <f t="array" ref="J168">_xlfn.IFS(J167&gt;=$C$13-$B$26,0,I167&lt;$B$11,J167+$B$26,TRUE,0)</f>
        <v>1.2166666666666672</v>
      </c>
      <c r="K168" s="3" cm="1">
        <f t="array" ref="K168">_xlfn.IFS(AND(NOT($K167=0),$L167),0,NOT($L167),$K167+$B$26,TRUE,$K167)</f>
        <v>0.63333333333333364</v>
      </c>
      <c r="L168" s="3" t="b" cm="1">
        <f t="array" ref="L168">_xlfn.IFS(AND($I168&gt;0,$K168&gt;=$C$5-$B$26),TRUE,$R168&gt;=$B$6,FALSE,$I168=0,FALSE,TRUE,$L167)</f>
        <v>0</v>
      </c>
      <c r="M168" s="3" t="b" cm="1">
        <f t="array" ref="M168">_xlfn.IFS($N168&gt;=$B$4-$B$26,FALSE,AND($I168&gt;0,$K168&gt;=$B$5-$B$26),TRUE,AND($L168,NOT($M167)),FALSE,$M167,TRUE,TRUE,FALSE)</f>
        <v>0</v>
      </c>
      <c r="N168" s="3" cm="1">
        <f t="array" ref="N168">_xlfn.IFS($M167,$N167+$B$26,NOT($M167),0,TRUE,$M167)</f>
        <v>0</v>
      </c>
      <c r="O168" s="3" t="b" cm="1">
        <f t="array" ref="O168">_xlfn.IFS($M168,FALSE,AND($L168,NOT($M168),$R168&lt;$B$6,$I168&gt;0),TRUE,TRUE,FALSE)</f>
        <v>0</v>
      </c>
      <c r="P168" s="3" cm="1">
        <f t="array" ref="P168">_xlfn.IFS($P167&gt;=$C$7-$B$26,0,$O167,$P167+$B$26,TRUE,0)</f>
        <v>0</v>
      </c>
      <c r="Q168" s="3" t="b" cm="1">
        <f t="array" ref="Q168">_xlfn.IFS(AND($L168,NOT($M168),NOT($O168)),TRUE,$R168&gt;=$B$6,FALSE,AND($L168,NOT($M168),$O168,$P168=0),TRUE,TRUE,FALSE)</f>
        <v>0</v>
      </c>
      <c r="R168" s="3" cm="1">
        <f t="array" ref="R168">_xlfn.IFS(AND($Q167,$R167&lt;$B$6),$R167+1,AND(NOT($L167),$R167&gt;0),0,TRUE,$R167)</f>
        <v>0</v>
      </c>
      <c r="S168" s="1" cm="1">
        <f t="array" ref="S168">_xlfn.IFS(AND(Q167,I167&gt;$B$8),S167+$B$8,AND(Q167,I167&lt;=$B$8),S167+I167,TRUE,$S167)</f>
        <v>23</v>
      </c>
      <c r="T168" s="1">
        <f t="shared" si="8"/>
        <v>2070</v>
      </c>
      <c r="U168" s="17">
        <f t="shared" si="3"/>
        <v>752.72727272727275</v>
      </c>
      <c r="V168" s="47" cm="1">
        <f t="array" ref="V168">_xlfn.IFS($B$6=1,S168*$B$10,AND(R167=0,R168&gt;=1,I168&gt;=$B$6*$B$8-1),V167+$B$6*$B$10*$B$8,AND(R167=0,R168&gt;=1,I168&lt;$B$6*$B$8-1),V167+I167*$B$10,TRUE,V167)</f>
        <v>2300</v>
      </c>
      <c r="W168" s="17">
        <f t="shared" si="9"/>
        <v>836.36363636363637</v>
      </c>
    </row>
    <row r="169" spans="7:23" x14ac:dyDescent="0.25">
      <c r="G169" s="15">
        <v>167</v>
      </c>
      <c r="H169" s="1">
        <f t="shared" si="7"/>
        <v>2.7666666666666666</v>
      </c>
      <c r="I169" s="15" cm="1">
        <f t="array" ref="I169">_xlfn.IFS(J168&gt;=$C$13-$B$26,MINA(I168+$B$13-S169+S168,$B$11),I168=$B$11,MINA(I168-S169+S168,$B$11),TRUE,MAXA(I168-S169+S168,0))</f>
        <v>0</v>
      </c>
      <c r="J169" s="1" cm="1">
        <f t="array" ref="J169">_xlfn.IFS(J168&gt;=$C$13-$B$26,0,I168&lt;$B$11,J168+$B$26,TRUE,0)</f>
        <v>1.2333333333333338</v>
      </c>
      <c r="K169" s="3" cm="1">
        <f t="array" ref="K169">_xlfn.IFS(AND(NOT($K168=0),$L168),0,NOT($L168),$K168+$B$26,TRUE,$K168)</f>
        <v>0.65000000000000036</v>
      </c>
      <c r="L169" s="3" t="b" cm="1">
        <f t="array" ref="L169">_xlfn.IFS(AND($I169&gt;0,$K169&gt;=$C$5-$B$26),TRUE,$R169&gt;=$B$6,FALSE,$I169=0,FALSE,TRUE,$L168)</f>
        <v>0</v>
      </c>
      <c r="M169" s="3" t="b" cm="1">
        <f t="array" ref="M169">_xlfn.IFS($N169&gt;=$B$4-$B$26,FALSE,AND($I169&gt;0,$K169&gt;=$B$5-$B$26),TRUE,AND($L169,NOT($M168)),FALSE,$M168,TRUE,TRUE,FALSE)</f>
        <v>0</v>
      </c>
      <c r="N169" s="3" cm="1">
        <f t="array" ref="N169">_xlfn.IFS($M168,$N168+$B$26,NOT($M168),0,TRUE,$M168)</f>
        <v>0</v>
      </c>
      <c r="O169" s="3" t="b" cm="1">
        <f t="array" ref="O169">_xlfn.IFS($M169,FALSE,AND($L169,NOT($M169),$R169&lt;$B$6,$I169&gt;0),TRUE,TRUE,FALSE)</f>
        <v>0</v>
      </c>
      <c r="P169" s="3" cm="1">
        <f t="array" ref="P169">_xlfn.IFS($P168&gt;=$C$7-$B$26,0,$O168,$P168+$B$26,TRUE,0)</f>
        <v>0</v>
      </c>
      <c r="Q169" s="3" t="b" cm="1">
        <f t="array" ref="Q169">_xlfn.IFS(AND($L169,NOT($M169),NOT($O169)),TRUE,$R169&gt;=$B$6,FALSE,AND($L169,NOT($M169),$O169,$P169=0),TRUE,TRUE,FALSE)</f>
        <v>0</v>
      </c>
      <c r="R169" s="3" cm="1">
        <f t="array" ref="R169">_xlfn.IFS(AND($Q168,$R168&lt;$B$6),$R168+1,AND(NOT($L168),$R168&gt;0),0,TRUE,$R168)</f>
        <v>0</v>
      </c>
      <c r="S169" s="1" cm="1">
        <f t="array" ref="S169">_xlfn.IFS(AND(Q168,I168&gt;$B$8),S168+$B$8,AND(Q168,I168&lt;=$B$8),S168+I168,TRUE,$S168)</f>
        <v>23</v>
      </c>
      <c r="T169" s="1">
        <f t="shared" si="8"/>
        <v>2070</v>
      </c>
      <c r="U169" s="17">
        <f t="shared" si="3"/>
        <v>748.19277108433732</v>
      </c>
      <c r="V169" s="47" cm="1">
        <f t="array" ref="V169">_xlfn.IFS($B$6=1,S169*$B$10,AND(R168=0,R169&gt;=1,I169&gt;=$B$6*$B$8-1),V168+$B$6*$B$10*$B$8,AND(R168=0,R169&gt;=1,I169&lt;$B$6*$B$8-1),V168+I168*$B$10,TRUE,V168)</f>
        <v>2300</v>
      </c>
      <c r="W169" s="17">
        <f t="shared" si="9"/>
        <v>831.32530120481931</v>
      </c>
    </row>
    <row r="170" spans="7:23" x14ac:dyDescent="0.25">
      <c r="G170" s="15">
        <v>168</v>
      </c>
      <c r="H170" s="1">
        <f t="shared" si="7"/>
        <v>2.7833333333333332</v>
      </c>
      <c r="I170" s="15" cm="1">
        <f t="array" ref="I170">_xlfn.IFS(J169&gt;=$C$13-$B$26,MINA(I169+$B$13-S170+S169,$B$11),I169=$B$11,MINA(I169-S170+S169,$B$11),TRUE,MAXA(I169-S170+S169,0))</f>
        <v>0</v>
      </c>
      <c r="J170" s="1" cm="1">
        <f t="array" ref="J170">_xlfn.IFS(J169&gt;=$C$13-$B$26,0,I169&lt;$B$11,J169+$B$26,TRUE,0)</f>
        <v>1.2500000000000004</v>
      </c>
      <c r="K170" s="3" cm="1">
        <f t="array" ref="K170">_xlfn.IFS(AND(NOT($K169=0),$L169),0,NOT($L169),$K169+$B$26,TRUE,$K169)</f>
        <v>0.66666666666666707</v>
      </c>
      <c r="L170" s="3" t="b" cm="1">
        <f t="array" ref="L170">_xlfn.IFS(AND($I170&gt;0,$K170&gt;=$C$5-$B$26),TRUE,$R170&gt;=$B$6,FALSE,$I170=0,FALSE,TRUE,$L169)</f>
        <v>0</v>
      </c>
      <c r="M170" s="3" t="b" cm="1">
        <f t="array" ref="M170">_xlfn.IFS($N170&gt;=$B$4-$B$26,FALSE,AND($I170&gt;0,$K170&gt;=$B$5-$B$26),TRUE,AND($L170,NOT($M169)),FALSE,$M169,TRUE,TRUE,FALSE)</f>
        <v>0</v>
      </c>
      <c r="N170" s="3" cm="1">
        <f t="array" ref="N170">_xlfn.IFS($M169,$N169+$B$26,NOT($M169),0,TRUE,$M169)</f>
        <v>0</v>
      </c>
      <c r="O170" s="3" t="b" cm="1">
        <f t="array" ref="O170">_xlfn.IFS($M170,FALSE,AND($L170,NOT($M170),$R170&lt;$B$6,$I170&gt;0),TRUE,TRUE,FALSE)</f>
        <v>0</v>
      </c>
      <c r="P170" s="3" cm="1">
        <f t="array" ref="P170">_xlfn.IFS($P169&gt;=$C$7-$B$26,0,$O169,$P169+$B$26,TRUE,0)</f>
        <v>0</v>
      </c>
      <c r="Q170" s="3" t="b" cm="1">
        <f t="array" ref="Q170">_xlfn.IFS(AND($L170,NOT($M170),NOT($O170)),TRUE,$R170&gt;=$B$6,FALSE,AND($L170,NOT($M170),$O170,$P170=0),TRUE,TRUE,FALSE)</f>
        <v>0</v>
      </c>
      <c r="R170" s="3" cm="1">
        <f t="array" ref="R170">_xlfn.IFS(AND($Q169,$R169&lt;$B$6),$R169+1,AND(NOT($L169),$R169&gt;0),0,TRUE,$R169)</f>
        <v>0</v>
      </c>
      <c r="S170" s="1" cm="1">
        <f t="array" ref="S170">_xlfn.IFS(AND(Q169,I169&gt;$B$8),S169+$B$8,AND(Q169,I169&lt;=$B$8),S169+I169,TRUE,$S169)</f>
        <v>23</v>
      </c>
      <c r="T170" s="1">
        <f t="shared" si="8"/>
        <v>2070</v>
      </c>
      <c r="U170" s="17">
        <f t="shared" si="3"/>
        <v>743.71257485029946</v>
      </c>
      <c r="V170" s="47" cm="1">
        <f t="array" ref="V170">_xlfn.IFS($B$6=1,S170*$B$10,AND(R169=0,R170&gt;=1,I170&gt;=$B$6*$B$8-1),V169+$B$6*$B$10*$B$8,AND(R169=0,R170&gt;=1,I170&lt;$B$6*$B$8-1),V169+I169*$B$10,TRUE,V169)</f>
        <v>2300</v>
      </c>
      <c r="W170" s="17">
        <f t="shared" si="9"/>
        <v>826.34730538922156</v>
      </c>
    </row>
    <row r="171" spans="7:23" x14ac:dyDescent="0.25">
      <c r="G171" s="15">
        <v>169</v>
      </c>
      <c r="H171" s="1">
        <f t="shared" si="7"/>
        <v>2.8</v>
      </c>
      <c r="I171" s="15" cm="1">
        <f t="array" ref="I171">_xlfn.IFS(J170&gt;=$C$13-$B$26,MINA(I170+$B$13-S171+S170,$B$11),I170=$B$11,MINA(I170-S171+S170,$B$11),TRUE,MAXA(I170-S171+S170,0))</f>
        <v>0</v>
      </c>
      <c r="J171" s="1" cm="1">
        <f t="array" ref="J171">_xlfn.IFS(J170&gt;=$C$13-$B$26,0,I170&lt;$B$11,J170+$B$26,TRUE,0)</f>
        <v>1.2666666666666671</v>
      </c>
      <c r="K171" s="3" cm="1">
        <f t="array" ref="K171">_xlfn.IFS(AND(NOT($K170=0),$L170),0,NOT($L170),$K170+$B$26,TRUE,$K170)</f>
        <v>0.68333333333333379</v>
      </c>
      <c r="L171" s="3" t="b" cm="1">
        <f t="array" ref="L171">_xlfn.IFS(AND($I171&gt;0,$K171&gt;=$C$5-$B$26),TRUE,$R171&gt;=$B$6,FALSE,$I171=0,FALSE,TRUE,$L170)</f>
        <v>0</v>
      </c>
      <c r="M171" s="3" t="b" cm="1">
        <f t="array" ref="M171">_xlfn.IFS($N171&gt;=$B$4-$B$26,FALSE,AND($I171&gt;0,$K171&gt;=$B$5-$B$26),TRUE,AND($L171,NOT($M170)),FALSE,$M170,TRUE,TRUE,FALSE)</f>
        <v>0</v>
      </c>
      <c r="N171" s="3" cm="1">
        <f t="array" ref="N171">_xlfn.IFS($M170,$N170+$B$26,NOT($M170),0,TRUE,$M170)</f>
        <v>0</v>
      </c>
      <c r="O171" s="3" t="b" cm="1">
        <f t="array" ref="O171">_xlfn.IFS($M171,FALSE,AND($L171,NOT($M171),$R171&lt;$B$6,$I171&gt;0),TRUE,TRUE,FALSE)</f>
        <v>0</v>
      </c>
      <c r="P171" s="3" cm="1">
        <f t="array" ref="P171">_xlfn.IFS($P170&gt;=$C$7-$B$26,0,$O170,$P170+$B$26,TRUE,0)</f>
        <v>0</v>
      </c>
      <c r="Q171" s="3" t="b" cm="1">
        <f t="array" ref="Q171">_xlfn.IFS(AND($L171,NOT($M171),NOT($O171)),TRUE,$R171&gt;=$B$6,FALSE,AND($L171,NOT($M171),$O171,$P171=0),TRUE,TRUE,FALSE)</f>
        <v>0</v>
      </c>
      <c r="R171" s="3" cm="1">
        <f t="array" ref="R171">_xlfn.IFS(AND($Q170,$R170&lt;$B$6),$R170+1,AND(NOT($L170),$R170&gt;0),0,TRUE,$R170)</f>
        <v>0</v>
      </c>
      <c r="S171" s="1" cm="1">
        <f t="array" ref="S171">_xlfn.IFS(AND(Q170,I170&gt;$B$8),S170+$B$8,AND(Q170,I170&lt;=$B$8),S170+I170,TRUE,$S170)</f>
        <v>23</v>
      </c>
      <c r="T171" s="1">
        <f t="shared" si="8"/>
        <v>2070</v>
      </c>
      <c r="U171" s="17">
        <f t="shared" si="3"/>
        <v>739.28571428571433</v>
      </c>
      <c r="V171" s="47" cm="1">
        <f t="array" ref="V171">_xlfn.IFS($B$6=1,S171*$B$10,AND(R170=0,R171&gt;=1,I171&gt;=$B$6*$B$8-1),V170+$B$6*$B$10*$B$8,AND(R170=0,R171&gt;=1,I171&lt;$B$6*$B$8-1),V170+I170*$B$10,TRUE,V170)</f>
        <v>2300</v>
      </c>
      <c r="W171" s="17">
        <f t="shared" si="9"/>
        <v>821.42857142857144</v>
      </c>
    </row>
    <row r="172" spans="7:23" x14ac:dyDescent="0.25">
      <c r="G172" s="15">
        <v>170</v>
      </c>
      <c r="H172" s="1">
        <f t="shared" si="7"/>
        <v>2.8166666666666664</v>
      </c>
      <c r="I172" s="15" cm="1">
        <f t="array" ref="I172">_xlfn.IFS(J171&gt;=$C$13-$B$26,MINA(I171+$B$13-S172+S171,$B$11),I171=$B$11,MINA(I171-S172+S171,$B$11),TRUE,MAXA(I171-S172+S171,0))</f>
        <v>0</v>
      </c>
      <c r="J172" s="1" cm="1">
        <f t="array" ref="J172">_xlfn.IFS(J171&gt;=$C$13-$B$26,0,I171&lt;$B$11,J171+$B$26,TRUE,0)</f>
        <v>1.2833333333333337</v>
      </c>
      <c r="K172" s="3" cm="1">
        <f t="array" ref="K172">_xlfn.IFS(AND(NOT($K171=0),$L171),0,NOT($L171),$K171+$B$26,TRUE,$K171)</f>
        <v>0.70000000000000051</v>
      </c>
      <c r="L172" s="3" t="b" cm="1">
        <f t="array" ref="L172">_xlfn.IFS(AND($I172&gt;0,$K172&gt;=$C$5-$B$26),TRUE,$R172&gt;=$B$6,FALSE,$I172=0,FALSE,TRUE,$L171)</f>
        <v>0</v>
      </c>
      <c r="M172" s="3" t="b" cm="1">
        <f t="array" ref="M172">_xlfn.IFS($N172&gt;=$B$4-$B$26,FALSE,AND($I172&gt;0,$K172&gt;=$B$5-$B$26),TRUE,AND($L172,NOT($M171)),FALSE,$M171,TRUE,TRUE,FALSE)</f>
        <v>0</v>
      </c>
      <c r="N172" s="3" cm="1">
        <f t="array" ref="N172">_xlfn.IFS($M171,$N171+$B$26,NOT($M171),0,TRUE,$M171)</f>
        <v>0</v>
      </c>
      <c r="O172" s="3" t="b" cm="1">
        <f t="array" ref="O172">_xlfn.IFS($M172,FALSE,AND($L172,NOT($M172),$R172&lt;$B$6,$I172&gt;0),TRUE,TRUE,FALSE)</f>
        <v>0</v>
      </c>
      <c r="P172" s="3" cm="1">
        <f t="array" ref="P172">_xlfn.IFS($P171&gt;=$C$7-$B$26,0,$O171,$P171+$B$26,TRUE,0)</f>
        <v>0</v>
      </c>
      <c r="Q172" s="3" t="b" cm="1">
        <f t="array" ref="Q172">_xlfn.IFS(AND($L172,NOT($M172),NOT($O172)),TRUE,$R172&gt;=$B$6,FALSE,AND($L172,NOT($M172),$O172,$P172=0),TRUE,TRUE,FALSE)</f>
        <v>0</v>
      </c>
      <c r="R172" s="3" cm="1">
        <f t="array" ref="R172">_xlfn.IFS(AND($Q171,$R171&lt;$B$6),$R171+1,AND(NOT($L171),$R171&gt;0),0,TRUE,$R171)</f>
        <v>0</v>
      </c>
      <c r="S172" s="1" cm="1">
        <f t="array" ref="S172">_xlfn.IFS(AND(Q171,I171&gt;$B$8),S171+$B$8,AND(Q171,I171&lt;=$B$8),S171+I171,TRUE,$S171)</f>
        <v>23</v>
      </c>
      <c r="T172" s="1">
        <f t="shared" si="8"/>
        <v>2070</v>
      </c>
      <c r="U172" s="17">
        <f t="shared" si="3"/>
        <v>734.91124260355036</v>
      </c>
      <c r="V172" s="47" cm="1">
        <f t="array" ref="V172">_xlfn.IFS($B$6=1,S172*$B$10,AND(R171=0,R172&gt;=1,I172&gt;=$B$6*$B$8-1),V171+$B$6*$B$10*$B$8,AND(R171=0,R172&gt;=1,I172&lt;$B$6*$B$8-1),V171+I171*$B$10,TRUE,V171)</f>
        <v>2300</v>
      </c>
      <c r="W172" s="17">
        <f t="shared" si="9"/>
        <v>816.56804733727813</v>
      </c>
    </row>
    <row r="173" spans="7:23" x14ac:dyDescent="0.25">
      <c r="G173" s="15">
        <v>171</v>
      </c>
      <c r="H173" s="1">
        <f t="shared" si="7"/>
        <v>2.8333333333333335</v>
      </c>
      <c r="I173" s="15" cm="1">
        <f t="array" ref="I173">_xlfn.IFS(J172&gt;=$C$13-$B$26,MINA(I172+$B$13-S173+S172,$B$11),I172=$B$11,MINA(I172-S173+S172,$B$11),TRUE,MAXA(I172-S173+S172,0))</f>
        <v>0</v>
      </c>
      <c r="J173" s="1" cm="1">
        <f t="array" ref="J173">_xlfn.IFS(J172&gt;=$C$13-$B$26,0,I172&lt;$B$11,J172+$B$26,TRUE,0)</f>
        <v>1.3000000000000003</v>
      </c>
      <c r="K173" s="3" cm="1">
        <f t="array" ref="K173">_xlfn.IFS(AND(NOT($K172=0),$L172),0,NOT($L172),$K172+$B$26,TRUE,$K172)</f>
        <v>0.71666666666666723</v>
      </c>
      <c r="L173" s="3" t="b" cm="1">
        <f t="array" ref="L173">_xlfn.IFS(AND($I173&gt;0,$K173&gt;=$C$5-$B$26),TRUE,$R173&gt;=$B$6,FALSE,$I173=0,FALSE,TRUE,$L172)</f>
        <v>0</v>
      </c>
      <c r="M173" s="3" t="b" cm="1">
        <f t="array" ref="M173">_xlfn.IFS($N173&gt;=$B$4-$B$26,FALSE,AND($I173&gt;0,$K173&gt;=$B$5-$B$26),TRUE,AND($L173,NOT($M172)),FALSE,$M172,TRUE,TRUE,FALSE)</f>
        <v>0</v>
      </c>
      <c r="N173" s="3" cm="1">
        <f t="array" ref="N173">_xlfn.IFS($M172,$N172+$B$26,NOT($M172),0,TRUE,$M172)</f>
        <v>0</v>
      </c>
      <c r="O173" s="3" t="b" cm="1">
        <f t="array" ref="O173">_xlfn.IFS($M173,FALSE,AND($L173,NOT($M173),$R173&lt;$B$6,$I173&gt;0),TRUE,TRUE,FALSE)</f>
        <v>0</v>
      </c>
      <c r="P173" s="3" cm="1">
        <f t="array" ref="P173">_xlfn.IFS($P172&gt;=$C$7-$B$26,0,$O172,$P172+$B$26,TRUE,0)</f>
        <v>0</v>
      </c>
      <c r="Q173" s="3" t="b" cm="1">
        <f t="array" ref="Q173">_xlfn.IFS(AND($L173,NOT($M173),NOT($O173)),TRUE,$R173&gt;=$B$6,FALSE,AND($L173,NOT($M173),$O173,$P173=0),TRUE,TRUE,FALSE)</f>
        <v>0</v>
      </c>
      <c r="R173" s="3" cm="1">
        <f t="array" ref="R173">_xlfn.IFS(AND($Q172,$R172&lt;$B$6),$R172+1,AND(NOT($L172),$R172&gt;0),0,TRUE,$R172)</f>
        <v>0</v>
      </c>
      <c r="S173" s="1" cm="1">
        <f t="array" ref="S173">_xlfn.IFS(AND(Q172,I172&gt;$B$8),S172+$B$8,AND(Q172,I172&lt;=$B$8),S172+I172,TRUE,$S172)</f>
        <v>23</v>
      </c>
      <c r="T173" s="1">
        <f t="shared" si="8"/>
        <v>2070</v>
      </c>
      <c r="U173" s="17">
        <f t="shared" si="3"/>
        <v>730.58823529411757</v>
      </c>
      <c r="V173" s="47" cm="1">
        <f t="array" ref="V173">_xlfn.IFS($B$6=1,S173*$B$10,AND(R172=0,R173&gt;=1,I173&gt;=$B$6*$B$8-1),V172+$B$6*$B$10*$B$8,AND(R172=0,R173&gt;=1,I173&lt;$B$6*$B$8-1),V172+I172*$B$10,TRUE,V172)</f>
        <v>2300</v>
      </c>
      <c r="W173" s="17">
        <f t="shared" si="9"/>
        <v>811.76470588235293</v>
      </c>
    </row>
    <row r="174" spans="7:23" x14ac:dyDescent="0.25">
      <c r="G174" s="15">
        <v>172</v>
      </c>
      <c r="H174" s="1">
        <f t="shared" si="7"/>
        <v>2.85</v>
      </c>
      <c r="I174" s="15" cm="1">
        <f t="array" ref="I174">_xlfn.IFS(J173&gt;=$C$13-$B$26,MINA(I173+$B$13-S174+S173,$B$11),I173=$B$11,MINA(I173-S174+S173,$B$11),TRUE,MAXA(I173-S174+S173,0))</f>
        <v>0</v>
      </c>
      <c r="J174" s="1" cm="1">
        <f t="array" ref="J174">_xlfn.IFS(J173&gt;=$C$13-$B$26,0,I173&lt;$B$11,J173+$B$26,TRUE,0)</f>
        <v>1.3166666666666669</v>
      </c>
      <c r="K174" s="3" cm="1">
        <f t="array" ref="K174">_xlfn.IFS(AND(NOT($K173=0),$L173),0,NOT($L173),$K173+$B$26,TRUE,$K173)</f>
        <v>0.73333333333333395</v>
      </c>
      <c r="L174" s="3" t="b" cm="1">
        <f t="array" ref="L174">_xlfn.IFS(AND($I174&gt;0,$K174&gt;=$C$5-$B$26),TRUE,$R174&gt;=$B$6,FALSE,$I174=0,FALSE,TRUE,$L173)</f>
        <v>0</v>
      </c>
      <c r="M174" s="3" t="b" cm="1">
        <f t="array" ref="M174">_xlfn.IFS($N174&gt;=$B$4-$B$26,FALSE,AND($I174&gt;0,$K174&gt;=$B$5-$B$26),TRUE,AND($L174,NOT($M173)),FALSE,$M173,TRUE,TRUE,FALSE)</f>
        <v>0</v>
      </c>
      <c r="N174" s="3" cm="1">
        <f t="array" ref="N174">_xlfn.IFS($M173,$N173+$B$26,NOT($M173),0,TRUE,$M173)</f>
        <v>0</v>
      </c>
      <c r="O174" s="3" t="b" cm="1">
        <f t="array" ref="O174">_xlfn.IFS($M174,FALSE,AND($L174,NOT($M174),$R174&lt;$B$6,$I174&gt;0),TRUE,TRUE,FALSE)</f>
        <v>0</v>
      </c>
      <c r="P174" s="3" cm="1">
        <f t="array" ref="P174">_xlfn.IFS($P173&gt;=$C$7-$B$26,0,$O173,$P173+$B$26,TRUE,0)</f>
        <v>0</v>
      </c>
      <c r="Q174" s="3" t="b" cm="1">
        <f t="array" ref="Q174">_xlfn.IFS(AND($L174,NOT($M174),NOT($O174)),TRUE,$R174&gt;=$B$6,FALSE,AND($L174,NOT($M174),$O174,$P174=0),TRUE,TRUE,FALSE)</f>
        <v>0</v>
      </c>
      <c r="R174" s="3" cm="1">
        <f t="array" ref="R174">_xlfn.IFS(AND($Q173,$R173&lt;$B$6),$R173+1,AND(NOT($L173),$R173&gt;0),0,TRUE,$R173)</f>
        <v>0</v>
      </c>
      <c r="S174" s="1" cm="1">
        <f t="array" ref="S174">_xlfn.IFS(AND(Q173,I173&gt;$B$8),S173+$B$8,AND(Q173,I173&lt;=$B$8),S173+I173,TRUE,$S173)</f>
        <v>23</v>
      </c>
      <c r="T174" s="1">
        <f t="shared" si="8"/>
        <v>2070</v>
      </c>
      <c r="U174" s="17">
        <f t="shared" si="3"/>
        <v>726.31578947368416</v>
      </c>
      <c r="V174" s="47" cm="1">
        <f t="array" ref="V174">_xlfn.IFS($B$6=1,S174*$B$10,AND(R173=0,R174&gt;=1,I174&gt;=$B$6*$B$8-1),V173+$B$6*$B$10*$B$8,AND(R173=0,R174&gt;=1,I174&lt;$B$6*$B$8-1),V173+I173*$B$10,TRUE,V173)</f>
        <v>2300</v>
      </c>
      <c r="W174" s="17">
        <f t="shared" si="9"/>
        <v>807.01754385964909</v>
      </c>
    </row>
    <row r="175" spans="7:23" x14ac:dyDescent="0.25">
      <c r="G175" s="15">
        <v>173</v>
      </c>
      <c r="H175" s="1">
        <f t="shared" si="7"/>
        <v>2.8666666666666667</v>
      </c>
      <c r="I175" s="15" cm="1">
        <f t="array" ref="I175">_xlfn.IFS(J174&gt;=$C$13-$B$26,MINA(I174+$B$13-S175+S174,$B$11),I174=$B$11,MINA(I174-S175+S174,$B$11),TRUE,MAXA(I174-S175+S174,0))</f>
        <v>0</v>
      </c>
      <c r="J175" s="1" cm="1">
        <f t="array" ref="J175">_xlfn.IFS(J174&gt;=$C$13-$B$26,0,I174&lt;$B$11,J174+$B$26,TRUE,0)</f>
        <v>1.3333333333333335</v>
      </c>
      <c r="K175" s="3" cm="1">
        <f t="array" ref="K175">_xlfn.IFS(AND(NOT($K174=0),$L174),0,NOT($L174),$K174+$B$26,TRUE,$K174)</f>
        <v>0.75000000000000067</v>
      </c>
      <c r="L175" s="3" t="b" cm="1">
        <f t="array" ref="L175">_xlfn.IFS(AND($I175&gt;0,$K175&gt;=$C$5-$B$26),TRUE,$R175&gt;=$B$6,FALSE,$I175=0,FALSE,TRUE,$L174)</f>
        <v>0</v>
      </c>
      <c r="M175" s="3" t="b" cm="1">
        <f t="array" ref="M175">_xlfn.IFS($N175&gt;=$B$4-$B$26,FALSE,AND($I175&gt;0,$K175&gt;=$B$5-$B$26),TRUE,AND($L175,NOT($M174)),FALSE,$M174,TRUE,TRUE,FALSE)</f>
        <v>0</v>
      </c>
      <c r="N175" s="3" cm="1">
        <f t="array" ref="N175">_xlfn.IFS($M174,$N174+$B$26,NOT($M174),0,TRUE,$M174)</f>
        <v>0</v>
      </c>
      <c r="O175" s="3" t="b" cm="1">
        <f t="array" ref="O175">_xlfn.IFS($M175,FALSE,AND($L175,NOT($M175),$R175&lt;$B$6,$I175&gt;0),TRUE,TRUE,FALSE)</f>
        <v>0</v>
      </c>
      <c r="P175" s="3" cm="1">
        <f t="array" ref="P175">_xlfn.IFS($P174&gt;=$C$7-$B$26,0,$O174,$P174+$B$26,TRUE,0)</f>
        <v>0</v>
      </c>
      <c r="Q175" s="3" t="b" cm="1">
        <f t="array" ref="Q175">_xlfn.IFS(AND($L175,NOT($M175),NOT($O175)),TRUE,$R175&gt;=$B$6,FALSE,AND($L175,NOT($M175),$O175,$P175=0),TRUE,TRUE,FALSE)</f>
        <v>0</v>
      </c>
      <c r="R175" s="3" cm="1">
        <f t="array" ref="R175">_xlfn.IFS(AND($Q174,$R174&lt;$B$6),$R174+1,AND(NOT($L174),$R174&gt;0),0,TRUE,$R174)</f>
        <v>0</v>
      </c>
      <c r="S175" s="1" cm="1">
        <f t="array" ref="S175">_xlfn.IFS(AND(Q174,I174&gt;$B$8),S174+$B$8,AND(Q174,I174&lt;=$B$8),S174+I174,TRUE,$S174)</f>
        <v>23</v>
      </c>
      <c r="T175" s="1">
        <f t="shared" si="8"/>
        <v>2070</v>
      </c>
      <c r="U175" s="17">
        <f t="shared" si="3"/>
        <v>722.09302325581393</v>
      </c>
      <c r="V175" s="47" cm="1">
        <f t="array" ref="V175">_xlfn.IFS($B$6=1,S175*$B$10,AND(R174=0,R175&gt;=1,I175&gt;=$B$6*$B$8-1),V174+$B$6*$B$10*$B$8,AND(R174=0,R175&gt;=1,I175&lt;$B$6*$B$8-1),V174+I174*$B$10,TRUE,V174)</f>
        <v>2300</v>
      </c>
      <c r="W175" s="17">
        <f t="shared" si="9"/>
        <v>802.32558139534888</v>
      </c>
    </row>
    <row r="176" spans="7:23" x14ac:dyDescent="0.25">
      <c r="G176" s="15">
        <v>174</v>
      </c>
      <c r="H176" s="1">
        <f t="shared" si="7"/>
        <v>2.8833333333333333</v>
      </c>
      <c r="I176" s="15" cm="1">
        <f t="array" ref="I176">_xlfn.IFS(J175&gt;=$C$13-$B$26,MINA(I175+$B$13-S176+S175,$B$11),I175=$B$11,MINA(I175-S176+S175,$B$11),TRUE,MAXA(I175-S176+S175,0))</f>
        <v>0</v>
      </c>
      <c r="J176" s="1" cm="1">
        <f t="array" ref="J176">_xlfn.IFS(J175&gt;=$C$13-$B$26,0,I175&lt;$B$11,J175+$B$26,TRUE,0)</f>
        <v>1.35</v>
      </c>
      <c r="K176" s="3" cm="1">
        <f t="array" ref="K176">_xlfn.IFS(AND(NOT($K175=0),$L175),0,NOT($L175),$K175+$B$26,TRUE,$K175)</f>
        <v>0.76666666666666738</v>
      </c>
      <c r="L176" s="3" t="b" cm="1">
        <f t="array" ref="L176">_xlfn.IFS(AND($I176&gt;0,$K176&gt;=$C$5-$B$26),TRUE,$R176&gt;=$B$6,FALSE,$I176=0,FALSE,TRUE,$L175)</f>
        <v>0</v>
      </c>
      <c r="M176" s="3" t="b" cm="1">
        <f t="array" ref="M176">_xlfn.IFS($N176&gt;=$B$4-$B$26,FALSE,AND($I176&gt;0,$K176&gt;=$B$5-$B$26),TRUE,AND($L176,NOT($M175)),FALSE,$M175,TRUE,TRUE,FALSE)</f>
        <v>0</v>
      </c>
      <c r="N176" s="3" cm="1">
        <f t="array" ref="N176">_xlfn.IFS($M175,$N175+$B$26,NOT($M175),0,TRUE,$M175)</f>
        <v>0</v>
      </c>
      <c r="O176" s="3" t="b" cm="1">
        <f t="array" ref="O176">_xlfn.IFS($M176,FALSE,AND($L176,NOT($M176),$R176&lt;$B$6,$I176&gt;0),TRUE,TRUE,FALSE)</f>
        <v>0</v>
      </c>
      <c r="P176" s="3" cm="1">
        <f t="array" ref="P176">_xlfn.IFS($P175&gt;=$C$7-$B$26,0,$O175,$P175+$B$26,TRUE,0)</f>
        <v>0</v>
      </c>
      <c r="Q176" s="3" t="b" cm="1">
        <f t="array" ref="Q176">_xlfn.IFS(AND($L176,NOT($M176),NOT($O176)),TRUE,$R176&gt;=$B$6,FALSE,AND($L176,NOT($M176),$O176,$P176=0),TRUE,TRUE,FALSE)</f>
        <v>0</v>
      </c>
      <c r="R176" s="3" cm="1">
        <f t="array" ref="R176">_xlfn.IFS(AND($Q175,$R175&lt;$B$6),$R175+1,AND(NOT($L175),$R175&gt;0),0,TRUE,$R175)</f>
        <v>0</v>
      </c>
      <c r="S176" s="1" cm="1">
        <f t="array" ref="S176">_xlfn.IFS(AND(Q175,I175&gt;$B$8),S175+$B$8,AND(Q175,I175&lt;=$B$8),S175+I175,TRUE,$S175)</f>
        <v>23</v>
      </c>
      <c r="T176" s="1">
        <f t="shared" si="8"/>
        <v>2070</v>
      </c>
      <c r="U176" s="17">
        <f t="shared" si="3"/>
        <v>717.91907514450872</v>
      </c>
      <c r="V176" s="47" cm="1">
        <f t="array" ref="V176">_xlfn.IFS($B$6=1,S176*$B$10,AND(R175=0,R176&gt;=1,I176&gt;=$B$6*$B$8-1),V175+$B$6*$B$10*$B$8,AND(R175=0,R176&gt;=1,I176&lt;$B$6*$B$8-1),V175+I175*$B$10,TRUE,V175)</f>
        <v>2300</v>
      </c>
      <c r="W176" s="17">
        <f t="shared" si="9"/>
        <v>797.6878612716763</v>
      </c>
    </row>
    <row r="177" spans="7:23" x14ac:dyDescent="0.25">
      <c r="G177" s="15">
        <v>175</v>
      </c>
      <c r="H177" s="1">
        <f t="shared" si="7"/>
        <v>2.9</v>
      </c>
      <c r="I177" s="15" cm="1">
        <f t="array" ref="I177">_xlfn.IFS(J176&gt;=$C$13-$B$26,MINA(I176+$B$13-S177+S176,$B$11),I176=$B$11,MINA(I176-S177+S176,$B$11),TRUE,MAXA(I176-S177+S176,0))</f>
        <v>0</v>
      </c>
      <c r="J177" s="1" cm="1">
        <f t="array" ref="J177">_xlfn.IFS(J176&gt;=$C$13-$B$26,0,I176&lt;$B$11,J176+$B$26,TRUE,0)</f>
        <v>1.3666666666666667</v>
      </c>
      <c r="K177" s="3" cm="1">
        <f t="array" ref="K177">_xlfn.IFS(AND(NOT($K176=0),$L176),0,NOT($L176),$K176+$B$26,TRUE,$K176)</f>
        <v>0.7833333333333341</v>
      </c>
      <c r="L177" s="3" t="b" cm="1">
        <f t="array" ref="L177">_xlfn.IFS(AND($I177&gt;0,$K177&gt;=$C$5-$B$26),TRUE,$R177&gt;=$B$6,FALSE,$I177=0,FALSE,TRUE,$L176)</f>
        <v>0</v>
      </c>
      <c r="M177" s="3" t="b" cm="1">
        <f t="array" ref="M177">_xlfn.IFS($N177&gt;=$B$4-$B$26,FALSE,AND($I177&gt;0,$K177&gt;=$B$5-$B$26),TRUE,AND($L177,NOT($M176)),FALSE,$M176,TRUE,TRUE,FALSE)</f>
        <v>0</v>
      </c>
      <c r="N177" s="3" cm="1">
        <f t="array" ref="N177">_xlfn.IFS($M176,$N176+$B$26,NOT($M176),0,TRUE,$M176)</f>
        <v>0</v>
      </c>
      <c r="O177" s="3" t="b" cm="1">
        <f t="array" ref="O177">_xlfn.IFS($M177,FALSE,AND($L177,NOT($M177),$R177&lt;$B$6,$I177&gt;0),TRUE,TRUE,FALSE)</f>
        <v>0</v>
      </c>
      <c r="P177" s="3" cm="1">
        <f t="array" ref="P177">_xlfn.IFS($P176&gt;=$C$7-$B$26,0,$O176,$P176+$B$26,TRUE,0)</f>
        <v>0</v>
      </c>
      <c r="Q177" s="3" t="b" cm="1">
        <f t="array" ref="Q177">_xlfn.IFS(AND($L177,NOT($M177),NOT($O177)),TRUE,$R177&gt;=$B$6,FALSE,AND($L177,NOT($M177),$O177,$P177=0),TRUE,TRUE,FALSE)</f>
        <v>0</v>
      </c>
      <c r="R177" s="3" cm="1">
        <f t="array" ref="R177">_xlfn.IFS(AND($Q176,$R176&lt;$B$6),$R176+1,AND(NOT($L176),$R176&gt;0),0,TRUE,$R176)</f>
        <v>0</v>
      </c>
      <c r="S177" s="1" cm="1">
        <f t="array" ref="S177">_xlfn.IFS(AND(Q176,I176&gt;$B$8),S176+$B$8,AND(Q176,I176&lt;=$B$8),S176+I176,TRUE,$S176)</f>
        <v>23</v>
      </c>
      <c r="T177" s="1">
        <f t="shared" si="8"/>
        <v>2070</v>
      </c>
      <c r="U177" s="17">
        <f t="shared" si="3"/>
        <v>713.79310344827593</v>
      </c>
      <c r="V177" s="47" cm="1">
        <f t="array" ref="V177">_xlfn.IFS($B$6=1,S177*$B$10,AND(R176=0,R177&gt;=1,I177&gt;=$B$6*$B$8-1),V176+$B$6*$B$10*$B$8,AND(R176=0,R177&gt;=1,I177&lt;$B$6*$B$8-1),V176+I176*$B$10,TRUE,V176)</f>
        <v>2300</v>
      </c>
      <c r="W177" s="17">
        <f t="shared" si="9"/>
        <v>793.10344827586209</v>
      </c>
    </row>
    <row r="178" spans="7:23" x14ac:dyDescent="0.25">
      <c r="G178" s="15">
        <v>176</v>
      </c>
      <c r="H178" s="1">
        <f t="shared" si="7"/>
        <v>2.9166666666666665</v>
      </c>
      <c r="I178" s="15" cm="1">
        <f t="array" ref="I178">_xlfn.IFS(J177&gt;=$C$13-$B$26,MINA(I177+$B$13-S178+S177,$B$11),I177=$B$11,MINA(I177-S178+S177,$B$11),TRUE,MAXA(I177-S178+S177,0))</f>
        <v>0</v>
      </c>
      <c r="J178" s="1" cm="1">
        <f t="array" ref="J178">_xlfn.IFS(J177&gt;=$C$13-$B$26,0,I177&lt;$B$11,J177+$B$26,TRUE,0)</f>
        <v>1.3833333333333333</v>
      </c>
      <c r="K178" s="3" cm="1">
        <f t="array" ref="K178">_xlfn.IFS(AND(NOT($K177=0),$L177),0,NOT($L177),$K177+$B$26,TRUE,$K177)</f>
        <v>0.80000000000000082</v>
      </c>
      <c r="L178" s="3" t="b" cm="1">
        <f t="array" ref="L178">_xlfn.IFS(AND($I178&gt;0,$K178&gt;=$C$5-$B$26),TRUE,$R178&gt;=$B$6,FALSE,$I178=0,FALSE,TRUE,$L177)</f>
        <v>0</v>
      </c>
      <c r="M178" s="3" t="b" cm="1">
        <f t="array" ref="M178">_xlfn.IFS($N178&gt;=$B$4-$B$26,FALSE,AND($I178&gt;0,$K178&gt;=$B$5-$B$26),TRUE,AND($L178,NOT($M177)),FALSE,$M177,TRUE,TRUE,FALSE)</f>
        <v>0</v>
      </c>
      <c r="N178" s="3" cm="1">
        <f t="array" ref="N178">_xlfn.IFS($M177,$N177+$B$26,NOT($M177),0,TRUE,$M177)</f>
        <v>0</v>
      </c>
      <c r="O178" s="3" t="b" cm="1">
        <f t="array" ref="O178">_xlfn.IFS($M178,FALSE,AND($L178,NOT($M178),$R178&lt;$B$6,$I178&gt;0),TRUE,TRUE,FALSE)</f>
        <v>0</v>
      </c>
      <c r="P178" s="3" cm="1">
        <f t="array" ref="P178">_xlfn.IFS($P177&gt;=$C$7-$B$26,0,$O177,$P177+$B$26,TRUE,0)</f>
        <v>0</v>
      </c>
      <c r="Q178" s="3" t="b" cm="1">
        <f t="array" ref="Q178">_xlfn.IFS(AND($L178,NOT($M178),NOT($O178)),TRUE,$R178&gt;=$B$6,FALSE,AND($L178,NOT($M178),$O178,$P178=0),TRUE,TRUE,FALSE)</f>
        <v>0</v>
      </c>
      <c r="R178" s="3" cm="1">
        <f t="array" ref="R178">_xlfn.IFS(AND($Q177,$R177&lt;$B$6),$R177+1,AND(NOT($L177),$R177&gt;0),0,TRUE,$R177)</f>
        <v>0</v>
      </c>
      <c r="S178" s="1" cm="1">
        <f t="array" ref="S178">_xlfn.IFS(AND(Q177,I177&gt;$B$8),S177+$B$8,AND(Q177,I177&lt;=$B$8),S177+I177,TRUE,$S177)</f>
        <v>23</v>
      </c>
      <c r="T178" s="1">
        <f t="shared" si="8"/>
        <v>2070</v>
      </c>
      <c r="U178" s="17">
        <f t="shared" si="3"/>
        <v>709.71428571428578</v>
      </c>
      <c r="V178" s="47" cm="1">
        <f t="array" ref="V178">_xlfn.IFS($B$6=1,S178*$B$10,AND(R177=0,R178&gt;=1,I178&gt;=$B$6*$B$8-1),V177+$B$6*$B$10*$B$8,AND(R177=0,R178&gt;=1,I178&lt;$B$6*$B$8-1),V177+I177*$B$10,TRUE,V177)</f>
        <v>2300</v>
      </c>
      <c r="W178" s="17">
        <f t="shared" si="9"/>
        <v>788.57142857142856</v>
      </c>
    </row>
    <row r="179" spans="7:23" x14ac:dyDescent="0.25">
      <c r="G179" s="15">
        <v>177</v>
      </c>
      <c r="H179" s="1">
        <f t="shared" si="7"/>
        <v>2.9333333333333331</v>
      </c>
      <c r="I179" s="15" cm="1">
        <f t="array" ref="I179">_xlfn.IFS(J178&gt;=$C$13-$B$26,MINA(I178+$B$13-S179+S178,$B$11),I178=$B$11,MINA(I178-S179+S178,$B$11),TRUE,MAXA(I178-S179+S178,0))</f>
        <v>0</v>
      </c>
      <c r="J179" s="1" cm="1">
        <f t="array" ref="J179">_xlfn.IFS(J178&gt;=$C$13-$B$26,0,I178&lt;$B$11,J178+$B$26,TRUE,0)</f>
        <v>1.4</v>
      </c>
      <c r="K179" s="3" cm="1">
        <f t="array" ref="K179">_xlfn.IFS(AND(NOT($K178=0),$L178),0,NOT($L178),$K178+$B$26,TRUE,$K178)</f>
        <v>0.81666666666666754</v>
      </c>
      <c r="L179" s="3" t="b" cm="1">
        <f t="array" ref="L179">_xlfn.IFS(AND($I179&gt;0,$K179&gt;=$C$5-$B$26),TRUE,$R179&gt;=$B$6,FALSE,$I179=0,FALSE,TRUE,$L178)</f>
        <v>0</v>
      </c>
      <c r="M179" s="3" t="b" cm="1">
        <f t="array" ref="M179">_xlfn.IFS($N179&gt;=$B$4-$B$26,FALSE,AND($I179&gt;0,$K179&gt;=$B$5-$B$26),TRUE,AND($L179,NOT($M178)),FALSE,$M178,TRUE,TRUE,FALSE)</f>
        <v>0</v>
      </c>
      <c r="N179" s="3" cm="1">
        <f t="array" ref="N179">_xlfn.IFS($M178,$N178+$B$26,NOT($M178),0,TRUE,$M178)</f>
        <v>0</v>
      </c>
      <c r="O179" s="3" t="b" cm="1">
        <f t="array" ref="O179">_xlfn.IFS($M179,FALSE,AND($L179,NOT($M179),$R179&lt;$B$6,$I179&gt;0),TRUE,TRUE,FALSE)</f>
        <v>0</v>
      </c>
      <c r="P179" s="3" cm="1">
        <f t="array" ref="P179">_xlfn.IFS($P178&gt;=$C$7-$B$26,0,$O178,$P178+$B$26,TRUE,0)</f>
        <v>0</v>
      </c>
      <c r="Q179" s="3" t="b" cm="1">
        <f t="array" ref="Q179">_xlfn.IFS(AND($L179,NOT($M179),NOT($O179)),TRUE,$R179&gt;=$B$6,FALSE,AND($L179,NOT($M179),$O179,$P179=0),TRUE,TRUE,FALSE)</f>
        <v>0</v>
      </c>
      <c r="R179" s="3" cm="1">
        <f t="array" ref="R179">_xlfn.IFS(AND($Q178,$R178&lt;$B$6),$R178+1,AND(NOT($L178),$R178&gt;0),0,TRUE,$R178)</f>
        <v>0</v>
      </c>
      <c r="S179" s="1" cm="1">
        <f t="array" ref="S179">_xlfn.IFS(AND(Q178,I178&gt;$B$8),S178+$B$8,AND(Q178,I178&lt;=$B$8),S178+I178,TRUE,$S178)</f>
        <v>23</v>
      </c>
      <c r="T179" s="1">
        <f t="shared" si="8"/>
        <v>2070</v>
      </c>
      <c r="U179" s="17">
        <f t="shared" si="3"/>
        <v>705.68181818181824</v>
      </c>
      <c r="V179" s="47" cm="1">
        <f t="array" ref="V179">_xlfn.IFS($B$6=1,S179*$B$10,AND(R178=0,R179&gt;=1,I179&gt;=$B$6*$B$8-1),V178+$B$6*$B$10*$B$8,AND(R178=0,R179&gt;=1,I179&lt;$B$6*$B$8-1),V178+I178*$B$10,TRUE,V178)</f>
        <v>2300</v>
      </c>
      <c r="W179" s="17">
        <f t="shared" si="9"/>
        <v>784.09090909090912</v>
      </c>
    </row>
    <row r="180" spans="7:23" x14ac:dyDescent="0.25">
      <c r="G180" s="15">
        <v>178</v>
      </c>
      <c r="H180" s="1">
        <f t="shared" si="7"/>
        <v>2.95</v>
      </c>
      <c r="I180" s="15" cm="1">
        <f t="array" ref="I180">_xlfn.IFS(J179&gt;=$C$13-$B$26,MINA(I179+$B$13-S180+S179,$B$11),I179=$B$11,MINA(I179-S180+S179,$B$11),TRUE,MAXA(I179-S180+S179,0))</f>
        <v>0</v>
      </c>
      <c r="J180" s="1" cm="1">
        <f t="array" ref="J180">_xlfn.IFS(J179&gt;=$C$13-$B$26,0,I179&lt;$B$11,J179+$B$26,TRUE,0)</f>
        <v>1.4166666666666665</v>
      </c>
      <c r="K180" s="3" cm="1">
        <f t="array" ref="K180">_xlfn.IFS(AND(NOT($K179=0),$L179),0,NOT($L179),$K179+$B$26,TRUE,$K179)</f>
        <v>0.83333333333333426</v>
      </c>
      <c r="L180" s="3" t="b" cm="1">
        <f t="array" ref="L180">_xlfn.IFS(AND($I180&gt;0,$K180&gt;=$C$5-$B$26),TRUE,$R180&gt;=$B$6,FALSE,$I180=0,FALSE,TRUE,$L179)</f>
        <v>0</v>
      </c>
      <c r="M180" s="3" t="b" cm="1">
        <f t="array" ref="M180">_xlfn.IFS($N180&gt;=$B$4-$B$26,FALSE,AND($I180&gt;0,$K180&gt;=$B$5-$B$26),TRUE,AND($L180,NOT($M179)),FALSE,$M179,TRUE,TRUE,FALSE)</f>
        <v>0</v>
      </c>
      <c r="N180" s="3" cm="1">
        <f t="array" ref="N180">_xlfn.IFS($M179,$N179+$B$26,NOT($M179),0,TRUE,$M179)</f>
        <v>0</v>
      </c>
      <c r="O180" s="3" t="b" cm="1">
        <f t="array" ref="O180">_xlfn.IFS($M180,FALSE,AND($L180,NOT($M180),$R180&lt;$B$6,$I180&gt;0),TRUE,TRUE,FALSE)</f>
        <v>0</v>
      </c>
      <c r="P180" s="3" cm="1">
        <f t="array" ref="P180">_xlfn.IFS($P179&gt;=$C$7-$B$26,0,$O179,$P179+$B$26,TRUE,0)</f>
        <v>0</v>
      </c>
      <c r="Q180" s="3" t="b" cm="1">
        <f t="array" ref="Q180">_xlfn.IFS(AND($L180,NOT($M180),NOT($O180)),TRUE,$R180&gt;=$B$6,FALSE,AND($L180,NOT($M180),$O180,$P180=0),TRUE,TRUE,FALSE)</f>
        <v>0</v>
      </c>
      <c r="R180" s="3" cm="1">
        <f t="array" ref="R180">_xlfn.IFS(AND($Q179,$R179&lt;$B$6),$R179+1,AND(NOT($L179),$R179&gt;0),0,TRUE,$R179)</f>
        <v>0</v>
      </c>
      <c r="S180" s="1" cm="1">
        <f t="array" ref="S180">_xlfn.IFS(AND(Q179,I179&gt;$B$8),S179+$B$8,AND(Q179,I179&lt;=$B$8),S179+I179,TRUE,$S179)</f>
        <v>23</v>
      </c>
      <c r="T180" s="1">
        <f t="shared" si="8"/>
        <v>2070</v>
      </c>
      <c r="U180" s="17">
        <f t="shared" si="3"/>
        <v>701.69491525423723</v>
      </c>
      <c r="V180" s="47" cm="1">
        <f t="array" ref="V180">_xlfn.IFS($B$6=1,S180*$B$10,AND(R179=0,R180&gt;=1,I180&gt;=$B$6*$B$8-1),V179+$B$6*$B$10*$B$8,AND(R179=0,R180&gt;=1,I180&lt;$B$6*$B$8-1),V179+I179*$B$10,TRUE,V179)</f>
        <v>2300</v>
      </c>
      <c r="W180" s="17">
        <f t="shared" si="9"/>
        <v>779.66101694915244</v>
      </c>
    </row>
    <row r="181" spans="7:23" x14ac:dyDescent="0.25">
      <c r="G181" s="15">
        <v>179</v>
      </c>
      <c r="H181" s="1">
        <f t="shared" si="7"/>
        <v>2.9666666666666668</v>
      </c>
      <c r="I181" s="15" cm="1">
        <f t="array" ref="I181">_xlfn.IFS(J180&gt;=$C$13-$B$26,MINA(I180+$B$13-S181+S180,$B$11),I180=$B$11,MINA(I180-S181+S180,$B$11),TRUE,MAXA(I180-S181+S180,0))</f>
        <v>0</v>
      </c>
      <c r="J181" s="1" cm="1">
        <f t="array" ref="J181">_xlfn.IFS(J180&gt;=$C$13-$B$26,0,I180&lt;$B$11,J180+$B$26,TRUE,0)</f>
        <v>1.4333333333333331</v>
      </c>
      <c r="K181" s="3" cm="1">
        <f t="array" ref="K181">_xlfn.IFS(AND(NOT($K180=0),$L180),0,NOT($L180),$K180+$B$26,TRUE,$K180)</f>
        <v>0.85000000000000098</v>
      </c>
      <c r="L181" s="3" t="b" cm="1">
        <f t="array" ref="L181">_xlfn.IFS(AND($I181&gt;0,$K181&gt;=$C$5-$B$26),TRUE,$R181&gt;=$B$6,FALSE,$I181=0,FALSE,TRUE,$L180)</f>
        <v>0</v>
      </c>
      <c r="M181" s="3" t="b" cm="1">
        <f t="array" ref="M181">_xlfn.IFS($N181&gt;=$B$4-$B$26,FALSE,AND($I181&gt;0,$K181&gt;=$B$5-$B$26),TRUE,AND($L181,NOT($M180)),FALSE,$M180,TRUE,TRUE,FALSE)</f>
        <v>0</v>
      </c>
      <c r="N181" s="3" cm="1">
        <f t="array" ref="N181">_xlfn.IFS($M180,$N180+$B$26,NOT($M180),0,TRUE,$M180)</f>
        <v>0</v>
      </c>
      <c r="O181" s="3" t="b" cm="1">
        <f t="array" ref="O181">_xlfn.IFS($M181,FALSE,AND($L181,NOT($M181),$R181&lt;$B$6,$I181&gt;0),TRUE,TRUE,FALSE)</f>
        <v>0</v>
      </c>
      <c r="P181" s="3" cm="1">
        <f t="array" ref="P181">_xlfn.IFS($P180&gt;=$C$7-$B$26,0,$O180,$P180+$B$26,TRUE,0)</f>
        <v>0</v>
      </c>
      <c r="Q181" s="3" t="b" cm="1">
        <f t="array" ref="Q181">_xlfn.IFS(AND($L181,NOT($M181),NOT($O181)),TRUE,$R181&gt;=$B$6,FALSE,AND($L181,NOT($M181),$O181,$P181=0),TRUE,TRUE,FALSE)</f>
        <v>0</v>
      </c>
      <c r="R181" s="3" cm="1">
        <f t="array" ref="R181">_xlfn.IFS(AND($Q180,$R180&lt;$B$6),$R180+1,AND(NOT($L180),$R180&gt;0),0,TRUE,$R180)</f>
        <v>0</v>
      </c>
      <c r="S181" s="1" cm="1">
        <f t="array" ref="S181">_xlfn.IFS(AND(Q180,I180&gt;$B$8),S180+$B$8,AND(Q180,I180&lt;=$B$8),S180+I180,TRUE,$S180)</f>
        <v>23</v>
      </c>
      <c r="T181" s="1">
        <f t="shared" si="8"/>
        <v>2070</v>
      </c>
      <c r="U181" s="17">
        <f t="shared" si="3"/>
        <v>697.75280898876406</v>
      </c>
      <c r="V181" s="47" cm="1">
        <f t="array" ref="V181">_xlfn.IFS($B$6=1,S181*$B$10,AND(R180=0,R181&gt;=1,I181&gt;=$B$6*$B$8-1),V180+$B$6*$B$10*$B$8,AND(R180=0,R181&gt;=1,I181&lt;$B$6*$B$8-1),V180+I180*$B$10,TRUE,V180)</f>
        <v>2300</v>
      </c>
      <c r="W181" s="17">
        <f t="shared" si="9"/>
        <v>775.28089887640442</v>
      </c>
    </row>
    <row r="182" spans="7:23" x14ac:dyDescent="0.25">
      <c r="G182" s="15">
        <v>180</v>
      </c>
      <c r="H182" s="1">
        <f t="shared" si="7"/>
        <v>2.9833333333333334</v>
      </c>
      <c r="I182" s="15" cm="1">
        <f t="array" ref="I182">_xlfn.IFS(J181&gt;=$C$13-$B$26,MINA(I181+$B$13-S182+S181,$B$11),I181=$B$11,MINA(I181-S182+S181,$B$11),TRUE,MAXA(I181-S182+S181,0))</f>
        <v>0</v>
      </c>
      <c r="J182" s="1" cm="1">
        <f t="array" ref="J182">_xlfn.IFS(J181&gt;=$C$13-$B$26,0,I181&lt;$B$11,J181+$B$26,TRUE,0)</f>
        <v>1.4499999999999997</v>
      </c>
      <c r="K182" s="3" cm="1">
        <f t="array" ref="K182">_xlfn.IFS(AND(NOT($K181=0),$L181),0,NOT($L181),$K181+$B$26,TRUE,$K181)</f>
        <v>0.8666666666666677</v>
      </c>
      <c r="L182" s="3" t="b" cm="1">
        <f t="array" ref="L182">_xlfn.IFS(AND($I182&gt;0,$K182&gt;=$C$5-$B$26),TRUE,$R182&gt;=$B$6,FALSE,$I182=0,FALSE,TRUE,$L181)</f>
        <v>0</v>
      </c>
      <c r="M182" s="3" t="b" cm="1">
        <f t="array" ref="M182">_xlfn.IFS($N182&gt;=$B$4-$B$26,FALSE,AND($I182&gt;0,$K182&gt;=$B$5-$B$26),TRUE,AND($L182,NOT($M181)),FALSE,$M181,TRUE,TRUE,FALSE)</f>
        <v>0</v>
      </c>
      <c r="N182" s="3" cm="1">
        <f t="array" ref="N182">_xlfn.IFS($M181,$N181+$B$26,NOT($M181),0,TRUE,$M181)</f>
        <v>0</v>
      </c>
      <c r="O182" s="3" t="b" cm="1">
        <f t="array" ref="O182">_xlfn.IFS($M182,FALSE,AND($L182,NOT($M182),$R182&lt;$B$6,$I182&gt;0),TRUE,TRUE,FALSE)</f>
        <v>0</v>
      </c>
      <c r="P182" s="3" cm="1">
        <f t="array" ref="P182">_xlfn.IFS($P181&gt;=$C$7-$B$26,0,$O181,$P181+$B$26,TRUE,0)</f>
        <v>0</v>
      </c>
      <c r="Q182" s="3" t="b" cm="1">
        <f t="array" ref="Q182">_xlfn.IFS(AND($L182,NOT($M182),NOT($O182)),TRUE,$R182&gt;=$B$6,FALSE,AND($L182,NOT($M182),$O182,$P182=0),TRUE,TRUE,FALSE)</f>
        <v>0</v>
      </c>
      <c r="R182" s="3" cm="1">
        <f t="array" ref="R182">_xlfn.IFS(AND($Q181,$R181&lt;$B$6),$R181+1,AND(NOT($L181),$R181&gt;0),0,TRUE,$R181)</f>
        <v>0</v>
      </c>
      <c r="S182" s="1" cm="1">
        <f t="array" ref="S182">_xlfn.IFS(AND(Q181,I181&gt;$B$8),S181+$B$8,AND(Q181,I181&lt;=$B$8),S181+I181,TRUE,$S181)</f>
        <v>23</v>
      </c>
      <c r="T182" s="1">
        <f t="shared" si="8"/>
        <v>2070</v>
      </c>
      <c r="U182" s="17">
        <f t="shared" si="3"/>
        <v>693.85474860335194</v>
      </c>
      <c r="V182" s="47" cm="1">
        <f t="array" ref="V182">_xlfn.IFS($B$6=1,S182*$B$10,AND(R181=0,R182&gt;=1,I182&gt;=$B$6*$B$8-1),V181+$B$6*$B$10*$B$8,AND(R181=0,R182&gt;=1,I182&lt;$B$6*$B$8-1),V181+I181*$B$10,TRUE,V181)</f>
        <v>2300</v>
      </c>
      <c r="W182" s="17">
        <f t="shared" si="9"/>
        <v>770.949720670391</v>
      </c>
    </row>
    <row r="183" spans="7:23" x14ac:dyDescent="0.25">
      <c r="G183" s="15">
        <v>181</v>
      </c>
      <c r="H183" s="1">
        <f t="shared" si="7"/>
        <v>3</v>
      </c>
      <c r="I183" s="15" cm="1">
        <f t="array" ref="I183">_xlfn.IFS(J182&gt;=$C$13-$B$26,MINA(I182+$B$13-S183+S182,$B$11),I182=$B$11,MINA(I182-S183+S182,$B$11),TRUE,MAXA(I182-S183+S182,0))</f>
        <v>0</v>
      </c>
      <c r="J183" s="1" cm="1">
        <f t="array" ref="J183">_xlfn.IFS(J182&gt;=$C$13-$B$26,0,I182&lt;$B$11,J182+$B$26,TRUE,0)</f>
        <v>1.4666666666666663</v>
      </c>
      <c r="K183" s="3" cm="1">
        <f t="array" ref="K183">_xlfn.IFS(AND(NOT($K182=0),$L182),0,NOT($L182),$K182+$B$26,TRUE,$K182)</f>
        <v>0.88333333333333441</v>
      </c>
      <c r="L183" s="3" t="b" cm="1">
        <f t="array" ref="L183">_xlfn.IFS(AND($I183&gt;0,$K183&gt;=$C$5-$B$26),TRUE,$R183&gt;=$B$6,FALSE,$I183=0,FALSE,TRUE,$L182)</f>
        <v>0</v>
      </c>
      <c r="M183" s="3" t="b" cm="1">
        <f t="array" ref="M183">_xlfn.IFS($N183&gt;=$B$4-$B$26,FALSE,AND($I183&gt;0,$K183&gt;=$B$5-$B$26),TRUE,AND($L183,NOT($M182)),FALSE,$M182,TRUE,TRUE,FALSE)</f>
        <v>0</v>
      </c>
      <c r="N183" s="3" cm="1">
        <f t="array" ref="N183">_xlfn.IFS($M182,$N182+$B$26,NOT($M182),0,TRUE,$M182)</f>
        <v>0</v>
      </c>
      <c r="O183" s="3" t="b" cm="1">
        <f t="array" ref="O183">_xlfn.IFS($M183,FALSE,AND($L183,NOT($M183),$R183&lt;$B$6,$I183&gt;0),TRUE,TRUE,FALSE)</f>
        <v>0</v>
      </c>
      <c r="P183" s="3" cm="1">
        <f t="array" ref="P183">_xlfn.IFS($P182&gt;=$C$7-$B$26,0,$O182,$P182+$B$26,TRUE,0)</f>
        <v>0</v>
      </c>
      <c r="Q183" s="3" t="b" cm="1">
        <f t="array" ref="Q183">_xlfn.IFS(AND($L183,NOT($M183),NOT($O183)),TRUE,$R183&gt;=$B$6,FALSE,AND($L183,NOT($M183),$O183,$P183=0),TRUE,TRUE,FALSE)</f>
        <v>0</v>
      </c>
      <c r="R183" s="3" cm="1">
        <f t="array" ref="R183">_xlfn.IFS(AND($Q182,$R182&lt;$B$6),$R182+1,AND(NOT($L182),$R182&gt;0),0,TRUE,$R182)</f>
        <v>0</v>
      </c>
      <c r="S183" s="1" cm="1">
        <f t="array" ref="S183">_xlfn.IFS(AND(Q182,I182&gt;$B$8),S182+$B$8,AND(Q182,I182&lt;=$B$8),S182+I182,TRUE,$S182)</f>
        <v>23</v>
      </c>
      <c r="T183" s="1">
        <f t="shared" si="8"/>
        <v>2070</v>
      </c>
      <c r="U183" s="17">
        <f t="shared" si="3"/>
        <v>690</v>
      </c>
      <c r="V183" s="47" cm="1">
        <f t="array" ref="V183">_xlfn.IFS($B$6=1,S183*$B$10,AND(R182=0,R183&gt;=1,I183&gt;=$B$6*$B$8-1),V182+$B$6*$B$10*$B$8,AND(R182=0,R183&gt;=1,I183&lt;$B$6*$B$8-1),V182+I182*$B$10,TRUE,V182)</f>
        <v>2300</v>
      </c>
      <c r="W183" s="17">
        <f t="shared" si="9"/>
        <v>766.66666666666663</v>
      </c>
    </row>
    <row r="184" spans="7:23" x14ac:dyDescent="0.25">
      <c r="G184" s="15">
        <v>182</v>
      </c>
      <c r="H184" s="1">
        <f t="shared" si="7"/>
        <v>3.0166666666666666</v>
      </c>
      <c r="I184" s="15" cm="1">
        <f t="array" ref="I184">_xlfn.IFS(J183&gt;=$C$13-$B$26,MINA(I183+$B$13-S184+S183,$B$11),I183=$B$11,MINA(I183-S184+S183,$B$11),TRUE,MAXA(I183-S184+S183,0))</f>
        <v>0</v>
      </c>
      <c r="J184" s="1" cm="1">
        <f t="array" ref="J184">_xlfn.IFS(J183&gt;=$C$13-$B$26,0,I183&lt;$B$11,J183+$B$26,TRUE,0)</f>
        <v>1.4833333333333329</v>
      </c>
      <c r="K184" s="3" cm="1">
        <f t="array" ref="K184">_xlfn.IFS(AND(NOT($K183=0),$L183),0,NOT($L183),$K183+$B$26,TRUE,$K183)</f>
        <v>0.90000000000000113</v>
      </c>
      <c r="L184" s="3" t="b" cm="1">
        <f t="array" ref="L184">_xlfn.IFS(AND($I184&gt;0,$K184&gt;=$C$5-$B$26),TRUE,$R184&gt;=$B$6,FALSE,$I184=0,FALSE,TRUE,$L183)</f>
        <v>0</v>
      </c>
      <c r="M184" s="3" t="b" cm="1">
        <f t="array" ref="M184">_xlfn.IFS($N184&gt;=$B$4-$B$26,FALSE,AND($I184&gt;0,$K184&gt;=$B$5-$B$26),TRUE,AND($L184,NOT($M183)),FALSE,$M183,TRUE,TRUE,FALSE)</f>
        <v>0</v>
      </c>
      <c r="N184" s="3" cm="1">
        <f t="array" ref="N184">_xlfn.IFS($M183,$N183+$B$26,NOT($M183),0,TRUE,$M183)</f>
        <v>0</v>
      </c>
      <c r="O184" s="3" t="b" cm="1">
        <f t="array" ref="O184">_xlfn.IFS($M184,FALSE,AND($L184,NOT($M184),$R184&lt;$B$6,$I184&gt;0),TRUE,TRUE,FALSE)</f>
        <v>0</v>
      </c>
      <c r="P184" s="3" cm="1">
        <f t="array" ref="P184">_xlfn.IFS($P183&gt;=$C$7-$B$26,0,$O183,$P183+$B$26,TRUE,0)</f>
        <v>0</v>
      </c>
      <c r="Q184" s="3" t="b" cm="1">
        <f t="array" ref="Q184">_xlfn.IFS(AND($L184,NOT($M184),NOT($O184)),TRUE,$R184&gt;=$B$6,FALSE,AND($L184,NOT($M184),$O184,$P184=0),TRUE,TRUE,FALSE)</f>
        <v>0</v>
      </c>
      <c r="R184" s="3" cm="1">
        <f t="array" ref="R184">_xlfn.IFS(AND($Q183,$R183&lt;$B$6),$R183+1,AND(NOT($L183),$R183&gt;0),0,TRUE,$R183)</f>
        <v>0</v>
      </c>
      <c r="S184" s="1" cm="1">
        <f t="array" ref="S184">_xlfn.IFS(AND(Q183,I183&gt;$B$8),S183+$B$8,AND(Q183,I183&lt;=$B$8),S183+I183,TRUE,$S183)</f>
        <v>23</v>
      </c>
      <c r="T184" s="1">
        <f t="shared" si="8"/>
        <v>2070</v>
      </c>
      <c r="U184" s="17">
        <f t="shared" si="3"/>
        <v>686.18784530386745</v>
      </c>
      <c r="V184" s="47" cm="1">
        <f t="array" ref="V184">_xlfn.IFS($B$6=1,S184*$B$10,AND(R183=0,R184&gt;=1,I184&gt;=$B$6*$B$8-1),V183+$B$6*$B$10*$B$8,AND(R183=0,R184&gt;=1,I184&lt;$B$6*$B$8-1),V183+I183*$B$10,TRUE,V183)</f>
        <v>2300</v>
      </c>
      <c r="W184" s="17">
        <f t="shared" si="9"/>
        <v>762.4309392265194</v>
      </c>
    </row>
    <row r="185" spans="7:23" x14ac:dyDescent="0.25">
      <c r="G185" s="15">
        <v>183</v>
      </c>
      <c r="H185" s="1">
        <f t="shared" si="7"/>
        <v>3.0333333333333332</v>
      </c>
      <c r="I185" s="15" cm="1">
        <f t="array" ref="I185">_xlfn.IFS(J184&gt;=$C$13-$B$26,MINA(I184+$B$13-S185+S184,$B$11),I184=$B$11,MINA(I184-S185+S184,$B$11),TRUE,MAXA(I184-S185+S184,0))</f>
        <v>3</v>
      </c>
      <c r="J185" s="1" cm="1">
        <f t="array" ref="J185">_xlfn.IFS(J184&gt;=$C$13-$B$26,0,I184&lt;$B$11,J184+$B$26,TRUE,0)</f>
        <v>0</v>
      </c>
      <c r="K185" s="3" cm="1">
        <f t="array" ref="K185">_xlfn.IFS(AND(NOT($K184=0),$L184),0,NOT($L184),$K184+$B$26,TRUE,$K184)</f>
        <v>0.91666666666666785</v>
      </c>
      <c r="L185" s="3" t="b" cm="1">
        <f t="array" ref="L185">_xlfn.IFS(AND($I185&gt;0,$K185&gt;=$C$5-$B$26),TRUE,$R185&gt;=$B$6,FALSE,$I185=0,FALSE,TRUE,$L184)</f>
        <v>1</v>
      </c>
      <c r="M185" s="3" t="b" cm="1">
        <f t="array" ref="M185">_xlfn.IFS($N185&gt;=$B$4-$B$26,FALSE,AND($I185&gt;0,$K185&gt;=$B$5-$B$26),TRUE,AND($L185,NOT($M184)),FALSE,$M184,TRUE,TRUE,FALSE)</f>
        <v>1</v>
      </c>
      <c r="N185" s="3" cm="1">
        <f t="array" ref="N185">_xlfn.IFS($M184,$N184+$B$26,NOT($M184),0,TRUE,$M184)</f>
        <v>0</v>
      </c>
      <c r="O185" s="3" t="b" cm="1">
        <f t="array" ref="O185">_xlfn.IFS($M185,FALSE,AND($L185,NOT($M185),$R185&lt;$B$6,$I185&gt;0),TRUE,TRUE,FALSE)</f>
        <v>0</v>
      </c>
      <c r="P185" s="3" cm="1">
        <f t="array" ref="P185">_xlfn.IFS($P184&gt;=$C$7-$B$26,0,$O184,$P184+$B$26,TRUE,0)</f>
        <v>0</v>
      </c>
      <c r="Q185" s="3" t="b" cm="1">
        <f t="array" ref="Q185">_xlfn.IFS(AND($L185,NOT($M185),NOT($O185)),TRUE,$R185&gt;=$B$6,FALSE,AND($L185,NOT($M185),$O185,$P185=0),TRUE,TRUE,FALSE)</f>
        <v>0</v>
      </c>
      <c r="R185" s="3" cm="1">
        <f t="array" ref="R185">_xlfn.IFS(AND($Q184,$R184&lt;$B$6),$R184+1,AND(NOT($L184),$R184&gt;0),0,TRUE,$R184)</f>
        <v>0</v>
      </c>
      <c r="S185" s="1" cm="1">
        <f t="array" ref="S185">_xlfn.IFS(AND(Q184,I184&gt;$B$8),S184+$B$8,AND(Q184,I184&lt;=$B$8),S184+I184,TRUE,$S184)</f>
        <v>23</v>
      </c>
      <c r="T185" s="1">
        <f t="shared" si="8"/>
        <v>2070</v>
      </c>
      <c r="U185" s="17">
        <f t="shared" si="3"/>
        <v>682.41758241758248</v>
      </c>
      <c r="V185" s="47" cm="1">
        <f t="array" ref="V185">_xlfn.IFS($B$6=1,S185*$B$10,AND(R184=0,R185&gt;=1,I185&gt;=$B$6*$B$8-1),V184+$B$6*$B$10*$B$8,AND(R184=0,R185&gt;=1,I185&lt;$B$6*$B$8-1),V184+I184*$B$10,TRUE,V184)</f>
        <v>2300</v>
      </c>
      <c r="W185" s="17">
        <f t="shared" si="9"/>
        <v>758.24175824175825</v>
      </c>
    </row>
    <row r="186" spans="7:23" x14ac:dyDescent="0.25">
      <c r="G186" s="15">
        <v>184</v>
      </c>
      <c r="H186" s="1">
        <f t="shared" si="7"/>
        <v>3.05</v>
      </c>
      <c r="I186" s="15" cm="1">
        <f t="array" ref="I186">_xlfn.IFS(J185&gt;=$C$13-$B$26,MINA(I185+$B$13-S186+S185,$B$11),I185=$B$11,MINA(I185-S186+S185,$B$11),TRUE,MAXA(I185-S186+S185,0))</f>
        <v>3</v>
      </c>
      <c r="J186" s="1" cm="1">
        <f t="array" ref="J186">_xlfn.IFS(J185&gt;=$C$13-$B$26,0,I185&lt;$B$11,J185+$B$26,TRUE,0)</f>
        <v>1.6666666666666666E-2</v>
      </c>
      <c r="K186" s="3" cm="1">
        <f t="array" ref="K186">_xlfn.IFS(AND(NOT($K185=0),$L185),0,NOT($L185),$K185+$B$26,TRUE,$K185)</f>
        <v>0</v>
      </c>
      <c r="L186" s="3" t="b" cm="1">
        <f t="array" ref="L186">_xlfn.IFS(AND($I186&gt;0,$K186&gt;=$C$5-$B$26),TRUE,$R186&gt;=$B$6,FALSE,$I186=0,FALSE,TRUE,$L185)</f>
        <v>1</v>
      </c>
      <c r="M186" s="3" t="b" cm="1">
        <f t="array" ref="M186">_xlfn.IFS($N186&gt;=$B$4-$B$26,FALSE,AND($I186&gt;0,$K186&gt;=$B$5-$B$26),TRUE,AND($L186,NOT($M185)),FALSE,$M185,TRUE,TRUE,FALSE)</f>
        <v>1</v>
      </c>
      <c r="N186" s="3" cm="1">
        <f t="array" ref="N186">_xlfn.IFS($M185,$N185+$B$26,NOT($M185),0,TRUE,$M185)</f>
        <v>1.6666666666666666E-2</v>
      </c>
      <c r="O186" s="3" t="b" cm="1">
        <f t="array" ref="O186">_xlfn.IFS($M186,FALSE,AND($L186,NOT($M186),$R186&lt;$B$6,$I186&gt;0),TRUE,TRUE,FALSE)</f>
        <v>0</v>
      </c>
      <c r="P186" s="3" cm="1">
        <f t="array" ref="P186">_xlfn.IFS($P185&gt;=$C$7-$B$26,0,$O185,$P185+$B$26,TRUE,0)</f>
        <v>0</v>
      </c>
      <c r="Q186" s="3" t="b" cm="1">
        <f t="array" ref="Q186">_xlfn.IFS(AND($L186,NOT($M186),NOT($O186)),TRUE,$R186&gt;=$B$6,FALSE,AND($L186,NOT($M186),$O186,$P186=0),TRUE,TRUE,FALSE)</f>
        <v>0</v>
      </c>
      <c r="R186" s="3" cm="1">
        <f t="array" ref="R186">_xlfn.IFS(AND($Q185,$R185&lt;$B$6),$R185+1,AND(NOT($L185),$R185&gt;0),0,TRUE,$R185)</f>
        <v>0</v>
      </c>
      <c r="S186" s="1" cm="1">
        <f t="array" ref="S186">_xlfn.IFS(AND(Q185,I185&gt;$B$8),S185+$B$8,AND(Q185,I185&lt;=$B$8),S185+I185,TRUE,$S185)</f>
        <v>23</v>
      </c>
      <c r="T186" s="1">
        <f t="shared" si="8"/>
        <v>2070</v>
      </c>
      <c r="U186" s="17">
        <f t="shared" si="3"/>
        <v>678.68852459016398</v>
      </c>
      <c r="V186" s="47" cm="1">
        <f t="array" ref="V186">_xlfn.IFS($B$6=1,S186*$B$10,AND(R185=0,R186&gt;=1,I186&gt;=$B$6*$B$8-1),V185+$B$6*$B$10*$B$8,AND(R185=0,R186&gt;=1,I186&lt;$B$6*$B$8-1),V185+I185*$B$10,TRUE,V185)</f>
        <v>2300</v>
      </c>
      <c r="W186" s="17">
        <f t="shared" si="9"/>
        <v>754.09836065573779</v>
      </c>
    </row>
    <row r="187" spans="7:23" x14ac:dyDescent="0.25">
      <c r="G187" s="15">
        <v>185</v>
      </c>
      <c r="H187" s="1">
        <f t="shared" si="7"/>
        <v>3.0666666666666664</v>
      </c>
      <c r="I187" s="15" cm="1">
        <f t="array" ref="I187">_xlfn.IFS(J186&gt;=$C$13-$B$26,MINA(I186+$B$13-S187+S186,$B$11),I186=$B$11,MINA(I186-S187+S186,$B$11),TRUE,MAXA(I186-S187+S186,0))</f>
        <v>3</v>
      </c>
      <c r="J187" s="1" cm="1">
        <f t="array" ref="J187">_xlfn.IFS(J186&gt;=$C$13-$B$26,0,I186&lt;$B$11,J186+$B$26,TRUE,0)</f>
        <v>3.3333333333333333E-2</v>
      </c>
      <c r="K187" s="3" cm="1">
        <f t="array" ref="K187">_xlfn.IFS(AND(NOT($K186=0),$L186),0,NOT($L186),$K186+$B$26,TRUE,$K186)</f>
        <v>0</v>
      </c>
      <c r="L187" s="3" t="b" cm="1">
        <f t="array" ref="L187">_xlfn.IFS(AND($I187&gt;0,$K187&gt;=$C$5-$B$26),TRUE,$R187&gt;=$B$6,FALSE,$I187=0,FALSE,TRUE,$L186)</f>
        <v>1</v>
      </c>
      <c r="M187" s="3" t="b" cm="1">
        <f t="array" ref="M187">_xlfn.IFS($N187&gt;=$B$4-$B$26,FALSE,AND($I187&gt;0,$K187&gt;=$B$5-$B$26),TRUE,AND($L187,NOT($M186)),FALSE,$M186,TRUE,TRUE,FALSE)</f>
        <v>0</v>
      </c>
      <c r="N187" s="3" cm="1">
        <f t="array" ref="N187">_xlfn.IFS($M186,$N186+$B$26,NOT($M186),0,TRUE,$M186)</f>
        <v>3.3333333333333333E-2</v>
      </c>
      <c r="O187" s="3" t="b" cm="1">
        <f t="array" ref="O187">_xlfn.IFS($M187,FALSE,AND($L187,NOT($M187),$R187&lt;$B$6,$I187&gt;0),TRUE,TRUE,FALSE)</f>
        <v>1</v>
      </c>
      <c r="P187" s="3" cm="1">
        <f t="array" ref="P187">_xlfn.IFS($P186&gt;=$C$7-$B$26,0,$O186,$P186+$B$26,TRUE,0)</f>
        <v>0</v>
      </c>
      <c r="Q187" s="3" t="b" cm="1">
        <f t="array" ref="Q187">_xlfn.IFS(AND($L187,NOT($M187),NOT($O187)),TRUE,$R187&gt;=$B$6,FALSE,AND($L187,NOT($M187),$O187,$P187=0),TRUE,TRUE,FALSE)</f>
        <v>1</v>
      </c>
      <c r="R187" s="3" cm="1">
        <f t="array" ref="R187">_xlfn.IFS(AND($Q186,$R186&lt;$B$6),$R186+1,AND(NOT($L186),$R186&gt;0),0,TRUE,$R186)</f>
        <v>0</v>
      </c>
      <c r="S187" s="1" cm="1">
        <f t="array" ref="S187">_xlfn.IFS(AND(Q186,I186&gt;$B$8),S186+$B$8,AND(Q186,I186&lt;=$B$8),S186+I186,TRUE,$S186)</f>
        <v>23</v>
      </c>
      <c r="T187" s="1">
        <f t="shared" si="8"/>
        <v>2070</v>
      </c>
      <c r="U187" s="17">
        <f t="shared" si="3"/>
        <v>675</v>
      </c>
      <c r="V187" s="47" cm="1">
        <f t="array" ref="V187">_xlfn.IFS($B$6=1,S187*$B$10,AND(R186=0,R187&gt;=1,I187&gt;=$B$6*$B$8-1),V186+$B$6*$B$10*$B$8,AND(R186=0,R187&gt;=1,I187&lt;$B$6*$B$8-1),V186+I186*$B$10,TRUE,V186)</f>
        <v>2300</v>
      </c>
      <c r="W187" s="17">
        <f t="shared" si="9"/>
        <v>750.00000000000011</v>
      </c>
    </row>
    <row r="188" spans="7:23" x14ac:dyDescent="0.25">
      <c r="G188" s="15">
        <v>186</v>
      </c>
      <c r="H188" s="1">
        <f t="shared" si="7"/>
        <v>3.0833333333333335</v>
      </c>
      <c r="I188" s="15" cm="1">
        <f t="array" ref="I188">_xlfn.IFS(J187&gt;=$C$13-$B$26,MINA(I187+$B$13-S188+S187,$B$11),I187=$B$11,MINA(I187-S188+S187,$B$11),TRUE,MAXA(I187-S188+S187,0))</f>
        <v>2</v>
      </c>
      <c r="J188" s="1" cm="1">
        <f t="array" ref="J188">_xlfn.IFS(J187&gt;=$C$13-$B$26,0,I187&lt;$B$11,J187+$B$26,TRUE,0)</f>
        <v>0.05</v>
      </c>
      <c r="K188" s="3" cm="1">
        <f t="array" ref="K188">_xlfn.IFS(AND(NOT($K187=0),$L187),0,NOT($L187),$K187+$B$26,TRUE,$K187)</f>
        <v>0</v>
      </c>
      <c r="L188" s="3" t="b" cm="1">
        <f t="array" ref="L188">_xlfn.IFS(AND($I188&gt;0,$K188&gt;=$C$5-$B$26),TRUE,$R188&gt;=$B$6,FALSE,$I188=0,FALSE,TRUE,$L187)</f>
        <v>1</v>
      </c>
      <c r="M188" s="3" t="b" cm="1">
        <f t="array" ref="M188">_xlfn.IFS($N188&gt;=$B$4-$B$26,FALSE,AND($I188&gt;0,$K188&gt;=$B$5-$B$26),TRUE,AND($L188,NOT($M187)),FALSE,$M187,TRUE,TRUE,FALSE)</f>
        <v>0</v>
      </c>
      <c r="N188" s="3" cm="1">
        <f t="array" ref="N188">_xlfn.IFS($M187,$N187+$B$26,NOT($M187),0,TRUE,$M187)</f>
        <v>0</v>
      </c>
      <c r="O188" s="3" t="b" cm="1">
        <f t="array" ref="O188">_xlfn.IFS($M188,FALSE,AND($L188,NOT($M188),$R188&lt;$B$6,$I188&gt;0),TRUE,TRUE,FALSE)</f>
        <v>1</v>
      </c>
      <c r="P188" s="3" cm="1">
        <f t="array" ref="P188">_xlfn.IFS($P187&gt;=$C$7-$B$26,0,$O187,$P187+$B$26,TRUE,0)</f>
        <v>1.6666666666666666E-2</v>
      </c>
      <c r="Q188" s="3" t="b" cm="1">
        <f t="array" ref="Q188">_xlfn.IFS(AND($L188,NOT($M188),NOT($O188)),TRUE,$R188&gt;=$B$6,FALSE,AND($L188,NOT($M188),$O188,$P188=0),TRUE,TRUE,FALSE)</f>
        <v>0</v>
      </c>
      <c r="R188" s="3" cm="1">
        <f t="array" ref="R188">_xlfn.IFS(AND($Q187,$R187&lt;$B$6),$R187+1,AND(NOT($L187),$R187&gt;0),0,TRUE,$R187)</f>
        <v>1</v>
      </c>
      <c r="S188" s="1" cm="1">
        <f t="array" ref="S188">_xlfn.IFS(AND(Q187,I187&gt;$B$8),S187+$B$8,AND(Q187,I187&lt;=$B$8),S187+I187,TRUE,$S187)</f>
        <v>24</v>
      </c>
      <c r="T188" s="1">
        <f t="shared" si="8"/>
        <v>2160</v>
      </c>
      <c r="U188" s="17">
        <f t="shared" si="3"/>
        <v>700.54054054054052</v>
      </c>
      <c r="V188" s="47" cm="1">
        <f t="array" ref="V188">_xlfn.IFS($B$6=1,S188*$B$10,AND(R187=0,R188&gt;=1,I188&gt;=$B$6*$B$8-1),V187+$B$6*$B$10*$B$8,AND(R187=0,R188&gt;=1,I188&lt;$B$6*$B$8-1),V187+I187*$B$10,TRUE,V187)</f>
        <v>2600</v>
      </c>
      <c r="W188" s="17">
        <f t="shared" si="9"/>
        <v>843.24324324324323</v>
      </c>
    </row>
    <row r="189" spans="7:23" x14ac:dyDescent="0.25">
      <c r="G189" s="15">
        <v>187</v>
      </c>
      <c r="H189" s="1">
        <f t="shared" si="7"/>
        <v>3.1</v>
      </c>
      <c r="I189" s="15" cm="1">
        <f t="array" ref="I189">_xlfn.IFS(J188&gt;=$C$13-$B$26,MINA(I188+$B$13-S189+S188,$B$11),I188=$B$11,MINA(I188-S189+S188,$B$11),TRUE,MAXA(I188-S189+S188,0))</f>
        <v>2</v>
      </c>
      <c r="J189" s="1" cm="1">
        <f t="array" ref="J189">_xlfn.IFS(J188&gt;=$C$13-$B$26,0,I188&lt;$B$11,J188+$B$26,TRUE,0)</f>
        <v>6.6666666666666666E-2</v>
      </c>
      <c r="K189" s="3" cm="1">
        <f t="array" ref="K189">_xlfn.IFS(AND(NOT($K188=0),$L188),0,NOT($L188),$K188+$B$26,TRUE,$K188)</f>
        <v>0</v>
      </c>
      <c r="L189" s="3" t="b" cm="1">
        <f t="array" ref="L189">_xlfn.IFS(AND($I189&gt;0,$K189&gt;=$C$5-$B$26),TRUE,$R189&gt;=$B$6,FALSE,$I189=0,FALSE,TRUE,$L188)</f>
        <v>1</v>
      </c>
      <c r="M189" s="3" t="b" cm="1">
        <f t="array" ref="M189">_xlfn.IFS($N189&gt;=$B$4-$B$26,FALSE,AND($I189&gt;0,$K189&gt;=$B$5-$B$26),TRUE,AND($L189,NOT($M188)),FALSE,$M188,TRUE,TRUE,FALSE)</f>
        <v>0</v>
      </c>
      <c r="N189" s="3" cm="1">
        <f t="array" ref="N189">_xlfn.IFS($M188,$N188+$B$26,NOT($M188),0,TRUE,$M188)</f>
        <v>0</v>
      </c>
      <c r="O189" s="3" t="b" cm="1">
        <f t="array" ref="O189">_xlfn.IFS($M189,FALSE,AND($L189,NOT($M189),$R189&lt;$B$6,$I189&gt;0),TRUE,TRUE,FALSE)</f>
        <v>1</v>
      </c>
      <c r="P189" s="3" cm="1">
        <f t="array" ref="P189">_xlfn.IFS($P188&gt;=$C$7-$B$26,0,$O188,$P188+$B$26,TRUE,0)</f>
        <v>3.3333333333333333E-2</v>
      </c>
      <c r="Q189" s="3" t="b" cm="1">
        <f t="array" ref="Q189">_xlfn.IFS(AND($L189,NOT($M189),NOT($O189)),TRUE,$R189&gt;=$B$6,FALSE,AND($L189,NOT($M189),$O189,$P189=0),TRUE,TRUE,FALSE)</f>
        <v>0</v>
      </c>
      <c r="R189" s="3" cm="1">
        <f t="array" ref="R189">_xlfn.IFS(AND($Q188,$R188&lt;$B$6),$R188+1,AND(NOT($L188),$R188&gt;0),0,TRUE,$R188)</f>
        <v>1</v>
      </c>
      <c r="S189" s="1" cm="1">
        <f t="array" ref="S189">_xlfn.IFS(AND(Q188,I188&gt;$B$8),S188+$B$8,AND(Q188,I188&lt;=$B$8),S188+I188,TRUE,$S188)</f>
        <v>24</v>
      </c>
      <c r="T189" s="1">
        <f t="shared" si="8"/>
        <v>2160</v>
      </c>
      <c r="U189" s="17">
        <f t="shared" si="3"/>
        <v>696.77419354838707</v>
      </c>
      <c r="V189" s="47" cm="1">
        <f t="array" ref="V189">_xlfn.IFS($B$6=1,S189*$B$10,AND(R188=0,R189&gt;=1,I189&gt;=$B$6*$B$8-1),V188+$B$6*$B$10*$B$8,AND(R188=0,R189&gt;=1,I189&lt;$B$6*$B$8-1),V188+I188*$B$10,TRUE,V188)</f>
        <v>2600</v>
      </c>
      <c r="W189" s="17">
        <f t="shared" si="9"/>
        <v>838.70967741935476</v>
      </c>
    </row>
    <row r="190" spans="7:23" x14ac:dyDescent="0.25">
      <c r="G190" s="15">
        <v>188</v>
      </c>
      <c r="H190" s="1">
        <f t="shared" si="7"/>
        <v>3.1166666666666667</v>
      </c>
      <c r="I190" s="15" cm="1">
        <f t="array" ref="I190">_xlfn.IFS(J189&gt;=$C$13-$B$26,MINA(I189+$B$13-S190+S189,$B$11),I189=$B$11,MINA(I189-S190+S189,$B$11),TRUE,MAXA(I189-S190+S189,0))</f>
        <v>2</v>
      </c>
      <c r="J190" s="1" cm="1">
        <f t="array" ref="J190">_xlfn.IFS(J189&gt;=$C$13-$B$26,0,I189&lt;$B$11,J189+$B$26,TRUE,0)</f>
        <v>8.3333333333333329E-2</v>
      </c>
      <c r="K190" s="3" cm="1">
        <f t="array" ref="K190">_xlfn.IFS(AND(NOT($K189=0),$L189),0,NOT($L189),$K189+$B$26,TRUE,$K189)</f>
        <v>0</v>
      </c>
      <c r="L190" s="3" t="b" cm="1">
        <f t="array" ref="L190">_xlfn.IFS(AND($I190&gt;0,$K190&gt;=$C$5-$B$26),TRUE,$R190&gt;=$B$6,FALSE,$I190=0,FALSE,TRUE,$L189)</f>
        <v>1</v>
      </c>
      <c r="M190" s="3" t="b" cm="1">
        <f t="array" ref="M190">_xlfn.IFS($N190&gt;=$B$4-$B$26,FALSE,AND($I190&gt;0,$K190&gt;=$B$5-$B$26),TRUE,AND($L190,NOT($M189)),FALSE,$M189,TRUE,TRUE,FALSE)</f>
        <v>0</v>
      </c>
      <c r="N190" s="3" cm="1">
        <f t="array" ref="N190">_xlfn.IFS($M189,$N189+$B$26,NOT($M189),0,TRUE,$M189)</f>
        <v>0</v>
      </c>
      <c r="O190" s="3" t="b" cm="1">
        <f t="array" ref="O190">_xlfn.IFS($M190,FALSE,AND($L190,NOT($M190),$R190&lt;$B$6,$I190&gt;0),TRUE,TRUE,FALSE)</f>
        <v>1</v>
      </c>
      <c r="P190" s="3" cm="1">
        <f t="array" ref="P190">_xlfn.IFS($P189&gt;=$C$7-$B$26,0,$O189,$P189+$B$26,TRUE,0)</f>
        <v>0.05</v>
      </c>
      <c r="Q190" s="3" t="b" cm="1">
        <f t="array" ref="Q190">_xlfn.IFS(AND($L190,NOT($M190),NOT($O190)),TRUE,$R190&gt;=$B$6,FALSE,AND($L190,NOT($M190),$O190,$P190=0),TRUE,TRUE,FALSE)</f>
        <v>0</v>
      </c>
      <c r="R190" s="3" cm="1">
        <f t="array" ref="R190">_xlfn.IFS(AND($Q189,$R189&lt;$B$6),$R189+1,AND(NOT($L189),$R189&gt;0),0,TRUE,$R189)</f>
        <v>1</v>
      </c>
      <c r="S190" s="1" cm="1">
        <f t="array" ref="S190">_xlfn.IFS(AND(Q189,I189&gt;$B$8),S189+$B$8,AND(Q189,I189&lt;=$B$8),S189+I189,TRUE,$S189)</f>
        <v>24</v>
      </c>
      <c r="T190" s="1">
        <f t="shared" si="8"/>
        <v>2160</v>
      </c>
      <c r="U190" s="17">
        <f t="shared" si="3"/>
        <v>693.04812834224595</v>
      </c>
      <c r="V190" s="47" cm="1">
        <f t="array" ref="V190">_xlfn.IFS($B$6=1,S190*$B$10,AND(R189=0,R190&gt;=1,I190&gt;=$B$6*$B$8-1),V189+$B$6*$B$10*$B$8,AND(R189=0,R190&gt;=1,I190&lt;$B$6*$B$8-1),V189+I189*$B$10,TRUE,V189)</f>
        <v>2600</v>
      </c>
      <c r="W190" s="17">
        <f t="shared" si="9"/>
        <v>834.22459893048131</v>
      </c>
    </row>
    <row r="191" spans="7:23" x14ac:dyDescent="0.25">
      <c r="G191" s="15">
        <v>189</v>
      </c>
      <c r="H191" s="1">
        <f t="shared" si="7"/>
        <v>3.1333333333333333</v>
      </c>
      <c r="I191" s="15" cm="1">
        <f t="array" ref="I191">_xlfn.IFS(J190&gt;=$C$13-$B$26,MINA(I190+$B$13-S191+S190,$B$11),I190=$B$11,MINA(I190-S191+S190,$B$11),TRUE,MAXA(I190-S191+S190,0))</f>
        <v>2</v>
      </c>
      <c r="J191" s="1" cm="1">
        <f t="array" ref="J191">_xlfn.IFS(J190&gt;=$C$13-$B$26,0,I190&lt;$B$11,J190+$B$26,TRUE,0)</f>
        <v>9.9999999999999992E-2</v>
      </c>
      <c r="K191" s="3" cm="1">
        <f t="array" ref="K191">_xlfn.IFS(AND(NOT($K190=0),$L190),0,NOT($L190),$K190+$B$26,TRUE,$K190)</f>
        <v>0</v>
      </c>
      <c r="L191" s="3" t="b" cm="1">
        <f t="array" ref="L191">_xlfn.IFS(AND($I191&gt;0,$K191&gt;=$C$5-$B$26),TRUE,$R191&gt;=$B$6,FALSE,$I191=0,FALSE,TRUE,$L190)</f>
        <v>1</v>
      </c>
      <c r="M191" s="3" t="b" cm="1">
        <f t="array" ref="M191">_xlfn.IFS($N191&gt;=$B$4-$B$26,FALSE,AND($I191&gt;0,$K191&gt;=$B$5-$B$26),TRUE,AND($L191,NOT($M190)),FALSE,$M190,TRUE,TRUE,FALSE)</f>
        <v>0</v>
      </c>
      <c r="N191" s="3" cm="1">
        <f t="array" ref="N191">_xlfn.IFS($M190,$N190+$B$26,NOT($M190),0,TRUE,$M190)</f>
        <v>0</v>
      </c>
      <c r="O191" s="3" t="b" cm="1">
        <f t="array" ref="O191">_xlfn.IFS($M191,FALSE,AND($L191,NOT($M191),$R191&lt;$B$6,$I191&gt;0),TRUE,TRUE,FALSE)</f>
        <v>1</v>
      </c>
      <c r="P191" s="3" cm="1">
        <f t="array" ref="P191">_xlfn.IFS($P190&gt;=$C$7-$B$26,0,$O190,$P190+$B$26,TRUE,0)</f>
        <v>6.6666666666666666E-2</v>
      </c>
      <c r="Q191" s="3" t="b" cm="1">
        <f t="array" ref="Q191">_xlfn.IFS(AND($L191,NOT($M191),NOT($O191)),TRUE,$R191&gt;=$B$6,FALSE,AND($L191,NOT($M191),$O191,$P191=0),TRUE,TRUE,FALSE)</f>
        <v>0</v>
      </c>
      <c r="R191" s="3" cm="1">
        <f t="array" ref="R191">_xlfn.IFS(AND($Q190,$R190&lt;$B$6),$R190+1,AND(NOT($L190),$R190&gt;0),0,TRUE,$R190)</f>
        <v>1</v>
      </c>
      <c r="S191" s="1" cm="1">
        <f t="array" ref="S191">_xlfn.IFS(AND(Q190,I190&gt;$B$8),S190+$B$8,AND(Q190,I190&lt;=$B$8),S190+I190,TRUE,$S190)</f>
        <v>24</v>
      </c>
      <c r="T191" s="1">
        <f t="shared" si="8"/>
        <v>2160</v>
      </c>
      <c r="U191" s="17">
        <f t="shared" si="3"/>
        <v>689.36170212765956</v>
      </c>
      <c r="V191" s="47" cm="1">
        <f t="array" ref="V191">_xlfn.IFS($B$6=1,S191*$B$10,AND(R190=0,R191&gt;=1,I191&gt;=$B$6*$B$8-1),V190+$B$6*$B$10*$B$8,AND(R190=0,R191&gt;=1,I191&lt;$B$6*$B$8-1),V190+I190*$B$10,TRUE,V190)</f>
        <v>2600</v>
      </c>
      <c r="W191" s="17">
        <f t="shared" si="9"/>
        <v>829.78723404255322</v>
      </c>
    </row>
    <row r="192" spans="7:23" x14ac:dyDescent="0.25">
      <c r="G192" s="15">
        <v>190</v>
      </c>
      <c r="H192" s="1">
        <f t="shared" si="7"/>
        <v>3.15</v>
      </c>
      <c r="I192" s="15" cm="1">
        <f t="array" ref="I192">_xlfn.IFS(J191&gt;=$C$13-$B$26,MINA(I191+$B$13-S192+S191,$B$11),I191=$B$11,MINA(I191-S192+S191,$B$11),TRUE,MAXA(I191-S192+S191,0))</f>
        <v>2</v>
      </c>
      <c r="J192" s="1" cm="1">
        <f t="array" ref="J192">_xlfn.IFS(J191&gt;=$C$13-$B$26,0,I191&lt;$B$11,J191+$B$26,TRUE,0)</f>
        <v>0.11666666666666665</v>
      </c>
      <c r="K192" s="3" cm="1">
        <f t="array" ref="K192">_xlfn.IFS(AND(NOT($K191=0),$L191),0,NOT($L191),$K191+$B$26,TRUE,$K191)</f>
        <v>0</v>
      </c>
      <c r="L192" s="3" t="b" cm="1">
        <f t="array" ref="L192">_xlfn.IFS(AND($I192&gt;0,$K192&gt;=$C$5-$B$26),TRUE,$R192&gt;=$B$6,FALSE,$I192=0,FALSE,TRUE,$L191)</f>
        <v>1</v>
      </c>
      <c r="M192" s="3" t="b" cm="1">
        <f t="array" ref="M192">_xlfn.IFS($N192&gt;=$B$4-$B$26,FALSE,AND($I192&gt;0,$K192&gt;=$B$5-$B$26),TRUE,AND($L192,NOT($M191)),FALSE,$M191,TRUE,TRUE,FALSE)</f>
        <v>0</v>
      </c>
      <c r="N192" s="3" cm="1">
        <f t="array" ref="N192">_xlfn.IFS($M191,$N191+$B$26,NOT($M191),0,TRUE,$M191)</f>
        <v>0</v>
      </c>
      <c r="O192" s="3" t="b" cm="1">
        <f t="array" ref="O192">_xlfn.IFS($M192,FALSE,AND($L192,NOT($M192),$R192&lt;$B$6,$I192&gt;0),TRUE,TRUE,FALSE)</f>
        <v>1</v>
      </c>
      <c r="P192" s="3" cm="1">
        <f t="array" ref="P192">_xlfn.IFS($P191&gt;=$C$7-$B$26,0,$O191,$P191+$B$26,TRUE,0)</f>
        <v>8.3333333333333329E-2</v>
      </c>
      <c r="Q192" s="3" t="b" cm="1">
        <f t="array" ref="Q192">_xlfn.IFS(AND($L192,NOT($M192),NOT($O192)),TRUE,$R192&gt;=$B$6,FALSE,AND($L192,NOT($M192),$O192,$P192=0),TRUE,TRUE,FALSE)</f>
        <v>0</v>
      </c>
      <c r="R192" s="3" cm="1">
        <f t="array" ref="R192">_xlfn.IFS(AND($Q191,$R191&lt;$B$6),$R191+1,AND(NOT($L191),$R191&gt;0),0,TRUE,$R191)</f>
        <v>1</v>
      </c>
      <c r="S192" s="1" cm="1">
        <f t="array" ref="S192">_xlfn.IFS(AND(Q191,I191&gt;$B$8),S191+$B$8,AND(Q191,I191&lt;=$B$8),S191+I191,TRUE,$S191)</f>
        <v>24</v>
      </c>
      <c r="T192" s="1">
        <f t="shared" si="8"/>
        <v>2160</v>
      </c>
      <c r="U192" s="17">
        <f t="shared" si="3"/>
        <v>685.71428571428578</v>
      </c>
      <c r="V192" s="47" cm="1">
        <f t="array" ref="V192">_xlfn.IFS($B$6=1,S192*$B$10,AND(R191=0,R192&gt;=1,I192&gt;=$B$6*$B$8-1),V191+$B$6*$B$10*$B$8,AND(R191=0,R192&gt;=1,I192&lt;$B$6*$B$8-1),V191+I191*$B$10,TRUE,V191)</f>
        <v>2600</v>
      </c>
      <c r="W192" s="17">
        <f t="shared" si="9"/>
        <v>825.39682539682542</v>
      </c>
    </row>
    <row r="193" spans="7:23" x14ac:dyDescent="0.25">
      <c r="G193" s="15">
        <v>191</v>
      </c>
      <c r="H193" s="1">
        <f t="shared" si="7"/>
        <v>3.1666666666666665</v>
      </c>
      <c r="I193" s="15" cm="1">
        <f t="array" ref="I193">_xlfn.IFS(J192&gt;=$C$13-$B$26,MINA(I192+$B$13-S193+S192,$B$11),I192=$B$11,MINA(I192-S193+S192,$B$11),TRUE,MAXA(I192-S193+S192,0))</f>
        <v>2</v>
      </c>
      <c r="J193" s="1" cm="1">
        <f t="array" ref="J193">_xlfn.IFS(J192&gt;=$C$13-$B$26,0,I192&lt;$B$11,J192+$B$26,TRUE,0)</f>
        <v>0.13333333333333333</v>
      </c>
      <c r="K193" s="3" cm="1">
        <f t="array" ref="K193">_xlfn.IFS(AND(NOT($K192=0),$L192),0,NOT($L192),$K192+$B$26,TRUE,$K192)</f>
        <v>0</v>
      </c>
      <c r="L193" s="3" t="b" cm="1">
        <f t="array" ref="L193">_xlfn.IFS(AND($I193&gt;0,$K193&gt;=$C$5-$B$26),TRUE,$R193&gt;=$B$6,FALSE,$I193=0,FALSE,TRUE,$L192)</f>
        <v>1</v>
      </c>
      <c r="M193" s="3" t="b" cm="1">
        <f t="array" ref="M193">_xlfn.IFS($N193&gt;=$B$4-$B$26,FALSE,AND($I193&gt;0,$K193&gt;=$B$5-$B$26),TRUE,AND($L193,NOT($M192)),FALSE,$M192,TRUE,TRUE,FALSE)</f>
        <v>0</v>
      </c>
      <c r="N193" s="3" cm="1">
        <f t="array" ref="N193">_xlfn.IFS($M192,$N192+$B$26,NOT($M192),0,TRUE,$M192)</f>
        <v>0</v>
      </c>
      <c r="O193" s="3" t="b" cm="1">
        <f t="array" ref="O193">_xlfn.IFS($M193,FALSE,AND($L193,NOT($M193),$R193&lt;$B$6,$I193&gt;0),TRUE,TRUE,FALSE)</f>
        <v>1</v>
      </c>
      <c r="P193" s="3" cm="1">
        <f t="array" ref="P193">_xlfn.IFS($P192&gt;=$C$7-$B$26,0,$O192,$P192+$B$26,TRUE,0)</f>
        <v>0</v>
      </c>
      <c r="Q193" s="3" t="b" cm="1">
        <f t="array" ref="Q193">_xlfn.IFS(AND($L193,NOT($M193),NOT($O193)),TRUE,$R193&gt;=$B$6,FALSE,AND($L193,NOT($M193),$O193,$P193=0),TRUE,TRUE,FALSE)</f>
        <v>1</v>
      </c>
      <c r="R193" s="3" cm="1">
        <f t="array" ref="R193">_xlfn.IFS(AND($Q192,$R192&lt;$B$6),$R192+1,AND(NOT($L192),$R192&gt;0),0,TRUE,$R192)</f>
        <v>1</v>
      </c>
      <c r="S193" s="1" cm="1">
        <f t="array" ref="S193">_xlfn.IFS(AND(Q192,I192&gt;$B$8),S192+$B$8,AND(Q192,I192&lt;=$B$8),S192+I192,TRUE,$S192)</f>
        <v>24</v>
      </c>
      <c r="T193" s="1">
        <f t="shared" si="8"/>
        <v>2160</v>
      </c>
      <c r="U193" s="17">
        <f t="shared" si="3"/>
        <v>682.1052631578948</v>
      </c>
      <c r="V193" s="47" cm="1">
        <f t="array" ref="V193">_xlfn.IFS($B$6=1,S193*$B$10,AND(R192=0,R193&gt;=1,I193&gt;=$B$6*$B$8-1),V192+$B$6*$B$10*$B$8,AND(R192=0,R193&gt;=1,I193&lt;$B$6*$B$8-1),V192+I192*$B$10,TRUE,V192)</f>
        <v>2600</v>
      </c>
      <c r="W193" s="17">
        <f t="shared" si="9"/>
        <v>821.0526315789474</v>
      </c>
    </row>
    <row r="194" spans="7:23" x14ac:dyDescent="0.25">
      <c r="G194" s="15">
        <v>192</v>
      </c>
      <c r="H194" s="1">
        <f t="shared" si="7"/>
        <v>3.1833333333333331</v>
      </c>
      <c r="I194" s="15" cm="1">
        <f t="array" ref="I194">_xlfn.IFS(J193&gt;=$C$13-$B$26,MINA(I193+$B$13-S194+S193,$B$11),I193=$B$11,MINA(I193-S194+S193,$B$11),TRUE,MAXA(I193-S194+S193,0))</f>
        <v>1</v>
      </c>
      <c r="J194" s="1" cm="1">
        <f t="array" ref="J194">_xlfn.IFS(J193&gt;=$C$13-$B$26,0,I193&lt;$B$11,J193+$B$26,TRUE,0)</f>
        <v>0.15</v>
      </c>
      <c r="K194" s="3" cm="1">
        <f t="array" ref="K194">_xlfn.IFS(AND(NOT($K193=0),$L193),0,NOT($L193),$K193+$B$26,TRUE,$K193)</f>
        <v>0</v>
      </c>
      <c r="L194" s="3" t="b" cm="1">
        <f t="array" ref="L194">_xlfn.IFS(AND($I194&gt;0,$K194&gt;=$C$5-$B$26),TRUE,$R194&gt;=$B$6,FALSE,$I194=0,FALSE,TRUE,$L193)</f>
        <v>1</v>
      </c>
      <c r="M194" s="3" t="b" cm="1">
        <f t="array" ref="M194">_xlfn.IFS($N194&gt;=$B$4-$B$26,FALSE,AND($I194&gt;0,$K194&gt;=$B$5-$B$26),TRUE,AND($L194,NOT($M193)),FALSE,$M193,TRUE,TRUE,FALSE)</f>
        <v>0</v>
      </c>
      <c r="N194" s="3" cm="1">
        <f t="array" ref="N194">_xlfn.IFS($M193,$N193+$B$26,NOT($M193),0,TRUE,$M193)</f>
        <v>0</v>
      </c>
      <c r="O194" s="3" t="b" cm="1">
        <f t="array" ref="O194">_xlfn.IFS($M194,FALSE,AND($L194,NOT($M194),$R194&lt;$B$6,$I194&gt;0),TRUE,TRUE,FALSE)</f>
        <v>1</v>
      </c>
      <c r="P194" s="3" cm="1">
        <f t="array" ref="P194">_xlfn.IFS($P193&gt;=$C$7-$B$26,0,$O193,$P193+$B$26,TRUE,0)</f>
        <v>1.6666666666666666E-2</v>
      </c>
      <c r="Q194" s="3" t="b" cm="1">
        <f t="array" ref="Q194">_xlfn.IFS(AND($L194,NOT($M194),NOT($O194)),TRUE,$R194&gt;=$B$6,FALSE,AND($L194,NOT($M194),$O194,$P194=0),TRUE,TRUE,FALSE)</f>
        <v>0</v>
      </c>
      <c r="R194" s="3" cm="1">
        <f t="array" ref="R194">_xlfn.IFS(AND($Q193,$R193&lt;$B$6),$R193+1,AND(NOT($L193),$R193&gt;0),0,TRUE,$R193)</f>
        <v>2</v>
      </c>
      <c r="S194" s="1" cm="1">
        <f t="array" ref="S194">_xlfn.IFS(AND(Q193,I193&gt;$B$8),S193+$B$8,AND(Q193,I193&lt;=$B$8),S193+I193,TRUE,$S193)</f>
        <v>25</v>
      </c>
      <c r="T194" s="1">
        <f t="shared" si="8"/>
        <v>2250</v>
      </c>
      <c r="U194" s="17">
        <f t="shared" si="3"/>
        <v>706.80628272251317</v>
      </c>
      <c r="V194" s="47" cm="1">
        <f t="array" ref="V194">_xlfn.IFS($B$6=1,S194*$B$10,AND(R193=0,R194&gt;=1,I194&gt;=$B$6*$B$8-1),V193+$B$6*$B$10*$B$8,AND(R193=0,R194&gt;=1,I194&lt;$B$6*$B$8-1),V193+I193*$B$10,TRUE,V193)</f>
        <v>2600</v>
      </c>
      <c r="W194" s="17">
        <f t="shared" si="9"/>
        <v>816.75392670157078</v>
      </c>
    </row>
    <row r="195" spans="7:23" x14ac:dyDescent="0.25">
      <c r="G195" s="15">
        <v>193</v>
      </c>
      <c r="H195" s="1">
        <f t="shared" ref="H195:H258" si="10">($G195-1)*$B$26</f>
        <v>3.2</v>
      </c>
      <c r="I195" s="15" cm="1">
        <f t="array" ref="I195">_xlfn.IFS(J194&gt;=$C$13-$B$26,MINA(I194+$B$13-S195+S194,$B$11),I194=$B$11,MINA(I194-S195+S194,$B$11),TRUE,MAXA(I194-S195+S194,0))</f>
        <v>1</v>
      </c>
      <c r="J195" s="1" cm="1">
        <f t="array" ref="J195">_xlfn.IFS(J194&gt;=$C$13-$B$26,0,I194&lt;$B$11,J194+$B$26,TRUE,0)</f>
        <v>0.16666666666666666</v>
      </c>
      <c r="K195" s="3" cm="1">
        <f t="array" ref="K195">_xlfn.IFS(AND(NOT($K194=0),$L194),0,NOT($L194),$K194+$B$26,TRUE,$K194)</f>
        <v>0</v>
      </c>
      <c r="L195" s="3" t="b" cm="1">
        <f t="array" ref="L195">_xlfn.IFS(AND($I195&gt;0,$K195&gt;=$C$5-$B$26),TRUE,$R195&gt;=$B$6,FALSE,$I195=0,FALSE,TRUE,$L194)</f>
        <v>1</v>
      </c>
      <c r="M195" s="3" t="b" cm="1">
        <f t="array" ref="M195">_xlfn.IFS($N195&gt;=$B$4-$B$26,FALSE,AND($I195&gt;0,$K195&gt;=$B$5-$B$26),TRUE,AND($L195,NOT($M194)),FALSE,$M194,TRUE,TRUE,FALSE)</f>
        <v>0</v>
      </c>
      <c r="N195" s="3" cm="1">
        <f t="array" ref="N195">_xlfn.IFS($M194,$N194+$B$26,NOT($M194),0,TRUE,$M194)</f>
        <v>0</v>
      </c>
      <c r="O195" s="3" t="b" cm="1">
        <f t="array" ref="O195">_xlfn.IFS($M195,FALSE,AND($L195,NOT($M195),$R195&lt;$B$6,$I195&gt;0),TRUE,TRUE,FALSE)</f>
        <v>1</v>
      </c>
      <c r="P195" s="3" cm="1">
        <f t="array" ref="P195">_xlfn.IFS($P194&gt;=$C$7-$B$26,0,$O194,$P194+$B$26,TRUE,0)</f>
        <v>3.3333333333333333E-2</v>
      </c>
      <c r="Q195" s="3" t="b" cm="1">
        <f t="array" ref="Q195">_xlfn.IFS(AND($L195,NOT($M195),NOT($O195)),TRUE,$R195&gt;=$B$6,FALSE,AND($L195,NOT($M195),$O195,$P195=0),TRUE,TRUE,FALSE)</f>
        <v>0</v>
      </c>
      <c r="R195" s="3" cm="1">
        <f t="array" ref="R195">_xlfn.IFS(AND($Q194,$R194&lt;$B$6),$R194+1,AND(NOT($L194),$R194&gt;0),0,TRUE,$R194)</f>
        <v>2</v>
      </c>
      <c r="S195" s="1" cm="1">
        <f t="array" ref="S195">_xlfn.IFS(AND(Q194,I194&gt;$B$8),S194+$B$8,AND(Q194,I194&lt;=$B$8),S194+I194,TRUE,$S194)</f>
        <v>25</v>
      </c>
      <c r="T195" s="1">
        <f t="shared" ref="T195:T258" si="11">IF($Q194,$T194+$B$8*$B$9,$T194)</f>
        <v>2250</v>
      </c>
      <c r="U195" s="17">
        <f t="shared" si="3"/>
        <v>703.125</v>
      </c>
      <c r="V195" s="47" cm="1">
        <f t="array" ref="V195">_xlfn.IFS($B$6=1,S195*$B$10,AND(R194=0,R195&gt;=1,I195&gt;=$B$6*$B$8-1),V194+$B$6*$B$10*$B$8,AND(R194=0,R195&gt;=1,I195&lt;$B$6*$B$8-1),V194+I194*$B$10,TRUE,V194)</f>
        <v>2600</v>
      </c>
      <c r="W195" s="17">
        <f t="shared" si="9"/>
        <v>812.5</v>
      </c>
    </row>
    <row r="196" spans="7:23" x14ac:dyDescent="0.25">
      <c r="G196" s="15">
        <v>194</v>
      </c>
      <c r="H196" s="1">
        <f t="shared" si="10"/>
        <v>3.2166666666666668</v>
      </c>
      <c r="I196" s="15" cm="1">
        <f t="array" ref="I196">_xlfn.IFS(J195&gt;=$C$13-$B$26,MINA(I195+$B$13-S196+S195,$B$11),I195=$B$11,MINA(I195-S196+S195,$B$11),TRUE,MAXA(I195-S196+S195,0))</f>
        <v>1</v>
      </c>
      <c r="J196" s="1" cm="1">
        <f t="array" ref="J196">_xlfn.IFS(J195&gt;=$C$13-$B$26,0,I195&lt;$B$11,J195+$B$26,TRUE,0)</f>
        <v>0.18333333333333332</v>
      </c>
      <c r="K196" s="3" cm="1">
        <f t="array" ref="K196">_xlfn.IFS(AND(NOT($K195=0),$L195),0,NOT($L195),$K195+$B$26,TRUE,$K195)</f>
        <v>0</v>
      </c>
      <c r="L196" s="3" t="b" cm="1">
        <f t="array" ref="L196">_xlfn.IFS(AND($I196&gt;0,$K196&gt;=$C$5-$B$26),TRUE,$R196&gt;=$B$6,FALSE,$I196=0,FALSE,TRUE,$L195)</f>
        <v>1</v>
      </c>
      <c r="M196" s="3" t="b" cm="1">
        <f t="array" ref="M196">_xlfn.IFS($N196&gt;=$B$4-$B$26,FALSE,AND($I196&gt;0,$K196&gt;=$B$5-$B$26),TRUE,AND($L196,NOT($M195)),FALSE,$M195,TRUE,TRUE,FALSE)</f>
        <v>0</v>
      </c>
      <c r="N196" s="3" cm="1">
        <f t="array" ref="N196">_xlfn.IFS($M195,$N195+$B$26,NOT($M195),0,TRUE,$M195)</f>
        <v>0</v>
      </c>
      <c r="O196" s="3" t="b" cm="1">
        <f t="array" ref="O196">_xlfn.IFS($M196,FALSE,AND($L196,NOT($M196),$R196&lt;$B$6,$I196&gt;0),TRUE,TRUE,FALSE)</f>
        <v>1</v>
      </c>
      <c r="P196" s="3" cm="1">
        <f t="array" ref="P196">_xlfn.IFS($P195&gt;=$C$7-$B$26,0,$O195,$P195+$B$26,TRUE,0)</f>
        <v>0.05</v>
      </c>
      <c r="Q196" s="3" t="b" cm="1">
        <f t="array" ref="Q196">_xlfn.IFS(AND($L196,NOT($M196),NOT($O196)),TRUE,$R196&gt;=$B$6,FALSE,AND($L196,NOT($M196),$O196,$P196=0),TRUE,TRUE,FALSE)</f>
        <v>0</v>
      </c>
      <c r="R196" s="3" cm="1">
        <f t="array" ref="R196">_xlfn.IFS(AND($Q195,$R195&lt;$B$6),$R195+1,AND(NOT($L195),$R195&gt;0),0,TRUE,$R195)</f>
        <v>2</v>
      </c>
      <c r="S196" s="1" cm="1">
        <f t="array" ref="S196">_xlfn.IFS(AND(Q195,I195&gt;$B$8),S195+$B$8,AND(Q195,I195&lt;=$B$8),S195+I195,TRUE,$S195)</f>
        <v>25</v>
      </c>
      <c r="T196" s="1">
        <f t="shared" si="11"/>
        <v>2250</v>
      </c>
      <c r="U196" s="17">
        <f t="shared" si="3"/>
        <v>699.48186528497411</v>
      </c>
      <c r="V196" s="47" cm="1">
        <f t="array" ref="V196">_xlfn.IFS($B$6=1,S196*$B$10,AND(R195=0,R196&gt;=1,I196&gt;=$B$6*$B$8-1),V195+$B$6*$B$10*$B$8,AND(R195=0,R196&gt;=1,I196&lt;$B$6*$B$8-1),V195+I195*$B$10,TRUE,V195)</f>
        <v>2600</v>
      </c>
      <c r="W196" s="17">
        <f t="shared" si="9"/>
        <v>808.29015544041442</v>
      </c>
    </row>
    <row r="197" spans="7:23" x14ac:dyDescent="0.25">
      <c r="G197" s="15">
        <v>195</v>
      </c>
      <c r="H197" s="1">
        <f t="shared" si="10"/>
        <v>3.2333333333333334</v>
      </c>
      <c r="I197" s="15" cm="1">
        <f t="array" ref="I197">_xlfn.IFS(J196&gt;=$C$13-$B$26,MINA(I196+$B$13-S197+S196,$B$11),I196=$B$11,MINA(I196-S197+S196,$B$11),TRUE,MAXA(I196-S197+S196,0))</f>
        <v>1</v>
      </c>
      <c r="J197" s="1" cm="1">
        <f t="array" ref="J197">_xlfn.IFS(J196&gt;=$C$13-$B$26,0,I196&lt;$B$11,J196+$B$26,TRUE,0)</f>
        <v>0.19999999999999998</v>
      </c>
      <c r="K197" s="3" cm="1">
        <f t="array" ref="K197">_xlfn.IFS(AND(NOT($K196=0),$L196),0,NOT($L196),$K196+$B$26,TRUE,$K196)</f>
        <v>0</v>
      </c>
      <c r="L197" s="3" t="b" cm="1">
        <f t="array" ref="L197">_xlfn.IFS(AND($I197&gt;0,$K197&gt;=$C$5-$B$26),TRUE,$R197&gt;=$B$6,FALSE,$I197=0,FALSE,TRUE,$L196)</f>
        <v>1</v>
      </c>
      <c r="M197" s="3" t="b" cm="1">
        <f t="array" ref="M197">_xlfn.IFS($N197&gt;=$B$4-$B$26,FALSE,AND($I197&gt;0,$K197&gt;=$B$5-$B$26),TRUE,AND($L197,NOT($M196)),FALSE,$M196,TRUE,TRUE,FALSE)</f>
        <v>0</v>
      </c>
      <c r="N197" s="3" cm="1">
        <f t="array" ref="N197">_xlfn.IFS($M196,$N196+$B$26,NOT($M196),0,TRUE,$M196)</f>
        <v>0</v>
      </c>
      <c r="O197" s="3" t="b" cm="1">
        <f t="array" ref="O197">_xlfn.IFS($M197,FALSE,AND($L197,NOT($M197),$R197&lt;$B$6,$I197&gt;0),TRUE,TRUE,FALSE)</f>
        <v>1</v>
      </c>
      <c r="P197" s="3" cm="1">
        <f t="array" ref="P197">_xlfn.IFS($P196&gt;=$C$7-$B$26,0,$O196,$P196+$B$26,TRUE,0)</f>
        <v>6.6666666666666666E-2</v>
      </c>
      <c r="Q197" s="3" t="b" cm="1">
        <f t="array" ref="Q197">_xlfn.IFS(AND($L197,NOT($M197),NOT($O197)),TRUE,$R197&gt;=$B$6,FALSE,AND($L197,NOT($M197),$O197,$P197=0),TRUE,TRUE,FALSE)</f>
        <v>0</v>
      </c>
      <c r="R197" s="3" cm="1">
        <f t="array" ref="R197">_xlfn.IFS(AND($Q196,$R196&lt;$B$6),$R196+1,AND(NOT($L196),$R196&gt;0),0,TRUE,$R196)</f>
        <v>2</v>
      </c>
      <c r="S197" s="1" cm="1">
        <f t="array" ref="S197">_xlfn.IFS(AND(Q196,I196&gt;$B$8),S196+$B$8,AND(Q196,I196&lt;=$B$8),S196+I196,TRUE,$S196)</f>
        <v>25</v>
      </c>
      <c r="T197" s="1">
        <f t="shared" si="11"/>
        <v>2250</v>
      </c>
      <c r="U197" s="17">
        <f t="shared" si="3"/>
        <v>695.87628865979377</v>
      </c>
      <c r="V197" s="47" cm="1">
        <f t="array" ref="V197">_xlfn.IFS($B$6=1,S197*$B$10,AND(R196=0,R197&gt;=1,I197&gt;=$B$6*$B$8-1),V196+$B$6*$B$10*$B$8,AND(R196=0,R197&gt;=1,I197&lt;$B$6*$B$8-1),V196+I196*$B$10,TRUE,V196)</f>
        <v>2600</v>
      </c>
      <c r="W197" s="17">
        <f t="shared" ref="W197:W260" si="12">V197/H197</f>
        <v>804.12371134020611</v>
      </c>
    </row>
    <row r="198" spans="7:23" x14ac:dyDescent="0.25">
      <c r="G198" s="15">
        <v>196</v>
      </c>
      <c r="H198" s="1">
        <f t="shared" si="10"/>
        <v>3.25</v>
      </c>
      <c r="I198" s="15" cm="1">
        <f t="array" ref="I198">_xlfn.IFS(J197&gt;=$C$13-$B$26,MINA(I197+$B$13-S198+S197,$B$11),I197=$B$11,MINA(I197-S198+S197,$B$11),TRUE,MAXA(I197-S198+S197,0))</f>
        <v>1</v>
      </c>
      <c r="J198" s="1" cm="1">
        <f t="array" ref="J198">_xlfn.IFS(J197&gt;=$C$13-$B$26,0,I197&lt;$B$11,J197+$B$26,TRUE,0)</f>
        <v>0.21666666666666665</v>
      </c>
      <c r="K198" s="3" cm="1">
        <f t="array" ref="K198">_xlfn.IFS(AND(NOT($K197=0),$L197),0,NOT($L197),$K197+$B$26,TRUE,$K197)</f>
        <v>0</v>
      </c>
      <c r="L198" s="3" t="b" cm="1">
        <f t="array" ref="L198">_xlfn.IFS(AND($I198&gt;0,$K198&gt;=$C$5-$B$26),TRUE,$R198&gt;=$B$6,FALSE,$I198=0,FALSE,TRUE,$L197)</f>
        <v>1</v>
      </c>
      <c r="M198" s="3" t="b" cm="1">
        <f t="array" ref="M198">_xlfn.IFS($N198&gt;=$B$4-$B$26,FALSE,AND($I198&gt;0,$K198&gt;=$B$5-$B$26),TRUE,AND($L198,NOT($M197)),FALSE,$M197,TRUE,TRUE,FALSE)</f>
        <v>0</v>
      </c>
      <c r="N198" s="3" cm="1">
        <f t="array" ref="N198">_xlfn.IFS($M197,$N197+$B$26,NOT($M197),0,TRUE,$M197)</f>
        <v>0</v>
      </c>
      <c r="O198" s="3" t="b" cm="1">
        <f t="array" ref="O198">_xlfn.IFS($M198,FALSE,AND($L198,NOT($M198),$R198&lt;$B$6,$I198&gt;0),TRUE,TRUE,FALSE)</f>
        <v>1</v>
      </c>
      <c r="P198" s="3" cm="1">
        <f t="array" ref="P198">_xlfn.IFS($P197&gt;=$C$7-$B$26,0,$O197,$P197+$B$26,TRUE,0)</f>
        <v>8.3333333333333329E-2</v>
      </c>
      <c r="Q198" s="3" t="b" cm="1">
        <f t="array" ref="Q198">_xlfn.IFS(AND($L198,NOT($M198),NOT($O198)),TRUE,$R198&gt;=$B$6,FALSE,AND($L198,NOT($M198),$O198,$P198=0),TRUE,TRUE,FALSE)</f>
        <v>0</v>
      </c>
      <c r="R198" s="3" cm="1">
        <f t="array" ref="R198">_xlfn.IFS(AND($Q197,$R197&lt;$B$6),$R197+1,AND(NOT($L197),$R197&gt;0),0,TRUE,$R197)</f>
        <v>2</v>
      </c>
      <c r="S198" s="1" cm="1">
        <f t="array" ref="S198">_xlfn.IFS(AND(Q197,I197&gt;$B$8),S197+$B$8,AND(Q197,I197&lt;=$B$8),S197+I197,TRUE,$S197)</f>
        <v>25</v>
      </c>
      <c r="T198" s="1">
        <f t="shared" si="11"/>
        <v>2250</v>
      </c>
      <c r="U198" s="17">
        <f t="shared" si="3"/>
        <v>692.30769230769226</v>
      </c>
      <c r="V198" s="47" cm="1">
        <f t="array" ref="V198">_xlfn.IFS($B$6=1,S198*$B$10,AND(R197=0,R198&gt;=1,I198&gt;=$B$6*$B$8-1),V197+$B$6*$B$10*$B$8,AND(R197=0,R198&gt;=1,I198&lt;$B$6*$B$8-1),V197+I197*$B$10,TRUE,V197)</f>
        <v>2600</v>
      </c>
      <c r="W198" s="17">
        <f t="shared" si="12"/>
        <v>800</v>
      </c>
    </row>
    <row r="199" spans="7:23" x14ac:dyDescent="0.25">
      <c r="G199" s="15">
        <v>197</v>
      </c>
      <c r="H199" s="1">
        <f t="shared" si="10"/>
        <v>3.2666666666666666</v>
      </c>
      <c r="I199" s="15" cm="1">
        <f t="array" ref="I199">_xlfn.IFS(J198&gt;=$C$13-$B$26,MINA(I198+$B$13-S199+S198,$B$11),I198=$B$11,MINA(I198-S199+S198,$B$11),TRUE,MAXA(I198-S199+S198,0))</f>
        <v>1</v>
      </c>
      <c r="J199" s="1" cm="1">
        <f t="array" ref="J199">_xlfn.IFS(J198&gt;=$C$13-$B$26,0,I198&lt;$B$11,J198+$B$26,TRUE,0)</f>
        <v>0.23333333333333331</v>
      </c>
      <c r="K199" s="3" cm="1">
        <f t="array" ref="K199">_xlfn.IFS(AND(NOT($K198=0),$L198),0,NOT($L198),$K198+$B$26,TRUE,$K198)</f>
        <v>0</v>
      </c>
      <c r="L199" s="3" t="b" cm="1">
        <f t="array" ref="L199">_xlfn.IFS(AND($I199&gt;0,$K199&gt;=$C$5-$B$26),TRUE,$R199&gt;=$B$6,FALSE,$I199=0,FALSE,TRUE,$L198)</f>
        <v>1</v>
      </c>
      <c r="M199" s="3" t="b" cm="1">
        <f t="array" ref="M199">_xlfn.IFS($N199&gt;=$B$4-$B$26,FALSE,AND($I199&gt;0,$K199&gt;=$B$5-$B$26),TRUE,AND($L199,NOT($M198)),FALSE,$M198,TRUE,TRUE,FALSE)</f>
        <v>0</v>
      </c>
      <c r="N199" s="3" cm="1">
        <f t="array" ref="N199">_xlfn.IFS($M198,$N198+$B$26,NOT($M198),0,TRUE,$M198)</f>
        <v>0</v>
      </c>
      <c r="O199" s="3" t="b" cm="1">
        <f t="array" ref="O199">_xlfn.IFS($M199,FALSE,AND($L199,NOT($M199),$R199&lt;$B$6,$I199&gt;0),TRUE,TRUE,FALSE)</f>
        <v>1</v>
      </c>
      <c r="P199" s="3" cm="1">
        <f t="array" ref="P199">_xlfn.IFS($P198&gt;=$C$7-$B$26,0,$O198,$P198+$B$26,TRUE,0)</f>
        <v>0</v>
      </c>
      <c r="Q199" s="3" t="b" cm="1">
        <f t="array" ref="Q199">_xlfn.IFS(AND($L199,NOT($M199),NOT($O199)),TRUE,$R199&gt;=$B$6,FALSE,AND($L199,NOT($M199),$O199,$P199=0),TRUE,TRUE,FALSE)</f>
        <v>1</v>
      </c>
      <c r="R199" s="3" cm="1">
        <f t="array" ref="R199">_xlfn.IFS(AND($Q198,$R198&lt;$B$6),$R198+1,AND(NOT($L198),$R198&gt;0),0,TRUE,$R198)</f>
        <v>2</v>
      </c>
      <c r="S199" s="1" cm="1">
        <f t="array" ref="S199">_xlfn.IFS(AND(Q198,I198&gt;$B$8),S198+$B$8,AND(Q198,I198&lt;=$B$8),S198+I198,TRUE,$S198)</f>
        <v>25</v>
      </c>
      <c r="T199" s="1">
        <f t="shared" si="11"/>
        <v>2250</v>
      </c>
      <c r="U199" s="17">
        <f t="shared" si="3"/>
        <v>688.77551020408168</v>
      </c>
      <c r="V199" s="47" cm="1">
        <f t="array" ref="V199">_xlfn.IFS($B$6=1,S199*$B$10,AND(R198=0,R199&gt;=1,I199&gt;=$B$6*$B$8-1),V198+$B$6*$B$10*$B$8,AND(R198=0,R199&gt;=1,I199&lt;$B$6*$B$8-1),V198+I198*$B$10,TRUE,V198)</f>
        <v>2600</v>
      </c>
      <c r="W199" s="17">
        <f t="shared" si="12"/>
        <v>795.91836734693879</v>
      </c>
    </row>
    <row r="200" spans="7:23" x14ac:dyDescent="0.25">
      <c r="G200" s="15">
        <v>198</v>
      </c>
      <c r="H200" s="1">
        <f t="shared" si="10"/>
        <v>3.2833333333333332</v>
      </c>
      <c r="I200" s="15" cm="1">
        <f t="array" ref="I200">_xlfn.IFS(J199&gt;=$C$13-$B$26,MINA(I199+$B$13-S200+S199,$B$11),I199=$B$11,MINA(I199-S200+S199,$B$11),TRUE,MAXA(I199-S200+S199,0))</f>
        <v>0</v>
      </c>
      <c r="J200" s="1" cm="1">
        <f t="array" ref="J200">_xlfn.IFS(J199&gt;=$C$13-$B$26,0,I199&lt;$B$11,J199+$B$26,TRUE,0)</f>
        <v>0.24999999999999997</v>
      </c>
      <c r="K200" s="3" cm="1">
        <f t="array" ref="K200">_xlfn.IFS(AND(NOT($K199=0),$L199),0,NOT($L199),$K199+$B$26,TRUE,$K199)</f>
        <v>0</v>
      </c>
      <c r="L200" s="3" t="b" cm="1">
        <f t="array" ref="L200">_xlfn.IFS(AND($I200&gt;0,$K200&gt;=$C$5-$B$26),TRUE,$R200&gt;=$B$6,FALSE,$I200=0,FALSE,TRUE,$L199)</f>
        <v>0</v>
      </c>
      <c r="M200" s="3" t="b" cm="1">
        <f t="array" ref="M200">_xlfn.IFS($N200&gt;=$B$4-$B$26,FALSE,AND($I200&gt;0,$K200&gt;=$B$5-$B$26),TRUE,AND($L200,NOT($M199)),FALSE,$M199,TRUE,TRUE,FALSE)</f>
        <v>0</v>
      </c>
      <c r="N200" s="3" cm="1">
        <f t="array" ref="N200">_xlfn.IFS($M199,$N199+$B$26,NOT($M199),0,TRUE,$M199)</f>
        <v>0</v>
      </c>
      <c r="O200" s="3" t="b" cm="1">
        <f t="array" ref="O200">_xlfn.IFS($M200,FALSE,AND($L200,NOT($M200),$R200&lt;$B$6,$I200&gt;0),TRUE,TRUE,FALSE)</f>
        <v>0</v>
      </c>
      <c r="P200" s="3" cm="1">
        <f t="array" ref="P200">_xlfn.IFS($P199&gt;=$C$7-$B$26,0,$O199,$P199+$B$26,TRUE,0)</f>
        <v>1.6666666666666666E-2</v>
      </c>
      <c r="Q200" s="3" t="b" cm="1">
        <f t="array" ref="Q200">_xlfn.IFS(AND($L200,NOT($M200),NOT($O200)),TRUE,$R200&gt;=$B$6,FALSE,AND($L200,NOT($M200),$O200,$P200=0),TRUE,TRUE,FALSE)</f>
        <v>0</v>
      </c>
      <c r="R200" s="3" cm="1">
        <f t="array" ref="R200">_xlfn.IFS(AND($Q199,$R199&lt;$B$6),$R199+1,AND(NOT($L199),$R199&gt;0),0,TRUE,$R199)</f>
        <v>3</v>
      </c>
      <c r="S200" s="1" cm="1">
        <f t="array" ref="S200">_xlfn.IFS(AND(Q199,I199&gt;$B$8),S199+$B$8,AND(Q199,I199&lt;=$B$8),S199+I199,TRUE,$S199)</f>
        <v>26</v>
      </c>
      <c r="T200" s="1">
        <f t="shared" si="11"/>
        <v>2340</v>
      </c>
      <c r="U200" s="17">
        <f t="shared" si="3"/>
        <v>712.69035532994928</v>
      </c>
      <c r="V200" s="47" cm="1">
        <f t="array" ref="V200">_xlfn.IFS($B$6=1,S200*$B$10,AND(R199=0,R200&gt;=1,I200&gt;=$B$6*$B$8-1),V199+$B$6*$B$10*$B$8,AND(R199=0,R200&gt;=1,I200&lt;$B$6*$B$8-1),V199+I199*$B$10,TRUE,V199)</f>
        <v>2600</v>
      </c>
      <c r="W200" s="17">
        <f t="shared" si="12"/>
        <v>791.87817258883251</v>
      </c>
    </row>
    <row r="201" spans="7:23" x14ac:dyDescent="0.25">
      <c r="G201" s="15">
        <v>199</v>
      </c>
      <c r="H201" s="1">
        <f t="shared" si="10"/>
        <v>3.3</v>
      </c>
      <c r="I201" s="15" cm="1">
        <f t="array" ref="I201">_xlfn.IFS(J200&gt;=$C$13-$B$26,MINA(I200+$B$13-S201+S200,$B$11),I200=$B$11,MINA(I200-S201+S200,$B$11),TRUE,MAXA(I200-S201+S200,0))</f>
        <v>0</v>
      </c>
      <c r="J201" s="1" cm="1">
        <f t="array" ref="J201">_xlfn.IFS(J200&gt;=$C$13-$B$26,0,I200&lt;$B$11,J200+$B$26,TRUE,0)</f>
        <v>0.26666666666666666</v>
      </c>
      <c r="K201" s="3" cm="1">
        <f t="array" ref="K201">_xlfn.IFS(AND(NOT($K200=0),$L200),0,NOT($L200),$K200+$B$26,TRUE,$K200)</f>
        <v>1.6666666666666666E-2</v>
      </c>
      <c r="L201" s="3" t="b" cm="1">
        <f t="array" ref="L201">_xlfn.IFS(AND($I201&gt;0,$K201&gt;=$C$5-$B$26),TRUE,$R201&gt;=$B$6,FALSE,$I201=0,FALSE,TRUE,$L200)</f>
        <v>0</v>
      </c>
      <c r="M201" s="3" t="b" cm="1">
        <f t="array" ref="M201">_xlfn.IFS($N201&gt;=$B$4-$B$26,FALSE,AND($I201&gt;0,$K201&gt;=$B$5-$B$26),TRUE,AND($L201,NOT($M200)),FALSE,$M200,TRUE,TRUE,FALSE)</f>
        <v>0</v>
      </c>
      <c r="N201" s="3" cm="1">
        <f t="array" ref="N201">_xlfn.IFS($M200,$N200+$B$26,NOT($M200),0,TRUE,$M200)</f>
        <v>0</v>
      </c>
      <c r="O201" s="3" t="b" cm="1">
        <f t="array" ref="O201">_xlfn.IFS($M201,FALSE,AND($L201,NOT($M201),$R201&lt;$B$6,$I201&gt;0),TRUE,TRUE,FALSE)</f>
        <v>0</v>
      </c>
      <c r="P201" s="3" cm="1">
        <f t="array" ref="P201">_xlfn.IFS($P200&gt;=$C$7-$B$26,0,$O200,$P200+$B$26,TRUE,0)</f>
        <v>0</v>
      </c>
      <c r="Q201" s="3" t="b" cm="1">
        <f t="array" ref="Q201">_xlfn.IFS(AND($L201,NOT($M201),NOT($O201)),TRUE,$R201&gt;=$B$6,FALSE,AND($L201,NOT($M201),$O201,$P201=0),TRUE,TRUE,FALSE)</f>
        <v>0</v>
      </c>
      <c r="R201" s="3" cm="1">
        <f t="array" ref="R201">_xlfn.IFS(AND($Q200,$R200&lt;$B$6),$R200+1,AND(NOT($L200),$R200&gt;0),0,TRUE,$R200)</f>
        <v>0</v>
      </c>
      <c r="S201" s="1" cm="1">
        <f t="array" ref="S201">_xlfn.IFS(AND(Q200,I200&gt;$B$8),S200+$B$8,AND(Q200,I200&lt;=$B$8),S200+I200,TRUE,$S200)</f>
        <v>26</v>
      </c>
      <c r="T201" s="1">
        <f t="shared" si="11"/>
        <v>2340</v>
      </c>
      <c r="U201" s="17">
        <f t="shared" si="3"/>
        <v>709.09090909090912</v>
      </c>
      <c r="V201" s="47" cm="1">
        <f t="array" ref="V201">_xlfn.IFS($B$6=1,S201*$B$10,AND(R200=0,R201&gt;=1,I201&gt;=$B$6*$B$8-1),V200+$B$6*$B$10*$B$8,AND(R200=0,R201&gt;=1,I201&lt;$B$6*$B$8-1),V200+I200*$B$10,TRUE,V200)</f>
        <v>2600</v>
      </c>
      <c r="W201" s="17">
        <f t="shared" si="12"/>
        <v>787.87878787878788</v>
      </c>
    </row>
    <row r="202" spans="7:23" x14ac:dyDescent="0.25">
      <c r="G202" s="15">
        <v>200</v>
      </c>
      <c r="H202" s="1">
        <f t="shared" si="10"/>
        <v>3.3166666666666664</v>
      </c>
      <c r="I202" s="15" cm="1">
        <f t="array" ref="I202">_xlfn.IFS(J201&gt;=$C$13-$B$26,MINA(I201+$B$13-S202+S201,$B$11),I201=$B$11,MINA(I201-S202+S201,$B$11),TRUE,MAXA(I201-S202+S201,0))</f>
        <v>0</v>
      </c>
      <c r="J202" s="1" cm="1">
        <f t="array" ref="J202">_xlfn.IFS(J201&gt;=$C$13-$B$26,0,I201&lt;$B$11,J201+$B$26,TRUE,0)</f>
        <v>0.28333333333333333</v>
      </c>
      <c r="K202" s="3" cm="1">
        <f t="array" ref="K202">_xlfn.IFS(AND(NOT($K201=0),$L201),0,NOT($L201),$K201+$B$26,TRUE,$K201)</f>
        <v>3.3333333333333333E-2</v>
      </c>
      <c r="L202" s="3" t="b" cm="1">
        <f t="array" ref="L202">_xlfn.IFS(AND($I202&gt;0,$K202&gt;=$C$5-$B$26),TRUE,$R202&gt;=$B$6,FALSE,$I202=0,FALSE,TRUE,$L201)</f>
        <v>0</v>
      </c>
      <c r="M202" s="3" t="b" cm="1">
        <f t="array" ref="M202">_xlfn.IFS($N202&gt;=$B$4-$B$26,FALSE,AND($I202&gt;0,$K202&gt;=$B$5-$B$26),TRUE,AND($L202,NOT($M201)),FALSE,$M201,TRUE,TRUE,FALSE)</f>
        <v>0</v>
      </c>
      <c r="N202" s="3" cm="1">
        <f t="array" ref="N202">_xlfn.IFS($M201,$N201+$B$26,NOT($M201),0,TRUE,$M201)</f>
        <v>0</v>
      </c>
      <c r="O202" s="3" t="b" cm="1">
        <f t="array" ref="O202">_xlfn.IFS($M202,FALSE,AND($L202,NOT($M202),$R202&lt;$B$6,$I202&gt;0),TRUE,TRUE,FALSE)</f>
        <v>0</v>
      </c>
      <c r="P202" s="3" cm="1">
        <f t="array" ref="P202">_xlfn.IFS($P201&gt;=$C$7-$B$26,0,$O201,$P201+$B$26,TRUE,0)</f>
        <v>0</v>
      </c>
      <c r="Q202" s="3" t="b" cm="1">
        <f t="array" ref="Q202">_xlfn.IFS(AND($L202,NOT($M202),NOT($O202)),TRUE,$R202&gt;=$B$6,FALSE,AND($L202,NOT($M202),$O202,$P202=0),TRUE,TRUE,FALSE)</f>
        <v>0</v>
      </c>
      <c r="R202" s="3" cm="1">
        <f t="array" ref="R202">_xlfn.IFS(AND($Q201,$R201&lt;$B$6),$R201+1,AND(NOT($L201),$R201&gt;0),0,TRUE,$R201)</f>
        <v>0</v>
      </c>
      <c r="S202" s="1" cm="1">
        <f t="array" ref="S202">_xlfn.IFS(AND(Q201,I201&gt;$B$8),S201+$B$8,AND(Q201,I201&lt;=$B$8),S201+I201,TRUE,$S201)</f>
        <v>26</v>
      </c>
      <c r="T202" s="1">
        <f t="shared" si="11"/>
        <v>2340</v>
      </c>
      <c r="U202" s="17">
        <f t="shared" si="3"/>
        <v>705.5276381909548</v>
      </c>
      <c r="V202" s="47" cm="1">
        <f t="array" ref="V202">_xlfn.IFS($B$6=1,S202*$B$10,AND(R201=0,R202&gt;=1,I202&gt;=$B$6*$B$8-1),V201+$B$6*$B$10*$B$8,AND(R201=0,R202&gt;=1,I202&lt;$B$6*$B$8-1),V201+I201*$B$10,TRUE,V201)</f>
        <v>2600</v>
      </c>
      <c r="W202" s="17">
        <f t="shared" si="12"/>
        <v>783.91959798994981</v>
      </c>
    </row>
    <row r="203" spans="7:23" x14ac:dyDescent="0.25">
      <c r="G203" s="15">
        <v>201</v>
      </c>
      <c r="H203" s="1">
        <f t="shared" si="10"/>
        <v>3.3333333333333335</v>
      </c>
      <c r="I203" s="15" cm="1">
        <f t="array" ref="I203">_xlfn.IFS(J202&gt;=$C$13-$B$26,MINA(I202+$B$13-S203+S202,$B$11),I202=$B$11,MINA(I202-S203+S202,$B$11),TRUE,MAXA(I202-S203+S202,0))</f>
        <v>0</v>
      </c>
      <c r="J203" s="1" cm="1">
        <f t="array" ref="J203">_xlfn.IFS(J202&gt;=$C$13-$B$26,0,I202&lt;$B$11,J202+$B$26,TRUE,0)</f>
        <v>0.3</v>
      </c>
      <c r="K203" s="3" cm="1">
        <f t="array" ref="K203">_xlfn.IFS(AND(NOT($K202=0),$L202),0,NOT($L202),$K202+$B$26,TRUE,$K202)</f>
        <v>0.05</v>
      </c>
      <c r="L203" s="3" t="b" cm="1">
        <f t="array" ref="L203">_xlfn.IFS(AND($I203&gt;0,$K203&gt;=$C$5-$B$26),TRUE,$R203&gt;=$B$6,FALSE,$I203=0,FALSE,TRUE,$L202)</f>
        <v>0</v>
      </c>
      <c r="M203" s="3" t="b" cm="1">
        <f t="array" ref="M203">_xlfn.IFS($N203&gt;=$B$4-$B$26,FALSE,AND($I203&gt;0,$K203&gt;=$B$5-$B$26),TRUE,AND($L203,NOT($M202)),FALSE,$M202,TRUE,TRUE,FALSE)</f>
        <v>0</v>
      </c>
      <c r="N203" s="3" cm="1">
        <f t="array" ref="N203">_xlfn.IFS($M202,$N202+$B$26,NOT($M202),0,TRUE,$M202)</f>
        <v>0</v>
      </c>
      <c r="O203" s="3" t="b" cm="1">
        <f t="array" ref="O203">_xlfn.IFS($M203,FALSE,AND($L203,NOT($M203),$R203&lt;$B$6,$I203&gt;0),TRUE,TRUE,FALSE)</f>
        <v>0</v>
      </c>
      <c r="P203" s="3" cm="1">
        <f t="array" ref="P203">_xlfn.IFS($P202&gt;=$C$7-$B$26,0,$O202,$P202+$B$26,TRUE,0)</f>
        <v>0</v>
      </c>
      <c r="Q203" s="3" t="b" cm="1">
        <f t="array" ref="Q203">_xlfn.IFS(AND($L203,NOT($M203),NOT($O203)),TRUE,$R203&gt;=$B$6,FALSE,AND($L203,NOT($M203),$O203,$P203=0),TRUE,TRUE,FALSE)</f>
        <v>0</v>
      </c>
      <c r="R203" s="3" cm="1">
        <f t="array" ref="R203">_xlfn.IFS(AND($Q202,$R202&lt;$B$6),$R202+1,AND(NOT($L202),$R202&gt;0),0,TRUE,$R202)</f>
        <v>0</v>
      </c>
      <c r="S203" s="1" cm="1">
        <f t="array" ref="S203">_xlfn.IFS(AND(Q202,I202&gt;$B$8),S202+$B$8,AND(Q202,I202&lt;=$B$8),S202+I202,TRUE,$S202)</f>
        <v>26</v>
      </c>
      <c r="T203" s="1">
        <f t="shared" si="11"/>
        <v>2340</v>
      </c>
      <c r="U203" s="17">
        <f t="shared" si="3"/>
        <v>702</v>
      </c>
      <c r="V203" s="47" cm="1">
        <f t="array" ref="V203">_xlfn.IFS($B$6=1,S203*$B$10,AND(R202=0,R203&gt;=1,I203&gt;=$B$6*$B$8-1),V202+$B$6*$B$10*$B$8,AND(R202=0,R203&gt;=1,I203&lt;$B$6*$B$8-1),V202+I202*$B$10,TRUE,V202)</f>
        <v>2600</v>
      </c>
      <c r="W203" s="17">
        <f t="shared" si="12"/>
        <v>780</v>
      </c>
    </row>
    <row r="204" spans="7:23" x14ac:dyDescent="0.25">
      <c r="G204" s="15">
        <v>202</v>
      </c>
      <c r="H204" s="1">
        <f t="shared" si="10"/>
        <v>3.35</v>
      </c>
      <c r="I204" s="15" cm="1">
        <f t="array" ref="I204">_xlfn.IFS(J203&gt;=$C$13-$B$26,MINA(I203+$B$13-S204+S203,$B$11),I203=$B$11,MINA(I203-S204+S203,$B$11),TRUE,MAXA(I203-S204+S203,0))</f>
        <v>0</v>
      </c>
      <c r="J204" s="1" cm="1">
        <f t="array" ref="J204">_xlfn.IFS(J203&gt;=$C$13-$B$26,0,I203&lt;$B$11,J203+$B$26,TRUE,0)</f>
        <v>0.31666666666666665</v>
      </c>
      <c r="K204" s="3" cm="1">
        <f t="array" ref="K204">_xlfn.IFS(AND(NOT($K203=0),$L203),0,NOT($L203),$K203+$B$26,TRUE,$K203)</f>
        <v>6.6666666666666666E-2</v>
      </c>
      <c r="L204" s="3" t="b" cm="1">
        <f t="array" ref="L204">_xlfn.IFS(AND($I204&gt;0,$K204&gt;=$C$5-$B$26),TRUE,$R204&gt;=$B$6,FALSE,$I204=0,FALSE,TRUE,$L203)</f>
        <v>0</v>
      </c>
      <c r="M204" s="3" t="b" cm="1">
        <f t="array" ref="M204">_xlfn.IFS($N204&gt;=$B$4-$B$26,FALSE,AND($I204&gt;0,$K204&gt;=$B$5-$B$26),TRUE,AND($L204,NOT($M203)),FALSE,$M203,TRUE,TRUE,FALSE)</f>
        <v>0</v>
      </c>
      <c r="N204" s="3" cm="1">
        <f t="array" ref="N204">_xlfn.IFS($M203,$N203+$B$26,NOT($M203),0,TRUE,$M203)</f>
        <v>0</v>
      </c>
      <c r="O204" s="3" t="b" cm="1">
        <f t="array" ref="O204">_xlfn.IFS($M204,FALSE,AND($L204,NOT($M204),$R204&lt;$B$6,$I204&gt;0),TRUE,TRUE,FALSE)</f>
        <v>0</v>
      </c>
      <c r="P204" s="3" cm="1">
        <f t="array" ref="P204">_xlfn.IFS($P203&gt;=$C$7-$B$26,0,$O203,$P203+$B$26,TRUE,0)</f>
        <v>0</v>
      </c>
      <c r="Q204" s="3" t="b" cm="1">
        <f t="array" ref="Q204">_xlfn.IFS(AND($L204,NOT($M204),NOT($O204)),TRUE,$R204&gt;=$B$6,FALSE,AND($L204,NOT($M204),$O204,$P204=0),TRUE,TRUE,FALSE)</f>
        <v>0</v>
      </c>
      <c r="R204" s="3" cm="1">
        <f t="array" ref="R204">_xlfn.IFS(AND($Q203,$R203&lt;$B$6),$R203+1,AND(NOT($L203),$R203&gt;0),0,TRUE,$R203)</f>
        <v>0</v>
      </c>
      <c r="S204" s="1" cm="1">
        <f t="array" ref="S204">_xlfn.IFS(AND(Q203,I203&gt;$B$8),S203+$B$8,AND(Q203,I203&lt;=$B$8),S203+I203,TRUE,$S203)</f>
        <v>26</v>
      </c>
      <c r="T204" s="1">
        <f t="shared" si="11"/>
        <v>2340</v>
      </c>
      <c r="U204" s="17">
        <f t="shared" si="3"/>
        <v>698.50746268656712</v>
      </c>
      <c r="V204" s="47" cm="1">
        <f t="array" ref="V204">_xlfn.IFS($B$6=1,S204*$B$10,AND(R203=0,R204&gt;=1,I204&gt;=$B$6*$B$8-1),V203+$B$6*$B$10*$B$8,AND(R203=0,R204&gt;=1,I204&lt;$B$6*$B$8-1),V203+I203*$B$10,TRUE,V203)</f>
        <v>2600</v>
      </c>
      <c r="W204" s="17">
        <f t="shared" si="12"/>
        <v>776.11940298507466</v>
      </c>
    </row>
    <row r="205" spans="7:23" x14ac:dyDescent="0.25">
      <c r="G205" s="15">
        <v>203</v>
      </c>
      <c r="H205" s="1">
        <f t="shared" si="10"/>
        <v>3.3666666666666667</v>
      </c>
      <c r="I205" s="15" cm="1">
        <f t="array" ref="I205">_xlfn.IFS(J204&gt;=$C$13-$B$26,MINA(I204+$B$13-S205+S204,$B$11),I204=$B$11,MINA(I204-S205+S204,$B$11),TRUE,MAXA(I204-S205+S204,0))</f>
        <v>0</v>
      </c>
      <c r="J205" s="1" cm="1">
        <f t="array" ref="J205">_xlfn.IFS(J204&gt;=$C$13-$B$26,0,I204&lt;$B$11,J204+$B$26,TRUE,0)</f>
        <v>0.33333333333333331</v>
      </c>
      <c r="K205" s="3" cm="1">
        <f t="array" ref="K205">_xlfn.IFS(AND(NOT($K204=0),$L204),0,NOT($L204),$K204+$B$26,TRUE,$K204)</f>
        <v>8.3333333333333329E-2</v>
      </c>
      <c r="L205" s="3" t="b" cm="1">
        <f t="array" ref="L205">_xlfn.IFS(AND($I205&gt;0,$K205&gt;=$C$5-$B$26),TRUE,$R205&gt;=$B$6,FALSE,$I205=0,FALSE,TRUE,$L204)</f>
        <v>0</v>
      </c>
      <c r="M205" s="3" t="b" cm="1">
        <f t="array" ref="M205">_xlfn.IFS($N205&gt;=$B$4-$B$26,FALSE,AND($I205&gt;0,$K205&gt;=$B$5-$B$26),TRUE,AND($L205,NOT($M204)),FALSE,$M204,TRUE,TRUE,FALSE)</f>
        <v>0</v>
      </c>
      <c r="N205" s="3" cm="1">
        <f t="array" ref="N205">_xlfn.IFS($M204,$N204+$B$26,NOT($M204),0,TRUE,$M204)</f>
        <v>0</v>
      </c>
      <c r="O205" s="3" t="b" cm="1">
        <f t="array" ref="O205">_xlfn.IFS($M205,FALSE,AND($L205,NOT($M205),$R205&lt;$B$6,$I205&gt;0),TRUE,TRUE,FALSE)</f>
        <v>0</v>
      </c>
      <c r="P205" s="3" cm="1">
        <f t="array" ref="P205">_xlfn.IFS($P204&gt;=$C$7-$B$26,0,$O204,$P204+$B$26,TRUE,0)</f>
        <v>0</v>
      </c>
      <c r="Q205" s="3" t="b" cm="1">
        <f t="array" ref="Q205">_xlfn.IFS(AND($L205,NOT($M205),NOT($O205)),TRUE,$R205&gt;=$B$6,FALSE,AND($L205,NOT($M205),$O205,$P205=0),TRUE,TRUE,FALSE)</f>
        <v>0</v>
      </c>
      <c r="R205" s="3" cm="1">
        <f t="array" ref="R205">_xlfn.IFS(AND($Q204,$R204&lt;$B$6),$R204+1,AND(NOT($L204),$R204&gt;0),0,TRUE,$R204)</f>
        <v>0</v>
      </c>
      <c r="S205" s="1" cm="1">
        <f t="array" ref="S205">_xlfn.IFS(AND(Q204,I204&gt;$B$8),S204+$B$8,AND(Q204,I204&lt;=$B$8),S204+I204,TRUE,$S204)</f>
        <v>26</v>
      </c>
      <c r="T205" s="1">
        <f t="shared" si="11"/>
        <v>2340</v>
      </c>
      <c r="U205" s="17">
        <f t="shared" si="3"/>
        <v>695.04950495049502</v>
      </c>
      <c r="V205" s="47" cm="1">
        <f t="array" ref="V205">_xlfn.IFS($B$6=1,S205*$B$10,AND(R204=0,R205&gt;=1,I205&gt;=$B$6*$B$8-1),V204+$B$6*$B$10*$B$8,AND(R204=0,R205&gt;=1,I205&lt;$B$6*$B$8-1),V204+I204*$B$10,TRUE,V204)</f>
        <v>2600</v>
      </c>
      <c r="W205" s="17">
        <f t="shared" si="12"/>
        <v>772.2772277227723</v>
      </c>
    </row>
    <row r="206" spans="7:23" x14ac:dyDescent="0.25">
      <c r="G206" s="15">
        <v>204</v>
      </c>
      <c r="H206" s="1">
        <f t="shared" si="10"/>
        <v>3.3833333333333333</v>
      </c>
      <c r="I206" s="15" cm="1">
        <f t="array" ref="I206">_xlfn.IFS(J205&gt;=$C$13-$B$26,MINA(I205+$B$13-S206+S205,$B$11),I205=$B$11,MINA(I205-S206+S205,$B$11),TRUE,MAXA(I205-S206+S205,0))</f>
        <v>0</v>
      </c>
      <c r="J206" s="1" cm="1">
        <f t="array" ref="J206">_xlfn.IFS(J205&gt;=$C$13-$B$26,0,I205&lt;$B$11,J205+$B$26,TRUE,0)</f>
        <v>0.35</v>
      </c>
      <c r="K206" s="3" cm="1">
        <f t="array" ref="K206">_xlfn.IFS(AND(NOT($K205=0),$L205),0,NOT($L205),$K205+$B$26,TRUE,$K205)</f>
        <v>9.9999999999999992E-2</v>
      </c>
      <c r="L206" s="3" t="b" cm="1">
        <f t="array" ref="L206">_xlfn.IFS(AND($I206&gt;0,$K206&gt;=$C$5-$B$26),TRUE,$R206&gt;=$B$6,FALSE,$I206=0,FALSE,TRUE,$L205)</f>
        <v>0</v>
      </c>
      <c r="M206" s="3" t="b" cm="1">
        <f t="array" ref="M206">_xlfn.IFS($N206&gt;=$B$4-$B$26,FALSE,AND($I206&gt;0,$K206&gt;=$B$5-$B$26),TRUE,AND($L206,NOT($M205)),FALSE,$M205,TRUE,TRUE,FALSE)</f>
        <v>0</v>
      </c>
      <c r="N206" s="3" cm="1">
        <f t="array" ref="N206">_xlfn.IFS($M205,$N205+$B$26,NOT($M205),0,TRUE,$M205)</f>
        <v>0</v>
      </c>
      <c r="O206" s="3" t="b" cm="1">
        <f t="array" ref="O206">_xlfn.IFS($M206,FALSE,AND($L206,NOT($M206),$R206&lt;$B$6,$I206&gt;0),TRUE,TRUE,FALSE)</f>
        <v>0</v>
      </c>
      <c r="P206" s="3" cm="1">
        <f t="array" ref="P206">_xlfn.IFS($P205&gt;=$C$7-$B$26,0,$O205,$P205+$B$26,TRUE,0)</f>
        <v>0</v>
      </c>
      <c r="Q206" s="3" t="b" cm="1">
        <f t="array" ref="Q206">_xlfn.IFS(AND($L206,NOT($M206),NOT($O206)),TRUE,$R206&gt;=$B$6,FALSE,AND($L206,NOT($M206),$O206,$P206=0),TRUE,TRUE,FALSE)</f>
        <v>0</v>
      </c>
      <c r="R206" s="3" cm="1">
        <f t="array" ref="R206">_xlfn.IFS(AND($Q205,$R205&lt;$B$6),$R205+1,AND(NOT($L205),$R205&gt;0),0,TRUE,$R205)</f>
        <v>0</v>
      </c>
      <c r="S206" s="1" cm="1">
        <f t="array" ref="S206">_xlfn.IFS(AND(Q205,I205&gt;$B$8),S205+$B$8,AND(Q205,I205&lt;=$B$8),S205+I205,TRUE,$S205)</f>
        <v>26</v>
      </c>
      <c r="T206" s="1">
        <f t="shared" si="11"/>
        <v>2340</v>
      </c>
      <c r="U206" s="17">
        <f t="shared" si="3"/>
        <v>691.62561576354676</v>
      </c>
      <c r="V206" s="47" cm="1">
        <f t="array" ref="V206">_xlfn.IFS($B$6=1,S206*$B$10,AND(R205=0,R206&gt;=1,I206&gt;=$B$6*$B$8-1),V205+$B$6*$B$10*$B$8,AND(R205=0,R206&gt;=1,I206&lt;$B$6*$B$8-1),V205+I205*$B$10,TRUE,V205)</f>
        <v>2600</v>
      </c>
      <c r="W206" s="17">
        <f t="shared" si="12"/>
        <v>768.4729064039409</v>
      </c>
    </row>
    <row r="207" spans="7:23" x14ac:dyDescent="0.25">
      <c r="G207" s="15">
        <v>205</v>
      </c>
      <c r="H207" s="1">
        <f t="shared" si="10"/>
        <v>3.4</v>
      </c>
      <c r="I207" s="15" cm="1">
        <f t="array" ref="I207">_xlfn.IFS(J206&gt;=$C$13-$B$26,MINA(I206+$B$13-S207+S206,$B$11),I206=$B$11,MINA(I206-S207+S206,$B$11),TRUE,MAXA(I206-S207+S206,0))</f>
        <v>0</v>
      </c>
      <c r="J207" s="1" cm="1">
        <f t="array" ref="J207">_xlfn.IFS(J206&gt;=$C$13-$B$26,0,I206&lt;$B$11,J206+$B$26,TRUE,0)</f>
        <v>0.36666666666666664</v>
      </c>
      <c r="K207" s="3" cm="1">
        <f t="array" ref="K207">_xlfn.IFS(AND(NOT($K206=0),$L206),0,NOT($L206),$K206+$B$26,TRUE,$K206)</f>
        <v>0.11666666666666665</v>
      </c>
      <c r="L207" s="3" t="b" cm="1">
        <f t="array" ref="L207">_xlfn.IFS(AND($I207&gt;0,$K207&gt;=$C$5-$B$26),TRUE,$R207&gt;=$B$6,FALSE,$I207=0,FALSE,TRUE,$L206)</f>
        <v>0</v>
      </c>
      <c r="M207" s="3" t="b" cm="1">
        <f t="array" ref="M207">_xlfn.IFS($N207&gt;=$B$4-$B$26,FALSE,AND($I207&gt;0,$K207&gt;=$B$5-$B$26),TRUE,AND($L207,NOT($M206)),FALSE,$M206,TRUE,TRUE,FALSE)</f>
        <v>0</v>
      </c>
      <c r="N207" s="3" cm="1">
        <f t="array" ref="N207">_xlfn.IFS($M206,$N206+$B$26,NOT($M206),0,TRUE,$M206)</f>
        <v>0</v>
      </c>
      <c r="O207" s="3" t="b" cm="1">
        <f t="array" ref="O207">_xlfn.IFS($M207,FALSE,AND($L207,NOT($M207),$R207&lt;$B$6,$I207&gt;0),TRUE,TRUE,FALSE)</f>
        <v>0</v>
      </c>
      <c r="P207" s="3" cm="1">
        <f t="array" ref="P207">_xlfn.IFS($P206&gt;=$C$7-$B$26,0,$O206,$P206+$B$26,TRUE,0)</f>
        <v>0</v>
      </c>
      <c r="Q207" s="3" t="b" cm="1">
        <f t="array" ref="Q207">_xlfn.IFS(AND($L207,NOT($M207),NOT($O207)),TRUE,$R207&gt;=$B$6,FALSE,AND($L207,NOT($M207),$O207,$P207=0),TRUE,TRUE,FALSE)</f>
        <v>0</v>
      </c>
      <c r="R207" s="3" cm="1">
        <f t="array" ref="R207">_xlfn.IFS(AND($Q206,$R206&lt;$B$6),$R206+1,AND(NOT($L206),$R206&gt;0),0,TRUE,$R206)</f>
        <v>0</v>
      </c>
      <c r="S207" s="1" cm="1">
        <f t="array" ref="S207">_xlfn.IFS(AND(Q206,I206&gt;$B$8),S206+$B$8,AND(Q206,I206&lt;=$B$8),S206+I206,TRUE,$S206)</f>
        <v>26</v>
      </c>
      <c r="T207" s="1">
        <f t="shared" si="11"/>
        <v>2340</v>
      </c>
      <c r="U207" s="17">
        <f t="shared" si="3"/>
        <v>688.23529411764707</v>
      </c>
      <c r="V207" s="47" cm="1">
        <f t="array" ref="V207">_xlfn.IFS($B$6=1,S207*$B$10,AND(R206=0,R207&gt;=1,I207&gt;=$B$6*$B$8-1),V206+$B$6*$B$10*$B$8,AND(R206=0,R207&gt;=1,I207&lt;$B$6*$B$8-1),V206+I206*$B$10,TRUE,V206)</f>
        <v>2600</v>
      </c>
      <c r="W207" s="17">
        <f t="shared" si="12"/>
        <v>764.70588235294122</v>
      </c>
    </row>
    <row r="208" spans="7:23" x14ac:dyDescent="0.25">
      <c r="G208" s="15">
        <v>206</v>
      </c>
      <c r="H208" s="1">
        <f t="shared" si="10"/>
        <v>3.4166666666666665</v>
      </c>
      <c r="I208" s="15" cm="1">
        <f t="array" ref="I208">_xlfn.IFS(J207&gt;=$C$13-$B$26,MINA(I207+$B$13-S208+S207,$B$11),I207=$B$11,MINA(I207-S208+S207,$B$11),TRUE,MAXA(I207-S208+S207,0))</f>
        <v>0</v>
      </c>
      <c r="J208" s="1" cm="1">
        <f t="array" ref="J208">_xlfn.IFS(J207&gt;=$C$13-$B$26,0,I207&lt;$B$11,J207+$B$26,TRUE,0)</f>
        <v>0.3833333333333333</v>
      </c>
      <c r="K208" s="3" cm="1">
        <f t="array" ref="K208">_xlfn.IFS(AND(NOT($K207=0),$L207),0,NOT($L207),$K207+$B$26,TRUE,$K207)</f>
        <v>0.13333333333333333</v>
      </c>
      <c r="L208" s="3" t="b" cm="1">
        <f t="array" ref="L208">_xlfn.IFS(AND($I208&gt;0,$K208&gt;=$C$5-$B$26),TRUE,$R208&gt;=$B$6,FALSE,$I208=0,FALSE,TRUE,$L207)</f>
        <v>0</v>
      </c>
      <c r="M208" s="3" t="b" cm="1">
        <f t="array" ref="M208">_xlfn.IFS($N208&gt;=$B$4-$B$26,FALSE,AND($I208&gt;0,$K208&gt;=$B$5-$B$26),TRUE,AND($L208,NOT($M207)),FALSE,$M207,TRUE,TRUE,FALSE)</f>
        <v>0</v>
      </c>
      <c r="N208" s="3" cm="1">
        <f t="array" ref="N208">_xlfn.IFS($M207,$N207+$B$26,NOT($M207),0,TRUE,$M207)</f>
        <v>0</v>
      </c>
      <c r="O208" s="3" t="b" cm="1">
        <f t="array" ref="O208">_xlfn.IFS($M208,FALSE,AND($L208,NOT($M208),$R208&lt;$B$6,$I208&gt;0),TRUE,TRUE,FALSE)</f>
        <v>0</v>
      </c>
      <c r="P208" s="3" cm="1">
        <f t="array" ref="P208">_xlfn.IFS($P207&gt;=$C$7-$B$26,0,$O207,$P207+$B$26,TRUE,0)</f>
        <v>0</v>
      </c>
      <c r="Q208" s="3" t="b" cm="1">
        <f t="array" ref="Q208">_xlfn.IFS(AND($L208,NOT($M208),NOT($O208)),TRUE,$R208&gt;=$B$6,FALSE,AND($L208,NOT($M208),$O208,$P208=0),TRUE,TRUE,FALSE)</f>
        <v>0</v>
      </c>
      <c r="R208" s="3" cm="1">
        <f t="array" ref="R208">_xlfn.IFS(AND($Q207,$R207&lt;$B$6),$R207+1,AND(NOT($L207),$R207&gt;0),0,TRUE,$R207)</f>
        <v>0</v>
      </c>
      <c r="S208" s="1" cm="1">
        <f t="array" ref="S208">_xlfn.IFS(AND(Q207,I207&gt;$B$8),S207+$B$8,AND(Q207,I207&lt;=$B$8),S207+I207,TRUE,$S207)</f>
        <v>26</v>
      </c>
      <c r="T208" s="1">
        <f t="shared" si="11"/>
        <v>2340</v>
      </c>
      <c r="U208" s="17">
        <f t="shared" si="3"/>
        <v>684.8780487804878</v>
      </c>
      <c r="V208" s="47" cm="1">
        <f t="array" ref="V208">_xlfn.IFS($B$6=1,S208*$B$10,AND(R207=0,R208&gt;=1,I208&gt;=$B$6*$B$8-1),V207+$B$6*$B$10*$B$8,AND(R207=0,R208&gt;=1,I208&lt;$B$6*$B$8-1),V207+I207*$B$10,TRUE,V207)</f>
        <v>2600</v>
      </c>
      <c r="W208" s="17">
        <f t="shared" si="12"/>
        <v>760.97560975609758</v>
      </c>
    </row>
    <row r="209" spans="7:23" x14ac:dyDescent="0.25">
      <c r="G209" s="15">
        <v>207</v>
      </c>
      <c r="H209" s="1">
        <f t="shared" si="10"/>
        <v>3.4333333333333331</v>
      </c>
      <c r="I209" s="15" cm="1">
        <f t="array" ref="I209">_xlfn.IFS(J208&gt;=$C$13-$B$26,MINA(I208+$B$13-S209+S208,$B$11),I208=$B$11,MINA(I208-S209+S208,$B$11),TRUE,MAXA(I208-S209+S208,0))</f>
        <v>0</v>
      </c>
      <c r="J209" s="1" cm="1">
        <f t="array" ref="J209">_xlfn.IFS(J208&gt;=$C$13-$B$26,0,I208&lt;$B$11,J208+$B$26,TRUE,0)</f>
        <v>0.39999999999999997</v>
      </c>
      <c r="K209" s="3" cm="1">
        <f t="array" ref="K209">_xlfn.IFS(AND(NOT($K208=0),$L208),0,NOT($L208),$K208+$B$26,TRUE,$K208)</f>
        <v>0.15</v>
      </c>
      <c r="L209" s="3" t="b" cm="1">
        <f t="array" ref="L209">_xlfn.IFS(AND($I209&gt;0,$K209&gt;=$C$5-$B$26),TRUE,$R209&gt;=$B$6,FALSE,$I209=0,FALSE,TRUE,$L208)</f>
        <v>0</v>
      </c>
      <c r="M209" s="3" t="b" cm="1">
        <f t="array" ref="M209">_xlfn.IFS($N209&gt;=$B$4-$B$26,FALSE,AND($I209&gt;0,$K209&gt;=$B$5-$B$26),TRUE,AND($L209,NOT($M208)),FALSE,$M208,TRUE,TRUE,FALSE)</f>
        <v>0</v>
      </c>
      <c r="N209" s="3" cm="1">
        <f t="array" ref="N209">_xlfn.IFS($M208,$N208+$B$26,NOT($M208),0,TRUE,$M208)</f>
        <v>0</v>
      </c>
      <c r="O209" s="3" t="b" cm="1">
        <f t="array" ref="O209">_xlfn.IFS($M209,FALSE,AND($L209,NOT($M209),$R209&lt;$B$6,$I209&gt;0),TRUE,TRUE,FALSE)</f>
        <v>0</v>
      </c>
      <c r="P209" s="3" cm="1">
        <f t="array" ref="P209">_xlfn.IFS($P208&gt;=$C$7-$B$26,0,$O208,$P208+$B$26,TRUE,0)</f>
        <v>0</v>
      </c>
      <c r="Q209" s="3" t="b" cm="1">
        <f t="array" ref="Q209">_xlfn.IFS(AND($L209,NOT($M209),NOT($O209)),TRUE,$R209&gt;=$B$6,FALSE,AND($L209,NOT($M209),$O209,$P209=0),TRUE,TRUE,FALSE)</f>
        <v>0</v>
      </c>
      <c r="R209" s="3" cm="1">
        <f t="array" ref="R209">_xlfn.IFS(AND($Q208,$R208&lt;$B$6),$R208+1,AND(NOT($L208),$R208&gt;0),0,TRUE,$R208)</f>
        <v>0</v>
      </c>
      <c r="S209" s="1" cm="1">
        <f t="array" ref="S209">_xlfn.IFS(AND(Q208,I208&gt;$B$8),S208+$B$8,AND(Q208,I208&lt;=$B$8),S208+I208,TRUE,$S208)</f>
        <v>26</v>
      </c>
      <c r="T209" s="1">
        <f t="shared" si="11"/>
        <v>2340</v>
      </c>
      <c r="U209" s="17">
        <f t="shared" si="3"/>
        <v>681.55339805825247</v>
      </c>
      <c r="V209" s="47" cm="1">
        <f t="array" ref="V209">_xlfn.IFS($B$6=1,S209*$B$10,AND(R208=0,R209&gt;=1,I209&gt;=$B$6*$B$8-1),V208+$B$6*$B$10*$B$8,AND(R208=0,R209&gt;=1,I209&lt;$B$6*$B$8-1),V208+I208*$B$10,TRUE,V208)</f>
        <v>2600</v>
      </c>
      <c r="W209" s="17">
        <f t="shared" si="12"/>
        <v>757.28155339805835</v>
      </c>
    </row>
    <row r="210" spans="7:23" x14ac:dyDescent="0.25">
      <c r="G210" s="15">
        <v>208</v>
      </c>
      <c r="H210" s="1">
        <f t="shared" si="10"/>
        <v>3.4499999999999997</v>
      </c>
      <c r="I210" s="15" cm="1">
        <f t="array" ref="I210">_xlfn.IFS(J209&gt;=$C$13-$B$26,MINA(I209+$B$13-S210+S209,$B$11),I209=$B$11,MINA(I209-S210+S209,$B$11),TRUE,MAXA(I209-S210+S209,0))</f>
        <v>0</v>
      </c>
      <c r="J210" s="1" cm="1">
        <f t="array" ref="J210">_xlfn.IFS(J209&gt;=$C$13-$B$26,0,I209&lt;$B$11,J209+$B$26,TRUE,0)</f>
        <v>0.41666666666666663</v>
      </c>
      <c r="K210" s="3" cm="1">
        <f t="array" ref="K210">_xlfn.IFS(AND(NOT($K209=0),$L209),0,NOT($L209),$K209+$B$26,TRUE,$K209)</f>
        <v>0.16666666666666666</v>
      </c>
      <c r="L210" s="3" t="b" cm="1">
        <f t="array" ref="L210">_xlfn.IFS(AND($I210&gt;0,$K210&gt;=$C$5-$B$26),TRUE,$R210&gt;=$B$6,FALSE,$I210=0,FALSE,TRUE,$L209)</f>
        <v>0</v>
      </c>
      <c r="M210" s="3" t="b" cm="1">
        <f t="array" ref="M210">_xlfn.IFS($N210&gt;=$B$4-$B$26,FALSE,AND($I210&gt;0,$K210&gt;=$B$5-$B$26),TRUE,AND($L210,NOT($M209)),FALSE,$M209,TRUE,TRUE,FALSE)</f>
        <v>0</v>
      </c>
      <c r="N210" s="3" cm="1">
        <f t="array" ref="N210">_xlfn.IFS($M209,$N209+$B$26,NOT($M209),0,TRUE,$M209)</f>
        <v>0</v>
      </c>
      <c r="O210" s="3" t="b" cm="1">
        <f t="array" ref="O210">_xlfn.IFS($M210,FALSE,AND($L210,NOT($M210),$R210&lt;$B$6,$I210&gt;0),TRUE,TRUE,FALSE)</f>
        <v>0</v>
      </c>
      <c r="P210" s="3" cm="1">
        <f t="array" ref="P210">_xlfn.IFS($P209&gt;=$C$7-$B$26,0,$O209,$P209+$B$26,TRUE,0)</f>
        <v>0</v>
      </c>
      <c r="Q210" s="3" t="b" cm="1">
        <f t="array" ref="Q210">_xlfn.IFS(AND($L210,NOT($M210),NOT($O210)),TRUE,$R210&gt;=$B$6,FALSE,AND($L210,NOT($M210),$O210,$P210=0),TRUE,TRUE,FALSE)</f>
        <v>0</v>
      </c>
      <c r="R210" s="3" cm="1">
        <f t="array" ref="R210">_xlfn.IFS(AND($Q209,$R209&lt;$B$6),$R209+1,AND(NOT($L209),$R209&gt;0),0,TRUE,$R209)</f>
        <v>0</v>
      </c>
      <c r="S210" s="1" cm="1">
        <f t="array" ref="S210">_xlfn.IFS(AND(Q209,I209&gt;$B$8),S209+$B$8,AND(Q209,I209&lt;=$B$8),S209+I209,TRUE,$S209)</f>
        <v>26</v>
      </c>
      <c r="T210" s="1">
        <f t="shared" si="11"/>
        <v>2340</v>
      </c>
      <c r="U210" s="17">
        <f t="shared" si="3"/>
        <v>678.26086956521749</v>
      </c>
      <c r="V210" s="47" cm="1">
        <f t="array" ref="V210">_xlfn.IFS($B$6=1,S210*$B$10,AND(R209=0,R210&gt;=1,I210&gt;=$B$6*$B$8-1),V209+$B$6*$B$10*$B$8,AND(R209=0,R210&gt;=1,I210&lt;$B$6*$B$8-1),V209+I209*$B$10,TRUE,V209)</f>
        <v>2600</v>
      </c>
      <c r="W210" s="17">
        <f t="shared" si="12"/>
        <v>753.62318840579712</v>
      </c>
    </row>
    <row r="211" spans="7:23" x14ac:dyDescent="0.25">
      <c r="G211" s="15">
        <v>209</v>
      </c>
      <c r="H211" s="1">
        <f t="shared" si="10"/>
        <v>3.4666666666666668</v>
      </c>
      <c r="I211" s="15" cm="1">
        <f t="array" ref="I211">_xlfn.IFS(J210&gt;=$C$13-$B$26,MINA(I210+$B$13-S211+S210,$B$11),I210=$B$11,MINA(I210-S211+S210,$B$11),TRUE,MAXA(I210-S211+S210,0))</f>
        <v>0</v>
      </c>
      <c r="J211" s="1" cm="1">
        <f t="array" ref="J211">_xlfn.IFS(J210&gt;=$C$13-$B$26,0,I210&lt;$B$11,J210+$B$26,TRUE,0)</f>
        <v>0.43333333333333329</v>
      </c>
      <c r="K211" s="3" cm="1">
        <f t="array" ref="K211">_xlfn.IFS(AND(NOT($K210=0),$L210),0,NOT($L210),$K210+$B$26,TRUE,$K210)</f>
        <v>0.18333333333333332</v>
      </c>
      <c r="L211" s="3" t="b" cm="1">
        <f t="array" ref="L211">_xlfn.IFS(AND($I211&gt;0,$K211&gt;=$C$5-$B$26),TRUE,$R211&gt;=$B$6,FALSE,$I211=0,FALSE,TRUE,$L210)</f>
        <v>0</v>
      </c>
      <c r="M211" s="3" t="b" cm="1">
        <f t="array" ref="M211">_xlfn.IFS($N211&gt;=$B$4-$B$26,FALSE,AND($I211&gt;0,$K211&gt;=$B$5-$B$26),TRUE,AND($L211,NOT($M210)),FALSE,$M210,TRUE,TRUE,FALSE)</f>
        <v>0</v>
      </c>
      <c r="N211" s="3" cm="1">
        <f t="array" ref="N211">_xlfn.IFS($M210,$N210+$B$26,NOT($M210),0,TRUE,$M210)</f>
        <v>0</v>
      </c>
      <c r="O211" s="3" t="b" cm="1">
        <f t="array" ref="O211">_xlfn.IFS($M211,FALSE,AND($L211,NOT($M211),$R211&lt;$B$6,$I211&gt;0),TRUE,TRUE,FALSE)</f>
        <v>0</v>
      </c>
      <c r="P211" s="3" cm="1">
        <f t="array" ref="P211">_xlfn.IFS($P210&gt;=$C$7-$B$26,0,$O210,$P210+$B$26,TRUE,0)</f>
        <v>0</v>
      </c>
      <c r="Q211" s="3" t="b" cm="1">
        <f t="array" ref="Q211">_xlfn.IFS(AND($L211,NOT($M211),NOT($O211)),TRUE,$R211&gt;=$B$6,FALSE,AND($L211,NOT($M211),$O211,$P211=0),TRUE,TRUE,FALSE)</f>
        <v>0</v>
      </c>
      <c r="R211" s="3" cm="1">
        <f t="array" ref="R211">_xlfn.IFS(AND($Q210,$R210&lt;$B$6),$R210+1,AND(NOT($L210),$R210&gt;0),0,TRUE,$R210)</f>
        <v>0</v>
      </c>
      <c r="S211" s="1" cm="1">
        <f t="array" ref="S211">_xlfn.IFS(AND(Q210,I210&gt;$B$8),S210+$B$8,AND(Q210,I210&lt;=$B$8),S210+I210,TRUE,$S210)</f>
        <v>26</v>
      </c>
      <c r="T211" s="1">
        <f t="shared" si="11"/>
        <v>2340</v>
      </c>
      <c r="U211" s="17">
        <f t="shared" si="3"/>
        <v>675</v>
      </c>
      <c r="V211" s="47" cm="1">
        <f t="array" ref="V211">_xlfn.IFS($B$6=1,S211*$B$10,AND(R210=0,R211&gt;=1,I211&gt;=$B$6*$B$8-1),V210+$B$6*$B$10*$B$8,AND(R210=0,R211&gt;=1,I211&lt;$B$6*$B$8-1),V210+I210*$B$10,TRUE,V210)</f>
        <v>2600</v>
      </c>
      <c r="W211" s="17">
        <f t="shared" si="12"/>
        <v>750</v>
      </c>
    </row>
    <row r="212" spans="7:23" x14ac:dyDescent="0.25">
      <c r="G212" s="15">
        <v>210</v>
      </c>
      <c r="H212" s="1">
        <f t="shared" si="10"/>
        <v>3.4833333333333334</v>
      </c>
      <c r="I212" s="15" cm="1">
        <f t="array" ref="I212">_xlfn.IFS(J211&gt;=$C$13-$B$26,MINA(I211+$B$13-S212+S211,$B$11),I211=$B$11,MINA(I211-S212+S211,$B$11),TRUE,MAXA(I211-S212+S211,0))</f>
        <v>0</v>
      </c>
      <c r="J212" s="1" cm="1">
        <f t="array" ref="J212">_xlfn.IFS(J211&gt;=$C$13-$B$26,0,I211&lt;$B$11,J211+$B$26,TRUE,0)</f>
        <v>0.44999999999999996</v>
      </c>
      <c r="K212" s="3" cm="1">
        <f t="array" ref="K212">_xlfn.IFS(AND(NOT($K211=0),$L211),0,NOT($L211),$K211+$B$26,TRUE,$K211)</f>
        <v>0.19999999999999998</v>
      </c>
      <c r="L212" s="3" t="b" cm="1">
        <f t="array" ref="L212">_xlfn.IFS(AND($I212&gt;0,$K212&gt;=$C$5-$B$26),TRUE,$R212&gt;=$B$6,FALSE,$I212=0,FALSE,TRUE,$L211)</f>
        <v>0</v>
      </c>
      <c r="M212" s="3" t="b" cm="1">
        <f t="array" ref="M212">_xlfn.IFS($N212&gt;=$B$4-$B$26,FALSE,AND($I212&gt;0,$K212&gt;=$B$5-$B$26),TRUE,AND($L212,NOT($M211)),FALSE,$M211,TRUE,TRUE,FALSE)</f>
        <v>0</v>
      </c>
      <c r="N212" s="3" cm="1">
        <f t="array" ref="N212">_xlfn.IFS($M211,$N211+$B$26,NOT($M211),0,TRUE,$M211)</f>
        <v>0</v>
      </c>
      <c r="O212" s="3" t="b" cm="1">
        <f t="array" ref="O212">_xlfn.IFS($M212,FALSE,AND($L212,NOT($M212),$R212&lt;$B$6,$I212&gt;0),TRUE,TRUE,FALSE)</f>
        <v>0</v>
      </c>
      <c r="P212" s="3" cm="1">
        <f t="array" ref="P212">_xlfn.IFS($P211&gt;=$C$7-$B$26,0,$O211,$P211+$B$26,TRUE,0)</f>
        <v>0</v>
      </c>
      <c r="Q212" s="3" t="b" cm="1">
        <f t="array" ref="Q212">_xlfn.IFS(AND($L212,NOT($M212),NOT($O212)),TRUE,$R212&gt;=$B$6,FALSE,AND($L212,NOT($M212),$O212,$P212=0),TRUE,TRUE,FALSE)</f>
        <v>0</v>
      </c>
      <c r="R212" s="3" cm="1">
        <f t="array" ref="R212">_xlfn.IFS(AND($Q211,$R211&lt;$B$6),$R211+1,AND(NOT($L211),$R211&gt;0),0,TRUE,$R211)</f>
        <v>0</v>
      </c>
      <c r="S212" s="1" cm="1">
        <f t="array" ref="S212">_xlfn.IFS(AND(Q211,I211&gt;$B$8),S211+$B$8,AND(Q211,I211&lt;=$B$8),S211+I211,TRUE,$S211)</f>
        <v>26</v>
      </c>
      <c r="T212" s="1">
        <f t="shared" si="11"/>
        <v>2340</v>
      </c>
      <c r="U212" s="17">
        <f t="shared" si="3"/>
        <v>671.77033492822966</v>
      </c>
      <c r="V212" s="47" cm="1">
        <f t="array" ref="V212">_xlfn.IFS($B$6=1,S212*$B$10,AND(R211=0,R212&gt;=1,I212&gt;=$B$6*$B$8-1),V211+$B$6*$B$10*$B$8,AND(R211=0,R212&gt;=1,I212&lt;$B$6*$B$8-1),V211+I211*$B$10,TRUE,V211)</f>
        <v>2600</v>
      </c>
      <c r="W212" s="17">
        <f t="shared" si="12"/>
        <v>746.41148325358847</v>
      </c>
    </row>
    <row r="213" spans="7:23" x14ac:dyDescent="0.25">
      <c r="G213" s="15">
        <v>211</v>
      </c>
      <c r="H213" s="1">
        <f t="shared" si="10"/>
        <v>3.5</v>
      </c>
      <c r="I213" s="15" cm="1">
        <f t="array" ref="I213">_xlfn.IFS(J212&gt;=$C$13-$B$26,MINA(I212+$B$13-S213+S212,$B$11),I212=$B$11,MINA(I212-S213+S212,$B$11),TRUE,MAXA(I212-S213+S212,0))</f>
        <v>0</v>
      </c>
      <c r="J213" s="1" cm="1">
        <f t="array" ref="J213">_xlfn.IFS(J212&gt;=$C$13-$B$26,0,I212&lt;$B$11,J212+$B$26,TRUE,0)</f>
        <v>0.46666666666666662</v>
      </c>
      <c r="K213" s="3" cm="1">
        <f t="array" ref="K213">_xlfn.IFS(AND(NOT($K212=0),$L212),0,NOT($L212),$K212+$B$26,TRUE,$K212)</f>
        <v>0.21666666666666665</v>
      </c>
      <c r="L213" s="3" t="b" cm="1">
        <f t="array" ref="L213">_xlfn.IFS(AND($I213&gt;0,$K213&gt;=$C$5-$B$26),TRUE,$R213&gt;=$B$6,FALSE,$I213=0,FALSE,TRUE,$L212)</f>
        <v>0</v>
      </c>
      <c r="M213" s="3" t="b" cm="1">
        <f t="array" ref="M213">_xlfn.IFS($N213&gt;=$B$4-$B$26,FALSE,AND($I213&gt;0,$K213&gt;=$B$5-$B$26),TRUE,AND($L213,NOT($M212)),FALSE,$M212,TRUE,TRUE,FALSE)</f>
        <v>0</v>
      </c>
      <c r="N213" s="3" cm="1">
        <f t="array" ref="N213">_xlfn.IFS($M212,$N212+$B$26,NOT($M212),0,TRUE,$M212)</f>
        <v>0</v>
      </c>
      <c r="O213" s="3" t="b" cm="1">
        <f t="array" ref="O213">_xlfn.IFS($M213,FALSE,AND($L213,NOT($M213),$R213&lt;$B$6,$I213&gt;0),TRUE,TRUE,FALSE)</f>
        <v>0</v>
      </c>
      <c r="P213" s="3" cm="1">
        <f t="array" ref="P213">_xlfn.IFS($P212&gt;=$C$7-$B$26,0,$O212,$P212+$B$26,TRUE,0)</f>
        <v>0</v>
      </c>
      <c r="Q213" s="3" t="b" cm="1">
        <f t="array" ref="Q213">_xlfn.IFS(AND($L213,NOT($M213),NOT($O213)),TRUE,$R213&gt;=$B$6,FALSE,AND($L213,NOT($M213),$O213,$P213=0),TRUE,TRUE,FALSE)</f>
        <v>0</v>
      </c>
      <c r="R213" s="3" cm="1">
        <f t="array" ref="R213">_xlfn.IFS(AND($Q212,$R212&lt;$B$6),$R212+1,AND(NOT($L212),$R212&gt;0),0,TRUE,$R212)</f>
        <v>0</v>
      </c>
      <c r="S213" s="1" cm="1">
        <f t="array" ref="S213">_xlfn.IFS(AND(Q212,I212&gt;$B$8),S212+$B$8,AND(Q212,I212&lt;=$B$8),S212+I212,TRUE,$S212)</f>
        <v>26</v>
      </c>
      <c r="T213" s="1">
        <f t="shared" si="11"/>
        <v>2340</v>
      </c>
      <c r="U213" s="17">
        <f t="shared" si="3"/>
        <v>668.57142857142856</v>
      </c>
      <c r="V213" s="47" cm="1">
        <f t="array" ref="V213">_xlfn.IFS($B$6=1,S213*$B$10,AND(R212=0,R213&gt;=1,I213&gt;=$B$6*$B$8-1),V212+$B$6*$B$10*$B$8,AND(R212=0,R213&gt;=1,I213&lt;$B$6*$B$8-1),V212+I212*$B$10,TRUE,V212)</f>
        <v>2600</v>
      </c>
      <c r="W213" s="17">
        <f t="shared" si="12"/>
        <v>742.85714285714289</v>
      </c>
    </row>
    <row r="214" spans="7:23" x14ac:dyDescent="0.25">
      <c r="G214" s="15">
        <v>212</v>
      </c>
      <c r="H214" s="1">
        <f t="shared" si="10"/>
        <v>3.5166666666666666</v>
      </c>
      <c r="I214" s="15" cm="1">
        <f t="array" ref="I214">_xlfn.IFS(J213&gt;=$C$13-$B$26,MINA(I213+$B$13-S214+S213,$B$11),I213=$B$11,MINA(I213-S214+S213,$B$11),TRUE,MAXA(I213-S214+S213,0))</f>
        <v>0</v>
      </c>
      <c r="J214" s="1" cm="1">
        <f t="array" ref="J214">_xlfn.IFS(J213&gt;=$C$13-$B$26,0,I213&lt;$B$11,J213+$B$26,TRUE,0)</f>
        <v>0.48333333333333328</v>
      </c>
      <c r="K214" s="3" cm="1">
        <f t="array" ref="K214">_xlfn.IFS(AND(NOT($K213=0),$L213),0,NOT($L213),$K213+$B$26,TRUE,$K213)</f>
        <v>0.23333333333333331</v>
      </c>
      <c r="L214" s="3" t="b" cm="1">
        <f t="array" ref="L214">_xlfn.IFS(AND($I214&gt;0,$K214&gt;=$C$5-$B$26),TRUE,$R214&gt;=$B$6,FALSE,$I214=0,FALSE,TRUE,$L213)</f>
        <v>0</v>
      </c>
      <c r="M214" s="3" t="b" cm="1">
        <f t="array" ref="M214">_xlfn.IFS($N214&gt;=$B$4-$B$26,FALSE,AND($I214&gt;0,$K214&gt;=$B$5-$B$26),TRUE,AND($L214,NOT($M213)),FALSE,$M213,TRUE,TRUE,FALSE)</f>
        <v>0</v>
      </c>
      <c r="N214" s="3" cm="1">
        <f t="array" ref="N214">_xlfn.IFS($M213,$N213+$B$26,NOT($M213),0,TRUE,$M213)</f>
        <v>0</v>
      </c>
      <c r="O214" s="3" t="b" cm="1">
        <f t="array" ref="O214">_xlfn.IFS($M214,FALSE,AND($L214,NOT($M214),$R214&lt;$B$6,$I214&gt;0),TRUE,TRUE,FALSE)</f>
        <v>0</v>
      </c>
      <c r="P214" s="3" cm="1">
        <f t="array" ref="P214">_xlfn.IFS($P213&gt;=$C$7-$B$26,0,$O213,$P213+$B$26,TRUE,0)</f>
        <v>0</v>
      </c>
      <c r="Q214" s="3" t="b" cm="1">
        <f t="array" ref="Q214">_xlfn.IFS(AND($L214,NOT($M214),NOT($O214)),TRUE,$R214&gt;=$B$6,FALSE,AND($L214,NOT($M214),$O214,$P214=0),TRUE,TRUE,FALSE)</f>
        <v>0</v>
      </c>
      <c r="R214" s="3" cm="1">
        <f t="array" ref="R214">_xlfn.IFS(AND($Q213,$R213&lt;$B$6),$R213+1,AND(NOT($L213),$R213&gt;0),0,TRUE,$R213)</f>
        <v>0</v>
      </c>
      <c r="S214" s="1" cm="1">
        <f t="array" ref="S214">_xlfn.IFS(AND(Q213,I213&gt;$B$8),S213+$B$8,AND(Q213,I213&lt;=$B$8),S213+I213,TRUE,$S213)</f>
        <v>26</v>
      </c>
      <c r="T214" s="1">
        <f t="shared" si="11"/>
        <v>2340</v>
      </c>
      <c r="U214" s="17">
        <f t="shared" si="3"/>
        <v>665.40284360189571</v>
      </c>
      <c r="V214" s="47" cm="1">
        <f t="array" ref="V214">_xlfn.IFS($B$6=1,S214*$B$10,AND(R213=0,R214&gt;=1,I214&gt;=$B$6*$B$8-1),V213+$B$6*$B$10*$B$8,AND(R213=0,R214&gt;=1,I214&lt;$B$6*$B$8-1),V213+I213*$B$10,TRUE,V213)</f>
        <v>2600</v>
      </c>
      <c r="W214" s="17">
        <f t="shared" si="12"/>
        <v>739.33649289099526</v>
      </c>
    </row>
    <row r="215" spans="7:23" x14ac:dyDescent="0.25">
      <c r="G215" s="15">
        <v>213</v>
      </c>
      <c r="H215" s="1">
        <f t="shared" si="10"/>
        <v>3.5333333333333332</v>
      </c>
      <c r="I215" s="15" cm="1">
        <f t="array" ref="I215">_xlfn.IFS(J214&gt;=$C$13-$B$26,MINA(I214+$B$13-S215+S214,$B$11),I214=$B$11,MINA(I214-S215+S214,$B$11),TRUE,MAXA(I214-S215+S214,0))</f>
        <v>0</v>
      </c>
      <c r="J215" s="1" cm="1">
        <f t="array" ref="J215">_xlfn.IFS(J214&gt;=$C$13-$B$26,0,I214&lt;$B$11,J214+$B$26,TRUE,0)</f>
        <v>0.49999999999999994</v>
      </c>
      <c r="K215" s="3" cm="1">
        <f t="array" ref="K215">_xlfn.IFS(AND(NOT($K214=0),$L214),0,NOT($L214),$K214+$B$26,TRUE,$K214)</f>
        <v>0.24999999999999997</v>
      </c>
      <c r="L215" s="3" t="b" cm="1">
        <f t="array" ref="L215">_xlfn.IFS(AND($I215&gt;0,$K215&gt;=$C$5-$B$26),TRUE,$R215&gt;=$B$6,FALSE,$I215=0,FALSE,TRUE,$L214)</f>
        <v>0</v>
      </c>
      <c r="M215" s="3" t="b" cm="1">
        <f t="array" ref="M215">_xlfn.IFS($N215&gt;=$B$4-$B$26,FALSE,AND($I215&gt;0,$K215&gt;=$B$5-$B$26),TRUE,AND($L215,NOT($M214)),FALSE,$M214,TRUE,TRUE,FALSE)</f>
        <v>0</v>
      </c>
      <c r="N215" s="3" cm="1">
        <f t="array" ref="N215">_xlfn.IFS($M214,$N214+$B$26,NOT($M214),0,TRUE,$M214)</f>
        <v>0</v>
      </c>
      <c r="O215" s="3" t="b" cm="1">
        <f t="array" ref="O215">_xlfn.IFS($M215,FALSE,AND($L215,NOT($M215),$R215&lt;$B$6,$I215&gt;0),TRUE,TRUE,FALSE)</f>
        <v>0</v>
      </c>
      <c r="P215" s="3" cm="1">
        <f t="array" ref="P215">_xlfn.IFS($P214&gt;=$C$7-$B$26,0,$O214,$P214+$B$26,TRUE,0)</f>
        <v>0</v>
      </c>
      <c r="Q215" s="3" t="b" cm="1">
        <f t="array" ref="Q215">_xlfn.IFS(AND($L215,NOT($M215),NOT($O215)),TRUE,$R215&gt;=$B$6,FALSE,AND($L215,NOT($M215),$O215,$P215=0),TRUE,TRUE,FALSE)</f>
        <v>0</v>
      </c>
      <c r="R215" s="3" cm="1">
        <f t="array" ref="R215">_xlfn.IFS(AND($Q214,$R214&lt;$B$6),$R214+1,AND(NOT($L214),$R214&gt;0),0,TRUE,$R214)</f>
        <v>0</v>
      </c>
      <c r="S215" s="1" cm="1">
        <f t="array" ref="S215">_xlfn.IFS(AND(Q214,I214&gt;$B$8),S214+$B$8,AND(Q214,I214&lt;=$B$8),S214+I214,TRUE,$S214)</f>
        <v>26</v>
      </c>
      <c r="T215" s="1">
        <f t="shared" si="11"/>
        <v>2340</v>
      </c>
      <c r="U215" s="17">
        <f t="shared" si="3"/>
        <v>662.2641509433962</v>
      </c>
      <c r="V215" s="47" cm="1">
        <f t="array" ref="V215">_xlfn.IFS($B$6=1,S215*$B$10,AND(R214=0,R215&gt;=1,I215&gt;=$B$6*$B$8-1),V214+$B$6*$B$10*$B$8,AND(R214=0,R215&gt;=1,I215&lt;$B$6*$B$8-1),V214+I214*$B$10,TRUE,V214)</f>
        <v>2600</v>
      </c>
      <c r="W215" s="17">
        <f t="shared" si="12"/>
        <v>735.84905660377365</v>
      </c>
    </row>
    <row r="216" spans="7:23" x14ac:dyDescent="0.25">
      <c r="G216" s="15">
        <v>214</v>
      </c>
      <c r="H216" s="1">
        <f t="shared" si="10"/>
        <v>3.55</v>
      </c>
      <c r="I216" s="15" cm="1">
        <f t="array" ref="I216">_xlfn.IFS(J215&gt;=$C$13-$B$26,MINA(I215+$B$13-S216+S215,$B$11),I215=$B$11,MINA(I215-S216+S215,$B$11),TRUE,MAXA(I215-S216+S215,0))</f>
        <v>0</v>
      </c>
      <c r="J216" s="1" cm="1">
        <f t="array" ref="J216">_xlfn.IFS(J215&gt;=$C$13-$B$26,0,I215&lt;$B$11,J215+$B$26,TRUE,0)</f>
        <v>0.51666666666666661</v>
      </c>
      <c r="K216" s="3" cm="1">
        <f t="array" ref="K216">_xlfn.IFS(AND(NOT($K215=0),$L215),0,NOT($L215),$K215+$B$26,TRUE,$K215)</f>
        <v>0.26666666666666666</v>
      </c>
      <c r="L216" s="3" t="b" cm="1">
        <f t="array" ref="L216">_xlfn.IFS(AND($I216&gt;0,$K216&gt;=$C$5-$B$26),TRUE,$R216&gt;=$B$6,FALSE,$I216=0,FALSE,TRUE,$L215)</f>
        <v>0</v>
      </c>
      <c r="M216" s="3" t="b" cm="1">
        <f t="array" ref="M216">_xlfn.IFS($N216&gt;=$B$4-$B$26,FALSE,AND($I216&gt;0,$K216&gt;=$B$5-$B$26),TRUE,AND($L216,NOT($M215)),FALSE,$M215,TRUE,TRUE,FALSE)</f>
        <v>0</v>
      </c>
      <c r="N216" s="3" cm="1">
        <f t="array" ref="N216">_xlfn.IFS($M215,$N215+$B$26,NOT($M215),0,TRUE,$M215)</f>
        <v>0</v>
      </c>
      <c r="O216" s="3" t="b" cm="1">
        <f t="array" ref="O216">_xlfn.IFS($M216,FALSE,AND($L216,NOT($M216),$R216&lt;$B$6,$I216&gt;0),TRUE,TRUE,FALSE)</f>
        <v>0</v>
      </c>
      <c r="P216" s="3" cm="1">
        <f t="array" ref="P216">_xlfn.IFS($P215&gt;=$C$7-$B$26,0,$O215,$P215+$B$26,TRUE,0)</f>
        <v>0</v>
      </c>
      <c r="Q216" s="3" t="b" cm="1">
        <f t="array" ref="Q216">_xlfn.IFS(AND($L216,NOT($M216),NOT($O216)),TRUE,$R216&gt;=$B$6,FALSE,AND($L216,NOT($M216),$O216,$P216=0),TRUE,TRUE,FALSE)</f>
        <v>0</v>
      </c>
      <c r="R216" s="3" cm="1">
        <f t="array" ref="R216">_xlfn.IFS(AND($Q215,$R215&lt;$B$6),$R215+1,AND(NOT($L215),$R215&gt;0),0,TRUE,$R215)</f>
        <v>0</v>
      </c>
      <c r="S216" s="1" cm="1">
        <f t="array" ref="S216">_xlfn.IFS(AND(Q215,I215&gt;$B$8),S215+$B$8,AND(Q215,I215&lt;=$B$8),S215+I215,TRUE,$S215)</f>
        <v>26</v>
      </c>
      <c r="T216" s="1">
        <f t="shared" si="11"/>
        <v>2340</v>
      </c>
      <c r="U216" s="17">
        <f t="shared" si="3"/>
        <v>659.15492957746483</v>
      </c>
      <c r="V216" s="47" cm="1">
        <f t="array" ref="V216">_xlfn.IFS($B$6=1,S216*$B$10,AND(R215=0,R216&gt;=1,I216&gt;=$B$6*$B$8-1),V215+$B$6*$B$10*$B$8,AND(R215=0,R216&gt;=1,I216&lt;$B$6*$B$8-1),V215+I215*$B$10,TRUE,V215)</f>
        <v>2600</v>
      </c>
      <c r="W216" s="17">
        <f t="shared" si="12"/>
        <v>732.3943661971831</v>
      </c>
    </row>
    <row r="217" spans="7:23" x14ac:dyDescent="0.25">
      <c r="G217" s="15">
        <v>215</v>
      </c>
      <c r="H217" s="1">
        <f t="shared" si="10"/>
        <v>3.5666666666666664</v>
      </c>
      <c r="I217" s="15" cm="1">
        <f t="array" ref="I217">_xlfn.IFS(J216&gt;=$C$13-$B$26,MINA(I216+$B$13-S217+S216,$B$11),I216=$B$11,MINA(I216-S217+S216,$B$11),TRUE,MAXA(I216-S217+S216,0))</f>
        <v>0</v>
      </c>
      <c r="J217" s="1" cm="1">
        <f t="array" ref="J217">_xlfn.IFS(J216&gt;=$C$13-$B$26,0,I216&lt;$B$11,J216+$B$26,TRUE,0)</f>
        <v>0.53333333333333333</v>
      </c>
      <c r="K217" s="3" cm="1">
        <f t="array" ref="K217">_xlfn.IFS(AND(NOT($K216=0),$L216),0,NOT($L216),$K216+$B$26,TRUE,$K216)</f>
        <v>0.28333333333333333</v>
      </c>
      <c r="L217" s="3" t="b" cm="1">
        <f t="array" ref="L217">_xlfn.IFS(AND($I217&gt;0,$K217&gt;=$C$5-$B$26),TRUE,$R217&gt;=$B$6,FALSE,$I217=0,FALSE,TRUE,$L216)</f>
        <v>0</v>
      </c>
      <c r="M217" s="3" t="b" cm="1">
        <f t="array" ref="M217">_xlfn.IFS($N217&gt;=$B$4-$B$26,FALSE,AND($I217&gt;0,$K217&gt;=$B$5-$B$26),TRUE,AND($L217,NOT($M216)),FALSE,$M216,TRUE,TRUE,FALSE)</f>
        <v>0</v>
      </c>
      <c r="N217" s="3" cm="1">
        <f t="array" ref="N217">_xlfn.IFS($M216,$N216+$B$26,NOT($M216),0,TRUE,$M216)</f>
        <v>0</v>
      </c>
      <c r="O217" s="3" t="b" cm="1">
        <f t="array" ref="O217">_xlfn.IFS($M217,FALSE,AND($L217,NOT($M217),$R217&lt;$B$6,$I217&gt;0),TRUE,TRUE,FALSE)</f>
        <v>0</v>
      </c>
      <c r="P217" s="3" cm="1">
        <f t="array" ref="P217">_xlfn.IFS($P216&gt;=$C$7-$B$26,0,$O216,$P216+$B$26,TRUE,0)</f>
        <v>0</v>
      </c>
      <c r="Q217" s="3" t="b" cm="1">
        <f t="array" ref="Q217">_xlfn.IFS(AND($L217,NOT($M217),NOT($O217)),TRUE,$R217&gt;=$B$6,FALSE,AND($L217,NOT($M217),$O217,$P217=0),TRUE,TRUE,FALSE)</f>
        <v>0</v>
      </c>
      <c r="R217" s="3" cm="1">
        <f t="array" ref="R217">_xlfn.IFS(AND($Q216,$R216&lt;$B$6),$R216+1,AND(NOT($L216),$R216&gt;0),0,TRUE,$R216)</f>
        <v>0</v>
      </c>
      <c r="S217" s="1" cm="1">
        <f t="array" ref="S217">_xlfn.IFS(AND(Q216,I216&gt;$B$8),S216+$B$8,AND(Q216,I216&lt;=$B$8),S216+I216,TRUE,$S216)</f>
        <v>26</v>
      </c>
      <c r="T217" s="1">
        <f t="shared" si="11"/>
        <v>2340</v>
      </c>
      <c r="U217" s="17">
        <f t="shared" si="3"/>
        <v>656.07476635514024</v>
      </c>
      <c r="V217" s="47" cm="1">
        <f t="array" ref="V217">_xlfn.IFS($B$6=1,S217*$B$10,AND(R216=0,R217&gt;=1,I217&gt;=$B$6*$B$8-1),V216+$B$6*$B$10*$B$8,AND(R216=0,R217&gt;=1,I217&lt;$B$6*$B$8-1),V216+I216*$B$10,TRUE,V216)</f>
        <v>2600</v>
      </c>
      <c r="W217" s="17">
        <f t="shared" si="12"/>
        <v>728.97196261682245</v>
      </c>
    </row>
    <row r="218" spans="7:23" x14ac:dyDescent="0.25">
      <c r="G218" s="15">
        <v>216</v>
      </c>
      <c r="H218" s="1">
        <f t="shared" si="10"/>
        <v>3.5833333333333335</v>
      </c>
      <c r="I218" s="15" cm="1">
        <f t="array" ref="I218">_xlfn.IFS(J217&gt;=$C$13-$B$26,MINA(I217+$B$13-S218+S217,$B$11),I217=$B$11,MINA(I217-S218+S217,$B$11),TRUE,MAXA(I217-S218+S217,0))</f>
        <v>0</v>
      </c>
      <c r="J218" s="1" cm="1">
        <f t="array" ref="J218">_xlfn.IFS(J217&gt;=$C$13-$B$26,0,I217&lt;$B$11,J217+$B$26,TRUE,0)</f>
        <v>0.55000000000000004</v>
      </c>
      <c r="K218" s="3" cm="1">
        <f t="array" ref="K218">_xlfn.IFS(AND(NOT($K217=0),$L217),0,NOT($L217),$K217+$B$26,TRUE,$K217)</f>
        <v>0.3</v>
      </c>
      <c r="L218" s="3" t="b" cm="1">
        <f t="array" ref="L218">_xlfn.IFS(AND($I218&gt;0,$K218&gt;=$C$5-$B$26),TRUE,$R218&gt;=$B$6,FALSE,$I218=0,FALSE,TRUE,$L217)</f>
        <v>0</v>
      </c>
      <c r="M218" s="3" t="b" cm="1">
        <f t="array" ref="M218">_xlfn.IFS($N218&gt;=$B$4-$B$26,FALSE,AND($I218&gt;0,$K218&gt;=$B$5-$B$26),TRUE,AND($L218,NOT($M217)),FALSE,$M217,TRUE,TRUE,FALSE)</f>
        <v>0</v>
      </c>
      <c r="N218" s="3" cm="1">
        <f t="array" ref="N218">_xlfn.IFS($M217,$N217+$B$26,NOT($M217),0,TRUE,$M217)</f>
        <v>0</v>
      </c>
      <c r="O218" s="3" t="b" cm="1">
        <f t="array" ref="O218">_xlfn.IFS($M218,FALSE,AND($L218,NOT($M218),$R218&lt;$B$6,$I218&gt;0),TRUE,TRUE,FALSE)</f>
        <v>0</v>
      </c>
      <c r="P218" s="3" cm="1">
        <f t="array" ref="P218">_xlfn.IFS($P217&gt;=$C$7-$B$26,0,$O217,$P217+$B$26,TRUE,0)</f>
        <v>0</v>
      </c>
      <c r="Q218" s="3" t="b" cm="1">
        <f t="array" ref="Q218">_xlfn.IFS(AND($L218,NOT($M218),NOT($O218)),TRUE,$R218&gt;=$B$6,FALSE,AND($L218,NOT($M218),$O218,$P218=0),TRUE,TRUE,FALSE)</f>
        <v>0</v>
      </c>
      <c r="R218" s="3" cm="1">
        <f t="array" ref="R218">_xlfn.IFS(AND($Q217,$R217&lt;$B$6),$R217+1,AND(NOT($L217),$R217&gt;0),0,TRUE,$R217)</f>
        <v>0</v>
      </c>
      <c r="S218" s="1" cm="1">
        <f t="array" ref="S218">_xlfn.IFS(AND(Q217,I217&gt;$B$8),S217+$B$8,AND(Q217,I217&lt;=$B$8),S217+I217,TRUE,$S217)</f>
        <v>26</v>
      </c>
      <c r="T218" s="1">
        <f t="shared" si="11"/>
        <v>2340</v>
      </c>
      <c r="U218" s="17">
        <f t="shared" si="3"/>
        <v>653.02325581395348</v>
      </c>
      <c r="V218" s="47" cm="1">
        <f t="array" ref="V218">_xlfn.IFS($B$6=1,S218*$B$10,AND(R217=0,R218&gt;=1,I218&gt;=$B$6*$B$8-1),V217+$B$6*$B$10*$B$8,AND(R217=0,R218&gt;=1,I218&lt;$B$6*$B$8-1),V217+I217*$B$10,TRUE,V217)</f>
        <v>2600</v>
      </c>
      <c r="W218" s="17">
        <f t="shared" si="12"/>
        <v>725.58139534883719</v>
      </c>
    </row>
    <row r="219" spans="7:23" x14ac:dyDescent="0.25">
      <c r="G219" s="15">
        <v>217</v>
      </c>
      <c r="H219" s="1">
        <f t="shared" si="10"/>
        <v>3.6</v>
      </c>
      <c r="I219" s="15" cm="1">
        <f t="array" ref="I219">_xlfn.IFS(J218&gt;=$C$13-$B$26,MINA(I218+$B$13-S219+S218,$B$11),I218=$B$11,MINA(I218-S219+S218,$B$11),TRUE,MAXA(I218-S219+S218,0))</f>
        <v>0</v>
      </c>
      <c r="J219" s="1" cm="1">
        <f t="array" ref="J219">_xlfn.IFS(J218&gt;=$C$13-$B$26,0,I218&lt;$B$11,J218+$B$26,TRUE,0)</f>
        <v>0.56666666666666676</v>
      </c>
      <c r="K219" s="3" cm="1">
        <f t="array" ref="K219">_xlfn.IFS(AND(NOT($K218=0),$L218),0,NOT($L218),$K218+$B$26,TRUE,$K218)</f>
        <v>0.31666666666666665</v>
      </c>
      <c r="L219" s="3" t="b" cm="1">
        <f t="array" ref="L219">_xlfn.IFS(AND($I219&gt;0,$K219&gt;=$C$5-$B$26),TRUE,$R219&gt;=$B$6,FALSE,$I219=0,FALSE,TRUE,$L218)</f>
        <v>0</v>
      </c>
      <c r="M219" s="3" t="b" cm="1">
        <f t="array" ref="M219">_xlfn.IFS($N219&gt;=$B$4-$B$26,FALSE,AND($I219&gt;0,$K219&gt;=$B$5-$B$26),TRUE,AND($L219,NOT($M218)),FALSE,$M218,TRUE,TRUE,FALSE)</f>
        <v>0</v>
      </c>
      <c r="N219" s="3" cm="1">
        <f t="array" ref="N219">_xlfn.IFS($M218,$N218+$B$26,NOT($M218),0,TRUE,$M218)</f>
        <v>0</v>
      </c>
      <c r="O219" s="3" t="b" cm="1">
        <f t="array" ref="O219">_xlfn.IFS($M219,FALSE,AND($L219,NOT($M219),$R219&lt;$B$6,$I219&gt;0),TRUE,TRUE,FALSE)</f>
        <v>0</v>
      </c>
      <c r="P219" s="3" cm="1">
        <f t="array" ref="P219">_xlfn.IFS($P218&gt;=$C$7-$B$26,0,$O218,$P218+$B$26,TRUE,0)</f>
        <v>0</v>
      </c>
      <c r="Q219" s="3" t="b" cm="1">
        <f t="array" ref="Q219">_xlfn.IFS(AND($L219,NOT($M219),NOT($O219)),TRUE,$R219&gt;=$B$6,FALSE,AND($L219,NOT($M219),$O219,$P219=0),TRUE,TRUE,FALSE)</f>
        <v>0</v>
      </c>
      <c r="R219" s="3" cm="1">
        <f t="array" ref="R219">_xlfn.IFS(AND($Q218,$R218&lt;$B$6),$R218+1,AND(NOT($L218),$R218&gt;0),0,TRUE,$R218)</f>
        <v>0</v>
      </c>
      <c r="S219" s="1" cm="1">
        <f t="array" ref="S219">_xlfn.IFS(AND(Q218,I218&gt;$B$8),S218+$B$8,AND(Q218,I218&lt;=$B$8),S218+I218,TRUE,$S218)</f>
        <v>26</v>
      </c>
      <c r="T219" s="1">
        <f t="shared" si="11"/>
        <v>2340</v>
      </c>
      <c r="U219" s="17">
        <f t="shared" si="3"/>
        <v>650</v>
      </c>
      <c r="V219" s="47" cm="1">
        <f t="array" ref="V219">_xlfn.IFS($B$6=1,S219*$B$10,AND(R218=0,R219&gt;=1,I219&gt;=$B$6*$B$8-1),V218+$B$6*$B$10*$B$8,AND(R218=0,R219&gt;=1,I219&lt;$B$6*$B$8-1),V218+I218*$B$10,TRUE,V218)</f>
        <v>2600</v>
      </c>
      <c r="W219" s="17">
        <f t="shared" si="12"/>
        <v>722.22222222222217</v>
      </c>
    </row>
    <row r="220" spans="7:23" x14ac:dyDescent="0.25">
      <c r="G220" s="15">
        <v>218</v>
      </c>
      <c r="H220" s="1">
        <f t="shared" si="10"/>
        <v>3.6166666666666667</v>
      </c>
      <c r="I220" s="15" cm="1">
        <f t="array" ref="I220">_xlfn.IFS(J219&gt;=$C$13-$B$26,MINA(I219+$B$13-S220+S219,$B$11),I219=$B$11,MINA(I219-S220+S219,$B$11),TRUE,MAXA(I219-S220+S219,0))</f>
        <v>0</v>
      </c>
      <c r="J220" s="1" cm="1">
        <f t="array" ref="J220">_xlfn.IFS(J219&gt;=$C$13-$B$26,0,I219&lt;$B$11,J219+$B$26,TRUE,0)</f>
        <v>0.58333333333333348</v>
      </c>
      <c r="K220" s="3" cm="1">
        <f t="array" ref="K220">_xlfn.IFS(AND(NOT($K219=0),$L219),0,NOT($L219),$K219+$B$26,TRUE,$K219)</f>
        <v>0.33333333333333331</v>
      </c>
      <c r="L220" s="3" t="b" cm="1">
        <f t="array" ref="L220">_xlfn.IFS(AND($I220&gt;0,$K220&gt;=$C$5-$B$26),TRUE,$R220&gt;=$B$6,FALSE,$I220=0,FALSE,TRUE,$L219)</f>
        <v>0</v>
      </c>
      <c r="M220" s="3" t="b" cm="1">
        <f t="array" ref="M220">_xlfn.IFS($N220&gt;=$B$4-$B$26,FALSE,AND($I220&gt;0,$K220&gt;=$B$5-$B$26),TRUE,AND($L220,NOT($M219)),FALSE,$M219,TRUE,TRUE,FALSE)</f>
        <v>0</v>
      </c>
      <c r="N220" s="3" cm="1">
        <f t="array" ref="N220">_xlfn.IFS($M219,$N219+$B$26,NOT($M219),0,TRUE,$M219)</f>
        <v>0</v>
      </c>
      <c r="O220" s="3" t="b" cm="1">
        <f t="array" ref="O220">_xlfn.IFS($M220,FALSE,AND($L220,NOT($M220),$R220&lt;$B$6,$I220&gt;0),TRUE,TRUE,FALSE)</f>
        <v>0</v>
      </c>
      <c r="P220" s="3" cm="1">
        <f t="array" ref="P220">_xlfn.IFS($P219&gt;=$C$7-$B$26,0,$O219,$P219+$B$26,TRUE,0)</f>
        <v>0</v>
      </c>
      <c r="Q220" s="3" t="b" cm="1">
        <f t="array" ref="Q220">_xlfn.IFS(AND($L220,NOT($M220),NOT($O220)),TRUE,$R220&gt;=$B$6,FALSE,AND($L220,NOT($M220),$O220,$P220=0),TRUE,TRUE,FALSE)</f>
        <v>0</v>
      </c>
      <c r="R220" s="3" cm="1">
        <f t="array" ref="R220">_xlfn.IFS(AND($Q219,$R219&lt;$B$6),$R219+1,AND(NOT($L219),$R219&gt;0),0,TRUE,$R219)</f>
        <v>0</v>
      </c>
      <c r="S220" s="1" cm="1">
        <f t="array" ref="S220">_xlfn.IFS(AND(Q219,I219&gt;$B$8),S219+$B$8,AND(Q219,I219&lt;=$B$8),S219+I219,TRUE,$S219)</f>
        <v>26</v>
      </c>
      <c r="T220" s="1">
        <f t="shared" si="11"/>
        <v>2340</v>
      </c>
      <c r="U220" s="17">
        <f t="shared" si="3"/>
        <v>647.0046082949309</v>
      </c>
      <c r="V220" s="47" cm="1">
        <f t="array" ref="V220">_xlfn.IFS($B$6=1,S220*$B$10,AND(R219=0,R220&gt;=1,I220&gt;=$B$6*$B$8-1),V219+$B$6*$B$10*$B$8,AND(R219=0,R220&gt;=1,I220&lt;$B$6*$B$8-1),V219+I219*$B$10,TRUE,V219)</f>
        <v>2600</v>
      </c>
      <c r="W220" s="17">
        <f t="shared" si="12"/>
        <v>718.89400921658989</v>
      </c>
    </row>
    <row r="221" spans="7:23" x14ac:dyDescent="0.25">
      <c r="G221" s="15">
        <v>219</v>
      </c>
      <c r="H221" s="1">
        <f t="shared" si="10"/>
        <v>3.6333333333333333</v>
      </c>
      <c r="I221" s="15" cm="1">
        <f t="array" ref="I221">_xlfn.IFS(J220&gt;=$C$13-$B$26,MINA(I220+$B$13-S221+S220,$B$11),I220=$B$11,MINA(I220-S221+S220,$B$11),TRUE,MAXA(I220-S221+S220,0))</f>
        <v>0</v>
      </c>
      <c r="J221" s="1" cm="1">
        <f t="array" ref="J221">_xlfn.IFS(J220&gt;=$C$13-$B$26,0,I220&lt;$B$11,J220+$B$26,TRUE,0)</f>
        <v>0.6000000000000002</v>
      </c>
      <c r="K221" s="3" cm="1">
        <f t="array" ref="K221">_xlfn.IFS(AND(NOT($K220=0),$L220),0,NOT($L220),$K220+$B$26,TRUE,$K220)</f>
        <v>0.35</v>
      </c>
      <c r="L221" s="3" t="b" cm="1">
        <f t="array" ref="L221">_xlfn.IFS(AND($I221&gt;0,$K221&gt;=$C$5-$B$26),TRUE,$R221&gt;=$B$6,FALSE,$I221=0,FALSE,TRUE,$L220)</f>
        <v>0</v>
      </c>
      <c r="M221" s="3" t="b" cm="1">
        <f t="array" ref="M221">_xlfn.IFS($N221&gt;=$B$4-$B$26,FALSE,AND($I221&gt;0,$K221&gt;=$B$5-$B$26),TRUE,AND($L221,NOT($M220)),FALSE,$M220,TRUE,TRUE,FALSE)</f>
        <v>0</v>
      </c>
      <c r="N221" s="3" cm="1">
        <f t="array" ref="N221">_xlfn.IFS($M220,$N220+$B$26,NOT($M220),0,TRUE,$M220)</f>
        <v>0</v>
      </c>
      <c r="O221" s="3" t="b" cm="1">
        <f t="array" ref="O221">_xlfn.IFS($M221,FALSE,AND($L221,NOT($M221),$R221&lt;$B$6,$I221&gt;0),TRUE,TRUE,FALSE)</f>
        <v>0</v>
      </c>
      <c r="P221" s="3" cm="1">
        <f t="array" ref="P221">_xlfn.IFS($P220&gt;=$C$7-$B$26,0,$O220,$P220+$B$26,TRUE,0)</f>
        <v>0</v>
      </c>
      <c r="Q221" s="3" t="b" cm="1">
        <f t="array" ref="Q221">_xlfn.IFS(AND($L221,NOT($M221),NOT($O221)),TRUE,$R221&gt;=$B$6,FALSE,AND($L221,NOT($M221),$O221,$P221=0),TRUE,TRUE,FALSE)</f>
        <v>0</v>
      </c>
      <c r="R221" s="3" cm="1">
        <f t="array" ref="R221">_xlfn.IFS(AND($Q220,$R220&lt;$B$6),$R220+1,AND(NOT($L220),$R220&gt;0),0,TRUE,$R220)</f>
        <v>0</v>
      </c>
      <c r="S221" s="1" cm="1">
        <f t="array" ref="S221">_xlfn.IFS(AND(Q220,I220&gt;$B$8),S220+$B$8,AND(Q220,I220&lt;=$B$8),S220+I220,TRUE,$S220)</f>
        <v>26</v>
      </c>
      <c r="T221" s="1">
        <f t="shared" si="11"/>
        <v>2340</v>
      </c>
      <c r="U221" s="17">
        <f t="shared" si="3"/>
        <v>644.03669724770646</v>
      </c>
      <c r="V221" s="47" cm="1">
        <f t="array" ref="V221">_xlfn.IFS($B$6=1,S221*$B$10,AND(R220=0,R221&gt;=1,I221&gt;=$B$6*$B$8-1),V220+$B$6*$B$10*$B$8,AND(R220=0,R221&gt;=1,I221&lt;$B$6*$B$8-1),V220+I220*$B$10,TRUE,V220)</f>
        <v>2600</v>
      </c>
      <c r="W221" s="17">
        <f t="shared" si="12"/>
        <v>715.59633027522932</v>
      </c>
    </row>
    <row r="222" spans="7:23" x14ac:dyDescent="0.25">
      <c r="G222" s="15">
        <v>220</v>
      </c>
      <c r="H222" s="1">
        <f t="shared" si="10"/>
        <v>3.65</v>
      </c>
      <c r="I222" s="15" cm="1">
        <f t="array" ref="I222">_xlfn.IFS(J221&gt;=$C$13-$B$26,MINA(I221+$B$13-S222+S221,$B$11),I221=$B$11,MINA(I221-S222+S221,$B$11),TRUE,MAXA(I221-S222+S221,0))</f>
        <v>0</v>
      </c>
      <c r="J222" s="1" cm="1">
        <f t="array" ref="J222">_xlfn.IFS(J221&gt;=$C$13-$B$26,0,I221&lt;$B$11,J221+$B$26,TRUE,0)</f>
        <v>0.61666666666666692</v>
      </c>
      <c r="K222" s="3" cm="1">
        <f t="array" ref="K222">_xlfn.IFS(AND(NOT($K221=0),$L221),0,NOT($L221),$K221+$B$26,TRUE,$K221)</f>
        <v>0.36666666666666664</v>
      </c>
      <c r="L222" s="3" t="b" cm="1">
        <f t="array" ref="L222">_xlfn.IFS(AND($I222&gt;0,$K222&gt;=$C$5-$B$26),TRUE,$R222&gt;=$B$6,FALSE,$I222=0,FALSE,TRUE,$L221)</f>
        <v>0</v>
      </c>
      <c r="M222" s="3" t="b" cm="1">
        <f t="array" ref="M222">_xlfn.IFS($N222&gt;=$B$4-$B$26,FALSE,AND($I222&gt;0,$K222&gt;=$B$5-$B$26),TRUE,AND($L222,NOT($M221)),FALSE,$M221,TRUE,TRUE,FALSE)</f>
        <v>0</v>
      </c>
      <c r="N222" s="3" cm="1">
        <f t="array" ref="N222">_xlfn.IFS($M221,$N221+$B$26,NOT($M221),0,TRUE,$M221)</f>
        <v>0</v>
      </c>
      <c r="O222" s="3" t="b" cm="1">
        <f t="array" ref="O222">_xlfn.IFS($M222,FALSE,AND($L222,NOT($M222),$R222&lt;$B$6,$I222&gt;0),TRUE,TRUE,FALSE)</f>
        <v>0</v>
      </c>
      <c r="P222" s="3" cm="1">
        <f t="array" ref="P222">_xlfn.IFS($P221&gt;=$C$7-$B$26,0,$O221,$P221+$B$26,TRUE,0)</f>
        <v>0</v>
      </c>
      <c r="Q222" s="3" t="b" cm="1">
        <f t="array" ref="Q222">_xlfn.IFS(AND($L222,NOT($M222),NOT($O222)),TRUE,$R222&gt;=$B$6,FALSE,AND($L222,NOT($M222),$O222,$P222=0),TRUE,TRUE,FALSE)</f>
        <v>0</v>
      </c>
      <c r="R222" s="3" cm="1">
        <f t="array" ref="R222">_xlfn.IFS(AND($Q221,$R221&lt;$B$6),$R221+1,AND(NOT($L221),$R221&gt;0),0,TRUE,$R221)</f>
        <v>0</v>
      </c>
      <c r="S222" s="1" cm="1">
        <f t="array" ref="S222">_xlfn.IFS(AND(Q221,I221&gt;$B$8),S221+$B$8,AND(Q221,I221&lt;=$B$8),S221+I221,TRUE,$S221)</f>
        <v>26</v>
      </c>
      <c r="T222" s="1">
        <f t="shared" si="11"/>
        <v>2340</v>
      </c>
      <c r="U222" s="17">
        <f t="shared" si="3"/>
        <v>641.09589041095887</v>
      </c>
      <c r="V222" s="47" cm="1">
        <f t="array" ref="V222">_xlfn.IFS($B$6=1,S222*$B$10,AND(R221=0,R222&gt;=1,I222&gt;=$B$6*$B$8-1),V221+$B$6*$B$10*$B$8,AND(R221=0,R222&gt;=1,I222&lt;$B$6*$B$8-1),V221+I221*$B$10,TRUE,V221)</f>
        <v>2600</v>
      </c>
      <c r="W222" s="17">
        <f t="shared" si="12"/>
        <v>712.32876712328766</v>
      </c>
    </row>
    <row r="223" spans="7:23" x14ac:dyDescent="0.25">
      <c r="G223" s="15">
        <v>221</v>
      </c>
      <c r="H223" s="1">
        <f t="shared" si="10"/>
        <v>3.6666666666666665</v>
      </c>
      <c r="I223" s="15" cm="1">
        <f t="array" ref="I223">_xlfn.IFS(J222&gt;=$C$13-$B$26,MINA(I222+$B$13-S223+S222,$B$11),I222=$B$11,MINA(I222-S223+S222,$B$11),TRUE,MAXA(I222-S223+S222,0))</f>
        <v>0</v>
      </c>
      <c r="J223" s="1" cm="1">
        <f t="array" ref="J223">_xlfn.IFS(J222&gt;=$C$13-$B$26,0,I222&lt;$B$11,J222+$B$26,TRUE,0)</f>
        <v>0.63333333333333364</v>
      </c>
      <c r="K223" s="3" cm="1">
        <f t="array" ref="K223">_xlfn.IFS(AND(NOT($K222=0),$L222),0,NOT($L222),$K222+$B$26,TRUE,$K222)</f>
        <v>0.3833333333333333</v>
      </c>
      <c r="L223" s="3" t="b" cm="1">
        <f t="array" ref="L223">_xlfn.IFS(AND($I223&gt;0,$K223&gt;=$C$5-$B$26),TRUE,$R223&gt;=$B$6,FALSE,$I223=0,FALSE,TRUE,$L222)</f>
        <v>0</v>
      </c>
      <c r="M223" s="3" t="b" cm="1">
        <f t="array" ref="M223">_xlfn.IFS($N223&gt;=$B$4-$B$26,FALSE,AND($I223&gt;0,$K223&gt;=$B$5-$B$26),TRUE,AND($L223,NOT($M222)),FALSE,$M222,TRUE,TRUE,FALSE)</f>
        <v>0</v>
      </c>
      <c r="N223" s="3" cm="1">
        <f t="array" ref="N223">_xlfn.IFS($M222,$N222+$B$26,NOT($M222),0,TRUE,$M222)</f>
        <v>0</v>
      </c>
      <c r="O223" s="3" t="b" cm="1">
        <f t="array" ref="O223">_xlfn.IFS($M223,FALSE,AND($L223,NOT($M223),$R223&lt;$B$6,$I223&gt;0),TRUE,TRUE,FALSE)</f>
        <v>0</v>
      </c>
      <c r="P223" s="3" cm="1">
        <f t="array" ref="P223">_xlfn.IFS($P222&gt;=$C$7-$B$26,0,$O222,$P222+$B$26,TRUE,0)</f>
        <v>0</v>
      </c>
      <c r="Q223" s="3" t="b" cm="1">
        <f t="array" ref="Q223">_xlfn.IFS(AND($L223,NOT($M223),NOT($O223)),TRUE,$R223&gt;=$B$6,FALSE,AND($L223,NOT($M223),$O223,$P223=0),TRUE,TRUE,FALSE)</f>
        <v>0</v>
      </c>
      <c r="R223" s="3" cm="1">
        <f t="array" ref="R223">_xlfn.IFS(AND($Q222,$R222&lt;$B$6),$R222+1,AND(NOT($L222),$R222&gt;0),0,TRUE,$R222)</f>
        <v>0</v>
      </c>
      <c r="S223" s="1" cm="1">
        <f t="array" ref="S223">_xlfn.IFS(AND(Q222,I222&gt;$B$8),S222+$B$8,AND(Q222,I222&lt;=$B$8),S222+I222,TRUE,$S222)</f>
        <v>26</v>
      </c>
      <c r="T223" s="1">
        <f t="shared" si="11"/>
        <v>2340</v>
      </c>
      <c r="U223" s="17">
        <f t="shared" si="3"/>
        <v>638.18181818181824</v>
      </c>
      <c r="V223" s="47" cm="1">
        <f t="array" ref="V223">_xlfn.IFS($B$6=1,S223*$B$10,AND(R222=0,R223&gt;=1,I223&gt;=$B$6*$B$8-1),V222+$B$6*$B$10*$B$8,AND(R222=0,R223&gt;=1,I223&lt;$B$6*$B$8-1),V222+I222*$B$10,TRUE,V222)</f>
        <v>2600</v>
      </c>
      <c r="W223" s="17">
        <f t="shared" si="12"/>
        <v>709.09090909090912</v>
      </c>
    </row>
    <row r="224" spans="7:23" x14ac:dyDescent="0.25">
      <c r="G224" s="15">
        <v>222</v>
      </c>
      <c r="H224" s="1">
        <f t="shared" si="10"/>
        <v>3.6833333333333331</v>
      </c>
      <c r="I224" s="15" cm="1">
        <f t="array" ref="I224">_xlfn.IFS(J223&gt;=$C$13-$B$26,MINA(I223+$B$13-S224+S223,$B$11),I223=$B$11,MINA(I223-S224+S223,$B$11),TRUE,MAXA(I223-S224+S223,0))</f>
        <v>0</v>
      </c>
      <c r="J224" s="1" cm="1">
        <f t="array" ref="J224">_xlfn.IFS(J223&gt;=$C$13-$B$26,0,I223&lt;$B$11,J223+$B$26,TRUE,0)</f>
        <v>0.65000000000000036</v>
      </c>
      <c r="K224" s="3" cm="1">
        <f t="array" ref="K224">_xlfn.IFS(AND(NOT($K223=0),$L223),0,NOT($L223),$K223+$B$26,TRUE,$K223)</f>
        <v>0.39999999999999997</v>
      </c>
      <c r="L224" s="3" t="b" cm="1">
        <f t="array" ref="L224">_xlfn.IFS(AND($I224&gt;0,$K224&gt;=$C$5-$B$26),TRUE,$R224&gt;=$B$6,FALSE,$I224=0,FALSE,TRUE,$L223)</f>
        <v>0</v>
      </c>
      <c r="M224" s="3" t="b" cm="1">
        <f t="array" ref="M224">_xlfn.IFS($N224&gt;=$B$4-$B$26,FALSE,AND($I224&gt;0,$K224&gt;=$B$5-$B$26),TRUE,AND($L224,NOT($M223)),FALSE,$M223,TRUE,TRUE,FALSE)</f>
        <v>0</v>
      </c>
      <c r="N224" s="3" cm="1">
        <f t="array" ref="N224">_xlfn.IFS($M223,$N223+$B$26,NOT($M223),0,TRUE,$M223)</f>
        <v>0</v>
      </c>
      <c r="O224" s="3" t="b" cm="1">
        <f t="array" ref="O224">_xlfn.IFS($M224,FALSE,AND($L224,NOT($M224),$R224&lt;$B$6,$I224&gt;0),TRUE,TRUE,FALSE)</f>
        <v>0</v>
      </c>
      <c r="P224" s="3" cm="1">
        <f t="array" ref="P224">_xlfn.IFS($P223&gt;=$C$7-$B$26,0,$O223,$P223+$B$26,TRUE,0)</f>
        <v>0</v>
      </c>
      <c r="Q224" s="3" t="b" cm="1">
        <f t="array" ref="Q224">_xlfn.IFS(AND($L224,NOT($M224),NOT($O224)),TRUE,$R224&gt;=$B$6,FALSE,AND($L224,NOT($M224),$O224,$P224=0),TRUE,TRUE,FALSE)</f>
        <v>0</v>
      </c>
      <c r="R224" s="3" cm="1">
        <f t="array" ref="R224">_xlfn.IFS(AND($Q223,$R223&lt;$B$6),$R223+1,AND(NOT($L223),$R223&gt;0),0,TRUE,$R223)</f>
        <v>0</v>
      </c>
      <c r="S224" s="1" cm="1">
        <f t="array" ref="S224">_xlfn.IFS(AND(Q223,I223&gt;$B$8),S223+$B$8,AND(Q223,I223&lt;=$B$8),S223+I223,TRUE,$S223)</f>
        <v>26</v>
      </c>
      <c r="T224" s="1">
        <f t="shared" si="11"/>
        <v>2340</v>
      </c>
      <c r="U224" s="17">
        <f t="shared" si="3"/>
        <v>635.2941176470589</v>
      </c>
      <c r="V224" s="47" cm="1">
        <f t="array" ref="V224">_xlfn.IFS($B$6=1,S224*$B$10,AND(R223=0,R224&gt;=1,I224&gt;=$B$6*$B$8-1),V223+$B$6*$B$10*$B$8,AND(R223=0,R224&gt;=1,I224&lt;$B$6*$B$8-1),V223+I223*$B$10,TRUE,V223)</f>
        <v>2600</v>
      </c>
      <c r="W224" s="17">
        <f t="shared" si="12"/>
        <v>705.88235294117646</v>
      </c>
    </row>
    <row r="225" spans="7:23" x14ac:dyDescent="0.25">
      <c r="G225" s="15">
        <v>223</v>
      </c>
      <c r="H225" s="1">
        <f t="shared" si="10"/>
        <v>3.6999999999999997</v>
      </c>
      <c r="I225" s="15" cm="1">
        <f t="array" ref="I225">_xlfn.IFS(J224&gt;=$C$13-$B$26,MINA(I224+$B$13-S225+S224,$B$11),I224=$B$11,MINA(I224-S225+S224,$B$11),TRUE,MAXA(I224-S225+S224,0))</f>
        <v>0</v>
      </c>
      <c r="J225" s="1" cm="1">
        <f t="array" ref="J225">_xlfn.IFS(J224&gt;=$C$13-$B$26,0,I224&lt;$B$11,J224+$B$26,TRUE,0)</f>
        <v>0.66666666666666707</v>
      </c>
      <c r="K225" s="3" cm="1">
        <f t="array" ref="K225">_xlfn.IFS(AND(NOT($K224=0),$L224),0,NOT($L224),$K224+$B$26,TRUE,$K224)</f>
        <v>0.41666666666666663</v>
      </c>
      <c r="L225" s="3" t="b" cm="1">
        <f t="array" ref="L225">_xlfn.IFS(AND($I225&gt;0,$K225&gt;=$C$5-$B$26),TRUE,$R225&gt;=$B$6,FALSE,$I225=0,FALSE,TRUE,$L224)</f>
        <v>0</v>
      </c>
      <c r="M225" s="3" t="b" cm="1">
        <f t="array" ref="M225">_xlfn.IFS($N225&gt;=$B$4-$B$26,FALSE,AND($I225&gt;0,$K225&gt;=$B$5-$B$26),TRUE,AND($L225,NOT($M224)),FALSE,$M224,TRUE,TRUE,FALSE)</f>
        <v>0</v>
      </c>
      <c r="N225" s="3" cm="1">
        <f t="array" ref="N225">_xlfn.IFS($M224,$N224+$B$26,NOT($M224),0,TRUE,$M224)</f>
        <v>0</v>
      </c>
      <c r="O225" s="3" t="b" cm="1">
        <f t="array" ref="O225">_xlfn.IFS($M225,FALSE,AND($L225,NOT($M225),$R225&lt;$B$6,$I225&gt;0),TRUE,TRUE,FALSE)</f>
        <v>0</v>
      </c>
      <c r="P225" s="3" cm="1">
        <f t="array" ref="P225">_xlfn.IFS($P224&gt;=$C$7-$B$26,0,$O224,$P224+$B$26,TRUE,0)</f>
        <v>0</v>
      </c>
      <c r="Q225" s="3" t="b" cm="1">
        <f t="array" ref="Q225">_xlfn.IFS(AND($L225,NOT($M225),NOT($O225)),TRUE,$R225&gt;=$B$6,FALSE,AND($L225,NOT($M225),$O225,$P225=0),TRUE,TRUE,FALSE)</f>
        <v>0</v>
      </c>
      <c r="R225" s="3" cm="1">
        <f t="array" ref="R225">_xlfn.IFS(AND($Q224,$R224&lt;$B$6),$R224+1,AND(NOT($L224),$R224&gt;0),0,TRUE,$R224)</f>
        <v>0</v>
      </c>
      <c r="S225" s="1" cm="1">
        <f t="array" ref="S225">_xlfn.IFS(AND(Q224,I224&gt;$B$8),S224+$B$8,AND(Q224,I224&lt;=$B$8),S224+I224,TRUE,$S224)</f>
        <v>26</v>
      </c>
      <c r="T225" s="1">
        <f t="shared" si="11"/>
        <v>2340</v>
      </c>
      <c r="U225" s="17">
        <f t="shared" si="3"/>
        <v>632.43243243243251</v>
      </c>
      <c r="V225" s="47" cm="1">
        <f t="array" ref="V225">_xlfn.IFS($B$6=1,S225*$B$10,AND(R224=0,R225&gt;=1,I225&gt;=$B$6*$B$8-1),V224+$B$6*$B$10*$B$8,AND(R224=0,R225&gt;=1,I225&lt;$B$6*$B$8-1),V224+I224*$B$10,TRUE,V224)</f>
        <v>2600</v>
      </c>
      <c r="W225" s="17">
        <f t="shared" si="12"/>
        <v>702.70270270270271</v>
      </c>
    </row>
    <row r="226" spans="7:23" x14ac:dyDescent="0.25">
      <c r="G226" s="15">
        <v>224</v>
      </c>
      <c r="H226" s="1">
        <f t="shared" si="10"/>
        <v>3.7166666666666668</v>
      </c>
      <c r="I226" s="15" cm="1">
        <f t="array" ref="I226">_xlfn.IFS(J225&gt;=$C$13-$B$26,MINA(I225+$B$13-S226+S225,$B$11),I225=$B$11,MINA(I225-S226+S225,$B$11),TRUE,MAXA(I225-S226+S225,0))</f>
        <v>0</v>
      </c>
      <c r="J226" s="1" cm="1">
        <f t="array" ref="J226">_xlfn.IFS(J225&gt;=$C$13-$B$26,0,I225&lt;$B$11,J225+$B$26,TRUE,0)</f>
        <v>0.68333333333333379</v>
      </c>
      <c r="K226" s="3" cm="1">
        <f t="array" ref="K226">_xlfn.IFS(AND(NOT($K225=0),$L225),0,NOT($L225),$K225+$B$26,TRUE,$K225)</f>
        <v>0.43333333333333329</v>
      </c>
      <c r="L226" s="3" t="b" cm="1">
        <f t="array" ref="L226">_xlfn.IFS(AND($I226&gt;0,$K226&gt;=$C$5-$B$26),TRUE,$R226&gt;=$B$6,FALSE,$I226=0,FALSE,TRUE,$L225)</f>
        <v>0</v>
      </c>
      <c r="M226" s="3" t="b" cm="1">
        <f t="array" ref="M226">_xlfn.IFS($N226&gt;=$B$4-$B$26,FALSE,AND($I226&gt;0,$K226&gt;=$B$5-$B$26),TRUE,AND($L226,NOT($M225)),FALSE,$M225,TRUE,TRUE,FALSE)</f>
        <v>0</v>
      </c>
      <c r="N226" s="3" cm="1">
        <f t="array" ref="N226">_xlfn.IFS($M225,$N225+$B$26,NOT($M225),0,TRUE,$M225)</f>
        <v>0</v>
      </c>
      <c r="O226" s="3" t="b" cm="1">
        <f t="array" ref="O226">_xlfn.IFS($M226,FALSE,AND($L226,NOT($M226),$R226&lt;$B$6,$I226&gt;0),TRUE,TRUE,FALSE)</f>
        <v>0</v>
      </c>
      <c r="P226" s="3" cm="1">
        <f t="array" ref="P226">_xlfn.IFS($P225&gt;=$C$7-$B$26,0,$O225,$P225+$B$26,TRUE,0)</f>
        <v>0</v>
      </c>
      <c r="Q226" s="3" t="b" cm="1">
        <f t="array" ref="Q226">_xlfn.IFS(AND($L226,NOT($M226),NOT($O226)),TRUE,$R226&gt;=$B$6,FALSE,AND($L226,NOT($M226),$O226,$P226=0),TRUE,TRUE,FALSE)</f>
        <v>0</v>
      </c>
      <c r="R226" s="3" cm="1">
        <f t="array" ref="R226">_xlfn.IFS(AND($Q225,$R225&lt;$B$6),$R225+1,AND(NOT($L225),$R225&gt;0),0,TRUE,$R225)</f>
        <v>0</v>
      </c>
      <c r="S226" s="1" cm="1">
        <f t="array" ref="S226">_xlfn.IFS(AND(Q225,I225&gt;$B$8),S225+$B$8,AND(Q225,I225&lt;=$B$8),S225+I225,TRUE,$S225)</f>
        <v>26</v>
      </c>
      <c r="T226" s="1">
        <f t="shared" si="11"/>
        <v>2340</v>
      </c>
      <c r="U226" s="17">
        <f t="shared" si="3"/>
        <v>629.59641255605379</v>
      </c>
      <c r="V226" s="47" cm="1">
        <f t="array" ref="V226">_xlfn.IFS($B$6=1,S226*$B$10,AND(R225=0,R226&gt;=1,I226&gt;=$B$6*$B$8-1),V225+$B$6*$B$10*$B$8,AND(R225=0,R226&gt;=1,I226&lt;$B$6*$B$8-1),V225+I225*$B$10,TRUE,V225)</f>
        <v>2600</v>
      </c>
      <c r="W226" s="17">
        <f t="shared" si="12"/>
        <v>699.55156950672642</v>
      </c>
    </row>
    <row r="227" spans="7:23" x14ac:dyDescent="0.25">
      <c r="G227" s="15">
        <v>225</v>
      </c>
      <c r="H227" s="1">
        <f t="shared" si="10"/>
        <v>3.7333333333333334</v>
      </c>
      <c r="I227" s="15" cm="1">
        <f t="array" ref="I227">_xlfn.IFS(J226&gt;=$C$13-$B$26,MINA(I226+$B$13-S227+S226,$B$11),I226=$B$11,MINA(I226-S227+S226,$B$11),TRUE,MAXA(I226-S227+S226,0))</f>
        <v>0</v>
      </c>
      <c r="J227" s="1" cm="1">
        <f t="array" ref="J227">_xlfn.IFS(J226&gt;=$C$13-$B$26,0,I226&lt;$B$11,J226+$B$26,TRUE,0)</f>
        <v>0.70000000000000051</v>
      </c>
      <c r="K227" s="3" cm="1">
        <f t="array" ref="K227">_xlfn.IFS(AND(NOT($K226=0),$L226),0,NOT($L226),$K226+$B$26,TRUE,$K226)</f>
        <v>0.44999999999999996</v>
      </c>
      <c r="L227" s="3" t="b" cm="1">
        <f t="array" ref="L227">_xlfn.IFS(AND($I227&gt;0,$K227&gt;=$C$5-$B$26),TRUE,$R227&gt;=$B$6,FALSE,$I227=0,FALSE,TRUE,$L226)</f>
        <v>0</v>
      </c>
      <c r="M227" s="3" t="b" cm="1">
        <f t="array" ref="M227">_xlfn.IFS($N227&gt;=$B$4-$B$26,FALSE,AND($I227&gt;0,$K227&gt;=$B$5-$B$26),TRUE,AND($L227,NOT($M226)),FALSE,$M226,TRUE,TRUE,FALSE)</f>
        <v>0</v>
      </c>
      <c r="N227" s="3" cm="1">
        <f t="array" ref="N227">_xlfn.IFS($M226,$N226+$B$26,NOT($M226),0,TRUE,$M226)</f>
        <v>0</v>
      </c>
      <c r="O227" s="3" t="b" cm="1">
        <f t="array" ref="O227">_xlfn.IFS($M227,FALSE,AND($L227,NOT($M227),$R227&lt;$B$6,$I227&gt;0),TRUE,TRUE,FALSE)</f>
        <v>0</v>
      </c>
      <c r="P227" s="3" cm="1">
        <f t="array" ref="P227">_xlfn.IFS($P226&gt;=$C$7-$B$26,0,$O226,$P226+$B$26,TRUE,0)</f>
        <v>0</v>
      </c>
      <c r="Q227" s="3" t="b" cm="1">
        <f t="array" ref="Q227">_xlfn.IFS(AND($L227,NOT($M227),NOT($O227)),TRUE,$R227&gt;=$B$6,FALSE,AND($L227,NOT($M227),$O227,$P227=0),TRUE,TRUE,FALSE)</f>
        <v>0</v>
      </c>
      <c r="R227" s="3" cm="1">
        <f t="array" ref="R227">_xlfn.IFS(AND($Q226,$R226&lt;$B$6),$R226+1,AND(NOT($L226),$R226&gt;0),0,TRUE,$R226)</f>
        <v>0</v>
      </c>
      <c r="S227" s="1" cm="1">
        <f t="array" ref="S227">_xlfn.IFS(AND(Q226,I226&gt;$B$8),S226+$B$8,AND(Q226,I226&lt;=$B$8),S226+I226,TRUE,$S226)</f>
        <v>26</v>
      </c>
      <c r="T227" s="1">
        <f t="shared" si="11"/>
        <v>2340</v>
      </c>
      <c r="U227" s="17">
        <f t="shared" si="3"/>
        <v>626.78571428571422</v>
      </c>
      <c r="V227" s="47" cm="1">
        <f t="array" ref="V227">_xlfn.IFS($B$6=1,S227*$B$10,AND(R226=0,R227&gt;=1,I227&gt;=$B$6*$B$8-1),V226+$B$6*$B$10*$B$8,AND(R226=0,R227&gt;=1,I227&lt;$B$6*$B$8-1),V226+I226*$B$10,TRUE,V226)</f>
        <v>2600</v>
      </c>
      <c r="W227" s="17">
        <f t="shared" si="12"/>
        <v>696.42857142857144</v>
      </c>
    </row>
    <row r="228" spans="7:23" x14ac:dyDescent="0.25">
      <c r="G228" s="15">
        <v>226</v>
      </c>
      <c r="H228" s="1">
        <f t="shared" si="10"/>
        <v>3.75</v>
      </c>
      <c r="I228" s="15" cm="1">
        <f t="array" ref="I228">_xlfn.IFS(J227&gt;=$C$13-$B$26,MINA(I227+$B$13-S228+S227,$B$11),I227=$B$11,MINA(I227-S228+S227,$B$11),TRUE,MAXA(I227-S228+S227,0))</f>
        <v>0</v>
      </c>
      <c r="J228" s="1" cm="1">
        <f t="array" ref="J228">_xlfn.IFS(J227&gt;=$C$13-$B$26,0,I227&lt;$B$11,J227+$B$26,TRUE,0)</f>
        <v>0.71666666666666723</v>
      </c>
      <c r="K228" s="3" cm="1">
        <f t="array" ref="K228">_xlfn.IFS(AND(NOT($K227=0),$L227),0,NOT($L227),$K227+$B$26,TRUE,$K227)</f>
        <v>0.46666666666666662</v>
      </c>
      <c r="L228" s="3" t="b" cm="1">
        <f t="array" ref="L228">_xlfn.IFS(AND($I228&gt;0,$K228&gt;=$C$5-$B$26),TRUE,$R228&gt;=$B$6,FALSE,$I228=0,FALSE,TRUE,$L227)</f>
        <v>0</v>
      </c>
      <c r="M228" s="3" t="b" cm="1">
        <f t="array" ref="M228">_xlfn.IFS($N228&gt;=$B$4-$B$26,FALSE,AND($I228&gt;0,$K228&gt;=$B$5-$B$26),TRUE,AND($L228,NOT($M227)),FALSE,$M227,TRUE,TRUE,FALSE)</f>
        <v>0</v>
      </c>
      <c r="N228" s="3" cm="1">
        <f t="array" ref="N228">_xlfn.IFS($M227,$N227+$B$26,NOT($M227),0,TRUE,$M227)</f>
        <v>0</v>
      </c>
      <c r="O228" s="3" t="b" cm="1">
        <f t="array" ref="O228">_xlfn.IFS($M228,FALSE,AND($L228,NOT($M228),$R228&lt;$B$6,$I228&gt;0),TRUE,TRUE,FALSE)</f>
        <v>0</v>
      </c>
      <c r="P228" s="3" cm="1">
        <f t="array" ref="P228">_xlfn.IFS($P227&gt;=$C$7-$B$26,0,$O227,$P227+$B$26,TRUE,0)</f>
        <v>0</v>
      </c>
      <c r="Q228" s="3" t="b" cm="1">
        <f t="array" ref="Q228">_xlfn.IFS(AND($L228,NOT($M228),NOT($O228)),TRUE,$R228&gt;=$B$6,FALSE,AND($L228,NOT($M228),$O228,$P228=0),TRUE,TRUE,FALSE)</f>
        <v>0</v>
      </c>
      <c r="R228" s="3" cm="1">
        <f t="array" ref="R228">_xlfn.IFS(AND($Q227,$R227&lt;$B$6),$R227+1,AND(NOT($L227),$R227&gt;0),0,TRUE,$R227)</f>
        <v>0</v>
      </c>
      <c r="S228" s="1" cm="1">
        <f t="array" ref="S228">_xlfn.IFS(AND(Q227,I227&gt;$B$8),S227+$B$8,AND(Q227,I227&lt;=$B$8),S227+I227,TRUE,$S227)</f>
        <v>26</v>
      </c>
      <c r="T228" s="1">
        <f t="shared" si="11"/>
        <v>2340</v>
      </c>
      <c r="U228" s="17">
        <f t="shared" si="3"/>
        <v>624</v>
      </c>
      <c r="V228" s="47" cm="1">
        <f t="array" ref="V228">_xlfn.IFS($B$6=1,S228*$B$10,AND(R227=0,R228&gt;=1,I228&gt;=$B$6*$B$8-1),V227+$B$6*$B$10*$B$8,AND(R227=0,R228&gt;=1,I228&lt;$B$6*$B$8-1),V227+I227*$B$10,TRUE,V227)</f>
        <v>2600</v>
      </c>
      <c r="W228" s="17">
        <f t="shared" si="12"/>
        <v>693.33333333333337</v>
      </c>
    </row>
    <row r="229" spans="7:23" x14ac:dyDescent="0.25">
      <c r="G229" s="15">
        <v>227</v>
      </c>
      <c r="H229" s="1">
        <f t="shared" si="10"/>
        <v>3.7666666666666666</v>
      </c>
      <c r="I229" s="15" cm="1">
        <f t="array" ref="I229">_xlfn.IFS(J228&gt;=$C$13-$B$26,MINA(I228+$B$13-S229+S228,$B$11),I228=$B$11,MINA(I228-S229+S228,$B$11),TRUE,MAXA(I228-S229+S228,0))</f>
        <v>0</v>
      </c>
      <c r="J229" s="1" cm="1">
        <f t="array" ref="J229">_xlfn.IFS(J228&gt;=$C$13-$B$26,0,I228&lt;$B$11,J228+$B$26,TRUE,0)</f>
        <v>0.73333333333333395</v>
      </c>
      <c r="K229" s="3" cm="1">
        <f t="array" ref="K229">_xlfn.IFS(AND(NOT($K228=0),$L228),0,NOT($L228),$K228+$B$26,TRUE,$K228)</f>
        <v>0.48333333333333328</v>
      </c>
      <c r="L229" s="3" t="b" cm="1">
        <f t="array" ref="L229">_xlfn.IFS(AND($I229&gt;0,$K229&gt;=$C$5-$B$26),TRUE,$R229&gt;=$B$6,FALSE,$I229=0,FALSE,TRUE,$L228)</f>
        <v>0</v>
      </c>
      <c r="M229" s="3" t="b" cm="1">
        <f t="array" ref="M229">_xlfn.IFS($N229&gt;=$B$4-$B$26,FALSE,AND($I229&gt;0,$K229&gt;=$B$5-$B$26),TRUE,AND($L229,NOT($M228)),FALSE,$M228,TRUE,TRUE,FALSE)</f>
        <v>0</v>
      </c>
      <c r="N229" s="3" cm="1">
        <f t="array" ref="N229">_xlfn.IFS($M228,$N228+$B$26,NOT($M228),0,TRUE,$M228)</f>
        <v>0</v>
      </c>
      <c r="O229" s="3" t="b" cm="1">
        <f t="array" ref="O229">_xlfn.IFS($M229,FALSE,AND($L229,NOT($M229),$R229&lt;$B$6,$I229&gt;0),TRUE,TRUE,FALSE)</f>
        <v>0</v>
      </c>
      <c r="P229" s="3" cm="1">
        <f t="array" ref="P229">_xlfn.IFS($P228&gt;=$C$7-$B$26,0,$O228,$P228+$B$26,TRUE,0)</f>
        <v>0</v>
      </c>
      <c r="Q229" s="3" t="b" cm="1">
        <f t="array" ref="Q229">_xlfn.IFS(AND($L229,NOT($M229),NOT($O229)),TRUE,$R229&gt;=$B$6,FALSE,AND($L229,NOT($M229),$O229,$P229=0),TRUE,TRUE,FALSE)</f>
        <v>0</v>
      </c>
      <c r="R229" s="3" cm="1">
        <f t="array" ref="R229">_xlfn.IFS(AND($Q228,$R228&lt;$B$6),$R228+1,AND(NOT($L228),$R228&gt;0),0,TRUE,$R228)</f>
        <v>0</v>
      </c>
      <c r="S229" s="1" cm="1">
        <f t="array" ref="S229">_xlfn.IFS(AND(Q228,I228&gt;$B$8),S228+$B$8,AND(Q228,I228&lt;=$B$8),S228+I228,TRUE,$S228)</f>
        <v>26</v>
      </c>
      <c r="T229" s="1">
        <f t="shared" si="11"/>
        <v>2340</v>
      </c>
      <c r="U229" s="17">
        <f t="shared" si="3"/>
        <v>621.2389380530974</v>
      </c>
      <c r="V229" s="47" cm="1">
        <f t="array" ref="V229">_xlfn.IFS($B$6=1,S229*$B$10,AND(R228=0,R229&gt;=1,I229&gt;=$B$6*$B$8-1),V228+$B$6*$B$10*$B$8,AND(R228=0,R229&gt;=1,I229&lt;$B$6*$B$8-1),V228+I228*$B$10,TRUE,V228)</f>
        <v>2600</v>
      </c>
      <c r="W229" s="17">
        <f t="shared" si="12"/>
        <v>690.26548672566378</v>
      </c>
    </row>
    <row r="230" spans="7:23" x14ac:dyDescent="0.25">
      <c r="G230" s="15">
        <v>228</v>
      </c>
      <c r="H230" s="1">
        <f t="shared" si="10"/>
        <v>3.7833333333333332</v>
      </c>
      <c r="I230" s="15" cm="1">
        <f t="array" ref="I230">_xlfn.IFS(J229&gt;=$C$13-$B$26,MINA(I229+$B$13-S230+S229,$B$11),I229=$B$11,MINA(I229-S230+S229,$B$11),TRUE,MAXA(I229-S230+S229,0))</f>
        <v>0</v>
      </c>
      <c r="J230" s="1" cm="1">
        <f t="array" ref="J230">_xlfn.IFS(J229&gt;=$C$13-$B$26,0,I229&lt;$B$11,J229+$B$26,TRUE,0)</f>
        <v>0.75000000000000067</v>
      </c>
      <c r="K230" s="3" cm="1">
        <f t="array" ref="K230">_xlfn.IFS(AND(NOT($K229=0),$L229),0,NOT($L229),$K229+$B$26,TRUE,$K229)</f>
        <v>0.49999999999999994</v>
      </c>
      <c r="L230" s="3" t="b" cm="1">
        <f t="array" ref="L230">_xlfn.IFS(AND($I230&gt;0,$K230&gt;=$C$5-$B$26),TRUE,$R230&gt;=$B$6,FALSE,$I230=0,FALSE,TRUE,$L229)</f>
        <v>0</v>
      </c>
      <c r="M230" s="3" t="b" cm="1">
        <f t="array" ref="M230">_xlfn.IFS($N230&gt;=$B$4-$B$26,FALSE,AND($I230&gt;0,$K230&gt;=$B$5-$B$26),TRUE,AND($L230,NOT($M229)),FALSE,$M229,TRUE,TRUE,FALSE)</f>
        <v>0</v>
      </c>
      <c r="N230" s="3" cm="1">
        <f t="array" ref="N230">_xlfn.IFS($M229,$N229+$B$26,NOT($M229),0,TRUE,$M229)</f>
        <v>0</v>
      </c>
      <c r="O230" s="3" t="b" cm="1">
        <f t="array" ref="O230">_xlfn.IFS($M230,FALSE,AND($L230,NOT($M230),$R230&lt;$B$6,$I230&gt;0),TRUE,TRUE,FALSE)</f>
        <v>0</v>
      </c>
      <c r="P230" s="3" cm="1">
        <f t="array" ref="P230">_xlfn.IFS($P229&gt;=$C$7-$B$26,0,$O229,$P229+$B$26,TRUE,0)</f>
        <v>0</v>
      </c>
      <c r="Q230" s="3" t="b" cm="1">
        <f t="array" ref="Q230">_xlfn.IFS(AND($L230,NOT($M230),NOT($O230)),TRUE,$R230&gt;=$B$6,FALSE,AND($L230,NOT($M230),$O230,$P230=0),TRUE,TRUE,FALSE)</f>
        <v>0</v>
      </c>
      <c r="R230" s="3" cm="1">
        <f t="array" ref="R230">_xlfn.IFS(AND($Q229,$R229&lt;$B$6),$R229+1,AND(NOT($L229),$R229&gt;0),0,TRUE,$R229)</f>
        <v>0</v>
      </c>
      <c r="S230" s="1" cm="1">
        <f t="array" ref="S230">_xlfn.IFS(AND(Q229,I229&gt;$B$8),S229+$B$8,AND(Q229,I229&lt;=$B$8),S229+I229,TRUE,$S229)</f>
        <v>26</v>
      </c>
      <c r="T230" s="1">
        <f t="shared" si="11"/>
        <v>2340</v>
      </c>
      <c r="U230" s="17">
        <f t="shared" si="3"/>
        <v>618.50220264317181</v>
      </c>
      <c r="V230" s="47" cm="1">
        <f t="array" ref="V230">_xlfn.IFS($B$6=1,S230*$B$10,AND(R229=0,R230&gt;=1,I230&gt;=$B$6*$B$8-1),V229+$B$6*$B$10*$B$8,AND(R229=0,R230&gt;=1,I230&lt;$B$6*$B$8-1),V229+I229*$B$10,TRUE,V229)</f>
        <v>2600</v>
      </c>
      <c r="W230" s="17">
        <f t="shared" si="12"/>
        <v>687.22466960352426</v>
      </c>
    </row>
    <row r="231" spans="7:23" x14ac:dyDescent="0.25">
      <c r="G231" s="15">
        <v>229</v>
      </c>
      <c r="H231" s="1">
        <f t="shared" si="10"/>
        <v>3.8</v>
      </c>
      <c r="I231" s="15" cm="1">
        <f t="array" ref="I231">_xlfn.IFS(J230&gt;=$C$13-$B$26,MINA(I230+$B$13-S231+S230,$B$11),I230=$B$11,MINA(I230-S231+S230,$B$11),TRUE,MAXA(I230-S231+S230,0))</f>
        <v>0</v>
      </c>
      <c r="J231" s="1" cm="1">
        <f t="array" ref="J231">_xlfn.IFS(J230&gt;=$C$13-$B$26,0,I230&lt;$B$11,J230+$B$26,TRUE,0)</f>
        <v>0.76666666666666738</v>
      </c>
      <c r="K231" s="3" cm="1">
        <f t="array" ref="K231">_xlfn.IFS(AND(NOT($K230=0),$L230),0,NOT($L230),$K230+$B$26,TRUE,$K230)</f>
        <v>0.51666666666666661</v>
      </c>
      <c r="L231" s="3" t="b" cm="1">
        <f t="array" ref="L231">_xlfn.IFS(AND($I231&gt;0,$K231&gt;=$C$5-$B$26),TRUE,$R231&gt;=$B$6,FALSE,$I231=0,FALSE,TRUE,$L230)</f>
        <v>0</v>
      </c>
      <c r="M231" s="3" t="b" cm="1">
        <f t="array" ref="M231">_xlfn.IFS($N231&gt;=$B$4-$B$26,FALSE,AND($I231&gt;0,$K231&gt;=$B$5-$B$26),TRUE,AND($L231,NOT($M230)),FALSE,$M230,TRUE,TRUE,FALSE)</f>
        <v>0</v>
      </c>
      <c r="N231" s="3" cm="1">
        <f t="array" ref="N231">_xlfn.IFS($M230,$N230+$B$26,NOT($M230),0,TRUE,$M230)</f>
        <v>0</v>
      </c>
      <c r="O231" s="3" t="b" cm="1">
        <f t="array" ref="O231">_xlfn.IFS($M231,FALSE,AND($L231,NOT($M231),$R231&lt;$B$6,$I231&gt;0),TRUE,TRUE,FALSE)</f>
        <v>0</v>
      </c>
      <c r="P231" s="3" cm="1">
        <f t="array" ref="P231">_xlfn.IFS($P230&gt;=$C$7-$B$26,0,$O230,$P230+$B$26,TRUE,0)</f>
        <v>0</v>
      </c>
      <c r="Q231" s="3" t="b" cm="1">
        <f t="array" ref="Q231">_xlfn.IFS(AND($L231,NOT($M231),NOT($O231)),TRUE,$R231&gt;=$B$6,FALSE,AND($L231,NOT($M231),$O231,$P231=0),TRUE,TRUE,FALSE)</f>
        <v>0</v>
      </c>
      <c r="R231" s="3" cm="1">
        <f t="array" ref="R231">_xlfn.IFS(AND($Q230,$R230&lt;$B$6),$R230+1,AND(NOT($L230),$R230&gt;0),0,TRUE,$R230)</f>
        <v>0</v>
      </c>
      <c r="S231" s="1" cm="1">
        <f t="array" ref="S231">_xlfn.IFS(AND(Q230,I230&gt;$B$8),S230+$B$8,AND(Q230,I230&lt;=$B$8),S230+I230,TRUE,$S230)</f>
        <v>26</v>
      </c>
      <c r="T231" s="1">
        <f t="shared" si="11"/>
        <v>2340</v>
      </c>
      <c r="U231" s="17">
        <f t="shared" si="3"/>
        <v>615.78947368421052</v>
      </c>
      <c r="V231" s="47" cm="1">
        <f t="array" ref="V231">_xlfn.IFS($B$6=1,S231*$B$10,AND(R230=0,R231&gt;=1,I231&gt;=$B$6*$B$8-1),V230+$B$6*$B$10*$B$8,AND(R230=0,R231&gt;=1,I231&lt;$B$6*$B$8-1),V230+I230*$B$10,TRUE,V230)</f>
        <v>2600</v>
      </c>
      <c r="W231" s="17">
        <f t="shared" si="12"/>
        <v>684.21052631578948</v>
      </c>
    </row>
    <row r="232" spans="7:23" x14ac:dyDescent="0.25">
      <c r="G232" s="15">
        <v>230</v>
      </c>
      <c r="H232" s="1">
        <f t="shared" si="10"/>
        <v>3.8166666666666664</v>
      </c>
      <c r="I232" s="15" cm="1">
        <f t="array" ref="I232">_xlfn.IFS(J231&gt;=$C$13-$B$26,MINA(I231+$B$13-S232+S231,$B$11),I231=$B$11,MINA(I231-S232+S231,$B$11),TRUE,MAXA(I231-S232+S231,0))</f>
        <v>0</v>
      </c>
      <c r="J232" s="1" cm="1">
        <f t="array" ref="J232">_xlfn.IFS(J231&gt;=$C$13-$B$26,0,I231&lt;$B$11,J231+$B$26,TRUE,0)</f>
        <v>0.7833333333333341</v>
      </c>
      <c r="K232" s="3" cm="1">
        <f t="array" ref="K232">_xlfn.IFS(AND(NOT($K231=0),$L231),0,NOT($L231),$K231+$B$26,TRUE,$K231)</f>
        <v>0.53333333333333333</v>
      </c>
      <c r="L232" s="3" t="b" cm="1">
        <f t="array" ref="L232">_xlfn.IFS(AND($I232&gt;0,$K232&gt;=$C$5-$B$26),TRUE,$R232&gt;=$B$6,FALSE,$I232=0,FALSE,TRUE,$L231)</f>
        <v>0</v>
      </c>
      <c r="M232" s="3" t="b" cm="1">
        <f t="array" ref="M232">_xlfn.IFS($N232&gt;=$B$4-$B$26,FALSE,AND($I232&gt;0,$K232&gt;=$B$5-$B$26),TRUE,AND($L232,NOT($M231)),FALSE,$M231,TRUE,TRUE,FALSE)</f>
        <v>0</v>
      </c>
      <c r="N232" s="3" cm="1">
        <f t="array" ref="N232">_xlfn.IFS($M231,$N231+$B$26,NOT($M231),0,TRUE,$M231)</f>
        <v>0</v>
      </c>
      <c r="O232" s="3" t="b" cm="1">
        <f t="array" ref="O232">_xlfn.IFS($M232,FALSE,AND($L232,NOT($M232),$R232&lt;$B$6,$I232&gt;0),TRUE,TRUE,FALSE)</f>
        <v>0</v>
      </c>
      <c r="P232" s="3" cm="1">
        <f t="array" ref="P232">_xlfn.IFS($P231&gt;=$C$7-$B$26,0,$O231,$P231+$B$26,TRUE,0)</f>
        <v>0</v>
      </c>
      <c r="Q232" s="3" t="b" cm="1">
        <f t="array" ref="Q232">_xlfn.IFS(AND($L232,NOT($M232),NOT($O232)),TRUE,$R232&gt;=$B$6,FALSE,AND($L232,NOT($M232),$O232,$P232=0),TRUE,TRUE,FALSE)</f>
        <v>0</v>
      </c>
      <c r="R232" s="3" cm="1">
        <f t="array" ref="R232">_xlfn.IFS(AND($Q231,$R231&lt;$B$6),$R231+1,AND(NOT($L231),$R231&gt;0),0,TRUE,$R231)</f>
        <v>0</v>
      </c>
      <c r="S232" s="1" cm="1">
        <f t="array" ref="S232">_xlfn.IFS(AND(Q231,I231&gt;$B$8),S231+$B$8,AND(Q231,I231&lt;=$B$8),S231+I231,TRUE,$S231)</f>
        <v>26</v>
      </c>
      <c r="T232" s="1">
        <f t="shared" si="11"/>
        <v>2340</v>
      </c>
      <c r="U232" s="17">
        <f t="shared" si="3"/>
        <v>613.10043668122273</v>
      </c>
      <c r="V232" s="47" cm="1">
        <f t="array" ref="V232">_xlfn.IFS($B$6=1,S232*$B$10,AND(R231=0,R232&gt;=1,I232&gt;=$B$6*$B$8-1),V231+$B$6*$B$10*$B$8,AND(R231=0,R232&gt;=1,I232&lt;$B$6*$B$8-1),V231+I231*$B$10,TRUE,V231)</f>
        <v>2600</v>
      </c>
      <c r="W232" s="17">
        <f t="shared" si="12"/>
        <v>681.2227074235808</v>
      </c>
    </row>
    <row r="233" spans="7:23" x14ac:dyDescent="0.25">
      <c r="G233" s="15">
        <v>231</v>
      </c>
      <c r="H233" s="1">
        <f t="shared" si="10"/>
        <v>3.8333333333333335</v>
      </c>
      <c r="I233" s="15" cm="1">
        <f t="array" ref="I233">_xlfn.IFS(J232&gt;=$C$13-$B$26,MINA(I232+$B$13-S233+S232,$B$11),I232=$B$11,MINA(I232-S233+S232,$B$11),TRUE,MAXA(I232-S233+S232,0))</f>
        <v>0</v>
      </c>
      <c r="J233" s="1" cm="1">
        <f t="array" ref="J233">_xlfn.IFS(J232&gt;=$C$13-$B$26,0,I232&lt;$B$11,J232+$B$26,TRUE,0)</f>
        <v>0.80000000000000082</v>
      </c>
      <c r="K233" s="3" cm="1">
        <f t="array" ref="K233">_xlfn.IFS(AND(NOT($K232=0),$L232),0,NOT($L232),$K232+$B$26,TRUE,$K232)</f>
        <v>0.55000000000000004</v>
      </c>
      <c r="L233" s="3" t="b" cm="1">
        <f t="array" ref="L233">_xlfn.IFS(AND($I233&gt;0,$K233&gt;=$C$5-$B$26),TRUE,$R233&gt;=$B$6,FALSE,$I233=0,FALSE,TRUE,$L232)</f>
        <v>0</v>
      </c>
      <c r="M233" s="3" t="b" cm="1">
        <f t="array" ref="M233">_xlfn.IFS($N233&gt;=$B$4-$B$26,FALSE,AND($I233&gt;0,$K233&gt;=$B$5-$B$26),TRUE,AND($L233,NOT($M232)),FALSE,$M232,TRUE,TRUE,FALSE)</f>
        <v>0</v>
      </c>
      <c r="N233" s="3" cm="1">
        <f t="array" ref="N233">_xlfn.IFS($M232,$N232+$B$26,NOT($M232),0,TRUE,$M232)</f>
        <v>0</v>
      </c>
      <c r="O233" s="3" t="b" cm="1">
        <f t="array" ref="O233">_xlfn.IFS($M233,FALSE,AND($L233,NOT($M233),$R233&lt;$B$6,$I233&gt;0),TRUE,TRUE,FALSE)</f>
        <v>0</v>
      </c>
      <c r="P233" s="3" cm="1">
        <f t="array" ref="P233">_xlfn.IFS($P232&gt;=$C$7-$B$26,0,$O232,$P232+$B$26,TRUE,0)</f>
        <v>0</v>
      </c>
      <c r="Q233" s="3" t="b" cm="1">
        <f t="array" ref="Q233">_xlfn.IFS(AND($L233,NOT($M233),NOT($O233)),TRUE,$R233&gt;=$B$6,FALSE,AND($L233,NOT($M233),$O233,$P233=0),TRUE,TRUE,FALSE)</f>
        <v>0</v>
      </c>
      <c r="R233" s="3" cm="1">
        <f t="array" ref="R233">_xlfn.IFS(AND($Q232,$R232&lt;$B$6),$R232+1,AND(NOT($L232),$R232&gt;0),0,TRUE,$R232)</f>
        <v>0</v>
      </c>
      <c r="S233" s="1" cm="1">
        <f t="array" ref="S233">_xlfn.IFS(AND(Q232,I232&gt;$B$8),S232+$B$8,AND(Q232,I232&lt;=$B$8),S232+I232,TRUE,$S232)</f>
        <v>26</v>
      </c>
      <c r="T233" s="1">
        <f t="shared" si="11"/>
        <v>2340</v>
      </c>
      <c r="U233" s="17">
        <f t="shared" si="3"/>
        <v>610.43478260869563</v>
      </c>
      <c r="V233" s="47" cm="1">
        <f t="array" ref="V233">_xlfn.IFS($B$6=1,S233*$B$10,AND(R232=0,R233&gt;=1,I233&gt;=$B$6*$B$8-1),V232+$B$6*$B$10*$B$8,AND(R232=0,R233&gt;=1,I233&lt;$B$6*$B$8-1),V232+I232*$B$10,TRUE,V232)</f>
        <v>2600</v>
      </c>
      <c r="W233" s="17">
        <f t="shared" si="12"/>
        <v>678.26086956521738</v>
      </c>
    </row>
    <row r="234" spans="7:23" x14ac:dyDescent="0.25">
      <c r="G234" s="15">
        <v>232</v>
      </c>
      <c r="H234" s="1">
        <f t="shared" si="10"/>
        <v>3.85</v>
      </c>
      <c r="I234" s="15" cm="1">
        <f t="array" ref="I234">_xlfn.IFS(J233&gt;=$C$13-$B$26,MINA(I233+$B$13-S234+S233,$B$11),I233=$B$11,MINA(I233-S234+S233,$B$11),TRUE,MAXA(I233-S234+S233,0))</f>
        <v>0</v>
      </c>
      <c r="J234" s="1" cm="1">
        <f t="array" ref="J234">_xlfn.IFS(J233&gt;=$C$13-$B$26,0,I233&lt;$B$11,J233+$B$26,TRUE,0)</f>
        <v>0.81666666666666754</v>
      </c>
      <c r="K234" s="3" cm="1">
        <f t="array" ref="K234">_xlfn.IFS(AND(NOT($K233=0),$L233),0,NOT($L233),$K233+$B$26,TRUE,$K233)</f>
        <v>0.56666666666666676</v>
      </c>
      <c r="L234" s="3" t="b" cm="1">
        <f t="array" ref="L234">_xlfn.IFS(AND($I234&gt;0,$K234&gt;=$C$5-$B$26),TRUE,$R234&gt;=$B$6,FALSE,$I234=0,FALSE,TRUE,$L233)</f>
        <v>0</v>
      </c>
      <c r="M234" s="3" t="b" cm="1">
        <f t="array" ref="M234">_xlfn.IFS($N234&gt;=$B$4-$B$26,FALSE,AND($I234&gt;0,$K234&gt;=$B$5-$B$26),TRUE,AND($L234,NOT($M233)),FALSE,$M233,TRUE,TRUE,FALSE)</f>
        <v>0</v>
      </c>
      <c r="N234" s="3" cm="1">
        <f t="array" ref="N234">_xlfn.IFS($M233,$N233+$B$26,NOT($M233),0,TRUE,$M233)</f>
        <v>0</v>
      </c>
      <c r="O234" s="3" t="b" cm="1">
        <f t="array" ref="O234">_xlfn.IFS($M234,FALSE,AND($L234,NOT($M234),$R234&lt;$B$6,$I234&gt;0),TRUE,TRUE,FALSE)</f>
        <v>0</v>
      </c>
      <c r="P234" s="3" cm="1">
        <f t="array" ref="P234">_xlfn.IFS($P233&gt;=$C$7-$B$26,0,$O233,$P233+$B$26,TRUE,0)</f>
        <v>0</v>
      </c>
      <c r="Q234" s="3" t="b" cm="1">
        <f t="array" ref="Q234">_xlfn.IFS(AND($L234,NOT($M234),NOT($O234)),TRUE,$R234&gt;=$B$6,FALSE,AND($L234,NOT($M234),$O234,$P234=0),TRUE,TRUE,FALSE)</f>
        <v>0</v>
      </c>
      <c r="R234" s="3" cm="1">
        <f t="array" ref="R234">_xlfn.IFS(AND($Q233,$R233&lt;$B$6),$R233+1,AND(NOT($L233),$R233&gt;0),0,TRUE,$R233)</f>
        <v>0</v>
      </c>
      <c r="S234" s="1" cm="1">
        <f t="array" ref="S234">_xlfn.IFS(AND(Q233,I233&gt;$B$8),S233+$B$8,AND(Q233,I233&lt;=$B$8),S233+I233,TRUE,$S233)</f>
        <v>26</v>
      </c>
      <c r="T234" s="1">
        <f t="shared" si="11"/>
        <v>2340</v>
      </c>
      <c r="U234" s="17">
        <f t="shared" si="3"/>
        <v>607.79220779220782</v>
      </c>
      <c r="V234" s="47" cm="1">
        <f t="array" ref="V234">_xlfn.IFS($B$6=1,S234*$B$10,AND(R233=0,R234&gt;=1,I234&gt;=$B$6*$B$8-1),V233+$B$6*$B$10*$B$8,AND(R233=0,R234&gt;=1,I234&lt;$B$6*$B$8-1),V233+I233*$B$10,TRUE,V233)</f>
        <v>2600</v>
      </c>
      <c r="W234" s="17">
        <f t="shared" si="12"/>
        <v>675.32467532467535</v>
      </c>
    </row>
    <row r="235" spans="7:23" x14ac:dyDescent="0.25">
      <c r="G235" s="15">
        <v>233</v>
      </c>
      <c r="H235" s="1">
        <f t="shared" si="10"/>
        <v>3.8666666666666667</v>
      </c>
      <c r="I235" s="15" cm="1">
        <f t="array" ref="I235">_xlfn.IFS(J234&gt;=$C$13-$B$26,MINA(I234+$B$13-S235+S234,$B$11),I234=$B$11,MINA(I234-S235+S234,$B$11),TRUE,MAXA(I234-S235+S234,0))</f>
        <v>0</v>
      </c>
      <c r="J235" s="1" cm="1">
        <f t="array" ref="J235">_xlfn.IFS(J234&gt;=$C$13-$B$26,0,I234&lt;$B$11,J234+$B$26,TRUE,0)</f>
        <v>0.83333333333333426</v>
      </c>
      <c r="K235" s="3" cm="1">
        <f t="array" ref="K235">_xlfn.IFS(AND(NOT($K234=0),$L234),0,NOT($L234),$K234+$B$26,TRUE,$K234)</f>
        <v>0.58333333333333348</v>
      </c>
      <c r="L235" s="3" t="b" cm="1">
        <f t="array" ref="L235">_xlfn.IFS(AND($I235&gt;0,$K235&gt;=$C$5-$B$26),TRUE,$R235&gt;=$B$6,FALSE,$I235=0,FALSE,TRUE,$L234)</f>
        <v>0</v>
      </c>
      <c r="M235" s="3" t="b" cm="1">
        <f t="array" ref="M235">_xlfn.IFS($N235&gt;=$B$4-$B$26,FALSE,AND($I235&gt;0,$K235&gt;=$B$5-$B$26),TRUE,AND($L235,NOT($M234)),FALSE,$M234,TRUE,TRUE,FALSE)</f>
        <v>0</v>
      </c>
      <c r="N235" s="3" cm="1">
        <f t="array" ref="N235">_xlfn.IFS($M234,$N234+$B$26,NOT($M234),0,TRUE,$M234)</f>
        <v>0</v>
      </c>
      <c r="O235" s="3" t="b" cm="1">
        <f t="array" ref="O235">_xlfn.IFS($M235,FALSE,AND($L235,NOT($M235),$R235&lt;$B$6,$I235&gt;0),TRUE,TRUE,FALSE)</f>
        <v>0</v>
      </c>
      <c r="P235" s="3" cm="1">
        <f t="array" ref="P235">_xlfn.IFS($P234&gt;=$C$7-$B$26,0,$O234,$P234+$B$26,TRUE,0)</f>
        <v>0</v>
      </c>
      <c r="Q235" s="3" t="b" cm="1">
        <f t="array" ref="Q235">_xlfn.IFS(AND($L235,NOT($M235),NOT($O235)),TRUE,$R235&gt;=$B$6,FALSE,AND($L235,NOT($M235),$O235,$P235=0),TRUE,TRUE,FALSE)</f>
        <v>0</v>
      </c>
      <c r="R235" s="3" cm="1">
        <f t="array" ref="R235">_xlfn.IFS(AND($Q234,$R234&lt;$B$6),$R234+1,AND(NOT($L234),$R234&gt;0),0,TRUE,$R234)</f>
        <v>0</v>
      </c>
      <c r="S235" s="1" cm="1">
        <f t="array" ref="S235">_xlfn.IFS(AND(Q234,I234&gt;$B$8),S234+$B$8,AND(Q234,I234&lt;=$B$8),S234+I234,TRUE,$S234)</f>
        <v>26</v>
      </c>
      <c r="T235" s="1">
        <f t="shared" si="11"/>
        <v>2340</v>
      </c>
      <c r="U235" s="17">
        <f t="shared" si="3"/>
        <v>605.17241379310349</v>
      </c>
      <c r="V235" s="47" cm="1">
        <f t="array" ref="V235">_xlfn.IFS($B$6=1,S235*$B$10,AND(R234=0,R235&gt;=1,I235&gt;=$B$6*$B$8-1),V234+$B$6*$B$10*$B$8,AND(R234=0,R235&gt;=1,I235&lt;$B$6*$B$8-1),V234+I234*$B$10,TRUE,V234)</f>
        <v>2600</v>
      </c>
      <c r="W235" s="17">
        <f t="shared" si="12"/>
        <v>672.41379310344826</v>
      </c>
    </row>
    <row r="236" spans="7:23" x14ac:dyDescent="0.25">
      <c r="G236" s="15">
        <v>234</v>
      </c>
      <c r="H236" s="1">
        <f t="shared" si="10"/>
        <v>3.8833333333333333</v>
      </c>
      <c r="I236" s="15" cm="1">
        <f t="array" ref="I236">_xlfn.IFS(J235&gt;=$C$13-$B$26,MINA(I235+$B$13-S236+S235,$B$11),I235=$B$11,MINA(I235-S236+S235,$B$11),TRUE,MAXA(I235-S236+S235,0))</f>
        <v>0</v>
      </c>
      <c r="J236" s="1" cm="1">
        <f t="array" ref="J236">_xlfn.IFS(J235&gt;=$C$13-$B$26,0,I235&lt;$B$11,J235+$B$26,TRUE,0)</f>
        <v>0.85000000000000098</v>
      </c>
      <c r="K236" s="3" cm="1">
        <f t="array" ref="K236">_xlfn.IFS(AND(NOT($K235=0),$L235),0,NOT($L235),$K235+$B$26,TRUE,$K235)</f>
        <v>0.6000000000000002</v>
      </c>
      <c r="L236" s="3" t="b" cm="1">
        <f t="array" ref="L236">_xlfn.IFS(AND($I236&gt;0,$K236&gt;=$C$5-$B$26),TRUE,$R236&gt;=$B$6,FALSE,$I236=0,FALSE,TRUE,$L235)</f>
        <v>0</v>
      </c>
      <c r="M236" s="3" t="b" cm="1">
        <f t="array" ref="M236">_xlfn.IFS($N236&gt;=$B$4-$B$26,FALSE,AND($I236&gt;0,$K236&gt;=$B$5-$B$26),TRUE,AND($L236,NOT($M235)),FALSE,$M235,TRUE,TRUE,FALSE)</f>
        <v>0</v>
      </c>
      <c r="N236" s="3" cm="1">
        <f t="array" ref="N236">_xlfn.IFS($M235,$N235+$B$26,NOT($M235),0,TRUE,$M235)</f>
        <v>0</v>
      </c>
      <c r="O236" s="3" t="b" cm="1">
        <f t="array" ref="O236">_xlfn.IFS($M236,FALSE,AND($L236,NOT($M236),$R236&lt;$B$6,$I236&gt;0),TRUE,TRUE,FALSE)</f>
        <v>0</v>
      </c>
      <c r="P236" s="3" cm="1">
        <f t="array" ref="P236">_xlfn.IFS($P235&gt;=$C$7-$B$26,0,$O235,$P235+$B$26,TRUE,0)</f>
        <v>0</v>
      </c>
      <c r="Q236" s="3" t="b" cm="1">
        <f t="array" ref="Q236">_xlfn.IFS(AND($L236,NOT($M236),NOT($O236)),TRUE,$R236&gt;=$B$6,FALSE,AND($L236,NOT($M236),$O236,$P236=0),TRUE,TRUE,FALSE)</f>
        <v>0</v>
      </c>
      <c r="R236" s="3" cm="1">
        <f t="array" ref="R236">_xlfn.IFS(AND($Q235,$R235&lt;$B$6),$R235+1,AND(NOT($L235),$R235&gt;0),0,TRUE,$R235)</f>
        <v>0</v>
      </c>
      <c r="S236" s="1" cm="1">
        <f t="array" ref="S236">_xlfn.IFS(AND(Q235,I235&gt;$B$8),S235+$B$8,AND(Q235,I235&lt;=$B$8),S235+I235,TRUE,$S235)</f>
        <v>26</v>
      </c>
      <c r="T236" s="1">
        <f t="shared" si="11"/>
        <v>2340</v>
      </c>
      <c r="U236" s="17">
        <f t="shared" si="3"/>
        <v>602.57510729613739</v>
      </c>
      <c r="V236" s="47" cm="1">
        <f t="array" ref="V236">_xlfn.IFS($B$6=1,S236*$B$10,AND(R235=0,R236&gt;=1,I236&gt;=$B$6*$B$8-1),V235+$B$6*$B$10*$B$8,AND(R235=0,R236&gt;=1,I236&lt;$B$6*$B$8-1),V235+I235*$B$10,TRUE,V235)</f>
        <v>2600</v>
      </c>
      <c r="W236" s="17">
        <f t="shared" si="12"/>
        <v>669.52789699570815</v>
      </c>
    </row>
    <row r="237" spans="7:23" x14ac:dyDescent="0.25">
      <c r="G237" s="15">
        <v>235</v>
      </c>
      <c r="H237" s="1">
        <f t="shared" si="10"/>
        <v>3.9</v>
      </c>
      <c r="I237" s="15" cm="1">
        <f t="array" ref="I237">_xlfn.IFS(J236&gt;=$C$13-$B$26,MINA(I236+$B$13-S237+S236,$B$11),I236=$B$11,MINA(I236-S237+S236,$B$11),TRUE,MAXA(I236-S237+S236,0))</f>
        <v>0</v>
      </c>
      <c r="J237" s="1" cm="1">
        <f t="array" ref="J237">_xlfn.IFS(J236&gt;=$C$13-$B$26,0,I236&lt;$B$11,J236+$B$26,TRUE,0)</f>
        <v>0.8666666666666677</v>
      </c>
      <c r="K237" s="3" cm="1">
        <f t="array" ref="K237">_xlfn.IFS(AND(NOT($K236=0),$L236),0,NOT($L236),$K236+$B$26,TRUE,$K236)</f>
        <v>0.61666666666666692</v>
      </c>
      <c r="L237" s="3" t="b" cm="1">
        <f t="array" ref="L237">_xlfn.IFS(AND($I237&gt;0,$K237&gt;=$C$5-$B$26),TRUE,$R237&gt;=$B$6,FALSE,$I237=0,FALSE,TRUE,$L236)</f>
        <v>0</v>
      </c>
      <c r="M237" s="3" t="b" cm="1">
        <f t="array" ref="M237">_xlfn.IFS($N237&gt;=$B$4-$B$26,FALSE,AND($I237&gt;0,$K237&gt;=$B$5-$B$26),TRUE,AND($L237,NOT($M236)),FALSE,$M236,TRUE,TRUE,FALSE)</f>
        <v>0</v>
      </c>
      <c r="N237" s="3" cm="1">
        <f t="array" ref="N237">_xlfn.IFS($M236,$N236+$B$26,NOT($M236),0,TRUE,$M236)</f>
        <v>0</v>
      </c>
      <c r="O237" s="3" t="b" cm="1">
        <f t="array" ref="O237">_xlfn.IFS($M237,FALSE,AND($L237,NOT($M237),$R237&lt;$B$6,$I237&gt;0),TRUE,TRUE,FALSE)</f>
        <v>0</v>
      </c>
      <c r="P237" s="3" cm="1">
        <f t="array" ref="P237">_xlfn.IFS($P236&gt;=$C$7-$B$26,0,$O236,$P236+$B$26,TRUE,0)</f>
        <v>0</v>
      </c>
      <c r="Q237" s="3" t="b" cm="1">
        <f t="array" ref="Q237">_xlfn.IFS(AND($L237,NOT($M237),NOT($O237)),TRUE,$R237&gt;=$B$6,FALSE,AND($L237,NOT($M237),$O237,$P237=0),TRUE,TRUE,FALSE)</f>
        <v>0</v>
      </c>
      <c r="R237" s="3" cm="1">
        <f t="array" ref="R237">_xlfn.IFS(AND($Q236,$R236&lt;$B$6),$R236+1,AND(NOT($L236),$R236&gt;0),0,TRUE,$R236)</f>
        <v>0</v>
      </c>
      <c r="S237" s="1" cm="1">
        <f t="array" ref="S237">_xlfn.IFS(AND(Q236,I236&gt;$B$8),S236+$B$8,AND(Q236,I236&lt;=$B$8),S236+I236,TRUE,$S236)</f>
        <v>26</v>
      </c>
      <c r="T237" s="1">
        <f t="shared" si="11"/>
        <v>2340</v>
      </c>
      <c r="U237" s="17">
        <f t="shared" si="3"/>
        <v>600</v>
      </c>
      <c r="V237" s="47" cm="1">
        <f t="array" ref="V237">_xlfn.IFS($B$6=1,S237*$B$10,AND(R236=0,R237&gt;=1,I237&gt;=$B$6*$B$8-1),V236+$B$6*$B$10*$B$8,AND(R236=0,R237&gt;=1,I237&lt;$B$6*$B$8-1),V236+I236*$B$10,TRUE,V236)</f>
        <v>2600</v>
      </c>
      <c r="W237" s="17">
        <f t="shared" si="12"/>
        <v>666.66666666666663</v>
      </c>
    </row>
    <row r="238" spans="7:23" x14ac:dyDescent="0.25">
      <c r="G238" s="15">
        <v>236</v>
      </c>
      <c r="H238" s="1">
        <f t="shared" si="10"/>
        <v>3.9166666666666665</v>
      </c>
      <c r="I238" s="15" cm="1">
        <f t="array" ref="I238">_xlfn.IFS(J237&gt;=$C$13-$B$26,MINA(I237+$B$13-S238+S237,$B$11),I237=$B$11,MINA(I237-S238+S237,$B$11),TRUE,MAXA(I237-S238+S237,0))</f>
        <v>0</v>
      </c>
      <c r="J238" s="1" cm="1">
        <f t="array" ref="J238">_xlfn.IFS(J237&gt;=$C$13-$B$26,0,I237&lt;$B$11,J237+$B$26,TRUE,0)</f>
        <v>0.88333333333333441</v>
      </c>
      <c r="K238" s="3" cm="1">
        <f t="array" ref="K238">_xlfn.IFS(AND(NOT($K237=0),$L237),0,NOT($L237),$K237+$B$26,TRUE,$K237)</f>
        <v>0.63333333333333364</v>
      </c>
      <c r="L238" s="3" t="b" cm="1">
        <f t="array" ref="L238">_xlfn.IFS(AND($I238&gt;0,$K238&gt;=$C$5-$B$26),TRUE,$R238&gt;=$B$6,FALSE,$I238=0,FALSE,TRUE,$L237)</f>
        <v>0</v>
      </c>
      <c r="M238" s="3" t="b" cm="1">
        <f t="array" ref="M238">_xlfn.IFS($N238&gt;=$B$4-$B$26,FALSE,AND($I238&gt;0,$K238&gt;=$B$5-$B$26),TRUE,AND($L238,NOT($M237)),FALSE,$M237,TRUE,TRUE,FALSE)</f>
        <v>0</v>
      </c>
      <c r="N238" s="3" cm="1">
        <f t="array" ref="N238">_xlfn.IFS($M237,$N237+$B$26,NOT($M237),0,TRUE,$M237)</f>
        <v>0</v>
      </c>
      <c r="O238" s="3" t="b" cm="1">
        <f t="array" ref="O238">_xlfn.IFS($M238,FALSE,AND($L238,NOT($M238),$R238&lt;$B$6,$I238&gt;0),TRUE,TRUE,FALSE)</f>
        <v>0</v>
      </c>
      <c r="P238" s="3" cm="1">
        <f t="array" ref="P238">_xlfn.IFS($P237&gt;=$C$7-$B$26,0,$O237,$P237+$B$26,TRUE,0)</f>
        <v>0</v>
      </c>
      <c r="Q238" s="3" t="b" cm="1">
        <f t="array" ref="Q238">_xlfn.IFS(AND($L238,NOT($M238),NOT($O238)),TRUE,$R238&gt;=$B$6,FALSE,AND($L238,NOT($M238),$O238,$P238=0),TRUE,TRUE,FALSE)</f>
        <v>0</v>
      </c>
      <c r="R238" s="3" cm="1">
        <f t="array" ref="R238">_xlfn.IFS(AND($Q237,$R237&lt;$B$6),$R237+1,AND(NOT($L237),$R237&gt;0),0,TRUE,$R237)</f>
        <v>0</v>
      </c>
      <c r="S238" s="1" cm="1">
        <f t="array" ref="S238">_xlfn.IFS(AND(Q237,I237&gt;$B$8),S237+$B$8,AND(Q237,I237&lt;=$B$8),S237+I237,TRUE,$S237)</f>
        <v>26</v>
      </c>
      <c r="T238" s="1">
        <f t="shared" si="11"/>
        <v>2340</v>
      </c>
      <c r="U238" s="17">
        <f t="shared" si="3"/>
        <v>597.44680851063833</v>
      </c>
      <c r="V238" s="47" cm="1">
        <f t="array" ref="V238">_xlfn.IFS($B$6=1,S238*$B$10,AND(R237=0,R238&gt;=1,I238&gt;=$B$6*$B$8-1),V237+$B$6*$B$10*$B$8,AND(R237=0,R238&gt;=1,I238&lt;$B$6*$B$8-1),V237+I237*$B$10,TRUE,V237)</f>
        <v>2600</v>
      </c>
      <c r="W238" s="17">
        <f t="shared" si="12"/>
        <v>663.82978723404256</v>
      </c>
    </row>
    <row r="239" spans="7:23" x14ac:dyDescent="0.25">
      <c r="G239" s="15">
        <v>237</v>
      </c>
      <c r="H239" s="1">
        <f t="shared" si="10"/>
        <v>3.9333333333333331</v>
      </c>
      <c r="I239" s="15" cm="1">
        <f t="array" ref="I239">_xlfn.IFS(J238&gt;=$C$13-$B$26,MINA(I238+$B$13-S239+S238,$B$11),I238=$B$11,MINA(I238-S239+S238,$B$11),TRUE,MAXA(I238-S239+S238,0))</f>
        <v>0</v>
      </c>
      <c r="J239" s="1" cm="1">
        <f t="array" ref="J239">_xlfn.IFS(J238&gt;=$C$13-$B$26,0,I238&lt;$B$11,J238+$B$26,TRUE,0)</f>
        <v>0.90000000000000113</v>
      </c>
      <c r="K239" s="3" cm="1">
        <f t="array" ref="K239">_xlfn.IFS(AND(NOT($K238=0),$L238),0,NOT($L238),$K238+$B$26,TRUE,$K238)</f>
        <v>0.65000000000000036</v>
      </c>
      <c r="L239" s="3" t="b" cm="1">
        <f t="array" ref="L239">_xlfn.IFS(AND($I239&gt;0,$K239&gt;=$C$5-$B$26),TRUE,$R239&gt;=$B$6,FALSE,$I239=0,FALSE,TRUE,$L238)</f>
        <v>0</v>
      </c>
      <c r="M239" s="3" t="b" cm="1">
        <f t="array" ref="M239">_xlfn.IFS($N239&gt;=$B$4-$B$26,FALSE,AND($I239&gt;0,$K239&gt;=$B$5-$B$26),TRUE,AND($L239,NOT($M238)),FALSE,$M238,TRUE,TRUE,FALSE)</f>
        <v>0</v>
      </c>
      <c r="N239" s="3" cm="1">
        <f t="array" ref="N239">_xlfn.IFS($M238,$N238+$B$26,NOT($M238),0,TRUE,$M238)</f>
        <v>0</v>
      </c>
      <c r="O239" s="3" t="b" cm="1">
        <f t="array" ref="O239">_xlfn.IFS($M239,FALSE,AND($L239,NOT($M239),$R239&lt;$B$6,$I239&gt;0),TRUE,TRUE,FALSE)</f>
        <v>0</v>
      </c>
      <c r="P239" s="3" cm="1">
        <f t="array" ref="P239">_xlfn.IFS($P238&gt;=$C$7-$B$26,0,$O238,$P238+$B$26,TRUE,0)</f>
        <v>0</v>
      </c>
      <c r="Q239" s="3" t="b" cm="1">
        <f t="array" ref="Q239">_xlfn.IFS(AND($L239,NOT($M239),NOT($O239)),TRUE,$R239&gt;=$B$6,FALSE,AND($L239,NOT($M239),$O239,$P239=0),TRUE,TRUE,FALSE)</f>
        <v>0</v>
      </c>
      <c r="R239" s="3" cm="1">
        <f t="array" ref="R239">_xlfn.IFS(AND($Q238,$R238&lt;$B$6),$R238+1,AND(NOT($L238),$R238&gt;0),0,TRUE,$R238)</f>
        <v>0</v>
      </c>
      <c r="S239" s="1" cm="1">
        <f t="array" ref="S239">_xlfn.IFS(AND(Q238,I238&gt;$B$8),S238+$B$8,AND(Q238,I238&lt;=$B$8),S238+I238,TRUE,$S238)</f>
        <v>26</v>
      </c>
      <c r="T239" s="1">
        <f t="shared" si="11"/>
        <v>2340</v>
      </c>
      <c r="U239" s="17">
        <f t="shared" si="3"/>
        <v>594.9152542372882</v>
      </c>
      <c r="V239" s="47" cm="1">
        <f t="array" ref="V239">_xlfn.IFS($B$6=1,S239*$B$10,AND(R238=0,R239&gt;=1,I239&gt;=$B$6*$B$8-1),V238+$B$6*$B$10*$B$8,AND(R238=0,R239&gt;=1,I239&lt;$B$6*$B$8-1),V238+I238*$B$10,TRUE,V238)</f>
        <v>2600</v>
      </c>
      <c r="W239" s="17">
        <f t="shared" si="12"/>
        <v>661.01694915254245</v>
      </c>
    </row>
    <row r="240" spans="7:23" x14ac:dyDescent="0.25">
      <c r="G240" s="15">
        <v>238</v>
      </c>
      <c r="H240" s="1">
        <f t="shared" si="10"/>
        <v>3.9499999999999997</v>
      </c>
      <c r="I240" s="15" cm="1">
        <f t="array" ref="I240">_xlfn.IFS(J239&gt;=$C$13-$B$26,MINA(I239+$B$13-S240+S239,$B$11),I239=$B$11,MINA(I239-S240+S239,$B$11),TRUE,MAXA(I239-S240+S239,0))</f>
        <v>0</v>
      </c>
      <c r="J240" s="1" cm="1">
        <f t="array" ref="J240">_xlfn.IFS(J239&gt;=$C$13-$B$26,0,I239&lt;$B$11,J239+$B$26,TRUE,0)</f>
        <v>0.91666666666666785</v>
      </c>
      <c r="K240" s="3" cm="1">
        <f t="array" ref="K240">_xlfn.IFS(AND(NOT($K239=0),$L239),0,NOT($L239),$K239+$B$26,TRUE,$K239)</f>
        <v>0.66666666666666707</v>
      </c>
      <c r="L240" s="3" t="b" cm="1">
        <f t="array" ref="L240">_xlfn.IFS(AND($I240&gt;0,$K240&gt;=$C$5-$B$26),TRUE,$R240&gt;=$B$6,FALSE,$I240=0,FALSE,TRUE,$L239)</f>
        <v>0</v>
      </c>
      <c r="M240" s="3" t="b" cm="1">
        <f t="array" ref="M240">_xlfn.IFS($N240&gt;=$B$4-$B$26,FALSE,AND($I240&gt;0,$K240&gt;=$B$5-$B$26),TRUE,AND($L240,NOT($M239)),FALSE,$M239,TRUE,TRUE,FALSE)</f>
        <v>0</v>
      </c>
      <c r="N240" s="3" cm="1">
        <f t="array" ref="N240">_xlfn.IFS($M239,$N239+$B$26,NOT($M239),0,TRUE,$M239)</f>
        <v>0</v>
      </c>
      <c r="O240" s="3" t="b" cm="1">
        <f t="array" ref="O240">_xlfn.IFS($M240,FALSE,AND($L240,NOT($M240),$R240&lt;$B$6,$I240&gt;0),TRUE,TRUE,FALSE)</f>
        <v>0</v>
      </c>
      <c r="P240" s="3" cm="1">
        <f t="array" ref="P240">_xlfn.IFS($P239&gt;=$C$7-$B$26,0,$O239,$P239+$B$26,TRUE,0)</f>
        <v>0</v>
      </c>
      <c r="Q240" s="3" t="b" cm="1">
        <f t="array" ref="Q240">_xlfn.IFS(AND($L240,NOT($M240),NOT($O240)),TRUE,$R240&gt;=$B$6,FALSE,AND($L240,NOT($M240),$O240,$P240=0),TRUE,TRUE,FALSE)</f>
        <v>0</v>
      </c>
      <c r="R240" s="3" cm="1">
        <f t="array" ref="R240">_xlfn.IFS(AND($Q239,$R239&lt;$B$6),$R239+1,AND(NOT($L239),$R239&gt;0),0,TRUE,$R239)</f>
        <v>0</v>
      </c>
      <c r="S240" s="1" cm="1">
        <f t="array" ref="S240">_xlfn.IFS(AND(Q239,I239&gt;$B$8),S239+$B$8,AND(Q239,I239&lt;=$B$8),S239+I239,TRUE,$S239)</f>
        <v>26</v>
      </c>
      <c r="T240" s="1">
        <f t="shared" si="11"/>
        <v>2340</v>
      </c>
      <c r="U240" s="17">
        <f t="shared" si="3"/>
        <v>592.4050632911393</v>
      </c>
      <c r="V240" s="47" cm="1">
        <f t="array" ref="V240">_xlfn.IFS($B$6=1,S240*$B$10,AND(R239=0,R240&gt;=1,I240&gt;=$B$6*$B$8-1),V239+$B$6*$B$10*$B$8,AND(R239=0,R240&gt;=1,I240&lt;$B$6*$B$8-1),V239+I239*$B$10,TRUE,V239)</f>
        <v>2600</v>
      </c>
      <c r="W240" s="17">
        <f t="shared" si="12"/>
        <v>658.22784810126586</v>
      </c>
    </row>
    <row r="241" spans="7:23" x14ac:dyDescent="0.25">
      <c r="G241" s="15">
        <v>239</v>
      </c>
      <c r="H241" s="1">
        <f t="shared" si="10"/>
        <v>3.9666666666666668</v>
      </c>
      <c r="I241" s="15" cm="1">
        <f t="array" ref="I241">_xlfn.IFS(J240&gt;=$C$13-$B$26,MINA(I240+$B$13-S241+S240,$B$11),I240=$B$11,MINA(I240-S241+S240,$B$11),TRUE,MAXA(I240-S241+S240,0))</f>
        <v>0</v>
      </c>
      <c r="J241" s="1" cm="1">
        <f t="array" ref="J241">_xlfn.IFS(J240&gt;=$C$13-$B$26,0,I240&lt;$B$11,J240+$B$26,TRUE,0)</f>
        <v>0.93333333333333457</v>
      </c>
      <c r="K241" s="3" cm="1">
        <f t="array" ref="K241">_xlfn.IFS(AND(NOT($K240=0),$L240),0,NOT($L240),$K240+$B$26,TRUE,$K240)</f>
        <v>0.68333333333333379</v>
      </c>
      <c r="L241" s="3" t="b" cm="1">
        <f t="array" ref="L241">_xlfn.IFS(AND($I241&gt;0,$K241&gt;=$C$5-$B$26),TRUE,$R241&gt;=$B$6,FALSE,$I241=0,FALSE,TRUE,$L240)</f>
        <v>0</v>
      </c>
      <c r="M241" s="3" t="b" cm="1">
        <f t="array" ref="M241">_xlfn.IFS($N241&gt;=$B$4-$B$26,FALSE,AND($I241&gt;0,$K241&gt;=$B$5-$B$26),TRUE,AND($L241,NOT($M240)),FALSE,$M240,TRUE,TRUE,FALSE)</f>
        <v>0</v>
      </c>
      <c r="N241" s="3" cm="1">
        <f t="array" ref="N241">_xlfn.IFS($M240,$N240+$B$26,NOT($M240),0,TRUE,$M240)</f>
        <v>0</v>
      </c>
      <c r="O241" s="3" t="b" cm="1">
        <f t="array" ref="O241">_xlfn.IFS($M241,FALSE,AND($L241,NOT($M241),$R241&lt;$B$6,$I241&gt;0),TRUE,TRUE,FALSE)</f>
        <v>0</v>
      </c>
      <c r="P241" s="3" cm="1">
        <f t="array" ref="P241">_xlfn.IFS($P240&gt;=$C$7-$B$26,0,$O240,$P240+$B$26,TRUE,0)</f>
        <v>0</v>
      </c>
      <c r="Q241" s="3" t="b" cm="1">
        <f t="array" ref="Q241">_xlfn.IFS(AND($L241,NOT($M241),NOT($O241)),TRUE,$R241&gt;=$B$6,FALSE,AND($L241,NOT($M241),$O241,$P241=0),TRUE,TRUE,FALSE)</f>
        <v>0</v>
      </c>
      <c r="R241" s="3" cm="1">
        <f t="array" ref="R241">_xlfn.IFS(AND($Q240,$R240&lt;$B$6),$R240+1,AND(NOT($L240),$R240&gt;0),0,TRUE,$R240)</f>
        <v>0</v>
      </c>
      <c r="S241" s="1" cm="1">
        <f t="array" ref="S241">_xlfn.IFS(AND(Q240,I240&gt;$B$8),S240+$B$8,AND(Q240,I240&lt;=$B$8),S240+I240,TRUE,$S240)</f>
        <v>26</v>
      </c>
      <c r="T241" s="1">
        <f t="shared" si="11"/>
        <v>2340</v>
      </c>
      <c r="U241" s="17">
        <f t="shared" si="3"/>
        <v>589.9159663865546</v>
      </c>
      <c r="V241" s="47" cm="1">
        <f t="array" ref="V241">_xlfn.IFS($B$6=1,S241*$B$10,AND(R240=0,R241&gt;=1,I241&gt;=$B$6*$B$8-1),V240+$B$6*$B$10*$B$8,AND(R240=0,R241&gt;=1,I241&lt;$B$6*$B$8-1),V240+I240*$B$10,TRUE,V240)</f>
        <v>2600</v>
      </c>
      <c r="W241" s="17">
        <f t="shared" si="12"/>
        <v>655.46218487394958</v>
      </c>
    </row>
    <row r="242" spans="7:23" x14ac:dyDescent="0.25">
      <c r="G242" s="15">
        <v>240</v>
      </c>
      <c r="H242" s="1">
        <f t="shared" si="10"/>
        <v>3.9833333333333334</v>
      </c>
      <c r="I242" s="15" cm="1">
        <f t="array" ref="I242">_xlfn.IFS(J241&gt;=$C$13-$B$26,MINA(I241+$B$13-S242+S241,$B$11),I241=$B$11,MINA(I241-S242+S241,$B$11),TRUE,MAXA(I241-S242+S241,0))</f>
        <v>0</v>
      </c>
      <c r="J242" s="1" cm="1">
        <f t="array" ref="J242">_xlfn.IFS(J241&gt;=$C$13-$B$26,0,I241&lt;$B$11,J241+$B$26,TRUE,0)</f>
        <v>0.95000000000000129</v>
      </c>
      <c r="K242" s="3" cm="1">
        <f t="array" ref="K242">_xlfn.IFS(AND(NOT($K241=0),$L241),0,NOT($L241),$K241+$B$26,TRUE,$K241)</f>
        <v>0.70000000000000051</v>
      </c>
      <c r="L242" s="3" t="b" cm="1">
        <f t="array" ref="L242">_xlfn.IFS(AND($I242&gt;0,$K242&gt;=$C$5-$B$26),TRUE,$R242&gt;=$B$6,FALSE,$I242=0,FALSE,TRUE,$L241)</f>
        <v>0</v>
      </c>
      <c r="M242" s="3" t="b" cm="1">
        <f t="array" ref="M242">_xlfn.IFS($N242&gt;=$B$4-$B$26,FALSE,AND($I242&gt;0,$K242&gt;=$B$5-$B$26),TRUE,AND($L242,NOT($M241)),FALSE,$M241,TRUE,TRUE,FALSE)</f>
        <v>0</v>
      </c>
      <c r="N242" s="3" cm="1">
        <f t="array" ref="N242">_xlfn.IFS($M241,$N241+$B$26,NOT($M241),0,TRUE,$M241)</f>
        <v>0</v>
      </c>
      <c r="O242" s="3" t="b" cm="1">
        <f t="array" ref="O242">_xlfn.IFS($M242,FALSE,AND($L242,NOT($M242),$R242&lt;$B$6,$I242&gt;0),TRUE,TRUE,FALSE)</f>
        <v>0</v>
      </c>
      <c r="P242" s="3" cm="1">
        <f t="array" ref="P242">_xlfn.IFS($P241&gt;=$C$7-$B$26,0,$O241,$P241+$B$26,TRUE,0)</f>
        <v>0</v>
      </c>
      <c r="Q242" s="3" t="b" cm="1">
        <f t="array" ref="Q242">_xlfn.IFS(AND($L242,NOT($M242),NOT($O242)),TRUE,$R242&gt;=$B$6,FALSE,AND($L242,NOT($M242),$O242,$P242=0),TRUE,TRUE,FALSE)</f>
        <v>0</v>
      </c>
      <c r="R242" s="3" cm="1">
        <f t="array" ref="R242">_xlfn.IFS(AND($Q241,$R241&lt;$B$6),$R241+1,AND(NOT($L241),$R241&gt;0),0,TRUE,$R241)</f>
        <v>0</v>
      </c>
      <c r="S242" s="1" cm="1">
        <f t="array" ref="S242">_xlfn.IFS(AND(Q241,I241&gt;$B$8),S241+$B$8,AND(Q241,I241&lt;=$B$8),S241+I241,TRUE,$S241)</f>
        <v>26</v>
      </c>
      <c r="T242" s="1">
        <f t="shared" si="11"/>
        <v>2340</v>
      </c>
      <c r="U242" s="17">
        <f t="shared" si="3"/>
        <v>587.44769874476981</v>
      </c>
      <c r="V242" s="47" cm="1">
        <f t="array" ref="V242">_xlfn.IFS($B$6=1,S242*$B$10,AND(R241=0,R242&gt;=1,I242&gt;=$B$6*$B$8-1),V241+$B$6*$B$10*$B$8,AND(R241=0,R242&gt;=1,I242&lt;$B$6*$B$8-1),V241+I241*$B$10,TRUE,V241)</f>
        <v>2600</v>
      </c>
      <c r="W242" s="17">
        <f t="shared" si="12"/>
        <v>652.71966527196651</v>
      </c>
    </row>
    <row r="243" spans="7:23" x14ac:dyDescent="0.25">
      <c r="G243" s="15">
        <v>241</v>
      </c>
      <c r="H243" s="1">
        <f t="shared" si="10"/>
        <v>4</v>
      </c>
      <c r="I243" s="15" cm="1">
        <f t="array" ref="I243">_xlfn.IFS(J242&gt;=$C$13-$B$26,MINA(I242+$B$13-S243+S242,$B$11),I242=$B$11,MINA(I242-S243+S242,$B$11),TRUE,MAXA(I242-S243+S242,0))</f>
        <v>0</v>
      </c>
      <c r="J243" s="1" cm="1">
        <f t="array" ref="J243">_xlfn.IFS(J242&gt;=$C$13-$B$26,0,I242&lt;$B$11,J242+$B$26,TRUE,0)</f>
        <v>0.96666666666666801</v>
      </c>
      <c r="K243" s="3" cm="1">
        <f t="array" ref="K243">_xlfn.IFS(AND(NOT($K242=0),$L242),0,NOT($L242),$K242+$B$26,TRUE,$K242)</f>
        <v>0.71666666666666723</v>
      </c>
      <c r="L243" s="3" t="b" cm="1">
        <f t="array" ref="L243">_xlfn.IFS(AND($I243&gt;0,$K243&gt;=$C$5-$B$26),TRUE,$R243&gt;=$B$6,FALSE,$I243=0,FALSE,TRUE,$L242)</f>
        <v>0</v>
      </c>
      <c r="M243" s="3" t="b" cm="1">
        <f t="array" ref="M243">_xlfn.IFS($N243&gt;=$B$4-$B$26,FALSE,AND($I243&gt;0,$K243&gt;=$B$5-$B$26),TRUE,AND($L243,NOT($M242)),FALSE,$M242,TRUE,TRUE,FALSE)</f>
        <v>0</v>
      </c>
      <c r="N243" s="3" cm="1">
        <f t="array" ref="N243">_xlfn.IFS($M242,$N242+$B$26,NOT($M242),0,TRUE,$M242)</f>
        <v>0</v>
      </c>
      <c r="O243" s="3" t="b" cm="1">
        <f t="array" ref="O243">_xlfn.IFS($M243,FALSE,AND($L243,NOT($M243),$R243&lt;$B$6,$I243&gt;0),TRUE,TRUE,FALSE)</f>
        <v>0</v>
      </c>
      <c r="P243" s="3" cm="1">
        <f t="array" ref="P243">_xlfn.IFS($P242&gt;=$C$7-$B$26,0,$O242,$P242+$B$26,TRUE,0)</f>
        <v>0</v>
      </c>
      <c r="Q243" s="3" t="b" cm="1">
        <f t="array" ref="Q243">_xlfn.IFS(AND($L243,NOT($M243),NOT($O243)),TRUE,$R243&gt;=$B$6,FALSE,AND($L243,NOT($M243),$O243,$P243=0),TRUE,TRUE,FALSE)</f>
        <v>0</v>
      </c>
      <c r="R243" s="3" cm="1">
        <f t="array" ref="R243">_xlfn.IFS(AND($Q242,$R242&lt;$B$6),$R242+1,AND(NOT($L242),$R242&gt;0),0,TRUE,$R242)</f>
        <v>0</v>
      </c>
      <c r="S243" s="1" cm="1">
        <f t="array" ref="S243">_xlfn.IFS(AND(Q242,I242&gt;$B$8),S242+$B$8,AND(Q242,I242&lt;=$B$8),S242+I242,TRUE,$S242)</f>
        <v>26</v>
      </c>
      <c r="T243" s="1">
        <f t="shared" si="11"/>
        <v>2340</v>
      </c>
      <c r="U243" s="17">
        <f t="shared" si="3"/>
        <v>585</v>
      </c>
      <c r="V243" s="47" cm="1">
        <f t="array" ref="V243">_xlfn.IFS($B$6=1,S243*$B$10,AND(R242=0,R243&gt;=1,I243&gt;=$B$6*$B$8-1),V242+$B$6*$B$10*$B$8,AND(R242=0,R243&gt;=1,I243&lt;$B$6*$B$8-1),V242+I242*$B$10,TRUE,V242)</f>
        <v>2600</v>
      </c>
      <c r="W243" s="17">
        <f t="shared" si="12"/>
        <v>650</v>
      </c>
    </row>
    <row r="244" spans="7:23" x14ac:dyDescent="0.25">
      <c r="G244" s="15">
        <v>242</v>
      </c>
      <c r="H244" s="1">
        <f t="shared" si="10"/>
        <v>4.0166666666666666</v>
      </c>
      <c r="I244" s="15" cm="1">
        <f t="array" ref="I244">_xlfn.IFS(J243&gt;=$C$13-$B$26,MINA(I243+$B$13-S244+S243,$B$11),I243=$B$11,MINA(I243-S244+S243,$B$11),TRUE,MAXA(I243-S244+S243,0))</f>
        <v>0</v>
      </c>
      <c r="J244" s="1" cm="1">
        <f t="array" ref="J244">_xlfn.IFS(J243&gt;=$C$13-$B$26,0,I243&lt;$B$11,J243+$B$26,TRUE,0)</f>
        <v>0.98333333333333472</v>
      </c>
      <c r="K244" s="3" cm="1">
        <f t="array" ref="K244">_xlfn.IFS(AND(NOT($K243=0),$L243),0,NOT($L243),$K243+$B$26,TRUE,$K243)</f>
        <v>0.73333333333333395</v>
      </c>
      <c r="L244" s="3" t="b" cm="1">
        <f t="array" ref="L244">_xlfn.IFS(AND($I244&gt;0,$K244&gt;=$C$5-$B$26),TRUE,$R244&gt;=$B$6,FALSE,$I244=0,FALSE,TRUE,$L243)</f>
        <v>0</v>
      </c>
      <c r="M244" s="3" t="b" cm="1">
        <f t="array" ref="M244">_xlfn.IFS($N244&gt;=$B$4-$B$26,FALSE,AND($I244&gt;0,$K244&gt;=$B$5-$B$26),TRUE,AND($L244,NOT($M243)),FALSE,$M243,TRUE,TRUE,FALSE)</f>
        <v>0</v>
      </c>
      <c r="N244" s="3" cm="1">
        <f t="array" ref="N244">_xlfn.IFS($M243,$N243+$B$26,NOT($M243),0,TRUE,$M243)</f>
        <v>0</v>
      </c>
      <c r="O244" s="3" t="b" cm="1">
        <f t="array" ref="O244">_xlfn.IFS($M244,FALSE,AND($L244,NOT($M244),$R244&lt;$B$6,$I244&gt;0),TRUE,TRUE,FALSE)</f>
        <v>0</v>
      </c>
      <c r="P244" s="3" cm="1">
        <f t="array" ref="P244">_xlfn.IFS($P243&gt;=$C$7-$B$26,0,$O243,$P243+$B$26,TRUE,0)</f>
        <v>0</v>
      </c>
      <c r="Q244" s="3" t="b" cm="1">
        <f t="array" ref="Q244">_xlfn.IFS(AND($L244,NOT($M244),NOT($O244)),TRUE,$R244&gt;=$B$6,FALSE,AND($L244,NOT($M244),$O244,$P244=0),TRUE,TRUE,FALSE)</f>
        <v>0</v>
      </c>
      <c r="R244" s="3" cm="1">
        <f t="array" ref="R244">_xlfn.IFS(AND($Q243,$R243&lt;$B$6),$R243+1,AND(NOT($L243),$R243&gt;0),0,TRUE,$R243)</f>
        <v>0</v>
      </c>
      <c r="S244" s="1" cm="1">
        <f t="array" ref="S244">_xlfn.IFS(AND(Q243,I243&gt;$B$8),S243+$B$8,AND(Q243,I243&lt;=$B$8),S243+I243,TRUE,$S243)</f>
        <v>26</v>
      </c>
      <c r="T244" s="1">
        <f t="shared" si="11"/>
        <v>2340</v>
      </c>
      <c r="U244" s="17">
        <f t="shared" si="3"/>
        <v>582.57261410788385</v>
      </c>
      <c r="V244" s="47" cm="1">
        <f t="array" ref="V244">_xlfn.IFS($B$6=1,S244*$B$10,AND(R243=0,R244&gt;=1,I244&gt;=$B$6*$B$8-1),V243+$B$6*$B$10*$B$8,AND(R243=0,R244&gt;=1,I244&lt;$B$6*$B$8-1),V243+I243*$B$10,TRUE,V243)</f>
        <v>2600</v>
      </c>
      <c r="W244" s="17">
        <f t="shared" si="12"/>
        <v>647.30290456431533</v>
      </c>
    </row>
    <row r="245" spans="7:23" x14ac:dyDescent="0.25">
      <c r="G245" s="15">
        <v>243</v>
      </c>
      <c r="H245" s="1">
        <f t="shared" si="10"/>
        <v>4.0333333333333332</v>
      </c>
      <c r="I245" s="15" cm="1">
        <f t="array" ref="I245">_xlfn.IFS(J244&gt;=$C$13-$B$26,MINA(I244+$B$13-S245+S244,$B$11),I244=$B$11,MINA(I244-S245+S244,$B$11),TRUE,MAXA(I244-S245+S244,0))</f>
        <v>0</v>
      </c>
      <c r="J245" s="1" cm="1">
        <f t="array" ref="J245">_xlfn.IFS(J244&gt;=$C$13-$B$26,0,I244&lt;$B$11,J244+$B$26,TRUE,0)</f>
        <v>1.0000000000000013</v>
      </c>
      <c r="K245" s="3" cm="1">
        <f t="array" ref="K245">_xlfn.IFS(AND(NOT($K244=0),$L244),0,NOT($L244),$K244+$B$26,TRUE,$K244)</f>
        <v>0.75000000000000067</v>
      </c>
      <c r="L245" s="3" t="b" cm="1">
        <f t="array" ref="L245">_xlfn.IFS(AND($I245&gt;0,$K245&gt;=$C$5-$B$26),TRUE,$R245&gt;=$B$6,FALSE,$I245=0,FALSE,TRUE,$L244)</f>
        <v>0</v>
      </c>
      <c r="M245" s="3" t="b" cm="1">
        <f t="array" ref="M245">_xlfn.IFS($N245&gt;=$B$4-$B$26,FALSE,AND($I245&gt;0,$K245&gt;=$B$5-$B$26),TRUE,AND($L245,NOT($M244)),FALSE,$M244,TRUE,TRUE,FALSE)</f>
        <v>0</v>
      </c>
      <c r="N245" s="3" cm="1">
        <f t="array" ref="N245">_xlfn.IFS($M244,$N244+$B$26,NOT($M244),0,TRUE,$M244)</f>
        <v>0</v>
      </c>
      <c r="O245" s="3" t="b" cm="1">
        <f t="array" ref="O245">_xlfn.IFS($M245,FALSE,AND($L245,NOT($M245),$R245&lt;$B$6,$I245&gt;0),TRUE,TRUE,FALSE)</f>
        <v>0</v>
      </c>
      <c r="P245" s="3" cm="1">
        <f t="array" ref="P245">_xlfn.IFS($P244&gt;=$C$7-$B$26,0,$O244,$P244+$B$26,TRUE,0)</f>
        <v>0</v>
      </c>
      <c r="Q245" s="3" t="b" cm="1">
        <f t="array" ref="Q245">_xlfn.IFS(AND($L245,NOT($M245),NOT($O245)),TRUE,$R245&gt;=$B$6,FALSE,AND($L245,NOT($M245),$O245,$P245=0),TRUE,TRUE,FALSE)</f>
        <v>0</v>
      </c>
      <c r="R245" s="3" cm="1">
        <f t="array" ref="R245">_xlfn.IFS(AND($Q244,$R244&lt;$B$6),$R244+1,AND(NOT($L244),$R244&gt;0),0,TRUE,$R244)</f>
        <v>0</v>
      </c>
      <c r="S245" s="1" cm="1">
        <f t="array" ref="S245">_xlfn.IFS(AND(Q244,I244&gt;$B$8),S244+$B$8,AND(Q244,I244&lt;=$B$8),S244+I244,TRUE,$S244)</f>
        <v>26</v>
      </c>
      <c r="T245" s="1">
        <f t="shared" si="11"/>
        <v>2340</v>
      </c>
      <c r="U245" s="17">
        <f t="shared" si="3"/>
        <v>580.16528925619832</v>
      </c>
      <c r="V245" s="47" cm="1">
        <f t="array" ref="V245">_xlfn.IFS($B$6=1,S245*$B$10,AND(R244=0,R245&gt;=1,I245&gt;=$B$6*$B$8-1),V244+$B$6*$B$10*$B$8,AND(R244=0,R245&gt;=1,I245&lt;$B$6*$B$8-1),V244+I244*$B$10,TRUE,V244)</f>
        <v>2600</v>
      </c>
      <c r="W245" s="17">
        <f t="shared" si="12"/>
        <v>644.62809917355378</v>
      </c>
    </row>
    <row r="246" spans="7:23" x14ac:dyDescent="0.25">
      <c r="G246" s="15">
        <v>244</v>
      </c>
      <c r="H246" s="1">
        <f t="shared" si="10"/>
        <v>4.05</v>
      </c>
      <c r="I246" s="15" cm="1">
        <f t="array" ref="I246">_xlfn.IFS(J245&gt;=$C$13-$B$26,MINA(I245+$B$13-S246+S245,$B$11),I245=$B$11,MINA(I245-S246+S245,$B$11),TRUE,MAXA(I245-S246+S245,0))</f>
        <v>0</v>
      </c>
      <c r="J246" s="1" cm="1">
        <f t="array" ref="J246">_xlfn.IFS(J245&gt;=$C$13-$B$26,0,I245&lt;$B$11,J245+$B$26,TRUE,0)</f>
        <v>1.0166666666666679</v>
      </c>
      <c r="K246" s="3" cm="1">
        <f t="array" ref="K246">_xlfn.IFS(AND(NOT($K245=0),$L245),0,NOT($L245),$K245+$B$26,TRUE,$K245)</f>
        <v>0.76666666666666738</v>
      </c>
      <c r="L246" s="3" t="b" cm="1">
        <f t="array" ref="L246">_xlfn.IFS(AND($I246&gt;0,$K246&gt;=$C$5-$B$26),TRUE,$R246&gt;=$B$6,FALSE,$I246=0,FALSE,TRUE,$L245)</f>
        <v>0</v>
      </c>
      <c r="M246" s="3" t="b" cm="1">
        <f t="array" ref="M246">_xlfn.IFS($N246&gt;=$B$4-$B$26,FALSE,AND($I246&gt;0,$K246&gt;=$B$5-$B$26),TRUE,AND($L246,NOT($M245)),FALSE,$M245,TRUE,TRUE,FALSE)</f>
        <v>0</v>
      </c>
      <c r="N246" s="3" cm="1">
        <f t="array" ref="N246">_xlfn.IFS($M245,$N245+$B$26,NOT($M245),0,TRUE,$M245)</f>
        <v>0</v>
      </c>
      <c r="O246" s="3" t="b" cm="1">
        <f t="array" ref="O246">_xlfn.IFS($M246,FALSE,AND($L246,NOT($M246),$R246&lt;$B$6,$I246&gt;0),TRUE,TRUE,FALSE)</f>
        <v>0</v>
      </c>
      <c r="P246" s="3" cm="1">
        <f t="array" ref="P246">_xlfn.IFS($P245&gt;=$C$7-$B$26,0,$O245,$P245+$B$26,TRUE,0)</f>
        <v>0</v>
      </c>
      <c r="Q246" s="3" t="b" cm="1">
        <f t="array" ref="Q246">_xlfn.IFS(AND($L246,NOT($M246),NOT($O246)),TRUE,$R246&gt;=$B$6,FALSE,AND($L246,NOT($M246),$O246,$P246=0),TRUE,TRUE,FALSE)</f>
        <v>0</v>
      </c>
      <c r="R246" s="3" cm="1">
        <f t="array" ref="R246">_xlfn.IFS(AND($Q245,$R245&lt;$B$6),$R245+1,AND(NOT($L245),$R245&gt;0),0,TRUE,$R245)</f>
        <v>0</v>
      </c>
      <c r="S246" s="1" cm="1">
        <f t="array" ref="S246">_xlfn.IFS(AND(Q245,I245&gt;$B$8),S245+$B$8,AND(Q245,I245&lt;=$B$8),S245+I245,TRUE,$S245)</f>
        <v>26</v>
      </c>
      <c r="T246" s="1">
        <f t="shared" si="11"/>
        <v>2340</v>
      </c>
      <c r="U246" s="17">
        <f t="shared" si="3"/>
        <v>577.77777777777783</v>
      </c>
      <c r="V246" s="47" cm="1">
        <f t="array" ref="V246">_xlfn.IFS($B$6=1,S246*$B$10,AND(R245=0,R246&gt;=1,I246&gt;=$B$6*$B$8-1),V245+$B$6*$B$10*$B$8,AND(R245=0,R246&gt;=1,I246&lt;$B$6*$B$8-1),V245+I245*$B$10,TRUE,V245)</f>
        <v>2600</v>
      </c>
      <c r="W246" s="17">
        <f t="shared" si="12"/>
        <v>641.97530864197529</v>
      </c>
    </row>
    <row r="247" spans="7:23" x14ac:dyDescent="0.25">
      <c r="G247" s="15">
        <v>245</v>
      </c>
      <c r="H247" s="1">
        <f t="shared" si="10"/>
        <v>4.0666666666666664</v>
      </c>
      <c r="I247" s="15" cm="1">
        <f t="array" ref="I247">_xlfn.IFS(J246&gt;=$C$13-$B$26,MINA(I246+$B$13-S247+S246,$B$11),I246=$B$11,MINA(I246-S247+S246,$B$11),TRUE,MAXA(I246-S247+S246,0))</f>
        <v>0</v>
      </c>
      <c r="J247" s="1" cm="1">
        <f t="array" ref="J247">_xlfn.IFS(J246&gt;=$C$13-$B$26,0,I246&lt;$B$11,J246+$B$26,TRUE,0)</f>
        <v>1.0333333333333345</v>
      </c>
      <c r="K247" s="3" cm="1">
        <f t="array" ref="K247">_xlfn.IFS(AND(NOT($K246=0),$L246),0,NOT($L246),$K246+$B$26,TRUE,$K246)</f>
        <v>0.7833333333333341</v>
      </c>
      <c r="L247" s="3" t="b" cm="1">
        <f t="array" ref="L247">_xlfn.IFS(AND($I247&gt;0,$K247&gt;=$C$5-$B$26),TRUE,$R247&gt;=$B$6,FALSE,$I247=0,FALSE,TRUE,$L246)</f>
        <v>0</v>
      </c>
      <c r="M247" s="3" t="b" cm="1">
        <f t="array" ref="M247">_xlfn.IFS($N247&gt;=$B$4-$B$26,FALSE,AND($I247&gt;0,$K247&gt;=$B$5-$B$26),TRUE,AND($L247,NOT($M246)),FALSE,$M246,TRUE,TRUE,FALSE)</f>
        <v>0</v>
      </c>
      <c r="N247" s="3" cm="1">
        <f t="array" ref="N247">_xlfn.IFS($M246,$N246+$B$26,NOT($M246),0,TRUE,$M246)</f>
        <v>0</v>
      </c>
      <c r="O247" s="3" t="b" cm="1">
        <f t="array" ref="O247">_xlfn.IFS($M247,FALSE,AND($L247,NOT($M247),$R247&lt;$B$6,$I247&gt;0),TRUE,TRUE,FALSE)</f>
        <v>0</v>
      </c>
      <c r="P247" s="3" cm="1">
        <f t="array" ref="P247">_xlfn.IFS($P246&gt;=$C$7-$B$26,0,$O246,$P246+$B$26,TRUE,0)</f>
        <v>0</v>
      </c>
      <c r="Q247" s="3" t="b" cm="1">
        <f t="array" ref="Q247">_xlfn.IFS(AND($L247,NOT($M247),NOT($O247)),TRUE,$R247&gt;=$B$6,FALSE,AND($L247,NOT($M247),$O247,$P247=0),TRUE,TRUE,FALSE)</f>
        <v>0</v>
      </c>
      <c r="R247" s="3" cm="1">
        <f t="array" ref="R247">_xlfn.IFS(AND($Q246,$R246&lt;$B$6),$R246+1,AND(NOT($L246),$R246&gt;0),0,TRUE,$R246)</f>
        <v>0</v>
      </c>
      <c r="S247" s="1" cm="1">
        <f t="array" ref="S247">_xlfn.IFS(AND(Q246,I246&gt;$B$8),S246+$B$8,AND(Q246,I246&lt;=$B$8),S246+I246,TRUE,$S246)</f>
        <v>26</v>
      </c>
      <c r="T247" s="1">
        <f t="shared" si="11"/>
        <v>2340</v>
      </c>
      <c r="U247" s="17">
        <f t="shared" si="3"/>
        <v>575.40983606557381</v>
      </c>
      <c r="V247" s="47" cm="1">
        <f t="array" ref="V247">_xlfn.IFS($B$6=1,S247*$B$10,AND(R246=0,R247&gt;=1,I247&gt;=$B$6*$B$8-1),V246+$B$6*$B$10*$B$8,AND(R246=0,R247&gt;=1,I247&lt;$B$6*$B$8-1),V246+I246*$B$10,TRUE,V246)</f>
        <v>2600</v>
      </c>
      <c r="W247" s="17">
        <f t="shared" si="12"/>
        <v>639.34426229508199</v>
      </c>
    </row>
    <row r="248" spans="7:23" x14ac:dyDescent="0.25">
      <c r="G248" s="15">
        <v>246</v>
      </c>
      <c r="H248" s="1">
        <f t="shared" si="10"/>
        <v>4.083333333333333</v>
      </c>
      <c r="I248" s="15" cm="1">
        <f t="array" ref="I248">_xlfn.IFS(J247&gt;=$C$13-$B$26,MINA(I247+$B$13-S248+S247,$B$11),I247=$B$11,MINA(I247-S248+S247,$B$11),TRUE,MAXA(I247-S248+S247,0))</f>
        <v>0</v>
      </c>
      <c r="J248" s="1" cm="1">
        <f t="array" ref="J248">_xlfn.IFS(J247&gt;=$C$13-$B$26,0,I247&lt;$B$11,J247+$B$26,TRUE,0)</f>
        <v>1.0500000000000012</v>
      </c>
      <c r="K248" s="3" cm="1">
        <f t="array" ref="K248">_xlfn.IFS(AND(NOT($K247=0),$L247),0,NOT($L247),$K247+$B$26,TRUE,$K247)</f>
        <v>0.80000000000000082</v>
      </c>
      <c r="L248" s="3" t="b" cm="1">
        <f t="array" ref="L248">_xlfn.IFS(AND($I248&gt;0,$K248&gt;=$C$5-$B$26),TRUE,$R248&gt;=$B$6,FALSE,$I248=0,FALSE,TRUE,$L247)</f>
        <v>0</v>
      </c>
      <c r="M248" s="3" t="b" cm="1">
        <f t="array" ref="M248">_xlfn.IFS($N248&gt;=$B$4-$B$26,FALSE,AND($I248&gt;0,$K248&gt;=$B$5-$B$26),TRUE,AND($L248,NOT($M247)),FALSE,$M247,TRUE,TRUE,FALSE)</f>
        <v>0</v>
      </c>
      <c r="N248" s="3" cm="1">
        <f t="array" ref="N248">_xlfn.IFS($M247,$N247+$B$26,NOT($M247),0,TRUE,$M247)</f>
        <v>0</v>
      </c>
      <c r="O248" s="3" t="b" cm="1">
        <f t="array" ref="O248">_xlfn.IFS($M248,FALSE,AND($L248,NOT($M248),$R248&lt;$B$6,$I248&gt;0),TRUE,TRUE,FALSE)</f>
        <v>0</v>
      </c>
      <c r="P248" s="3" cm="1">
        <f t="array" ref="P248">_xlfn.IFS($P247&gt;=$C$7-$B$26,0,$O247,$P247+$B$26,TRUE,0)</f>
        <v>0</v>
      </c>
      <c r="Q248" s="3" t="b" cm="1">
        <f t="array" ref="Q248">_xlfn.IFS(AND($L248,NOT($M248),NOT($O248)),TRUE,$R248&gt;=$B$6,FALSE,AND($L248,NOT($M248),$O248,$P248=0),TRUE,TRUE,FALSE)</f>
        <v>0</v>
      </c>
      <c r="R248" s="3" cm="1">
        <f t="array" ref="R248">_xlfn.IFS(AND($Q247,$R247&lt;$B$6),$R247+1,AND(NOT($L247),$R247&gt;0),0,TRUE,$R247)</f>
        <v>0</v>
      </c>
      <c r="S248" s="1" cm="1">
        <f t="array" ref="S248">_xlfn.IFS(AND(Q247,I247&gt;$B$8),S247+$B$8,AND(Q247,I247&lt;=$B$8),S247+I247,TRUE,$S247)</f>
        <v>26</v>
      </c>
      <c r="T248" s="1">
        <f t="shared" si="11"/>
        <v>2340</v>
      </c>
      <c r="U248" s="17">
        <f t="shared" si="3"/>
        <v>573.0612244897959</v>
      </c>
      <c r="V248" s="47" cm="1">
        <f t="array" ref="V248">_xlfn.IFS($B$6=1,S248*$B$10,AND(R247=0,R248&gt;=1,I248&gt;=$B$6*$B$8-1),V247+$B$6*$B$10*$B$8,AND(R247=0,R248&gt;=1,I248&lt;$B$6*$B$8-1),V247+I247*$B$10,TRUE,V247)</f>
        <v>2600</v>
      </c>
      <c r="W248" s="17">
        <f t="shared" si="12"/>
        <v>636.73469387755108</v>
      </c>
    </row>
    <row r="249" spans="7:23" x14ac:dyDescent="0.25">
      <c r="G249" s="15">
        <v>247</v>
      </c>
      <c r="H249" s="1">
        <f t="shared" si="10"/>
        <v>4.0999999999999996</v>
      </c>
      <c r="I249" s="15" cm="1">
        <f t="array" ref="I249">_xlfn.IFS(J248&gt;=$C$13-$B$26,MINA(I248+$B$13-S249+S248,$B$11),I248=$B$11,MINA(I248-S249+S248,$B$11),TRUE,MAXA(I248-S249+S248,0))</f>
        <v>0</v>
      </c>
      <c r="J249" s="1" cm="1">
        <f t="array" ref="J249">_xlfn.IFS(J248&gt;=$C$13-$B$26,0,I248&lt;$B$11,J248+$B$26,TRUE,0)</f>
        <v>1.0666666666666678</v>
      </c>
      <c r="K249" s="3" cm="1">
        <f t="array" ref="K249">_xlfn.IFS(AND(NOT($K248=0),$L248),0,NOT($L248),$K248+$B$26,TRUE,$K248)</f>
        <v>0.81666666666666754</v>
      </c>
      <c r="L249" s="3" t="b" cm="1">
        <f t="array" ref="L249">_xlfn.IFS(AND($I249&gt;0,$K249&gt;=$C$5-$B$26),TRUE,$R249&gt;=$B$6,FALSE,$I249=0,FALSE,TRUE,$L248)</f>
        <v>0</v>
      </c>
      <c r="M249" s="3" t="b" cm="1">
        <f t="array" ref="M249">_xlfn.IFS($N249&gt;=$B$4-$B$26,FALSE,AND($I249&gt;0,$K249&gt;=$B$5-$B$26),TRUE,AND($L249,NOT($M248)),FALSE,$M248,TRUE,TRUE,FALSE)</f>
        <v>0</v>
      </c>
      <c r="N249" s="3" cm="1">
        <f t="array" ref="N249">_xlfn.IFS($M248,$N248+$B$26,NOT($M248),0,TRUE,$M248)</f>
        <v>0</v>
      </c>
      <c r="O249" s="3" t="b" cm="1">
        <f t="array" ref="O249">_xlfn.IFS($M249,FALSE,AND($L249,NOT($M249),$R249&lt;$B$6,$I249&gt;0),TRUE,TRUE,FALSE)</f>
        <v>0</v>
      </c>
      <c r="P249" s="3" cm="1">
        <f t="array" ref="P249">_xlfn.IFS($P248&gt;=$C$7-$B$26,0,$O248,$P248+$B$26,TRUE,0)</f>
        <v>0</v>
      </c>
      <c r="Q249" s="3" t="b" cm="1">
        <f t="array" ref="Q249">_xlfn.IFS(AND($L249,NOT($M249),NOT($O249)),TRUE,$R249&gt;=$B$6,FALSE,AND($L249,NOT($M249),$O249,$P249=0),TRUE,TRUE,FALSE)</f>
        <v>0</v>
      </c>
      <c r="R249" s="3" cm="1">
        <f t="array" ref="R249">_xlfn.IFS(AND($Q248,$R248&lt;$B$6),$R248+1,AND(NOT($L248),$R248&gt;0),0,TRUE,$R248)</f>
        <v>0</v>
      </c>
      <c r="S249" s="1" cm="1">
        <f t="array" ref="S249">_xlfn.IFS(AND(Q248,I248&gt;$B$8),S248+$B$8,AND(Q248,I248&lt;=$B$8),S248+I248,TRUE,$S248)</f>
        <v>26</v>
      </c>
      <c r="T249" s="1">
        <f t="shared" si="11"/>
        <v>2340</v>
      </c>
      <c r="U249" s="17">
        <f t="shared" si="3"/>
        <v>570.73170731707319</v>
      </c>
      <c r="V249" s="47" cm="1">
        <f t="array" ref="V249">_xlfn.IFS($B$6=1,S249*$B$10,AND(R248=0,R249&gt;=1,I249&gt;=$B$6*$B$8-1),V248+$B$6*$B$10*$B$8,AND(R248=0,R249&gt;=1,I249&lt;$B$6*$B$8-1),V248+I248*$B$10,TRUE,V248)</f>
        <v>2600</v>
      </c>
      <c r="W249" s="17">
        <f t="shared" si="12"/>
        <v>634.14634146341473</v>
      </c>
    </row>
    <row r="250" spans="7:23" x14ac:dyDescent="0.25">
      <c r="G250" s="15">
        <v>248</v>
      </c>
      <c r="H250" s="1">
        <f t="shared" si="10"/>
        <v>4.1166666666666663</v>
      </c>
      <c r="I250" s="15" cm="1">
        <f t="array" ref="I250">_xlfn.IFS(J249&gt;=$C$13-$B$26,MINA(I249+$B$13-S250+S249,$B$11),I249=$B$11,MINA(I249-S250+S249,$B$11),TRUE,MAXA(I249-S250+S249,0))</f>
        <v>0</v>
      </c>
      <c r="J250" s="1" cm="1">
        <f t="array" ref="J250">_xlfn.IFS(J249&gt;=$C$13-$B$26,0,I249&lt;$B$11,J249+$B$26,TRUE,0)</f>
        <v>1.0833333333333344</v>
      </c>
      <c r="K250" s="3" cm="1">
        <f t="array" ref="K250">_xlfn.IFS(AND(NOT($K249=0),$L249),0,NOT($L249),$K249+$B$26,TRUE,$K249)</f>
        <v>0.83333333333333426</v>
      </c>
      <c r="L250" s="3" t="b" cm="1">
        <f t="array" ref="L250">_xlfn.IFS(AND($I250&gt;0,$K250&gt;=$C$5-$B$26),TRUE,$R250&gt;=$B$6,FALSE,$I250=0,FALSE,TRUE,$L249)</f>
        <v>0</v>
      </c>
      <c r="M250" s="3" t="b" cm="1">
        <f t="array" ref="M250">_xlfn.IFS($N250&gt;=$B$4-$B$26,FALSE,AND($I250&gt;0,$K250&gt;=$B$5-$B$26),TRUE,AND($L250,NOT($M249)),FALSE,$M249,TRUE,TRUE,FALSE)</f>
        <v>0</v>
      </c>
      <c r="N250" s="3" cm="1">
        <f t="array" ref="N250">_xlfn.IFS($M249,$N249+$B$26,NOT($M249),0,TRUE,$M249)</f>
        <v>0</v>
      </c>
      <c r="O250" s="3" t="b" cm="1">
        <f t="array" ref="O250">_xlfn.IFS($M250,FALSE,AND($L250,NOT($M250),$R250&lt;$B$6,$I250&gt;0),TRUE,TRUE,FALSE)</f>
        <v>0</v>
      </c>
      <c r="P250" s="3" cm="1">
        <f t="array" ref="P250">_xlfn.IFS($P249&gt;=$C$7-$B$26,0,$O249,$P249+$B$26,TRUE,0)</f>
        <v>0</v>
      </c>
      <c r="Q250" s="3" t="b" cm="1">
        <f t="array" ref="Q250">_xlfn.IFS(AND($L250,NOT($M250),NOT($O250)),TRUE,$R250&gt;=$B$6,FALSE,AND($L250,NOT($M250),$O250,$P250=0),TRUE,TRUE,FALSE)</f>
        <v>0</v>
      </c>
      <c r="R250" s="3" cm="1">
        <f t="array" ref="R250">_xlfn.IFS(AND($Q249,$R249&lt;$B$6),$R249+1,AND(NOT($L249),$R249&gt;0),0,TRUE,$R249)</f>
        <v>0</v>
      </c>
      <c r="S250" s="1" cm="1">
        <f t="array" ref="S250">_xlfn.IFS(AND(Q249,I249&gt;$B$8),S249+$B$8,AND(Q249,I249&lt;=$B$8),S249+I249,TRUE,$S249)</f>
        <v>26</v>
      </c>
      <c r="T250" s="1">
        <f t="shared" si="11"/>
        <v>2340</v>
      </c>
      <c r="U250" s="17">
        <f t="shared" si="3"/>
        <v>568.42105263157896</v>
      </c>
      <c r="V250" s="47" cm="1">
        <f t="array" ref="V250">_xlfn.IFS($B$6=1,S250*$B$10,AND(R249=0,R250&gt;=1,I250&gt;=$B$6*$B$8-1),V249+$B$6*$B$10*$B$8,AND(R249=0,R250&gt;=1,I250&lt;$B$6*$B$8-1),V249+I249*$B$10,TRUE,V249)</f>
        <v>2600</v>
      </c>
      <c r="W250" s="17">
        <f t="shared" si="12"/>
        <v>631.57894736842115</v>
      </c>
    </row>
    <row r="251" spans="7:23" x14ac:dyDescent="0.25">
      <c r="G251" s="15">
        <v>249</v>
      </c>
      <c r="H251" s="1">
        <f t="shared" si="10"/>
        <v>4.1333333333333329</v>
      </c>
      <c r="I251" s="15" cm="1">
        <f t="array" ref="I251">_xlfn.IFS(J250&gt;=$C$13-$B$26,MINA(I250+$B$13-S251+S250,$B$11),I250=$B$11,MINA(I250-S251+S250,$B$11),TRUE,MAXA(I250-S251+S250,0))</f>
        <v>0</v>
      </c>
      <c r="J251" s="1" cm="1">
        <f t="array" ref="J251">_xlfn.IFS(J250&gt;=$C$13-$B$26,0,I250&lt;$B$11,J250+$B$26,TRUE,0)</f>
        <v>1.100000000000001</v>
      </c>
      <c r="K251" s="3" cm="1">
        <f t="array" ref="K251">_xlfn.IFS(AND(NOT($K250=0),$L250),0,NOT($L250),$K250+$B$26,TRUE,$K250)</f>
        <v>0.85000000000000098</v>
      </c>
      <c r="L251" s="3" t="b" cm="1">
        <f t="array" ref="L251">_xlfn.IFS(AND($I251&gt;0,$K251&gt;=$C$5-$B$26),TRUE,$R251&gt;=$B$6,FALSE,$I251=0,FALSE,TRUE,$L250)</f>
        <v>0</v>
      </c>
      <c r="M251" s="3" t="b" cm="1">
        <f t="array" ref="M251">_xlfn.IFS($N251&gt;=$B$4-$B$26,FALSE,AND($I251&gt;0,$K251&gt;=$B$5-$B$26),TRUE,AND($L251,NOT($M250)),FALSE,$M250,TRUE,TRUE,FALSE)</f>
        <v>0</v>
      </c>
      <c r="N251" s="3" cm="1">
        <f t="array" ref="N251">_xlfn.IFS($M250,$N250+$B$26,NOT($M250),0,TRUE,$M250)</f>
        <v>0</v>
      </c>
      <c r="O251" s="3" t="b" cm="1">
        <f t="array" ref="O251">_xlfn.IFS($M251,FALSE,AND($L251,NOT($M251),$R251&lt;$B$6,$I251&gt;0),TRUE,TRUE,FALSE)</f>
        <v>0</v>
      </c>
      <c r="P251" s="3" cm="1">
        <f t="array" ref="P251">_xlfn.IFS($P250&gt;=$C$7-$B$26,0,$O250,$P250+$B$26,TRUE,0)</f>
        <v>0</v>
      </c>
      <c r="Q251" s="3" t="b" cm="1">
        <f t="array" ref="Q251">_xlfn.IFS(AND($L251,NOT($M251),NOT($O251)),TRUE,$R251&gt;=$B$6,FALSE,AND($L251,NOT($M251),$O251,$P251=0),TRUE,TRUE,FALSE)</f>
        <v>0</v>
      </c>
      <c r="R251" s="3" cm="1">
        <f t="array" ref="R251">_xlfn.IFS(AND($Q250,$R250&lt;$B$6),$R250+1,AND(NOT($L250),$R250&gt;0),0,TRUE,$R250)</f>
        <v>0</v>
      </c>
      <c r="S251" s="1" cm="1">
        <f t="array" ref="S251">_xlfn.IFS(AND(Q250,I250&gt;$B$8),S250+$B$8,AND(Q250,I250&lt;=$B$8),S250+I250,TRUE,$S250)</f>
        <v>26</v>
      </c>
      <c r="T251" s="1">
        <f t="shared" si="11"/>
        <v>2340</v>
      </c>
      <c r="U251" s="17">
        <f t="shared" si="3"/>
        <v>566.12903225806463</v>
      </c>
      <c r="V251" s="47" cm="1">
        <f t="array" ref="V251">_xlfn.IFS($B$6=1,S251*$B$10,AND(R250=0,R251&gt;=1,I251&gt;=$B$6*$B$8-1),V250+$B$6*$B$10*$B$8,AND(R250=0,R251&gt;=1,I251&lt;$B$6*$B$8-1),V250+I250*$B$10,TRUE,V250)</f>
        <v>2600</v>
      </c>
      <c r="W251" s="17">
        <f t="shared" si="12"/>
        <v>629.03225806451621</v>
      </c>
    </row>
    <row r="252" spans="7:23" x14ac:dyDescent="0.25">
      <c r="G252" s="15">
        <v>250</v>
      </c>
      <c r="H252" s="1">
        <f t="shared" si="10"/>
        <v>4.1500000000000004</v>
      </c>
      <c r="I252" s="15" cm="1">
        <f t="array" ref="I252">_xlfn.IFS(J251&gt;=$C$13-$B$26,MINA(I251+$B$13-S252+S251,$B$11),I251=$B$11,MINA(I251-S252+S251,$B$11),TRUE,MAXA(I251-S252+S251,0))</f>
        <v>0</v>
      </c>
      <c r="J252" s="1" cm="1">
        <f t="array" ref="J252">_xlfn.IFS(J251&gt;=$C$13-$B$26,0,I251&lt;$B$11,J251+$B$26,TRUE,0)</f>
        <v>1.1166666666666676</v>
      </c>
      <c r="K252" s="3" cm="1">
        <f t="array" ref="K252">_xlfn.IFS(AND(NOT($K251=0),$L251),0,NOT($L251),$K251+$B$26,TRUE,$K251)</f>
        <v>0.8666666666666677</v>
      </c>
      <c r="L252" s="3" t="b" cm="1">
        <f t="array" ref="L252">_xlfn.IFS(AND($I252&gt;0,$K252&gt;=$C$5-$B$26),TRUE,$R252&gt;=$B$6,FALSE,$I252=0,FALSE,TRUE,$L251)</f>
        <v>0</v>
      </c>
      <c r="M252" s="3" t="b" cm="1">
        <f t="array" ref="M252">_xlfn.IFS($N252&gt;=$B$4-$B$26,FALSE,AND($I252&gt;0,$K252&gt;=$B$5-$B$26),TRUE,AND($L252,NOT($M251)),FALSE,$M251,TRUE,TRUE,FALSE)</f>
        <v>0</v>
      </c>
      <c r="N252" s="3" cm="1">
        <f t="array" ref="N252">_xlfn.IFS($M251,$N251+$B$26,NOT($M251),0,TRUE,$M251)</f>
        <v>0</v>
      </c>
      <c r="O252" s="3" t="b" cm="1">
        <f t="array" ref="O252">_xlfn.IFS($M252,FALSE,AND($L252,NOT($M252),$R252&lt;$B$6,$I252&gt;0),TRUE,TRUE,FALSE)</f>
        <v>0</v>
      </c>
      <c r="P252" s="3" cm="1">
        <f t="array" ref="P252">_xlfn.IFS($P251&gt;=$C$7-$B$26,0,$O251,$P251+$B$26,TRUE,0)</f>
        <v>0</v>
      </c>
      <c r="Q252" s="3" t="b" cm="1">
        <f t="array" ref="Q252">_xlfn.IFS(AND($L252,NOT($M252),NOT($O252)),TRUE,$R252&gt;=$B$6,FALSE,AND($L252,NOT($M252),$O252,$P252=0),TRUE,TRUE,FALSE)</f>
        <v>0</v>
      </c>
      <c r="R252" s="3" cm="1">
        <f t="array" ref="R252">_xlfn.IFS(AND($Q251,$R251&lt;$B$6),$R251+1,AND(NOT($L251),$R251&gt;0),0,TRUE,$R251)</f>
        <v>0</v>
      </c>
      <c r="S252" s="1" cm="1">
        <f t="array" ref="S252">_xlfn.IFS(AND(Q251,I251&gt;$B$8),S251+$B$8,AND(Q251,I251&lt;=$B$8),S251+I251,TRUE,$S251)</f>
        <v>26</v>
      </c>
      <c r="T252" s="1">
        <f t="shared" si="11"/>
        <v>2340</v>
      </c>
      <c r="U252" s="17">
        <f t="shared" si="3"/>
        <v>563.85542168674692</v>
      </c>
      <c r="V252" s="47" cm="1">
        <f t="array" ref="V252">_xlfn.IFS($B$6=1,S252*$B$10,AND(R251=0,R252&gt;=1,I252&gt;=$B$6*$B$8-1),V251+$B$6*$B$10*$B$8,AND(R251=0,R252&gt;=1,I252&lt;$B$6*$B$8-1),V251+I251*$B$10,TRUE,V251)</f>
        <v>2600</v>
      </c>
      <c r="W252" s="17">
        <f t="shared" si="12"/>
        <v>626.50602409638554</v>
      </c>
    </row>
    <row r="253" spans="7:23" x14ac:dyDescent="0.25">
      <c r="G253" s="15">
        <v>251</v>
      </c>
      <c r="H253" s="1">
        <f t="shared" si="10"/>
        <v>4.166666666666667</v>
      </c>
      <c r="I253" s="15" cm="1">
        <f t="array" ref="I253">_xlfn.IFS(J252&gt;=$C$13-$B$26,MINA(I252+$B$13-S253+S252,$B$11),I252=$B$11,MINA(I252-S253+S252,$B$11),TRUE,MAXA(I252-S253+S252,0))</f>
        <v>0</v>
      </c>
      <c r="J253" s="1" cm="1">
        <f t="array" ref="J253">_xlfn.IFS(J252&gt;=$C$13-$B$26,0,I252&lt;$B$11,J252+$B$26,TRUE,0)</f>
        <v>1.1333333333333342</v>
      </c>
      <c r="K253" s="3" cm="1">
        <f t="array" ref="K253">_xlfn.IFS(AND(NOT($K252=0),$L252),0,NOT($L252),$K252+$B$26,TRUE,$K252)</f>
        <v>0.88333333333333441</v>
      </c>
      <c r="L253" s="3" t="b" cm="1">
        <f t="array" ref="L253">_xlfn.IFS(AND($I253&gt;0,$K253&gt;=$C$5-$B$26),TRUE,$R253&gt;=$B$6,FALSE,$I253=0,FALSE,TRUE,$L252)</f>
        <v>0</v>
      </c>
      <c r="M253" s="3" t="b" cm="1">
        <f t="array" ref="M253">_xlfn.IFS($N253&gt;=$B$4-$B$26,FALSE,AND($I253&gt;0,$K253&gt;=$B$5-$B$26),TRUE,AND($L253,NOT($M252)),FALSE,$M252,TRUE,TRUE,FALSE)</f>
        <v>0</v>
      </c>
      <c r="N253" s="3" cm="1">
        <f t="array" ref="N253">_xlfn.IFS($M252,$N252+$B$26,NOT($M252),0,TRUE,$M252)</f>
        <v>0</v>
      </c>
      <c r="O253" s="3" t="b" cm="1">
        <f t="array" ref="O253">_xlfn.IFS($M253,FALSE,AND($L253,NOT($M253),$R253&lt;$B$6,$I253&gt;0),TRUE,TRUE,FALSE)</f>
        <v>0</v>
      </c>
      <c r="P253" s="3" cm="1">
        <f t="array" ref="P253">_xlfn.IFS($P252&gt;=$C$7-$B$26,0,$O252,$P252+$B$26,TRUE,0)</f>
        <v>0</v>
      </c>
      <c r="Q253" s="3" t="b" cm="1">
        <f t="array" ref="Q253">_xlfn.IFS(AND($L253,NOT($M253),NOT($O253)),TRUE,$R253&gt;=$B$6,FALSE,AND($L253,NOT($M253),$O253,$P253=0),TRUE,TRUE,FALSE)</f>
        <v>0</v>
      </c>
      <c r="R253" s="3" cm="1">
        <f t="array" ref="R253">_xlfn.IFS(AND($Q252,$R252&lt;$B$6),$R252+1,AND(NOT($L252),$R252&gt;0),0,TRUE,$R252)</f>
        <v>0</v>
      </c>
      <c r="S253" s="1" cm="1">
        <f t="array" ref="S253">_xlfn.IFS(AND(Q252,I252&gt;$B$8),S252+$B$8,AND(Q252,I252&lt;=$B$8),S252+I252,TRUE,$S252)</f>
        <v>26</v>
      </c>
      <c r="T253" s="1">
        <f t="shared" si="11"/>
        <v>2340</v>
      </c>
      <c r="U253" s="17">
        <f t="shared" si="3"/>
        <v>561.59999999999991</v>
      </c>
      <c r="V253" s="47" cm="1">
        <f t="array" ref="V253">_xlfn.IFS($B$6=1,S253*$B$10,AND(R252=0,R253&gt;=1,I253&gt;=$B$6*$B$8-1),V252+$B$6*$B$10*$B$8,AND(R252=0,R253&gt;=1,I253&lt;$B$6*$B$8-1),V252+I252*$B$10,TRUE,V252)</f>
        <v>2600</v>
      </c>
      <c r="W253" s="17">
        <f t="shared" si="12"/>
        <v>624</v>
      </c>
    </row>
    <row r="254" spans="7:23" x14ac:dyDescent="0.25">
      <c r="G254" s="15">
        <v>252</v>
      </c>
      <c r="H254" s="1">
        <f t="shared" si="10"/>
        <v>4.1833333333333336</v>
      </c>
      <c r="I254" s="15" cm="1">
        <f t="array" ref="I254">_xlfn.IFS(J253&gt;=$C$13-$B$26,MINA(I253+$B$13-S254+S253,$B$11),I253=$B$11,MINA(I253-S254+S253,$B$11),TRUE,MAXA(I253-S254+S253,0))</f>
        <v>0</v>
      </c>
      <c r="J254" s="1" cm="1">
        <f t="array" ref="J254">_xlfn.IFS(J253&gt;=$C$13-$B$26,0,I253&lt;$B$11,J253+$B$26,TRUE,0)</f>
        <v>1.1500000000000008</v>
      </c>
      <c r="K254" s="3" cm="1">
        <f t="array" ref="K254">_xlfn.IFS(AND(NOT($K253=0),$L253),0,NOT($L253),$K253+$B$26,TRUE,$K253)</f>
        <v>0.90000000000000113</v>
      </c>
      <c r="L254" s="3" t="b" cm="1">
        <f t="array" ref="L254">_xlfn.IFS(AND($I254&gt;0,$K254&gt;=$C$5-$B$26),TRUE,$R254&gt;=$B$6,FALSE,$I254=0,FALSE,TRUE,$L253)</f>
        <v>0</v>
      </c>
      <c r="M254" s="3" t="b" cm="1">
        <f t="array" ref="M254">_xlfn.IFS($N254&gt;=$B$4-$B$26,FALSE,AND($I254&gt;0,$K254&gt;=$B$5-$B$26),TRUE,AND($L254,NOT($M253)),FALSE,$M253,TRUE,TRUE,FALSE)</f>
        <v>0</v>
      </c>
      <c r="N254" s="3" cm="1">
        <f t="array" ref="N254">_xlfn.IFS($M253,$N253+$B$26,NOT($M253),0,TRUE,$M253)</f>
        <v>0</v>
      </c>
      <c r="O254" s="3" t="b" cm="1">
        <f t="array" ref="O254">_xlfn.IFS($M254,FALSE,AND($L254,NOT($M254),$R254&lt;$B$6,$I254&gt;0),TRUE,TRUE,FALSE)</f>
        <v>0</v>
      </c>
      <c r="P254" s="3" cm="1">
        <f t="array" ref="P254">_xlfn.IFS($P253&gt;=$C$7-$B$26,0,$O253,$P253+$B$26,TRUE,0)</f>
        <v>0</v>
      </c>
      <c r="Q254" s="3" t="b" cm="1">
        <f t="array" ref="Q254">_xlfn.IFS(AND($L254,NOT($M254),NOT($O254)),TRUE,$R254&gt;=$B$6,FALSE,AND($L254,NOT($M254),$O254,$P254=0),TRUE,TRUE,FALSE)</f>
        <v>0</v>
      </c>
      <c r="R254" s="3" cm="1">
        <f t="array" ref="R254">_xlfn.IFS(AND($Q253,$R253&lt;$B$6),$R253+1,AND(NOT($L253),$R253&gt;0),0,TRUE,$R253)</f>
        <v>0</v>
      </c>
      <c r="S254" s="1" cm="1">
        <f t="array" ref="S254">_xlfn.IFS(AND(Q253,I253&gt;$B$8),S253+$B$8,AND(Q253,I253&lt;=$B$8),S253+I253,TRUE,$S253)</f>
        <v>26</v>
      </c>
      <c r="T254" s="1">
        <f t="shared" si="11"/>
        <v>2340</v>
      </c>
      <c r="U254" s="17">
        <f t="shared" si="3"/>
        <v>559.36254980079673</v>
      </c>
      <c r="V254" s="47" cm="1">
        <f t="array" ref="V254">_xlfn.IFS($B$6=1,S254*$B$10,AND(R253=0,R254&gt;=1,I254&gt;=$B$6*$B$8-1),V253+$B$6*$B$10*$B$8,AND(R253=0,R254&gt;=1,I254&lt;$B$6*$B$8-1),V253+I253*$B$10,TRUE,V253)</f>
        <v>2600</v>
      </c>
      <c r="W254" s="17">
        <f t="shared" si="12"/>
        <v>621.5139442231075</v>
      </c>
    </row>
    <row r="255" spans="7:23" x14ac:dyDescent="0.25">
      <c r="G255" s="15">
        <v>253</v>
      </c>
      <c r="H255" s="1">
        <f t="shared" si="10"/>
        <v>4.2</v>
      </c>
      <c r="I255" s="15" cm="1">
        <f t="array" ref="I255">_xlfn.IFS(J254&gt;=$C$13-$B$26,MINA(I254+$B$13-S255+S254,$B$11),I254=$B$11,MINA(I254-S255+S254,$B$11),TRUE,MAXA(I254-S255+S254,0))</f>
        <v>0</v>
      </c>
      <c r="J255" s="1" cm="1">
        <f t="array" ref="J255">_xlfn.IFS(J254&gt;=$C$13-$B$26,0,I254&lt;$B$11,J254+$B$26,TRUE,0)</f>
        <v>1.1666666666666674</v>
      </c>
      <c r="K255" s="3" cm="1">
        <f t="array" ref="K255">_xlfn.IFS(AND(NOT($K254=0),$L254),0,NOT($L254),$K254+$B$26,TRUE,$K254)</f>
        <v>0.91666666666666785</v>
      </c>
      <c r="L255" s="3" t="b" cm="1">
        <f t="array" ref="L255">_xlfn.IFS(AND($I255&gt;0,$K255&gt;=$C$5-$B$26),TRUE,$R255&gt;=$B$6,FALSE,$I255=0,FALSE,TRUE,$L254)</f>
        <v>0</v>
      </c>
      <c r="M255" s="3" t="b" cm="1">
        <f t="array" ref="M255">_xlfn.IFS($N255&gt;=$B$4-$B$26,FALSE,AND($I255&gt;0,$K255&gt;=$B$5-$B$26),TRUE,AND($L255,NOT($M254)),FALSE,$M254,TRUE,TRUE,FALSE)</f>
        <v>0</v>
      </c>
      <c r="N255" s="3" cm="1">
        <f t="array" ref="N255">_xlfn.IFS($M254,$N254+$B$26,NOT($M254),0,TRUE,$M254)</f>
        <v>0</v>
      </c>
      <c r="O255" s="3" t="b" cm="1">
        <f t="array" ref="O255">_xlfn.IFS($M255,FALSE,AND($L255,NOT($M255),$R255&lt;$B$6,$I255&gt;0),TRUE,TRUE,FALSE)</f>
        <v>0</v>
      </c>
      <c r="P255" s="3" cm="1">
        <f t="array" ref="P255">_xlfn.IFS($P254&gt;=$C$7-$B$26,0,$O254,$P254+$B$26,TRUE,0)</f>
        <v>0</v>
      </c>
      <c r="Q255" s="3" t="b" cm="1">
        <f t="array" ref="Q255">_xlfn.IFS(AND($L255,NOT($M255),NOT($O255)),TRUE,$R255&gt;=$B$6,FALSE,AND($L255,NOT($M255),$O255,$P255=0),TRUE,TRUE,FALSE)</f>
        <v>0</v>
      </c>
      <c r="R255" s="3" cm="1">
        <f t="array" ref="R255">_xlfn.IFS(AND($Q254,$R254&lt;$B$6),$R254+1,AND(NOT($L254),$R254&gt;0),0,TRUE,$R254)</f>
        <v>0</v>
      </c>
      <c r="S255" s="1" cm="1">
        <f t="array" ref="S255">_xlfn.IFS(AND(Q254,I254&gt;$B$8),S254+$B$8,AND(Q254,I254&lt;=$B$8),S254+I254,TRUE,$S254)</f>
        <v>26</v>
      </c>
      <c r="T255" s="1">
        <f t="shared" si="11"/>
        <v>2340</v>
      </c>
      <c r="U255" s="17">
        <f t="shared" si="3"/>
        <v>557.14285714285711</v>
      </c>
      <c r="V255" s="47" cm="1">
        <f t="array" ref="V255">_xlfn.IFS($B$6=1,S255*$B$10,AND(R254=0,R255&gt;=1,I255&gt;=$B$6*$B$8-1),V254+$B$6*$B$10*$B$8,AND(R254=0,R255&gt;=1,I255&lt;$B$6*$B$8-1),V254+I254*$B$10,TRUE,V254)</f>
        <v>2600</v>
      </c>
      <c r="W255" s="17">
        <f t="shared" si="12"/>
        <v>619.04761904761904</v>
      </c>
    </row>
    <row r="256" spans="7:23" x14ac:dyDescent="0.25">
      <c r="G256" s="15">
        <v>254</v>
      </c>
      <c r="H256" s="1">
        <f t="shared" si="10"/>
        <v>4.2166666666666668</v>
      </c>
      <c r="I256" s="15" cm="1">
        <f t="array" ref="I256">_xlfn.IFS(J255&gt;=$C$13-$B$26,MINA(I255+$B$13-S256+S255,$B$11),I255=$B$11,MINA(I255-S256+S255,$B$11),TRUE,MAXA(I255-S256+S255,0))</f>
        <v>0</v>
      </c>
      <c r="J256" s="1" cm="1">
        <f t="array" ref="J256">_xlfn.IFS(J255&gt;=$C$13-$B$26,0,I255&lt;$B$11,J255+$B$26,TRUE,0)</f>
        <v>1.183333333333334</v>
      </c>
      <c r="K256" s="3" cm="1">
        <f t="array" ref="K256">_xlfn.IFS(AND(NOT($K255=0),$L255),0,NOT($L255),$K255+$B$26,TRUE,$K255)</f>
        <v>0.93333333333333457</v>
      </c>
      <c r="L256" s="3" t="b" cm="1">
        <f t="array" ref="L256">_xlfn.IFS(AND($I256&gt;0,$K256&gt;=$C$5-$B$26),TRUE,$R256&gt;=$B$6,FALSE,$I256=0,FALSE,TRUE,$L255)</f>
        <v>0</v>
      </c>
      <c r="M256" s="3" t="b" cm="1">
        <f t="array" ref="M256">_xlfn.IFS($N256&gt;=$B$4-$B$26,FALSE,AND($I256&gt;0,$K256&gt;=$B$5-$B$26),TRUE,AND($L256,NOT($M255)),FALSE,$M255,TRUE,TRUE,FALSE)</f>
        <v>0</v>
      </c>
      <c r="N256" s="3" cm="1">
        <f t="array" ref="N256">_xlfn.IFS($M255,$N255+$B$26,NOT($M255),0,TRUE,$M255)</f>
        <v>0</v>
      </c>
      <c r="O256" s="3" t="b" cm="1">
        <f t="array" ref="O256">_xlfn.IFS($M256,FALSE,AND($L256,NOT($M256),$R256&lt;$B$6,$I256&gt;0),TRUE,TRUE,FALSE)</f>
        <v>0</v>
      </c>
      <c r="P256" s="3" cm="1">
        <f t="array" ref="P256">_xlfn.IFS($P255&gt;=$C$7-$B$26,0,$O255,$P255+$B$26,TRUE,0)</f>
        <v>0</v>
      </c>
      <c r="Q256" s="3" t="b" cm="1">
        <f t="array" ref="Q256">_xlfn.IFS(AND($L256,NOT($M256),NOT($O256)),TRUE,$R256&gt;=$B$6,FALSE,AND($L256,NOT($M256),$O256,$P256=0),TRUE,TRUE,FALSE)</f>
        <v>0</v>
      </c>
      <c r="R256" s="3" cm="1">
        <f t="array" ref="R256">_xlfn.IFS(AND($Q255,$R255&lt;$B$6),$R255+1,AND(NOT($L255),$R255&gt;0),0,TRUE,$R255)</f>
        <v>0</v>
      </c>
      <c r="S256" s="1" cm="1">
        <f t="array" ref="S256">_xlfn.IFS(AND(Q255,I255&gt;$B$8),S255+$B$8,AND(Q255,I255&lt;=$B$8),S255+I255,TRUE,$S255)</f>
        <v>26</v>
      </c>
      <c r="T256" s="1">
        <f t="shared" si="11"/>
        <v>2340</v>
      </c>
      <c r="U256" s="17">
        <f t="shared" si="3"/>
        <v>554.94071146245062</v>
      </c>
      <c r="V256" s="47" cm="1">
        <f t="array" ref="V256">_xlfn.IFS($B$6=1,S256*$B$10,AND(R255=0,R256&gt;=1,I256&gt;=$B$6*$B$8-1),V255+$B$6*$B$10*$B$8,AND(R255=0,R256&gt;=1,I256&lt;$B$6*$B$8-1),V255+I255*$B$10,TRUE,V255)</f>
        <v>2600</v>
      </c>
      <c r="W256" s="17">
        <f t="shared" si="12"/>
        <v>616.600790513834</v>
      </c>
    </row>
    <row r="257" spans="7:23" x14ac:dyDescent="0.25">
      <c r="G257" s="15">
        <v>255</v>
      </c>
      <c r="H257" s="1">
        <f t="shared" si="10"/>
        <v>4.2333333333333334</v>
      </c>
      <c r="I257" s="15" cm="1">
        <f t="array" ref="I257">_xlfn.IFS(J256&gt;=$C$13-$B$26,MINA(I256+$B$13-S257+S256,$B$11),I256=$B$11,MINA(I256-S257+S256,$B$11),TRUE,MAXA(I256-S257+S256,0))</f>
        <v>0</v>
      </c>
      <c r="J257" s="1" cm="1">
        <f t="array" ref="J257">_xlfn.IFS(J256&gt;=$C$13-$B$26,0,I256&lt;$B$11,J256+$B$26,TRUE,0)</f>
        <v>1.2000000000000006</v>
      </c>
      <c r="K257" s="3" cm="1">
        <f t="array" ref="K257">_xlfn.IFS(AND(NOT($K256=0),$L256),0,NOT($L256),$K256+$B$26,TRUE,$K256)</f>
        <v>0.95000000000000129</v>
      </c>
      <c r="L257" s="3" t="b" cm="1">
        <f t="array" ref="L257">_xlfn.IFS(AND($I257&gt;0,$K257&gt;=$C$5-$B$26),TRUE,$R257&gt;=$B$6,FALSE,$I257=0,FALSE,TRUE,$L256)</f>
        <v>0</v>
      </c>
      <c r="M257" s="3" t="b" cm="1">
        <f t="array" ref="M257">_xlfn.IFS($N257&gt;=$B$4-$B$26,FALSE,AND($I257&gt;0,$K257&gt;=$B$5-$B$26),TRUE,AND($L257,NOT($M256)),FALSE,$M256,TRUE,TRUE,FALSE)</f>
        <v>0</v>
      </c>
      <c r="N257" s="3" cm="1">
        <f t="array" ref="N257">_xlfn.IFS($M256,$N256+$B$26,NOT($M256),0,TRUE,$M256)</f>
        <v>0</v>
      </c>
      <c r="O257" s="3" t="b" cm="1">
        <f t="array" ref="O257">_xlfn.IFS($M257,FALSE,AND($L257,NOT($M257),$R257&lt;$B$6,$I257&gt;0),TRUE,TRUE,FALSE)</f>
        <v>0</v>
      </c>
      <c r="P257" s="3" cm="1">
        <f t="array" ref="P257">_xlfn.IFS($P256&gt;=$C$7-$B$26,0,$O256,$P256+$B$26,TRUE,0)</f>
        <v>0</v>
      </c>
      <c r="Q257" s="3" t="b" cm="1">
        <f t="array" ref="Q257">_xlfn.IFS(AND($L257,NOT($M257),NOT($O257)),TRUE,$R257&gt;=$B$6,FALSE,AND($L257,NOT($M257),$O257,$P257=0),TRUE,TRUE,FALSE)</f>
        <v>0</v>
      </c>
      <c r="R257" s="3" cm="1">
        <f t="array" ref="R257">_xlfn.IFS(AND($Q256,$R256&lt;$B$6),$R256+1,AND(NOT($L256),$R256&gt;0),0,TRUE,$R256)</f>
        <v>0</v>
      </c>
      <c r="S257" s="1" cm="1">
        <f t="array" ref="S257">_xlfn.IFS(AND(Q256,I256&gt;$B$8),S256+$B$8,AND(Q256,I256&lt;=$B$8),S256+I256,TRUE,$S256)</f>
        <v>26</v>
      </c>
      <c r="T257" s="1">
        <f t="shared" si="11"/>
        <v>2340</v>
      </c>
      <c r="U257" s="17">
        <f t="shared" si="3"/>
        <v>552.75590551181097</v>
      </c>
      <c r="V257" s="47" cm="1">
        <f t="array" ref="V257">_xlfn.IFS($B$6=1,S257*$B$10,AND(R256=0,R257&gt;=1,I257&gt;=$B$6*$B$8-1),V256+$B$6*$B$10*$B$8,AND(R256=0,R257&gt;=1,I257&lt;$B$6*$B$8-1),V256+I256*$B$10,TRUE,V256)</f>
        <v>2600</v>
      </c>
      <c r="W257" s="17">
        <f t="shared" si="12"/>
        <v>614.17322834645665</v>
      </c>
    </row>
    <row r="258" spans="7:23" x14ac:dyDescent="0.25">
      <c r="G258" s="15">
        <v>256</v>
      </c>
      <c r="H258" s="1">
        <f t="shared" si="10"/>
        <v>4.25</v>
      </c>
      <c r="I258" s="15" cm="1">
        <f t="array" ref="I258">_xlfn.IFS(J257&gt;=$C$13-$B$26,MINA(I257+$B$13-S258+S257,$B$11),I257=$B$11,MINA(I257-S258+S257,$B$11),TRUE,MAXA(I257-S258+S257,0))</f>
        <v>0</v>
      </c>
      <c r="J258" s="1" cm="1">
        <f t="array" ref="J258">_xlfn.IFS(J257&gt;=$C$13-$B$26,0,I257&lt;$B$11,J257+$B$26,TRUE,0)</f>
        <v>1.2166666666666672</v>
      </c>
      <c r="K258" s="3" cm="1">
        <f t="array" ref="K258">_xlfn.IFS(AND(NOT($K257=0),$L257),0,NOT($L257),$K257+$B$26,TRUE,$K257)</f>
        <v>0.96666666666666801</v>
      </c>
      <c r="L258" s="3" t="b" cm="1">
        <f t="array" ref="L258">_xlfn.IFS(AND($I258&gt;0,$K258&gt;=$C$5-$B$26),TRUE,$R258&gt;=$B$6,FALSE,$I258=0,FALSE,TRUE,$L257)</f>
        <v>0</v>
      </c>
      <c r="M258" s="3" t="b" cm="1">
        <f t="array" ref="M258">_xlfn.IFS($N258&gt;=$B$4-$B$26,FALSE,AND($I258&gt;0,$K258&gt;=$B$5-$B$26),TRUE,AND($L258,NOT($M257)),FALSE,$M257,TRUE,TRUE,FALSE)</f>
        <v>0</v>
      </c>
      <c r="N258" s="3" cm="1">
        <f t="array" ref="N258">_xlfn.IFS($M257,$N257+$B$26,NOT($M257),0,TRUE,$M257)</f>
        <v>0</v>
      </c>
      <c r="O258" s="3" t="b" cm="1">
        <f t="array" ref="O258">_xlfn.IFS($M258,FALSE,AND($L258,NOT($M258),$R258&lt;$B$6,$I258&gt;0),TRUE,TRUE,FALSE)</f>
        <v>0</v>
      </c>
      <c r="P258" s="3" cm="1">
        <f t="array" ref="P258">_xlfn.IFS($P257&gt;=$C$7-$B$26,0,$O257,$P257+$B$26,TRUE,0)</f>
        <v>0</v>
      </c>
      <c r="Q258" s="3" t="b" cm="1">
        <f t="array" ref="Q258">_xlfn.IFS(AND($L258,NOT($M258),NOT($O258)),TRUE,$R258&gt;=$B$6,FALSE,AND($L258,NOT($M258),$O258,$P258=0),TRUE,TRUE,FALSE)</f>
        <v>0</v>
      </c>
      <c r="R258" s="3" cm="1">
        <f t="array" ref="R258">_xlfn.IFS(AND($Q257,$R257&lt;$B$6),$R257+1,AND(NOT($L257),$R257&gt;0),0,TRUE,$R257)</f>
        <v>0</v>
      </c>
      <c r="S258" s="1" cm="1">
        <f t="array" ref="S258">_xlfn.IFS(AND(Q257,I257&gt;$B$8),S257+$B$8,AND(Q257,I257&lt;=$B$8),S257+I257,TRUE,$S257)</f>
        <v>26</v>
      </c>
      <c r="T258" s="1">
        <f t="shared" si="11"/>
        <v>2340</v>
      </c>
      <c r="U258" s="17">
        <f t="shared" si="3"/>
        <v>550.58823529411768</v>
      </c>
      <c r="V258" s="47" cm="1">
        <f t="array" ref="V258">_xlfn.IFS($B$6=1,S258*$B$10,AND(R257=0,R258&gt;=1,I258&gt;=$B$6*$B$8-1),V257+$B$6*$B$10*$B$8,AND(R257=0,R258&gt;=1,I258&lt;$B$6*$B$8-1),V257+I257*$B$10,TRUE,V257)</f>
        <v>2600</v>
      </c>
      <c r="W258" s="17">
        <f t="shared" si="12"/>
        <v>611.76470588235293</v>
      </c>
    </row>
    <row r="259" spans="7:23" x14ac:dyDescent="0.25">
      <c r="G259" s="15">
        <v>257</v>
      </c>
      <c r="H259" s="1">
        <f t="shared" ref="H259:H322" si="13">($G259-1)*$B$26</f>
        <v>4.2666666666666666</v>
      </c>
      <c r="I259" s="15" cm="1">
        <f t="array" ref="I259">_xlfn.IFS(J258&gt;=$C$13-$B$26,MINA(I258+$B$13-S259+S258,$B$11),I258=$B$11,MINA(I258-S259+S258,$B$11),TRUE,MAXA(I258-S259+S258,0))</f>
        <v>0</v>
      </c>
      <c r="J259" s="1" cm="1">
        <f t="array" ref="J259">_xlfn.IFS(J258&gt;=$C$13-$B$26,0,I258&lt;$B$11,J258+$B$26,TRUE,0)</f>
        <v>1.2333333333333338</v>
      </c>
      <c r="K259" s="3" cm="1">
        <f t="array" ref="K259">_xlfn.IFS(AND(NOT($K258=0),$L258),0,NOT($L258),$K258+$B$26,TRUE,$K258)</f>
        <v>0.98333333333333472</v>
      </c>
      <c r="L259" s="3" t="b" cm="1">
        <f t="array" ref="L259">_xlfn.IFS(AND($I259&gt;0,$K259&gt;=$C$5-$B$26),TRUE,$R259&gt;=$B$6,FALSE,$I259=0,FALSE,TRUE,$L258)</f>
        <v>0</v>
      </c>
      <c r="M259" s="3" t="b" cm="1">
        <f t="array" ref="M259">_xlfn.IFS($N259&gt;=$B$4-$B$26,FALSE,AND($I259&gt;0,$K259&gt;=$B$5-$B$26),TRUE,AND($L259,NOT($M258)),FALSE,$M258,TRUE,TRUE,FALSE)</f>
        <v>0</v>
      </c>
      <c r="N259" s="3" cm="1">
        <f t="array" ref="N259">_xlfn.IFS($M258,$N258+$B$26,NOT($M258),0,TRUE,$M258)</f>
        <v>0</v>
      </c>
      <c r="O259" s="3" t="b" cm="1">
        <f t="array" ref="O259">_xlfn.IFS($M259,FALSE,AND($L259,NOT($M259),$R259&lt;$B$6,$I259&gt;0),TRUE,TRUE,FALSE)</f>
        <v>0</v>
      </c>
      <c r="P259" s="3" cm="1">
        <f t="array" ref="P259">_xlfn.IFS($P258&gt;=$C$7-$B$26,0,$O258,$P258+$B$26,TRUE,0)</f>
        <v>0</v>
      </c>
      <c r="Q259" s="3" t="b" cm="1">
        <f t="array" ref="Q259">_xlfn.IFS(AND($L259,NOT($M259),NOT($O259)),TRUE,$R259&gt;=$B$6,FALSE,AND($L259,NOT($M259),$O259,$P259=0),TRUE,TRUE,FALSE)</f>
        <v>0</v>
      </c>
      <c r="R259" s="3" cm="1">
        <f t="array" ref="R259">_xlfn.IFS(AND($Q258,$R258&lt;$B$6),$R258+1,AND(NOT($L258),$R258&gt;0),0,TRUE,$R258)</f>
        <v>0</v>
      </c>
      <c r="S259" s="1" cm="1">
        <f t="array" ref="S259">_xlfn.IFS(AND(Q258,I258&gt;$B$8),S258+$B$8,AND(Q258,I258&lt;=$B$8),S258+I258,TRUE,$S258)</f>
        <v>26</v>
      </c>
      <c r="T259" s="1">
        <f t="shared" ref="T259:T322" si="14">IF($Q258,$T258+$B$8*$B$9,$T258)</f>
        <v>2340</v>
      </c>
      <c r="U259" s="17">
        <f t="shared" si="3"/>
        <v>548.4375</v>
      </c>
      <c r="V259" s="47" cm="1">
        <f t="array" ref="V259">_xlfn.IFS($B$6=1,S259*$B$10,AND(R258=0,R259&gt;=1,I259&gt;=$B$6*$B$8-1),V258+$B$6*$B$10*$B$8,AND(R258=0,R259&gt;=1,I259&lt;$B$6*$B$8-1),V258+I258*$B$10,TRUE,V258)</f>
        <v>2600</v>
      </c>
      <c r="W259" s="17">
        <f t="shared" si="12"/>
        <v>609.375</v>
      </c>
    </row>
    <row r="260" spans="7:23" x14ac:dyDescent="0.25">
      <c r="G260" s="15">
        <v>258</v>
      </c>
      <c r="H260" s="1">
        <f t="shared" si="13"/>
        <v>4.2833333333333332</v>
      </c>
      <c r="I260" s="15" cm="1">
        <f t="array" ref="I260">_xlfn.IFS(J259&gt;=$C$13-$B$26,MINA(I259+$B$13-S260+S259,$B$11),I259=$B$11,MINA(I259-S260+S259,$B$11),TRUE,MAXA(I259-S260+S259,0))</f>
        <v>0</v>
      </c>
      <c r="J260" s="1" cm="1">
        <f t="array" ref="J260">_xlfn.IFS(J259&gt;=$C$13-$B$26,0,I259&lt;$B$11,J259+$B$26,TRUE,0)</f>
        <v>1.2500000000000004</v>
      </c>
      <c r="K260" s="3" cm="1">
        <f t="array" ref="K260">_xlfn.IFS(AND(NOT($K259=0),$L259),0,NOT($L259),$K259+$B$26,TRUE,$K259)</f>
        <v>1.0000000000000013</v>
      </c>
      <c r="L260" s="3" t="b" cm="1">
        <f t="array" ref="L260">_xlfn.IFS(AND($I260&gt;0,$K260&gt;=$C$5-$B$26),TRUE,$R260&gt;=$B$6,FALSE,$I260=0,FALSE,TRUE,$L259)</f>
        <v>0</v>
      </c>
      <c r="M260" s="3" t="b" cm="1">
        <f t="array" ref="M260">_xlfn.IFS($N260&gt;=$B$4-$B$26,FALSE,AND($I260&gt;0,$K260&gt;=$B$5-$B$26),TRUE,AND($L260,NOT($M259)),FALSE,$M259,TRUE,TRUE,FALSE)</f>
        <v>0</v>
      </c>
      <c r="N260" s="3" cm="1">
        <f t="array" ref="N260">_xlfn.IFS($M259,$N259+$B$26,NOT($M259),0,TRUE,$M259)</f>
        <v>0</v>
      </c>
      <c r="O260" s="3" t="b" cm="1">
        <f t="array" ref="O260">_xlfn.IFS($M260,FALSE,AND($L260,NOT($M260),$R260&lt;$B$6,$I260&gt;0),TRUE,TRUE,FALSE)</f>
        <v>0</v>
      </c>
      <c r="P260" s="3" cm="1">
        <f t="array" ref="P260">_xlfn.IFS($P259&gt;=$C$7-$B$26,0,$O259,$P259+$B$26,TRUE,0)</f>
        <v>0</v>
      </c>
      <c r="Q260" s="3" t="b" cm="1">
        <f t="array" ref="Q260">_xlfn.IFS(AND($L260,NOT($M260),NOT($O260)),TRUE,$R260&gt;=$B$6,FALSE,AND($L260,NOT($M260),$O260,$P260=0),TRUE,TRUE,FALSE)</f>
        <v>0</v>
      </c>
      <c r="R260" s="3" cm="1">
        <f t="array" ref="R260">_xlfn.IFS(AND($Q259,$R259&lt;$B$6),$R259+1,AND(NOT($L259),$R259&gt;0),0,TRUE,$R259)</f>
        <v>0</v>
      </c>
      <c r="S260" s="1" cm="1">
        <f t="array" ref="S260">_xlfn.IFS(AND(Q259,I259&gt;$B$8),S259+$B$8,AND(Q259,I259&lt;=$B$8),S259+I259,TRUE,$S259)</f>
        <v>26</v>
      </c>
      <c r="T260" s="1">
        <f t="shared" si="14"/>
        <v>2340</v>
      </c>
      <c r="U260" s="17">
        <f t="shared" ref="U260:U323" si="15">$T260/$H260</f>
        <v>546.30350194552534</v>
      </c>
      <c r="V260" s="47" cm="1">
        <f t="array" ref="V260">_xlfn.IFS($B$6=1,S260*$B$10,AND(R259=0,R260&gt;=1,I260&gt;=$B$6*$B$8-1),V259+$B$6*$B$10*$B$8,AND(R259=0,R260&gt;=1,I260&lt;$B$6*$B$8-1),V259+I259*$B$10,TRUE,V259)</f>
        <v>2600</v>
      </c>
      <c r="W260" s="17">
        <f t="shared" si="12"/>
        <v>607.00389105058366</v>
      </c>
    </row>
    <row r="261" spans="7:23" x14ac:dyDescent="0.25">
      <c r="G261" s="15">
        <v>259</v>
      </c>
      <c r="H261" s="1">
        <f t="shared" si="13"/>
        <v>4.3</v>
      </c>
      <c r="I261" s="15" cm="1">
        <f t="array" ref="I261">_xlfn.IFS(J260&gt;=$C$13-$B$26,MINA(I260+$B$13-S261+S260,$B$11),I260=$B$11,MINA(I260-S261+S260,$B$11),TRUE,MAXA(I260-S261+S260,0))</f>
        <v>0</v>
      </c>
      <c r="J261" s="1" cm="1">
        <f t="array" ref="J261">_xlfn.IFS(J260&gt;=$C$13-$B$26,0,I260&lt;$B$11,J260+$B$26,TRUE,0)</f>
        <v>1.2666666666666671</v>
      </c>
      <c r="K261" s="3" cm="1">
        <f t="array" ref="K261">_xlfn.IFS(AND(NOT($K260=0),$L260),0,NOT($L260),$K260+$B$26,TRUE,$K260)</f>
        <v>1.0166666666666679</v>
      </c>
      <c r="L261" s="3" t="b" cm="1">
        <f t="array" ref="L261">_xlfn.IFS(AND($I261&gt;0,$K261&gt;=$C$5-$B$26),TRUE,$R261&gt;=$B$6,FALSE,$I261=0,FALSE,TRUE,$L260)</f>
        <v>0</v>
      </c>
      <c r="M261" s="3" t="b" cm="1">
        <f t="array" ref="M261">_xlfn.IFS($N261&gt;=$B$4-$B$26,FALSE,AND($I261&gt;0,$K261&gt;=$B$5-$B$26),TRUE,AND($L261,NOT($M260)),FALSE,$M260,TRUE,TRUE,FALSE)</f>
        <v>0</v>
      </c>
      <c r="N261" s="3" cm="1">
        <f t="array" ref="N261">_xlfn.IFS($M260,$N260+$B$26,NOT($M260),0,TRUE,$M260)</f>
        <v>0</v>
      </c>
      <c r="O261" s="3" t="b" cm="1">
        <f t="array" ref="O261">_xlfn.IFS($M261,FALSE,AND($L261,NOT($M261),$R261&lt;$B$6,$I261&gt;0),TRUE,TRUE,FALSE)</f>
        <v>0</v>
      </c>
      <c r="P261" s="3" cm="1">
        <f t="array" ref="P261">_xlfn.IFS($P260&gt;=$C$7-$B$26,0,$O260,$P260+$B$26,TRUE,0)</f>
        <v>0</v>
      </c>
      <c r="Q261" s="3" t="b" cm="1">
        <f t="array" ref="Q261">_xlfn.IFS(AND($L261,NOT($M261),NOT($O261)),TRUE,$R261&gt;=$B$6,FALSE,AND($L261,NOT($M261),$O261,$P261=0),TRUE,TRUE,FALSE)</f>
        <v>0</v>
      </c>
      <c r="R261" s="3" cm="1">
        <f t="array" ref="R261">_xlfn.IFS(AND($Q260,$R260&lt;$B$6),$R260+1,AND(NOT($L260),$R260&gt;0),0,TRUE,$R260)</f>
        <v>0</v>
      </c>
      <c r="S261" s="1" cm="1">
        <f t="array" ref="S261">_xlfn.IFS(AND(Q260,I260&gt;$B$8),S260+$B$8,AND(Q260,I260&lt;=$B$8),S260+I260,TRUE,$S260)</f>
        <v>26</v>
      </c>
      <c r="T261" s="1">
        <f t="shared" si="14"/>
        <v>2340</v>
      </c>
      <c r="U261" s="17">
        <f t="shared" si="15"/>
        <v>544.18604651162798</v>
      </c>
      <c r="V261" s="47" cm="1">
        <f t="array" ref="V261">_xlfn.IFS($B$6=1,S261*$B$10,AND(R260=0,R261&gt;=1,I261&gt;=$B$6*$B$8-1),V260+$B$6*$B$10*$B$8,AND(R260=0,R261&gt;=1,I261&lt;$B$6*$B$8-1),V260+I260*$B$10,TRUE,V260)</f>
        <v>2600</v>
      </c>
      <c r="W261" s="17">
        <f t="shared" ref="W261:W324" si="16">V261/H261</f>
        <v>604.65116279069775</v>
      </c>
    </row>
    <row r="262" spans="7:23" x14ac:dyDescent="0.25">
      <c r="G262" s="15">
        <v>260</v>
      </c>
      <c r="H262" s="1">
        <f t="shared" si="13"/>
        <v>4.3166666666666664</v>
      </c>
      <c r="I262" s="15" cm="1">
        <f t="array" ref="I262">_xlfn.IFS(J261&gt;=$C$13-$B$26,MINA(I261+$B$13-S262+S261,$B$11),I261=$B$11,MINA(I261-S262+S261,$B$11),TRUE,MAXA(I261-S262+S261,0))</f>
        <v>0</v>
      </c>
      <c r="J262" s="1" cm="1">
        <f t="array" ref="J262">_xlfn.IFS(J261&gt;=$C$13-$B$26,0,I261&lt;$B$11,J261+$B$26,TRUE,0)</f>
        <v>1.2833333333333337</v>
      </c>
      <c r="K262" s="3" cm="1">
        <f t="array" ref="K262">_xlfn.IFS(AND(NOT($K261=0),$L261),0,NOT($L261),$K261+$B$26,TRUE,$K261)</f>
        <v>1.0333333333333345</v>
      </c>
      <c r="L262" s="3" t="b" cm="1">
        <f t="array" ref="L262">_xlfn.IFS(AND($I262&gt;0,$K262&gt;=$C$5-$B$26),TRUE,$R262&gt;=$B$6,FALSE,$I262=0,FALSE,TRUE,$L261)</f>
        <v>0</v>
      </c>
      <c r="M262" s="3" t="b" cm="1">
        <f t="array" ref="M262">_xlfn.IFS($N262&gt;=$B$4-$B$26,FALSE,AND($I262&gt;0,$K262&gt;=$B$5-$B$26),TRUE,AND($L262,NOT($M261)),FALSE,$M261,TRUE,TRUE,FALSE)</f>
        <v>0</v>
      </c>
      <c r="N262" s="3" cm="1">
        <f t="array" ref="N262">_xlfn.IFS($M261,$N261+$B$26,NOT($M261),0,TRUE,$M261)</f>
        <v>0</v>
      </c>
      <c r="O262" s="3" t="b" cm="1">
        <f t="array" ref="O262">_xlfn.IFS($M262,FALSE,AND($L262,NOT($M262),$R262&lt;$B$6,$I262&gt;0),TRUE,TRUE,FALSE)</f>
        <v>0</v>
      </c>
      <c r="P262" s="3" cm="1">
        <f t="array" ref="P262">_xlfn.IFS($P261&gt;=$C$7-$B$26,0,$O261,$P261+$B$26,TRUE,0)</f>
        <v>0</v>
      </c>
      <c r="Q262" s="3" t="b" cm="1">
        <f t="array" ref="Q262">_xlfn.IFS(AND($L262,NOT($M262),NOT($O262)),TRUE,$R262&gt;=$B$6,FALSE,AND($L262,NOT($M262),$O262,$P262=0),TRUE,TRUE,FALSE)</f>
        <v>0</v>
      </c>
      <c r="R262" s="3" cm="1">
        <f t="array" ref="R262">_xlfn.IFS(AND($Q261,$R261&lt;$B$6),$R261+1,AND(NOT($L261),$R261&gt;0),0,TRUE,$R261)</f>
        <v>0</v>
      </c>
      <c r="S262" s="1" cm="1">
        <f t="array" ref="S262">_xlfn.IFS(AND(Q261,I261&gt;$B$8),S261+$B$8,AND(Q261,I261&lt;=$B$8),S261+I261,TRUE,$S261)</f>
        <v>26</v>
      </c>
      <c r="T262" s="1">
        <f t="shared" si="14"/>
        <v>2340</v>
      </c>
      <c r="U262" s="17">
        <f t="shared" si="15"/>
        <v>542.0849420849421</v>
      </c>
      <c r="V262" s="47" cm="1">
        <f t="array" ref="V262">_xlfn.IFS($B$6=1,S262*$B$10,AND(R261=0,R262&gt;=1,I262&gt;=$B$6*$B$8-1),V261+$B$6*$B$10*$B$8,AND(R261=0,R262&gt;=1,I262&lt;$B$6*$B$8-1),V261+I261*$B$10,TRUE,V261)</f>
        <v>2600</v>
      </c>
      <c r="W262" s="17">
        <f t="shared" si="16"/>
        <v>602.31660231660237</v>
      </c>
    </row>
    <row r="263" spans="7:23" x14ac:dyDescent="0.25">
      <c r="G263" s="15">
        <v>261</v>
      </c>
      <c r="H263" s="1">
        <f t="shared" si="13"/>
        <v>4.333333333333333</v>
      </c>
      <c r="I263" s="15" cm="1">
        <f t="array" ref="I263">_xlfn.IFS(J262&gt;=$C$13-$B$26,MINA(I262+$B$13-S263+S262,$B$11),I262=$B$11,MINA(I262-S263+S262,$B$11),TRUE,MAXA(I262-S263+S262,0))</f>
        <v>0</v>
      </c>
      <c r="J263" s="1" cm="1">
        <f t="array" ref="J263">_xlfn.IFS(J262&gt;=$C$13-$B$26,0,I262&lt;$B$11,J262+$B$26,TRUE,0)</f>
        <v>1.3000000000000003</v>
      </c>
      <c r="K263" s="3" cm="1">
        <f t="array" ref="K263">_xlfn.IFS(AND(NOT($K262=0),$L262),0,NOT($L262),$K262+$B$26,TRUE,$K262)</f>
        <v>1.0500000000000012</v>
      </c>
      <c r="L263" s="3" t="b" cm="1">
        <f t="array" ref="L263">_xlfn.IFS(AND($I263&gt;0,$K263&gt;=$C$5-$B$26),TRUE,$R263&gt;=$B$6,FALSE,$I263=0,FALSE,TRUE,$L262)</f>
        <v>0</v>
      </c>
      <c r="M263" s="3" t="b" cm="1">
        <f t="array" ref="M263">_xlfn.IFS($N263&gt;=$B$4-$B$26,FALSE,AND($I263&gt;0,$K263&gt;=$B$5-$B$26),TRUE,AND($L263,NOT($M262)),FALSE,$M262,TRUE,TRUE,FALSE)</f>
        <v>0</v>
      </c>
      <c r="N263" s="3" cm="1">
        <f t="array" ref="N263">_xlfn.IFS($M262,$N262+$B$26,NOT($M262),0,TRUE,$M262)</f>
        <v>0</v>
      </c>
      <c r="O263" s="3" t="b" cm="1">
        <f t="array" ref="O263">_xlfn.IFS($M263,FALSE,AND($L263,NOT($M263),$R263&lt;$B$6,$I263&gt;0),TRUE,TRUE,FALSE)</f>
        <v>0</v>
      </c>
      <c r="P263" s="3" cm="1">
        <f t="array" ref="P263">_xlfn.IFS($P262&gt;=$C$7-$B$26,0,$O262,$P262+$B$26,TRUE,0)</f>
        <v>0</v>
      </c>
      <c r="Q263" s="3" t="b" cm="1">
        <f t="array" ref="Q263">_xlfn.IFS(AND($L263,NOT($M263),NOT($O263)),TRUE,$R263&gt;=$B$6,FALSE,AND($L263,NOT($M263),$O263,$P263=0),TRUE,TRUE,FALSE)</f>
        <v>0</v>
      </c>
      <c r="R263" s="3" cm="1">
        <f t="array" ref="R263">_xlfn.IFS(AND($Q262,$R262&lt;$B$6),$R262+1,AND(NOT($L262),$R262&gt;0),0,TRUE,$R262)</f>
        <v>0</v>
      </c>
      <c r="S263" s="1" cm="1">
        <f t="array" ref="S263">_xlfn.IFS(AND(Q262,I262&gt;$B$8),S262+$B$8,AND(Q262,I262&lt;=$B$8),S262+I262,TRUE,$S262)</f>
        <v>26</v>
      </c>
      <c r="T263" s="1">
        <f t="shared" si="14"/>
        <v>2340</v>
      </c>
      <c r="U263" s="17">
        <f t="shared" si="15"/>
        <v>540</v>
      </c>
      <c r="V263" s="47" cm="1">
        <f t="array" ref="V263">_xlfn.IFS($B$6=1,S263*$B$10,AND(R262=0,R263&gt;=1,I263&gt;=$B$6*$B$8-1),V262+$B$6*$B$10*$B$8,AND(R262=0,R263&gt;=1,I263&lt;$B$6*$B$8-1),V262+I262*$B$10,TRUE,V262)</f>
        <v>2600</v>
      </c>
      <c r="W263" s="17">
        <f t="shared" si="16"/>
        <v>600</v>
      </c>
    </row>
    <row r="264" spans="7:23" x14ac:dyDescent="0.25">
      <c r="G264" s="15">
        <v>262</v>
      </c>
      <c r="H264" s="1">
        <f t="shared" si="13"/>
        <v>4.3499999999999996</v>
      </c>
      <c r="I264" s="15" cm="1">
        <f t="array" ref="I264">_xlfn.IFS(J263&gt;=$C$13-$B$26,MINA(I263+$B$13-S264+S263,$B$11),I263=$B$11,MINA(I263-S264+S263,$B$11),TRUE,MAXA(I263-S264+S263,0))</f>
        <v>0</v>
      </c>
      <c r="J264" s="1" cm="1">
        <f t="array" ref="J264">_xlfn.IFS(J263&gt;=$C$13-$B$26,0,I263&lt;$B$11,J263+$B$26,TRUE,0)</f>
        <v>1.3166666666666669</v>
      </c>
      <c r="K264" s="3" cm="1">
        <f t="array" ref="K264">_xlfn.IFS(AND(NOT($K263=0),$L263),0,NOT($L263),$K263+$B$26,TRUE,$K263)</f>
        <v>1.0666666666666678</v>
      </c>
      <c r="L264" s="3" t="b" cm="1">
        <f t="array" ref="L264">_xlfn.IFS(AND($I264&gt;0,$K264&gt;=$C$5-$B$26),TRUE,$R264&gt;=$B$6,FALSE,$I264=0,FALSE,TRUE,$L263)</f>
        <v>0</v>
      </c>
      <c r="M264" s="3" t="b" cm="1">
        <f t="array" ref="M264">_xlfn.IFS($N264&gt;=$B$4-$B$26,FALSE,AND($I264&gt;0,$K264&gt;=$B$5-$B$26),TRUE,AND($L264,NOT($M263)),FALSE,$M263,TRUE,TRUE,FALSE)</f>
        <v>0</v>
      </c>
      <c r="N264" s="3" cm="1">
        <f t="array" ref="N264">_xlfn.IFS($M263,$N263+$B$26,NOT($M263),0,TRUE,$M263)</f>
        <v>0</v>
      </c>
      <c r="O264" s="3" t="b" cm="1">
        <f t="array" ref="O264">_xlfn.IFS($M264,FALSE,AND($L264,NOT($M264),$R264&lt;$B$6,$I264&gt;0),TRUE,TRUE,FALSE)</f>
        <v>0</v>
      </c>
      <c r="P264" s="3" cm="1">
        <f t="array" ref="P264">_xlfn.IFS($P263&gt;=$C$7-$B$26,0,$O263,$P263+$B$26,TRUE,0)</f>
        <v>0</v>
      </c>
      <c r="Q264" s="3" t="b" cm="1">
        <f t="array" ref="Q264">_xlfn.IFS(AND($L264,NOT($M264),NOT($O264)),TRUE,$R264&gt;=$B$6,FALSE,AND($L264,NOT($M264),$O264,$P264=0),TRUE,TRUE,FALSE)</f>
        <v>0</v>
      </c>
      <c r="R264" s="3" cm="1">
        <f t="array" ref="R264">_xlfn.IFS(AND($Q263,$R263&lt;$B$6),$R263+1,AND(NOT($L263),$R263&gt;0),0,TRUE,$R263)</f>
        <v>0</v>
      </c>
      <c r="S264" s="1" cm="1">
        <f t="array" ref="S264">_xlfn.IFS(AND(Q263,I263&gt;$B$8),S263+$B$8,AND(Q263,I263&lt;=$B$8),S263+I263,TRUE,$S263)</f>
        <v>26</v>
      </c>
      <c r="T264" s="1">
        <f t="shared" si="14"/>
        <v>2340</v>
      </c>
      <c r="U264" s="17">
        <f t="shared" si="15"/>
        <v>537.93103448275872</v>
      </c>
      <c r="V264" s="47" cm="1">
        <f t="array" ref="V264">_xlfn.IFS($B$6=1,S264*$B$10,AND(R263=0,R264&gt;=1,I264&gt;=$B$6*$B$8-1),V263+$B$6*$B$10*$B$8,AND(R263=0,R264&gt;=1,I264&lt;$B$6*$B$8-1),V263+I263*$B$10,TRUE,V263)</f>
        <v>2600</v>
      </c>
      <c r="W264" s="17">
        <f t="shared" si="16"/>
        <v>597.70114942528744</v>
      </c>
    </row>
    <row r="265" spans="7:23" x14ac:dyDescent="0.25">
      <c r="G265" s="15">
        <v>263</v>
      </c>
      <c r="H265" s="1">
        <f t="shared" si="13"/>
        <v>4.3666666666666663</v>
      </c>
      <c r="I265" s="15" cm="1">
        <f t="array" ref="I265">_xlfn.IFS(J264&gt;=$C$13-$B$26,MINA(I264+$B$13-S265+S264,$B$11),I264=$B$11,MINA(I264-S265+S264,$B$11),TRUE,MAXA(I264-S265+S264,0))</f>
        <v>0</v>
      </c>
      <c r="J265" s="1" cm="1">
        <f t="array" ref="J265">_xlfn.IFS(J264&gt;=$C$13-$B$26,0,I264&lt;$B$11,J264+$B$26,TRUE,0)</f>
        <v>1.3333333333333335</v>
      </c>
      <c r="K265" s="3" cm="1">
        <f t="array" ref="K265">_xlfn.IFS(AND(NOT($K264=0),$L264),0,NOT($L264),$K264+$B$26,TRUE,$K264)</f>
        <v>1.0833333333333344</v>
      </c>
      <c r="L265" s="3" t="b" cm="1">
        <f t="array" ref="L265">_xlfn.IFS(AND($I265&gt;0,$K265&gt;=$C$5-$B$26),TRUE,$R265&gt;=$B$6,FALSE,$I265=0,FALSE,TRUE,$L264)</f>
        <v>0</v>
      </c>
      <c r="M265" s="3" t="b" cm="1">
        <f t="array" ref="M265">_xlfn.IFS($N265&gt;=$B$4-$B$26,FALSE,AND($I265&gt;0,$K265&gt;=$B$5-$B$26),TRUE,AND($L265,NOT($M264)),FALSE,$M264,TRUE,TRUE,FALSE)</f>
        <v>0</v>
      </c>
      <c r="N265" s="3" cm="1">
        <f t="array" ref="N265">_xlfn.IFS($M264,$N264+$B$26,NOT($M264),0,TRUE,$M264)</f>
        <v>0</v>
      </c>
      <c r="O265" s="3" t="b" cm="1">
        <f t="array" ref="O265">_xlfn.IFS($M265,FALSE,AND($L265,NOT($M265),$R265&lt;$B$6,$I265&gt;0),TRUE,TRUE,FALSE)</f>
        <v>0</v>
      </c>
      <c r="P265" s="3" cm="1">
        <f t="array" ref="P265">_xlfn.IFS($P264&gt;=$C$7-$B$26,0,$O264,$P264+$B$26,TRUE,0)</f>
        <v>0</v>
      </c>
      <c r="Q265" s="3" t="b" cm="1">
        <f t="array" ref="Q265">_xlfn.IFS(AND($L265,NOT($M265),NOT($O265)),TRUE,$R265&gt;=$B$6,FALSE,AND($L265,NOT($M265),$O265,$P265=0),TRUE,TRUE,FALSE)</f>
        <v>0</v>
      </c>
      <c r="R265" s="3" cm="1">
        <f t="array" ref="R265">_xlfn.IFS(AND($Q264,$R264&lt;$B$6),$R264+1,AND(NOT($L264),$R264&gt;0),0,TRUE,$R264)</f>
        <v>0</v>
      </c>
      <c r="S265" s="1" cm="1">
        <f t="array" ref="S265">_xlfn.IFS(AND(Q264,I264&gt;$B$8),S264+$B$8,AND(Q264,I264&lt;=$B$8),S264+I264,TRUE,$S264)</f>
        <v>26</v>
      </c>
      <c r="T265" s="1">
        <f t="shared" si="14"/>
        <v>2340</v>
      </c>
      <c r="U265" s="17">
        <f t="shared" si="15"/>
        <v>535.87786259541986</v>
      </c>
      <c r="V265" s="47" cm="1">
        <f t="array" ref="V265">_xlfn.IFS($B$6=1,S265*$B$10,AND(R264=0,R265&gt;=1,I265&gt;=$B$6*$B$8-1),V264+$B$6*$B$10*$B$8,AND(R264=0,R265&gt;=1,I265&lt;$B$6*$B$8-1),V264+I264*$B$10,TRUE,V264)</f>
        <v>2600</v>
      </c>
      <c r="W265" s="17">
        <f t="shared" si="16"/>
        <v>595.41984732824437</v>
      </c>
    </row>
    <row r="266" spans="7:23" x14ac:dyDescent="0.25">
      <c r="G266" s="15">
        <v>264</v>
      </c>
      <c r="H266" s="1">
        <f t="shared" si="13"/>
        <v>4.3833333333333329</v>
      </c>
      <c r="I266" s="15" cm="1">
        <f t="array" ref="I266">_xlfn.IFS(J265&gt;=$C$13-$B$26,MINA(I265+$B$13-S266+S265,$B$11),I265=$B$11,MINA(I265-S266+S265,$B$11),TRUE,MAXA(I265-S266+S265,0))</f>
        <v>0</v>
      </c>
      <c r="J266" s="1" cm="1">
        <f t="array" ref="J266">_xlfn.IFS(J265&gt;=$C$13-$B$26,0,I265&lt;$B$11,J265+$B$26,TRUE,0)</f>
        <v>1.35</v>
      </c>
      <c r="K266" s="3" cm="1">
        <f t="array" ref="K266">_xlfn.IFS(AND(NOT($K265=0),$L265),0,NOT($L265),$K265+$B$26,TRUE,$K265)</f>
        <v>1.100000000000001</v>
      </c>
      <c r="L266" s="3" t="b" cm="1">
        <f t="array" ref="L266">_xlfn.IFS(AND($I266&gt;0,$K266&gt;=$C$5-$B$26),TRUE,$R266&gt;=$B$6,FALSE,$I266=0,FALSE,TRUE,$L265)</f>
        <v>0</v>
      </c>
      <c r="M266" s="3" t="b" cm="1">
        <f t="array" ref="M266">_xlfn.IFS($N266&gt;=$B$4-$B$26,FALSE,AND($I266&gt;0,$K266&gt;=$B$5-$B$26),TRUE,AND($L266,NOT($M265)),FALSE,$M265,TRUE,TRUE,FALSE)</f>
        <v>0</v>
      </c>
      <c r="N266" s="3" cm="1">
        <f t="array" ref="N266">_xlfn.IFS($M265,$N265+$B$26,NOT($M265),0,TRUE,$M265)</f>
        <v>0</v>
      </c>
      <c r="O266" s="3" t="b" cm="1">
        <f t="array" ref="O266">_xlfn.IFS($M266,FALSE,AND($L266,NOT($M266),$R266&lt;$B$6,$I266&gt;0),TRUE,TRUE,FALSE)</f>
        <v>0</v>
      </c>
      <c r="P266" s="3" cm="1">
        <f t="array" ref="P266">_xlfn.IFS($P265&gt;=$C$7-$B$26,0,$O265,$P265+$B$26,TRUE,0)</f>
        <v>0</v>
      </c>
      <c r="Q266" s="3" t="b" cm="1">
        <f t="array" ref="Q266">_xlfn.IFS(AND($L266,NOT($M266),NOT($O266)),TRUE,$R266&gt;=$B$6,FALSE,AND($L266,NOT($M266),$O266,$P266=0),TRUE,TRUE,FALSE)</f>
        <v>0</v>
      </c>
      <c r="R266" s="3" cm="1">
        <f t="array" ref="R266">_xlfn.IFS(AND($Q265,$R265&lt;$B$6),$R265+1,AND(NOT($L265),$R265&gt;0),0,TRUE,$R265)</f>
        <v>0</v>
      </c>
      <c r="S266" s="1" cm="1">
        <f t="array" ref="S266">_xlfn.IFS(AND(Q265,I265&gt;$B$8),S265+$B$8,AND(Q265,I265&lt;=$B$8),S265+I265,TRUE,$S265)</f>
        <v>26</v>
      </c>
      <c r="T266" s="1">
        <f t="shared" si="14"/>
        <v>2340</v>
      </c>
      <c r="U266" s="17">
        <f t="shared" si="15"/>
        <v>533.84030418250961</v>
      </c>
      <c r="V266" s="47" cm="1">
        <f t="array" ref="V266">_xlfn.IFS($B$6=1,S266*$B$10,AND(R265=0,R266&gt;=1,I266&gt;=$B$6*$B$8-1),V265+$B$6*$B$10*$B$8,AND(R265=0,R266&gt;=1,I266&lt;$B$6*$B$8-1),V265+I265*$B$10,TRUE,V265)</f>
        <v>2600</v>
      </c>
      <c r="W266" s="17">
        <f t="shared" si="16"/>
        <v>593.15589353612177</v>
      </c>
    </row>
    <row r="267" spans="7:23" x14ac:dyDescent="0.25">
      <c r="G267" s="15">
        <v>265</v>
      </c>
      <c r="H267" s="1">
        <f t="shared" si="13"/>
        <v>4.4000000000000004</v>
      </c>
      <c r="I267" s="15" cm="1">
        <f t="array" ref="I267">_xlfn.IFS(J266&gt;=$C$13-$B$26,MINA(I266+$B$13-S267+S266,$B$11),I266=$B$11,MINA(I266-S267+S266,$B$11),TRUE,MAXA(I266-S267+S266,0))</f>
        <v>0</v>
      </c>
      <c r="J267" s="1" cm="1">
        <f t="array" ref="J267">_xlfn.IFS(J266&gt;=$C$13-$B$26,0,I266&lt;$B$11,J266+$B$26,TRUE,0)</f>
        <v>1.3666666666666667</v>
      </c>
      <c r="K267" s="3" cm="1">
        <f t="array" ref="K267">_xlfn.IFS(AND(NOT($K266=0),$L266),0,NOT($L266),$K266+$B$26,TRUE,$K266)</f>
        <v>1.1166666666666676</v>
      </c>
      <c r="L267" s="3" t="b" cm="1">
        <f t="array" ref="L267">_xlfn.IFS(AND($I267&gt;0,$K267&gt;=$C$5-$B$26),TRUE,$R267&gt;=$B$6,FALSE,$I267=0,FALSE,TRUE,$L266)</f>
        <v>0</v>
      </c>
      <c r="M267" s="3" t="b" cm="1">
        <f t="array" ref="M267">_xlfn.IFS($N267&gt;=$B$4-$B$26,FALSE,AND($I267&gt;0,$K267&gt;=$B$5-$B$26),TRUE,AND($L267,NOT($M266)),FALSE,$M266,TRUE,TRUE,FALSE)</f>
        <v>0</v>
      </c>
      <c r="N267" s="3" cm="1">
        <f t="array" ref="N267">_xlfn.IFS($M266,$N266+$B$26,NOT($M266),0,TRUE,$M266)</f>
        <v>0</v>
      </c>
      <c r="O267" s="3" t="b" cm="1">
        <f t="array" ref="O267">_xlfn.IFS($M267,FALSE,AND($L267,NOT($M267),$R267&lt;$B$6,$I267&gt;0),TRUE,TRUE,FALSE)</f>
        <v>0</v>
      </c>
      <c r="P267" s="3" cm="1">
        <f t="array" ref="P267">_xlfn.IFS($P266&gt;=$C$7-$B$26,0,$O266,$P266+$B$26,TRUE,0)</f>
        <v>0</v>
      </c>
      <c r="Q267" s="3" t="b" cm="1">
        <f t="array" ref="Q267">_xlfn.IFS(AND($L267,NOT($M267),NOT($O267)),TRUE,$R267&gt;=$B$6,FALSE,AND($L267,NOT($M267),$O267,$P267=0),TRUE,TRUE,FALSE)</f>
        <v>0</v>
      </c>
      <c r="R267" s="3" cm="1">
        <f t="array" ref="R267">_xlfn.IFS(AND($Q266,$R266&lt;$B$6),$R266+1,AND(NOT($L266),$R266&gt;0),0,TRUE,$R266)</f>
        <v>0</v>
      </c>
      <c r="S267" s="1" cm="1">
        <f t="array" ref="S267">_xlfn.IFS(AND(Q266,I266&gt;$B$8),S266+$B$8,AND(Q266,I266&lt;=$B$8),S266+I266,TRUE,$S266)</f>
        <v>26</v>
      </c>
      <c r="T267" s="1">
        <f t="shared" si="14"/>
        <v>2340</v>
      </c>
      <c r="U267" s="17">
        <f t="shared" si="15"/>
        <v>531.81818181818176</v>
      </c>
      <c r="V267" s="47" cm="1">
        <f t="array" ref="V267">_xlfn.IFS($B$6=1,S267*$B$10,AND(R266=0,R267&gt;=1,I267&gt;=$B$6*$B$8-1),V266+$B$6*$B$10*$B$8,AND(R266=0,R267&gt;=1,I267&lt;$B$6*$B$8-1),V266+I266*$B$10,TRUE,V266)</f>
        <v>2600</v>
      </c>
      <c r="W267" s="17">
        <f t="shared" si="16"/>
        <v>590.90909090909088</v>
      </c>
    </row>
    <row r="268" spans="7:23" x14ac:dyDescent="0.25">
      <c r="G268" s="15">
        <v>266</v>
      </c>
      <c r="H268" s="1">
        <f t="shared" si="13"/>
        <v>4.416666666666667</v>
      </c>
      <c r="I268" s="15" cm="1">
        <f t="array" ref="I268">_xlfn.IFS(J267&gt;=$C$13-$B$26,MINA(I267+$B$13-S268+S267,$B$11),I267=$B$11,MINA(I267-S268+S267,$B$11),TRUE,MAXA(I267-S268+S267,0))</f>
        <v>0</v>
      </c>
      <c r="J268" s="1" cm="1">
        <f t="array" ref="J268">_xlfn.IFS(J267&gt;=$C$13-$B$26,0,I267&lt;$B$11,J267+$B$26,TRUE,0)</f>
        <v>1.3833333333333333</v>
      </c>
      <c r="K268" s="3" cm="1">
        <f t="array" ref="K268">_xlfn.IFS(AND(NOT($K267=0),$L267),0,NOT($L267),$K267+$B$26,TRUE,$K267)</f>
        <v>1.1333333333333342</v>
      </c>
      <c r="L268" s="3" t="b" cm="1">
        <f t="array" ref="L268">_xlfn.IFS(AND($I268&gt;0,$K268&gt;=$C$5-$B$26),TRUE,$R268&gt;=$B$6,FALSE,$I268=0,FALSE,TRUE,$L267)</f>
        <v>0</v>
      </c>
      <c r="M268" s="3" t="b" cm="1">
        <f t="array" ref="M268">_xlfn.IFS($N268&gt;=$B$4-$B$26,FALSE,AND($I268&gt;0,$K268&gt;=$B$5-$B$26),TRUE,AND($L268,NOT($M267)),FALSE,$M267,TRUE,TRUE,FALSE)</f>
        <v>0</v>
      </c>
      <c r="N268" s="3" cm="1">
        <f t="array" ref="N268">_xlfn.IFS($M267,$N267+$B$26,NOT($M267),0,TRUE,$M267)</f>
        <v>0</v>
      </c>
      <c r="O268" s="3" t="b" cm="1">
        <f t="array" ref="O268">_xlfn.IFS($M268,FALSE,AND($L268,NOT($M268),$R268&lt;$B$6,$I268&gt;0),TRUE,TRUE,FALSE)</f>
        <v>0</v>
      </c>
      <c r="P268" s="3" cm="1">
        <f t="array" ref="P268">_xlfn.IFS($P267&gt;=$C$7-$B$26,0,$O267,$P267+$B$26,TRUE,0)</f>
        <v>0</v>
      </c>
      <c r="Q268" s="3" t="b" cm="1">
        <f t="array" ref="Q268">_xlfn.IFS(AND($L268,NOT($M268),NOT($O268)),TRUE,$R268&gt;=$B$6,FALSE,AND($L268,NOT($M268),$O268,$P268=0),TRUE,TRUE,FALSE)</f>
        <v>0</v>
      </c>
      <c r="R268" s="3" cm="1">
        <f t="array" ref="R268">_xlfn.IFS(AND($Q267,$R267&lt;$B$6),$R267+1,AND(NOT($L267),$R267&gt;0),0,TRUE,$R267)</f>
        <v>0</v>
      </c>
      <c r="S268" s="1" cm="1">
        <f t="array" ref="S268">_xlfn.IFS(AND(Q267,I267&gt;$B$8),S267+$B$8,AND(Q267,I267&lt;=$B$8),S267+I267,TRUE,$S267)</f>
        <v>26</v>
      </c>
      <c r="T268" s="1">
        <f t="shared" si="14"/>
        <v>2340</v>
      </c>
      <c r="U268" s="17">
        <f t="shared" si="15"/>
        <v>529.81132075471692</v>
      </c>
      <c r="V268" s="47" cm="1">
        <f t="array" ref="V268">_xlfn.IFS($B$6=1,S268*$B$10,AND(R267=0,R268&gt;=1,I268&gt;=$B$6*$B$8-1),V267+$B$6*$B$10*$B$8,AND(R267=0,R268&gt;=1,I268&lt;$B$6*$B$8-1),V267+I267*$B$10,TRUE,V267)</f>
        <v>2600</v>
      </c>
      <c r="W268" s="17">
        <f t="shared" si="16"/>
        <v>588.67924528301887</v>
      </c>
    </row>
    <row r="269" spans="7:23" x14ac:dyDescent="0.25">
      <c r="G269" s="15">
        <v>267</v>
      </c>
      <c r="H269" s="1">
        <f t="shared" si="13"/>
        <v>4.4333333333333336</v>
      </c>
      <c r="I269" s="15" cm="1">
        <f t="array" ref="I269">_xlfn.IFS(J268&gt;=$C$13-$B$26,MINA(I268+$B$13-S269+S268,$B$11),I268=$B$11,MINA(I268-S269+S268,$B$11),TRUE,MAXA(I268-S269+S268,0))</f>
        <v>0</v>
      </c>
      <c r="J269" s="1" cm="1">
        <f t="array" ref="J269">_xlfn.IFS(J268&gt;=$C$13-$B$26,0,I268&lt;$B$11,J268+$B$26,TRUE,0)</f>
        <v>1.4</v>
      </c>
      <c r="K269" s="3" cm="1">
        <f t="array" ref="K269">_xlfn.IFS(AND(NOT($K268=0),$L268),0,NOT($L268),$K268+$B$26,TRUE,$K268)</f>
        <v>1.1500000000000008</v>
      </c>
      <c r="L269" s="3" t="b" cm="1">
        <f t="array" ref="L269">_xlfn.IFS(AND($I269&gt;0,$K269&gt;=$C$5-$B$26),TRUE,$R269&gt;=$B$6,FALSE,$I269=0,FALSE,TRUE,$L268)</f>
        <v>0</v>
      </c>
      <c r="M269" s="3" t="b" cm="1">
        <f t="array" ref="M269">_xlfn.IFS($N269&gt;=$B$4-$B$26,FALSE,AND($I269&gt;0,$K269&gt;=$B$5-$B$26),TRUE,AND($L269,NOT($M268)),FALSE,$M268,TRUE,TRUE,FALSE)</f>
        <v>0</v>
      </c>
      <c r="N269" s="3" cm="1">
        <f t="array" ref="N269">_xlfn.IFS($M268,$N268+$B$26,NOT($M268),0,TRUE,$M268)</f>
        <v>0</v>
      </c>
      <c r="O269" s="3" t="b" cm="1">
        <f t="array" ref="O269">_xlfn.IFS($M269,FALSE,AND($L269,NOT($M269),$R269&lt;$B$6,$I269&gt;0),TRUE,TRUE,FALSE)</f>
        <v>0</v>
      </c>
      <c r="P269" s="3" cm="1">
        <f t="array" ref="P269">_xlfn.IFS($P268&gt;=$C$7-$B$26,0,$O268,$P268+$B$26,TRUE,0)</f>
        <v>0</v>
      </c>
      <c r="Q269" s="3" t="b" cm="1">
        <f t="array" ref="Q269">_xlfn.IFS(AND($L269,NOT($M269),NOT($O269)),TRUE,$R269&gt;=$B$6,FALSE,AND($L269,NOT($M269),$O269,$P269=0),TRUE,TRUE,FALSE)</f>
        <v>0</v>
      </c>
      <c r="R269" s="3" cm="1">
        <f t="array" ref="R269">_xlfn.IFS(AND($Q268,$R268&lt;$B$6),$R268+1,AND(NOT($L268),$R268&gt;0),0,TRUE,$R268)</f>
        <v>0</v>
      </c>
      <c r="S269" s="1" cm="1">
        <f t="array" ref="S269">_xlfn.IFS(AND(Q268,I268&gt;$B$8),S268+$B$8,AND(Q268,I268&lt;=$B$8),S268+I268,TRUE,$S268)</f>
        <v>26</v>
      </c>
      <c r="T269" s="1">
        <f t="shared" si="14"/>
        <v>2340</v>
      </c>
      <c r="U269" s="17">
        <f t="shared" si="15"/>
        <v>527.81954887218046</v>
      </c>
      <c r="V269" s="47" cm="1">
        <f t="array" ref="V269">_xlfn.IFS($B$6=1,S269*$B$10,AND(R268=0,R269&gt;=1,I269&gt;=$B$6*$B$8-1),V268+$B$6*$B$10*$B$8,AND(R268=0,R269&gt;=1,I269&lt;$B$6*$B$8-1),V268+I268*$B$10,TRUE,V268)</f>
        <v>2600</v>
      </c>
      <c r="W269" s="17">
        <f t="shared" si="16"/>
        <v>586.46616541353376</v>
      </c>
    </row>
    <row r="270" spans="7:23" x14ac:dyDescent="0.25">
      <c r="G270" s="15">
        <v>268</v>
      </c>
      <c r="H270" s="1">
        <f t="shared" si="13"/>
        <v>4.45</v>
      </c>
      <c r="I270" s="15" cm="1">
        <f t="array" ref="I270">_xlfn.IFS(J269&gt;=$C$13-$B$26,MINA(I269+$B$13-S270+S269,$B$11),I269=$B$11,MINA(I269-S270+S269,$B$11),TRUE,MAXA(I269-S270+S269,0))</f>
        <v>0</v>
      </c>
      <c r="J270" s="1" cm="1">
        <f t="array" ref="J270">_xlfn.IFS(J269&gt;=$C$13-$B$26,0,I269&lt;$B$11,J269+$B$26,TRUE,0)</f>
        <v>1.4166666666666665</v>
      </c>
      <c r="K270" s="3" cm="1">
        <f t="array" ref="K270">_xlfn.IFS(AND(NOT($K269=0),$L269),0,NOT($L269),$K269+$B$26,TRUE,$K269)</f>
        <v>1.1666666666666674</v>
      </c>
      <c r="L270" s="3" t="b" cm="1">
        <f t="array" ref="L270">_xlfn.IFS(AND($I270&gt;0,$K270&gt;=$C$5-$B$26),TRUE,$R270&gt;=$B$6,FALSE,$I270=0,FALSE,TRUE,$L269)</f>
        <v>0</v>
      </c>
      <c r="M270" s="3" t="b" cm="1">
        <f t="array" ref="M270">_xlfn.IFS($N270&gt;=$B$4-$B$26,FALSE,AND($I270&gt;0,$K270&gt;=$B$5-$B$26),TRUE,AND($L270,NOT($M269)),FALSE,$M269,TRUE,TRUE,FALSE)</f>
        <v>0</v>
      </c>
      <c r="N270" s="3" cm="1">
        <f t="array" ref="N270">_xlfn.IFS($M269,$N269+$B$26,NOT($M269),0,TRUE,$M269)</f>
        <v>0</v>
      </c>
      <c r="O270" s="3" t="b" cm="1">
        <f t="array" ref="O270">_xlfn.IFS($M270,FALSE,AND($L270,NOT($M270),$R270&lt;$B$6,$I270&gt;0),TRUE,TRUE,FALSE)</f>
        <v>0</v>
      </c>
      <c r="P270" s="3" cm="1">
        <f t="array" ref="P270">_xlfn.IFS($P269&gt;=$C$7-$B$26,0,$O269,$P269+$B$26,TRUE,0)</f>
        <v>0</v>
      </c>
      <c r="Q270" s="3" t="b" cm="1">
        <f t="array" ref="Q270">_xlfn.IFS(AND($L270,NOT($M270),NOT($O270)),TRUE,$R270&gt;=$B$6,FALSE,AND($L270,NOT($M270),$O270,$P270=0),TRUE,TRUE,FALSE)</f>
        <v>0</v>
      </c>
      <c r="R270" s="3" cm="1">
        <f t="array" ref="R270">_xlfn.IFS(AND($Q269,$R269&lt;$B$6),$R269+1,AND(NOT($L269),$R269&gt;0),0,TRUE,$R269)</f>
        <v>0</v>
      </c>
      <c r="S270" s="1" cm="1">
        <f t="array" ref="S270">_xlfn.IFS(AND(Q269,I269&gt;$B$8),S269+$B$8,AND(Q269,I269&lt;=$B$8),S269+I269,TRUE,$S269)</f>
        <v>26</v>
      </c>
      <c r="T270" s="1">
        <f t="shared" si="14"/>
        <v>2340</v>
      </c>
      <c r="U270" s="17">
        <f t="shared" si="15"/>
        <v>525.84269662921349</v>
      </c>
      <c r="V270" s="47" cm="1">
        <f t="array" ref="V270">_xlfn.IFS($B$6=1,S270*$B$10,AND(R269=0,R270&gt;=1,I270&gt;=$B$6*$B$8-1),V269+$B$6*$B$10*$B$8,AND(R269=0,R270&gt;=1,I270&lt;$B$6*$B$8-1),V269+I269*$B$10,TRUE,V269)</f>
        <v>2600</v>
      </c>
      <c r="W270" s="17">
        <f t="shared" si="16"/>
        <v>584.2696629213483</v>
      </c>
    </row>
    <row r="271" spans="7:23" x14ac:dyDescent="0.25">
      <c r="G271" s="15">
        <v>269</v>
      </c>
      <c r="H271" s="1">
        <f t="shared" si="13"/>
        <v>4.4666666666666668</v>
      </c>
      <c r="I271" s="15" cm="1">
        <f t="array" ref="I271">_xlfn.IFS(J270&gt;=$C$13-$B$26,MINA(I270+$B$13-S271+S270,$B$11),I270=$B$11,MINA(I270-S271+S270,$B$11),TRUE,MAXA(I270-S271+S270,0))</f>
        <v>0</v>
      </c>
      <c r="J271" s="1" cm="1">
        <f t="array" ref="J271">_xlfn.IFS(J270&gt;=$C$13-$B$26,0,I270&lt;$B$11,J270+$B$26,TRUE,0)</f>
        <v>1.4333333333333331</v>
      </c>
      <c r="K271" s="3" cm="1">
        <f t="array" ref="K271">_xlfn.IFS(AND(NOT($K270=0),$L270),0,NOT($L270),$K270+$B$26,TRUE,$K270)</f>
        <v>1.183333333333334</v>
      </c>
      <c r="L271" s="3" t="b" cm="1">
        <f t="array" ref="L271">_xlfn.IFS(AND($I271&gt;0,$K271&gt;=$C$5-$B$26),TRUE,$R271&gt;=$B$6,FALSE,$I271=0,FALSE,TRUE,$L270)</f>
        <v>0</v>
      </c>
      <c r="M271" s="3" t="b" cm="1">
        <f t="array" ref="M271">_xlfn.IFS($N271&gt;=$B$4-$B$26,FALSE,AND($I271&gt;0,$K271&gt;=$B$5-$B$26),TRUE,AND($L271,NOT($M270)),FALSE,$M270,TRUE,TRUE,FALSE)</f>
        <v>0</v>
      </c>
      <c r="N271" s="3" cm="1">
        <f t="array" ref="N271">_xlfn.IFS($M270,$N270+$B$26,NOT($M270),0,TRUE,$M270)</f>
        <v>0</v>
      </c>
      <c r="O271" s="3" t="b" cm="1">
        <f t="array" ref="O271">_xlfn.IFS($M271,FALSE,AND($L271,NOT($M271),$R271&lt;$B$6,$I271&gt;0),TRUE,TRUE,FALSE)</f>
        <v>0</v>
      </c>
      <c r="P271" s="3" cm="1">
        <f t="array" ref="P271">_xlfn.IFS($P270&gt;=$C$7-$B$26,0,$O270,$P270+$B$26,TRUE,0)</f>
        <v>0</v>
      </c>
      <c r="Q271" s="3" t="b" cm="1">
        <f t="array" ref="Q271">_xlfn.IFS(AND($L271,NOT($M271),NOT($O271)),TRUE,$R271&gt;=$B$6,FALSE,AND($L271,NOT($M271),$O271,$P271=0),TRUE,TRUE,FALSE)</f>
        <v>0</v>
      </c>
      <c r="R271" s="3" cm="1">
        <f t="array" ref="R271">_xlfn.IFS(AND($Q270,$R270&lt;$B$6),$R270+1,AND(NOT($L270),$R270&gt;0),0,TRUE,$R270)</f>
        <v>0</v>
      </c>
      <c r="S271" s="1" cm="1">
        <f t="array" ref="S271">_xlfn.IFS(AND(Q270,I270&gt;$B$8),S270+$B$8,AND(Q270,I270&lt;=$B$8),S270+I270,TRUE,$S270)</f>
        <v>26</v>
      </c>
      <c r="T271" s="1">
        <f t="shared" si="14"/>
        <v>2340</v>
      </c>
      <c r="U271" s="17">
        <f t="shared" si="15"/>
        <v>523.88059701492534</v>
      </c>
      <c r="V271" s="47" cm="1">
        <f t="array" ref="V271">_xlfn.IFS($B$6=1,S271*$B$10,AND(R270=0,R271&gt;=1,I271&gt;=$B$6*$B$8-1),V270+$B$6*$B$10*$B$8,AND(R270=0,R271&gt;=1,I271&lt;$B$6*$B$8-1),V270+I270*$B$10,TRUE,V270)</f>
        <v>2600</v>
      </c>
      <c r="W271" s="17">
        <f t="shared" si="16"/>
        <v>582.08955223880594</v>
      </c>
    </row>
    <row r="272" spans="7:23" x14ac:dyDescent="0.25">
      <c r="G272" s="15">
        <v>270</v>
      </c>
      <c r="H272" s="1">
        <f t="shared" si="13"/>
        <v>4.4833333333333334</v>
      </c>
      <c r="I272" s="15" cm="1">
        <f t="array" ref="I272">_xlfn.IFS(J271&gt;=$C$13-$B$26,MINA(I271+$B$13-S272+S271,$B$11),I271=$B$11,MINA(I271-S272+S271,$B$11),TRUE,MAXA(I271-S272+S271,0))</f>
        <v>0</v>
      </c>
      <c r="J272" s="1" cm="1">
        <f t="array" ref="J272">_xlfn.IFS(J271&gt;=$C$13-$B$26,0,I271&lt;$B$11,J271+$B$26,TRUE,0)</f>
        <v>1.4499999999999997</v>
      </c>
      <c r="K272" s="3" cm="1">
        <f t="array" ref="K272">_xlfn.IFS(AND(NOT($K271=0),$L271),0,NOT($L271),$K271+$B$26,TRUE,$K271)</f>
        <v>1.2000000000000006</v>
      </c>
      <c r="L272" s="3" t="b" cm="1">
        <f t="array" ref="L272">_xlfn.IFS(AND($I272&gt;0,$K272&gt;=$C$5-$B$26),TRUE,$R272&gt;=$B$6,FALSE,$I272=0,FALSE,TRUE,$L271)</f>
        <v>0</v>
      </c>
      <c r="M272" s="3" t="b" cm="1">
        <f t="array" ref="M272">_xlfn.IFS($N272&gt;=$B$4-$B$26,FALSE,AND($I272&gt;0,$K272&gt;=$B$5-$B$26),TRUE,AND($L272,NOT($M271)),FALSE,$M271,TRUE,TRUE,FALSE)</f>
        <v>0</v>
      </c>
      <c r="N272" s="3" cm="1">
        <f t="array" ref="N272">_xlfn.IFS($M271,$N271+$B$26,NOT($M271),0,TRUE,$M271)</f>
        <v>0</v>
      </c>
      <c r="O272" s="3" t="b" cm="1">
        <f t="array" ref="O272">_xlfn.IFS($M272,FALSE,AND($L272,NOT($M272),$R272&lt;$B$6,$I272&gt;0),TRUE,TRUE,FALSE)</f>
        <v>0</v>
      </c>
      <c r="P272" s="3" cm="1">
        <f t="array" ref="P272">_xlfn.IFS($P271&gt;=$C$7-$B$26,0,$O271,$P271+$B$26,TRUE,0)</f>
        <v>0</v>
      </c>
      <c r="Q272" s="3" t="b" cm="1">
        <f t="array" ref="Q272">_xlfn.IFS(AND($L272,NOT($M272),NOT($O272)),TRUE,$R272&gt;=$B$6,FALSE,AND($L272,NOT($M272),$O272,$P272=0),TRUE,TRUE,FALSE)</f>
        <v>0</v>
      </c>
      <c r="R272" s="3" cm="1">
        <f t="array" ref="R272">_xlfn.IFS(AND($Q271,$R271&lt;$B$6),$R271+1,AND(NOT($L271),$R271&gt;0),0,TRUE,$R271)</f>
        <v>0</v>
      </c>
      <c r="S272" s="1" cm="1">
        <f t="array" ref="S272">_xlfn.IFS(AND(Q271,I271&gt;$B$8),S271+$B$8,AND(Q271,I271&lt;=$B$8),S271+I271,TRUE,$S271)</f>
        <v>26</v>
      </c>
      <c r="T272" s="1">
        <f t="shared" si="14"/>
        <v>2340</v>
      </c>
      <c r="U272" s="17">
        <f t="shared" si="15"/>
        <v>521.93308550185873</v>
      </c>
      <c r="V272" s="47" cm="1">
        <f t="array" ref="V272">_xlfn.IFS($B$6=1,S272*$B$10,AND(R271=0,R272&gt;=1,I272&gt;=$B$6*$B$8-1),V271+$B$6*$B$10*$B$8,AND(R271=0,R272&gt;=1,I272&lt;$B$6*$B$8-1),V271+I271*$B$10,TRUE,V271)</f>
        <v>2600</v>
      </c>
      <c r="W272" s="17">
        <f t="shared" si="16"/>
        <v>579.92565055762077</v>
      </c>
    </row>
    <row r="273" spans="7:23" x14ac:dyDescent="0.25">
      <c r="G273" s="15">
        <v>271</v>
      </c>
      <c r="H273" s="1">
        <f t="shared" si="13"/>
        <v>4.5</v>
      </c>
      <c r="I273" s="15" cm="1">
        <f t="array" ref="I273">_xlfn.IFS(J272&gt;=$C$13-$B$26,MINA(I272+$B$13-S273+S272,$B$11),I272=$B$11,MINA(I272-S273+S272,$B$11),TRUE,MAXA(I272-S273+S272,0))</f>
        <v>0</v>
      </c>
      <c r="J273" s="1" cm="1">
        <f t="array" ref="J273">_xlfn.IFS(J272&gt;=$C$13-$B$26,0,I272&lt;$B$11,J272+$B$26,TRUE,0)</f>
        <v>1.4666666666666663</v>
      </c>
      <c r="K273" s="3" cm="1">
        <f t="array" ref="K273">_xlfn.IFS(AND(NOT($K272=0),$L272),0,NOT($L272),$K272+$B$26,TRUE,$K272)</f>
        <v>1.2166666666666672</v>
      </c>
      <c r="L273" s="3" t="b" cm="1">
        <f t="array" ref="L273">_xlfn.IFS(AND($I273&gt;0,$K273&gt;=$C$5-$B$26),TRUE,$R273&gt;=$B$6,FALSE,$I273=0,FALSE,TRUE,$L272)</f>
        <v>0</v>
      </c>
      <c r="M273" s="3" t="b" cm="1">
        <f t="array" ref="M273">_xlfn.IFS($N273&gt;=$B$4-$B$26,FALSE,AND($I273&gt;0,$K273&gt;=$B$5-$B$26),TRUE,AND($L273,NOT($M272)),FALSE,$M272,TRUE,TRUE,FALSE)</f>
        <v>0</v>
      </c>
      <c r="N273" s="3" cm="1">
        <f t="array" ref="N273">_xlfn.IFS($M272,$N272+$B$26,NOT($M272),0,TRUE,$M272)</f>
        <v>0</v>
      </c>
      <c r="O273" s="3" t="b" cm="1">
        <f t="array" ref="O273">_xlfn.IFS($M273,FALSE,AND($L273,NOT($M273),$R273&lt;$B$6,$I273&gt;0),TRUE,TRUE,FALSE)</f>
        <v>0</v>
      </c>
      <c r="P273" s="3" cm="1">
        <f t="array" ref="P273">_xlfn.IFS($P272&gt;=$C$7-$B$26,0,$O272,$P272+$B$26,TRUE,0)</f>
        <v>0</v>
      </c>
      <c r="Q273" s="3" t="b" cm="1">
        <f t="array" ref="Q273">_xlfn.IFS(AND($L273,NOT($M273),NOT($O273)),TRUE,$R273&gt;=$B$6,FALSE,AND($L273,NOT($M273),$O273,$P273=0),TRUE,TRUE,FALSE)</f>
        <v>0</v>
      </c>
      <c r="R273" s="3" cm="1">
        <f t="array" ref="R273">_xlfn.IFS(AND($Q272,$R272&lt;$B$6),$R272+1,AND(NOT($L272),$R272&gt;0),0,TRUE,$R272)</f>
        <v>0</v>
      </c>
      <c r="S273" s="1" cm="1">
        <f t="array" ref="S273">_xlfn.IFS(AND(Q272,I272&gt;$B$8),S272+$B$8,AND(Q272,I272&lt;=$B$8),S272+I272,TRUE,$S272)</f>
        <v>26</v>
      </c>
      <c r="T273" s="1">
        <f t="shared" si="14"/>
        <v>2340</v>
      </c>
      <c r="U273" s="17">
        <f t="shared" si="15"/>
        <v>520</v>
      </c>
      <c r="V273" s="47" cm="1">
        <f t="array" ref="V273">_xlfn.IFS($B$6=1,S273*$B$10,AND(R272=0,R273&gt;=1,I273&gt;=$B$6*$B$8-1),V272+$B$6*$B$10*$B$8,AND(R272=0,R273&gt;=1,I273&lt;$B$6*$B$8-1),V272+I272*$B$10,TRUE,V272)</f>
        <v>2600</v>
      </c>
      <c r="W273" s="17">
        <f t="shared" si="16"/>
        <v>577.77777777777783</v>
      </c>
    </row>
    <row r="274" spans="7:23" x14ac:dyDescent="0.25">
      <c r="G274" s="15">
        <v>272</v>
      </c>
      <c r="H274" s="1">
        <f t="shared" si="13"/>
        <v>4.5166666666666666</v>
      </c>
      <c r="I274" s="15" cm="1">
        <f t="array" ref="I274">_xlfn.IFS(J273&gt;=$C$13-$B$26,MINA(I273+$B$13-S274+S273,$B$11),I273=$B$11,MINA(I273-S274+S273,$B$11),TRUE,MAXA(I273-S274+S273,0))</f>
        <v>0</v>
      </c>
      <c r="J274" s="1" cm="1">
        <f t="array" ref="J274">_xlfn.IFS(J273&gt;=$C$13-$B$26,0,I273&lt;$B$11,J273+$B$26,TRUE,0)</f>
        <v>1.4833333333333329</v>
      </c>
      <c r="K274" s="3" cm="1">
        <f t="array" ref="K274">_xlfn.IFS(AND(NOT($K273=0),$L273),0,NOT($L273),$K273+$B$26,TRUE,$K273)</f>
        <v>1.2333333333333338</v>
      </c>
      <c r="L274" s="3" t="b" cm="1">
        <f t="array" ref="L274">_xlfn.IFS(AND($I274&gt;0,$K274&gt;=$C$5-$B$26),TRUE,$R274&gt;=$B$6,FALSE,$I274=0,FALSE,TRUE,$L273)</f>
        <v>0</v>
      </c>
      <c r="M274" s="3" t="b" cm="1">
        <f t="array" ref="M274">_xlfn.IFS($N274&gt;=$B$4-$B$26,FALSE,AND($I274&gt;0,$K274&gt;=$B$5-$B$26),TRUE,AND($L274,NOT($M273)),FALSE,$M273,TRUE,TRUE,FALSE)</f>
        <v>0</v>
      </c>
      <c r="N274" s="3" cm="1">
        <f t="array" ref="N274">_xlfn.IFS($M273,$N273+$B$26,NOT($M273),0,TRUE,$M273)</f>
        <v>0</v>
      </c>
      <c r="O274" s="3" t="b" cm="1">
        <f t="array" ref="O274">_xlfn.IFS($M274,FALSE,AND($L274,NOT($M274),$R274&lt;$B$6,$I274&gt;0),TRUE,TRUE,FALSE)</f>
        <v>0</v>
      </c>
      <c r="P274" s="3" cm="1">
        <f t="array" ref="P274">_xlfn.IFS($P273&gt;=$C$7-$B$26,0,$O273,$P273+$B$26,TRUE,0)</f>
        <v>0</v>
      </c>
      <c r="Q274" s="3" t="b" cm="1">
        <f t="array" ref="Q274">_xlfn.IFS(AND($L274,NOT($M274),NOT($O274)),TRUE,$R274&gt;=$B$6,FALSE,AND($L274,NOT($M274),$O274,$P274=0),TRUE,TRUE,FALSE)</f>
        <v>0</v>
      </c>
      <c r="R274" s="3" cm="1">
        <f t="array" ref="R274">_xlfn.IFS(AND($Q273,$R273&lt;$B$6),$R273+1,AND(NOT($L273),$R273&gt;0),0,TRUE,$R273)</f>
        <v>0</v>
      </c>
      <c r="S274" s="1" cm="1">
        <f t="array" ref="S274">_xlfn.IFS(AND(Q273,I273&gt;$B$8),S273+$B$8,AND(Q273,I273&lt;=$B$8),S273+I273,TRUE,$S273)</f>
        <v>26</v>
      </c>
      <c r="T274" s="1">
        <f t="shared" si="14"/>
        <v>2340</v>
      </c>
      <c r="U274" s="17">
        <f t="shared" si="15"/>
        <v>518.08118081180817</v>
      </c>
      <c r="V274" s="47" cm="1">
        <f t="array" ref="V274">_xlfn.IFS($B$6=1,S274*$B$10,AND(R273=0,R274&gt;=1,I274&gt;=$B$6*$B$8-1),V273+$B$6*$B$10*$B$8,AND(R273=0,R274&gt;=1,I274&lt;$B$6*$B$8-1),V273+I273*$B$10,TRUE,V273)</f>
        <v>2600</v>
      </c>
      <c r="W274" s="17">
        <f t="shared" si="16"/>
        <v>575.64575645756463</v>
      </c>
    </row>
    <row r="275" spans="7:23" x14ac:dyDescent="0.25">
      <c r="G275" s="15">
        <v>273</v>
      </c>
      <c r="H275" s="1">
        <f t="shared" si="13"/>
        <v>4.5333333333333332</v>
      </c>
      <c r="I275" s="15" cm="1">
        <f t="array" ref="I275">_xlfn.IFS(J274&gt;=$C$13-$B$26,MINA(I274+$B$13-S275+S274,$B$11),I274=$B$11,MINA(I274-S275+S274,$B$11),TRUE,MAXA(I274-S275+S274,0))</f>
        <v>3</v>
      </c>
      <c r="J275" s="1" cm="1">
        <f t="array" ref="J275">_xlfn.IFS(J274&gt;=$C$13-$B$26,0,I274&lt;$B$11,J274+$B$26,TRUE,0)</f>
        <v>0</v>
      </c>
      <c r="K275" s="3" cm="1">
        <f t="array" ref="K275">_xlfn.IFS(AND(NOT($K274=0),$L274),0,NOT($L274),$K274+$B$26,TRUE,$K274)</f>
        <v>1.2500000000000004</v>
      </c>
      <c r="L275" s="3" t="b" cm="1">
        <f t="array" ref="L275">_xlfn.IFS(AND($I275&gt;0,$K275&gt;=$C$5-$B$26),TRUE,$R275&gt;=$B$6,FALSE,$I275=0,FALSE,TRUE,$L274)</f>
        <v>1</v>
      </c>
      <c r="M275" s="3" t="b" cm="1">
        <f t="array" ref="M275">_xlfn.IFS($N275&gt;=$B$4-$B$26,FALSE,AND($I275&gt;0,$K275&gt;=$B$5-$B$26),TRUE,AND($L275,NOT($M274)),FALSE,$M274,TRUE,TRUE,FALSE)</f>
        <v>1</v>
      </c>
      <c r="N275" s="3" cm="1">
        <f t="array" ref="N275">_xlfn.IFS($M274,$N274+$B$26,NOT($M274),0,TRUE,$M274)</f>
        <v>0</v>
      </c>
      <c r="O275" s="3" t="b" cm="1">
        <f t="array" ref="O275">_xlfn.IFS($M275,FALSE,AND($L275,NOT($M275),$R275&lt;$B$6,$I275&gt;0),TRUE,TRUE,FALSE)</f>
        <v>0</v>
      </c>
      <c r="P275" s="3" cm="1">
        <f t="array" ref="P275">_xlfn.IFS($P274&gt;=$C$7-$B$26,0,$O274,$P274+$B$26,TRUE,0)</f>
        <v>0</v>
      </c>
      <c r="Q275" s="3" t="b" cm="1">
        <f t="array" ref="Q275">_xlfn.IFS(AND($L275,NOT($M275),NOT($O275)),TRUE,$R275&gt;=$B$6,FALSE,AND($L275,NOT($M275),$O275,$P275=0),TRUE,TRUE,FALSE)</f>
        <v>0</v>
      </c>
      <c r="R275" s="3" cm="1">
        <f t="array" ref="R275">_xlfn.IFS(AND($Q274,$R274&lt;$B$6),$R274+1,AND(NOT($L274),$R274&gt;0),0,TRUE,$R274)</f>
        <v>0</v>
      </c>
      <c r="S275" s="1" cm="1">
        <f t="array" ref="S275">_xlfn.IFS(AND(Q274,I274&gt;$B$8),S274+$B$8,AND(Q274,I274&lt;=$B$8),S274+I274,TRUE,$S274)</f>
        <v>26</v>
      </c>
      <c r="T275" s="1">
        <f t="shared" si="14"/>
        <v>2340</v>
      </c>
      <c r="U275" s="17">
        <f t="shared" si="15"/>
        <v>516.17647058823536</v>
      </c>
      <c r="V275" s="47" cm="1">
        <f t="array" ref="V275">_xlfn.IFS($B$6=1,S275*$B$10,AND(R274=0,R275&gt;=1,I275&gt;=$B$6*$B$8-1),V274+$B$6*$B$10*$B$8,AND(R274=0,R275&gt;=1,I275&lt;$B$6*$B$8-1),V274+I274*$B$10,TRUE,V274)</f>
        <v>2600</v>
      </c>
      <c r="W275" s="17">
        <f t="shared" si="16"/>
        <v>573.52941176470586</v>
      </c>
    </row>
    <row r="276" spans="7:23" x14ac:dyDescent="0.25">
      <c r="G276" s="15">
        <v>274</v>
      </c>
      <c r="H276" s="1">
        <f t="shared" si="13"/>
        <v>4.55</v>
      </c>
      <c r="I276" s="15" cm="1">
        <f t="array" ref="I276">_xlfn.IFS(J275&gt;=$C$13-$B$26,MINA(I275+$B$13-S276+S275,$B$11),I275=$B$11,MINA(I275-S276+S275,$B$11),TRUE,MAXA(I275-S276+S275,0))</f>
        <v>3</v>
      </c>
      <c r="J276" s="1" cm="1">
        <f t="array" ref="J276">_xlfn.IFS(J275&gt;=$C$13-$B$26,0,I275&lt;$B$11,J275+$B$26,TRUE,0)</f>
        <v>1.6666666666666666E-2</v>
      </c>
      <c r="K276" s="3" cm="1">
        <f t="array" ref="K276">_xlfn.IFS(AND(NOT($K275=0),$L275),0,NOT($L275),$K275+$B$26,TRUE,$K275)</f>
        <v>0</v>
      </c>
      <c r="L276" s="3" t="b" cm="1">
        <f t="array" ref="L276">_xlfn.IFS(AND($I276&gt;0,$K276&gt;=$C$5-$B$26),TRUE,$R276&gt;=$B$6,FALSE,$I276=0,FALSE,TRUE,$L275)</f>
        <v>1</v>
      </c>
      <c r="M276" s="3" t="b" cm="1">
        <f t="array" ref="M276">_xlfn.IFS($N276&gt;=$B$4-$B$26,FALSE,AND($I276&gt;0,$K276&gt;=$B$5-$B$26),TRUE,AND($L276,NOT($M275)),FALSE,$M275,TRUE,TRUE,FALSE)</f>
        <v>1</v>
      </c>
      <c r="N276" s="3" cm="1">
        <f t="array" ref="N276">_xlfn.IFS($M275,$N275+$B$26,NOT($M275),0,TRUE,$M275)</f>
        <v>1.6666666666666666E-2</v>
      </c>
      <c r="O276" s="3" t="b" cm="1">
        <f t="array" ref="O276">_xlfn.IFS($M276,FALSE,AND($L276,NOT($M276),$R276&lt;$B$6,$I276&gt;0),TRUE,TRUE,FALSE)</f>
        <v>0</v>
      </c>
      <c r="P276" s="3" cm="1">
        <f t="array" ref="P276">_xlfn.IFS($P275&gt;=$C$7-$B$26,0,$O275,$P275+$B$26,TRUE,0)</f>
        <v>0</v>
      </c>
      <c r="Q276" s="3" t="b" cm="1">
        <f t="array" ref="Q276">_xlfn.IFS(AND($L276,NOT($M276),NOT($O276)),TRUE,$R276&gt;=$B$6,FALSE,AND($L276,NOT($M276),$O276,$P276=0),TRUE,TRUE,FALSE)</f>
        <v>0</v>
      </c>
      <c r="R276" s="3" cm="1">
        <f t="array" ref="R276">_xlfn.IFS(AND($Q275,$R275&lt;$B$6),$R275+1,AND(NOT($L275),$R275&gt;0),0,TRUE,$R275)</f>
        <v>0</v>
      </c>
      <c r="S276" s="1" cm="1">
        <f t="array" ref="S276">_xlfn.IFS(AND(Q275,I275&gt;$B$8),S275+$B$8,AND(Q275,I275&lt;=$B$8),S275+I275,TRUE,$S275)</f>
        <v>26</v>
      </c>
      <c r="T276" s="1">
        <f t="shared" si="14"/>
        <v>2340</v>
      </c>
      <c r="U276" s="17">
        <f t="shared" si="15"/>
        <v>514.28571428571433</v>
      </c>
      <c r="V276" s="47" cm="1">
        <f t="array" ref="V276">_xlfn.IFS($B$6=1,S276*$B$10,AND(R275=0,R276&gt;=1,I276&gt;=$B$6*$B$8-1),V275+$B$6*$B$10*$B$8,AND(R275=0,R276&gt;=1,I276&lt;$B$6*$B$8-1),V275+I275*$B$10,TRUE,V275)</f>
        <v>2600</v>
      </c>
      <c r="W276" s="17">
        <f t="shared" si="16"/>
        <v>571.42857142857144</v>
      </c>
    </row>
    <row r="277" spans="7:23" x14ac:dyDescent="0.25">
      <c r="G277" s="15">
        <v>275</v>
      </c>
      <c r="H277" s="1">
        <f t="shared" si="13"/>
        <v>4.5666666666666664</v>
      </c>
      <c r="I277" s="15" cm="1">
        <f t="array" ref="I277">_xlfn.IFS(J276&gt;=$C$13-$B$26,MINA(I276+$B$13-S277+S276,$B$11),I276=$B$11,MINA(I276-S277+S276,$B$11),TRUE,MAXA(I276-S277+S276,0))</f>
        <v>3</v>
      </c>
      <c r="J277" s="1" cm="1">
        <f t="array" ref="J277">_xlfn.IFS(J276&gt;=$C$13-$B$26,0,I276&lt;$B$11,J276+$B$26,TRUE,0)</f>
        <v>3.3333333333333333E-2</v>
      </c>
      <c r="K277" s="3" cm="1">
        <f t="array" ref="K277">_xlfn.IFS(AND(NOT($K276=0),$L276),0,NOT($L276),$K276+$B$26,TRUE,$K276)</f>
        <v>0</v>
      </c>
      <c r="L277" s="3" t="b" cm="1">
        <f t="array" ref="L277">_xlfn.IFS(AND($I277&gt;0,$K277&gt;=$C$5-$B$26),TRUE,$R277&gt;=$B$6,FALSE,$I277=0,FALSE,TRUE,$L276)</f>
        <v>1</v>
      </c>
      <c r="M277" s="3" t="b" cm="1">
        <f t="array" ref="M277">_xlfn.IFS($N277&gt;=$B$4-$B$26,FALSE,AND($I277&gt;0,$K277&gt;=$B$5-$B$26),TRUE,AND($L277,NOT($M276)),FALSE,$M276,TRUE,TRUE,FALSE)</f>
        <v>0</v>
      </c>
      <c r="N277" s="3" cm="1">
        <f t="array" ref="N277">_xlfn.IFS($M276,$N276+$B$26,NOT($M276),0,TRUE,$M276)</f>
        <v>3.3333333333333333E-2</v>
      </c>
      <c r="O277" s="3" t="b" cm="1">
        <f t="array" ref="O277">_xlfn.IFS($M277,FALSE,AND($L277,NOT($M277),$R277&lt;$B$6,$I277&gt;0),TRUE,TRUE,FALSE)</f>
        <v>1</v>
      </c>
      <c r="P277" s="3" cm="1">
        <f t="array" ref="P277">_xlfn.IFS($P276&gt;=$C$7-$B$26,0,$O276,$P276+$B$26,TRUE,0)</f>
        <v>0</v>
      </c>
      <c r="Q277" s="3" t="b" cm="1">
        <f t="array" ref="Q277">_xlfn.IFS(AND($L277,NOT($M277),NOT($O277)),TRUE,$R277&gt;=$B$6,FALSE,AND($L277,NOT($M277),$O277,$P277=0),TRUE,TRUE,FALSE)</f>
        <v>1</v>
      </c>
      <c r="R277" s="3" cm="1">
        <f t="array" ref="R277">_xlfn.IFS(AND($Q276,$R276&lt;$B$6),$R276+1,AND(NOT($L276),$R276&gt;0),0,TRUE,$R276)</f>
        <v>0</v>
      </c>
      <c r="S277" s="1" cm="1">
        <f t="array" ref="S277">_xlfn.IFS(AND(Q276,I276&gt;$B$8),S276+$B$8,AND(Q276,I276&lt;=$B$8),S276+I276,TRUE,$S276)</f>
        <v>26</v>
      </c>
      <c r="T277" s="1">
        <f t="shared" si="14"/>
        <v>2340</v>
      </c>
      <c r="U277" s="17">
        <f t="shared" si="15"/>
        <v>512.40875912408762</v>
      </c>
      <c r="V277" s="47" cm="1">
        <f t="array" ref="V277">_xlfn.IFS($B$6=1,S277*$B$10,AND(R276=0,R277&gt;=1,I277&gt;=$B$6*$B$8-1),V276+$B$6*$B$10*$B$8,AND(R276=0,R277&gt;=1,I277&lt;$B$6*$B$8-1),V276+I276*$B$10,TRUE,V276)</f>
        <v>2600</v>
      </c>
      <c r="W277" s="17">
        <f t="shared" si="16"/>
        <v>569.34306569343073</v>
      </c>
    </row>
    <row r="278" spans="7:23" x14ac:dyDescent="0.25">
      <c r="G278" s="15">
        <v>276</v>
      </c>
      <c r="H278" s="1">
        <f t="shared" si="13"/>
        <v>4.583333333333333</v>
      </c>
      <c r="I278" s="15" cm="1">
        <f t="array" ref="I278">_xlfn.IFS(J277&gt;=$C$13-$B$26,MINA(I277+$B$13-S278+S277,$B$11),I277=$B$11,MINA(I277-S278+S277,$B$11),TRUE,MAXA(I277-S278+S277,0))</f>
        <v>2</v>
      </c>
      <c r="J278" s="1" cm="1">
        <f t="array" ref="J278">_xlfn.IFS(J277&gt;=$C$13-$B$26,0,I277&lt;$B$11,J277+$B$26,TRUE,0)</f>
        <v>0.05</v>
      </c>
      <c r="K278" s="3" cm="1">
        <f t="array" ref="K278">_xlfn.IFS(AND(NOT($K277=0),$L277),0,NOT($L277),$K277+$B$26,TRUE,$K277)</f>
        <v>0</v>
      </c>
      <c r="L278" s="3" t="b" cm="1">
        <f t="array" ref="L278">_xlfn.IFS(AND($I278&gt;0,$K278&gt;=$C$5-$B$26),TRUE,$R278&gt;=$B$6,FALSE,$I278=0,FALSE,TRUE,$L277)</f>
        <v>1</v>
      </c>
      <c r="M278" s="3" t="b" cm="1">
        <f t="array" ref="M278">_xlfn.IFS($N278&gt;=$B$4-$B$26,FALSE,AND($I278&gt;0,$K278&gt;=$B$5-$B$26),TRUE,AND($L278,NOT($M277)),FALSE,$M277,TRUE,TRUE,FALSE)</f>
        <v>0</v>
      </c>
      <c r="N278" s="3" cm="1">
        <f t="array" ref="N278">_xlfn.IFS($M277,$N277+$B$26,NOT($M277),0,TRUE,$M277)</f>
        <v>0</v>
      </c>
      <c r="O278" s="3" t="b" cm="1">
        <f t="array" ref="O278">_xlfn.IFS($M278,FALSE,AND($L278,NOT($M278),$R278&lt;$B$6,$I278&gt;0),TRUE,TRUE,FALSE)</f>
        <v>1</v>
      </c>
      <c r="P278" s="3" cm="1">
        <f t="array" ref="P278">_xlfn.IFS($P277&gt;=$C$7-$B$26,0,$O277,$P277+$B$26,TRUE,0)</f>
        <v>1.6666666666666666E-2</v>
      </c>
      <c r="Q278" s="3" t="b" cm="1">
        <f t="array" ref="Q278">_xlfn.IFS(AND($L278,NOT($M278),NOT($O278)),TRUE,$R278&gt;=$B$6,FALSE,AND($L278,NOT($M278),$O278,$P278=0),TRUE,TRUE,FALSE)</f>
        <v>0</v>
      </c>
      <c r="R278" s="3" cm="1">
        <f t="array" ref="R278">_xlfn.IFS(AND($Q277,$R277&lt;$B$6),$R277+1,AND(NOT($L277),$R277&gt;0),0,TRUE,$R277)</f>
        <v>1</v>
      </c>
      <c r="S278" s="1" cm="1">
        <f t="array" ref="S278">_xlfn.IFS(AND(Q277,I277&gt;$B$8),S277+$B$8,AND(Q277,I277&lt;=$B$8),S277+I277,TRUE,$S277)</f>
        <v>27</v>
      </c>
      <c r="T278" s="1">
        <f t="shared" si="14"/>
        <v>2430</v>
      </c>
      <c r="U278" s="17">
        <f t="shared" si="15"/>
        <v>530.18181818181824</v>
      </c>
      <c r="V278" s="47" cm="1">
        <f t="array" ref="V278">_xlfn.IFS($B$6=1,S278*$B$10,AND(R277=0,R278&gt;=1,I278&gt;=$B$6*$B$8-1),V277+$B$6*$B$10*$B$8,AND(R277=0,R278&gt;=1,I278&lt;$B$6*$B$8-1),V277+I277*$B$10,TRUE,V277)</f>
        <v>2900</v>
      </c>
      <c r="W278" s="17">
        <f t="shared" si="16"/>
        <v>632.72727272727275</v>
      </c>
    </row>
    <row r="279" spans="7:23" x14ac:dyDescent="0.25">
      <c r="G279" s="15">
        <v>277</v>
      </c>
      <c r="H279" s="1">
        <f t="shared" si="13"/>
        <v>4.5999999999999996</v>
      </c>
      <c r="I279" s="15" cm="1">
        <f t="array" ref="I279">_xlfn.IFS(J278&gt;=$C$13-$B$26,MINA(I278+$B$13-S279+S278,$B$11),I278=$B$11,MINA(I278-S279+S278,$B$11),TRUE,MAXA(I278-S279+S278,0))</f>
        <v>2</v>
      </c>
      <c r="J279" s="1" cm="1">
        <f t="array" ref="J279">_xlfn.IFS(J278&gt;=$C$13-$B$26,0,I278&lt;$B$11,J278+$B$26,TRUE,0)</f>
        <v>6.6666666666666666E-2</v>
      </c>
      <c r="K279" s="3" cm="1">
        <f t="array" ref="K279">_xlfn.IFS(AND(NOT($K278=0),$L278),0,NOT($L278),$K278+$B$26,TRUE,$K278)</f>
        <v>0</v>
      </c>
      <c r="L279" s="3" t="b" cm="1">
        <f t="array" ref="L279">_xlfn.IFS(AND($I279&gt;0,$K279&gt;=$C$5-$B$26),TRUE,$R279&gt;=$B$6,FALSE,$I279=0,FALSE,TRUE,$L278)</f>
        <v>1</v>
      </c>
      <c r="M279" s="3" t="b" cm="1">
        <f t="array" ref="M279">_xlfn.IFS($N279&gt;=$B$4-$B$26,FALSE,AND($I279&gt;0,$K279&gt;=$B$5-$B$26),TRUE,AND($L279,NOT($M278)),FALSE,$M278,TRUE,TRUE,FALSE)</f>
        <v>0</v>
      </c>
      <c r="N279" s="3" cm="1">
        <f t="array" ref="N279">_xlfn.IFS($M278,$N278+$B$26,NOT($M278),0,TRUE,$M278)</f>
        <v>0</v>
      </c>
      <c r="O279" s="3" t="b" cm="1">
        <f t="array" ref="O279">_xlfn.IFS($M279,FALSE,AND($L279,NOT($M279),$R279&lt;$B$6,$I279&gt;0),TRUE,TRUE,FALSE)</f>
        <v>1</v>
      </c>
      <c r="P279" s="3" cm="1">
        <f t="array" ref="P279">_xlfn.IFS($P278&gt;=$C$7-$B$26,0,$O278,$P278+$B$26,TRUE,0)</f>
        <v>3.3333333333333333E-2</v>
      </c>
      <c r="Q279" s="3" t="b" cm="1">
        <f t="array" ref="Q279">_xlfn.IFS(AND($L279,NOT($M279),NOT($O279)),TRUE,$R279&gt;=$B$6,FALSE,AND($L279,NOT($M279),$O279,$P279=0),TRUE,TRUE,FALSE)</f>
        <v>0</v>
      </c>
      <c r="R279" s="3" cm="1">
        <f t="array" ref="R279">_xlfn.IFS(AND($Q278,$R278&lt;$B$6),$R278+1,AND(NOT($L278),$R278&gt;0),0,TRUE,$R278)</f>
        <v>1</v>
      </c>
      <c r="S279" s="1" cm="1">
        <f t="array" ref="S279">_xlfn.IFS(AND(Q278,I278&gt;$B$8),S278+$B$8,AND(Q278,I278&lt;=$B$8),S278+I278,TRUE,$S278)</f>
        <v>27</v>
      </c>
      <c r="T279" s="1">
        <f t="shared" si="14"/>
        <v>2430</v>
      </c>
      <c r="U279" s="17">
        <f t="shared" si="15"/>
        <v>528.26086956521738</v>
      </c>
      <c r="V279" s="47" cm="1">
        <f t="array" ref="V279">_xlfn.IFS($B$6=1,S279*$B$10,AND(R278=0,R279&gt;=1,I279&gt;=$B$6*$B$8-1),V278+$B$6*$B$10*$B$8,AND(R278=0,R279&gt;=1,I279&lt;$B$6*$B$8-1),V278+I278*$B$10,TRUE,V278)</f>
        <v>2900</v>
      </c>
      <c r="W279" s="17">
        <f t="shared" si="16"/>
        <v>630.43478260869574</v>
      </c>
    </row>
    <row r="280" spans="7:23" x14ac:dyDescent="0.25">
      <c r="G280" s="15">
        <v>278</v>
      </c>
      <c r="H280" s="1">
        <f t="shared" si="13"/>
        <v>4.6166666666666663</v>
      </c>
      <c r="I280" s="15" cm="1">
        <f t="array" ref="I280">_xlfn.IFS(J279&gt;=$C$13-$B$26,MINA(I279+$B$13-S280+S279,$B$11),I279=$B$11,MINA(I279-S280+S279,$B$11),TRUE,MAXA(I279-S280+S279,0))</f>
        <v>2</v>
      </c>
      <c r="J280" s="1" cm="1">
        <f t="array" ref="J280">_xlfn.IFS(J279&gt;=$C$13-$B$26,0,I279&lt;$B$11,J279+$B$26,TRUE,0)</f>
        <v>8.3333333333333329E-2</v>
      </c>
      <c r="K280" s="3" cm="1">
        <f t="array" ref="K280">_xlfn.IFS(AND(NOT($K279=0),$L279),0,NOT($L279),$K279+$B$26,TRUE,$K279)</f>
        <v>0</v>
      </c>
      <c r="L280" s="3" t="b" cm="1">
        <f t="array" ref="L280">_xlfn.IFS(AND($I280&gt;0,$K280&gt;=$C$5-$B$26),TRUE,$R280&gt;=$B$6,FALSE,$I280=0,FALSE,TRUE,$L279)</f>
        <v>1</v>
      </c>
      <c r="M280" s="3" t="b" cm="1">
        <f t="array" ref="M280">_xlfn.IFS($N280&gt;=$B$4-$B$26,FALSE,AND($I280&gt;0,$K280&gt;=$B$5-$B$26),TRUE,AND($L280,NOT($M279)),FALSE,$M279,TRUE,TRUE,FALSE)</f>
        <v>0</v>
      </c>
      <c r="N280" s="3" cm="1">
        <f t="array" ref="N280">_xlfn.IFS($M279,$N279+$B$26,NOT($M279),0,TRUE,$M279)</f>
        <v>0</v>
      </c>
      <c r="O280" s="3" t="b" cm="1">
        <f t="array" ref="O280">_xlfn.IFS($M280,FALSE,AND($L280,NOT($M280),$R280&lt;$B$6,$I280&gt;0),TRUE,TRUE,FALSE)</f>
        <v>1</v>
      </c>
      <c r="P280" s="3" cm="1">
        <f t="array" ref="P280">_xlfn.IFS($P279&gt;=$C$7-$B$26,0,$O279,$P279+$B$26,TRUE,0)</f>
        <v>0.05</v>
      </c>
      <c r="Q280" s="3" t="b" cm="1">
        <f t="array" ref="Q280">_xlfn.IFS(AND($L280,NOT($M280),NOT($O280)),TRUE,$R280&gt;=$B$6,FALSE,AND($L280,NOT($M280),$O280,$P280=0),TRUE,TRUE,FALSE)</f>
        <v>0</v>
      </c>
      <c r="R280" s="3" cm="1">
        <f t="array" ref="R280">_xlfn.IFS(AND($Q279,$R279&lt;$B$6),$R279+1,AND(NOT($L279),$R279&gt;0),0,TRUE,$R279)</f>
        <v>1</v>
      </c>
      <c r="S280" s="1" cm="1">
        <f t="array" ref="S280">_xlfn.IFS(AND(Q279,I279&gt;$B$8),S279+$B$8,AND(Q279,I279&lt;=$B$8),S279+I279,TRUE,$S279)</f>
        <v>27</v>
      </c>
      <c r="T280" s="1">
        <f t="shared" si="14"/>
        <v>2430</v>
      </c>
      <c r="U280" s="17">
        <f t="shared" si="15"/>
        <v>526.3537906137185</v>
      </c>
      <c r="V280" s="47" cm="1">
        <f t="array" ref="V280">_xlfn.IFS($B$6=1,S280*$B$10,AND(R279=0,R280&gt;=1,I280&gt;=$B$6*$B$8-1),V279+$B$6*$B$10*$B$8,AND(R279=0,R280&gt;=1,I280&lt;$B$6*$B$8-1),V279+I279*$B$10,TRUE,V279)</f>
        <v>2900</v>
      </c>
      <c r="W280" s="17">
        <f t="shared" si="16"/>
        <v>628.15884476534302</v>
      </c>
    </row>
    <row r="281" spans="7:23" x14ac:dyDescent="0.25">
      <c r="G281" s="15">
        <v>279</v>
      </c>
      <c r="H281" s="1">
        <f t="shared" si="13"/>
        <v>4.6333333333333329</v>
      </c>
      <c r="I281" s="15" cm="1">
        <f t="array" ref="I281">_xlfn.IFS(J280&gt;=$C$13-$B$26,MINA(I280+$B$13-S281+S280,$B$11),I280=$B$11,MINA(I280-S281+S280,$B$11),TRUE,MAXA(I280-S281+S280,0))</f>
        <v>2</v>
      </c>
      <c r="J281" s="1" cm="1">
        <f t="array" ref="J281">_xlfn.IFS(J280&gt;=$C$13-$B$26,0,I280&lt;$B$11,J280+$B$26,TRUE,0)</f>
        <v>9.9999999999999992E-2</v>
      </c>
      <c r="K281" s="3" cm="1">
        <f t="array" ref="K281">_xlfn.IFS(AND(NOT($K280=0),$L280),0,NOT($L280),$K280+$B$26,TRUE,$K280)</f>
        <v>0</v>
      </c>
      <c r="L281" s="3" t="b" cm="1">
        <f t="array" ref="L281">_xlfn.IFS(AND($I281&gt;0,$K281&gt;=$C$5-$B$26),TRUE,$R281&gt;=$B$6,FALSE,$I281=0,FALSE,TRUE,$L280)</f>
        <v>1</v>
      </c>
      <c r="M281" s="3" t="b" cm="1">
        <f t="array" ref="M281">_xlfn.IFS($N281&gt;=$B$4-$B$26,FALSE,AND($I281&gt;0,$K281&gt;=$B$5-$B$26),TRUE,AND($L281,NOT($M280)),FALSE,$M280,TRUE,TRUE,FALSE)</f>
        <v>0</v>
      </c>
      <c r="N281" s="3" cm="1">
        <f t="array" ref="N281">_xlfn.IFS($M280,$N280+$B$26,NOT($M280),0,TRUE,$M280)</f>
        <v>0</v>
      </c>
      <c r="O281" s="3" t="b" cm="1">
        <f t="array" ref="O281">_xlfn.IFS($M281,FALSE,AND($L281,NOT($M281),$R281&lt;$B$6,$I281&gt;0),TRUE,TRUE,FALSE)</f>
        <v>1</v>
      </c>
      <c r="P281" s="3" cm="1">
        <f t="array" ref="P281">_xlfn.IFS($P280&gt;=$C$7-$B$26,0,$O280,$P280+$B$26,TRUE,0)</f>
        <v>6.6666666666666666E-2</v>
      </c>
      <c r="Q281" s="3" t="b" cm="1">
        <f t="array" ref="Q281">_xlfn.IFS(AND($L281,NOT($M281),NOT($O281)),TRUE,$R281&gt;=$B$6,FALSE,AND($L281,NOT($M281),$O281,$P281=0),TRUE,TRUE,FALSE)</f>
        <v>0</v>
      </c>
      <c r="R281" s="3" cm="1">
        <f t="array" ref="R281">_xlfn.IFS(AND($Q280,$R280&lt;$B$6),$R280+1,AND(NOT($L280),$R280&gt;0),0,TRUE,$R280)</f>
        <v>1</v>
      </c>
      <c r="S281" s="1" cm="1">
        <f t="array" ref="S281">_xlfn.IFS(AND(Q280,I280&gt;$B$8),S280+$B$8,AND(Q280,I280&lt;=$B$8),S280+I280,TRUE,$S280)</f>
        <v>27</v>
      </c>
      <c r="T281" s="1">
        <f t="shared" si="14"/>
        <v>2430</v>
      </c>
      <c r="U281" s="17">
        <f t="shared" si="15"/>
        <v>524.46043165467631</v>
      </c>
      <c r="V281" s="47" cm="1">
        <f t="array" ref="V281">_xlfn.IFS($B$6=1,S281*$B$10,AND(R280=0,R281&gt;=1,I281&gt;=$B$6*$B$8-1),V280+$B$6*$B$10*$B$8,AND(R280=0,R281&gt;=1,I281&lt;$B$6*$B$8-1),V280+I280*$B$10,TRUE,V280)</f>
        <v>2900</v>
      </c>
      <c r="W281" s="17">
        <f t="shared" si="16"/>
        <v>625.89928057553959</v>
      </c>
    </row>
    <row r="282" spans="7:23" x14ac:dyDescent="0.25">
      <c r="G282" s="15">
        <v>280</v>
      </c>
      <c r="H282" s="1">
        <f t="shared" si="13"/>
        <v>4.6500000000000004</v>
      </c>
      <c r="I282" s="15" cm="1">
        <f t="array" ref="I282">_xlfn.IFS(J281&gt;=$C$13-$B$26,MINA(I281+$B$13-S282+S281,$B$11),I281=$B$11,MINA(I281-S282+S281,$B$11),TRUE,MAXA(I281-S282+S281,0))</f>
        <v>2</v>
      </c>
      <c r="J282" s="1" cm="1">
        <f t="array" ref="J282">_xlfn.IFS(J281&gt;=$C$13-$B$26,0,I281&lt;$B$11,J281+$B$26,TRUE,0)</f>
        <v>0.11666666666666665</v>
      </c>
      <c r="K282" s="3" cm="1">
        <f t="array" ref="K282">_xlfn.IFS(AND(NOT($K281=0),$L281),0,NOT($L281),$K281+$B$26,TRUE,$K281)</f>
        <v>0</v>
      </c>
      <c r="L282" s="3" t="b" cm="1">
        <f t="array" ref="L282">_xlfn.IFS(AND($I282&gt;0,$K282&gt;=$C$5-$B$26),TRUE,$R282&gt;=$B$6,FALSE,$I282=0,FALSE,TRUE,$L281)</f>
        <v>1</v>
      </c>
      <c r="M282" s="3" t="b" cm="1">
        <f t="array" ref="M282">_xlfn.IFS($N282&gt;=$B$4-$B$26,FALSE,AND($I282&gt;0,$K282&gt;=$B$5-$B$26),TRUE,AND($L282,NOT($M281)),FALSE,$M281,TRUE,TRUE,FALSE)</f>
        <v>0</v>
      </c>
      <c r="N282" s="3" cm="1">
        <f t="array" ref="N282">_xlfn.IFS($M281,$N281+$B$26,NOT($M281),0,TRUE,$M281)</f>
        <v>0</v>
      </c>
      <c r="O282" s="3" t="b" cm="1">
        <f t="array" ref="O282">_xlfn.IFS($M282,FALSE,AND($L282,NOT($M282),$R282&lt;$B$6,$I282&gt;0),TRUE,TRUE,FALSE)</f>
        <v>1</v>
      </c>
      <c r="P282" s="3" cm="1">
        <f t="array" ref="P282">_xlfn.IFS($P281&gt;=$C$7-$B$26,0,$O281,$P281+$B$26,TRUE,0)</f>
        <v>8.3333333333333329E-2</v>
      </c>
      <c r="Q282" s="3" t="b" cm="1">
        <f t="array" ref="Q282">_xlfn.IFS(AND($L282,NOT($M282),NOT($O282)),TRUE,$R282&gt;=$B$6,FALSE,AND($L282,NOT($M282),$O282,$P282=0),TRUE,TRUE,FALSE)</f>
        <v>0</v>
      </c>
      <c r="R282" s="3" cm="1">
        <f t="array" ref="R282">_xlfn.IFS(AND($Q281,$R281&lt;$B$6),$R281+1,AND(NOT($L281),$R281&gt;0),0,TRUE,$R281)</f>
        <v>1</v>
      </c>
      <c r="S282" s="1" cm="1">
        <f t="array" ref="S282">_xlfn.IFS(AND(Q281,I281&gt;$B$8),S281+$B$8,AND(Q281,I281&lt;=$B$8),S281+I281,TRUE,$S281)</f>
        <v>27</v>
      </c>
      <c r="T282" s="1">
        <f t="shared" si="14"/>
        <v>2430</v>
      </c>
      <c r="U282" s="17">
        <f t="shared" si="15"/>
        <v>522.58064516129025</v>
      </c>
      <c r="V282" s="47" cm="1">
        <f t="array" ref="V282">_xlfn.IFS($B$6=1,S282*$B$10,AND(R281=0,R282&gt;=1,I282&gt;=$B$6*$B$8-1),V281+$B$6*$B$10*$B$8,AND(R281=0,R282&gt;=1,I282&lt;$B$6*$B$8-1),V281+I281*$B$10,TRUE,V281)</f>
        <v>2900</v>
      </c>
      <c r="W282" s="17">
        <f t="shared" si="16"/>
        <v>623.6559139784946</v>
      </c>
    </row>
    <row r="283" spans="7:23" x14ac:dyDescent="0.25">
      <c r="G283" s="15">
        <v>281</v>
      </c>
      <c r="H283" s="1">
        <f t="shared" si="13"/>
        <v>4.666666666666667</v>
      </c>
      <c r="I283" s="15" cm="1">
        <f t="array" ref="I283">_xlfn.IFS(J282&gt;=$C$13-$B$26,MINA(I282+$B$13-S283+S282,$B$11),I282=$B$11,MINA(I282-S283+S282,$B$11),TRUE,MAXA(I282-S283+S282,0))</f>
        <v>2</v>
      </c>
      <c r="J283" s="1" cm="1">
        <f t="array" ref="J283">_xlfn.IFS(J282&gt;=$C$13-$B$26,0,I282&lt;$B$11,J282+$B$26,TRUE,0)</f>
        <v>0.13333333333333333</v>
      </c>
      <c r="K283" s="3" cm="1">
        <f t="array" ref="K283">_xlfn.IFS(AND(NOT($K282=0),$L282),0,NOT($L282),$K282+$B$26,TRUE,$K282)</f>
        <v>0</v>
      </c>
      <c r="L283" s="3" t="b" cm="1">
        <f t="array" ref="L283">_xlfn.IFS(AND($I283&gt;0,$K283&gt;=$C$5-$B$26),TRUE,$R283&gt;=$B$6,FALSE,$I283=0,FALSE,TRUE,$L282)</f>
        <v>1</v>
      </c>
      <c r="M283" s="3" t="b" cm="1">
        <f t="array" ref="M283">_xlfn.IFS($N283&gt;=$B$4-$B$26,FALSE,AND($I283&gt;0,$K283&gt;=$B$5-$B$26),TRUE,AND($L283,NOT($M282)),FALSE,$M282,TRUE,TRUE,FALSE)</f>
        <v>0</v>
      </c>
      <c r="N283" s="3" cm="1">
        <f t="array" ref="N283">_xlfn.IFS($M282,$N282+$B$26,NOT($M282),0,TRUE,$M282)</f>
        <v>0</v>
      </c>
      <c r="O283" s="3" t="b" cm="1">
        <f t="array" ref="O283">_xlfn.IFS($M283,FALSE,AND($L283,NOT($M283),$R283&lt;$B$6,$I283&gt;0),TRUE,TRUE,FALSE)</f>
        <v>1</v>
      </c>
      <c r="P283" s="3" cm="1">
        <f t="array" ref="P283">_xlfn.IFS($P282&gt;=$C$7-$B$26,0,$O282,$P282+$B$26,TRUE,0)</f>
        <v>0</v>
      </c>
      <c r="Q283" s="3" t="b" cm="1">
        <f t="array" ref="Q283">_xlfn.IFS(AND($L283,NOT($M283),NOT($O283)),TRUE,$R283&gt;=$B$6,FALSE,AND($L283,NOT($M283),$O283,$P283=0),TRUE,TRUE,FALSE)</f>
        <v>1</v>
      </c>
      <c r="R283" s="3" cm="1">
        <f t="array" ref="R283">_xlfn.IFS(AND($Q282,$R282&lt;$B$6),$R282+1,AND(NOT($L282),$R282&gt;0),0,TRUE,$R282)</f>
        <v>1</v>
      </c>
      <c r="S283" s="1" cm="1">
        <f t="array" ref="S283">_xlfn.IFS(AND(Q282,I282&gt;$B$8),S282+$B$8,AND(Q282,I282&lt;=$B$8),S282+I282,TRUE,$S282)</f>
        <v>27</v>
      </c>
      <c r="T283" s="1">
        <f t="shared" si="14"/>
        <v>2430</v>
      </c>
      <c r="U283" s="17">
        <f t="shared" si="15"/>
        <v>520.71428571428567</v>
      </c>
      <c r="V283" s="47" cm="1">
        <f t="array" ref="V283">_xlfn.IFS($B$6=1,S283*$B$10,AND(R282=0,R283&gt;=1,I283&gt;=$B$6*$B$8-1),V282+$B$6*$B$10*$B$8,AND(R282=0,R283&gt;=1,I283&lt;$B$6*$B$8-1),V282+I282*$B$10,TRUE,V282)</f>
        <v>2900</v>
      </c>
      <c r="W283" s="17">
        <f t="shared" si="16"/>
        <v>621.42857142857144</v>
      </c>
    </row>
    <row r="284" spans="7:23" x14ac:dyDescent="0.25">
      <c r="G284" s="15">
        <v>282</v>
      </c>
      <c r="H284" s="1">
        <f t="shared" si="13"/>
        <v>4.6833333333333336</v>
      </c>
      <c r="I284" s="15" cm="1">
        <f t="array" ref="I284">_xlfn.IFS(J283&gt;=$C$13-$B$26,MINA(I283+$B$13-S284+S283,$B$11),I283=$B$11,MINA(I283-S284+S283,$B$11),TRUE,MAXA(I283-S284+S283,0))</f>
        <v>1</v>
      </c>
      <c r="J284" s="1" cm="1">
        <f t="array" ref="J284">_xlfn.IFS(J283&gt;=$C$13-$B$26,0,I283&lt;$B$11,J283+$B$26,TRUE,0)</f>
        <v>0.15</v>
      </c>
      <c r="K284" s="3" cm="1">
        <f t="array" ref="K284">_xlfn.IFS(AND(NOT($K283=0),$L283),0,NOT($L283),$K283+$B$26,TRUE,$K283)</f>
        <v>0</v>
      </c>
      <c r="L284" s="3" t="b" cm="1">
        <f t="array" ref="L284">_xlfn.IFS(AND($I284&gt;0,$K284&gt;=$C$5-$B$26),TRUE,$R284&gt;=$B$6,FALSE,$I284=0,FALSE,TRUE,$L283)</f>
        <v>1</v>
      </c>
      <c r="M284" s="3" t="b" cm="1">
        <f t="array" ref="M284">_xlfn.IFS($N284&gt;=$B$4-$B$26,FALSE,AND($I284&gt;0,$K284&gt;=$B$5-$B$26),TRUE,AND($L284,NOT($M283)),FALSE,$M283,TRUE,TRUE,FALSE)</f>
        <v>0</v>
      </c>
      <c r="N284" s="3" cm="1">
        <f t="array" ref="N284">_xlfn.IFS($M283,$N283+$B$26,NOT($M283),0,TRUE,$M283)</f>
        <v>0</v>
      </c>
      <c r="O284" s="3" t="b" cm="1">
        <f t="array" ref="O284">_xlfn.IFS($M284,FALSE,AND($L284,NOT($M284),$R284&lt;$B$6,$I284&gt;0),TRUE,TRUE,FALSE)</f>
        <v>1</v>
      </c>
      <c r="P284" s="3" cm="1">
        <f t="array" ref="P284">_xlfn.IFS($P283&gt;=$C$7-$B$26,0,$O283,$P283+$B$26,TRUE,0)</f>
        <v>1.6666666666666666E-2</v>
      </c>
      <c r="Q284" s="3" t="b" cm="1">
        <f t="array" ref="Q284">_xlfn.IFS(AND($L284,NOT($M284),NOT($O284)),TRUE,$R284&gt;=$B$6,FALSE,AND($L284,NOT($M284),$O284,$P284=0),TRUE,TRUE,FALSE)</f>
        <v>0</v>
      </c>
      <c r="R284" s="3" cm="1">
        <f t="array" ref="R284">_xlfn.IFS(AND($Q283,$R283&lt;$B$6),$R283+1,AND(NOT($L283),$R283&gt;0),0,TRUE,$R283)</f>
        <v>2</v>
      </c>
      <c r="S284" s="1" cm="1">
        <f t="array" ref="S284">_xlfn.IFS(AND(Q283,I283&gt;$B$8),S283+$B$8,AND(Q283,I283&lt;=$B$8),S283+I283,TRUE,$S283)</f>
        <v>28</v>
      </c>
      <c r="T284" s="1">
        <f t="shared" si="14"/>
        <v>2520</v>
      </c>
      <c r="U284" s="17">
        <f t="shared" si="15"/>
        <v>538.07829181494662</v>
      </c>
      <c r="V284" s="47" cm="1">
        <f t="array" ref="V284">_xlfn.IFS($B$6=1,S284*$B$10,AND(R283=0,R284&gt;=1,I284&gt;=$B$6*$B$8-1),V283+$B$6*$B$10*$B$8,AND(R283=0,R284&gt;=1,I284&lt;$B$6*$B$8-1),V283+I283*$B$10,TRUE,V283)</f>
        <v>2900</v>
      </c>
      <c r="W284" s="17">
        <f t="shared" si="16"/>
        <v>619.21708185053376</v>
      </c>
    </row>
    <row r="285" spans="7:23" x14ac:dyDescent="0.25">
      <c r="G285" s="15">
        <v>283</v>
      </c>
      <c r="H285" s="1">
        <f t="shared" si="13"/>
        <v>4.7</v>
      </c>
      <c r="I285" s="15" cm="1">
        <f t="array" ref="I285">_xlfn.IFS(J284&gt;=$C$13-$B$26,MINA(I284+$B$13-S285+S284,$B$11),I284=$B$11,MINA(I284-S285+S284,$B$11),TRUE,MAXA(I284-S285+S284,0))</f>
        <v>1</v>
      </c>
      <c r="J285" s="1" cm="1">
        <f t="array" ref="J285">_xlfn.IFS(J284&gt;=$C$13-$B$26,0,I284&lt;$B$11,J284+$B$26,TRUE,0)</f>
        <v>0.16666666666666666</v>
      </c>
      <c r="K285" s="3" cm="1">
        <f t="array" ref="K285">_xlfn.IFS(AND(NOT($K284=0),$L284),0,NOT($L284),$K284+$B$26,TRUE,$K284)</f>
        <v>0</v>
      </c>
      <c r="L285" s="3" t="b" cm="1">
        <f t="array" ref="L285">_xlfn.IFS(AND($I285&gt;0,$K285&gt;=$C$5-$B$26),TRUE,$R285&gt;=$B$6,FALSE,$I285=0,FALSE,TRUE,$L284)</f>
        <v>1</v>
      </c>
      <c r="M285" s="3" t="b" cm="1">
        <f t="array" ref="M285">_xlfn.IFS($N285&gt;=$B$4-$B$26,FALSE,AND($I285&gt;0,$K285&gt;=$B$5-$B$26),TRUE,AND($L285,NOT($M284)),FALSE,$M284,TRUE,TRUE,FALSE)</f>
        <v>0</v>
      </c>
      <c r="N285" s="3" cm="1">
        <f t="array" ref="N285">_xlfn.IFS($M284,$N284+$B$26,NOT($M284),0,TRUE,$M284)</f>
        <v>0</v>
      </c>
      <c r="O285" s="3" t="b" cm="1">
        <f t="array" ref="O285">_xlfn.IFS($M285,FALSE,AND($L285,NOT($M285),$R285&lt;$B$6,$I285&gt;0),TRUE,TRUE,FALSE)</f>
        <v>1</v>
      </c>
      <c r="P285" s="3" cm="1">
        <f t="array" ref="P285">_xlfn.IFS($P284&gt;=$C$7-$B$26,0,$O284,$P284+$B$26,TRUE,0)</f>
        <v>3.3333333333333333E-2</v>
      </c>
      <c r="Q285" s="3" t="b" cm="1">
        <f t="array" ref="Q285">_xlfn.IFS(AND($L285,NOT($M285),NOT($O285)),TRUE,$R285&gt;=$B$6,FALSE,AND($L285,NOT($M285),$O285,$P285=0),TRUE,TRUE,FALSE)</f>
        <v>0</v>
      </c>
      <c r="R285" s="3" cm="1">
        <f t="array" ref="R285">_xlfn.IFS(AND($Q284,$R284&lt;$B$6),$R284+1,AND(NOT($L284),$R284&gt;0),0,TRUE,$R284)</f>
        <v>2</v>
      </c>
      <c r="S285" s="1" cm="1">
        <f t="array" ref="S285">_xlfn.IFS(AND(Q284,I284&gt;$B$8),S284+$B$8,AND(Q284,I284&lt;=$B$8),S284+I284,TRUE,$S284)</f>
        <v>28</v>
      </c>
      <c r="T285" s="1">
        <f t="shared" si="14"/>
        <v>2520</v>
      </c>
      <c r="U285" s="17">
        <f t="shared" si="15"/>
        <v>536.17021276595744</v>
      </c>
      <c r="V285" s="47" cm="1">
        <f t="array" ref="V285">_xlfn.IFS($B$6=1,S285*$B$10,AND(R284=0,R285&gt;=1,I285&gt;=$B$6*$B$8-1),V284+$B$6*$B$10*$B$8,AND(R284=0,R285&gt;=1,I285&lt;$B$6*$B$8-1),V284+I284*$B$10,TRUE,V284)</f>
        <v>2900</v>
      </c>
      <c r="W285" s="17">
        <f t="shared" si="16"/>
        <v>617.02127659574467</v>
      </c>
    </row>
    <row r="286" spans="7:23" x14ac:dyDescent="0.25">
      <c r="G286" s="15">
        <v>284</v>
      </c>
      <c r="H286" s="1">
        <f t="shared" si="13"/>
        <v>4.7166666666666668</v>
      </c>
      <c r="I286" s="15" cm="1">
        <f t="array" ref="I286">_xlfn.IFS(J285&gt;=$C$13-$B$26,MINA(I285+$B$13-S286+S285,$B$11),I285=$B$11,MINA(I285-S286+S285,$B$11),TRUE,MAXA(I285-S286+S285,0))</f>
        <v>1</v>
      </c>
      <c r="J286" s="1" cm="1">
        <f t="array" ref="J286">_xlfn.IFS(J285&gt;=$C$13-$B$26,0,I285&lt;$B$11,J285+$B$26,TRUE,0)</f>
        <v>0.18333333333333332</v>
      </c>
      <c r="K286" s="3" cm="1">
        <f t="array" ref="K286">_xlfn.IFS(AND(NOT($K285=0),$L285),0,NOT($L285),$K285+$B$26,TRUE,$K285)</f>
        <v>0</v>
      </c>
      <c r="L286" s="3" t="b" cm="1">
        <f t="array" ref="L286">_xlfn.IFS(AND($I286&gt;0,$K286&gt;=$C$5-$B$26),TRUE,$R286&gt;=$B$6,FALSE,$I286=0,FALSE,TRUE,$L285)</f>
        <v>1</v>
      </c>
      <c r="M286" s="3" t="b" cm="1">
        <f t="array" ref="M286">_xlfn.IFS($N286&gt;=$B$4-$B$26,FALSE,AND($I286&gt;0,$K286&gt;=$B$5-$B$26),TRUE,AND($L286,NOT($M285)),FALSE,$M285,TRUE,TRUE,FALSE)</f>
        <v>0</v>
      </c>
      <c r="N286" s="3" cm="1">
        <f t="array" ref="N286">_xlfn.IFS($M285,$N285+$B$26,NOT($M285),0,TRUE,$M285)</f>
        <v>0</v>
      </c>
      <c r="O286" s="3" t="b" cm="1">
        <f t="array" ref="O286">_xlfn.IFS($M286,FALSE,AND($L286,NOT($M286),$R286&lt;$B$6,$I286&gt;0),TRUE,TRUE,FALSE)</f>
        <v>1</v>
      </c>
      <c r="P286" s="3" cm="1">
        <f t="array" ref="P286">_xlfn.IFS($P285&gt;=$C$7-$B$26,0,$O285,$P285+$B$26,TRUE,0)</f>
        <v>0.05</v>
      </c>
      <c r="Q286" s="3" t="b" cm="1">
        <f t="array" ref="Q286">_xlfn.IFS(AND($L286,NOT($M286),NOT($O286)),TRUE,$R286&gt;=$B$6,FALSE,AND($L286,NOT($M286),$O286,$P286=0),TRUE,TRUE,FALSE)</f>
        <v>0</v>
      </c>
      <c r="R286" s="3" cm="1">
        <f t="array" ref="R286">_xlfn.IFS(AND($Q285,$R285&lt;$B$6),$R285+1,AND(NOT($L285),$R285&gt;0),0,TRUE,$R285)</f>
        <v>2</v>
      </c>
      <c r="S286" s="1" cm="1">
        <f t="array" ref="S286">_xlfn.IFS(AND(Q285,I285&gt;$B$8),S285+$B$8,AND(Q285,I285&lt;=$B$8),S285+I285,TRUE,$S285)</f>
        <v>28</v>
      </c>
      <c r="T286" s="1">
        <f t="shared" si="14"/>
        <v>2520</v>
      </c>
      <c r="U286" s="17">
        <f t="shared" si="15"/>
        <v>534.27561837455823</v>
      </c>
      <c r="V286" s="47" cm="1">
        <f t="array" ref="V286">_xlfn.IFS($B$6=1,S286*$B$10,AND(R285=0,R286&gt;=1,I286&gt;=$B$6*$B$8-1),V285+$B$6*$B$10*$B$8,AND(R285=0,R286&gt;=1,I286&lt;$B$6*$B$8-1),V285+I285*$B$10,TRUE,V285)</f>
        <v>2900</v>
      </c>
      <c r="W286" s="17">
        <f t="shared" si="16"/>
        <v>614.84098939929322</v>
      </c>
    </row>
    <row r="287" spans="7:23" x14ac:dyDescent="0.25">
      <c r="G287" s="15">
        <v>285</v>
      </c>
      <c r="H287" s="1">
        <f t="shared" si="13"/>
        <v>4.7333333333333334</v>
      </c>
      <c r="I287" s="15" cm="1">
        <f t="array" ref="I287">_xlfn.IFS(J286&gt;=$C$13-$B$26,MINA(I286+$B$13-S287+S286,$B$11),I286=$B$11,MINA(I286-S287+S286,$B$11),TRUE,MAXA(I286-S287+S286,0))</f>
        <v>1</v>
      </c>
      <c r="J287" s="1" cm="1">
        <f t="array" ref="J287">_xlfn.IFS(J286&gt;=$C$13-$B$26,0,I286&lt;$B$11,J286+$B$26,TRUE,0)</f>
        <v>0.19999999999999998</v>
      </c>
      <c r="K287" s="3" cm="1">
        <f t="array" ref="K287">_xlfn.IFS(AND(NOT($K286=0),$L286),0,NOT($L286),$K286+$B$26,TRUE,$K286)</f>
        <v>0</v>
      </c>
      <c r="L287" s="3" t="b" cm="1">
        <f t="array" ref="L287">_xlfn.IFS(AND($I287&gt;0,$K287&gt;=$C$5-$B$26),TRUE,$R287&gt;=$B$6,FALSE,$I287=0,FALSE,TRUE,$L286)</f>
        <v>1</v>
      </c>
      <c r="M287" s="3" t="b" cm="1">
        <f t="array" ref="M287">_xlfn.IFS($N287&gt;=$B$4-$B$26,FALSE,AND($I287&gt;0,$K287&gt;=$B$5-$B$26),TRUE,AND($L287,NOT($M286)),FALSE,$M286,TRUE,TRUE,FALSE)</f>
        <v>0</v>
      </c>
      <c r="N287" s="3" cm="1">
        <f t="array" ref="N287">_xlfn.IFS($M286,$N286+$B$26,NOT($M286),0,TRUE,$M286)</f>
        <v>0</v>
      </c>
      <c r="O287" s="3" t="b" cm="1">
        <f t="array" ref="O287">_xlfn.IFS($M287,FALSE,AND($L287,NOT($M287),$R287&lt;$B$6,$I287&gt;0),TRUE,TRUE,FALSE)</f>
        <v>1</v>
      </c>
      <c r="P287" s="3" cm="1">
        <f t="array" ref="P287">_xlfn.IFS($P286&gt;=$C$7-$B$26,0,$O286,$P286+$B$26,TRUE,0)</f>
        <v>6.6666666666666666E-2</v>
      </c>
      <c r="Q287" s="3" t="b" cm="1">
        <f t="array" ref="Q287">_xlfn.IFS(AND($L287,NOT($M287),NOT($O287)),TRUE,$R287&gt;=$B$6,FALSE,AND($L287,NOT($M287),$O287,$P287=0),TRUE,TRUE,FALSE)</f>
        <v>0</v>
      </c>
      <c r="R287" s="3" cm="1">
        <f t="array" ref="R287">_xlfn.IFS(AND($Q286,$R286&lt;$B$6),$R286+1,AND(NOT($L286),$R286&gt;0),0,TRUE,$R286)</f>
        <v>2</v>
      </c>
      <c r="S287" s="1" cm="1">
        <f t="array" ref="S287">_xlfn.IFS(AND(Q286,I286&gt;$B$8),S286+$B$8,AND(Q286,I286&lt;=$B$8),S286+I286,TRUE,$S286)</f>
        <v>28</v>
      </c>
      <c r="T287" s="1">
        <f t="shared" si="14"/>
        <v>2520</v>
      </c>
      <c r="U287" s="17">
        <f t="shared" si="15"/>
        <v>532.3943661971831</v>
      </c>
      <c r="V287" s="47" cm="1">
        <f t="array" ref="V287">_xlfn.IFS($B$6=1,S287*$B$10,AND(R286=0,R287&gt;=1,I287&gt;=$B$6*$B$8-1),V286+$B$6*$B$10*$B$8,AND(R286=0,R287&gt;=1,I287&lt;$B$6*$B$8-1),V286+I286*$B$10,TRUE,V286)</f>
        <v>2900</v>
      </c>
      <c r="W287" s="17">
        <f t="shared" si="16"/>
        <v>612.67605633802816</v>
      </c>
    </row>
    <row r="288" spans="7:23" x14ac:dyDescent="0.25">
      <c r="G288" s="15">
        <v>286</v>
      </c>
      <c r="H288" s="1">
        <f t="shared" si="13"/>
        <v>4.75</v>
      </c>
      <c r="I288" s="15" cm="1">
        <f t="array" ref="I288">_xlfn.IFS(J287&gt;=$C$13-$B$26,MINA(I287+$B$13-S288+S287,$B$11),I287=$B$11,MINA(I287-S288+S287,$B$11),TRUE,MAXA(I287-S288+S287,0))</f>
        <v>1</v>
      </c>
      <c r="J288" s="1" cm="1">
        <f t="array" ref="J288">_xlfn.IFS(J287&gt;=$C$13-$B$26,0,I287&lt;$B$11,J287+$B$26,TRUE,0)</f>
        <v>0.21666666666666665</v>
      </c>
      <c r="K288" s="3" cm="1">
        <f t="array" ref="K288">_xlfn.IFS(AND(NOT($K287=0),$L287),0,NOT($L287),$K287+$B$26,TRUE,$K287)</f>
        <v>0</v>
      </c>
      <c r="L288" s="3" t="b" cm="1">
        <f t="array" ref="L288">_xlfn.IFS(AND($I288&gt;0,$K288&gt;=$C$5-$B$26),TRUE,$R288&gt;=$B$6,FALSE,$I288=0,FALSE,TRUE,$L287)</f>
        <v>1</v>
      </c>
      <c r="M288" s="3" t="b" cm="1">
        <f t="array" ref="M288">_xlfn.IFS($N288&gt;=$B$4-$B$26,FALSE,AND($I288&gt;0,$K288&gt;=$B$5-$B$26),TRUE,AND($L288,NOT($M287)),FALSE,$M287,TRUE,TRUE,FALSE)</f>
        <v>0</v>
      </c>
      <c r="N288" s="3" cm="1">
        <f t="array" ref="N288">_xlfn.IFS($M287,$N287+$B$26,NOT($M287),0,TRUE,$M287)</f>
        <v>0</v>
      </c>
      <c r="O288" s="3" t="b" cm="1">
        <f t="array" ref="O288">_xlfn.IFS($M288,FALSE,AND($L288,NOT($M288),$R288&lt;$B$6,$I288&gt;0),TRUE,TRUE,FALSE)</f>
        <v>1</v>
      </c>
      <c r="P288" s="3" cm="1">
        <f t="array" ref="P288">_xlfn.IFS($P287&gt;=$C$7-$B$26,0,$O287,$P287+$B$26,TRUE,0)</f>
        <v>8.3333333333333329E-2</v>
      </c>
      <c r="Q288" s="3" t="b" cm="1">
        <f t="array" ref="Q288">_xlfn.IFS(AND($L288,NOT($M288),NOT($O288)),TRUE,$R288&gt;=$B$6,FALSE,AND($L288,NOT($M288),$O288,$P288=0),TRUE,TRUE,FALSE)</f>
        <v>0</v>
      </c>
      <c r="R288" s="3" cm="1">
        <f t="array" ref="R288">_xlfn.IFS(AND($Q287,$R287&lt;$B$6),$R287+1,AND(NOT($L287),$R287&gt;0),0,TRUE,$R287)</f>
        <v>2</v>
      </c>
      <c r="S288" s="1" cm="1">
        <f t="array" ref="S288">_xlfn.IFS(AND(Q287,I287&gt;$B$8),S287+$B$8,AND(Q287,I287&lt;=$B$8),S287+I287,TRUE,$S287)</f>
        <v>28</v>
      </c>
      <c r="T288" s="1">
        <f t="shared" si="14"/>
        <v>2520</v>
      </c>
      <c r="U288" s="17">
        <f t="shared" si="15"/>
        <v>530.52631578947364</v>
      </c>
      <c r="V288" s="47" cm="1">
        <f t="array" ref="V288">_xlfn.IFS($B$6=1,S288*$B$10,AND(R287=0,R288&gt;=1,I288&gt;=$B$6*$B$8-1),V287+$B$6*$B$10*$B$8,AND(R287=0,R288&gt;=1,I288&lt;$B$6*$B$8-1),V287+I287*$B$10,TRUE,V287)</f>
        <v>2900</v>
      </c>
      <c r="W288" s="17">
        <f t="shared" si="16"/>
        <v>610.52631578947364</v>
      </c>
    </row>
    <row r="289" spans="7:23" x14ac:dyDescent="0.25">
      <c r="G289" s="15">
        <v>287</v>
      </c>
      <c r="H289" s="1">
        <f t="shared" si="13"/>
        <v>4.7666666666666666</v>
      </c>
      <c r="I289" s="15" cm="1">
        <f t="array" ref="I289">_xlfn.IFS(J288&gt;=$C$13-$B$26,MINA(I288+$B$13-S289+S288,$B$11),I288=$B$11,MINA(I288-S289+S288,$B$11),TRUE,MAXA(I288-S289+S288,0))</f>
        <v>1</v>
      </c>
      <c r="J289" s="1" cm="1">
        <f t="array" ref="J289">_xlfn.IFS(J288&gt;=$C$13-$B$26,0,I288&lt;$B$11,J288+$B$26,TRUE,0)</f>
        <v>0.23333333333333331</v>
      </c>
      <c r="K289" s="3" cm="1">
        <f t="array" ref="K289">_xlfn.IFS(AND(NOT($K288=0),$L288),0,NOT($L288),$K288+$B$26,TRUE,$K288)</f>
        <v>0</v>
      </c>
      <c r="L289" s="3" t="b" cm="1">
        <f t="array" ref="L289">_xlfn.IFS(AND($I289&gt;0,$K289&gt;=$C$5-$B$26),TRUE,$R289&gt;=$B$6,FALSE,$I289=0,FALSE,TRUE,$L288)</f>
        <v>1</v>
      </c>
      <c r="M289" s="3" t="b" cm="1">
        <f t="array" ref="M289">_xlfn.IFS($N289&gt;=$B$4-$B$26,FALSE,AND($I289&gt;0,$K289&gt;=$B$5-$B$26),TRUE,AND($L289,NOT($M288)),FALSE,$M288,TRUE,TRUE,FALSE)</f>
        <v>0</v>
      </c>
      <c r="N289" s="3" cm="1">
        <f t="array" ref="N289">_xlfn.IFS($M288,$N288+$B$26,NOT($M288),0,TRUE,$M288)</f>
        <v>0</v>
      </c>
      <c r="O289" s="3" t="b" cm="1">
        <f t="array" ref="O289">_xlfn.IFS($M289,FALSE,AND($L289,NOT($M289),$R289&lt;$B$6,$I289&gt;0),TRUE,TRUE,FALSE)</f>
        <v>1</v>
      </c>
      <c r="P289" s="3" cm="1">
        <f t="array" ref="P289">_xlfn.IFS($P288&gt;=$C$7-$B$26,0,$O288,$P288+$B$26,TRUE,0)</f>
        <v>0</v>
      </c>
      <c r="Q289" s="3" t="b" cm="1">
        <f t="array" ref="Q289">_xlfn.IFS(AND($L289,NOT($M289),NOT($O289)),TRUE,$R289&gt;=$B$6,FALSE,AND($L289,NOT($M289),$O289,$P289=0),TRUE,TRUE,FALSE)</f>
        <v>1</v>
      </c>
      <c r="R289" s="3" cm="1">
        <f t="array" ref="R289">_xlfn.IFS(AND($Q288,$R288&lt;$B$6),$R288+1,AND(NOT($L288),$R288&gt;0),0,TRUE,$R288)</f>
        <v>2</v>
      </c>
      <c r="S289" s="1" cm="1">
        <f t="array" ref="S289">_xlfn.IFS(AND(Q288,I288&gt;$B$8),S288+$B$8,AND(Q288,I288&lt;=$B$8),S288+I288,TRUE,$S288)</f>
        <v>28</v>
      </c>
      <c r="T289" s="1">
        <f t="shared" si="14"/>
        <v>2520</v>
      </c>
      <c r="U289" s="17">
        <f t="shared" si="15"/>
        <v>528.67132867132864</v>
      </c>
      <c r="V289" s="47" cm="1">
        <f t="array" ref="V289">_xlfn.IFS($B$6=1,S289*$B$10,AND(R288=0,R289&gt;=1,I289&gt;=$B$6*$B$8-1),V288+$B$6*$B$10*$B$8,AND(R288=0,R289&gt;=1,I289&lt;$B$6*$B$8-1),V288+I288*$B$10,TRUE,V288)</f>
        <v>2900</v>
      </c>
      <c r="W289" s="17">
        <f t="shared" si="16"/>
        <v>608.39160839160843</v>
      </c>
    </row>
    <row r="290" spans="7:23" x14ac:dyDescent="0.25">
      <c r="G290" s="15">
        <v>288</v>
      </c>
      <c r="H290" s="1">
        <f t="shared" si="13"/>
        <v>4.7833333333333332</v>
      </c>
      <c r="I290" s="15" cm="1">
        <f t="array" ref="I290">_xlfn.IFS(J289&gt;=$C$13-$B$26,MINA(I289+$B$13-S290+S289,$B$11),I289=$B$11,MINA(I289-S290+S289,$B$11),TRUE,MAXA(I289-S290+S289,0))</f>
        <v>0</v>
      </c>
      <c r="J290" s="1" cm="1">
        <f t="array" ref="J290">_xlfn.IFS(J289&gt;=$C$13-$B$26,0,I289&lt;$B$11,J289+$B$26,TRUE,0)</f>
        <v>0.24999999999999997</v>
      </c>
      <c r="K290" s="3" cm="1">
        <f t="array" ref="K290">_xlfn.IFS(AND(NOT($K289=0),$L289),0,NOT($L289),$K289+$B$26,TRUE,$K289)</f>
        <v>0</v>
      </c>
      <c r="L290" s="3" t="b" cm="1">
        <f t="array" ref="L290">_xlfn.IFS(AND($I290&gt;0,$K290&gt;=$C$5-$B$26),TRUE,$R290&gt;=$B$6,FALSE,$I290=0,FALSE,TRUE,$L289)</f>
        <v>0</v>
      </c>
      <c r="M290" s="3" t="b" cm="1">
        <f t="array" ref="M290">_xlfn.IFS($N290&gt;=$B$4-$B$26,FALSE,AND($I290&gt;0,$K290&gt;=$B$5-$B$26),TRUE,AND($L290,NOT($M289)),FALSE,$M289,TRUE,TRUE,FALSE)</f>
        <v>0</v>
      </c>
      <c r="N290" s="3" cm="1">
        <f t="array" ref="N290">_xlfn.IFS($M289,$N289+$B$26,NOT($M289),0,TRUE,$M289)</f>
        <v>0</v>
      </c>
      <c r="O290" s="3" t="b" cm="1">
        <f t="array" ref="O290">_xlfn.IFS($M290,FALSE,AND($L290,NOT($M290),$R290&lt;$B$6,$I290&gt;0),TRUE,TRUE,FALSE)</f>
        <v>0</v>
      </c>
      <c r="P290" s="3" cm="1">
        <f t="array" ref="P290">_xlfn.IFS($P289&gt;=$C$7-$B$26,0,$O289,$P289+$B$26,TRUE,0)</f>
        <v>1.6666666666666666E-2</v>
      </c>
      <c r="Q290" s="3" t="b" cm="1">
        <f t="array" ref="Q290">_xlfn.IFS(AND($L290,NOT($M290),NOT($O290)),TRUE,$R290&gt;=$B$6,FALSE,AND($L290,NOT($M290),$O290,$P290=0),TRUE,TRUE,FALSE)</f>
        <v>0</v>
      </c>
      <c r="R290" s="3" cm="1">
        <f t="array" ref="R290">_xlfn.IFS(AND($Q289,$R289&lt;$B$6),$R289+1,AND(NOT($L289),$R289&gt;0),0,TRUE,$R289)</f>
        <v>3</v>
      </c>
      <c r="S290" s="1" cm="1">
        <f t="array" ref="S290">_xlfn.IFS(AND(Q289,I289&gt;$B$8),S289+$B$8,AND(Q289,I289&lt;=$B$8),S289+I289,TRUE,$S289)</f>
        <v>29</v>
      </c>
      <c r="T290" s="1">
        <f t="shared" si="14"/>
        <v>2610</v>
      </c>
      <c r="U290" s="17">
        <f t="shared" si="15"/>
        <v>545.64459930313592</v>
      </c>
      <c r="V290" s="47" cm="1">
        <f t="array" ref="V290">_xlfn.IFS($B$6=1,S290*$B$10,AND(R289=0,R290&gt;=1,I290&gt;=$B$6*$B$8-1),V289+$B$6*$B$10*$B$8,AND(R289=0,R290&gt;=1,I290&lt;$B$6*$B$8-1),V289+I289*$B$10,TRUE,V289)</f>
        <v>2900</v>
      </c>
      <c r="W290" s="17">
        <f t="shared" si="16"/>
        <v>606.27177700348432</v>
      </c>
    </row>
    <row r="291" spans="7:23" x14ac:dyDescent="0.25">
      <c r="G291" s="15">
        <v>289</v>
      </c>
      <c r="H291" s="1">
        <f t="shared" si="13"/>
        <v>4.8</v>
      </c>
      <c r="I291" s="15" cm="1">
        <f t="array" ref="I291">_xlfn.IFS(J290&gt;=$C$13-$B$26,MINA(I290+$B$13-S291+S290,$B$11),I290=$B$11,MINA(I290-S291+S290,$B$11),TRUE,MAXA(I290-S291+S290,0))</f>
        <v>0</v>
      </c>
      <c r="J291" s="1" cm="1">
        <f t="array" ref="J291">_xlfn.IFS(J290&gt;=$C$13-$B$26,0,I290&lt;$B$11,J290+$B$26,TRUE,0)</f>
        <v>0.26666666666666666</v>
      </c>
      <c r="K291" s="3" cm="1">
        <f t="array" ref="K291">_xlfn.IFS(AND(NOT($K290=0),$L290),0,NOT($L290),$K290+$B$26,TRUE,$K290)</f>
        <v>1.6666666666666666E-2</v>
      </c>
      <c r="L291" s="3" t="b" cm="1">
        <f t="array" ref="L291">_xlfn.IFS(AND($I291&gt;0,$K291&gt;=$C$5-$B$26),TRUE,$R291&gt;=$B$6,FALSE,$I291=0,FALSE,TRUE,$L290)</f>
        <v>0</v>
      </c>
      <c r="M291" s="3" t="b" cm="1">
        <f t="array" ref="M291">_xlfn.IFS($N291&gt;=$B$4-$B$26,FALSE,AND($I291&gt;0,$K291&gt;=$B$5-$B$26),TRUE,AND($L291,NOT($M290)),FALSE,$M290,TRUE,TRUE,FALSE)</f>
        <v>0</v>
      </c>
      <c r="N291" s="3" cm="1">
        <f t="array" ref="N291">_xlfn.IFS($M290,$N290+$B$26,NOT($M290),0,TRUE,$M290)</f>
        <v>0</v>
      </c>
      <c r="O291" s="3" t="b" cm="1">
        <f t="array" ref="O291">_xlfn.IFS($M291,FALSE,AND($L291,NOT($M291),$R291&lt;$B$6,$I291&gt;0),TRUE,TRUE,FALSE)</f>
        <v>0</v>
      </c>
      <c r="P291" s="3" cm="1">
        <f t="array" ref="P291">_xlfn.IFS($P290&gt;=$C$7-$B$26,0,$O290,$P290+$B$26,TRUE,0)</f>
        <v>0</v>
      </c>
      <c r="Q291" s="3" t="b" cm="1">
        <f t="array" ref="Q291">_xlfn.IFS(AND($L291,NOT($M291),NOT($O291)),TRUE,$R291&gt;=$B$6,FALSE,AND($L291,NOT($M291),$O291,$P291=0),TRUE,TRUE,FALSE)</f>
        <v>0</v>
      </c>
      <c r="R291" s="3" cm="1">
        <f t="array" ref="R291">_xlfn.IFS(AND($Q290,$R290&lt;$B$6),$R290+1,AND(NOT($L290),$R290&gt;0),0,TRUE,$R290)</f>
        <v>0</v>
      </c>
      <c r="S291" s="1" cm="1">
        <f t="array" ref="S291">_xlfn.IFS(AND(Q290,I290&gt;$B$8),S290+$B$8,AND(Q290,I290&lt;=$B$8),S290+I290,TRUE,$S290)</f>
        <v>29</v>
      </c>
      <c r="T291" s="1">
        <f t="shared" si="14"/>
        <v>2610</v>
      </c>
      <c r="U291" s="17">
        <f t="shared" si="15"/>
        <v>543.75</v>
      </c>
      <c r="V291" s="47" cm="1">
        <f t="array" ref="V291">_xlfn.IFS($B$6=1,S291*$B$10,AND(R290=0,R291&gt;=1,I291&gt;=$B$6*$B$8-1),V290+$B$6*$B$10*$B$8,AND(R290=0,R291&gt;=1,I291&lt;$B$6*$B$8-1),V290+I290*$B$10,TRUE,V290)</f>
        <v>2900</v>
      </c>
      <c r="W291" s="17">
        <f t="shared" si="16"/>
        <v>604.16666666666674</v>
      </c>
    </row>
    <row r="292" spans="7:23" x14ac:dyDescent="0.25">
      <c r="G292" s="15">
        <v>290</v>
      </c>
      <c r="H292" s="1">
        <f t="shared" si="13"/>
        <v>4.8166666666666664</v>
      </c>
      <c r="I292" s="15" cm="1">
        <f t="array" ref="I292">_xlfn.IFS(J291&gt;=$C$13-$B$26,MINA(I291+$B$13-S292+S291,$B$11),I291=$B$11,MINA(I291-S292+S291,$B$11),TRUE,MAXA(I291-S292+S291,0))</f>
        <v>0</v>
      </c>
      <c r="J292" s="1" cm="1">
        <f t="array" ref="J292">_xlfn.IFS(J291&gt;=$C$13-$B$26,0,I291&lt;$B$11,J291+$B$26,TRUE,0)</f>
        <v>0.28333333333333333</v>
      </c>
      <c r="K292" s="3" cm="1">
        <f t="array" ref="K292">_xlfn.IFS(AND(NOT($K291=0),$L291),0,NOT($L291),$K291+$B$26,TRUE,$K291)</f>
        <v>3.3333333333333333E-2</v>
      </c>
      <c r="L292" s="3" t="b" cm="1">
        <f t="array" ref="L292">_xlfn.IFS(AND($I292&gt;0,$K292&gt;=$C$5-$B$26),TRUE,$R292&gt;=$B$6,FALSE,$I292=0,FALSE,TRUE,$L291)</f>
        <v>0</v>
      </c>
      <c r="M292" s="3" t="b" cm="1">
        <f t="array" ref="M292">_xlfn.IFS($N292&gt;=$B$4-$B$26,FALSE,AND($I292&gt;0,$K292&gt;=$B$5-$B$26),TRUE,AND($L292,NOT($M291)),FALSE,$M291,TRUE,TRUE,FALSE)</f>
        <v>0</v>
      </c>
      <c r="N292" s="3" cm="1">
        <f t="array" ref="N292">_xlfn.IFS($M291,$N291+$B$26,NOT($M291),0,TRUE,$M291)</f>
        <v>0</v>
      </c>
      <c r="O292" s="3" t="b" cm="1">
        <f t="array" ref="O292">_xlfn.IFS($M292,FALSE,AND($L292,NOT($M292),$R292&lt;$B$6,$I292&gt;0),TRUE,TRUE,FALSE)</f>
        <v>0</v>
      </c>
      <c r="P292" s="3" cm="1">
        <f t="array" ref="P292">_xlfn.IFS($P291&gt;=$C$7-$B$26,0,$O291,$P291+$B$26,TRUE,0)</f>
        <v>0</v>
      </c>
      <c r="Q292" s="3" t="b" cm="1">
        <f t="array" ref="Q292">_xlfn.IFS(AND($L292,NOT($M292),NOT($O292)),TRUE,$R292&gt;=$B$6,FALSE,AND($L292,NOT($M292),$O292,$P292=0),TRUE,TRUE,FALSE)</f>
        <v>0</v>
      </c>
      <c r="R292" s="3" cm="1">
        <f t="array" ref="R292">_xlfn.IFS(AND($Q291,$R291&lt;$B$6),$R291+1,AND(NOT($L291),$R291&gt;0),0,TRUE,$R291)</f>
        <v>0</v>
      </c>
      <c r="S292" s="1" cm="1">
        <f t="array" ref="S292">_xlfn.IFS(AND(Q291,I291&gt;$B$8),S291+$B$8,AND(Q291,I291&lt;=$B$8),S291+I291,TRUE,$S291)</f>
        <v>29</v>
      </c>
      <c r="T292" s="1">
        <f t="shared" si="14"/>
        <v>2610</v>
      </c>
      <c r="U292" s="17">
        <f t="shared" si="15"/>
        <v>541.86851211072667</v>
      </c>
      <c r="V292" s="47" cm="1">
        <f t="array" ref="V292">_xlfn.IFS($B$6=1,S292*$B$10,AND(R291=0,R292&gt;=1,I292&gt;=$B$6*$B$8-1),V291+$B$6*$B$10*$B$8,AND(R291=0,R292&gt;=1,I292&lt;$B$6*$B$8-1),V291+I291*$B$10,TRUE,V291)</f>
        <v>2900</v>
      </c>
      <c r="W292" s="17">
        <f t="shared" si="16"/>
        <v>602.07612456747404</v>
      </c>
    </row>
    <row r="293" spans="7:23" x14ac:dyDescent="0.25">
      <c r="G293" s="15">
        <v>291</v>
      </c>
      <c r="H293" s="1">
        <f t="shared" si="13"/>
        <v>4.833333333333333</v>
      </c>
      <c r="I293" s="15" cm="1">
        <f t="array" ref="I293">_xlfn.IFS(J292&gt;=$C$13-$B$26,MINA(I292+$B$13-S293+S292,$B$11),I292=$B$11,MINA(I292-S293+S292,$B$11),TRUE,MAXA(I292-S293+S292,0))</f>
        <v>0</v>
      </c>
      <c r="J293" s="1" cm="1">
        <f t="array" ref="J293">_xlfn.IFS(J292&gt;=$C$13-$B$26,0,I292&lt;$B$11,J292+$B$26,TRUE,0)</f>
        <v>0.3</v>
      </c>
      <c r="K293" s="3" cm="1">
        <f t="array" ref="K293">_xlfn.IFS(AND(NOT($K292=0),$L292),0,NOT($L292),$K292+$B$26,TRUE,$K292)</f>
        <v>0.05</v>
      </c>
      <c r="L293" s="3" t="b" cm="1">
        <f t="array" ref="L293">_xlfn.IFS(AND($I293&gt;0,$K293&gt;=$C$5-$B$26),TRUE,$R293&gt;=$B$6,FALSE,$I293=0,FALSE,TRUE,$L292)</f>
        <v>0</v>
      </c>
      <c r="M293" s="3" t="b" cm="1">
        <f t="array" ref="M293">_xlfn.IFS($N293&gt;=$B$4-$B$26,FALSE,AND($I293&gt;0,$K293&gt;=$B$5-$B$26),TRUE,AND($L293,NOT($M292)),FALSE,$M292,TRUE,TRUE,FALSE)</f>
        <v>0</v>
      </c>
      <c r="N293" s="3" cm="1">
        <f t="array" ref="N293">_xlfn.IFS($M292,$N292+$B$26,NOT($M292),0,TRUE,$M292)</f>
        <v>0</v>
      </c>
      <c r="O293" s="3" t="b" cm="1">
        <f t="array" ref="O293">_xlfn.IFS($M293,FALSE,AND($L293,NOT($M293),$R293&lt;$B$6,$I293&gt;0),TRUE,TRUE,FALSE)</f>
        <v>0</v>
      </c>
      <c r="P293" s="3" cm="1">
        <f t="array" ref="P293">_xlfn.IFS($P292&gt;=$C$7-$B$26,0,$O292,$P292+$B$26,TRUE,0)</f>
        <v>0</v>
      </c>
      <c r="Q293" s="3" t="b" cm="1">
        <f t="array" ref="Q293">_xlfn.IFS(AND($L293,NOT($M293),NOT($O293)),TRUE,$R293&gt;=$B$6,FALSE,AND($L293,NOT($M293),$O293,$P293=0),TRUE,TRUE,FALSE)</f>
        <v>0</v>
      </c>
      <c r="R293" s="3" cm="1">
        <f t="array" ref="R293">_xlfn.IFS(AND($Q292,$R292&lt;$B$6),$R292+1,AND(NOT($L292),$R292&gt;0),0,TRUE,$R292)</f>
        <v>0</v>
      </c>
      <c r="S293" s="1" cm="1">
        <f t="array" ref="S293">_xlfn.IFS(AND(Q292,I292&gt;$B$8),S292+$B$8,AND(Q292,I292&lt;=$B$8),S292+I292,TRUE,$S292)</f>
        <v>29</v>
      </c>
      <c r="T293" s="1">
        <f t="shared" si="14"/>
        <v>2610</v>
      </c>
      <c r="U293" s="17">
        <f t="shared" si="15"/>
        <v>540</v>
      </c>
      <c r="V293" s="47" cm="1">
        <f t="array" ref="V293">_xlfn.IFS($B$6=1,S293*$B$10,AND(R292=0,R293&gt;=1,I293&gt;=$B$6*$B$8-1),V292+$B$6*$B$10*$B$8,AND(R292=0,R293&gt;=1,I293&lt;$B$6*$B$8-1),V292+I292*$B$10,TRUE,V292)</f>
        <v>2900</v>
      </c>
      <c r="W293" s="17">
        <f t="shared" si="16"/>
        <v>600</v>
      </c>
    </row>
    <row r="294" spans="7:23" x14ac:dyDescent="0.25">
      <c r="G294" s="15">
        <v>292</v>
      </c>
      <c r="H294" s="1">
        <f t="shared" si="13"/>
        <v>4.8499999999999996</v>
      </c>
      <c r="I294" s="15" cm="1">
        <f t="array" ref="I294">_xlfn.IFS(J293&gt;=$C$13-$B$26,MINA(I293+$B$13-S294+S293,$B$11),I293=$B$11,MINA(I293-S294+S293,$B$11),TRUE,MAXA(I293-S294+S293,0))</f>
        <v>0</v>
      </c>
      <c r="J294" s="1" cm="1">
        <f t="array" ref="J294">_xlfn.IFS(J293&gt;=$C$13-$B$26,0,I293&lt;$B$11,J293+$B$26,TRUE,0)</f>
        <v>0.31666666666666665</v>
      </c>
      <c r="K294" s="3" cm="1">
        <f t="array" ref="K294">_xlfn.IFS(AND(NOT($K293=0),$L293),0,NOT($L293),$K293+$B$26,TRUE,$K293)</f>
        <v>6.6666666666666666E-2</v>
      </c>
      <c r="L294" s="3" t="b" cm="1">
        <f t="array" ref="L294">_xlfn.IFS(AND($I294&gt;0,$K294&gt;=$C$5-$B$26),TRUE,$R294&gt;=$B$6,FALSE,$I294=0,FALSE,TRUE,$L293)</f>
        <v>0</v>
      </c>
      <c r="M294" s="3" t="b" cm="1">
        <f t="array" ref="M294">_xlfn.IFS($N294&gt;=$B$4-$B$26,FALSE,AND($I294&gt;0,$K294&gt;=$B$5-$B$26),TRUE,AND($L294,NOT($M293)),FALSE,$M293,TRUE,TRUE,FALSE)</f>
        <v>0</v>
      </c>
      <c r="N294" s="3" cm="1">
        <f t="array" ref="N294">_xlfn.IFS($M293,$N293+$B$26,NOT($M293),0,TRUE,$M293)</f>
        <v>0</v>
      </c>
      <c r="O294" s="3" t="b" cm="1">
        <f t="array" ref="O294">_xlfn.IFS($M294,FALSE,AND($L294,NOT($M294),$R294&lt;$B$6,$I294&gt;0),TRUE,TRUE,FALSE)</f>
        <v>0</v>
      </c>
      <c r="P294" s="3" cm="1">
        <f t="array" ref="P294">_xlfn.IFS($P293&gt;=$C$7-$B$26,0,$O293,$P293+$B$26,TRUE,0)</f>
        <v>0</v>
      </c>
      <c r="Q294" s="3" t="b" cm="1">
        <f t="array" ref="Q294">_xlfn.IFS(AND($L294,NOT($M294),NOT($O294)),TRUE,$R294&gt;=$B$6,FALSE,AND($L294,NOT($M294),$O294,$P294=0),TRUE,TRUE,FALSE)</f>
        <v>0</v>
      </c>
      <c r="R294" s="3" cm="1">
        <f t="array" ref="R294">_xlfn.IFS(AND($Q293,$R293&lt;$B$6),$R293+1,AND(NOT($L293),$R293&gt;0),0,TRUE,$R293)</f>
        <v>0</v>
      </c>
      <c r="S294" s="1" cm="1">
        <f t="array" ref="S294">_xlfn.IFS(AND(Q293,I293&gt;$B$8),S293+$B$8,AND(Q293,I293&lt;=$B$8),S293+I293,TRUE,$S293)</f>
        <v>29</v>
      </c>
      <c r="T294" s="1">
        <f t="shared" si="14"/>
        <v>2610</v>
      </c>
      <c r="U294" s="17">
        <f t="shared" si="15"/>
        <v>538.14432989690727</v>
      </c>
      <c r="V294" s="47" cm="1">
        <f t="array" ref="V294">_xlfn.IFS($B$6=1,S294*$B$10,AND(R293=0,R294&gt;=1,I294&gt;=$B$6*$B$8-1),V293+$B$6*$B$10*$B$8,AND(R293=0,R294&gt;=1,I294&lt;$B$6*$B$8-1),V293+I293*$B$10,TRUE,V293)</f>
        <v>2900</v>
      </c>
      <c r="W294" s="17">
        <f t="shared" si="16"/>
        <v>597.938144329897</v>
      </c>
    </row>
    <row r="295" spans="7:23" x14ac:dyDescent="0.25">
      <c r="G295" s="15">
        <v>293</v>
      </c>
      <c r="H295" s="1">
        <f t="shared" si="13"/>
        <v>4.8666666666666663</v>
      </c>
      <c r="I295" s="15" cm="1">
        <f t="array" ref="I295">_xlfn.IFS(J294&gt;=$C$13-$B$26,MINA(I294+$B$13-S295+S294,$B$11),I294=$B$11,MINA(I294-S295+S294,$B$11),TRUE,MAXA(I294-S295+S294,0))</f>
        <v>0</v>
      </c>
      <c r="J295" s="1" cm="1">
        <f t="array" ref="J295">_xlfn.IFS(J294&gt;=$C$13-$B$26,0,I294&lt;$B$11,J294+$B$26,TRUE,0)</f>
        <v>0.33333333333333331</v>
      </c>
      <c r="K295" s="3" cm="1">
        <f t="array" ref="K295">_xlfn.IFS(AND(NOT($K294=0),$L294),0,NOT($L294),$K294+$B$26,TRUE,$K294)</f>
        <v>8.3333333333333329E-2</v>
      </c>
      <c r="L295" s="3" t="b" cm="1">
        <f t="array" ref="L295">_xlfn.IFS(AND($I295&gt;0,$K295&gt;=$C$5-$B$26),TRUE,$R295&gt;=$B$6,FALSE,$I295=0,FALSE,TRUE,$L294)</f>
        <v>0</v>
      </c>
      <c r="M295" s="3" t="b" cm="1">
        <f t="array" ref="M295">_xlfn.IFS($N295&gt;=$B$4-$B$26,FALSE,AND($I295&gt;0,$K295&gt;=$B$5-$B$26),TRUE,AND($L295,NOT($M294)),FALSE,$M294,TRUE,TRUE,FALSE)</f>
        <v>0</v>
      </c>
      <c r="N295" s="3" cm="1">
        <f t="array" ref="N295">_xlfn.IFS($M294,$N294+$B$26,NOT($M294),0,TRUE,$M294)</f>
        <v>0</v>
      </c>
      <c r="O295" s="3" t="b" cm="1">
        <f t="array" ref="O295">_xlfn.IFS($M295,FALSE,AND($L295,NOT($M295),$R295&lt;$B$6,$I295&gt;0),TRUE,TRUE,FALSE)</f>
        <v>0</v>
      </c>
      <c r="P295" s="3" cm="1">
        <f t="array" ref="P295">_xlfn.IFS($P294&gt;=$C$7-$B$26,0,$O294,$P294+$B$26,TRUE,0)</f>
        <v>0</v>
      </c>
      <c r="Q295" s="3" t="b" cm="1">
        <f t="array" ref="Q295">_xlfn.IFS(AND($L295,NOT($M295),NOT($O295)),TRUE,$R295&gt;=$B$6,FALSE,AND($L295,NOT($M295),$O295,$P295=0),TRUE,TRUE,FALSE)</f>
        <v>0</v>
      </c>
      <c r="R295" s="3" cm="1">
        <f t="array" ref="R295">_xlfn.IFS(AND($Q294,$R294&lt;$B$6),$R294+1,AND(NOT($L294),$R294&gt;0),0,TRUE,$R294)</f>
        <v>0</v>
      </c>
      <c r="S295" s="1" cm="1">
        <f t="array" ref="S295">_xlfn.IFS(AND(Q294,I294&gt;$B$8),S294+$B$8,AND(Q294,I294&lt;=$B$8),S294+I294,TRUE,$S294)</f>
        <v>29</v>
      </c>
      <c r="T295" s="1">
        <f t="shared" si="14"/>
        <v>2610</v>
      </c>
      <c r="U295" s="17">
        <f t="shared" si="15"/>
        <v>536.30136986301375</v>
      </c>
      <c r="V295" s="47" cm="1">
        <f t="array" ref="V295">_xlfn.IFS($B$6=1,S295*$B$10,AND(R294=0,R295&gt;=1,I295&gt;=$B$6*$B$8-1),V294+$B$6*$B$10*$B$8,AND(R294=0,R295&gt;=1,I295&lt;$B$6*$B$8-1),V294+I294*$B$10,TRUE,V294)</f>
        <v>2900</v>
      </c>
      <c r="W295" s="17">
        <f t="shared" si="16"/>
        <v>595.89041095890411</v>
      </c>
    </row>
    <row r="296" spans="7:23" x14ac:dyDescent="0.25">
      <c r="G296" s="15">
        <v>294</v>
      </c>
      <c r="H296" s="1">
        <f t="shared" si="13"/>
        <v>4.8833333333333329</v>
      </c>
      <c r="I296" s="15" cm="1">
        <f t="array" ref="I296">_xlfn.IFS(J295&gt;=$C$13-$B$26,MINA(I295+$B$13-S296+S295,$B$11),I295=$B$11,MINA(I295-S296+S295,$B$11),TRUE,MAXA(I295-S296+S295,0))</f>
        <v>0</v>
      </c>
      <c r="J296" s="1" cm="1">
        <f t="array" ref="J296">_xlfn.IFS(J295&gt;=$C$13-$B$26,0,I295&lt;$B$11,J295+$B$26,TRUE,0)</f>
        <v>0.35</v>
      </c>
      <c r="K296" s="3" cm="1">
        <f t="array" ref="K296">_xlfn.IFS(AND(NOT($K295=0),$L295),0,NOT($L295),$K295+$B$26,TRUE,$K295)</f>
        <v>9.9999999999999992E-2</v>
      </c>
      <c r="L296" s="3" t="b" cm="1">
        <f t="array" ref="L296">_xlfn.IFS(AND($I296&gt;0,$K296&gt;=$C$5-$B$26),TRUE,$R296&gt;=$B$6,FALSE,$I296=0,FALSE,TRUE,$L295)</f>
        <v>0</v>
      </c>
      <c r="M296" s="3" t="b" cm="1">
        <f t="array" ref="M296">_xlfn.IFS($N296&gt;=$B$4-$B$26,FALSE,AND($I296&gt;0,$K296&gt;=$B$5-$B$26),TRUE,AND($L296,NOT($M295)),FALSE,$M295,TRUE,TRUE,FALSE)</f>
        <v>0</v>
      </c>
      <c r="N296" s="3" cm="1">
        <f t="array" ref="N296">_xlfn.IFS($M295,$N295+$B$26,NOT($M295),0,TRUE,$M295)</f>
        <v>0</v>
      </c>
      <c r="O296" s="3" t="b" cm="1">
        <f t="array" ref="O296">_xlfn.IFS($M296,FALSE,AND($L296,NOT($M296),$R296&lt;$B$6,$I296&gt;0),TRUE,TRUE,FALSE)</f>
        <v>0</v>
      </c>
      <c r="P296" s="3" cm="1">
        <f t="array" ref="P296">_xlfn.IFS($P295&gt;=$C$7-$B$26,0,$O295,$P295+$B$26,TRUE,0)</f>
        <v>0</v>
      </c>
      <c r="Q296" s="3" t="b" cm="1">
        <f t="array" ref="Q296">_xlfn.IFS(AND($L296,NOT($M296),NOT($O296)),TRUE,$R296&gt;=$B$6,FALSE,AND($L296,NOT($M296),$O296,$P296=0),TRUE,TRUE,FALSE)</f>
        <v>0</v>
      </c>
      <c r="R296" s="3" cm="1">
        <f t="array" ref="R296">_xlfn.IFS(AND($Q295,$R295&lt;$B$6),$R295+1,AND(NOT($L295),$R295&gt;0),0,TRUE,$R295)</f>
        <v>0</v>
      </c>
      <c r="S296" s="1" cm="1">
        <f t="array" ref="S296">_xlfn.IFS(AND(Q295,I295&gt;$B$8),S295+$B$8,AND(Q295,I295&lt;=$B$8),S295+I295,TRUE,$S295)</f>
        <v>29</v>
      </c>
      <c r="T296" s="1">
        <f t="shared" si="14"/>
        <v>2610</v>
      </c>
      <c r="U296" s="17">
        <f t="shared" si="15"/>
        <v>534.47098976109226</v>
      </c>
      <c r="V296" s="47" cm="1">
        <f t="array" ref="V296">_xlfn.IFS($B$6=1,S296*$B$10,AND(R295=0,R296&gt;=1,I296&gt;=$B$6*$B$8-1),V295+$B$6*$B$10*$B$8,AND(R295=0,R296&gt;=1,I296&lt;$B$6*$B$8-1),V295+I295*$B$10,TRUE,V295)</f>
        <v>2900</v>
      </c>
      <c r="W296" s="17">
        <f t="shared" si="16"/>
        <v>593.85665529010248</v>
      </c>
    </row>
    <row r="297" spans="7:23" x14ac:dyDescent="0.25">
      <c r="G297" s="15">
        <v>295</v>
      </c>
      <c r="H297" s="1">
        <f t="shared" si="13"/>
        <v>4.9000000000000004</v>
      </c>
      <c r="I297" s="15" cm="1">
        <f t="array" ref="I297">_xlfn.IFS(J296&gt;=$C$13-$B$26,MINA(I296+$B$13-S297+S296,$B$11),I296=$B$11,MINA(I296-S297+S296,$B$11),TRUE,MAXA(I296-S297+S296,0))</f>
        <v>0</v>
      </c>
      <c r="J297" s="1" cm="1">
        <f t="array" ref="J297">_xlfn.IFS(J296&gt;=$C$13-$B$26,0,I296&lt;$B$11,J296+$B$26,TRUE,0)</f>
        <v>0.36666666666666664</v>
      </c>
      <c r="K297" s="3" cm="1">
        <f t="array" ref="K297">_xlfn.IFS(AND(NOT($K296=0),$L296),0,NOT($L296),$K296+$B$26,TRUE,$K296)</f>
        <v>0.11666666666666665</v>
      </c>
      <c r="L297" s="3" t="b" cm="1">
        <f t="array" ref="L297">_xlfn.IFS(AND($I297&gt;0,$K297&gt;=$C$5-$B$26),TRUE,$R297&gt;=$B$6,FALSE,$I297=0,FALSE,TRUE,$L296)</f>
        <v>0</v>
      </c>
      <c r="M297" s="3" t="b" cm="1">
        <f t="array" ref="M297">_xlfn.IFS($N297&gt;=$B$4-$B$26,FALSE,AND($I297&gt;0,$K297&gt;=$B$5-$B$26),TRUE,AND($L297,NOT($M296)),FALSE,$M296,TRUE,TRUE,FALSE)</f>
        <v>0</v>
      </c>
      <c r="N297" s="3" cm="1">
        <f t="array" ref="N297">_xlfn.IFS($M296,$N296+$B$26,NOT($M296),0,TRUE,$M296)</f>
        <v>0</v>
      </c>
      <c r="O297" s="3" t="b" cm="1">
        <f t="array" ref="O297">_xlfn.IFS($M297,FALSE,AND($L297,NOT($M297),$R297&lt;$B$6,$I297&gt;0),TRUE,TRUE,FALSE)</f>
        <v>0</v>
      </c>
      <c r="P297" s="3" cm="1">
        <f t="array" ref="P297">_xlfn.IFS($P296&gt;=$C$7-$B$26,0,$O296,$P296+$B$26,TRUE,0)</f>
        <v>0</v>
      </c>
      <c r="Q297" s="3" t="b" cm="1">
        <f t="array" ref="Q297">_xlfn.IFS(AND($L297,NOT($M297),NOT($O297)),TRUE,$R297&gt;=$B$6,FALSE,AND($L297,NOT($M297),$O297,$P297=0),TRUE,TRUE,FALSE)</f>
        <v>0</v>
      </c>
      <c r="R297" s="3" cm="1">
        <f t="array" ref="R297">_xlfn.IFS(AND($Q296,$R296&lt;$B$6),$R296+1,AND(NOT($L296),$R296&gt;0),0,TRUE,$R296)</f>
        <v>0</v>
      </c>
      <c r="S297" s="1" cm="1">
        <f t="array" ref="S297">_xlfn.IFS(AND(Q296,I296&gt;$B$8),S296+$B$8,AND(Q296,I296&lt;=$B$8),S296+I296,TRUE,$S296)</f>
        <v>29</v>
      </c>
      <c r="T297" s="1">
        <f t="shared" si="14"/>
        <v>2610</v>
      </c>
      <c r="U297" s="17">
        <f t="shared" si="15"/>
        <v>532.65306122448976</v>
      </c>
      <c r="V297" s="47" cm="1">
        <f t="array" ref="V297">_xlfn.IFS($B$6=1,S297*$B$10,AND(R296=0,R297&gt;=1,I297&gt;=$B$6*$B$8-1),V296+$B$6*$B$10*$B$8,AND(R296=0,R297&gt;=1,I297&lt;$B$6*$B$8-1),V296+I296*$B$10,TRUE,V296)</f>
        <v>2900</v>
      </c>
      <c r="W297" s="17">
        <f t="shared" si="16"/>
        <v>591.83673469387747</v>
      </c>
    </row>
    <row r="298" spans="7:23" x14ac:dyDescent="0.25">
      <c r="G298" s="15">
        <v>296</v>
      </c>
      <c r="H298" s="1">
        <f t="shared" si="13"/>
        <v>4.916666666666667</v>
      </c>
      <c r="I298" s="15" cm="1">
        <f t="array" ref="I298">_xlfn.IFS(J297&gt;=$C$13-$B$26,MINA(I297+$B$13-S298+S297,$B$11),I297=$B$11,MINA(I297-S298+S297,$B$11),TRUE,MAXA(I297-S298+S297,0))</f>
        <v>0</v>
      </c>
      <c r="J298" s="1" cm="1">
        <f t="array" ref="J298">_xlfn.IFS(J297&gt;=$C$13-$B$26,0,I297&lt;$B$11,J297+$B$26,TRUE,0)</f>
        <v>0.3833333333333333</v>
      </c>
      <c r="K298" s="3" cm="1">
        <f t="array" ref="K298">_xlfn.IFS(AND(NOT($K297=0),$L297),0,NOT($L297),$K297+$B$26,TRUE,$K297)</f>
        <v>0.13333333333333333</v>
      </c>
      <c r="L298" s="3" t="b" cm="1">
        <f t="array" ref="L298">_xlfn.IFS(AND($I298&gt;0,$K298&gt;=$C$5-$B$26),TRUE,$R298&gt;=$B$6,FALSE,$I298=0,FALSE,TRUE,$L297)</f>
        <v>0</v>
      </c>
      <c r="M298" s="3" t="b" cm="1">
        <f t="array" ref="M298">_xlfn.IFS($N298&gt;=$B$4-$B$26,FALSE,AND($I298&gt;0,$K298&gt;=$B$5-$B$26),TRUE,AND($L298,NOT($M297)),FALSE,$M297,TRUE,TRUE,FALSE)</f>
        <v>0</v>
      </c>
      <c r="N298" s="3" cm="1">
        <f t="array" ref="N298">_xlfn.IFS($M297,$N297+$B$26,NOT($M297),0,TRUE,$M297)</f>
        <v>0</v>
      </c>
      <c r="O298" s="3" t="b" cm="1">
        <f t="array" ref="O298">_xlfn.IFS($M298,FALSE,AND($L298,NOT($M298),$R298&lt;$B$6,$I298&gt;0),TRUE,TRUE,FALSE)</f>
        <v>0</v>
      </c>
      <c r="P298" s="3" cm="1">
        <f t="array" ref="P298">_xlfn.IFS($P297&gt;=$C$7-$B$26,0,$O297,$P297+$B$26,TRUE,0)</f>
        <v>0</v>
      </c>
      <c r="Q298" s="3" t="b" cm="1">
        <f t="array" ref="Q298">_xlfn.IFS(AND($L298,NOT($M298),NOT($O298)),TRUE,$R298&gt;=$B$6,FALSE,AND($L298,NOT($M298),$O298,$P298=0),TRUE,TRUE,FALSE)</f>
        <v>0</v>
      </c>
      <c r="R298" s="3" cm="1">
        <f t="array" ref="R298">_xlfn.IFS(AND($Q297,$R297&lt;$B$6),$R297+1,AND(NOT($L297),$R297&gt;0),0,TRUE,$R297)</f>
        <v>0</v>
      </c>
      <c r="S298" s="1" cm="1">
        <f t="array" ref="S298">_xlfn.IFS(AND(Q297,I297&gt;$B$8),S297+$B$8,AND(Q297,I297&lt;=$B$8),S297+I297,TRUE,$S297)</f>
        <v>29</v>
      </c>
      <c r="T298" s="1">
        <f t="shared" si="14"/>
        <v>2610</v>
      </c>
      <c r="U298" s="17">
        <f t="shared" si="15"/>
        <v>530.84745762711862</v>
      </c>
      <c r="V298" s="47" cm="1">
        <f t="array" ref="V298">_xlfn.IFS($B$6=1,S298*$B$10,AND(R297=0,R298&gt;=1,I298&gt;=$B$6*$B$8-1),V297+$B$6*$B$10*$B$8,AND(R297=0,R298&gt;=1,I298&lt;$B$6*$B$8-1),V297+I297*$B$10,TRUE,V297)</f>
        <v>2900</v>
      </c>
      <c r="W298" s="17">
        <f t="shared" si="16"/>
        <v>589.83050847457628</v>
      </c>
    </row>
    <row r="299" spans="7:23" x14ac:dyDescent="0.25">
      <c r="G299" s="15">
        <v>297</v>
      </c>
      <c r="H299" s="1">
        <f t="shared" si="13"/>
        <v>4.9333333333333336</v>
      </c>
      <c r="I299" s="15" cm="1">
        <f t="array" ref="I299">_xlfn.IFS(J298&gt;=$C$13-$B$26,MINA(I298+$B$13-S299+S298,$B$11),I298=$B$11,MINA(I298-S299+S298,$B$11),TRUE,MAXA(I298-S299+S298,0))</f>
        <v>0</v>
      </c>
      <c r="J299" s="1" cm="1">
        <f t="array" ref="J299">_xlfn.IFS(J298&gt;=$C$13-$B$26,0,I298&lt;$B$11,J298+$B$26,TRUE,0)</f>
        <v>0.39999999999999997</v>
      </c>
      <c r="K299" s="3" cm="1">
        <f t="array" ref="K299">_xlfn.IFS(AND(NOT($K298=0),$L298),0,NOT($L298),$K298+$B$26,TRUE,$K298)</f>
        <v>0.15</v>
      </c>
      <c r="L299" s="3" t="b" cm="1">
        <f t="array" ref="L299">_xlfn.IFS(AND($I299&gt;0,$K299&gt;=$C$5-$B$26),TRUE,$R299&gt;=$B$6,FALSE,$I299=0,FALSE,TRUE,$L298)</f>
        <v>0</v>
      </c>
      <c r="M299" s="3" t="b" cm="1">
        <f t="array" ref="M299">_xlfn.IFS($N299&gt;=$B$4-$B$26,FALSE,AND($I299&gt;0,$K299&gt;=$B$5-$B$26),TRUE,AND($L299,NOT($M298)),FALSE,$M298,TRUE,TRUE,FALSE)</f>
        <v>0</v>
      </c>
      <c r="N299" s="3" cm="1">
        <f t="array" ref="N299">_xlfn.IFS($M298,$N298+$B$26,NOT($M298),0,TRUE,$M298)</f>
        <v>0</v>
      </c>
      <c r="O299" s="3" t="b" cm="1">
        <f t="array" ref="O299">_xlfn.IFS($M299,FALSE,AND($L299,NOT($M299),$R299&lt;$B$6,$I299&gt;0),TRUE,TRUE,FALSE)</f>
        <v>0</v>
      </c>
      <c r="P299" s="3" cm="1">
        <f t="array" ref="P299">_xlfn.IFS($P298&gt;=$C$7-$B$26,0,$O298,$P298+$B$26,TRUE,0)</f>
        <v>0</v>
      </c>
      <c r="Q299" s="3" t="b" cm="1">
        <f t="array" ref="Q299">_xlfn.IFS(AND($L299,NOT($M299),NOT($O299)),TRUE,$R299&gt;=$B$6,FALSE,AND($L299,NOT($M299),$O299,$P299=0),TRUE,TRUE,FALSE)</f>
        <v>0</v>
      </c>
      <c r="R299" s="3" cm="1">
        <f t="array" ref="R299">_xlfn.IFS(AND($Q298,$R298&lt;$B$6),$R298+1,AND(NOT($L298),$R298&gt;0),0,TRUE,$R298)</f>
        <v>0</v>
      </c>
      <c r="S299" s="1" cm="1">
        <f t="array" ref="S299">_xlfn.IFS(AND(Q298,I298&gt;$B$8),S298+$B$8,AND(Q298,I298&lt;=$B$8),S298+I298,TRUE,$S298)</f>
        <v>29</v>
      </c>
      <c r="T299" s="1">
        <f t="shared" si="14"/>
        <v>2610</v>
      </c>
      <c r="U299" s="17">
        <f t="shared" si="15"/>
        <v>529.05405405405406</v>
      </c>
      <c r="V299" s="47" cm="1">
        <f t="array" ref="V299">_xlfn.IFS($B$6=1,S299*$B$10,AND(R298=0,R299&gt;=1,I299&gt;=$B$6*$B$8-1),V298+$B$6*$B$10*$B$8,AND(R298=0,R299&gt;=1,I299&lt;$B$6*$B$8-1),V298+I298*$B$10,TRUE,V298)</f>
        <v>2900</v>
      </c>
      <c r="W299" s="17">
        <f t="shared" si="16"/>
        <v>587.83783783783781</v>
      </c>
    </row>
    <row r="300" spans="7:23" x14ac:dyDescent="0.25">
      <c r="G300" s="15">
        <v>298</v>
      </c>
      <c r="H300" s="1">
        <f t="shared" si="13"/>
        <v>4.95</v>
      </c>
      <c r="I300" s="15" cm="1">
        <f t="array" ref="I300">_xlfn.IFS(J299&gt;=$C$13-$B$26,MINA(I299+$B$13-S300+S299,$B$11),I299=$B$11,MINA(I299-S300+S299,$B$11),TRUE,MAXA(I299-S300+S299,0))</f>
        <v>0</v>
      </c>
      <c r="J300" s="1" cm="1">
        <f t="array" ref="J300">_xlfn.IFS(J299&gt;=$C$13-$B$26,0,I299&lt;$B$11,J299+$B$26,TRUE,0)</f>
        <v>0.41666666666666663</v>
      </c>
      <c r="K300" s="3" cm="1">
        <f t="array" ref="K300">_xlfn.IFS(AND(NOT($K299=0),$L299),0,NOT($L299),$K299+$B$26,TRUE,$K299)</f>
        <v>0.16666666666666666</v>
      </c>
      <c r="L300" s="3" t="b" cm="1">
        <f t="array" ref="L300">_xlfn.IFS(AND($I300&gt;0,$K300&gt;=$C$5-$B$26),TRUE,$R300&gt;=$B$6,FALSE,$I300=0,FALSE,TRUE,$L299)</f>
        <v>0</v>
      </c>
      <c r="M300" s="3" t="b" cm="1">
        <f t="array" ref="M300">_xlfn.IFS($N300&gt;=$B$4-$B$26,FALSE,AND($I300&gt;0,$K300&gt;=$B$5-$B$26),TRUE,AND($L300,NOT($M299)),FALSE,$M299,TRUE,TRUE,FALSE)</f>
        <v>0</v>
      </c>
      <c r="N300" s="3" cm="1">
        <f t="array" ref="N300">_xlfn.IFS($M299,$N299+$B$26,NOT($M299),0,TRUE,$M299)</f>
        <v>0</v>
      </c>
      <c r="O300" s="3" t="b" cm="1">
        <f t="array" ref="O300">_xlfn.IFS($M300,FALSE,AND($L300,NOT($M300),$R300&lt;$B$6,$I300&gt;0),TRUE,TRUE,FALSE)</f>
        <v>0</v>
      </c>
      <c r="P300" s="3" cm="1">
        <f t="array" ref="P300">_xlfn.IFS($P299&gt;=$C$7-$B$26,0,$O299,$P299+$B$26,TRUE,0)</f>
        <v>0</v>
      </c>
      <c r="Q300" s="3" t="b" cm="1">
        <f t="array" ref="Q300">_xlfn.IFS(AND($L300,NOT($M300),NOT($O300)),TRUE,$R300&gt;=$B$6,FALSE,AND($L300,NOT($M300),$O300,$P300=0),TRUE,TRUE,FALSE)</f>
        <v>0</v>
      </c>
      <c r="R300" s="3" cm="1">
        <f t="array" ref="R300">_xlfn.IFS(AND($Q299,$R299&lt;$B$6),$R299+1,AND(NOT($L299),$R299&gt;0),0,TRUE,$R299)</f>
        <v>0</v>
      </c>
      <c r="S300" s="1" cm="1">
        <f t="array" ref="S300">_xlfn.IFS(AND(Q299,I299&gt;$B$8),S299+$B$8,AND(Q299,I299&lt;=$B$8),S299+I299,TRUE,$S299)</f>
        <v>29</v>
      </c>
      <c r="T300" s="1">
        <f t="shared" si="14"/>
        <v>2610</v>
      </c>
      <c r="U300" s="17">
        <f t="shared" si="15"/>
        <v>527.27272727272725</v>
      </c>
      <c r="V300" s="47" cm="1">
        <f t="array" ref="V300">_xlfn.IFS($B$6=1,S300*$B$10,AND(R299=0,R300&gt;=1,I300&gt;=$B$6*$B$8-1),V299+$B$6*$B$10*$B$8,AND(R299=0,R300&gt;=1,I300&lt;$B$6*$B$8-1),V299+I299*$B$10,TRUE,V299)</f>
        <v>2900</v>
      </c>
      <c r="W300" s="17">
        <f t="shared" si="16"/>
        <v>585.8585858585858</v>
      </c>
    </row>
    <row r="301" spans="7:23" x14ac:dyDescent="0.25">
      <c r="G301" s="15">
        <v>299</v>
      </c>
      <c r="H301" s="1">
        <f t="shared" si="13"/>
        <v>4.9666666666666668</v>
      </c>
      <c r="I301" s="15" cm="1">
        <f t="array" ref="I301">_xlfn.IFS(J300&gt;=$C$13-$B$26,MINA(I300+$B$13-S301+S300,$B$11),I300=$B$11,MINA(I300-S301+S300,$B$11),TRUE,MAXA(I300-S301+S300,0))</f>
        <v>0</v>
      </c>
      <c r="J301" s="1" cm="1">
        <f t="array" ref="J301">_xlfn.IFS(J300&gt;=$C$13-$B$26,0,I300&lt;$B$11,J300+$B$26,TRUE,0)</f>
        <v>0.43333333333333329</v>
      </c>
      <c r="K301" s="3" cm="1">
        <f t="array" ref="K301">_xlfn.IFS(AND(NOT($K300=0),$L300),0,NOT($L300),$K300+$B$26,TRUE,$K300)</f>
        <v>0.18333333333333332</v>
      </c>
      <c r="L301" s="3" t="b" cm="1">
        <f t="array" ref="L301">_xlfn.IFS(AND($I301&gt;0,$K301&gt;=$C$5-$B$26),TRUE,$R301&gt;=$B$6,FALSE,$I301=0,FALSE,TRUE,$L300)</f>
        <v>0</v>
      </c>
      <c r="M301" s="3" t="b" cm="1">
        <f t="array" ref="M301">_xlfn.IFS($N301&gt;=$B$4-$B$26,FALSE,AND($I301&gt;0,$K301&gt;=$B$5-$B$26),TRUE,AND($L301,NOT($M300)),FALSE,$M300,TRUE,TRUE,FALSE)</f>
        <v>0</v>
      </c>
      <c r="N301" s="3" cm="1">
        <f t="array" ref="N301">_xlfn.IFS($M300,$N300+$B$26,NOT($M300),0,TRUE,$M300)</f>
        <v>0</v>
      </c>
      <c r="O301" s="3" t="b" cm="1">
        <f t="array" ref="O301">_xlfn.IFS($M301,FALSE,AND($L301,NOT($M301),$R301&lt;$B$6,$I301&gt;0),TRUE,TRUE,FALSE)</f>
        <v>0</v>
      </c>
      <c r="P301" s="3" cm="1">
        <f t="array" ref="P301">_xlfn.IFS($P300&gt;=$C$7-$B$26,0,$O300,$P300+$B$26,TRUE,0)</f>
        <v>0</v>
      </c>
      <c r="Q301" s="3" t="b" cm="1">
        <f t="array" ref="Q301">_xlfn.IFS(AND($L301,NOT($M301),NOT($O301)),TRUE,$R301&gt;=$B$6,FALSE,AND($L301,NOT($M301),$O301,$P301=0),TRUE,TRUE,FALSE)</f>
        <v>0</v>
      </c>
      <c r="R301" s="3" cm="1">
        <f t="array" ref="R301">_xlfn.IFS(AND($Q300,$R300&lt;$B$6),$R300+1,AND(NOT($L300),$R300&gt;0),0,TRUE,$R300)</f>
        <v>0</v>
      </c>
      <c r="S301" s="1" cm="1">
        <f t="array" ref="S301">_xlfn.IFS(AND(Q300,I300&gt;$B$8),S300+$B$8,AND(Q300,I300&lt;=$B$8),S300+I300,TRUE,$S300)</f>
        <v>29</v>
      </c>
      <c r="T301" s="1">
        <f t="shared" si="14"/>
        <v>2610</v>
      </c>
      <c r="U301" s="17">
        <f t="shared" si="15"/>
        <v>525.50335570469792</v>
      </c>
      <c r="V301" s="47" cm="1">
        <f t="array" ref="V301">_xlfn.IFS($B$6=1,S301*$B$10,AND(R300=0,R301&gt;=1,I301&gt;=$B$6*$B$8-1),V300+$B$6*$B$10*$B$8,AND(R300=0,R301&gt;=1,I301&lt;$B$6*$B$8-1),V300+I300*$B$10,TRUE,V300)</f>
        <v>2900</v>
      </c>
      <c r="W301" s="17">
        <f t="shared" si="16"/>
        <v>583.89261744966439</v>
      </c>
    </row>
    <row r="302" spans="7:23" x14ac:dyDescent="0.25">
      <c r="G302" s="15">
        <v>300</v>
      </c>
      <c r="H302" s="1">
        <f t="shared" si="13"/>
        <v>4.9833333333333334</v>
      </c>
      <c r="I302" s="15" cm="1">
        <f t="array" ref="I302">_xlfn.IFS(J301&gt;=$C$13-$B$26,MINA(I301+$B$13-S302+S301,$B$11),I301=$B$11,MINA(I301-S302+S301,$B$11),TRUE,MAXA(I301-S302+S301,0))</f>
        <v>0</v>
      </c>
      <c r="J302" s="1" cm="1">
        <f t="array" ref="J302">_xlfn.IFS(J301&gt;=$C$13-$B$26,0,I301&lt;$B$11,J301+$B$26,TRUE,0)</f>
        <v>0.44999999999999996</v>
      </c>
      <c r="K302" s="3" cm="1">
        <f t="array" ref="K302">_xlfn.IFS(AND(NOT($K301=0),$L301),0,NOT($L301),$K301+$B$26,TRUE,$K301)</f>
        <v>0.19999999999999998</v>
      </c>
      <c r="L302" s="3" t="b" cm="1">
        <f t="array" ref="L302">_xlfn.IFS(AND($I302&gt;0,$K302&gt;=$C$5-$B$26),TRUE,$R302&gt;=$B$6,FALSE,$I302=0,FALSE,TRUE,$L301)</f>
        <v>0</v>
      </c>
      <c r="M302" s="3" t="b" cm="1">
        <f t="array" ref="M302">_xlfn.IFS($N302&gt;=$B$4-$B$26,FALSE,AND($I302&gt;0,$K302&gt;=$B$5-$B$26),TRUE,AND($L302,NOT($M301)),FALSE,$M301,TRUE,TRUE,FALSE)</f>
        <v>0</v>
      </c>
      <c r="N302" s="3" cm="1">
        <f t="array" ref="N302">_xlfn.IFS($M301,$N301+$B$26,NOT($M301),0,TRUE,$M301)</f>
        <v>0</v>
      </c>
      <c r="O302" s="3" t="b" cm="1">
        <f t="array" ref="O302">_xlfn.IFS($M302,FALSE,AND($L302,NOT($M302),$R302&lt;$B$6,$I302&gt;0),TRUE,TRUE,FALSE)</f>
        <v>0</v>
      </c>
      <c r="P302" s="3" cm="1">
        <f t="array" ref="P302">_xlfn.IFS($P301&gt;=$C$7-$B$26,0,$O301,$P301+$B$26,TRUE,0)</f>
        <v>0</v>
      </c>
      <c r="Q302" s="3" t="b" cm="1">
        <f t="array" ref="Q302">_xlfn.IFS(AND($L302,NOT($M302),NOT($O302)),TRUE,$R302&gt;=$B$6,FALSE,AND($L302,NOT($M302),$O302,$P302=0),TRUE,TRUE,FALSE)</f>
        <v>0</v>
      </c>
      <c r="R302" s="3" cm="1">
        <f t="array" ref="R302">_xlfn.IFS(AND($Q301,$R301&lt;$B$6),$R301+1,AND(NOT($L301),$R301&gt;0),0,TRUE,$R301)</f>
        <v>0</v>
      </c>
      <c r="S302" s="1" cm="1">
        <f t="array" ref="S302">_xlfn.IFS(AND(Q301,I301&gt;$B$8),S301+$B$8,AND(Q301,I301&lt;=$B$8),S301+I301,TRUE,$S301)</f>
        <v>29</v>
      </c>
      <c r="T302" s="1">
        <f t="shared" si="14"/>
        <v>2610</v>
      </c>
      <c r="U302" s="17">
        <f t="shared" si="15"/>
        <v>523.74581939799327</v>
      </c>
      <c r="V302" s="47" cm="1">
        <f t="array" ref="V302">_xlfn.IFS($B$6=1,S302*$B$10,AND(R301=0,R302&gt;=1,I302&gt;=$B$6*$B$8-1),V301+$B$6*$B$10*$B$8,AND(R301=0,R302&gt;=1,I302&lt;$B$6*$B$8-1),V301+I301*$B$10,TRUE,V301)</f>
        <v>2900</v>
      </c>
      <c r="W302" s="17">
        <f t="shared" si="16"/>
        <v>581.9397993311037</v>
      </c>
    </row>
    <row r="303" spans="7:23" x14ac:dyDescent="0.25">
      <c r="G303" s="15">
        <v>301</v>
      </c>
      <c r="H303" s="1">
        <f t="shared" si="13"/>
        <v>5</v>
      </c>
      <c r="I303" s="15" cm="1">
        <f t="array" ref="I303">_xlfn.IFS(J302&gt;=$C$13-$B$26,MINA(I302+$B$13-S303+S302,$B$11),I302=$B$11,MINA(I302-S303+S302,$B$11),TRUE,MAXA(I302-S303+S302,0))</f>
        <v>0</v>
      </c>
      <c r="J303" s="1" cm="1">
        <f t="array" ref="J303">_xlfn.IFS(J302&gt;=$C$13-$B$26,0,I302&lt;$B$11,J302+$B$26,TRUE,0)</f>
        <v>0.46666666666666662</v>
      </c>
      <c r="K303" s="3" cm="1">
        <f t="array" ref="K303">_xlfn.IFS(AND(NOT($K302=0),$L302),0,NOT($L302),$K302+$B$26,TRUE,$K302)</f>
        <v>0.21666666666666665</v>
      </c>
      <c r="L303" s="3" t="b" cm="1">
        <f t="array" ref="L303">_xlfn.IFS(AND($I303&gt;0,$K303&gt;=$C$5-$B$26),TRUE,$R303&gt;=$B$6,FALSE,$I303=0,FALSE,TRUE,$L302)</f>
        <v>0</v>
      </c>
      <c r="M303" s="3" t="b" cm="1">
        <f t="array" ref="M303">_xlfn.IFS($N303&gt;=$B$4-$B$26,FALSE,AND($I303&gt;0,$K303&gt;=$B$5-$B$26),TRUE,AND($L303,NOT($M302)),FALSE,$M302,TRUE,TRUE,FALSE)</f>
        <v>0</v>
      </c>
      <c r="N303" s="3" cm="1">
        <f t="array" ref="N303">_xlfn.IFS($M302,$N302+$B$26,NOT($M302),0,TRUE,$M302)</f>
        <v>0</v>
      </c>
      <c r="O303" s="3" t="b" cm="1">
        <f t="array" ref="O303">_xlfn.IFS($M303,FALSE,AND($L303,NOT($M303),$R303&lt;$B$6,$I303&gt;0),TRUE,TRUE,FALSE)</f>
        <v>0</v>
      </c>
      <c r="P303" s="3" cm="1">
        <f t="array" ref="P303">_xlfn.IFS($P302&gt;=$C$7-$B$26,0,$O302,$P302+$B$26,TRUE,0)</f>
        <v>0</v>
      </c>
      <c r="Q303" s="3" t="b" cm="1">
        <f t="array" ref="Q303">_xlfn.IFS(AND($L303,NOT($M303),NOT($O303)),TRUE,$R303&gt;=$B$6,FALSE,AND($L303,NOT($M303),$O303,$P303=0),TRUE,TRUE,FALSE)</f>
        <v>0</v>
      </c>
      <c r="R303" s="3" cm="1">
        <f t="array" ref="R303">_xlfn.IFS(AND($Q302,$R302&lt;$B$6),$R302+1,AND(NOT($L302),$R302&gt;0),0,TRUE,$R302)</f>
        <v>0</v>
      </c>
      <c r="S303" s="1" cm="1">
        <f t="array" ref="S303">_xlfn.IFS(AND(Q302,I302&gt;$B$8),S302+$B$8,AND(Q302,I302&lt;=$B$8),S302+I302,TRUE,$S302)</f>
        <v>29</v>
      </c>
      <c r="T303" s="1">
        <f t="shared" si="14"/>
        <v>2610</v>
      </c>
      <c r="U303" s="17">
        <f t="shared" si="15"/>
        <v>522</v>
      </c>
      <c r="V303" s="47" cm="1">
        <f t="array" ref="V303">_xlfn.IFS($B$6=1,S303*$B$10,AND(R302=0,R303&gt;=1,I303&gt;=$B$6*$B$8-1),V302+$B$6*$B$10*$B$8,AND(R302=0,R303&gt;=1,I303&lt;$B$6*$B$8-1),V302+I302*$B$10,TRUE,V302)</f>
        <v>2900</v>
      </c>
      <c r="W303" s="17">
        <f t="shared" si="16"/>
        <v>580</v>
      </c>
    </row>
    <row r="304" spans="7:23" x14ac:dyDescent="0.25">
      <c r="G304" s="15">
        <v>302</v>
      </c>
      <c r="H304" s="1">
        <f t="shared" si="13"/>
        <v>5.0166666666666666</v>
      </c>
      <c r="I304" s="15" cm="1">
        <f t="array" ref="I304">_xlfn.IFS(J303&gt;=$C$13-$B$26,MINA(I303+$B$13-S304+S303,$B$11),I303=$B$11,MINA(I303-S304+S303,$B$11),TRUE,MAXA(I303-S304+S303,0))</f>
        <v>0</v>
      </c>
      <c r="J304" s="1" cm="1">
        <f t="array" ref="J304">_xlfn.IFS(J303&gt;=$C$13-$B$26,0,I303&lt;$B$11,J303+$B$26,TRUE,0)</f>
        <v>0.48333333333333328</v>
      </c>
      <c r="K304" s="3" cm="1">
        <f t="array" ref="K304">_xlfn.IFS(AND(NOT($K303=0),$L303),0,NOT($L303),$K303+$B$26,TRUE,$K303)</f>
        <v>0.23333333333333331</v>
      </c>
      <c r="L304" s="3" t="b" cm="1">
        <f t="array" ref="L304">_xlfn.IFS(AND($I304&gt;0,$K304&gt;=$C$5-$B$26),TRUE,$R304&gt;=$B$6,FALSE,$I304=0,FALSE,TRUE,$L303)</f>
        <v>0</v>
      </c>
      <c r="M304" s="3" t="b" cm="1">
        <f t="array" ref="M304">_xlfn.IFS($N304&gt;=$B$4-$B$26,FALSE,AND($I304&gt;0,$K304&gt;=$B$5-$B$26),TRUE,AND($L304,NOT($M303)),FALSE,$M303,TRUE,TRUE,FALSE)</f>
        <v>0</v>
      </c>
      <c r="N304" s="3" cm="1">
        <f t="array" ref="N304">_xlfn.IFS($M303,$N303+$B$26,NOT($M303),0,TRUE,$M303)</f>
        <v>0</v>
      </c>
      <c r="O304" s="3" t="b" cm="1">
        <f t="array" ref="O304">_xlfn.IFS($M304,FALSE,AND($L304,NOT($M304),$R304&lt;$B$6,$I304&gt;0),TRUE,TRUE,FALSE)</f>
        <v>0</v>
      </c>
      <c r="P304" s="3" cm="1">
        <f t="array" ref="P304">_xlfn.IFS($P303&gt;=$C$7-$B$26,0,$O303,$P303+$B$26,TRUE,0)</f>
        <v>0</v>
      </c>
      <c r="Q304" s="3" t="b" cm="1">
        <f t="array" ref="Q304">_xlfn.IFS(AND($L304,NOT($M304),NOT($O304)),TRUE,$R304&gt;=$B$6,FALSE,AND($L304,NOT($M304),$O304,$P304=0),TRUE,TRUE,FALSE)</f>
        <v>0</v>
      </c>
      <c r="R304" s="3" cm="1">
        <f t="array" ref="R304">_xlfn.IFS(AND($Q303,$R303&lt;$B$6),$R303+1,AND(NOT($L303),$R303&gt;0),0,TRUE,$R303)</f>
        <v>0</v>
      </c>
      <c r="S304" s="1" cm="1">
        <f t="array" ref="S304">_xlfn.IFS(AND(Q303,I303&gt;$B$8),S303+$B$8,AND(Q303,I303&lt;=$B$8),S303+I303,TRUE,$S303)</f>
        <v>29</v>
      </c>
      <c r="T304" s="1">
        <f t="shared" si="14"/>
        <v>2610</v>
      </c>
      <c r="U304" s="17">
        <f t="shared" si="15"/>
        <v>520.26578073089706</v>
      </c>
      <c r="V304" s="47" cm="1">
        <f t="array" ref="V304">_xlfn.IFS($B$6=1,S304*$B$10,AND(R303=0,R304&gt;=1,I304&gt;=$B$6*$B$8-1),V303+$B$6*$B$10*$B$8,AND(R303=0,R304&gt;=1,I304&lt;$B$6*$B$8-1),V303+I303*$B$10,TRUE,V303)</f>
        <v>2900</v>
      </c>
      <c r="W304" s="17">
        <f t="shared" si="16"/>
        <v>578.07308970099666</v>
      </c>
    </row>
    <row r="305" spans="7:23" x14ac:dyDescent="0.25">
      <c r="G305" s="15">
        <v>303</v>
      </c>
      <c r="H305" s="1">
        <f t="shared" si="13"/>
        <v>5.0333333333333332</v>
      </c>
      <c r="I305" s="15" cm="1">
        <f t="array" ref="I305">_xlfn.IFS(J304&gt;=$C$13-$B$26,MINA(I304+$B$13-S305+S304,$B$11),I304=$B$11,MINA(I304-S305+S304,$B$11),TRUE,MAXA(I304-S305+S304,0))</f>
        <v>0</v>
      </c>
      <c r="J305" s="1" cm="1">
        <f t="array" ref="J305">_xlfn.IFS(J304&gt;=$C$13-$B$26,0,I304&lt;$B$11,J304+$B$26,TRUE,0)</f>
        <v>0.49999999999999994</v>
      </c>
      <c r="K305" s="3" cm="1">
        <f t="array" ref="K305">_xlfn.IFS(AND(NOT($K304=0),$L304),0,NOT($L304),$K304+$B$26,TRUE,$K304)</f>
        <v>0.24999999999999997</v>
      </c>
      <c r="L305" s="3" t="b" cm="1">
        <f t="array" ref="L305">_xlfn.IFS(AND($I305&gt;0,$K305&gt;=$C$5-$B$26),TRUE,$R305&gt;=$B$6,FALSE,$I305=0,FALSE,TRUE,$L304)</f>
        <v>0</v>
      </c>
      <c r="M305" s="3" t="b" cm="1">
        <f t="array" ref="M305">_xlfn.IFS($N305&gt;=$B$4-$B$26,FALSE,AND($I305&gt;0,$K305&gt;=$B$5-$B$26),TRUE,AND($L305,NOT($M304)),FALSE,$M304,TRUE,TRUE,FALSE)</f>
        <v>0</v>
      </c>
      <c r="N305" s="3" cm="1">
        <f t="array" ref="N305">_xlfn.IFS($M304,$N304+$B$26,NOT($M304),0,TRUE,$M304)</f>
        <v>0</v>
      </c>
      <c r="O305" s="3" t="b" cm="1">
        <f t="array" ref="O305">_xlfn.IFS($M305,FALSE,AND($L305,NOT($M305),$R305&lt;$B$6,$I305&gt;0),TRUE,TRUE,FALSE)</f>
        <v>0</v>
      </c>
      <c r="P305" s="3" cm="1">
        <f t="array" ref="P305">_xlfn.IFS($P304&gt;=$C$7-$B$26,0,$O304,$P304+$B$26,TRUE,0)</f>
        <v>0</v>
      </c>
      <c r="Q305" s="3" t="b" cm="1">
        <f t="array" ref="Q305">_xlfn.IFS(AND($L305,NOT($M305),NOT($O305)),TRUE,$R305&gt;=$B$6,FALSE,AND($L305,NOT($M305),$O305,$P305=0),TRUE,TRUE,FALSE)</f>
        <v>0</v>
      </c>
      <c r="R305" s="3" cm="1">
        <f t="array" ref="R305">_xlfn.IFS(AND($Q304,$R304&lt;$B$6),$R304+1,AND(NOT($L304),$R304&gt;0),0,TRUE,$R304)</f>
        <v>0</v>
      </c>
      <c r="S305" s="1" cm="1">
        <f t="array" ref="S305">_xlfn.IFS(AND(Q304,I304&gt;$B$8),S304+$B$8,AND(Q304,I304&lt;=$B$8),S304+I304,TRUE,$S304)</f>
        <v>29</v>
      </c>
      <c r="T305" s="1">
        <f t="shared" si="14"/>
        <v>2610</v>
      </c>
      <c r="U305" s="17">
        <f t="shared" si="15"/>
        <v>518.54304635761594</v>
      </c>
      <c r="V305" s="47" cm="1">
        <f t="array" ref="V305">_xlfn.IFS($B$6=1,S305*$B$10,AND(R304=0,R305&gt;=1,I305&gt;=$B$6*$B$8-1),V304+$B$6*$B$10*$B$8,AND(R304=0,R305&gt;=1,I305&lt;$B$6*$B$8-1),V304+I304*$B$10,TRUE,V304)</f>
        <v>2900</v>
      </c>
      <c r="W305" s="17">
        <f t="shared" si="16"/>
        <v>576.15894039735099</v>
      </c>
    </row>
    <row r="306" spans="7:23" x14ac:dyDescent="0.25">
      <c r="G306" s="15">
        <v>304</v>
      </c>
      <c r="H306" s="1">
        <f t="shared" si="13"/>
        <v>5.05</v>
      </c>
      <c r="I306" s="15" cm="1">
        <f t="array" ref="I306">_xlfn.IFS(J305&gt;=$C$13-$B$26,MINA(I305+$B$13-S306+S305,$B$11),I305=$B$11,MINA(I305-S306+S305,$B$11),TRUE,MAXA(I305-S306+S305,0))</f>
        <v>0</v>
      </c>
      <c r="J306" s="1" cm="1">
        <f t="array" ref="J306">_xlfn.IFS(J305&gt;=$C$13-$B$26,0,I305&lt;$B$11,J305+$B$26,TRUE,0)</f>
        <v>0.51666666666666661</v>
      </c>
      <c r="K306" s="3" cm="1">
        <f t="array" ref="K306">_xlfn.IFS(AND(NOT($K305=0),$L305),0,NOT($L305),$K305+$B$26,TRUE,$K305)</f>
        <v>0.26666666666666666</v>
      </c>
      <c r="L306" s="3" t="b" cm="1">
        <f t="array" ref="L306">_xlfn.IFS(AND($I306&gt;0,$K306&gt;=$C$5-$B$26),TRUE,$R306&gt;=$B$6,FALSE,$I306=0,FALSE,TRUE,$L305)</f>
        <v>0</v>
      </c>
      <c r="M306" s="3" t="b" cm="1">
        <f t="array" ref="M306">_xlfn.IFS($N306&gt;=$B$4-$B$26,FALSE,AND($I306&gt;0,$K306&gt;=$B$5-$B$26),TRUE,AND($L306,NOT($M305)),FALSE,$M305,TRUE,TRUE,FALSE)</f>
        <v>0</v>
      </c>
      <c r="N306" s="3" cm="1">
        <f t="array" ref="N306">_xlfn.IFS($M305,$N305+$B$26,NOT($M305),0,TRUE,$M305)</f>
        <v>0</v>
      </c>
      <c r="O306" s="3" t="b" cm="1">
        <f t="array" ref="O306">_xlfn.IFS($M306,FALSE,AND($L306,NOT($M306),$R306&lt;$B$6,$I306&gt;0),TRUE,TRUE,FALSE)</f>
        <v>0</v>
      </c>
      <c r="P306" s="3" cm="1">
        <f t="array" ref="P306">_xlfn.IFS($P305&gt;=$C$7-$B$26,0,$O305,$P305+$B$26,TRUE,0)</f>
        <v>0</v>
      </c>
      <c r="Q306" s="3" t="b" cm="1">
        <f t="array" ref="Q306">_xlfn.IFS(AND($L306,NOT($M306),NOT($O306)),TRUE,$R306&gt;=$B$6,FALSE,AND($L306,NOT($M306),$O306,$P306=0),TRUE,TRUE,FALSE)</f>
        <v>0</v>
      </c>
      <c r="R306" s="3" cm="1">
        <f t="array" ref="R306">_xlfn.IFS(AND($Q305,$R305&lt;$B$6),$R305+1,AND(NOT($L305),$R305&gt;0),0,TRUE,$R305)</f>
        <v>0</v>
      </c>
      <c r="S306" s="1" cm="1">
        <f t="array" ref="S306">_xlfn.IFS(AND(Q305,I305&gt;$B$8),S305+$B$8,AND(Q305,I305&lt;=$B$8),S305+I305,TRUE,$S305)</f>
        <v>29</v>
      </c>
      <c r="T306" s="1">
        <f t="shared" si="14"/>
        <v>2610</v>
      </c>
      <c r="U306" s="17">
        <f t="shared" si="15"/>
        <v>516.83168316831689</v>
      </c>
      <c r="V306" s="47" cm="1">
        <f t="array" ref="V306">_xlfn.IFS($B$6=1,S306*$B$10,AND(R305=0,R306&gt;=1,I306&gt;=$B$6*$B$8-1),V305+$B$6*$B$10*$B$8,AND(R305=0,R306&gt;=1,I306&lt;$B$6*$B$8-1),V305+I305*$B$10,TRUE,V305)</f>
        <v>2900</v>
      </c>
      <c r="W306" s="17">
        <f t="shared" si="16"/>
        <v>574.25742574257424</v>
      </c>
    </row>
    <row r="307" spans="7:23" x14ac:dyDescent="0.25">
      <c r="G307" s="15">
        <v>305</v>
      </c>
      <c r="H307" s="1">
        <f t="shared" si="13"/>
        <v>5.0666666666666664</v>
      </c>
      <c r="I307" s="15" cm="1">
        <f t="array" ref="I307">_xlfn.IFS(J306&gt;=$C$13-$B$26,MINA(I306+$B$13-S307+S306,$B$11),I306=$B$11,MINA(I306-S307+S306,$B$11),TRUE,MAXA(I306-S307+S306,0))</f>
        <v>0</v>
      </c>
      <c r="J307" s="1" cm="1">
        <f t="array" ref="J307">_xlfn.IFS(J306&gt;=$C$13-$B$26,0,I306&lt;$B$11,J306+$B$26,TRUE,0)</f>
        <v>0.53333333333333333</v>
      </c>
      <c r="K307" s="3" cm="1">
        <f t="array" ref="K307">_xlfn.IFS(AND(NOT($K306=0),$L306),0,NOT($L306),$K306+$B$26,TRUE,$K306)</f>
        <v>0.28333333333333333</v>
      </c>
      <c r="L307" s="3" t="b" cm="1">
        <f t="array" ref="L307">_xlfn.IFS(AND($I307&gt;0,$K307&gt;=$C$5-$B$26),TRUE,$R307&gt;=$B$6,FALSE,$I307=0,FALSE,TRUE,$L306)</f>
        <v>0</v>
      </c>
      <c r="M307" s="3" t="b" cm="1">
        <f t="array" ref="M307">_xlfn.IFS($N307&gt;=$B$4-$B$26,FALSE,AND($I307&gt;0,$K307&gt;=$B$5-$B$26),TRUE,AND($L307,NOT($M306)),FALSE,$M306,TRUE,TRUE,FALSE)</f>
        <v>0</v>
      </c>
      <c r="N307" s="3" cm="1">
        <f t="array" ref="N307">_xlfn.IFS($M306,$N306+$B$26,NOT($M306),0,TRUE,$M306)</f>
        <v>0</v>
      </c>
      <c r="O307" s="3" t="b" cm="1">
        <f t="array" ref="O307">_xlfn.IFS($M307,FALSE,AND($L307,NOT($M307),$R307&lt;$B$6,$I307&gt;0),TRUE,TRUE,FALSE)</f>
        <v>0</v>
      </c>
      <c r="P307" s="3" cm="1">
        <f t="array" ref="P307">_xlfn.IFS($P306&gt;=$C$7-$B$26,0,$O306,$P306+$B$26,TRUE,0)</f>
        <v>0</v>
      </c>
      <c r="Q307" s="3" t="b" cm="1">
        <f t="array" ref="Q307">_xlfn.IFS(AND($L307,NOT($M307),NOT($O307)),TRUE,$R307&gt;=$B$6,FALSE,AND($L307,NOT($M307),$O307,$P307=0),TRUE,TRUE,FALSE)</f>
        <v>0</v>
      </c>
      <c r="R307" s="3" cm="1">
        <f t="array" ref="R307">_xlfn.IFS(AND($Q306,$R306&lt;$B$6),$R306+1,AND(NOT($L306),$R306&gt;0),0,TRUE,$R306)</f>
        <v>0</v>
      </c>
      <c r="S307" s="1" cm="1">
        <f t="array" ref="S307">_xlfn.IFS(AND(Q306,I306&gt;$B$8),S306+$B$8,AND(Q306,I306&lt;=$B$8),S306+I306,TRUE,$S306)</f>
        <v>29</v>
      </c>
      <c r="T307" s="1">
        <f t="shared" si="14"/>
        <v>2610</v>
      </c>
      <c r="U307" s="17">
        <f t="shared" si="15"/>
        <v>515.13157894736844</v>
      </c>
      <c r="V307" s="47" cm="1">
        <f t="array" ref="V307">_xlfn.IFS($B$6=1,S307*$B$10,AND(R306=0,R307&gt;=1,I307&gt;=$B$6*$B$8-1),V306+$B$6*$B$10*$B$8,AND(R306=0,R307&gt;=1,I307&lt;$B$6*$B$8-1),V306+I306*$B$10,TRUE,V306)</f>
        <v>2900</v>
      </c>
      <c r="W307" s="17">
        <f t="shared" si="16"/>
        <v>572.36842105263156</v>
      </c>
    </row>
    <row r="308" spans="7:23" x14ac:dyDescent="0.25">
      <c r="G308" s="15">
        <v>306</v>
      </c>
      <c r="H308" s="1">
        <f t="shared" si="13"/>
        <v>5.083333333333333</v>
      </c>
      <c r="I308" s="15" cm="1">
        <f t="array" ref="I308">_xlfn.IFS(J307&gt;=$C$13-$B$26,MINA(I307+$B$13-S308+S307,$B$11),I307=$B$11,MINA(I307-S308+S307,$B$11),TRUE,MAXA(I307-S308+S307,0))</f>
        <v>0</v>
      </c>
      <c r="J308" s="1" cm="1">
        <f t="array" ref="J308">_xlfn.IFS(J307&gt;=$C$13-$B$26,0,I307&lt;$B$11,J307+$B$26,TRUE,0)</f>
        <v>0.55000000000000004</v>
      </c>
      <c r="K308" s="3" cm="1">
        <f t="array" ref="K308">_xlfn.IFS(AND(NOT($K307=0),$L307),0,NOT($L307),$K307+$B$26,TRUE,$K307)</f>
        <v>0.3</v>
      </c>
      <c r="L308" s="3" t="b" cm="1">
        <f t="array" ref="L308">_xlfn.IFS(AND($I308&gt;0,$K308&gt;=$C$5-$B$26),TRUE,$R308&gt;=$B$6,FALSE,$I308=0,FALSE,TRUE,$L307)</f>
        <v>0</v>
      </c>
      <c r="M308" s="3" t="b" cm="1">
        <f t="array" ref="M308">_xlfn.IFS($N308&gt;=$B$4-$B$26,FALSE,AND($I308&gt;0,$K308&gt;=$B$5-$B$26),TRUE,AND($L308,NOT($M307)),FALSE,$M307,TRUE,TRUE,FALSE)</f>
        <v>0</v>
      </c>
      <c r="N308" s="3" cm="1">
        <f t="array" ref="N308">_xlfn.IFS($M307,$N307+$B$26,NOT($M307),0,TRUE,$M307)</f>
        <v>0</v>
      </c>
      <c r="O308" s="3" t="b" cm="1">
        <f t="array" ref="O308">_xlfn.IFS($M308,FALSE,AND($L308,NOT($M308),$R308&lt;$B$6,$I308&gt;0),TRUE,TRUE,FALSE)</f>
        <v>0</v>
      </c>
      <c r="P308" s="3" cm="1">
        <f t="array" ref="P308">_xlfn.IFS($P307&gt;=$C$7-$B$26,0,$O307,$P307+$B$26,TRUE,0)</f>
        <v>0</v>
      </c>
      <c r="Q308" s="3" t="b" cm="1">
        <f t="array" ref="Q308">_xlfn.IFS(AND($L308,NOT($M308),NOT($O308)),TRUE,$R308&gt;=$B$6,FALSE,AND($L308,NOT($M308),$O308,$P308=0),TRUE,TRUE,FALSE)</f>
        <v>0</v>
      </c>
      <c r="R308" s="3" cm="1">
        <f t="array" ref="R308">_xlfn.IFS(AND($Q307,$R307&lt;$B$6),$R307+1,AND(NOT($L307),$R307&gt;0),0,TRUE,$R307)</f>
        <v>0</v>
      </c>
      <c r="S308" s="1" cm="1">
        <f t="array" ref="S308">_xlfn.IFS(AND(Q307,I307&gt;$B$8),S307+$B$8,AND(Q307,I307&lt;=$B$8),S307+I307,TRUE,$S307)</f>
        <v>29</v>
      </c>
      <c r="T308" s="1">
        <f t="shared" si="14"/>
        <v>2610</v>
      </c>
      <c r="U308" s="17">
        <f t="shared" si="15"/>
        <v>513.44262295081967</v>
      </c>
      <c r="V308" s="47" cm="1">
        <f t="array" ref="V308">_xlfn.IFS($B$6=1,S308*$B$10,AND(R307=0,R308&gt;=1,I308&gt;=$B$6*$B$8-1),V307+$B$6*$B$10*$B$8,AND(R307=0,R308&gt;=1,I308&lt;$B$6*$B$8-1),V307+I307*$B$10,TRUE,V307)</f>
        <v>2900</v>
      </c>
      <c r="W308" s="17">
        <f t="shared" si="16"/>
        <v>570.49180327868851</v>
      </c>
    </row>
    <row r="309" spans="7:23" x14ac:dyDescent="0.25">
      <c r="G309" s="15">
        <v>307</v>
      </c>
      <c r="H309" s="1">
        <f t="shared" si="13"/>
        <v>5.0999999999999996</v>
      </c>
      <c r="I309" s="15" cm="1">
        <f t="array" ref="I309">_xlfn.IFS(J308&gt;=$C$13-$B$26,MINA(I308+$B$13-S309+S308,$B$11),I308=$B$11,MINA(I308-S309+S308,$B$11),TRUE,MAXA(I308-S309+S308,0))</f>
        <v>0</v>
      </c>
      <c r="J309" s="1" cm="1">
        <f t="array" ref="J309">_xlfn.IFS(J308&gt;=$C$13-$B$26,0,I308&lt;$B$11,J308+$B$26,TRUE,0)</f>
        <v>0.56666666666666676</v>
      </c>
      <c r="K309" s="3" cm="1">
        <f t="array" ref="K309">_xlfn.IFS(AND(NOT($K308=0),$L308),0,NOT($L308),$K308+$B$26,TRUE,$K308)</f>
        <v>0.31666666666666665</v>
      </c>
      <c r="L309" s="3" t="b" cm="1">
        <f t="array" ref="L309">_xlfn.IFS(AND($I309&gt;0,$K309&gt;=$C$5-$B$26),TRUE,$R309&gt;=$B$6,FALSE,$I309=0,FALSE,TRUE,$L308)</f>
        <v>0</v>
      </c>
      <c r="M309" s="3" t="b" cm="1">
        <f t="array" ref="M309">_xlfn.IFS($N309&gt;=$B$4-$B$26,FALSE,AND($I309&gt;0,$K309&gt;=$B$5-$B$26),TRUE,AND($L309,NOT($M308)),FALSE,$M308,TRUE,TRUE,FALSE)</f>
        <v>0</v>
      </c>
      <c r="N309" s="3" cm="1">
        <f t="array" ref="N309">_xlfn.IFS($M308,$N308+$B$26,NOT($M308),0,TRUE,$M308)</f>
        <v>0</v>
      </c>
      <c r="O309" s="3" t="b" cm="1">
        <f t="array" ref="O309">_xlfn.IFS($M309,FALSE,AND($L309,NOT($M309),$R309&lt;$B$6,$I309&gt;0),TRUE,TRUE,FALSE)</f>
        <v>0</v>
      </c>
      <c r="P309" s="3" cm="1">
        <f t="array" ref="P309">_xlfn.IFS($P308&gt;=$C$7-$B$26,0,$O308,$P308+$B$26,TRUE,0)</f>
        <v>0</v>
      </c>
      <c r="Q309" s="3" t="b" cm="1">
        <f t="array" ref="Q309">_xlfn.IFS(AND($L309,NOT($M309),NOT($O309)),TRUE,$R309&gt;=$B$6,FALSE,AND($L309,NOT($M309),$O309,$P309=0),TRUE,TRUE,FALSE)</f>
        <v>0</v>
      </c>
      <c r="R309" s="3" cm="1">
        <f t="array" ref="R309">_xlfn.IFS(AND($Q308,$R308&lt;$B$6),$R308+1,AND(NOT($L308),$R308&gt;0),0,TRUE,$R308)</f>
        <v>0</v>
      </c>
      <c r="S309" s="1" cm="1">
        <f t="array" ref="S309">_xlfn.IFS(AND(Q308,I308&gt;$B$8),S308+$B$8,AND(Q308,I308&lt;=$B$8),S308+I308,TRUE,$S308)</f>
        <v>29</v>
      </c>
      <c r="T309" s="1">
        <f t="shared" si="14"/>
        <v>2610</v>
      </c>
      <c r="U309" s="17">
        <f t="shared" si="15"/>
        <v>511.76470588235298</v>
      </c>
      <c r="V309" s="47" cm="1">
        <f t="array" ref="V309">_xlfn.IFS($B$6=1,S309*$B$10,AND(R308=0,R309&gt;=1,I309&gt;=$B$6*$B$8-1),V308+$B$6*$B$10*$B$8,AND(R308=0,R309&gt;=1,I309&lt;$B$6*$B$8-1),V308+I308*$B$10,TRUE,V308)</f>
        <v>2900</v>
      </c>
      <c r="W309" s="17">
        <f t="shared" si="16"/>
        <v>568.62745098039215</v>
      </c>
    </row>
    <row r="310" spans="7:23" x14ac:dyDescent="0.25">
      <c r="G310" s="15">
        <v>308</v>
      </c>
      <c r="H310" s="1">
        <f t="shared" si="13"/>
        <v>5.1166666666666663</v>
      </c>
      <c r="I310" s="15" cm="1">
        <f t="array" ref="I310">_xlfn.IFS(J309&gt;=$C$13-$B$26,MINA(I309+$B$13-S310+S309,$B$11),I309=$B$11,MINA(I309-S310+S309,$B$11),TRUE,MAXA(I309-S310+S309,0))</f>
        <v>0</v>
      </c>
      <c r="J310" s="1" cm="1">
        <f t="array" ref="J310">_xlfn.IFS(J309&gt;=$C$13-$B$26,0,I309&lt;$B$11,J309+$B$26,TRUE,0)</f>
        <v>0.58333333333333348</v>
      </c>
      <c r="K310" s="3" cm="1">
        <f t="array" ref="K310">_xlfn.IFS(AND(NOT($K309=0),$L309),0,NOT($L309),$K309+$B$26,TRUE,$K309)</f>
        <v>0.33333333333333331</v>
      </c>
      <c r="L310" s="3" t="b" cm="1">
        <f t="array" ref="L310">_xlfn.IFS(AND($I310&gt;0,$K310&gt;=$C$5-$B$26),TRUE,$R310&gt;=$B$6,FALSE,$I310=0,FALSE,TRUE,$L309)</f>
        <v>0</v>
      </c>
      <c r="M310" s="3" t="b" cm="1">
        <f t="array" ref="M310">_xlfn.IFS($N310&gt;=$B$4-$B$26,FALSE,AND($I310&gt;0,$K310&gt;=$B$5-$B$26),TRUE,AND($L310,NOT($M309)),FALSE,$M309,TRUE,TRUE,FALSE)</f>
        <v>0</v>
      </c>
      <c r="N310" s="3" cm="1">
        <f t="array" ref="N310">_xlfn.IFS($M309,$N309+$B$26,NOT($M309),0,TRUE,$M309)</f>
        <v>0</v>
      </c>
      <c r="O310" s="3" t="b" cm="1">
        <f t="array" ref="O310">_xlfn.IFS($M310,FALSE,AND($L310,NOT($M310),$R310&lt;$B$6,$I310&gt;0),TRUE,TRUE,FALSE)</f>
        <v>0</v>
      </c>
      <c r="P310" s="3" cm="1">
        <f t="array" ref="P310">_xlfn.IFS($P309&gt;=$C$7-$B$26,0,$O309,$P309+$B$26,TRUE,0)</f>
        <v>0</v>
      </c>
      <c r="Q310" s="3" t="b" cm="1">
        <f t="array" ref="Q310">_xlfn.IFS(AND($L310,NOT($M310),NOT($O310)),TRUE,$R310&gt;=$B$6,FALSE,AND($L310,NOT($M310),$O310,$P310=0),TRUE,TRUE,FALSE)</f>
        <v>0</v>
      </c>
      <c r="R310" s="3" cm="1">
        <f t="array" ref="R310">_xlfn.IFS(AND($Q309,$R309&lt;$B$6),$R309+1,AND(NOT($L309),$R309&gt;0),0,TRUE,$R309)</f>
        <v>0</v>
      </c>
      <c r="S310" s="1" cm="1">
        <f t="array" ref="S310">_xlfn.IFS(AND(Q309,I309&gt;$B$8),S309+$B$8,AND(Q309,I309&lt;=$B$8),S309+I309,TRUE,$S309)</f>
        <v>29</v>
      </c>
      <c r="T310" s="1">
        <f t="shared" si="14"/>
        <v>2610</v>
      </c>
      <c r="U310" s="17">
        <f t="shared" si="15"/>
        <v>510.09771986970691</v>
      </c>
      <c r="V310" s="47" cm="1">
        <f t="array" ref="V310">_xlfn.IFS($B$6=1,S310*$B$10,AND(R309=0,R310&gt;=1,I310&gt;=$B$6*$B$8-1),V309+$B$6*$B$10*$B$8,AND(R309=0,R310&gt;=1,I310&lt;$B$6*$B$8-1),V309+I309*$B$10,TRUE,V309)</f>
        <v>2900</v>
      </c>
      <c r="W310" s="17">
        <f t="shared" si="16"/>
        <v>566.77524429967434</v>
      </c>
    </row>
    <row r="311" spans="7:23" x14ac:dyDescent="0.25">
      <c r="G311" s="15">
        <v>309</v>
      </c>
      <c r="H311" s="1">
        <f t="shared" si="13"/>
        <v>5.1333333333333329</v>
      </c>
      <c r="I311" s="15" cm="1">
        <f t="array" ref="I311">_xlfn.IFS(J310&gt;=$C$13-$B$26,MINA(I310+$B$13-S311+S310,$B$11),I310=$B$11,MINA(I310-S311+S310,$B$11),TRUE,MAXA(I310-S311+S310,0))</f>
        <v>0</v>
      </c>
      <c r="J311" s="1" cm="1">
        <f t="array" ref="J311">_xlfn.IFS(J310&gt;=$C$13-$B$26,0,I310&lt;$B$11,J310+$B$26,TRUE,0)</f>
        <v>0.6000000000000002</v>
      </c>
      <c r="K311" s="3" cm="1">
        <f t="array" ref="K311">_xlfn.IFS(AND(NOT($K310=0),$L310),0,NOT($L310),$K310+$B$26,TRUE,$K310)</f>
        <v>0.35</v>
      </c>
      <c r="L311" s="3" t="b" cm="1">
        <f t="array" ref="L311">_xlfn.IFS(AND($I311&gt;0,$K311&gt;=$C$5-$B$26),TRUE,$R311&gt;=$B$6,FALSE,$I311=0,FALSE,TRUE,$L310)</f>
        <v>0</v>
      </c>
      <c r="M311" s="3" t="b" cm="1">
        <f t="array" ref="M311">_xlfn.IFS($N311&gt;=$B$4-$B$26,FALSE,AND($I311&gt;0,$K311&gt;=$B$5-$B$26),TRUE,AND($L311,NOT($M310)),FALSE,$M310,TRUE,TRUE,FALSE)</f>
        <v>0</v>
      </c>
      <c r="N311" s="3" cm="1">
        <f t="array" ref="N311">_xlfn.IFS($M310,$N310+$B$26,NOT($M310),0,TRUE,$M310)</f>
        <v>0</v>
      </c>
      <c r="O311" s="3" t="b" cm="1">
        <f t="array" ref="O311">_xlfn.IFS($M311,FALSE,AND($L311,NOT($M311),$R311&lt;$B$6,$I311&gt;0),TRUE,TRUE,FALSE)</f>
        <v>0</v>
      </c>
      <c r="P311" s="3" cm="1">
        <f t="array" ref="P311">_xlfn.IFS($P310&gt;=$C$7-$B$26,0,$O310,$P310+$B$26,TRUE,0)</f>
        <v>0</v>
      </c>
      <c r="Q311" s="3" t="b" cm="1">
        <f t="array" ref="Q311">_xlfn.IFS(AND($L311,NOT($M311),NOT($O311)),TRUE,$R311&gt;=$B$6,FALSE,AND($L311,NOT($M311),$O311,$P311=0),TRUE,TRUE,FALSE)</f>
        <v>0</v>
      </c>
      <c r="R311" s="3" cm="1">
        <f t="array" ref="R311">_xlfn.IFS(AND($Q310,$R310&lt;$B$6),$R310+1,AND(NOT($L310),$R310&gt;0),0,TRUE,$R310)</f>
        <v>0</v>
      </c>
      <c r="S311" s="1" cm="1">
        <f t="array" ref="S311">_xlfn.IFS(AND(Q310,I310&gt;$B$8),S310+$B$8,AND(Q310,I310&lt;=$B$8),S310+I310,TRUE,$S310)</f>
        <v>29</v>
      </c>
      <c r="T311" s="1">
        <f t="shared" si="14"/>
        <v>2610</v>
      </c>
      <c r="U311" s="17">
        <f t="shared" si="15"/>
        <v>508.44155844155847</v>
      </c>
      <c r="V311" s="47" cm="1">
        <f t="array" ref="V311">_xlfn.IFS($B$6=1,S311*$B$10,AND(R310=0,R311&gt;=1,I311&gt;=$B$6*$B$8-1),V310+$B$6*$B$10*$B$8,AND(R310=0,R311&gt;=1,I311&lt;$B$6*$B$8-1),V310+I310*$B$10,TRUE,V310)</f>
        <v>2900</v>
      </c>
      <c r="W311" s="17">
        <f t="shared" si="16"/>
        <v>564.93506493506504</v>
      </c>
    </row>
    <row r="312" spans="7:23" x14ac:dyDescent="0.25">
      <c r="G312" s="15">
        <v>310</v>
      </c>
      <c r="H312" s="1">
        <f t="shared" si="13"/>
        <v>5.15</v>
      </c>
      <c r="I312" s="15" cm="1">
        <f t="array" ref="I312">_xlfn.IFS(J311&gt;=$C$13-$B$26,MINA(I311+$B$13-S312+S311,$B$11),I311=$B$11,MINA(I311-S312+S311,$B$11),TRUE,MAXA(I311-S312+S311,0))</f>
        <v>0</v>
      </c>
      <c r="J312" s="1" cm="1">
        <f t="array" ref="J312">_xlfn.IFS(J311&gt;=$C$13-$B$26,0,I311&lt;$B$11,J311+$B$26,TRUE,0)</f>
        <v>0.61666666666666692</v>
      </c>
      <c r="K312" s="3" cm="1">
        <f t="array" ref="K312">_xlfn.IFS(AND(NOT($K311=0),$L311),0,NOT($L311),$K311+$B$26,TRUE,$K311)</f>
        <v>0.36666666666666664</v>
      </c>
      <c r="L312" s="3" t="b" cm="1">
        <f t="array" ref="L312">_xlfn.IFS(AND($I312&gt;0,$K312&gt;=$C$5-$B$26),TRUE,$R312&gt;=$B$6,FALSE,$I312=0,FALSE,TRUE,$L311)</f>
        <v>0</v>
      </c>
      <c r="M312" s="3" t="b" cm="1">
        <f t="array" ref="M312">_xlfn.IFS($N312&gt;=$B$4-$B$26,FALSE,AND($I312&gt;0,$K312&gt;=$B$5-$B$26),TRUE,AND($L312,NOT($M311)),FALSE,$M311,TRUE,TRUE,FALSE)</f>
        <v>0</v>
      </c>
      <c r="N312" s="3" cm="1">
        <f t="array" ref="N312">_xlfn.IFS($M311,$N311+$B$26,NOT($M311),0,TRUE,$M311)</f>
        <v>0</v>
      </c>
      <c r="O312" s="3" t="b" cm="1">
        <f t="array" ref="O312">_xlfn.IFS($M312,FALSE,AND($L312,NOT($M312),$R312&lt;$B$6,$I312&gt;0),TRUE,TRUE,FALSE)</f>
        <v>0</v>
      </c>
      <c r="P312" s="3" cm="1">
        <f t="array" ref="P312">_xlfn.IFS($P311&gt;=$C$7-$B$26,0,$O311,$P311+$B$26,TRUE,0)</f>
        <v>0</v>
      </c>
      <c r="Q312" s="3" t="b" cm="1">
        <f t="array" ref="Q312">_xlfn.IFS(AND($L312,NOT($M312),NOT($O312)),TRUE,$R312&gt;=$B$6,FALSE,AND($L312,NOT($M312),$O312,$P312=0),TRUE,TRUE,FALSE)</f>
        <v>0</v>
      </c>
      <c r="R312" s="3" cm="1">
        <f t="array" ref="R312">_xlfn.IFS(AND($Q311,$R311&lt;$B$6),$R311+1,AND(NOT($L311),$R311&gt;0),0,TRUE,$R311)</f>
        <v>0</v>
      </c>
      <c r="S312" s="1" cm="1">
        <f t="array" ref="S312">_xlfn.IFS(AND(Q311,I311&gt;$B$8),S311+$B$8,AND(Q311,I311&lt;=$B$8),S311+I311,TRUE,$S311)</f>
        <v>29</v>
      </c>
      <c r="T312" s="1">
        <f t="shared" si="14"/>
        <v>2610</v>
      </c>
      <c r="U312" s="17">
        <f t="shared" si="15"/>
        <v>506.79611650485435</v>
      </c>
      <c r="V312" s="47" cm="1">
        <f t="array" ref="V312">_xlfn.IFS($B$6=1,S312*$B$10,AND(R311=0,R312&gt;=1,I312&gt;=$B$6*$B$8-1),V311+$B$6*$B$10*$B$8,AND(R311=0,R312&gt;=1,I312&lt;$B$6*$B$8-1),V311+I311*$B$10,TRUE,V311)</f>
        <v>2900</v>
      </c>
      <c r="W312" s="17">
        <f t="shared" si="16"/>
        <v>563.10679611650482</v>
      </c>
    </row>
    <row r="313" spans="7:23" x14ac:dyDescent="0.25">
      <c r="G313" s="15">
        <v>311</v>
      </c>
      <c r="H313" s="1">
        <f t="shared" si="13"/>
        <v>5.166666666666667</v>
      </c>
      <c r="I313" s="15" cm="1">
        <f t="array" ref="I313">_xlfn.IFS(J312&gt;=$C$13-$B$26,MINA(I312+$B$13-S313+S312,$B$11),I312=$B$11,MINA(I312-S313+S312,$B$11),TRUE,MAXA(I312-S313+S312,0))</f>
        <v>0</v>
      </c>
      <c r="J313" s="1" cm="1">
        <f t="array" ref="J313">_xlfn.IFS(J312&gt;=$C$13-$B$26,0,I312&lt;$B$11,J312+$B$26,TRUE,0)</f>
        <v>0.63333333333333364</v>
      </c>
      <c r="K313" s="3" cm="1">
        <f t="array" ref="K313">_xlfn.IFS(AND(NOT($K312=0),$L312),0,NOT($L312),$K312+$B$26,TRUE,$K312)</f>
        <v>0.3833333333333333</v>
      </c>
      <c r="L313" s="3" t="b" cm="1">
        <f t="array" ref="L313">_xlfn.IFS(AND($I313&gt;0,$K313&gt;=$C$5-$B$26),TRUE,$R313&gt;=$B$6,FALSE,$I313=0,FALSE,TRUE,$L312)</f>
        <v>0</v>
      </c>
      <c r="M313" s="3" t="b" cm="1">
        <f t="array" ref="M313">_xlfn.IFS($N313&gt;=$B$4-$B$26,FALSE,AND($I313&gt;0,$K313&gt;=$B$5-$B$26),TRUE,AND($L313,NOT($M312)),FALSE,$M312,TRUE,TRUE,FALSE)</f>
        <v>0</v>
      </c>
      <c r="N313" s="3" cm="1">
        <f t="array" ref="N313">_xlfn.IFS($M312,$N312+$B$26,NOT($M312),0,TRUE,$M312)</f>
        <v>0</v>
      </c>
      <c r="O313" s="3" t="b" cm="1">
        <f t="array" ref="O313">_xlfn.IFS($M313,FALSE,AND($L313,NOT($M313),$R313&lt;$B$6,$I313&gt;0),TRUE,TRUE,FALSE)</f>
        <v>0</v>
      </c>
      <c r="P313" s="3" cm="1">
        <f t="array" ref="P313">_xlfn.IFS($P312&gt;=$C$7-$B$26,0,$O312,$P312+$B$26,TRUE,0)</f>
        <v>0</v>
      </c>
      <c r="Q313" s="3" t="b" cm="1">
        <f t="array" ref="Q313">_xlfn.IFS(AND($L313,NOT($M313),NOT($O313)),TRUE,$R313&gt;=$B$6,FALSE,AND($L313,NOT($M313),$O313,$P313=0),TRUE,TRUE,FALSE)</f>
        <v>0</v>
      </c>
      <c r="R313" s="3" cm="1">
        <f t="array" ref="R313">_xlfn.IFS(AND($Q312,$R312&lt;$B$6),$R312+1,AND(NOT($L312),$R312&gt;0),0,TRUE,$R312)</f>
        <v>0</v>
      </c>
      <c r="S313" s="1" cm="1">
        <f t="array" ref="S313">_xlfn.IFS(AND(Q312,I312&gt;$B$8),S312+$B$8,AND(Q312,I312&lt;=$B$8),S312+I312,TRUE,$S312)</f>
        <v>29</v>
      </c>
      <c r="T313" s="1">
        <f t="shared" si="14"/>
        <v>2610</v>
      </c>
      <c r="U313" s="17">
        <f t="shared" si="15"/>
        <v>505.16129032258061</v>
      </c>
      <c r="V313" s="47" cm="1">
        <f t="array" ref="V313">_xlfn.IFS($B$6=1,S313*$B$10,AND(R312=0,R313&gt;=1,I313&gt;=$B$6*$B$8-1),V312+$B$6*$B$10*$B$8,AND(R312=0,R313&gt;=1,I313&lt;$B$6*$B$8-1),V312+I312*$B$10,TRUE,V312)</f>
        <v>2900</v>
      </c>
      <c r="W313" s="17">
        <f t="shared" si="16"/>
        <v>561.29032258064512</v>
      </c>
    </row>
    <row r="314" spans="7:23" x14ac:dyDescent="0.25">
      <c r="G314" s="15">
        <v>312</v>
      </c>
      <c r="H314" s="1">
        <f t="shared" si="13"/>
        <v>5.1833333333333336</v>
      </c>
      <c r="I314" s="15" cm="1">
        <f t="array" ref="I314">_xlfn.IFS(J313&gt;=$C$13-$B$26,MINA(I313+$B$13-S314+S313,$B$11),I313=$B$11,MINA(I313-S314+S313,$B$11),TRUE,MAXA(I313-S314+S313,0))</f>
        <v>0</v>
      </c>
      <c r="J314" s="1" cm="1">
        <f t="array" ref="J314">_xlfn.IFS(J313&gt;=$C$13-$B$26,0,I313&lt;$B$11,J313+$B$26,TRUE,0)</f>
        <v>0.65000000000000036</v>
      </c>
      <c r="K314" s="3" cm="1">
        <f t="array" ref="K314">_xlfn.IFS(AND(NOT($K313=0),$L313),0,NOT($L313),$K313+$B$26,TRUE,$K313)</f>
        <v>0.39999999999999997</v>
      </c>
      <c r="L314" s="3" t="b" cm="1">
        <f t="array" ref="L314">_xlfn.IFS(AND($I314&gt;0,$K314&gt;=$C$5-$B$26),TRUE,$R314&gt;=$B$6,FALSE,$I314=0,FALSE,TRUE,$L313)</f>
        <v>0</v>
      </c>
      <c r="M314" s="3" t="b" cm="1">
        <f t="array" ref="M314">_xlfn.IFS($N314&gt;=$B$4-$B$26,FALSE,AND($I314&gt;0,$K314&gt;=$B$5-$B$26),TRUE,AND($L314,NOT($M313)),FALSE,$M313,TRUE,TRUE,FALSE)</f>
        <v>0</v>
      </c>
      <c r="N314" s="3" cm="1">
        <f t="array" ref="N314">_xlfn.IFS($M313,$N313+$B$26,NOT($M313),0,TRUE,$M313)</f>
        <v>0</v>
      </c>
      <c r="O314" s="3" t="b" cm="1">
        <f t="array" ref="O314">_xlfn.IFS($M314,FALSE,AND($L314,NOT($M314),$R314&lt;$B$6,$I314&gt;0),TRUE,TRUE,FALSE)</f>
        <v>0</v>
      </c>
      <c r="P314" s="3" cm="1">
        <f t="array" ref="P314">_xlfn.IFS($P313&gt;=$C$7-$B$26,0,$O313,$P313+$B$26,TRUE,0)</f>
        <v>0</v>
      </c>
      <c r="Q314" s="3" t="b" cm="1">
        <f t="array" ref="Q314">_xlfn.IFS(AND($L314,NOT($M314),NOT($O314)),TRUE,$R314&gt;=$B$6,FALSE,AND($L314,NOT($M314),$O314,$P314=0),TRUE,TRUE,FALSE)</f>
        <v>0</v>
      </c>
      <c r="R314" s="3" cm="1">
        <f t="array" ref="R314">_xlfn.IFS(AND($Q313,$R313&lt;$B$6),$R313+1,AND(NOT($L313),$R313&gt;0),0,TRUE,$R313)</f>
        <v>0</v>
      </c>
      <c r="S314" s="1" cm="1">
        <f t="array" ref="S314">_xlfn.IFS(AND(Q313,I313&gt;$B$8),S313+$B$8,AND(Q313,I313&lt;=$B$8),S313+I313,TRUE,$S313)</f>
        <v>29</v>
      </c>
      <c r="T314" s="1">
        <f t="shared" si="14"/>
        <v>2610</v>
      </c>
      <c r="U314" s="17">
        <f t="shared" si="15"/>
        <v>503.53697749196141</v>
      </c>
      <c r="V314" s="47" cm="1">
        <f t="array" ref="V314">_xlfn.IFS($B$6=1,S314*$B$10,AND(R313=0,R314&gt;=1,I314&gt;=$B$6*$B$8-1),V313+$B$6*$B$10*$B$8,AND(R313=0,R314&gt;=1,I314&lt;$B$6*$B$8-1),V313+I313*$B$10,TRUE,V313)</f>
        <v>2900</v>
      </c>
      <c r="W314" s="17">
        <f t="shared" si="16"/>
        <v>559.48553054662375</v>
      </c>
    </row>
    <row r="315" spans="7:23" x14ac:dyDescent="0.25">
      <c r="G315" s="15">
        <v>313</v>
      </c>
      <c r="H315" s="1">
        <f t="shared" si="13"/>
        <v>5.2</v>
      </c>
      <c r="I315" s="15" cm="1">
        <f t="array" ref="I315">_xlfn.IFS(J314&gt;=$C$13-$B$26,MINA(I314+$B$13-S315+S314,$B$11),I314=$B$11,MINA(I314-S315+S314,$B$11),TRUE,MAXA(I314-S315+S314,0))</f>
        <v>0</v>
      </c>
      <c r="J315" s="1" cm="1">
        <f t="array" ref="J315">_xlfn.IFS(J314&gt;=$C$13-$B$26,0,I314&lt;$B$11,J314+$B$26,TRUE,0)</f>
        <v>0.66666666666666707</v>
      </c>
      <c r="K315" s="3" cm="1">
        <f t="array" ref="K315">_xlfn.IFS(AND(NOT($K314=0),$L314),0,NOT($L314),$K314+$B$26,TRUE,$K314)</f>
        <v>0.41666666666666663</v>
      </c>
      <c r="L315" s="3" t="b" cm="1">
        <f t="array" ref="L315">_xlfn.IFS(AND($I315&gt;0,$K315&gt;=$C$5-$B$26),TRUE,$R315&gt;=$B$6,FALSE,$I315=0,FALSE,TRUE,$L314)</f>
        <v>0</v>
      </c>
      <c r="M315" s="3" t="b" cm="1">
        <f t="array" ref="M315">_xlfn.IFS($N315&gt;=$B$4-$B$26,FALSE,AND($I315&gt;0,$K315&gt;=$B$5-$B$26),TRUE,AND($L315,NOT($M314)),FALSE,$M314,TRUE,TRUE,FALSE)</f>
        <v>0</v>
      </c>
      <c r="N315" s="3" cm="1">
        <f t="array" ref="N315">_xlfn.IFS($M314,$N314+$B$26,NOT($M314),0,TRUE,$M314)</f>
        <v>0</v>
      </c>
      <c r="O315" s="3" t="b" cm="1">
        <f t="array" ref="O315">_xlfn.IFS($M315,FALSE,AND($L315,NOT($M315),$R315&lt;$B$6,$I315&gt;0),TRUE,TRUE,FALSE)</f>
        <v>0</v>
      </c>
      <c r="P315" s="3" cm="1">
        <f t="array" ref="P315">_xlfn.IFS($P314&gt;=$C$7-$B$26,0,$O314,$P314+$B$26,TRUE,0)</f>
        <v>0</v>
      </c>
      <c r="Q315" s="3" t="b" cm="1">
        <f t="array" ref="Q315">_xlfn.IFS(AND($L315,NOT($M315),NOT($O315)),TRUE,$R315&gt;=$B$6,FALSE,AND($L315,NOT($M315),$O315,$P315=0),TRUE,TRUE,FALSE)</f>
        <v>0</v>
      </c>
      <c r="R315" s="3" cm="1">
        <f t="array" ref="R315">_xlfn.IFS(AND($Q314,$R314&lt;$B$6),$R314+1,AND(NOT($L314),$R314&gt;0),0,TRUE,$R314)</f>
        <v>0</v>
      </c>
      <c r="S315" s="1" cm="1">
        <f t="array" ref="S315">_xlfn.IFS(AND(Q314,I314&gt;$B$8),S314+$B$8,AND(Q314,I314&lt;=$B$8),S314+I314,TRUE,$S314)</f>
        <v>29</v>
      </c>
      <c r="T315" s="1">
        <f t="shared" si="14"/>
        <v>2610</v>
      </c>
      <c r="U315" s="17">
        <f t="shared" si="15"/>
        <v>501.92307692307691</v>
      </c>
      <c r="V315" s="47" cm="1">
        <f t="array" ref="V315">_xlfn.IFS($B$6=1,S315*$B$10,AND(R314=0,R315&gt;=1,I315&gt;=$B$6*$B$8-1),V314+$B$6*$B$10*$B$8,AND(R314=0,R315&gt;=1,I315&lt;$B$6*$B$8-1),V314+I314*$B$10,TRUE,V314)</f>
        <v>2900</v>
      </c>
      <c r="W315" s="17">
        <f t="shared" si="16"/>
        <v>557.69230769230762</v>
      </c>
    </row>
    <row r="316" spans="7:23" x14ac:dyDescent="0.25">
      <c r="G316" s="15">
        <v>314</v>
      </c>
      <c r="H316" s="1">
        <f t="shared" si="13"/>
        <v>5.2166666666666668</v>
      </c>
      <c r="I316" s="15" cm="1">
        <f t="array" ref="I316">_xlfn.IFS(J315&gt;=$C$13-$B$26,MINA(I315+$B$13-S316+S315,$B$11),I315=$B$11,MINA(I315-S316+S315,$B$11),TRUE,MAXA(I315-S316+S315,0))</f>
        <v>0</v>
      </c>
      <c r="J316" s="1" cm="1">
        <f t="array" ref="J316">_xlfn.IFS(J315&gt;=$C$13-$B$26,0,I315&lt;$B$11,J315+$B$26,TRUE,0)</f>
        <v>0.68333333333333379</v>
      </c>
      <c r="K316" s="3" cm="1">
        <f t="array" ref="K316">_xlfn.IFS(AND(NOT($K315=0),$L315),0,NOT($L315),$K315+$B$26,TRUE,$K315)</f>
        <v>0.43333333333333329</v>
      </c>
      <c r="L316" s="3" t="b" cm="1">
        <f t="array" ref="L316">_xlfn.IFS(AND($I316&gt;0,$K316&gt;=$C$5-$B$26),TRUE,$R316&gt;=$B$6,FALSE,$I316=0,FALSE,TRUE,$L315)</f>
        <v>0</v>
      </c>
      <c r="M316" s="3" t="b" cm="1">
        <f t="array" ref="M316">_xlfn.IFS($N316&gt;=$B$4-$B$26,FALSE,AND($I316&gt;0,$K316&gt;=$B$5-$B$26),TRUE,AND($L316,NOT($M315)),FALSE,$M315,TRUE,TRUE,FALSE)</f>
        <v>0</v>
      </c>
      <c r="N316" s="3" cm="1">
        <f t="array" ref="N316">_xlfn.IFS($M315,$N315+$B$26,NOT($M315),0,TRUE,$M315)</f>
        <v>0</v>
      </c>
      <c r="O316" s="3" t="b" cm="1">
        <f t="array" ref="O316">_xlfn.IFS($M316,FALSE,AND($L316,NOT($M316),$R316&lt;$B$6,$I316&gt;0),TRUE,TRUE,FALSE)</f>
        <v>0</v>
      </c>
      <c r="P316" s="3" cm="1">
        <f t="array" ref="P316">_xlfn.IFS($P315&gt;=$C$7-$B$26,0,$O315,$P315+$B$26,TRUE,0)</f>
        <v>0</v>
      </c>
      <c r="Q316" s="3" t="b" cm="1">
        <f t="array" ref="Q316">_xlfn.IFS(AND($L316,NOT($M316),NOT($O316)),TRUE,$R316&gt;=$B$6,FALSE,AND($L316,NOT($M316),$O316,$P316=0),TRUE,TRUE,FALSE)</f>
        <v>0</v>
      </c>
      <c r="R316" s="3" cm="1">
        <f t="array" ref="R316">_xlfn.IFS(AND($Q315,$R315&lt;$B$6),$R315+1,AND(NOT($L315),$R315&gt;0),0,TRUE,$R315)</f>
        <v>0</v>
      </c>
      <c r="S316" s="1" cm="1">
        <f t="array" ref="S316">_xlfn.IFS(AND(Q315,I315&gt;$B$8),S315+$B$8,AND(Q315,I315&lt;=$B$8),S315+I315,TRUE,$S315)</f>
        <v>29</v>
      </c>
      <c r="T316" s="1">
        <f t="shared" si="14"/>
        <v>2610</v>
      </c>
      <c r="U316" s="17">
        <f t="shared" si="15"/>
        <v>500.31948881789134</v>
      </c>
      <c r="V316" s="47" cm="1">
        <f t="array" ref="V316">_xlfn.IFS($B$6=1,S316*$B$10,AND(R315=0,R316&gt;=1,I316&gt;=$B$6*$B$8-1),V315+$B$6*$B$10*$B$8,AND(R315=0,R316&gt;=1,I316&lt;$B$6*$B$8-1),V315+I315*$B$10,TRUE,V315)</f>
        <v>2900</v>
      </c>
      <c r="W316" s="17">
        <f t="shared" si="16"/>
        <v>555.91054313099039</v>
      </c>
    </row>
    <row r="317" spans="7:23" x14ac:dyDescent="0.25">
      <c r="G317" s="15">
        <v>315</v>
      </c>
      <c r="H317" s="1">
        <f t="shared" si="13"/>
        <v>5.2333333333333334</v>
      </c>
      <c r="I317" s="15" cm="1">
        <f t="array" ref="I317">_xlfn.IFS(J316&gt;=$C$13-$B$26,MINA(I316+$B$13-S317+S316,$B$11),I316=$B$11,MINA(I316-S317+S316,$B$11),TRUE,MAXA(I316-S317+S316,0))</f>
        <v>0</v>
      </c>
      <c r="J317" s="1" cm="1">
        <f t="array" ref="J317">_xlfn.IFS(J316&gt;=$C$13-$B$26,0,I316&lt;$B$11,J316+$B$26,TRUE,0)</f>
        <v>0.70000000000000051</v>
      </c>
      <c r="K317" s="3" cm="1">
        <f t="array" ref="K317">_xlfn.IFS(AND(NOT($K316=0),$L316),0,NOT($L316),$K316+$B$26,TRUE,$K316)</f>
        <v>0.44999999999999996</v>
      </c>
      <c r="L317" s="3" t="b" cm="1">
        <f t="array" ref="L317">_xlfn.IFS(AND($I317&gt;0,$K317&gt;=$C$5-$B$26),TRUE,$R317&gt;=$B$6,FALSE,$I317=0,FALSE,TRUE,$L316)</f>
        <v>0</v>
      </c>
      <c r="M317" s="3" t="b" cm="1">
        <f t="array" ref="M317">_xlfn.IFS($N317&gt;=$B$4-$B$26,FALSE,AND($I317&gt;0,$K317&gt;=$B$5-$B$26),TRUE,AND($L317,NOT($M316)),FALSE,$M316,TRUE,TRUE,FALSE)</f>
        <v>0</v>
      </c>
      <c r="N317" s="3" cm="1">
        <f t="array" ref="N317">_xlfn.IFS($M316,$N316+$B$26,NOT($M316),0,TRUE,$M316)</f>
        <v>0</v>
      </c>
      <c r="O317" s="3" t="b" cm="1">
        <f t="array" ref="O317">_xlfn.IFS($M317,FALSE,AND($L317,NOT($M317),$R317&lt;$B$6,$I317&gt;0),TRUE,TRUE,FALSE)</f>
        <v>0</v>
      </c>
      <c r="P317" s="3" cm="1">
        <f t="array" ref="P317">_xlfn.IFS($P316&gt;=$C$7-$B$26,0,$O316,$P316+$B$26,TRUE,0)</f>
        <v>0</v>
      </c>
      <c r="Q317" s="3" t="b" cm="1">
        <f t="array" ref="Q317">_xlfn.IFS(AND($L317,NOT($M317),NOT($O317)),TRUE,$R317&gt;=$B$6,FALSE,AND($L317,NOT($M317),$O317,$P317=0),TRUE,TRUE,FALSE)</f>
        <v>0</v>
      </c>
      <c r="R317" s="3" cm="1">
        <f t="array" ref="R317">_xlfn.IFS(AND($Q316,$R316&lt;$B$6),$R316+1,AND(NOT($L316),$R316&gt;0),0,TRUE,$R316)</f>
        <v>0</v>
      </c>
      <c r="S317" s="1" cm="1">
        <f t="array" ref="S317">_xlfn.IFS(AND(Q316,I316&gt;$B$8),S316+$B$8,AND(Q316,I316&lt;=$B$8),S316+I316,TRUE,$S316)</f>
        <v>29</v>
      </c>
      <c r="T317" s="1">
        <f t="shared" si="14"/>
        <v>2610</v>
      </c>
      <c r="U317" s="17">
        <f t="shared" si="15"/>
        <v>498.72611464968151</v>
      </c>
      <c r="V317" s="47" cm="1">
        <f t="array" ref="V317">_xlfn.IFS($B$6=1,S317*$B$10,AND(R316=0,R317&gt;=1,I317&gt;=$B$6*$B$8-1),V316+$B$6*$B$10*$B$8,AND(R316=0,R317&gt;=1,I317&lt;$B$6*$B$8-1),V316+I316*$B$10,TRUE,V316)</f>
        <v>2900</v>
      </c>
      <c r="W317" s="17">
        <f t="shared" si="16"/>
        <v>554.14012738853501</v>
      </c>
    </row>
    <row r="318" spans="7:23" x14ac:dyDescent="0.25">
      <c r="G318" s="15">
        <v>316</v>
      </c>
      <c r="H318" s="1">
        <f t="shared" si="13"/>
        <v>5.25</v>
      </c>
      <c r="I318" s="15" cm="1">
        <f t="array" ref="I318">_xlfn.IFS(J317&gt;=$C$13-$B$26,MINA(I317+$B$13-S318+S317,$B$11),I317=$B$11,MINA(I317-S318+S317,$B$11),TRUE,MAXA(I317-S318+S317,0))</f>
        <v>0</v>
      </c>
      <c r="J318" s="1" cm="1">
        <f t="array" ref="J318">_xlfn.IFS(J317&gt;=$C$13-$B$26,0,I317&lt;$B$11,J317+$B$26,TRUE,0)</f>
        <v>0.71666666666666723</v>
      </c>
      <c r="K318" s="3" cm="1">
        <f t="array" ref="K318">_xlfn.IFS(AND(NOT($K317=0),$L317),0,NOT($L317),$K317+$B$26,TRUE,$K317)</f>
        <v>0.46666666666666662</v>
      </c>
      <c r="L318" s="3" t="b" cm="1">
        <f t="array" ref="L318">_xlfn.IFS(AND($I318&gt;0,$K318&gt;=$C$5-$B$26),TRUE,$R318&gt;=$B$6,FALSE,$I318=0,FALSE,TRUE,$L317)</f>
        <v>0</v>
      </c>
      <c r="M318" s="3" t="b" cm="1">
        <f t="array" ref="M318">_xlfn.IFS($N318&gt;=$B$4-$B$26,FALSE,AND($I318&gt;0,$K318&gt;=$B$5-$B$26),TRUE,AND($L318,NOT($M317)),FALSE,$M317,TRUE,TRUE,FALSE)</f>
        <v>0</v>
      </c>
      <c r="N318" s="3" cm="1">
        <f t="array" ref="N318">_xlfn.IFS($M317,$N317+$B$26,NOT($M317),0,TRUE,$M317)</f>
        <v>0</v>
      </c>
      <c r="O318" s="3" t="b" cm="1">
        <f t="array" ref="O318">_xlfn.IFS($M318,FALSE,AND($L318,NOT($M318),$R318&lt;$B$6,$I318&gt;0),TRUE,TRUE,FALSE)</f>
        <v>0</v>
      </c>
      <c r="P318" s="3" cm="1">
        <f t="array" ref="P318">_xlfn.IFS($P317&gt;=$C$7-$B$26,0,$O317,$P317+$B$26,TRUE,0)</f>
        <v>0</v>
      </c>
      <c r="Q318" s="3" t="b" cm="1">
        <f t="array" ref="Q318">_xlfn.IFS(AND($L318,NOT($M318),NOT($O318)),TRUE,$R318&gt;=$B$6,FALSE,AND($L318,NOT($M318),$O318,$P318=0),TRUE,TRUE,FALSE)</f>
        <v>0</v>
      </c>
      <c r="R318" s="3" cm="1">
        <f t="array" ref="R318">_xlfn.IFS(AND($Q317,$R317&lt;$B$6),$R317+1,AND(NOT($L317),$R317&gt;0),0,TRUE,$R317)</f>
        <v>0</v>
      </c>
      <c r="S318" s="1" cm="1">
        <f t="array" ref="S318">_xlfn.IFS(AND(Q317,I317&gt;$B$8),S317+$B$8,AND(Q317,I317&lt;=$B$8),S317+I317,TRUE,$S317)</f>
        <v>29</v>
      </c>
      <c r="T318" s="1">
        <f t="shared" si="14"/>
        <v>2610</v>
      </c>
      <c r="U318" s="17">
        <f t="shared" si="15"/>
        <v>497.14285714285717</v>
      </c>
      <c r="V318" s="47" cm="1">
        <f t="array" ref="V318">_xlfn.IFS($B$6=1,S318*$B$10,AND(R317=0,R318&gt;=1,I318&gt;=$B$6*$B$8-1),V317+$B$6*$B$10*$B$8,AND(R317=0,R318&gt;=1,I318&lt;$B$6*$B$8-1),V317+I317*$B$10,TRUE,V317)</f>
        <v>2900</v>
      </c>
      <c r="W318" s="17">
        <f t="shared" si="16"/>
        <v>552.38095238095241</v>
      </c>
    </row>
    <row r="319" spans="7:23" x14ac:dyDescent="0.25">
      <c r="G319" s="15">
        <v>317</v>
      </c>
      <c r="H319" s="1">
        <f t="shared" si="13"/>
        <v>5.2666666666666666</v>
      </c>
      <c r="I319" s="15" cm="1">
        <f t="array" ref="I319">_xlfn.IFS(J318&gt;=$C$13-$B$26,MINA(I318+$B$13-S319+S318,$B$11),I318=$B$11,MINA(I318-S319+S318,$B$11),TRUE,MAXA(I318-S319+S318,0))</f>
        <v>0</v>
      </c>
      <c r="J319" s="1" cm="1">
        <f t="array" ref="J319">_xlfn.IFS(J318&gt;=$C$13-$B$26,0,I318&lt;$B$11,J318+$B$26,TRUE,0)</f>
        <v>0.73333333333333395</v>
      </c>
      <c r="K319" s="3" cm="1">
        <f t="array" ref="K319">_xlfn.IFS(AND(NOT($K318=0),$L318),0,NOT($L318),$K318+$B$26,TRUE,$K318)</f>
        <v>0.48333333333333328</v>
      </c>
      <c r="L319" s="3" t="b" cm="1">
        <f t="array" ref="L319">_xlfn.IFS(AND($I319&gt;0,$K319&gt;=$C$5-$B$26),TRUE,$R319&gt;=$B$6,FALSE,$I319=0,FALSE,TRUE,$L318)</f>
        <v>0</v>
      </c>
      <c r="M319" s="3" t="b" cm="1">
        <f t="array" ref="M319">_xlfn.IFS($N319&gt;=$B$4-$B$26,FALSE,AND($I319&gt;0,$K319&gt;=$B$5-$B$26),TRUE,AND($L319,NOT($M318)),FALSE,$M318,TRUE,TRUE,FALSE)</f>
        <v>0</v>
      </c>
      <c r="N319" s="3" cm="1">
        <f t="array" ref="N319">_xlfn.IFS($M318,$N318+$B$26,NOT($M318),0,TRUE,$M318)</f>
        <v>0</v>
      </c>
      <c r="O319" s="3" t="b" cm="1">
        <f t="array" ref="O319">_xlfn.IFS($M319,FALSE,AND($L319,NOT($M319),$R319&lt;$B$6,$I319&gt;0),TRUE,TRUE,FALSE)</f>
        <v>0</v>
      </c>
      <c r="P319" s="3" cm="1">
        <f t="array" ref="P319">_xlfn.IFS($P318&gt;=$C$7-$B$26,0,$O318,$P318+$B$26,TRUE,0)</f>
        <v>0</v>
      </c>
      <c r="Q319" s="3" t="b" cm="1">
        <f t="array" ref="Q319">_xlfn.IFS(AND($L319,NOT($M319),NOT($O319)),TRUE,$R319&gt;=$B$6,FALSE,AND($L319,NOT($M319),$O319,$P319=0),TRUE,TRUE,FALSE)</f>
        <v>0</v>
      </c>
      <c r="R319" s="3" cm="1">
        <f t="array" ref="R319">_xlfn.IFS(AND($Q318,$R318&lt;$B$6),$R318+1,AND(NOT($L318),$R318&gt;0),0,TRUE,$R318)</f>
        <v>0</v>
      </c>
      <c r="S319" s="1" cm="1">
        <f t="array" ref="S319">_xlfn.IFS(AND(Q318,I318&gt;$B$8),S318+$B$8,AND(Q318,I318&lt;=$B$8),S318+I318,TRUE,$S318)</f>
        <v>29</v>
      </c>
      <c r="T319" s="1">
        <f t="shared" si="14"/>
        <v>2610</v>
      </c>
      <c r="U319" s="17">
        <f t="shared" si="15"/>
        <v>495.56962025316454</v>
      </c>
      <c r="V319" s="47" cm="1">
        <f t="array" ref="V319">_xlfn.IFS($B$6=1,S319*$B$10,AND(R318=0,R319&gt;=1,I319&gt;=$B$6*$B$8-1),V318+$B$6*$B$10*$B$8,AND(R318=0,R319&gt;=1,I319&lt;$B$6*$B$8-1),V318+I318*$B$10,TRUE,V318)</f>
        <v>2900</v>
      </c>
      <c r="W319" s="17">
        <f t="shared" si="16"/>
        <v>550.63291139240505</v>
      </c>
    </row>
    <row r="320" spans="7:23" x14ac:dyDescent="0.25">
      <c r="G320" s="15">
        <v>318</v>
      </c>
      <c r="H320" s="1">
        <f t="shared" si="13"/>
        <v>5.2833333333333332</v>
      </c>
      <c r="I320" s="15" cm="1">
        <f t="array" ref="I320">_xlfn.IFS(J319&gt;=$C$13-$B$26,MINA(I319+$B$13-S320+S319,$B$11),I319=$B$11,MINA(I319-S320+S319,$B$11),TRUE,MAXA(I319-S320+S319,0))</f>
        <v>0</v>
      </c>
      <c r="J320" s="1" cm="1">
        <f t="array" ref="J320">_xlfn.IFS(J319&gt;=$C$13-$B$26,0,I319&lt;$B$11,J319+$B$26,TRUE,0)</f>
        <v>0.75000000000000067</v>
      </c>
      <c r="K320" s="3" cm="1">
        <f t="array" ref="K320">_xlfn.IFS(AND(NOT($K319=0),$L319),0,NOT($L319),$K319+$B$26,TRUE,$K319)</f>
        <v>0.49999999999999994</v>
      </c>
      <c r="L320" s="3" t="b" cm="1">
        <f t="array" ref="L320">_xlfn.IFS(AND($I320&gt;0,$K320&gt;=$C$5-$B$26),TRUE,$R320&gt;=$B$6,FALSE,$I320=0,FALSE,TRUE,$L319)</f>
        <v>0</v>
      </c>
      <c r="M320" s="3" t="b" cm="1">
        <f t="array" ref="M320">_xlfn.IFS($N320&gt;=$B$4-$B$26,FALSE,AND($I320&gt;0,$K320&gt;=$B$5-$B$26),TRUE,AND($L320,NOT($M319)),FALSE,$M319,TRUE,TRUE,FALSE)</f>
        <v>0</v>
      </c>
      <c r="N320" s="3" cm="1">
        <f t="array" ref="N320">_xlfn.IFS($M319,$N319+$B$26,NOT($M319),0,TRUE,$M319)</f>
        <v>0</v>
      </c>
      <c r="O320" s="3" t="b" cm="1">
        <f t="array" ref="O320">_xlfn.IFS($M320,FALSE,AND($L320,NOT($M320),$R320&lt;$B$6,$I320&gt;0),TRUE,TRUE,FALSE)</f>
        <v>0</v>
      </c>
      <c r="P320" s="3" cm="1">
        <f t="array" ref="P320">_xlfn.IFS($P319&gt;=$C$7-$B$26,0,$O319,$P319+$B$26,TRUE,0)</f>
        <v>0</v>
      </c>
      <c r="Q320" s="3" t="b" cm="1">
        <f t="array" ref="Q320">_xlfn.IFS(AND($L320,NOT($M320),NOT($O320)),TRUE,$R320&gt;=$B$6,FALSE,AND($L320,NOT($M320),$O320,$P320=0),TRUE,TRUE,FALSE)</f>
        <v>0</v>
      </c>
      <c r="R320" s="3" cm="1">
        <f t="array" ref="R320">_xlfn.IFS(AND($Q319,$R319&lt;$B$6),$R319+1,AND(NOT($L319),$R319&gt;0),0,TRUE,$R319)</f>
        <v>0</v>
      </c>
      <c r="S320" s="1" cm="1">
        <f t="array" ref="S320">_xlfn.IFS(AND(Q319,I319&gt;$B$8),S319+$B$8,AND(Q319,I319&lt;=$B$8),S319+I319,TRUE,$S319)</f>
        <v>29</v>
      </c>
      <c r="T320" s="1">
        <f t="shared" si="14"/>
        <v>2610</v>
      </c>
      <c r="U320" s="17">
        <f t="shared" si="15"/>
        <v>494.00630914826502</v>
      </c>
      <c r="V320" s="47" cm="1">
        <f t="array" ref="V320">_xlfn.IFS($B$6=1,S320*$B$10,AND(R319=0,R320&gt;=1,I320&gt;=$B$6*$B$8-1),V319+$B$6*$B$10*$B$8,AND(R319=0,R320&gt;=1,I320&lt;$B$6*$B$8-1),V319+I319*$B$10,TRUE,V319)</f>
        <v>2900</v>
      </c>
      <c r="W320" s="17">
        <f t="shared" si="16"/>
        <v>548.89589905362777</v>
      </c>
    </row>
    <row r="321" spans="7:23" x14ac:dyDescent="0.25">
      <c r="G321" s="15">
        <v>319</v>
      </c>
      <c r="H321" s="1">
        <f t="shared" si="13"/>
        <v>5.3</v>
      </c>
      <c r="I321" s="15" cm="1">
        <f t="array" ref="I321">_xlfn.IFS(J320&gt;=$C$13-$B$26,MINA(I320+$B$13-S321+S320,$B$11),I320=$B$11,MINA(I320-S321+S320,$B$11),TRUE,MAXA(I320-S321+S320,0))</f>
        <v>0</v>
      </c>
      <c r="J321" s="1" cm="1">
        <f t="array" ref="J321">_xlfn.IFS(J320&gt;=$C$13-$B$26,0,I320&lt;$B$11,J320+$B$26,TRUE,0)</f>
        <v>0.76666666666666738</v>
      </c>
      <c r="K321" s="3" cm="1">
        <f t="array" ref="K321">_xlfn.IFS(AND(NOT($K320=0),$L320),0,NOT($L320),$K320+$B$26,TRUE,$K320)</f>
        <v>0.51666666666666661</v>
      </c>
      <c r="L321" s="3" t="b" cm="1">
        <f t="array" ref="L321">_xlfn.IFS(AND($I321&gt;0,$K321&gt;=$C$5-$B$26),TRUE,$R321&gt;=$B$6,FALSE,$I321=0,FALSE,TRUE,$L320)</f>
        <v>0</v>
      </c>
      <c r="M321" s="3" t="b" cm="1">
        <f t="array" ref="M321">_xlfn.IFS($N321&gt;=$B$4-$B$26,FALSE,AND($I321&gt;0,$K321&gt;=$B$5-$B$26),TRUE,AND($L321,NOT($M320)),FALSE,$M320,TRUE,TRUE,FALSE)</f>
        <v>0</v>
      </c>
      <c r="N321" s="3" cm="1">
        <f t="array" ref="N321">_xlfn.IFS($M320,$N320+$B$26,NOT($M320),0,TRUE,$M320)</f>
        <v>0</v>
      </c>
      <c r="O321" s="3" t="b" cm="1">
        <f t="array" ref="O321">_xlfn.IFS($M321,FALSE,AND($L321,NOT($M321),$R321&lt;$B$6,$I321&gt;0),TRUE,TRUE,FALSE)</f>
        <v>0</v>
      </c>
      <c r="P321" s="3" cm="1">
        <f t="array" ref="P321">_xlfn.IFS($P320&gt;=$C$7-$B$26,0,$O320,$P320+$B$26,TRUE,0)</f>
        <v>0</v>
      </c>
      <c r="Q321" s="3" t="b" cm="1">
        <f t="array" ref="Q321">_xlfn.IFS(AND($L321,NOT($M321),NOT($O321)),TRUE,$R321&gt;=$B$6,FALSE,AND($L321,NOT($M321),$O321,$P321=0),TRUE,TRUE,FALSE)</f>
        <v>0</v>
      </c>
      <c r="R321" s="3" cm="1">
        <f t="array" ref="R321">_xlfn.IFS(AND($Q320,$R320&lt;$B$6),$R320+1,AND(NOT($L320),$R320&gt;0),0,TRUE,$R320)</f>
        <v>0</v>
      </c>
      <c r="S321" s="1" cm="1">
        <f t="array" ref="S321">_xlfn.IFS(AND(Q320,I320&gt;$B$8),S320+$B$8,AND(Q320,I320&lt;=$B$8),S320+I320,TRUE,$S320)</f>
        <v>29</v>
      </c>
      <c r="T321" s="1">
        <f t="shared" si="14"/>
        <v>2610</v>
      </c>
      <c r="U321" s="17">
        <f t="shared" si="15"/>
        <v>492.45283018867929</v>
      </c>
      <c r="V321" s="47" cm="1">
        <f t="array" ref="V321">_xlfn.IFS($B$6=1,S321*$B$10,AND(R320=0,R321&gt;=1,I321&gt;=$B$6*$B$8-1),V320+$B$6*$B$10*$B$8,AND(R320=0,R321&gt;=1,I321&lt;$B$6*$B$8-1),V320+I320*$B$10,TRUE,V320)</f>
        <v>2900</v>
      </c>
      <c r="W321" s="17">
        <f t="shared" si="16"/>
        <v>547.16981132075477</v>
      </c>
    </row>
    <row r="322" spans="7:23" x14ac:dyDescent="0.25">
      <c r="G322" s="15">
        <v>320</v>
      </c>
      <c r="H322" s="1">
        <f t="shared" si="13"/>
        <v>5.3166666666666664</v>
      </c>
      <c r="I322" s="15" cm="1">
        <f t="array" ref="I322">_xlfn.IFS(J321&gt;=$C$13-$B$26,MINA(I321+$B$13-S322+S321,$B$11),I321=$B$11,MINA(I321-S322+S321,$B$11),TRUE,MAXA(I321-S322+S321,0))</f>
        <v>0</v>
      </c>
      <c r="J322" s="1" cm="1">
        <f t="array" ref="J322">_xlfn.IFS(J321&gt;=$C$13-$B$26,0,I321&lt;$B$11,J321+$B$26,TRUE,0)</f>
        <v>0.7833333333333341</v>
      </c>
      <c r="K322" s="3" cm="1">
        <f t="array" ref="K322">_xlfn.IFS(AND(NOT($K321=0),$L321),0,NOT($L321),$K321+$B$26,TRUE,$K321)</f>
        <v>0.53333333333333333</v>
      </c>
      <c r="L322" s="3" t="b" cm="1">
        <f t="array" ref="L322">_xlfn.IFS(AND($I322&gt;0,$K322&gt;=$C$5-$B$26),TRUE,$R322&gt;=$B$6,FALSE,$I322=0,FALSE,TRUE,$L321)</f>
        <v>0</v>
      </c>
      <c r="M322" s="3" t="b" cm="1">
        <f t="array" ref="M322">_xlfn.IFS($N322&gt;=$B$4-$B$26,FALSE,AND($I322&gt;0,$K322&gt;=$B$5-$B$26),TRUE,AND($L322,NOT($M321)),FALSE,$M321,TRUE,TRUE,FALSE)</f>
        <v>0</v>
      </c>
      <c r="N322" s="3" cm="1">
        <f t="array" ref="N322">_xlfn.IFS($M321,$N321+$B$26,NOT($M321),0,TRUE,$M321)</f>
        <v>0</v>
      </c>
      <c r="O322" s="3" t="b" cm="1">
        <f t="array" ref="O322">_xlfn.IFS($M322,FALSE,AND($L322,NOT($M322),$R322&lt;$B$6,$I322&gt;0),TRUE,TRUE,FALSE)</f>
        <v>0</v>
      </c>
      <c r="P322" s="3" cm="1">
        <f t="array" ref="P322">_xlfn.IFS($P321&gt;=$C$7-$B$26,0,$O321,$P321+$B$26,TRUE,0)</f>
        <v>0</v>
      </c>
      <c r="Q322" s="3" t="b" cm="1">
        <f t="array" ref="Q322">_xlfn.IFS(AND($L322,NOT($M322),NOT($O322)),TRUE,$R322&gt;=$B$6,FALSE,AND($L322,NOT($M322),$O322,$P322=0),TRUE,TRUE,FALSE)</f>
        <v>0</v>
      </c>
      <c r="R322" s="3" cm="1">
        <f t="array" ref="R322">_xlfn.IFS(AND($Q321,$R321&lt;$B$6),$R321+1,AND(NOT($L321),$R321&gt;0),0,TRUE,$R321)</f>
        <v>0</v>
      </c>
      <c r="S322" s="1" cm="1">
        <f t="array" ref="S322">_xlfn.IFS(AND(Q321,I321&gt;$B$8),S321+$B$8,AND(Q321,I321&lt;=$B$8),S321+I321,TRUE,$S321)</f>
        <v>29</v>
      </c>
      <c r="T322" s="1">
        <f t="shared" si="14"/>
        <v>2610</v>
      </c>
      <c r="U322" s="17">
        <f t="shared" si="15"/>
        <v>490.90909090909093</v>
      </c>
      <c r="V322" s="47" cm="1">
        <f t="array" ref="V322">_xlfn.IFS($B$6=1,S322*$B$10,AND(R321=0,R322&gt;=1,I322&gt;=$B$6*$B$8-1),V321+$B$6*$B$10*$B$8,AND(R321=0,R322&gt;=1,I322&lt;$B$6*$B$8-1),V321+I321*$B$10,TRUE,V321)</f>
        <v>2900</v>
      </c>
      <c r="W322" s="17">
        <f t="shared" si="16"/>
        <v>545.4545454545455</v>
      </c>
    </row>
    <row r="323" spans="7:23" x14ac:dyDescent="0.25">
      <c r="G323" s="15">
        <v>321</v>
      </c>
      <c r="H323" s="1">
        <f t="shared" ref="H323:H386" si="17">($G323-1)*$B$26</f>
        <v>5.333333333333333</v>
      </c>
      <c r="I323" s="15" cm="1">
        <f t="array" ref="I323">_xlfn.IFS(J322&gt;=$C$13-$B$26,MINA(I322+$B$13-S323+S322,$B$11),I322=$B$11,MINA(I322-S323+S322,$B$11),TRUE,MAXA(I322-S323+S322,0))</f>
        <v>0</v>
      </c>
      <c r="J323" s="1" cm="1">
        <f t="array" ref="J323">_xlfn.IFS(J322&gt;=$C$13-$B$26,0,I322&lt;$B$11,J322+$B$26,TRUE,0)</f>
        <v>0.80000000000000082</v>
      </c>
      <c r="K323" s="3" cm="1">
        <f t="array" ref="K323">_xlfn.IFS(AND(NOT($K322=0),$L322),0,NOT($L322),$K322+$B$26,TRUE,$K322)</f>
        <v>0.55000000000000004</v>
      </c>
      <c r="L323" s="3" t="b" cm="1">
        <f t="array" ref="L323">_xlfn.IFS(AND($I323&gt;0,$K323&gt;=$C$5-$B$26),TRUE,$R323&gt;=$B$6,FALSE,$I323=0,FALSE,TRUE,$L322)</f>
        <v>0</v>
      </c>
      <c r="M323" s="3" t="b" cm="1">
        <f t="array" ref="M323">_xlfn.IFS($N323&gt;=$B$4-$B$26,FALSE,AND($I323&gt;0,$K323&gt;=$B$5-$B$26),TRUE,AND($L323,NOT($M322)),FALSE,$M322,TRUE,TRUE,FALSE)</f>
        <v>0</v>
      </c>
      <c r="N323" s="3" cm="1">
        <f t="array" ref="N323">_xlfn.IFS($M322,$N322+$B$26,NOT($M322),0,TRUE,$M322)</f>
        <v>0</v>
      </c>
      <c r="O323" s="3" t="b" cm="1">
        <f t="array" ref="O323">_xlfn.IFS($M323,FALSE,AND($L323,NOT($M323),$R323&lt;$B$6,$I323&gt;0),TRUE,TRUE,FALSE)</f>
        <v>0</v>
      </c>
      <c r="P323" s="3" cm="1">
        <f t="array" ref="P323">_xlfn.IFS($P322&gt;=$C$7-$B$26,0,$O322,$P322+$B$26,TRUE,0)</f>
        <v>0</v>
      </c>
      <c r="Q323" s="3" t="b" cm="1">
        <f t="array" ref="Q323">_xlfn.IFS(AND($L323,NOT($M323),NOT($O323)),TRUE,$R323&gt;=$B$6,FALSE,AND($L323,NOT($M323),$O323,$P323=0),TRUE,TRUE,FALSE)</f>
        <v>0</v>
      </c>
      <c r="R323" s="3" cm="1">
        <f t="array" ref="R323">_xlfn.IFS(AND($Q322,$R322&lt;$B$6),$R322+1,AND(NOT($L322),$R322&gt;0),0,TRUE,$R322)</f>
        <v>0</v>
      </c>
      <c r="S323" s="1" cm="1">
        <f t="array" ref="S323">_xlfn.IFS(AND(Q322,I322&gt;$B$8),S322+$B$8,AND(Q322,I322&lt;=$B$8),S322+I322,TRUE,$S322)</f>
        <v>29</v>
      </c>
      <c r="T323" s="1">
        <f t="shared" ref="T323:T386" si="18">IF($Q322,$T322+$B$8*$B$9,$T322)</f>
        <v>2610</v>
      </c>
      <c r="U323" s="17">
        <f t="shared" si="15"/>
        <v>489.375</v>
      </c>
      <c r="V323" s="47" cm="1">
        <f t="array" ref="V323">_xlfn.IFS($B$6=1,S323*$B$10,AND(R322=0,R323&gt;=1,I323&gt;=$B$6*$B$8-1),V322+$B$6*$B$10*$B$8,AND(R322=0,R323&gt;=1,I323&lt;$B$6*$B$8-1),V322+I322*$B$10,TRUE,V322)</f>
        <v>2900</v>
      </c>
      <c r="W323" s="17">
        <f t="shared" si="16"/>
        <v>543.75</v>
      </c>
    </row>
    <row r="324" spans="7:23" x14ac:dyDescent="0.25">
      <c r="G324" s="15">
        <v>322</v>
      </c>
      <c r="H324" s="1">
        <f t="shared" si="17"/>
        <v>5.35</v>
      </c>
      <c r="I324" s="15" cm="1">
        <f t="array" ref="I324">_xlfn.IFS(J323&gt;=$C$13-$B$26,MINA(I323+$B$13-S324+S323,$B$11),I323=$B$11,MINA(I323-S324+S323,$B$11),TRUE,MAXA(I323-S324+S323,0))</f>
        <v>0</v>
      </c>
      <c r="J324" s="1" cm="1">
        <f t="array" ref="J324">_xlfn.IFS(J323&gt;=$C$13-$B$26,0,I323&lt;$B$11,J323+$B$26,TRUE,0)</f>
        <v>0.81666666666666754</v>
      </c>
      <c r="K324" s="3" cm="1">
        <f t="array" ref="K324">_xlfn.IFS(AND(NOT($K323=0),$L323),0,NOT($L323),$K323+$B$26,TRUE,$K323)</f>
        <v>0.56666666666666676</v>
      </c>
      <c r="L324" s="3" t="b" cm="1">
        <f t="array" ref="L324">_xlfn.IFS(AND($I324&gt;0,$K324&gt;=$C$5-$B$26),TRUE,$R324&gt;=$B$6,FALSE,$I324=0,FALSE,TRUE,$L323)</f>
        <v>0</v>
      </c>
      <c r="M324" s="3" t="b" cm="1">
        <f t="array" ref="M324">_xlfn.IFS($N324&gt;=$B$4-$B$26,FALSE,AND($I324&gt;0,$K324&gt;=$B$5-$B$26),TRUE,AND($L324,NOT($M323)),FALSE,$M323,TRUE,TRUE,FALSE)</f>
        <v>0</v>
      </c>
      <c r="N324" s="3" cm="1">
        <f t="array" ref="N324">_xlfn.IFS($M323,$N323+$B$26,NOT($M323),0,TRUE,$M323)</f>
        <v>0</v>
      </c>
      <c r="O324" s="3" t="b" cm="1">
        <f t="array" ref="O324">_xlfn.IFS($M324,FALSE,AND($L324,NOT($M324),$R324&lt;$B$6,$I324&gt;0),TRUE,TRUE,FALSE)</f>
        <v>0</v>
      </c>
      <c r="P324" s="3" cm="1">
        <f t="array" ref="P324">_xlfn.IFS($P323&gt;=$C$7-$B$26,0,$O323,$P323+$B$26,TRUE,0)</f>
        <v>0</v>
      </c>
      <c r="Q324" s="3" t="b" cm="1">
        <f t="array" ref="Q324">_xlfn.IFS(AND($L324,NOT($M324),NOT($O324)),TRUE,$R324&gt;=$B$6,FALSE,AND($L324,NOT($M324),$O324,$P324=0),TRUE,TRUE,FALSE)</f>
        <v>0</v>
      </c>
      <c r="R324" s="3" cm="1">
        <f t="array" ref="R324">_xlfn.IFS(AND($Q323,$R323&lt;$B$6),$R323+1,AND(NOT($L323),$R323&gt;0),0,TRUE,$R323)</f>
        <v>0</v>
      </c>
      <c r="S324" s="1" cm="1">
        <f t="array" ref="S324">_xlfn.IFS(AND(Q323,I323&gt;$B$8),S323+$B$8,AND(Q323,I323&lt;=$B$8),S323+I323,TRUE,$S323)</f>
        <v>29</v>
      </c>
      <c r="T324" s="1">
        <f t="shared" si="18"/>
        <v>2610</v>
      </c>
      <c r="U324" s="17">
        <f t="shared" ref="U324:U387" si="19">$T324/$H324</f>
        <v>487.85046728971963</v>
      </c>
      <c r="V324" s="47" cm="1">
        <f t="array" ref="V324">_xlfn.IFS($B$6=1,S324*$B$10,AND(R323=0,R324&gt;=1,I324&gt;=$B$6*$B$8-1),V323+$B$6*$B$10*$B$8,AND(R323=0,R324&gt;=1,I324&lt;$B$6*$B$8-1),V323+I323*$B$10,TRUE,V323)</f>
        <v>2900</v>
      </c>
      <c r="W324" s="17">
        <f t="shared" si="16"/>
        <v>542.05607476635521</v>
      </c>
    </row>
    <row r="325" spans="7:23" x14ac:dyDescent="0.25">
      <c r="G325" s="15">
        <v>323</v>
      </c>
      <c r="H325" s="1">
        <f t="shared" si="17"/>
        <v>5.3666666666666663</v>
      </c>
      <c r="I325" s="15" cm="1">
        <f t="array" ref="I325">_xlfn.IFS(J324&gt;=$C$13-$B$26,MINA(I324+$B$13-S325+S324,$B$11),I324=$B$11,MINA(I324-S325+S324,$B$11),TRUE,MAXA(I324-S325+S324,0))</f>
        <v>0</v>
      </c>
      <c r="J325" s="1" cm="1">
        <f t="array" ref="J325">_xlfn.IFS(J324&gt;=$C$13-$B$26,0,I324&lt;$B$11,J324+$B$26,TRUE,0)</f>
        <v>0.83333333333333426</v>
      </c>
      <c r="K325" s="3" cm="1">
        <f t="array" ref="K325">_xlfn.IFS(AND(NOT($K324=0),$L324),0,NOT($L324),$K324+$B$26,TRUE,$K324)</f>
        <v>0.58333333333333348</v>
      </c>
      <c r="L325" s="3" t="b" cm="1">
        <f t="array" ref="L325">_xlfn.IFS(AND($I325&gt;0,$K325&gt;=$C$5-$B$26),TRUE,$R325&gt;=$B$6,FALSE,$I325=0,FALSE,TRUE,$L324)</f>
        <v>0</v>
      </c>
      <c r="M325" s="3" t="b" cm="1">
        <f t="array" ref="M325">_xlfn.IFS($N325&gt;=$B$4-$B$26,FALSE,AND($I325&gt;0,$K325&gt;=$B$5-$B$26),TRUE,AND($L325,NOT($M324)),FALSE,$M324,TRUE,TRUE,FALSE)</f>
        <v>0</v>
      </c>
      <c r="N325" s="3" cm="1">
        <f t="array" ref="N325">_xlfn.IFS($M324,$N324+$B$26,NOT($M324),0,TRUE,$M324)</f>
        <v>0</v>
      </c>
      <c r="O325" s="3" t="b" cm="1">
        <f t="array" ref="O325">_xlfn.IFS($M325,FALSE,AND($L325,NOT($M325),$R325&lt;$B$6,$I325&gt;0),TRUE,TRUE,FALSE)</f>
        <v>0</v>
      </c>
      <c r="P325" s="3" cm="1">
        <f t="array" ref="P325">_xlfn.IFS($P324&gt;=$C$7-$B$26,0,$O324,$P324+$B$26,TRUE,0)</f>
        <v>0</v>
      </c>
      <c r="Q325" s="3" t="b" cm="1">
        <f t="array" ref="Q325">_xlfn.IFS(AND($L325,NOT($M325),NOT($O325)),TRUE,$R325&gt;=$B$6,FALSE,AND($L325,NOT($M325),$O325,$P325=0),TRUE,TRUE,FALSE)</f>
        <v>0</v>
      </c>
      <c r="R325" s="3" cm="1">
        <f t="array" ref="R325">_xlfn.IFS(AND($Q324,$R324&lt;$B$6),$R324+1,AND(NOT($L324),$R324&gt;0),0,TRUE,$R324)</f>
        <v>0</v>
      </c>
      <c r="S325" s="1" cm="1">
        <f t="array" ref="S325">_xlfn.IFS(AND(Q324,I324&gt;$B$8),S324+$B$8,AND(Q324,I324&lt;=$B$8),S324+I324,TRUE,$S324)</f>
        <v>29</v>
      </c>
      <c r="T325" s="1">
        <f t="shared" si="18"/>
        <v>2610</v>
      </c>
      <c r="U325" s="17">
        <f t="shared" si="19"/>
        <v>486.33540372670814</v>
      </c>
      <c r="V325" s="47" cm="1">
        <f t="array" ref="V325">_xlfn.IFS($B$6=1,S325*$B$10,AND(R324=0,R325&gt;=1,I325&gt;=$B$6*$B$8-1),V324+$B$6*$B$10*$B$8,AND(R324=0,R325&gt;=1,I325&lt;$B$6*$B$8-1),V324+I324*$B$10,TRUE,V324)</f>
        <v>2900</v>
      </c>
      <c r="W325" s="17">
        <f t="shared" ref="W325:W388" si="20">V325/H325</f>
        <v>540.37267080745346</v>
      </c>
    </row>
    <row r="326" spans="7:23" x14ac:dyDescent="0.25">
      <c r="G326" s="15">
        <v>324</v>
      </c>
      <c r="H326" s="1">
        <f t="shared" si="17"/>
        <v>5.3833333333333329</v>
      </c>
      <c r="I326" s="15" cm="1">
        <f t="array" ref="I326">_xlfn.IFS(J325&gt;=$C$13-$B$26,MINA(I325+$B$13-S326+S325,$B$11),I325=$B$11,MINA(I325-S326+S325,$B$11),TRUE,MAXA(I325-S326+S325,0))</f>
        <v>0</v>
      </c>
      <c r="J326" s="1" cm="1">
        <f t="array" ref="J326">_xlfn.IFS(J325&gt;=$C$13-$B$26,0,I325&lt;$B$11,J325+$B$26,TRUE,0)</f>
        <v>0.85000000000000098</v>
      </c>
      <c r="K326" s="3" cm="1">
        <f t="array" ref="K326">_xlfn.IFS(AND(NOT($K325=0),$L325),0,NOT($L325),$K325+$B$26,TRUE,$K325)</f>
        <v>0.6000000000000002</v>
      </c>
      <c r="L326" s="3" t="b" cm="1">
        <f t="array" ref="L326">_xlfn.IFS(AND($I326&gt;0,$K326&gt;=$C$5-$B$26),TRUE,$R326&gt;=$B$6,FALSE,$I326=0,FALSE,TRUE,$L325)</f>
        <v>0</v>
      </c>
      <c r="M326" s="3" t="b" cm="1">
        <f t="array" ref="M326">_xlfn.IFS($N326&gt;=$B$4-$B$26,FALSE,AND($I326&gt;0,$K326&gt;=$B$5-$B$26),TRUE,AND($L326,NOT($M325)),FALSE,$M325,TRUE,TRUE,FALSE)</f>
        <v>0</v>
      </c>
      <c r="N326" s="3" cm="1">
        <f t="array" ref="N326">_xlfn.IFS($M325,$N325+$B$26,NOT($M325),0,TRUE,$M325)</f>
        <v>0</v>
      </c>
      <c r="O326" s="3" t="b" cm="1">
        <f t="array" ref="O326">_xlfn.IFS($M326,FALSE,AND($L326,NOT($M326),$R326&lt;$B$6,$I326&gt;0),TRUE,TRUE,FALSE)</f>
        <v>0</v>
      </c>
      <c r="P326" s="3" cm="1">
        <f t="array" ref="P326">_xlfn.IFS($P325&gt;=$C$7-$B$26,0,$O325,$P325+$B$26,TRUE,0)</f>
        <v>0</v>
      </c>
      <c r="Q326" s="3" t="b" cm="1">
        <f t="array" ref="Q326">_xlfn.IFS(AND($L326,NOT($M326),NOT($O326)),TRUE,$R326&gt;=$B$6,FALSE,AND($L326,NOT($M326),$O326,$P326=0),TRUE,TRUE,FALSE)</f>
        <v>0</v>
      </c>
      <c r="R326" s="3" cm="1">
        <f t="array" ref="R326">_xlfn.IFS(AND($Q325,$R325&lt;$B$6),$R325+1,AND(NOT($L325),$R325&gt;0),0,TRUE,$R325)</f>
        <v>0</v>
      </c>
      <c r="S326" s="1" cm="1">
        <f t="array" ref="S326">_xlfn.IFS(AND(Q325,I325&gt;$B$8),S325+$B$8,AND(Q325,I325&lt;=$B$8),S325+I325,TRUE,$S325)</f>
        <v>29</v>
      </c>
      <c r="T326" s="1">
        <f t="shared" si="18"/>
        <v>2610</v>
      </c>
      <c r="U326" s="17">
        <f t="shared" si="19"/>
        <v>484.82972136222912</v>
      </c>
      <c r="V326" s="47" cm="1">
        <f t="array" ref="V326">_xlfn.IFS($B$6=1,S326*$B$10,AND(R325=0,R326&gt;=1,I326&gt;=$B$6*$B$8-1),V325+$B$6*$B$10*$B$8,AND(R325=0,R326&gt;=1,I326&lt;$B$6*$B$8-1),V325+I325*$B$10,TRUE,V325)</f>
        <v>2900</v>
      </c>
      <c r="W326" s="17">
        <f t="shared" si="20"/>
        <v>538.69969040247679</v>
      </c>
    </row>
    <row r="327" spans="7:23" x14ac:dyDescent="0.25">
      <c r="G327" s="15">
        <v>325</v>
      </c>
      <c r="H327" s="1">
        <f t="shared" si="17"/>
        <v>5.4</v>
      </c>
      <c r="I327" s="15" cm="1">
        <f t="array" ref="I327">_xlfn.IFS(J326&gt;=$C$13-$B$26,MINA(I326+$B$13-S327+S326,$B$11),I326=$B$11,MINA(I326-S327+S326,$B$11),TRUE,MAXA(I326-S327+S326,0))</f>
        <v>0</v>
      </c>
      <c r="J327" s="1" cm="1">
        <f t="array" ref="J327">_xlfn.IFS(J326&gt;=$C$13-$B$26,0,I326&lt;$B$11,J326+$B$26,TRUE,0)</f>
        <v>0.8666666666666677</v>
      </c>
      <c r="K327" s="3" cm="1">
        <f t="array" ref="K327">_xlfn.IFS(AND(NOT($K326=0),$L326),0,NOT($L326),$K326+$B$26,TRUE,$K326)</f>
        <v>0.61666666666666692</v>
      </c>
      <c r="L327" s="3" t="b" cm="1">
        <f t="array" ref="L327">_xlfn.IFS(AND($I327&gt;0,$K327&gt;=$C$5-$B$26),TRUE,$R327&gt;=$B$6,FALSE,$I327=0,FALSE,TRUE,$L326)</f>
        <v>0</v>
      </c>
      <c r="M327" s="3" t="b" cm="1">
        <f t="array" ref="M327">_xlfn.IFS($N327&gt;=$B$4-$B$26,FALSE,AND($I327&gt;0,$K327&gt;=$B$5-$B$26),TRUE,AND($L327,NOT($M326)),FALSE,$M326,TRUE,TRUE,FALSE)</f>
        <v>0</v>
      </c>
      <c r="N327" s="3" cm="1">
        <f t="array" ref="N327">_xlfn.IFS($M326,$N326+$B$26,NOT($M326),0,TRUE,$M326)</f>
        <v>0</v>
      </c>
      <c r="O327" s="3" t="b" cm="1">
        <f t="array" ref="O327">_xlfn.IFS($M327,FALSE,AND($L327,NOT($M327),$R327&lt;$B$6,$I327&gt;0),TRUE,TRUE,FALSE)</f>
        <v>0</v>
      </c>
      <c r="P327" s="3" cm="1">
        <f t="array" ref="P327">_xlfn.IFS($P326&gt;=$C$7-$B$26,0,$O326,$P326+$B$26,TRUE,0)</f>
        <v>0</v>
      </c>
      <c r="Q327" s="3" t="b" cm="1">
        <f t="array" ref="Q327">_xlfn.IFS(AND($L327,NOT($M327),NOT($O327)),TRUE,$R327&gt;=$B$6,FALSE,AND($L327,NOT($M327),$O327,$P327=0),TRUE,TRUE,FALSE)</f>
        <v>0</v>
      </c>
      <c r="R327" s="3" cm="1">
        <f t="array" ref="R327">_xlfn.IFS(AND($Q326,$R326&lt;$B$6),$R326+1,AND(NOT($L326),$R326&gt;0),0,TRUE,$R326)</f>
        <v>0</v>
      </c>
      <c r="S327" s="1" cm="1">
        <f t="array" ref="S327">_xlfn.IFS(AND(Q326,I326&gt;$B$8),S326+$B$8,AND(Q326,I326&lt;=$B$8),S326+I326,TRUE,$S326)</f>
        <v>29</v>
      </c>
      <c r="T327" s="1">
        <f t="shared" si="18"/>
        <v>2610</v>
      </c>
      <c r="U327" s="17">
        <f t="shared" si="19"/>
        <v>483.33333333333331</v>
      </c>
      <c r="V327" s="47" cm="1">
        <f t="array" ref="V327">_xlfn.IFS($B$6=1,S327*$B$10,AND(R326=0,R327&gt;=1,I327&gt;=$B$6*$B$8-1),V326+$B$6*$B$10*$B$8,AND(R326=0,R327&gt;=1,I327&lt;$B$6*$B$8-1),V326+I326*$B$10,TRUE,V326)</f>
        <v>2900</v>
      </c>
      <c r="W327" s="17">
        <f t="shared" si="20"/>
        <v>537.03703703703695</v>
      </c>
    </row>
    <row r="328" spans="7:23" x14ac:dyDescent="0.25">
      <c r="G328" s="15">
        <v>326</v>
      </c>
      <c r="H328" s="1">
        <f t="shared" si="17"/>
        <v>5.416666666666667</v>
      </c>
      <c r="I328" s="15" cm="1">
        <f t="array" ref="I328">_xlfn.IFS(J327&gt;=$C$13-$B$26,MINA(I327+$B$13-S328+S327,$B$11),I327=$B$11,MINA(I327-S328+S327,$B$11),TRUE,MAXA(I327-S328+S327,0))</f>
        <v>0</v>
      </c>
      <c r="J328" s="1" cm="1">
        <f t="array" ref="J328">_xlfn.IFS(J327&gt;=$C$13-$B$26,0,I327&lt;$B$11,J327+$B$26,TRUE,0)</f>
        <v>0.88333333333333441</v>
      </c>
      <c r="K328" s="3" cm="1">
        <f t="array" ref="K328">_xlfn.IFS(AND(NOT($K327=0),$L327),0,NOT($L327),$K327+$B$26,TRUE,$K327)</f>
        <v>0.63333333333333364</v>
      </c>
      <c r="L328" s="3" t="b" cm="1">
        <f t="array" ref="L328">_xlfn.IFS(AND($I328&gt;0,$K328&gt;=$C$5-$B$26),TRUE,$R328&gt;=$B$6,FALSE,$I328=0,FALSE,TRUE,$L327)</f>
        <v>0</v>
      </c>
      <c r="M328" s="3" t="b" cm="1">
        <f t="array" ref="M328">_xlfn.IFS($N328&gt;=$B$4-$B$26,FALSE,AND($I328&gt;0,$K328&gt;=$B$5-$B$26),TRUE,AND($L328,NOT($M327)),FALSE,$M327,TRUE,TRUE,FALSE)</f>
        <v>0</v>
      </c>
      <c r="N328" s="3" cm="1">
        <f t="array" ref="N328">_xlfn.IFS($M327,$N327+$B$26,NOT($M327),0,TRUE,$M327)</f>
        <v>0</v>
      </c>
      <c r="O328" s="3" t="b" cm="1">
        <f t="array" ref="O328">_xlfn.IFS($M328,FALSE,AND($L328,NOT($M328),$R328&lt;$B$6,$I328&gt;0),TRUE,TRUE,FALSE)</f>
        <v>0</v>
      </c>
      <c r="P328" s="3" cm="1">
        <f t="array" ref="P328">_xlfn.IFS($P327&gt;=$C$7-$B$26,0,$O327,$P327+$B$26,TRUE,0)</f>
        <v>0</v>
      </c>
      <c r="Q328" s="3" t="b" cm="1">
        <f t="array" ref="Q328">_xlfn.IFS(AND($L328,NOT($M328),NOT($O328)),TRUE,$R328&gt;=$B$6,FALSE,AND($L328,NOT($M328),$O328,$P328=0),TRUE,TRUE,FALSE)</f>
        <v>0</v>
      </c>
      <c r="R328" s="3" cm="1">
        <f t="array" ref="R328">_xlfn.IFS(AND($Q327,$R327&lt;$B$6),$R327+1,AND(NOT($L327),$R327&gt;0),0,TRUE,$R327)</f>
        <v>0</v>
      </c>
      <c r="S328" s="1" cm="1">
        <f t="array" ref="S328">_xlfn.IFS(AND(Q327,I327&gt;$B$8),S327+$B$8,AND(Q327,I327&lt;=$B$8),S327+I327,TRUE,$S327)</f>
        <v>29</v>
      </c>
      <c r="T328" s="1">
        <f t="shared" si="18"/>
        <v>2610</v>
      </c>
      <c r="U328" s="17">
        <f t="shared" si="19"/>
        <v>481.84615384615381</v>
      </c>
      <c r="V328" s="47" cm="1">
        <f t="array" ref="V328">_xlfn.IFS($B$6=1,S328*$B$10,AND(R327=0,R328&gt;=1,I328&gt;=$B$6*$B$8-1),V327+$B$6*$B$10*$B$8,AND(R327=0,R328&gt;=1,I328&lt;$B$6*$B$8-1),V327+I327*$B$10,TRUE,V327)</f>
        <v>2900</v>
      </c>
      <c r="W328" s="17">
        <f t="shared" si="20"/>
        <v>535.38461538461536</v>
      </c>
    </row>
    <row r="329" spans="7:23" x14ac:dyDescent="0.25">
      <c r="G329" s="15">
        <v>327</v>
      </c>
      <c r="H329" s="1">
        <f t="shared" si="17"/>
        <v>5.4333333333333336</v>
      </c>
      <c r="I329" s="15" cm="1">
        <f t="array" ref="I329">_xlfn.IFS(J328&gt;=$C$13-$B$26,MINA(I328+$B$13-S329+S328,$B$11),I328=$B$11,MINA(I328-S329+S328,$B$11),TRUE,MAXA(I328-S329+S328,0))</f>
        <v>0</v>
      </c>
      <c r="J329" s="1" cm="1">
        <f t="array" ref="J329">_xlfn.IFS(J328&gt;=$C$13-$B$26,0,I328&lt;$B$11,J328+$B$26,TRUE,0)</f>
        <v>0.90000000000000113</v>
      </c>
      <c r="K329" s="3" cm="1">
        <f t="array" ref="K329">_xlfn.IFS(AND(NOT($K328=0),$L328),0,NOT($L328),$K328+$B$26,TRUE,$K328)</f>
        <v>0.65000000000000036</v>
      </c>
      <c r="L329" s="3" t="b" cm="1">
        <f t="array" ref="L329">_xlfn.IFS(AND($I329&gt;0,$K329&gt;=$C$5-$B$26),TRUE,$R329&gt;=$B$6,FALSE,$I329=0,FALSE,TRUE,$L328)</f>
        <v>0</v>
      </c>
      <c r="M329" s="3" t="b" cm="1">
        <f t="array" ref="M329">_xlfn.IFS($N329&gt;=$B$4-$B$26,FALSE,AND($I329&gt;0,$K329&gt;=$B$5-$B$26),TRUE,AND($L329,NOT($M328)),FALSE,$M328,TRUE,TRUE,FALSE)</f>
        <v>0</v>
      </c>
      <c r="N329" s="3" cm="1">
        <f t="array" ref="N329">_xlfn.IFS($M328,$N328+$B$26,NOT($M328),0,TRUE,$M328)</f>
        <v>0</v>
      </c>
      <c r="O329" s="3" t="b" cm="1">
        <f t="array" ref="O329">_xlfn.IFS($M329,FALSE,AND($L329,NOT($M329),$R329&lt;$B$6,$I329&gt;0),TRUE,TRUE,FALSE)</f>
        <v>0</v>
      </c>
      <c r="P329" s="3" cm="1">
        <f t="array" ref="P329">_xlfn.IFS($P328&gt;=$C$7-$B$26,0,$O328,$P328+$B$26,TRUE,0)</f>
        <v>0</v>
      </c>
      <c r="Q329" s="3" t="b" cm="1">
        <f t="array" ref="Q329">_xlfn.IFS(AND($L329,NOT($M329),NOT($O329)),TRUE,$R329&gt;=$B$6,FALSE,AND($L329,NOT($M329),$O329,$P329=0),TRUE,TRUE,FALSE)</f>
        <v>0</v>
      </c>
      <c r="R329" s="3" cm="1">
        <f t="array" ref="R329">_xlfn.IFS(AND($Q328,$R328&lt;$B$6),$R328+1,AND(NOT($L328),$R328&gt;0),0,TRUE,$R328)</f>
        <v>0</v>
      </c>
      <c r="S329" s="1" cm="1">
        <f t="array" ref="S329">_xlfn.IFS(AND(Q328,I328&gt;$B$8),S328+$B$8,AND(Q328,I328&lt;=$B$8),S328+I328,TRUE,$S328)</f>
        <v>29</v>
      </c>
      <c r="T329" s="1">
        <f t="shared" si="18"/>
        <v>2610</v>
      </c>
      <c r="U329" s="17">
        <f t="shared" si="19"/>
        <v>480.3680981595092</v>
      </c>
      <c r="V329" s="47" cm="1">
        <f t="array" ref="V329">_xlfn.IFS($B$6=1,S329*$B$10,AND(R328=0,R329&gt;=1,I329&gt;=$B$6*$B$8-1),V328+$B$6*$B$10*$B$8,AND(R328=0,R329&gt;=1,I329&lt;$B$6*$B$8-1),V328+I328*$B$10,TRUE,V328)</f>
        <v>2900</v>
      </c>
      <c r="W329" s="17">
        <f t="shared" si="20"/>
        <v>533.74233128834351</v>
      </c>
    </row>
    <row r="330" spans="7:23" x14ac:dyDescent="0.25">
      <c r="G330" s="15">
        <v>328</v>
      </c>
      <c r="H330" s="1">
        <f t="shared" si="17"/>
        <v>5.45</v>
      </c>
      <c r="I330" s="15" cm="1">
        <f t="array" ref="I330">_xlfn.IFS(J329&gt;=$C$13-$B$26,MINA(I329+$B$13-S330+S329,$B$11),I329=$B$11,MINA(I329-S330+S329,$B$11),TRUE,MAXA(I329-S330+S329,0))</f>
        <v>0</v>
      </c>
      <c r="J330" s="1" cm="1">
        <f t="array" ref="J330">_xlfn.IFS(J329&gt;=$C$13-$B$26,0,I329&lt;$B$11,J329+$B$26,TRUE,0)</f>
        <v>0.91666666666666785</v>
      </c>
      <c r="K330" s="3" cm="1">
        <f t="array" ref="K330">_xlfn.IFS(AND(NOT($K329=0),$L329),0,NOT($L329),$K329+$B$26,TRUE,$K329)</f>
        <v>0.66666666666666707</v>
      </c>
      <c r="L330" s="3" t="b" cm="1">
        <f t="array" ref="L330">_xlfn.IFS(AND($I330&gt;0,$K330&gt;=$C$5-$B$26),TRUE,$R330&gt;=$B$6,FALSE,$I330=0,FALSE,TRUE,$L329)</f>
        <v>0</v>
      </c>
      <c r="M330" s="3" t="b" cm="1">
        <f t="array" ref="M330">_xlfn.IFS($N330&gt;=$B$4-$B$26,FALSE,AND($I330&gt;0,$K330&gt;=$B$5-$B$26),TRUE,AND($L330,NOT($M329)),FALSE,$M329,TRUE,TRUE,FALSE)</f>
        <v>0</v>
      </c>
      <c r="N330" s="3" cm="1">
        <f t="array" ref="N330">_xlfn.IFS($M329,$N329+$B$26,NOT($M329),0,TRUE,$M329)</f>
        <v>0</v>
      </c>
      <c r="O330" s="3" t="b" cm="1">
        <f t="array" ref="O330">_xlfn.IFS($M330,FALSE,AND($L330,NOT($M330),$R330&lt;$B$6,$I330&gt;0),TRUE,TRUE,FALSE)</f>
        <v>0</v>
      </c>
      <c r="P330" s="3" cm="1">
        <f t="array" ref="P330">_xlfn.IFS($P329&gt;=$C$7-$B$26,0,$O329,$P329+$B$26,TRUE,0)</f>
        <v>0</v>
      </c>
      <c r="Q330" s="3" t="b" cm="1">
        <f t="array" ref="Q330">_xlfn.IFS(AND($L330,NOT($M330),NOT($O330)),TRUE,$R330&gt;=$B$6,FALSE,AND($L330,NOT($M330),$O330,$P330=0),TRUE,TRUE,FALSE)</f>
        <v>0</v>
      </c>
      <c r="R330" s="3" cm="1">
        <f t="array" ref="R330">_xlfn.IFS(AND($Q329,$R329&lt;$B$6),$R329+1,AND(NOT($L329),$R329&gt;0),0,TRUE,$R329)</f>
        <v>0</v>
      </c>
      <c r="S330" s="1" cm="1">
        <f t="array" ref="S330">_xlfn.IFS(AND(Q329,I329&gt;$B$8),S329+$B$8,AND(Q329,I329&lt;=$B$8),S329+I329,TRUE,$S329)</f>
        <v>29</v>
      </c>
      <c r="T330" s="1">
        <f t="shared" si="18"/>
        <v>2610</v>
      </c>
      <c r="U330" s="17">
        <f t="shared" si="19"/>
        <v>478.89908256880733</v>
      </c>
      <c r="V330" s="47" cm="1">
        <f t="array" ref="V330">_xlfn.IFS($B$6=1,S330*$B$10,AND(R329=0,R330&gt;=1,I330&gt;=$B$6*$B$8-1),V329+$B$6*$B$10*$B$8,AND(R329=0,R330&gt;=1,I330&lt;$B$6*$B$8-1),V329+I329*$B$10,TRUE,V329)</f>
        <v>2900</v>
      </c>
      <c r="W330" s="17">
        <f t="shared" si="20"/>
        <v>532.11009174311926</v>
      </c>
    </row>
    <row r="331" spans="7:23" x14ac:dyDescent="0.25">
      <c r="G331" s="15">
        <v>329</v>
      </c>
      <c r="H331" s="1">
        <f t="shared" si="17"/>
        <v>5.4666666666666668</v>
      </c>
      <c r="I331" s="15" cm="1">
        <f t="array" ref="I331">_xlfn.IFS(J330&gt;=$C$13-$B$26,MINA(I330+$B$13-S331+S330,$B$11),I330=$B$11,MINA(I330-S331+S330,$B$11),TRUE,MAXA(I330-S331+S330,0))</f>
        <v>0</v>
      </c>
      <c r="J331" s="1" cm="1">
        <f t="array" ref="J331">_xlfn.IFS(J330&gt;=$C$13-$B$26,0,I330&lt;$B$11,J330+$B$26,TRUE,0)</f>
        <v>0.93333333333333457</v>
      </c>
      <c r="K331" s="3" cm="1">
        <f t="array" ref="K331">_xlfn.IFS(AND(NOT($K330=0),$L330),0,NOT($L330),$K330+$B$26,TRUE,$K330)</f>
        <v>0.68333333333333379</v>
      </c>
      <c r="L331" s="3" t="b" cm="1">
        <f t="array" ref="L331">_xlfn.IFS(AND($I331&gt;0,$K331&gt;=$C$5-$B$26),TRUE,$R331&gt;=$B$6,FALSE,$I331=0,FALSE,TRUE,$L330)</f>
        <v>0</v>
      </c>
      <c r="M331" s="3" t="b" cm="1">
        <f t="array" ref="M331">_xlfn.IFS($N331&gt;=$B$4-$B$26,FALSE,AND($I331&gt;0,$K331&gt;=$B$5-$B$26),TRUE,AND($L331,NOT($M330)),FALSE,$M330,TRUE,TRUE,FALSE)</f>
        <v>0</v>
      </c>
      <c r="N331" s="3" cm="1">
        <f t="array" ref="N331">_xlfn.IFS($M330,$N330+$B$26,NOT($M330),0,TRUE,$M330)</f>
        <v>0</v>
      </c>
      <c r="O331" s="3" t="b" cm="1">
        <f t="array" ref="O331">_xlfn.IFS($M331,FALSE,AND($L331,NOT($M331),$R331&lt;$B$6,$I331&gt;0),TRUE,TRUE,FALSE)</f>
        <v>0</v>
      </c>
      <c r="P331" s="3" cm="1">
        <f t="array" ref="P331">_xlfn.IFS($P330&gt;=$C$7-$B$26,0,$O330,$P330+$B$26,TRUE,0)</f>
        <v>0</v>
      </c>
      <c r="Q331" s="3" t="b" cm="1">
        <f t="array" ref="Q331">_xlfn.IFS(AND($L331,NOT($M331),NOT($O331)),TRUE,$R331&gt;=$B$6,FALSE,AND($L331,NOT($M331),$O331,$P331=0),TRUE,TRUE,FALSE)</f>
        <v>0</v>
      </c>
      <c r="R331" s="3" cm="1">
        <f t="array" ref="R331">_xlfn.IFS(AND($Q330,$R330&lt;$B$6),$R330+1,AND(NOT($L330),$R330&gt;0),0,TRUE,$R330)</f>
        <v>0</v>
      </c>
      <c r="S331" s="1" cm="1">
        <f t="array" ref="S331">_xlfn.IFS(AND(Q330,I330&gt;$B$8),S330+$B$8,AND(Q330,I330&lt;=$B$8),S330+I330,TRUE,$S330)</f>
        <v>29</v>
      </c>
      <c r="T331" s="1">
        <f t="shared" si="18"/>
        <v>2610</v>
      </c>
      <c r="U331" s="17">
        <f t="shared" si="19"/>
        <v>477.4390243902439</v>
      </c>
      <c r="V331" s="47" cm="1">
        <f t="array" ref="V331">_xlfn.IFS($B$6=1,S331*$B$10,AND(R330=0,R331&gt;=1,I331&gt;=$B$6*$B$8-1),V330+$B$6*$B$10*$B$8,AND(R330=0,R331&gt;=1,I331&lt;$B$6*$B$8-1),V330+I330*$B$10,TRUE,V330)</f>
        <v>2900</v>
      </c>
      <c r="W331" s="17">
        <f t="shared" si="20"/>
        <v>530.48780487804879</v>
      </c>
    </row>
    <row r="332" spans="7:23" x14ac:dyDescent="0.25">
      <c r="G332" s="15">
        <v>330</v>
      </c>
      <c r="H332" s="1">
        <f t="shared" si="17"/>
        <v>5.4833333333333334</v>
      </c>
      <c r="I332" s="15" cm="1">
        <f t="array" ref="I332">_xlfn.IFS(J331&gt;=$C$13-$B$26,MINA(I331+$B$13-S332+S331,$B$11),I331=$B$11,MINA(I331-S332+S331,$B$11),TRUE,MAXA(I331-S332+S331,0))</f>
        <v>0</v>
      </c>
      <c r="J332" s="1" cm="1">
        <f t="array" ref="J332">_xlfn.IFS(J331&gt;=$C$13-$B$26,0,I331&lt;$B$11,J331+$B$26,TRUE,0)</f>
        <v>0.95000000000000129</v>
      </c>
      <c r="K332" s="3" cm="1">
        <f t="array" ref="K332">_xlfn.IFS(AND(NOT($K331=0),$L331),0,NOT($L331),$K331+$B$26,TRUE,$K331)</f>
        <v>0.70000000000000051</v>
      </c>
      <c r="L332" s="3" t="b" cm="1">
        <f t="array" ref="L332">_xlfn.IFS(AND($I332&gt;0,$K332&gt;=$C$5-$B$26),TRUE,$R332&gt;=$B$6,FALSE,$I332=0,FALSE,TRUE,$L331)</f>
        <v>0</v>
      </c>
      <c r="M332" s="3" t="b" cm="1">
        <f t="array" ref="M332">_xlfn.IFS($N332&gt;=$B$4-$B$26,FALSE,AND($I332&gt;0,$K332&gt;=$B$5-$B$26),TRUE,AND($L332,NOT($M331)),FALSE,$M331,TRUE,TRUE,FALSE)</f>
        <v>0</v>
      </c>
      <c r="N332" s="3" cm="1">
        <f t="array" ref="N332">_xlfn.IFS($M331,$N331+$B$26,NOT($M331),0,TRUE,$M331)</f>
        <v>0</v>
      </c>
      <c r="O332" s="3" t="b" cm="1">
        <f t="array" ref="O332">_xlfn.IFS($M332,FALSE,AND($L332,NOT($M332),$R332&lt;$B$6,$I332&gt;0),TRUE,TRUE,FALSE)</f>
        <v>0</v>
      </c>
      <c r="P332" s="3" cm="1">
        <f t="array" ref="P332">_xlfn.IFS($P331&gt;=$C$7-$B$26,0,$O331,$P331+$B$26,TRUE,0)</f>
        <v>0</v>
      </c>
      <c r="Q332" s="3" t="b" cm="1">
        <f t="array" ref="Q332">_xlfn.IFS(AND($L332,NOT($M332),NOT($O332)),TRUE,$R332&gt;=$B$6,FALSE,AND($L332,NOT($M332),$O332,$P332=0),TRUE,TRUE,FALSE)</f>
        <v>0</v>
      </c>
      <c r="R332" s="3" cm="1">
        <f t="array" ref="R332">_xlfn.IFS(AND($Q331,$R331&lt;$B$6),$R331+1,AND(NOT($L331),$R331&gt;0),0,TRUE,$R331)</f>
        <v>0</v>
      </c>
      <c r="S332" s="1" cm="1">
        <f t="array" ref="S332">_xlfn.IFS(AND(Q331,I331&gt;$B$8),S331+$B$8,AND(Q331,I331&lt;=$B$8),S331+I331,TRUE,$S331)</f>
        <v>29</v>
      </c>
      <c r="T332" s="1">
        <f t="shared" si="18"/>
        <v>2610</v>
      </c>
      <c r="U332" s="17">
        <f t="shared" si="19"/>
        <v>475.98784194528872</v>
      </c>
      <c r="V332" s="47" cm="1">
        <f t="array" ref="V332">_xlfn.IFS($B$6=1,S332*$B$10,AND(R331=0,R332&gt;=1,I332&gt;=$B$6*$B$8-1),V331+$B$6*$B$10*$B$8,AND(R331=0,R332&gt;=1,I332&lt;$B$6*$B$8-1),V331+I331*$B$10,TRUE,V331)</f>
        <v>2900</v>
      </c>
      <c r="W332" s="17">
        <f t="shared" si="20"/>
        <v>528.87537993920967</v>
      </c>
    </row>
    <row r="333" spans="7:23" x14ac:dyDescent="0.25">
      <c r="G333" s="15">
        <v>331</v>
      </c>
      <c r="H333" s="1">
        <f t="shared" si="17"/>
        <v>5.5</v>
      </c>
      <c r="I333" s="15" cm="1">
        <f t="array" ref="I333">_xlfn.IFS(J332&gt;=$C$13-$B$26,MINA(I332+$B$13-S333+S332,$B$11),I332=$B$11,MINA(I332-S333+S332,$B$11),TRUE,MAXA(I332-S333+S332,0))</f>
        <v>0</v>
      </c>
      <c r="J333" s="1" cm="1">
        <f t="array" ref="J333">_xlfn.IFS(J332&gt;=$C$13-$B$26,0,I332&lt;$B$11,J332+$B$26,TRUE,0)</f>
        <v>0.96666666666666801</v>
      </c>
      <c r="K333" s="3" cm="1">
        <f t="array" ref="K333">_xlfn.IFS(AND(NOT($K332=0),$L332),0,NOT($L332),$K332+$B$26,TRUE,$K332)</f>
        <v>0.71666666666666723</v>
      </c>
      <c r="L333" s="3" t="b" cm="1">
        <f t="array" ref="L333">_xlfn.IFS(AND($I333&gt;0,$K333&gt;=$C$5-$B$26),TRUE,$R333&gt;=$B$6,FALSE,$I333=0,FALSE,TRUE,$L332)</f>
        <v>0</v>
      </c>
      <c r="M333" s="3" t="b" cm="1">
        <f t="array" ref="M333">_xlfn.IFS($N333&gt;=$B$4-$B$26,FALSE,AND($I333&gt;0,$K333&gt;=$B$5-$B$26),TRUE,AND($L333,NOT($M332)),FALSE,$M332,TRUE,TRUE,FALSE)</f>
        <v>0</v>
      </c>
      <c r="N333" s="3" cm="1">
        <f t="array" ref="N333">_xlfn.IFS($M332,$N332+$B$26,NOT($M332),0,TRUE,$M332)</f>
        <v>0</v>
      </c>
      <c r="O333" s="3" t="b" cm="1">
        <f t="array" ref="O333">_xlfn.IFS($M333,FALSE,AND($L333,NOT($M333),$R333&lt;$B$6,$I333&gt;0),TRUE,TRUE,FALSE)</f>
        <v>0</v>
      </c>
      <c r="P333" s="3" cm="1">
        <f t="array" ref="P333">_xlfn.IFS($P332&gt;=$C$7-$B$26,0,$O332,$P332+$B$26,TRUE,0)</f>
        <v>0</v>
      </c>
      <c r="Q333" s="3" t="b" cm="1">
        <f t="array" ref="Q333">_xlfn.IFS(AND($L333,NOT($M333),NOT($O333)),TRUE,$R333&gt;=$B$6,FALSE,AND($L333,NOT($M333),$O333,$P333=0),TRUE,TRUE,FALSE)</f>
        <v>0</v>
      </c>
      <c r="R333" s="3" cm="1">
        <f t="array" ref="R333">_xlfn.IFS(AND($Q332,$R332&lt;$B$6),$R332+1,AND(NOT($L332),$R332&gt;0),0,TRUE,$R332)</f>
        <v>0</v>
      </c>
      <c r="S333" s="1" cm="1">
        <f t="array" ref="S333">_xlfn.IFS(AND(Q332,I332&gt;$B$8),S332+$B$8,AND(Q332,I332&lt;=$B$8),S332+I332,TRUE,$S332)</f>
        <v>29</v>
      </c>
      <c r="T333" s="1">
        <f t="shared" si="18"/>
        <v>2610</v>
      </c>
      <c r="U333" s="17">
        <f t="shared" si="19"/>
        <v>474.54545454545456</v>
      </c>
      <c r="V333" s="47" cm="1">
        <f t="array" ref="V333">_xlfn.IFS($B$6=1,S333*$B$10,AND(R332=0,R333&gt;=1,I333&gt;=$B$6*$B$8-1),V332+$B$6*$B$10*$B$8,AND(R332=0,R333&gt;=1,I333&lt;$B$6*$B$8-1),V332+I332*$B$10,TRUE,V332)</f>
        <v>2900</v>
      </c>
      <c r="W333" s="17">
        <f t="shared" si="20"/>
        <v>527.27272727272725</v>
      </c>
    </row>
    <row r="334" spans="7:23" x14ac:dyDescent="0.25">
      <c r="G334" s="15">
        <v>332</v>
      </c>
      <c r="H334" s="1">
        <f t="shared" si="17"/>
        <v>5.5166666666666666</v>
      </c>
      <c r="I334" s="15" cm="1">
        <f t="array" ref="I334">_xlfn.IFS(J333&gt;=$C$13-$B$26,MINA(I333+$B$13-S334+S333,$B$11),I333=$B$11,MINA(I333-S334+S333,$B$11),TRUE,MAXA(I333-S334+S333,0))</f>
        <v>0</v>
      </c>
      <c r="J334" s="1" cm="1">
        <f t="array" ref="J334">_xlfn.IFS(J333&gt;=$C$13-$B$26,0,I333&lt;$B$11,J333+$B$26,TRUE,0)</f>
        <v>0.98333333333333472</v>
      </c>
      <c r="K334" s="3" cm="1">
        <f t="array" ref="K334">_xlfn.IFS(AND(NOT($K333=0),$L333),0,NOT($L333),$K333+$B$26,TRUE,$K333)</f>
        <v>0.73333333333333395</v>
      </c>
      <c r="L334" s="3" t="b" cm="1">
        <f t="array" ref="L334">_xlfn.IFS(AND($I334&gt;0,$K334&gt;=$C$5-$B$26),TRUE,$R334&gt;=$B$6,FALSE,$I334=0,FALSE,TRUE,$L333)</f>
        <v>0</v>
      </c>
      <c r="M334" s="3" t="b" cm="1">
        <f t="array" ref="M334">_xlfn.IFS($N334&gt;=$B$4-$B$26,FALSE,AND($I334&gt;0,$K334&gt;=$B$5-$B$26),TRUE,AND($L334,NOT($M333)),FALSE,$M333,TRUE,TRUE,FALSE)</f>
        <v>0</v>
      </c>
      <c r="N334" s="3" cm="1">
        <f t="array" ref="N334">_xlfn.IFS($M333,$N333+$B$26,NOT($M333),0,TRUE,$M333)</f>
        <v>0</v>
      </c>
      <c r="O334" s="3" t="b" cm="1">
        <f t="array" ref="O334">_xlfn.IFS($M334,FALSE,AND($L334,NOT($M334),$R334&lt;$B$6,$I334&gt;0),TRUE,TRUE,FALSE)</f>
        <v>0</v>
      </c>
      <c r="P334" s="3" cm="1">
        <f t="array" ref="P334">_xlfn.IFS($P333&gt;=$C$7-$B$26,0,$O333,$P333+$B$26,TRUE,0)</f>
        <v>0</v>
      </c>
      <c r="Q334" s="3" t="b" cm="1">
        <f t="array" ref="Q334">_xlfn.IFS(AND($L334,NOT($M334),NOT($O334)),TRUE,$R334&gt;=$B$6,FALSE,AND($L334,NOT($M334),$O334,$P334=0),TRUE,TRUE,FALSE)</f>
        <v>0</v>
      </c>
      <c r="R334" s="3" cm="1">
        <f t="array" ref="R334">_xlfn.IFS(AND($Q333,$R333&lt;$B$6),$R333+1,AND(NOT($L333),$R333&gt;0),0,TRUE,$R333)</f>
        <v>0</v>
      </c>
      <c r="S334" s="1" cm="1">
        <f t="array" ref="S334">_xlfn.IFS(AND(Q333,I333&gt;$B$8),S333+$B$8,AND(Q333,I333&lt;=$B$8),S333+I333,TRUE,$S333)</f>
        <v>29</v>
      </c>
      <c r="T334" s="1">
        <f t="shared" si="18"/>
        <v>2610</v>
      </c>
      <c r="U334" s="17">
        <f t="shared" si="19"/>
        <v>473.11178247734142</v>
      </c>
      <c r="V334" s="47" cm="1">
        <f t="array" ref="V334">_xlfn.IFS($B$6=1,S334*$B$10,AND(R333=0,R334&gt;=1,I334&gt;=$B$6*$B$8-1),V333+$B$6*$B$10*$B$8,AND(R333=0,R334&gt;=1,I334&lt;$B$6*$B$8-1),V333+I333*$B$10,TRUE,V333)</f>
        <v>2900</v>
      </c>
      <c r="W334" s="17">
        <f t="shared" si="20"/>
        <v>525.67975830815715</v>
      </c>
    </row>
    <row r="335" spans="7:23" x14ac:dyDescent="0.25">
      <c r="G335" s="15">
        <v>333</v>
      </c>
      <c r="H335" s="1">
        <f t="shared" si="17"/>
        <v>5.5333333333333332</v>
      </c>
      <c r="I335" s="15" cm="1">
        <f t="array" ref="I335">_xlfn.IFS(J334&gt;=$C$13-$B$26,MINA(I334+$B$13-S335+S334,$B$11),I334=$B$11,MINA(I334-S335+S334,$B$11),TRUE,MAXA(I334-S335+S334,0))</f>
        <v>0</v>
      </c>
      <c r="J335" s="1" cm="1">
        <f t="array" ref="J335">_xlfn.IFS(J334&gt;=$C$13-$B$26,0,I334&lt;$B$11,J334+$B$26,TRUE,0)</f>
        <v>1.0000000000000013</v>
      </c>
      <c r="K335" s="3" cm="1">
        <f t="array" ref="K335">_xlfn.IFS(AND(NOT($K334=0),$L334),0,NOT($L334),$K334+$B$26,TRUE,$K334)</f>
        <v>0.75000000000000067</v>
      </c>
      <c r="L335" s="3" t="b" cm="1">
        <f t="array" ref="L335">_xlfn.IFS(AND($I335&gt;0,$K335&gt;=$C$5-$B$26),TRUE,$R335&gt;=$B$6,FALSE,$I335=0,FALSE,TRUE,$L334)</f>
        <v>0</v>
      </c>
      <c r="M335" s="3" t="b" cm="1">
        <f t="array" ref="M335">_xlfn.IFS($N335&gt;=$B$4-$B$26,FALSE,AND($I335&gt;0,$K335&gt;=$B$5-$B$26),TRUE,AND($L335,NOT($M334)),FALSE,$M334,TRUE,TRUE,FALSE)</f>
        <v>0</v>
      </c>
      <c r="N335" s="3" cm="1">
        <f t="array" ref="N335">_xlfn.IFS($M334,$N334+$B$26,NOT($M334),0,TRUE,$M334)</f>
        <v>0</v>
      </c>
      <c r="O335" s="3" t="b" cm="1">
        <f t="array" ref="O335">_xlfn.IFS($M335,FALSE,AND($L335,NOT($M335),$R335&lt;$B$6,$I335&gt;0),TRUE,TRUE,FALSE)</f>
        <v>0</v>
      </c>
      <c r="P335" s="3" cm="1">
        <f t="array" ref="P335">_xlfn.IFS($P334&gt;=$C$7-$B$26,0,$O334,$P334+$B$26,TRUE,0)</f>
        <v>0</v>
      </c>
      <c r="Q335" s="3" t="b" cm="1">
        <f t="array" ref="Q335">_xlfn.IFS(AND($L335,NOT($M335),NOT($O335)),TRUE,$R335&gt;=$B$6,FALSE,AND($L335,NOT($M335),$O335,$P335=0),TRUE,TRUE,FALSE)</f>
        <v>0</v>
      </c>
      <c r="R335" s="3" cm="1">
        <f t="array" ref="R335">_xlfn.IFS(AND($Q334,$R334&lt;$B$6),$R334+1,AND(NOT($L334),$R334&gt;0),0,TRUE,$R334)</f>
        <v>0</v>
      </c>
      <c r="S335" s="1" cm="1">
        <f t="array" ref="S335">_xlfn.IFS(AND(Q334,I334&gt;$B$8),S334+$B$8,AND(Q334,I334&lt;=$B$8),S334+I334,TRUE,$S334)</f>
        <v>29</v>
      </c>
      <c r="T335" s="1">
        <f t="shared" si="18"/>
        <v>2610</v>
      </c>
      <c r="U335" s="17">
        <f t="shared" si="19"/>
        <v>471.68674698795184</v>
      </c>
      <c r="V335" s="47" cm="1">
        <f t="array" ref="V335">_xlfn.IFS($B$6=1,S335*$B$10,AND(R334=0,R335&gt;=1,I335&gt;=$B$6*$B$8-1),V334+$B$6*$B$10*$B$8,AND(R334=0,R335&gt;=1,I335&lt;$B$6*$B$8-1),V334+I334*$B$10,TRUE,V334)</f>
        <v>2900</v>
      </c>
      <c r="W335" s="17">
        <f t="shared" si="20"/>
        <v>524.09638554216872</v>
      </c>
    </row>
    <row r="336" spans="7:23" x14ac:dyDescent="0.25">
      <c r="G336" s="15">
        <v>334</v>
      </c>
      <c r="H336" s="1">
        <f t="shared" si="17"/>
        <v>5.55</v>
      </c>
      <c r="I336" s="15" cm="1">
        <f t="array" ref="I336">_xlfn.IFS(J335&gt;=$C$13-$B$26,MINA(I335+$B$13-S336+S335,$B$11),I335=$B$11,MINA(I335-S336+S335,$B$11),TRUE,MAXA(I335-S336+S335,0))</f>
        <v>0</v>
      </c>
      <c r="J336" s="1" cm="1">
        <f t="array" ref="J336">_xlfn.IFS(J335&gt;=$C$13-$B$26,0,I335&lt;$B$11,J335+$B$26,TRUE,0)</f>
        <v>1.0166666666666679</v>
      </c>
      <c r="K336" s="3" cm="1">
        <f t="array" ref="K336">_xlfn.IFS(AND(NOT($K335=0),$L335),0,NOT($L335),$K335+$B$26,TRUE,$K335)</f>
        <v>0.76666666666666738</v>
      </c>
      <c r="L336" s="3" t="b" cm="1">
        <f t="array" ref="L336">_xlfn.IFS(AND($I336&gt;0,$K336&gt;=$C$5-$B$26),TRUE,$R336&gt;=$B$6,FALSE,$I336=0,FALSE,TRUE,$L335)</f>
        <v>0</v>
      </c>
      <c r="M336" s="3" t="b" cm="1">
        <f t="array" ref="M336">_xlfn.IFS($N336&gt;=$B$4-$B$26,FALSE,AND($I336&gt;0,$K336&gt;=$B$5-$B$26),TRUE,AND($L336,NOT($M335)),FALSE,$M335,TRUE,TRUE,FALSE)</f>
        <v>0</v>
      </c>
      <c r="N336" s="3" cm="1">
        <f t="array" ref="N336">_xlfn.IFS($M335,$N335+$B$26,NOT($M335),0,TRUE,$M335)</f>
        <v>0</v>
      </c>
      <c r="O336" s="3" t="b" cm="1">
        <f t="array" ref="O336">_xlfn.IFS($M336,FALSE,AND($L336,NOT($M336),$R336&lt;$B$6,$I336&gt;0),TRUE,TRUE,FALSE)</f>
        <v>0</v>
      </c>
      <c r="P336" s="3" cm="1">
        <f t="array" ref="P336">_xlfn.IFS($P335&gt;=$C$7-$B$26,0,$O335,$P335+$B$26,TRUE,0)</f>
        <v>0</v>
      </c>
      <c r="Q336" s="3" t="b" cm="1">
        <f t="array" ref="Q336">_xlfn.IFS(AND($L336,NOT($M336),NOT($O336)),TRUE,$R336&gt;=$B$6,FALSE,AND($L336,NOT($M336),$O336,$P336=0),TRUE,TRUE,FALSE)</f>
        <v>0</v>
      </c>
      <c r="R336" s="3" cm="1">
        <f t="array" ref="R336">_xlfn.IFS(AND($Q335,$R335&lt;$B$6),$R335+1,AND(NOT($L335),$R335&gt;0),0,TRUE,$R335)</f>
        <v>0</v>
      </c>
      <c r="S336" s="1" cm="1">
        <f t="array" ref="S336">_xlfn.IFS(AND(Q335,I335&gt;$B$8),S335+$B$8,AND(Q335,I335&lt;=$B$8),S335+I335,TRUE,$S335)</f>
        <v>29</v>
      </c>
      <c r="T336" s="1">
        <f t="shared" si="18"/>
        <v>2610</v>
      </c>
      <c r="U336" s="17">
        <f t="shared" si="19"/>
        <v>470.27027027027026</v>
      </c>
      <c r="V336" s="47" cm="1">
        <f t="array" ref="V336">_xlfn.IFS($B$6=1,S336*$B$10,AND(R335=0,R336&gt;=1,I336&gt;=$B$6*$B$8-1),V335+$B$6*$B$10*$B$8,AND(R335=0,R336&gt;=1,I336&lt;$B$6*$B$8-1),V335+I335*$B$10,TRUE,V335)</f>
        <v>2900</v>
      </c>
      <c r="W336" s="17">
        <f t="shared" si="20"/>
        <v>522.52252252252254</v>
      </c>
    </row>
    <row r="337" spans="7:23" x14ac:dyDescent="0.25">
      <c r="G337" s="15">
        <v>335</v>
      </c>
      <c r="H337" s="1">
        <f t="shared" si="17"/>
        <v>5.5666666666666664</v>
      </c>
      <c r="I337" s="15" cm="1">
        <f t="array" ref="I337">_xlfn.IFS(J336&gt;=$C$13-$B$26,MINA(I336+$B$13-S337+S336,$B$11),I336=$B$11,MINA(I336-S337+S336,$B$11),TRUE,MAXA(I336-S337+S336,0))</f>
        <v>0</v>
      </c>
      <c r="J337" s="1" cm="1">
        <f t="array" ref="J337">_xlfn.IFS(J336&gt;=$C$13-$B$26,0,I336&lt;$B$11,J336+$B$26,TRUE,0)</f>
        <v>1.0333333333333345</v>
      </c>
      <c r="K337" s="3" cm="1">
        <f t="array" ref="K337">_xlfn.IFS(AND(NOT($K336=0),$L336),0,NOT($L336),$K336+$B$26,TRUE,$K336)</f>
        <v>0.7833333333333341</v>
      </c>
      <c r="L337" s="3" t="b" cm="1">
        <f t="array" ref="L337">_xlfn.IFS(AND($I337&gt;0,$K337&gt;=$C$5-$B$26),TRUE,$R337&gt;=$B$6,FALSE,$I337=0,FALSE,TRUE,$L336)</f>
        <v>0</v>
      </c>
      <c r="M337" s="3" t="b" cm="1">
        <f t="array" ref="M337">_xlfn.IFS($N337&gt;=$B$4-$B$26,FALSE,AND($I337&gt;0,$K337&gt;=$B$5-$B$26),TRUE,AND($L337,NOT($M336)),FALSE,$M336,TRUE,TRUE,FALSE)</f>
        <v>0</v>
      </c>
      <c r="N337" s="3" cm="1">
        <f t="array" ref="N337">_xlfn.IFS($M336,$N336+$B$26,NOT($M336),0,TRUE,$M336)</f>
        <v>0</v>
      </c>
      <c r="O337" s="3" t="b" cm="1">
        <f t="array" ref="O337">_xlfn.IFS($M337,FALSE,AND($L337,NOT($M337),$R337&lt;$B$6,$I337&gt;0),TRUE,TRUE,FALSE)</f>
        <v>0</v>
      </c>
      <c r="P337" s="3" cm="1">
        <f t="array" ref="P337">_xlfn.IFS($P336&gt;=$C$7-$B$26,0,$O336,$P336+$B$26,TRUE,0)</f>
        <v>0</v>
      </c>
      <c r="Q337" s="3" t="b" cm="1">
        <f t="array" ref="Q337">_xlfn.IFS(AND($L337,NOT($M337),NOT($O337)),TRUE,$R337&gt;=$B$6,FALSE,AND($L337,NOT($M337),$O337,$P337=0),TRUE,TRUE,FALSE)</f>
        <v>0</v>
      </c>
      <c r="R337" s="3" cm="1">
        <f t="array" ref="R337">_xlfn.IFS(AND($Q336,$R336&lt;$B$6),$R336+1,AND(NOT($L336),$R336&gt;0),0,TRUE,$R336)</f>
        <v>0</v>
      </c>
      <c r="S337" s="1" cm="1">
        <f t="array" ref="S337">_xlfn.IFS(AND(Q336,I336&gt;$B$8),S336+$B$8,AND(Q336,I336&lt;=$B$8),S336+I336,TRUE,$S336)</f>
        <v>29</v>
      </c>
      <c r="T337" s="1">
        <f t="shared" si="18"/>
        <v>2610</v>
      </c>
      <c r="U337" s="17">
        <f t="shared" si="19"/>
        <v>468.86227544910184</v>
      </c>
      <c r="V337" s="47" cm="1">
        <f t="array" ref="V337">_xlfn.IFS($B$6=1,S337*$B$10,AND(R336=0,R337&gt;=1,I337&gt;=$B$6*$B$8-1),V336+$B$6*$B$10*$B$8,AND(R336=0,R337&gt;=1,I337&lt;$B$6*$B$8-1),V336+I336*$B$10,TRUE,V336)</f>
        <v>2900</v>
      </c>
      <c r="W337" s="17">
        <f t="shared" si="20"/>
        <v>520.95808383233532</v>
      </c>
    </row>
    <row r="338" spans="7:23" x14ac:dyDescent="0.25">
      <c r="G338" s="15">
        <v>336</v>
      </c>
      <c r="H338" s="1">
        <f t="shared" si="17"/>
        <v>5.583333333333333</v>
      </c>
      <c r="I338" s="15" cm="1">
        <f t="array" ref="I338">_xlfn.IFS(J337&gt;=$C$13-$B$26,MINA(I337+$B$13-S338+S337,$B$11),I337=$B$11,MINA(I337-S338+S337,$B$11),TRUE,MAXA(I337-S338+S337,0))</f>
        <v>0</v>
      </c>
      <c r="J338" s="1" cm="1">
        <f t="array" ref="J338">_xlfn.IFS(J337&gt;=$C$13-$B$26,0,I337&lt;$B$11,J337+$B$26,TRUE,0)</f>
        <v>1.0500000000000012</v>
      </c>
      <c r="K338" s="3" cm="1">
        <f t="array" ref="K338">_xlfn.IFS(AND(NOT($K337=0),$L337),0,NOT($L337),$K337+$B$26,TRUE,$K337)</f>
        <v>0.80000000000000082</v>
      </c>
      <c r="L338" s="3" t="b" cm="1">
        <f t="array" ref="L338">_xlfn.IFS(AND($I338&gt;0,$K338&gt;=$C$5-$B$26),TRUE,$R338&gt;=$B$6,FALSE,$I338=0,FALSE,TRUE,$L337)</f>
        <v>0</v>
      </c>
      <c r="M338" s="3" t="b" cm="1">
        <f t="array" ref="M338">_xlfn.IFS($N338&gt;=$B$4-$B$26,FALSE,AND($I338&gt;0,$K338&gt;=$B$5-$B$26),TRUE,AND($L338,NOT($M337)),FALSE,$M337,TRUE,TRUE,FALSE)</f>
        <v>0</v>
      </c>
      <c r="N338" s="3" cm="1">
        <f t="array" ref="N338">_xlfn.IFS($M337,$N337+$B$26,NOT($M337),0,TRUE,$M337)</f>
        <v>0</v>
      </c>
      <c r="O338" s="3" t="b" cm="1">
        <f t="array" ref="O338">_xlfn.IFS($M338,FALSE,AND($L338,NOT($M338),$R338&lt;$B$6,$I338&gt;0),TRUE,TRUE,FALSE)</f>
        <v>0</v>
      </c>
      <c r="P338" s="3" cm="1">
        <f t="array" ref="P338">_xlfn.IFS($P337&gt;=$C$7-$B$26,0,$O337,$P337+$B$26,TRUE,0)</f>
        <v>0</v>
      </c>
      <c r="Q338" s="3" t="b" cm="1">
        <f t="array" ref="Q338">_xlfn.IFS(AND($L338,NOT($M338),NOT($O338)),TRUE,$R338&gt;=$B$6,FALSE,AND($L338,NOT($M338),$O338,$P338=0),TRUE,TRUE,FALSE)</f>
        <v>0</v>
      </c>
      <c r="R338" s="3" cm="1">
        <f t="array" ref="R338">_xlfn.IFS(AND($Q337,$R337&lt;$B$6),$R337+1,AND(NOT($L337),$R337&gt;0),0,TRUE,$R337)</f>
        <v>0</v>
      </c>
      <c r="S338" s="1" cm="1">
        <f t="array" ref="S338">_xlfn.IFS(AND(Q337,I337&gt;$B$8),S337+$B$8,AND(Q337,I337&lt;=$B$8),S337+I337,TRUE,$S337)</f>
        <v>29</v>
      </c>
      <c r="T338" s="1">
        <f t="shared" si="18"/>
        <v>2610</v>
      </c>
      <c r="U338" s="17">
        <f t="shared" si="19"/>
        <v>467.46268656716421</v>
      </c>
      <c r="V338" s="47" cm="1">
        <f t="array" ref="V338">_xlfn.IFS($B$6=1,S338*$B$10,AND(R337=0,R338&gt;=1,I338&gt;=$B$6*$B$8-1),V337+$B$6*$B$10*$B$8,AND(R337=0,R338&gt;=1,I338&lt;$B$6*$B$8-1),V337+I337*$B$10,TRUE,V337)</f>
        <v>2900</v>
      </c>
      <c r="W338" s="17">
        <f t="shared" si="20"/>
        <v>519.40298507462694</v>
      </c>
    </row>
    <row r="339" spans="7:23" x14ac:dyDescent="0.25">
      <c r="G339" s="15">
        <v>337</v>
      </c>
      <c r="H339" s="1">
        <f t="shared" si="17"/>
        <v>5.6</v>
      </c>
      <c r="I339" s="15" cm="1">
        <f t="array" ref="I339">_xlfn.IFS(J338&gt;=$C$13-$B$26,MINA(I338+$B$13-S339+S338,$B$11),I338=$B$11,MINA(I338-S339+S338,$B$11),TRUE,MAXA(I338-S339+S338,0))</f>
        <v>0</v>
      </c>
      <c r="J339" s="1" cm="1">
        <f t="array" ref="J339">_xlfn.IFS(J338&gt;=$C$13-$B$26,0,I338&lt;$B$11,J338+$B$26,TRUE,0)</f>
        <v>1.0666666666666678</v>
      </c>
      <c r="K339" s="3" cm="1">
        <f t="array" ref="K339">_xlfn.IFS(AND(NOT($K338=0),$L338),0,NOT($L338),$K338+$B$26,TRUE,$K338)</f>
        <v>0.81666666666666754</v>
      </c>
      <c r="L339" s="3" t="b" cm="1">
        <f t="array" ref="L339">_xlfn.IFS(AND($I339&gt;0,$K339&gt;=$C$5-$B$26),TRUE,$R339&gt;=$B$6,FALSE,$I339=0,FALSE,TRUE,$L338)</f>
        <v>0</v>
      </c>
      <c r="M339" s="3" t="b" cm="1">
        <f t="array" ref="M339">_xlfn.IFS($N339&gt;=$B$4-$B$26,FALSE,AND($I339&gt;0,$K339&gt;=$B$5-$B$26),TRUE,AND($L339,NOT($M338)),FALSE,$M338,TRUE,TRUE,FALSE)</f>
        <v>0</v>
      </c>
      <c r="N339" s="3" cm="1">
        <f t="array" ref="N339">_xlfn.IFS($M338,$N338+$B$26,NOT($M338),0,TRUE,$M338)</f>
        <v>0</v>
      </c>
      <c r="O339" s="3" t="b" cm="1">
        <f t="array" ref="O339">_xlfn.IFS($M339,FALSE,AND($L339,NOT($M339),$R339&lt;$B$6,$I339&gt;0),TRUE,TRUE,FALSE)</f>
        <v>0</v>
      </c>
      <c r="P339" s="3" cm="1">
        <f t="array" ref="P339">_xlfn.IFS($P338&gt;=$C$7-$B$26,0,$O338,$P338+$B$26,TRUE,0)</f>
        <v>0</v>
      </c>
      <c r="Q339" s="3" t="b" cm="1">
        <f t="array" ref="Q339">_xlfn.IFS(AND($L339,NOT($M339),NOT($O339)),TRUE,$R339&gt;=$B$6,FALSE,AND($L339,NOT($M339),$O339,$P339=0),TRUE,TRUE,FALSE)</f>
        <v>0</v>
      </c>
      <c r="R339" s="3" cm="1">
        <f t="array" ref="R339">_xlfn.IFS(AND($Q338,$R338&lt;$B$6),$R338+1,AND(NOT($L338),$R338&gt;0),0,TRUE,$R338)</f>
        <v>0</v>
      </c>
      <c r="S339" s="1" cm="1">
        <f t="array" ref="S339">_xlfn.IFS(AND(Q338,I338&gt;$B$8),S338+$B$8,AND(Q338,I338&lt;=$B$8),S338+I338,TRUE,$S338)</f>
        <v>29</v>
      </c>
      <c r="T339" s="1">
        <f t="shared" si="18"/>
        <v>2610</v>
      </c>
      <c r="U339" s="17">
        <f t="shared" si="19"/>
        <v>466.07142857142861</v>
      </c>
      <c r="V339" s="47" cm="1">
        <f t="array" ref="V339">_xlfn.IFS($B$6=1,S339*$B$10,AND(R338=0,R339&gt;=1,I339&gt;=$B$6*$B$8-1),V338+$B$6*$B$10*$B$8,AND(R338=0,R339&gt;=1,I339&lt;$B$6*$B$8-1),V338+I338*$B$10,TRUE,V338)</f>
        <v>2900</v>
      </c>
      <c r="W339" s="17">
        <f t="shared" si="20"/>
        <v>517.85714285714289</v>
      </c>
    </row>
    <row r="340" spans="7:23" x14ac:dyDescent="0.25">
      <c r="G340" s="15">
        <v>338</v>
      </c>
      <c r="H340" s="1">
        <f t="shared" si="17"/>
        <v>5.6166666666666663</v>
      </c>
      <c r="I340" s="15" cm="1">
        <f t="array" ref="I340">_xlfn.IFS(J339&gt;=$C$13-$B$26,MINA(I339+$B$13-S340+S339,$B$11),I339=$B$11,MINA(I339-S340+S339,$B$11),TRUE,MAXA(I339-S340+S339,0))</f>
        <v>0</v>
      </c>
      <c r="J340" s="1" cm="1">
        <f t="array" ref="J340">_xlfn.IFS(J339&gt;=$C$13-$B$26,0,I339&lt;$B$11,J339+$B$26,TRUE,0)</f>
        <v>1.0833333333333344</v>
      </c>
      <c r="K340" s="3" cm="1">
        <f t="array" ref="K340">_xlfn.IFS(AND(NOT($K339=0),$L339),0,NOT($L339),$K339+$B$26,TRUE,$K339)</f>
        <v>0.83333333333333426</v>
      </c>
      <c r="L340" s="3" t="b" cm="1">
        <f t="array" ref="L340">_xlfn.IFS(AND($I340&gt;0,$K340&gt;=$C$5-$B$26),TRUE,$R340&gt;=$B$6,FALSE,$I340=0,FALSE,TRUE,$L339)</f>
        <v>0</v>
      </c>
      <c r="M340" s="3" t="b" cm="1">
        <f t="array" ref="M340">_xlfn.IFS($N340&gt;=$B$4-$B$26,FALSE,AND($I340&gt;0,$K340&gt;=$B$5-$B$26),TRUE,AND($L340,NOT($M339)),FALSE,$M339,TRUE,TRUE,FALSE)</f>
        <v>0</v>
      </c>
      <c r="N340" s="3" cm="1">
        <f t="array" ref="N340">_xlfn.IFS($M339,$N339+$B$26,NOT($M339),0,TRUE,$M339)</f>
        <v>0</v>
      </c>
      <c r="O340" s="3" t="b" cm="1">
        <f t="array" ref="O340">_xlfn.IFS($M340,FALSE,AND($L340,NOT($M340),$R340&lt;$B$6,$I340&gt;0),TRUE,TRUE,FALSE)</f>
        <v>0</v>
      </c>
      <c r="P340" s="3" cm="1">
        <f t="array" ref="P340">_xlfn.IFS($P339&gt;=$C$7-$B$26,0,$O339,$P339+$B$26,TRUE,0)</f>
        <v>0</v>
      </c>
      <c r="Q340" s="3" t="b" cm="1">
        <f t="array" ref="Q340">_xlfn.IFS(AND($L340,NOT($M340),NOT($O340)),TRUE,$R340&gt;=$B$6,FALSE,AND($L340,NOT($M340),$O340,$P340=0),TRUE,TRUE,FALSE)</f>
        <v>0</v>
      </c>
      <c r="R340" s="3" cm="1">
        <f t="array" ref="R340">_xlfn.IFS(AND($Q339,$R339&lt;$B$6),$R339+1,AND(NOT($L339),$R339&gt;0),0,TRUE,$R339)</f>
        <v>0</v>
      </c>
      <c r="S340" s="1" cm="1">
        <f t="array" ref="S340">_xlfn.IFS(AND(Q339,I339&gt;$B$8),S339+$B$8,AND(Q339,I339&lt;=$B$8),S339+I339,TRUE,$S339)</f>
        <v>29</v>
      </c>
      <c r="T340" s="1">
        <f t="shared" si="18"/>
        <v>2610</v>
      </c>
      <c r="U340" s="17">
        <f t="shared" si="19"/>
        <v>464.68842729970328</v>
      </c>
      <c r="V340" s="47" cm="1">
        <f t="array" ref="V340">_xlfn.IFS($B$6=1,S340*$B$10,AND(R339=0,R340&gt;=1,I340&gt;=$B$6*$B$8-1),V339+$B$6*$B$10*$B$8,AND(R339=0,R340&gt;=1,I340&lt;$B$6*$B$8-1),V339+I339*$B$10,TRUE,V339)</f>
        <v>2900</v>
      </c>
      <c r="W340" s="17">
        <f t="shared" si="20"/>
        <v>516.32047477744811</v>
      </c>
    </row>
    <row r="341" spans="7:23" x14ac:dyDescent="0.25">
      <c r="G341" s="15">
        <v>339</v>
      </c>
      <c r="H341" s="1">
        <f t="shared" si="17"/>
        <v>5.6333333333333329</v>
      </c>
      <c r="I341" s="15" cm="1">
        <f t="array" ref="I341">_xlfn.IFS(J340&gt;=$C$13-$B$26,MINA(I340+$B$13-S341+S340,$B$11),I340=$B$11,MINA(I340-S341+S340,$B$11),TRUE,MAXA(I340-S341+S340,0))</f>
        <v>0</v>
      </c>
      <c r="J341" s="1" cm="1">
        <f t="array" ref="J341">_xlfn.IFS(J340&gt;=$C$13-$B$26,0,I340&lt;$B$11,J340+$B$26,TRUE,0)</f>
        <v>1.100000000000001</v>
      </c>
      <c r="K341" s="3" cm="1">
        <f t="array" ref="K341">_xlfn.IFS(AND(NOT($K340=0),$L340),0,NOT($L340),$K340+$B$26,TRUE,$K340)</f>
        <v>0.85000000000000098</v>
      </c>
      <c r="L341" s="3" t="b" cm="1">
        <f t="array" ref="L341">_xlfn.IFS(AND($I341&gt;0,$K341&gt;=$C$5-$B$26),TRUE,$R341&gt;=$B$6,FALSE,$I341=0,FALSE,TRUE,$L340)</f>
        <v>0</v>
      </c>
      <c r="M341" s="3" t="b" cm="1">
        <f t="array" ref="M341">_xlfn.IFS($N341&gt;=$B$4-$B$26,FALSE,AND($I341&gt;0,$K341&gt;=$B$5-$B$26),TRUE,AND($L341,NOT($M340)),FALSE,$M340,TRUE,TRUE,FALSE)</f>
        <v>0</v>
      </c>
      <c r="N341" s="3" cm="1">
        <f t="array" ref="N341">_xlfn.IFS($M340,$N340+$B$26,NOT($M340),0,TRUE,$M340)</f>
        <v>0</v>
      </c>
      <c r="O341" s="3" t="b" cm="1">
        <f t="array" ref="O341">_xlfn.IFS($M341,FALSE,AND($L341,NOT($M341),$R341&lt;$B$6,$I341&gt;0),TRUE,TRUE,FALSE)</f>
        <v>0</v>
      </c>
      <c r="P341" s="3" cm="1">
        <f t="array" ref="P341">_xlfn.IFS($P340&gt;=$C$7-$B$26,0,$O340,$P340+$B$26,TRUE,0)</f>
        <v>0</v>
      </c>
      <c r="Q341" s="3" t="b" cm="1">
        <f t="array" ref="Q341">_xlfn.IFS(AND($L341,NOT($M341),NOT($O341)),TRUE,$R341&gt;=$B$6,FALSE,AND($L341,NOT($M341),$O341,$P341=0),TRUE,TRUE,FALSE)</f>
        <v>0</v>
      </c>
      <c r="R341" s="3" cm="1">
        <f t="array" ref="R341">_xlfn.IFS(AND($Q340,$R340&lt;$B$6),$R340+1,AND(NOT($L340),$R340&gt;0),0,TRUE,$R340)</f>
        <v>0</v>
      </c>
      <c r="S341" s="1" cm="1">
        <f t="array" ref="S341">_xlfn.IFS(AND(Q340,I340&gt;$B$8),S340+$B$8,AND(Q340,I340&lt;=$B$8),S340+I340,TRUE,$S340)</f>
        <v>29</v>
      </c>
      <c r="T341" s="1">
        <f t="shared" si="18"/>
        <v>2610</v>
      </c>
      <c r="U341" s="17">
        <f t="shared" si="19"/>
        <v>463.31360946745565</v>
      </c>
      <c r="V341" s="47" cm="1">
        <f t="array" ref="V341">_xlfn.IFS($B$6=1,S341*$B$10,AND(R340=0,R341&gt;=1,I341&gt;=$B$6*$B$8-1),V340+$B$6*$B$10*$B$8,AND(R340=0,R341&gt;=1,I341&lt;$B$6*$B$8-1),V340+I340*$B$10,TRUE,V340)</f>
        <v>2900</v>
      </c>
      <c r="W341" s="17">
        <f t="shared" si="20"/>
        <v>514.79289940828403</v>
      </c>
    </row>
    <row r="342" spans="7:23" x14ac:dyDescent="0.25">
      <c r="G342" s="15">
        <v>340</v>
      </c>
      <c r="H342" s="1">
        <f t="shared" si="17"/>
        <v>5.65</v>
      </c>
      <c r="I342" s="15" cm="1">
        <f t="array" ref="I342">_xlfn.IFS(J341&gt;=$C$13-$B$26,MINA(I341+$B$13-S342+S341,$B$11),I341=$B$11,MINA(I341-S342+S341,$B$11),TRUE,MAXA(I341-S342+S341,0))</f>
        <v>0</v>
      </c>
      <c r="J342" s="1" cm="1">
        <f t="array" ref="J342">_xlfn.IFS(J341&gt;=$C$13-$B$26,0,I341&lt;$B$11,J341+$B$26,TRUE,0)</f>
        <v>1.1166666666666676</v>
      </c>
      <c r="K342" s="3" cm="1">
        <f t="array" ref="K342">_xlfn.IFS(AND(NOT($K341=0),$L341),0,NOT($L341),$K341+$B$26,TRUE,$K341)</f>
        <v>0.8666666666666677</v>
      </c>
      <c r="L342" s="3" t="b" cm="1">
        <f t="array" ref="L342">_xlfn.IFS(AND($I342&gt;0,$K342&gt;=$C$5-$B$26),TRUE,$R342&gt;=$B$6,FALSE,$I342=0,FALSE,TRUE,$L341)</f>
        <v>0</v>
      </c>
      <c r="M342" s="3" t="b" cm="1">
        <f t="array" ref="M342">_xlfn.IFS($N342&gt;=$B$4-$B$26,FALSE,AND($I342&gt;0,$K342&gt;=$B$5-$B$26),TRUE,AND($L342,NOT($M341)),FALSE,$M341,TRUE,TRUE,FALSE)</f>
        <v>0</v>
      </c>
      <c r="N342" s="3" cm="1">
        <f t="array" ref="N342">_xlfn.IFS($M341,$N341+$B$26,NOT($M341),0,TRUE,$M341)</f>
        <v>0</v>
      </c>
      <c r="O342" s="3" t="b" cm="1">
        <f t="array" ref="O342">_xlfn.IFS($M342,FALSE,AND($L342,NOT($M342),$R342&lt;$B$6,$I342&gt;0),TRUE,TRUE,FALSE)</f>
        <v>0</v>
      </c>
      <c r="P342" s="3" cm="1">
        <f t="array" ref="P342">_xlfn.IFS($P341&gt;=$C$7-$B$26,0,$O341,$P341+$B$26,TRUE,0)</f>
        <v>0</v>
      </c>
      <c r="Q342" s="3" t="b" cm="1">
        <f t="array" ref="Q342">_xlfn.IFS(AND($L342,NOT($M342),NOT($O342)),TRUE,$R342&gt;=$B$6,FALSE,AND($L342,NOT($M342),$O342,$P342=0),TRUE,TRUE,FALSE)</f>
        <v>0</v>
      </c>
      <c r="R342" s="3" cm="1">
        <f t="array" ref="R342">_xlfn.IFS(AND($Q341,$R341&lt;$B$6),$R341+1,AND(NOT($L341),$R341&gt;0),0,TRUE,$R341)</f>
        <v>0</v>
      </c>
      <c r="S342" s="1" cm="1">
        <f t="array" ref="S342">_xlfn.IFS(AND(Q341,I341&gt;$B$8),S341+$B$8,AND(Q341,I341&lt;=$B$8),S341+I341,TRUE,$S341)</f>
        <v>29</v>
      </c>
      <c r="T342" s="1">
        <f t="shared" si="18"/>
        <v>2610</v>
      </c>
      <c r="U342" s="17">
        <f t="shared" si="19"/>
        <v>461.94690265486724</v>
      </c>
      <c r="V342" s="47" cm="1">
        <f t="array" ref="V342">_xlfn.IFS($B$6=1,S342*$B$10,AND(R341=0,R342&gt;=1,I342&gt;=$B$6*$B$8-1),V341+$B$6*$B$10*$B$8,AND(R341=0,R342&gt;=1,I342&lt;$B$6*$B$8-1),V341+I341*$B$10,TRUE,V341)</f>
        <v>2900</v>
      </c>
      <c r="W342" s="17">
        <f t="shared" si="20"/>
        <v>513.27433628318579</v>
      </c>
    </row>
    <row r="343" spans="7:23" x14ac:dyDescent="0.25">
      <c r="G343" s="15">
        <v>341</v>
      </c>
      <c r="H343" s="1">
        <f t="shared" si="17"/>
        <v>5.666666666666667</v>
      </c>
      <c r="I343" s="15" cm="1">
        <f t="array" ref="I343">_xlfn.IFS(J342&gt;=$C$13-$B$26,MINA(I342+$B$13-S343+S342,$B$11),I342=$B$11,MINA(I342-S343+S342,$B$11),TRUE,MAXA(I342-S343+S342,0))</f>
        <v>0</v>
      </c>
      <c r="J343" s="1" cm="1">
        <f t="array" ref="J343">_xlfn.IFS(J342&gt;=$C$13-$B$26,0,I342&lt;$B$11,J342+$B$26,TRUE,0)</f>
        <v>1.1333333333333342</v>
      </c>
      <c r="K343" s="3" cm="1">
        <f t="array" ref="K343">_xlfn.IFS(AND(NOT($K342=0),$L342),0,NOT($L342),$K342+$B$26,TRUE,$K342)</f>
        <v>0.88333333333333441</v>
      </c>
      <c r="L343" s="3" t="b" cm="1">
        <f t="array" ref="L343">_xlfn.IFS(AND($I343&gt;0,$K343&gt;=$C$5-$B$26),TRUE,$R343&gt;=$B$6,FALSE,$I343=0,FALSE,TRUE,$L342)</f>
        <v>0</v>
      </c>
      <c r="M343" s="3" t="b" cm="1">
        <f t="array" ref="M343">_xlfn.IFS($N343&gt;=$B$4-$B$26,FALSE,AND($I343&gt;0,$K343&gt;=$B$5-$B$26),TRUE,AND($L343,NOT($M342)),FALSE,$M342,TRUE,TRUE,FALSE)</f>
        <v>0</v>
      </c>
      <c r="N343" s="3" cm="1">
        <f t="array" ref="N343">_xlfn.IFS($M342,$N342+$B$26,NOT($M342),0,TRUE,$M342)</f>
        <v>0</v>
      </c>
      <c r="O343" s="3" t="b" cm="1">
        <f t="array" ref="O343">_xlfn.IFS($M343,FALSE,AND($L343,NOT($M343),$R343&lt;$B$6,$I343&gt;0),TRUE,TRUE,FALSE)</f>
        <v>0</v>
      </c>
      <c r="P343" s="3" cm="1">
        <f t="array" ref="P343">_xlfn.IFS($P342&gt;=$C$7-$B$26,0,$O342,$P342+$B$26,TRUE,0)</f>
        <v>0</v>
      </c>
      <c r="Q343" s="3" t="b" cm="1">
        <f t="array" ref="Q343">_xlfn.IFS(AND($L343,NOT($M343),NOT($O343)),TRUE,$R343&gt;=$B$6,FALSE,AND($L343,NOT($M343),$O343,$P343=0),TRUE,TRUE,FALSE)</f>
        <v>0</v>
      </c>
      <c r="R343" s="3" cm="1">
        <f t="array" ref="R343">_xlfn.IFS(AND($Q342,$R342&lt;$B$6),$R342+1,AND(NOT($L342),$R342&gt;0),0,TRUE,$R342)</f>
        <v>0</v>
      </c>
      <c r="S343" s="1" cm="1">
        <f t="array" ref="S343">_xlfn.IFS(AND(Q342,I342&gt;$B$8),S342+$B$8,AND(Q342,I342&lt;=$B$8),S342+I342,TRUE,$S342)</f>
        <v>29</v>
      </c>
      <c r="T343" s="1">
        <f t="shared" si="18"/>
        <v>2610</v>
      </c>
      <c r="U343" s="17">
        <f t="shared" si="19"/>
        <v>460.58823529411762</v>
      </c>
      <c r="V343" s="47" cm="1">
        <f t="array" ref="V343">_xlfn.IFS($B$6=1,S343*$B$10,AND(R342=0,R343&gt;=1,I343&gt;=$B$6*$B$8-1),V342+$B$6*$B$10*$B$8,AND(R342=0,R343&gt;=1,I343&lt;$B$6*$B$8-1),V342+I342*$B$10,TRUE,V342)</f>
        <v>2900</v>
      </c>
      <c r="W343" s="17">
        <f t="shared" si="20"/>
        <v>511.76470588235293</v>
      </c>
    </row>
    <row r="344" spans="7:23" x14ac:dyDescent="0.25">
      <c r="G344" s="15">
        <v>342</v>
      </c>
      <c r="H344" s="1">
        <f t="shared" si="17"/>
        <v>5.6833333333333336</v>
      </c>
      <c r="I344" s="15" cm="1">
        <f t="array" ref="I344">_xlfn.IFS(J343&gt;=$C$13-$B$26,MINA(I343+$B$13-S344+S343,$B$11),I343=$B$11,MINA(I343-S344+S343,$B$11),TRUE,MAXA(I343-S344+S343,0))</f>
        <v>0</v>
      </c>
      <c r="J344" s="1" cm="1">
        <f t="array" ref="J344">_xlfn.IFS(J343&gt;=$C$13-$B$26,0,I343&lt;$B$11,J343+$B$26,TRUE,0)</f>
        <v>1.1500000000000008</v>
      </c>
      <c r="K344" s="3" cm="1">
        <f t="array" ref="K344">_xlfn.IFS(AND(NOT($K343=0),$L343),0,NOT($L343),$K343+$B$26,TRUE,$K343)</f>
        <v>0.90000000000000113</v>
      </c>
      <c r="L344" s="3" t="b" cm="1">
        <f t="array" ref="L344">_xlfn.IFS(AND($I344&gt;0,$K344&gt;=$C$5-$B$26),TRUE,$R344&gt;=$B$6,FALSE,$I344=0,FALSE,TRUE,$L343)</f>
        <v>0</v>
      </c>
      <c r="M344" s="3" t="b" cm="1">
        <f t="array" ref="M344">_xlfn.IFS($N344&gt;=$B$4-$B$26,FALSE,AND($I344&gt;0,$K344&gt;=$B$5-$B$26),TRUE,AND($L344,NOT($M343)),FALSE,$M343,TRUE,TRUE,FALSE)</f>
        <v>0</v>
      </c>
      <c r="N344" s="3" cm="1">
        <f t="array" ref="N344">_xlfn.IFS($M343,$N343+$B$26,NOT($M343),0,TRUE,$M343)</f>
        <v>0</v>
      </c>
      <c r="O344" s="3" t="b" cm="1">
        <f t="array" ref="O344">_xlfn.IFS($M344,FALSE,AND($L344,NOT($M344),$R344&lt;$B$6,$I344&gt;0),TRUE,TRUE,FALSE)</f>
        <v>0</v>
      </c>
      <c r="P344" s="3" cm="1">
        <f t="array" ref="P344">_xlfn.IFS($P343&gt;=$C$7-$B$26,0,$O343,$P343+$B$26,TRUE,0)</f>
        <v>0</v>
      </c>
      <c r="Q344" s="3" t="b" cm="1">
        <f t="array" ref="Q344">_xlfn.IFS(AND($L344,NOT($M344),NOT($O344)),TRUE,$R344&gt;=$B$6,FALSE,AND($L344,NOT($M344),$O344,$P344=0),TRUE,TRUE,FALSE)</f>
        <v>0</v>
      </c>
      <c r="R344" s="3" cm="1">
        <f t="array" ref="R344">_xlfn.IFS(AND($Q343,$R343&lt;$B$6),$R343+1,AND(NOT($L343),$R343&gt;0),0,TRUE,$R343)</f>
        <v>0</v>
      </c>
      <c r="S344" s="1" cm="1">
        <f t="array" ref="S344">_xlfn.IFS(AND(Q343,I343&gt;$B$8),S343+$B$8,AND(Q343,I343&lt;=$B$8),S343+I343,TRUE,$S343)</f>
        <v>29</v>
      </c>
      <c r="T344" s="1">
        <f t="shared" si="18"/>
        <v>2610</v>
      </c>
      <c r="U344" s="17">
        <f t="shared" si="19"/>
        <v>459.23753665689145</v>
      </c>
      <c r="V344" s="47" cm="1">
        <f t="array" ref="V344">_xlfn.IFS($B$6=1,S344*$B$10,AND(R343=0,R344&gt;=1,I344&gt;=$B$6*$B$8-1),V343+$B$6*$B$10*$B$8,AND(R343=0,R344&gt;=1,I344&lt;$B$6*$B$8-1),V343+I343*$B$10,TRUE,V343)</f>
        <v>2900</v>
      </c>
      <c r="W344" s="17">
        <f t="shared" si="20"/>
        <v>510.26392961876832</v>
      </c>
    </row>
    <row r="345" spans="7:23" x14ac:dyDescent="0.25">
      <c r="G345" s="15">
        <v>343</v>
      </c>
      <c r="H345" s="1">
        <f t="shared" si="17"/>
        <v>5.7</v>
      </c>
      <c r="I345" s="15" cm="1">
        <f t="array" ref="I345">_xlfn.IFS(J344&gt;=$C$13-$B$26,MINA(I344+$B$13-S345+S344,$B$11),I344=$B$11,MINA(I344-S345+S344,$B$11),TRUE,MAXA(I344-S345+S344,0))</f>
        <v>0</v>
      </c>
      <c r="J345" s="1" cm="1">
        <f t="array" ref="J345">_xlfn.IFS(J344&gt;=$C$13-$B$26,0,I344&lt;$B$11,J344+$B$26,TRUE,0)</f>
        <v>1.1666666666666674</v>
      </c>
      <c r="K345" s="3" cm="1">
        <f t="array" ref="K345">_xlfn.IFS(AND(NOT($K344=0),$L344),0,NOT($L344),$K344+$B$26,TRUE,$K344)</f>
        <v>0.91666666666666785</v>
      </c>
      <c r="L345" s="3" t="b" cm="1">
        <f t="array" ref="L345">_xlfn.IFS(AND($I345&gt;0,$K345&gt;=$C$5-$B$26),TRUE,$R345&gt;=$B$6,FALSE,$I345=0,FALSE,TRUE,$L344)</f>
        <v>0</v>
      </c>
      <c r="M345" s="3" t="b" cm="1">
        <f t="array" ref="M345">_xlfn.IFS($N345&gt;=$B$4-$B$26,FALSE,AND($I345&gt;0,$K345&gt;=$B$5-$B$26),TRUE,AND($L345,NOT($M344)),FALSE,$M344,TRUE,TRUE,FALSE)</f>
        <v>0</v>
      </c>
      <c r="N345" s="3" cm="1">
        <f t="array" ref="N345">_xlfn.IFS($M344,$N344+$B$26,NOT($M344),0,TRUE,$M344)</f>
        <v>0</v>
      </c>
      <c r="O345" s="3" t="b" cm="1">
        <f t="array" ref="O345">_xlfn.IFS($M345,FALSE,AND($L345,NOT($M345),$R345&lt;$B$6,$I345&gt;0),TRUE,TRUE,FALSE)</f>
        <v>0</v>
      </c>
      <c r="P345" s="3" cm="1">
        <f t="array" ref="P345">_xlfn.IFS($P344&gt;=$C$7-$B$26,0,$O344,$P344+$B$26,TRUE,0)</f>
        <v>0</v>
      </c>
      <c r="Q345" s="3" t="b" cm="1">
        <f t="array" ref="Q345">_xlfn.IFS(AND($L345,NOT($M345),NOT($O345)),TRUE,$R345&gt;=$B$6,FALSE,AND($L345,NOT($M345),$O345,$P345=0),TRUE,TRUE,FALSE)</f>
        <v>0</v>
      </c>
      <c r="R345" s="3" cm="1">
        <f t="array" ref="R345">_xlfn.IFS(AND($Q344,$R344&lt;$B$6),$R344+1,AND(NOT($L344),$R344&gt;0),0,TRUE,$R344)</f>
        <v>0</v>
      </c>
      <c r="S345" s="1" cm="1">
        <f t="array" ref="S345">_xlfn.IFS(AND(Q344,I344&gt;$B$8),S344+$B$8,AND(Q344,I344&lt;=$B$8),S344+I344,TRUE,$S344)</f>
        <v>29</v>
      </c>
      <c r="T345" s="1">
        <f t="shared" si="18"/>
        <v>2610</v>
      </c>
      <c r="U345" s="17">
        <f t="shared" si="19"/>
        <v>457.89473684210526</v>
      </c>
      <c r="V345" s="47" cm="1">
        <f t="array" ref="V345">_xlfn.IFS($B$6=1,S345*$B$10,AND(R344=0,R345&gt;=1,I345&gt;=$B$6*$B$8-1),V344+$B$6*$B$10*$B$8,AND(R344=0,R345&gt;=1,I345&lt;$B$6*$B$8-1),V344+I344*$B$10,TRUE,V344)</f>
        <v>2900</v>
      </c>
      <c r="W345" s="17">
        <f t="shared" si="20"/>
        <v>508.77192982456137</v>
      </c>
    </row>
    <row r="346" spans="7:23" x14ac:dyDescent="0.25">
      <c r="G346" s="15">
        <v>344</v>
      </c>
      <c r="H346" s="1">
        <f t="shared" si="17"/>
        <v>5.7166666666666668</v>
      </c>
      <c r="I346" s="15" cm="1">
        <f t="array" ref="I346">_xlfn.IFS(J345&gt;=$C$13-$B$26,MINA(I345+$B$13-S346+S345,$B$11),I345=$B$11,MINA(I345-S346+S345,$B$11),TRUE,MAXA(I345-S346+S345,0))</f>
        <v>0</v>
      </c>
      <c r="J346" s="1" cm="1">
        <f t="array" ref="J346">_xlfn.IFS(J345&gt;=$C$13-$B$26,0,I345&lt;$B$11,J345+$B$26,TRUE,0)</f>
        <v>1.183333333333334</v>
      </c>
      <c r="K346" s="3" cm="1">
        <f t="array" ref="K346">_xlfn.IFS(AND(NOT($K345=0),$L345),0,NOT($L345),$K345+$B$26,TRUE,$K345)</f>
        <v>0.93333333333333457</v>
      </c>
      <c r="L346" s="3" t="b" cm="1">
        <f t="array" ref="L346">_xlfn.IFS(AND($I346&gt;0,$K346&gt;=$C$5-$B$26),TRUE,$R346&gt;=$B$6,FALSE,$I346=0,FALSE,TRUE,$L345)</f>
        <v>0</v>
      </c>
      <c r="M346" s="3" t="b" cm="1">
        <f t="array" ref="M346">_xlfn.IFS($N346&gt;=$B$4-$B$26,FALSE,AND($I346&gt;0,$K346&gt;=$B$5-$B$26),TRUE,AND($L346,NOT($M345)),FALSE,$M345,TRUE,TRUE,FALSE)</f>
        <v>0</v>
      </c>
      <c r="N346" s="3" cm="1">
        <f t="array" ref="N346">_xlfn.IFS($M345,$N345+$B$26,NOT($M345),0,TRUE,$M345)</f>
        <v>0</v>
      </c>
      <c r="O346" s="3" t="b" cm="1">
        <f t="array" ref="O346">_xlfn.IFS($M346,FALSE,AND($L346,NOT($M346),$R346&lt;$B$6,$I346&gt;0),TRUE,TRUE,FALSE)</f>
        <v>0</v>
      </c>
      <c r="P346" s="3" cm="1">
        <f t="array" ref="P346">_xlfn.IFS($P345&gt;=$C$7-$B$26,0,$O345,$P345+$B$26,TRUE,0)</f>
        <v>0</v>
      </c>
      <c r="Q346" s="3" t="b" cm="1">
        <f t="array" ref="Q346">_xlfn.IFS(AND($L346,NOT($M346),NOT($O346)),TRUE,$R346&gt;=$B$6,FALSE,AND($L346,NOT($M346),$O346,$P346=0),TRUE,TRUE,FALSE)</f>
        <v>0</v>
      </c>
      <c r="R346" s="3" cm="1">
        <f t="array" ref="R346">_xlfn.IFS(AND($Q345,$R345&lt;$B$6),$R345+1,AND(NOT($L345),$R345&gt;0),0,TRUE,$R345)</f>
        <v>0</v>
      </c>
      <c r="S346" s="1" cm="1">
        <f t="array" ref="S346">_xlfn.IFS(AND(Q345,I345&gt;$B$8),S345+$B$8,AND(Q345,I345&lt;=$B$8),S345+I345,TRUE,$S345)</f>
        <v>29</v>
      </c>
      <c r="T346" s="1">
        <f t="shared" si="18"/>
        <v>2610</v>
      </c>
      <c r="U346" s="17">
        <f t="shared" si="19"/>
        <v>456.55976676384842</v>
      </c>
      <c r="V346" s="47" cm="1">
        <f t="array" ref="V346">_xlfn.IFS($B$6=1,S346*$B$10,AND(R345=0,R346&gt;=1,I346&gt;=$B$6*$B$8-1),V345+$B$6*$B$10*$B$8,AND(R345=0,R346&gt;=1,I346&lt;$B$6*$B$8-1),V345+I345*$B$10,TRUE,V345)</f>
        <v>2900</v>
      </c>
      <c r="W346" s="17">
        <f t="shared" si="20"/>
        <v>507.28862973760931</v>
      </c>
    </row>
    <row r="347" spans="7:23" x14ac:dyDescent="0.25">
      <c r="G347" s="15">
        <v>345</v>
      </c>
      <c r="H347" s="1">
        <f t="shared" si="17"/>
        <v>5.7333333333333334</v>
      </c>
      <c r="I347" s="15" cm="1">
        <f t="array" ref="I347">_xlfn.IFS(J346&gt;=$C$13-$B$26,MINA(I346+$B$13-S347+S346,$B$11),I346=$B$11,MINA(I346-S347+S346,$B$11),TRUE,MAXA(I346-S347+S346,0))</f>
        <v>0</v>
      </c>
      <c r="J347" s="1" cm="1">
        <f t="array" ref="J347">_xlfn.IFS(J346&gt;=$C$13-$B$26,0,I346&lt;$B$11,J346+$B$26,TRUE,0)</f>
        <v>1.2000000000000006</v>
      </c>
      <c r="K347" s="3" cm="1">
        <f t="array" ref="K347">_xlfn.IFS(AND(NOT($K346=0),$L346),0,NOT($L346),$K346+$B$26,TRUE,$K346)</f>
        <v>0.95000000000000129</v>
      </c>
      <c r="L347" s="3" t="b" cm="1">
        <f t="array" ref="L347">_xlfn.IFS(AND($I347&gt;0,$K347&gt;=$C$5-$B$26),TRUE,$R347&gt;=$B$6,FALSE,$I347=0,FALSE,TRUE,$L346)</f>
        <v>0</v>
      </c>
      <c r="M347" s="3" t="b" cm="1">
        <f t="array" ref="M347">_xlfn.IFS($N347&gt;=$B$4-$B$26,FALSE,AND($I347&gt;0,$K347&gt;=$B$5-$B$26),TRUE,AND($L347,NOT($M346)),FALSE,$M346,TRUE,TRUE,FALSE)</f>
        <v>0</v>
      </c>
      <c r="N347" s="3" cm="1">
        <f t="array" ref="N347">_xlfn.IFS($M346,$N346+$B$26,NOT($M346),0,TRUE,$M346)</f>
        <v>0</v>
      </c>
      <c r="O347" s="3" t="b" cm="1">
        <f t="array" ref="O347">_xlfn.IFS($M347,FALSE,AND($L347,NOT($M347),$R347&lt;$B$6,$I347&gt;0),TRUE,TRUE,FALSE)</f>
        <v>0</v>
      </c>
      <c r="P347" s="3" cm="1">
        <f t="array" ref="P347">_xlfn.IFS($P346&gt;=$C$7-$B$26,0,$O346,$P346+$B$26,TRUE,0)</f>
        <v>0</v>
      </c>
      <c r="Q347" s="3" t="b" cm="1">
        <f t="array" ref="Q347">_xlfn.IFS(AND($L347,NOT($M347),NOT($O347)),TRUE,$R347&gt;=$B$6,FALSE,AND($L347,NOT($M347),$O347,$P347=0),TRUE,TRUE,FALSE)</f>
        <v>0</v>
      </c>
      <c r="R347" s="3" cm="1">
        <f t="array" ref="R347">_xlfn.IFS(AND($Q346,$R346&lt;$B$6),$R346+1,AND(NOT($L346),$R346&gt;0),0,TRUE,$R346)</f>
        <v>0</v>
      </c>
      <c r="S347" s="1" cm="1">
        <f t="array" ref="S347">_xlfn.IFS(AND(Q346,I346&gt;$B$8),S346+$B$8,AND(Q346,I346&lt;=$B$8),S346+I346,TRUE,$S346)</f>
        <v>29</v>
      </c>
      <c r="T347" s="1">
        <f t="shared" si="18"/>
        <v>2610</v>
      </c>
      <c r="U347" s="17">
        <f t="shared" si="19"/>
        <v>455.23255813953489</v>
      </c>
      <c r="V347" s="47" cm="1">
        <f t="array" ref="V347">_xlfn.IFS($B$6=1,S347*$B$10,AND(R346=0,R347&gt;=1,I347&gt;=$B$6*$B$8-1),V346+$B$6*$B$10*$B$8,AND(R346=0,R347&gt;=1,I347&lt;$B$6*$B$8-1),V346+I346*$B$10,TRUE,V346)</f>
        <v>2900</v>
      </c>
      <c r="W347" s="17">
        <f t="shared" si="20"/>
        <v>505.81395348837208</v>
      </c>
    </row>
    <row r="348" spans="7:23" x14ac:dyDescent="0.25">
      <c r="G348" s="15">
        <v>346</v>
      </c>
      <c r="H348" s="1">
        <f t="shared" si="17"/>
        <v>5.75</v>
      </c>
      <c r="I348" s="15" cm="1">
        <f t="array" ref="I348">_xlfn.IFS(J347&gt;=$C$13-$B$26,MINA(I347+$B$13-S348+S347,$B$11),I347=$B$11,MINA(I347-S348+S347,$B$11),TRUE,MAXA(I347-S348+S347,0))</f>
        <v>0</v>
      </c>
      <c r="J348" s="1" cm="1">
        <f t="array" ref="J348">_xlfn.IFS(J347&gt;=$C$13-$B$26,0,I347&lt;$B$11,J347+$B$26,TRUE,0)</f>
        <v>1.2166666666666672</v>
      </c>
      <c r="K348" s="3" cm="1">
        <f t="array" ref="K348">_xlfn.IFS(AND(NOT($K347=0),$L347),0,NOT($L347),$K347+$B$26,TRUE,$K347)</f>
        <v>0.96666666666666801</v>
      </c>
      <c r="L348" s="3" t="b" cm="1">
        <f t="array" ref="L348">_xlfn.IFS(AND($I348&gt;0,$K348&gt;=$C$5-$B$26),TRUE,$R348&gt;=$B$6,FALSE,$I348=0,FALSE,TRUE,$L347)</f>
        <v>0</v>
      </c>
      <c r="M348" s="3" t="b" cm="1">
        <f t="array" ref="M348">_xlfn.IFS($N348&gt;=$B$4-$B$26,FALSE,AND($I348&gt;0,$K348&gt;=$B$5-$B$26),TRUE,AND($L348,NOT($M347)),FALSE,$M347,TRUE,TRUE,FALSE)</f>
        <v>0</v>
      </c>
      <c r="N348" s="3" cm="1">
        <f t="array" ref="N348">_xlfn.IFS($M347,$N347+$B$26,NOT($M347),0,TRUE,$M347)</f>
        <v>0</v>
      </c>
      <c r="O348" s="3" t="b" cm="1">
        <f t="array" ref="O348">_xlfn.IFS($M348,FALSE,AND($L348,NOT($M348),$R348&lt;$B$6,$I348&gt;0),TRUE,TRUE,FALSE)</f>
        <v>0</v>
      </c>
      <c r="P348" s="3" cm="1">
        <f t="array" ref="P348">_xlfn.IFS($P347&gt;=$C$7-$B$26,0,$O347,$P347+$B$26,TRUE,0)</f>
        <v>0</v>
      </c>
      <c r="Q348" s="3" t="b" cm="1">
        <f t="array" ref="Q348">_xlfn.IFS(AND($L348,NOT($M348),NOT($O348)),TRUE,$R348&gt;=$B$6,FALSE,AND($L348,NOT($M348),$O348,$P348=0),TRUE,TRUE,FALSE)</f>
        <v>0</v>
      </c>
      <c r="R348" s="3" cm="1">
        <f t="array" ref="R348">_xlfn.IFS(AND($Q347,$R347&lt;$B$6),$R347+1,AND(NOT($L347),$R347&gt;0),0,TRUE,$R347)</f>
        <v>0</v>
      </c>
      <c r="S348" s="1" cm="1">
        <f t="array" ref="S348">_xlfn.IFS(AND(Q347,I347&gt;$B$8),S347+$B$8,AND(Q347,I347&lt;=$B$8),S347+I347,TRUE,$S347)</f>
        <v>29</v>
      </c>
      <c r="T348" s="1">
        <f t="shared" si="18"/>
        <v>2610</v>
      </c>
      <c r="U348" s="17">
        <f t="shared" si="19"/>
        <v>453.91304347826087</v>
      </c>
      <c r="V348" s="47" cm="1">
        <f t="array" ref="V348">_xlfn.IFS($B$6=1,S348*$B$10,AND(R347=0,R348&gt;=1,I348&gt;=$B$6*$B$8-1),V347+$B$6*$B$10*$B$8,AND(R347=0,R348&gt;=1,I348&lt;$B$6*$B$8-1),V347+I347*$B$10,TRUE,V347)</f>
        <v>2900</v>
      </c>
      <c r="W348" s="17">
        <f t="shared" si="20"/>
        <v>504.3478260869565</v>
      </c>
    </row>
    <row r="349" spans="7:23" x14ac:dyDescent="0.25">
      <c r="G349" s="15">
        <v>347</v>
      </c>
      <c r="H349" s="1">
        <f t="shared" si="17"/>
        <v>5.7666666666666666</v>
      </c>
      <c r="I349" s="15" cm="1">
        <f t="array" ref="I349">_xlfn.IFS(J348&gt;=$C$13-$B$26,MINA(I348+$B$13-S349+S348,$B$11),I348=$B$11,MINA(I348-S349+S348,$B$11),TRUE,MAXA(I348-S349+S348,0))</f>
        <v>0</v>
      </c>
      <c r="J349" s="1" cm="1">
        <f t="array" ref="J349">_xlfn.IFS(J348&gt;=$C$13-$B$26,0,I348&lt;$B$11,J348+$B$26,TRUE,0)</f>
        <v>1.2333333333333338</v>
      </c>
      <c r="K349" s="3" cm="1">
        <f t="array" ref="K349">_xlfn.IFS(AND(NOT($K348=0),$L348),0,NOT($L348),$K348+$B$26,TRUE,$K348)</f>
        <v>0.98333333333333472</v>
      </c>
      <c r="L349" s="3" t="b" cm="1">
        <f t="array" ref="L349">_xlfn.IFS(AND($I349&gt;0,$K349&gt;=$C$5-$B$26),TRUE,$R349&gt;=$B$6,FALSE,$I349=0,FALSE,TRUE,$L348)</f>
        <v>0</v>
      </c>
      <c r="M349" s="3" t="b" cm="1">
        <f t="array" ref="M349">_xlfn.IFS($N349&gt;=$B$4-$B$26,FALSE,AND($I349&gt;0,$K349&gt;=$B$5-$B$26),TRUE,AND($L349,NOT($M348)),FALSE,$M348,TRUE,TRUE,FALSE)</f>
        <v>0</v>
      </c>
      <c r="N349" s="3" cm="1">
        <f t="array" ref="N349">_xlfn.IFS($M348,$N348+$B$26,NOT($M348),0,TRUE,$M348)</f>
        <v>0</v>
      </c>
      <c r="O349" s="3" t="b" cm="1">
        <f t="array" ref="O349">_xlfn.IFS($M349,FALSE,AND($L349,NOT($M349),$R349&lt;$B$6,$I349&gt;0),TRUE,TRUE,FALSE)</f>
        <v>0</v>
      </c>
      <c r="P349" s="3" cm="1">
        <f t="array" ref="P349">_xlfn.IFS($P348&gt;=$C$7-$B$26,0,$O348,$P348+$B$26,TRUE,0)</f>
        <v>0</v>
      </c>
      <c r="Q349" s="3" t="b" cm="1">
        <f t="array" ref="Q349">_xlfn.IFS(AND($L349,NOT($M349),NOT($O349)),TRUE,$R349&gt;=$B$6,FALSE,AND($L349,NOT($M349),$O349,$P349=0),TRUE,TRUE,FALSE)</f>
        <v>0</v>
      </c>
      <c r="R349" s="3" cm="1">
        <f t="array" ref="R349">_xlfn.IFS(AND($Q348,$R348&lt;$B$6),$R348+1,AND(NOT($L348),$R348&gt;0),0,TRUE,$R348)</f>
        <v>0</v>
      </c>
      <c r="S349" s="1" cm="1">
        <f t="array" ref="S349">_xlfn.IFS(AND(Q348,I348&gt;$B$8),S348+$B$8,AND(Q348,I348&lt;=$B$8),S348+I348,TRUE,$S348)</f>
        <v>29</v>
      </c>
      <c r="T349" s="1">
        <f t="shared" si="18"/>
        <v>2610</v>
      </c>
      <c r="U349" s="17">
        <f t="shared" si="19"/>
        <v>452.60115606936415</v>
      </c>
      <c r="V349" s="47" cm="1">
        <f t="array" ref="V349">_xlfn.IFS($B$6=1,S349*$B$10,AND(R348=0,R349&gt;=1,I349&gt;=$B$6*$B$8-1),V348+$B$6*$B$10*$B$8,AND(R348=0,R349&gt;=1,I349&lt;$B$6*$B$8-1),V348+I348*$B$10,TRUE,V348)</f>
        <v>2900</v>
      </c>
      <c r="W349" s="17">
        <f t="shared" si="20"/>
        <v>502.89017341040466</v>
      </c>
    </row>
    <row r="350" spans="7:23" x14ac:dyDescent="0.25">
      <c r="G350" s="15">
        <v>348</v>
      </c>
      <c r="H350" s="1">
        <f t="shared" si="17"/>
        <v>5.7833333333333332</v>
      </c>
      <c r="I350" s="15" cm="1">
        <f t="array" ref="I350">_xlfn.IFS(J349&gt;=$C$13-$B$26,MINA(I349+$B$13-S350+S349,$B$11),I349=$B$11,MINA(I349-S350+S349,$B$11),TRUE,MAXA(I349-S350+S349,0))</f>
        <v>0</v>
      </c>
      <c r="J350" s="1" cm="1">
        <f t="array" ref="J350">_xlfn.IFS(J349&gt;=$C$13-$B$26,0,I349&lt;$B$11,J349+$B$26,TRUE,0)</f>
        <v>1.2500000000000004</v>
      </c>
      <c r="K350" s="3" cm="1">
        <f t="array" ref="K350">_xlfn.IFS(AND(NOT($K349=0),$L349),0,NOT($L349),$K349+$B$26,TRUE,$K349)</f>
        <v>1.0000000000000013</v>
      </c>
      <c r="L350" s="3" t="b" cm="1">
        <f t="array" ref="L350">_xlfn.IFS(AND($I350&gt;0,$K350&gt;=$C$5-$B$26),TRUE,$R350&gt;=$B$6,FALSE,$I350=0,FALSE,TRUE,$L349)</f>
        <v>0</v>
      </c>
      <c r="M350" s="3" t="b" cm="1">
        <f t="array" ref="M350">_xlfn.IFS($N350&gt;=$B$4-$B$26,FALSE,AND($I350&gt;0,$K350&gt;=$B$5-$B$26),TRUE,AND($L350,NOT($M349)),FALSE,$M349,TRUE,TRUE,FALSE)</f>
        <v>0</v>
      </c>
      <c r="N350" s="3" cm="1">
        <f t="array" ref="N350">_xlfn.IFS($M349,$N349+$B$26,NOT($M349),0,TRUE,$M349)</f>
        <v>0</v>
      </c>
      <c r="O350" s="3" t="b" cm="1">
        <f t="array" ref="O350">_xlfn.IFS($M350,FALSE,AND($L350,NOT($M350),$R350&lt;$B$6,$I350&gt;0),TRUE,TRUE,FALSE)</f>
        <v>0</v>
      </c>
      <c r="P350" s="3" cm="1">
        <f t="array" ref="P350">_xlfn.IFS($P349&gt;=$C$7-$B$26,0,$O349,$P349+$B$26,TRUE,0)</f>
        <v>0</v>
      </c>
      <c r="Q350" s="3" t="b" cm="1">
        <f t="array" ref="Q350">_xlfn.IFS(AND($L350,NOT($M350),NOT($O350)),TRUE,$R350&gt;=$B$6,FALSE,AND($L350,NOT($M350),$O350,$P350=0),TRUE,TRUE,FALSE)</f>
        <v>0</v>
      </c>
      <c r="R350" s="3" cm="1">
        <f t="array" ref="R350">_xlfn.IFS(AND($Q349,$R349&lt;$B$6),$R349+1,AND(NOT($L349),$R349&gt;0),0,TRUE,$R349)</f>
        <v>0</v>
      </c>
      <c r="S350" s="1" cm="1">
        <f t="array" ref="S350">_xlfn.IFS(AND(Q349,I349&gt;$B$8),S349+$B$8,AND(Q349,I349&lt;=$B$8),S349+I349,TRUE,$S349)</f>
        <v>29</v>
      </c>
      <c r="T350" s="1">
        <f t="shared" si="18"/>
        <v>2610</v>
      </c>
      <c r="U350" s="17">
        <f t="shared" si="19"/>
        <v>451.29682997118158</v>
      </c>
      <c r="V350" s="47" cm="1">
        <f t="array" ref="V350">_xlfn.IFS($B$6=1,S350*$B$10,AND(R349=0,R350&gt;=1,I350&gt;=$B$6*$B$8-1),V349+$B$6*$B$10*$B$8,AND(R349=0,R350&gt;=1,I350&lt;$B$6*$B$8-1),V349+I349*$B$10,TRUE,V349)</f>
        <v>2900</v>
      </c>
      <c r="W350" s="17">
        <f t="shared" si="20"/>
        <v>501.44092219020172</v>
      </c>
    </row>
    <row r="351" spans="7:23" x14ac:dyDescent="0.25">
      <c r="G351" s="15">
        <v>349</v>
      </c>
      <c r="H351" s="1">
        <f t="shared" si="17"/>
        <v>5.8</v>
      </c>
      <c r="I351" s="15" cm="1">
        <f t="array" ref="I351">_xlfn.IFS(J350&gt;=$C$13-$B$26,MINA(I350+$B$13-S351+S350,$B$11),I350=$B$11,MINA(I350-S351+S350,$B$11),TRUE,MAXA(I350-S351+S350,0))</f>
        <v>0</v>
      </c>
      <c r="J351" s="1" cm="1">
        <f t="array" ref="J351">_xlfn.IFS(J350&gt;=$C$13-$B$26,0,I350&lt;$B$11,J350+$B$26,TRUE,0)</f>
        <v>1.2666666666666671</v>
      </c>
      <c r="K351" s="3" cm="1">
        <f t="array" ref="K351">_xlfn.IFS(AND(NOT($K350=0),$L350),0,NOT($L350),$K350+$B$26,TRUE,$K350)</f>
        <v>1.0166666666666679</v>
      </c>
      <c r="L351" s="3" t="b" cm="1">
        <f t="array" ref="L351">_xlfn.IFS(AND($I351&gt;0,$K351&gt;=$C$5-$B$26),TRUE,$R351&gt;=$B$6,FALSE,$I351=0,FALSE,TRUE,$L350)</f>
        <v>0</v>
      </c>
      <c r="M351" s="3" t="b" cm="1">
        <f t="array" ref="M351">_xlfn.IFS($N351&gt;=$B$4-$B$26,FALSE,AND($I351&gt;0,$K351&gt;=$B$5-$B$26),TRUE,AND($L351,NOT($M350)),FALSE,$M350,TRUE,TRUE,FALSE)</f>
        <v>0</v>
      </c>
      <c r="N351" s="3" cm="1">
        <f t="array" ref="N351">_xlfn.IFS($M350,$N350+$B$26,NOT($M350),0,TRUE,$M350)</f>
        <v>0</v>
      </c>
      <c r="O351" s="3" t="b" cm="1">
        <f t="array" ref="O351">_xlfn.IFS($M351,FALSE,AND($L351,NOT($M351),$R351&lt;$B$6,$I351&gt;0),TRUE,TRUE,FALSE)</f>
        <v>0</v>
      </c>
      <c r="P351" s="3" cm="1">
        <f t="array" ref="P351">_xlfn.IFS($P350&gt;=$C$7-$B$26,0,$O350,$P350+$B$26,TRUE,0)</f>
        <v>0</v>
      </c>
      <c r="Q351" s="3" t="b" cm="1">
        <f t="array" ref="Q351">_xlfn.IFS(AND($L351,NOT($M351),NOT($O351)),TRUE,$R351&gt;=$B$6,FALSE,AND($L351,NOT($M351),$O351,$P351=0),TRUE,TRUE,FALSE)</f>
        <v>0</v>
      </c>
      <c r="R351" s="3" cm="1">
        <f t="array" ref="R351">_xlfn.IFS(AND($Q350,$R350&lt;$B$6),$R350+1,AND(NOT($L350),$R350&gt;0),0,TRUE,$R350)</f>
        <v>0</v>
      </c>
      <c r="S351" s="1" cm="1">
        <f t="array" ref="S351">_xlfn.IFS(AND(Q350,I350&gt;$B$8),S350+$B$8,AND(Q350,I350&lt;=$B$8),S350+I350,TRUE,$S350)</f>
        <v>29</v>
      </c>
      <c r="T351" s="1">
        <f t="shared" si="18"/>
        <v>2610</v>
      </c>
      <c r="U351" s="17">
        <f t="shared" si="19"/>
        <v>450</v>
      </c>
      <c r="V351" s="47" cm="1">
        <f t="array" ref="V351">_xlfn.IFS($B$6=1,S351*$B$10,AND(R350=0,R351&gt;=1,I351&gt;=$B$6*$B$8-1),V350+$B$6*$B$10*$B$8,AND(R350=0,R351&gt;=1,I351&lt;$B$6*$B$8-1),V350+I350*$B$10,TRUE,V350)</f>
        <v>2900</v>
      </c>
      <c r="W351" s="17">
        <f t="shared" si="20"/>
        <v>500</v>
      </c>
    </row>
    <row r="352" spans="7:23" x14ac:dyDescent="0.25">
      <c r="G352" s="15">
        <v>350</v>
      </c>
      <c r="H352" s="1">
        <f t="shared" si="17"/>
        <v>5.8166666666666664</v>
      </c>
      <c r="I352" s="15" cm="1">
        <f t="array" ref="I352">_xlfn.IFS(J351&gt;=$C$13-$B$26,MINA(I351+$B$13-S352+S351,$B$11),I351=$B$11,MINA(I351-S352+S351,$B$11),TRUE,MAXA(I351-S352+S351,0))</f>
        <v>0</v>
      </c>
      <c r="J352" s="1" cm="1">
        <f t="array" ref="J352">_xlfn.IFS(J351&gt;=$C$13-$B$26,0,I351&lt;$B$11,J351+$B$26,TRUE,0)</f>
        <v>1.2833333333333337</v>
      </c>
      <c r="K352" s="3" cm="1">
        <f t="array" ref="K352">_xlfn.IFS(AND(NOT($K351=0),$L351),0,NOT($L351),$K351+$B$26,TRUE,$K351)</f>
        <v>1.0333333333333345</v>
      </c>
      <c r="L352" s="3" t="b" cm="1">
        <f t="array" ref="L352">_xlfn.IFS(AND($I352&gt;0,$K352&gt;=$C$5-$B$26),TRUE,$R352&gt;=$B$6,FALSE,$I352=0,FALSE,TRUE,$L351)</f>
        <v>0</v>
      </c>
      <c r="M352" s="3" t="b" cm="1">
        <f t="array" ref="M352">_xlfn.IFS($N352&gt;=$B$4-$B$26,FALSE,AND($I352&gt;0,$K352&gt;=$B$5-$B$26),TRUE,AND($L352,NOT($M351)),FALSE,$M351,TRUE,TRUE,FALSE)</f>
        <v>0</v>
      </c>
      <c r="N352" s="3" cm="1">
        <f t="array" ref="N352">_xlfn.IFS($M351,$N351+$B$26,NOT($M351),0,TRUE,$M351)</f>
        <v>0</v>
      </c>
      <c r="O352" s="3" t="b" cm="1">
        <f t="array" ref="O352">_xlfn.IFS($M352,FALSE,AND($L352,NOT($M352),$R352&lt;$B$6,$I352&gt;0),TRUE,TRUE,FALSE)</f>
        <v>0</v>
      </c>
      <c r="P352" s="3" cm="1">
        <f t="array" ref="P352">_xlfn.IFS($P351&gt;=$C$7-$B$26,0,$O351,$P351+$B$26,TRUE,0)</f>
        <v>0</v>
      </c>
      <c r="Q352" s="3" t="b" cm="1">
        <f t="array" ref="Q352">_xlfn.IFS(AND($L352,NOT($M352),NOT($O352)),TRUE,$R352&gt;=$B$6,FALSE,AND($L352,NOT($M352),$O352,$P352=0),TRUE,TRUE,FALSE)</f>
        <v>0</v>
      </c>
      <c r="R352" s="3" cm="1">
        <f t="array" ref="R352">_xlfn.IFS(AND($Q351,$R351&lt;$B$6),$R351+1,AND(NOT($L351),$R351&gt;0),0,TRUE,$R351)</f>
        <v>0</v>
      </c>
      <c r="S352" s="1" cm="1">
        <f t="array" ref="S352">_xlfn.IFS(AND(Q351,I351&gt;$B$8),S351+$B$8,AND(Q351,I351&lt;=$B$8),S351+I351,TRUE,$S351)</f>
        <v>29</v>
      </c>
      <c r="T352" s="1">
        <f t="shared" si="18"/>
        <v>2610</v>
      </c>
      <c r="U352" s="17">
        <f t="shared" si="19"/>
        <v>448.71060171919771</v>
      </c>
      <c r="V352" s="47" cm="1">
        <f t="array" ref="V352">_xlfn.IFS($B$6=1,S352*$B$10,AND(R351=0,R352&gt;=1,I352&gt;=$B$6*$B$8-1),V351+$B$6*$B$10*$B$8,AND(R351=0,R352&gt;=1,I352&lt;$B$6*$B$8-1),V351+I351*$B$10,TRUE,V351)</f>
        <v>2900</v>
      </c>
      <c r="W352" s="17">
        <f t="shared" si="20"/>
        <v>498.56733524355303</v>
      </c>
    </row>
    <row r="353" spans="7:23" x14ac:dyDescent="0.25">
      <c r="G353" s="15">
        <v>351</v>
      </c>
      <c r="H353" s="1">
        <f t="shared" si="17"/>
        <v>5.833333333333333</v>
      </c>
      <c r="I353" s="15" cm="1">
        <f t="array" ref="I353">_xlfn.IFS(J352&gt;=$C$13-$B$26,MINA(I352+$B$13-S353+S352,$B$11),I352=$B$11,MINA(I352-S353+S352,$B$11),TRUE,MAXA(I352-S353+S352,0))</f>
        <v>0</v>
      </c>
      <c r="J353" s="1" cm="1">
        <f t="array" ref="J353">_xlfn.IFS(J352&gt;=$C$13-$B$26,0,I352&lt;$B$11,J352+$B$26,TRUE,0)</f>
        <v>1.3000000000000003</v>
      </c>
      <c r="K353" s="3" cm="1">
        <f t="array" ref="K353">_xlfn.IFS(AND(NOT($K352=0),$L352),0,NOT($L352),$K352+$B$26,TRUE,$K352)</f>
        <v>1.0500000000000012</v>
      </c>
      <c r="L353" s="3" t="b" cm="1">
        <f t="array" ref="L353">_xlfn.IFS(AND($I353&gt;0,$K353&gt;=$C$5-$B$26),TRUE,$R353&gt;=$B$6,FALSE,$I353=0,FALSE,TRUE,$L352)</f>
        <v>0</v>
      </c>
      <c r="M353" s="3" t="b" cm="1">
        <f t="array" ref="M353">_xlfn.IFS($N353&gt;=$B$4-$B$26,FALSE,AND($I353&gt;0,$K353&gt;=$B$5-$B$26),TRUE,AND($L353,NOT($M352)),FALSE,$M352,TRUE,TRUE,FALSE)</f>
        <v>0</v>
      </c>
      <c r="N353" s="3" cm="1">
        <f t="array" ref="N353">_xlfn.IFS($M352,$N352+$B$26,NOT($M352),0,TRUE,$M352)</f>
        <v>0</v>
      </c>
      <c r="O353" s="3" t="b" cm="1">
        <f t="array" ref="O353">_xlfn.IFS($M353,FALSE,AND($L353,NOT($M353),$R353&lt;$B$6,$I353&gt;0),TRUE,TRUE,FALSE)</f>
        <v>0</v>
      </c>
      <c r="P353" s="3" cm="1">
        <f t="array" ref="P353">_xlfn.IFS($P352&gt;=$C$7-$B$26,0,$O352,$P352+$B$26,TRUE,0)</f>
        <v>0</v>
      </c>
      <c r="Q353" s="3" t="b" cm="1">
        <f t="array" ref="Q353">_xlfn.IFS(AND($L353,NOT($M353),NOT($O353)),TRUE,$R353&gt;=$B$6,FALSE,AND($L353,NOT($M353),$O353,$P353=0),TRUE,TRUE,FALSE)</f>
        <v>0</v>
      </c>
      <c r="R353" s="3" cm="1">
        <f t="array" ref="R353">_xlfn.IFS(AND($Q352,$R352&lt;$B$6),$R352+1,AND(NOT($L352),$R352&gt;0),0,TRUE,$R352)</f>
        <v>0</v>
      </c>
      <c r="S353" s="1" cm="1">
        <f t="array" ref="S353">_xlfn.IFS(AND(Q352,I352&gt;$B$8),S352+$B$8,AND(Q352,I352&lt;=$B$8),S352+I352,TRUE,$S352)</f>
        <v>29</v>
      </c>
      <c r="T353" s="1">
        <f t="shared" si="18"/>
        <v>2610</v>
      </c>
      <c r="U353" s="17">
        <f t="shared" si="19"/>
        <v>447.42857142857144</v>
      </c>
      <c r="V353" s="47" cm="1">
        <f t="array" ref="V353">_xlfn.IFS($B$6=1,S353*$B$10,AND(R352=0,R353&gt;=1,I353&gt;=$B$6*$B$8-1),V352+$B$6*$B$10*$B$8,AND(R352=0,R353&gt;=1,I353&lt;$B$6*$B$8-1),V352+I352*$B$10,TRUE,V352)</f>
        <v>2900</v>
      </c>
      <c r="W353" s="17">
        <f t="shared" si="20"/>
        <v>497.14285714285717</v>
      </c>
    </row>
    <row r="354" spans="7:23" x14ac:dyDescent="0.25">
      <c r="G354" s="15">
        <v>352</v>
      </c>
      <c r="H354" s="1">
        <f t="shared" si="17"/>
        <v>5.85</v>
      </c>
      <c r="I354" s="15" cm="1">
        <f t="array" ref="I354">_xlfn.IFS(J353&gt;=$C$13-$B$26,MINA(I353+$B$13-S354+S353,$B$11),I353=$B$11,MINA(I353-S354+S353,$B$11),TRUE,MAXA(I353-S354+S353,0))</f>
        <v>0</v>
      </c>
      <c r="J354" s="1" cm="1">
        <f t="array" ref="J354">_xlfn.IFS(J353&gt;=$C$13-$B$26,0,I353&lt;$B$11,J353+$B$26,TRUE,0)</f>
        <v>1.3166666666666669</v>
      </c>
      <c r="K354" s="3" cm="1">
        <f t="array" ref="K354">_xlfn.IFS(AND(NOT($K353=0),$L353),0,NOT($L353),$K353+$B$26,TRUE,$K353)</f>
        <v>1.0666666666666678</v>
      </c>
      <c r="L354" s="3" t="b" cm="1">
        <f t="array" ref="L354">_xlfn.IFS(AND($I354&gt;0,$K354&gt;=$C$5-$B$26),TRUE,$R354&gt;=$B$6,FALSE,$I354=0,FALSE,TRUE,$L353)</f>
        <v>0</v>
      </c>
      <c r="M354" s="3" t="b" cm="1">
        <f t="array" ref="M354">_xlfn.IFS($N354&gt;=$B$4-$B$26,FALSE,AND($I354&gt;0,$K354&gt;=$B$5-$B$26),TRUE,AND($L354,NOT($M353)),FALSE,$M353,TRUE,TRUE,FALSE)</f>
        <v>0</v>
      </c>
      <c r="N354" s="3" cm="1">
        <f t="array" ref="N354">_xlfn.IFS($M353,$N353+$B$26,NOT($M353),0,TRUE,$M353)</f>
        <v>0</v>
      </c>
      <c r="O354" s="3" t="b" cm="1">
        <f t="array" ref="O354">_xlfn.IFS($M354,FALSE,AND($L354,NOT($M354),$R354&lt;$B$6,$I354&gt;0),TRUE,TRUE,FALSE)</f>
        <v>0</v>
      </c>
      <c r="P354" s="3" cm="1">
        <f t="array" ref="P354">_xlfn.IFS($P353&gt;=$C$7-$B$26,0,$O353,$P353+$B$26,TRUE,0)</f>
        <v>0</v>
      </c>
      <c r="Q354" s="3" t="b" cm="1">
        <f t="array" ref="Q354">_xlfn.IFS(AND($L354,NOT($M354),NOT($O354)),TRUE,$R354&gt;=$B$6,FALSE,AND($L354,NOT($M354),$O354,$P354=0),TRUE,TRUE,FALSE)</f>
        <v>0</v>
      </c>
      <c r="R354" s="3" cm="1">
        <f t="array" ref="R354">_xlfn.IFS(AND($Q353,$R353&lt;$B$6),$R353+1,AND(NOT($L353),$R353&gt;0),0,TRUE,$R353)</f>
        <v>0</v>
      </c>
      <c r="S354" s="1" cm="1">
        <f t="array" ref="S354">_xlfn.IFS(AND(Q353,I353&gt;$B$8),S353+$B$8,AND(Q353,I353&lt;=$B$8),S353+I353,TRUE,$S353)</f>
        <v>29</v>
      </c>
      <c r="T354" s="1">
        <f t="shared" si="18"/>
        <v>2610</v>
      </c>
      <c r="U354" s="17">
        <f t="shared" si="19"/>
        <v>446.15384615384619</v>
      </c>
      <c r="V354" s="47" cm="1">
        <f t="array" ref="V354">_xlfn.IFS($B$6=1,S354*$B$10,AND(R353=0,R354&gt;=1,I354&gt;=$B$6*$B$8-1),V353+$B$6*$B$10*$B$8,AND(R353=0,R354&gt;=1,I354&lt;$B$6*$B$8-1),V353+I353*$B$10,TRUE,V353)</f>
        <v>2900</v>
      </c>
      <c r="W354" s="17">
        <f t="shared" si="20"/>
        <v>495.72649572649578</v>
      </c>
    </row>
    <row r="355" spans="7:23" x14ac:dyDescent="0.25">
      <c r="G355" s="15">
        <v>353</v>
      </c>
      <c r="H355" s="1">
        <f t="shared" si="17"/>
        <v>5.8666666666666663</v>
      </c>
      <c r="I355" s="15" cm="1">
        <f t="array" ref="I355">_xlfn.IFS(J354&gt;=$C$13-$B$26,MINA(I354+$B$13-S355+S354,$B$11),I354=$B$11,MINA(I354-S355+S354,$B$11),TRUE,MAXA(I354-S355+S354,0))</f>
        <v>0</v>
      </c>
      <c r="J355" s="1" cm="1">
        <f t="array" ref="J355">_xlfn.IFS(J354&gt;=$C$13-$B$26,0,I354&lt;$B$11,J354+$B$26,TRUE,0)</f>
        <v>1.3333333333333335</v>
      </c>
      <c r="K355" s="3" cm="1">
        <f t="array" ref="K355">_xlfn.IFS(AND(NOT($K354=0),$L354),0,NOT($L354),$K354+$B$26,TRUE,$K354)</f>
        <v>1.0833333333333344</v>
      </c>
      <c r="L355" s="3" t="b" cm="1">
        <f t="array" ref="L355">_xlfn.IFS(AND($I355&gt;0,$K355&gt;=$C$5-$B$26),TRUE,$R355&gt;=$B$6,FALSE,$I355=0,FALSE,TRUE,$L354)</f>
        <v>0</v>
      </c>
      <c r="M355" s="3" t="b" cm="1">
        <f t="array" ref="M355">_xlfn.IFS($N355&gt;=$B$4-$B$26,FALSE,AND($I355&gt;0,$K355&gt;=$B$5-$B$26),TRUE,AND($L355,NOT($M354)),FALSE,$M354,TRUE,TRUE,FALSE)</f>
        <v>0</v>
      </c>
      <c r="N355" s="3" cm="1">
        <f t="array" ref="N355">_xlfn.IFS($M354,$N354+$B$26,NOT($M354),0,TRUE,$M354)</f>
        <v>0</v>
      </c>
      <c r="O355" s="3" t="b" cm="1">
        <f t="array" ref="O355">_xlfn.IFS($M355,FALSE,AND($L355,NOT($M355),$R355&lt;$B$6,$I355&gt;0),TRUE,TRUE,FALSE)</f>
        <v>0</v>
      </c>
      <c r="P355" s="3" cm="1">
        <f t="array" ref="P355">_xlfn.IFS($P354&gt;=$C$7-$B$26,0,$O354,$P354+$B$26,TRUE,0)</f>
        <v>0</v>
      </c>
      <c r="Q355" s="3" t="b" cm="1">
        <f t="array" ref="Q355">_xlfn.IFS(AND($L355,NOT($M355),NOT($O355)),TRUE,$R355&gt;=$B$6,FALSE,AND($L355,NOT($M355),$O355,$P355=0),TRUE,TRUE,FALSE)</f>
        <v>0</v>
      </c>
      <c r="R355" s="3" cm="1">
        <f t="array" ref="R355">_xlfn.IFS(AND($Q354,$R354&lt;$B$6),$R354+1,AND(NOT($L354),$R354&gt;0),0,TRUE,$R354)</f>
        <v>0</v>
      </c>
      <c r="S355" s="1" cm="1">
        <f t="array" ref="S355">_xlfn.IFS(AND(Q354,I354&gt;$B$8),S354+$B$8,AND(Q354,I354&lt;=$B$8),S354+I354,TRUE,$S354)</f>
        <v>29</v>
      </c>
      <c r="T355" s="1">
        <f t="shared" si="18"/>
        <v>2610</v>
      </c>
      <c r="U355" s="17">
        <f t="shared" si="19"/>
        <v>444.88636363636368</v>
      </c>
      <c r="V355" s="47" cm="1">
        <f t="array" ref="V355">_xlfn.IFS($B$6=1,S355*$B$10,AND(R354=0,R355&gt;=1,I355&gt;=$B$6*$B$8-1),V354+$B$6*$B$10*$B$8,AND(R354=0,R355&gt;=1,I355&lt;$B$6*$B$8-1),V354+I354*$B$10,TRUE,V354)</f>
        <v>2900</v>
      </c>
      <c r="W355" s="17">
        <f t="shared" si="20"/>
        <v>494.31818181818187</v>
      </c>
    </row>
    <row r="356" spans="7:23" x14ac:dyDescent="0.25">
      <c r="G356" s="15">
        <v>354</v>
      </c>
      <c r="H356" s="1">
        <f t="shared" si="17"/>
        <v>5.8833333333333329</v>
      </c>
      <c r="I356" s="15" cm="1">
        <f t="array" ref="I356">_xlfn.IFS(J355&gt;=$C$13-$B$26,MINA(I355+$B$13-S356+S355,$B$11),I355=$B$11,MINA(I355-S356+S355,$B$11),TRUE,MAXA(I355-S356+S355,0))</f>
        <v>0</v>
      </c>
      <c r="J356" s="1" cm="1">
        <f t="array" ref="J356">_xlfn.IFS(J355&gt;=$C$13-$B$26,0,I355&lt;$B$11,J355+$B$26,TRUE,0)</f>
        <v>1.35</v>
      </c>
      <c r="K356" s="3" cm="1">
        <f t="array" ref="K356">_xlfn.IFS(AND(NOT($K355=0),$L355),0,NOT($L355),$K355+$B$26,TRUE,$K355)</f>
        <v>1.100000000000001</v>
      </c>
      <c r="L356" s="3" t="b" cm="1">
        <f t="array" ref="L356">_xlfn.IFS(AND($I356&gt;0,$K356&gt;=$C$5-$B$26),TRUE,$R356&gt;=$B$6,FALSE,$I356=0,FALSE,TRUE,$L355)</f>
        <v>0</v>
      </c>
      <c r="M356" s="3" t="b" cm="1">
        <f t="array" ref="M356">_xlfn.IFS($N356&gt;=$B$4-$B$26,FALSE,AND($I356&gt;0,$K356&gt;=$B$5-$B$26),TRUE,AND($L356,NOT($M355)),FALSE,$M355,TRUE,TRUE,FALSE)</f>
        <v>0</v>
      </c>
      <c r="N356" s="3" cm="1">
        <f t="array" ref="N356">_xlfn.IFS($M355,$N355+$B$26,NOT($M355),0,TRUE,$M355)</f>
        <v>0</v>
      </c>
      <c r="O356" s="3" t="b" cm="1">
        <f t="array" ref="O356">_xlfn.IFS($M356,FALSE,AND($L356,NOT($M356),$R356&lt;$B$6,$I356&gt;0),TRUE,TRUE,FALSE)</f>
        <v>0</v>
      </c>
      <c r="P356" s="3" cm="1">
        <f t="array" ref="P356">_xlfn.IFS($P355&gt;=$C$7-$B$26,0,$O355,$P355+$B$26,TRUE,0)</f>
        <v>0</v>
      </c>
      <c r="Q356" s="3" t="b" cm="1">
        <f t="array" ref="Q356">_xlfn.IFS(AND($L356,NOT($M356),NOT($O356)),TRUE,$R356&gt;=$B$6,FALSE,AND($L356,NOT($M356),$O356,$P356=0),TRUE,TRUE,FALSE)</f>
        <v>0</v>
      </c>
      <c r="R356" s="3" cm="1">
        <f t="array" ref="R356">_xlfn.IFS(AND($Q355,$R355&lt;$B$6),$R355+1,AND(NOT($L355),$R355&gt;0),0,TRUE,$R355)</f>
        <v>0</v>
      </c>
      <c r="S356" s="1" cm="1">
        <f t="array" ref="S356">_xlfn.IFS(AND(Q355,I355&gt;$B$8),S355+$B$8,AND(Q355,I355&lt;=$B$8),S355+I355,TRUE,$S355)</f>
        <v>29</v>
      </c>
      <c r="T356" s="1">
        <f t="shared" si="18"/>
        <v>2610</v>
      </c>
      <c r="U356" s="17">
        <f t="shared" si="19"/>
        <v>443.62606232294621</v>
      </c>
      <c r="V356" s="47" cm="1">
        <f t="array" ref="V356">_xlfn.IFS($B$6=1,S356*$B$10,AND(R355=0,R356&gt;=1,I356&gt;=$B$6*$B$8-1),V355+$B$6*$B$10*$B$8,AND(R355=0,R356&gt;=1,I356&lt;$B$6*$B$8-1),V355+I355*$B$10,TRUE,V355)</f>
        <v>2900</v>
      </c>
      <c r="W356" s="17">
        <f t="shared" si="20"/>
        <v>492.9178470254958</v>
      </c>
    </row>
    <row r="357" spans="7:23" x14ac:dyDescent="0.25">
      <c r="G357" s="15">
        <v>355</v>
      </c>
      <c r="H357" s="1">
        <f t="shared" si="17"/>
        <v>5.9</v>
      </c>
      <c r="I357" s="15" cm="1">
        <f t="array" ref="I357">_xlfn.IFS(J356&gt;=$C$13-$B$26,MINA(I356+$B$13-S357+S356,$B$11),I356=$B$11,MINA(I356-S357+S356,$B$11),TRUE,MAXA(I356-S357+S356,0))</f>
        <v>0</v>
      </c>
      <c r="J357" s="1" cm="1">
        <f t="array" ref="J357">_xlfn.IFS(J356&gt;=$C$13-$B$26,0,I356&lt;$B$11,J356+$B$26,TRUE,0)</f>
        <v>1.3666666666666667</v>
      </c>
      <c r="K357" s="3" cm="1">
        <f t="array" ref="K357">_xlfn.IFS(AND(NOT($K356=0),$L356),0,NOT($L356),$K356+$B$26,TRUE,$K356)</f>
        <v>1.1166666666666676</v>
      </c>
      <c r="L357" s="3" t="b" cm="1">
        <f t="array" ref="L357">_xlfn.IFS(AND($I357&gt;0,$K357&gt;=$C$5-$B$26),TRUE,$R357&gt;=$B$6,FALSE,$I357=0,FALSE,TRUE,$L356)</f>
        <v>0</v>
      </c>
      <c r="M357" s="3" t="b" cm="1">
        <f t="array" ref="M357">_xlfn.IFS($N357&gt;=$B$4-$B$26,FALSE,AND($I357&gt;0,$K357&gt;=$B$5-$B$26),TRUE,AND($L357,NOT($M356)),FALSE,$M356,TRUE,TRUE,FALSE)</f>
        <v>0</v>
      </c>
      <c r="N357" s="3" cm="1">
        <f t="array" ref="N357">_xlfn.IFS($M356,$N356+$B$26,NOT($M356),0,TRUE,$M356)</f>
        <v>0</v>
      </c>
      <c r="O357" s="3" t="b" cm="1">
        <f t="array" ref="O357">_xlfn.IFS($M357,FALSE,AND($L357,NOT($M357),$R357&lt;$B$6,$I357&gt;0),TRUE,TRUE,FALSE)</f>
        <v>0</v>
      </c>
      <c r="P357" s="3" cm="1">
        <f t="array" ref="P357">_xlfn.IFS($P356&gt;=$C$7-$B$26,0,$O356,$P356+$B$26,TRUE,0)</f>
        <v>0</v>
      </c>
      <c r="Q357" s="3" t="b" cm="1">
        <f t="array" ref="Q357">_xlfn.IFS(AND($L357,NOT($M357),NOT($O357)),TRUE,$R357&gt;=$B$6,FALSE,AND($L357,NOT($M357),$O357,$P357=0),TRUE,TRUE,FALSE)</f>
        <v>0</v>
      </c>
      <c r="R357" s="3" cm="1">
        <f t="array" ref="R357">_xlfn.IFS(AND($Q356,$R356&lt;$B$6),$R356+1,AND(NOT($L356),$R356&gt;0),0,TRUE,$R356)</f>
        <v>0</v>
      </c>
      <c r="S357" s="1" cm="1">
        <f t="array" ref="S357">_xlfn.IFS(AND(Q356,I356&gt;$B$8),S356+$B$8,AND(Q356,I356&lt;=$B$8),S356+I356,TRUE,$S356)</f>
        <v>29</v>
      </c>
      <c r="T357" s="1">
        <f t="shared" si="18"/>
        <v>2610</v>
      </c>
      <c r="U357" s="17">
        <f t="shared" si="19"/>
        <v>442.37288135593218</v>
      </c>
      <c r="V357" s="47" cm="1">
        <f t="array" ref="V357">_xlfn.IFS($B$6=1,S357*$B$10,AND(R356=0,R357&gt;=1,I357&gt;=$B$6*$B$8-1),V356+$B$6*$B$10*$B$8,AND(R356=0,R357&gt;=1,I357&lt;$B$6*$B$8-1),V356+I356*$B$10,TRUE,V356)</f>
        <v>2900</v>
      </c>
      <c r="W357" s="17">
        <f t="shared" si="20"/>
        <v>491.52542372881351</v>
      </c>
    </row>
    <row r="358" spans="7:23" x14ac:dyDescent="0.25">
      <c r="G358" s="15">
        <v>356</v>
      </c>
      <c r="H358" s="1">
        <f t="shared" si="17"/>
        <v>5.916666666666667</v>
      </c>
      <c r="I358" s="15" cm="1">
        <f t="array" ref="I358">_xlfn.IFS(J357&gt;=$C$13-$B$26,MINA(I357+$B$13-S358+S357,$B$11),I357=$B$11,MINA(I357-S358+S357,$B$11),TRUE,MAXA(I357-S358+S357,0))</f>
        <v>0</v>
      </c>
      <c r="J358" s="1" cm="1">
        <f t="array" ref="J358">_xlfn.IFS(J357&gt;=$C$13-$B$26,0,I357&lt;$B$11,J357+$B$26,TRUE,0)</f>
        <v>1.3833333333333333</v>
      </c>
      <c r="K358" s="3" cm="1">
        <f t="array" ref="K358">_xlfn.IFS(AND(NOT($K357=0),$L357),0,NOT($L357),$K357+$B$26,TRUE,$K357)</f>
        <v>1.1333333333333342</v>
      </c>
      <c r="L358" s="3" t="b" cm="1">
        <f t="array" ref="L358">_xlfn.IFS(AND($I358&gt;0,$K358&gt;=$C$5-$B$26),TRUE,$R358&gt;=$B$6,FALSE,$I358=0,FALSE,TRUE,$L357)</f>
        <v>0</v>
      </c>
      <c r="M358" s="3" t="b" cm="1">
        <f t="array" ref="M358">_xlfn.IFS($N358&gt;=$B$4-$B$26,FALSE,AND($I358&gt;0,$K358&gt;=$B$5-$B$26),TRUE,AND($L358,NOT($M357)),FALSE,$M357,TRUE,TRUE,FALSE)</f>
        <v>0</v>
      </c>
      <c r="N358" s="3" cm="1">
        <f t="array" ref="N358">_xlfn.IFS($M357,$N357+$B$26,NOT($M357),0,TRUE,$M357)</f>
        <v>0</v>
      </c>
      <c r="O358" s="3" t="b" cm="1">
        <f t="array" ref="O358">_xlfn.IFS($M358,FALSE,AND($L358,NOT($M358),$R358&lt;$B$6,$I358&gt;0),TRUE,TRUE,FALSE)</f>
        <v>0</v>
      </c>
      <c r="P358" s="3" cm="1">
        <f t="array" ref="P358">_xlfn.IFS($P357&gt;=$C$7-$B$26,0,$O357,$P357+$B$26,TRUE,0)</f>
        <v>0</v>
      </c>
      <c r="Q358" s="3" t="b" cm="1">
        <f t="array" ref="Q358">_xlfn.IFS(AND($L358,NOT($M358),NOT($O358)),TRUE,$R358&gt;=$B$6,FALSE,AND($L358,NOT($M358),$O358,$P358=0),TRUE,TRUE,FALSE)</f>
        <v>0</v>
      </c>
      <c r="R358" s="3" cm="1">
        <f t="array" ref="R358">_xlfn.IFS(AND($Q357,$R357&lt;$B$6),$R357+1,AND(NOT($L357),$R357&gt;0),0,TRUE,$R357)</f>
        <v>0</v>
      </c>
      <c r="S358" s="1" cm="1">
        <f t="array" ref="S358">_xlfn.IFS(AND(Q357,I357&gt;$B$8),S357+$B$8,AND(Q357,I357&lt;=$B$8),S357+I357,TRUE,$S357)</f>
        <v>29</v>
      </c>
      <c r="T358" s="1">
        <f t="shared" si="18"/>
        <v>2610</v>
      </c>
      <c r="U358" s="17">
        <f t="shared" si="19"/>
        <v>441.12676056338029</v>
      </c>
      <c r="V358" s="47" cm="1">
        <f t="array" ref="V358">_xlfn.IFS($B$6=1,S358*$B$10,AND(R357=0,R358&gt;=1,I358&gt;=$B$6*$B$8-1),V357+$B$6*$B$10*$B$8,AND(R357=0,R358&gt;=1,I358&lt;$B$6*$B$8-1),V357+I357*$B$10,TRUE,V357)</f>
        <v>2900</v>
      </c>
      <c r="W358" s="17">
        <f t="shared" si="20"/>
        <v>490.14084507042253</v>
      </c>
    </row>
    <row r="359" spans="7:23" x14ac:dyDescent="0.25">
      <c r="G359" s="15">
        <v>357</v>
      </c>
      <c r="H359" s="1">
        <f t="shared" si="17"/>
        <v>5.9333333333333336</v>
      </c>
      <c r="I359" s="15" cm="1">
        <f t="array" ref="I359">_xlfn.IFS(J358&gt;=$C$13-$B$26,MINA(I358+$B$13-S359+S358,$B$11),I358=$B$11,MINA(I358-S359+S358,$B$11),TRUE,MAXA(I358-S359+S358,0))</f>
        <v>0</v>
      </c>
      <c r="J359" s="1" cm="1">
        <f t="array" ref="J359">_xlfn.IFS(J358&gt;=$C$13-$B$26,0,I358&lt;$B$11,J358+$B$26,TRUE,0)</f>
        <v>1.4</v>
      </c>
      <c r="K359" s="3" cm="1">
        <f t="array" ref="K359">_xlfn.IFS(AND(NOT($K358=0),$L358),0,NOT($L358),$K358+$B$26,TRUE,$K358)</f>
        <v>1.1500000000000008</v>
      </c>
      <c r="L359" s="3" t="b" cm="1">
        <f t="array" ref="L359">_xlfn.IFS(AND($I359&gt;0,$K359&gt;=$C$5-$B$26),TRUE,$R359&gt;=$B$6,FALSE,$I359=0,FALSE,TRUE,$L358)</f>
        <v>0</v>
      </c>
      <c r="M359" s="3" t="b" cm="1">
        <f t="array" ref="M359">_xlfn.IFS($N359&gt;=$B$4-$B$26,FALSE,AND($I359&gt;0,$K359&gt;=$B$5-$B$26),TRUE,AND($L359,NOT($M358)),FALSE,$M358,TRUE,TRUE,FALSE)</f>
        <v>0</v>
      </c>
      <c r="N359" s="3" cm="1">
        <f t="array" ref="N359">_xlfn.IFS($M358,$N358+$B$26,NOT($M358),0,TRUE,$M358)</f>
        <v>0</v>
      </c>
      <c r="O359" s="3" t="b" cm="1">
        <f t="array" ref="O359">_xlfn.IFS($M359,FALSE,AND($L359,NOT($M359),$R359&lt;$B$6,$I359&gt;0),TRUE,TRUE,FALSE)</f>
        <v>0</v>
      </c>
      <c r="P359" s="3" cm="1">
        <f t="array" ref="P359">_xlfn.IFS($P358&gt;=$C$7-$B$26,0,$O358,$P358+$B$26,TRUE,0)</f>
        <v>0</v>
      </c>
      <c r="Q359" s="3" t="b" cm="1">
        <f t="array" ref="Q359">_xlfn.IFS(AND($L359,NOT($M359),NOT($O359)),TRUE,$R359&gt;=$B$6,FALSE,AND($L359,NOT($M359),$O359,$P359=0),TRUE,TRUE,FALSE)</f>
        <v>0</v>
      </c>
      <c r="R359" s="3" cm="1">
        <f t="array" ref="R359">_xlfn.IFS(AND($Q358,$R358&lt;$B$6),$R358+1,AND(NOT($L358),$R358&gt;0),0,TRUE,$R358)</f>
        <v>0</v>
      </c>
      <c r="S359" s="1" cm="1">
        <f t="array" ref="S359">_xlfn.IFS(AND(Q358,I358&gt;$B$8),S358+$B$8,AND(Q358,I358&lt;=$B$8),S358+I358,TRUE,$S358)</f>
        <v>29</v>
      </c>
      <c r="T359" s="1">
        <f t="shared" si="18"/>
        <v>2610</v>
      </c>
      <c r="U359" s="17">
        <f t="shared" si="19"/>
        <v>439.88764044943821</v>
      </c>
      <c r="V359" s="47" cm="1">
        <f t="array" ref="V359">_xlfn.IFS($B$6=1,S359*$B$10,AND(R358=0,R359&gt;=1,I359&gt;=$B$6*$B$8-1),V358+$B$6*$B$10*$B$8,AND(R358=0,R359&gt;=1,I359&lt;$B$6*$B$8-1),V358+I358*$B$10,TRUE,V358)</f>
        <v>2900</v>
      </c>
      <c r="W359" s="17">
        <f t="shared" si="20"/>
        <v>488.76404494382018</v>
      </c>
    </row>
    <row r="360" spans="7:23" x14ac:dyDescent="0.25">
      <c r="G360" s="15">
        <v>358</v>
      </c>
      <c r="H360" s="1">
        <f t="shared" si="17"/>
        <v>5.95</v>
      </c>
      <c r="I360" s="15" cm="1">
        <f t="array" ref="I360">_xlfn.IFS(J359&gt;=$C$13-$B$26,MINA(I359+$B$13-S360+S359,$B$11),I359=$B$11,MINA(I359-S360+S359,$B$11),TRUE,MAXA(I359-S360+S359,0))</f>
        <v>0</v>
      </c>
      <c r="J360" s="1" cm="1">
        <f t="array" ref="J360">_xlfn.IFS(J359&gt;=$C$13-$B$26,0,I359&lt;$B$11,J359+$B$26,TRUE,0)</f>
        <v>1.4166666666666665</v>
      </c>
      <c r="K360" s="3" cm="1">
        <f t="array" ref="K360">_xlfn.IFS(AND(NOT($K359=0),$L359),0,NOT($L359),$K359+$B$26,TRUE,$K359)</f>
        <v>1.1666666666666674</v>
      </c>
      <c r="L360" s="3" t="b" cm="1">
        <f t="array" ref="L360">_xlfn.IFS(AND($I360&gt;0,$K360&gt;=$C$5-$B$26),TRUE,$R360&gt;=$B$6,FALSE,$I360=0,FALSE,TRUE,$L359)</f>
        <v>0</v>
      </c>
      <c r="M360" s="3" t="b" cm="1">
        <f t="array" ref="M360">_xlfn.IFS($N360&gt;=$B$4-$B$26,FALSE,AND($I360&gt;0,$K360&gt;=$B$5-$B$26),TRUE,AND($L360,NOT($M359)),FALSE,$M359,TRUE,TRUE,FALSE)</f>
        <v>0</v>
      </c>
      <c r="N360" s="3" cm="1">
        <f t="array" ref="N360">_xlfn.IFS($M359,$N359+$B$26,NOT($M359),0,TRUE,$M359)</f>
        <v>0</v>
      </c>
      <c r="O360" s="3" t="b" cm="1">
        <f t="array" ref="O360">_xlfn.IFS($M360,FALSE,AND($L360,NOT($M360),$R360&lt;$B$6,$I360&gt;0),TRUE,TRUE,FALSE)</f>
        <v>0</v>
      </c>
      <c r="P360" s="3" cm="1">
        <f t="array" ref="P360">_xlfn.IFS($P359&gt;=$C$7-$B$26,0,$O359,$P359+$B$26,TRUE,0)</f>
        <v>0</v>
      </c>
      <c r="Q360" s="3" t="b" cm="1">
        <f t="array" ref="Q360">_xlfn.IFS(AND($L360,NOT($M360),NOT($O360)),TRUE,$R360&gt;=$B$6,FALSE,AND($L360,NOT($M360),$O360,$P360=0),TRUE,TRUE,FALSE)</f>
        <v>0</v>
      </c>
      <c r="R360" s="3" cm="1">
        <f t="array" ref="R360">_xlfn.IFS(AND($Q359,$R359&lt;$B$6),$R359+1,AND(NOT($L359),$R359&gt;0),0,TRUE,$R359)</f>
        <v>0</v>
      </c>
      <c r="S360" s="1" cm="1">
        <f t="array" ref="S360">_xlfn.IFS(AND(Q359,I359&gt;$B$8),S359+$B$8,AND(Q359,I359&lt;=$B$8),S359+I359,TRUE,$S359)</f>
        <v>29</v>
      </c>
      <c r="T360" s="1">
        <f t="shared" si="18"/>
        <v>2610</v>
      </c>
      <c r="U360" s="17">
        <f t="shared" si="19"/>
        <v>438.65546218487395</v>
      </c>
      <c r="V360" s="47" cm="1">
        <f t="array" ref="V360">_xlfn.IFS($B$6=1,S360*$B$10,AND(R359=0,R360&gt;=1,I360&gt;=$B$6*$B$8-1),V359+$B$6*$B$10*$B$8,AND(R359=0,R360&gt;=1,I360&lt;$B$6*$B$8-1),V359+I359*$B$10,TRUE,V359)</f>
        <v>2900</v>
      </c>
      <c r="W360" s="17">
        <f t="shared" si="20"/>
        <v>487.39495798319325</v>
      </c>
    </row>
    <row r="361" spans="7:23" x14ac:dyDescent="0.25">
      <c r="G361" s="15">
        <v>359</v>
      </c>
      <c r="H361" s="1">
        <f t="shared" si="17"/>
        <v>5.9666666666666668</v>
      </c>
      <c r="I361" s="15" cm="1">
        <f t="array" ref="I361">_xlfn.IFS(J360&gt;=$C$13-$B$26,MINA(I360+$B$13-S361+S360,$B$11),I360=$B$11,MINA(I360-S361+S360,$B$11),TRUE,MAXA(I360-S361+S360,0))</f>
        <v>0</v>
      </c>
      <c r="J361" s="1" cm="1">
        <f t="array" ref="J361">_xlfn.IFS(J360&gt;=$C$13-$B$26,0,I360&lt;$B$11,J360+$B$26,TRUE,0)</f>
        <v>1.4333333333333331</v>
      </c>
      <c r="K361" s="3" cm="1">
        <f t="array" ref="K361">_xlfn.IFS(AND(NOT($K360=0),$L360),0,NOT($L360),$K360+$B$26,TRUE,$K360)</f>
        <v>1.183333333333334</v>
      </c>
      <c r="L361" s="3" t="b" cm="1">
        <f t="array" ref="L361">_xlfn.IFS(AND($I361&gt;0,$K361&gt;=$C$5-$B$26),TRUE,$R361&gt;=$B$6,FALSE,$I361=0,FALSE,TRUE,$L360)</f>
        <v>0</v>
      </c>
      <c r="M361" s="3" t="b" cm="1">
        <f t="array" ref="M361">_xlfn.IFS($N361&gt;=$B$4-$B$26,FALSE,AND($I361&gt;0,$K361&gt;=$B$5-$B$26),TRUE,AND($L361,NOT($M360)),FALSE,$M360,TRUE,TRUE,FALSE)</f>
        <v>0</v>
      </c>
      <c r="N361" s="3" cm="1">
        <f t="array" ref="N361">_xlfn.IFS($M360,$N360+$B$26,NOT($M360),0,TRUE,$M360)</f>
        <v>0</v>
      </c>
      <c r="O361" s="3" t="b" cm="1">
        <f t="array" ref="O361">_xlfn.IFS($M361,FALSE,AND($L361,NOT($M361),$R361&lt;$B$6,$I361&gt;0),TRUE,TRUE,FALSE)</f>
        <v>0</v>
      </c>
      <c r="P361" s="3" cm="1">
        <f t="array" ref="P361">_xlfn.IFS($P360&gt;=$C$7-$B$26,0,$O360,$P360+$B$26,TRUE,0)</f>
        <v>0</v>
      </c>
      <c r="Q361" s="3" t="b" cm="1">
        <f t="array" ref="Q361">_xlfn.IFS(AND($L361,NOT($M361),NOT($O361)),TRUE,$R361&gt;=$B$6,FALSE,AND($L361,NOT($M361),$O361,$P361=0),TRUE,TRUE,FALSE)</f>
        <v>0</v>
      </c>
      <c r="R361" s="3" cm="1">
        <f t="array" ref="R361">_xlfn.IFS(AND($Q360,$R360&lt;$B$6),$R360+1,AND(NOT($L360),$R360&gt;0),0,TRUE,$R360)</f>
        <v>0</v>
      </c>
      <c r="S361" s="1" cm="1">
        <f t="array" ref="S361">_xlfn.IFS(AND(Q360,I360&gt;$B$8),S360+$B$8,AND(Q360,I360&lt;=$B$8),S360+I360,TRUE,$S360)</f>
        <v>29</v>
      </c>
      <c r="T361" s="1">
        <f t="shared" si="18"/>
        <v>2610</v>
      </c>
      <c r="U361" s="17">
        <f t="shared" si="19"/>
        <v>437.43016759776538</v>
      </c>
      <c r="V361" s="47" cm="1">
        <f t="array" ref="V361">_xlfn.IFS($B$6=1,S361*$B$10,AND(R360=0,R361&gt;=1,I361&gt;=$B$6*$B$8-1),V360+$B$6*$B$10*$B$8,AND(R360=0,R361&gt;=1,I361&lt;$B$6*$B$8-1),V360+I360*$B$10,TRUE,V360)</f>
        <v>2900</v>
      </c>
      <c r="W361" s="17">
        <f t="shared" si="20"/>
        <v>486.03351955307261</v>
      </c>
    </row>
    <row r="362" spans="7:23" x14ac:dyDescent="0.25">
      <c r="G362" s="15">
        <v>360</v>
      </c>
      <c r="H362" s="1">
        <f t="shared" si="17"/>
        <v>5.9833333333333334</v>
      </c>
      <c r="I362" s="15" cm="1">
        <f t="array" ref="I362">_xlfn.IFS(J361&gt;=$C$13-$B$26,MINA(I361+$B$13-S362+S361,$B$11),I361=$B$11,MINA(I361-S362+S361,$B$11),TRUE,MAXA(I361-S362+S361,0))</f>
        <v>0</v>
      </c>
      <c r="J362" s="1" cm="1">
        <f t="array" ref="J362">_xlfn.IFS(J361&gt;=$C$13-$B$26,0,I361&lt;$B$11,J361+$B$26,TRUE,0)</f>
        <v>1.4499999999999997</v>
      </c>
      <c r="K362" s="3" cm="1">
        <f t="array" ref="K362">_xlfn.IFS(AND(NOT($K361=0),$L361),0,NOT($L361),$K361+$B$26,TRUE,$K361)</f>
        <v>1.2000000000000006</v>
      </c>
      <c r="L362" s="3" t="b" cm="1">
        <f t="array" ref="L362">_xlfn.IFS(AND($I362&gt;0,$K362&gt;=$C$5-$B$26),TRUE,$R362&gt;=$B$6,FALSE,$I362=0,FALSE,TRUE,$L361)</f>
        <v>0</v>
      </c>
      <c r="M362" s="3" t="b" cm="1">
        <f t="array" ref="M362">_xlfn.IFS($N362&gt;=$B$4-$B$26,FALSE,AND($I362&gt;0,$K362&gt;=$B$5-$B$26),TRUE,AND($L362,NOT($M361)),FALSE,$M361,TRUE,TRUE,FALSE)</f>
        <v>0</v>
      </c>
      <c r="N362" s="3" cm="1">
        <f t="array" ref="N362">_xlfn.IFS($M361,$N361+$B$26,NOT($M361),0,TRUE,$M361)</f>
        <v>0</v>
      </c>
      <c r="O362" s="3" t="b" cm="1">
        <f t="array" ref="O362">_xlfn.IFS($M362,FALSE,AND($L362,NOT($M362),$R362&lt;$B$6,$I362&gt;0),TRUE,TRUE,FALSE)</f>
        <v>0</v>
      </c>
      <c r="P362" s="3" cm="1">
        <f t="array" ref="P362">_xlfn.IFS($P361&gt;=$C$7-$B$26,0,$O361,$P361+$B$26,TRUE,0)</f>
        <v>0</v>
      </c>
      <c r="Q362" s="3" t="b" cm="1">
        <f t="array" ref="Q362">_xlfn.IFS(AND($L362,NOT($M362),NOT($O362)),TRUE,$R362&gt;=$B$6,FALSE,AND($L362,NOT($M362),$O362,$P362=0),TRUE,TRUE,FALSE)</f>
        <v>0</v>
      </c>
      <c r="R362" s="3" cm="1">
        <f t="array" ref="R362">_xlfn.IFS(AND($Q361,$R361&lt;$B$6),$R361+1,AND(NOT($L361),$R361&gt;0),0,TRUE,$R361)</f>
        <v>0</v>
      </c>
      <c r="S362" s="1" cm="1">
        <f t="array" ref="S362">_xlfn.IFS(AND(Q361,I361&gt;$B$8),S361+$B$8,AND(Q361,I361&lt;=$B$8),S361+I361,TRUE,$S361)</f>
        <v>29</v>
      </c>
      <c r="T362" s="1">
        <f t="shared" si="18"/>
        <v>2610</v>
      </c>
      <c r="U362" s="17">
        <f t="shared" si="19"/>
        <v>436.21169916434542</v>
      </c>
      <c r="V362" s="47" cm="1">
        <f t="array" ref="V362">_xlfn.IFS($B$6=1,S362*$B$10,AND(R361=0,R362&gt;=1,I362&gt;=$B$6*$B$8-1),V361+$B$6*$B$10*$B$8,AND(R361=0,R362&gt;=1,I362&lt;$B$6*$B$8-1),V361+I361*$B$10,TRUE,V361)</f>
        <v>2900</v>
      </c>
      <c r="W362" s="17">
        <f t="shared" si="20"/>
        <v>484.67966573816153</v>
      </c>
    </row>
    <row r="363" spans="7:23" x14ac:dyDescent="0.25">
      <c r="G363" s="15">
        <v>361</v>
      </c>
      <c r="H363" s="1">
        <f t="shared" si="17"/>
        <v>6</v>
      </c>
      <c r="I363" s="15" cm="1">
        <f t="array" ref="I363">_xlfn.IFS(J362&gt;=$C$13-$B$26,MINA(I362+$B$13-S363+S362,$B$11),I362=$B$11,MINA(I362-S363+S362,$B$11),TRUE,MAXA(I362-S363+S362,0))</f>
        <v>0</v>
      </c>
      <c r="J363" s="1" cm="1">
        <f t="array" ref="J363">_xlfn.IFS(J362&gt;=$C$13-$B$26,0,I362&lt;$B$11,J362+$B$26,TRUE,0)</f>
        <v>1.4666666666666663</v>
      </c>
      <c r="K363" s="3" cm="1">
        <f t="array" ref="K363">_xlfn.IFS(AND(NOT($K362=0),$L362),0,NOT($L362),$K362+$B$26,TRUE,$K362)</f>
        <v>1.2166666666666672</v>
      </c>
      <c r="L363" s="3" t="b" cm="1">
        <f t="array" ref="L363">_xlfn.IFS(AND($I363&gt;0,$K363&gt;=$C$5-$B$26),TRUE,$R363&gt;=$B$6,FALSE,$I363=0,FALSE,TRUE,$L362)</f>
        <v>0</v>
      </c>
      <c r="M363" s="3" t="b" cm="1">
        <f t="array" ref="M363">_xlfn.IFS($N363&gt;=$B$4-$B$26,FALSE,AND($I363&gt;0,$K363&gt;=$B$5-$B$26),TRUE,AND($L363,NOT($M362)),FALSE,$M362,TRUE,TRUE,FALSE)</f>
        <v>0</v>
      </c>
      <c r="N363" s="3" cm="1">
        <f t="array" ref="N363">_xlfn.IFS($M362,$N362+$B$26,NOT($M362),0,TRUE,$M362)</f>
        <v>0</v>
      </c>
      <c r="O363" s="3" t="b" cm="1">
        <f t="array" ref="O363">_xlfn.IFS($M363,FALSE,AND($L363,NOT($M363),$R363&lt;$B$6,$I363&gt;0),TRUE,TRUE,FALSE)</f>
        <v>0</v>
      </c>
      <c r="P363" s="3" cm="1">
        <f t="array" ref="P363">_xlfn.IFS($P362&gt;=$C$7-$B$26,0,$O362,$P362+$B$26,TRUE,0)</f>
        <v>0</v>
      </c>
      <c r="Q363" s="3" t="b" cm="1">
        <f t="array" ref="Q363">_xlfn.IFS(AND($L363,NOT($M363),NOT($O363)),TRUE,$R363&gt;=$B$6,FALSE,AND($L363,NOT($M363),$O363,$P363=0),TRUE,TRUE,FALSE)</f>
        <v>0</v>
      </c>
      <c r="R363" s="3" cm="1">
        <f t="array" ref="R363">_xlfn.IFS(AND($Q362,$R362&lt;$B$6),$R362+1,AND(NOT($L362),$R362&gt;0),0,TRUE,$R362)</f>
        <v>0</v>
      </c>
      <c r="S363" s="1" cm="1">
        <f t="array" ref="S363">_xlfn.IFS(AND(Q362,I362&gt;$B$8),S362+$B$8,AND(Q362,I362&lt;=$B$8),S362+I362,TRUE,$S362)</f>
        <v>29</v>
      </c>
      <c r="T363" s="1">
        <f t="shared" si="18"/>
        <v>2610</v>
      </c>
      <c r="U363" s="17">
        <f t="shared" si="19"/>
        <v>435</v>
      </c>
      <c r="V363" s="47" cm="1">
        <f t="array" ref="V363">_xlfn.IFS($B$6=1,S363*$B$10,AND(R362=0,R363&gt;=1,I363&gt;=$B$6*$B$8-1),V362+$B$6*$B$10*$B$8,AND(R362=0,R363&gt;=1,I363&lt;$B$6*$B$8-1),V362+I362*$B$10,TRUE,V362)</f>
        <v>2900</v>
      </c>
      <c r="W363" s="17">
        <f t="shared" si="20"/>
        <v>483.33333333333331</v>
      </c>
    </row>
    <row r="364" spans="7:23" x14ac:dyDescent="0.25">
      <c r="G364" s="15">
        <v>362</v>
      </c>
      <c r="H364" s="1">
        <f t="shared" si="17"/>
        <v>6.0166666666666666</v>
      </c>
      <c r="I364" s="15" cm="1">
        <f t="array" ref="I364">_xlfn.IFS(J363&gt;=$C$13-$B$26,MINA(I363+$B$13-S364+S363,$B$11),I363=$B$11,MINA(I363-S364+S363,$B$11),TRUE,MAXA(I363-S364+S363,0))</f>
        <v>0</v>
      </c>
      <c r="J364" s="1" cm="1">
        <f t="array" ref="J364">_xlfn.IFS(J363&gt;=$C$13-$B$26,0,I363&lt;$B$11,J363+$B$26,TRUE,0)</f>
        <v>1.4833333333333329</v>
      </c>
      <c r="K364" s="3" cm="1">
        <f t="array" ref="K364">_xlfn.IFS(AND(NOT($K363=0),$L363),0,NOT($L363),$K363+$B$26,TRUE,$K363)</f>
        <v>1.2333333333333338</v>
      </c>
      <c r="L364" s="3" t="b" cm="1">
        <f t="array" ref="L364">_xlfn.IFS(AND($I364&gt;0,$K364&gt;=$C$5-$B$26),TRUE,$R364&gt;=$B$6,FALSE,$I364=0,FALSE,TRUE,$L363)</f>
        <v>0</v>
      </c>
      <c r="M364" s="3" t="b" cm="1">
        <f t="array" ref="M364">_xlfn.IFS($N364&gt;=$B$4-$B$26,FALSE,AND($I364&gt;0,$K364&gt;=$B$5-$B$26),TRUE,AND($L364,NOT($M363)),FALSE,$M363,TRUE,TRUE,FALSE)</f>
        <v>0</v>
      </c>
      <c r="N364" s="3" cm="1">
        <f t="array" ref="N364">_xlfn.IFS($M363,$N363+$B$26,NOT($M363),0,TRUE,$M363)</f>
        <v>0</v>
      </c>
      <c r="O364" s="3" t="b" cm="1">
        <f t="array" ref="O364">_xlfn.IFS($M364,FALSE,AND($L364,NOT($M364),$R364&lt;$B$6,$I364&gt;0),TRUE,TRUE,FALSE)</f>
        <v>0</v>
      </c>
      <c r="P364" s="3" cm="1">
        <f t="array" ref="P364">_xlfn.IFS($P363&gt;=$C$7-$B$26,0,$O363,$P363+$B$26,TRUE,0)</f>
        <v>0</v>
      </c>
      <c r="Q364" s="3" t="b" cm="1">
        <f t="array" ref="Q364">_xlfn.IFS(AND($L364,NOT($M364),NOT($O364)),TRUE,$R364&gt;=$B$6,FALSE,AND($L364,NOT($M364),$O364,$P364=0),TRUE,TRUE,FALSE)</f>
        <v>0</v>
      </c>
      <c r="R364" s="3" cm="1">
        <f t="array" ref="R364">_xlfn.IFS(AND($Q363,$R363&lt;$B$6),$R363+1,AND(NOT($L363),$R363&gt;0),0,TRUE,$R363)</f>
        <v>0</v>
      </c>
      <c r="S364" s="1" cm="1">
        <f t="array" ref="S364">_xlfn.IFS(AND(Q363,I363&gt;$B$8),S363+$B$8,AND(Q363,I363&lt;=$B$8),S363+I363,TRUE,$S363)</f>
        <v>29</v>
      </c>
      <c r="T364" s="1">
        <f t="shared" si="18"/>
        <v>2610</v>
      </c>
      <c r="U364" s="17">
        <f t="shared" si="19"/>
        <v>433.7950138504155</v>
      </c>
      <c r="V364" s="47" cm="1">
        <f t="array" ref="V364">_xlfn.IFS($B$6=1,S364*$B$10,AND(R363=0,R364&gt;=1,I364&gt;=$B$6*$B$8-1),V363+$B$6*$B$10*$B$8,AND(R363=0,R364&gt;=1,I364&lt;$B$6*$B$8-1),V363+I363*$B$10,TRUE,V363)</f>
        <v>2900</v>
      </c>
      <c r="W364" s="17">
        <f t="shared" si="20"/>
        <v>481.99445983379502</v>
      </c>
    </row>
    <row r="365" spans="7:23" x14ac:dyDescent="0.25">
      <c r="G365" s="15">
        <v>363</v>
      </c>
      <c r="H365" s="1">
        <f t="shared" si="17"/>
        <v>6.0333333333333332</v>
      </c>
      <c r="I365" s="15" cm="1">
        <f t="array" ref="I365">_xlfn.IFS(J364&gt;=$C$13-$B$26,MINA(I364+$B$13-S365+S364,$B$11),I364=$B$11,MINA(I364-S365+S364,$B$11),TRUE,MAXA(I364-S365+S364,0))</f>
        <v>3</v>
      </c>
      <c r="J365" s="1" cm="1">
        <f t="array" ref="J365">_xlfn.IFS(J364&gt;=$C$13-$B$26,0,I364&lt;$B$11,J364+$B$26,TRUE,0)</f>
        <v>0</v>
      </c>
      <c r="K365" s="3" cm="1">
        <f t="array" ref="K365">_xlfn.IFS(AND(NOT($K364=0),$L364),0,NOT($L364),$K364+$B$26,TRUE,$K364)</f>
        <v>1.2500000000000004</v>
      </c>
      <c r="L365" s="3" t="b" cm="1">
        <f t="array" ref="L365">_xlfn.IFS(AND($I365&gt;0,$K365&gt;=$C$5-$B$26),TRUE,$R365&gt;=$B$6,FALSE,$I365=0,FALSE,TRUE,$L364)</f>
        <v>1</v>
      </c>
      <c r="M365" s="3" t="b" cm="1">
        <f t="array" ref="M365">_xlfn.IFS($N365&gt;=$B$4-$B$26,FALSE,AND($I365&gt;0,$K365&gt;=$B$5-$B$26),TRUE,AND($L365,NOT($M364)),FALSE,$M364,TRUE,TRUE,FALSE)</f>
        <v>1</v>
      </c>
      <c r="N365" s="3" cm="1">
        <f t="array" ref="N365">_xlfn.IFS($M364,$N364+$B$26,NOT($M364),0,TRUE,$M364)</f>
        <v>0</v>
      </c>
      <c r="O365" s="3" t="b" cm="1">
        <f t="array" ref="O365">_xlfn.IFS($M365,FALSE,AND($L365,NOT($M365),$R365&lt;$B$6,$I365&gt;0),TRUE,TRUE,FALSE)</f>
        <v>0</v>
      </c>
      <c r="P365" s="3" cm="1">
        <f t="array" ref="P365">_xlfn.IFS($P364&gt;=$C$7-$B$26,0,$O364,$P364+$B$26,TRUE,0)</f>
        <v>0</v>
      </c>
      <c r="Q365" s="3" t="b" cm="1">
        <f t="array" ref="Q365">_xlfn.IFS(AND($L365,NOT($M365),NOT($O365)),TRUE,$R365&gt;=$B$6,FALSE,AND($L365,NOT($M365),$O365,$P365=0),TRUE,TRUE,FALSE)</f>
        <v>0</v>
      </c>
      <c r="R365" s="3" cm="1">
        <f t="array" ref="R365">_xlfn.IFS(AND($Q364,$R364&lt;$B$6),$R364+1,AND(NOT($L364),$R364&gt;0),0,TRUE,$R364)</f>
        <v>0</v>
      </c>
      <c r="S365" s="1" cm="1">
        <f t="array" ref="S365">_xlfn.IFS(AND(Q364,I364&gt;$B$8),S364+$B$8,AND(Q364,I364&lt;=$B$8),S364+I364,TRUE,$S364)</f>
        <v>29</v>
      </c>
      <c r="T365" s="1">
        <f t="shared" si="18"/>
        <v>2610</v>
      </c>
      <c r="U365" s="17">
        <f t="shared" si="19"/>
        <v>432.59668508287291</v>
      </c>
      <c r="V365" s="47" cm="1">
        <f t="array" ref="V365">_xlfn.IFS($B$6=1,S365*$B$10,AND(R364=0,R365&gt;=1,I365&gt;=$B$6*$B$8-1),V364+$B$6*$B$10*$B$8,AND(R364=0,R365&gt;=1,I365&lt;$B$6*$B$8-1),V364+I364*$B$10,TRUE,V364)</f>
        <v>2900</v>
      </c>
      <c r="W365" s="17">
        <f t="shared" si="20"/>
        <v>480.66298342541438</v>
      </c>
    </row>
    <row r="366" spans="7:23" x14ac:dyDescent="0.25">
      <c r="G366" s="15">
        <v>364</v>
      </c>
      <c r="H366" s="1">
        <f t="shared" si="17"/>
        <v>6.05</v>
      </c>
      <c r="I366" s="15" cm="1">
        <f t="array" ref="I366">_xlfn.IFS(J365&gt;=$C$13-$B$26,MINA(I365+$B$13-S366+S365,$B$11),I365=$B$11,MINA(I365-S366+S365,$B$11),TRUE,MAXA(I365-S366+S365,0))</f>
        <v>3</v>
      </c>
      <c r="J366" s="1" cm="1">
        <f t="array" ref="J366">_xlfn.IFS(J365&gt;=$C$13-$B$26,0,I365&lt;$B$11,J365+$B$26,TRUE,0)</f>
        <v>1.6666666666666666E-2</v>
      </c>
      <c r="K366" s="3" cm="1">
        <f t="array" ref="K366">_xlfn.IFS(AND(NOT($K365=0),$L365),0,NOT($L365),$K365+$B$26,TRUE,$K365)</f>
        <v>0</v>
      </c>
      <c r="L366" s="3" t="b" cm="1">
        <f t="array" ref="L366">_xlfn.IFS(AND($I366&gt;0,$K366&gt;=$C$5-$B$26),TRUE,$R366&gt;=$B$6,FALSE,$I366=0,FALSE,TRUE,$L365)</f>
        <v>1</v>
      </c>
      <c r="M366" s="3" t="b" cm="1">
        <f t="array" ref="M366">_xlfn.IFS($N366&gt;=$B$4-$B$26,FALSE,AND($I366&gt;0,$K366&gt;=$B$5-$B$26),TRUE,AND($L366,NOT($M365)),FALSE,$M365,TRUE,TRUE,FALSE)</f>
        <v>1</v>
      </c>
      <c r="N366" s="3" cm="1">
        <f t="array" ref="N366">_xlfn.IFS($M365,$N365+$B$26,NOT($M365),0,TRUE,$M365)</f>
        <v>1.6666666666666666E-2</v>
      </c>
      <c r="O366" s="3" t="b" cm="1">
        <f t="array" ref="O366">_xlfn.IFS($M366,FALSE,AND($L366,NOT($M366),$R366&lt;$B$6,$I366&gt;0),TRUE,TRUE,FALSE)</f>
        <v>0</v>
      </c>
      <c r="P366" s="3" cm="1">
        <f t="array" ref="P366">_xlfn.IFS($P365&gt;=$C$7-$B$26,0,$O365,$P365+$B$26,TRUE,0)</f>
        <v>0</v>
      </c>
      <c r="Q366" s="3" t="b" cm="1">
        <f t="array" ref="Q366">_xlfn.IFS(AND($L366,NOT($M366),NOT($O366)),TRUE,$R366&gt;=$B$6,FALSE,AND($L366,NOT($M366),$O366,$P366=0),TRUE,TRUE,FALSE)</f>
        <v>0</v>
      </c>
      <c r="R366" s="3" cm="1">
        <f t="array" ref="R366">_xlfn.IFS(AND($Q365,$R365&lt;$B$6),$R365+1,AND(NOT($L365),$R365&gt;0),0,TRUE,$R365)</f>
        <v>0</v>
      </c>
      <c r="S366" s="1" cm="1">
        <f t="array" ref="S366">_xlfn.IFS(AND(Q365,I365&gt;$B$8),S365+$B$8,AND(Q365,I365&lt;=$B$8),S365+I365,TRUE,$S365)</f>
        <v>29</v>
      </c>
      <c r="T366" s="1">
        <f t="shared" si="18"/>
        <v>2610</v>
      </c>
      <c r="U366" s="17">
        <f t="shared" si="19"/>
        <v>431.40495867768595</v>
      </c>
      <c r="V366" s="47" cm="1">
        <f t="array" ref="V366">_xlfn.IFS($B$6=1,S366*$B$10,AND(R365=0,R366&gt;=1,I366&gt;=$B$6*$B$8-1),V365+$B$6*$B$10*$B$8,AND(R365=0,R366&gt;=1,I366&lt;$B$6*$B$8-1),V365+I365*$B$10,TRUE,V365)</f>
        <v>2900</v>
      </c>
      <c r="W366" s="17">
        <f t="shared" si="20"/>
        <v>479.3388429752066</v>
      </c>
    </row>
    <row r="367" spans="7:23" x14ac:dyDescent="0.25">
      <c r="G367" s="15">
        <v>365</v>
      </c>
      <c r="H367" s="1">
        <f t="shared" si="17"/>
        <v>6.0666666666666664</v>
      </c>
      <c r="I367" s="15" cm="1">
        <f t="array" ref="I367">_xlfn.IFS(J366&gt;=$C$13-$B$26,MINA(I366+$B$13-S367+S366,$B$11),I366=$B$11,MINA(I366-S367+S366,$B$11),TRUE,MAXA(I366-S367+S366,0))</f>
        <v>3</v>
      </c>
      <c r="J367" s="1" cm="1">
        <f t="array" ref="J367">_xlfn.IFS(J366&gt;=$C$13-$B$26,0,I366&lt;$B$11,J366+$B$26,TRUE,0)</f>
        <v>3.3333333333333333E-2</v>
      </c>
      <c r="K367" s="3" cm="1">
        <f t="array" ref="K367">_xlfn.IFS(AND(NOT($K366=0),$L366),0,NOT($L366),$K366+$B$26,TRUE,$K366)</f>
        <v>0</v>
      </c>
      <c r="L367" s="3" t="b" cm="1">
        <f t="array" ref="L367">_xlfn.IFS(AND($I367&gt;0,$K367&gt;=$C$5-$B$26),TRUE,$R367&gt;=$B$6,FALSE,$I367=0,FALSE,TRUE,$L366)</f>
        <v>1</v>
      </c>
      <c r="M367" s="3" t="b" cm="1">
        <f t="array" ref="M367">_xlfn.IFS($N367&gt;=$B$4-$B$26,FALSE,AND($I367&gt;0,$K367&gt;=$B$5-$B$26),TRUE,AND($L367,NOT($M366)),FALSE,$M366,TRUE,TRUE,FALSE)</f>
        <v>0</v>
      </c>
      <c r="N367" s="3" cm="1">
        <f t="array" ref="N367">_xlfn.IFS($M366,$N366+$B$26,NOT($M366),0,TRUE,$M366)</f>
        <v>3.3333333333333333E-2</v>
      </c>
      <c r="O367" s="3" t="b" cm="1">
        <f t="array" ref="O367">_xlfn.IFS($M367,FALSE,AND($L367,NOT($M367),$R367&lt;$B$6,$I367&gt;0),TRUE,TRUE,FALSE)</f>
        <v>1</v>
      </c>
      <c r="P367" s="3" cm="1">
        <f t="array" ref="P367">_xlfn.IFS($P366&gt;=$C$7-$B$26,0,$O366,$P366+$B$26,TRUE,0)</f>
        <v>0</v>
      </c>
      <c r="Q367" s="3" t="b" cm="1">
        <f t="array" ref="Q367">_xlfn.IFS(AND($L367,NOT($M367),NOT($O367)),TRUE,$R367&gt;=$B$6,FALSE,AND($L367,NOT($M367),$O367,$P367=0),TRUE,TRUE,FALSE)</f>
        <v>1</v>
      </c>
      <c r="R367" s="3" cm="1">
        <f t="array" ref="R367">_xlfn.IFS(AND($Q366,$R366&lt;$B$6),$R366+1,AND(NOT($L366),$R366&gt;0),0,TRUE,$R366)</f>
        <v>0</v>
      </c>
      <c r="S367" s="1" cm="1">
        <f t="array" ref="S367">_xlfn.IFS(AND(Q366,I366&gt;$B$8),S366+$B$8,AND(Q366,I366&lt;=$B$8),S366+I366,TRUE,$S366)</f>
        <v>29</v>
      </c>
      <c r="T367" s="1">
        <f t="shared" si="18"/>
        <v>2610</v>
      </c>
      <c r="U367" s="17">
        <f t="shared" si="19"/>
        <v>430.21978021978026</v>
      </c>
      <c r="V367" s="47" cm="1">
        <f t="array" ref="V367">_xlfn.IFS($B$6=1,S367*$B$10,AND(R366=0,R367&gt;=1,I367&gt;=$B$6*$B$8-1),V366+$B$6*$B$10*$B$8,AND(R366=0,R367&gt;=1,I367&lt;$B$6*$B$8-1),V366+I366*$B$10,TRUE,V366)</f>
        <v>2900</v>
      </c>
      <c r="W367" s="17">
        <f t="shared" si="20"/>
        <v>478.02197802197804</v>
      </c>
    </row>
    <row r="368" spans="7:23" x14ac:dyDescent="0.25">
      <c r="G368" s="15">
        <v>366</v>
      </c>
      <c r="H368" s="1">
        <f t="shared" si="17"/>
        <v>6.083333333333333</v>
      </c>
      <c r="I368" s="15" cm="1">
        <f t="array" ref="I368">_xlfn.IFS(J367&gt;=$C$13-$B$26,MINA(I367+$B$13-S368+S367,$B$11),I367=$B$11,MINA(I367-S368+S367,$B$11),TRUE,MAXA(I367-S368+S367,0))</f>
        <v>2</v>
      </c>
      <c r="J368" s="1" cm="1">
        <f t="array" ref="J368">_xlfn.IFS(J367&gt;=$C$13-$B$26,0,I367&lt;$B$11,J367+$B$26,TRUE,0)</f>
        <v>0.05</v>
      </c>
      <c r="K368" s="3" cm="1">
        <f t="array" ref="K368">_xlfn.IFS(AND(NOT($K367=0),$L367),0,NOT($L367),$K367+$B$26,TRUE,$K367)</f>
        <v>0</v>
      </c>
      <c r="L368" s="3" t="b" cm="1">
        <f t="array" ref="L368">_xlfn.IFS(AND($I368&gt;0,$K368&gt;=$C$5-$B$26),TRUE,$R368&gt;=$B$6,FALSE,$I368=0,FALSE,TRUE,$L367)</f>
        <v>1</v>
      </c>
      <c r="M368" s="3" t="b" cm="1">
        <f t="array" ref="M368">_xlfn.IFS($N368&gt;=$B$4-$B$26,FALSE,AND($I368&gt;0,$K368&gt;=$B$5-$B$26),TRUE,AND($L368,NOT($M367)),FALSE,$M367,TRUE,TRUE,FALSE)</f>
        <v>0</v>
      </c>
      <c r="N368" s="3" cm="1">
        <f t="array" ref="N368">_xlfn.IFS($M367,$N367+$B$26,NOT($M367),0,TRUE,$M367)</f>
        <v>0</v>
      </c>
      <c r="O368" s="3" t="b" cm="1">
        <f t="array" ref="O368">_xlfn.IFS($M368,FALSE,AND($L368,NOT($M368),$R368&lt;$B$6,$I368&gt;0),TRUE,TRUE,FALSE)</f>
        <v>1</v>
      </c>
      <c r="P368" s="3" cm="1">
        <f t="array" ref="P368">_xlfn.IFS($P367&gt;=$C$7-$B$26,0,$O367,$P367+$B$26,TRUE,0)</f>
        <v>1.6666666666666666E-2</v>
      </c>
      <c r="Q368" s="3" t="b" cm="1">
        <f t="array" ref="Q368">_xlfn.IFS(AND($L368,NOT($M368),NOT($O368)),TRUE,$R368&gt;=$B$6,FALSE,AND($L368,NOT($M368),$O368,$P368=0),TRUE,TRUE,FALSE)</f>
        <v>0</v>
      </c>
      <c r="R368" s="3" cm="1">
        <f t="array" ref="R368">_xlfn.IFS(AND($Q367,$R367&lt;$B$6),$R367+1,AND(NOT($L367),$R367&gt;0),0,TRUE,$R367)</f>
        <v>1</v>
      </c>
      <c r="S368" s="1" cm="1">
        <f t="array" ref="S368">_xlfn.IFS(AND(Q367,I367&gt;$B$8),S367+$B$8,AND(Q367,I367&lt;=$B$8),S367+I367,TRUE,$S367)</f>
        <v>30</v>
      </c>
      <c r="T368" s="1">
        <f t="shared" si="18"/>
        <v>2700</v>
      </c>
      <c r="U368" s="17">
        <f t="shared" si="19"/>
        <v>443.83561643835617</v>
      </c>
      <c r="V368" s="47" cm="1">
        <f t="array" ref="V368">_xlfn.IFS($B$6=1,S368*$B$10,AND(R367=0,R368&gt;=1,I368&gt;=$B$6*$B$8-1),V367+$B$6*$B$10*$B$8,AND(R367=0,R368&gt;=1,I368&lt;$B$6*$B$8-1),V367+I367*$B$10,TRUE,V367)</f>
        <v>3200</v>
      </c>
      <c r="W368" s="17">
        <f t="shared" si="20"/>
        <v>526.02739726027403</v>
      </c>
    </row>
    <row r="369" spans="7:23" x14ac:dyDescent="0.25">
      <c r="G369" s="15">
        <v>367</v>
      </c>
      <c r="H369" s="1">
        <f t="shared" si="17"/>
        <v>6.1</v>
      </c>
      <c r="I369" s="15" cm="1">
        <f t="array" ref="I369">_xlfn.IFS(J368&gt;=$C$13-$B$26,MINA(I368+$B$13-S369+S368,$B$11),I368=$B$11,MINA(I368-S369+S368,$B$11),TRUE,MAXA(I368-S369+S368,0))</f>
        <v>2</v>
      </c>
      <c r="J369" s="1" cm="1">
        <f t="array" ref="J369">_xlfn.IFS(J368&gt;=$C$13-$B$26,0,I368&lt;$B$11,J368+$B$26,TRUE,0)</f>
        <v>6.6666666666666666E-2</v>
      </c>
      <c r="K369" s="3" cm="1">
        <f t="array" ref="K369">_xlfn.IFS(AND(NOT($K368=0),$L368),0,NOT($L368),$K368+$B$26,TRUE,$K368)</f>
        <v>0</v>
      </c>
      <c r="L369" s="3" t="b" cm="1">
        <f t="array" ref="L369">_xlfn.IFS(AND($I369&gt;0,$K369&gt;=$C$5-$B$26),TRUE,$R369&gt;=$B$6,FALSE,$I369=0,FALSE,TRUE,$L368)</f>
        <v>1</v>
      </c>
      <c r="M369" s="3" t="b" cm="1">
        <f t="array" ref="M369">_xlfn.IFS($N369&gt;=$B$4-$B$26,FALSE,AND($I369&gt;0,$K369&gt;=$B$5-$B$26),TRUE,AND($L369,NOT($M368)),FALSE,$M368,TRUE,TRUE,FALSE)</f>
        <v>0</v>
      </c>
      <c r="N369" s="3" cm="1">
        <f t="array" ref="N369">_xlfn.IFS($M368,$N368+$B$26,NOT($M368),0,TRUE,$M368)</f>
        <v>0</v>
      </c>
      <c r="O369" s="3" t="b" cm="1">
        <f t="array" ref="O369">_xlfn.IFS($M369,FALSE,AND($L369,NOT($M369),$R369&lt;$B$6,$I369&gt;0),TRUE,TRUE,FALSE)</f>
        <v>1</v>
      </c>
      <c r="P369" s="3" cm="1">
        <f t="array" ref="P369">_xlfn.IFS($P368&gt;=$C$7-$B$26,0,$O368,$P368+$B$26,TRUE,0)</f>
        <v>3.3333333333333333E-2</v>
      </c>
      <c r="Q369" s="3" t="b" cm="1">
        <f t="array" ref="Q369">_xlfn.IFS(AND($L369,NOT($M369),NOT($O369)),TRUE,$R369&gt;=$B$6,FALSE,AND($L369,NOT($M369),$O369,$P369=0),TRUE,TRUE,FALSE)</f>
        <v>0</v>
      </c>
      <c r="R369" s="3" cm="1">
        <f t="array" ref="R369">_xlfn.IFS(AND($Q368,$R368&lt;$B$6),$R368+1,AND(NOT($L368),$R368&gt;0),0,TRUE,$R368)</f>
        <v>1</v>
      </c>
      <c r="S369" s="1" cm="1">
        <f t="array" ref="S369">_xlfn.IFS(AND(Q368,I368&gt;$B$8),S368+$B$8,AND(Q368,I368&lt;=$B$8),S368+I368,TRUE,$S368)</f>
        <v>30</v>
      </c>
      <c r="T369" s="1">
        <f t="shared" si="18"/>
        <v>2700</v>
      </c>
      <c r="U369" s="17">
        <f t="shared" si="19"/>
        <v>442.62295081967216</v>
      </c>
      <c r="V369" s="47" cm="1">
        <f t="array" ref="V369">_xlfn.IFS($B$6=1,S369*$B$10,AND(R368=0,R369&gt;=1,I369&gt;=$B$6*$B$8-1),V368+$B$6*$B$10*$B$8,AND(R368=0,R369&gt;=1,I369&lt;$B$6*$B$8-1),V368+I368*$B$10,TRUE,V368)</f>
        <v>3200</v>
      </c>
      <c r="W369" s="17">
        <f t="shared" si="20"/>
        <v>524.5901639344263</v>
      </c>
    </row>
    <row r="370" spans="7:23" x14ac:dyDescent="0.25">
      <c r="G370" s="15">
        <v>368</v>
      </c>
      <c r="H370" s="1">
        <f t="shared" si="17"/>
        <v>6.1166666666666663</v>
      </c>
      <c r="I370" s="15" cm="1">
        <f t="array" ref="I370">_xlfn.IFS(J369&gt;=$C$13-$B$26,MINA(I369+$B$13-S370+S369,$B$11),I369=$B$11,MINA(I369-S370+S369,$B$11),TRUE,MAXA(I369-S370+S369,0))</f>
        <v>2</v>
      </c>
      <c r="J370" s="1" cm="1">
        <f t="array" ref="J370">_xlfn.IFS(J369&gt;=$C$13-$B$26,0,I369&lt;$B$11,J369+$B$26,TRUE,0)</f>
        <v>8.3333333333333329E-2</v>
      </c>
      <c r="K370" s="3" cm="1">
        <f t="array" ref="K370">_xlfn.IFS(AND(NOT($K369=0),$L369),0,NOT($L369),$K369+$B$26,TRUE,$K369)</f>
        <v>0</v>
      </c>
      <c r="L370" s="3" t="b" cm="1">
        <f t="array" ref="L370">_xlfn.IFS(AND($I370&gt;0,$K370&gt;=$C$5-$B$26),TRUE,$R370&gt;=$B$6,FALSE,$I370=0,FALSE,TRUE,$L369)</f>
        <v>1</v>
      </c>
      <c r="M370" s="3" t="b" cm="1">
        <f t="array" ref="M370">_xlfn.IFS($N370&gt;=$B$4-$B$26,FALSE,AND($I370&gt;0,$K370&gt;=$B$5-$B$26),TRUE,AND($L370,NOT($M369)),FALSE,$M369,TRUE,TRUE,FALSE)</f>
        <v>0</v>
      </c>
      <c r="N370" s="3" cm="1">
        <f t="array" ref="N370">_xlfn.IFS($M369,$N369+$B$26,NOT($M369),0,TRUE,$M369)</f>
        <v>0</v>
      </c>
      <c r="O370" s="3" t="b" cm="1">
        <f t="array" ref="O370">_xlfn.IFS($M370,FALSE,AND($L370,NOT($M370),$R370&lt;$B$6,$I370&gt;0),TRUE,TRUE,FALSE)</f>
        <v>1</v>
      </c>
      <c r="P370" s="3" cm="1">
        <f t="array" ref="P370">_xlfn.IFS($P369&gt;=$C$7-$B$26,0,$O369,$P369+$B$26,TRUE,0)</f>
        <v>0.05</v>
      </c>
      <c r="Q370" s="3" t="b" cm="1">
        <f t="array" ref="Q370">_xlfn.IFS(AND($L370,NOT($M370),NOT($O370)),TRUE,$R370&gt;=$B$6,FALSE,AND($L370,NOT($M370),$O370,$P370=0),TRUE,TRUE,FALSE)</f>
        <v>0</v>
      </c>
      <c r="R370" s="3" cm="1">
        <f t="array" ref="R370">_xlfn.IFS(AND($Q369,$R369&lt;$B$6),$R369+1,AND(NOT($L369),$R369&gt;0),0,TRUE,$R369)</f>
        <v>1</v>
      </c>
      <c r="S370" s="1" cm="1">
        <f t="array" ref="S370">_xlfn.IFS(AND(Q369,I369&gt;$B$8),S369+$B$8,AND(Q369,I369&lt;=$B$8),S369+I369,TRUE,$S369)</f>
        <v>30</v>
      </c>
      <c r="T370" s="1">
        <f t="shared" si="18"/>
        <v>2700</v>
      </c>
      <c r="U370" s="17">
        <f t="shared" si="19"/>
        <v>441.41689373297004</v>
      </c>
      <c r="V370" s="47" cm="1">
        <f t="array" ref="V370">_xlfn.IFS($B$6=1,S370*$B$10,AND(R369=0,R370&gt;=1,I370&gt;=$B$6*$B$8-1),V369+$B$6*$B$10*$B$8,AND(R369=0,R370&gt;=1,I370&lt;$B$6*$B$8-1),V369+I369*$B$10,TRUE,V369)</f>
        <v>3200</v>
      </c>
      <c r="W370" s="17">
        <f t="shared" si="20"/>
        <v>523.16076294277934</v>
      </c>
    </row>
    <row r="371" spans="7:23" x14ac:dyDescent="0.25">
      <c r="G371" s="15">
        <v>369</v>
      </c>
      <c r="H371" s="1">
        <f t="shared" si="17"/>
        <v>6.1333333333333329</v>
      </c>
      <c r="I371" s="15" cm="1">
        <f t="array" ref="I371">_xlfn.IFS(J370&gt;=$C$13-$B$26,MINA(I370+$B$13-S371+S370,$B$11),I370=$B$11,MINA(I370-S371+S370,$B$11),TRUE,MAXA(I370-S371+S370,0))</f>
        <v>2</v>
      </c>
      <c r="J371" s="1" cm="1">
        <f t="array" ref="J371">_xlfn.IFS(J370&gt;=$C$13-$B$26,0,I370&lt;$B$11,J370+$B$26,TRUE,0)</f>
        <v>9.9999999999999992E-2</v>
      </c>
      <c r="K371" s="3" cm="1">
        <f t="array" ref="K371">_xlfn.IFS(AND(NOT($K370=0),$L370),0,NOT($L370),$K370+$B$26,TRUE,$K370)</f>
        <v>0</v>
      </c>
      <c r="L371" s="3" t="b" cm="1">
        <f t="array" ref="L371">_xlfn.IFS(AND($I371&gt;0,$K371&gt;=$C$5-$B$26),TRUE,$R371&gt;=$B$6,FALSE,$I371=0,FALSE,TRUE,$L370)</f>
        <v>1</v>
      </c>
      <c r="M371" s="3" t="b" cm="1">
        <f t="array" ref="M371">_xlfn.IFS($N371&gt;=$B$4-$B$26,FALSE,AND($I371&gt;0,$K371&gt;=$B$5-$B$26),TRUE,AND($L371,NOT($M370)),FALSE,$M370,TRUE,TRUE,FALSE)</f>
        <v>0</v>
      </c>
      <c r="N371" s="3" cm="1">
        <f t="array" ref="N371">_xlfn.IFS($M370,$N370+$B$26,NOT($M370),0,TRUE,$M370)</f>
        <v>0</v>
      </c>
      <c r="O371" s="3" t="b" cm="1">
        <f t="array" ref="O371">_xlfn.IFS($M371,FALSE,AND($L371,NOT($M371),$R371&lt;$B$6,$I371&gt;0),TRUE,TRUE,FALSE)</f>
        <v>1</v>
      </c>
      <c r="P371" s="3" cm="1">
        <f t="array" ref="P371">_xlfn.IFS($P370&gt;=$C$7-$B$26,0,$O370,$P370+$B$26,TRUE,0)</f>
        <v>6.6666666666666666E-2</v>
      </c>
      <c r="Q371" s="3" t="b" cm="1">
        <f t="array" ref="Q371">_xlfn.IFS(AND($L371,NOT($M371),NOT($O371)),TRUE,$R371&gt;=$B$6,FALSE,AND($L371,NOT($M371),$O371,$P371=0),TRUE,TRUE,FALSE)</f>
        <v>0</v>
      </c>
      <c r="R371" s="3" cm="1">
        <f t="array" ref="R371">_xlfn.IFS(AND($Q370,$R370&lt;$B$6),$R370+1,AND(NOT($L370),$R370&gt;0),0,TRUE,$R370)</f>
        <v>1</v>
      </c>
      <c r="S371" s="1" cm="1">
        <f t="array" ref="S371">_xlfn.IFS(AND(Q370,I370&gt;$B$8),S370+$B$8,AND(Q370,I370&lt;=$B$8),S370+I370,TRUE,$S370)</f>
        <v>30</v>
      </c>
      <c r="T371" s="1">
        <f t="shared" si="18"/>
        <v>2700</v>
      </c>
      <c r="U371" s="17">
        <f t="shared" si="19"/>
        <v>440.21739130434787</v>
      </c>
      <c r="V371" s="47" cm="1">
        <f t="array" ref="V371">_xlfn.IFS($B$6=1,S371*$B$10,AND(R370=0,R371&gt;=1,I371&gt;=$B$6*$B$8-1),V370+$B$6*$B$10*$B$8,AND(R370=0,R371&gt;=1,I371&lt;$B$6*$B$8-1),V370+I370*$B$10,TRUE,V370)</f>
        <v>3200</v>
      </c>
      <c r="W371" s="17">
        <f t="shared" si="20"/>
        <v>521.73913043478262</v>
      </c>
    </row>
    <row r="372" spans="7:23" x14ac:dyDescent="0.25">
      <c r="G372" s="15">
        <v>370</v>
      </c>
      <c r="H372" s="1">
        <f t="shared" si="17"/>
        <v>6.15</v>
      </c>
      <c r="I372" s="15" cm="1">
        <f t="array" ref="I372">_xlfn.IFS(J371&gt;=$C$13-$B$26,MINA(I371+$B$13-S372+S371,$B$11),I371=$B$11,MINA(I371-S372+S371,$B$11),TRUE,MAXA(I371-S372+S371,0))</f>
        <v>2</v>
      </c>
      <c r="J372" s="1" cm="1">
        <f t="array" ref="J372">_xlfn.IFS(J371&gt;=$C$13-$B$26,0,I371&lt;$B$11,J371+$B$26,TRUE,0)</f>
        <v>0.11666666666666665</v>
      </c>
      <c r="K372" s="3" cm="1">
        <f t="array" ref="K372">_xlfn.IFS(AND(NOT($K371=0),$L371),0,NOT($L371),$K371+$B$26,TRUE,$K371)</f>
        <v>0</v>
      </c>
      <c r="L372" s="3" t="b" cm="1">
        <f t="array" ref="L372">_xlfn.IFS(AND($I372&gt;0,$K372&gt;=$C$5-$B$26),TRUE,$R372&gt;=$B$6,FALSE,$I372=0,FALSE,TRUE,$L371)</f>
        <v>1</v>
      </c>
      <c r="M372" s="3" t="b" cm="1">
        <f t="array" ref="M372">_xlfn.IFS($N372&gt;=$B$4-$B$26,FALSE,AND($I372&gt;0,$K372&gt;=$B$5-$B$26),TRUE,AND($L372,NOT($M371)),FALSE,$M371,TRUE,TRUE,FALSE)</f>
        <v>0</v>
      </c>
      <c r="N372" s="3" cm="1">
        <f t="array" ref="N372">_xlfn.IFS($M371,$N371+$B$26,NOT($M371),0,TRUE,$M371)</f>
        <v>0</v>
      </c>
      <c r="O372" s="3" t="b" cm="1">
        <f t="array" ref="O372">_xlfn.IFS($M372,FALSE,AND($L372,NOT($M372),$R372&lt;$B$6,$I372&gt;0),TRUE,TRUE,FALSE)</f>
        <v>1</v>
      </c>
      <c r="P372" s="3" cm="1">
        <f t="array" ref="P372">_xlfn.IFS($P371&gt;=$C$7-$B$26,0,$O371,$P371+$B$26,TRUE,0)</f>
        <v>8.3333333333333329E-2</v>
      </c>
      <c r="Q372" s="3" t="b" cm="1">
        <f t="array" ref="Q372">_xlfn.IFS(AND($L372,NOT($M372),NOT($O372)),TRUE,$R372&gt;=$B$6,FALSE,AND($L372,NOT($M372),$O372,$P372=0),TRUE,TRUE,FALSE)</f>
        <v>0</v>
      </c>
      <c r="R372" s="3" cm="1">
        <f t="array" ref="R372">_xlfn.IFS(AND($Q371,$R371&lt;$B$6),$R371+1,AND(NOT($L371),$R371&gt;0),0,TRUE,$R371)</f>
        <v>1</v>
      </c>
      <c r="S372" s="1" cm="1">
        <f t="array" ref="S372">_xlfn.IFS(AND(Q371,I371&gt;$B$8),S371+$B$8,AND(Q371,I371&lt;=$B$8),S371+I371,TRUE,$S371)</f>
        <v>30</v>
      </c>
      <c r="T372" s="1">
        <f t="shared" si="18"/>
        <v>2700</v>
      </c>
      <c r="U372" s="17">
        <f t="shared" si="19"/>
        <v>439.02439024390242</v>
      </c>
      <c r="V372" s="47" cm="1">
        <f t="array" ref="V372">_xlfn.IFS($B$6=1,S372*$B$10,AND(R371=0,R372&gt;=1,I372&gt;=$B$6*$B$8-1),V371+$B$6*$B$10*$B$8,AND(R371=0,R372&gt;=1,I372&lt;$B$6*$B$8-1),V371+I371*$B$10,TRUE,V371)</f>
        <v>3200</v>
      </c>
      <c r="W372" s="17">
        <f t="shared" si="20"/>
        <v>520.32520325203245</v>
      </c>
    </row>
    <row r="373" spans="7:23" x14ac:dyDescent="0.25">
      <c r="G373" s="15">
        <v>371</v>
      </c>
      <c r="H373" s="1">
        <f t="shared" si="17"/>
        <v>6.166666666666667</v>
      </c>
      <c r="I373" s="15" cm="1">
        <f t="array" ref="I373">_xlfn.IFS(J372&gt;=$C$13-$B$26,MINA(I372+$B$13-S373+S372,$B$11),I372=$B$11,MINA(I372-S373+S372,$B$11),TRUE,MAXA(I372-S373+S372,0))</f>
        <v>2</v>
      </c>
      <c r="J373" s="1" cm="1">
        <f t="array" ref="J373">_xlfn.IFS(J372&gt;=$C$13-$B$26,0,I372&lt;$B$11,J372+$B$26,TRUE,0)</f>
        <v>0.13333333333333333</v>
      </c>
      <c r="K373" s="3" cm="1">
        <f t="array" ref="K373">_xlfn.IFS(AND(NOT($K372=0),$L372),0,NOT($L372),$K372+$B$26,TRUE,$K372)</f>
        <v>0</v>
      </c>
      <c r="L373" s="3" t="b" cm="1">
        <f t="array" ref="L373">_xlfn.IFS(AND($I373&gt;0,$K373&gt;=$C$5-$B$26),TRUE,$R373&gt;=$B$6,FALSE,$I373=0,FALSE,TRUE,$L372)</f>
        <v>1</v>
      </c>
      <c r="M373" s="3" t="b" cm="1">
        <f t="array" ref="M373">_xlfn.IFS($N373&gt;=$B$4-$B$26,FALSE,AND($I373&gt;0,$K373&gt;=$B$5-$B$26),TRUE,AND($L373,NOT($M372)),FALSE,$M372,TRUE,TRUE,FALSE)</f>
        <v>0</v>
      </c>
      <c r="N373" s="3" cm="1">
        <f t="array" ref="N373">_xlfn.IFS($M372,$N372+$B$26,NOT($M372),0,TRUE,$M372)</f>
        <v>0</v>
      </c>
      <c r="O373" s="3" t="b" cm="1">
        <f t="array" ref="O373">_xlfn.IFS($M373,FALSE,AND($L373,NOT($M373),$R373&lt;$B$6,$I373&gt;0),TRUE,TRUE,FALSE)</f>
        <v>1</v>
      </c>
      <c r="P373" s="3" cm="1">
        <f t="array" ref="P373">_xlfn.IFS($P372&gt;=$C$7-$B$26,0,$O372,$P372+$B$26,TRUE,0)</f>
        <v>0</v>
      </c>
      <c r="Q373" s="3" t="b" cm="1">
        <f t="array" ref="Q373">_xlfn.IFS(AND($L373,NOT($M373),NOT($O373)),TRUE,$R373&gt;=$B$6,FALSE,AND($L373,NOT($M373),$O373,$P373=0),TRUE,TRUE,FALSE)</f>
        <v>1</v>
      </c>
      <c r="R373" s="3" cm="1">
        <f t="array" ref="R373">_xlfn.IFS(AND($Q372,$R372&lt;$B$6),$R372+1,AND(NOT($L372),$R372&gt;0),0,TRUE,$R372)</f>
        <v>1</v>
      </c>
      <c r="S373" s="1" cm="1">
        <f t="array" ref="S373">_xlfn.IFS(AND(Q372,I372&gt;$B$8),S372+$B$8,AND(Q372,I372&lt;=$B$8),S372+I372,TRUE,$S372)</f>
        <v>30</v>
      </c>
      <c r="T373" s="1">
        <f t="shared" si="18"/>
        <v>2700</v>
      </c>
      <c r="U373" s="17">
        <f t="shared" si="19"/>
        <v>437.83783783783781</v>
      </c>
      <c r="V373" s="47" cm="1">
        <f t="array" ref="V373">_xlfn.IFS($B$6=1,S373*$B$10,AND(R372=0,R373&gt;=1,I373&gt;=$B$6*$B$8-1),V372+$B$6*$B$10*$B$8,AND(R372=0,R373&gt;=1,I373&lt;$B$6*$B$8-1),V372+I372*$B$10,TRUE,V372)</f>
        <v>3200</v>
      </c>
      <c r="W373" s="17">
        <f t="shared" si="20"/>
        <v>518.91891891891885</v>
      </c>
    </row>
    <row r="374" spans="7:23" x14ac:dyDescent="0.25">
      <c r="G374" s="15">
        <v>372</v>
      </c>
      <c r="H374" s="1">
        <f t="shared" si="17"/>
        <v>6.1833333333333336</v>
      </c>
      <c r="I374" s="15" cm="1">
        <f t="array" ref="I374">_xlfn.IFS(J373&gt;=$C$13-$B$26,MINA(I373+$B$13-S374+S373,$B$11),I373=$B$11,MINA(I373-S374+S373,$B$11),TRUE,MAXA(I373-S374+S373,0))</f>
        <v>1</v>
      </c>
      <c r="J374" s="1" cm="1">
        <f t="array" ref="J374">_xlfn.IFS(J373&gt;=$C$13-$B$26,0,I373&lt;$B$11,J373+$B$26,TRUE,0)</f>
        <v>0.15</v>
      </c>
      <c r="K374" s="3" cm="1">
        <f t="array" ref="K374">_xlfn.IFS(AND(NOT($K373=0),$L373),0,NOT($L373),$K373+$B$26,TRUE,$K373)</f>
        <v>0</v>
      </c>
      <c r="L374" s="3" t="b" cm="1">
        <f t="array" ref="L374">_xlfn.IFS(AND($I374&gt;0,$K374&gt;=$C$5-$B$26),TRUE,$R374&gt;=$B$6,FALSE,$I374=0,FALSE,TRUE,$L373)</f>
        <v>1</v>
      </c>
      <c r="M374" s="3" t="b" cm="1">
        <f t="array" ref="M374">_xlfn.IFS($N374&gt;=$B$4-$B$26,FALSE,AND($I374&gt;0,$K374&gt;=$B$5-$B$26),TRUE,AND($L374,NOT($M373)),FALSE,$M373,TRUE,TRUE,FALSE)</f>
        <v>0</v>
      </c>
      <c r="N374" s="3" cm="1">
        <f t="array" ref="N374">_xlfn.IFS($M373,$N373+$B$26,NOT($M373),0,TRUE,$M373)</f>
        <v>0</v>
      </c>
      <c r="O374" s="3" t="b" cm="1">
        <f t="array" ref="O374">_xlfn.IFS($M374,FALSE,AND($L374,NOT($M374),$R374&lt;$B$6,$I374&gt;0),TRUE,TRUE,FALSE)</f>
        <v>1</v>
      </c>
      <c r="P374" s="3" cm="1">
        <f t="array" ref="P374">_xlfn.IFS($P373&gt;=$C$7-$B$26,0,$O373,$P373+$B$26,TRUE,0)</f>
        <v>1.6666666666666666E-2</v>
      </c>
      <c r="Q374" s="3" t="b" cm="1">
        <f t="array" ref="Q374">_xlfn.IFS(AND($L374,NOT($M374),NOT($O374)),TRUE,$R374&gt;=$B$6,FALSE,AND($L374,NOT($M374),$O374,$P374=0),TRUE,TRUE,FALSE)</f>
        <v>0</v>
      </c>
      <c r="R374" s="3" cm="1">
        <f t="array" ref="R374">_xlfn.IFS(AND($Q373,$R373&lt;$B$6),$R373+1,AND(NOT($L373),$R373&gt;0),0,TRUE,$R373)</f>
        <v>2</v>
      </c>
      <c r="S374" s="1" cm="1">
        <f t="array" ref="S374">_xlfn.IFS(AND(Q373,I373&gt;$B$8),S373+$B$8,AND(Q373,I373&lt;=$B$8),S373+I373,TRUE,$S373)</f>
        <v>31</v>
      </c>
      <c r="T374" s="1">
        <f t="shared" si="18"/>
        <v>2790</v>
      </c>
      <c r="U374" s="17">
        <f t="shared" si="19"/>
        <v>451.21293800539081</v>
      </c>
      <c r="V374" s="47" cm="1">
        <f t="array" ref="V374">_xlfn.IFS($B$6=1,S374*$B$10,AND(R373=0,R374&gt;=1,I374&gt;=$B$6*$B$8-1),V373+$B$6*$B$10*$B$8,AND(R373=0,R374&gt;=1,I374&lt;$B$6*$B$8-1),V373+I373*$B$10,TRUE,V373)</f>
        <v>3200</v>
      </c>
      <c r="W374" s="17">
        <f t="shared" si="20"/>
        <v>517.52021563342316</v>
      </c>
    </row>
    <row r="375" spans="7:23" x14ac:dyDescent="0.25">
      <c r="G375" s="15">
        <v>373</v>
      </c>
      <c r="H375" s="1">
        <f t="shared" si="17"/>
        <v>6.2</v>
      </c>
      <c r="I375" s="15" cm="1">
        <f t="array" ref="I375">_xlfn.IFS(J374&gt;=$C$13-$B$26,MINA(I374+$B$13-S375+S374,$B$11),I374=$B$11,MINA(I374-S375+S374,$B$11),TRUE,MAXA(I374-S375+S374,0))</f>
        <v>1</v>
      </c>
      <c r="J375" s="1" cm="1">
        <f t="array" ref="J375">_xlfn.IFS(J374&gt;=$C$13-$B$26,0,I374&lt;$B$11,J374+$B$26,TRUE,0)</f>
        <v>0.16666666666666666</v>
      </c>
      <c r="K375" s="3" cm="1">
        <f t="array" ref="K375">_xlfn.IFS(AND(NOT($K374=0),$L374),0,NOT($L374),$K374+$B$26,TRUE,$K374)</f>
        <v>0</v>
      </c>
      <c r="L375" s="3" t="b" cm="1">
        <f t="array" ref="L375">_xlfn.IFS(AND($I375&gt;0,$K375&gt;=$C$5-$B$26),TRUE,$R375&gt;=$B$6,FALSE,$I375=0,FALSE,TRUE,$L374)</f>
        <v>1</v>
      </c>
      <c r="M375" s="3" t="b" cm="1">
        <f t="array" ref="M375">_xlfn.IFS($N375&gt;=$B$4-$B$26,FALSE,AND($I375&gt;0,$K375&gt;=$B$5-$B$26),TRUE,AND($L375,NOT($M374)),FALSE,$M374,TRUE,TRUE,FALSE)</f>
        <v>0</v>
      </c>
      <c r="N375" s="3" cm="1">
        <f t="array" ref="N375">_xlfn.IFS($M374,$N374+$B$26,NOT($M374),0,TRUE,$M374)</f>
        <v>0</v>
      </c>
      <c r="O375" s="3" t="b" cm="1">
        <f t="array" ref="O375">_xlfn.IFS($M375,FALSE,AND($L375,NOT($M375),$R375&lt;$B$6,$I375&gt;0),TRUE,TRUE,FALSE)</f>
        <v>1</v>
      </c>
      <c r="P375" s="3" cm="1">
        <f t="array" ref="P375">_xlfn.IFS($P374&gt;=$C$7-$B$26,0,$O374,$P374+$B$26,TRUE,0)</f>
        <v>3.3333333333333333E-2</v>
      </c>
      <c r="Q375" s="3" t="b" cm="1">
        <f t="array" ref="Q375">_xlfn.IFS(AND($L375,NOT($M375),NOT($O375)),TRUE,$R375&gt;=$B$6,FALSE,AND($L375,NOT($M375),$O375,$P375=0),TRUE,TRUE,FALSE)</f>
        <v>0</v>
      </c>
      <c r="R375" s="3" cm="1">
        <f t="array" ref="R375">_xlfn.IFS(AND($Q374,$R374&lt;$B$6),$R374+1,AND(NOT($L374),$R374&gt;0),0,TRUE,$R374)</f>
        <v>2</v>
      </c>
      <c r="S375" s="1" cm="1">
        <f t="array" ref="S375">_xlfn.IFS(AND(Q374,I374&gt;$B$8),S374+$B$8,AND(Q374,I374&lt;=$B$8),S374+I374,TRUE,$S374)</f>
        <v>31</v>
      </c>
      <c r="T375" s="1">
        <f t="shared" si="18"/>
        <v>2790</v>
      </c>
      <c r="U375" s="17">
        <f t="shared" si="19"/>
        <v>450</v>
      </c>
      <c r="V375" s="47" cm="1">
        <f t="array" ref="V375">_xlfn.IFS($B$6=1,S375*$B$10,AND(R374=0,R375&gt;=1,I375&gt;=$B$6*$B$8-1),V374+$B$6*$B$10*$B$8,AND(R374=0,R375&gt;=1,I375&lt;$B$6*$B$8-1),V374+I374*$B$10,TRUE,V374)</f>
        <v>3200</v>
      </c>
      <c r="W375" s="17">
        <f t="shared" si="20"/>
        <v>516.12903225806451</v>
      </c>
    </row>
    <row r="376" spans="7:23" x14ac:dyDescent="0.25">
      <c r="G376" s="15">
        <v>374</v>
      </c>
      <c r="H376" s="1">
        <f t="shared" si="17"/>
        <v>6.2166666666666668</v>
      </c>
      <c r="I376" s="15" cm="1">
        <f t="array" ref="I376">_xlfn.IFS(J375&gt;=$C$13-$B$26,MINA(I375+$B$13-S376+S375,$B$11),I375=$B$11,MINA(I375-S376+S375,$B$11),TRUE,MAXA(I375-S376+S375,0))</f>
        <v>1</v>
      </c>
      <c r="J376" s="1" cm="1">
        <f t="array" ref="J376">_xlfn.IFS(J375&gt;=$C$13-$B$26,0,I375&lt;$B$11,J375+$B$26,TRUE,0)</f>
        <v>0.18333333333333332</v>
      </c>
      <c r="K376" s="3" cm="1">
        <f t="array" ref="K376">_xlfn.IFS(AND(NOT($K375=0),$L375),0,NOT($L375),$K375+$B$26,TRUE,$K375)</f>
        <v>0</v>
      </c>
      <c r="L376" s="3" t="b" cm="1">
        <f t="array" ref="L376">_xlfn.IFS(AND($I376&gt;0,$K376&gt;=$C$5-$B$26),TRUE,$R376&gt;=$B$6,FALSE,$I376=0,FALSE,TRUE,$L375)</f>
        <v>1</v>
      </c>
      <c r="M376" s="3" t="b" cm="1">
        <f t="array" ref="M376">_xlfn.IFS($N376&gt;=$B$4-$B$26,FALSE,AND($I376&gt;0,$K376&gt;=$B$5-$B$26),TRUE,AND($L376,NOT($M375)),FALSE,$M375,TRUE,TRUE,FALSE)</f>
        <v>0</v>
      </c>
      <c r="N376" s="3" cm="1">
        <f t="array" ref="N376">_xlfn.IFS($M375,$N375+$B$26,NOT($M375),0,TRUE,$M375)</f>
        <v>0</v>
      </c>
      <c r="O376" s="3" t="b" cm="1">
        <f t="array" ref="O376">_xlfn.IFS($M376,FALSE,AND($L376,NOT($M376),$R376&lt;$B$6,$I376&gt;0),TRUE,TRUE,FALSE)</f>
        <v>1</v>
      </c>
      <c r="P376" s="3" cm="1">
        <f t="array" ref="P376">_xlfn.IFS($P375&gt;=$C$7-$B$26,0,$O375,$P375+$B$26,TRUE,0)</f>
        <v>0.05</v>
      </c>
      <c r="Q376" s="3" t="b" cm="1">
        <f t="array" ref="Q376">_xlfn.IFS(AND($L376,NOT($M376),NOT($O376)),TRUE,$R376&gt;=$B$6,FALSE,AND($L376,NOT($M376),$O376,$P376=0),TRUE,TRUE,FALSE)</f>
        <v>0</v>
      </c>
      <c r="R376" s="3" cm="1">
        <f t="array" ref="R376">_xlfn.IFS(AND($Q375,$R375&lt;$B$6),$R375+1,AND(NOT($L375),$R375&gt;0),0,TRUE,$R375)</f>
        <v>2</v>
      </c>
      <c r="S376" s="1" cm="1">
        <f t="array" ref="S376">_xlfn.IFS(AND(Q375,I375&gt;$B$8),S375+$B$8,AND(Q375,I375&lt;=$B$8),S375+I375,TRUE,$S375)</f>
        <v>31</v>
      </c>
      <c r="T376" s="1">
        <f t="shared" si="18"/>
        <v>2790</v>
      </c>
      <c r="U376" s="17">
        <f t="shared" si="19"/>
        <v>448.79356568364608</v>
      </c>
      <c r="V376" s="47" cm="1">
        <f t="array" ref="V376">_xlfn.IFS($B$6=1,S376*$B$10,AND(R375=0,R376&gt;=1,I376&gt;=$B$6*$B$8-1),V375+$B$6*$B$10*$B$8,AND(R375=0,R376&gt;=1,I376&lt;$B$6*$B$8-1),V375+I375*$B$10,TRUE,V375)</f>
        <v>3200</v>
      </c>
      <c r="W376" s="17">
        <f t="shared" si="20"/>
        <v>514.74530831099196</v>
      </c>
    </row>
    <row r="377" spans="7:23" x14ac:dyDescent="0.25">
      <c r="G377" s="15">
        <v>375</v>
      </c>
      <c r="H377" s="1">
        <f t="shared" si="17"/>
        <v>6.2333333333333334</v>
      </c>
      <c r="I377" s="15" cm="1">
        <f t="array" ref="I377">_xlfn.IFS(J376&gt;=$C$13-$B$26,MINA(I376+$B$13-S377+S376,$B$11),I376=$B$11,MINA(I376-S377+S376,$B$11),TRUE,MAXA(I376-S377+S376,0))</f>
        <v>1</v>
      </c>
      <c r="J377" s="1" cm="1">
        <f t="array" ref="J377">_xlfn.IFS(J376&gt;=$C$13-$B$26,0,I376&lt;$B$11,J376+$B$26,TRUE,0)</f>
        <v>0.19999999999999998</v>
      </c>
      <c r="K377" s="3" cm="1">
        <f t="array" ref="K377">_xlfn.IFS(AND(NOT($K376=0),$L376),0,NOT($L376),$K376+$B$26,TRUE,$K376)</f>
        <v>0</v>
      </c>
      <c r="L377" s="3" t="b" cm="1">
        <f t="array" ref="L377">_xlfn.IFS(AND($I377&gt;0,$K377&gt;=$C$5-$B$26),TRUE,$R377&gt;=$B$6,FALSE,$I377=0,FALSE,TRUE,$L376)</f>
        <v>1</v>
      </c>
      <c r="M377" s="3" t="b" cm="1">
        <f t="array" ref="M377">_xlfn.IFS($N377&gt;=$B$4-$B$26,FALSE,AND($I377&gt;0,$K377&gt;=$B$5-$B$26),TRUE,AND($L377,NOT($M376)),FALSE,$M376,TRUE,TRUE,FALSE)</f>
        <v>0</v>
      </c>
      <c r="N377" s="3" cm="1">
        <f t="array" ref="N377">_xlfn.IFS($M376,$N376+$B$26,NOT($M376),0,TRUE,$M376)</f>
        <v>0</v>
      </c>
      <c r="O377" s="3" t="b" cm="1">
        <f t="array" ref="O377">_xlfn.IFS($M377,FALSE,AND($L377,NOT($M377),$R377&lt;$B$6,$I377&gt;0),TRUE,TRUE,FALSE)</f>
        <v>1</v>
      </c>
      <c r="P377" s="3" cm="1">
        <f t="array" ref="P377">_xlfn.IFS($P376&gt;=$C$7-$B$26,0,$O376,$P376+$B$26,TRUE,0)</f>
        <v>6.6666666666666666E-2</v>
      </c>
      <c r="Q377" s="3" t="b" cm="1">
        <f t="array" ref="Q377">_xlfn.IFS(AND($L377,NOT($M377),NOT($O377)),TRUE,$R377&gt;=$B$6,FALSE,AND($L377,NOT($M377),$O377,$P377=0),TRUE,TRUE,FALSE)</f>
        <v>0</v>
      </c>
      <c r="R377" s="3" cm="1">
        <f t="array" ref="R377">_xlfn.IFS(AND($Q376,$R376&lt;$B$6),$R376+1,AND(NOT($L376),$R376&gt;0),0,TRUE,$R376)</f>
        <v>2</v>
      </c>
      <c r="S377" s="1" cm="1">
        <f t="array" ref="S377">_xlfn.IFS(AND(Q376,I376&gt;$B$8),S376+$B$8,AND(Q376,I376&lt;=$B$8),S376+I376,TRUE,$S376)</f>
        <v>31</v>
      </c>
      <c r="T377" s="1">
        <f t="shared" si="18"/>
        <v>2790</v>
      </c>
      <c r="U377" s="17">
        <f t="shared" si="19"/>
        <v>447.59358288770051</v>
      </c>
      <c r="V377" s="47" cm="1">
        <f t="array" ref="V377">_xlfn.IFS($B$6=1,S377*$B$10,AND(R376=0,R377&gt;=1,I377&gt;=$B$6*$B$8-1),V376+$B$6*$B$10*$B$8,AND(R376=0,R377&gt;=1,I377&lt;$B$6*$B$8-1),V376+I376*$B$10,TRUE,V376)</f>
        <v>3200</v>
      </c>
      <c r="W377" s="17">
        <f t="shared" si="20"/>
        <v>513.36898395721926</v>
      </c>
    </row>
    <row r="378" spans="7:23" x14ac:dyDescent="0.25">
      <c r="G378" s="15">
        <v>376</v>
      </c>
      <c r="H378" s="1">
        <f t="shared" si="17"/>
        <v>6.25</v>
      </c>
      <c r="I378" s="15" cm="1">
        <f t="array" ref="I378">_xlfn.IFS(J377&gt;=$C$13-$B$26,MINA(I377+$B$13-S378+S377,$B$11),I377=$B$11,MINA(I377-S378+S377,$B$11),TRUE,MAXA(I377-S378+S377,0))</f>
        <v>1</v>
      </c>
      <c r="J378" s="1" cm="1">
        <f t="array" ref="J378">_xlfn.IFS(J377&gt;=$C$13-$B$26,0,I377&lt;$B$11,J377+$B$26,TRUE,0)</f>
        <v>0.21666666666666665</v>
      </c>
      <c r="K378" s="3" cm="1">
        <f t="array" ref="K378">_xlfn.IFS(AND(NOT($K377=0),$L377),0,NOT($L377),$K377+$B$26,TRUE,$K377)</f>
        <v>0</v>
      </c>
      <c r="L378" s="3" t="b" cm="1">
        <f t="array" ref="L378">_xlfn.IFS(AND($I378&gt;0,$K378&gt;=$C$5-$B$26),TRUE,$R378&gt;=$B$6,FALSE,$I378=0,FALSE,TRUE,$L377)</f>
        <v>1</v>
      </c>
      <c r="M378" s="3" t="b" cm="1">
        <f t="array" ref="M378">_xlfn.IFS($N378&gt;=$B$4-$B$26,FALSE,AND($I378&gt;0,$K378&gt;=$B$5-$B$26),TRUE,AND($L378,NOT($M377)),FALSE,$M377,TRUE,TRUE,FALSE)</f>
        <v>0</v>
      </c>
      <c r="N378" s="3" cm="1">
        <f t="array" ref="N378">_xlfn.IFS($M377,$N377+$B$26,NOT($M377),0,TRUE,$M377)</f>
        <v>0</v>
      </c>
      <c r="O378" s="3" t="b" cm="1">
        <f t="array" ref="O378">_xlfn.IFS($M378,FALSE,AND($L378,NOT($M378),$R378&lt;$B$6,$I378&gt;0),TRUE,TRUE,FALSE)</f>
        <v>1</v>
      </c>
      <c r="P378" s="3" cm="1">
        <f t="array" ref="P378">_xlfn.IFS($P377&gt;=$C$7-$B$26,0,$O377,$P377+$B$26,TRUE,0)</f>
        <v>8.3333333333333329E-2</v>
      </c>
      <c r="Q378" s="3" t="b" cm="1">
        <f t="array" ref="Q378">_xlfn.IFS(AND($L378,NOT($M378),NOT($O378)),TRUE,$R378&gt;=$B$6,FALSE,AND($L378,NOT($M378),$O378,$P378=0),TRUE,TRUE,FALSE)</f>
        <v>0</v>
      </c>
      <c r="R378" s="3" cm="1">
        <f t="array" ref="R378">_xlfn.IFS(AND($Q377,$R377&lt;$B$6),$R377+1,AND(NOT($L377),$R377&gt;0),0,TRUE,$R377)</f>
        <v>2</v>
      </c>
      <c r="S378" s="1" cm="1">
        <f t="array" ref="S378">_xlfn.IFS(AND(Q377,I377&gt;$B$8),S377+$B$8,AND(Q377,I377&lt;=$B$8),S377+I377,TRUE,$S377)</f>
        <v>31</v>
      </c>
      <c r="T378" s="1">
        <f t="shared" si="18"/>
        <v>2790</v>
      </c>
      <c r="U378" s="17">
        <f t="shared" si="19"/>
        <v>446.4</v>
      </c>
      <c r="V378" s="47" cm="1">
        <f t="array" ref="V378">_xlfn.IFS($B$6=1,S378*$B$10,AND(R377=0,R378&gt;=1,I378&gt;=$B$6*$B$8-1),V377+$B$6*$B$10*$B$8,AND(R377=0,R378&gt;=1,I378&lt;$B$6*$B$8-1),V377+I377*$B$10,TRUE,V377)</f>
        <v>3200</v>
      </c>
      <c r="W378" s="17">
        <f t="shared" si="20"/>
        <v>512</v>
      </c>
    </row>
    <row r="379" spans="7:23" x14ac:dyDescent="0.25">
      <c r="G379" s="15">
        <v>377</v>
      </c>
      <c r="H379" s="1">
        <f t="shared" si="17"/>
        <v>6.2666666666666666</v>
      </c>
      <c r="I379" s="15" cm="1">
        <f t="array" ref="I379">_xlfn.IFS(J378&gt;=$C$13-$B$26,MINA(I378+$B$13-S379+S378,$B$11),I378=$B$11,MINA(I378-S379+S378,$B$11),TRUE,MAXA(I378-S379+S378,0))</f>
        <v>1</v>
      </c>
      <c r="J379" s="1" cm="1">
        <f t="array" ref="J379">_xlfn.IFS(J378&gt;=$C$13-$B$26,0,I378&lt;$B$11,J378+$B$26,TRUE,0)</f>
        <v>0.23333333333333331</v>
      </c>
      <c r="K379" s="3" cm="1">
        <f t="array" ref="K379">_xlfn.IFS(AND(NOT($K378=0),$L378),0,NOT($L378),$K378+$B$26,TRUE,$K378)</f>
        <v>0</v>
      </c>
      <c r="L379" s="3" t="b" cm="1">
        <f t="array" ref="L379">_xlfn.IFS(AND($I379&gt;0,$K379&gt;=$C$5-$B$26),TRUE,$R379&gt;=$B$6,FALSE,$I379=0,FALSE,TRUE,$L378)</f>
        <v>1</v>
      </c>
      <c r="M379" s="3" t="b" cm="1">
        <f t="array" ref="M379">_xlfn.IFS($N379&gt;=$B$4-$B$26,FALSE,AND($I379&gt;0,$K379&gt;=$B$5-$B$26),TRUE,AND($L379,NOT($M378)),FALSE,$M378,TRUE,TRUE,FALSE)</f>
        <v>0</v>
      </c>
      <c r="N379" s="3" cm="1">
        <f t="array" ref="N379">_xlfn.IFS($M378,$N378+$B$26,NOT($M378),0,TRUE,$M378)</f>
        <v>0</v>
      </c>
      <c r="O379" s="3" t="b" cm="1">
        <f t="array" ref="O379">_xlfn.IFS($M379,FALSE,AND($L379,NOT($M379),$R379&lt;$B$6,$I379&gt;0),TRUE,TRUE,FALSE)</f>
        <v>1</v>
      </c>
      <c r="P379" s="3" cm="1">
        <f t="array" ref="P379">_xlfn.IFS($P378&gt;=$C$7-$B$26,0,$O378,$P378+$B$26,TRUE,0)</f>
        <v>0</v>
      </c>
      <c r="Q379" s="3" t="b" cm="1">
        <f t="array" ref="Q379">_xlfn.IFS(AND($L379,NOT($M379),NOT($O379)),TRUE,$R379&gt;=$B$6,FALSE,AND($L379,NOT($M379),$O379,$P379=0),TRUE,TRUE,FALSE)</f>
        <v>1</v>
      </c>
      <c r="R379" s="3" cm="1">
        <f t="array" ref="R379">_xlfn.IFS(AND($Q378,$R378&lt;$B$6),$R378+1,AND(NOT($L378),$R378&gt;0),0,TRUE,$R378)</f>
        <v>2</v>
      </c>
      <c r="S379" s="1" cm="1">
        <f t="array" ref="S379">_xlfn.IFS(AND(Q378,I378&gt;$B$8),S378+$B$8,AND(Q378,I378&lt;=$B$8),S378+I378,TRUE,$S378)</f>
        <v>31</v>
      </c>
      <c r="T379" s="1">
        <f t="shared" si="18"/>
        <v>2790</v>
      </c>
      <c r="U379" s="17">
        <f t="shared" si="19"/>
        <v>445.21276595744683</v>
      </c>
      <c r="V379" s="47" cm="1">
        <f t="array" ref="V379">_xlfn.IFS($B$6=1,S379*$B$10,AND(R378=0,R379&gt;=1,I379&gt;=$B$6*$B$8-1),V378+$B$6*$B$10*$B$8,AND(R378=0,R379&gt;=1,I379&lt;$B$6*$B$8-1),V378+I378*$B$10,TRUE,V378)</f>
        <v>3200</v>
      </c>
      <c r="W379" s="17">
        <f t="shared" si="20"/>
        <v>510.63829787234044</v>
      </c>
    </row>
    <row r="380" spans="7:23" x14ac:dyDescent="0.25">
      <c r="G380" s="15">
        <v>378</v>
      </c>
      <c r="H380" s="1">
        <f t="shared" si="17"/>
        <v>6.2833333333333332</v>
      </c>
      <c r="I380" s="15" cm="1">
        <f t="array" ref="I380">_xlfn.IFS(J379&gt;=$C$13-$B$26,MINA(I379+$B$13-S380+S379,$B$11),I379=$B$11,MINA(I379-S380+S379,$B$11),TRUE,MAXA(I379-S380+S379,0))</f>
        <v>0</v>
      </c>
      <c r="J380" s="1" cm="1">
        <f t="array" ref="J380">_xlfn.IFS(J379&gt;=$C$13-$B$26,0,I379&lt;$B$11,J379+$B$26,TRUE,0)</f>
        <v>0.24999999999999997</v>
      </c>
      <c r="K380" s="3" cm="1">
        <f t="array" ref="K380">_xlfn.IFS(AND(NOT($K379=0),$L379),0,NOT($L379),$K379+$B$26,TRUE,$K379)</f>
        <v>0</v>
      </c>
      <c r="L380" s="3" t="b" cm="1">
        <f t="array" ref="L380">_xlfn.IFS(AND($I380&gt;0,$K380&gt;=$C$5-$B$26),TRUE,$R380&gt;=$B$6,FALSE,$I380=0,FALSE,TRUE,$L379)</f>
        <v>0</v>
      </c>
      <c r="M380" s="3" t="b" cm="1">
        <f t="array" ref="M380">_xlfn.IFS($N380&gt;=$B$4-$B$26,FALSE,AND($I380&gt;0,$K380&gt;=$B$5-$B$26),TRUE,AND($L380,NOT($M379)),FALSE,$M379,TRUE,TRUE,FALSE)</f>
        <v>0</v>
      </c>
      <c r="N380" s="3" cm="1">
        <f t="array" ref="N380">_xlfn.IFS($M379,$N379+$B$26,NOT($M379),0,TRUE,$M379)</f>
        <v>0</v>
      </c>
      <c r="O380" s="3" t="b" cm="1">
        <f t="array" ref="O380">_xlfn.IFS($M380,FALSE,AND($L380,NOT($M380),$R380&lt;$B$6,$I380&gt;0),TRUE,TRUE,FALSE)</f>
        <v>0</v>
      </c>
      <c r="P380" s="3" cm="1">
        <f t="array" ref="P380">_xlfn.IFS($P379&gt;=$C$7-$B$26,0,$O379,$P379+$B$26,TRUE,0)</f>
        <v>1.6666666666666666E-2</v>
      </c>
      <c r="Q380" s="3" t="b" cm="1">
        <f t="array" ref="Q380">_xlfn.IFS(AND($L380,NOT($M380),NOT($O380)),TRUE,$R380&gt;=$B$6,FALSE,AND($L380,NOT($M380),$O380,$P380=0),TRUE,TRUE,FALSE)</f>
        <v>0</v>
      </c>
      <c r="R380" s="3" cm="1">
        <f t="array" ref="R380">_xlfn.IFS(AND($Q379,$R379&lt;$B$6),$R379+1,AND(NOT($L379),$R379&gt;0),0,TRUE,$R379)</f>
        <v>3</v>
      </c>
      <c r="S380" s="1" cm="1">
        <f t="array" ref="S380">_xlfn.IFS(AND(Q379,I379&gt;$B$8),S379+$B$8,AND(Q379,I379&lt;=$B$8),S379+I379,TRUE,$S379)</f>
        <v>32</v>
      </c>
      <c r="T380" s="1">
        <f t="shared" si="18"/>
        <v>2880</v>
      </c>
      <c r="U380" s="17">
        <f t="shared" si="19"/>
        <v>458.35543766578252</v>
      </c>
      <c r="V380" s="47" cm="1">
        <f t="array" ref="V380">_xlfn.IFS($B$6=1,S380*$B$10,AND(R379=0,R380&gt;=1,I380&gt;=$B$6*$B$8-1),V379+$B$6*$B$10*$B$8,AND(R379=0,R380&gt;=1,I380&lt;$B$6*$B$8-1),V379+I379*$B$10,TRUE,V379)</f>
        <v>3200</v>
      </c>
      <c r="W380" s="17">
        <f t="shared" si="20"/>
        <v>509.28381962864722</v>
      </c>
    </row>
    <row r="381" spans="7:23" x14ac:dyDescent="0.25">
      <c r="G381" s="15">
        <v>379</v>
      </c>
      <c r="H381" s="1">
        <f t="shared" si="17"/>
        <v>6.3</v>
      </c>
      <c r="I381" s="15" cm="1">
        <f t="array" ref="I381">_xlfn.IFS(J380&gt;=$C$13-$B$26,MINA(I380+$B$13-S381+S380,$B$11),I380=$B$11,MINA(I380-S381+S380,$B$11),TRUE,MAXA(I380-S381+S380,0))</f>
        <v>0</v>
      </c>
      <c r="J381" s="1" cm="1">
        <f t="array" ref="J381">_xlfn.IFS(J380&gt;=$C$13-$B$26,0,I380&lt;$B$11,J380+$B$26,TRUE,0)</f>
        <v>0.26666666666666666</v>
      </c>
      <c r="K381" s="3" cm="1">
        <f t="array" ref="K381">_xlfn.IFS(AND(NOT($K380=0),$L380),0,NOT($L380),$K380+$B$26,TRUE,$K380)</f>
        <v>1.6666666666666666E-2</v>
      </c>
      <c r="L381" s="3" t="b" cm="1">
        <f t="array" ref="L381">_xlfn.IFS(AND($I381&gt;0,$K381&gt;=$C$5-$B$26),TRUE,$R381&gt;=$B$6,FALSE,$I381=0,FALSE,TRUE,$L380)</f>
        <v>0</v>
      </c>
      <c r="M381" s="3" t="b" cm="1">
        <f t="array" ref="M381">_xlfn.IFS($N381&gt;=$B$4-$B$26,FALSE,AND($I381&gt;0,$K381&gt;=$B$5-$B$26),TRUE,AND($L381,NOT($M380)),FALSE,$M380,TRUE,TRUE,FALSE)</f>
        <v>0</v>
      </c>
      <c r="N381" s="3" cm="1">
        <f t="array" ref="N381">_xlfn.IFS($M380,$N380+$B$26,NOT($M380),0,TRUE,$M380)</f>
        <v>0</v>
      </c>
      <c r="O381" s="3" t="b" cm="1">
        <f t="array" ref="O381">_xlfn.IFS($M381,FALSE,AND($L381,NOT($M381),$R381&lt;$B$6,$I381&gt;0),TRUE,TRUE,FALSE)</f>
        <v>0</v>
      </c>
      <c r="P381" s="3" cm="1">
        <f t="array" ref="P381">_xlfn.IFS($P380&gt;=$C$7-$B$26,0,$O380,$P380+$B$26,TRUE,0)</f>
        <v>0</v>
      </c>
      <c r="Q381" s="3" t="b" cm="1">
        <f t="array" ref="Q381">_xlfn.IFS(AND($L381,NOT($M381),NOT($O381)),TRUE,$R381&gt;=$B$6,FALSE,AND($L381,NOT($M381),$O381,$P381=0),TRUE,TRUE,FALSE)</f>
        <v>0</v>
      </c>
      <c r="R381" s="3" cm="1">
        <f t="array" ref="R381">_xlfn.IFS(AND($Q380,$R380&lt;$B$6),$R380+1,AND(NOT($L380),$R380&gt;0),0,TRUE,$R380)</f>
        <v>0</v>
      </c>
      <c r="S381" s="1" cm="1">
        <f t="array" ref="S381">_xlfn.IFS(AND(Q380,I380&gt;$B$8),S380+$B$8,AND(Q380,I380&lt;=$B$8),S380+I380,TRUE,$S380)</f>
        <v>32</v>
      </c>
      <c r="T381" s="1">
        <f t="shared" si="18"/>
        <v>2880</v>
      </c>
      <c r="U381" s="17">
        <f t="shared" si="19"/>
        <v>457.14285714285717</v>
      </c>
      <c r="V381" s="47" cm="1">
        <f t="array" ref="V381">_xlfn.IFS($B$6=1,S381*$B$10,AND(R380=0,R381&gt;=1,I381&gt;=$B$6*$B$8-1),V380+$B$6*$B$10*$B$8,AND(R380=0,R381&gt;=1,I381&lt;$B$6*$B$8-1),V380+I380*$B$10,TRUE,V380)</f>
        <v>3200</v>
      </c>
      <c r="W381" s="17">
        <f t="shared" si="20"/>
        <v>507.93650793650795</v>
      </c>
    </row>
    <row r="382" spans="7:23" x14ac:dyDescent="0.25">
      <c r="G382" s="15">
        <v>380</v>
      </c>
      <c r="H382" s="1">
        <f t="shared" si="17"/>
        <v>6.3166666666666664</v>
      </c>
      <c r="I382" s="15" cm="1">
        <f t="array" ref="I382">_xlfn.IFS(J381&gt;=$C$13-$B$26,MINA(I381+$B$13-S382+S381,$B$11),I381=$B$11,MINA(I381-S382+S381,$B$11),TRUE,MAXA(I381-S382+S381,0))</f>
        <v>0</v>
      </c>
      <c r="J382" s="1" cm="1">
        <f t="array" ref="J382">_xlfn.IFS(J381&gt;=$C$13-$B$26,0,I381&lt;$B$11,J381+$B$26,TRUE,0)</f>
        <v>0.28333333333333333</v>
      </c>
      <c r="K382" s="3" cm="1">
        <f t="array" ref="K382">_xlfn.IFS(AND(NOT($K381=0),$L381),0,NOT($L381),$K381+$B$26,TRUE,$K381)</f>
        <v>3.3333333333333333E-2</v>
      </c>
      <c r="L382" s="3" t="b" cm="1">
        <f t="array" ref="L382">_xlfn.IFS(AND($I382&gt;0,$K382&gt;=$C$5-$B$26),TRUE,$R382&gt;=$B$6,FALSE,$I382=0,FALSE,TRUE,$L381)</f>
        <v>0</v>
      </c>
      <c r="M382" s="3" t="b" cm="1">
        <f t="array" ref="M382">_xlfn.IFS($N382&gt;=$B$4-$B$26,FALSE,AND($I382&gt;0,$K382&gt;=$B$5-$B$26),TRUE,AND($L382,NOT($M381)),FALSE,$M381,TRUE,TRUE,FALSE)</f>
        <v>0</v>
      </c>
      <c r="N382" s="3" cm="1">
        <f t="array" ref="N382">_xlfn.IFS($M381,$N381+$B$26,NOT($M381),0,TRUE,$M381)</f>
        <v>0</v>
      </c>
      <c r="O382" s="3" t="b" cm="1">
        <f t="array" ref="O382">_xlfn.IFS($M382,FALSE,AND($L382,NOT($M382),$R382&lt;$B$6,$I382&gt;0),TRUE,TRUE,FALSE)</f>
        <v>0</v>
      </c>
      <c r="P382" s="3" cm="1">
        <f t="array" ref="P382">_xlfn.IFS($P381&gt;=$C$7-$B$26,0,$O381,$P381+$B$26,TRUE,0)</f>
        <v>0</v>
      </c>
      <c r="Q382" s="3" t="b" cm="1">
        <f t="array" ref="Q382">_xlfn.IFS(AND($L382,NOT($M382),NOT($O382)),TRUE,$R382&gt;=$B$6,FALSE,AND($L382,NOT($M382),$O382,$P382=0),TRUE,TRUE,FALSE)</f>
        <v>0</v>
      </c>
      <c r="R382" s="3" cm="1">
        <f t="array" ref="R382">_xlfn.IFS(AND($Q381,$R381&lt;$B$6),$R381+1,AND(NOT($L381),$R381&gt;0),0,TRUE,$R381)</f>
        <v>0</v>
      </c>
      <c r="S382" s="1" cm="1">
        <f t="array" ref="S382">_xlfn.IFS(AND(Q381,I381&gt;$B$8),S381+$B$8,AND(Q381,I381&lt;=$B$8),S381+I381,TRUE,$S381)</f>
        <v>32</v>
      </c>
      <c r="T382" s="1">
        <f t="shared" si="18"/>
        <v>2880</v>
      </c>
      <c r="U382" s="17">
        <f t="shared" si="19"/>
        <v>455.93667546174146</v>
      </c>
      <c r="V382" s="47" cm="1">
        <f t="array" ref="V382">_xlfn.IFS($B$6=1,S382*$B$10,AND(R381=0,R382&gt;=1,I382&gt;=$B$6*$B$8-1),V381+$B$6*$B$10*$B$8,AND(R381=0,R382&gt;=1,I382&lt;$B$6*$B$8-1),V381+I381*$B$10,TRUE,V381)</f>
        <v>3200</v>
      </c>
      <c r="W382" s="17">
        <f t="shared" si="20"/>
        <v>506.59630606860162</v>
      </c>
    </row>
    <row r="383" spans="7:23" x14ac:dyDescent="0.25">
      <c r="G383" s="15">
        <v>381</v>
      </c>
      <c r="H383" s="1">
        <f t="shared" si="17"/>
        <v>6.333333333333333</v>
      </c>
      <c r="I383" s="15" cm="1">
        <f t="array" ref="I383">_xlfn.IFS(J382&gt;=$C$13-$B$26,MINA(I382+$B$13-S383+S382,$B$11),I382=$B$11,MINA(I382-S383+S382,$B$11),TRUE,MAXA(I382-S383+S382,0))</f>
        <v>0</v>
      </c>
      <c r="J383" s="1" cm="1">
        <f t="array" ref="J383">_xlfn.IFS(J382&gt;=$C$13-$B$26,0,I382&lt;$B$11,J382+$B$26,TRUE,0)</f>
        <v>0.3</v>
      </c>
      <c r="K383" s="3" cm="1">
        <f t="array" ref="K383">_xlfn.IFS(AND(NOT($K382=0),$L382),0,NOT($L382),$K382+$B$26,TRUE,$K382)</f>
        <v>0.05</v>
      </c>
      <c r="L383" s="3" t="b" cm="1">
        <f t="array" ref="L383">_xlfn.IFS(AND($I383&gt;0,$K383&gt;=$C$5-$B$26),TRUE,$R383&gt;=$B$6,FALSE,$I383=0,FALSE,TRUE,$L382)</f>
        <v>0</v>
      </c>
      <c r="M383" s="3" t="b" cm="1">
        <f t="array" ref="M383">_xlfn.IFS($N383&gt;=$B$4-$B$26,FALSE,AND($I383&gt;0,$K383&gt;=$B$5-$B$26),TRUE,AND($L383,NOT($M382)),FALSE,$M382,TRUE,TRUE,FALSE)</f>
        <v>0</v>
      </c>
      <c r="N383" s="3" cm="1">
        <f t="array" ref="N383">_xlfn.IFS($M382,$N382+$B$26,NOT($M382),0,TRUE,$M382)</f>
        <v>0</v>
      </c>
      <c r="O383" s="3" t="b" cm="1">
        <f t="array" ref="O383">_xlfn.IFS($M383,FALSE,AND($L383,NOT($M383),$R383&lt;$B$6,$I383&gt;0),TRUE,TRUE,FALSE)</f>
        <v>0</v>
      </c>
      <c r="P383" s="3" cm="1">
        <f t="array" ref="P383">_xlfn.IFS($P382&gt;=$C$7-$B$26,0,$O382,$P382+$B$26,TRUE,0)</f>
        <v>0</v>
      </c>
      <c r="Q383" s="3" t="b" cm="1">
        <f t="array" ref="Q383">_xlfn.IFS(AND($L383,NOT($M383),NOT($O383)),TRUE,$R383&gt;=$B$6,FALSE,AND($L383,NOT($M383),$O383,$P383=0),TRUE,TRUE,FALSE)</f>
        <v>0</v>
      </c>
      <c r="R383" s="3" cm="1">
        <f t="array" ref="R383">_xlfn.IFS(AND($Q382,$R382&lt;$B$6),$R382+1,AND(NOT($L382),$R382&gt;0),0,TRUE,$R382)</f>
        <v>0</v>
      </c>
      <c r="S383" s="1" cm="1">
        <f t="array" ref="S383">_xlfn.IFS(AND(Q382,I382&gt;$B$8),S382+$B$8,AND(Q382,I382&lt;=$B$8),S382+I382,TRUE,$S382)</f>
        <v>32</v>
      </c>
      <c r="T383" s="1">
        <f t="shared" si="18"/>
        <v>2880</v>
      </c>
      <c r="U383" s="17">
        <f t="shared" si="19"/>
        <v>454.73684210526318</v>
      </c>
      <c r="V383" s="47" cm="1">
        <f t="array" ref="V383">_xlfn.IFS($B$6=1,S383*$B$10,AND(R382=0,R383&gt;=1,I383&gt;=$B$6*$B$8-1),V382+$B$6*$B$10*$B$8,AND(R382=0,R383&gt;=1,I383&lt;$B$6*$B$8-1),V382+I382*$B$10,TRUE,V382)</f>
        <v>3200</v>
      </c>
      <c r="W383" s="17">
        <f t="shared" si="20"/>
        <v>505.26315789473688</v>
      </c>
    </row>
    <row r="384" spans="7:23" x14ac:dyDescent="0.25">
      <c r="G384" s="15">
        <v>382</v>
      </c>
      <c r="H384" s="1">
        <f t="shared" si="17"/>
        <v>6.35</v>
      </c>
      <c r="I384" s="15" cm="1">
        <f t="array" ref="I384">_xlfn.IFS(J383&gt;=$C$13-$B$26,MINA(I383+$B$13-S384+S383,$B$11),I383=$B$11,MINA(I383-S384+S383,$B$11),TRUE,MAXA(I383-S384+S383,0))</f>
        <v>0</v>
      </c>
      <c r="J384" s="1" cm="1">
        <f t="array" ref="J384">_xlfn.IFS(J383&gt;=$C$13-$B$26,0,I383&lt;$B$11,J383+$B$26,TRUE,0)</f>
        <v>0.31666666666666665</v>
      </c>
      <c r="K384" s="3" cm="1">
        <f t="array" ref="K384">_xlfn.IFS(AND(NOT($K383=0),$L383),0,NOT($L383),$K383+$B$26,TRUE,$K383)</f>
        <v>6.6666666666666666E-2</v>
      </c>
      <c r="L384" s="3" t="b" cm="1">
        <f t="array" ref="L384">_xlfn.IFS(AND($I384&gt;0,$K384&gt;=$C$5-$B$26),TRUE,$R384&gt;=$B$6,FALSE,$I384=0,FALSE,TRUE,$L383)</f>
        <v>0</v>
      </c>
      <c r="M384" s="3" t="b" cm="1">
        <f t="array" ref="M384">_xlfn.IFS($N384&gt;=$B$4-$B$26,FALSE,AND($I384&gt;0,$K384&gt;=$B$5-$B$26),TRUE,AND($L384,NOT($M383)),FALSE,$M383,TRUE,TRUE,FALSE)</f>
        <v>0</v>
      </c>
      <c r="N384" s="3" cm="1">
        <f t="array" ref="N384">_xlfn.IFS($M383,$N383+$B$26,NOT($M383),0,TRUE,$M383)</f>
        <v>0</v>
      </c>
      <c r="O384" s="3" t="b" cm="1">
        <f t="array" ref="O384">_xlfn.IFS($M384,FALSE,AND($L384,NOT($M384),$R384&lt;$B$6,$I384&gt;0),TRUE,TRUE,FALSE)</f>
        <v>0</v>
      </c>
      <c r="P384" s="3" cm="1">
        <f t="array" ref="P384">_xlfn.IFS($P383&gt;=$C$7-$B$26,0,$O383,$P383+$B$26,TRUE,0)</f>
        <v>0</v>
      </c>
      <c r="Q384" s="3" t="b" cm="1">
        <f t="array" ref="Q384">_xlfn.IFS(AND($L384,NOT($M384),NOT($O384)),TRUE,$R384&gt;=$B$6,FALSE,AND($L384,NOT($M384),$O384,$P384=0),TRUE,TRUE,FALSE)</f>
        <v>0</v>
      </c>
      <c r="R384" s="3" cm="1">
        <f t="array" ref="R384">_xlfn.IFS(AND($Q383,$R383&lt;$B$6),$R383+1,AND(NOT($L383),$R383&gt;0),0,TRUE,$R383)</f>
        <v>0</v>
      </c>
      <c r="S384" s="1" cm="1">
        <f t="array" ref="S384">_xlfn.IFS(AND(Q383,I383&gt;$B$8),S383+$B$8,AND(Q383,I383&lt;=$B$8),S383+I383,TRUE,$S383)</f>
        <v>32</v>
      </c>
      <c r="T384" s="1">
        <f t="shared" si="18"/>
        <v>2880</v>
      </c>
      <c r="U384" s="17">
        <f t="shared" si="19"/>
        <v>453.54330708661422</v>
      </c>
      <c r="V384" s="47" cm="1">
        <f t="array" ref="V384">_xlfn.IFS($B$6=1,S384*$B$10,AND(R383=0,R384&gt;=1,I384&gt;=$B$6*$B$8-1),V383+$B$6*$B$10*$B$8,AND(R383=0,R384&gt;=1,I384&lt;$B$6*$B$8-1),V383+I383*$B$10,TRUE,V383)</f>
        <v>3200</v>
      </c>
      <c r="W384" s="17">
        <f t="shared" si="20"/>
        <v>503.93700787401576</v>
      </c>
    </row>
    <row r="385" spans="7:23" x14ac:dyDescent="0.25">
      <c r="G385" s="15">
        <v>383</v>
      </c>
      <c r="H385" s="1">
        <f t="shared" si="17"/>
        <v>6.3666666666666663</v>
      </c>
      <c r="I385" s="15" cm="1">
        <f t="array" ref="I385">_xlfn.IFS(J384&gt;=$C$13-$B$26,MINA(I384+$B$13-S385+S384,$B$11),I384=$B$11,MINA(I384-S385+S384,$B$11),TRUE,MAXA(I384-S385+S384,0))</f>
        <v>0</v>
      </c>
      <c r="J385" s="1" cm="1">
        <f t="array" ref="J385">_xlfn.IFS(J384&gt;=$C$13-$B$26,0,I384&lt;$B$11,J384+$B$26,TRUE,0)</f>
        <v>0.33333333333333331</v>
      </c>
      <c r="K385" s="3" cm="1">
        <f t="array" ref="K385">_xlfn.IFS(AND(NOT($K384=0),$L384),0,NOT($L384),$K384+$B$26,TRUE,$K384)</f>
        <v>8.3333333333333329E-2</v>
      </c>
      <c r="L385" s="3" t="b" cm="1">
        <f t="array" ref="L385">_xlfn.IFS(AND($I385&gt;0,$K385&gt;=$C$5-$B$26),TRUE,$R385&gt;=$B$6,FALSE,$I385=0,FALSE,TRUE,$L384)</f>
        <v>0</v>
      </c>
      <c r="M385" s="3" t="b" cm="1">
        <f t="array" ref="M385">_xlfn.IFS($N385&gt;=$B$4-$B$26,FALSE,AND($I385&gt;0,$K385&gt;=$B$5-$B$26),TRUE,AND($L385,NOT($M384)),FALSE,$M384,TRUE,TRUE,FALSE)</f>
        <v>0</v>
      </c>
      <c r="N385" s="3" cm="1">
        <f t="array" ref="N385">_xlfn.IFS($M384,$N384+$B$26,NOT($M384),0,TRUE,$M384)</f>
        <v>0</v>
      </c>
      <c r="O385" s="3" t="b" cm="1">
        <f t="array" ref="O385">_xlfn.IFS($M385,FALSE,AND($L385,NOT($M385),$R385&lt;$B$6,$I385&gt;0),TRUE,TRUE,FALSE)</f>
        <v>0</v>
      </c>
      <c r="P385" s="3" cm="1">
        <f t="array" ref="P385">_xlfn.IFS($P384&gt;=$C$7-$B$26,0,$O384,$P384+$B$26,TRUE,0)</f>
        <v>0</v>
      </c>
      <c r="Q385" s="3" t="b" cm="1">
        <f t="array" ref="Q385">_xlfn.IFS(AND($L385,NOT($M385),NOT($O385)),TRUE,$R385&gt;=$B$6,FALSE,AND($L385,NOT($M385),$O385,$P385=0),TRUE,TRUE,FALSE)</f>
        <v>0</v>
      </c>
      <c r="R385" s="3" cm="1">
        <f t="array" ref="R385">_xlfn.IFS(AND($Q384,$R384&lt;$B$6),$R384+1,AND(NOT($L384),$R384&gt;0),0,TRUE,$R384)</f>
        <v>0</v>
      </c>
      <c r="S385" s="1" cm="1">
        <f t="array" ref="S385">_xlfn.IFS(AND(Q384,I384&gt;$B$8),S384+$B$8,AND(Q384,I384&lt;=$B$8),S384+I384,TRUE,$S384)</f>
        <v>32</v>
      </c>
      <c r="T385" s="1">
        <f t="shared" si="18"/>
        <v>2880</v>
      </c>
      <c r="U385" s="17">
        <f t="shared" si="19"/>
        <v>452.35602094240841</v>
      </c>
      <c r="V385" s="47" cm="1">
        <f t="array" ref="V385">_xlfn.IFS($B$6=1,S385*$B$10,AND(R384=0,R385&gt;=1,I385&gt;=$B$6*$B$8-1),V384+$B$6*$B$10*$B$8,AND(R384=0,R385&gt;=1,I385&lt;$B$6*$B$8-1),V384+I384*$B$10,TRUE,V384)</f>
        <v>3200</v>
      </c>
      <c r="W385" s="17">
        <f t="shared" si="20"/>
        <v>502.61780104712045</v>
      </c>
    </row>
    <row r="386" spans="7:23" x14ac:dyDescent="0.25">
      <c r="G386" s="15">
        <v>384</v>
      </c>
      <c r="H386" s="1">
        <f t="shared" si="17"/>
        <v>6.3833333333333329</v>
      </c>
      <c r="I386" s="15" cm="1">
        <f t="array" ref="I386">_xlfn.IFS(J385&gt;=$C$13-$B$26,MINA(I385+$B$13-S386+S385,$B$11),I385=$B$11,MINA(I385-S386+S385,$B$11),TRUE,MAXA(I385-S386+S385,0))</f>
        <v>0</v>
      </c>
      <c r="J386" s="1" cm="1">
        <f t="array" ref="J386">_xlfn.IFS(J385&gt;=$C$13-$B$26,0,I385&lt;$B$11,J385+$B$26,TRUE,0)</f>
        <v>0.35</v>
      </c>
      <c r="K386" s="3" cm="1">
        <f t="array" ref="K386">_xlfn.IFS(AND(NOT($K385=0),$L385),0,NOT($L385),$K385+$B$26,TRUE,$K385)</f>
        <v>9.9999999999999992E-2</v>
      </c>
      <c r="L386" s="3" t="b" cm="1">
        <f t="array" ref="L386">_xlfn.IFS(AND($I386&gt;0,$K386&gt;=$C$5-$B$26),TRUE,$R386&gt;=$B$6,FALSE,$I386=0,FALSE,TRUE,$L385)</f>
        <v>0</v>
      </c>
      <c r="M386" s="3" t="b" cm="1">
        <f t="array" ref="M386">_xlfn.IFS($N386&gt;=$B$4-$B$26,FALSE,AND($I386&gt;0,$K386&gt;=$B$5-$B$26),TRUE,AND($L386,NOT($M385)),FALSE,$M385,TRUE,TRUE,FALSE)</f>
        <v>0</v>
      </c>
      <c r="N386" s="3" cm="1">
        <f t="array" ref="N386">_xlfn.IFS($M385,$N385+$B$26,NOT($M385),0,TRUE,$M385)</f>
        <v>0</v>
      </c>
      <c r="O386" s="3" t="b" cm="1">
        <f t="array" ref="O386">_xlfn.IFS($M386,FALSE,AND($L386,NOT($M386),$R386&lt;$B$6,$I386&gt;0),TRUE,TRUE,FALSE)</f>
        <v>0</v>
      </c>
      <c r="P386" s="3" cm="1">
        <f t="array" ref="P386">_xlfn.IFS($P385&gt;=$C$7-$B$26,0,$O385,$P385+$B$26,TRUE,0)</f>
        <v>0</v>
      </c>
      <c r="Q386" s="3" t="b" cm="1">
        <f t="array" ref="Q386">_xlfn.IFS(AND($L386,NOT($M386),NOT($O386)),TRUE,$R386&gt;=$B$6,FALSE,AND($L386,NOT($M386),$O386,$P386=0),TRUE,TRUE,FALSE)</f>
        <v>0</v>
      </c>
      <c r="R386" s="3" cm="1">
        <f t="array" ref="R386">_xlfn.IFS(AND($Q385,$R385&lt;$B$6),$R385+1,AND(NOT($L385),$R385&gt;0),0,TRUE,$R385)</f>
        <v>0</v>
      </c>
      <c r="S386" s="1" cm="1">
        <f t="array" ref="S386">_xlfn.IFS(AND(Q385,I385&gt;$B$8),S385+$B$8,AND(Q385,I385&lt;=$B$8),S385+I385,TRUE,$S385)</f>
        <v>32</v>
      </c>
      <c r="T386" s="1">
        <f t="shared" si="18"/>
        <v>2880</v>
      </c>
      <c r="U386" s="17">
        <f t="shared" si="19"/>
        <v>451.17493472584857</v>
      </c>
      <c r="V386" s="47" cm="1">
        <f t="array" ref="V386">_xlfn.IFS($B$6=1,S386*$B$10,AND(R385=0,R386&gt;=1,I386&gt;=$B$6*$B$8-1),V385+$B$6*$B$10*$B$8,AND(R385=0,R386&gt;=1,I386&lt;$B$6*$B$8-1),V385+I385*$B$10,TRUE,V385)</f>
        <v>3200</v>
      </c>
      <c r="W386" s="17">
        <f t="shared" si="20"/>
        <v>501.30548302872069</v>
      </c>
    </row>
    <row r="387" spans="7:23" x14ac:dyDescent="0.25">
      <c r="G387" s="15">
        <v>385</v>
      </c>
      <c r="H387" s="1">
        <f t="shared" ref="H387:H450" si="21">($G387-1)*$B$26</f>
        <v>6.4</v>
      </c>
      <c r="I387" s="15" cm="1">
        <f t="array" ref="I387">_xlfn.IFS(J386&gt;=$C$13-$B$26,MINA(I386+$B$13-S387+S386,$B$11),I386=$B$11,MINA(I386-S387+S386,$B$11),TRUE,MAXA(I386-S387+S386,0))</f>
        <v>0</v>
      </c>
      <c r="J387" s="1" cm="1">
        <f t="array" ref="J387">_xlfn.IFS(J386&gt;=$C$13-$B$26,0,I386&lt;$B$11,J386+$B$26,TRUE,0)</f>
        <v>0.36666666666666664</v>
      </c>
      <c r="K387" s="3" cm="1">
        <f t="array" ref="K387">_xlfn.IFS(AND(NOT($K386=0),$L386),0,NOT($L386),$K386+$B$26,TRUE,$K386)</f>
        <v>0.11666666666666665</v>
      </c>
      <c r="L387" s="3" t="b" cm="1">
        <f t="array" ref="L387">_xlfn.IFS(AND($I387&gt;0,$K387&gt;=$C$5-$B$26),TRUE,$R387&gt;=$B$6,FALSE,$I387=0,FALSE,TRUE,$L386)</f>
        <v>0</v>
      </c>
      <c r="M387" s="3" t="b" cm="1">
        <f t="array" ref="M387">_xlfn.IFS($N387&gt;=$B$4-$B$26,FALSE,AND($I387&gt;0,$K387&gt;=$B$5-$B$26),TRUE,AND($L387,NOT($M386)),FALSE,$M386,TRUE,TRUE,FALSE)</f>
        <v>0</v>
      </c>
      <c r="N387" s="3" cm="1">
        <f t="array" ref="N387">_xlfn.IFS($M386,$N386+$B$26,NOT($M386),0,TRUE,$M386)</f>
        <v>0</v>
      </c>
      <c r="O387" s="3" t="b" cm="1">
        <f t="array" ref="O387">_xlfn.IFS($M387,FALSE,AND($L387,NOT($M387),$R387&lt;$B$6,$I387&gt;0),TRUE,TRUE,FALSE)</f>
        <v>0</v>
      </c>
      <c r="P387" s="3" cm="1">
        <f t="array" ref="P387">_xlfn.IFS($P386&gt;=$C$7-$B$26,0,$O386,$P386+$B$26,TRUE,0)</f>
        <v>0</v>
      </c>
      <c r="Q387" s="3" t="b" cm="1">
        <f t="array" ref="Q387">_xlfn.IFS(AND($L387,NOT($M387),NOT($O387)),TRUE,$R387&gt;=$B$6,FALSE,AND($L387,NOT($M387),$O387,$P387=0),TRUE,TRUE,FALSE)</f>
        <v>0</v>
      </c>
      <c r="R387" s="3" cm="1">
        <f t="array" ref="R387">_xlfn.IFS(AND($Q386,$R386&lt;$B$6),$R386+1,AND(NOT($L386),$R386&gt;0),0,TRUE,$R386)</f>
        <v>0</v>
      </c>
      <c r="S387" s="1" cm="1">
        <f t="array" ref="S387">_xlfn.IFS(AND(Q386,I386&gt;$B$8),S386+$B$8,AND(Q386,I386&lt;=$B$8),S386+I386,TRUE,$S386)</f>
        <v>32</v>
      </c>
      <c r="T387" s="1">
        <f t="shared" ref="T387:T450" si="22">IF($Q386,$T386+$B$8*$B$9,$T386)</f>
        <v>2880</v>
      </c>
      <c r="U387" s="17">
        <f t="shared" si="19"/>
        <v>450</v>
      </c>
      <c r="V387" s="47" cm="1">
        <f t="array" ref="V387">_xlfn.IFS($B$6=1,S387*$B$10,AND(R386=0,R387&gt;=1,I387&gt;=$B$6*$B$8-1),V386+$B$6*$B$10*$B$8,AND(R386=0,R387&gt;=1,I387&lt;$B$6*$B$8-1),V386+I386*$B$10,TRUE,V386)</f>
        <v>3200</v>
      </c>
      <c r="W387" s="17">
        <f t="shared" si="20"/>
        <v>500</v>
      </c>
    </row>
    <row r="388" spans="7:23" x14ac:dyDescent="0.25">
      <c r="G388" s="15">
        <v>386</v>
      </c>
      <c r="H388" s="1">
        <f t="shared" si="21"/>
        <v>6.416666666666667</v>
      </c>
      <c r="I388" s="15" cm="1">
        <f t="array" ref="I388">_xlfn.IFS(J387&gt;=$C$13-$B$26,MINA(I387+$B$13-S388+S387,$B$11),I387=$B$11,MINA(I387-S388+S387,$B$11),TRUE,MAXA(I387-S388+S387,0))</f>
        <v>0</v>
      </c>
      <c r="J388" s="1" cm="1">
        <f t="array" ref="J388">_xlfn.IFS(J387&gt;=$C$13-$B$26,0,I387&lt;$B$11,J387+$B$26,TRUE,0)</f>
        <v>0.3833333333333333</v>
      </c>
      <c r="K388" s="3" cm="1">
        <f t="array" ref="K388">_xlfn.IFS(AND(NOT($K387=0),$L387),0,NOT($L387),$K387+$B$26,TRUE,$K387)</f>
        <v>0.13333333333333333</v>
      </c>
      <c r="L388" s="3" t="b" cm="1">
        <f t="array" ref="L388">_xlfn.IFS(AND($I388&gt;0,$K388&gt;=$C$5-$B$26),TRUE,$R388&gt;=$B$6,FALSE,$I388=0,FALSE,TRUE,$L387)</f>
        <v>0</v>
      </c>
      <c r="M388" s="3" t="b" cm="1">
        <f t="array" ref="M388">_xlfn.IFS($N388&gt;=$B$4-$B$26,FALSE,AND($I388&gt;0,$K388&gt;=$B$5-$B$26),TRUE,AND($L388,NOT($M387)),FALSE,$M387,TRUE,TRUE,FALSE)</f>
        <v>0</v>
      </c>
      <c r="N388" s="3" cm="1">
        <f t="array" ref="N388">_xlfn.IFS($M387,$N387+$B$26,NOT($M387),0,TRUE,$M387)</f>
        <v>0</v>
      </c>
      <c r="O388" s="3" t="b" cm="1">
        <f t="array" ref="O388">_xlfn.IFS($M388,FALSE,AND($L388,NOT($M388),$R388&lt;$B$6,$I388&gt;0),TRUE,TRUE,FALSE)</f>
        <v>0</v>
      </c>
      <c r="P388" s="3" cm="1">
        <f t="array" ref="P388">_xlfn.IFS($P387&gt;=$C$7-$B$26,0,$O387,$P387+$B$26,TRUE,0)</f>
        <v>0</v>
      </c>
      <c r="Q388" s="3" t="b" cm="1">
        <f t="array" ref="Q388">_xlfn.IFS(AND($L388,NOT($M388),NOT($O388)),TRUE,$R388&gt;=$B$6,FALSE,AND($L388,NOT($M388),$O388,$P388=0),TRUE,TRUE,FALSE)</f>
        <v>0</v>
      </c>
      <c r="R388" s="3" cm="1">
        <f t="array" ref="R388">_xlfn.IFS(AND($Q387,$R387&lt;$B$6),$R387+1,AND(NOT($L387),$R387&gt;0),0,TRUE,$R387)</f>
        <v>0</v>
      </c>
      <c r="S388" s="1" cm="1">
        <f t="array" ref="S388">_xlfn.IFS(AND(Q387,I387&gt;$B$8),S387+$B$8,AND(Q387,I387&lt;=$B$8),S387+I387,TRUE,$S387)</f>
        <v>32</v>
      </c>
      <c r="T388" s="1">
        <f t="shared" si="22"/>
        <v>2880</v>
      </c>
      <c r="U388" s="17">
        <f t="shared" ref="U388:U451" si="23">$T388/$H388</f>
        <v>448.83116883116884</v>
      </c>
      <c r="V388" s="47" cm="1">
        <f t="array" ref="V388">_xlfn.IFS($B$6=1,S388*$B$10,AND(R387=0,R388&gt;=1,I388&gt;=$B$6*$B$8-1),V387+$B$6*$B$10*$B$8,AND(R387=0,R388&gt;=1,I388&lt;$B$6*$B$8-1),V387+I387*$B$10,TRUE,V387)</f>
        <v>3200</v>
      </c>
      <c r="W388" s="17">
        <f t="shared" si="20"/>
        <v>498.7012987012987</v>
      </c>
    </row>
    <row r="389" spans="7:23" x14ac:dyDescent="0.25">
      <c r="G389" s="15">
        <v>387</v>
      </c>
      <c r="H389" s="1">
        <f t="shared" si="21"/>
        <v>6.4333333333333336</v>
      </c>
      <c r="I389" s="15" cm="1">
        <f t="array" ref="I389">_xlfn.IFS(J388&gt;=$C$13-$B$26,MINA(I388+$B$13-S389+S388,$B$11),I388=$B$11,MINA(I388-S389+S388,$B$11),TRUE,MAXA(I388-S389+S388,0))</f>
        <v>0</v>
      </c>
      <c r="J389" s="1" cm="1">
        <f t="array" ref="J389">_xlfn.IFS(J388&gt;=$C$13-$B$26,0,I388&lt;$B$11,J388+$B$26,TRUE,0)</f>
        <v>0.39999999999999997</v>
      </c>
      <c r="K389" s="3" cm="1">
        <f t="array" ref="K389">_xlfn.IFS(AND(NOT($K388=0),$L388),0,NOT($L388),$K388+$B$26,TRUE,$K388)</f>
        <v>0.15</v>
      </c>
      <c r="L389" s="3" t="b" cm="1">
        <f t="array" ref="L389">_xlfn.IFS(AND($I389&gt;0,$K389&gt;=$C$5-$B$26),TRUE,$R389&gt;=$B$6,FALSE,$I389=0,FALSE,TRUE,$L388)</f>
        <v>0</v>
      </c>
      <c r="M389" s="3" t="b" cm="1">
        <f t="array" ref="M389">_xlfn.IFS($N389&gt;=$B$4-$B$26,FALSE,AND($I389&gt;0,$K389&gt;=$B$5-$B$26),TRUE,AND($L389,NOT($M388)),FALSE,$M388,TRUE,TRUE,FALSE)</f>
        <v>0</v>
      </c>
      <c r="N389" s="3" cm="1">
        <f t="array" ref="N389">_xlfn.IFS($M388,$N388+$B$26,NOT($M388),0,TRUE,$M388)</f>
        <v>0</v>
      </c>
      <c r="O389" s="3" t="b" cm="1">
        <f t="array" ref="O389">_xlfn.IFS($M389,FALSE,AND($L389,NOT($M389),$R389&lt;$B$6,$I389&gt;0),TRUE,TRUE,FALSE)</f>
        <v>0</v>
      </c>
      <c r="P389" s="3" cm="1">
        <f t="array" ref="P389">_xlfn.IFS($P388&gt;=$C$7-$B$26,0,$O388,$P388+$B$26,TRUE,0)</f>
        <v>0</v>
      </c>
      <c r="Q389" s="3" t="b" cm="1">
        <f t="array" ref="Q389">_xlfn.IFS(AND($L389,NOT($M389),NOT($O389)),TRUE,$R389&gt;=$B$6,FALSE,AND($L389,NOT($M389),$O389,$P389=0),TRUE,TRUE,FALSE)</f>
        <v>0</v>
      </c>
      <c r="R389" s="3" cm="1">
        <f t="array" ref="R389">_xlfn.IFS(AND($Q388,$R388&lt;$B$6),$R388+1,AND(NOT($L388),$R388&gt;0),0,TRUE,$R388)</f>
        <v>0</v>
      </c>
      <c r="S389" s="1" cm="1">
        <f t="array" ref="S389">_xlfn.IFS(AND(Q388,I388&gt;$B$8),S388+$B$8,AND(Q388,I388&lt;=$B$8),S388+I388,TRUE,$S388)</f>
        <v>32</v>
      </c>
      <c r="T389" s="1">
        <f t="shared" si="22"/>
        <v>2880</v>
      </c>
      <c r="U389" s="17">
        <f t="shared" si="23"/>
        <v>447.66839378238342</v>
      </c>
      <c r="V389" s="47" cm="1">
        <f t="array" ref="V389">_xlfn.IFS($B$6=1,S389*$B$10,AND(R388=0,R389&gt;=1,I389&gt;=$B$6*$B$8-1),V388+$B$6*$B$10*$B$8,AND(R388=0,R389&gt;=1,I389&lt;$B$6*$B$8-1),V388+I388*$B$10,TRUE,V388)</f>
        <v>3200</v>
      </c>
      <c r="W389" s="17">
        <f t="shared" ref="W389:W452" si="24">V389/H389</f>
        <v>497.40932642487047</v>
      </c>
    </row>
    <row r="390" spans="7:23" x14ac:dyDescent="0.25">
      <c r="G390" s="15">
        <v>388</v>
      </c>
      <c r="H390" s="1">
        <f t="shared" si="21"/>
        <v>6.45</v>
      </c>
      <c r="I390" s="15" cm="1">
        <f t="array" ref="I390">_xlfn.IFS(J389&gt;=$C$13-$B$26,MINA(I389+$B$13-S390+S389,$B$11),I389=$B$11,MINA(I389-S390+S389,$B$11),TRUE,MAXA(I389-S390+S389,0))</f>
        <v>0</v>
      </c>
      <c r="J390" s="1" cm="1">
        <f t="array" ref="J390">_xlfn.IFS(J389&gt;=$C$13-$B$26,0,I389&lt;$B$11,J389+$B$26,TRUE,0)</f>
        <v>0.41666666666666663</v>
      </c>
      <c r="K390" s="3" cm="1">
        <f t="array" ref="K390">_xlfn.IFS(AND(NOT($K389=0),$L389),0,NOT($L389),$K389+$B$26,TRUE,$K389)</f>
        <v>0.16666666666666666</v>
      </c>
      <c r="L390" s="3" t="b" cm="1">
        <f t="array" ref="L390">_xlfn.IFS(AND($I390&gt;0,$K390&gt;=$C$5-$B$26),TRUE,$R390&gt;=$B$6,FALSE,$I390=0,FALSE,TRUE,$L389)</f>
        <v>0</v>
      </c>
      <c r="M390" s="3" t="b" cm="1">
        <f t="array" ref="M390">_xlfn.IFS($N390&gt;=$B$4-$B$26,FALSE,AND($I390&gt;0,$K390&gt;=$B$5-$B$26),TRUE,AND($L390,NOT($M389)),FALSE,$M389,TRUE,TRUE,FALSE)</f>
        <v>0</v>
      </c>
      <c r="N390" s="3" cm="1">
        <f t="array" ref="N390">_xlfn.IFS($M389,$N389+$B$26,NOT($M389),0,TRUE,$M389)</f>
        <v>0</v>
      </c>
      <c r="O390" s="3" t="b" cm="1">
        <f t="array" ref="O390">_xlfn.IFS($M390,FALSE,AND($L390,NOT($M390),$R390&lt;$B$6,$I390&gt;0),TRUE,TRUE,FALSE)</f>
        <v>0</v>
      </c>
      <c r="P390" s="3" cm="1">
        <f t="array" ref="P390">_xlfn.IFS($P389&gt;=$C$7-$B$26,0,$O389,$P389+$B$26,TRUE,0)</f>
        <v>0</v>
      </c>
      <c r="Q390" s="3" t="b" cm="1">
        <f t="array" ref="Q390">_xlfn.IFS(AND($L390,NOT($M390),NOT($O390)),TRUE,$R390&gt;=$B$6,FALSE,AND($L390,NOT($M390),$O390,$P390=0),TRUE,TRUE,FALSE)</f>
        <v>0</v>
      </c>
      <c r="R390" s="3" cm="1">
        <f t="array" ref="R390">_xlfn.IFS(AND($Q389,$R389&lt;$B$6),$R389+1,AND(NOT($L389),$R389&gt;0),0,TRUE,$R389)</f>
        <v>0</v>
      </c>
      <c r="S390" s="1" cm="1">
        <f t="array" ref="S390">_xlfn.IFS(AND(Q389,I389&gt;$B$8),S389+$B$8,AND(Q389,I389&lt;=$B$8),S389+I389,TRUE,$S389)</f>
        <v>32</v>
      </c>
      <c r="T390" s="1">
        <f t="shared" si="22"/>
        <v>2880</v>
      </c>
      <c r="U390" s="17">
        <f t="shared" si="23"/>
        <v>446.51162790697674</v>
      </c>
      <c r="V390" s="47" cm="1">
        <f t="array" ref="V390">_xlfn.IFS($B$6=1,S390*$B$10,AND(R389=0,R390&gt;=1,I390&gt;=$B$6*$B$8-1),V389+$B$6*$B$10*$B$8,AND(R389=0,R390&gt;=1,I390&lt;$B$6*$B$8-1),V389+I389*$B$10,TRUE,V389)</f>
        <v>3200</v>
      </c>
      <c r="W390" s="17">
        <f t="shared" si="24"/>
        <v>496.12403100775191</v>
      </c>
    </row>
    <row r="391" spans="7:23" x14ac:dyDescent="0.25">
      <c r="G391" s="15">
        <v>389</v>
      </c>
      <c r="H391" s="1">
        <f t="shared" si="21"/>
        <v>6.4666666666666668</v>
      </c>
      <c r="I391" s="15" cm="1">
        <f t="array" ref="I391">_xlfn.IFS(J390&gt;=$C$13-$B$26,MINA(I390+$B$13-S391+S390,$B$11),I390=$B$11,MINA(I390-S391+S390,$B$11),TRUE,MAXA(I390-S391+S390,0))</f>
        <v>0</v>
      </c>
      <c r="J391" s="1" cm="1">
        <f t="array" ref="J391">_xlfn.IFS(J390&gt;=$C$13-$B$26,0,I390&lt;$B$11,J390+$B$26,TRUE,0)</f>
        <v>0.43333333333333329</v>
      </c>
      <c r="K391" s="3" cm="1">
        <f t="array" ref="K391">_xlfn.IFS(AND(NOT($K390=0),$L390),0,NOT($L390),$K390+$B$26,TRUE,$K390)</f>
        <v>0.18333333333333332</v>
      </c>
      <c r="L391" s="3" t="b" cm="1">
        <f t="array" ref="L391">_xlfn.IFS(AND($I391&gt;0,$K391&gt;=$C$5-$B$26),TRUE,$R391&gt;=$B$6,FALSE,$I391=0,FALSE,TRUE,$L390)</f>
        <v>0</v>
      </c>
      <c r="M391" s="3" t="b" cm="1">
        <f t="array" ref="M391">_xlfn.IFS($N391&gt;=$B$4-$B$26,FALSE,AND($I391&gt;0,$K391&gt;=$B$5-$B$26),TRUE,AND($L391,NOT($M390)),FALSE,$M390,TRUE,TRUE,FALSE)</f>
        <v>0</v>
      </c>
      <c r="N391" s="3" cm="1">
        <f t="array" ref="N391">_xlfn.IFS($M390,$N390+$B$26,NOT($M390),0,TRUE,$M390)</f>
        <v>0</v>
      </c>
      <c r="O391" s="3" t="b" cm="1">
        <f t="array" ref="O391">_xlfn.IFS($M391,FALSE,AND($L391,NOT($M391),$R391&lt;$B$6,$I391&gt;0),TRUE,TRUE,FALSE)</f>
        <v>0</v>
      </c>
      <c r="P391" s="3" cm="1">
        <f t="array" ref="P391">_xlfn.IFS($P390&gt;=$C$7-$B$26,0,$O390,$P390+$B$26,TRUE,0)</f>
        <v>0</v>
      </c>
      <c r="Q391" s="3" t="b" cm="1">
        <f t="array" ref="Q391">_xlfn.IFS(AND($L391,NOT($M391),NOT($O391)),TRUE,$R391&gt;=$B$6,FALSE,AND($L391,NOT($M391),$O391,$P391=0),TRUE,TRUE,FALSE)</f>
        <v>0</v>
      </c>
      <c r="R391" s="3" cm="1">
        <f t="array" ref="R391">_xlfn.IFS(AND($Q390,$R390&lt;$B$6),$R390+1,AND(NOT($L390),$R390&gt;0),0,TRUE,$R390)</f>
        <v>0</v>
      </c>
      <c r="S391" s="1" cm="1">
        <f t="array" ref="S391">_xlfn.IFS(AND(Q390,I390&gt;$B$8),S390+$B$8,AND(Q390,I390&lt;=$B$8),S390+I390,TRUE,$S390)</f>
        <v>32</v>
      </c>
      <c r="T391" s="1">
        <f t="shared" si="22"/>
        <v>2880</v>
      </c>
      <c r="U391" s="17">
        <f t="shared" si="23"/>
        <v>445.36082474226805</v>
      </c>
      <c r="V391" s="47" cm="1">
        <f t="array" ref="V391">_xlfn.IFS($B$6=1,S391*$B$10,AND(R390=0,R391&gt;=1,I391&gt;=$B$6*$B$8-1),V390+$B$6*$B$10*$B$8,AND(R390=0,R391&gt;=1,I391&lt;$B$6*$B$8-1),V390+I390*$B$10,TRUE,V390)</f>
        <v>3200</v>
      </c>
      <c r="W391" s="17">
        <f t="shared" si="24"/>
        <v>494.84536082474227</v>
      </c>
    </row>
    <row r="392" spans="7:23" x14ac:dyDescent="0.25">
      <c r="G392" s="15">
        <v>390</v>
      </c>
      <c r="H392" s="1">
        <f t="shared" si="21"/>
        <v>6.4833333333333334</v>
      </c>
      <c r="I392" s="15" cm="1">
        <f t="array" ref="I392">_xlfn.IFS(J391&gt;=$C$13-$B$26,MINA(I391+$B$13-S392+S391,$B$11),I391=$B$11,MINA(I391-S392+S391,$B$11),TRUE,MAXA(I391-S392+S391,0))</f>
        <v>0</v>
      </c>
      <c r="J392" s="1" cm="1">
        <f t="array" ref="J392">_xlfn.IFS(J391&gt;=$C$13-$B$26,0,I391&lt;$B$11,J391+$B$26,TRUE,0)</f>
        <v>0.44999999999999996</v>
      </c>
      <c r="K392" s="3" cm="1">
        <f t="array" ref="K392">_xlfn.IFS(AND(NOT($K391=0),$L391),0,NOT($L391),$K391+$B$26,TRUE,$K391)</f>
        <v>0.19999999999999998</v>
      </c>
      <c r="L392" s="3" t="b" cm="1">
        <f t="array" ref="L392">_xlfn.IFS(AND($I392&gt;0,$K392&gt;=$C$5-$B$26),TRUE,$R392&gt;=$B$6,FALSE,$I392=0,FALSE,TRUE,$L391)</f>
        <v>0</v>
      </c>
      <c r="M392" s="3" t="b" cm="1">
        <f t="array" ref="M392">_xlfn.IFS($N392&gt;=$B$4-$B$26,FALSE,AND($I392&gt;0,$K392&gt;=$B$5-$B$26),TRUE,AND($L392,NOT($M391)),FALSE,$M391,TRUE,TRUE,FALSE)</f>
        <v>0</v>
      </c>
      <c r="N392" s="3" cm="1">
        <f t="array" ref="N392">_xlfn.IFS($M391,$N391+$B$26,NOT($M391),0,TRUE,$M391)</f>
        <v>0</v>
      </c>
      <c r="O392" s="3" t="b" cm="1">
        <f t="array" ref="O392">_xlfn.IFS($M392,FALSE,AND($L392,NOT($M392),$R392&lt;$B$6,$I392&gt;0),TRUE,TRUE,FALSE)</f>
        <v>0</v>
      </c>
      <c r="P392" s="3" cm="1">
        <f t="array" ref="P392">_xlfn.IFS($P391&gt;=$C$7-$B$26,0,$O391,$P391+$B$26,TRUE,0)</f>
        <v>0</v>
      </c>
      <c r="Q392" s="3" t="b" cm="1">
        <f t="array" ref="Q392">_xlfn.IFS(AND($L392,NOT($M392),NOT($O392)),TRUE,$R392&gt;=$B$6,FALSE,AND($L392,NOT($M392),$O392,$P392=0),TRUE,TRUE,FALSE)</f>
        <v>0</v>
      </c>
      <c r="R392" s="3" cm="1">
        <f t="array" ref="R392">_xlfn.IFS(AND($Q391,$R391&lt;$B$6),$R391+1,AND(NOT($L391),$R391&gt;0),0,TRUE,$R391)</f>
        <v>0</v>
      </c>
      <c r="S392" s="1" cm="1">
        <f t="array" ref="S392">_xlfn.IFS(AND(Q391,I391&gt;$B$8),S391+$B$8,AND(Q391,I391&lt;=$B$8),S391+I391,TRUE,$S391)</f>
        <v>32</v>
      </c>
      <c r="T392" s="1">
        <f t="shared" si="22"/>
        <v>2880</v>
      </c>
      <c r="U392" s="17">
        <f t="shared" si="23"/>
        <v>444.21593830334189</v>
      </c>
      <c r="V392" s="47" cm="1">
        <f t="array" ref="V392">_xlfn.IFS($B$6=1,S392*$B$10,AND(R391=0,R392&gt;=1,I392&gt;=$B$6*$B$8-1),V391+$B$6*$B$10*$B$8,AND(R391=0,R392&gt;=1,I392&lt;$B$6*$B$8-1),V391+I391*$B$10,TRUE,V391)</f>
        <v>3200</v>
      </c>
      <c r="W392" s="17">
        <f t="shared" si="24"/>
        <v>493.57326478149099</v>
      </c>
    </row>
    <row r="393" spans="7:23" x14ac:dyDescent="0.25">
      <c r="G393" s="15">
        <v>391</v>
      </c>
      <c r="H393" s="1">
        <f t="shared" si="21"/>
        <v>6.5</v>
      </c>
      <c r="I393" s="15" cm="1">
        <f t="array" ref="I393">_xlfn.IFS(J392&gt;=$C$13-$B$26,MINA(I392+$B$13-S393+S392,$B$11),I392=$B$11,MINA(I392-S393+S392,$B$11),TRUE,MAXA(I392-S393+S392,0))</f>
        <v>0</v>
      </c>
      <c r="J393" s="1" cm="1">
        <f t="array" ref="J393">_xlfn.IFS(J392&gt;=$C$13-$B$26,0,I392&lt;$B$11,J392+$B$26,TRUE,0)</f>
        <v>0.46666666666666662</v>
      </c>
      <c r="K393" s="3" cm="1">
        <f t="array" ref="K393">_xlfn.IFS(AND(NOT($K392=0),$L392),0,NOT($L392),$K392+$B$26,TRUE,$K392)</f>
        <v>0.21666666666666665</v>
      </c>
      <c r="L393" s="3" t="b" cm="1">
        <f t="array" ref="L393">_xlfn.IFS(AND($I393&gt;0,$K393&gt;=$C$5-$B$26),TRUE,$R393&gt;=$B$6,FALSE,$I393=0,FALSE,TRUE,$L392)</f>
        <v>0</v>
      </c>
      <c r="M393" s="3" t="b" cm="1">
        <f t="array" ref="M393">_xlfn.IFS($N393&gt;=$B$4-$B$26,FALSE,AND($I393&gt;0,$K393&gt;=$B$5-$B$26),TRUE,AND($L393,NOT($M392)),FALSE,$M392,TRUE,TRUE,FALSE)</f>
        <v>0</v>
      </c>
      <c r="N393" s="3" cm="1">
        <f t="array" ref="N393">_xlfn.IFS($M392,$N392+$B$26,NOT($M392),0,TRUE,$M392)</f>
        <v>0</v>
      </c>
      <c r="O393" s="3" t="b" cm="1">
        <f t="array" ref="O393">_xlfn.IFS($M393,FALSE,AND($L393,NOT($M393),$R393&lt;$B$6,$I393&gt;0),TRUE,TRUE,FALSE)</f>
        <v>0</v>
      </c>
      <c r="P393" s="3" cm="1">
        <f t="array" ref="P393">_xlfn.IFS($P392&gt;=$C$7-$B$26,0,$O392,$P392+$B$26,TRUE,0)</f>
        <v>0</v>
      </c>
      <c r="Q393" s="3" t="b" cm="1">
        <f t="array" ref="Q393">_xlfn.IFS(AND($L393,NOT($M393),NOT($O393)),TRUE,$R393&gt;=$B$6,FALSE,AND($L393,NOT($M393),$O393,$P393=0),TRUE,TRUE,FALSE)</f>
        <v>0</v>
      </c>
      <c r="R393" s="3" cm="1">
        <f t="array" ref="R393">_xlfn.IFS(AND($Q392,$R392&lt;$B$6),$R392+1,AND(NOT($L392),$R392&gt;0),0,TRUE,$R392)</f>
        <v>0</v>
      </c>
      <c r="S393" s="1" cm="1">
        <f t="array" ref="S393">_xlfn.IFS(AND(Q392,I392&gt;$B$8),S392+$B$8,AND(Q392,I392&lt;=$B$8),S392+I392,TRUE,$S392)</f>
        <v>32</v>
      </c>
      <c r="T393" s="1">
        <f t="shared" si="22"/>
        <v>2880</v>
      </c>
      <c r="U393" s="17">
        <f t="shared" si="23"/>
        <v>443.07692307692309</v>
      </c>
      <c r="V393" s="47" cm="1">
        <f t="array" ref="V393">_xlfn.IFS($B$6=1,S393*$B$10,AND(R392=0,R393&gt;=1,I393&gt;=$B$6*$B$8-1),V392+$B$6*$B$10*$B$8,AND(R392=0,R393&gt;=1,I393&lt;$B$6*$B$8-1),V392+I392*$B$10,TRUE,V392)</f>
        <v>3200</v>
      </c>
      <c r="W393" s="17">
        <f t="shared" si="24"/>
        <v>492.30769230769232</v>
      </c>
    </row>
    <row r="394" spans="7:23" x14ac:dyDescent="0.25">
      <c r="G394" s="15">
        <v>392</v>
      </c>
      <c r="H394" s="1">
        <f t="shared" si="21"/>
        <v>6.5166666666666666</v>
      </c>
      <c r="I394" s="15" cm="1">
        <f t="array" ref="I394">_xlfn.IFS(J393&gt;=$C$13-$B$26,MINA(I393+$B$13-S394+S393,$B$11),I393=$B$11,MINA(I393-S394+S393,$B$11),TRUE,MAXA(I393-S394+S393,0))</f>
        <v>0</v>
      </c>
      <c r="J394" s="1" cm="1">
        <f t="array" ref="J394">_xlfn.IFS(J393&gt;=$C$13-$B$26,0,I393&lt;$B$11,J393+$B$26,TRUE,0)</f>
        <v>0.48333333333333328</v>
      </c>
      <c r="K394" s="3" cm="1">
        <f t="array" ref="K394">_xlfn.IFS(AND(NOT($K393=0),$L393),0,NOT($L393),$K393+$B$26,TRUE,$K393)</f>
        <v>0.23333333333333331</v>
      </c>
      <c r="L394" s="3" t="b" cm="1">
        <f t="array" ref="L394">_xlfn.IFS(AND($I394&gt;0,$K394&gt;=$C$5-$B$26),TRUE,$R394&gt;=$B$6,FALSE,$I394=0,FALSE,TRUE,$L393)</f>
        <v>0</v>
      </c>
      <c r="M394" s="3" t="b" cm="1">
        <f t="array" ref="M394">_xlfn.IFS($N394&gt;=$B$4-$B$26,FALSE,AND($I394&gt;0,$K394&gt;=$B$5-$B$26),TRUE,AND($L394,NOT($M393)),FALSE,$M393,TRUE,TRUE,FALSE)</f>
        <v>0</v>
      </c>
      <c r="N394" s="3" cm="1">
        <f t="array" ref="N394">_xlfn.IFS($M393,$N393+$B$26,NOT($M393),0,TRUE,$M393)</f>
        <v>0</v>
      </c>
      <c r="O394" s="3" t="b" cm="1">
        <f t="array" ref="O394">_xlfn.IFS($M394,FALSE,AND($L394,NOT($M394),$R394&lt;$B$6,$I394&gt;0),TRUE,TRUE,FALSE)</f>
        <v>0</v>
      </c>
      <c r="P394" s="3" cm="1">
        <f t="array" ref="P394">_xlfn.IFS($P393&gt;=$C$7-$B$26,0,$O393,$P393+$B$26,TRUE,0)</f>
        <v>0</v>
      </c>
      <c r="Q394" s="3" t="b" cm="1">
        <f t="array" ref="Q394">_xlfn.IFS(AND($L394,NOT($M394),NOT($O394)),TRUE,$R394&gt;=$B$6,FALSE,AND($L394,NOT($M394),$O394,$P394=0),TRUE,TRUE,FALSE)</f>
        <v>0</v>
      </c>
      <c r="R394" s="3" cm="1">
        <f t="array" ref="R394">_xlfn.IFS(AND($Q393,$R393&lt;$B$6),$R393+1,AND(NOT($L393),$R393&gt;0),0,TRUE,$R393)</f>
        <v>0</v>
      </c>
      <c r="S394" s="1" cm="1">
        <f t="array" ref="S394">_xlfn.IFS(AND(Q393,I393&gt;$B$8),S393+$B$8,AND(Q393,I393&lt;=$B$8),S393+I393,TRUE,$S393)</f>
        <v>32</v>
      </c>
      <c r="T394" s="1">
        <f t="shared" si="22"/>
        <v>2880</v>
      </c>
      <c r="U394" s="17">
        <f t="shared" si="23"/>
        <v>441.94373401534529</v>
      </c>
      <c r="V394" s="47" cm="1">
        <f t="array" ref="V394">_xlfn.IFS($B$6=1,S394*$B$10,AND(R393=0,R394&gt;=1,I394&gt;=$B$6*$B$8-1),V393+$B$6*$B$10*$B$8,AND(R393=0,R394&gt;=1,I394&lt;$B$6*$B$8-1),V393+I393*$B$10,TRUE,V393)</f>
        <v>3200</v>
      </c>
      <c r="W394" s="17">
        <f t="shared" si="24"/>
        <v>491.04859335038361</v>
      </c>
    </row>
    <row r="395" spans="7:23" x14ac:dyDescent="0.25">
      <c r="G395" s="15">
        <v>393</v>
      </c>
      <c r="H395" s="1">
        <f t="shared" si="21"/>
        <v>6.5333333333333332</v>
      </c>
      <c r="I395" s="15" cm="1">
        <f t="array" ref="I395">_xlfn.IFS(J394&gt;=$C$13-$B$26,MINA(I394+$B$13-S395+S394,$B$11),I394=$B$11,MINA(I394-S395+S394,$B$11),TRUE,MAXA(I394-S395+S394,0))</f>
        <v>0</v>
      </c>
      <c r="J395" s="1" cm="1">
        <f t="array" ref="J395">_xlfn.IFS(J394&gt;=$C$13-$B$26,0,I394&lt;$B$11,J394+$B$26,TRUE,0)</f>
        <v>0.49999999999999994</v>
      </c>
      <c r="K395" s="3" cm="1">
        <f t="array" ref="K395">_xlfn.IFS(AND(NOT($K394=0),$L394),0,NOT($L394),$K394+$B$26,TRUE,$K394)</f>
        <v>0.24999999999999997</v>
      </c>
      <c r="L395" s="3" t="b" cm="1">
        <f t="array" ref="L395">_xlfn.IFS(AND($I395&gt;0,$K395&gt;=$C$5-$B$26),TRUE,$R395&gt;=$B$6,FALSE,$I395=0,FALSE,TRUE,$L394)</f>
        <v>0</v>
      </c>
      <c r="M395" s="3" t="b" cm="1">
        <f t="array" ref="M395">_xlfn.IFS($N395&gt;=$B$4-$B$26,FALSE,AND($I395&gt;0,$K395&gt;=$B$5-$B$26),TRUE,AND($L395,NOT($M394)),FALSE,$M394,TRUE,TRUE,FALSE)</f>
        <v>0</v>
      </c>
      <c r="N395" s="3" cm="1">
        <f t="array" ref="N395">_xlfn.IFS($M394,$N394+$B$26,NOT($M394),0,TRUE,$M394)</f>
        <v>0</v>
      </c>
      <c r="O395" s="3" t="b" cm="1">
        <f t="array" ref="O395">_xlfn.IFS($M395,FALSE,AND($L395,NOT($M395),$R395&lt;$B$6,$I395&gt;0),TRUE,TRUE,FALSE)</f>
        <v>0</v>
      </c>
      <c r="P395" s="3" cm="1">
        <f t="array" ref="P395">_xlfn.IFS($P394&gt;=$C$7-$B$26,0,$O394,$P394+$B$26,TRUE,0)</f>
        <v>0</v>
      </c>
      <c r="Q395" s="3" t="b" cm="1">
        <f t="array" ref="Q395">_xlfn.IFS(AND($L395,NOT($M395),NOT($O395)),TRUE,$R395&gt;=$B$6,FALSE,AND($L395,NOT($M395),$O395,$P395=0),TRUE,TRUE,FALSE)</f>
        <v>0</v>
      </c>
      <c r="R395" s="3" cm="1">
        <f t="array" ref="R395">_xlfn.IFS(AND($Q394,$R394&lt;$B$6),$R394+1,AND(NOT($L394),$R394&gt;0),0,TRUE,$R394)</f>
        <v>0</v>
      </c>
      <c r="S395" s="1" cm="1">
        <f t="array" ref="S395">_xlfn.IFS(AND(Q394,I394&gt;$B$8),S394+$B$8,AND(Q394,I394&lt;=$B$8),S394+I394,TRUE,$S394)</f>
        <v>32</v>
      </c>
      <c r="T395" s="1">
        <f t="shared" si="22"/>
        <v>2880</v>
      </c>
      <c r="U395" s="17">
        <f t="shared" si="23"/>
        <v>440.81632653061223</v>
      </c>
      <c r="V395" s="47" cm="1">
        <f t="array" ref="V395">_xlfn.IFS($B$6=1,S395*$B$10,AND(R394=0,R395&gt;=1,I395&gt;=$B$6*$B$8-1),V394+$B$6*$B$10*$B$8,AND(R394=0,R395&gt;=1,I395&lt;$B$6*$B$8-1),V394+I394*$B$10,TRUE,V394)</f>
        <v>3200</v>
      </c>
      <c r="W395" s="17">
        <f t="shared" si="24"/>
        <v>489.79591836734693</v>
      </c>
    </row>
    <row r="396" spans="7:23" x14ac:dyDescent="0.25">
      <c r="G396" s="15">
        <v>394</v>
      </c>
      <c r="H396" s="1">
        <f t="shared" si="21"/>
        <v>6.55</v>
      </c>
      <c r="I396" s="15" cm="1">
        <f t="array" ref="I396">_xlfn.IFS(J395&gt;=$C$13-$B$26,MINA(I395+$B$13-S396+S395,$B$11),I395=$B$11,MINA(I395-S396+S395,$B$11),TRUE,MAXA(I395-S396+S395,0))</f>
        <v>0</v>
      </c>
      <c r="J396" s="1" cm="1">
        <f t="array" ref="J396">_xlfn.IFS(J395&gt;=$C$13-$B$26,0,I395&lt;$B$11,J395+$B$26,TRUE,0)</f>
        <v>0.51666666666666661</v>
      </c>
      <c r="K396" s="3" cm="1">
        <f t="array" ref="K396">_xlfn.IFS(AND(NOT($K395=0),$L395),0,NOT($L395),$K395+$B$26,TRUE,$K395)</f>
        <v>0.26666666666666666</v>
      </c>
      <c r="L396" s="3" t="b" cm="1">
        <f t="array" ref="L396">_xlfn.IFS(AND($I396&gt;0,$K396&gt;=$C$5-$B$26),TRUE,$R396&gt;=$B$6,FALSE,$I396=0,FALSE,TRUE,$L395)</f>
        <v>0</v>
      </c>
      <c r="M396" s="3" t="b" cm="1">
        <f t="array" ref="M396">_xlfn.IFS($N396&gt;=$B$4-$B$26,FALSE,AND($I396&gt;0,$K396&gt;=$B$5-$B$26),TRUE,AND($L396,NOT($M395)),FALSE,$M395,TRUE,TRUE,FALSE)</f>
        <v>0</v>
      </c>
      <c r="N396" s="3" cm="1">
        <f t="array" ref="N396">_xlfn.IFS($M395,$N395+$B$26,NOT($M395),0,TRUE,$M395)</f>
        <v>0</v>
      </c>
      <c r="O396" s="3" t="b" cm="1">
        <f t="array" ref="O396">_xlfn.IFS($M396,FALSE,AND($L396,NOT($M396),$R396&lt;$B$6,$I396&gt;0),TRUE,TRUE,FALSE)</f>
        <v>0</v>
      </c>
      <c r="P396" s="3" cm="1">
        <f t="array" ref="P396">_xlfn.IFS($P395&gt;=$C$7-$B$26,0,$O395,$P395+$B$26,TRUE,0)</f>
        <v>0</v>
      </c>
      <c r="Q396" s="3" t="b" cm="1">
        <f t="array" ref="Q396">_xlfn.IFS(AND($L396,NOT($M396),NOT($O396)),TRUE,$R396&gt;=$B$6,FALSE,AND($L396,NOT($M396),$O396,$P396=0),TRUE,TRUE,FALSE)</f>
        <v>0</v>
      </c>
      <c r="R396" s="3" cm="1">
        <f t="array" ref="R396">_xlfn.IFS(AND($Q395,$R395&lt;$B$6),$R395+1,AND(NOT($L395),$R395&gt;0),0,TRUE,$R395)</f>
        <v>0</v>
      </c>
      <c r="S396" s="1" cm="1">
        <f t="array" ref="S396">_xlfn.IFS(AND(Q395,I395&gt;$B$8),S395+$B$8,AND(Q395,I395&lt;=$B$8),S395+I395,TRUE,$S395)</f>
        <v>32</v>
      </c>
      <c r="T396" s="1">
        <f t="shared" si="22"/>
        <v>2880</v>
      </c>
      <c r="U396" s="17">
        <f t="shared" si="23"/>
        <v>439.69465648854964</v>
      </c>
      <c r="V396" s="47" cm="1">
        <f t="array" ref="V396">_xlfn.IFS($B$6=1,S396*$B$10,AND(R395=0,R396&gt;=1,I396&gt;=$B$6*$B$8-1),V395+$B$6*$B$10*$B$8,AND(R395=0,R396&gt;=1,I396&lt;$B$6*$B$8-1),V395+I395*$B$10,TRUE,V395)</f>
        <v>3200</v>
      </c>
      <c r="W396" s="17">
        <f t="shared" si="24"/>
        <v>488.5496183206107</v>
      </c>
    </row>
    <row r="397" spans="7:23" x14ac:dyDescent="0.25">
      <c r="G397" s="15">
        <v>395</v>
      </c>
      <c r="H397" s="1">
        <f t="shared" si="21"/>
        <v>6.5666666666666664</v>
      </c>
      <c r="I397" s="15" cm="1">
        <f t="array" ref="I397">_xlfn.IFS(J396&gt;=$C$13-$B$26,MINA(I396+$B$13-S397+S396,$B$11),I396=$B$11,MINA(I396-S397+S396,$B$11),TRUE,MAXA(I396-S397+S396,0))</f>
        <v>0</v>
      </c>
      <c r="J397" s="1" cm="1">
        <f t="array" ref="J397">_xlfn.IFS(J396&gt;=$C$13-$B$26,0,I396&lt;$B$11,J396+$B$26,TRUE,0)</f>
        <v>0.53333333333333333</v>
      </c>
      <c r="K397" s="3" cm="1">
        <f t="array" ref="K397">_xlfn.IFS(AND(NOT($K396=0),$L396),0,NOT($L396),$K396+$B$26,TRUE,$K396)</f>
        <v>0.28333333333333333</v>
      </c>
      <c r="L397" s="3" t="b" cm="1">
        <f t="array" ref="L397">_xlfn.IFS(AND($I397&gt;0,$K397&gt;=$C$5-$B$26),TRUE,$R397&gt;=$B$6,FALSE,$I397=0,FALSE,TRUE,$L396)</f>
        <v>0</v>
      </c>
      <c r="M397" s="3" t="b" cm="1">
        <f t="array" ref="M397">_xlfn.IFS($N397&gt;=$B$4-$B$26,FALSE,AND($I397&gt;0,$K397&gt;=$B$5-$B$26),TRUE,AND($L397,NOT($M396)),FALSE,$M396,TRUE,TRUE,FALSE)</f>
        <v>0</v>
      </c>
      <c r="N397" s="3" cm="1">
        <f t="array" ref="N397">_xlfn.IFS($M396,$N396+$B$26,NOT($M396),0,TRUE,$M396)</f>
        <v>0</v>
      </c>
      <c r="O397" s="3" t="b" cm="1">
        <f t="array" ref="O397">_xlfn.IFS($M397,FALSE,AND($L397,NOT($M397),$R397&lt;$B$6,$I397&gt;0),TRUE,TRUE,FALSE)</f>
        <v>0</v>
      </c>
      <c r="P397" s="3" cm="1">
        <f t="array" ref="P397">_xlfn.IFS($P396&gt;=$C$7-$B$26,0,$O396,$P396+$B$26,TRUE,0)</f>
        <v>0</v>
      </c>
      <c r="Q397" s="3" t="b" cm="1">
        <f t="array" ref="Q397">_xlfn.IFS(AND($L397,NOT($M397),NOT($O397)),TRUE,$R397&gt;=$B$6,FALSE,AND($L397,NOT($M397),$O397,$P397=0),TRUE,TRUE,FALSE)</f>
        <v>0</v>
      </c>
      <c r="R397" s="3" cm="1">
        <f t="array" ref="R397">_xlfn.IFS(AND($Q396,$R396&lt;$B$6),$R396+1,AND(NOT($L396),$R396&gt;0),0,TRUE,$R396)</f>
        <v>0</v>
      </c>
      <c r="S397" s="1" cm="1">
        <f t="array" ref="S397">_xlfn.IFS(AND(Q396,I396&gt;$B$8),S396+$B$8,AND(Q396,I396&lt;=$B$8),S396+I396,TRUE,$S396)</f>
        <v>32</v>
      </c>
      <c r="T397" s="1">
        <f t="shared" si="22"/>
        <v>2880</v>
      </c>
      <c r="U397" s="17">
        <f t="shared" si="23"/>
        <v>438.57868020304568</v>
      </c>
      <c r="V397" s="47" cm="1">
        <f t="array" ref="V397">_xlfn.IFS($B$6=1,S397*$B$10,AND(R396=0,R397&gt;=1,I397&gt;=$B$6*$B$8-1),V396+$B$6*$B$10*$B$8,AND(R396=0,R397&gt;=1,I397&lt;$B$6*$B$8-1),V396+I396*$B$10,TRUE,V396)</f>
        <v>3200</v>
      </c>
      <c r="W397" s="17">
        <f t="shared" si="24"/>
        <v>487.30964467005077</v>
      </c>
    </row>
    <row r="398" spans="7:23" x14ac:dyDescent="0.25">
      <c r="G398" s="15">
        <v>396</v>
      </c>
      <c r="H398" s="1">
        <f t="shared" si="21"/>
        <v>6.583333333333333</v>
      </c>
      <c r="I398" s="15" cm="1">
        <f t="array" ref="I398">_xlfn.IFS(J397&gt;=$C$13-$B$26,MINA(I397+$B$13-S398+S397,$B$11),I397=$B$11,MINA(I397-S398+S397,$B$11),TRUE,MAXA(I397-S398+S397,0))</f>
        <v>0</v>
      </c>
      <c r="J398" s="1" cm="1">
        <f t="array" ref="J398">_xlfn.IFS(J397&gt;=$C$13-$B$26,0,I397&lt;$B$11,J397+$B$26,TRUE,0)</f>
        <v>0.55000000000000004</v>
      </c>
      <c r="K398" s="3" cm="1">
        <f t="array" ref="K398">_xlfn.IFS(AND(NOT($K397=0),$L397),0,NOT($L397),$K397+$B$26,TRUE,$K397)</f>
        <v>0.3</v>
      </c>
      <c r="L398" s="3" t="b" cm="1">
        <f t="array" ref="L398">_xlfn.IFS(AND($I398&gt;0,$K398&gt;=$C$5-$B$26),TRUE,$R398&gt;=$B$6,FALSE,$I398=0,FALSE,TRUE,$L397)</f>
        <v>0</v>
      </c>
      <c r="M398" s="3" t="b" cm="1">
        <f t="array" ref="M398">_xlfn.IFS($N398&gt;=$B$4-$B$26,FALSE,AND($I398&gt;0,$K398&gt;=$B$5-$B$26),TRUE,AND($L398,NOT($M397)),FALSE,$M397,TRUE,TRUE,FALSE)</f>
        <v>0</v>
      </c>
      <c r="N398" s="3" cm="1">
        <f t="array" ref="N398">_xlfn.IFS($M397,$N397+$B$26,NOT($M397),0,TRUE,$M397)</f>
        <v>0</v>
      </c>
      <c r="O398" s="3" t="b" cm="1">
        <f t="array" ref="O398">_xlfn.IFS($M398,FALSE,AND($L398,NOT($M398),$R398&lt;$B$6,$I398&gt;0),TRUE,TRUE,FALSE)</f>
        <v>0</v>
      </c>
      <c r="P398" s="3" cm="1">
        <f t="array" ref="P398">_xlfn.IFS($P397&gt;=$C$7-$B$26,0,$O397,$P397+$B$26,TRUE,0)</f>
        <v>0</v>
      </c>
      <c r="Q398" s="3" t="b" cm="1">
        <f t="array" ref="Q398">_xlfn.IFS(AND($L398,NOT($M398),NOT($O398)),TRUE,$R398&gt;=$B$6,FALSE,AND($L398,NOT($M398),$O398,$P398=0),TRUE,TRUE,FALSE)</f>
        <v>0</v>
      </c>
      <c r="R398" s="3" cm="1">
        <f t="array" ref="R398">_xlfn.IFS(AND($Q397,$R397&lt;$B$6),$R397+1,AND(NOT($L397),$R397&gt;0),0,TRUE,$R397)</f>
        <v>0</v>
      </c>
      <c r="S398" s="1" cm="1">
        <f t="array" ref="S398">_xlfn.IFS(AND(Q397,I397&gt;$B$8),S397+$B$8,AND(Q397,I397&lt;=$B$8),S397+I397,TRUE,$S397)</f>
        <v>32</v>
      </c>
      <c r="T398" s="1">
        <f t="shared" si="22"/>
        <v>2880</v>
      </c>
      <c r="U398" s="17">
        <f t="shared" si="23"/>
        <v>437.46835443037975</v>
      </c>
      <c r="V398" s="47" cm="1">
        <f t="array" ref="V398">_xlfn.IFS($B$6=1,S398*$B$10,AND(R397=0,R398&gt;=1,I398&gt;=$B$6*$B$8-1),V397+$B$6*$B$10*$B$8,AND(R397=0,R398&gt;=1,I398&lt;$B$6*$B$8-1),V397+I397*$B$10,TRUE,V397)</f>
        <v>3200</v>
      </c>
      <c r="W398" s="17">
        <f t="shared" si="24"/>
        <v>486.07594936708864</v>
      </c>
    </row>
    <row r="399" spans="7:23" x14ac:dyDescent="0.25">
      <c r="G399" s="15">
        <v>397</v>
      </c>
      <c r="H399" s="1">
        <f t="shared" si="21"/>
        <v>6.6</v>
      </c>
      <c r="I399" s="15" cm="1">
        <f t="array" ref="I399">_xlfn.IFS(J398&gt;=$C$13-$B$26,MINA(I398+$B$13-S399+S398,$B$11),I398=$B$11,MINA(I398-S399+S398,$B$11),TRUE,MAXA(I398-S399+S398,0))</f>
        <v>0</v>
      </c>
      <c r="J399" s="1" cm="1">
        <f t="array" ref="J399">_xlfn.IFS(J398&gt;=$C$13-$B$26,0,I398&lt;$B$11,J398+$B$26,TRUE,0)</f>
        <v>0.56666666666666676</v>
      </c>
      <c r="K399" s="3" cm="1">
        <f t="array" ref="K399">_xlfn.IFS(AND(NOT($K398=0),$L398),0,NOT($L398),$K398+$B$26,TRUE,$K398)</f>
        <v>0.31666666666666665</v>
      </c>
      <c r="L399" s="3" t="b" cm="1">
        <f t="array" ref="L399">_xlfn.IFS(AND($I399&gt;0,$K399&gt;=$C$5-$B$26),TRUE,$R399&gt;=$B$6,FALSE,$I399=0,FALSE,TRUE,$L398)</f>
        <v>0</v>
      </c>
      <c r="M399" s="3" t="b" cm="1">
        <f t="array" ref="M399">_xlfn.IFS($N399&gt;=$B$4-$B$26,FALSE,AND($I399&gt;0,$K399&gt;=$B$5-$B$26),TRUE,AND($L399,NOT($M398)),FALSE,$M398,TRUE,TRUE,FALSE)</f>
        <v>0</v>
      </c>
      <c r="N399" s="3" cm="1">
        <f t="array" ref="N399">_xlfn.IFS($M398,$N398+$B$26,NOT($M398),0,TRUE,$M398)</f>
        <v>0</v>
      </c>
      <c r="O399" s="3" t="b" cm="1">
        <f t="array" ref="O399">_xlfn.IFS($M399,FALSE,AND($L399,NOT($M399),$R399&lt;$B$6,$I399&gt;0),TRUE,TRUE,FALSE)</f>
        <v>0</v>
      </c>
      <c r="P399" s="3" cm="1">
        <f t="array" ref="P399">_xlfn.IFS($P398&gt;=$C$7-$B$26,0,$O398,$P398+$B$26,TRUE,0)</f>
        <v>0</v>
      </c>
      <c r="Q399" s="3" t="b" cm="1">
        <f t="array" ref="Q399">_xlfn.IFS(AND($L399,NOT($M399),NOT($O399)),TRUE,$R399&gt;=$B$6,FALSE,AND($L399,NOT($M399),$O399,$P399=0),TRUE,TRUE,FALSE)</f>
        <v>0</v>
      </c>
      <c r="R399" s="3" cm="1">
        <f t="array" ref="R399">_xlfn.IFS(AND($Q398,$R398&lt;$B$6),$R398+1,AND(NOT($L398),$R398&gt;0),0,TRUE,$R398)</f>
        <v>0</v>
      </c>
      <c r="S399" s="1" cm="1">
        <f t="array" ref="S399">_xlfn.IFS(AND(Q398,I398&gt;$B$8),S398+$B$8,AND(Q398,I398&lt;=$B$8),S398+I398,TRUE,$S398)</f>
        <v>32</v>
      </c>
      <c r="T399" s="1">
        <f t="shared" si="22"/>
        <v>2880</v>
      </c>
      <c r="U399" s="17">
        <f t="shared" si="23"/>
        <v>436.36363636363637</v>
      </c>
      <c r="V399" s="47" cm="1">
        <f t="array" ref="V399">_xlfn.IFS($B$6=1,S399*$B$10,AND(R398=0,R399&gt;=1,I399&gt;=$B$6*$B$8-1),V398+$B$6*$B$10*$B$8,AND(R398=0,R399&gt;=1,I399&lt;$B$6*$B$8-1),V398+I398*$B$10,TRUE,V398)</f>
        <v>3200</v>
      </c>
      <c r="W399" s="17">
        <f t="shared" si="24"/>
        <v>484.84848484848487</v>
      </c>
    </row>
    <row r="400" spans="7:23" x14ac:dyDescent="0.25">
      <c r="G400" s="15">
        <v>398</v>
      </c>
      <c r="H400" s="1">
        <f t="shared" si="21"/>
        <v>6.6166666666666663</v>
      </c>
      <c r="I400" s="15" cm="1">
        <f t="array" ref="I400">_xlfn.IFS(J399&gt;=$C$13-$B$26,MINA(I399+$B$13-S400+S399,$B$11),I399=$B$11,MINA(I399-S400+S399,$B$11),TRUE,MAXA(I399-S400+S399,0))</f>
        <v>0</v>
      </c>
      <c r="J400" s="1" cm="1">
        <f t="array" ref="J400">_xlfn.IFS(J399&gt;=$C$13-$B$26,0,I399&lt;$B$11,J399+$B$26,TRUE,0)</f>
        <v>0.58333333333333348</v>
      </c>
      <c r="K400" s="3" cm="1">
        <f t="array" ref="K400">_xlfn.IFS(AND(NOT($K399=0),$L399),0,NOT($L399),$K399+$B$26,TRUE,$K399)</f>
        <v>0.33333333333333331</v>
      </c>
      <c r="L400" s="3" t="b" cm="1">
        <f t="array" ref="L400">_xlfn.IFS(AND($I400&gt;0,$K400&gt;=$C$5-$B$26),TRUE,$R400&gt;=$B$6,FALSE,$I400=0,FALSE,TRUE,$L399)</f>
        <v>0</v>
      </c>
      <c r="M400" s="3" t="b" cm="1">
        <f t="array" ref="M400">_xlfn.IFS($N400&gt;=$B$4-$B$26,FALSE,AND($I400&gt;0,$K400&gt;=$B$5-$B$26),TRUE,AND($L400,NOT($M399)),FALSE,$M399,TRUE,TRUE,FALSE)</f>
        <v>0</v>
      </c>
      <c r="N400" s="3" cm="1">
        <f t="array" ref="N400">_xlfn.IFS($M399,$N399+$B$26,NOT($M399),0,TRUE,$M399)</f>
        <v>0</v>
      </c>
      <c r="O400" s="3" t="b" cm="1">
        <f t="array" ref="O400">_xlfn.IFS($M400,FALSE,AND($L400,NOT($M400),$R400&lt;$B$6,$I400&gt;0),TRUE,TRUE,FALSE)</f>
        <v>0</v>
      </c>
      <c r="P400" s="3" cm="1">
        <f t="array" ref="P400">_xlfn.IFS($P399&gt;=$C$7-$B$26,0,$O399,$P399+$B$26,TRUE,0)</f>
        <v>0</v>
      </c>
      <c r="Q400" s="3" t="b" cm="1">
        <f t="array" ref="Q400">_xlfn.IFS(AND($L400,NOT($M400),NOT($O400)),TRUE,$R400&gt;=$B$6,FALSE,AND($L400,NOT($M400),$O400,$P400=0),TRUE,TRUE,FALSE)</f>
        <v>0</v>
      </c>
      <c r="R400" s="3" cm="1">
        <f t="array" ref="R400">_xlfn.IFS(AND($Q399,$R399&lt;$B$6),$R399+1,AND(NOT($L399),$R399&gt;0),0,TRUE,$R399)</f>
        <v>0</v>
      </c>
      <c r="S400" s="1" cm="1">
        <f t="array" ref="S400">_xlfn.IFS(AND(Q399,I399&gt;$B$8),S399+$B$8,AND(Q399,I399&lt;=$B$8),S399+I399,TRUE,$S399)</f>
        <v>32</v>
      </c>
      <c r="T400" s="1">
        <f t="shared" si="22"/>
        <v>2880</v>
      </c>
      <c r="U400" s="17">
        <f t="shared" si="23"/>
        <v>435.26448362720407</v>
      </c>
      <c r="V400" s="47" cm="1">
        <f t="array" ref="V400">_xlfn.IFS($B$6=1,S400*$B$10,AND(R399=0,R400&gt;=1,I400&gt;=$B$6*$B$8-1),V399+$B$6*$B$10*$B$8,AND(R399=0,R400&gt;=1,I400&lt;$B$6*$B$8-1),V399+I399*$B$10,TRUE,V399)</f>
        <v>3200</v>
      </c>
      <c r="W400" s="17">
        <f t="shared" si="24"/>
        <v>483.62720403022672</v>
      </c>
    </row>
    <row r="401" spans="7:23" x14ac:dyDescent="0.25">
      <c r="G401" s="15">
        <v>399</v>
      </c>
      <c r="H401" s="1">
        <f t="shared" si="21"/>
        <v>6.6333333333333329</v>
      </c>
      <c r="I401" s="15" cm="1">
        <f t="array" ref="I401">_xlfn.IFS(J400&gt;=$C$13-$B$26,MINA(I400+$B$13-S401+S400,$B$11),I400=$B$11,MINA(I400-S401+S400,$B$11),TRUE,MAXA(I400-S401+S400,0))</f>
        <v>0</v>
      </c>
      <c r="J401" s="1" cm="1">
        <f t="array" ref="J401">_xlfn.IFS(J400&gt;=$C$13-$B$26,0,I400&lt;$B$11,J400+$B$26,TRUE,0)</f>
        <v>0.6000000000000002</v>
      </c>
      <c r="K401" s="3" cm="1">
        <f t="array" ref="K401">_xlfn.IFS(AND(NOT($K400=0),$L400),0,NOT($L400),$K400+$B$26,TRUE,$K400)</f>
        <v>0.35</v>
      </c>
      <c r="L401" s="3" t="b" cm="1">
        <f t="array" ref="L401">_xlfn.IFS(AND($I401&gt;0,$K401&gt;=$C$5-$B$26),TRUE,$R401&gt;=$B$6,FALSE,$I401=0,FALSE,TRUE,$L400)</f>
        <v>0</v>
      </c>
      <c r="M401" s="3" t="b" cm="1">
        <f t="array" ref="M401">_xlfn.IFS($N401&gt;=$B$4-$B$26,FALSE,AND($I401&gt;0,$K401&gt;=$B$5-$B$26),TRUE,AND($L401,NOT($M400)),FALSE,$M400,TRUE,TRUE,FALSE)</f>
        <v>0</v>
      </c>
      <c r="N401" s="3" cm="1">
        <f t="array" ref="N401">_xlfn.IFS($M400,$N400+$B$26,NOT($M400),0,TRUE,$M400)</f>
        <v>0</v>
      </c>
      <c r="O401" s="3" t="b" cm="1">
        <f t="array" ref="O401">_xlfn.IFS($M401,FALSE,AND($L401,NOT($M401),$R401&lt;$B$6,$I401&gt;0),TRUE,TRUE,FALSE)</f>
        <v>0</v>
      </c>
      <c r="P401" s="3" cm="1">
        <f t="array" ref="P401">_xlfn.IFS($P400&gt;=$C$7-$B$26,0,$O400,$P400+$B$26,TRUE,0)</f>
        <v>0</v>
      </c>
      <c r="Q401" s="3" t="b" cm="1">
        <f t="array" ref="Q401">_xlfn.IFS(AND($L401,NOT($M401),NOT($O401)),TRUE,$R401&gt;=$B$6,FALSE,AND($L401,NOT($M401),$O401,$P401=0),TRUE,TRUE,FALSE)</f>
        <v>0</v>
      </c>
      <c r="R401" s="3" cm="1">
        <f t="array" ref="R401">_xlfn.IFS(AND($Q400,$R400&lt;$B$6),$R400+1,AND(NOT($L400),$R400&gt;0),0,TRUE,$R400)</f>
        <v>0</v>
      </c>
      <c r="S401" s="1" cm="1">
        <f t="array" ref="S401">_xlfn.IFS(AND(Q400,I400&gt;$B$8),S400+$B$8,AND(Q400,I400&lt;=$B$8),S400+I400,TRUE,$S400)</f>
        <v>32</v>
      </c>
      <c r="T401" s="1">
        <f t="shared" si="22"/>
        <v>2880</v>
      </c>
      <c r="U401" s="17">
        <f t="shared" si="23"/>
        <v>434.1708542713568</v>
      </c>
      <c r="V401" s="47" cm="1">
        <f t="array" ref="V401">_xlfn.IFS($B$6=1,S401*$B$10,AND(R400=0,R401&gt;=1,I401&gt;=$B$6*$B$8-1),V400+$B$6*$B$10*$B$8,AND(R400=0,R401&gt;=1,I401&lt;$B$6*$B$8-1),V400+I400*$B$10,TRUE,V400)</f>
        <v>3200</v>
      </c>
      <c r="W401" s="17">
        <f t="shared" si="24"/>
        <v>482.41206030150755</v>
      </c>
    </row>
    <row r="402" spans="7:23" x14ac:dyDescent="0.25">
      <c r="G402" s="15">
        <v>400</v>
      </c>
      <c r="H402" s="1">
        <f t="shared" si="21"/>
        <v>6.6499999999999995</v>
      </c>
      <c r="I402" s="15" cm="1">
        <f t="array" ref="I402">_xlfn.IFS(J401&gt;=$C$13-$B$26,MINA(I401+$B$13-S402+S401,$B$11),I401=$B$11,MINA(I401-S402+S401,$B$11),TRUE,MAXA(I401-S402+S401,0))</f>
        <v>0</v>
      </c>
      <c r="J402" s="1" cm="1">
        <f t="array" ref="J402">_xlfn.IFS(J401&gt;=$C$13-$B$26,0,I401&lt;$B$11,J401+$B$26,TRUE,0)</f>
        <v>0.61666666666666692</v>
      </c>
      <c r="K402" s="3" cm="1">
        <f t="array" ref="K402">_xlfn.IFS(AND(NOT($K401=0),$L401),0,NOT($L401),$K401+$B$26,TRUE,$K401)</f>
        <v>0.36666666666666664</v>
      </c>
      <c r="L402" s="3" t="b" cm="1">
        <f t="array" ref="L402">_xlfn.IFS(AND($I402&gt;0,$K402&gt;=$C$5-$B$26),TRUE,$R402&gt;=$B$6,FALSE,$I402=0,FALSE,TRUE,$L401)</f>
        <v>0</v>
      </c>
      <c r="M402" s="3" t="b" cm="1">
        <f t="array" ref="M402">_xlfn.IFS($N402&gt;=$B$4-$B$26,FALSE,AND($I402&gt;0,$K402&gt;=$B$5-$B$26),TRUE,AND($L402,NOT($M401)),FALSE,$M401,TRUE,TRUE,FALSE)</f>
        <v>0</v>
      </c>
      <c r="N402" s="3" cm="1">
        <f t="array" ref="N402">_xlfn.IFS($M401,$N401+$B$26,NOT($M401),0,TRUE,$M401)</f>
        <v>0</v>
      </c>
      <c r="O402" s="3" t="b" cm="1">
        <f t="array" ref="O402">_xlfn.IFS($M402,FALSE,AND($L402,NOT($M402),$R402&lt;$B$6,$I402&gt;0),TRUE,TRUE,FALSE)</f>
        <v>0</v>
      </c>
      <c r="P402" s="3" cm="1">
        <f t="array" ref="P402">_xlfn.IFS($P401&gt;=$C$7-$B$26,0,$O401,$P401+$B$26,TRUE,0)</f>
        <v>0</v>
      </c>
      <c r="Q402" s="3" t="b" cm="1">
        <f t="array" ref="Q402">_xlfn.IFS(AND($L402,NOT($M402),NOT($O402)),TRUE,$R402&gt;=$B$6,FALSE,AND($L402,NOT($M402),$O402,$P402=0),TRUE,TRUE,FALSE)</f>
        <v>0</v>
      </c>
      <c r="R402" s="3" cm="1">
        <f t="array" ref="R402">_xlfn.IFS(AND($Q401,$R401&lt;$B$6),$R401+1,AND(NOT($L401),$R401&gt;0),0,TRUE,$R401)</f>
        <v>0</v>
      </c>
      <c r="S402" s="1" cm="1">
        <f t="array" ref="S402">_xlfn.IFS(AND(Q401,I401&gt;$B$8),S401+$B$8,AND(Q401,I401&lt;=$B$8),S401+I401,TRUE,$S401)</f>
        <v>32</v>
      </c>
      <c r="T402" s="1">
        <f t="shared" si="22"/>
        <v>2880</v>
      </c>
      <c r="U402" s="17">
        <f t="shared" si="23"/>
        <v>433.08270676691734</v>
      </c>
      <c r="V402" s="47" cm="1">
        <f t="array" ref="V402">_xlfn.IFS($B$6=1,S402*$B$10,AND(R401=0,R402&gt;=1,I402&gt;=$B$6*$B$8-1),V401+$B$6*$B$10*$B$8,AND(R401=0,R402&gt;=1,I402&lt;$B$6*$B$8-1),V401+I401*$B$10,TRUE,V401)</f>
        <v>3200</v>
      </c>
      <c r="W402" s="17">
        <f t="shared" si="24"/>
        <v>481.20300751879705</v>
      </c>
    </row>
    <row r="403" spans="7:23" x14ac:dyDescent="0.25">
      <c r="G403" s="15">
        <v>401</v>
      </c>
      <c r="H403" s="1">
        <f t="shared" si="21"/>
        <v>6.666666666666667</v>
      </c>
      <c r="I403" s="15" cm="1">
        <f t="array" ref="I403">_xlfn.IFS(J402&gt;=$C$13-$B$26,MINA(I402+$B$13-S403+S402,$B$11),I402=$B$11,MINA(I402-S403+S402,$B$11),TRUE,MAXA(I402-S403+S402,0))</f>
        <v>0</v>
      </c>
      <c r="J403" s="1" cm="1">
        <f t="array" ref="J403">_xlfn.IFS(J402&gt;=$C$13-$B$26,0,I402&lt;$B$11,J402+$B$26,TRUE,0)</f>
        <v>0.63333333333333364</v>
      </c>
      <c r="K403" s="3" cm="1">
        <f t="array" ref="K403">_xlfn.IFS(AND(NOT($K402=0),$L402),0,NOT($L402),$K402+$B$26,TRUE,$K402)</f>
        <v>0.3833333333333333</v>
      </c>
      <c r="L403" s="3" t="b" cm="1">
        <f t="array" ref="L403">_xlfn.IFS(AND($I403&gt;0,$K403&gt;=$C$5-$B$26),TRUE,$R403&gt;=$B$6,FALSE,$I403=0,FALSE,TRUE,$L402)</f>
        <v>0</v>
      </c>
      <c r="M403" s="3" t="b" cm="1">
        <f t="array" ref="M403">_xlfn.IFS($N403&gt;=$B$4-$B$26,FALSE,AND($I403&gt;0,$K403&gt;=$B$5-$B$26),TRUE,AND($L403,NOT($M402)),FALSE,$M402,TRUE,TRUE,FALSE)</f>
        <v>0</v>
      </c>
      <c r="N403" s="3" cm="1">
        <f t="array" ref="N403">_xlfn.IFS($M402,$N402+$B$26,NOT($M402),0,TRUE,$M402)</f>
        <v>0</v>
      </c>
      <c r="O403" s="3" t="b" cm="1">
        <f t="array" ref="O403">_xlfn.IFS($M403,FALSE,AND($L403,NOT($M403),$R403&lt;$B$6,$I403&gt;0),TRUE,TRUE,FALSE)</f>
        <v>0</v>
      </c>
      <c r="P403" s="3" cm="1">
        <f t="array" ref="P403">_xlfn.IFS($P402&gt;=$C$7-$B$26,0,$O402,$P402+$B$26,TRUE,0)</f>
        <v>0</v>
      </c>
      <c r="Q403" s="3" t="b" cm="1">
        <f t="array" ref="Q403">_xlfn.IFS(AND($L403,NOT($M403),NOT($O403)),TRUE,$R403&gt;=$B$6,FALSE,AND($L403,NOT($M403),$O403,$P403=0),TRUE,TRUE,FALSE)</f>
        <v>0</v>
      </c>
      <c r="R403" s="3" cm="1">
        <f t="array" ref="R403">_xlfn.IFS(AND($Q402,$R402&lt;$B$6),$R402+1,AND(NOT($L402),$R402&gt;0),0,TRUE,$R402)</f>
        <v>0</v>
      </c>
      <c r="S403" s="1" cm="1">
        <f t="array" ref="S403">_xlfn.IFS(AND(Q402,I402&gt;$B$8),S402+$B$8,AND(Q402,I402&lt;=$B$8),S402+I402,TRUE,$S402)</f>
        <v>32</v>
      </c>
      <c r="T403" s="1">
        <f t="shared" si="22"/>
        <v>2880</v>
      </c>
      <c r="U403" s="17">
        <f t="shared" si="23"/>
        <v>432</v>
      </c>
      <c r="V403" s="47" cm="1">
        <f t="array" ref="V403">_xlfn.IFS($B$6=1,S403*$B$10,AND(R402=0,R403&gt;=1,I403&gt;=$B$6*$B$8-1),V402+$B$6*$B$10*$B$8,AND(R402=0,R403&gt;=1,I403&lt;$B$6*$B$8-1),V402+I402*$B$10,TRUE,V402)</f>
        <v>3200</v>
      </c>
      <c r="W403" s="17">
        <f t="shared" si="24"/>
        <v>480</v>
      </c>
    </row>
    <row r="404" spans="7:23" x14ac:dyDescent="0.25">
      <c r="G404" s="15">
        <v>402</v>
      </c>
      <c r="H404" s="1">
        <f t="shared" si="21"/>
        <v>6.6833333333333336</v>
      </c>
      <c r="I404" s="15" cm="1">
        <f t="array" ref="I404">_xlfn.IFS(J403&gt;=$C$13-$B$26,MINA(I403+$B$13-S404+S403,$B$11),I403=$B$11,MINA(I403-S404+S403,$B$11),TRUE,MAXA(I403-S404+S403,0))</f>
        <v>0</v>
      </c>
      <c r="J404" s="1" cm="1">
        <f t="array" ref="J404">_xlfn.IFS(J403&gt;=$C$13-$B$26,0,I403&lt;$B$11,J403+$B$26,TRUE,0)</f>
        <v>0.65000000000000036</v>
      </c>
      <c r="K404" s="3" cm="1">
        <f t="array" ref="K404">_xlfn.IFS(AND(NOT($K403=0),$L403),0,NOT($L403),$K403+$B$26,TRUE,$K403)</f>
        <v>0.39999999999999997</v>
      </c>
      <c r="L404" s="3" t="b" cm="1">
        <f t="array" ref="L404">_xlfn.IFS(AND($I404&gt;0,$K404&gt;=$C$5-$B$26),TRUE,$R404&gt;=$B$6,FALSE,$I404=0,FALSE,TRUE,$L403)</f>
        <v>0</v>
      </c>
      <c r="M404" s="3" t="b" cm="1">
        <f t="array" ref="M404">_xlfn.IFS($N404&gt;=$B$4-$B$26,FALSE,AND($I404&gt;0,$K404&gt;=$B$5-$B$26),TRUE,AND($L404,NOT($M403)),FALSE,$M403,TRUE,TRUE,FALSE)</f>
        <v>0</v>
      </c>
      <c r="N404" s="3" cm="1">
        <f t="array" ref="N404">_xlfn.IFS($M403,$N403+$B$26,NOT($M403),0,TRUE,$M403)</f>
        <v>0</v>
      </c>
      <c r="O404" s="3" t="b" cm="1">
        <f t="array" ref="O404">_xlfn.IFS($M404,FALSE,AND($L404,NOT($M404),$R404&lt;$B$6,$I404&gt;0),TRUE,TRUE,FALSE)</f>
        <v>0</v>
      </c>
      <c r="P404" s="3" cm="1">
        <f t="array" ref="P404">_xlfn.IFS($P403&gt;=$C$7-$B$26,0,$O403,$P403+$B$26,TRUE,0)</f>
        <v>0</v>
      </c>
      <c r="Q404" s="3" t="b" cm="1">
        <f t="array" ref="Q404">_xlfn.IFS(AND($L404,NOT($M404),NOT($O404)),TRUE,$R404&gt;=$B$6,FALSE,AND($L404,NOT($M404),$O404,$P404=0),TRUE,TRUE,FALSE)</f>
        <v>0</v>
      </c>
      <c r="R404" s="3" cm="1">
        <f t="array" ref="R404">_xlfn.IFS(AND($Q403,$R403&lt;$B$6),$R403+1,AND(NOT($L403),$R403&gt;0),0,TRUE,$R403)</f>
        <v>0</v>
      </c>
      <c r="S404" s="1" cm="1">
        <f t="array" ref="S404">_xlfn.IFS(AND(Q403,I403&gt;$B$8),S403+$B$8,AND(Q403,I403&lt;=$B$8),S403+I403,TRUE,$S403)</f>
        <v>32</v>
      </c>
      <c r="T404" s="1">
        <f t="shared" si="22"/>
        <v>2880</v>
      </c>
      <c r="U404" s="17">
        <f t="shared" si="23"/>
        <v>430.92269326683288</v>
      </c>
      <c r="V404" s="47" cm="1">
        <f t="array" ref="V404">_xlfn.IFS($B$6=1,S404*$B$10,AND(R403=0,R404&gt;=1,I404&gt;=$B$6*$B$8-1),V403+$B$6*$B$10*$B$8,AND(R403=0,R404&gt;=1,I404&lt;$B$6*$B$8-1),V403+I403*$B$10,TRUE,V403)</f>
        <v>3200</v>
      </c>
      <c r="W404" s="17">
        <f t="shared" si="24"/>
        <v>478.80299251870321</v>
      </c>
    </row>
    <row r="405" spans="7:23" x14ac:dyDescent="0.25">
      <c r="G405" s="15">
        <v>403</v>
      </c>
      <c r="H405" s="1">
        <f t="shared" si="21"/>
        <v>6.7</v>
      </c>
      <c r="I405" s="15" cm="1">
        <f t="array" ref="I405">_xlfn.IFS(J404&gt;=$C$13-$B$26,MINA(I404+$B$13-S405+S404,$B$11),I404=$B$11,MINA(I404-S405+S404,$B$11),TRUE,MAXA(I404-S405+S404,0))</f>
        <v>0</v>
      </c>
      <c r="J405" s="1" cm="1">
        <f t="array" ref="J405">_xlfn.IFS(J404&gt;=$C$13-$B$26,0,I404&lt;$B$11,J404+$B$26,TRUE,0)</f>
        <v>0.66666666666666707</v>
      </c>
      <c r="K405" s="3" cm="1">
        <f t="array" ref="K405">_xlfn.IFS(AND(NOT($K404=0),$L404),0,NOT($L404),$K404+$B$26,TRUE,$K404)</f>
        <v>0.41666666666666663</v>
      </c>
      <c r="L405" s="3" t="b" cm="1">
        <f t="array" ref="L405">_xlfn.IFS(AND($I405&gt;0,$K405&gt;=$C$5-$B$26),TRUE,$R405&gt;=$B$6,FALSE,$I405=0,FALSE,TRUE,$L404)</f>
        <v>0</v>
      </c>
      <c r="M405" s="3" t="b" cm="1">
        <f t="array" ref="M405">_xlfn.IFS($N405&gt;=$B$4-$B$26,FALSE,AND($I405&gt;0,$K405&gt;=$B$5-$B$26),TRUE,AND($L405,NOT($M404)),FALSE,$M404,TRUE,TRUE,FALSE)</f>
        <v>0</v>
      </c>
      <c r="N405" s="3" cm="1">
        <f t="array" ref="N405">_xlfn.IFS($M404,$N404+$B$26,NOT($M404),0,TRUE,$M404)</f>
        <v>0</v>
      </c>
      <c r="O405" s="3" t="b" cm="1">
        <f t="array" ref="O405">_xlfn.IFS($M405,FALSE,AND($L405,NOT($M405),$R405&lt;$B$6,$I405&gt;0),TRUE,TRUE,FALSE)</f>
        <v>0</v>
      </c>
      <c r="P405" s="3" cm="1">
        <f t="array" ref="P405">_xlfn.IFS($P404&gt;=$C$7-$B$26,0,$O404,$P404+$B$26,TRUE,0)</f>
        <v>0</v>
      </c>
      <c r="Q405" s="3" t="b" cm="1">
        <f t="array" ref="Q405">_xlfn.IFS(AND($L405,NOT($M405),NOT($O405)),TRUE,$R405&gt;=$B$6,FALSE,AND($L405,NOT($M405),$O405,$P405=0),TRUE,TRUE,FALSE)</f>
        <v>0</v>
      </c>
      <c r="R405" s="3" cm="1">
        <f t="array" ref="R405">_xlfn.IFS(AND($Q404,$R404&lt;$B$6),$R404+1,AND(NOT($L404),$R404&gt;0),0,TRUE,$R404)</f>
        <v>0</v>
      </c>
      <c r="S405" s="1" cm="1">
        <f t="array" ref="S405">_xlfn.IFS(AND(Q404,I404&gt;$B$8),S404+$B$8,AND(Q404,I404&lt;=$B$8),S404+I404,TRUE,$S404)</f>
        <v>32</v>
      </c>
      <c r="T405" s="1">
        <f t="shared" si="22"/>
        <v>2880</v>
      </c>
      <c r="U405" s="17">
        <f t="shared" si="23"/>
        <v>429.85074626865668</v>
      </c>
      <c r="V405" s="47" cm="1">
        <f t="array" ref="V405">_xlfn.IFS($B$6=1,S405*$B$10,AND(R404=0,R405&gt;=1,I405&gt;=$B$6*$B$8-1),V404+$B$6*$B$10*$B$8,AND(R404=0,R405&gt;=1,I405&lt;$B$6*$B$8-1),V404+I404*$B$10,TRUE,V404)</f>
        <v>3200</v>
      </c>
      <c r="W405" s="17">
        <f t="shared" si="24"/>
        <v>477.61194029850748</v>
      </c>
    </row>
    <row r="406" spans="7:23" x14ac:dyDescent="0.25">
      <c r="G406" s="15">
        <v>404</v>
      </c>
      <c r="H406" s="1">
        <f t="shared" si="21"/>
        <v>6.7166666666666668</v>
      </c>
      <c r="I406" s="15" cm="1">
        <f t="array" ref="I406">_xlfn.IFS(J405&gt;=$C$13-$B$26,MINA(I405+$B$13-S406+S405,$B$11),I405=$B$11,MINA(I405-S406+S405,$B$11),TRUE,MAXA(I405-S406+S405,0))</f>
        <v>0</v>
      </c>
      <c r="J406" s="1" cm="1">
        <f t="array" ref="J406">_xlfn.IFS(J405&gt;=$C$13-$B$26,0,I405&lt;$B$11,J405+$B$26,TRUE,0)</f>
        <v>0.68333333333333379</v>
      </c>
      <c r="K406" s="3" cm="1">
        <f t="array" ref="K406">_xlfn.IFS(AND(NOT($K405=0),$L405),0,NOT($L405),$K405+$B$26,TRUE,$K405)</f>
        <v>0.43333333333333329</v>
      </c>
      <c r="L406" s="3" t="b" cm="1">
        <f t="array" ref="L406">_xlfn.IFS(AND($I406&gt;0,$K406&gt;=$C$5-$B$26),TRUE,$R406&gt;=$B$6,FALSE,$I406=0,FALSE,TRUE,$L405)</f>
        <v>0</v>
      </c>
      <c r="M406" s="3" t="b" cm="1">
        <f t="array" ref="M406">_xlfn.IFS($N406&gt;=$B$4-$B$26,FALSE,AND($I406&gt;0,$K406&gt;=$B$5-$B$26),TRUE,AND($L406,NOT($M405)),FALSE,$M405,TRUE,TRUE,FALSE)</f>
        <v>0</v>
      </c>
      <c r="N406" s="3" cm="1">
        <f t="array" ref="N406">_xlfn.IFS($M405,$N405+$B$26,NOT($M405),0,TRUE,$M405)</f>
        <v>0</v>
      </c>
      <c r="O406" s="3" t="b" cm="1">
        <f t="array" ref="O406">_xlfn.IFS($M406,FALSE,AND($L406,NOT($M406),$R406&lt;$B$6,$I406&gt;0),TRUE,TRUE,FALSE)</f>
        <v>0</v>
      </c>
      <c r="P406" s="3" cm="1">
        <f t="array" ref="P406">_xlfn.IFS($P405&gt;=$C$7-$B$26,0,$O405,$P405+$B$26,TRUE,0)</f>
        <v>0</v>
      </c>
      <c r="Q406" s="3" t="b" cm="1">
        <f t="array" ref="Q406">_xlfn.IFS(AND($L406,NOT($M406),NOT($O406)),TRUE,$R406&gt;=$B$6,FALSE,AND($L406,NOT($M406),$O406,$P406=0),TRUE,TRUE,FALSE)</f>
        <v>0</v>
      </c>
      <c r="R406" s="3" cm="1">
        <f t="array" ref="R406">_xlfn.IFS(AND($Q405,$R405&lt;$B$6),$R405+1,AND(NOT($L405),$R405&gt;0),0,TRUE,$R405)</f>
        <v>0</v>
      </c>
      <c r="S406" s="1" cm="1">
        <f t="array" ref="S406">_xlfn.IFS(AND(Q405,I405&gt;$B$8),S405+$B$8,AND(Q405,I405&lt;=$B$8),S405+I405,TRUE,$S405)</f>
        <v>32</v>
      </c>
      <c r="T406" s="1">
        <f t="shared" si="22"/>
        <v>2880</v>
      </c>
      <c r="U406" s="17">
        <f t="shared" si="23"/>
        <v>428.78411910669973</v>
      </c>
      <c r="V406" s="47" cm="1">
        <f t="array" ref="V406">_xlfn.IFS($B$6=1,S406*$B$10,AND(R405=0,R406&gt;=1,I406&gt;=$B$6*$B$8-1),V405+$B$6*$B$10*$B$8,AND(R405=0,R406&gt;=1,I406&lt;$B$6*$B$8-1),V405+I405*$B$10,TRUE,V405)</f>
        <v>3200</v>
      </c>
      <c r="W406" s="17">
        <f t="shared" si="24"/>
        <v>476.42679900744417</v>
      </c>
    </row>
    <row r="407" spans="7:23" x14ac:dyDescent="0.25">
      <c r="G407" s="15">
        <v>405</v>
      </c>
      <c r="H407" s="1">
        <f t="shared" si="21"/>
        <v>6.7333333333333334</v>
      </c>
      <c r="I407" s="15" cm="1">
        <f t="array" ref="I407">_xlfn.IFS(J406&gt;=$C$13-$B$26,MINA(I406+$B$13-S407+S406,$B$11),I406=$B$11,MINA(I406-S407+S406,$B$11),TRUE,MAXA(I406-S407+S406,0))</f>
        <v>0</v>
      </c>
      <c r="J407" s="1" cm="1">
        <f t="array" ref="J407">_xlfn.IFS(J406&gt;=$C$13-$B$26,0,I406&lt;$B$11,J406+$B$26,TRUE,0)</f>
        <v>0.70000000000000051</v>
      </c>
      <c r="K407" s="3" cm="1">
        <f t="array" ref="K407">_xlfn.IFS(AND(NOT($K406=0),$L406),0,NOT($L406),$K406+$B$26,TRUE,$K406)</f>
        <v>0.44999999999999996</v>
      </c>
      <c r="L407" s="3" t="b" cm="1">
        <f t="array" ref="L407">_xlfn.IFS(AND($I407&gt;0,$K407&gt;=$C$5-$B$26),TRUE,$R407&gt;=$B$6,FALSE,$I407=0,FALSE,TRUE,$L406)</f>
        <v>0</v>
      </c>
      <c r="M407" s="3" t="b" cm="1">
        <f t="array" ref="M407">_xlfn.IFS($N407&gt;=$B$4-$B$26,FALSE,AND($I407&gt;0,$K407&gt;=$B$5-$B$26),TRUE,AND($L407,NOT($M406)),FALSE,$M406,TRUE,TRUE,FALSE)</f>
        <v>0</v>
      </c>
      <c r="N407" s="3" cm="1">
        <f t="array" ref="N407">_xlfn.IFS($M406,$N406+$B$26,NOT($M406),0,TRUE,$M406)</f>
        <v>0</v>
      </c>
      <c r="O407" s="3" t="b" cm="1">
        <f t="array" ref="O407">_xlfn.IFS($M407,FALSE,AND($L407,NOT($M407),$R407&lt;$B$6,$I407&gt;0),TRUE,TRUE,FALSE)</f>
        <v>0</v>
      </c>
      <c r="P407" s="3" cm="1">
        <f t="array" ref="P407">_xlfn.IFS($P406&gt;=$C$7-$B$26,0,$O406,$P406+$B$26,TRUE,0)</f>
        <v>0</v>
      </c>
      <c r="Q407" s="3" t="b" cm="1">
        <f t="array" ref="Q407">_xlfn.IFS(AND($L407,NOT($M407),NOT($O407)),TRUE,$R407&gt;=$B$6,FALSE,AND($L407,NOT($M407),$O407,$P407=0),TRUE,TRUE,FALSE)</f>
        <v>0</v>
      </c>
      <c r="R407" s="3" cm="1">
        <f t="array" ref="R407">_xlfn.IFS(AND($Q406,$R406&lt;$B$6),$R406+1,AND(NOT($L406),$R406&gt;0),0,TRUE,$R406)</f>
        <v>0</v>
      </c>
      <c r="S407" s="1" cm="1">
        <f t="array" ref="S407">_xlfn.IFS(AND(Q406,I406&gt;$B$8),S406+$B$8,AND(Q406,I406&lt;=$B$8),S406+I406,TRUE,$S406)</f>
        <v>32</v>
      </c>
      <c r="T407" s="1">
        <f t="shared" si="22"/>
        <v>2880</v>
      </c>
      <c r="U407" s="17">
        <f t="shared" si="23"/>
        <v>427.7227722772277</v>
      </c>
      <c r="V407" s="47" cm="1">
        <f t="array" ref="V407">_xlfn.IFS($B$6=1,S407*$B$10,AND(R406=0,R407&gt;=1,I407&gt;=$B$6*$B$8-1),V406+$B$6*$B$10*$B$8,AND(R406=0,R407&gt;=1,I407&lt;$B$6*$B$8-1),V406+I406*$B$10,TRUE,V406)</f>
        <v>3200</v>
      </c>
      <c r="W407" s="17">
        <f t="shared" si="24"/>
        <v>475.24752475247527</v>
      </c>
    </row>
    <row r="408" spans="7:23" x14ac:dyDescent="0.25">
      <c r="G408" s="15">
        <v>406</v>
      </c>
      <c r="H408" s="1">
        <f t="shared" si="21"/>
        <v>6.75</v>
      </c>
      <c r="I408" s="15" cm="1">
        <f t="array" ref="I408">_xlfn.IFS(J407&gt;=$C$13-$B$26,MINA(I407+$B$13-S408+S407,$B$11),I407=$B$11,MINA(I407-S408+S407,$B$11),TRUE,MAXA(I407-S408+S407,0))</f>
        <v>0</v>
      </c>
      <c r="J408" s="1" cm="1">
        <f t="array" ref="J408">_xlfn.IFS(J407&gt;=$C$13-$B$26,0,I407&lt;$B$11,J407+$B$26,TRUE,0)</f>
        <v>0.71666666666666723</v>
      </c>
      <c r="K408" s="3" cm="1">
        <f t="array" ref="K408">_xlfn.IFS(AND(NOT($K407=0),$L407),0,NOT($L407),$K407+$B$26,TRUE,$K407)</f>
        <v>0.46666666666666662</v>
      </c>
      <c r="L408" s="3" t="b" cm="1">
        <f t="array" ref="L408">_xlfn.IFS(AND($I408&gt;0,$K408&gt;=$C$5-$B$26),TRUE,$R408&gt;=$B$6,FALSE,$I408=0,FALSE,TRUE,$L407)</f>
        <v>0</v>
      </c>
      <c r="M408" s="3" t="b" cm="1">
        <f t="array" ref="M408">_xlfn.IFS($N408&gt;=$B$4-$B$26,FALSE,AND($I408&gt;0,$K408&gt;=$B$5-$B$26),TRUE,AND($L408,NOT($M407)),FALSE,$M407,TRUE,TRUE,FALSE)</f>
        <v>0</v>
      </c>
      <c r="N408" s="3" cm="1">
        <f t="array" ref="N408">_xlfn.IFS($M407,$N407+$B$26,NOT($M407),0,TRUE,$M407)</f>
        <v>0</v>
      </c>
      <c r="O408" s="3" t="b" cm="1">
        <f t="array" ref="O408">_xlfn.IFS($M408,FALSE,AND($L408,NOT($M408),$R408&lt;$B$6,$I408&gt;0),TRUE,TRUE,FALSE)</f>
        <v>0</v>
      </c>
      <c r="P408" s="3" cm="1">
        <f t="array" ref="P408">_xlfn.IFS($P407&gt;=$C$7-$B$26,0,$O407,$P407+$B$26,TRUE,0)</f>
        <v>0</v>
      </c>
      <c r="Q408" s="3" t="b" cm="1">
        <f t="array" ref="Q408">_xlfn.IFS(AND($L408,NOT($M408),NOT($O408)),TRUE,$R408&gt;=$B$6,FALSE,AND($L408,NOT($M408),$O408,$P408=0),TRUE,TRUE,FALSE)</f>
        <v>0</v>
      </c>
      <c r="R408" s="3" cm="1">
        <f t="array" ref="R408">_xlfn.IFS(AND($Q407,$R407&lt;$B$6),$R407+1,AND(NOT($L407),$R407&gt;0),0,TRUE,$R407)</f>
        <v>0</v>
      </c>
      <c r="S408" s="1" cm="1">
        <f t="array" ref="S408">_xlfn.IFS(AND(Q407,I407&gt;$B$8),S407+$B$8,AND(Q407,I407&lt;=$B$8),S407+I407,TRUE,$S407)</f>
        <v>32</v>
      </c>
      <c r="T408" s="1">
        <f t="shared" si="22"/>
        <v>2880</v>
      </c>
      <c r="U408" s="17">
        <f t="shared" si="23"/>
        <v>426.66666666666669</v>
      </c>
      <c r="V408" s="47" cm="1">
        <f t="array" ref="V408">_xlfn.IFS($B$6=1,S408*$B$10,AND(R407=0,R408&gt;=1,I408&gt;=$B$6*$B$8-1),V407+$B$6*$B$10*$B$8,AND(R407=0,R408&gt;=1,I408&lt;$B$6*$B$8-1),V407+I407*$B$10,TRUE,V407)</f>
        <v>3200</v>
      </c>
      <c r="W408" s="17">
        <f t="shared" si="24"/>
        <v>474.07407407407408</v>
      </c>
    </row>
    <row r="409" spans="7:23" x14ac:dyDescent="0.25">
      <c r="G409" s="15">
        <v>407</v>
      </c>
      <c r="H409" s="1">
        <f t="shared" si="21"/>
        <v>6.7666666666666666</v>
      </c>
      <c r="I409" s="15" cm="1">
        <f t="array" ref="I409">_xlfn.IFS(J408&gt;=$C$13-$B$26,MINA(I408+$B$13-S409+S408,$B$11),I408=$B$11,MINA(I408-S409+S408,$B$11),TRUE,MAXA(I408-S409+S408,0))</f>
        <v>0</v>
      </c>
      <c r="J409" s="1" cm="1">
        <f t="array" ref="J409">_xlfn.IFS(J408&gt;=$C$13-$B$26,0,I408&lt;$B$11,J408+$B$26,TRUE,0)</f>
        <v>0.73333333333333395</v>
      </c>
      <c r="K409" s="3" cm="1">
        <f t="array" ref="K409">_xlfn.IFS(AND(NOT($K408=0),$L408),0,NOT($L408),$K408+$B$26,TRUE,$K408)</f>
        <v>0.48333333333333328</v>
      </c>
      <c r="L409" s="3" t="b" cm="1">
        <f t="array" ref="L409">_xlfn.IFS(AND($I409&gt;0,$K409&gt;=$C$5-$B$26),TRUE,$R409&gt;=$B$6,FALSE,$I409=0,FALSE,TRUE,$L408)</f>
        <v>0</v>
      </c>
      <c r="M409" s="3" t="b" cm="1">
        <f t="array" ref="M409">_xlfn.IFS($N409&gt;=$B$4-$B$26,FALSE,AND($I409&gt;0,$K409&gt;=$B$5-$B$26),TRUE,AND($L409,NOT($M408)),FALSE,$M408,TRUE,TRUE,FALSE)</f>
        <v>0</v>
      </c>
      <c r="N409" s="3" cm="1">
        <f t="array" ref="N409">_xlfn.IFS($M408,$N408+$B$26,NOT($M408),0,TRUE,$M408)</f>
        <v>0</v>
      </c>
      <c r="O409" s="3" t="b" cm="1">
        <f t="array" ref="O409">_xlfn.IFS($M409,FALSE,AND($L409,NOT($M409),$R409&lt;$B$6,$I409&gt;0),TRUE,TRUE,FALSE)</f>
        <v>0</v>
      </c>
      <c r="P409" s="3" cm="1">
        <f t="array" ref="P409">_xlfn.IFS($P408&gt;=$C$7-$B$26,0,$O408,$P408+$B$26,TRUE,0)</f>
        <v>0</v>
      </c>
      <c r="Q409" s="3" t="b" cm="1">
        <f t="array" ref="Q409">_xlfn.IFS(AND($L409,NOT($M409),NOT($O409)),TRUE,$R409&gt;=$B$6,FALSE,AND($L409,NOT($M409),$O409,$P409=0),TRUE,TRUE,FALSE)</f>
        <v>0</v>
      </c>
      <c r="R409" s="3" cm="1">
        <f t="array" ref="R409">_xlfn.IFS(AND($Q408,$R408&lt;$B$6),$R408+1,AND(NOT($L408),$R408&gt;0),0,TRUE,$R408)</f>
        <v>0</v>
      </c>
      <c r="S409" s="1" cm="1">
        <f t="array" ref="S409">_xlfn.IFS(AND(Q408,I408&gt;$B$8),S408+$B$8,AND(Q408,I408&lt;=$B$8),S408+I408,TRUE,$S408)</f>
        <v>32</v>
      </c>
      <c r="T409" s="1">
        <f t="shared" si="22"/>
        <v>2880</v>
      </c>
      <c r="U409" s="17">
        <f t="shared" si="23"/>
        <v>425.61576354679801</v>
      </c>
      <c r="V409" s="47" cm="1">
        <f t="array" ref="V409">_xlfn.IFS($B$6=1,S409*$B$10,AND(R408=0,R409&gt;=1,I409&gt;=$B$6*$B$8-1),V408+$B$6*$B$10*$B$8,AND(R408=0,R409&gt;=1,I409&lt;$B$6*$B$8-1),V408+I408*$B$10,TRUE,V408)</f>
        <v>3200</v>
      </c>
      <c r="W409" s="17">
        <f t="shared" si="24"/>
        <v>472.90640394088672</v>
      </c>
    </row>
    <row r="410" spans="7:23" x14ac:dyDescent="0.25">
      <c r="G410" s="15">
        <v>408</v>
      </c>
      <c r="H410" s="1">
        <f t="shared" si="21"/>
        <v>6.7833333333333332</v>
      </c>
      <c r="I410" s="15" cm="1">
        <f t="array" ref="I410">_xlfn.IFS(J409&gt;=$C$13-$B$26,MINA(I409+$B$13-S410+S409,$B$11),I409=$B$11,MINA(I409-S410+S409,$B$11),TRUE,MAXA(I409-S410+S409,0))</f>
        <v>0</v>
      </c>
      <c r="J410" s="1" cm="1">
        <f t="array" ref="J410">_xlfn.IFS(J409&gt;=$C$13-$B$26,0,I409&lt;$B$11,J409+$B$26,TRUE,0)</f>
        <v>0.75000000000000067</v>
      </c>
      <c r="K410" s="3" cm="1">
        <f t="array" ref="K410">_xlfn.IFS(AND(NOT($K409=0),$L409),0,NOT($L409),$K409+$B$26,TRUE,$K409)</f>
        <v>0.49999999999999994</v>
      </c>
      <c r="L410" s="3" t="b" cm="1">
        <f t="array" ref="L410">_xlfn.IFS(AND($I410&gt;0,$K410&gt;=$C$5-$B$26),TRUE,$R410&gt;=$B$6,FALSE,$I410=0,FALSE,TRUE,$L409)</f>
        <v>0</v>
      </c>
      <c r="M410" s="3" t="b" cm="1">
        <f t="array" ref="M410">_xlfn.IFS($N410&gt;=$B$4-$B$26,FALSE,AND($I410&gt;0,$K410&gt;=$B$5-$B$26),TRUE,AND($L410,NOT($M409)),FALSE,$M409,TRUE,TRUE,FALSE)</f>
        <v>0</v>
      </c>
      <c r="N410" s="3" cm="1">
        <f t="array" ref="N410">_xlfn.IFS($M409,$N409+$B$26,NOT($M409),0,TRUE,$M409)</f>
        <v>0</v>
      </c>
      <c r="O410" s="3" t="b" cm="1">
        <f t="array" ref="O410">_xlfn.IFS($M410,FALSE,AND($L410,NOT($M410),$R410&lt;$B$6,$I410&gt;0),TRUE,TRUE,FALSE)</f>
        <v>0</v>
      </c>
      <c r="P410" s="3" cm="1">
        <f t="array" ref="P410">_xlfn.IFS($P409&gt;=$C$7-$B$26,0,$O409,$P409+$B$26,TRUE,0)</f>
        <v>0</v>
      </c>
      <c r="Q410" s="3" t="b" cm="1">
        <f t="array" ref="Q410">_xlfn.IFS(AND($L410,NOT($M410),NOT($O410)),TRUE,$R410&gt;=$B$6,FALSE,AND($L410,NOT($M410),$O410,$P410=0),TRUE,TRUE,FALSE)</f>
        <v>0</v>
      </c>
      <c r="R410" s="3" cm="1">
        <f t="array" ref="R410">_xlfn.IFS(AND($Q409,$R409&lt;$B$6),$R409+1,AND(NOT($L409),$R409&gt;0),0,TRUE,$R409)</f>
        <v>0</v>
      </c>
      <c r="S410" s="1" cm="1">
        <f t="array" ref="S410">_xlfn.IFS(AND(Q409,I409&gt;$B$8),S409+$B$8,AND(Q409,I409&lt;=$B$8),S409+I409,TRUE,$S409)</f>
        <v>32</v>
      </c>
      <c r="T410" s="1">
        <f t="shared" si="22"/>
        <v>2880</v>
      </c>
      <c r="U410" s="17">
        <f t="shared" si="23"/>
        <v>424.5700245700246</v>
      </c>
      <c r="V410" s="47" cm="1">
        <f t="array" ref="V410">_xlfn.IFS($B$6=1,S410*$B$10,AND(R409=0,R410&gt;=1,I410&gt;=$B$6*$B$8-1),V409+$B$6*$B$10*$B$8,AND(R409=0,R410&gt;=1,I410&lt;$B$6*$B$8-1),V409+I409*$B$10,TRUE,V409)</f>
        <v>3200</v>
      </c>
      <c r="W410" s="17">
        <f t="shared" si="24"/>
        <v>471.74447174447175</v>
      </c>
    </row>
    <row r="411" spans="7:23" x14ac:dyDescent="0.25">
      <c r="G411" s="15">
        <v>409</v>
      </c>
      <c r="H411" s="1">
        <f t="shared" si="21"/>
        <v>6.8</v>
      </c>
      <c r="I411" s="15" cm="1">
        <f t="array" ref="I411">_xlfn.IFS(J410&gt;=$C$13-$B$26,MINA(I410+$B$13-S411+S410,$B$11),I410=$B$11,MINA(I410-S411+S410,$B$11),TRUE,MAXA(I410-S411+S410,0))</f>
        <v>0</v>
      </c>
      <c r="J411" s="1" cm="1">
        <f t="array" ref="J411">_xlfn.IFS(J410&gt;=$C$13-$B$26,0,I410&lt;$B$11,J410+$B$26,TRUE,0)</f>
        <v>0.76666666666666738</v>
      </c>
      <c r="K411" s="3" cm="1">
        <f t="array" ref="K411">_xlfn.IFS(AND(NOT($K410=0),$L410),0,NOT($L410),$K410+$B$26,TRUE,$K410)</f>
        <v>0.51666666666666661</v>
      </c>
      <c r="L411" s="3" t="b" cm="1">
        <f t="array" ref="L411">_xlfn.IFS(AND($I411&gt;0,$K411&gt;=$C$5-$B$26),TRUE,$R411&gt;=$B$6,FALSE,$I411=0,FALSE,TRUE,$L410)</f>
        <v>0</v>
      </c>
      <c r="M411" s="3" t="b" cm="1">
        <f t="array" ref="M411">_xlfn.IFS($N411&gt;=$B$4-$B$26,FALSE,AND($I411&gt;0,$K411&gt;=$B$5-$B$26),TRUE,AND($L411,NOT($M410)),FALSE,$M410,TRUE,TRUE,FALSE)</f>
        <v>0</v>
      </c>
      <c r="N411" s="3" cm="1">
        <f t="array" ref="N411">_xlfn.IFS($M410,$N410+$B$26,NOT($M410),0,TRUE,$M410)</f>
        <v>0</v>
      </c>
      <c r="O411" s="3" t="b" cm="1">
        <f t="array" ref="O411">_xlfn.IFS($M411,FALSE,AND($L411,NOT($M411),$R411&lt;$B$6,$I411&gt;0),TRUE,TRUE,FALSE)</f>
        <v>0</v>
      </c>
      <c r="P411" s="3" cm="1">
        <f t="array" ref="P411">_xlfn.IFS($P410&gt;=$C$7-$B$26,0,$O410,$P410+$B$26,TRUE,0)</f>
        <v>0</v>
      </c>
      <c r="Q411" s="3" t="b" cm="1">
        <f t="array" ref="Q411">_xlfn.IFS(AND($L411,NOT($M411),NOT($O411)),TRUE,$R411&gt;=$B$6,FALSE,AND($L411,NOT($M411),$O411,$P411=0),TRUE,TRUE,FALSE)</f>
        <v>0</v>
      </c>
      <c r="R411" s="3" cm="1">
        <f t="array" ref="R411">_xlfn.IFS(AND($Q410,$R410&lt;$B$6),$R410+1,AND(NOT($L410),$R410&gt;0),0,TRUE,$R410)</f>
        <v>0</v>
      </c>
      <c r="S411" s="1" cm="1">
        <f t="array" ref="S411">_xlfn.IFS(AND(Q410,I410&gt;$B$8),S410+$B$8,AND(Q410,I410&lt;=$B$8),S410+I410,TRUE,$S410)</f>
        <v>32</v>
      </c>
      <c r="T411" s="1">
        <f t="shared" si="22"/>
        <v>2880</v>
      </c>
      <c r="U411" s="17">
        <f t="shared" si="23"/>
        <v>423.52941176470591</v>
      </c>
      <c r="V411" s="47" cm="1">
        <f t="array" ref="V411">_xlfn.IFS($B$6=1,S411*$B$10,AND(R410=0,R411&gt;=1,I411&gt;=$B$6*$B$8-1),V410+$B$6*$B$10*$B$8,AND(R410=0,R411&gt;=1,I411&lt;$B$6*$B$8-1),V410+I410*$B$10,TRUE,V410)</f>
        <v>3200</v>
      </c>
      <c r="W411" s="17">
        <f t="shared" si="24"/>
        <v>470.58823529411768</v>
      </c>
    </row>
    <row r="412" spans="7:23" x14ac:dyDescent="0.25">
      <c r="G412" s="15">
        <v>410</v>
      </c>
      <c r="H412" s="1">
        <f t="shared" si="21"/>
        <v>6.8166666666666664</v>
      </c>
      <c r="I412" s="15" cm="1">
        <f t="array" ref="I412">_xlfn.IFS(J411&gt;=$C$13-$B$26,MINA(I411+$B$13-S412+S411,$B$11),I411=$B$11,MINA(I411-S412+S411,$B$11),TRUE,MAXA(I411-S412+S411,0))</f>
        <v>0</v>
      </c>
      <c r="J412" s="1" cm="1">
        <f t="array" ref="J412">_xlfn.IFS(J411&gt;=$C$13-$B$26,0,I411&lt;$B$11,J411+$B$26,TRUE,0)</f>
        <v>0.7833333333333341</v>
      </c>
      <c r="K412" s="3" cm="1">
        <f t="array" ref="K412">_xlfn.IFS(AND(NOT($K411=0),$L411),0,NOT($L411),$K411+$B$26,TRUE,$K411)</f>
        <v>0.53333333333333333</v>
      </c>
      <c r="L412" s="3" t="b" cm="1">
        <f t="array" ref="L412">_xlfn.IFS(AND($I412&gt;0,$K412&gt;=$C$5-$B$26),TRUE,$R412&gt;=$B$6,FALSE,$I412=0,FALSE,TRUE,$L411)</f>
        <v>0</v>
      </c>
      <c r="M412" s="3" t="b" cm="1">
        <f t="array" ref="M412">_xlfn.IFS($N412&gt;=$B$4-$B$26,FALSE,AND($I412&gt;0,$K412&gt;=$B$5-$B$26),TRUE,AND($L412,NOT($M411)),FALSE,$M411,TRUE,TRUE,FALSE)</f>
        <v>0</v>
      </c>
      <c r="N412" s="3" cm="1">
        <f t="array" ref="N412">_xlfn.IFS($M411,$N411+$B$26,NOT($M411),0,TRUE,$M411)</f>
        <v>0</v>
      </c>
      <c r="O412" s="3" t="b" cm="1">
        <f t="array" ref="O412">_xlfn.IFS($M412,FALSE,AND($L412,NOT($M412),$R412&lt;$B$6,$I412&gt;0),TRUE,TRUE,FALSE)</f>
        <v>0</v>
      </c>
      <c r="P412" s="3" cm="1">
        <f t="array" ref="P412">_xlfn.IFS($P411&gt;=$C$7-$B$26,0,$O411,$P411+$B$26,TRUE,0)</f>
        <v>0</v>
      </c>
      <c r="Q412" s="3" t="b" cm="1">
        <f t="array" ref="Q412">_xlfn.IFS(AND($L412,NOT($M412),NOT($O412)),TRUE,$R412&gt;=$B$6,FALSE,AND($L412,NOT($M412),$O412,$P412=0),TRUE,TRUE,FALSE)</f>
        <v>0</v>
      </c>
      <c r="R412" s="3" cm="1">
        <f t="array" ref="R412">_xlfn.IFS(AND($Q411,$R411&lt;$B$6),$R411+1,AND(NOT($L411),$R411&gt;0),0,TRUE,$R411)</f>
        <v>0</v>
      </c>
      <c r="S412" s="1" cm="1">
        <f t="array" ref="S412">_xlfn.IFS(AND(Q411,I411&gt;$B$8),S411+$B$8,AND(Q411,I411&lt;=$B$8),S411+I411,TRUE,$S411)</f>
        <v>32</v>
      </c>
      <c r="T412" s="1">
        <f t="shared" si="22"/>
        <v>2880</v>
      </c>
      <c r="U412" s="17">
        <f t="shared" si="23"/>
        <v>422.49388753056235</v>
      </c>
      <c r="V412" s="47" cm="1">
        <f t="array" ref="V412">_xlfn.IFS($B$6=1,S412*$B$10,AND(R411=0,R412&gt;=1,I412&gt;=$B$6*$B$8-1),V411+$B$6*$B$10*$B$8,AND(R411=0,R412&gt;=1,I412&lt;$B$6*$B$8-1),V411+I411*$B$10,TRUE,V411)</f>
        <v>3200</v>
      </c>
      <c r="W412" s="17">
        <f t="shared" si="24"/>
        <v>469.43765281173597</v>
      </c>
    </row>
    <row r="413" spans="7:23" x14ac:dyDescent="0.25">
      <c r="G413" s="15">
        <v>411</v>
      </c>
      <c r="H413" s="1">
        <f t="shared" si="21"/>
        <v>6.833333333333333</v>
      </c>
      <c r="I413" s="15" cm="1">
        <f t="array" ref="I413">_xlfn.IFS(J412&gt;=$C$13-$B$26,MINA(I412+$B$13-S413+S412,$B$11),I412=$B$11,MINA(I412-S413+S412,$B$11),TRUE,MAXA(I412-S413+S412,0))</f>
        <v>0</v>
      </c>
      <c r="J413" s="1" cm="1">
        <f t="array" ref="J413">_xlfn.IFS(J412&gt;=$C$13-$B$26,0,I412&lt;$B$11,J412+$B$26,TRUE,0)</f>
        <v>0.80000000000000082</v>
      </c>
      <c r="K413" s="3" cm="1">
        <f t="array" ref="K413">_xlfn.IFS(AND(NOT($K412=0),$L412),0,NOT($L412),$K412+$B$26,TRUE,$K412)</f>
        <v>0.55000000000000004</v>
      </c>
      <c r="L413" s="3" t="b" cm="1">
        <f t="array" ref="L413">_xlfn.IFS(AND($I413&gt;0,$K413&gt;=$C$5-$B$26),TRUE,$R413&gt;=$B$6,FALSE,$I413=0,FALSE,TRUE,$L412)</f>
        <v>0</v>
      </c>
      <c r="M413" s="3" t="b" cm="1">
        <f t="array" ref="M413">_xlfn.IFS($N413&gt;=$B$4-$B$26,FALSE,AND($I413&gt;0,$K413&gt;=$B$5-$B$26),TRUE,AND($L413,NOT($M412)),FALSE,$M412,TRUE,TRUE,FALSE)</f>
        <v>0</v>
      </c>
      <c r="N413" s="3" cm="1">
        <f t="array" ref="N413">_xlfn.IFS($M412,$N412+$B$26,NOT($M412),0,TRUE,$M412)</f>
        <v>0</v>
      </c>
      <c r="O413" s="3" t="b" cm="1">
        <f t="array" ref="O413">_xlfn.IFS($M413,FALSE,AND($L413,NOT($M413),$R413&lt;$B$6,$I413&gt;0),TRUE,TRUE,FALSE)</f>
        <v>0</v>
      </c>
      <c r="P413" s="3" cm="1">
        <f t="array" ref="P413">_xlfn.IFS($P412&gt;=$C$7-$B$26,0,$O412,$P412+$B$26,TRUE,0)</f>
        <v>0</v>
      </c>
      <c r="Q413" s="3" t="b" cm="1">
        <f t="array" ref="Q413">_xlfn.IFS(AND($L413,NOT($M413),NOT($O413)),TRUE,$R413&gt;=$B$6,FALSE,AND($L413,NOT($M413),$O413,$P413=0),TRUE,TRUE,FALSE)</f>
        <v>0</v>
      </c>
      <c r="R413" s="3" cm="1">
        <f t="array" ref="R413">_xlfn.IFS(AND($Q412,$R412&lt;$B$6),$R412+1,AND(NOT($L412),$R412&gt;0),0,TRUE,$R412)</f>
        <v>0</v>
      </c>
      <c r="S413" s="1" cm="1">
        <f t="array" ref="S413">_xlfn.IFS(AND(Q412,I412&gt;$B$8),S412+$B$8,AND(Q412,I412&lt;=$B$8),S412+I412,TRUE,$S412)</f>
        <v>32</v>
      </c>
      <c r="T413" s="1">
        <f t="shared" si="22"/>
        <v>2880</v>
      </c>
      <c r="U413" s="17">
        <f t="shared" si="23"/>
        <v>421.46341463414637</v>
      </c>
      <c r="V413" s="47" cm="1">
        <f t="array" ref="V413">_xlfn.IFS($B$6=1,S413*$B$10,AND(R412=0,R413&gt;=1,I413&gt;=$B$6*$B$8-1),V412+$B$6*$B$10*$B$8,AND(R412=0,R413&gt;=1,I413&lt;$B$6*$B$8-1),V412+I412*$B$10,TRUE,V412)</f>
        <v>3200</v>
      </c>
      <c r="W413" s="17">
        <f t="shared" si="24"/>
        <v>468.29268292682929</v>
      </c>
    </row>
    <row r="414" spans="7:23" x14ac:dyDescent="0.25">
      <c r="G414" s="15">
        <v>412</v>
      </c>
      <c r="H414" s="1">
        <f t="shared" si="21"/>
        <v>6.85</v>
      </c>
      <c r="I414" s="15" cm="1">
        <f t="array" ref="I414">_xlfn.IFS(J413&gt;=$C$13-$B$26,MINA(I413+$B$13-S414+S413,$B$11),I413=$B$11,MINA(I413-S414+S413,$B$11),TRUE,MAXA(I413-S414+S413,0))</f>
        <v>0</v>
      </c>
      <c r="J414" s="1" cm="1">
        <f t="array" ref="J414">_xlfn.IFS(J413&gt;=$C$13-$B$26,0,I413&lt;$B$11,J413+$B$26,TRUE,0)</f>
        <v>0.81666666666666754</v>
      </c>
      <c r="K414" s="3" cm="1">
        <f t="array" ref="K414">_xlfn.IFS(AND(NOT($K413=0),$L413),0,NOT($L413),$K413+$B$26,TRUE,$K413)</f>
        <v>0.56666666666666676</v>
      </c>
      <c r="L414" s="3" t="b" cm="1">
        <f t="array" ref="L414">_xlfn.IFS(AND($I414&gt;0,$K414&gt;=$C$5-$B$26),TRUE,$R414&gt;=$B$6,FALSE,$I414=0,FALSE,TRUE,$L413)</f>
        <v>0</v>
      </c>
      <c r="M414" s="3" t="b" cm="1">
        <f t="array" ref="M414">_xlfn.IFS($N414&gt;=$B$4-$B$26,FALSE,AND($I414&gt;0,$K414&gt;=$B$5-$B$26),TRUE,AND($L414,NOT($M413)),FALSE,$M413,TRUE,TRUE,FALSE)</f>
        <v>0</v>
      </c>
      <c r="N414" s="3" cm="1">
        <f t="array" ref="N414">_xlfn.IFS($M413,$N413+$B$26,NOT($M413),0,TRUE,$M413)</f>
        <v>0</v>
      </c>
      <c r="O414" s="3" t="b" cm="1">
        <f t="array" ref="O414">_xlfn.IFS($M414,FALSE,AND($L414,NOT($M414),$R414&lt;$B$6,$I414&gt;0),TRUE,TRUE,FALSE)</f>
        <v>0</v>
      </c>
      <c r="P414" s="3" cm="1">
        <f t="array" ref="P414">_xlfn.IFS($P413&gt;=$C$7-$B$26,0,$O413,$P413+$B$26,TRUE,0)</f>
        <v>0</v>
      </c>
      <c r="Q414" s="3" t="b" cm="1">
        <f t="array" ref="Q414">_xlfn.IFS(AND($L414,NOT($M414),NOT($O414)),TRUE,$R414&gt;=$B$6,FALSE,AND($L414,NOT($M414),$O414,$P414=0),TRUE,TRUE,FALSE)</f>
        <v>0</v>
      </c>
      <c r="R414" s="3" cm="1">
        <f t="array" ref="R414">_xlfn.IFS(AND($Q413,$R413&lt;$B$6),$R413+1,AND(NOT($L413),$R413&gt;0),0,TRUE,$R413)</f>
        <v>0</v>
      </c>
      <c r="S414" s="1" cm="1">
        <f t="array" ref="S414">_xlfn.IFS(AND(Q413,I413&gt;$B$8),S413+$B$8,AND(Q413,I413&lt;=$B$8),S413+I413,TRUE,$S413)</f>
        <v>32</v>
      </c>
      <c r="T414" s="1">
        <f t="shared" si="22"/>
        <v>2880</v>
      </c>
      <c r="U414" s="17">
        <f t="shared" si="23"/>
        <v>420.43795620437959</v>
      </c>
      <c r="V414" s="47" cm="1">
        <f t="array" ref="V414">_xlfn.IFS($B$6=1,S414*$B$10,AND(R413=0,R414&gt;=1,I414&gt;=$B$6*$B$8-1),V413+$B$6*$B$10*$B$8,AND(R413=0,R414&gt;=1,I414&lt;$B$6*$B$8-1),V413+I413*$B$10,TRUE,V413)</f>
        <v>3200</v>
      </c>
      <c r="W414" s="17">
        <f t="shared" si="24"/>
        <v>467.15328467153284</v>
      </c>
    </row>
    <row r="415" spans="7:23" x14ac:dyDescent="0.25">
      <c r="G415" s="15">
        <v>413</v>
      </c>
      <c r="H415" s="1">
        <f t="shared" si="21"/>
        <v>6.8666666666666663</v>
      </c>
      <c r="I415" s="15" cm="1">
        <f t="array" ref="I415">_xlfn.IFS(J414&gt;=$C$13-$B$26,MINA(I414+$B$13-S415+S414,$B$11),I414=$B$11,MINA(I414-S415+S414,$B$11),TRUE,MAXA(I414-S415+S414,0))</f>
        <v>0</v>
      </c>
      <c r="J415" s="1" cm="1">
        <f t="array" ref="J415">_xlfn.IFS(J414&gt;=$C$13-$B$26,0,I414&lt;$B$11,J414+$B$26,TRUE,0)</f>
        <v>0.83333333333333426</v>
      </c>
      <c r="K415" s="3" cm="1">
        <f t="array" ref="K415">_xlfn.IFS(AND(NOT($K414=0),$L414),0,NOT($L414),$K414+$B$26,TRUE,$K414)</f>
        <v>0.58333333333333348</v>
      </c>
      <c r="L415" s="3" t="b" cm="1">
        <f t="array" ref="L415">_xlfn.IFS(AND($I415&gt;0,$K415&gt;=$C$5-$B$26),TRUE,$R415&gt;=$B$6,FALSE,$I415=0,FALSE,TRUE,$L414)</f>
        <v>0</v>
      </c>
      <c r="M415" s="3" t="b" cm="1">
        <f t="array" ref="M415">_xlfn.IFS($N415&gt;=$B$4-$B$26,FALSE,AND($I415&gt;0,$K415&gt;=$B$5-$B$26),TRUE,AND($L415,NOT($M414)),FALSE,$M414,TRUE,TRUE,FALSE)</f>
        <v>0</v>
      </c>
      <c r="N415" s="3" cm="1">
        <f t="array" ref="N415">_xlfn.IFS($M414,$N414+$B$26,NOT($M414),0,TRUE,$M414)</f>
        <v>0</v>
      </c>
      <c r="O415" s="3" t="b" cm="1">
        <f t="array" ref="O415">_xlfn.IFS($M415,FALSE,AND($L415,NOT($M415),$R415&lt;$B$6,$I415&gt;0),TRUE,TRUE,FALSE)</f>
        <v>0</v>
      </c>
      <c r="P415" s="3" cm="1">
        <f t="array" ref="P415">_xlfn.IFS($P414&gt;=$C$7-$B$26,0,$O414,$P414+$B$26,TRUE,0)</f>
        <v>0</v>
      </c>
      <c r="Q415" s="3" t="b" cm="1">
        <f t="array" ref="Q415">_xlfn.IFS(AND($L415,NOT($M415),NOT($O415)),TRUE,$R415&gt;=$B$6,FALSE,AND($L415,NOT($M415),$O415,$P415=0),TRUE,TRUE,FALSE)</f>
        <v>0</v>
      </c>
      <c r="R415" s="3" cm="1">
        <f t="array" ref="R415">_xlfn.IFS(AND($Q414,$R414&lt;$B$6),$R414+1,AND(NOT($L414),$R414&gt;0),0,TRUE,$R414)</f>
        <v>0</v>
      </c>
      <c r="S415" s="1" cm="1">
        <f t="array" ref="S415">_xlfn.IFS(AND(Q414,I414&gt;$B$8),S414+$B$8,AND(Q414,I414&lt;=$B$8),S414+I414,TRUE,$S414)</f>
        <v>32</v>
      </c>
      <c r="T415" s="1">
        <f t="shared" si="22"/>
        <v>2880</v>
      </c>
      <c r="U415" s="17">
        <f t="shared" si="23"/>
        <v>419.41747572815535</v>
      </c>
      <c r="V415" s="47" cm="1">
        <f t="array" ref="V415">_xlfn.IFS($B$6=1,S415*$B$10,AND(R414=0,R415&gt;=1,I415&gt;=$B$6*$B$8-1),V414+$B$6*$B$10*$B$8,AND(R414=0,R415&gt;=1,I415&lt;$B$6*$B$8-1),V414+I414*$B$10,TRUE,V414)</f>
        <v>3200</v>
      </c>
      <c r="W415" s="17">
        <f t="shared" si="24"/>
        <v>466.01941747572818</v>
      </c>
    </row>
    <row r="416" spans="7:23" x14ac:dyDescent="0.25">
      <c r="G416" s="15">
        <v>414</v>
      </c>
      <c r="H416" s="1">
        <f t="shared" si="21"/>
        <v>6.8833333333333329</v>
      </c>
      <c r="I416" s="15" cm="1">
        <f t="array" ref="I416">_xlfn.IFS(J415&gt;=$C$13-$B$26,MINA(I415+$B$13-S416+S415,$B$11),I415=$B$11,MINA(I415-S416+S415,$B$11),TRUE,MAXA(I415-S416+S415,0))</f>
        <v>0</v>
      </c>
      <c r="J416" s="1" cm="1">
        <f t="array" ref="J416">_xlfn.IFS(J415&gt;=$C$13-$B$26,0,I415&lt;$B$11,J415+$B$26,TRUE,0)</f>
        <v>0.85000000000000098</v>
      </c>
      <c r="K416" s="3" cm="1">
        <f t="array" ref="K416">_xlfn.IFS(AND(NOT($K415=0),$L415),0,NOT($L415),$K415+$B$26,TRUE,$K415)</f>
        <v>0.6000000000000002</v>
      </c>
      <c r="L416" s="3" t="b" cm="1">
        <f t="array" ref="L416">_xlfn.IFS(AND($I416&gt;0,$K416&gt;=$C$5-$B$26),TRUE,$R416&gt;=$B$6,FALSE,$I416=0,FALSE,TRUE,$L415)</f>
        <v>0</v>
      </c>
      <c r="M416" s="3" t="b" cm="1">
        <f t="array" ref="M416">_xlfn.IFS($N416&gt;=$B$4-$B$26,FALSE,AND($I416&gt;0,$K416&gt;=$B$5-$B$26),TRUE,AND($L416,NOT($M415)),FALSE,$M415,TRUE,TRUE,FALSE)</f>
        <v>0</v>
      </c>
      <c r="N416" s="3" cm="1">
        <f t="array" ref="N416">_xlfn.IFS($M415,$N415+$B$26,NOT($M415),0,TRUE,$M415)</f>
        <v>0</v>
      </c>
      <c r="O416" s="3" t="b" cm="1">
        <f t="array" ref="O416">_xlfn.IFS($M416,FALSE,AND($L416,NOT($M416),$R416&lt;$B$6,$I416&gt;0),TRUE,TRUE,FALSE)</f>
        <v>0</v>
      </c>
      <c r="P416" s="3" cm="1">
        <f t="array" ref="P416">_xlfn.IFS($P415&gt;=$C$7-$B$26,0,$O415,$P415+$B$26,TRUE,0)</f>
        <v>0</v>
      </c>
      <c r="Q416" s="3" t="b" cm="1">
        <f t="array" ref="Q416">_xlfn.IFS(AND($L416,NOT($M416),NOT($O416)),TRUE,$R416&gt;=$B$6,FALSE,AND($L416,NOT($M416),$O416,$P416=0),TRUE,TRUE,FALSE)</f>
        <v>0</v>
      </c>
      <c r="R416" s="3" cm="1">
        <f t="array" ref="R416">_xlfn.IFS(AND($Q415,$R415&lt;$B$6),$R415+1,AND(NOT($L415),$R415&gt;0),0,TRUE,$R415)</f>
        <v>0</v>
      </c>
      <c r="S416" s="1" cm="1">
        <f t="array" ref="S416">_xlfn.IFS(AND(Q415,I415&gt;$B$8),S415+$B$8,AND(Q415,I415&lt;=$B$8),S415+I415,TRUE,$S415)</f>
        <v>32</v>
      </c>
      <c r="T416" s="1">
        <f t="shared" si="22"/>
        <v>2880</v>
      </c>
      <c r="U416" s="17">
        <f t="shared" si="23"/>
        <v>418.40193704600489</v>
      </c>
      <c r="V416" s="47" cm="1">
        <f t="array" ref="V416">_xlfn.IFS($B$6=1,S416*$B$10,AND(R415=0,R416&gt;=1,I416&gt;=$B$6*$B$8-1),V415+$B$6*$B$10*$B$8,AND(R415=0,R416&gt;=1,I416&lt;$B$6*$B$8-1),V415+I415*$B$10,TRUE,V415)</f>
        <v>3200</v>
      </c>
      <c r="W416" s="17">
        <f t="shared" si="24"/>
        <v>464.89104116222762</v>
      </c>
    </row>
    <row r="417" spans="7:23" x14ac:dyDescent="0.25">
      <c r="G417" s="15">
        <v>415</v>
      </c>
      <c r="H417" s="1">
        <f t="shared" si="21"/>
        <v>6.8999999999999995</v>
      </c>
      <c r="I417" s="15" cm="1">
        <f t="array" ref="I417">_xlfn.IFS(J416&gt;=$C$13-$B$26,MINA(I416+$B$13-S417+S416,$B$11),I416=$B$11,MINA(I416-S417+S416,$B$11),TRUE,MAXA(I416-S417+S416,0))</f>
        <v>0</v>
      </c>
      <c r="J417" s="1" cm="1">
        <f t="array" ref="J417">_xlfn.IFS(J416&gt;=$C$13-$B$26,0,I416&lt;$B$11,J416+$B$26,TRUE,0)</f>
        <v>0.8666666666666677</v>
      </c>
      <c r="K417" s="3" cm="1">
        <f t="array" ref="K417">_xlfn.IFS(AND(NOT($K416=0),$L416),0,NOT($L416),$K416+$B$26,TRUE,$K416)</f>
        <v>0.61666666666666692</v>
      </c>
      <c r="L417" s="3" t="b" cm="1">
        <f t="array" ref="L417">_xlfn.IFS(AND($I417&gt;0,$K417&gt;=$C$5-$B$26),TRUE,$R417&gt;=$B$6,FALSE,$I417=0,FALSE,TRUE,$L416)</f>
        <v>0</v>
      </c>
      <c r="M417" s="3" t="b" cm="1">
        <f t="array" ref="M417">_xlfn.IFS($N417&gt;=$B$4-$B$26,FALSE,AND($I417&gt;0,$K417&gt;=$B$5-$B$26),TRUE,AND($L417,NOT($M416)),FALSE,$M416,TRUE,TRUE,FALSE)</f>
        <v>0</v>
      </c>
      <c r="N417" s="3" cm="1">
        <f t="array" ref="N417">_xlfn.IFS($M416,$N416+$B$26,NOT($M416),0,TRUE,$M416)</f>
        <v>0</v>
      </c>
      <c r="O417" s="3" t="b" cm="1">
        <f t="array" ref="O417">_xlfn.IFS($M417,FALSE,AND($L417,NOT($M417),$R417&lt;$B$6,$I417&gt;0),TRUE,TRUE,FALSE)</f>
        <v>0</v>
      </c>
      <c r="P417" s="3" cm="1">
        <f t="array" ref="P417">_xlfn.IFS($P416&gt;=$C$7-$B$26,0,$O416,$P416+$B$26,TRUE,0)</f>
        <v>0</v>
      </c>
      <c r="Q417" s="3" t="b" cm="1">
        <f t="array" ref="Q417">_xlfn.IFS(AND($L417,NOT($M417),NOT($O417)),TRUE,$R417&gt;=$B$6,FALSE,AND($L417,NOT($M417),$O417,$P417=0),TRUE,TRUE,FALSE)</f>
        <v>0</v>
      </c>
      <c r="R417" s="3" cm="1">
        <f t="array" ref="R417">_xlfn.IFS(AND($Q416,$R416&lt;$B$6),$R416+1,AND(NOT($L416),$R416&gt;0),0,TRUE,$R416)</f>
        <v>0</v>
      </c>
      <c r="S417" s="1" cm="1">
        <f t="array" ref="S417">_xlfn.IFS(AND(Q416,I416&gt;$B$8),S416+$B$8,AND(Q416,I416&lt;=$B$8),S416+I416,TRUE,$S416)</f>
        <v>32</v>
      </c>
      <c r="T417" s="1">
        <f t="shared" si="22"/>
        <v>2880</v>
      </c>
      <c r="U417" s="17">
        <f t="shared" si="23"/>
        <v>417.39130434782612</v>
      </c>
      <c r="V417" s="47" cm="1">
        <f t="array" ref="V417">_xlfn.IFS($B$6=1,S417*$B$10,AND(R416=0,R417&gt;=1,I417&gt;=$B$6*$B$8-1),V416+$B$6*$B$10*$B$8,AND(R416=0,R417&gt;=1,I417&lt;$B$6*$B$8-1),V416+I416*$B$10,TRUE,V416)</f>
        <v>3200</v>
      </c>
      <c r="W417" s="17">
        <f t="shared" si="24"/>
        <v>463.768115942029</v>
      </c>
    </row>
    <row r="418" spans="7:23" x14ac:dyDescent="0.25">
      <c r="G418" s="15">
        <v>416</v>
      </c>
      <c r="H418" s="1">
        <f t="shared" si="21"/>
        <v>6.916666666666667</v>
      </c>
      <c r="I418" s="15" cm="1">
        <f t="array" ref="I418">_xlfn.IFS(J417&gt;=$C$13-$B$26,MINA(I417+$B$13-S418+S417,$B$11),I417=$B$11,MINA(I417-S418+S417,$B$11),TRUE,MAXA(I417-S418+S417,0))</f>
        <v>0</v>
      </c>
      <c r="J418" s="1" cm="1">
        <f t="array" ref="J418">_xlfn.IFS(J417&gt;=$C$13-$B$26,0,I417&lt;$B$11,J417+$B$26,TRUE,0)</f>
        <v>0.88333333333333441</v>
      </c>
      <c r="K418" s="3" cm="1">
        <f t="array" ref="K418">_xlfn.IFS(AND(NOT($K417=0),$L417),0,NOT($L417),$K417+$B$26,TRUE,$K417)</f>
        <v>0.63333333333333364</v>
      </c>
      <c r="L418" s="3" t="b" cm="1">
        <f t="array" ref="L418">_xlfn.IFS(AND($I418&gt;0,$K418&gt;=$C$5-$B$26),TRUE,$R418&gt;=$B$6,FALSE,$I418=0,FALSE,TRUE,$L417)</f>
        <v>0</v>
      </c>
      <c r="M418" s="3" t="b" cm="1">
        <f t="array" ref="M418">_xlfn.IFS($N418&gt;=$B$4-$B$26,FALSE,AND($I418&gt;0,$K418&gt;=$B$5-$B$26),TRUE,AND($L418,NOT($M417)),FALSE,$M417,TRUE,TRUE,FALSE)</f>
        <v>0</v>
      </c>
      <c r="N418" s="3" cm="1">
        <f t="array" ref="N418">_xlfn.IFS($M417,$N417+$B$26,NOT($M417),0,TRUE,$M417)</f>
        <v>0</v>
      </c>
      <c r="O418" s="3" t="b" cm="1">
        <f t="array" ref="O418">_xlfn.IFS($M418,FALSE,AND($L418,NOT($M418),$R418&lt;$B$6,$I418&gt;0),TRUE,TRUE,FALSE)</f>
        <v>0</v>
      </c>
      <c r="P418" s="3" cm="1">
        <f t="array" ref="P418">_xlfn.IFS($P417&gt;=$C$7-$B$26,0,$O417,$P417+$B$26,TRUE,0)</f>
        <v>0</v>
      </c>
      <c r="Q418" s="3" t="b" cm="1">
        <f t="array" ref="Q418">_xlfn.IFS(AND($L418,NOT($M418),NOT($O418)),TRUE,$R418&gt;=$B$6,FALSE,AND($L418,NOT($M418),$O418,$P418=0),TRUE,TRUE,FALSE)</f>
        <v>0</v>
      </c>
      <c r="R418" s="3" cm="1">
        <f t="array" ref="R418">_xlfn.IFS(AND($Q417,$R417&lt;$B$6),$R417+1,AND(NOT($L417),$R417&gt;0),0,TRUE,$R417)</f>
        <v>0</v>
      </c>
      <c r="S418" s="1" cm="1">
        <f t="array" ref="S418">_xlfn.IFS(AND(Q417,I417&gt;$B$8),S417+$B$8,AND(Q417,I417&lt;=$B$8),S417+I417,TRUE,$S417)</f>
        <v>32</v>
      </c>
      <c r="T418" s="1">
        <f t="shared" si="22"/>
        <v>2880</v>
      </c>
      <c r="U418" s="17">
        <f t="shared" si="23"/>
        <v>416.3855421686747</v>
      </c>
      <c r="V418" s="47" cm="1">
        <f t="array" ref="V418">_xlfn.IFS($B$6=1,S418*$B$10,AND(R417=0,R418&gt;=1,I418&gt;=$B$6*$B$8-1),V417+$B$6*$B$10*$B$8,AND(R417=0,R418&gt;=1,I418&lt;$B$6*$B$8-1),V417+I417*$B$10,TRUE,V417)</f>
        <v>3200</v>
      </c>
      <c r="W418" s="17">
        <f t="shared" si="24"/>
        <v>462.65060240963851</v>
      </c>
    </row>
    <row r="419" spans="7:23" x14ac:dyDescent="0.25">
      <c r="G419" s="15">
        <v>417</v>
      </c>
      <c r="H419" s="1">
        <f t="shared" si="21"/>
        <v>6.9333333333333336</v>
      </c>
      <c r="I419" s="15" cm="1">
        <f t="array" ref="I419">_xlfn.IFS(J418&gt;=$C$13-$B$26,MINA(I418+$B$13-S419+S418,$B$11),I418=$B$11,MINA(I418-S419+S418,$B$11),TRUE,MAXA(I418-S419+S418,0))</f>
        <v>0</v>
      </c>
      <c r="J419" s="1" cm="1">
        <f t="array" ref="J419">_xlfn.IFS(J418&gt;=$C$13-$B$26,0,I418&lt;$B$11,J418+$B$26,TRUE,0)</f>
        <v>0.90000000000000113</v>
      </c>
      <c r="K419" s="3" cm="1">
        <f t="array" ref="K419">_xlfn.IFS(AND(NOT($K418=0),$L418),0,NOT($L418),$K418+$B$26,TRUE,$K418)</f>
        <v>0.65000000000000036</v>
      </c>
      <c r="L419" s="3" t="b" cm="1">
        <f t="array" ref="L419">_xlfn.IFS(AND($I419&gt;0,$K419&gt;=$C$5-$B$26),TRUE,$R419&gt;=$B$6,FALSE,$I419=0,FALSE,TRUE,$L418)</f>
        <v>0</v>
      </c>
      <c r="M419" s="3" t="b" cm="1">
        <f t="array" ref="M419">_xlfn.IFS($N419&gt;=$B$4-$B$26,FALSE,AND($I419&gt;0,$K419&gt;=$B$5-$B$26),TRUE,AND($L419,NOT($M418)),FALSE,$M418,TRUE,TRUE,FALSE)</f>
        <v>0</v>
      </c>
      <c r="N419" s="3" cm="1">
        <f t="array" ref="N419">_xlfn.IFS($M418,$N418+$B$26,NOT($M418),0,TRUE,$M418)</f>
        <v>0</v>
      </c>
      <c r="O419" s="3" t="b" cm="1">
        <f t="array" ref="O419">_xlfn.IFS($M419,FALSE,AND($L419,NOT($M419),$R419&lt;$B$6,$I419&gt;0),TRUE,TRUE,FALSE)</f>
        <v>0</v>
      </c>
      <c r="P419" s="3" cm="1">
        <f t="array" ref="P419">_xlfn.IFS($P418&gt;=$C$7-$B$26,0,$O418,$P418+$B$26,TRUE,0)</f>
        <v>0</v>
      </c>
      <c r="Q419" s="3" t="b" cm="1">
        <f t="array" ref="Q419">_xlfn.IFS(AND($L419,NOT($M419),NOT($O419)),TRUE,$R419&gt;=$B$6,FALSE,AND($L419,NOT($M419),$O419,$P419=0),TRUE,TRUE,FALSE)</f>
        <v>0</v>
      </c>
      <c r="R419" s="3" cm="1">
        <f t="array" ref="R419">_xlfn.IFS(AND($Q418,$R418&lt;$B$6),$R418+1,AND(NOT($L418),$R418&gt;0),0,TRUE,$R418)</f>
        <v>0</v>
      </c>
      <c r="S419" s="1" cm="1">
        <f t="array" ref="S419">_xlfn.IFS(AND(Q418,I418&gt;$B$8),S418+$B$8,AND(Q418,I418&lt;=$B$8),S418+I418,TRUE,$S418)</f>
        <v>32</v>
      </c>
      <c r="T419" s="1">
        <f t="shared" si="22"/>
        <v>2880</v>
      </c>
      <c r="U419" s="17">
        <f t="shared" si="23"/>
        <v>415.38461538461536</v>
      </c>
      <c r="V419" s="47" cm="1">
        <f t="array" ref="V419">_xlfn.IFS($B$6=1,S419*$B$10,AND(R418=0,R419&gt;=1,I419&gt;=$B$6*$B$8-1),V418+$B$6*$B$10*$B$8,AND(R418=0,R419&gt;=1,I419&lt;$B$6*$B$8-1),V418+I418*$B$10,TRUE,V418)</f>
        <v>3200</v>
      </c>
      <c r="W419" s="17">
        <f t="shared" si="24"/>
        <v>461.53846153846155</v>
      </c>
    </row>
    <row r="420" spans="7:23" x14ac:dyDescent="0.25">
      <c r="G420" s="15">
        <v>418</v>
      </c>
      <c r="H420" s="1">
        <f t="shared" si="21"/>
        <v>6.95</v>
      </c>
      <c r="I420" s="15" cm="1">
        <f t="array" ref="I420">_xlfn.IFS(J419&gt;=$C$13-$B$26,MINA(I419+$B$13-S420+S419,$B$11),I419=$B$11,MINA(I419-S420+S419,$B$11),TRUE,MAXA(I419-S420+S419,0))</f>
        <v>0</v>
      </c>
      <c r="J420" s="1" cm="1">
        <f t="array" ref="J420">_xlfn.IFS(J419&gt;=$C$13-$B$26,0,I419&lt;$B$11,J419+$B$26,TRUE,0)</f>
        <v>0.91666666666666785</v>
      </c>
      <c r="K420" s="3" cm="1">
        <f t="array" ref="K420">_xlfn.IFS(AND(NOT($K419=0),$L419),0,NOT($L419),$K419+$B$26,TRUE,$K419)</f>
        <v>0.66666666666666707</v>
      </c>
      <c r="L420" s="3" t="b" cm="1">
        <f t="array" ref="L420">_xlfn.IFS(AND($I420&gt;0,$K420&gt;=$C$5-$B$26),TRUE,$R420&gt;=$B$6,FALSE,$I420=0,FALSE,TRUE,$L419)</f>
        <v>0</v>
      </c>
      <c r="M420" s="3" t="b" cm="1">
        <f t="array" ref="M420">_xlfn.IFS($N420&gt;=$B$4-$B$26,FALSE,AND($I420&gt;0,$K420&gt;=$B$5-$B$26),TRUE,AND($L420,NOT($M419)),FALSE,$M419,TRUE,TRUE,FALSE)</f>
        <v>0</v>
      </c>
      <c r="N420" s="3" cm="1">
        <f t="array" ref="N420">_xlfn.IFS($M419,$N419+$B$26,NOT($M419),0,TRUE,$M419)</f>
        <v>0</v>
      </c>
      <c r="O420" s="3" t="b" cm="1">
        <f t="array" ref="O420">_xlfn.IFS($M420,FALSE,AND($L420,NOT($M420),$R420&lt;$B$6,$I420&gt;0),TRUE,TRUE,FALSE)</f>
        <v>0</v>
      </c>
      <c r="P420" s="3" cm="1">
        <f t="array" ref="P420">_xlfn.IFS($P419&gt;=$C$7-$B$26,0,$O419,$P419+$B$26,TRUE,0)</f>
        <v>0</v>
      </c>
      <c r="Q420" s="3" t="b" cm="1">
        <f t="array" ref="Q420">_xlfn.IFS(AND($L420,NOT($M420),NOT($O420)),TRUE,$R420&gt;=$B$6,FALSE,AND($L420,NOT($M420),$O420,$P420=0),TRUE,TRUE,FALSE)</f>
        <v>0</v>
      </c>
      <c r="R420" s="3" cm="1">
        <f t="array" ref="R420">_xlfn.IFS(AND($Q419,$R419&lt;$B$6),$R419+1,AND(NOT($L419),$R419&gt;0),0,TRUE,$R419)</f>
        <v>0</v>
      </c>
      <c r="S420" s="1" cm="1">
        <f t="array" ref="S420">_xlfn.IFS(AND(Q419,I419&gt;$B$8),S419+$B$8,AND(Q419,I419&lt;=$B$8),S419+I419,TRUE,$S419)</f>
        <v>32</v>
      </c>
      <c r="T420" s="1">
        <f t="shared" si="22"/>
        <v>2880</v>
      </c>
      <c r="U420" s="17">
        <f t="shared" si="23"/>
        <v>414.38848920863308</v>
      </c>
      <c r="V420" s="47" cm="1">
        <f t="array" ref="V420">_xlfn.IFS($B$6=1,S420*$B$10,AND(R419=0,R420&gt;=1,I420&gt;=$B$6*$B$8-1),V419+$B$6*$B$10*$B$8,AND(R419=0,R420&gt;=1,I420&lt;$B$6*$B$8-1),V419+I419*$B$10,TRUE,V419)</f>
        <v>3200</v>
      </c>
      <c r="W420" s="17">
        <f t="shared" si="24"/>
        <v>460.43165467625897</v>
      </c>
    </row>
    <row r="421" spans="7:23" x14ac:dyDescent="0.25">
      <c r="G421" s="15">
        <v>419</v>
      </c>
      <c r="H421" s="1">
        <f t="shared" si="21"/>
        <v>6.9666666666666668</v>
      </c>
      <c r="I421" s="15" cm="1">
        <f t="array" ref="I421">_xlfn.IFS(J420&gt;=$C$13-$B$26,MINA(I420+$B$13-S421+S420,$B$11),I420=$B$11,MINA(I420-S421+S420,$B$11),TRUE,MAXA(I420-S421+S420,0))</f>
        <v>0</v>
      </c>
      <c r="J421" s="1" cm="1">
        <f t="array" ref="J421">_xlfn.IFS(J420&gt;=$C$13-$B$26,0,I420&lt;$B$11,J420+$B$26,TRUE,0)</f>
        <v>0.93333333333333457</v>
      </c>
      <c r="K421" s="3" cm="1">
        <f t="array" ref="K421">_xlfn.IFS(AND(NOT($K420=0),$L420),0,NOT($L420),$K420+$B$26,TRUE,$K420)</f>
        <v>0.68333333333333379</v>
      </c>
      <c r="L421" s="3" t="b" cm="1">
        <f t="array" ref="L421">_xlfn.IFS(AND($I421&gt;0,$K421&gt;=$C$5-$B$26),TRUE,$R421&gt;=$B$6,FALSE,$I421=0,FALSE,TRUE,$L420)</f>
        <v>0</v>
      </c>
      <c r="M421" s="3" t="b" cm="1">
        <f t="array" ref="M421">_xlfn.IFS($N421&gt;=$B$4-$B$26,FALSE,AND($I421&gt;0,$K421&gt;=$B$5-$B$26),TRUE,AND($L421,NOT($M420)),FALSE,$M420,TRUE,TRUE,FALSE)</f>
        <v>0</v>
      </c>
      <c r="N421" s="3" cm="1">
        <f t="array" ref="N421">_xlfn.IFS($M420,$N420+$B$26,NOT($M420),0,TRUE,$M420)</f>
        <v>0</v>
      </c>
      <c r="O421" s="3" t="b" cm="1">
        <f t="array" ref="O421">_xlfn.IFS($M421,FALSE,AND($L421,NOT($M421),$R421&lt;$B$6,$I421&gt;0),TRUE,TRUE,FALSE)</f>
        <v>0</v>
      </c>
      <c r="P421" s="3" cm="1">
        <f t="array" ref="P421">_xlfn.IFS($P420&gt;=$C$7-$B$26,0,$O420,$P420+$B$26,TRUE,0)</f>
        <v>0</v>
      </c>
      <c r="Q421" s="3" t="b" cm="1">
        <f t="array" ref="Q421">_xlfn.IFS(AND($L421,NOT($M421),NOT($O421)),TRUE,$R421&gt;=$B$6,FALSE,AND($L421,NOT($M421),$O421,$P421=0),TRUE,TRUE,FALSE)</f>
        <v>0</v>
      </c>
      <c r="R421" s="3" cm="1">
        <f t="array" ref="R421">_xlfn.IFS(AND($Q420,$R420&lt;$B$6),$R420+1,AND(NOT($L420),$R420&gt;0),0,TRUE,$R420)</f>
        <v>0</v>
      </c>
      <c r="S421" s="1" cm="1">
        <f t="array" ref="S421">_xlfn.IFS(AND(Q420,I420&gt;$B$8),S420+$B$8,AND(Q420,I420&lt;=$B$8),S420+I420,TRUE,$S420)</f>
        <v>32</v>
      </c>
      <c r="T421" s="1">
        <f t="shared" si="22"/>
        <v>2880</v>
      </c>
      <c r="U421" s="17">
        <f t="shared" si="23"/>
        <v>413.39712918660285</v>
      </c>
      <c r="V421" s="47" cm="1">
        <f t="array" ref="V421">_xlfn.IFS($B$6=1,S421*$B$10,AND(R420=0,R421&gt;=1,I421&gt;=$B$6*$B$8-1),V420+$B$6*$B$10*$B$8,AND(R420=0,R421&gt;=1,I421&lt;$B$6*$B$8-1),V420+I420*$B$10,TRUE,V420)</f>
        <v>3200</v>
      </c>
      <c r="W421" s="17">
        <f t="shared" si="24"/>
        <v>459.33014354066984</v>
      </c>
    </row>
    <row r="422" spans="7:23" x14ac:dyDescent="0.25">
      <c r="G422" s="15">
        <v>420</v>
      </c>
      <c r="H422" s="1">
        <f t="shared" si="21"/>
        <v>6.9833333333333334</v>
      </c>
      <c r="I422" s="15" cm="1">
        <f t="array" ref="I422">_xlfn.IFS(J421&gt;=$C$13-$B$26,MINA(I421+$B$13-S422+S421,$B$11),I421=$B$11,MINA(I421-S422+S421,$B$11),TRUE,MAXA(I421-S422+S421,0))</f>
        <v>0</v>
      </c>
      <c r="J422" s="1" cm="1">
        <f t="array" ref="J422">_xlfn.IFS(J421&gt;=$C$13-$B$26,0,I421&lt;$B$11,J421+$B$26,TRUE,0)</f>
        <v>0.95000000000000129</v>
      </c>
      <c r="K422" s="3" cm="1">
        <f t="array" ref="K422">_xlfn.IFS(AND(NOT($K421=0),$L421),0,NOT($L421),$K421+$B$26,TRUE,$K421)</f>
        <v>0.70000000000000051</v>
      </c>
      <c r="L422" s="3" t="b" cm="1">
        <f t="array" ref="L422">_xlfn.IFS(AND($I422&gt;0,$K422&gt;=$C$5-$B$26),TRUE,$R422&gt;=$B$6,FALSE,$I422=0,FALSE,TRUE,$L421)</f>
        <v>0</v>
      </c>
      <c r="M422" s="3" t="b" cm="1">
        <f t="array" ref="M422">_xlfn.IFS($N422&gt;=$B$4-$B$26,FALSE,AND($I422&gt;0,$K422&gt;=$B$5-$B$26),TRUE,AND($L422,NOT($M421)),FALSE,$M421,TRUE,TRUE,FALSE)</f>
        <v>0</v>
      </c>
      <c r="N422" s="3" cm="1">
        <f t="array" ref="N422">_xlfn.IFS($M421,$N421+$B$26,NOT($M421),0,TRUE,$M421)</f>
        <v>0</v>
      </c>
      <c r="O422" s="3" t="b" cm="1">
        <f t="array" ref="O422">_xlfn.IFS($M422,FALSE,AND($L422,NOT($M422),$R422&lt;$B$6,$I422&gt;0),TRUE,TRUE,FALSE)</f>
        <v>0</v>
      </c>
      <c r="P422" s="3" cm="1">
        <f t="array" ref="P422">_xlfn.IFS($P421&gt;=$C$7-$B$26,0,$O421,$P421+$B$26,TRUE,0)</f>
        <v>0</v>
      </c>
      <c r="Q422" s="3" t="b" cm="1">
        <f t="array" ref="Q422">_xlfn.IFS(AND($L422,NOT($M422),NOT($O422)),TRUE,$R422&gt;=$B$6,FALSE,AND($L422,NOT($M422),$O422,$P422=0),TRUE,TRUE,FALSE)</f>
        <v>0</v>
      </c>
      <c r="R422" s="3" cm="1">
        <f t="array" ref="R422">_xlfn.IFS(AND($Q421,$R421&lt;$B$6),$R421+1,AND(NOT($L421),$R421&gt;0),0,TRUE,$R421)</f>
        <v>0</v>
      </c>
      <c r="S422" s="1" cm="1">
        <f t="array" ref="S422">_xlfn.IFS(AND(Q421,I421&gt;$B$8),S421+$B$8,AND(Q421,I421&lt;=$B$8),S421+I421,TRUE,$S421)</f>
        <v>32</v>
      </c>
      <c r="T422" s="1">
        <f t="shared" si="22"/>
        <v>2880</v>
      </c>
      <c r="U422" s="17">
        <f t="shared" si="23"/>
        <v>412.41050119331743</v>
      </c>
      <c r="V422" s="47" cm="1">
        <f t="array" ref="V422">_xlfn.IFS($B$6=1,S422*$B$10,AND(R421=0,R422&gt;=1,I422&gt;=$B$6*$B$8-1),V421+$B$6*$B$10*$B$8,AND(R421=0,R422&gt;=1,I422&lt;$B$6*$B$8-1),V421+I421*$B$10,TRUE,V421)</f>
        <v>3200</v>
      </c>
      <c r="W422" s="17">
        <f t="shared" si="24"/>
        <v>458.23389021479716</v>
      </c>
    </row>
    <row r="423" spans="7:23" x14ac:dyDescent="0.25">
      <c r="G423" s="15">
        <v>421</v>
      </c>
      <c r="H423" s="1">
        <f t="shared" si="21"/>
        <v>7</v>
      </c>
      <c r="I423" s="15" cm="1">
        <f t="array" ref="I423">_xlfn.IFS(J422&gt;=$C$13-$B$26,MINA(I422+$B$13-S423+S422,$B$11),I422=$B$11,MINA(I422-S423+S422,$B$11),TRUE,MAXA(I422-S423+S422,0))</f>
        <v>0</v>
      </c>
      <c r="J423" s="1" cm="1">
        <f t="array" ref="J423">_xlfn.IFS(J422&gt;=$C$13-$B$26,0,I422&lt;$B$11,J422+$B$26,TRUE,0)</f>
        <v>0.96666666666666801</v>
      </c>
      <c r="K423" s="3" cm="1">
        <f t="array" ref="K423">_xlfn.IFS(AND(NOT($K422=0),$L422),0,NOT($L422),$K422+$B$26,TRUE,$K422)</f>
        <v>0.71666666666666723</v>
      </c>
      <c r="L423" s="3" t="b" cm="1">
        <f t="array" ref="L423">_xlfn.IFS(AND($I423&gt;0,$K423&gt;=$C$5-$B$26),TRUE,$R423&gt;=$B$6,FALSE,$I423=0,FALSE,TRUE,$L422)</f>
        <v>0</v>
      </c>
      <c r="M423" s="3" t="b" cm="1">
        <f t="array" ref="M423">_xlfn.IFS($N423&gt;=$B$4-$B$26,FALSE,AND($I423&gt;0,$K423&gt;=$B$5-$B$26),TRUE,AND($L423,NOT($M422)),FALSE,$M422,TRUE,TRUE,FALSE)</f>
        <v>0</v>
      </c>
      <c r="N423" s="3" cm="1">
        <f t="array" ref="N423">_xlfn.IFS($M422,$N422+$B$26,NOT($M422),0,TRUE,$M422)</f>
        <v>0</v>
      </c>
      <c r="O423" s="3" t="b" cm="1">
        <f t="array" ref="O423">_xlfn.IFS($M423,FALSE,AND($L423,NOT($M423),$R423&lt;$B$6,$I423&gt;0),TRUE,TRUE,FALSE)</f>
        <v>0</v>
      </c>
      <c r="P423" s="3" cm="1">
        <f t="array" ref="P423">_xlfn.IFS($P422&gt;=$C$7-$B$26,0,$O422,$P422+$B$26,TRUE,0)</f>
        <v>0</v>
      </c>
      <c r="Q423" s="3" t="b" cm="1">
        <f t="array" ref="Q423">_xlfn.IFS(AND($L423,NOT($M423),NOT($O423)),TRUE,$R423&gt;=$B$6,FALSE,AND($L423,NOT($M423),$O423,$P423=0),TRUE,TRUE,FALSE)</f>
        <v>0</v>
      </c>
      <c r="R423" s="3" cm="1">
        <f t="array" ref="R423">_xlfn.IFS(AND($Q422,$R422&lt;$B$6),$R422+1,AND(NOT($L422),$R422&gt;0),0,TRUE,$R422)</f>
        <v>0</v>
      </c>
      <c r="S423" s="1" cm="1">
        <f t="array" ref="S423">_xlfn.IFS(AND(Q422,I422&gt;$B$8),S422+$B$8,AND(Q422,I422&lt;=$B$8),S422+I422,TRUE,$S422)</f>
        <v>32</v>
      </c>
      <c r="T423" s="1">
        <f t="shared" si="22"/>
        <v>2880</v>
      </c>
      <c r="U423" s="17">
        <f t="shared" si="23"/>
        <v>411.42857142857144</v>
      </c>
      <c r="V423" s="47" cm="1">
        <f t="array" ref="V423">_xlfn.IFS($B$6=1,S423*$B$10,AND(R422=0,R423&gt;=1,I423&gt;=$B$6*$B$8-1),V422+$B$6*$B$10*$B$8,AND(R422=0,R423&gt;=1,I423&lt;$B$6*$B$8-1),V422+I422*$B$10,TRUE,V422)</f>
        <v>3200</v>
      </c>
      <c r="W423" s="17">
        <f t="shared" si="24"/>
        <v>457.14285714285717</v>
      </c>
    </row>
    <row r="424" spans="7:23" x14ac:dyDescent="0.25">
      <c r="G424" s="15">
        <v>422</v>
      </c>
      <c r="H424" s="1">
        <f t="shared" si="21"/>
        <v>7.0166666666666666</v>
      </c>
      <c r="I424" s="15" cm="1">
        <f t="array" ref="I424">_xlfn.IFS(J423&gt;=$C$13-$B$26,MINA(I423+$B$13-S424+S423,$B$11),I423=$B$11,MINA(I423-S424+S423,$B$11),TRUE,MAXA(I423-S424+S423,0))</f>
        <v>0</v>
      </c>
      <c r="J424" s="1" cm="1">
        <f t="array" ref="J424">_xlfn.IFS(J423&gt;=$C$13-$B$26,0,I423&lt;$B$11,J423+$B$26,TRUE,0)</f>
        <v>0.98333333333333472</v>
      </c>
      <c r="K424" s="3" cm="1">
        <f t="array" ref="K424">_xlfn.IFS(AND(NOT($K423=0),$L423),0,NOT($L423),$K423+$B$26,TRUE,$K423)</f>
        <v>0.73333333333333395</v>
      </c>
      <c r="L424" s="3" t="b" cm="1">
        <f t="array" ref="L424">_xlfn.IFS(AND($I424&gt;0,$K424&gt;=$C$5-$B$26),TRUE,$R424&gt;=$B$6,FALSE,$I424=0,FALSE,TRUE,$L423)</f>
        <v>0</v>
      </c>
      <c r="M424" s="3" t="b" cm="1">
        <f t="array" ref="M424">_xlfn.IFS($N424&gt;=$B$4-$B$26,FALSE,AND($I424&gt;0,$K424&gt;=$B$5-$B$26),TRUE,AND($L424,NOT($M423)),FALSE,$M423,TRUE,TRUE,FALSE)</f>
        <v>0</v>
      </c>
      <c r="N424" s="3" cm="1">
        <f t="array" ref="N424">_xlfn.IFS($M423,$N423+$B$26,NOT($M423),0,TRUE,$M423)</f>
        <v>0</v>
      </c>
      <c r="O424" s="3" t="b" cm="1">
        <f t="array" ref="O424">_xlfn.IFS($M424,FALSE,AND($L424,NOT($M424),$R424&lt;$B$6,$I424&gt;0),TRUE,TRUE,FALSE)</f>
        <v>0</v>
      </c>
      <c r="P424" s="3" cm="1">
        <f t="array" ref="P424">_xlfn.IFS($P423&gt;=$C$7-$B$26,0,$O423,$P423+$B$26,TRUE,0)</f>
        <v>0</v>
      </c>
      <c r="Q424" s="3" t="b" cm="1">
        <f t="array" ref="Q424">_xlfn.IFS(AND($L424,NOT($M424),NOT($O424)),TRUE,$R424&gt;=$B$6,FALSE,AND($L424,NOT($M424),$O424,$P424=0),TRUE,TRUE,FALSE)</f>
        <v>0</v>
      </c>
      <c r="R424" s="3" cm="1">
        <f t="array" ref="R424">_xlfn.IFS(AND($Q423,$R423&lt;$B$6),$R423+1,AND(NOT($L423),$R423&gt;0),0,TRUE,$R423)</f>
        <v>0</v>
      </c>
      <c r="S424" s="1" cm="1">
        <f t="array" ref="S424">_xlfn.IFS(AND(Q423,I423&gt;$B$8),S423+$B$8,AND(Q423,I423&lt;=$B$8),S423+I423,TRUE,$S423)</f>
        <v>32</v>
      </c>
      <c r="T424" s="1">
        <f t="shared" si="22"/>
        <v>2880</v>
      </c>
      <c r="U424" s="17">
        <f t="shared" si="23"/>
        <v>410.45130641330167</v>
      </c>
      <c r="V424" s="47" cm="1">
        <f t="array" ref="V424">_xlfn.IFS($B$6=1,S424*$B$10,AND(R423=0,R424&gt;=1,I424&gt;=$B$6*$B$8-1),V423+$B$6*$B$10*$B$8,AND(R423=0,R424&gt;=1,I424&lt;$B$6*$B$8-1),V423+I423*$B$10,TRUE,V423)</f>
        <v>3200</v>
      </c>
      <c r="W424" s="17">
        <f t="shared" si="24"/>
        <v>456.05700712589072</v>
      </c>
    </row>
    <row r="425" spans="7:23" x14ac:dyDescent="0.25">
      <c r="G425" s="15">
        <v>423</v>
      </c>
      <c r="H425" s="1">
        <f t="shared" si="21"/>
        <v>7.0333333333333332</v>
      </c>
      <c r="I425" s="15" cm="1">
        <f t="array" ref="I425">_xlfn.IFS(J424&gt;=$C$13-$B$26,MINA(I424+$B$13-S425+S424,$B$11),I424=$B$11,MINA(I424-S425+S424,$B$11),TRUE,MAXA(I424-S425+S424,0))</f>
        <v>0</v>
      </c>
      <c r="J425" s="1" cm="1">
        <f t="array" ref="J425">_xlfn.IFS(J424&gt;=$C$13-$B$26,0,I424&lt;$B$11,J424+$B$26,TRUE,0)</f>
        <v>1.0000000000000013</v>
      </c>
      <c r="K425" s="3" cm="1">
        <f t="array" ref="K425">_xlfn.IFS(AND(NOT($K424=0),$L424),0,NOT($L424),$K424+$B$26,TRUE,$K424)</f>
        <v>0.75000000000000067</v>
      </c>
      <c r="L425" s="3" t="b" cm="1">
        <f t="array" ref="L425">_xlfn.IFS(AND($I425&gt;0,$K425&gt;=$C$5-$B$26),TRUE,$R425&gt;=$B$6,FALSE,$I425=0,FALSE,TRUE,$L424)</f>
        <v>0</v>
      </c>
      <c r="M425" s="3" t="b" cm="1">
        <f t="array" ref="M425">_xlfn.IFS($N425&gt;=$B$4-$B$26,FALSE,AND($I425&gt;0,$K425&gt;=$B$5-$B$26),TRUE,AND($L425,NOT($M424)),FALSE,$M424,TRUE,TRUE,FALSE)</f>
        <v>0</v>
      </c>
      <c r="N425" s="3" cm="1">
        <f t="array" ref="N425">_xlfn.IFS($M424,$N424+$B$26,NOT($M424),0,TRUE,$M424)</f>
        <v>0</v>
      </c>
      <c r="O425" s="3" t="b" cm="1">
        <f t="array" ref="O425">_xlfn.IFS($M425,FALSE,AND($L425,NOT($M425),$R425&lt;$B$6,$I425&gt;0),TRUE,TRUE,FALSE)</f>
        <v>0</v>
      </c>
      <c r="P425" s="3" cm="1">
        <f t="array" ref="P425">_xlfn.IFS($P424&gt;=$C$7-$B$26,0,$O424,$P424+$B$26,TRUE,0)</f>
        <v>0</v>
      </c>
      <c r="Q425" s="3" t="b" cm="1">
        <f t="array" ref="Q425">_xlfn.IFS(AND($L425,NOT($M425),NOT($O425)),TRUE,$R425&gt;=$B$6,FALSE,AND($L425,NOT($M425),$O425,$P425=0),TRUE,TRUE,FALSE)</f>
        <v>0</v>
      </c>
      <c r="R425" s="3" cm="1">
        <f t="array" ref="R425">_xlfn.IFS(AND($Q424,$R424&lt;$B$6),$R424+1,AND(NOT($L424),$R424&gt;0),0,TRUE,$R424)</f>
        <v>0</v>
      </c>
      <c r="S425" s="1" cm="1">
        <f t="array" ref="S425">_xlfn.IFS(AND(Q424,I424&gt;$B$8),S424+$B$8,AND(Q424,I424&lt;=$B$8),S424+I424,TRUE,$S424)</f>
        <v>32</v>
      </c>
      <c r="T425" s="1">
        <f t="shared" si="22"/>
        <v>2880</v>
      </c>
      <c r="U425" s="17">
        <f t="shared" si="23"/>
        <v>409.478672985782</v>
      </c>
      <c r="V425" s="47" cm="1">
        <f t="array" ref="V425">_xlfn.IFS($B$6=1,S425*$B$10,AND(R424=0,R425&gt;=1,I425&gt;=$B$6*$B$8-1),V424+$B$6*$B$10*$B$8,AND(R424=0,R425&gt;=1,I425&lt;$B$6*$B$8-1),V424+I424*$B$10,TRUE,V424)</f>
        <v>3200</v>
      </c>
      <c r="W425" s="17">
        <f t="shared" si="24"/>
        <v>454.97630331753555</v>
      </c>
    </row>
    <row r="426" spans="7:23" x14ac:dyDescent="0.25">
      <c r="G426" s="15">
        <v>424</v>
      </c>
      <c r="H426" s="1">
        <f t="shared" si="21"/>
        <v>7.05</v>
      </c>
      <c r="I426" s="15" cm="1">
        <f t="array" ref="I426">_xlfn.IFS(J425&gt;=$C$13-$B$26,MINA(I425+$B$13-S426+S425,$B$11),I425=$B$11,MINA(I425-S426+S425,$B$11),TRUE,MAXA(I425-S426+S425,0))</f>
        <v>0</v>
      </c>
      <c r="J426" s="1" cm="1">
        <f t="array" ref="J426">_xlfn.IFS(J425&gt;=$C$13-$B$26,0,I425&lt;$B$11,J425+$B$26,TRUE,0)</f>
        <v>1.0166666666666679</v>
      </c>
      <c r="K426" s="3" cm="1">
        <f t="array" ref="K426">_xlfn.IFS(AND(NOT($K425=0),$L425),0,NOT($L425),$K425+$B$26,TRUE,$K425)</f>
        <v>0.76666666666666738</v>
      </c>
      <c r="L426" s="3" t="b" cm="1">
        <f t="array" ref="L426">_xlfn.IFS(AND($I426&gt;0,$K426&gt;=$C$5-$B$26),TRUE,$R426&gt;=$B$6,FALSE,$I426=0,FALSE,TRUE,$L425)</f>
        <v>0</v>
      </c>
      <c r="M426" s="3" t="b" cm="1">
        <f t="array" ref="M426">_xlfn.IFS($N426&gt;=$B$4-$B$26,FALSE,AND($I426&gt;0,$K426&gt;=$B$5-$B$26),TRUE,AND($L426,NOT($M425)),FALSE,$M425,TRUE,TRUE,FALSE)</f>
        <v>0</v>
      </c>
      <c r="N426" s="3" cm="1">
        <f t="array" ref="N426">_xlfn.IFS($M425,$N425+$B$26,NOT($M425),0,TRUE,$M425)</f>
        <v>0</v>
      </c>
      <c r="O426" s="3" t="b" cm="1">
        <f t="array" ref="O426">_xlfn.IFS($M426,FALSE,AND($L426,NOT($M426),$R426&lt;$B$6,$I426&gt;0),TRUE,TRUE,FALSE)</f>
        <v>0</v>
      </c>
      <c r="P426" s="3" cm="1">
        <f t="array" ref="P426">_xlfn.IFS($P425&gt;=$C$7-$B$26,0,$O425,$P425+$B$26,TRUE,0)</f>
        <v>0</v>
      </c>
      <c r="Q426" s="3" t="b" cm="1">
        <f t="array" ref="Q426">_xlfn.IFS(AND($L426,NOT($M426),NOT($O426)),TRUE,$R426&gt;=$B$6,FALSE,AND($L426,NOT($M426),$O426,$P426=0),TRUE,TRUE,FALSE)</f>
        <v>0</v>
      </c>
      <c r="R426" s="3" cm="1">
        <f t="array" ref="R426">_xlfn.IFS(AND($Q425,$R425&lt;$B$6),$R425+1,AND(NOT($L425),$R425&gt;0),0,TRUE,$R425)</f>
        <v>0</v>
      </c>
      <c r="S426" s="1" cm="1">
        <f t="array" ref="S426">_xlfn.IFS(AND(Q425,I425&gt;$B$8),S425+$B$8,AND(Q425,I425&lt;=$B$8),S425+I425,TRUE,$S425)</f>
        <v>32</v>
      </c>
      <c r="T426" s="1">
        <f t="shared" si="22"/>
        <v>2880</v>
      </c>
      <c r="U426" s="17">
        <f t="shared" si="23"/>
        <v>408.51063829787233</v>
      </c>
      <c r="V426" s="47" cm="1">
        <f t="array" ref="V426">_xlfn.IFS($B$6=1,S426*$B$10,AND(R425=0,R426&gt;=1,I426&gt;=$B$6*$B$8-1),V425+$B$6*$B$10*$B$8,AND(R425=0,R426&gt;=1,I426&lt;$B$6*$B$8-1),V425+I425*$B$10,TRUE,V425)</f>
        <v>3200</v>
      </c>
      <c r="W426" s="17">
        <f t="shared" si="24"/>
        <v>453.90070921985819</v>
      </c>
    </row>
    <row r="427" spans="7:23" x14ac:dyDescent="0.25">
      <c r="G427" s="15">
        <v>425</v>
      </c>
      <c r="H427" s="1">
        <f t="shared" si="21"/>
        <v>7.0666666666666664</v>
      </c>
      <c r="I427" s="15" cm="1">
        <f t="array" ref="I427">_xlfn.IFS(J426&gt;=$C$13-$B$26,MINA(I426+$B$13-S427+S426,$B$11),I426=$B$11,MINA(I426-S427+S426,$B$11),TRUE,MAXA(I426-S427+S426,0))</f>
        <v>0</v>
      </c>
      <c r="J427" s="1" cm="1">
        <f t="array" ref="J427">_xlfn.IFS(J426&gt;=$C$13-$B$26,0,I426&lt;$B$11,J426+$B$26,TRUE,0)</f>
        <v>1.0333333333333345</v>
      </c>
      <c r="K427" s="3" cm="1">
        <f t="array" ref="K427">_xlfn.IFS(AND(NOT($K426=0),$L426),0,NOT($L426),$K426+$B$26,TRUE,$K426)</f>
        <v>0.7833333333333341</v>
      </c>
      <c r="L427" s="3" t="b" cm="1">
        <f t="array" ref="L427">_xlfn.IFS(AND($I427&gt;0,$K427&gt;=$C$5-$B$26),TRUE,$R427&gt;=$B$6,FALSE,$I427=0,FALSE,TRUE,$L426)</f>
        <v>0</v>
      </c>
      <c r="M427" s="3" t="b" cm="1">
        <f t="array" ref="M427">_xlfn.IFS($N427&gt;=$B$4-$B$26,FALSE,AND($I427&gt;0,$K427&gt;=$B$5-$B$26),TRUE,AND($L427,NOT($M426)),FALSE,$M426,TRUE,TRUE,FALSE)</f>
        <v>0</v>
      </c>
      <c r="N427" s="3" cm="1">
        <f t="array" ref="N427">_xlfn.IFS($M426,$N426+$B$26,NOT($M426),0,TRUE,$M426)</f>
        <v>0</v>
      </c>
      <c r="O427" s="3" t="b" cm="1">
        <f t="array" ref="O427">_xlfn.IFS($M427,FALSE,AND($L427,NOT($M427),$R427&lt;$B$6,$I427&gt;0),TRUE,TRUE,FALSE)</f>
        <v>0</v>
      </c>
      <c r="P427" s="3" cm="1">
        <f t="array" ref="P427">_xlfn.IFS($P426&gt;=$C$7-$B$26,0,$O426,$P426+$B$26,TRUE,0)</f>
        <v>0</v>
      </c>
      <c r="Q427" s="3" t="b" cm="1">
        <f t="array" ref="Q427">_xlfn.IFS(AND($L427,NOT($M427),NOT($O427)),TRUE,$R427&gt;=$B$6,FALSE,AND($L427,NOT($M427),$O427,$P427=0),TRUE,TRUE,FALSE)</f>
        <v>0</v>
      </c>
      <c r="R427" s="3" cm="1">
        <f t="array" ref="R427">_xlfn.IFS(AND($Q426,$R426&lt;$B$6),$R426+1,AND(NOT($L426),$R426&gt;0),0,TRUE,$R426)</f>
        <v>0</v>
      </c>
      <c r="S427" s="1" cm="1">
        <f t="array" ref="S427">_xlfn.IFS(AND(Q426,I426&gt;$B$8),S426+$B$8,AND(Q426,I426&lt;=$B$8),S426+I426,TRUE,$S426)</f>
        <v>32</v>
      </c>
      <c r="T427" s="1">
        <f t="shared" si="22"/>
        <v>2880</v>
      </c>
      <c r="U427" s="17">
        <f t="shared" si="23"/>
        <v>407.54716981132077</v>
      </c>
      <c r="V427" s="47" cm="1">
        <f t="array" ref="V427">_xlfn.IFS($B$6=1,S427*$B$10,AND(R426=0,R427&gt;=1,I427&gt;=$B$6*$B$8-1),V426+$B$6*$B$10*$B$8,AND(R426=0,R427&gt;=1,I427&lt;$B$6*$B$8-1),V426+I426*$B$10,TRUE,V426)</f>
        <v>3200</v>
      </c>
      <c r="W427" s="17">
        <f t="shared" si="24"/>
        <v>452.83018867924528</v>
      </c>
    </row>
    <row r="428" spans="7:23" x14ac:dyDescent="0.25">
      <c r="G428" s="15">
        <v>426</v>
      </c>
      <c r="H428" s="1">
        <f t="shared" si="21"/>
        <v>7.083333333333333</v>
      </c>
      <c r="I428" s="15" cm="1">
        <f t="array" ref="I428">_xlfn.IFS(J427&gt;=$C$13-$B$26,MINA(I427+$B$13-S428+S427,$B$11),I427=$B$11,MINA(I427-S428+S427,$B$11),TRUE,MAXA(I427-S428+S427,0))</f>
        <v>0</v>
      </c>
      <c r="J428" s="1" cm="1">
        <f t="array" ref="J428">_xlfn.IFS(J427&gt;=$C$13-$B$26,0,I427&lt;$B$11,J427+$B$26,TRUE,0)</f>
        <v>1.0500000000000012</v>
      </c>
      <c r="K428" s="3" cm="1">
        <f t="array" ref="K428">_xlfn.IFS(AND(NOT($K427=0),$L427),0,NOT($L427),$K427+$B$26,TRUE,$K427)</f>
        <v>0.80000000000000082</v>
      </c>
      <c r="L428" s="3" t="b" cm="1">
        <f t="array" ref="L428">_xlfn.IFS(AND($I428&gt;0,$K428&gt;=$C$5-$B$26),TRUE,$R428&gt;=$B$6,FALSE,$I428=0,FALSE,TRUE,$L427)</f>
        <v>0</v>
      </c>
      <c r="M428" s="3" t="b" cm="1">
        <f t="array" ref="M428">_xlfn.IFS($N428&gt;=$B$4-$B$26,FALSE,AND($I428&gt;0,$K428&gt;=$B$5-$B$26),TRUE,AND($L428,NOT($M427)),FALSE,$M427,TRUE,TRUE,FALSE)</f>
        <v>0</v>
      </c>
      <c r="N428" s="3" cm="1">
        <f t="array" ref="N428">_xlfn.IFS($M427,$N427+$B$26,NOT($M427),0,TRUE,$M427)</f>
        <v>0</v>
      </c>
      <c r="O428" s="3" t="b" cm="1">
        <f t="array" ref="O428">_xlfn.IFS($M428,FALSE,AND($L428,NOT($M428),$R428&lt;$B$6,$I428&gt;0),TRUE,TRUE,FALSE)</f>
        <v>0</v>
      </c>
      <c r="P428" s="3" cm="1">
        <f t="array" ref="P428">_xlfn.IFS($P427&gt;=$C$7-$B$26,0,$O427,$P427+$B$26,TRUE,0)</f>
        <v>0</v>
      </c>
      <c r="Q428" s="3" t="b" cm="1">
        <f t="array" ref="Q428">_xlfn.IFS(AND($L428,NOT($M428),NOT($O428)),TRUE,$R428&gt;=$B$6,FALSE,AND($L428,NOT($M428),$O428,$P428=0),TRUE,TRUE,FALSE)</f>
        <v>0</v>
      </c>
      <c r="R428" s="3" cm="1">
        <f t="array" ref="R428">_xlfn.IFS(AND($Q427,$R427&lt;$B$6),$R427+1,AND(NOT($L427),$R427&gt;0),0,TRUE,$R427)</f>
        <v>0</v>
      </c>
      <c r="S428" s="1" cm="1">
        <f t="array" ref="S428">_xlfn.IFS(AND(Q427,I427&gt;$B$8),S427+$B$8,AND(Q427,I427&lt;=$B$8),S427+I427,TRUE,$S427)</f>
        <v>32</v>
      </c>
      <c r="T428" s="1">
        <f t="shared" si="22"/>
        <v>2880</v>
      </c>
      <c r="U428" s="17">
        <f t="shared" si="23"/>
        <v>406.58823529411768</v>
      </c>
      <c r="V428" s="47" cm="1">
        <f t="array" ref="V428">_xlfn.IFS($B$6=1,S428*$B$10,AND(R427=0,R428&gt;=1,I428&gt;=$B$6*$B$8-1),V427+$B$6*$B$10*$B$8,AND(R427=0,R428&gt;=1,I428&lt;$B$6*$B$8-1),V427+I427*$B$10,TRUE,V427)</f>
        <v>3200</v>
      </c>
      <c r="W428" s="17">
        <f t="shared" si="24"/>
        <v>451.76470588235298</v>
      </c>
    </row>
    <row r="429" spans="7:23" x14ac:dyDescent="0.25">
      <c r="G429" s="15">
        <v>427</v>
      </c>
      <c r="H429" s="1">
        <f t="shared" si="21"/>
        <v>7.1</v>
      </c>
      <c r="I429" s="15" cm="1">
        <f t="array" ref="I429">_xlfn.IFS(J428&gt;=$C$13-$B$26,MINA(I428+$B$13-S429+S428,$B$11),I428=$B$11,MINA(I428-S429+S428,$B$11),TRUE,MAXA(I428-S429+S428,0))</f>
        <v>0</v>
      </c>
      <c r="J429" s="1" cm="1">
        <f t="array" ref="J429">_xlfn.IFS(J428&gt;=$C$13-$B$26,0,I428&lt;$B$11,J428+$B$26,TRUE,0)</f>
        <v>1.0666666666666678</v>
      </c>
      <c r="K429" s="3" cm="1">
        <f t="array" ref="K429">_xlfn.IFS(AND(NOT($K428=0),$L428),0,NOT($L428),$K428+$B$26,TRUE,$K428)</f>
        <v>0.81666666666666754</v>
      </c>
      <c r="L429" s="3" t="b" cm="1">
        <f t="array" ref="L429">_xlfn.IFS(AND($I429&gt;0,$K429&gt;=$C$5-$B$26),TRUE,$R429&gt;=$B$6,FALSE,$I429=0,FALSE,TRUE,$L428)</f>
        <v>0</v>
      </c>
      <c r="M429" s="3" t="b" cm="1">
        <f t="array" ref="M429">_xlfn.IFS($N429&gt;=$B$4-$B$26,FALSE,AND($I429&gt;0,$K429&gt;=$B$5-$B$26),TRUE,AND($L429,NOT($M428)),FALSE,$M428,TRUE,TRUE,FALSE)</f>
        <v>0</v>
      </c>
      <c r="N429" s="3" cm="1">
        <f t="array" ref="N429">_xlfn.IFS($M428,$N428+$B$26,NOT($M428),0,TRUE,$M428)</f>
        <v>0</v>
      </c>
      <c r="O429" s="3" t="b" cm="1">
        <f t="array" ref="O429">_xlfn.IFS($M429,FALSE,AND($L429,NOT($M429),$R429&lt;$B$6,$I429&gt;0),TRUE,TRUE,FALSE)</f>
        <v>0</v>
      </c>
      <c r="P429" s="3" cm="1">
        <f t="array" ref="P429">_xlfn.IFS($P428&gt;=$C$7-$B$26,0,$O428,$P428+$B$26,TRUE,0)</f>
        <v>0</v>
      </c>
      <c r="Q429" s="3" t="b" cm="1">
        <f t="array" ref="Q429">_xlfn.IFS(AND($L429,NOT($M429),NOT($O429)),TRUE,$R429&gt;=$B$6,FALSE,AND($L429,NOT($M429),$O429,$P429=0),TRUE,TRUE,FALSE)</f>
        <v>0</v>
      </c>
      <c r="R429" s="3" cm="1">
        <f t="array" ref="R429">_xlfn.IFS(AND($Q428,$R428&lt;$B$6),$R428+1,AND(NOT($L428),$R428&gt;0),0,TRUE,$R428)</f>
        <v>0</v>
      </c>
      <c r="S429" s="1" cm="1">
        <f t="array" ref="S429">_xlfn.IFS(AND(Q428,I428&gt;$B$8),S428+$B$8,AND(Q428,I428&lt;=$B$8),S428+I428,TRUE,$S428)</f>
        <v>32</v>
      </c>
      <c r="T429" s="1">
        <f t="shared" si="22"/>
        <v>2880</v>
      </c>
      <c r="U429" s="17">
        <f t="shared" si="23"/>
        <v>405.63380281690144</v>
      </c>
      <c r="V429" s="47" cm="1">
        <f t="array" ref="V429">_xlfn.IFS($B$6=1,S429*$B$10,AND(R428=0,R429&gt;=1,I429&gt;=$B$6*$B$8-1),V428+$B$6*$B$10*$B$8,AND(R428=0,R429&gt;=1,I429&lt;$B$6*$B$8-1),V428+I428*$B$10,TRUE,V428)</f>
        <v>3200</v>
      </c>
      <c r="W429" s="17">
        <f t="shared" si="24"/>
        <v>450.7042253521127</v>
      </c>
    </row>
    <row r="430" spans="7:23" x14ac:dyDescent="0.25">
      <c r="G430" s="15">
        <v>428</v>
      </c>
      <c r="H430" s="1">
        <f t="shared" si="21"/>
        <v>7.1166666666666663</v>
      </c>
      <c r="I430" s="15" cm="1">
        <f t="array" ref="I430">_xlfn.IFS(J429&gt;=$C$13-$B$26,MINA(I429+$B$13-S430+S429,$B$11),I429=$B$11,MINA(I429-S430+S429,$B$11),TRUE,MAXA(I429-S430+S429,0))</f>
        <v>0</v>
      </c>
      <c r="J430" s="1" cm="1">
        <f t="array" ref="J430">_xlfn.IFS(J429&gt;=$C$13-$B$26,0,I429&lt;$B$11,J429+$B$26,TRUE,0)</f>
        <v>1.0833333333333344</v>
      </c>
      <c r="K430" s="3" cm="1">
        <f t="array" ref="K430">_xlfn.IFS(AND(NOT($K429=0),$L429),0,NOT($L429),$K429+$B$26,TRUE,$K429)</f>
        <v>0.83333333333333426</v>
      </c>
      <c r="L430" s="3" t="b" cm="1">
        <f t="array" ref="L430">_xlfn.IFS(AND($I430&gt;0,$K430&gt;=$C$5-$B$26),TRUE,$R430&gt;=$B$6,FALSE,$I430=0,FALSE,TRUE,$L429)</f>
        <v>0</v>
      </c>
      <c r="M430" s="3" t="b" cm="1">
        <f t="array" ref="M430">_xlfn.IFS($N430&gt;=$B$4-$B$26,FALSE,AND($I430&gt;0,$K430&gt;=$B$5-$B$26),TRUE,AND($L430,NOT($M429)),FALSE,$M429,TRUE,TRUE,FALSE)</f>
        <v>0</v>
      </c>
      <c r="N430" s="3" cm="1">
        <f t="array" ref="N430">_xlfn.IFS($M429,$N429+$B$26,NOT($M429),0,TRUE,$M429)</f>
        <v>0</v>
      </c>
      <c r="O430" s="3" t="b" cm="1">
        <f t="array" ref="O430">_xlfn.IFS($M430,FALSE,AND($L430,NOT($M430),$R430&lt;$B$6,$I430&gt;0),TRUE,TRUE,FALSE)</f>
        <v>0</v>
      </c>
      <c r="P430" s="3" cm="1">
        <f t="array" ref="P430">_xlfn.IFS($P429&gt;=$C$7-$B$26,0,$O429,$P429+$B$26,TRUE,0)</f>
        <v>0</v>
      </c>
      <c r="Q430" s="3" t="b" cm="1">
        <f t="array" ref="Q430">_xlfn.IFS(AND($L430,NOT($M430),NOT($O430)),TRUE,$R430&gt;=$B$6,FALSE,AND($L430,NOT($M430),$O430,$P430=0),TRUE,TRUE,FALSE)</f>
        <v>0</v>
      </c>
      <c r="R430" s="3" cm="1">
        <f t="array" ref="R430">_xlfn.IFS(AND($Q429,$R429&lt;$B$6),$R429+1,AND(NOT($L429),$R429&gt;0),0,TRUE,$R429)</f>
        <v>0</v>
      </c>
      <c r="S430" s="1" cm="1">
        <f t="array" ref="S430">_xlfn.IFS(AND(Q429,I429&gt;$B$8),S429+$B$8,AND(Q429,I429&lt;=$B$8),S429+I429,TRUE,$S429)</f>
        <v>32</v>
      </c>
      <c r="T430" s="1">
        <f t="shared" si="22"/>
        <v>2880</v>
      </c>
      <c r="U430" s="17">
        <f t="shared" si="23"/>
        <v>404.68384074941457</v>
      </c>
      <c r="V430" s="47" cm="1">
        <f t="array" ref="V430">_xlfn.IFS($B$6=1,S430*$B$10,AND(R429=0,R430&gt;=1,I430&gt;=$B$6*$B$8-1),V429+$B$6*$B$10*$B$8,AND(R429=0,R430&gt;=1,I430&lt;$B$6*$B$8-1),V429+I429*$B$10,TRUE,V429)</f>
        <v>3200</v>
      </c>
      <c r="W430" s="17">
        <f t="shared" si="24"/>
        <v>449.64871194379396</v>
      </c>
    </row>
    <row r="431" spans="7:23" x14ac:dyDescent="0.25">
      <c r="G431" s="15">
        <v>429</v>
      </c>
      <c r="H431" s="1">
        <f t="shared" si="21"/>
        <v>7.1333333333333329</v>
      </c>
      <c r="I431" s="15" cm="1">
        <f t="array" ref="I431">_xlfn.IFS(J430&gt;=$C$13-$B$26,MINA(I430+$B$13-S431+S430,$B$11),I430=$B$11,MINA(I430-S431+S430,$B$11),TRUE,MAXA(I430-S431+S430,0))</f>
        <v>0</v>
      </c>
      <c r="J431" s="1" cm="1">
        <f t="array" ref="J431">_xlfn.IFS(J430&gt;=$C$13-$B$26,0,I430&lt;$B$11,J430+$B$26,TRUE,0)</f>
        <v>1.100000000000001</v>
      </c>
      <c r="K431" s="3" cm="1">
        <f t="array" ref="K431">_xlfn.IFS(AND(NOT($K430=0),$L430),0,NOT($L430),$K430+$B$26,TRUE,$K430)</f>
        <v>0.85000000000000098</v>
      </c>
      <c r="L431" s="3" t="b" cm="1">
        <f t="array" ref="L431">_xlfn.IFS(AND($I431&gt;0,$K431&gt;=$C$5-$B$26),TRUE,$R431&gt;=$B$6,FALSE,$I431=0,FALSE,TRUE,$L430)</f>
        <v>0</v>
      </c>
      <c r="M431" s="3" t="b" cm="1">
        <f t="array" ref="M431">_xlfn.IFS($N431&gt;=$B$4-$B$26,FALSE,AND($I431&gt;0,$K431&gt;=$B$5-$B$26),TRUE,AND($L431,NOT($M430)),FALSE,$M430,TRUE,TRUE,FALSE)</f>
        <v>0</v>
      </c>
      <c r="N431" s="3" cm="1">
        <f t="array" ref="N431">_xlfn.IFS($M430,$N430+$B$26,NOT($M430),0,TRUE,$M430)</f>
        <v>0</v>
      </c>
      <c r="O431" s="3" t="b" cm="1">
        <f t="array" ref="O431">_xlfn.IFS($M431,FALSE,AND($L431,NOT($M431),$R431&lt;$B$6,$I431&gt;0),TRUE,TRUE,FALSE)</f>
        <v>0</v>
      </c>
      <c r="P431" s="3" cm="1">
        <f t="array" ref="P431">_xlfn.IFS($P430&gt;=$C$7-$B$26,0,$O430,$P430+$B$26,TRUE,0)</f>
        <v>0</v>
      </c>
      <c r="Q431" s="3" t="b" cm="1">
        <f t="array" ref="Q431">_xlfn.IFS(AND($L431,NOT($M431),NOT($O431)),TRUE,$R431&gt;=$B$6,FALSE,AND($L431,NOT($M431),$O431,$P431=0),TRUE,TRUE,FALSE)</f>
        <v>0</v>
      </c>
      <c r="R431" s="3" cm="1">
        <f t="array" ref="R431">_xlfn.IFS(AND($Q430,$R430&lt;$B$6),$R430+1,AND(NOT($L430),$R430&gt;0),0,TRUE,$R430)</f>
        <v>0</v>
      </c>
      <c r="S431" s="1" cm="1">
        <f t="array" ref="S431">_xlfn.IFS(AND(Q430,I430&gt;$B$8),S430+$B$8,AND(Q430,I430&lt;=$B$8),S430+I430,TRUE,$S430)</f>
        <v>32</v>
      </c>
      <c r="T431" s="1">
        <f t="shared" si="22"/>
        <v>2880</v>
      </c>
      <c r="U431" s="17">
        <f t="shared" si="23"/>
        <v>403.73831775700938</v>
      </c>
      <c r="V431" s="47" cm="1">
        <f t="array" ref="V431">_xlfn.IFS($B$6=1,S431*$B$10,AND(R430=0,R431&gt;=1,I431&gt;=$B$6*$B$8-1),V430+$B$6*$B$10*$B$8,AND(R430=0,R431&gt;=1,I431&lt;$B$6*$B$8-1),V430+I430*$B$10,TRUE,V430)</f>
        <v>3200</v>
      </c>
      <c r="W431" s="17">
        <f t="shared" si="24"/>
        <v>448.59813084112153</v>
      </c>
    </row>
    <row r="432" spans="7:23" x14ac:dyDescent="0.25">
      <c r="G432" s="15">
        <v>430</v>
      </c>
      <c r="H432" s="1">
        <f t="shared" si="21"/>
        <v>7.1499999999999995</v>
      </c>
      <c r="I432" s="15" cm="1">
        <f t="array" ref="I432">_xlfn.IFS(J431&gt;=$C$13-$B$26,MINA(I431+$B$13-S432+S431,$B$11),I431=$B$11,MINA(I431-S432+S431,$B$11),TRUE,MAXA(I431-S432+S431,0))</f>
        <v>0</v>
      </c>
      <c r="J432" s="1" cm="1">
        <f t="array" ref="J432">_xlfn.IFS(J431&gt;=$C$13-$B$26,0,I431&lt;$B$11,J431+$B$26,TRUE,0)</f>
        <v>1.1166666666666676</v>
      </c>
      <c r="K432" s="3" cm="1">
        <f t="array" ref="K432">_xlfn.IFS(AND(NOT($K431=0),$L431),0,NOT($L431),$K431+$B$26,TRUE,$K431)</f>
        <v>0.8666666666666677</v>
      </c>
      <c r="L432" s="3" t="b" cm="1">
        <f t="array" ref="L432">_xlfn.IFS(AND($I432&gt;0,$K432&gt;=$C$5-$B$26),TRUE,$R432&gt;=$B$6,FALSE,$I432=0,FALSE,TRUE,$L431)</f>
        <v>0</v>
      </c>
      <c r="M432" s="3" t="b" cm="1">
        <f t="array" ref="M432">_xlfn.IFS($N432&gt;=$B$4-$B$26,FALSE,AND($I432&gt;0,$K432&gt;=$B$5-$B$26),TRUE,AND($L432,NOT($M431)),FALSE,$M431,TRUE,TRUE,FALSE)</f>
        <v>0</v>
      </c>
      <c r="N432" s="3" cm="1">
        <f t="array" ref="N432">_xlfn.IFS($M431,$N431+$B$26,NOT($M431),0,TRUE,$M431)</f>
        <v>0</v>
      </c>
      <c r="O432" s="3" t="b" cm="1">
        <f t="array" ref="O432">_xlfn.IFS($M432,FALSE,AND($L432,NOT($M432),$R432&lt;$B$6,$I432&gt;0),TRUE,TRUE,FALSE)</f>
        <v>0</v>
      </c>
      <c r="P432" s="3" cm="1">
        <f t="array" ref="P432">_xlfn.IFS($P431&gt;=$C$7-$B$26,0,$O431,$P431+$B$26,TRUE,0)</f>
        <v>0</v>
      </c>
      <c r="Q432" s="3" t="b" cm="1">
        <f t="array" ref="Q432">_xlfn.IFS(AND($L432,NOT($M432),NOT($O432)),TRUE,$R432&gt;=$B$6,FALSE,AND($L432,NOT($M432),$O432,$P432=0),TRUE,TRUE,FALSE)</f>
        <v>0</v>
      </c>
      <c r="R432" s="3" cm="1">
        <f t="array" ref="R432">_xlfn.IFS(AND($Q431,$R431&lt;$B$6),$R431+1,AND(NOT($L431),$R431&gt;0),0,TRUE,$R431)</f>
        <v>0</v>
      </c>
      <c r="S432" s="1" cm="1">
        <f t="array" ref="S432">_xlfn.IFS(AND(Q431,I431&gt;$B$8),S431+$B$8,AND(Q431,I431&lt;=$B$8),S431+I431,TRUE,$S431)</f>
        <v>32</v>
      </c>
      <c r="T432" s="1">
        <f t="shared" si="22"/>
        <v>2880</v>
      </c>
      <c r="U432" s="17">
        <f t="shared" si="23"/>
        <v>402.79720279720283</v>
      </c>
      <c r="V432" s="47" cm="1">
        <f t="array" ref="V432">_xlfn.IFS($B$6=1,S432*$B$10,AND(R431=0,R432&gt;=1,I432&gt;=$B$6*$B$8-1),V431+$B$6*$B$10*$B$8,AND(R431=0,R432&gt;=1,I432&lt;$B$6*$B$8-1),V431+I431*$B$10,TRUE,V431)</f>
        <v>3200</v>
      </c>
      <c r="W432" s="17">
        <f t="shared" si="24"/>
        <v>447.55244755244757</v>
      </c>
    </row>
    <row r="433" spans="7:23" x14ac:dyDescent="0.25">
      <c r="G433" s="15">
        <v>431</v>
      </c>
      <c r="H433" s="1">
        <f t="shared" si="21"/>
        <v>7.166666666666667</v>
      </c>
      <c r="I433" s="15" cm="1">
        <f t="array" ref="I433">_xlfn.IFS(J432&gt;=$C$13-$B$26,MINA(I432+$B$13-S433+S432,$B$11),I432=$B$11,MINA(I432-S433+S432,$B$11),TRUE,MAXA(I432-S433+S432,0))</f>
        <v>0</v>
      </c>
      <c r="J433" s="1" cm="1">
        <f t="array" ref="J433">_xlfn.IFS(J432&gt;=$C$13-$B$26,0,I432&lt;$B$11,J432+$B$26,TRUE,0)</f>
        <v>1.1333333333333342</v>
      </c>
      <c r="K433" s="3" cm="1">
        <f t="array" ref="K433">_xlfn.IFS(AND(NOT($K432=0),$L432),0,NOT($L432),$K432+$B$26,TRUE,$K432)</f>
        <v>0.88333333333333441</v>
      </c>
      <c r="L433" s="3" t="b" cm="1">
        <f t="array" ref="L433">_xlfn.IFS(AND($I433&gt;0,$K433&gt;=$C$5-$B$26),TRUE,$R433&gt;=$B$6,FALSE,$I433=0,FALSE,TRUE,$L432)</f>
        <v>0</v>
      </c>
      <c r="M433" s="3" t="b" cm="1">
        <f t="array" ref="M433">_xlfn.IFS($N433&gt;=$B$4-$B$26,FALSE,AND($I433&gt;0,$K433&gt;=$B$5-$B$26),TRUE,AND($L433,NOT($M432)),FALSE,$M432,TRUE,TRUE,FALSE)</f>
        <v>0</v>
      </c>
      <c r="N433" s="3" cm="1">
        <f t="array" ref="N433">_xlfn.IFS($M432,$N432+$B$26,NOT($M432),0,TRUE,$M432)</f>
        <v>0</v>
      </c>
      <c r="O433" s="3" t="b" cm="1">
        <f t="array" ref="O433">_xlfn.IFS($M433,FALSE,AND($L433,NOT($M433),$R433&lt;$B$6,$I433&gt;0),TRUE,TRUE,FALSE)</f>
        <v>0</v>
      </c>
      <c r="P433" s="3" cm="1">
        <f t="array" ref="P433">_xlfn.IFS($P432&gt;=$C$7-$B$26,0,$O432,$P432+$B$26,TRUE,0)</f>
        <v>0</v>
      </c>
      <c r="Q433" s="3" t="b" cm="1">
        <f t="array" ref="Q433">_xlfn.IFS(AND($L433,NOT($M433),NOT($O433)),TRUE,$R433&gt;=$B$6,FALSE,AND($L433,NOT($M433),$O433,$P433=0),TRUE,TRUE,FALSE)</f>
        <v>0</v>
      </c>
      <c r="R433" s="3" cm="1">
        <f t="array" ref="R433">_xlfn.IFS(AND($Q432,$R432&lt;$B$6),$R432+1,AND(NOT($L432),$R432&gt;0),0,TRUE,$R432)</f>
        <v>0</v>
      </c>
      <c r="S433" s="1" cm="1">
        <f t="array" ref="S433">_xlfn.IFS(AND(Q432,I432&gt;$B$8),S432+$B$8,AND(Q432,I432&lt;=$B$8),S432+I432,TRUE,$S432)</f>
        <v>32</v>
      </c>
      <c r="T433" s="1">
        <f t="shared" si="22"/>
        <v>2880</v>
      </c>
      <c r="U433" s="17">
        <f t="shared" si="23"/>
        <v>401.86046511627904</v>
      </c>
      <c r="V433" s="47" cm="1">
        <f t="array" ref="V433">_xlfn.IFS($B$6=1,S433*$B$10,AND(R432=0,R433&gt;=1,I433&gt;=$B$6*$B$8-1),V432+$B$6*$B$10*$B$8,AND(R432=0,R433&gt;=1,I433&lt;$B$6*$B$8-1),V432+I432*$B$10,TRUE,V432)</f>
        <v>3200</v>
      </c>
      <c r="W433" s="17">
        <f t="shared" si="24"/>
        <v>446.51162790697674</v>
      </c>
    </row>
    <row r="434" spans="7:23" x14ac:dyDescent="0.25">
      <c r="G434" s="15">
        <v>432</v>
      </c>
      <c r="H434" s="1">
        <f t="shared" si="21"/>
        <v>7.1833333333333336</v>
      </c>
      <c r="I434" s="15" cm="1">
        <f t="array" ref="I434">_xlfn.IFS(J433&gt;=$C$13-$B$26,MINA(I433+$B$13-S434+S433,$B$11),I433=$B$11,MINA(I433-S434+S433,$B$11),TRUE,MAXA(I433-S434+S433,0))</f>
        <v>0</v>
      </c>
      <c r="J434" s="1" cm="1">
        <f t="array" ref="J434">_xlfn.IFS(J433&gt;=$C$13-$B$26,0,I433&lt;$B$11,J433+$B$26,TRUE,0)</f>
        <v>1.1500000000000008</v>
      </c>
      <c r="K434" s="3" cm="1">
        <f t="array" ref="K434">_xlfn.IFS(AND(NOT($K433=0),$L433),0,NOT($L433),$K433+$B$26,TRUE,$K433)</f>
        <v>0.90000000000000113</v>
      </c>
      <c r="L434" s="3" t="b" cm="1">
        <f t="array" ref="L434">_xlfn.IFS(AND($I434&gt;0,$K434&gt;=$C$5-$B$26),TRUE,$R434&gt;=$B$6,FALSE,$I434=0,FALSE,TRUE,$L433)</f>
        <v>0</v>
      </c>
      <c r="M434" s="3" t="b" cm="1">
        <f t="array" ref="M434">_xlfn.IFS($N434&gt;=$B$4-$B$26,FALSE,AND($I434&gt;0,$K434&gt;=$B$5-$B$26),TRUE,AND($L434,NOT($M433)),FALSE,$M433,TRUE,TRUE,FALSE)</f>
        <v>0</v>
      </c>
      <c r="N434" s="3" cm="1">
        <f t="array" ref="N434">_xlfn.IFS($M433,$N433+$B$26,NOT($M433),0,TRUE,$M433)</f>
        <v>0</v>
      </c>
      <c r="O434" s="3" t="b" cm="1">
        <f t="array" ref="O434">_xlfn.IFS($M434,FALSE,AND($L434,NOT($M434),$R434&lt;$B$6,$I434&gt;0),TRUE,TRUE,FALSE)</f>
        <v>0</v>
      </c>
      <c r="P434" s="3" cm="1">
        <f t="array" ref="P434">_xlfn.IFS($P433&gt;=$C$7-$B$26,0,$O433,$P433+$B$26,TRUE,0)</f>
        <v>0</v>
      </c>
      <c r="Q434" s="3" t="b" cm="1">
        <f t="array" ref="Q434">_xlfn.IFS(AND($L434,NOT($M434),NOT($O434)),TRUE,$R434&gt;=$B$6,FALSE,AND($L434,NOT($M434),$O434,$P434=0),TRUE,TRUE,FALSE)</f>
        <v>0</v>
      </c>
      <c r="R434" s="3" cm="1">
        <f t="array" ref="R434">_xlfn.IFS(AND($Q433,$R433&lt;$B$6),$R433+1,AND(NOT($L433),$R433&gt;0),0,TRUE,$R433)</f>
        <v>0</v>
      </c>
      <c r="S434" s="1" cm="1">
        <f t="array" ref="S434">_xlfn.IFS(AND(Q433,I433&gt;$B$8),S433+$B$8,AND(Q433,I433&lt;=$B$8),S433+I433,TRUE,$S433)</f>
        <v>32</v>
      </c>
      <c r="T434" s="1">
        <f t="shared" si="22"/>
        <v>2880</v>
      </c>
      <c r="U434" s="17">
        <f t="shared" si="23"/>
        <v>400.92807424593968</v>
      </c>
      <c r="V434" s="47" cm="1">
        <f t="array" ref="V434">_xlfn.IFS($B$6=1,S434*$B$10,AND(R433=0,R434&gt;=1,I434&gt;=$B$6*$B$8-1),V433+$B$6*$B$10*$B$8,AND(R433=0,R434&gt;=1,I434&lt;$B$6*$B$8-1),V433+I433*$B$10,TRUE,V433)</f>
        <v>3200</v>
      </c>
      <c r="W434" s="17">
        <f t="shared" si="24"/>
        <v>445.47563805104409</v>
      </c>
    </row>
    <row r="435" spans="7:23" x14ac:dyDescent="0.25">
      <c r="G435" s="15">
        <v>433</v>
      </c>
      <c r="H435" s="1">
        <f t="shared" si="21"/>
        <v>7.2</v>
      </c>
      <c r="I435" s="15" cm="1">
        <f t="array" ref="I435">_xlfn.IFS(J434&gt;=$C$13-$B$26,MINA(I434+$B$13-S435+S434,$B$11),I434=$B$11,MINA(I434-S435+S434,$B$11),TRUE,MAXA(I434-S435+S434,0))</f>
        <v>0</v>
      </c>
      <c r="J435" s="1" cm="1">
        <f t="array" ref="J435">_xlfn.IFS(J434&gt;=$C$13-$B$26,0,I434&lt;$B$11,J434+$B$26,TRUE,0)</f>
        <v>1.1666666666666674</v>
      </c>
      <c r="K435" s="3" cm="1">
        <f t="array" ref="K435">_xlfn.IFS(AND(NOT($K434=0),$L434),0,NOT($L434),$K434+$B$26,TRUE,$K434)</f>
        <v>0.91666666666666785</v>
      </c>
      <c r="L435" s="3" t="b" cm="1">
        <f t="array" ref="L435">_xlfn.IFS(AND($I435&gt;0,$K435&gt;=$C$5-$B$26),TRUE,$R435&gt;=$B$6,FALSE,$I435=0,FALSE,TRUE,$L434)</f>
        <v>0</v>
      </c>
      <c r="M435" s="3" t="b" cm="1">
        <f t="array" ref="M435">_xlfn.IFS($N435&gt;=$B$4-$B$26,FALSE,AND($I435&gt;0,$K435&gt;=$B$5-$B$26),TRUE,AND($L435,NOT($M434)),FALSE,$M434,TRUE,TRUE,FALSE)</f>
        <v>0</v>
      </c>
      <c r="N435" s="3" cm="1">
        <f t="array" ref="N435">_xlfn.IFS($M434,$N434+$B$26,NOT($M434),0,TRUE,$M434)</f>
        <v>0</v>
      </c>
      <c r="O435" s="3" t="b" cm="1">
        <f t="array" ref="O435">_xlfn.IFS($M435,FALSE,AND($L435,NOT($M435),$R435&lt;$B$6,$I435&gt;0),TRUE,TRUE,FALSE)</f>
        <v>0</v>
      </c>
      <c r="P435" s="3" cm="1">
        <f t="array" ref="P435">_xlfn.IFS($P434&gt;=$C$7-$B$26,0,$O434,$P434+$B$26,TRUE,0)</f>
        <v>0</v>
      </c>
      <c r="Q435" s="3" t="b" cm="1">
        <f t="array" ref="Q435">_xlfn.IFS(AND($L435,NOT($M435),NOT($O435)),TRUE,$R435&gt;=$B$6,FALSE,AND($L435,NOT($M435),$O435,$P435=0),TRUE,TRUE,FALSE)</f>
        <v>0</v>
      </c>
      <c r="R435" s="3" cm="1">
        <f t="array" ref="R435">_xlfn.IFS(AND($Q434,$R434&lt;$B$6),$R434+1,AND(NOT($L434),$R434&gt;0),0,TRUE,$R434)</f>
        <v>0</v>
      </c>
      <c r="S435" s="1" cm="1">
        <f t="array" ref="S435">_xlfn.IFS(AND(Q434,I434&gt;$B$8),S434+$B$8,AND(Q434,I434&lt;=$B$8),S434+I434,TRUE,$S434)</f>
        <v>32</v>
      </c>
      <c r="T435" s="1">
        <f t="shared" si="22"/>
        <v>2880</v>
      </c>
      <c r="U435" s="17">
        <f t="shared" si="23"/>
        <v>400</v>
      </c>
      <c r="V435" s="47" cm="1">
        <f t="array" ref="V435">_xlfn.IFS($B$6=1,S435*$B$10,AND(R434=0,R435&gt;=1,I435&gt;=$B$6*$B$8-1),V434+$B$6*$B$10*$B$8,AND(R434=0,R435&gt;=1,I435&lt;$B$6*$B$8-1),V434+I434*$B$10,TRUE,V434)</f>
        <v>3200</v>
      </c>
      <c r="W435" s="17">
        <f t="shared" si="24"/>
        <v>444.44444444444446</v>
      </c>
    </row>
    <row r="436" spans="7:23" x14ac:dyDescent="0.25">
      <c r="G436" s="15">
        <v>434</v>
      </c>
      <c r="H436" s="1">
        <f t="shared" si="21"/>
        <v>7.2166666666666668</v>
      </c>
      <c r="I436" s="15" cm="1">
        <f t="array" ref="I436">_xlfn.IFS(J435&gt;=$C$13-$B$26,MINA(I435+$B$13-S436+S435,$B$11),I435=$B$11,MINA(I435-S436+S435,$B$11),TRUE,MAXA(I435-S436+S435,0))</f>
        <v>0</v>
      </c>
      <c r="J436" s="1" cm="1">
        <f t="array" ref="J436">_xlfn.IFS(J435&gt;=$C$13-$B$26,0,I435&lt;$B$11,J435+$B$26,TRUE,0)</f>
        <v>1.183333333333334</v>
      </c>
      <c r="K436" s="3" cm="1">
        <f t="array" ref="K436">_xlfn.IFS(AND(NOT($K435=0),$L435),0,NOT($L435),$K435+$B$26,TRUE,$K435)</f>
        <v>0.93333333333333457</v>
      </c>
      <c r="L436" s="3" t="b" cm="1">
        <f t="array" ref="L436">_xlfn.IFS(AND($I436&gt;0,$K436&gt;=$C$5-$B$26),TRUE,$R436&gt;=$B$6,FALSE,$I436=0,FALSE,TRUE,$L435)</f>
        <v>0</v>
      </c>
      <c r="M436" s="3" t="b" cm="1">
        <f t="array" ref="M436">_xlfn.IFS($N436&gt;=$B$4-$B$26,FALSE,AND($I436&gt;0,$K436&gt;=$B$5-$B$26),TRUE,AND($L436,NOT($M435)),FALSE,$M435,TRUE,TRUE,FALSE)</f>
        <v>0</v>
      </c>
      <c r="N436" s="3" cm="1">
        <f t="array" ref="N436">_xlfn.IFS($M435,$N435+$B$26,NOT($M435),0,TRUE,$M435)</f>
        <v>0</v>
      </c>
      <c r="O436" s="3" t="b" cm="1">
        <f t="array" ref="O436">_xlfn.IFS($M436,FALSE,AND($L436,NOT($M436),$R436&lt;$B$6,$I436&gt;0),TRUE,TRUE,FALSE)</f>
        <v>0</v>
      </c>
      <c r="P436" s="3" cm="1">
        <f t="array" ref="P436">_xlfn.IFS($P435&gt;=$C$7-$B$26,0,$O435,$P435+$B$26,TRUE,0)</f>
        <v>0</v>
      </c>
      <c r="Q436" s="3" t="b" cm="1">
        <f t="array" ref="Q436">_xlfn.IFS(AND($L436,NOT($M436),NOT($O436)),TRUE,$R436&gt;=$B$6,FALSE,AND($L436,NOT($M436),$O436,$P436=0),TRUE,TRUE,FALSE)</f>
        <v>0</v>
      </c>
      <c r="R436" s="3" cm="1">
        <f t="array" ref="R436">_xlfn.IFS(AND($Q435,$R435&lt;$B$6),$R435+1,AND(NOT($L435),$R435&gt;0),0,TRUE,$R435)</f>
        <v>0</v>
      </c>
      <c r="S436" s="1" cm="1">
        <f t="array" ref="S436">_xlfn.IFS(AND(Q435,I435&gt;$B$8),S435+$B$8,AND(Q435,I435&lt;=$B$8),S435+I435,TRUE,$S435)</f>
        <v>32</v>
      </c>
      <c r="T436" s="1">
        <f t="shared" si="22"/>
        <v>2880</v>
      </c>
      <c r="U436" s="17">
        <f t="shared" si="23"/>
        <v>399.07621247113161</v>
      </c>
      <c r="V436" s="47" cm="1">
        <f t="array" ref="V436">_xlfn.IFS($B$6=1,S436*$B$10,AND(R435=0,R436&gt;=1,I436&gt;=$B$6*$B$8-1),V435+$B$6*$B$10*$B$8,AND(R435=0,R436&gt;=1,I436&lt;$B$6*$B$8-1),V435+I435*$B$10,TRUE,V435)</f>
        <v>3200</v>
      </c>
      <c r="W436" s="17">
        <f t="shared" si="24"/>
        <v>443.41801385681293</v>
      </c>
    </row>
    <row r="437" spans="7:23" x14ac:dyDescent="0.25">
      <c r="G437" s="15">
        <v>435</v>
      </c>
      <c r="H437" s="1">
        <f t="shared" si="21"/>
        <v>7.2333333333333334</v>
      </c>
      <c r="I437" s="15" cm="1">
        <f t="array" ref="I437">_xlfn.IFS(J436&gt;=$C$13-$B$26,MINA(I436+$B$13-S437+S436,$B$11),I436=$B$11,MINA(I436-S437+S436,$B$11),TRUE,MAXA(I436-S437+S436,0))</f>
        <v>0</v>
      </c>
      <c r="J437" s="1" cm="1">
        <f t="array" ref="J437">_xlfn.IFS(J436&gt;=$C$13-$B$26,0,I436&lt;$B$11,J436+$B$26,TRUE,0)</f>
        <v>1.2000000000000006</v>
      </c>
      <c r="K437" s="3" cm="1">
        <f t="array" ref="K437">_xlfn.IFS(AND(NOT($K436=0),$L436),0,NOT($L436),$K436+$B$26,TRUE,$K436)</f>
        <v>0.95000000000000129</v>
      </c>
      <c r="L437" s="3" t="b" cm="1">
        <f t="array" ref="L437">_xlfn.IFS(AND($I437&gt;0,$K437&gt;=$C$5-$B$26),TRUE,$R437&gt;=$B$6,FALSE,$I437=0,FALSE,TRUE,$L436)</f>
        <v>0</v>
      </c>
      <c r="M437" s="3" t="b" cm="1">
        <f t="array" ref="M437">_xlfn.IFS($N437&gt;=$B$4-$B$26,FALSE,AND($I437&gt;0,$K437&gt;=$B$5-$B$26),TRUE,AND($L437,NOT($M436)),FALSE,$M436,TRUE,TRUE,FALSE)</f>
        <v>0</v>
      </c>
      <c r="N437" s="3" cm="1">
        <f t="array" ref="N437">_xlfn.IFS($M436,$N436+$B$26,NOT($M436),0,TRUE,$M436)</f>
        <v>0</v>
      </c>
      <c r="O437" s="3" t="b" cm="1">
        <f t="array" ref="O437">_xlfn.IFS($M437,FALSE,AND($L437,NOT($M437),$R437&lt;$B$6,$I437&gt;0),TRUE,TRUE,FALSE)</f>
        <v>0</v>
      </c>
      <c r="P437" s="3" cm="1">
        <f t="array" ref="P437">_xlfn.IFS($P436&gt;=$C$7-$B$26,0,$O436,$P436+$B$26,TRUE,0)</f>
        <v>0</v>
      </c>
      <c r="Q437" s="3" t="b" cm="1">
        <f t="array" ref="Q437">_xlfn.IFS(AND($L437,NOT($M437),NOT($O437)),TRUE,$R437&gt;=$B$6,FALSE,AND($L437,NOT($M437),$O437,$P437=0),TRUE,TRUE,FALSE)</f>
        <v>0</v>
      </c>
      <c r="R437" s="3" cm="1">
        <f t="array" ref="R437">_xlfn.IFS(AND($Q436,$R436&lt;$B$6),$R436+1,AND(NOT($L436),$R436&gt;0),0,TRUE,$R436)</f>
        <v>0</v>
      </c>
      <c r="S437" s="1" cm="1">
        <f t="array" ref="S437">_xlfn.IFS(AND(Q436,I436&gt;$B$8),S436+$B$8,AND(Q436,I436&lt;=$B$8),S436+I436,TRUE,$S436)</f>
        <v>32</v>
      </c>
      <c r="T437" s="1">
        <f t="shared" si="22"/>
        <v>2880</v>
      </c>
      <c r="U437" s="17">
        <f t="shared" si="23"/>
        <v>398.15668202764977</v>
      </c>
      <c r="V437" s="47" cm="1">
        <f t="array" ref="V437">_xlfn.IFS($B$6=1,S437*$B$10,AND(R436=0,R437&gt;=1,I437&gt;=$B$6*$B$8-1),V436+$B$6*$B$10*$B$8,AND(R436=0,R437&gt;=1,I437&lt;$B$6*$B$8-1),V436+I436*$B$10,TRUE,V436)</f>
        <v>3200</v>
      </c>
      <c r="W437" s="17">
        <f t="shared" si="24"/>
        <v>442.39631336405529</v>
      </c>
    </row>
    <row r="438" spans="7:23" x14ac:dyDescent="0.25">
      <c r="G438" s="15">
        <v>436</v>
      </c>
      <c r="H438" s="1">
        <f t="shared" si="21"/>
        <v>7.25</v>
      </c>
      <c r="I438" s="15" cm="1">
        <f t="array" ref="I438">_xlfn.IFS(J437&gt;=$C$13-$B$26,MINA(I437+$B$13-S438+S437,$B$11),I437=$B$11,MINA(I437-S438+S437,$B$11),TRUE,MAXA(I437-S438+S437,0))</f>
        <v>0</v>
      </c>
      <c r="J438" s="1" cm="1">
        <f t="array" ref="J438">_xlfn.IFS(J437&gt;=$C$13-$B$26,0,I437&lt;$B$11,J437+$B$26,TRUE,0)</f>
        <v>1.2166666666666672</v>
      </c>
      <c r="K438" s="3" cm="1">
        <f t="array" ref="K438">_xlfn.IFS(AND(NOT($K437=0),$L437),0,NOT($L437),$K437+$B$26,TRUE,$K437)</f>
        <v>0.96666666666666801</v>
      </c>
      <c r="L438" s="3" t="b" cm="1">
        <f t="array" ref="L438">_xlfn.IFS(AND($I438&gt;0,$K438&gt;=$C$5-$B$26),TRUE,$R438&gt;=$B$6,FALSE,$I438=0,FALSE,TRUE,$L437)</f>
        <v>0</v>
      </c>
      <c r="M438" s="3" t="b" cm="1">
        <f t="array" ref="M438">_xlfn.IFS($N438&gt;=$B$4-$B$26,FALSE,AND($I438&gt;0,$K438&gt;=$B$5-$B$26),TRUE,AND($L438,NOT($M437)),FALSE,$M437,TRUE,TRUE,FALSE)</f>
        <v>0</v>
      </c>
      <c r="N438" s="3" cm="1">
        <f t="array" ref="N438">_xlfn.IFS($M437,$N437+$B$26,NOT($M437),0,TRUE,$M437)</f>
        <v>0</v>
      </c>
      <c r="O438" s="3" t="b" cm="1">
        <f t="array" ref="O438">_xlfn.IFS($M438,FALSE,AND($L438,NOT($M438),$R438&lt;$B$6,$I438&gt;0),TRUE,TRUE,FALSE)</f>
        <v>0</v>
      </c>
      <c r="P438" s="3" cm="1">
        <f t="array" ref="P438">_xlfn.IFS($P437&gt;=$C$7-$B$26,0,$O437,$P437+$B$26,TRUE,0)</f>
        <v>0</v>
      </c>
      <c r="Q438" s="3" t="b" cm="1">
        <f t="array" ref="Q438">_xlfn.IFS(AND($L438,NOT($M438),NOT($O438)),TRUE,$R438&gt;=$B$6,FALSE,AND($L438,NOT($M438),$O438,$P438=0),TRUE,TRUE,FALSE)</f>
        <v>0</v>
      </c>
      <c r="R438" s="3" cm="1">
        <f t="array" ref="R438">_xlfn.IFS(AND($Q437,$R437&lt;$B$6),$R437+1,AND(NOT($L437),$R437&gt;0),0,TRUE,$R437)</f>
        <v>0</v>
      </c>
      <c r="S438" s="1" cm="1">
        <f t="array" ref="S438">_xlfn.IFS(AND(Q437,I437&gt;$B$8),S437+$B$8,AND(Q437,I437&lt;=$B$8),S437+I437,TRUE,$S437)</f>
        <v>32</v>
      </c>
      <c r="T438" s="1">
        <f t="shared" si="22"/>
        <v>2880</v>
      </c>
      <c r="U438" s="17">
        <f t="shared" si="23"/>
        <v>397.24137931034483</v>
      </c>
      <c r="V438" s="47" cm="1">
        <f t="array" ref="V438">_xlfn.IFS($B$6=1,S438*$B$10,AND(R437=0,R438&gt;=1,I438&gt;=$B$6*$B$8-1),V437+$B$6*$B$10*$B$8,AND(R437=0,R438&gt;=1,I438&lt;$B$6*$B$8-1),V437+I437*$B$10,TRUE,V437)</f>
        <v>3200</v>
      </c>
      <c r="W438" s="17">
        <f t="shared" si="24"/>
        <v>441.37931034482756</v>
      </c>
    </row>
    <row r="439" spans="7:23" x14ac:dyDescent="0.25">
      <c r="G439" s="15">
        <v>437</v>
      </c>
      <c r="H439" s="1">
        <f t="shared" si="21"/>
        <v>7.2666666666666666</v>
      </c>
      <c r="I439" s="15" cm="1">
        <f t="array" ref="I439">_xlfn.IFS(J438&gt;=$C$13-$B$26,MINA(I438+$B$13-S439+S438,$B$11),I438=$B$11,MINA(I438-S439+S438,$B$11),TRUE,MAXA(I438-S439+S438,0))</f>
        <v>0</v>
      </c>
      <c r="J439" s="1" cm="1">
        <f t="array" ref="J439">_xlfn.IFS(J438&gt;=$C$13-$B$26,0,I438&lt;$B$11,J438+$B$26,TRUE,0)</f>
        <v>1.2333333333333338</v>
      </c>
      <c r="K439" s="3" cm="1">
        <f t="array" ref="K439">_xlfn.IFS(AND(NOT($K438=0),$L438),0,NOT($L438),$K438+$B$26,TRUE,$K438)</f>
        <v>0.98333333333333472</v>
      </c>
      <c r="L439" s="3" t="b" cm="1">
        <f t="array" ref="L439">_xlfn.IFS(AND($I439&gt;0,$K439&gt;=$C$5-$B$26),TRUE,$R439&gt;=$B$6,FALSE,$I439=0,FALSE,TRUE,$L438)</f>
        <v>0</v>
      </c>
      <c r="M439" s="3" t="b" cm="1">
        <f t="array" ref="M439">_xlfn.IFS($N439&gt;=$B$4-$B$26,FALSE,AND($I439&gt;0,$K439&gt;=$B$5-$B$26),TRUE,AND($L439,NOT($M438)),FALSE,$M438,TRUE,TRUE,FALSE)</f>
        <v>0</v>
      </c>
      <c r="N439" s="3" cm="1">
        <f t="array" ref="N439">_xlfn.IFS($M438,$N438+$B$26,NOT($M438),0,TRUE,$M438)</f>
        <v>0</v>
      </c>
      <c r="O439" s="3" t="b" cm="1">
        <f t="array" ref="O439">_xlfn.IFS($M439,FALSE,AND($L439,NOT($M439),$R439&lt;$B$6,$I439&gt;0),TRUE,TRUE,FALSE)</f>
        <v>0</v>
      </c>
      <c r="P439" s="3" cm="1">
        <f t="array" ref="P439">_xlfn.IFS($P438&gt;=$C$7-$B$26,0,$O438,$P438+$B$26,TRUE,0)</f>
        <v>0</v>
      </c>
      <c r="Q439" s="3" t="b" cm="1">
        <f t="array" ref="Q439">_xlfn.IFS(AND($L439,NOT($M439),NOT($O439)),TRUE,$R439&gt;=$B$6,FALSE,AND($L439,NOT($M439),$O439,$P439=0),TRUE,TRUE,FALSE)</f>
        <v>0</v>
      </c>
      <c r="R439" s="3" cm="1">
        <f t="array" ref="R439">_xlfn.IFS(AND($Q438,$R438&lt;$B$6),$R438+1,AND(NOT($L438),$R438&gt;0),0,TRUE,$R438)</f>
        <v>0</v>
      </c>
      <c r="S439" s="1" cm="1">
        <f t="array" ref="S439">_xlfn.IFS(AND(Q438,I438&gt;$B$8),S438+$B$8,AND(Q438,I438&lt;=$B$8),S438+I438,TRUE,$S438)</f>
        <v>32</v>
      </c>
      <c r="T439" s="1">
        <f t="shared" si="22"/>
        <v>2880</v>
      </c>
      <c r="U439" s="17">
        <f t="shared" si="23"/>
        <v>396.33027522935782</v>
      </c>
      <c r="V439" s="47" cm="1">
        <f t="array" ref="V439">_xlfn.IFS($B$6=1,S439*$B$10,AND(R438=0,R439&gt;=1,I439&gt;=$B$6*$B$8-1),V438+$B$6*$B$10*$B$8,AND(R438=0,R439&gt;=1,I439&lt;$B$6*$B$8-1),V438+I438*$B$10,TRUE,V438)</f>
        <v>3200</v>
      </c>
      <c r="W439" s="17">
        <f t="shared" si="24"/>
        <v>440.36697247706422</v>
      </c>
    </row>
    <row r="440" spans="7:23" x14ac:dyDescent="0.25">
      <c r="G440" s="15">
        <v>438</v>
      </c>
      <c r="H440" s="1">
        <f t="shared" si="21"/>
        <v>7.2833333333333332</v>
      </c>
      <c r="I440" s="15" cm="1">
        <f t="array" ref="I440">_xlfn.IFS(J439&gt;=$C$13-$B$26,MINA(I439+$B$13-S440+S439,$B$11),I439=$B$11,MINA(I439-S440+S439,$B$11),TRUE,MAXA(I439-S440+S439,0))</f>
        <v>0</v>
      </c>
      <c r="J440" s="1" cm="1">
        <f t="array" ref="J440">_xlfn.IFS(J439&gt;=$C$13-$B$26,0,I439&lt;$B$11,J439+$B$26,TRUE,0)</f>
        <v>1.2500000000000004</v>
      </c>
      <c r="K440" s="3" cm="1">
        <f t="array" ref="K440">_xlfn.IFS(AND(NOT($K439=0),$L439),0,NOT($L439),$K439+$B$26,TRUE,$K439)</f>
        <v>1.0000000000000013</v>
      </c>
      <c r="L440" s="3" t="b" cm="1">
        <f t="array" ref="L440">_xlfn.IFS(AND($I440&gt;0,$K440&gt;=$C$5-$B$26),TRUE,$R440&gt;=$B$6,FALSE,$I440=0,FALSE,TRUE,$L439)</f>
        <v>0</v>
      </c>
      <c r="M440" s="3" t="b" cm="1">
        <f t="array" ref="M440">_xlfn.IFS($N440&gt;=$B$4-$B$26,FALSE,AND($I440&gt;0,$K440&gt;=$B$5-$B$26),TRUE,AND($L440,NOT($M439)),FALSE,$M439,TRUE,TRUE,FALSE)</f>
        <v>0</v>
      </c>
      <c r="N440" s="3" cm="1">
        <f t="array" ref="N440">_xlfn.IFS($M439,$N439+$B$26,NOT($M439),0,TRUE,$M439)</f>
        <v>0</v>
      </c>
      <c r="O440" s="3" t="b" cm="1">
        <f t="array" ref="O440">_xlfn.IFS($M440,FALSE,AND($L440,NOT($M440),$R440&lt;$B$6,$I440&gt;0),TRUE,TRUE,FALSE)</f>
        <v>0</v>
      </c>
      <c r="P440" s="3" cm="1">
        <f t="array" ref="P440">_xlfn.IFS($P439&gt;=$C$7-$B$26,0,$O439,$P439+$B$26,TRUE,0)</f>
        <v>0</v>
      </c>
      <c r="Q440" s="3" t="b" cm="1">
        <f t="array" ref="Q440">_xlfn.IFS(AND($L440,NOT($M440),NOT($O440)),TRUE,$R440&gt;=$B$6,FALSE,AND($L440,NOT($M440),$O440,$P440=0),TRUE,TRUE,FALSE)</f>
        <v>0</v>
      </c>
      <c r="R440" s="3" cm="1">
        <f t="array" ref="R440">_xlfn.IFS(AND($Q439,$R439&lt;$B$6),$R439+1,AND(NOT($L439),$R439&gt;0),0,TRUE,$R439)</f>
        <v>0</v>
      </c>
      <c r="S440" s="1" cm="1">
        <f t="array" ref="S440">_xlfn.IFS(AND(Q439,I439&gt;$B$8),S439+$B$8,AND(Q439,I439&lt;=$B$8),S439+I439,TRUE,$S439)</f>
        <v>32</v>
      </c>
      <c r="T440" s="1">
        <f t="shared" si="22"/>
        <v>2880</v>
      </c>
      <c r="U440" s="17">
        <f t="shared" si="23"/>
        <v>395.4233409610984</v>
      </c>
      <c r="V440" s="47" cm="1">
        <f t="array" ref="V440">_xlfn.IFS($B$6=1,S440*$B$10,AND(R439=0,R440&gt;=1,I440&gt;=$B$6*$B$8-1),V439+$B$6*$B$10*$B$8,AND(R439=0,R440&gt;=1,I440&lt;$B$6*$B$8-1),V439+I439*$B$10,TRUE,V439)</f>
        <v>3200</v>
      </c>
      <c r="W440" s="17">
        <f t="shared" si="24"/>
        <v>439.35926773455378</v>
      </c>
    </row>
    <row r="441" spans="7:23" x14ac:dyDescent="0.25">
      <c r="G441" s="15">
        <v>439</v>
      </c>
      <c r="H441" s="1">
        <f t="shared" si="21"/>
        <v>7.3</v>
      </c>
      <c r="I441" s="15" cm="1">
        <f t="array" ref="I441">_xlfn.IFS(J440&gt;=$C$13-$B$26,MINA(I440+$B$13-S441+S440,$B$11),I440=$B$11,MINA(I440-S441+S440,$B$11),TRUE,MAXA(I440-S441+S440,0))</f>
        <v>0</v>
      </c>
      <c r="J441" s="1" cm="1">
        <f t="array" ref="J441">_xlfn.IFS(J440&gt;=$C$13-$B$26,0,I440&lt;$B$11,J440+$B$26,TRUE,0)</f>
        <v>1.2666666666666671</v>
      </c>
      <c r="K441" s="3" cm="1">
        <f t="array" ref="K441">_xlfn.IFS(AND(NOT($K440=0),$L440),0,NOT($L440),$K440+$B$26,TRUE,$K440)</f>
        <v>1.0166666666666679</v>
      </c>
      <c r="L441" s="3" t="b" cm="1">
        <f t="array" ref="L441">_xlfn.IFS(AND($I441&gt;0,$K441&gt;=$C$5-$B$26),TRUE,$R441&gt;=$B$6,FALSE,$I441=0,FALSE,TRUE,$L440)</f>
        <v>0</v>
      </c>
      <c r="M441" s="3" t="b" cm="1">
        <f t="array" ref="M441">_xlfn.IFS($N441&gt;=$B$4-$B$26,FALSE,AND($I441&gt;0,$K441&gt;=$B$5-$B$26),TRUE,AND($L441,NOT($M440)),FALSE,$M440,TRUE,TRUE,FALSE)</f>
        <v>0</v>
      </c>
      <c r="N441" s="3" cm="1">
        <f t="array" ref="N441">_xlfn.IFS($M440,$N440+$B$26,NOT($M440),0,TRUE,$M440)</f>
        <v>0</v>
      </c>
      <c r="O441" s="3" t="b" cm="1">
        <f t="array" ref="O441">_xlfn.IFS($M441,FALSE,AND($L441,NOT($M441),$R441&lt;$B$6,$I441&gt;0),TRUE,TRUE,FALSE)</f>
        <v>0</v>
      </c>
      <c r="P441" s="3" cm="1">
        <f t="array" ref="P441">_xlfn.IFS($P440&gt;=$C$7-$B$26,0,$O440,$P440+$B$26,TRUE,0)</f>
        <v>0</v>
      </c>
      <c r="Q441" s="3" t="b" cm="1">
        <f t="array" ref="Q441">_xlfn.IFS(AND($L441,NOT($M441),NOT($O441)),TRUE,$R441&gt;=$B$6,FALSE,AND($L441,NOT($M441),$O441,$P441=0),TRUE,TRUE,FALSE)</f>
        <v>0</v>
      </c>
      <c r="R441" s="3" cm="1">
        <f t="array" ref="R441">_xlfn.IFS(AND($Q440,$R440&lt;$B$6),$R440+1,AND(NOT($L440),$R440&gt;0),0,TRUE,$R440)</f>
        <v>0</v>
      </c>
      <c r="S441" s="1" cm="1">
        <f t="array" ref="S441">_xlfn.IFS(AND(Q440,I440&gt;$B$8),S440+$B$8,AND(Q440,I440&lt;=$B$8),S440+I440,TRUE,$S440)</f>
        <v>32</v>
      </c>
      <c r="T441" s="1">
        <f t="shared" si="22"/>
        <v>2880</v>
      </c>
      <c r="U441" s="17">
        <f t="shared" si="23"/>
        <v>394.52054794520546</v>
      </c>
      <c r="V441" s="47" cm="1">
        <f t="array" ref="V441">_xlfn.IFS($B$6=1,S441*$B$10,AND(R440=0,R441&gt;=1,I441&gt;=$B$6*$B$8-1),V440+$B$6*$B$10*$B$8,AND(R440=0,R441&gt;=1,I441&lt;$B$6*$B$8-1),V440+I440*$B$10,TRUE,V440)</f>
        <v>3200</v>
      </c>
      <c r="W441" s="17">
        <f t="shared" si="24"/>
        <v>438.35616438356163</v>
      </c>
    </row>
    <row r="442" spans="7:23" x14ac:dyDescent="0.25">
      <c r="G442" s="15">
        <v>440</v>
      </c>
      <c r="H442" s="1">
        <f t="shared" si="21"/>
        <v>7.3166666666666664</v>
      </c>
      <c r="I442" s="15" cm="1">
        <f t="array" ref="I442">_xlfn.IFS(J441&gt;=$C$13-$B$26,MINA(I441+$B$13-S442+S441,$B$11),I441=$B$11,MINA(I441-S442+S441,$B$11),TRUE,MAXA(I441-S442+S441,0))</f>
        <v>0</v>
      </c>
      <c r="J442" s="1" cm="1">
        <f t="array" ref="J442">_xlfn.IFS(J441&gt;=$C$13-$B$26,0,I441&lt;$B$11,J441+$B$26,TRUE,0)</f>
        <v>1.2833333333333337</v>
      </c>
      <c r="K442" s="3" cm="1">
        <f t="array" ref="K442">_xlfn.IFS(AND(NOT($K441=0),$L441),0,NOT($L441),$K441+$B$26,TRUE,$K441)</f>
        <v>1.0333333333333345</v>
      </c>
      <c r="L442" s="3" t="b" cm="1">
        <f t="array" ref="L442">_xlfn.IFS(AND($I442&gt;0,$K442&gt;=$C$5-$B$26),TRUE,$R442&gt;=$B$6,FALSE,$I442=0,FALSE,TRUE,$L441)</f>
        <v>0</v>
      </c>
      <c r="M442" s="3" t="b" cm="1">
        <f t="array" ref="M442">_xlfn.IFS($N442&gt;=$B$4-$B$26,FALSE,AND($I442&gt;0,$K442&gt;=$B$5-$B$26),TRUE,AND($L442,NOT($M441)),FALSE,$M441,TRUE,TRUE,FALSE)</f>
        <v>0</v>
      </c>
      <c r="N442" s="3" cm="1">
        <f t="array" ref="N442">_xlfn.IFS($M441,$N441+$B$26,NOT($M441),0,TRUE,$M441)</f>
        <v>0</v>
      </c>
      <c r="O442" s="3" t="b" cm="1">
        <f t="array" ref="O442">_xlfn.IFS($M442,FALSE,AND($L442,NOT($M442),$R442&lt;$B$6,$I442&gt;0),TRUE,TRUE,FALSE)</f>
        <v>0</v>
      </c>
      <c r="P442" s="3" cm="1">
        <f t="array" ref="P442">_xlfn.IFS($P441&gt;=$C$7-$B$26,0,$O441,$P441+$B$26,TRUE,0)</f>
        <v>0</v>
      </c>
      <c r="Q442" s="3" t="b" cm="1">
        <f t="array" ref="Q442">_xlfn.IFS(AND($L442,NOT($M442),NOT($O442)),TRUE,$R442&gt;=$B$6,FALSE,AND($L442,NOT($M442),$O442,$P442=0),TRUE,TRUE,FALSE)</f>
        <v>0</v>
      </c>
      <c r="R442" s="3" cm="1">
        <f t="array" ref="R442">_xlfn.IFS(AND($Q441,$R441&lt;$B$6),$R441+1,AND(NOT($L441),$R441&gt;0),0,TRUE,$R441)</f>
        <v>0</v>
      </c>
      <c r="S442" s="1" cm="1">
        <f t="array" ref="S442">_xlfn.IFS(AND(Q441,I441&gt;$B$8),S441+$B$8,AND(Q441,I441&lt;=$B$8),S441+I441,TRUE,$S441)</f>
        <v>32</v>
      </c>
      <c r="T442" s="1">
        <f t="shared" si="22"/>
        <v>2880</v>
      </c>
      <c r="U442" s="17">
        <f t="shared" si="23"/>
        <v>393.62186788154901</v>
      </c>
      <c r="V442" s="47" cm="1">
        <f t="array" ref="V442">_xlfn.IFS($B$6=1,S442*$B$10,AND(R441=0,R442&gt;=1,I442&gt;=$B$6*$B$8-1),V441+$B$6*$B$10*$B$8,AND(R441=0,R442&gt;=1,I442&lt;$B$6*$B$8-1),V441+I441*$B$10,TRUE,V441)</f>
        <v>3200</v>
      </c>
      <c r="W442" s="17">
        <f t="shared" si="24"/>
        <v>437.35763097949888</v>
      </c>
    </row>
    <row r="443" spans="7:23" x14ac:dyDescent="0.25">
      <c r="G443" s="15">
        <v>441</v>
      </c>
      <c r="H443" s="1">
        <f t="shared" si="21"/>
        <v>7.333333333333333</v>
      </c>
      <c r="I443" s="15" cm="1">
        <f t="array" ref="I443">_xlfn.IFS(J442&gt;=$C$13-$B$26,MINA(I442+$B$13-S443+S442,$B$11),I442=$B$11,MINA(I442-S443+S442,$B$11),TRUE,MAXA(I442-S443+S442,0))</f>
        <v>0</v>
      </c>
      <c r="J443" s="1" cm="1">
        <f t="array" ref="J443">_xlfn.IFS(J442&gt;=$C$13-$B$26,0,I442&lt;$B$11,J442+$B$26,TRUE,0)</f>
        <v>1.3000000000000003</v>
      </c>
      <c r="K443" s="3" cm="1">
        <f t="array" ref="K443">_xlfn.IFS(AND(NOT($K442=0),$L442),0,NOT($L442),$K442+$B$26,TRUE,$K442)</f>
        <v>1.0500000000000012</v>
      </c>
      <c r="L443" s="3" t="b" cm="1">
        <f t="array" ref="L443">_xlfn.IFS(AND($I443&gt;0,$K443&gt;=$C$5-$B$26),TRUE,$R443&gt;=$B$6,FALSE,$I443=0,FALSE,TRUE,$L442)</f>
        <v>0</v>
      </c>
      <c r="M443" s="3" t="b" cm="1">
        <f t="array" ref="M443">_xlfn.IFS($N443&gt;=$B$4-$B$26,FALSE,AND($I443&gt;0,$K443&gt;=$B$5-$B$26),TRUE,AND($L443,NOT($M442)),FALSE,$M442,TRUE,TRUE,FALSE)</f>
        <v>0</v>
      </c>
      <c r="N443" s="3" cm="1">
        <f t="array" ref="N443">_xlfn.IFS($M442,$N442+$B$26,NOT($M442),0,TRUE,$M442)</f>
        <v>0</v>
      </c>
      <c r="O443" s="3" t="b" cm="1">
        <f t="array" ref="O443">_xlfn.IFS($M443,FALSE,AND($L443,NOT($M443),$R443&lt;$B$6,$I443&gt;0),TRUE,TRUE,FALSE)</f>
        <v>0</v>
      </c>
      <c r="P443" s="3" cm="1">
        <f t="array" ref="P443">_xlfn.IFS($P442&gt;=$C$7-$B$26,0,$O442,$P442+$B$26,TRUE,0)</f>
        <v>0</v>
      </c>
      <c r="Q443" s="3" t="b" cm="1">
        <f t="array" ref="Q443">_xlfn.IFS(AND($L443,NOT($M443),NOT($O443)),TRUE,$R443&gt;=$B$6,FALSE,AND($L443,NOT($M443),$O443,$P443=0),TRUE,TRUE,FALSE)</f>
        <v>0</v>
      </c>
      <c r="R443" s="3" cm="1">
        <f t="array" ref="R443">_xlfn.IFS(AND($Q442,$R442&lt;$B$6),$R442+1,AND(NOT($L442),$R442&gt;0),0,TRUE,$R442)</f>
        <v>0</v>
      </c>
      <c r="S443" s="1" cm="1">
        <f t="array" ref="S443">_xlfn.IFS(AND(Q442,I442&gt;$B$8),S442+$B$8,AND(Q442,I442&lt;=$B$8),S442+I442,TRUE,$S442)</f>
        <v>32</v>
      </c>
      <c r="T443" s="1">
        <f t="shared" si="22"/>
        <v>2880</v>
      </c>
      <c r="U443" s="17">
        <f t="shared" si="23"/>
        <v>392.72727272727275</v>
      </c>
      <c r="V443" s="47" cm="1">
        <f t="array" ref="V443">_xlfn.IFS($B$6=1,S443*$B$10,AND(R442=0,R443&gt;=1,I443&gt;=$B$6*$B$8-1),V442+$B$6*$B$10*$B$8,AND(R442=0,R443&gt;=1,I443&lt;$B$6*$B$8-1),V442+I442*$B$10,TRUE,V442)</f>
        <v>3200</v>
      </c>
      <c r="W443" s="17">
        <f t="shared" si="24"/>
        <v>436.36363636363637</v>
      </c>
    </row>
    <row r="444" spans="7:23" x14ac:dyDescent="0.25">
      <c r="G444" s="15">
        <v>442</v>
      </c>
      <c r="H444" s="1">
        <f t="shared" si="21"/>
        <v>7.35</v>
      </c>
      <c r="I444" s="15" cm="1">
        <f t="array" ref="I444">_xlfn.IFS(J443&gt;=$C$13-$B$26,MINA(I443+$B$13-S444+S443,$B$11),I443=$B$11,MINA(I443-S444+S443,$B$11),TRUE,MAXA(I443-S444+S443,0))</f>
        <v>0</v>
      </c>
      <c r="J444" s="1" cm="1">
        <f t="array" ref="J444">_xlfn.IFS(J443&gt;=$C$13-$B$26,0,I443&lt;$B$11,J443+$B$26,TRUE,0)</f>
        <v>1.3166666666666669</v>
      </c>
      <c r="K444" s="3" cm="1">
        <f t="array" ref="K444">_xlfn.IFS(AND(NOT($K443=0),$L443),0,NOT($L443),$K443+$B$26,TRUE,$K443)</f>
        <v>1.0666666666666678</v>
      </c>
      <c r="L444" s="3" t="b" cm="1">
        <f t="array" ref="L444">_xlfn.IFS(AND($I444&gt;0,$K444&gt;=$C$5-$B$26),TRUE,$R444&gt;=$B$6,FALSE,$I444=0,FALSE,TRUE,$L443)</f>
        <v>0</v>
      </c>
      <c r="M444" s="3" t="b" cm="1">
        <f t="array" ref="M444">_xlfn.IFS($N444&gt;=$B$4-$B$26,FALSE,AND($I444&gt;0,$K444&gt;=$B$5-$B$26),TRUE,AND($L444,NOT($M443)),FALSE,$M443,TRUE,TRUE,FALSE)</f>
        <v>0</v>
      </c>
      <c r="N444" s="3" cm="1">
        <f t="array" ref="N444">_xlfn.IFS($M443,$N443+$B$26,NOT($M443),0,TRUE,$M443)</f>
        <v>0</v>
      </c>
      <c r="O444" s="3" t="b" cm="1">
        <f t="array" ref="O444">_xlfn.IFS($M444,FALSE,AND($L444,NOT($M444),$R444&lt;$B$6,$I444&gt;0),TRUE,TRUE,FALSE)</f>
        <v>0</v>
      </c>
      <c r="P444" s="3" cm="1">
        <f t="array" ref="P444">_xlfn.IFS($P443&gt;=$C$7-$B$26,0,$O443,$P443+$B$26,TRUE,0)</f>
        <v>0</v>
      </c>
      <c r="Q444" s="3" t="b" cm="1">
        <f t="array" ref="Q444">_xlfn.IFS(AND($L444,NOT($M444),NOT($O444)),TRUE,$R444&gt;=$B$6,FALSE,AND($L444,NOT($M444),$O444,$P444=0),TRUE,TRUE,FALSE)</f>
        <v>0</v>
      </c>
      <c r="R444" s="3" cm="1">
        <f t="array" ref="R444">_xlfn.IFS(AND($Q443,$R443&lt;$B$6),$R443+1,AND(NOT($L443),$R443&gt;0),0,TRUE,$R443)</f>
        <v>0</v>
      </c>
      <c r="S444" s="1" cm="1">
        <f t="array" ref="S444">_xlfn.IFS(AND(Q443,I443&gt;$B$8),S443+$B$8,AND(Q443,I443&lt;=$B$8),S443+I443,TRUE,$S443)</f>
        <v>32</v>
      </c>
      <c r="T444" s="1">
        <f t="shared" si="22"/>
        <v>2880</v>
      </c>
      <c r="U444" s="17">
        <f t="shared" si="23"/>
        <v>391.83673469387759</v>
      </c>
      <c r="V444" s="47" cm="1">
        <f t="array" ref="V444">_xlfn.IFS($B$6=1,S444*$B$10,AND(R443=0,R444&gt;=1,I444&gt;=$B$6*$B$8-1),V443+$B$6*$B$10*$B$8,AND(R443=0,R444&gt;=1,I444&lt;$B$6*$B$8-1),V443+I443*$B$10,TRUE,V443)</f>
        <v>3200</v>
      </c>
      <c r="W444" s="17">
        <f t="shared" si="24"/>
        <v>435.37414965986397</v>
      </c>
    </row>
    <row r="445" spans="7:23" x14ac:dyDescent="0.25">
      <c r="G445" s="15">
        <v>443</v>
      </c>
      <c r="H445" s="1">
        <f t="shared" si="21"/>
        <v>7.3666666666666663</v>
      </c>
      <c r="I445" s="15" cm="1">
        <f t="array" ref="I445">_xlfn.IFS(J444&gt;=$C$13-$B$26,MINA(I444+$B$13-S445+S444,$B$11),I444=$B$11,MINA(I444-S445+S444,$B$11),TRUE,MAXA(I444-S445+S444,0))</f>
        <v>0</v>
      </c>
      <c r="J445" s="1" cm="1">
        <f t="array" ref="J445">_xlfn.IFS(J444&gt;=$C$13-$B$26,0,I444&lt;$B$11,J444+$B$26,TRUE,0)</f>
        <v>1.3333333333333335</v>
      </c>
      <c r="K445" s="3" cm="1">
        <f t="array" ref="K445">_xlfn.IFS(AND(NOT($K444=0),$L444),0,NOT($L444),$K444+$B$26,TRUE,$K444)</f>
        <v>1.0833333333333344</v>
      </c>
      <c r="L445" s="3" t="b" cm="1">
        <f t="array" ref="L445">_xlfn.IFS(AND($I445&gt;0,$K445&gt;=$C$5-$B$26),TRUE,$R445&gt;=$B$6,FALSE,$I445=0,FALSE,TRUE,$L444)</f>
        <v>0</v>
      </c>
      <c r="M445" s="3" t="b" cm="1">
        <f t="array" ref="M445">_xlfn.IFS($N445&gt;=$B$4-$B$26,FALSE,AND($I445&gt;0,$K445&gt;=$B$5-$B$26),TRUE,AND($L445,NOT($M444)),FALSE,$M444,TRUE,TRUE,FALSE)</f>
        <v>0</v>
      </c>
      <c r="N445" s="3" cm="1">
        <f t="array" ref="N445">_xlfn.IFS($M444,$N444+$B$26,NOT($M444),0,TRUE,$M444)</f>
        <v>0</v>
      </c>
      <c r="O445" s="3" t="b" cm="1">
        <f t="array" ref="O445">_xlfn.IFS($M445,FALSE,AND($L445,NOT($M445),$R445&lt;$B$6,$I445&gt;0),TRUE,TRUE,FALSE)</f>
        <v>0</v>
      </c>
      <c r="P445" s="3" cm="1">
        <f t="array" ref="P445">_xlfn.IFS($P444&gt;=$C$7-$B$26,0,$O444,$P444+$B$26,TRUE,0)</f>
        <v>0</v>
      </c>
      <c r="Q445" s="3" t="b" cm="1">
        <f t="array" ref="Q445">_xlfn.IFS(AND($L445,NOT($M445),NOT($O445)),TRUE,$R445&gt;=$B$6,FALSE,AND($L445,NOT($M445),$O445,$P445=0),TRUE,TRUE,FALSE)</f>
        <v>0</v>
      </c>
      <c r="R445" s="3" cm="1">
        <f t="array" ref="R445">_xlfn.IFS(AND($Q444,$R444&lt;$B$6),$R444+1,AND(NOT($L444),$R444&gt;0),0,TRUE,$R444)</f>
        <v>0</v>
      </c>
      <c r="S445" s="1" cm="1">
        <f t="array" ref="S445">_xlfn.IFS(AND(Q444,I444&gt;$B$8),S444+$B$8,AND(Q444,I444&lt;=$B$8),S444+I444,TRUE,$S444)</f>
        <v>32</v>
      </c>
      <c r="T445" s="1">
        <f t="shared" si="22"/>
        <v>2880</v>
      </c>
      <c r="U445" s="17">
        <f t="shared" si="23"/>
        <v>390.95022624434392</v>
      </c>
      <c r="V445" s="47" cm="1">
        <f t="array" ref="V445">_xlfn.IFS($B$6=1,S445*$B$10,AND(R444=0,R445&gt;=1,I445&gt;=$B$6*$B$8-1),V444+$B$6*$B$10*$B$8,AND(R444=0,R445&gt;=1,I445&lt;$B$6*$B$8-1),V444+I444*$B$10,TRUE,V444)</f>
        <v>3200</v>
      </c>
      <c r="W445" s="17">
        <f t="shared" si="24"/>
        <v>434.38914027149326</v>
      </c>
    </row>
    <row r="446" spans="7:23" x14ac:dyDescent="0.25">
      <c r="G446" s="15">
        <v>444</v>
      </c>
      <c r="H446" s="1">
        <f t="shared" si="21"/>
        <v>7.3833333333333329</v>
      </c>
      <c r="I446" s="15" cm="1">
        <f t="array" ref="I446">_xlfn.IFS(J445&gt;=$C$13-$B$26,MINA(I445+$B$13-S446+S445,$B$11),I445=$B$11,MINA(I445-S446+S445,$B$11),TRUE,MAXA(I445-S446+S445,0))</f>
        <v>0</v>
      </c>
      <c r="J446" s="1" cm="1">
        <f t="array" ref="J446">_xlfn.IFS(J445&gt;=$C$13-$B$26,0,I445&lt;$B$11,J445+$B$26,TRUE,0)</f>
        <v>1.35</v>
      </c>
      <c r="K446" s="3" cm="1">
        <f t="array" ref="K446">_xlfn.IFS(AND(NOT($K445=0),$L445),0,NOT($L445),$K445+$B$26,TRUE,$K445)</f>
        <v>1.100000000000001</v>
      </c>
      <c r="L446" s="3" t="b" cm="1">
        <f t="array" ref="L446">_xlfn.IFS(AND($I446&gt;0,$K446&gt;=$C$5-$B$26),TRUE,$R446&gt;=$B$6,FALSE,$I446=0,FALSE,TRUE,$L445)</f>
        <v>0</v>
      </c>
      <c r="M446" s="3" t="b" cm="1">
        <f t="array" ref="M446">_xlfn.IFS($N446&gt;=$B$4-$B$26,FALSE,AND($I446&gt;0,$K446&gt;=$B$5-$B$26),TRUE,AND($L446,NOT($M445)),FALSE,$M445,TRUE,TRUE,FALSE)</f>
        <v>0</v>
      </c>
      <c r="N446" s="3" cm="1">
        <f t="array" ref="N446">_xlfn.IFS($M445,$N445+$B$26,NOT($M445),0,TRUE,$M445)</f>
        <v>0</v>
      </c>
      <c r="O446" s="3" t="b" cm="1">
        <f t="array" ref="O446">_xlfn.IFS($M446,FALSE,AND($L446,NOT($M446),$R446&lt;$B$6,$I446&gt;0),TRUE,TRUE,FALSE)</f>
        <v>0</v>
      </c>
      <c r="P446" s="3" cm="1">
        <f t="array" ref="P446">_xlfn.IFS($P445&gt;=$C$7-$B$26,0,$O445,$P445+$B$26,TRUE,0)</f>
        <v>0</v>
      </c>
      <c r="Q446" s="3" t="b" cm="1">
        <f t="array" ref="Q446">_xlfn.IFS(AND($L446,NOT($M446),NOT($O446)),TRUE,$R446&gt;=$B$6,FALSE,AND($L446,NOT($M446),$O446,$P446=0),TRUE,TRUE,FALSE)</f>
        <v>0</v>
      </c>
      <c r="R446" s="3" cm="1">
        <f t="array" ref="R446">_xlfn.IFS(AND($Q445,$R445&lt;$B$6),$R445+1,AND(NOT($L445),$R445&gt;0),0,TRUE,$R445)</f>
        <v>0</v>
      </c>
      <c r="S446" s="1" cm="1">
        <f t="array" ref="S446">_xlfn.IFS(AND(Q445,I445&gt;$B$8),S445+$B$8,AND(Q445,I445&lt;=$B$8),S445+I445,TRUE,$S445)</f>
        <v>32</v>
      </c>
      <c r="T446" s="1">
        <f t="shared" si="22"/>
        <v>2880</v>
      </c>
      <c r="U446" s="17">
        <f t="shared" si="23"/>
        <v>390.06772009029351</v>
      </c>
      <c r="V446" s="47" cm="1">
        <f t="array" ref="V446">_xlfn.IFS($B$6=1,S446*$B$10,AND(R445=0,R446&gt;=1,I446&gt;=$B$6*$B$8-1),V445+$B$6*$B$10*$B$8,AND(R445=0,R446&gt;=1,I446&lt;$B$6*$B$8-1),V445+I445*$B$10,TRUE,V445)</f>
        <v>3200</v>
      </c>
      <c r="W446" s="17">
        <f t="shared" si="24"/>
        <v>433.40857787810387</v>
      </c>
    </row>
    <row r="447" spans="7:23" x14ac:dyDescent="0.25">
      <c r="G447" s="15">
        <v>445</v>
      </c>
      <c r="H447" s="1">
        <f t="shared" si="21"/>
        <v>7.3999999999999995</v>
      </c>
      <c r="I447" s="15" cm="1">
        <f t="array" ref="I447">_xlfn.IFS(J446&gt;=$C$13-$B$26,MINA(I446+$B$13-S447+S446,$B$11),I446=$B$11,MINA(I446-S447+S446,$B$11),TRUE,MAXA(I446-S447+S446,0))</f>
        <v>0</v>
      </c>
      <c r="J447" s="1" cm="1">
        <f t="array" ref="J447">_xlfn.IFS(J446&gt;=$C$13-$B$26,0,I446&lt;$B$11,J446+$B$26,TRUE,0)</f>
        <v>1.3666666666666667</v>
      </c>
      <c r="K447" s="3" cm="1">
        <f t="array" ref="K447">_xlfn.IFS(AND(NOT($K446=0),$L446),0,NOT($L446),$K446+$B$26,TRUE,$K446)</f>
        <v>1.1166666666666676</v>
      </c>
      <c r="L447" s="3" t="b" cm="1">
        <f t="array" ref="L447">_xlfn.IFS(AND($I447&gt;0,$K447&gt;=$C$5-$B$26),TRUE,$R447&gt;=$B$6,FALSE,$I447=0,FALSE,TRUE,$L446)</f>
        <v>0</v>
      </c>
      <c r="M447" s="3" t="b" cm="1">
        <f t="array" ref="M447">_xlfn.IFS($N447&gt;=$B$4-$B$26,FALSE,AND($I447&gt;0,$K447&gt;=$B$5-$B$26),TRUE,AND($L447,NOT($M446)),FALSE,$M446,TRUE,TRUE,FALSE)</f>
        <v>0</v>
      </c>
      <c r="N447" s="3" cm="1">
        <f t="array" ref="N447">_xlfn.IFS($M446,$N446+$B$26,NOT($M446),0,TRUE,$M446)</f>
        <v>0</v>
      </c>
      <c r="O447" s="3" t="b" cm="1">
        <f t="array" ref="O447">_xlfn.IFS($M447,FALSE,AND($L447,NOT($M447),$R447&lt;$B$6,$I447&gt;0),TRUE,TRUE,FALSE)</f>
        <v>0</v>
      </c>
      <c r="P447" s="3" cm="1">
        <f t="array" ref="P447">_xlfn.IFS($P446&gt;=$C$7-$B$26,0,$O446,$P446+$B$26,TRUE,0)</f>
        <v>0</v>
      </c>
      <c r="Q447" s="3" t="b" cm="1">
        <f t="array" ref="Q447">_xlfn.IFS(AND($L447,NOT($M447),NOT($O447)),TRUE,$R447&gt;=$B$6,FALSE,AND($L447,NOT($M447),$O447,$P447=0),TRUE,TRUE,FALSE)</f>
        <v>0</v>
      </c>
      <c r="R447" s="3" cm="1">
        <f t="array" ref="R447">_xlfn.IFS(AND($Q446,$R446&lt;$B$6),$R446+1,AND(NOT($L446),$R446&gt;0),0,TRUE,$R446)</f>
        <v>0</v>
      </c>
      <c r="S447" s="1" cm="1">
        <f t="array" ref="S447">_xlfn.IFS(AND(Q446,I446&gt;$B$8),S446+$B$8,AND(Q446,I446&lt;=$B$8),S446+I446,TRUE,$S446)</f>
        <v>32</v>
      </c>
      <c r="T447" s="1">
        <f t="shared" si="22"/>
        <v>2880</v>
      </c>
      <c r="U447" s="17">
        <f t="shared" si="23"/>
        <v>389.18918918918922</v>
      </c>
      <c r="V447" s="47" cm="1">
        <f t="array" ref="V447">_xlfn.IFS($B$6=1,S447*$B$10,AND(R446=0,R447&gt;=1,I447&gt;=$B$6*$B$8-1),V446+$B$6*$B$10*$B$8,AND(R446=0,R447&gt;=1,I447&lt;$B$6*$B$8-1),V446+I446*$B$10,TRUE,V446)</f>
        <v>3200</v>
      </c>
      <c r="W447" s="17">
        <f t="shared" si="24"/>
        <v>432.43243243243245</v>
      </c>
    </row>
    <row r="448" spans="7:23" x14ac:dyDescent="0.25">
      <c r="G448" s="15">
        <v>446</v>
      </c>
      <c r="H448" s="1">
        <f t="shared" si="21"/>
        <v>7.416666666666667</v>
      </c>
      <c r="I448" s="15" cm="1">
        <f t="array" ref="I448">_xlfn.IFS(J447&gt;=$C$13-$B$26,MINA(I447+$B$13-S448+S447,$B$11),I447=$B$11,MINA(I447-S448+S447,$B$11),TRUE,MAXA(I447-S448+S447,0))</f>
        <v>0</v>
      </c>
      <c r="J448" s="1" cm="1">
        <f t="array" ref="J448">_xlfn.IFS(J447&gt;=$C$13-$B$26,0,I447&lt;$B$11,J447+$B$26,TRUE,0)</f>
        <v>1.3833333333333333</v>
      </c>
      <c r="K448" s="3" cm="1">
        <f t="array" ref="K448">_xlfn.IFS(AND(NOT($K447=0),$L447),0,NOT($L447),$K447+$B$26,TRUE,$K447)</f>
        <v>1.1333333333333342</v>
      </c>
      <c r="L448" s="3" t="b" cm="1">
        <f t="array" ref="L448">_xlfn.IFS(AND($I448&gt;0,$K448&gt;=$C$5-$B$26),TRUE,$R448&gt;=$B$6,FALSE,$I448=0,FALSE,TRUE,$L447)</f>
        <v>0</v>
      </c>
      <c r="M448" s="3" t="b" cm="1">
        <f t="array" ref="M448">_xlfn.IFS($N448&gt;=$B$4-$B$26,FALSE,AND($I448&gt;0,$K448&gt;=$B$5-$B$26),TRUE,AND($L448,NOT($M447)),FALSE,$M447,TRUE,TRUE,FALSE)</f>
        <v>0</v>
      </c>
      <c r="N448" s="3" cm="1">
        <f t="array" ref="N448">_xlfn.IFS($M447,$N447+$B$26,NOT($M447),0,TRUE,$M447)</f>
        <v>0</v>
      </c>
      <c r="O448" s="3" t="b" cm="1">
        <f t="array" ref="O448">_xlfn.IFS($M448,FALSE,AND($L448,NOT($M448),$R448&lt;$B$6,$I448&gt;0),TRUE,TRUE,FALSE)</f>
        <v>0</v>
      </c>
      <c r="P448" s="3" cm="1">
        <f t="array" ref="P448">_xlfn.IFS($P447&gt;=$C$7-$B$26,0,$O447,$P447+$B$26,TRUE,0)</f>
        <v>0</v>
      </c>
      <c r="Q448" s="3" t="b" cm="1">
        <f t="array" ref="Q448">_xlfn.IFS(AND($L448,NOT($M448),NOT($O448)),TRUE,$R448&gt;=$B$6,FALSE,AND($L448,NOT($M448),$O448,$P448=0),TRUE,TRUE,FALSE)</f>
        <v>0</v>
      </c>
      <c r="R448" s="3" cm="1">
        <f t="array" ref="R448">_xlfn.IFS(AND($Q447,$R447&lt;$B$6),$R447+1,AND(NOT($L447),$R447&gt;0),0,TRUE,$R447)</f>
        <v>0</v>
      </c>
      <c r="S448" s="1" cm="1">
        <f t="array" ref="S448">_xlfn.IFS(AND(Q447,I447&gt;$B$8),S447+$B$8,AND(Q447,I447&lt;=$B$8),S447+I447,TRUE,$S447)</f>
        <v>32</v>
      </c>
      <c r="T448" s="1">
        <f t="shared" si="22"/>
        <v>2880</v>
      </c>
      <c r="U448" s="17">
        <f t="shared" si="23"/>
        <v>388.31460674157302</v>
      </c>
      <c r="V448" s="47" cm="1">
        <f t="array" ref="V448">_xlfn.IFS($B$6=1,S448*$B$10,AND(R447=0,R448&gt;=1,I448&gt;=$B$6*$B$8-1),V447+$B$6*$B$10*$B$8,AND(R447=0,R448&gt;=1,I448&lt;$B$6*$B$8-1),V447+I447*$B$10,TRUE,V447)</f>
        <v>3200</v>
      </c>
      <c r="W448" s="17">
        <f t="shared" si="24"/>
        <v>431.46067415730334</v>
      </c>
    </row>
    <row r="449" spans="7:23" x14ac:dyDescent="0.25">
      <c r="G449" s="15">
        <v>447</v>
      </c>
      <c r="H449" s="1">
        <f t="shared" si="21"/>
        <v>7.4333333333333336</v>
      </c>
      <c r="I449" s="15" cm="1">
        <f t="array" ref="I449">_xlfn.IFS(J448&gt;=$C$13-$B$26,MINA(I448+$B$13-S449+S448,$B$11),I448=$B$11,MINA(I448-S449+S448,$B$11),TRUE,MAXA(I448-S449+S448,0))</f>
        <v>0</v>
      </c>
      <c r="J449" s="1" cm="1">
        <f t="array" ref="J449">_xlfn.IFS(J448&gt;=$C$13-$B$26,0,I448&lt;$B$11,J448+$B$26,TRUE,0)</f>
        <v>1.4</v>
      </c>
      <c r="K449" s="3" cm="1">
        <f t="array" ref="K449">_xlfn.IFS(AND(NOT($K448=0),$L448),0,NOT($L448),$K448+$B$26,TRUE,$K448)</f>
        <v>1.1500000000000008</v>
      </c>
      <c r="L449" s="3" t="b" cm="1">
        <f t="array" ref="L449">_xlfn.IFS(AND($I449&gt;0,$K449&gt;=$C$5-$B$26),TRUE,$R449&gt;=$B$6,FALSE,$I449=0,FALSE,TRUE,$L448)</f>
        <v>0</v>
      </c>
      <c r="M449" s="3" t="b" cm="1">
        <f t="array" ref="M449">_xlfn.IFS($N449&gt;=$B$4-$B$26,FALSE,AND($I449&gt;0,$K449&gt;=$B$5-$B$26),TRUE,AND($L449,NOT($M448)),FALSE,$M448,TRUE,TRUE,FALSE)</f>
        <v>0</v>
      </c>
      <c r="N449" s="3" cm="1">
        <f t="array" ref="N449">_xlfn.IFS($M448,$N448+$B$26,NOT($M448),0,TRUE,$M448)</f>
        <v>0</v>
      </c>
      <c r="O449" s="3" t="b" cm="1">
        <f t="array" ref="O449">_xlfn.IFS($M449,FALSE,AND($L449,NOT($M449),$R449&lt;$B$6,$I449&gt;0),TRUE,TRUE,FALSE)</f>
        <v>0</v>
      </c>
      <c r="P449" s="3" cm="1">
        <f t="array" ref="P449">_xlfn.IFS($P448&gt;=$C$7-$B$26,0,$O448,$P448+$B$26,TRUE,0)</f>
        <v>0</v>
      </c>
      <c r="Q449" s="3" t="b" cm="1">
        <f t="array" ref="Q449">_xlfn.IFS(AND($L449,NOT($M449),NOT($O449)),TRUE,$R449&gt;=$B$6,FALSE,AND($L449,NOT($M449),$O449,$P449=0),TRUE,TRUE,FALSE)</f>
        <v>0</v>
      </c>
      <c r="R449" s="3" cm="1">
        <f t="array" ref="R449">_xlfn.IFS(AND($Q448,$R448&lt;$B$6),$R448+1,AND(NOT($L448),$R448&gt;0),0,TRUE,$R448)</f>
        <v>0</v>
      </c>
      <c r="S449" s="1" cm="1">
        <f t="array" ref="S449">_xlfn.IFS(AND(Q448,I448&gt;$B$8),S448+$B$8,AND(Q448,I448&lt;=$B$8),S448+I448,TRUE,$S448)</f>
        <v>32</v>
      </c>
      <c r="T449" s="1">
        <f t="shared" si="22"/>
        <v>2880</v>
      </c>
      <c r="U449" s="17">
        <f t="shared" si="23"/>
        <v>387.44394618834082</v>
      </c>
      <c r="V449" s="47" cm="1">
        <f t="array" ref="V449">_xlfn.IFS($B$6=1,S449*$B$10,AND(R448=0,R449&gt;=1,I449&gt;=$B$6*$B$8-1),V448+$B$6*$B$10*$B$8,AND(R448=0,R449&gt;=1,I449&lt;$B$6*$B$8-1),V448+I448*$B$10,TRUE,V448)</f>
        <v>3200</v>
      </c>
      <c r="W449" s="17">
        <f t="shared" si="24"/>
        <v>430.49327354260089</v>
      </c>
    </row>
    <row r="450" spans="7:23" x14ac:dyDescent="0.25">
      <c r="G450" s="15">
        <v>448</v>
      </c>
      <c r="H450" s="1">
        <f t="shared" si="21"/>
        <v>7.45</v>
      </c>
      <c r="I450" s="15" cm="1">
        <f t="array" ref="I450">_xlfn.IFS(J449&gt;=$C$13-$B$26,MINA(I449+$B$13-S450+S449,$B$11),I449=$B$11,MINA(I449-S450+S449,$B$11),TRUE,MAXA(I449-S450+S449,0))</f>
        <v>0</v>
      </c>
      <c r="J450" s="1" cm="1">
        <f t="array" ref="J450">_xlfn.IFS(J449&gt;=$C$13-$B$26,0,I449&lt;$B$11,J449+$B$26,TRUE,0)</f>
        <v>1.4166666666666665</v>
      </c>
      <c r="K450" s="3" cm="1">
        <f t="array" ref="K450">_xlfn.IFS(AND(NOT($K449=0),$L449),0,NOT($L449),$K449+$B$26,TRUE,$K449)</f>
        <v>1.1666666666666674</v>
      </c>
      <c r="L450" s="3" t="b" cm="1">
        <f t="array" ref="L450">_xlfn.IFS(AND($I450&gt;0,$K450&gt;=$C$5-$B$26),TRUE,$R450&gt;=$B$6,FALSE,$I450=0,FALSE,TRUE,$L449)</f>
        <v>0</v>
      </c>
      <c r="M450" s="3" t="b" cm="1">
        <f t="array" ref="M450">_xlfn.IFS($N450&gt;=$B$4-$B$26,FALSE,AND($I450&gt;0,$K450&gt;=$B$5-$B$26),TRUE,AND($L450,NOT($M449)),FALSE,$M449,TRUE,TRUE,FALSE)</f>
        <v>0</v>
      </c>
      <c r="N450" s="3" cm="1">
        <f t="array" ref="N450">_xlfn.IFS($M449,$N449+$B$26,NOT($M449),0,TRUE,$M449)</f>
        <v>0</v>
      </c>
      <c r="O450" s="3" t="b" cm="1">
        <f t="array" ref="O450">_xlfn.IFS($M450,FALSE,AND($L450,NOT($M450),$R450&lt;$B$6,$I450&gt;0),TRUE,TRUE,FALSE)</f>
        <v>0</v>
      </c>
      <c r="P450" s="3" cm="1">
        <f t="array" ref="P450">_xlfn.IFS($P449&gt;=$C$7-$B$26,0,$O449,$P449+$B$26,TRUE,0)</f>
        <v>0</v>
      </c>
      <c r="Q450" s="3" t="b" cm="1">
        <f t="array" ref="Q450">_xlfn.IFS(AND($L450,NOT($M450),NOT($O450)),TRUE,$R450&gt;=$B$6,FALSE,AND($L450,NOT($M450),$O450,$P450=0),TRUE,TRUE,FALSE)</f>
        <v>0</v>
      </c>
      <c r="R450" s="3" cm="1">
        <f t="array" ref="R450">_xlfn.IFS(AND($Q449,$R449&lt;$B$6),$R449+1,AND(NOT($L449),$R449&gt;0),0,TRUE,$R449)</f>
        <v>0</v>
      </c>
      <c r="S450" s="1" cm="1">
        <f t="array" ref="S450">_xlfn.IFS(AND(Q449,I449&gt;$B$8),S449+$B$8,AND(Q449,I449&lt;=$B$8),S449+I449,TRUE,$S449)</f>
        <v>32</v>
      </c>
      <c r="T450" s="1">
        <f t="shared" si="22"/>
        <v>2880</v>
      </c>
      <c r="U450" s="17">
        <f t="shared" si="23"/>
        <v>386.57718120805367</v>
      </c>
      <c r="V450" s="47" cm="1">
        <f t="array" ref="V450">_xlfn.IFS($B$6=1,S450*$B$10,AND(R449=0,R450&gt;=1,I450&gt;=$B$6*$B$8-1),V449+$B$6*$B$10*$B$8,AND(R449=0,R450&gt;=1,I450&lt;$B$6*$B$8-1),V449+I449*$B$10,TRUE,V449)</f>
        <v>3200</v>
      </c>
      <c r="W450" s="17">
        <f t="shared" si="24"/>
        <v>429.53020134228188</v>
      </c>
    </row>
    <row r="451" spans="7:23" x14ac:dyDescent="0.25">
      <c r="G451" s="15">
        <v>449</v>
      </c>
      <c r="H451" s="1">
        <f t="shared" ref="H451:H514" si="25">($G451-1)*$B$26</f>
        <v>7.4666666666666668</v>
      </c>
      <c r="I451" s="15" cm="1">
        <f t="array" ref="I451">_xlfn.IFS(J450&gt;=$C$13-$B$26,MINA(I450+$B$13-S451+S450,$B$11),I450=$B$11,MINA(I450-S451+S450,$B$11),TRUE,MAXA(I450-S451+S450,0))</f>
        <v>0</v>
      </c>
      <c r="J451" s="1" cm="1">
        <f t="array" ref="J451">_xlfn.IFS(J450&gt;=$C$13-$B$26,0,I450&lt;$B$11,J450+$B$26,TRUE,0)</f>
        <v>1.4333333333333331</v>
      </c>
      <c r="K451" s="3" cm="1">
        <f t="array" ref="K451">_xlfn.IFS(AND(NOT($K450=0),$L450),0,NOT($L450),$K450+$B$26,TRUE,$K450)</f>
        <v>1.183333333333334</v>
      </c>
      <c r="L451" s="3" t="b" cm="1">
        <f t="array" ref="L451">_xlfn.IFS(AND($I451&gt;0,$K451&gt;=$C$5-$B$26),TRUE,$R451&gt;=$B$6,FALSE,$I451=0,FALSE,TRUE,$L450)</f>
        <v>0</v>
      </c>
      <c r="M451" s="3" t="b" cm="1">
        <f t="array" ref="M451">_xlfn.IFS($N451&gt;=$B$4-$B$26,FALSE,AND($I451&gt;0,$K451&gt;=$B$5-$B$26),TRUE,AND($L451,NOT($M450)),FALSE,$M450,TRUE,TRUE,FALSE)</f>
        <v>0</v>
      </c>
      <c r="N451" s="3" cm="1">
        <f t="array" ref="N451">_xlfn.IFS($M450,$N450+$B$26,NOT($M450),0,TRUE,$M450)</f>
        <v>0</v>
      </c>
      <c r="O451" s="3" t="b" cm="1">
        <f t="array" ref="O451">_xlfn.IFS($M451,FALSE,AND($L451,NOT($M451),$R451&lt;$B$6,$I451&gt;0),TRUE,TRUE,FALSE)</f>
        <v>0</v>
      </c>
      <c r="P451" s="3" cm="1">
        <f t="array" ref="P451">_xlfn.IFS($P450&gt;=$C$7-$B$26,0,$O450,$P450+$B$26,TRUE,0)</f>
        <v>0</v>
      </c>
      <c r="Q451" s="3" t="b" cm="1">
        <f t="array" ref="Q451">_xlfn.IFS(AND($L451,NOT($M451),NOT($O451)),TRUE,$R451&gt;=$B$6,FALSE,AND($L451,NOT($M451),$O451,$P451=0),TRUE,TRUE,FALSE)</f>
        <v>0</v>
      </c>
      <c r="R451" s="3" cm="1">
        <f t="array" ref="R451">_xlfn.IFS(AND($Q450,$R450&lt;$B$6),$R450+1,AND(NOT($L450),$R450&gt;0),0,TRUE,$R450)</f>
        <v>0</v>
      </c>
      <c r="S451" s="1" cm="1">
        <f t="array" ref="S451">_xlfn.IFS(AND(Q450,I450&gt;$B$8),S450+$B$8,AND(Q450,I450&lt;=$B$8),S450+I450,TRUE,$S450)</f>
        <v>32</v>
      </c>
      <c r="T451" s="1">
        <f t="shared" ref="T451:T514" si="26">IF($Q450,$T450+$B$8*$B$9,$T450)</f>
        <v>2880</v>
      </c>
      <c r="U451" s="17">
        <f t="shared" si="23"/>
        <v>385.71428571428572</v>
      </c>
      <c r="V451" s="47" cm="1">
        <f t="array" ref="V451">_xlfn.IFS($B$6=1,S451*$B$10,AND(R450=0,R451&gt;=1,I451&gt;=$B$6*$B$8-1),V450+$B$6*$B$10*$B$8,AND(R450=0,R451&gt;=1,I451&lt;$B$6*$B$8-1),V450+I450*$B$10,TRUE,V450)</f>
        <v>3200</v>
      </c>
      <c r="W451" s="17">
        <f t="shared" si="24"/>
        <v>428.57142857142856</v>
      </c>
    </row>
    <row r="452" spans="7:23" x14ac:dyDescent="0.25">
      <c r="G452" s="15">
        <v>450</v>
      </c>
      <c r="H452" s="1">
        <f t="shared" si="25"/>
        <v>7.4833333333333334</v>
      </c>
      <c r="I452" s="15" cm="1">
        <f t="array" ref="I452">_xlfn.IFS(J451&gt;=$C$13-$B$26,MINA(I451+$B$13-S452+S451,$B$11),I451=$B$11,MINA(I451-S452+S451,$B$11),TRUE,MAXA(I451-S452+S451,0))</f>
        <v>0</v>
      </c>
      <c r="J452" s="1" cm="1">
        <f t="array" ref="J452">_xlfn.IFS(J451&gt;=$C$13-$B$26,0,I451&lt;$B$11,J451+$B$26,TRUE,0)</f>
        <v>1.4499999999999997</v>
      </c>
      <c r="K452" s="3" cm="1">
        <f t="array" ref="K452">_xlfn.IFS(AND(NOT($K451=0),$L451),0,NOT($L451),$K451+$B$26,TRUE,$K451)</f>
        <v>1.2000000000000006</v>
      </c>
      <c r="L452" s="3" t="b" cm="1">
        <f t="array" ref="L452">_xlfn.IFS(AND($I452&gt;0,$K452&gt;=$C$5-$B$26),TRUE,$R452&gt;=$B$6,FALSE,$I452=0,FALSE,TRUE,$L451)</f>
        <v>0</v>
      </c>
      <c r="M452" s="3" t="b" cm="1">
        <f t="array" ref="M452">_xlfn.IFS($N452&gt;=$B$4-$B$26,FALSE,AND($I452&gt;0,$K452&gt;=$B$5-$B$26),TRUE,AND($L452,NOT($M451)),FALSE,$M451,TRUE,TRUE,FALSE)</f>
        <v>0</v>
      </c>
      <c r="N452" s="3" cm="1">
        <f t="array" ref="N452">_xlfn.IFS($M451,$N451+$B$26,NOT($M451),0,TRUE,$M451)</f>
        <v>0</v>
      </c>
      <c r="O452" s="3" t="b" cm="1">
        <f t="array" ref="O452">_xlfn.IFS($M452,FALSE,AND($L452,NOT($M452),$R452&lt;$B$6,$I452&gt;0),TRUE,TRUE,FALSE)</f>
        <v>0</v>
      </c>
      <c r="P452" s="3" cm="1">
        <f t="array" ref="P452">_xlfn.IFS($P451&gt;=$C$7-$B$26,0,$O451,$P451+$B$26,TRUE,0)</f>
        <v>0</v>
      </c>
      <c r="Q452" s="3" t="b" cm="1">
        <f t="array" ref="Q452">_xlfn.IFS(AND($L452,NOT($M452),NOT($O452)),TRUE,$R452&gt;=$B$6,FALSE,AND($L452,NOT($M452),$O452,$P452=0),TRUE,TRUE,FALSE)</f>
        <v>0</v>
      </c>
      <c r="R452" s="3" cm="1">
        <f t="array" ref="R452">_xlfn.IFS(AND($Q451,$R451&lt;$B$6),$R451+1,AND(NOT($L451),$R451&gt;0),0,TRUE,$R451)</f>
        <v>0</v>
      </c>
      <c r="S452" s="1" cm="1">
        <f t="array" ref="S452">_xlfn.IFS(AND(Q451,I451&gt;$B$8),S451+$B$8,AND(Q451,I451&lt;=$B$8),S451+I451,TRUE,$S451)</f>
        <v>32</v>
      </c>
      <c r="T452" s="1">
        <f t="shared" si="26"/>
        <v>2880</v>
      </c>
      <c r="U452" s="17">
        <f t="shared" ref="U452:U515" si="27">$T452/$H452</f>
        <v>384.85523385300667</v>
      </c>
      <c r="V452" s="47" cm="1">
        <f t="array" ref="V452">_xlfn.IFS($B$6=1,S452*$B$10,AND(R451=0,R452&gt;=1,I452&gt;=$B$6*$B$8-1),V451+$B$6*$B$10*$B$8,AND(R451=0,R452&gt;=1,I452&lt;$B$6*$B$8-1),V451+I451*$B$10,TRUE,V451)</f>
        <v>3200</v>
      </c>
      <c r="W452" s="17">
        <f t="shared" si="24"/>
        <v>427.61692650334078</v>
      </c>
    </row>
    <row r="453" spans="7:23" x14ac:dyDescent="0.25">
      <c r="G453" s="15">
        <v>451</v>
      </c>
      <c r="H453" s="1">
        <f t="shared" si="25"/>
        <v>7.5</v>
      </c>
      <c r="I453" s="15" cm="1">
        <f t="array" ref="I453">_xlfn.IFS(J452&gt;=$C$13-$B$26,MINA(I452+$B$13-S453+S452,$B$11),I452=$B$11,MINA(I452-S453+S452,$B$11),TRUE,MAXA(I452-S453+S452,0))</f>
        <v>0</v>
      </c>
      <c r="J453" s="1" cm="1">
        <f t="array" ref="J453">_xlfn.IFS(J452&gt;=$C$13-$B$26,0,I452&lt;$B$11,J452+$B$26,TRUE,0)</f>
        <v>1.4666666666666663</v>
      </c>
      <c r="K453" s="3" cm="1">
        <f t="array" ref="K453">_xlfn.IFS(AND(NOT($K452=0),$L452),0,NOT($L452),$K452+$B$26,TRUE,$K452)</f>
        <v>1.2166666666666672</v>
      </c>
      <c r="L453" s="3" t="b" cm="1">
        <f t="array" ref="L453">_xlfn.IFS(AND($I453&gt;0,$K453&gt;=$C$5-$B$26),TRUE,$R453&gt;=$B$6,FALSE,$I453=0,FALSE,TRUE,$L452)</f>
        <v>0</v>
      </c>
      <c r="M453" s="3" t="b" cm="1">
        <f t="array" ref="M453">_xlfn.IFS($N453&gt;=$B$4-$B$26,FALSE,AND($I453&gt;0,$K453&gt;=$B$5-$B$26),TRUE,AND($L453,NOT($M452)),FALSE,$M452,TRUE,TRUE,FALSE)</f>
        <v>0</v>
      </c>
      <c r="N453" s="3" cm="1">
        <f t="array" ref="N453">_xlfn.IFS($M452,$N452+$B$26,NOT($M452),0,TRUE,$M452)</f>
        <v>0</v>
      </c>
      <c r="O453" s="3" t="b" cm="1">
        <f t="array" ref="O453">_xlfn.IFS($M453,FALSE,AND($L453,NOT($M453),$R453&lt;$B$6,$I453&gt;0),TRUE,TRUE,FALSE)</f>
        <v>0</v>
      </c>
      <c r="P453" s="3" cm="1">
        <f t="array" ref="P453">_xlfn.IFS($P452&gt;=$C$7-$B$26,0,$O452,$P452+$B$26,TRUE,0)</f>
        <v>0</v>
      </c>
      <c r="Q453" s="3" t="b" cm="1">
        <f t="array" ref="Q453">_xlfn.IFS(AND($L453,NOT($M453),NOT($O453)),TRUE,$R453&gt;=$B$6,FALSE,AND($L453,NOT($M453),$O453,$P453=0),TRUE,TRUE,FALSE)</f>
        <v>0</v>
      </c>
      <c r="R453" s="3" cm="1">
        <f t="array" ref="R453">_xlfn.IFS(AND($Q452,$R452&lt;$B$6),$R452+1,AND(NOT($L452),$R452&gt;0),0,TRUE,$R452)</f>
        <v>0</v>
      </c>
      <c r="S453" s="1" cm="1">
        <f t="array" ref="S453">_xlfn.IFS(AND(Q452,I452&gt;$B$8),S452+$B$8,AND(Q452,I452&lt;=$B$8),S452+I452,TRUE,$S452)</f>
        <v>32</v>
      </c>
      <c r="T453" s="1">
        <f t="shared" si="26"/>
        <v>2880</v>
      </c>
      <c r="U453" s="17">
        <f t="shared" si="27"/>
        <v>384</v>
      </c>
      <c r="V453" s="47" cm="1">
        <f t="array" ref="V453">_xlfn.IFS($B$6=1,S453*$B$10,AND(R452=0,R453&gt;=1,I453&gt;=$B$6*$B$8-1),V452+$B$6*$B$10*$B$8,AND(R452=0,R453&gt;=1,I453&lt;$B$6*$B$8-1),V452+I452*$B$10,TRUE,V452)</f>
        <v>3200</v>
      </c>
      <c r="W453" s="17">
        <f t="shared" ref="W453:W516" si="28">V453/H453</f>
        <v>426.66666666666669</v>
      </c>
    </row>
    <row r="454" spans="7:23" x14ac:dyDescent="0.25">
      <c r="G454" s="15">
        <v>452</v>
      </c>
      <c r="H454" s="1">
        <f t="shared" si="25"/>
        <v>7.5166666666666666</v>
      </c>
      <c r="I454" s="15" cm="1">
        <f t="array" ref="I454">_xlfn.IFS(J453&gt;=$C$13-$B$26,MINA(I453+$B$13-S454+S453,$B$11),I453=$B$11,MINA(I453-S454+S453,$B$11),TRUE,MAXA(I453-S454+S453,0))</f>
        <v>0</v>
      </c>
      <c r="J454" s="1" cm="1">
        <f t="array" ref="J454">_xlfn.IFS(J453&gt;=$C$13-$B$26,0,I453&lt;$B$11,J453+$B$26,TRUE,0)</f>
        <v>1.4833333333333329</v>
      </c>
      <c r="K454" s="3" cm="1">
        <f t="array" ref="K454">_xlfn.IFS(AND(NOT($K453=0),$L453),0,NOT($L453),$K453+$B$26,TRUE,$K453)</f>
        <v>1.2333333333333338</v>
      </c>
      <c r="L454" s="3" t="b" cm="1">
        <f t="array" ref="L454">_xlfn.IFS(AND($I454&gt;0,$K454&gt;=$C$5-$B$26),TRUE,$R454&gt;=$B$6,FALSE,$I454=0,FALSE,TRUE,$L453)</f>
        <v>0</v>
      </c>
      <c r="M454" s="3" t="b" cm="1">
        <f t="array" ref="M454">_xlfn.IFS($N454&gt;=$B$4-$B$26,FALSE,AND($I454&gt;0,$K454&gt;=$B$5-$B$26),TRUE,AND($L454,NOT($M453)),FALSE,$M453,TRUE,TRUE,FALSE)</f>
        <v>0</v>
      </c>
      <c r="N454" s="3" cm="1">
        <f t="array" ref="N454">_xlfn.IFS($M453,$N453+$B$26,NOT($M453),0,TRUE,$M453)</f>
        <v>0</v>
      </c>
      <c r="O454" s="3" t="b" cm="1">
        <f t="array" ref="O454">_xlfn.IFS($M454,FALSE,AND($L454,NOT($M454),$R454&lt;$B$6,$I454&gt;0),TRUE,TRUE,FALSE)</f>
        <v>0</v>
      </c>
      <c r="P454" s="3" cm="1">
        <f t="array" ref="P454">_xlfn.IFS($P453&gt;=$C$7-$B$26,0,$O453,$P453+$B$26,TRUE,0)</f>
        <v>0</v>
      </c>
      <c r="Q454" s="3" t="b" cm="1">
        <f t="array" ref="Q454">_xlfn.IFS(AND($L454,NOT($M454),NOT($O454)),TRUE,$R454&gt;=$B$6,FALSE,AND($L454,NOT($M454),$O454,$P454=0),TRUE,TRUE,FALSE)</f>
        <v>0</v>
      </c>
      <c r="R454" s="3" cm="1">
        <f t="array" ref="R454">_xlfn.IFS(AND($Q453,$R453&lt;$B$6),$R453+1,AND(NOT($L453),$R453&gt;0),0,TRUE,$R453)</f>
        <v>0</v>
      </c>
      <c r="S454" s="1" cm="1">
        <f t="array" ref="S454">_xlfn.IFS(AND(Q453,I453&gt;$B$8),S453+$B$8,AND(Q453,I453&lt;=$B$8),S453+I453,TRUE,$S453)</f>
        <v>32</v>
      </c>
      <c r="T454" s="1">
        <f t="shared" si="26"/>
        <v>2880</v>
      </c>
      <c r="U454" s="17">
        <f t="shared" si="27"/>
        <v>383.14855875831483</v>
      </c>
      <c r="V454" s="47" cm="1">
        <f t="array" ref="V454">_xlfn.IFS($B$6=1,S454*$B$10,AND(R453=0,R454&gt;=1,I454&gt;=$B$6*$B$8-1),V453+$B$6*$B$10*$B$8,AND(R453=0,R454&gt;=1,I454&lt;$B$6*$B$8-1),V453+I453*$B$10,TRUE,V453)</f>
        <v>3200</v>
      </c>
      <c r="W454" s="17">
        <f t="shared" si="28"/>
        <v>425.72062084257209</v>
      </c>
    </row>
    <row r="455" spans="7:23" x14ac:dyDescent="0.25">
      <c r="G455" s="15">
        <v>453</v>
      </c>
      <c r="H455" s="1">
        <f t="shared" si="25"/>
        <v>7.5333333333333332</v>
      </c>
      <c r="I455" s="15" cm="1">
        <f t="array" ref="I455">_xlfn.IFS(J454&gt;=$C$13-$B$26,MINA(I454+$B$13-S455+S454,$B$11),I454=$B$11,MINA(I454-S455+S454,$B$11),TRUE,MAXA(I454-S455+S454,0))</f>
        <v>3</v>
      </c>
      <c r="J455" s="1" cm="1">
        <f t="array" ref="J455">_xlfn.IFS(J454&gt;=$C$13-$B$26,0,I454&lt;$B$11,J454+$B$26,TRUE,0)</f>
        <v>0</v>
      </c>
      <c r="K455" s="3" cm="1">
        <f t="array" ref="K455">_xlfn.IFS(AND(NOT($K454=0),$L454),0,NOT($L454),$K454+$B$26,TRUE,$K454)</f>
        <v>1.2500000000000004</v>
      </c>
      <c r="L455" s="3" t="b" cm="1">
        <f t="array" ref="L455">_xlfn.IFS(AND($I455&gt;0,$K455&gt;=$C$5-$B$26),TRUE,$R455&gt;=$B$6,FALSE,$I455=0,FALSE,TRUE,$L454)</f>
        <v>1</v>
      </c>
      <c r="M455" s="3" t="b" cm="1">
        <f t="array" ref="M455">_xlfn.IFS($N455&gt;=$B$4-$B$26,FALSE,AND($I455&gt;0,$K455&gt;=$B$5-$B$26),TRUE,AND($L455,NOT($M454)),FALSE,$M454,TRUE,TRUE,FALSE)</f>
        <v>1</v>
      </c>
      <c r="N455" s="3" cm="1">
        <f t="array" ref="N455">_xlfn.IFS($M454,$N454+$B$26,NOT($M454),0,TRUE,$M454)</f>
        <v>0</v>
      </c>
      <c r="O455" s="3" t="b" cm="1">
        <f t="array" ref="O455">_xlfn.IFS($M455,FALSE,AND($L455,NOT($M455),$R455&lt;$B$6,$I455&gt;0),TRUE,TRUE,FALSE)</f>
        <v>0</v>
      </c>
      <c r="P455" s="3" cm="1">
        <f t="array" ref="P455">_xlfn.IFS($P454&gt;=$C$7-$B$26,0,$O454,$P454+$B$26,TRUE,0)</f>
        <v>0</v>
      </c>
      <c r="Q455" s="3" t="b" cm="1">
        <f t="array" ref="Q455">_xlfn.IFS(AND($L455,NOT($M455),NOT($O455)),TRUE,$R455&gt;=$B$6,FALSE,AND($L455,NOT($M455),$O455,$P455=0),TRUE,TRUE,FALSE)</f>
        <v>0</v>
      </c>
      <c r="R455" s="3" cm="1">
        <f t="array" ref="R455">_xlfn.IFS(AND($Q454,$R454&lt;$B$6),$R454+1,AND(NOT($L454),$R454&gt;0),0,TRUE,$R454)</f>
        <v>0</v>
      </c>
      <c r="S455" s="1" cm="1">
        <f t="array" ref="S455">_xlfn.IFS(AND(Q454,I454&gt;$B$8),S454+$B$8,AND(Q454,I454&lt;=$B$8),S454+I454,TRUE,$S454)</f>
        <v>32</v>
      </c>
      <c r="T455" s="1">
        <f t="shared" si="26"/>
        <v>2880</v>
      </c>
      <c r="U455" s="17">
        <f t="shared" si="27"/>
        <v>382.30088495575222</v>
      </c>
      <c r="V455" s="47" cm="1">
        <f t="array" ref="V455">_xlfn.IFS($B$6=1,S455*$B$10,AND(R454=0,R455&gt;=1,I455&gt;=$B$6*$B$8-1),V454+$B$6*$B$10*$B$8,AND(R454=0,R455&gt;=1,I455&lt;$B$6*$B$8-1),V454+I454*$B$10,TRUE,V454)</f>
        <v>3200</v>
      </c>
      <c r="W455" s="17">
        <f t="shared" si="28"/>
        <v>424.77876106194691</v>
      </c>
    </row>
    <row r="456" spans="7:23" x14ac:dyDescent="0.25">
      <c r="G456" s="15">
        <v>454</v>
      </c>
      <c r="H456" s="1">
        <f t="shared" si="25"/>
        <v>7.55</v>
      </c>
      <c r="I456" s="15" cm="1">
        <f t="array" ref="I456">_xlfn.IFS(J455&gt;=$C$13-$B$26,MINA(I455+$B$13-S456+S455,$B$11),I455=$B$11,MINA(I455-S456+S455,$B$11),TRUE,MAXA(I455-S456+S455,0))</f>
        <v>3</v>
      </c>
      <c r="J456" s="1" cm="1">
        <f t="array" ref="J456">_xlfn.IFS(J455&gt;=$C$13-$B$26,0,I455&lt;$B$11,J455+$B$26,TRUE,0)</f>
        <v>1.6666666666666666E-2</v>
      </c>
      <c r="K456" s="3" cm="1">
        <f t="array" ref="K456">_xlfn.IFS(AND(NOT($K455=0),$L455),0,NOT($L455),$K455+$B$26,TRUE,$K455)</f>
        <v>0</v>
      </c>
      <c r="L456" s="3" t="b" cm="1">
        <f t="array" ref="L456">_xlfn.IFS(AND($I456&gt;0,$K456&gt;=$C$5-$B$26),TRUE,$R456&gt;=$B$6,FALSE,$I456=0,FALSE,TRUE,$L455)</f>
        <v>1</v>
      </c>
      <c r="M456" s="3" t="b" cm="1">
        <f t="array" ref="M456">_xlfn.IFS($N456&gt;=$B$4-$B$26,FALSE,AND($I456&gt;0,$K456&gt;=$B$5-$B$26),TRUE,AND($L456,NOT($M455)),FALSE,$M455,TRUE,TRUE,FALSE)</f>
        <v>1</v>
      </c>
      <c r="N456" s="3" cm="1">
        <f t="array" ref="N456">_xlfn.IFS($M455,$N455+$B$26,NOT($M455),0,TRUE,$M455)</f>
        <v>1.6666666666666666E-2</v>
      </c>
      <c r="O456" s="3" t="b" cm="1">
        <f t="array" ref="O456">_xlfn.IFS($M456,FALSE,AND($L456,NOT($M456),$R456&lt;$B$6,$I456&gt;0),TRUE,TRUE,FALSE)</f>
        <v>0</v>
      </c>
      <c r="P456" s="3" cm="1">
        <f t="array" ref="P456">_xlfn.IFS($P455&gt;=$C$7-$B$26,0,$O455,$P455+$B$26,TRUE,0)</f>
        <v>0</v>
      </c>
      <c r="Q456" s="3" t="b" cm="1">
        <f t="array" ref="Q456">_xlfn.IFS(AND($L456,NOT($M456),NOT($O456)),TRUE,$R456&gt;=$B$6,FALSE,AND($L456,NOT($M456),$O456,$P456=0),TRUE,TRUE,FALSE)</f>
        <v>0</v>
      </c>
      <c r="R456" s="3" cm="1">
        <f t="array" ref="R456">_xlfn.IFS(AND($Q455,$R455&lt;$B$6),$R455+1,AND(NOT($L455),$R455&gt;0),0,TRUE,$R455)</f>
        <v>0</v>
      </c>
      <c r="S456" s="1" cm="1">
        <f t="array" ref="S456">_xlfn.IFS(AND(Q455,I455&gt;$B$8),S455+$B$8,AND(Q455,I455&lt;=$B$8),S455+I455,TRUE,$S455)</f>
        <v>32</v>
      </c>
      <c r="T456" s="1">
        <f t="shared" si="26"/>
        <v>2880</v>
      </c>
      <c r="U456" s="17">
        <f t="shared" si="27"/>
        <v>381.45695364238412</v>
      </c>
      <c r="V456" s="47" cm="1">
        <f t="array" ref="V456">_xlfn.IFS($B$6=1,S456*$B$10,AND(R455=0,R456&gt;=1,I456&gt;=$B$6*$B$8-1),V455+$B$6*$B$10*$B$8,AND(R455=0,R456&gt;=1,I456&lt;$B$6*$B$8-1),V455+I455*$B$10,TRUE,V455)</f>
        <v>3200</v>
      </c>
      <c r="W456" s="17">
        <f t="shared" si="28"/>
        <v>423.84105960264901</v>
      </c>
    </row>
    <row r="457" spans="7:23" x14ac:dyDescent="0.25">
      <c r="G457" s="15">
        <v>455</v>
      </c>
      <c r="H457" s="1">
        <f t="shared" si="25"/>
        <v>7.5666666666666664</v>
      </c>
      <c r="I457" s="15" cm="1">
        <f t="array" ref="I457">_xlfn.IFS(J456&gt;=$C$13-$B$26,MINA(I456+$B$13-S457+S456,$B$11),I456=$B$11,MINA(I456-S457+S456,$B$11),TRUE,MAXA(I456-S457+S456,0))</f>
        <v>3</v>
      </c>
      <c r="J457" s="1" cm="1">
        <f t="array" ref="J457">_xlfn.IFS(J456&gt;=$C$13-$B$26,0,I456&lt;$B$11,J456+$B$26,TRUE,0)</f>
        <v>3.3333333333333333E-2</v>
      </c>
      <c r="K457" s="3" cm="1">
        <f t="array" ref="K457">_xlfn.IFS(AND(NOT($K456=0),$L456),0,NOT($L456),$K456+$B$26,TRUE,$K456)</f>
        <v>0</v>
      </c>
      <c r="L457" s="3" t="b" cm="1">
        <f t="array" ref="L457">_xlfn.IFS(AND($I457&gt;0,$K457&gt;=$C$5-$B$26),TRUE,$R457&gt;=$B$6,FALSE,$I457=0,FALSE,TRUE,$L456)</f>
        <v>1</v>
      </c>
      <c r="M457" s="3" t="b" cm="1">
        <f t="array" ref="M457">_xlfn.IFS($N457&gt;=$B$4-$B$26,FALSE,AND($I457&gt;0,$K457&gt;=$B$5-$B$26),TRUE,AND($L457,NOT($M456)),FALSE,$M456,TRUE,TRUE,FALSE)</f>
        <v>0</v>
      </c>
      <c r="N457" s="3" cm="1">
        <f t="array" ref="N457">_xlfn.IFS($M456,$N456+$B$26,NOT($M456),0,TRUE,$M456)</f>
        <v>3.3333333333333333E-2</v>
      </c>
      <c r="O457" s="3" t="b" cm="1">
        <f t="array" ref="O457">_xlfn.IFS($M457,FALSE,AND($L457,NOT($M457),$R457&lt;$B$6,$I457&gt;0),TRUE,TRUE,FALSE)</f>
        <v>1</v>
      </c>
      <c r="P457" s="3" cm="1">
        <f t="array" ref="P457">_xlfn.IFS($P456&gt;=$C$7-$B$26,0,$O456,$P456+$B$26,TRUE,0)</f>
        <v>0</v>
      </c>
      <c r="Q457" s="3" t="b" cm="1">
        <f t="array" ref="Q457">_xlfn.IFS(AND($L457,NOT($M457),NOT($O457)),TRUE,$R457&gt;=$B$6,FALSE,AND($L457,NOT($M457),$O457,$P457=0),TRUE,TRUE,FALSE)</f>
        <v>1</v>
      </c>
      <c r="R457" s="3" cm="1">
        <f t="array" ref="R457">_xlfn.IFS(AND($Q456,$R456&lt;$B$6),$R456+1,AND(NOT($L456),$R456&gt;0),0,TRUE,$R456)</f>
        <v>0</v>
      </c>
      <c r="S457" s="1" cm="1">
        <f t="array" ref="S457">_xlfn.IFS(AND(Q456,I456&gt;$B$8),S456+$B$8,AND(Q456,I456&lt;=$B$8),S456+I456,TRUE,$S456)</f>
        <v>32</v>
      </c>
      <c r="T457" s="1">
        <f t="shared" si="26"/>
        <v>2880</v>
      </c>
      <c r="U457" s="17">
        <f t="shared" si="27"/>
        <v>380.61674008810576</v>
      </c>
      <c r="V457" s="47" cm="1">
        <f t="array" ref="V457">_xlfn.IFS($B$6=1,S457*$B$10,AND(R456=0,R457&gt;=1,I457&gt;=$B$6*$B$8-1),V456+$B$6*$B$10*$B$8,AND(R456=0,R457&gt;=1,I457&lt;$B$6*$B$8-1),V456+I456*$B$10,TRUE,V456)</f>
        <v>3200</v>
      </c>
      <c r="W457" s="17">
        <f t="shared" si="28"/>
        <v>422.90748898678413</v>
      </c>
    </row>
    <row r="458" spans="7:23" x14ac:dyDescent="0.25">
      <c r="G458" s="15">
        <v>456</v>
      </c>
      <c r="H458" s="1">
        <f t="shared" si="25"/>
        <v>7.583333333333333</v>
      </c>
      <c r="I458" s="15" cm="1">
        <f t="array" ref="I458">_xlfn.IFS(J457&gt;=$C$13-$B$26,MINA(I457+$B$13-S458+S457,$B$11),I457=$B$11,MINA(I457-S458+S457,$B$11),TRUE,MAXA(I457-S458+S457,0))</f>
        <v>2</v>
      </c>
      <c r="J458" s="1" cm="1">
        <f t="array" ref="J458">_xlfn.IFS(J457&gt;=$C$13-$B$26,0,I457&lt;$B$11,J457+$B$26,TRUE,0)</f>
        <v>0.05</v>
      </c>
      <c r="K458" s="3" cm="1">
        <f t="array" ref="K458">_xlfn.IFS(AND(NOT($K457=0),$L457),0,NOT($L457),$K457+$B$26,TRUE,$K457)</f>
        <v>0</v>
      </c>
      <c r="L458" s="3" t="b" cm="1">
        <f t="array" ref="L458">_xlfn.IFS(AND($I458&gt;0,$K458&gt;=$C$5-$B$26),TRUE,$R458&gt;=$B$6,FALSE,$I458=0,FALSE,TRUE,$L457)</f>
        <v>1</v>
      </c>
      <c r="M458" s="3" t="b" cm="1">
        <f t="array" ref="M458">_xlfn.IFS($N458&gt;=$B$4-$B$26,FALSE,AND($I458&gt;0,$K458&gt;=$B$5-$B$26),TRUE,AND($L458,NOT($M457)),FALSE,$M457,TRUE,TRUE,FALSE)</f>
        <v>0</v>
      </c>
      <c r="N458" s="3" cm="1">
        <f t="array" ref="N458">_xlfn.IFS($M457,$N457+$B$26,NOT($M457),0,TRUE,$M457)</f>
        <v>0</v>
      </c>
      <c r="O458" s="3" t="b" cm="1">
        <f t="array" ref="O458">_xlfn.IFS($M458,FALSE,AND($L458,NOT($M458),$R458&lt;$B$6,$I458&gt;0),TRUE,TRUE,FALSE)</f>
        <v>1</v>
      </c>
      <c r="P458" s="3" cm="1">
        <f t="array" ref="P458">_xlfn.IFS($P457&gt;=$C$7-$B$26,0,$O457,$P457+$B$26,TRUE,0)</f>
        <v>1.6666666666666666E-2</v>
      </c>
      <c r="Q458" s="3" t="b" cm="1">
        <f t="array" ref="Q458">_xlfn.IFS(AND($L458,NOT($M458),NOT($O458)),TRUE,$R458&gt;=$B$6,FALSE,AND($L458,NOT($M458),$O458,$P458=0),TRUE,TRUE,FALSE)</f>
        <v>0</v>
      </c>
      <c r="R458" s="3" cm="1">
        <f t="array" ref="R458">_xlfn.IFS(AND($Q457,$R457&lt;$B$6),$R457+1,AND(NOT($L457),$R457&gt;0),0,TRUE,$R457)</f>
        <v>1</v>
      </c>
      <c r="S458" s="1" cm="1">
        <f t="array" ref="S458">_xlfn.IFS(AND(Q457,I457&gt;$B$8),S457+$B$8,AND(Q457,I457&lt;=$B$8),S457+I457,TRUE,$S457)</f>
        <v>33</v>
      </c>
      <c r="T458" s="1">
        <f t="shared" si="26"/>
        <v>2970</v>
      </c>
      <c r="U458" s="17">
        <f t="shared" si="27"/>
        <v>391.64835164835165</v>
      </c>
      <c r="V458" s="47" cm="1">
        <f t="array" ref="V458">_xlfn.IFS($B$6=1,S458*$B$10,AND(R457=0,R458&gt;=1,I458&gt;=$B$6*$B$8-1),V457+$B$6*$B$10*$B$8,AND(R457=0,R458&gt;=1,I458&lt;$B$6*$B$8-1),V457+I457*$B$10,TRUE,V457)</f>
        <v>3500</v>
      </c>
      <c r="W458" s="17">
        <f t="shared" si="28"/>
        <v>461.53846153846155</v>
      </c>
    </row>
    <row r="459" spans="7:23" x14ac:dyDescent="0.25">
      <c r="G459" s="15">
        <v>457</v>
      </c>
      <c r="H459" s="1">
        <f t="shared" si="25"/>
        <v>7.6</v>
      </c>
      <c r="I459" s="15" cm="1">
        <f t="array" ref="I459">_xlfn.IFS(J458&gt;=$C$13-$B$26,MINA(I458+$B$13-S459+S458,$B$11),I458=$B$11,MINA(I458-S459+S458,$B$11),TRUE,MAXA(I458-S459+S458,0))</f>
        <v>2</v>
      </c>
      <c r="J459" s="1" cm="1">
        <f t="array" ref="J459">_xlfn.IFS(J458&gt;=$C$13-$B$26,0,I458&lt;$B$11,J458+$B$26,TRUE,0)</f>
        <v>6.6666666666666666E-2</v>
      </c>
      <c r="K459" s="3" cm="1">
        <f t="array" ref="K459">_xlfn.IFS(AND(NOT($K458=0),$L458),0,NOT($L458),$K458+$B$26,TRUE,$K458)</f>
        <v>0</v>
      </c>
      <c r="L459" s="3" t="b" cm="1">
        <f t="array" ref="L459">_xlfn.IFS(AND($I459&gt;0,$K459&gt;=$C$5-$B$26),TRUE,$R459&gt;=$B$6,FALSE,$I459=0,FALSE,TRUE,$L458)</f>
        <v>1</v>
      </c>
      <c r="M459" s="3" t="b" cm="1">
        <f t="array" ref="M459">_xlfn.IFS($N459&gt;=$B$4-$B$26,FALSE,AND($I459&gt;0,$K459&gt;=$B$5-$B$26),TRUE,AND($L459,NOT($M458)),FALSE,$M458,TRUE,TRUE,FALSE)</f>
        <v>0</v>
      </c>
      <c r="N459" s="3" cm="1">
        <f t="array" ref="N459">_xlfn.IFS($M458,$N458+$B$26,NOT($M458),0,TRUE,$M458)</f>
        <v>0</v>
      </c>
      <c r="O459" s="3" t="b" cm="1">
        <f t="array" ref="O459">_xlfn.IFS($M459,FALSE,AND($L459,NOT($M459),$R459&lt;$B$6,$I459&gt;0),TRUE,TRUE,FALSE)</f>
        <v>1</v>
      </c>
      <c r="P459" s="3" cm="1">
        <f t="array" ref="P459">_xlfn.IFS($P458&gt;=$C$7-$B$26,0,$O458,$P458+$B$26,TRUE,0)</f>
        <v>3.3333333333333333E-2</v>
      </c>
      <c r="Q459" s="3" t="b" cm="1">
        <f t="array" ref="Q459">_xlfn.IFS(AND($L459,NOT($M459),NOT($O459)),TRUE,$R459&gt;=$B$6,FALSE,AND($L459,NOT($M459),$O459,$P459=0),TRUE,TRUE,FALSE)</f>
        <v>0</v>
      </c>
      <c r="R459" s="3" cm="1">
        <f t="array" ref="R459">_xlfn.IFS(AND($Q458,$R458&lt;$B$6),$R458+1,AND(NOT($L458),$R458&gt;0),0,TRUE,$R458)</f>
        <v>1</v>
      </c>
      <c r="S459" s="1" cm="1">
        <f t="array" ref="S459">_xlfn.IFS(AND(Q458,I458&gt;$B$8),S458+$B$8,AND(Q458,I458&lt;=$B$8),S458+I458,TRUE,$S458)</f>
        <v>33</v>
      </c>
      <c r="T459" s="1">
        <f t="shared" si="26"/>
        <v>2970</v>
      </c>
      <c r="U459" s="17">
        <f t="shared" si="27"/>
        <v>390.78947368421052</v>
      </c>
      <c r="V459" s="47" cm="1">
        <f t="array" ref="V459">_xlfn.IFS($B$6=1,S459*$B$10,AND(R458=0,R459&gt;=1,I459&gt;=$B$6*$B$8-1),V458+$B$6*$B$10*$B$8,AND(R458=0,R459&gt;=1,I459&lt;$B$6*$B$8-1),V458+I458*$B$10,TRUE,V458)</f>
        <v>3500</v>
      </c>
      <c r="W459" s="17">
        <f t="shared" si="28"/>
        <v>460.5263157894737</v>
      </c>
    </row>
    <row r="460" spans="7:23" x14ac:dyDescent="0.25">
      <c r="G460" s="15">
        <v>458</v>
      </c>
      <c r="H460" s="1">
        <f t="shared" si="25"/>
        <v>7.6166666666666663</v>
      </c>
      <c r="I460" s="15" cm="1">
        <f t="array" ref="I460">_xlfn.IFS(J459&gt;=$C$13-$B$26,MINA(I459+$B$13-S460+S459,$B$11),I459=$B$11,MINA(I459-S460+S459,$B$11),TRUE,MAXA(I459-S460+S459,0))</f>
        <v>2</v>
      </c>
      <c r="J460" s="1" cm="1">
        <f t="array" ref="J460">_xlfn.IFS(J459&gt;=$C$13-$B$26,0,I459&lt;$B$11,J459+$B$26,TRUE,0)</f>
        <v>8.3333333333333329E-2</v>
      </c>
      <c r="K460" s="3" cm="1">
        <f t="array" ref="K460">_xlfn.IFS(AND(NOT($K459=0),$L459),0,NOT($L459),$K459+$B$26,TRUE,$K459)</f>
        <v>0</v>
      </c>
      <c r="L460" s="3" t="b" cm="1">
        <f t="array" ref="L460">_xlfn.IFS(AND($I460&gt;0,$K460&gt;=$C$5-$B$26),TRUE,$R460&gt;=$B$6,FALSE,$I460=0,FALSE,TRUE,$L459)</f>
        <v>1</v>
      </c>
      <c r="M460" s="3" t="b" cm="1">
        <f t="array" ref="M460">_xlfn.IFS($N460&gt;=$B$4-$B$26,FALSE,AND($I460&gt;0,$K460&gt;=$B$5-$B$26),TRUE,AND($L460,NOT($M459)),FALSE,$M459,TRUE,TRUE,FALSE)</f>
        <v>0</v>
      </c>
      <c r="N460" s="3" cm="1">
        <f t="array" ref="N460">_xlfn.IFS($M459,$N459+$B$26,NOT($M459),0,TRUE,$M459)</f>
        <v>0</v>
      </c>
      <c r="O460" s="3" t="b" cm="1">
        <f t="array" ref="O460">_xlfn.IFS($M460,FALSE,AND($L460,NOT($M460),$R460&lt;$B$6,$I460&gt;0),TRUE,TRUE,FALSE)</f>
        <v>1</v>
      </c>
      <c r="P460" s="3" cm="1">
        <f t="array" ref="P460">_xlfn.IFS($P459&gt;=$C$7-$B$26,0,$O459,$P459+$B$26,TRUE,0)</f>
        <v>0.05</v>
      </c>
      <c r="Q460" s="3" t="b" cm="1">
        <f t="array" ref="Q460">_xlfn.IFS(AND($L460,NOT($M460),NOT($O460)),TRUE,$R460&gt;=$B$6,FALSE,AND($L460,NOT($M460),$O460,$P460=0),TRUE,TRUE,FALSE)</f>
        <v>0</v>
      </c>
      <c r="R460" s="3" cm="1">
        <f t="array" ref="R460">_xlfn.IFS(AND($Q459,$R459&lt;$B$6),$R459+1,AND(NOT($L459),$R459&gt;0),0,TRUE,$R459)</f>
        <v>1</v>
      </c>
      <c r="S460" s="1" cm="1">
        <f t="array" ref="S460">_xlfn.IFS(AND(Q459,I459&gt;$B$8),S459+$B$8,AND(Q459,I459&lt;=$B$8),S459+I459,TRUE,$S459)</f>
        <v>33</v>
      </c>
      <c r="T460" s="1">
        <f t="shared" si="26"/>
        <v>2970</v>
      </c>
      <c r="U460" s="17">
        <f t="shared" si="27"/>
        <v>389.93435448577685</v>
      </c>
      <c r="V460" s="47" cm="1">
        <f t="array" ref="V460">_xlfn.IFS($B$6=1,S460*$B$10,AND(R459=0,R460&gt;=1,I460&gt;=$B$6*$B$8-1),V459+$B$6*$B$10*$B$8,AND(R459=0,R460&gt;=1,I460&lt;$B$6*$B$8-1),V459+I459*$B$10,TRUE,V459)</f>
        <v>3500</v>
      </c>
      <c r="W460" s="17">
        <f t="shared" si="28"/>
        <v>459.51859956236325</v>
      </c>
    </row>
    <row r="461" spans="7:23" x14ac:dyDescent="0.25">
      <c r="G461" s="15">
        <v>459</v>
      </c>
      <c r="H461" s="1">
        <f t="shared" si="25"/>
        <v>7.6333333333333329</v>
      </c>
      <c r="I461" s="15" cm="1">
        <f t="array" ref="I461">_xlfn.IFS(J460&gt;=$C$13-$B$26,MINA(I460+$B$13-S461+S460,$B$11),I460=$B$11,MINA(I460-S461+S460,$B$11),TRUE,MAXA(I460-S461+S460,0))</f>
        <v>2</v>
      </c>
      <c r="J461" s="1" cm="1">
        <f t="array" ref="J461">_xlfn.IFS(J460&gt;=$C$13-$B$26,0,I460&lt;$B$11,J460+$B$26,TRUE,0)</f>
        <v>9.9999999999999992E-2</v>
      </c>
      <c r="K461" s="3" cm="1">
        <f t="array" ref="K461">_xlfn.IFS(AND(NOT($K460=0),$L460),0,NOT($L460),$K460+$B$26,TRUE,$K460)</f>
        <v>0</v>
      </c>
      <c r="L461" s="3" t="b" cm="1">
        <f t="array" ref="L461">_xlfn.IFS(AND($I461&gt;0,$K461&gt;=$C$5-$B$26),TRUE,$R461&gt;=$B$6,FALSE,$I461=0,FALSE,TRUE,$L460)</f>
        <v>1</v>
      </c>
      <c r="M461" s="3" t="b" cm="1">
        <f t="array" ref="M461">_xlfn.IFS($N461&gt;=$B$4-$B$26,FALSE,AND($I461&gt;0,$K461&gt;=$B$5-$B$26),TRUE,AND($L461,NOT($M460)),FALSE,$M460,TRUE,TRUE,FALSE)</f>
        <v>0</v>
      </c>
      <c r="N461" s="3" cm="1">
        <f t="array" ref="N461">_xlfn.IFS($M460,$N460+$B$26,NOT($M460),0,TRUE,$M460)</f>
        <v>0</v>
      </c>
      <c r="O461" s="3" t="b" cm="1">
        <f t="array" ref="O461">_xlfn.IFS($M461,FALSE,AND($L461,NOT($M461),$R461&lt;$B$6,$I461&gt;0),TRUE,TRUE,FALSE)</f>
        <v>1</v>
      </c>
      <c r="P461" s="3" cm="1">
        <f t="array" ref="P461">_xlfn.IFS($P460&gt;=$C$7-$B$26,0,$O460,$P460+$B$26,TRUE,0)</f>
        <v>6.6666666666666666E-2</v>
      </c>
      <c r="Q461" s="3" t="b" cm="1">
        <f t="array" ref="Q461">_xlfn.IFS(AND($L461,NOT($M461),NOT($O461)),TRUE,$R461&gt;=$B$6,FALSE,AND($L461,NOT($M461),$O461,$P461=0),TRUE,TRUE,FALSE)</f>
        <v>0</v>
      </c>
      <c r="R461" s="3" cm="1">
        <f t="array" ref="R461">_xlfn.IFS(AND($Q460,$R460&lt;$B$6),$R460+1,AND(NOT($L460),$R460&gt;0),0,TRUE,$R460)</f>
        <v>1</v>
      </c>
      <c r="S461" s="1" cm="1">
        <f t="array" ref="S461">_xlfn.IFS(AND(Q460,I460&gt;$B$8),S460+$B$8,AND(Q460,I460&lt;=$B$8),S460+I460,TRUE,$S460)</f>
        <v>33</v>
      </c>
      <c r="T461" s="1">
        <f t="shared" si="26"/>
        <v>2970</v>
      </c>
      <c r="U461" s="17">
        <f t="shared" si="27"/>
        <v>389.08296943231443</v>
      </c>
      <c r="V461" s="47" cm="1">
        <f t="array" ref="V461">_xlfn.IFS($B$6=1,S461*$B$10,AND(R460=0,R461&gt;=1,I461&gt;=$B$6*$B$8-1),V460+$B$6*$B$10*$B$8,AND(R460=0,R461&gt;=1,I461&lt;$B$6*$B$8-1),V460+I460*$B$10,TRUE,V460)</f>
        <v>3500</v>
      </c>
      <c r="W461" s="17">
        <f t="shared" si="28"/>
        <v>458.51528384279482</v>
      </c>
    </row>
    <row r="462" spans="7:23" x14ac:dyDescent="0.25">
      <c r="G462" s="15">
        <v>460</v>
      </c>
      <c r="H462" s="1">
        <f t="shared" si="25"/>
        <v>7.6499999999999995</v>
      </c>
      <c r="I462" s="15" cm="1">
        <f t="array" ref="I462">_xlfn.IFS(J461&gt;=$C$13-$B$26,MINA(I461+$B$13-S462+S461,$B$11),I461=$B$11,MINA(I461-S462+S461,$B$11),TRUE,MAXA(I461-S462+S461,0))</f>
        <v>2</v>
      </c>
      <c r="J462" s="1" cm="1">
        <f t="array" ref="J462">_xlfn.IFS(J461&gt;=$C$13-$B$26,0,I461&lt;$B$11,J461+$B$26,TRUE,0)</f>
        <v>0.11666666666666665</v>
      </c>
      <c r="K462" s="3" cm="1">
        <f t="array" ref="K462">_xlfn.IFS(AND(NOT($K461=0),$L461),0,NOT($L461),$K461+$B$26,TRUE,$K461)</f>
        <v>0</v>
      </c>
      <c r="L462" s="3" t="b" cm="1">
        <f t="array" ref="L462">_xlfn.IFS(AND($I462&gt;0,$K462&gt;=$C$5-$B$26),TRUE,$R462&gt;=$B$6,FALSE,$I462=0,FALSE,TRUE,$L461)</f>
        <v>1</v>
      </c>
      <c r="M462" s="3" t="b" cm="1">
        <f t="array" ref="M462">_xlfn.IFS($N462&gt;=$B$4-$B$26,FALSE,AND($I462&gt;0,$K462&gt;=$B$5-$B$26),TRUE,AND($L462,NOT($M461)),FALSE,$M461,TRUE,TRUE,FALSE)</f>
        <v>0</v>
      </c>
      <c r="N462" s="3" cm="1">
        <f t="array" ref="N462">_xlfn.IFS($M461,$N461+$B$26,NOT($M461),0,TRUE,$M461)</f>
        <v>0</v>
      </c>
      <c r="O462" s="3" t="b" cm="1">
        <f t="array" ref="O462">_xlfn.IFS($M462,FALSE,AND($L462,NOT($M462),$R462&lt;$B$6,$I462&gt;0),TRUE,TRUE,FALSE)</f>
        <v>1</v>
      </c>
      <c r="P462" s="3" cm="1">
        <f t="array" ref="P462">_xlfn.IFS($P461&gt;=$C$7-$B$26,0,$O461,$P461+$B$26,TRUE,0)</f>
        <v>8.3333333333333329E-2</v>
      </c>
      <c r="Q462" s="3" t="b" cm="1">
        <f t="array" ref="Q462">_xlfn.IFS(AND($L462,NOT($M462),NOT($O462)),TRUE,$R462&gt;=$B$6,FALSE,AND($L462,NOT($M462),$O462,$P462=0),TRUE,TRUE,FALSE)</f>
        <v>0</v>
      </c>
      <c r="R462" s="3" cm="1">
        <f t="array" ref="R462">_xlfn.IFS(AND($Q461,$R461&lt;$B$6),$R461+1,AND(NOT($L461),$R461&gt;0),0,TRUE,$R461)</f>
        <v>1</v>
      </c>
      <c r="S462" s="1" cm="1">
        <f t="array" ref="S462">_xlfn.IFS(AND(Q461,I461&gt;$B$8),S461+$B$8,AND(Q461,I461&lt;=$B$8),S461+I461,TRUE,$S461)</f>
        <v>33</v>
      </c>
      <c r="T462" s="1">
        <f t="shared" si="26"/>
        <v>2970</v>
      </c>
      <c r="U462" s="17">
        <f t="shared" si="27"/>
        <v>388.23529411764707</v>
      </c>
      <c r="V462" s="47" cm="1">
        <f t="array" ref="V462">_xlfn.IFS($B$6=1,S462*$B$10,AND(R461=0,R462&gt;=1,I462&gt;=$B$6*$B$8-1),V461+$B$6*$B$10*$B$8,AND(R461=0,R462&gt;=1,I462&lt;$B$6*$B$8-1),V461+I461*$B$10,TRUE,V461)</f>
        <v>3500</v>
      </c>
      <c r="W462" s="17">
        <f t="shared" si="28"/>
        <v>457.51633986928107</v>
      </c>
    </row>
    <row r="463" spans="7:23" x14ac:dyDescent="0.25">
      <c r="G463" s="15">
        <v>461</v>
      </c>
      <c r="H463" s="1">
        <f t="shared" si="25"/>
        <v>7.666666666666667</v>
      </c>
      <c r="I463" s="15" cm="1">
        <f t="array" ref="I463">_xlfn.IFS(J462&gt;=$C$13-$B$26,MINA(I462+$B$13-S463+S462,$B$11),I462=$B$11,MINA(I462-S463+S462,$B$11),TRUE,MAXA(I462-S463+S462,0))</f>
        <v>2</v>
      </c>
      <c r="J463" s="1" cm="1">
        <f t="array" ref="J463">_xlfn.IFS(J462&gt;=$C$13-$B$26,0,I462&lt;$B$11,J462+$B$26,TRUE,0)</f>
        <v>0.13333333333333333</v>
      </c>
      <c r="K463" s="3" cm="1">
        <f t="array" ref="K463">_xlfn.IFS(AND(NOT($K462=0),$L462),0,NOT($L462),$K462+$B$26,TRUE,$K462)</f>
        <v>0</v>
      </c>
      <c r="L463" s="3" t="b" cm="1">
        <f t="array" ref="L463">_xlfn.IFS(AND($I463&gt;0,$K463&gt;=$C$5-$B$26),TRUE,$R463&gt;=$B$6,FALSE,$I463=0,FALSE,TRUE,$L462)</f>
        <v>1</v>
      </c>
      <c r="M463" s="3" t="b" cm="1">
        <f t="array" ref="M463">_xlfn.IFS($N463&gt;=$B$4-$B$26,FALSE,AND($I463&gt;0,$K463&gt;=$B$5-$B$26),TRUE,AND($L463,NOT($M462)),FALSE,$M462,TRUE,TRUE,FALSE)</f>
        <v>0</v>
      </c>
      <c r="N463" s="3" cm="1">
        <f t="array" ref="N463">_xlfn.IFS($M462,$N462+$B$26,NOT($M462),0,TRUE,$M462)</f>
        <v>0</v>
      </c>
      <c r="O463" s="3" t="b" cm="1">
        <f t="array" ref="O463">_xlfn.IFS($M463,FALSE,AND($L463,NOT($M463),$R463&lt;$B$6,$I463&gt;0),TRUE,TRUE,FALSE)</f>
        <v>1</v>
      </c>
      <c r="P463" s="3" cm="1">
        <f t="array" ref="P463">_xlfn.IFS($P462&gt;=$C$7-$B$26,0,$O462,$P462+$B$26,TRUE,0)</f>
        <v>0</v>
      </c>
      <c r="Q463" s="3" t="b" cm="1">
        <f t="array" ref="Q463">_xlfn.IFS(AND($L463,NOT($M463),NOT($O463)),TRUE,$R463&gt;=$B$6,FALSE,AND($L463,NOT($M463),$O463,$P463=0),TRUE,TRUE,FALSE)</f>
        <v>1</v>
      </c>
      <c r="R463" s="3" cm="1">
        <f t="array" ref="R463">_xlfn.IFS(AND($Q462,$R462&lt;$B$6),$R462+1,AND(NOT($L462),$R462&gt;0),0,TRUE,$R462)</f>
        <v>1</v>
      </c>
      <c r="S463" s="1" cm="1">
        <f t="array" ref="S463">_xlfn.IFS(AND(Q462,I462&gt;$B$8),S462+$B$8,AND(Q462,I462&lt;=$B$8),S462+I462,TRUE,$S462)</f>
        <v>33</v>
      </c>
      <c r="T463" s="1">
        <f t="shared" si="26"/>
        <v>2970</v>
      </c>
      <c r="U463" s="17">
        <f t="shared" si="27"/>
        <v>387.39130434782606</v>
      </c>
      <c r="V463" s="47" cm="1">
        <f t="array" ref="V463">_xlfn.IFS($B$6=1,S463*$B$10,AND(R462=0,R463&gt;=1,I463&gt;=$B$6*$B$8-1),V462+$B$6*$B$10*$B$8,AND(R462=0,R463&gt;=1,I463&lt;$B$6*$B$8-1),V462+I462*$B$10,TRUE,V462)</f>
        <v>3500</v>
      </c>
      <c r="W463" s="17">
        <f t="shared" si="28"/>
        <v>456.52173913043475</v>
      </c>
    </row>
    <row r="464" spans="7:23" x14ac:dyDescent="0.25">
      <c r="G464" s="15">
        <v>462</v>
      </c>
      <c r="H464" s="1">
        <f t="shared" si="25"/>
        <v>7.6833333333333336</v>
      </c>
      <c r="I464" s="15" cm="1">
        <f t="array" ref="I464">_xlfn.IFS(J463&gt;=$C$13-$B$26,MINA(I463+$B$13-S464+S463,$B$11),I463=$B$11,MINA(I463-S464+S463,$B$11),TRUE,MAXA(I463-S464+S463,0))</f>
        <v>1</v>
      </c>
      <c r="J464" s="1" cm="1">
        <f t="array" ref="J464">_xlfn.IFS(J463&gt;=$C$13-$B$26,0,I463&lt;$B$11,J463+$B$26,TRUE,0)</f>
        <v>0.15</v>
      </c>
      <c r="K464" s="3" cm="1">
        <f t="array" ref="K464">_xlfn.IFS(AND(NOT($K463=0),$L463),0,NOT($L463),$K463+$B$26,TRUE,$K463)</f>
        <v>0</v>
      </c>
      <c r="L464" s="3" t="b" cm="1">
        <f t="array" ref="L464">_xlfn.IFS(AND($I464&gt;0,$K464&gt;=$C$5-$B$26),TRUE,$R464&gt;=$B$6,FALSE,$I464=0,FALSE,TRUE,$L463)</f>
        <v>1</v>
      </c>
      <c r="M464" s="3" t="b" cm="1">
        <f t="array" ref="M464">_xlfn.IFS($N464&gt;=$B$4-$B$26,FALSE,AND($I464&gt;0,$K464&gt;=$B$5-$B$26),TRUE,AND($L464,NOT($M463)),FALSE,$M463,TRUE,TRUE,FALSE)</f>
        <v>0</v>
      </c>
      <c r="N464" s="3" cm="1">
        <f t="array" ref="N464">_xlfn.IFS($M463,$N463+$B$26,NOT($M463),0,TRUE,$M463)</f>
        <v>0</v>
      </c>
      <c r="O464" s="3" t="b" cm="1">
        <f t="array" ref="O464">_xlfn.IFS($M464,FALSE,AND($L464,NOT($M464),$R464&lt;$B$6,$I464&gt;0),TRUE,TRUE,FALSE)</f>
        <v>1</v>
      </c>
      <c r="P464" s="3" cm="1">
        <f t="array" ref="P464">_xlfn.IFS($P463&gt;=$C$7-$B$26,0,$O463,$P463+$B$26,TRUE,0)</f>
        <v>1.6666666666666666E-2</v>
      </c>
      <c r="Q464" s="3" t="b" cm="1">
        <f t="array" ref="Q464">_xlfn.IFS(AND($L464,NOT($M464),NOT($O464)),TRUE,$R464&gt;=$B$6,FALSE,AND($L464,NOT($M464),$O464,$P464=0),TRUE,TRUE,FALSE)</f>
        <v>0</v>
      </c>
      <c r="R464" s="3" cm="1">
        <f t="array" ref="R464">_xlfn.IFS(AND($Q463,$R463&lt;$B$6),$R463+1,AND(NOT($L463),$R463&gt;0),0,TRUE,$R463)</f>
        <v>2</v>
      </c>
      <c r="S464" s="1" cm="1">
        <f t="array" ref="S464">_xlfn.IFS(AND(Q463,I463&gt;$B$8),S463+$B$8,AND(Q463,I463&lt;=$B$8),S463+I463,TRUE,$S463)</f>
        <v>34</v>
      </c>
      <c r="T464" s="1">
        <f t="shared" si="26"/>
        <v>3060</v>
      </c>
      <c r="U464" s="17">
        <f t="shared" si="27"/>
        <v>398.26464208242948</v>
      </c>
      <c r="V464" s="47" cm="1">
        <f t="array" ref="V464">_xlfn.IFS($B$6=1,S464*$B$10,AND(R463=0,R464&gt;=1,I464&gt;=$B$6*$B$8-1),V463+$B$6*$B$10*$B$8,AND(R463=0,R464&gt;=1,I464&lt;$B$6*$B$8-1),V463+I463*$B$10,TRUE,V463)</f>
        <v>3500</v>
      </c>
      <c r="W464" s="17">
        <f t="shared" si="28"/>
        <v>455.53145336225595</v>
      </c>
    </row>
    <row r="465" spans="7:23" x14ac:dyDescent="0.25">
      <c r="G465" s="15">
        <v>463</v>
      </c>
      <c r="H465" s="1">
        <f t="shared" si="25"/>
        <v>7.7</v>
      </c>
      <c r="I465" s="15" cm="1">
        <f t="array" ref="I465">_xlfn.IFS(J464&gt;=$C$13-$B$26,MINA(I464+$B$13-S465+S464,$B$11),I464=$B$11,MINA(I464-S465+S464,$B$11),TRUE,MAXA(I464-S465+S464,0))</f>
        <v>1</v>
      </c>
      <c r="J465" s="1" cm="1">
        <f t="array" ref="J465">_xlfn.IFS(J464&gt;=$C$13-$B$26,0,I464&lt;$B$11,J464+$B$26,TRUE,0)</f>
        <v>0.16666666666666666</v>
      </c>
      <c r="K465" s="3" cm="1">
        <f t="array" ref="K465">_xlfn.IFS(AND(NOT($K464=0),$L464),0,NOT($L464),$K464+$B$26,TRUE,$K464)</f>
        <v>0</v>
      </c>
      <c r="L465" s="3" t="b" cm="1">
        <f t="array" ref="L465">_xlfn.IFS(AND($I465&gt;0,$K465&gt;=$C$5-$B$26),TRUE,$R465&gt;=$B$6,FALSE,$I465=0,FALSE,TRUE,$L464)</f>
        <v>1</v>
      </c>
      <c r="M465" s="3" t="b" cm="1">
        <f t="array" ref="M465">_xlfn.IFS($N465&gt;=$B$4-$B$26,FALSE,AND($I465&gt;0,$K465&gt;=$B$5-$B$26),TRUE,AND($L465,NOT($M464)),FALSE,$M464,TRUE,TRUE,FALSE)</f>
        <v>0</v>
      </c>
      <c r="N465" s="3" cm="1">
        <f t="array" ref="N465">_xlfn.IFS($M464,$N464+$B$26,NOT($M464),0,TRUE,$M464)</f>
        <v>0</v>
      </c>
      <c r="O465" s="3" t="b" cm="1">
        <f t="array" ref="O465">_xlfn.IFS($M465,FALSE,AND($L465,NOT($M465),$R465&lt;$B$6,$I465&gt;0),TRUE,TRUE,FALSE)</f>
        <v>1</v>
      </c>
      <c r="P465" s="3" cm="1">
        <f t="array" ref="P465">_xlfn.IFS($P464&gt;=$C$7-$B$26,0,$O464,$P464+$B$26,TRUE,0)</f>
        <v>3.3333333333333333E-2</v>
      </c>
      <c r="Q465" s="3" t="b" cm="1">
        <f t="array" ref="Q465">_xlfn.IFS(AND($L465,NOT($M465),NOT($O465)),TRUE,$R465&gt;=$B$6,FALSE,AND($L465,NOT($M465),$O465,$P465=0),TRUE,TRUE,FALSE)</f>
        <v>0</v>
      </c>
      <c r="R465" s="3" cm="1">
        <f t="array" ref="R465">_xlfn.IFS(AND($Q464,$R464&lt;$B$6),$R464+1,AND(NOT($L464),$R464&gt;0),0,TRUE,$R464)</f>
        <v>2</v>
      </c>
      <c r="S465" s="1" cm="1">
        <f t="array" ref="S465">_xlfn.IFS(AND(Q464,I464&gt;$B$8),S464+$B$8,AND(Q464,I464&lt;=$B$8),S464+I464,TRUE,$S464)</f>
        <v>34</v>
      </c>
      <c r="T465" s="1">
        <f t="shared" si="26"/>
        <v>3060</v>
      </c>
      <c r="U465" s="17">
        <f t="shared" si="27"/>
        <v>397.40259740259739</v>
      </c>
      <c r="V465" s="47" cm="1">
        <f t="array" ref="V465">_xlfn.IFS($B$6=1,S465*$B$10,AND(R464=0,R465&gt;=1,I465&gt;=$B$6*$B$8-1),V464+$B$6*$B$10*$B$8,AND(R464=0,R465&gt;=1,I465&lt;$B$6*$B$8-1),V464+I464*$B$10,TRUE,V464)</f>
        <v>3500</v>
      </c>
      <c r="W465" s="17">
        <f t="shared" si="28"/>
        <v>454.54545454545456</v>
      </c>
    </row>
    <row r="466" spans="7:23" x14ac:dyDescent="0.25">
      <c r="G466" s="15">
        <v>464</v>
      </c>
      <c r="H466" s="1">
        <f t="shared" si="25"/>
        <v>7.7166666666666668</v>
      </c>
      <c r="I466" s="15" cm="1">
        <f t="array" ref="I466">_xlfn.IFS(J465&gt;=$C$13-$B$26,MINA(I465+$B$13-S466+S465,$B$11),I465=$B$11,MINA(I465-S466+S465,$B$11),TRUE,MAXA(I465-S466+S465,0))</f>
        <v>1</v>
      </c>
      <c r="J466" s="1" cm="1">
        <f t="array" ref="J466">_xlfn.IFS(J465&gt;=$C$13-$B$26,0,I465&lt;$B$11,J465+$B$26,TRUE,0)</f>
        <v>0.18333333333333332</v>
      </c>
      <c r="K466" s="3" cm="1">
        <f t="array" ref="K466">_xlfn.IFS(AND(NOT($K465=0),$L465),0,NOT($L465),$K465+$B$26,TRUE,$K465)</f>
        <v>0</v>
      </c>
      <c r="L466" s="3" t="b" cm="1">
        <f t="array" ref="L466">_xlfn.IFS(AND($I466&gt;0,$K466&gt;=$C$5-$B$26),TRUE,$R466&gt;=$B$6,FALSE,$I466=0,FALSE,TRUE,$L465)</f>
        <v>1</v>
      </c>
      <c r="M466" s="3" t="b" cm="1">
        <f t="array" ref="M466">_xlfn.IFS($N466&gt;=$B$4-$B$26,FALSE,AND($I466&gt;0,$K466&gt;=$B$5-$B$26),TRUE,AND($L466,NOT($M465)),FALSE,$M465,TRUE,TRUE,FALSE)</f>
        <v>0</v>
      </c>
      <c r="N466" s="3" cm="1">
        <f t="array" ref="N466">_xlfn.IFS($M465,$N465+$B$26,NOT($M465),0,TRUE,$M465)</f>
        <v>0</v>
      </c>
      <c r="O466" s="3" t="b" cm="1">
        <f t="array" ref="O466">_xlfn.IFS($M466,FALSE,AND($L466,NOT($M466),$R466&lt;$B$6,$I466&gt;0),TRUE,TRUE,FALSE)</f>
        <v>1</v>
      </c>
      <c r="P466" s="3" cm="1">
        <f t="array" ref="P466">_xlfn.IFS($P465&gt;=$C$7-$B$26,0,$O465,$P465+$B$26,TRUE,0)</f>
        <v>0.05</v>
      </c>
      <c r="Q466" s="3" t="b" cm="1">
        <f t="array" ref="Q466">_xlfn.IFS(AND($L466,NOT($M466),NOT($O466)),TRUE,$R466&gt;=$B$6,FALSE,AND($L466,NOT($M466),$O466,$P466=0),TRUE,TRUE,FALSE)</f>
        <v>0</v>
      </c>
      <c r="R466" s="3" cm="1">
        <f t="array" ref="R466">_xlfn.IFS(AND($Q465,$R465&lt;$B$6),$R465+1,AND(NOT($L465),$R465&gt;0),0,TRUE,$R465)</f>
        <v>2</v>
      </c>
      <c r="S466" s="1" cm="1">
        <f t="array" ref="S466">_xlfn.IFS(AND(Q465,I465&gt;$B$8),S465+$B$8,AND(Q465,I465&lt;=$B$8),S465+I465,TRUE,$S465)</f>
        <v>34</v>
      </c>
      <c r="T466" s="1">
        <f t="shared" si="26"/>
        <v>3060</v>
      </c>
      <c r="U466" s="17">
        <f t="shared" si="27"/>
        <v>396.54427645788337</v>
      </c>
      <c r="V466" s="47" cm="1">
        <f t="array" ref="V466">_xlfn.IFS($B$6=1,S466*$B$10,AND(R465=0,R466&gt;=1,I466&gt;=$B$6*$B$8-1),V465+$B$6*$B$10*$B$8,AND(R465=0,R466&gt;=1,I466&lt;$B$6*$B$8-1),V465+I465*$B$10,TRUE,V465)</f>
        <v>3500</v>
      </c>
      <c r="W466" s="17">
        <f t="shared" si="28"/>
        <v>453.56371490280776</v>
      </c>
    </row>
    <row r="467" spans="7:23" x14ac:dyDescent="0.25">
      <c r="G467" s="15">
        <v>465</v>
      </c>
      <c r="H467" s="1">
        <f t="shared" si="25"/>
        <v>7.7333333333333334</v>
      </c>
      <c r="I467" s="15" cm="1">
        <f t="array" ref="I467">_xlfn.IFS(J466&gt;=$C$13-$B$26,MINA(I466+$B$13-S467+S466,$B$11),I466=$B$11,MINA(I466-S467+S466,$B$11),TRUE,MAXA(I466-S467+S466,0))</f>
        <v>1</v>
      </c>
      <c r="J467" s="1" cm="1">
        <f t="array" ref="J467">_xlfn.IFS(J466&gt;=$C$13-$B$26,0,I466&lt;$B$11,J466+$B$26,TRUE,0)</f>
        <v>0.19999999999999998</v>
      </c>
      <c r="K467" s="3" cm="1">
        <f t="array" ref="K467">_xlfn.IFS(AND(NOT($K466=0),$L466),0,NOT($L466),$K466+$B$26,TRUE,$K466)</f>
        <v>0</v>
      </c>
      <c r="L467" s="3" t="b" cm="1">
        <f t="array" ref="L467">_xlfn.IFS(AND($I467&gt;0,$K467&gt;=$C$5-$B$26),TRUE,$R467&gt;=$B$6,FALSE,$I467=0,FALSE,TRUE,$L466)</f>
        <v>1</v>
      </c>
      <c r="M467" s="3" t="b" cm="1">
        <f t="array" ref="M467">_xlfn.IFS($N467&gt;=$B$4-$B$26,FALSE,AND($I467&gt;0,$K467&gt;=$B$5-$B$26),TRUE,AND($L467,NOT($M466)),FALSE,$M466,TRUE,TRUE,FALSE)</f>
        <v>0</v>
      </c>
      <c r="N467" s="3" cm="1">
        <f t="array" ref="N467">_xlfn.IFS($M466,$N466+$B$26,NOT($M466),0,TRUE,$M466)</f>
        <v>0</v>
      </c>
      <c r="O467" s="3" t="b" cm="1">
        <f t="array" ref="O467">_xlfn.IFS($M467,FALSE,AND($L467,NOT($M467),$R467&lt;$B$6,$I467&gt;0),TRUE,TRUE,FALSE)</f>
        <v>1</v>
      </c>
      <c r="P467" s="3" cm="1">
        <f t="array" ref="P467">_xlfn.IFS($P466&gt;=$C$7-$B$26,0,$O466,$P466+$B$26,TRUE,0)</f>
        <v>6.6666666666666666E-2</v>
      </c>
      <c r="Q467" s="3" t="b" cm="1">
        <f t="array" ref="Q467">_xlfn.IFS(AND($L467,NOT($M467),NOT($O467)),TRUE,$R467&gt;=$B$6,FALSE,AND($L467,NOT($M467),$O467,$P467=0),TRUE,TRUE,FALSE)</f>
        <v>0</v>
      </c>
      <c r="R467" s="3" cm="1">
        <f t="array" ref="R467">_xlfn.IFS(AND($Q466,$R466&lt;$B$6),$R466+1,AND(NOT($L466),$R466&gt;0),0,TRUE,$R466)</f>
        <v>2</v>
      </c>
      <c r="S467" s="1" cm="1">
        <f t="array" ref="S467">_xlfn.IFS(AND(Q466,I466&gt;$B$8),S466+$B$8,AND(Q466,I466&lt;=$B$8),S466+I466,TRUE,$S466)</f>
        <v>34</v>
      </c>
      <c r="T467" s="1">
        <f t="shared" si="26"/>
        <v>3060</v>
      </c>
      <c r="U467" s="17">
        <f t="shared" si="27"/>
        <v>395.68965517241378</v>
      </c>
      <c r="V467" s="47" cm="1">
        <f t="array" ref="V467">_xlfn.IFS($B$6=1,S467*$B$10,AND(R466=0,R467&gt;=1,I467&gt;=$B$6*$B$8-1),V466+$B$6*$B$10*$B$8,AND(R466=0,R467&gt;=1,I467&lt;$B$6*$B$8-1),V466+I466*$B$10,TRUE,V466)</f>
        <v>3500</v>
      </c>
      <c r="W467" s="17">
        <f t="shared" si="28"/>
        <v>452.58620689655174</v>
      </c>
    </row>
    <row r="468" spans="7:23" x14ac:dyDescent="0.25">
      <c r="G468" s="15">
        <v>466</v>
      </c>
      <c r="H468" s="1">
        <f t="shared" si="25"/>
        <v>7.75</v>
      </c>
      <c r="I468" s="15" cm="1">
        <f t="array" ref="I468">_xlfn.IFS(J467&gt;=$C$13-$B$26,MINA(I467+$B$13-S468+S467,$B$11),I467=$B$11,MINA(I467-S468+S467,$B$11),TRUE,MAXA(I467-S468+S467,0))</f>
        <v>1</v>
      </c>
      <c r="J468" s="1" cm="1">
        <f t="array" ref="J468">_xlfn.IFS(J467&gt;=$C$13-$B$26,0,I467&lt;$B$11,J467+$B$26,TRUE,0)</f>
        <v>0.21666666666666665</v>
      </c>
      <c r="K468" s="3" cm="1">
        <f t="array" ref="K468">_xlfn.IFS(AND(NOT($K467=0),$L467),0,NOT($L467),$K467+$B$26,TRUE,$K467)</f>
        <v>0</v>
      </c>
      <c r="L468" s="3" t="b" cm="1">
        <f t="array" ref="L468">_xlfn.IFS(AND($I468&gt;0,$K468&gt;=$C$5-$B$26),TRUE,$R468&gt;=$B$6,FALSE,$I468=0,FALSE,TRUE,$L467)</f>
        <v>1</v>
      </c>
      <c r="M468" s="3" t="b" cm="1">
        <f t="array" ref="M468">_xlfn.IFS($N468&gt;=$B$4-$B$26,FALSE,AND($I468&gt;0,$K468&gt;=$B$5-$B$26),TRUE,AND($L468,NOT($M467)),FALSE,$M467,TRUE,TRUE,FALSE)</f>
        <v>0</v>
      </c>
      <c r="N468" s="3" cm="1">
        <f t="array" ref="N468">_xlfn.IFS($M467,$N467+$B$26,NOT($M467),0,TRUE,$M467)</f>
        <v>0</v>
      </c>
      <c r="O468" s="3" t="b" cm="1">
        <f t="array" ref="O468">_xlfn.IFS($M468,FALSE,AND($L468,NOT($M468),$R468&lt;$B$6,$I468&gt;0),TRUE,TRUE,FALSE)</f>
        <v>1</v>
      </c>
      <c r="P468" s="3" cm="1">
        <f t="array" ref="P468">_xlfn.IFS($P467&gt;=$C$7-$B$26,0,$O467,$P467+$B$26,TRUE,0)</f>
        <v>8.3333333333333329E-2</v>
      </c>
      <c r="Q468" s="3" t="b" cm="1">
        <f t="array" ref="Q468">_xlfn.IFS(AND($L468,NOT($M468),NOT($O468)),TRUE,$R468&gt;=$B$6,FALSE,AND($L468,NOT($M468),$O468,$P468=0),TRUE,TRUE,FALSE)</f>
        <v>0</v>
      </c>
      <c r="R468" s="3" cm="1">
        <f t="array" ref="R468">_xlfn.IFS(AND($Q467,$R467&lt;$B$6),$R467+1,AND(NOT($L467),$R467&gt;0),0,TRUE,$R467)</f>
        <v>2</v>
      </c>
      <c r="S468" s="1" cm="1">
        <f t="array" ref="S468">_xlfn.IFS(AND(Q467,I467&gt;$B$8),S467+$B$8,AND(Q467,I467&lt;=$B$8),S467+I467,TRUE,$S467)</f>
        <v>34</v>
      </c>
      <c r="T468" s="1">
        <f t="shared" si="26"/>
        <v>3060</v>
      </c>
      <c r="U468" s="17">
        <f t="shared" si="27"/>
        <v>394.83870967741933</v>
      </c>
      <c r="V468" s="47" cm="1">
        <f t="array" ref="V468">_xlfn.IFS($B$6=1,S468*$B$10,AND(R467=0,R468&gt;=1,I468&gt;=$B$6*$B$8-1),V467+$B$6*$B$10*$B$8,AND(R467=0,R468&gt;=1,I468&lt;$B$6*$B$8-1),V467+I467*$B$10,TRUE,V467)</f>
        <v>3500</v>
      </c>
      <c r="W468" s="17">
        <f t="shared" si="28"/>
        <v>451.61290322580646</v>
      </c>
    </row>
    <row r="469" spans="7:23" x14ac:dyDescent="0.25">
      <c r="G469" s="15">
        <v>467</v>
      </c>
      <c r="H469" s="1">
        <f t="shared" si="25"/>
        <v>7.7666666666666666</v>
      </c>
      <c r="I469" s="15" cm="1">
        <f t="array" ref="I469">_xlfn.IFS(J468&gt;=$C$13-$B$26,MINA(I468+$B$13-S469+S468,$B$11),I468=$B$11,MINA(I468-S469+S468,$B$11),TRUE,MAXA(I468-S469+S468,0))</f>
        <v>1</v>
      </c>
      <c r="J469" s="1" cm="1">
        <f t="array" ref="J469">_xlfn.IFS(J468&gt;=$C$13-$B$26,0,I468&lt;$B$11,J468+$B$26,TRUE,0)</f>
        <v>0.23333333333333331</v>
      </c>
      <c r="K469" s="3" cm="1">
        <f t="array" ref="K469">_xlfn.IFS(AND(NOT($K468=0),$L468),0,NOT($L468),$K468+$B$26,TRUE,$K468)</f>
        <v>0</v>
      </c>
      <c r="L469" s="3" t="b" cm="1">
        <f t="array" ref="L469">_xlfn.IFS(AND($I469&gt;0,$K469&gt;=$C$5-$B$26),TRUE,$R469&gt;=$B$6,FALSE,$I469=0,FALSE,TRUE,$L468)</f>
        <v>1</v>
      </c>
      <c r="M469" s="3" t="b" cm="1">
        <f t="array" ref="M469">_xlfn.IFS($N469&gt;=$B$4-$B$26,FALSE,AND($I469&gt;0,$K469&gt;=$B$5-$B$26),TRUE,AND($L469,NOT($M468)),FALSE,$M468,TRUE,TRUE,FALSE)</f>
        <v>0</v>
      </c>
      <c r="N469" s="3" cm="1">
        <f t="array" ref="N469">_xlfn.IFS($M468,$N468+$B$26,NOT($M468),0,TRUE,$M468)</f>
        <v>0</v>
      </c>
      <c r="O469" s="3" t="b" cm="1">
        <f t="array" ref="O469">_xlfn.IFS($M469,FALSE,AND($L469,NOT($M469),$R469&lt;$B$6,$I469&gt;0),TRUE,TRUE,FALSE)</f>
        <v>1</v>
      </c>
      <c r="P469" s="3" cm="1">
        <f t="array" ref="P469">_xlfn.IFS($P468&gt;=$C$7-$B$26,0,$O468,$P468+$B$26,TRUE,0)</f>
        <v>0</v>
      </c>
      <c r="Q469" s="3" t="b" cm="1">
        <f t="array" ref="Q469">_xlfn.IFS(AND($L469,NOT($M469),NOT($O469)),TRUE,$R469&gt;=$B$6,FALSE,AND($L469,NOT($M469),$O469,$P469=0),TRUE,TRUE,FALSE)</f>
        <v>1</v>
      </c>
      <c r="R469" s="3" cm="1">
        <f t="array" ref="R469">_xlfn.IFS(AND($Q468,$R468&lt;$B$6),$R468+1,AND(NOT($L468),$R468&gt;0),0,TRUE,$R468)</f>
        <v>2</v>
      </c>
      <c r="S469" s="1" cm="1">
        <f t="array" ref="S469">_xlfn.IFS(AND(Q468,I468&gt;$B$8),S468+$B$8,AND(Q468,I468&lt;=$B$8),S468+I468,TRUE,$S468)</f>
        <v>34</v>
      </c>
      <c r="T469" s="1">
        <f t="shared" si="26"/>
        <v>3060</v>
      </c>
      <c r="U469" s="17">
        <f t="shared" si="27"/>
        <v>393.99141630901289</v>
      </c>
      <c r="V469" s="47" cm="1">
        <f t="array" ref="V469">_xlfn.IFS($B$6=1,S469*$B$10,AND(R468=0,R469&gt;=1,I469&gt;=$B$6*$B$8-1),V468+$B$6*$B$10*$B$8,AND(R468=0,R469&gt;=1,I469&lt;$B$6*$B$8-1),V468+I468*$B$10,TRUE,V468)</f>
        <v>3500</v>
      </c>
      <c r="W469" s="17">
        <f t="shared" si="28"/>
        <v>450.64377682403432</v>
      </c>
    </row>
    <row r="470" spans="7:23" x14ac:dyDescent="0.25">
      <c r="G470" s="15">
        <v>468</v>
      </c>
      <c r="H470" s="1">
        <f t="shared" si="25"/>
        <v>7.7833333333333332</v>
      </c>
      <c r="I470" s="15" cm="1">
        <f t="array" ref="I470">_xlfn.IFS(J469&gt;=$C$13-$B$26,MINA(I469+$B$13-S470+S469,$B$11),I469=$B$11,MINA(I469-S470+S469,$B$11),TRUE,MAXA(I469-S470+S469,0))</f>
        <v>0</v>
      </c>
      <c r="J470" s="1" cm="1">
        <f t="array" ref="J470">_xlfn.IFS(J469&gt;=$C$13-$B$26,0,I469&lt;$B$11,J469+$B$26,TRUE,0)</f>
        <v>0.24999999999999997</v>
      </c>
      <c r="K470" s="3" cm="1">
        <f t="array" ref="K470">_xlfn.IFS(AND(NOT($K469=0),$L469),0,NOT($L469),$K469+$B$26,TRUE,$K469)</f>
        <v>0</v>
      </c>
      <c r="L470" s="3" t="b" cm="1">
        <f t="array" ref="L470">_xlfn.IFS(AND($I470&gt;0,$K470&gt;=$C$5-$B$26),TRUE,$R470&gt;=$B$6,FALSE,$I470=0,FALSE,TRUE,$L469)</f>
        <v>0</v>
      </c>
      <c r="M470" s="3" t="b" cm="1">
        <f t="array" ref="M470">_xlfn.IFS($N470&gt;=$B$4-$B$26,FALSE,AND($I470&gt;0,$K470&gt;=$B$5-$B$26),TRUE,AND($L470,NOT($M469)),FALSE,$M469,TRUE,TRUE,FALSE)</f>
        <v>0</v>
      </c>
      <c r="N470" s="3" cm="1">
        <f t="array" ref="N470">_xlfn.IFS($M469,$N469+$B$26,NOT($M469),0,TRUE,$M469)</f>
        <v>0</v>
      </c>
      <c r="O470" s="3" t="b" cm="1">
        <f t="array" ref="O470">_xlfn.IFS($M470,FALSE,AND($L470,NOT($M470),$R470&lt;$B$6,$I470&gt;0),TRUE,TRUE,FALSE)</f>
        <v>0</v>
      </c>
      <c r="P470" s="3" cm="1">
        <f t="array" ref="P470">_xlfn.IFS($P469&gt;=$C$7-$B$26,0,$O469,$P469+$B$26,TRUE,0)</f>
        <v>1.6666666666666666E-2</v>
      </c>
      <c r="Q470" s="3" t="b" cm="1">
        <f t="array" ref="Q470">_xlfn.IFS(AND($L470,NOT($M470),NOT($O470)),TRUE,$R470&gt;=$B$6,FALSE,AND($L470,NOT($M470),$O470,$P470=0),TRUE,TRUE,FALSE)</f>
        <v>0</v>
      </c>
      <c r="R470" s="3" cm="1">
        <f t="array" ref="R470">_xlfn.IFS(AND($Q469,$R469&lt;$B$6),$R469+1,AND(NOT($L469),$R469&gt;0),0,TRUE,$R469)</f>
        <v>3</v>
      </c>
      <c r="S470" s="1" cm="1">
        <f t="array" ref="S470">_xlfn.IFS(AND(Q469,I469&gt;$B$8),S469+$B$8,AND(Q469,I469&lt;=$B$8),S469+I469,TRUE,$S469)</f>
        <v>35</v>
      </c>
      <c r="T470" s="1">
        <f t="shared" si="26"/>
        <v>3150</v>
      </c>
      <c r="U470" s="17">
        <f t="shared" si="27"/>
        <v>404.71092077087798</v>
      </c>
      <c r="V470" s="47" cm="1">
        <f t="array" ref="V470">_xlfn.IFS($B$6=1,S470*$B$10,AND(R469=0,R470&gt;=1,I470&gt;=$B$6*$B$8-1),V469+$B$6*$B$10*$B$8,AND(R469=0,R470&gt;=1,I470&lt;$B$6*$B$8-1),V469+I469*$B$10,TRUE,V469)</f>
        <v>3500</v>
      </c>
      <c r="W470" s="17">
        <f t="shared" si="28"/>
        <v>449.67880085653104</v>
      </c>
    </row>
    <row r="471" spans="7:23" x14ac:dyDescent="0.25">
      <c r="G471" s="15">
        <v>469</v>
      </c>
      <c r="H471" s="1">
        <f t="shared" si="25"/>
        <v>7.8</v>
      </c>
      <c r="I471" s="15" cm="1">
        <f t="array" ref="I471">_xlfn.IFS(J470&gt;=$C$13-$B$26,MINA(I470+$B$13-S471+S470,$B$11),I470=$B$11,MINA(I470-S471+S470,$B$11),TRUE,MAXA(I470-S471+S470,0))</f>
        <v>0</v>
      </c>
      <c r="J471" s="1" cm="1">
        <f t="array" ref="J471">_xlfn.IFS(J470&gt;=$C$13-$B$26,0,I470&lt;$B$11,J470+$B$26,TRUE,0)</f>
        <v>0.26666666666666666</v>
      </c>
      <c r="K471" s="3" cm="1">
        <f t="array" ref="K471">_xlfn.IFS(AND(NOT($K470=0),$L470),0,NOT($L470),$K470+$B$26,TRUE,$K470)</f>
        <v>1.6666666666666666E-2</v>
      </c>
      <c r="L471" s="3" t="b" cm="1">
        <f t="array" ref="L471">_xlfn.IFS(AND($I471&gt;0,$K471&gt;=$C$5-$B$26),TRUE,$R471&gt;=$B$6,FALSE,$I471=0,FALSE,TRUE,$L470)</f>
        <v>0</v>
      </c>
      <c r="M471" s="3" t="b" cm="1">
        <f t="array" ref="M471">_xlfn.IFS($N471&gt;=$B$4-$B$26,FALSE,AND($I471&gt;0,$K471&gt;=$B$5-$B$26),TRUE,AND($L471,NOT($M470)),FALSE,$M470,TRUE,TRUE,FALSE)</f>
        <v>0</v>
      </c>
      <c r="N471" s="3" cm="1">
        <f t="array" ref="N471">_xlfn.IFS($M470,$N470+$B$26,NOT($M470),0,TRUE,$M470)</f>
        <v>0</v>
      </c>
      <c r="O471" s="3" t="b" cm="1">
        <f t="array" ref="O471">_xlfn.IFS($M471,FALSE,AND($L471,NOT($M471),$R471&lt;$B$6,$I471&gt;0),TRUE,TRUE,FALSE)</f>
        <v>0</v>
      </c>
      <c r="P471" s="3" cm="1">
        <f t="array" ref="P471">_xlfn.IFS($P470&gt;=$C$7-$B$26,0,$O470,$P470+$B$26,TRUE,0)</f>
        <v>0</v>
      </c>
      <c r="Q471" s="3" t="b" cm="1">
        <f t="array" ref="Q471">_xlfn.IFS(AND($L471,NOT($M471),NOT($O471)),TRUE,$R471&gt;=$B$6,FALSE,AND($L471,NOT($M471),$O471,$P471=0),TRUE,TRUE,FALSE)</f>
        <v>0</v>
      </c>
      <c r="R471" s="3" cm="1">
        <f t="array" ref="R471">_xlfn.IFS(AND($Q470,$R470&lt;$B$6),$R470+1,AND(NOT($L470),$R470&gt;0),0,TRUE,$R470)</f>
        <v>0</v>
      </c>
      <c r="S471" s="1" cm="1">
        <f t="array" ref="S471">_xlfn.IFS(AND(Q470,I470&gt;$B$8),S470+$B$8,AND(Q470,I470&lt;=$B$8),S470+I470,TRUE,$S470)</f>
        <v>35</v>
      </c>
      <c r="T471" s="1">
        <f t="shared" si="26"/>
        <v>3150</v>
      </c>
      <c r="U471" s="17">
        <f t="shared" si="27"/>
        <v>403.84615384615387</v>
      </c>
      <c r="V471" s="47" cm="1">
        <f t="array" ref="V471">_xlfn.IFS($B$6=1,S471*$B$10,AND(R470=0,R471&gt;=1,I471&gt;=$B$6*$B$8-1),V470+$B$6*$B$10*$B$8,AND(R470=0,R471&gt;=1,I471&lt;$B$6*$B$8-1),V470+I470*$B$10,TRUE,V470)</f>
        <v>3500</v>
      </c>
      <c r="W471" s="17">
        <f t="shared" si="28"/>
        <v>448.71794871794873</v>
      </c>
    </row>
    <row r="472" spans="7:23" x14ac:dyDescent="0.25">
      <c r="G472" s="15">
        <v>470</v>
      </c>
      <c r="H472" s="1">
        <f t="shared" si="25"/>
        <v>7.8166666666666664</v>
      </c>
      <c r="I472" s="15" cm="1">
        <f t="array" ref="I472">_xlfn.IFS(J471&gt;=$C$13-$B$26,MINA(I471+$B$13-S472+S471,$B$11),I471=$B$11,MINA(I471-S472+S471,$B$11),TRUE,MAXA(I471-S472+S471,0))</f>
        <v>0</v>
      </c>
      <c r="J472" s="1" cm="1">
        <f t="array" ref="J472">_xlfn.IFS(J471&gt;=$C$13-$B$26,0,I471&lt;$B$11,J471+$B$26,TRUE,0)</f>
        <v>0.28333333333333333</v>
      </c>
      <c r="K472" s="3" cm="1">
        <f t="array" ref="K472">_xlfn.IFS(AND(NOT($K471=0),$L471),0,NOT($L471),$K471+$B$26,TRUE,$K471)</f>
        <v>3.3333333333333333E-2</v>
      </c>
      <c r="L472" s="3" t="b" cm="1">
        <f t="array" ref="L472">_xlfn.IFS(AND($I472&gt;0,$K472&gt;=$C$5-$B$26),TRUE,$R472&gt;=$B$6,FALSE,$I472=0,FALSE,TRUE,$L471)</f>
        <v>0</v>
      </c>
      <c r="M472" s="3" t="b" cm="1">
        <f t="array" ref="M472">_xlfn.IFS($N472&gt;=$B$4-$B$26,FALSE,AND($I472&gt;0,$K472&gt;=$B$5-$B$26),TRUE,AND($L472,NOT($M471)),FALSE,$M471,TRUE,TRUE,FALSE)</f>
        <v>0</v>
      </c>
      <c r="N472" s="3" cm="1">
        <f t="array" ref="N472">_xlfn.IFS($M471,$N471+$B$26,NOT($M471),0,TRUE,$M471)</f>
        <v>0</v>
      </c>
      <c r="O472" s="3" t="b" cm="1">
        <f t="array" ref="O472">_xlfn.IFS($M472,FALSE,AND($L472,NOT($M472),$R472&lt;$B$6,$I472&gt;0),TRUE,TRUE,FALSE)</f>
        <v>0</v>
      </c>
      <c r="P472" s="3" cm="1">
        <f t="array" ref="P472">_xlfn.IFS($P471&gt;=$C$7-$B$26,0,$O471,$P471+$B$26,TRUE,0)</f>
        <v>0</v>
      </c>
      <c r="Q472" s="3" t="b" cm="1">
        <f t="array" ref="Q472">_xlfn.IFS(AND($L472,NOT($M472),NOT($O472)),TRUE,$R472&gt;=$B$6,FALSE,AND($L472,NOT($M472),$O472,$P472=0),TRUE,TRUE,FALSE)</f>
        <v>0</v>
      </c>
      <c r="R472" s="3" cm="1">
        <f t="array" ref="R472">_xlfn.IFS(AND($Q471,$R471&lt;$B$6),$R471+1,AND(NOT($L471),$R471&gt;0),0,TRUE,$R471)</f>
        <v>0</v>
      </c>
      <c r="S472" s="1" cm="1">
        <f t="array" ref="S472">_xlfn.IFS(AND(Q471,I471&gt;$B$8),S471+$B$8,AND(Q471,I471&lt;=$B$8),S471+I471,TRUE,$S471)</f>
        <v>35</v>
      </c>
      <c r="T472" s="1">
        <f t="shared" si="26"/>
        <v>3150</v>
      </c>
      <c r="U472" s="17">
        <f t="shared" si="27"/>
        <v>402.9850746268657</v>
      </c>
      <c r="V472" s="47" cm="1">
        <f t="array" ref="V472">_xlfn.IFS($B$6=1,S472*$B$10,AND(R471=0,R472&gt;=1,I472&gt;=$B$6*$B$8-1),V471+$B$6*$B$10*$B$8,AND(R471=0,R472&gt;=1,I472&lt;$B$6*$B$8-1),V471+I471*$B$10,TRUE,V471)</f>
        <v>3500</v>
      </c>
      <c r="W472" s="17">
        <f t="shared" si="28"/>
        <v>447.76119402985074</v>
      </c>
    </row>
    <row r="473" spans="7:23" x14ac:dyDescent="0.25">
      <c r="G473" s="15">
        <v>471</v>
      </c>
      <c r="H473" s="1">
        <f t="shared" si="25"/>
        <v>7.833333333333333</v>
      </c>
      <c r="I473" s="15" cm="1">
        <f t="array" ref="I473">_xlfn.IFS(J472&gt;=$C$13-$B$26,MINA(I472+$B$13-S473+S472,$B$11),I472=$B$11,MINA(I472-S473+S472,$B$11),TRUE,MAXA(I472-S473+S472,0))</f>
        <v>0</v>
      </c>
      <c r="J473" s="1" cm="1">
        <f t="array" ref="J473">_xlfn.IFS(J472&gt;=$C$13-$B$26,0,I472&lt;$B$11,J472+$B$26,TRUE,0)</f>
        <v>0.3</v>
      </c>
      <c r="K473" s="3" cm="1">
        <f t="array" ref="K473">_xlfn.IFS(AND(NOT($K472=0),$L472),0,NOT($L472),$K472+$B$26,TRUE,$K472)</f>
        <v>0.05</v>
      </c>
      <c r="L473" s="3" t="b" cm="1">
        <f t="array" ref="L473">_xlfn.IFS(AND($I473&gt;0,$K473&gt;=$C$5-$B$26),TRUE,$R473&gt;=$B$6,FALSE,$I473=0,FALSE,TRUE,$L472)</f>
        <v>0</v>
      </c>
      <c r="M473" s="3" t="b" cm="1">
        <f t="array" ref="M473">_xlfn.IFS($N473&gt;=$B$4-$B$26,FALSE,AND($I473&gt;0,$K473&gt;=$B$5-$B$26),TRUE,AND($L473,NOT($M472)),FALSE,$M472,TRUE,TRUE,FALSE)</f>
        <v>0</v>
      </c>
      <c r="N473" s="3" cm="1">
        <f t="array" ref="N473">_xlfn.IFS($M472,$N472+$B$26,NOT($M472),0,TRUE,$M472)</f>
        <v>0</v>
      </c>
      <c r="O473" s="3" t="b" cm="1">
        <f t="array" ref="O473">_xlfn.IFS($M473,FALSE,AND($L473,NOT($M473),$R473&lt;$B$6,$I473&gt;0),TRUE,TRUE,FALSE)</f>
        <v>0</v>
      </c>
      <c r="P473" s="3" cm="1">
        <f t="array" ref="P473">_xlfn.IFS($P472&gt;=$C$7-$B$26,0,$O472,$P472+$B$26,TRUE,0)</f>
        <v>0</v>
      </c>
      <c r="Q473" s="3" t="b" cm="1">
        <f t="array" ref="Q473">_xlfn.IFS(AND($L473,NOT($M473),NOT($O473)),TRUE,$R473&gt;=$B$6,FALSE,AND($L473,NOT($M473),$O473,$P473=0),TRUE,TRUE,FALSE)</f>
        <v>0</v>
      </c>
      <c r="R473" s="3" cm="1">
        <f t="array" ref="R473">_xlfn.IFS(AND($Q472,$R472&lt;$B$6),$R472+1,AND(NOT($L472),$R472&gt;0),0,TRUE,$R472)</f>
        <v>0</v>
      </c>
      <c r="S473" s="1" cm="1">
        <f t="array" ref="S473">_xlfn.IFS(AND(Q472,I472&gt;$B$8),S472+$B$8,AND(Q472,I472&lt;=$B$8),S472+I472,TRUE,$S472)</f>
        <v>35</v>
      </c>
      <c r="T473" s="1">
        <f t="shared" si="26"/>
        <v>3150</v>
      </c>
      <c r="U473" s="17">
        <f t="shared" si="27"/>
        <v>402.12765957446811</v>
      </c>
      <c r="V473" s="47" cm="1">
        <f t="array" ref="V473">_xlfn.IFS($B$6=1,S473*$B$10,AND(R472=0,R473&gt;=1,I473&gt;=$B$6*$B$8-1),V472+$B$6*$B$10*$B$8,AND(R472=0,R473&gt;=1,I473&lt;$B$6*$B$8-1),V472+I472*$B$10,TRUE,V472)</f>
        <v>3500</v>
      </c>
      <c r="W473" s="17">
        <f t="shared" si="28"/>
        <v>446.80851063829789</v>
      </c>
    </row>
    <row r="474" spans="7:23" x14ac:dyDescent="0.25">
      <c r="G474" s="15">
        <v>472</v>
      </c>
      <c r="H474" s="1">
        <f t="shared" si="25"/>
        <v>7.85</v>
      </c>
      <c r="I474" s="15" cm="1">
        <f t="array" ref="I474">_xlfn.IFS(J473&gt;=$C$13-$B$26,MINA(I473+$B$13-S474+S473,$B$11),I473=$B$11,MINA(I473-S474+S473,$B$11),TRUE,MAXA(I473-S474+S473,0))</f>
        <v>0</v>
      </c>
      <c r="J474" s="1" cm="1">
        <f t="array" ref="J474">_xlfn.IFS(J473&gt;=$C$13-$B$26,0,I473&lt;$B$11,J473+$B$26,TRUE,0)</f>
        <v>0.31666666666666665</v>
      </c>
      <c r="K474" s="3" cm="1">
        <f t="array" ref="K474">_xlfn.IFS(AND(NOT($K473=0),$L473),0,NOT($L473),$K473+$B$26,TRUE,$K473)</f>
        <v>6.6666666666666666E-2</v>
      </c>
      <c r="L474" s="3" t="b" cm="1">
        <f t="array" ref="L474">_xlfn.IFS(AND($I474&gt;0,$K474&gt;=$C$5-$B$26),TRUE,$R474&gt;=$B$6,FALSE,$I474=0,FALSE,TRUE,$L473)</f>
        <v>0</v>
      </c>
      <c r="M474" s="3" t="b" cm="1">
        <f t="array" ref="M474">_xlfn.IFS($N474&gt;=$B$4-$B$26,FALSE,AND($I474&gt;0,$K474&gt;=$B$5-$B$26),TRUE,AND($L474,NOT($M473)),FALSE,$M473,TRUE,TRUE,FALSE)</f>
        <v>0</v>
      </c>
      <c r="N474" s="3" cm="1">
        <f t="array" ref="N474">_xlfn.IFS($M473,$N473+$B$26,NOT($M473),0,TRUE,$M473)</f>
        <v>0</v>
      </c>
      <c r="O474" s="3" t="b" cm="1">
        <f t="array" ref="O474">_xlfn.IFS($M474,FALSE,AND($L474,NOT($M474),$R474&lt;$B$6,$I474&gt;0),TRUE,TRUE,FALSE)</f>
        <v>0</v>
      </c>
      <c r="P474" s="3" cm="1">
        <f t="array" ref="P474">_xlfn.IFS($P473&gt;=$C$7-$B$26,0,$O473,$P473+$B$26,TRUE,0)</f>
        <v>0</v>
      </c>
      <c r="Q474" s="3" t="b" cm="1">
        <f t="array" ref="Q474">_xlfn.IFS(AND($L474,NOT($M474),NOT($O474)),TRUE,$R474&gt;=$B$6,FALSE,AND($L474,NOT($M474),$O474,$P474=0),TRUE,TRUE,FALSE)</f>
        <v>0</v>
      </c>
      <c r="R474" s="3" cm="1">
        <f t="array" ref="R474">_xlfn.IFS(AND($Q473,$R473&lt;$B$6),$R473+1,AND(NOT($L473),$R473&gt;0),0,TRUE,$R473)</f>
        <v>0</v>
      </c>
      <c r="S474" s="1" cm="1">
        <f t="array" ref="S474">_xlfn.IFS(AND(Q473,I473&gt;$B$8),S473+$B$8,AND(Q473,I473&lt;=$B$8),S473+I473,TRUE,$S473)</f>
        <v>35</v>
      </c>
      <c r="T474" s="1">
        <f t="shared" si="26"/>
        <v>3150</v>
      </c>
      <c r="U474" s="17">
        <f t="shared" si="27"/>
        <v>401.27388535031849</v>
      </c>
      <c r="V474" s="47" cm="1">
        <f t="array" ref="V474">_xlfn.IFS($B$6=1,S474*$B$10,AND(R473=0,R474&gt;=1,I474&gt;=$B$6*$B$8-1),V473+$B$6*$B$10*$B$8,AND(R473=0,R474&gt;=1,I474&lt;$B$6*$B$8-1),V473+I473*$B$10,TRUE,V473)</f>
        <v>3500</v>
      </c>
      <c r="W474" s="17">
        <f t="shared" si="28"/>
        <v>445.85987261146499</v>
      </c>
    </row>
    <row r="475" spans="7:23" x14ac:dyDescent="0.25">
      <c r="G475" s="15">
        <v>473</v>
      </c>
      <c r="H475" s="1">
        <f t="shared" si="25"/>
        <v>7.8666666666666663</v>
      </c>
      <c r="I475" s="15" cm="1">
        <f t="array" ref="I475">_xlfn.IFS(J474&gt;=$C$13-$B$26,MINA(I474+$B$13-S475+S474,$B$11),I474=$B$11,MINA(I474-S475+S474,$B$11),TRUE,MAXA(I474-S475+S474,0))</f>
        <v>0</v>
      </c>
      <c r="J475" s="1" cm="1">
        <f t="array" ref="J475">_xlfn.IFS(J474&gt;=$C$13-$B$26,0,I474&lt;$B$11,J474+$B$26,TRUE,0)</f>
        <v>0.33333333333333331</v>
      </c>
      <c r="K475" s="3" cm="1">
        <f t="array" ref="K475">_xlfn.IFS(AND(NOT($K474=0),$L474),0,NOT($L474),$K474+$B$26,TRUE,$K474)</f>
        <v>8.3333333333333329E-2</v>
      </c>
      <c r="L475" s="3" t="b" cm="1">
        <f t="array" ref="L475">_xlfn.IFS(AND($I475&gt;0,$K475&gt;=$C$5-$B$26),TRUE,$R475&gt;=$B$6,FALSE,$I475=0,FALSE,TRUE,$L474)</f>
        <v>0</v>
      </c>
      <c r="M475" s="3" t="b" cm="1">
        <f t="array" ref="M475">_xlfn.IFS($N475&gt;=$B$4-$B$26,FALSE,AND($I475&gt;0,$K475&gt;=$B$5-$B$26),TRUE,AND($L475,NOT($M474)),FALSE,$M474,TRUE,TRUE,FALSE)</f>
        <v>0</v>
      </c>
      <c r="N475" s="3" cm="1">
        <f t="array" ref="N475">_xlfn.IFS($M474,$N474+$B$26,NOT($M474),0,TRUE,$M474)</f>
        <v>0</v>
      </c>
      <c r="O475" s="3" t="b" cm="1">
        <f t="array" ref="O475">_xlfn.IFS($M475,FALSE,AND($L475,NOT($M475),$R475&lt;$B$6,$I475&gt;0),TRUE,TRUE,FALSE)</f>
        <v>0</v>
      </c>
      <c r="P475" s="3" cm="1">
        <f t="array" ref="P475">_xlfn.IFS($P474&gt;=$C$7-$B$26,0,$O474,$P474+$B$26,TRUE,0)</f>
        <v>0</v>
      </c>
      <c r="Q475" s="3" t="b" cm="1">
        <f t="array" ref="Q475">_xlfn.IFS(AND($L475,NOT($M475),NOT($O475)),TRUE,$R475&gt;=$B$6,FALSE,AND($L475,NOT($M475),$O475,$P475=0),TRUE,TRUE,FALSE)</f>
        <v>0</v>
      </c>
      <c r="R475" s="3" cm="1">
        <f t="array" ref="R475">_xlfn.IFS(AND($Q474,$R474&lt;$B$6),$R474+1,AND(NOT($L474),$R474&gt;0),0,TRUE,$R474)</f>
        <v>0</v>
      </c>
      <c r="S475" s="1" cm="1">
        <f t="array" ref="S475">_xlfn.IFS(AND(Q474,I474&gt;$B$8),S474+$B$8,AND(Q474,I474&lt;=$B$8),S474+I474,TRUE,$S474)</f>
        <v>35</v>
      </c>
      <c r="T475" s="1">
        <f t="shared" si="26"/>
        <v>3150</v>
      </c>
      <c r="U475" s="17">
        <f t="shared" si="27"/>
        <v>400.42372881355936</v>
      </c>
      <c r="V475" s="47" cm="1">
        <f t="array" ref="V475">_xlfn.IFS($B$6=1,S475*$B$10,AND(R474=0,R475&gt;=1,I475&gt;=$B$6*$B$8-1),V474+$B$6*$B$10*$B$8,AND(R474=0,R475&gt;=1,I475&lt;$B$6*$B$8-1),V474+I474*$B$10,TRUE,V474)</f>
        <v>3500</v>
      </c>
      <c r="W475" s="17">
        <f t="shared" si="28"/>
        <v>444.91525423728814</v>
      </c>
    </row>
    <row r="476" spans="7:23" x14ac:dyDescent="0.25">
      <c r="G476" s="15">
        <v>474</v>
      </c>
      <c r="H476" s="1">
        <f t="shared" si="25"/>
        <v>7.8833333333333329</v>
      </c>
      <c r="I476" s="15" cm="1">
        <f t="array" ref="I476">_xlfn.IFS(J475&gt;=$C$13-$B$26,MINA(I475+$B$13-S476+S475,$B$11),I475=$B$11,MINA(I475-S476+S475,$B$11),TRUE,MAXA(I475-S476+S475,0))</f>
        <v>0</v>
      </c>
      <c r="J476" s="1" cm="1">
        <f t="array" ref="J476">_xlfn.IFS(J475&gt;=$C$13-$B$26,0,I475&lt;$B$11,J475+$B$26,TRUE,0)</f>
        <v>0.35</v>
      </c>
      <c r="K476" s="3" cm="1">
        <f t="array" ref="K476">_xlfn.IFS(AND(NOT($K475=0),$L475),0,NOT($L475),$K475+$B$26,TRUE,$K475)</f>
        <v>9.9999999999999992E-2</v>
      </c>
      <c r="L476" s="3" t="b" cm="1">
        <f t="array" ref="L476">_xlfn.IFS(AND($I476&gt;0,$K476&gt;=$C$5-$B$26),TRUE,$R476&gt;=$B$6,FALSE,$I476=0,FALSE,TRUE,$L475)</f>
        <v>0</v>
      </c>
      <c r="M476" s="3" t="b" cm="1">
        <f t="array" ref="M476">_xlfn.IFS($N476&gt;=$B$4-$B$26,FALSE,AND($I476&gt;0,$K476&gt;=$B$5-$B$26),TRUE,AND($L476,NOT($M475)),FALSE,$M475,TRUE,TRUE,FALSE)</f>
        <v>0</v>
      </c>
      <c r="N476" s="3" cm="1">
        <f t="array" ref="N476">_xlfn.IFS($M475,$N475+$B$26,NOT($M475),0,TRUE,$M475)</f>
        <v>0</v>
      </c>
      <c r="O476" s="3" t="b" cm="1">
        <f t="array" ref="O476">_xlfn.IFS($M476,FALSE,AND($L476,NOT($M476),$R476&lt;$B$6,$I476&gt;0),TRUE,TRUE,FALSE)</f>
        <v>0</v>
      </c>
      <c r="P476" s="3" cm="1">
        <f t="array" ref="P476">_xlfn.IFS($P475&gt;=$C$7-$B$26,0,$O475,$P475+$B$26,TRUE,0)</f>
        <v>0</v>
      </c>
      <c r="Q476" s="3" t="b" cm="1">
        <f t="array" ref="Q476">_xlfn.IFS(AND($L476,NOT($M476),NOT($O476)),TRUE,$R476&gt;=$B$6,FALSE,AND($L476,NOT($M476),$O476,$P476=0),TRUE,TRUE,FALSE)</f>
        <v>0</v>
      </c>
      <c r="R476" s="3" cm="1">
        <f t="array" ref="R476">_xlfn.IFS(AND($Q475,$R475&lt;$B$6),$R475+1,AND(NOT($L475),$R475&gt;0),0,TRUE,$R475)</f>
        <v>0</v>
      </c>
      <c r="S476" s="1" cm="1">
        <f t="array" ref="S476">_xlfn.IFS(AND(Q475,I475&gt;$B$8),S475+$B$8,AND(Q475,I475&lt;=$B$8),S475+I475,TRUE,$S475)</f>
        <v>35</v>
      </c>
      <c r="T476" s="1">
        <f t="shared" si="26"/>
        <v>3150</v>
      </c>
      <c r="U476" s="17">
        <f t="shared" si="27"/>
        <v>399.57716701902751</v>
      </c>
      <c r="V476" s="47" cm="1">
        <f t="array" ref="V476">_xlfn.IFS($B$6=1,S476*$B$10,AND(R475=0,R476&gt;=1,I476&gt;=$B$6*$B$8-1),V475+$B$6*$B$10*$B$8,AND(R475=0,R476&gt;=1,I476&lt;$B$6*$B$8-1),V475+I475*$B$10,TRUE,V475)</f>
        <v>3500</v>
      </c>
      <c r="W476" s="17">
        <f t="shared" si="28"/>
        <v>443.97463002114165</v>
      </c>
    </row>
    <row r="477" spans="7:23" x14ac:dyDescent="0.25">
      <c r="G477" s="15">
        <v>475</v>
      </c>
      <c r="H477" s="1">
        <f t="shared" si="25"/>
        <v>7.8999999999999995</v>
      </c>
      <c r="I477" s="15" cm="1">
        <f t="array" ref="I477">_xlfn.IFS(J476&gt;=$C$13-$B$26,MINA(I476+$B$13-S477+S476,$B$11),I476=$B$11,MINA(I476-S477+S476,$B$11),TRUE,MAXA(I476-S477+S476,0))</f>
        <v>0</v>
      </c>
      <c r="J477" s="1" cm="1">
        <f t="array" ref="J477">_xlfn.IFS(J476&gt;=$C$13-$B$26,0,I476&lt;$B$11,J476+$B$26,TRUE,0)</f>
        <v>0.36666666666666664</v>
      </c>
      <c r="K477" s="3" cm="1">
        <f t="array" ref="K477">_xlfn.IFS(AND(NOT($K476=0),$L476),0,NOT($L476),$K476+$B$26,TRUE,$K476)</f>
        <v>0.11666666666666665</v>
      </c>
      <c r="L477" s="3" t="b" cm="1">
        <f t="array" ref="L477">_xlfn.IFS(AND($I477&gt;0,$K477&gt;=$C$5-$B$26),TRUE,$R477&gt;=$B$6,FALSE,$I477=0,FALSE,TRUE,$L476)</f>
        <v>0</v>
      </c>
      <c r="M477" s="3" t="b" cm="1">
        <f t="array" ref="M477">_xlfn.IFS($N477&gt;=$B$4-$B$26,FALSE,AND($I477&gt;0,$K477&gt;=$B$5-$B$26),TRUE,AND($L477,NOT($M476)),FALSE,$M476,TRUE,TRUE,FALSE)</f>
        <v>0</v>
      </c>
      <c r="N477" s="3" cm="1">
        <f t="array" ref="N477">_xlfn.IFS($M476,$N476+$B$26,NOT($M476),0,TRUE,$M476)</f>
        <v>0</v>
      </c>
      <c r="O477" s="3" t="b" cm="1">
        <f t="array" ref="O477">_xlfn.IFS($M477,FALSE,AND($L477,NOT($M477),$R477&lt;$B$6,$I477&gt;0),TRUE,TRUE,FALSE)</f>
        <v>0</v>
      </c>
      <c r="P477" s="3" cm="1">
        <f t="array" ref="P477">_xlfn.IFS($P476&gt;=$C$7-$B$26,0,$O476,$P476+$B$26,TRUE,0)</f>
        <v>0</v>
      </c>
      <c r="Q477" s="3" t="b" cm="1">
        <f t="array" ref="Q477">_xlfn.IFS(AND($L477,NOT($M477),NOT($O477)),TRUE,$R477&gt;=$B$6,FALSE,AND($L477,NOT($M477),$O477,$P477=0),TRUE,TRUE,FALSE)</f>
        <v>0</v>
      </c>
      <c r="R477" s="3" cm="1">
        <f t="array" ref="R477">_xlfn.IFS(AND($Q476,$R476&lt;$B$6),$R476+1,AND(NOT($L476),$R476&gt;0),0,TRUE,$R476)</f>
        <v>0</v>
      </c>
      <c r="S477" s="1" cm="1">
        <f t="array" ref="S477">_xlfn.IFS(AND(Q476,I476&gt;$B$8),S476+$B$8,AND(Q476,I476&lt;=$B$8),S476+I476,TRUE,$S476)</f>
        <v>35</v>
      </c>
      <c r="T477" s="1">
        <f t="shared" si="26"/>
        <v>3150</v>
      </c>
      <c r="U477" s="17">
        <f t="shared" si="27"/>
        <v>398.7341772151899</v>
      </c>
      <c r="V477" s="47" cm="1">
        <f t="array" ref="V477">_xlfn.IFS($B$6=1,S477*$B$10,AND(R476=0,R477&gt;=1,I477&gt;=$B$6*$B$8-1),V476+$B$6*$B$10*$B$8,AND(R476=0,R477&gt;=1,I477&lt;$B$6*$B$8-1),V476+I476*$B$10,TRUE,V476)</f>
        <v>3500</v>
      </c>
      <c r="W477" s="17">
        <f t="shared" si="28"/>
        <v>443.03797468354435</v>
      </c>
    </row>
    <row r="478" spans="7:23" x14ac:dyDescent="0.25">
      <c r="G478" s="15">
        <v>476</v>
      </c>
      <c r="H478" s="1">
        <f t="shared" si="25"/>
        <v>7.916666666666667</v>
      </c>
      <c r="I478" s="15" cm="1">
        <f t="array" ref="I478">_xlfn.IFS(J477&gt;=$C$13-$B$26,MINA(I477+$B$13-S478+S477,$B$11),I477=$B$11,MINA(I477-S478+S477,$B$11),TRUE,MAXA(I477-S478+S477,0))</f>
        <v>0</v>
      </c>
      <c r="J478" s="1" cm="1">
        <f t="array" ref="J478">_xlfn.IFS(J477&gt;=$C$13-$B$26,0,I477&lt;$B$11,J477+$B$26,TRUE,0)</f>
        <v>0.3833333333333333</v>
      </c>
      <c r="K478" s="3" cm="1">
        <f t="array" ref="K478">_xlfn.IFS(AND(NOT($K477=0),$L477),0,NOT($L477),$K477+$B$26,TRUE,$K477)</f>
        <v>0.13333333333333333</v>
      </c>
      <c r="L478" s="3" t="b" cm="1">
        <f t="array" ref="L478">_xlfn.IFS(AND($I478&gt;0,$K478&gt;=$C$5-$B$26),TRUE,$R478&gt;=$B$6,FALSE,$I478=0,FALSE,TRUE,$L477)</f>
        <v>0</v>
      </c>
      <c r="M478" s="3" t="b" cm="1">
        <f t="array" ref="M478">_xlfn.IFS($N478&gt;=$B$4-$B$26,FALSE,AND($I478&gt;0,$K478&gt;=$B$5-$B$26),TRUE,AND($L478,NOT($M477)),FALSE,$M477,TRUE,TRUE,FALSE)</f>
        <v>0</v>
      </c>
      <c r="N478" s="3" cm="1">
        <f t="array" ref="N478">_xlfn.IFS($M477,$N477+$B$26,NOT($M477),0,TRUE,$M477)</f>
        <v>0</v>
      </c>
      <c r="O478" s="3" t="b" cm="1">
        <f t="array" ref="O478">_xlfn.IFS($M478,FALSE,AND($L478,NOT($M478),$R478&lt;$B$6,$I478&gt;0),TRUE,TRUE,FALSE)</f>
        <v>0</v>
      </c>
      <c r="P478" s="3" cm="1">
        <f t="array" ref="P478">_xlfn.IFS($P477&gt;=$C$7-$B$26,0,$O477,$P477+$B$26,TRUE,0)</f>
        <v>0</v>
      </c>
      <c r="Q478" s="3" t="b" cm="1">
        <f t="array" ref="Q478">_xlfn.IFS(AND($L478,NOT($M478),NOT($O478)),TRUE,$R478&gt;=$B$6,FALSE,AND($L478,NOT($M478),$O478,$P478=0),TRUE,TRUE,FALSE)</f>
        <v>0</v>
      </c>
      <c r="R478" s="3" cm="1">
        <f t="array" ref="R478">_xlfn.IFS(AND($Q477,$R477&lt;$B$6),$R477+1,AND(NOT($L477),$R477&gt;0),0,TRUE,$R477)</f>
        <v>0</v>
      </c>
      <c r="S478" s="1" cm="1">
        <f t="array" ref="S478">_xlfn.IFS(AND(Q477,I477&gt;$B$8),S477+$B$8,AND(Q477,I477&lt;=$B$8),S477+I477,TRUE,$S477)</f>
        <v>35</v>
      </c>
      <c r="T478" s="1">
        <f t="shared" si="26"/>
        <v>3150</v>
      </c>
      <c r="U478" s="17">
        <f t="shared" si="27"/>
        <v>397.89473684210526</v>
      </c>
      <c r="V478" s="47" cm="1">
        <f t="array" ref="V478">_xlfn.IFS($B$6=1,S478*$B$10,AND(R477=0,R478&gt;=1,I478&gt;=$B$6*$B$8-1),V477+$B$6*$B$10*$B$8,AND(R477=0,R478&gt;=1,I478&lt;$B$6*$B$8-1),V477+I477*$B$10,TRUE,V477)</f>
        <v>3500</v>
      </c>
      <c r="W478" s="17">
        <f t="shared" si="28"/>
        <v>442.10526315789474</v>
      </c>
    </row>
    <row r="479" spans="7:23" x14ac:dyDescent="0.25">
      <c r="G479" s="15">
        <v>477</v>
      </c>
      <c r="H479" s="1">
        <f t="shared" si="25"/>
        <v>7.9333333333333336</v>
      </c>
      <c r="I479" s="15" cm="1">
        <f t="array" ref="I479">_xlfn.IFS(J478&gt;=$C$13-$B$26,MINA(I478+$B$13-S479+S478,$B$11),I478=$B$11,MINA(I478-S479+S478,$B$11),TRUE,MAXA(I478-S479+S478,0))</f>
        <v>0</v>
      </c>
      <c r="J479" s="1" cm="1">
        <f t="array" ref="J479">_xlfn.IFS(J478&gt;=$C$13-$B$26,0,I478&lt;$B$11,J478+$B$26,TRUE,0)</f>
        <v>0.39999999999999997</v>
      </c>
      <c r="K479" s="3" cm="1">
        <f t="array" ref="K479">_xlfn.IFS(AND(NOT($K478=0),$L478),0,NOT($L478),$K478+$B$26,TRUE,$K478)</f>
        <v>0.15</v>
      </c>
      <c r="L479" s="3" t="b" cm="1">
        <f t="array" ref="L479">_xlfn.IFS(AND($I479&gt;0,$K479&gt;=$C$5-$B$26),TRUE,$R479&gt;=$B$6,FALSE,$I479=0,FALSE,TRUE,$L478)</f>
        <v>0</v>
      </c>
      <c r="M479" s="3" t="b" cm="1">
        <f t="array" ref="M479">_xlfn.IFS($N479&gt;=$B$4-$B$26,FALSE,AND($I479&gt;0,$K479&gt;=$B$5-$B$26),TRUE,AND($L479,NOT($M478)),FALSE,$M478,TRUE,TRUE,FALSE)</f>
        <v>0</v>
      </c>
      <c r="N479" s="3" cm="1">
        <f t="array" ref="N479">_xlfn.IFS($M478,$N478+$B$26,NOT($M478),0,TRUE,$M478)</f>
        <v>0</v>
      </c>
      <c r="O479" s="3" t="b" cm="1">
        <f t="array" ref="O479">_xlfn.IFS($M479,FALSE,AND($L479,NOT($M479),$R479&lt;$B$6,$I479&gt;0),TRUE,TRUE,FALSE)</f>
        <v>0</v>
      </c>
      <c r="P479" s="3" cm="1">
        <f t="array" ref="P479">_xlfn.IFS($P478&gt;=$C$7-$B$26,0,$O478,$P478+$B$26,TRUE,0)</f>
        <v>0</v>
      </c>
      <c r="Q479" s="3" t="b" cm="1">
        <f t="array" ref="Q479">_xlfn.IFS(AND($L479,NOT($M479),NOT($O479)),TRUE,$R479&gt;=$B$6,FALSE,AND($L479,NOT($M479),$O479,$P479=0),TRUE,TRUE,FALSE)</f>
        <v>0</v>
      </c>
      <c r="R479" s="3" cm="1">
        <f t="array" ref="R479">_xlfn.IFS(AND($Q478,$R478&lt;$B$6),$R478+1,AND(NOT($L478),$R478&gt;0),0,TRUE,$R478)</f>
        <v>0</v>
      </c>
      <c r="S479" s="1" cm="1">
        <f t="array" ref="S479">_xlfn.IFS(AND(Q478,I478&gt;$B$8),S478+$B$8,AND(Q478,I478&lt;=$B$8),S478+I478,TRUE,$S478)</f>
        <v>35</v>
      </c>
      <c r="T479" s="1">
        <f t="shared" si="26"/>
        <v>3150</v>
      </c>
      <c r="U479" s="17">
        <f t="shared" si="27"/>
        <v>397.05882352941177</v>
      </c>
      <c r="V479" s="47" cm="1">
        <f t="array" ref="V479">_xlfn.IFS($B$6=1,S479*$B$10,AND(R478=0,R479&gt;=1,I479&gt;=$B$6*$B$8-1),V478+$B$6*$B$10*$B$8,AND(R478=0,R479&gt;=1,I479&lt;$B$6*$B$8-1),V478+I478*$B$10,TRUE,V478)</f>
        <v>3500</v>
      </c>
      <c r="W479" s="17">
        <f t="shared" si="28"/>
        <v>441.1764705882353</v>
      </c>
    </row>
    <row r="480" spans="7:23" x14ac:dyDescent="0.25">
      <c r="G480" s="15">
        <v>478</v>
      </c>
      <c r="H480" s="1">
        <f t="shared" si="25"/>
        <v>7.95</v>
      </c>
      <c r="I480" s="15" cm="1">
        <f t="array" ref="I480">_xlfn.IFS(J479&gt;=$C$13-$B$26,MINA(I479+$B$13-S480+S479,$B$11),I479=$B$11,MINA(I479-S480+S479,$B$11),TRUE,MAXA(I479-S480+S479,0))</f>
        <v>0</v>
      </c>
      <c r="J480" s="1" cm="1">
        <f t="array" ref="J480">_xlfn.IFS(J479&gt;=$C$13-$B$26,0,I479&lt;$B$11,J479+$B$26,TRUE,0)</f>
        <v>0.41666666666666663</v>
      </c>
      <c r="K480" s="3" cm="1">
        <f t="array" ref="K480">_xlfn.IFS(AND(NOT($K479=0),$L479),0,NOT($L479),$K479+$B$26,TRUE,$K479)</f>
        <v>0.16666666666666666</v>
      </c>
      <c r="L480" s="3" t="b" cm="1">
        <f t="array" ref="L480">_xlfn.IFS(AND($I480&gt;0,$K480&gt;=$C$5-$B$26),TRUE,$R480&gt;=$B$6,FALSE,$I480=0,FALSE,TRUE,$L479)</f>
        <v>0</v>
      </c>
      <c r="M480" s="3" t="b" cm="1">
        <f t="array" ref="M480">_xlfn.IFS($N480&gt;=$B$4-$B$26,FALSE,AND($I480&gt;0,$K480&gt;=$B$5-$B$26),TRUE,AND($L480,NOT($M479)),FALSE,$M479,TRUE,TRUE,FALSE)</f>
        <v>0</v>
      </c>
      <c r="N480" s="3" cm="1">
        <f t="array" ref="N480">_xlfn.IFS($M479,$N479+$B$26,NOT($M479),0,TRUE,$M479)</f>
        <v>0</v>
      </c>
      <c r="O480" s="3" t="b" cm="1">
        <f t="array" ref="O480">_xlfn.IFS($M480,FALSE,AND($L480,NOT($M480),$R480&lt;$B$6,$I480&gt;0),TRUE,TRUE,FALSE)</f>
        <v>0</v>
      </c>
      <c r="P480" s="3" cm="1">
        <f t="array" ref="P480">_xlfn.IFS($P479&gt;=$C$7-$B$26,0,$O479,$P479+$B$26,TRUE,0)</f>
        <v>0</v>
      </c>
      <c r="Q480" s="3" t="b" cm="1">
        <f t="array" ref="Q480">_xlfn.IFS(AND($L480,NOT($M480),NOT($O480)),TRUE,$R480&gt;=$B$6,FALSE,AND($L480,NOT($M480),$O480,$P480=0),TRUE,TRUE,FALSE)</f>
        <v>0</v>
      </c>
      <c r="R480" s="3" cm="1">
        <f t="array" ref="R480">_xlfn.IFS(AND($Q479,$R479&lt;$B$6),$R479+1,AND(NOT($L479),$R479&gt;0),0,TRUE,$R479)</f>
        <v>0</v>
      </c>
      <c r="S480" s="1" cm="1">
        <f t="array" ref="S480">_xlfn.IFS(AND(Q479,I479&gt;$B$8),S479+$B$8,AND(Q479,I479&lt;=$B$8),S479+I479,TRUE,$S479)</f>
        <v>35</v>
      </c>
      <c r="T480" s="1">
        <f t="shared" si="26"/>
        <v>3150</v>
      </c>
      <c r="U480" s="17">
        <f t="shared" si="27"/>
        <v>396.22641509433959</v>
      </c>
      <c r="V480" s="47" cm="1">
        <f t="array" ref="V480">_xlfn.IFS($B$6=1,S480*$B$10,AND(R479=0,R480&gt;=1,I480&gt;=$B$6*$B$8-1),V479+$B$6*$B$10*$B$8,AND(R479=0,R480&gt;=1,I480&lt;$B$6*$B$8-1),V479+I479*$B$10,TRUE,V479)</f>
        <v>3500</v>
      </c>
      <c r="W480" s="17">
        <f t="shared" si="28"/>
        <v>440.25157232704402</v>
      </c>
    </row>
    <row r="481" spans="7:23" x14ac:dyDescent="0.25">
      <c r="G481" s="15">
        <v>479</v>
      </c>
      <c r="H481" s="1">
        <f t="shared" si="25"/>
        <v>7.9666666666666668</v>
      </c>
      <c r="I481" s="15" cm="1">
        <f t="array" ref="I481">_xlfn.IFS(J480&gt;=$C$13-$B$26,MINA(I480+$B$13-S481+S480,$B$11),I480=$B$11,MINA(I480-S481+S480,$B$11),TRUE,MAXA(I480-S481+S480,0))</f>
        <v>0</v>
      </c>
      <c r="J481" s="1" cm="1">
        <f t="array" ref="J481">_xlfn.IFS(J480&gt;=$C$13-$B$26,0,I480&lt;$B$11,J480+$B$26,TRUE,0)</f>
        <v>0.43333333333333329</v>
      </c>
      <c r="K481" s="3" cm="1">
        <f t="array" ref="K481">_xlfn.IFS(AND(NOT($K480=0),$L480),0,NOT($L480),$K480+$B$26,TRUE,$K480)</f>
        <v>0.18333333333333332</v>
      </c>
      <c r="L481" s="3" t="b" cm="1">
        <f t="array" ref="L481">_xlfn.IFS(AND($I481&gt;0,$K481&gt;=$C$5-$B$26),TRUE,$R481&gt;=$B$6,FALSE,$I481=0,FALSE,TRUE,$L480)</f>
        <v>0</v>
      </c>
      <c r="M481" s="3" t="b" cm="1">
        <f t="array" ref="M481">_xlfn.IFS($N481&gt;=$B$4-$B$26,FALSE,AND($I481&gt;0,$K481&gt;=$B$5-$B$26),TRUE,AND($L481,NOT($M480)),FALSE,$M480,TRUE,TRUE,FALSE)</f>
        <v>0</v>
      </c>
      <c r="N481" s="3" cm="1">
        <f t="array" ref="N481">_xlfn.IFS($M480,$N480+$B$26,NOT($M480),0,TRUE,$M480)</f>
        <v>0</v>
      </c>
      <c r="O481" s="3" t="b" cm="1">
        <f t="array" ref="O481">_xlfn.IFS($M481,FALSE,AND($L481,NOT($M481),$R481&lt;$B$6,$I481&gt;0),TRUE,TRUE,FALSE)</f>
        <v>0</v>
      </c>
      <c r="P481" s="3" cm="1">
        <f t="array" ref="P481">_xlfn.IFS($P480&gt;=$C$7-$B$26,0,$O480,$P480+$B$26,TRUE,0)</f>
        <v>0</v>
      </c>
      <c r="Q481" s="3" t="b" cm="1">
        <f t="array" ref="Q481">_xlfn.IFS(AND($L481,NOT($M481),NOT($O481)),TRUE,$R481&gt;=$B$6,FALSE,AND($L481,NOT($M481),$O481,$P481=0),TRUE,TRUE,FALSE)</f>
        <v>0</v>
      </c>
      <c r="R481" s="3" cm="1">
        <f t="array" ref="R481">_xlfn.IFS(AND($Q480,$R480&lt;$B$6),$R480+1,AND(NOT($L480),$R480&gt;0),0,TRUE,$R480)</f>
        <v>0</v>
      </c>
      <c r="S481" s="1" cm="1">
        <f t="array" ref="S481">_xlfn.IFS(AND(Q480,I480&gt;$B$8),S480+$B$8,AND(Q480,I480&lt;=$B$8),S480+I480,TRUE,$S480)</f>
        <v>35</v>
      </c>
      <c r="T481" s="1">
        <f t="shared" si="26"/>
        <v>3150</v>
      </c>
      <c r="U481" s="17">
        <f t="shared" si="27"/>
        <v>395.39748953974896</v>
      </c>
      <c r="V481" s="47" cm="1">
        <f t="array" ref="V481">_xlfn.IFS($B$6=1,S481*$B$10,AND(R480=0,R481&gt;=1,I481&gt;=$B$6*$B$8-1),V480+$B$6*$B$10*$B$8,AND(R480=0,R481&gt;=1,I481&lt;$B$6*$B$8-1),V480+I480*$B$10,TRUE,V480)</f>
        <v>3500</v>
      </c>
      <c r="W481" s="17">
        <f t="shared" si="28"/>
        <v>439.3305439330544</v>
      </c>
    </row>
    <row r="482" spans="7:23" x14ac:dyDescent="0.25">
      <c r="G482" s="15">
        <v>480</v>
      </c>
      <c r="H482" s="1">
        <f t="shared" si="25"/>
        <v>7.9833333333333334</v>
      </c>
      <c r="I482" s="15" cm="1">
        <f t="array" ref="I482">_xlfn.IFS(J481&gt;=$C$13-$B$26,MINA(I481+$B$13-S482+S481,$B$11),I481=$B$11,MINA(I481-S482+S481,$B$11),TRUE,MAXA(I481-S482+S481,0))</f>
        <v>0</v>
      </c>
      <c r="J482" s="1" cm="1">
        <f t="array" ref="J482">_xlfn.IFS(J481&gt;=$C$13-$B$26,0,I481&lt;$B$11,J481+$B$26,TRUE,0)</f>
        <v>0.44999999999999996</v>
      </c>
      <c r="K482" s="3" cm="1">
        <f t="array" ref="K482">_xlfn.IFS(AND(NOT($K481=0),$L481),0,NOT($L481),$K481+$B$26,TRUE,$K481)</f>
        <v>0.19999999999999998</v>
      </c>
      <c r="L482" s="3" t="b" cm="1">
        <f t="array" ref="L482">_xlfn.IFS(AND($I482&gt;0,$K482&gt;=$C$5-$B$26),TRUE,$R482&gt;=$B$6,FALSE,$I482=0,FALSE,TRUE,$L481)</f>
        <v>0</v>
      </c>
      <c r="M482" s="3" t="b" cm="1">
        <f t="array" ref="M482">_xlfn.IFS($N482&gt;=$B$4-$B$26,FALSE,AND($I482&gt;0,$K482&gt;=$B$5-$B$26),TRUE,AND($L482,NOT($M481)),FALSE,$M481,TRUE,TRUE,FALSE)</f>
        <v>0</v>
      </c>
      <c r="N482" s="3" cm="1">
        <f t="array" ref="N482">_xlfn.IFS($M481,$N481+$B$26,NOT($M481),0,TRUE,$M481)</f>
        <v>0</v>
      </c>
      <c r="O482" s="3" t="b" cm="1">
        <f t="array" ref="O482">_xlfn.IFS($M482,FALSE,AND($L482,NOT($M482),$R482&lt;$B$6,$I482&gt;0),TRUE,TRUE,FALSE)</f>
        <v>0</v>
      </c>
      <c r="P482" s="3" cm="1">
        <f t="array" ref="P482">_xlfn.IFS($P481&gt;=$C$7-$B$26,0,$O481,$P481+$B$26,TRUE,0)</f>
        <v>0</v>
      </c>
      <c r="Q482" s="3" t="b" cm="1">
        <f t="array" ref="Q482">_xlfn.IFS(AND($L482,NOT($M482),NOT($O482)),TRUE,$R482&gt;=$B$6,FALSE,AND($L482,NOT($M482),$O482,$P482=0),TRUE,TRUE,FALSE)</f>
        <v>0</v>
      </c>
      <c r="R482" s="3" cm="1">
        <f t="array" ref="R482">_xlfn.IFS(AND($Q481,$R481&lt;$B$6),$R481+1,AND(NOT($L481),$R481&gt;0),0,TRUE,$R481)</f>
        <v>0</v>
      </c>
      <c r="S482" s="1" cm="1">
        <f t="array" ref="S482">_xlfn.IFS(AND(Q481,I481&gt;$B$8),S481+$B$8,AND(Q481,I481&lt;=$B$8),S481+I481,TRUE,$S481)</f>
        <v>35</v>
      </c>
      <c r="T482" s="1">
        <f t="shared" si="26"/>
        <v>3150</v>
      </c>
      <c r="U482" s="17">
        <f t="shared" si="27"/>
        <v>394.57202505219209</v>
      </c>
      <c r="V482" s="47" cm="1">
        <f t="array" ref="V482">_xlfn.IFS($B$6=1,S482*$B$10,AND(R481=0,R482&gt;=1,I482&gt;=$B$6*$B$8-1),V481+$B$6*$B$10*$B$8,AND(R481=0,R482&gt;=1,I482&lt;$B$6*$B$8-1),V481+I481*$B$10,TRUE,V481)</f>
        <v>3500</v>
      </c>
      <c r="W482" s="17">
        <f t="shared" si="28"/>
        <v>438.4133611691023</v>
      </c>
    </row>
    <row r="483" spans="7:23" x14ac:dyDescent="0.25">
      <c r="G483" s="15">
        <v>481</v>
      </c>
      <c r="H483" s="1">
        <f t="shared" si="25"/>
        <v>8</v>
      </c>
      <c r="I483" s="15" cm="1">
        <f t="array" ref="I483">_xlfn.IFS(J482&gt;=$C$13-$B$26,MINA(I482+$B$13-S483+S482,$B$11),I482=$B$11,MINA(I482-S483+S482,$B$11),TRUE,MAXA(I482-S483+S482,0))</f>
        <v>0</v>
      </c>
      <c r="J483" s="1" cm="1">
        <f t="array" ref="J483">_xlfn.IFS(J482&gt;=$C$13-$B$26,0,I482&lt;$B$11,J482+$B$26,TRUE,0)</f>
        <v>0.46666666666666662</v>
      </c>
      <c r="K483" s="3" cm="1">
        <f t="array" ref="K483">_xlfn.IFS(AND(NOT($K482=0),$L482),0,NOT($L482),$K482+$B$26,TRUE,$K482)</f>
        <v>0.21666666666666665</v>
      </c>
      <c r="L483" s="3" t="b" cm="1">
        <f t="array" ref="L483">_xlfn.IFS(AND($I483&gt;0,$K483&gt;=$C$5-$B$26),TRUE,$R483&gt;=$B$6,FALSE,$I483=0,FALSE,TRUE,$L482)</f>
        <v>0</v>
      </c>
      <c r="M483" s="3" t="b" cm="1">
        <f t="array" ref="M483">_xlfn.IFS($N483&gt;=$B$4-$B$26,FALSE,AND($I483&gt;0,$K483&gt;=$B$5-$B$26),TRUE,AND($L483,NOT($M482)),FALSE,$M482,TRUE,TRUE,FALSE)</f>
        <v>0</v>
      </c>
      <c r="N483" s="3" cm="1">
        <f t="array" ref="N483">_xlfn.IFS($M482,$N482+$B$26,NOT($M482),0,TRUE,$M482)</f>
        <v>0</v>
      </c>
      <c r="O483" s="3" t="b" cm="1">
        <f t="array" ref="O483">_xlfn.IFS($M483,FALSE,AND($L483,NOT($M483),$R483&lt;$B$6,$I483&gt;0),TRUE,TRUE,FALSE)</f>
        <v>0</v>
      </c>
      <c r="P483" s="3" cm="1">
        <f t="array" ref="P483">_xlfn.IFS($P482&gt;=$C$7-$B$26,0,$O482,$P482+$B$26,TRUE,0)</f>
        <v>0</v>
      </c>
      <c r="Q483" s="3" t="b" cm="1">
        <f t="array" ref="Q483">_xlfn.IFS(AND($L483,NOT($M483),NOT($O483)),TRUE,$R483&gt;=$B$6,FALSE,AND($L483,NOT($M483),$O483,$P483=0),TRUE,TRUE,FALSE)</f>
        <v>0</v>
      </c>
      <c r="R483" s="3" cm="1">
        <f t="array" ref="R483">_xlfn.IFS(AND($Q482,$R482&lt;$B$6),$R482+1,AND(NOT($L482),$R482&gt;0),0,TRUE,$R482)</f>
        <v>0</v>
      </c>
      <c r="S483" s="1" cm="1">
        <f t="array" ref="S483">_xlfn.IFS(AND(Q482,I482&gt;$B$8),S482+$B$8,AND(Q482,I482&lt;=$B$8),S482+I482,TRUE,$S482)</f>
        <v>35</v>
      </c>
      <c r="T483" s="1">
        <f t="shared" si="26"/>
        <v>3150</v>
      </c>
      <c r="U483" s="17">
        <f t="shared" si="27"/>
        <v>393.75</v>
      </c>
      <c r="V483" s="47" cm="1">
        <f t="array" ref="V483">_xlfn.IFS($B$6=1,S483*$B$10,AND(R482=0,R483&gt;=1,I483&gt;=$B$6*$B$8-1),V482+$B$6*$B$10*$B$8,AND(R482=0,R483&gt;=1,I483&lt;$B$6*$B$8-1),V482+I482*$B$10,TRUE,V482)</f>
        <v>3500</v>
      </c>
      <c r="W483" s="17">
        <f t="shared" si="28"/>
        <v>437.5</v>
      </c>
    </row>
    <row r="484" spans="7:23" x14ac:dyDescent="0.25">
      <c r="G484" s="15">
        <v>482</v>
      </c>
      <c r="H484" s="1">
        <f t="shared" si="25"/>
        <v>8.0166666666666657</v>
      </c>
      <c r="I484" s="15" cm="1">
        <f t="array" ref="I484">_xlfn.IFS(J483&gt;=$C$13-$B$26,MINA(I483+$B$13-S484+S483,$B$11),I483=$B$11,MINA(I483-S484+S483,$B$11),TRUE,MAXA(I483-S484+S483,0))</f>
        <v>0</v>
      </c>
      <c r="J484" s="1" cm="1">
        <f t="array" ref="J484">_xlfn.IFS(J483&gt;=$C$13-$B$26,0,I483&lt;$B$11,J483+$B$26,TRUE,0)</f>
        <v>0.48333333333333328</v>
      </c>
      <c r="K484" s="3" cm="1">
        <f t="array" ref="K484">_xlfn.IFS(AND(NOT($K483=0),$L483),0,NOT($L483),$K483+$B$26,TRUE,$K483)</f>
        <v>0.23333333333333331</v>
      </c>
      <c r="L484" s="3" t="b" cm="1">
        <f t="array" ref="L484">_xlfn.IFS(AND($I484&gt;0,$K484&gt;=$C$5-$B$26),TRUE,$R484&gt;=$B$6,FALSE,$I484=0,FALSE,TRUE,$L483)</f>
        <v>0</v>
      </c>
      <c r="M484" s="3" t="b" cm="1">
        <f t="array" ref="M484">_xlfn.IFS($N484&gt;=$B$4-$B$26,FALSE,AND($I484&gt;0,$K484&gt;=$B$5-$B$26),TRUE,AND($L484,NOT($M483)),FALSE,$M483,TRUE,TRUE,FALSE)</f>
        <v>0</v>
      </c>
      <c r="N484" s="3" cm="1">
        <f t="array" ref="N484">_xlfn.IFS($M483,$N483+$B$26,NOT($M483),0,TRUE,$M483)</f>
        <v>0</v>
      </c>
      <c r="O484" s="3" t="b" cm="1">
        <f t="array" ref="O484">_xlfn.IFS($M484,FALSE,AND($L484,NOT($M484),$R484&lt;$B$6,$I484&gt;0),TRUE,TRUE,FALSE)</f>
        <v>0</v>
      </c>
      <c r="P484" s="3" cm="1">
        <f t="array" ref="P484">_xlfn.IFS($P483&gt;=$C$7-$B$26,0,$O483,$P483+$B$26,TRUE,0)</f>
        <v>0</v>
      </c>
      <c r="Q484" s="3" t="b" cm="1">
        <f t="array" ref="Q484">_xlfn.IFS(AND($L484,NOT($M484),NOT($O484)),TRUE,$R484&gt;=$B$6,FALSE,AND($L484,NOT($M484),$O484,$P484=0),TRUE,TRUE,FALSE)</f>
        <v>0</v>
      </c>
      <c r="R484" s="3" cm="1">
        <f t="array" ref="R484">_xlfn.IFS(AND($Q483,$R483&lt;$B$6),$R483+1,AND(NOT($L483),$R483&gt;0),0,TRUE,$R483)</f>
        <v>0</v>
      </c>
      <c r="S484" s="1" cm="1">
        <f t="array" ref="S484">_xlfn.IFS(AND(Q483,I483&gt;$B$8),S483+$B$8,AND(Q483,I483&lt;=$B$8),S483+I483,TRUE,$S483)</f>
        <v>35</v>
      </c>
      <c r="T484" s="1">
        <f t="shared" si="26"/>
        <v>3150</v>
      </c>
      <c r="U484" s="17">
        <f t="shared" si="27"/>
        <v>392.93139293139296</v>
      </c>
      <c r="V484" s="47" cm="1">
        <f t="array" ref="V484">_xlfn.IFS($B$6=1,S484*$B$10,AND(R483=0,R484&gt;=1,I484&gt;=$B$6*$B$8-1),V483+$B$6*$B$10*$B$8,AND(R483=0,R484&gt;=1,I484&lt;$B$6*$B$8-1),V483+I483*$B$10,TRUE,V483)</f>
        <v>3500</v>
      </c>
      <c r="W484" s="17">
        <f t="shared" si="28"/>
        <v>436.59043659043664</v>
      </c>
    </row>
    <row r="485" spans="7:23" x14ac:dyDescent="0.25">
      <c r="G485" s="15">
        <v>483</v>
      </c>
      <c r="H485" s="1">
        <f t="shared" si="25"/>
        <v>8.0333333333333332</v>
      </c>
      <c r="I485" s="15" cm="1">
        <f t="array" ref="I485">_xlfn.IFS(J484&gt;=$C$13-$B$26,MINA(I484+$B$13-S485+S484,$B$11),I484=$B$11,MINA(I484-S485+S484,$B$11),TRUE,MAXA(I484-S485+S484,0))</f>
        <v>0</v>
      </c>
      <c r="J485" s="1" cm="1">
        <f t="array" ref="J485">_xlfn.IFS(J484&gt;=$C$13-$B$26,0,I484&lt;$B$11,J484+$B$26,TRUE,0)</f>
        <v>0.49999999999999994</v>
      </c>
      <c r="K485" s="3" cm="1">
        <f t="array" ref="K485">_xlfn.IFS(AND(NOT($K484=0),$L484),0,NOT($L484),$K484+$B$26,TRUE,$K484)</f>
        <v>0.24999999999999997</v>
      </c>
      <c r="L485" s="3" t="b" cm="1">
        <f t="array" ref="L485">_xlfn.IFS(AND($I485&gt;0,$K485&gt;=$C$5-$B$26),TRUE,$R485&gt;=$B$6,FALSE,$I485=0,FALSE,TRUE,$L484)</f>
        <v>0</v>
      </c>
      <c r="M485" s="3" t="b" cm="1">
        <f t="array" ref="M485">_xlfn.IFS($N485&gt;=$B$4-$B$26,FALSE,AND($I485&gt;0,$K485&gt;=$B$5-$B$26),TRUE,AND($L485,NOT($M484)),FALSE,$M484,TRUE,TRUE,FALSE)</f>
        <v>0</v>
      </c>
      <c r="N485" s="3" cm="1">
        <f t="array" ref="N485">_xlfn.IFS($M484,$N484+$B$26,NOT($M484),0,TRUE,$M484)</f>
        <v>0</v>
      </c>
      <c r="O485" s="3" t="b" cm="1">
        <f t="array" ref="O485">_xlfn.IFS($M485,FALSE,AND($L485,NOT($M485),$R485&lt;$B$6,$I485&gt;0),TRUE,TRUE,FALSE)</f>
        <v>0</v>
      </c>
      <c r="P485" s="3" cm="1">
        <f t="array" ref="P485">_xlfn.IFS($P484&gt;=$C$7-$B$26,0,$O484,$P484+$B$26,TRUE,0)</f>
        <v>0</v>
      </c>
      <c r="Q485" s="3" t="b" cm="1">
        <f t="array" ref="Q485">_xlfn.IFS(AND($L485,NOT($M485),NOT($O485)),TRUE,$R485&gt;=$B$6,FALSE,AND($L485,NOT($M485),$O485,$P485=0),TRUE,TRUE,FALSE)</f>
        <v>0</v>
      </c>
      <c r="R485" s="3" cm="1">
        <f t="array" ref="R485">_xlfn.IFS(AND($Q484,$R484&lt;$B$6),$R484+1,AND(NOT($L484),$R484&gt;0),0,TRUE,$R484)</f>
        <v>0</v>
      </c>
      <c r="S485" s="1" cm="1">
        <f t="array" ref="S485">_xlfn.IFS(AND(Q484,I484&gt;$B$8),S484+$B$8,AND(Q484,I484&lt;=$B$8),S484+I484,TRUE,$S484)</f>
        <v>35</v>
      </c>
      <c r="T485" s="1">
        <f t="shared" si="26"/>
        <v>3150</v>
      </c>
      <c r="U485" s="17">
        <f t="shared" si="27"/>
        <v>392.11618257261409</v>
      </c>
      <c r="V485" s="47" cm="1">
        <f t="array" ref="V485">_xlfn.IFS($B$6=1,S485*$B$10,AND(R484=0,R485&gt;=1,I485&gt;=$B$6*$B$8-1),V484+$B$6*$B$10*$B$8,AND(R484=0,R485&gt;=1,I485&lt;$B$6*$B$8-1),V484+I484*$B$10,TRUE,V484)</f>
        <v>3500</v>
      </c>
      <c r="W485" s="17">
        <f t="shared" si="28"/>
        <v>435.68464730290458</v>
      </c>
    </row>
    <row r="486" spans="7:23" x14ac:dyDescent="0.25">
      <c r="G486" s="15">
        <v>484</v>
      </c>
      <c r="H486" s="1">
        <f t="shared" si="25"/>
        <v>8.0500000000000007</v>
      </c>
      <c r="I486" s="15" cm="1">
        <f t="array" ref="I486">_xlfn.IFS(J485&gt;=$C$13-$B$26,MINA(I485+$B$13-S486+S485,$B$11),I485=$B$11,MINA(I485-S486+S485,$B$11),TRUE,MAXA(I485-S486+S485,0))</f>
        <v>0</v>
      </c>
      <c r="J486" s="1" cm="1">
        <f t="array" ref="J486">_xlfn.IFS(J485&gt;=$C$13-$B$26,0,I485&lt;$B$11,J485+$B$26,TRUE,0)</f>
        <v>0.51666666666666661</v>
      </c>
      <c r="K486" s="3" cm="1">
        <f t="array" ref="K486">_xlfn.IFS(AND(NOT($K485=0),$L485),0,NOT($L485),$K485+$B$26,TRUE,$K485)</f>
        <v>0.26666666666666666</v>
      </c>
      <c r="L486" s="3" t="b" cm="1">
        <f t="array" ref="L486">_xlfn.IFS(AND($I486&gt;0,$K486&gt;=$C$5-$B$26),TRUE,$R486&gt;=$B$6,FALSE,$I486=0,FALSE,TRUE,$L485)</f>
        <v>0</v>
      </c>
      <c r="M486" s="3" t="b" cm="1">
        <f t="array" ref="M486">_xlfn.IFS($N486&gt;=$B$4-$B$26,FALSE,AND($I486&gt;0,$K486&gt;=$B$5-$B$26),TRUE,AND($L486,NOT($M485)),FALSE,$M485,TRUE,TRUE,FALSE)</f>
        <v>0</v>
      </c>
      <c r="N486" s="3" cm="1">
        <f t="array" ref="N486">_xlfn.IFS($M485,$N485+$B$26,NOT($M485),0,TRUE,$M485)</f>
        <v>0</v>
      </c>
      <c r="O486" s="3" t="b" cm="1">
        <f t="array" ref="O486">_xlfn.IFS($M486,FALSE,AND($L486,NOT($M486),$R486&lt;$B$6,$I486&gt;0),TRUE,TRUE,FALSE)</f>
        <v>0</v>
      </c>
      <c r="P486" s="3" cm="1">
        <f t="array" ref="P486">_xlfn.IFS($P485&gt;=$C$7-$B$26,0,$O485,$P485+$B$26,TRUE,0)</f>
        <v>0</v>
      </c>
      <c r="Q486" s="3" t="b" cm="1">
        <f t="array" ref="Q486">_xlfn.IFS(AND($L486,NOT($M486),NOT($O486)),TRUE,$R486&gt;=$B$6,FALSE,AND($L486,NOT($M486),$O486,$P486=0),TRUE,TRUE,FALSE)</f>
        <v>0</v>
      </c>
      <c r="R486" s="3" cm="1">
        <f t="array" ref="R486">_xlfn.IFS(AND($Q485,$R485&lt;$B$6),$R485+1,AND(NOT($L485),$R485&gt;0),0,TRUE,$R485)</f>
        <v>0</v>
      </c>
      <c r="S486" s="1" cm="1">
        <f t="array" ref="S486">_xlfn.IFS(AND(Q485,I485&gt;$B$8),S485+$B$8,AND(Q485,I485&lt;=$B$8),S485+I485,TRUE,$S485)</f>
        <v>35</v>
      </c>
      <c r="T486" s="1">
        <f t="shared" si="26"/>
        <v>3150</v>
      </c>
      <c r="U486" s="17">
        <f t="shared" si="27"/>
        <v>391.30434782608694</v>
      </c>
      <c r="V486" s="47" cm="1">
        <f t="array" ref="V486">_xlfn.IFS($B$6=1,S486*$B$10,AND(R485=0,R486&gt;=1,I486&gt;=$B$6*$B$8-1),V485+$B$6*$B$10*$B$8,AND(R485=0,R486&gt;=1,I486&lt;$B$6*$B$8-1),V485+I485*$B$10,TRUE,V485)</f>
        <v>3500</v>
      </c>
      <c r="W486" s="17">
        <f t="shared" si="28"/>
        <v>434.78260869565213</v>
      </c>
    </row>
    <row r="487" spans="7:23" x14ac:dyDescent="0.25">
      <c r="G487" s="15">
        <v>485</v>
      </c>
      <c r="H487" s="1">
        <f t="shared" si="25"/>
        <v>8.0666666666666664</v>
      </c>
      <c r="I487" s="15" cm="1">
        <f t="array" ref="I487">_xlfn.IFS(J486&gt;=$C$13-$B$26,MINA(I486+$B$13-S487+S486,$B$11),I486=$B$11,MINA(I486-S487+S486,$B$11),TRUE,MAXA(I486-S487+S486,0))</f>
        <v>0</v>
      </c>
      <c r="J487" s="1" cm="1">
        <f t="array" ref="J487">_xlfn.IFS(J486&gt;=$C$13-$B$26,0,I486&lt;$B$11,J486+$B$26,TRUE,0)</f>
        <v>0.53333333333333333</v>
      </c>
      <c r="K487" s="3" cm="1">
        <f t="array" ref="K487">_xlfn.IFS(AND(NOT($K486=0),$L486),0,NOT($L486),$K486+$B$26,TRUE,$K486)</f>
        <v>0.28333333333333333</v>
      </c>
      <c r="L487" s="3" t="b" cm="1">
        <f t="array" ref="L487">_xlfn.IFS(AND($I487&gt;0,$K487&gt;=$C$5-$B$26),TRUE,$R487&gt;=$B$6,FALSE,$I487=0,FALSE,TRUE,$L486)</f>
        <v>0</v>
      </c>
      <c r="M487" s="3" t="b" cm="1">
        <f t="array" ref="M487">_xlfn.IFS($N487&gt;=$B$4-$B$26,FALSE,AND($I487&gt;0,$K487&gt;=$B$5-$B$26),TRUE,AND($L487,NOT($M486)),FALSE,$M486,TRUE,TRUE,FALSE)</f>
        <v>0</v>
      </c>
      <c r="N487" s="3" cm="1">
        <f t="array" ref="N487">_xlfn.IFS($M486,$N486+$B$26,NOT($M486),0,TRUE,$M486)</f>
        <v>0</v>
      </c>
      <c r="O487" s="3" t="b" cm="1">
        <f t="array" ref="O487">_xlfn.IFS($M487,FALSE,AND($L487,NOT($M487),$R487&lt;$B$6,$I487&gt;0),TRUE,TRUE,FALSE)</f>
        <v>0</v>
      </c>
      <c r="P487" s="3" cm="1">
        <f t="array" ref="P487">_xlfn.IFS($P486&gt;=$C$7-$B$26,0,$O486,$P486+$B$26,TRUE,0)</f>
        <v>0</v>
      </c>
      <c r="Q487" s="3" t="b" cm="1">
        <f t="array" ref="Q487">_xlfn.IFS(AND($L487,NOT($M487),NOT($O487)),TRUE,$R487&gt;=$B$6,FALSE,AND($L487,NOT($M487),$O487,$P487=0),TRUE,TRUE,FALSE)</f>
        <v>0</v>
      </c>
      <c r="R487" s="3" cm="1">
        <f t="array" ref="R487">_xlfn.IFS(AND($Q486,$R486&lt;$B$6),$R486+1,AND(NOT($L486),$R486&gt;0),0,TRUE,$R486)</f>
        <v>0</v>
      </c>
      <c r="S487" s="1" cm="1">
        <f t="array" ref="S487">_xlfn.IFS(AND(Q486,I486&gt;$B$8),S486+$B$8,AND(Q486,I486&lt;=$B$8),S486+I486,TRUE,$S486)</f>
        <v>35</v>
      </c>
      <c r="T487" s="1">
        <f t="shared" si="26"/>
        <v>3150</v>
      </c>
      <c r="U487" s="17">
        <f t="shared" si="27"/>
        <v>390.49586776859508</v>
      </c>
      <c r="V487" s="47" cm="1">
        <f t="array" ref="V487">_xlfn.IFS($B$6=1,S487*$B$10,AND(R486=0,R487&gt;=1,I487&gt;=$B$6*$B$8-1),V486+$B$6*$B$10*$B$8,AND(R486=0,R487&gt;=1,I487&lt;$B$6*$B$8-1),V486+I486*$B$10,TRUE,V486)</f>
        <v>3500</v>
      </c>
      <c r="W487" s="17">
        <f t="shared" si="28"/>
        <v>433.88429752066116</v>
      </c>
    </row>
    <row r="488" spans="7:23" x14ac:dyDescent="0.25">
      <c r="G488" s="15">
        <v>486</v>
      </c>
      <c r="H488" s="1">
        <f t="shared" si="25"/>
        <v>8.0833333333333339</v>
      </c>
      <c r="I488" s="15" cm="1">
        <f t="array" ref="I488">_xlfn.IFS(J487&gt;=$C$13-$B$26,MINA(I487+$B$13-S488+S487,$B$11),I487=$B$11,MINA(I487-S488+S487,$B$11),TRUE,MAXA(I487-S488+S487,0))</f>
        <v>0</v>
      </c>
      <c r="J488" s="1" cm="1">
        <f t="array" ref="J488">_xlfn.IFS(J487&gt;=$C$13-$B$26,0,I487&lt;$B$11,J487+$B$26,TRUE,0)</f>
        <v>0.55000000000000004</v>
      </c>
      <c r="K488" s="3" cm="1">
        <f t="array" ref="K488">_xlfn.IFS(AND(NOT($K487=0),$L487),0,NOT($L487),$K487+$B$26,TRUE,$K487)</f>
        <v>0.3</v>
      </c>
      <c r="L488" s="3" t="b" cm="1">
        <f t="array" ref="L488">_xlfn.IFS(AND($I488&gt;0,$K488&gt;=$C$5-$B$26),TRUE,$R488&gt;=$B$6,FALSE,$I488=0,FALSE,TRUE,$L487)</f>
        <v>0</v>
      </c>
      <c r="M488" s="3" t="b" cm="1">
        <f t="array" ref="M488">_xlfn.IFS($N488&gt;=$B$4-$B$26,FALSE,AND($I488&gt;0,$K488&gt;=$B$5-$B$26),TRUE,AND($L488,NOT($M487)),FALSE,$M487,TRUE,TRUE,FALSE)</f>
        <v>0</v>
      </c>
      <c r="N488" s="3" cm="1">
        <f t="array" ref="N488">_xlfn.IFS($M487,$N487+$B$26,NOT($M487),0,TRUE,$M487)</f>
        <v>0</v>
      </c>
      <c r="O488" s="3" t="b" cm="1">
        <f t="array" ref="O488">_xlfn.IFS($M488,FALSE,AND($L488,NOT($M488),$R488&lt;$B$6,$I488&gt;0),TRUE,TRUE,FALSE)</f>
        <v>0</v>
      </c>
      <c r="P488" s="3" cm="1">
        <f t="array" ref="P488">_xlfn.IFS($P487&gt;=$C$7-$B$26,0,$O487,$P487+$B$26,TRUE,0)</f>
        <v>0</v>
      </c>
      <c r="Q488" s="3" t="b" cm="1">
        <f t="array" ref="Q488">_xlfn.IFS(AND($L488,NOT($M488),NOT($O488)),TRUE,$R488&gt;=$B$6,FALSE,AND($L488,NOT($M488),$O488,$P488=0),TRUE,TRUE,FALSE)</f>
        <v>0</v>
      </c>
      <c r="R488" s="3" cm="1">
        <f t="array" ref="R488">_xlfn.IFS(AND($Q487,$R487&lt;$B$6),$R487+1,AND(NOT($L487),$R487&gt;0),0,TRUE,$R487)</f>
        <v>0</v>
      </c>
      <c r="S488" s="1" cm="1">
        <f t="array" ref="S488">_xlfn.IFS(AND(Q487,I487&gt;$B$8),S487+$B$8,AND(Q487,I487&lt;=$B$8),S487+I487,TRUE,$S487)</f>
        <v>35</v>
      </c>
      <c r="T488" s="1">
        <f t="shared" si="26"/>
        <v>3150</v>
      </c>
      <c r="U488" s="17">
        <f t="shared" si="27"/>
        <v>389.69072164948449</v>
      </c>
      <c r="V488" s="47" cm="1">
        <f t="array" ref="V488">_xlfn.IFS($B$6=1,S488*$B$10,AND(R487=0,R488&gt;=1,I488&gt;=$B$6*$B$8-1),V487+$B$6*$B$10*$B$8,AND(R487=0,R488&gt;=1,I488&lt;$B$6*$B$8-1),V487+I487*$B$10,TRUE,V487)</f>
        <v>3500</v>
      </c>
      <c r="W488" s="17">
        <f t="shared" si="28"/>
        <v>432.98969072164948</v>
      </c>
    </row>
    <row r="489" spans="7:23" x14ac:dyDescent="0.25">
      <c r="G489" s="15">
        <v>487</v>
      </c>
      <c r="H489" s="1">
        <f t="shared" si="25"/>
        <v>8.1</v>
      </c>
      <c r="I489" s="15" cm="1">
        <f t="array" ref="I489">_xlfn.IFS(J488&gt;=$C$13-$B$26,MINA(I488+$B$13-S489+S488,$B$11),I488=$B$11,MINA(I488-S489+S488,$B$11),TRUE,MAXA(I488-S489+S488,0))</f>
        <v>0</v>
      </c>
      <c r="J489" s="1" cm="1">
        <f t="array" ref="J489">_xlfn.IFS(J488&gt;=$C$13-$B$26,0,I488&lt;$B$11,J488+$B$26,TRUE,0)</f>
        <v>0.56666666666666676</v>
      </c>
      <c r="K489" s="3" cm="1">
        <f t="array" ref="K489">_xlfn.IFS(AND(NOT($K488=0),$L488),0,NOT($L488),$K488+$B$26,TRUE,$K488)</f>
        <v>0.31666666666666665</v>
      </c>
      <c r="L489" s="3" t="b" cm="1">
        <f t="array" ref="L489">_xlfn.IFS(AND($I489&gt;0,$K489&gt;=$C$5-$B$26),TRUE,$R489&gt;=$B$6,FALSE,$I489=0,FALSE,TRUE,$L488)</f>
        <v>0</v>
      </c>
      <c r="M489" s="3" t="b" cm="1">
        <f t="array" ref="M489">_xlfn.IFS($N489&gt;=$B$4-$B$26,FALSE,AND($I489&gt;0,$K489&gt;=$B$5-$B$26),TRUE,AND($L489,NOT($M488)),FALSE,$M488,TRUE,TRUE,FALSE)</f>
        <v>0</v>
      </c>
      <c r="N489" s="3" cm="1">
        <f t="array" ref="N489">_xlfn.IFS($M488,$N488+$B$26,NOT($M488),0,TRUE,$M488)</f>
        <v>0</v>
      </c>
      <c r="O489" s="3" t="b" cm="1">
        <f t="array" ref="O489">_xlfn.IFS($M489,FALSE,AND($L489,NOT($M489),$R489&lt;$B$6,$I489&gt;0),TRUE,TRUE,FALSE)</f>
        <v>0</v>
      </c>
      <c r="P489" s="3" cm="1">
        <f t="array" ref="P489">_xlfn.IFS($P488&gt;=$C$7-$B$26,0,$O488,$P488+$B$26,TRUE,0)</f>
        <v>0</v>
      </c>
      <c r="Q489" s="3" t="b" cm="1">
        <f t="array" ref="Q489">_xlfn.IFS(AND($L489,NOT($M489),NOT($O489)),TRUE,$R489&gt;=$B$6,FALSE,AND($L489,NOT($M489),$O489,$P489=0),TRUE,TRUE,FALSE)</f>
        <v>0</v>
      </c>
      <c r="R489" s="3" cm="1">
        <f t="array" ref="R489">_xlfn.IFS(AND($Q488,$R488&lt;$B$6),$R488+1,AND(NOT($L488),$R488&gt;0),0,TRUE,$R488)</f>
        <v>0</v>
      </c>
      <c r="S489" s="1" cm="1">
        <f t="array" ref="S489">_xlfn.IFS(AND(Q488,I488&gt;$B$8),S488+$B$8,AND(Q488,I488&lt;=$B$8),S488+I488,TRUE,$S488)</f>
        <v>35</v>
      </c>
      <c r="T489" s="1">
        <f t="shared" si="26"/>
        <v>3150</v>
      </c>
      <c r="U489" s="17">
        <f t="shared" si="27"/>
        <v>388.88888888888891</v>
      </c>
      <c r="V489" s="47" cm="1">
        <f t="array" ref="V489">_xlfn.IFS($B$6=1,S489*$B$10,AND(R488=0,R489&gt;=1,I489&gt;=$B$6*$B$8-1),V488+$B$6*$B$10*$B$8,AND(R488=0,R489&gt;=1,I489&lt;$B$6*$B$8-1),V488+I488*$B$10,TRUE,V488)</f>
        <v>3500</v>
      </c>
      <c r="W489" s="17">
        <f t="shared" si="28"/>
        <v>432.09876543209879</v>
      </c>
    </row>
    <row r="490" spans="7:23" x14ac:dyDescent="0.25">
      <c r="G490" s="15">
        <v>488</v>
      </c>
      <c r="H490" s="1">
        <f t="shared" si="25"/>
        <v>8.1166666666666671</v>
      </c>
      <c r="I490" s="15" cm="1">
        <f t="array" ref="I490">_xlfn.IFS(J489&gt;=$C$13-$B$26,MINA(I489+$B$13-S490+S489,$B$11),I489=$B$11,MINA(I489-S490+S489,$B$11),TRUE,MAXA(I489-S490+S489,0))</f>
        <v>0</v>
      </c>
      <c r="J490" s="1" cm="1">
        <f t="array" ref="J490">_xlfn.IFS(J489&gt;=$C$13-$B$26,0,I489&lt;$B$11,J489+$B$26,TRUE,0)</f>
        <v>0.58333333333333348</v>
      </c>
      <c r="K490" s="3" cm="1">
        <f t="array" ref="K490">_xlfn.IFS(AND(NOT($K489=0),$L489),0,NOT($L489),$K489+$B$26,TRUE,$K489)</f>
        <v>0.33333333333333331</v>
      </c>
      <c r="L490" s="3" t="b" cm="1">
        <f t="array" ref="L490">_xlfn.IFS(AND($I490&gt;0,$K490&gt;=$C$5-$B$26),TRUE,$R490&gt;=$B$6,FALSE,$I490=0,FALSE,TRUE,$L489)</f>
        <v>0</v>
      </c>
      <c r="M490" s="3" t="b" cm="1">
        <f t="array" ref="M490">_xlfn.IFS($N490&gt;=$B$4-$B$26,FALSE,AND($I490&gt;0,$K490&gt;=$B$5-$B$26),TRUE,AND($L490,NOT($M489)),FALSE,$M489,TRUE,TRUE,FALSE)</f>
        <v>0</v>
      </c>
      <c r="N490" s="3" cm="1">
        <f t="array" ref="N490">_xlfn.IFS($M489,$N489+$B$26,NOT($M489),0,TRUE,$M489)</f>
        <v>0</v>
      </c>
      <c r="O490" s="3" t="b" cm="1">
        <f t="array" ref="O490">_xlfn.IFS($M490,FALSE,AND($L490,NOT($M490),$R490&lt;$B$6,$I490&gt;0),TRUE,TRUE,FALSE)</f>
        <v>0</v>
      </c>
      <c r="P490" s="3" cm="1">
        <f t="array" ref="P490">_xlfn.IFS($P489&gt;=$C$7-$B$26,0,$O489,$P489+$B$26,TRUE,0)</f>
        <v>0</v>
      </c>
      <c r="Q490" s="3" t="b" cm="1">
        <f t="array" ref="Q490">_xlfn.IFS(AND($L490,NOT($M490),NOT($O490)),TRUE,$R490&gt;=$B$6,FALSE,AND($L490,NOT($M490),$O490,$P490=0),TRUE,TRUE,FALSE)</f>
        <v>0</v>
      </c>
      <c r="R490" s="3" cm="1">
        <f t="array" ref="R490">_xlfn.IFS(AND($Q489,$R489&lt;$B$6),$R489+1,AND(NOT($L489),$R489&gt;0),0,TRUE,$R489)</f>
        <v>0</v>
      </c>
      <c r="S490" s="1" cm="1">
        <f t="array" ref="S490">_xlfn.IFS(AND(Q489,I489&gt;$B$8),S489+$B$8,AND(Q489,I489&lt;=$B$8),S489+I489,TRUE,$S489)</f>
        <v>35</v>
      </c>
      <c r="T490" s="1">
        <f t="shared" si="26"/>
        <v>3150</v>
      </c>
      <c r="U490" s="17">
        <f t="shared" si="27"/>
        <v>388.09034907597533</v>
      </c>
      <c r="V490" s="47" cm="1">
        <f t="array" ref="V490">_xlfn.IFS($B$6=1,S490*$B$10,AND(R489=0,R490&gt;=1,I490&gt;=$B$6*$B$8-1),V489+$B$6*$B$10*$B$8,AND(R489=0,R490&gt;=1,I490&lt;$B$6*$B$8-1),V489+I489*$B$10,TRUE,V489)</f>
        <v>3500</v>
      </c>
      <c r="W490" s="17">
        <f t="shared" si="28"/>
        <v>431.21149897330594</v>
      </c>
    </row>
    <row r="491" spans="7:23" x14ac:dyDescent="0.25">
      <c r="G491" s="15">
        <v>489</v>
      </c>
      <c r="H491" s="1">
        <f t="shared" si="25"/>
        <v>8.1333333333333329</v>
      </c>
      <c r="I491" s="15" cm="1">
        <f t="array" ref="I491">_xlfn.IFS(J490&gt;=$C$13-$B$26,MINA(I490+$B$13-S491+S490,$B$11),I490=$B$11,MINA(I490-S491+S490,$B$11),TRUE,MAXA(I490-S491+S490,0))</f>
        <v>0</v>
      </c>
      <c r="J491" s="1" cm="1">
        <f t="array" ref="J491">_xlfn.IFS(J490&gt;=$C$13-$B$26,0,I490&lt;$B$11,J490+$B$26,TRUE,0)</f>
        <v>0.6000000000000002</v>
      </c>
      <c r="K491" s="3" cm="1">
        <f t="array" ref="K491">_xlfn.IFS(AND(NOT($K490=0),$L490),0,NOT($L490),$K490+$B$26,TRUE,$K490)</f>
        <v>0.35</v>
      </c>
      <c r="L491" s="3" t="b" cm="1">
        <f t="array" ref="L491">_xlfn.IFS(AND($I491&gt;0,$K491&gt;=$C$5-$B$26),TRUE,$R491&gt;=$B$6,FALSE,$I491=0,FALSE,TRUE,$L490)</f>
        <v>0</v>
      </c>
      <c r="M491" s="3" t="b" cm="1">
        <f t="array" ref="M491">_xlfn.IFS($N491&gt;=$B$4-$B$26,FALSE,AND($I491&gt;0,$K491&gt;=$B$5-$B$26),TRUE,AND($L491,NOT($M490)),FALSE,$M490,TRUE,TRUE,FALSE)</f>
        <v>0</v>
      </c>
      <c r="N491" s="3" cm="1">
        <f t="array" ref="N491">_xlfn.IFS($M490,$N490+$B$26,NOT($M490),0,TRUE,$M490)</f>
        <v>0</v>
      </c>
      <c r="O491" s="3" t="b" cm="1">
        <f t="array" ref="O491">_xlfn.IFS($M491,FALSE,AND($L491,NOT($M491),$R491&lt;$B$6,$I491&gt;0),TRUE,TRUE,FALSE)</f>
        <v>0</v>
      </c>
      <c r="P491" s="3" cm="1">
        <f t="array" ref="P491">_xlfn.IFS($P490&gt;=$C$7-$B$26,0,$O490,$P490+$B$26,TRUE,0)</f>
        <v>0</v>
      </c>
      <c r="Q491" s="3" t="b" cm="1">
        <f t="array" ref="Q491">_xlfn.IFS(AND($L491,NOT($M491),NOT($O491)),TRUE,$R491&gt;=$B$6,FALSE,AND($L491,NOT($M491),$O491,$P491=0),TRUE,TRUE,FALSE)</f>
        <v>0</v>
      </c>
      <c r="R491" s="3" cm="1">
        <f t="array" ref="R491">_xlfn.IFS(AND($Q490,$R490&lt;$B$6),$R490+1,AND(NOT($L490),$R490&gt;0),0,TRUE,$R490)</f>
        <v>0</v>
      </c>
      <c r="S491" s="1" cm="1">
        <f t="array" ref="S491">_xlfn.IFS(AND(Q490,I490&gt;$B$8),S490+$B$8,AND(Q490,I490&lt;=$B$8),S490+I490,TRUE,$S490)</f>
        <v>35</v>
      </c>
      <c r="T491" s="1">
        <f t="shared" si="26"/>
        <v>3150</v>
      </c>
      <c r="U491" s="17">
        <f t="shared" si="27"/>
        <v>387.29508196721315</v>
      </c>
      <c r="V491" s="47" cm="1">
        <f t="array" ref="V491">_xlfn.IFS($B$6=1,S491*$B$10,AND(R490=0,R491&gt;=1,I491&gt;=$B$6*$B$8-1),V490+$B$6*$B$10*$B$8,AND(R490=0,R491&gt;=1,I491&lt;$B$6*$B$8-1),V490+I490*$B$10,TRUE,V490)</f>
        <v>3500</v>
      </c>
      <c r="W491" s="17">
        <f t="shared" si="28"/>
        <v>430.32786885245906</v>
      </c>
    </row>
    <row r="492" spans="7:23" x14ac:dyDescent="0.25">
      <c r="G492" s="15">
        <v>490</v>
      </c>
      <c r="H492" s="1">
        <f t="shared" si="25"/>
        <v>8.15</v>
      </c>
      <c r="I492" s="15" cm="1">
        <f t="array" ref="I492">_xlfn.IFS(J491&gt;=$C$13-$B$26,MINA(I491+$B$13-S492+S491,$B$11),I491=$B$11,MINA(I491-S492+S491,$B$11),TRUE,MAXA(I491-S492+S491,0))</f>
        <v>0</v>
      </c>
      <c r="J492" s="1" cm="1">
        <f t="array" ref="J492">_xlfn.IFS(J491&gt;=$C$13-$B$26,0,I491&lt;$B$11,J491+$B$26,TRUE,0)</f>
        <v>0.61666666666666692</v>
      </c>
      <c r="K492" s="3" cm="1">
        <f t="array" ref="K492">_xlfn.IFS(AND(NOT($K491=0),$L491),0,NOT($L491),$K491+$B$26,TRUE,$K491)</f>
        <v>0.36666666666666664</v>
      </c>
      <c r="L492" s="3" t="b" cm="1">
        <f t="array" ref="L492">_xlfn.IFS(AND($I492&gt;0,$K492&gt;=$C$5-$B$26),TRUE,$R492&gt;=$B$6,FALSE,$I492=0,FALSE,TRUE,$L491)</f>
        <v>0</v>
      </c>
      <c r="M492" s="3" t="b" cm="1">
        <f t="array" ref="M492">_xlfn.IFS($N492&gt;=$B$4-$B$26,FALSE,AND($I492&gt;0,$K492&gt;=$B$5-$B$26),TRUE,AND($L492,NOT($M491)),FALSE,$M491,TRUE,TRUE,FALSE)</f>
        <v>0</v>
      </c>
      <c r="N492" s="3" cm="1">
        <f t="array" ref="N492">_xlfn.IFS($M491,$N491+$B$26,NOT($M491),0,TRUE,$M491)</f>
        <v>0</v>
      </c>
      <c r="O492" s="3" t="b" cm="1">
        <f t="array" ref="O492">_xlfn.IFS($M492,FALSE,AND($L492,NOT($M492),$R492&lt;$B$6,$I492&gt;0),TRUE,TRUE,FALSE)</f>
        <v>0</v>
      </c>
      <c r="P492" s="3" cm="1">
        <f t="array" ref="P492">_xlfn.IFS($P491&gt;=$C$7-$B$26,0,$O491,$P491+$B$26,TRUE,0)</f>
        <v>0</v>
      </c>
      <c r="Q492" s="3" t="b" cm="1">
        <f t="array" ref="Q492">_xlfn.IFS(AND($L492,NOT($M492),NOT($O492)),TRUE,$R492&gt;=$B$6,FALSE,AND($L492,NOT($M492),$O492,$P492=0),TRUE,TRUE,FALSE)</f>
        <v>0</v>
      </c>
      <c r="R492" s="3" cm="1">
        <f t="array" ref="R492">_xlfn.IFS(AND($Q491,$R491&lt;$B$6),$R491+1,AND(NOT($L491),$R491&gt;0),0,TRUE,$R491)</f>
        <v>0</v>
      </c>
      <c r="S492" s="1" cm="1">
        <f t="array" ref="S492">_xlfn.IFS(AND(Q491,I491&gt;$B$8),S491+$B$8,AND(Q491,I491&lt;=$B$8),S491+I491,TRUE,$S491)</f>
        <v>35</v>
      </c>
      <c r="T492" s="1">
        <f t="shared" si="26"/>
        <v>3150</v>
      </c>
      <c r="U492" s="17">
        <f t="shared" si="27"/>
        <v>386.50306748466255</v>
      </c>
      <c r="V492" s="47" cm="1">
        <f t="array" ref="V492">_xlfn.IFS($B$6=1,S492*$B$10,AND(R491=0,R492&gt;=1,I492&gt;=$B$6*$B$8-1),V491+$B$6*$B$10*$B$8,AND(R491=0,R492&gt;=1,I492&lt;$B$6*$B$8-1),V491+I491*$B$10,TRUE,V491)</f>
        <v>3500</v>
      </c>
      <c r="W492" s="17">
        <f t="shared" si="28"/>
        <v>429.44785276073617</v>
      </c>
    </row>
    <row r="493" spans="7:23" x14ac:dyDescent="0.25">
      <c r="G493" s="15">
        <v>491</v>
      </c>
      <c r="H493" s="1">
        <f t="shared" si="25"/>
        <v>8.1666666666666661</v>
      </c>
      <c r="I493" s="15" cm="1">
        <f t="array" ref="I493">_xlfn.IFS(J492&gt;=$C$13-$B$26,MINA(I492+$B$13-S493+S492,$B$11),I492=$B$11,MINA(I492-S493+S492,$B$11),TRUE,MAXA(I492-S493+S492,0))</f>
        <v>0</v>
      </c>
      <c r="J493" s="1" cm="1">
        <f t="array" ref="J493">_xlfn.IFS(J492&gt;=$C$13-$B$26,0,I492&lt;$B$11,J492+$B$26,TRUE,0)</f>
        <v>0.63333333333333364</v>
      </c>
      <c r="K493" s="3" cm="1">
        <f t="array" ref="K493">_xlfn.IFS(AND(NOT($K492=0),$L492),0,NOT($L492),$K492+$B$26,TRUE,$K492)</f>
        <v>0.3833333333333333</v>
      </c>
      <c r="L493" s="3" t="b" cm="1">
        <f t="array" ref="L493">_xlfn.IFS(AND($I493&gt;0,$K493&gt;=$C$5-$B$26),TRUE,$R493&gt;=$B$6,FALSE,$I493=0,FALSE,TRUE,$L492)</f>
        <v>0</v>
      </c>
      <c r="M493" s="3" t="b" cm="1">
        <f t="array" ref="M493">_xlfn.IFS($N493&gt;=$B$4-$B$26,FALSE,AND($I493&gt;0,$K493&gt;=$B$5-$B$26),TRUE,AND($L493,NOT($M492)),FALSE,$M492,TRUE,TRUE,FALSE)</f>
        <v>0</v>
      </c>
      <c r="N493" s="3" cm="1">
        <f t="array" ref="N493">_xlfn.IFS($M492,$N492+$B$26,NOT($M492),0,TRUE,$M492)</f>
        <v>0</v>
      </c>
      <c r="O493" s="3" t="b" cm="1">
        <f t="array" ref="O493">_xlfn.IFS($M493,FALSE,AND($L493,NOT($M493),$R493&lt;$B$6,$I493&gt;0),TRUE,TRUE,FALSE)</f>
        <v>0</v>
      </c>
      <c r="P493" s="3" cm="1">
        <f t="array" ref="P493">_xlfn.IFS($P492&gt;=$C$7-$B$26,0,$O492,$P492+$B$26,TRUE,0)</f>
        <v>0</v>
      </c>
      <c r="Q493" s="3" t="b" cm="1">
        <f t="array" ref="Q493">_xlfn.IFS(AND($L493,NOT($M493),NOT($O493)),TRUE,$R493&gt;=$B$6,FALSE,AND($L493,NOT($M493),$O493,$P493=0),TRUE,TRUE,FALSE)</f>
        <v>0</v>
      </c>
      <c r="R493" s="3" cm="1">
        <f t="array" ref="R493">_xlfn.IFS(AND($Q492,$R492&lt;$B$6),$R492+1,AND(NOT($L492),$R492&gt;0),0,TRUE,$R492)</f>
        <v>0</v>
      </c>
      <c r="S493" s="1" cm="1">
        <f t="array" ref="S493">_xlfn.IFS(AND(Q492,I492&gt;$B$8),S492+$B$8,AND(Q492,I492&lt;=$B$8),S492+I492,TRUE,$S492)</f>
        <v>35</v>
      </c>
      <c r="T493" s="1">
        <f t="shared" si="26"/>
        <v>3150</v>
      </c>
      <c r="U493" s="17">
        <f t="shared" si="27"/>
        <v>385.71428571428572</v>
      </c>
      <c r="V493" s="47" cm="1">
        <f t="array" ref="V493">_xlfn.IFS($B$6=1,S493*$B$10,AND(R492=0,R493&gt;=1,I493&gt;=$B$6*$B$8-1),V492+$B$6*$B$10*$B$8,AND(R492=0,R493&gt;=1,I493&lt;$B$6*$B$8-1),V492+I492*$B$10,TRUE,V492)</f>
        <v>3500</v>
      </c>
      <c r="W493" s="17">
        <f t="shared" si="28"/>
        <v>428.57142857142861</v>
      </c>
    </row>
    <row r="494" spans="7:23" x14ac:dyDescent="0.25">
      <c r="G494" s="15">
        <v>492</v>
      </c>
      <c r="H494" s="1">
        <f t="shared" si="25"/>
        <v>8.1833333333333336</v>
      </c>
      <c r="I494" s="15" cm="1">
        <f t="array" ref="I494">_xlfn.IFS(J493&gt;=$C$13-$B$26,MINA(I493+$B$13-S494+S493,$B$11),I493=$B$11,MINA(I493-S494+S493,$B$11),TRUE,MAXA(I493-S494+S493,0))</f>
        <v>0</v>
      </c>
      <c r="J494" s="1" cm="1">
        <f t="array" ref="J494">_xlfn.IFS(J493&gt;=$C$13-$B$26,0,I493&lt;$B$11,J493+$B$26,TRUE,0)</f>
        <v>0.65000000000000036</v>
      </c>
      <c r="K494" s="3" cm="1">
        <f t="array" ref="K494">_xlfn.IFS(AND(NOT($K493=0),$L493),0,NOT($L493),$K493+$B$26,TRUE,$K493)</f>
        <v>0.39999999999999997</v>
      </c>
      <c r="L494" s="3" t="b" cm="1">
        <f t="array" ref="L494">_xlfn.IFS(AND($I494&gt;0,$K494&gt;=$C$5-$B$26),TRUE,$R494&gt;=$B$6,FALSE,$I494=0,FALSE,TRUE,$L493)</f>
        <v>0</v>
      </c>
      <c r="M494" s="3" t="b" cm="1">
        <f t="array" ref="M494">_xlfn.IFS($N494&gt;=$B$4-$B$26,FALSE,AND($I494&gt;0,$K494&gt;=$B$5-$B$26),TRUE,AND($L494,NOT($M493)),FALSE,$M493,TRUE,TRUE,FALSE)</f>
        <v>0</v>
      </c>
      <c r="N494" s="3" cm="1">
        <f t="array" ref="N494">_xlfn.IFS($M493,$N493+$B$26,NOT($M493),0,TRUE,$M493)</f>
        <v>0</v>
      </c>
      <c r="O494" s="3" t="b" cm="1">
        <f t="array" ref="O494">_xlfn.IFS($M494,FALSE,AND($L494,NOT($M494),$R494&lt;$B$6,$I494&gt;0),TRUE,TRUE,FALSE)</f>
        <v>0</v>
      </c>
      <c r="P494" s="3" cm="1">
        <f t="array" ref="P494">_xlfn.IFS($P493&gt;=$C$7-$B$26,0,$O493,$P493+$B$26,TRUE,0)</f>
        <v>0</v>
      </c>
      <c r="Q494" s="3" t="b" cm="1">
        <f t="array" ref="Q494">_xlfn.IFS(AND($L494,NOT($M494),NOT($O494)),TRUE,$R494&gt;=$B$6,FALSE,AND($L494,NOT($M494),$O494,$P494=0),TRUE,TRUE,FALSE)</f>
        <v>0</v>
      </c>
      <c r="R494" s="3" cm="1">
        <f t="array" ref="R494">_xlfn.IFS(AND($Q493,$R493&lt;$B$6),$R493+1,AND(NOT($L493),$R493&gt;0),0,TRUE,$R493)</f>
        <v>0</v>
      </c>
      <c r="S494" s="1" cm="1">
        <f t="array" ref="S494">_xlfn.IFS(AND(Q493,I493&gt;$B$8),S493+$B$8,AND(Q493,I493&lt;=$B$8),S493+I493,TRUE,$S493)</f>
        <v>35</v>
      </c>
      <c r="T494" s="1">
        <f t="shared" si="26"/>
        <v>3150</v>
      </c>
      <c r="U494" s="17">
        <f t="shared" si="27"/>
        <v>384.928716904277</v>
      </c>
      <c r="V494" s="47" cm="1">
        <f t="array" ref="V494">_xlfn.IFS($B$6=1,S494*$B$10,AND(R493=0,R494&gt;=1,I494&gt;=$B$6*$B$8-1),V493+$B$6*$B$10*$B$8,AND(R493=0,R494&gt;=1,I494&lt;$B$6*$B$8-1),V493+I493*$B$10,TRUE,V493)</f>
        <v>3500</v>
      </c>
      <c r="W494" s="17">
        <f t="shared" si="28"/>
        <v>427.69857433808551</v>
      </c>
    </row>
    <row r="495" spans="7:23" x14ac:dyDescent="0.25">
      <c r="G495" s="15">
        <v>493</v>
      </c>
      <c r="H495" s="1">
        <f t="shared" si="25"/>
        <v>8.1999999999999993</v>
      </c>
      <c r="I495" s="15" cm="1">
        <f t="array" ref="I495">_xlfn.IFS(J494&gt;=$C$13-$B$26,MINA(I494+$B$13-S495+S494,$B$11),I494=$B$11,MINA(I494-S495+S494,$B$11),TRUE,MAXA(I494-S495+S494,0))</f>
        <v>0</v>
      </c>
      <c r="J495" s="1" cm="1">
        <f t="array" ref="J495">_xlfn.IFS(J494&gt;=$C$13-$B$26,0,I494&lt;$B$11,J494+$B$26,TRUE,0)</f>
        <v>0.66666666666666707</v>
      </c>
      <c r="K495" s="3" cm="1">
        <f t="array" ref="K495">_xlfn.IFS(AND(NOT($K494=0),$L494),0,NOT($L494),$K494+$B$26,TRUE,$K494)</f>
        <v>0.41666666666666663</v>
      </c>
      <c r="L495" s="3" t="b" cm="1">
        <f t="array" ref="L495">_xlfn.IFS(AND($I495&gt;0,$K495&gt;=$C$5-$B$26),TRUE,$R495&gt;=$B$6,FALSE,$I495=0,FALSE,TRUE,$L494)</f>
        <v>0</v>
      </c>
      <c r="M495" s="3" t="b" cm="1">
        <f t="array" ref="M495">_xlfn.IFS($N495&gt;=$B$4-$B$26,FALSE,AND($I495&gt;0,$K495&gt;=$B$5-$B$26),TRUE,AND($L495,NOT($M494)),FALSE,$M494,TRUE,TRUE,FALSE)</f>
        <v>0</v>
      </c>
      <c r="N495" s="3" cm="1">
        <f t="array" ref="N495">_xlfn.IFS($M494,$N494+$B$26,NOT($M494),0,TRUE,$M494)</f>
        <v>0</v>
      </c>
      <c r="O495" s="3" t="b" cm="1">
        <f t="array" ref="O495">_xlfn.IFS($M495,FALSE,AND($L495,NOT($M495),$R495&lt;$B$6,$I495&gt;0),TRUE,TRUE,FALSE)</f>
        <v>0</v>
      </c>
      <c r="P495" s="3" cm="1">
        <f t="array" ref="P495">_xlfn.IFS($P494&gt;=$C$7-$B$26,0,$O494,$P494+$B$26,TRUE,0)</f>
        <v>0</v>
      </c>
      <c r="Q495" s="3" t="b" cm="1">
        <f t="array" ref="Q495">_xlfn.IFS(AND($L495,NOT($M495),NOT($O495)),TRUE,$R495&gt;=$B$6,FALSE,AND($L495,NOT($M495),$O495,$P495=0),TRUE,TRUE,FALSE)</f>
        <v>0</v>
      </c>
      <c r="R495" s="3" cm="1">
        <f t="array" ref="R495">_xlfn.IFS(AND($Q494,$R494&lt;$B$6),$R494+1,AND(NOT($L494),$R494&gt;0),0,TRUE,$R494)</f>
        <v>0</v>
      </c>
      <c r="S495" s="1" cm="1">
        <f t="array" ref="S495">_xlfn.IFS(AND(Q494,I494&gt;$B$8),S494+$B$8,AND(Q494,I494&lt;=$B$8),S494+I494,TRUE,$S494)</f>
        <v>35</v>
      </c>
      <c r="T495" s="1">
        <f t="shared" si="26"/>
        <v>3150</v>
      </c>
      <c r="U495" s="17">
        <f t="shared" si="27"/>
        <v>384.14634146341467</v>
      </c>
      <c r="V495" s="47" cm="1">
        <f t="array" ref="V495">_xlfn.IFS($B$6=1,S495*$B$10,AND(R494=0,R495&gt;=1,I495&gt;=$B$6*$B$8-1),V494+$B$6*$B$10*$B$8,AND(R494=0,R495&gt;=1,I495&lt;$B$6*$B$8-1),V494+I494*$B$10,TRUE,V494)</f>
        <v>3500</v>
      </c>
      <c r="W495" s="17">
        <f t="shared" si="28"/>
        <v>426.82926829268297</v>
      </c>
    </row>
    <row r="496" spans="7:23" x14ac:dyDescent="0.25">
      <c r="G496" s="15">
        <v>494</v>
      </c>
      <c r="H496" s="1">
        <f t="shared" si="25"/>
        <v>8.2166666666666668</v>
      </c>
      <c r="I496" s="15" cm="1">
        <f t="array" ref="I496">_xlfn.IFS(J495&gt;=$C$13-$B$26,MINA(I495+$B$13-S496+S495,$B$11),I495=$B$11,MINA(I495-S496+S495,$B$11),TRUE,MAXA(I495-S496+S495,0))</f>
        <v>0</v>
      </c>
      <c r="J496" s="1" cm="1">
        <f t="array" ref="J496">_xlfn.IFS(J495&gt;=$C$13-$B$26,0,I495&lt;$B$11,J495+$B$26,TRUE,0)</f>
        <v>0.68333333333333379</v>
      </c>
      <c r="K496" s="3" cm="1">
        <f t="array" ref="K496">_xlfn.IFS(AND(NOT($K495=0),$L495),0,NOT($L495),$K495+$B$26,TRUE,$K495)</f>
        <v>0.43333333333333329</v>
      </c>
      <c r="L496" s="3" t="b" cm="1">
        <f t="array" ref="L496">_xlfn.IFS(AND($I496&gt;0,$K496&gt;=$C$5-$B$26),TRUE,$R496&gt;=$B$6,FALSE,$I496=0,FALSE,TRUE,$L495)</f>
        <v>0</v>
      </c>
      <c r="M496" s="3" t="b" cm="1">
        <f t="array" ref="M496">_xlfn.IFS($N496&gt;=$B$4-$B$26,FALSE,AND($I496&gt;0,$K496&gt;=$B$5-$B$26),TRUE,AND($L496,NOT($M495)),FALSE,$M495,TRUE,TRUE,FALSE)</f>
        <v>0</v>
      </c>
      <c r="N496" s="3" cm="1">
        <f t="array" ref="N496">_xlfn.IFS($M495,$N495+$B$26,NOT($M495),0,TRUE,$M495)</f>
        <v>0</v>
      </c>
      <c r="O496" s="3" t="b" cm="1">
        <f t="array" ref="O496">_xlfn.IFS($M496,FALSE,AND($L496,NOT($M496),$R496&lt;$B$6,$I496&gt;0),TRUE,TRUE,FALSE)</f>
        <v>0</v>
      </c>
      <c r="P496" s="3" cm="1">
        <f t="array" ref="P496">_xlfn.IFS($P495&gt;=$C$7-$B$26,0,$O495,$P495+$B$26,TRUE,0)</f>
        <v>0</v>
      </c>
      <c r="Q496" s="3" t="b" cm="1">
        <f t="array" ref="Q496">_xlfn.IFS(AND($L496,NOT($M496),NOT($O496)),TRUE,$R496&gt;=$B$6,FALSE,AND($L496,NOT($M496),$O496,$P496=0),TRUE,TRUE,FALSE)</f>
        <v>0</v>
      </c>
      <c r="R496" s="3" cm="1">
        <f t="array" ref="R496">_xlfn.IFS(AND($Q495,$R495&lt;$B$6),$R495+1,AND(NOT($L495),$R495&gt;0),0,TRUE,$R495)</f>
        <v>0</v>
      </c>
      <c r="S496" s="1" cm="1">
        <f t="array" ref="S496">_xlfn.IFS(AND(Q495,I495&gt;$B$8),S495+$B$8,AND(Q495,I495&lt;=$B$8),S495+I495,TRUE,$S495)</f>
        <v>35</v>
      </c>
      <c r="T496" s="1">
        <f t="shared" si="26"/>
        <v>3150</v>
      </c>
      <c r="U496" s="17">
        <f t="shared" si="27"/>
        <v>383.36713995943205</v>
      </c>
      <c r="V496" s="47" cm="1">
        <f t="array" ref="V496">_xlfn.IFS($B$6=1,S496*$B$10,AND(R495=0,R496&gt;=1,I496&gt;=$B$6*$B$8-1),V495+$B$6*$B$10*$B$8,AND(R495=0,R496&gt;=1,I496&lt;$B$6*$B$8-1),V495+I495*$B$10,TRUE,V495)</f>
        <v>3500</v>
      </c>
      <c r="W496" s="17">
        <f t="shared" si="28"/>
        <v>425.96348884381337</v>
      </c>
    </row>
    <row r="497" spans="7:23" x14ac:dyDescent="0.25">
      <c r="G497" s="15">
        <v>495</v>
      </c>
      <c r="H497" s="1">
        <f t="shared" si="25"/>
        <v>8.2333333333333325</v>
      </c>
      <c r="I497" s="15" cm="1">
        <f t="array" ref="I497">_xlfn.IFS(J496&gt;=$C$13-$B$26,MINA(I496+$B$13-S497+S496,$B$11),I496=$B$11,MINA(I496-S497+S496,$B$11),TRUE,MAXA(I496-S497+S496,0))</f>
        <v>0</v>
      </c>
      <c r="J497" s="1" cm="1">
        <f t="array" ref="J497">_xlfn.IFS(J496&gt;=$C$13-$B$26,0,I496&lt;$B$11,J496+$B$26,TRUE,0)</f>
        <v>0.70000000000000051</v>
      </c>
      <c r="K497" s="3" cm="1">
        <f t="array" ref="K497">_xlfn.IFS(AND(NOT($K496=0),$L496),0,NOT($L496),$K496+$B$26,TRUE,$K496)</f>
        <v>0.44999999999999996</v>
      </c>
      <c r="L497" s="3" t="b" cm="1">
        <f t="array" ref="L497">_xlfn.IFS(AND($I497&gt;0,$K497&gt;=$C$5-$B$26),TRUE,$R497&gt;=$B$6,FALSE,$I497=0,FALSE,TRUE,$L496)</f>
        <v>0</v>
      </c>
      <c r="M497" s="3" t="b" cm="1">
        <f t="array" ref="M497">_xlfn.IFS($N497&gt;=$B$4-$B$26,FALSE,AND($I497&gt;0,$K497&gt;=$B$5-$B$26),TRUE,AND($L497,NOT($M496)),FALSE,$M496,TRUE,TRUE,FALSE)</f>
        <v>0</v>
      </c>
      <c r="N497" s="3" cm="1">
        <f t="array" ref="N497">_xlfn.IFS($M496,$N496+$B$26,NOT($M496),0,TRUE,$M496)</f>
        <v>0</v>
      </c>
      <c r="O497" s="3" t="b" cm="1">
        <f t="array" ref="O497">_xlfn.IFS($M497,FALSE,AND($L497,NOT($M497),$R497&lt;$B$6,$I497&gt;0),TRUE,TRUE,FALSE)</f>
        <v>0</v>
      </c>
      <c r="P497" s="3" cm="1">
        <f t="array" ref="P497">_xlfn.IFS($P496&gt;=$C$7-$B$26,0,$O496,$P496+$B$26,TRUE,0)</f>
        <v>0</v>
      </c>
      <c r="Q497" s="3" t="b" cm="1">
        <f t="array" ref="Q497">_xlfn.IFS(AND($L497,NOT($M497),NOT($O497)),TRUE,$R497&gt;=$B$6,FALSE,AND($L497,NOT($M497),$O497,$P497=0),TRUE,TRUE,FALSE)</f>
        <v>0</v>
      </c>
      <c r="R497" s="3" cm="1">
        <f t="array" ref="R497">_xlfn.IFS(AND($Q496,$R496&lt;$B$6),$R496+1,AND(NOT($L496),$R496&gt;0),0,TRUE,$R496)</f>
        <v>0</v>
      </c>
      <c r="S497" s="1" cm="1">
        <f t="array" ref="S497">_xlfn.IFS(AND(Q496,I496&gt;$B$8),S496+$B$8,AND(Q496,I496&lt;=$B$8),S496+I496,TRUE,$S496)</f>
        <v>35</v>
      </c>
      <c r="T497" s="1">
        <f t="shared" si="26"/>
        <v>3150</v>
      </c>
      <c r="U497" s="17">
        <f t="shared" si="27"/>
        <v>382.59109311740895</v>
      </c>
      <c r="V497" s="47" cm="1">
        <f t="array" ref="V497">_xlfn.IFS($B$6=1,S497*$B$10,AND(R496=0,R497&gt;=1,I497&gt;=$B$6*$B$8-1),V496+$B$6*$B$10*$B$8,AND(R496=0,R497&gt;=1,I497&lt;$B$6*$B$8-1),V496+I496*$B$10,TRUE,V496)</f>
        <v>3500</v>
      </c>
      <c r="W497" s="17">
        <f t="shared" si="28"/>
        <v>425.10121457489885</v>
      </c>
    </row>
    <row r="498" spans="7:23" x14ac:dyDescent="0.25">
      <c r="G498" s="15">
        <v>496</v>
      </c>
      <c r="H498" s="1">
        <f t="shared" si="25"/>
        <v>8.25</v>
      </c>
      <c r="I498" s="15" cm="1">
        <f t="array" ref="I498">_xlfn.IFS(J497&gt;=$C$13-$B$26,MINA(I497+$B$13-S498+S497,$B$11),I497=$B$11,MINA(I497-S498+S497,$B$11),TRUE,MAXA(I497-S498+S497,0))</f>
        <v>0</v>
      </c>
      <c r="J498" s="1" cm="1">
        <f t="array" ref="J498">_xlfn.IFS(J497&gt;=$C$13-$B$26,0,I497&lt;$B$11,J497+$B$26,TRUE,0)</f>
        <v>0.71666666666666723</v>
      </c>
      <c r="K498" s="3" cm="1">
        <f t="array" ref="K498">_xlfn.IFS(AND(NOT($K497=0),$L497),0,NOT($L497),$K497+$B$26,TRUE,$K497)</f>
        <v>0.46666666666666662</v>
      </c>
      <c r="L498" s="3" t="b" cm="1">
        <f t="array" ref="L498">_xlfn.IFS(AND($I498&gt;0,$K498&gt;=$C$5-$B$26),TRUE,$R498&gt;=$B$6,FALSE,$I498=0,FALSE,TRUE,$L497)</f>
        <v>0</v>
      </c>
      <c r="M498" s="3" t="b" cm="1">
        <f t="array" ref="M498">_xlfn.IFS($N498&gt;=$B$4-$B$26,FALSE,AND($I498&gt;0,$K498&gt;=$B$5-$B$26),TRUE,AND($L498,NOT($M497)),FALSE,$M497,TRUE,TRUE,FALSE)</f>
        <v>0</v>
      </c>
      <c r="N498" s="3" cm="1">
        <f t="array" ref="N498">_xlfn.IFS($M497,$N497+$B$26,NOT($M497),0,TRUE,$M497)</f>
        <v>0</v>
      </c>
      <c r="O498" s="3" t="b" cm="1">
        <f t="array" ref="O498">_xlfn.IFS($M498,FALSE,AND($L498,NOT($M498),$R498&lt;$B$6,$I498&gt;0),TRUE,TRUE,FALSE)</f>
        <v>0</v>
      </c>
      <c r="P498" s="3" cm="1">
        <f t="array" ref="P498">_xlfn.IFS($P497&gt;=$C$7-$B$26,0,$O497,$P497+$B$26,TRUE,0)</f>
        <v>0</v>
      </c>
      <c r="Q498" s="3" t="b" cm="1">
        <f t="array" ref="Q498">_xlfn.IFS(AND($L498,NOT($M498),NOT($O498)),TRUE,$R498&gt;=$B$6,FALSE,AND($L498,NOT($M498),$O498,$P498=0),TRUE,TRUE,FALSE)</f>
        <v>0</v>
      </c>
      <c r="R498" s="3" cm="1">
        <f t="array" ref="R498">_xlfn.IFS(AND($Q497,$R497&lt;$B$6),$R497+1,AND(NOT($L497),$R497&gt;0),0,TRUE,$R497)</f>
        <v>0</v>
      </c>
      <c r="S498" s="1" cm="1">
        <f t="array" ref="S498">_xlfn.IFS(AND(Q497,I497&gt;$B$8),S497+$B$8,AND(Q497,I497&lt;=$B$8),S497+I497,TRUE,$S497)</f>
        <v>35</v>
      </c>
      <c r="T498" s="1">
        <f t="shared" si="26"/>
        <v>3150</v>
      </c>
      <c r="U498" s="17">
        <f t="shared" si="27"/>
        <v>381.81818181818181</v>
      </c>
      <c r="V498" s="47" cm="1">
        <f t="array" ref="V498">_xlfn.IFS($B$6=1,S498*$B$10,AND(R497=0,R498&gt;=1,I498&gt;=$B$6*$B$8-1),V497+$B$6*$B$10*$B$8,AND(R497=0,R498&gt;=1,I498&lt;$B$6*$B$8-1),V497+I497*$B$10,TRUE,V497)</f>
        <v>3500</v>
      </c>
      <c r="W498" s="17">
        <f t="shared" si="28"/>
        <v>424.24242424242425</v>
      </c>
    </row>
    <row r="499" spans="7:23" x14ac:dyDescent="0.25">
      <c r="G499" s="15">
        <v>497</v>
      </c>
      <c r="H499" s="1">
        <f t="shared" si="25"/>
        <v>8.2666666666666657</v>
      </c>
      <c r="I499" s="15" cm="1">
        <f t="array" ref="I499">_xlfn.IFS(J498&gt;=$C$13-$B$26,MINA(I498+$B$13-S499+S498,$B$11),I498=$B$11,MINA(I498-S499+S498,$B$11),TRUE,MAXA(I498-S499+S498,0))</f>
        <v>0</v>
      </c>
      <c r="J499" s="1" cm="1">
        <f t="array" ref="J499">_xlfn.IFS(J498&gt;=$C$13-$B$26,0,I498&lt;$B$11,J498+$B$26,TRUE,0)</f>
        <v>0.73333333333333395</v>
      </c>
      <c r="K499" s="3" cm="1">
        <f t="array" ref="K499">_xlfn.IFS(AND(NOT($K498=0),$L498),0,NOT($L498),$K498+$B$26,TRUE,$K498)</f>
        <v>0.48333333333333328</v>
      </c>
      <c r="L499" s="3" t="b" cm="1">
        <f t="array" ref="L499">_xlfn.IFS(AND($I499&gt;0,$K499&gt;=$C$5-$B$26),TRUE,$R499&gt;=$B$6,FALSE,$I499=0,FALSE,TRUE,$L498)</f>
        <v>0</v>
      </c>
      <c r="M499" s="3" t="b" cm="1">
        <f t="array" ref="M499">_xlfn.IFS($N499&gt;=$B$4-$B$26,FALSE,AND($I499&gt;0,$K499&gt;=$B$5-$B$26),TRUE,AND($L499,NOT($M498)),FALSE,$M498,TRUE,TRUE,FALSE)</f>
        <v>0</v>
      </c>
      <c r="N499" s="3" cm="1">
        <f t="array" ref="N499">_xlfn.IFS($M498,$N498+$B$26,NOT($M498),0,TRUE,$M498)</f>
        <v>0</v>
      </c>
      <c r="O499" s="3" t="b" cm="1">
        <f t="array" ref="O499">_xlfn.IFS($M499,FALSE,AND($L499,NOT($M499),$R499&lt;$B$6,$I499&gt;0),TRUE,TRUE,FALSE)</f>
        <v>0</v>
      </c>
      <c r="P499" s="3" cm="1">
        <f t="array" ref="P499">_xlfn.IFS($P498&gt;=$C$7-$B$26,0,$O498,$P498+$B$26,TRUE,0)</f>
        <v>0</v>
      </c>
      <c r="Q499" s="3" t="b" cm="1">
        <f t="array" ref="Q499">_xlfn.IFS(AND($L499,NOT($M499),NOT($O499)),TRUE,$R499&gt;=$B$6,FALSE,AND($L499,NOT($M499),$O499,$P499=0),TRUE,TRUE,FALSE)</f>
        <v>0</v>
      </c>
      <c r="R499" s="3" cm="1">
        <f t="array" ref="R499">_xlfn.IFS(AND($Q498,$R498&lt;$B$6),$R498+1,AND(NOT($L498),$R498&gt;0),0,TRUE,$R498)</f>
        <v>0</v>
      </c>
      <c r="S499" s="1" cm="1">
        <f t="array" ref="S499">_xlfn.IFS(AND(Q498,I498&gt;$B$8),S498+$B$8,AND(Q498,I498&lt;=$B$8),S498+I498,TRUE,$S498)</f>
        <v>35</v>
      </c>
      <c r="T499" s="1">
        <f t="shared" si="26"/>
        <v>3150</v>
      </c>
      <c r="U499" s="17">
        <f t="shared" si="27"/>
        <v>381.04838709677426</v>
      </c>
      <c r="V499" s="47" cm="1">
        <f t="array" ref="V499">_xlfn.IFS($B$6=1,S499*$B$10,AND(R498=0,R499&gt;=1,I499&gt;=$B$6*$B$8-1),V498+$B$6*$B$10*$B$8,AND(R498=0,R499&gt;=1,I499&lt;$B$6*$B$8-1),V498+I498*$B$10,TRUE,V498)</f>
        <v>3500</v>
      </c>
      <c r="W499" s="17">
        <f t="shared" si="28"/>
        <v>423.38709677419359</v>
      </c>
    </row>
    <row r="500" spans="7:23" x14ac:dyDescent="0.25">
      <c r="G500" s="15">
        <v>498</v>
      </c>
      <c r="H500" s="1">
        <f t="shared" si="25"/>
        <v>8.2833333333333332</v>
      </c>
      <c r="I500" s="15" cm="1">
        <f t="array" ref="I500">_xlfn.IFS(J499&gt;=$C$13-$B$26,MINA(I499+$B$13-S500+S499,$B$11),I499=$B$11,MINA(I499-S500+S499,$B$11),TRUE,MAXA(I499-S500+S499,0))</f>
        <v>0</v>
      </c>
      <c r="J500" s="1" cm="1">
        <f t="array" ref="J500">_xlfn.IFS(J499&gt;=$C$13-$B$26,0,I499&lt;$B$11,J499+$B$26,TRUE,0)</f>
        <v>0.75000000000000067</v>
      </c>
      <c r="K500" s="3" cm="1">
        <f t="array" ref="K500">_xlfn.IFS(AND(NOT($K499=0),$L499),0,NOT($L499),$K499+$B$26,TRUE,$K499)</f>
        <v>0.49999999999999994</v>
      </c>
      <c r="L500" s="3" t="b" cm="1">
        <f t="array" ref="L500">_xlfn.IFS(AND($I500&gt;0,$K500&gt;=$C$5-$B$26),TRUE,$R500&gt;=$B$6,FALSE,$I500=0,FALSE,TRUE,$L499)</f>
        <v>0</v>
      </c>
      <c r="M500" s="3" t="b" cm="1">
        <f t="array" ref="M500">_xlfn.IFS($N500&gt;=$B$4-$B$26,FALSE,AND($I500&gt;0,$K500&gt;=$B$5-$B$26),TRUE,AND($L500,NOT($M499)),FALSE,$M499,TRUE,TRUE,FALSE)</f>
        <v>0</v>
      </c>
      <c r="N500" s="3" cm="1">
        <f t="array" ref="N500">_xlfn.IFS($M499,$N499+$B$26,NOT($M499),0,TRUE,$M499)</f>
        <v>0</v>
      </c>
      <c r="O500" s="3" t="b" cm="1">
        <f t="array" ref="O500">_xlfn.IFS($M500,FALSE,AND($L500,NOT($M500),$R500&lt;$B$6,$I500&gt;0),TRUE,TRUE,FALSE)</f>
        <v>0</v>
      </c>
      <c r="P500" s="3" cm="1">
        <f t="array" ref="P500">_xlfn.IFS($P499&gt;=$C$7-$B$26,0,$O499,$P499+$B$26,TRUE,0)</f>
        <v>0</v>
      </c>
      <c r="Q500" s="3" t="b" cm="1">
        <f t="array" ref="Q500">_xlfn.IFS(AND($L500,NOT($M500),NOT($O500)),TRUE,$R500&gt;=$B$6,FALSE,AND($L500,NOT($M500),$O500,$P500=0),TRUE,TRUE,FALSE)</f>
        <v>0</v>
      </c>
      <c r="R500" s="3" cm="1">
        <f t="array" ref="R500">_xlfn.IFS(AND($Q499,$R499&lt;$B$6),$R499+1,AND(NOT($L499),$R499&gt;0),0,TRUE,$R499)</f>
        <v>0</v>
      </c>
      <c r="S500" s="1" cm="1">
        <f t="array" ref="S500">_xlfn.IFS(AND(Q499,I499&gt;$B$8),S499+$B$8,AND(Q499,I499&lt;=$B$8),S499+I499,TRUE,$S499)</f>
        <v>35</v>
      </c>
      <c r="T500" s="1">
        <f t="shared" si="26"/>
        <v>3150</v>
      </c>
      <c r="U500" s="17">
        <f t="shared" si="27"/>
        <v>380.28169014084506</v>
      </c>
      <c r="V500" s="47" cm="1">
        <f t="array" ref="V500">_xlfn.IFS($B$6=1,S500*$B$10,AND(R499=0,R500&gt;=1,I500&gt;=$B$6*$B$8-1),V499+$B$6*$B$10*$B$8,AND(R499=0,R500&gt;=1,I500&lt;$B$6*$B$8-1),V499+I499*$B$10,TRUE,V499)</f>
        <v>3500</v>
      </c>
      <c r="W500" s="17">
        <f t="shared" si="28"/>
        <v>422.53521126760563</v>
      </c>
    </row>
    <row r="501" spans="7:23" x14ac:dyDescent="0.25">
      <c r="G501" s="15">
        <v>499</v>
      </c>
      <c r="H501" s="1">
        <f t="shared" si="25"/>
        <v>8.3000000000000007</v>
      </c>
      <c r="I501" s="15" cm="1">
        <f t="array" ref="I501">_xlfn.IFS(J500&gt;=$C$13-$B$26,MINA(I500+$B$13-S501+S500,$B$11),I500=$B$11,MINA(I500-S501+S500,$B$11),TRUE,MAXA(I500-S501+S500,0))</f>
        <v>0</v>
      </c>
      <c r="J501" s="1" cm="1">
        <f t="array" ref="J501">_xlfn.IFS(J500&gt;=$C$13-$B$26,0,I500&lt;$B$11,J500+$B$26,TRUE,0)</f>
        <v>0.76666666666666738</v>
      </c>
      <c r="K501" s="3" cm="1">
        <f t="array" ref="K501">_xlfn.IFS(AND(NOT($K500=0),$L500),0,NOT($L500),$K500+$B$26,TRUE,$K500)</f>
        <v>0.51666666666666661</v>
      </c>
      <c r="L501" s="3" t="b" cm="1">
        <f t="array" ref="L501">_xlfn.IFS(AND($I501&gt;0,$K501&gt;=$C$5-$B$26),TRUE,$R501&gt;=$B$6,FALSE,$I501=0,FALSE,TRUE,$L500)</f>
        <v>0</v>
      </c>
      <c r="M501" s="3" t="b" cm="1">
        <f t="array" ref="M501">_xlfn.IFS($N501&gt;=$B$4-$B$26,FALSE,AND($I501&gt;0,$K501&gt;=$B$5-$B$26),TRUE,AND($L501,NOT($M500)),FALSE,$M500,TRUE,TRUE,FALSE)</f>
        <v>0</v>
      </c>
      <c r="N501" s="3" cm="1">
        <f t="array" ref="N501">_xlfn.IFS($M500,$N500+$B$26,NOT($M500),0,TRUE,$M500)</f>
        <v>0</v>
      </c>
      <c r="O501" s="3" t="b" cm="1">
        <f t="array" ref="O501">_xlfn.IFS($M501,FALSE,AND($L501,NOT($M501),$R501&lt;$B$6,$I501&gt;0),TRUE,TRUE,FALSE)</f>
        <v>0</v>
      </c>
      <c r="P501" s="3" cm="1">
        <f t="array" ref="P501">_xlfn.IFS($P500&gt;=$C$7-$B$26,0,$O500,$P500+$B$26,TRUE,0)</f>
        <v>0</v>
      </c>
      <c r="Q501" s="3" t="b" cm="1">
        <f t="array" ref="Q501">_xlfn.IFS(AND($L501,NOT($M501),NOT($O501)),TRUE,$R501&gt;=$B$6,FALSE,AND($L501,NOT($M501),$O501,$P501=0),TRUE,TRUE,FALSE)</f>
        <v>0</v>
      </c>
      <c r="R501" s="3" cm="1">
        <f t="array" ref="R501">_xlfn.IFS(AND($Q500,$R500&lt;$B$6),$R500+1,AND(NOT($L500),$R500&gt;0),0,TRUE,$R500)</f>
        <v>0</v>
      </c>
      <c r="S501" s="1" cm="1">
        <f t="array" ref="S501">_xlfn.IFS(AND(Q500,I500&gt;$B$8),S500+$B$8,AND(Q500,I500&lt;=$B$8),S500+I500,TRUE,$S500)</f>
        <v>35</v>
      </c>
      <c r="T501" s="1">
        <f t="shared" si="26"/>
        <v>3150</v>
      </c>
      <c r="U501" s="17">
        <f t="shared" si="27"/>
        <v>379.51807228915658</v>
      </c>
      <c r="V501" s="47" cm="1">
        <f t="array" ref="V501">_xlfn.IFS($B$6=1,S501*$B$10,AND(R500=0,R501&gt;=1,I501&gt;=$B$6*$B$8-1),V500+$B$6*$B$10*$B$8,AND(R500=0,R501&gt;=1,I501&lt;$B$6*$B$8-1),V500+I500*$B$10,TRUE,V500)</f>
        <v>3500</v>
      </c>
      <c r="W501" s="17">
        <f t="shared" si="28"/>
        <v>421.68674698795178</v>
      </c>
    </row>
    <row r="502" spans="7:23" x14ac:dyDescent="0.25">
      <c r="G502" s="15">
        <v>500</v>
      </c>
      <c r="H502" s="1">
        <f t="shared" si="25"/>
        <v>8.3166666666666664</v>
      </c>
      <c r="I502" s="15" cm="1">
        <f t="array" ref="I502">_xlfn.IFS(J501&gt;=$C$13-$B$26,MINA(I501+$B$13-S502+S501,$B$11),I501=$B$11,MINA(I501-S502+S501,$B$11),TRUE,MAXA(I501-S502+S501,0))</f>
        <v>0</v>
      </c>
      <c r="J502" s="1" cm="1">
        <f t="array" ref="J502">_xlfn.IFS(J501&gt;=$C$13-$B$26,0,I501&lt;$B$11,J501+$B$26,TRUE,0)</f>
        <v>0.7833333333333341</v>
      </c>
      <c r="K502" s="3" cm="1">
        <f t="array" ref="K502">_xlfn.IFS(AND(NOT($K501=0),$L501),0,NOT($L501),$K501+$B$26,TRUE,$K501)</f>
        <v>0.53333333333333333</v>
      </c>
      <c r="L502" s="3" t="b" cm="1">
        <f t="array" ref="L502">_xlfn.IFS(AND($I502&gt;0,$K502&gt;=$C$5-$B$26),TRUE,$R502&gt;=$B$6,FALSE,$I502=0,FALSE,TRUE,$L501)</f>
        <v>0</v>
      </c>
      <c r="M502" s="3" t="b" cm="1">
        <f t="array" ref="M502">_xlfn.IFS($N502&gt;=$B$4-$B$26,FALSE,AND($I502&gt;0,$K502&gt;=$B$5-$B$26),TRUE,AND($L502,NOT($M501)),FALSE,$M501,TRUE,TRUE,FALSE)</f>
        <v>0</v>
      </c>
      <c r="N502" s="3" cm="1">
        <f t="array" ref="N502">_xlfn.IFS($M501,$N501+$B$26,NOT($M501),0,TRUE,$M501)</f>
        <v>0</v>
      </c>
      <c r="O502" s="3" t="b" cm="1">
        <f t="array" ref="O502">_xlfn.IFS($M502,FALSE,AND($L502,NOT($M502),$R502&lt;$B$6,$I502&gt;0),TRUE,TRUE,FALSE)</f>
        <v>0</v>
      </c>
      <c r="P502" s="3" cm="1">
        <f t="array" ref="P502">_xlfn.IFS($P501&gt;=$C$7-$B$26,0,$O501,$P501+$B$26,TRUE,0)</f>
        <v>0</v>
      </c>
      <c r="Q502" s="3" t="b" cm="1">
        <f t="array" ref="Q502">_xlfn.IFS(AND($L502,NOT($M502),NOT($O502)),TRUE,$R502&gt;=$B$6,FALSE,AND($L502,NOT($M502),$O502,$P502=0),TRUE,TRUE,FALSE)</f>
        <v>0</v>
      </c>
      <c r="R502" s="3" cm="1">
        <f t="array" ref="R502">_xlfn.IFS(AND($Q501,$R501&lt;$B$6),$R501+1,AND(NOT($L501),$R501&gt;0),0,TRUE,$R501)</f>
        <v>0</v>
      </c>
      <c r="S502" s="1" cm="1">
        <f t="array" ref="S502">_xlfn.IFS(AND(Q501,I501&gt;$B$8),S501+$B$8,AND(Q501,I501&lt;=$B$8),S501+I501,TRUE,$S501)</f>
        <v>35</v>
      </c>
      <c r="T502" s="1">
        <f t="shared" si="26"/>
        <v>3150</v>
      </c>
      <c r="U502" s="17">
        <f t="shared" si="27"/>
        <v>378.75751503006012</v>
      </c>
      <c r="V502" s="47" cm="1">
        <f t="array" ref="V502">_xlfn.IFS($B$6=1,S502*$B$10,AND(R501=0,R502&gt;=1,I502&gt;=$B$6*$B$8-1),V501+$B$6*$B$10*$B$8,AND(R501=0,R502&gt;=1,I502&lt;$B$6*$B$8-1),V501+I501*$B$10,TRUE,V501)</f>
        <v>3500</v>
      </c>
      <c r="W502" s="17">
        <f t="shared" si="28"/>
        <v>420.84168336673349</v>
      </c>
    </row>
    <row r="503" spans="7:23" x14ac:dyDescent="0.25">
      <c r="G503" s="15">
        <v>501</v>
      </c>
      <c r="H503" s="1">
        <f t="shared" si="25"/>
        <v>8.3333333333333339</v>
      </c>
      <c r="I503" s="15" cm="1">
        <f t="array" ref="I503">_xlfn.IFS(J502&gt;=$C$13-$B$26,MINA(I502+$B$13-S503+S502,$B$11),I502=$B$11,MINA(I502-S503+S502,$B$11),TRUE,MAXA(I502-S503+S502,0))</f>
        <v>0</v>
      </c>
      <c r="J503" s="1" cm="1">
        <f t="array" ref="J503">_xlfn.IFS(J502&gt;=$C$13-$B$26,0,I502&lt;$B$11,J502+$B$26,TRUE,0)</f>
        <v>0.80000000000000082</v>
      </c>
      <c r="K503" s="3" cm="1">
        <f t="array" ref="K503">_xlfn.IFS(AND(NOT($K502=0),$L502),0,NOT($L502),$K502+$B$26,TRUE,$K502)</f>
        <v>0.55000000000000004</v>
      </c>
      <c r="L503" s="3" t="b" cm="1">
        <f t="array" ref="L503">_xlfn.IFS(AND($I503&gt;0,$K503&gt;=$C$5-$B$26),TRUE,$R503&gt;=$B$6,FALSE,$I503=0,FALSE,TRUE,$L502)</f>
        <v>0</v>
      </c>
      <c r="M503" s="3" t="b" cm="1">
        <f t="array" ref="M503">_xlfn.IFS($N503&gt;=$B$4-$B$26,FALSE,AND($I503&gt;0,$K503&gt;=$B$5-$B$26),TRUE,AND($L503,NOT($M502)),FALSE,$M502,TRUE,TRUE,FALSE)</f>
        <v>0</v>
      </c>
      <c r="N503" s="3" cm="1">
        <f t="array" ref="N503">_xlfn.IFS($M502,$N502+$B$26,NOT($M502),0,TRUE,$M502)</f>
        <v>0</v>
      </c>
      <c r="O503" s="3" t="b" cm="1">
        <f t="array" ref="O503">_xlfn.IFS($M503,FALSE,AND($L503,NOT($M503),$R503&lt;$B$6,$I503&gt;0),TRUE,TRUE,FALSE)</f>
        <v>0</v>
      </c>
      <c r="P503" s="3" cm="1">
        <f t="array" ref="P503">_xlfn.IFS($P502&gt;=$C$7-$B$26,0,$O502,$P502+$B$26,TRUE,0)</f>
        <v>0</v>
      </c>
      <c r="Q503" s="3" t="b" cm="1">
        <f t="array" ref="Q503">_xlfn.IFS(AND($L503,NOT($M503),NOT($O503)),TRUE,$R503&gt;=$B$6,FALSE,AND($L503,NOT($M503),$O503,$P503=0),TRUE,TRUE,FALSE)</f>
        <v>0</v>
      </c>
      <c r="R503" s="3" cm="1">
        <f t="array" ref="R503">_xlfn.IFS(AND($Q502,$R502&lt;$B$6),$R502+1,AND(NOT($L502),$R502&gt;0),0,TRUE,$R502)</f>
        <v>0</v>
      </c>
      <c r="S503" s="1" cm="1">
        <f t="array" ref="S503">_xlfn.IFS(AND(Q502,I502&gt;$B$8),S502+$B$8,AND(Q502,I502&lt;=$B$8),S502+I502,TRUE,$S502)</f>
        <v>35</v>
      </c>
      <c r="T503" s="1">
        <f t="shared" si="26"/>
        <v>3150</v>
      </c>
      <c r="U503" s="17">
        <f t="shared" si="27"/>
        <v>378</v>
      </c>
      <c r="V503" s="47" cm="1">
        <f t="array" ref="V503">_xlfn.IFS($B$6=1,S503*$B$10,AND(R502=0,R503&gt;=1,I503&gt;=$B$6*$B$8-1),V502+$B$6*$B$10*$B$8,AND(R502=0,R503&gt;=1,I503&lt;$B$6*$B$8-1),V502+I502*$B$10,TRUE,V502)</f>
        <v>3500</v>
      </c>
      <c r="W503" s="17">
        <f t="shared" si="28"/>
        <v>419.99999999999994</v>
      </c>
    </row>
    <row r="504" spans="7:23" x14ac:dyDescent="0.25">
      <c r="G504" s="15">
        <v>502</v>
      </c>
      <c r="H504" s="1">
        <f t="shared" si="25"/>
        <v>8.35</v>
      </c>
      <c r="I504" s="15" cm="1">
        <f t="array" ref="I504">_xlfn.IFS(J503&gt;=$C$13-$B$26,MINA(I503+$B$13-S504+S503,$B$11),I503=$B$11,MINA(I503-S504+S503,$B$11),TRUE,MAXA(I503-S504+S503,0))</f>
        <v>0</v>
      </c>
      <c r="J504" s="1" cm="1">
        <f t="array" ref="J504">_xlfn.IFS(J503&gt;=$C$13-$B$26,0,I503&lt;$B$11,J503+$B$26,TRUE,0)</f>
        <v>0.81666666666666754</v>
      </c>
      <c r="K504" s="3" cm="1">
        <f t="array" ref="K504">_xlfn.IFS(AND(NOT($K503=0),$L503),0,NOT($L503),$K503+$B$26,TRUE,$K503)</f>
        <v>0.56666666666666676</v>
      </c>
      <c r="L504" s="3" t="b" cm="1">
        <f t="array" ref="L504">_xlfn.IFS(AND($I504&gt;0,$K504&gt;=$C$5-$B$26),TRUE,$R504&gt;=$B$6,FALSE,$I504=0,FALSE,TRUE,$L503)</f>
        <v>0</v>
      </c>
      <c r="M504" s="3" t="b" cm="1">
        <f t="array" ref="M504">_xlfn.IFS($N504&gt;=$B$4-$B$26,FALSE,AND($I504&gt;0,$K504&gt;=$B$5-$B$26),TRUE,AND($L504,NOT($M503)),FALSE,$M503,TRUE,TRUE,FALSE)</f>
        <v>0</v>
      </c>
      <c r="N504" s="3" cm="1">
        <f t="array" ref="N504">_xlfn.IFS($M503,$N503+$B$26,NOT($M503),0,TRUE,$M503)</f>
        <v>0</v>
      </c>
      <c r="O504" s="3" t="b" cm="1">
        <f t="array" ref="O504">_xlfn.IFS($M504,FALSE,AND($L504,NOT($M504),$R504&lt;$B$6,$I504&gt;0),TRUE,TRUE,FALSE)</f>
        <v>0</v>
      </c>
      <c r="P504" s="3" cm="1">
        <f t="array" ref="P504">_xlfn.IFS($P503&gt;=$C$7-$B$26,0,$O503,$P503+$B$26,TRUE,0)</f>
        <v>0</v>
      </c>
      <c r="Q504" s="3" t="b" cm="1">
        <f t="array" ref="Q504">_xlfn.IFS(AND($L504,NOT($M504),NOT($O504)),TRUE,$R504&gt;=$B$6,FALSE,AND($L504,NOT($M504),$O504,$P504=0),TRUE,TRUE,FALSE)</f>
        <v>0</v>
      </c>
      <c r="R504" s="3" cm="1">
        <f t="array" ref="R504">_xlfn.IFS(AND($Q503,$R503&lt;$B$6),$R503+1,AND(NOT($L503),$R503&gt;0),0,TRUE,$R503)</f>
        <v>0</v>
      </c>
      <c r="S504" s="1" cm="1">
        <f t="array" ref="S504">_xlfn.IFS(AND(Q503,I503&gt;$B$8),S503+$B$8,AND(Q503,I503&lt;=$B$8),S503+I503,TRUE,$S503)</f>
        <v>35</v>
      </c>
      <c r="T504" s="1">
        <f t="shared" si="26"/>
        <v>3150</v>
      </c>
      <c r="U504" s="17">
        <f t="shared" si="27"/>
        <v>377.24550898203597</v>
      </c>
      <c r="V504" s="47" cm="1">
        <f t="array" ref="V504">_xlfn.IFS($B$6=1,S504*$B$10,AND(R503=0,R504&gt;=1,I504&gt;=$B$6*$B$8-1),V503+$B$6*$B$10*$B$8,AND(R503=0,R504&gt;=1,I504&lt;$B$6*$B$8-1),V503+I503*$B$10,TRUE,V503)</f>
        <v>3500</v>
      </c>
      <c r="W504" s="17">
        <f t="shared" si="28"/>
        <v>419.16167664670661</v>
      </c>
    </row>
    <row r="505" spans="7:23" x14ac:dyDescent="0.25">
      <c r="G505" s="15">
        <v>503</v>
      </c>
      <c r="H505" s="1">
        <f t="shared" si="25"/>
        <v>8.3666666666666671</v>
      </c>
      <c r="I505" s="15" cm="1">
        <f t="array" ref="I505">_xlfn.IFS(J504&gt;=$C$13-$B$26,MINA(I504+$B$13-S505+S504,$B$11),I504=$B$11,MINA(I504-S505+S504,$B$11),TRUE,MAXA(I504-S505+S504,0))</f>
        <v>0</v>
      </c>
      <c r="J505" s="1" cm="1">
        <f t="array" ref="J505">_xlfn.IFS(J504&gt;=$C$13-$B$26,0,I504&lt;$B$11,J504+$B$26,TRUE,0)</f>
        <v>0.83333333333333426</v>
      </c>
      <c r="K505" s="3" cm="1">
        <f t="array" ref="K505">_xlfn.IFS(AND(NOT($K504=0),$L504),0,NOT($L504),$K504+$B$26,TRUE,$K504)</f>
        <v>0.58333333333333348</v>
      </c>
      <c r="L505" s="3" t="b" cm="1">
        <f t="array" ref="L505">_xlfn.IFS(AND($I505&gt;0,$K505&gt;=$C$5-$B$26),TRUE,$R505&gt;=$B$6,FALSE,$I505=0,FALSE,TRUE,$L504)</f>
        <v>0</v>
      </c>
      <c r="M505" s="3" t="b" cm="1">
        <f t="array" ref="M505">_xlfn.IFS($N505&gt;=$B$4-$B$26,FALSE,AND($I505&gt;0,$K505&gt;=$B$5-$B$26),TRUE,AND($L505,NOT($M504)),FALSE,$M504,TRUE,TRUE,FALSE)</f>
        <v>0</v>
      </c>
      <c r="N505" s="3" cm="1">
        <f t="array" ref="N505">_xlfn.IFS($M504,$N504+$B$26,NOT($M504),0,TRUE,$M504)</f>
        <v>0</v>
      </c>
      <c r="O505" s="3" t="b" cm="1">
        <f t="array" ref="O505">_xlfn.IFS($M505,FALSE,AND($L505,NOT($M505),$R505&lt;$B$6,$I505&gt;0),TRUE,TRUE,FALSE)</f>
        <v>0</v>
      </c>
      <c r="P505" s="3" cm="1">
        <f t="array" ref="P505">_xlfn.IFS($P504&gt;=$C$7-$B$26,0,$O504,$P504+$B$26,TRUE,0)</f>
        <v>0</v>
      </c>
      <c r="Q505" s="3" t="b" cm="1">
        <f t="array" ref="Q505">_xlfn.IFS(AND($L505,NOT($M505),NOT($O505)),TRUE,$R505&gt;=$B$6,FALSE,AND($L505,NOT($M505),$O505,$P505=0),TRUE,TRUE,FALSE)</f>
        <v>0</v>
      </c>
      <c r="R505" s="3" cm="1">
        <f t="array" ref="R505">_xlfn.IFS(AND($Q504,$R504&lt;$B$6),$R504+1,AND(NOT($L504),$R504&gt;0),0,TRUE,$R504)</f>
        <v>0</v>
      </c>
      <c r="S505" s="1" cm="1">
        <f t="array" ref="S505">_xlfn.IFS(AND(Q504,I504&gt;$B$8),S504+$B$8,AND(Q504,I504&lt;=$B$8),S504+I504,TRUE,$S504)</f>
        <v>35</v>
      </c>
      <c r="T505" s="1">
        <f t="shared" si="26"/>
        <v>3150</v>
      </c>
      <c r="U505" s="17">
        <f t="shared" si="27"/>
        <v>376.49402390438246</v>
      </c>
      <c r="V505" s="47" cm="1">
        <f t="array" ref="V505">_xlfn.IFS($B$6=1,S505*$B$10,AND(R504=0,R505&gt;=1,I505&gt;=$B$6*$B$8-1),V504+$B$6*$B$10*$B$8,AND(R504=0,R505&gt;=1,I505&lt;$B$6*$B$8-1),V504+I504*$B$10,TRUE,V504)</f>
        <v>3500</v>
      </c>
      <c r="W505" s="17">
        <f t="shared" si="28"/>
        <v>418.3266932270916</v>
      </c>
    </row>
    <row r="506" spans="7:23" x14ac:dyDescent="0.25">
      <c r="G506" s="15">
        <v>504</v>
      </c>
      <c r="H506" s="1">
        <f t="shared" si="25"/>
        <v>8.3833333333333329</v>
      </c>
      <c r="I506" s="15" cm="1">
        <f t="array" ref="I506">_xlfn.IFS(J505&gt;=$C$13-$B$26,MINA(I505+$B$13-S506+S505,$B$11),I505=$B$11,MINA(I505-S506+S505,$B$11),TRUE,MAXA(I505-S506+S505,0))</f>
        <v>0</v>
      </c>
      <c r="J506" s="1" cm="1">
        <f t="array" ref="J506">_xlfn.IFS(J505&gt;=$C$13-$B$26,0,I505&lt;$B$11,J505+$B$26,TRUE,0)</f>
        <v>0.85000000000000098</v>
      </c>
      <c r="K506" s="3" cm="1">
        <f t="array" ref="K506">_xlfn.IFS(AND(NOT($K505=0),$L505),0,NOT($L505),$K505+$B$26,TRUE,$K505)</f>
        <v>0.6000000000000002</v>
      </c>
      <c r="L506" s="3" t="b" cm="1">
        <f t="array" ref="L506">_xlfn.IFS(AND($I506&gt;0,$K506&gt;=$C$5-$B$26),TRUE,$R506&gt;=$B$6,FALSE,$I506=0,FALSE,TRUE,$L505)</f>
        <v>0</v>
      </c>
      <c r="M506" s="3" t="b" cm="1">
        <f t="array" ref="M506">_xlfn.IFS($N506&gt;=$B$4-$B$26,FALSE,AND($I506&gt;0,$K506&gt;=$B$5-$B$26),TRUE,AND($L506,NOT($M505)),FALSE,$M505,TRUE,TRUE,FALSE)</f>
        <v>0</v>
      </c>
      <c r="N506" s="3" cm="1">
        <f t="array" ref="N506">_xlfn.IFS($M505,$N505+$B$26,NOT($M505),0,TRUE,$M505)</f>
        <v>0</v>
      </c>
      <c r="O506" s="3" t="b" cm="1">
        <f t="array" ref="O506">_xlfn.IFS($M506,FALSE,AND($L506,NOT($M506),$R506&lt;$B$6,$I506&gt;0),TRUE,TRUE,FALSE)</f>
        <v>0</v>
      </c>
      <c r="P506" s="3" cm="1">
        <f t="array" ref="P506">_xlfn.IFS($P505&gt;=$C$7-$B$26,0,$O505,$P505+$B$26,TRUE,0)</f>
        <v>0</v>
      </c>
      <c r="Q506" s="3" t="b" cm="1">
        <f t="array" ref="Q506">_xlfn.IFS(AND($L506,NOT($M506),NOT($O506)),TRUE,$R506&gt;=$B$6,FALSE,AND($L506,NOT($M506),$O506,$P506=0),TRUE,TRUE,FALSE)</f>
        <v>0</v>
      </c>
      <c r="R506" s="3" cm="1">
        <f t="array" ref="R506">_xlfn.IFS(AND($Q505,$R505&lt;$B$6),$R505+1,AND(NOT($L505),$R505&gt;0),0,TRUE,$R505)</f>
        <v>0</v>
      </c>
      <c r="S506" s="1" cm="1">
        <f t="array" ref="S506">_xlfn.IFS(AND(Q505,I505&gt;$B$8),S505+$B$8,AND(Q505,I505&lt;=$B$8),S505+I505,TRUE,$S505)</f>
        <v>35</v>
      </c>
      <c r="T506" s="1">
        <f t="shared" si="26"/>
        <v>3150</v>
      </c>
      <c r="U506" s="17">
        <f t="shared" si="27"/>
        <v>375.74552683896621</v>
      </c>
      <c r="V506" s="47" cm="1">
        <f t="array" ref="V506">_xlfn.IFS($B$6=1,S506*$B$10,AND(R505=0,R506&gt;=1,I506&gt;=$B$6*$B$8-1),V505+$B$6*$B$10*$B$8,AND(R505=0,R506&gt;=1,I506&lt;$B$6*$B$8-1),V505+I505*$B$10,TRUE,V505)</f>
        <v>3500</v>
      </c>
      <c r="W506" s="17">
        <f t="shared" si="28"/>
        <v>417.49502982107356</v>
      </c>
    </row>
    <row r="507" spans="7:23" x14ac:dyDescent="0.25">
      <c r="G507" s="15">
        <v>505</v>
      </c>
      <c r="H507" s="1">
        <f t="shared" si="25"/>
        <v>8.4</v>
      </c>
      <c r="I507" s="15" cm="1">
        <f t="array" ref="I507">_xlfn.IFS(J506&gt;=$C$13-$B$26,MINA(I506+$B$13-S507+S506,$B$11),I506=$B$11,MINA(I506-S507+S506,$B$11),TRUE,MAXA(I506-S507+S506,0))</f>
        <v>0</v>
      </c>
      <c r="J507" s="1" cm="1">
        <f t="array" ref="J507">_xlfn.IFS(J506&gt;=$C$13-$B$26,0,I506&lt;$B$11,J506+$B$26,TRUE,0)</f>
        <v>0.8666666666666677</v>
      </c>
      <c r="K507" s="3" cm="1">
        <f t="array" ref="K507">_xlfn.IFS(AND(NOT($K506=0),$L506),0,NOT($L506),$K506+$B$26,TRUE,$K506)</f>
        <v>0.61666666666666692</v>
      </c>
      <c r="L507" s="3" t="b" cm="1">
        <f t="array" ref="L507">_xlfn.IFS(AND($I507&gt;0,$K507&gt;=$C$5-$B$26),TRUE,$R507&gt;=$B$6,FALSE,$I507=0,FALSE,TRUE,$L506)</f>
        <v>0</v>
      </c>
      <c r="M507" s="3" t="b" cm="1">
        <f t="array" ref="M507">_xlfn.IFS($N507&gt;=$B$4-$B$26,FALSE,AND($I507&gt;0,$K507&gt;=$B$5-$B$26),TRUE,AND($L507,NOT($M506)),FALSE,$M506,TRUE,TRUE,FALSE)</f>
        <v>0</v>
      </c>
      <c r="N507" s="3" cm="1">
        <f t="array" ref="N507">_xlfn.IFS($M506,$N506+$B$26,NOT($M506),0,TRUE,$M506)</f>
        <v>0</v>
      </c>
      <c r="O507" s="3" t="b" cm="1">
        <f t="array" ref="O507">_xlfn.IFS($M507,FALSE,AND($L507,NOT($M507),$R507&lt;$B$6,$I507&gt;0),TRUE,TRUE,FALSE)</f>
        <v>0</v>
      </c>
      <c r="P507" s="3" cm="1">
        <f t="array" ref="P507">_xlfn.IFS($P506&gt;=$C$7-$B$26,0,$O506,$P506+$B$26,TRUE,0)</f>
        <v>0</v>
      </c>
      <c r="Q507" s="3" t="b" cm="1">
        <f t="array" ref="Q507">_xlfn.IFS(AND($L507,NOT($M507),NOT($O507)),TRUE,$R507&gt;=$B$6,FALSE,AND($L507,NOT($M507),$O507,$P507=0),TRUE,TRUE,FALSE)</f>
        <v>0</v>
      </c>
      <c r="R507" s="3" cm="1">
        <f t="array" ref="R507">_xlfn.IFS(AND($Q506,$R506&lt;$B$6),$R506+1,AND(NOT($L506),$R506&gt;0),0,TRUE,$R506)</f>
        <v>0</v>
      </c>
      <c r="S507" s="1" cm="1">
        <f t="array" ref="S507">_xlfn.IFS(AND(Q506,I506&gt;$B$8),S506+$B$8,AND(Q506,I506&lt;=$B$8),S506+I506,TRUE,$S506)</f>
        <v>35</v>
      </c>
      <c r="T507" s="1">
        <f t="shared" si="26"/>
        <v>3150</v>
      </c>
      <c r="U507" s="17">
        <f t="shared" si="27"/>
        <v>375</v>
      </c>
      <c r="V507" s="47" cm="1">
        <f t="array" ref="V507">_xlfn.IFS($B$6=1,S507*$B$10,AND(R506=0,R507&gt;=1,I507&gt;=$B$6*$B$8-1),V506+$B$6*$B$10*$B$8,AND(R506=0,R507&gt;=1,I507&lt;$B$6*$B$8-1),V506+I506*$B$10,TRUE,V506)</f>
        <v>3500</v>
      </c>
      <c r="W507" s="17">
        <f t="shared" si="28"/>
        <v>416.66666666666663</v>
      </c>
    </row>
    <row r="508" spans="7:23" x14ac:dyDescent="0.25">
      <c r="G508" s="15">
        <v>506</v>
      </c>
      <c r="H508" s="1">
        <f t="shared" si="25"/>
        <v>8.4166666666666661</v>
      </c>
      <c r="I508" s="15" cm="1">
        <f t="array" ref="I508">_xlfn.IFS(J507&gt;=$C$13-$B$26,MINA(I507+$B$13-S508+S507,$B$11),I507=$B$11,MINA(I507-S508+S507,$B$11),TRUE,MAXA(I507-S508+S507,0))</f>
        <v>0</v>
      </c>
      <c r="J508" s="1" cm="1">
        <f t="array" ref="J508">_xlfn.IFS(J507&gt;=$C$13-$B$26,0,I507&lt;$B$11,J507+$B$26,TRUE,0)</f>
        <v>0.88333333333333441</v>
      </c>
      <c r="K508" s="3" cm="1">
        <f t="array" ref="K508">_xlfn.IFS(AND(NOT($K507=0),$L507),0,NOT($L507),$K507+$B$26,TRUE,$K507)</f>
        <v>0.63333333333333364</v>
      </c>
      <c r="L508" s="3" t="b" cm="1">
        <f t="array" ref="L508">_xlfn.IFS(AND($I508&gt;0,$K508&gt;=$C$5-$B$26),TRUE,$R508&gt;=$B$6,FALSE,$I508=0,FALSE,TRUE,$L507)</f>
        <v>0</v>
      </c>
      <c r="M508" s="3" t="b" cm="1">
        <f t="array" ref="M508">_xlfn.IFS($N508&gt;=$B$4-$B$26,FALSE,AND($I508&gt;0,$K508&gt;=$B$5-$B$26),TRUE,AND($L508,NOT($M507)),FALSE,$M507,TRUE,TRUE,FALSE)</f>
        <v>0</v>
      </c>
      <c r="N508" s="3" cm="1">
        <f t="array" ref="N508">_xlfn.IFS($M507,$N507+$B$26,NOT($M507),0,TRUE,$M507)</f>
        <v>0</v>
      </c>
      <c r="O508" s="3" t="b" cm="1">
        <f t="array" ref="O508">_xlfn.IFS($M508,FALSE,AND($L508,NOT($M508),$R508&lt;$B$6,$I508&gt;0),TRUE,TRUE,FALSE)</f>
        <v>0</v>
      </c>
      <c r="P508" s="3" cm="1">
        <f t="array" ref="P508">_xlfn.IFS($P507&gt;=$C$7-$B$26,0,$O507,$P507+$B$26,TRUE,0)</f>
        <v>0</v>
      </c>
      <c r="Q508" s="3" t="b" cm="1">
        <f t="array" ref="Q508">_xlfn.IFS(AND($L508,NOT($M508),NOT($O508)),TRUE,$R508&gt;=$B$6,FALSE,AND($L508,NOT($M508),$O508,$P508=0),TRUE,TRUE,FALSE)</f>
        <v>0</v>
      </c>
      <c r="R508" s="3" cm="1">
        <f t="array" ref="R508">_xlfn.IFS(AND($Q507,$R507&lt;$B$6),$R507+1,AND(NOT($L507),$R507&gt;0),0,TRUE,$R507)</f>
        <v>0</v>
      </c>
      <c r="S508" s="1" cm="1">
        <f t="array" ref="S508">_xlfn.IFS(AND(Q507,I507&gt;$B$8),S507+$B$8,AND(Q507,I507&lt;=$B$8),S507+I507,TRUE,$S507)</f>
        <v>35</v>
      </c>
      <c r="T508" s="1">
        <f t="shared" si="26"/>
        <v>3150</v>
      </c>
      <c r="U508" s="17">
        <f t="shared" si="27"/>
        <v>374.2574257425743</v>
      </c>
      <c r="V508" s="47" cm="1">
        <f t="array" ref="V508">_xlfn.IFS($B$6=1,S508*$B$10,AND(R507=0,R508&gt;=1,I508&gt;=$B$6*$B$8-1),V507+$B$6*$B$10*$B$8,AND(R507=0,R508&gt;=1,I508&lt;$B$6*$B$8-1),V507+I507*$B$10,TRUE,V507)</f>
        <v>3500</v>
      </c>
      <c r="W508" s="17">
        <f t="shared" si="28"/>
        <v>415.84158415841586</v>
      </c>
    </row>
    <row r="509" spans="7:23" x14ac:dyDescent="0.25">
      <c r="G509" s="15">
        <v>507</v>
      </c>
      <c r="H509" s="1">
        <f t="shared" si="25"/>
        <v>8.4333333333333336</v>
      </c>
      <c r="I509" s="15" cm="1">
        <f t="array" ref="I509">_xlfn.IFS(J508&gt;=$C$13-$B$26,MINA(I508+$B$13-S509+S508,$B$11),I508=$B$11,MINA(I508-S509+S508,$B$11),TRUE,MAXA(I508-S509+S508,0))</f>
        <v>0</v>
      </c>
      <c r="J509" s="1" cm="1">
        <f t="array" ref="J509">_xlfn.IFS(J508&gt;=$C$13-$B$26,0,I508&lt;$B$11,J508+$B$26,TRUE,0)</f>
        <v>0.90000000000000113</v>
      </c>
      <c r="K509" s="3" cm="1">
        <f t="array" ref="K509">_xlfn.IFS(AND(NOT($K508=0),$L508),0,NOT($L508),$K508+$B$26,TRUE,$K508)</f>
        <v>0.65000000000000036</v>
      </c>
      <c r="L509" s="3" t="b" cm="1">
        <f t="array" ref="L509">_xlfn.IFS(AND($I509&gt;0,$K509&gt;=$C$5-$B$26),TRUE,$R509&gt;=$B$6,FALSE,$I509=0,FALSE,TRUE,$L508)</f>
        <v>0</v>
      </c>
      <c r="M509" s="3" t="b" cm="1">
        <f t="array" ref="M509">_xlfn.IFS($N509&gt;=$B$4-$B$26,FALSE,AND($I509&gt;0,$K509&gt;=$B$5-$B$26),TRUE,AND($L509,NOT($M508)),FALSE,$M508,TRUE,TRUE,FALSE)</f>
        <v>0</v>
      </c>
      <c r="N509" s="3" cm="1">
        <f t="array" ref="N509">_xlfn.IFS($M508,$N508+$B$26,NOT($M508),0,TRUE,$M508)</f>
        <v>0</v>
      </c>
      <c r="O509" s="3" t="b" cm="1">
        <f t="array" ref="O509">_xlfn.IFS($M509,FALSE,AND($L509,NOT($M509),$R509&lt;$B$6,$I509&gt;0),TRUE,TRUE,FALSE)</f>
        <v>0</v>
      </c>
      <c r="P509" s="3" cm="1">
        <f t="array" ref="P509">_xlfn.IFS($P508&gt;=$C$7-$B$26,0,$O508,$P508+$B$26,TRUE,0)</f>
        <v>0</v>
      </c>
      <c r="Q509" s="3" t="b" cm="1">
        <f t="array" ref="Q509">_xlfn.IFS(AND($L509,NOT($M509),NOT($O509)),TRUE,$R509&gt;=$B$6,FALSE,AND($L509,NOT($M509),$O509,$P509=0),TRUE,TRUE,FALSE)</f>
        <v>0</v>
      </c>
      <c r="R509" s="3" cm="1">
        <f t="array" ref="R509">_xlfn.IFS(AND($Q508,$R508&lt;$B$6),$R508+1,AND(NOT($L508),$R508&gt;0),0,TRUE,$R508)</f>
        <v>0</v>
      </c>
      <c r="S509" s="1" cm="1">
        <f t="array" ref="S509">_xlfn.IFS(AND(Q508,I508&gt;$B$8),S508+$B$8,AND(Q508,I508&lt;=$B$8),S508+I508,TRUE,$S508)</f>
        <v>35</v>
      </c>
      <c r="T509" s="1">
        <f t="shared" si="26"/>
        <v>3150</v>
      </c>
      <c r="U509" s="17">
        <f t="shared" si="27"/>
        <v>373.51778656126481</v>
      </c>
      <c r="V509" s="47" cm="1">
        <f t="array" ref="V509">_xlfn.IFS($B$6=1,S509*$B$10,AND(R508=0,R509&gt;=1,I509&gt;=$B$6*$B$8-1),V508+$B$6*$B$10*$B$8,AND(R508=0,R509&gt;=1,I509&lt;$B$6*$B$8-1),V508+I508*$B$10,TRUE,V508)</f>
        <v>3500</v>
      </c>
      <c r="W509" s="17">
        <f t="shared" si="28"/>
        <v>415.01976284584981</v>
      </c>
    </row>
    <row r="510" spans="7:23" x14ac:dyDescent="0.25">
      <c r="G510" s="15">
        <v>508</v>
      </c>
      <c r="H510" s="1">
        <f t="shared" si="25"/>
        <v>8.4499999999999993</v>
      </c>
      <c r="I510" s="15" cm="1">
        <f t="array" ref="I510">_xlfn.IFS(J509&gt;=$C$13-$B$26,MINA(I509+$B$13-S510+S509,$B$11),I509=$B$11,MINA(I509-S510+S509,$B$11),TRUE,MAXA(I509-S510+S509,0))</f>
        <v>0</v>
      </c>
      <c r="J510" s="1" cm="1">
        <f t="array" ref="J510">_xlfn.IFS(J509&gt;=$C$13-$B$26,0,I509&lt;$B$11,J509+$B$26,TRUE,0)</f>
        <v>0.91666666666666785</v>
      </c>
      <c r="K510" s="3" cm="1">
        <f t="array" ref="K510">_xlfn.IFS(AND(NOT($K509=0),$L509),0,NOT($L509),$K509+$B$26,TRUE,$K509)</f>
        <v>0.66666666666666707</v>
      </c>
      <c r="L510" s="3" t="b" cm="1">
        <f t="array" ref="L510">_xlfn.IFS(AND($I510&gt;0,$K510&gt;=$C$5-$B$26),TRUE,$R510&gt;=$B$6,FALSE,$I510=0,FALSE,TRUE,$L509)</f>
        <v>0</v>
      </c>
      <c r="M510" s="3" t="b" cm="1">
        <f t="array" ref="M510">_xlfn.IFS($N510&gt;=$B$4-$B$26,FALSE,AND($I510&gt;0,$K510&gt;=$B$5-$B$26),TRUE,AND($L510,NOT($M509)),FALSE,$M509,TRUE,TRUE,FALSE)</f>
        <v>0</v>
      </c>
      <c r="N510" s="3" cm="1">
        <f t="array" ref="N510">_xlfn.IFS($M509,$N509+$B$26,NOT($M509),0,TRUE,$M509)</f>
        <v>0</v>
      </c>
      <c r="O510" s="3" t="b" cm="1">
        <f t="array" ref="O510">_xlfn.IFS($M510,FALSE,AND($L510,NOT($M510),$R510&lt;$B$6,$I510&gt;0),TRUE,TRUE,FALSE)</f>
        <v>0</v>
      </c>
      <c r="P510" s="3" cm="1">
        <f t="array" ref="P510">_xlfn.IFS($P509&gt;=$C$7-$B$26,0,$O509,$P509+$B$26,TRUE,0)</f>
        <v>0</v>
      </c>
      <c r="Q510" s="3" t="b" cm="1">
        <f t="array" ref="Q510">_xlfn.IFS(AND($L510,NOT($M510),NOT($O510)),TRUE,$R510&gt;=$B$6,FALSE,AND($L510,NOT($M510),$O510,$P510=0),TRUE,TRUE,FALSE)</f>
        <v>0</v>
      </c>
      <c r="R510" s="3" cm="1">
        <f t="array" ref="R510">_xlfn.IFS(AND($Q509,$R509&lt;$B$6),$R509+1,AND(NOT($L509),$R509&gt;0),0,TRUE,$R509)</f>
        <v>0</v>
      </c>
      <c r="S510" s="1" cm="1">
        <f t="array" ref="S510">_xlfn.IFS(AND(Q509,I509&gt;$B$8),S509+$B$8,AND(Q509,I509&lt;=$B$8),S509+I509,TRUE,$S509)</f>
        <v>35</v>
      </c>
      <c r="T510" s="1">
        <f t="shared" si="26"/>
        <v>3150</v>
      </c>
      <c r="U510" s="17">
        <f t="shared" si="27"/>
        <v>372.78106508875743</v>
      </c>
      <c r="V510" s="47" cm="1">
        <f t="array" ref="V510">_xlfn.IFS($B$6=1,S510*$B$10,AND(R509=0,R510&gt;=1,I510&gt;=$B$6*$B$8-1),V509+$B$6*$B$10*$B$8,AND(R509=0,R510&gt;=1,I510&lt;$B$6*$B$8-1),V509+I509*$B$10,TRUE,V509)</f>
        <v>3500</v>
      </c>
      <c r="W510" s="17">
        <f t="shared" si="28"/>
        <v>414.2011834319527</v>
      </c>
    </row>
    <row r="511" spans="7:23" x14ac:dyDescent="0.25">
      <c r="G511" s="15">
        <v>509</v>
      </c>
      <c r="H511" s="1">
        <f t="shared" si="25"/>
        <v>8.4666666666666668</v>
      </c>
      <c r="I511" s="15" cm="1">
        <f t="array" ref="I511">_xlfn.IFS(J510&gt;=$C$13-$B$26,MINA(I510+$B$13-S511+S510,$B$11),I510=$B$11,MINA(I510-S511+S510,$B$11),TRUE,MAXA(I510-S511+S510,0))</f>
        <v>0</v>
      </c>
      <c r="J511" s="1" cm="1">
        <f t="array" ref="J511">_xlfn.IFS(J510&gt;=$C$13-$B$26,0,I510&lt;$B$11,J510+$B$26,TRUE,0)</f>
        <v>0.93333333333333457</v>
      </c>
      <c r="K511" s="3" cm="1">
        <f t="array" ref="K511">_xlfn.IFS(AND(NOT($K510=0),$L510),0,NOT($L510),$K510+$B$26,TRUE,$K510)</f>
        <v>0.68333333333333379</v>
      </c>
      <c r="L511" s="3" t="b" cm="1">
        <f t="array" ref="L511">_xlfn.IFS(AND($I511&gt;0,$K511&gt;=$C$5-$B$26),TRUE,$R511&gt;=$B$6,FALSE,$I511=0,FALSE,TRUE,$L510)</f>
        <v>0</v>
      </c>
      <c r="M511" s="3" t="b" cm="1">
        <f t="array" ref="M511">_xlfn.IFS($N511&gt;=$B$4-$B$26,FALSE,AND($I511&gt;0,$K511&gt;=$B$5-$B$26),TRUE,AND($L511,NOT($M510)),FALSE,$M510,TRUE,TRUE,FALSE)</f>
        <v>0</v>
      </c>
      <c r="N511" s="3" cm="1">
        <f t="array" ref="N511">_xlfn.IFS($M510,$N510+$B$26,NOT($M510),0,TRUE,$M510)</f>
        <v>0</v>
      </c>
      <c r="O511" s="3" t="b" cm="1">
        <f t="array" ref="O511">_xlfn.IFS($M511,FALSE,AND($L511,NOT($M511),$R511&lt;$B$6,$I511&gt;0),TRUE,TRUE,FALSE)</f>
        <v>0</v>
      </c>
      <c r="P511" s="3" cm="1">
        <f t="array" ref="P511">_xlfn.IFS($P510&gt;=$C$7-$B$26,0,$O510,$P510+$B$26,TRUE,0)</f>
        <v>0</v>
      </c>
      <c r="Q511" s="3" t="b" cm="1">
        <f t="array" ref="Q511">_xlfn.IFS(AND($L511,NOT($M511),NOT($O511)),TRUE,$R511&gt;=$B$6,FALSE,AND($L511,NOT($M511),$O511,$P511=0),TRUE,TRUE,FALSE)</f>
        <v>0</v>
      </c>
      <c r="R511" s="3" cm="1">
        <f t="array" ref="R511">_xlfn.IFS(AND($Q510,$R510&lt;$B$6),$R510+1,AND(NOT($L510),$R510&gt;0),0,TRUE,$R510)</f>
        <v>0</v>
      </c>
      <c r="S511" s="1" cm="1">
        <f t="array" ref="S511">_xlfn.IFS(AND(Q510,I510&gt;$B$8),S510+$B$8,AND(Q510,I510&lt;=$B$8),S510+I510,TRUE,$S510)</f>
        <v>35</v>
      </c>
      <c r="T511" s="1">
        <f t="shared" si="26"/>
        <v>3150</v>
      </c>
      <c r="U511" s="17">
        <f t="shared" si="27"/>
        <v>372.04724409448818</v>
      </c>
      <c r="V511" s="47" cm="1">
        <f t="array" ref="V511">_xlfn.IFS($B$6=1,S511*$B$10,AND(R510=0,R511&gt;=1,I511&gt;=$B$6*$B$8-1),V510+$B$6*$B$10*$B$8,AND(R510=0,R511&gt;=1,I511&lt;$B$6*$B$8-1),V510+I510*$B$10,TRUE,V510)</f>
        <v>3500</v>
      </c>
      <c r="W511" s="17">
        <f t="shared" si="28"/>
        <v>413.38582677165351</v>
      </c>
    </row>
    <row r="512" spans="7:23" x14ac:dyDescent="0.25">
      <c r="G512" s="15">
        <v>510</v>
      </c>
      <c r="H512" s="1">
        <f t="shared" si="25"/>
        <v>8.4833333333333325</v>
      </c>
      <c r="I512" s="15" cm="1">
        <f t="array" ref="I512">_xlfn.IFS(J511&gt;=$C$13-$B$26,MINA(I511+$B$13-S512+S511,$B$11),I511=$B$11,MINA(I511-S512+S511,$B$11),TRUE,MAXA(I511-S512+S511,0))</f>
        <v>0</v>
      </c>
      <c r="J512" s="1" cm="1">
        <f t="array" ref="J512">_xlfn.IFS(J511&gt;=$C$13-$B$26,0,I511&lt;$B$11,J511+$B$26,TRUE,0)</f>
        <v>0.95000000000000129</v>
      </c>
      <c r="K512" s="3" cm="1">
        <f t="array" ref="K512">_xlfn.IFS(AND(NOT($K511=0),$L511),0,NOT($L511),$K511+$B$26,TRUE,$K511)</f>
        <v>0.70000000000000051</v>
      </c>
      <c r="L512" s="3" t="b" cm="1">
        <f t="array" ref="L512">_xlfn.IFS(AND($I512&gt;0,$K512&gt;=$C$5-$B$26),TRUE,$R512&gt;=$B$6,FALSE,$I512=0,FALSE,TRUE,$L511)</f>
        <v>0</v>
      </c>
      <c r="M512" s="3" t="b" cm="1">
        <f t="array" ref="M512">_xlfn.IFS($N512&gt;=$B$4-$B$26,FALSE,AND($I512&gt;0,$K512&gt;=$B$5-$B$26),TRUE,AND($L512,NOT($M511)),FALSE,$M511,TRUE,TRUE,FALSE)</f>
        <v>0</v>
      </c>
      <c r="N512" s="3" cm="1">
        <f t="array" ref="N512">_xlfn.IFS($M511,$N511+$B$26,NOT($M511),0,TRUE,$M511)</f>
        <v>0</v>
      </c>
      <c r="O512" s="3" t="b" cm="1">
        <f t="array" ref="O512">_xlfn.IFS($M512,FALSE,AND($L512,NOT($M512),$R512&lt;$B$6,$I512&gt;0),TRUE,TRUE,FALSE)</f>
        <v>0</v>
      </c>
      <c r="P512" s="3" cm="1">
        <f t="array" ref="P512">_xlfn.IFS($P511&gt;=$C$7-$B$26,0,$O511,$P511+$B$26,TRUE,0)</f>
        <v>0</v>
      </c>
      <c r="Q512" s="3" t="b" cm="1">
        <f t="array" ref="Q512">_xlfn.IFS(AND($L512,NOT($M512),NOT($O512)),TRUE,$R512&gt;=$B$6,FALSE,AND($L512,NOT($M512),$O512,$P512=0),TRUE,TRUE,FALSE)</f>
        <v>0</v>
      </c>
      <c r="R512" s="3" cm="1">
        <f t="array" ref="R512">_xlfn.IFS(AND($Q511,$R511&lt;$B$6),$R511+1,AND(NOT($L511),$R511&gt;0),0,TRUE,$R511)</f>
        <v>0</v>
      </c>
      <c r="S512" s="1" cm="1">
        <f t="array" ref="S512">_xlfn.IFS(AND(Q511,I511&gt;$B$8),S511+$B$8,AND(Q511,I511&lt;=$B$8),S511+I511,TRUE,$S511)</f>
        <v>35</v>
      </c>
      <c r="T512" s="1">
        <f t="shared" si="26"/>
        <v>3150</v>
      </c>
      <c r="U512" s="17">
        <f t="shared" si="27"/>
        <v>371.31630648330065</v>
      </c>
      <c r="V512" s="47" cm="1">
        <f t="array" ref="V512">_xlfn.IFS($B$6=1,S512*$B$10,AND(R511=0,R512&gt;=1,I512&gt;=$B$6*$B$8-1),V511+$B$6*$B$10*$B$8,AND(R511=0,R512&gt;=1,I512&lt;$B$6*$B$8-1),V511+I511*$B$10,TRUE,V511)</f>
        <v>3500</v>
      </c>
      <c r="W512" s="17">
        <f t="shared" si="28"/>
        <v>412.57367387033401</v>
      </c>
    </row>
    <row r="513" spans="7:23" x14ac:dyDescent="0.25">
      <c r="G513" s="15">
        <v>511</v>
      </c>
      <c r="H513" s="1">
        <f t="shared" si="25"/>
        <v>8.5</v>
      </c>
      <c r="I513" s="15" cm="1">
        <f t="array" ref="I513">_xlfn.IFS(J512&gt;=$C$13-$B$26,MINA(I512+$B$13-S513+S512,$B$11),I512=$B$11,MINA(I512-S513+S512,$B$11),TRUE,MAXA(I512-S513+S512,0))</f>
        <v>0</v>
      </c>
      <c r="J513" s="1" cm="1">
        <f t="array" ref="J513">_xlfn.IFS(J512&gt;=$C$13-$B$26,0,I512&lt;$B$11,J512+$B$26,TRUE,0)</f>
        <v>0.96666666666666801</v>
      </c>
      <c r="K513" s="3" cm="1">
        <f t="array" ref="K513">_xlfn.IFS(AND(NOT($K512=0),$L512),0,NOT($L512),$K512+$B$26,TRUE,$K512)</f>
        <v>0.71666666666666723</v>
      </c>
      <c r="L513" s="3" t="b" cm="1">
        <f t="array" ref="L513">_xlfn.IFS(AND($I513&gt;0,$K513&gt;=$C$5-$B$26),TRUE,$R513&gt;=$B$6,FALSE,$I513=0,FALSE,TRUE,$L512)</f>
        <v>0</v>
      </c>
      <c r="M513" s="3" t="b" cm="1">
        <f t="array" ref="M513">_xlfn.IFS($N513&gt;=$B$4-$B$26,FALSE,AND($I513&gt;0,$K513&gt;=$B$5-$B$26),TRUE,AND($L513,NOT($M512)),FALSE,$M512,TRUE,TRUE,FALSE)</f>
        <v>0</v>
      </c>
      <c r="N513" s="3" cm="1">
        <f t="array" ref="N513">_xlfn.IFS($M512,$N512+$B$26,NOT($M512),0,TRUE,$M512)</f>
        <v>0</v>
      </c>
      <c r="O513" s="3" t="b" cm="1">
        <f t="array" ref="O513">_xlfn.IFS($M513,FALSE,AND($L513,NOT($M513),$R513&lt;$B$6,$I513&gt;0),TRUE,TRUE,FALSE)</f>
        <v>0</v>
      </c>
      <c r="P513" s="3" cm="1">
        <f t="array" ref="P513">_xlfn.IFS($P512&gt;=$C$7-$B$26,0,$O512,$P512+$B$26,TRUE,0)</f>
        <v>0</v>
      </c>
      <c r="Q513" s="3" t="b" cm="1">
        <f t="array" ref="Q513">_xlfn.IFS(AND($L513,NOT($M513),NOT($O513)),TRUE,$R513&gt;=$B$6,FALSE,AND($L513,NOT($M513),$O513,$P513=0),TRUE,TRUE,FALSE)</f>
        <v>0</v>
      </c>
      <c r="R513" s="3" cm="1">
        <f t="array" ref="R513">_xlfn.IFS(AND($Q512,$R512&lt;$B$6),$R512+1,AND(NOT($L512),$R512&gt;0),0,TRUE,$R512)</f>
        <v>0</v>
      </c>
      <c r="S513" s="1" cm="1">
        <f t="array" ref="S513">_xlfn.IFS(AND(Q512,I512&gt;$B$8),S512+$B$8,AND(Q512,I512&lt;=$B$8),S512+I512,TRUE,$S512)</f>
        <v>35</v>
      </c>
      <c r="T513" s="1">
        <f t="shared" si="26"/>
        <v>3150</v>
      </c>
      <c r="U513" s="17">
        <f t="shared" si="27"/>
        <v>370.58823529411762</v>
      </c>
      <c r="V513" s="47" cm="1">
        <f t="array" ref="V513">_xlfn.IFS($B$6=1,S513*$B$10,AND(R512=0,R513&gt;=1,I513&gt;=$B$6*$B$8-1),V512+$B$6*$B$10*$B$8,AND(R512=0,R513&gt;=1,I513&lt;$B$6*$B$8-1),V512+I512*$B$10,TRUE,V512)</f>
        <v>3500</v>
      </c>
      <c r="W513" s="17">
        <f t="shared" si="28"/>
        <v>411.76470588235293</v>
      </c>
    </row>
    <row r="514" spans="7:23" x14ac:dyDescent="0.25">
      <c r="G514" s="15">
        <v>512</v>
      </c>
      <c r="H514" s="1">
        <f t="shared" si="25"/>
        <v>8.5166666666666657</v>
      </c>
      <c r="I514" s="15" cm="1">
        <f t="array" ref="I514">_xlfn.IFS(J513&gt;=$C$13-$B$26,MINA(I513+$B$13-S514+S513,$B$11),I513=$B$11,MINA(I513-S514+S513,$B$11),TRUE,MAXA(I513-S514+S513,0))</f>
        <v>0</v>
      </c>
      <c r="J514" s="1" cm="1">
        <f t="array" ref="J514">_xlfn.IFS(J513&gt;=$C$13-$B$26,0,I513&lt;$B$11,J513+$B$26,TRUE,0)</f>
        <v>0.98333333333333472</v>
      </c>
      <c r="K514" s="3" cm="1">
        <f t="array" ref="K514">_xlfn.IFS(AND(NOT($K513=0),$L513),0,NOT($L513),$K513+$B$26,TRUE,$K513)</f>
        <v>0.73333333333333395</v>
      </c>
      <c r="L514" s="3" t="b" cm="1">
        <f t="array" ref="L514">_xlfn.IFS(AND($I514&gt;0,$K514&gt;=$C$5-$B$26),TRUE,$R514&gt;=$B$6,FALSE,$I514=0,FALSE,TRUE,$L513)</f>
        <v>0</v>
      </c>
      <c r="M514" s="3" t="b" cm="1">
        <f t="array" ref="M514">_xlfn.IFS($N514&gt;=$B$4-$B$26,FALSE,AND($I514&gt;0,$K514&gt;=$B$5-$B$26),TRUE,AND($L514,NOT($M513)),FALSE,$M513,TRUE,TRUE,FALSE)</f>
        <v>0</v>
      </c>
      <c r="N514" s="3" cm="1">
        <f t="array" ref="N514">_xlfn.IFS($M513,$N513+$B$26,NOT($M513),0,TRUE,$M513)</f>
        <v>0</v>
      </c>
      <c r="O514" s="3" t="b" cm="1">
        <f t="array" ref="O514">_xlfn.IFS($M514,FALSE,AND($L514,NOT($M514),$R514&lt;$B$6,$I514&gt;0),TRUE,TRUE,FALSE)</f>
        <v>0</v>
      </c>
      <c r="P514" s="3" cm="1">
        <f t="array" ref="P514">_xlfn.IFS($P513&gt;=$C$7-$B$26,0,$O513,$P513+$B$26,TRUE,0)</f>
        <v>0</v>
      </c>
      <c r="Q514" s="3" t="b" cm="1">
        <f t="array" ref="Q514">_xlfn.IFS(AND($L514,NOT($M514),NOT($O514)),TRUE,$R514&gt;=$B$6,FALSE,AND($L514,NOT($M514),$O514,$P514=0),TRUE,TRUE,FALSE)</f>
        <v>0</v>
      </c>
      <c r="R514" s="3" cm="1">
        <f t="array" ref="R514">_xlfn.IFS(AND($Q513,$R513&lt;$B$6),$R513+1,AND(NOT($L513),$R513&gt;0),0,TRUE,$R513)</f>
        <v>0</v>
      </c>
      <c r="S514" s="1" cm="1">
        <f t="array" ref="S514">_xlfn.IFS(AND(Q513,I513&gt;$B$8),S513+$B$8,AND(Q513,I513&lt;=$B$8),S513+I513,TRUE,$S513)</f>
        <v>35</v>
      </c>
      <c r="T514" s="1">
        <f t="shared" si="26"/>
        <v>3150</v>
      </c>
      <c r="U514" s="17">
        <f t="shared" si="27"/>
        <v>369.8630136986302</v>
      </c>
      <c r="V514" s="47" cm="1">
        <f t="array" ref="V514">_xlfn.IFS($B$6=1,S514*$B$10,AND(R513=0,R514&gt;=1,I514&gt;=$B$6*$B$8-1),V513+$B$6*$B$10*$B$8,AND(R513=0,R514&gt;=1,I514&lt;$B$6*$B$8-1),V513+I513*$B$10,TRUE,V513)</f>
        <v>3500</v>
      </c>
      <c r="W514" s="17">
        <f t="shared" si="28"/>
        <v>410.95890410958907</v>
      </c>
    </row>
    <row r="515" spans="7:23" x14ac:dyDescent="0.25">
      <c r="G515" s="15">
        <v>513</v>
      </c>
      <c r="H515" s="1">
        <f t="shared" ref="H515:H578" si="29">($G515-1)*$B$26</f>
        <v>8.5333333333333332</v>
      </c>
      <c r="I515" s="15" cm="1">
        <f t="array" ref="I515">_xlfn.IFS(J514&gt;=$C$13-$B$26,MINA(I514+$B$13-S515+S514,$B$11),I514=$B$11,MINA(I514-S515+S514,$B$11),TRUE,MAXA(I514-S515+S514,0))</f>
        <v>0</v>
      </c>
      <c r="J515" s="1" cm="1">
        <f t="array" ref="J515">_xlfn.IFS(J514&gt;=$C$13-$B$26,0,I514&lt;$B$11,J514+$B$26,TRUE,0)</f>
        <v>1.0000000000000013</v>
      </c>
      <c r="K515" s="3" cm="1">
        <f t="array" ref="K515">_xlfn.IFS(AND(NOT($K514=0),$L514),0,NOT($L514),$K514+$B$26,TRUE,$K514)</f>
        <v>0.75000000000000067</v>
      </c>
      <c r="L515" s="3" t="b" cm="1">
        <f t="array" ref="L515">_xlfn.IFS(AND($I515&gt;0,$K515&gt;=$C$5-$B$26),TRUE,$R515&gt;=$B$6,FALSE,$I515=0,FALSE,TRUE,$L514)</f>
        <v>0</v>
      </c>
      <c r="M515" s="3" t="b" cm="1">
        <f t="array" ref="M515">_xlfn.IFS($N515&gt;=$B$4-$B$26,FALSE,AND($I515&gt;0,$K515&gt;=$B$5-$B$26),TRUE,AND($L515,NOT($M514)),FALSE,$M514,TRUE,TRUE,FALSE)</f>
        <v>0</v>
      </c>
      <c r="N515" s="3" cm="1">
        <f t="array" ref="N515">_xlfn.IFS($M514,$N514+$B$26,NOT($M514),0,TRUE,$M514)</f>
        <v>0</v>
      </c>
      <c r="O515" s="3" t="b" cm="1">
        <f t="array" ref="O515">_xlfn.IFS($M515,FALSE,AND($L515,NOT($M515),$R515&lt;$B$6,$I515&gt;0),TRUE,TRUE,FALSE)</f>
        <v>0</v>
      </c>
      <c r="P515" s="3" cm="1">
        <f t="array" ref="P515">_xlfn.IFS($P514&gt;=$C$7-$B$26,0,$O514,$P514+$B$26,TRUE,0)</f>
        <v>0</v>
      </c>
      <c r="Q515" s="3" t="b" cm="1">
        <f t="array" ref="Q515">_xlfn.IFS(AND($L515,NOT($M515),NOT($O515)),TRUE,$R515&gt;=$B$6,FALSE,AND($L515,NOT($M515),$O515,$P515=0),TRUE,TRUE,FALSE)</f>
        <v>0</v>
      </c>
      <c r="R515" s="3" cm="1">
        <f t="array" ref="R515">_xlfn.IFS(AND($Q514,$R514&lt;$B$6),$R514+1,AND(NOT($L514),$R514&gt;0),0,TRUE,$R514)</f>
        <v>0</v>
      </c>
      <c r="S515" s="1" cm="1">
        <f t="array" ref="S515">_xlfn.IFS(AND(Q514,I514&gt;$B$8),S514+$B$8,AND(Q514,I514&lt;=$B$8),S514+I514,TRUE,$S514)</f>
        <v>35</v>
      </c>
      <c r="T515" s="1">
        <f t="shared" ref="T515:T578" si="30">IF($Q514,$T514+$B$8*$B$9,$T514)</f>
        <v>3150</v>
      </c>
      <c r="U515" s="17">
        <f t="shared" si="27"/>
        <v>369.140625</v>
      </c>
      <c r="V515" s="47" cm="1">
        <f t="array" ref="V515">_xlfn.IFS($B$6=1,S515*$B$10,AND(R514=0,R515&gt;=1,I515&gt;=$B$6*$B$8-1),V514+$B$6*$B$10*$B$8,AND(R514=0,R515&gt;=1,I515&lt;$B$6*$B$8-1),V514+I514*$B$10,TRUE,V514)</f>
        <v>3500</v>
      </c>
      <c r="W515" s="17">
        <f t="shared" si="28"/>
        <v>410.15625</v>
      </c>
    </row>
    <row r="516" spans="7:23" x14ac:dyDescent="0.25">
      <c r="G516" s="15">
        <v>514</v>
      </c>
      <c r="H516" s="1">
        <f t="shared" si="29"/>
        <v>8.5500000000000007</v>
      </c>
      <c r="I516" s="15" cm="1">
        <f t="array" ref="I516">_xlfn.IFS(J515&gt;=$C$13-$B$26,MINA(I515+$B$13-S516+S515,$B$11),I515=$B$11,MINA(I515-S516+S515,$B$11),TRUE,MAXA(I515-S516+S515,0))</f>
        <v>0</v>
      </c>
      <c r="J516" s="1" cm="1">
        <f t="array" ref="J516">_xlfn.IFS(J515&gt;=$C$13-$B$26,0,I515&lt;$B$11,J515+$B$26,TRUE,0)</f>
        <v>1.0166666666666679</v>
      </c>
      <c r="K516" s="3" cm="1">
        <f t="array" ref="K516">_xlfn.IFS(AND(NOT($K515=0),$L515),0,NOT($L515),$K515+$B$26,TRUE,$K515)</f>
        <v>0.76666666666666738</v>
      </c>
      <c r="L516" s="3" t="b" cm="1">
        <f t="array" ref="L516">_xlfn.IFS(AND($I516&gt;0,$K516&gt;=$C$5-$B$26),TRUE,$R516&gt;=$B$6,FALSE,$I516=0,FALSE,TRUE,$L515)</f>
        <v>0</v>
      </c>
      <c r="M516" s="3" t="b" cm="1">
        <f t="array" ref="M516">_xlfn.IFS($N516&gt;=$B$4-$B$26,FALSE,AND($I516&gt;0,$K516&gt;=$B$5-$B$26),TRUE,AND($L516,NOT($M515)),FALSE,$M515,TRUE,TRUE,FALSE)</f>
        <v>0</v>
      </c>
      <c r="N516" s="3" cm="1">
        <f t="array" ref="N516">_xlfn.IFS($M515,$N515+$B$26,NOT($M515),0,TRUE,$M515)</f>
        <v>0</v>
      </c>
      <c r="O516" s="3" t="b" cm="1">
        <f t="array" ref="O516">_xlfn.IFS($M516,FALSE,AND($L516,NOT($M516),$R516&lt;$B$6,$I516&gt;0),TRUE,TRUE,FALSE)</f>
        <v>0</v>
      </c>
      <c r="P516" s="3" cm="1">
        <f t="array" ref="P516">_xlfn.IFS($P515&gt;=$C$7-$B$26,0,$O515,$P515+$B$26,TRUE,0)</f>
        <v>0</v>
      </c>
      <c r="Q516" s="3" t="b" cm="1">
        <f t="array" ref="Q516">_xlfn.IFS(AND($L516,NOT($M516),NOT($O516)),TRUE,$R516&gt;=$B$6,FALSE,AND($L516,NOT($M516),$O516,$P516=0),TRUE,TRUE,FALSE)</f>
        <v>0</v>
      </c>
      <c r="R516" s="3" cm="1">
        <f t="array" ref="R516">_xlfn.IFS(AND($Q515,$R515&lt;$B$6),$R515+1,AND(NOT($L515),$R515&gt;0),0,TRUE,$R515)</f>
        <v>0</v>
      </c>
      <c r="S516" s="1" cm="1">
        <f t="array" ref="S516">_xlfn.IFS(AND(Q515,I515&gt;$B$8),S515+$B$8,AND(Q515,I515&lt;=$B$8),S515+I515,TRUE,$S515)</f>
        <v>35</v>
      </c>
      <c r="T516" s="1">
        <f t="shared" si="30"/>
        <v>3150</v>
      </c>
      <c r="U516" s="17">
        <f t="shared" ref="U516:U579" si="31">$T516/$H516</f>
        <v>368.4210526315789</v>
      </c>
      <c r="V516" s="47" cm="1">
        <f t="array" ref="V516">_xlfn.IFS($B$6=1,S516*$B$10,AND(R515=0,R516&gt;=1,I516&gt;=$B$6*$B$8-1),V515+$B$6*$B$10*$B$8,AND(R515=0,R516&gt;=1,I516&lt;$B$6*$B$8-1),V515+I515*$B$10,TRUE,V515)</f>
        <v>3500</v>
      </c>
      <c r="W516" s="17">
        <f t="shared" si="28"/>
        <v>409.35672514619881</v>
      </c>
    </row>
    <row r="517" spans="7:23" x14ac:dyDescent="0.25">
      <c r="G517" s="15">
        <v>515</v>
      </c>
      <c r="H517" s="1">
        <f t="shared" si="29"/>
        <v>8.5666666666666664</v>
      </c>
      <c r="I517" s="15" cm="1">
        <f t="array" ref="I517">_xlfn.IFS(J516&gt;=$C$13-$B$26,MINA(I516+$B$13-S517+S516,$B$11),I516=$B$11,MINA(I516-S517+S516,$B$11),TRUE,MAXA(I516-S517+S516,0))</f>
        <v>0</v>
      </c>
      <c r="J517" s="1" cm="1">
        <f t="array" ref="J517">_xlfn.IFS(J516&gt;=$C$13-$B$26,0,I516&lt;$B$11,J516+$B$26,TRUE,0)</f>
        <v>1.0333333333333345</v>
      </c>
      <c r="K517" s="3" cm="1">
        <f t="array" ref="K517">_xlfn.IFS(AND(NOT($K516=0),$L516),0,NOT($L516),$K516+$B$26,TRUE,$K516)</f>
        <v>0.7833333333333341</v>
      </c>
      <c r="L517" s="3" t="b" cm="1">
        <f t="array" ref="L517">_xlfn.IFS(AND($I517&gt;0,$K517&gt;=$C$5-$B$26),TRUE,$R517&gt;=$B$6,FALSE,$I517=0,FALSE,TRUE,$L516)</f>
        <v>0</v>
      </c>
      <c r="M517" s="3" t="b" cm="1">
        <f t="array" ref="M517">_xlfn.IFS($N517&gt;=$B$4-$B$26,FALSE,AND($I517&gt;0,$K517&gt;=$B$5-$B$26),TRUE,AND($L517,NOT($M516)),FALSE,$M516,TRUE,TRUE,FALSE)</f>
        <v>0</v>
      </c>
      <c r="N517" s="3" cm="1">
        <f t="array" ref="N517">_xlfn.IFS($M516,$N516+$B$26,NOT($M516),0,TRUE,$M516)</f>
        <v>0</v>
      </c>
      <c r="O517" s="3" t="b" cm="1">
        <f t="array" ref="O517">_xlfn.IFS($M517,FALSE,AND($L517,NOT($M517),$R517&lt;$B$6,$I517&gt;0),TRUE,TRUE,FALSE)</f>
        <v>0</v>
      </c>
      <c r="P517" s="3" cm="1">
        <f t="array" ref="P517">_xlfn.IFS($P516&gt;=$C$7-$B$26,0,$O516,$P516+$B$26,TRUE,0)</f>
        <v>0</v>
      </c>
      <c r="Q517" s="3" t="b" cm="1">
        <f t="array" ref="Q517">_xlfn.IFS(AND($L517,NOT($M517),NOT($O517)),TRUE,$R517&gt;=$B$6,FALSE,AND($L517,NOT($M517),$O517,$P517=0),TRUE,TRUE,FALSE)</f>
        <v>0</v>
      </c>
      <c r="R517" s="3" cm="1">
        <f t="array" ref="R517">_xlfn.IFS(AND($Q516,$R516&lt;$B$6),$R516+1,AND(NOT($L516),$R516&gt;0),0,TRUE,$R516)</f>
        <v>0</v>
      </c>
      <c r="S517" s="1" cm="1">
        <f t="array" ref="S517">_xlfn.IFS(AND(Q516,I516&gt;$B$8),S516+$B$8,AND(Q516,I516&lt;=$B$8),S516+I516,TRUE,$S516)</f>
        <v>35</v>
      </c>
      <c r="T517" s="1">
        <f t="shared" si="30"/>
        <v>3150</v>
      </c>
      <c r="U517" s="17">
        <f t="shared" si="31"/>
        <v>367.70428015564204</v>
      </c>
      <c r="V517" s="47" cm="1">
        <f t="array" ref="V517">_xlfn.IFS($B$6=1,S517*$B$10,AND(R516=0,R517&gt;=1,I517&gt;=$B$6*$B$8-1),V516+$B$6*$B$10*$B$8,AND(R516=0,R517&gt;=1,I517&lt;$B$6*$B$8-1),V516+I516*$B$10,TRUE,V516)</f>
        <v>3500</v>
      </c>
      <c r="W517" s="17">
        <f t="shared" ref="W517:W580" si="32">V517/H517</f>
        <v>408.56031128404669</v>
      </c>
    </row>
    <row r="518" spans="7:23" x14ac:dyDescent="0.25">
      <c r="G518" s="15">
        <v>516</v>
      </c>
      <c r="H518" s="1">
        <f t="shared" si="29"/>
        <v>8.5833333333333339</v>
      </c>
      <c r="I518" s="15" cm="1">
        <f t="array" ref="I518">_xlfn.IFS(J517&gt;=$C$13-$B$26,MINA(I517+$B$13-S518+S517,$B$11),I517=$B$11,MINA(I517-S518+S517,$B$11),TRUE,MAXA(I517-S518+S517,0))</f>
        <v>0</v>
      </c>
      <c r="J518" s="1" cm="1">
        <f t="array" ref="J518">_xlfn.IFS(J517&gt;=$C$13-$B$26,0,I517&lt;$B$11,J517+$B$26,TRUE,0)</f>
        <v>1.0500000000000012</v>
      </c>
      <c r="K518" s="3" cm="1">
        <f t="array" ref="K518">_xlfn.IFS(AND(NOT($K517=0),$L517),0,NOT($L517),$K517+$B$26,TRUE,$K517)</f>
        <v>0.80000000000000082</v>
      </c>
      <c r="L518" s="3" t="b" cm="1">
        <f t="array" ref="L518">_xlfn.IFS(AND($I518&gt;0,$K518&gt;=$C$5-$B$26),TRUE,$R518&gt;=$B$6,FALSE,$I518=0,FALSE,TRUE,$L517)</f>
        <v>0</v>
      </c>
      <c r="M518" s="3" t="b" cm="1">
        <f t="array" ref="M518">_xlfn.IFS($N518&gt;=$B$4-$B$26,FALSE,AND($I518&gt;0,$K518&gt;=$B$5-$B$26),TRUE,AND($L518,NOT($M517)),FALSE,$M517,TRUE,TRUE,FALSE)</f>
        <v>0</v>
      </c>
      <c r="N518" s="3" cm="1">
        <f t="array" ref="N518">_xlfn.IFS($M517,$N517+$B$26,NOT($M517),0,TRUE,$M517)</f>
        <v>0</v>
      </c>
      <c r="O518" s="3" t="b" cm="1">
        <f t="array" ref="O518">_xlfn.IFS($M518,FALSE,AND($L518,NOT($M518),$R518&lt;$B$6,$I518&gt;0),TRUE,TRUE,FALSE)</f>
        <v>0</v>
      </c>
      <c r="P518" s="3" cm="1">
        <f t="array" ref="P518">_xlfn.IFS($P517&gt;=$C$7-$B$26,0,$O517,$P517+$B$26,TRUE,0)</f>
        <v>0</v>
      </c>
      <c r="Q518" s="3" t="b" cm="1">
        <f t="array" ref="Q518">_xlfn.IFS(AND($L518,NOT($M518),NOT($O518)),TRUE,$R518&gt;=$B$6,FALSE,AND($L518,NOT($M518),$O518,$P518=0),TRUE,TRUE,FALSE)</f>
        <v>0</v>
      </c>
      <c r="R518" s="3" cm="1">
        <f t="array" ref="R518">_xlfn.IFS(AND($Q517,$R517&lt;$B$6),$R517+1,AND(NOT($L517),$R517&gt;0),0,TRUE,$R517)</f>
        <v>0</v>
      </c>
      <c r="S518" s="1" cm="1">
        <f t="array" ref="S518">_xlfn.IFS(AND(Q517,I517&gt;$B$8),S517+$B$8,AND(Q517,I517&lt;=$B$8),S517+I517,TRUE,$S517)</f>
        <v>35</v>
      </c>
      <c r="T518" s="1">
        <f t="shared" si="30"/>
        <v>3150</v>
      </c>
      <c r="U518" s="17">
        <f t="shared" si="31"/>
        <v>366.99029126213588</v>
      </c>
      <c r="V518" s="47" cm="1">
        <f t="array" ref="V518">_xlfn.IFS($B$6=1,S518*$B$10,AND(R517=0,R518&gt;=1,I518&gt;=$B$6*$B$8-1),V517+$B$6*$B$10*$B$8,AND(R517=0,R518&gt;=1,I518&lt;$B$6*$B$8-1),V517+I517*$B$10,TRUE,V517)</f>
        <v>3500</v>
      </c>
      <c r="W518" s="17">
        <f t="shared" si="32"/>
        <v>407.76699029126212</v>
      </c>
    </row>
    <row r="519" spans="7:23" x14ac:dyDescent="0.25">
      <c r="G519" s="15">
        <v>517</v>
      </c>
      <c r="H519" s="1">
        <f t="shared" si="29"/>
        <v>8.6</v>
      </c>
      <c r="I519" s="15" cm="1">
        <f t="array" ref="I519">_xlfn.IFS(J518&gt;=$C$13-$B$26,MINA(I518+$B$13-S519+S518,$B$11),I518=$B$11,MINA(I518-S519+S518,$B$11),TRUE,MAXA(I518-S519+S518,0))</f>
        <v>0</v>
      </c>
      <c r="J519" s="1" cm="1">
        <f t="array" ref="J519">_xlfn.IFS(J518&gt;=$C$13-$B$26,0,I518&lt;$B$11,J518+$B$26,TRUE,0)</f>
        <v>1.0666666666666678</v>
      </c>
      <c r="K519" s="3" cm="1">
        <f t="array" ref="K519">_xlfn.IFS(AND(NOT($K518=0),$L518),0,NOT($L518),$K518+$B$26,TRUE,$K518)</f>
        <v>0.81666666666666754</v>
      </c>
      <c r="L519" s="3" t="b" cm="1">
        <f t="array" ref="L519">_xlfn.IFS(AND($I519&gt;0,$K519&gt;=$C$5-$B$26),TRUE,$R519&gt;=$B$6,FALSE,$I519=0,FALSE,TRUE,$L518)</f>
        <v>0</v>
      </c>
      <c r="M519" s="3" t="b" cm="1">
        <f t="array" ref="M519">_xlfn.IFS($N519&gt;=$B$4-$B$26,FALSE,AND($I519&gt;0,$K519&gt;=$B$5-$B$26),TRUE,AND($L519,NOT($M518)),FALSE,$M518,TRUE,TRUE,FALSE)</f>
        <v>0</v>
      </c>
      <c r="N519" s="3" cm="1">
        <f t="array" ref="N519">_xlfn.IFS($M518,$N518+$B$26,NOT($M518),0,TRUE,$M518)</f>
        <v>0</v>
      </c>
      <c r="O519" s="3" t="b" cm="1">
        <f t="array" ref="O519">_xlfn.IFS($M519,FALSE,AND($L519,NOT($M519),$R519&lt;$B$6,$I519&gt;0),TRUE,TRUE,FALSE)</f>
        <v>0</v>
      </c>
      <c r="P519" s="3" cm="1">
        <f t="array" ref="P519">_xlfn.IFS($P518&gt;=$C$7-$B$26,0,$O518,$P518+$B$26,TRUE,0)</f>
        <v>0</v>
      </c>
      <c r="Q519" s="3" t="b" cm="1">
        <f t="array" ref="Q519">_xlfn.IFS(AND($L519,NOT($M519),NOT($O519)),TRUE,$R519&gt;=$B$6,FALSE,AND($L519,NOT($M519),$O519,$P519=0),TRUE,TRUE,FALSE)</f>
        <v>0</v>
      </c>
      <c r="R519" s="3" cm="1">
        <f t="array" ref="R519">_xlfn.IFS(AND($Q518,$R518&lt;$B$6),$R518+1,AND(NOT($L518),$R518&gt;0),0,TRUE,$R518)</f>
        <v>0</v>
      </c>
      <c r="S519" s="1" cm="1">
        <f t="array" ref="S519">_xlfn.IFS(AND(Q518,I518&gt;$B$8),S518+$B$8,AND(Q518,I518&lt;=$B$8),S518+I518,TRUE,$S518)</f>
        <v>35</v>
      </c>
      <c r="T519" s="1">
        <f t="shared" si="30"/>
        <v>3150</v>
      </c>
      <c r="U519" s="17">
        <f t="shared" si="31"/>
        <v>366.27906976744185</v>
      </c>
      <c r="V519" s="47" cm="1">
        <f t="array" ref="V519">_xlfn.IFS($B$6=1,S519*$B$10,AND(R518=0,R519&gt;=1,I519&gt;=$B$6*$B$8-1),V518+$B$6*$B$10*$B$8,AND(R518=0,R519&gt;=1,I519&lt;$B$6*$B$8-1),V518+I518*$B$10,TRUE,V518)</f>
        <v>3500</v>
      </c>
      <c r="W519" s="17">
        <f t="shared" si="32"/>
        <v>406.97674418604652</v>
      </c>
    </row>
    <row r="520" spans="7:23" x14ac:dyDescent="0.25">
      <c r="G520" s="15">
        <v>518</v>
      </c>
      <c r="H520" s="1">
        <f t="shared" si="29"/>
        <v>8.6166666666666671</v>
      </c>
      <c r="I520" s="15" cm="1">
        <f t="array" ref="I520">_xlfn.IFS(J519&gt;=$C$13-$B$26,MINA(I519+$B$13-S520+S519,$B$11),I519=$B$11,MINA(I519-S520+S519,$B$11),TRUE,MAXA(I519-S520+S519,0))</f>
        <v>0</v>
      </c>
      <c r="J520" s="1" cm="1">
        <f t="array" ref="J520">_xlfn.IFS(J519&gt;=$C$13-$B$26,0,I519&lt;$B$11,J519+$B$26,TRUE,0)</f>
        <v>1.0833333333333344</v>
      </c>
      <c r="K520" s="3" cm="1">
        <f t="array" ref="K520">_xlfn.IFS(AND(NOT($K519=0),$L519),0,NOT($L519),$K519+$B$26,TRUE,$K519)</f>
        <v>0.83333333333333426</v>
      </c>
      <c r="L520" s="3" t="b" cm="1">
        <f t="array" ref="L520">_xlfn.IFS(AND($I520&gt;0,$K520&gt;=$C$5-$B$26),TRUE,$R520&gt;=$B$6,FALSE,$I520=0,FALSE,TRUE,$L519)</f>
        <v>0</v>
      </c>
      <c r="M520" s="3" t="b" cm="1">
        <f t="array" ref="M520">_xlfn.IFS($N520&gt;=$B$4-$B$26,FALSE,AND($I520&gt;0,$K520&gt;=$B$5-$B$26),TRUE,AND($L520,NOT($M519)),FALSE,$M519,TRUE,TRUE,FALSE)</f>
        <v>0</v>
      </c>
      <c r="N520" s="3" cm="1">
        <f t="array" ref="N520">_xlfn.IFS($M519,$N519+$B$26,NOT($M519),0,TRUE,$M519)</f>
        <v>0</v>
      </c>
      <c r="O520" s="3" t="b" cm="1">
        <f t="array" ref="O520">_xlfn.IFS($M520,FALSE,AND($L520,NOT($M520),$R520&lt;$B$6,$I520&gt;0),TRUE,TRUE,FALSE)</f>
        <v>0</v>
      </c>
      <c r="P520" s="3" cm="1">
        <f t="array" ref="P520">_xlfn.IFS($P519&gt;=$C$7-$B$26,0,$O519,$P519+$B$26,TRUE,0)</f>
        <v>0</v>
      </c>
      <c r="Q520" s="3" t="b" cm="1">
        <f t="array" ref="Q520">_xlfn.IFS(AND($L520,NOT($M520),NOT($O520)),TRUE,$R520&gt;=$B$6,FALSE,AND($L520,NOT($M520),$O520,$P520=0),TRUE,TRUE,FALSE)</f>
        <v>0</v>
      </c>
      <c r="R520" s="3" cm="1">
        <f t="array" ref="R520">_xlfn.IFS(AND($Q519,$R519&lt;$B$6),$R519+1,AND(NOT($L519),$R519&gt;0),0,TRUE,$R519)</f>
        <v>0</v>
      </c>
      <c r="S520" s="1" cm="1">
        <f t="array" ref="S520">_xlfn.IFS(AND(Q519,I519&gt;$B$8),S519+$B$8,AND(Q519,I519&lt;=$B$8),S519+I519,TRUE,$S519)</f>
        <v>35</v>
      </c>
      <c r="T520" s="1">
        <f t="shared" si="30"/>
        <v>3150</v>
      </c>
      <c r="U520" s="17">
        <f t="shared" si="31"/>
        <v>365.57059961315281</v>
      </c>
      <c r="V520" s="47" cm="1">
        <f t="array" ref="V520">_xlfn.IFS($B$6=1,S520*$B$10,AND(R519=0,R520&gt;=1,I520&gt;=$B$6*$B$8-1),V519+$B$6*$B$10*$B$8,AND(R519=0,R520&gt;=1,I520&lt;$B$6*$B$8-1),V519+I519*$B$10,TRUE,V519)</f>
        <v>3500</v>
      </c>
      <c r="W520" s="17">
        <f t="shared" si="32"/>
        <v>406.18955512572529</v>
      </c>
    </row>
    <row r="521" spans="7:23" x14ac:dyDescent="0.25">
      <c r="G521" s="15">
        <v>519</v>
      </c>
      <c r="H521" s="1">
        <f t="shared" si="29"/>
        <v>8.6333333333333329</v>
      </c>
      <c r="I521" s="15" cm="1">
        <f t="array" ref="I521">_xlfn.IFS(J520&gt;=$C$13-$B$26,MINA(I520+$B$13-S521+S520,$B$11),I520=$B$11,MINA(I520-S521+S520,$B$11),TRUE,MAXA(I520-S521+S520,0))</f>
        <v>0</v>
      </c>
      <c r="J521" s="1" cm="1">
        <f t="array" ref="J521">_xlfn.IFS(J520&gt;=$C$13-$B$26,0,I520&lt;$B$11,J520+$B$26,TRUE,0)</f>
        <v>1.100000000000001</v>
      </c>
      <c r="K521" s="3" cm="1">
        <f t="array" ref="K521">_xlfn.IFS(AND(NOT($K520=0),$L520),0,NOT($L520),$K520+$B$26,TRUE,$K520)</f>
        <v>0.85000000000000098</v>
      </c>
      <c r="L521" s="3" t="b" cm="1">
        <f t="array" ref="L521">_xlfn.IFS(AND($I521&gt;0,$K521&gt;=$C$5-$B$26),TRUE,$R521&gt;=$B$6,FALSE,$I521=0,FALSE,TRUE,$L520)</f>
        <v>0</v>
      </c>
      <c r="M521" s="3" t="b" cm="1">
        <f t="array" ref="M521">_xlfn.IFS($N521&gt;=$B$4-$B$26,FALSE,AND($I521&gt;0,$K521&gt;=$B$5-$B$26),TRUE,AND($L521,NOT($M520)),FALSE,$M520,TRUE,TRUE,FALSE)</f>
        <v>0</v>
      </c>
      <c r="N521" s="3" cm="1">
        <f t="array" ref="N521">_xlfn.IFS($M520,$N520+$B$26,NOT($M520),0,TRUE,$M520)</f>
        <v>0</v>
      </c>
      <c r="O521" s="3" t="b" cm="1">
        <f t="array" ref="O521">_xlfn.IFS($M521,FALSE,AND($L521,NOT($M521),$R521&lt;$B$6,$I521&gt;0),TRUE,TRUE,FALSE)</f>
        <v>0</v>
      </c>
      <c r="P521" s="3" cm="1">
        <f t="array" ref="P521">_xlfn.IFS($P520&gt;=$C$7-$B$26,0,$O520,$P520+$B$26,TRUE,0)</f>
        <v>0</v>
      </c>
      <c r="Q521" s="3" t="b" cm="1">
        <f t="array" ref="Q521">_xlfn.IFS(AND($L521,NOT($M521),NOT($O521)),TRUE,$R521&gt;=$B$6,FALSE,AND($L521,NOT($M521),$O521,$P521=0),TRUE,TRUE,FALSE)</f>
        <v>0</v>
      </c>
      <c r="R521" s="3" cm="1">
        <f t="array" ref="R521">_xlfn.IFS(AND($Q520,$R520&lt;$B$6),$R520+1,AND(NOT($L520),$R520&gt;0),0,TRUE,$R520)</f>
        <v>0</v>
      </c>
      <c r="S521" s="1" cm="1">
        <f t="array" ref="S521">_xlfn.IFS(AND(Q520,I520&gt;$B$8),S520+$B$8,AND(Q520,I520&lt;=$B$8),S520+I520,TRUE,$S520)</f>
        <v>35</v>
      </c>
      <c r="T521" s="1">
        <f t="shared" si="30"/>
        <v>3150</v>
      </c>
      <c r="U521" s="17">
        <f t="shared" si="31"/>
        <v>364.8648648648649</v>
      </c>
      <c r="V521" s="47" cm="1">
        <f t="array" ref="V521">_xlfn.IFS($B$6=1,S521*$B$10,AND(R520=0,R521&gt;=1,I521&gt;=$B$6*$B$8-1),V520+$B$6*$B$10*$B$8,AND(R520=0,R521&gt;=1,I521&lt;$B$6*$B$8-1),V520+I520*$B$10,TRUE,V520)</f>
        <v>3500</v>
      </c>
      <c r="W521" s="17">
        <f t="shared" si="32"/>
        <v>405.40540540540542</v>
      </c>
    </row>
    <row r="522" spans="7:23" x14ac:dyDescent="0.25">
      <c r="G522" s="15">
        <v>520</v>
      </c>
      <c r="H522" s="1">
        <f t="shared" si="29"/>
        <v>8.65</v>
      </c>
      <c r="I522" s="15" cm="1">
        <f t="array" ref="I522">_xlfn.IFS(J521&gt;=$C$13-$B$26,MINA(I521+$B$13-S522+S521,$B$11),I521=$B$11,MINA(I521-S522+S521,$B$11),TRUE,MAXA(I521-S522+S521,0))</f>
        <v>0</v>
      </c>
      <c r="J522" s="1" cm="1">
        <f t="array" ref="J522">_xlfn.IFS(J521&gt;=$C$13-$B$26,0,I521&lt;$B$11,J521+$B$26,TRUE,0)</f>
        <v>1.1166666666666676</v>
      </c>
      <c r="K522" s="3" cm="1">
        <f t="array" ref="K522">_xlfn.IFS(AND(NOT($K521=0),$L521),0,NOT($L521),$K521+$B$26,TRUE,$K521)</f>
        <v>0.8666666666666677</v>
      </c>
      <c r="L522" s="3" t="b" cm="1">
        <f t="array" ref="L522">_xlfn.IFS(AND($I522&gt;0,$K522&gt;=$C$5-$B$26),TRUE,$R522&gt;=$B$6,FALSE,$I522=0,FALSE,TRUE,$L521)</f>
        <v>0</v>
      </c>
      <c r="M522" s="3" t="b" cm="1">
        <f t="array" ref="M522">_xlfn.IFS($N522&gt;=$B$4-$B$26,FALSE,AND($I522&gt;0,$K522&gt;=$B$5-$B$26),TRUE,AND($L522,NOT($M521)),FALSE,$M521,TRUE,TRUE,FALSE)</f>
        <v>0</v>
      </c>
      <c r="N522" s="3" cm="1">
        <f t="array" ref="N522">_xlfn.IFS($M521,$N521+$B$26,NOT($M521),0,TRUE,$M521)</f>
        <v>0</v>
      </c>
      <c r="O522" s="3" t="b" cm="1">
        <f t="array" ref="O522">_xlfn.IFS($M522,FALSE,AND($L522,NOT($M522),$R522&lt;$B$6,$I522&gt;0),TRUE,TRUE,FALSE)</f>
        <v>0</v>
      </c>
      <c r="P522" s="3" cm="1">
        <f t="array" ref="P522">_xlfn.IFS($P521&gt;=$C$7-$B$26,0,$O521,$P521+$B$26,TRUE,0)</f>
        <v>0</v>
      </c>
      <c r="Q522" s="3" t="b" cm="1">
        <f t="array" ref="Q522">_xlfn.IFS(AND($L522,NOT($M522),NOT($O522)),TRUE,$R522&gt;=$B$6,FALSE,AND($L522,NOT($M522),$O522,$P522=0),TRUE,TRUE,FALSE)</f>
        <v>0</v>
      </c>
      <c r="R522" s="3" cm="1">
        <f t="array" ref="R522">_xlfn.IFS(AND($Q521,$R521&lt;$B$6),$R521+1,AND(NOT($L521),$R521&gt;0),0,TRUE,$R521)</f>
        <v>0</v>
      </c>
      <c r="S522" s="1" cm="1">
        <f t="array" ref="S522">_xlfn.IFS(AND(Q521,I521&gt;$B$8),S521+$B$8,AND(Q521,I521&lt;=$B$8),S521+I521,TRUE,$S521)</f>
        <v>35</v>
      </c>
      <c r="T522" s="1">
        <f t="shared" si="30"/>
        <v>3150</v>
      </c>
      <c r="U522" s="17">
        <f t="shared" si="31"/>
        <v>364.16184971098266</v>
      </c>
      <c r="V522" s="47" cm="1">
        <f t="array" ref="V522">_xlfn.IFS($B$6=1,S522*$B$10,AND(R521=0,R522&gt;=1,I522&gt;=$B$6*$B$8-1),V521+$B$6*$B$10*$B$8,AND(R521=0,R522&gt;=1,I522&lt;$B$6*$B$8-1),V521+I521*$B$10,TRUE,V521)</f>
        <v>3500</v>
      </c>
      <c r="W522" s="17">
        <f t="shared" si="32"/>
        <v>404.62427745664741</v>
      </c>
    </row>
    <row r="523" spans="7:23" x14ac:dyDescent="0.25">
      <c r="G523" s="15">
        <v>521</v>
      </c>
      <c r="H523" s="1">
        <f t="shared" si="29"/>
        <v>8.6666666666666661</v>
      </c>
      <c r="I523" s="15" cm="1">
        <f t="array" ref="I523">_xlfn.IFS(J522&gt;=$C$13-$B$26,MINA(I522+$B$13-S523+S522,$B$11),I522=$B$11,MINA(I522-S523+S522,$B$11),TRUE,MAXA(I522-S523+S522,0))</f>
        <v>0</v>
      </c>
      <c r="J523" s="1" cm="1">
        <f t="array" ref="J523">_xlfn.IFS(J522&gt;=$C$13-$B$26,0,I522&lt;$B$11,J522+$B$26,TRUE,0)</f>
        <v>1.1333333333333342</v>
      </c>
      <c r="K523" s="3" cm="1">
        <f t="array" ref="K523">_xlfn.IFS(AND(NOT($K522=0),$L522),0,NOT($L522),$K522+$B$26,TRUE,$K522)</f>
        <v>0.88333333333333441</v>
      </c>
      <c r="L523" s="3" t="b" cm="1">
        <f t="array" ref="L523">_xlfn.IFS(AND($I523&gt;0,$K523&gt;=$C$5-$B$26),TRUE,$R523&gt;=$B$6,FALSE,$I523=0,FALSE,TRUE,$L522)</f>
        <v>0</v>
      </c>
      <c r="M523" s="3" t="b" cm="1">
        <f t="array" ref="M523">_xlfn.IFS($N523&gt;=$B$4-$B$26,FALSE,AND($I523&gt;0,$K523&gt;=$B$5-$B$26),TRUE,AND($L523,NOT($M522)),FALSE,$M522,TRUE,TRUE,FALSE)</f>
        <v>0</v>
      </c>
      <c r="N523" s="3" cm="1">
        <f t="array" ref="N523">_xlfn.IFS($M522,$N522+$B$26,NOT($M522),0,TRUE,$M522)</f>
        <v>0</v>
      </c>
      <c r="O523" s="3" t="b" cm="1">
        <f t="array" ref="O523">_xlfn.IFS($M523,FALSE,AND($L523,NOT($M523),$R523&lt;$B$6,$I523&gt;0),TRUE,TRUE,FALSE)</f>
        <v>0</v>
      </c>
      <c r="P523" s="3" cm="1">
        <f t="array" ref="P523">_xlfn.IFS($P522&gt;=$C$7-$B$26,0,$O522,$P522+$B$26,TRUE,0)</f>
        <v>0</v>
      </c>
      <c r="Q523" s="3" t="b" cm="1">
        <f t="array" ref="Q523">_xlfn.IFS(AND($L523,NOT($M523),NOT($O523)),TRUE,$R523&gt;=$B$6,FALSE,AND($L523,NOT($M523),$O523,$P523=0),TRUE,TRUE,FALSE)</f>
        <v>0</v>
      </c>
      <c r="R523" s="3" cm="1">
        <f t="array" ref="R523">_xlfn.IFS(AND($Q522,$R522&lt;$B$6),$R522+1,AND(NOT($L522),$R522&gt;0),0,TRUE,$R522)</f>
        <v>0</v>
      </c>
      <c r="S523" s="1" cm="1">
        <f t="array" ref="S523">_xlfn.IFS(AND(Q522,I522&gt;$B$8),S522+$B$8,AND(Q522,I522&lt;=$B$8),S522+I522,TRUE,$S522)</f>
        <v>35</v>
      </c>
      <c r="T523" s="1">
        <f t="shared" si="30"/>
        <v>3150</v>
      </c>
      <c r="U523" s="17">
        <f t="shared" si="31"/>
        <v>363.46153846153851</v>
      </c>
      <c r="V523" s="47" cm="1">
        <f t="array" ref="V523">_xlfn.IFS($B$6=1,S523*$B$10,AND(R522=0,R523&gt;=1,I523&gt;=$B$6*$B$8-1),V522+$B$6*$B$10*$B$8,AND(R522=0,R523&gt;=1,I523&lt;$B$6*$B$8-1),V522+I522*$B$10,TRUE,V522)</f>
        <v>3500</v>
      </c>
      <c r="W523" s="17">
        <f t="shared" si="32"/>
        <v>403.84615384615387</v>
      </c>
    </row>
    <row r="524" spans="7:23" x14ac:dyDescent="0.25">
      <c r="G524" s="15">
        <v>522</v>
      </c>
      <c r="H524" s="1">
        <f t="shared" si="29"/>
        <v>8.6833333333333336</v>
      </c>
      <c r="I524" s="15" cm="1">
        <f t="array" ref="I524">_xlfn.IFS(J523&gt;=$C$13-$B$26,MINA(I523+$B$13-S524+S523,$B$11),I523=$B$11,MINA(I523-S524+S523,$B$11),TRUE,MAXA(I523-S524+S523,0))</f>
        <v>0</v>
      </c>
      <c r="J524" s="1" cm="1">
        <f t="array" ref="J524">_xlfn.IFS(J523&gt;=$C$13-$B$26,0,I523&lt;$B$11,J523+$B$26,TRUE,0)</f>
        <v>1.1500000000000008</v>
      </c>
      <c r="K524" s="3" cm="1">
        <f t="array" ref="K524">_xlfn.IFS(AND(NOT($K523=0),$L523),0,NOT($L523),$K523+$B$26,TRUE,$K523)</f>
        <v>0.90000000000000113</v>
      </c>
      <c r="L524" s="3" t="b" cm="1">
        <f t="array" ref="L524">_xlfn.IFS(AND($I524&gt;0,$K524&gt;=$C$5-$B$26),TRUE,$R524&gt;=$B$6,FALSE,$I524=0,FALSE,TRUE,$L523)</f>
        <v>0</v>
      </c>
      <c r="M524" s="3" t="b" cm="1">
        <f t="array" ref="M524">_xlfn.IFS($N524&gt;=$B$4-$B$26,FALSE,AND($I524&gt;0,$K524&gt;=$B$5-$B$26),TRUE,AND($L524,NOT($M523)),FALSE,$M523,TRUE,TRUE,FALSE)</f>
        <v>0</v>
      </c>
      <c r="N524" s="3" cm="1">
        <f t="array" ref="N524">_xlfn.IFS($M523,$N523+$B$26,NOT($M523),0,TRUE,$M523)</f>
        <v>0</v>
      </c>
      <c r="O524" s="3" t="b" cm="1">
        <f t="array" ref="O524">_xlfn.IFS($M524,FALSE,AND($L524,NOT($M524),$R524&lt;$B$6,$I524&gt;0),TRUE,TRUE,FALSE)</f>
        <v>0</v>
      </c>
      <c r="P524" s="3" cm="1">
        <f t="array" ref="P524">_xlfn.IFS($P523&gt;=$C$7-$B$26,0,$O523,$P523+$B$26,TRUE,0)</f>
        <v>0</v>
      </c>
      <c r="Q524" s="3" t="b" cm="1">
        <f t="array" ref="Q524">_xlfn.IFS(AND($L524,NOT($M524),NOT($O524)),TRUE,$R524&gt;=$B$6,FALSE,AND($L524,NOT($M524),$O524,$P524=0),TRUE,TRUE,FALSE)</f>
        <v>0</v>
      </c>
      <c r="R524" s="3" cm="1">
        <f t="array" ref="R524">_xlfn.IFS(AND($Q523,$R523&lt;$B$6),$R523+1,AND(NOT($L523),$R523&gt;0),0,TRUE,$R523)</f>
        <v>0</v>
      </c>
      <c r="S524" s="1" cm="1">
        <f t="array" ref="S524">_xlfn.IFS(AND(Q523,I523&gt;$B$8),S523+$B$8,AND(Q523,I523&lt;=$B$8),S523+I523,TRUE,$S523)</f>
        <v>35</v>
      </c>
      <c r="T524" s="1">
        <f t="shared" si="30"/>
        <v>3150</v>
      </c>
      <c r="U524" s="17">
        <f t="shared" si="31"/>
        <v>362.76391554702496</v>
      </c>
      <c r="V524" s="47" cm="1">
        <f t="array" ref="V524">_xlfn.IFS($B$6=1,S524*$B$10,AND(R523=0,R524&gt;=1,I524&gt;=$B$6*$B$8-1),V523+$B$6*$B$10*$B$8,AND(R523=0,R524&gt;=1,I524&lt;$B$6*$B$8-1),V523+I523*$B$10,TRUE,V523)</f>
        <v>3500</v>
      </c>
      <c r="W524" s="17">
        <f t="shared" si="32"/>
        <v>403.07101727447218</v>
      </c>
    </row>
    <row r="525" spans="7:23" x14ac:dyDescent="0.25">
      <c r="G525" s="15">
        <v>523</v>
      </c>
      <c r="H525" s="1">
        <f t="shared" si="29"/>
        <v>8.6999999999999993</v>
      </c>
      <c r="I525" s="15" cm="1">
        <f t="array" ref="I525">_xlfn.IFS(J524&gt;=$C$13-$B$26,MINA(I524+$B$13-S525+S524,$B$11),I524=$B$11,MINA(I524-S525+S524,$B$11),TRUE,MAXA(I524-S525+S524,0))</f>
        <v>0</v>
      </c>
      <c r="J525" s="1" cm="1">
        <f t="array" ref="J525">_xlfn.IFS(J524&gt;=$C$13-$B$26,0,I524&lt;$B$11,J524+$B$26,TRUE,0)</f>
        <v>1.1666666666666674</v>
      </c>
      <c r="K525" s="3" cm="1">
        <f t="array" ref="K525">_xlfn.IFS(AND(NOT($K524=0),$L524),0,NOT($L524),$K524+$B$26,TRUE,$K524)</f>
        <v>0.91666666666666785</v>
      </c>
      <c r="L525" s="3" t="b" cm="1">
        <f t="array" ref="L525">_xlfn.IFS(AND($I525&gt;0,$K525&gt;=$C$5-$B$26),TRUE,$R525&gt;=$B$6,FALSE,$I525=0,FALSE,TRUE,$L524)</f>
        <v>0</v>
      </c>
      <c r="M525" s="3" t="b" cm="1">
        <f t="array" ref="M525">_xlfn.IFS($N525&gt;=$B$4-$B$26,FALSE,AND($I525&gt;0,$K525&gt;=$B$5-$B$26),TRUE,AND($L525,NOT($M524)),FALSE,$M524,TRUE,TRUE,FALSE)</f>
        <v>0</v>
      </c>
      <c r="N525" s="3" cm="1">
        <f t="array" ref="N525">_xlfn.IFS($M524,$N524+$B$26,NOT($M524),0,TRUE,$M524)</f>
        <v>0</v>
      </c>
      <c r="O525" s="3" t="b" cm="1">
        <f t="array" ref="O525">_xlfn.IFS($M525,FALSE,AND($L525,NOT($M525),$R525&lt;$B$6,$I525&gt;0),TRUE,TRUE,FALSE)</f>
        <v>0</v>
      </c>
      <c r="P525" s="3" cm="1">
        <f t="array" ref="P525">_xlfn.IFS($P524&gt;=$C$7-$B$26,0,$O524,$P524+$B$26,TRUE,0)</f>
        <v>0</v>
      </c>
      <c r="Q525" s="3" t="b" cm="1">
        <f t="array" ref="Q525">_xlfn.IFS(AND($L525,NOT($M525),NOT($O525)),TRUE,$R525&gt;=$B$6,FALSE,AND($L525,NOT($M525),$O525,$P525=0),TRUE,TRUE,FALSE)</f>
        <v>0</v>
      </c>
      <c r="R525" s="3" cm="1">
        <f t="array" ref="R525">_xlfn.IFS(AND($Q524,$R524&lt;$B$6),$R524+1,AND(NOT($L524),$R524&gt;0),0,TRUE,$R524)</f>
        <v>0</v>
      </c>
      <c r="S525" s="1" cm="1">
        <f t="array" ref="S525">_xlfn.IFS(AND(Q524,I524&gt;$B$8),S524+$B$8,AND(Q524,I524&lt;=$B$8),S524+I524,TRUE,$S524)</f>
        <v>35</v>
      </c>
      <c r="T525" s="1">
        <f t="shared" si="30"/>
        <v>3150</v>
      </c>
      <c r="U525" s="17">
        <f t="shared" si="31"/>
        <v>362.06896551724139</v>
      </c>
      <c r="V525" s="47" cm="1">
        <f t="array" ref="V525">_xlfn.IFS($B$6=1,S525*$B$10,AND(R524=0,R525&gt;=1,I525&gt;=$B$6*$B$8-1),V524+$B$6*$B$10*$B$8,AND(R524=0,R525&gt;=1,I525&lt;$B$6*$B$8-1),V524+I524*$B$10,TRUE,V524)</f>
        <v>3500</v>
      </c>
      <c r="W525" s="17">
        <f t="shared" si="32"/>
        <v>402.29885057471267</v>
      </c>
    </row>
    <row r="526" spans="7:23" x14ac:dyDescent="0.25">
      <c r="G526" s="15">
        <v>524</v>
      </c>
      <c r="H526" s="1">
        <f t="shared" si="29"/>
        <v>8.7166666666666668</v>
      </c>
      <c r="I526" s="15" cm="1">
        <f t="array" ref="I526">_xlfn.IFS(J525&gt;=$C$13-$B$26,MINA(I525+$B$13-S526+S525,$B$11),I525=$B$11,MINA(I525-S526+S525,$B$11),TRUE,MAXA(I525-S526+S525,0))</f>
        <v>0</v>
      </c>
      <c r="J526" s="1" cm="1">
        <f t="array" ref="J526">_xlfn.IFS(J525&gt;=$C$13-$B$26,0,I525&lt;$B$11,J525+$B$26,TRUE,0)</f>
        <v>1.183333333333334</v>
      </c>
      <c r="K526" s="3" cm="1">
        <f t="array" ref="K526">_xlfn.IFS(AND(NOT($K525=0),$L525),0,NOT($L525),$K525+$B$26,TRUE,$K525)</f>
        <v>0.93333333333333457</v>
      </c>
      <c r="L526" s="3" t="b" cm="1">
        <f t="array" ref="L526">_xlfn.IFS(AND($I526&gt;0,$K526&gt;=$C$5-$B$26),TRUE,$R526&gt;=$B$6,FALSE,$I526=0,FALSE,TRUE,$L525)</f>
        <v>0</v>
      </c>
      <c r="M526" s="3" t="b" cm="1">
        <f t="array" ref="M526">_xlfn.IFS($N526&gt;=$B$4-$B$26,FALSE,AND($I526&gt;0,$K526&gt;=$B$5-$B$26),TRUE,AND($L526,NOT($M525)),FALSE,$M525,TRUE,TRUE,FALSE)</f>
        <v>0</v>
      </c>
      <c r="N526" s="3" cm="1">
        <f t="array" ref="N526">_xlfn.IFS($M525,$N525+$B$26,NOT($M525),0,TRUE,$M525)</f>
        <v>0</v>
      </c>
      <c r="O526" s="3" t="b" cm="1">
        <f t="array" ref="O526">_xlfn.IFS($M526,FALSE,AND($L526,NOT($M526),$R526&lt;$B$6,$I526&gt;0),TRUE,TRUE,FALSE)</f>
        <v>0</v>
      </c>
      <c r="P526" s="3" cm="1">
        <f t="array" ref="P526">_xlfn.IFS($P525&gt;=$C$7-$B$26,0,$O525,$P525+$B$26,TRUE,0)</f>
        <v>0</v>
      </c>
      <c r="Q526" s="3" t="b" cm="1">
        <f t="array" ref="Q526">_xlfn.IFS(AND($L526,NOT($M526),NOT($O526)),TRUE,$R526&gt;=$B$6,FALSE,AND($L526,NOT($M526),$O526,$P526=0),TRUE,TRUE,FALSE)</f>
        <v>0</v>
      </c>
      <c r="R526" s="3" cm="1">
        <f t="array" ref="R526">_xlfn.IFS(AND($Q525,$R525&lt;$B$6),$R525+1,AND(NOT($L525),$R525&gt;0),0,TRUE,$R525)</f>
        <v>0</v>
      </c>
      <c r="S526" s="1" cm="1">
        <f t="array" ref="S526">_xlfn.IFS(AND(Q525,I525&gt;$B$8),S525+$B$8,AND(Q525,I525&lt;=$B$8),S525+I525,TRUE,$S525)</f>
        <v>35</v>
      </c>
      <c r="T526" s="1">
        <f t="shared" si="30"/>
        <v>3150</v>
      </c>
      <c r="U526" s="17">
        <f t="shared" si="31"/>
        <v>361.37667304015298</v>
      </c>
      <c r="V526" s="47" cm="1">
        <f t="array" ref="V526">_xlfn.IFS($B$6=1,S526*$B$10,AND(R525=0,R526&gt;=1,I526&gt;=$B$6*$B$8-1),V525+$B$6*$B$10*$B$8,AND(R525=0,R526&gt;=1,I526&lt;$B$6*$B$8-1),V525+I525*$B$10,TRUE,V525)</f>
        <v>3500</v>
      </c>
      <c r="W526" s="17">
        <f t="shared" si="32"/>
        <v>401.52963671128106</v>
      </c>
    </row>
    <row r="527" spans="7:23" x14ac:dyDescent="0.25">
      <c r="G527" s="15">
        <v>525</v>
      </c>
      <c r="H527" s="1">
        <f t="shared" si="29"/>
        <v>8.7333333333333325</v>
      </c>
      <c r="I527" s="15" cm="1">
        <f t="array" ref="I527">_xlfn.IFS(J526&gt;=$C$13-$B$26,MINA(I526+$B$13-S527+S526,$B$11),I526=$B$11,MINA(I526-S527+S526,$B$11),TRUE,MAXA(I526-S527+S526,0))</f>
        <v>0</v>
      </c>
      <c r="J527" s="1" cm="1">
        <f t="array" ref="J527">_xlfn.IFS(J526&gt;=$C$13-$B$26,0,I526&lt;$B$11,J526+$B$26,TRUE,0)</f>
        <v>1.2000000000000006</v>
      </c>
      <c r="K527" s="3" cm="1">
        <f t="array" ref="K527">_xlfn.IFS(AND(NOT($K526=0),$L526),0,NOT($L526),$K526+$B$26,TRUE,$K526)</f>
        <v>0.95000000000000129</v>
      </c>
      <c r="L527" s="3" t="b" cm="1">
        <f t="array" ref="L527">_xlfn.IFS(AND($I527&gt;0,$K527&gt;=$C$5-$B$26),TRUE,$R527&gt;=$B$6,FALSE,$I527=0,FALSE,TRUE,$L526)</f>
        <v>0</v>
      </c>
      <c r="M527" s="3" t="b" cm="1">
        <f t="array" ref="M527">_xlfn.IFS($N527&gt;=$B$4-$B$26,FALSE,AND($I527&gt;0,$K527&gt;=$B$5-$B$26),TRUE,AND($L527,NOT($M526)),FALSE,$M526,TRUE,TRUE,FALSE)</f>
        <v>0</v>
      </c>
      <c r="N527" s="3" cm="1">
        <f t="array" ref="N527">_xlfn.IFS($M526,$N526+$B$26,NOT($M526),0,TRUE,$M526)</f>
        <v>0</v>
      </c>
      <c r="O527" s="3" t="b" cm="1">
        <f t="array" ref="O527">_xlfn.IFS($M527,FALSE,AND($L527,NOT($M527),$R527&lt;$B$6,$I527&gt;0),TRUE,TRUE,FALSE)</f>
        <v>0</v>
      </c>
      <c r="P527" s="3" cm="1">
        <f t="array" ref="P527">_xlfn.IFS($P526&gt;=$C$7-$B$26,0,$O526,$P526+$B$26,TRUE,0)</f>
        <v>0</v>
      </c>
      <c r="Q527" s="3" t="b" cm="1">
        <f t="array" ref="Q527">_xlfn.IFS(AND($L527,NOT($M527),NOT($O527)),TRUE,$R527&gt;=$B$6,FALSE,AND($L527,NOT($M527),$O527,$P527=0),TRUE,TRUE,FALSE)</f>
        <v>0</v>
      </c>
      <c r="R527" s="3" cm="1">
        <f t="array" ref="R527">_xlfn.IFS(AND($Q526,$R526&lt;$B$6),$R526+1,AND(NOT($L526),$R526&gt;0),0,TRUE,$R526)</f>
        <v>0</v>
      </c>
      <c r="S527" s="1" cm="1">
        <f t="array" ref="S527">_xlfn.IFS(AND(Q526,I526&gt;$B$8),S526+$B$8,AND(Q526,I526&lt;=$B$8),S526+I526,TRUE,$S526)</f>
        <v>35</v>
      </c>
      <c r="T527" s="1">
        <f t="shared" si="30"/>
        <v>3150</v>
      </c>
      <c r="U527" s="17">
        <f t="shared" si="31"/>
        <v>360.6870229007634</v>
      </c>
      <c r="V527" s="47" cm="1">
        <f t="array" ref="V527">_xlfn.IFS($B$6=1,S527*$B$10,AND(R526=0,R527&gt;=1,I527&gt;=$B$6*$B$8-1),V526+$B$6*$B$10*$B$8,AND(R526=0,R527&gt;=1,I527&lt;$B$6*$B$8-1),V526+I526*$B$10,TRUE,V526)</f>
        <v>3500</v>
      </c>
      <c r="W527" s="17">
        <f t="shared" si="32"/>
        <v>400.76335877862601</v>
      </c>
    </row>
    <row r="528" spans="7:23" x14ac:dyDescent="0.25">
      <c r="G528" s="15">
        <v>526</v>
      </c>
      <c r="H528" s="1">
        <f t="shared" si="29"/>
        <v>8.75</v>
      </c>
      <c r="I528" s="15" cm="1">
        <f t="array" ref="I528">_xlfn.IFS(J527&gt;=$C$13-$B$26,MINA(I527+$B$13-S528+S527,$B$11),I527=$B$11,MINA(I527-S528+S527,$B$11),TRUE,MAXA(I527-S528+S527,0))</f>
        <v>0</v>
      </c>
      <c r="J528" s="1" cm="1">
        <f t="array" ref="J528">_xlfn.IFS(J527&gt;=$C$13-$B$26,0,I527&lt;$B$11,J527+$B$26,TRUE,0)</f>
        <v>1.2166666666666672</v>
      </c>
      <c r="K528" s="3" cm="1">
        <f t="array" ref="K528">_xlfn.IFS(AND(NOT($K527=0),$L527),0,NOT($L527),$K527+$B$26,TRUE,$K527)</f>
        <v>0.96666666666666801</v>
      </c>
      <c r="L528" s="3" t="b" cm="1">
        <f t="array" ref="L528">_xlfn.IFS(AND($I528&gt;0,$K528&gt;=$C$5-$B$26),TRUE,$R528&gt;=$B$6,FALSE,$I528=0,FALSE,TRUE,$L527)</f>
        <v>0</v>
      </c>
      <c r="M528" s="3" t="b" cm="1">
        <f t="array" ref="M528">_xlfn.IFS($N528&gt;=$B$4-$B$26,FALSE,AND($I528&gt;0,$K528&gt;=$B$5-$B$26),TRUE,AND($L528,NOT($M527)),FALSE,$M527,TRUE,TRUE,FALSE)</f>
        <v>0</v>
      </c>
      <c r="N528" s="3" cm="1">
        <f t="array" ref="N528">_xlfn.IFS($M527,$N527+$B$26,NOT($M527),0,TRUE,$M527)</f>
        <v>0</v>
      </c>
      <c r="O528" s="3" t="b" cm="1">
        <f t="array" ref="O528">_xlfn.IFS($M528,FALSE,AND($L528,NOT($M528),$R528&lt;$B$6,$I528&gt;0),TRUE,TRUE,FALSE)</f>
        <v>0</v>
      </c>
      <c r="P528" s="3" cm="1">
        <f t="array" ref="P528">_xlfn.IFS($P527&gt;=$C$7-$B$26,0,$O527,$P527+$B$26,TRUE,0)</f>
        <v>0</v>
      </c>
      <c r="Q528" s="3" t="b" cm="1">
        <f t="array" ref="Q528">_xlfn.IFS(AND($L528,NOT($M528),NOT($O528)),TRUE,$R528&gt;=$B$6,FALSE,AND($L528,NOT($M528),$O528,$P528=0),TRUE,TRUE,FALSE)</f>
        <v>0</v>
      </c>
      <c r="R528" s="3" cm="1">
        <f t="array" ref="R528">_xlfn.IFS(AND($Q527,$R527&lt;$B$6),$R527+1,AND(NOT($L527),$R527&gt;0),0,TRUE,$R527)</f>
        <v>0</v>
      </c>
      <c r="S528" s="1" cm="1">
        <f t="array" ref="S528">_xlfn.IFS(AND(Q527,I527&gt;$B$8),S527+$B$8,AND(Q527,I527&lt;=$B$8),S527+I527,TRUE,$S527)</f>
        <v>35</v>
      </c>
      <c r="T528" s="1">
        <f t="shared" si="30"/>
        <v>3150</v>
      </c>
      <c r="U528" s="17">
        <f t="shared" si="31"/>
        <v>360</v>
      </c>
      <c r="V528" s="47" cm="1">
        <f t="array" ref="V528">_xlfn.IFS($B$6=1,S528*$B$10,AND(R527=0,R528&gt;=1,I528&gt;=$B$6*$B$8-1),V527+$B$6*$B$10*$B$8,AND(R527=0,R528&gt;=1,I528&lt;$B$6*$B$8-1),V527+I527*$B$10,TRUE,V527)</f>
        <v>3500</v>
      </c>
      <c r="W528" s="17">
        <f t="shared" si="32"/>
        <v>400</v>
      </c>
    </row>
    <row r="529" spans="7:23" x14ac:dyDescent="0.25">
      <c r="G529" s="15">
        <v>527</v>
      </c>
      <c r="H529" s="1">
        <f t="shared" si="29"/>
        <v>8.7666666666666657</v>
      </c>
      <c r="I529" s="15" cm="1">
        <f t="array" ref="I529">_xlfn.IFS(J528&gt;=$C$13-$B$26,MINA(I528+$B$13-S529+S528,$B$11),I528=$B$11,MINA(I528-S529+S528,$B$11),TRUE,MAXA(I528-S529+S528,0))</f>
        <v>0</v>
      </c>
      <c r="J529" s="1" cm="1">
        <f t="array" ref="J529">_xlfn.IFS(J528&gt;=$C$13-$B$26,0,I528&lt;$B$11,J528+$B$26,TRUE,0)</f>
        <v>1.2333333333333338</v>
      </c>
      <c r="K529" s="3" cm="1">
        <f t="array" ref="K529">_xlfn.IFS(AND(NOT($K528=0),$L528),0,NOT($L528),$K528+$B$26,TRUE,$K528)</f>
        <v>0.98333333333333472</v>
      </c>
      <c r="L529" s="3" t="b" cm="1">
        <f t="array" ref="L529">_xlfn.IFS(AND($I529&gt;0,$K529&gt;=$C$5-$B$26),TRUE,$R529&gt;=$B$6,FALSE,$I529=0,FALSE,TRUE,$L528)</f>
        <v>0</v>
      </c>
      <c r="M529" s="3" t="b" cm="1">
        <f t="array" ref="M529">_xlfn.IFS($N529&gt;=$B$4-$B$26,FALSE,AND($I529&gt;0,$K529&gt;=$B$5-$B$26),TRUE,AND($L529,NOT($M528)),FALSE,$M528,TRUE,TRUE,FALSE)</f>
        <v>0</v>
      </c>
      <c r="N529" s="3" cm="1">
        <f t="array" ref="N529">_xlfn.IFS($M528,$N528+$B$26,NOT($M528),0,TRUE,$M528)</f>
        <v>0</v>
      </c>
      <c r="O529" s="3" t="b" cm="1">
        <f t="array" ref="O529">_xlfn.IFS($M529,FALSE,AND($L529,NOT($M529),$R529&lt;$B$6,$I529&gt;0),TRUE,TRUE,FALSE)</f>
        <v>0</v>
      </c>
      <c r="P529" s="3" cm="1">
        <f t="array" ref="P529">_xlfn.IFS($P528&gt;=$C$7-$B$26,0,$O528,$P528+$B$26,TRUE,0)</f>
        <v>0</v>
      </c>
      <c r="Q529" s="3" t="b" cm="1">
        <f t="array" ref="Q529">_xlfn.IFS(AND($L529,NOT($M529),NOT($O529)),TRUE,$R529&gt;=$B$6,FALSE,AND($L529,NOT($M529),$O529,$P529=0),TRUE,TRUE,FALSE)</f>
        <v>0</v>
      </c>
      <c r="R529" s="3" cm="1">
        <f t="array" ref="R529">_xlfn.IFS(AND($Q528,$R528&lt;$B$6),$R528+1,AND(NOT($L528),$R528&gt;0),0,TRUE,$R528)</f>
        <v>0</v>
      </c>
      <c r="S529" s="1" cm="1">
        <f t="array" ref="S529">_xlfn.IFS(AND(Q528,I528&gt;$B$8),S528+$B$8,AND(Q528,I528&lt;=$B$8),S528+I528,TRUE,$S528)</f>
        <v>35</v>
      </c>
      <c r="T529" s="1">
        <f t="shared" si="30"/>
        <v>3150</v>
      </c>
      <c r="U529" s="17">
        <f t="shared" si="31"/>
        <v>359.31558935361221</v>
      </c>
      <c r="V529" s="47" cm="1">
        <f t="array" ref="V529">_xlfn.IFS($B$6=1,S529*$B$10,AND(R528=0,R529&gt;=1,I529&gt;=$B$6*$B$8-1),V528+$B$6*$B$10*$B$8,AND(R528=0,R529&gt;=1,I529&lt;$B$6*$B$8-1),V528+I528*$B$10,TRUE,V528)</f>
        <v>3500</v>
      </c>
      <c r="W529" s="17">
        <f t="shared" si="32"/>
        <v>399.23954372623581</v>
      </c>
    </row>
    <row r="530" spans="7:23" x14ac:dyDescent="0.25">
      <c r="G530" s="15">
        <v>528</v>
      </c>
      <c r="H530" s="1">
        <f t="shared" si="29"/>
        <v>8.7833333333333332</v>
      </c>
      <c r="I530" s="15" cm="1">
        <f t="array" ref="I530">_xlfn.IFS(J529&gt;=$C$13-$B$26,MINA(I529+$B$13-S530+S529,$B$11),I529=$B$11,MINA(I529-S530+S529,$B$11),TRUE,MAXA(I529-S530+S529,0))</f>
        <v>0</v>
      </c>
      <c r="J530" s="1" cm="1">
        <f t="array" ref="J530">_xlfn.IFS(J529&gt;=$C$13-$B$26,0,I529&lt;$B$11,J529+$B$26,TRUE,0)</f>
        <v>1.2500000000000004</v>
      </c>
      <c r="K530" s="3" cm="1">
        <f t="array" ref="K530">_xlfn.IFS(AND(NOT($K529=0),$L529),0,NOT($L529),$K529+$B$26,TRUE,$K529)</f>
        <v>1.0000000000000013</v>
      </c>
      <c r="L530" s="3" t="b" cm="1">
        <f t="array" ref="L530">_xlfn.IFS(AND($I530&gt;0,$K530&gt;=$C$5-$B$26),TRUE,$R530&gt;=$B$6,FALSE,$I530=0,FALSE,TRUE,$L529)</f>
        <v>0</v>
      </c>
      <c r="M530" s="3" t="b" cm="1">
        <f t="array" ref="M530">_xlfn.IFS($N530&gt;=$B$4-$B$26,FALSE,AND($I530&gt;0,$K530&gt;=$B$5-$B$26),TRUE,AND($L530,NOT($M529)),FALSE,$M529,TRUE,TRUE,FALSE)</f>
        <v>0</v>
      </c>
      <c r="N530" s="3" cm="1">
        <f t="array" ref="N530">_xlfn.IFS($M529,$N529+$B$26,NOT($M529),0,TRUE,$M529)</f>
        <v>0</v>
      </c>
      <c r="O530" s="3" t="b" cm="1">
        <f t="array" ref="O530">_xlfn.IFS($M530,FALSE,AND($L530,NOT($M530),$R530&lt;$B$6,$I530&gt;0),TRUE,TRUE,FALSE)</f>
        <v>0</v>
      </c>
      <c r="P530" s="3" cm="1">
        <f t="array" ref="P530">_xlfn.IFS($P529&gt;=$C$7-$B$26,0,$O529,$P529+$B$26,TRUE,0)</f>
        <v>0</v>
      </c>
      <c r="Q530" s="3" t="b" cm="1">
        <f t="array" ref="Q530">_xlfn.IFS(AND($L530,NOT($M530),NOT($O530)),TRUE,$R530&gt;=$B$6,FALSE,AND($L530,NOT($M530),$O530,$P530=0),TRUE,TRUE,FALSE)</f>
        <v>0</v>
      </c>
      <c r="R530" s="3" cm="1">
        <f t="array" ref="R530">_xlfn.IFS(AND($Q529,$R529&lt;$B$6),$R529+1,AND(NOT($L529),$R529&gt;0),0,TRUE,$R529)</f>
        <v>0</v>
      </c>
      <c r="S530" s="1" cm="1">
        <f t="array" ref="S530">_xlfn.IFS(AND(Q529,I529&gt;$B$8),S529+$B$8,AND(Q529,I529&lt;=$B$8),S529+I529,TRUE,$S529)</f>
        <v>35</v>
      </c>
      <c r="T530" s="1">
        <f t="shared" si="30"/>
        <v>3150</v>
      </c>
      <c r="U530" s="17">
        <f t="shared" si="31"/>
        <v>358.63377609108159</v>
      </c>
      <c r="V530" s="47" cm="1">
        <f t="array" ref="V530">_xlfn.IFS($B$6=1,S530*$B$10,AND(R529=0,R530&gt;=1,I530&gt;=$B$6*$B$8-1),V529+$B$6*$B$10*$B$8,AND(R529=0,R530&gt;=1,I530&lt;$B$6*$B$8-1),V529+I529*$B$10,TRUE,V529)</f>
        <v>3500</v>
      </c>
      <c r="W530" s="17">
        <f t="shared" si="32"/>
        <v>398.48197343453512</v>
      </c>
    </row>
    <row r="531" spans="7:23" x14ac:dyDescent="0.25">
      <c r="G531" s="15">
        <v>529</v>
      </c>
      <c r="H531" s="1">
        <f t="shared" si="29"/>
        <v>8.8000000000000007</v>
      </c>
      <c r="I531" s="15" cm="1">
        <f t="array" ref="I531">_xlfn.IFS(J530&gt;=$C$13-$B$26,MINA(I530+$B$13-S531+S530,$B$11),I530=$B$11,MINA(I530-S531+S530,$B$11),TRUE,MAXA(I530-S531+S530,0))</f>
        <v>0</v>
      </c>
      <c r="J531" s="1" cm="1">
        <f t="array" ref="J531">_xlfn.IFS(J530&gt;=$C$13-$B$26,0,I530&lt;$B$11,J530+$B$26,TRUE,0)</f>
        <v>1.2666666666666671</v>
      </c>
      <c r="K531" s="3" cm="1">
        <f t="array" ref="K531">_xlfn.IFS(AND(NOT($K530=0),$L530),0,NOT($L530),$K530+$B$26,TRUE,$K530)</f>
        <v>1.0166666666666679</v>
      </c>
      <c r="L531" s="3" t="b" cm="1">
        <f t="array" ref="L531">_xlfn.IFS(AND($I531&gt;0,$K531&gt;=$C$5-$B$26),TRUE,$R531&gt;=$B$6,FALSE,$I531=0,FALSE,TRUE,$L530)</f>
        <v>0</v>
      </c>
      <c r="M531" s="3" t="b" cm="1">
        <f t="array" ref="M531">_xlfn.IFS($N531&gt;=$B$4-$B$26,FALSE,AND($I531&gt;0,$K531&gt;=$B$5-$B$26),TRUE,AND($L531,NOT($M530)),FALSE,$M530,TRUE,TRUE,FALSE)</f>
        <v>0</v>
      </c>
      <c r="N531" s="3" cm="1">
        <f t="array" ref="N531">_xlfn.IFS($M530,$N530+$B$26,NOT($M530),0,TRUE,$M530)</f>
        <v>0</v>
      </c>
      <c r="O531" s="3" t="b" cm="1">
        <f t="array" ref="O531">_xlfn.IFS($M531,FALSE,AND($L531,NOT($M531),$R531&lt;$B$6,$I531&gt;0),TRUE,TRUE,FALSE)</f>
        <v>0</v>
      </c>
      <c r="P531" s="3" cm="1">
        <f t="array" ref="P531">_xlfn.IFS($P530&gt;=$C$7-$B$26,0,$O530,$P530+$B$26,TRUE,0)</f>
        <v>0</v>
      </c>
      <c r="Q531" s="3" t="b" cm="1">
        <f t="array" ref="Q531">_xlfn.IFS(AND($L531,NOT($M531),NOT($O531)),TRUE,$R531&gt;=$B$6,FALSE,AND($L531,NOT($M531),$O531,$P531=0),TRUE,TRUE,FALSE)</f>
        <v>0</v>
      </c>
      <c r="R531" s="3" cm="1">
        <f t="array" ref="R531">_xlfn.IFS(AND($Q530,$R530&lt;$B$6),$R530+1,AND(NOT($L530),$R530&gt;0),0,TRUE,$R530)</f>
        <v>0</v>
      </c>
      <c r="S531" s="1" cm="1">
        <f t="array" ref="S531">_xlfn.IFS(AND(Q530,I530&gt;$B$8),S530+$B$8,AND(Q530,I530&lt;=$B$8),S530+I530,TRUE,$S530)</f>
        <v>35</v>
      </c>
      <c r="T531" s="1">
        <f t="shared" si="30"/>
        <v>3150</v>
      </c>
      <c r="U531" s="17">
        <f t="shared" si="31"/>
        <v>357.95454545454544</v>
      </c>
      <c r="V531" s="47" cm="1">
        <f t="array" ref="V531">_xlfn.IFS($B$6=1,S531*$B$10,AND(R530=0,R531&gt;=1,I531&gt;=$B$6*$B$8-1),V530+$B$6*$B$10*$B$8,AND(R530=0,R531&gt;=1,I531&lt;$B$6*$B$8-1),V530+I530*$B$10,TRUE,V530)</f>
        <v>3500</v>
      </c>
      <c r="W531" s="17">
        <f t="shared" si="32"/>
        <v>397.72727272727269</v>
      </c>
    </row>
    <row r="532" spans="7:23" x14ac:dyDescent="0.25">
      <c r="G532" s="15">
        <v>530</v>
      </c>
      <c r="H532" s="1">
        <f t="shared" si="29"/>
        <v>8.8166666666666664</v>
      </c>
      <c r="I532" s="15" cm="1">
        <f t="array" ref="I532">_xlfn.IFS(J531&gt;=$C$13-$B$26,MINA(I531+$B$13-S532+S531,$B$11),I531=$B$11,MINA(I531-S532+S531,$B$11),TRUE,MAXA(I531-S532+S531,0))</f>
        <v>0</v>
      </c>
      <c r="J532" s="1" cm="1">
        <f t="array" ref="J532">_xlfn.IFS(J531&gt;=$C$13-$B$26,0,I531&lt;$B$11,J531+$B$26,TRUE,0)</f>
        <v>1.2833333333333337</v>
      </c>
      <c r="K532" s="3" cm="1">
        <f t="array" ref="K532">_xlfn.IFS(AND(NOT($K531=0),$L531),0,NOT($L531),$K531+$B$26,TRUE,$K531)</f>
        <v>1.0333333333333345</v>
      </c>
      <c r="L532" s="3" t="b" cm="1">
        <f t="array" ref="L532">_xlfn.IFS(AND($I532&gt;0,$K532&gt;=$C$5-$B$26),TRUE,$R532&gt;=$B$6,FALSE,$I532=0,FALSE,TRUE,$L531)</f>
        <v>0</v>
      </c>
      <c r="M532" s="3" t="b" cm="1">
        <f t="array" ref="M532">_xlfn.IFS($N532&gt;=$B$4-$B$26,FALSE,AND($I532&gt;0,$K532&gt;=$B$5-$B$26),TRUE,AND($L532,NOT($M531)),FALSE,$M531,TRUE,TRUE,FALSE)</f>
        <v>0</v>
      </c>
      <c r="N532" s="3" cm="1">
        <f t="array" ref="N532">_xlfn.IFS($M531,$N531+$B$26,NOT($M531),0,TRUE,$M531)</f>
        <v>0</v>
      </c>
      <c r="O532" s="3" t="b" cm="1">
        <f t="array" ref="O532">_xlfn.IFS($M532,FALSE,AND($L532,NOT($M532),$R532&lt;$B$6,$I532&gt;0),TRUE,TRUE,FALSE)</f>
        <v>0</v>
      </c>
      <c r="P532" s="3" cm="1">
        <f t="array" ref="P532">_xlfn.IFS($P531&gt;=$C$7-$B$26,0,$O531,$P531+$B$26,TRUE,0)</f>
        <v>0</v>
      </c>
      <c r="Q532" s="3" t="b" cm="1">
        <f t="array" ref="Q532">_xlfn.IFS(AND($L532,NOT($M532),NOT($O532)),TRUE,$R532&gt;=$B$6,FALSE,AND($L532,NOT($M532),$O532,$P532=0),TRUE,TRUE,FALSE)</f>
        <v>0</v>
      </c>
      <c r="R532" s="3" cm="1">
        <f t="array" ref="R532">_xlfn.IFS(AND($Q531,$R531&lt;$B$6),$R531+1,AND(NOT($L531),$R531&gt;0),0,TRUE,$R531)</f>
        <v>0</v>
      </c>
      <c r="S532" s="1" cm="1">
        <f t="array" ref="S532">_xlfn.IFS(AND(Q531,I531&gt;$B$8),S531+$B$8,AND(Q531,I531&lt;=$B$8),S531+I531,TRUE,$S531)</f>
        <v>35</v>
      </c>
      <c r="T532" s="1">
        <f t="shared" si="30"/>
        <v>3150</v>
      </c>
      <c r="U532" s="17">
        <f t="shared" si="31"/>
        <v>357.27788279773159</v>
      </c>
      <c r="V532" s="47" cm="1">
        <f t="array" ref="V532">_xlfn.IFS($B$6=1,S532*$B$10,AND(R531=0,R532&gt;=1,I532&gt;=$B$6*$B$8-1),V531+$B$6*$B$10*$B$8,AND(R531=0,R532&gt;=1,I532&lt;$B$6*$B$8-1),V531+I531*$B$10,TRUE,V531)</f>
        <v>3500</v>
      </c>
      <c r="W532" s="17">
        <f t="shared" si="32"/>
        <v>396.97542533081287</v>
      </c>
    </row>
    <row r="533" spans="7:23" x14ac:dyDescent="0.25">
      <c r="G533" s="15">
        <v>531</v>
      </c>
      <c r="H533" s="1">
        <f t="shared" si="29"/>
        <v>8.8333333333333339</v>
      </c>
      <c r="I533" s="15" cm="1">
        <f t="array" ref="I533">_xlfn.IFS(J532&gt;=$C$13-$B$26,MINA(I532+$B$13-S533+S532,$B$11),I532=$B$11,MINA(I532-S533+S532,$B$11),TRUE,MAXA(I532-S533+S532,0))</f>
        <v>0</v>
      </c>
      <c r="J533" s="1" cm="1">
        <f t="array" ref="J533">_xlfn.IFS(J532&gt;=$C$13-$B$26,0,I532&lt;$B$11,J532+$B$26,TRUE,0)</f>
        <v>1.3000000000000003</v>
      </c>
      <c r="K533" s="3" cm="1">
        <f t="array" ref="K533">_xlfn.IFS(AND(NOT($K532=0),$L532),0,NOT($L532),$K532+$B$26,TRUE,$K532)</f>
        <v>1.0500000000000012</v>
      </c>
      <c r="L533" s="3" t="b" cm="1">
        <f t="array" ref="L533">_xlfn.IFS(AND($I533&gt;0,$K533&gt;=$C$5-$B$26),TRUE,$R533&gt;=$B$6,FALSE,$I533=0,FALSE,TRUE,$L532)</f>
        <v>0</v>
      </c>
      <c r="M533" s="3" t="b" cm="1">
        <f t="array" ref="M533">_xlfn.IFS($N533&gt;=$B$4-$B$26,FALSE,AND($I533&gt;0,$K533&gt;=$B$5-$B$26),TRUE,AND($L533,NOT($M532)),FALSE,$M532,TRUE,TRUE,FALSE)</f>
        <v>0</v>
      </c>
      <c r="N533" s="3" cm="1">
        <f t="array" ref="N533">_xlfn.IFS($M532,$N532+$B$26,NOT($M532),0,TRUE,$M532)</f>
        <v>0</v>
      </c>
      <c r="O533" s="3" t="b" cm="1">
        <f t="array" ref="O533">_xlfn.IFS($M533,FALSE,AND($L533,NOT($M533),$R533&lt;$B$6,$I533&gt;0),TRUE,TRUE,FALSE)</f>
        <v>0</v>
      </c>
      <c r="P533" s="3" cm="1">
        <f t="array" ref="P533">_xlfn.IFS($P532&gt;=$C$7-$B$26,0,$O532,$P532+$B$26,TRUE,0)</f>
        <v>0</v>
      </c>
      <c r="Q533" s="3" t="b" cm="1">
        <f t="array" ref="Q533">_xlfn.IFS(AND($L533,NOT($M533),NOT($O533)),TRUE,$R533&gt;=$B$6,FALSE,AND($L533,NOT($M533),$O533,$P533=0),TRUE,TRUE,FALSE)</f>
        <v>0</v>
      </c>
      <c r="R533" s="3" cm="1">
        <f t="array" ref="R533">_xlfn.IFS(AND($Q532,$R532&lt;$B$6),$R532+1,AND(NOT($L532),$R532&gt;0),0,TRUE,$R532)</f>
        <v>0</v>
      </c>
      <c r="S533" s="1" cm="1">
        <f t="array" ref="S533">_xlfn.IFS(AND(Q532,I532&gt;$B$8),S532+$B$8,AND(Q532,I532&lt;=$B$8),S532+I532,TRUE,$S532)</f>
        <v>35</v>
      </c>
      <c r="T533" s="1">
        <f t="shared" si="30"/>
        <v>3150</v>
      </c>
      <c r="U533" s="17">
        <f t="shared" si="31"/>
        <v>356.60377358490564</v>
      </c>
      <c r="V533" s="47" cm="1">
        <f t="array" ref="V533">_xlfn.IFS($B$6=1,S533*$B$10,AND(R532=0,R533&gt;=1,I533&gt;=$B$6*$B$8-1),V532+$B$6*$B$10*$B$8,AND(R532=0,R533&gt;=1,I533&lt;$B$6*$B$8-1),V532+I532*$B$10,TRUE,V532)</f>
        <v>3500</v>
      </c>
      <c r="W533" s="17">
        <f t="shared" si="32"/>
        <v>396.22641509433959</v>
      </c>
    </row>
    <row r="534" spans="7:23" x14ac:dyDescent="0.25">
      <c r="G534" s="15">
        <v>532</v>
      </c>
      <c r="H534" s="1">
        <f t="shared" si="29"/>
        <v>8.85</v>
      </c>
      <c r="I534" s="15" cm="1">
        <f t="array" ref="I534">_xlfn.IFS(J533&gt;=$C$13-$B$26,MINA(I533+$B$13-S534+S533,$B$11),I533=$B$11,MINA(I533-S534+S533,$B$11),TRUE,MAXA(I533-S534+S533,0))</f>
        <v>0</v>
      </c>
      <c r="J534" s="1" cm="1">
        <f t="array" ref="J534">_xlfn.IFS(J533&gt;=$C$13-$B$26,0,I533&lt;$B$11,J533+$B$26,TRUE,0)</f>
        <v>1.3166666666666669</v>
      </c>
      <c r="K534" s="3" cm="1">
        <f t="array" ref="K534">_xlfn.IFS(AND(NOT($K533=0),$L533),0,NOT($L533),$K533+$B$26,TRUE,$K533)</f>
        <v>1.0666666666666678</v>
      </c>
      <c r="L534" s="3" t="b" cm="1">
        <f t="array" ref="L534">_xlfn.IFS(AND($I534&gt;0,$K534&gt;=$C$5-$B$26),TRUE,$R534&gt;=$B$6,FALSE,$I534=0,FALSE,TRUE,$L533)</f>
        <v>0</v>
      </c>
      <c r="M534" s="3" t="b" cm="1">
        <f t="array" ref="M534">_xlfn.IFS($N534&gt;=$B$4-$B$26,FALSE,AND($I534&gt;0,$K534&gt;=$B$5-$B$26),TRUE,AND($L534,NOT($M533)),FALSE,$M533,TRUE,TRUE,FALSE)</f>
        <v>0</v>
      </c>
      <c r="N534" s="3" cm="1">
        <f t="array" ref="N534">_xlfn.IFS($M533,$N533+$B$26,NOT($M533),0,TRUE,$M533)</f>
        <v>0</v>
      </c>
      <c r="O534" s="3" t="b" cm="1">
        <f t="array" ref="O534">_xlfn.IFS($M534,FALSE,AND($L534,NOT($M534),$R534&lt;$B$6,$I534&gt;0),TRUE,TRUE,FALSE)</f>
        <v>0</v>
      </c>
      <c r="P534" s="3" cm="1">
        <f t="array" ref="P534">_xlfn.IFS($P533&gt;=$C$7-$B$26,0,$O533,$P533+$B$26,TRUE,0)</f>
        <v>0</v>
      </c>
      <c r="Q534" s="3" t="b" cm="1">
        <f t="array" ref="Q534">_xlfn.IFS(AND($L534,NOT($M534),NOT($O534)),TRUE,$R534&gt;=$B$6,FALSE,AND($L534,NOT($M534),$O534,$P534=0),TRUE,TRUE,FALSE)</f>
        <v>0</v>
      </c>
      <c r="R534" s="3" cm="1">
        <f t="array" ref="R534">_xlfn.IFS(AND($Q533,$R533&lt;$B$6),$R533+1,AND(NOT($L533),$R533&gt;0),0,TRUE,$R533)</f>
        <v>0</v>
      </c>
      <c r="S534" s="1" cm="1">
        <f t="array" ref="S534">_xlfn.IFS(AND(Q533,I533&gt;$B$8),S533+$B$8,AND(Q533,I533&lt;=$B$8),S533+I533,TRUE,$S533)</f>
        <v>35</v>
      </c>
      <c r="T534" s="1">
        <f t="shared" si="30"/>
        <v>3150</v>
      </c>
      <c r="U534" s="17">
        <f t="shared" si="31"/>
        <v>355.93220338983053</v>
      </c>
      <c r="V534" s="47" cm="1">
        <f t="array" ref="V534">_xlfn.IFS($B$6=1,S534*$B$10,AND(R533=0,R534&gt;=1,I534&gt;=$B$6*$B$8-1),V533+$B$6*$B$10*$B$8,AND(R533=0,R534&gt;=1,I534&lt;$B$6*$B$8-1),V533+I533*$B$10,TRUE,V533)</f>
        <v>3500</v>
      </c>
      <c r="W534" s="17">
        <f t="shared" si="32"/>
        <v>395.48022598870057</v>
      </c>
    </row>
    <row r="535" spans="7:23" x14ac:dyDescent="0.25">
      <c r="G535" s="15">
        <v>533</v>
      </c>
      <c r="H535" s="1">
        <f t="shared" si="29"/>
        <v>8.8666666666666671</v>
      </c>
      <c r="I535" s="15" cm="1">
        <f t="array" ref="I535">_xlfn.IFS(J534&gt;=$C$13-$B$26,MINA(I534+$B$13-S535+S534,$B$11),I534=$B$11,MINA(I534-S535+S534,$B$11),TRUE,MAXA(I534-S535+S534,0))</f>
        <v>0</v>
      </c>
      <c r="J535" s="1" cm="1">
        <f t="array" ref="J535">_xlfn.IFS(J534&gt;=$C$13-$B$26,0,I534&lt;$B$11,J534+$B$26,TRUE,0)</f>
        <v>1.3333333333333335</v>
      </c>
      <c r="K535" s="3" cm="1">
        <f t="array" ref="K535">_xlfn.IFS(AND(NOT($K534=0),$L534),0,NOT($L534),$K534+$B$26,TRUE,$K534)</f>
        <v>1.0833333333333344</v>
      </c>
      <c r="L535" s="3" t="b" cm="1">
        <f t="array" ref="L535">_xlfn.IFS(AND($I535&gt;0,$K535&gt;=$C$5-$B$26),TRUE,$R535&gt;=$B$6,FALSE,$I535=0,FALSE,TRUE,$L534)</f>
        <v>0</v>
      </c>
      <c r="M535" s="3" t="b" cm="1">
        <f t="array" ref="M535">_xlfn.IFS($N535&gt;=$B$4-$B$26,FALSE,AND($I535&gt;0,$K535&gt;=$B$5-$B$26),TRUE,AND($L535,NOT($M534)),FALSE,$M534,TRUE,TRUE,FALSE)</f>
        <v>0</v>
      </c>
      <c r="N535" s="3" cm="1">
        <f t="array" ref="N535">_xlfn.IFS($M534,$N534+$B$26,NOT($M534),0,TRUE,$M534)</f>
        <v>0</v>
      </c>
      <c r="O535" s="3" t="b" cm="1">
        <f t="array" ref="O535">_xlfn.IFS($M535,FALSE,AND($L535,NOT($M535),$R535&lt;$B$6,$I535&gt;0),TRUE,TRUE,FALSE)</f>
        <v>0</v>
      </c>
      <c r="P535" s="3" cm="1">
        <f t="array" ref="P535">_xlfn.IFS($P534&gt;=$C$7-$B$26,0,$O534,$P534+$B$26,TRUE,0)</f>
        <v>0</v>
      </c>
      <c r="Q535" s="3" t="b" cm="1">
        <f t="array" ref="Q535">_xlfn.IFS(AND($L535,NOT($M535),NOT($O535)),TRUE,$R535&gt;=$B$6,FALSE,AND($L535,NOT($M535),$O535,$P535=0),TRUE,TRUE,FALSE)</f>
        <v>0</v>
      </c>
      <c r="R535" s="3" cm="1">
        <f t="array" ref="R535">_xlfn.IFS(AND($Q534,$R534&lt;$B$6),$R534+1,AND(NOT($L534),$R534&gt;0),0,TRUE,$R534)</f>
        <v>0</v>
      </c>
      <c r="S535" s="1" cm="1">
        <f t="array" ref="S535">_xlfn.IFS(AND(Q534,I534&gt;$B$8),S534+$B$8,AND(Q534,I534&lt;=$B$8),S534+I534,TRUE,$S534)</f>
        <v>35</v>
      </c>
      <c r="T535" s="1">
        <f t="shared" si="30"/>
        <v>3150</v>
      </c>
      <c r="U535" s="17">
        <f t="shared" si="31"/>
        <v>355.26315789473682</v>
      </c>
      <c r="V535" s="47" cm="1">
        <f t="array" ref="V535">_xlfn.IFS($B$6=1,S535*$B$10,AND(R534=0,R535&gt;=1,I535&gt;=$B$6*$B$8-1),V534+$B$6*$B$10*$B$8,AND(R534=0,R535&gt;=1,I535&lt;$B$6*$B$8-1),V534+I534*$B$10,TRUE,V534)</f>
        <v>3500</v>
      </c>
      <c r="W535" s="17">
        <f t="shared" si="32"/>
        <v>394.73684210526312</v>
      </c>
    </row>
    <row r="536" spans="7:23" x14ac:dyDescent="0.25">
      <c r="G536" s="15">
        <v>534</v>
      </c>
      <c r="H536" s="1">
        <f t="shared" si="29"/>
        <v>8.8833333333333329</v>
      </c>
      <c r="I536" s="15" cm="1">
        <f t="array" ref="I536">_xlfn.IFS(J535&gt;=$C$13-$B$26,MINA(I535+$B$13-S536+S535,$B$11),I535=$B$11,MINA(I535-S536+S535,$B$11),TRUE,MAXA(I535-S536+S535,0))</f>
        <v>0</v>
      </c>
      <c r="J536" s="1" cm="1">
        <f t="array" ref="J536">_xlfn.IFS(J535&gt;=$C$13-$B$26,0,I535&lt;$B$11,J535+$B$26,TRUE,0)</f>
        <v>1.35</v>
      </c>
      <c r="K536" s="3" cm="1">
        <f t="array" ref="K536">_xlfn.IFS(AND(NOT($K535=0),$L535),0,NOT($L535),$K535+$B$26,TRUE,$K535)</f>
        <v>1.100000000000001</v>
      </c>
      <c r="L536" s="3" t="b" cm="1">
        <f t="array" ref="L536">_xlfn.IFS(AND($I536&gt;0,$K536&gt;=$C$5-$B$26),TRUE,$R536&gt;=$B$6,FALSE,$I536=0,FALSE,TRUE,$L535)</f>
        <v>0</v>
      </c>
      <c r="M536" s="3" t="b" cm="1">
        <f t="array" ref="M536">_xlfn.IFS($N536&gt;=$B$4-$B$26,FALSE,AND($I536&gt;0,$K536&gt;=$B$5-$B$26),TRUE,AND($L536,NOT($M535)),FALSE,$M535,TRUE,TRUE,FALSE)</f>
        <v>0</v>
      </c>
      <c r="N536" s="3" cm="1">
        <f t="array" ref="N536">_xlfn.IFS($M535,$N535+$B$26,NOT($M535),0,TRUE,$M535)</f>
        <v>0</v>
      </c>
      <c r="O536" s="3" t="b" cm="1">
        <f t="array" ref="O536">_xlfn.IFS($M536,FALSE,AND($L536,NOT($M536),$R536&lt;$B$6,$I536&gt;0),TRUE,TRUE,FALSE)</f>
        <v>0</v>
      </c>
      <c r="P536" s="3" cm="1">
        <f t="array" ref="P536">_xlfn.IFS($P535&gt;=$C$7-$B$26,0,$O535,$P535+$B$26,TRUE,0)</f>
        <v>0</v>
      </c>
      <c r="Q536" s="3" t="b" cm="1">
        <f t="array" ref="Q536">_xlfn.IFS(AND($L536,NOT($M536),NOT($O536)),TRUE,$R536&gt;=$B$6,FALSE,AND($L536,NOT($M536),$O536,$P536=0),TRUE,TRUE,FALSE)</f>
        <v>0</v>
      </c>
      <c r="R536" s="3" cm="1">
        <f t="array" ref="R536">_xlfn.IFS(AND($Q535,$R535&lt;$B$6),$R535+1,AND(NOT($L535),$R535&gt;0),0,TRUE,$R535)</f>
        <v>0</v>
      </c>
      <c r="S536" s="1" cm="1">
        <f t="array" ref="S536">_xlfn.IFS(AND(Q535,I535&gt;$B$8),S535+$B$8,AND(Q535,I535&lt;=$B$8),S535+I535,TRUE,$S535)</f>
        <v>35</v>
      </c>
      <c r="T536" s="1">
        <f t="shared" si="30"/>
        <v>3150</v>
      </c>
      <c r="U536" s="17">
        <f t="shared" si="31"/>
        <v>354.59662288930582</v>
      </c>
      <c r="V536" s="47" cm="1">
        <f t="array" ref="V536">_xlfn.IFS($B$6=1,S536*$B$10,AND(R535=0,R536&gt;=1,I536&gt;=$B$6*$B$8-1),V535+$B$6*$B$10*$B$8,AND(R535=0,R536&gt;=1,I536&lt;$B$6*$B$8-1),V535+I535*$B$10,TRUE,V535)</f>
        <v>3500</v>
      </c>
      <c r="W536" s="17">
        <f t="shared" si="32"/>
        <v>393.99624765478427</v>
      </c>
    </row>
    <row r="537" spans="7:23" x14ac:dyDescent="0.25">
      <c r="G537" s="15">
        <v>535</v>
      </c>
      <c r="H537" s="1">
        <f t="shared" si="29"/>
        <v>8.9</v>
      </c>
      <c r="I537" s="15" cm="1">
        <f t="array" ref="I537">_xlfn.IFS(J536&gt;=$C$13-$B$26,MINA(I536+$B$13-S537+S536,$B$11),I536=$B$11,MINA(I536-S537+S536,$B$11),TRUE,MAXA(I536-S537+S536,0))</f>
        <v>0</v>
      </c>
      <c r="J537" s="1" cm="1">
        <f t="array" ref="J537">_xlfn.IFS(J536&gt;=$C$13-$B$26,0,I536&lt;$B$11,J536+$B$26,TRUE,0)</f>
        <v>1.3666666666666667</v>
      </c>
      <c r="K537" s="3" cm="1">
        <f t="array" ref="K537">_xlfn.IFS(AND(NOT($K536=0),$L536),0,NOT($L536),$K536+$B$26,TRUE,$K536)</f>
        <v>1.1166666666666676</v>
      </c>
      <c r="L537" s="3" t="b" cm="1">
        <f t="array" ref="L537">_xlfn.IFS(AND($I537&gt;0,$K537&gt;=$C$5-$B$26),TRUE,$R537&gt;=$B$6,FALSE,$I537=0,FALSE,TRUE,$L536)</f>
        <v>0</v>
      </c>
      <c r="M537" s="3" t="b" cm="1">
        <f t="array" ref="M537">_xlfn.IFS($N537&gt;=$B$4-$B$26,FALSE,AND($I537&gt;0,$K537&gt;=$B$5-$B$26),TRUE,AND($L537,NOT($M536)),FALSE,$M536,TRUE,TRUE,FALSE)</f>
        <v>0</v>
      </c>
      <c r="N537" s="3" cm="1">
        <f t="array" ref="N537">_xlfn.IFS($M536,$N536+$B$26,NOT($M536),0,TRUE,$M536)</f>
        <v>0</v>
      </c>
      <c r="O537" s="3" t="b" cm="1">
        <f t="array" ref="O537">_xlfn.IFS($M537,FALSE,AND($L537,NOT($M537),$R537&lt;$B$6,$I537&gt;0),TRUE,TRUE,FALSE)</f>
        <v>0</v>
      </c>
      <c r="P537" s="3" cm="1">
        <f t="array" ref="P537">_xlfn.IFS($P536&gt;=$C$7-$B$26,0,$O536,$P536+$B$26,TRUE,0)</f>
        <v>0</v>
      </c>
      <c r="Q537" s="3" t="b" cm="1">
        <f t="array" ref="Q537">_xlfn.IFS(AND($L537,NOT($M537),NOT($O537)),TRUE,$R537&gt;=$B$6,FALSE,AND($L537,NOT($M537),$O537,$P537=0),TRUE,TRUE,FALSE)</f>
        <v>0</v>
      </c>
      <c r="R537" s="3" cm="1">
        <f t="array" ref="R537">_xlfn.IFS(AND($Q536,$R536&lt;$B$6),$R536+1,AND(NOT($L536),$R536&gt;0),0,TRUE,$R536)</f>
        <v>0</v>
      </c>
      <c r="S537" s="1" cm="1">
        <f t="array" ref="S537">_xlfn.IFS(AND(Q536,I536&gt;$B$8),S536+$B$8,AND(Q536,I536&lt;=$B$8),S536+I536,TRUE,$S536)</f>
        <v>35</v>
      </c>
      <c r="T537" s="1">
        <f t="shared" si="30"/>
        <v>3150</v>
      </c>
      <c r="U537" s="17">
        <f t="shared" si="31"/>
        <v>353.93258426966293</v>
      </c>
      <c r="V537" s="47" cm="1">
        <f t="array" ref="V537">_xlfn.IFS($B$6=1,S537*$B$10,AND(R536=0,R537&gt;=1,I537&gt;=$B$6*$B$8-1),V536+$B$6*$B$10*$B$8,AND(R536=0,R537&gt;=1,I537&lt;$B$6*$B$8-1),V536+I536*$B$10,TRUE,V536)</f>
        <v>3500</v>
      </c>
      <c r="W537" s="17">
        <f t="shared" si="32"/>
        <v>393.25842696629212</v>
      </c>
    </row>
    <row r="538" spans="7:23" x14ac:dyDescent="0.25">
      <c r="G538" s="15">
        <v>536</v>
      </c>
      <c r="H538" s="1">
        <f t="shared" si="29"/>
        <v>8.9166666666666661</v>
      </c>
      <c r="I538" s="15" cm="1">
        <f t="array" ref="I538">_xlfn.IFS(J537&gt;=$C$13-$B$26,MINA(I537+$B$13-S538+S537,$B$11),I537=$B$11,MINA(I537-S538+S537,$B$11),TRUE,MAXA(I537-S538+S537,0))</f>
        <v>0</v>
      </c>
      <c r="J538" s="1" cm="1">
        <f t="array" ref="J538">_xlfn.IFS(J537&gt;=$C$13-$B$26,0,I537&lt;$B$11,J537+$B$26,TRUE,0)</f>
        <v>1.3833333333333333</v>
      </c>
      <c r="K538" s="3" cm="1">
        <f t="array" ref="K538">_xlfn.IFS(AND(NOT($K537=0),$L537),0,NOT($L537),$K537+$B$26,TRUE,$K537)</f>
        <v>1.1333333333333342</v>
      </c>
      <c r="L538" s="3" t="b" cm="1">
        <f t="array" ref="L538">_xlfn.IFS(AND($I538&gt;0,$K538&gt;=$C$5-$B$26),TRUE,$R538&gt;=$B$6,FALSE,$I538=0,FALSE,TRUE,$L537)</f>
        <v>0</v>
      </c>
      <c r="M538" s="3" t="b" cm="1">
        <f t="array" ref="M538">_xlfn.IFS($N538&gt;=$B$4-$B$26,FALSE,AND($I538&gt;0,$K538&gt;=$B$5-$B$26),TRUE,AND($L538,NOT($M537)),FALSE,$M537,TRUE,TRUE,FALSE)</f>
        <v>0</v>
      </c>
      <c r="N538" s="3" cm="1">
        <f t="array" ref="N538">_xlfn.IFS($M537,$N537+$B$26,NOT($M537),0,TRUE,$M537)</f>
        <v>0</v>
      </c>
      <c r="O538" s="3" t="b" cm="1">
        <f t="array" ref="O538">_xlfn.IFS($M538,FALSE,AND($L538,NOT($M538),$R538&lt;$B$6,$I538&gt;0),TRUE,TRUE,FALSE)</f>
        <v>0</v>
      </c>
      <c r="P538" s="3" cm="1">
        <f t="array" ref="P538">_xlfn.IFS($P537&gt;=$C$7-$B$26,0,$O537,$P537+$B$26,TRUE,0)</f>
        <v>0</v>
      </c>
      <c r="Q538" s="3" t="b" cm="1">
        <f t="array" ref="Q538">_xlfn.IFS(AND($L538,NOT($M538),NOT($O538)),TRUE,$R538&gt;=$B$6,FALSE,AND($L538,NOT($M538),$O538,$P538=0),TRUE,TRUE,FALSE)</f>
        <v>0</v>
      </c>
      <c r="R538" s="3" cm="1">
        <f t="array" ref="R538">_xlfn.IFS(AND($Q537,$R537&lt;$B$6),$R537+1,AND(NOT($L537),$R537&gt;0),0,TRUE,$R537)</f>
        <v>0</v>
      </c>
      <c r="S538" s="1" cm="1">
        <f t="array" ref="S538">_xlfn.IFS(AND(Q537,I537&gt;$B$8),S537+$B$8,AND(Q537,I537&lt;=$B$8),S537+I537,TRUE,$S537)</f>
        <v>35</v>
      </c>
      <c r="T538" s="1">
        <f t="shared" si="30"/>
        <v>3150</v>
      </c>
      <c r="U538" s="17">
        <f t="shared" si="31"/>
        <v>353.27102803738319</v>
      </c>
      <c r="V538" s="47" cm="1">
        <f t="array" ref="V538">_xlfn.IFS($B$6=1,S538*$B$10,AND(R537=0,R538&gt;=1,I538&gt;=$B$6*$B$8-1),V537+$B$6*$B$10*$B$8,AND(R537=0,R538&gt;=1,I538&lt;$B$6*$B$8-1),V537+I537*$B$10,TRUE,V537)</f>
        <v>3500</v>
      </c>
      <c r="W538" s="17">
        <f t="shared" si="32"/>
        <v>392.52336448598135</v>
      </c>
    </row>
    <row r="539" spans="7:23" x14ac:dyDescent="0.25">
      <c r="G539" s="15">
        <v>537</v>
      </c>
      <c r="H539" s="1">
        <f t="shared" si="29"/>
        <v>8.9333333333333336</v>
      </c>
      <c r="I539" s="15" cm="1">
        <f t="array" ref="I539">_xlfn.IFS(J538&gt;=$C$13-$B$26,MINA(I538+$B$13-S539+S538,$B$11),I538=$B$11,MINA(I538-S539+S538,$B$11),TRUE,MAXA(I538-S539+S538,0))</f>
        <v>0</v>
      </c>
      <c r="J539" s="1" cm="1">
        <f t="array" ref="J539">_xlfn.IFS(J538&gt;=$C$13-$B$26,0,I538&lt;$B$11,J538+$B$26,TRUE,0)</f>
        <v>1.4</v>
      </c>
      <c r="K539" s="3" cm="1">
        <f t="array" ref="K539">_xlfn.IFS(AND(NOT($K538=0),$L538),0,NOT($L538),$K538+$B$26,TRUE,$K538)</f>
        <v>1.1500000000000008</v>
      </c>
      <c r="L539" s="3" t="b" cm="1">
        <f t="array" ref="L539">_xlfn.IFS(AND($I539&gt;0,$K539&gt;=$C$5-$B$26),TRUE,$R539&gt;=$B$6,FALSE,$I539=0,FALSE,TRUE,$L538)</f>
        <v>0</v>
      </c>
      <c r="M539" s="3" t="b" cm="1">
        <f t="array" ref="M539">_xlfn.IFS($N539&gt;=$B$4-$B$26,FALSE,AND($I539&gt;0,$K539&gt;=$B$5-$B$26),TRUE,AND($L539,NOT($M538)),FALSE,$M538,TRUE,TRUE,FALSE)</f>
        <v>0</v>
      </c>
      <c r="N539" s="3" cm="1">
        <f t="array" ref="N539">_xlfn.IFS($M538,$N538+$B$26,NOT($M538),0,TRUE,$M538)</f>
        <v>0</v>
      </c>
      <c r="O539" s="3" t="b" cm="1">
        <f t="array" ref="O539">_xlfn.IFS($M539,FALSE,AND($L539,NOT($M539),$R539&lt;$B$6,$I539&gt;0),TRUE,TRUE,FALSE)</f>
        <v>0</v>
      </c>
      <c r="P539" s="3" cm="1">
        <f t="array" ref="P539">_xlfn.IFS($P538&gt;=$C$7-$B$26,0,$O538,$P538+$B$26,TRUE,0)</f>
        <v>0</v>
      </c>
      <c r="Q539" s="3" t="b" cm="1">
        <f t="array" ref="Q539">_xlfn.IFS(AND($L539,NOT($M539),NOT($O539)),TRUE,$R539&gt;=$B$6,FALSE,AND($L539,NOT($M539),$O539,$P539=0),TRUE,TRUE,FALSE)</f>
        <v>0</v>
      </c>
      <c r="R539" s="3" cm="1">
        <f t="array" ref="R539">_xlfn.IFS(AND($Q538,$R538&lt;$B$6),$R538+1,AND(NOT($L538),$R538&gt;0),0,TRUE,$R538)</f>
        <v>0</v>
      </c>
      <c r="S539" s="1" cm="1">
        <f t="array" ref="S539">_xlfn.IFS(AND(Q538,I538&gt;$B$8),S538+$B$8,AND(Q538,I538&lt;=$B$8),S538+I538,TRUE,$S538)</f>
        <v>35</v>
      </c>
      <c r="T539" s="1">
        <f t="shared" si="30"/>
        <v>3150</v>
      </c>
      <c r="U539" s="17">
        <f t="shared" si="31"/>
        <v>352.61194029850748</v>
      </c>
      <c r="V539" s="47" cm="1">
        <f t="array" ref="V539">_xlfn.IFS($B$6=1,S539*$B$10,AND(R538=0,R539&gt;=1,I539&gt;=$B$6*$B$8-1),V538+$B$6*$B$10*$B$8,AND(R538=0,R539&gt;=1,I539&lt;$B$6*$B$8-1),V538+I538*$B$10,TRUE,V538)</f>
        <v>3500</v>
      </c>
      <c r="W539" s="17">
        <f t="shared" si="32"/>
        <v>391.79104477611941</v>
      </c>
    </row>
    <row r="540" spans="7:23" x14ac:dyDescent="0.25">
      <c r="G540" s="15">
        <v>538</v>
      </c>
      <c r="H540" s="1">
        <f t="shared" si="29"/>
        <v>8.9499999999999993</v>
      </c>
      <c r="I540" s="15" cm="1">
        <f t="array" ref="I540">_xlfn.IFS(J539&gt;=$C$13-$B$26,MINA(I539+$B$13-S540+S539,$B$11),I539=$B$11,MINA(I539-S540+S539,$B$11),TRUE,MAXA(I539-S540+S539,0))</f>
        <v>0</v>
      </c>
      <c r="J540" s="1" cm="1">
        <f t="array" ref="J540">_xlfn.IFS(J539&gt;=$C$13-$B$26,0,I539&lt;$B$11,J539+$B$26,TRUE,0)</f>
        <v>1.4166666666666665</v>
      </c>
      <c r="K540" s="3" cm="1">
        <f t="array" ref="K540">_xlfn.IFS(AND(NOT($K539=0),$L539),0,NOT($L539),$K539+$B$26,TRUE,$K539)</f>
        <v>1.1666666666666674</v>
      </c>
      <c r="L540" s="3" t="b" cm="1">
        <f t="array" ref="L540">_xlfn.IFS(AND($I540&gt;0,$K540&gt;=$C$5-$B$26),TRUE,$R540&gt;=$B$6,FALSE,$I540=0,FALSE,TRUE,$L539)</f>
        <v>0</v>
      </c>
      <c r="M540" s="3" t="b" cm="1">
        <f t="array" ref="M540">_xlfn.IFS($N540&gt;=$B$4-$B$26,FALSE,AND($I540&gt;0,$K540&gt;=$B$5-$B$26),TRUE,AND($L540,NOT($M539)),FALSE,$M539,TRUE,TRUE,FALSE)</f>
        <v>0</v>
      </c>
      <c r="N540" s="3" cm="1">
        <f t="array" ref="N540">_xlfn.IFS($M539,$N539+$B$26,NOT($M539),0,TRUE,$M539)</f>
        <v>0</v>
      </c>
      <c r="O540" s="3" t="b" cm="1">
        <f t="array" ref="O540">_xlfn.IFS($M540,FALSE,AND($L540,NOT($M540),$R540&lt;$B$6,$I540&gt;0),TRUE,TRUE,FALSE)</f>
        <v>0</v>
      </c>
      <c r="P540" s="3" cm="1">
        <f t="array" ref="P540">_xlfn.IFS($P539&gt;=$C$7-$B$26,0,$O539,$P539+$B$26,TRUE,0)</f>
        <v>0</v>
      </c>
      <c r="Q540" s="3" t="b" cm="1">
        <f t="array" ref="Q540">_xlfn.IFS(AND($L540,NOT($M540),NOT($O540)),TRUE,$R540&gt;=$B$6,FALSE,AND($L540,NOT($M540),$O540,$P540=0),TRUE,TRUE,FALSE)</f>
        <v>0</v>
      </c>
      <c r="R540" s="3" cm="1">
        <f t="array" ref="R540">_xlfn.IFS(AND($Q539,$R539&lt;$B$6),$R539+1,AND(NOT($L539),$R539&gt;0),0,TRUE,$R539)</f>
        <v>0</v>
      </c>
      <c r="S540" s="1" cm="1">
        <f t="array" ref="S540">_xlfn.IFS(AND(Q539,I539&gt;$B$8),S539+$B$8,AND(Q539,I539&lt;=$B$8),S539+I539,TRUE,$S539)</f>
        <v>35</v>
      </c>
      <c r="T540" s="1">
        <f t="shared" si="30"/>
        <v>3150</v>
      </c>
      <c r="U540" s="17">
        <f t="shared" si="31"/>
        <v>351.95530726256987</v>
      </c>
      <c r="V540" s="47" cm="1">
        <f t="array" ref="V540">_xlfn.IFS($B$6=1,S540*$B$10,AND(R539=0,R540&gt;=1,I540&gt;=$B$6*$B$8-1),V539+$B$6*$B$10*$B$8,AND(R539=0,R540&gt;=1,I540&lt;$B$6*$B$8-1),V539+I539*$B$10,TRUE,V539)</f>
        <v>3500</v>
      </c>
      <c r="W540" s="17">
        <f t="shared" si="32"/>
        <v>391.06145251396651</v>
      </c>
    </row>
    <row r="541" spans="7:23" x14ac:dyDescent="0.25">
      <c r="G541" s="15">
        <v>539</v>
      </c>
      <c r="H541" s="1">
        <f t="shared" si="29"/>
        <v>8.9666666666666668</v>
      </c>
      <c r="I541" s="15" cm="1">
        <f t="array" ref="I541">_xlfn.IFS(J540&gt;=$C$13-$B$26,MINA(I540+$B$13-S541+S540,$B$11),I540=$B$11,MINA(I540-S541+S540,$B$11),TRUE,MAXA(I540-S541+S540,0))</f>
        <v>0</v>
      </c>
      <c r="J541" s="1" cm="1">
        <f t="array" ref="J541">_xlfn.IFS(J540&gt;=$C$13-$B$26,0,I540&lt;$B$11,J540+$B$26,TRUE,0)</f>
        <v>1.4333333333333331</v>
      </c>
      <c r="K541" s="3" cm="1">
        <f t="array" ref="K541">_xlfn.IFS(AND(NOT($K540=0),$L540),0,NOT($L540),$K540+$B$26,TRUE,$K540)</f>
        <v>1.183333333333334</v>
      </c>
      <c r="L541" s="3" t="b" cm="1">
        <f t="array" ref="L541">_xlfn.IFS(AND($I541&gt;0,$K541&gt;=$C$5-$B$26),TRUE,$R541&gt;=$B$6,FALSE,$I541=0,FALSE,TRUE,$L540)</f>
        <v>0</v>
      </c>
      <c r="M541" s="3" t="b" cm="1">
        <f t="array" ref="M541">_xlfn.IFS($N541&gt;=$B$4-$B$26,FALSE,AND($I541&gt;0,$K541&gt;=$B$5-$B$26),TRUE,AND($L541,NOT($M540)),FALSE,$M540,TRUE,TRUE,FALSE)</f>
        <v>0</v>
      </c>
      <c r="N541" s="3" cm="1">
        <f t="array" ref="N541">_xlfn.IFS($M540,$N540+$B$26,NOT($M540),0,TRUE,$M540)</f>
        <v>0</v>
      </c>
      <c r="O541" s="3" t="b" cm="1">
        <f t="array" ref="O541">_xlfn.IFS($M541,FALSE,AND($L541,NOT($M541),$R541&lt;$B$6,$I541&gt;0),TRUE,TRUE,FALSE)</f>
        <v>0</v>
      </c>
      <c r="P541" s="3" cm="1">
        <f t="array" ref="P541">_xlfn.IFS($P540&gt;=$C$7-$B$26,0,$O540,$P540+$B$26,TRUE,0)</f>
        <v>0</v>
      </c>
      <c r="Q541" s="3" t="b" cm="1">
        <f t="array" ref="Q541">_xlfn.IFS(AND($L541,NOT($M541),NOT($O541)),TRUE,$R541&gt;=$B$6,FALSE,AND($L541,NOT($M541),$O541,$P541=0),TRUE,TRUE,FALSE)</f>
        <v>0</v>
      </c>
      <c r="R541" s="3" cm="1">
        <f t="array" ref="R541">_xlfn.IFS(AND($Q540,$R540&lt;$B$6),$R540+1,AND(NOT($L540),$R540&gt;0),0,TRUE,$R540)</f>
        <v>0</v>
      </c>
      <c r="S541" s="1" cm="1">
        <f t="array" ref="S541">_xlfn.IFS(AND(Q540,I540&gt;$B$8),S540+$B$8,AND(Q540,I540&lt;=$B$8),S540+I540,TRUE,$S540)</f>
        <v>35</v>
      </c>
      <c r="T541" s="1">
        <f t="shared" si="30"/>
        <v>3150</v>
      </c>
      <c r="U541" s="17">
        <f t="shared" si="31"/>
        <v>351.30111524163567</v>
      </c>
      <c r="V541" s="47" cm="1">
        <f t="array" ref="V541">_xlfn.IFS($B$6=1,S541*$B$10,AND(R540=0,R541&gt;=1,I541&gt;=$B$6*$B$8-1),V540+$B$6*$B$10*$B$8,AND(R540=0,R541&gt;=1,I541&lt;$B$6*$B$8-1),V540+I540*$B$10,TRUE,V540)</f>
        <v>3500</v>
      </c>
      <c r="W541" s="17">
        <f t="shared" si="32"/>
        <v>390.33457249070631</v>
      </c>
    </row>
    <row r="542" spans="7:23" x14ac:dyDescent="0.25">
      <c r="G542" s="15">
        <v>540</v>
      </c>
      <c r="H542" s="1">
        <f t="shared" si="29"/>
        <v>8.9833333333333325</v>
      </c>
      <c r="I542" s="15" cm="1">
        <f t="array" ref="I542">_xlfn.IFS(J541&gt;=$C$13-$B$26,MINA(I541+$B$13-S542+S541,$B$11),I541=$B$11,MINA(I541-S542+S541,$B$11),TRUE,MAXA(I541-S542+S541,0))</f>
        <v>0</v>
      </c>
      <c r="J542" s="1" cm="1">
        <f t="array" ref="J542">_xlfn.IFS(J541&gt;=$C$13-$B$26,0,I541&lt;$B$11,J541+$B$26,TRUE,0)</f>
        <v>1.4499999999999997</v>
      </c>
      <c r="K542" s="3" cm="1">
        <f t="array" ref="K542">_xlfn.IFS(AND(NOT($K541=0),$L541),0,NOT($L541),$K541+$B$26,TRUE,$K541)</f>
        <v>1.2000000000000006</v>
      </c>
      <c r="L542" s="3" t="b" cm="1">
        <f t="array" ref="L542">_xlfn.IFS(AND($I542&gt;0,$K542&gt;=$C$5-$B$26),TRUE,$R542&gt;=$B$6,FALSE,$I542=0,FALSE,TRUE,$L541)</f>
        <v>0</v>
      </c>
      <c r="M542" s="3" t="b" cm="1">
        <f t="array" ref="M542">_xlfn.IFS($N542&gt;=$B$4-$B$26,FALSE,AND($I542&gt;0,$K542&gt;=$B$5-$B$26),TRUE,AND($L542,NOT($M541)),FALSE,$M541,TRUE,TRUE,FALSE)</f>
        <v>0</v>
      </c>
      <c r="N542" s="3" cm="1">
        <f t="array" ref="N542">_xlfn.IFS($M541,$N541+$B$26,NOT($M541),0,TRUE,$M541)</f>
        <v>0</v>
      </c>
      <c r="O542" s="3" t="b" cm="1">
        <f t="array" ref="O542">_xlfn.IFS($M542,FALSE,AND($L542,NOT($M542),$R542&lt;$B$6,$I542&gt;0),TRUE,TRUE,FALSE)</f>
        <v>0</v>
      </c>
      <c r="P542" s="3" cm="1">
        <f t="array" ref="P542">_xlfn.IFS($P541&gt;=$C$7-$B$26,0,$O541,$P541+$B$26,TRUE,0)</f>
        <v>0</v>
      </c>
      <c r="Q542" s="3" t="b" cm="1">
        <f t="array" ref="Q542">_xlfn.IFS(AND($L542,NOT($M542),NOT($O542)),TRUE,$R542&gt;=$B$6,FALSE,AND($L542,NOT($M542),$O542,$P542=0),TRUE,TRUE,FALSE)</f>
        <v>0</v>
      </c>
      <c r="R542" s="3" cm="1">
        <f t="array" ref="R542">_xlfn.IFS(AND($Q541,$R541&lt;$B$6),$R541+1,AND(NOT($L541),$R541&gt;0),0,TRUE,$R541)</f>
        <v>0</v>
      </c>
      <c r="S542" s="1" cm="1">
        <f t="array" ref="S542">_xlfn.IFS(AND(Q541,I541&gt;$B$8),S541+$B$8,AND(Q541,I541&lt;=$B$8),S541+I541,TRUE,$S541)</f>
        <v>35</v>
      </c>
      <c r="T542" s="1">
        <f t="shared" si="30"/>
        <v>3150</v>
      </c>
      <c r="U542" s="17">
        <f t="shared" si="31"/>
        <v>350.64935064935071</v>
      </c>
      <c r="V542" s="47" cm="1">
        <f t="array" ref="V542">_xlfn.IFS($B$6=1,S542*$B$10,AND(R541=0,R542&gt;=1,I542&gt;=$B$6*$B$8-1),V541+$B$6*$B$10*$B$8,AND(R541=0,R542&gt;=1,I542&lt;$B$6*$B$8-1),V541+I541*$B$10,TRUE,V541)</f>
        <v>3500</v>
      </c>
      <c r="W542" s="17">
        <f t="shared" si="32"/>
        <v>389.61038961038963</v>
      </c>
    </row>
    <row r="543" spans="7:23" x14ac:dyDescent="0.25">
      <c r="G543" s="15">
        <v>541</v>
      </c>
      <c r="H543" s="1">
        <f t="shared" si="29"/>
        <v>9</v>
      </c>
      <c r="I543" s="15" cm="1">
        <f t="array" ref="I543">_xlfn.IFS(J542&gt;=$C$13-$B$26,MINA(I542+$B$13-S543+S542,$B$11),I542=$B$11,MINA(I542-S543+S542,$B$11),TRUE,MAXA(I542-S543+S542,0))</f>
        <v>0</v>
      </c>
      <c r="J543" s="1" cm="1">
        <f t="array" ref="J543">_xlfn.IFS(J542&gt;=$C$13-$B$26,0,I542&lt;$B$11,J542+$B$26,TRUE,0)</f>
        <v>1.4666666666666663</v>
      </c>
      <c r="K543" s="3" cm="1">
        <f t="array" ref="K543">_xlfn.IFS(AND(NOT($K542=0),$L542),0,NOT($L542),$K542+$B$26,TRUE,$K542)</f>
        <v>1.2166666666666672</v>
      </c>
      <c r="L543" s="3" t="b" cm="1">
        <f t="array" ref="L543">_xlfn.IFS(AND($I543&gt;0,$K543&gt;=$C$5-$B$26),TRUE,$R543&gt;=$B$6,FALSE,$I543=0,FALSE,TRUE,$L542)</f>
        <v>0</v>
      </c>
      <c r="M543" s="3" t="b" cm="1">
        <f t="array" ref="M543">_xlfn.IFS($N543&gt;=$B$4-$B$26,FALSE,AND($I543&gt;0,$K543&gt;=$B$5-$B$26),TRUE,AND($L543,NOT($M542)),FALSE,$M542,TRUE,TRUE,FALSE)</f>
        <v>0</v>
      </c>
      <c r="N543" s="3" cm="1">
        <f t="array" ref="N543">_xlfn.IFS($M542,$N542+$B$26,NOT($M542),0,TRUE,$M542)</f>
        <v>0</v>
      </c>
      <c r="O543" s="3" t="b" cm="1">
        <f t="array" ref="O543">_xlfn.IFS($M543,FALSE,AND($L543,NOT($M543),$R543&lt;$B$6,$I543&gt;0),TRUE,TRUE,FALSE)</f>
        <v>0</v>
      </c>
      <c r="P543" s="3" cm="1">
        <f t="array" ref="P543">_xlfn.IFS($P542&gt;=$C$7-$B$26,0,$O542,$P542+$B$26,TRUE,0)</f>
        <v>0</v>
      </c>
      <c r="Q543" s="3" t="b" cm="1">
        <f t="array" ref="Q543">_xlfn.IFS(AND($L543,NOT($M543),NOT($O543)),TRUE,$R543&gt;=$B$6,FALSE,AND($L543,NOT($M543),$O543,$P543=0),TRUE,TRUE,FALSE)</f>
        <v>0</v>
      </c>
      <c r="R543" s="3" cm="1">
        <f t="array" ref="R543">_xlfn.IFS(AND($Q542,$R542&lt;$B$6),$R542+1,AND(NOT($L542),$R542&gt;0),0,TRUE,$R542)</f>
        <v>0</v>
      </c>
      <c r="S543" s="1" cm="1">
        <f t="array" ref="S543">_xlfn.IFS(AND(Q542,I542&gt;$B$8),S542+$B$8,AND(Q542,I542&lt;=$B$8),S542+I542,TRUE,$S542)</f>
        <v>35</v>
      </c>
      <c r="T543" s="1">
        <f t="shared" si="30"/>
        <v>3150</v>
      </c>
      <c r="U543" s="17">
        <f t="shared" si="31"/>
        <v>350</v>
      </c>
      <c r="V543" s="47" cm="1">
        <f t="array" ref="V543">_xlfn.IFS($B$6=1,S543*$B$10,AND(R542=0,R543&gt;=1,I543&gt;=$B$6*$B$8-1),V542+$B$6*$B$10*$B$8,AND(R542=0,R543&gt;=1,I543&lt;$B$6*$B$8-1),V542+I542*$B$10,TRUE,V542)</f>
        <v>3500</v>
      </c>
      <c r="W543" s="17">
        <f t="shared" si="32"/>
        <v>388.88888888888891</v>
      </c>
    </row>
    <row r="544" spans="7:23" x14ac:dyDescent="0.25">
      <c r="G544" s="15">
        <v>542</v>
      </c>
      <c r="H544" s="1">
        <f t="shared" si="29"/>
        <v>9.0166666666666657</v>
      </c>
      <c r="I544" s="15" cm="1">
        <f t="array" ref="I544">_xlfn.IFS(J543&gt;=$C$13-$B$26,MINA(I543+$B$13-S544+S543,$B$11),I543=$B$11,MINA(I543-S544+S543,$B$11),TRUE,MAXA(I543-S544+S543,0))</f>
        <v>0</v>
      </c>
      <c r="J544" s="1" cm="1">
        <f t="array" ref="J544">_xlfn.IFS(J543&gt;=$C$13-$B$26,0,I543&lt;$B$11,J543+$B$26,TRUE,0)</f>
        <v>1.4833333333333329</v>
      </c>
      <c r="K544" s="3" cm="1">
        <f t="array" ref="K544">_xlfn.IFS(AND(NOT($K543=0),$L543),0,NOT($L543),$K543+$B$26,TRUE,$K543)</f>
        <v>1.2333333333333338</v>
      </c>
      <c r="L544" s="3" t="b" cm="1">
        <f t="array" ref="L544">_xlfn.IFS(AND($I544&gt;0,$K544&gt;=$C$5-$B$26),TRUE,$R544&gt;=$B$6,FALSE,$I544=0,FALSE,TRUE,$L543)</f>
        <v>0</v>
      </c>
      <c r="M544" s="3" t="b" cm="1">
        <f t="array" ref="M544">_xlfn.IFS($N544&gt;=$B$4-$B$26,FALSE,AND($I544&gt;0,$K544&gt;=$B$5-$B$26),TRUE,AND($L544,NOT($M543)),FALSE,$M543,TRUE,TRUE,FALSE)</f>
        <v>0</v>
      </c>
      <c r="N544" s="3" cm="1">
        <f t="array" ref="N544">_xlfn.IFS($M543,$N543+$B$26,NOT($M543),0,TRUE,$M543)</f>
        <v>0</v>
      </c>
      <c r="O544" s="3" t="b" cm="1">
        <f t="array" ref="O544">_xlfn.IFS($M544,FALSE,AND($L544,NOT($M544),$R544&lt;$B$6,$I544&gt;0),TRUE,TRUE,FALSE)</f>
        <v>0</v>
      </c>
      <c r="P544" s="3" cm="1">
        <f t="array" ref="P544">_xlfn.IFS($P543&gt;=$C$7-$B$26,0,$O543,$P543+$B$26,TRUE,0)</f>
        <v>0</v>
      </c>
      <c r="Q544" s="3" t="b" cm="1">
        <f t="array" ref="Q544">_xlfn.IFS(AND($L544,NOT($M544),NOT($O544)),TRUE,$R544&gt;=$B$6,FALSE,AND($L544,NOT($M544),$O544,$P544=0),TRUE,TRUE,FALSE)</f>
        <v>0</v>
      </c>
      <c r="R544" s="3" cm="1">
        <f t="array" ref="R544">_xlfn.IFS(AND($Q543,$R543&lt;$B$6),$R543+1,AND(NOT($L543),$R543&gt;0),0,TRUE,$R543)</f>
        <v>0</v>
      </c>
      <c r="S544" s="1" cm="1">
        <f t="array" ref="S544">_xlfn.IFS(AND(Q543,I543&gt;$B$8),S543+$B$8,AND(Q543,I543&lt;=$B$8),S543+I543,TRUE,$S543)</f>
        <v>35</v>
      </c>
      <c r="T544" s="1">
        <f t="shared" si="30"/>
        <v>3150</v>
      </c>
      <c r="U544" s="17">
        <f t="shared" si="31"/>
        <v>349.35304990757862</v>
      </c>
      <c r="V544" s="47" cm="1">
        <f t="array" ref="V544">_xlfn.IFS($B$6=1,S544*$B$10,AND(R543=0,R544&gt;=1,I544&gt;=$B$6*$B$8-1),V543+$B$6*$B$10*$B$8,AND(R543=0,R544&gt;=1,I544&lt;$B$6*$B$8-1),V543+I543*$B$10,TRUE,V543)</f>
        <v>3500</v>
      </c>
      <c r="W544" s="17">
        <f t="shared" si="32"/>
        <v>388.17005545286509</v>
      </c>
    </row>
    <row r="545" spans="7:23" x14ac:dyDescent="0.25">
      <c r="G545" s="15">
        <v>543</v>
      </c>
      <c r="H545" s="1">
        <f t="shared" si="29"/>
        <v>9.0333333333333332</v>
      </c>
      <c r="I545" s="15" cm="1">
        <f t="array" ref="I545">_xlfn.IFS(J544&gt;=$C$13-$B$26,MINA(I544+$B$13-S545+S544,$B$11),I544=$B$11,MINA(I544-S545+S544,$B$11),TRUE,MAXA(I544-S545+S544,0))</f>
        <v>3</v>
      </c>
      <c r="J545" s="1" cm="1">
        <f t="array" ref="J545">_xlfn.IFS(J544&gt;=$C$13-$B$26,0,I544&lt;$B$11,J544+$B$26,TRUE,0)</f>
        <v>0</v>
      </c>
      <c r="K545" s="3" cm="1">
        <f t="array" ref="K545">_xlfn.IFS(AND(NOT($K544=0),$L544),0,NOT($L544),$K544+$B$26,TRUE,$K544)</f>
        <v>1.2500000000000004</v>
      </c>
      <c r="L545" s="3" t="b" cm="1">
        <f t="array" ref="L545">_xlfn.IFS(AND($I545&gt;0,$K545&gt;=$C$5-$B$26),TRUE,$R545&gt;=$B$6,FALSE,$I545=0,FALSE,TRUE,$L544)</f>
        <v>1</v>
      </c>
      <c r="M545" s="3" t="b" cm="1">
        <f t="array" ref="M545">_xlfn.IFS($N545&gt;=$B$4-$B$26,FALSE,AND($I545&gt;0,$K545&gt;=$B$5-$B$26),TRUE,AND($L545,NOT($M544)),FALSE,$M544,TRUE,TRUE,FALSE)</f>
        <v>1</v>
      </c>
      <c r="N545" s="3" cm="1">
        <f t="array" ref="N545">_xlfn.IFS($M544,$N544+$B$26,NOT($M544),0,TRUE,$M544)</f>
        <v>0</v>
      </c>
      <c r="O545" s="3" t="b" cm="1">
        <f t="array" ref="O545">_xlfn.IFS($M545,FALSE,AND($L545,NOT($M545),$R545&lt;$B$6,$I545&gt;0),TRUE,TRUE,FALSE)</f>
        <v>0</v>
      </c>
      <c r="P545" s="3" cm="1">
        <f t="array" ref="P545">_xlfn.IFS($P544&gt;=$C$7-$B$26,0,$O544,$P544+$B$26,TRUE,0)</f>
        <v>0</v>
      </c>
      <c r="Q545" s="3" t="b" cm="1">
        <f t="array" ref="Q545">_xlfn.IFS(AND($L545,NOT($M545),NOT($O545)),TRUE,$R545&gt;=$B$6,FALSE,AND($L545,NOT($M545),$O545,$P545=0),TRUE,TRUE,FALSE)</f>
        <v>0</v>
      </c>
      <c r="R545" s="3" cm="1">
        <f t="array" ref="R545">_xlfn.IFS(AND($Q544,$R544&lt;$B$6),$R544+1,AND(NOT($L544),$R544&gt;0),0,TRUE,$R544)</f>
        <v>0</v>
      </c>
      <c r="S545" s="1" cm="1">
        <f t="array" ref="S545">_xlfn.IFS(AND(Q544,I544&gt;$B$8),S544+$B$8,AND(Q544,I544&lt;=$B$8),S544+I544,TRUE,$S544)</f>
        <v>35</v>
      </c>
      <c r="T545" s="1">
        <f t="shared" si="30"/>
        <v>3150</v>
      </c>
      <c r="U545" s="17">
        <f t="shared" si="31"/>
        <v>348.70848708487085</v>
      </c>
      <c r="V545" s="47" cm="1">
        <f t="array" ref="V545">_xlfn.IFS($B$6=1,S545*$B$10,AND(R544=0,R545&gt;=1,I545&gt;=$B$6*$B$8-1),V544+$B$6*$B$10*$B$8,AND(R544=0,R545&gt;=1,I545&lt;$B$6*$B$8-1),V544+I544*$B$10,TRUE,V544)</f>
        <v>3500</v>
      </c>
      <c r="W545" s="17">
        <f t="shared" si="32"/>
        <v>387.45387453874537</v>
      </c>
    </row>
    <row r="546" spans="7:23" x14ac:dyDescent="0.25">
      <c r="G546" s="15">
        <v>544</v>
      </c>
      <c r="H546" s="1">
        <f t="shared" si="29"/>
        <v>9.0500000000000007</v>
      </c>
      <c r="I546" s="15" cm="1">
        <f t="array" ref="I546">_xlfn.IFS(J545&gt;=$C$13-$B$26,MINA(I545+$B$13-S546+S545,$B$11),I545=$B$11,MINA(I545-S546+S545,$B$11),TRUE,MAXA(I545-S546+S545,0))</f>
        <v>3</v>
      </c>
      <c r="J546" s="1" cm="1">
        <f t="array" ref="J546">_xlfn.IFS(J545&gt;=$C$13-$B$26,0,I545&lt;$B$11,J545+$B$26,TRUE,0)</f>
        <v>1.6666666666666666E-2</v>
      </c>
      <c r="K546" s="3" cm="1">
        <f t="array" ref="K546">_xlfn.IFS(AND(NOT($K545=0),$L545),0,NOT($L545),$K545+$B$26,TRUE,$K545)</f>
        <v>0</v>
      </c>
      <c r="L546" s="3" t="b" cm="1">
        <f t="array" ref="L546">_xlfn.IFS(AND($I546&gt;0,$K546&gt;=$C$5-$B$26),TRUE,$R546&gt;=$B$6,FALSE,$I546=0,FALSE,TRUE,$L545)</f>
        <v>1</v>
      </c>
      <c r="M546" s="3" t="b" cm="1">
        <f t="array" ref="M546">_xlfn.IFS($N546&gt;=$B$4-$B$26,FALSE,AND($I546&gt;0,$K546&gt;=$B$5-$B$26),TRUE,AND($L546,NOT($M545)),FALSE,$M545,TRUE,TRUE,FALSE)</f>
        <v>1</v>
      </c>
      <c r="N546" s="3" cm="1">
        <f t="array" ref="N546">_xlfn.IFS($M545,$N545+$B$26,NOT($M545),0,TRUE,$M545)</f>
        <v>1.6666666666666666E-2</v>
      </c>
      <c r="O546" s="3" t="b" cm="1">
        <f t="array" ref="O546">_xlfn.IFS($M546,FALSE,AND($L546,NOT($M546),$R546&lt;$B$6,$I546&gt;0),TRUE,TRUE,FALSE)</f>
        <v>0</v>
      </c>
      <c r="P546" s="3" cm="1">
        <f t="array" ref="P546">_xlfn.IFS($P545&gt;=$C$7-$B$26,0,$O545,$P545+$B$26,TRUE,0)</f>
        <v>0</v>
      </c>
      <c r="Q546" s="3" t="b" cm="1">
        <f t="array" ref="Q546">_xlfn.IFS(AND($L546,NOT($M546),NOT($O546)),TRUE,$R546&gt;=$B$6,FALSE,AND($L546,NOT($M546),$O546,$P546=0),TRUE,TRUE,FALSE)</f>
        <v>0</v>
      </c>
      <c r="R546" s="3" cm="1">
        <f t="array" ref="R546">_xlfn.IFS(AND($Q545,$R545&lt;$B$6),$R545+1,AND(NOT($L545),$R545&gt;0),0,TRUE,$R545)</f>
        <v>0</v>
      </c>
      <c r="S546" s="1" cm="1">
        <f t="array" ref="S546">_xlfn.IFS(AND(Q545,I545&gt;$B$8),S545+$B$8,AND(Q545,I545&lt;=$B$8),S545+I545,TRUE,$S545)</f>
        <v>35</v>
      </c>
      <c r="T546" s="1">
        <f t="shared" si="30"/>
        <v>3150</v>
      </c>
      <c r="U546" s="17">
        <f t="shared" si="31"/>
        <v>348.06629834254142</v>
      </c>
      <c r="V546" s="47" cm="1">
        <f t="array" ref="V546">_xlfn.IFS($B$6=1,S546*$B$10,AND(R545=0,R546&gt;=1,I546&gt;=$B$6*$B$8-1),V545+$B$6*$B$10*$B$8,AND(R545=0,R546&gt;=1,I546&lt;$B$6*$B$8-1),V545+I545*$B$10,TRUE,V545)</f>
        <v>3500</v>
      </c>
      <c r="W546" s="17">
        <f t="shared" si="32"/>
        <v>386.74033149171265</v>
      </c>
    </row>
    <row r="547" spans="7:23" x14ac:dyDescent="0.25">
      <c r="G547" s="15">
        <v>545</v>
      </c>
      <c r="H547" s="1">
        <f t="shared" si="29"/>
        <v>9.0666666666666664</v>
      </c>
      <c r="I547" s="15" cm="1">
        <f t="array" ref="I547">_xlfn.IFS(J546&gt;=$C$13-$B$26,MINA(I546+$B$13-S547+S546,$B$11),I546=$B$11,MINA(I546-S547+S546,$B$11),TRUE,MAXA(I546-S547+S546,0))</f>
        <v>3</v>
      </c>
      <c r="J547" s="1" cm="1">
        <f t="array" ref="J547">_xlfn.IFS(J546&gt;=$C$13-$B$26,0,I546&lt;$B$11,J546+$B$26,TRUE,0)</f>
        <v>3.3333333333333333E-2</v>
      </c>
      <c r="K547" s="3" cm="1">
        <f t="array" ref="K547">_xlfn.IFS(AND(NOT($K546=0),$L546),0,NOT($L546),$K546+$B$26,TRUE,$K546)</f>
        <v>0</v>
      </c>
      <c r="L547" s="3" t="b" cm="1">
        <f t="array" ref="L547">_xlfn.IFS(AND($I547&gt;0,$K547&gt;=$C$5-$B$26),TRUE,$R547&gt;=$B$6,FALSE,$I547=0,FALSE,TRUE,$L546)</f>
        <v>1</v>
      </c>
      <c r="M547" s="3" t="b" cm="1">
        <f t="array" ref="M547">_xlfn.IFS($N547&gt;=$B$4-$B$26,FALSE,AND($I547&gt;0,$K547&gt;=$B$5-$B$26),TRUE,AND($L547,NOT($M546)),FALSE,$M546,TRUE,TRUE,FALSE)</f>
        <v>0</v>
      </c>
      <c r="N547" s="3" cm="1">
        <f t="array" ref="N547">_xlfn.IFS($M546,$N546+$B$26,NOT($M546),0,TRUE,$M546)</f>
        <v>3.3333333333333333E-2</v>
      </c>
      <c r="O547" s="3" t="b" cm="1">
        <f t="array" ref="O547">_xlfn.IFS($M547,FALSE,AND($L547,NOT($M547),$R547&lt;$B$6,$I547&gt;0),TRUE,TRUE,FALSE)</f>
        <v>1</v>
      </c>
      <c r="P547" s="3" cm="1">
        <f t="array" ref="P547">_xlfn.IFS($P546&gt;=$C$7-$B$26,0,$O546,$P546+$B$26,TRUE,0)</f>
        <v>0</v>
      </c>
      <c r="Q547" s="3" t="b" cm="1">
        <f t="array" ref="Q547">_xlfn.IFS(AND($L547,NOT($M547),NOT($O547)),TRUE,$R547&gt;=$B$6,FALSE,AND($L547,NOT($M547),$O547,$P547=0),TRUE,TRUE,FALSE)</f>
        <v>1</v>
      </c>
      <c r="R547" s="3" cm="1">
        <f t="array" ref="R547">_xlfn.IFS(AND($Q546,$R546&lt;$B$6),$R546+1,AND(NOT($L546),$R546&gt;0),0,TRUE,$R546)</f>
        <v>0</v>
      </c>
      <c r="S547" s="1" cm="1">
        <f t="array" ref="S547">_xlfn.IFS(AND(Q546,I546&gt;$B$8),S546+$B$8,AND(Q546,I546&lt;=$B$8),S546+I546,TRUE,$S546)</f>
        <v>35</v>
      </c>
      <c r="T547" s="1">
        <f t="shared" si="30"/>
        <v>3150</v>
      </c>
      <c r="U547" s="17">
        <f t="shared" si="31"/>
        <v>347.4264705882353</v>
      </c>
      <c r="V547" s="47" cm="1">
        <f t="array" ref="V547">_xlfn.IFS($B$6=1,S547*$B$10,AND(R546=0,R547&gt;=1,I547&gt;=$B$6*$B$8-1),V546+$B$6*$B$10*$B$8,AND(R546=0,R547&gt;=1,I547&lt;$B$6*$B$8-1),V546+I546*$B$10,TRUE,V546)</f>
        <v>3500</v>
      </c>
      <c r="W547" s="17">
        <f t="shared" si="32"/>
        <v>386.02941176470591</v>
      </c>
    </row>
    <row r="548" spans="7:23" x14ac:dyDescent="0.25">
      <c r="G548" s="15">
        <v>546</v>
      </c>
      <c r="H548" s="1">
        <f t="shared" si="29"/>
        <v>9.0833333333333339</v>
      </c>
      <c r="I548" s="15" cm="1">
        <f t="array" ref="I548">_xlfn.IFS(J547&gt;=$C$13-$B$26,MINA(I547+$B$13-S548+S547,$B$11),I547=$B$11,MINA(I547-S548+S547,$B$11),TRUE,MAXA(I547-S548+S547,0))</f>
        <v>2</v>
      </c>
      <c r="J548" s="1" cm="1">
        <f t="array" ref="J548">_xlfn.IFS(J547&gt;=$C$13-$B$26,0,I547&lt;$B$11,J547+$B$26,TRUE,0)</f>
        <v>0.05</v>
      </c>
      <c r="K548" s="3" cm="1">
        <f t="array" ref="K548">_xlfn.IFS(AND(NOT($K547=0),$L547),0,NOT($L547),$K547+$B$26,TRUE,$K547)</f>
        <v>0</v>
      </c>
      <c r="L548" s="3" t="b" cm="1">
        <f t="array" ref="L548">_xlfn.IFS(AND($I548&gt;0,$K548&gt;=$C$5-$B$26),TRUE,$R548&gt;=$B$6,FALSE,$I548=0,FALSE,TRUE,$L547)</f>
        <v>1</v>
      </c>
      <c r="M548" s="3" t="b" cm="1">
        <f t="array" ref="M548">_xlfn.IFS($N548&gt;=$B$4-$B$26,FALSE,AND($I548&gt;0,$K548&gt;=$B$5-$B$26),TRUE,AND($L548,NOT($M547)),FALSE,$M547,TRUE,TRUE,FALSE)</f>
        <v>0</v>
      </c>
      <c r="N548" s="3" cm="1">
        <f t="array" ref="N548">_xlfn.IFS($M547,$N547+$B$26,NOT($M547),0,TRUE,$M547)</f>
        <v>0</v>
      </c>
      <c r="O548" s="3" t="b" cm="1">
        <f t="array" ref="O548">_xlfn.IFS($M548,FALSE,AND($L548,NOT($M548),$R548&lt;$B$6,$I548&gt;0),TRUE,TRUE,FALSE)</f>
        <v>1</v>
      </c>
      <c r="P548" s="3" cm="1">
        <f t="array" ref="P548">_xlfn.IFS($P547&gt;=$C$7-$B$26,0,$O547,$P547+$B$26,TRUE,0)</f>
        <v>1.6666666666666666E-2</v>
      </c>
      <c r="Q548" s="3" t="b" cm="1">
        <f t="array" ref="Q548">_xlfn.IFS(AND($L548,NOT($M548),NOT($O548)),TRUE,$R548&gt;=$B$6,FALSE,AND($L548,NOT($M548),$O548,$P548=0),TRUE,TRUE,FALSE)</f>
        <v>0</v>
      </c>
      <c r="R548" s="3" cm="1">
        <f t="array" ref="R548">_xlfn.IFS(AND($Q547,$R547&lt;$B$6),$R547+1,AND(NOT($L547),$R547&gt;0),0,TRUE,$R547)</f>
        <v>1</v>
      </c>
      <c r="S548" s="1" cm="1">
        <f t="array" ref="S548">_xlfn.IFS(AND(Q547,I547&gt;$B$8),S547+$B$8,AND(Q547,I547&lt;=$B$8),S547+I547,TRUE,$S547)</f>
        <v>36</v>
      </c>
      <c r="T548" s="1">
        <f t="shared" si="30"/>
        <v>3240</v>
      </c>
      <c r="U548" s="17">
        <f t="shared" si="31"/>
        <v>356.69724770642199</v>
      </c>
      <c r="V548" s="47" cm="1">
        <f t="array" ref="V548">_xlfn.IFS($B$6=1,S548*$B$10,AND(R547=0,R548&gt;=1,I548&gt;=$B$6*$B$8-1),V547+$B$6*$B$10*$B$8,AND(R547=0,R548&gt;=1,I548&lt;$B$6*$B$8-1),V547+I547*$B$10,TRUE,V547)</f>
        <v>3800</v>
      </c>
      <c r="W548" s="17">
        <f t="shared" si="32"/>
        <v>418.348623853211</v>
      </c>
    </row>
    <row r="549" spans="7:23" x14ac:dyDescent="0.25">
      <c r="G549" s="15">
        <v>547</v>
      </c>
      <c r="H549" s="1">
        <f t="shared" si="29"/>
        <v>9.1</v>
      </c>
      <c r="I549" s="15" cm="1">
        <f t="array" ref="I549">_xlfn.IFS(J548&gt;=$C$13-$B$26,MINA(I548+$B$13-S549+S548,$B$11),I548=$B$11,MINA(I548-S549+S548,$B$11),TRUE,MAXA(I548-S549+S548,0))</f>
        <v>2</v>
      </c>
      <c r="J549" s="1" cm="1">
        <f t="array" ref="J549">_xlfn.IFS(J548&gt;=$C$13-$B$26,0,I548&lt;$B$11,J548+$B$26,TRUE,0)</f>
        <v>6.6666666666666666E-2</v>
      </c>
      <c r="K549" s="3" cm="1">
        <f t="array" ref="K549">_xlfn.IFS(AND(NOT($K548=0),$L548),0,NOT($L548),$K548+$B$26,TRUE,$K548)</f>
        <v>0</v>
      </c>
      <c r="L549" s="3" t="b" cm="1">
        <f t="array" ref="L549">_xlfn.IFS(AND($I549&gt;0,$K549&gt;=$C$5-$B$26),TRUE,$R549&gt;=$B$6,FALSE,$I549=0,FALSE,TRUE,$L548)</f>
        <v>1</v>
      </c>
      <c r="M549" s="3" t="b" cm="1">
        <f t="array" ref="M549">_xlfn.IFS($N549&gt;=$B$4-$B$26,FALSE,AND($I549&gt;0,$K549&gt;=$B$5-$B$26),TRUE,AND($L549,NOT($M548)),FALSE,$M548,TRUE,TRUE,FALSE)</f>
        <v>0</v>
      </c>
      <c r="N549" s="3" cm="1">
        <f t="array" ref="N549">_xlfn.IFS($M548,$N548+$B$26,NOT($M548),0,TRUE,$M548)</f>
        <v>0</v>
      </c>
      <c r="O549" s="3" t="b" cm="1">
        <f t="array" ref="O549">_xlfn.IFS($M549,FALSE,AND($L549,NOT($M549),$R549&lt;$B$6,$I549&gt;0),TRUE,TRUE,FALSE)</f>
        <v>1</v>
      </c>
      <c r="P549" s="3" cm="1">
        <f t="array" ref="P549">_xlfn.IFS($P548&gt;=$C$7-$B$26,0,$O548,$P548+$B$26,TRUE,0)</f>
        <v>3.3333333333333333E-2</v>
      </c>
      <c r="Q549" s="3" t="b" cm="1">
        <f t="array" ref="Q549">_xlfn.IFS(AND($L549,NOT($M549),NOT($O549)),TRUE,$R549&gt;=$B$6,FALSE,AND($L549,NOT($M549),$O549,$P549=0),TRUE,TRUE,FALSE)</f>
        <v>0</v>
      </c>
      <c r="R549" s="3" cm="1">
        <f t="array" ref="R549">_xlfn.IFS(AND($Q548,$R548&lt;$B$6),$R548+1,AND(NOT($L548),$R548&gt;0),0,TRUE,$R548)</f>
        <v>1</v>
      </c>
      <c r="S549" s="1" cm="1">
        <f t="array" ref="S549">_xlfn.IFS(AND(Q548,I548&gt;$B$8),S548+$B$8,AND(Q548,I548&lt;=$B$8),S548+I548,TRUE,$S548)</f>
        <v>36</v>
      </c>
      <c r="T549" s="1">
        <f t="shared" si="30"/>
        <v>3240</v>
      </c>
      <c r="U549" s="17">
        <f t="shared" si="31"/>
        <v>356.04395604395603</v>
      </c>
      <c r="V549" s="47" cm="1">
        <f t="array" ref="V549">_xlfn.IFS($B$6=1,S549*$B$10,AND(R548=0,R549&gt;=1,I549&gt;=$B$6*$B$8-1),V548+$B$6*$B$10*$B$8,AND(R548=0,R549&gt;=1,I549&lt;$B$6*$B$8-1),V548+I548*$B$10,TRUE,V548)</f>
        <v>3800</v>
      </c>
      <c r="W549" s="17">
        <f t="shared" si="32"/>
        <v>417.58241758241758</v>
      </c>
    </row>
    <row r="550" spans="7:23" x14ac:dyDescent="0.25">
      <c r="G550" s="15">
        <v>548</v>
      </c>
      <c r="H550" s="1">
        <f t="shared" si="29"/>
        <v>9.1166666666666671</v>
      </c>
      <c r="I550" s="15" cm="1">
        <f t="array" ref="I550">_xlfn.IFS(J549&gt;=$C$13-$B$26,MINA(I549+$B$13-S550+S549,$B$11),I549=$B$11,MINA(I549-S550+S549,$B$11),TRUE,MAXA(I549-S550+S549,0))</f>
        <v>2</v>
      </c>
      <c r="J550" s="1" cm="1">
        <f t="array" ref="J550">_xlfn.IFS(J549&gt;=$C$13-$B$26,0,I549&lt;$B$11,J549+$B$26,TRUE,0)</f>
        <v>8.3333333333333329E-2</v>
      </c>
      <c r="K550" s="3" cm="1">
        <f t="array" ref="K550">_xlfn.IFS(AND(NOT($K549=0),$L549),0,NOT($L549),$K549+$B$26,TRUE,$K549)</f>
        <v>0</v>
      </c>
      <c r="L550" s="3" t="b" cm="1">
        <f t="array" ref="L550">_xlfn.IFS(AND($I550&gt;0,$K550&gt;=$C$5-$B$26),TRUE,$R550&gt;=$B$6,FALSE,$I550=0,FALSE,TRUE,$L549)</f>
        <v>1</v>
      </c>
      <c r="M550" s="3" t="b" cm="1">
        <f t="array" ref="M550">_xlfn.IFS($N550&gt;=$B$4-$B$26,FALSE,AND($I550&gt;0,$K550&gt;=$B$5-$B$26),TRUE,AND($L550,NOT($M549)),FALSE,$M549,TRUE,TRUE,FALSE)</f>
        <v>0</v>
      </c>
      <c r="N550" s="3" cm="1">
        <f t="array" ref="N550">_xlfn.IFS($M549,$N549+$B$26,NOT($M549),0,TRUE,$M549)</f>
        <v>0</v>
      </c>
      <c r="O550" s="3" t="b" cm="1">
        <f t="array" ref="O550">_xlfn.IFS($M550,FALSE,AND($L550,NOT($M550),$R550&lt;$B$6,$I550&gt;0),TRUE,TRUE,FALSE)</f>
        <v>1</v>
      </c>
      <c r="P550" s="3" cm="1">
        <f t="array" ref="P550">_xlfn.IFS($P549&gt;=$C$7-$B$26,0,$O549,$P549+$B$26,TRUE,0)</f>
        <v>0.05</v>
      </c>
      <c r="Q550" s="3" t="b" cm="1">
        <f t="array" ref="Q550">_xlfn.IFS(AND($L550,NOT($M550),NOT($O550)),TRUE,$R550&gt;=$B$6,FALSE,AND($L550,NOT($M550),$O550,$P550=0),TRUE,TRUE,FALSE)</f>
        <v>0</v>
      </c>
      <c r="R550" s="3" cm="1">
        <f t="array" ref="R550">_xlfn.IFS(AND($Q549,$R549&lt;$B$6),$R549+1,AND(NOT($L549),$R549&gt;0),0,TRUE,$R549)</f>
        <v>1</v>
      </c>
      <c r="S550" s="1" cm="1">
        <f t="array" ref="S550">_xlfn.IFS(AND(Q549,I549&gt;$B$8),S549+$B$8,AND(Q549,I549&lt;=$B$8),S549+I549,TRUE,$S549)</f>
        <v>36</v>
      </c>
      <c r="T550" s="1">
        <f t="shared" si="30"/>
        <v>3240</v>
      </c>
      <c r="U550" s="17">
        <f t="shared" si="31"/>
        <v>355.39305301645334</v>
      </c>
      <c r="V550" s="47" cm="1">
        <f t="array" ref="V550">_xlfn.IFS($B$6=1,S550*$B$10,AND(R549=0,R550&gt;=1,I550&gt;=$B$6*$B$8-1),V549+$B$6*$B$10*$B$8,AND(R549=0,R550&gt;=1,I550&lt;$B$6*$B$8-1),V549+I549*$B$10,TRUE,V549)</f>
        <v>3800</v>
      </c>
      <c r="W550" s="17">
        <f t="shared" si="32"/>
        <v>416.81901279707495</v>
      </c>
    </row>
    <row r="551" spans="7:23" x14ac:dyDescent="0.25">
      <c r="G551" s="15">
        <v>549</v>
      </c>
      <c r="H551" s="1">
        <f t="shared" si="29"/>
        <v>9.1333333333333329</v>
      </c>
      <c r="I551" s="15" cm="1">
        <f t="array" ref="I551">_xlfn.IFS(J550&gt;=$C$13-$B$26,MINA(I550+$B$13-S551+S550,$B$11),I550=$B$11,MINA(I550-S551+S550,$B$11),TRUE,MAXA(I550-S551+S550,0))</f>
        <v>2</v>
      </c>
      <c r="J551" s="1" cm="1">
        <f t="array" ref="J551">_xlfn.IFS(J550&gt;=$C$13-$B$26,0,I550&lt;$B$11,J550+$B$26,TRUE,0)</f>
        <v>9.9999999999999992E-2</v>
      </c>
      <c r="K551" s="3" cm="1">
        <f t="array" ref="K551">_xlfn.IFS(AND(NOT($K550=0),$L550),0,NOT($L550),$K550+$B$26,TRUE,$K550)</f>
        <v>0</v>
      </c>
      <c r="L551" s="3" t="b" cm="1">
        <f t="array" ref="L551">_xlfn.IFS(AND($I551&gt;0,$K551&gt;=$C$5-$B$26),TRUE,$R551&gt;=$B$6,FALSE,$I551=0,FALSE,TRUE,$L550)</f>
        <v>1</v>
      </c>
      <c r="M551" s="3" t="b" cm="1">
        <f t="array" ref="M551">_xlfn.IFS($N551&gt;=$B$4-$B$26,FALSE,AND($I551&gt;0,$K551&gt;=$B$5-$B$26),TRUE,AND($L551,NOT($M550)),FALSE,$M550,TRUE,TRUE,FALSE)</f>
        <v>0</v>
      </c>
      <c r="N551" s="3" cm="1">
        <f t="array" ref="N551">_xlfn.IFS($M550,$N550+$B$26,NOT($M550),0,TRUE,$M550)</f>
        <v>0</v>
      </c>
      <c r="O551" s="3" t="b" cm="1">
        <f t="array" ref="O551">_xlfn.IFS($M551,FALSE,AND($L551,NOT($M551),$R551&lt;$B$6,$I551&gt;0),TRUE,TRUE,FALSE)</f>
        <v>1</v>
      </c>
      <c r="P551" s="3" cm="1">
        <f t="array" ref="P551">_xlfn.IFS($P550&gt;=$C$7-$B$26,0,$O550,$P550+$B$26,TRUE,0)</f>
        <v>6.6666666666666666E-2</v>
      </c>
      <c r="Q551" s="3" t="b" cm="1">
        <f t="array" ref="Q551">_xlfn.IFS(AND($L551,NOT($M551),NOT($O551)),TRUE,$R551&gt;=$B$6,FALSE,AND($L551,NOT($M551),$O551,$P551=0),TRUE,TRUE,FALSE)</f>
        <v>0</v>
      </c>
      <c r="R551" s="3" cm="1">
        <f t="array" ref="R551">_xlfn.IFS(AND($Q550,$R550&lt;$B$6),$R550+1,AND(NOT($L550),$R550&gt;0),0,TRUE,$R550)</f>
        <v>1</v>
      </c>
      <c r="S551" s="1" cm="1">
        <f t="array" ref="S551">_xlfn.IFS(AND(Q550,I550&gt;$B$8),S550+$B$8,AND(Q550,I550&lt;=$B$8),S550+I550,TRUE,$S550)</f>
        <v>36</v>
      </c>
      <c r="T551" s="1">
        <f t="shared" si="30"/>
        <v>3240</v>
      </c>
      <c r="U551" s="17">
        <f t="shared" si="31"/>
        <v>354.74452554744528</v>
      </c>
      <c r="V551" s="47" cm="1">
        <f t="array" ref="V551">_xlfn.IFS($B$6=1,S551*$B$10,AND(R550=0,R551&gt;=1,I551&gt;=$B$6*$B$8-1),V550+$B$6*$B$10*$B$8,AND(R550=0,R551&gt;=1,I551&lt;$B$6*$B$8-1),V550+I550*$B$10,TRUE,V550)</f>
        <v>3800</v>
      </c>
      <c r="W551" s="17">
        <f t="shared" si="32"/>
        <v>416.05839416058399</v>
      </c>
    </row>
    <row r="552" spans="7:23" x14ac:dyDescent="0.25">
      <c r="G552" s="15">
        <v>550</v>
      </c>
      <c r="H552" s="1">
        <f t="shared" si="29"/>
        <v>9.15</v>
      </c>
      <c r="I552" s="15" cm="1">
        <f t="array" ref="I552">_xlfn.IFS(J551&gt;=$C$13-$B$26,MINA(I551+$B$13-S552+S551,$B$11),I551=$B$11,MINA(I551-S552+S551,$B$11),TRUE,MAXA(I551-S552+S551,0))</f>
        <v>2</v>
      </c>
      <c r="J552" s="1" cm="1">
        <f t="array" ref="J552">_xlfn.IFS(J551&gt;=$C$13-$B$26,0,I551&lt;$B$11,J551+$B$26,TRUE,0)</f>
        <v>0.11666666666666665</v>
      </c>
      <c r="K552" s="3" cm="1">
        <f t="array" ref="K552">_xlfn.IFS(AND(NOT($K551=0),$L551),0,NOT($L551),$K551+$B$26,TRUE,$K551)</f>
        <v>0</v>
      </c>
      <c r="L552" s="3" t="b" cm="1">
        <f t="array" ref="L552">_xlfn.IFS(AND($I552&gt;0,$K552&gt;=$C$5-$B$26),TRUE,$R552&gt;=$B$6,FALSE,$I552=0,FALSE,TRUE,$L551)</f>
        <v>1</v>
      </c>
      <c r="M552" s="3" t="b" cm="1">
        <f t="array" ref="M552">_xlfn.IFS($N552&gt;=$B$4-$B$26,FALSE,AND($I552&gt;0,$K552&gt;=$B$5-$B$26),TRUE,AND($L552,NOT($M551)),FALSE,$M551,TRUE,TRUE,FALSE)</f>
        <v>0</v>
      </c>
      <c r="N552" s="3" cm="1">
        <f t="array" ref="N552">_xlfn.IFS($M551,$N551+$B$26,NOT($M551),0,TRUE,$M551)</f>
        <v>0</v>
      </c>
      <c r="O552" s="3" t="b" cm="1">
        <f t="array" ref="O552">_xlfn.IFS($M552,FALSE,AND($L552,NOT($M552),$R552&lt;$B$6,$I552&gt;0),TRUE,TRUE,FALSE)</f>
        <v>1</v>
      </c>
      <c r="P552" s="3" cm="1">
        <f t="array" ref="P552">_xlfn.IFS($P551&gt;=$C$7-$B$26,0,$O551,$P551+$B$26,TRUE,0)</f>
        <v>8.3333333333333329E-2</v>
      </c>
      <c r="Q552" s="3" t="b" cm="1">
        <f t="array" ref="Q552">_xlfn.IFS(AND($L552,NOT($M552),NOT($O552)),TRUE,$R552&gt;=$B$6,FALSE,AND($L552,NOT($M552),$O552,$P552=0),TRUE,TRUE,FALSE)</f>
        <v>0</v>
      </c>
      <c r="R552" s="3" cm="1">
        <f t="array" ref="R552">_xlfn.IFS(AND($Q551,$R551&lt;$B$6),$R551+1,AND(NOT($L551),$R551&gt;0),0,TRUE,$R551)</f>
        <v>1</v>
      </c>
      <c r="S552" s="1" cm="1">
        <f t="array" ref="S552">_xlfn.IFS(AND(Q551,I551&gt;$B$8),S551+$B$8,AND(Q551,I551&lt;=$B$8),S551+I551,TRUE,$S551)</f>
        <v>36</v>
      </c>
      <c r="T552" s="1">
        <f t="shared" si="30"/>
        <v>3240</v>
      </c>
      <c r="U552" s="17">
        <f t="shared" si="31"/>
        <v>354.09836065573768</v>
      </c>
      <c r="V552" s="47" cm="1">
        <f t="array" ref="V552">_xlfn.IFS($B$6=1,S552*$B$10,AND(R551=0,R552&gt;=1,I552&gt;=$B$6*$B$8-1),V551+$B$6*$B$10*$B$8,AND(R551=0,R552&gt;=1,I552&lt;$B$6*$B$8-1),V551+I551*$B$10,TRUE,V551)</f>
        <v>3800</v>
      </c>
      <c r="W552" s="17">
        <f t="shared" si="32"/>
        <v>415.3005464480874</v>
      </c>
    </row>
    <row r="553" spans="7:23" x14ac:dyDescent="0.25">
      <c r="G553" s="15">
        <v>551</v>
      </c>
      <c r="H553" s="1">
        <f t="shared" si="29"/>
        <v>9.1666666666666661</v>
      </c>
      <c r="I553" s="15" cm="1">
        <f t="array" ref="I553">_xlfn.IFS(J552&gt;=$C$13-$B$26,MINA(I552+$B$13-S553+S552,$B$11),I552=$B$11,MINA(I552-S553+S552,$B$11),TRUE,MAXA(I552-S553+S552,0))</f>
        <v>2</v>
      </c>
      <c r="J553" s="1" cm="1">
        <f t="array" ref="J553">_xlfn.IFS(J552&gt;=$C$13-$B$26,0,I552&lt;$B$11,J552+$B$26,TRUE,0)</f>
        <v>0.13333333333333333</v>
      </c>
      <c r="K553" s="3" cm="1">
        <f t="array" ref="K553">_xlfn.IFS(AND(NOT($K552=0),$L552),0,NOT($L552),$K552+$B$26,TRUE,$K552)</f>
        <v>0</v>
      </c>
      <c r="L553" s="3" t="b" cm="1">
        <f t="array" ref="L553">_xlfn.IFS(AND($I553&gt;0,$K553&gt;=$C$5-$B$26),TRUE,$R553&gt;=$B$6,FALSE,$I553=0,FALSE,TRUE,$L552)</f>
        <v>1</v>
      </c>
      <c r="M553" s="3" t="b" cm="1">
        <f t="array" ref="M553">_xlfn.IFS($N553&gt;=$B$4-$B$26,FALSE,AND($I553&gt;0,$K553&gt;=$B$5-$B$26),TRUE,AND($L553,NOT($M552)),FALSE,$M552,TRUE,TRUE,FALSE)</f>
        <v>0</v>
      </c>
      <c r="N553" s="3" cm="1">
        <f t="array" ref="N553">_xlfn.IFS($M552,$N552+$B$26,NOT($M552),0,TRUE,$M552)</f>
        <v>0</v>
      </c>
      <c r="O553" s="3" t="b" cm="1">
        <f t="array" ref="O553">_xlfn.IFS($M553,FALSE,AND($L553,NOT($M553),$R553&lt;$B$6,$I553&gt;0),TRUE,TRUE,FALSE)</f>
        <v>1</v>
      </c>
      <c r="P553" s="3" cm="1">
        <f t="array" ref="P553">_xlfn.IFS($P552&gt;=$C$7-$B$26,0,$O552,$P552+$B$26,TRUE,0)</f>
        <v>0</v>
      </c>
      <c r="Q553" s="3" t="b" cm="1">
        <f t="array" ref="Q553">_xlfn.IFS(AND($L553,NOT($M553),NOT($O553)),TRUE,$R553&gt;=$B$6,FALSE,AND($L553,NOT($M553),$O553,$P553=0),TRUE,TRUE,FALSE)</f>
        <v>1</v>
      </c>
      <c r="R553" s="3" cm="1">
        <f t="array" ref="R553">_xlfn.IFS(AND($Q552,$R552&lt;$B$6),$R552+1,AND(NOT($L552),$R552&gt;0),0,TRUE,$R552)</f>
        <v>1</v>
      </c>
      <c r="S553" s="1" cm="1">
        <f t="array" ref="S553">_xlfn.IFS(AND(Q552,I552&gt;$B$8),S552+$B$8,AND(Q552,I552&lt;=$B$8),S552+I552,TRUE,$S552)</f>
        <v>36</v>
      </c>
      <c r="T553" s="1">
        <f t="shared" si="30"/>
        <v>3240</v>
      </c>
      <c r="U553" s="17">
        <f t="shared" si="31"/>
        <v>353.4545454545455</v>
      </c>
      <c r="V553" s="47" cm="1">
        <f t="array" ref="V553">_xlfn.IFS($B$6=1,S553*$B$10,AND(R552=0,R553&gt;=1,I553&gt;=$B$6*$B$8-1),V552+$B$6*$B$10*$B$8,AND(R552=0,R553&gt;=1,I553&lt;$B$6*$B$8-1),V552+I552*$B$10,TRUE,V552)</f>
        <v>3800</v>
      </c>
      <c r="W553" s="17">
        <f t="shared" si="32"/>
        <v>414.54545454545456</v>
      </c>
    </row>
    <row r="554" spans="7:23" x14ac:dyDescent="0.25">
      <c r="G554" s="15">
        <v>552</v>
      </c>
      <c r="H554" s="1">
        <f t="shared" si="29"/>
        <v>9.1833333333333336</v>
      </c>
      <c r="I554" s="15" cm="1">
        <f t="array" ref="I554">_xlfn.IFS(J553&gt;=$C$13-$B$26,MINA(I553+$B$13-S554+S553,$B$11),I553=$B$11,MINA(I553-S554+S553,$B$11),TRUE,MAXA(I553-S554+S553,0))</f>
        <v>1</v>
      </c>
      <c r="J554" s="1" cm="1">
        <f t="array" ref="J554">_xlfn.IFS(J553&gt;=$C$13-$B$26,0,I553&lt;$B$11,J553+$B$26,TRUE,0)</f>
        <v>0.15</v>
      </c>
      <c r="K554" s="3" cm="1">
        <f t="array" ref="K554">_xlfn.IFS(AND(NOT($K553=0),$L553),0,NOT($L553),$K553+$B$26,TRUE,$K553)</f>
        <v>0</v>
      </c>
      <c r="L554" s="3" t="b" cm="1">
        <f t="array" ref="L554">_xlfn.IFS(AND($I554&gt;0,$K554&gt;=$C$5-$B$26),TRUE,$R554&gt;=$B$6,FALSE,$I554=0,FALSE,TRUE,$L553)</f>
        <v>1</v>
      </c>
      <c r="M554" s="3" t="b" cm="1">
        <f t="array" ref="M554">_xlfn.IFS($N554&gt;=$B$4-$B$26,FALSE,AND($I554&gt;0,$K554&gt;=$B$5-$B$26),TRUE,AND($L554,NOT($M553)),FALSE,$M553,TRUE,TRUE,FALSE)</f>
        <v>0</v>
      </c>
      <c r="N554" s="3" cm="1">
        <f t="array" ref="N554">_xlfn.IFS($M553,$N553+$B$26,NOT($M553),0,TRUE,$M553)</f>
        <v>0</v>
      </c>
      <c r="O554" s="3" t="b" cm="1">
        <f t="array" ref="O554">_xlfn.IFS($M554,FALSE,AND($L554,NOT($M554),$R554&lt;$B$6,$I554&gt;0),TRUE,TRUE,FALSE)</f>
        <v>1</v>
      </c>
      <c r="P554" s="3" cm="1">
        <f t="array" ref="P554">_xlfn.IFS($P553&gt;=$C$7-$B$26,0,$O553,$P553+$B$26,TRUE,0)</f>
        <v>1.6666666666666666E-2</v>
      </c>
      <c r="Q554" s="3" t="b" cm="1">
        <f t="array" ref="Q554">_xlfn.IFS(AND($L554,NOT($M554),NOT($O554)),TRUE,$R554&gt;=$B$6,FALSE,AND($L554,NOT($M554),$O554,$P554=0),TRUE,TRUE,FALSE)</f>
        <v>0</v>
      </c>
      <c r="R554" s="3" cm="1">
        <f t="array" ref="R554">_xlfn.IFS(AND($Q553,$R553&lt;$B$6),$R553+1,AND(NOT($L553),$R553&gt;0),0,TRUE,$R553)</f>
        <v>2</v>
      </c>
      <c r="S554" s="1" cm="1">
        <f t="array" ref="S554">_xlfn.IFS(AND(Q553,I553&gt;$B$8),S553+$B$8,AND(Q553,I553&lt;=$B$8),S553+I553,TRUE,$S553)</f>
        <v>37</v>
      </c>
      <c r="T554" s="1">
        <f t="shared" si="30"/>
        <v>3330</v>
      </c>
      <c r="U554" s="17">
        <f t="shared" si="31"/>
        <v>362.61343012704174</v>
      </c>
      <c r="V554" s="47" cm="1">
        <f t="array" ref="V554">_xlfn.IFS($B$6=1,S554*$B$10,AND(R553=0,R554&gt;=1,I554&gt;=$B$6*$B$8-1),V553+$B$6*$B$10*$B$8,AND(R553=0,R554&gt;=1,I554&lt;$B$6*$B$8-1),V553+I553*$B$10,TRUE,V553)</f>
        <v>3800</v>
      </c>
      <c r="W554" s="17">
        <f t="shared" si="32"/>
        <v>413.79310344827587</v>
      </c>
    </row>
    <row r="555" spans="7:23" x14ac:dyDescent="0.25">
      <c r="G555" s="15">
        <v>553</v>
      </c>
      <c r="H555" s="1">
        <f t="shared" si="29"/>
        <v>9.1999999999999993</v>
      </c>
      <c r="I555" s="15" cm="1">
        <f t="array" ref="I555">_xlfn.IFS(J554&gt;=$C$13-$B$26,MINA(I554+$B$13-S555+S554,$B$11),I554=$B$11,MINA(I554-S555+S554,$B$11),TRUE,MAXA(I554-S555+S554,0))</f>
        <v>1</v>
      </c>
      <c r="J555" s="1" cm="1">
        <f t="array" ref="J555">_xlfn.IFS(J554&gt;=$C$13-$B$26,0,I554&lt;$B$11,J554+$B$26,TRUE,0)</f>
        <v>0.16666666666666666</v>
      </c>
      <c r="K555" s="3" cm="1">
        <f t="array" ref="K555">_xlfn.IFS(AND(NOT($K554=0),$L554),0,NOT($L554),$K554+$B$26,TRUE,$K554)</f>
        <v>0</v>
      </c>
      <c r="L555" s="3" t="b" cm="1">
        <f t="array" ref="L555">_xlfn.IFS(AND($I555&gt;0,$K555&gt;=$C$5-$B$26),TRUE,$R555&gt;=$B$6,FALSE,$I555=0,FALSE,TRUE,$L554)</f>
        <v>1</v>
      </c>
      <c r="M555" s="3" t="b" cm="1">
        <f t="array" ref="M555">_xlfn.IFS($N555&gt;=$B$4-$B$26,FALSE,AND($I555&gt;0,$K555&gt;=$B$5-$B$26),TRUE,AND($L555,NOT($M554)),FALSE,$M554,TRUE,TRUE,FALSE)</f>
        <v>0</v>
      </c>
      <c r="N555" s="3" cm="1">
        <f t="array" ref="N555">_xlfn.IFS($M554,$N554+$B$26,NOT($M554),0,TRUE,$M554)</f>
        <v>0</v>
      </c>
      <c r="O555" s="3" t="b" cm="1">
        <f t="array" ref="O555">_xlfn.IFS($M555,FALSE,AND($L555,NOT($M555),$R555&lt;$B$6,$I555&gt;0),TRUE,TRUE,FALSE)</f>
        <v>1</v>
      </c>
      <c r="P555" s="3" cm="1">
        <f t="array" ref="P555">_xlfn.IFS($P554&gt;=$C$7-$B$26,0,$O554,$P554+$B$26,TRUE,0)</f>
        <v>3.3333333333333333E-2</v>
      </c>
      <c r="Q555" s="3" t="b" cm="1">
        <f t="array" ref="Q555">_xlfn.IFS(AND($L555,NOT($M555),NOT($O555)),TRUE,$R555&gt;=$B$6,FALSE,AND($L555,NOT($M555),$O555,$P555=0),TRUE,TRUE,FALSE)</f>
        <v>0</v>
      </c>
      <c r="R555" s="3" cm="1">
        <f t="array" ref="R555">_xlfn.IFS(AND($Q554,$R554&lt;$B$6),$R554+1,AND(NOT($L554),$R554&gt;0),0,TRUE,$R554)</f>
        <v>2</v>
      </c>
      <c r="S555" s="1" cm="1">
        <f t="array" ref="S555">_xlfn.IFS(AND(Q554,I554&gt;$B$8),S554+$B$8,AND(Q554,I554&lt;=$B$8),S554+I554,TRUE,$S554)</f>
        <v>37</v>
      </c>
      <c r="T555" s="1">
        <f t="shared" si="30"/>
        <v>3330</v>
      </c>
      <c r="U555" s="17">
        <f t="shared" si="31"/>
        <v>361.95652173913044</v>
      </c>
      <c r="V555" s="47" cm="1">
        <f t="array" ref="V555">_xlfn.IFS($B$6=1,S555*$B$10,AND(R554=0,R555&gt;=1,I555&gt;=$B$6*$B$8-1),V554+$B$6*$B$10*$B$8,AND(R554=0,R555&gt;=1,I555&lt;$B$6*$B$8-1),V554+I554*$B$10,TRUE,V554)</f>
        <v>3800</v>
      </c>
      <c r="W555" s="17">
        <f t="shared" si="32"/>
        <v>413.04347826086962</v>
      </c>
    </row>
    <row r="556" spans="7:23" x14ac:dyDescent="0.25">
      <c r="G556" s="15">
        <v>554</v>
      </c>
      <c r="H556" s="1">
        <f t="shared" si="29"/>
        <v>9.2166666666666668</v>
      </c>
      <c r="I556" s="15" cm="1">
        <f t="array" ref="I556">_xlfn.IFS(J555&gt;=$C$13-$B$26,MINA(I555+$B$13-S556+S555,$B$11),I555=$B$11,MINA(I555-S556+S555,$B$11),TRUE,MAXA(I555-S556+S555,0))</f>
        <v>1</v>
      </c>
      <c r="J556" s="1" cm="1">
        <f t="array" ref="J556">_xlfn.IFS(J555&gt;=$C$13-$B$26,0,I555&lt;$B$11,J555+$B$26,TRUE,0)</f>
        <v>0.18333333333333332</v>
      </c>
      <c r="K556" s="3" cm="1">
        <f t="array" ref="K556">_xlfn.IFS(AND(NOT($K555=0),$L555),0,NOT($L555),$K555+$B$26,TRUE,$K555)</f>
        <v>0</v>
      </c>
      <c r="L556" s="3" t="b" cm="1">
        <f t="array" ref="L556">_xlfn.IFS(AND($I556&gt;0,$K556&gt;=$C$5-$B$26),TRUE,$R556&gt;=$B$6,FALSE,$I556=0,FALSE,TRUE,$L555)</f>
        <v>1</v>
      </c>
      <c r="M556" s="3" t="b" cm="1">
        <f t="array" ref="M556">_xlfn.IFS($N556&gt;=$B$4-$B$26,FALSE,AND($I556&gt;0,$K556&gt;=$B$5-$B$26),TRUE,AND($L556,NOT($M555)),FALSE,$M555,TRUE,TRUE,FALSE)</f>
        <v>0</v>
      </c>
      <c r="N556" s="3" cm="1">
        <f t="array" ref="N556">_xlfn.IFS($M555,$N555+$B$26,NOT($M555),0,TRUE,$M555)</f>
        <v>0</v>
      </c>
      <c r="O556" s="3" t="b" cm="1">
        <f t="array" ref="O556">_xlfn.IFS($M556,FALSE,AND($L556,NOT($M556),$R556&lt;$B$6,$I556&gt;0),TRUE,TRUE,FALSE)</f>
        <v>1</v>
      </c>
      <c r="P556" s="3" cm="1">
        <f t="array" ref="P556">_xlfn.IFS($P555&gt;=$C$7-$B$26,0,$O555,$P555+$B$26,TRUE,0)</f>
        <v>0.05</v>
      </c>
      <c r="Q556" s="3" t="b" cm="1">
        <f t="array" ref="Q556">_xlfn.IFS(AND($L556,NOT($M556),NOT($O556)),TRUE,$R556&gt;=$B$6,FALSE,AND($L556,NOT($M556),$O556,$P556=0),TRUE,TRUE,FALSE)</f>
        <v>0</v>
      </c>
      <c r="R556" s="3" cm="1">
        <f t="array" ref="R556">_xlfn.IFS(AND($Q555,$R555&lt;$B$6),$R555+1,AND(NOT($L555),$R555&gt;0),0,TRUE,$R555)</f>
        <v>2</v>
      </c>
      <c r="S556" s="1" cm="1">
        <f t="array" ref="S556">_xlfn.IFS(AND(Q555,I555&gt;$B$8),S555+$B$8,AND(Q555,I555&lt;=$B$8),S555+I555,TRUE,$S555)</f>
        <v>37</v>
      </c>
      <c r="T556" s="1">
        <f t="shared" si="30"/>
        <v>3330</v>
      </c>
      <c r="U556" s="17">
        <f t="shared" si="31"/>
        <v>361.30198915009044</v>
      </c>
      <c r="V556" s="47" cm="1">
        <f t="array" ref="V556">_xlfn.IFS($B$6=1,S556*$B$10,AND(R555=0,R556&gt;=1,I556&gt;=$B$6*$B$8-1),V555+$B$6*$B$10*$B$8,AND(R555=0,R556&gt;=1,I556&lt;$B$6*$B$8-1),V555+I555*$B$10,TRUE,V555)</f>
        <v>3800</v>
      </c>
      <c r="W556" s="17">
        <f t="shared" si="32"/>
        <v>412.29656419529834</v>
      </c>
    </row>
    <row r="557" spans="7:23" x14ac:dyDescent="0.25">
      <c r="G557" s="15">
        <v>555</v>
      </c>
      <c r="H557" s="1">
        <f t="shared" si="29"/>
        <v>9.2333333333333325</v>
      </c>
      <c r="I557" s="15" cm="1">
        <f t="array" ref="I557">_xlfn.IFS(J556&gt;=$C$13-$B$26,MINA(I556+$B$13-S557+S556,$B$11),I556=$B$11,MINA(I556-S557+S556,$B$11),TRUE,MAXA(I556-S557+S556,0))</f>
        <v>1</v>
      </c>
      <c r="J557" s="1" cm="1">
        <f t="array" ref="J557">_xlfn.IFS(J556&gt;=$C$13-$B$26,0,I556&lt;$B$11,J556+$B$26,TRUE,0)</f>
        <v>0.19999999999999998</v>
      </c>
      <c r="K557" s="3" cm="1">
        <f t="array" ref="K557">_xlfn.IFS(AND(NOT($K556=0),$L556),0,NOT($L556),$K556+$B$26,TRUE,$K556)</f>
        <v>0</v>
      </c>
      <c r="L557" s="3" t="b" cm="1">
        <f t="array" ref="L557">_xlfn.IFS(AND($I557&gt;0,$K557&gt;=$C$5-$B$26),TRUE,$R557&gt;=$B$6,FALSE,$I557=0,FALSE,TRUE,$L556)</f>
        <v>1</v>
      </c>
      <c r="M557" s="3" t="b" cm="1">
        <f t="array" ref="M557">_xlfn.IFS($N557&gt;=$B$4-$B$26,FALSE,AND($I557&gt;0,$K557&gt;=$B$5-$B$26),TRUE,AND($L557,NOT($M556)),FALSE,$M556,TRUE,TRUE,FALSE)</f>
        <v>0</v>
      </c>
      <c r="N557" s="3" cm="1">
        <f t="array" ref="N557">_xlfn.IFS($M556,$N556+$B$26,NOT($M556),0,TRUE,$M556)</f>
        <v>0</v>
      </c>
      <c r="O557" s="3" t="b" cm="1">
        <f t="array" ref="O557">_xlfn.IFS($M557,FALSE,AND($L557,NOT($M557),$R557&lt;$B$6,$I557&gt;0),TRUE,TRUE,FALSE)</f>
        <v>1</v>
      </c>
      <c r="P557" s="3" cm="1">
        <f t="array" ref="P557">_xlfn.IFS($P556&gt;=$C$7-$B$26,0,$O556,$P556+$B$26,TRUE,0)</f>
        <v>6.6666666666666666E-2</v>
      </c>
      <c r="Q557" s="3" t="b" cm="1">
        <f t="array" ref="Q557">_xlfn.IFS(AND($L557,NOT($M557),NOT($O557)),TRUE,$R557&gt;=$B$6,FALSE,AND($L557,NOT($M557),$O557,$P557=0),TRUE,TRUE,FALSE)</f>
        <v>0</v>
      </c>
      <c r="R557" s="3" cm="1">
        <f t="array" ref="R557">_xlfn.IFS(AND($Q556,$R556&lt;$B$6),$R556+1,AND(NOT($L556),$R556&gt;0),0,TRUE,$R556)</f>
        <v>2</v>
      </c>
      <c r="S557" s="1" cm="1">
        <f t="array" ref="S557">_xlfn.IFS(AND(Q556,I556&gt;$B$8),S556+$B$8,AND(Q556,I556&lt;=$B$8),S556+I556,TRUE,$S556)</f>
        <v>37</v>
      </c>
      <c r="T557" s="1">
        <f t="shared" si="30"/>
        <v>3330</v>
      </c>
      <c r="U557" s="17">
        <f t="shared" si="31"/>
        <v>360.64981949458485</v>
      </c>
      <c r="V557" s="47" cm="1">
        <f t="array" ref="V557">_xlfn.IFS($B$6=1,S557*$B$10,AND(R556=0,R557&gt;=1,I557&gt;=$B$6*$B$8-1),V556+$B$6*$B$10*$B$8,AND(R556=0,R557&gt;=1,I557&lt;$B$6*$B$8-1),V556+I556*$B$10,TRUE,V556)</f>
        <v>3800</v>
      </c>
      <c r="W557" s="17">
        <f t="shared" si="32"/>
        <v>411.55234657039716</v>
      </c>
    </row>
    <row r="558" spans="7:23" x14ac:dyDescent="0.25">
      <c r="G558" s="15">
        <v>556</v>
      </c>
      <c r="H558" s="1">
        <f t="shared" si="29"/>
        <v>9.25</v>
      </c>
      <c r="I558" s="15" cm="1">
        <f t="array" ref="I558">_xlfn.IFS(J557&gt;=$C$13-$B$26,MINA(I557+$B$13-S558+S557,$B$11),I557=$B$11,MINA(I557-S558+S557,$B$11),TRUE,MAXA(I557-S558+S557,0))</f>
        <v>1</v>
      </c>
      <c r="J558" s="1" cm="1">
        <f t="array" ref="J558">_xlfn.IFS(J557&gt;=$C$13-$B$26,0,I557&lt;$B$11,J557+$B$26,TRUE,0)</f>
        <v>0.21666666666666665</v>
      </c>
      <c r="K558" s="3" cm="1">
        <f t="array" ref="K558">_xlfn.IFS(AND(NOT($K557=0),$L557),0,NOT($L557),$K557+$B$26,TRUE,$K557)</f>
        <v>0</v>
      </c>
      <c r="L558" s="3" t="b" cm="1">
        <f t="array" ref="L558">_xlfn.IFS(AND($I558&gt;0,$K558&gt;=$C$5-$B$26),TRUE,$R558&gt;=$B$6,FALSE,$I558=0,FALSE,TRUE,$L557)</f>
        <v>1</v>
      </c>
      <c r="M558" s="3" t="b" cm="1">
        <f t="array" ref="M558">_xlfn.IFS($N558&gt;=$B$4-$B$26,FALSE,AND($I558&gt;0,$K558&gt;=$B$5-$B$26),TRUE,AND($L558,NOT($M557)),FALSE,$M557,TRUE,TRUE,FALSE)</f>
        <v>0</v>
      </c>
      <c r="N558" s="3" cm="1">
        <f t="array" ref="N558">_xlfn.IFS($M557,$N557+$B$26,NOT($M557),0,TRUE,$M557)</f>
        <v>0</v>
      </c>
      <c r="O558" s="3" t="b" cm="1">
        <f t="array" ref="O558">_xlfn.IFS($M558,FALSE,AND($L558,NOT($M558),$R558&lt;$B$6,$I558&gt;0),TRUE,TRUE,FALSE)</f>
        <v>1</v>
      </c>
      <c r="P558" s="3" cm="1">
        <f t="array" ref="P558">_xlfn.IFS($P557&gt;=$C$7-$B$26,0,$O557,$P557+$B$26,TRUE,0)</f>
        <v>8.3333333333333329E-2</v>
      </c>
      <c r="Q558" s="3" t="b" cm="1">
        <f t="array" ref="Q558">_xlfn.IFS(AND($L558,NOT($M558),NOT($O558)),TRUE,$R558&gt;=$B$6,FALSE,AND($L558,NOT($M558),$O558,$P558=0),TRUE,TRUE,FALSE)</f>
        <v>0</v>
      </c>
      <c r="R558" s="3" cm="1">
        <f t="array" ref="R558">_xlfn.IFS(AND($Q557,$R557&lt;$B$6),$R557+1,AND(NOT($L557),$R557&gt;0),0,TRUE,$R557)</f>
        <v>2</v>
      </c>
      <c r="S558" s="1" cm="1">
        <f t="array" ref="S558">_xlfn.IFS(AND(Q557,I557&gt;$B$8),S557+$B$8,AND(Q557,I557&lt;=$B$8),S557+I557,TRUE,$S557)</f>
        <v>37</v>
      </c>
      <c r="T558" s="1">
        <f t="shared" si="30"/>
        <v>3330</v>
      </c>
      <c r="U558" s="17">
        <f t="shared" si="31"/>
        <v>360</v>
      </c>
      <c r="V558" s="47" cm="1">
        <f t="array" ref="V558">_xlfn.IFS($B$6=1,S558*$B$10,AND(R557=0,R558&gt;=1,I558&gt;=$B$6*$B$8-1),V557+$B$6*$B$10*$B$8,AND(R557=0,R558&gt;=1,I558&lt;$B$6*$B$8-1),V557+I557*$B$10,TRUE,V557)</f>
        <v>3800</v>
      </c>
      <c r="W558" s="17">
        <f t="shared" si="32"/>
        <v>410.81081081081084</v>
      </c>
    </row>
    <row r="559" spans="7:23" x14ac:dyDescent="0.25">
      <c r="G559" s="15">
        <v>557</v>
      </c>
      <c r="H559" s="1">
        <f t="shared" si="29"/>
        <v>9.2666666666666657</v>
      </c>
      <c r="I559" s="15" cm="1">
        <f t="array" ref="I559">_xlfn.IFS(J558&gt;=$C$13-$B$26,MINA(I558+$B$13-S559+S558,$B$11),I558=$B$11,MINA(I558-S559+S558,$B$11),TRUE,MAXA(I558-S559+S558,0))</f>
        <v>1</v>
      </c>
      <c r="J559" s="1" cm="1">
        <f t="array" ref="J559">_xlfn.IFS(J558&gt;=$C$13-$B$26,0,I558&lt;$B$11,J558+$B$26,TRUE,0)</f>
        <v>0.23333333333333331</v>
      </c>
      <c r="K559" s="3" cm="1">
        <f t="array" ref="K559">_xlfn.IFS(AND(NOT($K558=0),$L558),0,NOT($L558),$K558+$B$26,TRUE,$K558)</f>
        <v>0</v>
      </c>
      <c r="L559" s="3" t="b" cm="1">
        <f t="array" ref="L559">_xlfn.IFS(AND($I559&gt;0,$K559&gt;=$C$5-$B$26),TRUE,$R559&gt;=$B$6,FALSE,$I559=0,FALSE,TRUE,$L558)</f>
        <v>1</v>
      </c>
      <c r="M559" s="3" t="b" cm="1">
        <f t="array" ref="M559">_xlfn.IFS($N559&gt;=$B$4-$B$26,FALSE,AND($I559&gt;0,$K559&gt;=$B$5-$B$26),TRUE,AND($L559,NOT($M558)),FALSE,$M558,TRUE,TRUE,FALSE)</f>
        <v>0</v>
      </c>
      <c r="N559" s="3" cm="1">
        <f t="array" ref="N559">_xlfn.IFS($M558,$N558+$B$26,NOT($M558),0,TRUE,$M558)</f>
        <v>0</v>
      </c>
      <c r="O559" s="3" t="b" cm="1">
        <f t="array" ref="O559">_xlfn.IFS($M559,FALSE,AND($L559,NOT($M559),$R559&lt;$B$6,$I559&gt;0),TRUE,TRUE,FALSE)</f>
        <v>1</v>
      </c>
      <c r="P559" s="3" cm="1">
        <f t="array" ref="P559">_xlfn.IFS($P558&gt;=$C$7-$B$26,0,$O558,$P558+$B$26,TRUE,0)</f>
        <v>0</v>
      </c>
      <c r="Q559" s="3" t="b" cm="1">
        <f t="array" ref="Q559">_xlfn.IFS(AND($L559,NOT($M559),NOT($O559)),TRUE,$R559&gt;=$B$6,FALSE,AND($L559,NOT($M559),$O559,$P559=0),TRUE,TRUE,FALSE)</f>
        <v>1</v>
      </c>
      <c r="R559" s="3" cm="1">
        <f t="array" ref="R559">_xlfn.IFS(AND($Q558,$R558&lt;$B$6),$R558+1,AND(NOT($L558),$R558&gt;0),0,TRUE,$R558)</f>
        <v>2</v>
      </c>
      <c r="S559" s="1" cm="1">
        <f t="array" ref="S559">_xlfn.IFS(AND(Q558,I558&gt;$B$8),S558+$B$8,AND(Q558,I558&lt;=$B$8),S558+I558,TRUE,$S558)</f>
        <v>37</v>
      </c>
      <c r="T559" s="1">
        <f t="shared" si="30"/>
        <v>3330</v>
      </c>
      <c r="U559" s="17">
        <f t="shared" si="31"/>
        <v>359.35251798561154</v>
      </c>
      <c r="V559" s="47" cm="1">
        <f t="array" ref="V559">_xlfn.IFS($B$6=1,S559*$B$10,AND(R558=0,R559&gt;=1,I559&gt;=$B$6*$B$8-1),V558+$B$6*$B$10*$B$8,AND(R558=0,R559&gt;=1,I559&lt;$B$6*$B$8-1),V558+I558*$B$10,TRUE,V558)</f>
        <v>3800</v>
      </c>
      <c r="W559" s="17">
        <f t="shared" si="32"/>
        <v>410.07194244604318</v>
      </c>
    </row>
    <row r="560" spans="7:23" x14ac:dyDescent="0.25">
      <c r="G560" s="15">
        <v>558</v>
      </c>
      <c r="H560" s="1">
        <f t="shared" si="29"/>
        <v>9.2833333333333332</v>
      </c>
      <c r="I560" s="15" cm="1">
        <f t="array" ref="I560">_xlfn.IFS(J559&gt;=$C$13-$B$26,MINA(I559+$B$13-S560+S559,$B$11),I559=$B$11,MINA(I559-S560+S559,$B$11),TRUE,MAXA(I559-S560+S559,0))</f>
        <v>0</v>
      </c>
      <c r="J560" s="1" cm="1">
        <f t="array" ref="J560">_xlfn.IFS(J559&gt;=$C$13-$B$26,0,I559&lt;$B$11,J559+$B$26,TRUE,0)</f>
        <v>0.24999999999999997</v>
      </c>
      <c r="K560" s="3" cm="1">
        <f t="array" ref="K560">_xlfn.IFS(AND(NOT($K559=0),$L559),0,NOT($L559),$K559+$B$26,TRUE,$K559)</f>
        <v>0</v>
      </c>
      <c r="L560" s="3" t="b" cm="1">
        <f t="array" ref="L560">_xlfn.IFS(AND($I560&gt;0,$K560&gt;=$C$5-$B$26),TRUE,$R560&gt;=$B$6,FALSE,$I560=0,FALSE,TRUE,$L559)</f>
        <v>0</v>
      </c>
      <c r="M560" s="3" t="b" cm="1">
        <f t="array" ref="M560">_xlfn.IFS($N560&gt;=$B$4-$B$26,FALSE,AND($I560&gt;0,$K560&gt;=$B$5-$B$26),TRUE,AND($L560,NOT($M559)),FALSE,$M559,TRUE,TRUE,FALSE)</f>
        <v>0</v>
      </c>
      <c r="N560" s="3" cm="1">
        <f t="array" ref="N560">_xlfn.IFS($M559,$N559+$B$26,NOT($M559),0,TRUE,$M559)</f>
        <v>0</v>
      </c>
      <c r="O560" s="3" t="b" cm="1">
        <f t="array" ref="O560">_xlfn.IFS($M560,FALSE,AND($L560,NOT($M560),$R560&lt;$B$6,$I560&gt;0),TRUE,TRUE,FALSE)</f>
        <v>0</v>
      </c>
      <c r="P560" s="3" cm="1">
        <f t="array" ref="P560">_xlfn.IFS($P559&gt;=$C$7-$B$26,0,$O559,$P559+$B$26,TRUE,0)</f>
        <v>1.6666666666666666E-2</v>
      </c>
      <c r="Q560" s="3" t="b" cm="1">
        <f t="array" ref="Q560">_xlfn.IFS(AND($L560,NOT($M560),NOT($O560)),TRUE,$R560&gt;=$B$6,FALSE,AND($L560,NOT($M560),$O560,$P560=0),TRUE,TRUE,FALSE)</f>
        <v>0</v>
      </c>
      <c r="R560" s="3" cm="1">
        <f t="array" ref="R560">_xlfn.IFS(AND($Q559,$R559&lt;$B$6),$R559+1,AND(NOT($L559),$R559&gt;0),0,TRUE,$R559)</f>
        <v>3</v>
      </c>
      <c r="S560" s="1" cm="1">
        <f t="array" ref="S560">_xlfn.IFS(AND(Q559,I559&gt;$B$8),S559+$B$8,AND(Q559,I559&lt;=$B$8),S559+I559,TRUE,$S559)</f>
        <v>38</v>
      </c>
      <c r="T560" s="1">
        <f t="shared" si="30"/>
        <v>3420</v>
      </c>
      <c r="U560" s="17">
        <f t="shared" si="31"/>
        <v>368.40215439856377</v>
      </c>
      <c r="V560" s="47" cm="1">
        <f t="array" ref="V560">_xlfn.IFS($B$6=1,S560*$B$10,AND(R559=0,R560&gt;=1,I560&gt;=$B$6*$B$8-1),V559+$B$6*$B$10*$B$8,AND(R559=0,R560&gt;=1,I560&lt;$B$6*$B$8-1),V559+I559*$B$10,TRUE,V559)</f>
        <v>3800</v>
      </c>
      <c r="W560" s="17">
        <f t="shared" si="32"/>
        <v>409.33572710951529</v>
      </c>
    </row>
    <row r="561" spans="7:23" x14ac:dyDescent="0.25">
      <c r="G561" s="15">
        <v>559</v>
      </c>
      <c r="H561" s="1">
        <f t="shared" si="29"/>
        <v>9.3000000000000007</v>
      </c>
      <c r="I561" s="15" cm="1">
        <f t="array" ref="I561">_xlfn.IFS(J560&gt;=$C$13-$B$26,MINA(I560+$B$13-S561+S560,$B$11),I560=$B$11,MINA(I560-S561+S560,$B$11),TRUE,MAXA(I560-S561+S560,0))</f>
        <v>0</v>
      </c>
      <c r="J561" s="1" cm="1">
        <f t="array" ref="J561">_xlfn.IFS(J560&gt;=$C$13-$B$26,0,I560&lt;$B$11,J560+$B$26,TRUE,0)</f>
        <v>0.26666666666666666</v>
      </c>
      <c r="K561" s="3" cm="1">
        <f t="array" ref="K561">_xlfn.IFS(AND(NOT($K560=0),$L560),0,NOT($L560),$K560+$B$26,TRUE,$K560)</f>
        <v>1.6666666666666666E-2</v>
      </c>
      <c r="L561" s="3" t="b" cm="1">
        <f t="array" ref="L561">_xlfn.IFS(AND($I561&gt;0,$K561&gt;=$C$5-$B$26),TRUE,$R561&gt;=$B$6,FALSE,$I561=0,FALSE,TRUE,$L560)</f>
        <v>0</v>
      </c>
      <c r="M561" s="3" t="b" cm="1">
        <f t="array" ref="M561">_xlfn.IFS($N561&gt;=$B$4-$B$26,FALSE,AND($I561&gt;0,$K561&gt;=$B$5-$B$26),TRUE,AND($L561,NOT($M560)),FALSE,$M560,TRUE,TRUE,FALSE)</f>
        <v>0</v>
      </c>
      <c r="N561" s="3" cm="1">
        <f t="array" ref="N561">_xlfn.IFS($M560,$N560+$B$26,NOT($M560),0,TRUE,$M560)</f>
        <v>0</v>
      </c>
      <c r="O561" s="3" t="b" cm="1">
        <f t="array" ref="O561">_xlfn.IFS($M561,FALSE,AND($L561,NOT($M561),$R561&lt;$B$6,$I561&gt;0),TRUE,TRUE,FALSE)</f>
        <v>0</v>
      </c>
      <c r="P561" s="3" cm="1">
        <f t="array" ref="P561">_xlfn.IFS($P560&gt;=$C$7-$B$26,0,$O560,$P560+$B$26,TRUE,0)</f>
        <v>0</v>
      </c>
      <c r="Q561" s="3" t="b" cm="1">
        <f t="array" ref="Q561">_xlfn.IFS(AND($L561,NOT($M561),NOT($O561)),TRUE,$R561&gt;=$B$6,FALSE,AND($L561,NOT($M561),$O561,$P561=0),TRUE,TRUE,FALSE)</f>
        <v>0</v>
      </c>
      <c r="R561" s="3" cm="1">
        <f t="array" ref="R561">_xlfn.IFS(AND($Q560,$R560&lt;$B$6),$R560+1,AND(NOT($L560),$R560&gt;0),0,TRUE,$R560)</f>
        <v>0</v>
      </c>
      <c r="S561" s="1" cm="1">
        <f t="array" ref="S561">_xlfn.IFS(AND(Q560,I560&gt;$B$8),S560+$B$8,AND(Q560,I560&lt;=$B$8),S560+I560,TRUE,$S560)</f>
        <v>38</v>
      </c>
      <c r="T561" s="1">
        <f t="shared" si="30"/>
        <v>3420</v>
      </c>
      <c r="U561" s="17">
        <f t="shared" si="31"/>
        <v>367.74193548387092</v>
      </c>
      <c r="V561" s="47" cm="1">
        <f t="array" ref="V561">_xlfn.IFS($B$6=1,S561*$B$10,AND(R560=0,R561&gt;=1,I561&gt;=$B$6*$B$8-1),V560+$B$6*$B$10*$B$8,AND(R560=0,R561&gt;=1,I561&lt;$B$6*$B$8-1),V560+I560*$B$10,TRUE,V560)</f>
        <v>3800</v>
      </c>
      <c r="W561" s="17">
        <f t="shared" si="32"/>
        <v>408.60215053763437</v>
      </c>
    </row>
    <row r="562" spans="7:23" x14ac:dyDescent="0.25">
      <c r="G562" s="15">
        <v>560</v>
      </c>
      <c r="H562" s="1">
        <f t="shared" si="29"/>
        <v>9.3166666666666664</v>
      </c>
      <c r="I562" s="15" cm="1">
        <f t="array" ref="I562">_xlfn.IFS(J561&gt;=$C$13-$B$26,MINA(I561+$B$13-S562+S561,$B$11),I561=$B$11,MINA(I561-S562+S561,$B$11),TRUE,MAXA(I561-S562+S561,0))</f>
        <v>0</v>
      </c>
      <c r="J562" s="1" cm="1">
        <f t="array" ref="J562">_xlfn.IFS(J561&gt;=$C$13-$B$26,0,I561&lt;$B$11,J561+$B$26,TRUE,0)</f>
        <v>0.28333333333333333</v>
      </c>
      <c r="K562" s="3" cm="1">
        <f t="array" ref="K562">_xlfn.IFS(AND(NOT($K561=0),$L561),0,NOT($L561),$K561+$B$26,TRUE,$K561)</f>
        <v>3.3333333333333333E-2</v>
      </c>
      <c r="L562" s="3" t="b" cm="1">
        <f t="array" ref="L562">_xlfn.IFS(AND($I562&gt;0,$K562&gt;=$C$5-$B$26),TRUE,$R562&gt;=$B$6,FALSE,$I562=0,FALSE,TRUE,$L561)</f>
        <v>0</v>
      </c>
      <c r="M562" s="3" t="b" cm="1">
        <f t="array" ref="M562">_xlfn.IFS($N562&gt;=$B$4-$B$26,FALSE,AND($I562&gt;0,$K562&gt;=$B$5-$B$26),TRUE,AND($L562,NOT($M561)),FALSE,$M561,TRUE,TRUE,FALSE)</f>
        <v>0</v>
      </c>
      <c r="N562" s="3" cm="1">
        <f t="array" ref="N562">_xlfn.IFS($M561,$N561+$B$26,NOT($M561),0,TRUE,$M561)</f>
        <v>0</v>
      </c>
      <c r="O562" s="3" t="b" cm="1">
        <f t="array" ref="O562">_xlfn.IFS($M562,FALSE,AND($L562,NOT($M562),$R562&lt;$B$6,$I562&gt;0),TRUE,TRUE,FALSE)</f>
        <v>0</v>
      </c>
      <c r="P562" s="3" cm="1">
        <f t="array" ref="P562">_xlfn.IFS($P561&gt;=$C$7-$B$26,0,$O561,$P561+$B$26,TRUE,0)</f>
        <v>0</v>
      </c>
      <c r="Q562" s="3" t="b" cm="1">
        <f t="array" ref="Q562">_xlfn.IFS(AND($L562,NOT($M562),NOT($O562)),TRUE,$R562&gt;=$B$6,FALSE,AND($L562,NOT($M562),$O562,$P562=0),TRUE,TRUE,FALSE)</f>
        <v>0</v>
      </c>
      <c r="R562" s="3" cm="1">
        <f t="array" ref="R562">_xlfn.IFS(AND($Q561,$R561&lt;$B$6),$R561+1,AND(NOT($L561),$R561&gt;0),0,TRUE,$R561)</f>
        <v>0</v>
      </c>
      <c r="S562" s="1" cm="1">
        <f t="array" ref="S562">_xlfn.IFS(AND(Q561,I561&gt;$B$8),S561+$B$8,AND(Q561,I561&lt;=$B$8),S561+I561,TRUE,$S561)</f>
        <v>38</v>
      </c>
      <c r="T562" s="1">
        <f t="shared" si="30"/>
        <v>3420</v>
      </c>
      <c r="U562" s="17">
        <f t="shared" si="31"/>
        <v>367.08407871198568</v>
      </c>
      <c r="V562" s="47" cm="1">
        <f t="array" ref="V562">_xlfn.IFS($B$6=1,S562*$B$10,AND(R561=0,R562&gt;=1,I562&gt;=$B$6*$B$8-1),V561+$B$6*$B$10*$B$8,AND(R561=0,R562&gt;=1,I562&lt;$B$6*$B$8-1),V561+I561*$B$10,TRUE,V561)</f>
        <v>3800</v>
      </c>
      <c r="W562" s="17">
        <f t="shared" si="32"/>
        <v>407.87119856887301</v>
      </c>
    </row>
    <row r="563" spans="7:23" x14ac:dyDescent="0.25">
      <c r="G563" s="15">
        <v>561</v>
      </c>
      <c r="H563" s="1">
        <f t="shared" si="29"/>
        <v>9.3333333333333339</v>
      </c>
      <c r="I563" s="15" cm="1">
        <f t="array" ref="I563">_xlfn.IFS(J562&gt;=$C$13-$B$26,MINA(I562+$B$13-S563+S562,$B$11),I562=$B$11,MINA(I562-S563+S562,$B$11),TRUE,MAXA(I562-S563+S562,0))</f>
        <v>0</v>
      </c>
      <c r="J563" s="1" cm="1">
        <f t="array" ref="J563">_xlfn.IFS(J562&gt;=$C$13-$B$26,0,I562&lt;$B$11,J562+$B$26,TRUE,0)</f>
        <v>0.3</v>
      </c>
      <c r="K563" s="3" cm="1">
        <f t="array" ref="K563">_xlfn.IFS(AND(NOT($K562=0),$L562),0,NOT($L562),$K562+$B$26,TRUE,$K562)</f>
        <v>0.05</v>
      </c>
      <c r="L563" s="3" t="b" cm="1">
        <f t="array" ref="L563">_xlfn.IFS(AND($I563&gt;0,$K563&gt;=$C$5-$B$26),TRUE,$R563&gt;=$B$6,FALSE,$I563=0,FALSE,TRUE,$L562)</f>
        <v>0</v>
      </c>
      <c r="M563" s="3" t="b" cm="1">
        <f t="array" ref="M563">_xlfn.IFS($N563&gt;=$B$4-$B$26,FALSE,AND($I563&gt;0,$K563&gt;=$B$5-$B$26),TRUE,AND($L563,NOT($M562)),FALSE,$M562,TRUE,TRUE,FALSE)</f>
        <v>0</v>
      </c>
      <c r="N563" s="3" cm="1">
        <f t="array" ref="N563">_xlfn.IFS($M562,$N562+$B$26,NOT($M562),0,TRUE,$M562)</f>
        <v>0</v>
      </c>
      <c r="O563" s="3" t="b" cm="1">
        <f t="array" ref="O563">_xlfn.IFS($M563,FALSE,AND($L563,NOT($M563),$R563&lt;$B$6,$I563&gt;0),TRUE,TRUE,FALSE)</f>
        <v>0</v>
      </c>
      <c r="P563" s="3" cm="1">
        <f t="array" ref="P563">_xlfn.IFS($P562&gt;=$C$7-$B$26,0,$O562,$P562+$B$26,TRUE,0)</f>
        <v>0</v>
      </c>
      <c r="Q563" s="3" t="b" cm="1">
        <f t="array" ref="Q563">_xlfn.IFS(AND($L563,NOT($M563),NOT($O563)),TRUE,$R563&gt;=$B$6,FALSE,AND($L563,NOT($M563),$O563,$P563=0),TRUE,TRUE,FALSE)</f>
        <v>0</v>
      </c>
      <c r="R563" s="3" cm="1">
        <f t="array" ref="R563">_xlfn.IFS(AND($Q562,$R562&lt;$B$6),$R562+1,AND(NOT($L562),$R562&gt;0),0,TRUE,$R562)</f>
        <v>0</v>
      </c>
      <c r="S563" s="1" cm="1">
        <f t="array" ref="S563">_xlfn.IFS(AND(Q562,I562&gt;$B$8),S562+$B$8,AND(Q562,I562&lt;=$B$8),S562+I562,TRUE,$S562)</f>
        <v>38</v>
      </c>
      <c r="T563" s="1">
        <f t="shared" si="30"/>
        <v>3420</v>
      </c>
      <c r="U563" s="17">
        <f t="shared" si="31"/>
        <v>366.42857142857139</v>
      </c>
      <c r="V563" s="47" cm="1">
        <f t="array" ref="V563">_xlfn.IFS($B$6=1,S563*$B$10,AND(R562=0,R563&gt;=1,I563&gt;=$B$6*$B$8-1),V562+$B$6*$B$10*$B$8,AND(R562=0,R563&gt;=1,I563&lt;$B$6*$B$8-1),V562+I562*$B$10,TRUE,V562)</f>
        <v>3800</v>
      </c>
      <c r="W563" s="17">
        <f t="shared" si="32"/>
        <v>407.14285714285711</v>
      </c>
    </row>
    <row r="564" spans="7:23" x14ac:dyDescent="0.25">
      <c r="G564" s="15">
        <v>562</v>
      </c>
      <c r="H564" s="1">
        <f t="shared" si="29"/>
        <v>9.35</v>
      </c>
      <c r="I564" s="15" cm="1">
        <f t="array" ref="I564">_xlfn.IFS(J563&gt;=$C$13-$B$26,MINA(I563+$B$13-S564+S563,$B$11),I563=$B$11,MINA(I563-S564+S563,$B$11),TRUE,MAXA(I563-S564+S563,0))</f>
        <v>0</v>
      </c>
      <c r="J564" s="1" cm="1">
        <f t="array" ref="J564">_xlfn.IFS(J563&gt;=$C$13-$B$26,0,I563&lt;$B$11,J563+$B$26,TRUE,0)</f>
        <v>0.31666666666666665</v>
      </c>
      <c r="K564" s="3" cm="1">
        <f t="array" ref="K564">_xlfn.IFS(AND(NOT($K563=0),$L563),0,NOT($L563),$K563+$B$26,TRUE,$K563)</f>
        <v>6.6666666666666666E-2</v>
      </c>
      <c r="L564" s="3" t="b" cm="1">
        <f t="array" ref="L564">_xlfn.IFS(AND($I564&gt;0,$K564&gt;=$C$5-$B$26),TRUE,$R564&gt;=$B$6,FALSE,$I564=0,FALSE,TRUE,$L563)</f>
        <v>0</v>
      </c>
      <c r="M564" s="3" t="b" cm="1">
        <f t="array" ref="M564">_xlfn.IFS($N564&gt;=$B$4-$B$26,FALSE,AND($I564&gt;0,$K564&gt;=$B$5-$B$26),TRUE,AND($L564,NOT($M563)),FALSE,$M563,TRUE,TRUE,FALSE)</f>
        <v>0</v>
      </c>
      <c r="N564" s="3" cm="1">
        <f t="array" ref="N564">_xlfn.IFS($M563,$N563+$B$26,NOT($M563),0,TRUE,$M563)</f>
        <v>0</v>
      </c>
      <c r="O564" s="3" t="b" cm="1">
        <f t="array" ref="O564">_xlfn.IFS($M564,FALSE,AND($L564,NOT($M564),$R564&lt;$B$6,$I564&gt;0),TRUE,TRUE,FALSE)</f>
        <v>0</v>
      </c>
      <c r="P564" s="3" cm="1">
        <f t="array" ref="P564">_xlfn.IFS($P563&gt;=$C$7-$B$26,0,$O563,$P563+$B$26,TRUE,0)</f>
        <v>0</v>
      </c>
      <c r="Q564" s="3" t="b" cm="1">
        <f t="array" ref="Q564">_xlfn.IFS(AND($L564,NOT($M564),NOT($O564)),TRUE,$R564&gt;=$B$6,FALSE,AND($L564,NOT($M564),$O564,$P564=0),TRUE,TRUE,FALSE)</f>
        <v>0</v>
      </c>
      <c r="R564" s="3" cm="1">
        <f t="array" ref="R564">_xlfn.IFS(AND($Q563,$R563&lt;$B$6),$R563+1,AND(NOT($L563),$R563&gt;0),0,TRUE,$R563)</f>
        <v>0</v>
      </c>
      <c r="S564" s="1" cm="1">
        <f t="array" ref="S564">_xlfn.IFS(AND(Q563,I563&gt;$B$8),S563+$B$8,AND(Q563,I563&lt;=$B$8),S563+I563,TRUE,$S563)</f>
        <v>38</v>
      </c>
      <c r="T564" s="1">
        <f t="shared" si="30"/>
        <v>3420</v>
      </c>
      <c r="U564" s="17">
        <f t="shared" si="31"/>
        <v>365.77540106951875</v>
      </c>
      <c r="V564" s="47" cm="1">
        <f t="array" ref="V564">_xlfn.IFS($B$6=1,S564*$B$10,AND(R563=0,R564&gt;=1,I564&gt;=$B$6*$B$8-1),V563+$B$6*$B$10*$B$8,AND(R563=0,R564&gt;=1,I564&lt;$B$6*$B$8-1),V563+I563*$B$10,TRUE,V563)</f>
        <v>3800</v>
      </c>
      <c r="W564" s="17">
        <f t="shared" si="32"/>
        <v>406.41711229946526</v>
      </c>
    </row>
    <row r="565" spans="7:23" x14ac:dyDescent="0.25">
      <c r="G565" s="15">
        <v>563</v>
      </c>
      <c r="H565" s="1">
        <f t="shared" si="29"/>
        <v>9.3666666666666671</v>
      </c>
      <c r="I565" s="15" cm="1">
        <f t="array" ref="I565">_xlfn.IFS(J564&gt;=$C$13-$B$26,MINA(I564+$B$13-S565+S564,$B$11),I564=$B$11,MINA(I564-S565+S564,$B$11),TRUE,MAXA(I564-S565+S564,0))</f>
        <v>0</v>
      </c>
      <c r="J565" s="1" cm="1">
        <f t="array" ref="J565">_xlfn.IFS(J564&gt;=$C$13-$B$26,0,I564&lt;$B$11,J564+$B$26,TRUE,0)</f>
        <v>0.33333333333333331</v>
      </c>
      <c r="K565" s="3" cm="1">
        <f t="array" ref="K565">_xlfn.IFS(AND(NOT($K564=0),$L564),0,NOT($L564),$K564+$B$26,TRUE,$K564)</f>
        <v>8.3333333333333329E-2</v>
      </c>
      <c r="L565" s="3" t="b" cm="1">
        <f t="array" ref="L565">_xlfn.IFS(AND($I565&gt;0,$K565&gt;=$C$5-$B$26),TRUE,$R565&gt;=$B$6,FALSE,$I565=0,FALSE,TRUE,$L564)</f>
        <v>0</v>
      </c>
      <c r="M565" s="3" t="b" cm="1">
        <f t="array" ref="M565">_xlfn.IFS($N565&gt;=$B$4-$B$26,FALSE,AND($I565&gt;0,$K565&gt;=$B$5-$B$26),TRUE,AND($L565,NOT($M564)),FALSE,$M564,TRUE,TRUE,FALSE)</f>
        <v>0</v>
      </c>
      <c r="N565" s="3" cm="1">
        <f t="array" ref="N565">_xlfn.IFS($M564,$N564+$B$26,NOT($M564),0,TRUE,$M564)</f>
        <v>0</v>
      </c>
      <c r="O565" s="3" t="b" cm="1">
        <f t="array" ref="O565">_xlfn.IFS($M565,FALSE,AND($L565,NOT($M565),$R565&lt;$B$6,$I565&gt;0),TRUE,TRUE,FALSE)</f>
        <v>0</v>
      </c>
      <c r="P565" s="3" cm="1">
        <f t="array" ref="P565">_xlfn.IFS($P564&gt;=$C$7-$B$26,0,$O564,$P564+$B$26,TRUE,0)</f>
        <v>0</v>
      </c>
      <c r="Q565" s="3" t="b" cm="1">
        <f t="array" ref="Q565">_xlfn.IFS(AND($L565,NOT($M565),NOT($O565)),TRUE,$R565&gt;=$B$6,FALSE,AND($L565,NOT($M565),$O565,$P565=0),TRUE,TRUE,FALSE)</f>
        <v>0</v>
      </c>
      <c r="R565" s="3" cm="1">
        <f t="array" ref="R565">_xlfn.IFS(AND($Q564,$R564&lt;$B$6),$R564+1,AND(NOT($L564),$R564&gt;0),0,TRUE,$R564)</f>
        <v>0</v>
      </c>
      <c r="S565" s="1" cm="1">
        <f t="array" ref="S565">_xlfn.IFS(AND(Q564,I564&gt;$B$8),S564+$B$8,AND(Q564,I564&lt;=$B$8),S564+I564,TRUE,$S564)</f>
        <v>38</v>
      </c>
      <c r="T565" s="1">
        <f t="shared" si="30"/>
        <v>3420</v>
      </c>
      <c r="U565" s="17">
        <f t="shared" si="31"/>
        <v>365.12455516014234</v>
      </c>
      <c r="V565" s="47" cm="1">
        <f t="array" ref="V565">_xlfn.IFS($B$6=1,S565*$B$10,AND(R564=0,R565&gt;=1,I565&gt;=$B$6*$B$8-1),V564+$B$6*$B$10*$B$8,AND(R564=0,R565&gt;=1,I565&lt;$B$6*$B$8-1),V564+I564*$B$10,TRUE,V564)</f>
        <v>3800</v>
      </c>
      <c r="W565" s="17">
        <f t="shared" si="32"/>
        <v>405.6939501779359</v>
      </c>
    </row>
    <row r="566" spans="7:23" x14ac:dyDescent="0.25">
      <c r="G566" s="15">
        <v>564</v>
      </c>
      <c r="H566" s="1">
        <f t="shared" si="29"/>
        <v>9.3833333333333329</v>
      </c>
      <c r="I566" s="15" cm="1">
        <f t="array" ref="I566">_xlfn.IFS(J565&gt;=$C$13-$B$26,MINA(I565+$B$13-S566+S565,$B$11),I565=$B$11,MINA(I565-S566+S565,$B$11),TRUE,MAXA(I565-S566+S565,0))</f>
        <v>0</v>
      </c>
      <c r="J566" s="1" cm="1">
        <f t="array" ref="J566">_xlfn.IFS(J565&gt;=$C$13-$B$26,0,I565&lt;$B$11,J565+$B$26,TRUE,0)</f>
        <v>0.35</v>
      </c>
      <c r="K566" s="3" cm="1">
        <f t="array" ref="K566">_xlfn.IFS(AND(NOT($K565=0),$L565),0,NOT($L565),$K565+$B$26,TRUE,$K565)</f>
        <v>9.9999999999999992E-2</v>
      </c>
      <c r="L566" s="3" t="b" cm="1">
        <f t="array" ref="L566">_xlfn.IFS(AND($I566&gt;0,$K566&gt;=$C$5-$B$26),TRUE,$R566&gt;=$B$6,FALSE,$I566=0,FALSE,TRUE,$L565)</f>
        <v>0</v>
      </c>
      <c r="M566" s="3" t="b" cm="1">
        <f t="array" ref="M566">_xlfn.IFS($N566&gt;=$B$4-$B$26,FALSE,AND($I566&gt;0,$K566&gt;=$B$5-$B$26),TRUE,AND($L566,NOT($M565)),FALSE,$M565,TRUE,TRUE,FALSE)</f>
        <v>0</v>
      </c>
      <c r="N566" s="3" cm="1">
        <f t="array" ref="N566">_xlfn.IFS($M565,$N565+$B$26,NOT($M565),0,TRUE,$M565)</f>
        <v>0</v>
      </c>
      <c r="O566" s="3" t="b" cm="1">
        <f t="array" ref="O566">_xlfn.IFS($M566,FALSE,AND($L566,NOT($M566),$R566&lt;$B$6,$I566&gt;0),TRUE,TRUE,FALSE)</f>
        <v>0</v>
      </c>
      <c r="P566" s="3" cm="1">
        <f t="array" ref="P566">_xlfn.IFS($P565&gt;=$C$7-$B$26,0,$O565,$P565+$B$26,TRUE,0)</f>
        <v>0</v>
      </c>
      <c r="Q566" s="3" t="b" cm="1">
        <f t="array" ref="Q566">_xlfn.IFS(AND($L566,NOT($M566),NOT($O566)),TRUE,$R566&gt;=$B$6,FALSE,AND($L566,NOT($M566),$O566,$P566=0),TRUE,TRUE,FALSE)</f>
        <v>0</v>
      </c>
      <c r="R566" s="3" cm="1">
        <f t="array" ref="R566">_xlfn.IFS(AND($Q565,$R565&lt;$B$6),$R565+1,AND(NOT($L565),$R565&gt;0),0,TRUE,$R565)</f>
        <v>0</v>
      </c>
      <c r="S566" s="1" cm="1">
        <f t="array" ref="S566">_xlfn.IFS(AND(Q565,I565&gt;$B$8),S565+$B$8,AND(Q565,I565&lt;=$B$8),S565+I565,TRUE,$S565)</f>
        <v>38</v>
      </c>
      <c r="T566" s="1">
        <f t="shared" si="30"/>
        <v>3420</v>
      </c>
      <c r="U566" s="17">
        <f t="shared" si="31"/>
        <v>364.47602131438725</v>
      </c>
      <c r="V566" s="47" cm="1">
        <f t="array" ref="V566">_xlfn.IFS($B$6=1,S566*$B$10,AND(R565=0,R566&gt;=1,I566&gt;=$B$6*$B$8-1),V565+$B$6*$B$10*$B$8,AND(R565=0,R566&gt;=1,I566&lt;$B$6*$B$8-1),V565+I565*$B$10,TRUE,V565)</f>
        <v>3800</v>
      </c>
      <c r="W566" s="17">
        <f t="shared" si="32"/>
        <v>404.97335701598581</v>
      </c>
    </row>
    <row r="567" spans="7:23" x14ac:dyDescent="0.25">
      <c r="G567" s="15">
        <v>565</v>
      </c>
      <c r="H567" s="1">
        <f t="shared" si="29"/>
        <v>9.4</v>
      </c>
      <c r="I567" s="15" cm="1">
        <f t="array" ref="I567">_xlfn.IFS(J566&gt;=$C$13-$B$26,MINA(I566+$B$13-S567+S566,$B$11),I566=$B$11,MINA(I566-S567+S566,$B$11),TRUE,MAXA(I566-S567+S566,0))</f>
        <v>0</v>
      </c>
      <c r="J567" s="1" cm="1">
        <f t="array" ref="J567">_xlfn.IFS(J566&gt;=$C$13-$B$26,0,I566&lt;$B$11,J566+$B$26,TRUE,0)</f>
        <v>0.36666666666666664</v>
      </c>
      <c r="K567" s="3" cm="1">
        <f t="array" ref="K567">_xlfn.IFS(AND(NOT($K566=0),$L566),0,NOT($L566),$K566+$B$26,TRUE,$K566)</f>
        <v>0.11666666666666665</v>
      </c>
      <c r="L567" s="3" t="b" cm="1">
        <f t="array" ref="L567">_xlfn.IFS(AND($I567&gt;0,$K567&gt;=$C$5-$B$26),TRUE,$R567&gt;=$B$6,FALSE,$I567=0,FALSE,TRUE,$L566)</f>
        <v>0</v>
      </c>
      <c r="M567" s="3" t="b" cm="1">
        <f t="array" ref="M567">_xlfn.IFS($N567&gt;=$B$4-$B$26,FALSE,AND($I567&gt;0,$K567&gt;=$B$5-$B$26),TRUE,AND($L567,NOT($M566)),FALSE,$M566,TRUE,TRUE,FALSE)</f>
        <v>0</v>
      </c>
      <c r="N567" s="3" cm="1">
        <f t="array" ref="N567">_xlfn.IFS($M566,$N566+$B$26,NOT($M566),0,TRUE,$M566)</f>
        <v>0</v>
      </c>
      <c r="O567" s="3" t="b" cm="1">
        <f t="array" ref="O567">_xlfn.IFS($M567,FALSE,AND($L567,NOT($M567),$R567&lt;$B$6,$I567&gt;0),TRUE,TRUE,FALSE)</f>
        <v>0</v>
      </c>
      <c r="P567" s="3" cm="1">
        <f t="array" ref="P567">_xlfn.IFS($P566&gt;=$C$7-$B$26,0,$O566,$P566+$B$26,TRUE,0)</f>
        <v>0</v>
      </c>
      <c r="Q567" s="3" t="b" cm="1">
        <f t="array" ref="Q567">_xlfn.IFS(AND($L567,NOT($M567),NOT($O567)),TRUE,$R567&gt;=$B$6,FALSE,AND($L567,NOT($M567),$O567,$P567=0),TRUE,TRUE,FALSE)</f>
        <v>0</v>
      </c>
      <c r="R567" s="3" cm="1">
        <f t="array" ref="R567">_xlfn.IFS(AND($Q566,$R566&lt;$B$6),$R566+1,AND(NOT($L566),$R566&gt;0),0,TRUE,$R566)</f>
        <v>0</v>
      </c>
      <c r="S567" s="1" cm="1">
        <f t="array" ref="S567">_xlfn.IFS(AND(Q566,I566&gt;$B$8),S566+$B$8,AND(Q566,I566&lt;=$B$8),S566+I566,TRUE,$S566)</f>
        <v>38</v>
      </c>
      <c r="T567" s="1">
        <f t="shared" si="30"/>
        <v>3420</v>
      </c>
      <c r="U567" s="17">
        <f t="shared" si="31"/>
        <v>363.82978723404256</v>
      </c>
      <c r="V567" s="47" cm="1">
        <f t="array" ref="V567">_xlfn.IFS($B$6=1,S567*$B$10,AND(R566=0,R567&gt;=1,I567&gt;=$B$6*$B$8-1),V566+$B$6*$B$10*$B$8,AND(R566=0,R567&gt;=1,I567&lt;$B$6*$B$8-1),V566+I566*$B$10,TRUE,V566)</f>
        <v>3800</v>
      </c>
      <c r="W567" s="17">
        <f t="shared" si="32"/>
        <v>404.25531914893617</v>
      </c>
    </row>
    <row r="568" spans="7:23" x14ac:dyDescent="0.25">
      <c r="G568" s="15">
        <v>566</v>
      </c>
      <c r="H568" s="1">
        <f t="shared" si="29"/>
        <v>9.4166666666666661</v>
      </c>
      <c r="I568" s="15" cm="1">
        <f t="array" ref="I568">_xlfn.IFS(J567&gt;=$C$13-$B$26,MINA(I567+$B$13-S568+S567,$B$11),I567=$B$11,MINA(I567-S568+S567,$B$11),TRUE,MAXA(I567-S568+S567,0))</f>
        <v>0</v>
      </c>
      <c r="J568" s="1" cm="1">
        <f t="array" ref="J568">_xlfn.IFS(J567&gt;=$C$13-$B$26,0,I567&lt;$B$11,J567+$B$26,TRUE,0)</f>
        <v>0.3833333333333333</v>
      </c>
      <c r="K568" s="3" cm="1">
        <f t="array" ref="K568">_xlfn.IFS(AND(NOT($K567=0),$L567),0,NOT($L567),$K567+$B$26,TRUE,$K567)</f>
        <v>0.13333333333333333</v>
      </c>
      <c r="L568" s="3" t="b" cm="1">
        <f t="array" ref="L568">_xlfn.IFS(AND($I568&gt;0,$K568&gt;=$C$5-$B$26),TRUE,$R568&gt;=$B$6,FALSE,$I568=0,FALSE,TRUE,$L567)</f>
        <v>0</v>
      </c>
      <c r="M568" s="3" t="b" cm="1">
        <f t="array" ref="M568">_xlfn.IFS($N568&gt;=$B$4-$B$26,FALSE,AND($I568&gt;0,$K568&gt;=$B$5-$B$26),TRUE,AND($L568,NOT($M567)),FALSE,$M567,TRUE,TRUE,FALSE)</f>
        <v>0</v>
      </c>
      <c r="N568" s="3" cm="1">
        <f t="array" ref="N568">_xlfn.IFS($M567,$N567+$B$26,NOT($M567),0,TRUE,$M567)</f>
        <v>0</v>
      </c>
      <c r="O568" s="3" t="b" cm="1">
        <f t="array" ref="O568">_xlfn.IFS($M568,FALSE,AND($L568,NOT($M568),$R568&lt;$B$6,$I568&gt;0),TRUE,TRUE,FALSE)</f>
        <v>0</v>
      </c>
      <c r="P568" s="3" cm="1">
        <f t="array" ref="P568">_xlfn.IFS($P567&gt;=$C$7-$B$26,0,$O567,$P567+$B$26,TRUE,0)</f>
        <v>0</v>
      </c>
      <c r="Q568" s="3" t="b" cm="1">
        <f t="array" ref="Q568">_xlfn.IFS(AND($L568,NOT($M568),NOT($O568)),TRUE,$R568&gt;=$B$6,FALSE,AND($L568,NOT($M568),$O568,$P568=0),TRUE,TRUE,FALSE)</f>
        <v>0</v>
      </c>
      <c r="R568" s="3" cm="1">
        <f t="array" ref="R568">_xlfn.IFS(AND($Q567,$R567&lt;$B$6),$R567+1,AND(NOT($L567),$R567&gt;0),0,TRUE,$R567)</f>
        <v>0</v>
      </c>
      <c r="S568" s="1" cm="1">
        <f t="array" ref="S568">_xlfn.IFS(AND(Q567,I567&gt;$B$8),S567+$B$8,AND(Q567,I567&lt;=$B$8),S567+I567,TRUE,$S567)</f>
        <v>38</v>
      </c>
      <c r="T568" s="1">
        <f t="shared" si="30"/>
        <v>3420</v>
      </c>
      <c r="U568" s="17">
        <f t="shared" si="31"/>
        <v>363.18584070796464</v>
      </c>
      <c r="V568" s="47" cm="1">
        <f t="array" ref="V568">_xlfn.IFS($B$6=1,S568*$B$10,AND(R567=0,R568&gt;=1,I568&gt;=$B$6*$B$8-1),V567+$B$6*$B$10*$B$8,AND(R567=0,R568&gt;=1,I568&lt;$B$6*$B$8-1),V567+I567*$B$10,TRUE,V567)</f>
        <v>3800</v>
      </c>
      <c r="W568" s="17">
        <f t="shared" si="32"/>
        <v>403.53982300884957</v>
      </c>
    </row>
    <row r="569" spans="7:23" x14ac:dyDescent="0.25">
      <c r="G569" s="15">
        <v>567</v>
      </c>
      <c r="H569" s="1">
        <f t="shared" si="29"/>
        <v>9.4333333333333336</v>
      </c>
      <c r="I569" s="15" cm="1">
        <f t="array" ref="I569">_xlfn.IFS(J568&gt;=$C$13-$B$26,MINA(I568+$B$13-S569+S568,$B$11),I568=$B$11,MINA(I568-S569+S568,$B$11),TRUE,MAXA(I568-S569+S568,0))</f>
        <v>0</v>
      </c>
      <c r="J569" s="1" cm="1">
        <f t="array" ref="J569">_xlfn.IFS(J568&gt;=$C$13-$B$26,0,I568&lt;$B$11,J568+$B$26,TRUE,0)</f>
        <v>0.39999999999999997</v>
      </c>
      <c r="K569" s="3" cm="1">
        <f t="array" ref="K569">_xlfn.IFS(AND(NOT($K568=0),$L568),0,NOT($L568),$K568+$B$26,TRUE,$K568)</f>
        <v>0.15</v>
      </c>
      <c r="L569" s="3" t="b" cm="1">
        <f t="array" ref="L569">_xlfn.IFS(AND($I569&gt;0,$K569&gt;=$C$5-$B$26),TRUE,$R569&gt;=$B$6,FALSE,$I569=0,FALSE,TRUE,$L568)</f>
        <v>0</v>
      </c>
      <c r="M569" s="3" t="b" cm="1">
        <f t="array" ref="M569">_xlfn.IFS($N569&gt;=$B$4-$B$26,FALSE,AND($I569&gt;0,$K569&gt;=$B$5-$B$26),TRUE,AND($L569,NOT($M568)),FALSE,$M568,TRUE,TRUE,FALSE)</f>
        <v>0</v>
      </c>
      <c r="N569" s="3" cm="1">
        <f t="array" ref="N569">_xlfn.IFS($M568,$N568+$B$26,NOT($M568),0,TRUE,$M568)</f>
        <v>0</v>
      </c>
      <c r="O569" s="3" t="b" cm="1">
        <f t="array" ref="O569">_xlfn.IFS($M569,FALSE,AND($L569,NOT($M569),$R569&lt;$B$6,$I569&gt;0),TRUE,TRUE,FALSE)</f>
        <v>0</v>
      </c>
      <c r="P569" s="3" cm="1">
        <f t="array" ref="P569">_xlfn.IFS($P568&gt;=$C$7-$B$26,0,$O568,$P568+$B$26,TRUE,0)</f>
        <v>0</v>
      </c>
      <c r="Q569" s="3" t="b" cm="1">
        <f t="array" ref="Q569">_xlfn.IFS(AND($L569,NOT($M569),NOT($O569)),TRUE,$R569&gt;=$B$6,FALSE,AND($L569,NOT($M569),$O569,$P569=0),TRUE,TRUE,FALSE)</f>
        <v>0</v>
      </c>
      <c r="R569" s="3" cm="1">
        <f t="array" ref="R569">_xlfn.IFS(AND($Q568,$R568&lt;$B$6),$R568+1,AND(NOT($L568),$R568&gt;0),0,TRUE,$R568)</f>
        <v>0</v>
      </c>
      <c r="S569" s="1" cm="1">
        <f t="array" ref="S569">_xlfn.IFS(AND(Q568,I568&gt;$B$8),S568+$B$8,AND(Q568,I568&lt;=$B$8),S568+I568,TRUE,$S568)</f>
        <v>38</v>
      </c>
      <c r="T569" s="1">
        <f t="shared" si="30"/>
        <v>3420</v>
      </c>
      <c r="U569" s="17">
        <f t="shared" si="31"/>
        <v>362.54416961130744</v>
      </c>
      <c r="V569" s="47" cm="1">
        <f t="array" ref="V569">_xlfn.IFS($B$6=1,S569*$B$10,AND(R568=0,R569&gt;=1,I569&gt;=$B$6*$B$8-1),V568+$B$6*$B$10*$B$8,AND(R568=0,R569&gt;=1,I569&lt;$B$6*$B$8-1),V568+I568*$B$10,TRUE,V568)</f>
        <v>3800</v>
      </c>
      <c r="W569" s="17">
        <f t="shared" si="32"/>
        <v>402.82685512367487</v>
      </c>
    </row>
    <row r="570" spans="7:23" x14ac:dyDescent="0.25">
      <c r="G570" s="15">
        <v>568</v>
      </c>
      <c r="H570" s="1">
        <f t="shared" si="29"/>
        <v>9.4499999999999993</v>
      </c>
      <c r="I570" s="15" cm="1">
        <f t="array" ref="I570">_xlfn.IFS(J569&gt;=$C$13-$B$26,MINA(I569+$B$13-S570+S569,$B$11),I569=$B$11,MINA(I569-S570+S569,$B$11),TRUE,MAXA(I569-S570+S569,0))</f>
        <v>0</v>
      </c>
      <c r="J570" s="1" cm="1">
        <f t="array" ref="J570">_xlfn.IFS(J569&gt;=$C$13-$B$26,0,I569&lt;$B$11,J569+$B$26,TRUE,0)</f>
        <v>0.41666666666666663</v>
      </c>
      <c r="K570" s="3" cm="1">
        <f t="array" ref="K570">_xlfn.IFS(AND(NOT($K569=0),$L569),0,NOT($L569),$K569+$B$26,TRUE,$K569)</f>
        <v>0.16666666666666666</v>
      </c>
      <c r="L570" s="3" t="b" cm="1">
        <f t="array" ref="L570">_xlfn.IFS(AND($I570&gt;0,$K570&gt;=$C$5-$B$26),TRUE,$R570&gt;=$B$6,FALSE,$I570=0,FALSE,TRUE,$L569)</f>
        <v>0</v>
      </c>
      <c r="M570" s="3" t="b" cm="1">
        <f t="array" ref="M570">_xlfn.IFS($N570&gt;=$B$4-$B$26,FALSE,AND($I570&gt;0,$K570&gt;=$B$5-$B$26),TRUE,AND($L570,NOT($M569)),FALSE,$M569,TRUE,TRUE,FALSE)</f>
        <v>0</v>
      </c>
      <c r="N570" s="3" cm="1">
        <f t="array" ref="N570">_xlfn.IFS($M569,$N569+$B$26,NOT($M569),0,TRUE,$M569)</f>
        <v>0</v>
      </c>
      <c r="O570" s="3" t="b" cm="1">
        <f t="array" ref="O570">_xlfn.IFS($M570,FALSE,AND($L570,NOT($M570),$R570&lt;$B$6,$I570&gt;0),TRUE,TRUE,FALSE)</f>
        <v>0</v>
      </c>
      <c r="P570" s="3" cm="1">
        <f t="array" ref="P570">_xlfn.IFS($P569&gt;=$C$7-$B$26,0,$O569,$P569+$B$26,TRUE,0)</f>
        <v>0</v>
      </c>
      <c r="Q570" s="3" t="b" cm="1">
        <f t="array" ref="Q570">_xlfn.IFS(AND($L570,NOT($M570),NOT($O570)),TRUE,$R570&gt;=$B$6,FALSE,AND($L570,NOT($M570),$O570,$P570=0),TRUE,TRUE,FALSE)</f>
        <v>0</v>
      </c>
      <c r="R570" s="3" cm="1">
        <f t="array" ref="R570">_xlfn.IFS(AND($Q569,$R569&lt;$B$6),$R569+1,AND(NOT($L569),$R569&gt;0),0,TRUE,$R569)</f>
        <v>0</v>
      </c>
      <c r="S570" s="1" cm="1">
        <f t="array" ref="S570">_xlfn.IFS(AND(Q569,I569&gt;$B$8),S569+$B$8,AND(Q569,I569&lt;=$B$8),S569+I569,TRUE,$S569)</f>
        <v>38</v>
      </c>
      <c r="T570" s="1">
        <f t="shared" si="30"/>
        <v>3420</v>
      </c>
      <c r="U570" s="17">
        <f t="shared" si="31"/>
        <v>361.90476190476193</v>
      </c>
      <c r="V570" s="47" cm="1">
        <f t="array" ref="V570">_xlfn.IFS($B$6=1,S570*$B$10,AND(R569=0,R570&gt;=1,I570&gt;=$B$6*$B$8-1),V569+$B$6*$B$10*$B$8,AND(R569=0,R570&gt;=1,I570&lt;$B$6*$B$8-1),V569+I569*$B$10,TRUE,V569)</f>
        <v>3800</v>
      </c>
      <c r="W570" s="17">
        <f t="shared" si="32"/>
        <v>402.11640211640213</v>
      </c>
    </row>
    <row r="571" spans="7:23" x14ac:dyDescent="0.25">
      <c r="G571" s="15">
        <v>569</v>
      </c>
      <c r="H571" s="1">
        <f t="shared" si="29"/>
        <v>9.4666666666666668</v>
      </c>
      <c r="I571" s="15" cm="1">
        <f t="array" ref="I571">_xlfn.IFS(J570&gt;=$C$13-$B$26,MINA(I570+$B$13-S571+S570,$B$11),I570=$B$11,MINA(I570-S571+S570,$B$11),TRUE,MAXA(I570-S571+S570,0))</f>
        <v>0</v>
      </c>
      <c r="J571" s="1" cm="1">
        <f t="array" ref="J571">_xlfn.IFS(J570&gt;=$C$13-$B$26,0,I570&lt;$B$11,J570+$B$26,TRUE,0)</f>
        <v>0.43333333333333329</v>
      </c>
      <c r="K571" s="3" cm="1">
        <f t="array" ref="K571">_xlfn.IFS(AND(NOT($K570=0),$L570),0,NOT($L570),$K570+$B$26,TRUE,$K570)</f>
        <v>0.18333333333333332</v>
      </c>
      <c r="L571" s="3" t="b" cm="1">
        <f t="array" ref="L571">_xlfn.IFS(AND($I571&gt;0,$K571&gt;=$C$5-$B$26),TRUE,$R571&gt;=$B$6,FALSE,$I571=0,FALSE,TRUE,$L570)</f>
        <v>0</v>
      </c>
      <c r="M571" s="3" t="b" cm="1">
        <f t="array" ref="M571">_xlfn.IFS($N571&gt;=$B$4-$B$26,FALSE,AND($I571&gt;0,$K571&gt;=$B$5-$B$26),TRUE,AND($L571,NOT($M570)),FALSE,$M570,TRUE,TRUE,FALSE)</f>
        <v>0</v>
      </c>
      <c r="N571" s="3" cm="1">
        <f t="array" ref="N571">_xlfn.IFS($M570,$N570+$B$26,NOT($M570),0,TRUE,$M570)</f>
        <v>0</v>
      </c>
      <c r="O571" s="3" t="b" cm="1">
        <f t="array" ref="O571">_xlfn.IFS($M571,FALSE,AND($L571,NOT($M571),$R571&lt;$B$6,$I571&gt;0),TRUE,TRUE,FALSE)</f>
        <v>0</v>
      </c>
      <c r="P571" s="3" cm="1">
        <f t="array" ref="P571">_xlfn.IFS($P570&gt;=$C$7-$B$26,0,$O570,$P570+$B$26,TRUE,0)</f>
        <v>0</v>
      </c>
      <c r="Q571" s="3" t="b" cm="1">
        <f t="array" ref="Q571">_xlfn.IFS(AND($L571,NOT($M571),NOT($O571)),TRUE,$R571&gt;=$B$6,FALSE,AND($L571,NOT($M571),$O571,$P571=0),TRUE,TRUE,FALSE)</f>
        <v>0</v>
      </c>
      <c r="R571" s="3" cm="1">
        <f t="array" ref="R571">_xlfn.IFS(AND($Q570,$R570&lt;$B$6),$R570+1,AND(NOT($L570),$R570&gt;0),0,TRUE,$R570)</f>
        <v>0</v>
      </c>
      <c r="S571" s="1" cm="1">
        <f t="array" ref="S571">_xlfn.IFS(AND(Q570,I570&gt;$B$8),S570+$B$8,AND(Q570,I570&lt;=$B$8),S570+I570,TRUE,$S570)</f>
        <v>38</v>
      </c>
      <c r="T571" s="1">
        <f t="shared" si="30"/>
        <v>3420</v>
      </c>
      <c r="U571" s="17">
        <f t="shared" si="31"/>
        <v>361.26760563380282</v>
      </c>
      <c r="V571" s="47" cm="1">
        <f t="array" ref="V571">_xlfn.IFS($B$6=1,S571*$B$10,AND(R570=0,R571&gt;=1,I571&gt;=$B$6*$B$8-1),V570+$B$6*$B$10*$B$8,AND(R570=0,R571&gt;=1,I571&lt;$B$6*$B$8-1),V570+I570*$B$10,TRUE,V570)</f>
        <v>3800</v>
      </c>
      <c r="W571" s="17">
        <f t="shared" si="32"/>
        <v>401.40845070422534</v>
      </c>
    </row>
    <row r="572" spans="7:23" x14ac:dyDescent="0.25">
      <c r="G572" s="15">
        <v>570</v>
      </c>
      <c r="H572" s="1">
        <f t="shared" si="29"/>
        <v>9.4833333333333325</v>
      </c>
      <c r="I572" s="15" cm="1">
        <f t="array" ref="I572">_xlfn.IFS(J571&gt;=$C$13-$B$26,MINA(I571+$B$13-S572+S571,$B$11),I571=$B$11,MINA(I571-S572+S571,$B$11),TRUE,MAXA(I571-S572+S571,0))</f>
        <v>0</v>
      </c>
      <c r="J572" s="1" cm="1">
        <f t="array" ref="J572">_xlfn.IFS(J571&gt;=$C$13-$B$26,0,I571&lt;$B$11,J571+$B$26,TRUE,0)</f>
        <v>0.44999999999999996</v>
      </c>
      <c r="K572" s="3" cm="1">
        <f t="array" ref="K572">_xlfn.IFS(AND(NOT($K571=0),$L571),0,NOT($L571),$K571+$B$26,TRUE,$K571)</f>
        <v>0.19999999999999998</v>
      </c>
      <c r="L572" s="3" t="b" cm="1">
        <f t="array" ref="L572">_xlfn.IFS(AND($I572&gt;0,$K572&gt;=$C$5-$B$26),TRUE,$R572&gt;=$B$6,FALSE,$I572=0,FALSE,TRUE,$L571)</f>
        <v>0</v>
      </c>
      <c r="M572" s="3" t="b" cm="1">
        <f t="array" ref="M572">_xlfn.IFS($N572&gt;=$B$4-$B$26,FALSE,AND($I572&gt;0,$K572&gt;=$B$5-$B$26),TRUE,AND($L572,NOT($M571)),FALSE,$M571,TRUE,TRUE,FALSE)</f>
        <v>0</v>
      </c>
      <c r="N572" s="3" cm="1">
        <f t="array" ref="N572">_xlfn.IFS($M571,$N571+$B$26,NOT($M571),0,TRUE,$M571)</f>
        <v>0</v>
      </c>
      <c r="O572" s="3" t="b" cm="1">
        <f t="array" ref="O572">_xlfn.IFS($M572,FALSE,AND($L572,NOT($M572),$R572&lt;$B$6,$I572&gt;0),TRUE,TRUE,FALSE)</f>
        <v>0</v>
      </c>
      <c r="P572" s="3" cm="1">
        <f t="array" ref="P572">_xlfn.IFS($P571&gt;=$C$7-$B$26,0,$O571,$P571+$B$26,TRUE,0)</f>
        <v>0</v>
      </c>
      <c r="Q572" s="3" t="b" cm="1">
        <f t="array" ref="Q572">_xlfn.IFS(AND($L572,NOT($M572),NOT($O572)),TRUE,$R572&gt;=$B$6,FALSE,AND($L572,NOT($M572),$O572,$P572=0),TRUE,TRUE,FALSE)</f>
        <v>0</v>
      </c>
      <c r="R572" s="3" cm="1">
        <f t="array" ref="R572">_xlfn.IFS(AND($Q571,$R571&lt;$B$6),$R571+1,AND(NOT($L571),$R571&gt;0),0,TRUE,$R571)</f>
        <v>0</v>
      </c>
      <c r="S572" s="1" cm="1">
        <f t="array" ref="S572">_xlfn.IFS(AND(Q571,I571&gt;$B$8),S571+$B$8,AND(Q571,I571&lt;=$B$8),S571+I571,TRUE,$S571)</f>
        <v>38</v>
      </c>
      <c r="T572" s="1">
        <f t="shared" si="30"/>
        <v>3420</v>
      </c>
      <c r="U572" s="17">
        <f t="shared" si="31"/>
        <v>360.63268892794378</v>
      </c>
      <c r="V572" s="47" cm="1">
        <f t="array" ref="V572">_xlfn.IFS($B$6=1,S572*$B$10,AND(R571=0,R572&gt;=1,I572&gt;=$B$6*$B$8-1),V571+$B$6*$B$10*$B$8,AND(R571=0,R572&gt;=1,I572&lt;$B$6*$B$8-1),V571+I571*$B$10,TRUE,V571)</f>
        <v>3800</v>
      </c>
      <c r="W572" s="17">
        <f t="shared" si="32"/>
        <v>400.70298769771534</v>
      </c>
    </row>
    <row r="573" spans="7:23" x14ac:dyDescent="0.25">
      <c r="G573" s="15">
        <v>571</v>
      </c>
      <c r="H573" s="1">
        <f t="shared" si="29"/>
        <v>9.5</v>
      </c>
      <c r="I573" s="15" cm="1">
        <f t="array" ref="I573">_xlfn.IFS(J572&gt;=$C$13-$B$26,MINA(I572+$B$13-S573+S572,$B$11),I572=$B$11,MINA(I572-S573+S572,$B$11),TRUE,MAXA(I572-S573+S572,0))</f>
        <v>0</v>
      </c>
      <c r="J573" s="1" cm="1">
        <f t="array" ref="J573">_xlfn.IFS(J572&gt;=$C$13-$B$26,0,I572&lt;$B$11,J572+$B$26,TRUE,0)</f>
        <v>0.46666666666666662</v>
      </c>
      <c r="K573" s="3" cm="1">
        <f t="array" ref="K573">_xlfn.IFS(AND(NOT($K572=0),$L572),0,NOT($L572),$K572+$B$26,TRUE,$K572)</f>
        <v>0.21666666666666665</v>
      </c>
      <c r="L573" s="3" t="b" cm="1">
        <f t="array" ref="L573">_xlfn.IFS(AND($I573&gt;0,$K573&gt;=$C$5-$B$26),TRUE,$R573&gt;=$B$6,FALSE,$I573=0,FALSE,TRUE,$L572)</f>
        <v>0</v>
      </c>
      <c r="M573" s="3" t="b" cm="1">
        <f t="array" ref="M573">_xlfn.IFS($N573&gt;=$B$4-$B$26,FALSE,AND($I573&gt;0,$K573&gt;=$B$5-$B$26),TRUE,AND($L573,NOT($M572)),FALSE,$M572,TRUE,TRUE,FALSE)</f>
        <v>0</v>
      </c>
      <c r="N573" s="3" cm="1">
        <f t="array" ref="N573">_xlfn.IFS($M572,$N572+$B$26,NOT($M572),0,TRUE,$M572)</f>
        <v>0</v>
      </c>
      <c r="O573" s="3" t="b" cm="1">
        <f t="array" ref="O573">_xlfn.IFS($M573,FALSE,AND($L573,NOT($M573),$R573&lt;$B$6,$I573&gt;0),TRUE,TRUE,FALSE)</f>
        <v>0</v>
      </c>
      <c r="P573" s="3" cm="1">
        <f t="array" ref="P573">_xlfn.IFS($P572&gt;=$C$7-$B$26,0,$O572,$P572+$B$26,TRUE,0)</f>
        <v>0</v>
      </c>
      <c r="Q573" s="3" t="b" cm="1">
        <f t="array" ref="Q573">_xlfn.IFS(AND($L573,NOT($M573),NOT($O573)),TRUE,$R573&gt;=$B$6,FALSE,AND($L573,NOT($M573),$O573,$P573=0),TRUE,TRUE,FALSE)</f>
        <v>0</v>
      </c>
      <c r="R573" s="3" cm="1">
        <f t="array" ref="R573">_xlfn.IFS(AND($Q572,$R572&lt;$B$6),$R572+1,AND(NOT($L572),$R572&gt;0),0,TRUE,$R572)</f>
        <v>0</v>
      </c>
      <c r="S573" s="1" cm="1">
        <f t="array" ref="S573">_xlfn.IFS(AND(Q572,I572&gt;$B$8),S572+$B$8,AND(Q572,I572&lt;=$B$8),S572+I572,TRUE,$S572)</f>
        <v>38</v>
      </c>
      <c r="T573" s="1">
        <f t="shared" si="30"/>
        <v>3420</v>
      </c>
      <c r="U573" s="17">
        <f t="shared" si="31"/>
        <v>360</v>
      </c>
      <c r="V573" s="47" cm="1">
        <f t="array" ref="V573">_xlfn.IFS($B$6=1,S573*$B$10,AND(R572=0,R573&gt;=1,I573&gt;=$B$6*$B$8-1),V572+$B$6*$B$10*$B$8,AND(R572=0,R573&gt;=1,I573&lt;$B$6*$B$8-1),V572+I572*$B$10,TRUE,V572)</f>
        <v>3800</v>
      </c>
      <c r="W573" s="17">
        <f t="shared" si="32"/>
        <v>400</v>
      </c>
    </row>
    <row r="574" spans="7:23" x14ac:dyDescent="0.25">
      <c r="G574" s="15">
        <v>572</v>
      </c>
      <c r="H574" s="1">
        <f t="shared" si="29"/>
        <v>9.5166666666666657</v>
      </c>
      <c r="I574" s="15" cm="1">
        <f t="array" ref="I574">_xlfn.IFS(J573&gt;=$C$13-$B$26,MINA(I573+$B$13-S574+S573,$B$11),I573=$B$11,MINA(I573-S574+S573,$B$11),TRUE,MAXA(I573-S574+S573,0))</f>
        <v>0</v>
      </c>
      <c r="J574" s="1" cm="1">
        <f t="array" ref="J574">_xlfn.IFS(J573&gt;=$C$13-$B$26,0,I573&lt;$B$11,J573+$B$26,TRUE,0)</f>
        <v>0.48333333333333328</v>
      </c>
      <c r="K574" s="3" cm="1">
        <f t="array" ref="K574">_xlfn.IFS(AND(NOT($K573=0),$L573),0,NOT($L573),$K573+$B$26,TRUE,$K573)</f>
        <v>0.23333333333333331</v>
      </c>
      <c r="L574" s="3" t="b" cm="1">
        <f t="array" ref="L574">_xlfn.IFS(AND($I574&gt;0,$K574&gt;=$C$5-$B$26),TRUE,$R574&gt;=$B$6,FALSE,$I574=0,FALSE,TRUE,$L573)</f>
        <v>0</v>
      </c>
      <c r="M574" s="3" t="b" cm="1">
        <f t="array" ref="M574">_xlfn.IFS($N574&gt;=$B$4-$B$26,FALSE,AND($I574&gt;0,$K574&gt;=$B$5-$B$26),TRUE,AND($L574,NOT($M573)),FALSE,$M573,TRUE,TRUE,FALSE)</f>
        <v>0</v>
      </c>
      <c r="N574" s="3" cm="1">
        <f t="array" ref="N574">_xlfn.IFS($M573,$N573+$B$26,NOT($M573),0,TRUE,$M573)</f>
        <v>0</v>
      </c>
      <c r="O574" s="3" t="b" cm="1">
        <f t="array" ref="O574">_xlfn.IFS($M574,FALSE,AND($L574,NOT($M574),$R574&lt;$B$6,$I574&gt;0),TRUE,TRUE,FALSE)</f>
        <v>0</v>
      </c>
      <c r="P574" s="3" cm="1">
        <f t="array" ref="P574">_xlfn.IFS($P573&gt;=$C$7-$B$26,0,$O573,$P573+$B$26,TRUE,0)</f>
        <v>0</v>
      </c>
      <c r="Q574" s="3" t="b" cm="1">
        <f t="array" ref="Q574">_xlfn.IFS(AND($L574,NOT($M574),NOT($O574)),TRUE,$R574&gt;=$B$6,FALSE,AND($L574,NOT($M574),$O574,$P574=0),TRUE,TRUE,FALSE)</f>
        <v>0</v>
      </c>
      <c r="R574" s="3" cm="1">
        <f t="array" ref="R574">_xlfn.IFS(AND($Q573,$R573&lt;$B$6),$R573+1,AND(NOT($L573),$R573&gt;0),0,TRUE,$R573)</f>
        <v>0</v>
      </c>
      <c r="S574" s="1" cm="1">
        <f t="array" ref="S574">_xlfn.IFS(AND(Q573,I573&gt;$B$8),S573+$B$8,AND(Q573,I573&lt;=$B$8),S573+I573,TRUE,$S573)</f>
        <v>38</v>
      </c>
      <c r="T574" s="1">
        <f t="shared" si="30"/>
        <v>3420</v>
      </c>
      <c r="U574" s="17">
        <f t="shared" si="31"/>
        <v>359.36952714535903</v>
      </c>
      <c r="V574" s="47" cm="1">
        <f t="array" ref="V574">_xlfn.IFS($B$6=1,S574*$B$10,AND(R573=0,R574&gt;=1,I574&gt;=$B$6*$B$8-1),V573+$B$6*$B$10*$B$8,AND(R573=0,R574&gt;=1,I574&lt;$B$6*$B$8-1),V573+I573*$B$10,TRUE,V573)</f>
        <v>3800</v>
      </c>
      <c r="W574" s="17">
        <f t="shared" si="32"/>
        <v>399.29947460595452</v>
      </c>
    </row>
    <row r="575" spans="7:23" x14ac:dyDescent="0.25">
      <c r="G575" s="15">
        <v>573</v>
      </c>
      <c r="H575" s="1">
        <f t="shared" si="29"/>
        <v>9.5333333333333332</v>
      </c>
      <c r="I575" s="15" cm="1">
        <f t="array" ref="I575">_xlfn.IFS(J574&gt;=$C$13-$B$26,MINA(I574+$B$13-S575+S574,$B$11),I574=$B$11,MINA(I574-S575+S574,$B$11),TRUE,MAXA(I574-S575+S574,0))</f>
        <v>0</v>
      </c>
      <c r="J575" s="1" cm="1">
        <f t="array" ref="J575">_xlfn.IFS(J574&gt;=$C$13-$B$26,0,I574&lt;$B$11,J574+$B$26,TRUE,0)</f>
        <v>0.49999999999999994</v>
      </c>
      <c r="K575" s="3" cm="1">
        <f t="array" ref="K575">_xlfn.IFS(AND(NOT($K574=0),$L574),0,NOT($L574),$K574+$B$26,TRUE,$K574)</f>
        <v>0.24999999999999997</v>
      </c>
      <c r="L575" s="3" t="b" cm="1">
        <f t="array" ref="L575">_xlfn.IFS(AND($I575&gt;0,$K575&gt;=$C$5-$B$26),TRUE,$R575&gt;=$B$6,FALSE,$I575=0,FALSE,TRUE,$L574)</f>
        <v>0</v>
      </c>
      <c r="M575" s="3" t="b" cm="1">
        <f t="array" ref="M575">_xlfn.IFS($N575&gt;=$B$4-$B$26,FALSE,AND($I575&gt;0,$K575&gt;=$B$5-$B$26),TRUE,AND($L575,NOT($M574)),FALSE,$M574,TRUE,TRUE,FALSE)</f>
        <v>0</v>
      </c>
      <c r="N575" s="3" cm="1">
        <f t="array" ref="N575">_xlfn.IFS($M574,$N574+$B$26,NOT($M574),0,TRUE,$M574)</f>
        <v>0</v>
      </c>
      <c r="O575" s="3" t="b" cm="1">
        <f t="array" ref="O575">_xlfn.IFS($M575,FALSE,AND($L575,NOT($M575),$R575&lt;$B$6,$I575&gt;0),TRUE,TRUE,FALSE)</f>
        <v>0</v>
      </c>
      <c r="P575" s="3" cm="1">
        <f t="array" ref="P575">_xlfn.IFS($P574&gt;=$C$7-$B$26,0,$O574,$P574+$B$26,TRUE,0)</f>
        <v>0</v>
      </c>
      <c r="Q575" s="3" t="b" cm="1">
        <f t="array" ref="Q575">_xlfn.IFS(AND($L575,NOT($M575),NOT($O575)),TRUE,$R575&gt;=$B$6,FALSE,AND($L575,NOT($M575),$O575,$P575=0),TRUE,TRUE,FALSE)</f>
        <v>0</v>
      </c>
      <c r="R575" s="3" cm="1">
        <f t="array" ref="R575">_xlfn.IFS(AND($Q574,$R574&lt;$B$6),$R574+1,AND(NOT($L574),$R574&gt;0),0,TRUE,$R574)</f>
        <v>0</v>
      </c>
      <c r="S575" s="1" cm="1">
        <f t="array" ref="S575">_xlfn.IFS(AND(Q574,I574&gt;$B$8),S574+$B$8,AND(Q574,I574&lt;=$B$8),S574+I574,TRUE,$S574)</f>
        <v>38</v>
      </c>
      <c r="T575" s="1">
        <f t="shared" si="30"/>
        <v>3420</v>
      </c>
      <c r="U575" s="17">
        <f t="shared" si="31"/>
        <v>358.74125874125872</v>
      </c>
      <c r="V575" s="47" cm="1">
        <f t="array" ref="V575">_xlfn.IFS($B$6=1,S575*$B$10,AND(R574=0,R575&gt;=1,I575&gt;=$B$6*$B$8-1),V574+$B$6*$B$10*$B$8,AND(R574=0,R575&gt;=1,I575&lt;$B$6*$B$8-1),V574+I574*$B$10,TRUE,V574)</f>
        <v>3800</v>
      </c>
      <c r="W575" s="17">
        <f t="shared" si="32"/>
        <v>398.60139860139861</v>
      </c>
    </row>
    <row r="576" spans="7:23" x14ac:dyDescent="0.25">
      <c r="G576" s="15">
        <v>574</v>
      </c>
      <c r="H576" s="1">
        <f t="shared" si="29"/>
        <v>9.5500000000000007</v>
      </c>
      <c r="I576" s="15" cm="1">
        <f t="array" ref="I576">_xlfn.IFS(J575&gt;=$C$13-$B$26,MINA(I575+$B$13-S576+S575,$B$11),I575=$B$11,MINA(I575-S576+S575,$B$11),TRUE,MAXA(I575-S576+S575,0))</f>
        <v>0</v>
      </c>
      <c r="J576" s="1" cm="1">
        <f t="array" ref="J576">_xlfn.IFS(J575&gt;=$C$13-$B$26,0,I575&lt;$B$11,J575+$B$26,TRUE,0)</f>
        <v>0.51666666666666661</v>
      </c>
      <c r="K576" s="3" cm="1">
        <f t="array" ref="K576">_xlfn.IFS(AND(NOT($K575=0),$L575),0,NOT($L575),$K575+$B$26,TRUE,$K575)</f>
        <v>0.26666666666666666</v>
      </c>
      <c r="L576" s="3" t="b" cm="1">
        <f t="array" ref="L576">_xlfn.IFS(AND($I576&gt;0,$K576&gt;=$C$5-$B$26),TRUE,$R576&gt;=$B$6,FALSE,$I576=0,FALSE,TRUE,$L575)</f>
        <v>0</v>
      </c>
      <c r="M576" s="3" t="b" cm="1">
        <f t="array" ref="M576">_xlfn.IFS($N576&gt;=$B$4-$B$26,FALSE,AND($I576&gt;0,$K576&gt;=$B$5-$B$26),TRUE,AND($L576,NOT($M575)),FALSE,$M575,TRUE,TRUE,FALSE)</f>
        <v>0</v>
      </c>
      <c r="N576" s="3" cm="1">
        <f t="array" ref="N576">_xlfn.IFS($M575,$N575+$B$26,NOT($M575),0,TRUE,$M575)</f>
        <v>0</v>
      </c>
      <c r="O576" s="3" t="b" cm="1">
        <f t="array" ref="O576">_xlfn.IFS($M576,FALSE,AND($L576,NOT($M576),$R576&lt;$B$6,$I576&gt;0),TRUE,TRUE,FALSE)</f>
        <v>0</v>
      </c>
      <c r="P576" s="3" cm="1">
        <f t="array" ref="P576">_xlfn.IFS($P575&gt;=$C$7-$B$26,0,$O575,$P575+$B$26,TRUE,0)</f>
        <v>0</v>
      </c>
      <c r="Q576" s="3" t="b" cm="1">
        <f t="array" ref="Q576">_xlfn.IFS(AND($L576,NOT($M576),NOT($O576)),TRUE,$R576&gt;=$B$6,FALSE,AND($L576,NOT($M576),$O576,$P576=0),TRUE,TRUE,FALSE)</f>
        <v>0</v>
      </c>
      <c r="R576" s="3" cm="1">
        <f t="array" ref="R576">_xlfn.IFS(AND($Q575,$R575&lt;$B$6),$R575+1,AND(NOT($L575),$R575&gt;0),0,TRUE,$R575)</f>
        <v>0</v>
      </c>
      <c r="S576" s="1" cm="1">
        <f t="array" ref="S576">_xlfn.IFS(AND(Q575,I575&gt;$B$8),S575+$B$8,AND(Q575,I575&lt;=$B$8),S575+I575,TRUE,$S575)</f>
        <v>38</v>
      </c>
      <c r="T576" s="1">
        <f t="shared" si="30"/>
        <v>3420</v>
      </c>
      <c r="U576" s="17">
        <f t="shared" si="31"/>
        <v>358.11518324607329</v>
      </c>
      <c r="V576" s="47" cm="1">
        <f t="array" ref="V576">_xlfn.IFS($B$6=1,S576*$B$10,AND(R575=0,R576&gt;=1,I576&gt;=$B$6*$B$8-1),V575+$B$6*$B$10*$B$8,AND(R575=0,R576&gt;=1,I576&lt;$B$6*$B$8-1),V575+I575*$B$10,TRUE,V575)</f>
        <v>3800</v>
      </c>
      <c r="W576" s="17">
        <f t="shared" si="32"/>
        <v>397.90575916230364</v>
      </c>
    </row>
    <row r="577" spans="7:23" x14ac:dyDescent="0.25">
      <c r="G577" s="15">
        <v>575</v>
      </c>
      <c r="H577" s="1">
        <f t="shared" si="29"/>
        <v>9.5666666666666664</v>
      </c>
      <c r="I577" s="15" cm="1">
        <f t="array" ref="I577">_xlfn.IFS(J576&gt;=$C$13-$B$26,MINA(I576+$B$13-S577+S576,$B$11),I576=$B$11,MINA(I576-S577+S576,$B$11),TRUE,MAXA(I576-S577+S576,0))</f>
        <v>0</v>
      </c>
      <c r="J577" s="1" cm="1">
        <f t="array" ref="J577">_xlfn.IFS(J576&gt;=$C$13-$B$26,0,I576&lt;$B$11,J576+$B$26,TRUE,0)</f>
        <v>0.53333333333333333</v>
      </c>
      <c r="K577" s="3" cm="1">
        <f t="array" ref="K577">_xlfn.IFS(AND(NOT($K576=0),$L576),0,NOT($L576),$K576+$B$26,TRUE,$K576)</f>
        <v>0.28333333333333333</v>
      </c>
      <c r="L577" s="3" t="b" cm="1">
        <f t="array" ref="L577">_xlfn.IFS(AND($I577&gt;0,$K577&gt;=$C$5-$B$26),TRUE,$R577&gt;=$B$6,FALSE,$I577=0,FALSE,TRUE,$L576)</f>
        <v>0</v>
      </c>
      <c r="M577" s="3" t="b" cm="1">
        <f t="array" ref="M577">_xlfn.IFS($N577&gt;=$B$4-$B$26,FALSE,AND($I577&gt;0,$K577&gt;=$B$5-$B$26),TRUE,AND($L577,NOT($M576)),FALSE,$M576,TRUE,TRUE,FALSE)</f>
        <v>0</v>
      </c>
      <c r="N577" s="3" cm="1">
        <f t="array" ref="N577">_xlfn.IFS($M576,$N576+$B$26,NOT($M576),0,TRUE,$M576)</f>
        <v>0</v>
      </c>
      <c r="O577" s="3" t="b" cm="1">
        <f t="array" ref="O577">_xlfn.IFS($M577,FALSE,AND($L577,NOT($M577),$R577&lt;$B$6,$I577&gt;0),TRUE,TRUE,FALSE)</f>
        <v>0</v>
      </c>
      <c r="P577" s="3" cm="1">
        <f t="array" ref="P577">_xlfn.IFS($P576&gt;=$C$7-$B$26,0,$O576,$P576+$B$26,TRUE,0)</f>
        <v>0</v>
      </c>
      <c r="Q577" s="3" t="b" cm="1">
        <f t="array" ref="Q577">_xlfn.IFS(AND($L577,NOT($M577),NOT($O577)),TRUE,$R577&gt;=$B$6,FALSE,AND($L577,NOT($M577),$O577,$P577=0),TRUE,TRUE,FALSE)</f>
        <v>0</v>
      </c>
      <c r="R577" s="3" cm="1">
        <f t="array" ref="R577">_xlfn.IFS(AND($Q576,$R576&lt;$B$6),$R576+1,AND(NOT($L576),$R576&gt;0),0,TRUE,$R576)</f>
        <v>0</v>
      </c>
      <c r="S577" s="1" cm="1">
        <f t="array" ref="S577">_xlfn.IFS(AND(Q576,I576&gt;$B$8),S576+$B$8,AND(Q576,I576&lt;=$B$8),S576+I576,TRUE,$S576)</f>
        <v>38</v>
      </c>
      <c r="T577" s="1">
        <f t="shared" si="30"/>
        <v>3420</v>
      </c>
      <c r="U577" s="17">
        <f t="shared" si="31"/>
        <v>357.4912891986063</v>
      </c>
      <c r="V577" s="47" cm="1">
        <f t="array" ref="V577">_xlfn.IFS($B$6=1,S577*$B$10,AND(R576=0,R577&gt;=1,I577&gt;=$B$6*$B$8-1),V576+$B$6*$B$10*$B$8,AND(R576=0,R577&gt;=1,I577&lt;$B$6*$B$8-1),V576+I576*$B$10,TRUE,V576)</f>
        <v>3800</v>
      </c>
      <c r="W577" s="17">
        <f t="shared" si="32"/>
        <v>397.21254355400697</v>
      </c>
    </row>
    <row r="578" spans="7:23" x14ac:dyDescent="0.25">
      <c r="G578" s="15">
        <v>576</v>
      </c>
      <c r="H578" s="1">
        <f t="shared" si="29"/>
        <v>9.5833333333333339</v>
      </c>
      <c r="I578" s="15" cm="1">
        <f t="array" ref="I578">_xlfn.IFS(J577&gt;=$C$13-$B$26,MINA(I577+$B$13-S578+S577,$B$11),I577=$B$11,MINA(I577-S578+S577,$B$11),TRUE,MAXA(I577-S578+S577,0))</f>
        <v>0</v>
      </c>
      <c r="J578" s="1" cm="1">
        <f t="array" ref="J578">_xlfn.IFS(J577&gt;=$C$13-$B$26,0,I577&lt;$B$11,J577+$B$26,TRUE,0)</f>
        <v>0.55000000000000004</v>
      </c>
      <c r="K578" s="3" cm="1">
        <f t="array" ref="K578">_xlfn.IFS(AND(NOT($K577=0),$L577),0,NOT($L577),$K577+$B$26,TRUE,$K577)</f>
        <v>0.3</v>
      </c>
      <c r="L578" s="3" t="b" cm="1">
        <f t="array" ref="L578">_xlfn.IFS(AND($I578&gt;0,$K578&gt;=$C$5-$B$26),TRUE,$R578&gt;=$B$6,FALSE,$I578=0,FALSE,TRUE,$L577)</f>
        <v>0</v>
      </c>
      <c r="M578" s="3" t="b" cm="1">
        <f t="array" ref="M578">_xlfn.IFS($N578&gt;=$B$4-$B$26,FALSE,AND($I578&gt;0,$K578&gt;=$B$5-$B$26),TRUE,AND($L578,NOT($M577)),FALSE,$M577,TRUE,TRUE,FALSE)</f>
        <v>0</v>
      </c>
      <c r="N578" s="3" cm="1">
        <f t="array" ref="N578">_xlfn.IFS($M577,$N577+$B$26,NOT($M577),0,TRUE,$M577)</f>
        <v>0</v>
      </c>
      <c r="O578" s="3" t="b" cm="1">
        <f t="array" ref="O578">_xlfn.IFS($M578,FALSE,AND($L578,NOT($M578),$R578&lt;$B$6,$I578&gt;0),TRUE,TRUE,FALSE)</f>
        <v>0</v>
      </c>
      <c r="P578" s="3" cm="1">
        <f t="array" ref="P578">_xlfn.IFS($P577&gt;=$C$7-$B$26,0,$O577,$P577+$B$26,TRUE,0)</f>
        <v>0</v>
      </c>
      <c r="Q578" s="3" t="b" cm="1">
        <f t="array" ref="Q578">_xlfn.IFS(AND($L578,NOT($M578),NOT($O578)),TRUE,$R578&gt;=$B$6,FALSE,AND($L578,NOT($M578),$O578,$P578=0),TRUE,TRUE,FALSE)</f>
        <v>0</v>
      </c>
      <c r="R578" s="3" cm="1">
        <f t="array" ref="R578">_xlfn.IFS(AND($Q577,$R577&lt;$B$6),$R577+1,AND(NOT($L577),$R577&gt;0),0,TRUE,$R577)</f>
        <v>0</v>
      </c>
      <c r="S578" s="1" cm="1">
        <f t="array" ref="S578">_xlfn.IFS(AND(Q577,I577&gt;$B$8),S577+$B$8,AND(Q577,I577&lt;=$B$8),S577+I577,TRUE,$S577)</f>
        <v>38</v>
      </c>
      <c r="T578" s="1">
        <f t="shared" si="30"/>
        <v>3420</v>
      </c>
      <c r="U578" s="17">
        <f t="shared" si="31"/>
        <v>356.86956521739125</v>
      </c>
      <c r="V578" s="47" cm="1">
        <f t="array" ref="V578">_xlfn.IFS($B$6=1,S578*$B$10,AND(R577=0,R578&gt;=1,I578&gt;=$B$6*$B$8-1),V577+$B$6*$B$10*$B$8,AND(R577=0,R578&gt;=1,I578&lt;$B$6*$B$8-1),V577+I577*$B$10,TRUE,V577)</f>
        <v>3800</v>
      </c>
      <c r="W578" s="17">
        <f t="shared" si="32"/>
        <v>396.52173913043475</v>
      </c>
    </row>
    <row r="579" spans="7:23" x14ac:dyDescent="0.25">
      <c r="G579" s="15">
        <v>577</v>
      </c>
      <c r="H579" s="1">
        <f t="shared" ref="H579:H642" si="33">($G579-1)*$B$26</f>
        <v>9.6</v>
      </c>
      <c r="I579" s="15" cm="1">
        <f t="array" ref="I579">_xlfn.IFS(J578&gt;=$C$13-$B$26,MINA(I578+$B$13-S579+S578,$B$11),I578=$B$11,MINA(I578-S579+S578,$B$11),TRUE,MAXA(I578-S579+S578,0))</f>
        <v>0</v>
      </c>
      <c r="J579" s="1" cm="1">
        <f t="array" ref="J579">_xlfn.IFS(J578&gt;=$C$13-$B$26,0,I578&lt;$B$11,J578+$B$26,TRUE,0)</f>
        <v>0.56666666666666676</v>
      </c>
      <c r="K579" s="3" cm="1">
        <f t="array" ref="K579">_xlfn.IFS(AND(NOT($K578=0),$L578),0,NOT($L578),$K578+$B$26,TRUE,$K578)</f>
        <v>0.31666666666666665</v>
      </c>
      <c r="L579" s="3" t="b" cm="1">
        <f t="array" ref="L579">_xlfn.IFS(AND($I579&gt;0,$K579&gt;=$C$5-$B$26),TRUE,$R579&gt;=$B$6,FALSE,$I579=0,FALSE,TRUE,$L578)</f>
        <v>0</v>
      </c>
      <c r="M579" s="3" t="b" cm="1">
        <f t="array" ref="M579">_xlfn.IFS($N579&gt;=$B$4-$B$26,FALSE,AND($I579&gt;0,$K579&gt;=$B$5-$B$26),TRUE,AND($L579,NOT($M578)),FALSE,$M578,TRUE,TRUE,FALSE)</f>
        <v>0</v>
      </c>
      <c r="N579" s="3" cm="1">
        <f t="array" ref="N579">_xlfn.IFS($M578,$N578+$B$26,NOT($M578),0,TRUE,$M578)</f>
        <v>0</v>
      </c>
      <c r="O579" s="3" t="b" cm="1">
        <f t="array" ref="O579">_xlfn.IFS($M579,FALSE,AND($L579,NOT($M579),$R579&lt;$B$6,$I579&gt;0),TRUE,TRUE,FALSE)</f>
        <v>0</v>
      </c>
      <c r="P579" s="3" cm="1">
        <f t="array" ref="P579">_xlfn.IFS($P578&gt;=$C$7-$B$26,0,$O578,$P578+$B$26,TRUE,0)</f>
        <v>0</v>
      </c>
      <c r="Q579" s="3" t="b" cm="1">
        <f t="array" ref="Q579">_xlfn.IFS(AND($L579,NOT($M579),NOT($O579)),TRUE,$R579&gt;=$B$6,FALSE,AND($L579,NOT($M579),$O579,$P579=0),TRUE,TRUE,FALSE)</f>
        <v>0</v>
      </c>
      <c r="R579" s="3" cm="1">
        <f t="array" ref="R579">_xlfn.IFS(AND($Q578,$R578&lt;$B$6),$R578+1,AND(NOT($L578),$R578&gt;0),0,TRUE,$R578)</f>
        <v>0</v>
      </c>
      <c r="S579" s="1" cm="1">
        <f t="array" ref="S579">_xlfn.IFS(AND(Q578,I578&gt;$B$8),S578+$B$8,AND(Q578,I578&lt;=$B$8),S578+I578,TRUE,$S578)</f>
        <v>38</v>
      </c>
      <c r="T579" s="1">
        <f t="shared" ref="T579:T642" si="34">IF($Q578,$T578+$B$8*$B$9,$T578)</f>
        <v>3420</v>
      </c>
      <c r="U579" s="17">
        <f t="shared" si="31"/>
        <v>356.25</v>
      </c>
      <c r="V579" s="47" cm="1">
        <f t="array" ref="V579">_xlfn.IFS($B$6=1,S579*$B$10,AND(R578=0,R579&gt;=1,I579&gt;=$B$6*$B$8-1),V578+$B$6*$B$10*$B$8,AND(R578=0,R579&gt;=1,I579&lt;$B$6*$B$8-1),V578+I578*$B$10,TRUE,V578)</f>
        <v>3800</v>
      </c>
      <c r="W579" s="17">
        <f t="shared" si="32"/>
        <v>395.83333333333337</v>
      </c>
    </row>
    <row r="580" spans="7:23" x14ac:dyDescent="0.25">
      <c r="G580" s="15">
        <v>578</v>
      </c>
      <c r="H580" s="1">
        <f t="shared" si="33"/>
        <v>9.6166666666666671</v>
      </c>
      <c r="I580" s="15" cm="1">
        <f t="array" ref="I580">_xlfn.IFS(J579&gt;=$C$13-$B$26,MINA(I579+$B$13-S580+S579,$B$11),I579=$B$11,MINA(I579-S580+S579,$B$11),TRUE,MAXA(I579-S580+S579,0))</f>
        <v>0</v>
      </c>
      <c r="J580" s="1" cm="1">
        <f t="array" ref="J580">_xlfn.IFS(J579&gt;=$C$13-$B$26,0,I579&lt;$B$11,J579+$B$26,TRUE,0)</f>
        <v>0.58333333333333348</v>
      </c>
      <c r="K580" s="3" cm="1">
        <f t="array" ref="K580">_xlfn.IFS(AND(NOT($K579=0),$L579),0,NOT($L579),$K579+$B$26,TRUE,$K579)</f>
        <v>0.33333333333333331</v>
      </c>
      <c r="L580" s="3" t="b" cm="1">
        <f t="array" ref="L580">_xlfn.IFS(AND($I580&gt;0,$K580&gt;=$C$5-$B$26),TRUE,$R580&gt;=$B$6,FALSE,$I580=0,FALSE,TRUE,$L579)</f>
        <v>0</v>
      </c>
      <c r="M580" s="3" t="b" cm="1">
        <f t="array" ref="M580">_xlfn.IFS($N580&gt;=$B$4-$B$26,FALSE,AND($I580&gt;0,$K580&gt;=$B$5-$B$26),TRUE,AND($L580,NOT($M579)),FALSE,$M579,TRUE,TRUE,FALSE)</f>
        <v>0</v>
      </c>
      <c r="N580" s="3" cm="1">
        <f t="array" ref="N580">_xlfn.IFS($M579,$N579+$B$26,NOT($M579),0,TRUE,$M579)</f>
        <v>0</v>
      </c>
      <c r="O580" s="3" t="b" cm="1">
        <f t="array" ref="O580">_xlfn.IFS($M580,FALSE,AND($L580,NOT($M580),$R580&lt;$B$6,$I580&gt;0),TRUE,TRUE,FALSE)</f>
        <v>0</v>
      </c>
      <c r="P580" s="3" cm="1">
        <f t="array" ref="P580">_xlfn.IFS($P579&gt;=$C$7-$B$26,0,$O579,$P579+$B$26,TRUE,0)</f>
        <v>0</v>
      </c>
      <c r="Q580" s="3" t="b" cm="1">
        <f t="array" ref="Q580">_xlfn.IFS(AND($L580,NOT($M580),NOT($O580)),TRUE,$R580&gt;=$B$6,FALSE,AND($L580,NOT($M580),$O580,$P580=0),TRUE,TRUE,FALSE)</f>
        <v>0</v>
      </c>
      <c r="R580" s="3" cm="1">
        <f t="array" ref="R580">_xlfn.IFS(AND($Q579,$R579&lt;$B$6),$R579+1,AND(NOT($L579),$R579&gt;0),0,TRUE,$R579)</f>
        <v>0</v>
      </c>
      <c r="S580" s="1" cm="1">
        <f t="array" ref="S580">_xlfn.IFS(AND(Q579,I579&gt;$B$8),S579+$B$8,AND(Q579,I579&lt;=$B$8),S579+I579,TRUE,$S579)</f>
        <v>38</v>
      </c>
      <c r="T580" s="1">
        <f t="shared" si="34"/>
        <v>3420</v>
      </c>
      <c r="U580" s="17">
        <f t="shared" ref="U580:U643" si="35">$T580/$H580</f>
        <v>355.632582322357</v>
      </c>
      <c r="V580" s="47" cm="1">
        <f t="array" ref="V580">_xlfn.IFS($B$6=1,S580*$B$10,AND(R579=0,R580&gt;=1,I580&gt;=$B$6*$B$8-1),V579+$B$6*$B$10*$B$8,AND(R579=0,R580&gt;=1,I580&lt;$B$6*$B$8-1),V579+I579*$B$10,TRUE,V579)</f>
        <v>3800</v>
      </c>
      <c r="W580" s="17">
        <f t="shared" si="32"/>
        <v>395.1473136915078</v>
      </c>
    </row>
    <row r="581" spans="7:23" x14ac:dyDescent="0.25">
      <c r="G581" s="15">
        <v>579</v>
      </c>
      <c r="H581" s="1">
        <f t="shared" si="33"/>
        <v>9.6333333333333329</v>
      </c>
      <c r="I581" s="15" cm="1">
        <f t="array" ref="I581">_xlfn.IFS(J580&gt;=$C$13-$B$26,MINA(I580+$B$13-S581+S580,$B$11),I580=$B$11,MINA(I580-S581+S580,$B$11),TRUE,MAXA(I580-S581+S580,0))</f>
        <v>0</v>
      </c>
      <c r="J581" s="1" cm="1">
        <f t="array" ref="J581">_xlfn.IFS(J580&gt;=$C$13-$B$26,0,I580&lt;$B$11,J580+$B$26,TRUE,0)</f>
        <v>0.6000000000000002</v>
      </c>
      <c r="K581" s="3" cm="1">
        <f t="array" ref="K581">_xlfn.IFS(AND(NOT($K580=0),$L580),0,NOT($L580),$K580+$B$26,TRUE,$K580)</f>
        <v>0.35</v>
      </c>
      <c r="L581" s="3" t="b" cm="1">
        <f t="array" ref="L581">_xlfn.IFS(AND($I581&gt;0,$K581&gt;=$C$5-$B$26),TRUE,$R581&gt;=$B$6,FALSE,$I581=0,FALSE,TRUE,$L580)</f>
        <v>0</v>
      </c>
      <c r="M581" s="3" t="b" cm="1">
        <f t="array" ref="M581">_xlfn.IFS($N581&gt;=$B$4-$B$26,FALSE,AND($I581&gt;0,$K581&gt;=$B$5-$B$26),TRUE,AND($L581,NOT($M580)),FALSE,$M580,TRUE,TRUE,FALSE)</f>
        <v>0</v>
      </c>
      <c r="N581" s="3" cm="1">
        <f t="array" ref="N581">_xlfn.IFS($M580,$N580+$B$26,NOT($M580),0,TRUE,$M580)</f>
        <v>0</v>
      </c>
      <c r="O581" s="3" t="b" cm="1">
        <f t="array" ref="O581">_xlfn.IFS($M581,FALSE,AND($L581,NOT($M581),$R581&lt;$B$6,$I581&gt;0),TRUE,TRUE,FALSE)</f>
        <v>0</v>
      </c>
      <c r="P581" s="3" cm="1">
        <f t="array" ref="P581">_xlfn.IFS($P580&gt;=$C$7-$B$26,0,$O580,$P580+$B$26,TRUE,0)</f>
        <v>0</v>
      </c>
      <c r="Q581" s="3" t="b" cm="1">
        <f t="array" ref="Q581">_xlfn.IFS(AND($L581,NOT($M581),NOT($O581)),TRUE,$R581&gt;=$B$6,FALSE,AND($L581,NOT($M581),$O581,$P581=0),TRUE,TRUE,FALSE)</f>
        <v>0</v>
      </c>
      <c r="R581" s="3" cm="1">
        <f t="array" ref="R581">_xlfn.IFS(AND($Q580,$R580&lt;$B$6),$R580+1,AND(NOT($L580),$R580&gt;0),0,TRUE,$R580)</f>
        <v>0</v>
      </c>
      <c r="S581" s="1" cm="1">
        <f t="array" ref="S581">_xlfn.IFS(AND(Q580,I580&gt;$B$8),S580+$B$8,AND(Q580,I580&lt;=$B$8),S580+I580,TRUE,$S580)</f>
        <v>38</v>
      </c>
      <c r="T581" s="1">
        <f t="shared" si="34"/>
        <v>3420</v>
      </c>
      <c r="U581" s="17">
        <f t="shared" si="35"/>
        <v>355.01730103806233</v>
      </c>
      <c r="V581" s="47" cm="1">
        <f t="array" ref="V581">_xlfn.IFS($B$6=1,S581*$B$10,AND(R580=0,R581&gt;=1,I581&gt;=$B$6*$B$8-1),V580+$B$6*$B$10*$B$8,AND(R580=0,R581&gt;=1,I581&lt;$B$6*$B$8-1),V580+I580*$B$10,TRUE,V580)</f>
        <v>3800</v>
      </c>
      <c r="W581" s="17">
        <f t="shared" ref="W581:W644" si="36">V581/H581</f>
        <v>394.46366782006925</v>
      </c>
    </row>
    <row r="582" spans="7:23" x14ac:dyDescent="0.25">
      <c r="G582" s="15">
        <v>580</v>
      </c>
      <c r="H582" s="1">
        <f t="shared" si="33"/>
        <v>9.65</v>
      </c>
      <c r="I582" s="15" cm="1">
        <f t="array" ref="I582">_xlfn.IFS(J581&gt;=$C$13-$B$26,MINA(I581+$B$13-S582+S581,$B$11),I581=$B$11,MINA(I581-S582+S581,$B$11),TRUE,MAXA(I581-S582+S581,0))</f>
        <v>0</v>
      </c>
      <c r="J582" s="1" cm="1">
        <f t="array" ref="J582">_xlfn.IFS(J581&gt;=$C$13-$B$26,0,I581&lt;$B$11,J581+$B$26,TRUE,0)</f>
        <v>0.61666666666666692</v>
      </c>
      <c r="K582" s="3" cm="1">
        <f t="array" ref="K582">_xlfn.IFS(AND(NOT($K581=0),$L581),0,NOT($L581),$K581+$B$26,TRUE,$K581)</f>
        <v>0.36666666666666664</v>
      </c>
      <c r="L582" s="3" t="b" cm="1">
        <f t="array" ref="L582">_xlfn.IFS(AND($I582&gt;0,$K582&gt;=$C$5-$B$26),TRUE,$R582&gt;=$B$6,FALSE,$I582=0,FALSE,TRUE,$L581)</f>
        <v>0</v>
      </c>
      <c r="M582" s="3" t="b" cm="1">
        <f t="array" ref="M582">_xlfn.IFS($N582&gt;=$B$4-$B$26,FALSE,AND($I582&gt;0,$K582&gt;=$B$5-$B$26),TRUE,AND($L582,NOT($M581)),FALSE,$M581,TRUE,TRUE,FALSE)</f>
        <v>0</v>
      </c>
      <c r="N582" s="3" cm="1">
        <f t="array" ref="N582">_xlfn.IFS($M581,$N581+$B$26,NOT($M581),0,TRUE,$M581)</f>
        <v>0</v>
      </c>
      <c r="O582" s="3" t="b" cm="1">
        <f t="array" ref="O582">_xlfn.IFS($M582,FALSE,AND($L582,NOT($M582),$R582&lt;$B$6,$I582&gt;0),TRUE,TRUE,FALSE)</f>
        <v>0</v>
      </c>
      <c r="P582" s="3" cm="1">
        <f t="array" ref="P582">_xlfn.IFS($P581&gt;=$C$7-$B$26,0,$O581,$P581+$B$26,TRUE,0)</f>
        <v>0</v>
      </c>
      <c r="Q582" s="3" t="b" cm="1">
        <f t="array" ref="Q582">_xlfn.IFS(AND($L582,NOT($M582),NOT($O582)),TRUE,$R582&gt;=$B$6,FALSE,AND($L582,NOT($M582),$O582,$P582=0),TRUE,TRUE,FALSE)</f>
        <v>0</v>
      </c>
      <c r="R582" s="3" cm="1">
        <f t="array" ref="R582">_xlfn.IFS(AND($Q581,$R581&lt;$B$6),$R581+1,AND(NOT($L581),$R581&gt;0),0,TRUE,$R581)</f>
        <v>0</v>
      </c>
      <c r="S582" s="1" cm="1">
        <f t="array" ref="S582">_xlfn.IFS(AND(Q581,I581&gt;$B$8),S581+$B$8,AND(Q581,I581&lt;=$B$8),S581+I581,TRUE,$S581)</f>
        <v>38</v>
      </c>
      <c r="T582" s="1">
        <f t="shared" si="34"/>
        <v>3420</v>
      </c>
      <c r="U582" s="17">
        <f t="shared" si="35"/>
        <v>354.40414507772022</v>
      </c>
      <c r="V582" s="47" cm="1">
        <f t="array" ref="V582">_xlfn.IFS($B$6=1,S582*$B$10,AND(R581=0,R582&gt;=1,I582&gt;=$B$6*$B$8-1),V581+$B$6*$B$10*$B$8,AND(R581=0,R582&gt;=1,I582&lt;$B$6*$B$8-1),V581+I581*$B$10,TRUE,V581)</f>
        <v>3800</v>
      </c>
      <c r="W582" s="17">
        <f t="shared" si="36"/>
        <v>393.7823834196891</v>
      </c>
    </row>
    <row r="583" spans="7:23" x14ac:dyDescent="0.25">
      <c r="G583" s="15">
        <v>581</v>
      </c>
      <c r="H583" s="1">
        <f t="shared" si="33"/>
        <v>9.6666666666666661</v>
      </c>
      <c r="I583" s="15" cm="1">
        <f t="array" ref="I583">_xlfn.IFS(J582&gt;=$C$13-$B$26,MINA(I582+$B$13-S583+S582,$B$11),I582=$B$11,MINA(I582-S583+S582,$B$11),TRUE,MAXA(I582-S583+S582,0))</f>
        <v>0</v>
      </c>
      <c r="J583" s="1" cm="1">
        <f t="array" ref="J583">_xlfn.IFS(J582&gt;=$C$13-$B$26,0,I582&lt;$B$11,J582+$B$26,TRUE,0)</f>
        <v>0.63333333333333364</v>
      </c>
      <c r="K583" s="3" cm="1">
        <f t="array" ref="K583">_xlfn.IFS(AND(NOT($K582=0),$L582),0,NOT($L582),$K582+$B$26,TRUE,$K582)</f>
        <v>0.3833333333333333</v>
      </c>
      <c r="L583" s="3" t="b" cm="1">
        <f t="array" ref="L583">_xlfn.IFS(AND($I583&gt;0,$K583&gt;=$C$5-$B$26),TRUE,$R583&gt;=$B$6,FALSE,$I583=0,FALSE,TRUE,$L582)</f>
        <v>0</v>
      </c>
      <c r="M583" s="3" t="b" cm="1">
        <f t="array" ref="M583">_xlfn.IFS($N583&gt;=$B$4-$B$26,FALSE,AND($I583&gt;0,$K583&gt;=$B$5-$B$26),TRUE,AND($L583,NOT($M582)),FALSE,$M582,TRUE,TRUE,FALSE)</f>
        <v>0</v>
      </c>
      <c r="N583" s="3" cm="1">
        <f t="array" ref="N583">_xlfn.IFS($M582,$N582+$B$26,NOT($M582),0,TRUE,$M582)</f>
        <v>0</v>
      </c>
      <c r="O583" s="3" t="b" cm="1">
        <f t="array" ref="O583">_xlfn.IFS($M583,FALSE,AND($L583,NOT($M583),$R583&lt;$B$6,$I583&gt;0),TRUE,TRUE,FALSE)</f>
        <v>0</v>
      </c>
      <c r="P583" s="3" cm="1">
        <f t="array" ref="P583">_xlfn.IFS($P582&gt;=$C$7-$B$26,0,$O582,$P582+$B$26,TRUE,0)</f>
        <v>0</v>
      </c>
      <c r="Q583" s="3" t="b" cm="1">
        <f t="array" ref="Q583">_xlfn.IFS(AND($L583,NOT($M583),NOT($O583)),TRUE,$R583&gt;=$B$6,FALSE,AND($L583,NOT($M583),$O583,$P583=0),TRUE,TRUE,FALSE)</f>
        <v>0</v>
      </c>
      <c r="R583" s="3" cm="1">
        <f t="array" ref="R583">_xlfn.IFS(AND($Q582,$R582&lt;$B$6),$R582+1,AND(NOT($L582),$R582&gt;0),0,TRUE,$R582)</f>
        <v>0</v>
      </c>
      <c r="S583" s="1" cm="1">
        <f t="array" ref="S583">_xlfn.IFS(AND(Q582,I582&gt;$B$8),S582+$B$8,AND(Q582,I582&lt;=$B$8),S582+I582,TRUE,$S582)</f>
        <v>38</v>
      </c>
      <c r="T583" s="1">
        <f t="shared" si="34"/>
        <v>3420</v>
      </c>
      <c r="U583" s="17">
        <f t="shared" si="35"/>
        <v>353.79310344827587</v>
      </c>
      <c r="V583" s="47" cm="1">
        <f t="array" ref="V583">_xlfn.IFS($B$6=1,S583*$B$10,AND(R582=0,R583&gt;=1,I583&gt;=$B$6*$B$8-1),V582+$B$6*$B$10*$B$8,AND(R582=0,R583&gt;=1,I583&lt;$B$6*$B$8-1),V582+I582*$B$10,TRUE,V582)</f>
        <v>3800</v>
      </c>
      <c r="W583" s="17">
        <f t="shared" si="36"/>
        <v>393.10344827586209</v>
      </c>
    </row>
    <row r="584" spans="7:23" x14ac:dyDescent="0.25">
      <c r="G584" s="15">
        <v>582</v>
      </c>
      <c r="H584" s="1">
        <f t="shared" si="33"/>
        <v>9.6833333333333336</v>
      </c>
      <c r="I584" s="15" cm="1">
        <f t="array" ref="I584">_xlfn.IFS(J583&gt;=$C$13-$B$26,MINA(I583+$B$13-S584+S583,$B$11),I583=$B$11,MINA(I583-S584+S583,$B$11),TRUE,MAXA(I583-S584+S583,0))</f>
        <v>0</v>
      </c>
      <c r="J584" s="1" cm="1">
        <f t="array" ref="J584">_xlfn.IFS(J583&gt;=$C$13-$B$26,0,I583&lt;$B$11,J583+$B$26,TRUE,0)</f>
        <v>0.65000000000000036</v>
      </c>
      <c r="K584" s="3" cm="1">
        <f t="array" ref="K584">_xlfn.IFS(AND(NOT($K583=0),$L583),0,NOT($L583),$K583+$B$26,TRUE,$K583)</f>
        <v>0.39999999999999997</v>
      </c>
      <c r="L584" s="3" t="b" cm="1">
        <f t="array" ref="L584">_xlfn.IFS(AND($I584&gt;0,$K584&gt;=$C$5-$B$26),TRUE,$R584&gt;=$B$6,FALSE,$I584=0,FALSE,TRUE,$L583)</f>
        <v>0</v>
      </c>
      <c r="M584" s="3" t="b" cm="1">
        <f t="array" ref="M584">_xlfn.IFS($N584&gt;=$B$4-$B$26,FALSE,AND($I584&gt;0,$K584&gt;=$B$5-$B$26),TRUE,AND($L584,NOT($M583)),FALSE,$M583,TRUE,TRUE,FALSE)</f>
        <v>0</v>
      </c>
      <c r="N584" s="3" cm="1">
        <f t="array" ref="N584">_xlfn.IFS($M583,$N583+$B$26,NOT($M583),0,TRUE,$M583)</f>
        <v>0</v>
      </c>
      <c r="O584" s="3" t="b" cm="1">
        <f t="array" ref="O584">_xlfn.IFS($M584,FALSE,AND($L584,NOT($M584),$R584&lt;$B$6,$I584&gt;0),TRUE,TRUE,FALSE)</f>
        <v>0</v>
      </c>
      <c r="P584" s="3" cm="1">
        <f t="array" ref="P584">_xlfn.IFS($P583&gt;=$C$7-$B$26,0,$O583,$P583+$B$26,TRUE,0)</f>
        <v>0</v>
      </c>
      <c r="Q584" s="3" t="b" cm="1">
        <f t="array" ref="Q584">_xlfn.IFS(AND($L584,NOT($M584),NOT($O584)),TRUE,$R584&gt;=$B$6,FALSE,AND($L584,NOT($M584),$O584,$P584=0),TRUE,TRUE,FALSE)</f>
        <v>0</v>
      </c>
      <c r="R584" s="3" cm="1">
        <f t="array" ref="R584">_xlfn.IFS(AND($Q583,$R583&lt;$B$6),$R583+1,AND(NOT($L583),$R583&gt;0),0,TRUE,$R583)</f>
        <v>0</v>
      </c>
      <c r="S584" s="1" cm="1">
        <f t="array" ref="S584">_xlfn.IFS(AND(Q583,I583&gt;$B$8),S583+$B$8,AND(Q583,I583&lt;=$B$8),S583+I583,TRUE,$S583)</f>
        <v>38</v>
      </c>
      <c r="T584" s="1">
        <f t="shared" si="34"/>
        <v>3420</v>
      </c>
      <c r="U584" s="17">
        <f t="shared" si="35"/>
        <v>353.184165232358</v>
      </c>
      <c r="V584" s="47" cm="1">
        <f t="array" ref="V584">_xlfn.IFS($B$6=1,S584*$B$10,AND(R583=0,R584&gt;=1,I584&gt;=$B$6*$B$8-1),V583+$B$6*$B$10*$B$8,AND(R583=0,R584&gt;=1,I584&lt;$B$6*$B$8-1),V583+I583*$B$10,TRUE,V583)</f>
        <v>3800</v>
      </c>
      <c r="W584" s="17">
        <f t="shared" si="36"/>
        <v>392.42685025817553</v>
      </c>
    </row>
    <row r="585" spans="7:23" x14ac:dyDescent="0.25">
      <c r="G585" s="15">
        <v>583</v>
      </c>
      <c r="H585" s="1">
        <f t="shared" si="33"/>
        <v>9.6999999999999993</v>
      </c>
      <c r="I585" s="15" cm="1">
        <f t="array" ref="I585">_xlfn.IFS(J584&gt;=$C$13-$B$26,MINA(I584+$B$13-S585+S584,$B$11),I584=$B$11,MINA(I584-S585+S584,$B$11),TRUE,MAXA(I584-S585+S584,0))</f>
        <v>0</v>
      </c>
      <c r="J585" s="1" cm="1">
        <f t="array" ref="J585">_xlfn.IFS(J584&gt;=$C$13-$B$26,0,I584&lt;$B$11,J584+$B$26,TRUE,0)</f>
        <v>0.66666666666666707</v>
      </c>
      <c r="K585" s="3" cm="1">
        <f t="array" ref="K585">_xlfn.IFS(AND(NOT($K584=0),$L584),0,NOT($L584),$K584+$B$26,TRUE,$K584)</f>
        <v>0.41666666666666663</v>
      </c>
      <c r="L585" s="3" t="b" cm="1">
        <f t="array" ref="L585">_xlfn.IFS(AND($I585&gt;0,$K585&gt;=$C$5-$B$26),TRUE,$R585&gt;=$B$6,FALSE,$I585=0,FALSE,TRUE,$L584)</f>
        <v>0</v>
      </c>
      <c r="M585" s="3" t="b" cm="1">
        <f t="array" ref="M585">_xlfn.IFS($N585&gt;=$B$4-$B$26,FALSE,AND($I585&gt;0,$K585&gt;=$B$5-$B$26),TRUE,AND($L585,NOT($M584)),FALSE,$M584,TRUE,TRUE,FALSE)</f>
        <v>0</v>
      </c>
      <c r="N585" s="3" cm="1">
        <f t="array" ref="N585">_xlfn.IFS($M584,$N584+$B$26,NOT($M584),0,TRUE,$M584)</f>
        <v>0</v>
      </c>
      <c r="O585" s="3" t="b" cm="1">
        <f t="array" ref="O585">_xlfn.IFS($M585,FALSE,AND($L585,NOT($M585),$R585&lt;$B$6,$I585&gt;0),TRUE,TRUE,FALSE)</f>
        <v>0</v>
      </c>
      <c r="P585" s="3" cm="1">
        <f t="array" ref="P585">_xlfn.IFS($P584&gt;=$C$7-$B$26,0,$O584,$P584+$B$26,TRUE,0)</f>
        <v>0</v>
      </c>
      <c r="Q585" s="3" t="b" cm="1">
        <f t="array" ref="Q585">_xlfn.IFS(AND($L585,NOT($M585),NOT($O585)),TRUE,$R585&gt;=$B$6,FALSE,AND($L585,NOT($M585),$O585,$P585=0),TRUE,TRUE,FALSE)</f>
        <v>0</v>
      </c>
      <c r="R585" s="3" cm="1">
        <f t="array" ref="R585">_xlfn.IFS(AND($Q584,$R584&lt;$B$6),$R584+1,AND(NOT($L584),$R584&gt;0),0,TRUE,$R584)</f>
        <v>0</v>
      </c>
      <c r="S585" s="1" cm="1">
        <f t="array" ref="S585">_xlfn.IFS(AND(Q584,I584&gt;$B$8),S584+$B$8,AND(Q584,I584&lt;=$B$8),S584+I584,TRUE,$S584)</f>
        <v>38</v>
      </c>
      <c r="T585" s="1">
        <f t="shared" si="34"/>
        <v>3420</v>
      </c>
      <c r="U585" s="17">
        <f t="shared" si="35"/>
        <v>352.57731958762889</v>
      </c>
      <c r="V585" s="47" cm="1">
        <f t="array" ref="V585">_xlfn.IFS($B$6=1,S585*$B$10,AND(R584=0,R585&gt;=1,I585&gt;=$B$6*$B$8-1),V584+$B$6*$B$10*$B$8,AND(R584=0,R585&gt;=1,I585&lt;$B$6*$B$8-1),V584+I584*$B$10,TRUE,V584)</f>
        <v>3800</v>
      </c>
      <c r="W585" s="17">
        <f t="shared" si="36"/>
        <v>391.75257731958766</v>
      </c>
    </row>
    <row r="586" spans="7:23" x14ac:dyDescent="0.25">
      <c r="G586" s="15">
        <v>584</v>
      </c>
      <c r="H586" s="1">
        <f t="shared" si="33"/>
        <v>9.7166666666666668</v>
      </c>
      <c r="I586" s="15" cm="1">
        <f t="array" ref="I586">_xlfn.IFS(J585&gt;=$C$13-$B$26,MINA(I585+$B$13-S586+S585,$B$11),I585=$B$11,MINA(I585-S586+S585,$B$11),TRUE,MAXA(I585-S586+S585,0))</f>
        <v>0</v>
      </c>
      <c r="J586" s="1" cm="1">
        <f t="array" ref="J586">_xlfn.IFS(J585&gt;=$C$13-$B$26,0,I585&lt;$B$11,J585+$B$26,TRUE,0)</f>
        <v>0.68333333333333379</v>
      </c>
      <c r="K586" s="3" cm="1">
        <f t="array" ref="K586">_xlfn.IFS(AND(NOT($K585=0),$L585),0,NOT($L585),$K585+$B$26,TRUE,$K585)</f>
        <v>0.43333333333333329</v>
      </c>
      <c r="L586" s="3" t="b" cm="1">
        <f t="array" ref="L586">_xlfn.IFS(AND($I586&gt;0,$K586&gt;=$C$5-$B$26),TRUE,$R586&gt;=$B$6,FALSE,$I586=0,FALSE,TRUE,$L585)</f>
        <v>0</v>
      </c>
      <c r="M586" s="3" t="b" cm="1">
        <f t="array" ref="M586">_xlfn.IFS($N586&gt;=$B$4-$B$26,FALSE,AND($I586&gt;0,$K586&gt;=$B$5-$B$26),TRUE,AND($L586,NOT($M585)),FALSE,$M585,TRUE,TRUE,FALSE)</f>
        <v>0</v>
      </c>
      <c r="N586" s="3" cm="1">
        <f t="array" ref="N586">_xlfn.IFS($M585,$N585+$B$26,NOT($M585),0,TRUE,$M585)</f>
        <v>0</v>
      </c>
      <c r="O586" s="3" t="b" cm="1">
        <f t="array" ref="O586">_xlfn.IFS($M586,FALSE,AND($L586,NOT($M586),$R586&lt;$B$6,$I586&gt;0),TRUE,TRUE,FALSE)</f>
        <v>0</v>
      </c>
      <c r="P586" s="3" cm="1">
        <f t="array" ref="P586">_xlfn.IFS($P585&gt;=$C$7-$B$26,0,$O585,$P585+$B$26,TRUE,0)</f>
        <v>0</v>
      </c>
      <c r="Q586" s="3" t="b" cm="1">
        <f t="array" ref="Q586">_xlfn.IFS(AND($L586,NOT($M586),NOT($O586)),TRUE,$R586&gt;=$B$6,FALSE,AND($L586,NOT($M586),$O586,$P586=0),TRUE,TRUE,FALSE)</f>
        <v>0</v>
      </c>
      <c r="R586" s="3" cm="1">
        <f t="array" ref="R586">_xlfn.IFS(AND($Q585,$R585&lt;$B$6),$R585+1,AND(NOT($L585),$R585&gt;0),0,TRUE,$R585)</f>
        <v>0</v>
      </c>
      <c r="S586" s="1" cm="1">
        <f t="array" ref="S586">_xlfn.IFS(AND(Q585,I585&gt;$B$8),S585+$B$8,AND(Q585,I585&lt;=$B$8),S585+I585,TRUE,$S585)</f>
        <v>38</v>
      </c>
      <c r="T586" s="1">
        <f t="shared" si="34"/>
        <v>3420</v>
      </c>
      <c r="U586" s="17">
        <f t="shared" si="35"/>
        <v>351.97255574614064</v>
      </c>
      <c r="V586" s="47" cm="1">
        <f t="array" ref="V586">_xlfn.IFS($B$6=1,S586*$B$10,AND(R585=0,R586&gt;=1,I586&gt;=$B$6*$B$8-1),V585+$B$6*$B$10*$B$8,AND(R585=0,R586&gt;=1,I586&lt;$B$6*$B$8-1),V585+I585*$B$10,TRUE,V585)</f>
        <v>3800</v>
      </c>
      <c r="W586" s="17">
        <f t="shared" si="36"/>
        <v>391.08061749571181</v>
      </c>
    </row>
    <row r="587" spans="7:23" x14ac:dyDescent="0.25">
      <c r="G587" s="15">
        <v>585</v>
      </c>
      <c r="H587" s="1">
        <f t="shared" si="33"/>
        <v>9.7333333333333325</v>
      </c>
      <c r="I587" s="15" cm="1">
        <f t="array" ref="I587">_xlfn.IFS(J586&gt;=$C$13-$B$26,MINA(I586+$B$13-S587+S586,$B$11),I586=$B$11,MINA(I586-S587+S586,$B$11),TRUE,MAXA(I586-S587+S586,0))</f>
        <v>0</v>
      </c>
      <c r="J587" s="1" cm="1">
        <f t="array" ref="J587">_xlfn.IFS(J586&gt;=$C$13-$B$26,0,I586&lt;$B$11,J586+$B$26,TRUE,0)</f>
        <v>0.70000000000000051</v>
      </c>
      <c r="K587" s="3" cm="1">
        <f t="array" ref="K587">_xlfn.IFS(AND(NOT($K586=0),$L586),0,NOT($L586),$K586+$B$26,TRUE,$K586)</f>
        <v>0.44999999999999996</v>
      </c>
      <c r="L587" s="3" t="b" cm="1">
        <f t="array" ref="L587">_xlfn.IFS(AND($I587&gt;0,$K587&gt;=$C$5-$B$26),TRUE,$R587&gt;=$B$6,FALSE,$I587=0,FALSE,TRUE,$L586)</f>
        <v>0</v>
      </c>
      <c r="M587" s="3" t="b" cm="1">
        <f t="array" ref="M587">_xlfn.IFS($N587&gt;=$B$4-$B$26,FALSE,AND($I587&gt;0,$K587&gt;=$B$5-$B$26),TRUE,AND($L587,NOT($M586)),FALSE,$M586,TRUE,TRUE,FALSE)</f>
        <v>0</v>
      </c>
      <c r="N587" s="3" cm="1">
        <f t="array" ref="N587">_xlfn.IFS($M586,$N586+$B$26,NOT($M586),0,TRUE,$M586)</f>
        <v>0</v>
      </c>
      <c r="O587" s="3" t="b" cm="1">
        <f t="array" ref="O587">_xlfn.IFS($M587,FALSE,AND($L587,NOT($M587),$R587&lt;$B$6,$I587&gt;0),TRUE,TRUE,FALSE)</f>
        <v>0</v>
      </c>
      <c r="P587" s="3" cm="1">
        <f t="array" ref="P587">_xlfn.IFS($P586&gt;=$C$7-$B$26,0,$O586,$P586+$B$26,TRUE,0)</f>
        <v>0</v>
      </c>
      <c r="Q587" s="3" t="b" cm="1">
        <f t="array" ref="Q587">_xlfn.IFS(AND($L587,NOT($M587),NOT($O587)),TRUE,$R587&gt;=$B$6,FALSE,AND($L587,NOT($M587),$O587,$P587=0),TRUE,TRUE,FALSE)</f>
        <v>0</v>
      </c>
      <c r="R587" s="3" cm="1">
        <f t="array" ref="R587">_xlfn.IFS(AND($Q586,$R586&lt;$B$6),$R586+1,AND(NOT($L586),$R586&gt;0),0,TRUE,$R586)</f>
        <v>0</v>
      </c>
      <c r="S587" s="1" cm="1">
        <f t="array" ref="S587">_xlfn.IFS(AND(Q586,I586&gt;$B$8),S586+$B$8,AND(Q586,I586&lt;=$B$8),S586+I586,TRUE,$S586)</f>
        <v>38</v>
      </c>
      <c r="T587" s="1">
        <f t="shared" si="34"/>
        <v>3420</v>
      </c>
      <c r="U587" s="17">
        <f t="shared" si="35"/>
        <v>351.36986301369865</v>
      </c>
      <c r="V587" s="47" cm="1">
        <f t="array" ref="V587">_xlfn.IFS($B$6=1,S587*$B$10,AND(R586=0,R587&gt;=1,I587&gt;=$B$6*$B$8-1),V586+$B$6*$B$10*$B$8,AND(R586=0,R587&gt;=1,I587&lt;$B$6*$B$8-1),V586+I586*$B$10,TRUE,V586)</f>
        <v>3800</v>
      </c>
      <c r="W587" s="17">
        <f t="shared" si="36"/>
        <v>390.41095890410963</v>
      </c>
    </row>
    <row r="588" spans="7:23" x14ac:dyDescent="0.25">
      <c r="G588" s="15">
        <v>586</v>
      </c>
      <c r="H588" s="1">
        <f t="shared" si="33"/>
        <v>9.75</v>
      </c>
      <c r="I588" s="15" cm="1">
        <f t="array" ref="I588">_xlfn.IFS(J587&gt;=$C$13-$B$26,MINA(I587+$B$13-S588+S587,$B$11),I587=$B$11,MINA(I587-S588+S587,$B$11),TRUE,MAXA(I587-S588+S587,0))</f>
        <v>0</v>
      </c>
      <c r="J588" s="1" cm="1">
        <f t="array" ref="J588">_xlfn.IFS(J587&gt;=$C$13-$B$26,0,I587&lt;$B$11,J587+$B$26,TRUE,0)</f>
        <v>0.71666666666666723</v>
      </c>
      <c r="K588" s="3" cm="1">
        <f t="array" ref="K588">_xlfn.IFS(AND(NOT($K587=0),$L587),0,NOT($L587),$K587+$B$26,TRUE,$K587)</f>
        <v>0.46666666666666662</v>
      </c>
      <c r="L588" s="3" t="b" cm="1">
        <f t="array" ref="L588">_xlfn.IFS(AND($I588&gt;0,$K588&gt;=$C$5-$B$26),TRUE,$R588&gt;=$B$6,FALSE,$I588=0,FALSE,TRUE,$L587)</f>
        <v>0</v>
      </c>
      <c r="M588" s="3" t="b" cm="1">
        <f t="array" ref="M588">_xlfn.IFS($N588&gt;=$B$4-$B$26,FALSE,AND($I588&gt;0,$K588&gt;=$B$5-$B$26),TRUE,AND($L588,NOT($M587)),FALSE,$M587,TRUE,TRUE,FALSE)</f>
        <v>0</v>
      </c>
      <c r="N588" s="3" cm="1">
        <f t="array" ref="N588">_xlfn.IFS($M587,$N587+$B$26,NOT($M587),0,TRUE,$M587)</f>
        <v>0</v>
      </c>
      <c r="O588" s="3" t="b" cm="1">
        <f t="array" ref="O588">_xlfn.IFS($M588,FALSE,AND($L588,NOT($M588),$R588&lt;$B$6,$I588&gt;0),TRUE,TRUE,FALSE)</f>
        <v>0</v>
      </c>
      <c r="P588" s="3" cm="1">
        <f t="array" ref="P588">_xlfn.IFS($P587&gt;=$C$7-$B$26,0,$O587,$P587+$B$26,TRUE,0)</f>
        <v>0</v>
      </c>
      <c r="Q588" s="3" t="b" cm="1">
        <f t="array" ref="Q588">_xlfn.IFS(AND($L588,NOT($M588),NOT($O588)),TRUE,$R588&gt;=$B$6,FALSE,AND($L588,NOT($M588),$O588,$P588=0),TRUE,TRUE,FALSE)</f>
        <v>0</v>
      </c>
      <c r="R588" s="3" cm="1">
        <f t="array" ref="R588">_xlfn.IFS(AND($Q587,$R587&lt;$B$6),$R587+1,AND(NOT($L587),$R587&gt;0),0,TRUE,$R587)</f>
        <v>0</v>
      </c>
      <c r="S588" s="1" cm="1">
        <f t="array" ref="S588">_xlfn.IFS(AND(Q587,I587&gt;$B$8),S587+$B$8,AND(Q587,I587&lt;=$B$8),S587+I587,TRUE,$S587)</f>
        <v>38</v>
      </c>
      <c r="T588" s="1">
        <f t="shared" si="34"/>
        <v>3420</v>
      </c>
      <c r="U588" s="17">
        <f t="shared" si="35"/>
        <v>350.76923076923077</v>
      </c>
      <c r="V588" s="47" cm="1">
        <f t="array" ref="V588">_xlfn.IFS($B$6=1,S588*$B$10,AND(R587=0,R588&gt;=1,I588&gt;=$B$6*$B$8-1),V587+$B$6*$B$10*$B$8,AND(R587=0,R588&gt;=1,I588&lt;$B$6*$B$8-1),V587+I587*$B$10,TRUE,V587)</f>
        <v>3800</v>
      </c>
      <c r="W588" s="17">
        <f t="shared" si="36"/>
        <v>389.74358974358972</v>
      </c>
    </row>
    <row r="589" spans="7:23" x14ac:dyDescent="0.25">
      <c r="G589" s="15">
        <v>587</v>
      </c>
      <c r="H589" s="1">
        <f t="shared" si="33"/>
        <v>9.7666666666666657</v>
      </c>
      <c r="I589" s="15" cm="1">
        <f t="array" ref="I589">_xlfn.IFS(J588&gt;=$C$13-$B$26,MINA(I588+$B$13-S589+S588,$B$11),I588=$B$11,MINA(I588-S589+S588,$B$11),TRUE,MAXA(I588-S589+S588,0))</f>
        <v>0</v>
      </c>
      <c r="J589" s="1" cm="1">
        <f t="array" ref="J589">_xlfn.IFS(J588&gt;=$C$13-$B$26,0,I588&lt;$B$11,J588+$B$26,TRUE,0)</f>
        <v>0.73333333333333395</v>
      </c>
      <c r="K589" s="3" cm="1">
        <f t="array" ref="K589">_xlfn.IFS(AND(NOT($K588=0),$L588),0,NOT($L588),$K588+$B$26,TRUE,$K588)</f>
        <v>0.48333333333333328</v>
      </c>
      <c r="L589" s="3" t="b" cm="1">
        <f t="array" ref="L589">_xlfn.IFS(AND($I589&gt;0,$K589&gt;=$C$5-$B$26),TRUE,$R589&gt;=$B$6,FALSE,$I589=0,FALSE,TRUE,$L588)</f>
        <v>0</v>
      </c>
      <c r="M589" s="3" t="b" cm="1">
        <f t="array" ref="M589">_xlfn.IFS($N589&gt;=$B$4-$B$26,FALSE,AND($I589&gt;0,$K589&gt;=$B$5-$B$26),TRUE,AND($L589,NOT($M588)),FALSE,$M588,TRUE,TRUE,FALSE)</f>
        <v>0</v>
      </c>
      <c r="N589" s="3" cm="1">
        <f t="array" ref="N589">_xlfn.IFS($M588,$N588+$B$26,NOT($M588),0,TRUE,$M588)</f>
        <v>0</v>
      </c>
      <c r="O589" s="3" t="b" cm="1">
        <f t="array" ref="O589">_xlfn.IFS($M589,FALSE,AND($L589,NOT($M589),$R589&lt;$B$6,$I589&gt;0),TRUE,TRUE,FALSE)</f>
        <v>0</v>
      </c>
      <c r="P589" s="3" cm="1">
        <f t="array" ref="P589">_xlfn.IFS($P588&gt;=$C$7-$B$26,0,$O588,$P588+$B$26,TRUE,0)</f>
        <v>0</v>
      </c>
      <c r="Q589" s="3" t="b" cm="1">
        <f t="array" ref="Q589">_xlfn.IFS(AND($L589,NOT($M589),NOT($O589)),TRUE,$R589&gt;=$B$6,FALSE,AND($L589,NOT($M589),$O589,$P589=0),TRUE,TRUE,FALSE)</f>
        <v>0</v>
      </c>
      <c r="R589" s="3" cm="1">
        <f t="array" ref="R589">_xlfn.IFS(AND($Q588,$R588&lt;$B$6),$R588+1,AND(NOT($L588),$R588&gt;0),0,TRUE,$R588)</f>
        <v>0</v>
      </c>
      <c r="S589" s="1" cm="1">
        <f t="array" ref="S589">_xlfn.IFS(AND(Q588,I588&gt;$B$8),S588+$B$8,AND(Q588,I588&lt;=$B$8),S588+I588,TRUE,$S588)</f>
        <v>38</v>
      </c>
      <c r="T589" s="1">
        <f t="shared" si="34"/>
        <v>3420</v>
      </c>
      <c r="U589" s="17">
        <f t="shared" si="35"/>
        <v>350.17064846416383</v>
      </c>
      <c r="V589" s="47" cm="1">
        <f t="array" ref="V589">_xlfn.IFS($B$6=1,S589*$B$10,AND(R588=0,R589&gt;=1,I589&gt;=$B$6*$B$8-1),V588+$B$6*$B$10*$B$8,AND(R588=0,R589&gt;=1,I589&lt;$B$6*$B$8-1),V588+I588*$B$10,TRUE,V588)</f>
        <v>3800</v>
      </c>
      <c r="W589" s="17">
        <f t="shared" si="36"/>
        <v>389.07849829351539</v>
      </c>
    </row>
    <row r="590" spans="7:23" x14ac:dyDescent="0.25">
      <c r="G590" s="15">
        <v>588</v>
      </c>
      <c r="H590" s="1">
        <f t="shared" si="33"/>
        <v>9.7833333333333332</v>
      </c>
      <c r="I590" s="15" cm="1">
        <f t="array" ref="I590">_xlfn.IFS(J589&gt;=$C$13-$B$26,MINA(I589+$B$13-S590+S589,$B$11),I589=$B$11,MINA(I589-S590+S589,$B$11),TRUE,MAXA(I589-S590+S589,0))</f>
        <v>0</v>
      </c>
      <c r="J590" s="1" cm="1">
        <f t="array" ref="J590">_xlfn.IFS(J589&gt;=$C$13-$B$26,0,I589&lt;$B$11,J589+$B$26,TRUE,0)</f>
        <v>0.75000000000000067</v>
      </c>
      <c r="K590" s="3" cm="1">
        <f t="array" ref="K590">_xlfn.IFS(AND(NOT($K589=0),$L589),0,NOT($L589),$K589+$B$26,TRUE,$K589)</f>
        <v>0.49999999999999994</v>
      </c>
      <c r="L590" s="3" t="b" cm="1">
        <f t="array" ref="L590">_xlfn.IFS(AND($I590&gt;0,$K590&gt;=$C$5-$B$26),TRUE,$R590&gt;=$B$6,FALSE,$I590=0,FALSE,TRUE,$L589)</f>
        <v>0</v>
      </c>
      <c r="M590" s="3" t="b" cm="1">
        <f t="array" ref="M590">_xlfn.IFS($N590&gt;=$B$4-$B$26,FALSE,AND($I590&gt;0,$K590&gt;=$B$5-$B$26),TRUE,AND($L590,NOT($M589)),FALSE,$M589,TRUE,TRUE,FALSE)</f>
        <v>0</v>
      </c>
      <c r="N590" s="3" cm="1">
        <f t="array" ref="N590">_xlfn.IFS($M589,$N589+$B$26,NOT($M589),0,TRUE,$M589)</f>
        <v>0</v>
      </c>
      <c r="O590" s="3" t="b" cm="1">
        <f t="array" ref="O590">_xlfn.IFS($M590,FALSE,AND($L590,NOT($M590),$R590&lt;$B$6,$I590&gt;0),TRUE,TRUE,FALSE)</f>
        <v>0</v>
      </c>
      <c r="P590" s="3" cm="1">
        <f t="array" ref="P590">_xlfn.IFS($P589&gt;=$C$7-$B$26,0,$O589,$P589+$B$26,TRUE,0)</f>
        <v>0</v>
      </c>
      <c r="Q590" s="3" t="b" cm="1">
        <f t="array" ref="Q590">_xlfn.IFS(AND($L590,NOT($M590),NOT($O590)),TRUE,$R590&gt;=$B$6,FALSE,AND($L590,NOT($M590),$O590,$P590=0),TRUE,TRUE,FALSE)</f>
        <v>0</v>
      </c>
      <c r="R590" s="3" cm="1">
        <f t="array" ref="R590">_xlfn.IFS(AND($Q589,$R589&lt;$B$6),$R589+1,AND(NOT($L589),$R589&gt;0),0,TRUE,$R589)</f>
        <v>0</v>
      </c>
      <c r="S590" s="1" cm="1">
        <f t="array" ref="S590">_xlfn.IFS(AND(Q589,I589&gt;$B$8),S589+$B$8,AND(Q589,I589&lt;=$B$8),S589+I589,TRUE,$S589)</f>
        <v>38</v>
      </c>
      <c r="T590" s="1">
        <f t="shared" si="34"/>
        <v>3420</v>
      </c>
      <c r="U590" s="17">
        <f t="shared" si="35"/>
        <v>349.57410562180581</v>
      </c>
      <c r="V590" s="47" cm="1">
        <f t="array" ref="V590">_xlfn.IFS($B$6=1,S590*$B$10,AND(R589=0,R590&gt;=1,I590&gt;=$B$6*$B$8-1),V589+$B$6*$B$10*$B$8,AND(R589=0,R590&gt;=1,I590&lt;$B$6*$B$8-1),V589+I589*$B$10,TRUE,V589)</f>
        <v>3800</v>
      </c>
      <c r="W590" s="17">
        <f t="shared" si="36"/>
        <v>388.41567291311753</v>
      </c>
    </row>
    <row r="591" spans="7:23" x14ac:dyDescent="0.25">
      <c r="G591" s="15">
        <v>589</v>
      </c>
      <c r="H591" s="1">
        <f t="shared" si="33"/>
        <v>9.8000000000000007</v>
      </c>
      <c r="I591" s="15" cm="1">
        <f t="array" ref="I591">_xlfn.IFS(J590&gt;=$C$13-$B$26,MINA(I590+$B$13-S591+S590,$B$11),I590=$B$11,MINA(I590-S591+S590,$B$11),TRUE,MAXA(I590-S591+S590,0))</f>
        <v>0</v>
      </c>
      <c r="J591" s="1" cm="1">
        <f t="array" ref="J591">_xlfn.IFS(J590&gt;=$C$13-$B$26,0,I590&lt;$B$11,J590+$B$26,TRUE,0)</f>
        <v>0.76666666666666738</v>
      </c>
      <c r="K591" s="3" cm="1">
        <f t="array" ref="K591">_xlfn.IFS(AND(NOT($K590=0),$L590),0,NOT($L590),$K590+$B$26,TRUE,$K590)</f>
        <v>0.51666666666666661</v>
      </c>
      <c r="L591" s="3" t="b" cm="1">
        <f t="array" ref="L591">_xlfn.IFS(AND($I591&gt;0,$K591&gt;=$C$5-$B$26),TRUE,$R591&gt;=$B$6,FALSE,$I591=0,FALSE,TRUE,$L590)</f>
        <v>0</v>
      </c>
      <c r="M591" s="3" t="b" cm="1">
        <f t="array" ref="M591">_xlfn.IFS($N591&gt;=$B$4-$B$26,FALSE,AND($I591&gt;0,$K591&gt;=$B$5-$B$26),TRUE,AND($L591,NOT($M590)),FALSE,$M590,TRUE,TRUE,FALSE)</f>
        <v>0</v>
      </c>
      <c r="N591" s="3" cm="1">
        <f t="array" ref="N591">_xlfn.IFS($M590,$N590+$B$26,NOT($M590),0,TRUE,$M590)</f>
        <v>0</v>
      </c>
      <c r="O591" s="3" t="b" cm="1">
        <f t="array" ref="O591">_xlfn.IFS($M591,FALSE,AND($L591,NOT($M591),$R591&lt;$B$6,$I591&gt;0),TRUE,TRUE,FALSE)</f>
        <v>0</v>
      </c>
      <c r="P591" s="3" cm="1">
        <f t="array" ref="P591">_xlfn.IFS($P590&gt;=$C$7-$B$26,0,$O590,$P590+$B$26,TRUE,0)</f>
        <v>0</v>
      </c>
      <c r="Q591" s="3" t="b" cm="1">
        <f t="array" ref="Q591">_xlfn.IFS(AND($L591,NOT($M591),NOT($O591)),TRUE,$R591&gt;=$B$6,FALSE,AND($L591,NOT($M591),$O591,$P591=0),TRUE,TRUE,FALSE)</f>
        <v>0</v>
      </c>
      <c r="R591" s="3" cm="1">
        <f t="array" ref="R591">_xlfn.IFS(AND($Q590,$R590&lt;$B$6),$R590+1,AND(NOT($L590),$R590&gt;0),0,TRUE,$R590)</f>
        <v>0</v>
      </c>
      <c r="S591" s="1" cm="1">
        <f t="array" ref="S591">_xlfn.IFS(AND(Q590,I590&gt;$B$8),S590+$B$8,AND(Q590,I590&lt;=$B$8),S590+I590,TRUE,$S590)</f>
        <v>38</v>
      </c>
      <c r="T591" s="1">
        <f t="shared" si="34"/>
        <v>3420</v>
      </c>
      <c r="U591" s="17">
        <f t="shared" si="35"/>
        <v>348.97959183673464</v>
      </c>
      <c r="V591" s="47" cm="1">
        <f t="array" ref="V591">_xlfn.IFS($B$6=1,S591*$B$10,AND(R590=0,R591&gt;=1,I591&gt;=$B$6*$B$8-1),V590+$B$6*$B$10*$B$8,AND(R590=0,R591&gt;=1,I591&lt;$B$6*$B$8-1),V590+I590*$B$10,TRUE,V590)</f>
        <v>3800</v>
      </c>
      <c r="W591" s="17">
        <f t="shared" si="36"/>
        <v>387.75510204081633</v>
      </c>
    </row>
    <row r="592" spans="7:23" x14ac:dyDescent="0.25">
      <c r="G592" s="15">
        <v>590</v>
      </c>
      <c r="H592" s="1">
        <f t="shared" si="33"/>
        <v>9.8166666666666664</v>
      </c>
      <c r="I592" s="15" cm="1">
        <f t="array" ref="I592">_xlfn.IFS(J591&gt;=$C$13-$B$26,MINA(I591+$B$13-S592+S591,$B$11),I591=$B$11,MINA(I591-S592+S591,$B$11),TRUE,MAXA(I591-S592+S591,0))</f>
        <v>0</v>
      </c>
      <c r="J592" s="1" cm="1">
        <f t="array" ref="J592">_xlfn.IFS(J591&gt;=$C$13-$B$26,0,I591&lt;$B$11,J591+$B$26,TRUE,0)</f>
        <v>0.7833333333333341</v>
      </c>
      <c r="K592" s="3" cm="1">
        <f t="array" ref="K592">_xlfn.IFS(AND(NOT($K591=0),$L591),0,NOT($L591),$K591+$B$26,TRUE,$K591)</f>
        <v>0.53333333333333333</v>
      </c>
      <c r="L592" s="3" t="b" cm="1">
        <f t="array" ref="L592">_xlfn.IFS(AND($I592&gt;0,$K592&gt;=$C$5-$B$26),TRUE,$R592&gt;=$B$6,FALSE,$I592=0,FALSE,TRUE,$L591)</f>
        <v>0</v>
      </c>
      <c r="M592" s="3" t="b" cm="1">
        <f t="array" ref="M592">_xlfn.IFS($N592&gt;=$B$4-$B$26,FALSE,AND($I592&gt;0,$K592&gt;=$B$5-$B$26),TRUE,AND($L592,NOT($M591)),FALSE,$M591,TRUE,TRUE,FALSE)</f>
        <v>0</v>
      </c>
      <c r="N592" s="3" cm="1">
        <f t="array" ref="N592">_xlfn.IFS($M591,$N591+$B$26,NOT($M591),0,TRUE,$M591)</f>
        <v>0</v>
      </c>
      <c r="O592" s="3" t="b" cm="1">
        <f t="array" ref="O592">_xlfn.IFS($M592,FALSE,AND($L592,NOT($M592),$R592&lt;$B$6,$I592&gt;0),TRUE,TRUE,FALSE)</f>
        <v>0</v>
      </c>
      <c r="P592" s="3" cm="1">
        <f t="array" ref="P592">_xlfn.IFS($P591&gt;=$C$7-$B$26,0,$O591,$P591+$B$26,TRUE,0)</f>
        <v>0</v>
      </c>
      <c r="Q592" s="3" t="b" cm="1">
        <f t="array" ref="Q592">_xlfn.IFS(AND($L592,NOT($M592),NOT($O592)),TRUE,$R592&gt;=$B$6,FALSE,AND($L592,NOT($M592),$O592,$P592=0),TRUE,TRUE,FALSE)</f>
        <v>0</v>
      </c>
      <c r="R592" s="3" cm="1">
        <f t="array" ref="R592">_xlfn.IFS(AND($Q591,$R591&lt;$B$6),$R591+1,AND(NOT($L591),$R591&gt;0),0,TRUE,$R591)</f>
        <v>0</v>
      </c>
      <c r="S592" s="1" cm="1">
        <f t="array" ref="S592">_xlfn.IFS(AND(Q591,I591&gt;$B$8),S591+$B$8,AND(Q591,I591&lt;=$B$8),S591+I591,TRUE,$S591)</f>
        <v>38</v>
      </c>
      <c r="T592" s="1">
        <f t="shared" si="34"/>
        <v>3420</v>
      </c>
      <c r="U592" s="17">
        <f t="shared" si="35"/>
        <v>348.38709677419354</v>
      </c>
      <c r="V592" s="47" cm="1">
        <f t="array" ref="V592">_xlfn.IFS($B$6=1,S592*$B$10,AND(R591=0,R592&gt;=1,I592&gt;=$B$6*$B$8-1),V591+$B$6*$B$10*$B$8,AND(R591=0,R592&gt;=1,I592&lt;$B$6*$B$8-1),V591+I591*$B$10,TRUE,V591)</f>
        <v>3800</v>
      </c>
      <c r="W592" s="17">
        <f t="shared" si="36"/>
        <v>387.09677419354841</v>
      </c>
    </row>
    <row r="593" spans="7:23" x14ac:dyDescent="0.25">
      <c r="G593" s="15">
        <v>591</v>
      </c>
      <c r="H593" s="1">
        <f t="shared" si="33"/>
        <v>9.8333333333333339</v>
      </c>
      <c r="I593" s="15" cm="1">
        <f t="array" ref="I593">_xlfn.IFS(J592&gt;=$C$13-$B$26,MINA(I592+$B$13-S593+S592,$B$11),I592=$B$11,MINA(I592-S593+S592,$B$11),TRUE,MAXA(I592-S593+S592,0))</f>
        <v>0</v>
      </c>
      <c r="J593" s="1" cm="1">
        <f t="array" ref="J593">_xlfn.IFS(J592&gt;=$C$13-$B$26,0,I592&lt;$B$11,J592+$B$26,TRUE,0)</f>
        <v>0.80000000000000082</v>
      </c>
      <c r="K593" s="3" cm="1">
        <f t="array" ref="K593">_xlfn.IFS(AND(NOT($K592=0),$L592),0,NOT($L592),$K592+$B$26,TRUE,$K592)</f>
        <v>0.55000000000000004</v>
      </c>
      <c r="L593" s="3" t="b" cm="1">
        <f t="array" ref="L593">_xlfn.IFS(AND($I593&gt;0,$K593&gt;=$C$5-$B$26),TRUE,$R593&gt;=$B$6,FALSE,$I593=0,FALSE,TRUE,$L592)</f>
        <v>0</v>
      </c>
      <c r="M593" s="3" t="b" cm="1">
        <f t="array" ref="M593">_xlfn.IFS($N593&gt;=$B$4-$B$26,FALSE,AND($I593&gt;0,$K593&gt;=$B$5-$B$26),TRUE,AND($L593,NOT($M592)),FALSE,$M592,TRUE,TRUE,FALSE)</f>
        <v>0</v>
      </c>
      <c r="N593" s="3" cm="1">
        <f t="array" ref="N593">_xlfn.IFS($M592,$N592+$B$26,NOT($M592),0,TRUE,$M592)</f>
        <v>0</v>
      </c>
      <c r="O593" s="3" t="b" cm="1">
        <f t="array" ref="O593">_xlfn.IFS($M593,FALSE,AND($L593,NOT($M593),$R593&lt;$B$6,$I593&gt;0),TRUE,TRUE,FALSE)</f>
        <v>0</v>
      </c>
      <c r="P593" s="3" cm="1">
        <f t="array" ref="P593">_xlfn.IFS($P592&gt;=$C$7-$B$26,0,$O592,$P592+$B$26,TRUE,0)</f>
        <v>0</v>
      </c>
      <c r="Q593" s="3" t="b" cm="1">
        <f t="array" ref="Q593">_xlfn.IFS(AND($L593,NOT($M593),NOT($O593)),TRUE,$R593&gt;=$B$6,FALSE,AND($L593,NOT($M593),$O593,$P593=0),TRUE,TRUE,FALSE)</f>
        <v>0</v>
      </c>
      <c r="R593" s="3" cm="1">
        <f t="array" ref="R593">_xlfn.IFS(AND($Q592,$R592&lt;$B$6),$R592+1,AND(NOT($L592),$R592&gt;0),0,TRUE,$R592)</f>
        <v>0</v>
      </c>
      <c r="S593" s="1" cm="1">
        <f t="array" ref="S593">_xlfn.IFS(AND(Q592,I592&gt;$B$8),S592+$B$8,AND(Q592,I592&lt;=$B$8),S592+I592,TRUE,$S592)</f>
        <v>38</v>
      </c>
      <c r="T593" s="1">
        <f t="shared" si="34"/>
        <v>3420</v>
      </c>
      <c r="U593" s="17">
        <f t="shared" si="35"/>
        <v>347.79661016949149</v>
      </c>
      <c r="V593" s="47" cm="1">
        <f t="array" ref="V593">_xlfn.IFS($B$6=1,S593*$B$10,AND(R592=0,R593&gt;=1,I593&gt;=$B$6*$B$8-1),V592+$B$6*$B$10*$B$8,AND(R592=0,R593&gt;=1,I593&lt;$B$6*$B$8-1),V592+I592*$B$10,TRUE,V592)</f>
        <v>3800</v>
      </c>
      <c r="W593" s="17">
        <f t="shared" si="36"/>
        <v>386.44067796610165</v>
      </c>
    </row>
    <row r="594" spans="7:23" x14ac:dyDescent="0.25">
      <c r="G594" s="15">
        <v>592</v>
      </c>
      <c r="H594" s="1">
        <f t="shared" si="33"/>
        <v>9.85</v>
      </c>
      <c r="I594" s="15" cm="1">
        <f t="array" ref="I594">_xlfn.IFS(J593&gt;=$C$13-$B$26,MINA(I593+$B$13-S594+S593,$B$11),I593=$B$11,MINA(I593-S594+S593,$B$11),TRUE,MAXA(I593-S594+S593,0))</f>
        <v>0</v>
      </c>
      <c r="J594" s="1" cm="1">
        <f t="array" ref="J594">_xlfn.IFS(J593&gt;=$C$13-$B$26,0,I593&lt;$B$11,J593+$B$26,TRUE,0)</f>
        <v>0.81666666666666754</v>
      </c>
      <c r="K594" s="3" cm="1">
        <f t="array" ref="K594">_xlfn.IFS(AND(NOT($K593=0),$L593),0,NOT($L593),$K593+$B$26,TRUE,$K593)</f>
        <v>0.56666666666666676</v>
      </c>
      <c r="L594" s="3" t="b" cm="1">
        <f t="array" ref="L594">_xlfn.IFS(AND($I594&gt;0,$K594&gt;=$C$5-$B$26),TRUE,$R594&gt;=$B$6,FALSE,$I594=0,FALSE,TRUE,$L593)</f>
        <v>0</v>
      </c>
      <c r="M594" s="3" t="b" cm="1">
        <f t="array" ref="M594">_xlfn.IFS($N594&gt;=$B$4-$B$26,FALSE,AND($I594&gt;0,$K594&gt;=$B$5-$B$26),TRUE,AND($L594,NOT($M593)),FALSE,$M593,TRUE,TRUE,FALSE)</f>
        <v>0</v>
      </c>
      <c r="N594" s="3" cm="1">
        <f t="array" ref="N594">_xlfn.IFS($M593,$N593+$B$26,NOT($M593),0,TRUE,$M593)</f>
        <v>0</v>
      </c>
      <c r="O594" s="3" t="b" cm="1">
        <f t="array" ref="O594">_xlfn.IFS($M594,FALSE,AND($L594,NOT($M594),$R594&lt;$B$6,$I594&gt;0),TRUE,TRUE,FALSE)</f>
        <v>0</v>
      </c>
      <c r="P594" s="3" cm="1">
        <f t="array" ref="P594">_xlfn.IFS($P593&gt;=$C$7-$B$26,0,$O593,$P593+$B$26,TRUE,0)</f>
        <v>0</v>
      </c>
      <c r="Q594" s="3" t="b" cm="1">
        <f t="array" ref="Q594">_xlfn.IFS(AND($L594,NOT($M594),NOT($O594)),TRUE,$R594&gt;=$B$6,FALSE,AND($L594,NOT($M594),$O594,$P594=0),TRUE,TRUE,FALSE)</f>
        <v>0</v>
      </c>
      <c r="R594" s="3" cm="1">
        <f t="array" ref="R594">_xlfn.IFS(AND($Q593,$R593&lt;$B$6),$R593+1,AND(NOT($L593),$R593&gt;0),0,TRUE,$R593)</f>
        <v>0</v>
      </c>
      <c r="S594" s="1" cm="1">
        <f t="array" ref="S594">_xlfn.IFS(AND(Q593,I593&gt;$B$8),S593+$B$8,AND(Q593,I593&lt;=$B$8),S593+I593,TRUE,$S593)</f>
        <v>38</v>
      </c>
      <c r="T594" s="1">
        <f t="shared" si="34"/>
        <v>3420</v>
      </c>
      <c r="U594" s="17">
        <f t="shared" si="35"/>
        <v>347.20812182741116</v>
      </c>
      <c r="V594" s="47" cm="1">
        <f t="array" ref="V594">_xlfn.IFS($B$6=1,S594*$B$10,AND(R593=0,R594&gt;=1,I594&gt;=$B$6*$B$8-1),V593+$B$6*$B$10*$B$8,AND(R593=0,R594&gt;=1,I594&lt;$B$6*$B$8-1),V593+I593*$B$10,TRUE,V593)</f>
        <v>3800</v>
      </c>
      <c r="W594" s="17">
        <f t="shared" si="36"/>
        <v>385.78680203045684</v>
      </c>
    </row>
    <row r="595" spans="7:23" x14ac:dyDescent="0.25">
      <c r="G595" s="15">
        <v>593</v>
      </c>
      <c r="H595" s="1">
        <f t="shared" si="33"/>
        <v>9.8666666666666671</v>
      </c>
      <c r="I595" s="15" cm="1">
        <f t="array" ref="I595">_xlfn.IFS(J594&gt;=$C$13-$B$26,MINA(I594+$B$13-S595+S594,$B$11),I594=$B$11,MINA(I594-S595+S594,$B$11),TRUE,MAXA(I594-S595+S594,0))</f>
        <v>0</v>
      </c>
      <c r="J595" s="1" cm="1">
        <f t="array" ref="J595">_xlfn.IFS(J594&gt;=$C$13-$B$26,0,I594&lt;$B$11,J594+$B$26,TRUE,0)</f>
        <v>0.83333333333333426</v>
      </c>
      <c r="K595" s="3" cm="1">
        <f t="array" ref="K595">_xlfn.IFS(AND(NOT($K594=0),$L594),0,NOT($L594),$K594+$B$26,TRUE,$K594)</f>
        <v>0.58333333333333348</v>
      </c>
      <c r="L595" s="3" t="b" cm="1">
        <f t="array" ref="L595">_xlfn.IFS(AND($I595&gt;0,$K595&gt;=$C$5-$B$26),TRUE,$R595&gt;=$B$6,FALSE,$I595=0,FALSE,TRUE,$L594)</f>
        <v>0</v>
      </c>
      <c r="M595" s="3" t="b" cm="1">
        <f t="array" ref="M595">_xlfn.IFS($N595&gt;=$B$4-$B$26,FALSE,AND($I595&gt;0,$K595&gt;=$B$5-$B$26),TRUE,AND($L595,NOT($M594)),FALSE,$M594,TRUE,TRUE,FALSE)</f>
        <v>0</v>
      </c>
      <c r="N595" s="3" cm="1">
        <f t="array" ref="N595">_xlfn.IFS($M594,$N594+$B$26,NOT($M594),0,TRUE,$M594)</f>
        <v>0</v>
      </c>
      <c r="O595" s="3" t="b" cm="1">
        <f t="array" ref="O595">_xlfn.IFS($M595,FALSE,AND($L595,NOT($M595),$R595&lt;$B$6,$I595&gt;0),TRUE,TRUE,FALSE)</f>
        <v>0</v>
      </c>
      <c r="P595" s="3" cm="1">
        <f t="array" ref="P595">_xlfn.IFS($P594&gt;=$C$7-$B$26,0,$O594,$P594+$B$26,TRUE,0)</f>
        <v>0</v>
      </c>
      <c r="Q595" s="3" t="b" cm="1">
        <f t="array" ref="Q595">_xlfn.IFS(AND($L595,NOT($M595),NOT($O595)),TRUE,$R595&gt;=$B$6,FALSE,AND($L595,NOT($M595),$O595,$P595=0),TRUE,TRUE,FALSE)</f>
        <v>0</v>
      </c>
      <c r="R595" s="3" cm="1">
        <f t="array" ref="R595">_xlfn.IFS(AND($Q594,$R594&lt;$B$6),$R594+1,AND(NOT($L594),$R594&gt;0),0,TRUE,$R594)</f>
        <v>0</v>
      </c>
      <c r="S595" s="1" cm="1">
        <f t="array" ref="S595">_xlfn.IFS(AND(Q594,I594&gt;$B$8),S594+$B$8,AND(Q594,I594&lt;=$B$8),S594+I594,TRUE,$S594)</f>
        <v>38</v>
      </c>
      <c r="T595" s="1">
        <f t="shared" si="34"/>
        <v>3420</v>
      </c>
      <c r="U595" s="17">
        <f t="shared" si="35"/>
        <v>346.62162162162161</v>
      </c>
      <c r="V595" s="47" cm="1">
        <f t="array" ref="V595">_xlfn.IFS($B$6=1,S595*$B$10,AND(R594=0,R595&gt;=1,I595&gt;=$B$6*$B$8-1),V594+$B$6*$B$10*$B$8,AND(R594=0,R595&gt;=1,I595&lt;$B$6*$B$8-1),V594+I594*$B$10,TRUE,V594)</f>
        <v>3800</v>
      </c>
      <c r="W595" s="17">
        <f t="shared" si="36"/>
        <v>385.1351351351351</v>
      </c>
    </row>
    <row r="596" spans="7:23" x14ac:dyDescent="0.25">
      <c r="G596" s="15">
        <v>594</v>
      </c>
      <c r="H596" s="1">
        <f t="shared" si="33"/>
        <v>9.8833333333333329</v>
      </c>
      <c r="I596" s="15" cm="1">
        <f t="array" ref="I596">_xlfn.IFS(J595&gt;=$C$13-$B$26,MINA(I595+$B$13-S596+S595,$B$11),I595=$B$11,MINA(I595-S596+S595,$B$11),TRUE,MAXA(I595-S596+S595,0))</f>
        <v>0</v>
      </c>
      <c r="J596" s="1" cm="1">
        <f t="array" ref="J596">_xlfn.IFS(J595&gt;=$C$13-$B$26,0,I595&lt;$B$11,J595+$B$26,TRUE,0)</f>
        <v>0.85000000000000098</v>
      </c>
      <c r="K596" s="3" cm="1">
        <f t="array" ref="K596">_xlfn.IFS(AND(NOT($K595=0),$L595),0,NOT($L595),$K595+$B$26,TRUE,$K595)</f>
        <v>0.6000000000000002</v>
      </c>
      <c r="L596" s="3" t="b" cm="1">
        <f t="array" ref="L596">_xlfn.IFS(AND($I596&gt;0,$K596&gt;=$C$5-$B$26),TRUE,$R596&gt;=$B$6,FALSE,$I596=0,FALSE,TRUE,$L595)</f>
        <v>0</v>
      </c>
      <c r="M596" s="3" t="b" cm="1">
        <f t="array" ref="M596">_xlfn.IFS($N596&gt;=$B$4-$B$26,FALSE,AND($I596&gt;0,$K596&gt;=$B$5-$B$26),TRUE,AND($L596,NOT($M595)),FALSE,$M595,TRUE,TRUE,FALSE)</f>
        <v>0</v>
      </c>
      <c r="N596" s="3" cm="1">
        <f t="array" ref="N596">_xlfn.IFS($M595,$N595+$B$26,NOT($M595),0,TRUE,$M595)</f>
        <v>0</v>
      </c>
      <c r="O596" s="3" t="b" cm="1">
        <f t="array" ref="O596">_xlfn.IFS($M596,FALSE,AND($L596,NOT($M596),$R596&lt;$B$6,$I596&gt;0),TRUE,TRUE,FALSE)</f>
        <v>0</v>
      </c>
      <c r="P596" s="3" cm="1">
        <f t="array" ref="P596">_xlfn.IFS($P595&gt;=$C$7-$B$26,0,$O595,$P595+$B$26,TRUE,0)</f>
        <v>0</v>
      </c>
      <c r="Q596" s="3" t="b" cm="1">
        <f t="array" ref="Q596">_xlfn.IFS(AND($L596,NOT($M596),NOT($O596)),TRUE,$R596&gt;=$B$6,FALSE,AND($L596,NOT($M596),$O596,$P596=0),TRUE,TRUE,FALSE)</f>
        <v>0</v>
      </c>
      <c r="R596" s="3" cm="1">
        <f t="array" ref="R596">_xlfn.IFS(AND($Q595,$R595&lt;$B$6),$R595+1,AND(NOT($L595),$R595&gt;0),0,TRUE,$R595)</f>
        <v>0</v>
      </c>
      <c r="S596" s="1" cm="1">
        <f t="array" ref="S596">_xlfn.IFS(AND(Q595,I595&gt;$B$8),S595+$B$8,AND(Q595,I595&lt;=$B$8),S595+I595,TRUE,$S595)</f>
        <v>38</v>
      </c>
      <c r="T596" s="1">
        <f t="shared" si="34"/>
        <v>3420</v>
      </c>
      <c r="U596" s="17">
        <f t="shared" si="35"/>
        <v>346.03709949409784</v>
      </c>
      <c r="V596" s="47" cm="1">
        <f t="array" ref="V596">_xlfn.IFS($B$6=1,S596*$B$10,AND(R595=0,R596&gt;=1,I596&gt;=$B$6*$B$8-1),V595+$B$6*$B$10*$B$8,AND(R595=0,R596&gt;=1,I596&lt;$B$6*$B$8-1),V595+I595*$B$10,TRUE,V595)</f>
        <v>3800</v>
      </c>
      <c r="W596" s="17">
        <f t="shared" si="36"/>
        <v>384.48566610455316</v>
      </c>
    </row>
    <row r="597" spans="7:23" x14ac:dyDescent="0.25">
      <c r="G597" s="15">
        <v>595</v>
      </c>
      <c r="H597" s="1">
        <f t="shared" si="33"/>
        <v>9.9</v>
      </c>
      <c r="I597" s="15" cm="1">
        <f t="array" ref="I597">_xlfn.IFS(J596&gt;=$C$13-$B$26,MINA(I596+$B$13-S597+S596,$B$11),I596=$B$11,MINA(I596-S597+S596,$B$11),TRUE,MAXA(I596-S597+S596,0))</f>
        <v>0</v>
      </c>
      <c r="J597" s="1" cm="1">
        <f t="array" ref="J597">_xlfn.IFS(J596&gt;=$C$13-$B$26,0,I596&lt;$B$11,J596+$B$26,TRUE,0)</f>
        <v>0.8666666666666677</v>
      </c>
      <c r="K597" s="3" cm="1">
        <f t="array" ref="K597">_xlfn.IFS(AND(NOT($K596=0),$L596),0,NOT($L596),$K596+$B$26,TRUE,$K596)</f>
        <v>0.61666666666666692</v>
      </c>
      <c r="L597" s="3" t="b" cm="1">
        <f t="array" ref="L597">_xlfn.IFS(AND($I597&gt;0,$K597&gt;=$C$5-$B$26),TRUE,$R597&gt;=$B$6,FALSE,$I597=0,FALSE,TRUE,$L596)</f>
        <v>0</v>
      </c>
      <c r="M597" s="3" t="b" cm="1">
        <f t="array" ref="M597">_xlfn.IFS($N597&gt;=$B$4-$B$26,FALSE,AND($I597&gt;0,$K597&gt;=$B$5-$B$26),TRUE,AND($L597,NOT($M596)),FALSE,$M596,TRUE,TRUE,FALSE)</f>
        <v>0</v>
      </c>
      <c r="N597" s="3" cm="1">
        <f t="array" ref="N597">_xlfn.IFS($M596,$N596+$B$26,NOT($M596),0,TRUE,$M596)</f>
        <v>0</v>
      </c>
      <c r="O597" s="3" t="b" cm="1">
        <f t="array" ref="O597">_xlfn.IFS($M597,FALSE,AND($L597,NOT($M597),$R597&lt;$B$6,$I597&gt;0),TRUE,TRUE,FALSE)</f>
        <v>0</v>
      </c>
      <c r="P597" s="3" cm="1">
        <f t="array" ref="P597">_xlfn.IFS($P596&gt;=$C$7-$B$26,0,$O596,$P596+$B$26,TRUE,0)</f>
        <v>0</v>
      </c>
      <c r="Q597" s="3" t="b" cm="1">
        <f t="array" ref="Q597">_xlfn.IFS(AND($L597,NOT($M597),NOT($O597)),TRUE,$R597&gt;=$B$6,FALSE,AND($L597,NOT($M597),$O597,$P597=0),TRUE,TRUE,FALSE)</f>
        <v>0</v>
      </c>
      <c r="R597" s="3" cm="1">
        <f t="array" ref="R597">_xlfn.IFS(AND($Q596,$R596&lt;$B$6),$R596+1,AND(NOT($L596),$R596&gt;0),0,TRUE,$R596)</f>
        <v>0</v>
      </c>
      <c r="S597" s="1" cm="1">
        <f t="array" ref="S597">_xlfn.IFS(AND(Q596,I596&gt;$B$8),S596+$B$8,AND(Q596,I596&lt;=$B$8),S596+I596,TRUE,$S596)</f>
        <v>38</v>
      </c>
      <c r="T597" s="1">
        <f t="shared" si="34"/>
        <v>3420</v>
      </c>
      <c r="U597" s="17">
        <f t="shared" si="35"/>
        <v>345.45454545454544</v>
      </c>
      <c r="V597" s="47" cm="1">
        <f t="array" ref="V597">_xlfn.IFS($B$6=1,S597*$B$10,AND(R596=0,R597&gt;=1,I597&gt;=$B$6*$B$8-1),V596+$B$6*$B$10*$B$8,AND(R596=0,R597&gt;=1,I597&lt;$B$6*$B$8-1),V596+I596*$B$10,TRUE,V596)</f>
        <v>3800</v>
      </c>
      <c r="W597" s="17">
        <f t="shared" si="36"/>
        <v>383.83838383838383</v>
      </c>
    </row>
    <row r="598" spans="7:23" x14ac:dyDescent="0.25">
      <c r="G598" s="15">
        <v>596</v>
      </c>
      <c r="H598" s="1">
        <f t="shared" si="33"/>
        <v>9.9166666666666661</v>
      </c>
      <c r="I598" s="15" cm="1">
        <f t="array" ref="I598">_xlfn.IFS(J597&gt;=$C$13-$B$26,MINA(I597+$B$13-S598+S597,$B$11),I597=$B$11,MINA(I597-S598+S597,$B$11),TRUE,MAXA(I597-S598+S597,0))</f>
        <v>0</v>
      </c>
      <c r="J598" s="1" cm="1">
        <f t="array" ref="J598">_xlfn.IFS(J597&gt;=$C$13-$B$26,0,I597&lt;$B$11,J597+$B$26,TRUE,0)</f>
        <v>0.88333333333333441</v>
      </c>
      <c r="K598" s="3" cm="1">
        <f t="array" ref="K598">_xlfn.IFS(AND(NOT($K597=0),$L597),0,NOT($L597),$K597+$B$26,TRUE,$K597)</f>
        <v>0.63333333333333364</v>
      </c>
      <c r="L598" s="3" t="b" cm="1">
        <f t="array" ref="L598">_xlfn.IFS(AND($I598&gt;0,$K598&gt;=$C$5-$B$26),TRUE,$R598&gt;=$B$6,FALSE,$I598=0,FALSE,TRUE,$L597)</f>
        <v>0</v>
      </c>
      <c r="M598" s="3" t="b" cm="1">
        <f t="array" ref="M598">_xlfn.IFS($N598&gt;=$B$4-$B$26,FALSE,AND($I598&gt;0,$K598&gt;=$B$5-$B$26),TRUE,AND($L598,NOT($M597)),FALSE,$M597,TRUE,TRUE,FALSE)</f>
        <v>0</v>
      </c>
      <c r="N598" s="3" cm="1">
        <f t="array" ref="N598">_xlfn.IFS($M597,$N597+$B$26,NOT($M597),0,TRUE,$M597)</f>
        <v>0</v>
      </c>
      <c r="O598" s="3" t="b" cm="1">
        <f t="array" ref="O598">_xlfn.IFS($M598,FALSE,AND($L598,NOT($M598),$R598&lt;$B$6,$I598&gt;0),TRUE,TRUE,FALSE)</f>
        <v>0</v>
      </c>
      <c r="P598" s="3" cm="1">
        <f t="array" ref="P598">_xlfn.IFS($P597&gt;=$C$7-$B$26,0,$O597,$P597+$B$26,TRUE,0)</f>
        <v>0</v>
      </c>
      <c r="Q598" s="3" t="b" cm="1">
        <f t="array" ref="Q598">_xlfn.IFS(AND($L598,NOT($M598),NOT($O598)),TRUE,$R598&gt;=$B$6,FALSE,AND($L598,NOT($M598),$O598,$P598=0),TRUE,TRUE,FALSE)</f>
        <v>0</v>
      </c>
      <c r="R598" s="3" cm="1">
        <f t="array" ref="R598">_xlfn.IFS(AND($Q597,$R597&lt;$B$6),$R597+1,AND(NOT($L597),$R597&gt;0),0,TRUE,$R597)</f>
        <v>0</v>
      </c>
      <c r="S598" s="1" cm="1">
        <f t="array" ref="S598">_xlfn.IFS(AND(Q597,I597&gt;$B$8),S597+$B$8,AND(Q597,I597&lt;=$B$8),S597+I597,TRUE,$S597)</f>
        <v>38</v>
      </c>
      <c r="T598" s="1">
        <f t="shared" si="34"/>
        <v>3420</v>
      </c>
      <c r="U598" s="17">
        <f t="shared" si="35"/>
        <v>344.87394957983196</v>
      </c>
      <c r="V598" s="47" cm="1">
        <f t="array" ref="V598">_xlfn.IFS($B$6=1,S598*$B$10,AND(R597=0,R598&gt;=1,I598&gt;=$B$6*$B$8-1),V597+$B$6*$B$10*$B$8,AND(R597=0,R598&gt;=1,I598&lt;$B$6*$B$8-1),V597+I597*$B$10,TRUE,V597)</f>
        <v>3800</v>
      </c>
      <c r="W598" s="17">
        <f t="shared" si="36"/>
        <v>383.19327731092437</v>
      </c>
    </row>
    <row r="599" spans="7:23" x14ac:dyDescent="0.25">
      <c r="G599" s="15">
        <v>597</v>
      </c>
      <c r="H599" s="1">
        <f t="shared" si="33"/>
        <v>9.9333333333333336</v>
      </c>
      <c r="I599" s="15" cm="1">
        <f t="array" ref="I599">_xlfn.IFS(J598&gt;=$C$13-$B$26,MINA(I598+$B$13-S599+S598,$B$11),I598=$B$11,MINA(I598-S599+S598,$B$11),TRUE,MAXA(I598-S599+S598,0))</f>
        <v>0</v>
      </c>
      <c r="J599" s="1" cm="1">
        <f t="array" ref="J599">_xlfn.IFS(J598&gt;=$C$13-$B$26,0,I598&lt;$B$11,J598+$B$26,TRUE,0)</f>
        <v>0.90000000000000113</v>
      </c>
      <c r="K599" s="3" cm="1">
        <f t="array" ref="K599">_xlfn.IFS(AND(NOT($K598=0),$L598),0,NOT($L598),$K598+$B$26,TRUE,$K598)</f>
        <v>0.65000000000000036</v>
      </c>
      <c r="L599" s="3" t="b" cm="1">
        <f t="array" ref="L599">_xlfn.IFS(AND($I599&gt;0,$K599&gt;=$C$5-$B$26),TRUE,$R599&gt;=$B$6,FALSE,$I599=0,FALSE,TRUE,$L598)</f>
        <v>0</v>
      </c>
      <c r="M599" s="3" t="b" cm="1">
        <f t="array" ref="M599">_xlfn.IFS($N599&gt;=$B$4-$B$26,FALSE,AND($I599&gt;0,$K599&gt;=$B$5-$B$26),TRUE,AND($L599,NOT($M598)),FALSE,$M598,TRUE,TRUE,FALSE)</f>
        <v>0</v>
      </c>
      <c r="N599" s="3" cm="1">
        <f t="array" ref="N599">_xlfn.IFS($M598,$N598+$B$26,NOT($M598),0,TRUE,$M598)</f>
        <v>0</v>
      </c>
      <c r="O599" s="3" t="b" cm="1">
        <f t="array" ref="O599">_xlfn.IFS($M599,FALSE,AND($L599,NOT($M599),$R599&lt;$B$6,$I599&gt;0),TRUE,TRUE,FALSE)</f>
        <v>0</v>
      </c>
      <c r="P599" s="3" cm="1">
        <f t="array" ref="P599">_xlfn.IFS($P598&gt;=$C$7-$B$26,0,$O598,$P598+$B$26,TRUE,0)</f>
        <v>0</v>
      </c>
      <c r="Q599" s="3" t="b" cm="1">
        <f t="array" ref="Q599">_xlfn.IFS(AND($L599,NOT($M599),NOT($O599)),TRUE,$R599&gt;=$B$6,FALSE,AND($L599,NOT($M599),$O599,$P599=0),TRUE,TRUE,FALSE)</f>
        <v>0</v>
      </c>
      <c r="R599" s="3" cm="1">
        <f t="array" ref="R599">_xlfn.IFS(AND($Q598,$R598&lt;$B$6),$R598+1,AND(NOT($L598),$R598&gt;0),0,TRUE,$R598)</f>
        <v>0</v>
      </c>
      <c r="S599" s="1" cm="1">
        <f t="array" ref="S599">_xlfn.IFS(AND(Q598,I598&gt;$B$8),S598+$B$8,AND(Q598,I598&lt;=$B$8),S598+I598,TRUE,$S598)</f>
        <v>38</v>
      </c>
      <c r="T599" s="1">
        <f t="shared" si="34"/>
        <v>3420</v>
      </c>
      <c r="U599" s="17">
        <f t="shared" si="35"/>
        <v>344.29530201342283</v>
      </c>
      <c r="V599" s="47" cm="1">
        <f t="array" ref="V599">_xlfn.IFS($B$6=1,S599*$B$10,AND(R598=0,R599&gt;=1,I599&gt;=$B$6*$B$8-1),V598+$B$6*$B$10*$B$8,AND(R598=0,R599&gt;=1,I599&lt;$B$6*$B$8-1),V598+I598*$B$10,TRUE,V598)</f>
        <v>3800</v>
      </c>
      <c r="W599" s="17">
        <f t="shared" si="36"/>
        <v>382.55033557046977</v>
      </c>
    </row>
    <row r="600" spans="7:23" x14ac:dyDescent="0.25">
      <c r="G600" s="15">
        <v>598</v>
      </c>
      <c r="H600" s="1">
        <f t="shared" si="33"/>
        <v>9.9499999999999993</v>
      </c>
      <c r="I600" s="15" cm="1">
        <f t="array" ref="I600">_xlfn.IFS(J599&gt;=$C$13-$B$26,MINA(I599+$B$13-S600+S599,$B$11),I599=$B$11,MINA(I599-S600+S599,$B$11),TRUE,MAXA(I599-S600+S599,0))</f>
        <v>0</v>
      </c>
      <c r="J600" s="1" cm="1">
        <f t="array" ref="J600">_xlfn.IFS(J599&gt;=$C$13-$B$26,0,I599&lt;$B$11,J599+$B$26,TRUE,0)</f>
        <v>0.91666666666666785</v>
      </c>
      <c r="K600" s="3" cm="1">
        <f t="array" ref="K600">_xlfn.IFS(AND(NOT($K599=0),$L599),0,NOT($L599),$K599+$B$26,TRUE,$K599)</f>
        <v>0.66666666666666707</v>
      </c>
      <c r="L600" s="3" t="b" cm="1">
        <f t="array" ref="L600">_xlfn.IFS(AND($I600&gt;0,$K600&gt;=$C$5-$B$26),TRUE,$R600&gt;=$B$6,FALSE,$I600=0,FALSE,TRUE,$L599)</f>
        <v>0</v>
      </c>
      <c r="M600" s="3" t="b" cm="1">
        <f t="array" ref="M600">_xlfn.IFS($N600&gt;=$B$4-$B$26,FALSE,AND($I600&gt;0,$K600&gt;=$B$5-$B$26),TRUE,AND($L600,NOT($M599)),FALSE,$M599,TRUE,TRUE,FALSE)</f>
        <v>0</v>
      </c>
      <c r="N600" s="3" cm="1">
        <f t="array" ref="N600">_xlfn.IFS($M599,$N599+$B$26,NOT($M599),0,TRUE,$M599)</f>
        <v>0</v>
      </c>
      <c r="O600" s="3" t="b" cm="1">
        <f t="array" ref="O600">_xlfn.IFS($M600,FALSE,AND($L600,NOT($M600),$R600&lt;$B$6,$I600&gt;0),TRUE,TRUE,FALSE)</f>
        <v>0</v>
      </c>
      <c r="P600" s="3" cm="1">
        <f t="array" ref="P600">_xlfn.IFS($P599&gt;=$C$7-$B$26,0,$O599,$P599+$B$26,TRUE,0)</f>
        <v>0</v>
      </c>
      <c r="Q600" s="3" t="b" cm="1">
        <f t="array" ref="Q600">_xlfn.IFS(AND($L600,NOT($M600),NOT($O600)),TRUE,$R600&gt;=$B$6,FALSE,AND($L600,NOT($M600),$O600,$P600=0),TRUE,TRUE,FALSE)</f>
        <v>0</v>
      </c>
      <c r="R600" s="3" cm="1">
        <f t="array" ref="R600">_xlfn.IFS(AND($Q599,$R599&lt;$B$6),$R599+1,AND(NOT($L599),$R599&gt;0),0,TRUE,$R599)</f>
        <v>0</v>
      </c>
      <c r="S600" s="1" cm="1">
        <f t="array" ref="S600">_xlfn.IFS(AND(Q599,I599&gt;$B$8),S599+$B$8,AND(Q599,I599&lt;=$B$8),S599+I599,TRUE,$S599)</f>
        <v>38</v>
      </c>
      <c r="T600" s="1">
        <f t="shared" si="34"/>
        <v>3420</v>
      </c>
      <c r="U600" s="17">
        <f t="shared" si="35"/>
        <v>343.71859296482415</v>
      </c>
      <c r="V600" s="47" cm="1">
        <f t="array" ref="V600">_xlfn.IFS($B$6=1,S600*$B$10,AND(R599=0,R600&gt;=1,I600&gt;=$B$6*$B$8-1),V599+$B$6*$B$10*$B$8,AND(R599=0,R600&gt;=1,I600&lt;$B$6*$B$8-1),V599+I599*$B$10,TRUE,V599)</f>
        <v>3800</v>
      </c>
      <c r="W600" s="17">
        <f t="shared" si="36"/>
        <v>381.9095477386935</v>
      </c>
    </row>
    <row r="601" spans="7:23" x14ac:dyDescent="0.25">
      <c r="G601" s="15">
        <v>599</v>
      </c>
      <c r="H601" s="1">
        <f t="shared" si="33"/>
        <v>9.9666666666666668</v>
      </c>
      <c r="I601" s="15" cm="1">
        <f t="array" ref="I601">_xlfn.IFS(J600&gt;=$C$13-$B$26,MINA(I600+$B$13-S601+S600,$B$11),I600=$B$11,MINA(I600-S601+S600,$B$11),TRUE,MAXA(I600-S601+S600,0))</f>
        <v>0</v>
      </c>
      <c r="J601" s="1" cm="1">
        <f t="array" ref="J601">_xlfn.IFS(J600&gt;=$C$13-$B$26,0,I600&lt;$B$11,J600+$B$26,TRUE,0)</f>
        <v>0.93333333333333457</v>
      </c>
      <c r="K601" s="3" cm="1">
        <f t="array" ref="K601">_xlfn.IFS(AND(NOT($K600=0),$L600),0,NOT($L600),$K600+$B$26,TRUE,$K600)</f>
        <v>0.68333333333333379</v>
      </c>
      <c r="L601" s="3" t="b" cm="1">
        <f t="array" ref="L601">_xlfn.IFS(AND($I601&gt;0,$K601&gt;=$C$5-$B$26),TRUE,$R601&gt;=$B$6,FALSE,$I601=0,FALSE,TRUE,$L600)</f>
        <v>0</v>
      </c>
      <c r="M601" s="3" t="b" cm="1">
        <f t="array" ref="M601">_xlfn.IFS($N601&gt;=$B$4-$B$26,FALSE,AND($I601&gt;0,$K601&gt;=$B$5-$B$26),TRUE,AND($L601,NOT($M600)),FALSE,$M600,TRUE,TRUE,FALSE)</f>
        <v>0</v>
      </c>
      <c r="N601" s="3" cm="1">
        <f t="array" ref="N601">_xlfn.IFS($M600,$N600+$B$26,NOT($M600),0,TRUE,$M600)</f>
        <v>0</v>
      </c>
      <c r="O601" s="3" t="b" cm="1">
        <f t="array" ref="O601">_xlfn.IFS($M601,FALSE,AND($L601,NOT($M601),$R601&lt;$B$6,$I601&gt;0),TRUE,TRUE,FALSE)</f>
        <v>0</v>
      </c>
      <c r="P601" s="3" cm="1">
        <f t="array" ref="P601">_xlfn.IFS($P600&gt;=$C$7-$B$26,0,$O600,$P600+$B$26,TRUE,0)</f>
        <v>0</v>
      </c>
      <c r="Q601" s="3" t="b" cm="1">
        <f t="array" ref="Q601">_xlfn.IFS(AND($L601,NOT($M601),NOT($O601)),TRUE,$R601&gt;=$B$6,FALSE,AND($L601,NOT($M601),$O601,$P601=0),TRUE,TRUE,FALSE)</f>
        <v>0</v>
      </c>
      <c r="R601" s="3" cm="1">
        <f t="array" ref="R601">_xlfn.IFS(AND($Q600,$R600&lt;$B$6),$R600+1,AND(NOT($L600),$R600&gt;0),0,TRUE,$R600)</f>
        <v>0</v>
      </c>
      <c r="S601" s="1" cm="1">
        <f t="array" ref="S601">_xlfn.IFS(AND(Q600,I600&gt;$B$8),S600+$B$8,AND(Q600,I600&lt;=$B$8),S600+I600,TRUE,$S600)</f>
        <v>38</v>
      </c>
      <c r="T601" s="1">
        <f t="shared" si="34"/>
        <v>3420</v>
      </c>
      <c r="U601" s="17">
        <f t="shared" si="35"/>
        <v>343.1438127090301</v>
      </c>
      <c r="V601" s="47" cm="1">
        <f t="array" ref="V601">_xlfn.IFS($B$6=1,S601*$B$10,AND(R600=0,R601&gt;=1,I601&gt;=$B$6*$B$8-1),V600+$B$6*$B$10*$B$8,AND(R600=0,R601&gt;=1,I601&lt;$B$6*$B$8-1),V600+I600*$B$10,TRUE,V600)</f>
        <v>3800</v>
      </c>
      <c r="W601" s="17">
        <f t="shared" si="36"/>
        <v>381.27090301003346</v>
      </c>
    </row>
    <row r="602" spans="7:23" x14ac:dyDescent="0.25">
      <c r="G602" s="15">
        <v>600</v>
      </c>
      <c r="H602" s="1">
        <f t="shared" si="33"/>
        <v>9.9833333333333325</v>
      </c>
      <c r="I602" s="15" cm="1">
        <f t="array" ref="I602">_xlfn.IFS(J601&gt;=$C$13-$B$26,MINA(I601+$B$13-S602+S601,$B$11),I601=$B$11,MINA(I601-S602+S601,$B$11),TRUE,MAXA(I601-S602+S601,0))</f>
        <v>0</v>
      </c>
      <c r="J602" s="1" cm="1">
        <f t="array" ref="J602">_xlfn.IFS(J601&gt;=$C$13-$B$26,0,I601&lt;$B$11,J601+$B$26,TRUE,0)</f>
        <v>0.95000000000000129</v>
      </c>
      <c r="K602" s="3" cm="1">
        <f t="array" ref="K602">_xlfn.IFS(AND(NOT($K601=0),$L601),0,NOT($L601),$K601+$B$26,TRUE,$K601)</f>
        <v>0.70000000000000051</v>
      </c>
      <c r="L602" s="3" t="b" cm="1">
        <f t="array" ref="L602">_xlfn.IFS(AND($I602&gt;0,$K602&gt;=$C$5-$B$26),TRUE,$R602&gt;=$B$6,FALSE,$I602=0,FALSE,TRUE,$L601)</f>
        <v>0</v>
      </c>
      <c r="M602" s="3" t="b" cm="1">
        <f t="array" ref="M602">_xlfn.IFS($N602&gt;=$B$4-$B$26,FALSE,AND($I602&gt;0,$K602&gt;=$B$5-$B$26),TRUE,AND($L602,NOT($M601)),FALSE,$M601,TRUE,TRUE,FALSE)</f>
        <v>0</v>
      </c>
      <c r="N602" s="3" cm="1">
        <f t="array" ref="N602">_xlfn.IFS($M601,$N601+$B$26,NOT($M601),0,TRUE,$M601)</f>
        <v>0</v>
      </c>
      <c r="O602" s="3" t="b" cm="1">
        <f t="array" ref="O602">_xlfn.IFS($M602,FALSE,AND($L602,NOT($M602),$R602&lt;$B$6,$I602&gt;0),TRUE,TRUE,FALSE)</f>
        <v>0</v>
      </c>
      <c r="P602" s="3" cm="1">
        <f t="array" ref="P602">_xlfn.IFS($P601&gt;=$C$7-$B$26,0,$O601,$P601+$B$26,TRUE,0)</f>
        <v>0</v>
      </c>
      <c r="Q602" s="3" t="b" cm="1">
        <f t="array" ref="Q602">_xlfn.IFS(AND($L602,NOT($M602),NOT($O602)),TRUE,$R602&gt;=$B$6,FALSE,AND($L602,NOT($M602),$O602,$P602=0),TRUE,TRUE,FALSE)</f>
        <v>0</v>
      </c>
      <c r="R602" s="3" cm="1">
        <f t="array" ref="R602">_xlfn.IFS(AND($Q601,$R601&lt;$B$6),$R601+1,AND(NOT($L601),$R601&gt;0),0,TRUE,$R601)</f>
        <v>0</v>
      </c>
      <c r="S602" s="1" cm="1">
        <f t="array" ref="S602">_xlfn.IFS(AND(Q601,I601&gt;$B$8),S601+$B$8,AND(Q601,I601&lt;=$B$8),S601+I601,TRUE,$S601)</f>
        <v>38</v>
      </c>
      <c r="T602" s="1">
        <f t="shared" si="34"/>
        <v>3420</v>
      </c>
      <c r="U602" s="17">
        <f t="shared" si="35"/>
        <v>342.57095158597667</v>
      </c>
      <c r="V602" s="47" cm="1">
        <f t="array" ref="V602">_xlfn.IFS($B$6=1,S602*$B$10,AND(R601=0,R602&gt;=1,I602&gt;=$B$6*$B$8-1),V601+$B$6*$B$10*$B$8,AND(R601=0,R602&gt;=1,I602&lt;$B$6*$B$8-1),V601+I601*$B$10,TRUE,V601)</f>
        <v>3800</v>
      </c>
      <c r="W602" s="17">
        <f t="shared" si="36"/>
        <v>380.6343906510852</v>
      </c>
    </row>
    <row r="603" spans="7:23" x14ac:dyDescent="0.25">
      <c r="G603" s="15">
        <v>601</v>
      </c>
      <c r="H603" s="1">
        <f t="shared" si="33"/>
        <v>10</v>
      </c>
      <c r="I603" s="15" cm="1">
        <f t="array" ref="I603">_xlfn.IFS(J602&gt;=$C$13-$B$26,MINA(I602+$B$13-S603+S602,$B$11),I602=$B$11,MINA(I602-S603+S602,$B$11),TRUE,MAXA(I602-S603+S602,0))</f>
        <v>0</v>
      </c>
      <c r="J603" s="1" cm="1">
        <f t="array" ref="J603">_xlfn.IFS(J602&gt;=$C$13-$B$26,0,I602&lt;$B$11,J602+$B$26,TRUE,0)</f>
        <v>0.96666666666666801</v>
      </c>
      <c r="K603" s="3" cm="1">
        <f t="array" ref="K603">_xlfn.IFS(AND(NOT($K602=0),$L602),0,NOT($L602),$K602+$B$26,TRUE,$K602)</f>
        <v>0.71666666666666723</v>
      </c>
      <c r="L603" s="3" t="b" cm="1">
        <f t="array" ref="L603">_xlfn.IFS(AND($I603&gt;0,$K603&gt;=$C$5-$B$26),TRUE,$R603&gt;=$B$6,FALSE,$I603=0,FALSE,TRUE,$L602)</f>
        <v>0</v>
      </c>
      <c r="M603" s="3" t="b" cm="1">
        <f t="array" ref="M603">_xlfn.IFS($N603&gt;=$B$4-$B$26,FALSE,AND($I603&gt;0,$K603&gt;=$B$5-$B$26),TRUE,AND($L603,NOT($M602)),FALSE,$M602,TRUE,TRUE,FALSE)</f>
        <v>0</v>
      </c>
      <c r="N603" s="3" cm="1">
        <f t="array" ref="N603">_xlfn.IFS($M602,$N602+$B$26,NOT($M602),0,TRUE,$M602)</f>
        <v>0</v>
      </c>
      <c r="O603" s="3" t="b" cm="1">
        <f t="array" ref="O603">_xlfn.IFS($M603,FALSE,AND($L603,NOT($M603),$R603&lt;$B$6,$I603&gt;0),TRUE,TRUE,FALSE)</f>
        <v>0</v>
      </c>
      <c r="P603" s="3" cm="1">
        <f t="array" ref="P603">_xlfn.IFS($P602&gt;=$C$7-$B$26,0,$O602,$P602+$B$26,TRUE,0)</f>
        <v>0</v>
      </c>
      <c r="Q603" s="3" t="b" cm="1">
        <f t="array" ref="Q603">_xlfn.IFS(AND($L603,NOT($M603),NOT($O603)),TRUE,$R603&gt;=$B$6,FALSE,AND($L603,NOT($M603),$O603,$P603=0),TRUE,TRUE,FALSE)</f>
        <v>0</v>
      </c>
      <c r="R603" s="3" cm="1">
        <f t="array" ref="R603">_xlfn.IFS(AND($Q602,$R602&lt;$B$6),$R602+1,AND(NOT($L602),$R602&gt;0),0,TRUE,$R602)</f>
        <v>0</v>
      </c>
      <c r="S603" s="1" cm="1">
        <f t="array" ref="S603">_xlfn.IFS(AND(Q602,I602&gt;$B$8),S602+$B$8,AND(Q602,I602&lt;=$B$8),S602+I602,TRUE,$S602)</f>
        <v>38</v>
      </c>
      <c r="T603" s="1">
        <f t="shared" si="34"/>
        <v>3420</v>
      </c>
      <c r="U603" s="17">
        <f t="shared" si="35"/>
        <v>342</v>
      </c>
      <c r="V603" s="47" cm="1">
        <f t="array" ref="V603">_xlfn.IFS($B$6=1,S603*$B$10,AND(R602=0,R603&gt;=1,I603&gt;=$B$6*$B$8-1),V602+$B$6*$B$10*$B$8,AND(R602=0,R603&gt;=1,I603&lt;$B$6*$B$8-1),V602+I602*$B$10,TRUE,V602)</f>
        <v>3800</v>
      </c>
      <c r="W603" s="17">
        <f t="shared" si="36"/>
        <v>380</v>
      </c>
    </row>
    <row r="604" spans="7:23" x14ac:dyDescent="0.25">
      <c r="G604" s="15">
        <v>602</v>
      </c>
      <c r="H604" s="1">
        <f t="shared" si="33"/>
        <v>10.016666666666666</v>
      </c>
      <c r="I604" s="15" cm="1">
        <f t="array" ref="I604">_xlfn.IFS(J603&gt;=$C$13-$B$26,MINA(I603+$B$13-S604+S603,$B$11),I603=$B$11,MINA(I603-S604+S603,$B$11),TRUE,MAXA(I603-S604+S603,0))</f>
        <v>0</v>
      </c>
      <c r="J604" s="1" cm="1">
        <f t="array" ref="J604">_xlfn.IFS(J603&gt;=$C$13-$B$26,0,I603&lt;$B$11,J603+$B$26,TRUE,0)</f>
        <v>0.98333333333333472</v>
      </c>
      <c r="K604" s="3" cm="1">
        <f t="array" ref="K604">_xlfn.IFS(AND(NOT($K603=0),$L603),0,NOT($L603),$K603+$B$26,TRUE,$K603)</f>
        <v>0.73333333333333395</v>
      </c>
      <c r="L604" s="3" t="b" cm="1">
        <f t="array" ref="L604">_xlfn.IFS(AND($I604&gt;0,$K604&gt;=$C$5-$B$26),TRUE,$R604&gt;=$B$6,FALSE,$I604=0,FALSE,TRUE,$L603)</f>
        <v>0</v>
      </c>
      <c r="M604" s="3" t="b" cm="1">
        <f t="array" ref="M604">_xlfn.IFS($N604&gt;=$B$4-$B$26,FALSE,AND($I604&gt;0,$K604&gt;=$B$5-$B$26),TRUE,AND($L604,NOT($M603)),FALSE,$M603,TRUE,TRUE,FALSE)</f>
        <v>0</v>
      </c>
      <c r="N604" s="3" cm="1">
        <f t="array" ref="N604">_xlfn.IFS($M603,$N603+$B$26,NOT($M603),0,TRUE,$M603)</f>
        <v>0</v>
      </c>
      <c r="O604" s="3" t="b" cm="1">
        <f t="array" ref="O604">_xlfn.IFS($M604,FALSE,AND($L604,NOT($M604),$R604&lt;$B$6,$I604&gt;0),TRUE,TRUE,FALSE)</f>
        <v>0</v>
      </c>
      <c r="P604" s="3" cm="1">
        <f t="array" ref="P604">_xlfn.IFS($P603&gt;=$C$7-$B$26,0,$O603,$P603+$B$26,TRUE,0)</f>
        <v>0</v>
      </c>
      <c r="Q604" s="3" t="b" cm="1">
        <f t="array" ref="Q604">_xlfn.IFS(AND($L604,NOT($M604),NOT($O604)),TRUE,$R604&gt;=$B$6,FALSE,AND($L604,NOT($M604),$O604,$P604=0),TRUE,TRUE,FALSE)</f>
        <v>0</v>
      </c>
      <c r="R604" s="3" cm="1">
        <f t="array" ref="R604">_xlfn.IFS(AND($Q603,$R603&lt;$B$6),$R603+1,AND(NOT($L603),$R603&gt;0),0,TRUE,$R603)</f>
        <v>0</v>
      </c>
      <c r="S604" s="1" cm="1">
        <f t="array" ref="S604">_xlfn.IFS(AND(Q603,I603&gt;$B$8),S603+$B$8,AND(Q603,I603&lt;=$B$8),S603+I603,TRUE,$S603)</f>
        <v>38</v>
      </c>
      <c r="T604" s="1">
        <f t="shared" si="34"/>
        <v>3420</v>
      </c>
      <c r="U604" s="17">
        <f t="shared" si="35"/>
        <v>341.43094841930122</v>
      </c>
      <c r="V604" s="47" cm="1">
        <f t="array" ref="V604">_xlfn.IFS($B$6=1,S604*$B$10,AND(R603=0,R604&gt;=1,I604&gt;=$B$6*$B$8-1),V603+$B$6*$B$10*$B$8,AND(R603=0,R604&gt;=1,I604&lt;$B$6*$B$8-1),V603+I603*$B$10,TRUE,V603)</f>
        <v>3800</v>
      </c>
      <c r="W604" s="17">
        <f t="shared" si="36"/>
        <v>379.36772046589022</v>
      </c>
    </row>
    <row r="605" spans="7:23" x14ac:dyDescent="0.25">
      <c r="G605" s="15">
        <v>603</v>
      </c>
      <c r="H605" s="1">
        <f t="shared" si="33"/>
        <v>10.033333333333333</v>
      </c>
      <c r="I605" s="15" cm="1">
        <f t="array" ref="I605">_xlfn.IFS(J604&gt;=$C$13-$B$26,MINA(I604+$B$13-S605+S604,$B$11),I604=$B$11,MINA(I604-S605+S604,$B$11),TRUE,MAXA(I604-S605+S604,0))</f>
        <v>0</v>
      </c>
      <c r="J605" s="1" cm="1">
        <f t="array" ref="J605">_xlfn.IFS(J604&gt;=$C$13-$B$26,0,I604&lt;$B$11,J604+$B$26,TRUE,0)</f>
        <v>1.0000000000000013</v>
      </c>
      <c r="K605" s="3" cm="1">
        <f t="array" ref="K605">_xlfn.IFS(AND(NOT($K604=0),$L604),0,NOT($L604),$K604+$B$26,TRUE,$K604)</f>
        <v>0.75000000000000067</v>
      </c>
      <c r="L605" s="3" t="b" cm="1">
        <f t="array" ref="L605">_xlfn.IFS(AND($I605&gt;0,$K605&gt;=$C$5-$B$26),TRUE,$R605&gt;=$B$6,FALSE,$I605=0,FALSE,TRUE,$L604)</f>
        <v>0</v>
      </c>
      <c r="M605" s="3" t="b" cm="1">
        <f t="array" ref="M605">_xlfn.IFS($N605&gt;=$B$4-$B$26,FALSE,AND($I605&gt;0,$K605&gt;=$B$5-$B$26),TRUE,AND($L605,NOT($M604)),FALSE,$M604,TRUE,TRUE,FALSE)</f>
        <v>0</v>
      </c>
      <c r="N605" s="3" cm="1">
        <f t="array" ref="N605">_xlfn.IFS($M604,$N604+$B$26,NOT($M604),0,TRUE,$M604)</f>
        <v>0</v>
      </c>
      <c r="O605" s="3" t="b" cm="1">
        <f t="array" ref="O605">_xlfn.IFS($M605,FALSE,AND($L605,NOT($M605),$R605&lt;$B$6,$I605&gt;0),TRUE,TRUE,FALSE)</f>
        <v>0</v>
      </c>
      <c r="P605" s="3" cm="1">
        <f t="array" ref="P605">_xlfn.IFS($P604&gt;=$C$7-$B$26,0,$O604,$P604+$B$26,TRUE,0)</f>
        <v>0</v>
      </c>
      <c r="Q605" s="3" t="b" cm="1">
        <f t="array" ref="Q605">_xlfn.IFS(AND($L605,NOT($M605),NOT($O605)),TRUE,$R605&gt;=$B$6,FALSE,AND($L605,NOT($M605),$O605,$P605=0),TRUE,TRUE,FALSE)</f>
        <v>0</v>
      </c>
      <c r="R605" s="3" cm="1">
        <f t="array" ref="R605">_xlfn.IFS(AND($Q604,$R604&lt;$B$6),$R604+1,AND(NOT($L604),$R604&gt;0),0,TRUE,$R604)</f>
        <v>0</v>
      </c>
      <c r="S605" s="1" cm="1">
        <f t="array" ref="S605">_xlfn.IFS(AND(Q604,I604&gt;$B$8),S604+$B$8,AND(Q604,I604&lt;=$B$8),S604+I604,TRUE,$S604)</f>
        <v>38</v>
      </c>
      <c r="T605" s="1">
        <f t="shared" si="34"/>
        <v>3420</v>
      </c>
      <c r="U605" s="17">
        <f t="shared" si="35"/>
        <v>340.86378737541531</v>
      </c>
      <c r="V605" s="47" cm="1">
        <f t="array" ref="V605">_xlfn.IFS($B$6=1,S605*$B$10,AND(R604=0,R605&gt;=1,I605&gt;=$B$6*$B$8-1),V604+$B$6*$B$10*$B$8,AND(R604=0,R605&gt;=1,I605&lt;$B$6*$B$8-1),V604+I604*$B$10,TRUE,V604)</f>
        <v>3800</v>
      </c>
      <c r="W605" s="17">
        <f t="shared" si="36"/>
        <v>378.73754152823921</v>
      </c>
    </row>
    <row r="606" spans="7:23" x14ac:dyDescent="0.25">
      <c r="G606" s="15">
        <v>604</v>
      </c>
      <c r="H606" s="1">
        <f t="shared" si="33"/>
        <v>10.050000000000001</v>
      </c>
      <c r="I606" s="15" cm="1">
        <f t="array" ref="I606">_xlfn.IFS(J605&gt;=$C$13-$B$26,MINA(I605+$B$13-S606+S605,$B$11),I605=$B$11,MINA(I605-S606+S605,$B$11),TRUE,MAXA(I605-S606+S605,0))</f>
        <v>0</v>
      </c>
      <c r="J606" s="1" cm="1">
        <f t="array" ref="J606">_xlfn.IFS(J605&gt;=$C$13-$B$26,0,I605&lt;$B$11,J605+$B$26,TRUE,0)</f>
        <v>1.0166666666666679</v>
      </c>
      <c r="K606" s="3" cm="1">
        <f t="array" ref="K606">_xlfn.IFS(AND(NOT($K605=0),$L605),0,NOT($L605),$K605+$B$26,TRUE,$K605)</f>
        <v>0.76666666666666738</v>
      </c>
      <c r="L606" s="3" t="b" cm="1">
        <f t="array" ref="L606">_xlfn.IFS(AND($I606&gt;0,$K606&gt;=$C$5-$B$26),TRUE,$R606&gt;=$B$6,FALSE,$I606=0,FALSE,TRUE,$L605)</f>
        <v>0</v>
      </c>
      <c r="M606" s="3" t="b" cm="1">
        <f t="array" ref="M606">_xlfn.IFS($N606&gt;=$B$4-$B$26,FALSE,AND($I606&gt;0,$K606&gt;=$B$5-$B$26),TRUE,AND($L606,NOT($M605)),FALSE,$M605,TRUE,TRUE,FALSE)</f>
        <v>0</v>
      </c>
      <c r="N606" s="3" cm="1">
        <f t="array" ref="N606">_xlfn.IFS($M605,$N605+$B$26,NOT($M605),0,TRUE,$M605)</f>
        <v>0</v>
      </c>
      <c r="O606" s="3" t="b" cm="1">
        <f t="array" ref="O606">_xlfn.IFS($M606,FALSE,AND($L606,NOT($M606),$R606&lt;$B$6,$I606&gt;0),TRUE,TRUE,FALSE)</f>
        <v>0</v>
      </c>
      <c r="P606" s="3" cm="1">
        <f t="array" ref="P606">_xlfn.IFS($P605&gt;=$C$7-$B$26,0,$O605,$P605+$B$26,TRUE,0)</f>
        <v>0</v>
      </c>
      <c r="Q606" s="3" t="b" cm="1">
        <f t="array" ref="Q606">_xlfn.IFS(AND($L606,NOT($M606),NOT($O606)),TRUE,$R606&gt;=$B$6,FALSE,AND($L606,NOT($M606),$O606,$P606=0),TRUE,TRUE,FALSE)</f>
        <v>0</v>
      </c>
      <c r="R606" s="3" cm="1">
        <f t="array" ref="R606">_xlfn.IFS(AND($Q605,$R605&lt;$B$6),$R605+1,AND(NOT($L605),$R605&gt;0),0,TRUE,$R605)</f>
        <v>0</v>
      </c>
      <c r="S606" s="1" cm="1">
        <f t="array" ref="S606">_xlfn.IFS(AND(Q605,I605&gt;$B$8),S605+$B$8,AND(Q605,I605&lt;=$B$8),S605+I605,TRUE,$S605)</f>
        <v>38</v>
      </c>
      <c r="T606" s="1">
        <f t="shared" si="34"/>
        <v>3420</v>
      </c>
      <c r="U606" s="17">
        <f t="shared" si="35"/>
        <v>340.29850746268653</v>
      </c>
      <c r="V606" s="47" cm="1">
        <f t="array" ref="V606">_xlfn.IFS($B$6=1,S606*$B$10,AND(R605=0,R606&gt;=1,I606&gt;=$B$6*$B$8-1),V605+$B$6*$B$10*$B$8,AND(R605=0,R606&gt;=1,I606&lt;$B$6*$B$8-1),V605+I605*$B$10,TRUE,V605)</f>
        <v>3800</v>
      </c>
      <c r="W606" s="17">
        <f t="shared" si="36"/>
        <v>378.10945273631836</v>
      </c>
    </row>
    <row r="607" spans="7:23" x14ac:dyDescent="0.25">
      <c r="G607" s="15">
        <v>605</v>
      </c>
      <c r="H607" s="1">
        <f t="shared" si="33"/>
        <v>10.066666666666666</v>
      </c>
      <c r="I607" s="15" cm="1">
        <f t="array" ref="I607">_xlfn.IFS(J606&gt;=$C$13-$B$26,MINA(I606+$B$13-S607+S606,$B$11),I606=$B$11,MINA(I606-S607+S606,$B$11),TRUE,MAXA(I606-S607+S606,0))</f>
        <v>0</v>
      </c>
      <c r="J607" s="1" cm="1">
        <f t="array" ref="J607">_xlfn.IFS(J606&gt;=$C$13-$B$26,0,I606&lt;$B$11,J606+$B$26,TRUE,0)</f>
        <v>1.0333333333333345</v>
      </c>
      <c r="K607" s="3" cm="1">
        <f t="array" ref="K607">_xlfn.IFS(AND(NOT($K606=0),$L606),0,NOT($L606),$K606+$B$26,TRUE,$K606)</f>
        <v>0.7833333333333341</v>
      </c>
      <c r="L607" s="3" t="b" cm="1">
        <f t="array" ref="L607">_xlfn.IFS(AND($I607&gt;0,$K607&gt;=$C$5-$B$26),TRUE,$R607&gt;=$B$6,FALSE,$I607=0,FALSE,TRUE,$L606)</f>
        <v>0</v>
      </c>
      <c r="M607" s="3" t="b" cm="1">
        <f t="array" ref="M607">_xlfn.IFS($N607&gt;=$B$4-$B$26,FALSE,AND($I607&gt;0,$K607&gt;=$B$5-$B$26),TRUE,AND($L607,NOT($M606)),FALSE,$M606,TRUE,TRUE,FALSE)</f>
        <v>0</v>
      </c>
      <c r="N607" s="3" cm="1">
        <f t="array" ref="N607">_xlfn.IFS($M606,$N606+$B$26,NOT($M606),0,TRUE,$M606)</f>
        <v>0</v>
      </c>
      <c r="O607" s="3" t="b" cm="1">
        <f t="array" ref="O607">_xlfn.IFS($M607,FALSE,AND($L607,NOT($M607),$R607&lt;$B$6,$I607&gt;0),TRUE,TRUE,FALSE)</f>
        <v>0</v>
      </c>
      <c r="P607" s="3" cm="1">
        <f t="array" ref="P607">_xlfn.IFS($P606&gt;=$C$7-$B$26,0,$O606,$P606+$B$26,TRUE,0)</f>
        <v>0</v>
      </c>
      <c r="Q607" s="3" t="b" cm="1">
        <f t="array" ref="Q607">_xlfn.IFS(AND($L607,NOT($M607),NOT($O607)),TRUE,$R607&gt;=$B$6,FALSE,AND($L607,NOT($M607),$O607,$P607=0),TRUE,TRUE,FALSE)</f>
        <v>0</v>
      </c>
      <c r="R607" s="3" cm="1">
        <f t="array" ref="R607">_xlfn.IFS(AND($Q606,$R606&lt;$B$6),$R606+1,AND(NOT($L606),$R606&gt;0),0,TRUE,$R606)</f>
        <v>0</v>
      </c>
      <c r="S607" s="1" cm="1">
        <f t="array" ref="S607">_xlfn.IFS(AND(Q606,I606&gt;$B$8),S606+$B$8,AND(Q606,I606&lt;=$B$8),S606+I606,TRUE,$S606)</f>
        <v>38</v>
      </c>
      <c r="T607" s="1">
        <f t="shared" si="34"/>
        <v>3420</v>
      </c>
      <c r="U607" s="17">
        <f t="shared" si="35"/>
        <v>339.73509933774835</v>
      </c>
      <c r="V607" s="47" cm="1">
        <f t="array" ref="V607">_xlfn.IFS($B$6=1,S607*$B$10,AND(R606=0,R607&gt;=1,I607&gt;=$B$6*$B$8-1),V606+$B$6*$B$10*$B$8,AND(R606=0,R607&gt;=1,I607&lt;$B$6*$B$8-1),V606+I606*$B$10,TRUE,V606)</f>
        <v>3800</v>
      </c>
      <c r="W607" s="17">
        <f t="shared" si="36"/>
        <v>377.48344370860929</v>
      </c>
    </row>
    <row r="608" spans="7:23" x14ac:dyDescent="0.25">
      <c r="G608" s="15">
        <v>606</v>
      </c>
      <c r="H608" s="1">
        <f t="shared" si="33"/>
        <v>10.083333333333334</v>
      </c>
      <c r="I608" s="15" cm="1">
        <f t="array" ref="I608">_xlfn.IFS(J607&gt;=$C$13-$B$26,MINA(I607+$B$13-S608+S607,$B$11),I607=$B$11,MINA(I607-S608+S607,$B$11),TRUE,MAXA(I607-S608+S607,0))</f>
        <v>0</v>
      </c>
      <c r="J608" s="1" cm="1">
        <f t="array" ref="J608">_xlfn.IFS(J607&gt;=$C$13-$B$26,0,I607&lt;$B$11,J607+$B$26,TRUE,0)</f>
        <v>1.0500000000000012</v>
      </c>
      <c r="K608" s="3" cm="1">
        <f t="array" ref="K608">_xlfn.IFS(AND(NOT($K607=0),$L607),0,NOT($L607),$K607+$B$26,TRUE,$K607)</f>
        <v>0.80000000000000082</v>
      </c>
      <c r="L608" s="3" t="b" cm="1">
        <f t="array" ref="L608">_xlfn.IFS(AND($I608&gt;0,$K608&gt;=$C$5-$B$26),TRUE,$R608&gt;=$B$6,FALSE,$I608=0,FALSE,TRUE,$L607)</f>
        <v>0</v>
      </c>
      <c r="M608" s="3" t="b" cm="1">
        <f t="array" ref="M608">_xlfn.IFS($N608&gt;=$B$4-$B$26,FALSE,AND($I608&gt;0,$K608&gt;=$B$5-$B$26),TRUE,AND($L608,NOT($M607)),FALSE,$M607,TRUE,TRUE,FALSE)</f>
        <v>0</v>
      </c>
      <c r="N608" s="3" cm="1">
        <f t="array" ref="N608">_xlfn.IFS($M607,$N607+$B$26,NOT($M607),0,TRUE,$M607)</f>
        <v>0</v>
      </c>
      <c r="O608" s="3" t="b" cm="1">
        <f t="array" ref="O608">_xlfn.IFS($M608,FALSE,AND($L608,NOT($M608),$R608&lt;$B$6,$I608&gt;0),TRUE,TRUE,FALSE)</f>
        <v>0</v>
      </c>
      <c r="P608" s="3" cm="1">
        <f t="array" ref="P608">_xlfn.IFS($P607&gt;=$C$7-$B$26,0,$O607,$P607+$B$26,TRUE,0)</f>
        <v>0</v>
      </c>
      <c r="Q608" s="3" t="b" cm="1">
        <f t="array" ref="Q608">_xlfn.IFS(AND($L608,NOT($M608),NOT($O608)),TRUE,$R608&gt;=$B$6,FALSE,AND($L608,NOT($M608),$O608,$P608=0),TRUE,TRUE,FALSE)</f>
        <v>0</v>
      </c>
      <c r="R608" s="3" cm="1">
        <f t="array" ref="R608">_xlfn.IFS(AND($Q607,$R607&lt;$B$6),$R607+1,AND(NOT($L607),$R607&gt;0),0,TRUE,$R607)</f>
        <v>0</v>
      </c>
      <c r="S608" s="1" cm="1">
        <f t="array" ref="S608">_xlfn.IFS(AND(Q607,I607&gt;$B$8),S607+$B$8,AND(Q607,I607&lt;=$B$8),S607+I607,TRUE,$S607)</f>
        <v>38</v>
      </c>
      <c r="T608" s="1">
        <f t="shared" si="34"/>
        <v>3420</v>
      </c>
      <c r="U608" s="17">
        <f t="shared" si="35"/>
        <v>339.17355371900823</v>
      </c>
      <c r="V608" s="47" cm="1">
        <f t="array" ref="V608">_xlfn.IFS($B$6=1,S608*$B$10,AND(R607=0,R608&gt;=1,I608&gt;=$B$6*$B$8-1),V607+$B$6*$B$10*$B$8,AND(R607=0,R608&gt;=1,I608&lt;$B$6*$B$8-1),V607+I607*$B$10,TRUE,V607)</f>
        <v>3800</v>
      </c>
      <c r="W608" s="17">
        <f t="shared" si="36"/>
        <v>376.85950413223139</v>
      </c>
    </row>
    <row r="609" spans="7:23" x14ac:dyDescent="0.25">
      <c r="G609" s="15">
        <v>607</v>
      </c>
      <c r="H609" s="1">
        <f t="shared" si="33"/>
        <v>10.1</v>
      </c>
      <c r="I609" s="15" cm="1">
        <f t="array" ref="I609">_xlfn.IFS(J608&gt;=$C$13-$B$26,MINA(I608+$B$13-S609+S608,$B$11),I608=$B$11,MINA(I608-S609+S608,$B$11),TRUE,MAXA(I608-S609+S608,0))</f>
        <v>0</v>
      </c>
      <c r="J609" s="1" cm="1">
        <f t="array" ref="J609">_xlfn.IFS(J608&gt;=$C$13-$B$26,0,I608&lt;$B$11,J608+$B$26,TRUE,0)</f>
        <v>1.0666666666666678</v>
      </c>
      <c r="K609" s="3" cm="1">
        <f t="array" ref="K609">_xlfn.IFS(AND(NOT($K608=0),$L608),0,NOT($L608),$K608+$B$26,TRUE,$K608)</f>
        <v>0.81666666666666754</v>
      </c>
      <c r="L609" s="3" t="b" cm="1">
        <f t="array" ref="L609">_xlfn.IFS(AND($I609&gt;0,$K609&gt;=$C$5-$B$26),TRUE,$R609&gt;=$B$6,FALSE,$I609=0,FALSE,TRUE,$L608)</f>
        <v>0</v>
      </c>
      <c r="M609" s="3" t="b" cm="1">
        <f t="array" ref="M609">_xlfn.IFS($N609&gt;=$B$4-$B$26,FALSE,AND($I609&gt;0,$K609&gt;=$B$5-$B$26),TRUE,AND($L609,NOT($M608)),FALSE,$M608,TRUE,TRUE,FALSE)</f>
        <v>0</v>
      </c>
      <c r="N609" s="3" cm="1">
        <f t="array" ref="N609">_xlfn.IFS($M608,$N608+$B$26,NOT($M608),0,TRUE,$M608)</f>
        <v>0</v>
      </c>
      <c r="O609" s="3" t="b" cm="1">
        <f t="array" ref="O609">_xlfn.IFS($M609,FALSE,AND($L609,NOT($M609),$R609&lt;$B$6,$I609&gt;0),TRUE,TRUE,FALSE)</f>
        <v>0</v>
      </c>
      <c r="P609" s="3" cm="1">
        <f t="array" ref="P609">_xlfn.IFS($P608&gt;=$C$7-$B$26,0,$O608,$P608+$B$26,TRUE,0)</f>
        <v>0</v>
      </c>
      <c r="Q609" s="3" t="b" cm="1">
        <f t="array" ref="Q609">_xlfn.IFS(AND($L609,NOT($M609),NOT($O609)),TRUE,$R609&gt;=$B$6,FALSE,AND($L609,NOT($M609),$O609,$P609=0),TRUE,TRUE,FALSE)</f>
        <v>0</v>
      </c>
      <c r="R609" s="3" cm="1">
        <f t="array" ref="R609">_xlfn.IFS(AND($Q608,$R608&lt;$B$6),$R608+1,AND(NOT($L608),$R608&gt;0),0,TRUE,$R608)</f>
        <v>0</v>
      </c>
      <c r="S609" s="1" cm="1">
        <f t="array" ref="S609">_xlfn.IFS(AND(Q608,I608&gt;$B$8),S608+$B$8,AND(Q608,I608&lt;=$B$8),S608+I608,TRUE,$S608)</f>
        <v>38</v>
      </c>
      <c r="T609" s="1">
        <f t="shared" si="34"/>
        <v>3420</v>
      </c>
      <c r="U609" s="17">
        <f t="shared" si="35"/>
        <v>338.61386138613864</v>
      </c>
      <c r="V609" s="47" cm="1">
        <f t="array" ref="V609">_xlfn.IFS($B$6=1,S609*$B$10,AND(R608=0,R609&gt;=1,I609&gt;=$B$6*$B$8-1),V608+$B$6*$B$10*$B$8,AND(R608=0,R609&gt;=1,I609&lt;$B$6*$B$8-1),V608+I608*$B$10,TRUE,V608)</f>
        <v>3800</v>
      </c>
      <c r="W609" s="17">
        <f t="shared" si="36"/>
        <v>376.23762376237624</v>
      </c>
    </row>
    <row r="610" spans="7:23" x14ac:dyDescent="0.25">
      <c r="G610" s="15">
        <v>608</v>
      </c>
      <c r="H610" s="1">
        <f t="shared" si="33"/>
        <v>10.116666666666667</v>
      </c>
      <c r="I610" s="15" cm="1">
        <f t="array" ref="I610">_xlfn.IFS(J609&gt;=$C$13-$B$26,MINA(I609+$B$13-S610+S609,$B$11),I609=$B$11,MINA(I609-S610+S609,$B$11),TRUE,MAXA(I609-S610+S609,0))</f>
        <v>0</v>
      </c>
      <c r="J610" s="1" cm="1">
        <f t="array" ref="J610">_xlfn.IFS(J609&gt;=$C$13-$B$26,0,I609&lt;$B$11,J609+$B$26,TRUE,0)</f>
        <v>1.0833333333333344</v>
      </c>
      <c r="K610" s="3" cm="1">
        <f t="array" ref="K610">_xlfn.IFS(AND(NOT($K609=0),$L609),0,NOT($L609),$K609+$B$26,TRUE,$K609)</f>
        <v>0.83333333333333426</v>
      </c>
      <c r="L610" s="3" t="b" cm="1">
        <f t="array" ref="L610">_xlfn.IFS(AND($I610&gt;0,$K610&gt;=$C$5-$B$26),TRUE,$R610&gt;=$B$6,FALSE,$I610=0,FALSE,TRUE,$L609)</f>
        <v>0</v>
      </c>
      <c r="M610" s="3" t="b" cm="1">
        <f t="array" ref="M610">_xlfn.IFS($N610&gt;=$B$4-$B$26,FALSE,AND($I610&gt;0,$K610&gt;=$B$5-$B$26),TRUE,AND($L610,NOT($M609)),FALSE,$M609,TRUE,TRUE,FALSE)</f>
        <v>0</v>
      </c>
      <c r="N610" s="3" cm="1">
        <f t="array" ref="N610">_xlfn.IFS($M609,$N609+$B$26,NOT($M609),0,TRUE,$M609)</f>
        <v>0</v>
      </c>
      <c r="O610" s="3" t="b" cm="1">
        <f t="array" ref="O610">_xlfn.IFS($M610,FALSE,AND($L610,NOT($M610),$R610&lt;$B$6,$I610&gt;0),TRUE,TRUE,FALSE)</f>
        <v>0</v>
      </c>
      <c r="P610" s="3" cm="1">
        <f t="array" ref="P610">_xlfn.IFS($P609&gt;=$C$7-$B$26,0,$O609,$P609+$B$26,TRUE,0)</f>
        <v>0</v>
      </c>
      <c r="Q610" s="3" t="b" cm="1">
        <f t="array" ref="Q610">_xlfn.IFS(AND($L610,NOT($M610),NOT($O610)),TRUE,$R610&gt;=$B$6,FALSE,AND($L610,NOT($M610),$O610,$P610=0),TRUE,TRUE,FALSE)</f>
        <v>0</v>
      </c>
      <c r="R610" s="3" cm="1">
        <f t="array" ref="R610">_xlfn.IFS(AND($Q609,$R609&lt;$B$6),$R609+1,AND(NOT($L609),$R609&gt;0),0,TRUE,$R609)</f>
        <v>0</v>
      </c>
      <c r="S610" s="1" cm="1">
        <f t="array" ref="S610">_xlfn.IFS(AND(Q609,I609&gt;$B$8),S609+$B$8,AND(Q609,I609&lt;=$B$8),S609+I609,TRUE,$S609)</f>
        <v>38</v>
      </c>
      <c r="T610" s="1">
        <f t="shared" si="34"/>
        <v>3420</v>
      </c>
      <c r="U610" s="17">
        <f t="shared" si="35"/>
        <v>338.05601317957166</v>
      </c>
      <c r="V610" s="47" cm="1">
        <f t="array" ref="V610">_xlfn.IFS($B$6=1,S610*$B$10,AND(R609=0,R610&gt;=1,I610&gt;=$B$6*$B$8-1),V609+$B$6*$B$10*$B$8,AND(R609=0,R610&gt;=1,I610&lt;$B$6*$B$8-1),V609+I609*$B$10,TRUE,V609)</f>
        <v>3800</v>
      </c>
      <c r="W610" s="17">
        <f t="shared" si="36"/>
        <v>375.61779242174629</v>
      </c>
    </row>
    <row r="611" spans="7:23" x14ac:dyDescent="0.25">
      <c r="G611" s="15">
        <v>609</v>
      </c>
      <c r="H611" s="1">
        <f t="shared" si="33"/>
        <v>10.133333333333333</v>
      </c>
      <c r="I611" s="15" cm="1">
        <f t="array" ref="I611">_xlfn.IFS(J610&gt;=$C$13-$B$26,MINA(I610+$B$13-S611+S610,$B$11),I610=$B$11,MINA(I610-S611+S610,$B$11),TRUE,MAXA(I610-S611+S610,0))</f>
        <v>0</v>
      </c>
      <c r="J611" s="1" cm="1">
        <f t="array" ref="J611">_xlfn.IFS(J610&gt;=$C$13-$B$26,0,I610&lt;$B$11,J610+$B$26,TRUE,0)</f>
        <v>1.100000000000001</v>
      </c>
      <c r="K611" s="3" cm="1">
        <f t="array" ref="K611">_xlfn.IFS(AND(NOT($K610=0),$L610),0,NOT($L610),$K610+$B$26,TRUE,$K610)</f>
        <v>0.85000000000000098</v>
      </c>
      <c r="L611" s="3" t="b" cm="1">
        <f t="array" ref="L611">_xlfn.IFS(AND($I611&gt;0,$K611&gt;=$C$5-$B$26),TRUE,$R611&gt;=$B$6,FALSE,$I611=0,FALSE,TRUE,$L610)</f>
        <v>0</v>
      </c>
      <c r="M611" s="3" t="b" cm="1">
        <f t="array" ref="M611">_xlfn.IFS($N611&gt;=$B$4-$B$26,FALSE,AND($I611&gt;0,$K611&gt;=$B$5-$B$26),TRUE,AND($L611,NOT($M610)),FALSE,$M610,TRUE,TRUE,FALSE)</f>
        <v>0</v>
      </c>
      <c r="N611" s="3" cm="1">
        <f t="array" ref="N611">_xlfn.IFS($M610,$N610+$B$26,NOT($M610),0,TRUE,$M610)</f>
        <v>0</v>
      </c>
      <c r="O611" s="3" t="b" cm="1">
        <f t="array" ref="O611">_xlfn.IFS($M611,FALSE,AND($L611,NOT($M611),$R611&lt;$B$6,$I611&gt;0),TRUE,TRUE,FALSE)</f>
        <v>0</v>
      </c>
      <c r="P611" s="3" cm="1">
        <f t="array" ref="P611">_xlfn.IFS($P610&gt;=$C$7-$B$26,0,$O610,$P610+$B$26,TRUE,0)</f>
        <v>0</v>
      </c>
      <c r="Q611" s="3" t="b" cm="1">
        <f t="array" ref="Q611">_xlfn.IFS(AND($L611,NOT($M611),NOT($O611)),TRUE,$R611&gt;=$B$6,FALSE,AND($L611,NOT($M611),$O611,$P611=0),TRUE,TRUE,FALSE)</f>
        <v>0</v>
      </c>
      <c r="R611" s="3" cm="1">
        <f t="array" ref="R611">_xlfn.IFS(AND($Q610,$R610&lt;$B$6),$R610+1,AND(NOT($L610),$R610&gt;0),0,TRUE,$R610)</f>
        <v>0</v>
      </c>
      <c r="S611" s="1" cm="1">
        <f t="array" ref="S611">_xlfn.IFS(AND(Q610,I610&gt;$B$8),S610+$B$8,AND(Q610,I610&lt;=$B$8),S610+I610,TRUE,$S610)</f>
        <v>38</v>
      </c>
      <c r="T611" s="1">
        <f t="shared" si="34"/>
        <v>3420</v>
      </c>
      <c r="U611" s="17">
        <f t="shared" si="35"/>
        <v>337.5</v>
      </c>
      <c r="V611" s="47" cm="1">
        <f t="array" ref="V611">_xlfn.IFS($B$6=1,S611*$B$10,AND(R610=0,R611&gt;=1,I611&gt;=$B$6*$B$8-1),V610+$B$6*$B$10*$B$8,AND(R610=0,R611&gt;=1,I611&lt;$B$6*$B$8-1),V610+I610*$B$10,TRUE,V610)</f>
        <v>3800</v>
      </c>
      <c r="W611" s="17">
        <f t="shared" si="36"/>
        <v>375</v>
      </c>
    </row>
    <row r="612" spans="7:23" x14ac:dyDescent="0.25">
      <c r="G612" s="15">
        <v>610</v>
      </c>
      <c r="H612" s="1">
        <f t="shared" si="33"/>
        <v>10.15</v>
      </c>
      <c r="I612" s="15" cm="1">
        <f t="array" ref="I612">_xlfn.IFS(J611&gt;=$C$13-$B$26,MINA(I611+$B$13-S612+S611,$B$11),I611=$B$11,MINA(I611-S612+S611,$B$11),TRUE,MAXA(I611-S612+S611,0))</f>
        <v>0</v>
      </c>
      <c r="J612" s="1" cm="1">
        <f t="array" ref="J612">_xlfn.IFS(J611&gt;=$C$13-$B$26,0,I611&lt;$B$11,J611+$B$26,TRUE,0)</f>
        <v>1.1166666666666676</v>
      </c>
      <c r="K612" s="3" cm="1">
        <f t="array" ref="K612">_xlfn.IFS(AND(NOT($K611=0),$L611),0,NOT($L611),$K611+$B$26,TRUE,$K611)</f>
        <v>0.8666666666666677</v>
      </c>
      <c r="L612" s="3" t="b" cm="1">
        <f t="array" ref="L612">_xlfn.IFS(AND($I612&gt;0,$K612&gt;=$C$5-$B$26),TRUE,$R612&gt;=$B$6,FALSE,$I612=0,FALSE,TRUE,$L611)</f>
        <v>0</v>
      </c>
      <c r="M612" s="3" t="b" cm="1">
        <f t="array" ref="M612">_xlfn.IFS($N612&gt;=$B$4-$B$26,FALSE,AND($I612&gt;0,$K612&gt;=$B$5-$B$26),TRUE,AND($L612,NOT($M611)),FALSE,$M611,TRUE,TRUE,FALSE)</f>
        <v>0</v>
      </c>
      <c r="N612" s="3" cm="1">
        <f t="array" ref="N612">_xlfn.IFS($M611,$N611+$B$26,NOT($M611),0,TRUE,$M611)</f>
        <v>0</v>
      </c>
      <c r="O612" s="3" t="b" cm="1">
        <f t="array" ref="O612">_xlfn.IFS($M612,FALSE,AND($L612,NOT($M612),$R612&lt;$B$6,$I612&gt;0),TRUE,TRUE,FALSE)</f>
        <v>0</v>
      </c>
      <c r="P612" s="3" cm="1">
        <f t="array" ref="P612">_xlfn.IFS($P611&gt;=$C$7-$B$26,0,$O611,$P611+$B$26,TRUE,0)</f>
        <v>0</v>
      </c>
      <c r="Q612" s="3" t="b" cm="1">
        <f t="array" ref="Q612">_xlfn.IFS(AND($L612,NOT($M612),NOT($O612)),TRUE,$R612&gt;=$B$6,FALSE,AND($L612,NOT($M612),$O612,$P612=0),TRUE,TRUE,FALSE)</f>
        <v>0</v>
      </c>
      <c r="R612" s="3" cm="1">
        <f t="array" ref="R612">_xlfn.IFS(AND($Q611,$R611&lt;$B$6),$R611+1,AND(NOT($L611),$R611&gt;0),0,TRUE,$R611)</f>
        <v>0</v>
      </c>
      <c r="S612" s="1" cm="1">
        <f t="array" ref="S612">_xlfn.IFS(AND(Q611,I611&gt;$B$8),S611+$B$8,AND(Q611,I611&lt;=$B$8),S611+I611,TRUE,$S611)</f>
        <v>38</v>
      </c>
      <c r="T612" s="1">
        <f t="shared" si="34"/>
        <v>3420</v>
      </c>
      <c r="U612" s="17">
        <f t="shared" si="35"/>
        <v>336.94581280788174</v>
      </c>
      <c r="V612" s="47" cm="1">
        <f t="array" ref="V612">_xlfn.IFS($B$6=1,S612*$B$10,AND(R611=0,R612&gt;=1,I612&gt;=$B$6*$B$8-1),V611+$B$6*$B$10*$B$8,AND(R611=0,R612&gt;=1,I612&lt;$B$6*$B$8-1),V611+I611*$B$10,TRUE,V611)</f>
        <v>3800</v>
      </c>
      <c r="W612" s="17">
        <f t="shared" si="36"/>
        <v>374.38423645320194</v>
      </c>
    </row>
    <row r="613" spans="7:23" x14ac:dyDescent="0.25">
      <c r="G613" s="15">
        <v>611</v>
      </c>
      <c r="H613" s="1">
        <f t="shared" si="33"/>
        <v>10.166666666666666</v>
      </c>
      <c r="I613" s="15" cm="1">
        <f t="array" ref="I613">_xlfn.IFS(J612&gt;=$C$13-$B$26,MINA(I612+$B$13-S613+S612,$B$11),I612=$B$11,MINA(I612-S613+S612,$B$11),TRUE,MAXA(I612-S613+S612,0))</f>
        <v>0</v>
      </c>
      <c r="J613" s="1" cm="1">
        <f t="array" ref="J613">_xlfn.IFS(J612&gt;=$C$13-$B$26,0,I612&lt;$B$11,J612+$B$26,TRUE,0)</f>
        <v>1.1333333333333342</v>
      </c>
      <c r="K613" s="3" cm="1">
        <f t="array" ref="K613">_xlfn.IFS(AND(NOT($K612=0),$L612),0,NOT($L612),$K612+$B$26,TRUE,$K612)</f>
        <v>0.88333333333333441</v>
      </c>
      <c r="L613" s="3" t="b" cm="1">
        <f t="array" ref="L613">_xlfn.IFS(AND($I613&gt;0,$K613&gt;=$C$5-$B$26),TRUE,$R613&gt;=$B$6,FALSE,$I613=0,FALSE,TRUE,$L612)</f>
        <v>0</v>
      </c>
      <c r="M613" s="3" t="b" cm="1">
        <f t="array" ref="M613">_xlfn.IFS($N613&gt;=$B$4-$B$26,FALSE,AND($I613&gt;0,$K613&gt;=$B$5-$B$26),TRUE,AND($L613,NOT($M612)),FALSE,$M612,TRUE,TRUE,FALSE)</f>
        <v>0</v>
      </c>
      <c r="N613" s="3" cm="1">
        <f t="array" ref="N613">_xlfn.IFS($M612,$N612+$B$26,NOT($M612),0,TRUE,$M612)</f>
        <v>0</v>
      </c>
      <c r="O613" s="3" t="b" cm="1">
        <f t="array" ref="O613">_xlfn.IFS($M613,FALSE,AND($L613,NOT($M613),$R613&lt;$B$6,$I613&gt;0),TRUE,TRUE,FALSE)</f>
        <v>0</v>
      </c>
      <c r="P613" s="3" cm="1">
        <f t="array" ref="P613">_xlfn.IFS($P612&gt;=$C$7-$B$26,0,$O612,$P612+$B$26,TRUE,0)</f>
        <v>0</v>
      </c>
      <c r="Q613" s="3" t="b" cm="1">
        <f t="array" ref="Q613">_xlfn.IFS(AND($L613,NOT($M613),NOT($O613)),TRUE,$R613&gt;=$B$6,FALSE,AND($L613,NOT($M613),$O613,$P613=0),TRUE,TRUE,FALSE)</f>
        <v>0</v>
      </c>
      <c r="R613" s="3" cm="1">
        <f t="array" ref="R613">_xlfn.IFS(AND($Q612,$R612&lt;$B$6),$R612+1,AND(NOT($L612),$R612&gt;0),0,TRUE,$R612)</f>
        <v>0</v>
      </c>
      <c r="S613" s="1" cm="1">
        <f t="array" ref="S613">_xlfn.IFS(AND(Q612,I612&gt;$B$8),S612+$B$8,AND(Q612,I612&lt;=$B$8),S612+I612,TRUE,$S612)</f>
        <v>38</v>
      </c>
      <c r="T613" s="1">
        <f t="shared" si="34"/>
        <v>3420</v>
      </c>
      <c r="U613" s="17">
        <f t="shared" si="35"/>
        <v>336.39344262295083</v>
      </c>
      <c r="V613" s="47" cm="1">
        <f t="array" ref="V613">_xlfn.IFS($B$6=1,S613*$B$10,AND(R612=0,R613&gt;=1,I613&gt;=$B$6*$B$8-1),V612+$B$6*$B$10*$B$8,AND(R612=0,R613&gt;=1,I613&lt;$B$6*$B$8-1),V612+I612*$B$10,TRUE,V612)</f>
        <v>3800</v>
      </c>
      <c r="W613" s="17">
        <f t="shared" si="36"/>
        <v>373.77049180327873</v>
      </c>
    </row>
    <row r="614" spans="7:23" x14ac:dyDescent="0.25">
      <c r="G614" s="15">
        <v>612</v>
      </c>
      <c r="H614" s="1">
        <f t="shared" si="33"/>
        <v>10.183333333333334</v>
      </c>
      <c r="I614" s="15" cm="1">
        <f t="array" ref="I614">_xlfn.IFS(J613&gt;=$C$13-$B$26,MINA(I613+$B$13-S614+S613,$B$11),I613=$B$11,MINA(I613-S614+S613,$B$11),TRUE,MAXA(I613-S614+S613,0))</f>
        <v>0</v>
      </c>
      <c r="J614" s="1" cm="1">
        <f t="array" ref="J614">_xlfn.IFS(J613&gt;=$C$13-$B$26,0,I613&lt;$B$11,J613+$B$26,TRUE,0)</f>
        <v>1.1500000000000008</v>
      </c>
      <c r="K614" s="3" cm="1">
        <f t="array" ref="K614">_xlfn.IFS(AND(NOT($K613=0),$L613),0,NOT($L613),$K613+$B$26,TRUE,$K613)</f>
        <v>0.90000000000000113</v>
      </c>
      <c r="L614" s="3" t="b" cm="1">
        <f t="array" ref="L614">_xlfn.IFS(AND($I614&gt;0,$K614&gt;=$C$5-$B$26),TRUE,$R614&gt;=$B$6,FALSE,$I614=0,FALSE,TRUE,$L613)</f>
        <v>0</v>
      </c>
      <c r="M614" s="3" t="b" cm="1">
        <f t="array" ref="M614">_xlfn.IFS($N614&gt;=$B$4-$B$26,FALSE,AND($I614&gt;0,$K614&gt;=$B$5-$B$26),TRUE,AND($L614,NOT($M613)),FALSE,$M613,TRUE,TRUE,FALSE)</f>
        <v>0</v>
      </c>
      <c r="N614" s="3" cm="1">
        <f t="array" ref="N614">_xlfn.IFS($M613,$N613+$B$26,NOT($M613),0,TRUE,$M613)</f>
        <v>0</v>
      </c>
      <c r="O614" s="3" t="b" cm="1">
        <f t="array" ref="O614">_xlfn.IFS($M614,FALSE,AND($L614,NOT($M614),$R614&lt;$B$6,$I614&gt;0),TRUE,TRUE,FALSE)</f>
        <v>0</v>
      </c>
      <c r="P614" s="3" cm="1">
        <f t="array" ref="P614">_xlfn.IFS($P613&gt;=$C$7-$B$26,0,$O613,$P613+$B$26,TRUE,0)</f>
        <v>0</v>
      </c>
      <c r="Q614" s="3" t="b" cm="1">
        <f t="array" ref="Q614">_xlfn.IFS(AND($L614,NOT($M614),NOT($O614)),TRUE,$R614&gt;=$B$6,FALSE,AND($L614,NOT($M614),$O614,$P614=0),TRUE,TRUE,FALSE)</f>
        <v>0</v>
      </c>
      <c r="R614" s="3" cm="1">
        <f t="array" ref="R614">_xlfn.IFS(AND($Q613,$R613&lt;$B$6),$R613+1,AND(NOT($L613),$R613&gt;0),0,TRUE,$R613)</f>
        <v>0</v>
      </c>
      <c r="S614" s="1" cm="1">
        <f t="array" ref="S614">_xlfn.IFS(AND(Q613,I613&gt;$B$8),S613+$B$8,AND(Q613,I613&lt;=$B$8),S613+I613,TRUE,$S613)</f>
        <v>38</v>
      </c>
      <c r="T614" s="1">
        <f t="shared" si="34"/>
        <v>3420</v>
      </c>
      <c r="U614" s="17">
        <f t="shared" si="35"/>
        <v>335.84288052373159</v>
      </c>
      <c r="V614" s="47" cm="1">
        <f t="array" ref="V614">_xlfn.IFS($B$6=1,S614*$B$10,AND(R613=0,R614&gt;=1,I614&gt;=$B$6*$B$8-1),V613+$B$6*$B$10*$B$8,AND(R613=0,R614&gt;=1,I614&lt;$B$6*$B$8-1),V613+I613*$B$10,TRUE,V613)</f>
        <v>3800</v>
      </c>
      <c r="W614" s="17">
        <f t="shared" si="36"/>
        <v>373.15875613747954</v>
      </c>
    </row>
    <row r="615" spans="7:23" x14ac:dyDescent="0.25">
      <c r="G615" s="15">
        <v>613</v>
      </c>
      <c r="H615" s="1">
        <f t="shared" si="33"/>
        <v>10.199999999999999</v>
      </c>
      <c r="I615" s="15" cm="1">
        <f t="array" ref="I615">_xlfn.IFS(J614&gt;=$C$13-$B$26,MINA(I614+$B$13-S615+S614,$B$11),I614=$B$11,MINA(I614-S615+S614,$B$11),TRUE,MAXA(I614-S615+S614,0))</f>
        <v>0</v>
      </c>
      <c r="J615" s="1" cm="1">
        <f t="array" ref="J615">_xlfn.IFS(J614&gt;=$C$13-$B$26,0,I614&lt;$B$11,J614+$B$26,TRUE,0)</f>
        <v>1.1666666666666674</v>
      </c>
      <c r="K615" s="3" cm="1">
        <f t="array" ref="K615">_xlfn.IFS(AND(NOT($K614=0),$L614),0,NOT($L614),$K614+$B$26,TRUE,$K614)</f>
        <v>0.91666666666666785</v>
      </c>
      <c r="L615" s="3" t="b" cm="1">
        <f t="array" ref="L615">_xlfn.IFS(AND($I615&gt;0,$K615&gt;=$C$5-$B$26),TRUE,$R615&gt;=$B$6,FALSE,$I615=0,FALSE,TRUE,$L614)</f>
        <v>0</v>
      </c>
      <c r="M615" s="3" t="b" cm="1">
        <f t="array" ref="M615">_xlfn.IFS($N615&gt;=$B$4-$B$26,FALSE,AND($I615&gt;0,$K615&gt;=$B$5-$B$26),TRUE,AND($L615,NOT($M614)),FALSE,$M614,TRUE,TRUE,FALSE)</f>
        <v>0</v>
      </c>
      <c r="N615" s="3" cm="1">
        <f t="array" ref="N615">_xlfn.IFS($M614,$N614+$B$26,NOT($M614),0,TRUE,$M614)</f>
        <v>0</v>
      </c>
      <c r="O615" s="3" t="b" cm="1">
        <f t="array" ref="O615">_xlfn.IFS($M615,FALSE,AND($L615,NOT($M615),$R615&lt;$B$6,$I615&gt;0),TRUE,TRUE,FALSE)</f>
        <v>0</v>
      </c>
      <c r="P615" s="3" cm="1">
        <f t="array" ref="P615">_xlfn.IFS($P614&gt;=$C$7-$B$26,0,$O614,$P614+$B$26,TRUE,0)</f>
        <v>0</v>
      </c>
      <c r="Q615" s="3" t="b" cm="1">
        <f t="array" ref="Q615">_xlfn.IFS(AND($L615,NOT($M615),NOT($O615)),TRUE,$R615&gt;=$B$6,FALSE,AND($L615,NOT($M615),$O615,$P615=0),TRUE,TRUE,FALSE)</f>
        <v>0</v>
      </c>
      <c r="R615" s="3" cm="1">
        <f t="array" ref="R615">_xlfn.IFS(AND($Q614,$R614&lt;$B$6),$R614+1,AND(NOT($L614),$R614&gt;0),0,TRUE,$R614)</f>
        <v>0</v>
      </c>
      <c r="S615" s="1" cm="1">
        <f t="array" ref="S615">_xlfn.IFS(AND(Q614,I614&gt;$B$8),S614+$B$8,AND(Q614,I614&lt;=$B$8),S614+I614,TRUE,$S614)</f>
        <v>38</v>
      </c>
      <c r="T615" s="1">
        <f t="shared" si="34"/>
        <v>3420</v>
      </c>
      <c r="U615" s="17">
        <f t="shared" si="35"/>
        <v>335.29411764705884</v>
      </c>
      <c r="V615" s="47" cm="1">
        <f t="array" ref="V615">_xlfn.IFS($B$6=1,S615*$B$10,AND(R614=0,R615&gt;=1,I615&gt;=$B$6*$B$8-1),V614+$B$6*$B$10*$B$8,AND(R614=0,R615&gt;=1,I615&lt;$B$6*$B$8-1),V614+I614*$B$10,TRUE,V614)</f>
        <v>3800</v>
      </c>
      <c r="W615" s="17">
        <f t="shared" si="36"/>
        <v>372.54901960784315</v>
      </c>
    </row>
    <row r="616" spans="7:23" x14ac:dyDescent="0.25">
      <c r="G616" s="15">
        <v>614</v>
      </c>
      <c r="H616" s="1">
        <f t="shared" si="33"/>
        <v>10.216666666666667</v>
      </c>
      <c r="I616" s="15" cm="1">
        <f t="array" ref="I616">_xlfn.IFS(J615&gt;=$C$13-$B$26,MINA(I615+$B$13-S616+S615,$B$11),I615=$B$11,MINA(I615-S616+S615,$B$11),TRUE,MAXA(I615-S616+S615,0))</f>
        <v>0</v>
      </c>
      <c r="J616" s="1" cm="1">
        <f t="array" ref="J616">_xlfn.IFS(J615&gt;=$C$13-$B$26,0,I615&lt;$B$11,J615+$B$26,TRUE,0)</f>
        <v>1.183333333333334</v>
      </c>
      <c r="K616" s="3" cm="1">
        <f t="array" ref="K616">_xlfn.IFS(AND(NOT($K615=0),$L615),0,NOT($L615),$K615+$B$26,TRUE,$K615)</f>
        <v>0.93333333333333457</v>
      </c>
      <c r="L616" s="3" t="b" cm="1">
        <f t="array" ref="L616">_xlfn.IFS(AND($I616&gt;0,$K616&gt;=$C$5-$B$26),TRUE,$R616&gt;=$B$6,FALSE,$I616=0,FALSE,TRUE,$L615)</f>
        <v>0</v>
      </c>
      <c r="M616" s="3" t="b" cm="1">
        <f t="array" ref="M616">_xlfn.IFS($N616&gt;=$B$4-$B$26,FALSE,AND($I616&gt;0,$K616&gt;=$B$5-$B$26),TRUE,AND($L616,NOT($M615)),FALSE,$M615,TRUE,TRUE,FALSE)</f>
        <v>0</v>
      </c>
      <c r="N616" s="3" cm="1">
        <f t="array" ref="N616">_xlfn.IFS($M615,$N615+$B$26,NOT($M615),0,TRUE,$M615)</f>
        <v>0</v>
      </c>
      <c r="O616" s="3" t="b" cm="1">
        <f t="array" ref="O616">_xlfn.IFS($M616,FALSE,AND($L616,NOT($M616),$R616&lt;$B$6,$I616&gt;0),TRUE,TRUE,FALSE)</f>
        <v>0</v>
      </c>
      <c r="P616" s="3" cm="1">
        <f t="array" ref="P616">_xlfn.IFS($P615&gt;=$C$7-$B$26,0,$O615,$P615+$B$26,TRUE,0)</f>
        <v>0</v>
      </c>
      <c r="Q616" s="3" t="b" cm="1">
        <f t="array" ref="Q616">_xlfn.IFS(AND($L616,NOT($M616),NOT($O616)),TRUE,$R616&gt;=$B$6,FALSE,AND($L616,NOT($M616),$O616,$P616=0),TRUE,TRUE,FALSE)</f>
        <v>0</v>
      </c>
      <c r="R616" s="3" cm="1">
        <f t="array" ref="R616">_xlfn.IFS(AND($Q615,$R615&lt;$B$6),$R615+1,AND(NOT($L615),$R615&gt;0),0,TRUE,$R615)</f>
        <v>0</v>
      </c>
      <c r="S616" s="1" cm="1">
        <f t="array" ref="S616">_xlfn.IFS(AND(Q615,I615&gt;$B$8),S615+$B$8,AND(Q615,I615&lt;=$B$8),S615+I615,TRUE,$S615)</f>
        <v>38</v>
      </c>
      <c r="T616" s="1">
        <f t="shared" si="34"/>
        <v>3420</v>
      </c>
      <c r="U616" s="17">
        <f t="shared" si="35"/>
        <v>334.74714518760197</v>
      </c>
      <c r="V616" s="47" cm="1">
        <f t="array" ref="V616">_xlfn.IFS($B$6=1,S616*$B$10,AND(R615=0,R616&gt;=1,I616&gt;=$B$6*$B$8-1),V615+$B$6*$B$10*$B$8,AND(R615=0,R616&gt;=1,I616&lt;$B$6*$B$8-1),V615+I615*$B$10,TRUE,V615)</f>
        <v>3800</v>
      </c>
      <c r="W616" s="17">
        <f t="shared" si="36"/>
        <v>371.94127243066885</v>
      </c>
    </row>
    <row r="617" spans="7:23" x14ac:dyDescent="0.25">
      <c r="G617" s="15">
        <v>615</v>
      </c>
      <c r="H617" s="1">
        <f t="shared" si="33"/>
        <v>10.233333333333333</v>
      </c>
      <c r="I617" s="15" cm="1">
        <f t="array" ref="I617">_xlfn.IFS(J616&gt;=$C$13-$B$26,MINA(I616+$B$13-S617+S616,$B$11),I616=$B$11,MINA(I616-S617+S616,$B$11),TRUE,MAXA(I616-S617+S616,0))</f>
        <v>0</v>
      </c>
      <c r="J617" s="1" cm="1">
        <f t="array" ref="J617">_xlfn.IFS(J616&gt;=$C$13-$B$26,0,I616&lt;$B$11,J616+$B$26,TRUE,0)</f>
        <v>1.2000000000000006</v>
      </c>
      <c r="K617" s="3" cm="1">
        <f t="array" ref="K617">_xlfn.IFS(AND(NOT($K616=0),$L616),0,NOT($L616),$K616+$B$26,TRUE,$K616)</f>
        <v>0.95000000000000129</v>
      </c>
      <c r="L617" s="3" t="b" cm="1">
        <f t="array" ref="L617">_xlfn.IFS(AND($I617&gt;0,$K617&gt;=$C$5-$B$26),TRUE,$R617&gt;=$B$6,FALSE,$I617=0,FALSE,TRUE,$L616)</f>
        <v>0</v>
      </c>
      <c r="M617" s="3" t="b" cm="1">
        <f t="array" ref="M617">_xlfn.IFS($N617&gt;=$B$4-$B$26,FALSE,AND($I617&gt;0,$K617&gt;=$B$5-$B$26),TRUE,AND($L617,NOT($M616)),FALSE,$M616,TRUE,TRUE,FALSE)</f>
        <v>0</v>
      </c>
      <c r="N617" s="3" cm="1">
        <f t="array" ref="N617">_xlfn.IFS($M616,$N616+$B$26,NOT($M616),0,TRUE,$M616)</f>
        <v>0</v>
      </c>
      <c r="O617" s="3" t="b" cm="1">
        <f t="array" ref="O617">_xlfn.IFS($M617,FALSE,AND($L617,NOT($M617),$R617&lt;$B$6,$I617&gt;0),TRUE,TRUE,FALSE)</f>
        <v>0</v>
      </c>
      <c r="P617" s="3" cm="1">
        <f t="array" ref="P617">_xlfn.IFS($P616&gt;=$C$7-$B$26,0,$O616,$P616+$B$26,TRUE,0)</f>
        <v>0</v>
      </c>
      <c r="Q617" s="3" t="b" cm="1">
        <f t="array" ref="Q617">_xlfn.IFS(AND($L617,NOT($M617),NOT($O617)),TRUE,$R617&gt;=$B$6,FALSE,AND($L617,NOT($M617),$O617,$P617=0),TRUE,TRUE,FALSE)</f>
        <v>0</v>
      </c>
      <c r="R617" s="3" cm="1">
        <f t="array" ref="R617">_xlfn.IFS(AND($Q616,$R616&lt;$B$6),$R616+1,AND(NOT($L616),$R616&gt;0),0,TRUE,$R616)</f>
        <v>0</v>
      </c>
      <c r="S617" s="1" cm="1">
        <f t="array" ref="S617">_xlfn.IFS(AND(Q616,I616&gt;$B$8),S616+$B$8,AND(Q616,I616&lt;=$B$8),S616+I616,TRUE,$S616)</f>
        <v>38</v>
      </c>
      <c r="T617" s="1">
        <f t="shared" si="34"/>
        <v>3420</v>
      </c>
      <c r="U617" s="17">
        <f t="shared" si="35"/>
        <v>334.20195439739416</v>
      </c>
      <c r="V617" s="47" cm="1">
        <f t="array" ref="V617">_xlfn.IFS($B$6=1,S617*$B$10,AND(R616=0,R617&gt;=1,I617&gt;=$B$6*$B$8-1),V616+$B$6*$B$10*$B$8,AND(R616=0,R617&gt;=1,I617&lt;$B$6*$B$8-1),V616+I616*$B$10,TRUE,V616)</f>
        <v>3800</v>
      </c>
      <c r="W617" s="17">
        <f t="shared" si="36"/>
        <v>371.33550488599354</v>
      </c>
    </row>
    <row r="618" spans="7:23" x14ac:dyDescent="0.25">
      <c r="G618" s="15">
        <v>616</v>
      </c>
      <c r="H618" s="1">
        <f t="shared" si="33"/>
        <v>10.25</v>
      </c>
      <c r="I618" s="15" cm="1">
        <f t="array" ref="I618">_xlfn.IFS(J617&gt;=$C$13-$B$26,MINA(I617+$B$13-S618+S617,$B$11),I617=$B$11,MINA(I617-S618+S617,$B$11),TRUE,MAXA(I617-S618+S617,0))</f>
        <v>0</v>
      </c>
      <c r="J618" s="1" cm="1">
        <f t="array" ref="J618">_xlfn.IFS(J617&gt;=$C$13-$B$26,0,I617&lt;$B$11,J617+$B$26,TRUE,0)</f>
        <v>1.2166666666666672</v>
      </c>
      <c r="K618" s="3" cm="1">
        <f t="array" ref="K618">_xlfn.IFS(AND(NOT($K617=0),$L617),0,NOT($L617),$K617+$B$26,TRUE,$K617)</f>
        <v>0.96666666666666801</v>
      </c>
      <c r="L618" s="3" t="b" cm="1">
        <f t="array" ref="L618">_xlfn.IFS(AND($I618&gt;0,$K618&gt;=$C$5-$B$26),TRUE,$R618&gt;=$B$6,FALSE,$I618=0,FALSE,TRUE,$L617)</f>
        <v>0</v>
      </c>
      <c r="M618" s="3" t="b" cm="1">
        <f t="array" ref="M618">_xlfn.IFS($N618&gt;=$B$4-$B$26,FALSE,AND($I618&gt;0,$K618&gt;=$B$5-$B$26),TRUE,AND($L618,NOT($M617)),FALSE,$M617,TRUE,TRUE,FALSE)</f>
        <v>0</v>
      </c>
      <c r="N618" s="3" cm="1">
        <f t="array" ref="N618">_xlfn.IFS($M617,$N617+$B$26,NOT($M617),0,TRUE,$M617)</f>
        <v>0</v>
      </c>
      <c r="O618" s="3" t="b" cm="1">
        <f t="array" ref="O618">_xlfn.IFS($M618,FALSE,AND($L618,NOT($M618),$R618&lt;$B$6,$I618&gt;0),TRUE,TRUE,FALSE)</f>
        <v>0</v>
      </c>
      <c r="P618" s="3" cm="1">
        <f t="array" ref="P618">_xlfn.IFS($P617&gt;=$C$7-$B$26,0,$O617,$P617+$B$26,TRUE,0)</f>
        <v>0</v>
      </c>
      <c r="Q618" s="3" t="b" cm="1">
        <f t="array" ref="Q618">_xlfn.IFS(AND($L618,NOT($M618),NOT($O618)),TRUE,$R618&gt;=$B$6,FALSE,AND($L618,NOT($M618),$O618,$P618=0),TRUE,TRUE,FALSE)</f>
        <v>0</v>
      </c>
      <c r="R618" s="3" cm="1">
        <f t="array" ref="R618">_xlfn.IFS(AND($Q617,$R617&lt;$B$6),$R617+1,AND(NOT($L617),$R617&gt;0),0,TRUE,$R617)</f>
        <v>0</v>
      </c>
      <c r="S618" s="1" cm="1">
        <f t="array" ref="S618">_xlfn.IFS(AND(Q617,I617&gt;$B$8),S617+$B$8,AND(Q617,I617&lt;=$B$8),S617+I617,TRUE,$S617)</f>
        <v>38</v>
      </c>
      <c r="T618" s="1">
        <f t="shared" si="34"/>
        <v>3420</v>
      </c>
      <c r="U618" s="17">
        <f t="shared" si="35"/>
        <v>333.65853658536588</v>
      </c>
      <c r="V618" s="47" cm="1">
        <f t="array" ref="V618">_xlfn.IFS($B$6=1,S618*$B$10,AND(R617=0,R618&gt;=1,I618&gt;=$B$6*$B$8-1),V617+$B$6*$B$10*$B$8,AND(R617=0,R618&gt;=1,I618&lt;$B$6*$B$8-1),V617+I617*$B$10,TRUE,V617)</f>
        <v>3800</v>
      </c>
      <c r="W618" s="17">
        <f t="shared" si="36"/>
        <v>370.73170731707319</v>
      </c>
    </row>
    <row r="619" spans="7:23" x14ac:dyDescent="0.25">
      <c r="G619" s="15">
        <v>617</v>
      </c>
      <c r="H619" s="1">
        <f t="shared" si="33"/>
        <v>10.266666666666666</v>
      </c>
      <c r="I619" s="15" cm="1">
        <f t="array" ref="I619">_xlfn.IFS(J618&gt;=$C$13-$B$26,MINA(I618+$B$13-S619+S618,$B$11),I618=$B$11,MINA(I618-S619+S618,$B$11),TRUE,MAXA(I618-S619+S618,0))</f>
        <v>0</v>
      </c>
      <c r="J619" s="1" cm="1">
        <f t="array" ref="J619">_xlfn.IFS(J618&gt;=$C$13-$B$26,0,I618&lt;$B$11,J618+$B$26,TRUE,0)</f>
        <v>1.2333333333333338</v>
      </c>
      <c r="K619" s="3" cm="1">
        <f t="array" ref="K619">_xlfn.IFS(AND(NOT($K618=0),$L618),0,NOT($L618),$K618+$B$26,TRUE,$K618)</f>
        <v>0.98333333333333472</v>
      </c>
      <c r="L619" s="3" t="b" cm="1">
        <f t="array" ref="L619">_xlfn.IFS(AND($I619&gt;0,$K619&gt;=$C$5-$B$26),TRUE,$R619&gt;=$B$6,FALSE,$I619=0,FALSE,TRUE,$L618)</f>
        <v>0</v>
      </c>
      <c r="M619" s="3" t="b" cm="1">
        <f t="array" ref="M619">_xlfn.IFS($N619&gt;=$B$4-$B$26,FALSE,AND($I619&gt;0,$K619&gt;=$B$5-$B$26),TRUE,AND($L619,NOT($M618)),FALSE,$M618,TRUE,TRUE,FALSE)</f>
        <v>0</v>
      </c>
      <c r="N619" s="3" cm="1">
        <f t="array" ref="N619">_xlfn.IFS($M618,$N618+$B$26,NOT($M618),0,TRUE,$M618)</f>
        <v>0</v>
      </c>
      <c r="O619" s="3" t="b" cm="1">
        <f t="array" ref="O619">_xlfn.IFS($M619,FALSE,AND($L619,NOT($M619),$R619&lt;$B$6,$I619&gt;0),TRUE,TRUE,FALSE)</f>
        <v>0</v>
      </c>
      <c r="P619" s="3" cm="1">
        <f t="array" ref="P619">_xlfn.IFS($P618&gt;=$C$7-$B$26,0,$O618,$P618+$B$26,TRUE,0)</f>
        <v>0</v>
      </c>
      <c r="Q619" s="3" t="b" cm="1">
        <f t="array" ref="Q619">_xlfn.IFS(AND($L619,NOT($M619),NOT($O619)),TRUE,$R619&gt;=$B$6,FALSE,AND($L619,NOT($M619),$O619,$P619=0),TRUE,TRUE,FALSE)</f>
        <v>0</v>
      </c>
      <c r="R619" s="3" cm="1">
        <f t="array" ref="R619">_xlfn.IFS(AND($Q618,$R618&lt;$B$6),$R618+1,AND(NOT($L618),$R618&gt;0),0,TRUE,$R618)</f>
        <v>0</v>
      </c>
      <c r="S619" s="1" cm="1">
        <f t="array" ref="S619">_xlfn.IFS(AND(Q618,I618&gt;$B$8),S618+$B$8,AND(Q618,I618&lt;=$B$8),S618+I618,TRUE,$S618)</f>
        <v>38</v>
      </c>
      <c r="T619" s="1">
        <f t="shared" si="34"/>
        <v>3420</v>
      </c>
      <c r="U619" s="17">
        <f t="shared" si="35"/>
        <v>333.11688311688317</v>
      </c>
      <c r="V619" s="47" cm="1">
        <f t="array" ref="V619">_xlfn.IFS($B$6=1,S619*$B$10,AND(R618=0,R619&gt;=1,I619&gt;=$B$6*$B$8-1),V618+$B$6*$B$10*$B$8,AND(R618=0,R619&gt;=1,I619&lt;$B$6*$B$8-1),V618+I618*$B$10,TRUE,V618)</f>
        <v>3800</v>
      </c>
      <c r="W619" s="17">
        <f t="shared" si="36"/>
        <v>370.12987012987014</v>
      </c>
    </row>
    <row r="620" spans="7:23" x14ac:dyDescent="0.25">
      <c r="G620" s="15">
        <v>618</v>
      </c>
      <c r="H620" s="1">
        <f t="shared" si="33"/>
        <v>10.283333333333333</v>
      </c>
      <c r="I620" s="15" cm="1">
        <f t="array" ref="I620">_xlfn.IFS(J619&gt;=$C$13-$B$26,MINA(I619+$B$13-S620+S619,$B$11),I619=$B$11,MINA(I619-S620+S619,$B$11),TRUE,MAXA(I619-S620+S619,0))</f>
        <v>0</v>
      </c>
      <c r="J620" s="1" cm="1">
        <f t="array" ref="J620">_xlfn.IFS(J619&gt;=$C$13-$B$26,0,I619&lt;$B$11,J619+$B$26,TRUE,0)</f>
        <v>1.2500000000000004</v>
      </c>
      <c r="K620" s="3" cm="1">
        <f t="array" ref="K620">_xlfn.IFS(AND(NOT($K619=0),$L619),0,NOT($L619),$K619+$B$26,TRUE,$K619)</f>
        <v>1.0000000000000013</v>
      </c>
      <c r="L620" s="3" t="b" cm="1">
        <f t="array" ref="L620">_xlfn.IFS(AND($I620&gt;0,$K620&gt;=$C$5-$B$26),TRUE,$R620&gt;=$B$6,FALSE,$I620=0,FALSE,TRUE,$L619)</f>
        <v>0</v>
      </c>
      <c r="M620" s="3" t="b" cm="1">
        <f t="array" ref="M620">_xlfn.IFS($N620&gt;=$B$4-$B$26,FALSE,AND($I620&gt;0,$K620&gt;=$B$5-$B$26),TRUE,AND($L620,NOT($M619)),FALSE,$M619,TRUE,TRUE,FALSE)</f>
        <v>0</v>
      </c>
      <c r="N620" s="3" cm="1">
        <f t="array" ref="N620">_xlfn.IFS($M619,$N619+$B$26,NOT($M619),0,TRUE,$M619)</f>
        <v>0</v>
      </c>
      <c r="O620" s="3" t="b" cm="1">
        <f t="array" ref="O620">_xlfn.IFS($M620,FALSE,AND($L620,NOT($M620),$R620&lt;$B$6,$I620&gt;0),TRUE,TRUE,FALSE)</f>
        <v>0</v>
      </c>
      <c r="P620" s="3" cm="1">
        <f t="array" ref="P620">_xlfn.IFS($P619&gt;=$C$7-$B$26,0,$O619,$P619+$B$26,TRUE,0)</f>
        <v>0</v>
      </c>
      <c r="Q620" s="3" t="b" cm="1">
        <f t="array" ref="Q620">_xlfn.IFS(AND($L620,NOT($M620),NOT($O620)),TRUE,$R620&gt;=$B$6,FALSE,AND($L620,NOT($M620),$O620,$P620=0),TRUE,TRUE,FALSE)</f>
        <v>0</v>
      </c>
      <c r="R620" s="3" cm="1">
        <f t="array" ref="R620">_xlfn.IFS(AND($Q619,$R619&lt;$B$6),$R619+1,AND(NOT($L619),$R619&gt;0),0,TRUE,$R619)</f>
        <v>0</v>
      </c>
      <c r="S620" s="1" cm="1">
        <f t="array" ref="S620">_xlfn.IFS(AND(Q619,I619&gt;$B$8),S619+$B$8,AND(Q619,I619&lt;=$B$8),S619+I619,TRUE,$S619)</f>
        <v>38</v>
      </c>
      <c r="T620" s="1">
        <f t="shared" si="34"/>
        <v>3420</v>
      </c>
      <c r="U620" s="17">
        <f t="shared" si="35"/>
        <v>332.57698541329012</v>
      </c>
      <c r="V620" s="47" cm="1">
        <f t="array" ref="V620">_xlfn.IFS($B$6=1,S620*$B$10,AND(R619=0,R620&gt;=1,I620&gt;=$B$6*$B$8-1),V619+$B$6*$B$10*$B$8,AND(R619=0,R620&gt;=1,I620&lt;$B$6*$B$8-1),V619+I619*$B$10,TRUE,V619)</f>
        <v>3800</v>
      </c>
      <c r="W620" s="17">
        <f t="shared" si="36"/>
        <v>369.52998379254456</v>
      </c>
    </row>
    <row r="621" spans="7:23" x14ac:dyDescent="0.25">
      <c r="G621" s="15">
        <v>619</v>
      </c>
      <c r="H621" s="1">
        <f t="shared" si="33"/>
        <v>10.3</v>
      </c>
      <c r="I621" s="15" cm="1">
        <f t="array" ref="I621">_xlfn.IFS(J620&gt;=$C$13-$B$26,MINA(I620+$B$13-S621+S620,$B$11),I620=$B$11,MINA(I620-S621+S620,$B$11),TRUE,MAXA(I620-S621+S620,0))</f>
        <v>0</v>
      </c>
      <c r="J621" s="1" cm="1">
        <f t="array" ref="J621">_xlfn.IFS(J620&gt;=$C$13-$B$26,0,I620&lt;$B$11,J620+$B$26,TRUE,0)</f>
        <v>1.2666666666666671</v>
      </c>
      <c r="K621" s="3" cm="1">
        <f t="array" ref="K621">_xlfn.IFS(AND(NOT($K620=0),$L620),0,NOT($L620),$K620+$B$26,TRUE,$K620)</f>
        <v>1.0166666666666679</v>
      </c>
      <c r="L621" s="3" t="b" cm="1">
        <f t="array" ref="L621">_xlfn.IFS(AND($I621&gt;0,$K621&gt;=$C$5-$B$26),TRUE,$R621&gt;=$B$6,FALSE,$I621=0,FALSE,TRUE,$L620)</f>
        <v>0</v>
      </c>
      <c r="M621" s="3" t="b" cm="1">
        <f t="array" ref="M621">_xlfn.IFS($N621&gt;=$B$4-$B$26,FALSE,AND($I621&gt;0,$K621&gt;=$B$5-$B$26),TRUE,AND($L621,NOT($M620)),FALSE,$M620,TRUE,TRUE,FALSE)</f>
        <v>0</v>
      </c>
      <c r="N621" s="3" cm="1">
        <f t="array" ref="N621">_xlfn.IFS($M620,$N620+$B$26,NOT($M620),0,TRUE,$M620)</f>
        <v>0</v>
      </c>
      <c r="O621" s="3" t="b" cm="1">
        <f t="array" ref="O621">_xlfn.IFS($M621,FALSE,AND($L621,NOT($M621),$R621&lt;$B$6,$I621&gt;0),TRUE,TRUE,FALSE)</f>
        <v>0</v>
      </c>
      <c r="P621" s="3" cm="1">
        <f t="array" ref="P621">_xlfn.IFS($P620&gt;=$C$7-$B$26,0,$O620,$P620+$B$26,TRUE,0)</f>
        <v>0</v>
      </c>
      <c r="Q621" s="3" t="b" cm="1">
        <f t="array" ref="Q621">_xlfn.IFS(AND($L621,NOT($M621),NOT($O621)),TRUE,$R621&gt;=$B$6,FALSE,AND($L621,NOT($M621),$O621,$P621=0),TRUE,TRUE,FALSE)</f>
        <v>0</v>
      </c>
      <c r="R621" s="3" cm="1">
        <f t="array" ref="R621">_xlfn.IFS(AND($Q620,$R620&lt;$B$6),$R620+1,AND(NOT($L620),$R620&gt;0),0,TRUE,$R620)</f>
        <v>0</v>
      </c>
      <c r="S621" s="1" cm="1">
        <f t="array" ref="S621">_xlfn.IFS(AND(Q620,I620&gt;$B$8),S620+$B$8,AND(Q620,I620&lt;=$B$8),S620+I620,TRUE,$S620)</f>
        <v>38</v>
      </c>
      <c r="T621" s="1">
        <f t="shared" si="34"/>
        <v>3420</v>
      </c>
      <c r="U621" s="17">
        <f t="shared" si="35"/>
        <v>332.03883495145629</v>
      </c>
      <c r="V621" s="47" cm="1">
        <f t="array" ref="V621">_xlfn.IFS($B$6=1,S621*$B$10,AND(R620=0,R621&gt;=1,I621&gt;=$B$6*$B$8-1),V620+$B$6*$B$10*$B$8,AND(R620=0,R621&gt;=1,I621&lt;$B$6*$B$8-1),V620+I620*$B$10,TRUE,V620)</f>
        <v>3800</v>
      </c>
      <c r="W621" s="17">
        <f t="shared" si="36"/>
        <v>368.93203883495141</v>
      </c>
    </row>
    <row r="622" spans="7:23" x14ac:dyDescent="0.25">
      <c r="G622" s="15">
        <v>620</v>
      </c>
      <c r="H622" s="1">
        <f t="shared" si="33"/>
        <v>10.316666666666666</v>
      </c>
      <c r="I622" s="15" cm="1">
        <f t="array" ref="I622">_xlfn.IFS(J621&gt;=$C$13-$B$26,MINA(I621+$B$13-S622+S621,$B$11),I621=$B$11,MINA(I621-S622+S621,$B$11),TRUE,MAXA(I621-S622+S621,0))</f>
        <v>0</v>
      </c>
      <c r="J622" s="1" cm="1">
        <f t="array" ref="J622">_xlfn.IFS(J621&gt;=$C$13-$B$26,0,I621&lt;$B$11,J621+$B$26,TRUE,0)</f>
        <v>1.2833333333333337</v>
      </c>
      <c r="K622" s="3" cm="1">
        <f t="array" ref="K622">_xlfn.IFS(AND(NOT($K621=0),$L621),0,NOT($L621),$K621+$B$26,TRUE,$K621)</f>
        <v>1.0333333333333345</v>
      </c>
      <c r="L622" s="3" t="b" cm="1">
        <f t="array" ref="L622">_xlfn.IFS(AND($I622&gt;0,$K622&gt;=$C$5-$B$26),TRUE,$R622&gt;=$B$6,FALSE,$I622=0,FALSE,TRUE,$L621)</f>
        <v>0</v>
      </c>
      <c r="M622" s="3" t="b" cm="1">
        <f t="array" ref="M622">_xlfn.IFS($N622&gt;=$B$4-$B$26,FALSE,AND($I622&gt;0,$K622&gt;=$B$5-$B$26),TRUE,AND($L622,NOT($M621)),FALSE,$M621,TRUE,TRUE,FALSE)</f>
        <v>0</v>
      </c>
      <c r="N622" s="3" cm="1">
        <f t="array" ref="N622">_xlfn.IFS($M621,$N621+$B$26,NOT($M621),0,TRUE,$M621)</f>
        <v>0</v>
      </c>
      <c r="O622" s="3" t="b" cm="1">
        <f t="array" ref="O622">_xlfn.IFS($M622,FALSE,AND($L622,NOT($M622),$R622&lt;$B$6,$I622&gt;0),TRUE,TRUE,FALSE)</f>
        <v>0</v>
      </c>
      <c r="P622" s="3" cm="1">
        <f t="array" ref="P622">_xlfn.IFS($P621&gt;=$C$7-$B$26,0,$O621,$P621+$B$26,TRUE,0)</f>
        <v>0</v>
      </c>
      <c r="Q622" s="3" t="b" cm="1">
        <f t="array" ref="Q622">_xlfn.IFS(AND($L622,NOT($M622),NOT($O622)),TRUE,$R622&gt;=$B$6,FALSE,AND($L622,NOT($M622),$O622,$P622=0),TRUE,TRUE,FALSE)</f>
        <v>0</v>
      </c>
      <c r="R622" s="3" cm="1">
        <f t="array" ref="R622">_xlfn.IFS(AND($Q621,$R621&lt;$B$6),$R621+1,AND(NOT($L621),$R621&gt;0),0,TRUE,$R621)</f>
        <v>0</v>
      </c>
      <c r="S622" s="1" cm="1">
        <f t="array" ref="S622">_xlfn.IFS(AND(Q621,I621&gt;$B$8),S621+$B$8,AND(Q621,I621&lt;=$B$8),S621+I621,TRUE,$S621)</f>
        <v>38</v>
      </c>
      <c r="T622" s="1">
        <f t="shared" si="34"/>
        <v>3420</v>
      </c>
      <c r="U622" s="17">
        <f t="shared" si="35"/>
        <v>331.50242326332796</v>
      </c>
      <c r="V622" s="47" cm="1">
        <f t="array" ref="V622">_xlfn.IFS($B$6=1,S622*$B$10,AND(R621=0,R622&gt;=1,I622&gt;=$B$6*$B$8-1),V621+$B$6*$B$10*$B$8,AND(R621=0,R622&gt;=1,I622&lt;$B$6*$B$8-1),V621+I621*$B$10,TRUE,V621)</f>
        <v>3800</v>
      </c>
      <c r="W622" s="17">
        <f t="shared" si="36"/>
        <v>368.33602584814219</v>
      </c>
    </row>
    <row r="623" spans="7:23" x14ac:dyDescent="0.25">
      <c r="G623" s="15">
        <v>621</v>
      </c>
      <c r="H623" s="1">
        <f t="shared" si="33"/>
        <v>10.333333333333334</v>
      </c>
      <c r="I623" s="15" cm="1">
        <f t="array" ref="I623">_xlfn.IFS(J622&gt;=$C$13-$B$26,MINA(I622+$B$13-S623+S622,$B$11),I622=$B$11,MINA(I622-S623+S622,$B$11),TRUE,MAXA(I622-S623+S622,0))</f>
        <v>0</v>
      </c>
      <c r="J623" s="1" cm="1">
        <f t="array" ref="J623">_xlfn.IFS(J622&gt;=$C$13-$B$26,0,I622&lt;$B$11,J622+$B$26,TRUE,0)</f>
        <v>1.3000000000000003</v>
      </c>
      <c r="K623" s="3" cm="1">
        <f t="array" ref="K623">_xlfn.IFS(AND(NOT($K622=0),$L622),0,NOT($L622),$K622+$B$26,TRUE,$K622)</f>
        <v>1.0500000000000012</v>
      </c>
      <c r="L623" s="3" t="b" cm="1">
        <f t="array" ref="L623">_xlfn.IFS(AND($I623&gt;0,$K623&gt;=$C$5-$B$26),TRUE,$R623&gt;=$B$6,FALSE,$I623=0,FALSE,TRUE,$L622)</f>
        <v>0</v>
      </c>
      <c r="M623" s="3" t="b" cm="1">
        <f t="array" ref="M623">_xlfn.IFS($N623&gt;=$B$4-$B$26,FALSE,AND($I623&gt;0,$K623&gt;=$B$5-$B$26),TRUE,AND($L623,NOT($M622)),FALSE,$M622,TRUE,TRUE,FALSE)</f>
        <v>0</v>
      </c>
      <c r="N623" s="3" cm="1">
        <f t="array" ref="N623">_xlfn.IFS($M622,$N622+$B$26,NOT($M622),0,TRUE,$M622)</f>
        <v>0</v>
      </c>
      <c r="O623" s="3" t="b" cm="1">
        <f t="array" ref="O623">_xlfn.IFS($M623,FALSE,AND($L623,NOT($M623),$R623&lt;$B$6,$I623&gt;0),TRUE,TRUE,FALSE)</f>
        <v>0</v>
      </c>
      <c r="P623" s="3" cm="1">
        <f t="array" ref="P623">_xlfn.IFS($P622&gt;=$C$7-$B$26,0,$O622,$P622+$B$26,TRUE,0)</f>
        <v>0</v>
      </c>
      <c r="Q623" s="3" t="b" cm="1">
        <f t="array" ref="Q623">_xlfn.IFS(AND($L623,NOT($M623),NOT($O623)),TRUE,$R623&gt;=$B$6,FALSE,AND($L623,NOT($M623),$O623,$P623=0),TRUE,TRUE,FALSE)</f>
        <v>0</v>
      </c>
      <c r="R623" s="3" cm="1">
        <f t="array" ref="R623">_xlfn.IFS(AND($Q622,$R622&lt;$B$6),$R622+1,AND(NOT($L622),$R622&gt;0),0,TRUE,$R622)</f>
        <v>0</v>
      </c>
      <c r="S623" s="1" cm="1">
        <f t="array" ref="S623">_xlfn.IFS(AND(Q622,I622&gt;$B$8),S622+$B$8,AND(Q622,I622&lt;=$B$8),S622+I622,TRUE,$S622)</f>
        <v>38</v>
      </c>
      <c r="T623" s="1">
        <f t="shared" si="34"/>
        <v>3420</v>
      </c>
      <c r="U623" s="17">
        <f t="shared" si="35"/>
        <v>330.96774193548384</v>
      </c>
      <c r="V623" s="47" cm="1">
        <f t="array" ref="V623">_xlfn.IFS($B$6=1,S623*$B$10,AND(R622=0,R623&gt;=1,I623&gt;=$B$6*$B$8-1),V622+$B$6*$B$10*$B$8,AND(R622=0,R623&gt;=1,I623&lt;$B$6*$B$8-1),V622+I622*$B$10,TRUE,V622)</f>
        <v>3800</v>
      </c>
      <c r="W623" s="17">
        <f t="shared" si="36"/>
        <v>367.74193548387098</v>
      </c>
    </row>
    <row r="624" spans="7:23" x14ac:dyDescent="0.25">
      <c r="G624" s="15">
        <v>622</v>
      </c>
      <c r="H624" s="1">
        <f t="shared" si="33"/>
        <v>10.35</v>
      </c>
      <c r="I624" s="15" cm="1">
        <f t="array" ref="I624">_xlfn.IFS(J623&gt;=$C$13-$B$26,MINA(I623+$B$13-S624+S623,$B$11),I623=$B$11,MINA(I623-S624+S623,$B$11),TRUE,MAXA(I623-S624+S623,0))</f>
        <v>0</v>
      </c>
      <c r="J624" s="1" cm="1">
        <f t="array" ref="J624">_xlfn.IFS(J623&gt;=$C$13-$B$26,0,I623&lt;$B$11,J623+$B$26,TRUE,0)</f>
        <v>1.3166666666666669</v>
      </c>
      <c r="K624" s="3" cm="1">
        <f t="array" ref="K624">_xlfn.IFS(AND(NOT($K623=0),$L623),0,NOT($L623),$K623+$B$26,TRUE,$K623)</f>
        <v>1.0666666666666678</v>
      </c>
      <c r="L624" s="3" t="b" cm="1">
        <f t="array" ref="L624">_xlfn.IFS(AND($I624&gt;0,$K624&gt;=$C$5-$B$26),TRUE,$R624&gt;=$B$6,FALSE,$I624=0,FALSE,TRUE,$L623)</f>
        <v>0</v>
      </c>
      <c r="M624" s="3" t="b" cm="1">
        <f t="array" ref="M624">_xlfn.IFS($N624&gt;=$B$4-$B$26,FALSE,AND($I624&gt;0,$K624&gt;=$B$5-$B$26),TRUE,AND($L624,NOT($M623)),FALSE,$M623,TRUE,TRUE,FALSE)</f>
        <v>0</v>
      </c>
      <c r="N624" s="3" cm="1">
        <f t="array" ref="N624">_xlfn.IFS($M623,$N623+$B$26,NOT($M623),0,TRUE,$M623)</f>
        <v>0</v>
      </c>
      <c r="O624" s="3" t="b" cm="1">
        <f t="array" ref="O624">_xlfn.IFS($M624,FALSE,AND($L624,NOT($M624),$R624&lt;$B$6,$I624&gt;0),TRUE,TRUE,FALSE)</f>
        <v>0</v>
      </c>
      <c r="P624" s="3" cm="1">
        <f t="array" ref="P624">_xlfn.IFS($P623&gt;=$C$7-$B$26,0,$O623,$P623+$B$26,TRUE,0)</f>
        <v>0</v>
      </c>
      <c r="Q624" s="3" t="b" cm="1">
        <f t="array" ref="Q624">_xlfn.IFS(AND($L624,NOT($M624),NOT($O624)),TRUE,$R624&gt;=$B$6,FALSE,AND($L624,NOT($M624),$O624,$P624=0),TRUE,TRUE,FALSE)</f>
        <v>0</v>
      </c>
      <c r="R624" s="3" cm="1">
        <f t="array" ref="R624">_xlfn.IFS(AND($Q623,$R623&lt;$B$6),$R623+1,AND(NOT($L623),$R623&gt;0),0,TRUE,$R623)</f>
        <v>0</v>
      </c>
      <c r="S624" s="1" cm="1">
        <f t="array" ref="S624">_xlfn.IFS(AND(Q623,I623&gt;$B$8),S623+$B$8,AND(Q623,I623&lt;=$B$8),S623+I623,TRUE,$S623)</f>
        <v>38</v>
      </c>
      <c r="T624" s="1">
        <f t="shared" si="34"/>
        <v>3420</v>
      </c>
      <c r="U624" s="17">
        <f t="shared" si="35"/>
        <v>330.43478260869568</v>
      </c>
      <c r="V624" s="47" cm="1">
        <f t="array" ref="V624">_xlfn.IFS($B$6=1,S624*$B$10,AND(R623=0,R624&gt;=1,I624&gt;=$B$6*$B$8-1),V623+$B$6*$B$10*$B$8,AND(R623=0,R624&gt;=1,I624&lt;$B$6*$B$8-1),V623+I623*$B$10,TRUE,V623)</f>
        <v>3800</v>
      </c>
      <c r="W624" s="17">
        <f t="shared" si="36"/>
        <v>367.14975845410629</v>
      </c>
    </row>
    <row r="625" spans="7:23" x14ac:dyDescent="0.25">
      <c r="G625" s="15">
        <v>623</v>
      </c>
      <c r="H625" s="1">
        <f t="shared" si="33"/>
        <v>10.366666666666667</v>
      </c>
      <c r="I625" s="15" cm="1">
        <f t="array" ref="I625">_xlfn.IFS(J624&gt;=$C$13-$B$26,MINA(I624+$B$13-S625+S624,$B$11),I624=$B$11,MINA(I624-S625+S624,$B$11),TRUE,MAXA(I624-S625+S624,0))</f>
        <v>0</v>
      </c>
      <c r="J625" s="1" cm="1">
        <f t="array" ref="J625">_xlfn.IFS(J624&gt;=$C$13-$B$26,0,I624&lt;$B$11,J624+$B$26,TRUE,0)</f>
        <v>1.3333333333333335</v>
      </c>
      <c r="K625" s="3" cm="1">
        <f t="array" ref="K625">_xlfn.IFS(AND(NOT($K624=0),$L624),0,NOT($L624),$K624+$B$26,TRUE,$K624)</f>
        <v>1.0833333333333344</v>
      </c>
      <c r="L625" s="3" t="b" cm="1">
        <f t="array" ref="L625">_xlfn.IFS(AND($I625&gt;0,$K625&gt;=$C$5-$B$26),TRUE,$R625&gt;=$B$6,FALSE,$I625=0,FALSE,TRUE,$L624)</f>
        <v>0</v>
      </c>
      <c r="M625" s="3" t="b" cm="1">
        <f t="array" ref="M625">_xlfn.IFS($N625&gt;=$B$4-$B$26,FALSE,AND($I625&gt;0,$K625&gt;=$B$5-$B$26),TRUE,AND($L625,NOT($M624)),FALSE,$M624,TRUE,TRUE,FALSE)</f>
        <v>0</v>
      </c>
      <c r="N625" s="3" cm="1">
        <f t="array" ref="N625">_xlfn.IFS($M624,$N624+$B$26,NOT($M624),0,TRUE,$M624)</f>
        <v>0</v>
      </c>
      <c r="O625" s="3" t="b" cm="1">
        <f t="array" ref="O625">_xlfn.IFS($M625,FALSE,AND($L625,NOT($M625),$R625&lt;$B$6,$I625&gt;0),TRUE,TRUE,FALSE)</f>
        <v>0</v>
      </c>
      <c r="P625" s="3" cm="1">
        <f t="array" ref="P625">_xlfn.IFS($P624&gt;=$C$7-$B$26,0,$O624,$P624+$B$26,TRUE,0)</f>
        <v>0</v>
      </c>
      <c r="Q625" s="3" t="b" cm="1">
        <f t="array" ref="Q625">_xlfn.IFS(AND($L625,NOT($M625),NOT($O625)),TRUE,$R625&gt;=$B$6,FALSE,AND($L625,NOT($M625),$O625,$P625=0),TRUE,TRUE,FALSE)</f>
        <v>0</v>
      </c>
      <c r="R625" s="3" cm="1">
        <f t="array" ref="R625">_xlfn.IFS(AND($Q624,$R624&lt;$B$6),$R624+1,AND(NOT($L624),$R624&gt;0),0,TRUE,$R624)</f>
        <v>0</v>
      </c>
      <c r="S625" s="1" cm="1">
        <f t="array" ref="S625">_xlfn.IFS(AND(Q624,I624&gt;$B$8),S624+$B$8,AND(Q624,I624&lt;=$B$8),S624+I624,TRUE,$S624)</f>
        <v>38</v>
      </c>
      <c r="T625" s="1">
        <f t="shared" si="34"/>
        <v>3420</v>
      </c>
      <c r="U625" s="17">
        <f t="shared" si="35"/>
        <v>329.90353697749197</v>
      </c>
      <c r="V625" s="47" cm="1">
        <f t="array" ref="V625">_xlfn.IFS($B$6=1,S625*$B$10,AND(R624=0,R625&gt;=1,I625&gt;=$B$6*$B$8-1),V624+$B$6*$B$10*$B$8,AND(R624=0,R625&gt;=1,I625&lt;$B$6*$B$8-1),V624+I624*$B$10,TRUE,V624)</f>
        <v>3800</v>
      </c>
      <c r="W625" s="17">
        <f t="shared" si="36"/>
        <v>366.55948553054662</v>
      </c>
    </row>
    <row r="626" spans="7:23" x14ac:dyDescent="0.25">
      <c r="G626" s="15">
        <v>624</v>
      </c>
      <c r="H626" s="1">
        <f t="shared" si="33"/>
        <v>10.383333333333333</v>
      </c>
      <c r="I626" s="15" cm="1">
        <f t="array" ref="I626">_xlfn.IFS(J625&gt;=$C$13-$B$26,MINA(I625+$B$13-S626+S625,$B$11),I625=$B$11,MINA(I625-S626+S625,$B$11),TRUE,MAXA(I625-S626+S625,0))</f>
        <v>0</v>
      </c>
      <c r="J626" s="1" cm="1">
        <f t="array" ref="J626">_xlfn.IFS(J625&gt;=$C$13-$B$26,0,I625&lt;$B$11,J625+$B$26,TRUE,0)</f>
        <v>1.35</v>
      </c>
      <c r="K626" s="3" cm="1">
        <f t="array" ref="K626">_xlfn.IFS(AND(NOT($K625=0),$L625),0,NOT($L625),$K625+$B$26,TRUE,$K625)</f>
        <v>1.100000000000001</v>
      </c>
      <c r="L626" s="3" t="b" cm="1">
        <f t="array" ref="L626">_xlfn.IFS(AND($I626&gt;0,$K626&gt;=$C$5-$B$26),TRUE,$R626&gt;=$B$6,FALSE,$I626=0,FALSE,TRUE,$L625)</f>
        <v>0</v>
      </c>
      <c r="M626" s="3" t="b" cm="1">
        <f t="array" ref="M626">_xlfn.IFS($N626&gt;=$B$4-$B$26,FALSE,AND($I626&gt;0,$K626&gt;=$B$5-$B$26),TRUE,AND($L626,NOT($M625)),FALSE,$M625,TRUE,TRUE,FALSE)</f>
        <v>0</v>
      </c>
      <c r="N626" s="3" cm="1">
        <f t="array" ref="N626">_xlfn.IFS($M625,$N625+$B$26,NOT($M625),0,TRUE,$M625)</f>
        <v>0</v>
      </c>
      <c r="O626" s="3" t="b" cm="1">
        <f t="array" ref="O626">_xlfn.IFS($M626,FALSE,AND($L626,NOT($M626),$R626&lt;$B$6,$I626&gt;0),TRUE,TRUE,FALSE)</f>
        <v>0</v>
      </c>
      <c r="P626" s="3" cm="1">
        <f t="array" ref="P626">_xlfn.IFS($P625&gt;=$C$7-$B$26,0,$O625,$P625+$B$26,TRUE,0)</f>
        <v>0</v>
      </c>
      <c r="Q626" s="3" t="b" cm="1">
        <f t="array" ref="Q626">_xlfn.IFS(AND($L626,NOT($M626),NOT($O626)),TRUE,$R626&gt;=$B$6,FALSE,AND($L626,NOT($M626),$O626,$P626=0),TRUE,TRUE,FALSE)</f>
        <v>0</v>
      </c>
      <c r="R626" s="3" cm="1">
        <f t="array" ref="R626">_xlfn.IFS(AND($Q625,$R625&lt;$B$6),$R625+1,AND(NOT($L625),$R625&gt;0),0,TRUE,$R625)</f>
        <v>0</v>
      </c>
      <c r="S626" s="1" cm="1">
        <f t="array" ref="S626">_xlfn.IFS(AND(Q625,I625&gt;$B$8),S625+$B$8,AND(Q625,I625&lt;=$B$8),S625+I625,TRUE,$S625)</f>
        <v>38</v>
      </c>
      <c r="T626" s="1">
        <f t="shared" si="34"/>
        <v>3420</v>
      </c>
      <c r="U626" s="17">
        <f t="shared" si="35"/>
        <v>329.37399678972713</v>
      </c>
      <c r="V626" s="47" cm="1">
        <f t="array" ref="V626">_xlfn.IFS($B$6=1,S626*$B$10,AND(R625=0,R626&gt;=1,I626&gt;=$B$6*$B$8-1),V625+$B$6*$B$10*$B$8,AND(R625=0,R626&gt;=1,I626&lt;$B$6*$B$8-1),V625+I625*$B$10,TRUE,V625)</f>
        <v>3800</v>
      </c>
      <c r="W626" s="17">
        <f t="shared" si="36"/>
        <v>365.97110754414126</v>
      </c>
    </row>
    <row r="627" spans="7:23" x14ac:dyDescent="0.25">
      <c r="G627" s="15">
        <v>625</v>
      </c>
      <c r="H627" s="1">
        <f t="shared" si="33"/>
        <v>10.4</v>
      </c>
      <c r="I627" s="15" cm="1">
        <f t="array" ref="I627">_xlfn.IFS(J626&gt;=$C$13-$B$26,MINA(I626+$B$13-S627+S626,$B$11),I626=$B$11,MINA(I626-S627+S626,$B$11),TRUE,MAXA(I626-S627+S626,0))</f>
        <v>0</v>
      </c>
      <c r="J627" s="1" cm="1">
        <f t="array" ref="J627">_xlfn.IFS(J626&gt;=$C$13-$B$26,0,I626&lt;$B$11,J626+$B$26,TRUE,0)</f>
        <v>1.3666666666666667</v>
      </c>
      <c r="K627" s="3" cm="1">
        <f t="array" ref="K627">_xlfn.IFS(AND(NOT($K626=0),$L626),0,NOT($L626),$K626+$B$26,TRUE,$K626)</f>
        <v>1.1166666666666676</v>
      </c>
      <c r="L627" s="3" t="b" cm="1">
        <f t="array" ref="L627">_xlfn.IFS(AND($I627&gt;0,$K627&gt;=$C$5-$B$26),TRUE,$R627&gt;=$B$6,FALSE,$I627=0,FALSE,TRUE,$L626)</f>
        <v>0</v>
      </c>
      <c r="M627" s="3" t="b" cm="1">
        <f t="array" ref="M627">_xlfn.IFS($N627&gt;=$B$4-$B$26,FALSE,AND($I627&gt;0,$K627&gt;=$B$5-$B$26),TRUE,AND($L627,NOT($M626)),FALSE,$M626,TRUE,TRUE,FALSE)</f>
        <v>0</v>
      </c>
      <c r="N627" s="3" cm="1">
        <f t="array" ref="N627">_xlfn.IFS($M626,$N626+$B$26,NOT($M626),0,TRUE,$M626)</f>
        <v>0</v>
      </c>
      <c r="O627" s="3" t="b" cm="1">
        <f t="array" ref="O627">_xlfn.IFS($M627,FALSE,AND($L627,NOT($M627),$R627&lt;$B$6,$I627&gt;0),TRUE,TRUE,FALSE)</f>
        <v>0</v>
      </c>
      <c r="P627" s="3" cm="1">
        <f t="array" ref="P627">_xlfn.IFS($P626&gt;=$C$7-$B$26,0,$O626,$P626+$B$26,TRUE,0)</f>
        <v>0</v>
      </c>
      <c r="Q627" s="3" t="b" cm="1">
        <f t="array" ref="Q627">_xlfn.IFS(AND($L627,NOT($M627),NOT($O627)),TRUE,$R627&gt;=$B$6,FALSE,AND($L627,NOT($M627),$O627,$P627=0),TRUE,TRUE,FALSE)</f>
        <v>0</v>
      </c>
      <c r="R627" s="3" cm="1">
        <f t="array" ref="R627">_xlfn.IFS(AND($Q626,$R626&lt;$B$6),$R626+1,AND(NOT($L626),$R626&gt;0),0,TRUE,$R626)</f>
        <v>0</v>
      </c>
      <c r="S627" s="1" cm="1">
        <f t="array" ref="S627">_xlfn.IFS(AND(Q626,I626&gt;$B$8),S626+$B$8,AND(Q626,I626&lt;=$B$8),S626+I626,TRUE,$S626)</f>
        <v>38</v>
      </c>
      <c r="T627" s="1">
        <f t="shared" si="34"/>
        <v>3420</v>
      </c>
      <c r="U627" s="17">
        <f t="shared" si="35"/>
        <v>328.84615384615381</v>
      </c>
      <c r="V627" s="47" cm="1">
        <f t="array" ref="V627">_xlfn.IFS($B$6=1,S627*$B$10,AND(R626=0,R627&gt;=1,I627&gt;=$B$6*$B$8-1),V626+$B$6*$B$10*$B$8,AND(R626=0,R627&gt;=1,I627&lt;$B$6*$B$8-1),V626+I626*$B$10,TRUE,V626)</f>
        <v>3800</v>
      </c>
      <c r="W627" s="17">
        <f t="shared" si="36"/>
        <v>365.38461538461536</v>
      </c>
    </row>
    <row r="628" spans="7:23" x14ac:dyDescent="0.25">
      <c r="G628" s="15">
        <v>626</v>
      </c>
      <c r="H628" s="1">
        <f t="shared" si="33"/>
        <v>10.416666666666666</v>
      </c>
      <c r="I628" s="15" cm="1">
        <f t="array" ref="I628">_xlfn.IFS(J627&gt;=$C$13-$B$26,MINA(I627+$B$13-S628+S627,$B$11),I627=$B$11,MINA(I627-S628+S627,$B$11),TRUE,MAXA(I627-S628+S627,0))</f>
        <v>0</v>
      </c>
      <c r="J628" s="1" cm="1">
        <f t="array" ref="J628">_xlfn.IFS(J627&gt;=$C$13-$B$26,0,I627&lt;$B$11,J627+$B$26,TRUE,0)</f>
        <v>1.3833333333333333</v>
      </c>
      <c r="K628" s="3" cm="1">
        <f t="array" ref="K628">_xlfn.IFS(AND(NOT($K627=0),$L627),0,NOT($L627),$K627+$B$26,TRUE,$K627)</f>
        <v>1.1333333333333342</v>
      </c>
      <c r="L628" s="3" t="b" cm="1">
        <f t="array" ref="L628">_xlfn.IFS(AND($I628&gt;0,$K628&gt;=$C$5-$B$26),TRUE,$R628&gt;=$B$6,FALSE,$I628=0,FALSE,TRUE,$L627)</f>
        <v>0</v>
      </c>
      <c r="M628" s="3" t="b" cm="1">
        <f t="array" ref="M628">_xlfn.IFS($N628&gt;=$B$4-$B$26,FALSE,AND($I628&gt;0,$K628&gt;=$B$5-$B$26),TRUE,AND($L628,NOT($M627)),FALSE,$M627,TRUE,TRUE,FALSE)</f>
        <v>0</v>
      </c>
      <c r="N628" s="3" cm="1">
        <f t="array" ref="N628">_xlfn.IFS($M627,$N627+$B$26,NOT($M627),0,TRUE,$M627)</f>
        <v>0</v>
      </c>
      <c r="O628" s="3" t="b" cm="1">
        <f t="array" ref="O628">_xlfn.IFS($M628,FALSE,AND($L628,NOT($M628),$R628&lt;$B$6,$I628&gt;0),TRUE,TRUE,FALSE)</f>
        <v>0</v>
      </c>
      <c r="P628" s="3" cm="1">
        <f t="array" ref="P628">_xlfn.IFS($P627&gt;=$C$7-$B$26,0,$O627,$P627+$B$26,TRUE,0)</f>
        <v>0</v>
      </c>
      <c r="Q628" s="3" t="b" cm="1">
        <f t="array" ref="Q628">_xlfn.IFS(AND($L628,NOT($M628),NOT($O628)),TRUE,$R628&gt;=$B$6,FALSE,AND($L628,NOT($M628),$O628,$P628=0),TRUE,TRUE,FALSE)</f>
        <v>0</v>
      </c>
      <c r="R628" s="3" cm="1">
        <f t="array" ref="R628">_xlfn.IFS(AND($Q627,$R627&lt;$B$6),$R627+1,AND(NOT($L627),$R627&gt;0),0,TRUE,$R627)</f>
        <v>0</v>
      </c>
      <c r="S628" s="1" cm="1">
        <f t="array" ref="S628">_xlfn.IFS(AND(Q627,I627&gt;$B$8),S627+$B$8,AND(Q627,I627&lt;=$B$8),S627+I627,TRUE,$S627)</f>
        <v>38</v>
      </c>
      <c r="T628" s="1">
        <f t="shared" si="34"/>
        <v>3420</v>
      </c>
      <c r="U628" s="17">
        <f t="shared" si="35"/>
        <v>328.32</v>
      </c>
      <c r="V628" s="47" cm="1">
        <f t="array" ref="V628">_xlfn.IFS($B$6=1,S628*$B$10,AND(R627=0,R628&gt;=1,I628&gt;=$B$6*$B$8-1),V627+$B$6*$B$10*$B$8,AND(R627=0,R628&gt;=1,I628&lt;$B$6*$B$8-1),V627+I627*$B$10,TRUE,V627)</f>
        <v>3800</v>
      </c>
      <c r="W628" s="17">
        <f t="shared" si="36"/>
        <v>364.8</v>
      </c>
    </row>
    <row r="629" spans="7:23" x14ac:dyDescent="0.25">
      <c r="G629" s="15">
        <v>627</v>
      </c>
      <c r="H629" s="1">
        <f t="shared" si="33"/>
        <v>10.433333333333334</v>
      </c>
      <c r="I629" s="15" cm="1">
        <f t="array" ref="I629">_xlfn.IFS(J628&gt;=$C$13-$B$26,MINA(I628+$B$13-S629+S628,$B$11),I628=$B$11,MINA(I628-S629+S628,$B$11),TRUE,MAXA(I628-S629+S628,0))</f>
        <v>0</v>
      </c>
      <c r="J629" s="1" cm="1">
        <f t="array" ref="J629">_xlfn.IFS(J628&gt;=$C$13-$B$26,0,I628&lt;$B$11,J628+$B$26,TRUE,0)</f>
        <v>1.4</v>
      </c>
      <c r="K629" s="3" cm="1">
        <f t="array" ref="K629">_xlfn.IFS(AND(NOT($K628=0),$L628),0,NOT($L628),$K628+$B$26,TRUE,$K628)</f>
        <v>1.1500000000000008</v>
      </c>
      <c r="L629" s="3" t="b" cm="1">
        <f t="array" ref="L629">_xlfn.IFS(AND($I629&gt;0,$K629&gt;=$C$5-$B$26),TRUE,$R629&gt;=$B$6,FALSE,$I629=0,FALSE,TRUE,$L628)</f>
        <v>0</v>
      </c>
      <c r="M629" s="3" t="b" cm="1">
        <f t="array" ref="M629">_xlfn.IFS($N629&gt;=$B$4-$B$26,FALSE,AND($I629&gt;0,$K629&gt;=$B$5-$B$26),TRUE,AND($L629,NOT($M628)),FALSE,$M628,TRUE,TRUE,FALSE)</f>
        <v>0</v>
      </c>
      <c r="N629" s="3" cm="1">
        <f t="array" ref="N629">_xlfn.IFS($M628,$N628+$B$26,NOT($M628),0,TRUE,$M628)</f>
        <v>0</v>
      </c>
      <c r="O629" s="3" t="b" cm="1">
        <f t="array" ref="O629">_xlfn.IFS($M629,FALSE,AND($L629,NOT($M629),$R629&lt;$B$6,$I629&gt;0),TRUE,TRUE,FALSE)</f>
        <v>0</v>
      </c>
      <c r="P629" s="3" cm="1">
        <f t="array" ref="P629">_xlfn.IFS($P628&gt;=$C$7-$B$26,0,$O628,$P628+$B$26,TRUE,0)</f>
        <v>0</v>
      </c>
      <c r="Q629" s="3" t="b" cm="1">
        <f t="array" ref="Q629">_xlfn.IFS(AND($L629,NOT($M629),NOT($O629)),TRUE,$R629&gt;=$B$6,FALSE,AND($L629,NOT($M629),$O629,$P629=0),TRUE,TRUE,FALSE)</f>
        <v>0</v>
      </c>
      <c r="R629" s="3" cm="1">
        <f t="array" ref="R629">_xlfn.IFS(AND($Q628,$R628&lt;$B$6),$R628+1,AND(NOT($L628),$R628&gt;0),0,TRUE,$R628)</f>
        <v>0</v>
      </c>
      <c r="S629" s="1" cm="1">
        <f t="array" ref="S629">_xlfn.IFS(AND(Q628,I628&gt;$B$8),S628+$B$8,AND(Q628,I628&lt;=$B$8),S628+I628,TRUE,$S628)</f>
        <v>38</v>
      </c>
      <c r="T629" s="1">
        <f t="shared" si="34"/>
        <v>3420</v>
      </c>
      <c r="U629" s="17">
        <f t="shared" si="35"/>
        <v>327.7955271565495</v>
      </c>
      <c r="V629" s="47" cm="1">
        <f t="array" ref="V629">_xlfn.IFS($B$6=1,S629*$B$10,AND(R628=0,R629&gt;=1,I629&gt;=$B$6*$B$8-1),V628+$B$6*$B$10*$B$8,AND(R628=0,R629&gt;=1,I629&lt;$B$6*$B$8-1),V628+I628*$B$10,TRUE,V628)</f>
        <v>3800</v>
      </c>
      <c r="W629" s="17">
        <f t="shared" si="36"/>
        <v>364.21725239616615</v>
      </c>
    </row>
    <row r="630" spans="7:23" x14ac:dyDescent="0.25">
      <c r="G630" s="15">
        <v>628</v>
      </c>
      <c r="H630" s="1">
        <f t="shared" si="33"/>
        <v>10.45</v>
      </c>
      <c r="I630" s="15" cm="1">
        <f t="array" ref="I630">_xlfn.IFS(J629&gt;=$C$13-$B$26,MINA(I629+$B$13-S630+S629,$B$11),I629=$B$11,MINA(I629-S630+S629,$B$11),TRUE,MAXA(I629-S630+S629,0))</f>
        <v>0</v>
      </c>
      <c r="J630" s="1" cm="1">
        <f t="array" ref="J630">_xlfn.IFS(J629&gt;=$C$13-$B$26,0,I629&lt;$B$11,J629+$B$26,TRUE,0)</f>
        <v>1.4166666666666665</v>
      </c>
      <c r="K630" s="3" cm="1">
        <f t="array" ref="K630">_xlfn.IFS(AND(NOT($K629=0),$L629),0,NOT($L629),$K629+$B$26,TRUE,$K629)</f>
        <v>1.1666666666666674</v>
      </c>
      <c r="L630" s="3" t="b" cm="1">
        <f t="array" ref="L630">_xlfn.IFS(AND($I630&gt;0,$K630&gt;=$C$5-$B$26),TRUE,$R630&gt;=$B$6,FALSE,$I630=0,FALSE,TRUE,$L629)</f>
        <v>0</v>
      </c>
      <c r="M630" s="3" t="b" cm="1">
        <f t="array" ref="M630">_xlfn.IFS($N630&gt;=$B$4-$B$26,FALSE,AND($I630&gt;0,$K630&gt;=$B$5-$B$26),TRUE,AND($L630,NOT($M629)),FALSE,$M629,TRUE,TRUE,FALSE)</f>
        <v>0</v>
      </c>
      <c r="N630" s="3" cm="1">
        <f t="array" ref="N630">_xlfn.IFS($M629,$N629+$B$26,NOT($M629),0,TRUE,$M629)</f>
        <v>0</v>
      </c>
      <c r="O630" s="3" t="b" cm="1">
        <f t="array" ref="O630">_xlfn.IFS($M630,FALSE,AND($L630,NOT($M630),$R630&lt;$B$6,$I630&gt;0),TRUE,TRUE,FALSE)</f>
        <v>0</v>
      </c>
      <c r="P630" s="3" cm="1">
        <f t="array" ref="P630">_xlfn.IFS($P629&gt;=$C$7-$B$26,0,$O629,$P629+$B$26,TRUE,0)</f>
        <v>0</v>
      </c>
      <c r="Q630" s="3" t="b" cm="1">
        <f t="array" ref="Q630">_xlfn.IFS(AND($L630,NOT($M630),NOT($O630)),TRUE,$R630&gt;=$B$6,FALSE,AND($L630,NOT($M630),$O630,$P630=0),TRUE,TRUE,FALSE)</f>
        <v>0</v>
      </c>
      <c r="R630" s="3" cm="1">
        <f t="array" ref="R630">_xlfn.IFS(AND($Q629,$R629&lt;$B$6),$R629+1,AND(NOT($L629),$R629&gt;0),0,TRUE,$R629)</f>
        <v>0</v>
      </c>
      <c r="S630" s="1" cm="1">
        <f t="array" ref="S630">_xlfn.IFS(AND(Q629,I629&gt;$B$8),S629+$B$8,AND(Q629,I629&lt;=$B$8),S629+I629,TRUE,$S629)</f>
        <v>38</v>
      </c>
      <c r="T630" s="1">
        <f t="shared" si="34"/>
        <v>3420</v>
      </c>
      <c r="U630" s="17">
        <f t="shared" si="35"/>
        <v>327.27272727272731</v>
      </c>
      <c r="V630" s="47" cm="1">
        <f t="array" ref="V630">_xlfn.IFS($B$6=1,S630*$B$10,AND(R629=0,R630&gt;=1,I630&gt;=$B$6*$B$8-1),V629+$B$6*$B$10*$B$8,AND(R629=0,R630&gt;=1,I630&lt;$B$6*$B$8-1),V629+I629*$B$10,TRUE,V629)</f>
        <v>3800</v>
      </c>
      <c r="W630" s="17">
        <f t="shared" si="36"/>
        <v>363.63636363636368</v>
      </c>
    </row>
    <row r="631" spans="7:23" x14ac:dyDescent="0.25">
      <c r="G631" s="15">
        <v>629</v>
      </c>
      <c r="H631" s="1">
        <f t="shared" si="33"/>
        <v>10.466666666666667</v>
      </c>
      <c r="I631" s="15" cm="1">
        <f t="array" ref="I631">_xlfn.IFS(J630&gt;=$C$13-$B$26,MINA(I630+$B$13-S631+S630,$B$11),I630=$B$11,MINA(I630-S631+S630,$B$11),TRUE,MAXA(I630-S631+S630,0))</f>
        <v>0</v>
      </c>
      <c r="J631" s="1" cm="1">
        <f t="array" ref="J631">_xlfn.IFS(J630&gt;=$C$13-$B$26,0,I630&lt;$B$11,J630+$B$26,TRUE,0)</f>
        <v>1.4333333333333331</v>
      </c>
      <c r="K631" s="3" cm="1">
        <f t="array" ref="K631">_xlfn.IFS(AND(NOT($K630=0),$L630),0,NOT($L630),$K630+$B$26,TRUE,$K630)</f>
        <v>1.183333333333334</v>
      </c>
      <c r="L631" s="3" t="b" cm="1">
        <f t="array" ref="L631">_xlfn.IFS(AND($I631&gt;0,$K631&gt;=$C$5-$B$26),TRUE,$R631&gt;=$B$6,FALSE,$I631=0,FALSE,TRUE,$L630)</f>
        <v>0</v>
      </c>
      <c r="M631" s="3" t="b" cm="1">
        <f t="array" ref="M631">_xlfn.IFS($N631&gt;=$B$4-$B$26,FALSE,AND($I631&gt;0,$K631&gt;=$B$5-$B$26),TRUE,AND($L631,NOT($M630)),FALSE,$M630,TRUE,TRUE,FALSE)</f>
        <v>0</v>
      </c>
      <c r="N631" s="3" cm="1">
        <f t="array" ref="N631">_xlfn.IFS($M630,$N630+$B$26,NOT($M630),0,TRUE,$M630)</f>
        <v>0</v>
      </c>
      <c r="O631" s="3" t="b" cm="1">
        <f t="array" ref="O631">_xlfn.IFS($M631,FALSE,AND($L631,NOT($M631),$R631&lt;$B$6,$I631&gt;0),TRUE,TRUE,FALSE)</f>
        <v>0</v>
      </c>
      <c r="P631" s="3" cm="1">
        <f t="array" ref="P631">_xlfn.IFS($P630&gt;=$C$7-$B$26,0,$O630,$P630+$B$26,TRUE,0)</f>
        <v>0</v>
      </c>
      <c r="Q631" s="3" t="b" cm="1">
        <f t="array" ref="Q631">_xlfn.IFS(AND($L631,NOT($M631),NOT($O631)),TRUE,$R631&gt;=$B$6,FALSE,AND($L631,NOT($M631),$O631,$P631=0),TRUE,TRUE,FALSE)</f>
        <v>0</v>
      </c>
      <c r="R631" s="3" cm="1">
        <f t="array" ref="R631">_xlfn.IFS(AND($Q630,$R630&lt;$B$6),$R630+1,AND(NOT($L630),$R630&gt;0),0,TRUE,$R630)</f>
        <v>0</v>
      </c>
      <c r="S631" s="1" cm="1">
        <f t="array" ref="S631">_xlfn.IFS(AND(Q630,I630&gt;$B$8),S630+$B$8,AND(Q630,I630&lt;=$B$8),S630+I630,TRUE,$S630)</f>
        <v>38</v>
      </c>
      <c r="T631" s="1">
        <f t="shared" si="34"/>
        <v>3420</v>
      </c>
      <c r="U631" s="17">
        <f t="shared" si="35"/>
        <v>326.75159235668792</v>
      </c>
      <c r="V631" s="47" cm="1">
        <f t="array" ref="V631">_xlfn.IFS($B$6=1,S631*$B$10,AND(R630=0,R631&gt;=1,I631&gt;=$B$6*$B$8-1),V630+$B$6*$B$10*$B$8,AND(R630=0,R631&gt;=1,I631&lt;$B$6*$B$8-1),V630+I630*$B$10,TRUE,V630)</f>
        <v>3800</v>
      </c>
      <c r="W631" s="17">
        <f t="shared" si="36"/>
        <v>363.05732484076435</v>
      </c>
    </row>
    <row r="632" spans="7:23" x14ac:dyDescent="0.25">
      <c r="G632" s="15">
        <v>630</v>
      </c>
      <c r="H632" s="1">
        <f t="shared" si="33"/>
        <v>10.483333333333333</v>
      </c>
      <c r="I632" s="15" cm="1">
        <f t="array" ref="I632">_xlfn.IFS(J631&gt;=$C$13-$B$26,MINA(I631+$B$13-S632+S631,$B$11),I631=$B$11,MINA(I631-S632+S631,$B$11),TRUE,MAXA(I631-S632+S631,0))</f>
        <v>0</v>
      </c>
      <c r="J632" s="1" cm="1">
        <f t="array" ref="J632">_xlfn.IFS(J631&gt;=$C$13-$B$26,0,I631&lt;$B$11,J631+$B$26,TRUE,0)</f>
        <v>1.4499999999999997</v>
      </c>
      <c r="K632" s="3" cm="1">
        <f t="array" ref="K632">_xlfn.IFS(AND(NOT($K631=0),$L631),0,NOT($L631),$K631+$B$26,TRUE,$K631)</f>
        <v>1.2000000000000006</v>
      </c>
      <c r="L632" s="3" t="b" cm="1">
        <f t="array" ref="L632">_xlfn.IFS(AND($I632&gt;0,$K632&gt;=$C$5-$B$26),TRUE,$R632&gt;=$B$6,FALSE,$I632=0,FALSE,TRUE,$L631)</f>
        <v>0</v>
      </c>
      <c r="M632" s="3" t="b" cm="1">
        <f t="array" ref="M632">_xlfn.IFS($N632&gt;=$B$4-$B$26,FALSE,AND($I632&gt;0,$K632&gt;=$B$5-$B$26),TRUE,AND($L632,NOT($M631)),FALSE,$M631,TRUE,TRUE,FALSE)</f>
        <v>0</v>
      </c>
      <c r="N632" s="3" cm="1">
        <f t="array" ref="N632">_xlfn.IFS($M631,$N631+$B$26,NOT($M631),0,TRUE,$M631)</f>
        <v>0</v>
      </c>
      <c r="O632" s="3" t="b" cm="1">
        <f t="array" ref="O632">_xlfn.IFS($M632,FALSE,AND($L632,NOT($M632),$R632&lt;$B$6,$I632&gt;0),TRUE,TRUE,FALSE)</f>
        <v>0</v>
      </c>
      <c r="P632" s="3" cm="1">
        <f t="array" ref="P632">_xlfn.IFS($P631&gt;=$C$7-$B$26,0,$O631,$P631+$B$26,TRUE,0)</f>
        <v>0</v>
      </c>
      <c r="Q632" s="3" t="b" cm="1">
        <f t="array" ref="Q632">_xlfn.IFS(AND($L632,NOT($M632),NOT($O632)),TRUE,$R632&gt;=$B$6,FALSE,AND($L632,NOT($M632),$O632,$P632=0),TRUE,TRUE,FALSE)</f>
        <v>0</v>
      </c>
      <c r="R632" s="3" cm="1">
        <f t="array" ref="R632">_xlfn.IFS(AND($Q631,$R631&lt;$B$6),$R631+1,AND(NOT($L631),$R631&gt;0),0,TRUE,$R631)</f>
        <v>0</v>
      </c>
      <c r="S632" s="1" cm="1">
        <f t="array" ref="S632">_xlfn.IFS(AND(Q631,I631&gt;$B$8),S631+$B$8,AND(Q631,I631&lt;=$B$8),S631+I631,TRUE,$S631)</f>
        <v>38</v>
      </c>
      <c r="T632" s="1">
        <f t="shared" si="34"/>
        <v>3420</v>
      </c>
      <c r="U632" s="17">
        <f t="shared" si="35"/>
        <v>326.23211446740862</v>
      </c>
      <c r="V632" s="47" cm="1">
        <f t="array" ref="V632">_xlfn.IFS($B$6=1,S632*$B$10,AND(R631=0,R632&gt;=1,I632&gt;=$B$6*$B$8-1),V631+$B$6*$B$10*$B$8,AND(R631=0,R632&gt;=1,I632&lt;$B$6*$B$8-1),V631+I631*$B$10,TRUE,V631)</f>
        <v>3800</v>
      </c>
      <c r="W632" s="17">
        <f t="shared" si="36"/>
        <v>362.48012718600955</v>
      </c>
    </row>
    <row r="633" spans="7:23" x14ac:dyDescent="0.25">
      <c r="G633" s="15">
        <v>631</v>
      </c>
      <c r="H633" s="1">
        <f t="shared" si="33"/>
        <v>10.5</v>
      </c>
      <c r="I633" s="15" cm="1">
        <f t="array" ref="I633">_xlfn.IFS(J632&gt;=$C$13-$B$26,MINA(I632+$B$13-S633+S632,$B$11),I632=$B$11,MINA(I632-S633+S632,$B$11),TRUE,MAXA(I632-S633+S632,0))</f>
        <v>0</v>
      </c>
      <c r="J633" s="1" cm="1">
        <f t="array" ref="J633">_xlfn.IFS(J632&gt;=$C$13-$B$26,0,I632&lt;$B$11,J632+$B$26,TRUE,0)</f>
        <v>1.4666666666666663</v>
      </c>
      <c r="K633" s="3" cm="1">
        <f t="array" ref="K633">_xlfn.IFS(AND(NOT($K632=0),$L632),0,NOT($L632),$K632+$B$26,TRUE,$K632)</f>
        <v>1.2166666666666672</v>
      </c>
      <c r="L633" s="3" t="b" cm="1">
        <f t="array" ref="L633">_xlfn.IFS(AND($I633&gt;0,$K633&gt;=$C$5-$B$26),TRUE,$R633&gt;=$B$6,FALSE,$I633=0,FALSE,TRUE,$L632)</f>
        <v>0</v>
      </c>
      <c r="M633" s="3" t="b" cm="1">
        <f t="array" ref="M633">_xlfn.IFS($N633&gt;=$B$4-$B$26,FALSE,AND($I633&gt;0,$K633&gt;=$B$5-$B$26),TRUE,AND($L633,NOT($M632)),FALSE,$M632,TRUE,TRUE,FALSE)</f>
        <v>0</v>
      </c>
      <c r="N633" s="3" cm="1">
        <f t="array" ref="N633">_xlfn.IFS($M632,$N632+$B$26,NOT($M632),0,TRUE,$M632)</f>
        <v>0</v>
      </c>
      <c r="O633" s="3" t="b" cm="1">
        <f t="array" ref="O633">_xlfn.IFS($M633,FALSE,AND($L633,NOT($M633),$R633&lt;$B$6,$I633&gt;0),TRUE,TRUE,FALSE)</f>
        <v>0</v>
      </c>
      <c r="P633" s="3" cm="1">
        <f t="array" ref="P633">_xlfn.IFS($P632&gt;=$C$7-$B$26,0,$O632,$P632+$B$26,TRUE,0)</f>
        <v>0</v>
      </c>
      <c r="Q633" s="3" t="b" cm="1">
        <f t="array" ref="Q633">_xlfn.IFS(AND($L633,NOT($M633),NOT($O633)),TRUE,$R633&gt;=$B$6,FALSE,AND($L633,NOT($M633),$O633,$P633=0),TRUE,TRUE,FALSE)</f>
        <v>0</v>
      </c>
      <c r="R633" s="3" cm="1">
        <f t="array" ref="R633">_xlfn.IFS(AND($Q632,$R632&lt;$B$6),$R632+1,AND(NOT($L632),$R632&gt;0),0,TRUE,$R632)</f>
        <v>0</v>
      </c>
      <c r="S633" s="1" cm="1">
        <f t="array" ref="S633">_xlfn.IFS(AND(Q632,I632&gt;$B$8),S632+$B$8,AND(Q632,I632&lt;=$B$8),S632+I632,TRUE,$S632)</f>
        <v>38</v>
      </c>
      <c r="T633" s="1">
        <f t="shared" si="34"/>
        <v>3420</v>
      </c>
      <c r="U633" s="17">
        <f t="shared" si="35"/>
        <v>325.71428571428572</v>
      </c>
      <c r="V633" s="47" cm="1">
        <f t="array" ref="V633">_xlfn.IFS($B$6=1,S633*$B$10,AND(R632=0,R633&gt;=1,I633&gt;=$B$6*$B$8-1),V632+$B$6*$B$10*$B$8,AND(R632=0,R633&gt;=1,I633&lt;$B$6*$B$8-1),V632+I632*$B$10,TRUE,V632)</f>
        <v>3800</v>
      </c>
      <c r="W633" s="17">
        <f t="shared" si="36"/>
        <v>361.90476190476193</v>
      </c>
    </row>
    <row r="634" spans="7:23" x14ac:dyDescent="0.25">
      <c r="G634" s="15">
        <v>632</v>
      </c>
      <c r="H634" s="1">
        <f t="shared" si="33"/>
        <v>10.516666666666666</v>
      </c>
      <c r="I634" s="15" cm="1">
        <f t="array" ref="I634">_xlfn.IFS(J633&gt;=$C$13-$B$26,MINA(I633+$B$13-S634+S633,$B$11),I633=$B$11,MINA(I633-S634+S633,$B$11),TRUE,MAXA(I633-S634+S633,0))</f>
        <v>0</v>
      </c>
      <c r="J634" s="1" cm="1">
        <f t="array" ref="J634">_xlfn.IFS(J633&gt;=$C$13-$B$26,0,I633&lt;$B$11,J633+$B$26,TRUE,0)</f>
        <v>1.4833333333333329</v>
      </c>
      <c r="K634" s="3" cm="1">
        <f t="array" ref="K634">_xlfn.IFS(AND(NOT($K633=0),$L633),0,NOT($L633),$K633+$B$26,TRUE,$K633)</f>
        <v>1.2333333333333338</v>
      </c>
      <c r="L634" s="3" t="b" cm="1">
        <f t="array" ref="L634">_xlfn.IFS(AND($I634&gt;0,$K634&gt;=$C$5-$B$26),TRUE,$R634&gt;=$B$6,FALSE,$I634=0,FALSE,TRUE,$L633)</f>
        <v>0</v>
      </c>
      <c r="M634" s="3" t="b" cm="1">
        <f t="array" ref="M634">_xlfn.IFS($N634&gt;=$B$4-$B$26,FALSE,AND($I634&gt;0,$K634&gt;=$B$5-$B$26),TRUE,AND($L634,NOT($M633)),FALSE,$M633,TRUE,TRUE,FALSE)</f>
        <v>0</v>
      </c>
      <c r="N634" s="3" cm="1">
        <f t="array" ref="N634">_xlfn.IFS($M633,$N633+$B$26,NOT($M633),0,TRUE,$M633)</f>
        <v>0</v>
      </c>
      <c r="O634" s="3" t="b" cm="1">
        <f t="array" ref="O634">_xlfn.IFS($M634,FALSE,AND($L634,NOT($M634),$R634&lt;$B$6,$I634&gt;0),TRUE,TRUE,FALSE)</f>
        <v>0</v>
      </c>
      <c r="P634" s="3" cm="1">
        <f t="array" ref="P634">_xlfn.IFS($P633&gt;=$C$7-$B$26,0,$O633,$P633+$B$26,TRUE,0)</f>
        <v>0</v>
      </c>
      <c r="Q634" s="3" t="b" cm="1">
        <f t="array" ref="Q634">_xlfn.IFS(AND($L634,NOT($M634),NOT($O634)),TRUE,$R634&gt;=$B$6,FALSE,AND($L634,NOT($M634),$O634,$P634=0),TRUE,TRUE,FALSE)</f>
        <v>0</v>
      </c>
      <c r="R634" s="3" cm="1">
        <f t="array" ref="R634">_xlfn.IFS(AND($Q633,$R633&lt;$B$6),$R633+1,AND(NOT($L633),$R633&gt;0),0,TRUE,$R633)</f>
        <v>0</v>
      </c>
      <c r="S634" s="1" cm="1">
        <f t="array" ref="S634">_xlfn.IFS(AND(Q633,I633&gt;$B$8),S633+$B$8,AND(Q633,I633&lt;=$B$8),S633+I633,TRUE,$S633)</f>
        <v>38</v>
      </c>
      <c r="T634" s="1">
        <f t="shared" si="34"/>
        <v>3420</v>
      </c>
      <c r="U634" s="17">
        <f t="shared" si="35"/>
        <v>325.19809825673536</v>
      </c>
      <c r="V634" s="47" cm="1">
        <f t="array" ref="V634">_xlfn.IFS($B$6=1,S634*$B$10,AND(R633=0,R634&gt;=1,I634&gt;=$B$6*$B$8-1),V633+$B$6*$B$10*$B$8,AND(R633=0,R634&gt;=1,I634&lt;$B$6*$B$8-1),V633+I633*$B$10,TRUE,V633)</f>
        <v>3800</v>
      </c>
      <c r="W634" s="17">
        <f t="shared" si="36"/>
        <v>361.33122028526151</v>
      </c>
    </row>
    <row r="635" spans="7:23" x14ac:dyDescent="0.25">
      <c r="G635" s="15">
        <v>633</v>
      </c>
      <c r="H635" s="1">
        <f t="shared" si="33"/>
        <v>10.533333333333333</v>
      </c>
      <c r="I635" s="15" cm="1">
        <f t="array" ref="I635">_xlfn.IFS(J634&gt;=$C$13-$B$26,MINA(I634+$B$13-S635+S634,$B$11),I634=$B$11,MINA(I634-S635+S634,$B$11),TRUE,MAXA(I634-S635+S634,0))</f>
        <v>3</v>
      </c>
      <c r="J635" s="1" cm="1">
        <f t="array" ref="J635">_xlfn.IFS(J634&gt;=$C$13-$B$26,0,I634&lt;$B$11,J634+$B$26,TRUE,0)</f>
        <v>0</v>
      </c>
      <c r="K635" s="3" cm="1">
        <f t="array" ref="K635">_xlfn.IFS(AND(NOT($K634=0),$L634),0,NOT($L634),$K634+$B$26,TRUE,$K634)</f>
        <v>1.2500000000000004</v>
      </c>
      <c r="L635" s="3" t="b" cm="1">
        <f t="array" ref="L635">_xlfn.IFS(AND($I635&gt;0,$K635&gt;=$C$5-$B$26),TRUE,$R635&gt;=$B$6,FALSE,$I635=0,FALSE,TRUE,$L634)</f>
        <v>1</v>
      </c>
      <c r="M635" s="3" t="b" cm="1">
        <f t="array" ref="M635">_xlfn.IFS($N635&gt;=$B$4-$B$26,FALSE,AND($I635&gt;0,$K635&gt;=$B$5-$B$26),TRUE,AND($L635,NOT($M634)),FALSE,$M634,TRUE,TRUE,FALSE)</f>
        <v>1</v>
      </c>
      <c r="N635" s="3" cm="1">
        <f t="array" ref="N635">_xlfn.IFS($M634,$N634+$B$26,NOT($M634),0,TRUE,$M634)</f>
        <v>0</v>
      </c>
      <c r="O635" s="3" t="b" cm="1">
        <f t="array" ref="O635">_xlfn.IFS($M635,FALSE,AND($L635,NOT($M635),$R635&lt;$B$6,$I635&gt;0),TRUE,TRUE,FALSE)</f>
        <v>0</v>
      </c>
      <c r="P635" s="3" cm="1">
        <f t="array" ref="P635">_xlfn.IFS($P634&gt;=$C$7-$B$26,0,$O634,$P634+$B$26,TRUE,0)</f>
        <v>0</v>
      </c>
      <c r="Q635" s="3" t="b" cm="1">
        <f t="array" ref="Q635">_xlfn.IFS(AND($L635,NOT($M635),NOT($O635)),TRUE,$R635&gt;=$B$6,FALSE,AND($L635,NOT($M635),$O635,$P635=0),TRUE,TRUE,FALSE)</f>
        <v>0</v>
      </c>
      <c r="R635" s="3" cm="1">
        <f t="array" ref="R635">_xlfn.IFS(AND($Q634,$R634&lt;$B$6),$R634+1,AND(NOT($L634),$R634&gt;0),0,TRUE,$R634)</f>
        <v>0</v>
      </c>
      <c r="S635" s="1" cm="1">
        <f t="array" ref="S635">_xlfn.IFS(AND(Q634,I634&gt;$B$8),S634+$B$8,AND(Q634,I634&lt;=$B$8),S634+I634,TRUE,$S634)</f>
        <v>38</v>
      </c>
      <c r="T635" s="1">
        <f t="shared" si="34"/>
        <v>3420</v>
      </c>
      <c r="U635" s="17">
        <f t="shared" si="35"/>
        <v>324.68354430379748</v>
      </c>
      <c r="V635" s="47" cm="1">
        <f t="array" ref="V635">_xlfn.IFS($B$6=1,S635*$B$10,AND(R634=0,R635&gt;=1,I635&gt;=$B$6*$B$8-1),V634+$B$6*$B$10*$B$8,AND(R634=0,R635&gt;=1,I635&lt;$B$6*$B$8-1),V634+I634*$B$10,TRUE,V634)</f>
        <v>3800</v>
      </c>
      <c r="W635" s="17">
        <f t="shared" si="36"/>
        <v>360.75949367088606</v>
      </c>
    </row>
    <row r="636" spans="7:23" x14ac:dyDescent="0.25">
      <c r="G636" s="15">
        <v>634</v>
      </c>
      <c r="H636" s="1">
        <f t="shared" si="33"/>
        <v>10.55</v>
      </c>
      <c r="I636" s="15" cm="1">
        <f t="array" ref="I636">_xlfn.IFS(J635&gt;=$C$13-$B$26,MINA(I635+$B$13-S636+S635,$B$11),I635=$B$11,MINA(I635-S636+S635,$B$11),TRUE,MAXA(I635-S636+S635,0))</f>
        <v>3</v>
      </c>
      <c r="J636" s="1" cm="1">
        <f t="array" ref="J636">_xlfn.IFS(J635&gt;=$C$13-$B$26,0,I635&lt;$B$11,J635+$B$26,TRUE,0)</f>
        <v>1.6666666666666666E-2</v>
      </c>
      <c r="K636" s="3" cm="1">
        <f t="array" ref="K636">_xlfn.IFS(AND(NOT($K635=0),$L635),0,NOT($L635),$K635+$B$26,TRUE,$K635)</f>
        <v>0</v>
      </c>
      <c r="L636" s="3" t="b" cm="1">
        <f t="array" ref="L636">_xlfn.IFS(AND($I636&gt;0,$K636&gt;=$C$5-$B$26),TRUE,$R636&gt;=$B$6,FALSE,$I636=0,FALSE,TRUE,$L635)</f>
        <v>1</v>
      </c>
      <c r="M636" s="3" t="b" cm="1">
        <f t="array" ref="M636">_xlfn.IFS($N636&gt;=$B$4-$B$26,FALSE,AND($I636&gt;0,$K636&gt;=$B$5-$B$26),TRUE,AND($L636,NOT($M635)),FALSE,$M635,TRUE,TRUE,FALSE)</f>
        <v>1</v>
      </c>
      <c r="N636" s="3" cm="1">
        <f t="array" ref="N636">_xlfn.IFS($M635,$N635+$B$26,NOT($M635),0,TRUE,$M635)</f>
        <v>1.6666666666666666E-2</v>
      </c>
      <c r="O636" s="3" t="b" cm="1">
        <f t="array" ref="O636">_xlfn.IFS($M636,FALSE,AND($L636,NOT($M636),$R636&lt;$B$6,$I636&gt;0),TRUE,TRUE,FALSE)</f>
        <v>0</v>
      </c>
      <c r="P636" s="3" cm="1">
        <f t="array" ref="P636">_xlfn.IFS($P635&gt;=$C$7-$B$26,0,$O635,$P635+$B$26,TRUE,0)</f>
        <v>0</v>
      </c>
      <c r="Q636" s="3" t="b" cm="1">
        <f t="array" ref="Q636">_xlfn.IFS(AND($L636,NOT($M636),NOT($O636)),TRUE,$R636&gt;=$B$6,FALSE,AND($L636,NOT($M636),$O636,$P636=0),TRUE,TRUE,FALSE)</f>
        <v>0</v>
      </c>
      <c r="R636" s="3" cm="1">
        <f t="array" ref="R636">_xlfn.IFS(AND($Q635,$R635&lt;$B$6),$R635+1,AND(NOT($L635),$R635&gt;0),0,TRUE,$R635)</f>
        <v>0</v>
      </c>
      <c r="S636" s="1" cm="1">
        <f t="array" ref="S636">_xlfn.IFS(AND(Q635,I635&gt;$B$8),S635+$B$8,AND(Q635,I635&lt;=$B$8),S635+I635,TRUE,$S635)</f>
        <v>38</v>
      </c>
      <c r="T636" s="1">
        <f t="shared" si="34"/>
        <v>3420</v>
      </c>
      <c r="U636" s="17">
        <f t="shared" si="35"/>
        <v>324.17061611374407</v>
      </c>
      <c r="V636" s="47" cm="1">
        <f t="array" ref="V636">_xlfn.IFS($B$6=1,S636*$B$10,AND(R635=0,R636&gt;=1,I636&gt;=$B$6*$B$8-1),V635+$B$6*$B$10*$B$8,AND(R635=0,R636&gt;=1,I636&lt;$B$6*$B$8-1),V635+I635*$B$10,TRUE,V635)</f>
        <v>3800</v>
      </c>
      <c r="W636" s="17">
        <f t="shared" si="36"/>
        <v>360.18957345971563</v>
      </c>
    </row>
    <row r="637" spans="7:23" x14ac:dyDescent="0.25">
      <c r="G637" s="15">
        <v>635</v>
      </c>
      <c r="H637" s="1">
        <f t="shared" si="33"/>
        <v>10.566666666666666</v>
      </c>
      <c r="I637" s="15" cm="1">
        <f t="array" ref="I637">_xlfn.IFS(J636&gt;=$C$13-$B$26,MINA(I636+$B$13-S637+S636,$B$11),I636=$B$11,MINA(I636-S637+S636,$B$11),TRUE,MAXA(I636-S637+S636,0))</f>
        <v>3</v>
      </c>
      <c r="J637" s="1" cm="1">
        <f t="array" ref="J637">_xlfn.IFS(J636&gt;=$C$13-$B$26,0,I636&lt;$B$11,J636+$B$26,TRUE,0)</f>
        <v>3.3333333333333333E-2</v>
      </c>
      <c r="K637" s="3" cm="1">
        <f t="array" ref="K637">_xlfn.IFS(AND(NOT($K636=0),$L636),0,NOT($L636),$K636+$B$26,TRUE,$K636)</f>
        <v>0</v>
      </c>
      <c r="L637" s="3" t="b" cm="1">
        <f t="array" ref="L637">_xlfn.IFS(AND($I637&gt;0,$K637&gt;=$C$5-$B$26),TRUE,$R637&gt;=$B$6,FALSE,$I637=0,FALSE,TRUE,$L636)</f>
        <v>1</v>
      </c>
      <c r="M637" s="3" t="b" cm="1">
        <f t="array" ref="M637">_xlfn.IFS($N637&gt;=$B$4-$B$26,FALSE,AND($I637&gt;0,$K637&gt;=$B$5-$B$26),TRUE,AND($L637,NOT($M636)),FALSE,$M636,TRUE,TRUE,FALSE)</f>
        <v>0</v>
      </c>
      <c r="N637" s="3" cm="1">
        <f t="array" ref="N637">_xlfn.IFS($M636,$N636+$B$26,NOT($M636),0,TRUE,$M636)</f>
        <v>3.3333333333333333E-2</v>
      </c>
      <c r="O637" s="3" t="b" cm="1">
        <f t="array" ref="O637">_xlfn.IFS($M637,FALSE,AND($L637,NOT($M637),$R637&lt;$B$6,$I637&gt;0),TRUE,TRUE,FALSE)</f>
        <v>1</v>
      </c>
      <c r="P637" s="3" cm="1">
        <f t="array" ref="P637">_xlfn.IFS($P636&gt;=$C$7-$B$26,0,$O636,$P636+$B$26,TRUE,0)</f>
        <v>0</v>
      </c>
      <c r="Q637" s="3" t="b" cm="1">
        <f t="array" ref="Q637">_xlfn.IFS(AND($L637,NOT($M637),NOT($O637)),TRUE,$R637&gt;=$B$6,FALSE,AND($L637,NOT($M637),$O637,$P637=0),TRUE,TRUE,FALSE)</f>
        <v>1</v>
      </c>
      <c r="R637" s="3" cm="1">
        <f t="array" ref="R637">_xlfn.IFS(AND($Q636,$R636&lt;$B$6),$R636+1,AND(NOT($L636),$R636&gt;0),0,TRUE,$R636)</f>
        <v>0</v>
      </c>
      <c r="S637" s="1" cm="1">
        <f t="array" ref="S637">_xlfn.IFS(AND(Q636,I636&gt;$B$8),S636+$B$8,AND(Q636,I636&lt;=$B$8),S636+I636,TRUE,$S636)</f>
        <v>38</v>
      </c>
      <c r="T637" s="1">
        <f t="shared" si="34"/>
        <v>3420</v>
      </c>
      <c r="U637" s="17">
        <f t="shared" si="35"/>
        <v>323.65930599369085</v>
      </c>
      <c r="V637" s="47" cm="1">
        <f t="array" ref="V637">_xlfn.IFS($B$6=1,S637*$B$10,AND(R636=0,R637&gt;=1,I637&gt;=$B$6*$B$8-1),V636+$B$6*$B$10*$B$8,AND(R636=0,R637&gt;=1,I637&lt;$B$6*$B$8-1),V636+I636*$B$10,TRUE,V636)</f>
        <v>3800</v>
      </c>
      <c r="W637" s="17">
        <f t="shared" si="36"/>
        <v>359.62145110410097</v>
      </c>
    </row>
    <row r="638" spans="7:23" x14ac:dyDescent="0.25">
      <c r="G638" s="15">
        <v>636</v>
      </c>
      <c r="H638" s="1">
        <f t="shared" si="33"/>
        <v>10.583333333333334</v>
      </c>
      <c r="I638" s="15" cm="1">
        <f t="array" ref="I638">_xlfn.IFS(J637&gt;=$C$13-$B$26,MINA(I637+$B$13-S638+S637,$B$11),I637=$B$11,MINA(I637-S638+S637,$B$11),TRUE,MAXA(I637-S638+S637,0))</f>
        <v>2</v>
      </c>
      <c r="J638" s="1" cm="1">
        <f t="array" ref="J638">_xlfn.IFS(J637&gt;=$C$13-$B$26,0,I637&lt;$B$11,J637+$B$26,TRUE,0)</f>
        <v>0.05</v>
      </c>
      <c r="K638" s="3" cm="1">
        <f t="array" ref="K638">_xlfn.IFS(AND(NOT($K637=0),$L637),0,NOT($L637),$K637+$B$26,TRUE,$K637)</f>
        <v>0</v>
      </c>
      <c r="L638" s="3" t="b" cm="1">
        <f t="array" ref="L638">_xlfn.IFS(AND($I638&gt;0,$K638&gt;=$C$5-$B$26),TRUE,$R638&gt;=$B$6,FALSE,$I638=0,FALSE,TRUE,$L637)</f>
        <v>1</v>
      </c>
      <c r="M638" s="3" t="b" cm="1">
        <f t="array" ref="M638">_xlfn.IFS($N638&gt;=$B$4-$B$26,FALSE,AND($I638&gt;0,$K638&gt;=$B$5-$B$26),TRUE,AND($L638,NOT($M637)),FALSE,$M637,TRUE,TRUE,FALSE)</f>
        <v>0</v>
      </c>
      <c r="N638" s="3" cm="1">
        <f t="array" ref="N638">_xlfn.IFS($M637,$N637+$B$26,NOT($M637),0,TRUE,$M637)</f>
        <v>0</v>
      </c>
      <c r="O638" s="3" t="b" cm="1">
        <f t="array" ref="O638">_xlfn.IFS($M638,FALSE,AND($L638,NOT($M638),$R638&lt;$B$6,$I638&gt;0),TRUE,TRUE,FALSE)</f>
        <v>1</v>
      </c>
      <c r="P638" s="3" cm="1">
        <f t="array" ref="P638">_xlfn.IFS($P637&gt;=$C$7-$B$26,0,$O637,$P637+$B$26,TRUE,0)</f>
        <v>1.6666666666666666E-2</v>
      </c>
      <c r="Q638" s="3" t="b" cm="1">
        <f t="array" ref="Q638">_xlfn.IFS(AND($L638,NOT($M638),NOT($O638)),TRUE,$R638&gt;=$B$6,FALSE,AND($L638,NOT($M638),$O638,$P638=0),TRUE,TRUE,FALSE)</f>
        <v>0</v>
      </c>
      <c r="R638" s="3" cm="1">
        <f t="array" ref="R638">_xlfn.IFS(AND($Q637,$R637&lt;$B$6),$R637+1,AND(NOT($L637),$R637&gt;0),0,TRUE,$R637)</f>
        <v>1</v>
      </c>
      <c r="S638" s="1" cm="1">
        <f t="array" ref="S638">_xlfn.IFS(AND(Q637,I637&gt;$B$8),S637+$B$8,AND(Q637,I637&lt;=$B$8),S637+I637,TRUE,$S637)</f>
        <v>39</v>
      </c>
      <c r="T638" s="1">
        <f t="shared" si="34"/>
        <v>3510</v>
      </c>
      <c r="U638" s="17">
        <f t="shared" si="35"/>
        <v>331.65354330708658</v>
      </c>
      <c r="V638" s="47" cm="1">
        <f t="array" ref="V638">_xlfn.IFS($B$6=1,S638*$B$10,AND(R637=0,R638&gt;=1,I638&gt;=$B$6*$B$8-1),V637+$B$6*$B$10*$B$8,AND(R637=0,R638&gt;=1,I638&lt;$B$6*$B$8-1),V637+I637*$B$10,TRUE,V637)</f>
        <v>4100</v>
      </c>
      <c r="W638" s="17">
        <f t="shared" si="36"/>
        <v>387.40157480314957</v>
      </c>
    </row>
    <row r="639" spans="7:23" x14ac:dyDescent="0.25">
      <c r="G639" s="15">
        <v>637</v>
      </c>
      <c r="H639" s="1">
        <f t="shared" si="33"/>
        <v>10.6</v>
      </c>
      <c r="I639" s="15" cm="1">
        <f t="array" ref="I639">_xlfn.IFS(J638&gt;=$C$13-$B$26,MINA(I638+$B$13-S639+S638,$B$11),I638=$B$11,MINA(I638-S639+S638,$B$11),TRUE,MAXA(I638-S639+S638,0))</f>
        <v>2</v>
      </c>
      <c r="J639" s="1" cm="1">
        <f t="array" ref="J639">_xlfn.IFS(J638&gt;=$C$13-$B$26,0,I638&lt;$B$11,J638+$B$26,TRUE,0)</f>
        <v>6.6666666666666666E-2</v>
      </c>
      <c r="K639" s="3" cm="1">
        <f t="array" ref="K639">_xlfn.IFS(AND(NOT($K638=0),$L638),0,NOT($L638),$K638+$B$26,TRUE,$K638)</f>
        <v>0</v>
      </c>
      <c r="L639" s="3" t="b" cm="1">
        <f t="array" ref="L639">_xlfn.IFS(AND($I639&gt;0,$K639&gt;=$C$5-$B$26),TRUE,$R639&gt;=$B$6,FALSE,$I639=0,FALSE,TRUE,$L638)</f>
        <v>1</v>
      </c>
      <c r="M639" s="3" t="b" cm="1">
        <f t="array" ref="M639">_xlfn.IFS($N639&gt;=$B$4-$B$26,FALSE,AND($I639&gt;0,$K639&gt;=$B$5-$B$26),TRUE,AND($L639,NOT($M638)),FALSE,$M638,TRUE,TRUE,FALSE)</f>
        <v>0</v>
      </c>
      <c r="N639" s="3" cm="1">
        <f t="array" ref="N639">_xlfn.IFS($M638,$N638+$B$26,NOT($M638),0,TRUE,$M638)</f>
        <v>0</v>
      </c>
      <c r="O639" s="3" t="b" cm="1">
        <f t="array" ref="O639">_xlfn.IFS($M639,FALSE,AND($L639,NOT($M639),$R639&lt;$B$6,$I639&gt;0),TRUE,TRUE,FALSE)</f>
        <v>1</v>
      </c>
      <c r="P639" s="3" cm="1">
        <f t="array" ref="P639">_xlfn.IFS($P638&gt;=$C$7-$B$26,0,$O638,$P638+$B$26,TRUE,0)</f>
        <v>3.3333333333333333E-2</v>
      </c>
      <c r="Q639" s="3" t="b" cm="1">
        <f t="array" ref="Q639">_xlfn.IFS(AND($L639,NOT($M639),NOT($O639)),TRUE,$R639&gt;=$B$6,FALSE,AND($L639,NOT($M639),$O639,$P639=0),TRUE,TRUE,FALSE)</f>
        <v>0</v>
      </c>
      <c r="R639" s="3" cm="1">
        <f t="array" ref="R639">_xlfn.IFS(AND($Q638,$R638&lt;$B$6),$R638+1,AND(NOT($L638),$R638&gt;0),0,TRUE,$R638)</f>
        <v>1</v>
      </c>
      <c r="S639" s="1" cm="1">
        <f t="array" ref="S639">_xlfn.IFS(AND(Q638,I638&gt;$B$8),S638+$B$8,AND(Q638,I638&lt;=$B$8),S638+I638,TRUE,$S638)</f>
        <v>39</v>
      </c>
      <c r="T639" s="1">
        <f t="shared" si="34"/>
        <v>3510</v>
      </c>
      <c r="U639" s="17">
        <f t="shared" si="35"/>
        <v>331.1320754716981</v>
      </c>
      <c r="V639" s="47" cm="1">
        <f t="array" ref="V639">_xlfn.IFS($B$6=1,S639*$B$10,AND(R638=0,R639&gt;=1,I639&gt;=$B$6*$B$8-1),V638+$B$6*$B$10*$B$8,AND(R638=0,R639&gt;=1,I639&lt;$B$6*$B$8-1),V638+I638*$B$10,TRUE,V638)</f>
        <v>4100</v>
      </c>
      <c r="W639" s="17">
        <f t="shared" si="36"/>
        <v>386.79245283018867</v>
      </c>
    </row>
    <row r="640" spans="7:23" x14ac:dyDescent="0.25">
      <c r="G640" s="15">
        <v>638</v>
      </c>
      <c r="H640" s="1">
        <f t="shared" si="33"/>
        <v>10.616666666666667</v>
      </c>
      <c r="I640" s="15" cm="1">
        <f t="array" ref="I640">_xlfn.IFS(J639&gt;=$C$13-$B$26,MINA(I639+$B$13-S640+S639,$B$11),I639=$B$11,MINA(I639-S640+S639,$B$11),TRUE,MAXA(I639-S640+S639,0))</f>
        <v>2</v>
      </c>
      <c r="J640" s="1" cm="1">
        <f t="array" ref="J640">_xlfn.IFS(J639&gt;=$C$13-$B$26,0,I639&lt;$B$11,J639+$B$26,TRUE,0)</f>
        <v>8.3333333333333329E-2</v>
      </c>
      <c r="K640" s="3" cm="1">
        <f t="array" ref="K640">_xlfn.IFS(AND(NOT($K639=0),$L639),0,NOT($L639),$K639+$B$26,TRUE,$K639)</f>
        <v>0</v>
      </c>
      <c r="L640" s="3" t="b" cm="1">
        <f t="array" ref="L640">_xlfn.IFS(AND($I640&gt;0,$K640&gt;=$C$5-$B$26),TRUE,$R640&gt;=$B$6,FALSE,$I640=0,FALSE,TRUE,$L639)</f>
        <v>1</v>
      </c>
      <c r="M640" s="3" t="b" cm="1">
        <f t="array" ref="M640">_xlfn.IFS($N640&gt;=$B$4-$B$26,FALSE,AND($I640&gt;0,$K640&gt;=$B$5-$B$26),TRUE,AND($L640,NOT($M639)),FALSE,$M639,TRUE,TRUE,FALSE)</f>
        <v>0</v>
      </c>
      <c r="N640" s="3" cm="1">
        <f t="array" ref="N640">_xlfn.IFS($M639,$N639+$B$26,NOT($M639),0,TRUE,$M639)</f>
        <v>0</v>
      </c>
      <c r="O640" s="3" t="b" cm="1">
        <f t="array" ref="O640">_xlfn.IFS($M640,FALSE,AND($L640,NOT($M640),$R640&lt;$B$6,$I640&gt;0),TRUE,TRUE,FALSE)</f>
        <v>1</v>
      </c>
      <c r="P640" s="3" cm="1">
        <f t="array" ref="P640">_xlfn.IFS($P639&gt;=$C$7-$B$26,0,$O639,$P639+$B$26,TRUE,0)</f>
        <v>0.05</v>
      </c>
      <c r="Q640" s="3" t="b" cm="1">
        <f t="array" ref="Q640">_xlfn.IFS(AND($L640,NOT($M640),NOT($O640)),TRUE,$R640&gt;=$B$6,FALSE,AND($L640,NOT($M640),$O640,$P640=0),TRUE,TRUE,FALSE)</f>
        <v>0</v>
      </c>
      <c r="R640" s="3" cm="1">
        <f t="array" ref="R640">_xlfn.IFS(AND($Q639,$R639&lt;$B$6),$R639+1,AND(NOT($L639),$R639&gt;0),0,TRUE,$R639)</f>
        <v>1</v>
      </c>
      <c r="S640" s="1" cm="1">
        <f t="array" ref="S640">_xlfn.IFS(AND(Q639,I639&gt;$B$8),S639+$B$8,AND(Q639,I639&lt;=$B$8),S639+I639,TRUE,$S639)</f>
        <v>39</v>
      </c>
      <c r="T640" s="1">
        <f t="shared" si="34"/>
        <v>3510</v>
      </c>
      <c r="U640" s="17">
        <f t="shared" si="35"/>
        <v>330.61224489795916</v>
      </c>
      <c r="V640" s="47" cm="1">
        <f t="array" ref="V640">_xlfn.IFS($B$6=1,S640*$B$10,AND(R639=0,R640&gt;=1,I640&gt;=$B$6*$B$8-1),V639+$B$6*$B$10*$B$8,AND(R639=0,R640&gt;=1,I640&lt;$B$6*$B$8-1),V639+I639*$B$10,TRUE,V639)</f>
        <v>4100</v>
      </c>
      <c r="W640" s="17">
        <f t="shared" si="36"/>
        <v>386.18524332810046</v>
      </c>
    </row>
    <row r="641" spans="7:23" x14ac:dyDescent="0.25">
      <c r="G641" s="15">
        <v>639</v>
      </c>
      <c r="H641" s="1">
        <f t="shared" si="33"/>
        <v>10.633333333333333</v>
      </c>
      <c r="I641" s="15" cm="1">
        <f t="array" ref="I641">_xlfn.IFS(J640&gt;=$C$13-$B$26,MINA(I640+$B$13-S641+S640,$B$11),I640=$B$11,MINA(I640-S641+S640,$B$11),TRUE,MAXA(I640-S641+S640,0))</f>
        <v>2</v>
      </c>
      <c r="J641" s="1" cm="1">
        <f t="array" ref="J641">_xlfn.IFS(J640&gt;=$C$13-$B$26,0,I640&lt;$B$11,J640+$B$26,TRUE,0)</f>
        <v>9.9999999999999992E-2</v>
      </c>
      <c r="K641" s="3" cm="1">
        <f t="array" ref="K641">_xlfn.IFS(AND(NOT($K640=0),$L640),0,NOT($L640),$K640+$B$26,TRUE,$K640)</f>
        <v>0</v>
      </c>
      <c r="L641" s="3" t="b" cm="1">
        <f t="array" ref="L641">_xlfn.IFS(AND($I641&gt;0,$K641&gt;=$C$5-$B$26),TRUE,$R641&gt;=$B$6,FALSE,$I641=0,FALSE,TRUE,$L640)</f>
        <v>1</v>
      </c>
      <c r="M641" s="3" t="b" cm="1">
        <f t="array" ref="M641">_xlfn.IFS($N641&gt;=$B$4-$B$26,FALSE,AND($I641&gt;0,$K641&gt;=$B$5-$B$26),TRUE,AND($L641,NOT($M640)),FALSE,$M640,TRUE,TRUE,FALSE)</f>
        <v>0</v>
      </c>
      <c r="N641" s="3" cm="1">
        <f t="array" ref="N641">_xlfn.IFS($M640,$N640+$B$26,NOT($M640),0,TRUE,$M640)</f>
        <v>0</v>
      </c>
      <c r="O641" s="3" t="b" cm="1">
        <f t="array" ref="O641">_xlfn.IFS($M641,FALSE,AND($L641,NOT($M641),$R641&lt;$B$6,$I641&gt;0),TRUE,TRUE,FALSE)</f>
        <v>1</v>
      </c>
      <c r="P641" s="3" cm="1">
        <f t="array" ref="P641">_xlfn.IFS($P640&gt;=$C$7-$B$26,0,$O640,$P640+$B$26,TRUE,0)</f>
        <v>6.6666666666666666E-2</v>
      </c>
      <c r="Q641" s="3" t="b" cm="1">
        <f t="array" ref="Q641">_xlfn.IFS(AND($L641,NOT($M641),NOT($O641)),TRUE,$R641&gt;=$B$6,FALSE,AND($L641,NOT($M641),$O641,$P641=0),TRUE,TRUE,FALSE)</f>
        <v>0</v>
      </c>
      <c r="R641" s="3" cm="1">
        <f t="array" ref="R641">_xlfn.IFS(AND($Q640,$R640&lt;$B$6),$R640+1,AND(NOT($L640),$R640&gt;0),0,TRUE,$R640)</f>
        <v>1</v>
      </c>
      <c r="S641" s="1" cm="1">
        <f t="array" ref="S641">_xlfn.IFS(AND(Q640,I640&gt;$B$8),S640+$B$8,AND(Q640,I640&lt;=$B$8),S640+I640,TRUE,$S640)</f>
        <v>39</v>
      </c>
      <c r="T641" s="1">
        <f t="shared" si="34"/>
        <v>3510</v>
      </c>
      <c r="U641" s="17">
        <f t="shared" si="35"/>
        <v>330.09404388714734</v>
      </c>
      <c r="V641" s="47" cm="1">
        <f t="array" ref="V641">_xlfn.IFS($B$6=1,S641*$B$10,AND(R640=0,R641&gt;=1,I641&gt;=$B$6*$B$8-1),V640+$B$6*$B$10*$B$8,AND(R640=0,R641&gt;=1,I641&lt;$B$6*$B$8-1),V640+I640*$B$10,TRUE,V640)</f>
        <v>4100</v>
      </c>
      <c r="W641" s="17">
        <f t="shared" si="36"/>
        <v>385.57993730407526</v>
      </c>
    </row>
    <row r="642" spans="7:23" x14ac:dyDescent="0.25">
      <c r="G642" s="15">
        <v>640</v>
      </c>
      <c r="H642" s="1">
        <f t="shared" si="33"/>
        <v>10.65</v>
      </c>
      <c r="I642" s="15" cm="1">
        <f t="array" ref="I642">_xlfn.IFS(J641&gt;=$C$13-$B$26,MINA(I641+$B$13-S642+S641,$B$11),I641=$B$11,MINA(I641-S642+S641,$B$11),TRUE,MAXA(I641-S642+S641,0))</f>
        <v>2</v>
      </c>
      <c r="J642" s="1" cm="1">
        <f t="array" ref="J642">_xlfn.IFS(J641&gt;=$C$13-$B$26,0,I641&lt;$B$11,J641+$B$26,TRUE,0)</f>
        <v>0.11666666666666665</v>
      </c>
      <c r="K642" s="3" cm="1">
        <f t="array" ref="K642">_xlfn.IFS(AND(NOT($K641=0),$L641),0,NOT($L641),$K641+$B$26,TRUE,$K641)</f>
        <v>0</v>
      </c>
      <c r="L642" s="3" t="b" cm="1">
        <f t="array" ref="L642">_xlfn.IFS(AND($I642&gt;0,$K642&gt;=$C$5-$B$26),TRUE,$R642&gt;=$B$6,FALSE,$I642=0,FALSE,TRUE,$L641)</f>
        <v>1</v>
      </c>
      <c r="M642" s="3" t="b" cm="1">
        <f t="array" ref="M642">_xlfn.IFS($N642&gt;=$B$4-$B$26,FALSE,AND($I642&gt;0,$K642&gt;=$B$5-$B$26),TRUE,AND($L642,NOT($M641)),FALSE,$M641,TRUE,TRUE,FALSE)</f>
        <v>0</v>
      </c>
      <c r="N642" s="3" cm="1">
        <f t="array" ref="N642">_xlfn.IFS($M641,$N641+$B$26,NOT($M641),0,TRUE,$M641)</f>
        <v>0</v>
      </c>
      <c r="O642" s="3" t="b" cm="1">
        <f t="array" ref="O642">_xlfn.IFS($M642,FALSE,AND($L642,NOT($M642),$R642&lt;$B$6,$I642&gt;0),TRUE,TRUE,FALSE)</f>
        <v>1</v>
      </c>
      <c r="P642" s="3" cm="1">
        <f t="array" ref="P642">_xlfn.IFS($P641&gt;=$C$7-$B$26,0,$O641,$P641+$B$26,TRUE,0)</f>
        <v>8.3333333333333329E-2</v>
      </c>
      <c r="Q642" s="3" t="b" cm="1">
        <f t="array" ref="Q642">_xlfn.IFS(AND($L642,NOT($M642),NOT($O642)),TRUE,$R642&gt;=$B$6,FALSE,AND($L642,NOT($M642),$O642,$P642=0),TRUE,TRUE,FALSE)</f>
        <v>0</v>
      </c>
      <c r="R642" s="3" cm="1">
        <f t="array" ref="R642">_xlfn.IFS(AND($Q641,$R641&lt;$B$6),$R641+1,AND(NOT($L641),$R641&gt;0),0,TRUE,$R641)</f>
        <v>1</v>
      </c>
      <c r="S642" s="1" cm="1">
        <f t="array" ref="S642">_xlfn.IFS(AND(Q641,I641&gt;$B$8),S641+$B$8,AND(Q641,I641&lt;=$B$8),S641+I641,TRUE,$S641)</f>
        <v>39</v>
      </c>
      <c r="T642" s="1">
        <f t="shared" si="34"/>
        <v>3510</v>
      </c>
      <c r="U642" s="17">
        <f t="shared" si="35"/>
        <v>329.57746478873236</v>
      </c>
      <c r="V642" s="47" cm="1">
        <f t="array" ref="V642">_xlfn.IFS($B$6=1,S642*$B$10,AND(R641=0,R642&gt;=1,I642&gt;=$B$6*$B$8-1),V641+$B$6*$B$10*$B$8,AND(R641=0,R642&gt;=1,I642&lt;$B$6*$B$8-1),V641+I641*$B$10,TRUE,V641)</f>
        <v>4100</v>
      </c>
      <c r="W642" s="17">
        <f t="shared" si="36"/>
        <v>384.97652582159623</v>
      </c>
    </row>
    <row r="643" spans="7:23" x14ac:dyDescent="0.25">
      <c r="G643" s="15">
        <v>641</v>
      </c>
      <c r="H643" s="1">
        <f t="shared" ref="H643:H706" si="37">($G643-1)*$B$26</f>
        <v>10.666666666666666</v>
      </c>
      <c r="I643" s="15" cm="1">
        <f t="array" ref="I643">_xlfn.IFS(J642&gt;=$C$13-$B$26,MINA(I642+$B$13-S643+S642,$B$11),I642=$B$11,MINA(I642-S643+S642,$B$11),TRUE,MAXA(I642-S643+S642,0))</f>
        <v>2</v>
      </c>
      <c r="J643" s="1" cm="1">
        <f t="array" ref="J643">_xlfn.IFS(J642&gt;=$C$13-$B$26,0,I642&lt;$B$11,J642+$B$26,TRUE,0)</f>
        <v>0.13333333333333333</v>
      </c>
      <c r="K643" s="3" cm="1">
        <f t="array" ref="K643">_xlfn.IFS(AND(NOT($K642=0),$L642),0,NOT($L642),$K642+$B$26,TRUE,$K642)</f>
        <v>0</v>
      </c>
      <c r="L643" s="3" t="b" cm="1">
        <f t="array" ref="L643">_xlfn.IFS(AND($I643&gt;0,$K643&gt;=$C$5-$B$26),TRUE,$R643&gt;=$B$6,FALSE,$I643=0,FALSE,TRUE,$L642)</f>
        <v>1</v>
      </c>
      <c r="M643" s="3" t="b" cm="1">
        <f t="array" ref="M643">_xlfn.IFS($N643&gt;=$B$4-$B$26,FALSE,AND($I643&gt;0,$K643&gt;=$B$5-$B$26),TRUE,AND($L643,NOT($M642)),FALSE,$M642,TRUE,TRUE,FALSE)</f>
        <v>0</v>
      </c>
      <c r="N643" s="3" cm="1">
        <f t="array" ref="N643">_xlfn.IFS($M642,$N642+$B$26,NOT($M642),0,TRUE,$M642)</f>
        <v>0</v>
      </c>
      <c r="O643" s="3" t="b" cm="1">
        <f t="array" ref="O643">_xlfn.IFS($M643,FALSE,AND($L643,NOT($M643),$R643&lt;$B$6,$I643&gt;0),TRUE,TRUE,FALSE)</f>
        <v>1</v>
      </c>
      <c r="P643" s="3" cm="1">
        <f t="array" ref="P643">_xlfn.IFS($P642&gt;=$C$7-$B$26,0,$O642,$P642+$B$26,TRUE,0)</f>
        <v>0</v>
      </c>
      <c r="Q643" s="3" t="b" cm="1">
        <f t="array" ref="Q643">_xlfn.IFS(AND($L643,NOT($M643),NOT($O643)),TRUE,$R643&gt;=$B$6,FALSE,AND($L643,NOT($M643),$O643,$P643=0),TRUE,TRUE,FALSE)</f>
        <v>1</v>
      </c>
      <c r="R643" s="3" cm="1">
        <f t="array" ref="R643">_xlfn.IFS(AND($Q642,$R642&lt;$B$6),$R642+1,AND(NOT($L642),$R642&gt;0),0,TRUE,$R642)</f>
        <v>1</v>
      </c>
      <c r="S643" s="1" cm="1">
        <f t="array" ref="S643">_xlfn.IFS(AND(Q642,I642&gt;$B$8),S642+$B$8,AND(Q642,I642&lt;=$B$8),S642+I642,TRUE,$S642)</f>
        <v>39</v>
      </c>
      <c r="T643" s="1">
        <f t="shared" ref="T643:T706" si="38">IF($Q642,$T642+$B$8*$B$9,$T642)</f>
        <v>3510</v>
      </c>
      <c r="U643" s="17">
        <f t="shared" si="35"/>
        <v>329.0625</v>
      </c>
      <c r="V643" s="47" cm="1">
        <f t="array" ref="V643">_xlfn.IFS($B$6=1,S643*$B$10,AND(R642=0,R643&gt;=1,I643&gt;=$B$6*$B$8-1),V642+$B$6*$B$10*$B$8,AND(R642=0,R643&gt;=1,I643&lt;$B$6*$B$8-1),V642+I642*$B$10,TRUE,V642)</f>
        <v>4100</v>
      </c>
      <c r="W643" s="17">
        <f t="shared" si="36"/>
        <v>384.375</v>
      </c>
    </row>
    <row r="644" spans="7:23" x14ac:dyDescent="0.25">
      <c r="G644" s="15">
        <v>642</v>
      </c>
      <c r="H644" s="1">
        <f t="shared" si="37"/>
        <v>10.683333333333334</v>
      </c>
      <c r="I644" s="15" cm="1">
        <f t="array" ref="I644">_xlfn.IFS(J643&gt;=$C$13-$B$26,MINA(I643+$B$13-S644+S643,$B$11),I643=$B$11,MINA(I643-S644+S643,$B$11),TRUE,MAXA(I643-S644+S643,0))</f>
        <v>1</v>
      </c>
      <c r="J644" s="1" cm="1">
        <f t="array" ref="J644">_xlfn.IFS(J643&gt;=$C$13-$B$26,0,I643&lt;$B$11,J643+$B$26,TRUE,0)</f>
        <v>0.15</v>
      </c>
      <c r="K644" s="3" cm="1">
        <f t="array" ref="K644">_xlfn.IFS(AND(NOT($K643=0),$L643),0,NOT($L643),$K643+$B$26,TRUE,$K643)</f>
        <v>0</v>
      </c>
      <c r="L644" s="3" t="b" cm="1">
        <f t="array" ref="L644">_xlfn.IFS(AND($I644&gt;0,$K644&gt;=$C$5-$B$26),TRUE,$R644&gt;=$B$6,FALSE,$I644=0,FALSE,TRUE,$L643)</f>
        <v>1</v>
      </c>
      <c r="M644" s="3" t="b" cm="1">
        <f t="array" ref="M644">_xlfn.IFS($N644&gt;=$B$4-$B$26,FALSE,AND($I644&gt;0,$K644&gt;=$B$5-$B$26),TRUE,AND($L644,NOT($M643)),FALSE,$M643,TRUE,TRUE,FALSE)</f>
        <v>0</v>
      </c>
      <c r="N644" s="3" cm="1">
        <f t="array" ref="N644">_xlfn.IFS($M643,$N643+$B$26,NOT($M643),0,TRUE,$M643)</f>
        <v>0</v>
      </c>
      <c r="O644" s="3" t="b" cm="1">
        <f t="array" ref="O644">_xlfn.IFS($M644,FALSE,AND($L644,NOT($M644),$R644&lt;$B$6,$I644&gt;0),TRUE,TRUE,FALSE)</f>
        <v>1</v>
      </c>
      <c r="P644" s="3" cm="1">
        <f t="array" ref="P644">_xlfn.IFS($P643&gt;=$C$7-$B$26,0,$O643,$P643+$B$26,TRUE,0)</f>
        <v>1.6666666666666666E-2</v>
      </c>
      <c r="Q644" s="3" t="b" cm="1">
        <f t="array" ref="Q644">_xlfn.IFS(AND($L644,NOT($M644),NOT($O644)),TRUE,$R644&gt;=$B$6,FALSE,AND($L644,NOT($M644),$O644,$P644=0),TRUE,TRUE,FALSE)</f>
        <v>0</v>
      </c>
      <c r="R644" s="3" cm="1">
        <f t="array" ref="R644">_xlfn.IFS(AND($Q643,$R643&lt;$B$6),$R643+1,AND(NOT($L643),$R643&gt;0),0,TRUE,$R643)</f>
        <v>2</v>
      </c>
      <c r="S644" s="1" cm="1">
        <f t="array" ref="S644">_xlfn.IFS(AND(Q643,I643&gt;$B$8),S643+$B$8,AND(Q643,I643&lt;=$B$8),S643+I643,TRUE,$S643)</f>
        <v>40</v>
      </c>
      <c r="T644" s="1">
        <f t="shared" si="38"/>
        <v>3600</v>
      </c>
      <c r="U644" s="17">
        <f t="shared" ref="U644:U707" si="39">$T644/$H644</f>
        <v>336.97347893915753</v>
      </c>
      <c r="V644" s="47" cm="1">
        <f t="array" ref="V644">_xlfn.IFS($B$6=1,S644*$B$10,AND(R643=0,R644&gt;=1,I644&gt;=$B$6*$B$8-1),V643+$B$6*$B$10*$B$8,AND(R643=0,R644&gt;=1,I644&lt;$B$6*$B$8-1),V643+I643*$B$10,TRUE,V643)</f>
        <v>4100</v>
      </c>
      <c r="W644" s="17">
        <f t="shared" si="36"/>
        <v>383.77535101404055</v>
      </c>
    </row>
    <row r="645" spans="7:23" x14ac:dyDescent="0.25">
      <c r="G645" s="15">
        <v>643</v>
      </c>
      <c r="H645" s="1">
        <f t="shared" si="37"/>
        <v>10.7</v>
      </c>
      <c r="I645" s="15" cm="1">
        <f t="array" ref="I645">_xlfn.IFS(J644&gt;=$C$13-$B$26,MINA(I644+$B$13-S645+S644,$B$11),I644=$B$11,MINA(I644-S645+S644,$B$11),TRUE,MAXA(I644-S645+S644,0))</f>
        <v>1</v>
      </c>
      <c r="J645" s="1" cm="1">
        <f t="array" ref="J645">_xlfn.IFS(J644&gt;=$C$13-$B$26,0,I644&lt;$B$11,J644+$B$26,TRUE,0)</f>
        <v>0.16666666666666666</v>
      </c>
      <c r="K645" s="3" cm="1">
        <f t="array" ref="K645">_xlfn.IFS(AND(NOT($K644=0),$L644),0,NOT($L644),$K644+$B$26,TRUE,$K644)</f>
        <v>0</v>
      </c>
      <c r="L645" s="3" t="b" cm="1">
        <f t="array" ref="L645">_xlfn.IFS(AND($I645&gt;0,$K645&gt;=$C$5-$B$26),TRUE,$R645&gt;=$B$6,FALSE,$I645=0,FALSE,TRUE,$L644)</f>
        <v>1</v>
      </c>
      <c r="M645" s="3" t="b" cm="1">
        <f t="array" ref="M645">_xlfn.IFS($N645&gt;=$B$4-$B$26,FALSE,AND($I645&gt;0,$K645&gt;=$B$5-$B$26),TRUE,AND($L645,NOT($M644)),FALSE,$M644,TRUE,TRUE,FALSE)</f>
        <v>0</v>
      </c>
      <c r="N645" s="3" cm="1">
        <f t="array" ref="N645">_xlfn.IFS($M644,$N644+$B$26,NOT($M644),0,TRUE,$M644)</f>
        <v>0</v>
      </c>
      <c r="O645" s="3" t="b" cm="1">
        <f t="array" ref="O645">_xlfn.IFS($M645,FALSE,AND($L645,NOT($M645),$R645&lt;$B$6,$I645&gt;0),TRUE,TRUE,FALSE)</f>
        <v>1</v>
      </c>
      <c r="P645" s="3" cm="1">
        <f t="array" ref="P645">_xlfn.IFS($P644&gt;=$C$7-$B$26,0,$O644,$P644+$B$26,TRUE,0)</f>
        <v>3.3333333333333333E-2</v>
      </c>
      <c r="Q645" s="3" t="b" cm="1">
        <f t="array" ref="Q645">_xlfn.IFS(AND($L645,NOT($M645),NOT($O645)),TRUE,$R645&gt;=$B$6,FALSE,AND($L645,NOT($M645),$O645,$P645=0),TRUE,TRUE,FALSE)</f>
        <v>0</v>
      </c>
      <c r="R645" s="3" cm="1">
        <f t="array" ref="R645">_xlfn.IFS(AND($Q644,$R644&lt;$B$6),$R644+1,AND(NOT($L644),$R644&gt;0),0,TRUE,$R644)</f>
        <v>2</v>
      </c>
      <c r="S645" s="1" cm="1">
        <f t="array" ref="S645">_xlfn.IFS(AND(Q644,I644&gt;$B$8),S644+$B$8,AND(Q644,I644&lt;=$B$8),S644+I644,TRUE,$S644)</f>
        <v>40</v>
      </c>
      <c r="T645" s="1">
        <f t="shared" si="38"/>
        <v>3600</v>
      </c>
      <c r="U645" s="17">
        <f t="shared" si="39"/>
        <v>336.44859813084116</v>
      </c>
      <c r="V645" s="47" cm="1">
        <f t="array" ref="V645">_xlfn.IFS($B$6=1,S645*$B$10,AND(R644=0,R645&gt;=1,I645&gt;=$B$6*$B$8-1),V644+$B$6*$B$10*$B$8,AND(R644=0,R645&gt;=1,I645&lt;$B$6*$B$8-1),V644+I644*$B$10,TRUE,V644)</f>
        <v>4100</v>
      </c>
      <c r="W645" s="17">
        <f t="shared" ref="W645:W708" si="40">V645/H645</f>
        <v>383.17757009345797</v>
      </c>
    </row>
    <row r="646" spans="7:23" x14ac:dyDescent="0.25">
      <c r="G646" s="15">
        <v>644</v>
      </c>
      <c r="H646" s="1">
        <f t="shared" si="37"/>
        <v>10.716666666666667</v>
      </c>
      <c r="I646" s="15" cm="1">
        <f t="array" ref="I646">_xlfn.IFS(J645&gt;=$C$13-$B$26,MINA(I645+$B$13-S646+S645,$B$11),I645=$B$11,MINA(I645-S646+S645,$B$11),TRUE,MAXA(I645-S646+S645,0))</f>
        <v>1</v>
      </c>
      <c r="J646" s="1" cm="1">
        <f t="array" ref="J646">_xlfn.IFS(J645&gt;=$C$13-$B$26,0,I645&lt;$B$11,J645+$B$26,TRUE,0)</f>
        <v>0.18333333333333332</v>
      </c>
      <c r="K646" s="3" cm="1">
        <f t="array" ref="K646">_xlfn.IFS(AND(NOT($K645=0),$L645),0,NOT($L645),$K645+$B$26,TRUE,$K645)</f>
        <v>0</v>
      </c>
      <c r="L646" s="3" t="b" cm="1">
        <f t="array" ref="L646">_xlfn.IFS(AND($I646&gt;0,$K646&gt;=$C$5-$B$26),TRUE,$R646&gt;=$B$6,FALSE,$I646=0,FALSE,TRUE,$L645)</f>
        <v>1</v>
      </c>
      <c r="M646" s="3" t="b" cm="1">
        <f t="array" ref="M646">_xlfn.IFS($N646&gt;=$B$4-$B$26,FALSE,AND($I646&gt;0,$K646&gt;=$B$5-$B$26),TRUE,AND($L646,NOT($M645)),FALSE,$M645,TRUE,TRUE,FALSE)</f>
        <v>0</v>
      </c>
      <c r="N646" s="3" cm="1">
        <f t="array" ref="N646">_xlfn.IFS($M645,$N645+$B$26,NOT($M645),0,TRUE,$M645)</f>
        <v>0</v>
      </c>
      <c r="O646" s="3" t="b" cm="1">
        <f t="array" ref="O646">_xlfn.IFS($M646,FALSE,AND($L646,NOT($M646),$R646&lt;$B$6,$I646&gt;0),TRUE,TRUE,FALSE)</f>
        <v>1</v>
      </c>
      <c r="P646" s="3" cm="1">
        <f t="array" ref="P646">_xlfn.IFS($P645&gt;=$C$7-$B$26,0,$O645,$P645+$B$26,TRUE,0)</f>
        <v>0.05</v>
      </c>
      <c r="Q646" s="3" t="b" cm="1">
        <f t="array" ref="Q646">_xlfn.IFS(AND($L646,NOT($M646),NOT($O646)),TRUE,$R646&gt;=$B$6,FALSE,AND($L646,NOT($M646),$O646,$P646=0),TRUE,TRUE,FALSE)</f>
        <v>0</v>
      </c>
      <c r="R646" s="3" cm="1">
        <f t="array" ref="R646">_xlfn.IFS(AND($Q645,$R645&lt;$B$6),$R645+1,AND(NOT($L645),$R645&gt;0),0,TRUE,$R645)</f>
        <v>2</v>
      </c>
      <c r="S646" s="1" cm="1">
        <f t="array" ref="S646">_xlfn.IFS(AND(Q645,I645&gt;$B$8),S645+$B$8,AND(Q645,I645&lt;=$B$8),S645+I645,TRUE,$S645)</f>
        <v>40</v>
      </c>
      <c r="T646" s="1">
        <f t="shared" si="38"/>
        <v>3600</v>
      </c>
      <c r="U646" s="17">
        <f t="shared" si="39"/>
        <v>335.92534992223949</v>
      </c>
      <c r="V646" s="47" cm="1">
        <f t="array" ref="V646">_xlfn.IFS($B$6=1,S646*$B$10,AND(R645=0,R646&gt;=1,I646&gt;=$B$6*$B$8-1),V645+$B$6*$B$10*$B$8,AND(R645=0,R646&gt;=1,I646&lt;$B$6*$B$8-1),V645+I645*$B$10,TRUE,V645)</f>
        <v>4100</v>
      </c>
      <c r="W646" s="17">
        <f t="shared" si="40"/>
        <v>382.58164852255055</v>
      </c>
    </row>
    <row r="647" spans="7:23" x14ac:dyDescent="0.25">
      <c r="G647" s="15">
        <v>645</v>
      </c>
      <c r="H647" s="1">
        <f t="shared" si="37"/>
        <v>10.733333333333333</v>
      </c>
      <c r="I647" s="15" cm="1">
        <f t="array" ref="I647">_xlfn.IFS(J646&gt;=$C$13-$B$26,MINA(I646+$B$13-S647+S646,$B$11),I646=$B$11,MINA(I646-S647+S646,$B$11),TRUE,MAXA(I646-S647+S646,0))</f>
        <v>1</v>
      </c>
      <c r="J647" s="1" cm="1">
        <f t="array" ref="J647">_xlfn.IFS(J646&gt;=$C$13-$B$26,0,I646&lt;$B$11,J646+$B$26,TRUE,0)</f>
        <v>0.19999999999999998</v>
      </c>
      <c r="K647" s="3" cm="1">
        <f t="array" ref="K647">_xlfn.IFS(AND(NOT($K646=0),$L646),0,NOT($L646),$K646+$B$26,TRUE,$K646)</f>
        <v>0</v>
      </c>
      <c r="L647" s="3" t="b" cm="1">
        <f t="array" ref="L647">_xlfn.IFS(AND($I647&gt;0,$K647&gt;=$C$5-$B$26),TRUE,$R647&gt;=$B$6,FALSE,$I647=0,FALSE,TRUE,$L646)</f>
        <v>1</v>
      </c>
      <c r="M647" s="3" t="b" cm="1">
        <f t="array" ref="M647">_xlfn.IFS($N647&gt;=$B$4-$B$26,FALSE,AND($I647&gt;0,$K647&gt;=$B$5-$B$26),TRUE,AND($L647,NOT($M646)),FALSE,$M646,TRUE,TRUE,FALSE)</f>
        <v>0</v>
      </c>
      <c r="N647" s="3" cm="1">
        <f t="array" ref="N647">_xlfn.IFS($M646,$N646+$B$26,NOT($M646),0,TRUE,$M646)</f>
        <v>0</v>
      </c>
      <c r="O647" s="3" t="b" cm="1">
        <f t="array" ref="O647">_xlfn.IFS($M647,FALSE,AND($L647,NOT($M647),$R647&lt;$B$6,$I647&gt;0),TRUE,TRUE,FALSE)</f>
        <v>1</v>
      </c>
      <c r="P647" s="3" cm="1">
        <f t="array" ref="P647">_xlfn.IFS($P646&gt;=$C$7-$B$26,0,$O646,$P646+$B$26,TRUE,0)</f>
        <v>6.6666666666666666E-2</v>
      </c>
      <c r="Q647" s="3" t="b" cm="1">
        <f t="array" ref="Q647">_xlfn.IFS(AND($L647,NOT($M647),NOT($O647)),TRUE,$R647&gt;=$B$6,FALSE,AND($L647,NOT($M647),$O647,$P647=0),TRUE,TRUE,FALSE)</f>
        <v>0</v>
      </c>
      <c r="R647" s="3" cm="1">
        <f t="array" ref="R647">_xlfn.IFS(AND($Q646,$R646&lt;$B$6),$R646+1,AND(NOT($L646),$R646&gt;0),0,TRUE,$R646)</f>
        <v>2</v>
      </c>
      <c r="S647" s="1" cm="1">
        <f t="array" ref="S647">_xlfn.IFS(AND(Q646,I646&gt;$B$8),S646+$B$8,AND(Q646,I646&lt;=$B$8),S646+I646,TRUE,$S646)</f>
        <v>40</v>
      </c>
      <c r="T647" s="1">
        <f t="shared" si="38"/>
        <v>3600</v>
      </c>
      <c r="U647" s="17">
        <f t="shared" si="39"/>
        <v>335.40372670807454</v>
      </c>
      <c r="V647" s="47" cm="1">
        <f t="array" ref="V647">_xlfn.IFS($B$6=1,S647*$B$10,AND(R646=0,R647&gt;=1,I647&gt;=$B$6*$B$8-1),V646+$B$6*$B$10*$B$8,AND(R646=0,R647&gt;=1,I647&lt;$B$6*$B$8-1),V646+I646*$B$10,TRUE,V646)</f>
        <v>4100</v>
      </c>
      <c r="W647" s="17">
        <f t="shared" si="40"/>
        <v>381.98757763975158</v>
      </c>
    </row>
    <row r="648" spans="7:23" x14ac:dyDescent="0.25">
      <c r="G648" s="15">
        <v>646</v>
      </c>
      <c r="H648" s="1">
        <f t="shared" si="37"/>
        <v>10.75</v>
      </c>
      <c r="I648" s="15" cm="1">
        <f t="array" ref="I648">_xlfn.IFS(J647&gt;=$C$13-$B$26,MINA(I647+$B$13-S648+S647,$B$11),I647=$B$11,MINA(I647-S648+S647,$B$11),TRUE,MAXA(I647-S648+S647,0))</f>
        <v>1</v>
      </c>
      <c r="J648" s="1" cm="1">
        <f t="array" ref="J648">_xlfn.IFS(J647&gt;=$C$13-$B$26,0,I647&lt;$B$11,J647+$B$26,TRUE,0)</f>
        <v>0.21666666666666665</v>
      </c>
      <c r="K648" s="3" cm="1">
        <f t="array" ref="K648">_xlfn.IFS(AND(NOT($K647=0),$L647),0,NOT($L647),$K647+$B$26,TRUE,$K647)</f>
        <v>0</v>
      </c>
      <c r="L648" s="3" t="b" cm="1">
        <f t="array" ref="L648">_xlfn.IFS(AND($I648&gt;0,$K648&gt;=$C$5-$B$26),TRUE,$R648&gt;=$B$6,FALSE,$I648=0,FALSE,TRUE,$L647)</f>
        <v>1</v>
      </c>
      <c r="M648" s="3" t="b" cm="1">
        <f t="array" ref="M648">_xlfn.IFS($N648&gt;=$B$4-$B$26,FALSE,AND($I648&gt;0,$K648&gt;=$B$5-$B$26),TRUE,AND($L648,NOT($M647)),FALSE,$M647,TRUE,TRUE,FALSE)</f>
        <v>0</v>
      </c>
      <c r="N648" s="3" cm="1">
        <f t="array" ref="N648">_xlfn.IFS($M647,$N647+$B$26,NOT($M647),0,TRUE,$M647)</f>
        <v>0</v>
      </c>
      <c r="O648" s="3" t="b" cm="1">
        <f t="array" ref="O648">_xlfn.IFS($M648,FALSE,AND($L648,NOT($M648),$R648&lt;$B$6,$I648&gt;0),TRUE,TRUE,FALSE)</f>
        <v>1</v>
      </c>
      <c r="P648" s="3" cm="1">
        <f t="array" ref="P648">_xlfn.IFS($P647&gt;=$C$7-$B$26,0,$O647,$P647+$B$26,TRUE,0)</f>
        <v>8.3333333333333329E-2</v>
      </c>
      <c r="Q648" s="3" t="b" cm="1">
        <f t="array" ref="Q648">_xlfn.IFS(AND($L648,NOT($M648),NOT($O648)),TRUE,$R648&gt;=$B$6,FALSE,AND($L648,NOT($M648),$O648,$P648=0),TRUE,TRUE,FALSE)</f>
        <v>0</v>
      </c>
      <c r="R648" s="3" cm="1">
        <f t="array" ref="R648">_xlfn.IFS(AND($Q647,$R647&lt;$B$6),$R647+1,AND(NOT($L647),$R647&gt;0),0,TRUE,$R647)</f>
        <v>2</v>
      </c>
      <c r="S648" s="1" cm="1">
        <f t="array" ref="S648">_xlfn.IFS(AND(Q647,I647&gt;$B$8),S647+$B$8,AND(Q647,I647&lt;=$B$8),S647+I647,TRUE,$S647)</f>
        <v>40</v>
      </c>
      <c r="T648" s="1">
        <f t="shared" si="38"/>
        <v>3600</v>
      </c>
      <c r="U648" s="17">
        <f t="shared" si="39"/>
        <v>334.88372093023258</v>
      </c>
      <c r="V648" s="47" cm="1">
        <f t="array" ref="V648">_xlfn.IFS($B$6=1,S648*$B$10,AND(R647=0,R648&gt;=1,I648&gt;=$B$6*$B$8-1),V647+$B$6*$B$10*$B$8,AND(R647=0,R648&gt;=1,I648&lt;$B$6*$B$8-1),V647+I647*$B$10,TRUE,V647)</f>
        <v>4100</v>
      </c>
      <c r="W648" s="17">
        <f t="shared" si="40"/>
        <v>381.39534883720933</v>
      </c>
    </row>
    <row r="649" spans="7:23" x14ac:dyDescent="0.25">
      <c r="G649" s="15">
        <v>647</v>
      </c>
      <c r="H649" s="1">
        <f t="shared" si="37"/>
        <v>10.766666666666666</v>
      </c>
      <c r="I649" s="15" cm="1">
        <f t="array" ref="I649">_xlfn.IFS(J648&gt;=$C$13-$B$26,MINA(I648+$B$13-S649+S648,$B$11),I648=$B$11,MINA(I648-S649+S648,$B$11),TRUE,MAXA(I648-S649+S648,0))</f>
        <v>1</v>
      </c>
      <c r="J649" s="1" cm="1">
        <f t="array" ref="J649">_xlfn.IFS(J648&gt;=$C$13-$B$26,0,I648&lt;$B$11,J648+$B$26,TRUE,0)</f>
        <v>0.23333333333333331</v>
      </c>
      <c r="K649" s="3" cm="1">
        <f t="array" ref="K649">_xlfn.IFS(AND(NOT($K648=0),$L648),0,NOT($L648),$K648+$B$26,TRUE,$K648)</f>
        <v>0</v>
      </c>
      <c r="L649" s="3" t="b" cm="1">
        <f t="array" ref="L649">_xlfn.IFS(AND($I649&gt;0,$K649&gt;=$C$5-$B$26),TRUE,$R649&gt;=$B$6,FALSE,$I649=0,FALSE,TRUE,$L648)</f>
        <v>1</v>
      </c>
      <c r="M649" s="3" t="b" cm="1">
        <f t="array" ref="M649">_xlfn.IFS($N649&gt;=$B$4-$B$26,FALSE,AND($I649&gt;0,$K649&gt;=$B$5-$B$26),TRUE,AND($L649,NOT($M648)),FALSE,$M648,TRUE,TRUE,FALSE)</f>
        <v>0</v>
      </c>
      <c r="N649" s="3" cm="1">
        <f t="array" ref="N649">_xlfn.IFS($M648,$N648+$B$26,NOT($M648),0,TRUE,$M648)</f>
        <v>0</v>
      </c>
      <c r="O649" s="3" t="b" cm="1">
        <f t="array" ref="O649">_xlfn.IFS($M649,FALSE,AND($L649,NOT($M649),$R649&lt;$B$6,$I649&gt;0),TRUE,TRUE,FALSE)</f>
        <v>1</v>
      </c>
      <c r="P649" s="3" cm="1">
        <f t="array" ref="P649">_xlfn.IFS($P648&gt;=$C$7-$B$26,0,$O648,$P648+$B$26,TRUE,0)</f>
        <v>0</v>
      </c>
      <c r="Q649" s="3" t="b" cm="1">
        <f t="array" ref="Q649">_xlfn.IFS(AND($L649,NOT($M649),NOT($O649)),TRUE,$R649&gt;=$B$6,FALSE,AND($L649,NOT($M649),$O649,$P649=0),TRUE,TRUE,FALSE)</f>
        <v>1</v>
      </c>
      <c r="R649" s="3" cm="1">
        <f t="array" ref="R649">_xlfn.IFS(AND($Q648,$R648&lt;$B$6),$R648+1,AND(NOT($L648),$R648&gt;0),0,TRUE,$R648)</f>
        <v>2</v>
      </c>
      <c r="S649" s="1" cm="1">
        <f t="array" ref="S649">_xlfn.IFS(AND(Q648,I648&gt;$B$8),S648+$B$8,AND(Q648,I648&lt;=$B$8),S648+I648,TRUE,$S648)</f>
        <v>40</v>
      </c>
      <c r="T649" s="1">
        <f t="shared" si="38"/>
        <v>3600</v>
      </c>
      <c r="U649" s="17">
        <f t="shared" si="39"/>
        <v>334.3653250773994</v>
      </c>
      <c r="V649" s="47" cm="1">
        <f t="array" ref="V649">_xlfn.IFS($B$6=1,S649*$B$10,AND(R648=0,R649&gt;=1,I649&gt;=$B$6*$B$8-1),V648+$B$6*$B$10*$B$8,AND(R648=0,R649&gt;=1,I649&lt;$B$6*$B$8-1),V648+I648*$B$10,TRUE,V648)</f>
        <v>4100</v>
      </c>
      <c r="W649" s="17">
        <f t="shared" si="40"/>
        <v>380.80495356037153</v>
      </c>
    </row>
    <row r="650" spans="7:23" x14ac:dyDescent="0.25">
      <c r="G650" s="15">
        <v>648</v>
      </c>
      <c r="H650" s="1">
        <f t="shared" si="37"/>
        <v>10.783333333333333</v>
      </c>
      <c r="I650" s="15" cm="1">
        <f t="array" ref="I650">_xlfn.IFS(J649&gt;=$C$13-$B$26,MINA(I649+$B$13-S650+S649,$B$11),I649=$B$11,MINA(I649-S650+S649,$B$11),TRUE,MAXA(I649-S650+S649,0))</f>
        <v>0</v>
      </c>
      <c r="J650" s="1" cm="1">
        <f t="array" ref="J650">_xlfn.IFS(J649&gt;=$C$13-$B$26,0,I649&lt;$B$11,J649+$B$26,TRUE,0)</f>
        <v>0.24999999999999997</v>
      </c>
      <c r="K650" s="3" cm="1">
        <f t="array" ref="K650">_xlfn.IFS(AND(NOT($K649=0),$L649),0,NOT($L649),$K649+$B$26,TRUE,$K649)</f>
        <v>0</v>
      </c>
      <c r="L650" s="3" t="b" cm="1">
        <f t="array" ref="L650">_xlfn.IFS(AND($I650&gt;0,$K650&gt;=$C$5-$B$26),TRUE,$R650&gt;=$B$6,FALSE,$I650=0,FALSE,TRUE,$L649)</f>
        <v>0</v>
      </c>
      <c r="M650" s="3" t="b" cm="1">
        <f t="array" ref="M650">_xlfn.IFS($N650&gt;=$B$4-$B$26,FALSE,AND($I650&gt;0,$K650&gt;=$B$5-$B$26),TRUE,AND($L650,NOT($M649)),FALSE,$M649,TRUE,TRUE,FALSE)</f>
        <v>0</v>
      </c>
      <c r="N650" s="3" cm="1">
        <f t="array" ref="N650">_xlfn.IFS($M649,$N649+$B$26,NOT($M649),0,TRUE,$M649)</f>
        <v>0</v>
      </c>
      <c r="O650" s="3" t="b" cm="1">
        <f t="array" ref="O650">_xlfn.IFS($M650,FALSE,AND($L650,NOT($M650),$R650&lt;$B$6,$I650&gt;0),TRUE,TRUE,FALSE)</f>
        <v>0</v>
      </c>
      <c r="P650" s="3" cm="1">
        <f t="array" ref="P650">_xlfn.IFS($P649&gt;=$C$7-$B$26,0,$O649,$P649+$B$26,TRUE,0)</f>
        <v>1.6666666666666666E-2</v>
      </c>
      <c r="Q650" s="3" t="b" cm="1">
        <f t="array" ref="Q650">_xlfn.IFS(AND($L650,NOT($M650),NOT($O650)),TRUE,$R650&gt;=$B$6,FALSE,AND($L650,NOT($M650),$O650,$P650=0),TRUE,TRUE,FALSE)</f>
        <v>0</v>
      </c>
      <c r="R650" s="3" cm="1">
        <f t="array" ref="R650">_xlfn.IFS(AND($Q649,$R649&lt;$B$6),$R649+1,AND(NOT($L649),$R649&gt;0),0,TRUE,$R649)</f>
        <v>3</v>
      </c>
      <c r="S650" s="1" cm="1">
        <f t="array" ref="S650">_xlfn.IFS(AND(Q649,I649&gt;$B$8),S649+$B$8,AND(Q649,I649&lt;=$B$8),S649+I649,TRUE,$S649)</f>
        <v>41</v>
      </c>
      <c r="T650" s="1">
        <f t="shared" si="38"/>
        <v>3690</v>
      </c>
      <c r="U650" s="17">
        <f t="shared" si="39"/>
        <v>342.19474497681608</v>
      </c>
      <c r="V650" s="47" cm="1">
        <f t="array" ref="V650">_xlfn.IFS($B$6=1,S650*$B$10,AND(R649=0,R650&gt;=1,I650&gt;=$B$6*$B$8-1),V649+$B$6*$B$10*$B$8,AND(R649=0,R650&gt;=1,I650&lt;$B$6*$B$8-1),V649+I649*$B$10,TRUE,V649)</f>
        <v>4100</v>
      </c>
      <c r="W650" s="17">
        <f t="shared" si="40"/>
        <v>380.21638330757344</v>
      </c>
    </row>
    <row r="651" spans="7:23" x14ac:dyDescent="0.25">
      <c r="G651" s="15">
        <v>649</v>
      </c>
      <c r="H651" s="1">
        <f t="shared" si="37"/>
        <v>10.8</v>
      </c>
      <c r="I651" s="15" cm="1">
        <f t="array" ref="I651">_xlfn.IFS(J650&gt;=$C$13-$B$26,MINA(I650+$B$13-S651+S650,$B$11),I650=$B$11,MINA(I650-S651+S650,$B$11),TRUE,MAXA(I650-S651+S650,0))</f>
        <v>0</v>
      </c>
      <c r="J651" s="1" cm="1">
        <f t="array" ref="J651">_xlfn.IFS(J650&gt;=$C$13-$B$26,0,I650&lt;$B$11,J650+$B$26,TRUE,0)</f>
        <v>0.26666666666666666</v>
      </c>
      <c r="K651" s="3" cm="1">
        <f t="array" ref="K651">_xlfn.IFS(AND(NOT($K650=0),$L650),0,NOT($L650),$K650+$B$26,TRUE,$K650)</f>
        <v>1.6666666666666666E-2</v>
      </c>
      <c r="L651" s="3" t="b" cm="1">
        <f t="array" ref="L651">_xlfn.IFS(AND($I651&gt;0,$K651&gt;=$C$5-$B$26),TRUE,$R651&gt;=$B$6,FALSE,$I651=0,FALSE,TRUE,$L650)</f>
        <v>0</v>
      </c>
      <c r="M651" s="3" t="b" cm="1">
        <f t="array" ref="M651">_xlfn.IFS($N651&gt;=$B$4-$B$26,FALSE,AND($I651&gt;0,$K651&gt;=$B$5-$B$26),TRUE,AND($L651,NOT($M650)),FALSE,$M650,TRUE,TRUE,FALSE)</f>
        <v>0</v>
      </c>
      <c r="N651" s="3" cm="1">
        <f t="array" ref="N651">_xlfn.IFS($M650,$N650+$B$26,NOT($M650),0,TRUE,$M650)</f>
        <v>0</v>
      </c>
      <c r="O651" s="3" t="b" cm="1">
        <f t="array" ref="O651">_xlfn.IFS($M651,FALSE,AND($L651,NOT($M651),$R651&lt;$B$6,$I651&gt;0),TRUE,TRUE,FALSE)</f>
        <v>0</v>
      </c>
      <c r="P651" s="3" cm="1">
        <f t="array" ref="P651">_xlfn.IFS($P650&gt;=$C$7-$B$26,0,$O650,$P650+$B$26,TRUE,0)</f>
        <v>0</v>
      </c>
      <c r="Q651" s="3" t="b" cm="1">
        <f t="array" ref="Q651">_xlfn.IFS(AND($L651,NOT($M651),NOT($O651)),TRUE,$R651&gt;=$B$6,FALSE,AND($L651,NOT($M651),$O651,$P651=0),TRUE,TRUE,FALSE)</f>
        <v>0</v>
      </c>
      <c r="R651" s="3" cm="1">
        <f t="array" ref="R651">_xlfn.IFS(AND($Q650,$R650&lt;$B$6),$R650+1,AND(NOT($L650),$R650&gt;0),0,TRUE,$R650)</f>
        <v>0</v>
      </c>
      <c r="S651" s="1" cm="1">
        <f t="array" ref="S651">_xlfn.IFS(AND(Q650,I650&gt;$B$8),S650+$B$8,AND(Q650,I650&lt;=$B$8),S650+I650,TRUE,$S650)</f>
        <v>41</v>
      </c>
      <c r="T651" s="1">
        <f t="shared" si="38"/>
        <v>3690</v>
      </c>
      <c r="U651" s="17">
        <f t="shared" si="39"/>
        <v>341.66666666666663</v>
      </c>
      <c r="V651" s="47" cm="1">
        <f t="array" ref="V651">_xlfn.IFS($B$6=1,S651*$B$10,AND(R650=0,R651&gt;=1,I651&gt;=$B$6*$B$8-1),V650+$B$6*$B$10*$B$8,AND(R650=0,R651&gt;=1,I651&lt;$B$6*$B$8-1),V650+I650*$B$10,TRUE,V650)</f>
        <v>4100</v>
      </c>
      <c r="W651" s="17">
        <f t="shared" si="40"/>
        <v>379.62962962962962</v>
      </c>
    </row>
    <row r="652" spans="7:23" x14ac:dyDescent="0.25">
      <c r="G652" s="15">
        <v>650</v>
      </c>
      <c r="H652" s="1">
        <f t="shared" si="37"/>
        <v>10.816666666666666</v>
      </c>
      <c r="I652" s="15" cm="1">
        <f t="array" ref="I652">_xlfn.IFS(J651&gt;=$C$13-$B$26,MINA(I651+$B$13-S652+S651,$B$11),I651=$B$11,MINA(I651-S652+S651,$B$11),TRUE,MAXA(I651-S652+S651,0))</f>
        <v>0</v>
      </c>
      <c r="J652" s="1" cm="1">
        <f t="array" ref="J652">_xlfn.IFS(J651&gt;=$C$13-$B$26,0,I651&lt;$B$11,J651+$B$26,TRUE,0)</f>
        <v>0.28333333333333333</v>
      </c>
      <c r="K652" s="3" cm="1">
        <f t="array" ref="K652">_xlfn.IFS(AND(NOT($K651=0),$L651),0,NOT($L651),$K651+$B$26,TRUE,$K651)</f>
        <v>3.3333333333333333E-2</v>
      </c>
      <c r="L652" s="3" t="b" cm="1">
        <f t="array" ref="L652">_xlfn.IFS(AND($I652&gt;0,$K652&gt;=$C$5-$B$26),TRUE,$R652&gt;=$B$6,FALSE,$I652=0,FALSE,TRUE,$L651)</f>
        <v>0</v>
      </c>
      <c r="M652" s="3" t="b" cm="1">
        <f t="array" ref="M652">_xlfn.IFS($N652&gt;=$B$4-$B$26,FALSE,AND($I652&gt;0,$K652&gt;=$B$5-$B$26),TRUE,AND($L652,NOT($M651)),FALSE,$M651,TRUE,TRUE,FALSE)</f>
        <v>0</v>
      </c>
      <c r="N652" s="3" cm="1">
        <f t="array" ref="N652">_xlfn.IFS($M651,$N651+$B$26,NOT($M651),0,TRUE,$M651)</f>
        <v>0</v>
      </c>
      <c r="O652" s="3" t="b" cm="1">
        <f t="array" ref="O652">_xlfn.IFS($M652,FALSE,AND($L652,NOT($M652),$R652&lt;$B$6,$I652&gt;0),TRUE,TRUE,FALSE)</f>
        <v>0</v>
      </c>
      <c r="P652" s="3" cm="1">
        <f t="array" ref="P652">_xlfn.IFS($P651&gt;=$C$7-$B$26,0,$O651,$P651+$B$26,TRUE,0)</f>
        <v>0</v>
      </c>
      <c r="Q652" s="3" t="b" cm="1">
        <f t="array" ref="Q652">_xlfn.IFS(AND($L652,NOT($M652),NOT($O652)),TRUE,$R652&gt;=$B$6,FALSE,AND($L652,NOT($M652),$O652,$P652=0),TRUE,TRUE,FALSE)</f>
        <v>0</v>
      </c>
      <c r="R652" s="3" cm="1">
        <f t="array" ref="R652">_xlfn.IFS(AND($Q651,$R651&lt;$B$6),$R651+1,AND(NOT($L651),$R651&gt;0),0,TRUE,$R651)</f>
        <v>0</v>
      </c>
      <c r="S652" s="1" cm="1">
        <f t="array" ref="S652">_xlfn.IFS(AND(Q651,I651&gt;$B$8),S651+$B$8,AND(Q651,I651&lt;=$B$8),S651+I651,TRUE,$S651)</f>
        <v>41</v>
      </c>
      <c r="T652" s="1">
        <f t="shared" si="38"/>
        <v>3690</v>
      </c>
      <c r="U652" s="17">
        <f t="shared" si="39"/>
        <v>341.14021571648692</v>
      </c>
      <c r="V652" s="47" cm="1">
        <f t="array" ref="V652">_xlfn.IFS($B$6=1,S652*$B$10,AND(R651=0,R652&gt;=1,I652&gt;=$B$6*$B$8-1),V651+$B$6*$B$10*$B$8,AND(R651=0,R652&gt;=1,I652&lt;$B$6*$B$8-1),V651+I651*$B$10,TRUE,V651)</f>
        <v>4100</v>
      </c>
      <c r="W652" s="17">
        <f t="shared" si="40"/>
        <v>379.04468412942992</v>
      </c>
    </row>
    <row r="653" spans="7:23" x14ac:dyDescent="0.25">
      <c r="G653" s="15">
        <v>651</v>
      </c>
      <c r="H653" s="1">
        <f t="shared" si="37"/>
        <v>10.833333333333334</v>
      </c>
      <c r="I653" s="15" cm="1">
        <f t="array" ref="I653">_xlfn.IFS(J652&gt;=$C$13-$B$26,MINA(I652+$B$13-S653+S652,$B$11),I652=$B$11,MINA(I652-S653+S652,$B$11),TRUE,MAXA(I652-S653+S652,0))</f>
        <v>0</v>
      </c>
      <c r="J653" s="1" cm="1">
        <f t="array" ref="J653">_xlfn.IFS(J652&gt;=$C$13-$B$26,0,I652&lt;$B$11,J652+$B$26,TRUE,0)</f>
        <v>0.3</v>
      </c>
      <c r="K653" s="3" cm="1">
        <f t="array" ref="K653">_xlfn.IFS(AND(NOT($K652=0),$L652),0,NOT($L652),$K652+$B$26,TRUE,$K652)</f>
        <v>0.05</v>
      </c>
      <c r="L653" s="3" t="b" cm="1">
        <f t="array" ref="L653">_xlfn.IFS(AND($I653&gt;0,$K653&gt;=$C$5-$B$26),TRUE,$R653&gt;=$B$6,FALSE,$I653=0,FALSE,TRUE,$L652)</f>
        <v>0</v>
      </c>
      <c r="M653" s="3" t="b" cm="1">
        <f t="array" ref="M653">_xlfn.IFS($N653&gt;=$B$4-$B$26,FALSE,AND($I653&gt;0,$K653&gt;=$B$5-$B$26),TRUE,AND($L653,NOT($M652)),FALSE,$M652,TRUE,TRUE,FALSE)</f>
        <v>0</v>
      </c>
      <c r="N653" s="3" cm="1">
        <f t="array" ref="N653">_xlfn.IFS($M652,$N652+$B$26,NOT($M652),0,TRUE,$M652)</f>
        <v>0</v>
      </c>
      <c r="O653" s="3" t="b" cm="1">
        <f t="array" ref="O653">_xlfn.IFS($M653,FALSE,AND($L653,NOT($M653),$R653&lt;$B$6,$I653&gt;0),TRUE,TRUE,FALSE)</f>
        <v>0</v>
      </c>
      <c r="P653" s="3" cm="1">
        <f t="array" ref="P653">_xlfn.IFS($P652&gt;=$C$7-$B$26,0,$O652,$P652+$B$26,TRUE,0)</f>
        <v>0</v>
      </c>
      <c r="Q653" s="3" t="b" cm="1">
        <f t="array" ref="Q653">_xlfn.IFS(AND($L653,NOT($M653),NOT($O653)),TRUE,$R653&gt;=$B$6,FALSE,AND($L653,NOT($M653),$O653,$P653=0),TRUE,TRUE,FALSE)</f>
        <v>0</v>
      </c>
      <c r="R653" s="3" cm="1">
        <f t="array" ref="R653">_xlfn.IFS(AND($Q652,$R652&lt;$B$6),$R652+1,AND(NOT($L652),$R652&gt;0),0,TRUE,$R652)</f>
        <v>0</v>
      </c>
      <c r="S653" s="1" cm="1">
        <f t="array" ref="S653">_xlfn.IFS(AND(Q652,I652&gt;$B$8),S652+$B$8,AND(Q652,I652&lt;=$B$8),S652+I652,TRUE,$S652)</f>
        <v>41</v>
      </c>
      <c r="T653" s="1">
        <f t="shared" si="38"/>
        <v>3690</v>
      </c>
      <c r="U653" s="17">
        <f t="shared" si="39"/>
        <v>340.61538461538458</v>
      </c>
      <c r="V653" s="47" cm="1">
        <f t="array" ref="V653">_xlfn.IFS($B$6=1,S653*$B$10,AND(R652=0,R653&gt;=1,I653&gt;=$B$6*$B$8-1),V652+$B$6*$B$10*$B$8,AND(R652=0,R653&gt;=1,I653&lt;$B$6*$B$8-1),V652+I652*$B$10,TRUE,V652)</f>
        <v>4100</v>
      </c>
      <c r="W653" s="17">
        <f t="shared" si="40"/>
        <v>378.46153846153845</v>
      </c>
    </row>
    <row r="654" spans="7:23" x14ac:dyDescent="0.25">
      <c r="G654" s="15">
        <v>652</v>
      </c>
      <c r="H654" s="1">
        <f t="shared" si="37"/>
        <v>10.85</v>
      </c>
      <c r="I654" s="15" cm="1">
        <f t="array" ref="I654">_xlfn.IFS(J653&gt;=$C$13-$B$26,MINA(I653+$B$13-S654+S653,$B$11),I653=$B$11,MINA(I653-S654+S653,$B$11),TRUE,MAXA(I653-S654+S653,0))</f>
        <v>0</v>
      </c>
      <c r="J654" s="1" cm="1">
        <f t="array" ref="J654">_xlfn.IFS(J653&gt;=$C$13-$B$26,0,I653&lt;$B$11,J653+$B$26,TRUE,0)</f>
        <v>0.31666666666666665</v>
      </c>
      <c r="K654" s="3" cm="1">
        <f t="array" ref="K654">_xlfn.IFS(AND(NOT($K653=0),$L653),0,NOT($L653),$K653+$B$26,TRUE,$K653)</f>
        <v>6.6666666666666666E-2</v>
      </c>
      <c r="L654" s="3" t="b" cm="1">
        <f t="array" ref="L654">_xlfn.IFS(AND($I654&gt;0,$K654&gt;=$C$5-$B$26),TRUE,$R654&gt;=$B$6,FALSE,$I654=0,FALSE,TRUE,$L653)</f>
        <v>0</v>
      </c>
      <c r="M654" s="3" t="b" cm="1">
        <f t="array" ref="M654">_xlfn.IFS($N654&gt;=$B$4-$B$26,FALSE,AND($I654&gt;0,$K654&gt;=$B$5-$B$26),TRUE,AND($L654,NOT($M653)),FALSE,$M653,TRUE,TRUE,FALSE)</f>
        <v>0</v>
      </c>
      <c r="N654" s="3" cm="1">
        <f t="array" ref="N654">_xlfn.IFS($M653,$N653+$B$26,NOT($M653),0,TRUE,$M653)</f>
        <v>0</v>
      </c>
      <c r="O654" s="3" t="b" cm="1">
        <f t="array" ref="O654">_xlfn.IFS($M654,FALSE,AND($L654,NOT($M654),$R654&lt;$B$6,$I654&gt;0),TRUE,TRUE,FALSE)</f>
        <v>0</v>
      </c>
      <c r="P654" s="3" cm="1">
        <f t="array" ref="P654">_xlfn.IFS($P653&gt;=$C$7-$B$26,0,$O653,$P653+$B$26,TRUE,0)</f>
        <v>0</v>
      </c>
      <c r="Q654" s="3" t="b" cm="1">
        <f t="array" ref="Q654">_xlfn.IFS(AND($L654,NOT($M654),NOT($O654)),TRUE,$R654&gt;=$B$6,FALSE,AND($L654,NOT($M654),$O654,$P654=0),TRUE,TRUE,FALSE)</f>
        <v>0</v>
      </c>
      <c r="R654" s="3" cm="1">
        <f t="array" ref="R654">_xlfn.IFS(AND($Q653,$R653&lt;$B$6),$R653+1,AND(NOT($L653),$R653&gt;0),0,TRUE,$R653)</f>
        <v>0</v>
      </c>
      <c r="S654" s="1" cm="1">
        <f t="array" ref="S654">_xlfn.IFS(AND(Q653,I653&gt;$B$8),S653+$B$8,AND(Q653,I653&lt;=$B$8),S653+I653,TRUE,$S653)</f>
        <v>41</v>
      </c>
      <c r="T654" s="1">
        <f t="shared" si="38"/>
        <v>3690</v>
      </c>
      <c r="U654" s="17">
        <f t="shared" si="39"/>
        <v>340.09216589861751</v>
      </c>
      <c r="V654" s="47" cm="1">
        <f t="array" ref="V654">_xlfn.IFS($B$6=1,S654*$B$10,AND(R653=0,R654&gt;=1,I654&gt;=$B$6*$B$8-1),V653+$B$6*$B$10*$B$8,AND(R653=0,R654&gt;=1,I654&lt;$B$6*$B$8-1),V653+I653*$B$10,TRUE,V653)</f>
        <v>4100</v>
      </c>
      <c r="W654" s="17">
        <f t="shared" si="40"/>
        <v>377.88018433179724</v>
      </c>
    </row>
    <row r="655" spans="7:23" x14ac:dyDescent="0.25">
      <c r="G655" s="15">
        <v>653</v>
      </c>
      <c r="H655" s="1">
        <f t="shared" si="37"/>
        <v>10.866666666666667</v>
      </c>
      <c r="I655" s="15" cm="1">
        <f t="array" ref="I655">_xlfn.IFS(J654&gt;=$C$13-$B$26,MINA(I654+$B$13-S655+S654,$B$11),I654=$B$11,MINA(I654-S655+S654,$B$11),TRUE,MAXA(I654-S655+S654,0))</f>
        <v>0</v>
      </c>
      <c r="J655" s="1" cm="1">
        <f t="array" ref="J655">_xlfn.IFS(J654&gt;=$C$13-$B$26,0,I654&lt;$B$11,J654+$B$26,TRUE,0)</f>
        <v>0.33333333333333331</v>
      </c>
      <c r="K655" s="3" cm="1">
        <f t="array" ref="K655">_xlfn.IFS(AND(NOT($K654=0),$L654),0,NOT($L654),$K654+$B$26,TRUE,$K654)</f>
        <v>8.3333333333333329E-2</v>
      </c>
      <c r="L655" s="3" t="b" cm="1">
        <f t="array" ref="L655">_xlfn.IFS(AND($I655&gt;0,$K655&gt;=$C$5-$B$26),TRUE,$R655&gt;=$B$6,FALSE,$I655=0,FALSE,TRUE,$L654)</f>
        <v>0</v>
      </c>
      <c r="M655" s="3" t="b" cm="1">
        <f t="array" ref="M655">_xlfn.IFS($N655&gt;=$B$4-$B$26,FALSE,AND($I655&gt;0,$K655&gt;=$B$5-$B$26),TRUE,AND($L655,NOT($M654)),FALSE,$M654,TRUE,TRUE,FALSE)</f>
        <v>0</v>
      </c>
      <c r="N655" s="3" cm="1">
        <f t="array" ref="N655">_xlfn.IFS($M654,$N654+$B$26,NOT($M654),0,TRUE,$M654)</f>
        <v>0</v>
      </c>
      <c r="O655" s="3" t="b" cm="1">
        <f t="array" ref="O655">_xlfn.IFS($M655,FALSE,AND($L655,NOT($M655),$R655&lt;$B$6,$I655&gt;0),TRUE,TRUE,FALSE)</f>
        <v>0</v>
      </c>
      <c r="P655" s="3" cm="1">
        <f t="array" ref="P655">_xlfn.IFS($P654&gt;=$C$7-$B$26,0,$O654,$P654+$B$26,TRUE,0)</f>
        <v>0</v>
      </c>
      <c r="Q655" s="3" t="b" cm="1">
        <f t="array" ref="Q655">_xlfn.IFS(AND($L655,NOT($M655),NOT($O655)),TRUE,$R655&gt;=$B$6,FALSE,AND($L655,NOT($M655),$O655,$P655=0),TRUE,TRUE,FALSE)</f>
        <v>0</v>
      </c>
      <c r="R655" s="3" cm="1">
        <f t="array" ref="R655">_xlfn.IFS(AND($Q654,$R654&lt;$B$6),$R654+1,AND(NOT($L654),$R654&gt;0),0,TRUE,$R654)</f>
        <v>0</v>
      </c>
      <c r="S655" s="1" cm="1">
        <f t="array" ref="S655">_xlfn.IFS(AND(Q654,I654&gt;$B$8),S654+$B$8,AND(Q654,I654&lt;=$B$8),S654+I654,TRUE,$S654)</f>
        <v>41</v>
      </c>
      <c r="T655" s="1">
        <f t="shared" si="38"/>
        <v>3690</v>
      </c>
      <c r="U655" s="17">
        <f t="shared" si="39"/>
        <v>339.57055214723925</v>
      </c>
      <c r="V655" s="47" cm="1">
        <f t="array" ref="V655">_xlfn.IFS($B$6=1,S655*$B$10,AND(R654=0,R655&gt;=1,I655&gt;=$B$6*$B$8-1),V654+$B$6*$B$10*$B$8,AND(R654=0,R655&gt;=1,I655&lt;$B$6*$B$8-1),V654+I654*$B$10,TRUE,V654)</f>
        <v>4100</v>
      </c>
      <c r="W655" s="17">
        <f t="shared" si="40"/>
        <v>377.3006134969325</v>
      </c>
    </row>
    <row r="656" spans="7:23" x14ac:dyDescent="0.25">
      <c r="G656" s="15">
        <v>654</v>
      </c>
      <c r="H656" s="1">
        <f t="shared" si="37"/>
        <v>10.883333333333333</v>
      </c>
      <c r="I656" s="15" cm="1">
        <f t="array" ref="I656">_xlfn.IFS(J655&gt;=$C$13-$B$26,MINA(I655+$B$13-S656+S655,$B$11),I655=$B$11,MINA(I655-S656+S655,$B$11),TRUE,MAXA(I655-S656+S655,0))</f>
        <v>0</v>
      </c>
      <c r="J656" s="1" cm="1">
        <f t="array" ref="J656">_xlfn.IFS(J655&gt;=$C$13-$B$26,0,I655&lt;$B$11,J655+$B$26,TRUE,0)</f>
        <v>0.35</v>
      </c>
      <c r="K656" s="3" cm="1">
        <f t="array" ref="K656">_xlfn.IFS(AND(NOT($K655=0),$L655),0,NOT($L655),$K655+$B$26,TRUE,$K655)</f>
        <v>9.9999999999999992E-2</v>
      </c>
      <c r="L656" s="3" t="b" cm="1">
        <f t="array" ref="L656">_xlfn.IFS(AND($I656&gt;0,$K656&gt;=$C$5-$B$26),TRUE,$R656&gt;=$B$6,FALSE,$I656=0,FALSE,TRUE,$L655)</f>
        <v>0</v>
      </c>
      <c r="M656" s="3" t="b" cm="1">
        <f t="array" ref="M656">_xlfn.IFS($N656&gt;=$B$4-$B$26,FALSE,AND($I656&gt;0,$K656&gt;=$B$5-$B$26),TRUE,AND($L656,NOT($M655)),FALSE,$M655,TRUE,TRUE,FALSE)</f>
        <v>0</v>
      </c>
      <c r="N656" s="3" cm="1">
        <f t="array" ref="N656">_xlfn.IFS($M655,$N655+$B$26,NOT($M655),0,TRUE,$M655)</f>
        <v>0</v>
      </c>
      <c r="O656" s="3" t="b" cm="1">
        <f t="array" ref="O656">_xlfn.IFS($M656,FALSE,AND($L656,NOT($M656),$R656&lt;$B$6,$I656&gt;0),TRUE,TRUE,FALSE)</f>
        <v>0</v>
      </c>
      <c r="P656" s="3" cm="1">
        <f t="array" ref="P656">_xlfn.IFS($P655&gt;=$C$7-$B$26,0,$O655,$P655+$B$26,TRUE,0)</f>
        <v>0</v>
      </c>
      <c r="Q656" s="3" t="b" cm="1">
        <f t="array" ref="Q656">_xlfn.IFS(AND($L656,NOT($M656),NOT($O656)),TRUE,$R656&gt;=$B$6,FALSE,AND($L656,NOT($M656),$O656,$P656=0),TRUE,TRUE,FALSE)</f>
        <v>0</v>
      </c>
      <c r="R656" s="3" cm="1">
        <f t="array" ref="R656">_xlfn.IFS(AND($Q655,$R655&lt;$B$6),$R655+1,AND(NOT($L655),$R655&gt;0),0,TRUE,$R655)</f>
        <v>0</v>
      </c>
      <c r="S656" s="1" cm="1">
        <f t="array" ref="S656">_xlfn.IFS(AND(Q655,I655&gt;$B$8),S655+$B$8,AND(Q655,I655&lt;=$B$8),S655+I655,TRUE,$S655)</f>
        <v>41</v>
      </c>
      <c r="T656" s="1">
        <f t="shared" si="38"/>
        <v>3690</v>
      </c>
      <c r="U656" s="17">
        <f t="shared" si="39"/>
        <v>339.05053598774884</v>
      </c>
      <c r="V656" s="47" cm="1">
        <f t="array" ref="V656">_xlfn.IFS($B$6=1,S656*$B$10,AND(R655=0,R656&gt;=1,I656&gt;=$B$6*$B$8-1),V655+$B$6*$B$10*$B$8,AND(R655=0,R656&gt;=1,I656&lt;$B$6*$B$8-1),V655+I655*$B$10,TRUE,V655)</f>
        <v>4100</v>
      </c>
      <c r="W656" s="17">
        <f t="shared" si="40"/>
        <v>376.72281776416543</v>
      </c>
    </row>
    <row r="657" spans="7:23" x14ac:dyDescent="0.25">
      <c r="G657" s="15">
        <v>655</v>
      </c>
      <c r="H657" s="1">
        <f t="shared" si="37"/>
        <v>10.9</v>
      </c>
      <c r="I657" s="15" cm="1">
        <f t="array" ref="I657">_xlfn.IFS(J656&gt;=$C$13-$B$26,MINA(I656+$B$13-S657+S656,$B$11),I656=$B$11,MINA(I656-S657+S656,$B$11),TRUE,MAXA(I656-S657+S656,0))</f>
        <v>0</v>
      </c>
      <c r="J657" s="1" cm="1">
        <f t="array" ref="J657">_xlfn.IFS(J656&gt;=$C$13-$B$26,0,I656&lt;$B$11,J656+$B$26,TRUE,0)</f>
        <v>0.36666666666666664</v>
      </c>
      <c r="K657" s="3" cm="1">
        <f t="array" ref="K657">_xlfn.IFS(AND(NOT($K656=0),$L656),0,NOT($L656),$K656+$B$26,TRUE,$K656)</f>
        <v>0.11666666666666665</v>
      </c>
      <c r="L657" s="3" t="b" cm="1">
        <f t="array" ref="L657">_xlfn.IFS(AND($I657&gt;0,$K657&gt;=$C$5-$B$26),TRUE,$R657&gt;=$B$6,FALSE,$I657=0,FALSE,TRUE,$L656)</f>
        <v>0</v>
      </c>
      <c r="M657" s="3" t="b" cm="1">
        <f t="array" ref="M657">_xlfn.IFS($N657&gt;=$B$4-$B$26,FALSE,AND($I657&gt;0,$K657&gt;=$B$5-$B$26),TRUE,AND($L657,NOT($M656)),FALSE,$M656,TRUE,TRUE,FALSE)</f>
        <v>0</v>
      </c>
      <c r="N657" s="3" cm="1">
        <f t="array" ref="N657">_xlfn.IFS($M656,$N656+$B$26,NOT($M656),0,TRUE,$M656)</f>
        <v>0</v>
      </c>
      <c r="O657" s="3" t="b" cm="1">
        <f t="array" ref="O657">_xlfn.IFS($M657,FALSE,AND($L657,NOT($M657),$R657&lt;$B$6,$I657&gt;0),TRUE,TRUE,FALSE)</f>
        <v>0</v>
      </c>
      <c r="P657" s="3" cm="1">
        <f t="array" ref="P657">_xlfn.IFS($P656&gt;=$C$7-$B$26,0,$O656,$P656+$B$26,TRUE,0)</f>
        <v>0</v>
      </c>
      <c r="Q657" s="3" t="b" cm="1">
        <f t="array" ref="Q657">_xlfn.IFS(AND($L657,NOT($M657),NOT($O657)),TRUE,$R657&gt;=$B$6,FALSE,AND($L657,NOT($M657),$O657,$P657=0),TRUE,TRUE,FALSE)</f>
        <v>0</v>
      </c>
      <c r="R657" s="3" cm="1">
        <f t="array" ref="R657">_xlfn.IFS(AND($Q656,$R656&lt;$B$6),$R656+1,AND(NOT($L656),$R656&gt;0),0,TRUE,$R656)</f>
        <v>0</v>
      </c>
      <c r="S657" s="1" cm="1">
        <f t="array" ref="S657">_xlfn.IFS(AND(Q656,I656&gt;$B$8),S656+$B$8,AND(Q656,I656&lt;=$B$8),S656+I656,TRUE,$S656)</f>
        <v>41</v>
      </c>
      <c r="T657" s="1">
        <f t="shared" si="38"/>
        <v>3690</v>
      </c>
      <c r="U657" s="17">
        <f t="shared" si="39"/>
        <v>338.53211009174311</v>
      </c>
      <c r="V657" s="47" cm="1">
        <f t="array" ref="V657">_xlfn.IFS($B$6=1,S657*$B$10,AND(R656=0,R657&gt;=1,I657&gt;=$B$6*$B$8-1),V656+$B$6*$B$10*$B$8,AND(R656=0,R657&gt;=1,I657&lt;$B$6*$B$8-1),V656+I656*$B$10,TRUE,V656)</f>
        <v>4100</v>
      </c>
      <c r="W657" s="17">
        <f t="shared" si="40"/>
        <v>376.14678899082566</v>
      </c>
    </row>
    <row r="658" spans="7:23" x14ac:dyDescent="0.25">
      <c r="G658" s="15">
        <v>656</v>
      </c>
      <c r="H658" s="1">
        <f t="shared" si="37"/>
        <v>10.916666666666666</v>
      </c>
      <c r="I658" s="15" cm="1">
        <f t="array" ref="I658">_xlfn.IFS(J657&gt;=$C$13-$B$26,MINA(I657+$B$13-S658+S657,$B$11),I657=$B$11,MINA(I657-S658+S657,$B$11),TRUE,MAXA(I657-S658+S657,0))</f>
        <v>0</v>
      </c>
      <c r="J658" s="1" cm="1">
        <f t="array" ref="J658">_xlfn.IFS(J657&gt;=$C$13-$B$26,0,I657&lt;$B$11,J657+$B$26,TRUE,0)</f>
        <v>0.3833333333333333</v>
      </c>
      <c r="K658" s="3" cm="1">
        <f t="array" ref="K658">_xlfn.IFS(AND(NOT($K657=0),$L657),0,NOT($L657),$K657+$B$26,TRUE,$K657)</f>
        <v>0.13333333333333333</v>
      </c>
      <c r="L658" s="3" t="b" cm="1">
        <f t="array" ref="L658">_xlfn.IFS(AND($I658&gt;0,$K658&gt;=$C$5-$B$26),TRUE,$R658&gt;=$B$6,FALSE,$I658=0,FALSE,TRUE,$L657)</f>
        <v>0</v>
      </c>
      <c r="M658" s="3" t="b" cm="1">
        <f t="array" ref="M658">_xlfn.IFS($N658&gt;=$B$4-$B$26,FALSE,AND($I658&gt;0,$K658&gt;=$B$5-$B$26),TRUE,AND($L658,NOT($M657)),FALSE,$M657,TRUE,TRUE,FALSE)</f>
        <v>0</v>
      </c>
      <c r="N658" s="3" cm="1">
        <f t="array" ref="N658">_xlfn.IFS($M657,$N657+$B$26,NOT($M657),0,TRUE,$M657)</f>
        <v>0</v>
      </c>
      <c r="O658" s="3" t="b" cm="1">
        <f t="array" ref="O658">_xlfn.IFS($M658,FALSE,AND($L658,NOT($M658),$R658&lt;$B$6,$I658&gt;0),TRUE,TRUE,FALSE)</f>
        <v>0</v>
      </c>
      <c r="P658" s="3" cm="1">
        <f t="array" ref="P658">_xlfn.IFS($P657&gt;=$C$7-$B$26,0,$O657,$P657+$B$26,TRUE,0)</f>
        <v>0</v>
      </c>
      <c r="Q658" s="3" t="b" cm="1">
        <f t="array" ref="Q658">_xlfn.IFS(AND($L658,NOT($M658),NOT($O658)),TRUE,$R658&gt;=$B$6,FALSE,AND($L658,NOT($M658),$O658,$P658=0),TRUE,TRUE,FALSE)</f>
        <v>0</v>
      </c>
      <c r="R658" s="3" cm="1">
        <f t="array" ref="R658">_xlfn.IFS(AND($Q657,$R657&lt;$B$6),$R657+1,AND(NOT($L657),$R657&gt;0),0,TRUE,$R657)</f>
        <v>0</v>
      </c>
      <c r="S658" s="1" cm="1">
        <f t="array" ref="S658">_xlfn.IFS(AND(Q657,I657&gt;$B$8),S657+$B$8,AND(Q657,I657&lt;=$B$8),S657+I657,TRUE,$S657)</f>
        <v>41</v>
      </c>
      <c r="T658" s="1">
        <f t="shared" si="38"/>
        <v>3690</v>
      </c>
      <c r="U658" s="17">
        <f t="shared" si="39"/>
        <v>338.01526717557255</v>
      </c>
      <c r="V658" s="47" cm="1">
        <f t="array" ref="V658">_xlfn.IFS($B$6=1,S658*$B$10,AND(R657=0,R658&gt;=1,I658&gt;=$B$6*$B$8-1),V657+$B$6*$B$10*$B$8,AND(R657=0,R658&gt;=1,I658&lt;$B$6*$B$8-1),V657+I657*$B$10,TRUE,V657)</f>
        <v>4100</v>
      </c>
      <c r="W658" s="17">
        <f t="shared" si="40"/>
        <v>375.5725190839695</v>
      </c>
    </row>
    <row r="659" spans="7:23" x14ac:dyDescent="0.25">
      <c r="G659" s="15">
        <v>657</v>
      </c>
      <c r="H659" s="1">
        <f t="shared" si="37"/>
        <v>10.933333333333334</v>
      </c>
      <c r="I659" s="15" cm="1">
        <f t="array" ref="I659">_xlfn.IFS(J658&gt;=$C$13-$B$26,MINA(I658+$B$13-S659+S658,$B$11),I658=$B$11,MINA(I658-S659+S658,$B$11),TRUE,MAXA(I658-S659+S658,0))</f>
        <v>0</v>
      </c>
      <c r="J659" s="1" cm="1">
        <f t="array" ref="J659">_xlfn.IFS(J658&gt;=$C$13-$B$26,0,I658&lt;$B$11,J658+$B$26,TRUE,0)</f>
        <v>0.39999999999999997</v>
      </c>
      <c r="K659" s="3" cm="1">
        <f t="array" ref="K659">_xlfn.IFS(AND(NOT($K658=0),$L658),0,NOT($L658),$K658+$B$26,TRUE,$K658)</f>
        <v>0.15</v>
      </c>
      <c r="L659" s="3" t="b" cm="1">
        <f t="array" ref="L659">_xlfn.IFS(AND($I659&gt;0,$K659&gt;=$C$5-$B$26),TRUE,$R659&gt;=$B$6,FALSE,$I659=0,FALSE,TRUE,$L658)</f>
        <v>0</v>
      </c>
      <c r="M659" s="3" t="b" cm="1">
        <f t="array" ref="M659">_xlfn.IFS($N659&gt;=$B$4-$B$26,FALSE,AND($I659&gt;0,$K659&gt;=$B$5-$B$26),TRUE,AND($L659,NOT($M658)),FALSE,$M658,TRUE,TRUE,FALSE)</f>
        <v>0</v>
      </c>
      <c r="N659" s="3" cm="1">
        <f t="array" ref="N659">_xlfn.IFS($M658,$N658+$B$26,NOT($M658),0,TRUE,$M658)</f>
        <v>0</v>
      </c>
      <c r="O659" s="3" t="b" cm="1">
        <f t="array" ref="O659">_xlfn.IFS($M659,FALSE,AND($L659,NOT($M659),$R659&lt;$B$6,$I659&gt;0),TRUE,TRUE,FALSE)</f>
        <v>0</v>
      </c>
      <c r="P659" s="3" cm="1">
        <f t="array" ref="P659">_xlfn.IFS($P658&gt;=$C$7-$B$26,0,$O658,$P658+$B$26,TRUE,0)</f>
        <v>0</v>
      </c>
      <c r="Q659" s="3" t="b" cm="1">
        <f t="array" ref="Q659">_xlfn.IFS(AND($L659,NOT($M659),NOT($O659)),TRUE,$R659&gt;=$B$6,FALSE,AND($L659,NOT($M659),$O659,$P659=0),TRUE,TRUE,FALSE)</f>
        <v>0</v>
      </c>
      <c r="R659" s="3" cm="1">
        <f t="array" ref="R659">_xlfn.IFS(AND($Q658,$R658&lt;$B$6),$R658+1,AND(NOT($L658),$R658&gt;0),0,TRUE,$R658)</f>
        <v>0</v>
      </c>
      <c r="S659" s="1" cm="1">
        <f t="array" ref="S659">_xlfn.IFS(AND(Q658,I658&gt;$B$8),S658+$B$8,AND(Q658,I658&lt;=$B$8),S658+I658,TRUE,$S658)</f>
        <v>41</v>
      </c>
      <c r="T659" s="1">
        <f t="shared" si="38"/>
        <v>3690</v>
      </c>
      <c r="U659" s="17">
        <f t="shared" si="39"/>
        <v>337.5</v>
      </c>
      <c r="V659" s="47" cm="1">
        <f t="array" ref="V659">_xlfn.IFS($B$6=1,S659*$B$10,AND(R658=0,R659&gt;=1,I659&gt;=$B$6*$B$8-1),V658+$B$6*$B$10*$B$8,AND(R658=0,R659&gt;=1,I659&lt;$B$6*$B$8-1),V658+I658*$B$10,TRUE,V658)</f>
        <v>4100</v>
      </c>
      <c r="W659" s="17">
        <f t="shared" si="40"/>
        <v>375</v>
      </c>
    </row>
    <row r="660" spans="7:23" x14ac:dyDescent="0.25">
      <c r="G660" s="15">
        <v>658</v>
      </c>
      <c r="H660" s="1">
        <f t="shared" si="37"/>
        <v>10.95</v>
      </c>
      <c r="I660" s="15" cm="1">
        <f t="array" ref="I660">_xlfn.IFS(J659&gt;=$C$13-$B$26,MINA(I659+$B$13-S660+S659,$B$11),I659=$B$11,MINA(I659-S660+S659,$B$11),TRUE,MAXA(I659-S660+S659,0))</f>
        <v>0</v>
      </c>
      <c r="J660" s="1" cm="1">
        <f t="array" ref="J660">_xlfn.IFS(J659&gt;=$C$13-$B$26,0,I659&lt;$B$11,J659+$B$26,TRUE,0)</f>
        <v>0.41666666666666663</v>
      </c>
      <c r="K660" s="3" cm="1">
        <f t="array" ref="K660">_xlfn.IFS(AND(NOT($K659=0),$L659),0,NOT($L659),$K659+$B$26,TRUE,$K659)</f>
        <v>0.16666666666666666</v>
      </c>
      <c r="L660" s="3" t="b" cm="1">
        <f t="array" ref="L660">_xlfn.IFS(AND($I660&gt;0,$K660&gt;=$C$5-$B$26),TRUE,$R660&gt;=$B$6,FALSE,$I660=0,FALSE,TRUE,$L659)</f>
        <v>0</v>
      </c>
      <c r="M660" s="3" t="b" cm="1">
        <f t="array" ref="M660">_xlfn.IFS($N660&gt;=$B$4-$B$26,FALSE,AND($I660&gt;0,$K660&gt;=$B$5-$B$26),TRUE,AND($L660,NOT($M659)),FALSE,$M659,TRUE,TRUE,FALSE)</f>
        <v>0</v>
      </c>
      <c r="N660" s="3" cm="1">
        <f t="array" ref="N660">_xlfn.IFS($M659,$N659+$B$26,NOT($M659),0,TRUE,$M659)</f>
        <v>0</v>
      </c>
      <c r="O660" s="3" t="b" cm="1">
        <f t="array" ref="O660">_xlfn.IFS($M660,FALSE,AND($L660,NOT($M660),$R660&lt;$B$6,$I660&gt;0),TRUE,TRUE,FALSE)</f>
        <v>0</v>
      </c>
      <c r="P660" s="3" cm="1">
        <f t="array" ref="P660">_xlfn.IFS($P659&gt;=$C$7-$B$26,0,$O659,$P659+$B$26,TRUE,0)</f>
        <v>0</v>
      </c>
      <c r="Q660" s="3" t="b" cm="1">
        <f t="array" ref="Q660">_xlfn.IFS(AND($L660,NOT($M660),NOT($O660)),TRUE,$R660&gt;=$B$6,FALSE,AND($L660,NOT($M660),$O660,$P660=0),TRUE,TRUE,FALSE)</f>
        <v>0</v>
      </c>
      <c r="R660" s="3" cm="1">
        <f t="array" ref="R660">_xlfn.IFS(AND($Q659,$R659&lt;$B$6),$R659+1,AND(NOT($L659),$R659&gt;0),0,TRUE,$R659)</f>
        <v>0</v>
      </c>
      <c r="S660" s="1" cm="1">
        <f t="array" ref="S660">_xlfn.IFS(AND(Q659,I659&gt;$B$8),S659+$B$8,AND(Q659,I659&lt;=$B$8),S659+I659,TRUE,$S659)</f>
        <v>41</v>
      </c>
      <c r="T660" s="1">
        <f t="shared" si="38"/>
        <v>3690</v>
      </c>
      <c r="U660" s="17">
        <f t="shared" si="39"/>
        <v>336.98630136986304</v>
      </c>
      <c r="V660" s="47" cm="1">
        <f t="array" ref="V660">_xlfn.IFS($B$6=1,S660*$B$10,AND(R659=0,R660&gt;=1,I660&gt;=$B$6*$B$8-1),V659+$B$6*$B$10*$B$8,AND(R659=0,R660&gt;=1,I660&lt;$B$6*$B$8-1),V659+I659*$B$10,TRUE,V659)</f>
        <v>4100</v>
      </c>
      <c r="W660" s="17">
        <f t="shared" si="40"/>
        <v>374.42922374429224</v>
      </c>
    </row>
    <row r="661" spans="7:23" x14ac:dyDescent="0.25">
      <c r="G661" s="15">
        <v>659</v>
      </c>
      <c r="H661" s="1">
        <f t="shared" si="37"/>
        <v>10.966666666666667</v>
      </c>
      <c r="I661" s="15" cm="1">
        <f t="array" ref="I661">_xlfn.IFS(J660&gt;=$C$13-$B$26,MINA(I660+$B$13-S661+S660,$B$11),I660=$B$11,MINA(I660-S661+S660,$B$11),TRUE,MAXA(I660-S661+S660,0))</f>
        <v>0</v>
      </c>
      <c r="J661" s="1" cm="1">
        <f t="array" ref="J661">_xlfn.IFS(J660&gt;=$C$13-$B$26,0,I660&lt;$B$11,J660+$B$26,TRUE,0)</f>
        <v>0.43333333333333329</v>
      </c>
      <c r="K661" s="3" cm="1">
        <f t="array" ref="K661">_xlfn.IFS(AND(NOT($K660=0),$L660),0,NOT($L660),$K660+$B$26,TRUE,$K660)</f>
        <v>0.18333333333333332</v>
      </c>
      <c r="L661" s="3" t="b" cm="1">
        <f t="array" ref="L661">_xlfn.IFS(AND($I661&gt;0,$K661&gt;=$C$5-$B$26),TRUE,$R661&gt;=$B$6,FALSE,$I661=0,FALSE,TRUE,$L660)</f>
        <v>0</v>
      </c>
      <c r="M661" s="3" t="b" cm="1">
        <f t="array" ref="M661">_xlfn.IFS($N661&gt;=$B$4-$B$26,FALSE,AND($I661&gt;0,$K661&gt;=$B$5-$B$26),TRUE,AND($L661,NOT($M660)),FALSE,$M660,TRUE,TRUE,FALSE)</f>
        <v>0</v>
      </c>
      <c r="N661" s="3" cm="1">
        <f t="array" ref="N661">_xlfn.IFS($M660,$N660+$B$26,NOT($M660),0,TRUE,$M660)</f>
        <v>0</v>
      </c>
      <c r="O661" s="3" t="b" cm="1">
        <f t="array" ref="O661">_xlfn.IFS($M661,FALSE,AND($L661,NOT($M661),$R661&lt;$B$6,$I661&gt;0),TRUE,TRUE,FALSE)</f>
        <v>0</v>
      </c>
      <c r="P661" s="3" cm="1">
        <f t="array" ref="P661">_xlfn.IFS($P660&gt;=$C$7-$B$26,0,$O660,$P660+$B$26,TRUE,0)</f>
        <v>0</v>
      </c>
      <c r="Q661" s="3" t="b" cm="1">
        <f t="array" ref="Q661">_xlfn.IFS(AND($L661,NOT($M661),NOT($O661)),TRUE,$R661&gt;=$B$6,FALSE,AND($L661,NOT($M661),$O661,$P661=0),TRUE,TRUE,FALSE)</f>
        <v>0</v>
      </c>
      <c r="R661" s="3" cm="1">
        <f t="array" ref="R661">_xlfn.IFS(AND($Q660,$R660&lt;$B$6),$R660+1,AND(NOT($L660),$R660&gt;0),0,TRUE,$R660)</f>
        <v>0</v>
      </c>
      <c r="S661" s="1" cm="1">
        <f t="array" ref="S661">_xlfn.IFS(AND(Q660,I660&gt;$B$8),S660+$B$8,AND(Q660,I660&lt;=$B$8),S660+I660,TRUE,$S660)</f>
        <v>41</v>
      </c>
      <c r="T661" s="1">
        <f t="shared" si="38"/>
        <v>3690</v>
      </c>
      <c r="U661" s="17">
        <f t="shared" si="39"/>
        <v>336.47416413373861</v>
      </c>
      <c r="V661" s="47" cm="1">
        <f t="array" ref="V661">_xlfn.IFS($B$6=1,S661*$B$10,AND(R660=0,R661&gt;=1,I661&gt;=$B$6*$B$8-1),V660+$B$6*$B$10*$B$8,AND(R660=0,R661&gt;=1,I661&lt;$B$6*$B$8-1),V660+I660*$B$10,TRUE,V660)</f>
        <v>4100</v>
      </c>
      <c r="W661" s="17">
        <f t="shared" si="40"/>
        <v>373.86018237082067</v>
      </c>
    </row>
    <row r="662" spans="7:23" x14ac:dyDescent="0.25">
      <c r="G662" s="15">
        <v>660</v>
      </c>
      <c r="H662" s="1">
        <f t="shared" si="37"/>
        <v>10.983333333333333</v>
      </c>
      <c r="I662" s="15" cm="1">
        <f t="array" ref="I662">_xlfn.IFS(J661&gt;=$C$13-$B$26,MINA(I661+$B$13-S662+S661,$B$11),I661=$B$11,MINA(I661-S662+S661,$B$11),TRUE,MAXA(I661-S662+S661,0))</f>
        <v>0</v>
      </c>
      <c r="J662" s="1" cm="1">
        <f t="array" ref="J662">_xlfn.IFS(J661&gt;=$C$13-$B$26,0,I661&lt;$B$11,J661+$B$26,TRUE,0)</f>
        <v>0.44999999999999996</v>
      </c>
      <c r="K662" s="3" cm="1">
        <f t="array" ref="K662">_xlfn.IFS(AND(NOT($K661=0),$L661),0,NOT($L661),$K661+$B$26,TRUE,$K661)</f>
        <v>0.19999999999999998</v>
      </c>
      <c r="L662" s="3" t="b" cm="1">
        <f t="array" ref="L662">_xlfn.IFS(AND($I662&gt;0,$K662&gt;=$C$5-$B$26),TRUE,$R662&gt;=$B$6,FALSE,$I662=0,FALSE,TRUE,$L661)</f>
        <v>0</v>
      </c>
      <c r="M662" s="3" t="b" cm="1">
        <f t="array" ref="M662">_xlfn.IFS($N662&gt;=$B$4-$B$26,FALSE,AND($I662&gt;0,$K662&gt;=$B$5-$B$26),TRUE,AND($L662,NOT($M661)),FALSE,$M661,TRUE,TRUE,FALSE)</f>
        <v>0</v>
      </c>
      <c r="N662" s="3" cm="1">
        <f t="array" ref="N662">_xlfn.IFS($M661,$N661+$B$26,NOT($M661),0,TRUE,$M661)</f>
        <v>0</v>
      </c>
      <c r="O662" s="3" t="b" cm="1">
        <f t="array" ref="O662">_xlfn.IFS($M662,FALSE,AND($L662,NOT($M662),$R662&lt;$B$6,$I662&gt;0),TRUE,TRUE,FALSE)</f>
        <v>0</v>
      </c>
      <c r="P662" s="3" cm="1">
        <f t="array" ref="P662">_xlfn.IFS($P661&gt;=$C$7-$B$26,0,$O661,$P661+$B$26,TRUE,0)</f>
        <v>0</v>
      </c>
      <c r="Q662" s="3" t="b" cm="1">
        <f t="array" ref="Q662">_xlfn.IFS(AND($L662,NOT($M662),NOT($O662)),TRUE,$R662&gt;=$B$6,FALSE,AND($L662,NOT($M662),$O662,$P662=0),TRUE,TRUE,FALSE)</f>
        <v>0</v>
      </c>
      <c r="R662" s="3" cm="1">
        <f t="array" ref="R662">_xlfn.IFS(AND($Q661,$R661&lt;$B$6),$R661+1,AND(NOT($L661),$R661&gt;0),0,TRUE,$R661)</f>
        <v>0</v>
      </c>
      <c r="S662" s="1" cm="1">
        <f t="array" ref="S662">_xlfn.IFS(AND(Q661,I661&gt;$B$8),S661+$B$8,AND(Q661,I661&lt;=$B$8),S661+I661,TRUE,$S661)</f>
        <v>41</v>
      </c>
      <c r="T662" s="1">
        <f t="shared" si="38"/>
        <v>3690</v>
      </c>
      <c r="U662" s="17">
        <f t="shared" si="39"/>
        <v>335.96358118361155</v>
      </c>
      <c r="V662" s="47" cm="1">
        <f t="array" ref="V662">_xlfn.IFS($B$6=1,S662*$B$10,AND(R661=0,R662&gt;=1,I662&gt;=$B$6*$B$8-1),V661+$B$6*$B$10*$B$8,AND(R661=0,R662&gt;=1,I662&lt;$B$6*$B$8-1),V661+I661*$B$10,TRUE,V661)</f>
        <v>4100</v>
      </c>
      <c r="W662" s="17">
        <f t="shared" si="40"/>
        <v>373.29286798179061</v>
      </c>
    </row>
    <row r="663" spans="7:23" x14ac:dyDescent="0.25">
      <c r="G663" s="15">
        <v>661</v>
      </c>
      <c r="H663" s="1">
        <f t="shared" si="37"/>
        <v>11</v>
      </c>
      <c r="I663" s="15" cm="1">
        <f t="array" ref="I663">_xlfn.IFS(J662&gt;=$C$13-$B$26,MINA(I662+$B$13-S663+S662,$B$11),I662=$B$11,MINA(I662-S663+S662,$B$11),TRUE,MAXA(I662-S663+S662,0))</f>
        <v>0</v>
      </c>
      <c r="J663" s="1" cm="1">
        <f t="array" ref="J663">_xlfn.IFS(J662&gt;=$C$13-$B$26,0,I662&lt;$B$11,J662+$B$26,TRUE,0)</f>
        <v>0.46666666666666662</v>
      </c>
      <c r="K663" s="3" cm="1">
        <f t="array" ref="K663">_xlfn.IFS(AND(NOT($K662=0),$L662),0,NOT($L662),$K662+$B$26,TRUE,$K662)</f>
        <v>0.21666666666666665</v>
      </c>
      <c r="L663" s="3" t="b" cm="1">
        <f t="array" ref="L663">_xlfn.IFS(AND($I663&gt;0,$K663&gt;=$C$5-$B$26),TRUE,$R663&gt;=$B$6,FALSE,$I663=0,FALSE,TRUE,$L662)</f>
        <v>0</v>
      </c>
      <c r="M663" s="3" t="b" cm="1">
        <f t="array" ref="M663">_xlfn.IFS($N663&gt;=$B$4-$B$26,FALSE,AND($I663&gt;0,$K663&gt;=$B$5-$B$26),TRUE,AND($L663,NOT($M662)),FALSE,$M662,TRUE,TRUE,FALSE)</f>
        <v>0</v>
      </c>
      <c r="N663" s="3" cm="1">
        <f t="array" ref="N663">_xlfn.IFS($M662,$N662+$B$26,NOT($M662),0,TRUE,$M662)</f>
        <v>0</v>
      </c>
      <c r="O663" s="3" t="b" cm="1">
        <f t="array" ref="O663">_xlfn.IFS($M663,FALSE,AND($L663,NOT($M663),$R663&lt;$B$6,$I663&gt;0),TRUE,TRUE,FALSE)</f>
        <v>0</v>
      </c>
      <c r="P663" s="3" cm="1">
        <f t="array" ref="P663">_xlfn.IFS($P662&gt;=$C$7-$B$26,0,$O662,$P662+$B$26,TRUE,0)</f>
        <v>0</v>
      </c>
      <c r="Q663" s="3" t="b" cm="1">
        <f t="array" ref="Q663">_xlfn.IFS(AND($L663,NOT($M663),NOT($O663)),TRUE,$R663&gt;=$B$6,FALSE,AND($L663,NOT($M663),$O663,$P663=0),TRUE,TRUE,FALSE)</f>
        <v>0</v>
      </c>
      <c r="R663" s="3" cm="1">
        <f t="array" ref="R663">_xlfn.IFS(AND($Q662,$R662&lt;$B$6),$R662+1,AND(NOT($L662),$R662&gt;0),0,TRUE,$R662)</f>
        <v>0</v>
      </c>
      <c r="S663" s="1" cm="1">
        <f t="array" ref="S663">_xlfn.IFS(AND(Q662,I662&gt;$B$8),S662+$B$8,AND(Q662,I662&lt;=$B$8),S662+I662,TRUE,$S662)</f>
        <v>41</v>
      </c>
      <c r="T663" s="1">
        <f t="shared" si="38"/>
        <v>3690</v>
      </c>
      <c r="U663" s="17">
        <f t="shared" si="39"/>
        <v>335.45454545454544</v>
      </c>
      <c r="V663" s="47" cm="1">
        <f t="array" ref="V663">_xlfn.IFS($B$6=1,S663*$B$10,AND(R662=0,R663&gt;=1,I663&gt;=$B$6*$B$8-1),V662+$B$6*$B$10*$B$8,AND(R662=0,R663&gt;=1,I663&lt;$B$6*$B$8-1),V662+I662*$B$10,TRUE,V662)</f>
        <v>4100</v>
      </c>
      <c r="W663" s="17">
        <f t="shared" si="40"/>
        <v>372.72727272727275</v>
      </c>
    </row>
    <row r="664" spans="7:23" x14ac:dyDescent="0.25">
      <c r="G664" s="15">
        <v>662</v>
      </c>
      <c r="H664" s="1">
        <f t="shared" si="37"/>
        <v>11.016666666666666</v>
      </c>
      <c r="I664" s="15" cm="1">
        <f t="array" ref="I664">_xlfn.IFS(J663&gt;=$C$13-$B$26,MINA(I663+$B$13-S664+S663,$B$11),I663=$B$11,MINA(I663-S664+S663,$B$11),TRUE,MAXA(I663-S664+S663,0))</f>
        <v>0</v>
      </c>
      <c r="J664" s="1" cm="1">
        <f t="array" ref="J664">_xlfn.IFS(J663&gt;=$C$13-$B$26,0,I663&lt;$B$11,J663+$B$26,TRUE,0)</f>
        <v>0.48333333333333328</v>
      </c>
      <c r="K664" s="3" cm="1">
        <f t="array" ref="K664">_xlfn.IFS(AND(NOT($K663=0),$L663),0,NOT($L663),$K663+$B$26,TRUE,$K663)</f>
        <v>0.23333333333333331</v>
      </c>
      <c r="L664" s="3" t="b" cm="1">
        <f t="array" ref="L664">_xlfn.IFS(AND($I664&gt;0,$K664&gt;=$C$5-$B$26),TRUE,$R664&gt;=$B$6,FALSE,$I664=0,FALSE,TRUE,$L663)</f>
        <v>0</v>
      </c>
      <c r="M664" s="3" t="b" cm="1">
        <f t="array" ref="M664">_xlfn.IFS($N664&gt;=$B$4-$B$26,FALSE,AND($I664&gt;0,$K664&gt;=$B$5-$B$26),TRUE,AND($L664,NOT($M663)),FALSE,$M663,TRUE,TRUE,FALSE)</f>
        <v>0</v>
      </c>
      <c r="N664" s="3" cm="1">
        <f t="array" ref="N664">_xlfn.IFS($M663,$N663+$B$26,NOT($M663),0,TRUE,$M663)</f>
        <v>0</v>
      </c>
      <c r="O664" s="3" t="b" cm="1">
        <f t="array" ref="O664">_xlfn.IFS($M664,FALSE,AND($L664,NOT($M664),$R664&lt;$B$6,$I664&gt;0),TRUE,TRUE,FALSE)</f>
        <v>0</v>
      </c>
      <c r="P664" s="3" cm="1">
        <f t="array" ref="P664">_xlfn.IFS($P663&gt;=$C$7-$B$26,0,$O663,$P663+$B$26,TRUE,0)</f>
        <v>0</v>
      </c>
      <c r="Q664" s="3" t="b" cm="1">
        <f t="array" ref="Q664">_xlfn.IFS(AND($L664,NOT($M664),NOT($O664)),TRUE,$R664&gt;=$B$6,FALSE,AND($L664,NOT($M664),$O664,$P664=0),TRUE,TRUE,FALSE)</f>
        <v>0</v>
      </c>
      <c r="R664" s="3" cm="1">
        <f t="array" ref="R664">_xlfn.IFS(AND($Q663,$R663&lt;$B$6),$R663+1,AND(NOT($L663),$R663&gt;0),0,TRUE,$R663)</f>
        <v>0</v>
      </c>
      <c r="S664" s="1" cm="1">
        <f t="array" ref="S664">_xlfn.IFS(AND(Q663,I663&gt;$B$8),S663+$B$8,AND(Q663,I663&lt;=$B$8),S663+I663,TRUE,$S663)</f>
        <v>41</v>
      </c>
      <c r="T664" s="1">
        <f t="shared" si="38"/>
        <v>3690</v>
      </c>
      <c r="U664" s="17">
        <f t="shared" si="39"/>
        <v>334.94704992435709</v>
      </c>
      <c r="V664" s="47" cm="1">
        <f t="array" ref="V664">_xlfn.IFS($B$6=1,S664*$B$10,AND(R663=0,R664&gt;=1,I664&gt;=$B$6*$B$8-1),V663+$B$6*$B$10*$B$8,AND(R663=0,R664&gt;=1,I664&lt;$B$6*$B$8-1),V663+I663*$B$10,TRUE,V663)</f>
        <v>4100</v>
      </c>
      <c r="W664" s="17">
        <f t="shared" si="40"/>
        <v>372.16338880484119</v>
      </c>
    </row>
    <row r="665" spans="7:23" x14ac:dyDescent="0.25">
      <c r="G665" s="15">
        <v>663</v>
      </c>
      <c r="H665" s="1">
        <f t="shared" si="37"/>
        <v>11.033333333333333</v>
      </c>
      <c r="I665" s="15" cm="1">
        <f t="array" ref="I665">_xlfn.IFS(J664&gt;=$C$13-$B$26,MINA(I664+$B$13-S665+S664,$B$11),I664=$B$11,MINA(I664-S665+S664,$B$11),TRUE,MAXA(I664-S665+S664,0))</f>
        <v>0</v>
      </c>
      <c r="J665" s="1" cm="1">
        <f t="array" ref="J665">_xlfn.IFS(J664&gt;=$C$13-$B$26,0,I664&lt;$B$11,J664+$B$26,TRUE,0)</f>
        <v>0.49999999999999994</v>
      </c>
      <c r="K665" s="3" cm="1">
        <f t="array" ref="K665">_xlfn.IFS(AND(NOT($K664=0),$L664),0,NOT($L664),$K664+$B$26,TRUE,$K664)</f>
        <v>0.24999999999999997</v>
      </c>
      <c r="L665" s="3" t="b" cm="1">
        <f t="array" ref="L665">_xlfn.IFS(AND($I665&gt;0,$K665&gt;=$C$5-$B$26),TRUE,$R665&gt;=$B$6,FALSE,$I665=0,FALSE,TRUE,$L664)</f>
        <v>0</v>
      </c>
      <c r="M665" s="3" t="b" cm="1">
        <f t="array" ref="M665">_xlfn.IFS($N665&gt;=$B$4-$B$26,FALSE,AND($I665&gt;0,$K665&gt;=$B$5-$B$26),TRUE,AND($L665,NOT($M664)),FALSE,$M664,TRUE,TRUE,FALSE)</f>
        <v>0</v>
      </c>
      <c r="N665" s="3" cm="1">
        <f t="array" ref="N665">_xlfn.IFS($M664,$N664+$B$26,NOT($M664),0,TRUE,$M664)</f>
        <v>0</v>
      </c>
      <c r="O665" s="3" t="b" cm="1">
        <f t="array" ref="O665">_xlfn.IFS($M665,FALSE,AND($L665,NOT($M665),$R665&lt;$B$6,$I665&gt;0),TRUE,TRUE,FALSE)</f>
        <v>0</v>
      </c>
      <c r="P665" s="3" cm="1">
        <f t="array" ref="P665">_xlfn.IFS($P664&gt;=$C$7-$B$26,0,$O664,$P664+$B$26,TRUE,0)</f>
        <v>0</v>
      </c>
      <c r="Q665" s="3" t="b" cm="1">
        <f t="array" ref="Q665">_xlfn.IFS(AND($L665,NOT($M665),NOT($O665)),TRUE,$R665&gt;=$B$6,FALSE,AND($L665,NOT($M665),$O665,$P665=0),TRUE,TRUE,FALSE)</f>
        <v>0</v>
      </c>
      <c r="R665" s="3" cm="1">
        <f t="array" ref="R665">_xlfn.IFS(AND($Q664,$R664&lt;$B$6),$R664+1,AND(NOT($L664),$R664&gt;0),0,TRUE,$R664)</f>
        <v>0</v>
      </c>
      <c r="S665" s="1" cm="1">
        <f t="array" ref="S665">_xlfn.IFS(AND(Q664,I664&gt;$B$8),S664+$B$8,AND(Q664,I664&lt;=$B$8),S664+I664,TRUE,$S664)</f>
        <v>41</v>
      </c>
      <c r="T665" s="1">
        <f t="shared" si="38"/>
        <v>3690</v>
      </c>
      <c r="U665" s="17">
        <f t="shared" si="39"/>
        <v>334.44108761329306</v>
      </c>
      <c r="V665" s="47" cm="1">
        <f t="array" ref="V665">_xlfn.IFS($B$6=1,S665*$B$10,AND(R664=0,R665&gt;=1,I665&gt;=$B$6*$B$8-1),V664+$B$6*$B$10*$B$8,AND(R664=0,R665&gt;=1,I665&lt;$B$6*$B$8-1),V664+I664*$B$10,TRUE,V664)</f>
        <v>4100</v>
      </c>
      <c r="W665" s="17">
        <f t="shared" si="40"/>
        <v>371.60120845921449</v>
      </c>
    </row>
    <row r="666" spans="7:23" x14ac:dyDescent="0.25">
      <c r="G666" s="15">
        <v>664</v>
      </c>
      <c r="H666" s="1">
        <f t="shared" si="37"/>
        <v>11.05</v>
      </c>
      <c r="I666" s="15" cm="1">
        <f t="array" ref="I666">_xlfn.IFS(J665&gt;=$C$13-$B$26,MINA(I665+$B$13-S666+S665,$B$11),I665=$B$11,MINA(I665-S666+S665,$B$11),TRUE,MAXA(I665-S666+S665,0))</f>
        <v>0</v>
      </c>
      <c r="J666" s="1" cm="1">
        <f t="array" ref="J666">_xlfn.IFS(J665&gt;=$C$13-$B$26,0,I665&lt;$B$11,J665+$B$26,TRUE,0)</f>
        <v>0.51666666666666661</v>
      </c>
      <c r="K666" s="3" cm="1">
        <f t="array" ref="K666">_xlfn.IFS(AND(NOT($K665=0),$L665),0,NOT($L665),$K665+$B$26,TRUE,$K665)</f>
        <v>0.26666666666666666</v>
      </c>
      <c r="L666" s="3" t="b" cm="1">
        <f t="array" ref="L666">_xlfn.IFS(AND($I666&gt;0,$K666&gt;=$C$5-$B$26),TRUE,$R666&gt;=$B$6,FALSE,$I666=0,FALSE,TRUE,$L665)</f>
        <v>0</v>
      </c>
      <c r="M666" s="3" t="b" cm="1">
        <f t="array" ref="M666">_xlfn.IFS($N666&gt;=$B$4-$B$26,FALSE,AND($I666&gt;0,$K666&gt;=$B$5-$B$26),TRUE,AND($L666,NOT($M665)),FALSE,$M665,TRUE,TRUE,FALSE)</f>
        <v>0</v>
      </c>
      <c r="N666" s="3" cm="1">
        <f t="array" ref="N666">_xlfn.IFS($M665,$N665+$B$26,NOT($M665),0,TRUE,$M665)</f>
        <v>0</v>
      </c>
      <c r="O666" s="3" t="b" cm="1">
        <f t="array" ref="O666">_xlfn.IFS($M666,FALSE,AND($L666,NOT($M666),$R666&lt;$B$6,$I666&gt;0),TRUE,TRUE,FALSE)</f>
        <v>0</v>
      </c>
      <c r="P666" s="3" cm="1">
        <f t="array" ref="P666">_xlfn.IFS($P665&gt;=$C$7-$B$26,0,$O665,$P665+$B$26,TRUE,0)</f>
        <v>0</v>
      </c>
      <c r="Q666" s="3" t="b" cm="1">
        <f t="array" ref="Q666">_xlfn.IFS(AND($L666,NOT($M666),NOT($O666)),TRUE,$R666&gt;=$B$6,FALSE,AND($L666,NOT($M666),$O666,$P666=0),TRUE,TRUE,FALSE)</f>
        <v>0</v>
      </c>
      <c r="R666" s="3" cm="1">
        <f t="array" ref="R666">_xlfn.IFS(AND($Q665,$R665&lt;$B$6),$R665+1,AND(NOT($L665),$R665&gt;0),0,TRUE,$R665)</f>
        <v>0</v>
      </c>
      <c r="S666" s="1" cm="1">
        <f t="array" ref="S666">_xlfn.IFS(AND(Q665,I665&gt;$B$8),S665+$B$8,AND(Q665,I665&lt;=$B$8),S665+I665,TRUE,$S665)</f>
        <v>41</v>
      </c>
      <c r="T666" s="1">
        <f t="shared" si="38"/>
        <v>3690</v>
      </c>
      <c r="U666" s="17">
        <f t="shared" si="39"/>
        <v>333.93665158371039</v>
      </c>
      <c r="V666" s="47" cm="1">
        <f t="array" ref="V666">_xlfn.IFS($B$6=1,S666*$B$10,AND(R665=0,R666&gt;=1,I666&gt;=$B$6*$B$8-1),V665+$B$6*$B$10*$B$8,AND(R665=0,R666&gt;=1,I666&lt;$B$6*$B$8-1),V665+I665*$B$10,TRUE,V665)</f>
        <v>4100</v>
      </c>
      <c r="W666" s="17">
        <f t="shared" si="40"/>
        <v>371.04072398190044</v>
      </c>
    </row>
    <row r="667" spans="7:23" x14ac:dyDescent="0.25">
      <c r="G667" s="15">
        <v>665</v>
      </c>
      <c r="H667" s="1">
        <f t="shared" si="37"/>
        <v>11.066666666666666</v>
      </c>
      <c r="I667" s="15" cm="1">
        <f t="array" ref="I667">_xlfn.IFS(J666&gt;=$C$13-$B$26,MINA(I666+$B$13-S667+S666,$B$11),I666=$B$11,MINA(I666-S667+S666,$B$11),TRUE,MAXA(I666-S667+S666,0))</f>
        <v>0</v>
      </c>
      <c r="J667" s="1" cm="1">
        <f t="array" ref="J667">_xlfn.IFS(J666&gt;=$C$13-$B$26,0,I666&lt;$B$11,J666+$B$26,TRUE,0)</f>
        <v>0.53333333333333333</v>
      </c>
      <c r="K667" s="3" cm="1">
        <f t="array" ref="K667">_xlfn.IFS(AND(NOT($K666=0),$L666),0,NOT($L666),$K666+$B$26,TRUE,$K666)</f>
        <v>0.28333333333333333</v>
      </c>
      <c r="L667" s="3" t="b" cm="1">
        <f t="array" ref="L667">_xlfn.IFS(AND($I667&gt;0,$K667&gt;=$C$5-$B$26),TRUE,$R667&gt;=$B$6,FALSE,$I667=0,FALSE,TRUE,$L666)</f>
        <v>0</v>
      </c>
      <c r="M667" s="3" t="b" cm="1">
        <f t="array" ref="M667">_xlfn.IFS($N667&gt;=$B$4-$B$26,FALSE,AND($I667&gt;0,$K667&gt;=$B$5-$B$26),TRUE,AND($L667,NOT($M666)),FALSE,$M666,TRUE,TRUE,FALSE)</f>
        <v>0</v>
      </c>
      <c r="N667" s="3" cm="1">
        <f t="array" ref="N667">_xlfn.IFS($M666,$N666+$B$26,NOT($M666),0,TRUE,$M666)</f>
        <v>0</v>
      </c>
      <c r="O667" s="3" t="b" cm="1">
        <f t="array" ref="O667">_xlfn.IFS($M667,FALSE,AND($L667,NOT($M667),$R667&lt;$B$6,$I667&gt;0),TRUE,TRUE,FALSE)</f>
        <v>0</v>
      </c>
      <c r="P667" s="3" cm="1">
        <f t="array" ref="P667">_xlfn.IFS($P666&gt;=$C$7-$B$26,0,$O666,$P666+$B$26,TRUE,0)</f>
        <v>0</v>
      </c>
      <c r="Q667" s="3" t="b" cm="1">
        <f t="array" ref="Q667">_xlfn.IFS(AND($L667,NOT($M667),NOT($O667)),TRUE,$R667&gt;=$B$6,FALSE,AND($L667,NOT($M667),$O667,$P667=0),TRUE,TRUE,FALSE)</f>
        <v>0</v>
      </c>
      <c r="R667" s="3" cm="1">
        <f t="array" ref="R667">_xlfn.IFS(AND($Q666,$R666&lt;$B$6),$R666+1,AND(NOT($L666),$R666&gt;0),0,TRUE,$R666)</f>
        <v>0</v>
      </c>
      <c r="S667" s="1" cm="1">
        <f t="array" ref="S667">_xlfn.IFS(AND(Q666,I666&gt;$B$8),S666+$B$8,AND(Q666,I666&lt;=$B$8),S666+I666,TRUE,$S666)</f>
        <v>41</v>
      </c>
      <c r="T667" s="1">
        <f t="shared" si="38"/>
        <v>3690</v>
      </c>
      <c r="U667" s="17">
        <f t="shared" si="39"/>
        <v>333.43373493975906</v>
      </c>
      <c r="V667" s="47" cm="1">
        <f t="array" ref="V667">_xlfn.IFS($B$6=1,S667*$B$10,AND(R666=0,R667&gt;=1,I667&gt;=$B$6*$B$8-1),V666+$B$6*$B$10*$B$8,AND(R666=0,R667&gt;=1,I667&lt;$B$6*$B$8-1),V666+I666*$B$10,TRUE,V666)</f>
        <v>4100</v>
      </c>
      <c r="W667" s="17">
        <f t="shared" si="40"/>
        <v>370.48192771084337</v>
      </c>
    </row>
    <row r="668" spans="7:23" x14ac:dyDescent="0.25">
      <c r="G668" s="15">
        <v>666</v>
      </c>
      <c r="H668" s="1">
        <f t="shared" si="37"/>
        <v>11.083333333333334</v>
      </c>
      <c r="I668" s="15" cm="1">
        <f t="array" ref="I668">_xlfn.IFS(J667&gt;=$C$13-$B$26,MINA(I667+$B$13-S668+S667,$B$11),I667=$B$11,MINA(I667-S668+S667,$B$11),TRUE,MAXA(I667-S668+S667,0))</f>
        <v>0</v>
      </c>
      <c r="J668" s="1" cm="1">
        <f t="array" ref="J668">_xlfn.IFS(J667&gt;=$C$13-$B$26,0,I667&lt;$B$11,J667+$B$26,TRUE,0)</f>
        <v>0.55000000000000004</v>
      </c>
      <c r="K668" s="3" cm="1">
        <f t="array" ref="K668">_xlfn.IFS(AND(NOT($K667=0),$L667),0,NOT($L667),$K667+$B$26,TRUE,$K667)</f>
        <v>0.3</v>
      </c>
      <c r="L668" s="3" t="b" cm="1">
        <f t="array" ref="L668">_xlfn.IFS(AND($I668&gt;0,$K668&gt;=$C$5-$B$26),TRUE,$R668&gt;=$B$6,FALSE,$I668=0,FALSE,TRUE,$L667)</f>
        <v>0</v>
      </c>
      <c r="M668" s="3" t="b" cm="1">
        <f t="array" ref="M668">_xlfn.IFS($N668&gt;=$B$4-$B$26,FALSE,AND($I668&gt;0,$K668&gt;=$B$5-$B$26),TRUE,AND($L668,NOT($M667)),FALSE,$M667,TRUE,TRUE,FALSE)</f>
        <v>0</v>
      </c>
      <c r="N668" s="3" cm="1">
        <f t="array" ref="N668">_xlfn.IFS($M667,$N667+$B$26,NOT($M667),0,TRUE,$M667)</f>
        <v>0</v>
      </c>
      <c r="O668" s="3" t="b" cm="1">
        <f t="array" ref="O668">_xlfn.IFS($M668,FALSE,AND($L668,NOT($M668),$R668&lt;$B$6,$I668&gt;0),TRUE,TRUE,FALSE)</f>
        <v>0</v>
      </c>
      <c r="P668" s="3" cm="1">
        <f t="array" ref="P668">_xlfn.IFS($P667&gt;=$C$7-$B$26,0,$O667,$P667+$B$26,TRUE,0)</f>
        <v>0</v>
      </c>
      <c r="Q668" s="3" t="b" cm="1">
        <f t="array" ref="Q668">_xlfn.IFS(AND($L668,NOT($M668),NOT($O668)),TRUE,$R668&gt;=$B$6,FALSE,AND($L668,NOT($M668),$O668,$P668=0),TRUE,TRUE,FALSE)</f>
        <v>0</v>
      </c>
      <c r="R668" s="3" cm="1">
        <f t="array" ref="R668">_xlfn.IFS(AND($Q667,$R667&lt;$B$6),$R667+1,AND(NOT($L667),$R667&gt;0),0,TRUE,$R667)</f>
        <v>0</v>
      </c>
      <c r="S668" s="1" cm="1">
        <f t="array" ref="S668">_xlfn.IFS(AND(Q667,I667&gt;$B$8),S667+$B$8,AND(Q667,I667&lt;=$B$8),S667+I667,TRUE,$S667)</f>
        <v>41</v>
      </c>
      <c r="T668" s="1">
        <f t="shared" si="38"/>
        <v>3690</v>
      </c>
      <c r="U668" s="17">
        <f t="shared" si="39"/>
        <v>332.93233082706763</v>
      </c>
      <c r="V668" s="47" cm="1">
        <f t="array" ref="V668">_xlfn.IFS($B$6=1,S668*$B$10,AND(R667=0,R668&gt;=1,I668&gt;=$B$6*$B$8-1),V667+$B$6*$B$10*$B$8,AND(R667=0,R668&gt;=1,I668&lt;$B$6*$B$8-1),V667+I667*$B$10,TRUE,V667)</f>
        <v>4100</v>
      </c>
      <c r="W668" s="17">
        <f t="shared" si="40"/>
        <v>369.92481203007515</v>
      </c>
    </row>
    <row r="669" spans="7:23" x14ac:dyDescent="0.25">
      <c r="G669" s="15">
        <v>667</v>
      </c>
      <c r="H669" s="1">
        <f t="shared" si="37"/>
        <v>11.1</v>
      </c>
      <c r="I669" s="15" cm="1">
        <f t="array" ref="I669">_xlfn.IFS(J668&gt;=$C$13-$B$26,MINA(I668+$B$13-S669+S668,$B$11),I668=$B$11,MINA(I668-S669+S668,$B$11),TRUE,MAXA(I668-S669+S668,0))</f>
        <v>0</v>
      </c>
      <c r="J669" s="1" cm="1">
        <f t="array" ref="J669">_xlfn.IFS(J668&gt;=$C$13-$B$26,0,I668&lt;$B$11,J668+$B$26,TRUE,0)</f>
        <v>0.56666666666666676</v>
      </c>
      <c r="K669" s="3" cm="1">
        <f t="array" ref="K669">_xlfn.IFS(AND(NOT($K668=0),$L668),0,NOT($L668),$K668+$B$26,TRUE,$K668)</f>
        <v>0.31666666666666665</v>
      </c>
      <c r="L669" s="3" t="b" cm="1">
        <f t="array" ref="L669">_xlfn.IFS(AND($I669&gt;0,$K669&gt;=$C$5-$B$26),TRUE,$R669&gt;=$B$6,FALSE,$I669=0,FALSE,TRUE,$L668)</f>
        <v>0</v>
      </c>
      <c r="M669" s="3" t="b" cm="1">
        <f t="array" ref="M669">_xlfn.IFS($N669&gt;=$B$4-$B$26,FALSE,AND($I669&gt;0,$K669&gt;=$B$5-$B$26),TRUE,AND($L669,NOT($M668)),FALSE,$M668,TRUE,TRUE,FALSE)</f>
        <v>0</v>
      </c>
      <c r="N669" s="3" cm="1">
        <f t="array" ref="N669">_xlfn.IFS($M668,$N668+$B$26,NOT($M668),0,TRUE,$M668)</f>
        <v>0</v>
      </c>
      <c r="O669" s="3" t="b" cm="1">
        <f t="array" ref="O669">_xlfn.IFS($M669,FALSE,AND($L669,NOT($M669),$R669&lt;$B$6,$I669&gt;0),TRUE,TRUE,FALSE)</f>
        <v>0</v>
      </c>
      <c r="P669" s="3" cm="1">
        <f t="array" ref="P669">_xlfn.IFS($P668&gt;=$C$7-$B$26,0,$O668,$P668+$B$26,TRUE,0)</f>
        <v>0</v>
      </c>
      <c r="Q669" s="3" t="b" cm="1">
        <f t="array" ref="Q669">_xlfn.IFS(AND($L669,NOT($M669),NOT($O669)),TRUE,$R669&gt;=$B$6,FALSE,AND($L669,NOT($M669),$O669,$P669=0),TRUE,TRUE,FALSE)</f>
        <v>0</v>
      </c>
      <c r="R669" s="3" cm="1">
        <f t="array" ref="R669">_xlfn.IFS(AND($Q668,$R668&lt;$B$6),$R668+1,AND(NOT($L668),$R668&gt;0),0,TRUE,$R668)</f>
        <v>0</v>
      </c>
      <c r="S669" s="1" cm="1">
        <f t="array" ref="S669">_xlfn.IFS(AND(Q668,I668&gt;$B$8),S668+$B$8,AND(Q668,I668&lt;=$B$8),S668+I668,TRUE,$S668)</f>
        <v>41</v>
      </c>
      <c r="T669" s="1">
        <f t="shared" si="38"/>
        <v>3690</v>
      </c>
      <c r="U669" s="17">
        <f t="shared" si="39"/>
        <v>332.43243243243245</v>
      </c>
      <c r="V669" s="47" cm="1">
        <f t="array" ref="V669">_xlfn.IFS($B$6=1,S669*$B$10,AND(R668=0,R669&gt;=1,I669&gt;=$B$6*$B$8-1),V668+$B$6*$B$10*$B$8,AND(R668=0,R669&gt;=1,I669&lt;$B$6*$B$8-1),V668+I668*$B$10,TRUE,V668)</f>
        <v>4100</v>
      </c>
      <c r="W669" s="17">
        <f t="shared" si="40"/>
        <v>369.36936936936939</v>
      </c>
    </row>
    <row r="670" spans="7:23" x14ac:dyDescent="0.25">
      <c r="G670" s="15">
        <v>668</v>
      </c>
      <c r="H670" s="1">
        <f t="shared" si="37"/>
        <v>11.116666666666667</v>
      </c>
      <c r="I670" s="15" cm="1">
        <f t="array" ref="I670">_xlfn.IFS(J669&gt;=$C$13-$B$26,MINA(I669+$B$13-S670+S669,$B$11),I669=$B$11,MINA(I669-S670+S669,$B$11),TRUE,MAXA(I669-S670+S669,0))</f>
        <v>0</v>
      </c>
      <c r="J670" s="1" cm="1">
        <f t="array" ref="J670">_xlfn.IFS(J669&gt;=$C$13-$B$26,0,I669&lt;$B$11,J669+$B$26,TRUE,0)</f>
        <v>0.58333333333333348</v>
      </c>
      <c r="K670" s="3" cm="1">
        <f t="array" ref="K670">_xlfn.IFS(AND(NOT($K669=0),$L669),0,NOT($L669),$K669+$B$26,TRUE,$K669)</f>
        <v>0.33333333333333331</v>
      </c>
      <c r="L670" s="3" t="b" cm="1">
        <f t="array" ref="L670">_xlfn.IFS(AND($I670&gt;0,$K670&gt;=$C$5-$B$26),TRUE,$R670&gt;=$B$6,FALSE,$I670=0,FALSE,TRUE,$L669)</f>
        <v>0</v>
      </c>
      <c r="M670" s="3" t="b" cm="1">
        <f t="array" ref="M670">_xlfn.IFS($N670&gt;=$B$4-$B$26,FALSE,AND($I670&gt;0,$K670&gt;=$B$5-$B$26),TRUE,AND($L670,NOT($M669)),FALSE,$M669,TRUE,TRUE,FALSE)</f>
        <v>0</v>
      </c>
      <c r="N670" s="3" cm="1">
        <f t="array" ref="N670">_xlfn.IFS($M669,$N669+$B$26,NOT($M669),0,TRUE,$M669)</f>
        <v>0</v>
      </c>
      <c r="O670" s="3" t="b" cm="1">
        <f t="array" ref="O670">_xlfn.IFS($M670,FALSE,AND($L670,NOT($M670),$R670&lt;$B$6,$I670&gt;0),TRUE,TRUE,FALSE)</f>
        <v>0</v>
      </c>
      <c r="P670" s="3" cm="1">
        <f t="array" ref="P670">_xlfn.IFS($P669&gt;=$C$7-$B$26,0,$O669,$P669+$B$26,TRUE,0)</f>
        <v>0</v>
      </c>
      <c r="Q670" s="3" t="b" cm="1">
        <f t="array" ref="Q670">_xlfn.IFS(AND($L670,NOT($M670),NOT($O670)),TRUE,$R670&gt;=$B$6,FALSE,AND($L670,NOT($M670),$O670,$P670=0),TRUE,TRUE,FALSE)</f>
        <v>0</v>
      </c>
      <c r="R670" s="3" cm="1">
        <f t="array" ref="R670">_xlfn.IFS(AND($Q669,$R669&lt;$B$6),$R669+1,AND(NOT($L669),$R669&gt;0),0,TRUE,$R669)</f>
        <v>0</v>
      </c>
      <c r="S670" s="1" cm="1">
        <f t="array" ref="S670">_xlfn.IFS(AND(Q669,I669&gt;$B$8),S669+$B$8,AND(Q669,I669&lt;=$B$8),S669+I669,TRUE,$S669)</f>
        <v>41</v>
      </c>
      <c r="T670" s="1">
        <f t="shared" si="38"/>
        <v>3690</v>
      </c>
      <c r="U670" s="17">
        <f t="shared" si="39"/>
        <v>331.93403298350825</v>
      </c>
      <c r="V670" s="47" cm="1">
        <f t="array" ref="V670">_xlfn.IFS($B$6=1,S670*$B$10,AND(R669=0,R670&gt;=1,I670&gt;=$B$6*$B$8-1),V669+$B$6*$B$10*$B$8,AND(R669=0,R670&gt;=1,I670&lt;$B$6*$B$8-1),V669+I669*$B$10,TRUE,V669)</f>
        <v>4100</v>
      </c>
      <c r="W670" s="17">
        <f t="shared" si="40"/>
        <v>368.81559220389806</v>
      </c>
    </row>
    <row r="671" spans="7:23" x14ac:dyDescent="0.25">
      <c r="G671" s="15">
        <v>669</v>
      </c>
      <c r="H671" s="1">
        <f t="shared" si="37"/>
        <v>11.133333333333333</v>
      </c>
      <c r="I671" s="15" cm="1">
        <f t="array" ref="I671">_xlfn.IFS(J670&gt;=$C$13-$B$26,MINA(I670+$B$13-S671+S670,$B$11),I670=$B$11,MINA(I670-S671+S670,$B$11),TRUE,MAXA(I670-S671+S670,0))</f>
        <v>0</v>
      </c>
      <c r="J671" s="1" cm="1">
        <f t="array" ref="J671">_xlfn.IFS(J670&gt;=$C$13-$B$26,0,I670&lt;$B$11,J670+$B$26,TRUE,0)</f>
        <v>0.6000000000000002</v>
      </c>
      <c r="K671" s="3" cm="1">
        <f t="array" ref="K671">_xlfn.IFS(AND(NOT($K670=0),$L670),0,NOT($L670),$K670+$B$26,TRUE,$K670)</f>
        <v>0.35</v>
      </c>
      <c r="L671" s="3" t="b" cm="1">
        <f t="array" ref="L671">_xlfn.IFS(AND($I671&gt;0,$K671&gt;=$C$5-$B$26),TRUE,$R671&gt;=$B$6,FALSE,$I671=0,FALSE,TRUE,$L670)</f>
        <v>0</v>
      </c>
      <c r="M671" s="3" t="b" cm="1">
        <f t="array" ref="M671">_xlfn.IFS($N671&gt;=$B$4-$B$26,FALSE,AND($I671&gt;0,$K671&gt;=$B$5-$B$26),TRUE,AND($L671,NOT($M670)),FALSE,$M670,TRUE,TRUE,FALSE)</f>
        <v>0</v>
      </c>
      <c r="N671" s="3" cm="1">
        <f t="array" ref="N671">_xlfn.IFS($M670,$N670+$B$26,NOT($M670),0,TRUE,$M670)</f>
        <v>0</v>
      </c>
      <c r="O671" s="3" t="b" cm="1">
        <f t="array" ref="O671">_xlfn.IFS($M671,FALSE,AND($L671,NOT($M671),$R671&lt;$B$6,$I671&gt;0),TRUE,TRUE,FALSE)</f>
        <v>0</v>
      </c>
      <c r="P671" s="3" cm="1">
        <f t="array" ref="P671">_xlfn.IFS($P670&gt;=$C$7-$B$26,0,$O670,$P670+$B$26,TRUE,0)</f>
        <v>0</v>
      </c>
      <c r="Q671" s="3" t="b" cm="1">
        <f t="array" ref="Q671">_xlfn.IFS(AND($L671,NOT($M671),NOT($O671)),TRUE,$R671&gt;=$B$6,FALSE,AND($L671,NOT($M671),$O671,$P671=0),TRUE,TRUE,FALSE)</f>
        <v>0</v>
      </c>
      <c r="R671" s="3" cm="1">
        <f t="array" ref="R671">_xlfn.IFS(AND($Q670,$R670&lt;$B$6),$R670+1,AND(NOT($L670),$R670&gt;0),0,TRUE,$R670)</f>
        <v>0</v>
      </c>
      <c r="S671" s="1" cm="1">
        <f t="array" ref="S671">_xlfn.IFS(AND(Q670,I670&gt;$B$8),S670+$B$8,AND(Q670,I670&lt;=$B$8),S670+I670,TRUE,$S670)</f>
        <v>41</v>
      </c>
      <c r="T671" s="1">
        <f t="shared" si="38"/>
        <v>3690</v>
      </c>
      <c r="U671" s="17">
        <f t="shared" si="39"/>
        <v>331.43712574850304</v>
      </c>
      <c r="V671" s="47" cm="1">
        <f t="array" ref="V671">_xlfn.IFS($B$6=1,S671*$B$10,AND(R670=0,R671&gt;=1,I671&gt;=$B$6*$B$8-1),V670+$B$6*$B$10*$B$8,AND(R670=0,R671&gt;=1,I671&lt;$B$6*$B$8-1),V670+I670*$B$10,TRUE,V670)</f>
        <v>4100</v>
      </c>
      <c r="W671" s="17">
        <f t="shared" si="40"/>
        <v>368.26347305389226</v>
      </c>
    </row>
    <row r="672" spans="7:23" x14ac:dyDescent="0.25">
      <c r="G672" s="15">
        <v>670</v>
      </c>
      <c r="H672" s="1">
        <f t="shared" si="37"/>
        <v>11.15</v>
      </c>
      <c r="I672" s="15" cm="1">
        <f t="array" ref="I672">_xlfn.IFS(J671&gt;=$C$13-$B$26,MINA(I671+$B$13-S672+S671,$B$11),I671=$B$11,MINA(I671-S672+S671,$B$11),TRUE,MAXA(I671-S672+S671,0))</f>
        <v>0</v>
      </c>
      <c r="J672" s="1" cm="1">
        <f t="array" ref="J672">_xlfn.IFS(J671&gt;=$C$13-$B$26,0,I671&lt;$B$11,J671+$B$26,TRUE,0)</f>
        <v>0.61666666666666692</v>
      </c>
      <c r="K672" s="3" cm="1">
        <f t="array" ref="K672">_xlfn.IFS(AND(NOT($K671=0),$L671),0,NOT($L671),$K671+$B$26,TRUE,$K671)</f>
        <v>0.36666666666666664</v>
      </c>
      <c r="L672" s="3" t="b" cm="1">
        <f t="array" ref="L672">_xlfn.IFS(AND($I672&gt;0,$K672&gt;=$C$5-$B$26),TRUE,$R672&gt;=$B$6,FALSE,$I672=0,FALSE,TRUE,$L671)</f>
        <v>0</v>
      </c>
      <c r="M672" s="3" t="b" cm="1">
        <f t="array" ref="M672">_xlfn.IFS($N672&gt;=$B$4-$B$26,FALSE,AND($I672&gt;0,$K672&gt;=$B$5-$B$26),TRUE,AND($L672,NOT($M671)),FALSE,$M671,TRUE,TRUE,FALSE)</f>
        <v>0</v>
      </c>
      <c r="N672" s="3" cm="1">
        <f t="array" ref="N672">_xlfn.IFS($M671,$N671+$B$26,NOT($M671),0,TRUE,$M671)</f>
        <v>0</v>
      </c>
      <c r="O672" s="3" t="b" cm="1">
        <f t="array" ref="O672">_xlfn.IFS($M672,FALSE,AND($L672,NOT($M672),$R672&lt;$B$6,$I672&gt;0),TRUE,TRUE,FALSE)</f>
        <v>0</v>
      </c>
      <c r="P672" s="3" cm="1">
        <f t="array" ref="P672">_xlfn.IFS($P671&gt;=$C$7-$B$26,0,$O671,$P671+$B$26,TRUE,0)</f>
        <v>0</v>
      </c>
      <c r="Q672" s="3" t="b" cm="1">
        <f t="array" ref="Q672">_xlfn.IFS(AND($L672,NOT($M672),NOT($O672)),TRUE,$R672&gt;=$B$6,FALSE,AND($L672,NOT($M672),$O672,$P672=0),TRUE,TRUE,FALSE)</f>
        <v>0</v>
      </c>
      <c r="R672" s="3" cm="1">
        <f t="array" ref="R672">_xlfn.IFS(AND($Q671,$R671&lt;$B$6),$R671+1,AND(NOT($L671),$R671&gt;0),0,TRUE,$R671)</f>
        <v>0</v>
      </c>
      <c r="S672" s="1" cm="1">
        <f t="array" ref="S672">_xlfn.IFS(AND(Q671,I671&gt;$B$8),S671+$B$8,AND(Q671,I671&lt;=$B$8),S671+I671,TRUE,$S671)</f>
        <v>41</v>
      </c>
      <c r="T672" s="1">
        <f t="shared" si="38"/>
        <v>3690</v>
      </c>
      <c r="U672" s="17">
        <f t="shared" si="39"/>
        <v>330.94170403587441</v>
      </c>
      <c r="V672" s="47" cm="1">
        <f t="array" ref="V672">_xlfn.IFS($B$6=1,S672*$B$10,AND(R671=0,R672&gt;=1,I672&gt;=$B$6*$B$8-1),V671+$B$6*$B$10*$B$8,AND(R671=0,R672&gt;=1,I672&lt;$B$6*$B$8-1),V671+I671*$B$10,TRUE,V671)</f>
        <v>4100</v>
      </c>
      <c r="W672" s="17">
        <f t="shared" si="40"/>
        <v>367.71300448430492</v>
      </c>
    </row>
    <row r="673" spans="7:23" x14ac:dyDescent="0.25">
      <c r="G673" s="15">
        <v>671</v>
      </c>
      <c r="H673" s="1">
        <f t="shared" si="37"/>
        <v>11.166666666666666</v>
      </c>
      <c r="I673" s="15" cm="1">
        <f t="array" ref="I673">_xlfn.IFS(J672&gt;=$C$13-$B$26,MINA(I672+$B$13-S673+S672,$B$11),I672=$B$11,MINA(I672-S673+S672,$B$11),TRUE,MAXA(I672-S673+S672,0))</f>
        <v>0</v>
      </c>
      <c r="J673" s="1" cm="1">
        <f t="array" ref="J673">_xlfn.IFS(J672&gt;=$C$13-$B$26,0,I672&lt;$B$11,J672+$B$26,TRUE,0)</f>
        <v>0.63333333333333364</v>
      </c>
      <c r="K673" s="3" cm="1">
        <f t="array" ref="K673">_xlfn.IFS(AND(NOT($K672=0),$L672),0,NOT($L672),$K672+$B$26,TRUE,$K672)</f>
        <v>0.3833333333333333</v>
      </c>
      <c r="L673" s="3" t="b" cm="1">
        <f t="array" ref="L673">_xlfn.IFS(AND($I673&gt;0,$K673&gt;=$C$5-$B$26),TRUE,$R673&gt;=$B$6,FALSE,$I673=0,FALSE,TRUE,$L672)</f>
        <v>0</v>
      </c>
      <c r="M673" s="3" t="b" cm="1">
        <f t="array" ref="M673">_xlfn.IFS($N673&gt;=$B$4-$B$26,FALSE,AND($I673&gt;0,$K673&gt;=$B$5-$B$26),TRUE,AND($L673,NOT($M672)),FALSE,$M672,TRUE,TRUE,FALSE)</f>
        <v>0</v>
      </c>
      <c r="N673" s="3" cm="1">
        <f t="array" ref="N673">_xlfn.IFS($M672,$N672+$B$26,NOT($M672),0,TRUE,$M672)</f>
        <v>0</v>
      </c>
      <c r="O673" s="3" t="b" cm="1">
        <f t="array" ref="O673">_xlfn.IFS($M673,FALSE,AND($L673,NOT($M673),$R673&lt;$B$6,$I673&gt;0),TRUE,TRUE,FALSE)</f>
        <v>0</v>
      </c>
      <c r="P673" s="3" cm="1">
        <f t="array" ref="P673">_xlfn.IFS($P672&gt;=$C$7-$B$26,0,$O672,$P672+$B$26,TRUE,0)</f>
        <v>0</v>
      </c>
      <c r="Q673" s="3" t="b" cm="1">
        <f t="array" ref="Q673">_xlfn.IFS(AND($L673,NOT($M673),NOT($O673)),TRUE,$R673&gt;=$B$6,FALSE,AND($L673,NOT($M673),$O673,$P673=0),TRUE,TRUE,FALSE)</f>
        <v>0</v>
      </c>
      <c r="R673" s="3" cm="1">
        <f t="array" ref="R673">_xlfn.IFS(AND($Q672,$R672&lt;$B$6),$R672+1,AND(NOT($L672),$R672&gt;0),0,TRUE,$R672)</f>
        <v>0</v>
      </c>
      <c r="S673" s="1" cm="1">
        <f t="array" ref="S673">_xlfn.IFS(AND(Q672,I672&gt;$B$8),S672+$B$8,AND(Q672,I672&lt;=$B$8),S672+I672,TRUE,$S672)</f>
        <v>41</v>
      </c>
      <c r="T673" s="1">
        <f t="shared" si="38"/>
        <v>3690</v>
      </c>
      <c r="U673" s="17">
        <f t="shared" si="39"/>
        <v>330.44776119402985</v>
      </c>
      <c r="V673" s="47" cm="1">
        <f t="array" ref="V673">_xlfn.IFS($B$6=1,S673*$B$10,AND(R672=0,R673&gt;=1,I673&gt;=$B$6*$B$8-1),V672+$B$6*$B$10*$B$8,AND(R672=0,R673&gt;=1,I673&lt;$B$6*$B$8-1),V672+I672*$B$10,TRUE,V672)</f>
        <v>4100</v>
      </c>
      <c r="W673" s="17">
        <f t="shared" si="40"/>
        <v>367.16417910447763</v>
      </c>
    </row>
    <row r="674" spans="7:23" x14ac:dyDescent="0.25">
      <c r="G674" s="15">
        <v>672</v>
      </c>
      <c r="H674" s="1">
        <f t="shared" si="37"/>
        <v>11.183333333333334</v>
      </c>
      <c r="I674" s="15" cm="1">
        <f t="array" ref="I674">_xlfn.IFS(J673&gt;=$C$13-$B$26,MINA(I673+$B$13-S674+S673,$B$11),I673=$B$11,MINA(I673-S674+S673,$B$11),TRUE,MAXA(I673-S674+S673,0))</f>
        <v>0</v>
      </c>
      <c r="J674" s="1" cm="1">
        <f t="array" ref="J674">_xlfn.IFS(J673&gt;=$C$13-$B$26,0,I673&lt;$B$11,J673+$B$26,TRUE,0)</f>
        <v>0.65000000000000036</v>
      </c>
      <c r="K674" s="3" cm="1">
        <f t="array" ref="K674">_xlfn.IFS(AND(NOT($K673=0),$L673),0,NOT($L673),$K673+$B$26,TRUE,$K673)</f>
        <v>0.39999999999999997</v>
      </c>
      <c r="L674" s="3" t="b" cm="1">
        <f t="array" ref="L674">_xlfn.IFS(AND($I674&gt;0,$K674&gt;=$C$5-$B$26),TRUE,$R674&gt;=$B$6,FALSE,$I674=0,FALSE,TRUE,$L673)</f>
        <v>0</v>
      </c>
      <c r="M674" s="3" t="b" cm="1">
        <f t="array" ref="M674">_xlfn.IFS($N674&gt;=$B$4-$B$26,FALSE,AND($I674&gt;0,$K674&gt;=$B$5-$B$26),TRUE,AND($L674,NOT($M673)),FALSE,$M673,TRUE,TRUE,FALSE)</f>
        <v>0</v>
      </c>
      <c r="N674" s="3" cm="1">
        <f t="array" ref="N674">_xlfn.IFS($M673,$N673+$B$26,NOT($M673),0,TRUE,$M673)</f>
        <v>0</v>
      </c>
      <c r="O674" s="3" t="b" cm="1">
        <f t="array" ref="O674">_xlfn.IFS($M674,FALSE,AND($L674,NOT($M674),$R674&lt;$B$6,$I674&gt;0),TRUE,TRUE,FALSE)</f>
        <v>0</v>
      </c>
      <c r="P674" s="3" cm="1">
        <f t="array" ref="P674">_xlfn.IFS($P673&gt;=$C$7-$B$26,0,$O673,$P673+$B$26,TRUE,0)</f>
        <v>0</v>
      </c>
      <c r="Q674" s="3" t="b" cm="1">
        <f t="array" ref="Q674">_xlfn.IFS(AND($L674,NOT($M674),NOT($O674)),TRUE,$R674&gt;=$B$6,FALSE,AND($L674,NOT($M674),$O674,$P674=0),TRUE,TRUE,FALSE)</f>
        <v>0</v>
      </c>
      <c r="R674" s="3" cm="1">
        <f t="array" ref="R674">_xlfn.IFS(AND($Q673,$R673&lt;$B$6),$R673+1,AND(NOT($L673),$R673&gt;0),0,TRUE,$R673)</f>
        <v>0</v>
      </c>
      <c r="S674" s="1" cm="1">
        <f t="array" ref="S674">_xlfn.IFS(AND(Q673,I673&gt;$B$8),S673+$B$8,AND(Q673,I673&lt;=$B$8),S673+I673,TRUE,$S673)</f>
        <v>41</v>
      </c>
      <c r="T674" s="1">
        <f t="shared" si="38"/>
        <v>3690</v>
      </c>
      <c r="U674" s="17">
        <f t="shared" si="39"/>
        <v>329.95529061102832</v>
      </c>
      <c r="V674" s="47" cm="1">
        <f t="array" ref="V674">_xlfn.IFS($B$6=1,S674*$B$10,AND(R673=0,R674&gt;=1,I674&gt;=$B$6*$B$8-1),V673+$B$6*$B$10*$B$8,AND(R673=0,R674&gt;=1,I674&lt;$B$6*$B$8-1),V673+I673*$B$10,TRUE,V673)</f>
        <v>4100</v>
      </c>
      <c r="W674" s="17">
        <f t="shared" si="40"/>
        <v>366.61698956780924</v>
      </c>
    </row>
    <row r="675" spans="7:23" x14ac:dyDescent="0.25">
      <c r="G675" s="15">
        <v>673</v>
      </c>
      <c r="H675" s="1">
        <f t="shared" si="37"/>
        <v>11.2</v>
      </c>
      <c r="I675" s="15" cm="1">
        <f t="array" ref="I675">_xlfn.IFS(J674&gt;=$C$13-$B$26,MINA(I674+$B$13-S675+S674,$B$11),I674=$B$11,MINA(I674-S675+S674,$B$11),TRUE,MAXA(I674-S675+S674,0))</f>
        <v>0</v>
      </c>
      <c r="J675" s="1" cm="1">
        <f t="array" ref="J675">_xlfn.IFS(J674&gt;=$C$13-$B$26,0,I674&lt;$B$11,J674+$B$26,TRUE,0)</f>
        <v>0.66666666666666707</v>
      </c>
      <c r="K675" s="3" cm="1">
        <f t="array" ref="K675">_xlfn.IFS(AND(NOT($K674=0),$L674),0,NOT($L674),$K674+$B$26,TRUE,$K674)</f>
        <v>0.41666666666666663</v>
      </c>
      <c r="L675" s="3" t="b" cm="1">
        <f t="array" ref="L675">_xlfn.IFS(AND($I675&gt;0,$K675&gt;=$C$5-$B$26),TRUE,$R675&gt;=$B$6,FALSE,$I675=0,FALSE,TRUE,$L674)</f>
        <v>0</v>
      </c>
      <c r="M675" s="3" t="b" cm="1">
        <f t="array" ref="M675">_xlfn.IFS($N675&gt;=$B$4-$B$26,FALSE,AND($I675&gt;0,$K675&gt;=$B$5-$B$26),TRUE,AND($L675,NOT($M674)),FALSE,$M674,TRUE,TRUE,FALSE)</f>
        <v>0</v>
      </c>
      <c r="N675" s="3" cm="1">
        <f t="array" ref="N675">_xlfn.IFS($M674,$N674+$B$26,NOT($M674),0,TRUE,$M674)</f>
        <v>0</v>
      </c>
      <c r="O675" s="3" t="b" cm="1">
        <f t="array" ref="O675">_xlfn.IFS($M675,FALSE,AND($L675,NOT($M675),$R675&lt;$B$6,$I675&gt;0),TRUE,TRUE,FALSE)</f>
        <v>0</v>
      </c>
      <c r="P675" s="3" cm="1">
        <f t="array" ref="P675">_xlfn.IFS($P674&gt;=$C$7-$B$26,0,$O674,$P674+$B$26,TRUE,0)</f>
        <v>0</v>
      </c>
      <c r="Q675" s="3" t="b" cm="1">
        <f t="array" ref="Q675">_xlfn.IFS(AND($L675,NOT($M675),NOT($O675)),TRUE,$R675&gt;=$B$6,FALSE,AND($L675,NOT($M675),$O675,$P675=0),TRUE,TRUE,FALSE)</f>
        <v>0</v>
      </c>
      <c r="R675" s="3" cm="1">
        <f t="array" ref="R675">_xlfn.IFS(AND($Q674,$R674&lt;$B$6),$R674+1,AND(NOT($L674),$R674&gt;0),0,TRUE,$R674)</f>
        <v>0</v>
      </c>
      <c r="S675" s="1" cm="1">
        <f t="array" ref="S675">_xlfn.IFS(AND(Q674,I674&gt;$B$8),S674+$B$8,AND(Q674,I674&lt;=$B$8),S674+I674,TRUE,$S674)</f>
        <v>41</v>
      </c>
      <c r="T675" s="1">
        <f t="shared" si="38"/>
        <v>3690</v>
      </c>
      <c r="U675" s="17">
        <f t="shared" si="39"/>
        <v>329.46428571428572</v>
      </c>
      <c r="V675" s="47" cm="1">
        <f t="array" ref="V675">_xlfn.IFS($B$6=1,S675*$B$10,AND(R674=0,R675&gt;=1,I675&gt;=$B$6*$B$8-1),V674+$B$6*$B$10*$B$8,AND(R674=0,R675&gt;=1,I675&lt;$B$6*$B$8-1),V674+I674*$B$10,TRUE,V674)</f>
        <v>4100</v>
      </c>
      <c r="W675" s="17">
        <f t="shared" si="40"/>
        <v>366.07142857142861</v>
      </c>
    </row>
    <row r="676" spans="7:23" x14ac:dyDescent="0.25">
      <c r="G676" s="15">
        <v>674</v>
      </c>
      <c r="H676" s="1">
        <f t="shared" si="37"/>
        <v>11.216666666666667</v>
      </c>
      <c r="I676" s="15" cm="1">
        <f t="array" ref="I676">_xlfn.IFS(J675&gt;=$C$13-$B$26,MINA(I675+$B$13-S676+S675,$B$11),I675=$B$11,MINA(I675-S676+S675,$B$11),TRUE,MAXA(I675-S676+S675,0))</f>
        <v>0</v>
      </c>
      <c r="J676" s="1" cm="1">
        <f t="array" ref="J676">_xlfn.IFS(J675&gt;=$C$13-$B$26,0,I675&lt;$B$11,J675+$B$26,TRUE,0)</f>
        <v>0.68333333333333379</v>
      </c>
      <c r="K676" s="3" cm="1">
        <f t="array" ref="K676">_xlfn.IFS(AND(NOT($K675=0),$L675),0,NOT($L675),$K675+$B$26,TRUE,$K675)</f>
        <v>0.43333333333333329</v>
      </c>
      <c r="L676" s="3" t="b" cm="1">
        <f t="array" ref="L676">_xlfn.IFS(AND($I676&gt;0,$K676&gt;=$C$5-$B$26),TRUE,$R676&gt;=$B$6,FALSE,$I676=0,FALSE,TRUE,$L675)</f>
        <v>0</v>
      </c>
      <c r="M676" s="3" t="b" cm="1">
        <f t="array" ref="M676">_xlfn.IFS($N676&gt;=$B$4-$B$26,FALSE,AND($I676&gt;0,$K676&gt;=$B$5-$B$26),TRUE,AND($L676,NOT($M675)),FALSE,$M675,TRUE,TRUE,FALSE)</f>
        <v>0</v>
      </c>
      <c r="N676" s="3" cm="1">
        <f t="array" ref="N676">_xlfn.IFS($M675,$N675+$B$26,NOT($M675),0,TRUE,$M675)</f>
        <v>0</v>
      </c>
      <c r="O676" s="3" t="b" cm="1">
        <f t="array" ref="O676">_xlfn.IFS($M676,FALSE,AND($L676,NOT($M676),$R676&lt;$B$6,$I676&gt;0),TRUE,TRUE,FALSE)</f>
        <v>0</v>
      </c>
      <c r="P676" s="3" cm="1">
        <f t="array" ref="P676">_xlfn.IFS($P675&gt;=$C$7-$B$26,0,$O675,$P675+$B$26,TRUE,0)</f>
        <v>0</v>
      </c>
      <c r="Q676" s="3" t="b" cm="1">
        <f t="array" ref="Q676">_xlfn.IFS(AND($L676,NOT($M676),NOT($O676)),TRUE,$R676&gt;=$B$6,FALSE,AND($L676,NOT($M676),$O676,$P676=0),TRUE,TRUE,FALSE)</f>
        <v>0</v>
      </c>
      <c r="R676" s="3" cm="1">
        <f t="array" ref="R676">_xlfn.IFS(AND($Q675,$R675&lt;$B$6),$R675+1,AND(NOT($L675),$R675&gt;0),0,TRUE,$R675)</f>
        <v>0</v>
      </c>
      <c r="S676" s="1" cm="1">
        <f t="array" ref="S676">_xlfn.IFS(AND(Q675,I675&gt;$B$8),S675+$B$8,AND(Q675,I675&lt;=$B$8),S675+I675,TRUE,$S675)</f>
        <v>41</v>
      </c>
      <c r="T676" s="1">
        <f t="shared" si="38"/>
        <v>3690</v>
      </c>
      <c r="U676" s="17">
        <f t="shared" si="39"/>
        <v>328.97473997028231</v>
      </c>
      <c r="V676" s="47" cm="1">
        <f t="array" ref="V676">_xlfn.IFS($B$6=1,S676*$B$10,AND(R675=0,R676&gt;=1,I676&gt;=$B$6*$B$8-1),V675+$B$6*$B$10*$B$8,AND(R675=0,R676&gt;=1,I676&lt;$B$6*$B$8-1),V675+I675*$B$10,TRUE,V675)</f>
        <v>4100</v>
      </c>
      <c r="W676" s="17">
        <f t="shared" si="40"/>
        <v>365.52748885586925</v>
      </c>
    </row>
    <row r="677" spans="7:23" x14ac:dyDescent="0.25">
      <c r="G677" s="15">
        <v>675</v>
      </c>
      <c r="H677" s="1">
        <f t="shared" si="37"/>
        <v>11.233333333333333</v>
      </c>
      <c r="I677" s="15" cm="1">
        <f t="array" ref="I677">_xlfn.IFS(J676&gt;=$C$13-$B$26,MINA(I676+$B$13-S677+S676,$B$11),I676=$B$11,MINA(I676-S677+S676,$B$11),TRUE,MAXA(I676-S677+S676,0))</f>
        <v>0</v>
      </c>
      <c r="J677" s="1" cm="1">
        <f t="array" ref="J677">_xlfn.IFS(J676&gt;=$C$13-$B$26,0,I676&lt;$B$11,J676+$B$26,TRUE,0)</f>
        <v>0.70000000000000051</v>
      </c>
      <c r="K677" s="3" cm="1">
        <f t="array" ref="K677">_xlfn.IFS(AND(NOT($K676=0),$L676),0,NOT($L676),$K676+$B$26,TRUE,$K676)</f>
        <v>0.44999999999999996</v>
      </c>
      <c r="L677" s="3" t="b" cm="1">
        <f t="array" ref="L677">_xlfn.IFS(AND($I677&gt;0,$K677&gt;=$C$5-$B$26),TRUE,$R677&gt;=$B$6,FALSE,$I677=0,FALSE,TRUE,$L676)</f>
        <v>0</v>
      </c>
      <c r="M677" s="3" t="b" cm="1">
        <f t="array" ref="M677">_xlfn.IFS($N677&gt;=$B$4-$B$26,FALSE,AND($I677&gt;0,$K677&gt;=$B$5-$B$26),TRUE,AND($L677,NOT($M676)),FALSE,$M676,TRUE,TRUE,FALSE)</f>
        <v>0</v>
      </c>
      <c r="N677" s="3" cm="1">
        <f t="array" ref="N677">_xlfn.IFS($M676,$N676+$B$26,NOT($M676),0,TRUE,$M676)</f>
        <v>0</v>
      </c>
      <c r="O677" s="3" t="b" cm="1">
        <f t="array" ref="O677">_xlfn.IFS($M677,FALSE,AND($L677,NOT($M677),$R677&lt;$B$6,$I677&gt;0),TRUE,TRUE,FALSE)</f>
        <v>0</v>
      </c>
      <c r="P677" s="3" cm="1">
        <f t="array" ref="P677">_xlfn.IFS($P676&gt;=$C$7-$B$26,0,$O676,$P676+$B$26,TRUE,0)</f>
        <v>0</v>
      </c>
      <c r="Q677" s="3" t="b" cm="1">
        <f t="array" ref="Q677">_xlfn.IFS(AND($L677,NOT($M677),NOT($O677)),TRUE,$R677&gt;=$B$6,FALSE,AND($L677,NOT($M677),$O677,$P677=0),TRUE,TRUE,FALSE)</f>
        <v>0</v>
      </c>
      <c r="R677" s="3" cm="1">
        <f t="array" ref="R677">_xlfn.IFS(AND($Q676,$R676&lt;$B$6),$R676+1,AND(NOT($L676),$R676&gt;0),0,TRUE,$R676)</f>
        <v>0</v>
      </c>
      <c r="S677" s="1" cm="1">
        <f t="array" ref="S677">_xlfn.IFS(AND(Q676,I676&gt;$B$8),S676+$B$8,AND(Q676,I676&lt;=$B$8),S676+I676,TRUE,$S676)</f>
        <v>41</v>
      </c>
      <c r="T677" s="1">
        <f t="shared" si="38"/>
        <v>3690</v>
      </c>
      <c r="U677" s="17">
        <f t="shared" si="39"/>
        <v>328.486646884273</v>
      </c>
      <c r="V677" s="47" cm="1">
        <f t="array" ref="V677">_xlfn.IFS($B$6=1,S677*$B$10,AND(R676=0,R677&gt;=1,I677&gt;=$B$6*$B$8-1),V676+$B$6*$B$10*$B$8,AND(R676=0,R677&gt;=1,I677&lt;$B$6*$B$8-1),V676+I676*$B$10,TRUE,V676)</f>
        <v>4100</v>
      </c>
      <c r="W677" s="17">
        <f t="shared" si="40"/>
        <v>364.98516320474778</v>
      </c>
    </row>
    <row r="678" spans="7:23" x14ac:dyDescent="0.25">
      <c r="G678" s="15">
        <v>676</v>
      </c>
      <c r="H678" s="1">
        <f t="shared" si="37"/>
        <v>11.25</v>
      </c>
      <c r="I678" s="15" cm="1">
        <f t="array" ref="I678">_xlfn.IFS(J677&gt;=$C$13-$B$26,MINA(I677+$B$13-S678+S677,$B$11),I677=$B$11,MINA(I677-S678+S677,$B$11),TRUE,MAXA(I677-S678+S677,0))</f>
        <v>0</v>
      </c>
      <c r="J678" s="1" cm="1">
        <f t="array" ref="J678">_xlfn.IFS(J677&gt;=$C$13-$B$26,0,I677&lt;$B$11,J677+$B$26,TRUE,0)</f>
        <v>0.71666666666666723</v>
      </c>
      <c r="K678" s="3" cm="1">
        <f t="array" ref="K678">_xlfn.IFS(AND(NOT($K677=0),$L677),0,NOT($L677),$K677+$B$26,TRUE,$K677)</f>
        <v>0.46666666666666662</v>
      </c>
      <c r="L678" s="3" t="b" cm="1">
        <f t="array" ref="L678">_xlfn.IFS(AND($I678&gt;0,$K678&gt;=$C$5-$B$26),TRUE,$R678&gt;=$B$6,FALSE,$I678=0,FALSE,TRUE,$L677)</f>
        <v>0</v>
      </c>
      <c r="M678" s="3" t="b" cm="1">
        <f t="array" ref="M678">_xlfn.IFS($N678&gt;=$B$4-$B$26,FALSE,AND($I678&gt;0,$K678&gt;=$B$5-$B$26),TRUE,AND($L678,NOT($M677)),FALSE,$M677,TRUE,TRUE,FALSE)</f>
        <v>0</v>
      </c>
      <c r="N678" s="3" cm="1">
        <f t="array" ref="N678">_xlfn.IFS($M677,$N677+$B$26,NOT($M677),0,TRUE,$M677)</f>
        <v>0</v>
      </c>
      <c r="O678" s="3" t="b" cm="1">
        <f t="array" ref="O678">_xlfn.IFS($M678,FALSE,AND($L678,NOT($M678),$R678&lt;$B$6,$I678&gt;0),TRUE,TRUE,FALSE)</f>
        <v>0</v>
      </c>
      <c r="P678" s="3" cm="1">
        <f t="array" ref="P678">_xlfn.IFS($P677&gt;=$C$7-$B$26,0,$O677,$P677+$B$26,TRUE,0)</f>
        <v>0</v>
      </c>
      <c r="Q678" s="3" t="b" cm="1">
        <f t="array" ref="Q678">_xlfn.IFS(AND($L678,NOT($M678),NOT($O678)),TRUE,$R678&gt;=$B$6,FALSE,AND($L678,NOT($M678),$O678,$P678=0),TRUE,TRUE,FALSE)</f>
        <v>0</v>
      </c>
      <c r="R678" s="3" cm="1">
        <f t="array" ref="R678">_xlfn.IFS(AND($Q677,$R677&lt;$B$6),$R677+1,AND(NOT($L677),$R677&gt;0),0,TRUE,$R677)</f>
        <v>0</v>
      </c>
      <c r="S678" s="1" cm="1">
        <f t="array" ref="S678">_xlfn.IFS(AND(Q677,I677&gt;$B$8),S677+$B$8,AND(Q677,I677&lt;=$B$8),S677+I677,TRUE,$S677)</f>
        <v>41</v>
      </c>
      <c r="T678" s="1">
        <f t="shared" si="38"/>
        <v>3690</v>
      </c>
      <c r="U678" s="17">
        <f t="shared" si="39"/>
        <v>328</v>
      </c>
      <c r="V678" s="47" cm="1">
        <f t="array" ref="V678">_xlfn.IFS($B$6=1,S678*$B$10,AND(R677=0,R678&gt;=1,I678&gt;=$B$6*$B$8-1),V677+$B$6*$B$10*$B$8,AND(R677=0,R678&gt;=1,I678&lt;$B$6*$B$8-1),V677+I677*$B$10,TRUE,V677)</f>
        <v>4100</v>
      </c>
      <c r="W678" s="17">
        <f t="shared" si="40"/>
        <v>364.44444444444446</v>
      </c>
    </row>
    <row r="679" spans="7:23" x14ac:dyDescent="0.25">
      <c r="G679" s="15">
        <v>677</v>
      </c>
      <c r="H679" s="1">
        <f t="shared" si="37"/>
        <v>11.266666666666666</v>
      </c>
      <c r="I679" s="15" cm="1">
        <f t="array" ref="I679">_xlfn.IFS(J678&gt;=$C$13-$B$26,MINA(I678+$B$13-S679+S678,$B$11),I678=$B$11,MINA(I678-S679+S678,$B$11),TRUE,MAXA(I678-S679+S678,0))</f>
        <v>0</v>
      </c>
      <c r="J679" s="1" cm="1">
        <f t="array" ref="J679">_xlfn.IFS(J678&gt;=$C$13-$B$26,0,I678&lt;$B$11,J678+$B$26,TRUE,0)</f>
        <v>0.73333333333333395</v>
      </c>
      <c r="K679" s="3" cm="1">
        <f t="array" ref="K679">_xlfn.IFS(AND(NOT($K678=0),$L678),0,NOT($L678),$K678+$B$26,TRUE,$K678)</f>
        <v>0.48333333333333328</v>
      </c>
      <c r="L679" s="3" t="b" cm="1">
        <f t="array" ref="L679">_xlfn.IFS(AND($I679&gt;0,$K679&gt;=$C$5-$B$26),TRUE,$R679&gt;=$B$6,FALSE,$I679=0,FALSE,TRUE,$L678)</f>
        <v>0</v>
      </c>
      <c r="M679" s="3" t="b" cm="1">
        <f t="array" ref="M679">_xlfn.IFS($N679&gt;=$B$4-$B$26,FALSE,AND($I679&gt;0,$K679&gt;=$B$5-$B$26),TRUE,AND($L679,NOT($M678)),FALSE,$M678,TRUE,TRUE,FALSE)</f>
        <v>0</v>
      </c>
      <c r="N679" s="3" cm="1">
        <f t="array" ref="N679">_xlfn.IFS($M678,$N678+$B$26,NOT($M678),0,TRUE,$M678)</f>
        <v>0</v>
      </c>
      <c r="O679" s="3" t="b" cm="1">
        <f t="array" ref="O679">_xlfn.IFS($M679,FALSE,AND($L679,NOT($M679),$R679&lt;$B$6,$I679&gt;0),TRUE,TRUE,FALSE)</f>
        <v>0</v>
      </c>
      <c r="P679" s="3" cm="1">
        <f t="array" ref="P679">_xlfn.IFS($P678&gt;=$C$7-$B$26,0,$O678,$P678+$B$26,TRUE,0)</f>
        <v>0</v>
      </c>
      <c r="Q679" s="3" t="b" cm="1">
        <f t="array" ref="Q679">_xlfn.IFS(AND($L679,NOT($M679),NOT($O679)),TRUE,$R679&gt;=$B$6,FALSE,AND($L679,NOT($M679),$O679,$P679=0),TRUE,TRUE,FALSE)</f>
        <v>0</v>
      </c>
      <c r="R679" s="3" cm="1">
        <f t="array" ref="R679">_xlfn.IFS(AND($Q678,$R678&lt;$B$6),$R678+1,AND(NOT($L678),$R678&gt;0),0,TRUE,$R678)</f>
        <v>0</v>
      </c>
      <c r="S679" s="1" cm="1">
        <f t="array" ref="S679">_xlfn.IFS(AND(Q678,I678&gt;$B$8),S678+$B$8,AND(Q678,I678&lt;=$B$8),S678+I678,TRUE,$S678)</f>
        <v>41</v>
      </c>
      <c r="T679" s="1">
        <f t="shared" si="38"/>
        <v>3690</v>
      </c>
      <c r="U679" s="17">
        <f t="shared" si="39"/>
        <v>327.51479289940829</v>
      </c>
      <c r="V679" s="47" cm="1">
        <f t="array" ref="V679">_xlfn.IFS($B$6=1,S679*$B$10,AND(R678=0,R679&gt;=1,I679&gt;=$B$6*$B$8-1),V678+$B$6*$B$10*$B$8,AND(R678=0,R679&gt;=1,I679&lt;$B$6*$B$8-1),V678+I678*$B$10,TRUE,V678)</f>
        <v>4100</v>
      </c>
      <c r="W679" s="17">
        <f t="shared" si="40"/>
        <v>363.90532544378704</v>
      </c>
    </row>
    <row r="680" spans="7:23" x14ac:dyDescent="0.25">
      <c r="G680" s="15">
        <v>678</v>
      </c>
      <c r="H680" s="1">
        <f t="shared" si="37"/>
        <v>11.283333333333333</v>
      </c>
      <c r="I680" s="15" cm="1">
        <f t="array" ref="I680">_xlfn.IFS(J679&gt;=$C$13-$B$26,MINA(I679+$B$13-S680+S679,$B$11),I679=$B$11,MINA(I679-S680+S679,$B$11),TRUE,MAXA(I679-S680+S679,0))</f>
        <v>0</v>
      </c>
      <c r="J680" s="1" cm="1">
        <f t="array" ref="J680">_xlfn.IFS(J679&gt;=$C$13-$B$26,0,I679&lt;$B$11,J679+$B$26,TRUE,0)</f>
        <v>0.75000000000000067</v>
      </c>
      <c r="K680" s="3" cm="1">
        <f t="array" ref="K680">_xlfn.IFS(AND(NOT($K679=0),$L679),0,NOT($L679),$K679+$B$26,TRUE,$K679)</f>
        <v>0.49999999999999994</v>
      </c>
      <c r="L680" s="3" t="b" cm="1">
        <f t="array" ref="L680">_xlfn.IFS(AND($I680&gt;0,$K680&gt;=$C$5-$B$26),TRUE,$R680&gt;=$B$6,FALSE,$I680=0,FALSE,TRUE,$L679)</f>
        <v>0</v>
      </c>
      <c r="M680" s="3" t="b" cm="1">
        <f t="array" ref="M680">_xlfn.IFS($N680&gt;=$B$4-$B$26,FALSE,AND($I680&gt;0,$K680&gt;=$B$5-$B$26),TRUE,AND($L680,NOT($M679)),FALSE,$M679,TRUE,TRUE,FALSE)</f>
        <v>0</v>
      </c>
      <c r="N680" s="3" cm="1">
        <f t="array" ref="N680">_xlfn.IFS($M679,$N679+$B$26,NOT($M679),0,TRUE,$M679)</f>
        <v>0</v>
      </c>
      <c r="O680" s="3" t="b" cm="1">
        <f t="array" ref="O680">_xlfn.IFS($M680,FALSE,AND($L680,NOT($M680),$R680&lt;$B$6,$I680&gt;0),TRUE,TRUE,FALSE)</f>
        <v>0</v>
      </c>
      <c r="P680" s="3" cm="1">
        <f t="array" ref="P680">_xlfn.IFS($P679&gt;=$C$7-$B$26,0,$O679,$P679+$B$26,TRUE,0)</f>
        <v>0</v>
      </c>
      <c r="Q680" s="3" t="b" cm="1">
        <f t="array" ref="Q680">_xlfn.IFS(AND($L680,NOT($M680),NOT($O680)),TRUE,$R680&gt;=$B$6,FALSE,AND($L680,NOT($M680),$O680,$P680=0),TRUE,TRUE,FALSE)</f>
        <v>0</v>
      </c>
      <c r="R680" s="3" cm="1">
        <f t="array" ref="R680">_xlfn.IFS(AND($Q679,$R679&lt;$B$6),$R679+1,AND(NOT($L679),$R679&gt;0),0,TRUE,$R679)</f>
        <v>0</v>
      </c>
      <c r="S680" s="1" cm="1">
        <f t="array" ref="S680">_xlfn.IFS(AND(Q679,I679&gt;$B$8),S679+$B$8,AND(Q679,I679&lt;=$B$8),S679+I679,TRUE,$S679)</f>
        <v>41</v>
      </c>
      <c r="T680" s="1">
        <f t="shared" si="38"/>
        <v>3690</v>
      </c>
      <c r="U680" s="17">
        <f t="shared" si="39"/>
        <v>327.03101920236338</v>
      </c>
      <c r="V680" s="47" cm="1">
        <f t="array" ref="V680">_xlfn.IFS($B$6=1,S680*$B$10,AND(R679=0,R680&gt;=1,I680&gt;=$B$6*$B$8-1),V679+$B$6*$B$10*$B$8,AND(R679=0,R680&gt;=1,I680&lt;$B$6*$B$8-1),V679+I679*$B$10,TRUE,V679)</f>
        <v>4100</v>
      </c>
      <c r="W680" s="17">
        <f t="shared" si="40"/>
        <v>363.36779911373708</v>
      </c>
    </row>
    <row r="681" spans="7:23" x14ac:dyDescent="0.25">
      <c r="G681" s="15">
        <v>679</v>
      </c>
      <c r="H681" s="1">
        <f t="shared" si="37"/>
        <v>11.3</v>
      </c>
      <c r="I681" s="15" cm="1">
        <f t="array" ref="I681">_xlfn.IFS(J680&gt;=$C$13-$B$26,MINA(I680+$B$13-S681+S680,$B$11),I680=$B$11,MINA(I680-S681+S680,$B$11),TRUE,MAXA(I680-S681+S680,0))</f>
        <v>0</v>
      </c>
      <c r="J681" s="1" cm="1">
        <f t="array" ref="J681">_xlfn.IFS(J680&gt;=$C$13-$B$26,0,I680&lt;$B$11,J680+$B$26,TRUE,0)</f>
        <v>0.76666666666666738</v>
      </c>
      <c r="K681" s="3" cm="1">
        <f t="array" ref="K681">_xlfn.IFS(AND(NOT($K680=0),$L680),0,NOT($L680),$K680+$B$26,TRUE,$K680)</f>
        <v>0.51666666666666661</v>
      </c>
      <c r="L681" s="3" t="b" cm="1">
        <f t="array" ref="L681">_xlfn.IFS(AND($I681&gt;0,$K681&gt;=$C$5-$B$26),TRUE,$R681&gt;=$B$6,FALSE,$I681=0,FALSE,TRUE,$L680)</f>
        <v>0</v>
      </c>
      <c r="M681" s="3" t="b" cm="1">
        <f t="array" ref="M681">_xlfn.IFS($N681&gt;=$B$4-$B$26,FALSE,AND($I681&gt;0,$K681&gt;=$B$5-$B$26),TRUE,AND($L681,NOT($M680)),FALSE,$M680,TRUE,TRUE,FALSE)</f>
        <v>0</v>
      </c>
      <c r="N681" s="3" cm="1">
        <f t="array" ref="N681">_xlfn.IFS($M680,$N680+$B$26,NOT($M680),0,TRUE,$M680)</f>
        <v>0</v>
      </c>
      <c r="O681" s="3" t="b" cm="1">
        <f t="array" ref="O681">_xlfn.IFS($M681,FALSE,AND($L681,NOT($M681),$R681&lt;$B$6,$I681&gt;0),TRUE,TRUE,FALSE)</f>
        <v>0</v>
      </c>
      <c r="P681" s="3" cm="1">
        <f t="array" ref="P681">_xlfn.IFS($P680&gt;=$C$7-$B$26,0,$O680,$P680+$B$26,TRUE,0)</f>
        <v>0</v>
      </c>
      <c r="Q681" s="3" t="b" cm="1">
        <f t="array" ref="Q681">_xlfn.IFS(AND($L681,NOT($M681),NOT($O681)),TRUE,$R681&gt;=$B$6,FALSE,AND($L681,NOT($M681),$O681,$P681=0),TRUE,TRUE,FALSE)</f>
        <v>0</v>
      </c>
      <c r="R681" s="3" cm="1">
        <f t="array" ref="R681">_xlfn.IFS(AND($Q680,$R680&lt;$B$6),$R680+1,AND(NOT($L680),$R680&gt;0),0,TRUE,$R680)</f>
        <v>0</v>
      </c>
      <c r="S681" s="1" cm="1">
        <f t="array" ref="S681">_xlfn.IFS(AND(Q680,I680&gt;$B$8),S680+$B$8,AND(Q680,I680&lt;=$B$8),S680+I680,TRUE,$S680)</f>
        <v>41</v>
      </c>
      <c r="T681" s="1">
        <f t="shared" si="38"/>
        <v>3690</v>
      </c>
      <c r="U681" s="17">
        <f t="shared" si="39"/>
        <v>326.54867256637164</v>
      </c>
      <c r="V681" s="47" cm="1">
        <f t="array" ref="V681">_xlfn.IFS($B$6=1,S681*$B$10,AND(R680=0,R681&gt;=1,I681&gt;=$B$6*$B$8-1),V680+$B$6*$B$10*$B$8,AND(R680=0,R681&gt;=1,I681&lt;$B$6*$B$8-1),V680+I680*$B$10,TRUE,V680)</f>
        <v>4100</v>
      </c>
      <c r="W681" s="17">
        <f t="shared" si="40"/>
        <v>362.83185840707961</v>
      </c>
    </row>
    <row r="682" spans="7:23" x14ac:dyDescent="0.25">
      <c r="G682" s="15">
        <v>680</v>
      </c>
      <c r="H682" s="1">
        <f t="shared" si="37"/>
        <v>11.316666666666666</v>
      </c>
      <c r="I682" s="15" cm="1">
        <f t="array" ref="I682">_xlfn.IFS(J681&gt;=$C$13-$B$26,MINA(I681+$B$13-S682+S681,$B$11),I681=$B$11,MINA(I681-S682+S681,$B$11),TRUE,MAXA(I681-S682+S681,0))</f>
        <v>0</v>
      </c>
      <c r="J682" s="1" cm="1">
        <f t="array" ref="J682">_xlfn.IFS(J681&gt;=$C$13-$B$26,0,I681&lt;$B$11,J681+$B$26,TRUE,0)</f>
        <v>0.7833333333333341</v>
      </c>
      <c r="K682" s="3" cm="1">
        <f t="array" ref="K682">_xlfn.IFS(AND(NOT($K681=0),$L681),0,NOT($L681),$K681+$B$26,TRUE,$K681)</f>
        <v>0.53333333333333333</v>
      </c>
      <c r="L682" s="3" t="b" cm="1">
        <f t="array" ref="L682">_xlfn.IFS(AND($I682&gt;0,$K682&gt;=$C$5-$B$26),TRUE,$R682&gt;=$B$6,FALSE,$I682=0,FALSE,TRUE,$L681)</f>
        <v>0</v>
      </c>
      <c r="M682" s="3" t="b" cm="1">
        <f t="array" ref="M682">_xlfn.IFS($N682&gt;=$B$4-$B$26,FALSE,AND($I682&gt;0,$K682&gt;=$B$5-$B$26),TRUE,AND($L682,NOT($M681)),FALSE,$M681,TRUE,TRUE,FALSE)</f>
        <v>0</v>
      </c>
      <c r="N682" s="3" cm="1">
        <f t="array" ref="N682">_xlfn.IFS($M681,$N681+$B$26,NOT($M681),0,TRUE,$M681)</f>
        <v>0</v>
      </c>
      <c r="O682" s="3" t="b" cm="1">
        <f t="array" ref="O682">_xlfn.IFS($M682,FALSE,AND($L682,NOT($M682),$R682&lt;$B$6,$I682&gt;0),TRUE,TRUE,FALSE)</f>
        <v>0</v>
      </c>
      <c r="P682" s="3" cm="1">
        <f t="array" ref="P682">_xlfn.IFS($P681&gt;=$C$7-$B$26,0,$O681,$P681+$B$26,TRUE,0)</f>
        <v>0</v>
      </c>
      <c r="Q682" s="3" t="b" cm="1">
        <f t="array" ref="Q682">_xlfn.IFS(AND($L682,NOT($M682),NOT($O682)),TRUE,$R682&gt;=$B$6,FALSE,AND($L682,NOT($M682),$O682,$P682=0),TRUE,TRUE,FALSE)</f>
        <v>0</v>
      </c>
      <c r="R682" s="3" cm="1">
        <f t="array" ref="R682">_xlfn.IFS(AND($Q681,$R681&lt;$B$6),$R681+1,AND(NOT($L681),$R681&gt;0),0,TRUE,$R681)</f>
        <v>0</v>
      </c>
      <c r="S682" s="1" cm="1">
        <f t="array" ref="S682">_xlfn.IFS(AND(Q681,I681&gt;$B$8),S681+$B$8,AND(Q681,I681&lt;=$B$8),S681+I681,TRUE,$S681)</f>
        <v>41</v>
      </c>
      <c r="T682" s="1">
        <f t="shared" si="38"/>
        <v>3690</v>
      </c>
      <c r="U682" s="17">
        <f t="shared" si="39"/>
        <v>326.06774668630339</v>
      </c>
      <c r="V682" s="47" cm="1">
        <f t="array" ref="V682">_xlfn.IFS($B$6=1,S682*$B$10,AND(R681=0,R682&gt;=1,I682&gt;=$B$6*$B$8-1),V681+$B$6*$B$10*$B$8,AND(R681=0,R682&gt;=1,I682&lt;$B$6*$B$8-1),V681+I681*$B$10,TRUE,V681)</f>
        <v>4100</v>
      </c>
      <c r="W682" s="17">
        <f t="shared" si="40"/>
        <v>362.2974963181149</v>
      </c>
    </row>
    <row r="683" spans="7:23" x14ac:dyDescent="0.25">
      <c r="G683" s="15">
        <v>681</v>
      </c>
      <c r="H683" s="1">
        <f t="shared" si="37"/>
        <v>11.333333333333334</v>
      </c>
      <c r="I683" s="15" cm="1">
        <f t="array" ref="I683">_xlfn.IFS(J682&gt;=$C$13-$B$26,MINA(I682+$B$13-S683+S682,$B$11),I682=$B$11,MINA(I682-S683+S682,$B$11),TRUE,MAXA(I682-S683+S682,0))</f>
        <v>0</v>
      </c>
      <c r="J683" s="1" cm="1">
        <f t="array" ref="J683">_xlfn.IFS(J682&gt;=$C$13-$B$26,0,I682&lt;$B$11,J682+$B$26,TRUE,0)</f>
        <v>0.80000000000000082</v>
      </c>
      <c r="K683" s="3" cm="1">
        <f t="array" ref="K683">_xlfn.IFS(AND(NOT($K682=0),$L682),0,NOT($L682),$K682+$B$26,TRUE,$K682)</f>
        <v>0.55000000000000004</v>
      </c>
      <c r="L683" s="3" t="b" cm="1">
        <f t="array" ref="L683">_xlfn.IFS(AND($I683&gt;0,$K683&gt;=$C$5-$B$26),TRUE,$R683&gt;=$B$6,FALSE,$I683=0,FALSE,TRUE,$L682)</f>
        <v>0</v>
      </c>
      <c r="M683" s="3" t="b" cm="1">
        <f t="array" ref="M683">_xlfn.IFS($N683&gt;=$B$4-$B$26,FALSE,AND($I683&gt;0,$K683&gt;=$B$5-$B$26),TRUE,AND($L683,NOT($M682)),FALSE,$M682,TRUE,TRUE,FALSE)</f>
        <v>0</v>
      </c>
      <c r="N683" s="3" cm="1">
        <f t="array" ref="N683">_xlfn.IFS($M682,$N682+$B$26,NOT($M682),0,TRUE,$M682)</f>
        <v>0</v>
      </c>
      <c r="O683" s="3" t="b" cm="1">
        <f t="array" ref="O683">_xlfn.IFS($M683,FALSE,AND($L683,NOT($M683),$R683&lt;$B$6,$I683&gt;0),TRUE,TRUE,FALSE)</f>
        <v>0</v>
      </c>
      <c r="P683" s="3" cm="1">
        <f t="array" ref="P683">_xlfn.IFS($P682&gt;=$C$7-$B$26,0,$O682,$P682+$B$26,TRUE,0)</f>
        <v>0</v>
      </c>
      <c r="Q683" s="3" t="b" cm="1">
        <f t="array" ref="Q683">_xlfn.IFS(AND($L683,NOT($M683),NOT($O683)),TRUE,$R683&gt;=$B$6,FALSE,AND($L683,NOT($M683),$O683,$P683=0),TRUE,TRUE,FALSE)</f>
        <v>0</v>
      </c>
      <c r="R683" s="3" cm="1">
        <f t="array" ref="R683">_xlfn.IFS(AND($Q682,$R682&lt;$B$6),$R682+1,AND(NOT($L682),$R682&gt;0),0,TRUE,$R682)</f>
        <v>0</v>
      </c>
      <c r="S683" s="1" cm="1">
        <f t="array" ref="S683">_xlfn.IFS(AND(Q682,I682&gt;$B$8),S682+$B$8,AND(Q682,I682&lt;=$B$8),S682+I682,TRUE,$S682)</f>
        <v>41</v>
      </c>
      <c r="T683" s="1">
        <f t="shared" si="38"/>
        <v>3690</v>
      </c>
      <c r="U683" s="17">
        <f t="shared" si="39"/>
        <v>325.58823529411762</v>
      </c>
      <c r="V683" s="47" cm="1">
        <f t="array" ref="V683">_xlfn.IFS($B$6=1,S683*$B$10,AND(R682=0,R683&gt;=1,I683&gt;=$B$6*$B$8-1),V682+$B$6*$B$10*$B$8,AND(R682=0,R683&gt;=1,I683&lt;$B$6*$B$8-1),V682+I682*$B$10,TRUE,V682)</f>
        <v>4100</v>
      </c>
      <c r="W683" s="17">
        <f t="shared" si="40"/>
        <v>361.76470588235293</v>
      </c>
    </row>
    <row r="684" spans="7:23" x14ac:dyDescent="0.25">
      <c r="G684" s="15">
        <v>682</v>
      </c>
      <c r="H684" s="1">
        <f t="shared" si="37"/>
        <v>11.35</v>
      </c>
      <c r="I684" s="15" cm="1">
        <f t="array" ref="I684">_xlfn.IFS(J683&gt;=$C$13-$B$26,MINA(I683+$B$13-S684+S683,$B$11),I683=$B$11,MINA(I683-S684+S683,$B$11),TRUE,MAXA(I683-S684+S683,0))</f>
        <v>0</v>
      </c>
      <c r="J684" s="1" cm="1">
        <f t="array" ref="J684">_xlfn.IFS(J683&gt;=$C$13-$B$26,0,I683&lt;$B$11,J683+$B$26,TRUE,0)</f>
        <v>0.81666666666666754</v>
      </c>
      <c r="K684" s="3" cm="1">
        <f t="array" ref="K684">_xlfn.IFS(AND(NOT($K683=0),$L683),0,NOT($L683),$K683+$B$26,TRUE,$K683)</f>
        <v>0.56666666666666676</v>
      </c>
      <c r="L684" s="3" t="b" cm="1">
        <f t="array" ref="L684">_xlfn.IFS(AND($I684&gt;0,$K684&gt;=$C$5-$B$26),TRUE,$R684&gt;=$B$6,FALSE,$I684=0,FALSE,TRUE,$L683)</f>
        <v>0</v>
      </c>
      <c r="M684" s="3" t="b" cm="1">
        <f t="array" ref="M684">_xlfn.IFS($N684&gt;=$B$4-$B$26,FALSE,AND($I684&gt;0,$K684&gt;=$B$5-$B$26),TRUE,AND($L684,NOT($M683)),FALSE,$M683,TRUE,TRUE,FALSE)</f>
        <v>0</v>
      </c>
      <c r="N684" s="3" cm="1">
        <f t="array" ref="N684">_xlfn.IFS($M683,$N683+$B$26,NOT($M683),0,TRUE,$M683)</f>
        <v>0</v>
      </c>
      <c r="O684" s="3" t="b" cm="1">
        <f t="array" ref="O684">_xlfn.IFS($M684,FALSE,AND($L684,NOT($M684),$R684&lt;$B$6,$I684&gt;0),TRUE,TRUE,FALSE)</f>
        <v>0</v>
      </c>
      <c r="P684" s="3" cm="1">
        <f t="array" ref="P684">_xlfn.IFS($P683&gt;=$C$7-$B$26,0,$O683,$P683+$B$26,TRUE,0)</f>
        <v>0</v>
      </c>
      <c r="Q684" s="3" t="b" cm="1">
        <f t="array" ref="Q684">_xlfn.IFS(AND($L684,NOT($M684),NOT($O684)),TRUE,$R684&gt;=$B$6,FALSE,AND($L684,NOT($M684),$O684,$P684=0),TRUE,TRUE,FALSE)</f>
        <v>0</v>
      </c>
      <c r="R684" s="3" cm="1">
        <f t="array" ref="R684">_xlfn.IFS(AND($Q683,$R683&lt;$B$6),$R683+1,AND(NOT($L683),$R683&gt;0),0,TRUE,$R683)</f>
        <v>0</v>
      </c>
      <c r="S684" s="1" cm="1">
        <f t="array" ref="S684">_xlfn.IFS(AND(Q683,I683&gt;$B$8),S683+$B$8,AND(Q683,I683&lt;=$B$8),S683+I683,TRUE,$S683)</f>
        <v>41</v>
      </c>
      <c r="T684" s="1">
        <f t="shared" si="38"/>
        <v>3690</v>
      </c>
      <c r="U684" s="17">
        <f t="shared" si="39"/>
        <v>325.11013215859032</v>
      </c>
      <c r="V684" s="47" cm="1">
        <f t="array" ref="V684">_xlfn.IFS($B$6=1,S684*$B$10,AND(R683=0,R684&gt;=1,I684&gt;=$B$6*$B$8-1),V683+$B$6*$B$10*$B$8,AND(R683=0,R684&gt;=1,I684&lt;$B$6*$B$8-1),V683+I683*$B$10,TRUE,V683)</f>
        <v>4100</v>
      </c>
      <c r="W684" s="17">
        <f t="shared" si="40"/>
        <v>361.23348017621146</v>
      </c>
    </row>
    <row r="685" spans="7:23" x14ac:dyDescent="0.25">
      <c r="G685" s="15">
        <v>683</v>
      </c>
      <c r="H685" s="1">
        <f t="shared" si="37"/>
        <v>11.366666666666667</v>
      </c>
      <c r="I685" s="15" cm="1">
        <f t="array" ref="I685">_xlfn.IFS(J684&gt;=$C$13-$B$26,MINA(I684+$B$13-S685+S684,$B$11),I684=$B$11,MINA(I684-S685+S684,$B$11),TRUE,MAXA(I684-S685+S684,0))</f>
        <v>0</v>
      </c>
      <c r="J685" s="1" cm="1">
        <f t="array" ref="J685">_xlfn.IFS(J684&gt;=$C$13-$B$26,0,I684&lt;$B$11,J684+$B$26,TRUE,0)</f>
        <v>0.83333333333333426</v>
      </c>
      <c r="K685" s="3" cm="1">
        <f t="array" ref="K685">_xlfn.IFS(AND(NOT($K684=0),$L684),0,NOT($L684),$K684+$B$26,TRUE,$K684)</f>
        <v>0.58333333333333348</v>
      </c>
      <c r="L685" s="3" t="b" cm="1">
        <f t="array" ref="L685">_xlfn.IFS(AND($I685&gt;0,$K685&gt;=$C$5-$B$26),TRUE,$R685&gt;=$B$6,FALSE,$I685=0,FALSE,TRUE,$L684)</f>
        <v>0</v>
      </c>
      <c r="M685" s="3" t="b" cm="1">
        <f t="array" ref="M685">_xlfn.IFS($N685&gt;=$B$4-$B$26,FALSE,AND($I685&gt;0,$K685&gt;=$B$5-$B$26),TRUE,AND($L685,NOT($M684)),FALSE,$M684,TRUE,TRUE,FALSE)</f>
        <v>0</v>
      </c>
      <c r="N685" s="3" cm="1">
        <f t="array" ref="N685">_xlfn.IFS($M684,$N684+$B$26,NOT($M684),0,TRUE,$M684)</f>
        <v>0</v>
      </c>
      <c r="O685" s="3" t="b" cm="1">
        <f t="array" ref="O685">_xlfn.IFS($M685,FALSE,AND($L685,NOT($M685),$R685&lt;$B$6,$I685&gt;0),TRUE,TRUE,FALSE)</f>
        <v>0</v>
      </c>
      <c r="P685" s="3" cm="1">
        <f t="array" ref="P685">_xlfn.IFS($P684&gt;=$C$7-$B$26,0,$O684,$P684+$B$26,TRUE,0)</f>
        <v>0</v>
      </c>
      <c r="Q685" s="3" t="b" cm="1">
        <f t="array" ref="Q685">_xlfn.IFS(AND($L685,NOT($M685),NOT($O685)),TRUE,$R685&gt;=$B$6,FALSE,AND($L685,NOT($M685),$O685,$P685=0),TRUE,TRUE,FALSE)</f>
        <v>0</v>
      </c>
      <c r="R685" s="3" cm="1">
        <f t="array" ref="R685">_xlfn.IFS(AND($Q684,$R684&lt;$B$6),$R684+1,AND(NOT($L684),$R684&gt;0),0,TRUE,$R684)</f>
        <v>0</v>
      </c>
      <c r="S685" s="1" cm="1">
        <f t="array" ref="S685">_xlfn.IFS(AND(Q684,I684&gt;$B$8),S684+$B$8,AND(Q684,I684&lt;=$B$8),S684+I684,TRUE,$S684)</f>
        <v>41</v>
      </c>
      <c r="T685" s="1">
        <f t="shared" si="38"/>
        <v>3690</v>
      </c>
      <c r="U685" s="17">
        <f t="shared" si="39"/>
        <v>324.63343108504398</v>
      </c>
      <c r="V685" s="47" cm="1">
        <f t="array" ref="V685">_xlfn.IFS($B$6=1,S685*$B$10,AND(R684=0,R685&gt;=1,I685&gt;=$B$6*$B$8-1),V684+$B$6*$B$10*$B$8,AND(R684=0,R685&gt;=1,I685&lt;$B$6*$B$8-1),V684+I684*$B$10,TRUE,V684)</f>
        <v>4100</v>
      </c>
      <c r="W685" s="17">
        <f t="shared" si="40"/>
        <v>360.70381231671553</v>
      </c>
    </row>
    <row r="686" spans="7:23" x14ac:dyDescent="0.25">
      <c r="G686" s="15">
        <v>684</v>
      </c>
      <c r="H686" s="1">
        <f t="shared" si="37"/>
        <v>11.383333333333333</v>
      </c>
      <c r="I686" s="15" cm="1">
        <f t="array" ref="I686">_xlfn.IFS(J685&gt;=$C$13-$B$26,MINA(I685+$B$13-S686+S685,$B$11),I685=$B$11,MINA(I685-S686+S685,$B$11),TRUE,MAXA(I685-S686+S685,0))</f>
        <v>0</v>
      </c>
      <c r="J686" s="1" cm="1">
        <f t="array" ref="J686">_xlfn.IFS(J685&gt;=$C$13-$B$26,0,I685&lt;$B$11,J685+$B$26,TRUE,0)</f>
        <v>0.85000000000000098</v>
      </c>
      <c r="K686" s="3" cm="1">
        <f t="array" ref="K686">_xlfn.IFS(AND(NOT($K685=0),$L685),0,NOT($L685),$K685+$B$26,TRUE,$K685)</f>
        <v>0.6000000000000002</v>
      </c>
      <c r="L686" s="3" t="b" cm="1">
        <f t="array" ref="L686">_xlfn.IFS(AND($I686&gt;0,$K686&gt;=$C$5-$B$26),TRUE,$R686&gt;=$B$6,FALSE,$I686=0,FALSE,TRUE,$L685)</f>
        <v>0</v>
      </c>
      <c r="M686" s="3" t="b" cm="1">
        <f t="array" ref="M686">_xlfn.IFS($N686&gt;=$B$4-$B$26,FALSE,AND($I686&gt;0,$K686&gt;=$B$5-$B$26),TRUE,AND($L686,NOT($M685)),FALSE,$M685,TRUE,TRUE,FALSE)</f>
        <v>0</v>
      </c>
      <c r="N686" s="3" cm="1">
        <f t="array" ref="N686">_xlfn.IFS($M685,$N685+$B$26,NOT($M685),0,TRUE,$M685)</f>
        <v>0</v>
      </c>
      <c r="O686" s="3" t="b" cm="1">
        <f t="array" ref="O686">_xlfn.IFS($M686,FALSE,AND($L686,NOT($M686),$R686&lt;$B$6,$I686&gt;0),TRUE,TRUE,FALSE)</f>
        <v>0</v>
      </c>
      <c r="P686" s="3" cm="1">
        <f t="array" ref="P686">_xlfn.IFS($P685&gt;=$C$7-$B$26,0,$O685,$P685+$B$26,TRUE,0)</f>
        <v>0</v>
      </c>
      <c r="Q686" s="3" t="b" cm="1">
        <f t="array" ref="Q686">_xlfn.IFS(AND($L686,NOT($M686),NOT($O686)),TRUE,$R686&gt;=$B$6,FALSE,AND($L686,NOT($M686),$O686,$P686=0),TRUE,TRUE,FALSE)</f>
        <v>0</v>
      </c>
      <c r="R686" s="3" cm="1">
        <f t="array" ref="R686">_xlfn.IFS(AND($Q685,$R685&lt;$B$6),$R685+1,AND(NOT($L685),$R685&gt;0),0,TRUE,$R685)</f>
        <v>0</v>
      </c>
      <c r="S686" s="1" cm="1">
        <f t="array" ref="S686">_xlfn.IFS(AND(Q685,I685&gt;$B$8),S685+$B$8,AND(Q685,I685&lt;=$B$8),S685+I685,TRUE,$S685)</f>
        <v>41</v>
      </c>
      <c r="T686" s="1">
        <f t="shared" si="38"/>
        <v>3690</v>
      </c>
      <c r="U686" s="17">
        <f t="shared" si="39"/>
        <v>324.15812591508052</v>
      </c>
      <c r="V686" s="47" cm="1">
        <f t="array" ref="V686">_xlfn.IFS($B$6=1,S686*$B$10,AND(R685=0,R686&gt;=1,I686&gt;=$B$6*$B$8-1),V685+$B$6*$B$10*$B$8,AND(R685=0,R686&gt;=1,I686&lt;$B$6*$B$8-1),V685+I685*$B$10,TRUE,V685)</f>
        <v>4100</v>
      </c>
      <c r="W686" s="17">
        <f t="shared" si="40"/>
        <v>360.17569546120058</v>
      </c>
    </row>
    <row r="687" spans="7:23" x14ac:dyDescent="0.25">
      <c r="G687" s="15">
        <v>685</v>
      </c>
      <c r="H687" s="1">
        <f t="shared" si="37"/>
        <v>11.4</v>
      </c>
      <c r="I687" s="15" cm="1">
        <f t="array" ref="I687">_xlfn.IFS(J686&gt;=$C$13-$B$26,MINA(I686+$B$13-S687+S686,$B$11),I686=$B$11,MINA(I686-S687+S686,$B$11),TRUE,MAXA(I686-S687+S686,0))</f>
        <v>0</v>
      </c>
      <c r="J687" s="1" cm="1">
        <f t="array" ref="J687">_xlfn.IFS(J686&gt;=$C$13-$B$26,0,I686&lt;$B$11,J686+$B$26,TRUE,0)</f>
        <v>0.8666666666666677</v>
      </c>
      <c r="K687" s="3" cm="1">
        <f t="array" ref="K687">_xlfn.IFS(AND(NOT($K686=0),$L686),0,NOT($L686),$K686+$B$26,TRUE,$K686)</f>
        <v>0.61666666666666692</v>
      </c>
      <c r="L687" s="3" t="b" cm="1">
        <f t="array" ref="L687">_xlfn.IFS(AND($I687&gt;0,$K687&gt;=$C$5-$B$26),TRUE,$R687&gt;=$B$6,FALSE,$I687=0,FALSE,TRUE,$L686)</f>
        <v>0</v>
      </c>
      <c r="M687" s="3" t="b" cm="1">
        <f t="array" ref="M687">_xlfn.IFS($N687&gt;=$B$4-$B$26,FALSE,AND($I687&gt;0,$K687&gt;=$B$5-$B$26),TRUE,AND($L687,NOT($M686)),FALSE,$M686,TRUE,TRUE,FALSE)</f>
        <v>0</v>
      </c>
      <c r="N687" s="3" cm="1">
        <f t="array" ref="N687">_xlfn.IFS($M686,$N686+$B$26,NOT($M686),0,TRUE,$M686)</f>
        <v>0</v>
      </c>
      <c r="O687" s="3" t="b" cm="1">
        <f t="array" ref="O687">_xlfn.IFS($M687,FALSE,AND($L687,NOT($M687),$R687&lt;$B$6,$I687&gt;0),TRUE,TRUE,FALSE)</f>
        <v>0</v>
      </c>
      <c r="P687" s="3" cm="1">
        <f t="array" ref="P687">_xlfn.IFS($P686&gt;=$C$7-$B$26,0,$O686,$P686+$B$26,TRUE,0)</f>
        <v>0</v>
      </c>
      <c r="Q687" s="3" t="b" cm="1">
        <f t="array" ref="Q687">_xlfn.IFS(AND($L687,NOT($M687),NOT($O687)),TRUE,$R687&gt;=$B$6,FALSE,AND($L687,NOT($M687),$O687,$P687=0),TRUE,TRUE,FALSE)</f>
        <v>0</v>
      </c>
      <c r="R687" s="3" cm="1">
        <f t="array" ref="R687">_xlfn.IFS(AND($Q686,$R686&lt;$B$6),$R686+1,AND(NOT($L686),$R686&gt;0),0,TRUE,$R686)</f>
        <v>0</v>
      </c>
      <c r="S687" s="1" cm="1">
        <f t="array" ref="S687">_xlfn.IFS(AND(Q686,I686&gt;$B$8),S686+$B$8,AND(Q686,I686&lt;=$B$8),S686+I686,TRUE,$S686)</f>
        <v>41</v>
      </c>
      <c r="T687" s="1">
        <f t="shared" si="38"/>
        <v>3690</v>
      </c>
      <c r="U687" s="17">
        <f t="shared" si="39"/>
        <v>323.68421052631578</v>
      </c>
      <c r="V687" s="47" cm="1">
        <f t="array" ref="V687">_xlfn.IFS($B$6=1,S687*$B$10,AND(R686=0,R687&gt;=1,I687&gt;=$B$6*$B$8-1),V686+$B$6*$B$10*$B$8,AND(R686=0,R687&gt;=1,I687&lt;$B$6*$B$8-1),V686+I686*$B$10,TRUE,V686)</f>
        <v>4100</v>
      </c>
      <c r="W687" s="17">
        <f t="shared" si="40"/>
        <v>359.64912280701753</v>
      </c>
    </row>
    <row r="688" spans="7:23" x14ac:dyDescent="0.25">
      <c r="G688" s="15">
        <v>686</v>
      </c>
      <c r="H688" s="1">
        <f t="shared" si="37"/>
        <v>11.416666666666666</v>
      </c>
      <c r="I688" s="15" cm="1">
        <f t="array" ref="I688">_xlfn.IFS(J687&gt;=$C$13-$B$26,MINA(I687+$B$13-S688+S687,$B$11),I687=$B$11,MINA(I687-S688+S687,$B$11),TRUE,MAXA(I687-S688+S687,0))</f>
        <v>0</v>
      </c>
      <c r="J688" s="1" cm="1">
        <f t="array" ref="J688">_xlfn.IFS(J687&gt;=$C$13-$B$26,0,I687&lt;$B$11,J687+$B$26,TRUE,0)</f>
        <v>0.88333333333333441</v>
      </c>
      <c r="K688" s="3" cm="1">
        <f t="array" ref="K688">_xlfn.IFS(AND(NOT($K687=0),$L687),0,NOT($L687),$K687+$B$26,TRUE,$K687)</f>
        <v>0.63333333333333364</v>
      </c>
      <c r="L688" s="3" t="b" cm="1">
        <f t="array" ref="L688">_xlfn.IFS(AND($I688&gt;0,$K688&gt;=$C$5-$B$26),TRUE,$R688&gt;=$B$6,FALSE,$I688=0,FALSE,TRUE,$L687)</f>
        <v>0</v>
      </c>
      <c r="M688" s="3" t="b" cm="1">
        <f t="array" ref="M688">_xlfn.IFS($N688&gt;=$B$4-$B$26,FALSE,AND($I688&gt;0,$K688&gt;=$B$5-$B$26),TRUE,AND($L688,NOT($M687)),FALSE,$M687,TRUE,TRUE,FALSE)</f>
        <v>0</v>
      </c>
      <c r="N688" s="3" cm="1">
        <f t="array" ref="N688">_xlfn.IFS($M687,$N687+$B$26,NOT($M687),0,TRUE,$M687)</f>
        <v>0</v>
      </c>
      <c r="O688" s="3" t="b" cm="1">
        <f t="array" ref="O688">_xlfn.IFS($M688,FALSE,AND($L688,NOT($M688),$R688&lt;$B$6,$I688&gt;0),TRUE,TRUE,FALSE)</f>
        <v>0</v>
      </c>
      <c r="P688" s="3" cm="1">
        <f t="array" ref="P688">_xlfn.IFS($P687&gt;=$C$7-$B$26,0,$O687,$P687+$B$26,TRUE,0)</f>
        <v>0</v>
      </c>
      <c r="Q688" s="3" t="b" cm="1">
        <f t="array" ref="Q688">_xlfn.IFS(AND($L688,NOT($M688),NOT($O688)),TRUE,$R688&gt;=$B$6,FALSE,AND($L688,NOT($M688),$O688,$P688=0),TRUE,TRUE,FALSE)</f>
        <v>0</v>
      </c>
      <c r="R688" s="3" cm="1">
        <f t="array" ref="R688">_xlfn.IFS(AND($Q687,$R687&lt;$B$6),$R687+1,AND(NOT($L687),$R687&gt;0),0,TRUE,$R687)</f>
        <v>0</v>
      </c>
      <c r="S688" s="1" cm="1">
        <f t="array" ref="S688">_xlfn.IFS(AND(Q687,I687&gt;$B$8),S687+$B$8,AND(Q687,I687&lt;=$B$8),S687+I687,TRUE,$S687)</f>
        <v>41</v>
      </c>
      <c r="T688" s="1">
        <f t="shared" si="38"/>
        <v>3690</v>
      </c>
      <c r="U688" s="17">
        <f t="shared" si="39"/>
        <v>323.21167883211683</v>
      </c>
      <c r="V688" s="47" cm="1">
        <f t="array" ref="V688">_xlfn.IFS($B$6=1,S688*$B$10,AND(R687=0,R688&gt;=1,I688&gt;=$B$6*$B$8-1),V687+$B$6*$B$10*$B$8,AND(R687=0,R688&gt;=1,I688&lt;$B$6*$B$8-1),V687+I687*$B$10,TRUE,V687)</f>
        <v>4100</v>
      </c>
      <c r="W688" s="17">
        <f t="shared" si="40"/>
        <v>359.12408759124088</v>
      </c>
    </row>
    <row r="689" spans="7:23" x14ac:dyDescent="0.25">
      <c r="G689" s="15">
        <v>687</v>
      </c>
      <c r="H689" s="1">
        <f t="shared" si="37"/>
        <v>11.433333333333334</v>
      </c>
      <c r="I689" s="15" cm="1">
        <f t="array" ref="I689">_xlfn.IFS(J688&gt;=$C$13-$B$26,MINA(I688+$B$13-S689+S688,$B$11),I688=$B$11,MINA(I688-S689+S688,$B$11),TRUE,MAXA(I688-S689+S688,0))</f>
        <v>0</v>
      </c>
      <c r="J689" s="1" cm="1">
        <f t="array" ref="J689">_xlfn.IFS(J688&gt;=$C$13-$B$26,0,I688&lt;$B$11,J688+$B$26,TRUE,0)</f>
        <v>0.90000000000000113</v>
      </c>
      <c r="K689" s="3" cm="1">
        <f t="array" ref="K689">_xlfn.IFS(AND(NOT($K688=0),$L688),0,NOT($L688),$K688+$B$26,TRUE,$K688)</f>
        <v>0.65000000000000036</v>
      </c>
      <c r="L689" s="3" t="b" cm="1">
        <f t="array" ref="L689">_xlfn.IFS(AND($I689&gt;0,$K689&gt;=$C$5-$B$26),TRUE,$R689&gt;=$B$6,FALSE,$I689=0,FALSE,TRUE,$L688)</f>
        <v>0</v>
      </c>
      <c r="M689" s="3" t="b" cm="1">
        <f t="array" ref="M689">_xlfn.IFS($N689&gt;=$B$4-$B$26,FALSE,AND($I689&gt;0,$K689&gt;=$B$5-$B$26),TRUE,AND($L689,NOT($M688)),FALSE,$M688,TRUE,TRUE,FALSE)</f>
        <v>0</v>
      </c>
      <c r="N689" s="3" cm="1">
        <f t="array" ref="N689">_xlfn.IFS($M688,$N688+$B$26,NOT($M688),0,TRUE,$M688)</f>
        <v>0</v>
      </c>
      <c r="O689" s="3" t="b" cm="1">
        <f t="array" ref="O689">_xlfn.IFS($M689,FALSE,AND($L689,NOT($M689),$R689&lt;$B$6,$I689&gt;0),TRUE,TRUE,FALSE)</f>
        <v>0</v>
      </c>
      <c r="P689" s="3" cm="1">
        <f t="array" ref="P689">_xlfn.IFS($P688&gt;=$C$7-$B$26,0,$O688,$P688+$B$26,TRUE,0)</f>
        <v>0</v>
      </c>
      <c r="Q689" s="3" t="b" cm="1">
        <f t="array" ref="Q689">_xlfn.IFS(AND($L689,NOT($M689),NOT($O689)),TRUE,$R689&gt;=$B$6,FALSE,AND($L689,NOT($M689),$O689,$P689=0),TRUE,TRUE,FALSE)</f>
        <v>0</v>
      </c>
      <c r="R689" s="3" cm="1">
        <f t="array" ref="R689">_xlfn.IFS(AND($Q688,$R688&lt;$B$6),$R688+1,AND(NOT($L688),$R688&gt;0),0,TRUE,$R688)</f>
        <v>0</v>
      </c>
      <c r="S689" s="1" cm="1">
        <f t="array" ref="S689">_xlfn.IFS(AND(Q688,I688&gt;$B$8),S688+$B$8,AND(Q688,I688&lt;=$B$8),S688+I688,TRUE,$S688)</f>
        <v>41</v>
      </c>
      <c r="T689" s="1">
        <f t="shared" si="38"/>
        <v>3690</v>
      </c>
      <c r="U689" s="17">
        <f t="shared" si="39"/>
        <v>322.74052478134109</v>
      </c>
      <c r="V689" s="47" cm="1">
        <f t="array" ref="V689">_xlfn.IFS($B$6=1,S689*$B$10,AND(R688=0,R689&gt;=1,I689&gt;=$B$6*$B$8-1),V688+$B$6*$B$10*$B$8,AND(R688=0,R689&gt;=1,I689&lt;$B$6*$B$8-1),V688+I688*$B$10,TRUE,V688)</f>
        <v>4100</v>
      </c>
      <c r="W689" s="17">
        <f t="shared" si="40"/>
        <v>358.60058309037902</v>
      </c>
    </row>
    <row r="690" spans="7:23" x14ac:dyDescent="0.25">
      <c r="G690" s="15">
        <v>688</v>
      </c>
      <c r="H690" s="1">
        <f t="shared" si="37"/>
        <v>11.45</v>
      </c>
      <c r="I690" s="15" cm="1">
        <f t="array" ref="I690">_xlfn.IFS(J689&gt;=$C$13-$B$26,MINA(I689+$B$13-S690+S689,$B$11),I689=$B$11,MINA(I689-S690+S689,$B$11),TRUE,MAXA(I689-S690+S689,0))</f>
        <v>0</v>
      </c>
      <c r="J690" s="1" cm="1">
        <f t="array" ref="J690">_xlfn.IFS(J689&gt;=$C$13-$B$26,0,I689&lt;$B$11,J689+$B$26,TRUE,0)</f>
        <v>0.91666666666666785</v>
      </c>
      <c r="K690" s="3" cm="1">
        <f t="array" ref="K690">_xlfn.IFS(AND(NOT($K689=0),$L689),0,NOT($L689),$K689+$B$26,TRUE,$K689)</f>
        <v>0.66666666666666707</v>
      </c>
      <c r="L690" s="3" t="b" cm="1">
        <f t="array" ref="L690">_xlfn.IFS(AND($I690&gt;0,$K690&gt;=$C$5-$B$26),TRUE,$R690&gt;=$B$6,FALSE,$I690=0,FALSE,TRUE,$L689)</f>
        <v>0</v>
      </c>
      <c r="M690" s="3" t="b" cm="1">
        <f t="array" ref="M690">_xlfn.IFS($N690&gt;=$B$4-$B$26,FALSE,AND($I690&gt;0,$K690&gt;=$B$5-$B$26),TRUE,AND($L690,NOT($M689)),FALSE,$M689,TRUE,TRUE,FALSE)</f>
        <v>0</v>
      </c>
      <c r="N690" s="3" cm="1">
        <f t="array" ref="N690">_xlfn.IFS($M689,$N689+$B$26,NOT($M689),0,TRUE,$M689)</f>
        <v>0</v>
      </c>
      <c r="O690" s="3" t="b" cm="1">
        <f t="array" ref="O690">_xlfn.IFS($M690,FALSE,AND($L690,NOT($M690),$R690&lt;$B$6,$I690&gt;0),TRUE,TRUE,FALSE)</f>
        <v>0</v>
      </c>
      <c r="P690" s="3" cm="1">
        <f t="array" ref="P690">_xlfn.IFS($P689&gt;=$C$7-$B$26,0,$O689,$P689+$B$26,TRUE,0)</f>
        <v>0</v>
      </c>
      <c r="Q690" s="3" t="b" cm="1">
        <f t="array" ref="Q690">_xlfn.IFS(AND($L690,NOT($M690),NOT($O690)),TRUE,$R690&gt;=$B$6,FALSE,AND($L690,NOT($M690),$O690,$P690=0),TRUE,TRUE,FALSE)</f>
        <v>0</v>
      </c>
      <c r="R690" s="3" cm="1">
        <f t="array" ref="R690">_xlfn.IFS(AND($Q689,$R689&lt;$B$6),$R689+1,AND(NOT($L689),$R689&gt;0),0,TRUE,$R689)</f>
        <v>0</v>
      </c>
      <c r="S690" s="1" cm="1">
        <f t="array" ref="S690">_xlfn.IFS(AND(Q689,I689&gt;$B$8),S689+$B$8,AND(Q689,I689&lt;=$B$8),S689+I689,TRUE,$S689)</f>
        <v>41</v>
      </c>
      <c r="T690" s="1">
        <f t="shared" si="38"/>
        <v>3690</v>
      </c>
      <c r="U690" s="17">
        <f t="shared" si="39"/>
        <v>322.27074235807862</v>
      </c>
      <c r="V690" s="47" cm="1">
        <f t="array" ref="V690">_xlfn.IFS($B$6=1,S690*$B$10,AND(R689=0,R690&gt;=1,I690&gt;=$B$6*$B$8-1),V689+$B$6*$B$10*$B$8,AND(R689=0,R690&gt;=1,I690&lt;$B$6*$B$8-1),V689+I689*$B$10,TRUE,V689)</f>
        <v>4100</v>
      </c>
      <c r="W690" s="17">
        <f t="shared" si="40"/>
        <v>358.07860262008734</v>
      </c>
    </row>
    <row r="691" spans="7:23" x14ac:dyDescent="0.25">
      <c r="G691" s="15">
        <v>689</v>
      </c>
      <c r="H691" s="1">
        <f t="shared" si="37"/>
        <v>11.466666666666667</v>
      </c>
      <c r="I691" s="15" cm="1">
        <f t="array" ref="I691">_xlfn.IFS(J690&gt;=$C$13-$B$26,MINA(I690+$B$13-S691+S690,$B$11),I690=$B$11,MINA(I690-S691+S690,$B$11),TRUE,MAXA(I690-S691+S690,0))</f>
        <v>0</v>
      </c>
      <c r="J691" s="1" cm="1">
        <f t="array" ref="J691">_xlfn.IFS(J690&gt;=$C$13-$B$26,0,I690&lt;$B$11,J690+$B$26,TRUE,0)</f>
        <v>0.93333333333333457</v>
      </c>
      <c r="K691" s="3" cm="1">
        <f t="array" ref="K691">_xlfn.IFS(AND(NOT($K690=0),$L690),0,NOT($L690),$K690+$B$26,TRUE,$K690)</f>
        <v>0.68333333333333379</v>
      </c>
      <c r="L691" s="3" t="b" cm="1">
        <f t="array" ref="L691">_xlfn.IFS(AND($I691&gt;0,$K691&gt;=$C$5-$B$26),TRUE,$R691&gt;=$B$6,FALSE,$I691=0,FALSE,TRUE,$L690)</f>
        <v>0</v>
      </c>
      <c r="M691" s="3" t="b" cm="1">
        <f t="array" ref="M691">_xlfn.IFS($N691&gt;=$B$4-$B$26,FALSE,AND($I691&gt;0,$K691&gt;=$B$5-$B$26),TRUE,AND($L691,NOT($M690)),FALSE,$M690,TRUE,TRUE,FALSE)</f>
        <v>0</v>
      </c>
      <c r="N691" s="3" cm="1">
        <f t="array" ref="N691">_xlfn.IFS($M690,$N690+$B$26,NOT($M690),0,TRUE,$M690)</f>
        <v>0</v>
      </c>
      <c r="O691" s="3" t="b" cm="1">
        <f t="array" ref="O691">_xlfn.IFS($M691,FALSE,AND($L691,NOT($M691),$R691&lt;$B$6,$I691&gt;0),TRUE,TRUE,FALSE)</f>
        <v>0</v>
      </c>
      <c r="P691" s="3" cm="1">
        <f t="array" ref="P691">_xlfn.IFS($P690&gt;=$C$7-$B$26,0,$O690,$P690+$B$26,TRUE,0)</f>
        <v>0</v>
      </c>
      <c r="Q691" s="3" t="b" cm="1">
        <f t="array" ref="Q691">_xlfn.IFS(AND($L691,NOT($M691),NOT($O691)),TRUE,$R691&gt;=$B$6,FALSE,AND($L691,NOT($M691),$O691,$P691=0),TRUE,TRUE,FALSE)</f>
        <v>0</v>
      </c>
      <c r="R691" s="3" cm="1">
        <f t="array" ref="R691">_xlfn.IFS(AND($Q690,$R690&lt;$B$6),$R690+1,AND(NOT($L690),$R690&gt;0),0,TRUE,$R690)</f>
        <v>0</v>
      </c>
      <c r="S691" s="1" cm="1">
        <f t="array" ref="S691">_xlfn.IFS(AND(Q690,I690&gt;$B$8),S690+$B$8,AND(Q690,I690&lt;=$B$8),S690+I690,TRUE,$S690)</f>
        <v>41</v>
      </c>
      <c r="T691" s="1">
        <f t="shared" si="38"/>
        <v>3690</v>
      </c>
      <c r="U691" s="17">
        <f t="shared" si="39"/>
        <v>321.80232558139534</v>
      </c>
      <c r="V691" s="47" cm="1">
        <f t="array" ref="V691">_xlfn.IFS($B$6=1,S691*$B$10,AND(R690=0,R691&gt;=1,I691&gt;=$B$6*$B$8-1),V690+$B$6*$B$10*$B$8,AND(R690=0,R691&gt;=1,I691&lt;$B$6*$B$8-1),V690+I690*$B$10,TRUE,V690)</f>
        <v>4100</v>
      </c>
      <c r="W691" s="17">
        <f t="shared" si="40"/>
        <v>357.55813953488371</v>
      </c>
    </row>
    <row r="692" spans="7:23" x14ac:dyDescent="0.25">
      <c r="G692" s="15">
        <v>690</v>
      </c>
      <c r="H692" s="1">
        <f t="shared" si="37"/>
        <v>11.483333333333333</v>
      </c>
      <c r="I692" s="15" cm="1">
        <f t="array" ref="I692">_xlfn.IFS(J691&gt;=$C$13-$B$26,MINA(I691+$B$13-S692+S691,$B$11),I691=$B$11,MINA(I691-S692+S691,$B$11),TRUE,MAXA(I691-S692+S691,0))</f>
        <v>0</v>
      </c>
      <c r="J692" s="1" cm="1">
        <f t="array" ref="J692">_xlfn.IFS(J691&gt;=$C$13-$B$26,0,I691&lt;$B$11,J691+$B$26,TRUE,0)</f>
        <v>0.95000000000000129</v>
      </c>
      <c r="K692" s="3" cm="1">
        <f t="array" ref="K692">_xlfn.IFS(AND(NOT($K691=0),$L691),0,NOT($L691),$K691+$B$26,TRUE,$K691)</f>
        <v>0.70000000000000051</v>
      </c>
      <c r="L692" s="3" t="b" cm="1">
        <f t="array" ref="L692">_xlfn.IFS(AND($I692&gt;0,$K692&gt;=$C$5-$B$26),TRUE,$R692&gt;=$B$6,FALSE,$I692=0,FALSE,TRUE,$L691)</f>
        <v>0</v>
      </c>
      <c r="M692" s="3" t="b" cm="1">
        <f t="array" ref="M692">_xlfn.IFS($N692&gt;=$B$4-$B$26,FALSE,AND($I692&gt;0,$K692&gt;=$B$5-$B$26),TRUE,AND($L692,NOT($M691)),FALSE,$M691,TRUE,TRUE,FALSE)</f>
        <v>0</v>
      </c>
      <c r="N692" s="3" cm="1">
        <f t="array" ref="N692">_xlfn.IFS($M691,$N691+$B$26,NOT($M691),0,TRUE,$M691)</f>
        <v>0</v>
      </c>
      <c r="O692" s="3" t="b" cm="1">
        <f t="array" ref="O692">_xlfn.IFS($M692,FALSE,AND($L692,NOT($M692),$R692&lt;$B$6,$I692&gt;0),TRUE,TRUE,FALSE)</f>
        <v>0</v>
      </c>
      <c r="P692" s="3" cm="1">
        <f t="array" ref="P692">_xlfn.IFS($P691&gt;=$C$7-$B$26,0,$O691,$P691+$B$26,TRUE,0)</f>
        <v>0</v>
      </c>
      <c r="Q692" s="3" t="b" cm="1">
        <f t="array" ref="Q692">_xlfn.IFS(AND($L692,NOT($M692),NOT($O692)),TRUE,$R692&gt;=$B$6,FALSE,AND($L692,NOT($M692),$O692,$P692=0),TRUE,TRUE,FALSE)</f>
        <v>0</v>
      </c>
      <c r="R692" s="3" cm="1">
        <f t="array" ref="R692">_xlfn.IFS(AND($Q691,$R691&lt;$B$6),$R691+1,AND(NOT($L691),$R691&gt;0),0,TRUE,$R691)</f>
        <v>0</v>
      </c>
      <c r="S692" s="1" cm="1">
        <f t="array" ref="S692">_xlfn.IFS(AND(Q691,I691&gt;$B$8),S691+$B$8,AND(Q691,I691&lt;=$B$8),S691+I691,TRUE,$S691)</f>
        <v>41</v>
      </c>
      <c r="T692" s="1">
        <f t="shared" si="38"/>
        <v>3690</v>
      </c>
      <c r="U692" s="17">
        <f t="shared" si="39"/>
        <v>321.33526850507985</v>
      </c>
      <c r="V692" s="47" cm="1">
        <f t="array" ref="V692">_xlfn.IFS($B$6=1,S692*$B$10,AND(R691=0,R692&gt;=1,I692&gt;=$B$6*$B$8-1),V691+$B$6*$B$10*$B$8,AND(R691=0,R692&gt;=1,I692&lt;$B$6*$B$8-1),V691+I691*$B$10,TRUE,V691)</f>
        <v>4100</v>
      </c>
      <c r="W692" s="17">
        <f t="shared" si="40"/>
        <v>357.03918722786648</v>
      </c>
    </row>
    <row r="693" spans="7:23" x14ac:dyDescent="0.25">
      <c r="G693" s="15">
        <v>691</v>
      </c>
      <c r="H693" s="1">
        <f t="shared" si="37"/>
        <v>11.5</v>
      </c>
      <c r="I693" s="15" cm="1">
        <f t="array" ref="I693">_xlfn.IFS(J692&gt;=$C$13-$B$26,MINA(I692+$B$13-S693+S692,$B$11),I692=$B$11,MINA(I692-S693+S692,$B$11),TRUE,MAXA(I692-S693+S692,0))</f>
        <v>0</v>
      </c>
      <c r="J693" s="1" cm="1">
        <f t="array" ref="J693">_xlfn.IFS(J692&gt;=$C$13-$B$26,0,I692&lt;$B$11,J692+$B$26,TRUE,0)</f>
        <v>0.96666666666666801</v>
      </c>
      <c r="K693" s="3" cm="1">
        <f t="array" ref="K693">_xlfn.IFS(AND(NOT($K692=0),$L692),0,NOT($L692),$K692+$B$26,TRUE,$K692)</f>
        <v>0.71666666666666723</v>
      </c>
      <c r="L693" s="3" t="b" cm="1">
        <f t="array" ref="L693">_xlfn.IFS(AND($I693&gt;0,$K693&gt;=$C$5-$B$26),TRUE,$R693&gt;=$B$6,FALSE,$I693=0,FALSE,TRUE,$L692)</f>
        <v>0</v>
      </c>
      <c r="M693" s="3" t="b" cm="1">
        <f t="array" ref="M693">_xlfn.IFS($N693&gt;=$B$4-$B$26,FALSE,AND($I693&gt;0,$K693&gt;=$B$5-$B$26),TRUE,AND($L693,NOT($M692)),FALSE,$M692,TRUE,TRUE,FALSE)</f>
        <v>0</v>
      </c>
      <c r="N693" s="3" cm="1">
        <f t="array" ref="N693">_xlfn.IFS($M692,$N692+$B$26,NOT($M692),0,TRUE,$M692)</f>
        <v>0</v>
      </c>
      <c r="O693" s="3" t="b" cm="1">
        <f t="array" ref="O693">_xlfn.IFS($M693,FALSE,AND($L693,NOT($M693),$R693&lt;$B$6,$I693&gt;0),TRUE,TRUE,FALSE)</f>
        <v>0</v>
      </c>
      <c r="P693" s="3" cm="1">
        <f t="array" ref="P693">_xlfn.IFS($P692&gt;=$C$7-$B$26,0,$O692,$P692+$B$26,TRUE,0)</f>
        <v>0</v>
      </c>
      <c r="Q693" s="3" t="b" cm="1">
        <f t="array" ref="Q693">_xlfn.IFS(AND($L693,NOT($M693),NOT($O693)),TRUE,$R693&gt;=$B$6,FALSE,AND($L693,NOT($M693),$O693,$P693=0),TRUE,TRUE,FALSE)</f>
        <v>0</v>
      </c>
      <c r="R693" s="3" cm="1">
        <f t="array" ref="R693">_xlfn.IFS(AND($Q692,$R692&lt;$B$6),$R692+1,AND(NOT($L692),$R692&gt;0),0,TRUE,$R692)</f>
        <v>0</v>
      </c>
      <c r="S693" s="1" cm="1">
        <f t="array" ref="S693">_xlfn.IFS(AND(Q692,I692&gt;$B$8),S692+$B$8,AND(Q692,I692&lt;=$B$8),S692+I692,TRUE,$S692)</f>
        <v>41</v>
      </c>
      <c r="T693" s="1">
        <f t="shared" si="38"/>
        <v>3690</v>
      </c>
      <c r="U693" s="17">
        <f t="shared" si="39"/>
        <v>320.86956521739131</v>
      </c>
      <c r="V693" s="47" cm="1">
        <f t="array" ref="V693">_xlfn.IFS($B$6=1,S693*$B$10,AND(R692=0,R693&gt;=1,I693&gt;=$B$6*$B$8-1),V692+$B$6*$B$10*$B$8,AND(R692=0,R693&gt;=1,I693&lt;$B$6*$B$8-1),V692+I692*$B$10,TRUE,V692)</f>
        <v>4100</v>
      </c>
      <c r="W693" s="17">
        <f t="shared" si="40"/>
        <v>356.52173913043481</v>
      </c>
    </row>
    <row r="694" spans="7:23" x14ac:dyDescent="0.25">
      <c r="G694" s="15">
        <v>692</v>
      </c>
      <c r="H694" s="1">
        <f t="shared" si="37"/>
        <v>11.516666666666666</v>
      </c>
      <c r="I694" s="15" cm="1">
        <f t="array" ref="I694">_xlfn.IFS(J693&gt;=$C$13-$B$26,MINA(I693+$B$13-S694+S693,$B$11),I693=$B$11,MINA(I693-S694+S693,$B$11),TRUE,MAXA(I693-S694+S693,0))</f>
        <v>0</v>
      </c>
      <c r="J694" s="1" cm="1">
        <f t="array" ref="J694">_xlfn.IFS(J693&gt;=$C$13-$B$26,0,I693&lt;$B$11,J693+$B$26,TRUE,0)</f>
        <v>0.98333333333333472</v>
      </c>
      <c r="K694" s="3" cm="1">
        <f t="array" ref="K694">_xlfn.IFS(AND(NOT($K693=0),$L693),0,NOT($L693),$K693+$B$26,TRUE,$K693)</f>
        <v>0.73333333333333395</v>
      </c>
      <c r="L694" s="3" t="b" cm="1">
        <f t="array" ref="L694">_xlfn.IFS(AND($I694&gt;0,$K694&gt;=$C$5-$B$26),TRUE,$R694&gt;=$B$6,FALSE,$I694=0,FALSE,TRUE,$L693)</f>
        <v>0</v>
      </c>
      <c r="M694" s="3" t="b" cm="1">
        <f t="array" ref="M694">_xlfn.IFS($N694&gt;=$B$4-$B$26,FALSE,AND($I694&gt;0,$K694&gt;=$B$5-$B$26),TRUE,AND($L694,NOT($M693)),FALSE,$M693,TRUE,TRUE,FALSE)</f>
        <v>0</v>
      </c>
      <c r="N694" s="3" cm="1">
        <f t="array" ref="N694">_xlfn.IFS($M693,$N693+$B$26,NOT($M693),0,TRUE,$M693)</f>
        <v>0</v>
      </c>
      <c r="O694" s="3" t="b" cm="1">
        <f t="array" ref="O694">_xlfn.IFS($M694,FALSE,AND($L694,NOT($M694),$R694&lt;$B$6,$I694&gt;0),TRUE,TRUE,FALSE)</f>
        <v>0</v>
      </c>
      <c r="P694" s="3" cm="1">
        <f t="array" ref="P694">_xlfn.IFS($P693&gt;=$C$7-$B$26,0,$O693,$P693+$B$26,TRUE,0)</f>
        <v>0</v>
      </c>
      <c r="Q694" s="3" t="b" cm="1">
        <f t="array" ref="Q694">_xlfn.IFS(AND($L694,NOT($M694),NOT($O694)),TRUE,$R694&gt;=$B$6,FALSE,AND($L694,NOT($M694),$O694,$P694=0),TRUE,TRUE,FALSE)</f>
        <v>0</v>
      </c>
      <c r="R694" s="3" cm="1">
        <f t="array" ref="R694">_xlfn.IFS(AND($Q693,$R693&lt;$B$6),$R693+1,AND(NOT($L693),$R693&gt;0),0,TRUE,$R693)</f>
        <v>0</v>
      </c>
      <c r="S694" s="1" cm="1">
        <f t="array" ref="S694">_xlfn.IFS(AND(Q693,I693&gt;$B$8),S693+$B$8,AND(Q693,I693&lt;=$B$8),S693+I693,TRUE,$S693)</f>
        <v>41</v>
      </c>
      <c r="T694" s="1">
        <f t="shared" si="38"/>
        <v>3690</v>
      </c>
      <c r="U694" s="17">
        <f t="shared" si="39"/>
        <v>320.40520984081047</v>
      </c>
      <c r="V694" s="47" cm="1">
        <f t="array" ref="V694">_xlfn.IFS($B$6=1,S694*$B$10,AND(R693=0,R694&gt;=1,I694&gt;=$B$6*$B$8-1),V693+$B$6*$B$10*$B$8,AND(R693=0,R694&gt;=1,I694&lt;$B$6*$B$8-1),V693+I693*$B$10,TRUE,V693)</f>
        <v>4100</v>
      </c>
      <c r="W694" s="17">
        <f t="shared" si="40"/>
        <v>356.00578871201162</v>
      </c>
    </row>
    <row r="695" spans="7:23" x14ac:dyDescent="0.25">
      <c r="G695" s="15">
        <v>693</v>
      </c>
      <c r="H695" s="1">
        <f t="shared" si="37"/>
        <v>11.533333333333333</v>
      </c>
      <c r="I695" s="15" cm="1">
        <f t="array" ref="I695">_xlfn.IFS(J694&gt;=$C$13-$B$26,MINA(I694+$B$13-S695+S694,$B$11),I694=$B$11,MINA(I694-S695+S694,$B$11),TRUE,MAXA(I694-S695+S694,0))</f>
        <v>0</v>
      </c>
      <c r="J695" s="1" cm="1">
        <f t="array" ref="J695">_xlfn.IFS(J694&gt;=$C$13-$B$26,0,I694&lt;$B$11,J694+$B$26,TRUE,0)</f>
        <v>1.0000000000000013</v>
      </c>
      <c r="K695" s="3" cm="1">
        <f t="array" ref="K695">_xlfn.IFS(AND(NOT($K694=0),$L694),0,NOT($L694),$K694+$B$26,TRUE,$K694)</f>
        <v>0.75000000000000067</v>
      </c>
      <c r="L695" s="3" t="b" cm="1">
        <f t="array" ref="L695">_xlfn.IFS(AND($I695&gt;0,$K695&gt;=$C$5-$B$26),TRUE,$R695&gt;=$B$6,FALSE,$I695=0,FALSE,TRUE,$L694)</f>
        <v>0</v>
      </c>
      <c r="M695" s="3" t="b" cm="1">
        <f t="array" ref="M695">_xlfn.IFS($N695&gt;=$B$4-$B$26,FALSE,AND($I695&gt;0,$K695&gt;=$B$5-$B$26),TRUE,AND($L695,NOT($M694)),FALSE,$M694,TRUE,TRUE,FALSE)</f>
        <v>0</v>
      </c>
      <c r="N695" s="3" cm="1">
        <f t="array" ref="N695">_xlfn.IFS($M694,$N694+$B$26,NOT($M694),0,TRUE,$M694)</f>
        <v>0</v>
      </c>
      <c r="O695" s="3" t="b" cm="1">
        <f t="array" ref="O695">_xlfn.IFS($M695,FALSE,AND($L695,NOT($M695),$R695&lt;$B$6,$I695&gt;0),TRUE,TRUE,FALSE)</f>
        <v>0</v>
      </c>
      <c r="P695" s="3" cm="1">
        <f t="array" ref="P695">_xlfn.IFS($P694&gt;=$C$7-$B$26,0,$O694,$P694+$B$26,TRUE,0)</f>
        <v>0</v>
      </c>
      <c r="Q695" s="3" t="b" cm="1">
        <f t="array" ref="Q695">_xlfn.IFS(AND($L695,NOT($M695),NOT($O695)),TRUE,$R695&gt;=$B$6,FALSE,AND($L695,NOT($M695),$O695,$P695=0),TRUE,TRUE,FALSE)</f>
        <v>0</v>
      </c>
      <c r="R695" s="3" cm="1">
        <f t="array" ref="R695">_xlfn.IFS(AND($Q694,$R694&lt;$B$6),$R694+1,AND(NOT($L694),$R694&gt;0),0,TRUE,$R694)</f>
        <v>0</v>
      </c>
      <c r="S695" s="1" cm="1">
        <f t="array" ref="S695">_xlfn.IFS(AND(Q694,I694&gt;$B$8),S694+$B$8,AND(Q694,I694&lt;=$B$8),S694+I694,TRUE,$S694)</f>
        <v>41</v>
      </c>
      <c r="T695" s="1">
        <f t="shared" si="38"/>
        <v>3690</v>
      </c>
      <c r="U695" s="17">
        <f t="shared" si="39"/>
        <v>319.94219653179192</v>
      </c>
      <c r="V695" s="47" cm="1">
        <f t="array" ref="V695">_xlfn.IFS($B$6=1,S695*$B$10,AND(R694=0,R695&gt;=1,I695&gt;=$B$6*$B$8-1),V694+$B$6*$B$10*$B$8,AND(R694=0,R695&gt;=1,I695&lt;$B$6*$B$8-1),V694+I694*$B$10,TRUE,V694)</f>
        <v>4100</v>
      </c>
      <c r="W695" s="17">
        <f t="shared" si="40"/>
        <v>355.49132947976881</v>
      </c>
    </row>
    <row r="696" spans="7:23" x14ac:dyDescent="0.25">
      <c r="G696" s="15">
        <v>694</v>
      </c>
      <c r="H696" s="1">
        <f t="shared" si="37"/>
        <v>11.55</v>
      </c>
      <c r="I696" s="15" cm="1">
        <f t="array" ref="I696">_xlfn.IFS(J695&gt;=$C$13-$B$26,MINA(I695+$B$13-S696+S695,$B$11),I695=$B$11,MINA(I695-S696+S695,$B$11),TRUE,MAXA(I695-S696+S695,0))</f>
        <v>0</v>
      </c>
      <c r="J696" s="1" cm="1">
        <f t="array" ref="J696">_xlfn.IFS(J695&gt;=$C$13-$B$26,0,I695&lt;$B$11,J695+$B$26,TRUE,0)</f>
        <v>1.0166666666666679</v>
      </c>
      <c r="K696" s="3" cm="1">
        <f t="array" ref="K696">_xlfn.IFS(AND(NOT($K695=0),$L695),0,NOT($L695),$K695+$B$26,TRUE,$K695)</f>
        <v>0.76666666666666738</v>
      </c>
      <c r="L696" s="3" t="b" cm="1">
        <f t="array" ref="L696">_xlfn.IFS(AND($I696&gt;0,$K696&gt;=$C$5-$B$26),TRUE,$R696&gt;=$B$6,FALSE,$I696=0,FALSE,TRUE,$L695)</f>
        <v>0</v>
      </c>
      <c r="M696" s="3" t="b" cm="1">
        <f t="array" ref="M696">_xlfn.IFS($N696&gt;=$B$4-$B$26,FALSE,AND($I696&gt;0,$K696&gt;=$B$5-$B$26),TRUE,AND($L696,NOT($M695)),FALSE,$M695,TRUE,TRUE,FALSE)</f>
        <v>0</v>
      </c>
      <c r="N696" s="3" cm="1">
        <f t="array" ref="N696">_xlfn.IFS($M695,$N695+$B$26,NOT($M695),0,TRUE,$M695)</f>
        <v>0</v>
      </c>
      <c r="O696" s="3" t="b" cm="1">
        <f t="array" ref="O696">_xlfn.IFS($M696,FALSE,AND($L696,NOT($M696),$R696&lt;$B$6,$I696&gt;0),TRUE,TRUE,FALSE)</f>
        <v>0</v>
      </c>
      <c r="P696" s="3" cm="1">
        <f t="array" ref="P696">_xlfn.IFS($P695&gt;=$C$7-$B$26,0,$O695,$P695+$B$26,TRUE,0)</f>
        <v>0</v>
      </c>
      <c r="Q696" s="3" t="b" cm="1">
        <f t="array" ref="Q696">_xlfn.IFS(AND($L696,NOT($M696),NOT($O696)),TRUE,$R696&gt;=$B$6,FALSE,AND($L696,NOT($M696),$O696,$P696=0),TRUE,TRUE,FALSE)</f>
        <v>0</v>
      </c>
      <c r="R696" s="3" cm="1">
        <f t="array" ref="R696">_xlfn.IFS(AND($Q695,$R695&lt;$B$6),$R695+1,AND(NOT($L695),$R695&gt;0),0,TRUE,$R695)</f>
        <v>0</v>
      </c>
      <c r="S696" s="1" cm="1">
        <f t="array" ref="S696">_xlfn.IFS(AND(Q695,I695&gt;$B$8),S695+$B$8,AND(Q695,I695&lt;=$B$8),S695+I695,TRUE,$S695)</f>
        <v>41</v>
      </c>
      <c r="T696" s="1">
        <f t="shared" si="38"/>
        <v>3690</v>
      </c>
      <c r="U696" s="17">
        <f t="shared" si="39"/>
        <v>319.48051948051943</v>
      </c>
      <c r="V696" s="47" cm="1">
        <f t="array" ref="V696">_xlfn.IFS($B$6=1,S696*$B$10,AND(R695=0,R696&gt;=1,I696&gt;=$B$6*$B$8-1),V695+$B$6*$B$10*$B$8,AND(R695=0,R696&gt;=1,I696&lt;$B$6*$B$8-1),V695+I695*$B$10,TRUE,V695)</f>
        <v>4100</v>
      </c>
      <c r="W696" s="17">
        <f t="shared" si="40"/>
        <v>354.97835497835496</v>
      </c>
    </row>
    <row r="697" spans="7:23" x14ac:dyDescent="0.25">
      <c r="G697" s="15">
        <v>695</v>
      </c>
      <c r="H697" s="1">
        <f t="shared" si="37"/>
        <v>11.566666666666666</v>
      </c>
      <c r="I697" s="15" cm="1">
        <f t="array" ref="I697">_xlfn.IFS(J696&gt;=$C$13-$B$26,MINA(I696+$B$13-S697+S696,$B$11),I696=$B$11,MINA(I696-S697+S696,$B$11),TRUE,MAXA(I696-S697+S696,0))</f>
        <v>0</v>
      </c>
      <c r="J697" s="1" cm="1">
        <f t="array" ref="J697">_xlfn.IFS(J696&gt;=$C$13-$B$26,0,I696&lt;$B$11,J696+$B$26,TRUE,0)</f>
        <v>1.0333333333333345</v>
      </c>
      <c r="K697" s="3" cm="1">
        <f t="array" ref="K697">_xlfn.IFS(AND(NOT($K696=0),$L696),0,NOT($L696),$K696+$B$26,TRUE,$K696)</f>
        <v>0.7833333333333341</v>
      </c>
      <c r="L697" s="3" t="b" cm="1">
        <f t="array" ref="L697">_xlfn.IFS(AND($I697&gt;0,$K697&gt;=$C$5-$B$26),TRUE,$R697&gt;=$B$6,FALSE,$I697=0,FALSE,TRUE,$L696)</f>
        <v>0</v>
      </c>
      <c r="M697" s="3" t="b" cm="1">
        <f t="array" ref="M697">_xlfn.IFS($N697&gt;=$B$4-$B$26,FALSE,AND($I697&gt;0,$K697&gt;=$B$5-$B$26),TRUE,AND($L697,NOT($M696)),FALSE,$M696,TRUE,TRUE,FALSE)</f>
        <v>0</v>
      </c>
      <c r="N697" s="3" cm="1">
        <f t="array" ref="N697">_xlfn.IFS($M696,$N696+$B$26,NOT($M696),0,TRUE,$M696)</f>
        <v>0</v>
      </c>
      <c r="O697" s="3" t="b" cm="1">
        <f t="array" ref="O697">_xlfn.IFS($M697,FALSE,AND($L697,NOT($M697),$R697&lt;$B$6,$I697&gt;0),TRUE,TRUE,FALSE)</f>
        <v>0</v>
      </c>
      <c r="P697" s="3" cm="1">
        <f t="array" ref="P697">_xlfn.IFS($P696&gt;=$C$7-$B$26,0,$O696,$P696+$B$26,TRUE,0)</f>
        <v>0</v>
      </c>
      <c r="Q697" s="3" t="b" cm="1">
        <f t="array" ref="Q697">_xlfn.IFS(AND($L697,NOT($M697),NOT($O697)),TRUE,$R697&gt;=$B$6,FALSE,AND($L697,NOT($M697),$O697,$P697=0),TRUE,TRUE,FALSE)</f>
        <v>0</v>
      </c>
      <c r="R697" s="3" cm="1">
        <f t="array" ref="R697">_xlfn.IFS(AND($Q696,$R696&lt;$B$6),$R696+1,AND(NOT($L696),$R696&gt;0),0,TRUE,$R696)</f>
        <v>0</v>
      </c>
      <c r="S697" s="1" cm="1">
        <f t="array" ref="S697">_xlfn.IFS(AND(Q696,I696&gt;$B$8),S696+$B$8,AND(Q696,I696&lt;=$B$8),S696+I696,TRUE,$S696)</f>
        <v>41</v>
      </c>
      <c r="T697" s="1">
        <f t="shared" si="38"/>
        <v>3690</v>
      </c>
      <c r="U697" s="17">
        <f t="shared" si="39"/>
        <v>319.02017291066284</v>
      </c>
      <c r="V697" s="47" cm="1">
        <f t="array" ref="V697">_xlfn.IFS($B$6=1,S697*$B$10,AND(R696=0,R697&gt;=1,I697&gt;=$B$6*$B$8-1),V696+$B$6*$B$10*$B$8,AND(R696=0,R697&gt;=1,I697&lt;$B$6*$B$8-1),V696+I696*$B$10,TRUE,V696)</f>
        <v>4100</v>
      </c>
      <c r="W697" s="17">
        <f t="shared" si="40"/>
        <v>354.46685878962535</v>
      </c>
    </row>
    <row r="698" spans="7:23" x14ac:dyDescent="0.25">
      <c r="G698" s="15">
        <v>696</v>
      </c>
      <c r="H698" s="1">
        <f t="shared" si="37"/>
        <v>11.583333333333334</v>
      </c>
      <c r="I698" s="15" cm="1">
        <f t="array" ref="I698">_xlfn.IFS(J697&gt;=$C$13-$B$26,MINA(I697+$B$13-S698+S697,$B$11),I697=$B$11,MINA(I697-S698+S697,$B$11),TRUE,MAXA(I697-S698+S697,0))</f>
        <v>0</v>
      </c>
      <c r="J698" s="1" cm="1">
        <f t="array" ref="J698">_xlfn.IFS(J697&gt;=$C$13-$B$26,0,I697&lt;$B$11,J697+$B$26,TRUE,0)</f>
        <v>1.0500000000000012</v>
      </c>
      <c r="K698" s="3" cm="1">
        <f t="array" ref="K698">_xlfn.IFS(AND(NOT($K697=0),$L697),0,NOT($L697),$K697+$B$26,TRUE,$K697)</f>
        <v>0.80000000000000082</v>
      </c>
      <c r="L698" s="3" t="b" cm="1">
        <f t="array" ref="L698">_xlfn.IFS(AND($I698&gt;0,$K698&gt;=$C$5-$B$26),TRUE,$R698&gt;=$B$6,FALSE,$I698=0,FALSE,TRUE,$L697)</f>
        <v>0</v>
      </c>
      <c r="M698" s="3" t="b" cm="1">
        <f t="array" ref="M698">_xlfn.IFS($N698&gt;=$B$4-$B$26,FALSE,AND($I698&gt;0,$K698&gt;=$B$5-$B$26),TRUE,AND($L698,NOT($M697)),FALSE,$M697,TRUE,TRUE,FALSE)</f>
        <v>0</v>
      </c>
      <c r="N698" s="3" cm="1">
        <f t="array" ref="N698">_xlfn.IFS($M697,$N697+$B$26,NOT($M697),0,TRUE,$M697)</f>
        <v>0</v>
      </c>
      <c r="O698" s="3" t="b" cm="1">
        <f t="array" ref="O698">_xlfn.IFS($M698,FALSE,AND($L698,NOT($M698),$R698&lt;$B$6,$I698&gt;0),TRUE,TRUE,FALSE)</f>
        <v>0</v>
      </c>
      <c r="P698" s="3" cm="1">
        <f t="array" ref="P698">_xlfn.IFS($P697&gt;=$C$7-$B$26,0,$O697,$P697+$B$26,TRUE,0)</f>
        <v>0</v>
      </c>
      <c r="Q698" s="3" t="b" cm="1">
        <f t="array" ref="Q698">_xlfn.IFS(AND($L698,NOT($M698),NOT($O698)),TRUE,$R698&gt;=$B$6,FALSE,AND($L698,NOT($M698),$O698,$P698=0),TRUE,TRUE,FALSE)</f>
        <v>0</v>
      </c>
      <c r="R698" s="3" cm="1">
        <f t="array" ref="R698">_xlfn.IFS(AND($Q697,$R697&lt;$B$6),$R697+1,AND(NOT($L697),$R697&gt;0),0,TRUE,$R697)</f>
        <v>0</v>
      </c>
      <c r="S698" s="1" cm="1">
        <f t="array" ref="S698">_xlfn.IFS(AND(Q697,I697&gt;$B$8),S697+$B$8,AND(Q697,I697&lt;=$B$8),S697+I697,TRUE,$S697)</f>
        <v>41</v>
      </c>
      <c r="T698" s="1">
        <f t="shared" si="38"/>
        <v>3690</v>
      </c>
      <c r="U698" s="17">
        <f t="shared" si="39"/>
        <v>318.56115107913666</v>
      </c>
      <c r="V698" s="47" cm="1">
        <f t="array" ref="V698">_xlfn.IFS($B$6=1,S698*$B$10,AND(R697=0,R698&gt;=1,I698&gt;=$B$6*$B$8-1),V697+$B$6*$B$10*$B$8,AND(R697=0,R698&gt;=1,I698&lt;$B$6*$B$8-1),V697+I697*$B$10,TRUE,V697)</f>
        <v>4100</v>
      </c>
      <c r="W698" s="17">
        <f t="shared" si="40"/>
        <v>353.9568345323741</v>
      </c>
    </row>
    <row r="699" spans="7:23" x14ac:dyDescent="0.25">
      <c r="G699" s="15">
        <v>697</v>
      </c>
      <c r="H699" s="1">
        <f t="shared" si="37"/>
        <v>11.6</v>
      </c>
      <c r="I699" s="15" cm="1">
        <f t="array" ref="I699">_xlfn.IFS(J698&gt;=$C$13-$B$26,MINA(I698+$B$13-S699+S698,$B$11),I698=$B$11,MINA(I698-S699+S698,$B$11),TRUE,MAXA(I698-S699+S698,0))</f>
        <v>0</v>
      </c>
      <c r="J699" s="1" cm="1">
        <f t="array" ref="J699">_xlfn.IFS(J698&gt;=$C$13-$B$26,0,I698&lt;$B$11,J698+$B$26,TRUE,0)</f>
        <v>1.0666666666666678</v>
      </c>
      <c r="K699" s="3" cm="1">
        <f t="array" ref="K699">_xlfn.IFS(AND(NOT($K698=0),$L698),0,NOT($L698),$K698+$B$26,TRUE,$K698)</f>
        <v>0.81666666666666754</v>
      </c>
      <c r="L699" s="3" t="b" cm="1">
        <f t="array" ref="L699">_xlfn.IFS(AND($I699&gt;0,$K699&gt;=$C$5-$B$26),TRUE,$R699&gt;=$B$6,FALSE,$I699=0,FALSE,TRUE,$L698)</f>
        <v>0</v>
      </c>
      <c r="M699" s="3" t="b" cm="1">
        <f t="array" ref="M699">_xlfn.IFS($N699&gt;=$B$4-$B$26,FALSE,AND($I699&gt;0,$K699&gt;=$B$5-$B$26),TRUE,AND($L699,NOT($M698)),FALSE,$M698,TRUE,TRUE,FALSE)</f>
        <v>0</v>
      </c>
      <c r="N699" s="3" cm="1">
        <f t="array" ref="N699">_xlfn.IFS($M698,$N698+$B$26,NOT($M698),0,TRUE,$M698)</f>
        <v>0</v>
      </c>
      <c r="O699" s="3" t="b" cm="1">
        <f t="array" ref="O699">_xlfn.IFS($M699,FALSE,AND($L699,NOT($M699),$R699&lt;$B$6,$I699&gt;0),TRUE,TRUE,FALSE)</f>
        <v>0</v>
      </c>
      <c r="P699" s="3" cm="1">
        <f t="array" ref="P699">_xlfn.IFS($P698&gt;=$C$7-$B$26,0,$O698,$P698+$B$26,TRUE,0)</f>
        <v>0</v>
      </c>
      <c r="Q699" s="3" t="b" cm="1">
        <f t="array" ref="Q699">_xlfn.IFS(AND($L699,NOT($M699),NOT($O699)),TRUE,$R699&gt;=$B$6,FALSE,AND($L699,NOT($M699),$O699,$P699=0),TRUE,TRUE,FALSE)</f>
        <v>0</v>
      </c>
      <c r="R699" s="3" cm="1">
        <f t="array" ref="R699">_xlfn.IFS(AND($Q698,$R698&lt;$B$6),$R698+1,AND(NOT($L698),$R698&gt;0),0,TRUE,$R698)</f>
        <v>0</v>
      </c>
      <c r="S699" s="1" cm="1">
        <f t="array" ref="S699">_xlfn.IFS(AND(Q698,I698&gt;$B$8),S698+$B$8,AND(Q698,I698&lt;=$B$8),S698+I698,TRUE,$S698)</f>
        <v>41</v>
      </c>
      <c r="T699" s="1">
        <f t="shared" si="38"/>
        <v>3690</v>
      </c>
      <c r="U699" s="17">
        <f t="shared" si="39"/>
        <v>318.10344827586209</v>
      </c>
      <c r="V699" s="47" cm="1">
        <f t="array" ref="V699">_xlfn.IFS($B$6=1,S699*$B$10,AND(R698=0,R699&gt;=1,I699&gt;=$B$6*$B$8-1),V698+$B$6*$B$10*$B$8,AND(R698=0,R699&gt;=1,I699&lt;$B$6*$B$8-1),V698+I698*$B$10,TRUE,V698)</f>
        <v>4100</v>
      </c>
      <c r="W699" s="17">
        <f t="shared" si="40"/>
        <v>353.44827586206895</v>
      </c>
    </row>
    <row r="700" spans="7:23" x14ac:dyDescent="0.25">
      <c r="G700" s="15">
        <v>698</v>
      </c>
      <c r="H700" s="1">
        <f t="shared" si="37"/>
        <v>11.616666666666667</v>
      </c>
      <c r="I700" s="15" cm="1">
        <f t="array" ref="I700">_xlfn.IFS(J699&gt;=$C$13-$B$26,MINA(I699+$B$13-S700+S699,$B$11),I699=$B$11,MINA(I699-S700+S699,$B$11),TRUE,MAXA(I699-S700+S699,0))</f>
        <v>0</v>
      </c>
      <c r="J700" s="1" cm="1">
        <f t="array" ref="J700">_xlfn.IFS(J699&gt;=$C$13-$B$26,0,I699&lt;$B$11,J699+$B$26,TRUE,0)</f>
        <v>1.0833333333333344</v>
      </c>
      <c r="K700" s="3" cm="1">
        <f t="array" ref="K700">_xlfn.IFS(AND(NOT($K699=0),$L699),0,NOT($L699),$K699+$B$26,TRUE,$K699)</f>
        <v>0.83333333333333426</v>
      </c>
      <c r="L700" s="3" t="b" cm="1">
        <f t="array" ref="L700">_xlfn.IFS(AND($I700&gt;0,$K700&gt;=$C$5-$B$26),TRUE,$R700&gt;=$B$6,FALSE,$I700=0,FALSE,TRUE,$L699)</f>
        <v>0</v>
      </c>
      <c r="M700" s="3" t="b" cm="1">
        <f t="array" ref="M700">_xlfn.IFS($N700&gt;=$B$4-$B$26,FALSE,AND($I700&gt;0,$K700&gt;=$B$5-$B$26),TRUE,AND($L700,NOT($M699)),FALSE,$M699,TRUE,TRUE,FALSE)</f>
        <v>0</v>
      </c>
      <c r="N700" s="3" cm="1">
        <f t="array" ref="N700">_xlfn.IFS($M699,$N699+$B$26,NOT($M699),0,TRUE,$M699)</f>
        <v>0</v>
      </c>
      <c r="O700" s="3" t="b" cm="1">
        <f t="array" ref="O700">_xlfn.IFS($M700,FALSE,AND($L700,NOT($M700),$R700&lt;$B$6,$I700&gt;0),TRUE,TRUE,FALSE)</f>
        <v>0</v>
      </c>
      <c r="P700" s="3" cm="1">
        <f t="array" ref="P700">_xlfn.IFS($P699&gt;=$C$7-$B$26,0,$O699,$P699+$B$26,TRUE,0)</f>
        <v>0</v>
      </c>
      <c r="Q700" s="3" t="b" cm="1">
        <f t="array" ref="Q700">_xlfn.IFS(AND($L700,NOT($M700),NOT($O700)),TRUE,$R700&gt;=$B$6,FALSE,AND($L700,NOT($M700),$O700,$P700=0),TRUE,TRUE,FALSE)</f>
        <v>0</v>
      </c>
      <c r="R700" s="3" cm="1">
        <f t="array" ref="R700">_xlfn.IFS(AND($Q699,$R699&lt;$B$6),$R699+1,AND(NOT($L699),$R699&gt;0),0,TRUE,$R699)</f>
        <v>0</v>
      </c>
      <c r="S700" s="1" cm="1">
        <f t="array" ref="S700">_xlfn.IFS(AND(Q699,I699&gt;$B$8),S699+$B$8,AND(Q699,I699&lt;=$B$8),S699+I699,TRUE,$S699)</f>
        <v>41</v>
      </c>
      <c r="T700" s="1">
        <f t="shared" si="38"/>
        <v>3690</v>
      </c>
      <c r="U700" s="17">
        <f t="shared" si="39"/>
        <v>317.64705882352939</v>
      </c>
      <c r="V700" s="47" cm="1">
        <f t="array" ref="V700">_xlfn.IFS($B$6=1,S700*$B$10,AND(R699=0,R700&gt;=1,I700&gt;=$B$6*$B$8-1),V699+$B$6*$B$10*$B$8,AND(R699=0,R700&gt;=1,I700&lt;$B$6*$B$8-1),V699+I699*$B$10,TRUE,V699)</f>
        <v>4100</v>
      </c>
      <c r="W700" s="17">
        <f t="shared" si="40"/>
        <v>352.94117647058823</v>
      </c>
    </row>
    <row r="701" spans="7:23" x14ac:dyDescent="0.25">
      <c r="G701" s="15">
        <v>699</v>
      </c>
      <c r="H701" s="1">
        <f t="shared" si="37"/>
        <v>11.633333333333333</v>
      </c>
      <c r="I701" s="15" cm="1">
        <f t="array" ref="I701">_xlfn.IFS(J700&gt;=$C$13-$B$26,MINA(I700+$B$13-S701+S700,$B$11),I700=$B$11,MINA(I700-S701+S700,$B$11),TRUE,MAXA(I700-S701+S700,0))</f>
        <v>0</v>
      </c>
      <c r="J701" s="1" cm="1">
        <f t="array" ref="J701">_xlfn.IFS(J700&gt;=$C$13-$B$26,0,I700&lt;$B$11,J700+$B$26,TRUE,0)</f>
        <v>1.100000000000001</v>
      </c>
      <c r="K701" s="3" cm="1">
        <f t="array" ref="K701">_xlfn.IFS(AND(NOT($K700=0),$L700),0,NOT($L700),$K700+$B$26,TRUE,$K700)</f>
        <v>0.85000000000000098</v>
      </c>
      <c r="L701" s="3" t="b" cm="1">
        <f t="array" ref="L701">_xlfn.IFS(AND($I701&gt;0,$K701&gt;=$C$5-$B$26),TRUE,$R701&gt;=$B$6,FALSE,$I701=0,FALSE,TRUE,$L700)</f>
        <v>0</v>
      </c>
      <c r="M701" s="3" t="b" cm="1">
        <f t="array" ref="M701">_xlfn.IFS($N701&gt;=$B$4-$B$26,FALSE,AND($I701&gt;0,$K701&gt;=$B$5-$B$26),TRUE,AND($L701,NOT($M700)),FALSE,$M700,TRUE,TRUE,FALSE)</f>
        <v>0</v>
      </c>
      <c r="N701" s="3" cm="1">
        <f t="array" ref="N701">_xlfn.IFS($M700,$N700+$B$26,NOT($M700),0,TRUE,$M700)</f>
        <v>0</v>
      </c>
      <c r="O701" s="3" t="b" cm="1">
        <f t="array" ref="O701">_xlfn.IFS($M701,FALSE,AND($L701,NOT($M701),$R701&lt;$B$6,$I701&gt;0),TRUE,TRUE,FALSE)</f>
        <v>0</v>
      </c>
      <c r="P701" s="3" cm="1">
        <f t="array" ref="P701">_xlfn.IFS($P700&gt;=$C$7-$B$26,0,$O700,$P700+$B$26,TRUE,0)</f>
        <v>0</v>
      </c>
      <c r="Q701" s="3" t="b" cm="1">
        <f t="array" ref="Q701">_xlfn.IFS(AND($L701,NOT($M701),NOT($O701)),TRUE,$R701&gt;=$B$6,FALSE,AND($L701,NOT($M701),$O701,$P701=0),TRUE,TRUE,FALSE)</f>
        <v>0</v>
      </c>
      <c r="R701" s="3" cm="1">
        <f t="array" ref="R701">_xlfn.IFS(AND($Q700,$R700&lt;$B$6),$R700+1,AND(NOT($L700),$R700&gt;0),0,TRUE,$R700)</f>
        <v>0</v>
      </c>
      <c r="S701" s="1" cm="1">
        <f t="array" ref="S701">_xlfn.IFS(AND(Q700,I700&gt;$B$8),S700+$B$8,AND(Q700,I700&lt;=$B$8),S700+I700,TRUE,$S700)</f>
        <v>41</v>
      </c>
      <c r="T701" s="1">
        <f t="shared" si="38"/>
        <v>3690</v>
      </c>
      <c r="U701" s="17">
        <f t="shared" si="39"/>
        <v>317.1919770773639</v>
      </c>
      <c r="V701" s="47" cm="1">
        <f t="array" ref="V701">_xlfn.IFS($B$6=1,S701*$B$10,AND(R700=0,R701&gt;=1,I701&gt;=$B$6*$B$8-1),V700+$B$6*$B$10*$B$8,AND(R700=0,R701&gt;=1,I701&lt;$B$6*$B$8-1),V700+I700*$B$10,TRUE,V700)</f>
        <v>4100</v>
      </c>
      <c r="W701" s="17">
        <f t="shared" si="40"/>
        <v>352.4355300859599</v>
      </c>
    </row>
    <row r="702" spans="7:23" x14ac:dyDescent="0.25">
      <c r="G702" s="15">
        <v>700</v>
      </c>
      <c r="H702" s="1">
        <f t="shared" si="37"/>
        <v>11.65</v>
      </c>
      <c r="I702" s="15" cm="1">
        <f t="array" ref="I702">_xlfn.IFS(J701&gt;=$C$13-$B$26,MINA(I701+$B$13-S702+S701,$B$11),I701=$B$11,MINA(I701-S702+S701,$B$11),TRUE,MAXA(I701-S702+S701,0))</f>
        <v>0</v>
      </c>
      <c r="J702" s="1" cm="1">
        <f t="array" ref="J702">_xlfn.IFS(J701&gt;=$C$13-$B$26,0,I701&lt;$B$11,J701+$B$26,TRUE,0)</f>
        <v>1.1166666666666676</v>
      </c>
      <c r="K702" s="3" cm="1">
        <f t="array" ref="K702">_xlfn.IFS(AND(NOT($K701=0),$L701),0,NOT($L701),$K701+$B$26,TRUE,$K701)</f>
        <v>0.8666666666666677</v>
      </c>
      <c r="L702" s="3" t="b" cm="1">
        <f t="array" ref="L702">_xlfn.IFS(AND($I702&gt;0,$K702&gt;=$C$5-$B$26),TRUE,$R702&gt;=$B$6,FALSE,$I702=0,FALSE,TRUE,$L701)</f>
        <v>0</v>
      </c>
      <c r="M702" s="3" t="b" cm="1">
        <f t="array" ref="M702">_xlfn.IFS($N702&gt;=$B$4-$B$26,FALSE,AND($I702&gt;0,$K702&gt;=$B$5-$B$26),TRUE,AND($L702,NOT($M701)),FALSE,$M701,TRUE,TRUE,FALSE)</f>
        <v>0</v>
      </c>
      <c r="N702" s="3" cm="1">
        <f t="array" ref="N702">_xlfn.IFS($M701,$N701+$B$26,NOT($M701),0,TRUE,$M701)</f>
        <v>0</v>
      </c>
      <c r="O702" s="3" t="b" cm="1">
        <f t="array" ref="O702">_xlfn.IFS($M702,FALSE,AND($L702,NOT($M702),$R702&lt;$B$6,$I702&gt;0),TRUE,TRUE,FALSE)</f>
        <v>0</v>
      </c>
      <c r="P702" s="3" cm="1">
        <f t="array" ref="P702">_xlfn.IFS($P701&gt;=$C$7-$B$26,0,$O701,$P701+$B$26,TRUE,0)</f>
        <v>0</v>
      </c>
      <c r="Q702" s="3" t="b" cm="1">
        <f t="array" ref="Q702">_xlfn.IFS(AND($L702,NOT($M702),NOT($O702)),TRUE,$R702&gt;=$B$6,FALSE,AND($L702,NOT($M702),$O702,$P702=0),TRUE,TRUE,FALSE)</f>
        <v>0</v>
      </c>
      <c r="R702" s="3" cm="1">
        <f t="array" ref="R702">_xlfn.IFS(AND($Q701,$R701&lt;$B$6),$R701+1,AND(NOT($L701),$R701&gt;0),0,TRUE,$R701)</f>
        <v>0</v>
      </c>
      <c r="S702" s="1" cm="1">
        <f t="array" ref="S702">_xlfn.IFS(AND(Q701,I701&gt;$B$8),S701+$B$8,AND(Q701,I701&lt;=$B$8),S701+I701,TRUE,$S701)</f>
        <v>41</v>
      </c>
      <c r="T702" s="1">
        <f t="shared" si="38"/>
        <v>3690</v>
      </c>
      <c r="U702" s="17">
        <f t="shared" si="39"/>
        <v>316.73819742489269</v>
      </c>
      <c r="V702" s="47" cm="1">
        <f t="array" ref="V702">_xlfn.IFS($B$6=1,S702*$B$10,AND(R701=0,R702&gt;=1,I702&gt;=$B$6*$B$8-1),V701+$B$6*$B$10*$B$8,AND(R701=0,R702&gt;=1,I702&lt;$B$6*$B$8-1),V701+I701*$B$10,TRUE,V701)</f>
        <v>4100</v>
      </c>
      <c r="W702" s="17">
        <f t="shared" si="40"/>
        <v>351.93133047210301</v>
      </c>
    </row>
    <row r="703" spans="7:23" x14ac:dyDescent="0.25">
      <c r="G703" s="15">
        <v>701</v>
      </c>
      <c r="H703" s="1">
        <f t="shared" si="37"/>
        <v>11.666666666666666</v>
      </c>
      <c r="I703" s="15" cm="1">
        <f t="array" ref="I703">_xlfn.IFS(J702&gt;=$C$13-$B$26,MINA(I702+$B$13-S703+S702,$B$11),I702=$B$11,MINA(I702-S703+S702,$B$11),TRUE,MAXA(I702-S703+S702,0))</f>
        <v>0</v>
      </c>
      <c r="J703" s="1" cm="1">
        <f t="array" ref="J703">_xlfn.IFS(J702&gt;=$C$13-$B$26,0,I702&lt;$B$11,J702+$B$26,TRUE,0)</f>
        <v>1.1333333333333342</v>
      </c>
      <c r="K703" s="3" cm="1">
        <f t="array" ref="K703">_xlfn.IFS(AND(NOT($K702=0),$L702),0,NOT($L702),$K702+$B$26,TRUE,$K702)</f>
        <v>0.88333333333333441</v>
      </c>
      <c r="L703" s="3" t="b" cm="1">
        <f t="array" ref="L703">_xlfn.IFS(AND($I703&gt;0,$K703&gt;=$C$5-$B$26),TRUE,$R703&gt;=$B$6,FALSE,$I703=0,FALSE,TRUE,$L702)</f>
        <v>0</v>
      </c>
      <c r="M703" s="3" t="b" cm="1">
        <f t="array" ref="M703">_xlfn.IFS($N703&gt;=$B$4-$B$26,FALSE,AND($I703&gt;0,$K703&gt;=$B$5-$B$26),TRUE,AND($L703,NOT($M702)),FALSE,$M702,TRUE,TRUE,FALSE)</f>
        <v>0</v>
      </c>
      <c r="N703" s="3" cm="1">
        <f t="array" ref="N703">_xlfn.IFS($M702,$N702+$B$26,NOT($M702),0,TRUE,$M702)</f>
        <v>0</v>
      </c>
      <c r="O703" s="3" t="b" cm="1">
        <f t="array" ref="O703">_xlfn.IFS($M703,FALSE,AND($L703,NOT($M703),$R703&lt;$B$6,$I703&gt;0),TRUE,TRUE,FALSE)</f>
        <v>0</v>
      </c>
      <c r="P703" s="3" cm="1">
        <f t="array" ref="P703">_xlfn.IFS($P702&gt;=$C$7-$B$26,0,$O702,$P702+$B$26,TRUE,0)</f>
        <v>0</v>
      </c>
      <c r="Q703" s="3" t="b" cm="1">
        <f t="array" ref="Q703">_xlfn.IFS(AND($L703,NOT($M703),NOT($O703)),TRUE,$R703&gt;=$B$6,FALSE,AND($L703,NOT($M703),$O703,$P703=0),TRUE,TRUE,FALSE)</f>
        <v>0</v>
      </c>
      <c r="R703" s="3" cm="1">
        <f t="array" ref="R703">_xlfn.IFS(AND($Q702,$R702&lt;$B$6),$R702+1,AND(NOT($L702),$R702&gt;0),0,TRUE,$R702)</f>
        <v>0</v>
      </c>
      <c r="S703" s="1" cm="1">
        <f t="array" ref="S703">_xlfn.IFS(AND(Q702,I702&gt;$B$8),S702+$B$8,AND(Q702,I702&lt;=$B$8),S702+I702,TRUE,$S702)</f>
        <v>41</v>
      </c>
      <c r="T703" s="1">
        <f t="shared" si="38"/>
        <v>3690</v>
      </c>
      <c r="U703" s="17">
        <f t="shared" si="39"/>
        <v>316.28571428571428</v>
      </c>
      <c r="V703" s="47" cm="1">
        <f t="array" ref="V703">_xlfn.IFS($B$6=1,S703*$B$10,AND(R702=0,R703&gt;=1,I703&gt;=$B$6*$B$8-1),V702+$B$6*$B$10*$B$8,AND(R702=0,R703&gt;=1,I703&lt;$B$6*$B$8-1),V702+I702*$B$10,TRUE,V702)</f>
        <v>4100</v>
      </c>
      <c r="W703" s="17">
        <f t="shared" si="40"/>
        <v>351.42857142857144</v>
      </c>
    </row>
    <row r="704" spans="7:23" x14ac:dyDescent="0.25">
      <c r="G704" s="15">
        <v>702</v>
      </c>
      <c r="H704" s="1">
        <f t="shared" si="37"/>
        <v>11.683333333333334</v>
      </c>
      <c r="I704" s="15" cm="1">
        <f t="array" ref="I704">_xlfn.IFS(J703&gt;=$C$13-$B$26,MINA(I703+$B$13-S704+S703,$B$11),I703=$B$11,MINA(I703-S704+S703,$B$11),TRUE,MAXA(I703-S704+S703,0))</f>
        <v>0</v>
      </c>
      <c r="J704" s="1" cm="1">
        <f t="array" ref="J704">_xlfn.IFS(J703&gt;=$C$13-$B$26,0,I703&lt;$B$11,J703+$B$26,TRUE,0)</f>
        <v>1.1500000000000008</v>
      </c>
      <c r="K704" s="3" cm="1">
        <f t="array" ref="K704">_xlfn.IFS(AND(NOT($K703=0),$L703),0,NOT($L703),$K703+$B$26,TRUE,$K703)</f>
        <v>0.90000000000000113</v>
      </c>
      <c r="L704" s="3" t="b" cm="1">
        <f t="array" ref="L704">_xlfn.IFS(AND($I704&gt;0,$K704&gt;=$C$5-$B$26),TRUE,$R704&gt;=$B$6,FALSE,$I704=0,FALSE,TRUE,$L703)</f>
        <v>0</v>
      </c>
      <c r="M704" s="3" t="b" cm="1">
        <f t="array" ref="M704">_xlfn.IFS($N704&gt;=$B$4-$B$26,FALSE,AND($I704&gt;0,$K704&gt;=$B$5-$B$26),TRUE,AND($L704,NOT($M703)),FALSE,$M703,TRUE,TRUE,FALSE)</f>
        <v>0</v>
      </c>
      <c r="N704" s="3" cm="1">
        <f t="array" ref="N704">_xlfn.IFS($M703,$N703+$B$26,NOT($M703),0,TRUE,$M703)</f>
        <v>0</v>
      </c>
      <c r="O704" s="3" t="b" cm="1">
        <f t="array" ref="O704">_xlfn.IFS($M704,FALSE,AND($L704,NOT($M704),$R704&lt;$B$6,$I704&gt;0),TRUE,TRUE,FALSE)</f>
        <v>0</v>
      </c>
      <c r="P704" s="3" cm="1">
        <f t="array" ref="P704">_xlfn.IFS($P703&gt;=$C$7-$B$26,0,$O703,$P703+$B$26,TRUE,0)</f>
        <v>0</v>
      </c>
      <c r="Q704" s="3" t="b" cm="1">
        <f t="array" ref="Q704">_xlfn.IFS(AND($L704,NOT($M704),NOT($O704)),TRUE,$R704&gt;=$B$6,FALSE,AND($L704,NOT($M704),$O704,$P704=0),TRUE,TRUE,FALSE)</f>
        <v>0</v>
      </c>
      <c r="R704" s="3" cm="1">
        <f t="array" ref="R704">_xlfn.IFS(AND($Q703,$R703&lt;$B$6),$R703+1,AND(NOT($L703),$R703&gt;0),0,TRUE,$R703)</f>
        <v>0</v>
      </c>
      <c r="S704" s="1" cm="1">
        <f t="array" ref="S704">_xlfn.IFS(AND(Q703,I703&gt;$B$8),S703+$B$8,AND(Q703,I703&lt;=$B$8),S703+I703,TRUE,$S703)</f>
        <v>41</v>
      </c>
      <c r="T704" s="1">
        <f t="shared" si="38"/>
        <v>3690</v>
      </c>
      <c r="U704" s="17">
        <f t="shared" si="39"/>
        <v>315.83452211126962</v>
      </c>
      <c r="V704" s="47" cm="1">
        <f t="array" ref="V704">_xlfn.IFS($B$6=1,S704*$B$10,AND(R703=0,R704&gt;=1,I704&gt;=$B$6*$B$8-1),V703+$B$6*$B$10*$B$8,AND(R703=0,R704&gt;=1,I704&lt;$B$6*$B$8-1),V703+I703*$B$10,TRUE,V703)</f>
        <v>4100</v>
      </c>
      <c r="W704" s="17">
        <f t="shared" si="40"/>
        <v>350.92724679029959</v>
      </c>
    </row>
    <row r="705" spans="7:23" x14ac:dyDescent="0.25">
      <c r="G705" s="15">
        <v>703</v>
      </c>
      <c r="H705" s="1">
        <f t="shared" si="37"/>
        <v>11.7</v>
      </c>
      <c r="I705" s="15" cm="1">
        <f t="array" ref="I705">_xlfn.IFS(J704&gt;=$C$13-$B$26,MINA(I704+$B$13-S705+S704,$B$11),I704=$B$11,MINA(I704-S705+S704,$B$11),TRUE,MAXA(I704-S705+S704,0))</f>
        <v>0</v>
      </c>
      <c r="J705" s="1" cm="1">
        <f t="array" ref="J705">_xlfn.IFS(J704&gt;=$C$13-$B$26,0,I704&lt;$B$11,J704+$B$26,TRUE,0)</f>
        <v>1.1666666666666674</v>
      </c>
      <c r="K705" s="3" cm="1">
        <f t="array" ref="K705">_xlfn.IFS(AND(NOT($K704=0),$L704),0,NOT($L704),$K704+$B$26,TRUE,$K704)</f>
        <v>0.91666666666666785</v>
      </c>
      <c r="L705" s="3" t="b" cm="1">
        <f t="array" ref="L705">_xlfn.IFS(AND($I705&gt;0,$K705&gt;=$C$5-$B$26),TRUE,$R705&gt;=$B$6,FALSE,$I705=0,FALSE,TRUE,$L704)</f>
        <v>0</v>
      </c>
      <c r="M705" s="3" t="b" cm="1">
        <f t="array" ref="M705">_xlfn.IFS($N705&gt;=$B$4-$B$26,FALSE,AND($I705&gt;0,$K705&gt;=$B$5-$B$26),TRUE,AND($L705,NOT($M704)),FALSE,$M704,TRUE,TRUE,FALSE)</f>
        <v>0</v>
      </c>
      <c r="N705" s="3" cm="1">
        <f t="array" ref="N705">_xlfn.IFS($M704,$N704+$B$26,NOT($M704),0,TRUE,$M704)</f>
        <v>0</v>
      </c>
      <c r="O705" s="3" t="b" cm="1">
        <f t="array" ref="O705">_xlfn.IFS($M705,FALSE,AND($L705,NOT($M705),$R705&lt;$B$6,$I705&gt;0),TRUE,TRUE,FALSE)</f>
        <v>0</v>
      </c>
      <c r="P705" s="3" cm="1">
        <f t="array" ref="P705">_xlfn.IFS($P704&gt;=$C$7-$B$26,0,$O704,$P704+$B$26,TRUE,0)</f>
        <v>0</v>
      </c>
      <c r="Q705" s="3" t="b" cm="1">
        <f t="array" ref="Q705">_xlfn.IFS(AND($L705,NOT($M705),NOT($O705)),TRUE,$R705&gt;=$B$6,FALSE,AND($L705,NOT($M705),$O705,$P705=0),TRUE,TRUE,FALSE)</f>
        <v>0</v>
      </c>
      <c r="R705" s="3" cm="1">
        <f t="array" ref="R705">_xlfn.IFS(AND($Q704,$R704&lt;$B$6),$R704+1,AND(NOT($L704),$R704&gt;0),0,TRUE,$R704)</f>
        <v>0</v>
      </c>
      <c r="S705" s="1" cm="1">
        <f t="array" ref="S705">_xlfn.IFS(AND(Q704,I704&gt;$B$8),S704+$B$8,AND(Q704,I704&lt;=$B$8),S704+I704,TRUE,$S704)</f>
        <v>41</v>
      </c>
      <c r="T705" s="1">
        <f t="shared" si="38"/>
        <v>3690</v>
      </c>
      <c r="U705" s="17">
        <f t="shared" si="39"/>
        <v>315.38461538461542</v>
      </c>
      <c r="V705" s="47" cm="1">
        <f t="array" ref="V705">_xlfn.IFS($B$6=1,S705*$B$10,AND(R704=0,R705&gt;=1,I705&gt;=$B$6*$B$8-1),V704+$B$6*$B$10*$B$8,AND(R704=0,R705&gt;=1,I705&lt;$B$6*$B$8-1),V704+I704*$B$10,TRUE,V704)</f>
        <v>4100</v>
      </c>
      <c r="W705" s="17">
        <f t="shared" si="40"/>
        <v>350.42735042735046</v>
      </c>
    </row>
    <row r="706" spans="7:23" x14ac:dyDescent="0.25">
      <c r="G706" s="15">
        <v>704</v>
      </c>
      <c r="H706" s="1">
        <f t="shared" si="37"/>
        <v>11.716666666666667</v>
      </c>
      <c r="I706" s="15" cm="1">
        <f t="array" ref="I706">_xlfn.IFS(J705&gt;=$C$13-$B$26,MINA(I705+$B$13-S706+S705,$B$11),I705=$B$11,MINA(I705-S706+S705,$B$11),TRUE,MAXA(I705-S706+S705,0))</f>
        <v>0</v>
      </c>
      <c r="J706" s="1" cm="1">
        <f t="array" ref="J706">_xlfn.IFS(J705&gt;=$C$13-$B$26,0,I705&lt;$B$11,J705+$B$26,TRUE,0)</f>
        <v>1.183333333333334</v>
      </c>
      <c r="K706" s="3" cm="1">
        <f t="array" ref="K706">_xlfn.IFS(AND(NOT($K705=0),$L705),0,NOT($L705),$K705+$B$26,TRUE,$K705)</f>
        <v>0.93333333333333457</v>
      </c>
      <c r="L706" s="3" t="b" cm="1">
        <f t="array" ref="L706">_xlfn.IFS(AND($I706&gt;0,$K706&gt;=$C$5-$B$26),TRUE,$R706&gt;=$B$6,FALSE,$I706=0,FALSE,TRUE,$L705)</f>
        <v>0</v>
      </c>
      <c r="M706" s="3" t="b" cm="1">
        <f t="array" ref="M706">_xlfn.IFS($N706&gt;=$B$4-$B$26,FALSE,AND($I706&gt;0,$K706&gt;=$B$5-$B$26),TRUE,AND($L706,NOT($M705)),FALSE,$M705,TRUE,TRUE,FALSE)</f>
        <v>0</v>
      </c>
      <c r="N706" s="3" cm="1">
        <f t="array" ref="N706">_xlfn.IFS($M705,$N705+$B$26,NOT($M705),0,TRUE,$M705)</f>
        <v>0</v>
      </c>
      <c r="O706" s="3" t="b" cm="1">
        <f t="array" ref="O706">_xlfn.IFS($M706,FALSE,AND($L706,NOT($M706),$R706&lt;$B$6,$I706&gt;0),TRUE,TRUE,FALSE)</f>
        <v>0</v>
      </c>
      <c r="P706" s="3" cm="1">
        <f t="array" ref="P706">_xlfn.IFS($P705&gt;=$C$7-$B$26,0,$O705,$P705+$B$26,TRUE,0)</f>
        <v>0</v>
      </c>
      <c r="Q706" s="3" t="b" cm="1">
        <f t="array" ref="Q706">_xlfn.IFS(AND($L706,NOT($M706),NOT($O706)),TRUE,$R706&gt;=$B$6,FALSE,AND($L706,NOT($M706),$O706,$P706=0),TRUE,TRUE,FALSE)</f>
        <v>0</v>
      </c>
      <c r="R706" s="3" cm="1">
        <f t="array" ref="R706">_xlfn.IFS(AND($Q705,$R705&lt;$B$6),$R705+1,AND(NOT($L705),$R705&gt;0),0,TRUE,$R705)</f>
        <v>0</v>
      </c>
      <c r="S706" s="1" cm="1">
        <f t="array" ref="S706">_xlfn.IFS(AND(Q705,I705&gt;$B$8),S705+$B$8,AND(Q705,I705&lt;=$B$8),S705+I705,TRUE,$S705)</f>
        <v>41</v>
      </c>
      <c r="T706" s="1">
        <f t="shared" si="38"/>
        <v>3690</v>
      </c>
      <c r="U706" s="17">
        <f t="shared" si="39"/>
        <v>314.93598862019917</v>
      </c>
      <c r="V706" s="47" cm="1">
        <f t="array" ref="V706">_xlfn.IFS($B$6=1,S706*$B$10,AND(R705=0,R706&gt;=1,I706&gt;=$B$6*$B$8-1),V705+$B$6*$B$10*$B$8,AND(R705=0,R706&gt;=1,I706&lt;$B$6*$B$8-1),V705+I705*$B$10,TRUE,V705)</f>
        <v>4100</v>
      </c>
      <c r="W706" s="17">
        <f t="shared" si="40"/>
        <v>349.92887624466573</v>
      </c>
    </row>
    <row r="707" spans="7:23" x14ac:dyDescent="0.25">
      <c r="G707" s="15">
        <v>705</v>
      </c>
      <c r="H707" s="1">
        <f t="shared" ref="H707:H770" si="41">($G707-1)*$B$26</f>
        <v>11.733333333333333</v>
      </c>
      <c r="I707" s="15" cm="1">
        <f t="array" ref="I707">_xlfn.IFS(J706&gt;=$C$13-$B$26,MINA(I706+$B$13-S707+S706,$B$11),I706=$B$11,MINA(I706-S707+S706,$B$11),TRUE,MAXA(I706-S707+S706,0))</f>
        <v>0</v>
      </c>
      <c r="J707" s="1" cm="1">
        <f t="array" ref="J707">_xlfn.IFS(J706&gt;=$C$13-$B$26,0,I706&lt;$B$11,J706+$B$26,TRUE,0)</f>
        <v>1.2000000000000006</v>
      </c>
      <c r="K707" s="3" cm="1">
        <f t="array" ref="K707">_xlfn.IFS(AND(NOT($K706=0),$L706),0,NOT($L706),$K706+$B$26,TRUE,$K706)</f>
        <v>0.95000000000000129</v>
      </c>
      <c r="L707" s="3" t="b" cm="1">
        <f t="array" ref="L707">_xlfn.IFS(AND($I707&gt;0,$K707&gt;=$C$5-$B$26),TRUE,$R707&gt;=$B$6,FALSE,$I707=0,FALSE,TRUE,$L706)</f>
        <v>0</v>
      </c>
      <c r="M707" s="3" t="b" cm="1">
        <f t="array" ref="M707">_xlfn.IFS($N707&gt;=$B$4-$B$26,FALSE,AND($I707&gt;0,$K707&gt;=$B$5-$B$26),TRUE,AND($L707,NOT($M706)),FALSE,$M706,TRUE,TRUE,FALSE)</f>
        <v>0</v>
      </c>
      <c r="N707" s="3" cm="1">
        <f t="array" ref="N707">_xlfn.IFS($M706,$N706+$B$26,NOT($M706),0,TRUE,$M706)</f>
        <v>0</v>
      </c>
      <c r="O707" s="3" t="b" cm="1">
        <f t="array" ref="O707">_xlfn.IFS($M707,FALSE,AND($L707,NOT($M707),$R707&lt;$B$6,$I707&gt;0),TRUE,TRUE,FALSE)</f>
        <v>0</v>
      </c>
      <c r="P707" s="3" cm="1">
        <f t="array" ref="P707">_xlfn.IFS($P706&gt;=$C$7-$B$26,0,$O706,$P706+$B$26,TRUE,0)</f>
        <v>0</v>
      </c>
      <c r="Q707" s="3" t="b" cm="1">
        <f t="array" ref="Q707">_xlfn.IFS(AND($L707,NOT($M707),NOT($O707)),TRUE,$R707&gt;=$B$6,FALSE,AND($L707,NOT($M707),$O707,$P707=0),TRUE,TRUE,FALSE)</f>
        <v>0</v>
      </c>
      <c r="R707" s="3" cm="1">
        <f t="array" ref="R707">_xlfn.IFS(AND($Q706,$R706&lt;$B$6),$R706+1,AND(NOT($L706),$R706&gt;0),0,TRUE,$R706)</f>
        <v>0</v>
      </c>
      <c r="S707" s="1" cm="1">
        <f t="array" ref="S707">_xlfn.IFS(AND(Q706,I706&gt;$B$8),S706+$B$8,AND(Q706,I706&lt;=$B$8),S706+I706,TRUE,$S706)</f>
        <v>41</v>
      </c>
      <c r="T707" s="1">
        <f t="shared" ref="T707:T770" si="42">IF($Q706,$T706+$B$8*$B$9,$T706)</f>
        <v>3690</v>
      </c>
      <c r="U707" s="17">
        <f t="shared" si="39"/>
        <v>314.48863636363637</v>
      </c>
      <c r="V707" s="47" cm="1">
        <f t="array" ref="V707">_xlfn.IFS($B$6=1,S707*$B$10,AND(R706=0,R707&gt;=1,I707&gt;=$B$6*$B$8-1),V706+$B$6*$B$10*$B$8,AND(R706=0,R707&gt;=1,I707&lt;$B$6*$B$8-1),V706+I706*$B$10,TRUE,V706)</f>
        <v>4100</v>
      </c>
      <c r="W707" s="17">
        <f t="shared" si="40"/>
        <v>349.43181818181819</v>
      </c>
    </row>
    <row r="708" spans="7:23" x14ac:dyDescent="0.25">
      <c r="G708" s="15">
        <v>706</v>
      </c>
      <c r="H708" s="1">
        <f t="shared" si="41"/>
        <v>11.75</v>
      </c>
      <c r="I708" s="15" cm="1">
        <f t="array" ref="I708">_xlfn.IFS(J707&gt;=$C$13-$B$26,MINA(I707+$B$13-S708+S707,$B$11),I707=$B$11,MINA(I707-S708+S707,$B$11),TRUE,MAXA(I707-S708+S707,0))</f>
        <v>0</v>
      </c>
      <c r="J708" s="1" cm="1">
        <f t="array" ref="J708">_xlfn.IFS(J707&gt;=$C$13-$B$26,0,I707&lt;$B$11,J707+$B$26,TRUE,0)</f>
        <v>1.2166666666666672</v>
      </c>
      <c r="K708" s="3" cm="1">
        <f t="array" ref="K708">_xlfn.IFS(AND(NOT($K707=0),$L707),0,NOT($L707),$K707+$B$26,TRUE,$K707)</f>
        <v>0.96666666666666801</v>
      </c>
      <c r="L708" s="3" t="b" cm="1">
        <f t="array" ref="L708">_xlfn.IFS(AND($I708&gt;0,$K708&gt;=$C$5-$B$26),TRUE,$R708&gt;=$B$6,FALSE,$I708=0,FALSE,TRUE,$L707)</f>
        <v>0</v>
      </c>
      <c r="M708" s="3" t="b" cm="1">
        <f t="array" ref="M708">_xlfn.IFS($N708&gt;=$B$4-$B$26,FALSE,AND($I708&gt;0,$K708&gt;=$B$5-$B$26),TRUE,AND($L708,NOT($M707)),FALSE,$M707,TRUE,TRUE,FALSE)</f>
        <v>0</v>
      </c>
      <c r="N708" s="3" cm="1">
        <f t="array" ref="N708">_xlfn.IFS($M707,$N707+$B$26,NOT($M707),0,TRUE,$M707)</f>
        <v>0</v>
      </c>
      <c r="O708" s="3" t="b" cm="1">
        <f t="array" ref="O708">_xlfn.IFS($M708,FALSE,AND($L708,NOT($M708),$R708&lt;$B$6,$I708&gt;0),TRUE,TRUE,FALSE)</f>
        <v>0</v>
      </c>
      <c r="P708" s="3" cm="1">
        <f t="array" ref="P708">_xlfn.IFS($P707&gt;=$C$7-$B$26,0,$O707,$P707+$B$26,TRUE,0)</f>
        <v>0</v>
      </c>
      <c r="Q708" s="3" t="b" cm="1">
        <f t="array" ref="Q708">_xlfn.IFS(AND($L708,NOT($M708),NOT($O708)),TRUE,$R708&gt;=$B$6,FALSE,AND($L708,NOT($M708),$O708,$P708=0),TRUE,TRUE,FALSE)</f>
        <v>0</v>
      </c>
      <c r="R708" s="3" cm="1">
        <f t="array" ref="R708">_xlfn.IFS(AND($Q707,$R707&lt;$B$6),$R707+1,AND(NOT($L707),$R707&gt;0),0,TRUE,$R707)</f>
        <v>0</v>
      </c>
      <c r="S708" s="1" cm="1">
        <f t="array" ref="S708">_xlfn.IFS(AND(Q707,I707&gt;$B$8),S707+$B$8,AND(Q707,I707&lt;=$B$8),S707+I707,TRUE,$S707)</f>
        <v>41</v>
      </c>
      <c r="T708" s="1">
        <f t="shared" si="42"/>
        <v>3690</v>
      </c>
      <c r="U708" s="17">
        <f t="shared" ref="U708:U771" si="43">$T708/$H708</f>
        <v>314.04255319148939</v>
      </c>
      <c r="V708" s="47" cm="1">
        <f t="array" ref="V708">_xlfn.IFS($B$6=1,S708*$B$10,AND(R707=0,R708&gt;=1,I708&gt;=$B$6*$B$8-1),V707+$B$6*$B$10*$B$8,AND(R707=0,R708&gt;=1,I708&lt;$B$6*$B$8-1),V707+I707*$B$10,TRUE,V707)</f>
        <v>4100</v>
      </c>
      <c r="W708" s="17">
        <f t="shared" si="40"/>
        <v>348.93617021276594</v>
      </c>
    </row>
    <row r="709" spans="7:23" x14ac:dyDescent="0.25">
      <c r="G709" s="15">
        <v>707</v>
      </c>
      <c r="H709" s="1">
        <f t="shared" si="41"/>
        <v>11.766666666666666</v>
      </c>
      <c r="I709" s="15" cm="1">
        <f t="array" ref="I709">_xlfn.IFS(J708&gt;=$C$13-$B$26,MINA(I708+$B$13-S709+S708,$B$11),I708=$B$11,MINA(I708-S709+S708,$B$11),TRUE,MAXA(I708-S709+S708,0))</f>
        <v>0</v>
      </c>
      <c r="J709" s="1" cm="1">
        <f t="array" ref="J709">_xlfn.IFS(J708&gt;=$C$13-$B$26,0,I708&lt;$B$11,J708+$B$26,TRUE,0)</f>
        <v>1.2333333333333338</v>
      </c>
      <c r="K709" s="3" cm="1">
        <f t="array" ref="K709">_xlfn.IFS(AND(NOT($K708=0),$L708),0,NOT($L708),$K708+$B$26,TRUE,$K708)</f>
        <v>0.98333333333333472</v>
      </c>
      <c r="L709" s="3" t="b" cm="1">
        <f t="array" ref="L709">_xlfn.IFS(AND($I709&gt;0,$K709&gt;=$C$5-$B$26),TRUE,$R709&gt;=$B$6,FALSE,$I709=0,FALSE,TRUE,$L708)</f>
        <v>0</v>
      </c>
      <c r="M709" s="3" t="b" cm="1">
        <f t="array" ref="M709">_xlfn.IFS($N709&gt;=$B$4-$B$26,FALSE,AND($I709&gt;0,$K709&gt;=$B$5-$B$26),TRUE,AND($L709,NOT($M708)),FALSE,$M708,TRUE,TRUE,FALSE)</f>
        <v>0</v>
      </c>
      <c r="N709" s="3" cm="1">
        <f t="array" ref="N709">_xlfn.IFS($M708,$N708+$B$26,NOT($M708),0,TRUE,$M708)</f>
        <v>0</v>
      </c>
      <c r="O709" s="3" t="b" cm="1">
        <f t="array" ref="O709">_xlfn.IFS($M709,FALSE,AND($L709,NOT($M709),$R709&lt;$B$6,$I709&gt;0),TRUE,TRUE,FALSE)</f>
        <v>0</v>
      </c>
      <c r="P709" s="3" cm="1">
        <f t="array" ref="P709">_xlfn.IFS($P708&gt;=$C$7-$B$26,0,$O708,$P708+$B$26,TRUE,0)</f>
        <v>0</v>
      </c>
      <c r="Q709" s="3" t="b" cm="1">
        <f t="array" ref="Q709">_xlfn.IFS(AND($L709,NOT($M709),NOT($O709)),TRUE,$R709&gt;=$B$6,FALSE,AND($L709,NOT($M709),$O709,$P709=0),TRUE,TRUE,FALSE)</f>
        <v>0</v>
      </c>
      <c r="R709" s="3" cm="1">
        <f t="array" ref="R709">_xlfn.IFS(AND($Q708,$R708&lt;$B$6),$R708+1,AND(NOT($L708),$R708&gt;0),0,TRUE,$R708)</f>
        <v>0</v>
      </c>
      <c r="S709" s="1" cm="1">
        <f t="array" ref="S709">_xlfn.IFS(AND(Q708,I708&gt;$B$8),S708+$B$8,AND(Q708,I708&lt;=$B$8),S708+I708,TRUE,$S708)</f>
        <v>41</v>
      </c>
      <c r="T709" s="1">
        <f t="shared" si="42"/>
        <v>3690</v>
      </c>
      <c r="U709" s="17">
        <f t="shared" si="43"/>
        <v>313.59773371104819</v>
      </c>
      <c r="V709" s="47" cm="1">
        <f t="array" ref="V709">_xlfn.IFS($B$6=1,S709*$B$10,AND(R708=0,R709&gt;=1,I709&gt;=$B$6*$B$8-1),V708+$B$6*$B$10*$B$8,AND(R708=0,R709&gt;=1,I709&lt;$B$6*$B$8-1),V708+I708*$B$10,TRUE,V708)</f>
        <v>4100</v>
      </c>
      <c r="W709" s="17">
        <f t="shared" ref="W709:W772" si="44">V709/H709</f>
        <v>348.44192634560909</v>
      </c>
    </row>
    <row r="710" spans="7:23" x14ac:dyDescent="0.25">
      <c r="G710" s="15">
        <v>708</v>
      </c>
      <c r="H710" s="1">
        <f t="shared" si="41"/>
        <v>11.783333333333333</v>
      </c>
      <c r="I710" s="15" cm="1">
        <f t="array" ref="I710">_xlfn.IFS(J709&gt;=$C$13-$B$26,MINA(I709+$B$13-S710+S709,$B$11),I709=$B$11,MINA(I709-S710+S709,$B$11),TRUE,MAXA(I709-S710+S709,0))</f>
        <v>0</v>
      </c>
      <c r="J710" s="1" cm="1">
        <f t="array" ref="J710">_xlfn.IFS(J709&gt;=$C$13-$B$26,0,I709&lt;$B$11,J709+$B$26,TRUE,0)</f>
        <v>1.2500000000000004</v>
      </c>
      <c r="K710" s="3" cm="1">
        <f t="array" ref="K710">_xlfn.IFS(AND(NOT($K709=0),$L709),0,NOT($L709),$K709+$B$26,TRUE,$K709)</f>
        <v>1.0000000000000013</v>
      </c>
      <c r="L710" s="3" t="b" cm="1">
        <f t="array" ref="L710">_xlfn.IFS(AND($I710&gt;0,$K710&gt;=$C$5-$B$26),TRUE,$R710&gt;=$B$6,FALSE,$I710=0,FALSE,TRUE,$L709)</f>
        <v>0</v>
      </c>
      <c r="M710" s="3" t="b" cm="1">
        <f t="array" ref="M710">_xlfn.IFS($N710&gt;=$B$4-$B$26,FALSE,AND($I710&gt;0,$K710&gt;=$B$5-$B$26),TRUE,AND($L710,NOT($M709)),FALSE,$M709,TRUE,TRUE,FALSE)</f>
        <v>0</v>
      </c>
      <c r="N710" s="3" cm="1">
        <f t="array" ref="N710">_xlfn.IFS($M709,$N709+$B$26,NOT($M709),0,TRUE,$M709)</f>
        <v>0</v>
      </c>
      <c r="O710" s="3" t="b" cm="1">
        <f t="array" ref="O710">_xlfn.IFS($M710,FALSE,AND($L710,NOT($M710),$R710&lt;$B$6,$I710&gt;0),TRUE,TRUE,FALSE)</f>
        <v>0</v>
      </c>
      <c r="P710" s="3" cm="1">
        <f t="array" ref="P710">_xlfn.IFS($P709&gt;=$C$7-$B$26,0,$O709,$P709+$B$26,TRUE,0)</f>
        <v>0</v>
      </c>
      <c r="Q710" s="3" t="b" cm="1">
        <f t="array" ref="Q710">_xlfn.IFS(AND($L710,NOT($M710),NOT($O710)),TRUE,$R710&gt;=$B$6,FALSE,AND($L710,NOT($M710),$O710,$P710=0),TRUE,TRUE,FALSE)</f>
        <v>0</v>
      </c>
      <c r="R710" s="3" cm="1">
        <f t="array" ref="R710">_xlfn.IFS(AND($Q709,$R709&lt;$B$6),$R709+1,AND(NOT($L709),$R709&gt;0),0,TRUE,$R709)</f>
        <v>0</v>
      </c>
      <c r="S710" s="1" cm="1">
        <f t="array" ref="S710">_xlfn.IFS(AND(Q709,I709&gt;$B$8),S709+$B$8,AND(Q709,I709&lt;=$B$8),S709+I709,TRUE,$S709)</f>
        <v>41</v>
      </c>
      <c r="T710" s="1">
        <f t="shared" si="42"/>
        <v>3690</v>
      </c>
      <c r="U710" s="17">
        <f t="shared" si="43"/>
        <v>313.15417256011318</v>
      </c>
      <c r="V710" s="47" cm="1">
        <f t="array" ref="V710">_xlfn.IFS($B$6=1,S710*$B$10,AND(R709=0,R710&gt;=1,I710&gt;=$B$6*$B$8-1),V709+$B$6*$B$10*$B$8,AND(R709=0,R710&gt;=1,I710&lt;$B$6*$B$8-1),V709+I709*$B$10,TRUE,V709)</f>
        <v>4100</v>
      </c>
      <c r="W710" s="17">
        <f t="shared" si="44"/>
        <v>347.94908062234794</v>
      </c>
    </row>
    <row r="711" spans="7:23" x14ac:dyDescent="0.25">
      <c r="G711" s="15">
        <v>709</v>
      </c>
      <c r="H711" s="1">
        <f t="shared" si="41"/>
        <v>11.8</v>
      </c>
      <c r="I711" s="15" cm="1">
        <f t="array" ref="I711">_xlfn.IFS(J710&gt;=$C$13-$B$26,MINA(I710+$B$13-S711+S710,$B$11),I710=$B$11,MINA(I710-S711+S710,$B$11),TRUE,MAXA(I710-S711+S710,0))</f>
        <v>0</v>
      </c>
      <c r="J711" s="1" cm="1">
        <f t="array" ref="J711">_xlfn.IFS(J710&gt;=$C$13-$B$26,0,I710&lt;$B$11,J710+$B$26,TRUE,0)</f>
        <v>1.2666666666666671</v>
      </c>
      <c r="K711" s="3" cm="1">
        <f t="array" ref="K711">_xlfn.IFS(AND(NOT($K710=0),$L710),0,NOT($L710),$K710+$B$26,TRUE,$K710)</f>
        <v>1.0166666666666679</v>
      </c>
      <c r="L711" s="3" t="b" cm="1">
        <f t="array" ref="L711">_xlfn.IFS(AND($I711&gt;0,$K711&gt;=$C$5-$B$26),TRUE,$R711&gt;=$B$6,FALSE,$I711=0,FALSE,TRUE,$L710)</f>
        <v>0</v>
      </c>
      <c r="M711" s="3" t="b" cm="1">
        <f t="array" ref="M711">_xlfn.IFS($N711&gt;=$B$4-$B$26,FALSE,AND($I711&gt;0,$K711&gt;=$B$5-$B$26),TRUE,AND($L711,NOT($M710)),FALSE,$M710,TRUE,TRUE,FALSE)</f>
        <v>0</v>
      </c>
      <c r="N711" s="3" cm="1">
        <f t="array" ref="N711">_xlfn.IFS($M710,$N710+$B$26,NOT($M710),0,TRUE,$M710)</f>
        <v>0</v>
      </c>
      <c r="O711" s="3" t="b" cm="1">
        <f t="array" ref="O711">_xlfn.IFS($M711,FALSE,AND($L711,NOT($M711),$R711&lt;$B$6,$I711&gt;0),TRUE,TRUE,FALSE)</f>
        <v>0</v>
      </c>
      <c r="P711" s="3" cm="1">
        <f t="array" ref="P711">_xlfn.IFS($P710&gt;=$C$7-$B$26,0,$O710,$P710+$B$26,TRUE,0)</f>
        <v>0</v>
      </c>
      <c r="Q711" s="3" t="b" cm="1">
        <f t="array" ref="Q711">_xlfn.IFS(AND($L711,NOT($M711),NOT($O711)),TRUE,$R711&gt;=$B$6,FALSE,AND($L711,NOT($M711),$O711,$P711=0),TRUE,TRUE,FALSE)</f>
        <v>0</v>
      </c>
      <c r="R711" s="3" cm="1">
        <f t="array" ref="R711">_xlfn.IFS(AND($Q710,$R710&lt;$B$6),$R710+1,AND(NOT($L710),$R710&gt;0),0,TRUE,$R710)</f>
        <v>0</v>
      </c>
      <c r="S711" s="1" cm="1">
        <f t="array" ref="S711">_xlfn.IFS(AND(Q710,I710&gt;$B$8),S710+$B$8,AND(Q710,I710&lt;=$B$8),S710+I710,TRUE,$S710)</f>
        <v>41</v>
      </c>
      <c r="T711" s="1">
        <f t="shared" si="42"/>
        <v>3690</v>
      </c>
      <c r="U711" s="17">
        <f t="shared" si="43"/>
        <v>312.71186440677963</v>
      </c>
      <c r="V711" s="47" cm="1">
        <f t="array" ref="V711">_xlfn.IFS($B$6=1,S711*$B$10,AND(R710=0,R711&gt;=1,I711&gt;=$B$6*$B$8-1),V710+$B$6*$B$10*$B$8,AND(R710=0,R711&gt;=1,I711&lt;$B$6*$B$8-1),V710+I710*$B$10,TRUE,V710)</f>
        <v>4100</v>
      </c>
      <c r="W711" s="17">
        <f t="shared" si="44"/>
        <v>347.45762711864404</v>
      </c>
    </row>
    <row r="712" spans="7:23" x14ac:dyDescent="0.25">
      <c r="G712" s="15">
        <v>710</v>
      </c>
      <c r="H712" s="1">
        <f t="shared" si="41"/>
        <v>11.816666666666666</v>
      </c>
      <c r="I712" s="15" cm="1">
        <f t="array" ref="I712">_xlfn.IFS(J711&gt;=$C$13-$B$26,MINA(I711+$B$13-S712+S711,$B$11),I711=$B$11,MINA(I711-S712+S711,$B$11),TRUE,MAXA(I711-S712+S711,0))</f>
        <v>0</v>
      </c>
      <c r="J712" s="1" cm="1">
        <f t="array" ref="J712">_xlfn.IFS(J711&gt;=$C$13-$B$26,0,I711&lt;$B$11,J711+$B$26,TRUE,0)</f>
        <v>1.2833333333333337</v>
      </c>
      <c r="K712" s="3" cm="1">
        <f t="array" ref="K712">_xlfn.IFS(AND(NOT($K711=0),$L711),0,NOT($L711),$K711+$B$26,TRUE,$K711)</f>
        <v>1.0333333333333345</v>
      </c>
      <c r="L712" s="3" t="b" cm="1">
        <f t="array" ref="L712">_xlfn.IFS(AND($I712&gt;0,$K712&gt;=$C$5-$B$26),TRUE,$R712&gt;=$B$6,FALSE,$I712=0,FALSE,TRUE,$L711)</f>
        <v>0</v>
      </c>
      <c r="M712" s="3" t="b" cm="1">
        <f t="array" ref="M712">_xlfn.IFS($N712&gt;=$B$4-$B$26,FALSE,AND($I712&gt;0,$K712&gt;=$B$5-$B$26),TRUE,AND($L712,NOT($M711)),FALSE,$M711,TRUE,TRUE,FALSE)</f>
        <v>0</v>
      </c>
      <c r="N712" s="3" cm="1">
        <f t="array" ref="N712">_xlfn.IFS($M711,$N711+$B$26,NOT($M711),0,TRUE,$M711)</f>
        <v>0</v>
      </c>
      <c r="O712" s="3" t="b" cm="1">
        <f t="array" ref="O712">_xlfn.IFS($M712,FALSE,AND($L712,NOT($M712),$R712&lt;$B$6,$I712&gt;0),TRUE,TRUE,FALSE)</f>
        <v>0</v>
      </c>
      <c r="P712" s="3" cm="1">
        <f t="array" ref="P712">_xlfn.IFS($P711&gt;=$C$7-$B$26,0,$O711,$P711+$B$26,TRUE,0)</f>
        <v>0</v>
      </c>
      <c r="Q712" s="3" t="b" cm="1">
        <f t="array" ref="Q712">_xlfn.IFS(AND($L712,NOT($M712),NOT($O712)),TRUE,$R712&gt;=$B$6,FALSE,AND($L712,NOT($M712),$O712,$P712=0),TRUE,TRUE,FALSE)</f>
        <v>0</v>
      </c>
      <c r="R712" s="3" cm="1">
        <f t="array" ref="R712">_xlfn.IFS(AND($Q711,$R711&lt;$B$6),$R711+1,AND(NOT($L711),$R711&gt;0),0,TRUE,$R711)</f>
        <v>0</v>
      </c>
      <c r="S712" s="1" cm="1">
        <f t="array" ref="S712">_xlfn.IFS(AND(Q711,I711&gt;$B$8),S711+$B$8,AND(Q711,I711&lt;=$B$8),S711+I711,TRUE,$S711)</f>
        <v>41</v>
      </c>
      <c r="T712" s="1">
        <f t="shared" si="42"/>
        <v>3690</v>
      </c>
      <c r="U712" s="17">
        <f t="shared" si="43"/>
        <v>312.27080394922427</v>
      </c>
      <c r="V712" s="47" cm="1">
        <f t="array" ref="V712">_xlfn.IFS($B$6=1,S712*$B$10,AND(R711=0,R712&gt;=1,I712&gt;=$B$6*$B$8-1),V711+$B$6*$B$10*$B$8,AND(R711=0,R712&gt;=1,I712&lt;$B$6*$B$8-1),V711+I711*$B$10,TRUE,V711)</f>
        <v>4100</v>
      </c>
      <c r="W712" s="17">
        <f t="shared" si="44"/>
        <v>346.9675599435825</v>
      </c>
    </row>
    <row r="713" spans="7:23" x14ac:dyDescent="0.25">
      <c r="G713" s="15">
        <v>711</v>
      </c>
      <c r="H713" s="1">
        <f t="shared" si="41"/>
        <v>11.833333333333334</v>
      </c>
      <c r="I713" s="15" cm="1">
        <f t="array" ref="I713">_xlfn.IFS(J712&gt;=$C$13-$B$26,MINA(I712+$B$13-S713+S712,$B$11),I712=$B$11,MINA(I712-S713+S712,$B$11),TRUE,MAXA(I712-S713+S712,0))</f>
        <v>0</v>
      </c>
      <c r="J713" s="1" cm="1">
        <f t="array" ref="J713">_xlfn.IFS(J712&gt;=$C$13-$B$26,0,I712&lt;$B$11,J712+$B$26,TRUE,0)</f>
        <v>1.3000000000000003</v>
      </c>
      <c r="K713" s="3" cm="1">
        <f t="array" ref="K713">_xlfn.IFS(AND(NOT($K712=0),$L712),0,NOT($L712),$K712+$B$26,TRUE,$K712)</f>
        <v>1.0500000000000012</v>
      </c>
      <c r="L713" s="3" t="b" cm="1">
        <f t="array" ref="L713">_xlfn.IFS(AND($I713&gt;0,$K713&gt;=$C$5-$B$26),TRUE,$R713&gt;=$B$6,FALSE,$I713=0,FALSE,TRUE,$L712)</f>
        <v>0</v>
      </c>
      <c r="M713" s="3" t="b" cm="1">
        <f t="array" ref="M713">_xlfn.IFS($N713&gt;=$B$4-$B$26,FALSE,AND($I713&gt;0,$K713&gt;=$B$5-$B$26),TRUE,AND($L713,NOT($M712)),FALSE,$M712,TRUE,TRUE,FALSE)</f>
        <v>0</v>
      </c>
      <c r="N713" s="3" cm="1">
        <f t="array" ref="N713">_xlfn.IFS($M712,$N712+$B$26,NOT($M712),0,TRUE,$M712)</f>
        <v>0</v>
      </c>
      <c r="O713" s="3" t="b" cm="1">
        <f t="array" ref="O713">_xlfn.IFS($M713,FALSE,AND($L713,NOT($M713),$R713&lt;$B$6,$I713&gt;0),TRUE,TRUE,FALSE)</f>
        <v>0</v>
      </c>
      <c r="P713" s="3" cm="1">
        <f t="array" ref="P713">_xlfn.IFS($P712&gt;=$C$7-$B$26,0,$O712,$P712+$B$26,TRUE,0)</f>
        <v>0</v>
      </c>
      <c r="Q713" s="3" t="b" cm="1">
        <f t="array" ref="Q713">_xlfn.IFS(AND($L713,NOT($M713),NOT($O713)),TRUE,$R713&gt;=$B$6,FALSE,AND($L713,NOT($M713),$O713,$P713=0),TRUE,TRUE,FALSE)</f>
        <v>0</v>
      </c>
      <c r="R713" s="3" cm="1">
        <f t="array" ref="R713">_xlfn.IFS(AND($Q712,$R712&lt;$B$6),$R712+1,AND(NOT($L712),$R712&gt;0),0,TRUE,$R712)</f>
        <v>0</v>
      </c>
      <c r="S713" s="1" cm="1">
        <f t="array" ref="S713">_xlfn.IFS(AND(Q712,I712&gt;$B$8),S712+$B$8,AND(Q712,I712&lt;=$B$8),S712+I712,TRUE,$S712)</f>
        <v>41</v>
      </c>
      <c r="T713" s="1">
        <f t="shared" si="42"/>
        <v>3690</v>
      </c>
      <c r="U713" s="17">
        <f t="shared" si="43"/>
        <v>311.83098591549293</v>
      </c>
      <c r="V713" s="47" cm="1">
        <f t="array" ref="V713">_xlfn.IFS($B$6=1,S713*$B$10,AND(R712=0,R713&gt;=1,I713&gt;=$B$6*$B$8-1),V712+$B$6*$B$10*$B$8,AND(R712=0,R713&gt;=1,I713&lt;$B$6*$B$8-1),V712+I712*$B$10,TRUE,V712)</f>
        <v>4100</v>
      </c>
      <c r="W713" s="17">
        <f t="shared" si="44"/>
        <v>346.47887323943661</v>
      </c>
    </row>
    <row r="714" spans="7:23" x14ac:dyDescent="0.25">
      <c r="G714" s="15">
        <v>712</v>
      </c>
      <c r="H714" s="1">
        <f t="shared" si="41"/>
        <v>11.85</v>
      </c>
      <c r="I714" s="15" cm="1">
        <f t="array" ref="I714">_xlfn.IFS(J713&gt;=$C$13-$B$26,MINA(I713+$B$13-S714+S713,$B$11),I713=$B$11,MINA(I713-S714+S713,$B$11),TRUE,MAXA(I713-S714+S713,0))</f>
        <v>0</v>
      </c>
      <c r="J714" s="1" cm="1">
        <f t="array" ref="J714">_xlfn.IFS(J713&gt;=$C$13-$B$26,0,I713&lt;$B$11,J713+$B$26,TRUE,0)</f>
        <v>1.3166666666666669</v>
      </c>
      <c r="K714" s="3" cm="1">
        <f t="array" ref="K714">_xlfn.IFS(AND(NOT($K713=0),$L713),0,NOT($L713),$K713+$B$26,TRUE,$K713)</f>
        <v>1.0666666666666678</v>
      </c>
      <c r="L714" s="3" t="b" cm="1">
        <f t="array" ref="L714">_xlfn.IFS(AND($I714&gt;0,$K714&gt;=$C$5-$B$26),TRUE,$R714&gt;=$B$6,FALSE,$I714=0,FALSE,TRUE,$L713)</f>
        <v>0</v>
      </c>
      <c r="M714" s="3" t="b" cm="1">
        <f t="array" ref="M714">_xlfn.IFS($N714&gt;=$B$4-$B$26,FALSE,AND($I714&gt;0,$K714&gt;=$B$5-$B$26),TRUE,AND($L714,NOT($M713)),FALSE,$M713,TRUE,TRUE,FALSE)</f>
        <v>0</v>
      </c>
      <c r="N714" s="3" cm="1">
        <f t="array" ref="N714">_xlfn.IFS($M713,$N713+$B$26,NOT($M713),0,TRUE,$M713)</f>
        <v>0</v>
      </c>
      <c r="O714" s="3" t="b" cm="1">
        <f t="array" ref="O714">_xlfn.IFS($M714,FALSE,AND($L714,NOT($M714),$R714&lt;$B$6,$I714&gt;0),TRUE,TRUE,FALSE)</f>
        <v>0</v>
      </c>
      <c r="P714" s="3" cm="1">
        <f t="array" ref="P714">_xlfn.IFS($P713&gt;=$C$7-$B$26,0,$O713,$P713+$B$26,TRUE,0)</f>
        <v>0</v>
      </c>
      <c r="Q714" s="3" t="b" cm="1">
        <f t="array" ref="Q714">_xlfn.IFS(AND($L714,NOT($M714),NOT($O714)),TRUE,$R714&gt;=$B$6,FALSE,AND($L714,NOT($M714),$O714,$P714=0),TRUE,TRUE,FALSE)</f>
        <v>0</v>
      </c>
      <c r="R714" s="3" cm="1">
        <f t="array" ref="R714">_xlfn.IFS(AND($Q713,$R713&lt;$B$6),$R713+1,AND(NOT($L713),$R713&gt;0),0,TRUE,$R713)</f>
        <v>0</v>
      </c>
      <c r="S714" s="1" cm="1">
        <f t="array" ref="S714">_xlfn.IFS(AND(Q713,I713&gt;$B$8),S713+$B$8,AND(Q713,I713&lt;=$B$8),S713+I713,TRUE,$S713)</f>
        <v>41</v>
      </c>
      <c r="T714" s="1">
        <f t="shared" si="42"/>
        <v>3690</v>
      </c>
      <c r="U714" s="17">
        <f t="shared" si="43"/>
        <v>311.39240506329116</v>
      </c>
      <c r="V714" s="47" cm="1">
        <f t="array" ref="V714">_xlfn.IFS($B$6=1,S714*$B$10,AND(R713=0,R714&gt;=1,I714&gt;=$B$6*$B$8-1),V713+$B$6*$B$10*$B$8,AND(R713=0,R714&gt;=1,I714&lt;$B$6*$B$8-1),V713+I713*$B$10,TRUE,V713)</f>
        <v>4100</v>
      </c>
      <c r="W714" s="17">
        <f t="shared" si="44"/>
        <v>345.99156118143463</v>
      </c>
    </row>
    <row r="715" spans="7:23" x14ac:dyDescent="0.25">
      <c r="G715" s="15">
        <v>713</v>
      </c>
      <c r="H715" s="1">
        <f t="shared" si="41"/>
        <v>11.866666666666667</v>
      </c>
      <c r="I715" s="15" cm="1">
        <f t="array" ref="I715">_xlfn.IFS(J714&gt;=$C$13-$B$26,MINA(I714+$B$13-S715+S714,$B$11),I714=$B$11,MINA(I714-S715+S714,$B$11),TRUE,MAXA(I714-S715+S714,0))</f>
        <v>0</v>
      </c>
      <c r="J715" s="1" cm="1">
        <f t="array" ref="J715">_xlfn.IFS(J714&gt;=$C$13-$B$26,0,I714&lt;$B$11,J714+$B$26,TRUE,0)</f>
        <v>1.3333333333333335</v>
      </c>
      <c r="K715" s="3" cm="1">
        <f t="array" ref="K715">_xlfn.IFS(AND(NOT($K714=0),$L714),0,NOT($L714),$K714+$B$26,TRUE,$K714)</f>
        <v>1.0833333333333344</v>
      </c>
      <c r="L715" s="3" t="b" cm="1">
        <f t="array" ref="L715">_xlfn.IFS(AND($I715&gt;0,$K715&gt;=$C$5-$B$26),TRUE,$R715&gt;=$B$6,FALSE,$I715=0,FALSE,TRUE,$L714)</f>
        <v>0</v>
      </c>
      <c r="M715" s="3" t="b" cm="1">
        <f t="array" ref="M715">_xlfn.IFS($N715&gt;=$B$4-$B$26,FALSE,AND($I715&gt;0,$K715&gt;=$B$5-$B$26),TRUE,AND($L715,NOT($M714)),FALSE,$M714,TRUE,TRUE,FALSE)</f>
        <v>0</v>
      </c>
      <c r="N715" s="3" cm="1">
        <f t="array" ref="N715">_xlfn.IFS($M714,$N714+$B$26,NOT($M714),0,TRUE,$M714)</f>
        <v>0</v>
      </c>
      <c r="O715" s="3" t="b" cm="1">
        <f t="array" ref="O715">_xlfn.IFS($M715,FALSE,AND($L715,NOT($M715),$R715&lt;$B$6,$I715&gt;0),TRUE,TRUE,FALSE)</f>
        <v>0</v>
      </c>
      <c r="P715" s="3" cm="1">
        <f t="array" ref="P715">_xlfn.IFS($P714&gt;=$C$7-$B$26,0,$O714,$P714+$B$26,TRUE,0)</f>
        <v>0</v>
      </c>
      <c r="Q715" s="3" t="b" cm="1">
        <f t="array" ref="Q715">_xlfn.IFS(AND($L715,NOT($M715),NOT($O715)),TRUE,$R715&gt;=$B$6,FALSE,AND($L715,NOT($M715),$O715,$P715=0),TRUE,TRUE,FALSE)</f>
        <v>0</v>
      </c>
      <c r="R715" s="3" cm="1">
        <f t="array" ref="R715">_xlfn.IFS(AND($Q714,$R714&lt;$B$6),$R714+1,AND(NOT($L714),$R714&gt;0),0,TRUE,$R714)</f>
        <v>0</v>
      </c>
      <c r="S715" s="1" cm="1">
        <f t="array" ref="S715">_xlfn.IFS(AND(Q714,I714&gt;$B$8),S714+$B$8,AND(Q714,I714&lt;=$B$8),S714+I714,TRUE,$S714)</f>
        <v>41</v>
      </c>
      <c r="T715" s="1">
        <f t="shared" si="42"/>
        <v>3690</v>
      </c>
      <c r="U715" s="17">
        <f t="shared" si="43"/>
        <v>310.95505617977528</v>
      </c>
      <c r="V715" s="47" cm="1">
        <f t="array" ref="V715">_xlfn.IFS($B$6=1,S715*$B$10,AND(R714=0,R715&gt;=1,I715&gt;=$B$6*$B$8-1),V714+$B$6*$B$10*$B$8,AND(R714=0,R715&gt;=1,I715&lt;$B$6*$B$8-1),V714+I714*$B$10,TRUE,V714)</f>
        <v>4100</v>
      </c>
      <c r="W715" s="17">
        <f t="shared" si="44"/>
        <v>345.50561797752806</v>
      </c>
    </row>
    <row r="716" spans="7:23" x14ac:dyDescent="0.25">
      <c r="G716" s="15">
        <v>714</v>
      </c>
      <c r="H716" s="1">
        <f t="shared" si="41"/>
        <v>11.883333333333333</v>
      </c>
      <c r="I716" s="15" cm="1">
        <f t="array" ref="I716">_xlfn.IFS(J715&gt;=$C$13-$B$26,MINA(I715+$B$13-S716+S715,$B$11),I715=$B$11,MINA(I715-S716+S715,$B$11),TRUE,MAXA(I715-S716+S715,0))</f>
        <v>0</v>
      </c>
      <c r="J716" s="1" cm="1">
        <f t="array" ref="J716">_xlfn.IFS(J715&gt;=$C$13-$B$26,0,I715&lt;$B$11,J715+$B$26,TRUE,0)</f>
        <v>1.35</v>
      </c>
      <c r="K716" s="3" cm="1">
        <f t="array" ref="K716">_xlfn.IFS(AND(NOT($K715=0),$L715),0,NOT($L715),$K715+$B$26,TRUE,$K715)</f>
        <v>1.100000000000001</v>
      </c>
      <c r="L716" s="3" t="b" cm="1">
        <f t="array" ref="L716">_xlfn.IFS(AND($I716&gt;0,$K716&gt;=$C$5-$B$26),TRUE,$R716&gt;=$B$6,FALSE,$I716=0,FALSE,TRUE,$L715)</f>
        <v>0</v>
      </c>
      <c r="M716" s="3" t="b" cm="1">
        <f t="array" ref="M716">_xlfn.IFS($N716&gt;=$B$4-$B$26,FALSE,AND($I716&gt;0,$K716&gt;=$B$5-$B$26),TRUE,AND($L716,NOT($M715)),FALSE,$M715,TRUE,TRUE,FALSE)</f>
        <v>0</v>
      </c>
      <c r="N716" s="3" cm="1">
        <f t="array" ref="N716">_xlfn.IFS($M715,$N715+$B$26,NOT($M715),0,TRUE,$M715)</f>
        <v>0</v>
      </c>
      <c r="O716" s="3" t="b" cm="1">
        <f t="array" ref="O716">_xlfn.IFS($M716,FALSE,AND($L716,NOT($M716),$R716&lt;$B$6,$I716&gt;0),TRUE,TRUE,FALSE)</f>
        <v>0</v>
      </c>
      <c r="P716" s="3" cm="1">
        <f t="array" ref="P716">_xlfn.IFS($P715&gt;=$C$7-$B$26,0,$O715,$P715+$B$26,TRUE,0)</f>
        <v>0</v>
      </c>
      <c r="Q716" s="3" t="b" cm="1">
        <f t="array" ref="Q716">_xlfn.IFS(AND($L716,NOT($M716),NOT($O716)),TRUE,$R716&gt;=$B$6,FALSE,AND($L716,NOT($M716),$O716,$P716=0),TRUE,TRUE,FALSE)</f>
        <v>0</v>
      </c>
      <c r="R716" s="3" cm="1">
        <f t="array" ref="R716">_xlfn.IFS(AND($Q715,$R715&lt;$B$6),$R715+1,AND(NOT($L715),$R715&gt;0),0,TRUE,$R715)</f>
        <v>0</v>
      </c>
      <c r="S716" s="1" cm="1">
        <f t="array" ref="S716">_xlfn.IFS(AND(Q715,I715&gt;$B$8),S715+$B$8,AND(Q715,I715&lt;=$B$8),S715+I715,TRUE,$S715)</f>
        <v>41</v>
      </c>
      <c r="T716" s="1">
        <f t="shared" si="42"/>
        <v>3690</v>
      </c>
      <c r="U716" s="17">
        <f t="shared" si="43"/>
        <v>310.51893408134646</v>
      </c>
      <c r="V716" s="47" cm="1">
        <f t="array" ref="V716">_xlfn.IFS($B$6=1,S716*$B$10,AND(R715=0,R716&gt;=1,I716&gt;=$B$6*$B$8-1),V715+$B$6*$B$10*$B$8,AND(R715=0,R716&gt;=1,I716&lt;$B$6*$B$8-1),V715+I715*$B$10,TRUE,V715)</f>
        <v>4100</v>
      </c>
      <c r="W716" s="17">
        <f t="shared" si="44"/>
        <v>345.02103786816269</v>
      </c>
    </row>
    <row r="717" spans="7:23" x14ac:dyDescent="0.25">
      <c r="G717" s="15">
        <v>715</v>
      </c>
      <c r="H717" s="1">
        <f t="shared" si="41"/>
        <v>11.9</v>
      </c>
      <c r="I717" s="15" cm="1">
        <f t="array" ref="I717">_xlfn.IFS(J716&gt;=$C$13-$B$26,MINA(I716+$B$13-S717+S716,$B$11),I716=$B$11,MINA(I716-S717+S716,$B$11),TRUE,MAXA(I716-S717+S716,0))</f>
        <v>0</v>
      </c>
      <c r="J717" s="1" cm="1">
        <f t="array" ref="J717">_xlfn.IFS(J716&gt;=$C$13-$B$26,0,I716&lt;$B$11,J716+$B$26,TRUE,0)</f>
        <v>1.3666666666666667</v>
      </c>
      <c r="K717" s="3" cm="1">
        <f t="array" ref="K717">_xlfn.IFS(AND(NOT($K716=0),$L716),0,NOT($L716),$K716+$B$26,TRUE,$K716)</f>
        <v>1.1166666666666676</v>
      </c>
      <c r="L717" s="3" t="b" cm="1">
        <f t="array" ref="L717">_xlfn.IFS(AND($I717&gt;0,$K717&gt;=$C$5-$B$26),TRUE,$R717&gt;=$B$6,FALSE,$I717=0,FALSE,TRUE,$L716)</f>
        <v>0</v>
      </c>
      <c r="M717" s="3" t="b" cm="1">
        <f t="array" ref="M717">_xlfn.IFS($N717&gt;=$B$4-$B$26,FALSE,AND($I717&gt;0,$K717&gt;=$B$5-$B$26),TRUE,AND($L717,NOT($M716)),FALSE,$M716,TRUE,TRUE,FALSE)</f>
        <v>0</v>
      </c>
      <c r="N717" s="3" cm="1">
        <f t="array" ref="N717">_xlfn.IFS($M716,$N716+$B$26,NOT($M716),0,TRUE,$M716)</f>
        <v>0</v>
      </c>
      <c r="O717" s="3" t="b" cm="1">
        <f t="array" ref="O717">_xlfn.IFS($M717,FALSE,AND($L717,NOT($M717),$R717&lt;$B$6,$I717&gt;0),TRUE,TRUE,FALSE)</f>
        <v>0</v>
      </c>
      <c r="P717" s="3" cm="1">
        <f t="array" ref="P717">_xlfn.IFS($P716&gt;=$C$7-$B$26,0,$O716,$P716+$B$26,TRUE,0)</f>
        <v>0</v>
      </c>
      <c r="Q717" s="3" t="b" cm="1">
        <f t="array" ref="Q717">_xlfn.IFS(AND($L717,NOT($M717),NOT($O717)),TRUE,$R717&gt;=$B$6,FALSE,AND($L717,NOT($M717),$O717,$P717=0),TRUE,TRUE,FALSE)</f>
        <v>0</v>
      </c>
      <c r="R717" s="3" cm="1">
        <f t="array" ref="R717">_xlfn.IFS(AND($Q716,$R716&lt;$B$6),$R716+1,AND(NOT($L716),$R716&gt;0),0,TRUE,$R716)</f>
        <v>0</v>
      </c>
      <c r="S717" s="1" cm="1">
        <f t="array" ref="S717">_xlfn.IFS(AND(Q716,I716&gt;$B$8),S716+$B$8,AND(Q716,I716&lt;=$B$8),S716+I716,TRUE,$S716)</f>
        <v>41</v>
      </c>
      <c r="T717" s="1">
        <f t="shared" si="42"/>
        <v>3690</v>
      </c>
      <c r="U717" s="17">
        <f t="shared" si="43"/>
        <v>310.08403361344534</v>
      </c>
      <c r="V717" s="47" cm="1">
        <f t="array" ref="V717">_xlfn.IFS($B$6=1,S717*$B$10,AND(R716=0,R717&gt;=1,I717&gt;=$B$6*$B$8-1),V716+$B$6*$B$10*$B$8,AND(R716=0,R717&gt;=1,I717&lt;$B$6*$B$8-1),V716+I716*$B$10,TRUE,V716)</f>
        <v>4100</v>
      </c>
      <c r="W717" s="17">
        <f t="shared" si="44"/>
        <v>344.53781512605042</v>
      </c>
    </row>
    <row r="718" spans="7:23" x14ac:dyDescent="0.25">
      <c r="G718" s="15">
        <v>716</v>
      </c>
      <c r="H718" s="1">
        <f t="shared" si="41"/>
        <v>11.916666666666666</v>
      </c>
      <c r="I718" s="15" cm="1">
        <f t="array" ref="I718">_xlfn.IFS(J717&gt;=$C$13-$B$26,MINA(I717+$B$13-S718+S717,$B$11),I717=$B$11,MINA(I717-S718+S717,$B$11),TRUE,MAXA(I717-S718+S717,0))</f>
        <v>0</v>
      </c>
      <c r="J718" s="1" cm="1">
        <f t="array" ref="J718">_xlfn.IFS(J717&gt;=$C$13-$B$26,0,I717&lt;$B$11,J717+$B$26,TRUE,0)</f>
        <v>1.3833333333333333</v>
      </c>
      <c r="K718" s="3" cm="1">
        <f t="array" ref="K718">_xlfn.IFS(AND(NOT($K717=0),$L717),0,NOT($L717),$K717+$B$26,TRUE,$K717)</f>
        <v>1.1333333333333342</v>
      </c>
      <c r="L718" s="3" t="b" cm="1">
        <f t="array" ref="L718">_xlfn.IFS(AND($I718&gt;0,$K718&gt;=$C$5-$B$26),TRUE,$R718&gt;=$B$6,FALSE,$I718=0,FALSE,TRUE,$L717)</f>
        <v>0</v>
      </c>
      <c r="M718" s="3" t="b" cm="1">
        <f t="array" ref="M718">_xlfn.IFS($N718&gt;=$B$4-$B$26,FALSE,AND($I718&gt;0,$K718&gt;=$B$5-$B$26),TRUE,AND($L718,NOT($M717)),FALSE,$M717,TRUE,TRUE,FALSE)</f>
        <v>0</v>
      </c>
      <c r="N718" s="3" cm="1">
        <f t="array" ref="N718">_xlfn.IFS($M717,$N717+$B$26,NOT($M717),0,TRUE,$M717)</f>
        <v>0</v>
      </c>
      <c r="O718" s="3" t="b" cm="1">
        <f t="array" ref="O718">_xlfn.IFS($M718,FALSE,AND($L718,NOT($M718),$R718&lt;$B$6,$I718&gt;0),TRUE,TRUE,FALSE)</f>
        <v>0</v>
      </c>
      <c r="P718" s="3" cm="1">
        <f t="array" ref="P718">_xlfn.IFS($P717&gt;=$C$7-$B$26,0,$O717,$P717+$B$26,TRUE,0)</f>
        <v>0</v>
      </c>
      <c r="Q718" s="3" t="b" cm="1">
        <f t="array" ref="Q718">_xlfn.IFS(AND($L718,NOT($M718),NOT($O718)),TRUE,$R718&gt;=$B$6,FALSE,AND($L718,NOT($M718),$O718,$P718=0),TRUE,TRUE,FALSE)</f>
        <v>0</v>
      </c>
      <c r="R718" s="3" cm="1">
        <f t="array" ref="R718">_xlfn.IFS(AND($Q717,$R717&lt;$B$6),$R717+1,AND(NOT($L717),$R717&gt;0),0,TRUE,$R717)</f>
        <v>0</v>
      </c>
      <c r="S718" s="1" cm="1">
        <f t="array" ref="S718">_xlfn.IFS(AND(Q717,I717&gt;$B$8),S717+$B$8,AND(Q717,I717&lt;=$B$8),S717+I717,TRUE,$S717)</f>
        <v>41</v>
      </c>
      <c r="T718" s="1">
        <f t="shared" si="42"/>
        <v>3690</v>
      </c>
      <c r="U718" s="17">
        <f t="shared" si="43"/>
        <v>309.65034965034965</v>
      </c>
      <c r="V718" s="47" cm="1">
        <f t="array" ref="V718">_xlfn.IFS($B$6=1,S718*$B$10,AND(R717=0,R718&gt;=1,I718&gt;=$B$6*$B$8-1),V717+$B$6*$B$10*$B$8,AND(R717=0,R718&gt;=1,I718&lt;$B$6*$B$8-1),V717+I717*$B$10,TRUE,V717)</f>
        <v>4100</v>
      </c>
      <c r="W718" s="17">
        <f t="shared" si="44"/>
        <v>344.05594405594405</v>
      </c>
    </row>
    <row r="719" spans="7:23" x14ac:dyDescent="0.25">
      <c r="G719" s="15">
        <v>717</v>
      </c>
      <c r="H719" s="1">
        <f t="shared" si="41"/>
        <v>11.933333333333334</v>
      </c>
      <c r="I719" s="15" cm="1">
        <f t="array" ref="I719">_xlfn.IFS(J718&gt;=$C$13-$B$26,MINA(I718+$B$13-S719+S718,$B$11),I718=$B$11,MINA(I718-S719+S718,$B$11),TRUE,MAXA(I718-S719+S718,0))</f>
        <v>0</v>
      </c>
      <c r="J719" s="1" cm="1">
        <f t="array" ref="J719">_xlfn.IFS(J718&gt;=$C$13-$B$26,0,I718&lt;$B$11,J718+$B$26,TRUE,0)</f>
        <v>1.4</v>
      </c>
      <c r="K719" s="3" cm="1">
        <f t="array" ref="K719">_xlfn.IFS(AND(NOT($K718=0),$L718),0,NOT($L718),$K718+$B$26,TRUE,$K718)</f>
        <v>1.1500000000000008</v>
      </c>
      <c r="L719" s="3" t="b" cm="1">
        <f t="array" ref="L719">_xlfn.IFS(AND($I719&gt;0,$K719&gt;=$C$5-$B$26),TRUE,$R719&gt;=$B$6,FALSE,$I719=0,FALSE,TRUE,$L718)</f>
        <v>0</v>
      </c>
      <c r="M719" s="3" t="b" cm="1">
        <f t="array" ref="M719">_xlfn.IFS($N719&gt;=$B$4-$B$26,FALSE,AND($I719&gt;0,$K719&gt;=$B$5-$B$26),TRUE,AND($L719,NOT($M718)),FALSE,$M718,TRUE,TRUE,FALSE)</f>
        <v>0</v>
      </c>
      <c r="N719" s="3" cm="1">
        <f t="array" ref="N719">_xlfn.IFS($M718,$N718+$B$26,NOT($M718),0,TRUE,$M718)</f>
        <v>0</v>
      </c>
      <c r="O719" s="3" t="b" cm="1">
        <f t="array" ref="O719">_xlfn.IFS($M719,FALSE,AND($L719,NOT($M719),$R719&lt;$B$6,$I719&gt;0),TRUE,TRUE,FALSE)</f>
        <v>0</v>
      </c>
      <c r="P719" s="3" cm="1">
        <f t="array" ref="P719">_xlfn.IFS($P718&gt;=$C$7-$B$26,0,$O718,$P718+$B$26,TRUE,0)</f>
        <v>0</v>
      </c>
      <c r="Q719" s="3" t="b" cm="1">
        <f t="array" ref="Q719">_xlfn.IFS(AND($L719,NOT($M719),NOT($O719)),TRUE,$R719&gt;=$B$6,FALSE,AND($L719,NOT($M719),$O719,$P719=0),TRUE,TRUE,FALSE)</f>
        <v>0</v>
      </c>
      <c r="R719" s="3" cm="1">
        <f t="array" ref="R719">_xlfn.IFS(AND($Q718,$R718&lt;$B$6),$R718+1,AND(NOT($L718),$R718&gt;0),0,TRUE,$R718)</f>
        <v>0</v>
      </c>
      <c r="S719" s="1" cm="1">
        <f t="array" ref="S719">_xlfn.IFS(AND(Q718,I718&gt;$B$8),S718+$B$8,AND(Q718,I718&lt;=$B$8),S718+I718,TRUE,$S718)</f>
        <v>41</v>
      </c>
      <c r="T719" s="1">
        <f t="shared" si="42"/>
        <v>3690</v>
      </c>
      <c r="U719" s="17">
        <f t="shared" si="43"/>
        <v>309.21787709497204</v>
      </c>
      <c r="V719" s="47" cm="1">
        <f t="array" ref="V719">_xlfn.IFS($B$6=1,S719*$B$10,AND(R718=0,R719&gt;=1,I719&gt;=$B$6*$B$8-1),V718+$B$6*$B$10*$B$8,AND(R718=0,R719&gt;=1,I719&lt;$B$6*$B$8-1),V718+I718*$B$10,TRUE,V718)</f>
        <v>4100</v>
      </c>
      <c r="W719" s="17">
        <f t="shared" si="44"/>
        <v>343.57541899441338</v>
      </c>
    </row>
    <row r="720" spans="7:23" x14ac:dyDescent="0.25">
      <c r="G720" s="15">
        <v>718</v>
      </c>
      <c r="H720" s="1">
        <f t="shared" si="41"/>
        <v>11.95</v>
      </c>
      <c r="I720" s="15" cm="1">
        <f t="array" ref="I720">_xlfn.IFS(J719&gt;=$C$13-$B$26,MINA(I719+$B$13-S720+S719,$B$11),I719=$B$11,MINA(I719-S720+S719,$B$11),TRUE,MAXA(I719-S720+S719,0))</f>
        <v>0</v>
      </c>
      <c r="J720" s="1" cm="1">
        <f t="array" ref="J720">_xlfn.IFS(J719&gt;=$C$13-$B$26,0,I719&lt;$B$11,J719+$B$26,TRUE,0)</f>
        <v>1.4166666666666665</v>
      </c>
      <c r="K720" s="3" cm="1">
        <f t="array" ref="K720">_xlfn.IFS(AND(NOT($K719=0),$L719),0,NOT($L719),$K719+$B$26,TRUE,$K719)</f>
        <v>1.1666666666666674</v>
      </c>
      <c r="L720" s="3" t="b" cm="1">
        <f t="array" ref="L720">_xlfn.IFS(AND($I720&gt;0,$K720&gt;=$C$5-$B$26),TRUE,$R720&gt;=$B$6,FALSE,$I720=0,FALSE,TRUE,$L719)</f>
        <v>0</v>
      </c>
      <c r="M720" s="3" t="b" cm="1">
        <f t="array" ref="M720">_xlfn.IFS($N720&gt;=$B$4-$B$26,FALSE,AND($I720&gt;0,$K720&gt;=$B$5-$B$26),TRUE,AND($L720,NOT($M719)),FALSE,$M719,TRUE,TRUE,FALSE)</f>
        <v>0</v>
      </c>
      <c r="N720" s="3" cm="1">
        <f t="array" ref="N720">_xlfn.IFS($M719,$N719+$B$26,NOT($M719),0,TRUE,$M719)</f>
        <v>0</v>
      </c>
      <c r="O720" s="3" t="b" cm="1">
        <f t="array" ref="O720">_xlfn.IFS($M720,FALSE,AND($L720,NOT($M720),$R720&lt;$B$6,$I720&gt;0),TRUE,TRUE,FALSE)</f>
        <v>0</v>
      </c>
      <c r="P720" s="3" cm="1">
        <f t="array" ref="P720">_xlfn.IFS($P719&gt;=$C$7-$B$26,0,$O719,$P719+$B$26,TRUE,0)</f>
        <v>0</v>
      </c>
      <c r="Q720" s="3" t="b" cm="1">
        <f t="array" ref="Q720">_xlfn.IFS(AND($L720,NOT($M720),NOT($O720)),TRUE,$R720&gt;=$B$6,FALSE,AND($L720,NOT($M720),$O720,$P720=0),TRUE,TRUE,FALSE)</f>
        <v>0</v>
      </c>
      <c r="R720" s="3" cm="1">
        <f t="array" ref="R720">_xlfn.IFS(AND($Q719,$R719&lt;$B$6),$R719+1,AND(NOT($L719),$R719&gt;0),0,TRUE,$R719)</f>
        <v>0</v>
      </c>
      <c r="S720" s="1" cm="1">
        <f t="array" ref="S720">_xlfn.IFS(AND(Q719,I719&gt;$B$8),S719+$B$8,AND(Q719,I719&lt;=$B$8),S719+I719,TRUE,$S719)</f>
        <v>41</v>
      </c>
      <c r="T720" s="1">
        <f t="shared" si="42"/>
        <v>3690</v>
      </c>
      <c r="U720" s="17">
        <f t="shared" si="43"/>
        <v>308.78661087866112</v>
      </c>
      <c r="V720" s="47" cm="1">
        <f t="array" ref="V720">_xlfn.IFS($B$6=1,S720*$B$10,AND(R719=0,R720&gt;=1,I720&gt;=$B$6*$B$8-1),V719+$B$6*$B$10*$B$8,AND(R719=0,R720&gt;=1,I720&lt;$B$6*$B$8-1),V719+I719*$B$10,TRUE,V719)</f>
        <v>4100</v>
      </c>
      <c r="W720" s="17">
        <f t="shared" si="44"/>
        <v>343.09623430962347</v>
      </c>
    </row>
    <row r="721" spans="7:23" x14ac:dyDescent="0.25">
      <c r="G721" s="15">
        <v>719</v>
      </c>
      <c r="H721" s="1">
        <f t="shared" si="41"/>
        <v>11.966666666666667</v>
      </c>
      <c r="I721" s="15" cm="1">
        <f t="array" ref="I721">_xlfn.IFS(J720&gt;=$C$13-$B$26,MINA(I720+$B$13-S721+S720,$B$11),I720=$B$11,MINA(I720-S721+S720,$B$11),TRUE,MAXA(I720-S721+S720,0))</f>
        <v>0</v>
      </c>
      <c r="J721" s="1" cm="1">
        <f t="array" ref="J721">_xlfn.IFS(J720&gt;=$C$13-$B$26,0,I720&lt;$B$11,J720+$B$26,TRUE,0)</f>
        <v>1.4333333333333331</v>
      </c>
      <c r="K721" s="3" cm="1">
        <f t="array" ref="K721">_xlfn.IFS(AND(NOT($K720=0),$L720),0,NOT($L720),$K720+$B$26,TRUE,$K720)</f>
        <v>1.183333333333334</v>
      </c>
      <c r="L721" s="3" t="b" cm="1">
        <f t="array" ref="L721">_xlfn.IFS(AND($I721&gt;0,$K721&gt;=$C$5-$B$26),TRUE,$R721&gt;=$B$6,FALSE,$I721=0,FALSE,TRUE,$L720)</f>
        <v>0</v>
      </c>
      <c r="M721" s="3" t="b" cm="1">
        <f t="array" ref="M721">_xlfn.IFS($N721&gt;=$B$4-$B$26,FALSE,AND($I721&gt;0,$K721&gt;=$B$5-$B$26),TRUE,AND($L721,NOT($M720)),FALSE,$M720,TRUE,TRUE,FALSE)</f>
        <v>0</v>
      </c>
      <c r="N721" s="3" cm="1">
        <f t="array" ref="N721">_xlfn.IFS($M720,$N720+$B$26,NOT($M720),0,TRUE,$M720)</f>
        <v>0</v>
      </c>
      <c r="O721" s="3" t="b" cm="1">
        <f t="array" ref="O721">_xlfn.IFS($M721,FALSE,AND($L721,NOT($M721),$R721&lt;$B$6,$I721&gt;0),TRUE,TRUE,FALSE)</f>
        <v>0</v>
      </c>
      <c r="P721" s="3" cm="1">
        <f t="array" ref="P721">_xlfn.IFS($P720&gt;=$C$7-$B$26,0,$O720,$P720+$B$26,TRUE,0)</f>
        <v>0</v>
      </c>
      <c r="Q721" s="3" t="b" cm="1">
        <f t="array" ref="Q721">_xlfn.IFS(AND($L721,NOT($M721),NOT($O721)),TRUE,$R721&gt;=$B$6,FALSE,AND($L721,NOT($M721),$O721,$P721=0),TRUE,TRUE,FALSE)</f>
        <v>0</v>
      </c>
      <c r="R721" s="3" cm="1">
        <f t="array" ref="R721">_xlfn.IFS(AND($Q720,$R720&lt;$B$6),$R720+1,AND(NOT($L720),$R720&gt;0),0,TRUE,$R720)</f>
        <v>0</v>
      </c>
      <c r="S721" s="1" cm="1">
        <f t="array" ref="S721">_xlfn.IFS(AND(Q720,I720&gt;$B$8),S720+$B$8,AND(Q720,I720&lt;=$B$8),S720+I720,TRUE,$S720)</f>
        <v>41</v>
      </c>
      <c r="T721" s="1">
        <f t="shared" si="42"/>
        <v>3690</v>
      </c>
      <c r="U721" s="17">
        <f t="shared" si="43"/>
        <v>308.35654596100278</v>
      </c>
      <c r="V721" s="47" cm="1">
        <f t="array" ref="V721">_xlfn.IFS($B$6=1,S721*$B$10,AND(R720=0,R721&gt;=1,I721&gt;=$B$6*$B$8-1),V720+$B$6*$B$10*$B$8,AND(R720=0,R721&gt;=1,I721&lt;$B$6*$B$8-1),V720+I720*$B$10,TRUE,V720)</f>
        <v>4100</v>
      </c>
      <c r="W721" s="17">
        <f t="shared" si="44"/>
        <v>342.61838440111421</v>
      </c>
    </row>
    <row r="722" spans="7:23" x14ac:dyDescent="0.25">
      <c r="G722" s="15">
        <v>720</v>
      </c>
      <c r="H722" s="1">
        <f t="shared" si="41"/>
        <v>11.983333333333333</v>
      </c>
      <c r="I722" s="15" cm="1">
        <f t="array" ref="I722">_xlfn.IFS(J721&gt;=$C$13-$B$26,MINA(I721+$B$13-S722+S721,$B$11),I721=$B$11,MINA(I721-S722+S721,$B$11),TRUE,MAXA(I721-S722+S721,0))</f>
        <v>0</v>
      </c>
      <c r="J722" s="1" cm="1">
        <f t="array" ref="J722">_xlfn.IFS(J721&gt;=$C$13-$B$26,0,I721&lt;$B$11,J721+$B$26,TRUE,0)</f>
        <v>1.4499999999999997</v>
      </c>
      <c r="K722" s="3" cm="1">
        <f t="array" ref="K722">_xlfn.IFS(AND(NOT($K721=0),$L721),0,NOT($L721),$K721+$B$26,TRUE,$K721)</f>
        <v>1.2000000000000006</v>
      </c>
      <c r="L722" s="3" t="b" cm="1">
        <f t="array" ref="L722">_xlfn.IFS(AND($I722&gt;0,$K722&gt;=$C$5-$B$26),TRUE,$R722&gt;=$B$6,FALSE,$I722=0,FALSE,TRUE,$L721)</f>
        <v>0</v>
      </c>
      <c r="M722" s="3" t="b" cm="1">
        <f t="array" ref="M722">_xlfn.IFS($N722&gt;=$B$4-$B$26,FALSE,AND($I722&gt;0,$K722&gt;=$B$5-$B$26),TRUE,AND($L722,NOT($M721)),FALSE,$M721,TRUE,TRUE,FALSE)</f>
        <v>0</v>
      </c>
      <c r="N722" s="3" cm="1">
        <f t="array" ref="N722">_xlfn.IFS($M721,$N721+$B$26,NOT($M721),0,TRUE,$M721)</f>
        <v>0</v>
      </c>
      <c r="O722" s="3" t="b" cm="1">
        <f t="array" ref="O722">_xlfn.IFS($M722,FALSE,AND($L722,NOT($M722),$R722&lt;$B$6,$I722&gt;0),TRUE,TRUE,FALSE)</f>
        <v>0</v>
      </c>
      <c r="P722" s="3" cm="1">
        <f t="array" ref="P722">_xlfn.IFS($P721&gt;=$C$7-$B$26,0,$O721,$P721+$B$26,TRUE,0)</f>
        <v>0</v>
      </c>
      <c r="Q722" s="3" t="b" cm="1">
        <f t="array" ref="Q722">_xlfn.IFS(AND($L722,NOT($M722),NOT($O722)),TRUE,$R722&gt;=$B$6,FALSE,AND($L722,NOT($M722),$O722,$P722=0),TRUE,TRUE,FALSE)</f>
        <v>0</v>
      </c>
      <c r="R722" s="3" cm="1">
        <f t="array" ref="R722">_xlfn.IFS(AND($Q721,$R721&lt;$B$6),$R721+1,AND(NOT($L721),$R721&gt;0),0,TRUE,$R721)</f>
        <v>0</v>
      </c>
      <c r="S722" s="1" cm="1">
        <f t="array" ref="S722">_xlfn.IFS(AND(Q721,I721&gt;$B$8),S721+$B$8,AND(Q721,I721&lt;=$B$8),S721+I721,TRUE,$S721)</f>
        <v>41</v>
      </c>
      <c r="T722" s="1">
        <f t="shared" si="42"/>
        <v>3690</v>
      </c>
      <c r="U722" s="17">
        <f t="shared" si="43"/>
        <v>307.92767732962449</v>
      </c>
      <c r="V722" s="47" cm="1">
        <f t="array" ref="V722">_xlfn.IFS($B$6=1,S722*$B$10,AND(R721=0,R722&gt;=1,I722&gt;=$B$6*$B$8-1),V721+$B$6*$B$10*$B$8,AND(R721=0,R722&gt;=1,I722&lt;$B$6*$B$8-1),V721+I721*$B$10,TRUE,V721)</f>
        <v>4100</v>
      </c>
      <c r="W722" s="17">
        <f t="shared" si="44"/>
        <v>342.14186369958276</v>
      </c>
    </row>
    <row r="723" spans="7:23" x14ac:dyDescent="0.25">
      <c r="G723" s="15">
        <v>721</v>
      </c>
      <c r="H723" s="1">
        <f t="shared" si="41"/>
        <v>12</v>
      </c>
      <c r="I723" s="15" cm="1">
        <f t="array" ref="I723">_xlfn.IFS(J722&gt;=$C$13-$B$26,MINA(I722+$B$13-S723+S722,$B$11),I722=$B$11,MINA(I722-S723+S722,$B$11),TRUE,MAXA(I722-S723+S722,0))</f>
        <v>0</v>
      </c>
      <c r="J723" s="1" cm="1">
        <f t="array" ref="J723">_xlfn.IFS(J722&gt;=$C$13-$B$26,0,I722&lt;$B$11,J722+$B$26,TRUE,0)</f>
        <v>1.4666666666666663</v>
      </c>
      <c r="K723" s="3" cm="1">
        <f t="array" ref="K723">_xlfn.IFS(AND(NOT($K722=0),$L722),0,NOT($L722),$K722+$B$26,TRUE,$K722)</f>
        <v>1.2166666666666672</v>
      </c>
      <c r="L723" s="3" t="b" cm="1">
        <f t="array" ref="L723">_xlfn.IFS(AND($I723&gt;0,$K723&gt;=$C$5-$B$26),TRUE,$R723&gt;=$B$6,FALSE,$I723=0,FALSE,TRUE,$L722)</f>
        <v>0</v>
      </c>
      <c r="M723" s="3" t="b" cm="1">
        <f t="array" ref="M723">_xlfn.IFS($N723&gt;=$B$4-$B$26,FALSE,AND($I723&gt;0,$K723&gt;=$B$5-$B$26),TRUE,AND($L723,NOT($M722)),FALSE,$M722,TRUE,TRUE,FALSE)</f>
        <v>0</v>
      </c>
      <c r="N723" s="3" cm="1">
        <f t="array" ref="N723">_xlfn.IFS($M722,$N722+$B$26,NOT($M722),0,TRUE,$M722)</f>
        <v>0</v>
      </c>
      <c r="O723" s="3" t="b" cm="1">
        <f t="array" ref="O723">_xlfn.IFS($M723,FALSE,AND($L723,NOT($M723),$R723&lt;$B$6,$I723&gt;0),TRUE,TRUE,FALSE)</f>
        <v>0</v>
      </c>
      <c r="P723" s="3" cm="1">
        <f t="array" ref="P723">_xlfn.IFS($P722&gt;=$C$7-$B$26,0,$O722,$P722+$B$26,TRUE,0)</f>
        <v>0</v>
      </c>
      <c r="Q723" s="3" t="b" cm="1">
        <f t="array" ref="Q723">_xlfn.IFS(AND($L723,NOT($M723),NOT($O723)),TRUE,$R723&gt;=$B$6,FALSE,AND($L723,NOT($M723),$O723,$P723=0),TRUE,TRUE,FALSE)</f>
        <v>0</v>
      </c>
      <c r="R723" s="3" cm="1">
        <f t="array" ref="R723">_xlfn.IFS(AND($Q722,$R722&lt;$B$6),$R722+1,AND(NOT($L722),$R722&gt;0),0,TRUE,$R722)</f>
        <v>0</v>
      </c>
      <c r="S723" s="1" cm="1">
        <f t="array" ref="S723">_xlfn.IFS(AND(Q722,I722&gt;$B$8),S722+$B$8,AND(Q722,I722&lt;=$B$8),S722+I722,TRUE,$S722)</f>
        <v>41</v>
      </c>
      <c r="T723" s="1">
        <f t="shared" si="42"/>
        <v>3690</v>
      </c>
      <c r="U723" s="17">
        <f t="shared" si="43"/>
        <v>307.5</v>
      </c>
      <c r="V723" s="47" cm="1">
        <f t="array" ref="V723">_xlfn.IFS($B$6=1,S723*$B$10,AND(R722=0,R723&gt;=1,I723&gt;=$B$6*$B$8-1),V722+$B$6*$B$10*$B$8,AND(R722=0,R723&gt;=1,I723&lt;$B$6*$B$8-1),V722+I722*$B$10,TRUE,V722)</f>
        <v>4100</v>
      </c>
      <c r="W723" s="17">
        <f t="shared" si="44"/>
        <v>341.66666666666669</v>
      </c>
    </row>
    <row r="724" spans="7:23" x14ac:dyDescent="0.25">
      <c r="G724" s="15">
        <v>722</v>
      </c>
      <c r="H724" s="1">
        <f t="shared" si="41"/>
        <v>12.016666666666666</v>
      </c>
      <c r="I724" s="15" cm="1">
        <f t="array" ref="I724">_xlfn.IFS(J723&gt;=$C$13-$B$26,MINA(I723+$B$13-S724+S723,$B$11),I723=$B$11,MINA(I723-S724+S723,$B$11),TRUE,MAXA(I723-S724+S723,0))</f>
        <v>0</v>
      </c>
      <c r="J724" s="1" cm="1">
        <f t="array" ref="J724">_xlfn.IFS(J723&gt;=$C$13-$B$26,0,I723&lt;$B$11,J723+$B$26,TRUE,0)</f>
        <v>1.4833333333333329</v>
      </c>
      <c r="K724" s="3" cm="1">
        <f t="array" ref="K724">_xlfn.IFS(AND(NOT($K723=0),$L723),0,NOT($L723),$K723+$B$26,TRUE,$K723)</f>
        <v>1.2333333333333338</v>
      </c>
      <c r="L724" s="3" t="b" cm="1">
        <f t="array" ref="L724">_xlfn.IFS(AND($I724&gt;0,$K724&gt;=$C$5-$B$26),TRUE,$R724&gt;=$B$6,FALSE,$I724=0,FALSE,TRUE,$L723)</f>
        <v>0</v>
      </c>
      <c r="M724" s="3" t="b" cm="1">
        <f t="array" ref="M724">_xlfn.IFS($N724&gt;=$B$4-$B$26,FALSE,AND($I724&gt;0,$K724&gt;=$B$5-$B$26),TRUE,AND($L724,NOT($M723)),FALSE,$M723,TRUE,TRUE,FALSE)</f>
        <v>0</v>
      </c>
      <c r="N724" s="3" cm="1">
        <f t="array" ref="N724">_xlfn.IFS($M723,$N723+$B$26,NOT($M723),0,TRUE,$M723)</f>
        <v>0</v>
      </c>
      <c r="O724" s="3" t="b" cm="1">
        <f t="array" ref="O724">_xlfn.IFS($M724,FALSE,AND($L724,NOT($M724),$R724&lt;$B$6,$I724&gt;0),TRUE,TRUE,FALSE)</f>
        <v>0</v>
      </c>
      <c r="P724" s="3" cm="1">
        <f t="array" ref="P724">_xlfn.IFS($P723&gt;=$C$7-$B$26,0,$O723,$P723+$B$26,TRUE,0)</f>
        <v>0</v>
      </c>
      <c r="Q724" s="3" t="b" cm="1">
        <f t="array" ref="Q724">_xlfn.IFS(AND($L724,NOT($M724),NOT($O724)),TRUE,$R724&gt;=$B$6,FALSE,AND($L724,NOT($M724),$O724,$P724=0),TRUE,TRUE,FALSE)</f>
        <v>0</v>
      </c>
      <c r="R724" s="3" cm="1">
        <f t="array" ref="R724">_xlfn.IFS(AND($Q723,$R723&lt;$B$6),$R723+1,AND(NOT($L723),$R723&gt;0),0,TRUE,$R723)</f>
        <v>0</v>
      </c>
      <c r="S724" s="1" cm="1">
        <f t="array" ref="S724">_xlfn.IFS(AND(Q723,I723&gt;$B$8),S723+$B$8,AND(Q723,I723&lt;=$B$8),S723+I723,TRUE,$S723)</f>
        <v>41</v>
      </c>
      <c r="T724" s="1">
        <f t="shared" si="42"/>
        <v>3690</v>
      </c>
      <c r="U724" s="17">
        <f t="shared" si="43"/>
        <v>307.0735090152566</v>
      </c>
      <c r="V724" s="47" cm="1">
        <f t="array" ref="V724">_xlfn.IFS($B$6=1,S724*$B$10,AND(R723=0,R724&gt;=1,I724&gt;=$B$6*$B$8-1),V723+$B$6*$B$10*$B$8,AND(R723=0,R724&gt;=1,I724&lt;$B$6*$B$8-1),V723+I723*$B$10,TRUE,V723)</f>
        <v>4100</v>
      </c>
      <c r="W724" s="17">
        <f t="shared" si="44"/>
        <v>341.19278779472955</v>
      </c>
    </row>
    <row r="725" spans="7:23" x14ac:dyDescent="0.25">
      <c r="G725" s="15">
        <v>723</v>
      </c>
      <c r="H725" s="1">
        <f t="shared" si="41"/>
        <v>12.033333333333333</v>
      </c>
      <c r="I725" s="15" cm="1">
        <f t="array" ref="I725">_xlfn.IFS(J724&gt;=$C$13-$B$26,MINA(I724+$B$13-S725+S724,$B$11),I724=$B$11,MINA(I724-S725+S724,$B$11),TRUE,MAXA(I724-S725+S724,0))</f>
        <v>3</v>
      </c>
      <c r="J725" s="1" cm="1">
        <f t="array" ref="J725">_xlfn.IFS(J724&gt;=$C$13-$B$26,0,I724&lt;$B$11,J724+$B$26,TRUE,0)</f>
        <v>0</v>
      </c>
      <c r="K725" s="3" cm="1">
        <f t="array" ref="K725">_xlfn.IFS(AND(NOT($K724=0),$L724),0,NOT($L724),$K724+$B$26,TRUE,$K724)</f>
        <v>1.2500000000000004</v>
      </c>
      <c r="L725" s="3" t="b" cm="1">
        <f t="array" ref="L725">_xlfn.IFS(AND($I725&gt;0,$K725&gt;=$C$5-$B$26),TRUE,$R725&gt;=$B$6,FALSE,$I725=0,FALSE,TRUE,$L724)</f>
        <v>1</v>
      </c>
      <c r="M725" s="3" t="b" cm="1">
        <f t="array" ref="M725">_xlfn.IFS($N725&gt;=$B$4-$B$26,FALSE,AND($I725&gt;0,$K725&gt;=$B$5-$B$26),TRUE,AND($L725,NOT($M724)),FALSE,$M724,TRUE,TRUE,FALSE)</f>
        <v>1</v>
      </c>
      <c r="N725" s="3" cm="1">
        <f t="array" ref="N725">_xlfn.IFS($M724,$N724+$B$26,NOT($M724),0,TRUE,$M724)</f>
        <v>0</v>
      </c>
      <c r="O725" s="3" t="b" cm="1">
        <f t="array" ref="O725">_xlfn.IFS($M725,FALSE,AND($L725,NOT($M725),$R725&lt;$B$6,$I725&gt;0),TRUE,TRUE,FALSE)</f>
        <v>0</v>
      </c>
      <c r="P725" s="3" cm="1">
        <f t="array" ref="P725">_xlfn.IFS($P724&gt;=$C$7-$B$26,0,$O724,$P724+$B$26,TRUE,0)</f>
        <v>0</v>
      </c>
      <c r="Q725" s="3" t="b" cm="1">
        <f t="array" ref="Q725">_xlfn.IFS(AND($L725,NOT($M725),NOT($O725)),TRUE,$R725&gt;=$B$6,FALSE,AND($L725,NOT($M725),$O725,$P725=0),TRUE,TRUE,FALSE)</f>
        <v>0</v>
      </c>
      <c r="R725" s="3" cm="1">
        <f t="array" ref="R725">_xlfn.IFS(AND($Q724,$R724&lt;$B$6),$R724+1,AND(NOT($L724),$R724&gt;0),0,TRUE,$R724)</f>
        <v>0</v>
      </c>
      <c r="S725" s="1" cm="1">
        <f t="array" ref="S725">_xlfn.IFS(AND(Q724,I724&gt;$B$8),S724+$B$8,AND(Q724,I724&lt;=$B$8),S724+I724,TRUE,$S724)</f>
        <v>41</v>
      </c>
      <c r="T725" s="1">
        <f t="shared" si="42"/>
        <v>3690</v>
      </c>
      <c r="U725" s="17">
        <f t="shared" si="43"/>
        <v>306.64819944598338</v>
      </c>
      <c r="V725" s="47" cm="1">
        <f t="array" ref="V725">_xlfn.IFS($B$6=1,S725*$B$10,AND(R724=0,R725&gt;=1,I725&gt;=$B$6*$B$8-1),V724+$B$6*$B$10*$B$8,AND(R724=0,R725&gt;=1,I725&lt;$B$6*$B$8-1),V724+I724*$B$10,TRUE,V724)</f>
        <v>4100</v>
      </c>
      <c r="W725" s="17">
        <f t="shared" si="44"/>
        <v>340.72022160664818</v>
      </c>
    </row>
    <row r="726" spans="7:23" x14ac:dyDescent="0.25">
      <c r="G726" s="15">
        <v>724</v>
      </c>
      <c r="H726" s="1">
        <f t="shared" si="41"/>
        <v>12.05</v>
      </c>
      <c r="I726" s="15" cm="1">
        <f t="array" ref="I726">_xlfn.IFS(J725&gt;=$C$13-$B$26,MINA(I725+$B$13-S726+S725,$B$11),I725=$B$11,MINA(I725-S726+S725,$B$11),TRUE,MAXA(I725-S726+S725,0))</f>
        <v>3</v>
      </c>
      <c r="J726" s="1" cm="1">
        <f t="array" ref="J726">_xlfn.IFS(J725&gt;=$C$13-$B$26,0,I725&lt;$B$11,J725+$B$26,TRUE,0)</f>
        <v>1.6666666666666666E-2</v>
      </c>
      <c r="K726" s="3" cm="1">
        <f t="array" ref="K726">_xlfn.IFS(AND(NOT($K725=0),$L725),0,NOT($L725),$K725+$B$26,TRUE,$K725)</f>
        <v>0</v>
      </c>
      <c r="L726" s="3" t="b" cm="1">
        <f t="array" ref="L726">_xlfn.IFS(AND($I726&gt;0,$K726&gt;=$C$5-$B$26),TRUE,$R726&gt;=$B$6,FALSE,$I726=0,FALSE,TRUE,$L725)</f>
        <v>1</v>
      </c>
      <c r="M726" s="3" t="b" cm="1">
        <f t="array" ref="M726">_xlfn.IFS($N726&gt;=$B$4-$B$26,FALSE,AND($I726&gt;0,$K726&gt;=$B$5-$B$26),TRUE,AND($L726,NOT($M725)),FALSE,$M725,TRUE,TRUE,FALSE)</f>
        <v>1</v>
      </c>
      <c r="N726" s="3" cm="1">
        <f t="array" ref="N726">_xlfn.IFS($M725,$N725+$B$26,NOT($M725),0,TRUE,$M725)</f>
        <v>1.6666666666666666E-2</v>
      </c>
      <c r="O726" s="3" t="b" cm="1">
        <f t="array" ref="O726">_xlfn.IFS($M726,FALSE,AND($L726,NOT($M726),$R726&lt;$B$6,$I726&gt;0),TRUE,TRUE,FALSE)</f>
        <v>0</v>
      </c>
      <c r="P726" s="3" cm="1">
        <f t="array" ref="P726">_xlfn.IFS($P725&gt;=$C$7-$B$26,0,$O725,$P725+$B$26,TRUE,0)</f>
        <v>0</v>
      </c>
      <c r="Q726" s="3" t="b" cm="1">
        <f t="array" ref="Q726">_xlfn.IFS(AND($L726,NOT($M726),NOT($O726)),TRUE,$R726&gt;=$B$6,FALSE,AND($L726,NOT($M726),$O726,$P726=0),TRUE,TRUE,FALSE)</f>
        <v>0</v>
      </c>
      <c r="R726" s="3" cm="1">
        <f t="array" ref="R726">_xlfn.IFS(AND($Q725,$R725&lt;$B$6),$R725+1,AND(NOT($L725),$R725&gt;0),0,TRUE,$R725)</f>
        <v>0</v>
      </c>
      <c r="S726" s="1" cm="1">
        <f t="array" ref="S726">_xlfn.IFS(AND(Q725,I725&gt;$B$8),S725+$B$8,AND(Q725,I725&lt;=$B$8),S725+I725,TRUE,$S725)</f>
        <v>41</v>
      </c>
      <c r="T726" s="1">
        <f t="shared" si="42"/>
        <v>3690</v>
      </c>
      <c r="U726" s="17">
        <f t="shared" si="43"/>
        <v>306.22406639004146</v>
      </c>
      <c r="V726" s="47" cm="1">
        <f t="array" ref="V726">_xlfn.IFS($B$6=1,S726*$B$10,AND(R725=0,R726&gt;=1,I726&gt;=$B$6*$B$8-1),V725+$B$6*$B$10*$B$8,AND(R725=0,R726&gt;=1,I726&lt;$B$6*$B$8-1),V725+I725*$B$10,TRUE,V725)</f>
        <v>4100</v>
      </c>
      <c r="W726" s="17">
        <f t="shared" si="44"/>
        <v>340.24896265560164</v>
      </c>
    </row>
    <row r="727" spans="7:23" x14ac:dyDescent="0.25">
      <c r="G727" s="15">
        <v>725</v>
      </c>
      <c r="H727" s="1">
        <f t="shared" si="41"/>
        <v>12.066666666666666</v>
      </c>
      <c r="I727" s="15" cm="1">
        <f t="array" ref="I727">_xlfn.IFS(J726&gt;=$C$13-$B$26,MINA(I726+$B$13-S727+S726,$B$11),I726=$B$11,MINA(I726-S727+S726,$B$11),TRUE,MAXA(I726-S727+S726,0))</f>
        <v>3</v>
      </c>
      <c r="J727" s="1" cm="1">
        <f t="array" ref="J727">_xlfn.IFS(J726&gt;=$C$13-$B$26,0,I726&lt;$B$11,J726+$B$26,TRUE,0)</f>
        <v>3.3333333333333333E-2</v>
      </c>
      <c r="K727" s="3" cm="1">
        <f t="array" ref="K727">_xlfn.IFS(AND(NOT($K726=0),$L726),0,NOT($L726),$K726+$B$26,TRUE,$K726)</f>
        <v>0</v>
      </c>
      <c r="L727" s="3" t="b" cm="1">
        <f t="array" ref="L727">_xlfn.IFS(AND($I727&gt;0,$K727&gt;=$C$5-$B$26),TRUE,$R727&gt;=$B$6,FALSE,$I727=0,FALSE,TRUE,$L726)</f>
        <v>1</v>
      </c>
      <c r="M727" s="3" t="b" cm="1">
        <f t="array" ref="M727">_xlfn.IFS($N727&gt;=$B$4-$B$26,FALSE,AND($I727&gt;0,$K727&gt;=$B$5-$B$26),TRUE,AND($L727,NOT($M726)),FALSE,$M726,TRUE,TRUE,FALSE)</f>
        <v>0</v>
      </c>
      <c r="N727" s="3" cm="1">
        <f t="array" ref="N727">_xlfn.IFS($M726,$N726+$B$26,NOT($M726),0,TRUE,$M726)</f>
        <v>3.3333333333333333E-2</v>
      </c>
      <c r="O727" s="3" t="b" cm="1">
        <f t="array" ref="O727">_xlfn.IFS($M727,FALSE,AND($L727,NOT($M727),$R727&lt;$B$6,$I727&gt;0),TRUE,TRUE,FALSE)</f>
        <v>1</v>
      </c>
      <c r="P727" s="3" cm="1">
        <f t="array" ref="P727">_xlfn.IFS($P726&gt;=$C$7-$B$26,0,$O726,$P726+$B$26,TRUE,0)</f>
        <v>0</v>
      </c>
      <c r="Q727" s="3" t="b" cm="1">
        <f t="array" ref="Q727">_xlfn.IFS(AND($L727,NOT($M727),NOT($O727)),TRUE,$R727&gt;=$B$6,FALSE,AND($L727,NOT($M727),$O727,$P727=0),TRUE,TRUE,FALSE)</f>
        <v>1</v>
      </c>
      <c r="R727" s="3" cm="1">
        <f t="array" ref="R727">_xlfn.IFS(AND($Q726,$R726&lt;$B$6),$R726+1,AND(NOT($L726),$R726&gt;0),0,TRUE,$R726)</f>
        <v>0</v>
      </c>
      <c r="S727" s="1" cm="1">
        <f t="array" ref="S727">_xlfn.IFS(AND(Q726,I726&gt;$B$8),S726+$B$8,AND(Q726,I726&lt;=$B$8),S726+I726,TRUE,$S726)</f>
        <v>41</v>
      </c>
      <c r="T727" s="1">
        <f t="shared" si="42"/>
        <v>3690</v>
      </c>
      <c r="U727" s="17">
        <f t="shared" si="43"/>
        <v>305.8011049723757</v>
      </c>
      <c r="V727" s="47" cm="1">
        <f t="array" ref="V727">_xlfn.IFS($B$6=1,S727*$B$10,AND(R726=0,R727&gt;=1,I727&gt;=$B$6*$B$8-1),V726+$B$6*$B$10*$B$8,AND(R726=0,R727&gt;=1,I727&lt;$B$6*$B$8-1),V726+I726*$B$10,TRUE,V726)</f>
        <v>4100</v>
      </c>
      <c r="W727" s="17">
        <f t="shared" si="44"/>
        <v>339.77900552486187</v>
      </c>
    </row>
    <row r="728" spans="7:23" x14ac:dyDescent="0.25">
      <c r="G728" s="15">
        <v>726</v>
      </c>
      <c r="H728" s="1">
        <f t="shared" si="41"/>
        <v>12.083333333333334</v>
      </c>
      <c r="I728" s="15" cm="1">
        <f t="array" ref="I728">_xlfn.IFS(J727&gt;=$C$13-$B$26,MINA(I727+$B$13-S728+S727,$B$11),I727=$B$11,MINA(I727-S728+S727,$B$11),TRUE,MAXA(I727-S728+S727,0))</f>
        <v>2</v>
      </c>
      <c r="J728" s="1" cm="1">
        <f t="array" ref="J728">_xlfn.IFS(J727&gt;=$C$13-$B$26,0,I727&lt;$B$11,J727+$B$26,TRUE,0)</f>
        <v>0.05</v>
      </c>
      <c r="K728" s="3" cm="1">
        <f t="array" ref="K728">_xlfn.IFS(AND(NOT($K727=0),$L727),0,NOT($L727),$K727+$B$26,TRUE,$K727)</f>
        <v>0</v>
      </c>
      <c r="L728" s="3" t="b" cm="1">
        <f t="array" ref="L728">_xlfn.IFS(AND($I728&gt;0,$K728&gt;=$C$5-$B$26),TRUE,$R728&gt;=$B$6,FALSE,$I728=0,FALSE,TRUE,$L727)</f>
        <v>1</v>
      </c>
      <c r="M728" s="3" t="b" cm="1">
        <f t="array" ref="M728">_xlfn.IFS($N728&gt;=$B$4-$B$26,FALSE,AND($I728&gt;0,$K728&gt;=$B$5-$B$26),TRUE,AND($L728,NOT($M727)),FALSE,$M727,TRUE,TRUE,FALSE)</f>
        <v>0</v>
      </c>
      <c r="N728" s="3" cm="1">
        <f t="array" ref="N728">_xlfn.IFS($M727,$N727+$B$26,NOT($M727),0,TRUE,$M727)</f>
        <v>0</v>
      </c>
      <c r="O728" s="3" t="b" cm="1">
        <f t="array" ref="O728">_xlfn.IFS($M728,FALSE,AND($L728,NOT($M728),$R728&lt;$B$6,$I728&gt;0),TRUE,TRUE,FALSE)</f>
        <v>1</v>
      </c>
      <c r="P728" s="3" cm="1">
        <f t="array" ref="P728">_xlfn.IFS($P727&gt;=$C$7-$B$26,0,$O727,$P727+$B$26,TRUE,0)</f>
        <v>1.6666666666666666E-2</v>
      </c>
      <c r="Q728" s="3" t="b" cm="1">
        <f t="array" ref="Q728">_xlfn.IFS(AND($L728,NOT($M728),NOT($O728)),TRUE,$R728&gt;=$B$6,FALSE,AND($L728,NOT($M728),$O728,$P728=0),TRUE,TRUE,FALSE)</f>
        <v>0</v>
      </c>
      <c r="R728" s="3" cm="1">
        <f t="array" ref="R728">_xlfn.IFS(AND($Q727,$R727&lt;$B$6),$R727+1,AND(NOT($L727),$R727&gt;0),0,TRUE,$R727)</f>
        <v>1</v>
      </c>
      <c r="S728" s="1" cm="1">
        <f t="array" ref="S728">_xlfn.IFS(AND(Q727,I727&gt;$B$8),S727+$B$8,AND(Q727,I727&lt;=$B$8),S727+I727,TRUE,$S727)</f>
        <v>42</v>
      </c>
      <c r="T728" s="1">
        <f t="shared" si="42"/>
        <v>3780</v>
      </c>
      <c r="U728" s="17">
        <f t="shared" si="43"/>
        <v>312.82758620689651</v>
      </c>
      <c r="V728" s="47" cm="1">
        <f t="array" ref="V728">_xlfn.IFS($B$6=1,S728*$B$10,AND(R727=0,R728&gt;=1,I728&gt;=$B$6*$B$8-1),V727+$B$6*$B$10*$B$8,AND(R727=0,R728&gt;=1,I728&lt;$B$6*$B$8-1),V727+I727*$B$10,TRUE,V727)</f>
        <v>4400</v>
      </c>
      <c r="W728" s="17">
        <f t="shared" si="44"/>
        <v>364.13793103448273</v>
      </c>
    </row>
    <row r="729" spans="7:23" x14ac:dyDescent="0.25">
      <c r="G729" s="15">
        <v>727</v>
      </c>
      <c r="H729" s="1">
        <f t="shared" si="41"/>
        <v>12.1</v>
      </c>
      <c r="I729" s="15" cm="1">
        <f t="array" ref="I729">_xlfn.IFS(J728&gt;=$C$13-$B$26,MINA(I728+$B$13-S729+S728,$B$11),I728=$B$11,MINA(I728-S729+S728,$B$11),TRUE,MAXA(I728-S729+S728,0))</f>
        <v>2</v>
      </c>
      <c r="J729" s="1" cm="1">
        <f t="array" ref="J729">_xlfn.IFS(J728&gt;=$C$13-$B$26,0,I728&lt;$B$11,J728+$B$26,TRUE,0)</f>
        <v>6.6666666666666666E-2</v>
      </c>
      <c r="K729" s="3" cm="1">
        <f t="array" ref="K729">_xlfn.IFS(AND(NOT($K728=0),$L728),0,NOT($L728),$K728+$B$26,TRUE,$K728)</f>
        <v>0</v>
      </c>
      <c r="L729" s="3" t="b" cm="1">
        <f t="array" ref="L729">_xlfn.IFS(AND($I729&gt;0,$K729&gt;=$C$5-$B$26),TRUE,$R729&gt;=$B$6,FALSE,$I729=0,FALSE,TRUE,$L728)</f>
        <v>1</v>
      </c>
      <c r="M729" s="3" t="b" cm="1">
        <f t="array" ref="M729">_xlfn.IFS($N729&gt;=$B$4-$B$26,FALSE,AND($I729&gt;0,$K729&gt;=$B$5-$B$26),TRUE,AND($L729,NOT($M728)),FALSE,$M728,TRUE,TRUE,FALSE)</f>
        <v>0</v>
      </c>
      <c r="N729" s="3" cm="1">
        <f t="array" ref="N729">_xlfn.IFS($M728,$N728+$B$26,NOT($M728),0,TRUE,$M728)</f>
        <v>0</v>
      </c>
      <c r="O729" s="3" t="b" cm="1">
        <f t="array" ref="O729">_xlfn.IFS($M729,FALSE,AND($L729,NOT($M729),$R729&lt;$B$6,$I729&gt;0),TRUE,TRUE,FALSE)</f>
        <v>1</v>
      </c>
      <c r="P729" s="3" cm="1">
        <f t="array" ref="P729">_xlfn.IFS($P728&gt;=$C$7-$B$26,0,$O728,$P728+$B$26,TRUE,0)</f>
        <v>3.3333333333333333E-2</v>
      </c>
      <c r="Q729" s="3" t="b" cm="1">
        <f t="array" ref="Q729">_xlfn.IFS(AND($L729,NOT($M729),NOT($O729)),TRUE,$R729&gt;=$B$6,FALSE,AND($L729,NOT($M729),$O729,$P729=0),TRUE,TRUE,FALSE)</f>
        <v>0</v>
      </c>
      <c r="R729" s="3" cm="1">
        <f t="array" ref="R729">_xlfn.IFS(AND($Q728,$R728&lt;$B$6),$R728+1,AND(NOT($L728),$R728&gt;0),0,TRUE,$R728)</f>
        <v>1</v>
      </c>
      <c r="S729" s="1" cm="1">
        <f t="array" ref="S729">_xlfn.IFS(AND(Q728,I728&gt;$B$8),S728+$B$8,AND(Q728,I728&lt;=$B$8),S728+I728,TRUE,$S728)</f>
        <v>42</v>
      </c>
      <c r="T729" s="1">
        <f t="shared" si="42"/>
        <v>3780</v>
      </c>
      <c r="U729" s="17">
        <f t="shared" si="43"/>
        <v>312.39669421487605</v>
      </c>
      <c r="V729" s="47" cm="1">
        <f t="array" ref="V729">_xlfn.IFS($B$6=1,S729*$B$10,AND(R728=0,R729&gt;=1,I729&gt;=$B$6*$B$8-1),V728+$B$6*$B$10*$B$8,AND(R728=0,R729&gt;=1,I729&lt;$B$6*$B$8-1),V728+I728*$B$10,TRUE,V728)</f>
        <v>4400</v>
      </c>
      <c r="W729" s="17">
        <f t="shared" si="44"/>
        <v>363.63636363636363</v>
      </c>
    </row>
    <row r="730" spans="7:23" x14ac:dyDescent="0.25">
      <c r="G730" s="15">
        <v>728</v>
      </c>
      <c r="H730" s="1">
        <f t="shared" si="41"/>
        <v>12.116666666666667</v>
      </c>
      <c r="I730" s="15" cm="1">
        <f t="array" ref="I730">_xlfn.IFS(J729&gt;=$C$13-$B$26,MINA(I729+$B$13-S730+S729,$B$11),I729=$B$11,MINA(I729-S730+S729,$B$11),TRUE,MAXA(I729-S730+S729,0))</f>
        <v>2</v>
      </c>
      <c r="J730" s="1" cm="1">
        <f t="array" ref="J730">_xlfn.IFS(J729&gt;=$C$13-$B$26,0,I729&lt;$B$11,J729+$B$26,TRUE,0)</f>
        <v>8.3333333333333329E-2</v>
      </c>
      <c r="K730" s="3" cm="1">
        <f t="array" ref="K730">_xlfn.IFS(AND(NOT($K729=0),$L729),0,NOT($L729),$K729+$B$26,TRUE,$K729)</f>
        <v>0</v>
      </c>
      <c r="L730" s="3" t="b" cm="1">
        <f t="array" ref="L730">_xlfn.IFS(AND($I730&gt;0,$K730&gt;=$C$5-$B$26),TRUE,$R730&gt;=$B$6,FALSE,$I730=0,FALSE,TRUE,$L729)</f>
        <v>1</v>
      </c>
      <c r="M730" s="3" t="b" cm="1">
        <f t="array" ref="M730">_xlfn.IFS($N730&gt;=$B$4-$B$26,FALSE,AND($I730&gt;0,$K730&gt;=$B$5-$B$26),TRUE,AND($L730,NOT($M729)),FALSE,$M729,TRUE,TRUE,FALSE)</f>
        <v>0</v>
      </c>
      <c r="N730" s="3" cm="1">
        <f t="array" ref="N730">_xlfn.IFS($M729,$N729+$B$26,NOT($M729),0,TRUE,$M729)</f>
        <v>0</v>
      </c>
      <c r="O730" s="3" t="b" cm="1">
        <f t="array" ref="O730">_xlfn.IFS($M730,FALSE,AND($L730,NOT($M730),$R730&lt;$B$6,$I730&gt;0),TRUE,TRUE,FALSE)</f>
        <v>1</v>
      </c>
      <c r="P730" s="3" cm="1">
        <f t="array" ref="P730">_xlfn.IFS($P729&gt;=$C$7-$B$26,0,$O729,$P729+$B$26,TRUE,0)</f>
        <v>0.05</v>
      </c>
      <c r="Q730" s="3" t="b" cm="1">
        <f t="array" ref="Q730">_xlfn.IFS(AND($L730,NOT($M730),NOT($O730)),TRUE,$R730&gt;=$B$6,FALSE,AND($L730,NOT($M730),$O730,$P730=0),TRUE,TRUE,FALSE)</f>
        <v>0</v>
      </c>
      <c r="R730" s="3" cm="1">
        <f t="array" ref="R730">_xlfn.IFS(AND($Q729,$R729&lt;$B$6),$R729+1,AND(NOT($L729),$R729&gt;0),0,TRUE,$R729)</f>
        <v>1</v>
      </c>
      <c r="S730" s="1" cm="1">
        <f t="array" ref="S730">_xlfn.IFS(AND(Q729,I729&gt;$B$8),S729+$B$8,AND(Q729,I729&lt;=$B$8),S729+I729,TRUE,$S729)</f>
        <v>42</v>
      </c>
      <c r="T730" s="1">
        <f t="shared" si="42"/>
        <v>3780</v>
      </c>
      <c r="U730" s="17">
        <f t="shared" si="43"/>
        <v>311.9669876203576</v>
      </c>
      <c r="V730" s="47" cm="1">
        <f t="array" ref="V730">_xlfn.IFS($B$6=1,S730*$B$10,AND(R729=0,R730&gt;=1,I730&gt;=$B$6*$B$8-1),V729+$B$6*$B$10*$B$8,AND(R729=0,R730&gt;=1,I730&lt;$B$6*$B$8-1),V729+I729*$B$10,TRUE,V729)</f>
        <v>4400</v>
      </c>
      <c r="W730" s="17">
        <f t="shared" si="44"/>
        <v>363.13617606602475</v>
      </c>
    </row>
    <row r="731" spans="7:23" x14ac:dyDescent="0.25">
      <c r="G731" s="15">
        <v>729</v>
      </c>
      <c r="H731" s="1">
        <f t="shared" si="41"/>
        <v>12.133333333333333</v>
      </c>
      <c r="I731" s="15" cm="1">
        <f t="array" ref="I731">_xlfn.IFS(J730&gt;=$C$13-$B$26,MINA(I730+$B$13-S731+S730,$B$11),I730=$B$11,MINA(I730-S731+S730,$B$11),TRUE,MAXA(I730-S731+S730,0))</f>
        <v>2</v>
      </c>
      <c r="J731" s="1" cm="1">
        <f t="array" ref="J731">_xlfn.IFS(J730&gt;=$C$13-$B$26,0,I730&lt;$B$11,J730+$B$26,TRUE,0)</f>
        <v>9.9999999999999992E-2</v>
      </c>
      <c r="K731" s="3" cm="1">
        <f t="array" ref="K731">_xlfn.IFS(AND(NOT($K730=0),$L730),0,NOT($L730),$K730+$B$26,TRUE,$K730)</f>
        <v>0</v>
      </c>
      <c r="L731" s="3" t="b" cm="1">
        <f t="array" ref="L731">_xlfn.IFS(AND($I731&gt;0,$K731&gt;=$C$5-$B$26),TRUE,$R731&gt;=$B$6,FALSE,$I731=0,FALSE,TRUE,$L730)</f>
        <v>1</v>
      </c>
      <c r="M731" s="3" t="b" cm="1">
        <f t="array" ref="M731">_xlfn.IFS($N731&gt;=$B$4-$B$26,FALSE,AND($I731&gt;0,$K731&gt;=$B$5-$B$26),TRUE,AND($L731,NOT($M730)),FALSE,$M730,TRUE,TRUE,FALSE)</f>
        <v>0</v>
      </c>
      <c r="N731" s="3" cm="1">
        <f t="array" ref="N731">_xlfn.IFS($M730,$N730+$B$26,NOT($M730),0,TRUE,$M730)</f>
        <v>0</v>
      </c>
      <c r="O731" s="3" t="b" cm="1">
        <f t="array" ref="O731">_xlfn.IFS($M731,FALSE,AND($L731,NOT($M731),$R731&lt;$B$6,$I731&gt;0),TRUE,TRUE,FALSE)</f>
        <v>1</v>
      </c>
      <c r="P731" s="3" cm="1">
        <f t="array" ref="P731">_xlfn.IFS($P730&gt;=$C$7-$B$26,0,$O730,$P730+$B$26,TRUE,0)</f>
        <v>6.6666666666666666E-2</v>
      </c>
      <c r="Q731" s="3" t="b" cm="1">
        <f t="array" ref="Q731">_xlfn.IFS(AND($L731,NOT($M731),NOT($O731)),TRUE,$R731&gt;=$B$6,FALSE,AND($L731,NOT($M731),$O731,$P731=0),TRUE,TRUE,FALSE)</f>
        <v>0</v>
      </c>
      <c r="R731" s="3" cm="1">
        <f t="array" ref="R731">_xlfn.IFS(AND($Q730,$R730&lt;$B$6),$R730+1,AND(NOT($L730),$R730&gt;0),0,TRUE,$R730)</f>
        <v>1</v>
      </c>
      <c r="S731" s="1" cm="1">
        <f t="array" ref="S731">_xlfn.IFS(AND(Q730,I730&gt;$B$8),S730+$B$8,AND(Q730,I730&lt;=$B$8),S730+I730,TRUE,$S730)</f>
        <v>42</v>
      </c>
      <c r="T731" s="1">
        <f t="shared" si="42"/>
        <v>3780</v>
      </c>
      <c r="U731" s="17">
        <f t="shared" si="43"/>
        <v>311.53846153846155</v>
      </c>
      <c r="V731" s="47" cm="1">
        <f t="array" ref="V731">_xlfn.IFS($B$6=1,S731*$B$10,AND(R730=0,R731&gt;=1,I731&gt;=$B$6*$B$8-1),V730+$B$6*$B$10*$B$8,AND(R730=0,R731&gt;=1,I731&lt;$B$6*$B$8-1),V730+I730*$B$10,TRUE,V730)</f>
        <v>4400</v>
      </c>
      <c r="W731" s="17">
        <f t="shared" si="44"/>
        <v>362.63736263736263</v>
      </c>
    </row>
    <row r="732" spans="7:23" x14ac:dyDescent="0.25">
      <c r="G732" s="15">
        <v>730</v>
      </c>
      <c r="H732" s="1">
        <f t="shared" si="41"/>
        <v>12.15</v>
      </c>
      <c r="I732" s="15" cm="1">
        <f t="array" ref="I732">_xlfn.IFS(J731&gt;=$C$13-$B$26,MINA(I731+$B$13-S732+S731,$B$11),I731=$B$11,MINA(I731-S732+S731,$B$11),TRUE,MAXA(I731-S732+S731,0))</f>
        <v>2</v>
      </c>
      <c r="J732" s="1" cm="1">
        <f t="array" ref="J732">_xlfn.IFS(J731&gt;=$C$13-$B$26,0,I731&lt;$B$11,J731+$B$26,TRUE,0)</f>
        <v>0.11666666666666665</v>
      </c>
      <c r="K732" s="3" cm="1">
        <f t="array" ref="K732">_xlfn.IFS(AND(NOT($K731=0),$L731),0,NOT($L731),$K731+$B$26,TRUE,$K731)</f>
        <v>0</v>
      </c>
      <c r="L732" s="3" t="b" cm="1">
        <f t="array" ref="L732">_xlfn.IFS(AND($I732&gt;0,$K732&gt;=$C$5-$B$26),TRUE,$R732&gt;=$B$6,FALSE,$I732=0,FALSE,TRUE,$L731)</f>
        <v>1</v>
      </c>
      <c r="M732" s="3" t="b" cm="1">
        <f t="array" ref="M732">_xlfn.IFS($N732&gt;=$B$4-$B$26,FALSE,AND($I732&gt;0,$K732&gt;=$B$5-$B$26),TRUE,AND($L732,NOT($M731)),FALSE,$M731,TRUE,TRUE,FALSE)</f>
        <v>0</v>
      </c>
      <c r="N732" s="3" cm="1">
        <f t="array" ref="N732">_xlfn.IFS($M731,$N731+$B$26,NOT($M731),0,TRUE,$M731)</f>
        <v>0</v>
      </c>
      <c r="O732" s="3" t="b" cm="1">
        <f t="array" ref="O732">_xlfn.IFS($M732,FALSE,AND($L732,NOT($M732),$R732&lt;$B$6,$I732&gt;0),TRUE,TRUE,FALSE)</f>
        <v>1</v>
      </c>
      <c r="P732" s="3" cm="1">
        <f t="array" ref="P732">_xlfn.IFS($P731&gt;=$C$7-$B$26,0,$O731,$P731+$B$26,TRUE,0)</f>
        <v>8.3333333333333329E-2</v>
      </c>
      <c r="Q732" s="3" t="b" cm="1">
        <f t="array" ref="Q732">_xlfn.IFS(AND($L732,NOT($M732),NOT($O732)),TRUE,$R732&gt;=$B$6,FALSE,AND($L732,NOT($M732),$O732,$P732=0),TRUE,TRUE,FALSE)</f>
        <v>0</v>
      </c>
      <c r="R732" s="3" cm="1">
        <f t="array" ref="R732">_xlfn.IFS(AND($Q731,$R731&lt;$B$6),$R731+1,AND(NOT($L731),$R731&gt;0),0,TRUE,$R731)</f>
        <v>1</v>
      </c>
      <c r="S732" s="1" cm="1">
        <f t="array" ref="S732">_xlfn.IFS(AND(Q731,I731&gt;$B$8),S731+$B$8,AND(Q731,I731&lt;=$B$8),S731+I731,TRUE,$S731)</f>
        <v>42</v>
      </c>
      <c r="T732" s="1">
        <f t="shared" si="42"/>
        <v>3780</v>
      </c>
      <c r="U732" s="17">
        <f t="shared" si="43"/>
        <v>311.11111111111109</v>
      </c>
      <c r="V732" s="47" cm="1">
        <f t="array" ref="V732">_xlfn.IFS($B$6=1,S732*$B$10,AND(R731=0,R732&gt;=1,I732&gt;=$B$6*$B$8-1),V731+$B$6*$B$10*$B$8,AND(R731=0,R732&gt;=1,I732&lt;$B$6*$B$8-1),V731+I731*$B$10,TRUE,V731)</f>
        <v>4400</v>
      </c>
      <c r="W732" s="17">
        <f t="shared" si="44"/>
        <v>362.13991769547323</v>
      </c>
    </row>
    <row r="733" spans="7:23" x14ac:dyDescent="0.25">
      <c r="G733" s="15">
        <v>731</v>
      </c>
      <c r="H733" s="1">
        <f t="shared" si="41"/>
        <v>12.166666666666666</v>
      </c>
      <c r="I733" s="15" cm="1">
        <f t="array" ref="I733">_xlfn.IFS(J732&gt;=$C$13-$B$26,MINA(I732+$B$13-S733+S732,$B$11),I732=$B$11,MINA(I732-S733+S732,$B$11),TRUE,MAXA(I732-S733+S732,0))</f>
        <v>2</v>
      </c>
      <c r="J733" s="1" cm="1">
        <f t="array" ref="J733">_xlfn.IFS(J732&gt;=$C$13-$B$26,0,I732&lt;$B$11,J732+$B$26,TRUE,0)</f>
        <v>0.13333333333333333</v>
      </c>
      <c r="K733" s="3" cm="1">
        <f t="array" ref="K733">_xlfn.IFS(AND(NOT($K732=0),$L732),0,NOT($L732),$K732+$B$26,TRUE,$K732)</f>
        <v>0</v>
      </c>
      <c r="L733" s="3" t="b" cm="1">
        <f t="array" ref="L733">_xlfn.IFS(AND($I733&gt;0,$K733&gt;=$C$5-$B$26),TRUE,$R733&gt;=$B$6,FALSE,$I733=0,FALSE,TRUE,$L732)</f>
        <v>1</v>
      </c>
      <c r="M733" s="3" t="b" cm="1">
        <f t="array" ref="M733">_xlfn.IFS($N733&gt;=$B$4-$B$26,FALSE,AND($I733&gt;0,$K733&gt;=$B$5-$B$26),TRUE,AND($L733,NOT($M732)),FALSE,$M732,TRUE,TRUE,FALSE)</f>
        <v>0</v>
      </c>
      <c r="N733" s="3" cm="1">
        <f t="array" ref="N733">_xlfn.IFS($M732,$N732+$B$26,NOT($M732),0,TRUE,$M732)</f>
        <v>0</v>
      </c>
      <c r="O733" s="3" t="b" cm="1">
        <f t="array" ref="O733">_xlfn.IFS($M733,FALSE,AND($L733,NOT($M733),$R733&lt;$B$6,$I733&gt;0),TRUE,TRUE,FALSE)</f>
        <v>1</v>
      </c>
      <c r="P733" s="3" cm="1">
        <f t="array" ref="P733">_xlfn.IFS($P732&gt;=$C$7-$B$26,0,$O732,$P732+$B$26,TRUE,0)</f>
        <v>0</v>
      </c>
      <c r="Q733" s="3" t="b" cm="1">
        <f t="array" ref="Q733">_xlfn.IFS(AND($L733,NOT($M733),NOT($O733)),TRUE,$R733&gt;=$B$6,FALSE,AND($L733,NOT($M733),$O733,$P733=0),TRUE,TRUE,FALSE)</f>
        <v>1</v>
      </c>
      <c r="R733" s="3" cm="1">
        <f t="array" ref="R733">_xlfn.IFS(AND($Q732,$R732&lt;$B$6),$R732+1,AND(NOT($L732),$R732&gt;0),0,TRUE,$R732)</f>
        <v>1</v>
      </c>
      <c r="S733" s="1" cm="1">
        <f t="array" ref="S733">_xlfn.IFS(AND(Q732,I732&gt;$B$8),S732+$B$8,AND(Q732,I732&lt;=$B$8),S732+I732,TRUE,$S732)</f>
        <v>42</v>
      </c>
      <c r="T733" s="1">
        <f t="shared" si="42"/>
        <v>3780</v>
      </c>
      <c r="U733" s="17">
        <f t="shared" si="43"/>
        <v>310.68493150684935</v>
      </c>
      <c r="V733" s="47" cm="1">
        <f t="array" ref="V733">_xlfn.IFS($B$6=1,S733*$B$10,AND(R732=0,R733&gt;=1,I733&gt;=$B$6*$B$8-1),V732+$B$6*$B$10*$B$8,AND(R732=0,R733&gt;=1,I733&lt;$B$6*$B$8-1),V732+I732*$B$10,TRUE,V732)</f>
        <v>4400</v>
      </c>
      <c r="W733" s="17">
        <f t="shared" si="44"/>
        <v>361.64383561643837</v>
      </c>
    </row>
    <row r="734" spans="7:23" x14ac:dyDescent="0.25">
      <c r="G734" s="15">
        <v>732</v>
      </c>
      <c r="H734" s="1">
        <f t="shared" si="41"/>
        <v>12.183333333333334</v>
      </c>
      <c r="I734" s="15" cm="1">
        <f t="array" ref="I734">_xlfn.IFS(J733&gt;=$C$13-$B$26,MINA(I733+$B$13-S734+S733,$B$11),I733=$B$11,MINA(I733-S734+S733,$B$11),TRUE,MAXA(I733-S734+S733,0))</f>
        <v>1</v>
      </c>
      <c r="J734" s="1" cm="1">
        <f t="array" ref="J734">_xlfn.IFS(J733&gt;=$C$13-$B$26,0,I733&lt;$B$11,J733+$B$26,TRUE,0)</f>
        <v>0.15</v>
      </c>
      <c r="K734" s="3" cm="1">
        <f t="array" ref="K734">_xlfn.IFS(AND(NOT($K733=0),$L733),0,NOT($L733),$K733+$B$26,TRUE,$K733)</f>
        <v>0</v>
      </c>
      <c r="L734" s="3" t="b" cm="1">
        <f t="array" ref="L734">_xlfn.IFS(AND($I734&gt;0,$K734&gt;=$C$5-$B$26),TRUE,$R734&gt;=$B$6,FALSE,$I734=0,FALSE,TRUE,$L733)</f>
        <v>1</v>
      </c>
      <c r="M734" s="3" t="b" cm="1">
        <f t="array" ref="M734">_xlfn.IFS($N734&gt;=$B$4-$B$26,FALSE,AND($I734&gt;0,$K734&gt;=$B$5-$B$26),TRUE,AND($L734,NOT($M733)),FALSE,$M733,TRUE,TRUE,FALSE)</f>
        <v>0</v>
      </c>
      <c r="N734" s="3" cm="1">
        <f t="array" ref="N734">_xlfn.IFS($M733,$N733+$B$26,NOT($M733),0,TRUE,$M733)</f>
        <v>0</v>
      </c>
      <c r="O734" s="3" t="b" cm="1">
        <f t="array" ref="O734">_xlfn.IFS($M734,FALSE,AND($L734,NOT($M734),$R734&lt;$B$6,$I734&gt;0),TRUE,TRUE,FALSE)</f>
        <v>1</v>
      </c>
      <c r="P734" s="3" cm="1">
        <f t="array" ref="P734">_xlfn.IFS($P733&gt;=$C$7-$B$26,0,$O733,$P733+$B$26,TRUE,0)</f>
        <v>1.6666666666666666E-2</v>
      </c>
      <c r="Q734" s="3" t="b" cm="1">
        <f t="array" ref="Q734">_xlfn.IFS(AND($L734,NOT($M734),NOT($O734)),TRUE,$R734&gt;=$B$6,FALSE,AND($L734,NOT($M734),$O734,$P734=0),TRUE,TRUE,FALSE)</f>
        <v>0</v>
      </c>
      <c r="R734" s="3" cm="1">
        <f t="array" ref="R734">_xlfn.IFS(AND($Q733,$R733&lt;$B$6),$R733+1,AND(NOT($L733),$R733&gt;0),0,TRUE,$R733)</f>
        <v>2</v>
      </c>
      <c r="S734" s="1" cm="1">
        <f t="array" ref="S734">_xlfn.IFS(AND(Q733,I733&gt;$B$8),S733+$B$8,AND(Q733,I733&lt;=$B$8),S733+I733,TRUE,$S733)</f>
        <v>43</v>
      </c>
      <c r="T734" s="1">
        <f t="shared" si="42"/>
        <v>3870</v>
      </c>
      <c r="U734" s="17">
        <f t="shared" si="43"/>
        <v>317.64705882352939</v>
      </c>
      <c r="V734" s="47" cm="1">
        <f t="array" ref="V734">_xlfn.IFS($B$6=1,S734*$B$10,AND(R733=0,R734&gt;=1,I734&gt;=$B$6*$B$8-1),V733+$B$6*$B$10*$B$8,AND(R733=0,R734&gt;=1,I734&lt;$B$6*$B$8-1),V733+I733*$B$10,TRUE,V733)</f>
        <v>4400</v>
      </c>
      <c r="W734" s="17">
        <f t="shared" si="44"/>
        <v>361.14911080711352</v>
      </c>
    </row>
    <row r="735" spans="7:23" x14ac:dyDescent="0.25">
      <c r="G735" s="15">
        <v>733</v>
      </c>
      <c r="H735" s="1">
        <f t="shared" si="41"/>
        <v>12.2</v>
      </c>
      <c r="I735" s="15" cm="1">
        <f t="array" ref="I735">_xlfn.IFS(J734&gt;=$C$13-$B$26,MINA(I734+$B$13-S735+S734,$B$11),I734=$B$11,MINA(I734-S735+S734,$B$11),TRUE,MAXA(I734-S735+S734,0))</f>
        <v>1</v>
      </c>
      <c r="J735" s="1" cm="1">
        <f t="array" ref="J735">_xlfn.IFS(J734&gt;=$C$13-$B$26,0,I734&lt;$B$11,J734+$B$26,TRUE,0)</f>
        <v>0.16666666666666666</v>
      </c>
      <c r="K735" s="3" cm="1">
        <f t="array" ref="K735">_xlfn.IFS(AND(NOT($K734=0),$L734),0,NOT($L734),$K734+$B$26,TRUE,$K734)</f>
        <v>0</v>
      </c>
      <c r="L735" s="3" t="b" cm="1">
        <f t="array" ref="L735">_xlfn.IFS(AND($I735&gt;0,$K735&gt;=$C$5-$B$26),TRUE,$R735&gt;=$B$6,FALSE,$I735=0,FALSE,TRUE,$L734)</f>
        <v>1</v>
      </c>
      <c r="M735" s="3" t="b" cm="1">
        <f t="array" ref="M735">_xlfn.IFS($N735&gt;=$B$4-$B$26,FALSE,AND($I735&gt;0,$K735&gt;=$B$5-$B$26),TRUE,AND($L735,NOT($M734)),FALSE,$M734,TRUE,TRUE,FALSE)</f>
        <v>0</v>
      </c>
      <c r="N735" s="3" cm="1">
        <f t="array" ref="N735">_xlfn.IFS($M734,$N734+$B$26,NOT($M734),0,TRUE,$M734)</f>
        <v>0</v>
      </c>
      <c r="O735" s="3" t="b" cm="1">
        <f t="array" ref="O735">_xlfn.IFS($M735,FALSE,AND($L735,NOT($M735),$R735&lt;$B$6,$I735&gt;0),TRUE,TRUE,FALSE)</f>
        <v>1</v>
      </c>
      <c r="P735" s="3" cm="1">
        <f t="array" ref="P735">_xlfn.IFS($P734&gt;=$C$7-$B$26,0,$O734,$P734+$B$26,TRUE,0)</f>
        <v>3.3333333333333333E-2</v>
      </c>
      <c r="Q735" s="3" t="b" cm="1">
        <f t="array" ref="Q735">_xlfn.IFS(AND($L735,NOT($M735),NOT($O735)),TRUE,$R735&gt;=$B$6,FALSE,AND($L735,NOT($M735),$O735,$P735=0),TRUE,TRUE,FALSE)</f>
        <v>0</v>
      </c>
      <c r="R735" s="3" cm="1">
        <f t="array" ref="R735">_xlfn.IFS(AND($Q734,$R734&lt;$B$6),$R734+1,AND(NOT($L734),$R734&gt;0),0,TRUE,$R734)</f>
        <v>2</v>
      </c>
      <c r="S735" s="1" cm="1">
        <f t="array" ref="S735">_xlfn.IFS(AND(Q734,I734&gt;$B$8),S734+$B$8,AND(Q734,I734&lt;=$B$8),S734+I734,TRUE,$S734)</f>
        <v>43</v>
      </c>
      <c r="T735" s="1">
        <f t="shared" si="42"/>
        <v>3870</v>
      </c>
      <c r="U735" s="17">
        <f t="shared" si="43"/>
        <v>317.2131147540984</v>
      </c>
      <c r="V735" s="47" cm="1">
        <f t="array" ref="V735">_xlfn.IFS($B$6=1,S735*$B$10,AND(R734=0,R735&gt;=1,I735&gt;=$B$6*$B$8-1),V734+$B$6*$B$10*$B$8,AND(R734=0,R735&gt;=1,I735&lt;$B$6*$B$8-1),V734+I734*$B$10,TRUE,V734)</f>
        <v>4400</v>
      </c>
      <c r="W735" s="17">
        <f t="shared" si="44"/>
        <v>360.65573770491807</v>
      </c>
    </row>
    <row r="736" spans="7:23" x14ac:dyDescent="0.25">
      <c r="G736" s="15">
        <v>734</v>
      </c>
      <c r="H736" s="1">
        <f t="shared" si="41"/>
        <v>12.216666666666667</v>
      </c>
      <c r="I736" s="15" cm="1">
        <f t="array" ref="I736">_xlfn.IFS(J735&gt;=$C$13-$B$26,MINA(I735+$B$13-S736+S735,$B$11),I735=$B$11,MINA(I735-S736+S735,$B$11),TRUE,MAXA(I735-S736+S735,0))</f>
        <v>1</v>
      </c>
      <c r="J736" s="1" cm="1">
        <f t="array" ref="J736">_xlfn.IFS(J735&gt;=$C$13-$B$26,0,I735&lt;$B$11,J735+$B$26,TRUE,0)</f>
        <v>0.18333333333333332</v>
      </c>
      <c r="K736" s="3" cm="1">
        <f t="array" ref="K736">_xlfn.IFS(AND(NOT($K735=0),$L735),0,NOT($L735),$K735+$B$26,TRUE,$K735)</f>
        <v>0</v>
      </c>
      <c r="L736" s="3" t="b" cm="1">
        <f t="array" ref="L736">_xlfn.IFS(AND($I736&gt;0,$K736&gt;=$C$5-$B$26),TRUE,$R736&gt;=$B$6,FALSE,$I736=0,FALSE,TRUE,$L735)</f>
        <v>1</v>
      </c>
      <c r="M736" s="3" t="b" cm="1">
        <f t="array" ref="M736">_xlfn.IFS($N736&gt;=$B$4-$B$26,FALSE,AND($I736&gt;0,$K736&gt;=$B$5-$B$26),TRUE,AND($L736,NOT($M735)),FALSE,$M735,TRUE,TRUE,FALSE)</f>
        <v>0</v>
      </c>
      <c r="N736" s="3" cm="1">
        <f t="array" ref="N736">_xlfn.IFS($M735,$N735+$B$26,NOT($M735),0,TRUE,$M735)</f>
        <v>0</v>
      </c>
      <c r="O736" s="3" t="b" cm="1">
        <f t="array" ref="O736">_xlfn.IFS($M736,FALSE,AND($L736,NOT($M736),$R736&lt;$B$6,$I736&gt;0),TRUE,TRUE,FALSE)</f>
        <v>1</v>
      </c>
      <c r="P736" s="3" cm="1">
        <f t="array" ref="P736">_xlfn.IFS($P735&gt;=$C$7-$B$26,0,$O735,$P735+$B$26,TRUE,0)</f>
        <v>0.05</v>
      </c>
      <c r="Q736" s="3" t="b" cm="1">
        <f t="array" ref="Q736">_xlfn.IFS(AND($L736,NOT($M736),NOT($O736)),TRUE,$R736&gt;=$B$6,FALSE,AND($L736,NOT($M736),$O736,$P736=0),TRUE,TRUE,FALSE)</f>
        <v>0</v>
      </c>
      <c r="R736" s="3" cm="1">
        <f t="array" ref="R736">_xlfn.IFS(AND($Q735,$R735&lt;$B$6),$R735+1,AND(NOT($L735),$R735&gt;0),0,TRUE,$R735)</f>
        <v>2</v>
      </c>
      <c r="S736" s="1" cm="1">
        <f t="array" ref="S736">_xlfn.IFS(AND(Q735,I735&gt;$B$8),S735+$B$8,AND(Q735,I735&lt;=$B$8),S735+I735,TRUE,$S735)</f>
        <v>43</v>
      </c>
      <c r="T736" s="1">
        <f t="shared" si="42"/>
        <v>3870</v>
      </c>
      <c r="U736" s="17">
        <f t="shared" si="43"/>
        <v>316.78035470668488</v>
      </c>
      <c r="V736" s="47" cm="1">
        <f t="array" ref="V736">_xlfn.IFS($B$6=1,S736*$B$10,AND(R735=0,R736&gt;=1,I736&gt;=$B$6*$B$8-1),V735+$B$6*$B$10*$B$8,AND(R735=0,R736&gt;=1,I736&lt;$B$6*$B$8-1),V735+I735*$B$10,TRUE,V735)</f>
        <v>4400</v>
      </c>
      <c r="W736" s="17">
        <f t="shared" si="44"/>
        <v>360.16371077762619</v>
      </c>
    </row>
    <row r="737" spans="7:23" x14ac:dyDescent="0.25">
      <c r="G737" s="15">
        <v>735</v>
      </c>
      <c r="H737" s="1">
        <f t="shared" si="41"/>
        <v>12.233333333333333</v>
      </c>
      <c r="I737" s="15" cm="1">
        <f t="array" ref="I737">_xlfn.IFS(J736&gt;=$C$13-$B$26,MINA(I736+$B$13-S737+S736,$B$11),I736=$B$11,MINA(I736-S737+S736,$B$11),TRUE,MAXA(I736-S737+S736,0))</f>
        <v>1</v>
      </c>
      <c r="J737" s="1" cm="1">
        <f t="array" ref="J737">_xlfn.IFS(J736&gt;=$C$13-$B$26,0,I736&lt;$B$11,J736+$B$26,TRUE,0)</f>
        <v>0.19999999999999998</v>
      </c>
      <c r="K737" s="3" cm="1">
        <f t="array" ref="K737">_xlfn.IFS(AND(NOT($K736=0),$L736),0,NOT($L736),$K736+$B$26,TRUE,$K736)</f>
        <v>0</v>
      </c>
      <c r="L737" s="3" t="b" cm="1">
        <f t="array" ref="L737">_xlfn.IFS(AND($I737&gt;0,$K737&gt;=$C$5-$B$26),TRUE,$R737&gt;=$B$6,FALSE,$I737=0,FALSE,TRUE,$L736)</f>
        <v>1</v>
      </c>
      <c r="M737" s="3" t="b" cm="1">
        <f t="array" ref="M737">_xlfn.IFS($N737&gt;=$B$4-$B$26,FALSE,AND($I737&gt;0,$K737&gt;=$B$5-$B$26),TRUE,AND($L737,NOT($M736)),FALSE,$M736,TRUE,TRUE,FALSE)</f>
        <v>0</v>
      </c>
      <c r="N737" s="3" cm="1">
        <f t="array" ref="N737">_xlfn.IFS($M736,$N736+$B$26,NOT($M736),0,TRUE,$M736)</f>
        <v>0</v>
      </c>
      <c r="O737" s="3" t="b" cm="1">
        <f t="array" ref="O737">_xlfn.IFS($M737,FALSE,AND($L737,NOT($M737),$R737&lt;$B$6,$I737&gt;0),TRUE,TRUE,FALSE)</f>
        <v>1</v>
      </c>
      <c r="P737" s="3" cm="1">
        <f t="array" ref="P737">_xlfn.IFS($P736&gt;=$C$7-$B$26,0,$O736,$P736+$B$26,TRUE,0)</f>
        <v>6.6666666666666666E-2</v>
      </c>
      <c r="Q737" s="3" t="b" cm="1">
        <f t="array" ref="Q737">_xlfn.IFS(AND($L737,NOT($M737),NOT($O737)),TRUE,$R737&gt;=$B$6,FALSE,AND($L737,NOT($M737),$O737,$P737=0),TRUE,TRUE,FALSE)</f>
        <v>0</v>
      </c>
      <c r="R737" s="3" cm="1">
        <f t="array" ref="R737">_xlfn.IFS(AND($Q736,$R736&lt;$B$6),$R736+1,AND(NOT($L736),$R736&gt;0),0,TRUE,$R736)</f>
        <v>2</v>
      </c>
      <c r="S737" s="1" cm="1">
        <f t="array" ref="S737">_xlfn.IFS(AND(Q736,I736&gt;$B$8),S736+$B$8,AND(Q736,I736&lt;=$B$8),S736+I736,TRUE,$S736)</f>
        <v>43</v>
      </c>
      <c r="T737" s="1">
        <f t="shared" si="42"/>
        <v>3870</v>
      </c>
      <c r="U737" s="17">
        <f t="shared" si="43"/>
        <v>316.34877384196187</v>
      </c>
      <c r="V737" s="47" cm="1">
        <f t="array" ref="V737">_xlfn.IFS($B$6=1,S737*$B$10,AND(R736=0,R737&gt;=1,I737&gt;=$B$6*$B$8-1),V736+$B$6*$B$10*$B$8,AND(R736=0,R737&gt;=1,I737&lt;$B$6*$B$8-1),V736+I736*$B$10,TRUE,V736)</f>
        <v>4400</v>
      </c>
      <c r="W737" s="17">
        <f t="shared" si="44"/>
        <v>359.67302452316079</v>
      </c>
    </row>
    <row r="738" spans="7:23" x14ac:dyDescent="0.25">
      <c r="G738" s="15">
        <v>736</v>
      </c>
      <c r="H738" s="1">
        <f t="shared" si="41"/>
        <v>12.25</v>
      </c>
      <c r="I738" s="15" cm="1">
        <f t="array" ref="I738">_xlfn.IFS(J737&gt;=$C$13-$B$26,MINA(I737+$B$13-S738+S737,$B$11),I737=$B$11,MINA(I737-S738+S737,$B$11),TRUE,MAXA(I737-S738+S737,0))</f>
        <v>1</v>
      </c>
      <c r="J738" s="1" cm="1">
        <f t="array" ref="J738">_xlfn.IFS(J737&gt;=$C$13-$B$26,0,I737&lt;$B$11,J737+$B$26,TRUE,0)</f>
        <v>0.21666666666666665</v>
      </c>
      <c r="K738" s="3" cm="1">
        <f t="array" ref="K738">_xlfn.IFS(AND(NOT($K737=0),$L737),0,NOT($L737),$K737+$B$26,TRUE,$K737)</f>
        <v>0</v>
      </c>
      <c r="L738" s="3" t="b" cm="1">
        <f t="array" ref="L738">_xlfn.IFS(AND($I738&gt;0,$K738&gt;=$C$5-$B$26),TRUE,$R738&gt;=$B$6,FALSE,$I738=0,FALSE,TRUE,$L737)</f>
        <v>1</v>
      </c>
      <c r="M738" s="3" t="b" cm="1">
        <f t="array" ref="M738">_xlfn.IFS($N738&gt;=$B$4-$B$26,FALSE,AND($I738&gt;0,$K738&gt;=$B$5-$B$26),TRUE,AND($L738,NOT($M737)),FALSE,$M737,TRUE,TRUE,FALSE)</f>
        <v>0</v>
      </c>
      <c r="N738" s="3" cm="1">
        <f t="array" ref="N738">_xlfn.IFS($M737,$N737+$B$26,NOT($M737),0,TRUE,$M737)</f>
        <v>0</v>
      </c>
      <c r="O738" s="3" t="b" cm="1">
        <f t="array" ref="O738">_xlfn.IFS($M738,FALSE,AND($L738,NOT($M738),$R738&lt;$B$6,$I738&gt;0),TRUE,TRUE,FALSE)</f>
        <v>1</v>
      </c>
      <c r="P738" s="3" cm="1">
        <f t="array" ref="P738">_xlfn.IFS($P737&gt;=$C$7-$B$26,0,$O737,$P737+$B$26,TRUE,0)</f>
        <v>8.3333333333333329E-2</v>
      </c>
      <c r="Q738" s="3" t="b" cm="1">
        <f t="array" ref="Q738">_xlfn.IFS(AND($L738,NOT($M738),NOT($O738)),TRUE,$R738&gt;=$B$6,FALSE,AND($L738,NOT($M738),$O738,$P738=0),TRUE,TRUE,FALSE)</f>
        <v>0</v>
      </c>
      <c r="R738" s="3" cm="1">
        <f t="array" ref="R738">_xlfn.IFS(AND($Q737,$R737&lt;$B$6),$R737+1,AND(NOT($L737),$R737&gt;0),0,TRUE,$R737)</f>
        <v>2</v>
      </c>
      <c r="S738" s="1" cm="1">
        <f t="array" ref="S738">_xlfn.IFS(AND(Q737,I737&gt;$B$8),S737+$B$8,AND(Q737,I737&lt;=$B$8),S737+I737,TRUE,$S737)</f>
        <v>43</v>
      </c>
      <c r="T738" s="1">
        <f t="shared" si="42"/>
        <v>3870</v>
      </c>
      <c r="U738" s="17">
        <f t="shared" si="43"/>
        <v>315.91836734693879</v>
      </c>
      <c r="V738" s="47" cm="1">
        <f t="array" ref="V738">_xlfn.IFS($B$6=1,S738*$B$10,AND(R737=0,R738&gt;=1,I738&gt;=$B$6*$B$8-1),V737+$B$6*$B$10*$B$8,AND(R737=0,R738&gt;=1,I738&lt;$B$6*$B$8-1),V737+I737*$B$10,TRUE,V737)</f>
        <v>4400</v>
      </c>
      <c r="W738" s="17">
        <f t="shared" si="44"/>
        <v>359.18367346938777</v>
      </c>
    </row>
    <row r="739" spans="7:23" x14ac:dyDescent="0.25">
      <c r="G739" s="15">
        <v>737</v>
      </c>
      <c r="H739" s="1">
        <f t="shared" si="41"/>
        <v>12.266666666666666</v>
      </c>
      <c r="I739" s="15" cm="1">
        <f t="array" ref="I739">_xlfn.IFS(J738&gt;=$C$13-$B$26,MINA(I738+$B$13-S739+S738,$B$11),I738=$B$11,MINA(I738-S739+S738,$B$11),TRUE,MAXA(I738-S739+S738,0))</f>
        <v>1</v>
      </c>
      <c r="J739" s="1" cm="1">
        <f t="array" ref="J739">_xlfn.IFS(J738&gt;=$C$13-$B$26,0,I738&lt;$B$11,J738+$B$26,TRUE,0)</f>
        <v>0.23333333333333331</v>
      </c>
      <c r="K739" s="3" cm="1">
        <f t="array" ref="K739">_xlfn.IFS(AND(NOT($K738=0),$L738),0,NOT($L738),$K738+$B$26,TRUE,$K738)</f>
        <v>0</v>
      </c>
      <c r="L739" s="3" t="b" cm="1">
        <f t="array" ref="L739">_xlfn.IFS(AND($I739&gt;0,$K739&gt;=$C$5-$B$26),TRUE,$R739&gt;=$B$6,FALSE,$I739=0,FALSE,TRUE,$L738)</f>
        <v>1</v>
      </c>
      <c r="M739" s="3" t="b" cm="1">
        <f t="array" ref="M739">_xlfn.IFS($N739&gt;=$B$4-$B$26,FALSE,AND($I739&gt;0,$K739&gt;=$B$5-$B$26),TRUE,AND($L739,NOT($M738)),FALSE,$M738,TRUE,TRUE,FALSE)</f>
        <v>0</v>
      </c>
      <c r="N739" s="3" cm="1">
        <f t="array" ref="N739">_xlfn.IFS($M738,$N738+$B$26,NOT($M738),0,TRUE,$M738)</f>
        <v>0</v>
      </c>
      <c r="O739" s="3" t="b" cm="1">
        <f t="array" ref="O739">_xlfn.IFS($M739,FALSE,AND($L739,NOT($M739),$R739&lt;$B$6,$I739&gt;0),TRUE,TRUE,FALSE)</f>
        <v>1</v>
      </c>
      <c r="P739" s="3" cm="1">
        <f t="array" ref="P739">_xlfn.IFS($P738&gt;=$C$7-$B$26,0,$O738,$P738+$B$26,TRUE,0)</f>
        <v>0</v>
      </c>
      <c r="Q739" s="3" t="b" cm="1">
        <f t="array" ref="Q739">_xlfn.IFS(AND($L739,NOT($M739),NOT($O739)),TRUE,$R739&gt;=$B$6,FALSE,AND($L739,NOT($M739),$O739,$P739=0),TRUE,TRUE,FALSE)</f>
        <v>1</v>
      </c>
      <c r="R739" s="3" cm="1">
        <f t="array" ref="R739">_xlfn.IFS(AND($Q738,$R738&lt;$B$6),$R738+1,AND(NOT($L738),$R738&gt;0),0,TRUE,$R738)</f>
        <v>2</v>
      </c>
      <c r="S739" s="1" cm="1">
        <f t="array" ref="S739">_xlfn.IFS(AND(Q738,I738&gt;$B$8),S738+$B$8,AND(Q738,I738&lt;=$B$8),S738+I738,TRUE,$S738)</f>
        <v>43</v>
      </c>
      <c r="T739" s="1">
        <f t="shared" si="42"/>
        <v>3870</v>
      </c>
      <c r="U739" s="17">
        <f t="shared" si="43"/>
        <v>315.48913043478262</v>
      </c>
      <c r="V739" s="47" cm="1">
        <f t="array" ref="V739">_xlfn.IFS($B$6=1,S739*$B$10,AND(R738=0,R739&gt;=1,I739&gt;=$B$6*$B$8-1),V738+$B$6*$B$10*$B$8,AND(R738=0,R739&gt;=1,I739&lt;$B$6*$B$8-1),V738+I738*$B$10,TRUE,V738)</f>
        <v>4400</v>
      </c>
      <c r="W739" s="17">
        <f t="shared" si="44"/>
        <v>358.69565217391306</v>
      </c>
    </row>
    <row r="740" spans="7:23" x14ac:dyDescent="0.25">
      <c r="G740" s="15">
        <v>738</v>
      </c>
      <c r="H740" s="1">
        <f t="shared" si="41"/>
        <v>12.283333333333333</v>
      </c>
      <c r="I740" s="15" cm="1">
        <f t="array" ref="I740">_xlfn.IFS(J739&gt;=$C$13-$B$26,MINA(I739+$B$13-S740+S739,$B$11),I739=$B$11,MINA(I739-S740+S739,$B$11),TRUE,MAXA(I739-S740+S739,0))</f>
        <v>0</v>
      </c>
      <c r="J740" s="1" cm="1">
        <f t="array" ref="J740">_xlfn.IFS(J739&gt;=$C$13-$B$26,0,I739&lt;$B$11,J739+$B$26,TRUE,0)</f>
        <v>0.24999999999999997</v>
      </c>
      <c r="K740" s="3" cm="1">
        <f t="array" ref="K740">_xlfn.IFS(AND(NOT($K739=0),$L739),0,NOT($L739),$K739+$B$26,TRUE,$K739)</f>
        <v>0</v>
      </c>
      <c r="L740" s="3" t="b" cm="1">
        <f t="array" ref="L740">_xlfn.IFS(AND($I740&gt;0,$K740&gt;=$C$5-$B$26),TRUE,$R740&gt;=$B$6,FALSE,$I740=0,FALSE,TRUE,$L739)</f>
        <v>0</v>
      </c>
      <c r="M740" s="3" t="b" cm="1">
        <f t="array" ref="M740">_xlfn.IFS($N740&gt;=$B$4-$B$26,FALSE,AND($I740&gt;0,$K740&gt;=$B$5-$B$26),TRUE,AND($L740,NOT($M739)),FALSE,$M739,TRUE,TRUE,FALSE)</f>
        <v>0</v>
      </c>
      <c r="N740" s="3" cm="1">
        <f t="array" ref="N740">_xlfn.IFS($M739,$N739+$B$26,NOT($M739),0,TRUE,$M739)</f>
        <v>0</v>
      </c>
      <c r="O740" s="3" t="b" cm="1">
        <f t="array" ref="O740">_xlfn.IFS($M740,FALSE,AND($L740,NOT($M740),$R740&lt;$B$6,$I740&gt;0),TRUE,TRUE,FALSE)</f>
        <v>0</v>
      </c>
      <c r="P740" s="3" cm="1">
        <f t="array" ref="P740">_xlfn.IFS($P739&gt;=$C$7-$B$26,0,$O739,$P739+$B$26,TRUE,0)</f>
        <v>1.6666666666666666E-2</v>
      </c>
      <c r="Q740" s="3" t="b" cm="1">
        <f t="array" ref="Q740">_xlfn.IFS(AND($L740,NOT($M740),NOT($O740)),TRUE,$R740&gt;=$B$6,FALSE,AND($L740,NOT($M740),$O740,$P740=0),TRUE,TRUE,FALSE)</f>
        <v>0</v>
      </c>
      <c r="R740" s="3" cm="1">
        <f t="array" ref="R740">_xlfn.IFS(AND($Q739,$R739&lt;$B$6),$R739+1,AND(NOT($L739),$R739&gt;0),0,TRUE,$R739)</f>
        <v>3</v>
      </c>
      <c r="S740" s="1" cm="1">
        <f t="array" ref="S740">_xlfn.IFS(AND(Q739,I739&gt;$B$8),S739+$B$8,AND(Q739,I739&lt;=$B$8),S739+I739,TRUE,$S739)</f>
        <v>44</v>
      </c>
      <c r="T740" s="1">
        <f t="shared" si="42"/>
        <v>3960</v>
      </c>
      <c r="U740" s="17">
        <f t="shared" si="43"/>
        <v>322.38805970149252</v>
      </c>
      <c r="V740" s="47" cm="1">
        <f t="array" ref="V740">_xlfn.IFS($B$6=1,S740*$B$10,AND(R739=0,R740&gt;=1,I740&gt;=$B$6*$B$8-1),V739+$B$6*$B$10*$B$8,AND(R739=0,R740&gt;=1,I740&lt;$B$6*$B$8-1),V739+I739*$B$10,TRUE,V739)</f>
        <v>4400</v>
      </c>
      <c r="W740" s="17">
        <f t="shared" si="44"/>
        <v>358.20895522388059</v>
      </c>
    </row>
    <row r="741" spans="7:23" x14ac:dyDescent="0.25">
      <c r="G741" s="15">
        <v>739</v>
      </c>
      <c r="H741" s="1">
        <f t="shared" si="41"/>
        <v>12.3</v>
      </c>
      <c r="I741" s="15" cm="1">
        <f t="array" ref="I741">_xlfn.IFS(J740&gt;=$C$13-$B$26,MINA(I740+$B$13-S741+S740,$B$11),I740=$B$11,MINA(I740-S741+S740,$B$11),TRUE,MAXA(I740-S741+S740,0))</f>
        <v>0</v>
      </c>
      <c r="J741" s="1" cm="1">
        <f t="array" ref="J741">_xlfn.IFS(J740&gt;=$C$13-$B$26,0,I740&lt;$B$11,J740+$B$26,TRUE,0)</f>
        <v>0.26666666666666666</v>
      </c>
      <c r="K741" s="3" cm="1">
        <f t="array" ref="K741">_xlfn.IFS(AND(NOT($K740=0),$L740),0,NOT($L740),$K740+$B$26,TRUE,$K740)</f>
        <v>1.6666666666666666E-2</v>
      </c>
      <c r="L741" s="3" t="b" cm="1">
        <f t="array" ref="L741">_xlfn.IFS(AND($I741&gt;0,$K741&gt;=$C$5-$B$26),TRUE,$R741&gt;=$B$6,FALSE,$I741=0,FALSE,TRUE,$L740)</f>
        <v>0</v>
      </c>
      <c r="M741" s="3" t="b" cm="1">
        <f t="array" ref="M741">_xlfn.IFS($N741&gt;=$B$4-$B$26,FALSE,AND($I741&gt;0,$K741&gt;=$B$5-$B$26),TRUE,AND($L741,NOT($M740)),FALSE,$M740,TRUE,TRUE,FALSE)</f>
        <v>0</v>
      </c>
      <c r="N741" s="3" cm="1">
        <f t="array" ref="N741">_xlfn.IFS($M740,$N740+$B$26,NOT($M740),0,TRUE,$M740)</f>
        <v>0</v>
      </c>
      <c r="O741" s="3" t="b" cm="1">
        <f t="array" ref="O741">_xlfn.IFS($M741,FALSE,AND($L741,NOT($M741),$R741&lt;$B$6,$I741&gt;0),TRUE,TRUE,FALSE)</f>
        <v>0</v>
      </c>
      <c r="P741" s="3" cm="1">
        <f t="array" ref="P741">_xlfn.IFS($P740&gt;=$C$7-$B$26,0,$O740,$P740+$B$26,TRUE,0)</f>
        <v>0</v>
      </c>
      <c r="Q741" s="3" t="b" cm="1">
        <f t="array" ref="Q741">_xlfn.IFS(AND($L741,NOT($M741),NOT($O741)),TRUE,$R741&gt;=$B$6,FALSE,AND($L741,NOT($M741),$O741,$P741=0),TRUE,TRUE,FALSE)</f>
        <v>0</v>
      </c>
      <c r="R741" s="3" cm="1">
        <f t="array" ref="R741">_xlfn.IFS(AND($Q740,$R740&lt;$B$6),$R740+1,AND(NOT($L740),$R740&gt;0),0,TRUE,$R740)</f>
        <v>0</v>
      </c>
      <c r="S741" s="1" cm="1">
        <f t="array" ref="S741">_xlfn.IFS(AND(Q740,I740&gt;$B$8),S740+$B$8,AND(Q740,I740&lt;=$B$8),S740+I740,TRUE,$S740)</f>
        <v>44</v>
      </c>
      <c r="T741" s="1">
        <f t="shared" si="42"/>
        <v>3960</v>
      </c>
      <c r="U741" s="17">
        <f t="shared" si="43"/>
        <v>321.95121951219511</v>
      </c>
      <c r="V741" s="47" cm="1">
        <f t="array" ref="V741">_xlfn.IFS($B$6=1,S741*$B$10,AND(R740=0,R741&gt;=1,I741&gt;=$B$6*$B$8-1),V740+$B$6*$B$10*$B$8,AND(R740=0,R741&gt;=1,I741&lt;$B$6*$B$8-1),V740+I740*$B$10,TRUE,V740)</f>
        <v>4400</v>
      </c>
      <c r="W741" s="17">
        <f t="shared" si="44"/>
        <v>357.72357723577232</v>
      </c>
    </row>
    <row r="742" spans="7:23" x14ac:dyDescent="0.25">
      <c r="G742" s="15">
        <v>740</v>
      </c>
      <c r="H742" s="1">
        <f t="shared" si="41"/>
        <v>12.316666666666666</v>
      </c>
      <c r="I742" s="15" cm="1">
        <f t="array" ref="I742">_xlfn.IFS(J741&gt;=$C$13-$B$26,MINA(I741+$B$13-S742+S741,$B$11),I741=$B$11,MINA(I741-S742+S741,$B$11),TRUE,MAXA(I741-S742+S741,0))</f>
        <v>0</v>
      </c>
      <c r="J742" s="1" cm="1">
        <f t="array" ref="J742">_xlfn.IFS(J741&gt;=$C$13-$B$26,0,I741&lt;$B$11,J741+$B$26,TRUE,0)</f>
        <v>0.28333333333333333</v>
      </c>
      <c r="K742" s="3" cm="1">
        <f t="array" ref="K742">_xlfn.IFS(AND(NOT($K741=0),$L741),0,NOT($L741),$K741+$B$26,TRUE,$K741)</f>
        <v>3.3333333333333333E-2</v>
      </c>
      <c r="L742" s="3" t="b" cm="1">
        <f t="array" ref="L742">_xlfn.IFS(AND($I742&gt;0,$K742&gt;=$C$5-$B$26),TRUE,$R742&gt;=$B$6,FALSE,$I742=0,FALSE,TRUE,$L741)</f>
        <v>0</v>
      </c>
      <c r="M742" s="3" t="b" cm="1">
        <f t="array" ref="M742">_xlfn.IFS($N742&gt;=$B$4-$B$26,FALSE,AND($I742&gt;0,$K742&gt;=$B$5-$B$26),TRUE,AND($L742,NOT($M741)),FALSE,$M741,TRUE,TRUE,FALSE)</f>
        <v>0</v>
      </c>
      <c r="N742" s="3" cm="1">
        <f t="array" ref="N742">_xlfn.IFS($M741,$N741+$B$26,NOT($M741),0,TRUE,$M741)</f>
        <v>0</v>
      </c>
      <c r="O742" s="3" t="b" cm="1">
        <f t="array" ref="O742">_xlfn.IFS($M742,FALSE,AND($L742,NOT($M742),$R742&lt;$B$6,$I742&gt;0),TRUE,TRUE,FALSE)</f>
        <v>0</v>
      </c>
      <c r="P742" s="3" cm="1">
        <f t="array" ref="P742">_xlfn.IFS($P741&gt;=$C$7-$B$26,0,$O741,$P741+$B$26,TRUE,0)</f>
        <v>0</v>
      </c>
      <c r="Q742" s="3" t="b" cm="1">
        <f t="array" ref="Q742">_xlfn.IFS(AND($L742,NOT($M742),NOT($O742)),TRUE,$R742&gt;=$B$6,FALSE,AND($L742,NOT($M742),$O742,$P742=0),TRUE,TRUE,FALSE)</f>
        <v>0</v>
      </c>
      <c r="R742" s="3" cm="1">
        <f t="array" ref="R742">_xlfn.IFS(AND($Q741,$R741&lt;$B$6),$R741+1,AND(NOT($L741),$R741&gt;0),0,TRUE,$R741)</f>
        <v>0</v>
      </c>
      <c r="S742" s="1" cm="1">
        <f t="array" ref="S742">_xlfn.IFS(AND(Q741,I741&gt;$B$8),S741+$B$8,AND(Q741,I741&lt;=$B$8),S741+I741,TRUE,$S741)</f>
        <v>44</v>
      </c>
      <c r="T742" s="1">
        <f t="shared" si="42"/>
        <v>3960</v>
      </c>
      <c r="U742" s="17">
        <f t="shared" si="43"/>
        <v>321.51556156968877</v>
      </c>
      <c r="V742" s="47" cm="1">
        <f t="array" ref="V742">_xlfn.IFS($B$6=1,S742*$B$10,AND(R741=0,R742&gt;=1,I742&gt;=$B$6*$B$8-1),V741+$B$6*$B$10*$B$8,AND(R741=0,R742&gt;=1,I742&lt;$B$6*$B$8-1),V741+I741*$B$10,TRUE,V741)</f>
        <v>4400</v>
      </c>
      <c r="W742" s="17">
        <f t="shared" si="44"/>
        <v>357.23951285520974</v>
      </c>
    </row>
    <row r="743" spans="7:23" x14ac:dyDescent="0.25">
      <c r="G743" s="15">
        <v>741</v>
      </c>
      <c r="H743" s="1">
        <f t="shared" si="41"/>
        <v>12.333333333333334</v>
      </c>
      <c r="I743" s="15" cm="1">
        <f t="array" ref="I743">_xlfn.IFS(J742&gt;=$C$13-$B$26,MINA(I742+$B$13-S743+S742,$B$11),I742=$B$11,MINA(I742-S743+S742,$B$11),TRUE,MAXA(I742-S743+S742,0))</f>
        <v>0</v>
      </c>
      <c r="J743" s="1" cm="1">
        <f t="array" ref="J743">_xlfn.IFS(J742&gt;=$C$13-$B$26,0,I742&lt;$B$11,J742+$B$26,TRUE,0)</f>
        <v>0.3</v>
      </c>
      <c r="K743" s="3" cm="1">
        <f t="array" ref="K743">_xlfn.IFS(AND(NOT($K742=0),$L742),0,NOT($L742),$K742+$B$26,TRUE,$K742)</f>
        <v>0.05</v>
      </c>
      <c r="L743" s="3" t="b" cm="1">
        <f t="array" ref="L743">_xlfn.IFS(AND($I743&gt;0,$K743&gt;=$C$5-$B$26),TRUE,$R743&gt;=$B$6,FALSE,$I743=0,FALSE,TRUE,$L742)</f>
        <v>0</v>
      </c>
      <c r="M743" s="3" t="b" cm="1">
        <f t="array" ref="M743">_xlfn.IFS($N743&gt;=$B$4-$B$26,FALSE,AND($I743&gt;0,$K743&gt;=$B$5-$B$26),TRUE,AND($L743,NOT($M742)),FALSE,$M742,TRUE,TRUE,FALSE)</f>
        <v>0</v>
      </c>
      <c r="N743" s="3" cm="1">
        <f t="array" ref="N743">_xlfn.IFS($M742,$N742+$B$26,NOT($M742),0,TRUE,$M742)</f>
        <v>0</v>
      </c>
      <c r="O743" s="3" t="b" cm="1">
        <f t="array" ref="O743">_xlfn.IFS($M743,FALSE,AND($L743,NOT($M743),$R743&lt;$B$6,$I743&gt;0),TRUE,TRUE,FALSE)</f>
        <v>0</v>
      </c>
      <c r="P743" s="3" cm="1">
        <f t="array" ref="P743">_xlfn.IFS($P742&gt;=$C$7-$B$26,0,$O742,$P742+$B$26,TRUE,0)</f>
        <v>0</v>
      </c>
      <c r="Q743" s="3" t="b" cm="1">
        <f t="array" ref="Q743">_xlfn.IFS(AND($L743,NOT($M743),NOT($O743)),TRUE,$R743&gt;=$B$6,FALSE,AND($L743,NOT($M743),$O743,$P743=0),TRUE,TRUE,FALSE)</f>
        <v>0</v>
      </c>
      <c r="R743" s="3" cm="1">
        <f t="array" ref="R743">_xlfn.IFS(AND($Q742,$R742&lt;$B$6),$R742+1,AND(NOT($L742),$R742&gt;0),0,TRUE,$R742)</f>
        <v>0</v>
      </c>
      <c r="S743" s="1" cm="1">
        <f t="array" ref="S743">_xlfn.IFS(AND(Q742,I742&gt;$B$8),S742+$B$8,AND(Q742,I742&lt;=$B$8),S742+I742,TRUE,$S742)</f>
        <v>44</v>
      </c>
      <c r="T743" s="1">
        <f t="shared" si="42"/>
        <v>3960</v>
      </c>
      <c r="U743" s="17">
        <f t="shared" si="43"/>
        <v>321.08108108108104</v>
      </c>
      <c r="V743" s="47" cm="1">
        <f t="array" ref="V743">_xlfn.IFS($B$6=1,S743*$B$10,AND(R742=0,R743&gt;=1,I743&gt;=$B$6*$B$8-1),V742+$B$6*$B$10*$B$8,AND(R742=0,R743&gt;=1,I743&lt;$B$6*$B$8-1),V742+I742*$B$10,TRUE,V742)</f>
        <v>4400</v>
      </c>
      <c r="W743" s="17">
        <f t="shared" si="44"/>
        <v>356.75675675675672</v>
      </c>
    </row>
    <row r="744" spans="7:23" x14ac:dyDescent="0.25">
      <c r="G744" s="15">
        <v>742</v>
      </c>
      <c r="H744" s="1">
        <f t="shared" si="41"/>
        <v>12.35</v>
      </c>
      <c r="I744" s="15" cm="1">
        <f t="array" ref="I744">_xlfn.IFS(J743&gt;=$C$13-$B$26,MINA(I743+$B$13-S744+S743,$B$11),I743=$B$11,MINA(I743-S744+S743,$B$11),TRUE,MAXA(I743-S744+S743,0))</f>
        <v>0</v>
      </c>
      <c r="J744" s="1" cm="1">
        <f t="array" ref="J744">_xlfn.IFS(J743&gt;=$C$13-$B$26,0,I743&lt;$B$11,J743+$B$26,TRUE,0)</f>
        <v>0.31666666666666665</v>
      </c>
      <c r="K744" s="3" cm="1">
        <f t="array" ref="K744">_xlfn.IFS(AND(NOT($K743=0),$L743),0,NOT($L743),$K743+$B$26,TRUE,$K743)</f>
        <v>6.6666666666666666E-2</v>
      </c>
      <c r="L744" s="3" t="b" cm="1">
        <f t="array" ref="L744">_xlfn.IFS(AND($I744&gt;0,$K744&gt;=$C$5-$B$26),TRUE,$R744&gt;=$B$6,FALSE,$I744=0,FALSE,TRUE,$L743)</f>
        <v>0</v>
      </c>
      <c r="M744" s="3" t="b" cm="1">
        <f t="array" ref="M744">_xlfn.IFS($N744&gt;=$B$4-$B$26,FALSE,AND($I744&gt;0,$K744&gt;=$B$5-$B$26),TRUE,AND($L744,NOT($M743)),FALSE,$M743,TRUE,TRUE,FALSE)</f>
        <v>0</v>
      </c>
      <c r="N744" s="3" cm="1">
        <f t="array" ref="N744">_xlfn.IFS($M743,$N743+$B$26,NOT($M743),0,TRUE,$M743)</f>
        <v>0</v>
      </c>
      <c r="O744" s="3" t="b" cm="1">
        <f t="array" ref="O744">_xlfn.IFS($M744,FALSE,AND($L744,NOT($M744),$R744&lt;$B$6,$I744&gt;0),TRUE,TRUE,FALSE)</f>
        <v>0</v>
      </c>
      <c r="P744" s="3" cm="1">
        <f t="array" ref="P744">_xlfn.IFS($P743&gt;=$C$7-$B$26,0,$O743,$P743+$B$26,TRUE,0)</f>
        <v>0</v>
      </c>
      <c r="Q744" s="3" t="b" cm="1">
        <f t="array" ref="Q744">_xlfn.IFS(AND($L744,NOT($M744),NOT($O744)),TRUE,$R744&gt;=$B$6,FALSE,AND($L744,NOT($M744),$O744,$P744=0),TRUE,TRUE,FALSE)</f>
        <v>0</v>
      </c>
      <c r="R744" s="3" cm="1">
        <f t="array" ref="R744">_xlfn.IFS(AND($Q743,$R743&lt;$B$6),$R743+1,AND(NOT($L743),$R743&gt;0),0,TRUE,$R743)</f>
        <v>0</v>
      </c>
      <c r="S744" s="1" cm="1">
        <f t="array" ref="S744">_xlfn.IFS(AND(Q743,I743&gt;$B$8),S743+$B$8,AND(Q743,I743&lt;=$B$8),S743+I743,TRUE,$S743)</f>
        <v>44</v>
      </c>
      <c r="T744" s="1">
        <f t="shared" si="42"/>
        <v>3960</v>
      </c>
      <c r="U744" s="17">
        <f t="shared" si="43"/>
        <v>320.64777327935224</v>
      </c>
      <c r="V744" s="47" cm="1">
        <f t="array" ref="V744">_xlfn.IFS($B$6=1,S744*$B$10,AND(R743=0,R744&gt;=1,I744&gt;=$B$6*$B$8-1),V743+$B$6*$B$10*$B$8,AND(R743=0,R744&gt;=1,I744&lt;$B$6*$B$8-1),V743+I743*$B$10,TRUE,V743)</f>
        <v>4400</v>
      </c>
      <c r="W744" s="17">
        <f t="shared" si="44"/>
        <v>356.27530364372473</v>
      </c>
    </row>
    <row r="745" spans="7:23" x14ac:dyDescent="0.25">
      <c r="G745" s="15">
        <v>743</v>
      </c>
      <c r="H745" s="1">
        <f t="shared" si="41"/>
        <v>12.366666666666667</v>
      </c>
      <c r="I745" s="15" cm="1">
        <f t="array" ref="I745">_xlfn.IFS(J744&gt;=$C$13-$B$26,MINA(I744+$B$13-S745+S744,$B$11),I744=$B$11,MINA(I744-S745+S744,$B$11),TRUE,MAXA(I744-S745+S744,0))</f>
        <v>0</v>
      </c>
      <c r="J745" s="1" cm="1">
        <f t="array" ref="J745">_xlfn.IFS(J744&gt;=$C$13-$B$26,0,I744&lt;$B$11,J744+$B$26,TRUE,0)</f>
        <v>0.33333333333333331</v>
      </c>
      <c r="K745" s="3" cm="1">
        <f t="array" ref="K745">_xlfn.IFS(AND(NOT($K744=0),$L744),0,NOT($L744),$K744+$B$26,TRUE,$K744)</f>
        <v>8.3333333333333329E-2</v>
      </c>
      <c r="L745" s="3" t="b" cm="1">
        <f t="array" ref="L745">_xlfn.IFS(AND($I745&gt;0,$K745&gt;=$C$5-$B$26),TRUE,$R745&gt;=$B$6,FALSE,$I745=0,FALSE,TRUE,$L744)</f>
        <v>0</v>
      </c>
      <c r="M745" s="3" t="b" cm="1">
        <f t="array" ref="M745">_xlfn.IFS($N745&gt;=$B$4-$B$26,FALSE,AND($I745&gt;0,$K745&gt;=$B$5-$B$26),TRUE,AND($L745,NOT($M744)),FALSE,$M744,TRUE,TRUE,FALSE)</f>
        <v>0</v>
      </c>
      <c r="N745" s="3" cm="1">
        <f t="array" ref="N745">_xlfn.IFS($M744,$N744+$B$26,NOT($M744),0,TRUE,$M744)</f>
        <v>0</v>
      </c>
      <c r="O745" s="3" t="b" cm="1">
        <f t="array" ref="O745">_xlfn.IFS($M745,FALSE,AND($L745,NOT($M745),$R745&lt;$B$6,$I745&gt;0),TRUE,TRUE,FALSE)</f>
        <v>0</v>
      </c>
      <c r="P745" s="3" cm="1">
        <f t="array" ref="P745">_xlfn.IFS($P744&gt;=$C$7-$B$26,0,$O744,$P744+$B$26,TRUE,0)</f>
        <v>0</v>
      </c>
      <c r="Q745" s="3" t="b" cm="1">
        <f t="array" ref="Q745">_xlfn.IFS(AND($L745,NOT($M745),NOT($O745)),TRUE,$R745&gt;=$B$6,FALSE,AND($L745,NOT($M745),$O745,$P745=0),TRUE,TRUE,FALSE)</f>
        <v>0</v>
      </c>
      <c r="R745" s="3" cm="1">
        <f t="array" ref="R745">_xlfn.IFS(AND($Q744,$R744&lt;$B$6),$R744+1,AND(NOT($L744),$R744&gt;0),0,TRUE,$R744)</f>
        <v>0</v>
      </c>
      <c r="S745" s="1" cm="1">
        <f t="array" ref="S745">_xlfn.IFS(AND(Q744,I744&gt;$B$8),S744+$B$8,AND(Q744,I744&lt;=$B$8),S744+I744,TRUE,$S744)</f>
        <v>44</v>
      </c>
      <c r="T745" s="1">
        <f t="shared" si="42"/>
        <v>3960</v>
      </c>
      <c r="U745" s="17">
        <f t="shared" si="43"/>
        <v>320.21563342318058</v>
      </c>
      <c r="V745" s="47" cm="1">
        <f t="array" ref="V745">_xlfn.IFS($B$6=1,S745*$B$10,AND(R744=0,R745&gt;=1,I745&gt;=$B$6*$B$8-1),V744+$B$6*$B$10*$B$8,AND(R744=0,R745&gt;=1,I745&lt;$B$6*$B$8-1),V744+I744*$B$10,TRUE,V744)</f>
        <v>4400</v>
      </c>
      <c r="W745" s="17">
        <f t="shared" si="44"/>
        <v>355.79514824797843</v>
      </c>
    </row>
    <row r="746" spans="7:23" x14ac:dyDescent="0.25">
      <c r="G746" s="15">
        <v>744</v>
      </c>
      <c r="H746" s="1">
        <f t="shared" si="41"/>
        <v>12.383333333333333</v>
      </c>
      <c r="I746" s="15" cm="1">
        <f t="array" ref="I746">_xlfn.IFS(J745&gt;=$C$13-$B$26,MINA(I745+$B$13-S746+S745,$B$11),I745=$B$11,MINA(I745-S746+S745,$B$11),TRUE,MAXA(I745-S746+S745,0))</f>
        <v>0</v>
      </c>
      <c r="J746" s="1" cm="1">
        <f t="array" ref="J746">_xlfn.IFS(J745&gt;=$C$13-$B$26,0,I745&lt;$B$11,J745+$B$26,TRUE,0)</f>
        <v>0.35</v>
      </c>
      <c r="K746" s="3" cm="1">
        <f t="array" ref="K746">_xlfn.IFS(AND(NOT($K745=0),$L745),0,NOT($L745),$K745+$B$26,TRUE,$K745)</f>
        <v>9.9999999999999992E-2</v>
      </c>
      <c r="L746" s="3" t="b" cm="1">
        <f t="array" ref="L746">_xlfn.IFS(AND($I746&gt;0,$K746&gt;=$C$5-$B$26),TRUE,$R746&gt;=$B$6,FALSE,$I746=0,FALSE,TRUE,$L745)</f>
        <v>0</v>
      </c>
      <c r="M746" s="3" t="b" cm="1">
        <f t="array" ref="M746">_xlfn.IFS($N746&gt;=$B$4-$B$26,FALSE,AND($I746&gt;0,$K746&gt;=$B$5-$B$26),TRUE,AND($L746,NOT($M745)),FALSE,$M745,TRUE,TRUE,FALSE)</f>
        <v>0</v>
      </c>
      <c r="N746" s="3" cm="1">
        <f t="array" ref="N746">_xlfn.IFS($M745,$N745+$B$26,NOT($M745),0,TRUE,$M745)</f>
        <v>0</v>
      </c>
      <c r="O746" s="3" t="b" cm="1">
        <f t="array" ref="O746">_xlfn.IFS($M746,FALSE,AND($L746,NOT($M746),$R746&lt;$B$6,$I746&gt;0),TRUE,TRUE,FALSE)</f>
        <v>0</v>
      </c>
      <c r="P746" s="3" cm="1">
        <f t="array" ref="P746">_xlfn.IFS($P745&gt;=$C$7-$B$26,0,$O745,$P745+$B$26,TRUE,0)</f>
        <v>0</v>
      </c>
      <c r="Q746" s="3" t="b" cm="1">
        <f t="array" ref="Q746">_xlfn.IFS(AND($L746,NOT($M746),NOT($O746)),TRUE,$R746&gt;=$B$6,FALSE,AND($L746,NOT($M746),$O746,$P746=0),TRUE,TRUE,FALSE)</f>
        <v>0</v>
      </c>
      <c r="R746" s="3" cm="1">
        <f t="array" ref="R746">_xlfn.IFS(AND($Q745,$R745&lt;$B$6),$R745+1,AND(NOT($L745),$R745&gt;0),0,TRUE,$R745)</f>
        <v>0</v>
      </c>
      <c r="S746" s="1" cm="1">
        <f t="array" ref="S746">_xlfn.IFS(AND(Q745,I745&gt;$B$8),S745+$B$8,AND(Q745,I745&lt;=$B$8),S745+I745,TRUE,$S745)</f>
        <v>44</v>
      </c>
      <c r="T746" s="1">
        <f t="shared" si="42"/>
        <v>3960</v>
      </c>
      <c r="U746" s="17">
        <f t="shared" si="43"/>
        <v>319.78465679676987</v>
      </c>
      <c r="V746" s="47" cm="1">
        <f t="array" ref="V746">_xlfn.IFS($B$6=1,S746*$B$10,AND(R745=0,R746&gt;=1,I746&gt;=$B$6*$B$8-1),V745+$B$6*$B$10*$B$8,AND(R745=0,R746&gt;=1,I746&lt;$B$6*$B$8-1),V745+I745*$B$10,TRUE,V745)</f>
        <v>4400</v>
      </c>
      <c r="W746" s="17">
        <f t="shared" si="44"/>
        <v>355.31628532974429</v>
      </c>
    </row>
    <row r="747" spans="7:23" x14ac:dyDescent="0.25">
      <c r="G747" s="15">
        <v>745</v>
      </c>
      <c r="H747" s="1">
        <f t="shared" si="41"/>
        <v>12.4</v>
      </c>
      <c r="I747" s="15" cm="1">
        <f t="array" ref="I747">_xlfn.IFS(J746&gt;=$C$13-$B$26,MINA(I746+$B$13-S747+S746,$B$11),I746=$B$11,MINA(I746-S747+S746,$B$11),TRUE,MAXA(I746-S747+S746,0))</f>
        <v>0</v>
      </c>
      <c r="J747" s="1" cm="1">
        <f t="array" ref="J747">_xlfn.IFS(J746&gt;=$C$13-$B$26,0,I746&lt;$B$11,J746+$B$26,TRUE,0)</f>
        <v>0.36666666666666664</v>
      </c>
      <c r="K747" s="3" cm="1">
        <f t="array" ref="K747">_xlfn.IFS(AND(NOT($K746=0),$L746),0,NOT($L746),$K746+$B$26,TRUE,$K746)</f>
        <v>0.11666666666666665</v>
      </c>
      <c r="L747" s="3" t="b" cm="1">
        <f t="array" ref="L747">_xlfn.IFS(AND($I747&gt;0,$K747&gt;=$C$5-$B$26),TRUE,$R747&gt;=$B$6,FALSE,$I747=0,FALSE,TRUE,$L746)</f>
        <v>0</v>
      </c>
      <c r="M747" s="3" t="b" cm="1">
        <f t="array" ref="M747">_xlfn.IFS($N747&gt;=$B$4-$B$26,FALSE,AND($I747&gt;0,$K747&gt;=$B$5-$B$26),TRUE,AND($L747,NOT($M746)),FALSE,$M746,TRUE,TRUE,FALSE)</f>
        <v>0</v>
      </c>
      <c r="N747" s="3" cm="1">
        <f t="array" ref="N747">_xlfn.IFS($M746,$N746+$B$26,NOT($M746),0,TRUE,$M746)</f>
        <v>0</v>
      </c>
      <c r="O747" s="3" t="b" cm="1">
        <f t="array" ref="O747">_xlfn.IFS($M747,FALSE,AND($L747,NOT($M747),$R747&lt;$B$6,$I747&gt;0),TRUE,TRUE,FALSE)</f>
        <v>0</v>
      </c>
      <c r="P747" s="3" cm="1">
        <f t="array" ref="P747">_xlfn.IFS($P746&gt;=$C$7-$B$26,0,$O746,$P746+$B$26,TRUE,0)</f>
        <v>0</v>
      </c>
      <c r="Q747" s="3" t="b" cm="1">
        <f t="array" ref="Q747">_xlfn.IFS(AND($L747,NOT($M747),NOT($O747)),TRUE,$R747&gt;=$B$6,FALSE,AND($L747,NOT($M747),$O747,$P747=0),TRUE,TRUE,FALSE)</f>
        <v>0</v>
      </c>
      <c r="R747" s="3" cm="1">
        <f t="array" ref="R747">_xlfn.IFS(AND($Q746,$R746&lt;$B$6),$R746+1,AND(NOT($L746),$R746&gt;0),0,TRUE,$R746)</f>
        <v>0</v>
      </c>
      <c r="S747" s="1" cm="1">
        <f t="array" ref="S747">_xlfn.IFS(AND(Q746,I746&gt;$B$8),S746+$B$8,AND(Q746,I746&lt;=$B$8),S746+I746,TRUE,$S746)</f>
        <v>44</v>
      </c>
      <c r="T747" s="1">
        <f t="shared" si="42"/>
        <v>3960</v>
      </c>
      <c r="U747" s="17">
        <f t="shared" si="43"/>
        <v>319.35483870967744</v>
      </c>
      <c r="V747" s="47" cm="1">
        <f t="array" ref="V747">_xlfn.IFS($B$6=1,S747*$B$10,AND(R746=0,R747&gt;=1,I747&gt;=$B$6*$B$8-1),V746+$B$6*$B$10*$B$8,AND(R746=0,R747&gt;=1,I747&lt;$B$6*$B$8-1),V746+I746*$B$10,TRUE,V746)</f>
        <v>4400</v>
      </c>
      <c r="W747" s="17">
        <f t="shared" si="44"/>
        <v>354.83870967741933</v>
      </c>
    </row>
    <row r="748" spans="7:23" x14ac:dyDescent="0.25">
      <c r="G748" s="15">
        <v>746</v>
      </c>
      <c r="H748" s="1">
        <f t="shared" si="41"/>
        <v>12.416666666666666</v>
      </c>
      <c r="I748" s="15" cm="1">
        <f t="array" ref="I748">_xlfn.IFS(J747&gt;=$C$13-$B$26,MINA(I747+$B$13-S748+S747,$B$11),I747=$B$11,MINA(I747-S748+S747,$B$11),TRUE,MAXA(I747-S748+S747,0))</f>
        <v>0</v>
      </c>
      <c r="J748" s="1" cm="1">
        <f t="array" ref="J748">_xlfn.IFS(J747&gt;=$C$13-$B$26,0,I747&lt;$B$11,J747+$B$26,TRUE,0)</f>
        <v>0.3833333333333333</v>
      </c>
      <c r="K748" s="3" cm="1">
        <f t="array" ref="K748">_xlfn.IFS(AND(NOT($K747=0),$L747),0,NOT($L747),$K747+$B$26,TRUE,$K747)</f>
        <v>0.13333333333333333</v>
      </c>
      <c r="L748" s="3" t="b" cm="1">
        <f t="array" ref="L748">_xlfn.IFS(AND($I748&gt;0,$K748&gt;=$C$5-$B$26),TRUE,$R748&gt;=$B$6,FALSE,$I748=0,FALSE,TRUE,$L747)</f>
        <v>0</v>
      </c>
      <c r="M748" s="3" t="b" cm="1">
        <f t="array" ref="M748">_xlfn.IFS($N748&gt;=$B$4-$B$26,FALSE,AND($I748&gt;0,$K748&gt;=$B$5-$B$26),TRUE,AND($L748,NOT($M747)),FALSE,$M747,TRUE,TRUE,FALSE)</f>
        <v>0</v>
      </c>
      <c r="N748" s="3" cm="1">
        <f t="array" ref="N748">_xlfn.IFS($M747,$N747+$B$26,NOT($M747),0,TRUE,$M747)</f>
        <v>0</v>
      </c>
      <c r="O748" s="3" t="b" cm="1">
        <f t="array" ref="O748">_xlfn.IFS($M748,FALSE,AND($L748,NOT($M748),$R748&lt;$B$6,$I748&gt;0),TRUE,TRUE,FALSE)</f>
        <v>0</v>
      </c>
      <c r="P748" s="3" cm="1">
        <f t="array" ref="P748">_xlfn.IFS($P747&gt;=$C$7-$B$26,0,$O747,$P747+$B$26,TRUE,0)</f>
        <v>0</v>
      </c>
      <c r="Q748" s="3" t="b" cm="1">
        <f t="array" ref="Q748">_xlfn.IFS(AND($L748,NOT($M748),NOT($O748)),TRUE,$R748&gt;=$B$6,FALSE,AND($L748,NOT($M748),$O748,$P748=0),TRUE,TRUE,FALSE)</f>
        <v>0</v>
      </c>
      <c r="R748" s="3" cm="1">
        <f t="array" ref="R748">_xlfn.IFS(AND($Q747,$R747&lt;$B$6),$R747+1,AND(NOT($L747),$R747&gt;0),0,TRUE,$R747)</f>
        <v>0</v>
      </c>
      <c r="S748" s="1" cm="1">
        <f t="array" ref="S748">_xlfn.IFS(AND(Q747,I747&gt;$B$8),S747+$B$8,AND(Q747,I747&lt;=$B$8),S747+I747,TRUE,$S747)</f>
        <v>44</v>
      </c>
      <c r="T748" s="1">
        <f t="shared" si="42"/>
        <v>3960</v>
      </c>
      <c r="U748" s="17">
        <f t="shared" si="43"/>
        <v>318.92617449664431</v>
      </c>
      <c r="V748" s="47" cm="1">
        <f t="array" ref="V748">_xlfn.IFS($B$6=1,S748*$B$10,AND(R747=0,R748&gt;=1,I748&gt;=$B$6*$B$8-1),V747+$B$6*$B$10*$B$8,AND(R747=0,R748&gt;=1,I748&lt;$B$6*$B$8-1),V747+I747*$B$10,TRUE,V747)</f>
        <v>4400</v>
      </c>
      <c r="W748" s="17">
        <f t="shared" si="44"/>
        <v>354.36241610738256</v>
      </c>
    </row>
    <row r="749" spans="7:23" x14ac:dyDescent="0.25">
      <c r="G749" s="15">
        <v>747</v>
      </c>
      <c r="H749" s="1">
        <f t="shared" si="41"/>
        <v>12.433333333333334</v>
      </c>
      <c r="I749" s="15" cm="1">
        <f t="array" ref="I749">_xlfn.IFS(J748&gt;=$C$13-$B$26,MINA(I748+$B$13-S749+S748,$B$11),I748=$B$11,MINA(I748-S749+S748,$B$11),TRUE,MAXA(I748-S749+S748,0))</f>
        <v>0</v>
      </c>
      <c r="J749" s="1" cm="1">
        <f t="array" ref="J749">_xlfn.IFS(J748&gt;=$C$13-$B$26,0,I748&lt;$B$11,J748+$B$26,TRUE,0)</f>
        <v>0.39999999999999997</v>
      </c>
      <c r="K749" s="3" cm="1">
        <f t="array" ref="K749">_xlfn.IFS(AND(NOT($K748=0),$L748),0,NOT($L748),$K748+$B$26,TRUE,$K748)</f>
        <v>0.15</v>
      </c>
      <c r="L749" s="3" t="b" cm="1">
        <f t="array" ref="L749">_xlfn.IFS(AND($I749&gt;0,$K749&gt;=$C$5-$B$26),TRUE,$R749&gt;=$B$6,FALSE,$I749=0,FALSE,TRUE,$L748)</f>
        <v>0</v>
      </c>
      <c r="M749" s="3" t="b" cm="1">
        <f t="array" ref="M749">_xlfn.IFS($N749&gt;=$B$4-$B$26,FALSE,AND($I749&gt;0,$K749&gt;=$B$5-$B$26),TRUE,AND($L749,NOT($M748)),FALSE,$M748,TRUE,TRUE,FALSE)</f>
        <v>0</v>
      </c>
      <c r="N749" s="3" cm="1">
        <f t="array" ref="N749">_xlfn.IFS($M748,$N748+$B$26,NOT($M748),0,TRUE,$M748)</f>
        <v>0</v>
      </c>
      <c r="O749" s="3" t="b" cm="1">
        <f t="array" ref="O749">_xlfn.IFS($M749,FALSE,AND($L749,NOT($M749),$R749&lt;$B$6,$I749&gt;0),TRUE,TRUE,FALSE)</f>
        <v>0</v>
      </c>
      <c r="P749" s="3" cm="1">
        <f t="array" ref="P749">_xlfn.IFS($P748&gt;=$C$7-$B$26,0,$O748,$P748+$B$26,TRUE,0)</f>
        <v>0</v>
      </c>
      <c r="Q749" s="3" t="b" cm="1">
        <f t="array" ref="Q749">_xlfn.IFS(AND($L749,NOT($M749),NOT($O749)),TRUE,$R749&gt;=$B$6,FALSE,AND($L749,NOT($M749),$O749,$P749=0),TRUE,TRUE,FALSE)</f>
        <v>0</v>
      </c>
      <c r="R749" s="3" cm="1">
        <f t="array" ref="R749">_xlfn.IFS(AND($Q748,$R748&lt;$B$6),$R748+1,AND(NOT($L748),$R748&gt;0),0,TRUE,$R748)</f>
        <v>0</v>
      </c>
      <c r="S749" s="1" cm="1">
        <f t="array" ref="S749">_xlfn.IFS(AND(Q748,I748&gt;$B$8),S748+$B$8,AND(Q748,I748&lt;=$B$8),S748+I748,TRUE,$S748)</f>
        <v>44</v>
      </c>
      <c r="T749" s="1">
        <f t="shared" si="42"/>
        <v>3960</v>
      </c>
      <c r="U749" s="17">
        <f t="shared" si="43"/>
        <v>318.49865951742629</v>
      </c>
      <c r="V749" s="47" cm="1">
        <f t="array" ref="V749">_xlfn.IFS($B$6=1,S749*$B$10,AND(R748=0,R749&gt;=1,I749&gt;=$B$6*$B$8-1),V748+$B$6*$B$10*$B$8,AND(R748=0,R749&gt;=1,I749&lt;$B$6*$B$8-1),V748+I748*$B$10,TRUE,V748)</f>
        <v>4400</v>
      </c>
      <c r="W749" s="17">
        <f t="shared" si="44"/>
        <v>353.88739946380696</v>
      </c>
    </row>
    <row r="750" spans="7:23" x14ac:dyDescent="0.25">
      <c r="G750" s="15">
        <v>748</v>
      </c>
      <c r="H750" s="1">
        <f t="shared" si="41"/>
        <v>12.45</v>
      </c>
      <c r="I750" s="15" cm="1">
        <f t="array" ref="I750">_xlfn.IFS(J749&gt;=$C$13-$B$26,MINA(I749+$B$13-S750+S749,$B$11),I749=$B$11,MINA(I749-S750+S749,$B$11),TRUE,MAXA(I749-S750+S749,0))</f>
        <v>0</v>
      </c>
      <c r="J750" s="1" cm="1">
        <f t="array" ref="J750">_xlfn.IFS(J749&gt;=$C$13-$B$26,0,I749&lt;$B$11,J749+$B$26,TRUE,0)</f>
        <v>0.41666666666666663</v>
      </c>
      <c r="K750" s="3" cm="1">
        <f t="array" ref="K750">_xlfn.IFS(AND(NOT($K749=0),$L749),0,NOT($L749),$K749+$B$26,TRUE,$K749)</f>
        <v>0.16666666666666666</v>
      </c>
      <c r="L750" s="3" t="b" cm="1">
        <f t="array" ref="L750">_xlfn.IFS(AND($I750&gt;0,$K750&gt;=$C$5-$B$26),TRUE,$R750&gt;=$B$6,FALSE,$I750=0,FALSE,TRUE,$L749)</f>
        <v>0</v>
      </c>
      <c r="M750" s="3" t="b" cm="1">
        <f t="array" ref="M750">_xlfn.IFS($N750&gt;=$B$4-$B$26,FALSE,AND($I750&gt;0,$K750&gt;=$B$5-$B$26),TRUE,AND($L750,NOT($M749)),FALSE,$M749,TRUE,TRUE,FALSE)</f>
        <v>0</v>
      </c>
      <c r="N750" s="3" cm="1">
        <f t="array" ref="N750">_xlfn.IFS($M749,$N749+$B$26,NOT($M749),0,TRUE,$M749)</f>
        <v>0</v>
      </c>
      <c r="O750" s="3" t="b" cm="1">
        <f t="array" ref="O750">_xlfn.IFS($M750,FALSE,AND($L750,NOT($M750),$R750&lt;$B$6,$I750&gt;0),TRUE,TRUE,FALSE)</f>
        <v>0</v>
      </c>
      <c r="P750" s="3" cm="1">
        <f t="array" ref="P750">_xlfn.IFS($P749&gt;=$C$7-$B$26,0,$O749,$P749+$B$26,TRUE,0)</f>
        <v>0</v>
      </c>
      <c r="Q750" s="3" t="b" cm="1">
        <f t="array" ref="Q750">_xlfn.IFS(AND($L750,NOT($M750),NOT($O750)),TRUE,$R750&gt;=$B$6,FALSE,AND($L750,NOT($M750),$O750,$P750=0),TRUE,TRUE,FALSE)</f>
        <v>0</v>
      </c>
      <c r="R750" s="3" cm="1">
        <f t="array" ref="R750">_xlfn.IFS(AND($Q749,$R749&lt;$B$6),$R749+1,AND(NOT($L749),$R749&gt;0),0,TRUE,$R749)</f>
        <v>0</v>
      </c>
      <c r="S750" s="1" cm="1">
        <f t="array" ref="S750">_xlfn.IFS(AND(Q749,I749&gt;$B$8),S749+$B$8,AND(Q749,I749&lt;=$B$8),S749+I749,TRUE,$S749)</f>
        <v>44</v>
      </c>
      <c r="T750" s="1">
        <f t="shared" si="42"/>
        <v>3960</v>
      </c>
      <c r="U750" s="17">
        <f t="shared" si="43"/>
        <v>318.07228915662654</v>
      </c>
      <c r="V750" s="47" cm="1">
        <f t="array" ref="V750">_xlfn.IFS($B$6=1,S750*$B$10,AND(R749=0,R750&gt;=1,I750&gt;=$B$6*$B$8-1),V749+$B$6*$B$10*$B$8,AND(R749=0,R750&gt;=1,I750&lt;$B$6*$B$8-1),V749+I749*$B$10,TRUE,V749)</f>
        <v>4400</v>
      </c>
      <c r="W750" s="17">
        <f t="shared" si="44"/>
        <v>353.41365461847391</v>
      </c>
    </row>
    <row r="751" spans="7:23" x14ac:dyDescent="0.25">
      <c r="G751" s="15">
        <v>749</v>
      </c>
      <c r="H751" s="1">
        <f t="shared" si="41"/>
        <v>12.466666666666667</v>
      </c>
      <c r="I751" s="15" cm="1">
        <f t="array" ref="I751">_xlfn.IFS(J750&gt;=$C$13-$B$26,MINA(I750+$B$13-S751+S750,$B$11),I750=$B$11,MINA(I750-S751+S750,$B$11),TRUE,MAXA(I750-S751+S750,0))</f>
        <v>0</v>
      </c>
      <c r="J751" s="1" cm="1">
        <f t="array" ref="J751">_xlfn.IFS(J750&gt;=$C$13-$B$26,0,I750&lt;$B$11,J750+$B$26,TRUE,0)</f>
        <v>0.43333333333333329</v>
      </c>
      <c r="K751" s="3" cm="1">
        <f t="array" ref="K751">_xlfn.IFS(AND(NOT($K750=0),$L750),0,NOT($L750),$K750+$B$26,TRUE,$K750)</f>
        <v>0.18333333333333332</v>
      </c>
      <c r="L751" s="3" t="b" cm="1">
        <f t="array" ref="L751">_xlfn.IFS(AND($I751&gt;0,$K751&gt;=$C$5-$B$26),TRUE,$R751&gt;=$B$6,FALSE,$I751=0,FALSE,TRUE,$L750)</f>
        <v>0</v>
      </c>
      <c r="M751" s="3" t="b" cm="1">
        <f t="array" ref="M751">_xlfn.IFS($N751&gt;=$B$4-$B$26,FALSE,AND($I751&gt;0,$K751&gt;=$B$5-$B$26),TRUE,AND($L751,NOT($M750)),FALSE,$M750,TRUE,TRUE,FALSE)</f>
        <v>0</v>
      </c>
      <c r="N751" s="3" cm="1">
        <f t="array" ref="N751">_xlfn.IFS($M750,$N750+$B$26,NOT($M750),0,TRUE,$M750)</f>
        <v>0</v>
      </c>
      <c r="O751" s="3" t="b" cm="1">
        <f t="array" ref="O751">_xlfn.IFS($M751,FALSE,AND($L751,NOT($M751),$R751&lt;$B$6,$I751&gt;0),TRUE,TRUE,FALSE)</f>
        <v>0</v>
      </c>
      <c r="P751" s="3" cm="1">
        <f t="array" ref="P751">_xlfn.IFS($P750&gt;=$C$7-$B$26,0,$O750,$P750+$B$26,TRUE,0)</f>
        <v>0</v>
      </c>
      <c r="Q751" s="3" t="b" cm="1">
        <f t="array" ref="Q751">_xlfn.IFS(AND($L751,NOT($M751),NOT($O751)),TRUE,$R751&gt;=$B$6,FALSE,AND($L751,NOT($M751),$O751,$P751=0),TRUE,TRUE,FALSE)</f>
        <v>0</v>
      </c>
      <c r="R751" s="3" cm="1">
        <f t="array" ref="R751">_xlfn.IFS(AND($Q750,$R750&lt;$B$6),$R750+1,AND(NOT($L750),$R750&gt;0),0,TRUE,$R750)</f>
        <v>0</v>
      </c>
      <c r="S751" s="1" cm="1">
        <f t="array" ref="S751">_xlfn.IFS(AND(Q750,I750&gt;$B$8),S750+$B$8,AND(Q750,I750&lt;=$B$8),S750+I750,TRUE,$S750)</f>
        <v>44</v>
      </c>
      <c r="T751" s="1">
        <f t="shared" si="42"/>
        <v>3960</v>
      </c>
      <c r="U751" s="17">
        <f t="shared" si="43"/>
        <v>317.64705882352939</v>
      </c>
      <c r="V751" s="47" cm="1">
        <f t="array" ref="V751">_xlfn.IFS($B$6=1,S751*$B$10,AND(R750=0,R751&gt;=1,I751&gt;=$B$6*$B$8-1),V750+$B$6*$B$10*$B$8,AND(R750=0,R751&gt;=1,I751&lt;$B$6*$B$8-1),V750+I750*$B$10,TRUE,V750)</f>
        <v>4400</v>
      </c>
      <c r="W751" s="17">
        <f t="shared" si="44"/>
        <v>352.94117647058823</v>
      </c>
    </row>
    <row r="752" spans="7:23" x14ac:dyDescent="0.25">
      <c r="G752" s="15">
        <v>750</v>
      </c>
      <c r="H752" s="1">
        <f t="shared" si="41"/>
        <v>12.483333333333333</v>
      </c>
      <c r="I752" s="15" cm="1">
        <f t="array" ref="I752">_xlfn.IFS(J751&gt;=$C$13-$B$26,MINA(I751+$B$13-S752+S751,$B$11),I751=$B$11,MINA(I751-S752+S751,$B$11),TRUE,MAXA(I751-S752+S751,0))</f>
        <v>0</v>
      </c>
      <c r="J752" s="1" cm="1">
        <f t="array" ref="J752">_xlfn.IFS(J751&gt;=$C$13-$B$26,0,I751&lt;$B$11,J751+$B$26,TRUE,0)</f>
        <v>0.44999999999999996</v>
      </c>
      <c r="K752" s="3" cm="1">
        <f t="array" ref="K752">_xlfn.IFS(AND(NOT($K751=0),$L751),0,NOT($L751),$K751+$B$26,TRUE,$K751)</f>
        <v>0.19999999999999998</v>
      </c>
      <c r="L752" s="3" t="b" cm="1">
        <f t="array" ref="L752">_xlfn.IFS(AND($I752&gt;0,$K752&gt;=$C$5-$B$26),TRUE,$R752&gt;=$B$6,FALSE,$I752=0,FALSE,TRUE,$L751)</f>
        <v>0</v>
      </c>
      <c r="M752" s="3" t="b" cm="1">
        <f t="array" ref="M752">_xlfn.IFS($N752&gt;=$B$4-$B$26,FALSE,AND($I752&gt;0,$K752&gt;=$B$5-$B$26),TRUE,AND($L752,NOT($M751)),FALSE,$M751,TRUE,TRUE,FALSE)</f>
        <v>0</v>
      </c>
      <c r="N752" s="3" cm="1">
        <f t="array" ref="N752">_xlfn.IFS($M751,$N751+$B$26,NOT($M751),0,TRUE,$M751)</f>
        <v>0</v>
      </c>
      <c r="O752" s="3" t="b" cm="1">
        <f t="array" ref="O752">_xlfn.IFS($M752,FALSE,AND($L752,NOT($M752),$R752&lt;$B$6,$I752&gt;0),TRUE,TRUE,FALSE)</f>
        <v>0</v>
      </c>
      <c r="P752" s="3" cm="1">
        <f t="array" ref="P752">_xlfn.IFS($P751&gt;=$C$7-$B$26,0,$O751,$P751+$B$26,TRUE,0)</f>
        <v>0</v>
      </c>
      <c r="Q752" s="3" t="b" cm="1">
        <f t="array" ref="Q752">_xlfn.IFS(AND($L752,NOT($M752),NOT($O752)),TRUE,$R752&gt;=$B$6,FALSE,AND($L752,NOT($M752),$O752,$P752=0),TRUE,TRUE,FALSE)</f>
        <v>0</v>
      </c>
      <c r="R752" s="3" cm="1">
        <f t="array" ref="R752">_xlfn.IFS(AND($Q751,$R751&lt;$B$6),$R751+1,AND(NOT($L751),$R751&gt;0),0,TRUE,$R751)</f>
        <v>0</v>
      </c>
      <c r="S752" s="1" cm="1">
        <f t="array" ref="S752">_xlfn.IFS(AND(Q751,I751&gt;$B$8),S751+$B$8,AND(Q751,I751&lt;=$B$8),S751+I751,TRUE,$S751)</f>
        <v>44</v>
      </c>
      <c r="T752" s="1">
        <f t="shared" si="42"/>
        <v>3960</v>
      </c>
      <c r="U752" s="17">
        <f t="shared" si="43"/>
        <v>317.22296395193592</v>
      </c>
      <c r="V752" s="47" cm="1">
        <f t="array" ref="V752">_xlfn.IFS($B$6=1,S752*$B$10,AND(R751=0,R752&gt;=1,I752&gt;=$B$6*$B$8-1),V751+$B$6*$B$10*$B$8,AND(R751=0,R752&gt;=1,I752&lt;$B$6*$B$8-1),V751+I751*$B$10,TRUE,V751)</f>
        <v>4400</v>
      </c>
      <c r="W752" s="17">
        <f t="shared" si="44"/>
        <v>352.46995994659551</v>
      </c>
    </row>
    <row r="753" spans="7:23" x14ac:dyDescent="0.25">
      <c r="G753" s="15">
        <v>751</v>
      </c>
      <c r="H753" s="1">
        <f t="shared" si="41"/>
        <v>12.5</v>
      </c>
      <c r="I753" s="15" cm="1">
        <f t="array" ref="I753">_xlfn.IFS(J752&gt;=$C$13-$B$26,MINA(I752+$B$13-S753+S752,$B$11),I752=$B$11,MINA(I752-S753+S752,$B$11),TRUE,MAXA(I752-S753+S752,0))</f>
        <v>0</v>
      </c>
      <c r="J753" s="1" cm="1">
        <f t="array" ref="J753">_xlfn.IFS(J752&gt;=$C$13-$B$26,0,I752&lt;$B$11,J752+$B$26,TRUE,0)</f>
        <v>0.46666666666666662</v>
      </c>
      <c r="K753" s="3" cm="1">
        <f t="array" ref="K753">_xlfn.IFS(AND(NOT($K752=0),$L752),0,NOT($L752),$K752+$B$26,TRUE,$K752)</f>
        <v>0.21666666666666665</v>
      </c>
      <c r="L753" s="3" t="b" cm="1">
        <f t="array" ref="L753">_xlfn.IFS(AND($I753&gt;0,$K753&gt;=$C$5-$B$26),TRUE,$R753&gt;=$B$6,FALSE,$I753=0,FALSE,TRUE,$L752)</f>
        <v>0</v>
      </c>
      <c r="M753" s="3" t="b" cm="1">
        <f t="array" ref="M753">_xlfn.IFS($N753&gt;=$B$4-$B$26,FALSE,AND($I753&gt;0,$K753&gt;=$B$5-$B$26),TRUE,AND($L753,NOT($M752)),FALSE,$M752,TRUE,TRUE,FALSE)</f>
        <v>0</v>
      </c>
      <c r="N753" s="3" cm="1">
        <f t="array" ref="N753">_xlfn.IFS($M752,$N752+$B$26,NOT($M752),0,TRUE,$M752)</f>
        <v>0</v>
      </c>
      <c r="O753" s="3" t="b" cm="1">
        <f t="array" ref="O753">_xlfn.IFS($M753,FALSE,AND($L753,NOT($M753),$R753&lt;$B$6,$I753&gt;0),TRUE,TRUE,FALSE)</f>
        <v>0</v>
      </c>
      <c r="P753" s="3" cm="1">
        <f t="array" ref="P753">_xlfn.IFS($P752&gt;=$C$7-$B$26,0,$O752,$P752+$B$26,TRUE,0)</f>
        <v>0</v>
      </c>
      <c r="Q753" s="3" t="b" cm="1">
        <f t="array" ref="Q753">_xlfn.IFS(AND($L753,NOT($M753),NOT($O753)),TRUE,$R753&gt;=$B$6,FALSE,AND($L753,NOT($M753),$O753,$P753=0),TRUE,TRUE,FALSE)</f>
        <v>0</v>
      </c>
      <c r="R753" s="3" cm="1">
        <f t="array" ref="R753">_xlfn.IFS(AND($Q752,$R752&lt;$B$6),$R752+1,AND(NOT($L752),$R752&gt;0),0,TRUE,$R752)</f>
        <v>0</v>
      </c>
      <c r="S753" s="1" cm="1">
        <f t="array" ref="S753">_xlfn.IFS(AND(Q752,I752&gt;$B$8),S752+$B$8,AND(Q752,I752&lt;=$B$8),S752+I752,TRUE,$S752)</f>
        <v>44</v>
      </c>
      <c r="T753" s="1">
        <f t="shared" si="42"/>
        <v>3960</v>
      </c>
      <c r="U753" s="17">
        <f t="shared" si="43"/>
        <v>316.8</v>
      </c>
      <c r="V753" s="47" cm="1">
        <f t="array" ref="V753">_xlfn.IFS($B$6=1,S753*$B$10,AND(R752=0,R753&gt;=1,I753&gt;=$B$6*$B$8-1),V752+$B$6*$B$10*$B$8,AND(R752=0,R753&gt;=1,I753&lt;$B$6*$B$8-1),V752+I752*$B$10,TRUE,V752)</f>
        <v>4400</v>
      </c>
      <c r="W753" s="17">
        <f t="shared" si="44"/>
        <v>352</v>
      </c>
    </row>
    <row r="754" spans="7:23" x14ac:dyDescent="0.25">
      <c r="G754" s="15">
        <v>752</v>
      </c>
      <c r="H754" s="1">
        <f t="shared" si="41"/>
        <v>12.516666666666666</v>
      </c>
      <c r="I754" s="15" cm="1">
        <f t="array" ref="I754">_xlfn.IFS(J753&gt;=$C$13-$B$26,MINA(I753+$B$13-S754+S753,$B$11),I753=$B$11,MINA(I753-S754+S753,$B$11),TRUE,MAXA(I753-S754+S753,0))</f>
        <v>0</v>
      </c>
      <c r="J754" s="1" cm="1">
        <f t="array" ref="J754">_xlfn.IFS(J753&gt;=$C$13-$B$26,0,I753&lt;$B$11,J753+$B$26,TRUE,0)</f>
        <v>0.48333333333333328</v>
      </c>
      <c r="K754" s="3" cm="1">
        <f t="array" ref="K754">_xlfn.IFS(AND(NOT($K753=0),$L753),0,NOT($L753),$K753+$B$26,TRUE,$K753)</f>
        <v>0.23333333333333331</v>
      </c>
      <c r="L754" s="3" t="b" cm="1">
        <f t="array" ref="L754">_xlfn.IFS(AND($I754&gt;0,$K754&gt;=$C$5-$B$26),TRUE,$R754&gt;=$B$6,FALSE,$I754=0,FALSE,TRUE,$L753)</f>
        <v>0</v>
      </c>
      <c r="M754" s="3" t="b" cm="1">
        <f t="array" ref="M754">_xlfn.IFS($N754&gt;=$B$4-$B$26,FALSE,AND($I754&gt;0,$K754&gt;=$B$5-$B$26),TRUE,AND($L754,NOT($M753)),FALSE,$M753,TRUE,TRUE,FALSE)</f>
        <v>0</v>
      </c>
      <c r="N754" s="3" cm="1">
        <f t="array" ref="N754">_xlfn.IFS($M753,$N753+$B$26,NOT($M753),0,TRUE,$M753)</f>
        <v>0</v>
      </c>
      <c r="O754" s="3" t="b" cm="1">
        <f t="array" ref="O754">_xlfn.IFS($M754,FALSE,AND($L754,NOT($M754),$R754&lt;$B$6,$I754&gt;0),TRUE,TRUE,FALSE)</f>
        <v>0</v>
      </c>
      <c r="P754" s="3" cm="1">
        <f t="array" ref="P754">_xlfn.IFS($P753&gt;=$C$7-$B$26,0,$O753,$P753+$B$26,TRUE,0)</f>
        <v>0</v>
      </c>
      <c r="Q754" s="3" t="b" cm="1">
        <f t="array" ref="Q754">_xlfn.IFS(AND($L754,NOT($M754),NOT($O754)),TRUE,$R754&gt;=$B$6,FALSE,AND($L754,NOT($M754),$O754,$P754=0),TRUE,TRUE,FALSE)</f>
        <v>0</v>
      </c>
      <c r="R754" s="3" cm="1">
        <f t="array" ref="R754">_xlfn.IFS(AND($Q753,$R753&lt;$B$6),$R753+1,AND(NOT($L753),$R753&gt;0),0,TRUE,$R753)</f>
        <v>0</v>
      </c>
      <c r="S754" s="1" cm="1">
        <f t="array" ref="S754">_xlfn.IFS(AND(Q753,I753&gt;$B$8),S753+$B$8,AND(Q753,I753&lt;=$B$8),S753+I753,TRUE,$S753)</f>
        <v>44</v>
      </c>
      <c r="T754" s="1">
        <f t="shared" si="42"/>
        <v>3960</v>
      </c>
      <c r="U754" s="17">
        <f t="shared" si="43"/>
        <v>316.37816245006661</v>
      </c>
      <c r="V754" s="47" cm="1">
        <f t="array" ref="V754">_xlfn.IFS($B$6=1,S754*$B$10,AND(R753=0,R754&gt;=1,I754&gt;=$B$6*$B$8-1),V753+$B$6*$B$10*$B$8,AND(R753=0,R754&gt;=1,I754&lt;$B$6*$B$8-1),V753+I753*$B$10,TRUE,V753)</f>
        <v>4400</v>
      </c>
      <c r="W754" s="17">
        <f t="shared" si="44"/>
        <v>351.53129161118511</v>
      </c>
    </row>
    <row r="755" spans="7:23" x14ac:dyDescent="0.25">
      <c r="G755" s="15">
        <v>753</v>
      </c>
      <c r="H755" s="1">
        <f t="shared" si="41"/>
        <v>12.533333333333333</v>
      </c>
      <c r="I755" s="15" cm="1">
        <f t="array" ref="I755">_xlfn.IFS(J754&gt;=$C$13-$B$26,MINA(I754+$B$13-S755+S754,$B$11),I754=$B$11,MINA(I754-S755+S754,$B$11),TRUE,MAXA(I754-S755+S754,0))</f>
        <v>0</v>
      </c>
      <c r="J755" s="1" cm="1">
        <f t="array" ref="J755">_xlfn.IFS(J754&gt;=$C$13-$B$26,0,I754&lt;$B$11,J754+$B$26,TRUE,0)</f>
        <v>0.49999999999999994</v>
      </c>
      <c r="K755" s="3" cm="1">
        <f t="array" ref="K755">_xlfn.IFS(AND(NOT($K754=0),$L754),0,NOT($L754),$K754+$B$26,TRUE,$K754)</f>
        <v>0.24999999999999997</v>
      </c>
      <c r="L755" s="3" t="b" cm="1">
        <f t="array" ref="L755">_xlfn.IFS(AND($I755&gt;0,$K755&gt;=$C$5-$B$26),TRUE,$R755&gt;=$B$6,FALSE,$I755=0,FALSE,TRUE,$L754)</f>
        <v>0</v>
      </c>
      <c r="M755" s="3" t="b" cm="1">
        <f t="array" ref="M755">_xlfn.IFS($N755&gt;=$B$4-$B$26,FALSE,AND($I755&gt;0,$K755&gt;=$B$5-$B$26),TRUE,AND($L755,NOT($M754)),FALSE,$M754,TRUE,TRUE,FALSE)</f>
        <v>0</v>
      </c>
      <c r="N755" s="3" cm="1">
        <f t="array" ref="N755">_xlfn.IFS($M754,$N754+$B$26,NOT($M754),0,TRUE,$M754)</f>
        <v>0</v>
      </c>
      <c r="O755" s="3" t="b" cm="1">
        <f t="array" ref="O755">_xlfn.IFS($M755,FALSE,AND($L755,NOT($M755),$R755&lt;$B$6,$I755&gt;0),TRUE,TRUE,FALSE)</f>
        <v>0</v>
      </c>
      <c r="P755" s="3" cm="1">
        <f t="array" ref="P755">_xlfn.IFS($P754&gt;=$C$7-$B$26,0,$O754,$P754+$B$26,TRUE,0)</f>
        <v>0</v>
      </c>
      <c r="Q755" s="3" t="b" cm="1">
        <f t="array" ref="Q755">_xlfn.IFS(AND($L755,NOT($M755),NOT($O755)),TRUE,$R755&gt;=$B$6,FALSE,AND($L755,NOT($M755),$O755,$P755=0),TRUE,TRUE,FALSE)</f>
        <v>0</v>
      </c>
      <c r="R755" s="3" cm="1">
        <f t="array" ref="R755">_xlfn.IFS(AND($Q754,$R754&lt;$B$6),$R754+1,AND(NOT($L754),$R754&gt;0),0,TRUE,$R754)</f>
        <v>0</v>
      </c>
      <c r="S755" s="1" cm="1">
        <f t="array" ref="S755">_xlfn.IFS(AND(Q754,I754&gt;$B$8),S754+$B$8,AND(Q754,I754&lt;=$B$8),S754+I754,TRUE,$S754)</f>
        <v>44</v>
      </c>
      <c r="T755" s="1">
        <f t="shared" si="42"/>
        <v>3960</v>
      </c>
      <c r="U755" s="17">
        <f t="shared" si="43"/>
        <v>315.95744680851067</v>
      </c>
      <c r="V755" s="47" cm="1">
        <f t="array" ref="V755">_xlfn.IFS($B$6=1,S755*$B$10,AND(R754=0,R755&gt;=1,I755&gt;=$B$6*$B$8-1),V754+$B$6*$B$10*$B$8,AND(R754=0,R755&gt;=1,I755&lt;$B$6*$B$8-1),V754+I754*$B$10,TRUE,V754)</f>
        <v>4400</v>
      </c>
      <c r="W755" s="17">
        <f t="shared" si="44"/>
        <v>351.06382978723406</v>
      </c>
    </row>
    <row r="756" spans="7:23" x14ac:dyDescent="0.25">
      <c r="G756" s="15">
        <v>754</v>
      </c>
      <c r="H756" s="1">
        <f t="shared" si="41"/>
        <v>12.55</v>
      </c>
      <c r="I756" s="15" cm="1">
        <f t="array" ref="I756">_xlfn.IFS(J755&gt;=$C$13-$B$26,MINA(I755+$B$13-S756+S755,$B$11),I755=$B$11,MINA(I755-S756+S755,$B$11),TRUE,MAXA(I755-S756+S755,0))</f>
        <v>0</v>
      </c>
      <c r="J756" s="1" cm="1">
        <f t="array" ref="J756">_xlfn.IFS(J755&gt;=$C$13-$B$26,0,I755&lt;$B$11,J755+$B$26,TRUE,0)</f>
        <v>0.51666666666666661</v>
      </c>
      <c r="K756" s="3" cm="1">
        <f t="array" ref="K756">_xlfn.IFS(AND(NOT($K755=0),$L755),0,NOT($L755),$K755+$B$26,TRUE,$K755)</f>
        <v>0.26666666666666666</v>
      </c>
      <c r="L756" s="3" t="b" cm="1">
        <f t="array" ref="L756">_xlfn.IFS(AND($I756&gt;0,$K756&gt;=$C$5-$B$26),TRUE,$R756&gt;=$B$6,FALSE,$I756=0,FALSE,TRUE,$L755)</f>
        <v>0</v>
      </c>
      <c r="M756" s="3" t="b" cm="1">
        <f t="array" ref="M756">_xlfn.IFS($N756&gt;=$B$4-$B$26,FALSE,AND($I756&gt;0,$K756&gt;=$B$5-$B$26),TRUE,AND($L756,NOT($M755)),FALSE,$M755,TRUE,TRUE,FALSE)</f>
        <v>0</v>
      </c>
      <c r="N756" s="3" cm="1">
        <f t="array" ref="N756">_xlfn.IFS($M755,$N755+$B$26,NOT($M755),0,TRUE,$M755)</f>
        <v>0</v>
      </c>
      <c r="O756" s="3" t="b" cm="1">
        <f t="array" ref="O756">_xlfn.IFS($M756,FALSE,AND($L756,NOT($M756),$R756&lt;$B$6,$I756&gt;0),TRUE,TRUE,FALSE)</f>
        <v>0</v>
      </c>
      <c r="P756" s="3" cm="1">
        <f t="array" ref="P756">_xlfn.IFS($P755&gt;=$C$7-$B$26,0,$O755,$P755+$B$26,TRUE,0)</f>
        <v>0</v>
      </c>
      <c r="Q756" s="3" t="b" cm="1">
        <f t="array" ref="Q756">_xlfn.IFS(AND($L756,NOT($M756),NOT($O756)),TRUE,$R756&gt;=$B$6,FALSE,AND($L756,NOT($M756),$O756,$P756=0),TRUE,TRUE,FALSE)</f>
        <v>0</v>
      </c>
      <c r="R756" s="3" cm="1">
        <f t="array" ref="R756">_xlfn.IFS(AND($Q755,$R755&lt;$B$6),$R755+1,AND(NOT($L755),$R755&gt;0),0,TRUE,$R755)</f>
        <v>0</v>
      </c>
      <c r="S756" s="1" cm="1">
        <f t="array" ref="S756">_xlfn.IFS(AND(Q755,I755&gt;$B$8),S755+$B$8,AND(Q755,I755&lt;=$B$8),S755+I755,TRUE,$S755)</f>
        <v>44</v>
      </c>
      <c r="T756" s="1">
        <f t="shared" si="42"/>
        <v>3960</v>
      </c>
      <c r="U756" s="17">
        <f t="shared" si="43"/>
        <v>315.53784860557766</v>
      </c>
      <c r="V756" s="47" cm="1">
        <f t="array" ref="V756">_xlfn.IFS($B$6=1,S756*$B$10,AND(R755=0,R756&gt;=1,I756&gt;=$B$6*$B$8-1),V755+$B$6*$B$10*$B$8,AND(R755=0,R756&gt;=1,I756&lt;$B$6*$B$8-1),V755+I755*$B$10,TRUE,V755)</f>
        <v>4400</v>
      </c>
      <c r="W756" s="17">
        <f t="shared" si="44"/>
        <v>350.59760956175296</v>
      </c>
    </row>
    <row r="757" spans="7:23" x14ac:dyDescent="0.25">
      <c r="G757" s="15">
        <v>755</v>
      </c>
      <c r="H757" s="1">
        <f t="shared" si="41"/>
        <v>12.566666666666666</v>
      </c>
      <c r="I757" s="15" cm="1">
        <f t="array" ref="I757">_xlfn.IFS(J756&gt;=$C$13-$B$26,MINA(I756+$B$13-S757+S756,$B$11),I756=$B$11,MINA(I756-S757+S756,$B$11),TRUE,MAXA(I756-S757+S756,0))</f>
        <v>0</v>
      </c>
      <c r="J757" s="1" cm="1">
        <f t="array" ref="J757">_xlfn.IFS(J756&gt;=$C$13-$B$26,0,I756&lt;$B$11,J756+$B$26,TRUE,0)</f>
        <v>0.53333333333333333</v>
      </c>
      <c r="K757" s="3" cm="1">
        <f t="array" ref="K757">_xlfn.IFS(AND(NOT($K756=0),$L756),0,NOT($L756),$K756+$B$26,TRUE,$K756)</f>
        <v>0.28333333333333333</v>
      </c>
      <c r="L757" s="3" t="b" cm="1">
        <f t="array" ref="L757">_xlfn.IFS(AND($I757&gt;0,$K757&gt;=$C$5-$B$26),TRUE,$R757&gt;=$B$6,FALSE,$I757=0,FALSE,TRUE,$L756)</f>
        <v>0</v>
      </c>
      <c r="M757" s="3" t="b" cm="1">
        <f t="array" ref="M757">_xlfn.IFS($N757&gt;=$B$4-$B$26,FALSE,AND($I757&gt;0,$K757&gt;=$B$5-$B$26),TRUE,AND($L757,NOT($M756)),FALSE,$M756,TRUE,TRUE,FALSE)</f>
        <v>0</v>
      </c>
      <c r="N757" s="3" cm="1">
        <f t="array" ref="N757">_xlfn.IFS($M756,$N756+$B$26,NOT($M756),0,TRUE,$M756)</f>
        <v>0</v>
      </c>
      <c r="O757" s="3" t="b" cm="1">
        <f t="array" ref="O757">_xlfn.IFS($M757,FALSE,AND($L757,NOT($M757),$R757&lt;$B$6,$I757&gt;0),TRUE,TRUE,FALSE)</f>
        <v>0</v>
      </c>
      <c r="P757" s="3" cm="1">
        <f t="array" ref="P757">_xlfn.IFS($P756&gt;=$C$7-$B$26,0,$O756,$P756+$B$26,TRUE,0)</f>
        <v>0</v>
      </c>
      <c r="Q757" s="3" t="b" cm="1">
        <f t="array" ref="Q757">_xlfn.IFS(AND($L757,NOT($M757),NOT($O757)),TRUE,$R757&gt;=$B$6,FALSE,AND($L757,NOT($M757),$O757,$P757=0),TRUE,TRUE,FALSE)</f>
        <v>0</v>
      </c>
      <c r="R757" s="3" cm="1">
        <f t="array" ref="R757">_xlfn.IFS(AND($Q756,$R756&lt;$B$6),$R756+1,AND(NOT($L756),$R756&gt;0),0,TRUE,$R756)</f>
        <v>0</v>
      </c>
      <c r="S757" s="1" cm="1">
        <f t="array" ref="S757">_xlfn.IFS(AND(Q756,I756&gt;$B$8),S756+$B$8,AND(Q756,I756&lt;=$B$8),S756+I756,TRUE,$S756)</f>
        <v>44</v>
      </c>
      <c r="T757" s="1">
        <f t="shared" si="42"/>
        <v>3960</v>
      </c>
      <c r="U757" s="17">
        <f t="shared" si="43"/>
        <v>315.11936339522549</v>
      </c>
      <c r="V757" s="47" cm="1">
        <f t="array" ref="V757">_xlfn.IFS($B$6=1,S757*$B$10,AND(R756=0,R757&gt;=1,I757&gt;=$B$6*$B$8-1),V756+$B$6*$B$10*$B$8,AND(R756=0,R757&gt;=1,I757&lt;$B$6*$B$8-1),V756+I756*$B$10,TRUE,V756)</f>
        <v>4400</v>
      </c>
      <c r="W757" s="17">
        <f t="shared" si="44"/>
        <v>350.13262599469499</v>
      </c>
    </row>
    <row r="758" spans="7:23" x14ac:dyDescent="0.25">
      <c r="G758" s="15">
        <v>756</v>
      </c>
      <c r="H758" s="1">
        <f t="shared" si="41"/>
        <v>12.583333333333334</v>
      </c>
      <c r="I758" s="15" cm="1">
        <f t="array" ref="I758">_xlfn.IFS(J757&gt;=$C$13-$B$26,MINA(I757+$B$13-S758+S757,$B$11),I757=$B$11,MINA(I757-S758+S757,$B$11),TRUE,MAXA(I757-S758+S757,0))</f>
        <v>0</v>
      </c>
      <c r="J758" s="1" cm="1">
        <f t="array" ref="J758">_xlfn.IFS(J757&gt;=$C$13-$B$26,0,I757&lt;$B$11,J757+$B$26,TRUE,0)</f>
        <v>0.55000000000000004</v>
      </c>
      <c r="K758" s="3" cm="1">
        <f t="array" ref="K758">_xlfn.IFS(AND(NOT($K757=0),$L757),0,NOT($L757),$K757+$B$26,TRUE,$K757)</f>
        <v>0.3</v>
      </c>
      <c r="L758" s="3" t="b" cm="1">
        <f t="array" ref="L758">_xlfn.IFS(AND($I758&gt;0,$K758&gt;=$C$5-$B$26),TRUE,$R758&gt;=$B$6,FALSE,$I758=0,FALSE,TRUE,$L757)</f>
        <v>0</v>
      </c>
      <c r="M758" s="3" t="b" cm="1">
        <f t="array" ref="M758">_xlfn.IFS($N758&gt;=$B$4-$B$26,FALSE,AND($I758&gt;0,$K758&gt;=$B$5-$B$26),TRUE,AND($L758,NOT($M757)),FALSE,$M757,TRUE,TRUE,FALSE)</f>
        <v>0</v>
      </c>
      <c r="N758" s="3" cm="1">
        <f t="array" ref="N758">_xlfn.IFS($M757,$N757+$B$26,NOT($M757),0,TRUE,$M757)</f>
        <v>0</v>
      </c>
      <c r="O758" s="3" t="b" cm="1">
        <f t="array" ref="O758">_xlfn.IFS($M758,FALSE,AND($L758,NOT($M758),$R758&lt;$B$6,$I758&gt;0),TRUE,TRUE,FALSE)</f>
        <v>0</v>
      </c>
      <c r="P758" s="3" cm="1">
        <f t="array" ref="P758">_xlfn.IFS($P757&gt;=$C$7-$B$26,0,$O757,$P757+$B$26,TRUE,0)</f>
        <v>0</v>
      </c>
      <c r="Q758" s="3" t="b" cm="1">
        <f t="array" ref="Q758">_xlfn.IFS(AND($L758,NOT($M758),NOT($O758)),TRUE,$R758&gt;=$B$6,FALSE,AND($L758,NOT($M758),$O758,$P758=0),TRUE,TRUE,FALSE)</f>
        <v>0</v>
      </c>
      <c r="R758" s="3" cm="1">
        <f t="array" ref="R758">_xlfn.IFS(AND($Q757,$R757&lt;$B$6),$R757+1,AND(NOT($L757),$R757&gt;0),0,TRUE,$R757)</f>
        <v>0</v>
      </c>
      <c r="S758" s="1" cm="1">
        <f t="array" ref="S758">_xlfn.IFS(AND(Q757,I757&gt;$B$8),S757+$B$8,AND(Q757,I757&lt;=$B$8),S757+I757,TRUE,$S757)</f>
        <v>44</v>
      </c>
      <c r="T758" s="1">
        <f t="shared" si="42"/>
        <v>3960</v>
      </c>
      <c r="U758" s="17">
        <f t="shared" si="43"/>
        <v>314.70198675496687</v>
      </c>
      <c r="V758" s="47" cm="1">
        <f t="array" ref="V758">_xlfn.IFS($B$6=1,S758*$B$10,AND(R757=0,R758&gt;=1,I758&gt;=$B$6*$B$8-1),V757+$B$6*$B$10*$B$8,AND(R757=0,R758&gt;=1,I758&lt;$B$6*$B$8-1),V757+I757*$B$10,TRUE,V757)</f>
        <v>4400</v>
      </c>
      <c r="W758" s="17">
        <f t="shared" si="44"/>
        <v>349.66887417218544</v>
      </c>
    </row>
    <row r="759" spans="7:23" x14ac:dyDescent="0.25">
      <c r="G759" s="15">
        <v>757</v>
      </c>
      <c r="H759" s="1">
        <f t="shared" si="41"/>
        <v>12.6</v>
      </c>
      <c r="I759" s="15" cm="1">
        <f t="array" ref="I759">_xlfn.IFS(J758&gt;=$C$13-$B$26,MINA(I758+$B$13-S759+S758,$B$11),I758=$B$11,MINA(I758-S759+S758,$B$11),TRUE,MAXA(I758-S759+S758,0))</f>
        <v>0</v>
      </c>
      <c r="J759" s="1" cm="1">
        <f t="array" ref="J759">_xlfn.IFS(J758&gt;=$C$13-$B$26,0,I758&lt;$B$11,J758+$B$26,TRUE,0)</f>
        <v>0.56666666666666676</v>
      </c>
      <c r="K759" s="3" cm="1">
        <f t="array" ref="K759">_xlfn.IFS(AND(NOT($K758=0),$L758),0,NOT($L758),$K758+$B$26,TRUE,$K758)</f>
        <v>0.31666666666666665</v>
      </c>
      <c r="L759" s="3" t="b" cm="1">
        <f t="array" ref="L759">_xlfn.IFS(AND($I759&gt;0,$K759&gt;=$C$5-$B$26),TRUE,$R759&gt;=$B$6,FALSE,$I759=0,FALSE,TRUE,$L758)</f>
        <v>0</v>
      </c>
      <c r="M759" s="3" t="b" cm="1">
        <f t="array" ref="M759">_xlfn.IFS($N759&gt;=$B$4-$B$26,FALSE,AND($I759&gt;0,$K759&gt;=$B$5-$B$26),TRUE,AND($L759,NOT($M758)),FALSE,$M758,TRUE,TRUE,FALSE)</f>
        <v>0</v>
      </c>
      <c r="N759" s="3" cm="1">
        <f t="array" ref="N759">_xlfn.IFS($M758,$N758+$B$26,NOT($M758),0,TRUE,$M758)</f>
        <v>0</v>
      </c>
      <c r="O759" s="3" t="b" cm="1">
        <f t="array" ref="O759">_xlfn.IFS($M759,FALSE,AND($L759,NOT($M759),$R759&lt;$B$6,$I759&gt;0),TRUE,TRUE,FALSE)</f>
        <v>0</v>
      </c>
      <c r="P759" s="3" cm="1">
        <f t="array" ref="P759">_xlfn.IFS($P758&gt;=$C$7-$B$26,0,$O758,$P758+$B$26,TRUE,0)</f>
        <v>0</v>
      </c>
      <c r="Q759" s="3" t="b" cm="1">
        <f t="array" ref="Q759">_xlfn.IFS(AND($L759,NOT($M759),NOT($O759)),TRUE,$R759&gt;=$B$6,FALSE,AND($L759,NOT($M759),$O759,$P759=0),TRUE,TRUE,FALSE)</f>
        <v>0</v>
      </c>
      <c r="R759" s="3" cm="1">
        <f t="array" ref="R759">_xlfn.IFS(AND($Q758,$R758&lt;$B$6),$R758+1,AND(NOT($L758),$R758&gt;0),0,TRUE,$R758)</f>
        <v>0</v>
      </c>
      <c r="S759" s="1" cm="1">
        <f t="array" ref="S759">_xlfn.IFS(AND(Q758,I758&gt;$B$8),S758+$B$8,AND(Q758,I758&lt;=$B$8),S758+I758,TRUE,$S758)</f>
        <v>44</v>
      </c>
      <c r="T759" s="1">
        <f t="shared" si="42"/>
        <v>3960</v>
      </c>
      <c r="U759" s="17">
        <f t="shared" si="43"/>
        <v>314.28571428571428</v>
      </c>
      <c r="V759" s="47" cm="1">
        <f t="array" ref="V759">_xlfn.IFS($B$6=1,S759*$B$10,AND(R758=0,R759&gt;=1,I759&gt;=$B$6*$B$8-1),V758+$B$6*$B$10*$B$8,AND(R758=0,R759&gt;=1,I759&lt;$B$6*$B$8-1),V758+I758*$B$10,TRUE,V758)</f>
        <v>4400</v>
      </c>
      <c r="W759" s="17">
        <f t="shared" si="44"/>
        <v>349.20634920634922</v>
      </c>
    </row>
    <row r="760" spans="7:23" x14ac:dyDescent="0.25">
      <c r="G760" s="15">
        <v>758</v>
      </c>
      <c r="H760" s="1">
        <f t="shared" si="41"/>
        <v>12.616666666666667</v>
      </c>
      <c r="I760" s="15" cm="1">
        <f t="array" ref="I760">_xlfn.IFS(J759&gt;=$C$13-$B$26,MINA(I759+$B$13-S760+S759,$B$11),I759=$B$11,MINA(I759-S760+S759,$B$11),TRUE,MAXA(I759-S760+S759,0))</f>
        <v>0</v>
      </c>
      <c r="J760" s="1" cm="1">
        <f t="array" ref="J760">_xlfn.IFS(J759&gt;=$C$13-$B$26,0,I759&lt;$B$11,J759+$B$26,TRUE,0)</f>
        <v>0.58333333333333348</v>
      </c>
      <c r="K760" s="3" cm="1">
        <f t="array" ref="K760">_xlfn.IFS(AND(NOT($K759=0),$L759),0,NOT($L759),$K759+$B$26,TRUE,$K759)</f>
        <v>0.33333333333333331</v>
      </c>
      <c r="L760" s="3" t="b" cm="1">
        <f t="array" ref="L760">_xlfn.IFS(AND($I760&gt;0,$K760&gt;=$C$5-$B$26),TRUE,$R760&gt;=$B$6,FALSE,$I760=0,FALSE,TRUE,$L759)</f>
        <v>0</v>
      </c>
      <c r="M760" s="3" t="b" cm="1">
        <f t="array" ref="M760">_xlfn.IFS($N760&gt;=$B$4-$B$26,FALSE,AND($I760&gt;0,$K760&gt;=$B$5-$B$26),TRUE,AND($L760,NOT($M759)),FALSE,$M759,TRUE,TRUE,FALSE)</f>
        <v>0</v>
      </c>
      <c r="N760" s="3" cm="1">
        <f t="array" ref="N760">_xlfn.IFS($M759,$N759+$B$26,NOT($M759),0,TRUE,$M759)</f>
        <v>0</v>
      </c>
      <c r="O760" s="3" t="b" cm="1">
        <f t="array" ref="O760">_xlfn.IFS($M760,FALSE,AND($L760,NOT($M760),$R760&lt;$B$6,$I760&gt;0),TRUE,TRUE,FALSE)</f>
        <v>0</v>
      </c>
      <c r="P760" s="3" cm="1">
        <f t="array" ref="P760">_xlfn.IFS($P759&gt;=$C$7-$B$26,0,$O759,$P759+$B$26,TRUE,0)</f>
        <v>0</v>
      </c>
      <c r="Q760" s="3" t="b" cm="1">
        <f t="array" ref="Q760">_xlfn.IFS(AND($L760,NOT($M760),NOT($O760)),TRUE,$R760&gt;=$B$6,FALSE,AND($L760,NOT($M760),$O760,$P760=0),TRUE,TRUE,FALSE)</f>
        <v>0</v>
      </c>
      <c r="R760" s="3" cm="1">
        <f t="array" ref="R760">_xlfn.IFS(AND($Q759,$R759&lt;$B$6),$R759+1,AND(NOT($L759),$R759&gt;0),0,TRUE,$R759)</f>
        <v>0</v>
      </c>
      <c r="S760" s="1" cm="1">
        <f t="array" ref="S760">_xlfn.IFS(AND(Q759,I759&gt;$B$8),S759+$B$8,AND(Q759,I759&lt;=$B$8),S759+I759,TRUE,$S759)</f>
        <v>44</v>
      </c>
      <c r="T760" s="1">
        <f t="shared" si="42"/>
        <v>3960</v>
      </c>
      <c r="U760" s="17">
        <f t="shared" si="43"/>
        <v>313.87054161162484</v>
      </c>
      <c r="V760" s="47" cm="1">
        <f t="array" ref="V760">_xlfn.IFS($B$6=1,S760*$B$10,AND(R759=0,R760&gt;=1,I760&gt;=$B$6*$B$8-1),V759+$B$6*$B$10*$B$8,AND(R759=0,R760&gt;=1,I760&lt;$B$6*$B$8-1),V759+I759*$B$10,TRUE,V759)</f>
        <v>4400</v>
      </c>
      <c r="W760" s="17">
        <f t="shared" si="44"/>
        <v>348.74504623513872</v>
      </c>
    </row>
    <row r="761" spans="7:23" x14ac:dyDescent="0.25">
      <c r="G761" s="15">
        <v>759</v>
      </c>
      <c r="H761" s="1">
        <f t="shared" si="41"/>
        <v>12.633333333333333</v>
      </c>
      <c r="I761" s="15" cm="1">
        <f t="array" ref="I761">_xlfn.IFS(J760&gt;=$C$13-$B$26,MINA(I760+$B$13-S761+S760,$B$11),I760=$B$11,MINA(I760-S761+S760,$B$11),TRUE,MAXA(I760-S761+S760,0))</f>
        <v>0</v>
      </c>
      <c r="J761" s="1" cm="1">
        <f t="array" ref="J761">_xlfn.IFS(J760&gt;=$C$13-$B$26,0,I760&lt;$B$11,J760+$B$26,TRUE,0)</f>
        <v>0.6000000000000002</v>
      </c>
      <c r="K761" s="3" cm="1">
        <f t="array" ref="K761">_xlfn.IFS(AND(NOT($K760=0),$L760),0,NOT($L760),$K760+$B$26,TRUE,$K760)</f>
        <v>0.35</v>
      </c>
      <c r="L761" s="3" t="b" cm="1">
        <f t="array" ref="L761">_xlfn.IFS(AND($I761&gt;0,$K761&gt;=$C$5-$B$26),TRUE,$R761&gt;=$B$6,FALSE,$I761=0,FALSE,TRUE,$L760)</f>
        <v>0</v>
      </c>
      <c r="M761" s="3" t="b" cm="1">
        <f t="array" ref="M761">_xlfn.IFS($N761&gt;=$B$4-$B$26,FALSE,AND($I761&gt;0,$K761&gt;=$B$5-$B$26),TRUE,AND($L761,NOT($M760)),FALSE,$M760,TRUE,TRUE,FALSE)</f>
        <v>0</v>
      </c>
      <c r="N761" s="3" cm="1">
        <f t="array" ref="N761">_xlfn.IFS($M760,$N760+$B$26,NOT($M760),0,TRUE,$M760)</f>
        <v>0</v>
      </c>
      <c r="O761" s="3" t="b" cm="1">
        <f t="array" ref="O761">_xlfn.IFS($M761,FALSE,AND($L761,NOT($M761),$R761&lt;$B$6,$I761&gt;0),TRUE,TRUE,FALSE)</f>
        <v>0</v>
      </c>
      <c r="P761" s="3" cm="1">
        <f t="array" ref="P761">_xlfn.IFS($P760&gt;=$C$7-$B$26,0,$O760,$P760+$B$26,TRUE,0)</f>
        <v>0</v>
      </c>
      <c r="Q761" s="3" t="b" cm="1">
        <f t="array" ref="Q761">_xlfn.IFS(AND($L761,NOT($M761),NOT($O761)),TRUE,$R761&gt;=$B$6,FALSE,AND($L761,NOT($M761),$O761,$P761=0),TRUE,TRUE,FALSE)</f>
        <v>0</v>
      </c>
      <c r="R761" s="3" cm="1">
        <f t="array" ref="R761">_xlfn.IFS(AND($Q760,$R760&lt;$B$6),$R760+1,AND(NOT($L760),$R760&gt;0),0,TRUE,$R760)</f>
        <v>0</v>
      </c>
      <c r="S761" s="1" cm="1">
        <f t="array" ref="S761">_xlfn.IFS(AND(Q760,I760&gt;$B$8),S760+$B$8,AND(Q760,I760&lt;=$B$8),S760+I760,TRUE,$S760)</f>
        <v>44</v>
      </c>
      <c r="T761" s="1">
        <f t="shared" si="42"/>
        <v>3960</v>
      </c>
      <c r="U761" s="17">
        <f t="shared" si="43"/>
        <v>313.45646437994725</v>
      </c>
      <c r="V761" s="47" cm="1">
        <f t="array" ref="V761">_xlfn.IFS($B$6=1,S761*$B$10,AND(R760=0,R761&gt;=1,I761&gt;=$B$6*$B$8-1),V760+$B$6*$B$10*$B$8,AND(R760=0,R761&gt;=1,I761&lt;$B$6*$B$8-1),V760+I760*$B$10,TRUE,V760)</f>
        <v>4400</v>
      </c>
      <c r="W761" s="17">
        <f t="shared" si="44"/>
        <v>348.28496042216358</v>
      </c>
    </row>
    <row r="762" spans="7:23" x14ac:dyDescent="0.25">
      <c r="G762" s="15">
        <v>760</v>
      </c>
      <c r="H762" s="1">
        <f t="shared" si="41"/>
        <v>12.65</v>
      </c>
      <c r="I762" s="15" cm="1">
        <f t="array" ref="I762">_xlfn.IFS(J761&gt;=$C$13-$B$26,MINA(I761+$B$13-S762+S761,$B$11),I761=$B$11,MINA(I761-S762+S761,$B$11),TRUE,MAXA(I761-S762+S761,0))</f>
        <v>0</v>
      </c>
      <c r="J762" s="1" cm="1">
        <f t="array" ref="J762">_xlfn.IFS(J761&gt;=$C$13-$B$26,0,I761&lt;$B$11,J761+$B$26,TRUE,0)</f>
        <v>0.61666666666666692</v>
      </c>
      <c r="K762" s="3" cm="1">
        <f t="array" ref="K762">_xlfn.IFS(AND(NOT($K761=0),$L761),0,NOT($L761),$K761+$B$26,TRUE,$K761)</f>
        <v>0.36666666666666664</v>
      </c>
      <c r="L762" s="3" t="b" cm="1">
        <f t="array" ref="L762">_xlfn.IFS(AND($I762&gt;0,$K762&gt;=$C$5-$B$26),TRUE,$R762&gt;=$B$6,FALSE,$I762=0,FALSE,TRUE,$L761)</f>
        <v>0</v>
      </c>
      <c r="M762" s="3" t="b" cm="1">
        <f t="array" ref="M762">_xlfn.IFS($N762&gt;=$B$4-$B$26,FALSE,AND($I762&gt;0,$K762&gt;=$B$5-$B$26),TRUE,AND($L762,NOT($M761)),FALSE,$M761,TRUE,TRUE,FALSE)</f>
        <v>0</v>
      </c>
      <c r="N762" s="3" cm="1">
        <f t="array" ref="N762">_xlfn.IFS($M761,$N761+$B$26,NOT($M761),0,TRUE,$M761)</f>
        <v>0</v>
      </c>
      <c r="O762" s="3" t="b" cm="1">
        <f t="array" ref="O762">_xlfn.IFS($M762,FALSE,AND($L762,NOT($M762),$R762&lt;$B$6,$I762&gt;0),TRUE,TRUE,FALSE)</f>
        <v>0</v>
      </c>
      <c r="P762" s="3" cm="1">
        <f t="array" ref="P762">_xlfn.IFS($P761&gt;=$C$7-$B$26,0,$O761,$P761+$B$26,TRUE,0)</f>
        <v>0</v>
      </c>
      <c r="Q762" s="3" t="b" cm="1">
        <f t="array" ref="Q762">_xlfn.IFS(AND($L762,NOT($M762),NOT($O762)),TRUE,$R762&gt;=$B$6,FALSE,AND($L762,NOT($M762),$O762,$P762=0),TRUE,TRUE,FALSE)</f>
        <v>0</v>
      </c>
      <c r="R762" s="3" cm="1">
        <f t="array" ref="R762">_xlfn.IFS(AND($Q761,$R761&lt;$B$6),$R761+1,AND(NOT($L761),$R761&gt;0),0,TRUE,$R761)</f>
        <v>0</v>
      </c>
      <c r="S762" s="1" cm="1">
        <f t="array" ref="S762">_xlfn.IFS(AND(Q761,I761&gt;$B$8),S761+$B$8,AND(Q761,I761&lt;=$B$8),S761+I761,TRUE,$S761)</f>
        <v>44</v>
      </c>
      <c r="T762" s="1">
        <f t="shared" si="42"/>
        <v>3960</v>
      </c>
      <c r="U762" s="17">
        <f t="shared" si="43"/>
        <v>313.04347826086956</v>
      </c>
      <c r="V762" s="47" cm="1">
        <f t="array" ref="V762">_xlfn.IFS($B$6=1,S762*$B$10,AND(R761=0,R762&gt;=1,I762&gt;=$B$6*$B$8-1),V761+$B$6*$B$10*$B$8,AND(R761=0,R762&gt;=1,I762&lt;$B$6*$B$8-1),V761+I761*$B$10,TRUE,V761)</f>
        <v>4400</v>
      </c>
      <c r="W762" s="17">
        <f t="shared" si="44"/>
        <v>347.82608695652175</v>
      </c>
    </row>
    <row r="763" spans="7:23" x14ac:dyDescent="0.25">
      <c r="G763" s="15">
        <v>761</v>
      </c>
      <c r="H763" s="1">
        <f t="shared" si="41"/>
        <v>12.666666666666666</v>
      </c>
      <c r="I763" s="15" cm="1">
        <f t="array" ref="I763">_xlfn.IFS(J762&gt;=$C$13-$B$26,MINA(I762+$B$13-S763+S762,$B$11),I762=$B$11,MINA(I762-S763+S762,$B$11),TRUE,MAXA(I762-S763+S762,0))</f>
        <v>0</v>
      </c>
      <c r="J763" s="1" cm="1">
        <f t="array" ref="J763">_xlfn.IFS(J762&gt;=$C$13-$B$26,0,I762&lt;$B$11,J762+$B$26,TRUE,0)</f>
        <v>0.63333333333333364</v>
      </c>
      <c r="K763" s="3" cm="1">
        <f t="array" ref="K763">_xlfn.IFS(AND(NOT($K762=0),$L762),0,NOT($L762),$K762+$B$26,TRUE,$K762)</f>
        <v>0.3833333333333333</v>
      </c>
      <c r="L763" s="3" t="b" cm="1">
        <f t="array" ref="L763">_xlfn.IFS(AND($I763&gt;0,$K763&gt;=$C$5-$B$26),TRUE,$R763&gt;=$B$6,FALSE,$I763=0,FALSE,TRUE,$L762)</f>
        <v>0</v>
      </c>
      <c r="M763" s="3" t="b" cm="1">
        <f t="array" ref="M763">_xlfn.IFS($N763&gt;=$B$4-$B$26,FALSE,AND($I763&gt;0,$K763&gt;=$B$5-$B$26),TRUE,AND($L763,NOT($M762)),FALSE,$M762,TRUE,TRUE,FALSE)</f>
        <v>0</v>
      </c>
      <c r="N763" s="3" cm="1">
        <f t="array" ref="N763">_xlfn.IFS($M762,$N762+$B$26,NOT($M762),0,TRUE,$M762)</f>
        <v>0</v>
      </c>
      <c r="O763" s="3" t="b" cm="1">
        <f t="array" ref="O763">_xlfn.IFS($M763,FALSE,AND($L763,NOT($M763),$R763&lt;$B$6,$I763&gt;0),TRUE,TRUE,FALSE)</f>
        <v>0</v>
      </c>
      <c r="P763" s="3" cm="1">
        <f t="array" ref="P763">_xlfn.IFS($P762&gt;=$C$7-$B$26,0,$O762,$P762+$B$26,TRUE,0)</f>
        <v>0</v>
      </c>
      <c r="Q763" s="3" t="b" cm="1">
        <f t="array" ref="Q763">_xlfn.IFS(AND($L763,NOT($M763),NOT($O763)),TRUE,$R763&gt;=$B$6,FALSE,AND($L763,NOT($M763),$O763,$P763=0),TRUE,TRUE,FALSE)</f>
        <v>0</v>
      </c>
      <c r="R763" s="3" cm="1">
        <f t="array" ref="R763">_xlfn.IFS(AND($Q762,$R762&lt;$B$6),$R762+1,AND(NOT($L762),$R762&gt;0),0,TRUE,$R762)</f>
        <v>0</v>
      </c>
      <c r="S763" s="1" cm="1">
        <f t="array" ref="S763">_xlfn.IFS(AND(Q762,I762&gt;$B$8),S762+$B$8,AND(Q762,I762&lt;=$B$8),S762+I762,TRUE,$S762)</f>
        <v>44</v>
      </c>
      <c r="T763" s="1">
        <f t="shared" si="42"/>
        <v>3960</v>
      </c>
      <c r="U763" s="17">
        <f t="shared" si="43"/>
        <v>312.63157894736844</v>
      </c>
      <c r="V763" s="47" cm="1">
        <f t="array" ref="V763">_xlfn.IFS($B$6=1,S763*$B$10,AND(R762=0,R763&gt;=1,I763&gt;=$B$6*$B$8-1),V762+$B$6*$B$10*$B$8,AND(R762=0,R763&gt;=1,I763&lt;$B$6*$B$8-1),V762+I762*$B$10,TRUE,V762)</f>
        <v>4400</v>
      </c>
      <c r="W763" s="17">
        <f t="shared" si="44"/>
        <v>347.36842105263162</v>
      </c>
    </row>
    <row r="764" spans="7:23" x14ac:dyDescent="0.25">
      <c r="G764" s="15">
        <v>762</v>
      </c>
      <c r="H764" s="1">
        <f t="shared" si="41"/>
        <v>12.683333333333334</v>
      </c>
      <c r="I764" s="15" cm="1">
        <f t="array" ref="I764">_xlfn.IFS(J763&gt;=$C$13-$B$26,MINA(I763+$B$13-S764+S763,$B$11),I763=$B$11,MINA(I763-S764+S763,$B$11),TRUE,MAXA(I763-S764+S763,0))</f>
        <v>0</v>
      </c>
      <c r="J764" s="1" cm="1">
        <f t="array" ref="J764">_xlfn.IFS(J763&gt;=$C$13-$B$26,0,I763&lt;$B$11,J763+$B$26,TRUE,0)</f>
        <v>0.65000000000000036</v>
      </c>
      <c r="K764" s="3" cm="1">
        <f t="array" ref="K764">_xlfn.IFS(AND(NOT($K763=0),$L763),0,NOT($L763),$K763+$B$26,TRUE,$K763)</f>
        <v>0.39999999999999997</v>
      </c>
      <c r="L764" s="3" t="b" cm="1">
        <f t="array" ref="L764">_xlfn.IFS(AND($I764&gt;0,$K764&gt;=$C$5-$B$26),TRUE,$R764&gt;=$B$6,FALSE,$I764=0,FALSE,TRUE,$L763)</f>
        <v>0</v>
      </c>
      <c r="M764" s="3" t="b" cm="1">
        <f t="array" ref="M764">_xlfn.IFS($N764&gt;=$B$4-$B$26,FALSE,AND($I764&gt;0,$K764&gt;=$B$5-$B$26),TRUE,AND($L764,NOT($M763)),FALSE,$M763,TRUE,TRUE,FALSE)</f>
        <v>0</v>
      </c>
      <c r="N764" s="3" cm="1">
        <f t="array" ref="N764">_xlfn.IFS($M763,$N763+$B$26,NOT($M763),0,TRUE,$M763)</f>
        <v>0</v>
      </c>
      <c r="O764" s="3" t="b" cm="1">
        <f t="array" ref="O764">_xlfn.IFS($M764,FALSE,AND($L764,NOT($M764),$R764&lt;$B$6,$I764&gt;0),TRUE,TRUE,FALSE)</f>
        <v>0</v>
      </c>
      <c r="P764" s="3" cm="1">
        <f t="array" ref="P764">_xlfn.IFS($P763&gt;=$C$7-$B$26,0,$O763,$P763+$B$26,TRUE,0)</f>
        <v>0</v>
      </c>
      <c r="Q764" s="3" t="b" cm="1">
        <f t="array" ref="Q764">_xlfn.IFS(AND($L764,NOT($M764),NOT($O764)),TRUE,$R764&gt;=$B$6,FALSE,AND($L764,NOT($M764),$O764,$P764=0),TRUE,TRUE,FALSE)</f>
        <v>0</v>
      </c>
      <c r="R764" s="3" cm="1">
        <f t="array" ref="R764">_xlfn.IFS(AND($Q763,$R763&lt;$B$6),$R763+1,AND(NOT($L763),$R763&gt;0),0,TRUE,$R763)</f>
        <v>0</v>
      </c>
      <c r="S764" s="1" cm="1">
        <f t="array" ref="S764">_xlfn.IFS(AND(Q763,I763&gt;$B$8),S763+$B$8,AND(Q763,I763&lt;=$B$8),S763+I763,TRUE,$S763)</f>
        <v>44</v>
      </c>
      <c r="T764" s="1">
        <f t="shared" si="42"/>
        <v>3960</v>
      </c>
      <c r="U764" s="17">
        <f t="shared" si="43"/>
        <v>312.22076215505911</v>
      </c>
      <c r="V764" s="47" cm="1">
        <f t="array" ref="V764">_xlfn.IFS($B$6=1,S764*$B$10,AND(R763=0,R764&gt;=1,I764&gt;=$B$6*$B$8-1),V763+$B$6*$B$10*$B$8,AND(R763=0,R764&gt;=1,I764&lt;$B$6*$B$8-1),V763+I763*$B$10,TRUE,V763)</f>
        <v>4400</v>
      </c>
      <c r="W764" s="17">
        <f t="shared" si="44"/>
        <v>346.9119579500657</v>
      </c>
    </row>
    <row r="765" spans="7:23" x14ac:dyDescent="0.25">
      <c r="G765" s="15">
        <v>763</v>
      </c>
      <c r="H765" s="1">
        <f t="shared" si="41"/>
        <v>12.7</v>
      </c>
      <c r="I765" s="15" cm="1">
        <f t="array" ref="I765">_xlfn.IFS(J764&gt;=$C$13-$B$26,MINA(I764+$B$13-S765+S764,$B$11),I764=$B$11,MINA(I764-S765+S764,$B$11),TRUE,MAXA(I764-S765+S764,0))</f>
        <v>0</v>
      </c>
      <c r="J765" s="1" cm="1">
        <f t="array" ref="J765">_xlfn.IFS(J764&gt;=$C$13-$B$26,0,I764&lt;$B$11,J764+$B$26,TRUE,0)</f>
        <v>0.66666666666666707</v>
      </c>
      <c r="K765" s="3" cm="1">
        <f t="array" ref="K765">_xlfn.IFS(AND(NOT($K764=0),$L764),0,NOT($L764),$K764+$B$26,TRUE,$K764)</f>
        <v>0.41666666666666663</v>
      </c>
      <c r="L765" s="3" t="b" cm="1">
        <f t="array" ref="L765">_xlfn.IFS(AND($I765&gt;0,$K765&gt;=$C$5-$B$26),TRUE,$R765&gt;=$B$6,FALSE,$I765=0,FALSE,TRUE,$L764)</f>
        <v>0</v>
      </c>
      <c r="M765" s="3" t="b" cm="1">
        <f t="array" ref="M765">_xlfn.IFS($N765&gt;=$B$4-$B$26,FALSE,AND($I765&gt;0,$K765&gt;=$B$5-$B$26),TRUE,AND($L765,NOT($M764)),FALSE,$M764,TRUE,TRUE,FALSE)</f>
        <v>0</v>
      </c>
      <c r="N765" s="3" cm="1">
        <f t="array" ref="N765">_xlfn.IFS($M764,$N764+$B$26,NOT($M764),0,TRUE,$M764)</f>
        <v>0</v>
      </c>
      <c r="O765" s="3" t="b" cm="1">
        <f t="array" ref="O765">_xlfn.IFS($M765,FALSE,AND($L765,NOT($M765),$R765&lt;$B$6,$I765&gt;0),TRUE,TRUE,FALSE)</f>
        <v>0</v>
      </c>
      <c r="P765" s="3" cm="1">
        <f t="array" ref="P765">_xlfn.IFS($P764&gt;=$C$7-$B$26,0,$O764,$P764+$B$26,TRUE,0)</f>
        <v>0</v>
      </c>
      <c r="Q765" s="3" t="b" cm="1">
        <f t="array" ref="Q765">_xlfn.IFS(AND($L765,NOT($M765),NOT($O765)),TRUE,$R765&gt;=$B$6,FALSE,AND($L765,NOT($M765),$O765,$P765=0),TRUE,TRUE,FALSE)</f>
        <v>0</v>
      </c>
      <c r="R765" s="3" cm="1">
        <f t="array" ref="R765">_xlfn.IFS(AND($Q764,$R764&lt;$B$6),$R764+1,AND(NOT($L764),$R764&gt;0),0,TRUE,$R764)</f>
        <v>0</v>
      </c>
      <c r="S765" s="1" cm="1">
        <f t="array" ref="S765">_xlfn.IFS(AND(Q764,I764&gt;$B$8),S764+$B$8,AND(Q764,I764&lt;=$B$8),S764+I764,TRUE,$S764)</f>
        <v>44</v>
      </c>
      <c r="T765" s="1">
        <f t="shared" si="42"/>
        <v>3960</v>
      </c>
      <c r="U765" s="17">
        <f t="shared" si="43"/>
        <v>311.81102362204729</v>
      </c>
      <c r="V765" s="47" cm="1">
        <f t="array" ref="V765">_xlfn.IFS($B$6=1,S765*$B$10,AND(R764=0,R765&gt;=1,I765&gt;=$B$6*$B$8-1),V764+$B$6*$B$10*$B$8,AND(R764=0,R765&gt;=1,I765&lt;$B$6*$B$8-1),V764+I764*$B$10,TRUE,V764)</f>
        <v>4400</v>
      </c>
      <c r="W765" s="17">
        <f t="shared" si="44"/>
        <v>346.45669291338584</v>
      </c>
    </row>
    <row r="766" spans="7:23" x14ac:dyDescent="0.25">
      <c r="G766" s="15">
        <v>764</v>
      </c>
      <c r="H766" s="1">
        <f t="shared" si="41"/>
        <v>12.716666666666667</v>
      </c>
      <c r="I766" s="15" cm="1">
        <f t="array" ref="I766">_xlfn.IFS(J765&gt;=$C$13-$B$26,MINA(I765+$B$13-S766+S765,$B$11),I765=$B$11,MINA(I765-S766+S765,$B$11),TRUE,MAXA(I765-S766+S765,0))</f>
        <v>0</v>
      </c>
      <c r="J766" s="1" cm="1">
        <f t="array" ref="J766">_xlfn.IFS(J765&gt;=$C$13-$B$26,0,I765&lt;$B$11,J765+$B$26,TRUE,0)</f>
        <v>0.68333333333333379</v>
      </c>
      <c r="K766" s="3" cm="1">
        <f t="array" ref="K766">_xlfn.IFS(AND(NOT($K765=0),$L765),0,NOT($L765),$K765+$B$26,TRUE,$K765)</f>
        <v>0.43333333333333329</v>
      </c>
      <c r="L766" s="3" t="b" cm="1">
        <f t="array" ref="L766">_xlfn.IFS(AND($I766&gt;0,$K766&gt;=$C$5-$B$26),TRUE,$R766&gt;=$B$6,FALSE,$I766=0,FALSE,TRUE,$L765)</f>
        <v>0</v>
      </c>
      <c r="M766" s="3" t="b" cm="1">
        <f t="array" ref="M766">_xlfn.IFS($N766&gt;=$B$4-$B$26,FALSE,AND($I766&gt;0,$K766&gt;=$B$5-$B$26),TRUE,AND($L766,NOT($M765)),FALSE,$M765,TRUE,TRUE,FALSE)</f>
        <v>0</v>
      </c>
      <c r="N766" s="3" cm="1">
        <f t="array" ref="N766">_xlfn.IFS($M765,$N765+$B$26,NOT($M765),0,TRUE,$M765)</f>
        <v>0</v>
      </c>
      <c r="O766" s="3" t="b" cm="1">
        <f t="array" ref="O766">_xlfn.IFS($M766,FALSE,AND($L766,NOT($M766),$R766&lt;$B$6,$I766&gt;0),TRUE,TRUE,FALSE)</f>
        <v>0</v>
      </c>
      <c r="P766" s="3" cm="1">
        <f t="array" ref="P766">_xlfn.IFS($P765&gt;=$C$7-$B$26,0,$O765,$P765+$B$26,TRUE,0)</f>
        <v>0</v>
      </c>
      <c r="Q766" s="3" t="b" cm="1">
        <f t="array" ref="Q766">_xlfn.IFS(AND($L766,NOT($M766),NOT($O766)),TRUE,$R766&gt;=$B$6,FALSE,AND($L766,NOT($M766),$O766,$P766=0),TRUE,TRUE,FALSE)</f>
        <v>0</v>
      </c>
      <c r="R766" s="3" cm="1">
        <f t="array" ref="R766">_xlfn.IFS(AND($Q765,$R765&lt;$B$6),$R765+1,AND(NOT($L765),$R765&gt;0),0,TRUE,$R765)</f>
        <v>0</v>
      </c>
      <c r="S766" s="1" cm="1">
        <f t="array" ref="S766">_xlfn.IFS(AND(Q765,I765&gt;$B$8),S765+$B$8,AND(Q765,I765&lt;=$B$8),S765+I765,TRUE,$S765)</f>
        <v>44</v>
      </c>
      <c r="T766" s="1">
        <f t="shared" si="42"/>
        <v>3960</v>
      </c>
      <c r="U766" s="17">
        <f t="shared" si="43"/>
        <v>311.40235910878113</v>
      </c>
      <c r="V766" s="47" cm="1">
        <f t="array" ref="V766">_xlfn.IFS($B$6=1,S766*$B$10,AND(R765=0,R766&gt;=1,I766&gt;=$B$6*$B$8-1),V765+$B$6*$B$10*$B$8,AND(R765=0,R766&gt;=1,I766&lt;$B$6*$B$8-1),V765+I765*$B$10,TRUE,V765)</f>
        <v>4400</v>
      </c>
      <c r="W766" s="17">
        <f t="shared" si="44"/>
        <v>346.00262123197905</v>
      </c>
    </row>
    <row r="767" spans="7:23" x14ac:dyDescent="0.25">
      <c r="G767" s="15">
        <v>765</v>
      </c>
      <c r="H767" s="1">
        <f t="shared" si="41"/>
        <v>12.733333333333333</v>
      </c>
      <c r="I767" s="15" cm="1">
        <f t="array" ref="I767">_xlfn.IFS(J766&gt;=$C$13-$B$26,MINA(I766+$B$13-S767+S766,$B$11),I766=$B$11,MINA(I766-S767+S766,$B$11),TRUE,MAXA(I766-S767+S766,0))</f>
        <v>0</v>
      </c>
      <c r="J767" s="1" cm="1">
        <f t="array" ref="J767">_xlfn.IFS(J766&gt;=$C$13-$B$26,0,I766&lt;$B$11,J766+$B$26,TRUE,0)</f>
        <v>0.70000000000000051</v>
      </c>
      <c r="K767" s="3" cm="1">
        <f t="array" ref="K767">_xlfn.IFS(AND(NOT($K766=0),$L766),0,NOT($L766),$K766+$B$26,TRUE,$K766)</f>
        <v>0.44999999999999996</v>
      </c>
      <c r="L767" s="3" t="b" cm="1">
        <f t="array" ref="L767">_xlfn.IFS(AND($I767&gt;0,$K767&gt;=$C$5-$B$26),TRUE,$R767&gt;=$B$6,FALSE,$I767=0,FALSE,TRUE,$L766)</f>
        <v>0</v>
      </c>
      <c r="M767" s="3" t="b" cm="1">
        <f t="array" ref="M767">_xlfn.IFS($N767&gt;=$B$4-$B$26,FALSE,AND($I767&gt;0,$K767&gt;=$B$5-$B$26),TRUE,AND($L767,NOT($M766)),FALSE,$M766,TRUE,TRUE,FALSE)</f>
        <v>0</v>
      </c>
      <c r="N767" s="3" cm="1">
        <f t="array" ref="N767">_xlfn.IFS($M766,$N766+$B$26,NOT($M766),0,TRUE,$M766)</f>
        <v>0</v>
      </c>
      <c r="O767" s="3" t="b" cm="1">
        <f t="array" ref="O767">_xlfn.IFS($M767,FALSE,AND($L767,NOT($M767),$R767&lt;$B$6,$I767&gt;0),TRUE,TRUE,FALSE)</f>
        <v>0</v>
      </c>
      <c r="P767" s="3" cm="1">
        <f t="array" ref="P767">_xlfn.IFS($P766&gt;=$C$7-$B$26,0,$O766,$P766+$B$26,TRUE,0)</f>
        <v>0</v>
      </c>
      <c r="Q767" s="3" t="b" cm="1">
        <f t="array" ref="Q767">_xlfn.IFS(AND($L767,NOT($M767),NOT($O767)),TRUE,$R767&gt;=$B$6,FALSE,AND($L767,NOT($M767),$O767,$P767=0),TRUE,TRUE,FALSE)</f>
        <v>0</v>
      </c>
      <c r="R767" s="3" cm="1">
        <f t="array" ref="R767">_xlfn.IFS(AND($Q766,$R766&lt;$B$6),$R766+1,AND(NOT($L766),$R766&gt;0),0,TRUE,$R766)</f>
        <v>0</v>
      </c>
      <c r="S767" s="1" cm="1">
        <f t="array" ref="S767">_xlfn.IFS(AND(Q766,I766&gt;$B$8),S766+$B$8,AND(Q766,I766&lt;=$B$8),S766+I766,TRUE,$S766)</f>
        <v>44</v>
      </c>
      <c r="T767" s="1">
        <f t="shared" si="42"/>
        <v>3960</v>
      </c>
      <c r="U767" s="17">
        <f t="shared" si="43"/>
        <v>310.99476439790578</v>
      </c>
      <c r="V767" s="47" cm="1">
        <f t="array" ref="V767">_xlfn.IFS($B$6=1,S767*$B$10,AND(R766=0,R767&gt;=1,I767&gt;=$B$6*$B$8-1),V766+$B$6*$B$10*$B$8,AND(R766=0,R767&gt;=1,I767&lt;$B$6*$B$8-1),V766+I766*$B$10,TRUE,V766)</f>
        <v>4400</v>
      </c>
      <c r="W767" s="17">
        <f t="shared" si="44"/>
        <v>345.54973821989529</v>
      </c>
    </row>
    <row r="768" spans="7:23" x14ac:dyDescent="0.25">
      <c r="G768" s="15">
        <v>766</v>
      </c>
      <c r="H768" s="1">
        <f t="shared" si="41"/>
        <v>12.75</v>
      </c>
      <c r="I768" s="15" cm="1">
        <f t="array" ref="I768">_xlfn.IFS(J767&gt;=$C$13-$B$26,MINA(I767+$B$13-S768+S767,$B$11),I767=$B$11,MINA(I767-S768+S767,$B$11),TRUE,MAXA(I767-S768+S767,0))</f>
        <v>0</v>
      </c>
      <c r="J768" s="1" cm="1">
        <f t="array" ref="J768">_xlfn.IFS(J767&gt;=$C$13-$B$26,0,I767&lt;$B$11,J767+$B$26,TRUE,0)</f>
        <v>0.71666666666666723</v>
      </c>
      <c r="K768" s="3" cm="1">
        <f t="array" ref="K768">_xlfn.IFS(AND(NOT($K767=0),$L767),0,NOT($L767),$K767+$B$26,TRUE,$K767)</f>
        <v>0.46666666666666662</v>
      </c>
      <c r="L768" s="3" t="b" cm="1">
        <f t="array" ref="L768">_xlfn.IFS(AND($I768&gt;0,$K768&gt;=$C$5-$B$26),TRUE,$R768&gt;=$B$6,FALSE,$I768=0,FALSE,TRUE,$L767)</f>
        <v>0</v>
      </c>
      <c r="M768" s="3" t="b" cm="1">
        <f t="array" ref="M768">_xlfn.IFS($N768&gt;=$B$4-$B$26,FALSE,AND($I768&gt;0,$K768&gt;=$B$5-$B$26),TRUE,AND($L768,NOT($M767)),FALSE,$M767,TRUE,TRUE,FALSE)</f>
        <v>0</v>
      </c>
      <c r="N768" s="3" cm="1">
        <f t="array" ref="N768">_xlfn.IFS($M767,$N767+$B$26,NOT($M767),0,TRUE,$M767)</f>
        <v>0</v>
      </c>
      <c r="O768" s="3" t="b" cm="1">
        <f t="array" ref="O768">_xlfn.IFS($M768,FALSE,AND($L768,NOT($M768),$R768&lt;$B$6,$I768&gt;0),TRUE,TRUE,FALSE)</f>
        <v>0</v>
      </c>
      <c r="P768" s="3" cm="1">
        <f t="array" ref="P768">_xlfn.IFS($P767&gt;=$C$7-$B$26,0,$O767,$P767+$B$26,TRUE,0)</f>
        <v>0</v>
      </c>
      <c r="Q768" s="3" t="b" cm="1">
        <f t="array" ref="Q768">_xlfn.IFS(AND($L768,NOT($M768),NOT($O768)),TRUE,$R768&gt;=$B$6,FALSE,AND($L768,NOT($M768),$O768,$P768=0),TRUE,TRUE,FALSE)</f>
        <v>0</v>
      </c>
      <c r="R768" s="3" cm="1">
        <f t="array" ref="R768">_xlfn.IFS(AND($Q767,$R767&lt;$B$6),$R767+1,AND(NOT($L767),$R767&gt;0),0,TRUE,$R767)</f>
        <v>0</v>
      </c>
      <c r="S768" s="1" cm="1">
        <f t="array" ref="S768">_xlfn.IFS(AND(Q767,I767&gt;$B$8),S767+$B$8,AND(Q767,I767&lt;=$B$8),S767+I767,TRUE,$S767)</f>
        <v>44</v>
      </c>
      <c r="T768" s="1">
        <f t="shared" si="42"/>
        <v>3960</v>
      </c>
      <c r="U768" s="17">
        <f t="shared" si="43"/>
        <v>310.58823529411762</v>
      </c>
      <c r="V768" s="47" cm="1">
        <f t="array" ref="V768">_xlfn.IFS($B$6=1,S768*$B$10,AND(R767=0,R768&gt;=1,I768&gt;=$B$6*$B$8-1),V767+$B$6*$B$10*$B$8,AND(R767=0,R768&gt;=1,I768&lt;$B$6*$B$8-1),V767+I767*$B$10,TRUE,V767)</f>
        <v>4400</v>
      </c>
      <c r="W768" s="17">
        <f t="shared" si="44"/>
        <v>345.0980392156863</v>
      </c>
    </row>
    <row r="769" spans="7:23" x14ac:dyDescent="0.25">
      <c r="G769" s="15">
        <v>767</v>
      </c>
      <c r="H769" s="1">
        <f t="shared" si="41"/>
        <v>12.766666666666666</v>
      </c>
      <c r="I769" s="15" cm="1">
        <f t="array" ref="I769">_xlfn.IFS(J768&gt;=$C$13-$B$26,MINA(I768+$B$13-S769+S768,$B$11),I768=$B$11,MINA(I768-S769+S768,$B$11),TRUE,MAXA(I768-S769+S768,0))</f>
        <v>0</v>
      </c>
      <c r="J769" s="1" cm="1">
        <f t="array" ref="J769">_xlfn.IFS(J768&gt;=$C$13-$B$26,0,I768&lt;$B$11,J768+$B$26,TRUE,0)</f>
        <v>0.73333333333333395</v>
      </c>
      <c r="K769" s="3" cm="1">
        <f t="array" ref="K769">_xlfn.IFS(AND(NOT($K768=0),$L768),0,NOT($L768),$K768+$B$26,TRUE,$K768)</f>
        <v>0.48333333333333328</v>
      </c>
      <c r="L769" s="3" t="b" cm="1">
        <f t="array" ref="L769">_xlfn.IFS(AND($I769&gt;0,$K769&gt;=$C$5-$B$26),TRUE,$R769&gt;=$B$6,FALSE,$I769=0,FALSE,TRUE,$L768)</f>
        <v>0</v>
      </c>
      <c r="M769" s="3" t="b" cm="1">
        <f t="array" ref="M769">_xlfn.IFS($N769&gt;=$B$4-$B$26,FALSE,AND($I769&gt;0,$K769&gt;=$B$5-$B$26),TRUE,AND($L769,NOT($M768)),FALSE,$M768,TRUE,TRUE,FALSE)</f>
        <v>0</v>
      </c>
      <c r="N769" s="3" cm="1">
        <f t="array" ref="N769">_xlfn.IFS($M768,$N768+$B$26,NOT($M768),0,TRUE,$M768)</f>
        <v>0</v>
      </c>
      <c r="O769" s="3" t="b" cm="1">
        <f t="array" ref="O769">_xlfn.IFS($M769,FALSE,AND($L769,NOT($M769),$R769&lt;$B$6,$I769&gt;0),TRUE,TRUE,FALSE)</f>
        <v>0</v>
      </c>
      <c r="P769" s="3" cm="1">
        <f t="array" ref="P769">_xlfn.IFS($P768&gt;=$C$7-$B$26,0,$O768,$P768+$B$26,TRUE,0)</f>
        <v>0</v>
      </c>
      <c r="Q769" s="3" t="b" cm="1">
        <f t="array" ref="Q769">_xlfn.IFS(AND($L769,NOT($M769),NOT($O769)),TRUE,$R769&gt;=$B$6,FALSE,AND($L769,NOT($M769),$O769,$P769=0),TRUE,TRUE,FALSE)</f>
        <v>0</v>
      </c>
      <c r="R769" s="3" cm="1">
        <f t="array" ref="R769">_xlfn.IFS(AND($Q768,$R768&lt;$B$6),$R768+1,AND(NOT($L768),$R768&gt;0),0,TRUE,$R768)</f>
        <v>0</v>
      </c>
      <c r="S769" s="1" cm="1">
        <f t="array" ref="S769">_xlfn.IFS(AND(Q768,I768&gt;$B$8),S768+$B$8,AND(Q768,I768&lt;=$B$8),S768+I768,TRUE,$S768)</f>
        <v>44</v>
      </c>
      <c r="T769" s="1">
        <f t="shared" si="42"/>
        <v>3960</v>
      </c>
      <c r="U769" s="17">
        <f t="shared" si="43"/>
        <v>310.18276762402093</v>
      </c>
      <c r="V769" s="47" cm="1">
        <f t="array" ref="V769">_xlfn.IFS($B$6=1,S769*$B$10,AND(R768=0,R769&gt;=1,I769&gt;=$B$6*$B$8-1),V768+$B$6*$B$10*$B$8,AND(R768=0,R769&gt;=1,I769&lt;$B$6*$B$8-1),V768+I768*$B$10,TRUE,V768)</f>
        <v>4400</v>
      </c>
      <c r="W769" s="17">
        <f t="shared" si="44"/>
        <v>344.64751958224548</v>
      </c>
    </row>
    <row r="770" spans="7:23" x14ac:dyDescent="0.25">
      <c r="G770" s="15">
        <v>768</v>
      </c>
      <c r="H770" s="1">
        <f t="shared" si="41"/>
        <v>12.783333333333333</v>
      </c>
      <c r="I770" s="15" cm="1">
        <f t="array" ref="I770">_xlfn.IFS(J769&gt;=$C$13-$B$26,MINA(I769+$B$13-S770+S769,$B$11),I769=$B$11,MINA(I769-S770+S769,$B$11),TRUE,MAXA(I769-S770+S769,0))</f>
        <v>0</v>
      </c>
      <c r="J770" s="1" cm="1">
        <f t="array" ref="J770">_xlfn.IFS(J769&gt;=$C$13-$B$26,0,I769&lt;$B$11,J769+$B$26,TRUE,0)</f>
        <v>0.75000000000000067</v>
      </c>
      <c r="K770" s="3" cm="1">
        <f t="array" ref="K770">_xlfn.IFS(AND(NOT($K769=0),$L769),0,NOT($L769),$K769+$B$26,TRUE,$K769)</f>
        <v>0.49999999999999994</v>
      </c>
      <c r="L770" s="3" t="b" cm="1">
        <f t="array" ref="L770">_xlfn.IFS(AND($I770&gt;0,$K770&gt;=$C$5-$B$26),TRUE,$R770&gt;=$B$6,FALSE,$I770=0,FALSE,TRUE,$L769)</f>
        <v>0</v>
      </c>
      <c r="M770" s="3" t="b" cm="1">
        <f t="array" ref="M770">_xlfn.IFS($N770&gt;=$B$4-$B$26,FALSE,AND($I770&gt;0,$K770&gt;=$B$5-$B$26),TRUE,AND($L770,NOT($M769)),FALSE,$M769,TRUE,TRUE,FALSE)</f>
        <v>0</v>
      </c>
      <c r="N770" s="3" cm="1">
        <f t="array" ref="N770">_xlfn.IFS($M769,$N769+$B$26,NOT($M769),0,TRUE,$M769)</f>
        <v>0</v>
      </c>
      <c r="O770" s="3" t="b" cm="1">
        <f t="array" ref="O770">_xlfn.IFS($M770,FALSE,AND($L770,NOT($M770),$R770&lt;$B$6,$I770&gt;0),TRUE,TRUE,FALSE)</f>
        <v>0</v>
      </c>
      <c r="P770" s="3" cm="1">
        <f t="array" ref="P770">_xlfn.IFS($P769&gt;=$C$7-$B$26,0,$O769,$P769+$B$26,TRUE,0)</f>
        <v>0</v>
      </c>
      <c r="Q770" s="3" t="b" cm="1">
        <f t="array" ref="Q770">_xlfn.IFS(AND($L770,NOT($M770),NOT($O770)),TRUE,$R770&gt;=$B$6,FALSE,AND($L770,NOT($M770),$O770,$P770=0),TRUE,TRUE,FALSE)</f>
        <v>0</v>
      </c>
      <c r="R770" s="3" cm="1">
        <f t="array" ref="R770">_xlfn.IFS(AND($Q769,$R769&lt;$B$6),$R769+1,AND(NOT($L769),$R769&gt;0),0,TRUE,$R769)</f>
        <v>0</v>
      </c>
      <c r="S770" s="1" cm="1">
        <f t="array" ref="S770">_xlfn.IFS(AND(Q769,I769&gt;$B$8),S769+$B$8,AND(Q769,I769&lt;=$B$8),S769+I769,TRUE,$S769)</f>
        <v>44</v>
      </c>
      <c r="T770" s="1">
        <f t="shared" si="42"/>
        <v>3960</v>
      </c>
      <c r="U770" s="17">
        <f t="shared" si="43"/>
        <v>309.77835723598434</v>
      </c>
      <c r="V770" s="47" cm="1">
        <f t="array" ref="V770">_xlfn.IFS($B$6=1,S770*$B$10,AND(R769=0,R770&gt;=1,I770&gt;=$B$6*$B$8-1),V769+$B$6*$B$10*$B$8,AND(R769=0,R770&gt;=1,I770&lt;$B$6*$B$8-1),V769+I769*$B$10,TRUE,V769)</f>
        <v>4400</v>
      </c>
      <c r="W770" s="17">
        <f t="shared" si="44"/>
        <v>344.1981747066493</v>
      </c>
    </row>
    <row r="771" spans="7:23" x14ac:dyDescent="0.25">
      <c r="G771" s="15">
        <v>769</v>
      </c>
      <c r="H771" s="1">
        <f t="shared" ref="H771:H834" si="45">($G771-1)*$B$26</f>
        <v>12.8</v>
      </c>
      <c r="I771" s="15" cm="1">
        <f t="array" ref="I771">_xlfn.IFS(J770&gt;=$C$13-$B$26,MINA(I770+$B$13-S771+S770,$B$11),I770=$B$11,MINA(I770-S771+S770,$B$11),TRUE,MAXA(I770-S771+S770,0))</f>
        <v>0</v>
      </c>
      <c r="J771" s="1" cm="1">
        <f t="array" ref="J771">_xlfn.IFS(J770&gt;=$C$13-$B$26,0,I770&lt;$B$11,J770+$B$26,TRUE,0)</f>
        <v>0.76666666666666738</v>
      </c>
      <c r="K771" s="3" cm="1">
        <f t="array" ref="K771">_xlfn.IFS(AND(NOT($K770=0),$L770),0,NOT($L770),$K770+$B$26,TRUE,$K770)</f>
        <v>0.51666666666666661</v>
      </c>
      <c r="L771" s="3" t="b" cm="1">
        <f t="array" ref="L771">_xlfn.IFS(AND($I771&gt;0,$K771&gt;=$C$5-$B$26),TRUE,$R771&gt;=$B$6,FALSE,$I771=0,FALSE,TRUE,$L770)</f>
        <v>0</v>
      </c>
      <c r="M771" s="3" t="b" cm="1">
        <f t="array" ref="M771">_xlfn.IFS($N771&gt;=$B$4-$B$26,FALSE,AND($I771&gt;0,$K771&gt;=$B$5-$B$26),TRUE,AND($L771,NOT($M770)),FALSE,$M770,TRUE,TRUE,FALSE)</f>
        <v>0</v>
      </c>
      <c r="N771" s="3" cm="1">
        <f t="array" ref="N771">_xlfn.IFS($M770,$N770+$B$26,NOT($M770),0,TRUE,$M770)</f>
        <v>0</v>
      </c>
      <c r="O771" s="3" t="b" cm="1">
        <f t="array" ref="O771">_xlfn.IFS($M771,FALSE,AND($L771,NOT($M771),$R771&lt;$B$6,$I771&gt;0),TRUE,TRUE,FALSE)</f>
        <v>0</v>
      </c>
      <c r="P771" s="3" cm="1">
        <f t="array" ref="P771">_xlfn.IFS($P770&gt;=$C$7-$B$26,0,$O770,$P770+$B$26,TRUE,0)</f>
        <v>0</v>
      </c>
      <c r="Q771" s="3" t="b" cm="1">
        <f t="array" ref="Q771">_xlfn.IFS(AND($L771,NOT($M771),NOT($O771)),TRUE,$R771&gt;=$B$6,FALSE,AND($L771,NOT($M771),$O771,$P771=0),TRUE,TRUE,FALSE)</f>
        <v>0</v>
      </c>
      <c r="R771" s="3" cm="1">
        <f t="array" ref="R771">_xlfn.IFS(AND($Q770,$R770&lt;$B$6),$R770+1,AND(NOT($L770),$R770&gt;0),0,TRUE,$R770)</f>
        <v>0</v>
      </c>
      <c r="S771" s="1" cm="1">
        <f t="array" ref="S771">_xlfn.IFS(AND(Q770,I770&gt;$B$8),S770+$B$8,AND(Q770,I770&lt;=$B$8),S770+I770,TRUE,$S770)</f>
        <v>44</v>
      </c>
      <c r="T771" s="1">
        <f t="shared" ref="T771:T834" si="46">IF($Q770,$T770+$B$8*$B$9,$T770)</f>
        <v>3960</v>
      </c>
      <c r="U771" s="17">
        <f t="shared" si="43"/>
        <v>309.375</v>
      </c>
      <c r="V771" s="47" cm="1">
        <f t="array" ref="V771">_xlfn.IFS($B$6=1,S771*$B$10,AND(R770=0,R771&gt;=1,I771&gt;=$B$6*$B$8-1),V770+$B$6*$B$10*$B$8,AND(R770=0,R771&gt;=1,I771&lt;$B$6*$B$8-1),V770+I770*$B$10,TRUE,V770)</f>
        <v>4400</v>
      </c>
      <c r="W771" s="17">
        <f t="shared" si="44"/>
        <v>343.75</v>
      </c>
    </row>
    <row r="772" spans="7:23" x14ac:dyDescent="0.25">
      <c r="G772" s="15">
        <v>770</v>
      </c>
      <c r="H772" s="1">
        <f t="shared" si="45"/>
        <v>12.816666666666666</v>
      </c>
      <c r="I772" s="15" cm="1">
        <f t="array" ref="I772">_xlfn.IFS(J771&gt;=$C$13-$B$26,MINA(I771+$B$13-S772+S771,$B$11),I771=$B$11,MINA(I771-S772+S771,$B$11),TRUE,MAXA(I771-S772+S771,0))</f>
        <v>0</v>
      </c>
      <c r="J772" s="1" cm="1">
        <f t="array" ref="J772">_xlfn.IFS(J771&gt;=$C$13-$B$26,0,I771&lt;$B$11,J771+$B$26,TRUE,0)</f>
        <v>0.7833333333333341</v>
      </c>
      <c r="K772" s="3" cm="1">
        <f t="array" ref="K772">_xlfn.IFS(AND(NOT($K771=0),$L771),0,NOT($L771),$K771+$B$26,TRUE,$K771)</f>
        <v>0.53333333333333333</v>
      </c>
      <c r="L772" s="3" t="b" cm="1">
        <f t="array" ref="L772">_xlfn.IFS(AND($I772&gt;0,$K772&gt;=$C$5-$B$26),TRUE,$R772&gt;=$B$6,FALSE,$I772=0,FALSE,TRUE,$L771)</f>
        <v>0</v>
      </c>
      <c r="M772" s="3" t="b" cm="1">
        <f t="array" ref="M772">_xlfn.IFS($N772&gt;=$B$4-$B$26,FALSE,AND($I772&gt;0,$K772&gt;=$B$5-$B$26),TRUE,AND($L772,NOT($M771)),FALSE,$M771,TRUE,TRUE,FALSE)</f>
        <v>0</v>
      </c>
      <c r="N772" s="3" cm="1">
        <f t="array" ref="N772">_xlfn.IFS($M771,$N771+$B$26,NOT($M771),0,TRUE,$M771)</f>
        <v>0</v>
      </c>
      <c r="O772" s="3" t="b" cm="1">
        <f t="array" ref="O772">_xlfn.IFS($M772,FALSE,AND($L772,NOT($M772),$R772&lt;$B$6,$I772&gt;0),TRUE,TRUE,FALSE)</f>
        <v>0</v>
      </c>
      <c r="P772" s="3" cm="1">
        <f t="array" ref="P772">_xlfn.IFS($P771&gt;=$C$7-$B$26,0,$O771,$P771+$B$26,TRUE,0)</f>
        <v>0</v>
      </c>
      <c r="Q772" s="3" t="b" cm="1">
        <f t="array" ref="Q772">_xlfn.IFS(AND($L772,NOT($M772),NOT($O772)),TRUE,$R772&gt;=$B$6,FALSE,AND($L772,NOT($M772),$O772,$P772=0),TRUE,TRUE,FALSE)</f>
        <v>0</v>
      </c>
      <c r="R772" s="3" cm="1">
        <f t="array" ref="R772">_xlfn.IFS(AND($Q771,$R771&lt;$B$6),$R771+1,AND(NOT($L771),$R771&gt;0),0,TRUE,$R771)</f>
        <v>0</v>
      </c>
      <c r="S772" s="1" cm="1">
        <f t="array" ref="S772">_xlfn.IFS(AND(Q771,I771&gt;$B$8),S771+$B$8,AND(Q771,I771&lt;=$B$8),S771+I771,TRUE,$S771)</f>
        <v>44</v>
      </c>
      <c r="T772" s="1">
        <f t="shared" si="46"/>
        <v>3960</v>
      </c>
      <c r="U772" s="17">
        <f t="shared" ref="U772:U835" si="47">$T772/$H772</f>
        <v>308.97269180754228</v>
      </c>
      <c r="V772" s="47" cm="1">
        <f t="array" ref="V772">_xlfn.IFS($B$6=1,S772*$B$10,AND(R771=0,R772&gt;=1,I772&gt;=$B$6*$B$8-1),V771+$B$6*$B$10*$B$8,AND(R771=0,R772&gt;=1,I772&lt;$B$6*$B$8-1),V771+I771*$B$10,TRUE,V771)</f>
        <v>4400</v>
      </c>
      <c r="W772" s="17">
        <f t="shared" si="44"/>
        <v>343.30299089726918</v>
      </c>
    </row>
    <row r="773" spans="7:23" x14ac:dyDescent="0.25">
      <c r="G773" s="15">
        <v>771</v>
      </c>
      <c r="H773" s="1">
        <f t="shared" si="45"/>
        <v>12.833333333333334</v>
      </c>
      <c r="I773" s="15" cm="1">
        <f t="array" ref="I773">_xlfn.IFS(J772&gt;=$C$13-$B$26,MINA(I772+$B$13-S773+S772,$B$11),I772=$B$11,MINA(I772-S773+S772,$B$11),TRUE,MAXA(I772-S773+S772,0))</f>
        <v>0</v>
      </c>
      <c r="J773" s="1" cm="1">
        <f t="array" ref="J773">_xlfn.IFS(J772&gt;=$C$13-$B$26,0,I772&lt;$B$11,J772+$B$26,TRUE,0)</f>
        <v>0.80000000000000082</v>
      </c>
      <c r="K773" s="3" cm="1">
        <f t="array" ref="K773">_xlfn.IFS(AND(NOT($K772=0),$L772),0,NOT($L772),$K772+$B$26,TRUE,$K772)</f>
        <v>0.55000000000000004</v>
      </c>
      <c r="L773" s="3" t="b" cm="1">
        <f t="array" ref="L773">_xlfn.IFS(AND($I773&gt;0,$K773&gt;=$C$5-$B$26),TRUE,$R773&gt;=$B$6,FALSE,$I773=0,FALSE,TRUE,$L772)</f>
        <v>0</v>
      </c>
      <c r="M773" s="3" t="b" cm="1">
        <f t="array" ref="M773">_xlfn.IFS($N773&gt;=$B$4-$B$26,FALSE,AND($I773&gt;0,$K773&gt;=$B$5-$B$26),TRUE,AND($L773,NOT($M772)),FALSE,$M772,TRUE,TRUE,FALSE)</f>
        <v>0</v>
      </c>
      <c r="N773" s="3" cm="1">
        <f t="array" ref="N773">_xlfn.IFS($M772,$N772+$B$26,NOT($M772),0,TRUE,$M772)</f>
        <v>0</v>
      </c>
      <c r="O773" s="3" t="b" cm="1">
        <f t="array" ref="O773">_xlfn.IFS($M773,FALSE,AND($L773,NOT($M773),$R773&lt;$B$6,$I773&gt;0),TRUE,TRUE,FALSE)</f>
        <v>0</v>
      </c>
      <c r="P773" s="3" cm="1">
        <f t="array" ref="P773">_xlfn.IFS($P772&gt;=$C$7-$B$26,0,$O772,$P772+$B$26,TRUE,0)</f>
        <v>0</v>
      </c>
      <c r="Q773" s="3" t="b" cm="1">
        <f t="array" ref="Q773">_xlfn.IFS(AND($L773,NOT($M773),NOT($O773)),TRUE,$R773&gt;=$B$6,FALSE,AND($L773,NOT($M773),$O773,$P773=0),TRUE,TRUE,FALSE)</f>
        <v>0</v>
      </c>
      <c r="R773" s="3" cm="1">
        <f t="array" ref="R773">_xlfn.IFS(AND($Q772,$R772&lt;$B$6),$R772+1,AND(NOT($L772),$R772&gt;0),0,TRUE,$R772)</f>
        <v>0</v>
      </c>
      <c r="S773" s="1" cm="1">
        <f t="array" ref="S773">_xlfn.IFS(AND(Q772,I772&gt;$B$8),S772+$B$8,AND(Q772,I772&lt;=$B$8),S772+I772,TRUE,$S772)</f>
        <v>44</v>
      </c>
      <c r="T773" s="1">
        <f t="shared" si="46"/>
        <v>3960</v>
      </c>
      <c r="U773" s="17">
        <f t="shared" si="47"/>
        <v>308.57142857142856</v>
      </c>
      <c r="V773" s="47" cm="1">
        <f t="array" ref="V773">_xlfn.IFS($B$6=1,S773*$B$10,AND(R772=0,R773&gt;=1,I773&gt;=$B$6*$B$8-1),V772+$B$6*$B$10*$B$8,AND(R772=0,R773&gt;=1,I773&lt;$B$6*$B$8-1),V772+I772*$B$10,TRUE,V772)</f>
        <v>4400</v>
      </c>
      <c r="W773" s="17">
        <f t="shared" ref="W773:W836" si="48">V773/H773</f>
        <v>342.85714285714283</v>
      </c>
    </row>
    <row r="774" spans="7:23" x14ac:dyDescent="0.25">
      <c r="G774" s="15">
        <v>772</v>
      </c>
      <c r="H774" s="1">
        <f t="shared" si="45"/>
        <v>12.85</v>
      </c>
      <c r="I774" s="15" cm="1">
        <f t="array" ref="I774">_xlfn.IFS(J773&gt;=$C$13-$B$26,MINA(I773+$B$13-S774+S773,$B$11),I773=$B$11,MINA(I773-S774+S773,$B$11),TRUE,MAXA(I773-S774+S773,0))</f>
        <v>0</v>
      </c>
      <c r="J774" s="1" cm="1">
        <f t="array" ref="J774">_xlfn.IFS(J773&gt;=$C$13-$B$26,0,I773&lt;$B$11,J773+$B$26,TRUE,0)</f>
        <v>0.81666666666666754</v>
      </c>
      <c r="K774" s="3" cm="1">
        <f t="array" ref="K774">_xlfn.IFS(AND(NOT($K773=0),$L773),0,NOT($L773),$K773+$B$26,TRUE,$K773)</f>
        <v>0.56666666666666676</v>
      </c>
      <c r="L774" s="3" t="b" cm="1">
        <f t="array" ref="L774">_xlfn.IFS(AND($I774&gt;0,$K774&gt;=$C$5-$B$26),TRUE,$R774&gt;=$B$6,FALSE,$I774=0,FALSE,TRUE,$L773)</f>
        <v>0</v>
      </c>
      <c r="M774" s="3" t="b" cm="1">
        <f t="array" ref="M774">_xlfn.IFS($N774&gt;=$B$4-$B$26,FALSE,AND($I774&gt;0,$K774&gt;=$B$5-$B$26),TRUE,AND($L774,NOT($M773)),FALSE,$M773,TRUE,TRUE,FALSE)</f>
        <v>0</v>
      </c>
      <c r="N774" s="3" cm="1">
        <f t="array" ref="N774">_xlfn.IFS($M773,$N773+$B$26,NOT($M773),0,TRUE,$M773)</f>
        <v>0</v>
      </c>
      <c r="O774" s="3" t="b" cm="1">
        <f t="array" ref="O774">_xlfn.IFS($M774,FALSE,AND($L774,NOT($M774),$R774&lt;$B$6,$I774&gt;0),TRUE,TRUE,FALSE)</f>
        <v>0</v>
      </c>
      <c r="P774" s="3" cm="1">
        <f t="array" ref="P774">_xlfn.IFS($P773&gt;=$C$7-$B$26,0,$O773,$P773+$B$26,TRUE,0)</f>
        <v>0</v>
      </c>
      <c r="Q774" s="3" t="b" cm="1">
        <f t="array" ref="Q774">_xlfn.IFS(AND($L774,NOT($M774),NOT($O774)),TRUE,$R774&gt;=$B$6,FALSE,AND($L774,NOT($M774),$O774,$P774=0),TRUE,TRUE,FALSE)</f>
        <v>0</v>
      </c>
      <c r="R774" s="3" cm="1">
        <f t="array" ref="R774">_xlfn.IFS(AND($Q773,$R773&lt;$B$6),$R773+1,AND(NOT($L773),$R773&gt;0),0,TRUE,$R773)</f>
        <v>0</v>
      </c>
      <c r="S774" s="1" cm="1">
        <f t="array" ref="S774">_xlfn.IFS(AND(Q773,I773&gt;$B$8),S773+$B$8,AND(Q773,I773&lt;=$B$8),S773+I773,TRUE,$S773)</f>
        <v>44</v>
      </c>
      <c r="T774" s="1">
        <f t="shared" si="46"/>
        <v>3960</v>
      </c>
      <c r="U774" s="17">
        <f t="shared" si="47"/>
        <v>308.17120622568092</v>
      </c>
      <c r="V774" s="47" cm="1">
        <f t="array" ref="V774">_xlfn.IFS($B$6=1,S774*$B$10,AND(R773=0,R774&gt;=1,I774&gt;=$B$6*$B$8-1),V773+$B$6*$B$10*$B$8,AND(R773=0,R774&gt;=1,I774&lt;$B$6*$B$8-1),V773+I773*$B$10,TRUE,V773)</f>
        <v>4400</v>
      </c>
      <c r="W774" s="17">
        <f t="shared" si="48"/>
        <v>342.41245136186774</v>
      </c>
    </row>
    <row r="775" spans="7:23" x14ac:dyDescent="0.25">
      <c r="G775" s="15">
        <v>773</v>
      </c>
      <c r="H775" s="1">
        <f t="shared" si="45"/>
        <v>12.866666666666667</v>
      </c>
      <c r="I775" s="15" cm="1">
        <f t="array" ref="I775">_xlfn.IFS(J774&gt;=$C$13-$B$26,MINA(I774+$B$13-S775+S774,$B$11),I774=$B$11,MINA(I774-S775+S774,$B$11),TRUE,MAXA(I774-S775+S774,0))</f>
        <v>0</v>
      </c>
      <c r="J775" s="1" cm="1">
        <f t="array" ref="J775">_xlfn.IFS(J774&gt;=$C$13-$B$26,0,I774&lt;$B$11,J774+$B$26,TRUE,0)</f>
        <v>0.83333333333333426</v>
      </c>
      <c r="K775" s="3" cm="1">
        <f t="array" ref="K775">_xlfn.IFS(AND(NOT($K774=0),$L774),0,NOT($L774),$K774+$B$26,TRUE,$K774)</f>
        <v>0.58333333333333348</v>
      </c>
      <c r="L775" s="3" t="b" cm="1">
        <f t="array" ref="L775">_xlfn.IFS(AND($I775&gt;0,$K775&gt;=$C$5-$B$26),TRUE,$R775&gt;=$B$6,FALSE,$I775=0,FALSE,TRUE,$L774)</f>
        <v>0</v>
      </c>
      <c r="M775" s="3" t="b" cm="1">
        <f t="array" ref="M775">_xlfn.IFS($N775&gt;=$B$4-$B$26,FALSE,AND($I775&gt;0,$K775&gt;=$B$5-$B$26),TRUE,AND($L775,NOT($M774)),FALSE,$M774,TRUE,TRUE,FALSE)</f>
        <v>0</v>
      </c>
      <c r="N775" s="3" cm="1">
        <f t="array" ref="N775">_xlfn.IFS($M774,$N774+$B$26,NOT($M774),0,TRUE,$M774)</f>
        <v>0</v>
      </c>
      <c r="O775" s="3" t="b" cm="1">
        <f t="array" ref="O775">_xlfn.IFS($M775,FALSE,AND($L775,NOT($M775),$R775&lt;$B$6,$I775&gt;0),TRUE,TRUE,FALSE)</f>
        <v>0</v>
      </c>
      <c r="P775" s="3" cm="1">
        <f t="array" ref="P775">_xlfn.IFS($P774&gt;=$C$7-$B$26,0,$O774,$P774+$B$26,TRUE,0)</f>
        <v>0</v>
      </c>
      <c r="Q775" s="3" t="b" cm="1">
        <f t="array" ref="Q775">_xlfn.IFS(AND($L775,NOT($M775),NOT($O775)),TRUE,$R775&gt;=$B$6,FALSE,AND($L775,NOT($M775),$O775,$P775=0),TRUE,TRUE,FALSE)</f>
        <v>0</v>
      </c>
      <c r="R775" s="3" cm="1">
        <f t="array" ref="R775">_xlfn.IFS(AND($Q774,$R774&lt;$B$6),$R774+1,AND(NOT($L774),$R774&gt;0),0,TRUE,$R774)</f>
        <v>0</v>
      </c>
      <c r="S775" s="1" cm="1">
        <f t="array" ref="S775">_xlfn.IFS(AND(Q774,I774&gt;$B$8),S774+$B$8,AND(Q774,I774&lt;=$B$8),S774+I774,TRUE,$S774)</f>
        <v>44</v>
      </c>
      <c r="T775" s="1">
        <f t="shared" si="46"/>
        <v>3960</v>
      </c>
      <c r="U775" s="17">
        <f t="shared" si="47"/>
        <v>307.77202072538859</v>
      </c>
      <c r="V775" s="47" cm="1">
        <f t="array" ref="V775">_xlfn.IFS($B$6=1,S775*$B$10,AND(R774=0,R775&gt;=1,I775&gt;=$B$6*$B$8-1),V774+$B$6*$B$10*$B$8,AND(R774=0,R775&gt;=1,I775&lt;$B$6*$B$8-1),V774+I774*$B$10,TRUE,V774)</f>
        <v>4400</v>
      </c>
      <c r="W775" s="17">
        <f t="shared" si="48"/>
        <v>341.96891191709841</v>
      </c>
    </row>
    <row r="776" spans="7:23" x14ac:dyDescent="0.25">
      <c r="G776" s="15">
        <v>774</v>
      </c>
      <c r="H776" s="1">
        <f t="shared" si="45"/>
        <v>12.883333333333333</v>
      </c>
      <c r="I776" s="15" cm="1">
        <f t="array" ref="I776">_xlfn.IFS(J775&gt;=$C$13-$B$26,MINA(I775+$B$13-S776+S775,$B$11),I775=$B$11,MINA(I775-S776+S775,$B$11),TRUE,MAXA(I775-S776+S775,0))</f>
        <v>0</v>
      </c>
      <c r="J776" s="1" cm="1">
        <f t="array" ref="J776">_xlfn.IFS(J775&gt;=$C$13-$B$26,0,I775&lt;$B$11,J775+$B$26,TRUE,0)</f>
        <v>0.85000000000000098</v>
      </c>
      <c r="K776" s="3" cm="1">
        <f t="array" ref="K776">_xlfn.IFS(AND(NOT($K775=0),$L775),0,NOT($L775),$K775+$B$26,TRUE,$K775)</f>
        <v>0.6000000000000002</v>
      </c>
      <c r="L776" s="3" t="b" cm="1">
        <f t="array" ref="L776">_xlfn.IFS(AND($I776&gt;0,$K776&gt;=$C$5-$B$26),TRUE,$R776&gt;=$B$6,FALSE,$I776=0,FALSE,TRUE,$L775)</f>
        <v>0</v>
      </c>
      <c r="M776" s="3" t="b" cm="1">
        <f t="array" ref="M776">_xlfn.IFS($N776&gt;=$B$4-$B$26,FALSE,AND($I776&gt;0,$K776&gt;=$B$5-$B$26),TRUE,AND($L776,NOT($M775)),FALSE,$M775,TRUE,TRUE,FALSE)</f>
        <v>0</v>
      </c>
      <c r="N776" s="3" cm="1">
        <f t="array" ref="N776">_xlfn.IFS($M775,$N775+$B$26,NOT($M775),0,TRUE,$M775)</f>
        <v>0</v>
      </c>
      <c r="O776" s="3" t="b" cm="1">
        <f t="array" ref="O776">_xlfn.IFS($M776,FALSE,AND($L776,NOT($M776),$R776&lt;$B$6,$I776&gt;0),TRUE,TRUE,FALSE)</f>
        <v>0</v>
      </c>
      <c r="P776" s="3" cm="1">
        <f t="array" ref="P776">_xlfn.IFS($P775&gt;=$C$7-$B$26,0,$O775,$P775+$B$26,TRUE,0)</f>
        <v>0</v>
      </c>
      <c r="Q776" s="3" t="b" cm="1">
        <f t="array" ref="Q776">_xlfn.IFS(AND($L776,NOT($M776),NOT($O776)),TRUE,$R776&gt;=$B$6,FALSE,AND($L776,NOT($M776),$O776,$P776=0),TRUE,TRUE,FALSE)</f>
        <v>0</v>
      </c>
      <c r="R776" s="3" cm="1">
        <f t="array" ref="R776">_xlfn.IFS(AND($Q775,$R775&lt;$B$6),$R775+1,AND(NOT($L775),$R775&gt;0),0,TRUE,$R775)</f>
        <v>0</v>
      </c>
      <c r="S776" s="1" cm="1">
        <f t="array" ref="S776">_xlfn.IFS(AND(Q775,I775&gt;$B$8),S775+$B$8,AND(Q775,I775&lt;=$B$8),S775+I775,TRUE,$S775)</f>
        <v>44</v>
      </c>
      <c r="T776" s="1">
        <f t="shared" si="46"/>
        <v>3960</v>
      </c>
      <c r="U776" s="17">
        <f t="shared" si="47"/>
        <v>307.37386804657183</v>
      </c>
      <c r="V776" s="47" cm="1">
        <f t="array" ref="V776">_xlfn.IFS($B$6=1,S776*$B$10,AND(R775=0,R776&gt;=1,I776&gt;=$B$6*$B$8-1),V775+$B$6*$B$10*$B$8,AND(R775=0,R776&gt;=1,I776&lt;$B$6*$B$8-1),V775+I775*$B$10,TRUE,V775)</f>
        <v>4400</v>
      </c>
      <c r="W776" s="17">
        <f t="shared" si="48"/>
        <v>341.52652005174645</v>
      </c>
    </row>
    <row r="777" spans="7:23" x14ac:dyDescent="0.25">
      <c r="G777" s="15">
        <v>775</v>
      </c>
      <c r="H777" s="1">
        <f t="shared" si="45"/>
        <v>12.9</v>
      </c>
      <c r="I777" s="15" cm="1">
        <f t="array" ref="I777">_xlfn.IFS(J776&gt;=$C$13-$B$26,MINA(I776+$B$13-S777+S776,$B$11),I776=$B$11,MINA(I776-S777+S776,$B$11),TRUE,MAXA(I776-S777+S776,0))</f>
        <v>0</v>
      </c>
      <c r="J777" s="1" cm="1">
        <f t="array" ref="J777">_xlfn.IFS(J776&gt;=$C$13-$B$26,0,I776&lt;$B$11,J776+$B$26,TRUE,0)</f>
        <v>0.8666666666666677</v>
      </c>
      <c r="K777" s="3" cm="1">
        <f t="array" ref="K777">_xlfn.IFS(AND(NOT($K776=0),$L776),0,NOT($L776),$K776+$B$26,TRUE,$K776)</f>
        <v>0.61666666666666692</v>
      </c>
      <c r="L777" s="3" t="b" cm="1">
        <f t="array" ref="L777">_xlfn.IFS(AND($I777&gt;0,$K777&gt;=$C$5-$B$26),TRUE,$R777&gt;=$B$6,FALSE,$I777=0,FALSE,TRUE,$L776)</f>
        <v>0</v>
      </c>
      <c r="M777" s="3" t="b" cm="1">
        <f t="array" ref="M777">_xlfn.IFS($N777&gt;=$B$4-$B$26,FALSE,AND($I777&gt;0,$K777&gt;=$B$5-$B$26),TRUE,AND($L777,NOT($M776)),FALSE,$M776,TRUE,TRUE,FALSE)</f>
        <v>0</v>
      </c>
      <c r="N777" s="3" cm="1">
        <f t="array" ref="N777">_xlfn.IFS($M776,$N776+$B$26,NOT($M776),0,TRUE,$M776)</f>
        <v>0</v>
      </c>
      <c r="O777" s="3" t="b" cm="1">
        <f t="array" ref="O777">_xlfn.IFS($M777,FALSE,AND($L777,NOT($M777),$R777&lt;$B$6,$I777&gt;0),TRUE,TRUE,FALSE)</f>
        <v>0</v>
      </c>
      <c r="P777" s="3" cm="1">
        <f t="array" ref="P777">_xlfn.IFS($P776&gt;=$C$7-$B$26,0,$O776,$P776+$B$26,TRUE,0)</f>
        <v>0</v>
      </c>
      <c r="Q777" s="3" t="b" cm="1">
        <f t="array" ref="Q777">_xlfn.IFS(AND($L777,NOT($M777),NOT($O777)),TRUE,$R777&gt;=$B$6,FALSE,AND($L777,NOT($M777),$O777,$P777=0),TRUE,TRUE,FALSE)</f>
        <v>0</v>
      </c>
      <c r="R777" s="3" cm="1">
        <f t="array" ref="R777">_xlfn.IFS(AND($Q776,$R776&lt;$B$6),$R776+1,AND(NOT($L776),$R776&gt;0),0,TRUE,$R776)</f>
        <v>0</v>
      </c>
      <c r="S777" s="1" cm="1">
        <f t="array" ref="S777">_xlfn.IFS(AND(Q776,I776&gt;$B$8),S776+$B$8,AND(Q776,I776&lt;=$B$8),S776+I776,TRUE,$S776)</f>
        <v>44</v>
      </c>
      <c r="T777" s="1">
        <f t="shared" si="46"/>
        <v>3960</v>
      </c>
      <c r="U777" s="17">
        <f t="shared" si="47"/>
        <v>306.97674418604652</v>
      </c>
      <c r="V777" s="47" cm="1">
        <f t="array" ref="V777">_xlfn.IFS($B$6=1,S777*$B$10,AND(R776=0,R777&gt;=1,I777&gt;=$B$6*$B$8-1),V776+$B$6*$B$10*$B$8,AND(R776=0,R777&gt;=1,I777&lt;$B$6*$B$8-1),V776+I776*$B$10,TRUE,V776)</f>
        <v>4400</v>
      </c>
      <c r="W777" s="17">
        <f t="shared" si="48"/>
        <v>341.08527131782944</v>
      </c>
    </row>
    <row r="778" spans="7:23" x14ac:dyDescent="0.25">
      <c r="G778" s="15">
        <v>776</v>
      </c>
      <c r="H778" s="1">
        <f t="shared" si="45"/>
        <v>12.916666666666666</v>
      </c>
      <c r="I778" s="15" cm="1">
        <f t="array" ref="I778">_xlfn.IFS(J777&gt;=$C$13-$B$26,MINA(I777+$B$13-S778+S777,$B$11),I777=$B$11,MINA(I777-S778+S777,$B$11),TRUE,MAXA(I777-S778+S777,0))</f>
        <v>0</v>
      </c>
      <c r="J778" s="1" cm="1">
        <f t="array" ref="J778">_xlfn.IFS(J777&gt;=$C$13-$B$26,0,I777&lt;$B$11,J777+$B$26,TRUE,0)</f>
        <v>0.88333333333333441</v>
      </c>
      <c r="K778" s="3" cm="1">
        <f t="array" ref="K778">_xlfn.IFS(AND(NOT($K777=0),$L777),0,NOT($L777),$K777+$B$26,TRUE,$K777)</f>
        <v>0.63333333333333364</v>
      </c>
      <c r="L778" s="3" t="b" cm="1">
        <f t="array" ref="L778">_xlfn.IFS(AND($I778&gt;0,$K778&gt;=$C$5-$B$26),TRUE,$R778&gt;=$B$6,FALSE,$I778=0,FALSE,TRUE,$L777)</f>
        <v>0</v>
      </c>
      <c r="M778" s="3" t="b" cm="1">
        <f t="array" ref="M778">_xlfn.IFS($N778&gt;=$B$4-$B$26,FALSE,AND($I778&gt;0,$K778&gt;=$B$5-$B$26),TRUE,AND($L778,NOT($M777)),FALSE,$M777,TRUE,TRUE,FALSE)</f>
        <v>0</v>
      </c>
      <c r="N778" s="3" cm="1">
        <f t="array" ref="N778">_xlfn.IFS($M777,$N777+$B$26,NOT($M777),0,TRUE,$M777)</f>
        <v>0</v>
      </c>
      <c r="O778" s="3" t="b" cm="1">
        <f t="array" ref="O778">_xlfn.IFS($M778,FALSE,AND($L778,NOT($M778),$R778&lt;$B$6,$I778&gt;0),TRUE,TRUE,FALSE)</f>
        <v>0</v>
      </c>
      <c r="P778" s="3" cm="1">
        <f t="array" ref="P778">_xlfn.IFS($P777&gt;=$C$7-$B$26,0,$O777,$P777+$B$26,TRUE,0)</f>
        <v>0</v>
      </c>
      <c r="Q778" s="3" t="b" cm="1">
        <f t="array" ref="Q778">_xlfn.IFS(AND($L778,NOT($M778),NOT($O778)),TRUE,$R778&gt;=$B$6,FALSE,AND($L778,NOT($M778),$O778,$P778=0),TRUE,TRUE,FALSE)</f>
        <v>0</v>
      </c>
      <c r="R778" s="3" cm="1">
        <f t="array" ref="R778">_xlfn.IFS(AND($Q777,$R777&lt;$B$6),$R777+1,AND(NOT($L777),$R777&gt;0),0,TRUE,$R777)</f>
        <v>0</v>
      </c>
      <c r="S778" s="1" cm="1">
        <f t="array" ref="S778">_xlfn.IFS(AND(Q777,I777&gt;$B$8),S777+$B$8,AND(Q777,I777&lt;=$B$8),S777+I777,TRUE,$S777)</f>
        <v>44</v>
      </c>
      <c r="T778" s="1">
        <f t="shared" si="46"/>
        <v>3960</v>
      </c>
      <c r="U778" s="17">
        <f t="shared" si="47"/>
        <v>306.58064516129036</v>
      </c>
      <c r="V778" s="47" cm="1">
        <f t="array" ref="V778">_xlfn.IFS($B$6=1,S778*$B$10,AND(R777=0,R778&gt;=1,I778&gt;=$B$6*$B$8-1),V777+$B$6*$B$10*$B$8,AND(R777=0,R778&gt;=1,I778&lt;$B$6*$B$8-1),V777+I777*$B$10,TRUE,V777)</f>
        <v>4400</v>
      </c>
      <c r="W778" s="17">
        <f t="shared" si="48"/>
        <v>340.64516129032262</v>
      </c>
    </row>
    <row r="779" spans="7:23" x14ac:dyDescent="0.25">
      <c r="G779" s="15">
        <v>777</v>
      </c>
      <c r="H779" s="1">
        <f t="shared" si="45"/>
        <v>12.933333333333334</v>
      </c>
      <c r="I779" s="15" cm="1">
        <f t="array" ref="I779">_xlfn.IFS(J778&gt;=$C$13-$B$26,MINA(I778+$B$13-S779+S778,$B$11),I778=$B$11,MINA(I778-S779+S778,$B$11),TRUE,MAXA(I778-S779+S778,0))</f>
        <v>0</v>
      </c>
      <c r="J779" s="1" cm="1">
        <f t="array" ref="J779">_xlfn.IFS(J778&gt;=$C$13-$B$26,0,I778&lt;$B$11,J778+$B$26,TRUE,0)</f>
        <v>0.90000000000000113</v>
      </c>
      <c r="K779" s="3" cm="1">
        <f t="array" ref="K779">_xlfn.IFS(AND(NOT($K778=0),$L778),0,NOT($L778),$K778+$B$26,TRUE,$K778)</f>
        <v>0.65000000000000036</v>
      </c>
      <c r="L779" s="3" t="b" cm="1">
        <f t="array" ref="L779">_xlfn.IFS(AND($I779&gt;0,$K779&gt;=$C$5-$B$26),TRUE,$R779&gt;=$B$6,FALSE,$I779=0,FALSE,TRUE,$L778)</f>
        <v>0</v>
      </c>
      <c r="M779" s="3" t="b" cm="1">
        <f t="array" ref="M779">_xlfn.IFS($N779&gt;=$B$4-$B$26,FALSE,AND($I779&gt;0,$K779&gt;=$B$5-$B$26),TRUE,AND($L779,NOT($M778)),FALSE,$M778,TRUE,TRUE,FALSE)</f>
        <v>0</v>
      </c>
      <c r="N779" s="3" cm="1">
        <f t="array" ref="N779">_xlfn.IFS($M778,$N778+$B$26,NOT($M778),0,TRUE,$M778)</f>
        <v>0</v>
      </c>
      <c r="O779" s="3" t="b" cm="1">
        <f t="array" ref="O779">_xlfn.IFS($M779,FALSE,AND($L779,NOT($M779),$R779&lt;$B$6,$I779&gt;0),TRUE,TRUE,FALSE)</f>
        <v>0</v>
      </c>
      <c r="P779" s="3" cm="1">
        <f t="array" ref="P779">_xlfn.IFS($P778&gt;=$C$7-$B$26,0,$O778,$P778+$B$26,TRUE,0)</f>
        <v>0</v>
      </c>
      <c r="Q779" s="3" t="b" cm="1">
        <f t="array" ref="Q779">_xlfn.IFS(AND($L779,NOT($M779),NOT($O779)),TRUE,$R779&gt;=$B$6,FALSE,AND($L779,NOT($M779),$O779,$P779=0),TRUE,TRUE,FALSE)</f>
        <v>0</v>
      </c>
      <c r="R779" s="3" cm="1">
        <f t="array" ref="R779">_xlfn.IFS(AND($Q778,$R778&lt;$B$6),$R778+1,AND(NOT($L778),$R778&gt;0),0,TRUE,$R778)</f>
        <v>0</v>
      </c>
      <c r="S779" s="1" cm="1">
        <f t="array" ref="S779">_xlfn.IFS(AND(Q778,I778&gt;$B$8),S778+$B$8,AND(Q778,I778&lt;=$B$8),S778+I778,TRUE,$S778)</f>
        <v>44</v>
      </c>
      <c r="T779" s="1">
        <f t="shared" si="46"/>
        <v>3960</v>
      </c>
      <c r="U779" s="17">
        <f t="shared" si="47"/>
        <v>306.18556701030928</v>
      </c>
      <c r="V779" s="47" cm="1">
        <f t="array" ref="V779">_xlfn.IFS($B$6=1,S779*$B$10,AND(R778=0,R779&gt;=1,I779&gt;=$B$6*$B$8-1),V778+$B$6*$B$10*$B$8,AND(R778=0,R779&gt;=1,I779&lt;$B$6*$B$8-1),V778+I778*$B$10,TRUE,V778)</f>
        <v>4400</v>
      </c>
      <c r="W779" s="17">
        <f t="shared" si="48"/>
        <v>340.20618556701032</v>
      </c>
    </row>
    <row r="780" spans="7:23" x14ac:dyDescent="0.25">
      <c r="G780" s="15">
        <v>778</v>
      </c>
      <c r="H780" s="1">
        <f t="shared" si="45"/>
        <v>12.95</v>
      </c>
      <c r="I780" s="15" cm="1">
        <f t="array" ref="I780">_xlfn.IFS(J779&gt;=$C$13-$B$26,MINA(I779+$B$13-S780+S779,$B$11),I779=$B$11,MINA(I779-S780+S779,$B$11),TRUE,MAXA(I779-S780+S779,0))</f>
        <v>0</v>
      </c>
      <c r="J780" s="1" cm="1">
        <f t="array" ref="J780">_xlfn.IFS(J779&gt;=$C$13-$B$26,0,I779&lt;$B$11,J779+$B$26,TRUE,0)</f>
        <v>0.91666666666666785</v>
      </c>
      <c r="K780" s="3" cm="1">
        <f t="array" ref="K780">_xlfn.IFS(AND(NOT($K779=0),$L779),0,NOT($L779),$K779+$B$26,TRUE,$K779)</f>
        <v>0.66666666666666707</v>
      </c>
      <c r="L780" s="3" t="b" cm="1">
        <f t="array" ref="L780">_xlfn.IFS(AND($I780&gt;0,$K780&gt;=$C$5-$B$26),TRUE,$R780&gt;=$B$6,FALSE,$I780=0,FALSE,TRUE,$L779)</f>
        <v>0</v>
      </c>
      <c r="M780" s="3" t="b" cm="1">
        <f t="array" ref="M780">_xlfn.IFS($N780&gt;=$B$4-$B$26,FALSE,AND($I780&gt;0,$K780&gt;=$B$5-$B$26),TRUE,AND($L780,NOT($M779)),FALSE,$M779,TRUE,TRUE,FALSE)</f>
        <v>0</v>
      </c>
      <c r="N780" s="3" cm="1">
        <f t="array" ref="N780">_xlfn.IFS($M779,$N779+$B$26,NOT($M779),0,TRUE,$M779)</f>
        <v>0</v>
      </c>
      <c r="O780" s="3" t="b" cm="1">
        <f t="array" ref="O780">_xlfn.IFS($M780,FALSE,AND($L780,NOT($M780),$R780&lt;$B$6,$I780&gt;0),TRUE,TRUE,FALSE)</f>
        <v>0</v>
      </c>
      <c r="P780" s="3" cm="1">
        <f t="array" ref="P780">_xlfn.IFS($P779&gt;=$C$7-$B$26,0,$O779,$P779+$B$26,TRUE,0)</f>
        <v>0</v>
      </c>
      <c r="Q780" s="3" t="b" cm="1">
        <f t="array" ref="Q780">_xlfn.IFS(AND($L780,NOT($M780),NOT($O780)),TRUE,$R780&gt;=$B$6,FALSE,AND($L780,NOT($M780),$O780,$P780=0),TRUE,TRUE,FALSE)</f>
        <v>0</v>
      </c>
      <c r="R780" s="3" cm="1">
        <f t="array" ref="R780">_xlfn.IFS(AND($Q779,$R779&lt;$B$6),$R779+1,AND(NOT($L779),$R779&gt;0),0,TRUE,$R779)</f>
        <v>0</v>
      </c>
      <c r="S780" s="1" cm="1">
        <f t="array" ref="S780">_xlfn.IFS(AND(Q779,I779&gt;$B$8),S779+$B$8,AND(Q779,I779&lt;=$B$8),S779+I779,TRUE,$S779)</f>
        <v>44</v>
      </c>
      <c r="T780" s="1">
        <f t="shared" si="46"/>
        <v>3960</v>
      </c>
      <c r="U780" s="17">
        <f t="shared" si="47"/>
        <v>305.79150579150581</v>
      </c>
      <c r="V780" s="47" cm="1">
        <f t="array" ref="V780">_xlfn.IFS($B$6=1,S780*$B$10,AND(R779=0,R780&gt;=1,I780&gt;=$B$6*$B$8-1),V779+$B$6*$B$10*$B$8,AND(R779=0,R780&gt;=1,I780&lt;$B$6*$B$8-1),V779+I779*$B$10,TRUE,V779)</f>
        <v>4400</v>
      </c>
      <c r="W780" s="17">
        <f t="shared" si="48"/>
        <v>339.76833976833979</v>
      </c>
    </row>
    <row r="781" spans="7:23" x14ac:dyDescent="0.25">
      <c r="G781" s="15">
        <v>779</v>
      </c>
      <c r="H781" s="1">
        <f t="shared" si="45"/>
        <v>12.966666666666667</v>
      </c>
      <c r="I781" s="15" cm="1">
        <f t="array" ref="I781">_xlfn.IFS(J780&gt;=$C$13-$B$26,MINA(I780+$B$13-S781+S780,$B$11),I780=$B$11,MINA(I780-S781+S780,$B$11),TRUE,MAXA(I780-S781+S780,0))</f>
        <v>0</v>
      </c>
      <c r="J781" s="1" cm="1">
        <f t="array" ref="J781">_xlfn.IFS(J780&gt;=$C$13-$B$26,0,I780&lt;$B$11,J780+$B$26,TRUE,0)</f>
        <v>0.93333333333333457</v>
      </c>
      <c r="K781" s="3" cm="1">
        <f t="array" ref="K781">_xlfn.IFS(AND(NOT($K780=0),$L780),0,NOT($L780),$K780+$B$26,TRUE,$K780)</f>
        <v>0.68333333333333379</v>
      </c>
      <c r="L781" s="3" t="b" cm="1">
        <f t="array" ref="L781">_xlfn.IFS(AND($I781&gt;0,$K781&gt;=$C$5-$B$26),TRUE,$R781&gt;=$B$6,FALSE,$I781=0,FALSE,TRUE,$L780)</f>
        <v>0</v>
      </c>
      <c r="M781" s="3" t="b" cm="1">
        <f t="array" ref="M781">_xlfn.IFS($N781&gt;=$B$4-$B$26,FALSE,AND($I781&gt;0,$K781&gt;=$B$5-$B$26),TRUE,AND($L781,NOT($M780)),FALSE,$M780,TRUE,TRUE,FALSE)</f>
        <v>0</v>
      </c>
      <c r="N781" s="3" cm="1">
        <f t="array" ref="N781">_xlfn.IFS($M780,$N780+$B$26,NOT($M780),0,TRUE,$M780)</f>
        <v>0</v>
      </c>
      <c r="O781" s="3" t="b" cm="1">
        <f t="array" ref="O781">_xlfn.IFS($M781,FALSE,AND($L781,NOT($M781),$R781&lt;$B$6,$I781&gt;0),TRUE,TRUE,FALSE)</f>
        <v>0</v>
      </c>
      <c r="P781" s="3" cm="1">
        <f t="array" ref="P781">_xlfn.IFS($P780&gt;=$C$7-$B$26,0,$O780,$P780+$B$26,TRUE,0)</f>
        <v>0</v>
      </c>
      <c r="Q781" s="3" t="b" cm="1">
        <f t="array" ref="Q781">_xlfn.IFS(AND($L781,NOT($M781),NOT($O781)),TRUE,$R781&gt;=$B$6,FALSE,AND($L781,NOT($M781),$O781,$P781=0),TRUE,TRUE,FALSE)</f>
        <v>0</v>
      </c>
      <c r="R781" s="3" cm="1">
        <f t="array" ref="R781">_xlfn.IFS(AND($Q780,$R780&lt;$B$6),$R780+1,AND(NOT($L780),$R780&gt;0),0,TRUE,$R780)</f>
        <v>0</v>
      </c>
      <c r="S781" s="1" cm="1">
        <f t="array" ref="S781">_xlfn.IFS(AND(Q780,I780&gt;$B$8),S780+$B$8,AND(Q780,I780&lt;=$B$8),S780+I780,TRUE,$S780)</f>
        <v>44</v>
      </c>
      <c r="T781" s="1">
        <f t="shared" si="46"/>
        <v>3960</v>
      </c>
      <c r="U781" s="17">
        <f t="shared" si="47"/>
        <v>305.39845758354755</v>
      </c>
      <c r="V781" s="47" cm="1">
        <f t="array" ref="V781">_xlfn.IFS($B$6=1,S781*$B$10,AND(R780=0,R781&gt;=1,I781&gt;=$B$6*$B$8-1),V780+$B$6*$B$10*$B$8,AND(R780=0,R781&gt;=1,I781&lt;$B$6*$B$8-1),V780+I780*$B$10,TRUE,V780)</f>
        <v>4400</v>
      </c>
      <c r="W781" s="17">
        <f t="shared" si="48"/>
        <v>339.33161953727506</v>
      </c>
    </row>
    <row r="782" spans="7:23" x14ac:dyDescent="0.25">
      <c r="G782" s="15">
        <v>780</v>
      </c>
      <c r="H782" s="1">
        <f t="shared" si="45"/>
        <v>12.983333333333333</v>
      </c>
      <c r="I782" s="15" cm="1">
        <f t="array" ref="I782">_xlfn.IFS(J781&gt;=$C$13-$B$26,MINA(I781+$B$13-S782+S781,$B$11),I781=$B$11,MINA(I781-S782+S781,$B$11),TRUE,MAXA(I781-S782+S781,0))</f>
        <v>0</v>
      </c>
      <c r="J782" s="1" cm="1">
        <f t="array" ref="J782">_xlfn.IFS(J781&gt;=$C$13-$B$26,0,I781&lt;$B$11,J781+$B$26,TRUE,0)</f>
        <v>0.95000000000000129</v>
      </c>
      <c r="K782" s="3" cm="1">
        <f t="array" ref="K782">_xlfn.IFS(AND(NOT($K781=0),$L781),0,NOT($L781),$K781+$B$26,TRUE,$K781)</f>
        <v>0.70000000000000051</v>
      </c>
      <c r="L782" s="3" t="b" cm="1">
        <f t="array" ref="L782">_xlfn.IFS(AND($I782&gt;0,$K782&gt;=$C$5-$B$26),TRUE,$R782&gt;=$B$6,FALSE,$I782=0,FALSE,TRUE,$L781)</f>
        <v>0</v>
      </c>
      <c r="M782" s="3" t="b" cm="1">
        <f t="array" ref="M782">_xlfn.IFS($N782&gt;=$B$4-$B$26,FALSE,AND($I782&gt;0,$K782&gt;=$B$5-$B$26),TRUE,AND($L782,NOT($M781)),FALSE,$M781,TRUE,TRUE,FALSE)</f>
        <v>0</v>
      </c>
      <c r="N782" s="3" cm="1">
        <f t="array" ref="N782">_xlfn.IFS($M781,$N781+$B$26,NOT($M781),0,TRUE,$M781)</f>
        <v>0</v>
      </c>
      <c r="O782" s="3" t="b" cm="1">
        <f t="array" ref="O782">_xlfn.IFS($M782,FALSE,AND($L782,NOT($M782),$R782&lt;$B$6,$I782&gt;0),TRUE,TRUE,FALSE)</f>
        <v>0</v>
      </c>
      <c r="P782" s="3" cm="1">
        <f t="array" ref="P782">_xlfn.IFS($P781&gt;=$C$7-$B$26,0,$O781,$P781+$B$26,TRUE,0)</f>
        <v>0</v>
      </c>
      <c r="Q782" s="3" t="b" cm="1">
        <f t="array" ref="Q782">_xlfn.IFS(AND($L782,NOT($M782),NOT($O782)),TRUE,$R782&gt;=$B$6,FALSE,AND($L782,NOT($M782),$O782,$P782=0),TRUE,TRUE,FALSE)</f>
        <v>0</v>
      </c>
      <c r="R782" s="3" cm="1">
        <f t="array" ref="R782">_xlfn.IFS(AND($Q781,$R781&lt;$B$6),$R781+1,AND(NOT($L781),$R781&gt;0),0,TRUE,$R781)</f>
        <v>0</v>
      </c>
      <c r="S782" s="1" cm="1">
        <f t="array" ref="S782">_xlfn.IFS(AND(Q781,I781&gt;$B$8),S781+$B$8,AND(Q781,I781&lt;=$B$8),S781+I781,TRUE,$S781)</f>
        <v>44</v>
      </c>
      <c r="T782" s="1">
        <f t="shared" si="46"/>
        <v>3960</v>
      </c>
      <c r="U782" s="17">
        <f t="shared" si="47"/>
        <v>305.00641848523748</v>
      </c>
      <c r="V782" s="47" cm="1">
        <f t="array" ref="V782">_xlfn.IFS($B$6=1,S782*$B$10,AND(R781=0,R782&gt;=1,I782&gt;=$B$6*$B$8-1),V781+$B$6*$B$10*$B$8,AND(R781=0,R782&gt;=1,I782&lt;$B$6*$B$8-1),V781+I781*$B$10,TRUE,V781)</f>
        <v>4400</v>
      </c>
      <c r="W782" s="17">
        <f t="shared" si="48"/>
        <v>338.8960205391528</v>
      </c>
    </row>
    <row r="783" spans="7:23" x14ac:dyDescent="0.25">
      <c r="G783" s="15">
        <v>781</v>
      </c>
      <c r="H783" s="1">
        <f t="shared" si="45"/>
        <v>13</v>
      </c>
      <c r="I783" s="15" cm="1">
        <f t="array" ref="I783">_xlfn.IFS(J782&gt;=$C$13-$B$26,MINA(I782+$B$13-S783+S782,$B$11),I782=$B$11,MINA(I782-S783+S782,$B$11),TRUE,MAXA(I782-S783+S782,0))</f>
        <v>0</v>
      </c>
      <c r="J783" s="1" cm="1">
        <f t="array" ref="J783">_xlfn.IFS(J782&gt;=$C$13-$B$26,0,I782&lt;$B$11,J782+$B$26,TRUE,0)</f>
        <v>0.96666666666666801</v>
      </c>
      <c r="K783" s="3" cm="1">
        <f t="array" ref="K783">_xlfn.IFS(AND(NOT($K782=0),$L782),0,NOT($L782),$K782+$B$26,TRUE,$K782)</f>
        <v>0.71666666666666723</v>
      </c>
      <c r="L783" s="3" t="b" cm="1">
        <f t="array" ref="L783">_xlfn.IFS(AND($I783&gt;0,$K783&gt;=$C$5-$B$26),TRUE,$R783&gt;=$B$6,FALSE,$I783=0,FALSE,TRUE,$L782)</f>
        <v>0</v>
      </c>
      <c r="M783" s="3" t="b" cm="1">
        <f t="array" ref="M783">_xlfn.IFS($N783&gt;=$B$4-$B$26,FALSE,AND($I783&gt;0,$K783&gt;=$B$5-$B$26),TRUE,AND($L783,NOT($M782)),FALSE,$M782,TRUE,TRUE,FALSE)</f>
        <v>0</v>
      </c>
      <c r="N783" s="3" cm="1">
        <f t="array" ref="N783">_xlfn.IFS($M782,$N782+$B$26,NOT($M782),0,TRUE,$M782)</f>
        <v>0</v>
      </c>
      <c r="O783" s="3" t="b" cm="1">
        <f t="array" ref="O783">_xlfn.IFS($M783,FALSE,AND($L783,NOT($M783),$R783&lt;$B$6,$I783&gt;0),TRUE,TRUE,FALSE)</f>
        <v>0</v>
      </c>
      <c r="P783" s="3" cm="1">
        <f t="array" ref="P783">_xlfn.IFS($P782&gt;=$C$7-$B$26,0,$O782,$P782+$B$26,TRUE,0)</f>
        <v>0</v>
      </c>
      <c r="Q783" s="3" t="b" cm="1">
        <f t="array" ref="Q783">_xlfn.IFS(AND($L783,NOT($M783),NOT($O783)),TRUE,$R783&gt;=$B$6,FALSE,AND($L783,NOT($M783),$O783,$P783=0),TRUE,TRUE,FALSE)</f>
        <v>0</v>
      </c>
      <c r="R783" s="3" cm="1">
        <f t="array" ref="R783">_xlfn.IFS(AND($Q782,$R782&lt;$B$6),$R782+1,AND(NOT($L782),$R782&gt;0),0,TRUE,$R782)</f>
        <v>0</v>
      </c>
      <c r="S783" s="1" cm="1">
        <f t="array" ref="S783">_xlfn.IFS(AND(Q782,I782&gt;$B$8),S782+$B$8,AND(Q782,I782&lt;=$B$8),S782+I782,TRUE,$S782)</f>
        <v>44</v>
      </c>
      <c r="T783" s="1">
        <f t="shared" si="46"/>
        <v>3960</v>
      </c>
      <c r="U783" s="17">
        <f t="shared" si="47"/>
        <v>304.61538461538464</v>
      </c>
      <c r="V783" s="47" cm="1">
        <f t="array" ref="V783">_xlfn.IFS($B$6=1,S783*$B$10,AND(R782=0,R783&gt;=1,I783&gt;=$B$6*$B$8-1),V782+$B$6*$B$10*$B$8,AND(R782=0,R783&gt;=1,I783&lt;$B$6*$B$8-1),V782+I782*$B$10,TRUE,V782)</f>
        <v>4400</v>
      </c>
      <c r="W783" s="17">
        <f t="shared" si="48"/>
        <v>338.46153846153845</v>
      </c>
    </row>
    <row r="784" spans="7:23" x14ac:dyDescent="0.25">
      <c r="G784" s="15">
        <v>782</v>
      </c>
      <c r="H784" s="1">
        <f t="shared" si="45"/>
        <v>13.016666666666666</v>
      </c>
      <c r="I784" s="15" cm="1">
        <f t="array" ref="I784">_xlfn.IFS(J783&gt;=$C$13-$B$26,MINA(I783+$B$13-S784+S783,$B$11),I783=$B$11,MINA(I783-S784+S783,$B$11),TRUE,MAXA(I783-S784+S783,0))</f>
        <v>0</v>
      </c>
      <c r="J784" s="1" cm="1">
        <f t="array" ref="J784">_xlfn.IFS(J783&gt;=$C$13-$B$26,0,I783&lt;$B$11,J783+$B$26,TRUE,0)</f>
        <v>0.98333333333333472</v>
      </c>
      <c r="K784" s="3" cm="1">
        <f t="array" ref="K784">_xlfn.IFS(AND(NOT($K783=0),$L783),0,NOT($L783),$K783+$B$26,TRUE,$K783)</f>
        <v>0.73333333333333395</v>
      </c>
      <c r="L784" s="3" t="b" cm="1">
        <f t="array" ref="L784">_xlfn.IFS(AND($I784&gt;0,$K784&gt;=$C$5-$B$26),TRUE,$R784&gt;=$B$6,FALSE,$I784=0,FALSE,TRUE,$L783)</f>
        <v>0</v>
      </c>
      <c r="M784" s="3" t="b" cm="1">
        <f t="array" ref="M784">_xlfn.IFS($N784&gt;=$B$4-$B$26,FALSE,AND($I784&gt;0,$K784&gt;=$B$5-$B$26),TRUE,AND($L784,NOT($M783)),FALSE,$M783,TRUE,TRUE,FALSE)</f>
        <v>0</v>
      </c>
      <c r="N784" s="3" cm="1">
        <f t="array" ref="N784">_xlfn.IFS($M783,$N783+$B$26,NOT($M783),0,TRUE,$M783)</f>
        <v>0</v>
      </c>
      <c r="O784" s="3" t="b" cm="1">
        <f t="array" ref="O784">_xlfn.IFS($M784,FALSE,AND($L784,NOT($M784),$R784&lt;$B$6,$I784&gt;0),TRUE,TRUE,FALSE)</f>
        <v>0</v>
      </c>
      <c r="P784" s="3" cm="1">
        <f t="array" ref="P784">_xlfn.IFS($P783&gt;=$C$7-$B$26,0,$O783,$P783+$B$26,TRUE,0)</f>
        <v>0</v>
      </c>
      <c r="Q784" s="3" t="b" cm="1">
        <f t="array" ref="Q784">_xlfn.IFS(AND($L784,NOT($M784),NOT($O784)),TRUE,$R784&gt;=$B$6,FALSE,AND($L784,NOT($M784),$O784,$P784=0),TRUE,TRUE,FALSE)</f>
        <v>0</v>
      </c>
      <c r="R784" s="3" cm="1">
        <f t="array" ref="R784">_xlfn.IFS(AND($Q783,$R783&lt;$B$6),$R783+1,AND(NOT($L783),$R783&gt;0),0,TRUE,$R783)</f>
        <v>0</v>
      </c>
      <c r="S784" s="1" cm="1">
        <f t="array" ref="S784">_xlfn.IFS(AND(Q783,I783&gt;$B$8),S783+$B$8,AND(Q783,I783&lt;=$B$8),S783+I783,TRUE,$S783)</f>
        <v>44</v>
      </c>
      <c r="T784" s="1">
        <f t="shared" si="46"/>
        <v>3960</v>
      </c>
      <c r="U784" s="17">
        <f t="shared" si="47"/>
        <v>304.22535211267609</v>
      </c>
      <c r="V784" s="47" cm="1">
        <f t="array" ref="V784">_xlfn.IFS($B$6=1,S784*$B$10,AND(R783=0,R784&gt;=1,I784&gt;=$B$6*$B$8-1),V783+$B$6*$B$10*$B$8,AND(R783=0,R784&gt;=1,I784&lt;$B$6*$B$8-1),V783+I783*$B$10,TRUE,V783)</f>
        <v>4400</v>
      </c>
      <c r="W784" s="17">
        <f t="shared" si="48"/>
        <v>338.02816901408454</v>
      </c>
    </row>
    <row r="785" spans="7:23" x14ac:dyDescent="0.25">
      <c r="G785" s="15">
        <v>783</v>
      </c>
      <c r="H785" s="1">
        <f t="shared" si="45"/>
        <v>13.033333333333333</v>
      </c>
      <c r="I785" s="15" cm="1">
        <f t="array" ref="I785">_xlfn.IFS(J784&gt;=$C$13-$B$26,MINA(I784+$B$13-S785+S784,$B$11),I784=$B$11,MINA(I784-S785+S784,$B$11),TRUE,MAXA(I784-S785+S784,0))</f>
        <v>0</v>
      </c>
      <c r="J785" s="1" cm="1">
        <f t="array" ref="J785">_xlfn.IFS(J784&gt;=$C$13-$B$26,0,I784&lt;$B$11,J784+$B$26,TRUE,0)</f>
        <v>1.0000000000000013</v>
      </c>
      <c r="K785" s="3" cm="1">
        <f t="array" ref="K785">_xlfn.IFS(AND(NOT($K784=0),$L784),0,NOT($L784),$K784+$B$26,TRUE,$K784)</f>
        <v>0.75000000000000067</v>
      </c>
      <c r="L785" s="3" t="b" cm="1">
        <f t="array" ref="L785">_xlfn.IFS(AND($I785&gt;0,$K785&gt;=$C$5-$B$26),TRUE,$R785&gt;=$B$6,FALSE,$I785=0,FALSE,TRUE,$L784)</f>
        <v>0</v>
      </c>
      <c r="M785" s="3" t="b" cm="1">
        <f t="array" ref="M785">_xlfn.IFS($N785&gt;=$B$4-$B$26,FALSE,AND($I785&gt;0,$K785&gt;=$B$5-$B$26),TRUE,AND($L785,NOT($M784)),FALSE,$M784,TRUE,TRUE,FALSE)</f>
        <v>0</v>
      </c>
      <c r="N785" s="3" cm="1">
        <f t="array" ref="N785">_xlfn.IFS($M784,$N784+$B$26,NOT($M784),0,TRUE,$M784)</f>
        <v>0</v>
      </c>
      <c r="O785" s="3" t="b" cm="1">
        <f t="array" ref="O785">_xlfn.IFS($M785,FALSE,AND($L785,NOT($M785),$R785&lt;$B$6,$I785&gt;0),TRUE,TRUE,FALSE)</f>
        <v>0</v>
      </c>
      <c r="P785" s="3" cm="1">
        <f t="array" ref="P785">_xlfn.IFS($P784&gt;=$C$7-$B$26,0,$O784,$P784+$B$26,TRUE,0)</f>
        <v>0</v>
      </c>
      <c r="Q785" s="3" t="b" cm="1">
        <f t="array" ref="Q785">_xlfn.IFS(AND($L785,NOT($M785),NOT($O785)),TRUE,$R785&gt;=$B$6,FALSE,AND($L785,NOT($M785),$O785,$P785=0),TRUE,TRUE,FALSE)</f>
        <v>0</v>
      </c>
      <c r="R785" s="3" cm="1">
        <f t="array" ref="R785">_xlfn.IFS(AND($Q784,$R784&lt;$B$6),$R784+1,AND(NOT($L784),$R784&gt;0),0,TRUE,$R784)</f>
        <v>0</v>
      </c>
      <c r="S785" s="1" cm="1">
        <f t="array" ref="S785">_xlfn.IFS(AND(Q784,I784&gt;$B$8),S784+$B$8,AND(Q784,I784&lt;=$B$8),S784+I784,TRUE,$S784)</f>
        <v>44</v>
      </c>
      <c r="T785" s="1">
        <f t="shared" si="46"/>
        <v>3960</v>
      </c>
      <c r="U785" s="17">
        <f t="shared" si="47"/>
        <v>303.83631713554985</v>
      </c>
      <c r="V785" s="47" cm="1">
        <f t="array" ref="V785">_xlfn.IFS($B$6=1,S785*$B$10,AND(R784=0,R785&gt;=1,I785&gt;=$B$6*$B$8-1),V784+$B$6*$B$10*$B$8,AND(R784=0,R785&gt;=1,I785&lt;$B$6*$B$8-1),V784+I784*$B$10,TRUE,V784)</f>
        <v>4400</v>
      </c>
      <c r="W785" s="17">
        <f t="shared" si="48"/>
        <v>337.59590792838873</v>
      </c>
    </row>
    <row r="786" spans="7:23" x14ac:dyDescent="0.25">
      <c r="G786" s="15">
        <v>784</v>
      </c>
      <c r="H786" s="1">
        <f t="shared" si="45"/>
        <v>13.049999999999999</v>
      </c>
      <c r="I786" s="15" cm="1">
        <f t="array" ref="I786">_xlfn.IFS(J785&gt;=$C$13-$B$26,MINA(I785+$B$13-S786+S785,$B$11),I785=$B$11,MINA(I785-S786+S785,$B$11),TRUE,MAXA(I785-S786+S785,0))</f>
        <v>0</v>
      </c>
      <c r="J786" s="1" cm="1">
        <f t="array" ref="J786">_xlfn.IFS(J785&gt;=$C$13-$B$26,0,I785&lt;$B$11,J785+$B$26,TRUE,0)</f>
        <v>1.0166666666666679</v>
      </c>
      <c r="K786" s="3" cm="1">
        <f t="array" ref="K786">_xlfn.IFS(AND(NOT($K785=0),$L785),0,NOT($L785),$K785+$B$26,TRUE,$K785)</f>
        <v>0.76666666666666738</v>
      </c>
      <c r="L786" s="3" t="b" cm="1">
        <f t="array" ref="L786">_xlfn.IFS(AND($I786&gt;0,$K786&gt;=$C$5-$B$26),TRUE,$R786&gt;=$B$6,FALSE,$I786=0,FALSE,TRUE,$L785)</f>
        <v>0</v>
      </c>
      <c r="M786" s="3" t="b" cm="1">
        <f t="array" ref="M786">_xlfn.IFS($N786&gt;=$B$4-$B$26,FALSE,AND($I786&gt;0,$K786&gt;=$B$5-$B$26),TRUE,AND($L786,NOT($M785)),FALSE,$M785,TRUE,TRUE,FALSE)</f>
        <v>0</v>
      </c>
      <c r="N786" s="3" cm="1">
        <f t="array" ref="N786">_xlfn.IFS($M785,$N785+$B$26,NOT($M785),0,TRUE,$M785)</f>
        <v>0</v>
      </c>
      <c r="O786" s="3" t="b" cm="1">
        <f t="array" ref="O786">_xlfn.IFS($M786,FALSE,AND($L786,NOT($M786),$R786&lt;$B$6,$I786&gt;0),TRUE,TRUE,FALSE)</f>
        <v>0</v>
      </c>
      <c r="P786" s="3" cm="1">
        <f t="array" ref="P786">_xlfn.IFS($P785&gt;=$C$7-$B$26,0,$O785,$P785+$B$26,TRUE,0)</f>
        <v>0</v>
      </c>
      <c r="Q786" s="3" t="b" cm="1">
        <f t="array" ref="Q786">_xlfn.IFS(AND($L786,NOT($M786),NOT($O786)),TRUE,$R786&gt;=$B$6,FALSE,AND($L786,NOT($M786),$O786,$P786=0),TRUE,TRUE,FALSE)</f>
        <v>0</v>
      </c>
      <c r="R786" s="3" cm="1">
        <f t="array" ref="R786">_xlfn.IFS(AND($Q785,$R785&lt;$B$6),$R785+1,AND(NOT($L785),$R785&gt;0),0,TRUE,$R785)</f>
        <v>0</v>
      </c>
      <c r="S786" s="1" cm="1">
        <f t="array" ref="S786">_xlfn.IFS(AND(Q785,I785&gt;$B$8),S785+$B$8,AND(Q785,I785&lt;=$B$8),S785+I785,TRUE,$S785)</f>
        <v>44</v>
      </c>
      <c r="T786" s="1">
        <f t="shared" si="46"/>
        <v>3960</v>
      </c>
      <c r="U786" s="17">
        <f t="shared" si="47"/>
        <v>303.44827586206901</v>
      </c>
      <c r="V786" s="47" cm="1">
        <f t="array" ref="V786">_xlfn.IFS($B$6=1,S786*$B$10,AND(R785=0,R786&gt;=1,I786&gt;=$B$6*$B$8-1),V785+$B$6*$B$10*$B$8,AND(R785=0,R786&gt;=1,I786&lt;$B$6*$B$8-1),V785+I785*$B$10,TRUE,V785)</f>
        <v>4400</v>
      </c>
      <c r="W786" s="17">
        <f t="shared" si="48"/>
        <v>337.16475095785444</v>
      </c>
    </row>
    <row r="787" spans="7:23" x14ac:dyDescent="0.25">
      <c r="G787" s="15">
        <v>785</v>
      </c>
      <c r="H787" s="1">
        <f t="shared" si="45"/>
        <v>13.066666666666666</v>
      </c>
      <c r="I787" s="15" cm="1">
        <f t="array" ref="I787">_xlfn.IFS(J786&gt;=$C$13-$B$26,MINA(I786+$B$13-S787+S786,$B$11),I786=$B$11,MINA(I786-S787+S786,$B$11),TRUE,MAXA(I786-S787+S786,0))</f>
        <v>0</v>
      </c>
      <c r="J787" s="1" cm="1">
        <f t="array" ref="J787">_xlfn.IFS(J786&gt;=$C$13-$B$26,0,I786&lt;$B$11,J786+$B$26,TRUE,0)</f>
        <v>1.0333333333333345</v>
      </c>
      <c r="K787" s="3" cm="1">
        <f t="array" ref="K787">_xlfn.IFS(AND(NOT($K786=0),$L786),0,NOT($L786),$K786+$B$26,TRUE,$K786)</f>
        <v>0.7833333333333341</v>
      </c>
      <c r="L787" s="3" t="b" cm="1">
        <f t="array" ref="L787">_xlfn.IFS(AND($I787&gt;0,$K787&gt;=$C$5-$B$26),TRUE,$R787&gt;=$B$6,FALSE,$I787=0,FALSE,TRUE,$L786)</f>
        <v>0</v>
      </c>
      <c r="M787" s="3" t="b" cm="1">
        <f t="array" ref="M787">_xlfn.IFS($N787&gt;=$B$4-$B$26,FALSE,AND($I787&gt;0,$K787&gt;=$B$5-$B$26),TRUE,AND($L787,NOT($M786)),FALSE,$M786,TRUE,TRUE,FALSE)</f>
        <v>0</v>
      </c>
      <c r="N787" s="3" cm="1">
        <f t="array" ref="N787">_xlfn.IFS($M786,$N786+$B$26,NOT($M786),0,TRUE,$M786)</f>
        <v>0</v>
      </c>
      <c r="O787" s="3" t="b" cm="1">
        <f t="array" ref="O787">_xlfn.IFS($M787,FALSE,AND($L787,NOT($M787),$R787&lt;$B$6,$I787&gt;0),TRUE,TRUE,FALSE)</f>
        <v>0</v>
      </c>
      <c r="P787" s="3" cm="1">
        <f t="array" ref="P787">_xlfn.IFS($P786&gt;=$C$7-$B$26,0,$O786,$P786+$B$26,TRUE,0)</f>
        <v>0</v>
      </c>
      <c r="Q787" s="3" t="b" cm="1">
        <f t="array" ref="Q787">_xlfn.IFS(AND($L787,NOT($M787),NOT($O787)),TRUE,$R787&gt;=$B$6,FALSE,AND($L787,NOT($M787),$O787,$P787=0),TRUE,TRUE,FALSE)</f>
        <v>0</v>
      </c>
      <c r="R787" s="3" cm="1">
        <f t="array" ref="R787">_xlfn.IFS(AND($Q786,$R786&lt;$B$6),$R786+1,AND(NOT($L786),$R786&gt;0),0,TRUE,$R786)</f>
        <v>0</v>
      </c>
      <c r="S787" s="1" cm="1">
        <f t="array" ref="S787">_xlfn.IFS(AND(Q786,I786&gt;$B$8),S786+$B$8,AND(Q786,I786&lt;=$B$8),S786+I786,TRUE,$S786)</f>
        <v>44</v>
      </c>
      <c r="T787" s="1">
        <f t="shared" si="46"/>
        <v>3960</v>
      </c>
      <c r="U787" s="17">
        <f t="shared" si="47"/>
        <v>303.0612244897959</v>
      </c>
      <c r="V787" s="47" cm="1">
        <f t="array" ref="V787">_xlfn.IFS($B$6=1,S787*$B$10,AND(R786=0,R787&gt;=1,I787&gt;=$B$6*$B$8-1),V786+$B$6*$B$10*$B$8,AND(R786=0,R787&gt;=1,I787&lt;$B$6*$B$8-1),V786+I786*$B$10,TRUE,V786)</f>
        <v>4400</v>
      </c>
      <c r="W787" s="17">
        <f t="shared" si="48"/>
        <v>336.73469387755102</v>
      </c>
    </row>
    <row r="788" spans="7:23" x14ac:dyDescent="0.25">
      <c r="G788" s="15">
        <v>786</v>
      </c>
      <c r="H788" s="1">
        <f t="shared" si="45"/>
        <v>13.083333333333334</v>
      </c>
      <c r="I788" s="15" cm="1">
        <f t="array" ref="I788">_xlfn.IFS(J787&gt;=$C$13-$B$26,MINA(I787+$B$13-S788+S787,$B$11),I787=$B$11,MINA(I787-S788+S787,$B$11),TRUE,MAXA(I787-S788+S787,0))</f>
        <v>0</v>
      </c>
      <c r="J788" s="1" cm="1">
        <f t="array" ref="J788">_xlfn.IFS(J787&gt;=$C$13-$B$26,0,I787&lt;$B$11,J787+$B$26,TRUE,0)</f>
        <v>1.0500000000000012</v>
      </c>
      <c r="K788" s="3" cm="1">
        <f t="array" ref="K788">_xlfn.IFS(AND(NOT($K787=0),$L787),0,NOT($L787),$K787+$B$26,TRUE,$K787)</f>
        <v>0.80000000000000082</v>
      </c>
      <c r="L788" s="3" t="b" cm="1">
        <f t="array" ref="L788">_xlfn.IFS(AND($I788&gt;0,$K788&gt;=$C$5-$B$26),TRUE,$R788&gt;=$B$6,FALSE,$I788=0,FALSE,TRUE,$L787)</f>
        <v>0</v>
      </c>
      <c r="M788" s="3" t="b" cm="1">
        <f t="array" ref="M788">_xlfn.IFS($N788&gt;=$B$4-$B$26,FALSE,AND($I788&gt;0,$K788&gt;=$B$5-$B$26),TRUE,AND($L788,NOT($M787)),FALSE,$M787,TRUE,TRUE,FALSE)</f>
        <v>0</v>
      </c>
      <c r="N788" s="3" cm="1">
        <f t="array" ref="N788">_xlfn.IFS($M787,$N787+$B$26,NOT($M787),0,TRUE,$M787)</f>
        <v>0</v>
      </c>
      <c r="O788" s="3" t="b" cm="1">
        <f t="array" ref="O788">_xlfn.IFS($M788,FALSE,AND($L788,NOT($M788),$R788&lt;$B$6,$I788&gt;0),TRUE,TRUE,FALSE)</f>
        <v>0</v>
      </c>
      <c r="P788" s="3" cm="1">
        <f t="array" ref="P788">_xlfn.IFS($P787&gt;=$C$7-$B$26,0,$O787,$P787+$B$26,TRUE,0)</f>
        <v>0</v>
      </c>
      <c r="Q788" s="3" t="b" cm="1">
        <f t="array" ref="Q788">_xlfn.IFS(AND($L788,NOT($M788),NOT($O788)),TRUE,$R788&gt;=$B$6,FALSE,AND($L788,NOT($M788),$O788,$P788=0),TRUE,TRUE,FALSE)</f>
        <v>0</v>
      </c>
      <c r="R788" s="3" cm="1">
        <f t="array" ref="R788">_xlfn.IFS(AND($Q787,$R787&lt;$B$6),$R787+1,AND(NOT($L787),$R787&gt;0),0,TRUE,$R787)</f>
        <v>0</v>
      </c>
      <c r="S788" s="1" cm="1">
        <f t="array" ref="S788">_xlfn.IFS(AND(Q787,I787&gt;$B$8),S787+$B$8,AND(Q787,I787&lt;=$B$8),S787+I787,TRUE,$S787)</f>
        <v>44</v>
      </c>
      <c r="T788" s="1">
        <f t="shared" si="46"/>
        <v>3960</v>
      </c>
      <c r="U788" s="17">
        <f t="shared" si="47"/>
        <v>302.67515923566879</v>
      </c>
      <c r="V788" s="47" cm="1">
        <f t="array" ref="V788">_xlfn.IFS($B$6=1,S788*$B$10,AND(R787=0,R788&gt;=1,I788&gt;=$B$6*$B$8-1),V787+$B$6*$B$10*$B$8,AND(R787=0,R788&gt;=1,I788&lt;$B$6*$B$8-1),V787+I787*$B$10,TRUE,V787)</f>
        <v>4400</v>
      </c>
      <c r="W788" s="17">
        <f t="shared" si="48"/>
        <v>336.30573248407643</v>
      </c>
    </row>
    <row r="789" spans="7:23" x14ac:dyDescent="0.25">
      <c r="G789" s="15">
        <v>787</v>
      </c>
      <c r="H789" s="1">
        <f t="shared" si="45"/>
        <v>13.1</v>
      </c>
      <c r="I789" s="15" cm="1">
        <f t="array" ref="I789">_xlfn.IFS(J788&gt;=$C$13-$B$26,MINA(I788+$B$13-S789+S788,$B$11),I788=$B$11,MINA(I788-S789+S788,$B$11),TRUE,MAXA(I788-S789+S788,0))</f>
        <v>0</v>
      </c>
      <c r="J789" s="1" cm="1">
        <f t="array" ref="J789">_xlfn.IFS(J788&gt;=$C$13-$B$26,0,I788&lt;$B$11,J788+$B$26,TRUE,0)</f>
        <v>1.0666666666666678</v>
      </c>
      <c r="K789" s="3" cm="1">
        <f t="array" ref="K789">_xlfn.IFS(AND(NOT($K788=0),$L788),0,NOT($L788),$K788+$B$26,TRUE,$K788)</f>
        <v>0.81666666666666754</v>
      </c>
      <c r="L789" s="3" t="b" cm="1">
        <f t="array" ref="L789">_xlfn.IFS(AND($I789&gt;0,$K789&gt;=$C$5-$B$26),TRUE,$R789&gt;=$B$6,FALSE,$I789=0,FALSE,TRUE,$L788)</f>
        <v>0</v>
      </c>
      <c r="M789" s="3" t="b" cm="1">
        <f t="array" ref="M789">_xlfn.IFS($N789&gt;=$B$4-$B$26,FALSE,AND($I789&gt;0,$K789&gt;=$B$5-$B$26),TRUE,AND($L789,NOT($M788)),FALSE,$M788,TRUE,TRUE,FALSE)</f>
        <v>0</v>
      </c>
      <c r="N789" s="3" cm="1">
        <f t="array" ref="N789">_xlfn.IFS($M788,$N788+$B$26,NOT($M788),0,TRUE,$M788)</f>
        <v>0</v>
      </c>
      <c r="O789" s="3" t="b" cm="1">
        <f t="array" ref="O789">_xlfn.IFS($M789,FALSE,AND($L789,NOT($M789),$R789&lt;$B$6,$I789&gt;0),TRUE,TRUE,FALSE)</f>
        <v>0</v>
      </c>
      <c r="P789" s="3" cm="1">
        <f t="array" ref="P789">_xlfn.IFS($P788&gt;=$C$7-$B$26,0,$O788,$P788+$B$26,TRUE,0)</f>
        <v>0</v>
      </c>
      <c r="Q789" s="3" t="b" cm="1">
        <f t="array" ref="Q789">_xlfn.IFS(AND($L789,NOT($M789),NOT($O789)),TRUE,$R789&gt;=$B$6,FALSE,AND($L789,NOT($M789),$O789,$P789=0),TRUE,TRUE,FALSE)</f>
        <v>0</v>
      </c>
      <c r="R789" s="3" cm="1">
        <f t="array" ref="R789">_xlfn.IFS(AND($Q788,$R788&lt;$B$6),$R788+1,AND(NOT($L788),$R788&gt;0),0,TRUE,$R788)</f>
        <v>0</v>
      </c>
      <c r="S789" s="1" cm="1">
        <f t="array" ref="S789">_xlfn.IFS(AND(Q788,I788&gt;$B$8),S788+$B$8,AND(Q788,I788&lt;=$B$8),S788+I788,TRUE,$S788)</f>
        <v>44</v>
      </c>
      <c r="T789" s="1">
        <f t="shared" si="46"/>
        <v>3960</v>
      </c>
      <c r="U789" s="17">
        <f t="shared" si="47"/>
        <v>302.29007633587787</v>
      </c>
      <c r="V789" s="47" cm="1">
        <f t="array" ref="V789">_xlfn.IFS($B$6=1,S789*$B$10,AND(R788=0,R789&gt;=1,I789&gt;=$B$6*$B$8-1),V788+$B$6*$B$10*$B$8,AND(R788=0,R789&gt;=1,I789&lt;$B$6*$B$8-1),V788+I788*$B$10,TRUE,V788)</f>
        <v>4400</v>
      </c>
      <c r="W789" s="17">
        <f t="shared" si="48"/>
        <v>335.87786259541986</v>
      </c>
    </row>
    <row r="790" spans="7:23" x14ac:dyDescent="0.25">
      <c r="G790" s="15">
        <v>788</v>
      </c>
      <c r="H790" s="1">
        <f t="shared" si="45"/>
        <v>13.116666666666667</v>
      </c>
      <c r="I790" s="15" cm="1">
        <f t="array" ref="I790">_xlfn.IFS(J789&gt;=$C$13-$B$26,MINA(I789+$B$13-S790+S789,$B$11),I789=$B$11,MINA(I789-S790+S789,$B$11),TRUE,MAXA(I789-S790+S789,0))</f>
        <v>0</v>
      </c>
      <c r="J790" s="1" cm="1">
        <f t="array" ref="J790">_xlfn.IFS(J789&gt;=$C$13-$B$26,0,I789&lt;$B$11,J789+$B$26,TRUE,0)</f>
        <v>1.0833333333333344</v>
      </c>
      <c r="K790" s="3" cm="1">
        <f t="array" ref="K790">_xlfn.IFS(AND(NOT($K789=0),$L789),0,NOT($L789),$K789+$B$26,TRUE,$K789)</f>
        <v>0.83333333333333426</v>
      </c>
      <c r="L790" s="3" t="b" cm="1">
        <f t="array" ref="L790">_xlfn.IFS(AND($I790&gt;0,$K790&gt;=$C$5-$B$26),TRUE,$R790&gt;=$B$6,FALSE,$I790=0,FALSE,TRUE,$L789)</f>
        <v>0</v>
      </c>
      <c r="M790" s="3" t="b" cm="1">
        <f t="array" ref="M790">_xlfn.IFS($N790&gt;=$B$4-$B$26,FALSE,AND($I790&gt;0,$K790&gt;=$B$5-$B$26),TRUE,AND($L790,NOT($M789)),FALSE,$M789,TRUE,TRUE,FALSE)</f>
        <v>0</v>
      </c>
      <c r="N790" s="3" cm="1">
        <f t="array" ref="N790">_xlfn.IFS($M789,$N789+$B$26,NOT($M789),0,TRUE,$M789)</f>
        <v>0</v>
      </c>
      <c r="O790" s="3" t="b" cm="1">
        <f t="array" ref="O790">_xlfn.IFS($M790,FALSE,AND($L790,NOT($M790),$R790&lt;$B$6,$I790&gt;0),TRUE,TRUE,FALSE)</f>
        <v>0</v>
      </c>
      <c r="P790" s="3" cm="1">
        <f t="array" ref="P790">_xlfn.IFS($P789&gt;=$C$7-$B$26,0,$O789,$P789+$B$26,TRUE,0)</f>
        <v>0</v>
      </c>
      <c r="Q790" s="3" t="b" cm="1">
        <f t="array" ref="Q790">_xlfn.IFS(AND($L790,NOT($M790),NOT($O790)),TRUE,$R790&gt;=$B$6,FALSE,AND($L790,NOT($M790),$O790,$P790=0),TRUE,TRUE,FALSE)</f>
        <v>0</v>
      </c>
      <c r="R790" s="3" cm="1">
        <f t="array" ref="R790">_xlfn.IFS(AND($Q789,$R789&lt;$B$6),$R789+1,AND(NOT($L789),$R789&gt;0),0,TRUE,$R789)</f>
        <v>0</v>
      </c>
      <c r="S790" s="1" cm="1">
        <f t="array" ref="S790">_xlfn.IFS(AND(Q789,I789&gt;$B$8),S789+$B$8,AND(Q789,I789&lt;=$B$8),S789+I789,TRUE,$S789)</f>
        <v>44</v>
      </c>
      <c r="T790" s="1">
        <f t="shared" si="46"/>
        <v>3960</v>
      </c>
      <c r="U790" s="17">
        <f t="shared" si="47"/>
        <v>301.90597204574334</v>
      </c>
      <c r="V790" s="47" cm="1">
        <f t="array" ref="V790">_xlfn.IFS($B$6=1,S790*$B$10,AND(R789=0,R790&gt;=1,I790&gt;=$B$6*$B$8-1),V789+$B$6*$B$10*$B$8,AND(R789=0,R790&gt;=1,I790&lt;$B$6*$B$8-1),V789+I789*$B$10,TRUE,V789)</f>
        <v>4400</v>
      </c>
      <c r="W790" s="17">
        <f t="shared" si="48"/>
        <v>335.45108005082591</v>
      </c>
    </row>
    <row r="791" spans="7:23" x14ac:dyDescent="0.25">
      <c r="G791" s="15">
        <v>789</v>
      </c>
      <c r="H791" s="1">
        <f t="shared" si="45"/>
        <v>13.133333333333333</v>
      </c>
      <c r="I791" s="15" cm="1">
        <f t="array" ref="I791">_xlfn.IFS(J790&gt;=$C$13-$B$26,MINA(I790+$B$13-S791+S790,$B$11),I790=$B$11,MINA(I790-S791+S790,$B$11),TRUE,MAXA(I790-S791+S790,0))</f>
        <v>0</v>
      </c>
      <c r="J791" s="1" cm="1">
        <f t="array" ref="J791">_xlfn.IFS(J790&gt;=$C$13-$B$26,0,I790&lt;$B$11,J790+$B$26,TRUE,0)</f>
        <v>1.100000000000001</v>
      </c>
      <c r="K791" s="3" cm="1">
        <f t="array" ref="K791">_xlfn.IFS(AND(NOT($K790=0),$L790),0,NOT($L790),$K790+$B$26,TRUE,$K790)</f>
        <v>0.85000000000000098</v>
      </c>
      <c r="L791" s="3" t="b" cm="1">
        <f t="array" ref="L791">_xlfn.IFS(AND($I791&gt;0,$K791&gt;=$C$5-$B$26),TRUE,$R791&gt;=$B$6,FALSE,$I791=0,FALSE,TRUE,$L790)</f>
        <v>0</v>
      </c>
      <c r="M791" s="3" t="b" cm="1">
        <f t="array" ref="M791">_xlfn.IFS($N791&gt;=$B$4-$B$26,FALSE,AND($I791&gt;0,$K791&gt;=$B$5-$B$26),TRUE,AND($L791,NOT($M790)),FALSE,$M790,TRUE,TRUE,FALSE)</f>
        <v>0</v>
      </c>
      <c r="N791" s="3" cm="1">
        <f t="array" ref="N791">_xlfn.IFS($M790,$N790+$B$26,NOT($M790),0,TRUE,$M790)</f>
        <v>0</v>
      </c>
      <c r="O791" s="3" t="b" cm="1">
        <f t="array" ref="O791">_xlfn.IFS($M791,FALSE,AND($L791,NOT($M791),$R791&lt;$B$6,$I791&gt;0),TRUE,TRUE,FALSE)</f>
        <v>0</v>
      </c>
      <c r="P791" s="3" cm="1">
        <f t="array" ref="P791">_xlfn.IFS($P790&gt;=$C$7-$B$26,0,$O790,$P790+$B$26,TRUE,0)</f>
        <v>0</v>
      </c>
      <c r="Q791" s="3" t="b" cm="1">
        <f t="array" ref="Q791">_xlfn.IFS(AND($L791,NOT($M791),NOT($O791)),TRUE,$R791&gt;=$B$6,FALSE,AND($L791,NOT($M791),$O791,$P791=0),TRUE,TRUE,FALSE)</f>
        <v>0</v>
      </c>
      <c r="R791" s="3" cm="1">
        <f t="array" ref="R791">_xlfn.IFS(AND($Q790,$R790&lt;$B$6),$R790+1,AND(NOT($L790),$R790&gt;0),0,TRUE,$R790)</f>
        <v>0</v>
      </c>
      <c r="S791" s="1" cm="1">
        <f t="array" ref="S791">_xlfn.IFS(AND(Q790,I790&gt;$B$8),S790+$B$8,AND(Q790,I790&lt;=$B$8),S790+I790,TRUE,$S790)</f>
        <v>44</v>
      </c>
      <c r="T791" s="1">
        <f t="shared" si="46"/>
        <v>3960</v>
      </c>
      <c r="U791" s="17">
        <f t="shared" si="47"/>
        <v>301.52284263959393</v>
      </c>
      <c r="V791" s="47" cm="1">
        <f t="array" ref="V791">_xlfn.IFS($B$6=1,S791*$B$10,AND(R790=0,R791&gt;=1,I791&gt;=$B$6*$B$8-1),V790+$B$6*$B$10*$B$8,AND(R790=0,R791&gt;=1,I791&lt;$B$6*$B$8-1),V790+I790*$B$10,TRUE,V790)</f>
        <v>4400</v>
      </c>
      <c r="W791" s="17">
        <f t="shared" si="48"/>
        <v>335.02538071065993</v>
      </c>
    </row>
    <row r="792" spans="7:23" x14ac:dyDescent="0.25">
      <c r="G792" s="15">
        <v>790</v>
      </c>
      <c r="H792" s="1">
        <f t="shared" si="45"/>
        <v>13.15</v>
      </c>
      <c r="I792" s="15" cm="1">
        <f t="array" ref="I792">_xlfn.IFS(J791&gt;=$C$13-$B$26,MINA(I791+$B$13-S792+S791,$B$11),I791=$B$11,MINA(I791-S792+S791,$B$11),TRUE,MAXA(I791-S792+S791,0))</f>
        <v>0</v>
      </c>
      <c r="J792" s="1" cm="1">
        <f t="array" ref="J792">_xlfn.IFS(J791&gt;=$C$13-$B$26,0,I791&lt;$B$11,J791+$B$26,TRUE,0)</f>
        <v>1.1166666666666676</v>
      </c>
      <c r="K792" s="3" cm="1">
        <f t="array" ref="K792">_xlfn.IFS(AND(NOT($K791=0),$L791),0,NOT($L791),$K791+$B$26,TRUE,$K791)</f>
        <v>0.8666666666666677</v>
      </c>
      <c r="L792" s="3" t="b" cm="1">
        <f t="array" ref="L792">_xlfn.IFS(AND($I792&gt;0,$K792&gt;=$C$5-$B$26),TRUE,$R792&gt;=$B$6,FALSE,$I792=0,FALSE,TRUE,$L791)</f>
        <v>0</v>
      </c>
      <c r="M792" s="3" t="b" cm="1">
        <f t="array" ref="M792">_xlfn.IFS($N792&gt;=$B$4-$B$26,FALSE,AND($I792&gt;0,$K792&gt;=$B$5-$B$26),TRUE,AND($L792,NOT($M791)),FALSE,$M791,TRUE,TRUE,FALSE)</f>
        <v>0</v>
      </c>
      <c r="N792" s="3" cm="1">
        <f t="array" ref="N792">_xlfn.IFS($M791,$N791+$B$26,NOT($M791),0,TRUE,$M791)</f>
        <v>0</v>
      </c>
      <c r="O792" s="3" t="b" cm="1">
        <f t="array" ref="O792">_xlfn.IFS($M792,FALSE,AND($L792,NOT($M792),$R792&lt;$B$6,$I792&gt;0),TRUE,TRUE,FALSE)</f>
        <v>0</v>
      </c>
      <c r="P792" s="3" cm="1">
        <f t="array" ref="P792">_xlfn.IFS($P791&gt;=$C$7-$B$26,0,$O791,$P791+$B$26,TRUE,0)</f>
        <v>0</v>
      </c>
      <c r="Q792" s="3" t="b" cm="1">
        <f t="array" ref="Q792">_xlfn.IFS(AND($L792,NOT($M792),NOT($O792)),TRUE,$R792&gt;=$B$6,FALSE,AND($L792,NOT($M792),$O792,$P792=0),TRUE,TRUE,FALSE)</f>
        <v>0</v>
      </c>
      <c r="R792" s="3" cm="1">
        <f t="array" ref="R792">_xlfn.IFS(AND($Q791,$R791&lt;$B$6),$R791+1,AND(NOT($L791),$R791&gt;0),0,TRUE,$R791)</f>
        <v>0</v>
      </c>
      <c r="S792" s="1" cm="1">
        <f t="array" ref="S792">_xlfn.IFS(AND(Q791,I791&gt;$B$8),S791+$B$8,AND(Q791,I791&lt;=$B$8),S791+I791,TRUE,$S791)</f>
        <v>44</v>
      </c>
      <c r="T792" s="1">
        <f t="shared" si="46"/>
        <v>3960</v>
      </c>
      <c r="U792" s="17">
        <f t="shared" si="47"/>
        <v>301.14068441064637</v>
      </c>
      <c r="V792" s="47" cm="1">
        <f t="array" ref="V792">_xlfn.IFS($B$6=1,S792*$B$10,AND(R791=0,R792&gt;=1,I792&gt;=$B$6*$B$8-1),V791+$B$6*$B$10*$B$8,AND(R791=0,R792&gt;=1,I792&lt;$B$6*$B$8-1),V791+I791*$B$10,TRUE,V791)</f>
        <v>4400</v>
      </c>
      <c r="W792" s="17">
        <f t="shared" si="48"/>
        <v>334.60076045627375</v>
      </c>
    </row>
    <row r="793" spans="7:23" x14ac:dyDescent="0.25">
      <c r="G793" s="15">
        <v>791</v>
      </c>
      <c r="H793" s="1">
        <f t="shared" si="45"/>
        <v>13.166666666666666</v>
      </c>
      <c r="I793" s="15" cm="1">
        <f t="array" ref="I793">_xlfn.IFS(J792&gt;=$C$13-$B$26,MINA(I792+$B$13-S793+S792,$B$11),I792=$B$11,MINA(I792-S793+S792,$B$11),TRUE,MAXA(I792-S793+S792,0))</f>
        <v>0</v>
      </c>
      <c r="J793" s="1" cm="1">
        <f t="array" ref="J793">_xlfn.IFS(J792&gt;=$C$13-$B$26,0,I792&lt;$B$11,J792+$B$26,TRUE,0)</f>
        <v>1.1333333333333342</v>
      </c>
      <c r="K793" s="3" cm="1">
        <f t="array" ref="K793">_xlfn.IFS(AND(NOT($K792=0),$L792),0,NOT($L792),$K792+$B$26,TRUE,$K792)</f>
        <v>0.88333333333333441</v>
      </c>
      <c r="L793" s="3" t="b" cm="1">
        <f t="array" ref="L793">_xlfn.IFS(AND($I793&gt;0,$K793&gt;=$C$5-$B$26),TRUE,$R793&gt;=$B$6,FALSE,$I793=0,FALSE,TRUE,$L792)</f>
        <v>0</v>
      </c>
      <c r="M793" s="3" t="b" cm="1">
        <f t="array" ref="M793">_xlfn.IFS($N793&gt;=$B$4-$B$26,FALSE,AND($I793&gt;0,$K793&gt;=$B$5-$B$26),TRUE,AND($L793,NOT($M792)),FALSE,$M792,TRUE,TRUE,FALSE)</f>
        <v>0</v>
      </c>
      <c r="N793" s="3" cm="1">
        <f t="array" ref="N793">_xlfn.IFS($M792,$N792+$B$26,NOT($M792),0,TRUE,$M792)</f>
        <v>0</v>
      </c>
      <c r="O793" s="3" t="b" cm="1">
        <f t="array" ref="O793">_xlfn.IFS($M793,FALSE,AND($L793,NOT($M793),$R793&lt;$B$6,$I793&gt;0),TRUE,TRUE,FALSE)</f>
        <v>0</v>
      </c>
      <c r="P793" s="3" cm="1">
        <f t="array" ref="P793">_xlfn.IFS($P792&gt;=$C$7-$B$26,0,$O792,$P792+$B$26,TRUE,0)</f>
        <v>0</v>
      </c>
      <c r="Q793" s="3" t="b" cm="1">
        <f t="array" ref="Q793">_xlfn.IFS(AND($L793,NOT($M793),NOT($O793)),TRUE,$R793&gt;=$B$6,FALSE,AND($L793,NOT($M793),$O793,$P793=0),TRUE,TRUE,FALSE)</f>
        <v>0</v>
      </c>
      <c r="R793" s="3" cm="1">
        <f t="array" ref="R793">_xlfn.IFS(AND($Q792,$R792&lt;$B$6),$R792+1,AND(NOT($L792),$R792&gt;0),0,TRUE,$R792)</f>
        <v>0</v>
      </c>
      <c r="S793" s="1" cm="1">
        <f t="array" ref="S793">_xlfn.IFS(AND(Q792,I792&gt;$B$8),S792+$B$8,AND(Q792,I792&lt;=$B$8),S792+I792,TRUE,$S792)</f>
        <v>44</v>
      </c>
      <c r="T793" s="1">
        <f t="shared" si="46"/>
        <v>3960</v>
      </c>
      <c r="U793" s="17">
        <f t="shared" si="47"/>
        <v>300.75949367088612</v>
      </c>
      <c r="V793" s="47" cm="1">
        <f t="array" ref="V793">_xlfn.IFS($B$6=1,S793*$B$10,AND(R792=0,R793&gt;=1,I793&gt;=$B$6*$B$8-1),V792+$B$6*$B$10*$B$8,AND(R792=0,R793&gt;=1,I793&lt;$B$6*$B$8-1),V792+I792*$B$10,TRUE,V792)</f>
        <v>4400</v>
      </c>
      <c r="W793" s="17">
        <f t="shared" si="48"/>
        <v>334.17721518987344</v>
      </c>
    </row>
    <row r="794" spans="7:23" x14ac:dyDescent="0.25">
      <c r="G794" s="15">
        <v>792</v>
      </c>
      <c r="H794" s="1">
        <f t="shared" si="45"/>
        <v>13.183333333333334</v>
      </c>
      <c r="I794" s="15" cm="1">
        <f t="array" ref="I794">_xlfn.IFS(J793&gt;=$C$13-$B$26,MINA(I793+$B$13-S794+S793,$B$11),I793=$B$11,MINA(I793-S794+S793,$B$11),TRUE,MAXA(I793-S794+S793,0))</f>
        <v>0</v>
      </c>
      <c r="J794" s="1" cm="1">
        <f t="array" ref="J794">_xlfn.IFS(J793&gt;=$C$13-$B$26,0,I793&lt;$B$11,J793+$B$26,TRUE,0)</f>
        <v>1.1500000000000008</v>
      </c>
      <c r="K794" s="3" cm="1">
        <f t="array" ref="K794">_xlfn.IFS(AND(NOT($K793=0),$L793),0,NOT($L793),$K793+$B$26,TRUE,$K793)</f>
        <v>0.90000000000000113</v>
      </c>
      <c r="L794" s="3" t="b" cm="1">
        <f t="array" ref="L794">_xlfn.IFS(AND($I794&gt;0,$K794&gt;=$C$5-$B$26),TRUE,$R794&gt;=$B$6,FALSE,$I794=0,FALSE,TRUE,$L793)</f>
        <v>0</v>
      </c>
      <c r="M794" s="3" t="b" cm="1">
        <f t="array" ref="M794">_xlfn.IFS($N794&gt;=$B$4-$B$26,FALSE,AND($I794&gt;0,$K794&gt;=$B$5-$B$26),TRUE,AND($L794,NOT($M793)),FALSE,$M793,TRUE,TRUE,FALSE)</f>
        <v>0</v>
      </c>
      <c r="N794" s="3" cm="1">
        <f t="array" ref="N794">_xlfn.IFS($M793,$N793+$B$26,NOT($M793),0,TRUE,$M793)</f>
        <v>0</v>
      </c>
      <c r="O794" s="3" t="b" cm="1">
        <f t="array" ref="O794">_xlfn.IFS($M794,FALSE,AND($L794,NOT($M794),$R794&lt;$B$6,$I794&gt;0),TRUE,TRUE,FALSE)</f>
        <v>0</v>
      </c>
      <c r="P794" s="3" cm="1">
        <f t="array" ref="P794">_xlfn.IFS($P793&gt;=$C$7-$B$26,0,$O793,$P793+$B$26,TRUE,0)</f>
        <v>0</v>
      </c>
      <c r="Q794" s="3" t="b" cm="1">
        <f t="array" ref="Q794">_xlfn.IFS(AND($L794,NOT($M794),NOT($O794)),TRUE,$R794&gt;=$B$6,FALSE,AND($L794,NOT($M794),$O794,$P794=0),TRUE,TRUE,FALSE)</f>
        <v>0</v>
      </c>
      <c r="R794" s="3" cm="1">
        <f t="array" ref="R794">_xlfn.IFS(AND($Q793,$R793&lt;$B$6),$R793+1,AND(NOT($L793),$R793&gt;0),0,TRUE,$R793)</f>
        <v>0</v>
      </c>
      <c r="S794" s="1" cm="1">
        <f t="array" ref="S794">_xlfn.IFS(AND(Q793,I793&gt;$B$8),S793+$B$8,AND(Q793,I793&lt;=$B$8),S793+I793,TRUE,$S793)</f>
        <v>44</v>
      </c>
      <c r="T794" s="1">
        <f t="shared" si="46"/>
        <v>3960</v>
      </c>
      <c r="U794" s="17">
        <f t="shared" si="47"/>
        <v>300.37926675094815</v>
      </c>
      <c r="V794" s="47" cm="1">
        <f t="array" ref="V794">_xlfn.IFS($B$6=1,S794*$B$10,AND(R793=0,R794&gt;=1,I794&gt;=$B$6*$B$8-1),V793+$B$6*$B$10*$B$8,AND(R793=0,R794&gt;=1,I794&lt;$B$6*$B$8-1),V793+I793*$B$10,TRUE,V793)</f>
        <v>4400</v>
      </c>
      <c r="W794" s="17">
        <f t="shared" si="48"/>
        <v>333.75474083438684</v>
      </c>
    </row>
    <row r="795" spans="7:23" x14ac:dyDescent="0.25">
      <c r="G795" s="15">
        <v>793</v>
      </c>
      <c r="H795" s="1">
        <f t="shared" si="45"/>
        <v>13.2</v>
      </c>
      <c r="I795" s="15" cm="1">
        <f t="array" ref="I795">_xlfn.IFS(J794&gt;=$C$13-$B$26,MINA(I794+$B$13-S795+S794,$B$11),I794=$B$11,MINA(I794-S795+S794,$B$11),TRUE,MAXA(I794-S795+S794,0))</f>
        <v>0</v>
      </c>
      <c r="J795" s="1" cm="1">
        <f t="array" ref="J795">_xlfn.IFS(J794&gt;=$C$13-$B$26,0,I794&lt;$B$11,J794+$B$26,TRUE,0)</f>
        <v>1.1666666666666674</v>
      </c>
      <c r="K795" s="3" cm="1">
        <f t="array" ref="K795">_xlfn.IFS(AND(NOT($K794=0),$L794),0,NOT($L794),$K794+$B$26,TRUE,$K794)</f>
        <v>0.91666666666666785</v>
      </c>
      <c r="L795" s="3" t="b" cm="1">
        <f t="array" ref="L795">_xlfn.IFS(AND($I795&gt;0,$K795&gt;=$C$5-$B$26),TRUE,$R795&gt;=$B$6,FALSE,$I795=0,FALSE,TRUE,$L794)</f>
        <v>0</v>
      </c>
      <c r="M795" s="3" t="b" cm="1">
        <f t="array" ref="M795">_xlfn.IFS($N795&gt;=$B$4-$B$26,FALSE,AND($I795&gt;0,$K795&gt;=$B$5-$B$26),TRUE,AND($L795,NOT($M794)),FALSE,$M794,TRUE,TRUE,FALSE)</f>
        <v>0</v>
      </c>
      <c r="N795" s="3" cm="1">
        <f t="array" ref="N795">_xlfn.IFS($M794,$N794+$B$26,NOT($M794),0,TRUE,$M794)</f>
        <v>0</v>
      </c>
      <c r="O795" s="3" t="b" cm="1">
        <f t="array" ref="O795">_xlfn.IFS($M795,FALSE,AND($L795,NOT($M795),$R795&lt;$B$6,$I795&gt;0),TRUE,TRUE,FALSE)</f>
        <v>0</v>
      </c>
      <c r="P795" s="3" cm="1">
        <f t="array" ref="P795">_xlfn.IFS($P794&gt;=$C$7-$B$26,0,$O794,$P794+$B$26,TRUE,0)</f>
        <v>0</v>
      </c>
      <c r="Q795" s="3" t="b" cm="1">
        <f t="array" ref="Q795">_xlfn.IFS(AND($L795,NOT($M795),NOT($O795)),TRUE,$R795&gt;=$B$6,FALSE,AND($L795,NOT($M795),$O795,$P795=0),TRUE,TRUE,FALSE)</f>
        <v>0</v>
      </c>
      <c r="R795" s="3" cm="1">
        <f t="array" ref="R795">_xlfn.IFS(AND($Q794,$R794&lt;$B$6),$R794+1,AND(NOT($L794),$R794&gt;0),0,TRUE,$R794)</f>
        <v>0</v>
      </c>
      <c r="S795" s="1" cm="1">
        <f t="array" ref="S795">_xlfn.IFS(AND(Q794,I794&gt;$B$8),S794+$B$8,AND(Q794,I794&lt;=$B$8),S794+I794,TRUE,$S794)</f>
        <v>44</v>
      </c>
      <c r="T795" s="1">
        <f t="shared" si="46"/>
        <v>3960</v>
      </c>
      <c r="U795" s="17">
        <f t="shared" si="47"/>
        <v>300</v>
      </c>
      <c r="V795" s="47" cm="1">
        <f t="array" ref="V795">_xlfn.IFS($B$6=1,S795*$B$10,AND(R794=0,R795&gt;=1,I795&gt;=$B$6*$B$8-1),V794+$B$6*$B$10*$B$8,AND(R794=0,R795&gt;=1,I795&lt;$B$6*$B$8-1),V794+I794*$B$10,TRUE,V794)</f>
        <v>4400</v>
      </c>
      <c r="W795" s="17">
        <f t="shared" si="48"/>
        <v>333.33333333333337</v>
      </c>
    </row>
    <row r="796" spans="7:23" x14ac:dyDescent="0.25">
      <c r="G796" s="15">
        <v>794</v>
      </c>
      <c r="H796" s="1">
        <f t="shared" si="45"/>
        <v>13.216666666666667</v>
      </c>
      <c r="I796" s="15" cm="1">
        <f t="array" ref="I796">_xlfn.IFS(J795&gt;=$C$13-$B$26,MINA(I795+$B$13-S796+S795,$B$11),I795=$B$11,MINA(I795-S796+S795,$B$11),TRUE,MAXA(I795-S796+S795,0))</f>
        <v>0</v>
      </c>
      <c r="J796" s="1" cm="1">
        <f t="array" ref="J796">_xlfn.IFS(J795&gt;=$C$13-$B$26,0,I795&lt;$B$11,J795+$B$26,TRUE,0)</f>
        <v>1.183333333333334</v>
      </c>
      <c r="K796" s="3" cm="1">
        <f t="array" ref="K796">_xlfn.IFS(AND(NOT($K795=0),$L795),0,NOT($L795),$K795+$B$26,TRUE,$K795)</f>
        <v>0.93333333333333457</v>
      </c>
      <c r="L796" s="3" t="b" cm="1">
        <f t="array" ref="L796">_xlfn.IFS(AND($I796&gt;0,$K796&gt;=$C$5-$B$26),TRUE,$R796&gt;=$B$6,FALSE,$I796=0,FALSE,TRUE,$L795)</f>
        <v>0</v>
      </c>
      <c r="M796" s="3" t="b" cm="1">
        <f t="array" ref="M796">_xlfn.IFS($N796&gt;=$B$4-$B$26,FALSE,AND($I796&gt;0,$K796&gt;=$B$5-$B$26),TRUE,AND($L796,NOT($M795)),FALSE,$M795,TRUE,TRUE,FALSE)</f>
        <v>0</v>
      </c>
      <c r="N796" s="3" cm="1">
        <f t="array" ref="N796">_xlfn.IFS($M795,$N795+$B$26,NOT($M795),0,TRUE,$M795)</f>
        <v>0</v>
      </c>
      <c r="O796" s="3" t="b" cm="1">
        <f t="array" ref="O796">_xlfn.IFS($M796,FALSE,AND($L796,NOT($M796),$R796&lt;$B$6,$I796&gt;0),TRUE,TRUE,FALSE)</f>
        <v>0</v>
      </c>
      <c r="P796" s="3" cm="1">
        <f t="array" ref="P796">_xlfn.IFS($P795&gt;=$C$7-$B$26,0,$O795,$P795+$B$26,TRUE,0)</f>
        <v>0</v>
      </c>
      <c r="Q796" s="3" t="b" cm="1">
        <f t="array" ref="Q796">_xlfn.IFS(AND($L796,NOT($M796),NOT($O796)),TRUE,$R796&gt;=$B$6,FALSE,AND($L796,NOT($M796),$O796,$P796=0),TRUE,TRUE,FALSE)</f>
        <v>0</v>
      </c>
      <c r="R796" s="3" cm="1">
        <f t="array" ref="R796">_xlfn.IFS(AND($Q795,$R795&lt;$B$6),$R795+1,AND(NOT($L795),$R795&gt;0),0,TRUE,$R795)</f>
        <v>0</v>
      </c>
      <c r="S796" s="1" cm="1">
        <f t="array" ref="S796">_xlfn.IFS(AND(Q795,I795&gt;$B$8),S795+$B$8,AND(Q795,I795&lt;=$B$8),S795+I795,TRUE,$S795)</f>
        <v>44</v>
      </c>
      <c r="T796" s="1">
        <f t="shared" si="46"/>
        <v>3960</v>
      </c>
      <c r="U796" s="17">
        <f t="shared" si="47"/>
        <v>299.6216897856242</v>
      </c>
      <c r="V796" s="47" cm="1">
        <f t="array" ref="V796">_xlfn.IFS($B$6=1,S796*$B$10,AND(R795=0,R796&gt;=1,I796&gt;=$B$6*$B$8-1),V795+$B$6*$B$10*$B$8,AND(R795=0,R796&gt;=1,I796&lt;$B$6*$B$8-1),V795+I795*$B$10,TRUE,V795)</f>
        <v>4400</v>
      </c>
      <c r="W796" s="17">
        <f t="shared" si="48"/>
        <v>332.91298865069359</v>
      </c>
    </row>
    <row r="797" spans="7:23" x14ac:dyDescent="0.25">
      <c r="G797" s="15">
        <v>795</v>
      </c>
      <c r="H797" s="1">
        <f t="shared" si="45"/>
        <v>13.233333333333333</v>
      </c>
      <c r="I797" s="15" cm="1">
        <f t="array" ref="I797">_xlfn.IFS(J796&gt;=$C$13-$B$26,MINA(I796+$B$13-S797+S796,$B$11),I796=$B$11,MINA(I796-S797+S796,$B$11),TRUE,MAXA(I796-S797+S796,0))</f>
        <v>0</v>
      </c>
      <c r="J797" s="1" cm="1">
        <f t="array" ref="J797">_xlfn.IFS(J796&gt;=$C$13-$B$26,0,I796&lt;$B$11,J796+$B$26,TRUE,0)</f>
        <v>1.2000000000000006</v>
      </c>
      <c r="K797" s="3" cm="1">
        <f t="array" ref="K797">_xlfn.IFS(AND(NOT($K796=0),$L796),0,NOT($L796),$K796+$B$26,TRUE,$K796)</f>
        <v>0.95000000000000129</v>
      </c>
      <c r="L797" s="3" t="b" cm="1">
        <f t="array" ref="L797">_xlfn.IFS(AND($I797&gt;0,$K797&gt;=$C$5-$B$26),TRUE,$R797&gt;=$B$6,FALSE,$I797=0,FALSE,TRUE,$L796)</f>
        <v>0</v>
      </c>
      <c r="M797" s="3" t="b" cm="1">
        <f t="array" ref="M797">_xlfn.IFS($N797&gt;=$B$4-$B$26,FALSE,AND($I797&gt;0,$K797&gt;=$B$5-$B$26),TRUE,AND($L797,NOT($M796)),FALSE,$M796,TRUE,TRUE,FALSE)</f>
        <v>0</v>
      </c>
      <c r="N797" s="3" cm="1">
        <f t="array" ref="N797">_xlfn.IFS($M796,$N796+$B$26,NOT($M796),0,TRUE,$M796)</f>
        <v>0</v>
      </c>
      <c r="O797" s="3" t="b" cm="1">
        <f t="array" ref="O797">_xlfn.IFS($M797,FALSE,AND($L797,NOT($M797),$R797&lt;$B$6,$I797&gt;0),TRUE,TRUE,FALSE)</f>
        <v>0</v>
      </c>
      <c r="P797" s="3" cm="1">
        <f t="array" ref="P797">_xlfn.IFS($P796&gt;=$C$7-$B$26,0,$O796,$P796+$B$26,TRUE,0)</f>
        <v>0</v>
      </c>
      <c r="Q797" s="3" t="b" cm="1">
        <f t="array" ref="Q797">_xlfn.IFS(AND($L797,NOT($M797),NOT($O797)),TRUE,$R797&gt;=$B$6,FALSE,AND($L797,NOT($M797),$O797,$P797=0),TRUE,TRUE,FALSE)</f>
        <v>0</v>
      </c>
      <c r="R797" s="3" cm="1">
        <f t="array" ref="R797">_xlfn.IFS(AND($Q796,$R796&lt;$B$6),$R796+1,AND(NOT($L796),$R796&gt;0),0,TRUE,$R796)</f>
        <v>0</v>
      </c>
      <c r="S797" s="1" cm="1">
        <f t="array" ref="S797">_xlfn.IFS(AND(Q796,I796&gt;$B$8),S796+$B$8,AND(Q796,I796&lt;=$B$8),S796+I796,TRUE,$S796)</f>
        <v>44</v>
      </c>
      <c r="T797" s="1">
        <f t="shared" si="46"/>
        <v>3960</v>
      </c>
      <c r="U797" s="17">
        <f t="shared" si="47"/>
        <v>299.24433249370281</v>
      </c>
      <c r="V797" s="47" cm="1">
        <f t="array" ref="V797">_xlfn.IFS($B$6=1,S797*$B$10,AND(R796=0,R797&gt;=1,I797&gt;=$B$6*$B$8-1),V796+$B$6*$B$10*$B$8,AND(R796=0,R797&gt;=1,I797&lt;$B$6*$B$8-1),V796+I796*$B$10,TRUE,V796)</f>
        <v>4400</v>
      </c>
      <c r="W797" s="17">
        <f t="shared" si="48"/>
        <v>332.49370277078089</v>
      </c>
    </row>
    <row r="798" spans="7:23" x14ac:dyDescent="0.25">
      <c r="G798" s="15">
        <v>796</v>
      </c>
      <c r="H798" s="1">
        <f t="shared" si="45"/>
        <v>13.25</v>
      </c>
      <c r="I798" s="15" cm="1">
        <f t="array" ref="I798">_xlfn.IFS(J797&gt;=$C$13-$B$26,MINA(I797+$B$13-S798+S797,$B$11),I797=$B$11,MINA(I797-S798+S797,$B$11),TRUE,MAXA(I797-S798+S797,0))</f>
        <v>0</v>
      </c>
      <c r="J798" s="1" cm="1">
        <f t="array" ref="J798">_xlfn.IFS(J797&gt;=$C$13-$B$26,0,I797&lt;$B$11,J797+$B$26,TRUE,0)</f>
        <v>1.2166666666666672</v>
      </c>
      <c r="K798" s="3" cm="1">
        <f t="array" ref="K798">_xlfn.IFS(AND(NOT($K797=0),$L797),0,NOT($L797),$K797+$B$26,TRUE,$K797)</f>
        <v>0.96666666666666801</v>
      </c>
      <c r="L798" s="3" t="b" cm="1">
        <f t="array" ref="L798">_xlfn.IFS(AND($I798&gt;0,$K798&gt;=$C$5-$B$26),TRUE,$R798&gt;=$B$6,FALSE,$I798=0,FALSE,TRUE,$L797)</f>
        <v>0</v>
      </c>
      <c r="M798" s="3" t="b" cm="1">
        <f t="array" ref="M798">_xlfn.IFS($N798&gt;=$B$4-$B$26,FALSE,AND($I798&gt;0,$K798&gt;=$B$5-$B$26),TRUE,AND($L798,NOT($M797)),FALSE,$M797,TRUE,TRUE,FALSE)</f>
        <v>0</v>
      </c>
      <c r="N798" s="3" cm="1">
        <f t="array" ref="N798">_xlfn.IFS($M797,$N797+$B$26,NOT($M797),0,TRUE,$M797)</f>
        <v>0</v>
      </c>
      <c r="O798" s="3" t="b" cm="1">
        <f t="array" ref="O798">_xlfn.IFS($M798,FALSE,AND($L798,NOT($M798),$R798&lt;$B$6,$I798&gt;0),TRUE,TRUE,FALSE)</f>
        <v>0</v>
      </c>
      <c r="P798" s="3" cm="1">
        <f t="array" ref="P798">_xlfn.IFS($P797&gt;=$C$7-$B$26,0,$O797,$P797+$B$26,TRUE,0)</f>
        <v>0</v>
      </c>
      <c r="Q798" s="3" t="b" cm="1">
        <f t="array" ref="Q798">_xlfn.IFS(AND($L798,NOT($M798),NOT($O798)),TRUE,$R798&gt;=$B$6,FALSE,AND($L798,NOT($M798),$O798,$P798=0),TRUE,TRUE,FALSE)</f>
        <v>0</v>
      </c>
      <c r="R798" s="3" cm="1">
        <f t="array" ref="R798">_xlfn.IFS(AND($Q797,$R797&lt;$B$6),$R797+1,AND(NOT($L797),$R797&gt;0),0,TRUE,$R797)</f>
        <v>0</v>
      </c>
      <c r="S798" s="1" cm="1">
        <f t="array" ref="S798">_xlfn.IFS(AND(Q797,I797&gt;$B$8),S797+$B$8,AND(Q797,I797&lt;=$B$8),S797+I797,TRUE,$S797)</f>
        <v>44</v>
      </c>
      <c r="T798" s="1">
        <f t="shared" si="46"/>
        <v>3960</v>
      </c>
      <c r="U798" s="17">
        <f t="shared" si="47"/>
        <v>298.8679245283019</v>
      </c>
      <c r="V798" s="47" cm="1">
        <f t="array" ref="V798">_xlfn.IFS($B$6=1,S798*$B$10,AND(R797=0,R798&gt;=1,I798&gt;=$B$6*$B$8-1),V797+$B$6*$B$10*$B$8,AND(R797=0,R798&gt;=1,I798&lt;$B$6*$B$8-1),V797+I797*$B$10,TRUE,V797)</f>
        <v>4400</v>
      </c>
      <c r="W798" s="17">
        <f t="shared" si="48"/>
        <v>332.07547169811323</v>
      </c>
    </row>
    <row r="799" spans="7:23" x14ac:dyDescent="0.25">
      <c r="G799" s="15">
        <v>797</v>
      </c>
      <c r="H799" s="1">
        <f t="shared" si="45"/>
        <v>13.266666666666666</v>
      </c>
      <c r="I799" s="15" cm="1">
        <f t="array" ref="I799">_xlfn.IFS(J798&gt;=$C$13-$B$26,MINA(I798+$B$13-S799+S798,$B$11),I798=$B$11,MINA(I798-S799+S798,$B$11),TRUE,MAXA(I798-S799+S798,0))</f>
        <v>0</v>
      </c>
      <c r="J799" s="1" cm="1">
        <f t="array" ref="J799">_xlfn.IFS(J798&gt;=$C$13-$B$26,0,I798&lt;$B$11,J798+$B$26,TRUE,0)</f>
        <v>1.2333333333333338</v>
      </c>
      <c r="K799" s="3" cm="1">
        <f t="array" ref="K799">_xlfn.IFS(AND(NOT($K798=0),$L798),0,NOT($L798),$K798+$B$26,TRUE,$K798)</f>
        <v>0.98333333333333472</v>
      </c>
      <c r="L799" s="3" t="b" cm="1">
        <f t="array" ref="L799">_xlfn.IFS(AND($I799&gt;0,$K799&gt;=$C$5-$B$26),TRUE,$R799&gt;=$B$6,FALSE,$I799=0,FALSE,TRUE,$L798)</f>
        <v>0</v>
      </c>
      <c r="M799" s="3" t="b" cm="1">
        <f t="array" ref="M799">_xlfn.IFS($N799&gt;=$B$4-$B$26,FALSE,AND($I799&gt;0,$K799&gt;=$B$5-$B$26),TRUE,AND($L799,NOT($M798)),FALSE,$M798,TRUE,TRUE,FALSE)</f>
        <v>0</v>
      </c>
      <c r="N799" s="3" cm="1">
        <f t="array" ref="N799">_xlfn.IFS($M798,$N798+$B$26,NOT($M798),0,TRUE,$M798)</f>
        <v>0</v>
      </c>
      <c r="O799" s="3" t="b" cm="1">
        <f t="array" ref="O799">_xlfn.IFS($M799,FALSE,AND($L799,NOT($M799),$R799&lt;$B$6,$I799&gt;0),TRUE,TRUE,FALSE)</f>
        <v>0</v>
      </c>
      <c r="P799" s="3" cm="1">
        <f t="array" ref="P799">_xlfn.IFS($P798&gt;=$C$7-$B$26,0,$O798,$P798+$B$26,TRUE,0)</f>
        <v>0</v>
      </c>
      <c r="Q799" s="3" t="b" cm="1">
        <f t="array" ref="Q799">_xlfn.IFS(AND($L799,NOT($M799),NOT($O799)),TRUE,$R799&gt;=$B$6,FALSE,AND($L799,NOT($M799),$O799,$P799=0),TRUE,TRUE,FALSE)</f>
        <v>0</v>
      </c>
      <c r="R799" s="3" cm="1">
        <f t="array" ref="R799">_xlfn.IFS(AND($Q798,$R798&lt;$B$6),$R798+1,AND(NOT($L798),$R798&gt;0),0,TRUE,$R798)</f>
        <v>0</v>
      </c>
      <c r="S799" s="1" cm="1">
        <f t="array" ref="S799">_xlfn.IFS(AND(Q798,I798&gt;$B$8),S798+$B$8,AND(Q798,I798&lt;=$B$8),S798+I798,TRUE,$S798)</f>
        <v>44</v>
      </c>
      <c r="T799" s="1">
        <f t="shared" si="46"/>
        <v>3960</v>
      </c>
      <c r="U799" s="17">
        <f t="shared" si="47"/>
        <v>298.4924623115578</v>
      </c>
      <c r="V799" s="47" cm="1">
        <f t="array" ref="V799">_xlfn.IFS($B$6=1,S799*$B$10,AND(R798=0,R799&gt;=1,I799&gt;=$B$6*$B$8-1),V798+$B$6*$B$10*$B$8,AND(R798=0,R799&gt;=1,I799&lt;$B$6*$B$8-1),V798+I798*$B$10,TRUE,V798)</f>
        <v>4400</v>
      </c>
      <c r="W799" s="17">
        <f t="shared" si="48"/>
        <v>331.65829145728645</v>
      </c>
    </row>
    <row r="800" spans="7:23" x14ac:dyDescent="0.25">
      <c r="G800" s="15">
        <v>798</v>
      </c>
      <c r="H800" s="1">
        <f t="shared" si="45"/>
        <v>13.283333333333333</v>
      </c>
      <c r="I800" s="15" cm="1">
        <f t="array" ref="I800">_xlfn.IFS(J799&gt;=$C$13-$B$26,MINA(I799+$B$13-S800+S799,$B$11),I799=$B$11,MINA(I799-S800+S799,$B$11),TRUE,MAXA(I799-S800+S799,0))</f>
        <v>0</v>
      </c>
      <c r="J800" s="1" cm="1">
        <f t="array" ref="J800">_xlfn.IFS(J799&gt;=$C$13-$B$26,0,I799&lt;$B$11,J799+$B$26,TRUE,0)</f>
        <v>1.2500000000000004</v>
      </c>
      <c r="K800" s="3" cm="1">
        <f t="array" ref="K800">_xlfn.IFS(AND(NOT($K799=0),$L799),0,NOT($L799),$K799+$B$26,TRUE,$K799)</f>
        <v>1.0000000000000013</v>
      </c>
      <c r="L800" s="3" t="b" cm="1">
        <f t="array" ref="L800">_xlfn.IFS(AND($I800&gt;0,$K800&gt;=$C$5-$B$26),TRUE,$R800&gt;=$B$6,FALSE,$I800=0,FALSE,TRUE,$L799)</f>
        <v>0</v>
      </c>
      <c r="M800" s="3" t="b" cm="1">
        <f t="array" ref="M800">_xlfn.IFS($N800&gt;=$B$4-$B$26,FALSE,AND($I800&gt;0,$K800&gt;=$B$5-$B$26),TRUE,AND($L800,NOT($M799)),FALSE,$M799,TRUE,TRUE,FALSE)</f>
        <v>0</v>
      </c>
      <c r="N800" s="3" cm="1">
        <f t="array" ref="N800">_xlfn.IFS($M799,$N799+$B$26,NOT($M799),0,TRUE,$M799)</f>
        <v>0</v>
      </c>
      <c r="O800" s="3" t="b" cm="1">
        <f t="array" ref="O800">_xlfn.IFS($M800,FALSE,AND($L800,NOT($M800),$R800&lt;$B$6,$I800&gt;0),TRUE,TRUE,FALSE)</f>
        <v>0</v>
      </c>
      <c r="P800" s="3" cm="1">
        <f t="array" ref="P800">_xlfn.IFS($P799&gt;=$C$7-$B$26,0,$O799,$P799+$B$26,TRUE,0)</f>
        <v>0</v>
      </c>
      <c r="Q800" s="3" t="b" cm="1">
        <f t="array" ref="Q800">_xlfn.IFS(AND($L800,NOT($M800),NOT($O800)),TRUE,$R800&gt;=$B$6,FALSE,AND($L800,NOT($M800),$O800,$P800=0),TRUE,TRUE,FALSE)</f>
        <v>0</v>
      </c>
      <c r="R800" s="3" cm="1">
        <f t="array" ref="R800">_xlfn.IFS(AND($Q799,$R799&lt;$B$6),$R799+1,AND(NOT($L799),$R799&gt;0),0,TRUE,$R799)</f>
        <v>0</v>
      </c>
      <c r="S800" s="1" cm="1">
        <f t="array" ref="S800">_xlfn.IFS(AND(Q799,I799&gt;$B$8),S799+$B$8,AND(Q799,I799&lt;=$B$8),S799+I799,TRUE,$S799)</f>
        <v>44</v>
      </c>
      <c r="T800" s="1">
        <f t="shared" si="46"/>
        <v>3960</v>
      </c>
      <c r="U800" s="17">
        <f t="shared" si="47"/>
        <v>298.11794228356337</v>
      </c>
      <c r="V800" s="47" cm="1">
        <f t="array" ref="V800">_xlfn.IFS($B$6=1,S800*$B$10,AND(R799=0,R800&gt;=1,I800&gt;=$B$6*$B$8-1),V799+$B$6*$B$10*$B$8,AND(R799=0,R800&gt;=1,I800&lt;$B$6*$B$8-1),V799+I799*$B$10,TRUE,V799)</f>
        <v>4400</v>
      </c>
      <c r="W800" s="17">
        <f t="shared" si="48"/>
        <v>331.24215809284817</v>
      </c>
    </row>
    <row r="801" spans="7:23" x14ac:dyDescent="0.25">
      <c r="G801" s="15">
        <v>799</v>
      </c>
      <c r="H801" s="1">
        <f t="shared" si="45"/>
        <v>13.299999999999999</v>
      </c>
      <c r="I801" s="15" cm="1">
        <f t="array" ref="I801">_xlfn.IFS(J800&gt;=$C$13-$B$26,MINA(I800+$B$13-S801+S800,$B$11),I800=$B$11,MINA(I800-S801+S800,$B$11),TRUE,MAXA(I800-S801+S800,0))</f>
        <v>0</v>
      </c>
      <c r="J801" s="1" cm="1">
        <f t="array" ref="J801">_xlfn.IFS(J800&gt;=$C$13-$B$26,0,I800&lt;$B$11,J800+$B$26,TRUE,0)</f>
        <v>1.2666666666666671</v>
      </c>
      <c r="K801" s="3" cm="1">
        <f t="array" ref="K801">_xlfn.IFS(AND(NOT($K800=0),$L800),0,NOT($L800),$K800+$B$26,TRUE,$K800)</f>
        <v>1.0166666666666679</v>
      </c>
      <c r="L801" s="3" t="b" cm="1">
        <f t="array" ref="L801">_xlfn.IFS(AND($I801&gt;0,$K801&gt;=$C$5-$B$26),TRUE,$R801&gt;=$B$6,FALSE,$I801=0,FALSE,TRUE,$L800)</f>
        <v>0</v>
      </c>
      <c r="M801" s="3" t="b" cm="1">
        <f t="array" ref="M801">_xlfn.IFS($N801&gt;=$B$4-$B$26,FALSE,AND($I801&gt;0,$K801&gt;=$B$5-$B$26),TRUE,AND($L801,NOT($M800)),FALSE,$M800,TRUE,TRUE,FALSE)</f>
        <v>0</v>
      </c>
      <c r="N801" s="3" cm="1">
        <f t="array" ref="N801">_xlfn.IFS($M800,$N800+$B$26,NOT($M800),0,TRUE,$M800)</f>
        <v>0</v>
      </c>
      <c r="O801" s="3" t="b" cm="1">
        <f t="array" ref="O801">_xlfn.IFS($M801,FALSE,AND($L801,NOT($M801),$R801&lt;$B$6,$I801&gt;0),TRUE,TRUE,FALSE)</f>
        <v>0</v>
      </c>
      <c r="P801" s="3" cm="1">
        <f t="array" ref="P801">_xlfn.IFS($P800&gt;=$C$7-$B$26,0,$O800,$P800+$B$26,TRUE,0)</f>
        <v>0</v>
      </c>
      <c r="Q801" s="3" t="b" cm="1">
        <f t="array" ref="Q801">_xlfn.IFS(AND($L801,NOT($M801),NOT($O801)),TRUE,$R801&gt;=$B$6,FALSE,AND($L801,NOT($M801),$O801,$P801=0),TRUE,TRUE,FALSE)</f>
        <v>0</v>
      </c>
      <c r="R801" s="3" cm="1">
        <f t="array" ref="R801">_xlfn.IFS(AND($Q800,$R800&lt;$B$6),$R800+1,AND(NOT($L800),$R800&gt;0),0,TRUE,$R800)</f>
        <v>0</v>
      </c>
      <c r="S801" s="1" cm="1">
        <f t="array" ref="S801">_xlfn.IFS(AND(Q800,I800&gt;$B$8),S800+$B$8,AND(Q800,I800&lt;=$B$8),S800+I800,TRUE,$S800)</f>
        <v>44</v>
      </c>
      <c r="T801" s="1">
        <f t="shared" si="46"/>
        <v>3960</v>
      </c>
      <c r="U801" s="17">
        <f t="shared" si="47"/>
        <v>297.74436090225566</v>
      </c>
      <c r="V801" s="47" cm="1">
        <f t="array" ref="V801">_xlfn.IFS($B$6=1,S801*$B$10,AND(R800=0,R801&gt;=1,I801&gt;=$B$6*$B$8-1),V800+$B$6*$B$10*$B$8,AND(R800=0,R801&gt;=1,I801&lt;$B$6*$B$8-1),V800+I800*$B$10,TRUE,V800)</f>
        <v>4400</v>
      </c>
      <c r="W801" s="17">
        <f t="shared" si="48"/>
        <v>330.82706766917295</v>
      </c>
    </row>
    <row r="802" spans="7:23" x14ac:dyDescent="0.25">
      <c r="G802" s="15">
        <v>800</v>
      </c>
      <c r="H802" s="1">
        <f t="shared" si="45"/>
        <v>13.316666666666666</v>
      </c>
      <c r="I802" s="15" cm="1">
        <f t="array" ref="I802">_xlfn.IFS(J801&gt;=$C$13-$B$26,MINA(I801+$B$13-S802+S801,$B$11),I801=$B$11,MINA(I801-S802+S801,$B$11),TRUE,MAXA(I801-S802+S801,0))</f>
        <v>0</v>
      </c>
      <c r="J802" s="1" cm="1">
        <f t="array" ref="J802">_xlfn.IFS(J801&gt;=$C$13-$B$26,0,I801&lt;$B$11,J801+$B$26,TRUE,0)</f>
        <v>1.2833333333333337</v>
      </c>
      <c r="K802" s="3" cm="1">
        <f t="array" ref="K802">_xlfn.IFS(AND(NOT($K801=0),$L801),0,NOT($L801),$K801+$B$26,TRUE,$K801)</f>
        <v>1.0333333333333345</v>
      </c>
      <c r="L802" s="3" t="b" cm="1">
        <f t="array" ref="L802">_xlfn.IFS(AND($I802&gt;0,$K802&gt;=$C$5-$B$26),TRUE,$R802&gt;=$B$6,FALSE,$I802=0,FALSE,TRUE,$L801)</f>
        <v>0</v>
      </c>
      <c r="M802" s="3" t="b" cm="1">
        <f t="array" ref="M802">_xlfn.IFS($N802&gt;=$B$4-$B$26,FALSE,AND($I802&gt;0,$K802&gt;=$B$5-$B$26),TRUE,AND($L802,NOT($M801)),FALSE,$M801,TRUE,TRUE,FALSE)</f>
        <v>0</v>
      </c>
      <c r="N802" s="3" cm="1">
        <f t="array" ref="N802">_xlfn.IFS($M801,$N801+$B$26,NOT($M801),0,TRUE,$M801)</f>
        <v>0</v>
      </c>
      <c r="O802" s="3" t="b" cm="1">
        <f t="array" ref="O802">_xlfn.IFS($M802,FALSE,AND($L802,NOT($M802),$R802&lt;$B$6,$I802&gt;0),TRUE,TRUE,FALSE)</f>
        <v>0</v>
      </c>
      <c r="P802" s="3" cm="1">
        <f t="array" ref="P802">_xlfn.IFS($P801&gt;=$C$7-$B$26,0,$O801,$P801+$B$26,TRUE,0)</f>
        <v>0</v>
      </c>
      <c r="Q802" s="3" t="b" cm="1">
        <f t="array" ref="Q802">_xlfn.IFS(AND($L802,NOT($M802),NOT($O802)),TRUE,$R802&gt;=$B$6,FALSE,AND($L802,NOT($M802),$O802,$P802=0),TRUE,TRUE,FALSE)</f>
        <v>0</v>
      </c>
      <c r="R802" s="3" cm="1">
        <f t="array" ref="R802">_xlfn.IFS(AND($Q801,$R801&lt;$B$6),$R801+1,AND(NOT($L801),$R801&gt;0),0,TRUE,$R801)</f>
        <v>0</v>
      </c>
      <c r="S802" s="1" cm="1">
        <f t="array" ref="S802">_xlfn.IFS(AND(Q801,I801&gt;$B$8),S801+$B$8,AND(Q801,I801&lt;=$B$8),S801+I801,TRUE,$S801)</f>
        <v>44</v>
      </c>
      <c r="T802" s="1">
        <f t="shared" si="46"/>
        <v>3960</v>
      </c>
      <c r="U802" s="17">
        <f t="shared" si="47"/>
        <v>297.37171464330413</v>
      </c>
      <c r="V802" s="47" cm="1">
        <f t="array" ref="V802">_xlfn.IFS($B$6=1,S802*$B$10,AND(R801=0,R802&gt;=1,I802&gt;=$B$6*$B$8-1),V801+$B$6*$B$10*$B$8,AND(R801=0,R802&gt;=1,I802&lt;$B$6*$B$8-1),V801+I801*$B$10,TRUE,V801)</f>
        <v>4400</v>
      </c>
      <c r="W802" s="17">
        <f t="shared" si="48"/>
        <v>330.41301627033795</v>
      </c>
    </row>
    <row r="803" spans="7:23" x14ac:dyDescent="0.25">
      <c r="G803" s="15">
        <v>801</v>
      </c>
      <c r="H803" s="1">
        <f t="shared" si="45"/>
        <v>13.333333333333334</v>
      </c>
      <c r="I803" s="15" cm="1">
        <f t="array" ref="I803">_xlfn.IFS(J802&gt;=$C$13-$B$26,MINA(I802+$B$13-S803+S802,$B$11),I802=$B$11,MINA(I802-S803+S802,$B$11),TRUE,MAXA(I802-S803+S802,0))</f>
        <v>0</v>
      </c>
      <c r="J803" s="1" cm="1">
        <f t="array" ref="J803">_xlfn.IFS(J802&gt;=$C$13-$B$26,0,I802&lt;$B$11,J802+$B$26,TRUE,0)</f>
        <v>1.3000000000000003</v>
      </c>
      <c r="K803" s="3" cm="1">
        <f t="array" ref="K803">_xlfn.IFS(AND(NOT($K802=0),$L802),0,NOT($L802),$K802+$B$26,TRUE,$K802)</f>
        <v>1.0500000000000012</v>
      </c>
      <c r="L803" s="3" t="b" cm="1">
        <f t="array" ref="L803">_xlfn.IFS(AND($I803&gt;0,$K803&gt;=$C$5-$B$26),TRUE,$R803&gt;=$B$6,FALSE,$I803=0,FALSE,TRUE,$L802)</f>
        <v>0</v>
      </c>
      <c r="M803" s="3" t="b" cm="1">
        <f t="array" ref="M803">_xlfn.IFS($N803&gt;=$B$4-$B$26,FALSE,AND($I803&gt;0,$K803&gt;=$B$5-$B$26),TRUE,AND($L803,NOT($M802)),FALSE,$M802,TRUE,TRUE,FALSE)</f>
        <v>0</v>
      </c>
      <c r="N803" s="3" cm="1">
        <f t="array" ref="N803">_xlfn.IFS($M802,$N802+$B$26,NOT($M802),0,TRUE,$M802)</f>
        <v>0</v>
      </c>
      <c r="O803" s="3" t="b" cm="1">
        <f t="array" ref="O803">_xlfn.IFS($M803,FALSE,AND($L803,NOT($M803),$R803&lt;$B$6,$I803&gt;0),TRUE,TRUE,FALSE)</f>
        <v>0</v>
      </c>
      <c r="P803" s="3" cm="1">
        <f t="array" ref="P803">_xlfn.IFS($P802&gt;=$C$7-$B$26,0,$O802,$P802+$B$26,TRUE,0)</f>
        <v>0</v>
      </c>
      <c r="Q803" s="3" t="b" cm="1">
        <f t="array" ref="Q803">_xlfn.IFS(AND($L803,NOT($M803),NOT($O803)),TRUE,$R803&gt;=$B$6,FALSE,AND($L803,NOT($M803),$O803,$P803=0),TRUE,TRUE,FALSE)</f>
        <v>0</v>
      </c>
      <c r="R803" s="3" cm="1">
        <f t="array" ref="R803">_xlfn.IFS(AND($Q802,$R802&lt;$B$6),$R802+1,AND(NOT($L802),$R802&gt;0),0,TRUE,$R802)</f>
        <v>0</v>
      </c>
      <c r="S803" s="1" cm="1">
        <f t="array" ref="S803">_xlfn.IFS(AND(Q802,I802&gt;$B$8),S802+$B$8,AND(Q802,I802&lt;=$B$8),S802+I802,TRUE,$S802)</f>
        <v>44</v>
      </c>
      <c r="T803" s="1">
        <f t="shared" si="46"/>
        <v>3960</v>
      </c>
      <c r="U803" s="17">
        <f t="shared" si="47"/>
        <v>297</v>
      </c>
      <c r="V803" s="47" cm="1">
        <f t="array" ref="V803">_xlfn.IFS($B$6=1,S803*$B$10,AND(R802=0,R803&gt;=1,I803&gt;=$B$6*$B$8-1),V802+$B$6*$B$10*$B$8,AND(R802=0,R803&gt;=1,I803&lt;$B$6*$B$8-1),V802+I802*$B$10,TRUE,V802)</f>
        <v>4400</v>
      </c>
      <c r="W803" s="17">
        <f t="shared" si="48"/>
        <v>330</v>
      </c>
    </row>
    <row r="804" spans="7:23" x14ac:dyDescent="0.25">
      <c r="G804" s="15">
        <v>802</v>
      </c>
      <c r="H804" s="1">
        <f t="shared" si="45"/>
        <v>13.35</v>
      </c>
      <c r="I804" s="15" cm="1">
        <f t="array" ref="I804">_xlfn.IFS(J803&gt;=$C$13-$B$26,MINA(I803+$B$13-S804+S803,$B$11),I803=$B$11,MINA(I803-S804+S803,$B$11),TRUE,MAXA(I803-S804+S803,0))</f>
        <v>0</v>
      </c>
      <c r="J804" s="1" cm="1">
        <f t="array" ref="J804">_xlfn.IFS(J803&gt;=$C$13-$B$26,0,I803&lt;$B$11,J803+$B$26,TRUE,0)</f>
        <v>1.3166666666666669</v>
      </c>
      <c r="K804" s="3" cm="1">
        <f t="array" ref="K804">_xlfn.IFS(AND(NOT($K803=0),$L803),0,NOT($L803),$K803+$B$26,TRUE,$K803)</f>
        <v>1.0666666666666678</v>
      </c>
      <c r="L804" s="3" t="b" cm="1">
        <f t="array" ref="L804">_xlfn.IFS(AND($I804&gt;0,$K804&gt;=$C$5-$B$26),TRUE,$R804&gt;=$B$6,FALSE,$I804=0,FALSE,TRUE,$L803)</f>
        <v>0</v>
      </c>
      <c r="M804" s="3" t="b" cm="1">
        <f t="array" ref="M804">_xlfn.IFS($N804&gt;=$B$4-$B$26,FALSE,AND($I804&gt;0,$K804&gt;=$B$5-$B$26),TRUE,AND($L804,NOT($M803)),FALSE,$M803,TRUE,TRUE,FALSE)</f>
        <v>0</v>
      </c>
      <c r="N804" s="3" cm="1">
        <f t="array" ref="N804">_xlfn.IFS($M803,$N803+$B$26,NOT($M803),0,TRUE,$M803)</f>
        <v>0</v>
      </c>
      <c r="O804" s="3" t="b" cm="1">
        <f t="array" ref="O804">_xlfn.IFS($M804,FALSE,AND($L804,NOT($M804),$R804&lt;$B$6,$I804&gt;0),TRUE,TRUE,FALSE)</f>
        <v>0</v>
      </c>
      <c r="P804" s="3" cm="1">
        <f t="array" ref="P804">_xlfn.IFS($P803&gt;=$C$7-$B$26,0,$O803,$P803+$B$26,TRUE,0)</f>
        <v>0</v>
      </c>
      <c r="Q804" s="3" t="b" cm="1">
        <f t="array" ref="Q804">_xlfn.IFS(AND($L804,NOT($M804),NOT($O804)),TRUE,$R804&gt;=$B$6,FALSE,AND($L804,NOT($M804),$O804,$P804=0),TRUE,TRUE,FALSE)</f>
        <v>0</v>
      </c>
      <c r="R804" s="3" cm="1">
        <f t="array" ref="R804">_xlfn.IFS(AND($Q803,$R803&lt;$B$6),$R803+1,AND(NOT($L803),$R803&gt;0),0,TRUE,$R803)</f>
        <v>0</v>
      </c>
      <c r="S804" s="1" cm="1">
        <f t="array" ref="S804">_xlfn.IFS(AND(Q803,I803&gt;$B$8),S803+$B$8,AND(Q803,I803&lt;=$B$8),S803+I803,TRUE,$S803)</f>
        <v>44</v>
      </c>
      <c r="T804" s="1">
        <f t="shared" si="46"/>
        <v>3960</v>
      </c>
      <c r="U804" s="17">
        <f t="shared" si="47"/>
        <v>296.62921348314609</v>
      </c>
      <c r="V804" s="47" cm="1">
        <f t="array" ref="V804">_xlfn.IFS($B$6=1,S804*$B$10,AND(R803=0,R804&gt;=1,I804&gt;=$B$6*$B$8-1),V803+$B$6*$B$10*$B$8,AND(R803=0,R804&gt;=1,I804&lt;$B$6*$B$8-1),V803+I803*$B$10,TRUE,V803)</f>
        <v>4400</v>
      </c>
      <c r="W804" s="17">
        <f t="shared" si="48"/>
        <v>329.58801498127343</v>
      </c>
    </row>
    <row r="805" spans="7:23" x14ac:dyDescent="0.25">
      <c r="G805" s="15">
        <v>803</v>
      </c>
      <c r="H805" s="1">
        <f t="shared" si="45"/>
        <v>13.366666666666667</v>
      </c>
      <c r="I805" s="15" cm="1">
        <f t="array" ref="I805">_xlfn.IFS(J804&gt;=$C$13-$B$26,MINA(I804+$B$13-S805+S804,$B$11),I804=$B$11,MINA(I804-S805+S804,$B$11),TRUE,MAXA(I804-S805+S804,0))</f>
        <v>0</v>
      </c>
      <c r="J805" s="1" cm="1">
        <f t="array" ref="J805">_xlfn.IFS(J804&gt;=$C$13-$B$26,0,I804&lt;$B$11,J804+$B$26,TRUE,0)</f>
        <v>1.3333333333333335</v>
      </c>
      <c r="K805" s="3" cm="1">
        <f t="array" ref="K805">_xlfn.IFS(AND(NOT($K804=0),$L804),0,NOT($L804),$K804+$B$26,TRUE,$K804)</f>
        <v>1.0833333333333344</v>
      </c>
      <c r="L805" s="3" t="b" cm="1">
        <f t="array" ref="L805">_xlfn.IFS(AND($I805&gt;0,$K805&gt;=$C$5-$B$26),TRUE,$R805&gt;=$B$6,FALSE,$I805=0,FALSE,TRUE,$L804)</f>
        <v>0</v>
      </c>
      <c r="M805" s="3" t="b" cm="1">
        <f t="array" ref="M805">_xlfn.IFS($N805&gt;=$B$4-$B$26,FALSE,AND($I805&gt;0,$K805&gt;=$B$5-$B$26),TRUE,AND($L805,NOT($M804)),FALSE,$M804,TRUE,TRUE,FALSE)</f>
        <v>0</v>
      </c>
      <c r="N805" s="3" cm="1">
        <f t="array" ref="N805">_xlfn.IFS($M804,$N804+$B$26,NOT($M804),0,TRUE,$M804)</f>
        <v>0</v>
      </c>
      <c r="O805" s="3" t="b" cm="1">
        <f t="array" ref="O805">_xlfn.IFS($M805,FALSE,AND($L805,NOT($M805),$R805&lt;$B$6,$I805&gt;0),TRUE,TRUE,FALSE)</f>
        <v>0</v>
      </c>
      <c r="P805" s="3" cm="1">
        <f t="array" ref="P805">_xlfn.IFS($P804&gt;=$C$7-$B$26,0,$O804,$P804+$B$26,TRUE,0)</f>
        <v>0</v>
      </c>
      <c r="Q805" s="3" t="b" cm="1">
        <f t="array" ref="Q805">_xlfn.IFS(AND($L805,NOT($M805),NOT($O805)),TRUE,$R805&gt;=$B$6,FALSE,AND($L805,NOT($M805),$O805,$P805=0),TRUE,TRUE,FALSE)</f>
        <v>0</v>
      </c>
      <c r="R805" s="3" cm="1">
        <f t="array" ref="R805">_xlfn.IFS(AND($Q804,$R804&lt;$B$6),$R804+1,AND(NOT($L804),$R804&gt;0),0,TRUE,$R804)</f>
        <v>0</v>
      </c>
      <c r="S805" s="1" cm="1">
        <f t="array" ref="S805">_xlfn.IFS(AND(Q804,I804&gt;$B$8),S804+$B$8,AND(Q804,I804&lt;=$B$8),S804+I804,TRUE,$S804)</f>
        <v>44</v>
      </c>
      <c r="T805" s="1">
        <f t="shared" si="46"/>
        <v>3960</v>
      </c>
      <c r="U805" s="17">
        <f t="shared" si="47"/>
        <v>296.2593516209476</v>
      </c>
      <c r="V805" s="47" cm="1">
        <f t="array" ref="V805">_xlfn.IFS($B$6=1,S805*$B$10,AND(R804=0,R805&gt;=1,I805&gt;=$B$6*$B$8-1),V804+$B$6*$B$10*$B$8,AND(R804=0,R805&gt;=1,I805&lt;$B$6*$B$8-1),V804+I804*$B$10,TRUE,V804)</f>
        <v>4400</v>
      </c>
      <c r="W805" s="17">
        <f t="shared" si="48"/>
        <v>329.17705735660849</v>
      </c>
    </row>
    <row r="806" spans="7:23" x14ac:dyDescent="0.25">
      <c r="G806" s="15">
        <v>804</v>
      </c>
      <c r="H806" s="1">
        <f t="shared" si="45"/>
        <v>13.383333333333333</v>
      </c>
      <c r="I806" s="15" cm="1">
        <f t="array" ref="I806">_xlfn.IFS(J805&gt;=$C$13-$B$26,MINA(I805+$B$13-S806+S805,$B$11),I805=$B$11,MINA(I805-S806+S805,$B$11),TRUE,MAXA(I805-S806+S805,0))</f>
        <v>0</v>
      </c>
      <c r="J806" s="1" cm="1">
        <f t="array" ref="J806">_xlfn.IFS(J805&gt;=$C$13-$B$26,0,I805&lt;$B$11,J805+$B$26,TRUE,0)</f>
        <v>1.35</v>
      </c>
      <c r="K806" s="3" cm="1">
        <f t="array" ref="K806">_xlfn.IFS(AND(NOT($K805=0),$L805),0,NOT($L805),$K805+$B$26,TRUE,$K805)</f>
        <v>1.100000000000001</v>
      </c>
      <c r="L806" s="3" t="b" cm="1">
        <f t="array" ref="L806">_xlfn.IFS(AND($I806&gt;0,$K806&gt;=$C$5-$B$26),TRUE,$R806&gt;=$B$6,FALSE,$I806=0,FALSE,TRUE,$L805)</f>
        <v>0</v>
      </c>
      <c r="M806" s="3" t="b" cm="1">
        <f t="array" ref="M806">_xlfn.IFS($N806&gt;=$B$4-$B$26,FALSE,AND($I806&gt;0,$K806&gt;=$B$5-$B$26),TRUE,AND($L806,NOT($M805)),FALSE,$M805,TRUE,TRUE,FALSE)</f>
        <v>0</v>
      </c>
      <c r="N806" s="3" cm="1">
        <f t="array" ref="N806">_xlfn.IFS($M805,$N805+$B$26,NOT($M805),0,TRUE,$M805)</f>
        <v>0</v>
      </c>
      <c r="O806" s="3" t="b" cm="1">
        <f t="array" ref="O806">_xlfn.IFS($M806,FALSE,AND($L806,NOT($M806),$R806&lt;$B$6,$I806&gt;0),TRUE,TRUE,FALSE)</f>
        <v>0</v>
      </c>
      <c r="P806" s="3" cm="1">
        <f t="array" ref="P806">_xlfn.IFS($P805&gt;=$C$7-$B$26,0,$O805,$P805+$B$26,TRUE,0)</f>
        <v>0</v>
      </c>
      <c r="Q806" s="3" t="b" cm="1">
        <f t="array" ref="Q806">_xlfn.IFS(AND($L806,NOT($M806),NOT($O806)),TRUE,$R806&gt;=$B$6,FALSE,AND($L806,NOT($M806),$O806,$P806=0),TRUE,TRUE,FALSE)</f>
        <v>0</v>
      </c>
      <c r="R806" s="3" cm="1">
        <f t="array" ref="R806">_xlfn.IFS(AND($Q805,$R805&lt;$B$6),$R805+1,AND(NOT($L805),$R805&gt;0),0,TRUE,$R805)</f>
        <v>0</v>
      </c>
      <c r="S806" s="1" cm="1">
        <f t="array" ref="S806">_xlfn.IFS(AND(Q805,I805&gt;$B$8),S805+$B$8,AND(Q805,I805&lt;=$B$8),S805+I805,TRUE,$S805)</f>
        <v>44</v>
      </c>
      <c r="T806" s="1">
        <f t="shared" si="46"/>
        <v>3960</v>
      </c>
      <c r="U806" s="17">
        <f t="shared" si="47"/>
        <v>295.89041095890411</v>
      </c>
      <c r="V806" s="47" cm="1">
        <f t="array" ref="V806">_xlfn.IFS($B$6=1,S806*$B$10,AND(R805=0,R806&gt;=1,I806&gt;=$B$6*$B$8-1),V805+$B$6*$B$10*$B$8,AND(R805=0,R806&gt;=1,I806&lt;$B$6*$B$8-1),V805+I805*$B$10,TRUE,V805)</f>
        <v>4400</v>
      </c>
      <c r="W806" s="17">
        <f t="shared" si="48"/>
        <v>328.76712328767127</v>
      </c>
    </row>
    <row r="807" spans="7:23" x14ac:dyDescent="0.25">
      <c r="G807" s="15">
        <v>805</v>
      </c>
      <c r="H807" s="1">
        <f t="shared" si="45"/>
        <v>13.4</v>
      </c>
      <c r="I807" s="15" cm="1">
        <f t="array" ref="I807">_xlfn.IFS(J806&gt;=$C$13-$B$26,MINA(I806+$B$13-S807+S806,$B$11),I806=$B$11,MINA(I806-S807+S806,$B$11),TRUE,MAXA(I806-S807+S806,0))</f>
        <v>0</v>
      </c>
      <c r="J807" s="1" cm="1">
        <f t="array" ref="J807">_xlfn.IFS(J806&gt;=$C$13-$B$26,0,I806&lt;$B$11,J806+$B$26,TRUE,0)</f>
        <v>1.3666666666666667</v>
      </c>
      <c r="K807" s="3" cm="1">
        <f t="array" ref="K807">_xlfn.IFS(AND(NOT($K806=0),$L806),0,NOT($L806),$K806+$B$26,TRUE,$K806)</f>
        <v>1.1166666666666676</v>
      </c>
      <c r="L807" s="3" t="b" cm="1">
        <f t="array" ref="L807">_xlfn.IFS(AND($I807&gt;0,$K807&gt;=$C$5-$B$26),TRUE,$R807&gt;=$B$6,FALSE,$I807=0,FALSE,TRUE,$L806)</f>
        <v>0</v>
      </c>
      <c r="M807" s="3" t="b" cm="1">
        <f t="array" ref="M807">_xlfn.IFS($N807&gt;=$B$4-$B$26,FALSE,AND($I807&gt;0,$K807&gt;=$B$5-$B$26),TRUE,AND($L807,NOT($M806)),FALSE,$M806,TRUE,TRUE,FALSE)</f>
        <v>0</v>
      </c>
      <c r="N807" s="3" cm="1">
        <f t="array" ref="N807">_xlfn.IFS($M806,$N806+$B$26,NOT($M806),0,TRUE,$M806)</f>
        <v>0</v>
      </c>
      <c r="O807" s="3" t="b" cm="1">
        <f t="array" ref="O807">_xlfn.IFS($M807,FALSE,AND($L807,NOT($M807),$R807&lt;$B$6,$I807&gt;0),TRUE,TRUE,FALSE)</f>
        <v>0</v>
      </c>
      <c r="P807" s="3" cm="1">
        <f t="array" ref="P807">_xlfn.IFS($P806&gt;=$C$7-$B$26,0,$O806,$P806+$B$26,TRUE,0)</f>
        <v>0</v>
      </c>
      <c r="Q807" s="3" t="b" cm="1">
        <f t="array" ref="Q807">_xlfn.IFS(AND($L807,NOT($M807),NOT($O807)),TRUE,$R807&gt;=$B$6,FALSE,AND($L807,NOT($M807),$O807,$P807=0),TRUE,TRUE,FALSE)</f>
        <v>0</v>
      </c>
      <c r="R807" s="3" cm="1">
        <f t="array" ref="R807">_xlfn.IFS(AND($Q806,$R806&lt;$B$6),$R806+1,AND(NOT($L806),$R806&gt;0),0,TRUE,$R806)</f>
        <v>0</v>
      </c>
      <c r="S807" s="1" cm="1">
        <f t="array" ref="S807">_xlfn.IFS(AND(Q806,I806&gt;$B$8),S806+$B$8,AND(Q806,I806&lt;=$B$8),S806+I806,TRUE,$S806)</f>
        <v>44</v>
      </c>
      <c r="T807" s="1">
        <f t="shared" si="46"/>
        <v>3960</v>
      </c>
      <c r="U807" s="17">
        <f t="shared" si="47"/>
        <v>295.52238805970148</v>
      </c>
      <c r="V807" s="47" cm="1">
        <f t="array" ref="V807">_xlfn.IFS($B$6=1,S807*$B$10,AND(R806=0,R807&gt;=1,I807&gt;=$B$6*$B$8-1),V806+$B$6*$B$10*$B$8,AND(R806=0,R807&gt;=1,I807&lt;$B$6*$B$8-1),V806+I806*$B$10,TRUE,V806)</f>
        <v>4400</v>
      </c>
      <c r="W807" s="17">
        <f t="shared" si="48"/>
        <v>328.35820895522386</v>
      </c>
    </row>
    <row r="808" spans="7:23" x14ac:dyDescent="0.25">
      <c r="G808" s="15">
        <v>806</v>
      </c>
      <c r="H808" s="1">
        <f t="shared" si="45"/>
        <v>13.416666666666666</v>
      </c>
      <c r="I808" s="15" cm="1">
        <f t="array" ref="I808">_xlfn.IFS(J807&gt;=$C$13-$B$26,MINA(I807+$B$13-S808+S807,$B$11),I807=$B$11,MINA(I807-S808+S807,$B$11),TRUE,MAXA(I807-S808+S807,0))</f>
        <v>0</v>
      </c>
      <c r="J808" s="1" cm="1">
        <f t="array" ref="J808">_xlfn.IFS(J807&gt;=$C$13-$B$26,0,I807&lt;$B$11,J807+$B$26,TRUE,0)</f>
        <v>1.3833333333333333</v>
      </c>
      <c r="K808" s="3" cm="1">
        <f t="array" ref="K808">_xlfn.IFS(AND(NOT($K807=0),$L807),0,NOT($L807),$K807+$B$26,TRUE,$K807)</f>
        <v>1.1333333333333342</v>
      </c>
      <c r="L808" s="3" t="b" cm="1">
        <f t="array" ref="L808">_xlfn.IFS(AND($I808&gt;0,$K808&gt;=$C$5-$B$26),TRUE,$R808&gt;=$B$6,FALSE,$I808=0,FALSE,TRUE,$L807)</f>
        <v>0</v>
      </c>
      <c r="M808" s="3" t="b" cm="1">
        <f t="array" ref="M808">_xlfn.IFS($N808&gt;=$B$4-$B$26,FALSE,AND($I808&gt;0,$K808&gt;=$B$5-$B$26),TRUE,AND($L808,NOT($M807)),FALSE,$M807,TRUE,TRUE,FALSE)</f>
        <v>0</v>
      </c>
      <c r="N808" s="3" cm="1">
        <f t="array" ref="N808">_xlfn.IFS($M807,$N807+$B$26,NOT($M807),0,TRUE,$M807)</f>
        <v>0</v>
      </c>
      <c r="O808" s="3" t="b" cm="1">
        <f t="array" ref="O808">_xlfn.IFS($M808,FALSE,AND($L808,NOT($M808),$R808&lt;$B$6,$I808&gt;0),TRUE,TRUE,FALSE)</f>
        <v>0</v>
      </c>
      <c r="P808" s="3" cm="1">
        <f t="array" ref="P808">_xlfn.IFS($P807&gt;=$C$7-$B$26,0,$O807,$P807+$B$26,TRUE,0)</f>
        <v>0</v>
      </c>
      <c r="Q808" s="3" t="b" cm="1">
        <f t="array" ref="Q808">_xlfn.IFS(AND($L808,NOT($M808),NOT($O808)),TRUE,$R808&gt;=$B$6,FALSE,AND($L808,NOT($M808),$O808,$P808=0),TRUE,TRUE,FALSE)</f>
        <v>0</v>
      </c>
      <c r="R808" s="3" cm="1">
        <f t="array" ref="R808">_xlfn.IFS(AND($Q807,$R807&lt;$B$6),$R807+1,AND(NOT($L807),$R807&gt;0),0,TRUE,$R807)</f>
        <v>0</v>
      </c>
      <c r="S808" s="1" cm="1">
        <f t="array" ref="S808">_xlfn.IFS(AND(Q807,I807&gt;$B$8),S807+$B$8,AND(Q807,I807&lt;=$B$8),S807+I807,TRUE,$S807)</f>
        <v>44</v>
      </c>
      <c r="T808" s="1">
        <f t="shared" si="46"/>
        <v>3960</v>
      </c>
      <c r="U808" s="17">
        <f t="shared" si="47"/>
        <v>295.15527950310559</v>
      </c>
      <c r="V808" s="47" cm="1">
        <f t="array" ref="V808">_xlfn.IFS($B$6=1,S808*$B$10,AND(R807=0,R808&gt;=1,I808&gt;=$B$6*$B$8-1),V807+$B$6*$B$10*$B$8,AND(R807=0,R808&gt;=1,I808&lt;$B$6*$B$8-1),V807+I807*$B$10,TRUE,V807)</f>
        <v>4400</v>
      </c>
      <c r="W808" s="17">
        <f t="shared" si="48"/>
        <v>327.9503105590062</v>
      </c>
    </row>
    <row r="809" spans="7:23" x14ac:dyDescent="0.25">
      <c r="G809" s="15">
        <v>807</v>
      </c>
      <c r="H809" s="1">
        <f t="shared" si="45"/>
        <v>13.433333333333334</v>
      </c>
      <c r="I809" s="15" cm="1">
        <f t="array" ref="I809">_xlfn.IFS(J808&gt;=$C$13-$B$26,MINA(I808+$B$13-S809+S808,$B$11),I808=$B$11,MINA(I808-S809+S808,$B$11),TRUE,MAXA(I808-S809+S808,0))</f>
        <v>0</v>
      </c>
      <c r="J809" s="1" cm="1">
        <f t="array" ref="J809">_xlfn.IFS(J808&gt;=$C$13-$B$26,0,I808&lt;$B$11,J808+$B$26,TRUE,0)</f>
        <v>1.4</v>
      </c>
      <c r="K809" s="3" cm="1">
        <f t="array" ref="K809">_xlfn.IFS(AND(NOT($K808=0),$L808),0,NOT($L808),$K808+$B$26,TRUE,$K808)</f>
        <v>1.1500000000000008</v>
      </c>
      <c r="L809" s="3" t="b" cm="1">
        <f t="array" ref="L809">_xlfn.IFS(AND($I809&gt;0,$K809&gt;=$C$5-$B$26),TRUE,$R809&gt;=$B$6,FALSE,$I809=0,FALSE,TRUE,$L808)</f>
        <v>0</v>
      </c>
      <c r="M809" s="3" t="b" cm="1">
        <f t="array" ref="M809">_xlfn.IFS($N809&gt;=$B$4-$B$26,FALSE,AND($I809&gt;0,$K809&gt;=$B$5-$B$26),TRUE,AND($L809,NOT($M808)),FALSE,$M808,TRUE,TRUE,FALSE)</f>
        <v>0</v>
      </c>
      <c r="N809" s="3" cm="1">
        <f t="array" ref="N809">_xlfn.IFS($M808,$N808+$B$26,NOT($M808),0,TRUE,$M808)</f>
        <v>0</v>
      </c>
      <c r="O809" s="3" t="b" cm="1">
        <f t="array" ref="O809">_xlfn.IFS($M809,FALSE,AND($L809,NOT($M809),$R809&lt;$B$6,$I809&gt;0),TRUE,TRUE,FALSE)</f>
        <v>0</v>
      </c>
      <c r="P809" s="3" cm="1">
        <f t="array" ref="P809">_xlfn.IFS($P808&gt;=$C$7-$B$26,0,$O808,$P808+$B$26,TRUE,0)</f>
        <v>0</v>
      </c>
      <c r="Q809" s="3" t="b" cm="1">
        <f t="array" ref="Q809">_xlfn.IFS(AND($L809,NOT($M809),NOT($O809)),TRUE,$R809&gt;=$B$6,FALSE,AND($L809,NOT($M809),$O809,$P809=0),TRUE,TRUE,FALSE)</f>
        <v>0</v>
      </c>
      <c r="R809" s="3" cm="1">
        <f t="array" ref="R809">_xlfn.IFS(AND($Q808,$R808&lt;$B$6),$R808+1,AND(NOT($L808),$R808&gt;0),0,TRUE,$R808)</f>
        <v>0</v>
      </c>
      <c r="S809" s="1" cm="1">
        <f t="array" ref="S809">_xlfn.IFS(AND(Q808,I808&gt;$B$8),S808+$B$8,AND(Q808,I808&lt;=$B$8),S808+I808,TRUE,$S808)</f>
        <v>44</v>
      </c>
      <c r="T809" s="1">
        <f t="shared" si="46"/>
        <v>3960</v>
      </c>
      <c r="U809" s="17">
        <f t="shared" si="47"/>
        <v>294.78908188585609</v>
      </c>
      <c r="V809" s="47" cm="1">
        <f t="array" ref="V809">_xlfn.IFS($B$6=1,S809*$B$10,AND(R808=0,R809&gt;=1,I809&gt;=$B$6*$B$8-1),V808+$B$6*$B$10*$B$8,AND(R808=0,R809&gt;=1,I809&lt;$B$6*$B$8-1),V808+I808*$B$10,TRUE,V808)</f>
        <v>4400</v>
      </c>
      <c r="W809" s="17">
        <f t="shared" si="48"/>
        <v>327.54342431761785</v>
      </c>
    </row>
    <row r="810" spans="7:23" x14ac:dyDescent="0.25">
      <c r="G810" s="15">
        <v>808</v>
      </c>
      <c r="H810" s="1">
        <f t="shared" si="45"/>
        <v>13.45</v>
      </c>
      <c r="I810" s="15" cm="1">
        <f t="array" ref="I810">_xlfn.IFS(J809&gt;=$C$13-$B$26,MINA(I809+$B$13-S810+S809,$B$11),I809=$B$11,MINA(I809-S810+S809,$B$11),TRUE,MAXA(I809-S810+S809,0))</f>
        <v>0</v>
      </c>
      <c r="J810" s="1" cm="1">
        <f t="array" ref="J810">_xlfn.IFS(J809&gt;=$C$13-$B$26,0,I809&lt;$B$11,J809+$B$26,TRUE,0)</f>
        <v>1.4166666666666665</v>
      </c>
      <c r="K810" s="3" cm="1">
        <f t="array" ref="K810">_xlfn.IFS(AND(NOT($K809=0),$L809),0,NOT($L809),$K809+$B$26,TRUE,$K809)</f>
        <v>1.1666666666666674</v>
      </c>
      <c r="L810" s="3" t="b" cm="1">
        <f t="array" ref="L810">_xlfn.IFS(AND($I810&gt;0,$K810&gt;=$C$5-$B$26),TRUE,$R810&gt;=$B$6,FALSE,$I810=0,FALSE,TRUE,$L809)</f>
        <v>0</v>
      </c>
      <c r="M810" s="3" t="b" cm="1">
        <f t="array" ref="M810">_xlfn.IFS($N810&gt;=$B$4-$B$26,FALSE,AND($I810&gt;0,$K810&gt;=$B$5-$B$26),TRUE,AND($L810,NOT($M809)),FALSE,$M809,TRUE,TRUE,FALSE)</f>
        <v>0</v>
      </c>
      <c r="N810" s="3" cm="1">
        <f t="array" ref="N810">_xlfn.IFS($M809,$N809+$B$26,NOT($M809),0,TRUE,$M809)</f>
        <v>0</v>
      </c>
      <c r="O810" s="3" t="b" cm="1">
        <f t="array" ref="O810">_xlfn.IFS($M810,FALSE,AND($L810,NOT($M810),$R810&lt;$B$6,$I810&gt;0),TRUE,TRUE,FALSE)</f>
        <v>0</v>
      </c>
      <c r="P810" s="3" cm="1">
        <f t="array" ref="P810">_xlfn.IFS($P809&gt;=$C$7-$B$26,0,$O809,$P809+$B$26,TRUE,0)</f>
        <v>0</v>
      </c>
      <c r="Q810" s="3" t="b" cm="1">
        <f t="array" ref="Q810">_xlfn.IFS(AND($L810,NOT($M810),NOT($O810)),TRUE,$R810&gt;=$B$6,FALSE,AND($L810,NOT($M810),$O810,$P810=0),TRUE,TRUE,FALSE)</f>
        <v>0</v>
      </c>
      <c r="R810" s="3" cm="1">
        <f t="array" ref="R810">_xlfn.IFS(AND($Q809,$R809&lt;$B$6),$R809+1,AND(NOT($L809),$R809&gt;0),0,TRUE,$R809)</f>
        <v>0</v>
      </c>
      <c r="S810" s="1" cm="1">
        <f t="array" ref="S810">_xlfn.IFS(AND(Q809,I809&gt;$B$8),S809+$B$8,AND(Q809,I809&lt;=$B$8),S809+I809,TRUE,$S809)</f>
        <v>44</v>
      </c>
      <c r="T810" s="1">
        <f t="shared" si="46"/>
        <v>3960</v>
      </c>
      <c r="U810" s="17">
        <f t="shared" si="47"/>
        <v>294.42379182156134</v>
      </c>
      <c r="V810" s="47" cm="1">
        <f t="array" ref="V810">_xlfn.IFS($B$6=1,S810*$B$10,AND(R809=0,R810&gt;=1,I810&gt;=$B$6*$B$8-1),V809+$B$6*$B$10*$B$8,AND(R809=0,R810&gt;=1,I810&lt;$B$6*$B$8-1),V809+I809*$B$10,TRUE,V809)</f>
        <v>4400</v>
      </c>
      <c r="W810" s="17">
        <f t="shared" si="48"/>
        <v>327.13754646840152</v>
      </c>
    </row>
    <row r="811" spans="7:23" x14ac:dyDescent="0.25">
      <c r="G811" s="15">
        <v>809</v>
      </c>
      <c r="H811" s="1">
        <f t="shared" si="45"/>
        <v>13.466666666666667</v>
      </c>
      <c r="I811" s="15" cm="1">
        <f t="array" ref="I811">_xlfn.IFS(J810&gt;=$C$13-$B$26,MINA(I810+$B$13-S811+S810,$B$11),I810=$B$11,MINA(I810-S811+S810,$B$11),TRUE,MAXA(I810-S811+S810,0))</f>
        <v>0</v>
      </c>
      <c r="J811" s="1" cm="1">
        <f t="array" ref="J811">_xlfn.IFS(J810&gt;=$C$13-$B$26,0,I810&lt;$B$11,J810+$B$26,TRUE,0)</f>
        <v>1.4333333333333331</v>
      </c>
      <c r="K811" s="3" cm="1">
        <f t="array" ref="K811">_xlfn.IFS(AND(NOT($K810=0),$L810),0,NOT($L810),$K810+$B$26,TRUE,$K810)</f>
        <v>1.183333333333334</v>
      </c>
      <c r="L811" s="3" t="b" cm="1">
        <f t="array" ref="L811">_xlfn.IFS(AND($I811&gt;0,$K811&gt;=$C$5-$B$26),TRUE,$R811&gt;=$B$6,FALSE,$I811=0,FALSE,TRUE,$L810)</f>
        <v>0</v>
      </c>
      <c r="M811" s="3" t="b" cm="1">
        <f t="array" ref="M811">_xlfn.IFS($N811&gt;=$B$4-$B$26,FALSE,AND($I811&gt;0,$K811&gt;=$B$5-$B$26),TRUE,AND($L811,NOT($M810)),FALSE,$M810,TRUE,TRUE,FALSE)</f>
        <v>0</v>
      </c>
      <c r="N811" s="3" cm="1">
        <f t="array" ref="N811">_xlfn.IFS($M810,$N810+$B$26,NOT($M810),0,TRUE,$M810)</f>
        <v>0</v>
      </c>
      <c r="O811" s="3" t="b" cm="1">
        <f t="array" ref="O811">_xlfn.IFS($M811,FALSE,AND($L811,NOT($M811),$R811&lt;$B$6,$I811&gt;0),TRUE,TRUE,FALSE)</f>
        <v>0</v>
      </c>
      <c r="P811" s="3" cm="1">
        <f t="array" ref="P811">_xlfn.IFS($P810&gt;=$C$7-$B$26,0,$O810,$P810+$B$26,TRUE,0)</f>
        <v>0</v>
      </c>
      <c r="Q811" s="3" t="b" cm="1">
        <f t="array" ref="Q811">_xlfn.IFS(AND($L811,NOT($M811),NOT($O811)),TRUE,$R811&gt;=$B$6,FALSE,AND($L811,NOT($M811),$O811,$P811=0),TRUE,TRUE,FALSE)</f>
        <v>0</v>
      </c>
      <c r="R811" s="3" cm="1">
        <f t="array" ref="R811">_xlfn.IFS(AND($Q810,$R810&lt;$B$6),$R810+1,AND(NOT($L810),$R810&gt;0),0,TRUE,$R810)</f>
        <v>0</v>
      </c>
      <c r="S811" s="1" cm="1">
        <f t="array" ref="S811">_xlfn.IFS(AND(Q810,I810&gt;$B$8),S810+$B$8,AND(Q810,I810&lt;=$B$8),S810+I810,TRUE,$S810)</f>
        <v>44</v>
      </c>
      <c r="T811" s="1">
        <f t="shared" si="46"/>
        <v>3960</v>
      </c>
      <c r="U811" s="17">
        <f t="shared" si="47"/>
        <v>294.05940594059405</v>
      </c>
      <c r="V811" s="47" cm="1">
        <f t="array" ref="V811">_xlfn.IFS($B$6=1,S811*$B$10,AND(R810=0,R811&gt;=1,I811&gt;=$B$6*$B$8-1),V810+$B$6*$B$10*$B$8,AND(R810=0,R811&gt;=1,I811&lt;$B$6*$B$8-1),V810+I810*$B$10,TRUE,V810)</f>
        <v>4400</v>
      </c>
      <c r="W811" s="17">
        <f t="shared" si="48"/>
        <v>326.73267326732673</v>
      </c>
    </row>
    <row r="812" spans="7:23" x14ac:dyDescent="0.25">
      <c r="G812" s="15">
        <v>810</v>
      </c>
      <c r="H812" s="1">
        <f t="shared" si="45"/>
        <v>13.483333333333333</v>
      </c>
      <c r="I812" s="15" cm="1">
        <f t="array" ref="I812">_xlfn.IFS(J811&gt;=$C$13-$B$26,MINA(I811+$B$13-S812+S811,$B$11),I811=$B$11,MINA(I811-S812+S811,$B$11),TRUE,MAXA(I811-S812+S811,0))</f>
        <v>0</v>
      </c>
      <c r="J812" s="1" cm="1">
        <f t="array" ref="J812">_xlfn.IFS(J811&gt;=$C$13-$B$26,0,I811&lt;$B$11,J811+$B$26,TRUE,0)</f>
        <v>1.4499999999999997</v>
      </c>
      <c r="K812" s="3" cm="1">
        <f t="array" ref="K812">_xlfn.IFS(AND(NOT($K811=0),$L811),0,NOT($L811),$K811+$B$26,TRUE,$K811)</f>
        <v>1.2000000000000006</v>
      </c>
      <c r="L812" s="3" t="b" cm="1">
        <f t="array" ref="L812">_xlfn.IFS(AND($I812&gt;0,$K812&gt;=$C$5-$B$26),TRUE,$R812&gt;=$B$6,FALSE,$I812=0,FALSE,TRUE,$L811)</f>
        <v>0</v>
      </c>
      <c r="M812" s="3" t="b" cm="1">
        <f t="array" ref="M812">_xlfn.IFS($N812&gt;=$B$4-$B$26,FALSE,AND($I812&gt;0,$K812&gt;=$B$5-$B$26),TRUE,AND($L812,NOT($M811)),FALSE,$M811,TRUE,TRUE,FALSE)</f>
        <v>0</v>
      </c>
      <c r="N812" s="3" cm="1">
        <f t="array" ref="N812">_xlfn.IFS($M811,$N811+$B$26,NOT($M811),0,TRUE,$M811)</f>
        <v>0</v>
      </c>
      <c r="O812" s="3" t="b" cm="1">
        <f t="array" ref="O812">_xlfn.IFS($M812,FALSE,AND($L812,NOT($M812),$R812&lt;$B$6,$I812&gt;0),TRUE,TRUE,FALSE)</f>
        <v>0</v>
      </c>
      <c r="P812" s="3" cm="1">
        <f t="array" ref="P812">_xlfn.IFS($P811&gt;=$C$7-$B$26,0,$O811,$P811+$B$26,TRUE,0)</f>
        <v>0</v>
      </c>
      <c r="Q812" s="3" t="b" cm="1">
        <f t="array" ref="Q812">_xlfn.IFS(AND($L812,NOT($M812),NOT($O812)),TRUE,$R812&gt;=$B$6,FALSE,AND($L812,NOT($M812),$O812,$P812=0),TRUE,TRUE,FALSE)</f>
        <v>0</v>
      </c>
      <c r="R812" s="3" cm="1">
        <f t="array" ref="R812">_xlfn.IFS(AND($Q811,$R811&lt;$B$6),$R811+1,AND(NOT($L811),$R811&gt;0),0,TRUE,$R811)</f>
        <v>0</v>
      </c>
      <c r="S812" s="1" cm="1">
        <f t="array" ref="S812">_xlfn.IFS(AND(Q811,I811&gt;$B$8),S811+$B$8,AND(Q811,I811&lt;=$B$8),S811+I811,TRUE,$S811)</f>
        <v>44</v>
      </c>
      <c r="T812" s="1">
        <f t="shared" si="46"/>
        <v>3960</v>
      </c>
      <c r="U812" s="17">
        <f t="shared" si="47"/>
        <v>293.69592088998763</v>
      </c>
      <c r="V812" s="47" cm="1">
        <f t="array" ref="V812">_xlfn.IFS($B$6=1,S812*$B$10,AND(R811=0,R812&gt;=1,I812&gt;=$B$6*$B$8-1),V811+$B$6*$B$10*$B$8,AND(R811=0,R812&gt;=1,I812&lt;$B$6*$B$8-1),V811+I811*$B$10,TRUE,V811)</f>
        <v>4400</v>
      </c>
      <c r="W812" s="17">
        <f t="shared" si="48"/>
        <v>326.32880098887517</v>
      </c>
    </row>
    <row r="813" spans="7:23" x14ac:dyDescent="0.25">
      <c r="G813" s="15">
        <v>811</v>
      </c>
      <c r="H813" s="1">
        <f t="shared" si="45"/>
        <v>13.5</v>
      </c>
      <c r="I813" s="15" cm="1">
        <f t="array" ref="I813">_xlfn.IFS(J812&gt;=$C$13-$B$26,MINA(I812+$B$13-S813+S812,$B$11),I812=$B$11,MINA(I812-S813+S812,$B$11),TRUE,MAXA(I812-S813+S812,0))</f>
        <v>0</v>
      </c>
      <c r="J813" s="1" cm="1">
        <f t="array" ref="J813">_xlfn.IFS(J812&gt;=$C$13-$B$26,0,I812&lt;$B$11,J812+$B$26,TRUE,0)</f>
        <v>1.4666666666666663</v>
      </c>
      <c r="K813" s="3" cm="1">
        <f t="array" ref="K813">_xlfn.IFS(AND(NOT($K812=0),$L812),0,NOT($L812),$K812+$B$26,TRUE,$K812)</f>
        <v>1.2166666666666672</v>
      </c>
      <c r="L813" s="3" t="b" cm="1">
        <f t="array" ref="L813">_xlfn.IFS(AND($I813&gt;0,$K813&gt;=$C$5-$B$26),TRUE,$R813&gt;=$B$6,FALSE,$I813=0,FALSE,TRUE,$L812)</f>
        <v>0</v>
      </c>
      <c r="M813" s="3" t="b" cm="1">
        <f t="array" ref="M813">_xlfn.IFS($N813&gt;=$B$4-$B$26,FALSE,AND($I813&gt;0,$K813&gt;=$B$5-$B$26),TRUE,AND($L813,NOT($M812)),FALSE,$M812,TRUE,TRUE,FALSE)</f>
        <v>0</v>
      </c>
      <c r="N813" s="3" cm="1">
        <f t="array" ref="N813">_xlfn.IFS($M812,$N812+$B$26,NOT($M812),0,TRUE,$M812)</f>
        <v>0</v>
      </c>
      <c r="O813" s="3" t="b" cm="1">
        <f t="array" ref="O813">_xlfn.IFS($M813,FALSE,AND($L813,NOT($M813),$R813&lt;$B$6,$I813&gt;0),TRUE,TRUE,FALSE)</f>
        <v>0</v>
      </c>
      <c r="P813" s="3" cm="1">
        <f t="array" ref="P813">_xlfn.IFS($P812&gt;=$C$7-$B$26,0,$O812,$P812+$B$26,TRUE,0)</f>
        <v>0</v>
      </c>
      <c r="Q813" s="3" t="b" cm="1">
        <f t="array" ref="Q813">_xlfn.IFS(AND($L813,NOT($M813),NOT($O813)),TRUE,$R813&gt;=$B$6,FALSE,AND($L813,NOT($M813),$O813,$P813=0),TRUE,TRUE,FALSE)</f>
        <v>0</v>
      </c>
      <c r="R813" s="3" cm="1">
        <f t="array" ref="R813">_xlfn.IFS(AND($Q812,$R812&lt;$B$6),$R812+1,AND(NOT($L812),$R812&gt;0),0,TRUE,$R812)</f>
        <v>0</v>
      </c>
      <c r="S813" s="1" cm="1">
        <f t="array" ref="S813">_xlfn.IFS(AND(Q812,I812&gt;$B$8),S812+$B$8,AND(Q812,I812&lt;=$B$8),S812+I812,TRUE,$S812)</f>
        <v>44</v>
      </c>
      <c r="T813" s="1">
        <f t="shared" si="46"/>
        <v>3960</v>
      </c>
      <c r="U813" s="17">
        <f t="shared" si="47"/>
        <v>293.33333333333331</v>
      </c>
      <c r="V813" s="47" cm="1">
        <f t="array" ref="V813">_xlfn.IFS($B$6=1,S813*$B$10,AND(R812=0,R813&gt;=1,I813&gt;=$B$6*$B$8-1),V812+$B$6*$B$10*$B$8,AND(R812=0,R813&gt;=1,I813&lt;$B$6*$B$8-1),V812+I812*$B$10,TRUE,V812)</f>
        <v>4400</v>
      </c>
      <c r="W813" s="17">
        <f t="shared" si="48"/>
        <v>325.92592592592592</v>
      </c>
    </row>
    <row r="814" spans="7:23" x14ac:dyDescent="0.25">
      <c r="G814" s="15">
        <v>812</v>
      </c>
      <c r="H814" s="1">
        <f t="shared" si="45"/>
        <v>13.516666666666666</v>
      </c>
      <c r="I814" s="15" cm="1">
        <f t="array" ref="I814">_xlfn.IFS(J813&gt;=$C$13-$B$26,MINA(I813+$B$13-S814+S813,$B$11),I813=$B$11,MINA(I813-S814+S813,$B$11),TRUE,MAXA(I813-S814+S813,0))</f>
        <v>0</v>
      </c>
      <c r="J814" s="1" cm="1">
        <f t="array" ref="J814">_xlfn.IFS(J813&gt;=$C$13-$B$26,0,I813&lt;$B$11,J813+$B$26,TRUE,0)</f>
        <v>1.4833333333333329</v>
      </c>
      <c r="K814" s="3" cm="1">
        <f t="array" ref="K814">_xlfn.IFS(AND(NOT($K813=0),$L813),0,NOT($L813),$K813+$B$26,TRUE,$K813)</f>
        <v>1.2333333333333338</v>
      </c>
      <c r="L814" s="3" t="b" cm="1">
        <f t="array" ref="L814">_xlfn.IFS(AND($I814&gt;0,$K814&gt;=$C$5-$B$26),TRUE,$R814&gt;=$B$6,FALSE,$I814=0,FALSE,TRUE,$L813)</f>
        <v>0</v>
      </c>
      <c r="M814" s="3" t="b" cm="1">
        <f t="array" ref="M814">_xlfn.IFS($N814&gt;=$B$4-$B$26,FALSE,AND($I814&gt;0,$K814&gt;=$B$5-$B$26),TRUE,AND($L814,NOT($M813)),FALSE,$M813,TRUE,TRUE,FALSE)</f>
        <v>0</v>
      </c>
      <c r="N814" s="3" cm="1">
        <f t="array" ref="N814">_xlfn.IFS($M813,$N813+$B$26,NOT($M813),0,TRUE,$M813)</f>
        <v>0</v>
      </c>
      <c r="O814" s="3" t="b" cm="1">
        <f t="array" ref="O814">_xlfn.IFS($M814,FALSE,AND($L814,NOT($M814),$R814&lt;$B$6,$I814&gt;0),TRUE,TRUE,FALSE)</f>
        <v>0</v>
      </c>
      <c r="P814" s="3" cm="1">
        <f t="array" ref="P814">_xlfn.IFS($P813&gt;=$C$7-$B$26,0,$O813,$P813+$B$26,TRUE,0)</f>
        <v>0</v>
      </c>
      <c r="Q814" s="3" t="b" cm="1">
        <f t="array" ref="Q814">_xlfn.IFS(AND($L814,NOT($M814),NOT($O814)),TRUE,$R814&gt;=$B$6,FALSE,AND($L814,NOT($M814),$O814,$P814=0),TRUE,TRUE,FALSE)</f>
        <v>0</v>
      </c>
      <c r="R814" s="3" cm="1">
        <f t="array" ref="R814">_xlfn.IFS(AND($Q813,$R813&lt;$B$6),$R813+1,AND(NOT($L813),$R813&gt;0),0,TRUE,$R813)</f>
        <v>0</v>
      </c>
      <c r="S814" s="1" cm="1">
        <f t="array" ref="S814">_xlfn.IFS(AND(Q813,I813&gt;$B$8),S813+$B$8,AND(Q813,I813&lt;=$B$8),S813+I813,TRUE,$S813)</f>
        <v>44</v>
      </c>
      <c r="T814" s="1">
        <f t="shared" si="46"/>
        <v>3960</v>
      </c>
      <c r="U814" s="17">
        <f t="shared" si="47"/>
        <v>292.9716399506782</v>
      </c>
      <c r="V814" s="47" cm="1">
        <f t="array" ref="V814">_xlfn.IFS($B$6=1,S814*$B$10,AND(R813=0,R814&gt;=1,I814&gt;=$B$6*$B$8-1),V813+$B$6*$B$10*$B$8,AND(R813=0,R814&gt;=1,I814&lt;$B$6*$B$8-1),V813+I813*$B$10,TRUE,V813)</f>
        <v>4400</v>
      </c>
      <c r="W814" s="17">
        <f t="shared" si="48"/>
        <v>325.52404438964243</v>
      </c>
    </row>
    <row r="815" spans="7:23" x14ac:dyDescent="0.25">
      <c r="G815" s="15">
        <v>813</v>
      </c>
      <c r="H815" s="1">
        <f t="shared" si="45"/>
        <v>13.533333333333333</v>
      </c>
      <c r="I815" s="15" cm="1">
        <f t="array" ref="I815">_xlfn.IFS(J814&gt;=$C$13-$B$26,MINA(I814+$B$13-S815+S814,$B$11),I814=$B$11,MINA(I814-S815+S814,$B$11),TRUE,MAXA(I814-S815+S814,0))</f>
        <v>3</v>
      </c>
      <c r="J815" s="1" cm="1">
        <f t="array" ref="J815">_xlfn.IFS(J814&gt;=$C$13-$B$26,0,I814&lt;$B$11,J814+$B$26,TRUE,0)</f>
        <v>0</v>
      </c>
      <c r="K815" s="3" cm="1">
        <f t="array" ref="K815">_xlfn.IFS(AND(NOT($K814=0),$L814),0,NOT($L814),$K814+$B$26,TRUE,$K814)</f>
        <v>1.2500000000000004</v>
      </c>
      <c r="L815" s="3" t="b" cm="1">
        <f t="array" ref="L815">_xlfn.IFS(AND($I815&gt;0,$K815&gt;=$C$5-$B$26),TRUE,$R815&gt;=$B$6,FALSE,$I815=0,FALSE,TRUE,$L814)</f>
        <v>1</v>
      </c>
      <c r="M815" s="3" t="b" cm="1">
        <f t="array" ref="M815">_xlfn.IFS($N815&gt;=$B$4-$B$26,FALSE,AND($I815&gt;0,$K815&gt;=$B$5-$B$26),TRUE,AND($L815,NOT($M814)),FALSE,$M814,TRUE,TRUE,FALSE)</f>
        <v>1</v>
      </c>
      <c r="N815" s="3" cm="1">
        <f t="array" ref="N815">_xlfn.IFS($M814,$N814+$B$26,NOT($M814),0,TRUE,$M814)</f>
        <v>0</v>
      </c>
      <c r="O815" s="3" t="b" cm="1">
        <f t="array" ref="O815">_xlfn.IFS($M815,FALSE,AND($L815,NOT($M815),$R815&lt;$B$6,$I815&gt;0),TRUE,TRUE,FALSE)</f>
        <v>0</v>
      </c>
      <c r="P815" s="3" cm="1">
        <f t="array" ref="P815">_xlfn.IFS($P814&gt;=$C$7-$B$26,0,$O814,$P814+$B$26,TRUE,0)</f>
        <v>0</v>
      </c>
      <c r="Q815" s="3" t="b" cm="1">
        <f t="array" ref="Q815">_xlfn.IFS(AND($L815,NOT($M815),NOT($O815)),TRUE,$R815&gt;=$B$6,FALSE,AND($L815,NOT($M815),$O815,$P815=0),TRUE,TRUE,FALSE)</f>
        <v>0</v>
      </c>
      <c r="R815" s="3" cm="1">
        <f t="array" ref="R815">_xlfn.IFS(AND($Q814,$R814&lt;$B$6),$R814+1,AND(NOT($L814),$R814&gt;0),0,TRUE,$R814)</f>
        <v>0</v>
      </c>
      <c r="S815" s="1" cm="1">
        <f t="array" ref="S815">_xlfn.IFS(AND(Q814,I814&gt;$B$8),S814+$B$8,AND(Q814,I814&lt;=$B$8),S814+I814,TRUE,$S814)</f>
        <v>44</v>
      </c>
      <c r="T815" s="1">
        <f t="shared" si="46"/>
        <v>3960</v>
      </c>
      <c r="U815" s="17">
        <f t="shared" si="47"/>
        <v>292.61083743842363</v>
      </c>
      <c r="V815" s="47" cm="1">
        <f t="array" ref="V815">_xlfn.IFS($B$6=1,S815*$B$10,AND(R814=0,R815&gt;=1,I815&gt;=$B$6*$B$8-1),V814+$B$6*$B$10*$B$8,AND(R814=0,R815&gt;=1,I815&lt;$B$6*$B$8-1),V814+I814*$B$10,TRUE,V814)</f>
        <v>4400</v>
      </c>
      <c r="W815" s="17">
        <f t="shared" si="48"/>
        <v>325.1231527093596</v>
      </c>
    </row>
    <row r="816" spans="7:23" x14ac:dyDescent="0.25">
      <c r="G816" s="15">
        <v>814</v>
      </c>
      <c r="H816" s="1">
        <f t="shared" si="45"/>
        <v>13.549999999999999</v>
      </c>
      <c r="I816" s="15" cm="1">
        <f t="array" ref="I816">_xlfn.IFS(J815&gt;=$C$13-$B$26,MINA(I815+$B$13-S816+S815,$B$11),I815=$B$11,MINA(I815-S816+S815,$B$11),TRUE,MAXA(I815-S816+S815,0))</f>
        <v>3</v>
      </c>
      <c r="J816" s="1" cm="1">
        <f t="array" ref="J816">_xlfn.IFS(J815&gt;=$C$13-$B$26,0,I815&lt;$B$11,J815+$B$26,TRUE,0)</f>
        <v>1.6666666666666666E-2</v>
      </c>
      <c r="K816" s="3" cm="1">
        <f t="array" ref="K816">_xlfn.IFS(AND(NOT($K815=0),$L815),0,NOT($L815),$K815+$B$26,TRUE,$K815)</f>
        <v>0</v>
      </c>
      <c r="L816" s="3" t="b" cm="1">
        <f t="array" ref="L816">_xlfn.IFS(AND($I816&gt;0,$K816&gt;=$C$5-$B$26),TRUE,$R816&gt;=$B$6,FALSE,$I816=0,FALSE,TRUE,$L815)</f>
        <v>1</v>
      </c>
      <c r="M816" s="3" t="b" cm="1">
        <f t="array" ref="M816">_xlfn.IFS($N816&gt;=$B$4-$B$26,FALSE,AND($I816&gt;0,$K816&gt;=$B$5-$B$26),TRUE,AND($L816,NOT($M815)),FALSE,$M815,TRUE,TRUE,FALSE)</f>
        <v>1</v>
      </c>
      <c r="N816" s="3" cm="1">
        <f t="array" ref="N816">_xlfn.IFS($M815,$N815+$B$26,NOT($M815),0,TRUE,$M815)</f>
        <v>1.6666666666666666E-2</v>
      </c>
      <c r="O816" s="3" t="b" cm="1">
        <f t="array" ref="O816">_xlfn.IFS($M816,FALSE,AND($L816,NOT($M816),$R816&lt;$B$6,$I816&gt;0),TRUE,TRUE,FALSE)</f>
        <v>0</v>
      </c>
      <c r="P816" s="3" cm="1">
        <f t="array" ref="P816">_xlfn.IFS($P815&gt;=$C$7-$B$26,0,$O815,$P815+$B$26,TRUE,0)</f>
        <v>0</v>
      </c>
      <c r="Q816" s="3" t="b" cm="1">
        <f t="array" ref="Q816">_xlfn.IFS(AND($L816,NOT($M816),NOT($O816)),TRUE,$R816&gt;=$B$6,FALSE,AND($L816,NOT($M816),$O816,$P816=0),TRUE,TRUE,FALSE)</f>
        <v>0</v>
      </c>
      <c r="R816" s="3" cm="1">
        <f t="array" ref="R816">_xlfn.IFS(AND($Q815,$R815&lt;$B$6),$R815+1,AND(NOT($L815),$R815&gt;0),0,TRUE,$R815)</f>
        <v>0</v>
      </c>
      <c r="S816" s="1" cm="1">
        <f t="array" ref="S816">_xlfn.IFS(AND(Q815,I815&gt;$B$8),S815+$B$8,AND(Q815,I815&lt;=$B$8),S815+I815,TRUE,$S815)</f>
        <v>44</v>
      </c>
      <c r="T816" s="1">
        <f t="shared" si="46"/>
        <v>3960</v>
      </c>
      <c r="U816" s="17">
        <f t="shared" si="47"/>
        <v>292.25092250922512</v>
      </c>
      <c r="V816" s="47" cm="1">
        <f t="array" ref="V816">_xlfn.IFS($B$6=1,S816*$B$10,AND(R815=0,R816&gt;=1,I816&gt;=$B$6*$B$8-1),V815+$B$6*$B$10*$B$8,AND(R815=0,R816&gt;=1,I816&lt;$B$6*$B$8-1),V815+I815*$B$10,TRUE,V815)</f>
        <v>4400</v>
      </c>
      <c r="W816" s="17">
        <f t="shared" si="48"/>
        <v>324.72324723247237</v>
      </c>
    </row>
    <row r="817" spans="7:23" x14ac:dyDescent="0.25">
      <c r="G817" s="15">
        <v>815</v>
      </c>
      <c r="H817" s="1">
        <f t="shared" si="45"/>
        <v>13.566666666666666</v>
      </c>
      <c r="I817" s="15" cm="1">
        <f t="array" ref="I817">_xlfn.IFS(J816&gt;=$C$13-$B$26,MINA(I816+$B$13-S817+S816,$B$11),I816=$B$11,MINA(I816-S817+S816,$B$11),TRUE,MAXA(I816-S817+S816,0))</f>
        <v>3</v>
      </c>
      <c r="J817" s="1" cm="1">
        <f t="array" ref="J817">_xlfn.IFS(J816&gt;=$C$13-$B$26,0,I816&lt;$B$11,J816+$B$26,TRUE,0)</f>
        <v>3.3333333333333333E-2</v>
      </c>
      <c r="K817" s="3" cm="1">
        <f t="array" ref="K817">_xlfn.IFS(AND(NOT($K816=0),$L816),0,NOT($L816),$K816+$B$26,TRUE,$K816)</f>
        <v>0</v>
      </c>
      <c r="L817" s="3" t="b" cm="1">
        <f t="array" ref="L817">_xlfn.IFS(AND($I817&gt;0,$K817&gt;=$C$5-$B$26),TRUE,$R817&gt;=$B$6,FALSE,$I817=0,FALSE,TRUE,$L816)</f>
        <v>1</v>
      </c>
      <c r="M817" s="3" t="b" cm="1">
        <f t="array" ref="M817">_xlfn.IFS($N817&gt;=$B$4-$B$26,FALSE,AND($I817&gt;0,$K817&gt;=$B$5-$B$26),TRUE,AND($L817,NOT($M816)),FALSE,$M816,TRUE,TRUE,FALSE)</f>
        <v>0</v>
      </c>
      <c r="N817" s="3" cm="1">
        <f t="array" ref="N817">_xlfn.IFS($M816,$N816+$B$26,NOT($M816),0,TRUE,$M816)</f>
        <v>3.3333333333333333E-2</v>
      </c>
      <c r="O817" s="3" t="b" cm="1">
        <f t="array" ref="O817">_xlfn.IFS($M817,FALSE,AND($L817,NOT($M817),$R817&lt;$B$6,$I817&gt;0),TRUE,TRUE,FALSE)</f>
        <v>1</v>
      </c>
      <c r="P817" s="3" cm="1">
        <f t="array" ref="P817">_xlfn.IFS($P816&gt;=$C$7-$B$26,0,$O816,$P816+$B$26,TRUE,0)</f>
        <v>0</v>
      </c>
      <c r="Q817" s="3" t="b" cm="1">
        <f t="array" ref="Q817">_xlfn.IFS(AND($L817,NOT($M817),NOT($O817)),TRUE,$R817&gt;=$B$6,FALSE,AND($L817,NOT($M817),$O817,$P817=0),TRUE,TRUE,FALSE)</f>
        <v>1</v>
      </c>
      <c r="R817" s="3" cm="1">
        <f t="array" ref="R817">_xlfn.IFS(AND($Q816,$R816&lt;$B$6),$R816+1,AND(NOT($L816),$R816&gt;0),0,TRUE,$R816)</f>
        <v>0</v>
      </c>
      <c r="S817" s="1" cm="1">
        <f t="array" ref="S817">_xlfn.IFS(AND(Q816,I816&gt;$B$8),S816+$B$8,AND(Q816,I816&lt;=$B$8),S816+I816,TRUE,$S816)</f>
        <v>44</v>
      </c>
      <c r="T817" s="1">
        <f t="shared" si="46"/>
        <v>3960</v>
      </c>
      <c r="U817" s="17">
        <f t="shared" si="47"/>
        <v>291.89189189189187</v>
      </c>
      <c r="V817" s="47" cm="1">
        <f t="array" ref="V817">_xlfn.IFS($B$6=1,S817*$B$10,AND(R816=0,R817&gt;=1,I817&gt;=$B$6*$B$8-1),V816+$B$6*$B$10*$B$8,AND(R816=0,R817&gt;=1,I817&lt;$B$6*$B$8-1),V816+I816*$B$10,TRUE,V816)</f>
        <v>4400</v>
      </c>
      <c r="W817" s="17">
        <f t="shared" si="48"/>
        <v>324.32432432432432</v>
      </c>
    </row>
    <row r="818" spans="7:23" x14ac:dyDescent="0.25">
      <c r="G818" s="15">
        <v>816</v>
      </c>
      <c r="H818" s="1">
        <f t="shared" si="45"/>
        <v>13.583333333333334</v>
      </c>
      <c r="I818" s="15" cm="1">
        <f t="array" ref="I818">_xlfn.IFS(J817&gt;=$C$13-$B$26,MINA(I817+$B$13-S818+S817,$B$11),I817=$B$11,MINA(I817-S818+S817,$B$11),TRUE,MAXA(I817-S818+S817,0))</f>
        <v>2</v>
      </c>
      <c r="J818" s="1" cm="1">
        <f t="array" ref="J818">_xlfn.IFS(J817&gt;=$C$13-$B$26,0,I817&lt;$B$11,J817+$B$26,TRUE,0)</f>
        <v>0.05</v>
      </c>
      <c r="K818" s="3" cm="1">
        <f t="array" ref="K818">_xlfn.IFS(AND(NOT($K817=0),$L817),0,NOT($L817),$K817+$B$26,TRUE,$K817)</f>
        <v>0</v>
      </c>
      <c r="L818" s="3" t="b" cm="1">
        <f t="array" ref="L818">_xlfn.IFS(AND($I818&gt;0,$K818&gt;=$C$5-$B$26),TRUE,$R818&gt;=$B$6,FALSE,$I818=0,FALSE,TRUE,$L817)</f>
        <v>1</v>
      </c>
      <c r="M818" s="3" t="b" cm="1">
        <f t="array" ref="M818">_xlfn.IFS($N818&gt;=$B$4-$B$26,FALSE,AND($I818&gt;0,$K818&gt;=$B$5-$B$26),TRUE,AND($L818,NOT($M817)),FALSE,$M817,TRUE,TRUE,FALSE)</f>
        <v>0</v>
      </c>
      <c r="N818" s="3" cm="1">
        <f t="array" ref="N818">_xlfn.IFS($M817,$N817+$B$26,NOT($M817),0,TRUE,$M817)</f>
        <v>0</v>
      </c>
      <c r="O818" s="3" t="b" cm="1">
        <f t="array" ref="O818">_xlfn.IFS($M818,FALSE,AND($L818,NOT($M818),$R818&lt;$B$6,$I818&gt;0),TRUE,TRUE,FALSE)</f>
        <v>1</v>
      </c>
      <c r="P818" s="3" cm="1">
        <f t="array" ref="P818">_xlfn.IFS($P817&gt;=$C$7-$B$26,0,$O817,$P817+$B$26,TRUE,0)</f>
        <v>1.6666666666666666E-2</v>
      </c>
      <c r="Q818" s="3" t="b" cm="1">
        <f t="array" ref="Q818">_xlfn.IFS(AND($L818,NOT($M818),NOT($O818)),TRUE,$R818&gt;=$B$6,FALSE,AND($L818,NOT($M818),$O818,$P818=0),TRUE,TRUE,FALSE)</f>
        <v>0</v>
      </c>
      <c r="R818" s="3" cm="1">
        <f t="array" ref="R818">_xlfn.IFS(AND($Q817,$R817&lt;$B$6),$R817+1,AND(NOT($L817),$R817&gt;0),0,TRUE,$R817)</f>
        <v>1</v>
      </c>
      <c r="S818" s="1" cm="1">
        <f t="array" ref="S818">_xlfn.IFS(AND(Q817,I817&gt;$B$8),S817+$B$8,AND(Q817,I817&lt;=$B$8),S817+I817,TRUE,$S817)</f>
        <v>45</v>
      </c>
      <c r="T818" s="1">
        <f t="shared" si="46"/>
        <v>4050</v>
      </c>
      <c r="U818" s="17">
        <f t="shared" si="47"/>
        <v>298.15950920245399</v>
      </c>
      <c r="V818" s="47" cm="1">
        <f t="array" ref="V818">_xlfn.IFS($B$6=1,S818*$B$10,AND(R817=0,R818&gt;=1,I818&gt;=$B$6*$B$8-1),V817+$B$6*$B$10*$B$8,AND(R817=0,R818&gt;=1,I818&lt;$B$6*$B$8-1),V817+I817*$B$10,TRUE,V817)</f>
        <v>4700</v>
      </c>
      <c r="W818" s="17">
        <f t="shared" si="48"/>
        <v>346.01226993865032</v>
      </c>
    </row>
    <row r="819" spans="7:23" x14ac:dyDescent="0.25">
      <c r="G819" s="15">
        <v>817</v>
      </c>
      <c r="H819" s="1">
        <f t="shared" si="45"/>
        <v>13.6</v>
      </c>
      <c r="I819" s="15" cm="1">
        <f t="array" ref="I819">_xlfn.IFS(J818&gt;=$C$13-$B$26,MINA(I818+$B$13-S819+S818,$B$11),I818=$B$11,MINA(I818-S819+S818,$B$11),TRUE,MAXA(I818-S819+S818,0))</f>
        <v>2</v>
      </c>
      <c r="J819" s="1" cm="1">
        <f t="array" ref="J819">_xlfn.IFS(J818&gt;=$C$13-$B$26,0,I818&lt;$B$11,J818+$B$26,TRUE,0)</f>
        <v>6.6666666666666666E-2</v>
      </c>
      <c r="K819" s="3" cm="1">
        <f t="array" ref="K819">_xlfn.IFS(AND(NOT($K818=0),$L818),0,NOT($L818),$K818+$B$26,TRUE,$K818)</f>
        <v>0</v>
      </c>
      <c r="L819" s="3" t="b" cm="1">
        <f t="array" ref="L819">_xlfn.IFS(AND($I819&gt;0,$K819&gt;=$C$5-$B$26),TRUE,$R819&gt;=$B$6,FALSE,$I819=0,FALSE,TRUE,$L818)</f>
        <v>1</v>
      </c>
      <c r="M819" s="3" t="b" cm="1">
        <f t="array" ref="M819">_xlfn.IFS($N819&gt;=$B$4-$B$26,FALSE,AND($I819&gt;0,$K819&gt;=$B$5-$B$26),TRUE,AND($L819,NOT($M818)),FALSE,$M818,TRUE,TRUE,FALSE)</f>
        <v>0</v>
      </c>
      <c r="N819" s="3" cm="1">
        <f t="array" ref="N819">_xlfn.IFS($M818,$N818+$B$26,NOT($M818),0,TRUE,$M818)</f>
        <v>0</v>
      </c>
      <c r="O819" s="3" t="b" cm="1">
        <f t="array" ref="O819">_xlfn.IFS($M819,FALSE,AND($L819,NOT($M819),$R819&lt;$B$6,$I819&gt;0),TRUE,TRUE,FALSE)</f>
        <v>1</v>
      </c>
      <c r="P819" s="3" cm="1">
        <f t="array" ref="P819">_xlfn.IFS($P818&gt;=$C$7-$B$26,0,$O818,$P818+$B$26,TRUE,0)</f>
        <v>3.3333333333333333E-2</v>
      </c>
      <c r="Q819" s="3" t="b" cm="1">
        <f t="array" ref="Q819">_xlfn.IFS(AND($L819,NOT($M819),NOT($O819)),TRUE,$R819&gt;=$B$6,FALSE,AND($L819,NOT($M819),$O819,$P819=0),TRUE,TRUE,FALSE)</f>
        <v>0</v>
      </c>
      <c r="R819" s="3" cm="1">
        <f t="array" ref="R819">_xlfn.IFS(AND($Q818,$R818&lt;$B$6),$R818+1,AND(NOT($L818),$R818&gt;0),0,TRUE,$R818)</f>
        <v>1</v>
      </c>
      <c r="S819" s="1" cm="1">
        <f t="array" ref="S819">_xlfn.IFS(AND(Q818,I818&gt;$B$8),S818+$B$8,AND(Q818,I818&lt;=$B$8),S818+I818,TRUE,$S818)</f>
        <v>45</v>
      </c>
      <c r="T819" s="1">
        <f t="shared" si="46"/>
        <v>4050</v>
      </c>
      <c r="U819" s="17">
        <f t="shared" si="47"/>
        <v>297.79411764705884</v>
      </c>
      <c r="V819" s="47" cm="1">
        <f t="array" ref="V819">_xlfn.IFS($B$6=1,S819*$B$10,AND(R818=0,R819&gt;=1,I819&gt;=$B$6*$B$8-1),V818+$B$6*$B$10*$B$8,AND(R818=0,R819&gt;=1,I819&lt;$B$6*$B$8-1),V818+I818*$B$10,TRUE,V818)</f>
        <v>4700</v>
      </c>
      <c r="W819" s="17">
        <f t="shared" si="48"/>
        <v>345.58823529411768</v>
      </c>
    </row>
    <row r="820" spans="7:23" x14ac:dyDescent="0.25">
      <c r="G820" s="15">
        <v>818</v>
      </c>
      <c r="H820" s="1">
        <f t="shared" si="45"/>
        <v>13.616666666666667</v>
      </c>
      <c r="I820" s="15" cm="1">
        <f t="array" ref="I820">_xlfn.IFS(J819&gt;=$C$13-$B$26,MINA(I819+$B$13-S820+S819,$B$11),I819=$B$11,MINA(I819-S820+S819,$B$11),TRUE,MAXA(I819-S820+S819,0))</f>
        <v>2</v>
      </c>
      <c r="J820" s="1" cm="1">
        <f t="array" ref="J820">_xlfn.IFS(J819&gt;=$C$13-$B$26,0,I819&lt;$B$11,J819+$B$26,TRUE,0)</f>
        <v>8.3333333333333329E-2</v>
      </c>
      <c r="K820" s="3" cm="1">
        <f t="array" ref="K820">_xlfn.IFS(AND(NOT($K819=0),$L819),0,NOT($L819),$K819+$B$26,TRUE,$K819)</f>
        <v>0</v>
      </c>
      <c r="L820" s="3" t="b" cm="1">
        <f t="array" ref="L820">_xlfn.IFS(AND($I820&gt;0,$K820&gt;=$C$5-$B$26),TRUE,$R820&gt;=$B$6,FALSE,$I820=0,FALSE,TRUE,$L819)</f>
        <v>1</v>
      </c>
      <c r="M820" s="3" t="b" cm="1">
        <f t="array" ref="M820">_xlfn.IFS($N820&gt;=$B$4-$B$26,FALSE,AND($I820&gt;0,$K820&gt;=$B$5-$B$26),TRUE,AND($L820,NOT($M819)),FALSE,$M819,TRUE,TRUE,FALSE)</f>
        <v>0</v>
      </c>
      <c r="N820" s="3" cm="1">
        <f t="array" ref="N820">_xlfn.IFS($M819,$N819+$B$26,NOT($M819),0,TRUE,$M819)</f>
        <v>0</v>
      </c>
      <c r="O820" s="3" t="b" cm="1">
        <f t="array" ref="O820">_xlfn.IFS($M820,FALSE,AND($L820,NOT($M820),$R820&lt;$B$6,$I820&gt;0),TRUE,TRUE,FALSE)</f>
        <v>1</v>
      </c>
      <c r="P820" s="3" cm="1">
        <f t="array" ref="P820">_xlfn.IFS($P819&gt;=$C$7-$B$26,0,$O819,$P819+$B$26,TRUE,0)</f>
        <v>0.05</v>
      </c>
      <c r="Q820" s="3" t="b" cm="1">
        <f t="array" ref="Q820">_xlfn.IFS(AND($L820,NOT($M820),NOT($O820)),TRUE,$R820&gt;=$B$6,FALSE,AND($L820,NOT($M820),$O820,$P820=0),TRUE,TRUE,FALSE)</f>
        <v>0</v>
      </c>
      <c r="R820" s="3" cm="1">
        <f t="array" ref="R820">_xlfn.IFS(AND($Q819,$R819&lt;$B$6),$R819+1,AND(NOT($L819),$R819&gt;0),0,TRUE,$R819)</f>
        <v>1</v>
      </c>
      <c r="S820" s="1" cm="1">
        <f t="array" ref="S820">_xlfn.IFS(AND(Q819,I819&gt;$B$8),S819+$B$8,AND(Q819,I819&lt;=$B$8),S819+I819,TRUE,$S819)</f>
        <v>45</v>
      </c>
      <c r="T820" s="1">
        <f t="shared" si="46"/>
        <v>4050</v>
      </c>
      <c r="U820" s="17">
        <f t="shared" si="47"/>
        <v>297.42962056303548</v>
      </c>
      <c r="V820" s="47" cm="1">
        <f t="array" ref="V820">_xlfn.IFS($B$6=1,S820*$B$10,AND(R819=0,R820&gt;=1,I820&gt;=$B$6*$B$8-1),V819+$B$6*$B$10*$B$8,AND(R819=0,R820&gt;=1,I820&lt;$B$6*$B$8-1),V819+I819*$B$10,TRUE,V819)</f>
        <v>4700</v>
      </c>
      <c r="W820" s="17">
        <f t="shared" si="48"/>
        <v>345.16523867809059</v>
      </c>
    </row>
    <row r="821" spans="7:23" x14ac:dyDescent="0.25">
      <c r="G821" s="15">
        <v>819</v>
      </c>
      <c r="H821" s="1">
        <f t="shared" si="45"/>
        <v>13.633333333333333</v>
      </c>
      <c r="I821" s="15" cm="1">
        <f t="array" ref="I821">_xlfn.IFS(J820&gt;=$C$13-$B$26,MINA(I820+$B$13-S821+S820,$B$11),I820=$B$11,MINA(I820-S821+S820,$B$11),TRUE,MAXA(I820-S821+S820,0))</f>
        <v>2</v>
      </c>
      <c r="J821" s="1" cm="1">
        <f t="array" ref="J821">_xlfn.IFS(J820&gt;=$C$13-$B$26,0,I820&lt;$B$11,J820+$B$26,TRUE,0)</f>
        <v>9.9999999999999992E-2</v>
      </c>
      <c r="K821" s="3" cm="1">
        <f t="array" ref="K821">_xlfn.IFS(AND(NOT($K820=0),$L820),0,NOT($L820),$K820+$B$26,TRUE,$K820)</f>
        <v>0</v>
      </c>
      <c r="L821" s="3" t="b" cm="1">
        <f t="array" ref="L821">_xlfn.IFS(AND($I821&gt;0,$K821&gt;=$C$5-$B$26),TRUE,$R821&gt;=$B$6,FALSE,$I821=0,FALSE,TRUE,$L820)</f>
        <v>1</v>
      </c>
      <c r="M821" s="3" t="b" cm="1">
        <f t="array" ref="M821">_xlfn.IFS($N821&gt;=$B$4-$B$26,FALSE,AND($I821&gt;0,$K821&gt;=$B$5-$B$26),TRUE,AND($L821,NOT($M820)),FALSE,$M820,TRUE,TRUE,FALSE)</f>
        <v>0</v>
      </c>
      <c r="N821" s="3" cm="1">
        <f t="array" ref="N821">_xlfn.IFS($M820,$N820+$B$26,NOT($M820),0,TRUE,$M820)</f>
        <v>0</v>
      </c>
      <c r="O821" s="3" t="b" cm="1">
        <f t="array" ref="O821">_xlfn.IFS($M821,FALSE,AND($L821,NOT($M821),$R821&lt;$B$6,$I821&gt;0),TRUE,TRUE,FALSE)</f>
        <v>1</v>
      </c>
      <c r="P821" s="3" cm="1">
        <f t="array" ref="P821">_xlfn.IFS($P820&gt;=$C$7-$B$26,0,$O820,$P820+$B$26,TRUE,0)</f>
        <v>6.6666666666666666E-2</v>
      </c>
      <c r="Q821" s="3" t="b" cm="1">
        <f t="array" ref="Q821">_xlfn.IFS(AND($L821,NOT($M821),NOT($O821)),TRUE,$R821&gt;=$B$6,FALSE,AND($L821,NOT($M821),$O821,$P821=0),TRUE,TRUE,FALSE)</f>
        <v>0</v>
      </c>
      <c r="R821" s="3" cm="1">
        <f t="array" ref="R821">_xlfn.IFS(AND($Q820,$R820&lt;$B$6),$R820+1,AND(NOT($L820),$R820&gt;0),0,TRUE,$R820)</f>
        <v>1</v>
      </c>
      <c r="S821" s="1" cm="1">
        <f t="array" ref="S821">_xlfn.IFS(AND(Q820,I820&gt;$B$8),S820+$B$8,AND(Q820,I820&lt;=$B$8),S820+I820,TRUE,$S820)</f>
        <v>45</v>
      </c>
      <c r="T821" s="1">
        <f t="shared" si="46"/>
        <v>4050</v>
      </c>
      <c r="U821" s="17">
        <f t="shared" si="47"/>
        <v>297.06601466992669</v>
      </c>
      <c r="V821" s="47" cm="1">
        <f t="array" ref="V821">_xlfn.IFS($B$6=1,S821*$B$10,AND(R820=0,R821&gt;=1,I821&gt;=$B$6*$B$8-1),V820+$B$6*$B$10*$B$8,AND(R820=0,R821&gt;=1,I821&lt;$B$6*$B$8-1),V820+I820*$B$10,TRUE,V820)</f>
        <v>4700</v>
      </c>
      <c r="W821" s="17">
        <f t="shared" si="48"/>
        <v>344.74327628361857</v>
      </c>
    </row>
    <row r="822" spans="7:23" x14ac:dyDescent="0.25">
      <c r="G822" s="15">
        <v>820</v>
      </c>
      <c r="H822" s="1">
        <f t="shared" si="45"/>
        <v>13.65</v>
      </c>
      <c r="I822" s="15" cm="1">
        <f t="array" ref="I822">_xlfn.IFS(J821&gt;=$C$13-$B$26,MINA(I821+$B$13-S822+S821,$B$11),I821=$B$11,MINA(I821-S822+S821,$B$11),TRUE,MAXA(I821-S822+S821,0))</f>
        <v>2</v>
      </c>
      <c r="J822" s="1" cm="1">
        <f t="array" ref="J822">_xlfn.IFS(J821&gt;=$C$13-$B$26,0,I821&lt;$B$11,J821+$B$26,TRUE,0)</f>
        <v>0.11666666666666665</v>
      </c>
      <c r="K822" s="3" cm="1">
        <f t="array" ref="K822">_xlfn.IFS(AND(NOT($K821=0),$L821),0,NOT($L821),$K821+$B$26,TRUE,$K821)</f>
        <v>0</v>
      </c>
      <c r="L822" s="3" t="b" cm="1">
        <f t="array" ref="L822">_xlfn.IFS(AND($I822&gt;0,$K822&gt;=$C$5-$B$26),TRUE,$R822&gt;=$B$6,FALSE,$I822=0,FALSE,TRUE,$L821)</f>
        <v>1</v>
      </c>
      <c r="M822" s="3" t="b" cm="1">
        <f t="array" ref="M822">_xlfn.IFS($N822&gt;=$B$4-$B$26,FALSE,AND($I822&gt;0,$K822&gt;=$B$5-$B$26),TRUE,AND($L822,NOT($M821)),FALSE,$M821,TRUE,TRUE,FALSE)</f>
        <v>0</v>
      </c>
      <c r="N822" s="3" cm="1">
        <f t="array" ref="N822">_xlfn.IFS($M821,$N821+$B$26,NOT($M821),0,TRUE,$M821)</f>
        <v>0</v>
      </c>
      <c r="O822" s="3" t="b" cm="1">
        <f t="array" ref="O822">_xlfn.IFS($M822,FALSE,AND($L822,NOT($M822),$R822&lt;$B$6,$I822&gt;0),TRUE,TRUE,FALSE)</f>
        <v>1</v>
      </c>
      <c r="P822" s="3" cm="1">
        <f t="array" ref="P822">_xlfn.IFS($P821&gt;=$C$7-$B$26,0,$O821,$P821+$B$26,TRUE,0)</f>
        <v>8.3333333333333329E-2</v>
      </c>
      <c r="Q822" s="3" t="b" cm="1">
        <f t="array" ref="Q822">_xlfn.IFS(AND($L822,NOT($M822),NOT($O822)),TRUE,$R822&gt;=$B$6,FALSE,AND($L822,NOT($M822),$O822,$P822=0),TRUE,TRUE,FALSE)</f>
        <v>0</v>
      </c>
      <c r="R822" s="3" cm="1">
        <f t="array" ref="R822">_xlfn.IFS(AND($Q821,$R821&lt;$B$6),$R821+1,AND(NOT($L821),$R821&gt;0),0,TRUE,$R821)</f>
        <v>1</v>
      </c>
      <c r="S822" s="1" cm="1">
        <f t="array" ref="S822">_xlfn.IFS(AND(Q821,I821&gt;$B$8),S821+$B$8,AND(Q821,I821&lt;=$B$8),S821+I821,TRUE,$S821)</f>
        <v>45</v>
      </c>
      <c r="T822" s="1">
        <f t="shared" si="46"/>
        <v>4050</v>
      </c>
      <c r="U822" s="17">
        <f t="shared" si="47"/>
        <v>296.7032967032967</v>
      </c>
      <c r="V822" s="47" cm="1">
        <f t="array" ref="V822">_xlfn.IFS($B$6=1,S822*$B$10,AND(R821=0,R822&gt;=1,I822&gt;=$B$6*$B$8-1),V821+$B$6*$B$10*$B$8,AND(R821=0,R822&gt;=1,I822&lt;$B$6*$B$8-1),V821+I821*$B$10,TRUE,V821)</f>
        <v>4700</v>
      </c>
      <c r="W822" s="17">
        <f t="shared" si="48"/>
        <v>344.32234432234429</v>
      </c>
    </row>
    <row r="823" spans="7:23" x14ac:dyDescent="0.25">
      <c r="G823" s="15">
        <v>821</v>
      </c>
      <c r="H823" s="1">
        <f t="shared" si="45"/>
        <v>13.666666666666666</v>
      </c>
      <c r="I823" s="15" cm="1">
        <f t="array" ref="I823">_xlfn.IFS(J822&gt;=$C$13-$B$26,MINA(I822+$B$13-S823+S822,$B$11),I822=$B$11,MINA(I822-S823+S822,$B$11),TRUE,MAXA(I822-S823+S822,0))</f>
        <v>2</v>
      </c>
      <c r="J823" s="1" cm="1">
        <f t="array" ref="J823">_xlfn.IFS(J822&gt;=$C$13-$B$26,0,I822&lt;$B$11,J822+$B$26,TRUE,0)</f>
        <v>0.13333333333333333</v>
      </c>
      <c r="K823" s="3" cm="1">
        <f t="array" ref="K823">_xlfn.IFS(AND(NOT($K822=0),$L822),0,NOT($L822),$K822+$B$26,TRUE,$K822)</f>
        <v>0</v>
      </c>
      <c r="L823" s="3" t="b" cm="1">
        <f t="array" ref="L823">_xlfn.IFS(AND($I823&gt;0,$K823&gt;=$C$5-$B$26),TRUE,$R823&gt;=$B$6,FALSE,$I823=0,FALSE,TRUE,$L822)</f>
        <v>1</v>
      </c>
      <c r="M823" s="3" t="b" cm="1">
        <f t="array" ref="M823">_xlfn.IFS($N823&gt;=$B$4-$B$26,FALSE,AND($I823&gt;0,$K823&gt;=$B$5-$B$26),TRUE,AND($L823,NOT($M822)),FALSE,$M822,TRUE,TRUE,FALSE)</f>
        <v>0</v>
      </c>
      <c r="N823" s="3" cm="1">
        <f t="array" ref="N823">_xlfn.IFS($M822,$N822+$B$26,NOT($M822),0,TRUE,$M822)</f>
        <v>0</v>
      </c>
      <c r="O823" s="3" t="b" cm="1">
        <f t="array" ref="O823">_xlfn.IFS($M823,FALSE,AND($L823,NOT($M823),$R823&lt;$B$6,$I823&gt;0),TRUE,TRUE,FALSE)</f>
        <v>1</v>
      </c>
      <c r="P823" s="3" cm="1">
        <f t="array" ref="P823">_xlfn.IFS($P822&gt;=$C$7-$B$26,0,$O822,$P822+$B$26,TRUE,0)</f>
        <v>0</v>
      </c>
      <c r="Q823" s="3" t="b" cm="1">
        <f t="array" ref="Q823">_xlfn.IFS(AND($L823,NOT($M823),NOT($O823)),TRUE,$R823&gt;=$B$6,FALSE,AND($L823,NOT($M823),$O823,$P823=0),TRUE,TRUE,FALSE)</f>
        <v>1</v>
      </c>
      <c r="R823" s="3" cm="1">
        <f t="array" ref="R823">_xlfn.IFS(AND($Q822,$R822&lt;$B$6),$R822+1,AND(NOT($L822),$R822&gt;0),0,TRUE,$R822)</f>
        <v>1</v>
      </c>
      <c r="S823" s="1" cm="1">
        <f t="array" ref="S823">_xlfn.IFS(AND(Q822,I822&gt;$B$8),S822+$B$8,AND(Q822,I822&lt;=$B$8),S822+I822,TRUE,$S822)</f>
        <v>45</v>
      </c>
      <c r="T823" s="1">
        <f t="shared" si="46"/>
        <v>4050</v>
      </c>
      <c r="U823" s="17">
        <f t="shared" si="47"/>
        <v>296.34146341463418</v>
      </c>
      <c r="V823" s="47" cm="1">
        <f t="array" ref="V823">_xlfn.IFS($B$6=1,S823*$B$10,AND(R822=0,R823&gt;=1,I823&gt;=$B$6*$B$8-1),V822+$B$6*$B$10*$B$8,AND(R822=0,R823&gt;=1,I823&lt;$B$6*$B$8-1),V822+I822*$B$10,TRUE,V822)</f>
        <v>4700</v>
      </c>
      <c r="W823" s="17">
        <f t="shared" si="48"/>
        <v>343.90243902439028</v>
      </c>
    </row>
    <row r="824" spans="7:23" x14ac:dyDescent="0.25">
      <c r="G824" s="15">
        <v>822</v>
      </c>
      <c r="H824" s="1">
        <f t="shared" si="45"/>
        <v>13.683333333333334</v>
      </c>
      <c r="I824" s="15" cm="1">
        <f t="array" ref="I824">_xlfn.IFS(J823&gt;=$C$13-$B$26,MINA(I823+$B$13-S824+S823,$B$11),I823=$B$11,MINA(I823-S824+S823,$B$11),TRUE,MAXA(I823-S824+S823,0))</f>
        <v>1</v>
      </c>
      <c r="J824" s="1" cm="1">
        <f t="array" ref="J824">_xlfn.IFS(J823&gt;=$C$13-$B$26,0,I823&lt;$B$11,J823+$B$26,TRUE,0)</f>
        <v>0.15</v>
      </c>
      <c r="K824" s="3" cm="1">
        <f t="array" ref="K824">_xlfn.IFS(AND(NOT($K823=0),$L823),0,NOT($L823),$K823+$B$26,TRUE,$K823)</f>
        <v>0</v>
      </c>
      <c r="L824" s="3" t="b" cm="1">
        <f t="array" ref="L824">_xlfn.IFS(AND($I824&gt;0,$K824&gt;=$C$5-$B$26),TRUE,$R824&gt;=$B$6,FALSE,$I824=0,FALSE,TRUE,$L823)</f>
        <v>1</v>
      </c>
      <c r="M824" s="3" t="b" cm="1">
        <f t="array" ref="M824">_xlfn.IFS($N824&gt;=$B$4-$B$26,FALSE,AND($I824&gt;0,$K824&gt;=$B$5-$B$26),TRUE,AND($L824,NOT($M823)),FALSE,$M823,TRUE,TRUE,FALSE)</f>
        <v>0</v>
      </c>
      <c r="N824" s="3" cm="1">
        <f t="array" ref="N824">_xlfn.IFS($M823,$N823+$B$26,NOT($M823),0,TRUE,$M823)</f>
        <v>0</v>
      </c>
      <c r="O824" s="3" t="b" cm="1">
        <f t="array" ref="O824">_xlfn.IFS($M824,FALSE,AND($L824,NOT($M824),$R824&lt;$B$6,$I824&gt;0),TRUE,TRUE,FALSE)</f>
        <v>1</v>
      </c>
      <c r="P824" s="3" cm="1">
        <f t="array" ref="P824">_xlfn.IFS($P823&gt;=$C$7-$B$26,0,$O823,$P823+$B$26,TRUE,0)</f>
        <v>1.6666666666666666E-2</v>
      </c>
      <c r="Q824" s="3" t="b" cm="1">
        <f t="array" ref="Q824">_xlfn.IFS(AND($L824,NOT($M824),NOT($O824)),TRUE,$R824&gt;=$B$6,FALSE,AND($L824,NOT($M824),$O824,$P824=0),TRUE,TRUE,FALSE)</f>
        <v>0</v>
      </c>
      <c r="R824" s="3" cm="1">
        <f t="array" ref="R824">_xlfn.IFS(AND($Q823,$R823&lt;$B$6),$R823+1,AND(NOT($L823),$R823&gt;0),0,TRUE,$R823)</f>
        <v>2</v>
      </c>
      <c r="S824" s="1" cm="1">
        <f t="array" ref="S824">_xlfn.IFS(AND(Q823,I823&gt;$B$8),S823+$B$8,AND(Q823,I823&lt;=$B$8),S823+I823,TRUE,$S823)</f>
        <v>46</v>
      </c>
      <c r="T824" s="1">
        <f t="shared" si="46"/>
        <v>4140</v>
      </c>
      <c r="U824" s="17">
        <f t="shared" si="47"/>
        <v>302.55785627283802</v>
      </c>
      <c r="V824" s="47" cm="1">
        <f t="array" ref="V824">_xlfn.IFS($B$6=1,S824*$B$10,AND(R823=0,R824&gt;=1,I824&gt;=$B$6*$B$8-1),V823+$B$6*$B$10*$B$8,AND(R823=0,R824&gt;=1,I824&lt;$B$6*$B$8-1),V823+I823*$B$10,TRUE,V823)</f>
        <v>4700</v>
      </c>
      <c r="W824" s="17">
        <f t="shared" si="48"/>
        <v>343.48355663824606</v>
      </c>
    </row>
    <row r="825" spans="7:23" x14ac:dyDescent="0.25">
      <c r="G825" s="15">
        <v>823</v>
      </c>
      <c r="H825" s="1">
        <f t="shared" si="45"/>
        <v>13.7</v>
      </c>
      <c r="I825" s="15" cm="1">
        <f t="array" ref="I825">_xlfn.IFS(J824&gt;=$C$13-$B$26,MINA(I824+$B$13-S825+S824,$B$11),I824=$B$11,MINA(I824-S825+S824,$B$11),TRUE,MAXA(I824-S825+S824,0))</f>
        <v>1</v>
      </c>
      <c r="J825" s="1" cm="1">
        <f t="array" ref="J825">_xlfn.IFS(J824&gt;=$C$13-$B$26,0,I824&lt;$B$11,J824+$B$26,TRUE,0)</f>
        <v>0.16666666666666666</v>
      </c>
      <c r="K825" s="3" cm="1">
        <f t="array" ref="K825">_xlfn.IFS(AND(NOT($K824=0),$L824),0,NOT($L824),$K824+$B$26,TRUE,$K824)</f>
        <v>0</v>
      </c>
      <c r="L825" s="3" t="b" cm="1">
        <f t="array" ref="L825">_xlfn.IFS(AND($I825&gt;0,$K825&gt;=$C$5-$B$26),TRUE,$R825&gt;=$B$6,FALSE,$I825=0,FALSE,TRUE,$L824)</f>
        <v>1</v>
      </c>
      <c r="M825" s="3" t="b" cm="1">
        <f t="array" ref="M825">_xlfn.IFS($N825&gt;=$B$4-$B$26,FALSE,AND($I825&gt;0,$K825&gt;=$B$5-$B$26),TRUE,AND($L825,NOT($M824)),FALSE,$M824,TRUE,TRUE,FALSE)</f>
        <v>0</v>
      </c>
      <c r="N825" s="3" cm="1">
        <f t="array" ref="N825">_xlfn.IFS($M824,$N824+$B$26,NOT($M824),0,TRUE,$M824)</f>
        <v>0</v>
      </c>
      <c r="O825" s="3" t="b" cm="1">
        <f t="array" ref="O825">_xlfn.IFS($M825,FALSE,AND($L825,NOT($M825),$R825&lt;$B$6,$I825&gt;0),TRUE,TRUE,FALSE)</f>
        <v>1</v>
      </c>
      <c r="P825" s="3" cm="1">
        <f t="array" ref="P825">_xlfn.IFS($P824&gt;=$C$7-$B$26,0,$O824,$P824+$B$26,TRUE,0)</f>
        <v>3.3333333333333333E-2</v>
      </c>
      <c r="Q825" s="3" t="b" cm="1">
        <f t="array" ref="Q825">_xlfn.IFS(AND($L825,NOT($M825),NOT($O825)),TRUE,$R825&gt;=$B$6,FALSE,AND($L825,NOT($M825),$O825,$P825=0),TRUE,TRUE,FALSE)</f>
        <v>0</v>
      </c>
      <c r="R825" s="3" cm="1">
        <f t="array" ref="R825">_xlfn.IFS(AND($Q824,$R824&lt;$B$6),$R824+1,AND(NOT($L824),$R824&gt;0),0,TRUE,$R824)</f>
        <v>2</v>
      </c>
      <c r="S825" s="1" cm="1">
        <f t="array" ref="S825">_xlfn.IFS(AND(Q824,I824&gt;$B$8),S824+$B$8,AND(Q824,I824&lt;=$B$8),S824+I824,TRUE,$S824)</f>
        <v>46</v>
      </c>
      <c r="T825" s="1">
        <f t="shared" si="46"/>
        <v>4140</v>
      </c>
      <c r="U825" s="17">
        <f t="shared" si="47"/>
        <v>302.18978102189783</v>
      </c>
      <c r="V825" s="47" cm="1">
        <f t="array" ref="V825">_xlfn.IFS($B$6=1,S825*$B$10,AND(R824=0,R825&gt;=1,I825&gt;=$B$6*$B$8-1),V824+$B$6*$B$10*$B$8,AND(R824=0,R825&gt;=1,I825&lt;$B$6*$B$8-1),V824+I824*$B$10,TRUE,V824)</f>
        <v>4700</v>
      </c>
      <c r="W825" s="17">
        <f t="shared" si="48"/>
        <v>343.06569343065695</v>
      </c>
    </row>
    <row r="826" spans="7:23" x14ac:dyDescent="0.25">
      <c r="G826" s="15">
        <v>824</v>
      </c>
      <c r="H826" s="1">
        <f t="shared" si="45"/>
        <v>13.716666666666667</v>
      </c>
      <c r="I826" s="15" cm="1">
        <f t="array" ref="I826">_xlfn.IFS(J825&gt;=$C$13-$B$26,MINA(I825+$B$13-S826+S825,$B$11),I825=$B$11,MINA(I825-S826+S825,$B$11),TRUE,MAXA(I825-S826+S825,0))</f>
        <v>1</v>
      </c>
      <c r="J826" s="1" cm="1">
        <f t="array" ref="J826">_xlfn.IFS(J825&gt;=$C$13-$B$26,0,I825&lt;$B$11,J825+$B$26,TRUE,0)</f>
        <v>0.18333333333333332</v>
      </c>
      <c r="K826" s="3" cm="1">
        <f t="array" ref="K826">_xlfn.IFS(AND(NOT($K825=0),$L825),0,NOT($L825),$K825+$B$26,TRUE,$K825)</f>
        <v>0</v>
      </c>
      <c r="L826" s="3" t="b" cm="1">
        <f t="array" ref="L826">_xlfn.IFS(AND($I826&gt;0,$K826&gt;=$C$5-$B$26),TRUE,$R826&gt;=$B$6,FALSE,$I826=0,FALSE,TRUE,$L825)</f>
        <v>1</v>
      </c>
      <c r="M826" s="3" t="b" cm="1">
        <f t="array" ref="M826">_xlfn.IFS($N826&gt;=$B$4-$B$26,FALSE,AND($I826&gt;0,$K826&gt;=$B$5-$B$26),TRUE,AND($L826,NOT($M825)),FALSE,$M825,TRUE,TRUE,FALSE)</f>
        <v>0</v>
      </c>
      <c r="N826" s="3" cm="1">
        <f t="array" ref="N826">_xlfn.IFS($M825,$N825+$B$26,NOT($M825),0,TRUE,$M825)</f>
        <v>0</v>
      </c>
      <c r="O826" s="3" t="b" cm="1">
        <f t="array" ref="O826">_xlfn.IFS($M826,FALSE,AND($L826,NOT($M826),$R826&lt;$B$6,$I826&gt;0),TRUE,TRUE,FALSE)</f>
        <v>1</v>
      </c>
      <c r="P826" s="3" cm="1">
        <f t="array" ref="P826">_xlfn.IFS($P825&gt;=$C$7-$B$26,0,$O825,$P825+$B$26,TRUE,0)</f>
        <v>0.05</v>
      </c>
      <c r="Q826" s="3" t="b" cm="1">
        <f t="array" ref="Q826">_xlfn.IFS(AND($L826,NOT($M826),NOT($O826)),TRUE,$R826&gt;=$B$6,FALSE,AND($L826,NOT($M826),$O826,$P826=0),TRUE,TRUE,FALSE)</f>
        <v>0</v>
      </c>
      <c r="R826" s="3" cm="1">
        <f t="array" ref="R826">_xlfn.IFS(AND($Q825,$R825&lt;$B$6),$R825+1,AND(NOT($L825),$R825&gt;0),0,TRUE,$R825)</f>
        <v>2</v>
      </c>
      <c r="S826" s="1" cm="1">
        <f t="array" ref="S826">_xlfn.IFS(AND(Q825,I825&gt;$B$8),S825+$B$8,AND(Q825,I825&lt;=$B$8),S825+I825,TRUE,$S825)</f>
        <v>46</v>
      </c>
      <c r="T826" s="1">
        <f t="shared" si="46"/>
        <v>4140</v>
      </c>
      <c r="U826" s="17">
        <f t="shared" si="47"/>
        <v>301.82260024301337</v>
      </c>
      <c r="V826" s="47" cm="1">
        <f t="array" ref="V826">_xlfn.IFS($B$6=1,S826*$B$10,AND(R825=0,R826&gt;=1,I826&gt;=$B$6*$B$8-1),V825+$B$6*$B$10*$B$8,AND(R825=0,R826&gt;=1,I826&lt;$B$6*$B$8-1),V825+I825*$B$10,TRUE,V825)</f>
        <v>4700</v>
      </c>
      <c r="W826" s="17">
        <f t="shared" si="48"/>
        <v>342.64884568651274</v>
      </c>
    </row>
    <row r="827" spans="7:23" x14ac:dyDescent="0.25">
      <c r="G827" s="15">
        <v>825</v>
      </c>
      <c r="H827" s="1">
        <f t="shared" si="45"/>
        <v>13.733333333333333</v>
      </c>
      <c r="I827" s="15" cm="1">
        <f t="array" ref="I827">_xlfn.IFS(J826&gt;=$C$13-$B$26,MINA(I826+$B$13-S827+S826,$B$11),I826=$B$11,MINA(I826-S827+S826,$B$11),TRUE,MAXA(I826-S827+S826,0))</f>
        <v>1</v>
      </c>
      <c r="J827" s="1" cm="1">
        <f t="array" ref="J827">_xlfn.IFS(J826&gt;=$C$13-$B$26,0,I826&lt;$B$11,J826+$B$26,TRUE,0)</f>
        <v>0.19999999999999998</v>
      </c>
      <c r="K827" s="3" cm="1">
        <f t="array" ref="K827">_xlfn.IFS(AND(NOT($K826=0),$L826),0,NOT($L826),$K826+$B$26,TRUE,$K826)</f>
        <v>0</v>
      </c>
      <c r="L827" s="3" t="b" cm="1">
        <f t="array" ref="L827">_xlfn.IFS(AND($I827&gt;0,$K827&gt;=$C$5-$B$26),TRUE,$R827&gt;=$B$6,FALSE,$I827=0,FALSE,TRUE,$L826)</f>
        <v>1</v>
      </c>
      <c r="M827" s="3" t="b" cm="1">
        <f t="array" ref="M827">_xlfn.IFS($N827&gt;=$B$4-$B$26,FALSE,AND($I827&gt;0,$K827&gt;=$B$5-$B$26),TRUE,AND($L827,NOT($M826)),FALSE,$M826,TRUE,TRUE,FALSE)</f>
        <v>0</v>
      </c>
      <c r="N827" s="3" cm="1">
        <f t="array" ref="N827">_xlfn.IFS($M826,$N826+$B$26,NOT($M826),0,TRUE,$M826)</f>
        <v>0</v>
      </c>
      <c r="O827" s="3" t="b" cm="1">
        <f t="array" ref="O827">_xlfn.IFS($M827,FALSE,AND($L827,NOT($M827),$R827&lt;$B$6,$I827&gt;0),TRUE,TRUE,FALSE)</f>
        <v>1</v>
      </c>
      <c r="P827" s="3" cm="1">
        <f t="array" ref="P827">_xlfn.IFS($P826&gt;=$C$7-$B$26,0,$O826,$P826+$B$26,TRUE,0)</f>
        <v>6.6666666666666666E-2</v>
      </c>
      <c r="Q827" s="3" t="b" cm="1">
        <f t="array" ref="Q827">_xlfn.IFS(AND($L827,NOT($M827),NOT($O827)),TRUE,$R827&gt;=$B$6,FALSE,AND($L827,NOT($M827),$O827,$P827=0),TRUE,TRUE,FALSE)</f>
        <v>0</v>
      </c>
      <c r="R827" s="3" cm="1">
        <f t="array" ref="R827">_xlfn.IFS(AND($Q826,$R826&lt;$B$6),$R826+1,AND(NOT($L826),$R826&gt;0),0,TRUE,$R826)</f>
        <v>2</v>
      </c>
      <c r="S827" s="1" cm="1">
        <f t="array" ref="S827">_xlfn.IFS(AND(Q826,I826&gt;$B$8),S826+$B$8,AND(Q826,I826&lt;=$B$8),S826+I826,TRUE,$S826)</f>
        <v>46</v>
      </c>
      <c r="T827" s="1">
        <f t="shared" si="46"/>
        <v>4140</v>
      </c>
      <c r="U827" s="17">
        <f t="shared" si="47"/>
        <v>301.45631067961165</v>
      </c>
      <c r="V827" s="47" cm="1">
        <f t="array" ref="V827">_xlfn.IFS($B$6=1,S827*$B$10,AND(R826=0,R827&gt;=1,I827&gt;=$B$6*$B$8-1),V826+$B$6*$B$10*$B$8,AND(R826=0,R827&gt;=1,I827&lt;$B$6*$B$8-1),V826+I826*$B$10,TRUE,V826)</f>
        <v>4700</v>
      </c>
      <c r="W827" s="17">
        <f t="shared" si="48"/>
        <v>342.23300970873788</v>
      </c>
    </row>
    <row r="828" spans="7:23" x14ac:dyDescent="0.25">
      <c r="G828" s="15">
        <v>826</v>
      </c>
      <c r="H828" s="1">
        <f t="shared" si="45"/>
        <v>13.75</v>
      </c>
      <c r="I828" s="15" cm="1">
        <f t="array" ref="I828">_xlfn.IFS(J827&gt;=$C$13-$B$26,MINA(I827+$B$13-S828+S827,$B$11),I827=$B$11,MINA(I827-S828+S827,$B$11),TRUE,MAXA(I827-S828+S827,0))</f>
        <v>1</v>
      </c>
      <c r="J828" s="1" cm="1">
        <f t="array" ref="J828">_xlfn.IFS(J827&gt;=$C$13-$B$26,0,I827&lt;$B$11,J827+$B$26,TRUE,0)</f>
        <v>0.21666666666666665</v>
      </c>
      <c r="K828" s="3" cm="1">
        <f t="array" ref="K828">_xlfn.IFS(AND(NOT($K827=0),$L827),0,NOT($L827),$K827+$B$26,TRUE,$K827)</f>
        <v>0</v>
      </c>
      <c r="L828" s="3" t="b" cm="1">
        <f t="array" ref="L828">_xlfn.IFS(AND($I828&gt;0,$K828&gt;=$C$5-$B$26),TRUE,$R828&gt;=$B$6,FALSE,$I828=0,FALSE,TRUE,$L827)</f>
        <v>1</v>
      </c>
      <c r="M828" s="3" t="b" cm="1">
        <f t="array" ref="M828">_xlfn.IFS($N828&gt;=$B$4-$B$26,FALSE,AND($I828&gt;0,$K828&gt;=$B$5-$B$26),TRUE,AND($L828,NOT($M827)),FALSE,$M827,TRUE,TRUE,FALSE)</f>
        <v>0</v>
      </c>
      <c r="N828" s="3" cm="1">
        <f t="array" ref="N828">_xlfn.IFS($M827,$N827+$B$26,NOT($M827),0,TRUE,$M827)</f>
        <v>0</v>
      </c>
      <c r="O828" s="3" t="b" cm="1">
        <f t="array" ref="O828">_xlfn.IFS($M828,FALSE,AND($L828,NOT($M828),$R828&lt;$B$6,$I828&gt;0),TRUE,TRUE,FALSE)</f>
        <v>1</v>
      </c>
      <c r="P828" s="3" cm="1">
        <f t="array" ref="P828">_xlfn.IFS($P827&gt;=$C$7-$B$26,0,$O827,$P827+$B$26,TRUE,0)</f>
        <v>8.3333333333333329E-2</v>
      </c>
      <c r="Q828" s="3" t="b" cm="1">
        <f t="array" ref="Q828">_xlfn.IFS(AND($L828,NOT($M828),NOT($O828)),TRUE,$R828&gt;=$B$6,FALSE,AND($L828,NOT($M828),$O828,$P828=0),TRUE,TRUE,FALSE)</f>
        <v>0</v>
      </c>
      <c r="R828" s="3" cm="1">
        <f t="array" ref="R828">_xlfn.IFS(AND($Q827,$R827&lt;$B$6),$R827+1,AND(NOT($L827),$R827&gt;0),0,TRUE,$R827)</f>
        <v>2</v>
      </c>
      <c r="S828" s="1" cm="1">
        <f t="array" ref="S828">_xlfn.IFS(AND(Q827,I827&gt;$B$8),S827+$B$8,AND(Q827,I827&lt;=$B$8),S827+I827,TRUE,$S827)</f>
        <v>46</v>
      </c>
      <c r="T828" s="1">
        <f t="shared" si="46"/>
        <v>4140</v>
      </c>
      <c r="U828" s="17">
        <f t="shared" si="47"/>
        <v>301.09090909090907</v>
      </c>
      <c r="V828" s="47" cm="1">
        <f t="array" ref="V828">_xlfn.IFS($B$6=1,S828*$B$10,AND(R827=0,R828&gt;=1,I828&gt;=$B$6*$B$8-1),V827+$B$6*$B$10*$B$8,AND(R827=0,R828&gt;=1,I828&lt;$B$6*$B$8-1),V827+I827*$B$10,TRUE,V827)</f>
        <v>4700</v>
      </c>
      <c r="W828" s="17">
        <f t="shared" si="48"/>
        <v>341.81818181818181</v>
      </c>
    </row>
    <row r="829" spans="7:23" x14ac:dyDescent="0.25">
      <c r="G829" s="15">
        <v>827</v>
      </c>
      <c r="H829" s="1">
        <f t="shared" si="45"/>
        <v>13.766666666666666</v>
      </c>
      <c r="I829" s="15" cm="1">
        <f t="array" ref="I829">_xlfn.IFS(J828&gt;=$C$13-$B$26,MINA(I828+$B$13-S829+S828,$B$11),I828=$B$11,MINA(I828-S829+S828,$B$11),TRUE,MAXA(I828-S829+S828,0))</f>
        <v>1</v>
      </c>
      <c r="J829" s="1" cm="1">
        <f t="array" ref="J829">_xlfn.IFS(J828&gt;=$C$13-$B$26,0,I828&lt;$B$11,J828+$B$26,TRUE,0)</f>
        <v>0.23333333333333331</v>
      </c>
      <c r="K829" s="3" cm="1">
        <f t="array" ref="K829">_xlfn.IFS(AND(NOT($K828=0),$L828),0,NOT($L828),$K828+$B$26,TRUE,$K828)</f>
        <v>0</v>
      </c>
      <c r="L829" s="3" t="b" cm="1">
        <f t="array" ref="L829">_xlfn.IFS(AND($I829&gt;0,$K829&gt;=$C$5-$B$26),TRUE,$R829&gt;=$B$6,FALSE,$I829=0,FALSE,TRUE,$L828)</f>
        <v>1</v>
      </c>
      <c r="M829" s="3" t="b" cm="1">
        <f t="array" ref="M829">_xlfn.IFS($N829&gt;=$B$4-$B$26,FALSE,AND($I829&gt;0,$K829&gt;=$B$5-$B$26),TRUE,AND($L829,NOT($M828)),FALSE,$M828,TRUE,TRUE,FALSE)</f>
        <v>0</v>
      </c>
      <c r="N829" s="3" cm="1">
        <f t="array" ref="N829">_xlfn.IFS($M828,$N828+$B$26,NOT($M828),0,TRUE,$M828)</f>
        <v>0</v>
      </c>
      <c r="O829" s="3" t="b" cm="1">
        <f t="array" ref="O829">_xlfn.IFS($M829,FALSE,AND($L829,NOT($M829),$R829&lt;$B$6,$I829&gt;0),TRUE,TRUE,FALSE)</f>
        <v>1</v>
      </c>
      <c r="P829" s="3" cm="1">
        <f t="array" ref="P829">_xlfn.IFS($P828&gt;=$C$7-$B$26,0,$O828,$P828+$B$26,TRUE,0)</f>
        <v>0</v>
      </c>
      <c r="Q829" s="3" t="b" cm="1">
        <f t="array" ref="Q829">_xlfn.IFS(AND($L829,NOT($M829),NOT($O829)),TRUE,$R829&gt;=$B$6,FALSE,AND($L829,NOT($M829),$O829,$P829=0),TRUE,TRUE,FALSE)</f>
        <v>1</v>
      </c>
      <c r="R829" s="3" cm="1">
        <f t="array" ref="R829">_xlfn.IFS(AND($Q828,$R828&lt;$B$6),$R828+1,AND(NOT($L828),$R828&gt;0),0,TRUE,$R828)</f>
        <v>2</v>
      </c>
      <c r="S829" s="1" cm="1">
        <f t="array" ref="S829">_xlfn.IFS(AND(Q828,I828&gt;$B$8),S828+$B$8,AND(Q828,I828&lt;=$B$8),S828+I828,TRUE,$S828)</f>
        <v>46</v>
      </c>
      <c r="T829" s="1">
        <f t="shared" si="46"/>
        <v>4140</v>
      </c>
      <c r="U829" s="17">
        <f t="shared" si="47"/>
        <v>300.72639225181598</v>
      </c>
      <c r="V829" s="47" cm="1">
        <f t="array" ref="V829">_xlfn.IFS($B$6=1,S829*$B$10,AND(R828=0,R829&gt;=1,I829&gt;=$B$6*$B$8-1),V828+$B$6*$B$10*$B$8,AND(R828=0,R829&gt;=1,I829&lt;$B$6*$B$8-1),V828+I828*$B$10,TRUE,V828)</f>
        <v>4700</v>
      </c>
      <c r="W829" s="17">
        <f t="shared" si="48"/>
        <v>341.40435835351093</v>
      </c>
    </row>
    <row r="830" spans="7:23" x14ac:dyDescent="0.25">
      <c r="G830" s="15">
        <v>828</v>
      </c>
      <c r="H830" s="1">
        <f t="shared" si="45"/>
        <v>13.783333333333333</v>
      </c>
      <c r="I830" s="15" cm="1">
        <f t="array" ref="I830">_xlfn.IFS(J829&gt;=$C$13-$B$26,MINA(I829+$B$13-S830+S829,$B$11),I829=$B$11,MINA(I829-S830+S829,$B$11),TRUE,MAXA(I829-S830+S829,0))</f>
        <v>0</v>
      </c>
      <c r="J830" s="1" cm="1">
        <f t="array" ref="J830">_xlfn.IFS(J829&gt;=$C$13-$B$26,0,I829&lt;$B$11,J829+$B$26,TRUE,0)</f>
        <v>0.24999999999999997</v>
      </c>
      <c r="K830" s="3" cm="1">
        <f t="array" ref="K830">_xlfn.IFS(AND(NOT($K829=0),$L829),0,NOT($L829),$K829+$B$26,TRUE,$K829)</f>
        <v>0</v>
      </c>
      <c r="L830" s="3" t="b" cm="1">
        <f t="array" ref="L830">_xlfn.IFS(AND($I830&gt;0,$K830&gt;=$C$5-$B$26),TRUE,$R830&gt;=$B$6,FALSE,$I830=0,FALSE,TRUE,$L829)</f>
        <v>0</v>
      </c>
      <c r="M830" s="3" t="b" cm="1">
        <f t="array" ref="M830">_xlfn.IFS($N830&gt;=$B$4-$B$26,FALSE,AND($I830&gt;0,$K830&gt;=$B$5-$B$26),TRUE,AND($L830,NOT($M829)),FALSE,$M829,TRUE,TRUE,FALSE)</f>
        <v>0</v>
      </c>
      <c r="N830" s="3" cm="1">
        <f t="array" ref="N830">_xlfn.IFS($M829,$N829+$B$26,NOT($M829),0,TRUE,$M829)</f>
        <v>0</v>
      </c>
      <c r="O830" s="3" t="b" cm="1">
        <f t="array" ref="O830">_xlfn.IFS($M830,FALSE,AND($L830,NOT($M830),$R830&lt;$B$6,$I830&gt;0),TRUE,TRUE,FALSE)</f>
        <v>0</v>
      </c>
      <c r="P830" s="3" cm="1">
        <f t="array" ref="P830">_xlfn.IFS($P829&gt;=$C$7-$B$26,0,$O829,$P829+$B$26,TRUE,0)</f>
        <v>1.6666666666666666E-2</v>
      </c>
      <c r="Q830" s="3" t="b" cm="1">
        <f t="array" ref="Q830">_xlfn.IFS(AND($L830,NOT($M830),NOT($O830)),TRUE,$R830&gt;=$B$6,FALSE,AND($L830,NOT($M830),$O830,$P830=0),TRUE,TRUE,FALSE)</f>
        <v>0</v>
      </c>
      <c r="R830" s="3" cm="1">
        <f t="array" ref="R830">_xlfn.IFS(AND($Q829,$R829&lt;$B$6),$R829+1,AND(NOT($L829),$R829&gt;0),0,TRUE,$R829)</f>
        <v>3</v>
      </c>
      <c r="S830" s="1" cm="1">
        <f t="array" ref="S830">_xlfn.IFS(AND(Q829,I829&gt;$B$8),S829+$B$8,AND(Q829,I829&lt;=$B$8),S829+I829,TRUE,$S829)</f>
        <v>47</v>
      </c>
      <c r="T830" s="1">
        <f t="shared" si="46"/>
        <v>4230</v>
      </c>
      <c r="U830" s="17">
        <f t="shared" si="47"/>
        <v>306.89238210399031</v>
      </c>
      <c r="V830" s="47" cm="1">
        <f t="array" ref="V830">_xlfn.IFS($B$6=1,S830*$B$10,AND(R829=0,R830&gt;=1,I830&gt;=$B$6*$B$8-1),V829+$B$6*$B$10*$B$8,AND(R829=0,R830&gt;=1,I830&lt;$B$6*$B$8-1),V829+I829*$B$10,TRUE,V829)</f>
        <v>4700</v>
      </c>
      <c r="W830" s="17">
        <f t="shared" si="48"/>
        <v>340.99153567110039</v>
      </c>
    </row>
    <row r="831" spans="7:23" x14ac:dyDescent="0.25">
      <c r="G831" s="15">
        <v>829</v>
      </c>
      <c r="H831" s="1">
        <f t="shared" si="45"/>
        <v>13.799999999999999</v>
      </c>
      <c r="I831" s="15" cm="1">
        <f t="array" ref="I831">_xlfn.IFS(J830&gt;=$C$13-$B$26,MINA(I830+$B$13-S831+S830,$B$11),I830=$B$11,MINA(I830-S831+S830,$B$11),TRUE,MAXA(I830-S831+S830,0))</f>
        <v>0</v>
      </c>
      <c r="J831" s="1" cm="1">
        <f t="array" ref="J831">_xlfn.IFS(J830&gt;=$C$13-$B$26,0,I830&lt;$B$11,J830+$B$26,TRUE,0)</f>
        <v>0.26666666666666666</v>
      </c>
      <c r="K831" s="3" cm="1">
        <f t="array" ref="K831">_xlfn.IFS(AND(NOT($K830=0),$L830),0,NOT($L830),$K830+$B$26,TRUE,$K830)</f>
        <v>1.6666666666666666E-2</v>
      </c>
      <c r="L831" s="3" t="b" cm="1">
        <f t="array" ref="L831">_xlfn.IFS(AND($I831&gt;0,$K831&gt;=$C$5-$B$26),TRUE,$R831&gt;=$B$6,FALSE,$I831=0,FALSE,TRUE,$L830)</f>
        <v>0</v>
      </c>
      <c r="M831" s="3" t="b" cm="1">
        <f t="array" ref="M831">_xlfn.IFS($N831&gt;=$B$4-$B$26,FALSE,AND($I831&gt;0,$K831&gt;=$B$5-$B$26),TRUE,AND($L831,NOT($M830)),FALSE,$M830,TRUE,TRUE,FALSE)</f>
        <v>0</v>
      </c>
      <c r="N831" s="3" cm="1">
        <f t="array" ref="N831">_xlfn.IFS($M830,$N830+$B$26,NOT($M830),0,TRUE,$M830)</f>
        <v>0</v>
      </c>
      <c r="O831" s="3" t="b" cm="1">
        <f t="array" ref="O831">_xlfn.IFS($M831,FALSE,AND($L831,NOT($M831),$R831&lt;$B$6,$I831&gt;0),TRUE,TRUE,FALSE)</f>
        <v>0</v>
      </c>
      <c r="P831" s="3" cm="1">
        <f t="array" ref="P831">_xlfn.IFS($P830&gt;=$C$7-$B$26,0,$O830,$P830+$B$26,TRUE,0)</f>
        <v>0</v>
      </c>
      <c r="Q831" s="3" t="b" cm="1">
        <f t="array" ref="Q831">_xlfn.IFS(AND($L831,NOT($M831),NOT($O831)),TRUE,$R831&gt;=$B$6,FALSE,AND($L831,NOT($M831),$O831,$P831=0),TRUE,TRUE,FALSE)</f>
        <v>0</v>
      </c>
      <c r="R831" s="3" cm="1">
        <f t="array" ref="R831">_xlfn.IFS(AND($Q830,$R830&lt;$B$6),$R830+1,AND(NOT($L830),$R830&gt;0),0,TRUE,$R830)</f>
        <v>0</v>
      </c>
      <c r="S831" s="1" cm="1">
        <f t="array" ref="S831">_xlfn.IFS(AND(Q830,I830&gt;$B$8),S830+$B$8,AND(Q830,I830&lt;=$B$8),S830+I830,TRUE,$S830)</f>
        <v>47</v>
      </c>
      <c r="T831" s="1">
        <f t="shared" si="46"/>
        <v>4230</v>
      </c>
      <c r="U831" s="17">
        <f t="shared" si="47"/>
        <v>306.52173913043481</v>
      </c>
      <c r="V831" s="47" cm="1">
        <f t="array" ref="V831">_xlfn.IFS($B$6=1,S831*$B$10,AND(R830=0,R831&gt;=1,I831&gt;=$B$6*$B$8-1),V830+$B$6*$B$10*$B$8,AND(R830=0,R831&gt;=1,I831&lt;$B$6*$B$8-1),V830+I830*$B$10,TRUE,V830)</f>
        <v>4700</v>
      </c>
      <c r="W831" s="17">
        <f t="shared" si="48"/>
        <v>340.57971014492756</v>
      </c>
    </row>
    <row r="832" spans="7:23" x14ac:dyDescent="0.25">
      <c r="G832" s="15">
        <v>830</v>
      </c>
      <c r="H832" s="1">
        <f t="shared" si="45"/>
        <v>13.816666666666666</v>
      </c>
      <c r="I832" s="15" cm="1">
        <f t="array" ref="I832">_xlfn.IFS(J831&gt;=$C$13-$B$26,MINA(I831+$B$13-S832+S831,$B$11),I831=$B$11,MINA(I831-S832+S831,$B$11),TRUE,MAXA(I831-S832+S831,0))</f>
        <v>0</v>
      </c>
      <c r="J832" s="1" cm="1">
        <f t="array" ref="J832">_xlfn.IFS(J831&gt;=$C$13-$B$26,0,I831&lt;$B$11,J831+$B$26,TRUE,0)</f>
        <v>0.28333333333333333</v>
      </c>
      <c r="K832" s="3" cm="1">
        <f t="array" ref="K832">_xlfn.IFS(AND(NOT($K831=0),$L831),0,NOT($L831),$K831+$B$26,TRUE,$K831)</f>
        <v>3.3333333333333333E-2</v>
      </c>
      <c r="L832" s="3" t="b" cm="1">
        <f t="array" ref="L832">_xlfn.IFS(AND($I832&gt;0,$K832&gt;=$C$5-$B$26),TRUE,$R832&gt;=$B$6,FALSE,$I832=0,FALSE,TRUE,$L831)</f>
        <v>0</v>
      </c>
      <c r="M832" s="3" t="b" cm="1">
        <f t="array" ref="M832">_xlfn.IFS($N832&gt;=$B$4-$B$26,FALSE,AND($I832&gt;0,$K832&gt;=$B$5-$B$26),TRUE,AND($L832,NOT($M831)),FALSE,$M831,TRUE,TRUE,FALSE)</f>
        <v>0</v>
      </c>
      <c r="N832" s="3" cm="1">
        <f t="array" ref="N832">_xlfn.IFS($M831,$N831+$B$26,NOT($M831),0,TRUE,$M831)</f>
        <v>0</v>
      </c>
      <c r="O832" s="3" t="b" cm="1">
        <f t="array" ref="O832">_xlfn.IFS($M832,FALSE,AND($L832,NOT($M832),$R832&lt;$B$6,$I832&gt;0),TRUE,TRUE,FALSE)</f>
        <v>0</v>
      </c>
      <c r="P832" s="3" cm="1">
        <f t="array" ref="P832">_xlfn.IFS($P831&gt;=$C$7-$B$26,0,$O831,$P831+$B$26,TRUE,0)</f>
        <v>0</v>
      </c>
      <c r="Q832" s="3" t="b" cm="1">
        <f t="array" ref="Q832">_xlfn.IFS(AND($L832,NOT($M832),NOT($O832)),TRUE,$R832&gt;=$B$6,FALSE,AND($L832,NOT($M832),$O832,$P832=0),TRUE,TRUE,FALSE)</f>
        <v>0</v>
      </c>
      <c r="R832" s="3" cm="1">
        <f t="array" ref="R832">_xlfn.IFS(AND($Q831,$R831&lt;$B$6),$R831+1,AND(NOT($L831),$R831&gt;0),0,TRUE,$R831)</f>
        <v>0</v>
      </c>
      <c r="S832" s="1" cm="1">
        <f t="array" ref="S832">_xlfn.IFS(AND(Q831,I831&gt;$B$8),S831+$B$8,AND(Q831,I831&lt;=$B$8),S831+I831,TRUE,$S831)</f>
        <v>47</v>
      </c>
      <c r="T832" s="1">
        <f t="shared" si="46"/>
        <v>4230</v>
      </c>
      <c r="U832" s="17">
        <f t="shared" si="47"/>
        <v>306.15199034981907</v>
      </c>
      <c r="V832" s="47" cm="1">
        <f t="array" ref="V832">_xlfn.IFS($B$6=1,S832*$B$10,AND(R831=0,R832&gt;=1,I832&gt;=$B$6*$B$8-1),V831+$B$6*$B$10*$B$8,AND(R831=0,R832&gt;=1,I832&lt;$B$6*$B$8-1),V831+I831*$B$10,TRUE,V831)</f>
        <v>4700</v>
      </c>
      <c r="W832" s="17">
        <f t="shared" si="48"/>
        <v>340.16887816646562</v>
      </c>
    </row>
    <row r="833" spans="7:23" x14ac:dyDescent="0.25">
      <c r="G833" s="15">
        <v>831</v>
      </c>
      <c r="H833" s="1">
        <f t="shared" si="45"/>
        <v>13.833333333333334</v>
      </c>
      <c r="I833" s="15" cm="1">
        <f t="array" ref="I833">_xlfn.IFS(J832&gt;=$C$13-$B$26,MINA(I832+$B$13-S833+S832,$B$11),I832=$B$11,MINA(I832-S833+S832,$B$11),TRUE,MAXA(I832-S833+S832,0))</f>
        <v>0</v>
      </c>
      <c r="J833" s="1" cm="1">
        <f t="array" ref="J833">_xlfn.IFS(J832&gt;=$C$13-$B$26,0,I832&lt;$B$11,J832+$B$26,TRUE,0)</f>
        <v>0.3</v>
      </c>
      <c r="K833" s="3" cm="1">
        <f t="array" ref="K833">_xlfn.IFS(AND(NOT($K832=0),$L832),0,NOT($L832),$K832+$B$26,TRUE,$K832)</f>
        <v>0.05</v>
      </c>
      <c r="L833" s="3" t="b" cm="1">
        <f t="array" ref="L833">_xlfn.IFS(AND($I833&gt;0,$K833&gt;=$C$5-$B$26),TRUE,$R833&gt;=$B$6,FALSE,$I833=0,FALSE,TRUE,$L832)</f>
        <v>0</v>
      </c>
      <c r="M833" s="3" t="b" cm="1">
        <f t="array" ref="M833">_xlfn.IFS($N833&gt;=$B$4-$B$26,FALSE,AND($I833&gt;0,$K833&gt;=$B$5-$B$26),TRUE,AND($L833,NOT($M832)),FALSE,$M832,TRUE,TRUE,FALSE)</f>
        <v>0</v>
      </c>
      <c r="N833" s="3" cm="1">
        <f t="array" ref="N833">_xlfn.IFS($M832,$N832+$B$26,NOT($M832),0,TRUE,$M832)</f>
        <v>0</v>
      </c>
      <c r="O833" s="3" t="b" cm="1">
        <f t="array" ref="O833">_xlfn.IFS($M833,FALSE,AND($L833,NOT($M833),$R833&lt;$B$6,$I833&gt;0),TRUE,TRUE,FALSE)</f>
        <v>0</v>
      </c>
      <c r="P833" s="3" cm="1">
        <f t="array" ref="P833">_xlfn.IFS($P832&gt;=$C$7-$B$26,0,$O832,$P832+$B$26,TRUE,0)</f>
        <v>0</v>
      </c>
      <c r="Q833" s="3" t="b" cm="1">
        <f t="array" ref="Q833">_xlfn.IFS(AND($L833,NOT($M833),NOT($O833)),TRUE,$R833&gt;=$B$6,FALSE,AND($L833,NOT($M833),$O833,$P833=0),TRUE,TRUE,FALSE)</f>
        <v>0</v>
      </c>
      <c r="R833" s="3" cm="1">
        <f t="array" ref="R833">_xlfn.IFS(AND($Q832,$R832&lt;$B$6),$R832+1,AND(NOT($L832),$R832&gt;0),0,TRUE,$R832)</f>
        <v>0</v>
      </c>
      <c r="S833" s="1" cm="1">
        <f t="array" ref="S833">_xlfn.IFS(AND(Q832,I832&gt;$B$8),S832+$B$8,AND(Q832,I832&lt;=$B$8),S832+I832,TRUE,$S832)</f>
        <v>47</v>
      </c>
      <c r="T833" s="1">
        <f t="shared" si="46"/>
        <v>4230</v>
      </c>
      <c r="U833" s="17">
        <f t="shared" si="47"/>
        <v>305.7831325301205</v>
      </c>
      <c r="V833" s="47" cm="1">
        <f t="array" ref="V833">_xlfn.IFS($B$6=1,S833*$B$10,AND(R832=0,R833&gt;=1,I833&gt;=$B$6*$B$8-1),V832+$B$6*$B$10*$B$8,AND(R832=0,R833&gt;=1,I833&lt;$B$6*$B$8-1),V832+I832*$B$10,TRUE,V832)</f>
        <v>4700</v>
      </c>
      <c r="W833" s="17">
        <f t="shared" si="48"/>
        <v>339.75903614457832</v>
      </c>
    </row>
    <row r="834" spans="7:23" x14ac:dyDescent="0.25">
      <c r="G834" s="15">
        <v>832</v>
      </c>
      <c r="H834" s="1">
        <f t="shared" si="45"/>
        <v>13.85</v>
      </c>
      <c r="I834" s="15" cm="1">
        <f t="array" ref="I834">_xlfn.IFS(J833&gt;=$C$13-$B$26,MINA(I833+$B$13-S834+S833,$B$11),I833=$B$11,MINA(I833-S834+S833,$B$11),TRUE,MAXA(I833-S834+S833,0))</f>
        <v>0</v>
      </c>
      <c r="J834" s="1" cm="1">
        <f t="array" ref="J834">_xlfn.IFS(J833&gt;=$C$13-$B$26,0,I833&lt;$B$11,J833+$B$26,TRUE,0)</f>
        <v>0.31666666666666665</v>
      </c>
      <c r="K834" s="3" cm="1">
        <f t="array" ref="K834">_xlfn.IFS(AND(NOT($K833=0),$L833),0,NOT($L833),$K833+$B$26,TRUE,$K833)</f>
        <v>6.6666666666666666E-2</v>
      </c>
      <c r="L834" s="3" t="b" cm="1">
        <f t="array" ref="L834">_xlfn.IFS(AND($I834&gt;0,$K834&gt;=$C$5-$B$26),TRUE,$R834&gt;=$B$6,FALSE,$I834=0,FALSE,TRUE,$L833)</f>
        <v>0</v>
      </c>
      <c r="M834" s="3" t="b" cm="1">
        <f t="array" ref="M834">_xlfn.IFS($N834&gt;=$B$4-$B$26,FALSE,AND($I834&gt;0,$K834&gt;=$B$5-$B$26),TRUE,AND($L834,NOT($M833)),FALSE,$M833,TRUE,TRUE,FALSE)</f>
        <v>0</v>
      </c>
      <c r="N834" s="3" cm="1">
        <f t="array" ref="N834">_xlfn.IFS($M833,$N833+$B$26,NOT($M833),0,TRUE,$M833)</f>
        <v>0</v>
      </c>
      <c r="O834" s="3" t="b" cm="1">
        <f t="array" ref="O834">_xlfn.IFS($M834,FALSE,AND($L834,NOT($M834),$R834&lt;$B$6,$I834&gt;0),TRUE,TRUE,FALSE)</f>
        <v>0</v>
      </c>
      <c r="P834" s="3" cm="1">
        <f t="array" ref="P834">_xlfn.IFS($P833&gt;=$C$7-$B$26,0,$O833,$P833+$B$26,TRUE,0)</f>
        <v>0</v>
      </c>
      <c r="Q834" s="3" t="b" cm="1">
        <f t="array" ref="Q834">_xlfn.IFS(AND($L834,NOT($M834),NOT($O834)),TRUE,$R834&gt;=$B$6,FALSE,AND($L834,NOT($M834),$O834,$P834=0),TRUE,TRUE,FALSE)</f>
        <v>0</v>
      </c>
      <c r="R834" s="3" cm="1">
        <f t="array" ref="R834">_xlfn.IFS(AND($Q833,$R833&lt;$B$6),$R833+1,AND(NOT($L833),$R833&gt;0),0,TRUE,$R833)</f>
        <v>0</v>
      </c>
      <c r="S834" s="1" cm="1">
        <f t="array" ref="S834">_xlfn.IFS(AND(Q833,I833&gt;$B$8),S833+$B$8,AND(Q833,I833&lt;=$B$8),S833+I833,TRUE,$S833)</f>
        <v>47</v>
      </c>
      <c r="T834" s="1">
        <f t="shared" si="46"/>
        <v>4230</v>
      </c>
      <c r="U834" s="17">
        <f t="shared" si="47"/>
        <v>305.41516245487367</v>
      </c>
      <c r="V834" s="47" cm="1">
        <f t="array" ref="V834">_xlfn.IFS($B$6=1,S834*$B$10,AND(R833=0,R834&gt;=1,I834&gt;=$B$6*$B$8-1),V833+$B$6*$B$10*$B$8,AND(R833=0,R834&gt;=1,I834&lt;$B$6*$B$8-1),V833+I833*$B$10,TRUE,V833)</f>
        <v>4700</v>
      </c>
      <c r="W834" s="17">
        <f t="shared" si="48"/>
        <v>339.35018050541515</v>
      </c>
    </row>
    <row r="835" spans="7:23" x14ac:dyDescent="0.25">
      <c r="G835" s="15">
        <v>833</v>
      </c>
      <c r="H835" s="1">
        <f t="shared" ref="H835:H898" si="49">($G835-1)*$B$26</f>
        <v>13.866666666666667</v>
      </c>
      <c r="I835" s="15" cm="1">
        <f t="array" ref="I835">_xlfn.IFS(J834&gt;=$C$13-$B$26,MINA(I834+$B$13-S835+S834,$B$11),I834=$B$11,MINA(I834-S835+S834,$B$11),TRUE,MAXA(I834-S835+S834,0))</f>
        <v>0</v>
      </c>
      <c r="J835" s="1" cm="1">
        <f t="array" ref="J835">_xlfn.IFS(J834&gt;=$C$13-$B$26,0,I834&lt;$B$11,J834+$B$26,TRUE,0)</f>
        <v>0.33333333333333331</v>
      </c>
      <c r="K835" s="3" cm="1">
        <f t="array" ref="K835">_xlfn.IFS(AND(NOT($K834=0),$L834),0,NOT($L834),$K834+$B$26,TRUE,$K834)</f>
        <v>8.3333333333333329E-2</v>
      </c>
      <c r="L835" s="3" t="b" cm="1">
        <f t="array" ref="L835">_xlfn.IFS(AND($I835&gt;0,$K835&gt;=$C$5-$B$26),TRUE,$R835&gt;=$B$6,FALSE,$I835=0,FALSE,TRUE,$L834)</f>
        <v>0</v>
      </c>
      <c r="M835" s="3" t="b" cm="1">
        <f t="array" ref="M835">_xlfn.IFS($N835&gt;=$B$4-$B$26,FALSE,AND($I835&gt;0,$K835&gt;=$B$5-$B$26),TRUE,AND($L835,NOT($M834)),FALSE,$M834,TRUE,TRUE,FALSE)</f>
        <v>0</v>
      </c>
      <c r="N835" s="3" cm="1">
        <f t="array" ref="N835">_xlfn.IFS($M834,$N834+$B$26,NOT($M834),0,TRUE,$M834)</f>
        <v>0</v>
      </c>
      <c r="O835" s="3" t="b" cm="1">
        <f t="array" ref="O835">_xlfn.IFS($M835,FALSE,AND($L835,NOT($M835),$R835&lt;$B$6,$I835&gt;0),TRUE,TRUE,FALSE)</f>
        <v>0</v>
      </c>
      <c r="P835" s="3" cm="1">
        <f t="array" ref="P835">_xlfn.IFS($P834&gt;=$C$7-$B$26,0,$O834,$P834+$B$26,TRUE,0)</f>
        <v>0</v>
      </c>
      <c r="Q835" s="3" t="b" cm="1">
        <f t="array" ref="Q835">_xlfn.IFS(AND($L835,NOT($M835),NOT($O835)),TRUE,$R835&gt;=$B$6,FALSE,AND($L835,NOT($M835),$O835,$P835=0),TRUE,TRUE,FALSE)</f>
        <v>0</v>
      </c>
      <c r="R835" s="3" cm="1">
        <f t="array" ref="R835">_xlfn.IFS(AND($Q834,$R834&lt;$B$6),$R834+1,AND(NOT($L834),$R834&gt;0),0,TRUE,$R834)</f>
        <v>0</v>
      </c>
      <c r="S835" s="1" cm="1">
        <f t="array" ref="S835">_xlfn.IFS(AND(Q834,I834&gt;$B$8),S834+$B$8,AND(Q834,I834&lt;=$B$8),S834+I834,TRUE,$S834)</f>
        <v>47</v>
      </c>
      <c r="T835" s="1">
        <f t="shared" ref="T835:T898" si="50">IF($Q834,$T834+$B$8*$B$9,$T834)</f>
        <v>4230</v>
      </c>
      <c r="U835" s="17">
        <f t="shared" si="47"/>
        <v>305.04807692307691</v>
      </c>
      <c r="V835" s="47" cm="1">
        <f t="array" ref="V835">_xlfn.IFS($B$6=1,S835*$B$10,AND(R834=0,R835&gt;=1,I835&gt;=$B$6*$B$8-1),V834+$B$6*$B$10*$B$8,AND(R834=0,R835&gt;=1,I835&lt;$B$6*$B$8-1),V834+I834*$B$10,TRUE,V834)</f>
        <v>4700</v>
      </c>
      <c r="W835" s="17">
        <f t="shared" si="48"/>
        <v>338.94230769230768</v>
      </c>
    </row>
    <row r="836" spans="7:23" x14ac:dyDescent="0.25">
      <c r="G836" s="15">
        <v>834</v>
      </c>
      <c r="H836" s="1">
        <f t="shared" si="49"/>
        <v>13.883333333333333</v>
      </c>
      <c r="I836" s="15" cm="1">
        <f t="array" ref="I836">_xlfn.IFS(J835&gt;=$C$13-$B$26,MINA(I835+$B$13-S836+S835,$B$11),I835=$B$11,MINA(I835-S836+S835,$B$11),TRUE,MAXA(I835-S836+S835,0))</f>
        <v>0</v>
      </c>
      <c r="J836" s="1" cm="1">
        <f t="array" ref="J836">_xlfn.IFS(J835&gt;=$C$13-$B$26,0,I835&lt;$B$11,J835+$B$26,TRUE,0)</f>
        <v>0.35</v>
      </c>
      <c r="K836" s="3" cm="1">
        <f t="array" ref="K836">_xlfn.IFS(AND(NOT($K835=0),$L835),0,NOT($L835),$K835+$B$26,TRUE,$K835)</f>
        <v>9.9999999999999992E-2</v>
      </c>
      <c r="L836" s="3" t="b" cm="1">
        <f t="array" ref="L836">_xlfn.IFS(AND($I836&gt;0,$K836&gt;=$C$5-$B$26),TRUE,$R836&gt;=$B$6,FALSE,$I836=0,FALSE,TRUE,$L835)</f>
        <v>0</v>
      </c>
      <c r="M836" s="3" t="b" cm="1">
        <f t="array" ref="M836">_xlfn.IFS($N836&gt;=$B$4-$B$26,FALSE,AND($I836&gt;0,$K836&gt;=$B$5-$B$26),TRUE,AND($L836,NOT($M835)),FALSE,$M835,TRUE,TRUE,FALSE)</f>
        <v>0</v>
      </c>
      <c r="N836" s="3" cm="1">
        <f t="array" ref="N836">_xlfn.IFS($M835,$N835+$B$26,NOT($M835),0,TRUE,$M835)</f>
        <v>0</v>
      </c>
      <c r="O836" s="3" t="b" cm="1">
        <f t="array" ref="O836">_xlfn.IFS($M836,FALSE,AND($L836,NOT($M836),$R836&lt;$B$6,$I836&gt;0),TRUE,TRUE,FALSE)</f>
        <v>0</v>
      </c>
      <c r="P836" s="3" cm="1">
        <f t="array" ref="P836">_xlfn.IFS($P835&gt;=$C$7-$B$26,0,$O835,$P835+$B$26,TRUE,0)</f>
        <v>0</v>
      </c>
      <c r="Q836" s="3" t="b" cm="1">
        <f t="array" ref="Q836">_xlfn.IFS(AND($L836,NOT($M836),NOT($O836)),TRUE,$R836&gt;=$B$6,FALSE,AND($L836,NOT($M836),$O836,$P836=0),TRUE,TRUE,FALSE)</f>
        <v>0</v>
      </c>
      <c r="R836" s="3" cm="1">
        <f t="array" ref="R836">_xlfn.IFS(AND($Q835,$R835&lt;$B$6),$R835+1,AND(NOT($L835),$R835&gt;0),0,TRUE,$R835)</f>
        <v>0</v>
      </c>
      <c r="S836" s="1" cm="1">
        <f t="array" ref="S836">_xlfn.IFS(AND(Q835,I835&gt;$B$8),S835+$B$8,AND(Q835,I835&lt;=$B$8),S835+I835,TRUE,$S835)</f>
        <v>47</v>
      </c>
      <c r="T836" s="1">
        <f t="shared" si="50"/>
        <v>4230</v>
      </c>
      <c r="U836" s="17">
        <f t="shared" ref="U836:U899" si="51">$T836/$H836</f>
        <v>304.68187274909963</v>
      </c>
      <c r="V836" s="47" cm="1">
        <f t="array" ref="V836">_xlfn.IFS($B$6=1,S836*$B$10,AND(R835=0,R836&gt;=1,I836&gt;=$B$6*$B$8-1),V835+$B$6*$B$10*$B$8,AND(R835=0,R836&gt;=1,I836&lt;$B$6*$B$8-1),V835+I835*$B$10,TRUE,V835)</f>
        <v>4700</v>
      </c>
      <c r="W836" s="17">
        <f t="shared" si="48"/>
        <v>338.53541416566628</v>
      </c>
    </row>
    <row r="837" spans="7:23" x14ac:dyDescent="0.25">
      <c r="G837" s="15">
        <v>835</v>
      </c>
      <c r="H837" s="1">
        <f t="shared" si="49"/>
        <v>13.9</v>
      </c>
      <c r="I837" s="15" cm="1">
        <f t="array" ref="I837">_xlfn.IFS(J836&gt;=$C$13-$B$26,MINA(I836+$B$13-S837+S836,$B$11),I836=$B$11,MINA(I836-S837+S836,$B$11),TRUE,MAXA(I836-S837+S836,0))</f>
        <v>0</v>
      </c>
      <c r="J837" s="1" cm="1">
        <f t="array" ref="J837">_xlfn.IFS(J836&gt;=$C$13-$B$26,0,I836&lt;$B$11,J836+$B$26,TRUE,0)</f>
        <v>0.36666666666666664</v>
      </c>
      <c r="K837" s="3" cm="1">
        <f t="array" ref="K837">_xlfn.IFS(AND(NOT($K836=0),$L836),0,NOT($L836),$K836+$B$26,TRUE,$K836)</f>
        <v>0.11666666666666665</v>
      </c>
      <c r="L837" s="3" t="b" cm="1">
        <f t="array" ref="L837">_xlfn.IFS(AND($I837&gt;0,$K837&gt;=$C$5-$B$26),TRUE,$R837&gt;=$B$6,FALSE,$I837=0,FALSE,TRUE,$L836)</f>
        <v>0</v>
      </c>
      <c r="M837" s="3" t="b" cm="1">
        <f t="array" ref="M837">_xlfn.IFS($N837&gt;=$B$4-$B$26,FALSE,AND($I837&gt;0,$K837&gt;=$B$5-$B$26),TRUE,AND($L837,NOT($M836)),FALSE,$M836,TRUE,TRUE,FALSE)</f>
        <v>0</v>
      </c>
      <c r="N837" s="3" cm="1">
        <f t="array" ref="N837">_xlfn.IFS($M836,$N836+$B$26,NOT($M836),0,TRUE,$M836)</f>
        <v>0</v>
      </c>
      <c r="O837" s="3" t="b" cm="1">
        <f t="array" ref="O837">_xlfn.IFS($M837,FALSE,AND($L837,NOT($M837),$R837&lt;$B$6,$I837&gt;0),TRUE,TRUE,FALSE)</f>
        <v>0</v>
      </c>
      <c r="P837" s="3" cm="1">
        <f t="array" ref="P837">_xlfn.IFS($P836&gt;=$C$7-$B$26,0,$O836,$P836+$B$26,TRUE,0)</f>
        <v>0</v>
      </c>
      <c r="Q837" s="3" t="b" cm="1">
        <f t="array" ref="Q837">_xlfn.IFS(AND($L837,NOT($M837),NOT($O837)),TRUE,$R837&gt;=$B$6,FALSE,AND($L837,NOT($M837),$O837,$P837=0),TRUE,TRUE,FALSE)</f>
        <v>0</v>
      </c>
      <c r="R837" s="3" cm="1">
        <f t="array" ref="R837">_xlfn.IFS(AND($Q836,$R836&lt;$B$6),$R836+1,AND(NOT($L836),$R836&gt;0),0,TRUE,$R836)</f>
        <v>0</v>
      </c>
      <c r="S837" s="1" cm="1">
        <f t="array" ref="S837">_xlfn.IFS(AND(Q836,I836&gt;$B$8),S836+$B$8,AND(Q836,I836&lt;=$B$8),S836+I836,TRUE,$S836)</f>
        <v>47</v>
      </c>
      <c r="T837" s="1">
        <f t="shared" si="50"/>
        <v>4230</v>
      </c>
      <c r="U837" s="17">
        <f t="shared" si="51"/>
        <v>304.31654676258989</v>
      </c>
      <c r="V837" s="47" cm="1">
        <f t="array" ref="V837">_xlfn.IFS($B$6=1,S837*$B$10,AND(R836=0,R837&gt;=1,I837&gt;=$B$6*$B$8-1),V836+$B$6*$B$10*$B$8,AND(R836=0,R837&gt;=1,I837&lt;$B$6*$B$8-1),V836+I836*$B$10,TRUE,V836)</f>
        <v>4700</v>
      </c>
      <c r="W837" s="17">
        <f t="shared" ref="W837:W900" si="52">V837/H837</f>
        <v>338.12949640287769</v>
      </c>
    </row>
    <row r="838" spans="7:23" x14ac:dyDescent="0.25">
      <c r="G838" s="15">
        <v>836</v>
      </c>
      <c r="H838" s="1">
        <f t="shared" si="49"/>
        <v>13.916666666666666</v>
      </c>
      <c r="I838" s="15" cm="1">
        <f t="array" ref="I838">_xlfn.IFS(J837&gt;=$C$13-$B$26,MINA(I837+$B$13-S838+S837,$B$11),I837=$B$11,MINA(I837-S838+S837,$B$11),TRUE,MAXA(I837-S838+S837,0))</f>
        <v>0</v>
      </c>
      <c r="J838" s="1" cm="1">
        <f t="array" ref="J838">_xlfn.IFS(J837&gt;=$C$13-$B$26,0,I837&lt;$B$11,J837+$B$26,TRUE,0)</f>
        <v>0.3833333333333333</v>
      </c>
      <c r="K838" s="3" cm="1">
        <f t="array" ref="K838">_xlfn.IFS(AND(NOT($K837=0),$L837),0,NOT($L837),$K837+$B$26,TRUE,$K837)</f>
        <v>0.13333333333333333</v>
      </c>
      <c r="L838" s="3" t="b" cm="1">
        <f t="array" ref="L838">_xlfn.IFS(AND($I838&gt;0,$K838&gt;=$C$5-$B$26),TRUE,$R838&gt;=$B$6,FALSE,$I838=0,FALSE,TRUE,$L837)</f>
        <v>0</v>
      </c>
      <c r="M838" s="3" t="b" cm="1">
        <f t="array" ref="M838">_xlfn.IFS($N838&gt;=$B$4-$B$26,FALSE,AND($I838&gt;0,$K838&gt;=$B$5-$B$26),TRUE,AND($L838,NOT($M837)),FALSE,$M837,TRUE,TRUE,FALSE)</f>
        <v>0</v>
      </c>
      <c r="N838" s="3" cm="1">
        <f t="array" ref="N838">_xlfn.IFS($M837,$N837+$B$26,NOT($M837),0,TRUE,$M837)</f>
        <v>0</v>
      </c>
      <c r="O838" s="3" t="b" cm="1">
        <f t="array" ref="O838">_xlfn.IFS($M838,FALSE,AND($L838,NOT($M838),$R838&lt;$B$6,$I838&gt;0),TRUE,TRUE,FALSE)</f>
        <v>0</v>
      </c>
      <c r="P838" s="3" cm="1">
        <f t="array" ref="P838">_xlfn.IFS($P837&gt;=$C$7-$B$26,0,$O837,$P837+$B$26,TRUE,0)</f>
        <v>0</v>
      </c>
      <c r="Q838" s="3" t="b" cm="1">
        <f t="array" ref="Q838">_xlfn.IFS(AND($L838,NOT($M838),NOT($O838)),TRUE,$R838&gt;=$B$6,FALSE,AND($L838,NOT($M838),$O838,$P838=0),TRUE,TRUE,FALSE)</f>
        <v>0</v>
      </c>
      <c r="R838" s="3" cm="1">
        <f t="array" ref="R838">_xlfn.IFS(AND($Q837,$R837&lt;$B$6),$R837+1,AND(NOT($L837),$R837&gt;0),0,TRUE,$R837)</f>
        <v>0</v>
      </c>
      <c r="S838" s="1" cm="1">
        <f t="array" ref="S838">_xlfn.IFS(AND(Q837,I837&gt;$B$8),S837+$B$8,AND(Q837,I837&lt;=$B$8),S837+I837,TRUE,$S837)</f>
        <v>47</v>
      </c>
      <c r="T838" s="1">
        <f t="shared" si="50"/>
        <v>4230</v>
      </c>
      <c r="U838" s="17">
        <f t="shared" si="51"/>
        <v>303.95209580838326</v>
      </c>
      <c r="V838" s="47" cm="1">
        <f t="array" ref="V838">_xlfn.IFS($B$6=1,S838*$B$10,AND(R837=0,R838&gt;=1,I838&gt;=$B$6*$B$8-1),V837+$B$6*$B$10*$B$8,AND(R837=0,R838&gt;=1,I838&lt;$B$6*$B$8-1),V837+I837*$B$10,TRUE,V837)</f>
        <v>4700</v>
      </c>
      <c r="W838" s="17">
        <f t="shared" si="52"/>
        <v>337.72455089820363</v>
      </c>
    </row>
    <row r="839" spans="7:23" x14ac:dyDescent="0.25">
      <c r="G839" s="15">
        <v>837</v>
      </c>
      <c r="H839" s="1">
        <f t="shared" si="49"/>
        <v>13.933333333333334</v>
      </c>
      <c r="I839" s="15" cm="1">
        <f t="array" ref="I839">_xlfn.IFS(J838&gt;=$C$13-$B$26,MINA(I838+$B$13-S839+S838,$B$11),I838=$B$11,MINA(I838-S839+S838,$B$11),TRUE,MAXA(I838-S839+S838,0))</f>
        <v>0</v>
      </c>
      <c r="J839" s="1" cm="1">
        <f t="array" ref="J839">_xlfn.IFS(J838&gt;=$C$13-$B$26,0,I838&lt;$B$11,J838+$B$26,TRUE,0)</f>
        <v>0.39999999999999997</v>
      </c>
      <c r="K839" s="3" cm="1">
        <f t="array" ref="K839">_xlfn.IFS(AND(NOT($K838=0),$L838),0,NOT($L838),$K838+$B$26,TRUE,$K838)</f>
        <v>0.15</v>
      </c>
      <c r="L839" s="3" t="b" cm="1">
        <f t="array" ref="L839">_xlfn.IFS(AND($I839&gt;0,$K839&gt;=$C$5-$B$26),TRUE,$R839&gt;=$B$6,FALSE,$I839=0,FALSE,TRUE,$L838)</f>
        <v>0</v>
      </c>
      <c r="M839" s="3" t="b" cm="1">
        <f t="array" ref="M839">_xlfn.IFS($N839&gt;=$B$4-$B$26,FALSE,AND($I839&gt;0,$K839&gt;=$B$5-$B$26),TRUE,AND($L839,NOT($M838)),FALSE,$M838,TRUE,TRUE,FALSE)</f>
        <v>0</v>
      </c>
      <c r="N839" s="3" cm="1">
        <f t="array" ref="N839">_xlfn.IFS($M838,$N838+$B$26,NOT($M838),0,TRUE,$M838)</f>
        <v>0</v>
      </c>
      <c r="O839" s="3" t="b" cm="1">
        <f t="array" ref="O839">_xlfn.IFS($M839,FALSE,AND($L839,NOT($M839),$R839&lt;$B$6,$I839&gt;0),TRUE,TRUE,FALSE)</f>
        <v>0</v>
      </c>
      <c r="P839" s="3" cm="1">
        <f t="array" ref="P839">_xlfn.IFS($P838&gt;=$C$7-$B$26,0,$O838,$P838+$B$26,TRUE,0)</f>
        <v>0</v>
      </c>
      <c r="Q839" s="3" t="b" cm="1">
        <f t="array" ref="Q839">_xlfn.IFS(AND($L839,NOT($M839),NOT($O839)),TRUE,$R839&gt;=$B$6,FALSE,AND($L839,NOT($M839),$O839,$P839=0),TRUE,TRUE,FALSE)</f>
        <v>0</v>
      </c>
      <c r="R839" s="3" cm="1">
        <f t="array" ref="R839">_xlfn.IFS(AND($Q838,$R838&lt;$B$6),$R838+1,AND(NOT($L838),$R838&gt;0),0,TRUE,$R838)</f>
        <v>0</v>
      </c>
      <c r="S839" s="1" cm="1">
        <f t="array" ref="S839">_xlfn.IFS(AND(Q838,I838&gt;$B$8),S838+$B$8,AND(Q838,I838&lt;=$B$8),S838+I838,TRUE,$S838)</f>
        <v>47</v>
      </c>
      <c r="T839" s="1">
        <f t="shared" si="50"/>
        <v>4230</v>
      </c>
      <c r="U839" s="17">
        <f t="shared" si="51"/>
        <v>303.58851674641147</v>
      </c>
      <c r="V839" s="47" cm="1">
        <f t="array" ref="V839">_xlfn.IFS($B$6=1,S839*$B$10,AND(R838=0,R839&gt;=1,I839&gt;=$B$6*$B$8-1),V838+$B$6*$B$10*$B$8,AND(R838=0,R839&gt;=1,I839&lt;$B$6*$B$8-1),V838+I838*$B$10,TRUE,V838)</f>
        <v>4700</v>
      </c>
      <c r="W839" s="17">
        <f t="shared" si="52"/>
        <v>337.32057416267941</v>
      </c>
    </row>
    <row r="840" spans="7:23" x14ac:dyDescent="0.25">
      <c r="G840" s="15">
        <v>838</v>
      </c>
      <c r="H840" s="1">
        <f t="shared" si="49"/>
        <v>13.95</v>
      </c>
      <c r="I840" s="15" cm="1">
        <f t="array" ref="I840">_xlfn.IFS(J839&gt;=$C$13-$B$26,MINA(I839+$B$13-S840+S839,$B$11),I839=$B$11,MINA(I839-S840+S839,$B$11),TRUE,MAXA(I839-S840+S839,0))</f>
        <v>0</v>
      </c>
      <c r="J840" s="1" cm="1">
        <f t="array" ref="J840">_xlfn.IFS(J839&gt;=$C$13-$B$26,0,I839&lt;$B$11,J839+$B$26,TRUE,0)</f>
        <v>0.41666666666666663</v>
      </c>
      <c r="K840" s="3" cm="1">
        <f t="array" ref="K840">_xlfn.IFS(AND(NOT($K839=0),$L839),0,NOT($L839),$K839+$B$26,TRUE,$K839)</f>
        <v>0.16666666666666666</v>
      </c>
      <c r="L840" s="3" t="b" cm="1">
        <f t="array" ref="L840">_xlfn.IFS(AND($I840&gt;0,$K840&gt;=$C$5-$B$26),TRUE,$R840&gt;=$B$6,FALSE,$I840=0,FALSE,TRUE,$L839)</f>
        <v>0</v>
      </c>
      <c r="M840" s="3" t="b" cm="1">
        <f t="array" ref="M840">_xlfn.IFS($N840&gt;=$B$4-$B$26,FALSE,AND($I840&gt;0,$K840&gt;=$B$5-$B$26),TRUE,AND($L840,NOT($M839)),FALSE,$M839,TRUE,TRUE,FALSE)</f>
        <v>0</v>
      </c>
      <c r="N840" s="3" cm="1">
        <f t="array" ref="N840">_xlfn.IFS($M839,$N839+$B$26,NOT($M839),0,TRUE,$M839)</f>
        <v>0</v>
      </c>
      <c r="O840" s="3" t="b" cm="1">
        <f t="array" ref="O840">_xlfn.IFS($M840,FALSE,AND($L840,NOT($M840),$R840&lt;$B$6,$I840&gt;0),TRUE,TRUE,FALSE)</f>
        <v>0</v>
      </c>
      <c r="P840" s="3" cm="1">
        <f t="array" ref="P840">_xlfn.IFS($P839&gt;=$C$7-$B$26,0,$O839,$P839+$B$26,TRUE,0)</f>
        <v>0</v>
      </c>
      <c r="Q840" s="3" t="b" cm="1">
        <f t="array" ref="Q840">_xlfn.IFS(AND($L840,NOT($M840),NOT($O840)),TRUE,$R840&gt;=$B$6,FALSE,AND($L840,NOT($M840),$O840,$P840=0),TRUE,TRUE,FALSE)</f>
        <v>0</v>
      </c>
      <c r="R840" s="3" cm="1">
        <f t="array" ref="R840">_xlfn.IFS(AND($Q839,$R839&lt;$B$6),$R839+1,AND(NOT($L839),$R839&gt;0),0,TRUE,$R839)</f>
        <v>0</v>
      </c>
      <c r="S840" s="1" cm="1">
        <f t="array" ref="S840">_xlfn.IFS(AND(Q839,I839&gt;$B$8),S839+$B$8,AND(Q839,I839&lt;=$B$8),S839+I839,TRUE,$S839)</f>
        <v>47</v>
      </c>
      <c r="T840" s="1">
        <f t="shared" si="50"/>
        <v>4230</v>
      </c>
      <c r="U840" s="17">
        <f t="shared" si="51"/>
        <v>303.22580645161293</v>
      </c>
      <c r="V840" s="47" cm="1">
        <f t="array" ref="V840">_xlfn.IFS($B$6=1,S840*$B$10,AND(R839=0,R840&gt;=1,I840&gt;=$B$6*$B$8-1),V839+$B$6*$B$10*$B$8,AND(R839=0,R840&gt;=1,I840&lt;$B$6*$B$8-1),V839+I839*$B$10,TRUE,V839)</f>
        <v>4700</v>
      </c>
      <c r="W840" s="17">
        <f t="shared" si="52"/>
        <v>336.91756272401437</v>
      </c>
    </row>
    <row r="841" spans="7:23" x14ac:dyDescent="0.25">
      <c r="G841" s="15">
        <v>839</v>
      </c>
      <c r="H841" s="1">
        <f t="shared" si="49"/>
        <v>13.966666666666667</v>
      </c>
      <c r="I841" s="15" cm="1">
        <f t="array" ref="I841">_xlfn.IFS(J840&gt;=$C$13-$B$26,MINA(I840+$B$13-S841+S840,$B$11),I840=$B$11,MINA(I840-S841+S840,$B$11),TRUE,MAXA(I840-S841+S840,0))</f>
        <v>0</v>
      </c>
      <c r="J841" s="1" cm="1">
        <f t="array" ref="J841">_xlfn.IFS(J840&gt;=$C$13-$B$26,0,I840&lt;$B$11,J840+$B$26,TRUE,0)</f>
        <v>0.43333333333333329</v>
      </c>
      <c r="K841" s="3" cm="1">
        <f t="array" ref="K841">_xlfn.IFS(AND(NOT($K840=0),$L840),0,NOT($L840),$K840+$B$26,TRUE,$K840)</f>
        <v>0.18333333333333332</v>
      </c>
      <c r="L841" s="3" t="b" cm="1">
        <f t="array" ref="L841">_xlfn.IFS(AND($I841&gt;0,$K841&gt;=$C$5-$B$26),TRUE,$R841&gt;=$B$6,FALSE,$I841=0,FALSE,TRUE,$L840)</f>
        <v>0</v>
      </c>
      <c r="M841" s="3" t="b" cm="1">
        <f t="array" ref="M841">_xlfn.IFS($N841&gt;=$B$4-$B$26,FALSE,AND($I841&gt;0,$K841&gt;=$B$5-$B$26),TRUE,AND($L841,NOT($M840)),FALSE,$M840,TRUE,TRUE,FALSE)</f>
        <v>0</v>
      </c>
      <c r="N841" s="3" cm="1">
        <f t="array" ref="N841">_xlfn.IFS($M840,$N840+$B$26,NOT($M840),0,TRUE,$M840)</f>
        <v>0</v>
      </c>
      <c r="O841" s="3" t="b" cm="1">
        <f t="array" ref="O841">_xlfn.IFS($M841,FALSE,AND($L841,NOT($M841),$R841&lt;$B$6,$I841&gt;0),TRUE,TRUE,FALSE)</f>
        <v>0</v>
      </c>
      <c r="P841" s="3" cm="1">
        <f t="array" ref="P841">_xlfn.IFS($P840&gt;=$C$7-$B$26,0,$O840,$P840+$B$26,TRUE,0)</f>
        <v>0</v>
      </c>
      <c r="Q841" s="3" t="b" cm="1">
        <f t="array" ref="Q841">_xlfn.IFS(AND($L841,NOT($M841),NOT($O841)),TRUE,$R841&gt;=$B$6,FALSE,AND($L841,NOT($M841),$O841,$P841=0),TRUE,TRUE,FALSE)</f>
        <v>0</v>
      </c>
      <c r="R841" s="3" cm="1">
        <f t="array" ref="R841">_xlfn.IFS(AND($Q840,$R840&lt;$B$6),$R840+1,AND(NOT($L840),$R840&gt;0),0,TRUE,$R840)</f>
        <v>0</v>
      </c>
      <c r="S841" s="1" cm="1">
        <f t="array" ref="S841">_xlfn.IFS(AND(Q840,I840&gt;$B$8),S840+$B$8,AND(Q840,I840&lt;=$B$8),S840+I840,TRUE,$S840)</f>
        <v>47</v>
      </c>
      <c r="T841" s="1">
        <f t="shared" si="50"/>
        <v>4230</v>
      </c>
      <c r="U841" s="17">
        <f t="shared" si="51"/>
        <v>302.86396181384248</v>
      </c>
      <c r="V841" s="47" cm="1">
        <f t="array" ref="V841">_xlfn.IFS($B$6=1,S841*$B$10,AND(R840=0,R841&gt;=1,I841&gt;=$B$6*$B$8-1),V840+$B$6*$B$10*$B$8,AND(R840=0,R841&gt;=1,I841&lt;$B$6*$B$8-1),V840+I840*$B$10,TRUE,V840)</f>
        <v>4700</v>
      </c>
      <c r="W841" s="17">
        <f t="shared" si="52"/>
        <v>336.51551312649167</v>
      </c>
    </row>
    <row r="842" spans="7:23" x14ac:dyDescent="0.25">
      <c r="G842" s="15">
        <v>840</v>
      </c>
      <c r="H842" s="1">
        <f t="shared" si="49"/>
        <v>13.983333333333333</v>
      </c>
      <c r="I842" s="15" cm="1">
        <f t="array" ref="I842">_xlfn.IFS(J841&gt;=$C$13-$B$26,MINA(I841+$B$13-S842+S841,$B$11),I841=$B$11,MINA(I841-S842+S841,$B$11),TRUE,MAXA(I841-S842+S841,0))</f>
        <v>0</v>
      </c>
      <c r="J842" s="1" cm="1">
        <f t="array" ref="J842">_xlfn.IFS(J841&gt;=$C$13-$B$26,0,I841&lt;$B$11,J841+$B$26,TRUE,0)</f>
        <v>0.44999999999999996</v>
      </c>
      <c r="K842" s="3" cm="1">
        <f t="array" ref="K842">_xlfn.IFS(AND(NOT($K841=0),$L841),0,NOT($L841),$K841+$B$26,TRUE,$K841)</f>
        <v>0.19999999999999998</v>
      </c>
      <c r="L842" s="3" t="b" cm="1">
        <f t="array" ref="L842">_xlfn.IFS(AND($I842&gt;0,$K842&gt;=$C$5-$B$26),TRUE,$R842&gt;=$B$6,FALSE,$I842=0,FALSE,TRUE,$L841)</f>
        <v>0</v>
      </c>
      <c r="M842" s="3" t="b" cm="1">
        <f t="array" ref="M842">_xlfn.IFS($N842&gt;=$B$4-$B$26,FALSE,AND($I842&gt;0,$K842&gt;=$B$5-$B$26),TRUE,AND($L842,NOT($M841)),FALSE,$M841,TRUE,TRUE,FALSE)</f>
        <v>0</v>
      </c>
      <c r="N842" s="3" cm="1">
        <f t="array" ref="N842">_xlfn.IFS($M841,$N841+$B$26,NOT($M841),0,TRUE,$M841)</f>
        <v>0</v>
      </c>
      <c r="O842" s="3" t="b" cm="1">
        <f t="array" ref="O842">_xlfn.IFS($M842,FALSE,AND($L842,NOT($M842),$R842&lt;$B$6,$I842&gt;0),TRUE,TRUE,FALSE)</f>
        <v>0</v>
      </c>
      <c r="P842" s="3" cm="1">
        <f t="array" ref="P842">_xlfn.IFS($P841&gt;=$C$7-$B$26,0,$O841,$P841+$B$26,TRUE,0)</f>
        <v>0</v>
      </c>
      <c r="Q842" s="3" t="b" cm="1">
        <f t="array" ref="Q842">_xlfn.IFS(AND($L842,NOT($M842),NOT($O842)),TRUE,$R842&gt;=$B$6,FALSE,AND($L842,NOT($M842),$O842,$P842=0),TRUE,TRUE,FALSE)</f>
        <v>0</v>
      </c>
      <c r="R842" s="3" cm="1">
        <f t="array" ref="R842">_xlfn.IFS(AND($Q841,$R841&lt;$B$6),$R841+1,AND(NOT($L841),$R841&gt;0),0,TRUE,$R841)</f>
        <v>0</v>
      </c>
      <c r="S842" s="1" cm="1">
        <f t="array" ref="S842">_xlfn.IFS(AND(Q841,I841&gt;$B$8),S841+$B$8,AND(Q841,I841&lt;=$B$8),S841+I841,TRUE,$S841)</f>
        <v>47</v>
      </c>
      <c r="T842" s="1">
        <f t="shared" si="50"/>
        <v>4230</v>
      </c>
      <c r="U842" s="17">
        <f t="shared" si="51"/>
        <v>302.50297973778311</v>
      </c>
      <c r="V842" s="47" cm="1">
        <f t="array" ref="V842">_xlfn.IFS($B$6=1,S842*$B$10,AND(R841=0,R842&gt;=1,I842&gt;=$B$6*$B$8-1),V841+$B$6*$B$10*$B$8,AND(R841=0,R842&gt;=1,I842&lt;$B$6*$B$8-1),V841+I841*$B$10,TRUE,V841)</f>
        <v>4700</v>
      </c>
      <c r="W842" s="17">
        <f t="shared" si="52"/>
        <v>336.11442193087009</v>
      </c>
    </row>
    <row r="843" spans="7:23" x14ac:dyDescent="0.25">
      <c r="G843" s="15">
        <v>841</v>
      </c>
      <c r="H843" s="1">
        <f t="shared" si="49"/>
        <v>14</v>
      </c>
      <c r="I843" s="15" cm="1">
        <f t="array" ref="I843">_xlfn.IFS(J842&gt;=$C$13-$B$26,MINA(I842+$B$13-S843+S842,$B$11),I842=$B$11,MINA(I842-S843+S842,$B$11),TRUE,MAXA(I842-S843+S842,0))</f>
        <v>0</v>
      </c>
      <c r="J843" s="1" cm="1">
        <f t="array" ref="J843">_xlfn.IFS(J842&gt;=$C$13-$B$26,0,I842&lt;$B$11,J842+$B$26,TRUE,0)</f>
        <v>0.46666666666666662</v>
      </c>
      <c r="K843" s="3" cm="1">
        <f t="array" ref="K843">_xlfn.IFS(AND(NOT($K842=0),$L842),0,NOT($L842),$K842+$B$26,TRUE,$K842)</f>
        <v>0.21666666666666665</v>
      </c>
      <c r="L843" s="3" t="b" cm="1">
        <f t="array" ref="L843">_xlfn.IFS(AND($I843&gt;0,$K843&gt;=$C$5-$B$26),TRUE,$R843&gt;=$B$6,FALSE,$I843=0,FALSE,TRUE,$L842)</f>
        <v>0</v>
      </c>
      <c r="M843" s="3" t="b" cm="1">
        <f t="array" ref="M843">_xlfn.IFS($N843&gt;=$B$4-$B$26,FALSE,AND($I843&gt;0,$K843&gt;=$B$5-$B$26),TRUE,AND($L843,NOT($M842)),FALSE,$M842,TRUE,TRUE,FALSE)</f>
        <v>0</v>
      </c>
      <c r="N843" s="3" cm="1">
        <f t="array" ref="N843">_xlfn.IFS($M842,$N842+$B$26,NOT($M842),0,TRUE,$M842)</f>
        <v>0</v>
      </c>
      <c r="O843" s="3" t="b" cm="1">
        <f t="array" ref="O843">_xlfn.IFS($M843,FALSE,AND($L843,NOT($M843),$R843&lt;$B$6,$I843&gt;0),TRUE,TRUE,FALSE)</f>
        <v>0</v>
      </c>
      <c r="P843" s="3" cm="1">
        <f t="array" ref="P843">_xlfn.IFS($P842&gt;=$C$7-$B$26,0,$O842,$P842+$B$26,TRUE,0)</f>
        <v>0</v>
      </c>
      <c r="Q843" s="3" t="b" cm="1">
        <f t="array" ref="Q843">_xlfn.IFS(AND($L843,NOT($M843),NOT($O843)),TRUE,$R843&gt;=$B$6,FALSE,AND($L843,NOT($M843),$O843,$P843=0),TRUE,TRUE,FALSE)</f>
        <v>0</v>
      </c>
      <c r="R843" s="3" cm="1">
        <f t="array" ref="R843">_xlfn.IFS(AND($Q842,$R842&lt;$B$6),$R842+1,AND(NOT($L842),$R842&gt;0),0,TRUE,$R842)</f>
        <v>0</v>
      </c>
      <c r="S843" s="1" cm="1">
        <f t="array" ref="S843">_xlfn.IFS(AND(Q842,I842&gt;$B$8),S842+$B$8,AND(Q842,I842&lt;=$B$8),S842+I842,TRUE,$S842)</f>
        <v>47</v>
      </c>
      <c r="T843" s="1">
        <f t="shared" si="50"/>
        <v>4230</v>
      </c>
      <c r="U843" s="17">
        <f t="shared" si="51"/>
        <v>302.14285714285717</v>
      </c>
      <c r="V843" s="47" cm="1">
        <f t="array" ref="V843">_xlfn.IFS($B$6=1,S843*$B$10,AND(R842=0,R843&gt;=1,I843&gt;=$B$6*$B$8-1),V842+$B$6*$B$10*$B$8,AND(R842=0,R843&gt;=1,I843&lt;$B$6*$B$8-1),V842+I842*$B$10,TRUE,V842)</f>
        <v>4700</v>
      </c>
      <c r="W843" s="17">
        <f t="shared" si="52"/>
        <v>335.71428571428572</v>
      </c>
    </row>
    <row r="844" spans="7:23" x14ac:dyDescent="0.25">
      <c r="G844" s="15">
        <v>842</v>
      </c>
      <c r="H844" s="1">
        <f t="shared" si="49"/>
        <v>14.016666666666666</v>
      </c>
      <c r="I844" s="15" cm="1">
        <f t="array" ref="I844">_xlfn.IFS(J843&gt;=$C$13-$B$26,MINA(I843+$B$13-S844+S843,$B$11),I843=$B$11,MINA(I843-S844+S843,$B$11),TRUE,MAXA(I843-S844+S843,0))</f>
        <v>0</v>
      </c>
      <c r="J844" s="1" cm="1">
        <f t="array" ref="J844">_xlfn.IFS(J843&gt;=$C$13-$B$26,0,I843&lt;$B$11,J843+$B$26,TRUE,0)</f>
        <v>0.48333333333333328</v>
      </c>
      <c r="K844" s="3" cm="1">
        <f t="array" ref="K844">_xlfn.IFS(AND(NOT($K843=0),$L843),0,NOT($L843),$K843+$B$26,TRUE,$K843)</f>
        <v>0.23333333333333331</v>
      </c>
      <c r="L844" s="3" t="b" cm="1">
        <f t="array" ref="L844">_xlfn.IFS(AND($I844&gt;0,$K844&gt;=$C$5-$B$26),TRUE,$R844&gt;=$B$6,FALSE,$I844=0,FALSE,TRUE,$L843)</f>
        <v>0</v>
      </c>
      <c r="M844" s="3" t="b" cm="1">
        <f t="array" ref="M844">_xlfn.IFS($N844&gt;=$B$4-$B$26,FALSE,AND($I844&gt;0,$K844&gt;=$B$5-$B$26),TRUE,AND($L844,NOT($M843)),FALSE,$M843,TRUE,TRUE,FALSE)</f>
        <v>0</v>
      </c>
      <c r="N844" s="3" cm="1">
        <f t="array" ref="N844">_xlfn.IFS($M843,$N843+$B$26,NOT($M843),0,TRUE,$M843)</f>
        <v>0</v>
      </c>
      <c r="O844" s="3" t="b" cm="1">
        <f t="array" ref="O844">_xlfn.IFS($M844,FALSE,AND($L844,NOT($M844),$R844&lt;$B$6,$I844&gt;0),TRUE,TRUE,FALSE)</f>
        <v>0</v>
      </c>
      <c r="P844" s="3" cm="1">
        <f t="array" ref="P844">_xlfn.IFS($P843&gt;=$C$7-$B$26,0,$O843,$P843+$B$26,TRUE,0)</f>
        <v>0</v>
      </c>
      <c r="Q844" s="3" t="b" cm="1">
        <f t="array" ref="Q844">_xlfn.IFS(AND($L844,NOT($M844),NOT($O844)),TRUE,$R844&gt;=$B$6,FALSE,AND($L844,NOT($M844),$O844,$P844=0),TRUE,TRUE,FALSE)</f>
        <v>0</v>
      </c>
      <c r="R844" s="3" cm="1">
        <f t="array" ref="R844">_xlfn.IFS(AND($Q843,$R843&lt;$B$6),$R843+1,AND(NOT($L843),$R843&gt;0),0,TRUE,$R843)</f>
        <v>0</v>
      </c>
      <c r="S844" s="1" cm="1">
        <f t="array" ref="S844">_xlfn.IFS(AND(Q843,I843&gt;$B$8),S843+$B$8,AND(Q843,I843&lt;=$B$8),S843+I843,TRUE,$S843)</f>
        <v>47</v>
      </c>
      <c r="T844" s="1">
        <f t="shared" si="50"/>
        <v>4230</v>
      </c>
      <c r="U844" s="17">
        <f t="shared" si="51"/>
        <v>301.78359096313915</v>
      </c>
      <c r="V844" s="47" cm="1">
        <f t="array" ref="V844">_xlfn.IFS($B$6=1,S844*$B$10,AND(R843=0,R844&gt;=1,I844&gt;=$B$6*$B$8-1),V843+$B$6*$B$10*$B$8,AND(R843=0,R844&gt;=1,I844&lt;$B$6*$B$8-1),V843+I843*$B$10,TRUE,V843)</f>
        <v>4700</v>
      </c>
      <c r="W844" s="17">
        <f t="shared" si="52"/>
        <v>335.31510107015458</v>
      </c>
    </row>
    <row r="845" spans="7:23" x14ac:dyDescent="0.25">
      <c r="G845" s="15">
        <v>843</v>
      </c>
      <c r="H845" s="1">
        <f t="shared" si="49"/>
        <v>14.033333333333333</v>
      </c>
      <c r="I845" s="15" cm="1">
        <f t="array" ref="I845">_xlfn.IFS(J844&gt;=$C$13-$B$26,MINA(I844+$B$13-S845+S844,$B$11),I844=$B$11,MINA(I844-S845+S844,$B$11),TRUE,MAXA(I844-S845+S844,0))</f>
        <v>0</v>
      </c>
      <c r="J845" s="1" cm="1">
        <f t="array" ref="J845">_xlfn.IFS(J844&gt;=$C$13-$B$26,0,I844&lt;$B$11,J844+$B$26,TRUE,0)</f>
        <v>0.49999999999999994</v>
      </c>
      <c r="K845" s="3" cm="1">
        <f t="array" ref="K845">_xlfn.IFS(AND(NOT($K844=0),$L844),0,NOT($L844),$K844+$B$26,TRUE,$K844)</f>
        <v>0.24999999999999997</v>
      </c>
      <c r="L845" s="3" t="b" cm="1">
        <f t="array" ref="L845">_xlfn.IFS(AND($I845&gt;0,$K845&gt;=$C$5-$B$26),TRUE,$R845&gt;=$B$6,FALSE,$I845=0,FALSE,TRUE,$L844)</f>
        <v>0</v>
      </c>
      <c r="M845" s="3" t="b" cm="1">
        <f t="array" ref="M845">_xlfn.IFS($N845&gt;=$B$4-$B$26,FALSE,AND($I845&gt;0,$K845&gt;=$B$5-$B$26),TRUE,AND($L845,NOT($M844)),FALSE,$M844,TRUE,TRUE,FALSE)</f>
        <v>0</v>
      </c>
      <c r="N845" s="3" cm="1">
        <f t="array" ref="N845">_xlfn.IFS($M844,$N844+$B$26,NOT($M844),0,TRUE,$M844)</f>
        <v>0</v>
      </c>
      <c r="O845" s="3" t="b" cm="1">
        <f t="array" ref="O845">_xlfn.IFS($M845,FALSE,AND($L845,NOT($M845),$R845&lt;$B$6,$I845&gt;0),TRUE,TRUE,FALSE)</f>
        <v>0</v>
      </c>
      <c r="P845" s="3" cm="1">
        <f t="array" ref="P845">_xlfn.IFS($P844&gt;=$C$7-$B$26,0,$O844,$P844+$B$26,TRUE,0)</f>
        <v>0</v>
      </c>
      <c r="Q845" s="3" t="b" cm="1">
        <f t="array" ref="Q845">_xlfn.IFS(AND($L845,NOT($M845),NOT($O845)),TRUE,$R845&gt;=$B$6,FALSE,AND($L845,NOT($M845),$O845,$P845=0),TRUE,TRUE,FALSE)</f>
        <v>0</v>
      </c>
      <c r="R845" s="3" cm="1">
        <f t="array" ref="R845">_xlfn.IFS(AND($Q844,$R844&lt;$B$6),$R844+1,AND(NOT($L844),$R844&gt;0),0,TRUE,$R844)</f>
        <v>0</v>
      </c>
      <c r="S845" s="1" cm="1">
        <f t="array" ref="S845">_xlfn.IFS(AND(Q844,I844&gt;$B$8),S844+$B$8,AND(Q844,I844&lt;=$B$8),S844+I844,TRUE,$S844)</f>
        <v>47</v>
      </c>
      <c r="T845" s="1">
        <f t="shared" si="50"/>
        <v>4230</v>
      </c>
      <c r="U845" s="17">
        <f t="shared" si="51"/>
        <v>301.42517814726841</v>
      </c>
      <c r="V845" s="47" cm="1">
        <f t="array" ref="V845">_xlfn.IFS($B$6=1,S845*$B$10,AND(R844=0,R845&gt;=1,I845&gt;=$B$6*$B$8-1),V844+$B$6*$B$10*$B$8,AND(R844=0,R845&gt;=1,I845&lt;$B$6*$B$8-1),V844+I844*$B$10,TRUE,V844)</f>
        <v>4700</v>
      </c>
      <c r="W845" s="17">
        <f t="shared" si="52"/>
        <v>334.91686460807603</v>
      </c>
    </row>
    <row r="846" spans="7:23" x14ac:dyDescent="0.25">
      <c r="G846" s="15">
        <v>844</v>
      </c>
      <c r="H846" s="1">
        <f t="shared" si="49"/>
        <v>14.049999999999999</v>
      </c>
      <c r="I846" s="15" cm="1">
        <f t="array" ref="I846">_xlfn.IFS(J845&gt;=$C$13-$B$26,MINA(I845+$B$13-S846+S845,$B$11),I845=$B$11,MINA(I845-S846+S845,$B$11),TRUE,MAXA(I845-S846+S845,0))</f>
        <v>0</v>
      </c>
      <c r="J846" s="1" cm="1">
        <f t="array" ref="J846">_xlfn.IFS(J845&gt;=$C$13-$B$26,0,I845&lt;$B$11,J845+$B$26,TRUE,0)</f>
        <v>0.51666666666666661</v>
      </c>
      <c r="K846" s="3" cm="1">
        <f t="array" ref="K846">_xlfn.IFS(AND(NOT($K845=0),$L845),0,NOT($L845),$K845+$B$26,TRUE,$K845)</f>
        <v>0.26666666666666666</v>
      </c>
      <c r="L846" s="3" t="b" cm="1">
        <f t="array" ref="L846">_xlfn.IFS(AND($I846&gt;0,$K846&gt;=$C$5-$B$26),TRUE,$R846&gt;=$B$6,FALSE,$I846=0,FALSE,TRUE,$L845)</f>
        <v>0</v>
      </c>
      <c r="M846" s="3" t="b" cm="1">
        <f t="array" ref="M846">_xlfn.IFS($N846&gt;=$B$4-$B$26,FALSE,AND($I846&gt;0,$K846&gt;=$B$5-$B$26),TRUE,AND($L846,NOT($M845)),FALSE,$M845,TRUE,TRUE,FALSE)</f>
        <v>0</v>
      </c>
      <c r="N846" s="3" cm="1">
        <f t="array" ref="N846">_xlfn.IFS($M845,$N845+$B$26,NOT($M845),0,TRUE,$M845)</f>
        <v>0</v>
      </c>
      <c r="O846" s="3" t="b" cm="1">
        <f t="array" ref="O846">_xlfn.IFS($M846,FALSE,AND($L846,NOT($M846),$R846&lt;$B$6,$I846&gt;0),TRUE,TRUE,FALSE)</f>
        <v>0</v>
      </c>
      <c r="P846" s="3" cm="1">
        <f t="array" ref="P846">_xlfn.IFS($P845&gt;=$C$7-$B$26,0,$O845,$P845+$B$26,TRUE,0)</f>
        <v>0</v>
      </c>
      <c r="Q846" s="3" t="b" cm="1">
        <f t="array" ref="Q846">_xlfn.IFS(AND($L846,NOT($M846),NOT($O846)),TRUE,$R846&gt;=$B$6,FALSE,AND($L846,NOT($M846),$O846,$P846=0),TRUE,TRUE,FALSE)</f>
        <v>0</v>
      </c>
      <c r="R846" s="3" cm="1">
        <f t="array" ref="R846">_xlfn.IFS(AND($Q845,$R845&lt;$B$6),$R845+1,AND(NOT($L845),$R845&gt;0),0,TRUE,$R845)</f>
        <v>0</v>
      </c>
      <c r="S846" s="1" cm="1">
        <f t="array" ref="S846">_xlfn.IFS(AND(Q845,I845&gt;$B$8),S845+$B$8,AND(Q845,I845&lt;=$B$8),S845+I845,TRUE,$S845)</f>
        <v>47</v>
      </c>
      <c r="T846" s="1">
        <f t="shared" si="50"/>
        <v>4230</v>
      </c>
      <c r="U846" s="17">
        <f t="shared" si="51"/>
        <v>301.06761565836302</v>
      </c>
      <c r="V846" s="47" cm="1">
        <f t="array" ref="V846">_xlfn.IFS($B$6=1,S846*$B$10,AND(R845=0,R846&gt;=1,I846&gt;=$B$6*$B$8-1),V845+$B$6*$B$10*$B$8,AND(R845=0,R846&gt;=1,I846&lt;$B$6*$B$8-1),V845+I845*$B$10,TRUE,V845)</f>
        <v>4700</v>
      </c>
      <c r="W846" s="17">
        <f t="shared" si="52"/>
        <v>334.51957295373666</v>
      </c>
    </row>
    <row r="847" spans="7:23" x14ac:dyDescent="0.25">
      <c r="G847" s="15">
        <v>845</v>
      </c>
      <c r="H847" s="1">
        <f t="shared" si="49"/>
        <v>14.066666666666666</v>
      </c>
      <c r="I847" s="15" cm="1">
        <f t="array" ref="I847">_xlfn.IFS(J846&gt;=$C$13-$B$26,MINA(I846+$B$13-S847+S846,$B$11),I846=$B$11,MINA(I846-S847+S846,$B$11),TRUE,MAXA(I846-S847+S846,0))</f>
        <v>0</v>
      </c>
      <c r="J847" s="1" cm="1">
        <f t="array" ref="J847">_xlfn.IFS(J846&gt;=$C$13-$B$26,0,I846&lt;$B$11,J846+$B$26,TRUE,0)</f>
        <v>0.53333333333333333</v>
      </c>
      <c r="K847" s="3" cm="1">
        <f t="array" ref="K847">_xlfn.IFS(AND(NOT($K846=0),$L846),0,NOT($L846),$K846+$B$26,TRUE,$K846)</f>
        <v>0.28333333333333333</v>
      </c>
      <c r="L847" s="3" t="b" cm="1">
        <f t="array" ref="L847">_xlfn.IFS(AND($I847&gt;0,$K847&gt;=$C$5-$B$26),TRUE,$R847&gt;=$B$6,FALSE,$I847=0,FALSE,TRUE,$L846)</f>
        <v>0</v>
      </c>
      <c r="M847" s="3" t="b" cm="1">
        <f t="array" ref="M847">_xlfn.IFS($N847&gt;=$B$4-$B$26,FALSE,AND($I847&gt;0,$K847&gt;=$B$5-$B$26),TRUE,AND($L847,NOT($M846)),FALSE,$M846,TRUE,TRUE,FALSE)</f>
        <v>0</v>
      </c>
      <c r="N847" s="3" cm="1">
        <f t="array" ref="N847">_xlfn.IFS($M846,$N846+$B$26,NOT($M846),0,TRUE,$M846)</f>
        <v>0</v>
      </c>
      <c r="O847" s="3" t="b" cm="1">
        <f t="array" ref="O847">_xlfn.IFS($M847,FALSE,AND($L847,NOT($M847),$R847&lt;$B$6,$I847&gt;0),TRUE,TRUE,FALSE)</f>
        <v>0</v>
      </c>
      <c r="P847" s="3" cm="1">
        <f t="array" ref="P847">_xlfn.IFS($P846&gt;=$C$7-$B$26,0,$O846,$P846+$B$26,TRUE,0)</f>
        <v>0</v>
      </c>
      <c r="Q847" s="3" t="b" cm="1">
        <f t="array" ref="Q847">_xlfn.IFS(AND($L847,NOT($M847),NOT($O847)),TRUE,$R847&gt;=$B$6,FALSE,AND($L847,NOT($M847),$O847,$P847=0),TRUE,TRUE,FALSE)</f>
        <v>0</v>
      </c>
      <c r="R847" s="3" cm="1">
        <f t="array" ref="R847">_xlfn.IFS(AND($Q846,$R846&lt;$B$6),$R846+1,AND(NOT($L846),$R846&gt;0),0,TRUE,$R846)</f>
        <v>0</v>
      </c>
      <c r="S847" s="1" cm="1">
        <f t="array" ref="S847">_xlfn.IFS(AND(Q846,I846&gt;$B$8),S846+$B$8,AND(Q846,I846&lt;=$B$8),S846+I846,TRUE,$S846)</f>
        <v>47</v>
      </c>
      <c r="T847" s="1">
        <f t="shared" si="50"/>
        <v>4230</v>
      </c>
      <c r="U847" s="17">
        <f t="shared" si="51"/>
        <v>300.71090047393363</v>
      </c>
      <c r="V847" s="47" cm="1">
        <f t="array" ref="V847">_xlfn.IFS($B$6=1,S847*$B$10,AND(R846=0,R847&gt;=1,I847&gt;=$B$6*$B$8-1),V846+$B$6*$B$10*$B$8,AND(R846=0,R847&gt;=1,I847&lt;$B$6*$B$8-1),V846+I846*$B$10,TRUE,V846)</f>
        <v>4700</v>
      </c>
      <c r="W847" s="17">
        <f t="shared" si="52"/>
        <v>334.12322274881518</v>
      </c>
    </row>
    <row r="848" spans="7:23" x14ac:dyDescent="0.25">
      <c r="G848" s="15">
        <v>846</v>
      </c>
      <c r="H848" s="1">
        <f t="shared" si="49"/>
        <v>14.083333333333334</v>
      </c>
      <c r="I848" s="15" cm="1">
        <f t="array" ref="I848">_xlfn.IFS(J847&gt;=$C$13-$B$26,MINA(I847+$B$13-S848+S847,$B$11),I847=$B$11,MINA(I847-S848+S847,$B$11),TRUE,MAXA(I847-S848+S847,0))</f>
        <v>0</v>
      </c>
      <c r="J848" s="1" cm="1">
        <f t="array" ref="J848">_xlfn.IFS(J847&gt;=$C$13-$B$26,0,I847&lt;$B$11,J847+$B$26,TRUE,0)</f>
        <v>0.55000000000000004</v>
      </c>
      <c r="K848" s="3" cm="1">
        <f t="array" ref="K848">_xlfn.IFS(AND(NOT($K847=0),$L847),0,NOT($L847),$K847+$B$26,TRUE,$K847)</f>
        <v>0.3</v>
      </c>
      <c r="L848" s="3" t="b" cm="1">
        <f t="array" ref="L848">_xlfn.IFS(AND($I848&gt;0,$K848&gt;=$C$5-$B$26),TRUE,$R848&gt;=$B$6,FALSE,$I848=0,FALSE,TRUE,$L847)</f>
        <v>0</v>
      </c>
      <c r="M848" s="3" t="b" cm="1">
        <f t="array" ref="M848">_xlfn.IFS($N848&gt;=$B$4-$B$26,FALSE,AND($I848&gt;0,$K848&gt;=$B$5-$B$26),TRUE,AND($L848,NOT($M847)),FALSE,$M847,TRUE,TRUE,FALSE)</f>
        <v>0</v>
      </c>
      <c r="N848" s="3" cm="1">
        <f t="array" ref="N848">_xlfn.IFS($M847,$N847+$B$26,NOT($M847),0,TRUE,$M847)</f>
        <v>0</v>
      </c>
      <c r="O848" s="3" t="b" cm="1">
        <f t="array" ref="O848">_xlfn.IFS($M848,FALSE,AND($L848,NOT($M848),$R848&lt;$B$6,$I848&gt;0),TRUE,TRUE,FALSE)</f>
        <v>0</v>
      </c>
      <c r="P848" s="3" cm="1">
        <f t="array" ref="P848">_xlfn.IFS($P847&gt;=$C$7-$B$26,0,$O847,$P847+$B$26,TRUE,0)</f>
        <v>0</v>
      </c>
      <c r="Q848" s="3" t="b" cm="1">
        <f t="array" ref="Q848">_xlfn.IFS(AND($L848,NOT($M848),NOT($O848)),TRUE,$R848&gt;=$B$6,FALSE,AND($L848,NOT($M848),$O848,$P848=0),TRUE,TRUE,FALSE)</f>
        <v>0</v>
      </c>
      <c r="R848" s="3" cm="1">
        <f t="array" ref="R848">_xlfn.IFS(AND($Q847,$R847&lt;$B$6),$R847+1,AND(NOT($L847),$R847&gt;0),0,TRUE,$R847)</f>
        <v>0</v>
      </c>
      <c r="S848" s="1" cm="1">
        <f t="array" ref="S848">_xlfn.IFS(AND(Q847,I847&gt;$B$8),S847+$B$8,AND(Q847,I847&lt;=$B$8),S847+I847,TRUE,$S847)</f>
        <v>47</v>
      </c>
      <c r="T848" s="1">
        <f t="shared" si="50"/>
        <v>4230</v>
      </c>
      <c r="U848" s="17">
        <f t="shared" si="51"/>
        <v>300.35502958579883</v>
      </c>
      <c r="V848" s="47" cm="1">
        <f t="array" ref="V848">_xlfn.IFS($B$6=1,S848*$B$10,AND(R847=0,R848&gt;=1,I848&gt;=$B$6*$B$8-1),V847+$B$6*$B$10*$B$8,AND(R847=0,R848&gt;=1,I848&lt;$B$6*$B$8-1),V847+I847*$B$10,TRUE,V847)</f>
        <v>4700</v>
      </c>
      <c r="W848" s="17">
        <f t="shared" si="52"/>
        <v>333.72781065088753</v>
      </c>
    </row>
    <row r="849" spans="7:23" x14ac:dyDescent="0.25">
      <c r="G849" s="15">
        <v>847</v>
      </c>
      <c r="H849" s="1">
        <f t="shared" si="49"/>
        <v>14.1</v>
      </c>
      <c r="I849" s="15" cm="1">
        <f t="array" ref="I849">_xlfn.IFS(J848&gt;=$C$13-$B$26,MINA(I848+$B$13-S849+S848,$B$11),I848=$B$11,MINA(I848-S849+S848,$B$11),TRUE,MAXA(I848-S849+S848,0))</f>
        <v>0</v>
      </c>
      <c r="J849" s="1" cm="1">
        <f t="array" ref="J849">_xlfn.IFS(J848&gt;=$C$13-$B$26,0,I848&lt;$B$11,J848+$B$26,TRUE,0)</f>
        <v>0.56666666666666676</v>
      </c>
      <c r="K849" s="3" cm="1">
        <f t="array" ref="K849">_xlfn.IFS(AND(NOT($K848=0),$L848),0,NOT($L848),$K848+$B$26,TRUE,$K848)</f>
        <v>0.31666666666666665</v>
      </c>
      <c r="L849" s="3" t="b" cm="1">
        <f t="array" ref="L849">_xlfn.IFS(AND($I849&gt;0,$K849&gt;=$C$5-$B$26),TRUE,$R849&gt;=$B$6,FALSE,$I849=0,FALSE,TRUE,$L848)</f>
        <v>0</v>
      </c>
      <c r="M849" s="3" t="b" cm="1">
        <f t="array" ref="M849">_xlfn.IFS($N849&gt;=$B$4-$B$26,FALSE,AND($I849&gt;0,$K849&gt;=$B$5-$B$26),TRUE,AND($L849,NOT($M848)),FALSE,$M848,TRUE,TRUE,FALSE)</f>
        <v>0</v>
      </c>
      <c r="N849" s="3" cm="1">
        <f t="array" ref="N849">_xlfn.IFS($M848,$N848+$B$26,NOT($M848),0,TRUE,$M848)</f>
        <v>0</v>
      </c>
      <c r="O849" s="3" t="b" cm="1">
        <f t="array" ref="O849">_xlfn.IFS($M849,FALSE,AND($L849,NOT($M849),$R849&lt;$B$6,$I849&gt;0),TRUE,TRUE,FALSE)</f>
        <v>0</v>
      </c>
      <c r="P849" s="3" cm="1">
        <f t="array" ref="P849">_xlfn.IFS($P848&gt;=$C$7-$B$26,0,$O848,$P848+$B$26,TRUE,0)</f>
        <v>0</v>
      </c>
      <c r="Q849" s="3" t="b" cm="1">
        <f t="array" ref="Q849">_xlfn.IFS(AND($L849,NOT($M849),NOT($O849)),TRUE,$R849&gt;=$B$6,FALSE,AND($L849,NOT($M849),$O849,$P849=0),TRUE,TRUE,FALSE)</f>
        <v>0</v>
      </c>
      <c r="R849" s="3" cm="1">
        <f t="array" ref="R849">_xlfn.IFS(AND($Q848,$R848&lt;$B$6),$R848+1,AND(NOT($L848),$R848&gt;0),0,TRUE,$R848)</f>
        <v>0</v>
      </c>
      <c r="S849" s="1" cm="1">
        <f t="array" ref="S849">_xlfn.IFS(AND(Q848,I848&gt;$B$8),S848+$B$8,AND(Q848,I848&lt;=$B$8),S848+I848,TRUE,$S848)</f>
        <v>47</v>
      </c>
      <c r="T849" s="1">
        <f t="shared" si="50"/>
        <v>4230</v>
      </c>
      <c r="U849" s="17">
        <f t="shared" si="51"/>
        <v>300</v>
      </c>
      <c r="V849" s="47" cm="1">
        <f t="array" ref="V849">_xlfn.IFS($B$6=1,S849*$B$10,AND(R848=0,R849&gt;=1,I849&gt;=$B$6*$B$8-1),V848+$B$6*$B$10*$B$8,AND(R848=0,R849&gt;=1,I849&lt;$B$6*$B$8-1),V848+I848*$B$10,TRUE,V848)</f>
        <v>4700</v>
      </c>
      <c r="W849" s="17">
        <f t="shared" si="52"/>
        <v>333.33333333333331</v>
      </c>
    </row>
    <row r="850" spans="7:23" x14ac:dyDescent="0.25">
      <c r="G850" s="15">
        <v>848</v>
      </c>
      <c r="H850" s="1">
        <f t="shared" si="49"/>
        <v>14.116666666666667</v>
      </c>
      <c r="I850" s="15" cm="1">
        <f t="array" ref="I850">_xlfn.IFS(J849&gt;=$C$13-$B$26,MINA(I849+$B$13-S850+S849,$B$11),I849=$B$11,MINA(I849-S850+S849,$B$11),TRUE,MAXA(I849-S850+S849,0))</f>
        <v>0</v>
      </c>
      <c r="J850" s="1" cm="1">
        <f t="array" ref="J850">_xlfn.IFS(J849&gt;=$C$13-$B$26,0,I849&lt;$B$11,J849+$B$26,TRUE,0)</f>
        <v>0.58333333333333348</v>
      </c>
      <c r="K850" s="3" cm="1">
        <f t="array" ref="K850">_xlfn.IFS(AND(NOT($K849=0),$L849),0,NOT($L849),$K849+$B$26,TRUE,$K849)</f>
        <v>0.33333333333333331</v>
      </c>
      <c r="L850" s="3" t="b" cm="1">
        <f t="array" ref="L850">_xlfn.IFS(AND($I850&gt;0,$K850&gt;=$C$5-$B$26),TRUE,$R850&gt;=$B$6,FALSE,$I850=0,FALSE,TRUE,$L849)</f>
        <v>0</v>
      </c>
      <c r="M850" s="3" t="b" cm="1">
        <f t="array" ref="M850">_xlfn.IFS($N850&gt;=$B$4-$B$26,FALSE,AND($I850&gt;0,$K850&gt;=$B$5-$B$26),TRUE,AND($L850,NOT($M849)),FALSE,$M849,TRUE,TRUE,FALSE)</f>
        <v>0</v>
      </c>
      <c r="N850" s="3" cm="1">
        <f t="array" ref="N850">_xlfn.IFS($M849,$N849+$B$26,NOT($M849),0,TRUE,$M849)</f>
        <v>0</v>
      </c>
      <c r="O850" s="3" t="b" cm="1">
        <f t="array" ref="O850">_xlfn.IFS($M850,FALSE,AND($L850,NOT($M850),$R850&lt;$B$6,$I850&gt;0),TRUE,TRUE,FALSE)</f>
        <v>0</v>
      </c>
      <c r="P850" s="3" cm="1">
        <f t="array" ref="P850">_xlfn.IFS($P849&gt;=$C$7-$B$26,0,$O849,$P849+$B$26,TRUE,0)</f>
        <v>0</v>
      </c>
      <c r="Q850" s="3" t="b" cm="1">
        <f t="array" ref="Q850">_xlfn.IFS(AND($L850,NOT($M850),NOT($O850)),TRUE,$R850&gt;=$B$6,FALSE,AND($L850,NOT($M850),$O850,$P850=0),TRUE,TRUE,FALSE)</f>
        <v>0</v>
      </c>
      <c r="R850" s="3" cm="1">
        <f t="array" ref="R850">_xlfn.IFS(AND($Q849,$R849&lt;$B$6),$R849+1,AND(NOT($L849),$R849&gt;0),0,TRUE,$R849)</f>
        <v>0</v>
      </c>
      <c r="S850" s="1" cm="1">
        <f t="array" ref="S850">_xlfn.IFS(AND(Q849,I849&gt;$B$8),S849+$B$8,AND(Q849,I849&lt;=$B$8),S849+I849,TRUE,$S849)</f>
        <v>47</v>
      </c>
      <c r="T850" s="1">
        <f t="shared" si="50"/>
        <v>4230</v>
      </c>
      <c r="U850" s="17">
        <f t="shared" si="51"/>
        <v>299.64580873671781</v>
      </c>
      <c r="V850" s="47" cm="1">
        <f t="array" ref="V850">_xlfn.IFS($B$6=1,S850*$B$10,AND(R849=0,R850&gt;=1,I850&gt;=$B$6*$B$8-1),V849+$B$6*$B$10*$B$8,AND(R849=0,R850&gt;=1,I850&lt;$B$6*$B$8-1),V849+I849*$B$10,TRUE,V849)</f>
        <v>4700</v>
      </c>
      <c r="W850" s="17">
        <f t="shared" si="52"/>
        <v>332.93978748524199</v>
      </c>
    </row>
    <row r="851" spans="7:23" x14ac:dyDescent="0.25">
      <c r="G851" s="15">
        <v>849</v>
      </c>
      <c r="H851" s="1">
        <f t="shared" si="49"/>
        <v>14.133333333333333</v>
      </c>
      <c r="I851" s="15" cm="1">
        <f t="array" ref="I851">_xlfn.IFS(J850&gt;=$C$13-$B$26,MINA(I850+$B$13-S851+S850,$B$11),I850=$B$11,MINA(I850-S851+S850,$B$11),TRUE,MAXA(I850-S851+S850,0))</f>
        <v>0</v>
      </c>
      <c r="J851" s="1" cm="1">
        <f t="array" ref="J851">_xlfn.IFS(J850&gt;=$C$13-$B$26,0,I850&lt;$B$11,J850+$B$26,TRUE,0)</f>
        <v>0.6000000000000002</v>
      </c>
      <c r="K851" s="3" cm="1">
        <f t="array" ref="K851">_xlfn.IFS(AND(NOT($K850=0),$L850),0,NOT($L850),$K850+$B$26,TRUE,$K850)</f>
        <v>0.35</v>
      </c>
      <c r="L851" s="3" t="b" cm="1">
        <f t="array" ref="L851">_xlfn.IFS(AND($I851&gt;0,$K851&gt;=$C$5-$B$26),TRUE,$R851&gt;=$B$6,FALSE,$I851=0,FALSE,TRUE,$L850)</f>
        <v>0</v>
      </c>
      <c r="M851" s="3" t="b" cm="1">
        <f t="array" ref="M851">_xlfn.IFS($N851&gt;=$B$4-$B$26,FALSE,AND($I851&gt;0,$K851&gt;=$B$5-$B$26),TRUE,AND($L851,NOT($M850)),FALSE,$M850,TRUE,TRUE,FALSE)</f>
        <v>0</v>
      </c>
      <c r="N851" s="3" cm="1">
        <f t="array" ref="N851">_xlfn.IFS($M850,$N850+$B$26,NOT($M850),0,TRUE,$M850)</f>
        <v>0</v>
      </c>
      <c r="O851" s="3" t="b" cm="1">
        <f t="array" ref="O851">_xlfn.IFS($M851,FALSE,AND($L851,NOT($M851),$R851&lt;$B$6,$I851&gt;0),TRUE,TRUE,FALSE)</f>
        <v>0</v>
      </c>
      <c r="P851" s="3" cm="1">
        <f t="array" ref="P851">_xlfn.IFS($P850&gt;=$C$7-$B$26,0,$O850,$P850+$B$26,TRUE,0)</f>
        <v>0</v>
      </c>
      <c r="Q851" s="3" t="b" cm="1">
        <f t="array" ref="Q851">_xlfn.IFS(AND($L851,NOT($M851),NOT($O851)),TRUE,$R851&gt;=$B$6,FALSE,AND($L851,NOT($M851),$O851,$P851=0),TRUE,TRUE,FALSE)</f>
        <v>0</v>
      </c>
      <c r="R851" s="3" cm="1">
        <f t="array" ref="R851">_xlfn.IFS(AND($Q850,$R850&lt;$B$6),$R850+1,AND(NOT($L850),$R850&gt;0),0,TRUE,$R850)</f>
        <v>0</v>
      </c>
      <c r="S851" s="1" cm="1">
        <f t="array" ref="S851">_xlfn.IFS(AND(Q850,I850&gt;$B$8),S850+$B$8,AND(Q850,I850&lt;=$B$8),S850+I850,TRUE,$S850)</f>
        <v>47</v>
      </c>
      <c r="T851" s="1">
        <f t="shared" si="50"/>
        <v>4230</v>
      </c>
      <c r="U851" s="17">
        <f t="shared" si="51"/>
        <v>299.29245283018867</v>
      </c>
      <c r="V851" s="47" cm="1">
        <f t="array" ref="V851">_xlfn.IFS($B$6=1,S851*$B$10,AND(R850=0,R851&gt;=1,I851&gt;=$B$6*$B$8-1),V850+$B$6*$B$10*$B$8,AND(R850=0,R851&gt;=1,I851&lt;$B$6*$B$8-1),V850+I850*$B$10,TRUE,V850)</f>
        <v>4700</v>
      </c>
      <c r="W851" s="17">
        <f t="shared" si="52"/>
        <v>332.54716981132077</v>
      </c>
    </row>
    <row r="852" spans="7:23" x14ac:dyDescent="0.25">
      <c r="G852" s="15">
        <v>850</v>
      </c>
      <c r="H852" s="1">
        <f t="shared" si="49"/>
        <v>14.15</v>
      </c>
      <c r="I852" s="15" cm="1">
        <f t="array" ref="I852">_xlfn.IFS(J851&gt;=$C$13-$B$26,MINA(I851+$B$13-S852+S851,$B$11),I851=$B$11,MINA(I851-S852+S851,$B$11),TRUE,MAXA(I851-S852+S851,0))</f>
        <v>0</v>
      </c>
      <c r="J852" s="1" cm="1">
        <f t="array" ref="J852">_xlfn.IFS(J851&gt;=$C$13-$B$26,0,I851&lt;$B$11,J851+$B$26,TRUE,0)</f>
        <v>0.61666666666666692</v>
      </c>
      <c r="K852" s="3" cm="1">
        <f t="array" ref="K852">_xlfn.IFS(AND(NOT($K851=0),$L851),0,NOT($L851),$K851+$B$26,TRUE,$K851)</f>
        <v>0.36666666666666664</v>
      </c>
      <c r="L852" s="3" t="b" cm="1">
        <f t="array" ref="L852">_xlfn.IFS(AND($I852&gt;0,$K852&gt;=$C$5-$B$26),TRUE,$R852&gt;=$B$6,FALSE,$I852=0,FALSE,TRUE,$L851)</f>
        <v>0</v>
      </c>
      <c r="M852" s="3" t="b" cm="1">
        <f t="array" ref="M852">_xlfn.IFS($N852&gt;=$B$4-$B$26,FALSE,AND($I852&gt;0,$K852&gt;=$B$5-$B$26),TRUE,AND($L852,NOT($M851)),FALSE,$M851,TRUE,TRUE,FALSE)</f>
        <v>0</v>
      </c>
      <c r="N852" s="3" cm="1">
        <f t="array" ref="N852">_xlfn.IFS($M851,$N851+$B$26,NOT($M851),0,TRUE,$M851)</f>
        <v>0</v>
      </c>
      <c r="O852" s="3" t="b" cm="1">
        <f t="array" ref="O852">_xlfn.IFS($M852,FALSE,AND($L852,NOT($M852),$R852&lt;$B$6,$I852&gt;0),TRUE,TRUE,FALSE)</f>
        <v>0</v>
      </c>
      <c r="P852" s="3" cm="1">
        <f t="array" ref="P852">_xlfn.IFS($P851&gt;=$C$7-$B$26,0,$O851,$P851+$B$26,TRUE,0)</f>
        <v>0</v>
      </c>
      <c r="Q852" s="3" t="b" cm="1">
        <f t="array" ref="Q852">_xlfn.IFS(AND($L852,NOT($M852),NOT($O852)),TRUE,$R852&gt;=$B$6,FALSE,AND($L852,NOT($M852),$O852,$P852=0),TRUE,TRUE,FALSE)</f>
        <v>0</v>
      </c>
      <c r="R852" s="3" cm="1">
        <f t="array" ref="R852">_xlfn.IFS(AND($Q851,$R851&lt;$B$6),$R851+1,AND(NOT($L851),$R851&gt;0),0,TRUE,$R851)</f>
        <v>0</v>
      </c>
      <c r="S852" s="1" cm="1">
        <f t="array" ref="S852">_xlfn.IFS(AND(Q851,I851&gt;$B$8),S851+$B$8,AND(Q851,I851&lt;=$B$8),S851+I851,TRUE,$S851)</f>
        <v>47</v>
      </c>
      <c r="T852" s="1">
        <f t="shared" si="50"/>
        <v>4230</v>
      </c>
      <c r="U852" s="17">
        <f t="shared" si="51"/>
        <v>298.93992932862193</v>
      </c>
      <c r="V852" s="47" cm="1">
        <f t="array" ref="V852">_xlfn.IFS($B$6=1,S852*$B$10,AND(R851=0,R852&gt;=1,I852&gt;=$B$6*$B$8-1),V851+$B$6*$B$10*$B$8,AND(R851=0,R852&gt;=1,I852&lt;$B$6*$B$8-1),V851+I851*$B$10,TRUE,V851)</f>
        <v>4700</v>
      </c>
      <c r="W852" s="17">
        <f t="shared" si="52"/>
        <v>332.15547703180209</v>
      </c>
    </row>
    <row r="853" spans="7:23" x14ac:dyDescent="0.25">
      <c r="G853" s="15">
        <v>851</v>
      </c>
      <c r="H853" s="1">
        <f t="shared" si="49"/>
        <v>14.166666666666666</v>
      </c>
      <c r="I853" s="15" cm="1">
        <f t="array" ref="I853">_xlfn.IFS(J852&gt;=$C$13-$B$26,MINA(I852+$B$13-S853+S852,$B$11),I852=$B$11,MINA(I852-S853+S852,$B$11),TRUE,MAXA(I852-S853+S852,0))</f>
        <v>0</v>
      </c>
      <c r="J853" s="1" cm="1">
        <f t="array" ref="J853">_xlfn.IFS(J852&gt;=$C$13-$B$26,0,I852&lt;$B$11,J852+$B$26,TRUE,0)</f>
        <v>0.63333333333333364</v>
      </c>
      <c r="K853" s="3" cm="1">
        <f t="array" ref="K853">_xlfn.IFS(AND(NOT($K852=0),$L852),0,NOT($L852),$K852+$B$26,TRUE,$K852)</f>
        <v>0.3833333333333333</v>
      </c>
      <c r="L853" s="3" t="b" cm="1">
        <f t="array" ref="L853">_xlfn.IFS(AND($I853&gt;0,$K853&gt;=$C$5-$B$26),TRUE,$R853&gt;=$B$6,FALSE,$I853=0,FALSE,TRUE,$L852)</f>
        <v>0</v>
      </c>
      <c r="M853" s="3" t="b" cm="1">
        <f t="array" ref="M853">_xlfn.IFS($N853&gt;=$B$4-$B$26,FALSE,AND($I853&gt;0,$K853&gt;=$B$5-$B$26),TRUE,AND($L853,NOT($M852)),FALSE,$M852,TRUE,TRUE,FALSE)</f>
        <v>0</v>
      </c>
      <c r="N853" s="3" cm="1">
        <f t="array" ref="N853">_xlfn.IFS($M852,$N852+$B$26,NOT($M852),0,TRUE,$M852)</f>
        <v>0</v>
      </c>
      <c r="O853" s="3" t="b" cm="1">
        <f t="array" ref="O853">_xlfn.IFS($M853,FALSE,AND($L853,NOT($M853),$R853&lt;$B$6,$I853&gt;0),TRUE,TRUE,FALSE)</f>
        <v>0</v>
      </c>
      <c r="P853" s="3" cm="1">
        <f t="array" ref="P853">_xlfn.IFS($P852&gt;=$C$7-$B$26,0,$O852,$P852+$B$26,TRUE,0)</f>
        <v>0</v>
      </c>
      <c r="Q853" s="3" t="b" cm="1">
        <f t="array" ref="Q853">_xlfn.IFS(AND($L853,NOT($M853),NOT($O853)),TRUE,$R853&gt;=$B$6,FALSE,AND($L853,NOT($M853),$O853,$P853=0),TRUE,TRUE,FALSE)</f>
        <v>0</v>
      </c>
      <c r="R853" s="3" cm="1">
        <f t="array" ref="R853">_xlfn.IFS(AND($Q852,$R852&lt;$B$6),$R852+1,AND(NOT($L852),$R852&gt;0),0,TRUE,$R852)</f>
        <v>0</v>
      </c>
      <c r="S853" s="1" cm="1">
        <f t="array" ref="S853">_xlfn.IFS(AND(Q852,I852&gt;$B$8),S852+$B$8,AND(Q852,I852&lt;=$B$8),S852+I852,TRUE,$S852)</f>
        <v>47</v>
      </c>
      <c r="T853" s="1">
        <f t="shared" si="50"/>
        <v>4230</v>
      </c>
      <c r="U853" s="17">
        <f t="shared" si="51"/>
        <v>298.58823529411768</v>
      </c>
      <c r="V853" s="47" cm="1">
        <f t="array" ref="V853">_xlfn.IFS($B$6=1,S853*$B$10,AND(R852=0,R853&gt;=1,I853&gt;=$B$6*$B$8-1),V852+$B$6*$B$10*$B$8,AND(R852=0,R853&gt;=1,I853&lt;$B$6*$B$8-1),V852+I852*$B$10,TRUE,V852)</f>
        <v>4700</v>
      </c>
      <c r="W853" s="17">
        <f t="shared" si="52"/>
        <v>331.76470588235293</v>
      </c>
    </row>
    <row r="854" spans="7:23" x14ac:dyDescent="0.25">
      <c r="G854" s="15">
        <v>852</v>
      </c>
      <c r="H854" s="1">
        <f t="shared" si="49"/>
        <v>14.183333333333334</v>
      </c>
      <c r="I854" s="15" cm="1">
        <f t="array" ref="I854">_xlfn.IFS(J853&gt;=$C$13-$B$26,MINA(I853+$B$13-S854+S853,$B$11),I853=$B$11,MINA(I853-S854+S853,$B$11),TRUE,MAXA(I853-S854+S853,0))</f>
        <v>0</v>
      </c>
      <c r="J854" s="1" cm="1">
        <f t="array" ref="J854">_xlfn.IFS(J853&gt;=$C$13-$B$26,0,I853&lt;$B$11,J853+$B$26,TRUE,0)</f>
        <v>0.65000000000000036</v>
      </c>
      <c r="K854" s="3" cm="1">
        <f t="array" ref="K854">_xlfn.IFS(AND(NOT($K853=0),$L853),0,NOT($L853),$K853+$B$26,TRUE,$K853)</f>
        <v>0.39999999999999997</v>
      </c>
      <c r="L854" s="3" t="b" cm="1">
        <f t="array" ref="L854">_xlfn.IFS(AND($I854&gt;0,$K854&gt;=$C$5-$B$26),TRUE,$R854&gt;=$B$6,FALSE,$I854=0,FALSE,TRUE,$L853)</f>
        <v>0</v>
      </c>
      <c r="M854" s="3" t="b" cm="1">
        <f t="array" ref="M854">_xlfn.IFS($N854&gt;=$B$4-$B$26,FALSE,AND($I854&gt;0,$K854&gt;=$B$5-$B$26),TRUE,AND($L854,NOT($M853)),FALSE,$M853,TRUE,TRUE,FALSE)</f>
        <v>0</v>
      </c>
      <c r="N854" s="3" cm="1">
        <f t="array" ref="N854">_xlfn.IFS($M853,$N853+$B$26,NOT($M853),0,TRUE,$M853)</f>
        <v>0</v>
      </c>
      <c r="O854" s="3" t="b" cm="1">
        <f t="array" ref="O854">_xlfn.IFS($M854,FALSE,AND($L854,NOT($M854),$R854&lt;$B$6,$I854&gt;0),TRUE,TRUE,FALSE)</f>
        <v>0</v>
      </c>
      <c r="P854" s="3" cm="1">
        <f t="array" ref="P854">_xlfn.IFS($P853&gt;=$C$7-$B$26,0,$O853,$P853+$B$26,TRUE,0)</f>
        <v>0</v>
      </c>
      <c r="Q854" s="3" t="b" cm="1">
        <f t="array" ref="Q854">_xlfn.IFS(AND($L854,NOT($M854),NOT($O854)),TRUE,$R854&gt;=$B$6,FALSE,AND($L854,NOT($M854),$O854,$P854=0),TRUE,TRUE,FALSE)</f>
        <v>0</v>
      </c>
      <c r="R854" s="3" cm="1">
        <f t="array" ref="R854">_xlfn.IFS(AND($Q853,$R853&lt;$B$6),$R853+1,AND(NOT($L853),$R853&gt;0),0,TRUE,$R853)</f>
        <v>0</v>
      </c>
      <c r="S854" s="1" cm="1">
        <f t="array" ref="S854">_xlfn.IFS(AND(Q853,I853&gt;$B$8),S853+$B$8,AND(Q853,I853&lt;=$B$8),S853+I853,TRUE,$S853)</f>
        <v>47</v>
      </c>
      <c r="T854" s="1">
        <f t="shared" si="50"/>
        <v>4230</v>
      </c>
      <c r="U854" s="17">
        <f t="shared" si="51"/>
        <v>298.2373678025852</v>
      </c>
      <c r="V854" s="47" cm="1">
        <f t="array" ref="V854">_xlfn.IFS($B$6=1,S854*$B$10,AND(R853=0,R854&gt;=1,I854&gt;=$B$6*$B$8-1),V853+$B$6*$B$10*$B$8,AND(R853=0,R854&gt;=1,I854&lt;$B$6*$B$8-1),V853+I853*$B$10,TRUE,V853)</f>
        <v>4700</v>
      </c>
      <c r="W854" s="17">
        <f t="shared" si="52"/>
        <v>331.37485311398353</v>
      </c>
    </row>
    <row r="855" spans="7:23" x14ac:dyDescent="0.25">
      <c r="G855" s="15">
        <v>853</v>
      </c>
      <c r="H855" s="1">
        <f t="shared" si="49"/>
        <v>14.2</v>
      </c>
      <c r="I855" s="15" cm="1">
        <f t="array" ref="I855">_xlfn.IFS(J854&gt;=$C$13-$B$26,MINA(I854+$B$13-S855+S854,$B$11),I854=$B$11,MINA(I854-S855+S854,$B$11),TRUE,MAXA(I854-S855+S854,0))</f>
        <v>0</v>
      </c>
      <c r="J855" s="1" cm="1">
        <f t="array" ref="J855">_xlfn.IFS(J854&gt;=$C$13-$B$26,0,I854&lt;$B$11,J854+$B$26,TRUE,0)</f>
        <v>0.66666666666666707</v>
      </c>
      <c r="K855" s="3" cm="1">
        <f t="array" ref="K855">_xlfn.IFS(AND(NOT($K854=0),$L854),0,NOT($L854),$K854+$B$26,TRUE,$K854)</f>
        <v>0.41666666666666663</v>
      </c>
      <c r="L855" s="3" t="b" cm="1">
        <f t="array" ref="L855">_xlfn.IFS(AND($I855&gt;0,$K855&gt;=$C$5-$B$26),TRUE,$R855&gt;=$B$6,FALSE,$I855=0,FALSE,TRUE,$L854)</f>
        <v>0</v>
      </c>
      <c r="M855" s="3" t="b" cm="1">
        <f t="array" ref="M855">_xlfn.IFS($N855&gt;=$B$4-$B$26,FALSE,AND($I855&gt;0,$K855&gt;=$B$5-$B$26),TRUE,AND($L855,NOT($M854)),FALSE,$M854,TRUE,TRUE,FALSE)</f>
        <v>0</v>
      </c>
      <c r="N855" s="3" cm="1">
        <f t="array" ref="N855">_xlfn.IFS($M854,$N854+$B$26,NOT($M854),0,TRUE,$M854)</f>
        <v>0</v>
      </c>
      <c r="O855" s="3" t="b" cm="1">
        <f t="array" ref="O855">_xlfn.IFS($M855,FALSE,AND($L855,NOT($M855),$R855&lt;$B$6,$I855&gt;0),TRUE,TRUE,FALSE)</f>
        <v>0</v>
      </c>
      <c r="P855" s="3" cm="1">
        <f t="array" ref="P855">_xlfn.IFS($P854&gt;=$C$7-$B$26,0,$O854,$P854+$B$26,TRUE,0)</f>
        <v>0</v>
      </c>
      <c r="Q855" s="3" t="b" cm="1">
        <f t="array" ref="Q855">_xlfn.IFS(AND($L855,NOT($M855),NOT($O855)),TRUE,$R855&gt;=$B$6,FALSE,AND($L855,NOT($M855),$O855,$P855=0),TRUE,TRUE,FALSE)</f>
        <v>0</v>
      </c>
      <c r="R855" s="3" cm="1">
        <f t="array" ref="R855">_xlfn.IFS(AND($Q854,$R854&lt;$B$6),$R854+1,AND(NOT($L854),$R854&gt;0),0,TRUE,$R854)</f>
        <v>0</v>
      </c>
      <c r="S855" s="1" cm="1">
        <f t="array" ref="S855">_xlfn.IFS(AND(Q854,I854&gt;$B$8),S854+$B$8,AND(Q854,I854&lt;=$B$8),S854+I854,TRUE,$S854)</f>
        <v>47</v>
      </c>
      <c r="T855" s="1">
        <f t="shared" si="50"/>
        <v>4230</v>
      </c>
      <c r="U855" s="17">
        <f t="shared" si="51"/>
        <v>297.88732394366201</v>
      </c>
      <c r="V855" s="47" cm="1">
        <f t="array" ref="V855">_xlfn.IFS($B$6=1,S855*$B$10,AND(R854=0,R855&gt;=1,I855&gt;=$B$6*$B$8-1),V854+$B$6*$B$10*$B$8,AND(R854=0,R855&gt;=1,I855&lt;$B$6*$B$8-1),V854+I854*$B$10,TRUE,V854)</f>
        <v>4700</v>
      </c>
      <c r="W855" s="17">
        <f t="shared" si="52"/>
        <v>330.98591549295776</v>
      </c>
    </row>
    <row r="856" spans="7:23" x14ac:dyDescent="0.25">
      <c r="G856" s="15">
        <v>854</v>
      </c>
      <c r="H856" s="1">
        <f t="shared" si="49"/>
        <v>14.216666666666667</v>
      </c>
      <c r="I856" s="15" cm="1">
        <f t="array" ref="I856">_xlfn.IFS(J855&gt;=$C$13-$B$26,MINA(I855+$B$13-S856+S855,$B$11),I855=$B$11,MINA(I855-S856+S855,$B$11),TRUE,MAXA(I855-S856+S855,0))</f>
        <v>0</v>
      </c>
      <c r="J856" s="1" cm="1">
        <f t="array" ref="J856">_xlfn.IFS(J855&gt;=$C$13-$B$26,0,I855&lt;$B$11,J855+$B$26,TRUE,0)</f>
        <v>0.68333333333333379</v>
      </c>
      <c r="K856" s="3" cm="1">
        <f t="array" ref="K856">_xlfn.IFS(AND(NOT($K855=0),$L855),0,NOT($L855),$K855+$B$26,TRUE,$K855)</f>
        <v>0.43333333333333329</v>
      </c>
      <c r="L856" s="3" t="b" cm="1">
        <f t="array" ref="L856">_xlfn.IFS(AND($I856&gt;0,$K856&gt;=$C$5-$B$26),TRUE,$R856&gt;=$B$6,FALSE,$I856=0,FALSE,TRUE,$L855)</f>
        <v>0</v>
      </c>
      <c r="M856" s="3" t="b" cm="1">
        <f t="array" ref="M856">_xlfn.IFS($N856&gt;=$B$4-$B$26,FALSE,AND($I856&gt;0,$K856&gt;=$B$5-$B$26),TRUE,AND($L856,NOT($M855)),FALSE,$M855,TRUE,TRUE,FALSE)</f>
        <v>0</v>
      </c>
      <c r="N856" s="3" cm="1">
        <f t="array" ref="N856">_xlfn.IFS($M855,$N855+$B$26,NOT($M855),0,TRUE,$M855)</f>
        <v>0</v>
      </c>
      <c r="O856" s="3" t="b" cm="1">
        <f t="array" ref="O856">_xlfn.IFS($M856,FALSE,AND($L856,NOT($M856),$R856&lt;$B$6,$I856&gt;0),TRUE,TRUE,FALSE)</f>
        <v>0</v>
      </c>
      <c r="P856" s="3" cm="1">
        <f t="array" ref="P856">_xlfn.IFS($P855&gt;=$C$7-$B$26,0,$O855,$P855+$B$26,TRUE,0)</f>
        <v>0</v>
      </c>
      <c r="Q856" s="3" t="b" cm="1">
        <f t="array" ref="Q856">_xlfn.IFS(AND($L856,NOT($M856),NOT($O856)),TRUE,$R856&gt;=$B$6,FALSE,AND($L856,NOT($M856),$O856,$P856=0),TRUE,TRUE,FALSE)</f>
        <v>0</v>
      </c>
      <c r="R856" s="3" cm="1">
        <f t="array" ref="R856">_xlfn.IFS(AND($Q855,$R855&lt;$B$6),$R855+1,AND(NOT($L855),$R855&gt;0),0,TRUE,$R855)</f>
        <v>0</v>
      </c>
      <c r="S856" s="1" cm="1">
        <f t="array" ref="S856">_xlfn.IFS(AND(Q855,I855&gt;$B$8),S855+$B$8,AND(Q855,I855&lt;=$B$8),S855+I855,TRUE,$S855)</f>
        <v>47</v>
      </c>
      <c r="T856" s="1">
        <f t="shared" si="50"/>
        <v>4230</v>
      </c>
      <c r="U856" s="17">
        <f t="shared" si="51"/>
        <v>297.53810082063308</v>
      </c>
      <c r="V856" s="47" cm="1">
        <f t="array" ref="V856">_xlfn.IFS($B$6=1,S856*$B$10,AND(R855=0,R856&gt;=1,I856&gt;=$B$6*$B$8-1),V855+$B$6*$B$10*$B$8,AND(R855=0,R856&gt;=1,I856&lt;$B$6*$B$8-1),V855+I855*$B$10,TRUE,V855)</f>
        <v>4700</v>
      </c>
      <c r="W856" s="17">
        <f t="shared" si="52"/>
        <v>330.5978898007034</v>
      </c>
    </row>
    <row r="857" spans="7:23" x14ac:dyDescent="0.25">
      <c r="G857" s="15">
        <v>855</v>
      </c>
      <c r="H857" s="1">
        <f t="shared" si="49"/>
        <v>14.233333333333333</v>
      </c>
      <c r="I857" s="15" cm="1">
        <f t="array" ref="I857">_xlfn.IFS(J856&gt;=$C$13-$B$26,MINA(I856+$B$13-S857+S856,$B$11),I856=$B$11,MINA(I856-S857+S856,$B$11),TRUE,MAXA(I856-S857+S856,0))</f>
        <v>0</v>
      </c>
      <c r="J857" s="1" cm="1">
        <f t="array" ref="J857">_xlfn.IFS(J856&gt;=$C$13-$B$26,0,I856&lt;$B$11,J856+$B$26,TRUE,0)</f>
        <v>0.70000000000000051</v>
      </c>
      <c r="K857" s="3" cm="1">
        <f t="array" ref="K857">_xlfn.IFS(AND(NOT($K856=0),$L856),0,NOT($L856),$K856+$B$26,TRUE,$K856)</f>
        <v>0.44999999999999996</v>
      </c>
      <c r="L857" s="3" t="b" cm="1">
        <f t="array" ref="L857">_xlfn.IFS(AND($I857&gt;0,$K857&gt;=$C$5-$B$26),TRUE,$R857&gt;=$B$6,FALSE,$I857=0,FALSE,TRUE,$L856)</f>
        <v>0</v>
      </c>
      <c r="M857" s="3" t="b" cm="1">
        <f t="array" ref="M857">_xlfn.IFS($N857&gt;=$B$4-$B$26,FALSE,AND($I857&gt;0,$K857&gt;=$B$5-$B$26),TRUE,AND($L857,NOT($M856)),FALSE,$M856,TRUE,TRUE,FALSE)</f>
        <v>0</v>
      </c>
      <c r="N857" s="3" cm="1">
        <f t="array" ref="N857">_xlfn.IFS($M856,$N856+$B$26,NOT($M856),0,TRUE,$M856)</f>
        <v>0</v>
      </c>
      <c r="O857" s="3" t="b" cm="1">
        <f t="array" ref="O857">_xlfn.IFS($M857,FALSE,AND($L857,NOT($M857),$R857&lt;$B$6,$I857&gt;0),TRUE,TRUE,FALSE)</f>
        <v>0</v>
      </c>
      <c r="P857" s="3" cm="1">
        <f t="array" ref="P857">_xlfn.IFS($P856&gt;=$C$7-$B$26,0,$O856,$P856+$B$26,TRUE,0)</f>
        <v>0</v>
      </c>
      <c r="Q857" s="3" t="b" cm="1">
        <f t="array" ref="Q857">_xlfn.IFS(AND($L857,NOT($M857),NOT($O857)),TRUE,$R857&gt;=$B$6,FALSE,AND($L857,NOT($M857),$O857,$P857=0),TRUE,TRUE,FALSE)</f>
        <v>0</v>
      </c>
      <c r="R857" s="3" cm="1">
        <f t="array" ref="R857">_xlfn.IFS(AND($Q856,$R856&lt;$B$6),$R856+1,AND(NOT($L856),$R856&gt;0),0,TRUE,$R856)</f>
        <v>0</v>
      </c>
      <c r="S857" s="1" cm="1">
        <f t="array" ref="S857">_xlfn.IFS(AND(Q856,I856&gt;$B$8),S856+$B$8,AND(Q856,I856&lt;=$B$8),S856+I856,TRUE,$S856)</f>
        <v>47</v>
      </c>
      <c r="T857" s="1">
        <f t="shared" si="50"/>
        <v>4230</v>
      </c>
      <c r="U857" s="17">
        <f t="shared" si="51"/>
        <v>297.1896955503513</v>
      </c>
      <c r="V857" s="47" cm="1">
        <f t="array" ref="V857">_xlfn.IFS($B$6=1,S857*$B$10,AND(R856=0,R857&gt;=1,I857&gt;=$B$6*$B$8-1),V856+$B$6*$B$10*$B$8,AND(R856=0,R857&gt;=1,I857&lt;$B$6*$B$8-1),V856+I856*$B$10,TRUE,V856)</f>
        <v>4700</v>
      </c>
      <c r="W857" s="17">
        <f t="shared" si="52"/>
        <v>330.21077283372369</v>
      </c>
    </row>
    <row r="858" spans="7:23" x14ac:dyDescent="0.25">
      <c r="G858" s="15">
        <v>856</v>
      </c>
      <c r="H858" s="1">
        <f t="shared" si="49"/>
        <v>14.25</v>
      </c>
      <c r="I858" s="15" cm="1">
        <f t="array" ref="I858">_xlfn.IFS(J857&gt;=$C$13-$B$26,MINA(I857+$B$13-S858+S857,$B$11),I857=$B$11,MINA(I857-S858+S857,$B$11),TRUE,MAXA(I857-S858+S857,0))</f>
        <v>0</v>
      </c>
      <c r="J858" s="1" cm="1">
        <f t="array" ref="J858">_xlfn.IFS(J857&gt;=$C$13-$B$26,0,I857&lt;$B$11,J857+$B$26,TRUE,0)</f>
        <v>0.71666666666666723</v>
      </c>
      <c r="K858" s="3" cm="1">
        <f t="array" ref="K858">_xlfn.IFS(AND(NOT($K857=0),$L857),0,NOT($L857),$K857+$B$26,TRUE,$K857)</f>
        <v>0.46666666666666662</v>
      </c>
      <c r="L858" s="3" t="b" cm="1">
        <f t="array" ref="L858">_xlfn.IFS(AND($I858&gt;0,$K858&gt;=$C$5-$B$26),TRUE,$R858&gt;=$B$6,FALSE,$I858=0,FALSE,TRUE,$L857)</f>
        <v>0</v>
      </c>
      <c r="M858" s="3" t="b" cm="1">
        <f t="array" ref="M858">_xlfn.IFS($N858&gt;=$B$4-$B$26,FALSE,AND($I858&gt;0,$K858&gt;=$B$5-$B$26),TRUE,AND($L858,NOT($M857)),FALSE,$M857,TRUE,TRUE,FALSE)</f>
        <v>0</v>
      </c>
      <c r="N858" s="3" cm="1">
        <f t="array" ref="N858">_xlfn.IFS($M857,$N857+$B$26,NOT($M857),0,TRUE,$M857)</f>
        <v>0</v>
      </c>
      <c r="O858" s="3" t="b" cm="1">
        <f t="array" ref="O858">_xlfn.IFS($M858,FALSE,AND($L858,NOT($M858),$R858&lt;$B$6,$I858&gt;0),TRUE,TRUE,FALSE)</f>
        <v>0</v>
      </c>
      <c r="P858" s="3" cm="1">
        <f t="array" ref="P858">_xlfn.IFS($P857&gt;=$C$7-$B$26,0,$O857,$P857+$B$26,TRUE,0)</f>
        <v>0</v>
      </c>
      <c r="Q858" s="3" t="b" cm="1">
        <f t="array" ref="Q858">_xlfn.IFS(AND($L858,NOT($M858),NOT($O858)),TRUE,$R858&gt;=$B$6,FALSE,AND($L858,NOT($M858),$O858,$P858=0),TRUE,TRUE,FALSE)</f>
        <v>0</v>
      </c>
      <c r="R858" s="3" cm="1">
        <f t="array" ref="R858">_xlfn.IFS(AND($Q857,$R857&lt;$B$6),$R857+1,AND(NOT($L857),$R857&gt;0),0,TRUE,$R857)</f>
        <v>0</v>
      </c>
      <c r="S858" s="1" cm="1">
        <f t="array" ref="S858">_xlfn.IFS(AND(Q857,I857&gt;$B$8),S857+$B$8,AND(Q857,I857&lt;=$B$8),S857+I857,TRUE,$S857)</f>
        <v>47</v>
      </c>
      <c r="T858" s="1">
        <f t="shared" si="50"/>
        <v>4230</v>
      </c>
      <c r="U858" s="17">
        <f t="shared" si="51"/>
        <v>296.84210526315792</v>
      </c>
      <c r="V858" s="47" cm="1">
        <f t="array" ref="V858">_xlfn.IFS($B$6=1,S858*$B$10,AND(R857=0,R858&gt;=1,I858&gt;=$B$6*$B$8-1),V857+$B$6*$B$10*$B$8,AND(R857=0,R858&gt;=1,I858&lt;$B$6*$B$8-1),V857+I857*$B$10,TRUE,V857)</f>
        <v>4700</v>
      </c>
      <c r="W858" s="17">
        <f t="shared" si="52"/>
        <v>329.82456140350877</v>
      </c>
    </row>
    <row r="859" spans="7:23" x14ac:dyDescent="0.25">
      <c r="G859" s="15">
        <v>857</v>
      </c>
      <c r="H859" s="1">
        <f t="shared" si="49"/>
        <v>14.266666666666666</v>
      </c>
      <c r="I859" s="15" cm="1">
        <f t="array" ref="I859">_xlfn.IFS(J858&gt;=$C$13-$B$26,MINA(I858+$B$13-S859+S858,$B$11),I858=$B$11,MINA(I858-S859+S858,$B$11),TRUE,MAXA(I858-S859+S858,0))</f>
        <v>0</v>
      </c>
      <c r="J859" s="1" cm="1">
        <f t="array" ref="J859">_xlfn.IFS(J858&gt;=$C$13-$B$26,0,I858&lt;$B$11,J858+$B$26,TRUE,0)</f>
        <v>0.73333333333333395</v>
      </c>
      <c r="K859" s="3" cm="1">
        <f t="array" ref="K859">_xlfn.IFS(AND(NOT($K858=0),$L858),0,NOT($L858),$K858+$B$26,TRUE,$K858)</f>
        <v>0.48333333333333328</v>
      </c>
      <c r="L859" s="3" t="b" cm="1">
        <f t="array" ref="L859">_xlfn.IFS(AND($I859&gt;0,$K859&gt;=$C$5-$B$26),TRUE,$R859&gt;=$B$6,FALSE,$I859=0,FALSE,TRUE,$L858)</f>
        <v>0</v>
      </c>
      <c r="M859" s="3" t="b" cm="1">
        <f t="array" ref="M859">_xlfn.IFS($N859&gt;=$B$4-$B$26,FALSE,AND($I859&gt;0,$K859&gt;=$B$5-$B$26),TRUE,AND($L859,NOT($M858)),FALSE,$M858,TRUE,TRUE,FALSE)</f>
        <v>0</v>
      </c>
      <c r="N859" s="3" cm="1">
        <f t="array" ref="N859">_xlfn.IFS($M858,$N858+$B$26,NOT($M858),0,TRUE,$M858)</f>
        <v>0</v>
      </c>
      <c r="O859" s="3" t="b" cm="1">
        <f t="array" ref="O859">_xlfn.IFS($M859,FALSE,AND($L859,NOT($M859),$R859&lt;$B$6,$I859&gt;0),TRUE,TRUE,FALSE)</f>
        <v>0</v>
      </c>
      <c r="P859" s="3" cm="1">
        <f t="array" ref="P859">_xlfn.IFS($P858&gt;=$C$7-$B$26,0,$O858,$P858+$B$26,TRUE,0)</f>
        <v>0</v>
      </c>
      <c r="Q859" s="3" t="b" cm="1">
        <f t="array" ref="Q859">_xlfn.IFS(AND($L859,NOT($M859),NOT($O859)),TRUE,$R859&gt;=$B$6,FALSE,AND($L859,NOT($M859),$O859,$P859=0),TRUE,TRUE,FALSE)</f>
        <v>0</v>
      </c>
      <c r="R859" s="3" cm="1">
        <f t="array" ref="R859">_xlfn.IFS(AND($Q858,$R858&lt;$B$6),$R858+1,AND(NOT($L858),$R858&gt;0),0,TRUE,$R858)</f>
        <v>0</v>
      </c>
      <c r="S859" s="1" cm="1">
        <f t="array" ref="S859">_xlfn.IFS(AND(Q858,I858&gt;$B$8),S858+$B$8,AND(Q858,I858&lt;=$B$8),S858+I858,TRUE,$S858)</f>
        <v>47</v>
      </c>
      <c r="T859" s="1">
        <f t="shared" si="50"/>
        <v>4230</v>
      </c>
      <c r="U859" s="17">
        <f t="shared" si="51"/>
        <v>296.49532710280374</v>
      </c>
      <c r="V859" s="47" cm="1">
        <f t="array" ref="V859">_xlfn.IFS($B$6=1,S859*$B$10,AND(R858=0,R859&gt;=1,I859&gt;=$B$6*$B$8-1),V858+$B$6*$B$10*$B$8,AND(R858=0,R859&gt;=1,I859&lt;$B$6*$B$8-1),V858+I858*$B$10,TRUE,V858)</f>
        <v>4700</v>
      </c>
      <c r="W859" s="17">
        <f t="shared" si="52"/>
        <v>329.43925233644865</v>
      </c>
    </row>
    <row r="860" spans="7:23" x14ac:dyDescent="0.25">
      <c r="G860" s="15">
        <v>858</v>
      </c>
      <c r="H860" s="1">
        <f t="shared" si="49"/>
        <v>14.283333333333333</v>
      </c>
      <c r="I860" s="15" cm="1">
        <f t="array" ref="I860">_xlfn.IFS(J859&gt;=$C$13-$B$26,MINA(I859+$B$13-S860+S859,$B$11),I859=$B$11,MINA(I859-S860+S859,$B$11),TRUE,MAXA(I859-S860+S859,0))</f>
        <v>0</v>
      </c>
      <c r="J860" s="1" cm="1">
        <f t="array" ref="J860">_xlfn.IFS(J859&gt;=$C$13-$B$26,0,I859&lt;$B$11,J859+$B$26,TRUE,0)</f>
        <v>0.75000000000000067</v>
      </c>
      <c r="K860" s="3" cm="1">
        <f t="array" ref="K860">_xlfn.IFS(AND(NOT($K859=0),$L859),0,NOT($L859),$K859+$B$26,TRUE,$K859)</f>
        <v>0.49999999999999994</v>
      </c>
      <c r="L860" s="3" t="b" cm="1">
        <f t="array" ref="L860">_xlfn.IFS(AND($I860&gt;0,$K860&gt;=$C$5-$B$26),TRUE,$R860&gt;=$B$6,FALSE,$I860=0,FALSE,TRUE,$L859)</f>
        <v>0</v>
      </c>
      <c r="M860" s="3" t="b" cm="1">
        <f t="array" ref="M860">_xlfn.IFS($N860&gt;=$B$4-$B$26,FALSE,AND($I860&gt;0,$K860&gt;=$B$5-$B$26),TRUE,AND($L860,NOT($M859)),FALSE,$M859,TRUE,TRUE,FALSE)</f>
        <v>0</v>
      </c>
      <c r="N860" s="3" cm="1">
        <f t="array" ref="N860">_xlfn.IFS($M859,$N859+$B$26,NOT($M859),0,TRUE,$M859)</f>
        <v>0</v>
      </c>
      <c r="O860" s="3" t="b" cm="1">
        <f t="array" ref="O860">_xlfn.IFS($M860,FALSE,AND($L860,NOT($M860),$R860&lt;$B$6,$I860&gt;0),TRUE,TRUE,FALSE)</f>
        <v>0</v>
      </c>
      <c r="P860" s="3" cm="1">
        <f t="array" ref="P860">_xlfn.IFS($P859&gt;=$C$7-$B$26,0,$O859,$P859+$B$26,TRUE,0)</f>
        <v>0</v>
      </c>
      <c r="Q860" s="3" t="b" cm="1">
        <f t="array" ref="Q860">_xlfn.IFS(AND($L860,NOT($M860),NOT($O860)),TRUE,$R860&gt;=$B$6,FALSE,AND($L860,NOT($M860),$O860,$P860=0),TRUE,TRUE,FALSE)</f>
        <v>0</v>
      </c>
      <c r="R860" s="3" cm="1">
        <f t="array" ref="R860">_xlfn.IFS(AND($Q859,$R859&lt;$B$6),$R859+1,AND(NOT($L859),$R859&gt;0),0,TRUE,$R859)</f>
        <v>0</v>
      </c>
      <c r="S860" s="1" cm="1">
        <f t="array" ref="S860">_xlfn.IFS(AND(Q859,I859&gt;$B$8),S859+$B$8,AND(Q859,I859&lt;=$B$8),S859+I859,TRUE,$S859)</f>
        <v>47</v>
      </c>
      <c r="T860" s="1">
        <f t="shared" si="50"/>
        <v>4230</v>
      </c>
      <c r="U860" s="17">
        <f t="shared" si="51"/>
        <v>296.14935822637108</v>
      </c>
      <c r="V860" s="47" cm="1">
        <f t="array" ref="V860">_xlfn.IFS($B$6=1,S860*$B$10,AND(R859=0,R860&gt;=1,I860&gt;=$B$6*$B$8-1),V859+$B$6*$B$10*$B$8,AND(R859=0,R860&gt;=1,I860&lt;$B$6*$B$8-1),V859+I859*$B$10,TRUE,V859)</f>
        <v>4700</v>
      </c>
      <c r="W860" s="17">
        <f t="shared" si="52"/>
        <v>329.05484247374562</v>
      </c>
    </row>
    <row r="861" spans="7:23" x14ac:dyDescent="0.25">
      <c r="G861" s="15">
        <v>859</v>
      </c>
      <c r="H861" s="1">
        <f t="shared" si="49"/>
        <v>14.299999999999999</v>
      </c>
      <c r="I861" s="15" cm="1">
        <f t="array" ref="I861">_xlfn.IFS(J860&gt;=$C$13-$B$26,MINA(I860+$B$13-S861+S860,$B$11),I860=$B$11,MINA(I860-S861+S860,$B$11),TRUE,MAXA(I860-S861+S860,0))</f>
        <v>0</v>
      </c>
      <c r="J861" s="1" cm="1">
        <f t="array" ref="J861">_xlfn.IFS(J860&gt;=$C$13-$B$26,0,I860&lt;$B$11,J860+$B$26,TRUE,0)</f>
        <v>0.76666666666666738</v>
      </c>
      <c r="K861" s="3" cm="1">
        <f t="array" ref="K861">_xlfn.IFS(AND(NOT($K860=0),$L860),0,NOT($L860),$K860+$B$26,TRUE,$K860)</f>
        <v>0.51666666666666661</v>
      </c>
      <c r="L861" s="3" t="b" cm="1">
        <f t="array" ref="L861">_xlfn.IFS(AND($I861&gt;0,$K861&gt;=$C$5-$B$26),TRUE,$R861&gt;=$B$6,FALSE,$I861=0,FALSE,TRUE,$L860)</f>
        <v>0</v>
      </c>
      <c r="M861" s="3" t="b" cm="1">
        <f t="array" ref="M861">_xlfn.IFS($N861&gt;=$B$4-$B$26,FALSE,AND($I861&gt;0,$K861&gt;=$B$5-$B$26),TRUE,AND($L861,NOT($M860)),FALSE,$M860,TRUE,TRUE,FALSE)</f>
        <v>0</v>
      </c>
      <c r="N861" s="3" cm="1">
        <f t="array" ref="N861">_xlfn.IFS($M860,$N860+$B$26,NOT($M860),0,TRUE,$M860)</f>
        <v>0</v>
      </c>
      <c r="O861" s="3" t="b" cm="1">
        <f t="array" ref="O861">_xlfn.IFS($M861,FALSE,AND($L861,NOT($M861),$R861&lt;$B$6,$I861&gt;0),TRUE,TRUE,FALSE)</f>
        <v>0</v>
      </c>
      <c r="P861" s="3" cm="1">
        <f t="array" ref="P861">_xlfn.IFS($P860&gt;=$C$7-$B$26,0,$O860,$P860+$B$26,TRUE,0)</f>
        <v>0</v>
      </c>
      <c r="Q861" s="3" t="b" cm="1">
        <f t="array" ref="Q861">_xlfn.IFS(AND($L861,NOT($M861),NOT($O861)),TRUE,$R861&gt;=$B$6,FALSE,AND($L861,NOT($M861),$O861,$P861=0),TRUE,TRUE,FALSE)</f>
        <v>0</v>
      </c>
      <c r="R861" s="3" cm="1">
        <f t="array" ref="R861">_xlfn.IFS(AND($Q860,$R860&lt;$B$6),$R860+1,AND(NOT($L860),$R860&gt;0),0,TRUE,$R860)</f>
        <v>0</v>
      </c>
      <c r="S861" s="1" cm="1">
        <f t="array" ref="S861">_xlfn.IFS(AND(Q860,I860&gt;$B$8),S860+$B$8,AND(Q860,I860&lt;=$B$8),S860+I860,TRUE,$S860)</f>
        <v>47</v>
      </c>
      <c r="T861" s="1">
        <f t="shared" si="50"/>
        <v>4230</v>
      </c>
      <c r="U861" s="17">
        <f t="shared" si="51"/>
        <v>295.80419580419584</v>
      </c>
      <c r="V861" s="47" cm="1">
        <f t="array" ref="V861">_xlfn.IFS($B$6=1,S861*$B$10,AND(R860=0,R861&gt;=1,I861&gt;=$B$6*$B$8-1),V860+$B$6*$B$10*$B$8,AND(R860=0,R861&gt;=1,I861&lt;$B$6*$B$8-1),V860+I860*$B$10,TRUE,V860)</f>
        <v>4700</v>
      </c>
      <c r="W861" s="17">
        <f t="shared" si="52"/>
        <v>328.67132867132869</v>
      </c>
    </row>
    <row r="862" spans="7:23" x14ac:dyDescent="0.25">
      <c r="G862" s="15">
        <v>860</v>
      </c>
      <c r="H862" s="1">
        <f t="shared" si="49"/>
        <v>14.316666666666666</v>
      </c>
      <c r="I862" s="15" cm="1">
        <f t="array" ref="I862">_xlfn.IFS(J861&gt;=$C$13-$B$26,MINA(I861+$B$13-S862+S861,$B$11),I861=$B$11,MINA(I861-S862+S861,$B$11),TRUE,MAXA(I861-S862+S861,0))</f>
        <v>0</v>
      </c>
      <c r="J862" s="1" cm="1">
        <f t="array" ref="J862">_xlfn.IFS(J861&gt;=$C$13-$B$26,0,I861&lt;$B$11,J861+$B$26,TRUE,0)</f>
        <v>0.7833333333333341</v>
      </c>
      <c r="K862" s="3" cm="1">
        <f t="array" ref="K862">_xlfn.IFS(AND(NOT($K861=0),$L861),0,NOT($L861),$K861+$B$26,TRUE,$K861)</f>
        <v>0.53333333333333333</v>
      </c>
      <c r="L862" s="3" t="b" cm="1">
        <f t="array" ref="L862">_xlfn.IFS(AND($I862&gt;0,$K862&gt;=$C$5-$B$26),TRUE,$R862&gt;=$B$6,FALSE,$I862=0,FALSE,TRUE,$L861)</f>
        <v>0</v>
      </c>
      <c r="M862" s="3" t="b" cm="1">
        <f t="array" ref="M862">_xlfn.IFS($N862&gt;=$B$4-$B$26,FALSE,AND($I862&gt;0,$K862&gt;=$B$5-$B$26),TRUE,AND($L862,NOT($M861)),FALSE,$M861,TRUE,TRUE,FALSE)</f>
        <v>0</v>
      </c>
      <c r="N862" s="3" cm="1">
        <f t="array" ref="N862">_xlfn.IFS($M861,$N861+$B$26,NOT($M861),0,TRUE,$M861)</f>
        <v>0</v>
      </c>
      <c r="O862" s="3" t="b" cm="1">
        <f t="array" ref="O862">_xlfn.IFS($M862,FALSE,AND($L862,NOT($M862),$R862&lt;$B$6,$I862&gt;0),TRUE,TRUE,FALSE)</f>
        <v>0</v>
      </c>
      <c r="P862" s="3" cm="1">
        <f t="array" ref="P862">_xlfn.IFS($P861&gt;=$C$7-$B$26,0,$O861,$P861+$B$26,TRUE,0)</f>
        <v>0</v>
      </c>
      <c r="Q862" s="3" t="b" cm="1">
        <f t="array" ref="Q862">_xlfn.IFS(AND($L862,NOT($M862),NOT($O862)),TRUE,$R862&gt;=$B$6,FALSE,AND($L862,NOT($M862),$O862,$P862=0),TRUE,TRUE,FALSE)</f>
        <v>0</v>
      </c>
      <c r="R862" s="3" cm="1">
        <f t="array" ref="R862">_xlfn.IFS(AND($Q861,$R861&lt;$B$6),$R861+1,AND(NOT($L861),$R861&gt;0),0,TRUE,$R861)</f>
        <v>0</v>
      </c>
      <c r="S862" s="1" cm="1">
        <f t="array" ref="S862">_xlfn.IFS(AND(Q861,I861&gt;$B$8),S861+$B$8,AND(Q861,I861&lt;=$B$8),S861+I861,TRUE,$S861)</f>
        <v>47</v>
      </c>
      <c r="T862" s="1">
        <f t="shared" si="50"/>
        <v>4230</v>
      </c>
      <c r="U862" s="17">
        <f t="shared" si="51"/>
        <v>295.45983701979048</v>
      </c>
      <c r="V862" s="47" cm="1">
        <f t="array" ref="V862">_xlfn.IFS($B$6=1,S862*$B$10,AND(R861=0,R862&gt;=1,I862&gt;=$B$6*$B$8-1),V861+$B$6*$B$10*$B$8,AND(R861=0,R862&gt;=1,I862&lt;$B$6*$B$8-1),V861+I861*$B$10,TRUE,V861)</f>
        <v>4700</v>
      </c>
      <c r="W862" s="17">
        <f t="shared" si="52"/>
        <v>328.28870779976717</v>
      </c>
    </row>
    <row r="863" spans="7:23" x14ac:dyDescent="0.25">
      <c r="G863" s="15">
        <v>861</v>
      </c>
      <c r="H863" s="1">
        <f t="shared" si="49"/>
        <v>14.333333333333334</v>
      </c>
      <c r="I863" s="15" cm="1">
        <f t="array" ref="I863">_xlfn.IFS(J862&gt;=$C$13-$B$26,MINA(I862+$B$13-S863+S862,$B$11),I862=$B$11,MINA(I862-S863+S862,$B$11),TRUE,MAXA(I862-S863+S862,0))</f>
        <v>0</v>
      </c>
      <c r="J863" s="1" cm="1">
        <f t="array" ref="J863">_xlfn.IFS(J862&gt;=$C$13-$B$26,0,I862&lt;$B$11,J862+$B$26,TRUE,0)</f>
        <v>0.80000000000000082</v>
      </c>
      <c r="K863" s="3" cm="1">
        <f t="array" ref="K863">_xlfn.IFS(AND(NOT($K862=0),$L862),0,NOT($L862),$K862+$B$26,TRUE,$K862)</f>
        <v>0.55000000000000004</v>
      </c>
      <c r="L863" s="3" t="b" cm="1">
        <f t="array" ref="L863">_xlfn.IFS(AND($I863&gt;0,$K863&gt;=$C$5-$B$26),TRUE,$R863&gt;=$B$6,FALSE,$I863=0,FALSE,TRUE,$L862)</f>
        <v>0</v>
      </c>
      <c r="M863" s="3" t="b" cm="1">
        <f t="array" ref="M863">_xlfn.IFS($N863&gt;=$B$4-$B$26,FALSE,AND($I863&gt;0,$K863&gt;=$B$5-$B$26),TRUE,AND($L863,NOT($M862)),FALSE,$M862,TRUE,TRUE,FALSE)</f>
        <v>0</v>
      </c>
      <c r="N863" s="3" cm="1">
        <f t="array" ref="N863">_xlfn.IFS($M862,$N862+$B$26,NOT($M862),0,TRUE,$M862)</f>
        <v>0</v>
      </c>
      <c r="O863" s="3" t="b" cm="1">
        <f t="array" ref="O863">_xlfn.IFS($M863,FALSE,AND($L863,NOT($M863),$R863&lt;$B$6,$I863&gt;0),TRUE,TRUE,FALSE)</f>
        <v>0</v>
      </c>
      <c r="P863" s="3" cm="1">
        <f t="array" ref="P863">_xlfn.IFS($P862&gt;=$C$7-$B$26,0,$O862,$P862+$B$26,TRUE,0)</f>
        <v>0</v>
      </c>
      <c r="Q863" s="3" t="b" cm="1">
        <f t="array" ref="Q863">_xlfn.IFS(AND($L863,NOT($M863),NOT($O863)),TRUE,$R863&gt;=$B$6,FALSE,AND($L863,NOT($M863),$O863,$P863=0),TRUE,TRUE,FALSE)</f>
        <v>0</v>
      </c>
      <c r="R863" s="3" cm="1">
        <f t="array" ref="R863">_xlfn.IFS(AND($Q862,$R862&lt;$B$6),$R862+1,AND(NOT($L862),$R862&gt;0),0,TRUE,$R862)</f>
        <v>0</v>
      </c>
      <c r="S863" s="1" cm="1">
        <f t="array" ref="S863">_xlfn.IFS(AND(Q862,I862&gt;$B$8),S862+$B$8,AND(Q862,I862&lt;=$B$8),S862+I862,TRUE,$S862)</f>
        <v>47</v>
      </c>
      <c r="T863" s="1">
        <f t="shared" si="50"/>
        <v>4230</v>
      </c>
      <c r="U863" s="17">
        <f t="shared" si="51"/>
        <v>295.11627906976742</v>
      </c>
      <c r="V863" s="47" cm="1">
        <f t="array" ref="V863">_xlfn.IFS($B$6=1,S863*$B$10,AND(R862=0,R863&gt;=1,I863&gt;=$B$6*$B$8-1),V862+$B$6*$B$10*$B$8,AND(R862=0,R863&gt;=1,I863&lt;$B$6*$B$8-1),V862+I862*$B$10,TRUE,V862)</f>
        <v>4700</v>
      </c>
      <c r="W863" s="17">
        <f t="shared" si="52"/>
        <v>327.90697674418601</v>
      </c>
    </row>
    <row r="864" spans="7:23" x14ac:dyDescent="0.25">
      <c r="G864" s="15">
        <v>862</v>
      </c>
      <c r="H864" s="1">
        <f t="shared" si="49"/>
        <v>14.35</v>
      </c>
      <c r="I864" s="15" cm="1">
        <f t="array" ref="I864">_xlfn.IFS(J863&gt;=$C$13-$B$26,MINA(I863+$B$13-S864+S863,$B$11),I863=$B$11,MINA(I863-S864+S863,$B$11),TRUE,MAXA(I863-S864+S863,0))</f>
        <v>0</v>
      </c>
      <c r="J864" s="1" cm="1">
        <f t="array" ref="J864">_xlfn.IFS(J863&gt;=$C$13-$B$26,0,I863&lt;$B$11,J863+$B$26,TRUE,0)</f>
        <v>0.81666666666666754</v>
      </c>
      <c r="K864" s="3" cm="1">
        <f t="array" ref="K864">_xlfn.IFS(AND(NOT($K863=0),$L863),0,NOT($L863),$K863+$B$26,TRUE,$K863)</f>
        <v>0.56666666666666676</v>
      </c>
      <c r="L864" s="3" t="b" cm="1">
        <f t="array" ref="L864">_xlfn.IFS(AND($I864&gt;0,$K864&gt;=$C$5-$B$26),TRUE,$R864&gt;=$B$6,FALSE,$I864=0,FALSE,TRUE,$L863)</f>
        <v>0</v>
      </c>
      <c r="M864" s="3" t="b" cm="1">
        <f t="array" ref="M864">_xlfn.IFS($N864&gt;=$B$4-$B$26,FALSE,AND($I864&gt;0,$K864&gt;=$B$5-$B$26),TRUE,AND($L864,NOT($M863)),FALSE,$M863,TRUE,TRUE,FALSE)</f>
        <v>0</v>
      </c>
      <c r="N864" s="3" cm="1">
        <f t="array" ref="N864">_xlfn.IFS($M863,$N863+$B$26,NOT($M863),0,TRUE,$M863)</f>
        <v>0</v>
      </c>
      <c r="O864" s="3" t="b" cm="1">
        <f t="array" ref="O864">_xlfn.IFS($M864,FALSE,AND($L864,NOT($M864),$R864&lt;$B$6,$I864&gt;0),TRUE,TRUE,FALSE)</f>
        <v>0</v>
      </c>
      <c r="P864" s="3" cm="1">
        <f t="array" ref="P864">_xlfn.IFS($P863&gt;=$C$7-$B$26,0,$O863,$P863+$B$26,TRUE,0)</f>
        <v>0</v>
      </c>
      <c r="Q864" s="3" t="b" cm="1">
        <f t="array" ref="Q864">_xlfn.IFS(AND($L864,NOT($M864),NOT($O864)),TRUE,$R864&gt;=$B$6,FALSE,AND($L864,NOT($M864),$O864,$P864=0),TRUE,TRUE,FALSE)</f>
        <v>0</v>
      </c>
      <c r="R864" s="3" cm="1">
        <f t="array" ref="R864">_xlfn.IFS(AND($Q863,$R863&lt;$B$6),$R863+1,AND(NOT($L863),$R863&gt;0),0,TRUE,$R863)</f>
        <v>0</v>
      </c>
      <c r="S864" s="1" cm="1">
        <f t="array" ref="S864">_xlfn.IFS(AND(Q863,I863&gt;$B$8),S863+$B$8,AND(Q863,I863&lt;=$B$8),S863+I863,TRUE,$S863)</f>
        <v>47</v>
      </c>
      <c r="T864" s="1">
        <f t="shared" si="50"/>
        <v>4230</v>
      </c>
      <c r="U864" s="17">
        <f t="shared" si="51"/>
        <v>294.77351916376307</v>
      </c>
      <c r="V864" s="47" cm="1">
        <f t="array" ref="V864">_xlfn.IFS($B$6=1,S864*$B$10,AND(R863=0,R864&gt;=1,I864&gt;=$B$6*$B$8-1),V863+$B$6*$B$10*$B$8,AND(R863=0,R864&gt;=1,I864&lt;$B$6*$B$8-1),V863+I863*$B$10,TRUE,V863)</f>
        <v>4700</v>
      </c>
      <c r="W864" s="17">
        <f t="shared" si="52"/>
        <v>327.52613240418117</v>
      </c>
    </row>
    <row r="865" spans="7:23" x14ac:dyDescent="0.25">
      <c r="G865" s="15">
        <v>863</v>
      </c>
      <c r="H865" s="1">
        <f t="shared" si="49"/>
        <v>14.366666666666667</v>
      </c>
      <c r="I865" s="15" cm="1">
        <f t="array" ref="I865">_xlfn.IFS(J864&gt;=$C$13-$B$26,MINA(I864+$B$13-S865+S864,$B$11),I864=$B$11,MINA(I864-S865+S864,$B$11),TRUE,MAXA(I864-S865+S864,0))</f>
        <v>0</v>
      </c>
      <c r="J865" s="1" cm="1">
        <f t="array" ref="J865">_xlfn.IFS(J864&gt;=$C$13-$B$26,0,I864&lt;$B$11,J864+$B$26,TRUE,0)</f>
        <v>0.83333333333333426</v>
      </c>
      <c r="K865" s="3" cm="1">
        <f t="array" ref="K865">_xlfn.IFS(AND(NOT($K864=0),$L864),0,NOT($L864),$K864+$B$26,TRUE,$K864)</f>
        <v>0.58333333333333348</v>
      </c>
      <c r="L865" s="3" t="b" cm="1">
        <f t="array" ref="L865">_xlfn.IFS(AND($I865&gt;0,$K865&gt;=$C$5-$B$26),TRUE,$R865&gt;=$B$6,FALSE,$I865=0,FALSE,TRUE,$L864)</f>
        <v>0</v>
      </c>
      <c r="M865" s="3" t="b" cm="1">
        <f t="array" ref="M865">_xlfn.IFS($N865&gt;=$B$4-$B$26,FALSE,AND($I865&gt;0,$K865&gt;=$B$5-$B$26),TRUE,AND($L865,NOT($M864)),FALSE,$M864,TRUE,TRUE,FALSE)</f>
        <v>0</v>
      </c>
      <c r="N865" s="3" cm="1">
        <f t="array" ref="N865">_xlfn.IFS($M864,$N864+$B$26,NOT($M864),0,TRUE,$M864)</f>
        <v>0</v>
      </c>
      <c r="O865" s="3" t="b" cm="1">
        <f t="array" ref="O865">_xlfn.IFS($M865,FALSE,AND($L865,NOT($M865),$R865&lt;$B$6,$I865&gt;0),TRUE,TRUE,FALSE)</f>
        <v>0</v>
      </c>
      <c r="P865" s="3" cm="1">
        <f t="array" ref="P865">_xlfn.IFS($P864&gt;=$C$7-$B$26,0,$O864,$P864+$B$26,TRUE,0)</f>
        <v>0</v>
      </c>
      <c r="Q865" s="3" t="b" cm="1">
        <f t="array" ref="Q865">_xlfn.IFS(AND($L865,NOT($M865),NOT($O865)),TRUE,$R865&gt;=$B$6,FALSE,AND($L865,NOT($M865),$O865,$P865=0),TRUE,TRUE,FALSE)</f>
        <v>0</v>
      </c>
      <c r="R865" s="3" cm="1">
        <f t="array" ref="R865">_xlfn.IFS(AND($Q864,$R864&lt;$B$6),$R864+1,AND(NOT($L864),$R864&gt;0),0,TRUE,$R864)</f>
        <v>0</v>
      </c>
      <c r="S865" s="1" cm="1">
        <f t="array" ref="S865">_xlfn.IFS(AND(Q864,I864&gt;$B$8),S864+$B$8,AND(Q864,I864&lt;=$B$8),S864+I864,TRUE,$S864)</f>
        <v>47</v>
      </c>
      <c r="T865" s="1">
        <f t="shared" si="50"/>
        <v>4230</v>
      </c>
      <c r="U865" s="17">
        <f t="shared" si="51"/>
        <v>294.43155452436196</v>
      </c>
      <c r="V865" s="47" cm="1">
        <f t="array" ref="V865">_xlfn.IFS($B$6=1,S865*$B$10,AND(R864=0,R865&gt;=1,I865&gt;=$B$6*$B$8-1),V864+$B$6*$B$10*$B$8,AND(R864=0,R865&gt;=1,I865&lt;$B$6*$B$8-1),V864+I864*$B$10,TRUE,V864)</f>
        <v>4700</v>
      </c>
      <c r="W865" s="17">
        <f t="shared" si="52"/>
        <v>327.14617169373548</v>
      </c>
    </row>
    <row r="866" spans="7:23" x14ac:dyDescent="0.25">
      <c r="G866" s="15">
        <v>864</v>
      </c>
      <c r="H866" s="1">
        <f t="shared" si="49"/>
        <v>14.383333333333333</v>
      </c>
      <c r="I866" s="15" cm="1">
        <f t="array" ref="I866">_xlfn.IFS(J865&gt;=$C$13-$B$26,MINA(I865+$B$13-S866+S865,$B$11),I865=$B$11,MINA(I865-S866+S865,$B$11),TRUE,MAXA(I865-S866+S865,0))</f>
        <v>0</v>
      </c>
      <c r="J866" s="1" cm="1">
        <f t="array" ref="J866">_xlfn.IFS(J865&gt;=$C$13-$B$26,0,I865&lt;$B$11,J865+$B$26,TRUE,0)</f>
        <v>0.85000000000000098</v>
      </c>
      <c r="K866" s="3" cm="1">
        <f t="array" ref="K866">_xlfn.IFS(AND(NOT($K865=0),$L865),0,NOT($L865),$K865+$B$26,TRUE,$K865)</f>
        <v>0.6000000000000002</v>
      </c>
      <c r="L866" s="3" t="b" cm="1">
        <f t="array" ref="L866">_xlfn.IFS(AND($I866&gt;0,$K866&gt;=$C$5-$B$26),TRUE,$R866&gt;=$B$6,FALSE,$I866=0,FALSE,TRUE,$L865)</f>
        <v>0</v>
      </c>
      <c r="M866" s="3" t="b" cm="1">
        <f t="array" ref="M866">_xlfn.IFS($N866&gt;=$B$4-$B$26,FALSE,AND($I866&gt;0,$K866&gt;=$B$5-$B$26),TRUE,AND($L866,NOT($M865)),FALSE,$M865,TRUE,TRUE,FALSE)</f>
        <v>0</v>
      </c>
      <c r="N866" s="3" cm="1">
        <f t="array" ref="N866">_xlfn.IFS($M865,$N865+$B$26,NOT($M865),0,TRUE,$M865)</f>
        <v>0</v>
      </c>
      <c r="O866" s="3" t="b" cm="1">
        <f t="array" ref="O866">_xlfn.IFS($M866,FALSE,AND($L866,NOT($M866),$R866&lt;$B$6,$I866&gt;0),TRUE,TRUE,FALSE)</f>
        <v>0</v>
      </c>
      <c r="P866" s="3" cm="1">
        <f t="array" ref="P866">_xlfn.IFS($P865&gt;=$C$7-$B$26,0,$O865,$P865+$B$26,TRUE,0)</f>
        <v>0</v>
      </c>
      <c r="Q866" s="3" t="b" cm="1">
        <f t="array" ref="Q866">_xlfn.IFS(AND($L866,NOT($M866),NOT($O866)),TRUE,$R866&gt;=$B$6,FALSE,AND($L866,NOT($M866),$O866,$P866=0),TRUE,TRUE,FALSE)</f>
        <v>0</v>
      </c>
      <c r="R866" s="3" cm="1">
        <f t="array" ref="R866">_xlfn.IFS(AND($Q865,$R865&lt;$B$6),$R865+1,AND(NOT($L865),$R865&gt;0),0,TRUE,$R865)</f>
        <v>0</v>
      </c>
      <c r="S866" s="1" cm="1">
        <f t="array" ref="S866">_xlfn.IFS(AND(Q865,I865&gt;$B$8),S865+$B$8,AND(Q865,I865&lt;=$B$8),S865+I865,TRUE,$S865)</f>
        <v>47</v>
      </c>
      <c r="T866" s="1">
        <f t="shared" si="50"/>
        <v>4230</v>
      </c>
      <c r="U866" s="17">
        <f t="shared" si="51"/>
        <v>294.09038238702203</v>
      </c>
      <c r="V866" s="47" cm="1">
        <f t="array" ref="V866">_xlfn.IFS($B$6=1,S866*$B$10,AND(R865=0,R866&gt;=1,I866&gt;=$B$6*$B$8-1),V865+$B$6*$B$10*$B$8,AND(R865=0,R866&gt;=1,I866&lt;$B$6*$B$8-1),V865+I865*$B$10,TRUE,V865)</f>
        <v>4700</v>
      </c>
      <c r="W866" s="17">
        <f t="shared" si="52"/>
        <v>326.76709154113558</v>
      </c>
    </row>
    <row r="867" spans="7:23" x14ac:dyDescent="0.25">
      <c r="G867" s="15">
        <v>865</v>
      </c>
      <c r="H867" s="1">
        <f t="shared" si="49"/>
        <v>14.4</v>
      </c>
      <c r="I867" s="15" cm="1">
        <f t="array" ref="I867">_xlfn.IFS(J866&gt;=$C$13-$B$26,MINA(I866+$B$13-S867+S866,$B$11),I866=$B$11,MINA(I866-S867+S866,$B$11),TRUE,MAXA(I866-S867+S866,0))</f>
        <v>0</v>
      </c>
      <c r="J867" s="1" cm="1">
        <f t="array" ref="J867">_xlfn.IFS(J866&gt;=$C$13-$B$26,0,I866&lt;$B$11,J866+$B$26,TRUE,0)</f>
        <v>0.8666666666666677</v>
      </c>
      <c r="K867" s="3" cm="1">
        <f t="array" ref="K867">_xlfn.IFS(AND(NOT($K866=0),$L866),0,NOT($L866),$K866+$B$26,TRUE,$K866)</f>
        <v>0.61666666666666692</v>
      </c>
      <c r="L867" s="3" t="b" cm="1">
        <f t="array" ref="L867">_xlfn.IFS(AND($I867&gt;0,$K867&gt;=$C$5-$B$26),TRUE,$R867&gt;=$B$6,FALSE,$I867=0,FALSE,TRUE,$L866)</f>
        <v>0</v>
      </c>
      <c r="M867" s="3" t="b" cm="1">
        <f t="array" ref="M867">_xlfn.IFS($N867&gt;=$B$4-$B$26,FALSE,AND($I867&gt;0,$K867&gt;=$B$5-$B$26),TRUE,AND($L867,NOT($M866)),FALSE,$M866,TRUE,TRUE,FALSE)</f>
        <v>0</v>
      </c>
      <c r="N867" s="3" cm="1">
        <f t="array" ref="N867">_xlfn.IFS($M866,$N866+$B$26,NOT($M866),0,TRUE,$M866)</f>
        <v>0</v>
      </c>
      <c r="O867" s="3" t="b" cm="1">
        <f t="array" ref="O867">_xlfn.IFS($M867,FALSE,AND($L867,NOT($M867),$R867&lt;$B$6,$I867&gt;0),TRUE,TRUE,FALSE)</f>
        <v>0</v>
      </c>
      <c r="P867" s="3" cm="1">
        <f t="array" ref="P867">_xlfn.IFS($P866&gt;=$C$7-$B$26,0,$O866,$P866+$B$26,TRUE,0)</f>
        <v>0</v>
      </c>
      <c r="Q867" s="3" t="b" cm="1">
        <f t="array" ref="Q867">_xlfn.IFS(AND($L867,NOT($M867),NOT($O867)),TRUE,$R867&gt;=$B$6,FALSE,AND($L867,NOT($M867),$O867,$P867=0),TRUE,TRUE,FALSE)</f>
        <v>0</v>
      </c>
      <c r="R867" s="3" cm="1">
        <f t="array" ref="R867">_xlfn.IFS(AND($Q866,$R866&lt;$B$6),$R866+1,AND(NOT($L866),$R866&gt;0),0,TRUE,$R866)</f>
        <v>0</v>
      </c>
      <c r="S867" s="1" cm="1">
        <f t="array" ref="S867">_xlfn.IFS(AND(Q866,I866&gt;$B$8),S866+$B$8,AND(Q866,I866&lt;=$B$8),S866+I866,TRUE,$S866)</f>
        <v>47</v>
      </c>
      <c r="T867" s="1">
        <f t="shared" si="50"/>
        <v>4230</v>
      </c>
      <c r="U867" s="17">
        <f t="shared" si="51"/>
        <v>293.75</v>
      </c>
      <c r="V867" s="47" cm="1">
        <f t="array" ref="V867">_xlfn.IFS($B$6=1,S867*$B$10,AND(R866=0,R867&gt;=1,I867&gt;=$B$6*$B$8-1),V866+$B$6*$B$10*$B$8,AND(R866=0,R867&gt;=1,I867&lt;$B$6*$B$8-1),V866+I866*$B$10,TRUE,V866)</f>
        <v>4700</v>
      </c>
      <c r="W867" s="17">
        <f t="shared" si="52"/>
        <v>326.38888888888886</v>
      </c>
    </row>
    <row r="868" spans="7:23" x14ac:dyDescent="0.25">
      <c r="G868" s="15">
        <v>866</v>
      </c>
      <c r="H868" s="1">
        <f t="shared" si="49"/>
        <v>14.416666666666666</v>
      </c>
      <c r="I868" s="15" cm="1">
        <f t="array" ref="I868">_xlfn.IFS(J867&gt;=$C$13-$B$26,MINA(I867+$B$13-S868+S867,$B$11),I867=$B$11,MINA(I867-S868+S867,$B$11),TRUE,MAXA(I867-S868+S867,0))</f>
        <v>0</v>
      </c>
      <c r="J868" s="1" cm="1">
        <f t="array" ref="J868">_xlfn.IFS(J867&gt;=$C$13-$B$26,0,I867&lt;$B$11,J867+$B$26,TRUE,0)</f>
        <v>0.88333333333333441</v>
      </c>
      <c r="K868" s="3" cm="1">
        <f t="array" ref="K868">_xlfn.IFS(AND(NOT($K867=0),$L867),0,NOT($L867),$K867+$B$26,TRUE,$K867)</f>
        <v>0.63333333333333364</v>
      </c>
      <c r="L868" s="3" t="b" cm="1">
        <f t="array" ref="L868">_xlfn.IFS(AND($I868&gt;0,$K868&gt;=$C$5-$B$26),TRUE,$R868&gt;=$B$6,FALSE,$I868=0,FALSE,TRUE,$L867)</f>
        <v>0</v>
      </c>
      <c r="M868" s="3" t="b" cm="1">
        <f t="array" ref="M868">_xlfn.IFS($N868&gt;=$B$4-$B$26,FALSE,AND($I868&gt;0,$K868&gt;=$B$5-$B$26),TRUE,AND($L868,NOT($M867)),FALSE,$M867,TRUE,TRUE,FALSE)</f>
        <v>0</v>
      </c>
      <c r="N868" s="3" cm="1">
        <f t="array" ref="N868">_xlfn.IFS($M867,$N867+$B$26,NOT($M867),0,TRUE,$M867)</f>
        <v>0</v>
      </c>
      <c r="O868" s="3" t="b" cm="1">
        <f t="array" ref="O868">_xlfn.IFS($M868,FALSE,AND($L868,NOT($M868),$R868&lt;$B$6,$I868&gt;0),TRUE,TRUE,FALSE)</f>
        <v>0</v>
      </c>
      <c r="P868" s="3" cm="1">
        <f t="array" ref="P868">_xlfn.IFS($P867&gt;=$C$7-$B$26,0,$O867,$P867+$B$26,TRUE,0)</f>
        <v>0</v>
      </c>
      <c r="Q868" s="3" t="b" cm="1">
        <f t="array" ref="Q868">_xlfn.IFS(AND($L868,NOT($M868),NOT($O868)),TRUE,$R868&gt;=$B$6,FALSE,AND($L868,NOT($M868),$O868,$P868=0),TRUE,TRUE,FALSE)</f>
        <v>0</v>
      </c>
      <c r="R868" s="3" cm="1">
        <f t="array" ref="R868">_xlfn.IFS(AND($Q867,$R867&lt;$B$6),$R867+1,AND(NOT($L867),$R867&gt;0),0,TRUE,$R867)</f>
        <v>0</v>
      </c>
      <c r="S868" s="1" cm="1">
        <f t="array" ref="S868">_xlfn.IFS(AND(Q867,I867&gt;$B$8),S867+$B$8,AND(Q867,I867&lt;=$B$8),S867+I867,TRUE,$S867)</f>
        <v>47</v>
      </c>
      <c r="T868" s="1">
        <f t="shared" si="50"/>
        <v>4230</v>
      </c>
      <c r="U868" s="17">
        <f t="shared" si="51"/>
        <v>293.41040462427748</v>
      </c>
      <c r="V868" s="47" cm="1">
        <f t="array" ref="V868">_xlfn.IFS($B$6=1,S868*$B$10,AND(R867=0,R868&gt;=1,I868&gt;=$B$6*$B$8-1),V867+$B$6*$B$10*$B$8,AND(R867=0,R868&gt;=1,I868&lt;$B$6*$B$8-1),V867+I867*$B$10,TRUE,V867)</f>
        <v>4700</v>
      </c>
      <c r="W868" s="17">
        <f t="shared" si="52"/>
        <v>326.01156069364163</v>
      </c>
    </row>
    <row r="869" spans="7:23" x14ac:dyDescent="0.25">
      <c r="G869" s="15">
        <v>867</v>
      </c>
      <c r="H869" s="1">
        <f t="shared" si="49"/>
        <v>14.433333333333334</v>
      </c>
      <c r="I869" s="15" cm="1">
        <f t="array" ref="I869">_xlfn.IFS(J868&gt;=$C$13-$B$26,MINA(I868+$B$13-S869+S868,$B$11),I868=$B$11,MINA(I868-S869+S868,$B$11),TRUE,MAXA(I868-S869+S868,0))</f>
        <v>0</v>
      </c>
      <c r="J869" s="1" cm="1">
        <f t="array" ref="J869">_xlfn.IFS(J868&gt;=$C$13-$B$26,0,I868&lt;$B$11,J868+$B$26,TRUE,0)</f>
        <v>0.90000000000000113</v>
      </c>
      <c r="K869" s="3" cm="1">
        <f t="array" ref="K869">_xlfn.IFS(AND(NOT($K868=0),$L868),0,NOT($L868),$K868+$B$26,TRUE,$K868)</f>
        <v>0.65000000000000036</v>
      </c>
      <c r="L869" s="3" t="b" cm="1">
        <f t="array" ref="L869">_xlfn.IFS(AND($I869&gt;0,$K869&gt;=$C$5-$B$26),TRUE,$R869&gt;=$B$6,FALSE,$I869=0,FALSE,TRUE,$L868)</f>
        <v>0</v>
      </c>
      <c r="M869" s="3" t="b" cm="1">
        <f t="array" ref="M869">_xlfn.IFS($N869&gt;=$B$4-$B$26,FALSE,AND($I869&gt;0,$K869&gt;=$B$5-$B$26),TRUE,AND($L869,NOT($M868)),FALSE,$M868,TRUE,TRUE,FALSE)</f>
        <v>0</v>
      </c>
      <c r="N869" s="3" cm="1">
        <f t="array" ref="N869">_xlfn.IFS($M868,$N868+$B$26,NOT($M868),0,TRUE,$M868)</f>
        <v>0</v>
      </c>
      <c r="O869" s="3" t="b" cm="1">
        <f t="array" ref="O869">_xlfn.IFS($M869,FALSE,AND($L869,NOT($M869),$R869&lt;$B$6,$I869&gt;0),TRUE,TRUE,FALSE)</f>
        <v>0</v>
      </c>
      <c r="P869" s="3" cm="1">
        <f t="array" ref="P869">_xlfn.IFS($P868&gt;=$C$7-$B$26,0,$O868,$P868+$B$26,TRUE,0)</f>
        <v>0</v>
      </c>
      <c r="Q869" s="3" t="b" cm="1">
        <f t="array" ref="Q869">_xlfn.IFS(AND($L869,NOT($M869),NOT($O869)),TRUE,$R869&gt;=$B$6,FALSE,AND($L869,NOT($M869),$O869,$P869=0),TRUE,TRUE,FALSE)</f>
        <v>0</v>
      </c>
      <c r="R869" s="3" cm="1">
        <f t="array" ref="R869">_xlfn.IFS(AND($Q868,$R868&lt;$B$6),$R868+1,AND(NOT($L868),$R868&gt;0),0,TRUE,$R868)</f>
        <v>0</v>
      </c>
      <c r="S869" s="1" cm="1">
        <f t="array" ref="S869">_xlfn.IFS(AND(Q868,I868&gt;$B$8),S868+$B$8,AND(Q868,I868&lt;=$B$8),S868+I868,TRUE,$S868)</f>
        <v>47</v>
      </c>
      <c r="T869" s="1">
        <f t="shared" si="50"/>
        <v>4230</v>
      </c>
      <c r="U869" s="17">
        <f t="shared" si="51"/>
        <v>293.07159353348732</v>
      </c>
      <c r="V869" s="47" cm="1">
        <f t="array" ref="V869">_xlfn.IFS($B$6=1,S869*$B$10,AND(R868=0,R869&gt;=1,I869&gt;=$B$6*$B$8-1),V868+$B$6*$B$10*$B$8,AND(R868=0,R869&gt;=1,I869&lt;$B$6*$B$8-1),V868+I868*$B$10,TRUE,V868)</f>
        <v>4700</v>
      </c>
      <c r="W869" s="17">
        <f t="shared" si="52"/>
        <v>325.63510392609697</v>
      </c>
    </row>
    <row r="870" spans="7:23" x14ac:dyDescent="0.25">
      <c r="G870" s="15">
        <v>868</v>
      </c>
      <c r="H870" s="1">
        <f t="shared" si="49"/>
        <v>14.45</v>
      </c>
      <c r="I870" s="15" cm="1">
        <f t="array" ref="I870">_xlfn.IFS(J869&gt;=$C$13-$B$26,MINA(I869+$B$13-S870+S869,$B$11),I869=$B$11,MINA(I869-S870+S869,$B$11),TRUE,MAXA(I869-S870+S869,0))</f>
        <v>0</v>
      </c>
      <c r="J870" s="1" cm="1">
        <f t="array" ref="J870">_xlfn.IFS(J869&gt;=$C$13-$B$26,0,I869&lt;$B$11,J869+$B$26,TRUE,0)</f>
        <v>0.91666666666666785</v>
      </c>
      <c r="K870" s="3" cm="1">
        <f t="array" ref="K870">_xlfn.IFS(AND(NOT($K869=0),$L869),0,NOT($L869),$K869+$B$26,TRUE,$K869)</f>
        <v>0.66666666666666707</v>
      </c>
      <c r="L870" s="3" t="b" cm="1">
        <f t="array" ref="L870">_xlfn.IFS(AND($I870&gt;0,$K870&gt;=$C$5-$B$26),TRUE,$R870&gt;=$B$6,FALSE,$I870=0,FALSE,TRUE,$L869)</f>
        <v>0</v>
      </c>
      <c r="M870" s="3" t="b" cm="1">
        <f t="array" ref="M870">_xlfn.IFS($N870&gt;=$B$4-$B$26,FALSE,AND($I870&gt;0,$K870&gt;=$B$5-$B$26),TRUE,AND($L870,NOT($M869)),FALSE,$M869,TRUE,TRUE,FALSE)</f>
        <v>0</v>
      </c>
      <c r="N870" s="3" cm="1">
        <f t="array" ref="N870">_xlfn.IFS($M869,$N869+$B$26,NOT($M869),0,TRUE,$M869)</f>
        <v>0</v>
      </c>
      <c r="O870" s="3" t="b" cm="1">
        <f t="array" ref="O870">_xlfn.IFS($M870,FALSE,AND($L870,NOT($M870),$R870&lt;$B$6,$I870&gt;0),TRUE,TRUE,FALSE)</f>
        <v>0</v>
      </c>
      <c r="P870" s="3" cm="1">
        <f t="array" ref="P870">_xlfn.IFS($P869&gt;=$C$7-$B$26,0,$O869,$P869+$B$26,TRUE,0)</f>
        <v>0</v>
      </c>
      <c r="Q870" s="3" t="b" cm="1">
        <f t="array" ref="Q870">_xlfn.IFS(AND($L870,NOT($M870),NOT($O870)),TRUE,$R870&gt;=$B$6,FALSE,AND($L870,NOT($M870),$O870,$P870=0),TRUE,TRUE,FALSE)</f>
        <v>0</v>
      </c>
      <c r="R870" s="3" cm="1">
        <f t="array" ref="R870">_xlfn.IFS(AND($Q869,$R869&lt;$B$6),$R869+1,AND(NOT($L869),$R869&gt;0),0,TRUE,$R869)</f>
        <v>0</v>
      </c>
      <c r="S870" s="1" cm="1">
        <f t="array" ref="S870">_xlfn.IFS(AND(Q869,I869&gt;$B$8),S869+$B$8,AND(Q869,I869&lt;=$B$8),S869+I869,TRUE,$S869)</f>
        <v>47</v>
      </c>
      <c r="T870" s="1">
        <f t="shared" si="50"/>
        <v>4230</v>
      </c>
      <c r="U870" s="17">
        <f t="shared" si="51"/>
        <v>292.73356401384086</v>
      </c>
      <c r="V870" s="47" cm="1">
        <f t="array" ref="V870">_xlfn.IFS($B$6=1,S870*$B$10,AND(R869=0,R870&gt;=1,I870&gt;=$B$6*$B$8-1),V869+$B$6*$B$10*$B$8,AND(R869=0,R870&gt;=1,I870&lt;$B$6*$B$8-1),V869+I869*$B$10,TRUE,V869)</f>
        <v>4700</v>
      </c>
      <c r="W870" s="17">
        <f t="shared" si="52"/>
        <v>325.2595155709343</v>
      </c>
    </row>
    <row r="871" spans="7:23" x14ac:dyDescent="0.25">
      <c r="G871" s="15">
        <v>869</v>
      </c>
      <c r="H871" s="1">
        <f t="shared" si="49"/>
        <v>14.466666666666667</v>
      </c>
      <c r="I871" s="15" cm="1">
        <f t="array" ref="I871">_xlfn.IFS(J870&gt;=$C$13-$B$26,MINA(I870+$B$13-S871+S870,$B$11),I870=$B$11,MINA(I870-S871+S870,$B$11),TRUE,MAXA(I870-S871+S870,0))</f>
        <v>0</v>
      </c>
      <c r="J871" s="1" cm="1">
        <f t="array" ref="J871">_xlfn.IFS(J870&gt;=$C$13-$B$26,0,I870&lt;$B$11,J870+$B$26,TRUE,0)</f>
        <v>0.93333333333333457</v>
      </c>
      <c r="K871" s="3" cm="1">
        <f t="array" ref="K871">_xlfn.IFS(AND(NOT($K870=0),$L870),0,NOT($L870),$K870+$B$26,TRUE,$K870)</f>
        <v>0.68333333333333379</v>
      </c>
      <c r="L871" s="3" t="b" cm="1">
        <f t="array" ref="L871">_xlfn.IFS(AND($I871&gt;0,$K871&gt;=$C$5-$B$26),TRUE,$R871&gt;=$B$6,FALSE,$I871=0,FALSE,TRUE,$L870)</f>
        <v>0</v>
      </c>
      <c r="M871" s="3" t="b" cm="1">
        <f t="array" ref="M871">_xlfn.IFS($N871&gt;=$B$4-$B$26,FALSE,AND($I871&gt;0,$K871&gt;=$B$5-$B$26),TRUE,AND($L871,NOT($M870)),FALSE,$M870,TRUE,TRUE,FALSE)</f>
        <v>0</v>
      </c>
      <c r="N871" s="3" cm="1">
        <f t="array" ref="N871">_xlfn.IFS($M870,$N870+$B$26,NOT($M870),0,TRUE,$M870)</f>
        <v>0</v>
      </c>
      <c r="O871" s="3" t="b" cm="1">
        <f t="array" ref="O871">_xlfn.IFS($M871,FALSE,AND($L871,NOT($M871),$R871&lt;$B$6,$I871&gt;0),TRUE,TRUE,FALSE)</f>
        <v>0</v>
      </c>
      <c r="P871" s="3" cm="1">
        <f t="array" ref="P871">_xlfn.IFS($P870&gt;=$C$7-$B$26,0,$O870,$P870+$B$26,TRUE,0)</f>
        <v>0</v>
      </c>
      <c r="Q871" s="3" t="b" cm="1">
        <f t="array" ref="Q871">_xlfn.IFS(AND($L871,NOT($M871),NOT($O871)),TRUE,$R871&gt;=$B$6,FALSE,AND($L871,NOT($M871),$O871,$P871=0),TRUE,TRUE,FALSE)</f>
        <v>0</v>
      </c>
      <c r="R871" s="3" cm="1">
        <f t="array" ref="R871">_xlfn.IFS(AND($Q870,$R870&lt;$B$6),$R870+1,AND(NOT($L870),$R870&gt;0),0,TRUE,$R870)</f>
        <v>0</v>
      </c>
      <c r="S871" s="1" cm="1">
        <f t="array" ref="S871">_xlfn.IFS(AND(Q870,I870&gt;$B$8),S870+$B$8,AND(Q870,I870&lt;=$B$8),S870+I870,TRUE,$S870)</f>
        <v>47</v>
      </c>
      <c r="T871" s="1">
        <f t="shared" si="50"/>
        <v>4230</v>
      </c>
      <c r="U871" s="17">
        <f t="shared" si="51"/>
        <v>292.39631336405529</v>
      </c>
      <c r="V871" s="47" cm="1">
        <f t="array" ref="V871">_xlfn.IFS($B$6=1,S871*$B$10,AND(R870=0,R871&gt;=1,I871&gt;=$B$6*$B$8-1),V870+$B$6*$B$10*$B$8,AND(R870=0,R871&gt;=1,I871&lt;$B$6*$B$8-1),V870+I870*$B$10,TRUE,V870)</f>
        <v>4700</v>
      </c>
      <c r="W871" s="17">
        <f t="shared" si="52"/>
        <v>324.88479262672809</v>
      </c>
    </row>
    <row r="872" spans="7:23" x14ac:dyDescent="0.25">
      <c r="G872" s="15">
        <v>870</v>
      </c>
      <c r="H872" s="1">
        <f t="shared" si="49"/>
        <v>14.483333333333333</v>
      </c>
      <c r="I872" s="15" cm="1">
        <f t="array" ref="I872">_xlfn.IFS(J871&gt;=$C$13-$B$26,MINA(I871+$B$13-S872+S871,$B$11),I871=$B$11,MINA(I871-S872+S871,$B$11),TRUE,MAXA(I871-S872+S871,0))</f>
        <v>0</v>
      </c>
      <c r="J872" s="1" cm="1">
        <f t="array" ref="J872">_xlfn.IFS(J871&gt;=$C$13-$B$26,0,I871&lt;$B$11,J871+$B$26,TRUE,0)</f>
        <v>0.95000000000000129</v>
      </c>
      <c r="K872" s="3" cm="1">
        <f t="array" ref="K872">_xlfn.IFS(AND(NOT($K871=0),$L871),0,NOT($L871),$K871+$B$26,TRUE,$K871)</f>
        <v>0.70000000000000051</v>
      </c>
      <c r="L872" s="3" t="b" cm="1">
        <f t="array" ref="L872">_xlfn.IFS(AND($I872&gt;0,$K872&gt;=$C$5-$B$26),TRUE,$R872&gt;=$B$6,FALSE,$I872=0,FALSE,TRUE,$L871)</f>
        <v>0</v>
      </c>
      <c r="M872" s="3" t="b" cm="1">
        <f t="array" ref="M872">_xlfn.IFS($N872&gt;=$B$4-$B$26,FALSE,AND($I872&gt;0,$K872&gt;=$B$5-$B$26),TRUE,AND($L872,NOT($M871)),FALSE,$M871,TRUE,TRUE,FALSE)</f>
        <v>0</v>
      </c>
      <c r="N872" s="3" cm="1">
        <f t="array" ref="N872">_xlfn.IFS($M871,$N871+$B$26,NOT($M871),0,TRUE,$M871)</f>
        <v>0</v>
      </c>
      <c r="O872" s="3" t="b" cm="1">
        <f t="array" ref="O872">_xlfn.IFS($M872,FALSE,AND($L872,NOT($M872),$R872&lt;$B$6,$I872&gt;0),TRUE,TRUE,FALSE)</f>
        <v>0</v>
      </c>
      <c r="P872" s="3" cm="1">
        <f t="array" ref="P872">_xlfn.IFS($P871&gt;=$C$7-$B$26,0,$O871,$P871+$B$26,TRUE,0)</f>
        <v>0</v>
      </c>
      <c r="Q872" s="3" t="b" cm="1">
        <f t="array" ref="Q872">_xlfn.IFS(AND($L872,NOT($M872),NOT($O872)),TRUE,$R872&gt;=$B$6,FALSE,AND($L872,NOT($M872),$O872,$P872=0),TRUE,TRUE,FALSE)</f>
        <v>0</v>
      </c>
      <c r="R872" s="3" cm="1">
        <f t="array" ref="R872">_xlfn.IFS(AND($Q871,$R871&lt;$B$6),$R871+1,AND(NOT($L871),$R871&gt;0),0,TRUE,$R871)</f>
        <v>0</v>
      </c>
      <c r="S872" s="1" cm="1">
        <f t="array" ref="S872">_xlfn.IFS(AND(Q871,I871&gt;$B$8),S871+$B$8,AND(Q871,I871&lt;=$B$8),S871+I871,TRUE,$S871)</f>
        <v>47</v>
      </c>
      <c r="T872" s="1">
        <f t="shared" si="50"/>
        <v>4230</v>
      </c>
      <c r="U872" s="17">
        <f t="shared" si="51"/>
        <v>292.05983889528193</v>
      </c>
      <c r="V872" s="47" cm="1">
        <f t="array" ref="V872">_xlfn.IFS($B$6=1,S872*$B$10,AND(R871=0,R872&gt;=1,I872&gt;=$B$6*$B$8-1),V871+$B$6*$B$10*$B$8,AND(R871=0,R872&gt;=1,I872&lt;$B$6*$B$8-1),V871+I871*$B$10,TRUE,V871)</f>
        <v>4700</v>
      </c>
      <c r="W872" s="17">
        <f t="shared" si="52"/>
        <v>324.51093210586885</v>
      </c>
    </row>
    <row r="873" spans="7:23" x14ac:dyDescent="0.25">
      <c r="G873" s="15">
        <v>871</v>
      </c>
      <c r="H873" s="1">
        <f t="shared" si="49"/>
        <v>14.5</v>
      </c>
      <c r="I873" s="15" cm="1">
        <f t="array" ref="I873">_xlfn.IFS(J872&gt;=$C$13-$B$26,MINA(I872+$B$13-S873+S872,$B$11),I872=$B$11,MINA(I872-S873+S872,$B$11),TRUE,MAXA(I872-S873+S872,0))</f>
        <v>0</v>
      </c>
      <c r="J873" s="1" cm="1">
        <f t="array" ref="J873">_xlfn.IFS(J872&gt;=$C$13-$B$26,0,I872&lt;$B$11,J872+$B$26,TRUE,0)</f>
        <v>0.96666666666666801</v>
      </c>
      <c r="K873" s="3" cm="1">
        <f t="array" ref="K873">_xlfn.IFS(AND(NOT($K872=0),$L872),0,NOT($L872),$K872+$B$26,TRUE,$K872)</f>
        <v>0.71666666666666723</v>
      </c>
      <c r="L873" s="3" t="b" cm="1">
        <f t="array" ref="L873">_xlfn.IFS(AND($I873&gt;0,$K873&gt;=$C$5-$B$26),TRUE,$R873&gt;=$B$6,FALSE,$I873=0,FALSE,TRUE,$L872)</f>
        <v>0</v>
      </c>
      <c r="M873" s="3" t="b" cm="1">
        <f t="array" ref="M873">_xlfn.IFS($N873&gt;=$B$4-$B$26,FALSE,AND($I873&gt;0,$K873&gt;=$B$5-$B$26),TRUE,AND($L873,NOT($M872)),FALSE,$M872,TRUE,TRUE,FALSE)</f>
        <v>0</v>
      </c>
      <c r="N873" s="3" cm="1">
        <f t="array" ref="N873">_xlfn.IFS($M872,$N872+$B$26,NOT($M872),0,TRUE,$M872)</f>
        <v>0</v>
      </c>
      <c r="O873" s="3" t="b" cm="1">
        <f t="array" ref="O873">_xlfn.IFS($M873,FALSE,AND($L873,NOT($M873),$R873&lt;$B$6,$I873&gt;0),TRUE,TRUE,FALSE)</f>
        <v>0</v>
      </c>
      <c r="P873" s="3" cm="1">
        <f t="array" ref="P873">_xlfn.IFS($P872&gt;=$C$7-$B$26,0,$O872,$P872+$B$26,TRUE,0)</f>
        <v>0</v>
      </c>
      <c r="Q873" s="3" t="b" cm="1">
        <f t="array" ref="Q873">_xlfn.IFS(AND($L873,NOT($M873),NOT($O873)),TRUE,$R873&gt;=$B$6,FALSE,AND($L873,NOT($M873),$O873,$P873=0),TRUE,TRUE,FALSE)</f>
        <v>0</v>
      </c>
      <c r="R873" s="3" cm="1">
        <f t="array" ref="R873">_xlfn.IFS(AND($Q872,$R872&lt;$B$6),$R872+1,AND(NOT($L872),$R872&gt;0),0,TRUE,$R872)</f>
        <v>0</v>
      </c>
      <c r="S873" s="1" cm="1">
        <f t="array" ref="S873">_xlfn.IFS(AND(Q872,I872&gt;$B$8),S872+$B$8,AND(Q872,I872&lt;=$B$8),S872+I872,TRUE,$S872)</f>
        <v>47</v>
      </c>
      <c r="T873" s="1">
        <f t="shared" si="50"/>
        <v>4230</v>
      </c>
      <c r="U873" s="17">
        <f t="shared" si="51"/>
        <v>291.72413793103448</v>
      </c>
      <c r="V873" s="47" cm="1">
        <f t="array" ref="V873">_xlfn.IFS($B$6=1,S873*$B$10,AND(R872=0,R873&gt;=1,I873&gt;=$B$6*$B$8-1),V872+$B$6*$B$10*$B$8,AND(R872=0,R873&gt;=1,I873&lt;$B$6*$B$8-1),V872+I872*$B$10,TRUE,V872)</f>
        <v>4700</v>
      </c>
      <c r="W873" s="17">
        <f t="shared" si="52"/>
        <v>324.13793103448273</v>
      </c>
    </row>
    <row r="874" spans="7:23" x14ac:dyDescent="0.25">
      <c r="G874" s="15">
        <v>872</v>
      </c>
      <c r="H874" s="1">
        <f t="shared" si="49"/>
        <v>14.516666666666666</v>
      </c>
      <c r="I874" s="15" cm="1">
        <f t="array" ref="I874">_xlfn.IFS(J873&gt;=$C$13-$B$26,MINA(I873+$B$13-S874+S873,$B$11),I873=$B$11,MINA(I873-S874+S873,$B$11),TRUE,MAXA(I873-S874+S873,0))</f>
        <v>0</v>
      </c>
      <c r="J874" s="1" cm="1">
        <f t="array" ref="J874">_xlfn.IFS(J873&gt;=$C$13-$B$26,0,I873&lt;$B$11,J873+$B$26,TRUE,0)</f>
        <v>0.98333333333333472</v>
      </c>
      <c r="K874" s="3" cm="1">
        <f t="array" ref="K874">_xlfn.IFS(AND(NOT($K873=0),$L873),0,NOT($L873),$K873+$B$26,TRUE,$K873)</f>
        <v>0.73333333333333395</v>
      </c>
      <c r="L874" s="3" t="b" cm="1">
        <f t="array" ref="L874">_xlfn.IFS(AND($I874&gt;0,$K874&gt;=$C$5-$B$26),TRUE,$R874&gt;=$B$6,FALSE,$I874=0,FALSE,TRUE,$L873)</f>
        <v>0</v>
      </c>
      <c r="M874" s="3" t="b" cm="1">
        <f t="array" ref="M874">_xlfn.IFS($N874&gt;=$B$4-$B$26,FALSE,AND($I874&gt;0,$K874&gt;=$B$5-$B$26),TRUE,AND($L874,NOT($M873)),FALSE,$M873,TRUE,TRUE,FALSE)</f>
        <v>0</v>
      </c>
      <c r="N874" s="3" cm="1">
        <f t="array" ref="N874">_xlfn.IFS($M873,$N873+$B$26,NOT($M873),0,TRUE,$M873)</f>
        <v>0</v>
      </c>
      <c r="O874" s="3" t="b" cm="1">
        <f t="array" ref="O874">_xlfn.IFS($M874,FALSE,AND($L874,NOT($M874),$R874&lt;$B$6,$I874&gt;0),TRUE,TRUE,FALSE)</f>
        <v>0</v>
      </c>
      <c r="P874" s="3" cm="1">
        <f t="array" ref="P874">_xlfn.IFS($P873&gt;=$C$7-$B$26,0,$O873,$P873+$B$26,TRUE,0)</f>
        <v>0</v>
      </c>
      <c r="Q874" s="3" t="b" cm="1">
        <f t="array" ref="Q874">_xlfn.IFS(AND($L874,NOT($M874),NOT($O874)),TRUE,$R874&gt;=$B$6,FALSE,AND($L874,NOT($M874),$O874,$P874=0),TRUE,TRUE,FALSE)</f>
        <v>0</v>
      </c>
      <c r="R874" s="3" cm="1">
        <f t="array" ref="R874">_xlfn.IFS(AND($Q873,$R873&lt;$B$6),$R873+1,AND(NOT($L873),$R873&gt;0),0,TRUE,$R873)</f>
        <v>0</v>
      </c>
      <c r="S874" s="1" cm="1">
        <f t="array" ref="S874">_xlfn.IFS(AND(Q873,I873&gt;$B$8),S873+$B$8,AND(Q873,I873&lt;=$B$8),S873+I873,TRUE,$S873)</f>
        <v>47</v>
      </c>
      <c r="T874" s="1">
        <f t="shared" si="50"/>
        <v>4230</v>
      </c>
      <c r="U874" s="17">
        <f t="shared" si="51"/>
        <v>291.38920780711828</v>
      </c>
      <c r="V874" s="47" cm="1">
        <f t="array" ref="V874">_xlfn.IFS($B$6=1,S874*$B$10,AND(R873=0,R874&gt;=1,I874&gt;=$B$6*$B$8-1),V873+$B$6*$B$10*$B$8,AND(R873=0,R874&gt;=1,I874&lt;$B$6*$B$8-1),V873+I873*$B$10,TRUE,V873)</f>
        <v>4700</v>
      </c>
      <c r="W874" s="17">
        <f t="shared" si="52"/>
        <v>323.76578645235367</v>
      </c>
    </row>
    <row r="875" spans="7:23" x14ac:dyDescent="0.25">
      <c r="G875" s="15">
        <v>873</v>
      </c>
      <c r="H875" s="1">
        <f t="shared" si="49"/>
        <v>14.533333333333333</v>
      </c>
      <c r="I875" s="15" cm="1">
        <f t="array" ref="I875">_xlfn.IFS(J874&gt;=$C$13-$B$26,MINA(I874+$B$13-S875+S874,$B$11),I874=$B$11,MINA(I874-S875+S874,$B$11),TRUE,MAXA(I874-S875+S874,0))</f>
        <v>0</v>
      </c>
      <c r="J875" s="1" cm="1">
        <f t="array" ref="J875">_xlfn.IFS(J874&gt;=$C$13-$B$26,0,I874&lt;$B$11,J874+$B$26,TRUE,0)</f>
        <v>1.0000000000000013</v>
      </c>
      <c r="K875" s="3" cm="1">
        <f t="array" ref="K875">_xlfn.IFS(AND(NOT($K874=0),$L874),0,NOT($L874),$K874+$B$26,TRUE,$K874)</f>
        <v>0.75000000000000067</v>
      </c>
      <c r="L875" s="3" t="b" cm="1">
        <f t="array" ref="L875">_xlfn.IFS(AND($I875&gt;0,$K875&gt;=$C$5-$B$26),TRUE,$R875&gt;=$B$6,FALSE,$I875=0,FALSE,TRUE,$L874)</f>
        <v>0</v>
      </c>
      <c r="M875" s="3" t="b" cm="1">
        <f t="array" ref="M875">_xlfn.IFS($N875&gt;=$B$4-$B$26,FALSE,AND($I875&gt;0,$K875&gt;=$B$5-$B$26),TRUE,AND($L875,NOT($M874)),FALSE,$M874,TRUE,TRUE,FALSE)</f>
        <v>0</v>
      </c>
      <c r="N875" s="3" cm="1">
        <f t="array" ref="N875">_xlfn.IFS($M874,$N874+$B$26,NOT($M874),0,TRUE,$M874)</f>
        <v>0</v>
      </c>
      <c r="O875" s="3" t="b" cm="1">
        <f t="array" ref="O875">_xlfn.IFS($M875,FALSE,AND($L875,NOT($M875),$R875&lt;$B$6,$I875&gt;0),TRUE,TRUE,FALSE)</f>
        <v>0</v>
      </c>
      <c r="P875" s="3" cm="1">
        <f t="array" ref="P875">_xlfn.IFS($P874&gt;=$C$7-$B$26,0,$O874,$P874+$B$26,TRUE,0)</f>
        <v>0</v>
      </c>
      <c r="Q875" s="3" t="b" cm="1">
        <f t="array" ref="Q875">_xlfn.IFS(AND($L875,NOT($M875),NOT($O875)),TRUE,$R875&gt;=$B$6,FALSE,AND($L875,NOT($M875),$O875,$P875=0),TRUE,TRUE,FALSE)</f>
        <v>0</v>
      </c>
      <c r="R875" s="3" cm="1">
        <f t="array" ref="R875">_xlfn.IFS(AND($Q874,$R874&lt;$B$6),$R874+1,AND(NOT($L874),$R874&gt;0),0,TRUE,$R874)</f>
        <v>0</v>
      </c>
      <c r="S875" s="1" cm="1">
        <f t="array" ref="S875">_xlfn.IFS(AND(Q874,I874&gt;$B$8),S874+$B$8,AND(Q874,I874&lt;=$B$8),S874+I874,TRUE,$S874)</f>
        <v>47</v>
      </c>
      <c r="T875" s="1">
        <f t="shared" si="50"/>
        <v>4230</v>
      </c>
      <c r="U875" s="17">
        <f t="shared" si="51"/>
        <v>291.05504587155963</v>
      </c>
      <c r="V875" s="47" cm="1">
        <f t="array" ref="V875">_xlfn.IFS($B$6=1,S875*$B$10,AND(R874=0,R875&gt;=1,I875&gt;=$B$6*$B$8-1),V874+$B$6*$B$10*$B$8,AND(R874=0,R875&gt;=1,I875&lt;$B$6*$B$8-1),V874+I874*$B$10,TRUE,V874)</f>
        <v>4700</v>
      </c>
      <c r="W875" s="17">
        <f t="shared" si="52"/>
        <v>323.39449541284404</v>
      </c>
    </row>
    <row r="876" spans="7:23" x14ac:dyDescent="0.25">
      <c r="G876" s="15">
        <v>874</v>
      </c>
      <c r="H876" s="1">
        <f t="shared" si="49"/>
        <v>14.549999999999999</v>
      </c>
      <c r="I876" s="15" cm="1">
        <f t="array" ref="I876">_xlfn.IFS(J875&gt;=$C$13-$B$26,MINA(I875+$B$13-S876+S875,$B$11),I875=$B$11,MINA(I875-S876+S875,$B$11),TRUE,MAXA(I875-S876+S875,0))</f>
        <v>0</v>
      </c>
      <c r="J876" s="1" cm="1">
        <f t="array" ref="J876">_xlfn.IFS(J875&gt;=$C$13-$B$26,0,I875&lt;$B$11,J875+$B$26,TRUE,0)</f>
        <v>1.0166666666666679</v>
      </c>
      <c r="K876" s="3" cm="1">
        <f t="array" ref="K876">_xlfn.IFS(AND(NOT($K875=0),$L875),0,NOT($L875),$K875+$B$26,TRUE,$K875)</f>
        <v>0.76666666666666738</v>
      </c>
      <c r="L876" s="3" t="b" cm="1">
        <f t="array" ref="L876">_xlfn.IFS(AND($I876&gt;0,$K876&gt;=$C$5-$B$26),TRUE,$R876&gt;=$B$6,FALSE,$I876=0,FALSE,TRUE,$L875)</f>
        <v>0</v>
      </c>
      <c r="M876" s="3" t="b" cm="1">
        <f t="array" ref="M876">_xlfn.IFS($N876&gt;=$B$4-$B$26,FALSE,AND($I876&gt;0,$K876&gt;=$B$5-$B$26),TRUE,AND($L876,NOT($M875)),FALSE,$M875,TRUE,TRUE,FALSE)</f>
        <v>0</v>
      </c>
      <c r="N876" s="3" cm="1">
        <f t="array" ref="N876">_xlfn.IFS($M875,$N875+$B$26,NOT($M875),0,TRUE,$M875)</f>
        <v>0</v>
      </c>
      <c r="O876" s="3" t="b" cm="1">
        <f t="array" ref="O876">_xlfn.IFS($M876,FALSE,AND($L876,NOT($M876),$R876&lt;$B$6,$I876&gt;0),TRUE,TRUE,FALSE)</f>
        <v>0</v>
      </c>
      <c r="P876" s="3" cm="1">
        <f t="array" ref="P876">_xlfn.IFS($P875&gt;=$C$7-$B$26,0,$O875,$P875+$B$26,TRUE,0)</f>
        <v>0</v>
      </c>
      <c r="Q876" s="3" t="b" cm="1">
        <f t="array" ref="Q876">_xlfn.IFS(AND($L876,NOT($M876),NOT($O876)),TRUE,$R876&gt;=$B$6,FALSE,AND($L876,NOT($M876),$O876,$P876=0),TRUE,TRUE,FALSE)</f>
        <v>0</v>
      </c>
      <c r="R876" s="3" cm="1">
        <f t="array" ref="R876">_xlfn.IFS(AND($Q875,$R875&lt;$B$6),$R875+1,AND(NOT($L875),$R875&gt;0),0,TRUE,$R875)</f>
        <v>0</v>
      </c>
      <c r="S876" s="1" cm="1">
        <f t="array" ref="S876">_xlfn.IFS(AND(Q875,I875&gt;$B$8),S875+$B$8,AND(Q875,I875&lt;=$B$8),S875+I875,TRUE,$S875)</f>
        <v>47</v>
      </c>
      <c r="T876" s="1">
        <f t="shared" si="50"/>
        <v>4230</v>
      </c>
      <c r="U876" s="17">
        <f t="shared" si="51"/>
        <v>290.7216494845361</v>
      </c>
      <c r="V876" s="47" cm="1">
        <f t="array" ref="V876">_xlfn.IFS($B$6=1,S876*$B$10,AND(R875=0,R876&gt;=1,I876&gt;=$B$6*$B$8-1),V875+$B$6*$B$10*$B$8,AND(R875=0,R876&gt;=1,I876&lt;$B$6*$B$8-1),V875+I875*$B$10,TRUE,V875)</f>
        <v>4700</v>
      </c>
      <c r="W876" s="17">
        <f t="shared" si="52"/>
        <v>323.02405498281792</v>
      </c>
    </row>
    <row r="877" spans="7:23" x14ac:dyDescent="0.25">
      <c r="G877" s="15">
        <v>875</v>
      </c>
      <c r="H877" s="1">
        <f t="shared" si="49"/>
        <v>14.566666666666666</v>
      </c>
      <c r="I877" s="15" cm="1">
        <f t="array" ref="I877">_xlfn.IFS(J876&gt;=$C$13-$B$26,MINA(I876+$B$13-S877+S876,$B$11),I876=$B$11,MINA(I876-S877+S876,$B$11),TRUE,MAXA(I876-S877+S876,0))</f>
        <v>0</v>
      </c>
      <c r="J877" s="1" cm="1">
        <f t="array" ref="J877">_xlfn.IFS(J876&gt;=$C$13-$B$26,0,I876&lt;$B$11,J876+$B$26,TRUE,0)</f>
        <v>1.0333333333333345</v>
      </c>
      <c r="K877" s="3" cm="1">
        <f t="array" ref="K877">_xlfn.IFS(AND(NOT($K876=0),$L876),0,NOT($L876),$K876+$B$26,TRUE,$K876)</f>
        <v>0.7833333333333341</v>
      </c>
      <c r="L877" s="3" t="b" cm="1">
        <f t="array" ref="L877">_xlfn.IFS(AND($I877&gt;0,$K877&gt;=$C$5-$B$26),TRUE,$R877&gt;=$B$6,FALSE,$I877=0,FALSE,TRUE,$L876)</f>
        <v>0</v>
      </c>
      <c r="M877" s="3" t="b" cm="1">
        <f t="array" ref="M877">_xlfn.IFS($N877&gt;=$B$4-$B$26,FALSE,AND($I877&gt;0,$K877&gt;=$B$5-$B$26),TRUE,AND($L877,NOT($M876)),FALSE,$M876,TRUE,TRUE,FALSE)</f>
        <v>0</v>
      </c>
      <c r="N877" s="3" cm="1">
        <f t="array" ref="N877">_xlfn.IFS($M876,$N876+$B$26,NOT($M876),0,TRUE,$M876)</f>
        <v>0</v>
      </c>
      <c r="O877" s="3" t="b" cm="1">
        <f t="array" ref="O877">_xlfn.IFS($M877,FALSE,AND($L877,NOT($M877),$R877&lt;$B$6,$I877&gt;0),TRUE,TRUE,FALSE)</f>
        <v>0</v>
      </c>
      <c r="P877" s="3" cm="1">
        <f t="array" ref="P877">_xlfn.IFS($P876&gt;=$C$7-$B$26,0,$O876,$P876+$B$26,TRUE,0)</f>
        <v>0</v>
      </c>
      <c r="Q877" s="3" t="b" cm="1">
        <f t="array" ref="Q877">_xlfn.IFS(AND($L877,NOT($M877),NOT($O877)),TRUE,$R877&gt;=$B$6,FALSE,AND($L877,NOT($M877),$O877,$P877=0),TRUE,TRUE,FALSE)</f>
        <v>0</v>
      </c>
      <c r="R877" s="3" cm="1">
        <f t="array" ref="R877">_xlfn.IFS(AND($Q876,$R876&lt;$B$6),$R876+1,AND(NOT($L876),$R876&gt;0),0,TRUE,$R876)</f>
        <v>0</v>
      </c>
      <c r="S877" s="1" cm="1">
        <f t="array" ref="S877">_xlfn.IFS(AND(Q876,I876&gt;$B$8),S876+$B$8,AND(Q876,I876&lt;=$B$8),S876+I876,TRUE,$S876)</f>
        <v>47</v>
      </c>
      <c r="T877" s="1">
        <f t="shared" si="50"/>
        <v>4230</v>
      </c>
      <c r="U877" s="17">
        <f t="shared" si="51"/>
        <v>290.38901601830662</v>
      </c>
      <c r="V877" s="47" cm="1">
        <f t="array" ref="V877">_xlfn.IFS($B$6=1,S877*$B$10,AND(R876=0,R877&gt;=1,I877&gt;=$B$6*$B$8-1),V876+$B$6*$B$10*$B$8,AND(R876=0,R877&gt;=1,I877&lt;$B$6*$B$8-1),V876+I876*$B$10,TRUE,V876)</f>
        <v>4700</v>
      </c>
      <c r="W877" s="17">
        <f t="shared" si="52"/>
        <v>322.65446224256294</v>
      </c>
    </row>
    <row r="878" spans="7:23" x14ac:dyDescent="0.25">
      <c r="G878" s="15">
        <v>876</v>
      </c>
      <c r="H878" s="1">
        <f t="shared" si="49"/>
        <v>14.583333333333334</v>
      </c>
      <c r="I878" s="15" cm="1">
        <f t="array" ref="I878">_xlfn.IFS(J877&gt;=$C$13-$B$26,MINA(I877+$B$13-S878+S877,$B$11),I877=$B$11,MINA(I877-S878+S877,$B$11),TRUE,MAXA(I877-S878+S877,0))</f>
        <v>0</v>
      </c>
      <c r="J878" s="1" cm="1">
        <f t="array" ref="J878">_xlfn.IFS(J877&gt;=$C$13-$B$26,0,I877&lt;$B$11,J877+$B$26,TRUE,0)</f>
        <v>1.0500000000000012</v>
      </c>
      <c r="K878" s="3" cm="1">
        <f t="array" ref="K878">_xlfn.IFS(AND(NOT($K877=0),$L877),0,NOT($L877),$K877+$B$26,TRUE,$K877)</f>
        <v>0.80000000000000082</v>
      </c>
      <c r="L878" s="3" t="b" cm="1">
        <f t="array" ref="L878">_xlfn.IFS(AND($I878&gt;0,$K878&gt;=$C$5-$B$26),TRUE,$R878&gt;=$B$6,FALSE,$I878=0,FALSE,TRUE,$L877)</f>
        <v>0</v>
      </c>
      <c r="M878" s="3" t="b" cm="1">
        <f t="array" ref="M878">_xlfn.IFS($N878&gt;=$B$4-$B$26,FALSE,AND($I878&gt;0,$K878&gt;=$B$5-$B$26),TRUE,AND($L878,NOT($M877)),FALSE,$M877,TRUE,TRUE,FALSE)</f>
        <v>0</v>
      </c>
      <c r="N878" s="3" cm="1">
        <f t="array" ref="N878">_xlfn.IFS($M877,$N877+$B$26,NOT($M877),0,TRUE,$M877)</f>
        <v>0</v>
      </c>
      <c r="O878" s="3" t="b" cm="1">
        <f t="array" ref="O878">_xlfn.IFS($M878,FALSE,AND($L878,NOT($M878),$R878&lt;$B$6,$I878&gt;0),TRUE,TRUE,FALSE)</f>
        <v>0</v>
      </c>
      <c r="P878" s="3" cm="1">
        <f t="array" ref="P878">_xlfn.IFS($P877&gt;=$C$7-$B$26,0,$O877,$P877+$B$26,TRUE,0)</f>
        <v>0</v>
      </c>
      <c r="Q878" s="3" t="b" cm="1">
        <f t="array" ref="Q878">_xlfn.IFS(AND($L878,NOT($M878),NOT($O878)),TRUE,$R878&gt;=$B$6,FALSE,AND($L878,NOT($M878),$O878,$P878=0),TRUE,TRUE,FALSE)</f>
        <v>0</v>
      </c>
      <c r="R878" s="3" cm="1">
        <f t="array" ref="R878">_xlfn.IFS(AND($Q877,$R877&lt;$B$6),$R877+1,AND(NOT($L877),$R877&gt;0),0,TRUE,$R877)</f>
        <v>0</v>
      </c>
      <c r="S878" s="1" cm="1">
        <f t="array" ref="S878">_xlfn.IFS(AND(Q877,I877&gt;$B$8),S877+$B$8,AND(Q877,I877&lt;=$B$8),S877+I877,TRUE,$S877)</f>
        <v>47</v>
      </c>
      <c r="T878" s="1">
        <f t="shared" si="50"/>
        <v>4230</v>
      </c>
      <c r="U878" s="17">
        <f t="shared" si="51"/>
        <v>290.05714285714282</v>
      </c>
      <c r="V878" s="47" cm="1">
        <f t="array" ref="V878">_xlfn.IFS($B$6=1,S878*$B$10,AND(R877=0,R878&gt;=1,I878&gt;=$B$6*$B$8-1),V877+$B$6*$B$10*$B$8,AND(R877=0,R878&gt;=1,I878&lt;$B$6*$B$8-1),V877+I877*$B$10,TRUE,V877)</f>
        <v>4700</v>
      </c>
      <c r="W878" s="17">
        <f t="shared" si="52"/>
        <v>322.28571428571428</v>
      </c>
    </row>
    <row r="879" spans="7:23" x14ac:dyDescent="0.25">
      <c r="G879" s="15">
        <v>877</v>
      </c>
      <c r="H879" s="1">
        <f t="shared" si="49"/>
        <v>14.6</v>
      </c>
      <c r="I879" s="15" cm="1">
        <f t="array" ref="I879">_xlfn.IFS(J878&gt;=$C$13-$B$26,MINA(I878+$B$13-S879+S878,$B$11),I878=$B$11,MINA(I878-S879+S878,$B$11),TRUE,MAXA(I878-S879+S878,0))</f>
        <v>0</v>
      </c>
      <c r="J879" s="1" cm="1">
        <f t="array" ref="J879">_xlfn.IFS(J878&gt;=$C$13-$B$26,0,I878&lt;$B$11,J878+$B$26,TRUE,0)</f>
        <v>1.0666666666666678</v>
      </c>
      <c r="K879" s="3" cm="1">
        <f t="array" ref="K879">_xlfn.IFS(AND(NOT($K878=0),$L878),0,NOT($L878),$K878+$B$26,TRUE,$K878)</f>
        <v>0.81666666666666754</v>
      </c>
      <c r="L879" s="3" t="b" cm="1">
        <f t="array" ref="L879">_xlfn.IFS(AND($I879&gt;0,$K879&gt;=$C$5-$B$26),TRUE,$R879&gt;=$B$6,FALSE,$I879=0,FALSE,TRUE,$L878)</f>
        <v>0</v>
      </c>
      <c r="M879" s="3" t="b" cm="1">
        <f t="array" ref="M879">_xlfn.IFS($N879&gt;=$B$4-$B$26,FALSE,AND($I879&gt;0,$K879&gt;=$B$5-$B$26),TRUE,AND($L879,NOT($M878)),FALSE,$M878,TRUE,TRUE,FALSE)</f>
        <v>0</v>
      </c>
      <c r="N879" s="3" cm="1">
        <f t="array" ref="N879">_xlfn.IFS($M878,$N878+$B$26,NOT($M878),0,TRUE,$M878)</f>
        <v>0</v>
      </c>
      <c r="O879" s="3" t="b" cm="1">
        <f t="array" ref="O879">_xlfn.IFS($M879,FALSE,AND($L879,NOT($M879),$R879&lt;$B$6,$I879&gt;0),TRUE,TRUE,FALSE)</f>
        <v>0</v>
      </c>
      <c r="P879" s="3" cm="1">
        <f t="array" ref="P879">_xlfn.IFS($P878&gt;=$C$7-$B$26,0,$O878,$P878+$B$26,TRUE,0)</f>
        <v>0</v>
      </c>
      <c r="Q879" s="3" t="b" cm="1">
        <f t="array" ref="Q879">_xlfn.IFS(AND($L879,NOT($M879),NOT($O879)),TRUE,$R879&gt;=$B$6,FALSE,AND($L879,NOT($M879),$O879,$P879=0),TRUE,TRUE,FALSE)</f>
        <v>0</v>
      </c>
      <c r="R879" s="3" cm="1">
        <f t="array" ref="R879">_xlfn.IFS(AND($Q878,$R878&lt;$B$6),$R878+1,AND(NOT($L878),$R878&gt;0),0,TRUE,$R878)</f>
        <v>0</v>
      </c>
      <c r="S879" s="1" cm="1">
        <f t="array" ref="S879">_xlfn.IFS(AND(Q878,I878&gt;$B$8),S878+$B$8,AND(Q878,I878&lt;=$B$8),S878+I878,TRUE,$S878)</f>
        <v>47</v>
      </c>
      <c r="T879" s="1">
        <f t="shared" si="50"/>
        <v>4230</v>
      </c>
      <c r="U879" s="17">
        <f t="shared" si="51"/>
        <v>289.72602739726028</v>
      </c>
      <c r="V879" s="47" cm="1">
        <f t="array" ref="V879">_xlfn.IFS($B$6=1,S879*$B$10,AND(R878=0,R879&gt;=1,I879&gt;=$B$6*$B$8-1),V878+$B$6*$B$10*$B$8,AND(R878=0,R879&gt;=1,I879&lt;$B$6*$B$8-1),V878+I878*$B$10,TRUE,V878)</f>
        <v>4700</v>
      </c>
      <c r="W879" s="17">
        <f t="shared" si="52"/>
        <v>321.91780821917808</v>
      </c>
    </row>
    <row r="880" spans="7:23" x14ac:dyDescent="0.25">
      <c r="G880" s="15">
        <v>878</v>
      </c>
      <c r="H880" s="1">
        <f t="shared" si="49"/>
        <v>14.616666666666667</v>
      </c>
      <c r="I880" s="15" cm="1">
        <f t="array" ref="I880">_xlfn.IFS(J879&gt;=$C$13-$B$26,MINA(I879+$B$13-S880+S879,$B$11),I879=$B$11,MINA(I879-S880+S879,$B$11),TRUE,MAXA(I879-S880+S879,0))</f>
        <v>0</v>
      </c>
      <c r="J880" s="1" cm="1">
        <f t="array" ref="J880">_xlfn.IFS(J879&gt;=$C$13-$B$26,0,I879&lt;$B$11,J879+$B$26,TRUE,0)</f>
        <v>1.0833333333333344</v>
      </c>
      <c r="K880" s="3" cm="1">
        <f t="array" ref="K880">_xlfn.IFS(AND(NOT($K879=0),$L879),0,NOT($L879),$K879+$B$26,TRUE,$K879)</f>
        <v>0.83333333333333426</v>
      </c>
      <c r="L880" s="3" t="b" cm="1">
        <f t="array" ref="L880">_xlfn.IFS(AND($I880&gt;0,$K880&gt;=$C$5-$B$26),TRUE,$R880&gt;=$B$6,FALSE,$I880=0,FALSE,TRUE,$L879)</f>
        <v>0</v>
      </c>
      <c r="M880" s="3" t="b" cm="1">
        <f t="array" ref="M880">_xlfn.IFS($N880&gt;=$B$4-$B$26,FALSE,AND($I880&gt;0,$K880&gt;=$B$5-$B$26),TRUE,AND($L880,NOT($M879)),FALSE,$M879,TRUE,TRUE,FALSE)</f>
        <v>0</v>
      </c>
      <c r="N880" s="3" cm="1">
        <f t="array" ref="N880">_xlfn.IFS($M879,$N879+$B$26,NOT($M879),0,TRUE,$M879)</f>
        <v>0</v>
      </c>
      <c r="O880" s="3" t="b" cm="1">
        <f t="array" ref="O880">_xlfn.IFS($M880,FALSE,AND($L880,NOT($M880),$R880&lt;$B$6,$I880&gt;0),TRUE,TRUE,FALSE)</f>
        <v>0</v>
      </c>
      <c r="P880" s="3" cm="1">
        <f t="array" ref="P880">_xlfn.IFS($P879&gt;=$C$7-$B$26,0,$O879,$P879+$B$26,TRUE,0)</f>
        <v>0</v>
      </c>
      <c r="Q880" s="3" t="b" cm="1">
        <f t="array" ref="Q880">_xlfn.IFS(AND($L880,NOT($M880),NOT($O880)),TRUE,$R880&gt;=$B$6,FALSE,AND($L880,NOT($M880),$O880,$P880=0),TRUE,TRUE,FALSE)</f>
        <v>0</v>
      </c>
      <c r="R880" s="3" cm="1">
        <f t="array" ref="R880">_xlfn.IFS(AND($Q879,$R879&lt;$B$6),$R879+1,AND(NOT($L879),$R879&gt;0),0,TRUE,$R879)</f>
        <v>0</v>
      </c>
      <c r="S880" s="1" cm="1">
        <f t="array" ref="S880">_xlfn.IFS(AND(Q879,I879&gt;$B$8),S879+$B$8,AND(Q879,I879&lt;=$B$8),S879+I879,TRUE,$S879)</f>
        <v>47</v>
      </c>
      <c r="T880" s="1">
        <f t="shared" si="50"/>
        <v>4230</v>
      </c>
      <c r="U880" s="17">
        <f t="shared" si="51"/>
        <v>289.39566704675025</v>
      </c>
      <c r="V880" s="47" cm="1">
        <f t="array" ref="V880">_xlfn.IFS($B$6=1,S880*$B$10,AND(R879=0,R880&gt;=1,I880&gt;=$B$6*$B$8-1),V879+$B$6*$B$10*$B$8,AND(R879=0,R880&gt;=1,I880&lt;$B$6*$B$8-1),V879+I879*$B$10,TRUE,V879)</f>
        <v>4700</v>
      </c>
      <c r="W880" s="17">
        <f t="shared" si="52"/>
        <v>321.55074116305587</v>
      </c>
    </row>
    <row r="881" spans="7:23" x14ac:dyDescent="0.25">
      <c r="G881" s="15">
        <v>879</v>
      </c>
      <c r="H881" s="1">
        <f t="shared" si="49"/>
        <v>14.633333333333333</v>
      </c>
      <c r="I881" s="15" cm="1">
        <f t="array" ref="I881">_xlfn.IFS(J880&gt;=$C$13-$B$26,MINA(I880+$B$13-S881+S880,$B$11),I880=$B$11,MINA(I880-S881+S880,$B$11),TRUE,MAXA(I880-S881+S880,0))</f>
        <v>0</v>
      </c>
      <c r="J881" s="1" cm="1">
        <f t="array" ref="J881">_xlfn.IFS(J880&gt;=$C$13-$B$26,0,I880&lt;$B$11,J880+$B$26,TRUE,0)</f>
        <v>1.100000000000001</v>
      </c>
      <c r="K881" s="3" cm="1">
        <f t="array" ref="K881">_xlfn.IFS(AND(NOT($K880=0),$L880),0,NOT($L880),$K880+$B$26,TRUE,$K880)</f>
        <v>0.85000000000000098</v>
      </c>
      <c r="L881" s="3" t="b" cm="1">
        <f t="array" ref="L881">_xlfn.IFS(AND($I881&gt;0,$K881&gt;=$C$5-$B$26),TRUE,$R881&gt;=$B$6,FALSE,$I881=0,FALSE,TRUE,$L880)</f>
        <v>0</v>
      </c>
      <c r="M881" s="3" t="b" cm="1">
        <f t="array" ref="M881">_xlfn.IFS($N881&gt;=$B$4-$B$26,FALSE,AND($I881&gt;0,$K881&gt;=$B$5-$B$26),TRUE,AND($L881,NOT($M880)),FALSE,$M880,TRUE,TRUE,FALSE)</f>
        <v>0</v>
      </c>
      <c r="N881" s="3" cm="1">
        <f t="array" ref="N881">_xlfn.IFS($M880,$N880+$B$26,NOT($M880),0,TRUE,$M880)</f>
        <v>0</v>
      </c>
      <c r="O881" s="3" t="b" cm="1">
        <f t="array" ref="O881">_xlfn.IFS($M881,FALSE,AND($L881,NOT($M881),$R881&lt;$B$6,$I881&gt;0),TRUE,TRUE,FALSE)</f>
        <v>0</v>
      </c>
      <c r="P881" s="3" cm="1">
        <f t="array" ref="P881">_xlfn.IFS($P880&gt;=$C$7-$B$26,0,$O880,$P880+$B$26,TRUE,0)</f>
        <v>0</v>
      </c>
      <c r="Q881" s="3" t="b" cm="1">
        <f t="array" ref="Q881">_xlfn.IFS(AND($L881,NOT($M881),NOT($O881)),TRUE,$R881&gt;=$B$6,FALSE,AND($L881,NOT($M881),$O881,$P881=0),TRUE,TRUE,FALSE)</f>
        <v>0</v>
      </c>
      <c r="R881" s="3" cm="1">
        <f t="array" ref="R881">_xlfn.IFS(AND($Q880,$R880&lt;$B$6),$R880+1,AND(NOT($L880),$R880&gt;0),0,TRUE,$R880)</f>
        <v>0</v>
      </c>
      <c r="S881" s="1" cm="1">
        <f t="array" ref="S881">_xlfn.IFS(AND(Q880,I880&gt;$B$8),S880+$B$8,AND(Q880,I880&lt;=$B$8),S880+I880,TRUE,$S880)</f>
        <v>47</v>
      </c>
      <c r="T881" s="1">
        <f t="shared" si="50"/>
        <v>4230</v>
      </c>
      <c r="U881" s="17">
        <f t="shared" si="51"/>
        <v>289.06605922551256</v>
      </c>
      <c r="V881" s="47" cm="1">
        <f t="array" ref="V881">_xlfn.IFS($B$6=1,S881*$B$10,AND(R880=0,R881&gt;=1,I881&gt;=$B$6*$B$8-1),V880+$B$6*$B$10*$B$8,AND(R880=0,R881&gt;=1,I881&lt;$B$6*$B$8-1),V880+I880*$B$10,TRUE,V880)</f>
        <v>4700</v>
      </c>
      <c r="W881" s="17">
        <f t="shared" si="52"/>
        <v>321.18451025056947</v>
      </c>
    </row>
    <row r="882" spans="7:23" x14ac:dyDescent="0.25">
      <c r="G882" s="15">
        <v>880</v>
      </c>
      <c r="H882" s="1">
        <f t="shared" si="49"/>
        <v>14.65</v>
      </c>
      <c r="I882" s="15" cm="1">
        <f t="array" ref="I882">_xlfn.IFS(J881&gt;=$C$13-$B$26,MINA(I881+$B$13-S882+S881,$B$11),I881=$B$11,MINA(I881-S882+S881,$B$11),TRUE,MAXA(I881-S882+S881,0))</f>
        <v>0</v>
      </c>
      <c r="J882" s="1" cm="1">
        <f t="array" ref="J882">_xlfn.IFS(J881&gt;=$C$13-$B$26,0,I881&lt;$B$11,J881+$B$26,TRUE,0)</f>
        <v>1.1166666666666676</v>
      </c>
      <c r="K882" s="3" cm="1">
        <f t="array" ref="K882">_xlfn.IFS(AND(NOT($K881=0),$L881),0,NOT($L881),$K881+$B$26,TRUE,$K881)</f>
        <v>0.8666666666666677</v>
      </c>
      <c r="L882" s="3" t="b" cm="1">
        <f t="array" ref="L882">_xlfn.IFS(AND($I882&gt;0,$K882&gt;=$C$5-$B$26),TRUE,$R882&gt;=$B$6,FALSE,$I882=0,FALSE,TRUE,$L881)</f>
        <v>0</v>
      </c>
      <c r="M882" s="3" t="b" cm="1">
        <f t="array" ref="M882">_xlfn.IFS($N882&gt;=$B$4-$B$26,FALSE,AND($I882&gt;0,$K882&gt;=$B$5-$B$26),TRUE,AND($L882,NOT($M881)),FALSE,$M881,TRUE,TRUE,FALSE)</f>
        <v>0</v>
      </c>
      <c r="N882" s="3" cm="1">
        <f t="array" ref="N882">_xlfn.IFS($M881,$N881+$B$26,NOT($M881),0,TRUE,$M881)</f>
        <v>0</v>
      </c>
      <c r="O882" s="3" t="b" cm="1">
        <f t="array" ref="O882">_xlfn.IFS($M882,FALSE,AND($L882,NOT($M882),$R882&lt;$B$6,$I882&gt;0),TRUE,TRUE,FALSE)</f>
        <v>0</v>
      </c>
      <c r="P882" s="3" cm="1">
        <f t="array" ref="P882">_xlfn.IFS($P881&gt;=$C$7-$B$26,0,$O881,$P881+$B$26,TRUE,0)</f>
        <v>0</v>
      </c>
      <c r="Q882" s="3" t="b" cm="1">
        <f t="array" ref="Q882">_xlfn.IFS(AND($L882,NOT($M882),NOT($O882)),TRUE,$R882&gt;=$B$6,FALSE,AND($L882,NOT($M882),$O882,$P882=0),TRUE,TRUE,FALSE)</f>
        <v>0</v>
      </c>
      <c r="R882" s="3" cm="1">
        <f t="array" ref="R882">_xlfn.IFS(AND($Q881,$R881&lt;$B$6),$R881+1,AND(NOT($L881),$R881&gt;0),0,TRUE,$R881)</f>
        <v>0</v>
      </c>
      <c r="S882" s="1" cm="1">
        <f t="array" ref="S882">_xlfn.IFS(AND(Q881,I881&gt;$B$8),S881+$B$8,AND(Q881,I881&lt;=$B$8),S881+I881,TRUE,$S881)</f>
        <v>47</v>
      </c>
      <c r="T882" s="1">
        <f t="shared" si="50"/>
        <v>4230</v>
      </c>
      <c r="U882" s="17">
        <f t="shared" si="51"/>
        <v>288.73720136518773</v>
      </c>
      <c r="V882" s="47" cm="1">
        <f t="array" ref="V882">_xlfn.IFS($B$6=1,S882*$B$10,AND(R881=0,R882&gt;=1,I882&gt;=$B$6*$B$8-1),V881+$B$6*$B$10*$B$8,AND(R881=0,R882&gt;=1,I882&lt;$B$6*$B$8-1),V881+I881*$B$10,TRUE,V881)</f>
        <v>4700</v>
      </c>
      <c r="W882" s="17">
        <f t="shared" si="52"/>
        <v>320.81911262798633</v>
      </c>
    </row>
    <row r="883" spans="7:23" x14ac:dyDescent="0.25">
      <c r="G883" s="15">
        <v>881</v>
      </c>
      <c r="H883" s="1">
        <f t="shared" si="49"/>
        <v>14.666666666666666</v>
      </c>
      <c r="I883" s="15" cm="1">
        <f t="array" ref="I883">_xlfn.IFS(J882&gt;=$C$13-$B$26,MINA(I882+$B$13-S883+S882,$B$11),I882=$B$11,MINA(I882-S883+S882,$B$11),TRUE,MAXA(I882-S883+S882,0))</f>
        <v>0</v>
      </c>
      <c r="J883" s="1" cm="1">
        <f t="array" ref="J883">_xlfn.IFS(J882&gt;=$C$13-$B$26,0,I882&lt;$B$11,J882+$B$26,TRUE,0)</f>
        <v>1.1333333333333342</v>
      </c>
      <c r="K883" s="3" cm="1">
        <f t="array" ref="K883">_xlfn.IFS(AND(NOT($K882=0),$L882),0,NOT($L882),$K882+$B$26,TRUE,$K882)</f>
        <v>0.88333333333333441</v>
      </c>
      <c r="L883" s="3" t="b" cm="1">
        <f t="array" ref="L883">_xlfn.IFS(AND($I883&gt;0,$K883&gt;=$C$5-$B$26),TRUE,$R883&gt;=$B$6,FALSE,$I883=0,FALSE,TRUE,$L882)</f>
        <v>0</v>
      </c>
      <c r="M883" s="3" t="b" cm="1">
        <f t="array" ref="M883">_xlfn.IFS($N883&gt;=$B$4-$B$26,FALSE,AND($I883&gt;0,$K883&gt;=$B$5-$B$26),TRUE,AND($L883,NOT($M882)),FALSE,$M882,TRUE,TRUE,FALSE)</f>
        <v>0</v>
      </c>
      <c r="N883" s="3" cm="1">
        <f t="array" ref="N883">_xlfn.IFS($M882,$N882+$B$26,NOT($M882),0,TRUE,$M882)</f>
        <v>0</v>
      </c>
      <c r="O883" s="3" t="b" cm="1">
        <f t="array" ref="O883">_xlfn.IFS($M883,FALSE,AND($L883,NOT($M883),$R883&lt;$B$6,$I883&gt;0),TRUE,TRUE,FALSE)</f>
        <v>0</v>
      </c>
      <c r="P883" s="3" cm="1">
        <f t="array" ref="P883">_xlfn.IFS($P882&gt;=$C$7-$B$26,0,$O882,$P882+$B$26,TRUE,0)</f>
        <v>0</v>
      </c>
      <c r="Q883" s="3" t="b" cm="1">
        <f t="array" ref="Q883">_xlfn.IFS(AND($L883,NOT($M883),NOT($O883)),TRUE,$R883&gt;=$B$6,FALSE,AND($L883,NOT($M883),$O883,$P883=0),TRUE,TRUE,FALSE)</f>
        <v>0</v>
      </c>
      <c r="R883" s="3" cm="1">
        <f t="array" ref="R883">_xlfn.IFS(AND($Q882,$R882&lt;$B$6),$R882+1,AND(NOT($L882),$R882&gt;0),0,TRUE,$R882)</f>
        <v>0</v>
      </c>
      <c r="S883" s="1" cm="1">
        <f t="array" ref="S883">_xlfn.IFS(AND(Q882,I882&gt;$B$8),S882+$B$8,AND(Q882,I882&lt;=$B$8),S882+I882,TRUE,$S882)</f>
        <v>47</v>
      </c>
      <c r="T883" s="1">
        <f t="shared" si="50"/>
        <v>4230</v>
      </c>
      <c r="U883" s="17">
        <f t="shared" si="51"/>
        <v>288.40909090909093</v>
      </c>
      <c r="V883" s="47" cm="1">
        <f t="array" ref="V883">_xlfn.IFS($B$6=1,S883*$B$10,AND(R882=0,R883&gt;=1,I883&gt;=$B$6*$B$8-1),V882+$B$6*$B$10*$B$8,AND(R882=0,R883&gt;=1,I883&lt;$B$6*$B$8-1),V882+I882*$B$10,TRUE,V882)</f>
        <v>4700</v>
      </c>
      <c r="W883" s="17">
        <f t="shared" si="52"/>
        <v>320.4545454545455</v>
      </c>
    </row>
    <row r="884" spans="7:23" x14ac:dyDescent="0.25">
      <c r="G884" s="15">
        <v>882</v>
      </c>
      <c r="H884" s="1">
        <f t="shared" si="49"/>
        <v>14.683333333333334</v>
      </c>
      <c r="I884" s="15" cm="1">
        <f t="array" ref="I884">_xlfn.IFS(J883&gt;=$C$13-$B$26,MINA(I883+$B$13-S884+S883,$B$11),I883=$B$11,MINA(I883-S884+S883,$B$11),TRUE,MAXA(I883-S884+S883,0))</f>
        <v>0</v>
      </c>
      <c r="J884" s="1" cm="1">
        <f t="array" ref="J884">_xlfn.IFS(J883&gt;=$C$13-$B$26,0,I883&lt;$B$11,J883+$B$26,TRUE,0)</f>
        <v>1.1500000000000008</v>
      </c>
      <c r="K884" s="3" cm="1">
        <f t="array" ref="K884">_xlfn.IFS(AND(NOT($K883=0),$L883),0,NOT($L883),$K883+$B$26,TRUE,$K883)</f>
        <v>0.90000000000000113</v>
      </c>
      <c r="L884" s="3" t="b" cm="1">
        <f t="array" ref="L884">_xlfn.IFS(AND($I884&gt;0,$K884&gt;=$C$5-$B$26),TRUE,$R884&gt;=$B$6,FALSE,$I884=0,FALSE,TRUE,$L883)</f>
        <v>0</v>
      </c>
      <c r="M884" s="3" t="b" cm="1">
        <f t="array" ref="M884">_xlfn.IFS($N884&gt;=$B$4-$B$26,FALSE,AND($I884&gt;0,$K884&gt;=$B$5-$B$26),TRUE,AND($L884,NOT($M883)),FALSE,$M883,TRUE,TRUE,FALSE)</f>
        <v>0</v>
      </c>
      <c r="N884" s="3" cm="1">
        <f t="array" ref="N884">_xlfn.IFS($M883,$N883+$B$26,NOT($M883),0,TRUE,$M883)</f>
        <v>0</v>
      </c>
      <c r="O884" s="3" t="b" cm="1">
        <f t="array" ref="O884">_xlfn.IFS($M884,FALSE,AND($L884,NOT($M884),$R884&lt;$B$6,$I884&gt;0),TRUE,TRUE,FALSE)</f>
        <v>0</v>
      </c>
      <c r="P884" s="3" cm="1">
        <f t="array" ref="P884">_xlfn.IFS($P883&gt;=$C$7-$B$26,0,$O883,$P883+$B$26,TRUE,0)</f>
        <v>0</v>
      </c>
      <c r="Q884" s="3" t="b" cm="1">
        <f t="array" ref="Q884">_xlfn.IFS(AND($L884,NOT($M884),NOT($O884)),TRUE,$R884&gt;=$B$6,FALSE,AND($L884,NOT($M884),$O884,$P884=0),TRUE,TRUE,FALSE)</f>
        <v>0</v>
      </c>
      <c r="R884" s="3" cm="1">
        <f t="array" ref="R884">_xlfn.IFS(AND($Q883,$R883&lt;$B$6),$R883+1,AND(NOT($L883),$R883&gt;0),0,TRUE,$R883)</f>
        <v>0</v>
      </c>
      <c r="S884" s="1" cm="1">
        <f t="array" ref="S884">_xlfn.IFS(AND(Q883,I883&gt;$B$8),S883+$B$8,AND(Q883,I883&lt;=$B$8),S883+I883,TRUE,$S883)</f>
        <v>47</v>
      </c>
      <c r="T884" s="1">
        <f t="shared" si="50"/>
        <v>4230</v>
      </c>
      <c r="U884" s="17">
        <f t="shared" si="51"/>
        <v>288.08172531214529</v>
      </c>
      <c r="V884" s="47" cm="1">
        <f t="array" ref="V884">_xlfn.IFS($B$6=1,S884*$B$10,AND(R883=0,R884&gt;=1,I884&gt;=$B$6*$B$8-1),V883+$B$6*$B$10*$B$8,AND(R883=0,R884&gt;=1,I884&lt;$B$6*$B$8-1),V883+I883*$B$10,TRUE,V883)</f>
        <v>4700</v>
      </c>
      <c r="W884" s="17">
        <f t="shared" si="52"/>
        <v>320.09080590238364</v>
      </c>
    </row>
    <row r="885" spans="7:23" x14ac:dyDescent="0.25">
      <c r="G885" s="15">
        <v>883</v>
      </c>
      <c r="H885" s="1">
        <f t="shared" si="49"/>
        <v>14.7</v>
      </c>
      <c r="I885" s="15" cm="1">
        <f t="array" ref="I885">_xlfn.IFS(J884&gt;=$C$13-$B$26,MINA(I884+$B$13-S885+S884,$B$11),I884=$B$11,MINA(I884-S885+S884,$B$11),TRUE,MAXA(I884-S885+S884,0))</f>
        <v>0</v>
      </c>
      <c r="J885" s="1" cm="1">
        <f t="array" ref="J885">_xlfn.IFS(J884&gt;=$C$13-$B$26,0,I884&lt;$B$11,J884+$B$26,TRUE,0)</f>
        <v>1.1666666666666674</v>
      </c>
      <c r="K885" s="3" cm="1">
        <f t="array" ref="K885">_xlfn.IFS(AND(NOT($K884=0),$L884),0,NOT($L884),$K884+$B$26,TRUE,$K884)</f>
        <v>0.91666666666666785</v>
      </c>
      <c r="L885" s="3" t="b" cm="1">
        <f t="array" ref="L885">_xlfn.IFS(AND($I885&gt;0,$K885&gt;=$C$5-$B$26),TRUE,$R885&gt;=$B$6,FALSE,$I885=0,FALSE,TRUE,$L884)</f>
        <v>0</v>
      </c>
      <c r="M885" s="3" t="b" cm="1">
        <f t="array" ref="M885">_xlfn.IFS($N885&gt;=$B$4-$B$26,FALSE,AND($I885&gt;0,$K885&gt;=$B$5-$B$26),TRUE,AND($L885,NOT($M884)),FALSE,$M884,TRUE,TRUE,FALSE)</f>
        <v>0</v>
      </c>
      <c r="N885" s="3" cm="1">
        <f t="array" ref="N885">_xlfn.IFS($M884,$N884+$B$26,NOT($M884),0,TRUE,$M884)</f>
        <v>0</v>
      </c>
      <c r="O885" s="3" t="b" cm="1">
        <f t="array" ref="O885">_xlfn.IFS($M885,FALSE,AND($L885,NOT($M885),$R885&lt;$B$6,$I885&gt;0),TRUE,TRUE,FALSE)</f>
        <v>0</v>
      </c>
      <c r="P885" s="3" cm="1">
        <f t="array" ref="P885">_xlfn.IFS($P884&gt;=$C$7-$B$26,0,$O884,$P884+$B$26,TRUE,0)</f>
        <v>0</v>
      </c>
      <c r="Q885" s="3" t="b" cm="1">
        <f t="array" ref="Q885">_xlfn.IFS(AND($L885,NOT($M885),NOT($O885)),TRUE,$R885&gt;=$B$6,FALSE,AND($L885,NOT($M885),$O885,$P885=0),TRUE,TRUE,FALSE)</f>
        <v>0</v>
      </c>
      <c r="R885" s="3" cm="1">
        <f t="array" ref="R885">_xlfn.IFS(AND($Q884,$R884&lt;$B$6),$R884+1,AND(NOT($L884),$R884&gt;0),0,TRUE,$R884)</f>
        <v>0</v>
      </c>
      <c r="S885" s="1" cm="1">
        <f t="array" ref="S885">_xlfn.IFS(AND(Q884,I884&gt;$B$8),S884+$B$8,AND(Q884,I884&lt;=$B$8),S884+I884,TRUE,$S884)</f>
        <v>47</v>
      </c>
      <c r="T885" s="1">
        <f t="shared" si="50"/>
        <v>4230</v>
      </c>
      <c r="U885" s="17">
        <f t="shared" si="51"/>
        <v>287.75510204081633</v>
      </c>
      <c r="V885" s="47" cm="1">
        <f t="array" ref="V885">_xlfn.IFS($B$6=1,S885*$B$10,AND(R884=0,R885&gt;=1,I885&gt;=$B$6*$B$8-1),V884+$B$6*$B$10*$B$8,AND(R884=0,R885&gt;=1,I885&lt;$B$6*$B$8-1),V884+I884*$B$10,TRUE,V884)</f>
        <v>4700</v>
      </c>
      <c r="W885" s="17">
        <f t="shared" si="52"/>
        <v>319.72789115646259</v>
      </c>
    </row>
    <row r="886" spans="7:23" x14ac:dyDescent="0.25">
      <c r="G886" s="15">
        <v>884</v>
      </c>
      <c r="H886" s="1">
        <f t="shared" si="49"/>
        <v>14.716666666666667</v>
      </c>
      <c r="I886" s="15" cm="1">
        <f t="array" ref="I886">_xlfn.IFS(J885&gt;=$C$13-$B$26,MINA(I885+$B$13-S886+S885,$B$11),I885=$B$11,MINA(I885-S886+S885,$B$11),TRUE,MAXA(I885-S886+S885,0))</f>
        <v>0</v>
      </c>
      <c r="J886" s="1" cm="1">
        <f t="array" ref="J886">_xlfn.IFS(J885&gt;=$C$13-$B$26,0,I885&lt;$B$11,J885+$B$26,TRUE,0)</f>
        <v>1.183333333333334</v>
      </c>
      <c r="K886" s="3" cm="1">
        <f t="array" ref="K886">_xlfn.IFS(AND(NOT($K885=0),$L885),0,NOT($L885),$K885+$B$26,TRUE,$K885)</f>
        <v>0.93333333333333457</v>
      </c>
      <c r="L886" s="3" t="b" cm="1">
        <f t="array" ref="L886">_xlfn.IFS(AND($I886&gt;0,$K886&gt;=$C$5-$B$26),TRUE,$R886&gt;=$B$6,FALSE,$I886=0,FALSE,TRUE,$L885)</f>
        <v>0</v>
      </c>
      <c r="M886" s="3" t="b" cm="1">
        <f t="array" ref="M886">_xlfn.IFS($N886&gt;=$B$4-$B$26,FALSE,AND($I886&gt;0,$K886&gt;=$B$5-$B$26),TRUE,AND($L886,NOT($M885)),FALSE,$M885,TRUE,TRUE,FALSE)</f>
        <v>0</v>
      </c>
      <c r="N886" s="3" cm="1">
        <f t="array" ref="N886">_xlfn.IFS($M885,$N885+$B$26,NOT($M885),0,TRUE,$M885)</f>
        <v>0</v>
      </c>
      <c r="O886" s="3" t="b" cm="1">
        <f t="array" ref="O886">_xlfn.IFS($M886,FALSE,AND($L886,NOT($M886),$R886&lt;$B$6,$I886&gt;0),TRUE,TRUE,FALSE)</f>
        <v>0</v>
      </c>
      <c r="P886" s="3" cm="1">
        <f t="array" ref="P886">_xlfn.IFS($P885&gt;=$C$7-$B$26,0,$O885,$P885+$B$26,TRUE,0)</f>
        <v>0</v>
      </c>
      <c r="Q886" s="3" t="b" cm="1">
        <f t="array" ref="Q886">_xlfn.IFS(AND($L886,NOT($M886),NOT($O886)),TRUE,$R886&gt;=$B$6,FALSE,AND($L886,NOT($M886),$O886,$P886=0),TRUE,TRUE,FALSE)</f>
        <v>0</v>
      </c>
      <c r="R886" s="3" cm="1">
        <f t="array" ref="R886">_xlfn.IFS(AND($Q885,$R885&lt;$B$6),$R885+1,AND(NOT($L885),$R885&gt;0),0,TRUE,$R885)</f>
        <v>0</v>
      </c>
      <c r="S886" s="1" cm="1">
        <f t="array" ref="S886">_xlfn.IFS(AND(Q885,I885&gt;$B$8),S885+$B$8,AND(Q885,I885&lt;=$B$8),S885+I885,TRUE,$S885)</f>
        <v>47</v>
      </c>
      <c r="T886" s="1">
        <f t="shared" si="50"/>
        <v>4230</v>
      </c>
      <c r="U886" s="17">
        <f t="shared" si="51"/>
        <v>287.42921857304646</v>
      </c>
      <c r="V886" s="47" cm="1">
        <f t="array" ref="V886">_xlfn.IFS($B$6=1,S886*$B$10,AND(R885=0,R886&gt;=1,I886&gt;=$B$6*$B$8-1),V885+$B$6*$B$10*$B$8,AND(R885=0,R886&gt;=1,I886&lt;$B$6*$B$8-1),V885+I885*$B$10,TRUE,V885)</f>
        <v>4700</v>
      </c>
      <c r="W886" s="17">
        <f t="shared" si="52"/>
        <v>319.36579841449606</v>
      </c>
    </row>
    <row r="887" spans="7:23" x14ac:dyDescent="0.25">
      <c r="G887" s="15">
        <v>885</v>
      </c>
      <c r="H887" s="1">
        <f t="shared" si="49"/>
        <v>14.733333333333333</v>
      </c>
      <c r="I887" s="15" cm="1">
        <f t="array" ref="I887">_xlfn.IFS(J886&gt;=$C$13-$B$26,MINA(I886+$B$13-S887+S886,$B$11),I886=$B$11,MINA(I886-S887+S886,$B$11),TRUE,MAXA(I886-S887+S886,0))</f>
        <v>0</v>
      </c>
      <c r="J887" s="1" cm="1">
        <f t="array" ref="J887">_xlfn.IFS(J886&gt;=$C$13-$B$26,0,I886&lt;$B$11,J886+$B$26,TRUE,0)</f>
        <v>1.2000000000000006</v>
      </c>
      <c r="K887" s="3" cm="1">
        <f t="array" ref="K887">_xlfn.IFS(AND(NOT($K886=0),$L886),0,NOT($L886),$K886+$B$26,TRUE,$K886)</f>
        <v>0.95000000000000129</v>
      </c>
      <c r="L887" s="3" t="b" cm="1">
        <f t="array" ref="L887">_xlfn.IFS(AND($I887&gt;0,$K887&gt;=$C$5-$B$26),TRUE,$R887&gt;=$B$6,FALSE,$I887=0,FALSE,TRUE,$L886)</f>
        <v>0</v>
      </c>
      <c r="M887" s="3" t="b" cm="1">
        <f t="array" ref="M887">_xlfn.IFS($N887&gt;=$B$4-$B$26,FALSE,AND($I887&gt;0,$K887&gt;=$B$5-$B$26),TRUE,AND($L887,NOT($M886)),FALSE,$M886,TRUE,TRUE,FALSE)</f>
        <v>0</v>
      </c>
      <c r="N887" s="3" cm="1">
        <f t="array" ref="N887">_xlfn.IFS($M886,$N886+$B$26,NOT($M886),0,TRUE,$M886)</f>
        <v>0</v>
      </c>
      <c r="O887" s="3" t="b" cm="1">
        <f t="array" ref="O887">_xlfn.IFS($M887,FALSE,AND($L887,NOT($M887),$R887&lt;$B$6,$I887&gt;0),TRUE,TRUE,FALSE)</f>
        <v>0</v>
      </c>
      <c r="P887" s="3" cm="1">
        <f t="array" ref="P887">_xlfn.IFS($P886&gt;=$C$7-$B$26,0,$O886,$P886+$B$26,TRUE,0)</f>
        <v>0</v>
      </c>
      <c r="Q887" s="3" t="b" cm="1">
        <f t="array" ref="Q887">_xlfn.IFS(AND($L887,NOT($M887),NOT($O887)),TRUE,$R887&gt;=$B$6,FALSE,AND($L887,NOT($M887),$O887,$P887=0),TRUE,TRUE,FALSE)</f>
        <v>0</v>
      </c>
      <c r="R887" s="3" cm="1">
        <f t="array" ref="R887">_xlfn.IFS(AND($Q886,$R886&lt;$B$6),$R886+1,AND(NOT($L886),$R886&gt;0),0,TRUE,$R886)</f>
        <v>0</v>
      </c>
      <c r="S887" s="1" cm="1">
        <f t="array" ref="S887">_xlfn.IFS(AND(Q886,I886&gt;$B$8),S886+$B$8,AND(Q886,I886&lt;=$B$8),S886+I886,TRUE,$S886)</f>
        <v>47</v>
      </c>
      <c r="T887" s="1">
        <f t="shared" si="50"/>
        <v>4230</v>
      </c>
      <c r="U887" s="17">
        <f t="shared" si="51"/>
        <v>287.10407239819006</v>
      </c>
      <c r="V887" s="47" cm="1">
        <f t="array" ref="V887">_xlfn.IFS($B$6=1,S887*$B$10,AND(R886=0,R887&gt;=1,I887&gt;=$B$6*$B$8-1),V886+$B$6*$B$10*$B$8,AND(R886=0,R887&gt;=1,I887&lt;$B$6*$B$8-1),V886+I886*$B$10,TRUE,V886)</f>
        <v>4700</v>
      </c>
      <c r="W887" s="17">
        <f t="shared" si="52"/>
        <v>319.00452488687785</v>
      </c>
    </row>
    <row r="888" spans="7:23" x14ac:dyDescent="0.25">
      <c r="G888" s="15">
        <v>886</v>
      </c>
      <c r="H888" s="1">
        <f t="shared" si="49"/>
        <v>14.75</v>
      </c>
      <c r="I888" s="15" cm="1">
        <f t="array" ref="I888">_xlfn.IFS(J887&gt;=$C$13-$B$26,MINA(I887+$B$13-S888+S887,$B$11),I887=$B$11,MINA(I887-S888+S887,$B$11),TRUE,MAXA(I887-S888+S887,0))</f>
        <v>0</v>
      </c>
      <c r="J888" s="1" cm="1">
        <f t="array" ref="J888">_xlfn.IFS(J887&gt;=$C$13-$B$26,0,I887&lt;$B$11,J887+$B$26,TRUE,0)</f>
        <v>1.2166666666666672</v>
      </c>
      <c r="K888" s="3" cm="1">
        <f t="array" ref="K888">_xlfn.IFS(AND(NOT($K887=0),$L887),0,NOT($L887),$K887+$B$26,TRUE,$K887)</f>
        <v>0.96666666666666801</v>
      </c>
      <c r="L888" s="3" t="b" cm="1">
        <f t="array" ref="L888">_xlfn.IFS(AND($I888&gt;0,$K888&gt;=$C$5-$B$26),TRUE,$R888&gt;=$B$6,FALSE,$I888=0,FALSE,TRUE,$L887)</f>
        <v>0</v>
      </c>
      <c r="M888" s="3" t="b" cm="1">
        <f t="array" ref="M888">_xlfn.IFS($N888&gt;=$B$4-$B$26,FALSE,AND($I888&gt;0,$K888&gt;=$B$5-$B$26),TRUE,AND($L888,NOT($M887)),FALSE,$M887,TRUE,TRUE,FALSE)</f>
        <v>0</v>
      </c>
      <c r="N888" s="3" cm="1">
        <f t="array" ref="N888">_xlfn.IFS($M887,$N887+$B$26,NOT($M887),0,TRUE,$M887)</f>
        <v>0</v>
      </c>
      <c r="O888" s="3" t="b" cm="1">
        <f t="array" ref="O888">_xlfn.IFS($M888,FALSE,AND($L888,NOT($M888),$R888&lt;$B$6,$I888&gt;0),TRUE,TRUE,FALSE)</f>
        <v>0</v>
      </c>
      <c r="P888" s="3" cm="1">
        <f t="array" ref="P888">_xlfn.IFS($P887&gt;=$C$7-$B$26,0,$O887,$P887+$B$26,TRUE,0)</f>
        <v>0</v>
      </c>
      <c r="Q888" s="3" t="b" cm="1">
        <f t="array" ref="Q888">_xlfn.IFS(AND($L888,NOT($M888),NOT($O888)),TRUE,$R888&gt;=$B$6,FALSE,AND($L888,NOT($M888),$O888,$P888=0),TRUE,TRUE,FALSE)</f>
        <v>0</v>
      </c>
      <c r="R888" s="3" cm="1">
        <f t="array" ref="R888">_xlfn.IFS(AND($Q887,$R887&lt;$B$6),$R887+1,AND(NOT($L887),$R887&gt;0),0,TRUE,$R887)</f>
        <v>0</v>
      </c>
      <c r="S888" s="1" cm="1">
        <f t="array" ref="S888">_xlfn.IFS(AND(Q887,I887&gt;$B$8),S887+$B$8,AND(Q887,I887&lt;=$B$8),S887+I887,TRUE,$S887)</f>
        <v>47</v>
      </c>
      <c r="T888" s="1">
        <f t="shared" si="50"/>
        <v>4230</v>
      </c>
      <c r="U888" s="17">
        <f t="shared" si="51"/>
        <v>286.77966101694915</v>
      </c>
      <c r="V888" s="47" cm="1">
        <f t="array" ref="V888">_xlfn.IFS($B$6=1,S888*$B$10,AND(R887=0,R888&gt;=1,I888&gt;=$B$6*$B$8-1),V887+$B$6*$B$10*$B$8,AND(R887=0,R888&gt;=1,I888&lt;$B$6*$B$8-1),V887+I887*$B$10,TRUE,V887)</f>
        <v>4700</v>
      </c>
      <c r="W888" s="17">
        <f t="shared" si="52"/>
        <v>318.64406779661016</v>
      </c>
    </row>
    <row r="889" spans="7:23" x14ac:dyDescent="0.25">
      <c r="G889" s="15">
        <v>887</v>
      </c>
      <c r="H889" s="1">
        <f t="shared" si="49"/>
        <v>14.766666666666666</v>
      </c>
      <c r="I889" s="15" cm="1">
        <f t="array" ref="I889">_xlfn.IFS(J888&gt;=$C$13-$B$26,MINA(I888+$B$13-S889+S888,$B$11),I888=$B$11,MINA(I888-S889+S888,$B$11),TRUE,MAXA(I888-S889+S888,0))</f>
        <v>0</v>
      </c>
      <c r="J889" s="1" cm="1">
        <f t="array" ref="J889">_xlfn.IFS(J888&gt;=$C$13-$B$26,0,I888&lt;$B$11,J888+$B$26,TRUE,0)</f>
        <v>1.2333333333333338</v>
      </c>
      <c r="K889" s="3" cm="1">
        <f t="array" ref="K889">_xlfn.IFS(AND(NOT($K888=0),$L888),0,NOT($L888),$K888+$B$26,TRUE,$K888)</f>
        <v>0.98333333333333472</v>
      </c>
      <c r="L889" s="3" t="b" cm="1">
        <f t="array" ref="L889">_xlfn.IFS(AND($I889&gt;0,$K889&gt;=$C$5-$B$26),TRUE,$R889&gt;=$B$6,FALSE,$I889=0,FALSE,TRUE,$L888)</f>
        <v>0</v>
      </c>
      <c r="M889" s="3" t="b" cm="1">
        <f t="array" ref="M889">_xlfn.IFS($N889&gt;=$B$4-$B$26,FALSE,AND($I889&gt;0,$K889&gt;=$B$5-$B$26),TRUE,AND($L889,NOT($M888)),FALSE,$M888,TRUE,TRUE,FALSE)</f>
        <v>0</v>
      </c>
      <c r="N889" s="3" cm="1">
        <f t="array" ref="N889">_xlfn.IFS($M888,$N888+$B$26,NOT($M888),0,TRUE,$M888)</f>
        <v>0</v>
      </c>
      <c r="O889" s="3" t="b" cm="1">
        <f t="array" ref="O889">_xlfn.IFS($M889,FALSE,AND($L889,NOT($M889),$R889&lt;$B$6,$I889&gt;0),TRUE,TRUE,FALSE)</f>
        <v>0</v>
      </c>
      <c r="P889" s="3" cm="1">
        <f t="array" ref="P889">_xlfn.IFS($P888&gt;=$C$7-$B$26,0,$O888,$P888+$B$26,TRUE,0)</f>
        <v>0</v>
      </c>
      <c r="Q889" s="3" t="b" cm="1">
        <f t="array" ref="Q889">_xlfn.IFS(AND($L889,NOT($M889),NOT($O889)),TRUE,$R889&gt;=$B$6,FALSE,AND($L889,NOT($M889),$O889,$P889=0),TRUE,TRUE,FALSE)</f>
        <v>0</v>
      </c>
      <c r="R889" s="3" cm="1">
        <f t="array" ref="R889">_xlfn.IFS(AND($Q888,$R888&lt;$B$6),$R888+1,AND(NOT($L888),$R888&gt;0),0,TRUE,$R888)</f>
        <v>0</v>
      </c>
      <c r="S889" s="1" cm="1">
        <f t="array" ref="S889">_xlfn.IFS(AND(Q888,I888&gt;$B$8),S888+$B$8,AND(Q888,I888&lt;=$B$8),S888+I888,TRUE,$S888)</f>
        <v>47</v>
      </c>
      <c r="T889" s="1">
        <f t="shared" si="50"/>
        <v>4230</v>
      </c>
      <c r="U889" s="17">
        <f t="shared" si="51"/>
        <v>286.45598194130929</v>
      </c>
      <c r="V889" s="47" cm="1">
        <f t="array" ref="V889">_xlfn.IFS($B$6=1,S889*$B$10,AND(R888=0,R889&gt;=1,I889&gt;=$B$6*$B$8-1),V888+$B$6*$B$10*$B$8,AND(R888=0,R889&gt;=1,I889&lt;$B$6*$B$8-1),V888+I888*$B$10,TRUE,V888)</f>
        <v>4700</v>
      </c>
      <c r="W889" s="17">
        <f t="shared" si="52"/>
        <v>318.28442437923252</v>
      </c>
    </row>
    <row r="890" spans="7:23" x14ac:dyDescent="0.25">
      <c r="G890" s="15">
        <v>888</v>
      </c>
      <c r="H890" s="1">
        <f t="shared" si="49"/>
        <v>14.783333333333333</v>
      </c>
      <c r="I890" s="15" cm="1">
        <f t="array" ref="I890">_xlfn.IFS(J889&gt;=$C$13-$B$26,MINA(I889+$B$13-S890+S889,$B$11),I889=$B$11,MINA(I889-S890+S889,$B$11),TRUE,MAXA(I889-S890+S889,0))</f>
        <v>0</v>
      </c>
      <c r="J890" s="1" cm="1">
        <f t="array" ref="J890">_xlfn.IFS(J889&gt;=$C$13-$B$26,0,I889&lt;$B$11,J889+$B$26,TRUE,0)</f>
        <v>1.2500000000000004</v>
      </c>
      <c r="K890" s="3" cm="1">
        <f t="array" ref="K890">_xlfn.IFS(AND(NOT($K889=0),$L889),0,NOT($L889),$K889+$B$26,TRUE,$K889)</f>
        <v>1.0000000000000013</v>
      </c>
      <c r="L890" s="3" t="b" cm="1">
        <f t="array" ref="L890">_xlfn.IFS(AND($I890&gt;0,$K890&gt;=$C$5-$B$26),TRUE,$R890&gt;=$B$6,FALSE,$I890=0,FALSE,TRUE,$L889)</f>
        <v>0</v>
      </c>
      <c r="M890" s="3" t="b" cm="1">
        <f t="array" ref="M890">_xlfn.IFS($N890&gt;=$B$4-$B$26,FALSE,AND($I890&gt;0,$K890&gt;=$B$5-$B$26),TRUE,AND($L890,NOT($M889)),FALSE,$M889,TRUE,TRUE,FALSE)</f>
        <v>0</v>
      </c>
      <c r="N890" s="3" cm="1">
        <f t="array" ref="N890">_xlfn.IFS($M889,$N889+$B$26,NOT($M889),0,TRUE,$M889)</f>
        <v>0</v>
      </c>
      <c r="O890" s="3" t="b" cm="1">
        <f t="array" ref="O890">_xlfn.IFS($M890,FALSE,AND($L890,NOT($M890),$R890&lt;$B$6,$I890&gt;0),TRUE,TRUE,FALSE)</f>
        <v>0</v>
      </c>
      <c r="P890" s="3" cm="1">
        <f t="array" ref="P890">_xlfn.IFS($P889&gt;=$C$7-$B$26,0,$O889,$P889+$B$26,TRUE,0)</f>
        <v>0</v>
      </c>
      <c r="Q890" s="3" t="b" cm="1">
        <f t="array" ref="Q890">_xlfn.IFS(AND($L890,NOT($M890),NOT($O890)),TRUE,$R890&gt;=$B$6,FALSE,AND($L890,NOT($M890),$O890,$P890=0),TRUE,TRUE,FALSE)</f>
        <v>0</v>
      </c>
      <c r="R890" s="3" cm="1">
        <f t="array" ref="R890">_xlfn.IFS(AND($Q889,$R889&lt;$B$6),$R889+1,AND(NOT($L889),$R889&gt;0),0,TRUE,$R889)</f>
        <v>0</v>
      </c>
      <c r="S890" s="1" cm="1">
        <f t="array" ref="S890">_xlfn.IFS(AND(Q889,I889&gt;$B$8),S889+$B$8,AND(Q889,I889&lt;=$B$8),S889+I889,TRUE,$S889)</f>
        <v>47</v>
      </c>
      <c r="T890" s="1">
        <f t="shared" si="50"/>
        <v>4230</v>
      </c>
      <c r="U890" s="17">
        <f t="shared" si="51"/>
        <v>286.13303269447579</v>
      </c>
      <c r="V890" s="47" cm="1">
        <f t="array" ref="V890">_xlfn.IFS($B$6=1,S890*$B$10,AND(R889=0,R890&gt;=1,I890&gt;=$B$6*$B$8-1),V889+$B$6*$B$10*$B$8,AND(R889=0,R890&gt;=1,I890&lt;$B$6*$B$8-1),V889+I889*$B$10,TRUE,V889)</f>
        <v>4700</v>
      </c>
      <c r="W890" s="17">
        <f t="shared" si="52"/>
        <v>317.92559188275084</v>
      </c>
    </row>
    <row r="891" spans="7:23" x14ac:dyDescent="0.25">
      <c r="G891" s="15">
        <v>889</v>
      </c>
      <c r="H891" s="1">
        <f t="shared" si="49"/>
        <v>14.799999999999999</v>
      </c>
      <c r="I891" s="15" cm="1">
        <f t="array" ref="I891">_xlfn.IFS(J890&gt;=$C$13-$B$26,MINA(I890+$B$13-S891+S890,$B$11),I890=$B$11,MINA(I890-S891+S890,$B$11),TRUE,MAXA(I890-S891+S890,0))</f>
        <v>0</v>
      </c>
      <c r="J891" s="1" cm="1">
        <f t="array" ref="J891">_xlfn.IFS(J890&gt;=$C$13-$B$26,0,I890&lt;$B$11,J890+$B$26,TRUE,0)</f>
        <v>1.2666666666666671</v>
      </c>
      <c r="K891" s="3" cm="1">
        <f t="array" ref="K891">_xlfn.IFS(AND(NOT($K890=0),$L890),0,NOT($L890),$K890+$B$26,TRUE,$K890)</f>
        <v>1.0166666666666679</v>
      </c>
      <c r="L891" s="3" t="b" cm="1">
        <f t="array" ref="L891">_xlfn.IFS(AND($I891&gt;0,$K891&gt;=$C$5-$B$26),TRUE,$R891&gt;=$B$6,FALSE,$I891=0,FALSE,TRUE,$L890)</f>
        <v>0</v>
      </c>
      <c r="M891" s="3" t="b" cm="1">
        <f t="array" ref="M891">_xlfn.IFS($N891&gt;=$B$4-$B$26,FALSE,AND($I891&gt;0,$K891&gt;=$B$5-$B$26),TRUE,AND($L891,NOT($M890)),FALSE,$M890,TRUE,TRUE,FALSE)</f>
        <v>0</v>
      </c>
      <c r="N891" s="3" cm="1">
        <f t="array" ref="N891">_xlfn.IFS($M890,$N890+$B$26,NOT($M890),0,TRUE,$M890)</f>
        <v>0</v>
      </c>
      <c r="O891" s="3" t="b" cm="1">
        <f t="array" ref="O891">_xlfn.IFS($M891,FALSE,AND($L891,NOT($M891),$R891&lt;$B$6,$I891&gt;0),TRUE,TRUE,FALSE)</f>
        <v>0</v>
      </c>
      <c r="P891" s="3" cm="1">
        <f t="array" ref="P891">_xlfn.IFS($P890&gt;=$C$7-$B$26,0,$O890,$P890+$B$26,TRUE,0)</f>
        <v>0</v>
      </c>
      <c r="Q891" s="3" t="b" cm="1">
        <f t="array" ref="Q891">_xlfn.IFS(AND($L891,NOT($M891),NOT($O891)),TRUE,$R891&gt;=$B$6,FALSE,AND($L891,NOT($M891),$O891,$P891=0),TRUE,TRUE,FALSE)</f>
        <v>0</v>
      </c>
      <c r="R891" s="3" cm="1">
        <f t="array" ref="R891">_xlfn.IFS(AND($Q890,$R890&lt;$B$6),$R890+1,AND(NOT($L890),$R890&gt;0),0,TRUE,$R890)</f>
        <v>0</v>
      </c>
      <c r="S891" s="1" cm="1">
        <f t="array" ref="S891">_xlfn.IFS(AND(Q890,I890&gt;$B$8),S890+$B$8,AND(Q890,I890&lt;=$B$8),S890+I890,TRUE,$S890)</f>
        <v>47</v>
      </c>
      <c r="T891" s="1">
        <f t="shared" si="50"/>
        <v>4230</v>
      </c>
      <c r="U891" s="17">
        <f t="shared" si="51"/>
        <v>285.81081081081084</v>
      </c>
      <c r="V891" s="47" cm="1">
        <f t="array" ref="V891">_xlfn.IFS($B$6=1,S891*$B$10,AND(R890=0,R891&gt;=1,I891&gt;=$B$6*$B$8-1),V890+$B$6*$B$10*$B$8,AND(R890=0,R891&gt;=1,I891&lt;$B$6*$B$8-1),V890+I890*$B$10,TRUE,V890)</f>
        <v>4700</v>
      </c>
      <c r="W891" s="17">
        <f t="shared" si="52"/>
        <v>317.56756756756761</v>
      </c>
    </row>
    <row r="892" spans="7:23" x14ac:dyDescent="0.25">
      <c r="G892" s="15">
        <v>890</v>
      </c>
      <c r="H892" s="1">
        <f t="shared" si="49"/>
        <v>14.816666666666666</v>
      </c>
      <c r="I892" s="15" cm="1">
        <f t="array" ref="I892">_xlfn.IFS(J891&gt;=$C$13-$B$26,MINA(I891+$B$13-S892+S891,$B$11),I891=$B$11,MINA(I891-S892+S891,$B$11),TRUE,MAXA(I891-S892+S891,0))</f>
        <v>0</v>
      </c>
      <c r="J892" s="1" cm="1">
        <f t="array" ref="J892">_xlfn.IFS(J891&gt;=$C$13-$B$26,0,I891&lt;$B$11,J891+$B$26,TRUE,0)</f>
        <v>1.2833333333333337</v>
      </c>
      <c r="K892" s="3" cm="1">
        <f t="array" ref="K892">_xlfn.IFS(AND(NOT($K891=0),$L891),0,NOT($L891),$K891+$B$26,TRUE,$K891)</f>
        <v>1.0333333333333345</v>
      </c>
      <c r="L892" s="3" t="b" cm="1">
        <f t="array" ref="L892">_xlfn.IFS(AND($I892&gt;0,$K892&gt;=$C$5-$B$26),TRUE,$R892&gt;=$B$6,FALSE,$I892=0,FALSE,TRUE,$L891)</f>
        <v>0</v>
      </c>
      <c r="M892" s="3" t="b" cm="1">
        <f t="array" ref="M892">_xlfn.IFS($N892&gt;=$B$4-$B$26,FALSE,AND($I892&gt;0,$K892&gt;=$B$5-$B$26),TRUE,AND($L892,NOT($M891)),FALSE,$M891,TRUE,TRUE,FALSE)</f>
        <v>0</v>
      </c>
      <c r="N892" s="3" cm="1">
        <f t="array" ref="N892">_xlfn.IFS($M891,$N891+$B$26,NOT($M891),0,TRUE,$M891)</f>
        <v>0</v>
      </c>
      <c r="O892" s="3" t="b" cm="1">
        <f t="array" ref="O892">_xlfn.IFS($M892,FALSE,AND($L892,NOT($M892),$R892&lt;$B$6,$I892&gt;0),TRUE,TRUE,FALSE)</f>
        <v>0</v>
      </c>
      <c r="P892" s="3" cm="1">
        <f t="array" ref="P892">_xlfn.IFS($P891&gt;=$C$7-$B$26,0,$O891,$P891+$B$26,TRUE,0)</f>
        <v>0</v>
      </c>
      <c r="Q892" s="3" t="b" cm="1">
        <f t="array" ref="Q892">_xlfn.IFS(AND($L892,NOT($M892),NOT($O892)),TRUE,$R892&gt;=$B$6,FALSE,AND($L892,NOT($M892),$O892,$P892=0),TRUE,TRUE,FALSE)</f>
        <v>0</v>
      </c>
      <c r="R892" s="3" cm="1">
        <f t="array" ref="R892">_xlfn.IFS(AND($Q891,$R891&lt;$B$6),$R891+1,AND(NOT($L891),$R891&gt;0),0,TRUE,$R891)</f>
        <v>0</v>
      </c>
      <c r="S892" s="1" cm="1">
        <f t="array" ref="S892">_xlfn.IFS(AND(Q891,I891&gt;$B$8),S891+$B$8,AND(Q891,I891&lt;=$B$8),S891+I891,TRUE,$S891)</f>
        <v>47</v>
      </c>
      <c r="T892" s="1">
        <f t="shared" si="50"/>
        <v>4230</v>
      </c>
      <c r="U892" s="17">
        <f t="shared" si="51"/>
        <v>285.48931383577053</v>
      </c>
      <c r="V892" s="47" cm="1">
        <f t="array" ref="V892">_xlfn.IFS($B$6=1,S892*$B$10,AND(R891=0,R892&gt;=1,I892&gt;=$B$6*$B$8-1),V891+$B$6*$B$10*$B$8,AND(R891=0,R892&gt;=1,I892&lt;$B$6*$B$8-1),V891+I891*$B$10,TRUE,V891)</f>
        <v>4700</v>
      </c>
      <c r="W892" s="17">
        <f t="shared" si="52"/>
        <v>317.21034870641171</v>
      </c>
    </row>
    <row r="893" spans="7:23" x14ac:dyDescent="0.25">
      <c r="G893" s="15">
        <v>891</v>
      </c>
      <c r="H893" s="1">
        <f t="shared" si="49"/>
        <v>14.833333333333334</v>
      </c>
      <c r="I893" s="15" cm="1">
        <f t="array" ref="I893">_xlfn.IFS(J892&gt;=$C$13-$B$26,MINA(I892+$B$13-S893+S892,$B$11),I892=$B$11,MINA(I892-S893+S892,$B$11),TRUE,MAXA(I892-S893+S892,0))</f>
        <v>0</v>
      </c>
      <c r="J893" s="1" cm="1">
        <f t="array" ref="J893">_xlfn.IFS(J892&gt;=$C$13-$B$26,0,I892&lt;$B$11,J892+$B$26,TRUE,0)</f>
        <v>1.3000000000000003</v>
      </c>
      <c r="K893" s="3" cm="1">
        <f t="array" ref="K893">_xlfn.IFS(AND(NOT($K892=0),$L892),0,NOT($L892),$K892+$B$26,TRUE,$K892)</f>
        <v>1.0500000000000012</v>
      </c>
      <c r="L893" s="3" t="b" cm="1">
        <f t="array" ref="L893">_xlfn.IFS(AND($I893&gt;0,$K893&gt;=$C$5-$B$26),TRUE,$R893&gt;=$B$6,FALSE,$I893=0,FALSE,TRUE,$L892)</f>
        <v>0</v>
      </c>
      <c r="M893" s="3" t="b" cm="1">
        <f t="array" ref="M893">_xlfn.IFS($N893&gt;=$B$4-$B$26,FALSE,AND($I893&gt;0,$K893&gt;=$B$5-$B$26),TRUE,AND($L893,NOT($M892)),FALSE,$M892,TRUE,TRUE,FALSE)</f>
        <v>0</v>
      </c>
      <c r="N893" s="3" cm="1">
        <f t="array" ref="N893">_xlfn.IFS($M892,$N892+$B$26,NOT($M892),0,TRUE,$M892)</f>
        <v>0</v>
      </c>
      <c r="O893" s="3" t="b" cm="1">
        <f t="array" ref="O893">_xlfn.IFS($M893,FALSE,AND($L893,NOT($M893),$R893&lt;$B$6,$I893&gt;0),TRUE,TRUE,FALSE)</f>
        <v>0</v>
      </c>
      <c r="P893" s="3" cm="1">
        <f t="array" ref="P893">_xlfn.IFS($P892&gt;=$C$7-$B$26,0,$O892,$P892+$B$26,TRUE,0)</f>
        <v>0</v>
      </c>
      <c r="Q893" s="3" t="b" cm="1">
        <f t="array" ref="Q893">_xlfn.IFS(AND($L893,NOT($M893),NOT($O893)),TRUE,$R893&gt;=$B$6,FALSE,AND($L893,NOT($M893),$O893,$P893=0),TRUE,TRUE,FALSE)</f>
        <v>0</v>
      </c>
      <c r="R893" s="3" cm="1">
        <f t="array" ref="R893">_xlfn.IFS(AND($Q892,$R892&lt;$B$6),$R892+1,AND(NOT($L892),$R892&gt;0),0,TRUE,$R892)</f>
        <v>0</v>
      </c>
      <c r="S893" s="1" cm="1">
        <f t="array" ref="S893">_xlfn.IFS(AND(Q892,I892&gt;$B$8),S892+$B$8,AND(Q892,I892&lt;=$B$8),S892+I892,TRUE,$S892)</f>
        <v>47</v>
      </c>
      <c r="T893" s="1">
        <f t="shared" si="50"/>
        <v>4230</v>
      </c>
      <c r="U893" s="17">
        <f t="shared" si="51"/>
        <v>285.16853932584269</v>
      </c>
      <c r="V893" s="47" cm="1">
        <f t="array" ref="V893">_xlfn.IFS($B$6=1,S893*$B$10,AND(R892=0,R893&gt;=1,I893&gt;=$B$6*$B$8-1),V892+$B$6*$B$10*$B$8,AND(R892=0,R893&gt;=1,I893&lt;$B$6*$B$8-1),V892+I892*$B$10,TRUE,V892)</f>
        <v>4700</v>
      </c>
      <c r="W893" s="17">
        <f t="shared" si="52"/>
        <v>316.85393258426967</v>
      </c>
    </row>
    <row r="894" spans="7:23" x14ac:dyDescent="0.25">
      <c r="G894" s="15">
        <v>892</v>
      </c>
      <c r="H894" s="1">
        <f t="shared" si="49"/>
        <v>14.85</v>
      </c>
      <c r="I894" s="15" cm="1">
        <f t="array" ref="I894">_xlfn.IFS(J893&gt;=$C$13-$B$26,MINA(I893+$B$13-S894+S893,$B$11),I893=$B$11,MINA(I893-S894+S893,$B$11),TRUE,MAXA(I893-S894+S893,0))</f>
        <v>0</v>
      </c>
      <c r="J894" s="1" cm="1">
        <f t="array" ref="J894">_xlfn.IFS(J893&gt;=$C$13-$B$26,0,I893&lt;$B$11,J893+$B$26,TRUE,0)</f>
        <v>1.3166666666666669</v>
      </c>
      <c r="K894" s="3" cm="1">
        <f t="array" ref="K894">_xlfn.IFS(AND(NOT($K893=0),$L893),0,NOT($L893),$K893+$B$26,TRUE,$K893)</f>
        <v>1.0666666666666678</v>
      </c>
      <c r="L894" s="3" t="b" cm="1">
        <f t="array" ref="L894">_xlfn.IFS(AND($I894&gt;0,$K894&gt;=$C$5-$B$26),TRUE,$R894&gt;=$B$6,FALSE,$I894=0,FALSE,TRUE,$L893)</f>
        <v>0</v>
      </c>
      <c r="M894" s="3" t="b" cm="1">
        <f t="array" ref="M894">_xlfn.IFS($N894&gt;=$B$4-$B$26,FALSE,AND($I894&gt;0,$K894&gt;=$B$5-$B$26),TRUE,AND($L894,NOT($M893)),FALSE,$M893,TRUE,TRUE,FALSE)</f>
        <v>0</v>
      </c>
      <c r="N894" s="3" cm="1">
        <f t="array" ref="N894">_xlfn.IFS($M893,$N893+$B$26,NOT($M893),0,TRUE,$M893)</f>
        <v>0</v>
      </c>
      <c r="O894" s="3" t="b" cm="1">
        <f t="array" ref="O894">_xlfn.IFS($M894,FALSE,AND($L894,NOT($M894),$R894&lt;$B$6,$I894&gt;0),TRUE,TRUE,FALSE)</f>
        <v>0</v>
      </c>
      <c r="P894" s="3" cm="1">
        <f t="array" ref="P894">_xlfn.IFS($P893&gt;=$C$7-$B$26,0,$O893,$P893+$B$26,TRUE,0)</f>
        <v>0</v>
      </c>
      <c r="Q894" s="3" t="b" cm="1">
        <f t="array" ref="Q894">_xlfn.IFS(AND($L894,NOT($M894),NOT($O894)),TRUE,$R894&gt;=$B$6,FALSE,AND($L894,NOT($M894),$O894,$P894=0),TRUE,TRUE,FALSE)</f>
        <v>0</v>
      </c>
      <c r="R894" s="3" cm="1">
        <f t="array" ref="R894">_xlfn.IFS(AND($Q893,$R893&lt;$B$6),$R893+1,AND(NOT($L893),$R893&gt;0),0,TRUE,$R893)</f>
        <v>0</v>
      </c>
      <c r="S894" s="1" cm="1">
        <f t="array" ref="S894">_xlfn.IFS(AND(Q893,I893&gt;$B$8),S893+$B$8,AND(Q893,I893&lt;=$B$8),S893+I893,TRUE,$S893)</f>
        <v>47</v>
      </c>
      <c r="T894" s="1">
        <f t="shared" si="50"/>
        <v>4230</v>
      </c>
      <c r="U894" s="17">
        <f t="shared" si="51"/>
        <v>284.84848484848487</v>
      </c>
      <c r="V894" s="47" cm="1">
        <f t="array" ref="V894">_xlfn.IFS($B$6=1,S894*$B$10,AND(R893=0,R894&gt;=1,I894&gt;=$B$6*$B$8-1),V893+$B$6*$B$10*$B$8,AND(R893=0,R894&gt;=1,I894&lt;$B$6*$B$8-1),V893+I893*$B$10,TRUE,V893)</f>
        <v>4700</v>
      </c>
      <c r="W894" s="17">
        <f t="shared" si="52"/>
        <v>316.49831649831651</v>
      </c>
    </row>
    <row r="895" spans="7:23" x14ac:dyDescent="0.25">
      <c r="G895" s="15">
        <v>893</v>
      </c>
      <c r="H895" s="1">
        <f t="shared" si="49"/>
        <v>14.866666666666667</v>
      </c>
      <c r="I895" s="15" cm="1">
        <f t="array" ref="I895">_xlfn.IFS(J894&gt;=$C$13-$B$26,MINA(I894+$B$13-S895+S894,$B$11),I894=$B$11,MINA(I894-S895+S894,$B$11),TRUE,MAXA(I894-S895+S894,0))</f>
        <v>0</v>
      </c>
      <c r="J895" s="1" cm="1">
        <f t="array" ref="J895">_xlfn.IFS(J894&gt;=$C$13-$B$26,0,I894&lt;$B$11,J894+$B$26,TRUE,0)</f>
        <v>1.3333333333333335</v>
      </c>
      <c r="K895" s="3" cm="1">
        <f t="array" ref="K895">_xlfn.IFS(AND(NOT($K894=0),$L894),0,NOT($L894),$K894+$B$26,TRUE,$K894)</f>
        <v>1.0833333333333344</v>
      </c>
      <c r="L895" s="3" t="b" cm="1">
        <f t="array" ref="L895">_xlfn.IFS(AND($I895&gt;0,$K895&gt;=$C$5-$B$26),TRUE,$R895&gt;=$B$6,FALSE,$I895=0,FALSE,TRUE,$L894)</f>
        <v>0</v>
      </c>
      <c r="M895" s="3" t="b" cm="1">
        <f t="array" ref="M895">_xlfn.IFS($N895&gt;=$B$4-$B$26,FALSE,AND($I895&gt;0,$K895&gt;=$B$5-$B$26),TRUE,AND($L895,NOT($M894)),FALSE,$M894,TRUE,TRUE,FALSE)</f>
        <v>0</v>
      </c>
      <c r="N895" s="3" cm="1">
        <f t="array" ref="N895">_xlfn.IFS($M894,$N894+$B$26,NOT($M894),0,TRUE,$M894)</f>
        <v>0</v>
      </c>
      <c r="O895" s="3" t="b" cm="1">
        <f t="array" ref="O895">_xlfn.IFS($M895,FALSE,AND($L895,NOT($M895),$R895&lt;$B$6,$I895&gt;0),TRUE,TRUE,FALSE)</f>
        <v>0</v>
      </c>
      <c r="P895" s="3" cm="1">
        <f t="array" ref="P895">_xlfn.IFS($P894&gt;=$C$7-$B$26,0,$O894,$P894+$B$26,TRUE,0)</f>
        <v>0</v>
      </c>
      <c r="Q895" s="3" t="b" cm="1">
        <f t="array" ref="Q895">_xlfn.IFS(AND($L895,NOT($M895),NOT($O895)),TRUE,$R895&gt;=$B$6,FALSE,AND($L895,NOT($M895),$O895,$P895=0),TRUE,TRUE,FALSE)</f>
        <v>0</v>
      </c>
      <c r="R895" s="3" cm="1">
        <f t="array" ref="R895">_xlfn.IFS(AND($Q894,$R894&lt;$B$6),$R894+1,AND(NOT($L894),$R894&gt;0),0,TRUE,$R894)</f>
        <v>0</v>
      </c>
      <c r="S895" s="1" cm="1">
        <f t="array" ref="S895">_xlfn.IFS(AND(Q894,I894&gt;$B$8),S894+$B$8,AND(Q894,I894&lt;=$B$8),S894+I894,TRUE,$S894)</f>
        <v>47</v>
      </c>
      <c r="T895" s="1">
        <f t="shared" si="50"/>
        <v>4230</v>
      </c>
      <c r="U895" s="17">
        <f t="shared" si="51"/>
        <v>284.5291479820628</v>
      </c>
      <c r="V895" s="47" cm="1">
        <f t="array" ref="V895">_xlfn.IFS($B$6=1,S895*$B$10,AND(R894=0,R895&gt;=1,I895&gt;=$B$6*$B$8-1),V894+$B$6*$B$10*$B$8,AND(R894=0,R895&gt;=1,I895&lt;$B$6*$B$8-1),V894+I894*$B$10,TRUE,V894)</f>
        <v>4700</v>
      </c>
      <c r="W895" s="17">
        <f t="shared" si="52"/>
        <v>316.14349775784751</v>
      </c>
    </row>
    <row r="896" spans="7:23" x14ac:dyDescent="0.25">
      <c r="G896" s="15">
        <v>894</v>
      </c>
      <c r="H896" s="1">
        <f t="shared" si="49"/>
        <v>14.883333333333333</v>
      </c>
      <c r="I896" s="15" cm="1">
        <f t="array" ref="I896">_xlfn.IFS(J895&gt;=$C$13-$B$26,MINA(I895+$B$13-S896+S895,$B$11),I895=$B$11,MINA(I895-S896+S895,$B$11),TRUE,MAXA(I895-S896+S895,0))</f>
        <v>0</v>
      </c>
      <c r="J896" s="1" cm="1">
        <f t="array" ref="J896">_xlfn.IFS(J895&gt;=$C$13-$B$26,0,I895&lt;$B$11,J895+$B$26,TRUE,0)</f>
        <v>1.35</v>
      </c>
      <c r="K896" s="3" cm="1">
        <f t="array" ref="K896">_xlfn.IFS(AND(NOT($K895=0),$L895),0,NOT($L895),$K895+$B$26,TRUE,$K895)</f>
        <v>1.100000000000001</v>
      </c>
      <c r="L896" s="3" t="b" cm="1">
        <f t="array" ref="L896">_xlfn.IFS(AND($I896&gt;0,$K896&gt;=$C$5-$B$26),TRUE,$R896&gt;=$B$6,FALSE,$I896=0,FALSE,TRUE,$L895)</f>
        <v>0</v>
      </c>
      <c r="M896" s="3" t="b" cm="1">
        <f t="array" ref="M896">_xlfn.IFS($N896&gt;=$B$4-$B$26,FALSE,AND($I896&gt;0,$K896&gt;=$B$5-$B$26),TRUE,AND($L896,NOT($M895)),FALSE,$M895,TRUE,TRUE,FALSE)</f>
        <v>0</v>
      </c>
      <c r="N896" s="3" cm="1">
        <f t="array" ref="N896">_xlfn.IFS($M895,$N895+$B$26,NOT($M895),0,TRUE,$M895)</f>
        <v>0</v>
      </c>
      <c r="O896" s="3" t="b" cm="1">
        <f t="array" ref="O896">_xlfn.IFS($M896,FALSE,AND($L896,NOT($M896),$R896&lt;$B$6,$I896&gt;0),TRUE,TRUE,FALSE)</f>
        <v>0</v>
      </c>
      <c r="P896" s="3" cm="1">
        <f t="array" ref="P896">_xlfn.IFS($P895&gt;=$C$7-$B$26,0,$O895,$P895+$B$26,TRUE,0)</f>
        <v>0</v>
      </c>
      <c r="Q896" s="3" t="b" cm="1">
        <f t="array" ref="Q896">_xlfn.IFS(AND($L896,NOT($M896),NOT($O896)),TRUE,$R896&gt;=$B$6,FALSE,AND($L896,NOT($M896),$O896,$P896=0),TRUE,TRUE,FALSE)</f>
        <v>0</v>
      </c>
      <c r="R896" s="3" cm="1">
        <f t="array" ref="R896">_xlfn.IFS(AND($Q895,$R895&lt;$B$6),$R895+1,AND(NOT($L895),$R895&gt;0),0,TRUE,$R895)</f>
        <v>0</v>
      </c>
      <c r="S896" s="1" cm="1">
        <f t="array" ref="S896">_xlfn.IFS(AND(Q895,I895&gt;$B$8),S895+$B$8,AND(Q895,I895&lt;=$B$8),S895+I895,TRUE,$S895)</f>
        <v>47</v>
      </c>
      <c r="T896" s="1">
        <f t="shared" si="50"/>
        <v>4230</v>
      </c>
      <c r="U896" s="17">
        <f t="shared" si="51"/>
        <v>284.21052631578948</v>
      </c>
      <c r="V896" s="47" cm="1">
        <f t="array" ref="V896">_xlfn.IFS($B$6=1,S896*$B$10,AND(R895=0,R896&gt;=1,I896&gt;=$B$6*$B$8-1),V895+$B$6*$B$10*$B$8,AND(R895=0,R896&gt;=1,I896&lt;$B$6*$B$8-1),V895+I895*$B$10,TRUE,V895)</f>
        <v>4700</v>
      </c>
      <c r="W896" s="17">
        <f t="shared" si="52"/>
        <v>315.78947368421052</v>
      </c>
    </row>
    <row r="897" spans="7:23" x14ac:dyDescent="0.25">
      <c r="G897" s="15">
        <v>895</v>
      </c>
      <c r="H897" s="1">
        <f t="shared" si="49"/>
        <v>14.9</v>
      </c>
      <c r="I897" s="15" cm="1">
        <f t="array" ref="I897">_xlfn.IFS(J896&gt;=$C$13-$B$26,MINA(I896+$B$13-S897+S896,$B$11),I896=$B$11,MINA(I896-S897+S896,$B$11),TRUE,MAXA(I896-S897+S896,0))</f>
        <v>0</v>
      </c>
      <c r="J897" s="1" cm="1">
        <f t="array" ref="J897">_xlfn.IFS(J896&gt;=$C$13-$B$26,0,I896&lt;$B$11,J896+$B$26,TRUE,0)</f>
        <v>1.3666666666666667</v>
      </c>
      <c r="K897" s="3" cm="1">
        <f t="array" ref="K897">_xlfn.IFS(AND(NOT($K896=0),$L896),0,NOT($L896),$K896+$B$26,TRUE,$K896)</f>
        <v>1.1166666666666676</v>
      </c>
      <c r="L897" s="3" t="b" cm="1">
        <f t="array" ref="L897">_xlfn.IFS(AND($I897&gt;0,$K897&gt;=$C$5-$B$26),TRUE,$R897&gt;=$B$6,FALSE,$I897=0,FALSE,TRUE,$L896)</f>
        <v>0</v>
      </c>
      <c r="M897" s="3" t="b" cm="1">
        <f t="array" ref="M897">_xlfn.IFS($N897&gt;=$B$4-$B$26,FALSE,AND($I897&gt;0,$K897&gt;=$B$5-$B$26),TRUE,AND($L897,NOT($M896)),FALSE,$M896,TRUE,TRUE,FALSE)</f>
        <v>0</v>
      </c>
      <c r="N897" s="3" cm="1">
        <f t="array" ref="N897">_xlfn.IFS($M896,$N896+$B$26,NOT($M896),0,TRUE,$M896)</f>
        <v>0</v>
      </c>
      <c r="O897" s="3" t="b" cm="1">
        <f t="array" ref="O897">_xlfn.IFS($M897,FALSE,AND($L897,NOT($M897),$R897&lt;$B$6,$I897&gt;0),TRUE,TRUE,FALSE)</f>
        <v>0</v>
      </c>
      <c r="P897" s="3" cm="1">
        <f t="array" ref="P897">_xlfn.IFS($P896&gt;=$C$7-$B$26,0,$O896,$P896+$B$26,TRUE,0)</f>
        <v>0</v>
      </c>
      <c r="Q897" s="3" t="b" cm="1">
        <f t="array" ref="Q897">_xlfn.IFS(AND($L897,NOT($M897),NOT($O897)),TRUE,$R897&gt;=$B$6,FALSE,AND($L897,NOT($M897),$O897,$P897=0),TRUE,TRUE,FALSE)</f>
        <v>0</v>
      </c>
      <c r="R897" s="3" cm="1">
        <f t="array" ref="R897">_xlfn.IFS(AND($Q896,$R896&lt;$B$6),$R896+1,AND(NOT($L896),$R896&gt;0),0,TRUE,$R896)</f>
        <v>0</v>
      </c>
      <c r="S897" s="1" cm="1">
        <f t="array" ref="S897">_xlfn.IFS(AND(Q896,I896&gt;$B$8),S896+$B$8,AND(Q896,I896&lt;=$B$8),S896+I896,TRUE,$S896)</f>
        <v>47</v>
      </c>
      <c r="T897" s="1">
        <f t="shared" si="50"/>
        <v>4230</v>
      </c>
      <c r="U897" s="17">
        <f t="shared" si="51"/>
        <v>283.89261744966444</v>
      </c>
      <c r="V897" s="47" cm="1">
        <f t="array" ref="V897">_xlfn.IFS($B$6=1,S897*$B$10,AND(R896=0,R897&gt;=1,I897&gt;=$B$6*$B$8-1),V896+$B$6*$B$10*$B$8,AND(R896=0,R897&gt;=1,I897&lt;$B$6*$B$8-1),V896+I896*$B$10,TRUE,V896)</f>
        <v>4700</v>
      </c>
      <c r="W897" s="17">
        <f t="shared" si="52"/>
        <v>315.43624161073825</v>
      </c>
    </row>
    <row r="898" spans="7:23" x14ac:dyDescent="0.25">
      <c r="G898" s="15">
        <v>896</v>
      </c>
      <c r="H898" s="1">
        <f t="shared" si="49"/>
        <v>14.916666666666666</v>
      </c>
      <c r="I898" s="15" cm="1">
        <f t="array" ref="I898">_xlfn.IFS(J897&gt;=$C$13-$B$26,MINA(I897+$B$13-S898+S897,$B$11),I897=$B$11,MINA(I897-S898+S897,$B$11),TRUE,MAXA(I897-S898+S897,0))</f>
        <v>0</v>
      </c>
      <c r="J898" s="1" cm="1">
        <f t="array" ref="J898">_xlfn.IFS(J897&gt;=$C$13-$B$26,0,I897&lt;$B$11,J897+$B$26,TRUE,0)</f>
        <v>1.3833333333333333</v>
      </c>
      <c r="K898" s="3" cm="1">
        <f t="array" ref="K898">_xlfn.IFS(AND(NOT($K897=0),$L897),0,NOT($L897),$K897+$B$26,TRUE,$K897)</f>
        <v>1.1333333333333342</v>
      </c>
      <c r="L898" s="3" t="b" cm="1">
        <f t="array" ref="L898">_xlfn.IFS(AND($I898&gt;0,$K898&gt;=$C$5-$B$26),TRUE,$R898&gt;=$B$6,FALSE,$I898=0,FALSE,TRUE,$L897)</f>
        <v>0</v>
      </c>
      <c r="M898" s="3" t="b" cm="1">
        <f t="array" ref="M898">_xlfn.IFS($N898&gt;=$B$4-$B$26,FALSE,AND($I898&gt;0,$K898&gt;=$B$5-$B$26),TRUE,AND($L898,NOT($M897)),FALSE,$M897,TRUE,TRUE,FALSE)</f>
        <v>0</v>
      </c>
      <c r="N898" s="3" cm="1">
        <f t="array" ref="N898">_xlfn.IFS($M897,$N897+$B$26,NOT($M897),0,TRUE,$M897)</f>
        <v>0</v>
      </c>
      <c r="O898" s="3" t="b" cm="1">
        <f t="array" ref="O898">_xlfn.IFS($M898,FALSE,AND($L898,NOT($M898),$R898&lt;$B$6,$I898&gt;0),TRUE,TRUE,FALSE)</f>
        <v>0</v>
      </c>
      <c r="P898" s="3" cm="1">
        <f t="array" ref="P898">_xlfn.IFS($P897&gt;=$C$7-$B$26,0,$O897,$P897+$B$26,TRUE,0)</f>
        <v>0</v>
      </c>
      <c r="Q898" s="3" t="b" cm="1">
        <f t="array" ref="Q898">_xlfn.IFS(AND($L898,NOT($M898),NOT($O898)),TRUE,$R898&gt;=$B$6,FALSE,AND($L898,NOT($M898),$O898,$P898=0),TRUE,TRUE,FALSE)</f>
        <v>0</v>
      </c>
      <c r="R898" s="3" cm="1">
        <f t="array" ref="R898">_xlfn.IFS(AND($Q897,$R897&lt;$B$6),$R897+1,AND(NOT($L897),$R897&gt;0),0,TRUE,$R897)</f>
        <v>0</v>
      </c>
      <c r="S898" s="1" cm="1">
        <f t="array" ref="S898">_xlfn.IFS(AND(Q897,I897&gt;$B$8),S897+$B$8,AND(Q897,I897&lt;=$B$8),S897+I897,TRUE,$S897)</f>
        <v>47</v>
      </c>
      <c r="T898" s="1">
        <f t="shared" si="50"/>
        <v>4230</v>
      </c>
      <c r="U898" s="17">
        <f t="shared" si="51"/>
        <v>283.57541899441344</v>
      </c>
      <c r="V898" s="47" cm="1">
        <f t="array" ref="V898">_xlfn.IFS($B$6=1,S898*$B$10,AND(R897=0,R898&gt;=1,I898&gt;=$B$6*$B$8-1),V897+$B$6*$B$10*$B$8,AND(R897=0,R898&gt;=1,I898&lt;$B$6*$B$8-1),V897+I897*$B$10,TRUE,V897)</f>
        <v>4700</v>
      </c>
      <c r="W898" s="17">
        <f t="shared" si="52"/>
        <v>315.08379888268155</v>
      </c>
    </row>
    <row r="899" spans="7:23" x14ac:dyDescent="0.25">
      <c r="G899" s="15">
        <v>897</v>
      </c>
      <c r="H899" s="1">
        <f t="shared" ref="H899:H962" si="53">($G899-1)*$B$26</f>
        <v>14.933333333333334</v>
      </c>
      <c r="I899" s="15" cm="1">
        <f t="array" ref="I899">_xlfn.IFS(J898&gt;=$C$13-$B$26,MINA(I898+$B$13-S899+S898,$B$11),I898=$B$11,MINA(I898-S899+S898,$B$11),TRUE,MAXA(I898-S899+S898,0))</f>
        <v>0</v>
      </c>
      <c r="J899" s="1" cm="1">
        <f t="array" ref="J899">_xlfn.IFS(J898&gt;=$C$13-$B$26,0,I898&lt;$B$11,J898+$B$26,TRUE,0)</f>
        <v>1.4</v>
      </c>
      <c r="K899" s="3" cm="1">
        <f t="array" ref="K899">_xlfn.IFS(AND(NOT($K898=0),$L898),0,NOT($L898),$K898+$B$26,TRUE,$K898)</f>
        <v>1.1500000000000008</v>
      </c>
      <c r="L899" s="3" t="b" cm="1">
        <f t="array" ref="L899">_xlfn.IFS(AND($I899&gt;0,$K899&gt;=$C$5-$B$26),TRUE,$R899&gt;=$B$6,FALSE,$I899=0,FALSE,TRUE,$L898)</f>
        <v>0</v>
      </c>
      <c r="M899" s="3" t="b" cm="1">
        <f t="array" ref="M899">_xlfn.IFS($N899&gt;=$B$4-$B$26,FALSE,AND($I899&gt;0,$K899&gt;=$B$5-$B$26),TRUE,AND($L899,NOT($M898)),FALSE,$M898,TRUE,TRUE,FALSE)</f>
        <v>0</v>
      </c>
      <c r="N899" s="3" cm="1">
        <f t="array" ref="N899">_xlfn.IFS($M898,$N898+$B$26,NOT($M898),0,TRUE,$M898)</f>
        <v>0</v>
      </c>
      <c r="O899" s="3" t="b" cm="1">
        <f t="array" ref="O899">_xlfn.IFS($M899,FALSE,AND($L899,NOT($M899),$R899&lt;$B$6,$I899&gt;0),TRUE,TRUE,FALSE)</f>
        <v>0</v>
      </c>
      <c r="P899" s="3" cm="1">
        <f t="array" ref="P899">_xlfn.IFS($P898&gt;=$C$7-$B$26,0,$O898,$P898+$B$26,TRUE,0)</f>
        <v>0</v>
      </c>
      <c r="Q899" s="3" t="b" cm="1">
        <f t="array" ref="Q899">_xlfn.IFS(AND($L899,NOT($M899),NOT($O899)),TRUE,$R899&gt;=$B$6,FALSE,AND($L899,NOT($M899),$O899,$P899=0),TRUE,TRUE,FALSE)</f>
        <v>0</v>
      </c>
      <c r="R899" s="3" cm="1">
        <f t="array" ref="R899">_xlfn.IFS(AND($Q898,$R898&lt;$B$6),$R898+1,AND(NOT($L898),$R898&gt;0),0,TRUE,$R898)</f>
        <v>0</v>
      </c>
      <c r="S899" s="1" cm="1">
        <f t="array" ref="S899">_xlfn.IFS(AND(Q898,I898&gt;$B$8),S898+$B$8,AND(Q898,I898&lt;=$B$8),S898+I898,TRUE,$S898)</f>
        <v>47</v>
      </c>
      <c r="T899" s="1">
        <f t="shared" ref="T899:T962" si="54">IF($Q898,$T898+$B$8*$B$9,$T898)</f>
        <v>4230</v>
      </c>
      <c r="U899" s="17">
        <f t="shared" si="51"/>
        <v>283.25892857142856</v>
      </c>
      <c r="V899" s="47" cm="1">
        <f t="array" ref="V899">_xlfn.IFS($B$6=1,S899*$B$10,AND(R898=0,R899&gt;=1,I899&gt;=$B$6*$B$8-1),V898+$B$6*$B$10*$B$8,AND(R898=0,R899&gt;=1,I899&lt;$B$6*$B$8-1),V898+I898*$B$10,TRUE,V898)</f>
        <v>4700</v>
      </c>
      <c r="W899" s="17">
        <f t="shared" si="52"/>
        <v>314.73214285714283</v>
      </c>
    </row>
    <row r="900" spans="7:23" x14ac:dyDescent="0.25">
      <c r="G900" s="15">
        <v>898</v>
      </c>
      <c r="H900" s="1">
        <f t="shared" si="53"/>
        <v>14.95</v>
      </c>
      <c r="I900" s="15" cm="1">
        <f t="array" ref="I900">_xlfn.IFS(J899&gt;=$C$13-$B$26,MINA(I899+$B$13-S900+S899,$B$11),I899=$B$11,MINA(I899-S900+S899,$B$11),TRUE,MAXA(I899-S900+S899,0))</f>
        <v>0</v>
      </c>
      <c r="J900" s="1" cm="1">
        <f t="array" ref="J900">_xlfn.IFS(J899&gt;=$C$13-$B$26,0,I899&lt;$B$11,J899+$B$26,TRUE,0)</f>
        <v>1.4166666666666665</v>
      </c>
      <c r="K900" s="3" cm="1">
        <f t="array" ref="K900">_xlfn.IFS(AND(NOT($K899=0),$L899),0,NOT($L899),$K899+$B$26,TRUE,$K899)</f>
        <v>1.1666666666666674</v>
      </c>
      <c r="L900" s="3" t="b" cm="1">
        <f t="array" ref="L900">_xlfn.IFS(AND($I900&gt;0,$K900&gt;=$C$5-$B$26),TRUE,$R900&gt;=$B$6,FALSE,$I900=0,FALSE,TRUE,$L899)</f>
        <v>0</v>
      </c>
      <c r="M900" s="3" t="b" cm="1">
        <f t="array" ref="M900">_xlfn.IFS($N900&gt;=$B$4-$B$26,FALSE,AND($I900&gt;0,$K900&gt;=$B$5-$B$26),TRUE,AND($L900,NOT($M899)),FALSE,$M899,TRUE,TRUE,FALSE)</f>
        <v>0</v>
      </c>
      <c r="N900" s="3" cm="1">
        <f t="array" ref="N900">_xlfn.IFS($M899,$N899+$B$26,NOT($M899),0,TRUE,$M899)</f>
        <v>0</v>
      </c>
      <c r="O900" s="3" t="b" cm="1">
        <f t="array" ref="O900">_xlfn.IFS($M900,FALSE,AND($L900,NOT($M900),$R900&lt;$B$6,$I900&gt;0),TRUE,TRUE,FALSE)</f>
        <v>0</v>
      </c>
      <c r="P900" s="3" cm="1">
        <f t="array" ref="P900">_xlfn.IFS($P899&gt;=$C$7-$B$26,0,$O899,$P899+$B$26,TRUE,0)</f>
        <v>0</v>
      </c>
      <c r="Q900" s="3" t="b" cm="1">
        <f t="array" ref="Q900">_xlfn.IFS(AND($L900,NOT($M900),NOT($O900)),TRUE,$R900&gt;=$B$6,FALSE,AND($L900,NOT($M900),$O900,$P900=0),TRUE,TRUE,FALSE)</f>
        <v>0</v>
      </c>
      <c r="R900" s="3" cm="1">
        <f t="array" ref="R900">_xlfn.IFS(AND($Q899,$R899&lt;$B$6),$R899+1,AND(NOT($L899),$R899&gt;0),0,TRUE,$R899)</f>
        <v>0</v>
      </c>
      <c r="S900" s="1" cm="1">
        <f t="array" ref="S900">_xlfn.IFS(AND(Q899,I899&gt;$B$8),S899+$B$8,AND(Q899,I899&lt;=$B$8),S899+I899,TRUE,$S899)</f>
        <v>47</v>
      </c>
      <c r="T900" s="1">
        <f t="shared" si="54"/>
        <v>4230</v>
      </c>
      <c r="U900" s="17">
        <f t="shared" ref="U900:U963" si="55">$T900/$H900</f>
        <v>282.94314381270902</v>
      </c>
      <c r="V900" s="47" cm="1">
        <f t="array" ref="V900">_xlfn.IFS($B$6=1,S900*$B$10,AND(R899=0,R900&gt;=1,I900&gt;=$B$6*$B$8-1),V899+$B$6*$B$10*$B$8,AND(R899=0,R900&gt;=1,I900&lt;$B$6*$B$8-1),V899+I899*$B$10,TRUE,V899)</f>
        <v>4700</v>
      </c>
      <c r="W900" s="17">
        <f t="shared" si="52"/>
        <v>314.38127090301003</v>
      </c>
    </row>
    <row r="901" spans="7:23" x14ac:dyDescent="0.25">
      <c r="G901" s="15">
        <v>899</v>
      </c>
      <c r="H901" s="1">
        <f t="shared" si="53"/>
        <v>14.966666666666667</v>
      </c>
      <c r="I901" s="15" cm="1">
        <f t="array" ref="I901">_xlfn.IFS(J900&gt;=$C$13-$B$26,MINA(I900+$B$13-S901+S900,$B$11),I900=$B$11,MINA(I900-S901+S900,$B$11),TRUE,MAXA(I900-S901+S900,0))</f>
        <v>0</v>
      </c>
      <c r="J901" s="1" cm="1">
        <f t="array" ref="J901">_xlfn.IFS(J900&gt;=$C$13-$B$26,0,I900&lt;$B$11,J900+$B$26,TRUE,0)</f>
        <v>1.4333333333333331</v>
      </c>
      <c r="K901" s="3" cm="1">
        <f t="array" ref="K901">_xlfn.IFS(AND(NOT($K900=0),$L900),0,NOT($L900),$K900+$B$26,TRUE,$K900)</f>
        <v>1.183333333333334</v>
      </c>
      <c r="L901" s="3" t="b" cm="1">
        <f t="array" ref="L901">_xlfn.IFS(AND($I901&gt;0,$K901&gt;=$C$5-$B$26),TRUE,$R901&gt;=$B$6,FALSE,$I901=0,FALSE,TRUE,$L900)</f>
        <v>0</v>
      </c>
      <c r="M901" s="3" t="b" cm="1">
        <f t="array" ref="M901">_xlfn.IFS($N901&gt;=$B$4-$B$26,FALSE,AND($I901&gt;0,$K901&gt;=$B$5-$B$26),TRUE,AND($L901,NOT($M900)),FALSE,$M900,TRUE,TRUE,FALSE)</f>
        <v>0</v>
      </c>
      <c r="N901" s="3" cm="1">
        <f t="array" ref="N901">_xlfn.IFS($M900,$N900+$B$26,NOT($M900),0,TRUE,$M900)</f>
        <v>0</v>
      </c>
      <c r="O901" s="3" t="b" cm="1">
        <f t="array" ref="O901">_xlfn.IFS($M901,FALSE,AND($L901,NOT($M901),$R901&lt;$B$6,$I901&gt;0),TRUE,TRUE,FALSE)</f>
        <v>0</v>
      </c>
      <c r="P901" s="3" cm="1">
        <f t="array" ref="P901">_xlfn.IFS($P900&gt;=$C$7-$B$26,0,$O900,$P900+$B$26,TRUE,0)</f>
        <v>0</v>
      </c>
      <c r="Q901" s="3" t="b" cm="1">
        <f t="array" ref="Q901">_xlfn.IFS(AND($L901,NOT($M901),NOT($O901)),TRUE,$R901&gt;=$B$6,FALSE,AND($L901,NOT($M901),$O901,$P901=0),TRUE,TRUE,FALSE)</f>
        <v>0</v>
      </c>
      <c r="R901" s="3" cm="1">
        <f t="array" ref="R901">_xlfn.IFS(AND($Q900,$R900&lt;$B$6),$R900+1,AND(NOT($L900),$R900&gt;0),0,TRUE,$R900)</f>
        <v>0</v>
      </c>
      <c r="S901" s="1" cm="1">
        <f t="array" ref="S901">_xlfn.IFS(AND(Q900,I900&gt;$B$8),S900+$B$8,AND(Q900,I900&lt;=$B$8),S900+I900,TRUE,$S900)</f>
        <v>47</v>
      </c>
      <c r="T901" s="1">
        <f t="shared" si="54"/>
        <v>4230</v>
      </c>
      <c r="U901" s="17">
        <f t="shared" si="55"/>
        <v>282.62806236080178</v>
      </c>
      <c r="V901" s="47" cm="1">
        <f t="array" ref="V901">_xlfn.IFS($B$6=1,S901*$B$10,AND(R900=0,R901&gt;=1,I901&gt;=$B$6*$B$8-1),V900+$B$6*$B$10*$B$8,AND(R900=0,R901&gt;=1,I901&lt;$B$6*$B$8-1),V900+I900*$B$10,TRUE,V900)</f>
        <v>4700</v>
      </c>
      <c r="W901" s="17">
        <f t="shared" ref="W901:W964" si="56">V901/H901</f>
        <v>314.03118040089089</v>
      </c>
    </row>
    <row r="902" spans="7:23" x14ac:dyDescent="0.25">
      <c r="G902" s="15">
        <v>900</v>
      </c>
      <c r="H902" s="1">
        <f t="shared" si="53"/>
        <v>14.983333333333333</v>
      </c>
      <c r="I902" s="15" cm="1">
        <f t="array" ref="I902">_xlfn.IFS(J901&gt;=$C$13-$B$26,MINA(I901+$B$13-S902+S901,$B$11),I901=$B$11,MINA(I901-S902+S901,$B$11),TRUE,MAXA(I901-S902+S901,0))</f>
        <v>0</v>
      </c>
      <c r="J902" s="1" cm="1">
        <f t="array" ref="J902">_xlfn.IFS(J901&gt;=$C$13-$B$26,0,I901&lt;$B$11,J901+$B$26,TRUE,0)</f>
        <v>1.4499999999999997</v>
      </c>
      <c r="K902" s="3" cm="1">
        <f t="array" ref="K902">_xlfn.IFS(AND(NOT($K901=0),$L901),0,NOT($L901),$K901+$B$26,TRUE,$K901)</f>
        <v>1.2000000000000006</v>
      </c>
      <c r="L902" s="3" t="b" cm="1">
        <f t="array" ref="L902">_xlfn.IFS(AND($I902&gt;0,$K902&gt;=$C$5-$B$26),TRUE,$R902&gt;=$B$6,FALSE,$I902=0,FALSE,TRUE,$L901)</f>
        <v>0</v>
      </c>
      <c r="M902" s="3" t="b" cm="1">
        <f t="array" ref="M902">_xlfn.IFS($N902&gt;=$B$4-$B$26,FALSE,AND($I902&gt;0,$K902&gt;=$B$5-$B$26),TRUE,AND($L902,NOT($M901)),FALSE,$M901,TRUE,TRUE,FALSE)</f>
        <v>0</v>
      </c>
      <c r="N902" s="3" cm="1">
        <f t="array" ref="N902">_xlfn.IFS($M901,$N901+$B$26,NOT($M901),0,TRUE,$M901)</f>
        <v>0</v>
      </c>
      <c r="O902" s="3" t="b" cm="1">
        <f t="array" ref="O902">_xlfn.IFS($M902,FALSE,AND($L902,NOT($M902),$R902&lt;$B$6,$I902&gt;0),TRUE,TRUE,FALSE)</f>
        <v>0</v>
      </c>
      <c r="P902" s="3" cm="1">
        <f t="array" ref="P902">_xlfn.IFS($P901&gt;=$C$7-$B$26,0,$O901,$P901+$B$26,TRUE,0)</f>
        <v>0</v>
      </c>
      <c r="Q902" s="3" t="b" cm="1">
        <f t="array" ref="Q902">_xlfn.IFS(AND($L902,NOT($M902),NOT($O902)),TRUE,$R902&gt;=$B$6,FALSE,AND($L902,NOT($M902),$O902,$P902=0),TRUE,TRUE,FALSE)</f>
        <v>0</v>
      </c>
      <c r="R902" s="3" cm="1">
        <f t="array" ref="R902">_xlfn.IFS(AND($Q901,$R901&lt;$B$6),$R901+1,AND(NOT($L901),$R901&gt;0),0,TRUE,$R901)</f>
        <v>0</v>
      </c>
      <c r="S902" s="1" cm="1">
        <f t="array" ref="S902">_xlfn.IFS(AND(Q901,I901&gt;$B$8),S901+$B$8,AND(Q901,I901&lt;=$B$8),S901+I901,TRUE,$S901)</f>
        <v>47</v>
      </c>
      <c r="T902" s="1">
        <f t="shared" si="54"/>
        <v>4230</v>
      </c>
      <c r="U902" s="17">
        <f t="shared" si="55"/>
        <v>282.31368186874306</v>
      </c>
      <c r="V902" s="47" cm="1">
        <f t="array" ref="V902">_xlfn.IFS($B$6=1,S902*$B$10,AND(R901=0,R902&gt;=1,I902&gt;=$B$6*$B$8-1),V901+$B$6*$B$10*$B$8,AND(R901=0,R902&gt;=1,I902&lt;$B$6*$B$8-1),V901+I901*$B$10,TRUE,V901)</f>
        <v>4700</v>
      </c>
      <c r="W902" s="17">
        <f t="shared" si="56"/>
        <v>313.68186874304786</v>
      </c>
    </row>
    <row r="903" spans="7:23" x14ac:dyDescent="0.25">
      <c r="G903" s="15">
        <v>901</v>
      </c>
      <c r="H903" s="1">
        <f t="shared" si="53"/>
        <v>15</v>
      </c>
      <c r="I903" s="15" cm="1">
        <f t="array" ref="I903">_xlfn.IFS(J902&gt;=$C$13-$B$26,MINA(I902+$B$13-S903+S902,$B$11),I902=$B$11,MINA(I902-S903+S902,$B$11),TRUE,MAXA(I902-S903+S902,0))</f>
        <v>0</v>
      </c>
      <c r="J903" s="1" cm="1">
        <f t="array" ref="J903">_xlfn.IFS(J902&gt;=$C$13-$B$26,0,I902&lt;$B$11,J902+$B$26,TRUE,0)</f>
        <v>1.4666666666666663</v>
      </c>
      <c r="K903" s="3" cm="1">
        <f t="array" ref="K903">_xlfn.IFS(AND(NOT($K902=0),$L902),0,NOT($L902),$K902+$B$26,TRUE,$K902)</f>
        <v>1.2166666666666672</v>
      </c>
      <c r="L903" s="3" t="b" cm="1">
        <f t="array" ref="L903">_xlfn.IFS(AND($I903&gt;0,$K903&gt;=$C$5-$B$26),TRUE,$R903&gt;=$B$6,FALSE,$I903=0,FALSE,TRUE,$L902)</f>
        <v>0</v>
      </c>
      <c r="M903" s="3" t="b" cm="1">
        <f t="array" ref="M903">_xlfn.IFS($N903&gt;=$B$4-$B$26,FALSE,AND($I903&gt;0,$K903&gt;=$B$5-$B$26),TRUE,AND($L903,NOT($M902)),FALSE,$M902,TRUE,TRUE,FALSE)</f>
        <v>0</v>
      </c>
      <c r="N903" s="3" cm="1">
        <f t="array" ref="N903">_xlfn.IFS($M902,$N902+$B$26,NOT($M902),0,TRUE,$M902)</f>
        <v>0</v>
      </c>
      <c r="O903" s="3" t="b" cm="1">
        <f t="array" ref="O903">_xlfn.IFS($M903,FALSE,AND($L903,NOT($M903),$R903&lt;$B$6,$I903&gt;0),TRUE,TRUE,FALSE)</f>
        <v>0</v>
      </c>
      <c r="P903" s="3" cm="1">
        <f t="array" ref="P903">_xlfn.IFS($P902&gt;=$C$7-$B$26,0,$O902,$P902+$B$26,TRUE,0)</f>
        <v>0</v>
      </c>
      <c r="Q903" s="3" t="b" cm="1">
        <f t="array" ref="Q903">_xlfn.IFS(AND($L903,NOT($M903),NOT($O903)),TRUE,$R903&gt;=$B$6,FALSE,AND($L903,NOT($M903),$O903,$P903=0),TRUE,TRUE,FALSE)</f>
        <v>0</v>
      </c>
      <c r="R903" s="3" cm="1">
        <f t="array" ref="R903">_xlfn.IFS(AND($Q902,$R902&lt;$B$6),$R902+1,AND(NOT($L902),$R902&gt;0),0,TRUE,$R902)</f>
        <v>0</v>
      </c>
      <c r="S903" s="1" cm="1">
        <f t="array" ref="S903">_xlfn.IFS(AND(Q902,I902&gt;$B$8),S902+$B$8,AND(Q902,I902&lt;=$B$8),S902+I902,TRUE,$S902)</f>
        <v>47</v>
      </c>
      <c r="T903" s="1">
        <f t="shared" si="54"/>
        <v>4230</v>
      </c>
      <c r="U903" s="17">
        <f t="shared" si="55"/>
        <v>282</v>
      </c>
      <c r="V903" s="47" cm="1">
        <f t="array" ref="V903">_xlfn.IFS($B$6=1,S903*$B$10,AND(R902=0,R903&gt;=1,I903&gt;=$B$6*$B$8-1),V902+$B$6*$B$10*$B$8,AND(R902=0,R903&gt;=1,I903&lt;$B$6*$B$8-1),V902+I902*$B$10,TRUE,V902)</f>
        <v>4700</v>
      </c>
      <c r="W903" s="17">
        <f t="shared" si="56"/>
        <v>313.33333333333331</v>
      </c>
    </row>
    <row r="904" spans="7:23" x14ac:dyDescent="0.25">
      <c r="G904" s="15">
        <v>902</v>
      </c>
      <c r="H904" s="1">
        <f t="shared" si="53"/>
        <v>15.016666666666666</v>
      </c>
      <c r="I904" s="15" cm="1">
        <f t="array" ref="I904">_xlfn.IFS(J903&gt;=$C$13-$B$26,MINA(I903+$B$13-S904+S903,$B$11),I903=$B$11,MINA(I903-S904+S903,$B$11),TRUE,MAXA(I903-S904+S903,0))</f>
        <v>0</v>
      </c>
      <c r="J904" s="1" cm="1">
        <f t="array" ref="J904">_xlfn.IFS(J903&gt;=$C$13-$B$26,0,I903&lt;$B$11,J903+$B$26,TRUE,0)</f>
        <v>1.4833333333333329</v>
      </c>
      <c r="K904" s="3" cm="1">
        <f t="array" ref="K904">_xlfn.IFS(AND(NOT($K903=0),$L903),0,NOT($L903),$K903+$B$26,TRUE,$K903)</f>
        <v>1.2333333333333338</v>
      </c>
      <c r="L904" s="3" t="b" cm="1">
        <f t="array" ref="L904">_xlfn.IFS(AND($I904&gt;0,$K904&gt;=$C$5-$B$26),TRUE,$R904&gt;=$B$6,FALSE,$I904=0,FALSE,TRUE,$L903)</f>
        <v>0</v>
      </c>
      <c r="M904" s="3" t="b" cm="1">
        <f t="array" ref="M904">_xlfn.IFS($N904&gt;=$B$4-$B$26,FALSE,AND($I904&gt;0,$K904&gt;=$B$5-$B$26),TRUE,AND($L904,NOT($M903)),FALSE,$M903,TRUE,TRUE,FALSE)</f>
        <v>0</v>
      </c>
      <c r="N904" s="3" cm="1">
        <f t="array" ref="N904">_xlfn.IFS($M903,$N903+$B$26,NOT($M903),0,TRUE,$M903)</f>
        <v>0</v>
      </c>
      <c r="O904" s="3" t="b" cm="1">
        <f t="array" ref="O904">_xlfn.IFS($M904,FALSE,AND($L904,NOT($M904),$R904&lt;$B$6,$I904&gt;0),TRUE,TRUE,FALSE)</f>
        <v>0</v>
      </c>
      <c r="P904" s="3" cm="1">
        <f t="array" ref="P904">_xlfn.IFS($P903&gt;=$C$7-$B$26,0,$O903,$P903+$B$26,TRUE,0)</f>
        <v>0</v>
      </c>
      <c r="Q904" s="3" t="b" cm="1">
        <f t="array" ref="Q904">_xlfn.IFS(AND($L904,NOT($M904),NOT($O904)),TRUE,$R904&gt;=$B$6,FALSE,AND($L904,NOT($M904),$O904,$P904=0),TRUE,TRUE,FALSE)</f>
        <v>0</v>
      </c>
      <c r="R904" s="3" cm="1">
        <f t="array" ref="R904">_xlfn.IFS(AND($Q903,$R903&lt;$B$6),$R903+1,AND(NOT($L903),$R903&gt;0),0,TRUE,$R903)</f>
        <v>0</v>
      </c>
      <c r="S904" s="1" cm="1">
        <f t="array" ref="S904">_xlfn.IFS(AND(Q903,I903&gt;$B$8),S903+$B$8,AND(Q903,I903&lt;=$B$8),S903+I903,TRUE,$S903)</f>
        <v>47</v>
      </c>
      <c r="T904" s="1">
        <f t="shared" si="54"/>
        <v>4230</v>
      </c>
      <c r="U904" s="17">
        <f t="shared" si="55"/>
        <v>281.68701442841291</v>
      </c>
      <c r="V904" s="47" cm="1">
        <f t="array" ref="V904">_xlfn.IFS($B$6=1,S904*$B$10,AND(R903=0,R904&gt;=1,I904&gt;=$B$6*$B$8-1),V903+$B$6*$B$10*$B$8,AND(R903=0,R904&gt;=1,I904&lt;$B$6*$B$8-1),V903+I903*$B$10,TRUE,V903)</f>
        <v>4700</v>
      </c>
      <c r="W904" s="17">
        <f t="shared" si="56"/>
        <v>312.98557158712543</v>
      </c>
    </row>
    <row r="905" spans="7:23" x14ac:dyDescent="0.25">
      <c r="G905" s="15">
        <v>903</v>
      </c>
      <c r="H905" s="1">
        <f t="shared" si="53"/>
        <v>15.033333333333333</v>
      </c>
      <c r="I905" s="15" cm="1">
        <f t="array" ref="I905">_xlfn.IFS(J904&gt;=$C$13-$B$26,MINA(I904+$B$13-S905+S904,$B$11),I904=$B$11,MINA(I904-S905+S904,$B$11),TRUE,MAXA(I904-S905+S904,0))</f>
        <v>3</v>
      </c>
      <c r="J905" s="1" cm="1">
        <f t="array" ref="J905">_xlfn.IFS(J904&gt;=$C$13-$B$26,0,I904&lt;$B$11,J904+$B$26,TRUE,0)</f>
        <v>0</v>
      </c>
      <c r="K905" s="3" cm="1">
        <f t="array" ref="K905">_xlfn.IFS(AND(NOT($K904=0),$L904),0,NOT($L904),$K904+$B$26,TRUE,$K904)</f>
        <v>1.2500000000000004</v>
      </c>
      <c r="L905" s="3" t="b" cm="1">
        <f t="array" ref="L905">_xlfn.IFS(AND($I905&gt;0,$K905&gt;=$C$5-$B$26),TRUE,$R905&gt;=$B$6,FALSE,$I905=0,FALSE,TRUE,$L904)</f>
        <v>1</v>
      </c>
      <c r="M905" s="3" t="b" cm="1">
        <f t="array" ref="M905">_xlfn.IFS($N905&gt;=$B$4-$B$26,FALSE,AND($I905&gt;0,$K905&gt;=$B$5-$B$26),TRUE,AND($L905,NOT($M904)),FALSE,$M904,TRUE,TRUE,FALSE)</f>
        <v>1</v>
      </c>
      <c r="N905" s="3" cm="1">
        <f t="array" ref="N905">_xlfn.IFS($M904,$N904+$B$26,NOT($M904),0,TRUE,$M904)</f>
        <v>0</v>
      </c>
      <c r="O905" s="3" t="b" cm="1">
        <f t="array" ref="O905">_xlfn.IFS($M905,FALSE,AND($L905,NOT($M905),$R905&lt;$B$6,$I905&gt;0),TRUE,TRUE,FALSE)</f>
        <v>0</v>
      </c>
      <c r="P905" s="3" cm="1">
        <f t="array" ref="P905">_xlfn.IFS($P904&gt;=$C$7-$B$26,0,$O904,$P904+$B$26,TRUE,0)</f>
        <v>0</v>
      </c>
      <c r="Q905" s="3" t="b" cm="1">
        <f t="array" ref="Q905">_xlfn.IFS(AND($L905,NOT($M905),NOT($O905)),TRUE,$R905&gt;=$B$6,FALSE,AND($L905,NOT($M905),$O905,$P905=0),TRUE,TRUE,FALSE)</f>
        <v>0</v>
      </c>
      <c r="R905" s="3" cm="1">
        <f t="array" ref="R905">_xlfn.IFS(AND($Q904,$R904&lt;$B$6),$R904+1,AND(NOT($L904),$R904&gt;0),0,TRUE,$R904)</f>
        <v>0</v>
      </c>
      <c r="S905" s="1" cm="1">
        <f t="array" ref="S905">_xlfn.IFS(AND(Q904,I904&gt;$B$8),S904+$B$8,AND(Q904,I904&lt;=$B$8),S904+I904,TRUE,$S904)</f>
        <v>47</v>
      </c>
      <c r="T905" s="1">
        <f t="shared" si="54"/>
        <v>4230</v>
      </c>
      <c r="U905" s="17">
        <f t="shared" si="55"/>
        <v>281.37472283813747</v>
      </c>
      <c r="V905" s="47" cm="1">
        <f t="array" ref="V905">_xlfn.IFS($B$6=1,S905*$B$10,AND(R904=0,R905&gt;=1,I905&gt;=$B$6*$B$8-1),V904+$B$6*$B$10*$B$8,AND(R904=0,R905&gt;=1,I905&lt;$B$6*$B$8-1),V904+I904*$B$10,TRUE,V904)</f>
        <v>4700</v>
      </c>
      <c r="W905" s="17">
        <f t="shared" si="56"/>
        <v>312.63858093126385</v>
      </c>
    </row>
    <row r="906" spans="7:23" x14ac:dyDescent="0.25">
      <c r="G906" s="15">
        <v>904</v>
      </c>
      <c r="H906" s="1">
        <f t="shared" si="53"/>
        <v>15.049999999999999</v>
      </c>
      <c r="I906" s="15" cm="1">
        <f t="array" ref="I906">_xlfn.IFS(J905&gt;=$C$13-$B$26,MINA(I905+$B$13-S906+S905,$B$11),I905=$B$11,MINA(I905-S906+S905,$B$11),TRUE,MAXA(I905-S906+S905,0))</f>
        <v>3</v>
      </c>
      <c r="J906" s="1" cm="1">
        <f t="array" ref="J906">_xlfn.IFS(J905&gt;=$C$13-$B$26,0,I905&lt;$B$11,J905+$B$26,TRUE,0)</f>
        <v>1.6666666666666666E-2</v>
      </c>
      <c r="K906" s="3" cm="1">
        <f t="array" ref="K906">_xlfn.IFS(AND(NOT($K905=0),$L905),0,NOT($L905),$K905+$B$26,TRUE,$K905)</f>
        <v>0</v>
      </c>
      <c r="L906" s="3" t="b" cm="1">
        <f t="array" ref="L906">_xlfn.IFS(AND($I906&gt;0,$K906&gt;=$C$5-$B$26),TRUE,$R906&gt;=$B$6,FALSE,$I906=0,FALSE,TRUE,$L905)</f>
        <v>1</v>
      </c>
      <c r="M906" s="3" t="b" cm="1">
        <f t="array" ref="M906">_xlfn.IFS($N906&gt;=$B$4-$B$26,FALSE,AND($I906&gt;0,$K906&gt;=$B$5-$B$26),TRUE,AND($L906,NOT($M905)),FALSE,$M905,TRUE,TRUE,FALSE)</f>
        <v>1</v>
      </c>
      <c r="N906" s="3" cm="1">
        <f t="array" ref="N906">_xlfn.IFS($M905,$N905+$B$26,NOT($M905),0,TRUE,$M905)</f>
        <v>1.6666666666666666E-2</v>
      </c>
      <c r="O906" s="3" t="b" cm="1">
        <f t="array" ref="O906">_xlfn.IFS($M906,FALSE,AND($L906,NOT($M906),$R906&lt;$B$6,$I906&gt;0),TRUE,TRUE,FALSE)</f>
        <v>0</v>
      </c>
      <c r="P906" s="3" cm="1">
        <f t="array" ref="P906">_xlfn.IFS($P905&gt;=$C$7-$B$26,0,$O905,$P905+$B$26,TRUE,0)</f>
        <v>0</v>
      </c>
      <c r="Q906" s="3" t="b" cm="1">
        <f t="array" ref="Q906">_xlfn.IFS(AND($L906,NOT($M906),NOT($O906)),TRUE,$R906&gt;=$B$6,FALSE,AND($L906,NOT($M906),$O906,$P906=0),TRUE,TRUE,FALSE)</f>
        <v>0</v>
      </c>
      <c r="R906" s="3" cm="1">
        <f t="array" ref="R906">_xlfn.IFS(AND($Q905,$R905&lt;$B$6),$R905+1,AND(NOT($L905),$R905&gt;0),0,TRUE,$R905)</f>
        <v>0</v>
      </c>
      <c r="S906" s="1" cm="1">
        <f t="array" ref="S906">_xlfn.IFS(AND(Q905,I905&gt;$B$8),S905+$B$8,AND(Q905,I905&lt;=$B$8),S905+I905,TRUE,$S905)</f>
        <v>47</v>
      </c>
      <c r="T906" s="1">
        <f t="shared" si="54"/>
        <v>4230</v>
      </c>
      <c r="U906" s="17">
        <f t="shared" si="55"/>
        <v>281.06312292358808</v>
      </c>
      <c r="V906" s="47" cm="1">
        <f t="array" ref="V906">_xlfn.IFS($B$6=1,S906*$B$10,AND(R905=0,R906&gt;=1,I906&gt;=$B$6*$B$8-1),V905+$B$6*$B$10*$B$8,AND(R905=0,R906&gt;=1,I906&lt;$B$6*$B$8-1),V905+I905*$B$10,TRUE,V905)</f>
        <v>4700</v>
      </c>
      <c r="W906" s="17">
        <f t="shared" si="56"/>
        <v>312.29235880398676</v>
      </c>
    </row>
    <row r="907" spans="7:23" x14ac:dyDescent="0.25">
      <c r="G907" s="15">
        <v>905</v>
      </c>
      <c r="H907" s="1">
        <f t="shared" si="53"/>
        <v>15.066666666666666</v>
      </c>
      <c r="I907" s="15" cm="1">
        <f t="array" ref="I907">_xlfn.IFS(J906&gt;=$C$13-$B$26,MINA(I906+$B$13-S907+S906,$B$11),I906=$B$11,MINA(I906-S907+S906,$B$11),TRUE,MAXA(I906-S907+S906,0))</f>
        <v>3</v>
      </c>
      <c r="J907" s="1" cm="1">
        <f t="array" ref="J907">_xlfn.IFS(J906&gt;=$C$13-$B$26,0,I906&lt;$B$11,J906+$B$26,TRUE,0)</f>
        <v>3.3333333333333333E-2</v>
      </c>
      <c r="K907" s="3" cm="1">
        <f t="array" ref="K907">_xlfn.IFS(AND(NOT($K906=0),$L906),0,NOT($L906),$K906+$B$26,TRUE,$K906)</f>
        <v>0</v>
      </c>
      <c r="L907" s="3" t="b" cm="1">
        <f t="array" ref="L907">_xlfn.IFS(AND($I907&gt;0,$K907&gt;=$C$5-$B$26),TRUE,$R907&gt;=$B$6,FALSE,$I907=0,FALSE,TRUE,$L906)</f>
        <v>1</v>
      </c>
      <c r="M907" s="3" t="b" cm="1">
        <f t="array" ref="M907">_xlfn.IFS($N907&gt;=$B$4-$B$26,FALSE,AND($I907&gt;0,$K907&gt;=$B$5-$B$26),TRUE,AND($L907,NOT($M906)),FALSE,$M906,TRUE,TRUE,FALSE)</f>
        <v>0</v>
      </c>
      <c r="N907" s="3" cm="1">
        <f t="array" ref="N907">_xlfn.IFS($M906,$N906+$B$26,NOT($M906),0,TRUE,$M906)</f>
        <v>3.3333333333333333E-2</v>
      </c>
      <c r="O907" s="3" t="b" cm="1">
        <f t="array" ref="O907">_xlfn.IFS($M907,FALSE,AND($L907,NOT($M907),$R907&lt;$B$6,$I907&gt;0),TRUE,TRUE,FALSE)</f>
        <v>1</v>
      </c>
      <c r="P907" s="3" cm="1">
        <f t="array" ref="P907">_xlfn.IFS($P906&gt;=$C$7-$B$26,0,$O906,$P906+$B$26,TRUE,0)</f>
        <v>0</v>
      </c>
      <c r="Q907" s="3" t="b" cm="1">
        <f t="array" ref="Q907">_xlfn.IFS(AND($L907,NOT($M907),NOT($O907)),TRUE,$R907&gt;=$B$6,FALSE,AND($L907,NOT($M907),$O907,$P907=0),TRUE,TRUE,FALSE)</f>
        <v>1</v>
      </c>
      <c r="R907" s="3" cm="1">
        <f t="array" ref="R907">_xlfn.IFS(AND($Q906,$R906&lt;$B$6),$R906+1,AND(NOT($L906),$R906&gt;0),0,TRUE,$R906)</f>
        <v>0</v>
      </c>
      <c r="S907" s="1" cm="1">
        <f t="array" ref="S907">_xlfn.IFS(AND(Q906,I906&gt;$B$8),S906+$B$8,AND(Q906,I906&lt;=$B$8),S906+I906,TRUE,$S906)</f>
        <v>47</v>
      </c>
      <c r="T907" s="1">
        <f t="shared" si="54"/>
        <v>4230</v>
      </c>
      <c r="U907" s="17">
        <f t="shared" si="55"/>
        <v>280.75221238938053</v>
      </c>
      <c r="V907" s="47" cm="1">
        <f t="array" ref="V907">_xlfn.IFS($B$6=1,S907*$B$10,AND(R906=0,R907&gt;=1,I907&gt;=$B$6*$B$8-1),V906+$B$6*$B$10*$B$8,AND(R906=0,R907&gt;=1,I907&lt;$B$6*$B$8-1),V906+I906*$B$10,TRUE,V906)</f>
        <v>4700</v>
      </c>
      <c r="W907" s="17">
        <f t="shared" si="56"/>
        <v>311.94690265486724</v>
      </c>
    </row>
    <row r="908" spans="7:23" x14ac:dyDescent="0.25">
      <c r="G908" s="15">
        <v>906</v>
      </c>
      <c r="H908" s="1">
        <f t="shared" si="53"/>
        <v>15.083333333333334</v>
      </c>
      <c r="I908" s="15" cm="1">
        <f t="array" ref="I908">_xlfn.IFS(J907&gt;=$C$13-$B$26,MINA(I907+$B$13-S908+S907,$B$11),I907=$B$11,MINA(I907-S908+S907,$B$11),TRUE,MAXA(I907-S908+S907,0))</f>
        <v>2</v>
      </c>
      <c r="J908" s="1" cm="1">
        <f t="array" ref="J908">_xlfn.IFS(J907&gt;=$C$13-$B$26,0,I907&lt;$B$11,J907+$B$26,TRUE,0)</f>
        <v>0.05</v>
      </c>
      <c r="K908" s="3" cm="1">
        <f t="array" ref="K908">_xlfn.IFS(AND(NOT($K907=0),$L907),0,NOT($L907),$K907+$B$26,TRUE,$K907)</f>
        <v>0</v>
      </c>
      <c r="L908" s="3" t="b" cm="1">
        <f t="array" ref="L908">_xlfn.IFS(AND($I908&gt;0,$K908&gt;=$C$5-$B$26),TRUE,$R908&gt;=$B$6,FALSE,$I908=0,FALSE,TRUE,$L907)</f>
        <v>1</v>
      </c>
      <c r="M908" s="3" t="b" cm="1">
        <f t="array" ref="M908">_xlfn.IFS($N908&gt;=$B$4-$B$26,FALSE,AND($I908&gt;0,$K908&gt;=$B$5-$B$26),TRUE,AND($L908,NOT($M907)),FALSE,$M907,TRUE,TRUE,FALSE)</f>
        <v>0</v>
      </c>
      <c r="N908" s="3" cm="1">
        <f t="array" ref="N908">_xlfn.IFS($M907,$N907+$B$26,NOT($M907),0,TRUE,$M907)</f>
        <v>0</v>
      </c>
      <c r="O908" s="3" t="b" cm="1">
        <f t="array" ref="O908">_xlfn.IFS($M908,FALSE,AND($L908,NOT($M908),$R908&lt;$B$6,$I908&gt;0),TRUE,TRUE,FALSE)</f>
        <v>1</v>
      </c>
      <c r="P908" s="3" cm="1">
        <f t="array" ref="P908">_xlfn.IFS($P907&gt;=$C$7-$B$26,0,$O907,$P907+$B$26,TRUE,0)</f>
        <v>1.6666666666666666E-2</v>
      </c>
      <c r="Q908" s="3" t="b" cm="1">
        <f t="array" ref="Q908">_xlfn.IFS(AND($L908,NOT($M908),NOT($O908)),TRUE,$R908&gt;=$B$6,FALSE,AND($L908,NOT($M908),$O908,$P908=0),TRUE,TRUE,FALSE)</f>
        <v>0</v>
      </c>
      <c r="R908" s="3" cm="1">
        <f t="array" ref="R908">_xlfn.IFS(AND($Q907,$R907&lt;$B$6),$R907+1,AND(NOT($L907),$R907&gt;0),0,TRUE,$R907)</f>
        <v>1</v>
      </c>
      <c r="S908" s="1" cm="1">
        <f t="array" ref="S908">_xlfn.IFS(AND(Q907,I907&gt;$B$8),S907+$B$8,AND(Q907,I907&lt;=$B$8),S907+I907,TRUE,$S907)</f>
        <v>48</v>
      </c>
      <c r="T908" s="1">
        <f t="shared" si="54"/>
        <v>4320</v>
      </c>
      <c r="U908" s="17">
        <f t="shared" si="55"/>
        <v>286.40883977900552</v>
      </c>
      <c r="V908" s="47" cm="1">
        <f t="array" ref="V908">_xlfn.IFS($B$6=1,S908*$B$10,AND(R907=0,R908&gt;=1,I908&gt;=$B$6*$B$8-1),V907+$B$6*$B$10*$B$8,AND(R907=0,R908&gt;=1,I908&lt;$B$6*$B$8-1),V907+I907*$B$10,TRUE,V907)</f>
        <v>5000</v>
      </c>
      <c r="W908" s="17">
        <f t="shared" si="56"/>
        <v>331.49171270718233</v>
      </c>
    </row>
    <row r="909" spans="7:23" x14ac:dyDescent="0.25">
      <c r="G909" s="15">
        <v>907</v>
      </c>
      <c r="H909" s="1">
        <f t="shared" si="53"/>
        <v>15.1</v>
      </c>
      <c r="I909" s="15" cm="1">
        <f t="array" ref="I909">_xlfn.IFS(J908&gt;=$C$13-$B$26,MINA(I908+$B$13-S909+S908,$B$11),I908=$B$11,MINA(I908-S909+S908,$B$11),TRUE,MAXA(I908-S909+S908,0))</f>
        <v>2</v>
      </c>
      <c r="J909" s="1" cm="1">
        <f t="array" ref="J909">_xlfn.IFS(J908&gt;=$C$13-$B$26,0,I908&lt;$B$11,J908+$B$26,TRUE,0)</f>
        <v>6.6666666666666666E-2</v>
      </c>
      <c r="K909" s="3" cm="1">
        <f t="array" ref="K909">_xlfn.IFS(AND(NOT($K908=0),$L908),0,NOT($L908),$K908+$B$26,TRUE,$K908)</f>
        <v>0</v>
      </c>
      <c r="L909" s="3" t="b" cm="1">
        <f t="array" ref="L909">_xlfn.IFS(AND($I909&gt;0,$K909&gt;=$C$5-$B$26),TRUE,$R909&gt;=$B$6,FALSE,$I909=0,FALSE,TRUE,$L908)</f>
        <v>1</v>
      </c>
      <c r="M909" s="3" t="b" cm="1">
        <f t="array" ref="M909">_xlfn.IFS($N909&gt;=$B$4-$B$26,FALSE,AND($I909&gt;0,$K909&gt;=$B$5-$B$26),TRUE,AND($L909,NOT($M908)),FALSE,$M908,TRUE,TRUE,FALSE)</f>
        <v>0</v>
      </c>
      <c r="N909" s="3" cm="1">
        <f t="array" ref="N909">_xlfn.IFS($M908,$N908+$B$26,NOT($M908),0,TRUE,$M908)</f>
        <v>0</v>
      </c>
      <c r="O909" s="3" t="b" cm="1">
        <f t="array" ref="O909">_xlfn.IFS($M909,FALSE,AND($L909,NOT($M909),$R909&lt;$B$6,$I909&gt;0),TRUE,TRUE,FALSE)</f>
        <v>1</v>
      </c>
      <c r="P909" s="3" cm="1">
        <f t="array" ref="P909">_xlfn.IFS($P908&gt;=$C$7-$B$26,0,$O908,$P908+$B$26,TRUE,0)</f>
        <v>3.3333333333333333E-2</v>
      </c>
      <c r="Q909" s="3" t="b" cm="1">
        <f t="array" ref="Q909">_xlfn.IFS(AND($L909,NOT($M909),NOT($O909)),TRUE,$R909&gt;=$B$6,FALSE,AND($L909,NOT($M909),$O909,$P909=0),TRUE,TRUE,FALSE)</f>
        <v>0</v>
      </c>
      <c r="R909" s="3" cm="1">
        <f t="array" ref="R909">_xlfn.IFS(AND($Q908,$R908&lt;$B$6),$R908+1,AND(NOT($L908),$R908&gt;0),0,TRUE,$R908)</f>
        <v>1</v>
      </c>
      <c r="S909" s="1" cm="1">
        <f t="array" ref="S909">_xlfn.IFS(AND(Q908,I908&gt;$B$8),S908+$B$8,AND(Q908,I908&lt;=$B$8),S908+I908,TRUE,$S908)</f>
        <v>48</v>
      </c>
      <c r="T909" s="1">
        <f t="shared" si="54"/>
        <v>4320</v>
      </c>
      <c r="U909" s="17">
        <f t="shared" si="55"/>
        <v>286.09271523178808</v>
      </c>
      <c r="V909" s="47" cm="1">
        <f t="array" ref="V909">_xlfn.IFS($B$6=1,S909*$B$10,AND(R908=0,R909&gt;=1,I909&gt;=$B$6*$B$8-1),V908+$B$6*$B$10*$B$8,AND(R908=0,R909&gt;=1,I909&lt;$B$6*$B$8-1),V908+I908*$B$10,TRUE,V908)</f>
        <v>5000</v>
      </c>
      <c r="W909" s="17">
        <f t="shared" si="56"/>
        <v>331.12582781456956</v>
      </c>
    </row>
    <row r="910" spans="7:23" x14ac:dyDescent="0.25">
      <c r="G910" s="15">
        <v>908</v>
      </c>
      <c r="H910" s="1">
        <f t="shared" si="53"/>
        <v>15.116666666666667</v>
      </c>
      <c r="I910" s="15" cm="1">
        <f t="array" ref="I910">_xlfn.IFS(J909&gt;=$C$13-$B$26,MINA(I909+$B$13-S910+S909,$B$11),I909=$B$11,MINA(I909-S910+S909,$B$11),TRUE,MAXA(I909-S910+S909,0))</f>
        <v>2</v>
      </c>
      <c r="J910" s="1" cm="1">
        <f t="array" ref="J910">_xlfn.IFS(J909&gt;=$C$13-$B$26,0,I909&lt;$B$11,J909+$B$26,TRUE,0)</f>
        <v>8.3333333333333329E-2</v>
      </c>
      <c r="K910" s="3" cm="1">
        <f t="array" ref="K910">_xlfn.IFS(AND(NOT($K909=0),$L909),0,NOT($L909),$K909+$B$26,TRUE,$K909)</f>
        <v>0</v>
      </c>
      <c r="L910" s="3" t="b" cm="1">
        <f t="array" ref="L910">_xlfn.IFS(AND($I910&gt;0,$K910&gt;=$C$5-$B$26),TRUE,$R910&gt;=$B$6,FALSE,$I910=0,FALSE,TRUE,$L909)</f>
        <v>1</v>
      </c>
      <c r="M910" s="3" t="b" cm="1">
        <f t="array" ref="M910">_xlfn.IFS($N910&gt;=$B$4-$B$26,FALSE,AND($I910&gt;0,$K910&gt;=$B$5-$B$26),TRUE,AND($L910,NOT($M909)),FALSE,$M909,TRUE,TRUE,FALSE)</f>
        <v>0</v>
      </c>
      <c r="N910" s="3" cm="1">
        <f t="array" ref="N910">_xlfn.IFS($M909,$N909+$B$26,NOT($M909),0,TRUE,$M909)</f>
        <v>0</v>
      </c>
      <c r="O910" s="3" t="b" cm="1">
        <f t="array" ref="O910">_xlfn.IFS($M910,FALSE,AND($L910,NOT($M910),$R910&lt;$B$6,$I910&gt;0),TRUE,TRUE,FALSE)</f>
        <v>1</v>
      </c>
      <c r="P910" s="3" cm="1">
        <f t="array" ref="P910">_xlfn.IFS($P909&gt;=$C$7-$B$26,0,$O909,$P909+$B$26,TRUE,0)</f>
        <v>0.05</v>
      </c>
      <c r="Q910" s="3" t="b" cm="1">
        <f t="array" ref="Q910">_xlfn.IFS(AND($L910,NOT($M910),NOT($O910)),TRUE,$R910&gt;=$B$6,FALSE,AND($L910,NOT($M910),$O910,$P910=0),TRUE,TRUE,FALSE)</f>
        <v>0</v>
      </c>
      <c r="R910" s="3" cm="1">
        <f t="array" ref="R910">_xlfn.IFS(AND($Q909,$R909&lt;$B$6),$R909+1,AND(NOT($L909),$R909&gt;0),0,TRUE,$R909)</f>
        <v>1</v>
      </c>
      <c r="S910" s="1" cm="1">
        <f t="array" ref="S910">_xlfn.IFS(AND(Q909,I909&gt;$B$8),S909+$B$8,AND(Q909,I909&lt;=$B$8),S909+I909,TRUE,$S909)</f>
        <v>48</v>
      </c>
      <c r="T910" s="1">
        <f t="shared" si="54"/>
        <v>4320</v>
      </c>
      <c r="U910" s="17">
        <f t="shared" si="55"/>
        <v>285.77728776185228</v>
      </c>
      <c r="V910" s="47" cm="1">
        <f t="array" ref="V910">_xlfn.IFS($B$6=1,S910*$B$10,AND(R909=0,R910&gt;=1,I910&gt;=$B$6*$B$8-1),V909+$B$6*$B$10*$B$8,AND(R909=0,R910&gt;=1,I910&lt;$B$6*$B$8-1),V909+I909*$B$10,TRUE,V909)</f>
        <v>5000</v>
      </c>
      <c r="W910" s="17">
        <f t="shared" si="56"/>
        <v>330.76074972436601</v>
      </c>
    </row>
    <row r="911" spans="7:23" x14ac:dyDescent="0.25">
      <c r="G911" s="15">
        <v>909</v>
      </c>
      <c r="H911" s="1">
        <f t="shared" si="53"/>
        <v>15.133333333333333</v>
      </c>
      <c r="I911" s="15" cm="1">
        <f t="array" ref="I911">_xlfn.IFS(J910&gt;=$C$13-$B$26,MINA(I910+$B$13-S911+S910,$B$11),I910=$B$11,MINA(I910-S911+S910,$B$11),TRUE,MAXA(I910-S911+S910,0))</f>
        <v>2</v>
      </c>
      <c r="J911" s="1" cm="1">
        <f t="array" ref="J911">_xlfn.IFS(J910&gt;=$C$13-$B$26,0,I910&lt;$B$11,J910+$B$26,TRUE,0)</f>
        <v>9.9999999999999992E-2</v>
      </c>
      <c r="K911" s="3" cm="1">
        <f t="array" ref="K911">_xlfn.IFS(AND(NOT($K910=0),$L910),0,NOT($L910),$K910+$B$26,TRUE,$K910)</f>
        <v>0</v>
      </c>
      <c r="L911" s="3" t="b" cm="1">
        <f t="array" ref="L911">_xlfn.IFS(AND($I911&gt;0,$K911&gt;=$C$5-$B$26),TRUE,$R911&gt;=$B$6,FALSE,$I911=0,FALSE,TRUE,$L910)</f>
        <v>1</v>
      </c>
      <c r="M911" s="3" t="b" cm="1">
        <f t="array" ref="M911">_xlfn.IFS($N911&gt;=$B$4-$B$26,FALSE,AND($I911&gt;0,$K911&gt;=$B$5-$B$26),TRUE,AND($L911,NOT($M910)),FALSE,$M910,TRUE,TRUE,FALSE)</f>
        <v>0</v>
      </c>
      <c r="N911" s="3" cm="1">
        <f t="array" ref="N911">_xlfn.IFS($M910,$N910+$B$26,NOT($M910),0,TRUE,$M910)</f>
        <v>0</v>
      </c>
      <c r="O911" s="3" t="b" cm="1">
        <f t="array" ref="O911">_xlfn.IFS($M911,FALSE,AND($L911,NOT($M911),$R911&lt;$B$6,$I911&gt;0),TRUE,TRUE,FALSE)</f>
        <v>1</v>
      </c>
      <c r="P911" s="3" cm="1">
        <f t="array" ref="P911">_xlfn.IFS($P910&gt;=$C$7-$B$26,0,$O910,$P910+$B$26,TRUE,0)</f>
        <v>6.6666666666666666E-2</v>
      </c>
      <c r="Q911" s="3" t="b" cm="1">
        <f t="array" ref="Q911">_xlfn.IFS(AND($L911,NOT($M911),NOT($O911)),TRUE,$R911&gt;=$B$6,FALSE,AND($L911,NOT($M911),$O911,$P911=0),TRUE,TRUE,FALSE)</f>
        <v>0</v>
      </c>
      <c r="R911" s="3" cm="1">
        <f t="array" ref="R911">_xlfn.IFS(AND($Q910,$R910&lt;$B$6),$R910+1,AND(NOT($L910),$R910&gt;0),0,TRUE,$R910)</f>
        <v>1</v>
      </c>
      <c r="S911" s="1" cm="1">
        <f t="array" ref="S911">_xlfn.IFS(AND(Q910,I910&gt;$B$8),S910+$B$8,AND(Q910,I910&lt;=$B$8),S910+I910,TRUE,$S910)</f>
        <v>48</v>
      </c>
      <c r="T911" s="1">
        <f t="shared" si="54"/>
        <v>4320</v>
      </c>
      <c r="U911" s="17">
        <f t="shared" si="55"/>
        <v>285.46255506607929</v>
      </c>
      <c r="V911" s="47" cm="1">
        <f t="array" ref="V911">_xlfn.IFS($B$6=1,S911*$B$10,AND(R910=0,R911&gt;=1,I911&gt;=$B$6*$B$8-1),V910+$B$6*$B$10*$B$8,AND(R910=0,R911&gt;=1,I911&lt;$B$6*$B$8-1),V910+I910*$B$10,TRUE,V910)</f>
        <v>5000</v>
      </c>
      <c r="W911" s="17">
        <f t="shared" si="56"/>
        <v>330.39647577092512</v>
      </c>
    </row>
    <row r="912" spans="7:23" x14ac:dyDescent="0.25">
      <c r="G912" s="15">
        <v>910</v>
      </c>
      <c r="H912" s="1">
        <f t="shared" si="53"/>
        <v>15.15</v>
      </c>
      <c r="I912" s="15" cm="1">
        <f t="array" ref="I912">_xlfn.IFS(J911&gt;=$C$13-$B$26,MINA(I911+$B$13-S912+S911,$B$11),I911=$B$11,MINA(I911-S912+S911,$B$11),TRUE,MAXA(I911-S912+S911,0))</f>
        <v>2</v>
      </c>
      <c r="J912" s="1" cm="1">
        <f t="array" ref="J912">_xlfn.IFS(J911&gt;=$C$13-$B$26,0,I911&lt;$B$11,J911+$B$26,TRUE,0)</f>
        <v>0.11666666666666665</v>
      </c>
      <c r="K912" s="3" cm="1">
        <f t="array" ref="K912">_xlfn.IFS(AND(NOT($K911=0),$L911),0,NOT($L911),$K911+$B$26,TRUE,$K911)</f>
        <v>0</v>
      </c>
      <c r="L912" s="3" t="b" cm="1">
        <f t="array" ref="L912">_xlfn.IFS(AND($I912&gt;0,$K912&gt;=$C$5-$B$26),TRUE,$R912&gt;=$B$6,FALSE,$I912=0,FALSE,TRUE,$L911)</f>
        <v>1</v>
      </c>
      <c r="M912" s="3" t="b" cm="1">
        <f t="array" ref="M912">_xlfn.IFS($N912&gt;=$B$4-$B$26,FALSE,AND($I912&gt;0,$K912&gt;=$B$5-$B$26),TRUE,AND($L912,NOT($M911)),FALSE,$M911,TRUE,TRUE,FALSE)</f>
        <v>0</v>
      </c>
      <c r="N912" s="3" cm="1">
        <f t="array" ref="N912">_xlfn.IFS($M911,$N911+$B$26,NOT($M911),0,TRUE,$M911)</f>
        <v>0</v>
      </c>
      <c r="O912" s="3" t="b" cm="1">
        <f t="array" ref="O912">_xlfn.IFS($M912,FALSE,AND($L912,NOT($M912),$R912&lt;$B$6,$I912&gt;0),TRUE,TRUE,FALSE)</f>
        <v>1</v>
      </c>
      <c r="P912" s="3" cm="1">
        <f t="array" ref="P912">_xlfn.IFS($P911&gt;=$C$7-$B$26,0,$O911,$P911+$B$26,TRUE,0)</f>
        <v>8.3333333333333329E-2</v>
      </c>
      <c r="Q912" s="3" t="b" cm="1">
        <f t="array" ref="Q912">_xlfn.IFS(AND($L912,NOT($M912),NOT($O912)),TRUE,$R912&gt;=$B$6,FALSE,AND($L912,NOT($M912),$O912,$P912=0),TRUE,TRUE,FALSE)</f>
        <v>0</v>
      </c>
      <c r="R912" s="3" cm="1">
        <f t="array" ref="R912">_xlfn.IFS(AND($Q911,$R911&lt;$B$6),$R911+1,AND(NOT($L911),$R911&gt;0),0,TRUE,$R911)</f>
        <v>1</v>
      </c>
      <c r="S912" s="1" cm="1">
        <f t="array" ref="S912">_xlfn.IFS(AND(Q911,I911&gt;$B$8),S911+$B$8,AND(Q911,I911&lt;=$B$8),S911+I911,TRUE,$S911)</f>
        <v>48</v>
      </c>
      <c r="T912" s="1">
        <f t="shared" si="54"/>
        <v>4320</v>
      </c>
      <c r="U912" s="17">
        <f t="shared" si="55"/>
        <v>285.14851485148512</v>
      </c>
      <c r="V912" s="47" cm="1">
        <f t="array" ref="V912">_xlfn.IFS($B$6=1,S912*$B$10,AND(R911=0,R912&gt;=1,I912&gt;=$B$6*$B$8-1),V911+$B$6*$B$10*$B$8,AND(R911=0,R912&gt;=1,I912&lt;$B$6*$B$8-1),V911+I911*$B$10,TRUE,V911)</f>
        <v>5000</v>
      </c>
      <c r="W912" s="17">
        <f t="shared" si="56"/>
        <v>330.03300330033005</v>
      </c>
    </row>
    <row r="913" spans="7:23" x14ac:dyDescent="0.25">
      <c r="G913" s="15">
        <v>911</v>
      </c>
      <c r="H913" s="1">
        <f t="shared" si="53"/>
        <v>15.166666666666666</v>
      </c>
      <c r="I913" s="15" cm="1">
        <f t="array" ref="I913">_xlfn.IFS(J912&gt;=$C$13-$B$26,MINA(I912+$B$13-S913+S912,$B$11),I912=$B$11,MINA(I912-S913+S912,$B$11),TRUE,MAXA(I912-S913+S912,0))</f>
        <v>2</v>
      </c>
      <c r="J913" s="1" cm="1">
        <f t="array" ref="J913">_xlfn.IFS(J912&gt;=$C$13-$B$26,0,I912&lt;$B$11,J912+$B$26,TRUE,0)</f>
        <v>0.13333333333333333</v>
      </c>
      <c r="K913" s="3" cm="1">
        <f t="array" ref="K913">_xlfn.IFS(AND(NOT($K912=0),$L912),0,NOT($L912),$K912+$B$26,TRUE,$K912)</f>
        <v>0</v>
      </c>
      <c r="L913" s="3" t="b" cm="1">
        <f t="array" ref="L913">_xlfn.IFS(AND($I913&gt;0,$K913&gt;=$C$5-$B$26),TRUE,$R913&gt;=$B$6,FALSE,$I913=0,FALSE,TRUE,$L912)</f>
        <v>1</v>
      </c>
      <c r="M913" s="3" t="b" cm="1">
        <f t="array" ref="M913">_xlfn.IFS($N913&gt;=$B$4-$B$26,FALSE,AND($I913&gt;0,$K913&gt;=$B$5-$B$26),TRUE,AND($L913,NOT($M912)),FALSE,$M912,TRUE,TRUE,FALSE)</f>
        <v>0</v>
      </c>
      <c r="N913" s="3" cm="1">
        <f t="array" ref="N913">_xlfn.IFS($M912,$N912+$B$26,NOT($M912),0,TRUE,$M912)</f>
        <v>0</v>
      </c>
      <c r="O913" s="3" t="b" cm="1">
        <f t="array" ref="O913">_xlfn.IFS($M913,FALSE,AND($L913,NOT($M913),$R913&lt;$B$6,$I913&gt;0),TRUE,TRUE,FALSE)</f>
        <v>1</v>
      </c>
      <c r="P913" s="3" cm="1">
        <f t="array" ref="P913">_xlfn.IFS($P912&gt;=$C$7-$B$26,0,$O912,$P912+$B$26,TRUE,0)</f>
        <v>0</v>
      </c>
      <c r="Q913" s="3" t="b" cm="1">
        <f t="array" ref="Q913">_xlfn.IFS(AND($L913,NOT($M913),NOT($O913)),TRUE,$R913&gt;=$B$6,FALSE,AND($L913,NOT($M913),$O913,$P913=0),TRUE,TRUE,FALSE)</f>
        <v>1</v>
      </c>
      <c r="R913" s="3" cm="1">
        <f t="array" ref="R913">_xlfn.IFS(AND($Q912,$R912&lt;$B$6),$R912+1,AND(NOT($L912),$R912&gt;0),0,TRUE,$R912)</f>
        <v>1</v>
      </c>
      <c r="S913" s="1" cm="1">
        <f t="array" ref="S913">_xlfn.IFS(AND(Q912,I912&gt;$B$8),S912+$B$8,AND(Q912,I912&lt;=$B$8),S912+I912,TRUE,$S912)</f>
        <v>48</v>
      </c>
      <c r="T913" s="1">
        <f t="shared" si="54"/>
        <v>4320</v>
      </c>
      <c r="U913" s="17">
        <f t="shared" si="55"/>
        <v>284.83516483516485</v>
      </c>
      <c r="V913" s="47" cm="1">
        <f t="array" ref="V913">_xlfn.IFS($B$6=1,S913*$B$10,AND(R912=0,R913&gt;=1,I913&gt;=$B$6*$B$8-1),V912+$B$6*$B$10*$B$8,AND(R912=0,R913&gt;=1,I913&lt;$B$6*$B$8-1),V912+I912*$B$10,TRUE,V912)</f>
        <v>5000</v>
      </c>
      <c r="W913" s="17">
        <f t="shared" si="56"/>
        <v>329.67032967032969</v>
      </c>
    </row>
    <row r="914" spans="7:23" x14ac:dyDescent="0.25">
      <c r="G914" s="15">
        <v>912</v>
      </c>
      <c r="H914" s="1">
        <f t="shared" si="53"/>
        <v>15.183333333333334</v>
      </c>
      <c r="I914" s="15" cm="1">
        <f t="array" ref="I914">_xlfn.IFS(J913&gt;=$C$13-$B$26,MINA(I913+$B$13-S914+S913,$B$11),I913=$B$11,MINA(I913-S914+S913,$B$11),TRUE,MAXA(I913-S914+S913,0))</f>
        <v>1</v>
      </c>
      <c r="J914" s="1" cm="1">
        <f t="array" ref="J914">_xlfn.IFS(J913&gt;=$C$13-$B$26,0,I913&lt;$B$11,J913+$B$26,TRUE,0)</f>
        <v>0.15</v>
      </c>
      <c r="K914" s="3" cm="1">
        <f t="array" ref="K914">_xlfn.IFS(AND(NOT($K913=0),$L913),0,NOT($L913),$K913+$B$26,TRUE,$K913)</f>
        <v>0</v>
      </c>
      <c r="L914" s="3" t="b" cm="1">
        <f t="array" ref="L914">_xlfn.IFS(AND($I914&gt;0,$K914&gt;=$C$5-$B$26),TRUE,$R914&gt;=$B$6,FALSE,$I914=0,FALSE,TRUE,$L913)</f>
        <v>1</v>
      </c>
      <c r="M914" s="3" t="b" cm="1">
        <f t="array" ref="M914">_xlfn.IFS($N914&gt;=$B$4-$B$26,FALSE,AND($I914&gt;0,$K914&gt;=$B$5-$B$26),TRUE,AND($L914,NOT($M913)),FALSE,$M913,TRUE,TRUE,FALSE)</f>
        <v>0</v>
      </c>
      <c r="N914" s="3" cm="1">
        <f t="array" ref="N914">_xlfn.IFS($M913,$N913+$B$26,NOT($M913),0,TRUE,$M913)</f>
        <v>0</v>
      </c>
      <c r="O914" s="3" t="b" cm="1">
        <f t="array" ref="O914">_xlfn.IFS($M914,FALSE,AND($L914,NOT($M914),$R914&lt;$B$6,$I914&gt;0),TRUE,TRUE,FALSE)</f>
        <v>1</v>
      </c>
      <c r="P914" s="3" cm="1">
        <f t="array" ref="P914">_xlfn.IFS($P913&gt;=$C$7-$B$26,0,$O913,$P913+$B$26,TRUE,0)</f>
        <v>1.6666666666666666E-2</v>
      </c>
      <c r="Q914" s="3" t="b" cm="1">
        <f t="array" ref="Q914">_xlfn.IFS(AND($L914,NOT($M914),NOT($O914)),TRUE,$R914&gt;=$B$6,FALSE,AND($L914,NOT($M914),$O914,$P914=0),TRUE,TRUE,FALSE)</f>
        <v>0</v>
      </c>
      <c r="R914" s="3" cm="1">
        <f t="array" ref="R914">_xlfn.IFS(AND($Q913,$R913&lt;$B$6),$R913+1,AND(NOT($L913),$R913&gt;0),0,TRUE,$R913)</f>
        <v>2</v>
      </c>
      <c r="S914" s="1" cm="1">
        <f t="array" ref="S914">_xlfn.IFS(AND(Q913,I913&gt;$B$8),S913+$B$8,AND(Q913,I913&lt;=$B$8),S913+I913,TRUE,$S913)</f>
        <v>49</v>
      </c>
      <c r="T914" s="1">
        <f t="shared" si="54"/>
        <v>4410</v>
      </c>
      <c r="U914" s="17">
        <f t="shared" si="55"/>
        <v>290.45005488474203</v>
      </c>
      <c r="V914" s="47" cm="1">
        <f t="array" ref="V914">_xlfn.IFS($B$6=1,S914*$B$10,AND(R913=0,R914&gt;=1,I914&gt;=$B$6*$B$8-1),V913+$B$6*$B$10*$B$8,AND(R913=0,R914&gt;=1,I914&lt;$B$6*$B$8-1),V913+I913*$B$10,TRUE,V913)</f>
        <v>5000</v>
      </c>
      <c r="W914" s="17">
        <f t="shared" si="56"/>
        <v>329.3084522502744</v>
      </c>
    </row>
    <row r="915" spans="7:23" x14ac:dyDescent="0.25">
      <c r="G915" s="15">
        <v>913</v>
      </c>
      <c r="H915" s="1">
        <f t="shared" si="53"/>
        <v>15.2</v>
      </c>
      <c r="I915" s="15" cm="1">
        <f t="array" ref="I915">_xlfn.IFS(J914&gt;=$C$13-$B$26,MINA(I914+$B$13-S915+S914,$B$11),I914=$B$11,MINA(I914-S915+S914,$B$11),TRUE,MAXA(I914-S915+S914,0))</f>
        <v>1</v>
      </c>
      <c r="J915" s="1" cm="1">
        <f t="array" ref="J915">_xlfn.IFS(J914&gt;=$C$13-$B$26,0,I914&lt;$B$11,J914+$B$26,TRUE,0)</f>
        <v>0.16666666666666666</v>
      </c>
      <c r="K915" s="3" cm="1">
        <f t="array" ref="K915">_xlfn.IFS(AND(NOT($K914=0),$L914),0,NOT($L914),$K914+$B$26,TRUE,$K914)</f>
        <v>0</v>
      </c>
      <c r="L915" s="3" t="b" cm="1">
        <f t="array" ref="L915">_xlfn.IFS(AND($I915&gt;0,$K915&gt;=$C$5-$B$26),TRUE,$R915&gt;=$B$6,FALSE,$I915=0,FALSE,TRUE,$L914)</f>
        <v>1</v>
      </c>
      <c r="M915" s="3" t="b" cm="1">
        <f t="array" ref="M915">_xlfn.IFS($N915&gt;=$B$4-$B$26,FALSE,AND($I915&gt;0,$K915&gt;=$B$5-$B$26),TRUE,AND($L915,NOT($M914)),FALSE,$M914,TRUE,TRUE,FALSE)</f>
        <v>0</v>
      </c>
      <c r="N915" s="3" cm="1">
        <f t="array" ref="N915">_xlfn.IFS($M914,$N914+$B$26,NOT($M914),0,TRUE,$M914)</f>
        <v>0</v>
      </c>
      <c r="O915" s="3" t="b" cm="1">
        <f t="array" ref="O915">_xlfn.IFS($M915,FALSE,AND($L915,NOT($M915),$R915&lt;$B$6,$I915&gt;0),TRUE,TRUE,FALSE)</f>
        <v>1</v>
      </c>
      <c r="P915" s="3" cm="1">
        <f t="array" ref="P915">_xlfn.IFS($P914&gt;=$C$7-$B$26,0,$O914,$P914+$B$26,TRUE,0)</f>
        <v>3.3333333333333333E-2</v>
      </c>
      <c r="Q915" s="3" t="b" cm="1">
        <f t="array" ref="Q915">_xlfn.IFS(AND($L915,NOT($M915),NOT($O915)),TRUE,$R915&gt;=$B$6,FALSE,AND($L915,NOT($M915),$O915,$P915=0),TRUE,TRUE,FALSE)</f>
        <v>0</v>
      </c>
      <c r="R915" s="3" cm="1">
        <f t="array" ref="R915">_xlfn.IFS(AND($Q914,$R914&lt;$B$6),$R914+1,AND(NOT($L914),$R914&gt;0),0,TRUE,$R914)</f>
        <v>2</v>
      </c>
      <c r="S915" s="1" cm="1">
        <f t="array" ref="S915">_xlfn.IFS(AND(Q914,I914&gt;$B$8),S914+$B$8,AND(Q914,I914&lt;=$B$8),S914+I914,TRUE,$S914)</f>
        <v>49</v>
      </c>
      <c r="T915" s="1">
        <f t="shared" si="54"/>
        <v>4410</v>
      </c>
      <c r="U915" s="17">
        <f t="shared" si="55"/>
        <v>290.13157894736844</v>
      </c>
      <c r="V915" s="47" cm="1">
        <f t="array" ref="V915">_xlfn.IFS($B$6=1,S915*$B$10,AND(R914=0,R915&gt;=1,I915&gt;=$B$6*$B$8-1),V914+$B$6*$B$10*$B$8,AND(R914=0,R915&gt;=1,I915&lt;$B$6*$B$8-1),V914+I914*$B$10,TRUE,V914)</f>
        <v>5000</v>
      </c>
      <c r="W915" s="17">
        <f t="shared" si="56"/>
        <v>328.94736842105266</v>
      </c>
    </row>
    <row r="916" spans="7:23" x14ac:dyDescent="0.25">
      <c r="G916" s="15">
        <v>914</v>
      </c>
      <c r="H916" s="1">
        <f t="shared" si="53"/>
        <v>15.216666666666667</v>
      </c>
      <c r="I916" s="15" cm="1">
        <f t="array" ref="I916">_xlfn.IFS(J915&gt;=$C$13-$B$26,MINA(I915+$B$13-S916+S915,$B$11),I915=$B$11,MINA(I915-S916+S915,$B$11),TRUE,MAXA(I915-S916+S915,0))</f>
        <v>1</v>
      </c>
      <c r="J916" s="1" cm="1">
        <f t="array" ref="J916">_xlfn.IFS(J915&gt;=$C$13-$B$26,0,I915&lt;$B$11,J915+$B$26,TRUE,0)</f>
        <v>0.18333333333333332</v>
      </c>
      <c r="K916" s="3" cm="1">
        <f t="array" ref="K916">_xlfn.IFS(AND(NOT($K915=0),$L915),0,NOT($L915),$K915+$B$26,TRUE,$K915)</f>
        <v>0</v>
      </c>
      <c r="L916" s="3" t="b" cm="1">
        <f t="array" ref="L916">_xlfn.IFS(AND($I916&gt;0,$K916&gt;=$C$5-$B$26),TRUE,$R916&gt;=$B$6,FALSE,$I916=0,FALSE,TRUE,$L915)</f>
        <v>1</v>
      </c>
      <c r="M916" s="3" t="b" cm="1">
        <f t="array" ref="M916">_xlfn.IFS($N916&gt;=$B$4-$B$26,FALSE,AND($I916&gt;0,$K916&gt;=$B$5-$B$26),TRUE,AND($L916,NOT($M915)),FALSE,$M915,TRUE,TRUE,FALSE)</f>
        <v>0</v>
      </c>
      <c r="N916" s="3" cm="1">
        <f t="array" ref="N916">_xlfn.IFS($M915,$N915+$B$26,NOT($M915),0,TRUE,$M915)</f>
        <v>0</v>
      </c>
      <c r="O916" s="3" t="b" cm="1">
        <f t="array" ref="O916">_xlfn.IFS($M916,FALSE,AND($L916,NOT($M916),$R916&lt;$B$6,$I916&gt;0),TRUE,TRUE,FALSE)</f>
        <v>1</v>
      </c>
      <c r="P916" s="3" cm="1">
        <f t="array" ref="P916">_xlfn.IFS($P915&gt;=$C$7-$B$26,0,$O915,$P915+$B$26,TRUE,0)</f>
        <v>0.05</v>
      </c>
      <c r="Q916" s="3" t="b" cm="1">
        <f t="array" ref="Q916">_xlfn.IFS(AND($L916,NOT($M916),NOT($O916)),TRUE,$R916&gt;=$B$6,FALSE,AND($L916,NOT($M916),$O916,$P916=0),TRUE,TRUE,FALSE)</f>
        <v>0</v>
      </c>
      <c r="R916" s="3" cm="1">
        <f t="array" ref="R916">_xlfn.IFS(AND($Q915,$R915&lt;$B$6),$R915+1,AND(NOT($L915),$R915&gt;0),0,TRUE,$R915)</f>
        <v>2</v>
      </c>
      <c r="S916" s="1" cm="1">
        <f t="array" ref="S916">_xlfn.IFS(AND(Q915,I915&gt;$B$8),S915+$B$8,AND(Q915,I915&lt;=$B$8),S915+I915,TRUE,$S915)</f>
        <v>49</v>
      </c>
      <c r="T916" s="1">
        <f t="shared" si="54"/>
        <v>4410</v>
      </c>
      <c r="U916" s="17">
        <f t="shared" si="55"/>
        <v>289.81380065717417</v>
      </c>
      <c r="V916" s="47" cm="1">
        <f t="array" ref="V916">_xlfn.IFS($B$6=1,S916*$B$10,AND(R915=0,R916&gt;=1,I916&gt;=$B$6*$B$8-1),V915+$B$6*$B$10*$B$8,AND(R915=0,R916&gt;=1,I916&lt;$B$6*$B$8-1),V915+I915*$B$10,TRUE,V915)</f>
        <v>5000</v>
      </c>
      <c r="W916" s="17">
        <f t="shared" si="56"/>
        <v>328.58707557502737</v>
      </c>
    </row>
    <row r="917" spans="7:23" x14ac:dyDescent="0.25">
      <c r="G917" s="15">
        <v>915</v>
      </c>
      <c r="H917" s="1">
        <f t="shared" si="53"/>
        <v>15.233333333333333</v>
      </c>
      <c r="I917" s="15" cm="1">
        <f t="array" ref="I917">_xlfn.IFS(J916&gt;=$C$13-$B$26,MINA(I916+$B$13-S917+S916,$B$11),I916=$B$11,MINA(I916-S917+S916,$B$11),TRUE,MAXA(I916-S917+S916,0))</f>
        <v>1</v>
      </c>
      <c r="J917" s="1" cm="1">
        <f t="array" ref="J917">_xlfn.IFS(J916&gt;=$C$13-$B$26,0,I916&lt;$B$11,J916+$B$26,TRUE,0)</f>
        <v>0.19999999999999998</v>
      </c>
      <c r="K917" s="3" cm="1">
        <f t="array" ref="K917">_xlfn.IFS(AND(NOT($K916=0),$L916),0,NOT($L916),$K916+$B$26,TRUE,$K916)</f>
        <v>0</v>
      </c>
      <c r="L917" s="3" t="b" cm="1">
        <f t="array" ref="L917">_xlfn.IFS(AND($I917&gt;0,$K917&gt;=$C$5-$B$26),TRUE,$R917&gt;=$B$6,FALSE,$I917=0,FALSE,TRUE,$L916)</f>
        <v>1</v>
      </c>
      <c r="M917" s="3" t="b" cm="1">
        <f t="array" ref="M917">_xlfn.IFS($N917&gt;=$B$4-$B$26,FALSE,AND($I917&gt;0,$K917&gt;=$B$5-$B$26),TRUE,AND($L917,NOT($M916)),FALSE,$M916,TRUE,TRUE,FALSE)</f>
        <v>0</v>
      </c>
      <c r="N917" s="3" cm="1">
        <f t="array" ref="N917">_xlfn.IFS($M916,$N916+$B$26,NOT($M916),0,TRUE,$M916)</f>
        <v>0</v>
      </c>
      <c r="O917" s="3" t="b" cm="1">
        <f t="array" ref="O917">_xlfn.IFS($M917,FALSE,AND($L917,NOT($M917),$R917&lt;$B$6,$I917&gt;0),TRUE,TRUE,FALSE)</f>
        <v>1</v>
      </c>
      <c r="P917" s="3" cm="1">
        <f t="array" ref="P917">_xlfn.IFS($P916&gt;=$C$7-$B$26,0,$O916,$P916+$B$26,TRUE,0)</f>
        <v>6.6666666666666666E-2</v>
      </c>
      <c r="Q917" s="3" t="b" cm="1">
        <f t="array" ref="Q917">_xlfn.IFS(AND($L917,NOT($M917),NOT($O917)),TRUE,$R917&gt;=$B$6,FALSE,AND($L917,NOT($M917),$O917,$P917=0),TRUE,TRUE,FALSE)</f>
        <v>0</v>
      </c>
      <c r="R917" s="3" cm="1">
        <f t="array" ref="R917">_xlfn.IFS(AND($Q916,$R916&lt;$B$6),$R916+1,AND(NOT($L916),$R916&gt;0),0,TRUE,$R916)</f>
        <v>2</v>
      </c>
      <c r="S917" s="1" cm="1">
        <f t="array" ref="S917">_xlfn.IFS(AND(Q916,I916&gt;$B$8),S916+$B$8,AND(Q916,I916&lt;=$B$8),S916+I916,TRUE,$S916)</f>
        <v>49</v>
      </c>
      <c r="T917" s="1">
        <f t="shared" si="54"/>
        <v>4410</v>
      </c>
      <c r="U917" s="17">
        <f t="shared" si="55"/>
        <v>289.49671772428883</v>
      </c>
      <c r="V917" s="47" cm="1">
        <f t="array" ref="V917">_xlfn.IFS($B$6=1,S917*$B$10,AND(R916=0,R917&gt;=1,I917&gt;=$B$6*$B$8-1),V916+$B$6*$B$10*$B$8,AND(R916=0,R917&gt;=1,I917&lt;$B$6*$B$8-1),V916+I916*$B$10,TRUE,V916)</f>
        <v>5000</v>
      </c>
      <c r="W917" s="17">
        <f t="shared" si="56"/>
        <v>328.22757111597377</v>
      </c>
    </row>
    <row r="918" spans="7:23" x14ac:dyDescent="0.25">
      <c r="G918" s="15">
        <v>916</v>
      </c>
      <c r="H918" s="1">
        <f t="shared" si="53"/>
        <v>15.25</v>
      </c>
      <c r="I918" s="15" cm="1">
        <f t="array" ref="I918">_xlfn.IFS(J917&gt;=$C$13-$B$26,MINA(I917+$B$13-S918+S917,$B$11),I917=$B$11,MINA(I917-S918+S917,$B$11),TRUE,MAXA(I917-S918+S917,0))</f>
        <v>1</v>
      </c>
      <c r="J918" s="1" cm="1">
        <f t="array" ref="J918">_xlfn.IFS(J917&gt;=$C$13-$B$26,0,I917&lt;$B$11,J917+$B$26,TRUE,0)</f>
        <v>0.21666666666666665</v>
      </c>
      <c r="K918" s="3" cm="1">
        <f t="array" ref="K918">_xlfn.IFS(AND(NOT($K917=0),$L917),0,NOT($L917),$K917+$B$26,TRUE,$K917)</f>
        <v>0</v>
      </c>
      <c r="L918" s="3" t="b" cm="1">
        <f t="array" ref="L918">_xlfn.IFS(AND($I918&gt;0,$K918&gt;=$C$5-$B$26),TRUE,$R918&gt;=$B$6,FALSE,$I918=0,FALSE,TRUE,$L917)</f>
        <v>1</v>
      </c>
      <c r="M918" s="3" t="b" cm="1">
        <f t="array" ref="M918">_xlfn.IFS($N918&gt;=$B$4-$B$26,FALSE,AND($I918&gt;0,$K918&gt;=$B$5-$B$26),TRUE,AND($L918,NOT($M917)),FALSE,$M917,TRUE,TRUE,FALSE)</f>
        <v>0</v>
      </c>
      <c r="N918" s="3" cm="1">
        <f t="array" ref="N918">_xlfn.IFS($M917,$N917+$B$26,NOT($M917),0,TRUE,$M917)</f>
        <v>0</v>
      </c>
      <c r="O918" s="3" t="b" cm="1">
        <f t="array" ref="O918">_xlfn.IFS($M918,FALSE,AND($L918,NOT($M918),$R918&lt;$B$6,$I918&gt;0),TRUE,TRUE,FALSE)</f>
        <v>1</v>
      </c>
      <c r="P918" s="3" cm="1">
        <f t="array" ref="P918">_xlfn.IFS($P917&gt;=$C$7-$B$26,0,$O917,$P917+$B$26,TRUE,0)</f>
        <v>8.3333333333333329E-2</v>
      </c>
      <c r="Q918" s="3" t="b" cm="1">
        <f t="array" ref="Q918">_xlfn.IFS(AND($L918,NOT($M918),NOT($O918)),TRUE,$R918&gt;=$B$6,FALSE,AND($L918,NOT($M918),$O918,$P918=0),TRUE,TRUE,FALSE)</f>
        <v>0</v>
      </c>
      <c r="R918" s="3" cm="1">
        <f t="array" ref="R918">_xlfn.IFS(AND($Q917,$R917&lt;$B$6),$R917+1,AND(NOT($L917),$R917&gt;0),0,TRUE,$R917)</f>
        <v>2</v>
      </c>
      <c r="S918" s="1" cm="1">
        <f t="array" ref="S918">_xlfn.IFS(AND(Q917,I917&gt;$B$8),S917+$B$8,AND(Q917,I917&lt;=$B$8),S917+I917,TRUE,$S917)</f>
        <v>49</v>
      </c>
      <c r="T918" s="1">
        <f t="shared" si="54"/>
        <v>4410</v>
      </c>
      <c r="U918" s="17">
        <f t="shared" si="55"/>
        <v>289.18032786885249</v>
      </c>
      <c r="V918" s="47" cm="1">
        <f t="array" ref="V918">_xlfn.IFS($B$6=1,S918*$B$10,AND(R917=0,R918&gt;=1,I918&gt;=$B$6*$B$8-1),V917+$B$6*$B$10*$B$8,AND(R917=0,R918&gt;=1,I918&lt;$B$6*$B$8-1),V917+I917*$B$10,TRUE,V917)</f>
        <v>5000</v>
      </c>
      <c r="W918" s="17">
        <f t="shared" si="56"/>
        <v>327.86885245901641</v>
      </c>
    </row>
    <row r="919" spans="7:23" x14ac:dyDescent="0.25">
      <c r="G919" s="15">
        <v>917</v>
      </c>
      <c r="H919" s="1">
        <f t="shared" si="53"/>
        <v>15.266666666666666</v>
      </c>
      <c r="I919" s="15" cm="1">
        <f t="array" ref="I919">_xlfn.IFS(J918&gt;=$C$13-$B$26,MINA(I918+$B$13-S919+S918,$B$11),I918=$B$11,MINA(I918-S919+S918,$B$11),TRUE,MAXA(I918-S919+S918,0))</f>
        <v>1</v>
      </c>
      <c r="J919" s="1" cm="1">
        <f t="array" ref="J919">_xlfn.IFS(J918&gt;=$C$13-$B$26,0,I918&lt;$B$11,J918+$B$26,TRUE,0)</f>
        <v>0.23333333333333331</v>
      </c>
      <c r="K919" s="3" cm="1">
        <f t="array" ref="K919">_xlfn.IFS(AND(NOT($K918=0),$L918),0,NOT($L918),$K918+$B$26,TRUE,$K918)</f>
        <v>0</v>
      </c>
      <c r="L919" s="3" t="b" cm="1">
        <f t="array" ref="L919">_xlfn.IFS(AND($I919&gt;0,$K919&gt;=$C$5-$B$26),TRUE,$R919&gt;=$B$6,FALSE,$I919=0,FALSE,TRUE,$L918)</f>
        <v>1</v>
      </c>
      <c r="M919" s="3" t="b" cm="1">
        <f t="array" ref="M919">_xlfn.IFS($N919&gt;=$B$4-$B$26,FALSE,AND($I919&gt;0,$K919&gt;=$B$5-$B$26),TRUE,AND($L919,NOT($M918)),FALSE,$M918,TRUE,TRUE,FALSE)</f>
        <v>0</v>
      </c>
      <c r="N919" s="3" cm="1">
        <f t="array" ref="N919">_xlfn.IFS($M918,$N918+$B$26,NOT($M918),0,TRUE,$M918)</f>
        <v>0</v>
      </c>
      <c r="O919" s="3" t="b" cm="1">
        <f t="array" ref="O919">_xlfn.IFS($M919,FALSE,AND($L919,NOT($M919),$R919&lt;$B$6,$I919&gt;0),TRUE,TRUE,FALSE)</f>
        <v>1</v>
      </c>
      <c r="P919" s="3" cm="1">
        <f t="array" ref="P919">_xlfn.IFS($P918&gt;=$C$7-$B$26,0,$O918,$P918+$B$26,TRUE,0)</f>
        <v>0</v>
      </c>
      <c r="Q919" s="3" t="b" cm="1">
        <f t="array" ref="Q919">_xlfn.IFS(AND($L919,NOT($M919),NOT($O919)),TRUE,$R919&gt;=$B$6,FALSE,AND($L919,NOT($M919),$O919,$P919=0),TRUE,TRUE,FALSE)</f>
        <v>1</v>
      </c>
      <c r="R919" s="3" cm="1">
        <f t="array" ref="R919">_xlfn.IFS(AND($Q918,$R918&lt;$B$6),$R918+1,AND(NOT($L918),$R918&gt;0),0,TRUE,$R918)</f>
        <v>2</v>
      </c>
      <c r="S919" s="1" cm="1">
        <f t="array" ref="S919">_xlfn.IFS(AND(Q918,I918&gt;$B$8),S918+$B$8,AND(Q918,I918&lt;=$B$8),S918+I918,TRUE,$S918)</f>
        <v>49</v>
      </c>
      <c r="T919" s="1">
        <f t="shared" si="54"/>
        <v>4410</v>
      </c>
      <c r="U919" s="17">
        <f t="shared" si="55"/>
        <v>288.86462882096072</v>
      </c>
      <c r="V919" s="47" cm="1">
        <f t="array" ref="V919">_xlfn.IFS($B$6=1,S919*$B$10,AND(R918=0,R919&gt;=1,I919&gt;=$B$6*$B$8-1),V918+$B$6*$B$10*$B$8,AND(R918=0,R919&gt;=1,I919&lt;$B$6*$B$8-1),V918+I918*$B$10,TRUE,V918)</f>
        <v>5000</v>
      </c>
      <c r="W919" s="17">
        <f t="shared" si="56"/>
        <v>327.51091703056773</v>
      </c>
    </row>
    <row r="920" spans="7:23" x14ac:dyDescent="0.25">
      <c r="G920" s="15">
        <v>918</v>
      </c>
      <c r="H920" s="1">
        <f t="shared" si="53"/>
        <v>15.283333333333333</v>
      </c>
      <c r="I920" s="15" cm="1">
        <f t="array" ref="I920">_xlfn.IFS(J919&gt;=$C$13-$B$26,MINA(I919+$B$13-S920+S919,$B$11),I919=$B$11,MINA(I919-S920+S919,$B$11),TRUE,MAXA(I919-S920+S919,0))</f>
        <v>0</v>
      </c>
      <c r="J920" s="1" cm="1">
        <f t="array" ref="J920">_xlfn.IFS(J919&gt;=$C$13-$B$26,0,I919&lt;$B$11,J919+$B$26,TRUE,0)</f>
        <v>0.24999999999999997</v>
      </c>
      <c r="K920" s="3" cm="1">
        <f t="array" ref="K920">_xlfn.IFS(AND(NOT($K919=0),$L919),0,NOT($L919),$K919+$B$26,TRUE,$K919)</f>
        <v>0</v>
      </c>
      <c r="L920" s="3" t="b" cm="1">
        <f t="array" ref="L920">_xlfn.IFS(AND($I920&gt;0,$K920&gt;=$C$5-$B$26),TRUE,$R920&gt;=$B$6,FALSE,$I920=0,FALSE,TRUE,$L919)</f>
        <v>0</v>
      </c>
      <c r="M920" s="3" t="b" cm="1">
        <f t="array" ref="M920">_xlfn.IFS($N920&gt;=$B$4-$B$26,FALSE,AND($I920&gt;0,$K920&gt;=$B$5-$B$26),TRUE,AND($L920,NOT($M919)),FALSE,$M919,TRUE,TRUE,FALSE)</f>
        <v>0</v>
      </c>
      <c r="N920" s="3" cm="1">
        <f t="array" ref="N920">_xlfn.IFS($M919,$N919+$B$26,NOT($M919),0,TRUE,$M919)</f>
        <v>0</v>
      </c>
      <c r="O920" s="3" t="b" cm="1">
        <f t="array" ref="O920">_xlfn.IFS($M920,FALSE,AND($L920,NOT($M920),$R920&lt;$B$6,$I920&gt;0),TRUE,TRUE,FALSE)</f>
        <v>0</v>
      </c>
      <c r="P920" s="3" cm="1">
        <f t="array" ref="P920">_xlfn.IFS($P919&gt;=$C$7-$B$26,0,$O919,$P919+$B$26,TRUE,0)</f>
        <v>1.6666666666666666E-2</v>
      </c>
      <c r="Q920" s="3" t="b" cm="1">
        <f t="array" ref="Q920">_xlfn.IFS(AND($L920,NOT($M920),NOT($O920)),TRUE,$R920&gt;=$B$6,FALSE,AND($L920,NOT($M920),$O920,$P920=0),TRUE,TRUE,FALSE)</f>
        <v>0</v>
      </c>
      <c r="R920" s="3" cm="1">
        <f t="array" ref="R920">_xlfn.IFS(AND($Q919,$R919&lt;$B$6),$R919+1,AND(NOT($L919),$R919&gt;0),0,TRUE,$R919)</f>
        <v>3</v>
      </c>
      <c r="S920" s="1" cm="1">
        <f t="array" ref="S920">_xlfn.IFS(AND(Q919,I919&gt;$B$8),S919+$B$8,AND(Q919,I919&lt;=$B$8),S919+I919,TRUE,$S919)</f>
        <v>50</v>
      </c>
      <c r="T920" s="1">
        <f t="shared" si="54"/>
        <v>4500</v>
      </c>
      <c r="U920" s="17">
        <f t="shared" si="55"/>
        <v>294.43838604143946</v>
      </c>
      <c r="V920" s="47" cm="1">
        <f t="array" ref="V920">_xlfn.IFS($B$6=1,S920*$B$10,AND(R919=0,R920&gt;=1,I920&gt;=$B$6*$B$8-1),V919+$B$6*$B$10*$B$8,AND(R919=0,R920&gt;=1,I920&lt;$B$6*$B$8-1),V919+I919*$B$10,TRUE,V919)</f>
        <v>5000</v>
      </c>
      <c r="W920" s="17">
        <f t="shared" si="56"/>
        <v>327.15376226826606</v>
      </c>
    </row>
    <row r="921" spans="7:23" x14ac:dyDescent="0.25">
      <c r="G921" s="15">
        <v>919</v>
      </c>
      <c r="H921" s="1">
        <f t="shared" si="53"/>
        <v>15.299999999999999</v>
      </c>
      <c r="I921" s="15" cm="1">
        <f t="array" ref="I921">_xlfn.IFS(J920&gt;=$C$13-$B$26,MINA(I920+$B$13-S921+S920,$B$11),I920=$B$11,MINA(I920-S921+S920,$B$11),TRUE,MAXA(I920-S921+S920,0))</f>
        <v>0</v>
      </c>
      <c r="J921" s="1" cm="1">
        <f t="array" ref="J921">_xlfn.IFS(J920&gt;=$C$13-$B$26,0,I920&lt;$B$11,J920+$B$26,TRUE,0)</f>
        <v>0.26666666666666666</v>
      </c>
      <c r="K921" s="3" cm="1">
        <f t="array" ref="K921">_xlfn.IFS(AND(NOT($K920=0),$L920),0,NOT($L920),$K920+$B$26,TRUE,$K920)</f>
        <v>1.6666666666666666E-2</v>
      </c>
      <c r="L921" s="3" t="b" cm="1">
        <f t="array" ref="L921">_xlfn.IFS(AND($I921&gt;0,$K921&gt;=$C$5-$B$26),TRUE,$R921&gt;=$B$6,FALSE,$I921=0,FALSE,TRUE,$L920)</f>
        <v>0</v>
      </c>
      <c r="M921" s="3" t="b" cm="1">
        <f t="array" ref="M921">_xlfn.IFS($N921&gt;=$B$4-$B$26,FALSE,AND($I921&gt;0,$K921&gt;=$B$5-$B$26),TRUE,AND($L921,NOT($M920)),FALSE,$M920,TRUE,TRUE,FALSE)</f>
        <v>0</v>
      </c>
      <c r="N921" s="3" cm="1">
        <f t="array" ref="N921">_xlfn.IFS($M920,$N920+$B$26,NOT($M920),0,TRUE,$M920)</f>
        <v>0</v>
      </c>
      <c r="O921" s="3" t="b" cm="1">
        <f t="array" ref="O921">_xlfn.IFS($M921,FALSE,AND($L921,NOT($M921),$R921&lt;$B$6,$I921&gt;0),TRUE,TRUE,FALSE)</f>
        <v>0</v>
      </c>
      <c r="P921" s="3" cm="1">
        <f t="array" ref="P921">_xlfn.IFS($P920&gt;=$C$7-$B$26,0,$O920,$P920+$B$26,TRUE,0)</f>
        <v>0</v>
      </c>
      <c r="Q921" s="3" t="b" cm="1">
        <f t="array" ref="Q921">_xlfn.IFS(AND($L921,NOT($M921),NOT($O921)),TRUE,$R921&gt;=$B$6,FALSE,AND($L921,NOT($M921),$O921,$P921=0),TRUE,TRUE,FALSE)</f>
        <v>0</v>
      </c>
      <c r="R921" s="3" cm="1">
        <f t="array" ref="R921">_xlfn.IFS(AND($Q920,$R920&lt;$B$6),$R920+1,AND(NOT($L920),$R920&gt;0),0,TRUE,$R920)</f>
        <v>0</v>
      </c>
      <c r="S921" s="1" cm="1">
        <f t="array" ref="S921">_xlfn.IFS(AND(Q920,I920&gt;$B$8),S920+$B$8,AND(Q920,I920&lt;=$B$8),S920+I920,TRUE,$S920)</f>
        <v>50</v>
      </c>
      <c r="T921" s="1">
        <f t="shared" si="54"/>
        <v>4500</v>
      </c>
      <c r="U921" s="17">
        <f t="shared" si="55"/>
        <v>294.11764705882354</v>
      </c>
      <c r="V921" s="47" cm="1">
        <f t="array" ref="V921">_xlfn.IFS($B$6=1,S921*$B$10,AND(R920=0,R921&gt;=1,I921&gt;=$B$6*$B$8-1),V920+$B$6*$B$10*$B$8,AND(R920=0,R921&gt;=1,I921&lt;$B$6*$B$8-1),V920+I920*$B$10,TRUE,V920)</f>
        <v>5000</v>
      </c>
      <c r="W921" s="17">
        <f t="shared" si="56"/>
        <v>326.79738562091507</v>
      </c>
    </row>
    <row r="922" spans="7:23" x14ac:dyDescent="0.25">
      <c r="G922" s="15">
        <v>920</v>
      </c>
      <c r="H922" s="1">
        <f t="shared" si="53"/>
        <v>15.316666666666666</v>
      </c>
      <c r="I922" s="15" cm="1">
        <f t="array" ref="I922">_xlfn.IFS(J921&gt;=$C$13-$B$26,MINA(I921+$B$13-S922+S921,$B$11),I921=$B$11,MINA(I921-S922+S921,$B$11),TRUE,MAXA(I921-S922+S921,0))</f>
        <v>0</v>
      </c>
      <c r="J922" s="1" cm="1">
        <f t="array" ref="J922">_xlfn.IFS(J921&gt;=$C$13-$B$26,0,I921&lt;$B$11,J921+$B$26,TRUE,0)</f>
        <v>0.28333333333333333</v>
      </c>
      <c r="K922" s="3" cm="1">
        <f t="array" ref="K922">_xlfn.IFS(AND(NOT($K921=0),$L921),0,NOT($L921),$K921+$B$26,TRUE,$K921)</f>
        <v>3.3333333333333333E-2</v>
      </c>
      <c r="L922" s="3" t="b" cm="1">
        <f t="array" ref="L922">_xlfn.IFS(AND($I922&gt;0,$K922&gt;=$C$5-$B$26),TRUE,$R922&gt;=$B$6,FALSE,$I922=0,FALSE,TRUE,$L921)</f>
        <v>0</v>
      </c>
      <c r="M922" s="3" t="b" cm="1">
        <f t="array" ref="M922">_xlfn.IFS($N922&gt;=$B$4-$B$26,FALSE,AND($I922&gt;0,$K922&gt;=$B$5-$B$26),TRUE,AND($L922,NOT($M921)),FALSE,$M921,TRUE,TRUE,FALSE)</f>
        <v>0</v>
      </c>
      <c r="N922" s="3" cm="1">
        <f t="array" ref="N922">_xlfn.IFS($M921,$N921+$B$26,NOT($M921),0,TRUE,$M921)</f>
        <v>0</v>
      </c>
      <c r="O922" s="3" t="b" cm="1">
        <f t="array" ref="O922">_xlfn.IFS($M922,FALSE,AND($L922,NOT($M922),$R922&lt;$B$6,$I922&gt;0),TRUE,TRUE,FALSE)</f>
        <v>0</v>
      </c>
      <c r="P922" s="3" cm="1">
        <f t="array" ref="P922">_xlfn.IFS($P921&gt;=$C$7-$B$26,0,$O921,$P921+$B$26,TRUE,0)</f>
        <v>0</v>
      </c>
      <c r="Q922" s="3" t="b" cm="1">
        <f t="array" ref="Q922">_xlfn.IFS(AND($L922,NOT($M922),NOT($O922)),TRUE,$R922&gt;=$B$6,FALSE,AND($L922,NOT($M922),$O922,$P922=0),TRUE,TRUE,FALSE)</f>
        <v>0</v>
      </c>
      <c r="R922" s="3" cm="1">
        <f t="array" ref="R922">_xlfn.IFS(AND($Q921,$R921&lt;$B$6),$R921+1,AND(NOT($L921),$R921&gt;0),0,TRUE,$R921)</f>
        <v>0</v>
      </c>
      <c r="S922" s="1" cm="1">
        <f t="array" ref="S922">_xlfn.IFS(AND(Q921,I921&gt;$B$8),S921+$B$8,AND(Q921,I921&lt;=$B$8),S921+I921,TRUE,$S921)</f>
        <v>50</v>
      </c>
      <c r="T922" s="1">
        <f t="shared" si="54"/>
        <v>4500</v>
      </c>
      <c r="U922" s="17">
        <f t="shared" si="55"/>
        <v>293.79760609357999</v>
      </c>
      <c r="V922" s="47" cm="1">
        <f t="array" ref="V922">_xlfn.IFS($B$6=1,S922*$B$10,AND(R921=0,R922&gt;=1,I922&gt;=$B$6*$B$8-1),V921+$B$6*$B$10*$B$8,AND(R921=0,R922&gt;=1,I922&lt;$B$6*$B$8-1),V921+I921*$B$10,TRUE,V921)</f>
        <v>5000</v>
      </c>
      <c r="W922" s="17">
        <f t="shared" si="56"/>
        <v>326.44178454842222</v>
      </c>
    </row>
    <row r="923" spans="7:23" x14ac:dyDescent="0.25">
      <c r="G923" s="15">
        <v>921</v>
      </c>
      <c r="H923" s="1">
        <f t="shared" si="53"/>
        <v>15.333333333333334</v>
      </c>
      <c r="I923" s="15" cm="1">
        <f t="array" ref="I923">_xlfn.IFS(J922&gt;=$C$13-$B$26,MINA(I922+$B$13-S923+S922,$B$11),I922=$B$11,MINA(I922-S923+S922,$B$11),TRUE,MAXA(I922-S923+S922,0))</f>
        <v>0</v>
      </c>
      <c r="J923" s="1" cm="1">
        <f t="array" ref="J923">_xlfn.IFS(J922&gt;=$C$13-$B$26,0,I922&lt;$B$11,J922+$B$26,TRUE,0)</f>
        <v>0.3</v>
      </c>
      <c r="K923" s="3" cm="1">
        <f t="array" ref="K923">_xlfn.IFS(AND(NOT($K922=0),$L922),0,NOT($L922),$K922+$B$26,TRUE,$K922)</f>
        <v>0.05</v>
      </c>
      <c r="L923" s="3" t="b" cm="1">
        <f t="array" ref="L923">_xlfn.IFS(AND($I923&gt;0,$K923&gt;=$C$5-$B$26),TRUE,$R923&gt;=$B$6,FALSE,$I923=0,FALSE,TRUE,$L922)</f>
        <v>0</v>
      </c>
      <c r="M923" s="3" t="b" cm="1">
        <f t="array" ref="M923">_xlfn.IFS($N923&gt;=$B$4-$B$26,FALSE,AND($I923&gt;0,$K923&gt;=$B$5-$B$26),TRUE,AND($L923,NOT($M922)),FALSE,$M922,TRUE,TRUE,FALSE)</f>
        <v>0</v>
      </c>
      <c r="N923" s="3" cm="1">
        <f t="array" ref="N923">_xlfn.IFS($M922,$N922+$B$26,NOT($M922),0,TRUE,$M922)</f>
        <v>0</v>
      </c>
      <c r="O923" s="3" t="b" cm="1">
        <f t="array" ref="O923">_xlfn.IFS($M923,FALSE,AND($L923,NOT($M923),$R923&lt;$B$6,$I923&gt;0),TRUE,TRUE,FALSE)</f>
        <v>0</v>
      </c>
      <c r="P923" s="3" cm="1">
        <f t="array" ref="P923">_xlfn.IFS($P922&gt;=$C$7-$B$26,0,$O922,$P922+$B$26,TRUE,0)</f>
        <v>0</v>
      </c>
      <c r="Q923" s="3" t="b" cm="1">
        <f t="array" ref="Q923">_xlfn.IFS(AND($L923,NOT($M923),NOT($O923)),TRUE,$R923&gt;=$B$6,FALSE,AND($L923,NOT($M923),$O923,$P923=0),TRUE,TRUE,FALSE)</f>
        <v>0</v>
      </c>
      <c r="R923" s="3" cm="1">
        <f t="array" ref="R923">_xlfn.IFS(AND($Q922,$R922&lt;$B$6),$R922+1,AND(NOT($L922),$R922&gt;0),0,TRUE,$R922)</f>
        <v>0</v>
      </c>
      <c r="S923" s="1" cm="1">
        <f t="array" ref="S923">_xlfn.IFS(AND(Q922,I922&gt;$B$8),S922+$B$8,AND(Q922,I922&lt;=$B$8),S922+I922,TRUE,$S922)</f>
        <v>50</v>
      </c>
      <c r="T923" s="1">
        <f t="shared" si="54"/>
        <v>4500</v>
      </c>
      <c r="U923" s="17">
        <f t="shared" si="55"/>
        <v>293.47826086956519</v>
      </c>
      <c r="V923" s="47" cm="1">
        <f t="array" ref="V923">_xlfn.IFS($B$6=1,S923*$B$10,AND(R922=0,R923&gt;=1,I923&gt;=$B$6*$B$8-1),V922+$B$6*$B$10*$B$8,AND(R922=0,R923&gt;=1,I923&lt;$B$6*$B$8-1),V922+I922*$B$10,TRUE,V922)</f>
        <v>5000</v>
      </c>
      <c r="W923" s="17">
        <f t="shared" si="56"/>
        <v>326.08695652173913</v>
      </c>
    </row>
    <row r="924" spans="7:23" x14ac:dyDescent="0.25">
      <c r="G924" s="15">
        <v>922</v>
      </c>
      <c r="H924" s="1">
        <f t="shared" si="53"/>
        <v>15.35</v>
      </c>
      <c r="I924" s="15" cm="1">
        <f t="array" ref="I924">_xlfn.IFS(J923&gt;=$C$13-$B$26,MINA(I923+$B$13-S924+S923,$B$11),I923=$B$11,MINA(I923-S924+S923,$B$11),TRUE,MAXA(I923-S924+S923,0))</f>
        <v>0</v>
      </c>
      <c r="J924" s="1" cm="1">
        <f t="array" ref="J924">_xlfn.IFS(J923&gt;=$C$13-$B$26,0,I923&lt;$B$11,J923+$B$26,TRUE,0)</f>
        <v>0.31666666666666665</v>
      </c>
      <c r="K924" s="3" cm="1">
        <f t="array" ref="K924">_xlfn.IFS(AND(NOT($K923=0),$L923),0,NOT($L923),$K923+$B$26,TRUE,$K923)</f>
        <v>6.6666666666666666E-2</v>
      </c>
      <c r="L924" s="3" t="b" cm="1">
        <f t="array" ref="L924">_xlfn.IFS(AND($I924&gt;0,$K924&gt;=$C$5-$B$26),TRUE,$R924&gt;=$B$6,FALSE,$I924=0,FALSE,TRUE,$L923)</f>
        <v>0</v>
      </c>
      <c r="M924" s="3" t="b" cm="1">
        <f t="array" ref="M924">_xlfn.IFS($N924&gt;=$B$4-$B$26,FALSE,AND($I924&gt;0,$K924&gt;=$B$5-$B$26),TRUE,AND($L924,NOT($M923)),FALSE,$M923,TRUE,TRUE,FALSE)</f>
        <v>0</v>
      </c>
      <c r="N924" s="3" cm="1">
        <f t="array" ref="N924">_xlfn.IFS($M923,$N923+$B$26,NOT($M923),0,TRUE,$M923)</f>
        <v>0</v>
      </c>
      <c r="O924" s="3" t="b" cm="1">
        <f t="array" ref="O924">_xlfn.IFS($M924,FALSE,AND($L924,NOT($M924),$R924&lt;$B$6,$I924&gt;0),TRUE,TRUE,FALSE)</f>
        <v>0</v>
      </c>
      <c r="P924" s="3" cm="1">
        <f t="array" ref="P924">_xlfn.IFS($P923&gt;=$C$7-$B$26,0,$O923,$P923+$B$26,TRUE,0)</f>
        <v>0</v>
      </c>
      <c r="Q924" s="3" t="b" cm="1">
        <f t="array" ref="Q924">_xlfn.IFS(AND($L924,NOT($M924),NOT($O924)),TRUE,$R924&gt;=$B$6,FALSE,AND($L924,NOT($M924),$O924,$P924=0),TRUE,TRUE,FALSE)</f>
        <v>0</v>
      </c>
      <c r="R924" s="3" cm="1">
        <f t="array" ref="R924">_xlfn.IFS(AND($Q923,$R923&lt;$B$6),$R923+1,AND(NOT($L923),$R923&gt;0),0,TRUE,$R923)</f>
        <v>0</v>
      </c>
      <c r="S924" s="1" cm="1">
        <f t="array" ref="S924">_xlfn.IFS(AND(Q923,I923&gt;$B$8),S923+$B$8,AND(Q923,I923&lt;=$B$8),S923+I923,TRUE,$S923)</f>
        <v>50</v>
      </c>
      <c r="T924" s="1">
        <f t="shared" si="54"/>
        <v>4500</v>
      </c>
      <c r="U924" s="17">
        <f t="shared" si="55"/>
        <v>293.15960912052117</v>
      </c>
      <c r="V924" s="47" cm="1">
        <f t="array" ref="V924">_xlfn.IFS($B$6=1,S924*$B$10,AND(R923=0,R924&gt;=1,I924&gt;=$B$6*$B$8-1),V923+$B$6*$B$10*$B$8,AND(R923=0,R924&gt;=1,I924&lt;$B$6*$B$8-1),V923+I923*$B$10,TRUE,V923)</f>
        <v>5000</v>
      </c>
      <c r="W924" s="17">
        <f t="shared" si="56"/>
        <v>325.73289902280129</v>
      </c>
    </row>
    <row r="925" spans="7:23" x14ac:dyDescent="0.25">
      <c r="G925" s="15">
        <v>923</v>
      </c>
      <c r="H925" s="1">
        <f t="shared" si="53"/>
        <v>15.366666666666667</v>
      </c>
      <c r="I925" s="15" cm="1">
        <f t="array" ref="I925">_xlfn.IFS(J924&gt;=$C$13-$B$26,MINA(I924+$B$13-S925+S924,$B$11),I924=$B$11,MINA(I924-S925+S924,$B$11),TRUE,MAXA(I924-S925+S924,0))</f>
        <v>0</v>
      </c>
      <c r="J925" s="1" cm="1">
        <f t="array" ref="J925">_xlfn.IFS(J924&gt;=$C$13-$B$26,0,I924&lt;$B$11,J924+$B$26,TRUE,0)</f>
        <v>0.33333333333333331</v>
      </c>
      <c r="K925" s="3" cm="1">
        <f t="array" ref="K925">_xlfn.IFS(AND(NOT($K924=0),$L924),0,NOT($L924),$K924+$B$26,TRUE,$K924)</f>
        <v>8.3333333333333329E-2</v>
      </c>
      <c r="L925" s="3" t="b" cm="1">
        <f t="array" ref="L925">_xlfn.IFS(AND($I925&gt;0,$K925&gt;=$C$5-$B$26),TRUE,$R925&gt;=$B$6,FALSE,$I925=0,FALSE,TRUE,$L924)</f>
        <v>0</v>
      </c>
      <c r="M925" s="3" t="b" cm="1">
        <f t="array" ref="M925">_xlfn.IFS($N925&gt;=$B$4-$B$26,FALSE,AND($I925&gt;0,$K925&gt;=$B$5-$B$26),TRUE,AND($L925,NOT($M924)),FALSE,$M924,TRUE,TRUE,FALSE)</f>
        <v>0</v>
      </c>
      <c r="N925" s="3" cm="1">
        <f t="array" ref="N925">_xlfn.IFS($M924,$N924+$B$26,NOT($M924),0,TRUE,$M924)</f>
        <v>0</v>
      </c>
      <c r="O925" s="3" t="b" cm="1">
        <f t="array" ref="O925">_xlfn.IFS($M925,FALSE,AND($L925,NOT($M925),$R925&lt;$B$6,$I925&gt;0),TRUE,TRUE,FALSE)</f>
        <v>0</v>
      </c>
      <c r="P925" s="3" cm="1">
        <f t="array" ref="P925">_xlfn.IFS($P924&gt;=$C$7-$B$26,0,$O924,$P924+$B$26,TRUE,0)</f>
        <v>0</v>
      </c>
      <c r="Q925" s="3" t="b" cm="1">
        <f t="array" ref="Q925">_xlfn.IFS(AND($L925,NOT($M925),NOT($O925)),TRUE,$R925&gt;=$B$6,FALSE,AND($L925,NOT($M925),$O925,$P925=0),TRUE,TRUE,FALSE)</f>
        <v>0</v>
      </c>
      <c r="R925" s="3" cm="1">
        <f t="array" ref="R925">_xlfn.IFS(AND($Q924,$R924&lt;$B$6),$R924+1,AND(NOT($L924),$R924&gt;0),0,TRUE,$R924)</f>
        <v>0</v>
      </c>
      <c r="S925" s="1" cm="1">
        <f t="array" ref="S925">_xlfn.IFS(AND(Q924,I924&gt;$B$8),S924+$B$8,AND(Q924,I924&lt;=$B$8),S924+I924,TRUE,$S924)</f>
        <v>50</v>
      </c>
      <c r="T925" s="1">
        <f t="shared" si="54"/>
        <v>4500</v>
      </c>
      <c r="U925" s="17">
        <f t="shared" si="55"/>
        <v>292.84164859002169</v>
      </c>
      <c r="V925" s="47" cm="1">
        <f t="array" ref="V925">_xlfn.IFS($B$6=1,S925*$B$10,AND(R924=0,R925&gt;=1,I925&gt;=$B$6*$B$8-1),V924+$B$6*$B$10*$B$8,AND(R924=0,R925&gt;=1,I925&lt;$B$6*$B$8-1),V924+I924*$B$10,TRUE,V924)</f>
        <v>5000</v>
      </c>
      <c r="W925" s="17">
        <f t="shared" si="56"/>
        <v>325.37960954446856</v>
      </c>
    </row>
    <row r="926" spans="7:23" x14ac:dyDescent="0.25">
      <c r="G926" s="15">
        <v>924</v>
      </c>
      <c r="H926" s="1">
        <f t="shared" si="53"/>
        <v>15.383333333333333</v>
      </c>
      <c r="I926" s="15" cm="1">
        <f t="array" ref="I926">_xlfn.IFS(J925&gt;=$C$13-$B$26,MINA(I925+$B$13-S926+S925,$B$11),I925=$B$11,MINA(I925-S926+S925,$B$11),TRUE,MAXA(I925-S926+S925,0))</f>
        <v>0</v>
      </c>
      <c r="J926" s="1" cm="1">
        <f t="array" ref="J926">_xlfn.IFS(J925&gt;=$C$13-$B$26,0,I925&lt;$B$11,J925+$B$26,TRUE,0)</f>
        <v>0.35</v>
      </c>
      <c r="K926" s="3" cm="1">
        <f t="array" ref="K926">_xlfn.IFS(AND(NOT($K925=0),$L925),0,NOT($L925),$K925+$B$26,TRUE,$K925)</f>
        <v>9.9999999999999992E-2</v>
      </c>
      <c r="L926" s="3" t="b" cm="1">
        <f t="array" ref="L926">_xlfn.IFS(AND($I926&gt;0,$K926&gt;=$C$5-$B$26),TRUE,$R926&gt;=$B$6,FALSE,$I926=0,FALSE,TRUE,$L925)</f>
        <v>0</v>
      </c>
      <c r="M926" s="3" t="b" cm="1">
        <f t="array" ref="M926">_xlfn.IFS($N926&gt;=$B$4-$B$26,FALSE,AND($I926&gt;0,$K926&gt;=$B$5-$B$26),TRUE,AND($L926,NOT($M925)),FALSE,$M925,TRUE,TRUE,FALSE)</f>
        <v>0</v>
      </c>
      <c r="N926" s="3" cm="1">
        <f t="array" ref="N926">_xlfn.IFS($M925,$N925+$B$26,NOT($M925),0,TRUE,$M925)</f>
        <v>0</v>
      </c>
      <c r="O926" s="3" t="b" cm="1">
        <f t="array" ref="O926">_xlfn.IFS($M926,FALSE,AND($L926,NOT($M926),$R926&lt;$B$6,$I926&gt;0),TRUE,TRUE,FALSE)</f>
        <v>0</v>
      </c>
      <c r="P926" s="3" cm="1">
        <f t="array" ref="P926">_xlfn.IFS($P925&gt;=$C$7-$B$26,0,$O925,$P925+$B$26,TRUE,0)</f>
        <v>0</v>
      </c>
      <c r="Q926" s="3" t="b" cm="1">
        <f t="array" ref="Q926">_xlfn.IFS(AND($L926,NOT($M926),NOT($O926)),TRUE,$R926&gt;=$B$6,FALSE,AND($L926,NOT($M926),$O926,$P926=0),TRUE,TRUE,FALSE)</f>
        <v>0</v>
      </c>
      <c r="R926" s="3" cm="1">
        <f t="array" ref="R926">_xlfn.IFS(AND($Q925,$R925&lt;$B$6),$R925+1,AND(NOT($L925),$R925&gt;0),0,TRUE,$R925)</f>
        <v>0</v>
      </c>
      <c r="S926" s="1" cm="1">
        <f t="array" ref="S926">_xlfn.IFS(AND(Q925,I925&gt;$B$8),S925+$B$8,AND(Q925,I925&lt;=$B$8),S925+I925,TRUE,$S925)</f>
        <v>50</v>
      </c>
      <c r="T926" s="1">
        <f t="shared" si="54"/>
        <v>4500</v>
      </c>
      <c r="U926" s="17">
        <f t="shared" si="55"/>
        <v>292.52437703141931</v>
      </c>
      <c r="V926" s="47" cm="1">
        <f t="array" ref="V926">_xlfn.IFS($B$6=1,S926*$B$10,AND(R925=0,R926&gt;=1,I926&gt;=$B$6*$B$8-1),V925+$B$6*$B$10*$B$8,AND(R925=0,R926&gt;=1,I926&lt;$B$6*$B$8-1),V925+I925*$B$10,TRUE,V925)</f>
        <v>5000</v>
      </c>
      <c r="W926" s="17">
        <f t="shared" si="56"/>
        <v>325.0270855904659</v>
      </c>
    </row>
    <row r="927" spans="7:23" x14ac:dyDescent="0.25">
      <c r="G927" s="15">
        <v>925</v>
      </c>
      <c r="H927" s="1">
        <f t="shared" si="53"/>
        <v>15.4</v>
      </c>
      <c r="I927" s="15" cm="1">
        <f t="array" ref="I927">_xlfn.IFS(J926&gt;=$C$13-$B$26,MINA(I926+$B$13-S927+S926,$B$11),I926=$B$11,MINA(I926-S927+S926,$B$11),TRUE,MAXA(I926-S927+S926,0))</f>
        <v>0</v>
      </c>
      <c r="J927" s="1" cm="1">
        <f t="array" ref="J927">_xlfn.IFS(J926&gt;=$C$13-$B$26,0,I926&lt;$B$11,J926+$B$26,TRUE,0)</f>
        <v>0.36666666666666664</v>
      </c>
      <c r="K927" s="3" cm="1">
        <f t="array" ref="K927">_xlfn.IFS(AND(NOT($K926=0),$L926),0,NOT($L926),$K926+$B$26,TRUE,$K926)</f>
        <v>0.11666666666666665</v>
      </c>
      <c r="L927" s="3" t="b" cm="1">
        <f t="array" ref="L927">_xlfn.IFS(AND($I927&gt;0,$K927&gt;=$C$5-$B$26),TRUE,$R927&gt;=$B$6,FALSE,$I927=0,FALSE,TRUE,$L926)</f>
        <v>0</v>
      </c>
      <c r="M927" s="3" t="b" cm="1">
        <f t="array" ref="M927">_xlfn.IFS($N927&gt;=$B$4-$B$26,FALSE,AND($I927&gt;0,$K927&gt;=$B$5-$B$26),TRUE,AND($L927,NOT($M926)),FALSE,$M926,TRUE,TRUE,FALSE)</f>
        <v>0</v>
      </c>
      <c r="N927" s="3" cm="1">
        <f t="array" ref="N927">_xlfn.IFS($M926,$N926+$B$26,NOT($M926),0,TRUE,$M926)</f>
        <v>0</v>
      </c>
      <c r="O927" s="3" t="b" cm="1">
        <f t="array" ref="O927">_xlfn.IFS($M927,FALSE,AND($L927,NOT($M927),$R927&lt;$B$6,$I927&gt;0),TRUE,TRUE,FALSE)</f>
        <v>0</v>
      </c>
      <c r="P927" s="3" cm="1">
        <f t="array" ref="P927">_xlfn.IFS($P926&gt;=$C$7-$B$26,0,$O926,$P926+$B$26,TRUE,0)</f>
        <v>0</v>
      </c>
      <c r="Q927" s="3" t="b" cm="1">
        <f t="array" ref="Q927">_xlfn.IFS(AND($L927,NOT($M927),NOT($O927)),TRUE,$R927&gt;=$B$6,FALSE,AND($L927,NOT($M927),$O927,$P927=0),TRUE,TRUE,FALSE)</f>
        <v>0</v>
      </c>
      <c r="R927" s="3" cm="1">
        <f t="array" ref="R927">_xlfn.IFS(AND($Q926,$R926&lt;$B$6),$R926+1,AND(NOT($L926),$R926&gt;0),0,TRUE,$R926)</f>
        <v>0</v>
      </c>
      <c r="S927" s="1" cm="1">
        <f t="array" ref="S927">_xlfn.IFS(AND(Q926,I926&gt;$B$8),S926+$B$8,AND(Q926,I926&lt;=$B$8),S926+I926,TRUE,$S926)</f>
        <v>50</v>
      </c>
      <c r="T927" s="1">
        <f t="shared" si="54"/>
        <v>4500</v>
      </c>
      <c r="U927" s="17">
        <f t="shared" si="55"/>
        <v>292.20779220779218</v>
      </c>
      <c r="V927" s="47" cm="1">
        <f t="array" ref="V927">_xlfn.IFS($B$6=1,S927*$B$10,AND(R926=0,R927&gt;=1,I927&gt;=$B$6*$B$8-1),V926+$B$6*$B$10*$B$8,AND(R926=0,R927&gt;=1,I927&lt;$B$6*$B$8-1),V926+I926*$B$10,TRUE,V926)</f>
        <v>5000</v>
      </c>
      <c r="W927" s="17">
        <f t="shared" si="56"/>
        <v>324.67532467532465</v>
      </c>
    </row>
    <row r="928" spans="7:23" x14ac:dyDescent="0.25">
      <c r="G928" s="15">
        <v>926</v>
      </c>
      <c r="H928" s="1">
        <f t="shared" si="53"/>
        <v>15.416666666666666</v>
      </c>
      <c r="I928" s="15" cm="1">
        <f t="array" ref="I928">_xlfn.IFS(J927&gt;=$C$13-$B$26,MINA(I927+$B$13-S928+S927,$B$11),I927=$B$11,MINA(I927-S928+S927,$B$11),TRUE,MAXA(I927-S928+S927,0))</f>
        <v>0</v>
      </c>
      <c r="J928" s="1" cm="1">
        <f t="array" ref="J928">_xlfn.IFS(J927&gt;=$C$13-$B$26,0,I927&lt;$B$11,J927+$B$26,TRUE,0)</f>
        <v>0.3833333333333333</v>
      </c>
      <c r="K928" s="3" cm="1">
        <f t="array" ref="K928">_xlfn.IFS(AND(NOT($K927=0),$L927),0,NOT($L927),$K927+$B$26,TRUE,$K927)</f>
        <v>0.13333333333333333</v>
      </c>
      <c r="L928" s="3" t="b" cm="1">
        <f t="array" ref="L928">_xlfn.IFS(AND($I928&gt;0,$K928&gt;=$C$5-$B$26),TRUE,$R928&gt;=$B$6,FALSE,$I928=0,FALSE,TRUE,$L927)</f>
        <v>0</v>
      </c>
      <c r="M928" s="3" t="b" cm="1">
        <f t="array" ref="M928">_xlfn.IFS($N928&gt;=$B$4-$B$26,FALSE,AND($I928&gt;0,$K928&gt;=$B$5-$B$26),TRUE,AND($L928,NOT($M927)),FALSE,$M927,TRUE,TRUE,FALSE)</f>
        <v>0</v>
      </c>
      <c r="N928" s="3" cm="1">
        <f t="array" ref="N928">_xlfn.IFS($M927,$N927+$B$26,NOT($M927),0,TRUE,$M927)</f>
        <v>0</v>
      </c>
      <c r="O928" s="3" t="b" cm="1">
        <f t="array" ref="O928">_xlfn.IFS($M928,FALSE,AND($L928,NOT($M928),$R928&lt;$B$6,$I928&gt;0),TRUE,TRUE,FALSE)</f>
        <v>0</v>
      </c>
      <c r="P928" s="3" cm="1">
        <f t="array" ref="P928">_xlfn.IFS($P927&gt;=$C$7-$B$26,0,$O927,$P927+$B$26,TRUE,0)</f>
        <v>0</v>
      </c>
      <c r="Q928" s="3" t="b" cm="1">
        <f t="array" ref="Q928">_xlfn.IFS(AND($L928,NOT($M928),NOT($O928)),TRUE,$R928&gt;=$B$6,FALSE,AND($L928,NOT($M928),$O928,$P928=0),TRUE,TRUE,FALSE)</f>
        <v>0</v>
      </c>
      <c r="R928" s="3" cm="1">
        <f t="array" ref="R928">_xlfn.IFS(AND($Q927,$R927&lt;$B$6),$R927+1,AND(NOT($L927),$R927&gt;0),0,TRUE,$R927)</f>
        <v>0</v>
      </c>
      <c r="S928" s="1" cm="1">
        <f t="array" ref="S928">_xlfn.IFS(AND(Q927,I927&gt;$B$8),S927+$B$8,AND(Q927,I927&lt;=$B$8),S927+I927,TRUE,$S927)</f>
        <v>50</v>
      </c>
      <c r="T928" s="1">
        <f t="shared" si="54"/>
        <v>4500</v>
      </c>
      <c r="U928" s="17">
        <f t="shared" si="55"/>
        <v>291.89189189189193</v>
      </c>
      <c r="V928" s="47" cm="1">
        <f t="array" ref="V928">_xlfn.IFS($B$6=1,S928*$B$10,AND(R927=0,R928&gt;=1,I928&gt;=$B$6*$B$8-1),V927+$B$6*$B$10*$B$8,AND(R927=0,R928&gt;=1,I928&lt;$B$6*$B$8-1),V927+I927*$B$10,TRUE,V927)</f>
        <v>5000</v>
      </c>
      <c r="W928" s="17">
        <f t="shared" si="56"/>
        <v>324.32432432432432</v>
      </c>
    </row>
    <row r="929" spans="7:23" x14ac:dyDescent="0.25">
      <c r="G929" s="15">
        <v>927</v>
      </c>
      <c r="H929" s="1">
        <f t="shared" si="53"/>
        <v>15.433333333333334</v>
      </c>
      <c r="I929" s="15" cm="1">
        <f t="array" ref="I929">_xlfn.IFS(J928&gt;=$C$13-$B$26,MINA(I928+$B$13-S929+S928,$B$11),I928=$B$11,MINA(I928-S929+S928,$B$11),TRUE,MAXA(I928-S929+S928,0))</f>
        <v>0</v>
      </c>
      <c r="J929" s="1" cm="1">
        <f t="array" ref="J929">_xlfn.IFS(J928&gt;=$C$13-$B$26,0,I928&lt;$B$11,J928+$B$26,TRUE,0)</f>
        <v>0.39999999999999997</v>
      </c>
      <c r="K929" s="3" cm="1">
        <f t="array" ref="K929">_xlfn.IFS(AND(NOT($K928=0),$L928),0,NOT($L928),$K928+$B$26,TRUE,$K928)</f>
        <v>0.15</v>
      </c>
      <c r="L929" s="3" t="b" cm="1">
        <f t="array" ref="L929">_xlfn.IFS(AND($I929&gt;0,$K929&gt;=$C$5-$B$26),TRUE,$R929&gt;=$B$6,FALSE,$I929=0,FALSE,TRUE,$L928)</f>
        <v>0</v>
      </c>
      <c r="M929" s="3" t="b" cm="1">
        <f t="array" ref="M929">_xlfn.IFS($N929&gt;=$B$4-$B$26,FALSE,AND($I929&gt;0,$K929&gt;=$B$5-$B$26),TRUE,AND($L929,NOT($M928)),FALSE,$M928,TRUE,TRUE,FALSE)</f>
        <v>0</v>
      </c>
      <c r="N929" s="3" cm="1">
        <f t="array" ref="N929">_xlfn.IFS($M928,$N928+$B$26,NOT($M928),0,TRUE,$M928)</f>
        <v>0</v>
      </c>
      <c r="O929" s="3" t="b" cm="1">
        <f t="array" ref="O929">_xlfn.IFS($M929,FALSE,AND($L929,NOT($M929),$R929&lt;$B$6,$I929&gt;0),TRUE,TRUE,FALSE)</f>
        <v>0</v>
      </c>
      <c r="P929" s="3" cm="1">
        <f t="array" ref="P929">_xlfn.IFS($P928&gt;=$C$7-$B$26,0,$O928,$P928+$B$26,TRUE,0)</f>
        <v>0</v>
      </c>
      <c r="Q929" s="3" t="b" cm="1">
        <f t="array" ref="Q929">_xlfn.IFS(AND($L929,NOT($M929),NOT($O929)),TRUE,$R929&gt;=$B$6,FALSE,AND($L929,NOT($M929),$O929,$P929=0),TRUE,TRUE,FALSE)</f>
        <v>0</v>
      </c>
      <c r="R929" s="3" cm="1">
        <f t="array" ref="R929">_xlfn.IFS(AND($Q928,$R928&lt;$B$6),$R928+1,AND(NOT($L928),$R928&gt;0),0,TRUE,$R928)</f>
        <v>0</v>
      </c>
      <c r="S929" s="1" cm="1">
        <f t="array" ref="S929">_xlfn.IFS(AND(Q928,I928&gt;$B$8),S928+$B$8,AND(Q928,I928&lt;=$B$8),S928+I928,TRUE,$S928)</f>
        <v>50</v>
      </c>
      <c r="T929" s="1">
        <f t="shared" si="54"/>
        <v>4500</v>
      </c>
      <c r="U929" s="17">
        <f t="shared" si="55"/>
        <v>291.57667386609069</v>
      </c>
      <c r="V929" s="47" cm="1">
        <f t="array" ref="V929">_xlfn.IFS($B$6=1,S929*$B$10,AND(R928=0,R929&gt;=1,I929&gt;=$B$6*$B$8-1),V928+$B$6*$B$10*$B$8,AND(R928=0,R929&gt;=1,I929&lt;$B$6*$B$8-1),V928+I928*$B$10,TRUE,V928)</f>
        <v>5000</v>
      </c>
      <c r="W929" s="17">
        <f t="shared" si="56"/>
        <v>323.97408207343415</v>
      </c>
    </row>
    <row r="930" spans="7:23" x14ac:dyDescent="0.25">
      <c r="G930" s="15">
        <v>928</v>
      </c>
      <c r="H930" s="1">
        <f t="shared" si="53"/>
        <v>15.45</v>
      </c>
      <c r="I930" s="15" cm="1">
        <f t="array" ref="I930">_xlfn.IFS(J929&gt;=$C$13-$B$26,MINA(I929+$B$13-S930+S929,$B$11),I929=$B$11,MINA(I929-S930+S929,$B$11),TRUE,MAXA(I929-S930+S929,0))</f>
        <v>0</v>
      </c>
      <c r="J930" s="1" cm="1">
        <f t="array" ref="J930">_xlfn.IFS(J929&gt;=$C$13-$B$26,0,I929&lt;$B$11,J929+$B$26,TRUE,0)</f>
        <v>0.41666666666666663</v>
      </c>
      <c r="K930" s="3" cm="1">
        <f t="array" ref="K930">_xlfn.IFS(AND(NOT($K929=0),$L929),0,NOT($L929),$K929+$B$26,TRUE,$K929)</f>
        <v>0.16666666666666666</v>
      </c>
      <c r="L930" s="3" t="b" cm="1">
        <f t="array" ref="L930">_xlfn.IFS(AND($I930&gt;0,$K930&gt;=$C$5-$B$26),TRUE,$R930&gt;=$B$6,FALSE,$I930=0,FALSE,TRUE,$L929)</f>
        <v>0</v>
      </c>
      <c r="M930" s="3" t="b" cm="1">
        <f t="array" ref="M930">_xlfn.IFS($N930&gt;=$B$4-$B$26,FALSE,AND($I930&gt;0,$K930&gt;=$B$5-$B$26),TRUE,AND($L930,NOT($M929)),FALSE,$M929,TRUE,TRUE,FALSE)</f>
        <v>0</v>
      </c>
      <c r="N930" s="3" cm="1">
        <f t="array" ref="N930">_xlfn.IFS($M929,$N929+$B$26,NOT($M929),0,TRUE,$M929)</f>
        <v>0</v>
      </c>
      <c r="O930" s="3" t="b" cm="1">
        <f t="array" ref="O930">_xlfn.IFS($M930,FALSE,AND($L930,NOT($M930),$R930&lt;$B$6,$I930&gt;0),TRUE,TRUE,FALSE)</f>
        <v>0</v>
      </c>
      <c r="P930" s="3" cm="1">
        <f t="array" ref="P930">_xlfn.IFS($P929&gt;=$C$7-$B$26,0,$O929,$P929+$B$26,TRUE,0)</f>
        <v>0</v>
      </c>
      <c r="Q930" s="3" t="b" cm="1">
        <f t="array" ref="Q930">_xlfn.IFS(AND($L930,NOT($M930),NOT($O930)),TRUE,$R930&gt;=$B$6,FALSE,AND($L930,NOT($M930),$O930,$P930=0),TRUE,TRUE,FALSE)</f>
        <v>0</v>
      </c>
      <c r="R930" s="3" cm="1">
        <f t="array" ref="R930">_xlfn.IFS(AND($Q929,$R929&lt;$B$6),$R929+1,AND(NOT($L929),$R929&gt;0),0,TRUE,$R929)</f>
        <v>0</v>
      </c>
      <c r="S930" s="1" cm="1">
        <f t="array" ref="S930">_xlfn.IFS(AND(Q929,I929&gt;$B$8),S929+$B$8,AND(Q929,I929&lt;=$B$8),S929+I929,TRUE,$S929)</f>
        <v>50</v>
      </c>
      <c r="T930" s="1">
        <f t="shared" si="54"/>
        <v>4500</v>
      </c>
      <c r="U930" s="17">
        <f t="shared" si="55"/>
        <v>291.26213592233012</v>
      </c>
      <c r="V930" s="47" cm="1">
        <f t="array" ref="V930">_xlfn.IFS($B$6=1,S930*$B$10,AND(R929=0,R930&gt;=1,I930&gt;=$B$6*$B$8-1),V929+$B$6*$B$10*$B$8,AND(R929=0,R930&gt;=1,I930&lt;$B$6*$B$8-1),V929+I929*$B$10,TRUE,V929)</f>
        <v>5000</v>
      </c>
      <c r="W930" s="17">
        <f t="shared" si="56"/>
        <v>323.62459546925567</v>
      </c>
    </row>
    <row r="931" spans="7:23" x14ac:dyDescent="0.25">
      <c r="G931" s="15">
        <v>929</v>
      </c>
      <c r="H931" s="1">
        <f t="shared" si="53"/>
        <v>15.466666666666667</v>
      </c>
      <c r="I931" s="15" cm="1">
        <f t="array" ref="I931">_xlfn.IFS(J930&gt;=$C$13-$B$26,MINA(I930+$B$13-S931+S930,$B$11),I930=$B$11,MINA(I930-S931+S930,$B$11),TRUE,MAXA(I930-S931+S930,0))</f>
        <v>0</v>
      </c>
      <c r="J931" s="1" cm="1">
        <f t="array" ref="J931">_xlfn.IFS(J930&gt;=$C$13-$B$26,0,I930&lt;$B$11,J930+$B$26,TRUE,0)</f>
        <v>0.43333333333333329</v>
      </c>
      <c r="K931" s="3" cm="1">
        <f t="array" ref="K931">_xlfn.IFS(AND(NOT($K930=0),$L930),0,NOT($L930),$K930+$B$26,TRUE,$K930)</f>
        <v>0.18333333333333332</v>
      </c>
      <c r="L931" s="3" t="b" cm="1">
        <f t="array" ref="L931">_xlfn.IFS(AND($I931&gt;0,$K931&gt;=$C$5-$B$26),TRUE,$R931&gt;=$B$6,FALSE,$I931=0,FALSE,TRUE,$L930)</f>
        <v>0</v>
      </c>
      <c r="M931" s="3" t="b" cm="1">
        <f t="array" ref="M931">_xlfn.IFS($N931&gt;=$B$4-$B$26,FALSE,AND($I931&gt;0,$K931&gt;=$B$5-$B$26),TRUE,AND($L931,NOT($M930)),FALSE,$M930,TRUE,TRUE,FALSE)</f>
        <v>0</v>
      </c>
      <c r="N931" s="3" cm="1">
        <f t="array" ref="N931">_xlfn.IFS($M930,$N930+$B$26,NOT($M930),0,TRUE,$M930)</f>
        <v>0</v>
      </c>
      <c r="O931" s="3" t="b" cm="1">
        <f t="array" ref="O931">_xlfn.IFS($M931,FALSE,AND($L931,NOT($M931),$R931&lt;$B$6,$I931&gt;0),TRUE,TRUE,FALSE)</f>
        <v>0</v>
      </c>
      <c r="P931" s="3" cm="1">
        <f t="array" ref="P931">_xlfn.IFS($P930&gt;=$C$7-$B$26,0,$O930,$P930+$B$26,TRUE,0)</f>
        <v>0</v>
      </c>
      <c r="Q931" s="3" t="b" cm="1">
        <f t="array" ref="Q931">_xlfn.IFS(AND($L931,NOT($M931),NOT($O931)),TRUE,$R931&gt;=$B$6,FALSE,AND($L931,NOT($M931),$O931,$P931=0),TRUE,TRUE,FALSE)</f>
        <v>0</v>
      </c>
      <c r="R931" s="3" cm="1">
        <f t="array" ref="R931">_xlfn.IFS(AND($Q930,$R930&lt;$B$6),$R930+1,AND(NOT($L930),$R930&gt;0),0,TRUE,$R930)</f>
        <v>0</v>
      </c>
      <c r="S931" s="1" cm="1">
        <f t="array" ref="S931">_xlfn.IFS(AND(Q930,I930&gt;$B$8),S930+$B$8,AND(Q930,I930&lt;=$B$8),S930+I930,TRUE,$S930)</f>
        <v>50</v>
      </c>
      <c r="T931" s="1">
        <f t="shared" si="54"/>
        <v>4500</v>
      </c>
      <c r="U931" s="17">
        <f t="shared" si="55"/>
        <v>290.94827586206895</v>
      </c>
      <c r="V931" s="47" cm="1">
        <f t="array" ref="V931">_xlfn.IFS($B$6=1,S931*$B$10,AND(R930=0,R931&gt;=1,I931&gt;=$B$6*$B$8-1),V930+$B$6*$B$10*$B$8,AND(R930=0,R931&gt;=1,I931&lt;$B$6*$B$8-1),V930+I930*$B$10,TRUE,V930)</f>
        <v>5000</v>
      </c>
      <c r="W931" s="17">
        <f t="shared" si="56"/>
        <v>323.27586206896552</v>
      </c>
    </row>
    <row r="932" spans="7:23" x14ac:dyDescent="0.25">
      <c r="G932" s="15">
        <v>930</v>
      </c>
      <c r="H932" s="1">
        <f t="shared" si="53"/>
        <v>15.483333333333333</v>
      </c>
      <c r="I932" s="15" cm="1">
        <f t="array" ref="I932">_xlfn.IFS(J931&gt;=$C$13-$B$26,MINA(I931+$B$13-S932+S931,$B$11),I931=$B$11,MINA(I931-S932+S931,$B$11),TRUE,MAXA(I931-S932+S931,0))</f>
        <v>0</v>
      </c>
      <c r="J932" s="1" cm="1">
        <f t="array" ref="J932">_xlfn.IFS(J931&gt;=$C$13-$B$26,0,I931&lt;$B$11,J931+$B$26,TRUE,0)</f>
        <v>0.44999999999999996</v>
      </c>
      <c r="K932" s="3" cm="1">
        <f t="array" ref="K932">_xlfn.IFS(AND(NOT($K931=0),$L931),0,NOT($L931),$K931+$B$26,TRUE,$K931)</f>
        <v>0.19999999999999998</v>
      </c>
      <c r="L932" s="3" t="b" cm="1">
        <f t="array" ref="L932">_xlfn.IFS(AND($I932&gt;0,$K932&gt;=$C$5-$B$26),TRUE,$R932&gt;=$B$6,FALSE,$I932=0,FALSE,TRUE,$L931)</f>
        <v>0</v>
      </c>
      <c r="M932" s="3" t="b" cm="1">
        <f t="array" ref="M932">_xlfn.IFS($N932&gt;=$B$4-$B$26,FALSE,AND($I932&gt;0,$K932&gt;=$B$5-$B$26),TRUE,AND($L932,NOT($M931)),FALSE,$M931,TRUE,TRUE,FALSE)</f>
        <v>0</v>
      </c>
      <c r="N932" s="3" cm="1">
        <f t="array" ref="N932">_xlfn.IFS($M931,$N931+$B$26,NOT($M931),0,TRUE,$M931)</f>
        <v>0</v>
      </c>
      <c r="O932" s="3" t="b" cm="1">
        <f t="array" ref="O932">_xlfn.IFS($M932,FALSE,AND($L932,NOT($M932),$R932&lt;$B$6,$I932&gt;0),TRUE,TRUE,FALSE)</f>
        <v>0</v>
      </c>
      <c r="P932" s="3" cm="1">
        <f t="array" ref="P932">_xlfn.IFS($P931&gt;=$C$7-$B$26,0,$O931,$P931+$B$26,TRUE,0)</f>
        <v>0</v>
      </c>
      <c r="Q932" s="3" t="b" cm="1">
        <f t="array" ref="Q932">_xlfn.IFS(AND($L932,NOT($M932),NOT($O932)),TRUE,$R932&gt;=$B$6,FALSE,AND($L932,NOT($M932),$O932,$P932=0),TRUE,TRUE,FALSE)</f>
        <v>0</v>
      </c>
      <c r="R932" s="3" cm="1">
        <f t="array" ref="R932">_xlfn.IFS(AND($Q931,$R931&lt;$B$6),$R931+1,AND(NOT($L931),$R931&gt;0),0,TRUE,$R931)</f>
        <v>0</v>
      </c>
      <c r="S932" s="1" cm="1">
        <f t="array" ref="S932">_xlfn.IFS(AND(Q931,I931&gt;$B$8),S931+$B$8,AND(Q931,I931&lt;=$B$8),S931+I931,TRUE,$S931)</f>
        <v>50</v>
      </c>
      <c r="T932" s="1">
        <f t="shared" si="54"/>
        <v>4500</v>
      </c>
      <c r="U932" s="17">
        <f t="shared" si="55"/>
        <v>290.63509149623252</v>
      </c>
      <c r="V932" s="47" cm="1">
        <f t="array" ref="V932">_xlfn.IFS($B$6=1,S932*$B$10,AND(R931=0,R932&gt;=1,I932&gt;=$B$6*$B$8-1),V931+$B$6*$B$10*$B$8,AND(R931=0,R932&gt;=1,I932&lt;$B$6*$B$8-1),V931+I931*$B$10,TRUE,V931)</f>
        <v>5000</v>
      </c>
      <c r="W932" s="17">
        <f t="shared" si="56"/>
        <v>322.92787944025838</v>
      </c>
    </row>
    <row r="933" spans="7:23" x14ac:dyDescent="0.25">
      <c r="G933" s="15">
        <v>931</v>
      </c>
      <c r="H933" s="1">
        <f t="shared" si="53"/>
        <v>15.5</v>
      </c>
      <c r="I933" s="15" cm="1">
        <f t="array" ref="I933">_xlfn.IFS(J932&gt;=$C$13-$B$26,MINA(I932+$B$13-S933+S932,$B$11),I932=$B$11,MINA(I932-S933+S932,$B$11),TRUE,MAXA(I932-S933+S932,0))</f>
        <v>0</v>
      </c>
      <c r="J933" s="1" cm="1">
        <f t="array" ref="J933">_xlfn.IFS(J932&gt;=$C$13-$B$26,0,I932&lt;$B$11,J932+$B$26,TRUE,0)</f>
        <v>0.46666666666666662</v>
      </c>
      <c r="K933" s="3" cm="1">
        <f t="array" ref="K933">_xlfn.IFS(AND(NOT($K932=0),$L932),0,NOT($L932),$K932+$B$26,TRUE,$K932)</f>
        <v>0.21666666666666665</v>
      </c>
      <c r="L933" s="3" t="b" cm="1">
        <f t="array" ref="L933">_xlfn.IFS(AND($I933&gt;0,$K933&gt;=$C$5-$B$26),TRUE,$R933&gt;=$B$6,FALSE,$I933=0,FALSE,TRUE,$L932)</f>
        <v>0</v>
      </c>
      <c r="M933" s="3" t="b" cm="1">
        <f t="array" ref="M933">_xlfn.IFS($N933&gt;=$B$4-$B$26,FALSE,AND($I933&gt;0,$K933&gt;=$B$5-$B$26),TRUE,AND($L933,NOT($M932)),FALSE,$M932,TRUE,TRUE,FALSE)</f>
        <v>0</v>
      </c>
      <c r="N933" s="3" cm="1">
        <f t="array" ref="N933">_xlfn.IFS($M932,$N932+$B$26,NOT($M932),0,TRUE,$M932)</f>
        <v>0</v>
      </c>
      <c r="O933" s="3" t="b" cm="1">
        <f t="array" ref="O933">_xlfn.IFS($M933,FALSE,AND($L933,NOT($M933),$R933&lt;$B$6,$I933&gt;0),TRUE,TRUE,FALSE)</f>
        <v>0</v>
      </c>
      <c r="P933" s="3" cm="1">
        <f t="array" ref="P933">_xlfn.IFS($P932&gt;=$C$7-$B$26,0,$O932,$P932+$B$26,TRUE,0)</f>
        <v>0</v>
      </c>
      <c r="Q933" s="3" t="b" cm="1">
        <f t="array" ref="Q933">_xlfn.IFS(AND($L933,NOT($M933),NOT($O933)),TRUE,$R933&gt;=$B$6,FALSE,AND($L933,NOT($M933),$O933,$P933=0),TRUE,TRUE,FALSE)</f>
        <v>0</v>
      </c>
      <c r="R933" s="3" cm="1">
        <f t="array" ref="R933">_xlfn.IFS(AND($Q932,$R932&lt;$B$6),$R932+1,AND(NOT($L932),$R932&gt;0),0,TRUE,$R932)</f>
        <v>0</v>
      </c>
      <c r="S933" s="1" cm="1">
        <f t="array" ref="S933">_xlfn.IFS(AND(Q932,I932&gt;$B$8),S932+$B$8,AND(Q932,I932&lt;=$B$8),S932+I932,TRUE,$S932)</f>
        <v>50</v>
      </c>
      <c r="T933" s="1">
        <f t="shared" si="54"/>
        <v>4500</v>
      </c>
      <c r="U933" s="17">
        <f t="shared" si="55"/>
        <v>290.32258064516128</v>
      </c>
      <c r="V933" s="47" cm="1">
        <f t="array" ref="V933">_xlfn.IFS($B$6=1,S933*$B$10,AND(R932=0,R933&gt;=1,I933&gt;=$B$6*$B$8-1),V932+$B$6*$B$10*$B$8,AND(R932=0,R933&gt;=1,I933&lt;$B$6*$B$8-1),V932+I932*$B$10,TRUE,V932)</f>
        <v>5000</v>
      </c>
      <c r="W933" s="17">
        <f t="shared" si="56"/>
        <v>322.58064516129031</v>
      </c>
    </row>
    <row r="934" spans="7:23" x14ac:dyDescent="0.25">
      <c r="G934" s="15">
        <v>932</v>
      </c>
      <c r="H934" s="1">
        <f t="shared" si="53"/>
        <v>15.516666666666666</v>
      </c>
      <c r="I934" s="15" cm="1">
        <f t="array" ref="I934">_xlfn.IFS(J933&gt;=$C$13-$B$26,MINA(I933+$B$13-S934+S933,$B$11),I933=$B$11,MINA(I933-S934+S933,$B$11),TRUE,MAXA(I933-S934+S933,0))</f>
        <v>0</v>
      </c>
      <c r="J934" s="1" cm="1">
        <f t="array" ref="J934">_xlfn.IFS(J933&gt;=$C$13-$B$26,0,I933&lt;$B$11,J933+$B$26,TRUE,0)</f>
        <v>0.48333333333333328</v>
      </c>
      <c r="K934" s="3" cm="1">
        <f t="array" ref="K934">_xlfn.IFS(AND(NOT($K933=0),$L933),0,NOT($L933),$K933+$B$26,TRUE,$K933)</f>
        <v>0.23333333333333331</v>
      </c>
      <c r="L934" s="3" t="b" cm="1">
        <f t="array" ref="L934">_xlfn.IFS(AND($I934&gt;0,$K934&gt;=$C$5-$B$26),TRUE,$R934&gt;=$B$6,FALSE,$I934=0,FALSE,TRUE,$L933)</f>
        <v>0</v>
      </c>
      <c r="M934" s="3" t="b" cm="1">
        <f t="array" ref="M934">_xlfn.IFS($N934&gt;=$B$4-$B$26,FALSE,AND($I934&gt;0,$K934&gt;=$B$5-$B$26),TRUE,AND($L934,NOT($M933)),FALSE,$M933,TRUE,TRUE,FALSE)</f>
        <v>0</v>
      </c>
      <c r="N934" s="3" cm="1">
        <f t="array" ref="N934">_xlfn.IFS($M933,$N933+$B$26,NOT($M933),0,TRUE,$M933)</f>
        <v>0</v>
      </c>
      <c r="O934" s="3" t="b" cm="1">
        <f t="array" ref="O934">_xlfn.IFS($M934,FALSE,AND($L934,NOT($M934),$R934&lt;$B$6,$I934&gt;0),TRUE,TRUE,FALSE)</f>
        <v>0</v>
      </c>
      <c r="P934" s="3" cm="1">
        <f t="array" ref="P934">_xlfn.IFS($P933&gt;=$C$7-$B$26,0,$O933,$P933+$B$26,TRUE,0)</f>
        <v>0</v>
      </c>
      <c r="Q934" s="3" t="b" cm="1">
        <f t="array" ref="Q934">_xlfn.IFS(AND($L934,NOT($M934),NOT($O934)),TRUE,$R934&gt;=$B$6,FALSE,AND($L934,NOT($M934),$O934,$P934=0),TRUE,TRUE,FALSE)</f>
        <v>0</v>
      </c>
      <c r="R934" s="3" cm="1">
        <f t="array" ref="R934">_xlfn.IFS(AND($Q933,$R933&lt;$B$6),$R933+1,AND(NOT($L933),$R933&gt;0),0,TRUE,$R933)</f>
        <v>0</v>
      </c>
      <c r="S934" s="1" cm="1">
        <f t="array" ref="S934">_xlfn.IFS(AND(Q933,I933&gt;$B$8),S933+$B$8,AND(Q933,I933&lt;=$B$8),S933+I933,TRUE,$S933)</f>
        <v>50</v>
      </c>
      <c r="T934" s="1">
        <f t="shared" si="54"/>
        <v>4500</v>
      </c>
      <c r="U934" s="17">
        <f t="shared" si="55"/>
        <v>290.01074113856072</v>
      </c>
      <c r="V934" s="47" cm="1">
        <f t="array" ref="V934">_xlfn.IFS($B$6=1,S934*$B$10,AND(R933=0,R934&gt;=1,I934&gt;=$B$6*$B$8-1),V933+$B$6*$B$10*$B$8,AND(R933=0,R934&gt;=1,I934&lt;$B$6*$B$8-1),V933+I933*$B$10,TRUE,V933)</f>
        <v>5000</v>
      </c>
      <c r="W934" s="17">
        <f t="shared" si="56"/>
        <v>322.23415682062301</v>
      </c>
    </row>
    <row r="935" spans="7:23" x14ac:dyDescent="0.25">
      <c r="G935" s="15">
        <v>933</v>
      </c>
      <c r="H935" s="1">
        <f t="shared" si="53"/>
        <v>15.533333333333333</v>
      </c>
      <c r="I935" s="15" cm="1">
        <f t="array" ref="I935">_xlfn.IFS(J934&gt;=$C$13-$B$26,MINA(I934+$B$13-S935+S934,$B$11),I934=$B$11,MINA(I934-S935+S934,$B$11),TRUE,MAXA(I934-S935+S934,0))</f>
        <v>0</v>
      </c>
      <c r="J935" s="1" cm="1">
        <f t="array" ref="J935">_xlfn.IFS(J934&gt;=$C$13-$B$26,0,I934&lt;$B$11,J934+$B$26,TRUE,0)</f>
        <v>0.49999999999999994</v>
      </c>
      <c r="K935" s="3" cm="1">
        <f t="array" ref="K935">_xlfn.IFS(AND(NOT($K934=0),$L934),0,NOT($L934),$K934+$B$26,TRUE,$K934)</f>
        <v>0.24999999999999997</v>
      </c>
      <c r="L935" s="3" t="b" cm="1">
        <f t="array" ref="L935">_xlfn.IFS(AND($I935&gt;0,$K935&gt;=$C$5-$B$26),TRUE,$R935&gt;=$B$6,FALSE,$I935=0,FALSE,TRUE,$L934)</f>
        <v>0</v>
      </c>
      <c r="M935" s="3" t="b" cm="1">
        <f t="array" ref="M935">_xlfn.IFS($N935&gt;=$B$4-$B$26,FALSE,AND($I935&gt;0,$K935&gt;=$B$5-$B$26),TRUE,AND($L935,NOT($M934)),FALSE,$M934,TRUE,TRUE,FALSE)</f>
        <v>0</v>
      </c>
      <c r="N935" s="3" cm="1">
        <f t="array" ref="N935">_xlfn.IFS($M934,$N934+$B$26,NOT($M934),0,TRUE,$M934)</f>
        <v>0</v>
      </c>
      <c r="O935" s="3" t="b" cm="1">
        <f t="array" ref="O935">_xlfn.IFS($M935,FALSE,AND($L935,NOT($M935),$R935&lt;$B$6,$I935&gt;0),TRUE,TRUE,FALSE)</f>
        <v>0</v>
      </c>
      <c r="P935" s="3" cm="1">
        <f t="array" ref="P935">_xlfn.IFS($P934&gt;=$C$7-$B$26,0,$O934,$P934+$B$26,TRUE,0)</f>
        <v>0</v>
      </c>
      <c r="Q935" s="3" t="b" cm="1">
        <f t="array" ref="Q935">_xlfn.IFS(AND($L935,NOT($M935),NOT($O935)),TRUE,$R935&gt;=$B$6,FALSE,AND($L935,NOT($M935),$O935,$P935=0),TRUE,TRUE,FALSE)</f>
        <v>0</v>
      </c>
      <c r="R935" s="3" cm="1">
        <f t="array" ref="R935">_xlfn.IFS(AND($Q934,$R934&lt;$B$6),$R934+1,AND(NOT($L934),$R934&gt;0),0,TRUE,$R934)</f>
        <v>0</v>
      </c>
      <c r="S935" s="1" cm="1">
        <f t="array" ref="S935">_xlfn.IFS(AND(Q934,I934&gt;$B$8),S934+$B$8,AND(Q934,I934&lt;=$B$8),S934+I934,TRUE,$S934)</f>
        <v>50</v>
      </c>
      <c r="T935" s="1">
        <f t="shared" si="54"/>
        <v>4500</v>
      </c>
      <c r="U935" s="17">
        <f t="shared" si="55"/>
        <v>289.69957081545067</v>
      </c>
      <c r="V935" s="47" cm="1">
        <f t="array" ref="V935">_xlfn.IFS($B$6=1,S935*$B$10,AND(R934=0,R935&gt;=1,I935&gt;=$B$6*$B$8-1),V934+$B$6*$B$10*$B$8,AND(R934=0,R935&gt;=1,I935&lt;$B$6*$B$8-1),V934+I934*$B$10,TRUE,V934)</f>
        <v>5000</v>
      </c>
      <c r="W935" s="17">
        <f t="shared" si="56"/>
        <v>321.88841201716741</v>
      </c>
    </row>
    <row r="936" spans="7:23" x14ac:dyDescent="0.25">
      <c r="G936" s="15">
        <v>934</v>
      </c>
      <c r="H936" s="1">
        <f t="shared" si="53"/>
        <v>15.549999999999999</v>
      </c>
      <c r="I936" s="15" cm="1">
        <f t="array" ref="I936">_xlfn.IFS(J935&gt;=$C$13-$B$26,MINA(I935+$B$13-S936+S935,$B$11),I935=$B$11,MINA(I935-S936+S935,$B$11),TRUE,MAXA(I935-S936+S935,0))</f>
        <v>0</v>
      </c>
      <c r="J936" s="1" cm="1">
        <f t="array" ref="J936">_xlfn.IFS(J935&gt;=$C$13-$B$26,0,I935&lt;$B$11,J935+$B$26,TRUE,0)</f>
        <v>0.51666666666666661</v>
      </c>
      <c r="K936" s="3" cm="1">
        <f t="array" ref="K936">_xlfn.IFS(AND(NOT($K935=0),$L935),0,NOT($L935),$K935+$B$26,TRUE,$K935)</f>
        <v>0.26666666666666666</v>
      </c>
      <c r="L936" s="3" t="b" cm="1">
        <f t="array" ref="L936">_xlfn.IFS(AND($I936&gt;0,$K936&gt;=$C$5-$B$26),TRUE,$R936&gt;=$B$6,FALSE,$I936=0,FALSE,TRUE,$L935)</f>
        <v>0</v>
      </c>
      <c r="M936" s="3" t="b" cm="1">
        <f t="array" ref="M936">_xlfn.IFS($N936&gt;=$B$4-$B$26,FALSE,AND($I936&gt;0,$K936&gt;=$B$5-$B$26),TRUE,AND($L936,NOT($M935)),FALSE,$M935,TRUE,TRUE,FALSE)</f>
        <v>0</v>
      </c>
      <c r="N936" s="3" cm="1">
        <f t="array" ref="N936">_xlfn.IFS($M935,$N935+$B$26,NOT($M935),0,TRUE,$M935)</f>
        <v>0</v>
      </c>
      <c r="O936" s="3" t="b" cm="1">
        <f t="array" ref="O936">_xlfn.IFS($M936,FALSE,AND($L936,NOT($M936),$R936&lt;$B$6,$I936&gt;0),TRUE,TRUE,FALSE)</f>
        <v>0</v>
      </c>
      <c r="P936" s="3" cm="1">
        <f t="array" ref="P936">_xlfn.IFS($P935&gt;=$C$7-$B$26,0,$O935,$P935+$B$26,TRUE,0)</f>
        <v>0</v>
      </c>
      <c r="Q936" s="3" t="b" cm="1">
        <f t="array" ref="Q936">_xlfn.IFS(AND($L936,NOT($M936),NOT($O936)),TRUE,$R936&gt;=$B$6,FALSE,AND($L936,NOT($M936),$O936,$P936=0),TRUE,TRUE,FALSE)</f>
        <v>0</v>
      </c>
      <c r="R936" s="3" cm="1">
        <f t="array" ref="R936">_xlfn.IFS(AND($Q935,$R935&lt;$B$6),$R935+1,AND(NOT($L935),$R935&gt;0),0,TRUE,$R935)</f>
        <v>0</v>
      </c>
      <c r="S936" s="1" cm="1">
        <f t="array" ref="S936">_xlfn.IFS(AND(Q935,I935&gt;$B$8),S935+$B$8,AND(Q935,I935&lt;=$B$8),S935+I935,TRUE,$S935)</f>
        <v>50</v>
      </c>
      <c r="T936" s="1">
        <f t="shared" si="54"/>
        <v>4500</v>
      </c>
      <c r="U936" s="17">
        <f t="shared" si="55"/>
        <v>289.38906752411577</v>
      </c>
      <c r="V936" s="47" cm="1">
        <f t="array" ref="V936">_xlfn.IFS($B$6=1,S936*$B$10,AND(R935=0,R936&gt;=1,I936&gt;=$B$6*$B$8-1),V935+$B$6*$B$10*$B$8,AND(R935=0,R936&gt;=1,I936&lt;$B$6*$B$8-1),V935+I935*$B$10,TRUE,V935)</f>
        <v>5000</v>
      </c>
      <c r="W936" s="17">
        <f t="shared" si="56"/>
        <v>321.54340836012864</v>
      </c>
    </row>
    <row r="937" spans="7:23" x14ac:dyDescent="0.25">
      <c r="G937" s="15">
        <v>935</v>
      </c>
      <c r="H937" s="1">
        <f t="shared" si="53"/>
        <v>15.566666666666666</v>
      </c>
      <c r="I937" s="15" cm="1">
        <f t="array" ref="I937">_xlfn.IFS(J936&gt;=$C$13-$B$26,MINA(I936+$B$13-S937+S936,$B$11),I936=$B$11,MINA(I936-S937+S936,$B$11),TRUE,MAXA(I936-S937+S936,0))</f>
        <v>0</v>
      </c>
      <c r="J937" s="1" cm="1">
        <f t="array" ref="J937">_xlfn.IFS(J936&gt;=$C$13-$B$26,0,I936&lt;$B$11,J936+$B$26,TRUE,0)</f>
        <v>0.53333333333333333</v>
      </c>
      <c r="K937" s="3" cm="1">
        <f t="array" ref="K937">_xlfn.IFS(AND(NOT($K936=0),$L936),0,NOT($L936),$K936+$B$26,TRUE,$K936)</f>
        <v>0.28333333333333333</v>
      </c>
      <c r="L937" s="3" t="b" cm="1">
        <f t="array" ref="L937">_xlfn.IFS(AND($I937&gt;0,$K937&gt;=$C$5-$B$26),TRUE,$R937&gt;=$B$6,FALSE,$I937=0,FALSE,TRUE,$L936)</f>
        <v>0</v>
      </c>
      <c r="M937" s="3" t="b" cm="1">
        <f t="array" ref="M937">_xlfn.IFS($N937&gt;=$B$4-$B$26,FALSE,AND($I937&gt;0,$K937&gt;=$B$5-$B$26),TRUE,AND($L937,NOT($M936)),FALSE,$M936,TRUE,TRUE,FALSE)</f>
        <v>0</v>
      </c>
      <c r="N937" s="3" cm="1">
        <f t="array" ref="N937">_xlfn.IFS($M936,$N936+$B$26,NOT($M936),0,TRUE,$M936)</f>
        <v>0</v>
      </c>
      <c r="O937" s="3" t="b" cm="1">
        <f t="array" ref="O937">_xlfn.IFS($M937,FALSE,AND($L937,NOT($M937),$R937&lt;$B$6,$I937&gt;0),TRUE,TRUE,FALSE)</f>
        <v>0</v>
      </c>
      <c r="P937" s="3" cm="1">
        <f t="array" ref="P937">_xlfn.IFS($P936&gt;=$C$7-$B$26,0,$O936,$P936+$B$26,TRUE,0)</f>
        <v>0</v>
      </c>
      <c r="Q937" s="3" t="b" cm="1">
        <f t="array" ref="Q937">_xlfn.IFS(AND($L937,NOT($M937),NOT($O937)),TRUE,$R937&gt;=$B$6,FALSE,AND($L937,NOT($M937),$O937,$P937=0),TRUE,TRUE,FALSE)</f>
        <v>0</v>
      </c>
      <c r="R937" s="3" cm="1">
        <f t="array" ref="R937">_xlfn.IFS(AND($Q936,$R936&lt;$B$6),$R936+1,AND(NOT($L936),$R936&gt;0),0,TRUE,$R936)</f>
        <v>0</v>
      </c>
      <c r="S937" s="1" cm="1">
        <f t="array" ref="S937">_xlfn.IFS(AND(Q936,I936&gt;$B$8),S936+$B$8,AND(Q936,I936&lt;=$B$8),S936+I936,TRUE,$S936)</f>
        <v>50</v>
      </c>
      <c r="T937" s="1">
        <f t="shared" si="54"/>
        <v>4500</v>
      </c>
      <c r="U937" s="17">
        <f t="shared" si="55"/>
        <v>289.07922912205566</v>
      </c>
      <c r="V937" s="47" cm="1">
        <f t="array" ref="V937">_xlfn.IFS($B$6=1,S937*$B$10,AND(R936=0,R937&gt;=1,I937&gt;=$B$6*$B$8-1),V936+$B$6*$B$10*$B$8,AND(R936=0,R937&gt;=1,I937&lt;$B$6*$B$8-1),V936+I936*$B$10,TRUE,V936)</f>
        <v>5000</v>
      </c>
      <c r="W937" s="17">
        <f t="shared" si="56"/>
        <v>321.19914346895075</v>
      </c>
    </row>
    <row r="938" spans="7:23" x14ac:dyDescent="0.25">
      <c r="G938" s="15">
        <v>936</v>
      </c>
      <c r="H938" s="1">
        <f t="shared" si="53"/>
        <v>15.583333333333334</v>
      </c>
      <c r="I938" s="15" cm="1">
        <f t="array" ref="I938">_xlfn.IFS(J937&gt;=$C$13-$B$26,MINA(I937+$B$13-S938+S937,$B$11),I937=$B$11,MINA(I937-S938+S937,$B$11),TRUE,MAXA(I937-S938+S937,0))</f>
        <v>0</v>
      </c>
      <c r="J938" s="1" cm="1">
        <f t="array" ref="J938">_xlfn.IFS(J937&gt;=$C$13-$B$26,0,I937&lt;$B$11,J937+$B$26,TRUE,0)</f>
        <v>0.55000000000000004</v>
      </c>
      <c r="K938" s="3" cm="1">
        <f t="array" ref="K938">_xlfn.IFS(AND(NOT($K937=0),$L937),0,NOT($L937),$K937+$B$26,TRUE,$K937)</f>
        <v>0.3</v>
      </c>
      <c r="L938" s="3" t="b" cm="1">
        <f t="array" ref="L938">_xlfn.IFS(AND($I938&gt;0,$K938&gt;=$C$5-$B$26),TRUE,$R938&gt;=$B$6,FALSE,$I938=0,FALSE,TRUE,$L937)</f>
        <v>0</v>
      </c>
      <c r="M938" s="3" t="b" cm="1">
        <f t="array" ref="M938">_xlfn.IFS($N938&gt;=$B$4-$B$26,FALSE,AND($I938&gt;0,$K938&gt;=$B$5-$B$26),TRUE,AND($L938,NOT($M937)),FALSE,$M937,TRUE,TRUE,FALSE)</f>
        <v>0</v>
      </c>
      <c r="N938" s="3" cm="1">
        <f t="array" ref="N938">_xlfn.IFS($M937,$N937+$B$26,NOT($M937),0,TRUE,$M937)</f>
        <v>0</v>
      </c>
      <c r="O938" s="3" t="b" cm="1">
        <f t="array" ref="O938">_xlfn.IFS($M938,FALSE,AND($L938,NOT($M938),$R938&lt;$B$6,$I938&gt;0),TRUE,TRUE,FALSE)</f>
        <v>0</v>
      </c>
      <c r="P938" s="3" cm="1">
        <f t="array" ref="P938">_xlfn.IFS($P937&gt;=$C$7-$B$26,0,$O937,$P937+$B$26,TRUE,0)</f>
        <v>0</v>
      </c>
      <c r="Q938" s="3" t="b" cm="1">
        <f t="array" ref="Q938">_xlfn.IFS(AND($L938,NOT($M938),NOT($O938)),TRUE,$R938&gt;=$B$6,FALSE,AND($L938,NOT($M938),$O938,$P938=0),TRUE,TRUE,FALSE)</f>
        <v>0</v>
      </c>
      <c r="R938" s="3" cm="1">
        <f t="array" ref="R938">_xlfn.IFS(AND($Q937,$R937&lt;$B$6),$R937+1,AND(NOT($L937),$R937&gt;0),0,TRUE,$R937)</f>
        <v>0</v>
      </c>
      <c r="S938" s="1" cm="1">
        <f t="array" ref="S938">_xlfn.IFS(AND(Q937,I937&gt;$B$8),S937+$B$8,AND(Q937,I937&lt;=$B$8),S937+I937,TRUE,$S937)</f>
        <v>50</v>
      </c>
      <c r="T938" s="1">
        <f t="shared" si="54"/>
        <v>4500</v>
      </c>
      <c r="U938" s="17">
        <f t="shared" si="55"/>
        <v>288.77005347593581</v>
      </c>
      <c r="V938" s="47" cm="1">
        <f t="array" ref="V938">_xlfn.IFS($B$6=1,S938*$B$10,AND(R937=0,R938&gt;=1,I938&gt;=$B$6*$B$8-1),V937+$B$6*$B$10*$B$8,AND(R937=0,R938&gt;=1,I938&lt;$B$6*$B$8-1),V937+I937*$B$10,TRUE,V937)</f>
        <v>5000</v>
      </c>
      <c r="W938" s="17">
        <f t="shared" si="56"/>
        <v>320.85561497326199</v>
      </c>
    </row>
    <row r="939" spans="7:23" x14ac:dyDescent="0.25">
      <c r="G939" s="15">
        <v>937</v>
      </c>
      <c r="H939" s="1">
        <f t="shared" si="53"/>
        <v>15.6</v>
      </c>
      <c r="I939" s="15" cm="1">
        <f t="array" ref="I939">_xlfn.IFS(J938&gt;=$C$13-$B$26,MINA(I938+$B$13-S939+S938,$B$11),I938=$B$11,MINA(I938-S939+S938,$B$11),TRUE,MAXA(I938-S939+S938,0))</f>
        <v>0</v>
      </c>
      <c r="J939" s="1" cm="1">
        <f t="array" ref="J939">_xlfn.IFS(J938&gt;=$C$13-$B$26,0,I938&lt;$B$11,J938+$B$26,TRUE,0)</f>
        <v>0.56666666666666676</v>
      </c>
      <c r="K939" s="3" cm="1">
        <f t="array" ref="K939">_xlfn.IFS(AND(NOT($K938=0),$L938),0,NOT($L938),$K938+$B$26,TRUE,$K938)</f>
        <v>0.31666666666666665</v>
      </c>
      <c r="L939" s="3" t="b" cm="1">
        <f t="array" ref="L939">_xlfn.IFS(AND($I939&gt;0,$K939&gt;=$C$5-$B$26),TRUE,$R939&gt;=$B$6,FALSE,$I939=0,FALSE,TRUE,$L938)</f>
        <v>0</v>
      </c>
      <c r="M939" s="3" t="b" cm="1">
        <f t="array" ref="M939">_xlfn.IFS($N939&gt;=$B$4-$B$26,FALSE,AND($I939&gt;0,$K939&gt;=$B$5-$B$26),TRUE,AND($L939,NOT($M938)),FALSE,$M938,TRUE,TRUE,FALSE)</f>
        <v>0</v>
      </c>
      <c r="N939" s="3" cm="1">
        <f t="array" ref="N939">_xlfn.IFS($M938,$N938+$B$26,NOT($M938),0,TRUE,$M938)</f>
        <v>0</v>
      </c>
      <c r="O939" s="3" t="b" cm="1">
        <f t="array" ref="O939">_xlfn.IFS($M939,FALSE,AND($L939,NOT($M939),$R939&lt;$B$6,$I939&gt;0),TRUE,TRUE,FALSE)</f>
        <v>0</v>
      </c>
      <c r="P939" s="3" cm="1">
        <f t="array" ref="P939">_xlfn.IFS($P938&gt;=$C$7-$B$26,0,$O938,$P938+$B$26,TRUE,0)</f>
        <v>0</v>
      </c>
      <c r="Q939" s="3" t="b" cm="1">
        <f t="array" ref="Q939">_xlfn.IFS(AND($L939,NOT($M939),NOT($O939)),TRUE,$R939&gt;=$B$6,FALSE,AND($L939,NOT($M939),$O939,$P939=0),TRUE,TRUE,FALSE)</f>
        <v>0</v>
      </c>
      <c r="R939" s="3" cm="1">
        <f t="array" ref="R939">_xlfn.IFS(AND($Q938,$R938&lt;$B$6),$R938+1,AND(NOT($L938),$R938&gt;0),0,TRUE,$R938)</f>
        <v>0</v>
      </c>
      <c r="S939" s="1" cm="1">
        <f t="array" ref="S939">_xlfn.IFS(AND(Q938,I938&gt;$B$8),S938+$B$8,AND(Q938,I938&lt;=$B$8),S938+I938,TRUE,$S938)</f>
        <v>50</v>
      </c>
      <c r="T939" s="1">
        <f t="shared" si="54"/>
        <v>4500</v>
      </c>
      <c r="U939" s="17">
        <f t="shared" si="55"/>
        <v>288.46153846153845</v>
      </c>
      <c r="V939" s="47" cm="1">
        <f t="array" ref="V939">_xlfn.IFS($B$6=1,S939*$B$10,AND(R938=0,R939&gt;=1,I939&gt;=$B$6*$B$8-1),V938+$B$6*$B$10*$B$8,AND(R938=0,R939&gt;=1,I939&lt;$B$6*$B$8-1),V938+I938*$B$10,TRUE,V938)</f>
        <v>5000</v>
      </c>
      <c r="W939" s="17">
        <f t="shared" si="56"/>
        <v>320.5128205128205</v>
      </c>
    </row>
    <row r="940" spans="7:23" x14ac:dyDescent="0.25">
      <c r="G940" s="15">
        <v>938</v>
      </c>
      <c r="H940" s="1">
        <f t="shared" si="53"/>
        <v>15.616666666666667</v>
      </c>
      <c r="I940" s="15" cm="1">
        <f t="array" ref="I940">_xlfn.IFS(J939&gt;=$C$13-$B$26,MINA(I939+$B$13-S940+S939,$B$11),I939=$B$11,MINA(I939-S940+S939,$B$11),TRUE,MAXA(I939-S940+S939,0))</f>
        <v>0</v>
      </c>
      <c r="J940" s="1" cm="1">
        <f t="array" ref="J940">_xlfn.IFS(J939&gt;=$C$13-$B$26,0,I939&lt;$B$11,J939+$B$26,TRUE,0)</f>
        <v>0.58333333333333348</v>
      </c>
      <c r="K940" s="3" cm="1">
        <f t="array" ref="K940">_xlfn.IFS(AND(NOT($K939=0),$L939),0,NOT($L939),$K939+$B$26,TRUE,$K939)</f>
        <v>0.33333333333333331</v>
      </c>
      <c r="L940" s="3" t="b" cm="1">
        <f t="array" ref="L940">_xlfn.IFS(AND($I940&gt;0,$K940&gt;=$C$5-$B$26),TRUE,$R940&gt;=$B$6,FALSE,$I940=0,FALSE,TRUE,$L939)</f>
        <v>0</v>
      </c>
      <c r="M940" s="3" t="b" cm="1">
        <f t="array" ref="M940">_xlfn.IFS($N940&gt;=$B$4-$B$26,FALSE,AND($I940&gt;0,$K940&gt;=$B$5-$B$26),TRUE,AND($L940,NOT($M939)),FALSE,$M939,TRUE,TRUE,FALSE)</f>
        <v>0</v>
      </c>
      <c r="N940" s="3" cm="1">
        <f t="array" ref="N940">_xlfn.IFS($M939,$N939+$B$26,NOT($M939),0,TRUE,$M939)</f>
        <v>0</v>
      </c>
      <c r="O940" s="3" t="b" cm="1">
        <f t="array" ref="O940">_xlfn.IFS($M940,FALSE,AND($L940,NOT($M940),$R940&lt;$B$6,$I940&gt;0),TRUE,TRUE,FALSE)</f>
        <v>0</v>
      </c>
      <c r="P940" s="3" cm="1">
        <f t="array" ref="P940">_xlfn.IFS($P939&gt;=$C$7-$B$26,0,$O939,$P939+$B$26,TRUE,0)</f>
        <v>0</v>
      </c>
      <c r="Q940" s="3" t="b" cm="1">
        <f t="array" ref="Q940">_xlfn.IFS(AND($L940,NOT($M940),NOT($O940)),TRUE,$R940&gt;=$B$6,FALSE,AND($L940,NOT($M940),$O940,$P940=0),TRUE,TRUE,FALSE)</f>
        <v>0</v>
      </c>
      <c r="R940" s="3" cm="1">
        <f t="array" ref="R940">_xlfn.IFS(AND($Q939,$R939&lt;$B$6),$R939+1,AND(NOT($L939),$R939&gt;0),0,TRUE,$R939)</f>
        <v>0</v>
      </c>
      <c r="S940" s="1" cm="1">
        <f t="array" ref="S940">_xlfn.IFS(AND(Q939,I939&gt;$B$8),S939+$B$8,AND(Q939,I939&lt;=$B$8),S939+I939,TRUE,$S939)</f>
        <v>50</v>
      </c>
      <c r="T940" s="1">
        <f t="shared" si="54"/>
        <v>4500</v>
      </c>
      <c r="U940" s="17">
        <f t="shared" si="55"/>
        <v>288.15368196371395</v>
      </c>
      <c r="V940" s="47" cm="1">
        <f t="array" ref="V940">_xlfn.IFS($B$6=1,S940*$B$10,AND(R939=0,R940&gt;=1,I940&gt;=$B$6*$B$8-1),V939+$B$6*$B$10*$B$8,AND(R939=0,R940&gt;=1,I940&lt;$B$6*$B$8-1),V939+I939*$B$10,TRUE,V939)</f>
        <v>5000</v>
      </c>
      <c r="W940" s="17">
        <f t="shared" si="56"/>
        <v>320.17075773745995</v>
      </c>
    </row>
    <row r="941" spans="7:23" x14ac:dyDescent="0.25">
      <c r="G941" s="15">
        <v>939</v>
      </c>
      <c r="H941" s="1">
        <f t="shared" si="53"/>
        <v>15.633333333333333</v>
      </c>
      <c r="I941" s="15" cm="1">
        <f t="array" ref="I941">_xlfn.IFS(J940&gt;=$C$13-$B$26,MINA(I940+$B$13-S941+S940,$B$11),I940=$B$11,MINA(I940-S941+S940,$B$11),TRUE,MAXA(I940-S941+S940,0))</f>
        <v>0</v>
      </c>
      <c r="J941" s="1" cm="1">
        <f t="array" ref="J941">_xlfn.IFS(J940&gt;=$C$13-$B$26,0,I940&lt;$B$11,J940+$B$26,TRUE,0)</f>
        <v>0.6000000000000002</v>
      </c>
      <c r="K941" s="3" cm="1">
        <f t="array" ref="K941">_xlfn.IFS(AND(NOT($K940=0),$L940),0,NOT($L940),$K940+$B$26,TRUE,$K940)</f>
        <v>0.35</v>
      </c>
      <c r="L941" s="3" t="b" cm="1">
        <f t="array" ref="L941">_xlfn.IFS(AND($I941&gt;0,$K941&gt;=$C$5-$B$26),TRUE,$R941&gt;=$B$6,FALSE,$I941=0,FALSE,TRUE,$L940)</f>
        <v>0</v>
      </c>
      <c r="M941" s="3" t="b" cm="1">
        <f t="array" ref="M941">_xlfn.IFS($N941&gt;=$B$4-$B$26,FALSE,AND($I941&gt;0,$K941&gt;=$B$5-$B$26),TRUE,AND($L941,NOT($M940)),FALSE,$M940,TRUE,TRUE,FALSE)</f>
        <v>0</v>
      </c>
      <c r="N941" s="3" cm="1">
        <f t="array" ref="N941">_xlfn.IFS($M940,$N940+$B$26,NOT($M940),0,TRUE,$M940)</f>
        <v>0</v>
      </c>
      <c r="O941" s="3" t="b" cm="1">
        <f t="array" ref="O941">_xlfn.IFS($M941,FALSE,AND($L941,NOT($M941),$R941&lt;$B$6,$I941&gt;0),TRUE,TRUE,FALSE)</f>
        <v>0</v>
      </c>
      <c r="P941" s="3" cm="1">
        <f t="array" ref="P941">_xlfn.IFS($P940&gt;=$C$7-$B$26,0,$O940,$P940+$B$26,TRUE,0)</f>
        <v>0</v>
      </c>
      <c r="Q941" s="3" t="b" cm="1">
        <f t="array" ref="Q941">_xlfn.IFS(AND($L941,NOT($M941),NOT($O941)),TRUE,$R941&gt;=$B$6,FALSE,AND($L941,NOT($M941),$O941,$P941=0),TRUE,TRUE,FALSE)</f>
        <v>0</v>
      </c>
      <c r="R941" s="3" cm="1">
        <f t="array" ref="R941">_xlfn.IFS(AND($Q940,$R940&lt;$B$6),$R940+1,AND(NOT($L940),$R940&gt;0),0,TRUE,$R940)</f>
        <v>0</v>
      </c>
      <c r="S941" s="1" cm="1">
        <f t="array" ref="S941">_xlfn.IFS(AND(Q940,I940&gt;$B$8),S940+$B$8,AND(Q940,I940&lt;=$B$8),S940+I940,TRUE,$S940)</f>
        <v>50</v>
      </c>
      <c r="T941" s="1">
        <f t="shared" si="54"/>
        <v>4500</v>
      </c>
      <c r="U941" s="17">
        <f t="shared" si="55"/>
        <v>287.84648187633263</v>
      </c>
      <c r="V941" s="47" cm="1">
        <f t="array" ref="V941">_xlfn.IFS($B$6=1,S941*$B$10,AND(R940=0,R941&gt;=1,I941&gt;=$B$6*$B$8-1),V940+$B$6*$B$10*$B$8,AND(R940=0,R941&gt;=1,I941&lt;$B$6*$B$8-1),V940+I940*$B$10,TRUE,V940)</f>
        <v>5000</v>
      </c>
      <c r="W941" s="17">
        <f t="shared" si="56"/>
        <v>319.82942430703628</v>
      </c>
    </row>
    <row r="942" spans="7:23" x14ac:dyDescent="0.25">
      <c r="G942" s="15">
        <v>940</v>
      </c>
      <c r="H942" s="1">
        <f t="shared" si="53"/>
        <v>15.65</v>
      </c>
      <c r="I942" s="15" cm="1">
        <f t="array" ref="I942">_xlfn.IFS(J941&gt;=$C$13-$B$26,MINA(I941+$B$13-S942+S941,$B$11),I941=$B$11,MINA(I941-S942+S941,$B$11),TRUE,MAXA(I941-S942+S941,0))</f>
        <v>0</v>
      </c>
      <c r="J942" s="1" cm="1">
        <f t="array" ref="J942">_xlfn.IFS(J941&gt;=$C$13-$B$26,0,I941&lt;$B$11,J941+$B$26,TRUE,0)</f>
        <v>0.61666666666666692</v>
      </c>
      <c r="K942" s="3" cm="1">
        <f t="array" ref="K942">_xlfn.IFS(AND(NOT($K941=0),$L941),0,NOT($L941),$K941+$B$26,TRUE,$K941)</f>
        <v>0.36666666666666664</v>
      </c>
      <c r="L942" s="3" t="b" cm="1">
        <f t="array" ref="L942">_xlfn.IFS(AND($I942&gt;0,$K942&gt;=$C$5-$B$26),TRUE,$R942&gt;=$B$6,FALSE,$I942=0,FALSE,TRUE,$L941)</f>
        <v>0</v>
      </c>
      <c r="M942" s="3" t="b" cm="1">
        <f t="array" ref="M942">_xlfn.IFS($N942&gt;=$B$4-$B$26,FALSE,AND($I942&gt;0,$K942&gt;=$B$5-$B$26),TRUE,AND($L942,NOT($M941)),FALSE,$M941,TRUE,TRUE,FALSE)</f>
        <v>0</v>
      </c>
      <c r="N942" s="3" cm="1">
        <f t="array" ref="N942">_xlfn.IFS($M941,$N941+$B$26,NOT($M941),0,TRUE,$M941)</f>
        <v>0</v>
      </c>
      <c r="O942" s="3" t="b" cm="1">
        <f t="array" ref="O942">_xlfn.IFS($M942,FALSE,AND($L942,NOT($M942),$R942&lt;$B$6,$I942&gt;0),TRUE,TRUE,FALSE)</f>
        <v>0</v>
      </c>
      <c r="P942" s="3" cm="1">
        <f t="array" ref="P942">_xlfn.IFS($P941&gt;=$C$7-$B$26,0,$O941,$P941+$B$26,TRUE,0)</f>
        <v>0</v>
      </c>
      <c r="Q942" s="3" t="b" cm="1">
        <f t="array" ref="Q942">_xlfn.IFS(AND($L942,NOT($M942),NOT($O942)),TRUE,$R942&gt;=$B$6,FALSE,AND($L942,NOT($M942),$O942,$P942=0),TRUE,TRUE,FALSE)</f>
        <v>0</v>
      </c>
      <c r="R942" s="3" cm="1">
        <f t="array" ref="R942">_xlfn.IFS(AND($Q941,$R941&lt;$B$6),$R941+1,AND(NOT($L941),$R941&gt;0),0,TRUE,$R941)</f>
        <v>0</v>
      </c>
      <c r="S942" s="1" cm="1">
        <f t="array" ref="S942">_xlfn.IFS(AND(Q941,I941&gt;$B$8),S941+$B$8,AND(Q941,I941&lt;=$B$8),S941+I941,TRUE,$S941)</f>
        <v>50</v>
      </c>
      <c r="T942" s="1">
        <f t="shared" si="54"/>
        <v>4500</v>
      </c>
      <c r="U942" s="17">
        <f t="shared" si="55"/>
        <v>287.53993610223642</v>
      </c>
      <c r="V942" s="47" cm="1">
        <f t="array" ref="V942">_xlfn.IFS($B$6=1,S942*$B$10,AND(R941=0,R942&gt;=1,I942&gt;=$B$6*$B$8-1),V941+$B$6*$B$10*$B$8,AND(R941=0,R942&gt;=1,I942&lt;$B$6*$B$8-1),V941+I941*$B$10,TRUE,V941)</f>
        <v>5000</v>
      </c>
      <c r="W942" s="17">
        <f t="shared" si="56"/>
        <v>319.4888178913738</v>
      </c>
    </row>
    <row r="943" spans="7:23" x14ac:dyDescent="0.25">
      <c r="G943" s="15">
        <v>941</v>
      </c>
      <c r="H943" s="1">
        <f t="shared" si="53"/>
        <v>15.666666666666666</v>
      </c>
      <c r="I943" s="15" cm="1">
        <f t="array" ref="I943">_xlfn.IFS(J942&gt;=$C$13-$B$26,MINA(I942+$B$13-S943+S942,$B$11),I942=$B$11,MINA(I942-S943+S942,$B$11),TRUE,MAXA(I942-S943+S942,0))</f>
        <v>0</v>
      </c>
      <c r="J943" s="1" cm="1">
        <f t="array" ref="J943">_xlfn.IFS(J942&gt;=$C$13-$B$26,0,I942&lt;$B$11,J942+$B$26,TRUE,0)</f>
        <v>0.63333333333333364</v>
      </c>
      <c r="K943" s="3" cm="1">
        <f t="array" ref="K943">_xlfn.IFS(AND(NOT($K942=0),$L942),0,NOT($L942),$K942+$B$26,TRUE,$K942)</f>
        <v>0.3833333333333333</v>
      </c>
      <c r="L943" s="3" t="b" cm="1">
        <f t="array" ref="L943">_xlfn.IFS(AND($I943&gt;0,$K943&gt;=$C$5-$B$26),TRUE,$R943&gt;=$B$6,FALSE,$I943=0,FALSE,TRUE,$L942)</f>
        <v>0</v>
      </c>
      <c r="M943" s="3" t="b" cm="1">
        <f t="array" ref="M943">_xlfn.IFS($N943&gt;=$B$4-$B$26,FALSE,AND($I943&gt;0,$K943&gt;=$B$5-$B$26),TRUE,AND($L943,NOT($M942)),FALSE,$M942,TRUE,TRUE,FALSE)</f>
        <v>0</v>
      </c>
      <c r="N943" s="3" cm="1">
        <f t="array" ref="N943">_xlfn.IFS($M942,$N942+$B$26,NOT($M942),0,TRUE,$M942)</f>
        <v>0</v>
      </c>
      <c r="O943" s="3" t="b" cm="1">
        <f t="array" ref="O943">_xlfn.IFS($M943,FALSE,AND($L943,NOT($M943),$R943&lt;$B$6,$I943&gt;0),TRUE,TRUE,FALSE)</f>
        <v>0</v>
      </c>
      <c r="P943" s="3" cm="1">
        <f t="array" ref="P943">_xlfn.IFS($P942&gt;=$C$7-$B$26,0,$O942,$P942+$B$26,TRUE,0)</f>
        <v>0</v>
      </c>
      <c r="Q943" s="3" t="b" cm="1">
        <f t="array" ref="Q943">_xlfn.IFS(AND($L943,NOT($M943),NOT($O943)),TRUE,$R943&gt;=$B$6,FALSE,AND($L943,NOT($M943),$O943,$P943=0),TRUE,TRUE,FALSE)</f>
        <v>0</v>
      </c>
      <c r="R943" s="3" cm="1">
        <f t="array" ref="R943">_xlfn.IFS(AND($Q942,$R942&lt;$B$6),$R942+1,AND(NOT($L942),$R942&gt;0),0,TRUE,$R942)</f>
        <v>0</v>
      </c>
      <c r="S943" s="1" cm="1">
        <f t="array" ref="S943">_xlfn.IFS(AND(Q942,I942&gt;$B$8),S942+$B$8,AND(Q942,I942&lt;=$B$8),S942+I942,TRUE,$S942)</f>
        <v>50</v>
      </c>
      <c r="T943" s="1">
        <f t="shared" si="54"/>
        <v>4500</v>
      </c>
      <c r="U943" s="17">
        <f t="shared" si="55"/>
        <v>287.2340425531915</v>
      </c>
      <c r="V943" s="47" cm="1">
        <f t="array" ref="V943">_xlfn.IFS($B$6=1,S943*$B$10,AND(R942=0,R943&gt;=1,I943&gt;=$B$6*$B$8-1),V942+$B$6*$B$10*$B$8,AND(R942=0,R943&gt;=1,I943&lt;$B$6*$B$8-1),V942+I942*$B$10,TRUE,V942)</f>
        <v>5000</v>
      </c>
      <c r="W943" s="17">
        <f t="shared" si="56"/>
        <v>319.14893617021278</v>
      </c>
    </row>
    <row r="944" spans="7:23" x14ac:dyDescent="0.25">
      <c r="G944" s="15">
        <v>942</v>
      </c>
      <c r="H944" s="1">
        <f t="shared" si="53"/>
        <v>15.683333333333334</v>
      </c>
      <c r="I944" s="15" cm="1">
        <f t="array" ref="I944">_xlfn.IFS(J943&gt;=$C$13-$B$26,MINA(I943+$B$13-S944+S943,$B$11),I943=$B$11,MINA(I943-S944+S943,$B$11),TRUE,MAXA(I943-S944+S943,0))</f>
        <v>0</v>
      </c>
      <c r="J944" s="1" cm="1">
        <f t="array" ref="J944">_xlfn.IFS(J943&gt;=$C$13-$B$26,0,I943&lt;$B$11,J943+$B$26,TRUE,0)</f>
        <v>0.65000000000000036</v>
      </c>
      <c r="K944" s="3" cm="1">
        <f t="array" ref="K944">_xlfn.IFS(AND(NOT($K943=0),$L943),0,NOT($L943),$K943+$B$26,TRUE,$K943)</f>
        <v>0.39999999999999997</v>
      </c>
      <c r="L944" s="3" t="b" cm="1">
        <f t="array" ref="L944">_xlfn.IFS(AND($I944&gt;0,$K944&gt;=$C$5-$B$26),TRUE,$R944&gt;=$B$6,FALSE,$I944=0,FALSE,TRUE,$L943)</f>
        <v>0</v>
      </c>
      <c r="M944" s="3" t="b" cm="1">
        <f t="array" ref="M944">_xlfn.IFS($N944&gt;=$B$4-$B$26,FALSE,AND($I944&gt;0,$K944&gt;=$B$5-$B$26),TRUE,AND($L944,NOT($M943)),FALSE,$M943,TRUE,TRUE,FALSE)</f>
        <v>0</v>
      </c>
      <c r="N944" s="3" cm="1">
        <f t="array" ref="N944">_xlfn.IFS($M943,$N943+$B$26,NOT($M943),0,TRUE,$M943)</f>
        <v>0</v>
      </c>
      <c r="O944" s="3" t="b" cm="1">
        <f t="array" ref="O944">_xlfn.IFS($M944,FALSE,AND($L944,NOT($M944),$R944&lt;$B$6,$I944&gt;0),TRUE,TRUE,FALSE)</f>
        <v>0</v>
      </c>
      <c r="P944" s="3" cm="1">
        <f t="array" ref="P944">_xlfn.IFS($P943&gt;=$C$7-$B$26,0,$O943,$P943+$B$26,TRUE,0)</f>
        <v>0</v>
      </c>
      <c r="Q944" s="3" t="b" cm="1">
        <f t="array" ref="Q944">_xlfn.IFS(AND($L944,NOT($M944),NOT($O944)),TRUE,$R944&gt;=$B$6,FALSE,AND($L944,NOT($M944),$O944,$P944=0),TRUE,TRUE,FALSE)</f>
        <v>0</v>
      </c>
      <c r="R944" s="3" cm="1">
        <f t="array" ref="R944">_xlfn.IFS(AND($Q943,$R943&lt;$B$6),$R943+1,AND(NOT($L943),$R943&gt;0),0,TRUE,$R943)</f>
        <v>0</v>
      </c>
      <c r="S944" s="1" cm="1">
        <f t="array" ref="S944">_xlfn.IFS(AND(Q943,I943&gt;$B$8),S943+$B$8,AND(Q943,I943&lt;=$B$8),S943+I943,TRUE,$S943)</f>
        <v>50</v>
      </c>
      <c r="T944" s="1">
        <f t="shared" si="54"/>
        <v>4500</v>
      </c>
      <c r="U944" s="17">
        <f t="shared" si="55"/>
        <v>286.92879914984059</v>
      </c>
      <c r="V944" s="47" cm="1">
        <f t="array" ref="V944">_xlfn.IFS($B$6=1,S944*$B$10,AND(R943=0,R944&gt;=1,I944&gt;=$B$6*$B$8-1),V943+$B$6*$B$10*$B$8,AND(R943=0,R944&gt;=1,I944&lt;$B$6*$B$8-1),V943+I943*$B$10,TRUE,V943)</f>
        <v>5000</v>
      </c>
      <c r="W944" s="17">
        <f t="shared" si="56"/>
        <v>318.80977683315621</v>
      </c>
    </row>
    <row r="945" spans="7:23" x14ac:dyDescent="0.25">
      <c r="G945" s="15">
        <v>943</v>
      </c>
      <c r="H945" s="1">
        <f t="shared" si="53"/>
        <v>15.7</v>
      </c>
      <c r="I945" s="15" cm="1">
        <f t="array" ref="I945">_xlfn.IFS(J944&gt;=$C$13-$B$26,MINA(I944+$B$13-S945+S944,$B$11),I944=$B$11,MINA(I944-S945+S944,$B$11),TRUE,MAXA(I944-S945+S944,0))</f>
        <v>0</v>
      </c>
      <c r="J945" s="1" cm="1">
        <f t="array" ref="J945">_xlfn.IFS(J944&gt;=$C$13-$B$26,0,I944&lt;$B$11,J944+$B$26,TRUE,0)</f>
        <v>0.66666666666666707</v>
      </c>
      <c r="K945" s="3" cm="1">
        <f t="array" ref="K945">_xlfn.IFS(AND(NOT($K944=0),$L944),0,NOT($L944),$K944+$B$26,TRUE,$K944)</f>
        <v>0.41666666666666663</v>
      </c>
      <c r="L945" s="3" t="b" cm="1">
        <f t="array" ref="L945">_xlfn.IFS(AND($I945&gt;0,$K945&gt;=$C$5-$B$26),TRUE,$R945&gt;=$B$6,FALSE,$I945=0,FALSE,TRUE,$L944)</f>
        <v>0</v>
      </c>
      <c r="M945" s="3" t="b" cm="1">
        <f t="array" ref="M945">_xlfn.IFS($N945&gt;=$B$4-$B$26,FALSE,AND($I945&gt;0,$K945&gt;=$B$5-$B$26),TRUE,AND($L945,NOT($M944)),FALSE,$M944,TRUE,TRUE,FALSE)</f>
        <v>0</v>
      </c>
      <c r="N945" s="3" cm="1">
        <f t="array" ref="N945">_xlfn.IFS($M944,$N944+$B$26,NOT($M944),0,TRUE,$M944)</f>
        <v>0</v>
      </c>
      <c r="O945" s="3" t="b" cm="1">
        <f t="array" ref="O945">_xlfn.IFS($M945,FALSE,AND($L945,NOT($M945),$R945&lt;$B$6,$I945&gt;0),TRUE,TRUE,FALSE)</f>
        <v>0</v>
      </c>
      <c r="P945" s="3" cm="1">
        <f t="array" ref="P945">_xlfn.IFS($P944&gt;=$C$7-$B$26,0,$O944,$P944+$B$26,TRUE,0)</f>
        <v>0</v>
      </c>
      <c r="Q945" s="3" t="b" cm="1">
        <f t="array" ref="Q945">_xlfn.IFS(AND($L945,NOT($M945),NOT($O945)),TRUE,$R945&gt;=$B$6,FALSE,AND($L945,NOT($M945),$O945,$P945=0),TRUE,TRUE,FALSE)</f>
        <v>0</v>
      </c>
      <c r="R945" s="3" cm="1">
        <f t="array" ref="R945">_xlfn.IFS(AND($Q944,$R944&lt;$B$6),$R944+1,AND(NOT($L944),$R944&gt;0),0,TRUE,$R944)</f>
        <v>0</v>
      </c>
      <c r="S945" s="1" cm="1">
        <f t="array" ref="S945">_xlfn.IFS(AND(Q944,I944&gt;$B$8),S944+$B$8,AND(Q944,I944&lt;=$B$8),S944+I944,TRUE,$S944)</f>
        <v>50</v>
      </c>
      <c r="T945" s="1">
        <f t="shared" si="54"/>
        <v>4500</v>
      </c>
      <c r="U945" s="17">
        <f t="shared" si="55"/>
        <v>286.62420382165607</v>
      </c>
      <c r="V945" s="47" cm="1">
        <f t="array" ref="V945">_xlfn.IFS($B$6=1,S945*$B$10,AND(R944=0,R945&gt;=1,I945&gt;=$B$6*$B$8-1),V944+$B$6*$B$10*$B$8,AND(R944=0,R945&gt;=1,I945&lt;$B$6*$B$8-1),V944+I944*$B$10,TRUE,V944)</f>
        <v>5000</v>
      </c>
      <c r="W945" s="17">
        <f t="shared" si="56"/>
        <v>318.47133757961785</v>
      </c>
    </row>
    <row r="946" spans="7:23" x14ac:dyDescent="0.25">
      <c r="G946" s="15">
        <v>944</v>
      </c>
      <c r="H946" s="1">
        <f t="shared" si="53"/>
        <v>15.716666666666667</v>
      </c>
      <c r="I946" s="15" cm="1">
        <f t="array" ref="I946">_xlfn.IFS(J945&gt;=$C$13-$B$26,MINA(I945+$B$13-S946+S945,$B$11),I945=$B$11,MINA(I945-S946+S945,$B$11),TRUE,MAXA(I945-S946+S945,0))</f>
        <v>0</v>
      </c>
      <c r="J946" s="1" cm="1">
        <f t="array" ref="J946">_xlfn.IFS(J945&gt;=$C$13-$B$26,0,I945&lt;$B$11,J945+$B$26,TRUE,0)</f>
        <v>0.68333333333333379</v>
      </c>
      <c r="K946" s="3" cm="1">
        <f t="array" ref="K946">_xlfn.IFS(AND(NOT($K945=0),$L945),0,NOT($L945),$K945+$B$26,TRUE,$K945)</f>
        <v>0.43333333333333329</v>
      </c>
      <c r="L946" s="3" t="b" cm="1">
        <f t="array" ref="L946">_xlfn.IFS(AND($I946&gt;0,$K946&gt;=$C$5-$B$26),TRUE,$R946&gt;=$B$6,FALSE,$I946=0,FALSE,TRUE,$L945)</f>
        <v>0</v>
      </c>
      <c r="M946" s="3" t="b" cm="1">
        <f t="array" ref="M946">_xlfn.IFS($N946&gt;=$B$4-$B$26,FALSE,AND($I946&gt;0,$K946&gt;=$B$5-$B$26),TRUE,AND($L946,NOT($M945)),FALSE,$M945,TRUE,TRUE,FALSE)</f>
        <v>0</v>
      </c>
      <c r="N946" s="3" cm="1">
        <f t="array" ref="N946">_xlfn.IFS($M945,$N945+$B$26,NOT($M945),0,TRUE,$M945)</f>
        <v>0</v>
      </c>
      <c r="O946" s="3" t="b" cm="1">
        <f t="array" ref="O946">_xlfn.IFS($M946,FALSE,AND($L946,NOT($M946),$R946&lt;$B$6,$I946&gt;0),TRUE,TRUE,FALSE)</f>
        <v>0</v>
      </c>
      <c r="P946" s="3" cm="1">
        <f t="array" ref="P946">_xlfn.IFS($P945&gt;=$C$7-$B$26,0,$O945,$P945+$B$26,TRUE,0)</f>
        <v>0</v>
      </c>
      <c r="Q946" s="3" t="b" cm="1">
        <f t="array" ref="Q946">_xlfn.IFS(AND($L946,NOT($M946),NOT($O946)),TRUE,$R946&gt;=$B$6,FALSE,AND($L946,NOT($M946),$O946,$P946=0),TRUE,TRUE,FALSE)</f>
        <v>0</v>
      </c>
      <c r="R946" s="3" cm="1">
        <f t="array" ref="R946">_xlfn.IFS(AND($Q945,$R945&lt;$B$6),$R945+1,AND(NOT($L945),$R945&gt;0),0,TRUE,$R945)</f>
        <v>0</v>
      </c>
      <c r="S946" s="1" cm="1">
        <f t="array" ref="S946">_xlfn.IFS(AND(Q945,I945&gt;$B$8),S945+$B$8,AND(Q945,I945&lt;=$B$8),S945+I945,TRUE,$S945)</f>
        <v>50</v>
      </c>
      <c r="T946" s="1">
        <f t="shared" si="54"/>
        <v>4500</v>
      </c>
      <c r="U946" s="17">
        <f t="shared" si="55"/>
        <v>286.32025450689287</v>
      </c>
      <c r="V946" s="47" cm="1">
        <f t="array" ref="V946">_xlfn.IFS($B$6=1,S946*$B$10,AND(R945=0,R946&gt;=1,I946&gt;=$B$6*$B$8-1),V945+$B$6*$B$10*$B$8,AND(R945=0,R946&gt;=1,I946&lt;$B$6*$B$8-1),V945+I945*$B$10,TRUE,V945)</f>
        <v>5000</v>
      </c>
      <c r="W946" s="17">
        <f t="shared" si="56"/>
        <v>318.13361611876991</v>
      </c>
    </row>
    <row r="947" spans="7:23" x14ac:dyDescent="0.25">
      <c r="G947" s="15">
        <v>945</v>
      </c>
      <c r="H947" s="1">
        <f t="shared" si="53"/>
        <v>15.733333333333333</v>
      </c>
      <c r="I947" s="15" cm="1">
        <f t="array" ref="I947">_xlfn.IFS(J946&gt;=$C$13-$B$26,MINA(I946+$B$13-S947+S946,$B$11),I946=$B$11,MINA(I946-S947+S946,$B$11),TRUE,MAXA(I946-S947+S946,0))</f>
        <v>0</v>
      </c>
      <c r="J947" s="1" cm="1">
        <f t="array" ref="J947">_xlfn.IFS(J946&gt;=$C$13-$B$26,0,I946&lt;$B$11,J946+$B$26,TRUE,0)</f>
        <v>0.70000000000000051</v>
      </c>
      <c r="K947" s="3" cm="1">
        <f t="array" ref="K947">_xlfn.IFS(AND(NOT($K946=0),$L946),0,NOT($L946),$K946+$B$26,TRUE,$K946)</f>
        <v>0.44999999999999996</v>
      </c>
      <c r="L947" s="3" t="b" cm="1">
        <f t="array" ref="L947">_xlfn.IFS(AND($I947&gt;0,$K947&gt;=$C$5-$B$26),TRUE,$R947&gt;=$B$6,FALSE,$I947=0,FALSE,TRUE,$L946)</f>
        <v>0</v>
      </c>
      <c r="M947" s="3" t="b" cm="1">
        <f t="array" ref="M947">_xlfn.IFS($N947&gt;=$B$4-$B$26,FALSE,AND($I947&gt;0,$K947&gt;=$B$5-$B$26),TRUE,AND($L947,NOT($M946)),FALSE,$M946,TRUE,TRUE,FALSE)</f>
        <v>0</v>
      </c>
      <c r="N947" s="3" cm="1">
        <f t="array" ref="N947">_xlfn.IFS($M946,$N946+$B$26,NOT($M946),0,TRUE,$M946)</f>
        <v>0</v>
      </c>
      <c r="O947" s="3" t="b" cm="1">
        <f t="array" ref="O947">_xlfn.IFS($M947,FALSE,AND($L947,NOT($M947),$R947&lt;$B$6,$I947&gt;0),TRUE,TRUE,FALSE)</f>
        <v>0</v>
      </c>
      <c r="P947" s="3" cm="1">
        <f t="array" ref="P947">_xlfn.IFS($P946&gt;=$C$7-$B$26,0,$O946,$P946+$B$26,TRUE,0)</f>
        <v>0</v>
      </c>
      <c r="Q947" s="3" t="b" cm="1">
        <f t="array" ref="Q947">_xlfn.IFS(AND($L947,NOT($M947),NOT($O947)),TRUE,$R947&gt;=$B$6,FALSE,AND($L947,NOT($M947),$O947,$P947=0),TRUE,TRUE,FALSE)</f>
        <v>0</v>
      </c>
      <c r="R947" s="3" cm="1">
        <f t="array" ref="R947">_xlfn.IFS(AND($Q946,$R946&lt;$B$6),$R946+1,AND(NOT($L946),$R946&gt;0),0,TRUE,$R946)</f>
        <v>0</v>
      </c>
      <c r="S947" s="1" cm="1">
        <f t="array" ref="S947">_xlfn.IFS(AND(Q946,I946&gt;$B$8),S946+$B$8,AND(Q946,I946&lt;=$B$8),S946+I946,TRUE,$S946)</f>
        <v>50</v>
      </c>
      <c r="T947" s="1">
        <f t="shared" si="54"/>
        <v>4500</v>
      </c>
      <c r="U947" s="17">
        <f t="shared" si="55"/>
        <v>286.0169491525424</v>
      </c>
      <c r="V947" s="47" cm="1">
        <f t="array" ref="V947">_xlfn.IFS($B$6=1,S947*$B$10,AND(R946=0,R947&gt;=1,I947&gt;=$B$6*$B$8-1),V946+$B$6*$B$10*$B$8,AND(R946=0,R947&gt;=1,I947&lt;$B$6*$B$8-1),V946+I946*$B$10,TRUE,V946)</f>
        <v>5000</v>
      </c>
      <c r="W947" s="17">
        <f t="shared" si="56"/>
        <v>317.79661016949154</v>
      </c>
    </row>
    <row r="948" spans="7:23" x14ac:dyDescent="0.25">
      <c r="G948" s="15">
        <v>946</v>
      </c>
      <c r="H948" s="1">
        <f t="shared" si="53"/>
        <v>15.75</v>
      </c>
      <c r="I948" s="15" cm="1">
        <f t="array" ref="I948">_xlfn.IFS(J947&gt;=$C$13-$B$26,MINA(I947+$B$13-S948+S947,$B$11),I947=$B$11,MINA(I947-S948+S947,$B$11),TRUE,MAXA(I947-S948+S947,0))</f>
        <v>0</v>
      </c>
      <c r="J948" s="1" cm="1">
        <f t="array" ref="J948">_xlfn.IFS(J947&gt;=$C$13-$B$26,0,I947&lt;$B$11,J947+$B$26,TRUE,0)</f>
        <v>0.71666666666666723</v>
      </c>
      <c r="K948" s="3" cm="1">
        <f t="array" ref="K948">_xlfn.IFS(AND(NOT($K947=0),$L947),0,NOT($L947),$K947+$B$26,TRUE,$K947)</f>
        <v>0.46666666666666662</v>
      </c>
      <c r="L948" s="3" t="b" cm="1">
        <f t="array" ref="L948">_xlfn.IFS(AND($I948&gt;0,$K948&gt;=$C$5-$B$26),TRUE,$R948&gt;=$B$6,FALSE,$I948=0,FALSE,TRUE,$L947)</f>
        <v>0</v>
      </c>
      <c r="M948" s="3" t="b" cm="1">
        <f t="array" ref="M948">_xlfn.IFS($N948&gt;=$B$4-$B$26,FALSE,AND($I948&gt;0,$K948&gt;=$B$5-$B$26),TRUE,AND($L948,NOT($M947)),FALSE,$M947,TRUE,TRUE,FALSE)</f>
        <v>0</v>
      </c>
      <c r="N948" s="3" cm="1">
        <f t="array" ref="N948">_xlfn.IFS($M947,$N947+$B$26,NOT($M947),0,TRUE,$M947)</f>
        <v>0</v>
      </c>
      <c r="O948" s="3" t="b" cm="1">
        <f t="array" ref="O948">_xlfn.IFS($M948,FALSE,AND($L948,NOT($M948),$R948&lt;$B$6,$I948&gt;0),TRUE,TRUE,FALSE)</f>
        <v>0</v>
      </c>
      <c r="P948" s="3" cm="1">
        <f t="array" ref="P948">_xlfn.IFS($P947&gt;=$C$7-$B$26,0,$O947,$P947+$B$26,TRUE,0)</f>
        <v>0</v>
      </c>
      <c r="Q948" s="3" t="b" cm="1">
        <f t="array" ref="Q948">_xlfn.IFS(AND($L948,NOT($M948),NOT($O948)),TRUE,$R948&gt;=$B$6,FALSE,AND($L948,NOT($M948),$O948,$P948=0),TRUE,TRUE,FALSE)</f>
        <v>0</v>
      </c>
      <c r="R948" s="3" cm="1">
        <f t="array" ref="R948">_xlfn.IFS(AND($Q947,$R947&lt;$B$6),$R947+1,AND(NOT($L947),$R947&gt;0),0,TRUE,$R947)</f>
        <v>0</v>
      </c>
      <c r="S948" s="1" cm="1">
        <f t="array" ref="S948">_xlfn.IFS(AND(Q947,I947&gt;$B$8),S947+$B$8,AND(Q947,I947&lt;=$B$8),S947+I947,TRUE,$S947)</f>
        <v>50</v>
      </c>
      <c r="T948" s="1">
        <f t="shared" si="54"/>
        <v>4500</v>
      </c>
      <c r="U948" s="17">
        <f t="shared" si="55"/>
        <v>285.71428571428572</v>
      </c>
      <c r="V948" s="47" cm="1">
        <f t="array" ref="V948">_xlfn.IFS($B$6=1,S948*$B$10,AND(R947=0,R948&gt;=1,I948&gt;=$B$6*$B$8-1),V947+$B$6*$B$10*$B$8,AND(R947=0,R948&gt;=1,I948&lt;$B$6*$B$8-1),V947+I947*$B$10,TRUE,V947)</f>
        <v>5000</v>
      </c>
      <c r="W948" s="17">
        <f t="shared" si="56"/>
        <v>317.46031746031747</v>
      </c>
    </row>
    <row r="949" spans="7:23" x14ac:dyDescent="0.25">
      <c r="G949" s="15">
        <v>947</v>
      </c>
      <c r="H949" s="1">
        <f t="shared" si="53"/>
        <v>15.766666666666666</v>
      </c>
      <c r="I949" s="15" cm="1">
        <f t="array" ref="I949">_xlfn.IFS(J948&gt;=$C$13-$B$26,MINA(I948+$B$13-S949+S948,$B$11),I948=$B$11,MINA(I948-S949+S948,$B$11),TRUE,MAXA(I948-S949+S948,0))</f>
        <v>0</v>
      </c>
      <c r="J949" s="1" cm="1">
        <f t="array" ref="J949">_xlfn.IFS(J948&gt;=$C$13-$B$26,0,I948&lt;$B$11,J948+$B$26,TRUE,0)</f>
        <v>0.73333333333333395</v>
      </c>
      <c r="K949" s="3" cm="1">
        <f t="array" ref="K949">_xlfn.IFS(AND(NOT($K948=0),$L948),0,NOT($L948),$K948+$B$26,TRUE,$K948)</f>
        <v>0.48333333333333328</v>
      </c>
      <c r="L949" s="3" t="b" cm="1">
        <f t="array" ref="L949">_xlfn.IFS(AND($I949&gt;0,$K949&gt;=$C$5-$B$26),TRUE,$R949&gt;=$B$6,FALSE,$I949=0,FALSE,TRUE,$L948)</f>
        <v>0</v>
      </c>
      <c r="M949" s="3" t="b" cm="1">
        <f t="array" ref="M949">_xlfn.IFS($N949&gt;=$B$4-$B$26,FALSE,AND($I949&gt;0,$K949&gt;=$B$5-$B$26),TRUE,AND($L949,NOT($M948)),FALSE,$M948,TRUE,TRUE,FALSE)</f>
        <v>0</v>
      </c>
      <c r="N949" s="3" cm="1">
        <f t="array" ref="N949">_xlfn.IFS($M948,$N948+$B$26,NOT($M948),0,TRUE,$M948)</f>
        <v>0</v>
      </c>
      <c r="O949" s="3" t="b" cm="1">
        <f t="array" ref="O949">_xlfn.IFS($M949,FALSE,AND($L949,NOT($M949),$R949&lt;$B$6,$I949&gt;0),TRUE,TRUE,FALSE)</f>
        <v>0</v>
      </c>
      <c r="P949" s="3" cm="1">
        <f t="array" ref="P949">_xlfn.IFS($P948&gt;=$C$7-$B$26,0,$O948,$P948+$B$26,TRUE,0)</f>
        <v>0</v>
      </c>
      <c r="Q949" s="3" t="b" cm="1">
        <f t="array" ref="Q949">_xlfn.IFS(AND($L949,NOT($M949),NOT($O949)),TRUE,$R949&gt;=$B$6,FALSE,AND($L949,NOT($M949),$O949,$P949=0),TRUE,TRUE,FALSE)</f>
        <v>0</v>
      </c>
      <c r="R949" s="3" cm="1">
        <f t="array" ref="R949">_xlfn.IFS(AND($Q948,$R948&lt;$B$6),$R948+1,AND(NOT($L948),$R948&gt;0),0,TRUE,$R948)</f>
        <v>0</v>
      </c>
      <c r="S949" s="1" cm="1">
        <f t="array" ref="S949">_xlfn.IFS(AND(Q948,I948&gt;$B$8),S948+$B$8,AND(Q948,I948&lt;=$B$8),S948+I948,TRUE,$S948)</f>
        <v>50</v>
      </c>
      <c r="T949" s="1">
        <f t="shared" si="54"/>
        <v>4500</v>
      </c>
      <c r="U949" s="17">
        <f t="shared" si="55"/>
        <v>285.41226215644821</v>
      </c>
      <c r="V949" s="47" cm="1">
        <f t="array" ref="V949">_xlfn.IFS($B$6=1,S949*$B$10,AND(R948=0,R949&gt;=1,I949&gt;=$B$6*$B$8-1),V948+$B$6*$B$10*$B$8,AND(R948=0,R949&gt;=1,I949&lt;$B$6*$B$8-1),V948+I948*$B$10,TRUE,V948)</f>
        <v>5000</v>
      </c>
      <c r="W949" s="17">
        <f t="shared" si="56"/>
        <v>317.12473572938688</v>
      </c>
    </row>
    <row r="950" spans="7:23" x14ac:dyDescent="0.25">
      <c r="G950" s="15">
        <v>948</v>
      </c>
      <c r="H950" s="1">
        <f t="shared" si="53"/>
        <v>15.783333333333333</v>
      </c>
      <c r="I950" s="15" cm="1">
        <f t="array" ref="I950">_xlfn.IFS(J949&gt;=$C$13-$B$26,MINA(I949+$B$13-S950+S949,$B$11),I949=$B$11,MINA(I949-S950+S949,$B$11),TRUE,MAXA(I949-S950+S949,0))</f>
        <v>0</v>
      </c>
      <c r="J950" s="1" cm="1">
        <f t="array" ref="J950">_xlfn.IFS(J949&gt;=$C$13-$B$26,0,I949&lt;$B$11,J949+$B$26,TRUE,0)</f>
        <v>0.75000000000000067</v>
      </c>
      <c r="K950" s="3" cm="1">
        <f t="array" ref="K950">_xlfn.IFS(AND(NOT($K949=0),$L949),0,NOT($L949),$K949+$B$26,TRUE,$K949)</f>
        <v>0.49999999999999994</v>
      </c>
      <c r="L950" s="3" t="b" cm="1">
        <f t="array" ref="L950">_xlfn.IFS(AND($I950&gt;0,$K950&gt;=$C$5-$B$26),TRUE,$R950&gt;=$B$6,FALSE,$I950=0,FALSE,TRUE,$L949)</f>
        <v>0</v>
      </c>
      <c r="M950" s="3" t="b" cm="1">
        <f t="array" ref="M950">_xlfn.IFS($N950&gt;=$B$4-$B$26,FALSE,AND($I950&gt;0,$K950&gt;=$B$5-$B$26),TRUE,AND($L950,NOT($M949)),FALSE,$M949,TRUE,TRUE,FALSE)</f>
        <v>0</v>
      </c>
      <c r="N950" s="3" cm="1">
        <f t="array" ref="N950">_xlfn.IFS($M949,$N949+$B$26,NOT($M949),0,TRUE,$M949)</f>
        <v>0</v>
      </c>
      <c r="O950" s="3" t="b" cm="1">
        <f t="array" ref="O950">_xlfn.IFS($M950,FALSE,AND($L950,NOT($M950),$R950&lt;$B$6,$I950&gt;0),TRUE,TRUE,FALSE)</f>
        <v>0</v>
      </c>
      <c r="P950" s="3" cm="1">
        <f t="array" ref="P950">_xlfn.IFS($P949&gt;=$C$7-$B$26,0,$O949,$P949+$B$26,TRUE,0)</f>
        <v>0</v>
      </c>
      <c r="Q950" s="3" t="b" cm="1">
        <f t="array" ref="Q950">_xlfn.IFS(AND($L950,NOT($M950),NOT($O950)),TRUE,$R950&gt;=$B$6,FALSE,AND($L950,NOT($M950),$O950,$P950=0),TRUE,TRUE,FALSE)</f>
        <v>0</v>
      </c>
      <c r="R950" s="3" cm="1">
        <f t="array" ref="R950">_xlfn.IFS(AND($Q949,$R949&lt;$B$6),$R949+1,AND(NOT($L949),$R949&gt;0),0,TRUE,$R949)</f>
        <v>0</v>
      </c>
      <c r="S950" s="1" cm="1">
        <f t="array" ref="S950">_xlfn.IFS(AND(Q949,I949&gt;$B$8),S949+$B$8,AND(Q949,I949&lt;=$B$8),S949+I949,TRUE,$S949)</f>
        <v>50</v>
      </c>
      <c r="T950" s="1">
        <f t="shared" si="54"/>
        <v>4500</v>
      </c>
      <c r="U950" s="17">
        <f t="shared" si="55"/>
        <v>285.11087645195352</v>
      </c>
      <c r="V950" s="47" cm="1">
        <f t="array" ref="V950">_xlfn.IFS($B$6=1,S950*$B$10,AND(R949=0,R950&gt;=1,I950&gt;=$B$6*$B$8-1),V949+$B$6*$B$10*$B$8,AND(R949=0,R950&gt;=1,I950&lt;$B$6*$B$8-1),V949+I949*$B$10,TRUE,V949)</f>
        <v>5000</v>
      </c>
      <c r="W950" s="17">
        <f t="shared" si="56"/>
        <v>316.78986272439283</v>
      </c>
    </row>
    <row r="951" spans="7:23" x14ac:dyDescent="0.25">
      <c r="G951" s="15">
        <v>949</v>
      </c>
      <c r="H951" s="1">
        <f t="shared" si="53"/>
        <v>15.799999999999999</v>
      </c>
      <c r="I951" s="15" cm="1">
        <f t="array" ref="I951">_xlfn.IFS(J950&gt;=$C$13-$B$26,MINA(I950+$B$13-S951+S950,$B$11),I950=$B$11,MINA(I950-S951+S950,$B$11),TRUE,MAXA(I950-S951+S950,0))</f>
        <v>0</v>
      </c>
      <c r="J951" s="1" cm="1">
        <f t="array" ref="J951">_xlfn.IFS(J950&gt;=$C$13-$B$26,0,I950&lt;$B$11,J950+$B$26,TRUE,0)</f>
        <v>0.76666666666666738</v>
      </c>
      <c r="K951" s="3" cm="1">
        <f t="array" ref="K951">_xlfn.IFS(AND(NOT($K950=0),$L950),0,NOT($L950),$K950+$B$26,TRUE,$K950)</f>
        <v>0.51666666666666661</v>
      </c>
      <c r="L951" s="3" t="b" cm="1">
        <f t="array" ref="L951">_xlfn.IFS(AND($I951&gt;0,$K951&gt;=$C$5-$B$26),TRUE,$R951&gt;=$B$6,FALSE,$I951=0,FALSE,TRUE,$L950)</f>
        <v>0</v>
      </c>
      <c r="M951" s="3" t="b" cm="1">
        <f t="array" ref="M951">_xlfn.IFS($N951&gt;=$B$4-$B$26,FALSE,AND($I951&gt;0,$K951&gt;=$B$5-$B$26),TRUE,AND($L951,NOT($M950)),FALSE,$M950,TRUE,TRUE,FALSE)</f>
        <v>0</v>
      </c>
      <c r="N951" s="3" cm="1">
        <f t="array" ref="N951">_xlfn.IFS($M950,$N950+$B$26,NOT($M950),0,TRUE,$M950)</f>
        <v>0</v>
      </c>
      <c r="O951" s="3" t="b" cm="1">
        <f t="array" ref="O951">_xlfn.IFS($M951,FALSE,AND($L951,NOT($M951),$R951&lt;$B$6,$I951&gt;0),TRUE,TRUE,FALSE)</f>
        <v>0</v>
      </c>
      <c r="P951" s="3" cm="1">
        <f t="array" ref="P951">_xlfn.IFS($P950&gt;=$C$7-$B$26,0,$O950,$P950+$B$26,TRUE,0)</f>
        <v>0</v>
      </c>
      <c r="Q951" s="3" t="b" cm="1">
        <f t="array" ref="Q951">_xlfn.IFS(AND($L951,NOT($M951),NOT($O951)),TRUE,$R951&gt;=$B$6,FALSE,AND($L951,NOT($M951),$O951,$P951=0),TRUE,TRUE,FALSE)</f>
        <v>0</v>
      </c>
      <c r="R951" s="3" cm="1">
        <f t="array" ref="R951">_xlfn.IFS(AND($Q950,$R950&lt;$B$6),$R950+1,AND(NOT($L950),$R950&gt;0),0,TRUE,$R950)</f>
        <v>0</v>
      </c>
      <c r="S951" s="1" cm="1">
        <f t="array" ref="S951">_xlfn.IFS(AND(Q950,I950&gt;$B$8),S950+$B$8,AND(Q950,I950&lt;=$B$8),S950+I950,TRUE,$S950)</f>
        <v>50</v>
      </c>
      <c r="T951" s="1">
        <f t="shared" si="54"/>
        <v>4500</v>
      </c>
      <c r="U951" s="17">
        <f t="shared" si="55"/>
        <v>284.81012658227849</v>
      </c>
      <c r="V951" s="47" cm="1">
        <f t="array" ref="V951">_xlfn.IFS($B$6=1,S951*$B$10,AND(R950=0,R951&gt;=1,I951&gt;=$B$6*$B$8-1),V950+$B$6*$B$10*$B$8,AND(R950=0,R951&gt;=1,I951&lt;$B$6*$B$8-1),V950+I950*$B$10,TRUE,V950)</f>
        <v>5000</v>
      </c>
      <c r="W951" s="17">
        <f t="shared" si="56"/>
        <v>316.45569620253167</v>
      </c>
    </row>
    <row r="952" spans="7:23" x14ac:dyDescent="0.25">
      <c r="G952" s="15">
        <v>950</v>
      </c>
      <c r="H952" s="1">
        <f t="shared" si="53"/>
        <v>15.816666666666666</v>
      </c>
      <c r="I952" s="15" cm="1">
        <f t="array" ref="I952">_xlfn.IFS(J951&gt;=$C$13-$B$26,MINA(I951+$B$13-S952+S951,$B$11),I951=$B$11,MINA(I951-S952+S951,$B$11),TRUE,MAXA(I951-S952+S951,0))</f>
        <v>0</v>
      </c>
      <c r="J952" s="1" cm="1">
        <f t="array" ref="J952">_xlfn.IFS(J951&gt;=$C$13-$B$26,0,I951&lt;$B$11,J951+$B$26,TRUE,0)</f>
        <v>0.7833333333333341</v>
      </c>
      <c r="K952" s="3" cm="1">
        <f t="array" ref="K952">_xlfn.IFS(AND(NOT($K951=0),$L951),0,NOT($L951),$K951+$B$26,TRUE,$K951)</f>
        <v>0.53333333333333333</v>
      </c>
      <c r="L952" s="3" t="b" cm="1">
        <f t="array" ref="L952">_xlfn.IFS(AND($I952&gt;0,$K952&gt;=$C$5-$B$26),TRUE,$R952&gt;=$B$6,FALSE,$I952=0,FALSE,TRUE,$L951)</f>
        <v>0</v>
      </c>
      <c r="M952" s="3" t="b" cm="1">
        <f t="array" ref="M952">_xlfn.IFS($N952&gt;=$B$4-$B$26,FALSE,AND($I952&gt;0,$K952&gt;=$B$5-$B$26),TRUE,AND($L952,NOT($M951)),FALSE,$M951,TRUE,TRUE,FALSE)</f>
        <v>0</v>
      </c>
      <c r="N952" s="3" cm="1">
        <f t="array" ref="N952">_xlfn.IFS($M951,$N951+$B$26,NOT($M951),0,TRUE,$M951)</f>
        <v>0</v>
      </c>
      <c r="O952" s="3" t="b" cm="1">
        <f t="array" ref="O952">_xlfn.IFS($M952,FALSE,AND($L952,NOT($M952),$R952&lt;$B$6,$I952&gt;0),TRUE,TRUE,FALSE)</f>
        <v>0</v>
      </c>
      <c r="P952" s="3" cm="1">
        <f t="array" ref="P952">_xlfn.IFS($P951&gt;=$C$7-$B$26,0,$O951,$P951+$B$26,TRUE,0)</f>
        <v>0</v>
      </c>
      <c r="Q952" s="3" t="b" cm="1">
        <f t="array" ref="Q952">_xlfn.IFS(AND($L952,NOT($M952),NOT($O952)),TRUE,$R952&gt;=$B$6,FALSE,AND($L952,NOT($M952),$O952,$P952=0),TRUE,TRUE,FALSE)</f>
        <v>0</v>
      </c>
      <c r="R952" s="3" cm="1">
        <f t="array" ref="R952">_xlfn.IFS(AND($Q951,$R951&lt;$B$6),$R951+1,AND(NOT($L951),$R951&gt;0),0,TRUE,$R951)</f>
        <v>0</v>
      </c>
      <c r="S952" s="1" cm="1">
        <f t="array" ref="S952">_xlfn.IFS(AND(Q951,I951&gt;$B$8),S951+$B$8,AND(Q951,I951&lt;=$B$8),S951+I951,TRUE,$S951)</f>
        <v>50</v>
      </c>
      <c r="T952" s="1">
        <f t="shared" si="54"/>
        <v>4500</v>
      </c>
      <c r="U952" s="17">
        <f t="shared" si="55"/>
        <v>284.51001053740782</v>
      </c>
      <c r="V952" s="47" cm="1">
        <f t="array" ref="V952">_xlfn.IFS($B$6=1,S952*$B$10,AND(R951=0,R952&gt;=1,I952&gt;=$B$6*$B$8-1),V951+$B$6*$B$10*$B$8,AND(R951=0,R952&gt;=1,I952&lt;$B$6*$B$8-1),V951+I951*$B$10,TRUE,V951)</f>
        <v>5000</v>
      </c>
      <c r="W952" s="17">
        <f t="shared" si="56"/>
        <v>316.12223393045309</v>
      </c>
    </row>
    <row r="953" spans="7:23" x14ac:dyDescent="0.25">
      <c r="G953" s="15">
        <v>951</v>
      </c>
      <c r="H953" s="1">
        <f t="shared" si="53"/>
        <v>15.833333333333334</v>
      </c>
      <c r="I953" s="15" cm="1">
        <f t="array" ref="I953">_xlfn.IFS(J952&gt;=$C$13-$B$26,MINA(I952+$B$13-S953+S952,$B$11),I952=$B$11,MINA(I952-S953+S952,$B$11),TRUE,MAXA(I952-S953+S952,0))</f>
        <v>0</v>
      </c>
      <c r="J953" s="1" cm="1">
        <f t="array" ref="J953">_xlfn.IFS(J952&gt;=$C$13-$B$26,0,I952&lt;$B$11,J952+$B$26,TRUE,0)</f>
        <v>0.80000000000000082</v>
      </c>
      <c r="K953" s="3" cm="1">
        <f t="array" ref="K953">_xlfn.IFS(AND(NOT($K952=0),$L952),0,NOT($L952),$K952+$B$26,TRUE,$K952)</f>
        <v>0.55000000000000004</v>
      </c>
      <c r="L953" s="3" t="b" cm="1">
        <f t="array" ref="L953">_xlfn.IFS(AND($I953&gt;0,$K953&gt;=$C$5-$B$26),TRUE,$R953&gt;=$B$6,FALSE,$I953=0,FALSE,TRUE,$L952)</f>
        <v>0</v>
      </c>
      <c r="M953" s="3" t="b" cm="1">
        <f t="array" ref="M953">_xlfn.IFS($N953&gt;=$B$4-$B$26,FALSE,AND($I953&gt;0,$K953&gt;=$B$5-$B$26),TRUE,AND($L953,NOT($M952)),FALSE,$M952,TRUE,TRUE,FALSE)</f>
        <v>0</v>
      </c>
      <c r="N953" s="3" cm="1">
        <f t="array" ref="N953">_xlfn.IFS($M952,$N952+$B$26,NOT($M952),0,TRUE,$M952)</f>
        <v>0</v>
      </c>
      <c r="O953" s="3" t="b" cm="1">
        <f t="array" ref="O953">_xlfn.IFS($M953,FALSE,AND($L953,NOT($M953),$R953&lt;$B$6,$I953&gt;0),TRUE,TRUE,FALSE)</f>
        <v>0</v>
      </c>
      <c r="P953" s="3" cm="1">
        <f t="array" ref="P953">_xlfn.IFS($P952&gt;=$C$7-$B$26,0,$O952,$P952+$B$26,TRUE,0)</f>
        <v>0</v>
      </c>
      <c r="Q953" s="3" t="b" cm="1">
        <f t="array" ref="Q953">_xlfn.IFS(AND($L953,NOT($M953),NOT($O953)),TRUE,$R953&gt;=$B$6,FALSE,AND($L953,NOT($M953),$O953,$P953=0),TRUE,TRUE,FALSE)</f>
        <v>0</v>
      </c>
      <c r="R953" s="3" cm="1">
        <f t="array" ref="R953">_xlfn.IFS(AND($Q952,$R952&lt;$B$6),$R952+1,AND(NOT($L952),$R952&gt;0),0,TRUE,$R952)</f>
        <v>0</v>
      </c>
      <c r="S953" s="1" cm="1">
        <f t="array" ref="S953">_xlfn.IFS(AND(Q952,I952&gt;$B$8),S952+$B$8,AND(Q952,I952&lt;=$B$8),S952+I952,TRUE,$S952)</f>
        <v>50</v>
      </c>
      <c r="T953" s="1">
        <f t="shared" si="54"/>
        <v>4500</v>
      </c>
      <c r="U953" s="17">
        <f t="shared" si="55"/>
        <v>284.21052631578948</v>
      </c>
      <c r="V953" s="47" cm="1">
        <f t="array" ref="V953">_xlfn.IFS($B$6=1,S953*$B$10,AND(R952=0,R953&gt;=1,I953&gt;=$B$6*$B$8-1),V952+$B$6*$B$10*$B$8,AND(R952=0,R953&gt;=1,I953&lt;$B$6*$B$8-1),V952+I952*$B$10,TRUE,V952)</f>
        <v>5000</v>
      </c>
      <c r="W953" s="17">
        <f t="shared" si="56"/>
        <v>315.78947368421052</v>
      </c>
    </row>
    <row r="954" spans="7:23" x14ac:dyDescent="0.25">
      <c r="G954" s="15">
        <v>952</v>
      </c>
      <c r="H954" s="1">
        <f t="shared" si="53"/>
        <v>15.85</v>
      </c>
      <c r="I954" s="15" cm="1">
        <f t="array" ref="I954">_xlfn.IFS(J953&gt;=$C$13-$B$26,MINA(I953+$B$13-S954+S953,$B$11),I953=$B$11,MINA(I953-S954+S953,$B$11),TRUE,MAXA(I953-S954+S953,0))</f>
        <v>0</v>
      </c>
      <c r="J954" s="1" cm="1">
        <f t="array" ref="J954">_xlfn.IFS(J953&gt;=$C$13-$B$26,0,I953&lt;$B$11,J953+$B$26,TRUE,0)</f>
        <v>0.81666666666666754</v>
      </c>
      <c r="K954" s="3" cm="1">
        <f t="array" ref="K954">_xlfn.IFS(AND(NOT($K953=0),$L953),0,NOT($L953),$K953+$B$26,TRUE,$K953)</f>
        <v>0.56666666666666676</v>
      </c>
      <c r="L954" s="3" t="b" cm="1">
        <f t="array" ref="L954">_xlfn.IFS(AND($I954&gt;0,$K954&gt;=$C$5-$B$26),TRUE,$R954&gt;=$B$6,FALSE,$I954=0,FALSE,TRUE,$L953)</f>
        <v>0</v>
      </c>
      <c r="M954" s="3" t="b" cm="1">
        <f t="array" ref="M954">_xlfn.IFS($N954&gt;=$B$4-$B$26,FALSE,AND($I954&gt;0,$K954&gt;=$B$5-$B$26),TRUE,AND($L954,NOT($M953)),FALSE,$M953,TRUE,TRUE,FALSE)</f>
        <v>0</v>
      </c>
      <c r="N954" s="3" cm="1">
        <f t="array" ref="N954">_xlfn.IFS($M953,$N953+$B$26,NOT($M953),0,TRUE,$M953)</f>
        <v>0</v>
      </c>
      <c r="O954" s="3" t="b" cm="1">
        <f t="array" ref="O954">_xlfn.IFS($M954,FALSE,AND($L954,NOT($M954),$R954&lt;$B$6,$I954&gt;0),TRUE,TRUE,FALSE)</f>
        <v>0</v>
      </c>
      <c r="P954" s="3" cm="1">
        <f t="array" ref="P954">_xlfn.IFS($P953&gt;=$C$7-$B$26,0,$O953,$P953+$B$26,TRUE,0)</f>
        <v>0</v>
      </c>
      <c r="Q954" s="3" t="b" cm="1">
        <f t="array" ref="Q954">_xlfn.IFS(AND($L954,NOT($M954),NOT($O954)),TRUE,$R954&gt;=$B$6,FALSE,AND($L954,NOT($M954),$O954,$P954=0),TRUE,TRUE,FALSE)</f>
        <v>0</v>
      </c>
      <c r="R954" s="3" cm="1">
        <f t="array" ref="R954">_xlfn.IFS(AND($Q953,$R953&lt;$B$6),$R953+1,AND(NOT($L953),$R953&gt;0),0,TRUE,$R953)</f>
        <v>0</v>
      </c>
      <c r="S954" s="1" cm="1">
        <f t="array" ref="S954">_xlfn.IFS(AND(Q953,I953&gt;$B$8),S953+$B$8,AND(Q953,I953&lt;=$B$8),S953+I953,TRUE,$S953)</f>
        <v>50</v>
      </c>
      <c r="T954" s="1">
        <f t="shared" si="54"/>
        <v>4500</v>
      </c>
      <c r="U954" s="17">
        <f t="shared" si="55"/>
        <v>283.9116719242902</v>
      </c>
      <c r="V954" s="47" cm="1">
        <f t="array" ref="V954">_xlfn.IFS($B$6=1,S954*$B$10,AND(R953=0,R954&gt;=1,I954&gt;=$B$6*$B$8-1),V953+$B$6*$B$10*$B$8,AND(R953=0,R954&gt;=1,I954&lt;$B$6*$B$8-1),V953+I953*$B$10,TRUE,V953)</f>
        <v>5000</v>
      </c>
      <c r="W954" s="17">
        <f t="shared" si="56"/>
        <v>315.45741324921136</v>
      </c>
    </row>
    <row r="955" spans="7:23" x14ac:dyDescent="0.25">
      <c r="G955" s="15">
        <v>953</v>
      </c>
      <c r="H955" s="1">
        <f t="shared" si="53"/>
        <v>15.866666666666667</v>
      </c>
      <c r="I955" s="15" cm="1">
        <f t="array" ref="I955">_xlfn.IFS(J954&gt;=$C$13-$B$26,MINA(I954+$B$13-S955+S954,$B$11),I954=$B$11,MINA(I954-S955+S954,$B$11),TRUE,MAXA(I954-S955+S954,0))</f>
        <v>0</v>
      </c>
      <c r="J955" s="1" cm="1">
        <f t="array" ref="J955">_xlfn.IFS(J954&gt;=$C$13-$B$26,0,I954&lt;$B$11,J954+$B$26,TRUE,0)</f>
        <v>0.83333333333333426</v>
      </c>
      <c r="K955" s="3" cm="1">
        <f t="array" ref="K955">_xlfn.IFS(AND(NOT($K954=0),$L954),0,NOT($L954),$K954+$B$26,TRUE,$K954)</f>
        <v>0.58333333333333348</v>
      </c>
      <c r="L955" s="3" t="b" cm="1">
        <f t="array" ref="L955">_xlfn.IFS(AND($I955&gt;0,$K955&gt;=$C$5-$B$26),TRUE,$R955&gt;=$B$6,FALSE,$I955=0,FALSE,TRUE,$L954)</f>
        <v>0</v>
      </c>
      <c r="M955" s="3" t="b" cm="1">
        <f t="array" ref="M955">_xlfn.IFS($N955&gt;=$B$4-$B$26,FALSE,AND($I955&gt;0,$K955&gt;=$B$5-$B$26),TRUE,AND($L955,NOT($M954)),FALSE,$M954,TRUE,TRUE,FALSE)</f>
        <v>0</v>
      </c>
      <c r="N955" s="3" cm="1">
        <f t="array" ref="N955">_xlfn.IFS($M954,$N954+$B$26,NOT($M954),0,TRUE,$M954)</f>
        <v>0</v>
      </c>
      <c r="O955" s="3" t="b" cm="1">
        <f t="array" ref="O955">_xlfn.IFS($M955,FALSE,AND($L955,NOT($M955),$R955&lt;$B$6,$I955&gt;0),TRUE,TRUE,FALSE)</f>
        <v>0</v>
      </c>
      <c r="P955" s="3" cm="1">
        <f t="array" ref="P955">_xlfn.IFS($P954&gt;=$C$7-$B$26,0,$O954,$P954+$B$26,TRUE,0)</f>
        <v>0</v>
      </c>
      <c r="Q955" s="3" t="b" cm="1">
        <f t="array" ref="Q955">_xlfn.IFS(AND($L955,NOT($M955),NOT($O955)),TRUE,$R955&gt;=$B$6,FALSE,AND($L955,NOT($M955),$O955,$P955=0),TRUE,TRUE,FALSE)</f>
        <v>0</v>
      </c>
      <c r="R955" s="3" cm="1">
        <f t="array" ref="R955">_xlfn.IFS(AND($Q954,$R954&lt;$B$6),$R954+1,AND(NOT($L954),$R954&gt;0),0,TRUE,$R954)</f>
        <v>0</v>
      </c>
      <c r="S955" s="1" cm="1">
        <f t="array" ref="S955">_xlfn.IFS(AND(Q954,I954&gt;$B$8),S954+$B$8,AND(Q954,I954&lt;=$B$8),S954+I954,TRUE,$S954)</f>
        <v>50</v>
      </c>
      <c r="T955" s="1">
        <f t="shared" si="54"/>
        <v>4500</v>
      </c>
      <c r="U955" s="17">
        <f t="shared" si="55"/>
        <v>283.61344537815125</v>
      </c>
      <c r="V955" s="47" cm="1">
        <f t="array" ref="V955">_xlfn.IFS($B$6=1,S955*$B$10,AND(R954=0,R955&gt;=1,I955&gt;=$B$6*$B$8-1),V954+$B$6*$B$10*$B$8,AND(R954=0,R955&gt;=1,I955&lt;$B$6*$B$8-1),V954+I954*$B$10,TRUE,V954)</f>
        <v>5000</v>
      </c>
      <c r="W955" s="17">
        <f t="shared" si="56"/>
        <v>315.12605042016804</v>
      </c>
    </row>
    <row r="956" spans="7:23" x14ac:dyDescent="0.25">
      <c r="G956" s="15">
        <v>954</v>
      </c>
      <c r="H956" s="1">
        <f t="shared" si="53"/>
        <v>15.883333333333333</v>
      </c>
      <c r="I956" s="15" cm="1">
        <f t="array" ref="I956">_xlfn.IFS(J955&gt;=$C$13-$B$26,MINA(I955+$B$13-S956+S955,$B$11),I955=$B$11,MINA(I955-S956+S955,$B$11),TRUE,MAXA(I955-S956+S955,0))</f>
        <v>0</v>
      </c>
      <c r="J956" s="1" cm="1">
        <f t="array" ref="J956">_xlfn.IFS(J955&gt;=$C$13-$B$26,0,I955&lt;$B$11,J955+$B$26,TRUE,0)</f>
        <v>0.85000000000000098</v>
      </c>
      <c r="K956" s="3" cm="1">
        <f t="array" ref="K956">_xlfn.IFS(AND(NOT($K955=0),$L955),0,NOT($L955),$K955+$B$26,TRUE,$K955)</f>
        <v>0.6000000000000002</v>
      </c>
      <c r="L956" s="3" t="b" cm="1">
        <f t="array" ref="L956">_xlfn.IFS(AND($I956&gt;0,$K956&gt;=$C$5-$B$26),TRUE,$R956&gt;=$B$6,FALSE,$I956=0,FALSE,TRUE,$L955)</f>
        <v>0</v>
      </c>
      <c r="M956" s="3" t="b" cm="1">
        <f t="array" ref="M956">_xlfn.IFS($N956&gt;=$B$4-$B$26,FALSE,AND($I956&gt;0,$K956&gt;=$B$5-$B$26),TRUE,AND($L956,NOT($M955)),FALSE,$M955,TRUE,TRUE,FALSE)</f>
        <v>0</v>
      </c>
      <c r="N956" s="3" cm="1">
        <f t="array" ref="N956">_xlfn.IFS($M955,$N955+$B$26,NOT($M955),0,TRUE,$M955)</f>
        <v>0</v>
      </c>
      <c r="O956" s="3" t="b" cm="1">
        <f t="array" ref="O956">_xlfn.IFS($M956,FALSE,AND($L956,NOT($M956),$R956&lt;$B$6,$I956&gt;0),TRUE,TRUE,FALSE)</f>
        <v>0</v>
      </c>
      <c r="P956" s="3" cm="1">
        <f t="array" ref="P956">_xlfn.IFS($P955&gt;=$C$7-$B$26,0,$O955,$P955+$B$26,TRUE,0)</f>
        <v>0</v>
      </c>
      <c r="Q956" s="3" t="b" cm="1">
        <f t="array" ref="Q956">_xlfn.IFS(AND($L956,NOT($M956),NOT($O956)),TRUE,$R956&gt;=$B$6,FALSE,AND($L956,NOT($M956),$O956,$P956=0),TRUE,TRUE,FALSE)</f>
        <v>0</v>
      </c>
      <c r="R956" s="3" cm="1">
        <f t="array" ref="R956">_xlfn.IFS(AND($Q955,$R955&lt;$B$6),$R955+1,AND(NOT($L955),$R955&gt;0),0,TRUE,$R955)</f>
        <v>0</v>
      </c>
      <c r="S956" s="1" cm="1">
        <f t="array" ref="S956">_xlfn.IFS(AND(Q955,I955&gt;$B$8),S955+$B$8,AND(Q955,I955&lt;=$B$8),S955+I955,TRUE,$S955)</f>
        <v>50</v>
      </c>
      <c r="T956" s="1">
        <f t="shared" si="54"/>
        <v>4500</v>
      </c>
      <c r="U956" s="17">
        <f t="shared" si="55"/>
        <v>283.31584470094441</v>
      </c>
      <c r="V956" s="47" cm="1">
        <f t="array" ref="V956">_xlfn.IFS($B$6=1,S956*$B$10,AND(R955=0,R956&gt;=1,I956&gt;=$B$6*$B$8-1),V955+$B$6*$B$10*$B$8,AND(R955=0,R956&gt;=1,I956&lt;$B$6*$B$8-1),V955+I955*$B$10,TRUE,V955)</f>
        <v>5000</v>
      </c>
      <c r="W956" s="17">
        <f t="shared" si="56"/>
        <v>314.79538300104934</v>
      </c>
    </row>
    <row r="957" spans="7:23" x14ac:dyDescent="0.25">
      <c r="G957" s="15">
        <v>955</v>
      </c>
      <c r="H957" s="1">
        <f t="shared" si="53"/>
        <v>15.9</v>
      </c>
      <c r="I957" s="15" cm="1">
        <f t="array" ref="I957">_xlfn.IFS(J956&gt;=$C$13-$B$26,MINA(I956+$B$13-S957+S956,$B$11),I956=$B$11,MINA(I956-S957+S956,$B$11),TRUE,MAXA(I956-S957+S956,0))</f>
        <v>0</v>
      </c>
      <c r="J957" s="1" cm="1">
        <f t="array" ref="J957">_xlfn.IFS(J956&gt;=$C$13-$B$26,0,I956&lt;$B$11,J956+$B$26,TRUE,0)</f>
        <v>0.8666666666666677</v>
      </c>
      <c r="K957" s="3" cm="1">
        <f t="array" ref="K957">_xlfn.IFS(AND(NOT($K956=0),$L956),0,NOT($L956),$K956+$B$26,TRUE,$K956)</f>
        <v>0.61666666666666692</v>
      </c>
      <c r="L957" s="3" t="b" cm="1">
        <f t="array" ref="L957">_xlfn.IFS(AND($I957&gt;0,$K957&gt;=$C$5-$B$26),TRUE,$R957&gt;=$B$6,FALSE,$I957=0,FALSE,TRUE,$L956)</f>
        <v>0</v>
      </c>
      <c r="M957" s="3" t="b" cm="1">
        <f t="array" ref="M957">_xlfn.IFS($N957&gt;=$B$4-$B$26,FALSE,AND($I957&gt;0,$K957&gt;=$B$5-$B$26),TRUE,AND($L957,NOT($M956)),FALSE,$M956,TRUE,TRUE,FALSE)</f>
        <v>0</v>
      </c>
      <c r="N957" s="3" cm="1">
        <f t="array" ref="N957">_xlfn.IFS($M956,$N956+$B$26,NOT($M956),0,TRUE,$M956)</f>
        <v>0</v>
      </c>
      <c r="O957" s="3" t="b" cm="1">
        <f t="array" ref="O957">_xlfn.IFS($M957,FALSE,AND($L957,NOT($M957),$R957&lt;$B$6,$I957&gt;0),TRUE,TRUE,FALSE)</f>
        <v>0</v>
      </c>
      <c r="P957" s="3" cm="1">
        <f t="array" ref="P957">_xlfn.IFS($P956&gt;=$C$7-$B$26,0,$O956,$P956+$B$26,TRUE,0)</f>
        <v>0</v>
      </c>
      <c r="Q957" s="3" t="b" cm="1">
        <f t="array" ref="Q957">_xlfn.IFS(AND($L957,NOT($M957),NOT($O957)),TRUE,$R957&gt;=$B$6,FALSE,AND($L957,NOT($M957),$O957,$P957=0),TRUE,TRUE,FALSE)</f>
        <v>0</v>
      </c>
      <c r="R957" s="3" cm="1">
        <f t="array" ref="R957">_xlfn.IFS(AND($Q956,$R956&lt;$B$6),$R956+1,AND(NOT($L956),$R956&gt;0),0,TRUE,$R956)</f>
        <v>0</v>
      </c>
      <c r="S957" s="1" cm="1">
        <f t="array" ref="S957">_xlfn.IFS(AND(Q956,I956&gt;$B$8),S956+$B$8,AND(Q956,I956&lt;=$B$8),S956+I956,TRUE,$S956)</f>
        <v>50</v>
      </c>
      <c r="T957" s="1">
        <f t="shared" si="54"/>
        <v>4500</v>
      </c>
      <c r="U957" s="17">
        <f t="shared" si="55"/>
        <v>283.01886792452831</v>
      </c>
      <c r="V957" s="47" cm="1">
        <f t="array" ref="V957">_xlfn.IFS($B$6=1,S957*$B$10,AND(R956=0,R957&gt;=1,I957&gt;=$B$6*$B$8-1),V956+$B$6*$B$10*$B$8,AND(R956=0,R957&gt;=1,I957&lt;$B$6*$B$8-1),V956+I956*$B$10,TRUE,V956)</f>
        <v>5000</v>
      </c>
      <c r="W957" s="17">
        <f t="shared" si="56"/>
        <v>314.46540880503142</v>
      </c>
    </row>
    <row r="958" spans="7:23" x14ac:dyDescent="0.25">
      <c r="G958" s="15">
        <v>956</v>
      </c>
      <c r="H958" s="1">
        <f t="shared" si="53"/>
        <v>15.916666666666666</v>
      </c>
      <c r="I958" s="15" cm="1">
        <f t="array" ref="I958">_xlfn.IFS(J957&gt;=$C$13-$B$26,MINA(I957+$B$13-S958+S957,$B$11),I957=$B$11,MINA(I957-S958+S957,$B$11),TRUE,MAXA(I957-S958+S957,0))</f>
        <v>0</v>
      </c>
      <c r="J958" s="1" cm="1">
        <f t="array" ref="J958">_xlfn.IFS(J957&gt;=$C$13-$B$26,0,I957&lt;$B$11,J957+$B$26,TRUE,0)</f>
        <v>0.88333333333333441</v>
      </c>
      <c r="K958" s="3" cm="1">
        <f t="array" ref="K958">_xlfn.IFS(AND(NOT($K957=0),$L957),0,NOT($L957),$K957+$B$26,TRUE,$K957)</f>
        <v>0.63333333333333364</v>
      </c>
      <c r="L958" s="3" t="b" cm="1">
        <f t="array" ref="L958">_xlfn.IFS(AND($I958&gt;0,$K958&gt;=$C$5-$B$26),TRUE,$R958&gt;=$B$6,FALSE,$I958=0,FALSE,TRUE,$L957)</f>
        <v>0</v>
      </c>
      <c r="M958" s="3" t="b" cm="1">
        <f t="array" ref="M958">_xlfn.IFS($N958&gt;=$B$4-$B$26,FALSE,AND($I958&gt;0,$K958&gt;=$B$5-$B$26),TRUE,AND($L958,NOT($M957)),FALSE,$M957,TRUE,TRUE,FALSE)</f>
        <v>0</v>
      </c>
      <c r="N958" s="3" cm="1">
        <f t="array" ref="N958">_xlfn.IFS($M957,$N957+$B$26,NOT($M957),0,TRUE,$M957)</f>
        <v>0</v>
      </c>
      <c r="O958" s="3" t="b" cm="1">
        <f t="array" ref="O958">_xlfn.IFS($M958,FALSE,AND($L958,NOT($M958),$R958&lt;$B$6,$I958&gt;0),TRUE,TRUE,FALSE)</f>
        <v>0</v>
      </c>
      <c r="P958" s="3" cm="1">
        <f t="array" ref="P958">_xlfn.IFS($P957&gt;=$C$7-$B$26,0,$O957,$P957+$B$26,TRUE,0)</f>
        <v>0</v>
      </c>
      <c r="Q958" s="3" t="b" cm="1">
        <f t="array" ref="Q958">_xlfn.IFS(AND($L958,NOT($M958),NOT($O958)),TRUE,$R958&gt;=$B$6,FALSE,AND($L958,NOT($M958),$O958,$P958=0),TRUE,TRUE,FALSE)</f>
        <v>0</v>
      </c>
      <c r="R958" s="3" cm="1">
        <f t="array" ref="R958">_xlfn.IFS(AND($Q957,$R957&lt;$B$6),$R957+1,AND(NOT($L957),$R957&gt;0),0,TRUE,$R957)</f>
        <v>0</v>
      </c>
      <c r="S958" s="1" cm="1">
        <f t="array" ref="S958">_xlfn.IFS(AND(Q957,I957&gt;$B$8),S957+$B$8,AND(Q957,I957&lt;=$B$8),S957+I957,TRUE,$S957)</f>
        <v>50</v>
      </c>
      <c r="T958" s="1">
        <f t="shared" si="54"/>
        <v>4500</v>
      </c>
      <c r="U958" s="17">
        <f t="shared" si="55"/>
        <v>282.72251308900525</v>
      </c>
      <c r="V958" s="47" cm="1">
        <f t="array" ref="V958">_xlfn.IFS($B$6=1,S958*$B$10,AND(R957=0,R958&gt;=1,I958&gt;=$B$6*$B$8-1),V957+$B$6*$B$10*$B$8,AND(R957=0,R958&gt;=1,I958&lt;$B$6*$B$8-1),V957+I957*$B$10,TRUE,V957)</f>
        <v>5000</v>
      </c>
      <c r="W958" s="17">
        <f t="shared" si="56"/>
        <v>314.13612565445027</v>
      </c>
    </row>
    <row r="959" spans="7:23" x14ac:dyDescent="0.25">
      <c r="G959" s="15">
        <v>957</v>
      </c>
      <c r="H959" s="1">
        <f t="shared" si="53"/>
        <v>15.933333333333334</v>
      </c>
      <c r="I959" s="15" cm="1">
        <f t="array" ref="I959">_xlfn.IFS(J958&gt;=$C$13-$B$26,MINA(I958+$B$13-S959+S958,$B$11),I958=$B$11,MINA(I958-S959+S958,$B$11),TRUE,MAXA(I958-S959+S958,0))</f>
        <v>0</v>
      </c>
      <c r="J959" s="1" cm="1">
        <f t="array" ref="J959">_xlfn.IFS(J958&gt;=$C$13-$B$26,0,I958&lt;$B$11,J958+$B$26,TRUE,0)</f>
        <v>0.90000000000000113</v>
      </c>
      <c r="K959" s="3" cm="1">
        <f t="array" ref="K959">_xlfn.IFS(AND(NOT($K958=0),$L958),0,NOT($L958),$K958+$B$26,TRUE,$K958)</f>
        <v>0.65000000000000036</v>
      </c>
      <c r="L959" s="3" t="b" cm="1">
        <f t="array" ref="L959">_xlfn.IFS(AND($I959&gt;0,$K959&gt;=$C$5-$B$26),TRUE,$R959&gt;=$B$6,FALSE,$I959=0,FALSE,TRUE,$L958)</f>
        <v>0</v>
      </c>
      <c r="M959" s="3" t="b" cm="1">
        <f t="array" ref="M959">_xlfn.IFS($N959&gt;=$B$4-$B$26,FALSE,AND($I959&gt;0,$K959&gt;=$B$5-$B$26),TRUE,AND($L959,NOT($M958)),FALSE,$M958,TRUE,TRUE,FALSE)</f>
        <v>0</v>
      </c>
      <c r="N959" s="3" cm="1">
        <f t="array" ref="N959">_xlfn.IFS($M958,$N958+$B$26,NOT($M958),0,TRUE,$M958)</f>
        <v>0</v>
      </c>
      <c r="O959" s="3" t="b" cm="1">
        <f t="array" ref="O959">_xlfn.IFS($M959,FALSE,AND($L959,NOT($M959),$R959&lt;$B$6,$I959&gt;0),TRUE,TRUE,FALSE)</f>
        <v>0</v>
      </c>
      <c r="P959" s="3" cm="1">
        <f t="array" ref="P959">_xlfn.IFS($P958&gt;=$C$7-$B$26,0,$O958,$P958+$B$26,TRUE,0)</f>
        <v>0</v>
      </c>
      <c r="Q959" s="3" t="b" cm="1">
        <f t="array" ref="Q959">_xlfn.IFS(AND($L959,NOT($M959),NOT($O959)),TRUE,$R959&gt;=$B$6,FALSE,AND($L959,NOT($M959),$O959,$P959=0),TRUE,TRUE,FALSE)</f>
        <v>0</v>
      </c>
      <c r="R959" s="3" cm="1">
        <f t="array" ref="R959">_xlfn.IFS(AND($Q958,$R958&lt;$B$6),$R958+1,AND(NOT($L958),$R958&gt;0),0,TRUE,$R958)</f>
        <v>0</v>
      </c>
      <c r="S959" s="1" cm="1">
        <f t="array" ref="S959">_xlfn.IFS(AND(Q958,I958&gt;$B$8),S958+$B$8,AND(Q958,I958&lt;=$B$8),S958+I958,TRUE,$S958)</f>
        <v>50</v>
      </c>
      <c r="T959" s="1">
        <f t="shared" si="54"/>
        <v>4500</v>
      </c>
      <c r="U959" s="17">
        <f t="shared" si="55"/>
        <v>282.42677824267781</v>
      </c>
      <c r="V959" s="47" cm="1">
        <f t="array" ref="V959">_xlfn.IFS($B$6=1,S959*$B$10,AND(R958=0,R959&gt;=1,I959&gt;=$B$6*$B$8-1),V958+$B$6*$B$10*$B$8,AND(R958=0,R959&gt;=1,I959&lt;$B$6*$B$8-1),V958+I958*$B$10,TRUE,V958)</f>
        <v>5000</v>
      </c>
      <c r="W959" s="17">
        <f t="shared" si="56"/>
        <v>313.80753138075312</v>
      </c>
    </row>
    <row r="960" spans="7:23" x14ac:dyDescent="0.25">
      <c r="G960" s="15">
        <v>958</v>
      </c>
      <c r="H960" s="1">
        <f t="shared" si="53"/>
        <v>15.95</v>
      </c>
      <c r="I960" s="15" cm="1">
        <f t="array" ref="I960">_xlfn.IFS(J959&gt;=$C$13-$B$26,MINA(I959+$B$13-S960+S959,$B$11),I959=$B$11,MINA(I959-S960+S959,$B$11),TRUE,MAXA(I959-S960+S959,0))</f>
        <v>0</v>
      </c>
      <c r="J960" s="1" cm="1">
        <f t="array" ref="J960">_xlfn.IFS(J959&gt;=$C$13-$B$26,0,I959&lt;$B$11,J959+$B$26,TRUE,0)</f>
        <v>0.91666666666666785</v>
      </c>
      <c r="K960" s="3" cm="1">
        <f t="array" ref="K960">_xlfn.IFS(AND(NOT($K959=0),$L959),0,NOT($L959),$K959+$B$26,TRUE,$K959)</f>
        <v>0.66666666666666707</v>
      </c>
      <c r="L960" s="3" t="b" cm="1">
        <f t="array" ref="L960">_xlfn.IFS(AND($I960&gt;0,$K960&gt;=$C$5-$B$26),TRUE,$R960&gt;=$B$6,FALSE,$I960=0,FALSE,TRUE,$L959)</f>
        <v>0</v>
      </c>
      <c r="M960" s="3" t="b" cm="1">
        <f t="array" ref="M960">_xlfn.IFS($N960&gt;=$B$4-$B$26,FALSE,AND($I960&gt;0,$K960&gt;=$B$5-$B$26),TRUE,AND($L960,NOT($M959)),FALSE,$M959,TRUE,TRUE,FALSE)</f>
        <v>0</v>
      </c>
      <c r="N960" s="3" cm="1">
        <f t="array" ref="N960">_xlfn.IFS($M959,$N959+$B$26,NOT($M959),0,TRUE,$M959)</f>
        <v>0</v>
      </c>
      <c r="O960" s="3" t="b" cm="1">
        <f t="array" ref="O960">_xlfn.IFS($M960,FALSE,AND($L960,NOT($M960),$R960&lt;$B$6,$I960&gt;0),TRUE,TRUE,FALSE)</f>
        <v>0</v>
      </c>
      <c r="P960" s="3" cm="1">
        <f t="array" ref="P960">_xlfn.IFS($P959&gt;=$C$7-$B$26,0,$O959,$P959+$B$26,TRUE,0)</f>
        <v>0</v>
      </c>
      <c r="Q960" s="3" t="b" cm="1">
        <f t="array" ref="Q960">_xlfn.IFS(AND($L960,NOT($M960),NOT($O960)),TRUE,$R960&gt;=$B$6,FALSE,AND($L960,NOT($M960),$O960,$P960=0),TRUE,TRUE,FALSE)</f>
        <v>0</v>
      </c>
      <c r="R960" s="3" cm="1">
        <f t="array" ref="R960">_xlfn.IFS(AND($Q959,$R959&lt;$B$6),$R959+1,AND(NOT($L959),$R959&gt;0),0,TRUE,$R959)</f>
        <v>0</v>
      </c>
      <c r="S960" s="1" cm="1">
        <f t="array" ref="S960">_xlfn.IFS(AND(Q959,I959&gt;$B$8),S959+$B$8,AND(Q959,I959&lt;=$B$8),S959+I959,TRUE,$S959)</f>
        <v>50</v>
      </c>
      <c r="T960" s="1">
        <f t="shared" si="54"/>
        <v>4500</v>
      </c>
      <c r="U960" s="17">
        <f t="shared" si="55"/>
        <v>282.1316614420063</v>
      </c>
      <c r="V960" s="47" cm="1">
        <f t="array" ref="V960">_xlfn.IFS($B$6=1,S960*$B$10,AND(R959=0,R960&gt;=1,I960&gt;=$B$6*$B$8-1),V959+$B$6*$B$10*$B$8,AND(R959=0,R960&gt;=1,I960&lt;$B$6*$B$8-1),V959+I959*$B$10,TRUE,V959)</f>
        <v>5000</v>
      </c>
      <c r="W960" s="17">
        <f t="shared" si="56"/>
        <v>313.47962382445144</v>
      </c>
    </row>
    <row r="961" spans="7:23" x14ac:dyDescent="0.25">
      <c r="G961" s="15">
        <v>959</v>
      </c>
      <c r="H961" s="1">
        <f t="shared" si="53"/>
        <v>15.966666666666667</v>
      </c>
      <c r="I961" s="15" cm="1">
        <f t="array" ref="I961">_xlfn.IFS(J960&gt;=$C$13-$B$26,MINA(I960+$B$13-S961+S960,$B$11),I960=$B$11,MINA(I960-S961+S960,$B$11),TRUE,MAXA(I960-S961+S960,0))</f>
        <v>0</v>
      </c>
      <c r="J961" s="1" cm="1">
        <f t="array" ref="J961">_xlfn.IFS(J960&gt;=$C$13-$B$26,0,I960&lt;$B$11,J960+$B$26,TRUE,0)</f>
        <v>0.93333333333333457</v>
      </c>
      <c r="K961" s="3" cm="1">
        <f t="array" ref="K961">_xlfn.IFS(AND(NOT($K960=0),$L960),0,NOT($L960),$K960+$B$26,TRUE,$K960)</f>
        <v>0.68333333333333379</v>
      </c>
      <c r="L961" s="3" t="b" cm="1">
        <f t="array" ref="L961">_xlfn.IFS(AND($I961&gt;0,$K961&gt;=$C$5-$B$26),TRUE,$R961&gt;=$B$6,FALSE,$I961=0,FALSE,TRUE,$L960)</f>
        <v>0</v>
      </c>
      <c r="M961" s="3" t="b" cm="1">
        <f t="array" ref="M961">_xlfn.IFS($N961&gt;=$B$4-$B$26,FALSE,AND($I961&gt;0,$K961&gt;=$B$5-$B$26),TRUE,AND($L961,NOT($M960)),FALSE,$M960,TRUE,TRUE,FALSE)</f>
        <v>0</v>
      </c>
      <c r="N961" s="3" cm="1">
        <f t="array" ref="N961">_xlfn.IFS($M960,$N960+$B$26,NOT($M960),0,TRUE,$M960)</f>
        <v>0</v>
      </c>
      <c r="O961" s="3" t="b" cm="1">
        <f t="array" ref="O961">_xlfn.IFS($M961,FALSE,AND($L961,NOT($M961),$R961&lt;$B$6,$I961&gt;0),TRUE,TRUE,FALSE)</f>
        <v>0</v>
      </c>
      <c r="P961" s="3" cm="1">
        <f t="array" ref="P961">_xlfn.IFS($P960&gt;=$C$7-$B$26,0,$O960,$P960+$B$26,TRUE,0)</f>
        <v>0</v>
      </c>
      <c r="Q961" s="3" t="b" cm="1">
        <f t="array" ref="Q961">_xlfn.IFS(AND($L961,NOT($M961),NOT($O961)),TRUE,$R961&gt;=$B$6,FALSE,AND($L961,NOT($M961),$O961,$P961=0),TRUE,TRUE,FALSE)</f>
        <v>0</v>
      </c>
      <c r="R961" s="3" cm="1">
        <f t="array" ref="R961">_xlfn.IFS(AND($Q960,$R960&lt;$B$6),$R960+1,AND(NOT($L960),$R960&gt;0),0,TRUE,$R960)</f>
        <v>0</v>
      </c>
      <c r="S961" s="1" cm="1">
        <f t="array" ref="S961">_xlfn.IFS(AND(Q960,I960&gt;$B$8),S960+$B$8,AND(Q960,I960&lt;=$B$8),S960+I960,TRUE,$S960)</f>
        <v>50</v>
      </c>
      <c r="T961" s="1">
        <f t="shared" si="54"/>
        <v>4500</v>
      </c>
      <c r="U961" s="17">
        <f t="shared" si="55"/>
        <v>281.83716075156576</v>
      </c>
      <c r="V961" s="47" cm="1">
        <f t="array" ref="V961">_xlfn.IFS($B$6=1,S961*$B$10,AND(R960=0,R961&gt;=1,I961&gt;=$B$6*$B$8-1),V960+$B$6*$B$10*$B$8,AND(R960=0,R961&gt;=1,I961&lt;$B$6*$B$8-1),V960+I960*$B$10,TRUE,V960)</f>
        <v>5000</v>
      </c>
      <c r="W961" s="17">
        <f t="shared" si="56"/>
        <v>313.15240083507308</v>
      </c>
    </row>
    <row r="962" spans="7:23" x14ac:dyDescent="0.25">
      <c r="G962" s="15">
        <v>960</v>
      </c>
      <c r="H962" s="1">
        <f t="shared" si="53"/>
        <v>15.983333333333333</v>
      </c>
      <c r="I962" s="15" cm="1">
        <f t="array" ref="I962">_xlfn.IFS(J961&gt;=$C$13-$B$26,MINA(I961+$B$13-S962+S961,$B$11),I961=$B$11,MINA(I961-S962+S961,$B$11),TRUE,MAXA(I961-S962+S961,0))</f>
        <v>0</v>
      </c>
      <c r="J962" s="1" cm="1">
        <f t="array" ref="J962">_xlfn.IFS(J961&gt;=$C$13-$B$26,0,I961&lt;$B$11,J961+$B$26,TRUE,0)</f>
        <v>0.95000000000000129</v>
      </c>
      <c r="K962" s="3" cm="1">
        <f t="array" ref="K962">_xlfn.IFS(AND(NOT($K961=0),$L961),0,NOT($L961),$K961+$B$26,TRUE,$K961)</f>
        <v>0.70000000000000051</v>
      </c>
      <c r="L962" s="3" t="b" cm="1">
        <f t="array" ref="L962">_xlfn.IFS(AND($I962&gt;0,$K962&gt;=$C$5-$B$26),TRUE,$R962&gt;=$B$6,FALSE,$I962=0,FALSE,TRUE,$L961)</f>
        <v>0</v>
      </c>
      <c r="M962" s="3" t="b" cm="1">
        <f t="array" ref="M962">_xlfn.IFS($N962&gt;=$B$4-$B$26,FALSE,AND($I962&gt;0,$K962&gt;=$B$5-$B$26),TRUE,AND($L962,NOT($M961)),FALSE,$M961,TRUE,TRUE,FALSE)</f>
        <v>0</v>
      </c>
      <c r="N962" s="3" cm="1">
        <f t="array" ref="N962">_xlfn.IFS($M961,$N961+$B$26,NOT($M961),0,TRUE,$M961)</f>
        <v>0</v>
      </c>
      <c r="O962" s="3" t="b" cm="1">
        <f t="array" ref="O962">_xlfn.IFS($M962,FALSE,AND($L962,NOT($M962),$R962&lt;$B$6,$I962&gt;0),TRUE,TRUE,FALSE)</f>
        <v>0</v>
      </c>
      <c r="P962" s="3" cm="1">
        <f t="array" ref="P962">_xlfn.IFS($P961&gt;=$C$7-$B$26,0,$O961,$P961+$B$26,TRUE,0)</f>
        <v>0</v>
      </c>
      <c r="Q962" s="3" t="b" cm="1">
        <f t="array" ref="Q962">_xlfn.IFS(AND($L962,NOT($M962),NOT($O962)),TRUE,$R962&gt;=$B$6,FALSE,AND($L962,NOT($M962),$O962,$P962=0),TRUE,TRUE,FALSE)</f>
        <v>0</v>
      </c>
      <c r="R962" s="3" cm="1">
        <f t="array" ref="R962">_xlfn.IFS(AND($Q961,$R961&lt;$B$6),$R961+1,AND(NOT($L961),$R961&gt;0),0,TRUE,$R961)</f>
        <v>0</v>
      </c>
      <c r="S962" s="1" cm="1">
        <f t="array" ref="S962">_xlfn.IFS(AND(Q961,I961&gt;$B$8),S961+$B$8,AND(Q961,I961&lt;=$B$8),S961+I961,TRUE,$S961)</f>
        <v>50</v>
      </c>
      <c r="T962" s="1">
        <f t="shared" si="54"/>
        <v>4500</v>
      </c>
      <c r="U962" s="17">
        <f t="shared" si="55"/>
        <v>281.54327424400418</v>
      </c>
      <c r="V962" s="47" cm="1">
        <f t="array" ref="V962">_xlfn.IFS($B$6=1,S962*$B$10,AND(R961=0,R962&gt;=1,I962&gt;=$B$6*$B$8-1),V961+$B$6*$B$10*$B$8,AND(R961=0,R962&gt;=1,I962&lt;$B$6*$B$8-1),V961+I961*$B$10,TRUE,V961)</f>
        <v>5000</v>
      </c>
      <c r="W962" s="17">
        <f t="shared" si="56"/>
        <v>312.82586027111574</v>
      </c>
    </row>
    <row r="963" spans="7:23" x14ac:dyDescent="0.25">
      <c r="G963" s="15">
        <v>961</v>
      </c>
      <c r="H963" s="1">
        <f t="shared" ref="H963:H1026" si="57">($G963-1)*$B$26</f>
        <v>16</v>
      </c>
      <c r="I963" s="15" cm="1">
        <f t="array" ref="I963">_xlfn.IFS(J962&gt;=$C$13-$B$26,MINA(I962+$B$13-S963+S962,$B$11),I962=$B$11,MINA(I962-S963+S962,$B$11),TRUE,MAXA(I962-S963+S962,0))</f>
        <v>0</v>
      </c>
      <c r="J963" s="1" cm="1">
        <f t="array" ref="J963">_xlfn.IFS(J962&gt;=$C$13-$B$26,0,I962&lt;$B$11,J962+$B$26,TRUE,0)</f>
        <v>0.96666666666666801</v>
      </c>
      <c r="K963" s="3" cm="1">
        <f t="array" ref="K963">_xlfn.IFS(AND(NOT($K962=0),$L962),0,NOT($L962),$K962+$B$26,TRUE,$K962)</f>
        <v>0.71666666666666723</v>
      </c>
      <c r="L963" s="3" t="b" cm="1">
        <f t="array" ref="L963">_xlfn.IFS(AND($I963&gt;0,$K963&gt;=$C$5-$B$26),TRUE,$R963&gt;=$B$6,FALSE,$I963=0,FALSE,TRUE,$L962)</f>
        <v>0</v>
      </c>
      <c r="M963" s="3" t="b" cm="1">
        <f t="array" ref="M963">_xlfn.IFS($N963&gt;=$B$4-$B$26,FALSE,AND($I963&gt;0,$K963&gt;=$B$5-$B$26),TRUE,AND($L963,NOT($M962)),FALSE,$M962,TRUE,TRUE,FALSE)</f>
        <v>0</v>
      </c>
      <c r="N963" s="3" cm="1">
        <f t="array" ref="N963">_xlfn.IFS($M962,$N962+$B$26,NOT($M962),0,TRUE,$M962)</f>
        <v>0</v>
      </c>
      <c r="O963" s="3" t="b" cm="1">
        <f t="array" ref="O963">_xlfn.IFS($M963,FALSE,AND($L963,NOT($M963),$R963&lt;$B$6,$I963&gt;0),TRUE,TRUE,FALSE)</f>
        <v>0</v>
      </c>
      <c r="P963" s="3" cm="1">
        <f t="array" ref="P963">_xlfn.IFS($P962&gt;=$C$7-$B$26,0,$O962,$P962+$B$26,TRUE,0)</f>
        <v>0</v>
      </c>
      <c r="Q963" s="3" t="b" cm="1">
        <f t="array" ref="Q963">_xlfn.IFS(AND($L963,NOT($M963),NOT($O963)),TRUE,$R963&gt;=$B$6,FALSE,AND($L963,NOT($M963),$O963,$P963=0),TRUE,TRUE,FALSE)</f>
        <v>0</v>
      </c>
      <c r="R963" s="3" cm="1">
        <f t="array" ref="R963">_xlfn.IFS(AND($Q962,$R962&lt;$B$6),$R962+1,AND(NOT($L962),$R962&gt;0),0,TRUE,$R962)</f>
        <v>0</v>
      </c>
      <c r="S963" s="1" cm="1">
        <f t="array" ref="S963">_xlfn.IFS(AND(Q962,I962&gt;$B$8),S962+$B$8,AND(Q962,I962&lt;=$B$8),S962+I962,TRUE,$S962)</f>
        <v>50</v>
      </c>
      <c r="T963" s="1">
        <f t="shared" ref="T963:T1026" si="58">IF($Q962,$T962+$B$8*$B$9,$T962)</f>
        <v>4500</v>
      </c>
      <c r="U963" s="17">
        <f t="shared" si="55"/>
        <v>281.25</v>
      </c>
      <c r="V963" s="47" cm="1">
        <f t="array" ref="V963">_xlfn.IFS($B$6=1,S963*$B$10,AND(R962=0,R963&gt;=1,I963&gt;=$B$6*$B$8-1),V962+$B$6*$B$10*$B$8,AND(R962=0,R963&gt;=1,I963&lt;$B$6*$B$8-1),V962+I962*$B$10,TRUE,V962)</f>
        <v>5000</v>
      </c>
      <c r="W963" s="17">
        <f t="shared" si="56"/>
        <v>312.5</v>
      </c>
    </row>
    <row r="964" spans="7:23" x14ac:dyDescent="0.25">
      <c r="G964" s="15">
        <v>962</v>
      </c>
      <c r="H964" s="1">
        <f t="shared" si="57"/>
        <v>16.016666666666666</v>
      </c>
      <c r="I964" s="15" cm="1">
        <f t="array" ref="I964">_xlfn.IFS(J963&gt;=$C$13-$B$26,MINA(I963+$B$13-S964+S963,$B$11),I963=$B$11,MINA(I963-S964+S963,$B$11),TRUE,MAXA(I963-S964+S963,0))</f>
        <v>0</v>
      </c>
      <c r="J964" s="1" cm="1">
        <f t="array" ref="J964">_xlfn.IFS(J963&gt;=$C$13-$B$26,0,I963&lt;$B$11,J963+$B$26,TRUE,0)</f>
        <v>0.98333333333333472</v>
      </c>
      <c r="K964" s="3" cm="1">
        <f t="array" ref="K964">_xlfn.IFS(AND(NOT($K963=0),$L963),0,NOT($L963),$K963+$B$26,TRUE,$K963)</f>
        <v>0.73333333333333395</v>
      </c>
      <c r="L964" s="3" t="b" cm="1">
        <f t="array" ref="L964">_xlfn.IFS(AND($I964&gt;0,$K964&gt;=$C$5-$B$26),TRUE,$R964&gt;=$B$6,FALSE,$I964=0,FALSE,TRUE,$L963)</f>
        <v>0</v>
      </c>
      <c r="M964" s="3" t="b" cm="1">
        <f t="array" ref="M964">_xlfn.IFS($N964&gt;=$B$4-$B$26,FALSE,AND($I964&gt;0,$K964&gt;=$B$5-$B$26),TRUE,AND($L964,NOT($M963)),FALSE,$M963,TRUE,TRUE,FALSE)</f>
        <v>0</v>
      </c>
      <c r="N964" s="3" cm="1">
        <f t="array" ref="N964">_xlfn.IFS($M963,$N963+$B$26,NOT($M963),0,TRUE,$M963)</f>
        <v>0</v>
      </c>
      <c r="O964" s="3" t="b" cm="1">
        <f t="array" ref="O964">_xlfn.IFS($M964,FALSE,AND($L964,NOT($M964),$R964&lt;$B$6,$I964&gt;0),TRUE,TRUE,FALSE)</f>
        <v>0</v>
      </c>
      <c r="P964" s="3" cm="1">
        <f t="array" ref="P964">_xlfn.IFS($P963&gt;=$C$7-$B$26,0,$O963,$P963+$B$26,TRUE,0)</f>
        <v>0</v>
      </c>
      <c r="Q964" s="3" t="b" cm="1">
        <f t="array" ref="Q964">_xlfn.IFS(AND($L964,NOT($M964),NOT($O964)),TRUE,$R964&gt;=$B$6,FALSE,AND($L964,NOT($M964),$O964,$P964=0),TRUE,TRUE,FALSE)</f>
        <v>0</v>
      </c>
      <c r="R964" s="3" cm="1">
        <f t="array" ref="R964">_xlfn.IFS(AND($Q963,$R963&lt;$B$6),$R963+1,AND(NOT($L963),$R963&gt;0),0,TRUE,$R963)</f>
        <v>0</v>
      </c>
      <c r="S964" s="1" cm="1">
        <f t="array" ref="S964">_xlfn.IFS(AND(Q963,I963&gt;$B$8),S963+$B$8,AND(Q963,I963&lt;=$B$8),S963+I963,TRUE,$S963)</f>
        <v>50</v>
      </c>
      <c r="T964" s="1">
        <f t="shared" si="58"/>
        <v>4500</v>
      </c>
      <c r="U964" s="17">
        <f t="shared" ref="U964:U1027" si="59">$T964/$H964</f>
        <v>280.9573361082206</v>
      </c>
      <c r="V964" s="47" cm="1">
        <f t="array" ref="V964">_xlfn.IFS($B$6=1,S964*$B$10,AND(R963=0,R964&gt;=1,I964&gt;=$B$6*$B$8-1),V963+$B$6*$B$10*$B$8,AND(R963=0,R964&gt;=1,I964&lt;$B$6*$B$8-1),V963+I963*$B$10,TRUE,V963)</f>
        <v>5000</v>
      </c>
      <c r="W964" s="17">
        <f t="shared" si="56"/>
        <v>312.17481789802292</v>
      </c>
    </row>
    <row r="965" spans="7:23" x14ac:dyDescent="0.25">
      <c r="G965" s="15">
        <v>963</v>
      </c>
      <c r="H965" s="1">
        <f t="shared" si="57"/>
        <v>16.033333333333331</v>
      </c>
      <c r="I965" s="15" cm="1">
        <f t="array" ref="I965">_xlfn.IFS(J964&gt;=$C$13-$B$26,MINA(I964+$B$13-S965+S964,$B$11),I964=$B$11,MINA(I964-S965+S964,$B$11),TRUE,MAXA(I964-S965+S964,0))</f>
        <v>0</v>
      </c>
      <c r="J965" s="1" cm="1">
        <f t="array" ref="J965">_xlfn.IFS(J964&gt;=$C$13-$B$26,0,I964&lt;$B$11,J964+$B$26,TRUE,0)</f>
        <v>1.0000000000000013</v>
      </c>
      <c r="K965" s="3" cm="1">
        <f t="array" ref="K965">_xlfn.IFS(AND(NOT($K964=0),$L964),0,NOT($L964),$K964+$B$26,TRUE,$K964)</f>
        <v>0.75000000000000067</v>
      </c>
      <c r="L965" s="3" t="b" cm="1">
        <f t="array" ref="L965">_xlfn.IFS(AND($I965&gt;0,$K965&gt;=$C$5-$B$26),TRUE,$R965&gt;=$B$6,FALSE,$I965=0,FALSE,TRUE,$L964)</f>
        <v>0</v>
      </c>
      <c r="M965" s="3" t="b" cm="1">
        <f t="array" ref="M965">_xlfn.IFS($N965&gt;=$B$4-$B$26,FALSE,AND($I965&gt;0,$K965&gt;=$B$5-$B$26),TRUE,AND($L965,NOT($M964)),FALSE,$M964,TRUE,TRUE,FALSE)</f>
        <v>0</v>
      </c>
      <c r="N965" s="3" cm="1">
        <f t="array" ref="N965">_xlfn.IFS($M964,$N964+$B$26,NOT($M964),0,TRUE,$M964)</f>
        <v>0</v>
      </c>
      <c r="O965" s="3" t="b" cm="1">
        <f t="array" ref="O965">_xlfn.IFS($M965,FALSE,AND($L965,NOT($M965),$R965&lt;$B$6,$I965&gt;0),TRUE,TRUE,FALSE)</f>
        <v>0</v>
      </c>
      <c r="P965" s="3" cm="1">
        <f t="array" ref="P965">_xlfn.IFS($P964&gt;=$C$7-$B$26,0,$O964,$P964+$B$26,TRUE,0)</f>
        <v>0</v>
      </c>
      <c r="Q965" s="3" t="b" cm="1">
        <f t="array" ref="Q965">_xlfn.IFS(AND($L965,NOT($M965),NOT($O965)),TRUE,$R965&gt;=$B$6,FALSE,AND($L965,NOT($M965),$O965,$P965=0),TRUE,TRUE,FALSE)</f>
        <v>0</v>
      </c>
      <c r="R965" s="3" cm="1">
        <f t="array" ref="R965">_xlfn.IFS(AND($Q964,$R964&lt;$B$6),$R964+1,AND(NOT($L964),$R964&gt;0),0,TRUE,$R964)</f>
        <v>0</v>
      </c>
      <c r="S965" s="1" cm="1">
        <f t="array" ref="S965">_xlfn.IFS(AND(Q964,I964&gt;$B$8),S964+$B$8,AND(Q964,I964&lt;=$B$8),S964+I964,TRUE,$S964)</f>
        <v>50</v>
      </c>
      <c r="T965" s="1">
        <f t="shared" si="58"/>
        <v>4500</v>
      </c>
      <c r="U965" s="17">
        <f t="shared" si="59"/>
        <v>280.6652806652807</v>
      </c>
      <c r="V965" s="47" cm="1">
        <f t="array" ref="V965">_xlfn.IFS($B$6=1,S965*$B$10,AND(R964=0,R965&gt;=1,I965&gt;=$B$6*$B$8-1),V964+$B$6*$B$10*$B$8,AND(R964=0,R965&gt;=1,I965&lt;$B$6*$B$8-1),V964+I964*$B$10,TRUE,V964)</f>
        <v>5000</v>
      </c>
      <c r="W965" s="17">
        <f t="shared" ref="W965:W1028" si="60">V965/H965</f>
        <v>311.85031185031187</v>
      </c>
    </row>
    <row r="966" spans="7:23" x14ac:dyDescent="0.25">
      <c r="G966" s="15">
        <v>964</v>
      </c>
      <c r="H966" s="1">
        <f t="shared" si="57"/>
        <v>16.05</v>
      </c>
      <c r="I966" s="15" cm="1">
        <f t="array" ref="I966">_xlfn.IFS(J965&gt;=$C$13-$B$26,MINA(I965+$B$13-S966+S965,$B$11),I965=$B$11,MINA(I965-S966+S965,$B$11),TRUE,MAXA(I965-S966+S965,0))</f>
        <v>0</v>
      </c>
      <c r="J966" s="1" cm="1">
        <f t="array" ref="J966">_xlfn.IFS(J965&gt;=$C$13-$B$26,0,I965&lt;$B$11,J965+$B$26,TRUE,0)</f>
        <v>1.0166666666666679</v>
      </c>
      <c r="K966" s="3" cm="1">
        <f t="array" ref="K966">_xlfn.IFS(AND(NOT($K965=0),$L965),0,NOT($L965),$K965+$B$26,TRUE,$K965)</f>
        <v>0.76666666666666738</v>
      </c>
      <c r="L966" s="3" t="b" cm="1">
        <f t="array" ref="L966">_xlfn.IFS(AND($I966&gt;0,$K966&gt;=$C$5-$B$26),TRUE,$R966&gt;=$B$6,FALSE,$I966=0,FALSE,TRUE,$L965)</f>
        <v>0</v>
      </c>
      <c r="M966" s="3" t="b" cm="1">
        <f t="array" ref="M966">_xlfn.IFS($N966&gt;=$B$4-$B$26,FALSE,AND($I966&gt;0,$K966&gt;=$B$5-$B$26),TRUE,AND($L966,NOT($M965)),FALSE,$M965,TRUE,TRUE,FALSE)</f>
        <v>0</v>
      </c>
      <c r="N966" s="3" cm="1">
        <f t="array" ref="N966">_xlfn.IFS($M965,$N965+$B$26,NOT($M965),0,TRUE,$M965)</f>
        <v>0</v>
      </c>
      <c r="O966" s="3" t="b" cm="1">
        <f t="array" ref="O966">_xlfn.IFS($M966,FALSE,AND($L966,NOT($M966),$R966&lt;$B$6,$I966&gt;0),TRUE,TRUE,FALSE)</f>
        <v>0</v>
      </c>
      <c r="P966" s="3" cm="1">
        <f t="array" ref="P966">_xlfn.IFS($P965&gt;=$C$7-$B$26,0,$O965,$P965+$B$26,TRUE,0)</f>
        <v>0</v>
      </c>
      <c r="Q966" s="3" t="b" cm="1">
        <f t="array" ref="Q966">_xlfn.IFS(AND($L966,NOT($M966),NOT($O966)),TRUE,$R966&gt;=$B$6,FALSE,AND($L966,NOT($M966),$O966,$P966=0),TRUE,TRUE,FALSE)</f>
        <v>0</v>
      </c>
      <c r="R966" s="3" cm="1">
        <f t="array" ref="R966">_xlfn.IFS(AND($Q965,$R965&lt;$B$6),$R965+1,AND(NOT($L965),$R965&gt;0),0,TRUE,$R965)</f>
        <v>0</v>
      </c>
      <c r="S966" s="1" cm="1">
        <f t="array" ref="S966">_xlfn.IFS(AND(Q965,I965&gt;$B$8),S965+$B$8,AND(Q965,I965&lt;=$B$8),S965+I965,TRUE,$S965)</f>
        <v>50</v>
      </c>
      <c r="T966" s="1">
        <f t="shared" si="58"/>
        <v>4500</v>
      </c>
      <c r="U966" s="17">
        <f t="shared" si="59"/>
        <v>280.37383177570092</v>
      </c>
      <c r="V966" s="47" cm="1">
        <f t="array" ref="V966">_xlfn.IFS($B$6=1,S966*$B$10,AND(R965=0,R966&gt;=1,I966&gt;=$B$6*$B$8-1),V965+$B$6*$B$10*$B$8,AND(R965=0,R966&gt;=1,I966&lt;$B$6*$B$8-1),V965+I965*$B$10,TRUE,V965)</f>
        <v>5000</v>
      </c>
      <c r="W966" s="17">
        <f t="shared" si="60"/>
        <v>311.52647975077878</v>
      </c>
    </row>
    <row r="967" spans="7:23" x14ac:dyDescent="0.25">
      <c r="G967" s="15">
        <v>965</v>
      </c>
      <c r="H967" s="1">
        <f t="shared" si="57"/>
        <v>16.066666666666666</v>
      </c>
      <c r="I967" s="15" cm="1">
        <f t="array" ref="I967">_xlfn.IFS(J966&gt;=$C$13-$B$26,MINA(I966+$B$13-S967+S966,$B$11),I966=$B$11,MINA(I966-S967+S966,$B$11),TRUE,MAXA(I966-S967+S966,0))</f>
        <v>0</v>
      </c>
      <c r="J967" s="1" cm="1">
        <f t="array" ref="J967">_xlfn.IFS(J966&gt;=$C$13-$B$26,0,I966&lt;$B$11,J966+$B$26,TRUE,0)</f>
        <v>1.0333333333333345</v>
      </c>
      <c r="K967" s="3" cm="1">
        <f t="array" ref="K967">_xlfn.IFS(AND(NOT($K966=0),$L966),0,NOT($L966),$K966+$B$26,TRUE,$K966)</f>
        <v>0.7833333333333341</v>
      </c>
      <c r="L967" s="3" t="b" cm="1">
        <f t="array" ref="L967">_xlfn.IFS(AND($I967&gt;0,$K967&gt;=$C$5-$B$26),TRUE,$R967&gt;=$B$6,FALSE,$I967=0,FALSE,TRUE,$L966)</f>
        <v>0</v>
      </c>
      <c r="M967" s="3" t="b" cm="1">
        <f t="array" ref="M967">_xlfn.IFS($N967&gt;=$B$4-$B$26,FALSE,AND($I967&gt;0,$K967&gt;=$B$5-$B$26),TRUE,AND($L967,NOT($M966)),FALSE,$M966,TRUE,TRUE,FALSE)</f>
        <v>0</v>
      </c>
      <c r="N967" s="3" cm="1">
        <f t="array" ref="N967">_xlfn.IFS($M966,$N966+$B$26,NOT($M966),0,TRUE,$M966)</f>
        <v>0</v>
      </c>
      <c r="O967" s="3" t="b" cm="1">
        <f t="array" ref="O967">_xlfn.IFS($M967,FALSE,AND($L967,NOT($M967),$R967&lt;$B$6,$I967&gt;0),TRUE,TRUE,FALSE)</f>
        <v>0</v>
      </c>
      <c r="P967" s="3" cm="1">
        <f t="array" ref="P967">_xlfn.IFS($P966&gt;=$C$7-$B$26,0,$O966,$P966+$B$26,TRUE,0)</f>
        <v>0</v>
      </c>
      <c r="Q967" s="3" t="b" cm="1">
        <f t="array" ref="Q967">_xlfn.IFS(AND($L967,NOT($M967),NOT($O967)),TRUE,$R967&gt;=$B$6,FALSE,AND($L967,NOT($M967),$O967,$P967=0),TRUE,TRUE,FALSE)</f>
        <v>0</v>
      </c>
      <c r="R967" s="3" cm="1">
        <f t="array" ref="R967">_xlfn.IFS(AND($Q966,$R966&lt;$B$6),$R966+1,AND(NOT($L966),$R966&gt;0),0,TRUE,$R966)</f>
        <v>0</v>
      </c>
      <c r="S967" s="1" cm="1">
        <f t="array" ref="S967">_xlfn.IFS(AND(Q966,I966&gt;$B$8),S966+$B$8,AND(Q966,I966&lt;=$B$8),S966+I966,TRUE,$S966)</f>
        <v>50</v>
      </c>
      <c r="T967" s="1">
        <f t="shared" si="58"/>
        <v>4500</v>
      </c>
      <c r="U967" s="17">
        <f t="shared" si="59"/>
        <v>280.08298755186723</v>
      </c>
      <c r="V967" s="47" cm="1">
        <f t="array" ref="V967">_xlfn.IFS($B$6=1,S967*$B$10,AND(R966=0,R967&gt;=1,I967&gt;=$B$6*$B$8-1),V966+$B$6*$B$10*$B$8,AND(R966=0,R967&gt;=1,I967&lt;$B$6*$B$8-1),V966+I966*$B$10,TRUE,V966)</f>
        <v>5000</v>
      </c>
      <c r="W967" s="17">
        <f t="shared" si="60"/>
        <v>311.20331950207469</v>
      </c>
    </row>
    <row r="968" spans="7:23" x14ac:dyDescent="0.25">
      <c r="G968" s="15">
        <v>966</v>
      </c>
      <c r="H968" s="1">
        <f t="shared" si="57"/>
        <v>16.083333333333332</v>
      </c>
      <c r="I968" s="15" cm="1">
        <f t="array" ref="I968">_xlfn.IFS(J967&gt;=$C$13-$B$26,MINA(I967+$B$13-S968+S967,$B$11),I967=$B$11,MINA(I967-S968+S967,$B$11),TRUE,MAXA(I967-S968+S967,0))</f>
        <v>0</v>
      </c>
      <c r="J968" s="1" cm="1">
        <f t="array" ref="J968">_xlfn.IFS(J967&gt;=$C$13-$B$26,0,I967&lt;$B$11,J967+$B$26,TRUE,0)</f>
        <v>1.0500000000000012</v>
      </c>
      <c r="K968" s="3" cm="1">
        <f t="array" ref="K968">_xlfn.IFS(AND(NOT($K967=0),$L967),0,NOT($L967),$K967+$B$26,TRUE,$K967)</f>
        <v>0.80000000000000082</v>
      </c>
      <c r="L968" s="3" t="b" cm="1">
        <f t="array" ref="L968">_xlfn.IFS(AND($I968&gt;0,$K968&gt;=$C$5-$B$26),TRUE,$R968&gt;=$B$6,FALSE,$I968=0,FALSE,TRUE,$L967)</f>
        <v>0</v>
      </c>
      <c r="M968" s="3" t="b" cm="1">
        <f t="array" ref="M968">_xlfn.IFS($N968&gt;=$B$4-$B$26,FALSE,AND($I968&gt;0,$K968&gt;=$B$5-$B$26),TRUE,AND($L968,NOT($M967)),FALSE,$M967,TRUE,TRUE,FALSE)</f>
        <v>0</v>
      </c>
      <c r="N968" s="3" cm="1">
        <f t="array" ref="N968">_xlfn.IFS($M967,$N967+$B$26,NOT($M967),0,TRUE,$M967)</f>
        <v>0</v>
      </c>
      <c r="O968" s="3" t="b" cm="1">
        <f t="array" ref="O968">_xlfn.IFS($M968,FALSE,AND($L968,NOT($M968),$R968&lt;$B$6,$I968&gt;0),TRUE,TRUE,FALSE)</f>
        <v>0</v>
      </c>
      <c r="P968" s="3" cm="1">
        <f t="array" ref="P968">_xlfn.IFS($P967&gt;=$C$7-$B$26,0,$O967,$P967+$B$26,TRUE,0)</f>
        <v>0</v>
      </c>
      <c r="Q968" s="3" t="b" cm="1">
        <f t="array" ref="Q968">_xlfn.IFS(AND($L968,NOT($M968),NOT($O968)),TRUE,$R968&gt;=$B$6,FALSE,AND($L968,NOT($M968),$O968,$P968=0),TRUE,TRUE,FALSE)</f>
        <v>0</v>
      </c>
      <c r="R968" s="3" cm="1">
        <f t="array" ref="R968">_xlfn.IFS(AND($Q967,$R967&lt;$B$6),$R967+1,AND(NOT($L967),$R967&gt;0),0,TRUE,$R967)</f>
        <v>0</v>
      </c>
      <c r="S968" s="1" cm="1">
        <f t="array" ref="S968">_xlfn.IFS(AND(Q967,I967&gt;$B$8),S967+$B$8,AND(Q967,I967&lt;=$B$8),S967+I967,TRUE,$S967)</f>
        <v>50</v>
      </c>
      <c r="T968" s="1">
        <f t="shared" si="58"/>
        <v>4500</v>
      </c>
      <c r="U968" s="17">
        <f t="shared" si="59"/>
        <v>279.79274611398966</v>
      </c>
      <c r="V968" s="47" cm="1">
        <f t="array" ref="V968">_xlfn.IFS($B$6=1,S968*$B$10,AND(R967=0,R968&gt;=1,I968&gt;=$B$6*$B$8-1),V967+$B$6*$B$10*$B$8,AND(R967=0,R968&gt;=1,I968&lt;$B$6*$B$8-1),V967+I967*$B$10,TRUE,V967)</f>
        <v>5000</v>
      </c>
      <c r="W968" s="17">
        <f t="shared" si="60"/>
        <v>310.88082901554407</v>
      </c>
    </row>
    <row r="969" spans="7:23" x14ac:dyDescent="0.25">
      <c r="G969" s="15">
        <v>967</v>
      </c>
      <c r="H969" s="1">
        <f t="shared" si="57"/>
        <v>16.100000000000001</v>
      </c>
      <c r="I969" s="15" cm="1">
        <f t="array" ref="I969">_xlfn.IFS(J968&gt;=$C$13-$B$26,MINA(I968+$B$13-S969+S968,$B$11),I968=$B$11,MINA(I968-S969+S968,$B$11),TRUE,MAXA(I968-S969+S968,0))</f>
        <v>0</v>
      </c>
      <c r="J969" s="1" cm="1">
        <f t="array" ref="J969">_xlfn.IFS(J968&gt;=$C$13-$B$26,0,I968&lt;$B$11,J968+$B$26,TRUE,0)</f>
        <v>1.0666666666666678</v>
      </c>
      <c r="K969" s="3" cm="1">
        <f t="array" ref="K969">_xlfn.IFS(AND(NOT($K968=0),$L968),0,NOT($L968),$K968+$B$26,TRUE,$K968)</f>
        <v>0.81666666666666754</v>
      </c>
      <c r="L969" s="3" t="b" cm="1">
        <f t="array" ref="L969">_xlfn.IFS(AND($I969&gt;0,$K969&gt;=$C$5-$B$26),TRUE,$R969&gt;=$B$6,FALSE,$I969=0,FALSE,TRUE,$L968)</f>
        <v>0</v>
      </c>
      <c r="M969" s="3" t="b" cm="1">
        <f t="array" ref="M969">_xlfn.IFS($N969&gt;=$B$4-$B$26,FALSE,AND($I969&gt;0,$K969&gt;=$B$5-$B$26),TRUE,AND($L969,NOT($M968)),FALSE,$M968,TRUE,TRUE,FALSE)</f>
        <v>0</v>
      </c>
      <c r="N969" s="3" cm="1">
        <f t="array" ref="N969">_xlfn.IFS($M968,$N968+$B$26,NOT($M968),0,TRUE,$M968)</f>
        <v>0</v>
      </c>
      <c r="O969" s="3" t="b" cm="1">
        <f t="array" ref="O969">_xlfn.IFS($M969,FALSE,AND($L969,NOT($M969),$R969&lt;$B$6,$I969&gt;0),TRUE,TRUE,FALSE)</f>
        <v>0</v>
      </c>
      <c r="P969" s="3" cm="1">
        <f t="array" ref="P969">_xlfn.IFS($P968&gt;=$C$7-$B$26,0,$O968,$P968+$B$26,TRUE,0)</f>
        <v>0</v>
      </c>
      <c r="Q969" s="3" t="b" cm="1">
        <f t="array" ref="Q969">_xlfn.IFS(AND($L969,NOT($M969),NOT($O969)),TRUE,$R969&gt;=$B$6,FALSE,AND($L969,NOT($M969),$O969,$P969=0),TRUE,TRUE,FALSE)</f>
        <v>0</v>
      </c>
      <c r="R969" s="3" cm="1">
        <f t="array" ref="R969">_xlfn.IFS(AND($Q968,$R968&lt;$B$6),$R968+1,AND(NOT($L968),$R968&gt;0),0,TRUE,$R968)</f>
        <v>0</v>
      </c>
      <c r="S969" s="1" cm="1">
        <f t="array" ref="S969">_xlfn.IFS(AND(Q968,I968&gt;$B$8),S968+$B$8,AND(Q968,I968&lt;=$B$8),S968+I968,TRUE,$S968)</f>
        <v>50</v>
      </c>
      <c r="T969" s="1">
        <f t="shared" si="58"/>
        <v>4500</v>
      </c>
      <c r="U969" s="17">
        <f t="shared" si="59"/>
        <v>279.50310559006209</v>
      </c>
      <c r="V969" s="47" cm="1">
        <f t="array" ref="V969">_xlfn.IFS($B$6=1,S969*$B$10,AND(R968=0,R969&gt;=1,I969&gt;=$B$6*$B$8-1),V968+$B$6*$B$10*$B$8,AND(R968=0,R969&gt;=1,I969&lt;$B$6*$B$8-1),V968+I968*$B$10,TRUE,V968)</f>
        <v>5000</v>
      </c>
      <c r="W969" s="17">
        <f t="shared" si="60"/>
        <v>310.55900621118008</v>
      </c>
    </row>
    <row r="970" spans="7:23" x14ac:dyDescent="0.25">
      <c r="G970" s="15">
        <v>968</v>
      </c>
      <c r="H970" s="1">
        <f t="shared" si="57"/>
        <v>16.116666666666667</v>
      </c>
      <c r="I970" s="15" cm="1">
        <f t="array" ref="I970">_xlfn.IFS(J969&gt;=$C$13-$B$26,MINA(I969+$B$13-S970+S969,$B$11),I969=$B$11,MINA(I969-S970+S969,$B$11),TRUE,MAXA(I969-S970+S969,0))</f>
        <v>0</v>
      </c>
      <c r="J970" s="1" cm="1">
        <f t="array" ref="J970">_xlfn.IFS(J969&gt;=$C$13-$B$26,0,I969&lt;$B$11,J969+$B$26,TRUE,0)</f>
        <v>1.0833333333333344</v>
      </c>
      <c r="K970" s="3" cm="1">
        <f t="array" ref="K970">_xlfn.IFS(AND(NOT($K969=0),$L969),0,NOT($L969),$K969+$B$26,TRUE,$K969)</f>
        <v>0.83333333333333426</v>
      </c>
      <c r="L970" s="3" t="b" cm="1">
        <f t="array" ref="L970">_xlfn.IFS(AND($I970&gt;0,$K970&gt;=$C$5-$B$26),TRUE,$R970&gt;=$B$6,FALSE,$I970=0,FALSE,TRUE,$L969)</f>
        <v>0</v>
      </c>
      <c r="M970" s="3" t="b" cm="1">
        <f t="array" ref="M970">_xlfn.IFS($N970&gt;=$B$4-$B$26,FALSE,AND($I970&gt;0,$K970&gt;=$B$5-$B$26),TRUE,AND($L970,NOT($M969)),FALSE,$M969,TRUE,TRUE,FALSE)</f>
        <v>0</v>
      </c>
      <c r="N970" s="3" cm="1">
        <f t="array" ref="N970">_xlfn.IFS($M969,$N969+$B$26,NOT($M969),0,TRUE,$M969)</f>
        <v>0</v>
      </c>
      <c r="O970" s="3" t="b" cm="1">
        <f t="array" ref="O970">_xlfn.IFS($M970,FALSE,AND($L970,NOT($M970),$R970&lt;$B$6,$I970&gt;0),TRUE,TRUE,FALSE)</f>
        <v>0</v>
      </c>
      <c r="P970" s="3" cm="1">
        <f t="array" ref="P970">_xlfn.IFS($P969&gt;=$C$7-$B$26,0,$O969,$P969+$B$26,TRUE,0)</f>
        <v>0</v>
      </c>
      <c r="Q970" s="3" t="b" cm="1">
        <f t="array" ref="Q970">_xlfn.IFS(AND($L970,NOT($M970),NOT($O970)),TRUE,$R970&gt;=$B$6,FALSE,AND($L970,NOT($M970),$O970,$P970=0),TRUE,TRUE,FALSE)</f>
        <v>0</v>
      </c>
      <c r="R970" s="3" cm="1">
        <f t="array" ref="R970">_xlfn.IFS(AND($Q969,$R969&lt;$B$6),$R969+1,AND(NOT($L969),$R969&gt;0),0,TRUE,$R969)</f>
        <v>0</v>
      </c>
      <c r="S970" s="1" cm="1">
        <f t="array" ref="S970">_xlfn.IFS(AND(Q969,I969&gt;$B$8),S969+$B$8,AND(Q969,I969&lt;=$B$8),S969+I969,TRUE,$S969)</f>
        <v>50</v>
      </c>
      <c r="T970" s="1">
        <f t="shared" si="58"/>
        <v>4500</v>
      </c>
      <c r="U970" s="17">
        <f t="shared" si="59"/>
        <v>279.21406411582211</v>
      </c>
      <c r="V970" s="47" cm="1">
        <f t="array" ref="V970">_xlfn.IFS($B$6=1,S970*$B$10,AND(R969=0,R970&gt;=1,I970&gt;=$B$6*$B$8-1),V969+$B$6*$B$10*$B$8,AND(R969=0,R970&gt;=1,I970&lt;$B$6*$B$8-1),V969+I969*$B$10,TRUE,V969)</f>
        <v>5000</v>
      </c>
      <c r="W970" s="17">
        <f t="shared" si="60"/>
        <v>310.23784901758012</v>
      </c>
    </row>
    <row r="971" spans="7:23" x14ac:dyDescent="0.25">
      <c r="G971" s="15">
        <v>969</v>
      </c>
      <c r="H971" s="1">
        <f t="shared" si="57"/>
        <v>16.133333333333333</v>
      </c>
      <c r="I971" s="15" cm="1">
        <f t="array" ref="I971">_xlfn.IFS(J970&gt;=$C$13-$B$26,MINA(I970+$B$13-S971+S970,$B$11),I970=$B$11,MINA(I970-S971+S970,$B$11),TRUE,MAXA(I970-S971+S970,0))</f>
        <v>0</v>
      </c>
      <c r="J971" s="1" cm="1">
        <f t="array" ref="J971">_xlfn.IFS(J970&gt;=$C$13-$B$26,0,I970&lt;$B$11,J970+$B$26,TRUE,0)</f>
        <v>1.100000000000001</v>
      </c>
      <c r="K971" s="3" cm="1">
        <f t="array" ref="K971">_xlfn.IFS(AND(NOT($K970=0),$L970),0,NOT($L970),$K970+$B$26,TRUE,$K970)</f>
        <v>0.85000000000000098</v>
      </c>
      <c r="L971" s="3" t="b" cm="1">
        <f t="array" ref="L971">_xlfn.IFS(AND($I971&gt;0,$K971&gt;=$C$5-$B$26),TRUE,$R971&gt;=$B$6,FALSE,$I971=0,FALSE,TRUE,$L970)</f>
        <v>0</v>
      </c>
      <c r="M971" s="3" t="b" cm="1">
        <f t="array" ref="M971">_xlfn.IFS($N971&gt;=$B$4-$B$26,FALSE,AND($I971&gt;0,$K971&gt;=$B$5-$B$26),TRUE,AND($L971,NOT($M970)),FALSE,$M970,TRUE,TRUE,FALSE)</f>
        <v>0</v>
      </c>
      <c r="N971" s="3" cm="1">
        <f t="array" ref="N971">_xlfn.IFS($M970,$N970+$B$26,NOT($M970),0,TRUE,$M970)</f>
        <v>0</v>
      </c>
      <c r="O971" s="3" t="b" cm="1">
        <f t="array" ref="O971">_xlfn.IFS($M971,FALSE,AND($L971,NOT($M971),$R971&lt;$B$6,$I971&gt;0),TRUE,TRUE,FALSE)</f>
        <v>0</v>
      </c>
      <c r="P971" s="3" cm="1">
        <f t="array" ref="P971">_xlfn.IFS($P970&gt;=$C$7-$B$26,0,$O970,$P970+$B$26,TRUE,0)</f>
        <v>0</v>
      </c>
      <c r="Q971" s="3" t="b" cm="1">
        <f t="array" ref="Q971">_xlfn.IFS(AND($L971,NOT($M971),NOT($O971)),TRUE,$R971&gt;=$B$6,FALSE,AND($L971,NOT($M971),$O971,$P971=0),TRUE,TRUE,FALSE)</f>
        <v>0</v>
      </c>
      <c r="R971" s="3" cm="1">
        <f t="array" ref="R971">_xlfn.IFS(AND($Q970,$R970&lt;$B$6),$R970+1,AND(NOT($L970),$R970&gt;0),0,TRUE,$R970)</f>
        <v>0</v>
      </c>
      <c r="S971" s="1" cm="1">
        <f t="array" ref="S971">_xlfn.IFS(AND(Q970,I970&gt;$B$8),S970+$B$8,AND(Q970,I970&lt;=$B$8),S970+I970,TRUE,$S970)</f>
        <v>50</v>
      </c>
      <c r="T971" s="1">
        <f t="shared" si="58"/>
        <v>4500</v>
      </c>
      <c r="U971" s="17">
        <f t="shared" si="59"/>
        <v>278.92561983471074</v>
      </c>
      <c r="V971" s="47" cm="1">
        <f t="array" ref="V971">_xlfn.IFS($B$6=1,S971*$B$10,AND(R970=0,R971&gt;=1,I971&gt;=$B$6*$B$8-1),V970+$B$6*$B$10*$B$8,AND(R970=0,R971&gt;=1,I971&lt;$B$6*$B$8-1),V970+I970*$B$10,TRUE,V970)</f>
        <v>5000</v>
      </c>
      <c r="W971" s="17">
        <f t="shared" si="60"/>
        <v>309.91735537190084</v>
      </c>
    </row>
    <row r="972" spans="7:23" x14ac:dyDescent="0.25">
      <c r="G972" s="15">
        <v>970</v>
      </c>
      <c r="H972" s="1">
        <f t="shared" si="57"/>
        <v>16.149999999999999</v>
      </c>
      <c r="I972" s="15" cm="1">
        <f t="array" ref="I972">_xlfn.IFS(J971&gt;=$C$13-$B$26,MINA(I971+$B$13-S972+S971,$B$11),I971=$B$11,MINA(I971-S972+S971,$B$11),TRUE,MAXA(I971-S972+S971,0))</f>
        <v>0</v>
      </c>
      <c r="J972" s="1" cm="1">
        <f t="array" ref="J972">_xlfn.IFS(J971&gt;=$C$13-$B$26,0,I971&lt;$B$11,J971+$B$26,TRUE,0)</f>
        <v>1.1166666666666676</v>
      </c>
      <c r="K972" s="3" cm="1">
        <f t="array" ref="K972">_xlfn.IFS(AND(NOT($K971=0),$L971),0,NOT($L971),$K971+$B$26,TRUE,$K971)</f>
        <v>0.8666666666666677</v>
      </c>
      <c r="L972" s="3" t="b" cm="1">
        <f t="array" ref="L972">_xlfn.IFS(AND($I972&gt;0,$K972&gt;=$C$5-$B$26),TRUE,$R972&gt;=$B$6,FALSE,$I972=0,FALSE,TRUE,$L971)</f>
        <v>0</v>
      </c>
      <c r="M972" s="3" t="b" cm="1">
        <f t="array" ref="M972">_xlfn.IFS($N972&gt;=$B$4-$B$26,FALSE,AND($I972&gt;0,$K972&gt;=$B$5-$B$26),TRUE,AND($L972,NOT($M971)),FALSE,$M971,TRUE,TRUE,FALSE)</f>
        <v>0</v>
      </c>
      <c r="N972" s="3" cm="1">
        <f t="array" ref="N972">_xlfn.IFS($M971,$N971+$B$26,NOT($M971),0,TRUE,$M971)</f>
        <v>0</v>
      </c>
      <c r="O972" s="3" t="b" cm="1">
        <f t="array" ref="O972">_xlfn.IFS($M972,FALSE,AND($L972,NOT($M972),$R972&lt;$B$6,$I972&gt;0),TRUE,TRUE,FALSE)</f>
        <v>0</v>
      </c>
      <c r="P972" s="3" cm="1">
        <f t="array" ref="P972">_xlfn.IFS($P971&gt;=$C$7-$B$26,0,$O971,$P971+$B$26,TRUE,0)</f>
        <v>0</v>
      </c>
      <c r="Q972" s="3" t="b" cm="1">
        <f t="array" ref="Q972">_xlfn.IFS(AND($L972,NOT($M972),NOT($O972)),TRUE,$R972&gt;=$B$6,FALSE,AND($L972,NOT($M972),$O972,$P972=0),TRUE,TRUE,FALSE)</f>
        <v>0</v>
      </c>
      <c r="R972" s="3" cm="1">
        <f t="array" ref="R972">_xlfn.IFS(AND($Q971,$R971&lt;$B$6),$R971+1,AND(NOT($L971),$R971&gt;0),0,TRUE,$R971)</f>
        <v>0</v>
      </c>
      <c r="S972" s="1" cm="1">
        <f t="array" ref="S972">_xlfn.IFS(AND(Q971,I971&gt;$B$8),S971+$B$8,AND(Q971,I971&lt;=$B$8),S971+I971,TRUE,$S971)</f>
        <v>50</v>
      </c>
      <c r="T972" s="1">
        <f t="shared" si="58"/>
        <v>4500</v>
      </c>
      <c r="U972" s="17">
        <f t="shared" si="59"/>
        <v>278.63777089783287</v>
      </c>
      <c r="V972" s="47" cm="1">
        <f t="array" ref="V972">_xlfn.IFS($B$6=1,S972*$B$10,AND(R971=0,R972&gt;=1,I972&gt;=$B$6*$B$8-1),V971+$B$6*$B$10*$B$8,AND(R971=0,R972&gt;=1,I972&lt;$B$6*$B$8-1),V971+I971*$B$10,TRUE,V971)</f>
        <v>5000</v>
      </c>
      <c r="W972" s="17">
        <f t="shared" si="60"/>
        <v>309.59752321981426</v>
      </c>
    </row>
    <row r="973" spans="7:23" x14ac:dyDescent="0.25">
      <c r="G973" s="15">
        <v>971</v>
      </c>
      <c r="H973" s="1">
        <f t="shared" si="57"/>
        <v>16.166666666666668</v>
      </c>
      <c r="I973" s="15" cm="1">
        <f t="array" ref="I973">_xlfn.IFS(J972&gt;=$C$13-$B$26,MINA(I972+$B$13-S973+S972,$B$11),I972=$B$11,MINA(I972-S973+S972,$B$11),TRUE,MAXA(I972-S973+S972,0))</f>
        <v>0</v>
      </c>
      <c r="J973" s="1" cm="1">
        <f t="array" ref="J973">_xlfn.IFS(J972&gt;=$C$13-$B$26,0,I972&lt;$B$11,J972+$B$26,TRUE,0)</f>
        <v>1.1333333333333342</v>
      </c>
      <c r="K973" s="3" cm="1">
        <f t="array" ref="K973">_xlfn.IFS(AND(NOT($K972=0),$L972),0,NOT($L972),$K972+$B$26,TRUE,$K972)</f>
        <v>0.88333333333333441</v>
      </c>
      <c r="L973" s="3" t="b" cm="1">
        <f t="array" ref="L973">_xlfn.IFS(AND($I973&gt;0,$K973&gt;=$C$5-$B$26),TRUE,$R973&gt;=$B$6,FALSE,$I973=0,FALSE,TRUE,$L972)</f>
        <v>0</v>
      </c>
      <c r="M973" s="3" t="b" cm="1">
        <f t="array" ref="M973">_xlfn.IFS($N973&gt;=$B$4-$B$26,FALSE,AND($I973&gt;0,$K973&gt;=$B$5-$B$26),TRUE,AND($L973,NOT($M972)),FALSE,$M972,TRUE,TRUE,FALSE)</f>
        <v>0</v>
      </c>
      <c r="N973" s="3" cm="1">
        <f t="array" ref="N973">_xlfn.IFS($M972,$N972+$B$26,NOT($M972),0,TRUE,$M972)</f>
        <v>0</v>
      </c>
      <c r="O973" s="3" t="b" cm="1">
        <f t="array" ref="O973">_xlfn.IFS($M973,FALSE,AND($L973,NOT($M973),$R973&lt;$B$6,$I973&gt;0),TRUE,TRUE,FALSE)</f>
        <v>0</v>
      </c>
      <c r="P973" s="3" cm="1">
        <f t="array" ref="P973">_xlfn.IFS($P972&gt;=$C$7-$B$26,0,$O972,$P972+$B$26,TRUE,0)</f>
        <v>0</v>
      </c>
      <c r="Q973" s="3" t="b" cm="1">
        <f t="array" ref="Q973">_xlfn.IFS(AND($L973,NOT($M973),NOT($O973)),TRUE,$R973&gt;=$B$6,FALSE,AND($L973,NOT($M973),$O973,$P973=0),TRUE,TRUE,FALSE)</f>
        <v>0</v>
      </c>
      <c r="R973" s="3" cm="1">
        <f t="array" ref="R973">_xlfn.IFS(AND($Q972,$R972&lt;$B$6),$R972+1,AND(NOT($L972),$R972&gt;0),0,TRUE,$R972)</f>
        <v>0</v>
      </c>
      <c r="S973" s="1" cm="1">
        <f t="array" ref="S973">_xlfn.IFS(AND(Q972,I972&gt;$B$8),S972+$B$8,AND(Q972,I972&lt;=$B$8),S972+I972,TRUE,$S972)</f>
        <v>50</v>
      </c>
      <c r="T973" s="1">
        <f t="shared" si="58"/>
        <v>4500</v>
      </c>
      <c r="U973" s="17">
        <f t="shared" si="59"/>
        <v>278.35051546391753</v>
      </c>
      <c r="V973" s="47" cm="1">
        <f t="array" ref="V973">_xlfn.IFS($B$6=1,S973*$B$10,AND(R972=0,R973&gt;=1,I973&gt;=$B$6*$B$8-1),V972+$B$6*$B$10*$B$8,AND(R972=0,R973&gt;=1,I973&lt;$B$6*$B$8-1),V972+I972*$B$10,TRUE,V972)</f>
        <v>5000</v>
      </c>
      <c r="W973" s="17">
        <f t="shared" si="60"/>
        <v>309.2783505154639</v>
      </c>
    </row>
    <row r="974" spans="7:23" x14ac:dyDescent="0.25">
      <c r="G974" s="15">
        <v>972</v>
      </c>
      <c r="H974" s="1">
        <f t="shared" si="57"/>
        <v>16.183333333333334</v>
      </c>
      <c r="I974" s="15" cm="1">
        <f t="array" ref="I974">_xlfn.IFS(J973&gt;=$C$13-$B$26,MINA(I973+$B$13-S974+S973,$B$11),I973=$B$11,MINA(I973-S974+S973,$B$11),TRUE,MAXA(I973-S974+S973,0))</f>
        <v>0</v>
      </c>
      <c r="J974" s="1" cm="1">
        <f t="array" ref="J974">_xlfn.IFS(J973&gt;=$C$13-$B$26,0,I973&lt;$B$11,J973+$B$26,TRUE,0)</f>
        <v>1.1500000000000008</v>
      </c>
      <c r="K974" s="3" cm="1">
        <f t="array" ref="K974">_xlfn.IFS(AND(NOT($K973=0),$L973),0,NOT($L973),$K973+$B$26,TRUE,$K973)</f>
        <v>0.90000000000000113</v>
      </c>
      <c r="L974" s="3" t="b" cm="1">
        <f t="array" ref="L974">_xlfn.IFS(AND($I974&gt;0,$K974&gt;=$C$5-$B$26),TRUE,$R974&gt;=$B$6,FALSE,$I974=0,FALSE,TRUE,$L973)</f>
        <v>0</v>
      </c>
      <c r="M974" s="3" t="b" cm="1">
        <f t="array" ref="M974">_xlfn.IFS($N974&gt;=$B$4-$B$26,FALSE,AND($I974&gt;0,$K974&gt;=$B$5-$B$26),TRUE,AND($L974,NOT($M973)),FALSE,$M973,TRUE,TRUE,FALSE)</f>
        <v>0</v>
      </c>
      <c r="N974" s="3" cm="1">
        <f t="array" ref="N974">_xlfn.IFS($M973,$N973+$B$26,NOT($M973),0,TRUE,$M973)</f>
        <v>0</v>
      </c>
      <c r="O974" s="3" t="b" cm="1">
        <f t="array" ref="O974">_xlfn.IFS($M974,FALSE,AND($L974,NOT($M974),$R974&lt;$B$6,$I974&gt;0),TRUE,TRUE,FALSE)</f>
        <v>0</v>
      </c>
      <c r="P974" s="3" cm="1">
        <f t="array" ref="P974">_xlfn.IFS($P973&gt;=$C$7-$B$26,0,$O973,$P973+$B$26,TRUE,0)</f>
        <v>0</v>
      </c>
      <c r="Q974" s="3" t="b" cm="1">
        <f t="array" ref="Q974">_xlfn.IFS(AND($L974,NOT($M974),NOT($O974)),TRUE,$R974&gt;=$B$6,FALSE,AND($L974,NOT($M974),$O974,$P974=0),TRUE,TRUE,FALSE)</f>
        <v>0</v>
      </c>
      <c r="R974" s="3" cm="1">
        <f t="array" ref="R974">_xlfn.IFS(AND($Q973,$R973&lt;$B$6),$R973+1,AND(NOT($L973),$R973&gt;0),0,TRUE,$R973)</f>
        <v>0</v>
      </c>
      <c r="S974" s="1" cm="1">
        <f t="array" ref="S974">_xlfn.IFS(AND(Q973,I973&gt;$B$8),S973+$B$8,AND(Q973,I973&lt;=$B$8),S973+I973,TRUE,$S973)</f>
        <v>50</v>
      </c>
      <c r="T974" s="1">
        <f t="shared" si="58"/>
        <v>4500</v>
      </c>
      <c r="U974" s="17">
        <f t="shared" si="59"/>
        <v>278.0638516992791</v>
      </c>
      <c r="V974" s="47" cm="1">
        <f t="array" ref="V974">_xlfn.IFS($B$6=1,S974*$B$10,AND(R973=0,R974&gt;=1,I974&gt;=$B$6*$B$8-1),V973+$B$6*$B$10*$B$8,AND(R973=0,R974&gt;=1,I974&lt;$B$6*$B$8-1),V973+I973*$B$10,TRUE,V973)</f>
        <v>5000</v>
      </c>
      <c r="W974" s="17">
        <f t="shared" si="60"/>
        <v>308.9598352214212</v>
      </c>
    </row>
    <row r="975" spans="7:23" x14ac:dyDescent="0.25">
      <c r="G975" s="15">
        <v>973</v>
      </c>
      <c r="H975" s="1">
        <f t="shared" si="57"/>
        <v>16.2</v>
      </c>
      <c r="I975" s="15" cm="1">
        <f t="array" ref="I975">_xlfn.IFS(J974&gt;=$C$13-$B$26,MINA(I974+$B$13-S975+S974,$B$11),I974=$B$11,MINA(I974-S975+S974,$B$11),TRUE,MAXA(I974-S975+S974,0))</f>
        <v>0</v>
      </c>
      <c r="J975" s="1" cm="1">
        <f t="array" ref="J975">_xlfn.IFS(J974&gt;=$C$13-$B$26,0,I974&lt;$B$11,J974+$B$26,TRUE,0)</f>
        <v>1.1666666666666674</v>
      </c>
      <c r="K975" s="3" cm="1">
        <f t="array" ref="K975">_xlfn.IFS(AND(NOT($K974=0),$L974),0,NOT($L974),$K974+$B$26,TRUE,$K974)</f>
        <v>0.91666666666666785</v>
      </c>
      <c r="L975" s="3" t="b" cm="1">
        <f t="array" ref="L975">_xlfn.IFS(AND($I975&gt;0,$K975&gt;=$C$5-$B$26),TRUE,$R975&gt;=$B$6,FALSE,$I975=0,FALSE,TRUE,$L974)</f>
        <v>0</v>
      </c>
      <c r="M975" s="3" t="b" cm="1">
        <f t="array" ref="M975">_xlfn.IFS($N975&gt;=$B$4-$B$26,FALSE,AND($I975&gt;0,$K975&gt;=$B$5-$B$26),TRUE,AND($L975,NOT($M974)),FALSE,$M974,TRUE,TRUE,FALSE)</f>
        <v>0</v>
      </c>
      <c r="N975" s="3" cm="1">
        <f t="array" ref="N975">_xlfn.IFS($M974,$N974+$B$26,NOT($M974),0,TRUE,$M974)</f>
        <v>0</v>
      </c>
      <c r="O975" s="3" t="b" cm="1">
        <f t="array" ref="O975">_xlfn.IFS($M975,FALSE,AND($L975,NOT($M975),$R975&lt;$B$6,$I975&gt;0),TRUE,TRUE,FALSE)</f>
        <v>0</v>
      </c>
      <c r="P975" s="3" cm="1">
        <f t="array" ref="P975">_xlfn.IFS($P974&gt;=$C$7-$B$26,0,$O974,$P974+$B$26,TRUE,0)</f>
        <v>0</v>
      </c>
      <c r="Q975" s="3" t="b" cm="1">
        <f t="array" ref="Q975">_xlfn.IFS(AND($L975,NOT($M975),NOT($O975)),TRUE,$R975&gt;=$B$6,FALSE,AND($L975,NOT($M975),$O975,$P975=0),TRUE,TRUE,FALSE)</f>
        <v>0</v>
      </c>
      <c r="R975" s="3" cm="1">
        <f t="array" ref="R975">_xlfn.IFS(AND($Q974,$R974&lt;$B$6),$R974+1,AND(NOT($L974),$R974&gt;0),0,TRUE,$R974)</f>
        <v>0</v>
      </c>
      <c r="S975" s="1" cm="1">
        <f t="array" ref="S975">_xlfn.IFS(AND(Q974,I974&gt;$B$8),S974+$B$8,AND(Q974,I974&lt;=$B$8),S974+I974,TRUE,$S974)</f>
        <v>50</v>
      </c>
      <c r="T975" s="1">
        <f t="shared" si="58"/>
        <v>4500</v>
      </c>
      <c r="U975" s="17">
        <f t="shared" si="59"/>
        <v>277.77777777777777</v>
      </c>
      <c r="V975" s="47" cm="1">
        <f t="array" ref="V975">_xlfn.IFS($B$6=1,S975*$B$10,AND(R974=0,R975&gt;=1,I975&gt;=$B$6*$B$8-1),V974+$B$6*$B$10*$B$8,AND(R974=0,R975&gt;=1,I975&lt;$B$6*$B$8-1),V974+I974*$B$10,TRUE,V974)</f>
        <v>5000</v>
      </c>
      <c r="W975" s="17">
        <f t="shared" si="60"/>
        <v>308.64197530864197</v>
      </c>
    </row>
    <row r="976" spans="7:23" x14ac:dyDescent="0.25">
      <c r="G976" s="15">
        <v>974</v>
      </c>
      <c r="H976" s="1">
        <f t="shared" si="57"/>
        <v>16.216666666666665</v>
      </c>
      <c r="I976" s="15" cm="1">
        <f t="array" ref="I976">_xlfn.IFS(J975&gt;=$C$13-$B$26,MINA(I975+$B$13-S976+S975,$B$11),I975=$B$11,MINA(I975-S976+S975,$B$11),TRUE,MAXA(I975-S976+S975,0))</f>
        <v>0</v>
      </c>
      <c r="J976" s="1" cm="1">
        <f t="array" ref="J976">_xlfn.IFS(J975&gt;=$C$13-$B$26,0,I975&lt;$B$11,J975+$B$26,TRUE,0)</f>
        <v>1.183333333333334</v>
      </c>
      <c r="K976" s="3" cm="1">
        <f t="array" ref="K976">_xlfn.IFS(AND(NOT($K975=0),$L975),0,NOT($L975),$K975+$B$26,TRUE,$K975)</f>
        <v>0.93333333333333457</v>
      </c>
      <c r="L976" s="3" t="b" cm="1">
        <f t="array" ref="L976">_xlfn.IFS(AND($I976&gt;0,$K976&gt;=$C$5-$B$26),TRUE,$R976&gt;=$B$6,FALSE,$I976=0,FALSE,TRUE,$L975)</f>
        <v>0</v>
      </c>
      <c r="M976" s="3" t="b" cm="1">
        <f t="array" ref="M976">_xlfn.IFS($N976&gt;=$B$4-$B$26,FALSE,AND($I976&gt;0,$K976&gt;=$B$5-$B$26),TRUE,AND($L976,NOT($M975)),FALSE,$M975,TRUE,TRUE,FALSE)</f>
        <v>0</v>
      </c>
      <c r="N976" s="3" cm="1">
        <f t="array" ref="N976">_xlfn.IFS($M975,$N975+$B$26,NOT($M975),0,TRUE,$M975)</f>
        <v>0</v>
      </c>
      <c r="O976" s="3" t="b" cm="1">
        <f t="array" ref="O976">_xlfn.IFS($M976,FALSE,AND($L976,NOT($M976),$R976&lt;$B$6,$I976&gt;0),TRUE,TRUE,FALSE)</f>
        <v>0</v>
      </c>
      <c r="P976" s="3" cm="1">
        <f t="array" ref="P976">_xlfn.IFS($P975&gt;=$C$7-$B$26,0,$O975,$P975+$B$26,TRUE,0)</f>
        <v>0</v>
      </c>
      <c r="Q976" s="3" t="b" cm="1">
        <f t="array" ref="Q976">_xlfn.IFS(AND($L976,NOT($M976),NOT($O976)),TRUE,$R976&gt;=$B$6,FALSE,AND($L976,NOT($M976),$O976,$P976=0),TRUE,TRUE,FALSE)</f>
        <v>0</v>
      </c>
      <c r="R976" s="3" cm="1">
        <f t="array" ref="R976">_xlfn.IFS(AND($Q975,$R975&lt;$B$6),$R975+1,AND(NOT($L975),$R975&gt;0),0,TRUE,$R975)</f>
        <v>0</v>
      </c>
      <c r="S976" s="1" cm="1">
        <f t="array" ref="S976">_xlfn.IFS(AND(Q975,I975&gt;$B$8),S975+$B$8,AND(Q975,I975&lt;=$B$8),S975+I975,TRUE,$S975)</f>
        <v>50</v>
      </c>
      <c r="T976" s="1">
        <f t="shared" si="58"/>
        <v>4500</v>
      </c>
      <c r="U976" s="17">
        <f t="shared" si="59"/>
        <v>277.49229188078112</v>
      </c>
      <c r="V976" s="47" cm="1">
        <f t="array" ref="V976">_xlfn.IFS($B$6=1,S976*$B$10,AND(R975=0,R976&gt;=1,I976&gt;=$B$6*$B$8-1),V975+$B$6*$B$10*$B$8,AND(R975=0,R976&gt;=1,I976&lt;$B$6*$B$8-1),V975+I975*$B$10,TRUE,V975)</f>
        <v>5000</v>
      </c>
      <c r="W976" s="17">
        <f t="shared" si="60"/>
        <v>308.32476875642345</v>
      </c>
    </row>
    <row r="977" spans="7:23" x14ac:dyDescent="0.25">
      <c r="G977" s="15">
        <v>975</v>
      </c>
      <c r="H977" s="1">
        <f t="shared" si="57"/>
        <v>16.233333333333334</v>
      </c>
      <c r="I977" s="15" cm="1">
        <f t="array" ref="I977">_xlfn.IFS(J976&gt;=$C$13-$B$26,MINA(I976+$B$13-S977+S976,$B$11),I976=$B$11,MINA(I976-S977+S976,$B$11),TRUE,MAXA(I976-S977+S976,0))</f>
        <v>0</v>
      </c>
      <c r="J977" s="1" cm="1">
        <f t="array" ref="J977">_xlfn.IFS(J976&gt;=$C$13-$B$26,0,I976&lt;$B$11,J976+$B$26,TRUE,0)</f>
        <v>1.2000000000000006</v>
      </c>
      <c r="K977" s="3" cm="1">
        <f t="array" ref="K977">_xlfn.IFS(AND(NOT($K976=0),$L976),0,NOT($L976),$K976+$B$26,TRUE,$K976)</f>
        <v>0.95000000000000129</v>
      </c>
      <c r="L977" s="3" t="b" cm="1">
        <f t="array" ref="L977">_xlfn.IFS(AND($I977&gt;0,$K977&gt;=$C$5-$B$26),TRUE,$R977&gt;=$B$6,FALSE,$I977=0,FALSE,TRUE,$L976)</f>
        <v>0</v>
      </c>
      <c r="M977" s="3" t="b" cm="1">
        <f t="array" ref="M977">_xlfn.IFS($N977&gt;=$B$4-$B$26,FALSE,AND($I977&gt;0,$K977&gt;=$B$5-$B$26),TRUE,AND($L977,NOT($M976)),FALSE,$M976,TRUE,TRUE,FALSE)</f>
        <v>0</v>
      </c>
      <c r="N977" s="3" cm="1">
        <f t="array" ref="N977">_xlfn.IFS($M976,$N976+$B$26,NOT($M976),0,TRUE,$M976)</f>
        <v>0</v>
      </c>
      <c r="O977" s="3" t="b" cm="1">
        <f t="array" ref="O977">_xlfn.IFS($M977,FALSE,AND($L977,NOT($M977),$R977&lt;$B$6,$I977&gt;0),TRUE,TRUE,FALSE)</f>
        <v>0</v>
      </c>
      <c r="P977" s="3" cm="1">
        <f t="array" ref="P977">_xlfn.IFS($P976&gt;=$C$7-$B$26,0,$O976,$P976+$B$26,TRUE,0)</f>
        <v>0</v>
      </c>
      <c r="Q977" s="3" t="b" cm="1">
        <f t="array" ref="Q977">_xlfn.IFS(AND($L977,NOT($M977),NOT($O977)),TRUE,$R977&gt;=$B$6,FALSE,AND($L977,NOT($M977),$O977,$P977=0),TRUE,TRUE,FALSE)</f>
        <v>0</v>
      </c>
      <c r="R977" s="3" cm="1">
        <f t="array" ref="R977">_xlfn.IFS(AND($Q976,$R976&lt;$B$6),$R976+1,AND(NOT($L976),$R976&gt;0),0,TRUE,$R976)</f>
        <v>0</v>
      </c>
      <c r="S977" s="1" cm="1">
        <f t="array" ref="S977">_xlfn.IFS(AND(Q976,I976&gt;$B$8),S976+$B$8,AND(Q976,I976&lt;=$B$8),S976+I976,TRUE,$S976)</f>
        <v>50</v>
      </c>
      <c r="T977" s="1">
        <f t="shared" si="58"/>
        <v>4500</v>
      </c>
      <c r="U977" s="17">
        <f t="shared" si="59"/>
        <v>277.20739219712522</v>
      </c>
      <c r="V977" s="47" cm="1">
        <f t="array" ref="V977">_xlfn.IFS($B$6=1,S977*$B$10,AND(R976=0,R977&gt;=1,I977&gt;=$B$6*$B$8-1),V976+$B$6*$B$10*$B$8,AND(R976=0,R977&gt;=1,I977&lt;$B$6*$B$8-1),V976+I976*$B$10,TRUE,V976)</f>
        <v>5000</v>
      </c>
      <c r="W977" s="17">
        <f t="shared" si="60"/>
        <v>308.00821355236138</v>
      </c>
    </row>
    <row r="978" spans="7:23" x14ac:dyDescent="0.25">
      <c r="G978" s="15">
        <v>976</v>
      </c>
      <c r="H978" s="1">
        <f t="shared" si="57"/>
        <v>16.25</v>
      </c>
      <c r="I978" s="15" cm="1">
        <f t="array" ref="I978">_xlfn.IFS(J977&gt;=$C$13-$B$26,MINA(I977+$B$13-S978+S977,$B$11),I977=$B$11,MINA(I977-S978+S977,$B$11),TRUE,MAXA(I977-S978+S977,0))</f>
        <v>0</v>
      </c>
      <c r="J978" s="1" cm="1">
        <f t="array" ref="J978">_xlfn.IFS(J977&gt;=$C$13-$B$26,0,I977&lt;$B$11,J977+$B$26,TRUE,0)</f>
        <v>1.2166666666666672</v>
      </c>
      <c r="K978" s="3" cm="1">
        <f t="array" ref="K978">_xlfn.IFS(AND(NOT($K977=0),$L977),0,NOT($L977),$K977+$B$26,TRUE,$K977)</f>
        <v>0.96666666666666801</v>
      </c>
      <c r="L978" s="3" t="b" cm="1">
        <f t="array" ref="L978">_xlfn.IFS(AND($I978&gt;0,$K978&gt;=$C$5-$B$26),TRUE,$R978&gt;=$B$6,FALSE,$I978=0,FALSE,TRUE,$L977)</f>
        <v>0</v>
      </c>
      <c r="M978" s="3" t="b" cm="1">
        <f t="array" ref="M978">_xlfn.IFS($N978&gt;=$B$4-$B$26,FALSE,AND($I978&gt;0,$K978&gt;=$B$5-$B$26),TRUE,AND($L978,NOT($M977)),FALSE,$M977,TRUE,TRUE,FALSE)</f>
        <v>0</v>
      </c>
      <c r="N978" s="3" cm="1">
        <f t="array" ref="N978">_xlfn.IFS($M977,$N977+$B$26,NOT($M977),0,TRUE,$M977)</f>
        <v>0</v>
      </c>
      <c r="O978" s="3" t="b" cm="1">
        <f t="array" ref="O978">_xlfn.IFS($M978,FALSE,AND($L978,NOT($M978),$R978&lt;$B$6,$I978&gt;0),TRUE,TRUE,FALSE)</f>
        <v>0</v>
      </c>
      <c r="P978" s="3" cm="1">
        <f t="array" ref="P978">_xlfn.IFS($P977&gt;=$C$7-$B$26,0,$O977,$P977+$B$26,TRUE,0)</f>
        <v>0</v>
      </c>
      <c r="Q978" s="3" t="b" cm="1">
        <f t="array" ref="Q978">_xlfn.IFS(AND($L978,NOT($M978),NOT($O978)),TRUE,$R978&gt;=$B$6,FALSE,AND($L978,NOT($M978),$O978,$P978=0),TRUE,TRUE,FALSE)</f>
        <v>0</v>
      </c>
      <c r="R978" s="3" cm="1">
        <f t="array" ref="R978">_xlfn.IFS(AND($Q977,$R977&lt;$B$6),$R977+1,AND(NOT($L977),$R977&gt;0),0,TRUE,$R977)</f>
        <v>0</v>
      </c>
      <c r="S978" s="1" cm="1">
        <f t="array" ref="S978">_xlfn.IFS(AND(Q977,I977&gt;$B$8),S977+$B$8,AND(Q977,I977&lt;=$B$8),S977+I977,TRUE,$S977)</f>
        <v>50</v>
      </c>
      <c r="T978" s="1">
        <f t="shared" si="58"/>
        <v>4500</v>
      </c>
      <c r="U978" s="17">
        <f t="shared" si="59"/>
        <v>276.92307692307691</v>
      </c>
      <c r="V978" s="47" cm="1">
        <f t="array" ref="V978">_xlfn.IFS($B$6=1,S978*$B$10,AND(R977=0,R978&gt;=1,I978&gt;=$B$6*$B$8-1),V977+$B$6*$B$10*$B$8,AND(R977=0,R978&gt;=1,I978&lt;$B$6*$B$8-1),V977+I977*$B$10,TRUE,V977)</f>
        <v>5000</v>
      </c>
      <c r="W978" s="17">
        <f t="shared" si="60"/>
        <v>307.69230769230768</v>
      </c>
    </row>
    <row r="979" spans="7:23" x14ac:dyDescent="0.25">
      <c r="G979" s="15">
        <v>977</v>
      </c>
      <c r="H979" s="1">
        <f t="shared" si="57"/>
        <v>16.266666666666666</v>
      </c>
      <c r="I979" s="15" cm="1">
        <f t="array" ref="I979">_xlfn.IFS(J978&gt;=$C$13-$B$26,MINA(I978+$B$13-S979+S978,$B$11),I978=$B$11,MINA(I978-S979+S978,$B$11),TRUE,MAXA(I978-S979+S978,0))</f>
        <v>0</v>
      </c>
      <c r="J979" s="1" cm="1">
        <f t="array" ref="J979">_xlfn.IFS(J978&gt;=$C$13-$B$26,0,I978&lt;$B$11,J978+$B$26,TRUE,0)</f>
        <v>1.2333333333333338</v>
      </c>
      <c r="K979" s="3" cm="1">
        <f t="array" ref="K979">_xlfn.IFS(AND(NOT($K978=0),$L978),0,NOT($L978),$K978+$B$26,TRUE,$K978)</f>
        <v>0.98333333333333472</v>
      </c>
      <c r="L979" s="3" t="b" cm="1">
        <f t="array" ref="L979">_xlfn.IFS(AND($I979&gt;0,$K979&gt;=$C$5-$B$26),TRUE,$R979&gt;=$B$6,FALSE,$I979=0,FALSE,TRUE,$L978)</f>
        <v>0</v>
      </c>
      <c r="M979" s="3" t="b" cm="1">
        <f t="array" ref="M979">_xlfn.IFS($N979&gt;=$B$4-$B$26,FALSE,AND($I979&gt;0,$K979&gt;=$B$5-$B$26),TRUE,AND($L979,NOT($M978)),FALSE,$M978,TRUE,TRUE,FALSE)</f>
        <v>0</v>
      </c>
      <c r="N979" s="3" cm="1">
        <f t="array" ref="N979">_xlfn.IFS($M978,$N978+$B$26,NOT($M978),0,TRUE,$M978)</f>
        <v>0</v>
      </c>
      <c r="O979" s="3" t="b" cm="1">
        <f t="array" ref="O979">_xlfn.IFS($M979,FALSE,AND($L979,NOT($M979),$R979&lt;$B$6,$I979&gt;0),TRUE,TRUE,FALSE)</f>
        <v>0</v>
      </c>
      <c r="P979" s="3" cm="1">
        <f t="array" ref="P979">_xlfn.IFS($P978&gt;=$C$7-$B$26,0,$O978,$P978+$B$26,TRUE,0)</f>
        <v>0</v>
      </c>
      <c r="Q979" s="3" t="b" cm="1">
        <f t="array" ref="Q979">_xlfn.IFS(AND($L979,NOT($M979),NOT($O979)),TRUE,$R979&gt;=$B$6,FALSE,AND($L979,NOT($M979),$O979,$P979=0),TRUE,TRUE,FALSE)</f>
        <v>0</v>
      </c>
      <c r="R979" s="3" cm="1">
        <f t="array" ref="R979">_xlfn.IFS(AND($Q978,$R978&lt;$B$6),$R978+1,AND(NOT($L978),$R978&gt;0),0,TRUE,$R978)</f>
        <v>0</v>
      </c>
      <c r="S979" s="1" cm="1">
        <f t="array" ref="S979">_xlfn.IFS(AND(Q978,I978&gt;$B$8),S978+$B$8,AND(Q978,I978&lt;=$B$8),S978+I978,TRUE,$S978)</f>
        <v>50</v>
      </c>
      <c r="T979" s="1">
        <f t="shared" si="58"/>
        <v>4500</v>
      </c>
      <c r="U979" s="17">
        <f t="shared" si="59"/>
        <v>276.63934426229508</v>
      </c>
      <c r="V979" s="47" cm="1">
        <f t="array" ref="V979">_xlfn.IFS($B$6=1,S979*$B$10,AND(R978=0,R979&gt;=1,I979&gt;=$B$6*$B$8-1),V978+$B$6*$B$10*$B$8,AND(R978=0,R979&gt;=1,I979&lt;$B$6*$B$8-1),V978+I978*$B$10,TRUE,V978)</f>
        <v>5000</v>
      </c>
      <c r="W979" s="17">
        <f t="shared" si="60"/>
        <v>307.3770491803279</v>
      </c>
    </row>
    <row r="980" spans="7:23" x14ac:dyDescent="0.25">
      <c r="G980" s="15">
        <v>978</v>
      </c>
      <c r="H980" s="1">
        <f t="shared" si="57"/>
        <v>16.283333333333331</v>
      </c>
      <c r="I980" s="15" cm="1">
        <f t="array" ref="I980">_xlfn.IFS(J979&gt;=$C$13-$B$26,MINA(I979+$B$13-S980+S979,$B$11),I979=$B$11,MINA(I979-S980+S979,$B$11),TRUE,MAXA(I979-S980+S979,0))</f>
        <v>0</v>
      </c>
      <c r="J980" s="1" cm="1">
        <f t="array" ref="J980">_xlfn.IFS(J979&gt;=$C$13-$B$26,0,I979&lt;$B$11,J979+$B$26,TRUE,0)</f>
        <v>1.2500000000000004</v>
      </c>
      <c r="K980" s="3" cm="1">
        <f t="array" ref="K980">_xlfn.IFS(AND(NOT($K979=0),$L979),0,NOT($L979),$K979+$B$26,TRUE,$K979)</f>
        <v>1.0000000000000013</v>
      </c>
      <c r="L980" s="3" t="b" cm="1">
        <f t="array" ref="L980">_xlfn.IFS(AND($I980&gt;0,$K980&gt;=$C$5-$B$26),TRUE,$R980&gt;=$B$6,FALSE,$I980=0,FALSE,TRUE,$L979)</f>
        <v>0</v>
      </c>
      <c r="M980" s="3" t="b" cm="1">
        <f t="array" ref="M980">_xlfn.IFS($N980&gt;=$B$4-$B$26,FALSE,AND($I980&gt;0,$K980&gt;=$B$5-$B$26),TRUE,AND($L980,NOT($M979)),FALSE,$M979,TRUE,TRUE,FALSE)</f>
        <v>0</v>
      </c>
      <c r="N980" s="3" cm="1">
        <f t="array" ref="N980">_xlfn.IFS($M979,$N979+$B$26,NOT($M979),0,TRUE,$M979)</f>
        <v>0</v>
      </c>
      <c r="O980" s="3" t="b" cm="1">
        <f t="array" ref="O980">_xlfn.IFS($M980,FALSE,AND($L980,NOT($M980),$R980&lt;$B$6,$I980&gt;0),TRUE,TRUE,FALSE)</f>
        <v>0</v>
      </c>
      <c r="P980" s="3" cm="1">
        <f t="array" ref="P980">_xlfn.IFS($P979&gt;=$C$7-$B$26,0,$O979,$P979+$B$26,TRUE,0)</f>
        <v>0</v>
      </c>
      <c r="Q980" s="3" t="b" cm="1">
        <f t="array" ref="Q980">_xlfn.IFS(AND($L980,NOT($M980),NOT($O980)),TRUE,$R980&gt;=$B$6,FALSE,AND($L980,NOT($M980),$O980,$P980=0),TRUE,TRUE,FALSE)</f>
        <v>0</v>
      </c>
      <c r="R980" s="3" cm="1">
        <f t="array" ref="R980">_xlfn.IFS(AND($Q979,$R979&lt;$B$6),$R979+1,AND(NOT($L979),$R979&gt;0),0,TRUE,$R979)</f>
        <v>0</v>
      </c>
      <c r="S980" s="1" cm="1">
        <f t="array" ref="S980">_xlfn.IFS(AND(Q979,I979&gt;$B$8),S979+$B$8,AND(Q979,I979&lt;=$B$8),S979+I979,TRUE,$S979)</f>
        <v>50</v>
      </c>
      <c r="T980" s="1">
        <f t="shared" si="58"/>
        <v>4500</v>
      </c>
      <c r="U980" s="17">
        <f t="shared" si="59"/>
        <v>276.35619242579327</v>
      </c>
      <c r="V980" s="47" cm="1">
        <f t="array" ref="V980">_xlfn.IFS($B$6=1,S980*$B$10,AND(R979=0,R980&gt;=1,I980&gt;=$B$6*$B$8-1),V979+$B$6*$B$10*$B$8,AND(R979=0,R980&gt;=1,I980&lt;$B$6*$B$8-1),V979+I979*$B$10,TRUE,V979)</f>
        <v>5000</v>
      </c>
      <c r="W980" s="17">
        <f t="shared" si="60"/>
        <v>307.06243602865919</v>
      </c>
    </row>
    <row r="981" spans="7:23" x14ac:dyDescent="0.25">
      <c r="G981" s="15">
        <v>979</v>
      </c>
      <c r="H981" s="1">
        <f t="shared" si="57"/>
        <v>16.3</v>
      </c>
      <c r="I981" s="15" cm="1">
        <f t="array" ref="I981">_xlfn.IFS(J980&gt;=$C$13-$B$26,MINA(I980+$B$13-S981+S980,$B$11),I980=$B$11,MINA(I980-S981+S980,$B$11),TRUE,MAXA(I980-S981+S980,0))</f>
        <v>0</v>
      </c>
      <c r="J981" s="1" cm="1">
        <f t="array" ref="J981">_xlfn.IFS(J980&gt;=$C$13-$B$26,0,I980&lt;$B$11,J980+$B$26,TRUE,0)</f>
        <v>1.2666666666666671</v>
      </c>
      <c r="K981" s="3" cm="1">
        <f t="array" ref="K981">_xlfn.IFS(AND(NOT($K980=0),$L980),0,NOT($L980),$K980+$B$26,TRUE,$K980)</f>
        <v>1.0166666666666679</v>
      </c>
      <c r="L981" s="3" t="b" cm="1">
        <f t="array" ref="L981">_xlfn.IFS(AND($I981&gt;0,$K981&gt;=$C$5-$B$26),TRUE,$R981&gt;=$B$6,FALSE,$I981=0,FALSE,TRUE,$L980)</f>
        <v>0</v>
      </c>
      <c r="M981" s="3" t="b" cm="1">
        <f t="array" ref="M981">_xlfn.IFS($N981&gt;=$B$4-$B$26,FALSE,AND($I981&gt;0,$K981&gt;=$B$5-$B$26),TRUE,AND($L981,NOT($M980)),FALSE,$M980,TRUE,TRUE,FALSE)</f>
        <v>0</v>
      </c>
      <c r="N981" s="3" cm="1">
        <f t="array" ref="N981">_xlfn.IFS($M980,$N980+$B$26,NOT($M980),0,TRUE,$M980)</f>
        <v>0</v>
      </c>
      <c r="O981" s="3" t="b" cm="1">
        <f t="array" ref="O981">_xlfn.IFS($M981,FALSE,AND($L981,NOT($M981),$R981&lt;$B$6,$I981&gt;0),TRUE,TRUE,FALSE)</f>
        <v>0</v>
      </c>
      <c r="P981" s="3" cm="1">
        <f t="array" ref="P981">_xlfn.IFS($P980&gt;=$C$7-$B$26,0,$O980,$P980+$B$26,TRUE,0)</f>
        <v>0</v>
      </c>
      <c r="Q981" s="3" t="b" cm="1">
        <f t="array" ref="Q981">_xlfn.IFS(AND($L981,NOT($M981),NOT($O981)),TRUE,$R981&gt;=$B$6,FALSE,AND($L981,NOT($M981),$O981,$P981=0),TRUE,TRUE,FALSE)</f>
        <v>0</v>
      </c>
      <c r="R981" s="3" cm="1">
        <f t="array" ref="R981">_xlfn.IFS(AND($Q980,$R980&lt;$B$6),$R980+1,AND(NOT($L980),$R980&gt;0),0,TRUE,$R980)</f>
        <v>0</v>
      </c>
      <c r="S981" s="1" cm="1">
        <f t="array" ref="S981">_xlfn.IFS(AND(Q980,I980&gt;$B$8),S980+$B$8,AND(Q980,I980&lt;=$B$8),S980+I980,TRUE,$S980)</f>
        <v>50</v>
      </c>
      <c r="T981" s="1">
        <f t="shared" si="58"/>
        <v>4500</v>
      </c>
      <c r="U981" s="17">
        <f t="shared" si="59"/>
        <v>276.07361963190181</v>
      </c>
      <c r="V981" s="47" cm="1">
        <f t="array" ref="V981">_xlfn.IFS($B$6=1,S981*$B$10,AND(R980=0,R981&gt;=1,I981&gt;=$B$6*$B$8-1),V980+$B$6*$B$10*$B$8,AND(R980=0,R981&gt;=1,I981&lt;$B$6*$B$8-1),V980+I980*$B$10,TRUE,V980)</f>
        <v>5000</v>
      </c>
      <c r="W981" s="17">
        <f t="shared" si="60"/>
        <v>306.74846625766872</v>
      </c>
    </row>
    <row r="982" spans="7:23" x14ac:dyDescent="0.25">
      <c r="G982" s="15">
        <v>980</v>
      </c>
      <c r="H982" s="1">
        <f t="shared" si="57"/>
        <v>16.316666666666666</v>
      </c>
      <c r="I982" s="15" cm="1">
        <f t="array" ref="I982">_xlfn.IFS(J981&gt;=$C$13-$B$26,MINA(I981+$B$13-S982+S981,$B$11),I981=$B$11,MINA(I981-S982+S981,$B$11),TRUE,MAXA(I981-S982+S981,0))</f>
        <v>0</v>
      </c>
      <c r="J982" s="1" cm="1">
        <f t="array" ref="J982">_xlfn.IFS(J981&gt;=$C$13-$B$26,0,I981&lt;$B$11,J981+$B$26,TRUE,0)</f>
        <v>1.2833333333333337</v>
      </c>
      <c r="K982" s="3" cm="1">
        <f t="array" ref="K982">_xlfn.IFS(AND(NOT($K981=0),$L981),0,NOT($L981),$K981+$B$26,TRUE,$K981)</f>
        <v>1.0333333333333345</v>
      </c>
      <c r="L982" s="3" t="b" cm="1">
        <f t="array" ref="L982">_xlfn.IFS(AND($I982&gt;0,$K982&gt;=$C$5-$B$26),TRUE,$R982&gt;=$B$6,FALSE,$I982=0,FALSE,TRUE,$L981)</f>
        <v>0</v>
      </c>
      <c r="M982" s="3" t="b" cm="1">
        <f t="array" ref="M982">_xlfn.IFS($N982&gt;=$B$4-$B$26,FALSE,AND($I982&gt;0,$K982&gt;=$B$5-$B$26),TRUE,AND($L982,NOT($M981)),FALSE,$M981,TRUE,TRUE,FALSE)</f>
        <v>0</v>
      </c>
      <c r="N982" s="3" cm="1">
        <f t="array" ref="N982">_xlfn.IFS($M981,$N981+$B$26,NOT($M981),0,TRUE,$M981)</f>
        <v>0</v>
      </c>
      <c r="O982" s="3" t="b" cm="1">
        <f t="array" ref="O982">_xlfn.IFS($M982,FALSE,AND($L982,NOT($M982),$R982&lt;$B$6,$I982&gt;0),TRUE,TRUE,FALSE)</f>
        <v>0</v>
      </c>
      <c r="P982" s="3" cm="1">
        <f t="array" ref="P982">_xlfn.IFS($P981&gt;=$C$7-$B$26,0,$O981,$P981+$B$26,TRUE,0)</f>
        <v>0</v>
      </c>
      <c r="Q982" s="3" t="b" cm="1">
        <f t="array" ref="Q982">_xlfn.IFS(AND($L982,NOT($M982),NOT($O982)),TRUE,$R982&gt;=$B$6,FALSE,AND($L982,NOT($M982),$O982,$P982=0),TRUE,TRUE,FALSE)</f>
        <v>0</v>
      </c>
      <c r="R982" s="3" cm="1">
        <f t="array" ref="R982">_xlfn.IFS(AND($Q981,$R981&lt;$B$6),$R981+1,AND(NOT($L981),$R981&gt;0),0,TRUE,$R981)</f>
        <v>0</v>
      </c>
      <c r="S982" s="1" cm="1">
        <f t="array" ref="S982">_xlfn.IFS(AND(Q981,I981&gt;$B$8),S981+$B$8,AND(Q981,I981&lt;=$B$8),S981+I981,TRUE,$S981)</f>
        <v>50</v>
      </c>
      <c r="T982" s="1">
        <f t="shared" si="58"/>
        <v>4500</v>
      </c>
      <c r="U982" s="17">
        <f t="shared" si="59"/>
        <v>275.79162410623087</v>
      </c>
      <c r="V982" s="47" cm="1">
        <f t="array" ref="V982">_xlfn.IFS($B$6=1,S982*$B$10,AND(R981=0,R982&gt;=1,I982&gt;=$B$6*$B$8-1),V981+$B$6*$B$10*$B$8,AND(R981=0,R982&gt;=1,I982&lt;$B$6*$B$8-1),V981+I981*$B$10,TRUE,V981)</f>
        <v>5000</v>
      </c>
      <c r="W982" s="17">
        <f t="shared" si="60"/>
        <v>306.43513789581203</v>
      </c>
    </row>
    <row r="983" spans="7:23" x14ac:dyDescent="0.25">
      <c r="G983" s="15">
        <v>981</v>
      </c>
      <c r="H983" s="1">
        <f t="shared" si="57"/>
        <v>16.333333333333332</v>
      </c>
      <c r="I983" s="15" cm="1">
        <f t="array" ref="I983">_xlfn.IFS(J982&gt;=$C$13-$B$26,MINA(I982+$B$13-S983+S982,$B$11),I982=$B$11,MINA(I982-S983+S982,$B$11),TRUE,MAXA(I982-S983+S982,0))</f>
        <v>0</v>
      </c>
      <c r="J983" s="1" cm="1">
        <f t="array" ref="J983">_xlfn.IFS(J982&gt;=$C$13-$B$26,0,I982&lt;$B$11,J982+$B$26,TRUE,0)</f>
        <v>1.3000000000000003</v>
      </c>
      <c r="K983" s="3" cm="1">
        <f t="array" ref="K983">_xlfn.IFS(AND(NOT($K982=0),$L982),0,NOT($L982),$K982+$B$26,TRUE,$K982)</f>
        <v>1.0500000000000012</v>
      </c>
      <c r="L983" s="3" t="b" cm="1">
        <f t="array" ref="L983">_xlfn.IFS(AND($I983&gt;0,$K983&gt;=$C$5-$B$26),TRUE,$R983&gt;=$B$6,FALSE,$I983=0,FALSE,TRUE,$L982)</f>
        <v>0</v>
      </c>
      <c r="M983" s="3" t="b" cm="1">
        <f t="array" ref="M983">_xlfn.IFS($N983&gt;=$B$4-$B$26,FALSE,AND($I983&gt;0,$K983&gt;=$B$5-$B$26),TRUE,AND($L983,NOT($M982)),FALSE,$M982,TRUE,TRUE,FALSE)</f>
        <v>0</v>
      </c>
      <c r="N983" s="3" cm="1">
        <f t="array" ref="N983">_xlfn.IFS($M982,$N982+$B$26,NOT($M982),0,TRUE,$M982)</f>
        <v>0</v>
      </c>
      <c r="O983" s="3" t="b" cm="1">
        <f t="array" ref="O983">_xlfn.IFS($M983,FALSE,AND($L983,NOT($M983),$R983&lt;$B$6,$I983&gt;0),TRUE,TRUE,FALSE)</f>
        <v>0</v>
      </c>
      <c r="P983" s="3" cm="1">
        <f t="array" ref="P983">_xlfn.IFS($P982&gt;=$C$7-$B$26,0,$O982,$P982+$B$26,TRUE,0)</f>
        <v>0</v>
      </c>
      <c r="Q983" s="3" t="b" cm="1">
        <f t="array" ref="Q983">_xlfn.IFS(AND($L983,NOT($M983),NOT($O983)),TRUE,$R983&gt;=$B$6,FALSE,AND($L983,NOT($M983),$O983,$P983=0),TRUE,TRUE,FALSE)</f>
        <v>0</v>
      </c>
      <c r="R983" s="3" cm="1">
        <f t="array" ref="R983">_xlfn.IFS(AND($Q982,$R982&lt;$B$6),$R982+1,AND(NOT($L982),$R982&gt;0),0,TRUE,$R982)</f>
        <v>0</v>
      </c>
      <c r="S983" s="1" cm="1">
        <f t="array" ref="S983">_xlfn.IFS(AND(Q982,I982&gt;$B$8),S982+$B$8,AND(Q982,I982&lt;=$B$8),S982+I982,TRUE,$S982)</f>
        <v>50</v>
      </c>
      <c r="T983" s="1">
        <f t="shared" si="58"/>
        <v>4500</v>
      </c>
      <c r="U983" s="17">
        <f t="shared" si="59"/>
        <v>275.51020408163265</v>
      </c>
      <c r="V983" s="47" cm="1">
        <f t="array" ref="V983">_xlfn.IFS($B$6=1,S983*$B$10,AND(R982=0,R983&gt;=1,I983&gt;=$B$6*$B$8-1),V982+$B$6*$B$10*$B$8,AND(R982=0,R983&gt;=1,I983&lt;$B$6*$B$8-1),V982+I982*$B$10,TRUE,V982)</f>
        <v>5000</v>
      </c>
      <c r="W983" s="17">
        <f t="shared" si="60"/>
        <v>306.12244897959187</v>
      </c>
    </row>
    <row r="984" spans="7:23" x14ac:dyDescent="0.25">
      <c r="G984" s="15">
        <v>982</v>
      </c>
      <c r="H984" s="1">
        <f t="shared" si="57"/>
        <v>16.350000000000001</v>
      </c>
      <c r="I984" s="15" cm="1">
        <f t="array" ref="I984">_xlfn.IFS(J983&gt;=$C$13-$B$26,MINA(I983+$B$13-S984+S983,$B$11),I983=$B$11,MINA(I983-S984+S983,$B$11),TRUE,MAXA(I983-S984+S983,0))</f>
        <v>0</v>
      </c>
      <c r="J984" s="1" cm="1">
        <f t="array" ref="J984">_xlfn.IFS(J983&gt;=$C$13-$B$26,0,I983&lt;$B$11,J983+$B$26,TRUE,0)</f>
        <v>1.3166666666666669</v>
      </c>
      <c r="K984" s="3" cm="1">
        <f t="array" ref="K984">_xlfn.IFS(AND(NOT($K983=0),$L983),0,NOT($L983),$K983+$B$26,TRUE,$K983)</f>
        <v>1.0666666666666678</v>
      </c>
      <c r="L984" s="3" t="b" cm="1">
        <f t="array" ref="L984">_xlfn.IFS(AND($I984&gt;0,$K984&gt;=$C$5-$B$26),TRUE,$R984&gt;=$B$6,FALSE,$I984=0,FALSE,TRUE,$L983)</f>
        <v>0</v>
      </c>
      <c r="M984" s="3" t="b" cm="1">
        <f t="array" ref="M984">_xlfn.IFS($N984&gt;=$B$4-$B$26,FALSE,AND($I984&gt;0,$K984&gt;=$B$5-$B$26),TRUE,AND($L984,NOT($M983)),FALSE,$M983,TRUE,TRUE,FALSE)</f>
        <v>0</v>
      </c>
      <c r="N984" s="3" cm="1">
        <f t="array" ref="N984">_xlfn.IFS($M983,$N983+$B$26,NOT($M983),0,TRUE,$M983)</f>
        <v>0</v>
      </c>
      <c r="O984" s="3" t="b" cm="1">
        <f t="array" ref="O984">_xlfn.IFS($M984,FALSE,AND($L984,NOT($M984),$R984&lt;$B$6,$I984&gt;0),TRUE,TRUE,FALSE)</f>
        <v>0</v>
      </c>
      <c r="P984" s="3" cm="1">
        <f t="array" ref="P984">_xlfn.IFS($P983&gt;=$C$7-$B$26,0,$O983,$P983+$B$26,TRUE,0)</f>
        <v>0</v>
      </c>
      <c r="Q984" s="3" t="b" cm="1">
        <f t="array" ref="Q984">_xlfn.IFS(AND($L984,NOT($M984),NOT($O984)),TRUE,$R984&gt;=$B$6,FALSE,AND($L984,NOT($M984),$O984,$P984=0),TRUE,TRUE,FALSE)</f>
        <v>0</v>
      </c>
      <c r="R984" s="3" cm="1">
        <f t="array" ref="R984">_xlfn.IFS(AND($Q983,$R983&lt;$B$6),$R983+1,AND(NOT($L983),$R983&gt;0),0,TRUE,$R983)</f>
        <v>0</v>
      </c>
      <c r="S984" s="1" cm="1">
        <f t="array" ref="S984">_xlfn.IFS(AND(Q983,I983&gt;$B$8),S983+$B$8,AND(Q983,I983&lt;=$B$8),S983+I983,TRUE,$S983)</f>
        <v>50</v>
      </c>
      <c r="T984" s="1">
        <f t="shared" si="58"/>
        <v>4500</v>
      </c>
      <c r="U984" s="17">
        <f t="shared" si="59"/>
        <v>275.2293577981651</v>
      </c>
      <c r="V984" s="47" cm="1">
        <f t="array" ref="V984">_xlfn.IFS($B$6=1,S984*$B$10,AND(R983=0,R984&gt;=1,I984&gt;=$B$6*$B$8-1),V983+$B$6*$B$10*$B$8,AND(R983=0,R984&gt;=1,I984&lt;$B$6*$B$8-1),V983+I983*$B$10,TRUE,V983)</f>
        <v>5000</v>
      </c>
      <c r="W984" s="17">
        <f t="shared" si="60"/>
        <v>305.81039755351679</v>
      </c>
    </row>
    <row r="985" spans="7:23" x14ac:dyDescent="0.25">
      <c r="G985" s="15">
        <v>983</v>
      </c>
      <c r="H985" s="1">
        <f t="shared" si="57"/>
        <v>16.366666666666667</v>
      </c>
      <c r="I985" s="15" cm="1">
        <f t="array" ref="I985">_xlfn.IFS(J984&gt;=$C$13-$B$26,MINA(I984+$B$13-S985+S984,$B$11),I984=$B$11,MINA(I984-S985+S984,$B$11),TRUE,MAXA(I984-S985+S984,0))</f>
        <v>0</v>
      </c>
      <c r="J985" s="1" cm="1">
        <f t="array" ref="J985">_xlfn.IFS(J984&gt;=$C$13-$B$26,0,I984&lt;$B$11,J984+$B$26,TRUE,0)</f>
        <v>1.3333333333333335</v>
      </c>
      <c r="K985" s="3" cm="1">
        <f t="array" ref="K985">_xlfn.IFS(AND(NOT($K984=0),$L984),0,NOT($L984),$K984+$B$26,TRUE,$K984)</f>
        <v>1.0833333333333344</v>
      </c>
      <c r="L985" s="3" t="b" cm="1">
        <f t="array" ref="L985">_xlfn.IFS(AND($I985&gt;0,$K985&gt;=$C$5-$B$26),TRUE,$R985&gt;=$B$6,FALSE,$I985=0,FALSE,TRUE,$L984)</f>
        <v>0</v>
      </c>
      <c r="M985" s="3" t="b" cm="1">
        <f t="array" ref="M985">_xlfn.IFS($N985&gt;=$B$4-$B$26,FALSE,AND($I985&gt;0,$K985&gt;=$B$5-$B$26),TRUE,AND($L985,NOT($M984)),FALSE,$M984,TRUE,TRUE,FALSE)</f>
        <v>0</v>
      </c>
      <c r="N985" s="3" cm="1">
        <f t="array" ref="N985">_xlfn.IFS($M984,$N984+$B$26,NOT($M984),0,TRUE,$M984)</f>
        <v>0</v>
      </c>
      <c r="O985" s="3" t="b" cm="1">
        <f t="array" ref="O985">_xlfn.IFS($M985,FALSE,AND($L985,NOT($M985),$R985&lt;$B$6,$I985&gt;0),TRUE,TRUE,FALSE)</f>
        <v>0</v>
      </c>
      <c r="P985" s="3" cm="1">
        <f t="array" ref="P985">_xlfn.IFS($P984&gt;=$C$7-$B$26,0,$O984,$P984+$B$26,TRUE,0)</f>
        <v>0</v>
      </c>
      <c r="Q985" s="3" t="b" cm="1">
        <f t="array" ref="Q985">_xlfn.IFS(AND($L985,NOT($M985),NOT($O985)),TRUE,$R985&gt;=$B$6,FALSE,AND($L985,NOT($M985),$O985,$P985=0),TRUE,TRUE,FALSE)</f>
        <v>0</v>
      </c>
      <c r="R985" s="3" cm="1">
        <f t="array" ref="R985">_xlfn.IFS(AND($Q984,$R984&lt;$B$6),$R984+1,AND(NOT($L984),$R984&gt;0),0,TRUE,$R984)</f>
        <v>0</v>
      </c>
      <c r="S985" s="1" cm="1">
        <f t="array" ref="S985">_xlfn.IFS(AND(Q984,I984&gt;$B$8),S984+$B$8,AND(Q984,I984&lt;=$B$8),S984+I984,TRUE,$S984)</f>
        <v>50</v>
      </c>
      <c r="T985" s="1">
        <f t="shared" si="58"/>
        <v>4500</v>
      </c>
      <c r="U985" s="17">
        <f t="shared" si="59"/>
        <v>274.94908350305496</v>
      </c>
      <c r="V985" s="47" cm="1">
        <f t="array" ref="V985">_xlfn.IFS($B$6=1,S985*$B$10,AND(R984=0,R985&gt;=1,I985&gt;=$B$6*$B$8-1),V984+$B$6*$B$10*$B$8,AND(R984=0,R985&gt;=1,I985&lt;$B$6*$B$8-1),V984+I984*$B$10,TRUE,V984)</f>
        <v>5000</v>
      </c>
      <c r="W985" s="17">
        <f t="shared" si="60"/>
        <v>305.49898167006108</v>
      </c>
    </row>
    <row r="986" spans="7:23" x14ac:dyDescent="0.25">
      <c r="G986" s="15">
        <v>984</v>
      </c>
      <c r="H986" s="1">
        <f t="shared" si="57"/>
        <v>16.383333333333333</v>
      </c>
      <c r="I986" s="15" cm="1">
        <f t="array" ref="I986">_xlfn.IFS(J985&gt;=$C$13-$B$26,MINA(I985+$B$13-S986+S985,$B$11),I985=$B$11,MINA(I985-S986+S985,$B$11),TRUE,MAXA(I985-S986+S985,0))</f>
        <v>0</v>
      </c>
      <c r="J986" s="1" cm="1">
        <f t="array" ref="J986">_xlfn.IFS(J985&gt;=$C$13-$B$26,0,I985&lt;$B$11,J985+$B$26,TRUE,0)</f>
        <v>1.35</v>
      </c>
      <c r="K986" s="3" cm="1">
        <f t="array" ref="K986">_xlfn.IFS(AND(NOT($K985=0),$L985),0,NOT($L985),$K985+$B$26,TRUE,$K985)</f>
        <v>1.100000000000001</v>
      </c>
      <c r="L986" s="3" t="b" cm="1">
        <f t="array" ref="L986">_xlfn.IFS(AND($I986&gt;0,$K986&gt;=$C$5-$B$26),TRUE,$R986&gt;=$B$6,FALSE,$I986=0,FALSE,TRUE,$L985)</f>
        <v>0</v>
      </c>
      <c r="M986" s="3" t="b" cm="1">
        <f t="array" ref="M986">_xlfn.IFS($N986&gt;=$B$4-$B$26,FALSE,AND($I986&gt;0,$K986&gt;=$B$5-$B$26),TRUE,AND($L986,NOT($M985)),FALSE,$M985,TRUE,TRUE,FALSE)</f>
        <v>0</v>
      </c>
      <c r="N986" s="3" cm="1">
        <f t="array" ref="N986">_xlfn.IFS($M985,$N985+$B$26,NOT($M985),0,TRUE,$M985)</f>
        <v>0</v>
      </c>
      <c r="O986" s="3" t="b" cm="1">
        <f t="array" ref="O986">_xlfn.IFS($M986,FALSE,AND($L986,NOT($M986),$R986&lt;$B$6,$I986&gt;0),TRUE,TRUE,FALSE)</f>
        <v>0</v>
      </c>
      <c r="P986" s="3" cm="1">
        <f t="array" ref="P986">_xlfn.IFS($P985&gt;=$C$7-$B$26,0,$O985,$P985+$B$26,TRUE,0)</f>
        <v>0</v>
      </c>
      <c r="Q986" s="3" t="b" cm="1">
        <f t="array" ref="Q986">_xlfn.IFS(AND($L986,NOT($M986),NOT($O986)),TRUE,$R986&gt;=$B$6,FALSE,AND($L986,NOT($M986),$O986,$P986=0),TRUE,TRUE,FALSE)</f>
        <v>0</v>
      </c>
      <c r="R986" s="3" cm="1">
        <f t="array" ref="R986">_xlfn.IFS(AND($Q985,$R985&lt;$B$6),$R985+1,AND(NOT($L985),$R985&gt;0),0,TRUE,$R985)</f>
        <v>0</v>
      </c>
      <c r="S986" s="1" cm="1">
        <f t="array" ref="S986">_xlfn.IFS(AND(Q985,I985&gt;$B$8),S985+$B$8,AND(Q985,I985&lt;=$B$8),S985+I985,TRUE,$S985)</f>
        <v>50</v>
      </c>
      <c r="T986" s="1">
        <f t="shared" si="58"/>
        <v>4500</v>
      </c>
      <c r="U986" s="17">
        <f t="shared" si="59"/>
        <v>274.66937945066127</v>
      </c>
      <c r="V986" s="47" cm="1">
        <f t="array" ref="V986">_xlfn.IFS($B$6=1,S986*$B$10,AND(R985=0,R986&gt;=1,I986&gt;=$B$6*$B$8-1),V985+$B$6*$B$10*$B$8,AND(R985=0,R986&gt;=1,I986&lt;$B$6*$B$8-1),V985+I985*$B$10,TRUE,V985)</f>
        <v>5000</v>
      </c>
      <c r="W986" s="17">
        <f t="shared" si="60"/>
        <v>305.18819938962361</v>
      </c>
    </row>
    <row r="987" spans="7:23" x14ac:dyDescent="0.25">
      <c r="G987" s="15">
        <v>985</v>
      </c>
      <c r="H987" s="1">
        <f t="shared" si="57"/>
        <v>16.399999999999999</v>
      </c>
      <c r="I987" s="15" cm="1">
        <f t="array" ref="I987">_xlfn.IFS(J986&gt;=$C$13-$B$26,MINA(I986+$B$13-S987+S986,$B$11),I986=$B$11,MINA(I986-S987+S986,$B$11),TRUE,MAXA(I986-S987+S986,0))</f>
        <v>0</v>
      </c>
      <c r="J987" s="1" cm="1">
        <f t="array" ref="J987">_xlfn.IFS(J986&gt;=$C$13-$B$26,0,I986&lt;$B$11,J986+$B$26,TRUE,0)</f>
        <v>1.3666666666666667</v>
      </c>
      <c r="K987" s="3" cm="1">
        <f t="array" ref="K987">_xlfn.IFS(AND(NOT($K986=0),$L986),0,NOT($L986),$K986+$B$26,TRUE,$K986)</f>
        <v>1.1166666666666676</v>
      </c>
      <c r="L987" s="3" t="b" cm="1">
        <f t="array" ref="L987">_xlfn.IFS(AND($I987&gt;0,$K987&gt;=$C$5-$B$26),TRUE,$R987&gt;=$B$6,FALSE,$I987=0,FALSE,TRUE,$L986)</f>
        <v>0</v>
      </c>
      <c r="M987" s="3" t="b" cm="1">
        <f t="array" ref="M987">_xlfn.IFS($N987&gt;=$B$4-$B$26,FALSE,AND($I987&gt;0,$K987&gt;=$B$5-$B$26),TRUE,AND($L987,NOT($M986)),FALSE,$M986,TRUE,TRUE,FALSE)</f>
        <v>0</v>
      </c>
      <c r="N987" s="3" cm="1">
        <f t="array" ref="N987">_xlfn.IFS($M986,$N986+$B$26,NOT($M986),0,TRUE,$M986)</f>
        <v>0</v>
      </c>
      <c r="O987" s="3" t="b" cm="1">
        <f t="array" ref="O987">_xlfn.IFS($M987,FALSE,AND($L987,NOT($M987),$R987&lt;$B$6,$I987&gt;0),TRUE,TRUE,FALSE)</f>
        <v>0</v>
      </c>
      <c r="P987" s="3" cm="1">
        <f t="array" ref="P987">_xlfn.IFS($P986&gt;=$C$7-$B$26,0,$O986,$P986+$B$26,TRUE,0)</f>
        <v>0</v>
      </c>
      <c r="Q987" s="3" t="b" cm="1">
        <f t="array" ref="Q987">_xlfn.IFS(AND($L987,NOT($M987),NOT($O987)),TRUE,$R987&gt;=$B$6,FALSE,AND($L987,NOT($M987),$O987,$P987=0),TRUE,TRUE,FALSE)</f>
        <v>0</v>
      </c>
      <c r="R987" s="3" cm="1">
        <f t="array" ref="R987">_xlfn.IFS(AND($Q986,$R986&lt;$B$6),$R986+1,AND(NOT($L986),$R986&gt;0),0,TRUE,$R986)</f>
        <v>0</v>
      </c>
      <c r="S987" s="1" cm="1">
        <f t="array" ref="S987">_xlfn.IFS(AND(Q986,I986&gt;$B$8),S986+$B$8,AND(Q986,I986&lt;=$B$8),S986+I986,TRUE,$S986)</f>
        <v>50</v>
      </c>
      <c r="T987" s="1">
        <f t="shared" si="58"/>
        <v>4500</v>
      </c>
      <c r="U987" s="17">
        <f t="shared" si="59"/>
        <v>274.39024390243907</v>
      </c>
      <c r="V987" s="47" cm="1">
        <f t="array" ref="V987">_xlfn.IFS($B$6=1,S987*$B$10,AND(R986=0,R987&gt;=1,I987&gt;=$B$6*$B$8-1),V986+$B$6*$B$10*$B$8,AND(R986=0,R987&gt;=1,I987&lt;$B$6*$B$8-1),V986+I986*$B$10,TRUE,V986)</f>
        <v>5000</v>
      </c>
      <c r="W987" s="17">
        <f t="shared" si="60"/>
        <v>304.87804878048786</v>
      </c>
    </row>
    <row r="988" spans="7:23" x14ac:dyDescent="0.25">
      <c r="G988" s="15">
        <v>986</v>
      </c>
      <c r="H988" s="1">
        <f t="shared" si="57"/>
        <v>16.416666666666668</v>
      </c>
      <c r="I988" s="15" cm="1">
        <f t="array" ref="I988">_xlfn.IFS(J987&gt;=$C$13-$B$26,MINA(I987+$B$13-S988+S987,$B$11),I987=$B$11,MINA(I987-S988+S987,$B$11),TRUE,MAXA(I987-S988+S987,0))</f>
        <v>0</v>
      </c>
      <c r="J988" s="1" cm="1">
        <f t="array" ref="J988">_xlfn.IFS(J987&gt;=$C$13-$B$26,0,I987&lt;$B$11,J987+$B$26,TRUE,0)</f>
        <v>1.3833333333333333</v>
      </c>
      <c r="K988" s="3" cm="1">
        <f t="array" ref="K988">_xlfn.IFS(AND(NOT($K987=0),$L987),0,NOT($L987),$K987+$B$26,TRUE,$K987)</f>
        <v>1.1333333333333342</v>
      </c>
      <c r="L988" s="3" t="b" cm="1">
        <f t="array" ref="L988">_xlfn.IFS(AND($I988&gt;0,$K988&gt;=$C$5-$B$26),TRUE,$R988&gt;=$B$6,FALSE,$I988=0,FALSE,TRUE,$L987)</f>
        <v>0</v>
      </c>
      <c r="M988" s="3" t="b" cm="1">
        <f t="array" ref="M988">_xlfn.IFS($N988&gt;=$B$4-$B$26,FALSE,AND($I988&gt;0,$K988&gt;=$B$5-$B$26),TRUE,AND($L988,NOT($M987)),FALSE,$M987,TRUE,TRUE,FALSE)</f>
        <v>0</v>
      </c>
      <c r="N988" s="3" cm="1">
        <f t="array" ref="N988">_xlfn.IFS($M987,$N987+$B$26,NOT($M987),0,TRUE,$M987)</f>
        <v>0</v>
      </c>
      <c r="O988" s="3" t="b" cm="1">
        <f t="array" ref="O988">_xlfn.IFS($M988,FALSE,AND($L988,NOT($M988),$R988&lt;$B$6,$I988&gt;0),TRUE,TRUE,FALSE)</f>
        <v>0</v>
      </c>
      <c r="P988" s="3" cm="1">
        <f t="array" ref="P988">_xlfn.IFS($P987&gt;=$C$7-$B$26,0,$O987,$P987+$B$26,TRUE,0)</f>
        <v>0</v>
      </c>
      <c r="Q988" s="3" t="b" cm="1">
        <f t="array" ref="Q988">_xlfn.IFS(AND($L988,NOT($M988),NOT($O988)),TRUE,$R988&gt;=$B$6,FALSE,AND($L988,NOT($M988),$O988,$P988=0),TRUE,TRUE,FALSE)</f>
        <v>0</v>
      </c>
      <c r="R988" s="3" cm="1">
        <f t="array" ref="R988">_xlfn.IFS(AND($Q987,$R987&lt;$B$6),$R987+1,AND(NOT($L987),$R987&gt;0),0,TRUE,$R987)</f>
        <v>0</v>
      </c>
      <c r="S988" s="1" cm="1">
        <f t="array" ref="S988">_xlfn.IFS(AND(Q987,I987&gt;$B$8),S987+$B$8,AND(Q987,I987&lt;=$B$8),S987+I987,TRUE,$S987)</f>
        <v>50</v>
      </c>
      <c r="T988" s="1">
        <f t="shared" si="58"/>
        <v>4500</v>
      </c>
      <c r="U988" s="17">
        <f t="shared" si="59"/>
        <v>274.11167512690355</v>
      </c>
      <c r="V988" s="47" cm="1">
        <f t="array" ref="V988">_xlfn.IFS($B$6=1,S988*$B$10,AND(R987=0,R988&gt;=1,I988&gt;=$B$6*$B$8-1),V987+$B$6*$B$10*$B$8,AND(R987=0,R988&gt;=1,I988&lt;$B$6*$B$8-1),V987+I987*$B$10,TRUE,V987)</f>
        <v>5000</v>
      </c>
      <c r="W988" s="17">
        <f t="shared" si="60"/>
        <v>304.56852791878168</v>
      </c>
    </row>
    <row r="989" spans="7:23" x14ac:dyDescent="0.25">
      <c r="G989" s="15">
        <v>987</v>
      </c>
      <c r="H989" s="1">
        <f t="shared" si="57"/>
        <v>16.433333333333334</v>
      </c>
      <c r="I989" s="15" cm="1">
        <f t="array" ref="I989">_xlfn.IFS(J988&gt;=$C$13-$B$26,MINA(I988+$B$13-S989+S988,$B$11),I988=$B$11,MINA(I988-S989+S988,$B$11),TRUE,MAXA(I988-S989+S988,0))</f>
        <v>0</v>
      </c>
      <c r="J989" s="1" cm="1">
        <f t="array" ref="J989">_xlfn.IFS(J988&gt;=$C$13-$B$26,0,I988&lt;$B$11,J988+$B$26,TRUE,0)</f>
        <v>1.4</v>
      </c>
      <c r="K989" s="3" cm="1">
        <f t="array" ref="K989">_xlfn.IFS(AND(NOT($K988=0),$L988),0,NOT($L988),$K988+$B$26,TRUE,$K988)</f>
        <v>1.1500000000000008</v>
      </c>
      <c r="L989" s="3" t="b" cm="1">
        <f t="array" ref="L989">_xlfn.IFS(AND($I989&gt;0,$K989&gt;=$C$5-$B$26),TRUE,$R989&gt;=$B$6,FALSE,$I989=0,FALSE,TRUE,$L988)</f>
        <v>0</v>
      </c>
      <c r="M989" s="3" t="b" cm="1">
        <f t="array" ref="M989">_xlfn.IFS($N989&gt;=$B$4-$B$26,FALSE,AND($I989&gt;0,$K989&gt;=$B$5-$B$26),TRUE,AND($L989,NOT($M988)),FALSE,$M988,TRUE,TRUE,FALSE)</f>
        <v>0</v>
      </c>
      <c r="N989" s="3" cm="1">
        <f t="array" ref="N989">_xlfn.IFS($M988,$N988+$B$26,NOT($M988),0,TRUE,$M988)</f>
        <v>0</v>
      </c>
      <c r="O989" s="3" t="b" cm="1">
        <f t="array" ref="O989">_xlfn.IFS($M989,FALSE,AND($L989,NOT($M989),$R989&lt;$B$6,$I989&gt;0),TRUE,TRUE,FALSE)</f>
        <v>0</v>
      </c>
      <c r="P989" s="3" cm="1">
        <f t="array" ref="P989">_xlfn.IFS($P988&gt;=$C$7-$B$26,0,$O988,$P988+$B$26,TRUE,0)</f>
        <v>0</v>
      </c>
      <c r="Q989" s="3" t="b" cm="1">
        <f t="array" ref="Q989">_xlfn.IFS(AND($L989,NOT($M989),NOT($O989)),TRUE,$R989&gt;=$B$6,FALSE,AND($L989,NOT($M989),$O989,$P989=0),TRUE,TRUE,FALSE)</f>
        <v>0</v>
      </c>
      <c r="R989" s="3" cm="1">
        <f t="array" ref="R989">_xlfn.IFS(AND($Q988,$R988&lt;$B$6),$R988+1,AND(NOT($L988),$R988&gt;0),0,TRUE,$R988)</f>
        <v>0</v>
      </c>
      <c r="S989" s="1" cm="1">
        <f t="array" ref="S989">_xlfn.IFS(AND(Q988,I988&gt;$B$8),S988+$B$8,AND(Q988,I988&lt;=$B$8),S988+I988,TRUE,$S988)</f>
        <v>50</v>
      </c>
      <c r="T989" s="1">
        <f t="shared" si="58"/>
        <v>4500</v>
      </c>
      <c r="U989" s="17">
        <f t="shared" si="59"/>
        <v>273.83367139959432</v>
      </c>
      <c r="V989" s="47" cm="1">
        <f t="array" ref="V989">_xlfn.IFS($B$6=1,S989*$B$10,AND(R988=0,R989&gt;=1,I989&gt;=$B$6*$B$8-1),V988+$B$6*$B$10*$B$8,AND(R988=0,R989&gt;=1,I989&lt;$B$6*$B$8-1),V988+I988*$B$10,TRUE,V988)</f>
        <v>5000</v>
      </c>
      <c r="W989" s="17">
        <f t="shared" si="60"/>
        <v>304.25963488843814</v>
      </c>
    </row>
    <row r="990" spans="7:23" x14ac:dyDescent="0.25">
      <c r="G990" s="15">
        <v>988</v>
      </c>
      <c r="H990" s="1">
        <f t="shared" si="57"/>
        <v>16.45</v>
      </c>
      <c r="I990" s="15" cm="1">
        <f t="array" ref="I990">_xlfn.IFS(J989&gt;=$C$13-$B$26,MINA(I989+$B$13-S990+S989,$B$11),I989=$B$11,MINA(I989-S990+S989,$B$11),TRUE,MAXA(I989-S990+S989,0))</f>
        <v>0</v>
      </c>
      <c r="J990" s="1" cm="1">
        <f t="array" ref="J990">_xlfn.IFS(J989&gt;=$C$13-$B$26,0,I989&lt;$B$11,J989+$B$26,TRUE,0)</f>
        <v>1.4166666666666665</v>
      </c>
      <c r="K990" s="3" cm="1">
        <f t="array" ref="K990">_xlfn.IFS(AND(NOT($K989=0),$L989),0,NOT($L989),$K989+$B$26,TRUE,$K989)</f>
        <v>1.1666666666666674</v>
      </c>
      <c r="L990" s="3" t="b" cm="1">
        <f t="array" ref="L990">_xlfn.IFS(AND($I990&gt;0,$K990&gt;=$C$5-$B$26),TRUE,$R990&gt;=$B$6,FALSE,$I990=0,FALSE,TRUE,$L989)</f>
        <v>0</v>
      </c>
      <c r="M990" s="3" t="b" cm="1">
        <f t="array" ref="M990">_xlfn.IFS($N990&gt;=$B$4-$B$26,FALSE,AND($I990&gt;0,$K990&gt;=$B$5-$B$26),TRUE,AND($L990,NOT($M989)),FALSE,$M989,TRUE,TRUE,FALSE)</f>
        <v>0</v>
      </c>
      <c r="N990" s="3" cm="1">
        <f t="array" ref="N990">_xlfn.IFS($M989,$N989+$B$26,NOT($M989),0,TRUE,$M989)</f>
        <v>0</v>
      </c>
      <c r="O990" s="3" t="b" cm="1">
        <f t="array" ref="O990">_xlfn.IFS($M990,FALSE,AND($L990,NOT($M990),$R990&lt;$B$6,$I990&gt;0),TRUE,TRUE,FALSE)</f>
        <v>0</v>
      </c>
      <c r="P990" s="3" cm="1">
        <f t="array" ref="P990">_xlfn.IFS($P989&gt;=$C$7-$B$26,0,$O989,$P989+$B$26,TRUE,0)</f>
        <v>0</v>
      </c>
      <c r="Q990" s="3" t="b" cm="1">
        <f t="array" ref="Q990">_xlfn.IFS(AND($L990,NOT($M990),NOT($O990)),TRUE,$R990&gt;=$B$6,FALSE,AND($L990,NOT($M990),$O990,$P990=0),TRUE,TRUE,FALSE)</f>
        <v>0</v>
      </c>
      <c r="R990" s="3" cm="1">
        <f t="array" ref="R990">_xlfn.IFS(AND($Q989,$R989&lt;$B$6),$R989+1,AND(NOT($L989),$R989&gt;0),0,TRUE,$R989)</f>
        <v>0</v>
      </c>
      <c r="S990" s="1" cm="1">
        <f t="array" ref="S990">_xlfn.IFS(AND(Q989,I989&gt;$B$8),S989+$B$8,AND(Q989,I989&lt;=$B$8),S989+I989,TRUE,$S989)</f>
        <v>50</v>
      </c>
      <c r="T990" s="1">
        <f t="shared" si="58"/>
        <v>4500</v>
      </c>
      <c r="U990" s="17">
        <f t="shared" si="59"/>
        <v>273.5562310030395</v>
      </c>
      <c r="V990" s="47" cm="1">
        <f t="array" ref="V990">_xlfn.IFS($B$6=1,S990*$B$10,AND(R989=0,R990&gt;=1,I990&gt;=$B$6*$B$8-1),V989+$B$6*$B$10*$B$8,AND(R989=0,R990&gt;=1,I990&lt;$B$6*$B$8-1),V989+I989*$B$10,TRUE,V989)</f>
        <v>5000</v>
      </c>
      <c r="W990" s="17">
        <f t="shared" si="60"/>
        <v>303.95136778115506</v>
      </c>
    </row>
    <row r="991" spans="7:23" x14ac:dyDescent="0.25">
      <c r="G991" s="15">
        <v>989</v>
      </c>
      <c r="H991" s="1">
        <f t="shared" si="57"/>
        <v>16.466666666666665</v>
      </c>
      <c r="I991" s="15" cm="1">
        <f t="array" ref="I991">_xlfn.IFS(J990&gt;=$C$13-$B$26,MINA(I990+$B$13-S991+S990,$B$11),I990=$B$11,MINA(I990-S991+S990,$B$11),TRUE,MAXA(I990-S991+S990,0))</f>
        <v>0</v>
      </c>
      <c r="J991" s="1" cm="1">
        <f t="array" ref="J991">_xlfn.IFS(J990&gt;=$C$13-$B$26,0,I990&lt;$B$11,J990+$B$26,TRUE,0)</f>
        <v>1.4333333333333331</v>
      </c>
      <c r="K991" s="3" cm="1">
        <f t="array" ref="K991">_xlfn.IFS(AND(NOT($K990=0),$L990),0,NOT($L990),$K990+$B$26,TRUE,$K990)</f>
        <v>1.183333333333334</v>
      </c>
      <c r="L991" s="3" t="b" cm="1">
        <f t="array" ref="L991">_xlfn.IFS(AND($I991&gt;0,$K991&gt;=$C$5-$B$26),TRUE,$R991&gt;=$B$6,FALSE,$I991=0,FALSE,TRUE,$L990)</f>
        <v>0</v>
      </c>
      <c r="M991" s="3" t="b" cm="1">
        <f t="array" ref="M991">_xlfn.IFS($N991&gt;=$B$4-$B$26,FALSE,AND($I991&gt;0,$K991&gt;=$B$5-$B$26),TRUE,AND($L991,NOT($M990)),FALSE,$M990,TRUE,TRUE,FALSE)</f>
        <v>0</v>
      </c>
      <c r="N991" s="3" cm="1">
        <f t="array" ref="N991">_xlfn.IFS($M990,$N990+$B$26,NOT($M990),0,TRUE,$M990)</f>
        <v>0</v>
      </c>
      <c r="O991" s="3" t="b" cm="1">
        <f t="array" ref="O991">_xlfn.IFS($M991,FALSE,AND($L991,NOT($M991),$R991&lt;$B$6,$I991&gt;0),TRUE,TRUE,FALSE)</f>
        <v>0</v>
      </c>
      <c r="P991" s="3" cm="1">
        <f t="array" ref="P991">_xlfn.IFS($P990&gt;=$C$7-$B$26,0,$O990,$P990+$B$26,TRUE,0)</f>
        <v>0</v>
      </c>
      <c r="Q991" s="3" t="b" cm="1">
        <f t="array" ref="Q991">_xlfn.IFS(AND($L991,NOT($M991),NOT($O991)),TRUE,$R991&gt;=$B$6,FALSE,AND($L991,NOT($M991),$O991,$P991=0),TRUE,TRUE,FALSE)</f>
        <v>0</v>
      </c>
      <c r="R991" s="3" cm="1">
        <f t="array" ref="R991">_xlfn.IFS(AND($Q990,$R990&lt;$B$6),$R990+1,AND(NOT($L990),$R990&gt;0),0,TRUE,$R990)</f>
        <v>0</v>
      </c>
      <c r="S991" s="1" cm="1">
        <f t="array" ref="S991">_xlfn.IFS(AND(Q990,I990&gt;$B$8),S990+$B$8,AND(Q990,I990&lt;=$B$8),S990+I990,TRUE,$S990)</f>
        <v>50</v>
      </c>
      <c r="T991" s="1">
        <f t="shared" si="58"/>
        <v>4500</v>
      </c>
      <c r="U991" s="17">
        <f t="shared" si="59"/>
        <v>273.27935222672068</v>
      </c>
      <c r="V991" s="47" cm="1">
        <f t="array" ref="V991">_xlfn.IFS($B$6=1,S991*$B$10,AND(R990=0,R991&gt;=1,I991&gt;=$B$6*$B$8-1),V990+$B$6*$B$10*$B$8,AND(R990=0,R991&gt;=1,I991&lt;$B$6*$B$8-1),V990+I990*$B$10,TRUE,V990)</f>
        <v>5000</v>
      </c>
      <c r="W991" s="17">
        <f t="shared" si="60"/>
        <v>303.64372469635629</v>
      </c>
    </row>
    <row r="992" spans="7:23" x14ac:dyDescent="0.25">
      <c r="G992" s="15">
        <v>990</v>
      </c>
      <c r="H992" s="1">
        <f t="shared" si="57"/>
        <v>16.483333333333334</v>
      </c>
      <c r="I992" s="15" cm="1">
        <f t="array" ref="I992">_xlfn.IFS(J991&gt;=$C$13-$B$26,MINA(I991+$B$13-S992+S991,$B$11),I991=$B$11,MINA(I991-S992+S991,$B$11),TRUE,MAXA(I991-S992+S991,0))</f>
        <v>0</v>
      </c>
      <c r="J992" s="1" cm="1">
        <f t="array" ref="J992">_xlfn.IFS(J991&gt;=$C$13-$B$26,0,I991&lt;$B$11,J991+$B$26,TRUE,0)</f>
        <v>1.4499999999999997</v>
      </c>
      <c r="K992" s="3" cm="1">
        <f t="array" ref="K992">_xlfn.IFS(AND(NOT($K991=0),$L991),0,NOT($L991),$K991+$B$26,TRUE,$K991)</f>
        <v>1.2000000000000006</v>
      </c>
      <c r="L992" s="3" t="b" cm="1">
        <f t="array" ref="L992">_xlfn.IFS(AND($I992&gt;0,$K992&gt;=$C$5-$B$26),TRUE,$R992&gt;=$B$6,FALSE,$I992=0,FALSE,TRUE,$L991)</f>
        <v>0</v>
      </c>
      <c r="M992" s="3" t="b" cm="1">
        <f t="array" ref="M992">_xlfn.IFS($N992&gt;=$B$4-$B$26,FALSE,AND($I992&gt;0,$K992&gt;=$B$5-$B$26),TRUE,AND($L992,NOT($M991)),FALSE,$M991,TRUE,TRUE,FALSE)</f>
        <v>0</v>
      </c>
      <c r="N992" s="3" cm="1">
        <f t="array" ref="N992">_xlfn.IFS($M991,$N991+$B$26,NOT($M991),0,TRUE,$M991)</f>
        <v>0</v>
      </c>
      <c r="O992" s="3" t="b" cm="1">
        <f t="array" ref="O992">_xlfn.IFS($M992,FALSE,AND($L992,NOT($M992),$R992&lt;$B$6,$I992&gt;0),TRUE,TRUE,FALSE)</f>
        <v>0</v>
      </c>
      <c r="P992" s="3" cm="1">
        <f t="array" ref="P992">_xlfn.IFS($P991&gt;=$C$7-$B$26,0,$O991,$P991+$B$26,TRUE,0)</f>
        <v>0</v>
      </c>
      <c r="Q992" s="3" t="b" cm="1">
        <f t="array" ref="Q992">_xlfn.IFS(AND($L992,NOT($M992),NOT($O992)),TRUE,$R992&gt;=$B$6,FALSE,AND($L992,NOT($M992),$O992,$P992=0),TRUE,TRUE,FALSE)</f>
        <v>0</v>
      </c>
      <c r="R992" s="3" cm="1">
        <f t="array" ref="R992">_xlfn.IFS(AND($Q991,$R991&lt;$B$6),$R991+1,AND(NOT($L991),$R991&gt;0),0,TRUE,$R991)</f>
        <v>0</v>
      </c>
      <c r="S992" s="1" cm="1">
        <f t="array" ref="S992">_xlfn.IFS(AND(Q991,I991&gt;$B$8),S991+$B$8,AND(Q991,I991&lt;=$B$8),S991+I991,TRUE,$S991)</f>
        <v>50</v>
      </c>
      <c r="T992" s="1">
        <f t="shared" si="58"/>
        <v>4500</v>
      </c>
      <c r="U992" s="17">
        <f t="shared" si="59"/>
        <v>273.0030333670374</v>
      </c>
      <c r="V992" s="47" cm="1">
        <f t="array" ref="V992">_xlfn.IFS($B$6=1,S992*$B$10,AND(R991=0,R992&gt;=1,I992&gt;=$B$6*$B$8-1),V991+$B$6*$B$10*$B$8,AND(R991=0,R992&gt;=1,I992&lt;$B$6*$B$8-1),V991+I991*$B$10,TRUE,V991)</f>
        <v>5000</v>
      </c>
      <c r="W992" s="17">
        <f t="shared" si="60"/>
        <v>303.33670374115269</v>
      </c>
    </row>
    <row r="993" spans="7:23" x14ac:dyDescent="0.25">
      <c r="G993" s="15">
        <v>991</v>
      </c>
      <c r="H993" s="1">
        <f t="shared" si="57"/>
        <v>16.5</v>
      </c>
      <c r="I993" s="15" cm="1">
        <f t="array" ref="I993">_xlfn.IFS(J992&gt;=$C$13-$B$26,MINA(I992+$B$13-S993+S992,$B$11),I992=$B$11,MINA(I992-S993+S992,$B$11),TRUE,MAXA(I992-S993+S992,0))</f>
        <v>0</v>
      </c>
      <c r="J993" s="1" cm="1">
        <f t="array" ref="J993">_xlfn.IFS(J992&gt;=$C$13-$B$26,0,I992&lt;$B$11,J992+$B$26,TRUE,0)</f>
        <v>1.4666666666666663</v>
      </c>
      <c r="K993" s="3" cm="1">
        <f t="array" ref="K993">_xlfn.IFS(AND(NOT($K992=0),$L992),0,NOT($L992),$K992+$B$26,TRUE,$K992)</f>
        <v>1.2166666666666672</v>
      </c>
      <c r="L993" s="3" t="b" cm="1">
        <f t="array" ref="L993">_xlfn.IFS(AND($I993&gt;0,$K993&gt;=$C$5-$B$26),TRUE,$R993&gt;=$B$6,FALSE,$I993=0,FALSE,TRUE,$L992)</f>
        <v>0</v>
      </c>
      <c r="M993" s="3" t="b" cm="1">
        <f t="array" ref="M993">_xlfn.IFS($N993&gt;=$B$4-$B$26,FALSE,AND($I993&gt;0,$K993&gt;=$B$5-$B$26),TRUE,AND($L993,NOT($M992)),FALSE,$M992,TRUE,TRUE,FALSE)</f>
        <v>0</v>
      </c>
      <c r="N993" s="3" cm="1">
        <f t="array" ref="N993">_xlfn.IFS($M992,$N992+$B$26,NOT($M992),0,TRUE,$M992)</f>
        <v>0</v>
      </c>
      <c r="O993" s="3" t="b" cm="1">
        <f t="array" ref="O993">_xlfn.IFS($M993,FALSE,AND($L993,NOT($M993),$R993&lt;$B$6,$I993&gt;0),TRUE,TRUE,FALSE)</f>
        <v>0</v>
      </c>
      <c r="P993" s="3" cm="1">
        <f t="array" ref="P993">_xlfn.IFS($P992&gt;=$C$7-$B$26,0,$O992,$P992+$B$26,TRUE,0)</f>
        <v>0</v>
      </c>
      <c r="Q993" s="3" t="b" cm="1">
        <f t="array" ref="Q993">_xlfn.IFS(AND($L993,NOT($M993),NOT($O993)),TRUE,$R993&gt;=$B$6,FALSE,AND($L993,NOT($M993),$O993,$P993=0),TRUE,TRUE,FALSE)</f>
        <v>0</v>
      </c>
      <c r="R993" s="3" cm="1">
        <f t="array" ref="R993">_xlfn.IFS(AND($Q992,$R992&lt;$B$6),$R992+1,AND(NOT($L992),$R992&gt;0),0,TRUE,$R992)</f>
        <v>0</v>
      </c>
      <c r="S993" s="1" cm="1">
        <f t="array" ref="S993">_xlfn.IFS(AND(Q992,I992&gt;$B$8),S992+$B$8,AND(Q992,I992&lt;=$B$8),S992+I992,TRUE,$S992)</f>
        <v>50</v>
      </c>
      <c r="T993" s="1">
        <f t="shared" si="58"/>
        <v>4500</v>
      </c>
      <c r="U993" s="17">
        <f t="shared" si="59"/>
        <v>272.72727272727275</v>
      </c>
      <c r="V993" s="47" cm="1">
        <f t="array" ref="V993">_xlfn.IFS($B$6=1,S993*$B$10,AND(R992=0,R993&gt;=1,I993&gt;=$B$6*$B$8-1),V992+$B$6*$B$10*$B$8,AND(R992=0,R993&gt;=1,I993&lt;$B$6*$B$8-1),V992+I992*$B$10,TRUE,V992)</f>
        <v>5000</v>
      </c>
      <c r="W993" s="17">
        <f t="shared" si="60"/>
        <v>303.030303030303</v>
      </c>
    </row>
    <row r="994" spans="7:23" x14ac:dyDescent="0.25">
      <c r="G994" s="15">
        <v>992</v>
      </c>
      <c r="H994" s="1">
        <f t="shared" si="57"/>
        <v>16.516666666666666</v>
      </c>
      <c r="I994" s="15" cm="1">
        <f t="array" ref="I994">_xlfn.IFS(J993&gt;=$C$13-$B$26,MINA(I993+$B$13-S994+S993,$B$11),I993=$B$11,MINA(I993-S994+S993,$B$11),TRUE,MAXA(I993-S994+S993,0))</f>
        <v>0</v>
      </c>
      <c r="J994" s="1" cm="1">
        <f t="array" ref="J994">_xlfn.IFS(J993&gt;=$C$13-$B$26,0,I993&lt;$B$11,J993+$B$26,TRUE,0)</f>
        <v>1.4833333333333329</v>
      </c>
      <c r="K994" s="3" cm="1">
        <f t="array" ref="K994">_xlfn.IFS(AND(NOT($K993=0),$L993),0,NOT($L993),$K993+$B$26,TRUE,$K993)</f>
        <v>1.2333333333333338</v>
      </c>
      <c r="L994" s="3" t="b" cm="1">
        <f t="array" ref="L994">_xlfn.IFS(AND($I994&gt;0,$K994&gt;=$C$5-$B$26),TRUE,$R994&gt;=$B$6,FALSE,$I994=0,FALSE,TRUE,$L993)</f>
        <v>0</v>
      </c>
      <c r="M994" s="3" t="b" cm="1">
        <f t="array" ref="M994">_xlfn.IFS($N994&gt;=$B$4-$B$26,FALSE,AND($I994&gt;0,$K994&gt;=$B$5-$B$26),TRUE,AND($L994,NOT($M993)),FALSE,$M993,TRUE,TRUE,FALSE)</f>
        <v>0</v>
      </c>
      <c r="N994" s="3" cm="1">
        <f t="array" ref="N994">_xlfn.IFS($M993,$N993+$B$26,NOT($M993),0,TRUE,$M993)</f>
        <v>0</v>
      </c>
      <c r="O994" s="3" t="b" cm="1">
        <f t="array" ref="O994">_xlfn.IFS($M994,FALSE,AND($L994,NOT($M994),$R994&lt;$B$6,$I994&gt;0),TRUE,TRUE,FALSE)</f>
        <v>0</v>
      </c>
      <c r="P994" s="3" cm="1">
        <f t="array" ref="P994">_xlfn.IFS($P993&gt;=$C$7-$B$26,0,$O993,$P993+$B$26,TRUE,0)</f>
        <v>0</v>
      </c>
      <c r="Q994" s="3" t="b" cm="1">
        <f t="array" ref="Q994">_xlfn.IFS(AND($L994,NOT($M994),NOT($O994)),TRUE,$R994&gt;=$B$6,FALSE,AND($L994,NOT($M994),$O994,$P994=0),TRUE,TRUE,FALSE)</f>
        <v>0</v>
      </c>
      <c r="R994" s="3" cm="1">
        <f t="array" ref="R994">_xlfn.IFS(AND($Q993,$R993&lt;$B$6),$R993+1,AND(NOT($L993),$R993&gt;0),0,TRUE,$R993)</f>
        <v>0</v>
      </c>
      <c r="S994" s="1" cm="1">
        <f t="array" ref="S994">_xlfn.IFS(AND(Q993,I993&gt;$B$8),S993+$B$8,AND(Q993,I993&lt;=$B$8),S993+I993,TRUE,$S993)</f>
        <v>50</v>
      </c>
      <c r="T994" s="1">
        <f t="shared" si="58"/>
        <v>4500</v>
      </c>
      <c r="U994" s="17">
        <f t="shared" si="59"/>
        <v>272.45206861755804</v>
      </c>
      <c r="V994" s="47" cm="1">
        <f t="array" ref="V994">_xlfn.IFS($B$6=1,S994*$B$10,AND(R993=0,R994&gt;=1,I994&gt;=$B$6*$B$8-1),V993+$B$6*$B$10*$B$8,AND(R993=0,R994&gt;=1,I994&lt;$B$6*$B$8-1),V993+I993*$B$10,TRUE,V993)</f>
        <v>5000</v>
      </c>
      <c r="W994" s="17">
        <f t="shared" si="60"/>
        <v>302.72452068617559</v>
      </c>
    </row>
    <row r="995" spans="7:23" x14ac:dyDescent="0.25">
      <c r="G995" s="15">
        <v>993</v>
      </c>
      <c r="H995" s="1">
        <f t="shared" si="57"/>
        <v>16.533333333333331</v>
      </c>
      <c r="I995" s="15" cm="1">
        <f t="array" ref="I995">_xlfn.IFS(J994&gt;=$C$13-$B$26,MINA(I994+$B$13-S995+S994,$B$11),I994=$B$11,MINA(I994-S995+S994,$B$11),TRUE,MAXA(I994-S995+S994,0))</f>
        <v>3</v>
      </c>
      <c r="J995" s="1" cm="1">
        <f t="array" ref="J995">_xlfn.IFS(J994&gt;=$C$13-$B$26,0,I994&lt;$B$11,J994+$B$26,TRUE,0)</f>
        <v>0</v>
      </c>
      <c r="K995" s="3" cm="1">
        <f t="array" ref="K995">_xlfn.IFS(AND(NOT($K994=0),$L994),0,NOT($L994),$K994+$B$26,TRUE,$K994)</f>
        <v>1.2500000000000004</v>
      </c>
      <c r="L995" s="3" t="b" cm="1">
        <f t="array" ref="L995">_xlfn.IFS(AND($I995&gt;0,$K995&gt;=$C$5-$B$26),TRUE,$R995&gt;=$B$6,FALSE,$I995=0,FALSE,TRUE,$L994)</f>
        <v>1</v>
      </c>
      <c r="M995" s="3" t="b" cm="1">
        <f t="array" ref="M995">_xlfn.IFS($N995&gt;=$B$4-$B$26,FALSE,AND($I995&gt;0,$K995&gt;=$B$5-$B$26),TRUE,AND($L995,NOT($M994)),FALSE,$M994,TRUE,TRUE,FALSE)</f>
        <v>1</v>
      </c>
      <c r="N995" s="3" cm="1">
        <f t="array" ref="N995">_xlfn.IFS($M994,$N994+$B$26,NOT($M994),0,TRUE,$M994)</f>
        <v>0</v>
      </c>
      <c r="O995" s="3" t="b" cm="1">
        <f t="array" ref="O995">_xlfn.IFS($M995,FALSE,AND($L995,NOT($M995),$R995&lt;$B$6,$I995&gt;0),TRUE,TRUE,FALSE)</f>
        <v>0</v>
      </c>
      <c r="P995" s="3" cm="1">
        <f t="array" ref="P995">_xlfn.IFS($P994&gt;=$C$7-$B$26,0,$O994,$P994+$B$26,TRUE,0)</f>
        <v>0</v>
      </c>
      <c r="Q995" s="3" t="b" cm="1">
        <f t="array" ref="Q995">_xlfn.IFS(AND($L995,NOT($M995),NOT($O995)),TRUE,$R995&gt;=$B$6,FALSE,AND($L995,NOT($M995),$O995,$P995=0),TRUE,TRUE,FALSE)</f>
        <v>0</v>
      </c>
      <c r="R995" s="3" cm="1">
        <f t="array" ref="R995">_xlfn.IFS(AND($Q994,$R994&lt;$B$6),$R994+1,AND(NOT($L994),$R994&gt;0),0,TRUE,$R994)</f>
        <v>0</v>
      </c>
      <c r="S995" s="1" cm="1">
        <f t="array" ref="S995">_xlfn.IFS(AND(Q994,I994&gt;$B$8),S994+$B$8,AND(Q994,I994&lt;=$B$8),S994+I994,TRUE,$S994)</f>
        <v>50</v>
      </c>
      <c r="T995" s="1">
        <f t="shared" si="58"/>
        <v>4500</v>
      </c>
      <c r="U995" s="17">
        <f t="shared" si="59"/>
        <v>272.17741935483872</v>
      </c>
      <c r="V995" s="47" cm="1">
        <f t="array" ref="V995">_xlfn.IFS($B$6=1,S995*$B$10,AND(R994=0,R995&gt;=1,I995&gt;=$B$6*$B$8-1),V994+$B$6*$B$10*$B$8,AND(R994=0,R995&gt;=1,I995&lt;$B$6*$B$8-1),V994+I994*$B$10,TRUE,V994)</f>
        <v>5000</v>
      </c>
      <c r="W995" s="17">
        <f t="shared" si="60"/>
        <v>302.41935483870969</v>
      </c>
    </row>
    <row r="996" spans="7:23" x14ac:dyDescent="0.25">
      <c r="G996" s="15">
        <v>994</v>
      </c>
      <c r="H996" s="1">
        <f t="shared" si="57"/>
        <v>16.55</v>
      </c>
      <c r="I996" s="15" cm="1">
        <f t="array" ref="I996">_xlfn.IFS(J995&gt;=$C$13-$B$26,MINA(I995+$B$13-S996+S995,$B$11),I995=$B$11,MINA(I995-S996+S995,$B$11),TRUE,MAXA(I995-S996+S995,0))</f>
        <v>3</v>
      </c>
      <c r="J996" s="1" cm="1">
        <f t="array" ref="J996">_xlfn.IFS(J995&gt;=$C$13-$B$26,0,I995&lt;$B$11,J995+$B$26,TRUE,0)</f>
        <v>1.6666666666666666E-2</v>
      </c>
      <c r="K996" s="3" cm="1">
        <f t="array" ref="K996">_xlfn.IFS(AND(NOT($K995=0),$L995),0,NOT($L995),$K995+$B$26,TRUE,$K995)</f>
        <v>0</v>
      </c>
      <c r="L996" s="3" t="b" cm="1">
        <f t="array" ref="L996">_xlfn.IFS(AND($I996&gt;0,$K996&gt;=$C$5-$B$26),TRUE,$R996&gt;=$B$6,FALSE,$I996=0,FALSE,TRUE,$L995)</f>
        <v>1</v>
      </c>
      <c r="M996" s="3" t="b" cm="1">
        <f t="array" ref="M996">_xlfn.IFS($N996&gt;=$B$4-$B$26,FALSE,AND($I996&gt;0,$K996&gt;=$B$5-$B$26),TRUE,AND($L996,NOT($M995)),FALSE,$M995,TRUE,TRUE,FALSE)</f>
        <v>1</v>
      </c>
      <c r="N996" s="3" cm="1">
        <f t="array" ref="N996">_xlfn.IFS($M995,$N995+$B$26,NOT($M995),0,TRUE,$M995)</f>
        <v>1.6666666666666666E-2</v>
      </c>
      <c r="O996" s="3" t="b" cm="1">
        <f t="array" ref="O996">_xlfn.IFS($M996,FALSE,AND($L996,NOT($M996),$R996&lt;$B$6,$I996&gt;0),TRUE,TRUE,FALSE)</f>
        <v>0</v>
      </c>
      <c r="P996" s="3" cm="1">
        <f t="array" ref="P996">_xlfn.IFS($P995&gt;=$C$7-$B$26,0,$O995,$P995+$B$26,TRUE,0)</f>
        <v>0</v>
      </c>
      <c r="Q996" s="3" t="b" cm="1">
        <f t="array" ref="Q996">_xlfn.IFS(AND($L996,NOT($M996),NOT($O996)),TRUE,$R996&gt;=$B$6,FALSE,AND($L996,NOT($M996),$O996,$P996=0),TRUE,TRUE,FALSE)</f>
        <v>0</v>
      </c>
      <c r="R996" s="3" cm="1">
        <f t="array" ref="R996">_xlfn.IFS(AND($Q995,$R995&lt;$B$6),$R995+1,AND(NOT($L995),$R995&gt;0),0,TRUE,$R995)</f>
        <v>0</v>
      </c>
      <c r="S996" s="1" cm="1">
        <f t="array" ref="S996">_xlfn.IFS(AND(Q995,I995&gt;$B$8),S995+$B$8,AND(Q995,I995&lt;=$B$8),S995+I995,TRUE,$S995)</f>
        <v>50</v>
      </c>
      <c r="T996" s="1">
        <f t="shared" si="58"/>
        <v>4500</v>
      </c>
      <c r="U996" s="17">
        <f t="shared" si="59"/>
        <v>271.90332326283988</v>
      </c>
      <c r="V996" s="47" cm="1">
        <f t="array" ref="V996">_xlfn.IFS($B$6=1,S996*$B$10,AND(R995=0,R996&gt;=1,I996&gt;=$B$6*$B$8-1),V995+$B$6*$B$10*$B$8,AND(R995=0,R996&gt;=1,I996&lt;$B$6*$B$8-1),V995+I995*$B$10,TRUE,V995)</f>
        <v>5000</v>
      </c>
      <c r="W996" s="17">
        <f t="shared" si="60"/>
        <v>302.11480362537765</v>
      </c>
    </row>
    <row r="997" spans="7:23" x14ac:dyDescent="0.25">
      <c r="G997" s="15">
        <v>995</v>
      </c>
      <c r="H997" s="1">
        <f t="shared" si="57"/>
        <v>16.566666666666666</v>
      </c>
      <c r="I997" s="15" cm="1">
        <f t="array" ref="I997">_xlfn.IFS(J996&gt;=$C$13-$B$26,MINA(I996+$B$13-S997+S996,$B$11),I996=$B$11,MINA(I996-S997+S996,$B$11),TRUE,MAXA(I996-S997+S996,0))</f>
        <v>3</v>
      </c>
      <c r="J997" s="1" cm="1">
        <f t="array" ref="J997">_xlfn.IFS(J996&gt;=$C$13-$B$26,0,I996&lt;$B$11,J996+$B$26,TRUE,0)</f>
        <v>3.3333333333333333E-2</v>
      </c>
      <c r="K997" s="3" cm="1">
        <f t="array" ref="K997">_xlfn.IFS(AND(NOT($K996=0),$L996),0,NOT($L996),$K996+$B$26,TRUE,$K996)</f>
        <v>0</v>
      </c>
      <c r="L997" s="3" t="b" cm="1">
        <f t="array" ref="L997">_xlfn.IFS(AND($I997&gt;0,$K997&gt;=$C$5-$B$26),TRUE,$R997&gt;=$B$6,FALSE,$I997=0,FALSE,TRUE,$L996)</f>
        <v>1</v>
      </c>
      <c r="M997" s="3" t="b" cm="1">
        <f t="array" ref="M997">_xlfn.IFS($N997&gt;=$B$4-$B$26,FALSE,AND($I997&gt;0,$K997&gt;=$B$5-$B$26),TRUE,AND($L997,NOT($M996)),FALSE,$M996,TRUE,TRUE,FALSE)</f>
        <v>0</v>
      </c>
      <c r="N997" s="3" cm="1">
        <f t="array" ref="N997">_xlfn.IFS($M996,$N996+$B$26,NOT($M996),0,TRUE,$M996)</f>
        <v>3.3333333333333333E-2</v>
      </c>
      <c r="O997" s="3" t="b" cm="1">
        <f t="array" ref="O997">_xlfn.IFS($M997,FALSE,AND($L997,NOT($M997),$R997&lt;$B$6,$I997&gt;0),TRUE,TRUE,FALSE)</f>
        <v>1</v>
      </c>
      <c r="P997" s="3" cm="1">
        <f t="array" ref="P997">_xlfn.IFS($P996&gt;=$C$7-$B$26,0,$O996,$P996+$B$26,TRUE,0)</f>
        <v>0</v>
      </c>
      <c r="Q997" s="3" t="b" cm="1">
        <f t="array" ref="Q997">_xlfn.IFS(AND($L997,NOT($M997),NOT($O997)),TRUE,$R997&gt;=$B$6,FALSE,AND($L997,NOT($M997),$O997,$P997=0),TRUE,TRUE,FALSE)</f>
        <v>1</v>
      </c>
      <c r="R997" s="3" cm="1">
        <f t="array" ref="R997">_xlfn.IFS(AND($Q996,$R996&lt;$B$6),$R996+1,AND(NOT($L996),$R996&gt;0),0,TRUE,$R996)</f>
        <v>0</v>
      </c>
      <c r="S997" s="1" cm="1">
        <f t="array" ref="S997">_xlfn.IFS(AND(Q996,I996&gt;$B$8),S996+$B$8,AND(Q996,I996&lt;=$B$8),S996+I996,TRUE,$S996)</f>
        <v>50</v>
      </c>
      <c r="T997" s="1">
        <f t="shared" si="58"/>
        <v>4500</v>
      </c>
      <c r="U997" s="17">
        <f t="shared" si="59"/>
        <v>271.62977867203222</v>
      </c>
      <c r="V997" s="47" cm="1">
        <f t="array" ref="V997">_xlfn.IFS($B$6=1,S997*$B$10,AND(R996=0,R997&gt;=1,I997&gt;=$B$6*$B$8-1),V996+$B$6*$B$10*$B$8,AND(R996=0,R997&gt;=1,I997&lt;$B$6*$B$8-1),V996+I996*$B$10,TRUE,V996)</f>
        <v>5000</v>
      </c>
      <c r="W997" s="17">
        <f t="shared" si="60"/>
        <v>301.81086519114689</v>
      </c>
    </row>
    <row r="998" spans="7:23" x14ac:dyDescent="0.25">
      <c r="G998" s="15">
        <v>996</v>
      </c>
      <c r="H998" s="1">
        <f t="shared" si="57"/>
        <v>16.583333333333332</v>
      </c>
      <c r="I998" s="15" cm="1">
        <f t="array" ref="I998">_xlfn.IFS(J997&gt;=$C$13-$B$26,MINA(I997+$B$13-S998+S997,$B$11),I997=$B$11,MINA(I997-S998+S997,$B$11),TRUE,MAXA(I997-S998+S997,0))</f>
        <v>2</v>
      </c>
      <c r="J998" s="1" cm="1">
        <f t="array" ref="J998">_xlfn.IFS(J997&gt;=$C$13-$B$26,0,I997&lt;$B$11,J997+$B$26,TRUE,0)</f>
        <v>0.05</v>
      </c>
      <c r="K998" s="3" cm="1">
        <f t="array" ref="K998">_xlfn.IFS(AND(NOT($K997=0),$L997),0,NOT($L997),$K997+$B$26,TRUE,$K997)</f>
        <v>0</v>
      </c>
      <c r="L998" s="3" t="b" cm="1">
        <f t="array" ref="L998">_xlfn.IFS(AND($I998&gt;0,$K998&gt;=$C$5-$B$26),TRUE,$R998&gt;=$B$6,FALSE,$I998=0,FALSE,TRUE,$L997)</f>
        <v>1</v>
      </c>
      <c r="M998" s="3" t="b" cm="1">
        <f t="array" ref="M998">_xlfn.IFS($N998&gt;=$B$4-$B$26,FALSE,AND($I998&gt;0,$K998&gt;=$B$5-$B$26),TRUE,AND($L998,NOT($M997)),FALSE,$M997,TRUE,TRUE,FALSE)</f>
        <v>0</v>
      </c>
      <c r="N998" s="3" cm="1">
        <f t="array" ref="N998">_xlfn.IFS($M997,$N997+$B$26,NOT($M997),0,TRUE,$M997)</f>
        <v>0</v>
      </c>
      <c r="O998" s="3" t="b" cm="1">
        <f t="array" ref="O998">_xlfn.IFS($M998,FALSE,AND($L998,NOT($M998),$R998&lt;$B$6,$I998&gt;0),TRUE,TRUE,FALSE)</f>
        <v>1</v>
      </c>
      <c r="P998" s="3" cm="1">
        <f t="array" ref="P998">_xlfn.IFS($P997&gt;=$C$7-$B$26,0,$O997,$P997+$B$26,TRUE,0)</f>
        <v>1.6666666666666666E-2</v>
      </c>
      <c r="Q998" s="3" t="b" cm="1">
        <f t="array" ref="Q998">_xlfn.IFS(AND($L998,NOT($M998),NOT($O998)),TRUE,$R998&gt;=$B$6,FALSE,AND($L998,NOT($M998),$O998,$P998=0),TRUE,TRUE,FALSE)</f>
        <v>0</v>
      </c>
      <c r="R998" s="3" cm="1">
        <f t="array" ref="R998">_xlfn.IFS(AND($Q997,$R997&lt;$B$6),$R997+1,AND(NOT($L997),$R997&gt;0),0,TRUE,$R997)</f>
        <v>1</v>
      </c>
      <c r="S998" s="1" cm="1">
        <f t="array" ref="S998">_xlfn.IFS(AND(Q997,I997&gt;$B$8),S997+$B$8,AND(Q997,I997&lt;=$B$8),S997+I997,TRUE,$S997)</f>
        <v>51</v>
      </c>
      <c r="T998" s="1">
        <f t="shared" si="58"/>
        <v>4590</v>
      </c>
      <c r="U998" s="17">
        <f t="shared" si="59"/>
        <v>276.78391959798995</v>
      </c>
      <c r="V998" s="47" cm="1">
        <f t="array" ref="V998">_xlfn.IFS($B$6=1,S998*$B$10,AND(R997=0,R998&gt;=1,I998&gt;=$B$6*$B$8-1),V997+$B$6*$B$10*$B$8,AND(R997=0,R998&gt;=1,I998&lt;$B$6*$B$8-1),V997+I997*$B$10,TRUE,V997)</f>
        <v>5300</v>
      </c>
      <c r="W998" s="17">
        <f t="shared" si="60"/>
        <v>319.59798994974875</v>
      </c>
    </row>
    <row r="999" spans="7:23" x14ac:dyDescent="0.25">
      <c r="G999" s="15">
        <v>997</v>
      </c>
      <c r="H999" s="1">
        <f t="shared" si="57"/>
        <v>16.600000000000001</v>
      </c>
      <c r="I999" s="15" cm="1">
        <f t="array" ref="I999">_xlfn.IFS(J998&gt;=$C$13-$B$26,MINA(I998+$B$13-S999+S998,$B$11),I998=$B$11,MINA(I998-S999+S998,$B$11),TRUE,MAXA(I998-S999+S998,0))</f>
        <v>2</v>
      </c>
      <c r="J999" s="1" cm="1">
        <f t="array" ref="J999">_xlfn.IFS(J998&gt;=$C$13-$B$26,0,I998&lt;$B$11,J998+$B$26,TRUE,0)</f>
        <v>6.6666666666666666E-2</v>
      </c>
      <c r="K999" s="3" cm="1">
        <f t="array" ref="K999">_xlfn.IFS(AND(NOT($K998=0),$L998),0,NOT($L998),$K998+$B$26,TRUE,$K998)</f>
        <v>0</v>
      </c>
      <c r="L999" s="3" t="b" cm="1">
        <f t="array" ref="L999">_xlfn.IFS(AND($I999&gt;0,$K999&gt;=$C$5-$B$26),TRUE,$R999&gt;=$B$6,FALSE,$I999=0,FALSE,TRUE,$L998)</f>
        <v>1</v>
      </c>
      <c r="M999" s="3" t="b" cm="1">
        <f t="array" ref="M999">_xlfn.IFS($N999&gt;=$B$4-$B$26,FALSE,AND($I999&gt;0,$K999&gt;=$B$5-$B$26),TRUE,AND($L999,NOT($M998)),FALSE,$M998,TRUE,TRUE,FALSE)</f>
        <v>0</v>
      </c>
      <c r="N999" s="3" cm="1">
        <f t="array" ref="N999">_xlfn.IFS($M998,$N998+$B$26,NOT($M998),0,TRUE,$M998)</f>
        <v>0</v>
      </c>
      <c r="O999" s="3" t="b" cm="1">
        <f t="array" ref="O999">_xlfn.IFS($M999,FALSE,AND($L999,NOT($M999),$R999&lt;$B$6,$I999&gt;0),TRUE,TRUE,FALSE)</f>
        <v>1</v>
      </c>
      <c r="P999" s="3" cm="1">
        <f t="array" ref="P999">_xlfn.IFS($P998&gt;=$C$7-$B$26,0,$O998,$P998+$B$26,TRUE,0)</f>
        <v>3.3333333333333333E-2</v>
      </c>
      <c r="Q999" s="3" t="b" cm="1">
        <f t="array" ref="Q999">_xlfn.IFS(AND($L999,NOT($M999),NOT($O999)),TRUE,$R999&gt;=$B$6,FALSE,AND($L999,NOT($M999),$O999,$P999=0),TRUE,TRUE,FALSE)</f>
        <v>0</v>
      </c>
      <c r="R999" s="3" cm="1">
        <f t="array" ref="R999">_xlfn.IFS(AND($Q998,$R998&lt;$B$6),$R998+1,AND(NOT($L998),$R998&gt;0),0,TRUE,$R998)</f>
        <v>1</v>
      </c>
      <c r="S999" s="1" cm="1">
        <f t="array" ref="S999">_xlfn.IFS(AND(Q998,I998&gt;$B$8),S998+$B$8,AND(Q998,I998&lt;=$B$8),S998+I998,TRUE,$S998)</f>
        <v>51</v>
      </c>
      <c r="T999" s="1">
        <f t="shared" si="58"/>
        <v>4590</v>
      </c>
      <c r="U999" s="17">
        <f t="shared" si="59"/>
        <v>276.50602409638554</v>
      </c>
      <c r="V999" s="47" cm="1">
        <f t="array" ref="V999">_xlfn.IFS($B$6=1,S999*$B$10,AND(R998=0,R999&gt;=1,I999&gt;=$B$6*$B$8-1),V998+$B$6*$B$10*$B$8,AND(R998=0,R999&gt;=1,I999&lt;$B$6*$B$8-1),V998+I998*$B$10,TRUE,V998)</f>
        <v>5300</v>
      </c>
      <c r="W999" s="17">
        <f t="shared" si="60"/>
        <v>319.2771084337349</v>
      </c>
    </row>
    <row r="1000" spans="7:23" x14ac:dyDescent="0.25">
      <c r="G1000" s="15">
        <v>998</v>
      </c>
      <c r="H1000" s="1">
        <f t="shared" si="57"/>
        <v>16.616666666666667</v>
      </c>
      <c r="I1000" s="15" cm="1">
        <f t="array" ref="I1000">_xlfn.IFS(J999&gt;=$C$13-$B$26,MINA(I999+$B$13-S1000+S999,$B$11),I999=$B$11,MINA(I999-S1000+S999,$B$11),TRUE,MAXA(I999-S1000+S999,0))</f>
        <v>2</v>
      </c>
      <c r="J1000" s="1" cm="1">
        <f t="array" ref="J1000">_xlfn.IFS(J999&gt;=$C$13-$B$26,0,I999&lt;$B$11,J999+$B$26,TRUE,0)</f>
        <v>8.3333333333333329E-2</v>
      </c>
      <c r="K1000" s="3" cm="1">
        <f t="array" ref="K1000">_xlfn.IFS(AND(NOT($K999=0),$L999),0,NOT($L999),$K999+$B$26,TRUE,$K999)</f>
        <v>0</v>
      </c>
      <c r="L1000" s="3" t="b" cm="1">
        <f t="array" ref="L1000">_xlfn.IFS(AND($I1000&gt;0,$K1000&gt;=$C$5-$B$26),TRUE,$R1000&gt;=$B$6,FALSE,$I1000=0,FALSE,TRUE,$L999)</f>
        <v>1</v>
      </c>
      <c r="M1000" s="3" t="b" cm="1">
        <f t="array" ref="M1000">_xlfn.IFS($N1000&gt;=$B$4-$B$26,FALSE,AND($I1000&gt;0,$K1000&gt;=$B$5-$B$26),TRUE,AND($L1000,NOT($M999)),FALSE,$M999,TRUE,TRUE,FALSE)</f>
        <v>0</v>
      </c>
      <c r="N1000" s="3" cm="1">
        <f t="array" ref="N1000">_xlfn.IFS($M999,$N999+$B$26,NOT($M999),0,TRUE,$M999)</f>
        <v>0</v>
      </c>
      <c r="O1000" s="3" t="b" cm="1">
        <f t="array" ref="O1000">_xlfn.IFS($M1000,FALSE,AND($L1000,NOT($M1000),$R1000&lt;$B$6,$I1000&gt;0),TRUE,TRUE,FALSE)</f>
        <v>1</v>
      </c>
      <c r="P1000" s="3" cm="1">
        <f t="array" ref="P1000">_xlfn.IFS($P999&gt;=$C$7-$B$26,0,$O999,$P999+$B$26,TRUE,0)</f>
        <v>0.05</v>
      </c>
      <c r="Q1000" s="3" t="b" cm="1">
        <f t="array" ref="Q1000">_xlfn.IFS(AND($L1000,NOT($M1000),NOT($O1000)),TRUE,$R1000&gt;=$B$6,FALSE,AND($L1000,NOT($M1000),$O1000,$P1000=0),TRUE,TRUE,FALSE)</f>
        <v>0</v>
      </c>
      <c r="R1000" s="3" cm="1">
        <f t="array" ref="R1000">_xlfn.IFS(AND($Q999,$R999&lt;$B$6),$R999+1,AND(NOT($L999),$R999&gt;0),0,TRUE,$R999)</f>
        <v>1</v>
      </c>
      <c r="S1000" s="1" cm="1">
        <f t="array" ref="S1000">_xlfn.IFS(AND(Q999,I999&gt;$B$8),S999+$B$8,AND(Q999,I999&lt;=$B$8),S999+I999,TRUE,$S999)</f>
        <v>51</v>
      </c>
      <c r="T1000" s="1">
        <f t="shared" si="58"/>
        <v>4590</v>
      </c>
      <c r="U1000" s="17">
        <f t="shared" si="59"/>
        <v>276.2286860581745</v>
      </c>
      <c r="V1000" s="47" cm="1">
        <f t="array" ref="V1000">_xlfn.IFS($B$6=1,S1000*$B$10,AND(R999=0,R1000&gt;=1,I1000&gt;=$B$6*$B$8-1),V999+$B$6*$B$10*$B$8,AND(R999=0,R1000&gt;=1,I1000&lt;$B$6*$B$8-1),V999+I999*$B$10,TRUE,V999)</f>
        <v>5300</v>
      </c>
      <c r="W1000" s="17">
        <f t="shared" si="60"/>
        <v>318.95687061183548</v>
      </c>
    </row>
    <row r="1001" spans="7:23" x14ac:dyDescent="0.25">
      <c r="G1001" s="15">
        <v>999</v>
      </c>
      <c r="H1001" s="1">
        <f t="shared" si="57"/>
        <v>16.633333333333333</v>
      </c>
      <c r="I1001" s="15" cm="1">
        <f t="array" ref="I1001">_xlfn.IFS(J1000&gt;=$C$13-$B$26,MINA(I1000+$B$13-S1001+S1000,$B$11),I1000=$B$11,MINA(I1000-S1001+S1000,$B$11),TRUE,MAXA(I1000-S1001+S1000,0))</f>
        <v>2</v>
      </c>
      <c r="J1001" s="1" cm="1">
        <f t="array" ref="J1001">_xlfn.IFS(J1000&gt;=$C$13-$B$26,0,I1000&lt;$B$11,J1000+$B$26,TRUE,0)</f>
        <v>9.9999999999999992E-2</v>
      </c>
      <c r="K1001" s="3" cm="1">
        <f t="array" ref="K1001">_xlfn.IFS(AND(NOT($K1000=0),$L1000),0,NOT($L1000),$K1000+$B$26,TRUE,$K1000)</f>
        <v>0</v>
      </c>
      <c r="L1001" s="3" t="b" cm="1">
        <f t="array" ref="L1001">_xlfn.IFS(AND($I1001&gt;0,$K1001&gt;=$C$5-$B$26),TRUE,$R1001&gt;=$B$6,FALSE,$I1001=0,FALSE,TRUE,$L1000)</f>
        <v>1</v>
      </c>
      <c r="M1001" s="3" t="b" cm="1">
        <f t="array" ref="M1001">_xlfn.IFS($N1001&gt;=$B$4-$B$26,FALSE,AND($I1001&gt;0,$K1001&gt;=$B$5-$B$26),TRUE,AND($L1001,NOT($M1000)),FALSE,$M1000,TRUE,TRUE,FALSE)</f>
        <v>0</v>
      </c>
      <c r="N1001" s="3" cm="1">
        <f t="array" ref="N1001">_xlfn.IFS($M1000,$N1000+$B$26,NOT($M1000),0,TRUE,$M1000)</f>
        <v>0</v>
      </c>
      <c r="O1001" s="3" t="b" cm="1">
        <f t="array" ref="O1001">_xlfn.IFS($M1001,FALSE,AND($L1001,NOT($M1001),$R1001&lt;$B$6,$I1001&gt;0),TRUE,TRUE,FALSE)</f>
        <v>1</v>
      </c>
      <c r="P1001" s="3" cm="1">
        <f t="array" ref="P1001">_xlfn.IFS($P1000&gt;=$C$7-$B$26,0,$O1000,$P1000+$B$26,TRUE,0)</f>
        <v>6.6666666666666666E-2</v>
      </c>
      <c r="Q1001" s="3" t="b" cm="1">
        <f t="array" ref="Q1001">_xlfn.IFS(AND($L1001,NOT($M1001),NOT($O1001)),TRUE,$R1001&gt;=$B$6,FALSE,AND($L1001,NOT($M1001),$O1001,$P1001=0),TRUE,TRUE,FALSE)</f>
        <v>0</v>
      </c>
      <c r="R1001" s="3" cm="1">
        <f t="array" ref="R1001">_xlfn.IFS(AND($Q1000,$R1000&lt;$B$6),$R1000+1,AND(NOT($L1000),$R1000&gt;0),0,TRUE,$R1000)</f>
        <v>1</v>
      </c>
      <c r="S1001" s="1" cm="1">
        <f t="array" ref="S1001">_xlfn.IFS(AND(Q1000,I1000&gt;$B$8),S1000+$B$8,AND(Q1000,I1000&lt;=$B$8),S1000+I1000,TRUE,$S1000)</f>
        <v>51</v>
      </c>
      <c r="T1001" s="1">
        <f t="shared" si="58"/>
        <v>4590</v>
      </c>
      <c r="U1001" s="17">
        <f t="shared" si="59"/>
        <v>275.95190380761522</v>
      </c>
      <c r="V1001" s="47" cm="1">
        <f t="array" ref="V1001">_xlfn.IFS($B$6=1,S1001*$B$10,AND(R1000=0,R1001&gt;=1,I1001&gt;=$B$6*$B$8-1),V1000+$B$6*$B$10*$B$8,AND(R1000=0,R1001&gt;=1,I1001&lt;$B$6*$B$8-1),V1000+I1000*$B$10,TRUE,V1000)</f>
        <v>5300</v>
      </c>
      <c r="W1001" s="17">
        <f t="shared" si="60"/>
        <v>318.63727454909821</v>
      </c>
    </row>
    <row r="1002" spans="7:23" x14ac:dyDescent="0.25">
      <c r="G1002" s="15">
        <v>1000</v>
      </c>
      <c r="H1002" s="1">
        <f t="shared" si="57"/>
        <v>16.649999999999999</v>
      </c>
      <c r="I1002" s="15" cm="1">
        <f t="array" ref="I1002">_xlfn.IFS(J1001&gt;=$C$13-$B$26,MINA(I1001+$B$13-S1002+S1001,$B$11),I1001=$B$11,MINA(I1001-S1002+S1001,$B$11),TRUE,MAXA(I1001-S1002+S1001,0))</f>
        <v>2</v>
      </c>
      <c r="J1002" s="1" cm="1">
        <f t="array" ref="J1002">_xlfn.IFS(J1001&gt;=$C$13-$B$26,0,I1001&lt;$B$11,J1001+$B$26,TRUE,0)</f>
        <v>0.11666666666666665</v>
      </c>
      <c r="K1002" s="3" cm="1">
        <f t="array" ref="K1002">_xlfn.IFS(AND(NOT($K1001=0),$L1001),0,NOT($L1001),$K1001+$B$26,TRUE,$K1001)</f>
        <v>0</v>
      </c>
      <c r="L1002" s="3" t="b" cm="1">
        <f t="array" ref="L1002">_xlfn.IFS(AND($I1002&gt;0,$K1002&gt;=$C$5-$B$26),TRUE,$R1002&gt;=$B$6,FALSE,$I1002=0,FALSE,TRUE,$L1001)</f>
        <v>1</v>
      </c>
      <c r="M1002" s="3" t="b" cm="1">
        <f t="array" ref="M1002">_xlfn.IFS($N1002&gt;=$B$4-$B$26,FALSE,AND($I1002&gt;0,$K1002&gt;=$B$5-$B$26),TRUE,AND($L1002,NOT($M1001)),FALSE,$M1001,TRUE,TRUE,FALSE)</f>
        <v>0</v>
      </c>
      <c r="N1002" s="3" cm="1">
        <f t="array" ref="N1002">_xlfn.IFS($M1001,$N1001+$B$26,NOT($M1001),0,TRUE,$M1001)</f>
        <v>0</v>
      </c>
      <c r="O1002" s="3" t="b" cm="1">
        <f t="array" ref="O1002">_xlfn.IFS($M1002,FALSE,AND($L1002,NOT($M1002),$R1002&lt;$B$6,$I1002&gt;0),TRUE,TRUE,FALSE)</f>
        <v>1</v>
      </c>
      <c r="P1002" s="3" cm="1">
        <f t="array" ref="P1002">_xlfn.IFS($P1001&gt;=$C$7-$B$26,0,$O1001,$P1001+$B$26,TRUE,0)</f>
        <v>8.3333333333333329E-2</v>
      </c>
      <c r="Q1002" s="3" t="b" cm="1">
        <f t="array" ref="Q1002">_xlfn.IFS(AND($L1002,NOT($M1002),NOT($O1002)),TRUE,$R1002&gt;=$B$6,FALSE,AND($L1002,NOT($M1002),$O1002,$P1002=0),TRUE,TRUE,FALSE)</f>
        <v>0</v>
      </c>
      <c r="R1002" s="3" cm="1">
        <f t="array" ref="R1002">_xlfn.IFS(AND($Q1001,$R1001&lt;$B$6),$R1001+1,AND(NOT($L1001),$R1001&gt;0),0,TRUE,$R1001)</f>
        <v>1</v>
      </c>
      <c r="S1002" s="1" cm="1">
        <f t="array" ref="S1002">_xlfn.IFS(AND(Q1001,I1001&gt;$B$8),S1001+$B$8,AND(Q1001,I1001&lt;=$B$8),S1001+I1001,TRUE,$S1001)</f>
        <v>51</v>
      </c>
      <c r="T1002" s="1">
        <f t="shared" si="58"/>
        <v>4590</v>
      </c>
      <c r="U1002" s="17">
        <f t="shared" si="59"/>
        <v>275.67567567567568</v>
      </c>
      <c r="V1002" s="47" cm="1">
        <f t="array" ref="V1002">_xlfn.IFS($B$6=1,S1002*$B$10,AND(R1001=0,R1002&gt;=1,I1002&gt;=$B$6*$B$8-1),V1001+$B$6*$B$10*$B$8,AND(R1001=0,R1002&gt;=1,I1002&lt;$B$6*$B$8-1),V1001+I1001*$B$10,TRUE,V1001)</f>
        <v>5300</v>
      </c>
      <c r="W1002" s="17">
        <f t="shared" si="60"/>
        <v>318.31831831831835</v>
      </c>
    </row>
    <row r="1003" spans="7:23" x14ac:dyDescent="0.25">
      <c r="G1003" s="15">
        <v>1001</v>
      </c>
      <c r="H1003" s="1">
        <f t="shared" si="57"/>
        <v>16.666666666666668</v>
      </c>
      <c r="I1003" s="15" cm="1">
        <f t="array" ref="I1003">_xlfn.IFS(J1002&gt;=$C$13-$B$26,MINA(I1002+$B$13-S1003+S1002,$B$11),I1002=$B$11,MINA(I1002-S1003+S1002,$B$11),TRUE,MAXA(I1002-S1003+S1002,0))</f>
        <v>2</v>
      </c>
      <c r="J1003" s="1" cm="1">
        <f t="array" ref="J1003">_xlfn.IFS(J1002&gt;=$C$13-$B$26,0,I1002&lt;$B$11,J1002+$B$26,TRUE,0)</f>
        <v>0.13333333333333333</v>
      </c>
      <c r="K1003" s="3" cm="1">
        <f t="array" ref="K1003">_xlfn.IFS(AND(NOT($K1002=0),$L1002),0,NOT($L1002),$K1002+$B$26,TRUE,$K1002)</f>
        <v>0</v>
      </c>
      <c r="L1003" s="3" t="b" cm="1">
        <f t="array" ref="L1003">_xlfn.IFS(AND($I1003&gt;0,$K1003&gt;=$C$5-$B$26),TRUE,$R1003&gt;=$B$6,FALSE,$I1003=0,FALSE,TRUE,$L1002)</f>
        <v>1</v>
      </c>
      <c r="M1003" s="3" t="b" cm="1">
        <f t="array" ref="M1003">_xlfn.IFS($N1003&gt;=$B$4-$B$26,FALSE,AND($I1003&gt;0,$K1003&gt;=$B$5-$B$26),TRUE,AND($L1003,NOT($M1002)),FALSE,$M1002,TRUE,TRUE,FALSE)</f>
        <v>0</v>
      </c>
      <c r="N1003" s="3" cm="1">
        <f t="array" ref="N1003">_xlfn.IFS($M1002,$N1002+$B$26,NOT($M1002),0,TRUE,$M1002)</f>
        <v>0</v>
      </c>
      <c r="O1003" s="3" t="b" cm="1">
        <f t="array" ref="O1003">_xlfn.IFS($M1003,FALSE,AND($L1003,NOT($M1003),$R1003&lt;$B$6,$I1003&gt;0),TRUE,TRUE,FALSE)</f>
        <v>1</v>
      </c>
      <c r="P1003" s="3" cm="1">
        <f t="array" ref="P1003">_xlfn.IFS($P1002&gt;=$C$7-$B$26,0,$O1002,$P1002+$B$26,TRUE,0)</f>
        <v>0</v>
      </c>
      <c r="Q1003" s="3" t="b" cm="1">
        <f t="array" ref="Q1003">_xlfn.IFS(AND($L1003,NOT($M1003),NOT($O1003)),TRUE,$R1003&gt;=$B$6,FALSE,AND($L1003,NOT($M1003),$O1003,$P1003=0),TRUE,TRUE,FALSE)</f>
        <v>1</v>
      </c>
      <c r="R1003" s="3" cm="1">
        <f t="array" ref="R1003">_xlfn.IFS(AND($Q1002,$R1002&lt;$B$6),$R1002+1,AND(NOT($L1002),$R1002&gt;0),0,TRUE,$R1002)</f>
        <v>1</v>
      </c>
      <c r="S1003" s="1" cm="1">
        <f t="array" ref="S1003">_xlfn.IFS(AND(Q1002,I1002&gt;$B$8),S1002+$B$8,AND(Q1002,I1002&lt;=$B$8),S1002+I1002,TRUE,$S1002)</f>
        <v>51</v>
      </c>
      <c r="T1003" s="1">
        <f t="shared" si="58"/>
        <v>4590</v>
      </c>
      <c r="U1003" s="17">
        <f t="shared" si="59"/>
        <v>275.39999999999998</v>
      </c>
      <c r="V1003" s="47" cm="1">
        <f t="array" ref="V1003">_xlfn.IFS($B$6=1,S1003*$B$10,AND(R1002=0,R1003&gt;=1,I1003&gt;=$B$6*$B$8-1),V1002+$B$6*$B$10*$B$8,AND(R1002=0,R1003&gt;=1,I1003&lt;$B$6*$B$8-1),V1002+I1002*$B$10,TRUE,V1002)</f>
        <v>5300</v>
      </c>
      <c r="W1003" s="17">
        <f t="shared" si="60"/>
        <v>318</v>
      </c>
    </row>
    <row r="1004" spans="7:23" x14ac:dyDescent="0.25">
      <c r="G1004" s="15">
        <v>1002</v>
      </c>
      <c r="H1004" s="1">
        <f t="shared" si="57"/>
        <v>16.683333333333334</v>
      </c>
      <c r="I1004" s="15" cm="1">
        <f t="array" ref="I1004">_xlfn.IFS(J1003&gt;=$C$13-$B$26,MINA(I1003+$B$13-S1004+S1003,$B$11),I1003=$B$11,MINA(I1003-S1004+S1003,$B$11),TRUE,MAXA(I1003-S1004+S1003,0))</f>
        <v>1</v>
      </c>
      <c r="J1004" s="1" cm="1">
        <f t="array" ref="J1004">_xlfn.IFS(J1003&gt;=$C$13-$B$26,0,I1003&lt;$B$11,J1003+$B$26,TRUE,0)</f>
        <v>0.15</v>
      </c>
      <c r="K1004" s="3" cm="1">
        <f t="array" ref="K1004">_xlfn.IFS(AND(NOT($K1003=0),$L1003),0,NOT($L1003),$K1003+$B$26,TRUE,$K1003)</f>
        <v>0</v>
      </c>
      <c r="L1004" s="3" t="b" cm="1">
        <f t="array" ref="L1004">_xlfn.IFS(AND($I1004&gt;0,$K1004&gt;=$C$5-$B$26),TRUE,$R1004&gt;=$B$6,FALSE,$I1004=0,FALSE,TRUE,$L1003)</f>
        <v>1</v>
      </c>
      <c r="M1004" s="3" t="b" cm="1">
        <f t="array" ref="M1004">_xlfn.IFS($N1004&gt;=$B$4-$B$26,FALSE,AND($I1004&gt;0,$K1004&gt;=$B$5-$B$26),TRUE,AND($L1004,NOT($M1003)),FALSE,$M1003,TRUE,TRUE,FALSE)</f>
        <v>0</v>
      </c>
      <c r="N1004" s="3" cm="1">
        <f t="array" ref="N1004">_xlfn.IFS($M1003,$N1003+$B$26,NOT($M1003),0,TRUE,$M1003)</f>
        <v>0</v>
      </c>
      <c r="O1004" s="3" t="b" cm="1">
        <f t="array" ref="O1004">_xlfn.IFS($M1004,FALSE,AND($L1004,NOT($M1004),$R1004&lt;$B$6,$I1004&gt;0),TRUE,TRUE,FALSE)</f>
        <v>1</v>
      </c>
      <c r="P1004" s="3" cm="1">
        <f t="array" ref="P1004">_xlfn.IFS($P1003&gt;=$C$7-$B$26,0,$O1003,$P1003+$B$26,TRUE,0)</f>
        <v>1.6666666666666666E-2</v>
      </c>
      <c r="Q1004" s="3" t="b" cm="1">
        <f t="array" ref="Q1004">_xlfn.IFS(AND($L1004,NOT($M1004),NOT($O1004)),TRUE,$R1004&gt;=$B$6,FALSE,AND($L1004,NOT($M1004),$O1004,$P1004=0),TRUE,TRUE,FALSE)</f>
        <v>0</v>
      </c>
      <c r="R1004" s="3" cm="1">
        <f t="array" ref="R1004">_xlfn.IFS(AND($Q1003,$R1003&lt;$B$6),$R1003+1,AND(NOT($L1003),$R1003&gt;0),0,TRUE,$R1003)</f>
        <v>2</v>
      </c>
      <c r="S1004" s="1" cm="1">
        <f t="array" ref="S1004">_xlfn.IFS(AND(Q1003,I1003&gt;$B$8),S1003+$B$8,AND(Q1003,I1003&lt;=$B$8),S1003+I1003,TRUE,$S1003)</f>
        <v>52</v>
      </c>
      <c r="T1004" s="1">
        <f t="shared" si="58"/>
        <v>4680</v>
      </c>
      <c r="U1004" s="17">
        <f t="shared" si="59"/>
        <v>280.51948051948051</v>
      </c>
      <c r="V1004" s="47" cm="1">
        <f t="array" ref="V1004">_xlfn.IFS($B$6=1,S1004*$B$10,AND(R1003=0,R1004&gt;=1,I1004&gt;=$B$6*$B$8-1),V1003+$B$6*$B$10*$B$8,AND(R1003=0,R1004&gt;=1,I1004&lt;$B$6*$B$8-1),V1003+I1003*$B$10,TRUE,V1003)</f>
        <v>5300</v>
      </c>
      <c r="W1004" s="17">
        <f t="shared" si="60"/>
        <v>317.68231768231766</v>
      </c>
    </row>
    <row r="1005" spans="7:23" x14ac:dyDescent="0.25">
      <c r="G1005" s="15">
        <v>1003</v>
      </c>
      <c r="H1005" s="1">
        <f t="shared" si="57"/>
        <v>16.7</v>
      </c>
      <c r="I1005" s="15" cm="1">
        <f t="array" ref="I1005">_xlfn.IFS(J1004&gt;=$C$13-$B$26,MINA(I1004+$B$13-S1005+S1004,$B$11),I1004=$B$11,MINA(I1004-S1005+S1004,$B$11),TRUE,MAXA(I1004-S1005+S1004,0))</f>
        <v>1</v>
      </c>
      <c r="J1005" s="1" cm="1">
        <f t="array" ref="J1005">_xlfn.IFS(J1004&gt;=$C$13-$B$26,0,I1004&lt;$B$11,J1004+$B$26,TRUE,0)</f>
        <v>0.16666666666666666</v>
      </c>
      <c r="K1005" s="3" cm="1">
        <f t="array" ref="K1005">_xlfn.IFS(AND(NOT($K1004=0),$L1004),0,NOT($L1004),$K1004+$B$26,TRUE,$K1004)</f>
        <v>0</v>
      </c>
      <c r="L1005" s="3" t="b" cm="1">
        <f t="array" ref="L1005">_xlfn.IFS(AND($I1005&gt;0,$K1005&gt;=$C$5-$B$26),TRUE,$R1005&gt;=$B$6,FALSE,$I1005=0,FALSE,TRUE,$L1004)</f>
        <v>1</v>
      </c>
      <c r="M1005" s="3" t="b" cm="1">
        <f t="array" ref="M1005">_xlfn.IFS($N1005&gt;=$B$4-$B$26,FALSE,AND($I1005&gt;0,$K1005&gt;=$B$5-$B$26),TRUE,AND($L1005,NOT($M1004)),FALSE,$M1004,TRUE,TRUE,FALSE)</f>
        <v>0</v>
      </c>
      <c r="N1005" s="3" cm="1">
        <f t="array" ref="N1005">_xlfn.IFS($M1004,$N1004+$B$26,NOT($M1004),0,TRUE,$M1004)</f>
        <v>0</v>
      </c>
      <c r="O1005" s="3" t="b" cm="1">
        <f t="array" ref="O1005">_xlfn.IFS($M1005,FALSE,AND($L1005,NOT($M1005),$R1005&lt;$B$6,$I1005&gt;0),TRUE,TRUE,FALSE)</f>
        <v>1</v>
      </c>
      <c r="P1005" s="3" cm="1">
        <f t="array" ref="P1005">_xlfn.IFS($P1004&gt;=$C$7-$B$26,0,$O1004,$P1004+$B$26,TRUE,0)</f>
        <v>3.3333333333333333E-2</v>
      </c>
      <c r="Q1005" s="3" t="b" cm="1">
        <f t="array" ref="Q1005">_xlfn.IFS(AND($L1005,NOT($M1005),NOT($O1005)),TRUE,$R1005&gt;=$B$6,FALSE,AND($L1005,NOT($M1005),$O1005,$P1005=0),TRUE,TRUE,FALSE)</f>
        <v>0</v>
      </c>
      <c r="R1005" s="3" cm="1">
        <f t="array" ref="R1005">_xlfn.IFS(AND($Q1004,$R1004&lt;$B$6),$R1004+1,AND(NOT($L1004),$R1004&gt;0),0,TRUE,$R1004)</f>
        <v>2</v>
      </c>
      <c r="S1005" s="1" cm="1">
        <f t="array" ref="S1005">_xlfn.IFS(AND(Q1004,I1004&gt;$B$8),S1004+$B$8,AND(Q1004,I1004&lt;=$B$8),S1004+I1004,TRUE,$S1004)</f>
        <v>52</v>
      </c>
      <c r="T1005" s="1">
        <f t="shared" si="58"/>
        <v>4680</v>
      </c>
      <c r="U1005" s="17">
        <f t="shared" si="59"/>
        <v>280.23952095808386</v>
      </c>
      <c r="V1005" s="47" cm="1">
        <f t="array" ref="V1005">_xlfn.IFS($B$6=1,S1005*$B$10,AND(R1004=0,R1005&gt;=1,I1005&gt;=$B$6*$B$8-1),V1004+$B$6*$B$10*$B$8,AND(R1004=0,R1005&gt;=1,I1005&lt;$B$6*$B$8-1),V1004+I1004*$B$10,TRUE,V1004)</f>
        <v>5300</v>
      </c>
      <c r="W1005" s="17">
        <f t="shared" si="60"/>
        <v>317.36526946107784</v>
      </c>
    </row>
    <row r="1006" spans="7:23" x14ac:dyDescent="0.25">
      <c r="G1006" s="15">
        <v>1004</v>
      </c>
      <c r="H1006" s="1">
        <f t="shared" si="57"/>
        <v>16.716666666666665</v>
      </c>
      <c r="I1006" s="15" cm="1">
        <f t="array" ref="I1006">_xlfn.IFS(J1005&gt;=$C$13-$B$26,MINA(I1005+$B$13-S1006+S1005,$B$11),I1005=$B$11,MINA(I1005-S1006+S1005,$B$11),TRUE,MAXA(I1005-S1006+S1005,0))</f>
        <v>1</v>
      </c>
      <c r="J1006" s="1" cm="1">
        <f t="array" ref="J1006">_xlfn.IFS(J1005&gt;=$C$13-$B$26,0,I1005&lt;$B$11,J1005+$B$26,TRUE,0)</f>
        <v>0.18333333333333332</v>
      </c>
      <c r="K1006" s="3" cm="1">
        <f t="array" ref="K1006">_xlfn.IFS(AND(NOT($K1005=0),$L1005),0,NOT($L1005),$K1005+$B$26,TRUE,$K1005)</f>
        <v>0</v>
      </c>
      <c r="L1006" s="3" t="b" cm="1">
        <f t="array" ref="L1006">_xlfn.IFS(AND($I1006&gt;0,$K1006&gt;=$C$5-$B$26),TRUE,$R1006&gt;=$B$6,FALSE,$I1006=0,FALSE,TRUE,$L1005)</f>
        <v>1</v>
      </c>
      <c r="M1006" s="3" t="b" cm="1">
        <f t="array" ref="M1006">_xlfn.IFS($N1006&gt;=$B$4-$B$26,FALSE,AND($I1006&gt;0,$K1006&gt;=$B$5-$B$26),TRUE,AND($L1006,NOT($M1005)),FALSE,$M1005,TRUE,TRUE,FALSE)</f>
        <v>0</v>
      </c>
      <c r="N1006" s="3" cm="1">
        <f t="array" ref="N1006">_xlfn.IFS($M1005,$N1005+$B$26,NOT($M1005),0,TRUE,$M1005)</f>
        <v>0</v>
      </c>
      <c r="O1006" s="3" t="b" cm="1">
        <f t="array" ref="O1006">_xlfn.IFS($M1006,FALSE,AND($L1006,NOT($M1006),$R1006&lt;$B$6,$I1006&gt;0),TRUE,TRUE,FALSE)</f>
        <v>1</v>
      </c>
      <c r="P1006" s="3" cm="1">
        <f t="array" ref="P1006">_xlfn.IFS($P1005&gt;=$C$7-$B$26,0,$O1005,$P1005+$B$26,TRUE,0)</f>
        <v>0.05</v>
      </c>
      <c r="Q1006" s="3" t="b" cm="1">
        <f t="array" ref="Q1006">_xlfn.IFS(AND($L1006,NOT($M1006),NOT($O1006)),TRUE,$R1006&gt;=$B$6,FALSE,AND($L1006,NOT($M1006),$O1006,$P1006=0),TRUE,TRUE,FALSE)</f>
        <v>0</v>
      </c>
      <c r="R1006" s="3" cm="1">
        <f t="array" ref="R1006">_xlfn.IFS(AND($Q1005,$R1005&lt;$B$6),$R1005+1,AND(NOT($L1005),$R1005&gt;0),0,TRUE,$R1005)</f>
        <v>2</v>
      </c>
      <c r="S1006" s="1" cm="1">
        <f t="array" ref="S1006">_xlfn.IFS(AND(Q1005,I1005&gt;$B$8),S1005+$B$8,AND(Q1005,I1005&lt;=$B$8),S1005+I1005,TRUE,$S1005)</f>
        <v>52</v>
      </c>
      <c r="T1006" s="1">
        <f t="shared" si="58"/>
        <v>4680</v>
      </c>
      <c r="U1006" s="17">
        <f t="shared" si="59"/>
        <v>279.9601196410768</v>
      </c>
      <c r="V1006" s="47" cm="1">
        <f t="array" ref="V1006">_xlfn.IFS($B$6=1,S1006*$B$10,AND(R1005=0,R1006&gt;=1,I1006&gt;=$B$6*$B$8-1),V1005+$B$6*$B$10*$B$8,AND(R1005=0,R1006&gt;=1,I1006&lt;$B$6*$B$8-1),V1005+I1005*$B$10,TRUE,V1005)</f>
        <v>5300</v>
      </c>
      <c r="W1006" s="17">
        <f t="shared" si="60"/>
        <v>317.04885343968101</v>
      </c>
    </row>
    <row r="1007" spans="7:23" x14ac:dyDescent="0.25">
      <c r="G1007" s="15">
        <v>1005</v>
      </c>
      <c r="H1007" s="1">
        <f t="shared" si="57"/>
        <v>16.733333333333334</v>
      </c>
      <c r="I1007" s="15" cm="1">
        <f t="array" ref="I1007">_xlfn.IFS(J1006&gt;=$C$13-$B$26,MINA(I1006+$B$13-S1007+S1006,$B$11),I1006=$B$11,MINA(I1006-S1007+S1006,$B$11),TRUE,MAXA(I1006-S1007+S1006,0))</f>
        <v>1</v>
      </c>
      <c r="J1007" s="1" cm="1">
        <f t="array" ref="J1007">_xlfn.IFS(J1006&gt;=$C$13-$B$26,0,I1006&lt;$B$11,J1006+$B$26,TRUE,0)</f>
        <v>0.19999999999999998</v>
      </c>
      <c r="K1007" s="3" cm="1">
        <f t="array" ref="K1007">_xlfn.IFS(AND(NOT($K1006=0),$L1006),0,NOT($L1006),$K1006+$B$26,TRUE,$K1006)</f>
        <v>0</v>
      </c>
      <c r="L1007" s="3" t="b" cm="1">
        <f t="array" ref="L1007">_xlfn.IFS(AND($I1007&gt;0,$K1007&gt;=$C$5-$B$26),TRUE,$R1007&gt;=$B$6,FALSE,$I1007=0,FALSE,TRUE,$L1006)</f>
        <v>1</v>
      </c>
      <c r="M1007" s="3" t="b" cm="1">
        <f t="array" ref="M1007">_xlfn.IFS($N1007&gt;=$B$4-$B$26,FALSE,AND($I1007&gt;0,$K1007&gt;=$B$5-$B$26),TRUE,AND($L1007,NOT($M1006)),FALSE,$M1006,TRUE,TRUE,FALSE)</f>
        <v>0</v>
      </c>
      <c r="N1007" s="3" cm="1">
        <f t="array" ref="N1007">_xlfn.IFS($M1006,$N1006+$B$26,NOT($M1006),0,TRUE,$M1006)</f>
        <v>0</v>
      </c>
      <c r="O1007" s="3" t="b" cm="1">
        <f t="array" ref="O1007">_xlfn.IFS($M1007,FALSE,AND($L1007,NOT($M1007),$R1007&lt;$B$6,$I1007&gt;0),TRUE,TRUE,FALSE)</f>
        <v>1</v>
      </c>
      <c r="P1007" s="3" cm="1">
        <f t="array" ref="P1007">_xlfn.IFS($P1006&gt;=$C$7-$B$26,0,$O1006,$P1006+$B$26,TRUE,0)</f>
        <v>6.6666666666666666E-2</v>
      </c>
      <c r="Q1007" s="3" t="b" cm="1">
        <f t="array" ref="Q1007">_xlfn.IFS(AND($L1007,NOT($M1007),NOT($O1007)),TRUE,$R1007&gt;=$B$6,FALSE,AND($L1007,NOT($M1007),$O1007,$P1007=0),TRUE,TRUE,FALSE)</f>
        <v>0</v>
      </c>
      <c r="R1007" s="3" cm="1">
        <f t="array" ref="R1007">_xlfn.IFS(AND($Q1006,$R1006&lt;$B$6),$R1006+1,AND(NOT($L1006),$R1006&gt;0),0,TRUE,$R1006)</f>
        <v>2</v>
      </c>
      <c r="S1007" s="1" cm="1">
        <f t="array" ref="S1007">_xlfn.IFS(AND(Q1006,I1006&gt;$B$8),S1006+$B$8,AND(Q1006,I1006&lt;=$B$8),S1006+I1006,TRUE,$S1006)</f>
        <v>52</v>
      </c>
      <c r="T1007" s="1">
        <f t="shared" si="58"/>
        <v>4680</v>
      </c>
      <c r="U1007" s="17">
        <f t="shared" si="59"/>
        <v>279.68127490039836</v>
      </c>
      <c r="V1007" s="47" cm="1">
        <f t="array" ref="V1007">_xlfn.IFS($B$6=1,S1007*$B$10,AND(R1006=0,R1007&gt;=1,I1007&gt;=$B$6*$B$8-1),V1006+$B$6*$B$10*$B$8,AND(R1006=0,R1007&gt;=1,I1007&lt;$B$6*$B$8-1),V1006+I1006*$B$10,TRUE,V1006)</f>
        <v>5300</v>
      </c>
      <c r="W1007" s="17">
        <f t="shared" si="60"/>
        <v>316.73306772908364</v>
      </c>
    </row>
    <row r="1008" spans="7:23" x14ac:dyDescent="0.25">
      <c r="G1008" s="15">
        <v>1006</v>
      </c>
      <c r="H1008" s="1">
        <f t="shared" si="57"/>
        <v>16.75</v>
      </c>
      <c r="I1008" s="15" cm="1">
        <f t="array" ref="I1008">_xlfn.IFS(J1007&gt;=$C$13-$B$26,MINA(I1007+$B$13-S1008+S1007,$B$11),I1007=$B$11,MINA(I1007-S1008+S1007,$B$11),TRUE,MAXA(I1007-S1008+S1007,0))</f>
        <v>1</v>
      </c>
      <c r="J1008" s="1" cm="1">
        <f t="array" ref="J1008">_xlfn.IFS(J1007&gt;=$C$13-$B$26,0,I1007&lt;$B$11,J1007+$B$26,TRUE,0)</f>
        <v>0.21666666666666665</v>
      </c>
      <c r="K1008" s="3" cm="1">
        <f t="array" ref="K1008">_xlfn.IFS(AND(NOT($K1007=0),$L1007),0,NOT($L1007),$K1007+$B$26,TRUE,$K1007)</f>
        <v>0</v>
      </c>
      <c r="L1008" s="3" t="b" cm="1">
        <f t="array" ref="L1008">_xlfn.IFS(AND($I1008&gt;0,$K1008&gt;=$C$5-$B$26),TRUE,$R1008&gt;=$B$6,FALSE,$I1008=0,FALSE,TRUE,$L1007)</f>
        <v>1</v>
      </c>
      <c r="M1008" s="3" t="b" cm="1">
        <f t="array" ref="M1008">_xlfn.IFS($N1008&gt;=$B$4-$B$26,FALSE,AND($I1008&gt;0,$K1008&gt;=$B$5-$B$26),TRUE,AND($L1008,NOT($M1007)),FALSE,$M1007,TRUE,TRUE,FALSE)</f>
        <v>0</v>
      </c>
      <c r="N1008" s="3" cm="1">
        <f t="array" ref="N1008">_xlfn.IFS($M1007,$N1007+$B$26,NOT($M1007),0,TRUE,$M1007)</f>
        <v>0</v>
      </c>
      <c r="O1008" s="3" t="b" cm="1">
        <f t="array" ref="O1008">_xlfn.IFS($M1008,FALSE,AND($L1008,NOT($M1008),$R1008&lt;$B$6,$I1008&gt;0),TRUE,TRUE,FALSE)</f>
        <v>1</v>
      </c>
      <c r="P1008" s="3" cm="1">
        <f t="array" ref="P1008">_xlfn.IFS($P1007&gt;=$C$7-$B$26,0,$O1007,$P1007+$B$26,TRUE,0)</f>
        <v>8.3333333333333329E-2</v>
      </c>
      <c r="Q1008" s="3" t="b" cm="1">
        <f t="array" ref="Q1008">_xlfn.IFS(AND($L1008,NOT($M1008),NOT($O1008)),TRUE,$R1008&gt;=$B$6,FALSE,AND($L1008,NOT($M1008),$O1008,$P1008=0),TRUE,TRUE,FALSE)</f>
        <v>0</v>
      </c>
      <c r="R1008" s="3" cm="1">
        <f t="array" ref="R1008">_xlfn.IFS(AND($Q1007,$R1007&lt;$B$6),$R1007+1,AND(NOT($L1007),$R1007&gt;0),0,TRUE,$R1007)</f>
        <v>2</v>
      </c>
      <c r="S1008" s="1" cm="1">
        <f t="array" ref="S1008">_xlfn.IFS(AND(Q1007,I1007&gt;$B$8),S1007+$B$8,AND(Q1007,I1007&lt;=$B$8),S1007+I1007,TRUE,$S1007)</f>
        <v>52</v>
      </c>
      <c r="T1008" s="1">
        <f t="shared" si="58"/>
        <v>4680</v>
      </c>
      <c r="U1008" s="17">
        <f t="shared" si="59"/>
        <v>279.40298507462688</v>
      </c>
      <c r="V1008" s="47" cm="1">
        <f t="array" ref="V1008">_xlfn.IFS($B$6=1,S1008*$B$10,AND(R1007=0,R1008&gt;=1,I1008&gt;=$B$6*$B$8-1),V1007+$B$6*$B$10*$B$8,AND(R1007=0,R1008&gt;=1,I1008&lt;$B$6*$B$8-1),V1007+I1007*$B$10,TRUE,V1007)</f>
        <v>5300</v>
      </c>
      <c r="W1008" s="17">
        <f t="shared" si="60"/>
        <v>316.41791044776119</v>
      </c>
    </row>
    <row r="1009" spans="7:23" x14ac:dyDescent="0.25">
      <c r="G1009" s="15">
        <v>1007</v>
      </c>
      <c r="H1009" s="1">
        <f t="shared" si="57"/>
        <v>16.766666666666666</v>
      </c>
      <c r="I1009" s="15" cm="1">
        <f t="array" ref="I1009">_xlfn.IFS(J1008&gt;=$C$13-$B$26,MINA(I1008+$B$13-S1009+S1008,$B$11),I1008=$B$11,MINA(I1008-S1009+S1008,$B$11),TRUE,MAXA(I1008-S1009+S1008,0))</f>
        <v>1</v>
      </c>
      <c r="J1009" s="1" cm="1">
        <f t="array" ref="J1009">_xlfn.IFS(J1008&gt;=$C$13-$B$26,0,I1008&lt;$B$11,J1008+$B$26,TRUE,0)</f>
        <v>0.23333333333333331</v>
      </c>
      <c r="K1009" s="3" cm="1">
        <f t="array" ref="K1009">_xlfn.IFS(AND(NOT($K1008=0),$L1008),0,NOT($L1008),$K1008+$B$26,TRUE,$K1008)</f>
        <v>0</v>
      </c>
      <c r="L1009" s="3" t="b" cm="1">
        <f t="array" ref="L1009">_xlfn.IFS(AND($I1009&gt;0,$K1009&gt;=$C$5-$B$26),TRUE,$R1009&gt;=$B$6,FALSE,$I1009=0,FALSE,TRUE,$L1008)</f>
        <v>1</v>
      </c>
      <c r="M1009" s="3" t="b" cm="1">
        <f t="array" ref="M1009">_xlfn.IFS($N1009&gt;=$B$4-$B$26,FALSE,AND($I1009&gt;0,$K1009&gt;=$B$5-$B$26),TRUE,AND($L1009,NOT($M1008)),FALSE,$M1008,TRUE,TRUE,FALSE)</f>
        <v>0</v>
      </c>
      <c r="N1009" s="3" cm="1">
        <f t="array" ref="N1009">_xlfn.IFS($M1008,$N1008+$B$26,NOT($M1008),0,TRUE,$M1008)</f>
        <v>0</v>
      </c>
      <c r="O1009" s="3" t="b" cm="1">
        <f t="array" ref="O1009">_xlfn.IFS($M1009,FALSE,AND($L1009,NOT($M1009),$R1009&lt;$B$6,$I1009&gt;0),TRUE,TRUE,FALSE)</f>
        <v>1</v>
      </c>
      <c r="P1009" s="3" cm="1">
        <f t="array" ref="P1009">_xlfn.IFS($P1008&gt;=$C$7-$B$26,0,$O1008,$P1008+$B$26,TRUE,0)</f>
        <v>0</v>
      </c>
      <c r="Q1009" s="3" t="b" cm="1">
        <f t="array" ref="Q1009">_xlfn.IFS(AND($L1009,NOT($M1009),NOT($O1009)),TRUE,$R1009&gt;=$B$6,FALSE,AND($L1009,NOT($M1009),$O1009,$P1009=0),TRUE,TRUE,FALSE)</f>
        <v>1</v>
      </c>
      <c r="R1009" s="3" cm="1">
        <f t="array" ref="R1009">_xlfn.IFS(AND($Q1008,$R1008&lt;$B$6),$R1008+1,AND(NOT($L1008),$R1008&gt;0),0,TRUE,$R1008)</f>
        <v>2</v>
      </c>
      <c r="S1009" s="1" cm="1">
        <f t="array" ref="S1009">_xlfn.IFS(AND(Q1008,I1008&gt;$B$8),S1008+$B$8,AND(Q1008,I1008&lt;=$B$8),S1008+I1008,TRUE,$S1008)</f>
        <v>52</v>
      </c>
      <c r="T1009" s="1">
        <f t="shared" si="58"/>
        <v>4680</v>
      </c>
      <c r="U1009" s="17">
        <f t="shared" si="59"/>
        <v>279.12524850894636</v>
      </c>
      <c r="V1009" s="47" cm="1">
        <f t="array" ref="V1009">_xlfn.IFS($B$6=1,S1009*$B$10,AND(R1008=0,R1009&gt;=1,I1009&gt;=$B$6*$B$8-1),V1008+$B$6*$B$10*$B$8,AND(R1008=0,R1009&gt;=1,I1009&lt;$B$6*$B$8-1),V1008+I1008*$B$10,TRUE,V1008)</f>
        <v>5300</v>
      </c>
      <c r="W1009" s="17">
        <f t="shared" si="60"/>
        <v>316.10337972167002</v>
      </c>
    </row>
    <row r="1010" spans="7:23" x14ac:dyDescent="0.25">
      <c r="G1010" s="15">
        <v>1008</v>
      </c>
      <c r="H1010" s="1">
        <f t="shared" si="57"/>
        <v>16.783333333333331</v>
      </c>
      <c r="I1010" s="15" cm="1">
        <f t="array" ref="I1010">_xlfn.IFS(J1009&gt;=$C$13-$B$26,MINA(I1009+$B$13-S1010+S1009,$B$11),I1009=$B$11,MINA(I1009-S1010+S1009,$B$11),TRUE,MAXA(I1009-S1010+S1009,0))</f>
        <v>0</v>
      </c>
      <c r="J1010" s="1" cm="1">
        <f t="array" ref="J1010">_xlfn.IFS(J1009&gt;=$C$13-$B$26,0,I1009&lt;$B$11,J1009+$B$26,TRUE,0)</f>
        <v>0.24999999999999997</v>
      </c>
      <c r="K1010" s="3" cm="1">
        <f t="array" ref="K1010">_xlfn.IFS(AND(NOT($K1009=0),$L1009),0,NOT($L1009),$K1009+$B$26,TRUE,$K1009)</f>
        <v>0</v>
      </c>
      <c r="L1010" s="3" t="b" cm="1">
        <f t="array" ref="L1010">_xlfn.IFS(AND($I1010&gt;0,$K1010&gt;=$C$5-$B$26),TRUE,$R1010&gt;=$B$6,FALSE,$I1010=0,FALSE,TRUE,$L1009)</f>
        <v>0</v>
      </c>
      <c r="M1010" s="3" t="b" cm="1">
        <f t="array" ref="M1010">_xlfn.IFS($N1010&gt;=$B$4-$B$26,FALSE,AND($I1010&gt;0,$K1010&gt;=$B$5-$B$26),TRUE,AND($L1010,NOT($M1009)),FALSE,$M1009,TRUE,TRUE,FALSE)</f>
        <v>0</v>
      </c>
      <c r="N1010" s="3" cm="1">
        <f t="array" ref="N1010">_xlfn.IFS($M1009,$N1009+$B$26,NOT($M1009),0,TRUE,$M1009)</f>
        <v>0</v>
      </c>
      <c r="O1010" s="3" t="b" cm="1">
        <f t="array" ref="O1010">_xlfn.IFS($M1010,FALSE,AND($L1010,NOT($M1010),$R1010&lt;$B$6,$I1010&gt;0),TRUE,TRUE,FALSE)</f>
        <v>0</v>
      </c>
      <c r="P1010" s="3" cm="1">
        <f t="array" ref="P1010">_xlfn.IFS($P1009&gt;=$C$7-$B$26,0,$O1009,$P1009+$B$26,TRUE,0)</f>
        <v>1.6666666666666666E-2</v>
      </c>
      <c r="Q1010" s="3" t="b" cm="1">
        <f t="array" ref="Q1010">_xlfn.IFS(AND($L1010,NOT($M1010),NOT($O1010)),TRUE,$R1010&gt;=$B$6,FALSE,AND($L1010,NOT($M1010),$O1010,$P1010=0),TRUE,TRUE,FALSE)</f>
        <v>0</v>
      </c>
      <c r="R1010" s="3" cm="1">
        <f t="array" ref="R1010">_xlfn.IFS(AND($Q1009,$R1009&lt;$B$6),$R1009+1,AND(NOT($L1009),$R1009&gt;0),0,TRUE,$R1009)</f>
        <v>3</v>
      </c>
      <c r="S1010" s="1" cm="1">
        <f t="array" ref="S1010">_xlfn.IFS(AND(Q1009,I1009&gt;$B$8),S1009+$B$8,AND(Q1009,I1009&lt;=$B$8),S1009+I1009,TRUE,$S1009)</f>
        <v>53</v>
      </c>
      <c r="T1010" s="1">
        <f t="shared" si="58"/>
        <v>4770</v>
      </c>
      <c r="U1010" s="17">
        <f t="shared" si="59"/>
        <v>284.21052631578948</v>
      </c>
      <c r="V1010" s="47" cm="1">
        <f t="array" ref="V1010">_xlfn.IFS($B$6=1,S1010*$B$10,AND(R1009=0,R1010&gt;=1,I1010&gt;=$B$6*$B$8-1),V1009+$B$6*$B$10*$B$8,AND(R1009=0,R1010&gt;=1,I1010&lt;$B$6*$B$8-1),V1009+I1009*$B$10,TRUE,V1009)</f>
        <v>5300</v>
      </c>
      <c r="W1010" s="17">
        <f t="shared" si="60"/>
        <v>315.78947368421058</v>
      </c>
    </row>
    <row r="1011" spans="7:23" x14ac:dyDescent="0.25">
      <c r="G1011" s="15">
        <v>1009</v>
      </c>
      <c r="H1011" s="1">
        <f t="shared" si="57"/>
        <v>16.8</v>
      </c>
      <c r="I1011" s="15" cm="1">
        <f t="array" ref="I1011">_xlfn.IFS(J1010&gt;=$C$13-$B$26,MINA(I1010+$B$13-S1011+S1010,$B$11),I1010=$B$11,MINA(I1010-S1011+S1010,$B$11),TRUE,MAXA(I1010-S1011+S1010,0))</f>
        <v>0</v>
      </c>
      <c r="J1011" s="1" cm="1">
        <f t="array" ref="J1011">_xlfn.IFS(J1010&gt;=$C$13-$B$26,0,I1010&lt;$B$11,J1010+$B$26,TRUE,0)</f>
        <v>0.26666666666666666</v>
      </c>
      <c r="K1011" s="3" cm="1">
        <f t="array" ref="K1011">_xlfn.IFS(AND(NOT($K1010=0),$L1010),0,NOT($L1010),$K1010+$B$26,TRUE,$K1010)</f>
        <v>1.6666666666666666E-2</v>
      </c>
      <c r="L1011" s="3" t="b" cm="1">
        <f t="array" ref="L1011">_xlfn.IFS(AND($I1011&gt;0,$K1011&gt;=$C$5-$B$26),TRUE,$R1011&gt;=$B$6,FALSE,$I1011=0,FALSE,TRUE,$L1010)</f>
        <v>0</v>
      </c>
      <c r="M1011" s="3" t="b" cm="1">
        <f t="array" ref="M1011">_xlfn.IFS($N1011&gt;=$B$4-$B$26,FALSE,AND($I1011&gt;0,$K1011&gt;=$B$5-$B$26),TRUE,AND($L1011,NOT($M1010)),FALSE,$M1010,TRUE,TRUE,FALSE)</f>
        <v>0</v>
      </c>
      <c r="N1011" s="3" cm="1">
        <f t="array" ref="N1011">_xlfn.IFS($M1010,$N1010+$B$26,NOT($M1010),0,TRUE,$M1010)</f>
        <v>0</v>
      </c>
      <c r="O1011" s="3" t="b" cm="1">
        <f t="array" ref="O1011">_xlfn.IFS($M1011,FALSE,AND($L1011,NOT($M1011),$R1011&lt;$B$6,$I1011&gt;0),TRUE,TRUE,FALSE)</f>
        <v>0</v>
      </c>
      <c r="P1011" s="3" cm="1">
        <f t="array" ref="P1011">_xlfn.IFS($P1010&gt;=$C$7-$B$26,0,$O1010,$P1010+$B$26,TRUE,0)</f>
        <v>0</v>
      </c>
      <c r="Q1011" s="3" t="b" cm="1">
        <f t="array" ref="Q1011">_xlfn.IFS(AND($L1011,NOT($M1011),NOT($O1011)),TRUE,$R1011&gt;=$B$6,FALSE,AND($L1011,NOT($M1011),$O1011,$P1011=0),TRUE,TRUE,FALSE)</f>
        <v>0</v>
      </c>
      <c r="R1011" s="3" cm="1">
        <f t="array" ref="R1011">_xlfn.IFS(AND($Q1010,$R1010&lt;$B$6),$R1010+1,AND(NOT($L1010),$R1010&gt;0),0,TRUE,$R1010)</f>
        <v>0</v>
      </c>
      <c r="S1011" s="1" cm="1">
        <f t="array" ref="S1011">_xlfn.IFS(AND(Q1010,I1010&gt;$B$8),S1010+$B$8,AND(Q1010,I1010&lt;=$B$8),S1010+I1010,TRUE,$S1010)</f>
        <v>53</v>
      </c>
      <c r="T1011" s="1">
        <f t="shared" si="58"/>
        <v>4770</v>
      </c>
      <c r="U1011" s="17">
        <f t="shared" si="59"/>
        <v>283.92857142857144</v>
      </c>
      <c r="V1011" s="47" cm="1">
        <f t="array" ref="V1011">_xlfn.IFS($B$6=1,S1011*$B$10,AND(R1010=0,R1011&gt;=1,I1011&gt;=$B$6*$B$8-1),V1010+$B$6*$B$10*$B$8,AND(R1010=0,R1011&gt;=1,I1011&lt;$B$6*$B$8-1),V1010+I1010*$B$10,TRUE,V1010)</f>
        <v>5300</v>
      </c>
      <c r="W1011" s="17">
        <f t="shared" si="60"/>
        <v>315.47619047619048</v>
      </c>
    </row>
    <row r="1012" spans="7:23" x14ac:dyDescent="0.25">
      <c r="G1012" s="15">
        <v>1010</v>
      </c>
      <c r="H1012" s="1">
        <f t="shared" si="57"/>
        <v>16.816666666666666</v>
      </c>
      <c r="I1012" s="15" cm="1">
        <f t="array" ref="I1012">_xlfn.IFS(J1011&gt;=$C$13-$B$26,MINA(I1011+$B$13-S1012+S1011,$B$11),I1011=$B$11,MINA(I1011-S1012+S1011,$B$11),TRUE,MAXA(I1011-S1012+S1011,0))</f>
        <v>0</v>
      </c>
      <c r="J1012" s="1" cm="1">
        <f t="array" ref="J1012">_xlfn.IFS(J1011&gt;=$C$13-$B$26,0,I1011&lt;$B$11,J1011+$B$26,TRUE,0)</f>
        <v>0.28333333333333333</v>
      </c>
      <c r="K1012" s="3" cm="1">
        <f t="array" ref="K1012">_xlfn.IFS(AND(NOT($K1011=0),$L1011),0,NOT($L1011),$K1011+$B$26,TRUE,$K1011)</f>
        <v>3.3333333333333333E-2</v>
      </c>
      <c r="L1012" s="3" t="b" cm="1">
        <f t="array" ref="L1012">_xlfn.IFS(AND($I1012&gt;0,$K1012&gt;=$C$5-$B$26),TRUE,$R1012&gt;=$B$6,FALSE,$I1012=0,FALSE,TRUE,$L1011)</f>
        <v>0</v>
      </c>
      <c r="M1012" s="3" t="b" cm="1">
        <f t="array" ref="M1012">_xlfn.IFS($N1012&gt;=$B$4-$B$26,FALSE,AND($I1012&gt;0,$K1012&gt;=$B$5-$B$26),TRUE,AND($L1012,NOT($M1011)),FALSE,$M1011,TRUE,TRUE,FALSE)</f>
        <v>0</v>
      </c>
      <c r="N1012" s="3" cm="1">
        <f t="array" ref="N1012">_xlfn.IFS($M1011,$N1011+$B$26,NOT($M1011),0,TRUE,$M1011)</f>
        <v>0</v>
      </c>
      <c r="O1012" s="3" t="b" cm="1">
        <f t="array" ref="O1012">_xlfn.IFS($M1012,FALSE,AND($L1012,NOT($M1012),$R1012&lt;$B$6,$I1012&gt;0),TRUE,TRUE,FALSE)</f>
        <v>0</v>
      </c>
      <c r="P1012" s="3" cm="1">
        <f t="array" ref="P1012">_xlfn.IFS($P1011&gt;=$C$7-$B$26,0,$O1011,$P1011+$B$26,TRUE,0)</f>
        <v>0</v>
      </c>
      <c r="Q1012" s="3" t="b" cm="1">
        <f t="array" ref="Q1012">_xlfn.IFS(AND($L1012,NOT($M1012),NOT($O1012)),TRUE,$R1012&gt;=$B$6,FALSE,AND($L1012,NOT($M1012),$O1012,$P1012=0),TRUE,TRUE,FALSE)</f>
        <v>0</v>
      </c>
      <c r="R1012" s="3" cm="1">
        <f t="array" ref="R1012">_xlfn.IFS(AND($Q1011,$R1011&lt;$B$6),$R1011+1,AND(NOT($L1011),$R1011&gt;0),0,TRUE,$R1011)</f>
        <v>0</v>
      </c>
      <c r="S1012" s="1" cm="1">
        <f t="array" ref="S1012">_xlfn.IFS(AND(Q1011,I1011&gt;$B$8),S1011+$B$8,AND(Q1011,I1011&lt;=$B$8),S1011+I1011,TRUE,$S1011)</f>
        <v>53</v>
      </c>
      <c r="T1012" s="1">
        <f t="shared" si="58"/>
        <v>4770</v>
      </c>
      <c r="U1012" s="17">
        <f t="shared" si="59"/>
        <v>283.64717542120911</v>
      </c>
      <c r="V1012" s="47" cm="1">
        <f t="array" ref="V1012">_xlfn.IFS($B$6=1,S1012*$B$10,AND(R1011=0,R1012&gt;=1,I1012&gt;=$B$6*$B$8-1),V1011+$B$6*$B$10*$B$8,AND(R1011=0,R1012&gt;=1,I1012&lt;$B$6*$B$8-1),V1011+I1011*$B$10,TRUE,V1011)</f>
        <v>5300</v>
      </c>
      <c r="W1012" s="17">
        <f t="shared" si="60"/>
        <v>315.16352824578792</v>
      </c>
    </row>
    <row r="1013" spans="7:23" x14ac:dyDescent="0.25">
      <c r="G1013" s="15">
        <v>1011</v>
      </c>
      <c r="H1013" s="1">
        <f t="shared" si="57"/>
        <v>16.833333333333332</v>
      </c>
      <c r="I1013" s="15" cm="1">
        <f t="array" ref="I1013">_xlfn.IFS(J1012&gt;=$C$13-$B$26,MINA(I1012+$B$13-S1013+S1012,$B$11),I1012=$B$11,MINA(I1012-S1013+S1012,$B$11),TRUE,MAXA(I1012-S1013+S1012,0))</f>
        <v>0</v>
      </c>
      <c r="J1013" s="1" cm="1">
        <f t="array" ref="J1013">_xlfn.IFS(J1012&gt;=$C$13-$B$26,0,I1012&lt;$B$11,J1012+$B$26,TRUE,0)</f>
        <v>0.3</v>
      </c>
      <c r="K1013" s="3" cm="1">
        <f t="array" ref="K1013">_xlfn.IFS(AND(NOT($K1012=0),$L1012),0,NOT($L1012),$K1012+$B$26,TRUE,$K1012)</f>
        <v>0.05</v>
      </c>
      <c r="L1013" s="3" t="b" cm="1">
        <f t="array" ref="L1013">_xlfn.IFS(AND($I1013&gt;0,$K1013&gt;=$C$5-$B$26),TRUE,$R1013&gt;=$B$6,FALSE,$I1013=0,FALSE,TRUE,$L1012)</f>
        <v>0</v>
      </c>
      <c r="M1013" s="3" t="b" cm="1">
        <f t="array" ref="M1013">_xlfn.IFS($N1013&gt;=$B$4-$B$26,FALSE,AND($I1013&gt;0,$K1013&gt;=$B$5-$B$26),TRUE,AND($L1013,NOT($M1012)),FALSE,$M1012,TRUE,TRUE,FALSE)</f>
        <v>0</v>
      </c>
      <c r="N1013" s="3" cm="1">
        <f t="array" ref="N1013">_xlfn.IFS($M1012,$N1012+$B$26,NOT($M1012),0,TRUE,$M1012)</f>
        <v>0</v>
      </c>
      <c r="O1013" s="3" t="b" cm="1">
        <f t="array" ref="O1013">_xlfn.IFS($M1013,FALSE,AND($L1013,NOT($M1013),$R1013&lt;$B$6,$I1013&gt;0),TRUE,TRUE,FALSE)</f>
        <v>0</v>
      </c>
      <c r="P1013" s="3" cm="1">
        <f t="array" ref="P1013">_xlfn.IFS($P1012&gt;=$C$7-$B$26,0,$O1012,$P1012+$B$26,TRUE,0)</f>
        <v>0</v>
      </c>
      <c r="Q1013" s="3" t="b" cm="1">
        <f t="array" ref="Q1013">_xlfn.IFS(AND($L1013,NOT($M1013),NOT($O1013)),TRUE,$R1013&gt;=$B$6,FALSE,AND($L1013,NOT($M1013),$O1013,$P1013=0),TRUE,TRUE,FALSE)</f>
        <v>0</v>
      </c>
      <c r="R1013" s="3" cm="1">
        <f t="array" ref="R1013">_xlfn.IFS(AND($Q1012,$R1012&lt;$B$6),$R1012+1,AND(NOT($L1012),$R1012&gt;0),0,TRUE,$R1012)</f>
        <v>0</v>
      </c>
      <c r="S1013" s="1" cm="1">
        <f t="array" ref="S1013">_xlfn.IFS(AND(Q1012,I1012&gt;$B$8),S1012+$B$8,AND(Q1012,I1012&lt;=$B$8),S1012+I1012,TRUE,$S1012)</f>
        <v>53</v>
      </c>
      <c r="T1013" s="1">
        <f t="shared" si="58"/>
        <v>4770</v>
      </c>
      <c r="U1013" s="17">
        <f t="shared" si="59"/>
        <v>283.36633663366337</v>
      </c>
      <c r="V1013" s="47" cm="1">
        <f t="array" ref="V1013">_xlfn.IFS($B$6=1,S1013*$B$10,AND(R1012=0,R1013&gt;=1,I1013&gt;=$B$6*$B$8-1),V1012+$B$6*$B$10*$B$8,AND(R1012=0,R1013&gt;=1,I1013&lt;$B$6*$B$8-1),V1012+I1012*$B$10,TRUE,V1012)</f>
        <v>5300</v>
      </c>
      <c r="W1013" s="17">
        <f t="shared" si="60"/>
        <v>314.85148514851488</v>
      </c>
    </row>
    <row r="1014" spans="7:23" x14ac:dyDescent="0.25">
      <c r="G1014" s="15">
        <v>1012</v>
      </c>
      <c r="H1014" s="1">
        <f t="shared" si="57"/>
        <v>16.850000000000001</v>
      </c>
      <c r="I1014" s="15" cm="1">
        <f t="array" ref="I1014">_xlfn.IFS(J1013&gt;=$C$13-$B$26,MINA(I1013+$B$13-S1014+S1013,$B$11),I1013=$B$11,MINA(I1013-S1014+S1013,$B$11),TRUE,MAXA(I1013-S1014+S1013,0))</f>
        <v>0</v>
      </c>
      <c r="J1014" s="1" cm="1">
        <f t="array" ref="J1014">_xlfn.IFS(J1013&gt;=$C$13-$B$26,0,I1013&lt;$B$11,J1013+$B$26,TRUE,0)</f>
        <v>0.31666666666666665</v>
      </c>
      <c r="K1014" s="3" cm="1">
        <f t="array" ref="K1014">_xlfn.IFS(AND(NOT($K1013=0),$L1013),0,NOT($L1013),$K1013+$B$26,TRUE,$K1013)</f>
        <v>6.6666666666666666E-2</v>
      </c>
      <c r="L1014" s="3" t="b" cm="1">
        <f t="array" ref="L1014">_xlfn.IFS(AND($I1014&gt;0,$K1014&gt;=$C$5-$B$26),TRUE,$R1014&gt;=$B$6,FALSE,$I1014=0,FALSE,TRUE,$L1013)</f>
        <v>0</v>
      </c>
      <c r="M1014" s="3" t="b" cm="1">
        <f t="array" ref="M1014">_xlfn.IFS($N1014&gt;=$B$4-$B$26,FALSE,AND($I1014&gt;0,$K1014&gt;=$B$5-$B$26),TRUE,AND($L1014,NOT($M1013)),FALSE,$M1013,TRUE,TRUE,FALSE)</f>
        <v>0</v>
      </c>
      <c r="N1014" s="3" cm="1">
        <f t="array" ref="N1014">_xlfn.IFS($M1013,$N1013+$B$26,NOT($M1013),0,TRUE,$M1013)</f>
        <v>0</v>
      </c>
      <c r="O1014" s="3" t="b" cm="1">
        <f t="array" ref="O1014">_xlfn.IFS($M1014,FALSE,AND($L1014,NOT($M1014),$R1014&lt;$B$6,$I1014&gt;0),TRUE,TRUE,FALSE)</f>
        <v>0</v>
      </c>
      <c r="P1014" s="3" cm="1">
        <f t="array" ref="P1014">_xlfn.IFS($P1013&gt;=$C$7-$B$26,0,$O1013,$P1013+$B$26,TRUE,0)</f>
        <v>0</v>
      </c>
      <c r="Q1014" s="3" t="b" cm="1">
        <f t="array" ref="Q1014">_xlfn.IFS(AND($L1014,NOT($M1014),NOT($O1014)),TRUE,$R1014&gt;=$B$6,FALSE,AND($L1014,NOT($M1014),$O1014,$P1014=0),TRUE,TRUE,FALSE)</f>
        <v>0</v>
      </c>
      <c r="R1014" s="3" cm="1">
        <f t="array" ref="R1014">_xlfn.IFS(AND($Q1013,$R1013&lt;$B$6),$R1013+1,AND(NOT($L1013),$R1013&gt;0),0,TRUE,$R1013)</f>
        <v>0</v>
      </c>
      <c r="S1014" s="1" cm="1">
        <f t="array" ref="S1014">_xlfn.IFS(AND(Q1013,I1013&gt;$B$8),S1013+$B$8,AND(Q1013,I1013&lt;=$B$8),S1013+I1013,TRUE,$S1013)</f>
        <v>53</v>
      </c>
      <c r="T1014" s="1">
        <f t="shared" si="58"/>
        <v>4770</v>
      </c>
      <c r="U1014" s="17">
        <f t="shared" si="59"/>
        <v>283.08605341246289</v>
      </c>
      <c r="V1014" s="47" cm="1">
        <f t="array" ref="V1014">_xlfn.IFS($B$6=1,S1014*$B$10,AND(R1013=0,R1014&gt;=1,I1014&gt;=$B$6*$B$8-1),V1013+$B$6*$B$10*$B$8,AND(R1013=0,R1014&gt;=1,I1014&lt;$B$6*$B$8-1),V1013+I1013*$B$10,TRUE,V1013)</f>
        <v>5300</v>
      </c>
      <c r="W1014" s="17">
        <f t="shared" si="60"/>
        <v>314.540059347181</v>
      </c>
    </row>
    <row r="1015" spans="7:23" x14ac:dyDescent="0.25">
      <c r="G1015" s="15">
        <v>1013</v>
      </c>
      <c r="H1015" s="1">
        <f t="shared" si="57"/>
        <v>16.866666666666667</v>
      </c>
      <c r="I1015" s="15" cm="1">
        <f t="array" ref="I1015">_xlfn.IFS(J1014&gt;=$C$13-$B$26,MINA(I1014+$B$13-S1015+S1014,$B$11),I1014=$B$11,MINA(I1014-S1015+S1014,$B$11),TRUE,MAXA(I1014-S1015+S1014,0))</f>
        <v>0</v>
      </c>
      <c r="J1015" s="1" cm="1">
        <f t="array" ref="J1015">_xlfn.IFS(J1014&gt;=$C$13-$B$26,0,I1014&lt;$B$11,J1014+$B$26,TRUE,0)</f>
        <v>0.33333333333333331</v>
      </c>
      <c r="K1015" s="3" cm="1">
        <f t="array" ref="K1015">_xlfn.IFS(AND(NOT($K1014=0),$L1014),0,NOT($L1014),$K1014+$B$26,TRUE,$K1014)</f>
        <v>8.3333333333333329E-2</v>
      </c>
      <c r="L1015" s="3" t="b" cm="1">
        <f t="array" ref="L1015">_xlfn.IFS(AND($I1015&gt;0,$K1015&gt;=$C$5-$B$26),TRUE,$R1015&gt;=$B$6,FALSE,$I1015=0,FALSE,TRUE,$L1014)</f>
        <v>0</v>
      </c>
      <c r="M1015" s="3" t="b" cm="1">
        <f t="array" ref="M1015">_xlfn.IFS($N1015&gt;=$B$4-$B$26,FALSE,AND($I1015&gt;0,$K1015&gt;=$B$5-$B$26),TRUE,AND($L1015,NOT($M1014)),FALSE,$M1014,TRUE,TRUE,FALSE)</f>
        <v>0</v>
      </c>
      <c r="N1015" s="3" cm="1">
        <f t="array" ref="N1015">_xlfn.IFS($M1014,$N1014+$B$26,NOT($M1014),0,TRUE,$M1014)</f>
        <v>0</v>
      </c>
      <c r="O1015" s="3" t="b" cm="1">
        <f t="array" ref="O1015">_xlfn.IFS($M1015,FALSE,AND($L1015,NOT($M1015),$R1015&lt;$B$6,$I1015&gt;0),TRUE,TRUE,FALSE)</f>
        <v>0</v>
      </c>
      <c r="P1015" s="3" cm="1">
        <f t="array" ref="P1015">_xlfn.IFS($P1014&gt;=$C$7-$B$26,0,$O1014,$P1014+$B$26,TRUE,0)</f>
        <v>0</v>
      </c>
      <c r="Q1015" s="3" t="b" cm="1">
        <f t="array" ref="Q1015">_xlfn.IFS(AND($L1015,NOT($M1015),NOT($O1015)),TRUE,$R1015&gt;=$B$6,FALSE,AND($L1015,NOT($M1015),$O1015,$P1015=0),TRUE,TRUE,FALSE)</f>
        <v>0</v>
      </c>
      <c r="R1015" s="3" cm="1">
        <f t="array" ref="R1015">_xlfn.IFS(AND($Q1014,$R1014&lt;$B$6),$R1014+1,AND(NOT($L1014),$R1014&gt;0),0,TRUE,$R1014)</f>
        <v>0</v>
      </c>
      <c r="S1015" s="1" cm="1">
        <f t="array" ref="S1015">_xlfn.IFS(AND(Q1014,I1014&gt;$B$8),S1014+$B$8,AND(Q1014,I1014&lt;=$B$8),S1014+I1014,TRUE,$S1014)</f>
        <v>53</v>
      </c>
      <c r="T1015" s="1">
        <f t="shared" si="58"/>
        <v>4770</v>
      </c>
      <c r="U1015" s="17">
        <f t="shared" si="59"/>
        <v>282.80632411067194</v>
      </c>
      <c r="V1015" s="47" cm="1">
        <f t="array" ref="V1015">_xlfn.IFS($B$6=1,S1015*$B$10,AND(R1014=0,R1015&gt;=1,I1015&gt;=$B$6*$B$8-1),V1014+$B$6*$B$10*$B$8,AND(R1014=0,R1015&gt;=1,I1015&lt;$B$6*$B$8-1),V1014+I1014*$B$10,TRUE,V1014)</f>
        <v>5300</v>
      </c>
      <c r="W1015" s="17">
        <f t="shared" si="60"/>
        <v>314.22924901185769</v>
      </c>
    </row>
    <row r="1016" spans="7:23" x14ac:dyDescent="0.25">
      <c r="G1016" s="15">
        <v>1014</v>
      </c>
      <c r="H1016" s="1">
        <f t="shared" si="57"/>
        <v>16.883333333333333</v>
      </c>
      <c r="I1016" s="15" cm="1">
        <f t="array" ref="I1016">_xlfn.IFS(J1015&gt;=$C$13-$B$26,MINA(I1015+$B$13-S1016+S1015,$B$11),I1015=$B$11,MINA(I1015-S1016+S1015,$B$11),TRUE,MAXA(I1015-S1016+S1015,0))</f>
        <v>0</v>
      </c>
      <c r="J1016" s="1" cm="1">
        <f t="array" ref="J1016">_xlfn.IFS(J1015&gt;=$C$13-$B$26,0,I1015&lt;$B$11,J1015+$B$26,TRUE,0)</f>
        <v>0.35</v>
      </c>
      <c r="K1016" s="3" cm="1">
        <f t="array" ref="K1016">_xlfn.IFS(AND(NOT($K1015=0),$L1015),0,NOT($L1015),$K1015+$B$26,TRUE,$K1015)</f>
        <v>9.9999999999999992E-2</v>
      </c>
      <c r="L1016" s="3" t="b" cm="1">
        <f t="array" ref="L1016">_xlfn.IFS(AND($I1016&gt;0,$K1016&gt;=$C$5-$B$26),TRUE,$R1016&gt;=$B$6,FALSE,$I1016=0,FALSE,TRUE,$L1015)</f>
        <v>0</v>
      </c>
      <c r="M1016" s="3" t="b" cm="1">
        <f t="array" ref="M1016">_xlfn.IFS($N1016&gt;=$B$4-$B$26,FALSE,AND($I1016&gt;0,$K1016&gt;=$B$5-$B$26),TRUE,AND($L1016,NOT($M1015)),FALSE,$M1015,TRUE,TRUE,FALSE)</f>
        <v>0</v>
      </c>
      <c r="N1016" s="3" cm="1">
        <f t="array" ref="N1016">_xlfn.IFS($M1015,$N1015+$B$26,NOT($M1015),0,TRUE,$M1015)</f>
        <v>0</v>
      </c>
      <c r="O1016" s="3" t="b" cm="1">
        <f t="array" ref="O1016">_xlfn.IFS($M1016,FALSE,AND($L1016,NOT($M1016),$R1016&lt;$B$6,$I1016&gt;0),TRUE,TRUE,FALSE)</f>
        <v>0</v>
      </c>
      <c r="P1016" s="3" cm="1">
        <f t="array" ref="P1016">_xlfn.IFS($P1015&gt;=$C$7-$B$26,0,$O1015,$P1015+$B$26,TRUE,0)</f>
        <v>0</v>
      </c>
      <c r="Q1016" s="3" t="b" cm="1">
        <f t="array" ref="Q1016">_xlfn.IFS(AND($L1016,NOT($M1016),NOT($O1016)),TRUE,$R1016&gt;=$B$6,FALSE,AND($L1016,NOT($M1016),$O1016,$P1016=0),TRUE,TRUE,FALSE)</f>
        <v>0</v>
      </c>
      <c r="R1016" s="3" cm="1">
        <f t="array" ref="R1016">_xlfn.IFS(AND($Q1015,$R1015&lt;$B$6),$R1015+1,AND(NOT($L1015),$R1015&gt;0),0,TRUE,$R1015)</f>
        <v>0</v>
      </c>
      <c r="S1016" s="1" cm="1">
        <f t="array" ref="S1016">_xlfn.IFS(AND(Q1015,I1015&gt;$B$8),S1015+$B$8,AND(Q1015,I1015&lt;=$B$8),S1015+I1015,TRUE,$S1015)</f>
        <v>53</v>
      </c>
      <c r="T1016" s="1">
        <f t="shared" si="58"/>
        <v>4770</v>
      </c>
      <c r="U1016" s="17">
        <f t="shared" si="59"/>
        <v>282.52714708785788</v>
      </c>
      <c r="V1016" s="47" cm="1">
        <f t="array" ref="V1016">_xlfn.IFS($B$6=1,S1016*$B$10,AND(R1015=0,R1016&gt;=1,I1016&gt;=$B$6*$B$8-1),V1015+$B$6*$B$10*$B$8,AND(R1015=0,R1016&gt;=1,I1016&lt;$B$6*$B$8-1),V1015+I1015*$B$10,TRUE,V1015)</f>
        <v>5300</v>
      </c>
      <c r="W1016" s="17">
        <f t="shared" si="60"/>
        <v>313.91905231984208</v>
      </c>
    </row>
    <row r="1017" spans="7:23" x14ac:dyDescent="0.25">
      <c r="G1017" s="15">
        <v>1015</v>
      </c>
      <c r="H1017" s="1">
        <f t="shared" si="57"/>
        <v>16.899999999999999</v>
      </c>
      <c r="I1017" s="15" cm="1">
        <f t="array" ref="I1017">_xlfn.IFS(J1016&gt;=$C$13-$B$26,MINA(I1016+$B$13-S1017+S1016,$B$11),I1016=$B$11,MINA(I1016-S1017+S1016,$B$11),TRUE,MAXA(I1016-S1017+S1016,0))</f>
        <v>0</v>
      </c>
      <c r="J1017" s="1" cm="1">
        <f t="array" ref="J1017">_xlfn.IFS(J1016&gt;=$C$13-$B$26,0,I1016&lt;$B$11,J1016+$B$26,TRUE,0)</f>
        <v>0.36666666666666664</v>
      </c>
      <c r="K1017" s="3" cm="1">
        <f t="array" ref="K1017">_xlfn.IFS(AND(NOT($K1016=0),$L1016),0,NOT($L1016),$K1016+$B$26,TRUE,$K1016)</f>
        <v>0.11666666666666665</v>
      </c>
      <c r="L1017" s="3" t="b" cm="1">
        <f t="array" ref="L1017">_xlfn.IFS(AND($I1017&gt;0,$K1017&gt;=$C$5-$B$26),TRUE,$R1017&gt;=$B$6,FALSE,$I1017=0,FALSE,TRUE,$L1016)</f>
        <v>0</v>
      </c>
      <c r="M1017" s="3" t="b" cm="1">
        <f t="array" ref="M1017">_xlfn.IFS($N1017&gt;=$B$4-$B$26,FALSE,AND($I1017&gt;0,$K1017&gt;=$B$5-$B$26),TRUE,AND($L1017,NOT($M1016)),FALSE,$M1016,TRUE,TRUE,FALSE)</f>
        <v>0</v>
      </c>
      <c r="N1017" s="3" cm="1">
        <f t="array" ref="N1017">_xlfn.IFS($M1016,$N1016+$B$26,NOT($M1016),0,TRUE,$M1016)</f>
        <v>0</v>
      </c>
      <c r="O1017" s="3" t="b" cm="1">
        <f t="array" ref="O1017">_xlfn.IFS($M1017,FALSE,AND($L1017,NOT($M1017),$R1017&lt;$B$6,$I1017&gt;0),TRUE,TRUE,FALSE)</f>
        <v>0</v>
      </c>
      <c r="P1017" s="3" cm="1">
        <f t="array" ref="P1017">_xlfn.IFS($P1016&gt;=$C$7-$B$26,0,$O1016,$P1016+$B$26,TRUE,0)</f>
        <v>0</v>
      </c>
      <c r="Q1017" s="3" t="b" cm="1">
        <f t="array" ref="Q1017">_xlfn.IFS(AND($L1017,NOT($M1017),NOT($O1017)),TRUE,$R1017&gt;=$B$6,FALSE,AND($L1017,NOT($M1017),$O1017,$P1017=0),TRUE,TRUE,FALSE)</f>
        <v>0</v>
      </c>
      <c r="R1017" s="3" cm="1">
        <f t="array" ref="R1017">_xlfn.IFS(AND($Q1016,$R1016&lt;$B$6),$R1016+1,AND(NOT($L1016),$R1016&gt;0),0,TRUE,$R1016)</f>
        <v>0</v>
      </c>
      <c r="S1017" s="1" cm="1">
        <f t="array" ref="S1017">_xlfn.IFS(AND(Q1016,I1016&gt;$B$8),S1016+$B$8,AND(Q1016,I1016&lt;=$B$8),S1016+I1016,TRUE,$S1016)</f>
        <v>53</v>
      </c>
      <c r="T1017" s="1">
        <f t="shared" si="58"/>
        <v>4770</v>
      </c>
      <c r="U1017" s="17">
        <f t="shared" si="59"/>
        <v>282.24852071005921</v>
      </c>
      <c r="V1017" s="47" cm="1">
        <f t="array" ref="V1017">_xlfn.IFS($B$6=1,S1017*$B$10,AND(R1016=0,R1017&gt;=1,I1017&gt;=$B$6*$B$8-1),V1016+$B$6*$B$10*$B$8,AND(R1016=0,R1017&gt;=1,I1017&lt;$B$6*$B$8-1),V1016+I1016*$B$10,TRUE,V1016)</f>
        <v>5300</v>
      </c>
      <c r="W1017" s="17">
        <f t="shared" si="60"/>
        <v>313.60946745562131</v>
      </c>
    </row>
    <row r="1018" spans="7:23" x14ac:dyDescent="0.25">
      <c r="G1018" s="15">
        <v>1016</v>
      </c>
      <c r="H1018" s="1">
        <f t="shared" si="57"/>
        <v>16.916666666666668</v>
      </c>
      <c r="I1018" s="15" cm="1">
        <f t="array" ref="I1018">_xlfn.IFS(J1017&gt;=$C$13-$B$26,MINA(I1017+$B$13-S1018+S1017,$B$11),I1017=$B$11,MINA(I1017-S1018+S1017,$B$11),TRUE,MAXA(I1017-S1018+S1017,0))</f>
        <v>0</v>
      </c>
      <c r="J1018" s="1" cm="1">
        <f t="array" ref="J1018">_xlfn.IFS(J1017&gt;=$C$13-$B$26,0,I1017&lt;$B$11,J1017+$B$26,TRUE,0)</f>
        <v>0.3833333333333333</v>
      </c>
      <c r="K1018" s="3" cm="1">
        <f t="array" ref="K1018">_xlfn.IFS(AND(NOT($K1017=0),$L1017),0,NOT($L1017),$K1017+$B$26,TRUE,$K1017)</f>
        <v>0.13333333333333333</v>
      </c>
      <c r="L1018" s="3" t="b" cm="1">
        <f t="array" ref="L1018">_xlfn.IFS(AND($I1018&gt;0,$K1018&gt;=$C$5-$B$26),TRUE,$R1018&gt;=$B$6,FALSE,$I1018=0,FALSE,TRUE,$L1017)</f>
        <v>0</v>
      </c>
      <c r="M1018" s="3" t="b" cm="1">
        <f t="array" ref="M1018">_xlfn.IFS($N1018&gt;=$B$4-$B$26,FALSE,AND($I1018&gt;0,$K1018&gt;=$B$5-$B$26),TRUE,AND($L1018,NOT($M1017)),FALSE,$M1017,TRUE,TRUE,FALSE)</f>
        <v>0</v>
      </c>
      <c r="N1018" s="3" cm="1">
        <f t="array" ref="N1018">_xlfn.IFS($M1017,$N1017+$B$26,NOT($M1017),0,TRUE,$M1017)</f>
        <v>0</v>
      </c>
      <c r="O1018" s="3" t="b" cm="1">
        <f t="array" ref="O1018">_xlfn.IFS($M1018,FALSE,AND($L1018,NOT($M1018),$R1018&lt;$B$6,$I1018&gt;0),TRUE,TRUE,FALSE)</f>
        <v>0</v>
      </c>
      <c r="P1018" s="3" cm="1">
        <f t="array" ref="P1018">_xlfn.IFS($P1017&gt;=$C$7-$B$26,0,$O1017,$P1017+$B$26,TRUE,0)</f>
        <v>0</v>
      </c>
      <c r="Q1018" s="3" t="b" cm="1">
        <f t="array" ref="Q1018">_xlfn.IFS(AND($L1018,NOT($M1018),NOT($O1018)),TRUE,$R1018&gt;=$B$6,FALSE,AND($L1018,NOT($M1018),$O1018,$P1018=0),TRUE,TRUE,FALSE)</f>
        <v>0</v>
      </c>
      <c r="R1018" s="3" cm="1">
        <f t="array" ref="R1018">_xlfn.IFS(AND($Q1017,$R1017&lt;$B$6),$R1017+1,AND(NOT($L1017),$R1017&gt;0),0,TRUE,$R1017)</f>
        <v>0</v>
      </c>
      <c r="S1018" s="1" cm="1">
        <f t="array" ref="S1018">_xlfn.IFS(AND(Q1017,I1017&gt;$B$8),S1017+$B$8,AND(Q1017,I1017&lt;=$B$8),S1017+I1017,TRUE,$S1017)</f>
        <v>53</v>
      </c>
      <c r="T1018" s="1">
        <f t="shared" si="58"/>
        <v>4770</v>
      </c>
      <c r="U1018" s="17">
        <f t="shared" si="59"/>
        <v>281.97044334975368</v>
      </c>
      <c r="V1018" s="47" cm="1">
        <f t="array" ref="V1018">_xlfn.IFS($B$6=1,S1018*$B$10,AND(R1017=0,R1018&gt;=1,I1018&gt;=$B$6*$B$8-1),V1017+$B$6*$B$10*$B$8,AND(R1017=0,R1018&gt;=1,I1018&lt;$B$6*$B$8-1),V1017+I1017*$B$10,TRUE,V1017)</f>
        <v>5300</v>
      </c>
      <c r="W1018" s="17">
        <f t="shared" si="60"/>
        <v>313.30049261083741</v>
      </c>
    </row>
    <row r="1019" spans="7:23" x14ac:dyDescent="0.25">
      <c r="G1019" s="15">
        <v>1017</v>
      </c>
      <c r="H1019" s="1">
        <f t="shared" si="57"/>
        <v>16.933333333333334</v>
      </c>
      <c r="I1019" s="15" cm="1">
        <f t="array" ref="I1019">_xlfn.IFS(J1018&gt;=$C$13-$B$26,MINA(I1018+$B$13-S1019+S1018,$B$11),I1018=$B$11,MINA(I1018-S1019+S1018,$B$11),TRUE,MAXA(I1018-S1019+S1018,0))</f>
        <v>0</v>
      </c>
      <c r="J1019" s="1" cm="1">
        <f t="array" ref="J1019">_xlfn.IFS(J1018&gt;=$C$13-$B$26,0,I1018&lt;$B$11,J1018+$B$26,TRUE,0)</f>
        <v>0.39999999999999997</v>
      </c>
      <c r="K1019" s="3" cm="1">
        <f t="array" ref="K1019">_xlfn.IFS(AND(NOT($K1018=0),$L1018),0,NOT($L1018),$K1018+$B$26,TRUE,$K1018)</f>
        <v>0.15</v>
      </c>
      <c r="L1019" s="3" t="b" cm="1">
        <f t="array" ref="L1019">_xlfn.IFS(AND($I1019&gt;0,$K1019&gt;=$C$5-$B$26),TRUE,$R1019&gt;=$B$6,FALSE,$I1019=0,FALSE,TRUE,$L1018)</f>
        <v>0</v>
      </c>
      <c r="M1019" s="3" t="b" cm="1">
        <f t="array" ref="M1019">_xlfn.IFS($N1019&gt;=$B$4-$B$26,FALSE,AND($I1019&gt;0,$K1019&gt;=$B$5-$B$26),TRUE,AND($L1019,NOT($M1018)),FALSE,$M1018,TRUE,TRUE,FALSE)</f>
        <v>0</v>
      </c>
      <c r="N1019" s="3" cm="1">
        <f t="array" ref="N1019">_xlfn.IFS($M1018,$N1018+$B$26,NOT($M1018),0,TRUE,$M1018)</f>
        <v>0</v>
      </c>
      <c r="O1019" s="3" t="b" cm="1">
        <f t="array" ref="O1019">_xlfn.IFS($M1019,FALSE,AND($L1019,NOT($M1019),$R1019&lt;$B$6,$I1019&gt;0),TRUE,TRUE,FALSE)</f>
        <v>0</v>
      </c>
      <c r="P1019" s="3" cm="1">
        <f t="array" ref="P1019">_xlfn.IFS($P1018&gt;=$C$7-$B$26,0,$O1018,$P1018+$B$26,TRUE,0)</f>
        <v>0</v>
      </c>
      <c r="Q1019" s="3" t="b" cm="1">
        <f t="array" ref="Q1019">_xlfn.IFS(AND($L1019,NOT($M1019),NOT($O1019)),TRUE,$R1019&gt;=$B$6,FALSE,AND($L1019,NOT($M1019),$O1019,$P1019=0),TRUE,TRUE,FALSE)</f>
        <v>0</v>
      </c>
      <c r="R1019" s="3" cm="1">
        <f t="array" ref="R1019">_xlfn.IFS(AND($Q1018,$R1018&lt;$B$6),$R1018+1,AND(NOT($L1018),$R1018&gt;0),0,TRUE,$R1018)</f>
        <v>0</v>
      </c>
      <c r="S1019" s="1" cm="1">
        <f t="array" ref="S1019">_xlfn.IFS(AND(Q1018,I1018&gt;$B$8),S1018+$B$8,AND(Q1018,I1018&lt;=$B$8),S1018+I1018,TRUE,$S1018)</f>
        <v>53</v>
      </c>
      <c r="T1019" s="1">
        <f t="shared" si="58"/>
        <v>4770</v>
      </c>
      <c r="U1019" s="17">
        <f t="shared" si="59"/>
        <v>281.69291338582678</v>
      </c>
      <c r="V1019" s="47" cm="1">
        <f t="array" ref="V1019">_xlfn.IFS($B$6=1,S1019*$B$10,AND(R1018=0,R1019&gt;=1,I1019&gt;=$B$6*$B$8-1),V1018+$B$6*$B$10*$B$8,AND(R1018=0,R1019&gt;=1,I1019&lt;$B$6*$B$8-1),V1018+I1018*$B$10,TRUE,V1018)</f>
        <v>5300</v>
      </c>
      <c r="W1019" s="17">
        <f t="shared" si="60"/>
        <v>312.99212598425197</v>
      </c>
    </row>
    <row r="1020" spans="7:23" x14ac:dyDescent="0.25">
      <c r="G1020" s="15">
        <v>1018</v>
      </c>
      <c r="H1020" s="1">
        <f t="shared" si="57"/>
        <v>16.95</v>
      </c>
      <c r="I1020" s="15" cm="1">
        <f t="array" ref="I1020">_xlfn.IFS(J1019&gt;=$C$13-$B$26,MINA(I1019+$B$13-S1020+S1019,$B$11),I1019=$B$11,MINA(I1019-S1020+S1019,$B$11),TRUE,MAXA(I1019-S1020+S1019,0))</f>
        <v>0</v>
      </c>
      <c r="J1020" s="1" cm="1">
        <f t="array" ref="J1020">_xlfn.IFS(J1019&gt;=$C$13-$B$26,0,I1019&lt;$B$11,J1019+$B$26,TRUE,0)</f>
        <v>0.41666666666666663</v>
      </c>
      <c r="K1020" s="3" cm="1">
        <f t="array" ref="K1020">_xlfn.IFS(AND(NOT($K1019=0),$L1019),0,NOT($L1019),$K1019+$B$26,TRUE,$K1019)</f>
        <v>0.16666666666666666</v>
      </c>
      <c r="L1020" s="3" t="b" cm="1">
        <f t="array" ref="L1020">_xlfn.IFS(AND($I1020&gt;0,$K1020&gt;=$C$5-$B$26),TRUE,$R1020&gt;=$B$6,FALSE,$I1020=0,FALSE,TRUE,$L1019)</f>
        <v>0</v>
      </c>
      <c r="M1020" s="3" t="b" cm="1">
        <f t="array" ref="M1020">_xlfn.IFS($N1020&gt;=$B$4-$B$26,FALSE,AND($I1020&gt;0,$K1020&gt;=$B$5-$B$26),TRUE,AND($L1020,NOT($M1019)),FALSE,$M1019,TRUE,TRUE,FALSE)</f>
        <v>0</v>
      </c>
      <c r="N1020" s="3" cm="1">
        <f t="array" ref="N1020">_xlfn.IFS($M1019,$N1019+$B$26,NOT($M1019),0,TRUE,$M1019)</f>
        <v>0</v>
      </c>
      <c r="O1020" s="3" t="b" cm="1">
        <f t="array" ref="O1020">_xlfn.IFS($M1020,FALSE,AND($L1020,NOT($M1020),$R1020&lt;$B$6,$I1020&gt;0),TRUE,TRUE,FALSE)</f>
        <v>0</v>
      </c>
      <c r="P1020" s="3" cm="1">
        <f t="array" ref="P1020">_xlfn.IFS($P1019&gt;=$C$7-$B$26,0,$O1019,$P1019+$B$26,TRUE,0)</f>
        <v>0</v>
      </c>
      <c r="Q1020" s="3" t="b" cm="1">
        <f t="array" ref="Q1020">_xlfn.IFS(AND($L1020,NOT($M1020),NOT($O1020)),TRUE,$R1020&gt;=$B$6,FALSE,AND($L1020,NOT($M1020),$O1020,$P1020=0),TRUE,TRUE,FALSE)</f>
        <v>0</v>
      </c>
      <c r="R1020" s="3" cm="1">
        <f t="array" ref="R1020">_xlfn.IFS(AND($Q1019,$R1019&lt;$B$6),$R1019+1,AND(NOT($L1019),$R1019&gt;0),0,TRUE,$R1019)</f>
        <v>0</v>
      </c>
      <c r="S1020" s="1" cm="1">
        <f t="array" ref="S1020">_xlfn.IFS(AND(Q1019,I1019&gt;$B$8),S1019+$B$8,AND(Q1019,I1019&lt;=$B$8),S1019+I1019,TRUE,$S1019)</f>
        <v>53</v>
      </c>
      <c r="T1020" s="1">
        <f t="shared" si="58"/>
        <v>4770</v>
      </c>
      <c r="U1020" s="17">
        <f t="shared" si="59"/>
        <v>281.41592920353986</v>
      </c>
      <c r="V1020" s="47" cm="1">
        <f t="array" ref="V1020">_xlfn.IFS($B$6=1,S1020*$B$10,AND(R1019=0,R1020&gt;=1,I1020&gt;=$B$6*$B$8-1),V1019+$B$6*$B$10*$B$8,AND(R1019=0,R1020&gt;=1,I1020&lt;$B$6*$B$8-1),V1019+I1019*$B$10,TRUE,V1019)</f>
        <v>5300</v>
      </c>
      <c r="W1020" s="17">
        <f t="shared" si="60"/>
        <v>312.68436578171094</v>
      </c>
    </row>
    <row r="1021" spans="7:23" x14ac:dyDescent="0.25">
      <c r="G1021" s="15">
        <v>1019</v>
      </c>
      <c r="H1021" s="1">
        <f t="shared" si="57"/>
        <v>16.966666666666665</v>
      </c>
      <c r="I1021" s="15" cm="1">
        <f t="array" ref="I1021">_xlfn.IFS(J1020&gt;=$C$13-$B$26,MINA(I1020+$B$13-S1021+S1020,$B$11),I1020=$B$11,MINA(I1020-S1021+S1020,$B$11),TRUE,MAXA(I1020-S1021+S1020,0))</f>
        <v>0</v>
      </c>
      <c r="J1021" s="1" cm="1">
        <f t="array" ref="J1021">_xlfn.IFS(J1020&gt;=$C$13-$B$26,0,I1020&lt;$B$11,J1020+$B$26,TRUE,0)</f>
        <v>0.43333333333333329</v>
      </c>
      <c r="K1021" s="3" cm="1">
        <f t="array" ref="K1021">_xlfn.IFS(AND(NOT($K1020=0),$L1020),0,NOT($L1020),$K1020+$B$26,TRUE,$K1020)</f>
        <v>0.18333333333333332</v>
      </c>
      <c r="L1021" s="3" t="b" cm="1">
        <f t="array" ref="L1021">_xlfn.IFS(AND($I1021&gt;0,$K1021&gt;=$C$5-$B$26),TRUE,$R1021&gt;=$B$6,FALSE,$I1021=0,FALSE,TRUE,$L1020)</f>
        <v>0</v>
      </c>
      <c r="M1021" s="3" t="b" cm="1">
        <f t="array" ref="M1021">_xlfn.IFS($N1021&gt;=$B$4-$B$26,FALSE,AND($I1021&gt;0,$K1021&gt;=$B$5-$B$26),TRUE,AND($L1021,NOT($M1020)),FALSE,$M1020,TRUE,TRUE,FALSE)</f>
        <v>0</v>
      </c>
      <c r="N1021" s="3" cm="1">
        <f t="array" ref="N1021">_xlfn.IFS($M1020,$N1020+$B$26,NOT($M1020),0,TRUE,$M1020)</f>
        <v>0</v>
      </c>
      <c r="O1021" s="3" t="b" cm="1">
        <f t="array" ref="O1021">_xlfn.IFS($M1021,FALSE,AND($L1021,NOT($M1021),$R1021&lt;$B$6,$I1021&gt;0),TRUE,TRUE,FALSE)</f>
        <v>0</v>
      </c>
      <c r="P1021" s="3" cm="1">
        <f t="array" ref="P1021">_xlfn.IFS($P1020&gt;=$C$7-$B$26,0,$O1020,$P1020+$B$26,TRUE,0)</f>
        <v>0</v>
      </c>
      <c r="Q1021" s="3" t="b" cm="1">
        <f t="array" ref="Q1021">_xlfn.IFS(AND($L1021,NOT($M1021),NOT($O1021)),TRUE,$R1021&gt;=$B$6,FALSE,AND($L1021,NOT($M1021),$O1021,$P1021=0),TRUE,TRUE,FALSE)</f>
        <v>0</v>
      </c>
      <c r="R1021" s="3" cm="1">
        <f t="array" ref="R1021">_xlfn.IFS(AND($Q1020,$R1020&lt;$B$6),$R1020+1,AND(NOT($L1020),$R1020&gt;0),0,TRUE,$R1020)</f>
        <v>0</v>
      </c>
      <c r="S1021" s="1" cm="1">
        <f t="array" ref="S1021">_xlfn.IFS(AND(Q1020,I1020&gt;$B$8),S1020+$B$8,AND(Q1020,I1020&lt;=$B$8),S1020+I1020,TRUE,$S1020)</f>
        <v>53</v>
      </c>
      <c r="T1021" s="1">
        <f t="shared" si="58"/>
        <v>4770</v>
      </c>
      <c r="U1021" s="17">
        <f t="shared" si="59"/>
        <v>281.13948919449905</v>
      </c>
      <c r="V1021" s="47" cm="1">
        <f t="array" ref="V1021">_xlfn.IFS($B$6=1,S1021*$B$10,AND(R1020=0,R1021&gt;=1,I1021&gt;=$B$6*$B$8-1),V1020+$B$6*$B$10*$B$8,AND(R1020=0,R1021&gt;=1,I1021&lt;$B$6*$B$8-1),V1020+I1020*$B$10,TRUE,V1020)</f>
        <v>5300</v>
      </c>
      <c r="W1021" s="17">
        <f t="shared" si="60"/>
        <v>312.37721021611003</v>
      </c>
    </row>
    <row r="1022" spans="7:23" x14ac:dyDescent="0.25">
      <c r="G1022" s="15">
        <v>1020</v>
      </c>
      <c r="H1022" s="1">
        <f t="shared" si="57"/>
        <v>16.983333333333334</v>
      </c>
      <c r="I1022" s="15" cm="1">
        <f t="array" ref="I1022">_xlfn.IFS(J1021&gt;=$C$13-$B$26,MINA(I1021+$B$13-S1022+S1021,$B$11),I1021=$B$11,MINA(I1021-S1022+S1021,$B$11),TRUE,MAXA(I1021-S1022+S1021,0))</f>
        <v>0</v>
      </c>
      <c r="J1022" s="1" cm="1">
        <f t="array" ref="J1022">_xlfn.IFS(J1021&gt;=$C$13-$B$26,0,I1021&lt;$B$11,J1021+$B$26,TRUE,0)</f>
        <v>0.44999999999999996</v>
      </c>
      <c r="K1022" s="3" cm="1">
        <f t="array" ref="K1022">_xlfn.IFS(AND(NOT($K1021=0),$L1021),0,NOT($L1021),$K1021+$B$26,TRUE,$K1021)</f>
        <v>0.19999999999999998</v>
      </c>
      <c r="L1022" s="3" t="b" cm="1">
        <f t="array" ref="L1022">_xlfn.IFS(AND($I1022&gt;0,$K1022&gt;=$C$5-$B$26),TRUE,$R1022&gt;=$B$6,FALSE,$I1022=0,FALSE,TRUE,$L1021)</f>
        <v>0</v>
      </c>
      <c r="M1022" s="3" t="b" cm="1">
        <f t="array" ref="M1022">_xlfn.IFS($N1022&gt;=$B$4-$B$26,FALSE,AND($I1022&gt;0,$K1022&gt;=$B$5-$B$26),TRUE,AND($L1022,NOT($M1021)),FALSE,$M1021,TRUE,TRUE,FALSE)</f>
        <v>0</v>
      </c>
      <c r="N1022" s="3" cm="1">
        <f t="array" ref="N1022">_xlfn.IFS($M1021,$N1021+$B$26,NOT($M1021),0,TRUE,$M1021)</f>
        <v>0</v>
      </c>
      <c r="O1022" s="3" t="b" cm="1">
        <f t="array" ref="O1022">_xlfn.IFS($M1022,FALSE,AND($L1022,NOT($M1022),$R1022&lt;$B$6,$I1022&gt;0),TRUE,TRUE,FALSE)</f>
        <v>0</v>
      </c>
      <c r="P1022" s="3" cm="1">
        <f t="array" ref="P1022">_xlfn.IFS($P1021&gt;=$C$7-$B$26,0,$O1021,$P1021+$B$26,TRUE,0)</f>
        <v>0</v>
      </c>
      <c r="Q1022" s="3" t="b" cm="1">
        <f t="array" ref="Q1022">_xlfn.IFS(AND($L1022,NOT($M1022),NOT($O1022)),TRUE,$R1022&gt;=$B$6,FALSE,AND($L1022,NOT($M1022),$O1022,$P1022=0),TRUE,TRUE,FALSE)</f>
        <v>0</v>
      </c>
      <c r="R1022" s="3" cm="1">
        <f t="array" ref="R1022">_xlfn.IFS(AND($Q1021,$R1021&lt;$B$6),$R1021+1,AND(NOT($L1021),$R1021&gt;0),0,TRUE,$R1021)</f>
        <v>0</v>
      </c>
      <c r="S1022" s="1" cm="1">
        <f t="array" ref="S1022">_xlfn.IFS(AND(Q1021,I1021&gt;$B$8),S1021+$B$8,AND(Q1021,I1021&lt;=$B$8),S1021+I1021,TRUE,$S1021)</f>
        <v>53</v>
      </c>
      <c r="T1022" s="1">
        <f t="shared" si="58"/>
        <v>4770</v>
      </c>
      <c r="U1022" s="17">
        <f t="shared" si="59"/>
        <v>280.86359175662415</v>
      </c>
      <c r="V1022" s="47" cm="1">
        <f t="array" ref="V1022">_xlfn.IFS($B$6=1,S1022*$B$10,AND(R1021=0,R1022&gt;=1,I1022&gt;=$B$6*$B$8-1),V1021+$B$6*$B$10*$B$8,AND(R1021=0,R1022&gt;=1,I1022&lt;$B$6*$B$8-1),V1021+I1021*$B$10,TRUE,V1021)</f>
        <v>5300</v>
      </c>
      <c r="W1022" s="17">
        <f t="shared" si="60"/>
        <v>312.07065750736012</v>
      </c>
    </row>
    <row r="1023" spans="7:23" x14ac:dyDescent="0.25">
      <c r="G1023" s="15">
        <v>1021</v>
      </c>
      <c r="H1023" s="1">
        <f t="shared" si="57"/>
        <v>17</v>
      </c>
      <c r="I1023" s="15" cm="1">
        <f t="array" ref="I1023">_xlfn.IFS(J1022&gt;=$C$13-$B$26,MINA(I1022+$B$13-S1023+S1022,$B$11),I1022=$B$11,MINA(I1022-S1023+S1022,$B$11),TRUE,MAXA(I1022-S1023+S1022,0))</f>
        <v>0</v>
      </c>
      <c r="J1023" s="1" cm="1">
        <f t="array" ref="J1023">_xlfn.IFS(J1022&gt;=$C$13-$B$26,0,I1022&lt;$B$11,J1022+$B$26,TRUE,0)</f>
        <v>0.46666666666666662</v>
      </c>
      <c r="K1023" s="3" cm="1">
        <f t="array" ref="K1023">_xlfn.IFS(AND(NOT($K1022=0),$L1022),0,NOT($L1022),$K1022+$B$26,TRUE,$K1022)</f>
        <v>0.21666666666666665</v>
      </c>
      <c r="L1023" s="3" t="b" cm="1">
        <f t="array" ref="L1023">_xlfn.IFS(AND($I1023&gt;0,$K1023&gt;=$C$5-$B$26),TRUE,$R1023&gt;=$B$6,FALSE,$I1023=0,FALSE,TRUE,$L1022)</f>
        <v>0</v>
      </c>
      <c r="M1023" s="3" t="b" cm="1">
        <f t="array" ref="M1023">_xlfn.IFS($N1023&gt;=$B$4-$B$26,FALSE,AND($I1023&gt;0,$K1023&gt;=$B$5-$B$26),TRUE,AND($L1023,NOT($M1022)),FALSE,$M1022,TRUE,TRUE,FALSE)</f>
        <v>0</v>
      </c>
      <c r="N1023" s="3" cm="1">
        <f t="array" ref="N1023">_xlfn.IFS($M1022,$N1022+$B$26,NOT($M1022),0,TRUE,$M1022)</f>
        <v>0</v>
      </c>
      <c r="O1023" s="3" t="b" cm="1">
        <f t="array" ref="O1023">_xlfn.IFS($M1023,FALSE,AND($L1023,NOT($M1023),$R1023&lt;$B$6,$I1023&gt;0),TRUE,TRUE,FALSE)</f>
        <v>0</v>
      </c>
      <c r="P1023" s="3" cm="1">
        <f t="array" ref="P1023">_xlfn.IFS($P1022&gt;=$C$7-$B$26,0,$O1022,$P1022+$B$26,TRUE,0)</f>
        <v>0</v>
      </c>
      <c r="Q1023" s="3" t="b" cm="1">
        <f t="array" ref="Q1023">_xlfn.IFS(AND($L1023,NOT($M1023),NOT($O1023)),TRUE,$R1023&gt;=$B$6,FALSE,AND($L1023,NOT($M1023),$O1023,$P1023=0),TRUE,TRUE,FALSE)</f>
        <v>0</v>
      </c>
      <c r="R1023" s="3" cm="1">
        <f t="array" ref="R1023">_xlfn.IFS(AND($Q1022,$R1022&lt;$B$6),$R1022+1,AND(NOT($L1022),$R1022&gt;0),0,TRUE,$R1022)</f>
        <v>0</v>
      </c>
      <c r="S1023" s="1" cm="1">
        <f t="array" ref="S1023">_xlfn.IFS(AND(Q1022,I1022&gt;$B$8),S1022+$B$8,AND(Q1022,I1022&lt;=$B$8),S1022+I1022,TRUE,$S1022)</f>
        <v>53</v>
      </c>
      <c r="T1023" s="1">
        <f t="shared" si="58"/>
        <v>4770</v>
      </c>
      <c r="U1023" s="17">
        <f t="shared" si="59"/>
        <v>280.58823529411762</v>
      </c>
      <c r="V1023" s="47" cm="1">
        <f t="array" ref="V1023">_xlfn.IFS($B$6=1,S1023*$B$10,AND(R1022=0,R1023&gt;=1,I1023&gt;=$B$6*$B$8-1),V1022+$B$6*$B$10*$B$8,AND(R1022=0,R1023&gt;=1,I1023&lt;$B$6*$B$8-1),V1022+I1022*$B$10,TRUE,V1022)</f>
        <v>5300</v>
      </c>
      <c r="W1023" s="17">
        <f t="shared" si="60"/>
        <v>311.76470588235293</v>
      </c>
    </row>
    <row r="1024" spans="7:23" x14ac:dyDescent="0.25">
      <c r="G1024" s="15">
        <v>1022</v>
      </c>
      <c r="H1024" s="1">
        <f t="shared" si="57"/>
        <v>17.016666666666666</v>
      </c>
      <c r="I1024" s="15" cm="1">
        <f t="array" ref="I1024">_xlfn.IFS(J1023&gt;=$C$13-$B$26,MINA(I1023+$B$13-S1024+S1023,$B$11),I1023=$B$11,MINA(I1023-S1024+S1023,$B$11),TRUE,MAXA(I1023-S1024+S1023,0))</f>
        <v>0</v>
      </c>
      <c r="J1024" s="1" cm="1">
        <f t="array" ref="J1024">_xlfn.IFS(J1023&gt;=$C$13-$B$26,0,I1023&lt;$B$11,J1023+$B$26,TRUE,0)</f>
        <v>0.48333333333333328</v>
      </c>
      <c r="K1024" s="3" cm="1">
        <f t="array" ref="K1024">_xlfn.IFS(AND(NOT($K1023=0),$L1023),0,NOT($L1023),$K1023+$B$26,TRUE,$K1023)</f>
        <v>0.23333333333333331</v>
      </c>
      <c r="L1024" s="3" t="b" cm="1">
        <f t="array" ref="L1024">_xlfn.IFS(AND($I1024&gt;0,$K1024&gt;=$C$5-$B$26),TRUE,$R1024&gt;=$B$6,FALSE,$I1024=0,FALSE,TRUE,$L1023)</f>
        <v>0</v>
      </c>
      <c r="M1024" s="3" t="b" cm="1">
        <f t="array" ref="M1024">_xlfn.IFS($N1024&gt;=$B$4-$B$26,FALSE,AND($I1024&gt;0,$K1024&gt;=$B$5-$B$26),TRUE,AND($L1024,NOT($M1023)),FALSE,$M1023,TRUE,TRUE,FALSE)</f>
        <v>0</v>
      </c>
      <c r="N1024" s="3" cm="1">
        <f t="array" ref="N1024">_xlfn.IFS($M1023,$N1023+$B$26,NOT($M1023),0,TRUE,$M1023)</f>
        <v>0</v>
      </c>
      <c r="O1024" s="3" t="b" cm="1">
        <f t="array" ref="O1024">_xlfn.IFS($M1024,FALSE,AND($L1024,NOT($M1024),$R1024&lt;$B$6,$I1024&gt;0),TRUE,TRUE,FALSE)</f>
        <v>0</v>
      </c>
      <c r="P1024" s="3" cm="1">
        <f t="array" ref="P1024">_xlfn.IFS($P1023&gt;=$C$7-$B$26,0,$O1023,$P1023+$B$26,TRUE,0)</f>
        <v>0</v>
      </c>
      <c r="Q1024" s="3" t="b" cm="1">
        <f t="array" ref="Q1024">_xlfn.IFS(AND($L1024,NOT($M1024),NOT($O1024)),TRUE,$R1024&gt;=$B$6,FALSE,AND($L1024,NOT($M1024),$O1024,$P1024=0),TRUE,TRUE,FALSE)</f>
        <v>0</v>
      </c>
      <c r="R1024" s="3" cm="1">
        <f t="array" ref="R1024">_xlfn.IFS(AND($Q1023,$R1023&lt;$B$6),$R1023+1,AND(NOT($L1023),$R1023&gt;0),0,TRUE,$R1023)</f>
        <v>0</v>
      </c>
      <c r="S1024" s="1" cm="1">
        <f t="array" ref="S1024">_xlfn.IFS(AND(Q1023,I1023&gt;$B$8),S1023+$B$8,AND(Q1023,I1023&lt;=$B$8),S1023+I1023,TRUE,$S1023)</f>
        <v>53</v>
      </c>
      <c r="T1024" s="1">
        <f t="shared" si="58"/>
        <v>4770</v>
      </c>
      <c r="U1024" s="17">
        <f t="shared" si="59"/>
        <v>280.31341821743388</v>
      </c>
      <c r="V1024" s="47" cm="1">
        <f t="array" ref="V1024">_xlfn.IFS($B$6=1,S1024*$B$10,AND(R1023=0,R1024&gt;=1,I1024&gt;=$B$6*$B$8-1),V1023+$B$6*$B$10*$B$8,AND(R1023=0,R1024&gt;=1,I1024&lt;$B$6*$B$8-1),V1023+I1023*$B$10,TRUE,V1023)</f>
        <v>5300</v>
      </c>
      <c r="W1024" s="17">
        <f t="shared" si="60"/>
        <v>311.45935357492658</v>
      </c>
    </row>
    <row r="1025" spans="7:23" x14ac:dyDescent="0.25">
      <c r="G1025" s="15">
        <v>1023</v>
      </c>
      <c r="H1025" s="1">
        <f t="shared" si="57"/>
        <v>17.033333333333331</v>
      </c>
      <c r="I1025" s="15" cm="1">
        <f t="array" ref="I1025">_xlfn.IFS(J1024&gt;=$C$13-$B$26,MINA(I1024+$B$13-S1025+S1024,$B$11),I1024=$B$11,MINA(I1024-S1025+S1024,$B$11),TRUE,MAXA(I1024-S1025+S1024,0))</f>
        <v>0</v>
      </c>
      <c r="J1025" s="1" cm="1">
        <f t="array" ref="J1025">_xlfn.IFS(J1024&gt;=$C$13-$B$26,0,I1024&lt;$B$11,J1024+$B$26,TRUE,0)</f>
        <v>0.49999999999999994</v>
      </c>
      <c r="K1025" s="3" cm="1">
        <f t="array" ref="K1025">_xlfn.IFS(AND(NOT($K1024=0),$L1024),0,NOT($L1024),$K1024+$B$26,TRUE,$K1024)</f>
        <v>0.24999999999999997</v>
      </c>
      <c r="L1025" s="3" t="b" cm="1">
        <f t="array" ref="L1025">_xlfn.IFS(AND($I1025&gt;0,$K1025&gt;=$C$5-$B$26),TRUE,$R1025&gt;=$B$6,FALSE,$I1025=0,FALSE,TRUE,$L1024)</f>
        <v>0</v>
      </c>
      <c r="M1025" s="3" t="b" cm="1">
        <f t="array" ref="M1025">_xlfn.IFS($N1025&gt;=$B$4-$B$26,FALSE,AND($I1025&gt;0,$K1025&gt;=$B$5-$B$26),TRUE,AND($L1025,NOT($M1024)),FALSE,$M1024,TRUE,TRUE,FALSE)</f>
        <v>0</v>
      </c>
      <c r="N1025" s="3" cm="1">
        <f t="array" ref="N1025">_xlfn.IFS($M1024,$N1024+$B$26,NOT($M1024),0,TRUE,$M1024)</f>
        <v>0</v>
      </c>
      <c r="O1025" s="3" t="b" cm="1">
        <f t="array" ref="O1025">_xlfn.IFS($M1025,FALSE,AND($L1025,NOT($M1025),$R1025&lt;$B$6,$I1025&gt;0),TRUE,TRUE,FALSE)</f>
        <v>0</v>
      </c>
      <c r="P1025" s="3" cm="1">
        <f t="array" ref="P1025">_xlfn.IFS($P1024&gt;=$C$7-$B$26,0,$O1024,$P1024+$B$26,TRUE,0)</f>
        <v>0</v>
      </c>
      <c r="Q1025" s="3" t="b" cm="1">
        <f t="array" ref="Q1025">_xlfn.IFS(AND($L1025,NOT($M1025),NOT($O1025)),TRUE,$R1025&gt;=$B$6,FALSE,AND($L1025,NOT($M1025),$O1025,$P1025=0),TRUE,TRUE,FALSE)</f>
        <v>0</v>
      </c>
      <c r="R1025" s="3" cm="1">
        <f t="array" ref="R1025">_xlfn.IFS(AND($Q1024,$R1024&lt;$B$6),$R1024+1,AND(NOT($L1024),$R1024&gt;0),0,TRUE,$R1024)</f>
        <v>0</v>
      </c>
      <c r="S1025" s="1" cm="1">
        <f t="array" ref="S1025">_xlfn.IFS(AND(Q1024,I1024&gt;$B$8),S1024+$B$8,AND(Q1024,I1024&lt;=$B$8),S1024+I1024,TRUE,$S1024)</f>
        <v>53</v>
      </c>
      <c r="T1025" s="1">
        <f t="shared" si="58"/>
        <v>4770</v>
      </c>
      <c r="U1025" s="17">
        <f t="shared" si="59"/>
        <v>280.03913894324859</v>
      </c>
      <c r="V1025" s="47" cm="1">
        <f t="array" ref="V1025">_xlfn.IFS($B$6=1,S1025*$B$10,AND(R1024=0,R1025&gt;=1,I1025&gt;=$B$6*$B$8-1),V1024+$B$6*$B$10*$B$8,AND(R1024=0,R1025&gt;=1,I1025&lt;$B$6*$B$8-1),V1024+I1024*$B$10,TRUE,V1024)</f>
        <v>5300</v>
      </c>
      <c r="W1025" s="17">
        <f t="shared" si="60"/>
        <v>311.15459882583173</v>
      </c>
    </row>
    <row r="1026" spans="7:23" x14ac:dyDescent="0.25">
      <c r="G1026" s="15">
        <v>1024</v>
      </c>
      <c r="H1026" s="1">
        <f t="shared" si="57"/>
        <v>17.05</v>
      </c>
      <c r="I1026" s="15" cm="1">
        <f t="array" ref="I1026">_xlfn.IFS(J1025&gt;=$C$13-$B$26,MINA(I1025+$B$13-S1026+S1025,$B$11),I1025=$B$11,MINA(I1025-S1026+S1025,$B$11),TRUE,MAXA(I1025-S1026+S1025,0))</f>
        <v>0</v>
      </c>
      <c r="J1026" s="1" cm="1">
        <f t="array" ref="J1026">_xlfn.IFS(J1025&gt;=$C$13-$B$26,0,I1025&lt;$B$11,J1025+$B$26,TRUE,0)</f>
        <v>0.51666666666666661</v>
      </c>
      <c r="K1026" s="3" cm="1">
        <f t="array" ref="K1026">_xlfn.IFS(AND(NOT($K1025=0),$L1025),0,NOT($L1025),$K1025+$B$26,TRUE,$K1025)</f>
        <v>0.26666666666666666</v>
      </c>
      <c r="L1026" s="3" t="b" cm="1">
        <f t="array" ref="L1026">_xlfn.IFS(AND($I1026&gt;0,$K1026&gt;=$C$5-$B$26),TRUE,$R1026&gt;=$B$6,FALSE,$I1026=0,FALSE,TRUE,$L1025)</f>
        <v>0</v>
      </c>
      <c r="M1026" s="3" t="b" cm="1">
        <f t="array" ref="M1026">_xlfn.IFS($N1026&gt;=$B$4-$B$26,FALSE,AND($I1026&gt;0,$K1026&gt;=$B$5-$B$26),TRUE,AND($L1026,NOT($M1025)),FALSE,$M1025,TRUE,TRUE,FALSE)</f>
        <v>0</v>
      </c>
      <c r="N1026" s="3" cm="1">
        <f t="array" ref="N1026">_xlfn.IFS($M1025,$N1025+$B$26,NOT($M1025),0,TRUE,$M1025)</f>
        <v>0</v>
      </c>
      <c r="O1026" s="3" t="b" cm="1">
        <f t="array" ref="O1026">_xlfn.IFS($M1026,FALSE,AND($L1026,NOT($M1026),$R1026&lt;$B$6,$I1026&gt;0),TRUE,TRUE,FALSE)</f>
        <v>0</v>
      </c>
      <c r="P1026" s="3" cm="1">
        <f t="array" ref="P1026">_xlfn.IFS($P1025&gt;=$C$7-$B$26,0,$O1025,$P1025+$B$26,TRUE,0)</f>
        <v>0</v>
      </c>
      <c r="Q1026" s="3" t="b" cm="1">
        <f t="array" ref="Q1026">_xlfn.IFS(AND($L1026,NOT($M1026),NOT($O1026)),TRUE,$R1026&gt;=$B$6,FALSE,AND($L1026,NOT($M1026),$O1026,$P1026=0),TRUE,TRUE,FALSE)</f>
        <v>0</v>
      </c>
      <c r="R1026" s="3" cm="1">
        <f t="array" ref="R1026">_xlfn.IFS(AND($Q1025,$R1025&lt;$B$6),$R1025+1,AND(NOT($L1025),$R1025&gt;0),0,TRUE,$R1025)</f>
        <v>0</v>
      </c>
      <c r="S1026" s="1" cm="1">
        <f t="array" ref="S1026">_xlfn.IFS(AND(Q1025,I1025&gt;$B$8),S1025+$B$8,AND(Q1025,I1025&lt;=$B$8),S1025+I1025,TRUE,$S1025)</f>
        <v>53</v>
      </c>
      <c r="T1026" s="1">
        <f t="shared" si="58"/>
        <v>4770</v>
      </c>
      <c r="U1026" s="17">
        <f t="shared" si="59"/>
        <v>279.76539589442814</v>
      </c>
      <c r="V1026" s="47" cm="1">
        <f t="array" ref="V1026">_xlfn.IFS($B$6=1,S1026*$B$10,AND(R1025=0,R1026&gt;=1,I1026&gt;=$B$6*$B$8-1),V1025+$B$6*$B$10*$B$8,AND(R1025=0,R1026&gt;=1,I1026&lt;$B$6*$B$8-1),V1025+I1025*$B$10,TRUE,V1025)</f>
        <v>5300</v>
      </c>
      <c r="W1026" s="17">
        <f t="shared" si="60"/>
        <v>310.85043988269791</v>
      </c>
    </row>
    <row r="1027" spans="7:23" x14ac:dyDescent="0.25">
      <c r="G1027" s="15">
        <v>1025</v>
      </c>
      <c r="H1027" s="1">
        <f t="shared" ref="H1027:H1090" si="61">($G1027-1)*$B$26</f>
        <v>17.066666666666666</v>
      </c>
      <c r="I1027" s="15" cm="1">
        <f t="array" ref="I1027">_xlfn.IFS(J1026&gt;=$C$13-$B$26,MINA(I1026+$B$13-S1027+S1026,$B$11),I1026=$B$11,MINA(I1026-S1027+S1026,$B$11),TRUE,MAXA(I1026-S1027+S1026,0))</f>
        <v>0</v>
      </c>
      <c r="J1027" s="1" cm="1">
        <f t="array" ref="J1027">_xlfn.IFS(J1026&gt;=$C$13-$B$26,0,I1026&lt;$B$11,J1026+$B$26,TRUE,0)</f>
        <v>0.53333333333333333</v>
      </c>
      <c r="K1027" s="3" cm="1">
        <f t="array" ref="K1027">_xlfn.IFS(AND(NOT($K1026=0),$L1026),0,NOT($L1026),$K1026+$B$26,TRUE,$K1026)</f>
        <v>0.28333333333333333</v>
      </c>
      <c r="L1027" s="3" t="b" cm="1">
        <f t="array" ref="L1027">_xlfn.IFS(AND($I1027&gt;0,$K1027&gt;=$C$5-$B$26),TRUE,$R1027&gt;=$B$6,FALSE,$I1027=0,FALSE,TRUE,$L1026)</f>
        <v>0</v>
      </c>
      <c r="M1027" s="3" t="b" cm="1">
        <f t="array" ref="M1027">_xlfn.IFS($N1027&gt;=$B$4-$B$26,FALSE,AND($I1027&gt;0,$K1027&gt;=$B$5-$B$26),TRUE,AND($L1027,NOT($M1026)),FALSE,$M1026,TRUE,TRUE,FALSE)</f>
        <v>0</v>
      </c>
      <c r="N1027" s="3" cm="1">
        <f t="array" ref="N1027">_xlfn.IFS($M1026,$N1026+$B$26,NOT($M1026),0,TRUE,$M1026)</f>
        <v>0</v>
      </c>
      <c r="O1027" s="3" t="b" cm="1">
        <f t="array" ref="O1027">_xlfn.IFS($M1027,FALSE,AND($L1027,NOT($M1027),$R1027&lt;$B$6,$I1027&gt;0),TRUE,TRUE,FALSE)</f>
        <v>0</v>
      </c>
      <c r="P1027" s="3" cm="1">
        <f t="array" ref="P1027">_xlfn.IFS($P1026&gt;=$C$7-$B$26,0,$O1026,$P1026+$B$26,TRUE,0)</f>
        <v>0</v>
      </c>
      <c r="Q1027" s="3" t="b" cm="1">
        <f t="array" ref="Q1027">_xlfn.IFS(AND($L1027,NOT($M1027),NOT($O1027)),TRUE,$R1027&gt;=$B$6,FALSE,AND($L1027,NOT($M1027),$O1027,$P1027=0),TRUE,TRUE,FALSE)</f>
        <v>0</v>
      </c>
      <c r="R1027" s="3" cm="1">
        <f t="array" ref="R1027">_xlfn.IFS(AND($Q1026,$R1026&lt;$B$6),$R1026+1,AND(NOT($L1026),$R1026&gt;0),0,TRUE,$R1026)</f>
        <v>0</v>
      </c>
      <c r="S1027" s="1" cm="1">
        <f t="array" ref="S1027">_xlfn.IFS(AND(Q1026,I1026&gt;$B$8),S1026+$B$8,AND(Q1026,I1026&lt;=$B$8),S1026+I1026,TRUE,$S1026)</f>
        <v>53</v>
      </c>
      <c r="T1027" s="1">
        <f t="shared" ref="T1027:T1090" si="62">IF($Q1026,$T1026+$B$8*$B$9,$T1026)</f>
        <v>4770</v>
      </c>
      <c r="U1027" s="17">
        <f t="shared" si="59"/>
        <v>279.4921875</v>
      </c>
      <c r="V1027" s="47" cm="1">
        <f t="array" ref="V1027">_xlfn.IFS($B$6=1,S1027*$B$10,AND(R1026=0,R1027&gt;=1,I1027&gt;=$B$6*$B$8-1),V1026+$B$6*$B$10*$B$8,AND(R1026=0,R1027&gt;=1,I1027&lt;$B$6*$B$8-1),V1026+I1026*$B$10,TRUE,V1026)</f>
        <v>5300</v>
      </c>
      <c r="W1027" s="17">
        <f t="shared" si="60"/>
        <v>310.546875</v>
      </c>
    </row>
    <row r="1028" spans="7:23" x14ac:dyDescent="0.25">
      <c r="G1028" s="15">
        <v>1026</v>
      </c>
      <c r="H1028" s="1">
        <f t="shared" si="61"/>
        <v>17.083333333333332</v>
      </c>
      <c r="I1028" s="15" cm="1">
        <f t="array" ref="I1028">_xlfn.IFS(J1027&gt;=$C$13-$B$26,MINA(I1027+$B$13-S1028+S1027,$B$11),I1027=$B$11,MINA(I1027-S1028+S1027,$B$11),TRUE,MAXA(I1027-S1028+S1027,0))</f>
        <v>0</v>
      </c>
      <c r="J1028" s="1" cm="1">
        <f t="array" ref="J1028">_xlfn.IFS(J1027&gt;=$C$13-$B$26,0,I1027&lt;$B$11,J1027+$B$26,TRUE,0)</f>
        <v>0.55000000000000004</v>
      </c>
      <c r="K1028" s="3" cm="1">
        <f t="array" ref="K1028">_xlfn.IFS(AND(NOT($K1027=0),$L1027),0,NOT($L1027),$K1027+$B$26,TRUE,$K1027)</f>
        <v>0.3</v>
      </c>
      <c r="L1028" s="3" t="b" cm="1">
        <f t="array" ref="L1028">_xlfn.IFS(AND($I1028&gt;0,$K1028&gt;=$C$5-$B$26),TRUE,$R1028&gt;=$B$6,FALSE,$I1028=0,FALSE,TRUE,$L1027)</f>
        <v>0</v>
      </c>
      <c r="M1028" s="3" t="b" cm="1">
        <f t="array" ref="M1028">_xlfn.IFS($N1028&gt;=$B$4-$B$26,FALSE,AND($I1028&gt;0,$K1028&gt;=$B$5-$B$26),TRUE,AND($L1028,NOT($M1027)),FALSE,$M1027,TRUE,TRUE,FALSE)</f>
        <v>0</v>
      </c>
      <c r="N1028" s="3" cm="1">
        <f t="array" ref="N1028">_xlfn.IFS($M1027,$N1027+$B$26,NOT($M1027),0,TRUE,$M1027)</f>
        <v>0</v>
      </c>
      <c r="O1028" s="3" t="b" cm="1">
        <f t="array" ref="O1028">_xlfn.IFS($M1028,FALSE,AND($L1028,NOT($M1028),$R1028&lt;$B$6,$I1028&gt;0),TRUE,TRUE,FALSE)</f>
        <v>0</v>
      </c>
      <c r="P1028" s="3" cm="1">
        <f t="array" ref="P1028">_xlfn.IFS($P1027&gt;=$C$7-$B$26,0,$O1027,$P1027+$B$26,TRUE,0)</f>
        <v>0</v>
      </c>
      <c r="Q1028" s="3" t="b" cm="1">
        <f t="array" ref="Q1028">_xlfn.IFS(AND($L1028,NOT($M1028),NOT($O1028)),TRUE,$R1028&gt;=$B$6,FALSE,AND($L1028,NOT($M1028),$O1028,$P1028=0),TRUE,TRUE,FALSE)</f>
        <v>0</v>
      </c>
      <c r="R1028" s="3" cm="1">
        <f t="array" ref="R1028">_xlfn.IFS(AND($Q1027,$R1027&lt;$B$6),$R1027+1,AND(NOT($L1027),$R1027&gt;0),0,TRUE,$R1027)</f>
        <v>0</v>
      </c>
      <c r="S1028" s="1" cm="1">
        <f t="array" ref="S1028">_xlfn.IFS(AND(Q1027,I1027&gt;$B$8),S1027+$B$8,AND(Q1027,I1027&lt;=$B$8),S1027+I1027,TRUE,$S1027)</f>
        <v>53</v>
      </c>
      <c r="T1028" s="1">
        <f t="shared" si="62"/>
        <v>4770</v>
      </c>
      <c r="U1028" s="17">
        <f t="shared" ref="U1028:U1091" si="63">$T1028/$H1028</f>
        <v>279.21951219512198</v>
      </c>
      <c r="V1028" s="47" cm="1">
        <f t="array" ref="V1028">_xlfn.IFS($B$6=1,S1028*$B$10,AND(R1027=0,R1028&gt;=1,I1028&gt;=$B$6*$B$8-1),V1027+$B$6*$B$10*$B$8,AND(R1027=0,R1028&gt;=1,I1028&lt;$B$6*$B$8-1),V1027+I1027*$B$10,TRUE,V1027)</f>
        <v>5300</v>
      </c>
      <c r="W1028" s="17">
        <f t="shared" si="60"/>
        <v>310.2439024390244</v>
      </c>
    </row>
    <row r="1029" spans="7:23" x14ac:dyDescent="0.25">
      <c r="G1029" s="15">
        <v>1027</v>
      </c>
      <c r="H1029" s="1">
        <f t="shared" si="61"/>
        <v>17.100000000000001</v>
      </c>
      <c r="I1029" s="15" cm="1">
        <f t="array" ref="I1029">_xlfn.IFS(J1028&gt;=$C$13-$B$26,MINA(I1028+$B$13-S1029+S1028,$B$11),I1028=$B$11,MINA(I1028-S1029+S1028,$B$11),TRUE,MAXA(I1028-S1029+S1028,0))</f>
        <v>0</v>
      </c>
      <c r="J1029" s="1" cm="1">
        <f t="array" ref="J1029">_xlfn.IFS(J1028&gt;=$C$13-$B$26,0,I1028&lt;$B$11,J1028+$B$26,TRUE,0)</f>
        <v>0.56666666666666676</v>
      </c>
      <c r="K1029" s="3" cm="1">
        <f t="array" ref="K1029">_xlfn.IFS(AND(NOT($K1028=0),$L1028),0,NOT($L1028),$K1028+$B$26,TRUE,$K1028)</f>
        <v>0.31666666666666665</v>
      </c>
      <c r="L1029" s="3" t="b" cm="1">
        <f t="array" ref="L1029">_xlfn.IFS(AND($I1029&gt;0,$K1029&gt;=$C$5-$B$26),TRUE,$R1029&gt;=$B$6,FALSE,$I1029=0,FALSE,TRUE,$L1028)</f>
        <v>0</v>
      </c>
      <c r="M1029" s="3" t="b" cm="1">
        <f t="array" ref="M1029">_xlfn.IFS($N1029&gt;=$B$4-$B$26,FALSE,AND($I1029&gt;0,$K1029&gt;=$B$5-$B$26),TRUE,AND($L1029,NOT($M1028)),FALSE,$M1028,TRUE,TRUE,FALSE)</f>
        <v>0</v>
      </c>
      <c r="N1029" s="3" cm="1">
        <f t="array" ref="N1029">_xlfn.IFS($M1028,$N1028+$B$26,NOT($M1028),0,TRUE,$M1028)</f>
        <v>0</v>
      </c>
      <c r="O1029" s="3" t="b" cm="1">
        <f t="array" ref="O1029">_xlfn.IFS($M1029,FALSE,AND($L1029,NOT($M1029),$R1029&lt;$B$6,$I1029&gt;0),TRUE,TRUE,FALSE)</f>
        <v>0</v>
      </c>
      <c r="P1029" s="3" cm="1">
        <f t="array" ref="P1029">_xlfn.IFS($P1028&gt;=$C$7-$B$26,0,$O1028,$P1028+$B$26,TRUE,0)</f>
        <v>0</v>
      </c>
      <c r="Q1029" s="3" t="b" cm="1">
        <f t="array" ref="Q1029">_xlfn.IFS(AND($L1029,NOT($M1029),NOT($O1029)),TRUE,$R1029&gt;=$B$6,FALSE,AND($L1029,NOT($M1029),$O1029,$P1029=0),TRUE,TRUE,FALSE)</f>
        <v>0</v>
      </c>
      <c r="R1029" s="3" cm="1">
        <f t="array" ref="R1029">_xlfn.IFS(AND($Q1028,$R1028&lt;$B$6),$R1028+1,AND(NOT($L1028),$R1028&gt;0),0,TRUE,$R1028)</f>
        <v>0</v>
      </c>
      <c r="S1029" s="1" cm="1">
        <f t="array" ref="S1029">_xlfn.IFS(AND(Q1028,I1028&gt;$B$8),S1028+$B$8,AND(Q1028,I1028&lt;=$B$8),S1028+I1028,TRUE,$S1028)</f>
        <v>53</v>
      </c>
      <c r="T1029" s="1">
        <f t="shared" si="62"/>
        <v>4770</v>
      </c>
      <c r="U1029" s="17">
        <f t="shared" si="63"/>
        <v>278.9473684210526</v>
      </c>
      <c r="V1029" s="47" cm="1">
        <f t="array" ref="V1029">_xlfn.IFS($B$6=1,S1029*$B$10,AND(R1028=0,R1029&gt;=1,I1029&gt;=$B$6*$B$8-1),V1028+$B$6*$B$10*$B$8,AND(R1028=0,R1029&gt;=1,I1029&lt;$B$6*$B$8-1),V1028+I1028*$B$10,TRUE,V1028)</f>
        <v>5300</v>
      </c>
      <c r="W1029" s="17">
        <f t="shared" ref="W1029:W1092" si="64">V1029/H1029</f>
        <v>309.94152046783626</v>
      </c>
    </row>
    <row r="1030" spans="7:23" x14ac:dyDescent="0.25">
      <c r="G1030" s="15">
        <v>1028</v>
      </c>
      <c r="H1030" s="1">
        <f t="shared" si="61"/>
        <v>17.116666666666667</v>
      </c>
      <c r="I1030" s="15" cm="1">
        <f t="array" ref="I1030">_xlfn.IFS(J1029&gt;=$C$13-$B$26,MINA(I1029+$B$13-S1030+S1029,$B$11),I1029=$B$11,MINA(I1029-S1030+S1029,$B$11),TRUE,MAXA(I1029-S1030+S1029,0))</f>
        <v>0</v>
      </c>
      <c r="J1030" s="1" cm="1">
        <f t="array" ref="J1030">_xlfn.IFS(J1029&gt;=$C$13-$B$26,0,I1029&lt;$B$11,J1029+$B$26,TRUE,0)</f>
        <v>0.58333333333333348</v>
      </c>
      <c r="K1030" s="3" cm="1">
        <f t="array" ref="K1030">_xlfn.IFS(AND(NOT($K1029=0),$L1029),0,NOT($L1029),$K1029+$B$26,TRUE,$K1029)</f>
        <v>0.33333333333333331</v>
      </c>
      <c r="L1030" s="3" t="b" cm="1">
        <f t="array" ref="L1030">_xlfn.IFS(AND($I1030&gt;0,$K1030&gt;=$C$5-$B$26),TRUE,$R1030&gt;=$B$6,FALSE,$I1030=0,FALSE,TRUE,$L1029)</f>
        <v>0</v>
      </c>
      <c r="M1030" s="3" t="b" cm="1">
        <f t="array" ref="M1030">_xlfn.IFS($N1030&gt;=$B$4-$B$26,FALSE,AND($I1030&gt;0,$K1030&gt;=$B$5-$B$26),TRUE,AND($L1030,NOT($M1029)),FALSE,$M1029,TRUE,TRUE,FALSE)</f>
        <v>0</v>
      </c>
      <c r="N1030" s="3" cm="1">
        <f t="array" ref="N1030">_xlfn.IFS($M1029,$N1029+$B$26,NOT($M1029),0,TRUE,$M1029)</f>
        <v>0</v>
      </c>
      <c r="O1030" s="3" t="b" cm="1">
        <f t="array" ref="O1030">_xlfn.IFS($M1030,FALSE,AND($L1030,NOT($M1030),$R1030&lt;$B$6,$I1030&gt;0),TRUE,TRUE,FALSE)</f>
        <v>0</v>
      </c>
      <c r="P1030" s="3" cm="1">
        <f t="array" ref="P1030">_xlfn.IFS($P1029&gt;=$C$7-$B$26,0,$O1029,$P1029+$B$26,TRUE,0)</f>
        <v>0</v>
      </c>
      <c r="Q1030" s="3" t="b" cm="1">
        <f t="array" ref="Q1030">_xlfn.IFS(AND($L1030,NOT($M1030),NOT($O1030)),TRUE,$R1030&gt;=$B$6,FALSE,AND($L1030,NOT($M1030),$O1030,$P1030=0),TRUE,TRUE,FALSE)</f>
        <v>0</v>
      </c>
      <c r="R1030" s="3" cm="1">
        <f t="array" ref="R1030">_xlfn.IFS(AND($Q1029,$R1029&lt;$B$6),$R1029+1,AND(NOT($L1029),$R1029&gt;0),0,TRUE,$R1029)</f>
        <v>0</v>
      </c>
      <c r="S1030" s="1" cm="1">
        <f t="array" ref="S1030">_xlfn.IFS(AND(Q1029,I1029&gt;$B$8),S1029+$B$8,AND(Q1029,I1029&lt;=$B$8),S1029+I1029,TRUE,$S1029)</f>
        <v>53</v>
      </c>
      <c r="T1030" s="1">
        <f t="shared" si="62"/>
        <v>4770</v>
      </c>
      <c r="U1030" s="17">
        <f t="shared" si="63"/>
        <v>278.67575462512173</v>
      </c>
      <c r="V1030" s="47" cm="1">
        <f t="array" ref="V1030">_xlfn.IFS($B$6=1,S1030*$B$10,AND(R1029=0,R1030&gt;=1,I1030&gt;=$B$6*$B$8-1),V1029+$B$6*$B$10*$B$8,AND(R1029=0,R1030&gt;=1,I1030&lt;$B$6*$B$8-1),V1029+I1029*$B$10,TRUE,V1029)</f>
        <v>5300</v>
      </c>
      <c r="W1030" s="17">
        <f t="shared" si="64"/>
        <v>309.63972736124634</v>
      </c>
    </row>
    <row r="1031" spans="7:23" x14ac:dyDescent="0.25">
      <c r="G1031" s="15">
        <v>1029</v>
      </c>
      <c r="H1031" s="1">
        <f t="shared" si="61"/>
        <v>17.133333333333333</v>
      </c>
      <c r="I1031" s="15" cm="1">
        <f t="array" ref="I1031">_xlfn.IFS(J1030&gt;=$C$13-$B$26,MINA(I1030+$B$13-S1031+S1030,$B$11),I1030=$B$11,MINA(I1030-S1031+S1030,$B$11),TRUE,MAXA(I1030-S1031+S1030,0))</f>
        <v>0</v>
      </c>
      <c r="J1031" s="1" cm="1">
        <f t="array" ref="J1031">_xlfn.IFS(J1030&gt;=$C$13-$B$26,0,I1030&lt;$B$11,J1030+$B$26,TRUE,0)</f>
        <v>0.6000000000000002</v>
      </c>
      <c r="K1031" s="3" cm="1">
        <f t="array" ref="K1031">_xlfn.IFS(AND(NOT($K1030=0),$L1030),0,NOT($L1030),$K1030+$B$26,TRUE,$K1030)</f>
        <v>0.35</v>
      </c>
      <c r="L1031" s="3" t="b" cm="1">
        <f t="array" ref="L1031">_xlfn.IFS(AND($I1031&gt;0,$K1031&gt;=$C$5-$B$26),TRUE,$R1031&gt;=$B$6,FALSE,$I1031=0,FALSE,TRUE,$L1030)</f>
        <v>0</v>
      </c>
      <c r="M1031" s="3" t="b" cm="1">
        <f t="array" ref="M1031">_xlfn.IFS($N1031&gt;=$B$4-$B$26,FALSE,AND($I1031&gt;0,$K1031&gt;=$B$5-$B$26),TRUE,AND($L1031,NOT($M1030)),FALSE,$M1030,TRUE,TRUE,FALSE)</f>
        <v>0</v>
      </c>
      <c r="N1031" s="3" cm="1">
        <f t="array" ref="N1031">_xlfn.IFS($M1030,$N1030+$B$26,NOT($M1030),0,TRUE,$M1030)</f>
        <v>0</v>
      </c>
      <c r="O1031" s="3" t="b" cm="1">
        <f t="array" ref="O1031">_xlfn.IFS($M1031,FALSE,AND($L1031,NOT($M1031),$R1031&lt;$B$6,$I1031&gt;0),TRUE,TRUE,FALSE)</f>
        <v>0</v>
      </c>
      <c r="P1031" s="3" cm="1">
        <f t="array" ref="P1031">_xlfn.IFS($P1030&gt;=$C$7-$B$26,0,$O1030,$P1030+$B$26,TRUE,0)</f>
        <v>0</v>
      </c>
      <c r="Q1031" s="3" t="b" cm="1">
        <f t="array" ref="Q1031">_xlfn.IFS(AND($L1031,NOT($M1031),NOT($O1031)),TRUE,$R1031&gt;=$B$6,FALSE,AND($L1031,NOT($M1031),$O1031,$P1031=0),TRUE,TRUE,FALSE)</f>
        <v>0</v>
      </c>
      <c r="R1031" s="3" cm="1">
        <f t="array" ref="R1031">_xlfn.IFS(AND($Q1030,$R1030&lt;$B$6),$R1030+1,AND(NOT($L1030),$R1030&gt;0),0,TRUE,$R1030)</f>
        <v>0</v>
      </c>
      <c r="S1031" s="1" cm="1">
        <f t="array" ref="S1031">_xlfn.IFS(AND(Q1030,I1030&gt;$B$8),S1030+$B$8,AND(Q1030,I1030&lt;=$B$8),S1030+I1030,TRUE,$S1030)</f>
        <v>53</v>
      </c>
      <c r="T1031" s="1">
        <f t="shared" si="62"/>
        <v>4770</v>
      </c>
      <c r="U1031" s="17">
        <f t="shared" si="63"/>
        <v>278.40466926070042</v>
      </c>
      <c r="V1031" s="47" cm="1">
        <f t="array" ref="V1031">_xlfn.IFS($B$6=1,S1031*$B$10,AND(R1030=0,R1031&gt;=1,I1031&gt;=$B$6*$B$8-1),V1030+$B$6*$B$10*$B$8,AND(R1030=0,R1031&gt;=1,I1031&lt;$B$6*$B$8-1),V1030+I1030*$B$10,TRUE,V1030)</f>
        <v>5300</v>
      </c>
      <c r="W1031" s="17">
        <f t="shared" si="64"/>
        <v>309.33852140077823</v>
      </c>
    </row>
    <row r="1032" spans="7:23" x14ac:dyDescent="0.25">
      <c r="G1032" s="15">
        <v>1030</v>
      </c>
      <c r="H1032" s="1">
        <f t="shared" si="61"/>
        <v>17.149999999999999</v>
      </c>
      <c r="I1032" s="15" cm="1">
        <f t="array" ref="I1032">_xlfn.IFS(J1031&gt;=$C$13-$B$26,MINA(I1031+$B$13-S1032+S1031,$B$11),I1031=$B$11,MINA(I1031-S1032+S1031,$B$11),TRUE,MAXA(I1031-S1032+S1031,0))</f>
        <v>0</v>
      </c>
      <c r="J1032" s="1" cm="1">
        <f t="array" ref="J1032">_xlfn.IFS(J1031&gt;=$C$13-$B$26,0,I1031&lt;$B$11,J1031+$B$26,TRUE,0)</f>
        <v>0.61666666666666692</v>
      </c>
      <c r="K1032" s="3" cm="1">
        <f t="array" ref="K1032">_xlfn.IFS(AND(NOT($K1031=0),$L1031),0,NOT($L1031),$K1031+$B$26,TRUE,$K1031)</f>
        <v>0.36666666666666664</v>
      </c>
      <c r="L1032" s="3" t="b" cm="1">
        <f t="array" ref="L1032">_xlfn.IFS(AND($I1032&gt;0,$K1032&gt;=$C$5-$B$26),TRUE,$R1032&gt;=$B$6,FALSE,$I1032=0,FALSE,TRUE,$L1031)</f>
        <v>0</v>
      </c>
      <c r="M1032" s="3" t="b" cm="1">
        <f t="array" ref="M1032">_xlfn.IFS($N1032&gt;=$B$4-$B$26,FALSE,AND($I1032&gt;0,$K1032&gt;=$B$5-$B$26),TRUE,AND($L1032,NOT($M1031)),FALSE,$M1031,TRUE,TRUE,FALSE)</f>
        <v>0</v>
      </c>
      <c r="N1032" s="3" cm="1">
        <f t="array" ref="N1032">_xlfn.IFS($M1031,$N1031+$B$26,NOT($M1031),0,TRUE,$M1031)</f>
        <v>0</v>
      </c>
      <c r="O1032" s="3" t="b" cm="1">
        <f t="array" ref="O1032">_xlfn.IFS($M1032,FALSE,AND($L1032,NOT($M1032),$R1032&lt;$B$6,$I1032&gt;0),TRUE,TRUE,FALSE)</f>
        <v>0</v>
      </c>
      <c r="P1032" s="3" cm="1">
        <f t="array" ref="P1032">_xlfn.IFS($P1031&gt;=$C$7-$B$26,0,$O1031,$P1031+$B$26,TRUE,0)</f>
        <v>0</v>
      </c>
      <c r="Q1032" s="3" t="b" cm="1">
        <f t="array" ref="Q1032">_xlfn.IFS(AND($L1032,NOT($M1032),NOT($O1032)),TRUE,$R1032&gt;=$B$6,FALSE,AND($L1032,NOT($M1032),$O1032,$P1032=0),TRUE,TRUE,FALSE)</f>
        <v>0</v>
      </c>
      <c r="R1032" s="3" cm="1">
        <f t="array" ref="R1032">_xlfn.IFS(AND($Q1031,$R1031&lt;$B$6),$R1031+1,AND(NOT($L1031),$R1031&gt;0),0,TRUE,$R1031)</f>
        <v>0</v>
      </c>
      <c r="S1032" s="1" cm="1">
        <f t="array" ref="S1032">_xlfn.IFS(AND(Q1031,I1031&gt;$B$8),S1031+$B$8,AND(Q1031,I1031&lt;=$B$8),S1031+I1031,TRUE,$S1031)</f>
        <v>53</v>
      </c>
      <c r="T1032" s="1">
        <f t="shared" si="62"/>
        <v>4770</v>
      </c>
      <c r="U1032" s="17">
        <f t="shared" si="63"/>
        <v>278.13411078717206</v>
      </c>
      <c r="V1032" s="47" cm="1">
        <f t="array" ref="V1032">_xlfn.IFS($B$6=1,S1032*$B$10,AND(R1031=0,R1032&gt;=1,I1032&gt;=$B$6*$B$8-1),V1031+$B$6*$B$10*$B$8,AND(R1031=0,R1032&gt;=1,I1032&lt;$B$6*$B$8-1),V1031+I1031*$B$10,TRUE,V1031)</f>
        <v>5300</v>
      </c>
      <c r="W1032" s="17">
        <f t="shared" si="64"/>
        <v>309.03790087463557</v>
      </c>
    </row>
    <row r="1033" spans="7:23" x14ac:dyDescent="0.25">
      <c r="G1033" s="15">
        <v>1031</v>
      </c>
      <c r="H1033" s="1">
        <f t="shared" si="61"/>
        <v>17.166666666666668</v>
      </c>
      <c r="I1033" s="15" cm="1">
        <f t="array" ref="I1033">_xlfn.IFS(J1032&gt;=$C$13-$B$26,MINA(I1032+$B$13-S1033+S1032,$B$11),I1032=$B$11,MINA(I1032-S1033+S1032,$B$11),TRUE,MAXA(I1032-S1033+S1032,0))</f>
        <v>0</v>
      </c>
      <c r="J1033" s="1" cm="1">
        <f t="array" ref="J1033">_xlfn.IFS(J1032&gt;=$C$13-$B$26,0,I1032&lt;$B$11,J1032+$B$26,TRUE,0)</f>
        <v>0.63333333333333364</v>
      </c>
      <c r="K1033" s="3" cm="1">
        <f t="array" ref="K1033">_xlfn.IFS(AND(NOT($K1032=0),$L1032),0,NOT($L1032),$K1032+$B$26,TRUE,$K1032)</f>
        <v>0.3833333333333333</v>
      </c>
      <c r="L1033" s="3" t="b" cm="1">
        <f t="array" ref="L1033">_xlfn.IFS(AND($I1033&gt;0,$K1033&gt;=$C$5-$B$26),TRUE,$R1033&gt;=$B$6,FALSE,$I1033=0,FALSE,TRUE,$L1032)</f>
        <v>0</v>
      </c>
      <c r="M1033" s="3" t="b" cm="1">
        <f t="array" ref="M1033">_xlfn.IFS($N1033&gt;=$B$4-$B$26,FALSE,AND($I1033&gt;0,$K1033&gt;=$B$5-$B$26),TRUE,AND($L1033,NOT($M1032)),FALSE,$M1032,TRUE,TRUE,FALSE)</f>
        <v>0</v>
      </c>
      <c r="N1033" s="3" cm="1">
        <f t="array" ref="N1033">_xlfn.IFS($M1032,$N1032+$B$26,NOT($M1032),0,TRUE,$M1032)</f>
        <v>0</v>
      </c>
      <c r="O1033" s="3" t="b" cm="1">
        <f t="array" ref="O1033">_xlfn.IFS($M1033,FALSE,AND($L1033,NOT($M1033),$R1033&lt;$B$6,$I1033&gt;0),TRUE,TRUE,FALSE)</f>
        <v>0</v>
      </c>
      <c r="P1033" s="3" cm="1">
        <f t="array" ref="P1033">_xlfn.IFS($P1032&gt;=$C$7-$B$26,0,$O1032,$P1032+$B$26,TRUE,0)</f>
        <v>0</v>
      </c>
      <c r="Q1033" s="3" t="b" cm="1">
        <f t="array" ref="Q1033">_xlfn.IFS(AND($L1033,NOT($M1033),NOT($O1033)),TRUE,$R1033&gt;=$B$6,FALSE,AND($L1033,NOT($M1033),$O1033,$P1033=0),TRUE,TRUE,FALSE)</f>
        <v>0</v>
      </c>
      <c r="R1033" s="3" cm="1">
        <f t="array" ref="R1033">_xlfn.IFS(AND($Q1032,$R1032&lt;$B$6),$R1032+1,AND(NOT($L1032),$R1032&gt;0),0,TRUE,$R1032)</f>
        <v>0</v>
      </c>
      <c r="S1033" s="1" cm="1">
        <f t="array" ref="S1033">_xlfn.IFS(AND(Q1032,I1032&gt;$B$8),S1032+$B$8,AND(Q1032,I1032&lt;=$B$8),S1032+I1032,TRUE,$S1032)</f>
        <v>53</v>
      </c>
      <c r="T1033" s="1">
        <f t="shared" si="62"/>
        <v>4770</v>
      </c>
      <c r="U1033" s="17">
        <f t="shared" si="63"/>
        <v>277.86407766990288</v>
      </c>
      <c r="V1033" s="47" cm="1">
        <f t="array" ref="V1033">_xlfn.IFS($B$6=1,S1033*$B$10,AND(R1032=0,R1033&gt;=1,I1033&gt;=$B$6*$B$8-1),V1032+$B$6*$B$10*$B$8,AND(R1032=0,R1033&gt;=1,I1033&lt;$B$6*$B$8-1),V1032+I1032*$B$10,TRUE,V1032)</f>
        <v>5300</v>
      </c>
      <c r="W1033" s="17">
        <f t="shared" si="64"/>
        <v>308.73786407766988</v>
      </c>
    </row>
    <row r="1034" spans="7:23" x14ac:dyDescent="0.25">
      <c r="G1034" s="15">
        <v>1032</v>
      </c>
      <c r="H1034" s="1">
        <f t="shared" si="61"/>
        <v>17.183333333333334</v>
      </c>
      <c r="I1034" s="15" cm="1">
        <f t="array" ref="I1034">_xlfn.IFS(J1033&gt;=$C$13-$B$26,MINA(I1033+$B$13-S1034+S1033,$B$11),I1033=$B$11,MINA(I1033-S1034+S1033,$B$11),TRUE,MAXA(I1033-S1034+S1033,0))</f>
        <v>0</v>
      </c>
      <c r="J1034" s="1" cm="1">
        <f t="array" ref="J1034">_xlfn.IFS(J1033&gt;=$C$13-$B$26,0,I1033&lt;$B$11,J1033+$B$26,TRUE,0)</f>
        <v>0.65000000000000036</v>
      </c>
      <c r="K1034" s="3" cm="1">
        <f t="array" ref="K1034">_xlfn.IFS(AND(NOT($K1033=0),$L1033),0,NOT($L1033),$K1033+$B$26,TRUE,$K1033)</f>
        <v>0.39999999999999997</v>
      </c>
      <c r="L1034" s="3" t="b" cm="1">
        <f t="array" ref="L1034">_xlfn.IFS(AND($I1034&gt;0,$K1034&gt;=$C$5-$B$26),TRUE,$R1034&gt;=$B$6,FALSE,$I1034=0,FALSE,TRUE,$L1033)</f>
        <v>0</v>
      </c>
      <c r="M1034" s="3" t="b" cm="1">
        <f t="array" ref="M1034">_xlfn.IFS($N1034&gt;=$B$4-$B$26,FALSE,AND($I1034&gt;0,$K1034&gt;=$B$5-$B$26),TRUE,AND($L1034,NOT($M1033)),FALSE,$M1033,TRUE,TRUE,FALSE)</f>
        <v>0</v>
      </c>
      <c r="N1034" s="3" cm="1">
        <f t="array" ref="N1034">_xlfn.IFS($M1033,$N1033+$B$26,NOT($M1033),0,TRUE,$M1033)</f>
        <v>0</v>
      </c>
      <c r="O1034" s="3" t="b" cm="1">
        <f t="array" ref="O1034">_xlfn.IFS($M1034,FALSE,AND($L1034,NOT($M1034),$R1034&lt;$B$6,$I1034&gt;0),TRUE,TRUE,FALSE)</f>
        <v>0</v>
      </c>
      <c r="P1034" s="3" cm="1">
        <f t="array" ref="P1034">_xlfn.IFS($P1033&gt;=$C$7-$B$26,0,$O1033,$P1033+$B$26,TRUE,0)</f>
        <v>0</v>
      </c>
      <c r="Q1034" s="3" t="b" cm="1">
        <f t="array" ref="Q1034">_xlfn.IFS(AND($L1034,NOT($M1034),NOT($O1034)),TRUE,$R1034&gt;=$B$6,FALSE,AND($L1034,NOT($M1034),$O1034,$P1034=0),TRUE,TRUE,FALSE)</f>
        <v>0</v>
      </c>
      <c r="R1034" s="3" cm="1">
        <f t="array" ref="R1034">_xlfn.IFS(AND($Q1033,$R1033&lt;$B$6),$R1033+1,AND(NOT($L1033),$R1033&gt;0),0,TRUE,$R1033)</f>
        <v>0</v>
      </c>
      <c r="S1034" s="1" cm="1">
        <f t="array" ref="S1034">_xlfn.IFS(AND(Q1033,I1033&gt;$B$8),S1033+$B$8,AND(Q1033,I1033&lt;=$B$8),S1033+I1033,TRUE,$S1033)</f>
        <v>53</v>
      </c>
      <c r="T1034" s="1">
        <f t="shared" si="62"/>
        <v>4770</v>
      </c>
      <c r="U1034" s="17">
        <f t="shared" si="63"/>
        <v>277.59456838021339</v>
      </c>
      <c r="V1034" s="47" cm="1">
        <f t="array" ref="V1034">_xlfn.IFS($B$6=1,S1034*$B$10,AND(R1033=0,R1034&gt;=1,I1034&gt;=$B$6*$B$8-1),V1033+$B$6*$B$10*$B$8,AND(R1033=0,R1034&gt;=1,I1034&lt;$B$6*$B$8-1),V1033+I1033*$B$10,TRUE,V1033)</f>
        <v>5300</v>
      </c>
      <c r="W1034" s="17">
        <f t="shared" si="64"/>
        <v>308.43840931134821</v>
      </c>
    </row>
    <row r="1035" spans="7:23" x14ac:dyDescent="0.25">
      <c r="G1035" s="15">
        <v>1033</v>
      </c>
      <c r="H1035" s="1">
        <f t="shared" si="61"/>
        <v>17.2</v>
      </c>
      <c r="I1035" s="15" cm="1">
        <f t="array" ref="I1035">_xlfn.IFS(J1034&gt;=$C$13-$B$26,MINA(I1034+$B$13-S1035+S1034,$B$11),I1034=$B$11,MINA(I1034-S1035+S1034,$B$11),TRUE,MAXA(I1034-S1035+S1034,0))</f>
        <v>0</v>
      </c>
      <c r="J1035" s="1" cm="1">
        <f t="array" ref="J1035">_xlfn.IFS(J1034&gt;=$C$13-$B$26,0,I1034&lt;$B$11,J1034+$B$26,TRUE,0)</f>
        <v>0.66666666666666707</v>
      </c>
      <c r="K1035" s="3" cm="1">
        <f t="array" ref="K1035">_xlfn.IFS(AND(NOT($K1034=0),$L1034),0,NOT($L1034),$K1034+$B$26,TRUE,$K1034)</f>
        <v>0.41666666666666663</v>
      </c>
      <c r="L1035" s="3" t="b" cm="1">
        <f t="array" ref="L1035">_xlfn.IFS(AND($I1035&gt;0,$K1035&gt;=$C$5-$B$26),TRUE,$R1035&gt;=$B$6,FALSE,$I1035=0,FALSE,TRUE,$L1034)</f>
        <v>0</v>
      </c>
      <c r="M1035" s="3" t="b" cm="1">
        <f t="array" ref="M1035">_xlfn.IFS($N1035&gt;=$B$4-$B$26,FALSE,AND($I1035&gt;0,$K1035&gt;=$B$5-$B$26),TRUE,AND($L1035,NOT($M1034)),FALSE,$M1034,TRUE,TRUE,FALSE)</f>
        <v>0</v>
      </c>
      <c r="N1035" s="3" cm="1">
        <f t="array" ref="N1035">_xlfn.IFS($M1034,$N1034+$B$26,NOT($M1034),0,TRUE,$M1034)</f>
        <v>0</v>
      </c>
      <c r="O1035" s="3" t="b" cm="1">
        <f t="array" ref="O1035">_xlfn.IFS($M1035,FALSE,AND($L1035,NOT($M1035),$R1035&lt;$B$6,$I1035&gt;0),TRUE,TRUE,FALSE)</f>
        <v>0</v>
      </c>
      <c r="P1035" s="3" cm="1">
        <f t="array" ref="P1035">_xlfn.IFS($P1034&gt;=$C$7-$B$26,0,$O1034,$P1034+$B$26,TRUE,0)</f>
        <v>0</v>
      </c>
      <c r="Q1035" s="3" t="b" cm="1">
        <f t="array" ref="Q1035">_xlfn.IFS(AND($L1035,NOT($M1035),NOT($O1035)),TRUE,$R1035&gt;=$B$6,FALSE,AND($L1035,NOT($M1035),$O1035,$P1035=0),TRUE,TRUE,FALSE)</f>
        <v>0</v>
      </c>
      <c r="R1035" s="3" cm="1">
        <f t="array" ref="R1035">_xlfn.IFS(AND($Q1034,$R1034&lt;$B$6),$R1034+1,AND(NOT($L1034),$R1034&gt;0),0,TRUE,$R1034)</f>
        <v>0</v>
      </c>
      <c r="S1035" s="1" cm="1">
        <f t="array" ref="S1035">_xlfn.IFS(AND(Q1034,I1034&gt;$B$8),S1034+$B$8,AND(Q1034,I1034&lt;=$B$8),S1034+I1034,TRUE,$S1034)</f>
        <v>53</v>
      </c>
      <c r="T1035" s="1">
        <f t="shared" si="62"/>
        <v>4770</v>
      </c>
      <c r="U1035" s="17">
        <f t="shared" si="63"/>
        <v>277.32558139534888</v>
      </c>
      <c r="V1035" s="47" cm="1">
        <f t="array" ref="V1035">_xlfn.IFS($B$6=1,S1035*$B$10,AND(R1034=0,R1035&gt;=1,I1035&gt;=$B$6*$B$8-1),V1034+$B$6*$B$10*$B$8,AND(R1034=0,R1035&gt;=1,I1035&lt;$B$6*$B$8-1),V1034+I1034*$B$10,TRUE,V1034)</f>
        <v>5300</v>
      </c>
      <c r="W1035" s="17">
        <f t="shared" si="64"/>
        <v>308.13953488372096</v>
      </c>
    </row>
    <row r="1036" spans="7:23" x14ac:dyDescent="0.25">
      <c r="G1036" s="15">
        <v>1034</v>
      </c>
      <c r="H1036" s="1">
        <f t="shared" si="61"/>
        <v>17.216666666666665</v>
      </c>
      <c r="I1036" s="15" cm="1">
        <f t="array" ref="I1036">_xlfn.IFS(J1035&gt;=$C$13-$B$26,MINA(I1035+$B$13-S1036+S1035,$B$11),I1035=$B$11,MINA(I1035-S1036+S1035,$B$11),TRUE,MAXA(I1035-S1036+S1035,0))</f>
        <v>0</v>
      </c>
      <c r="J1036" s="1" cm="1">
        <f t="array" ref="J1036">_xlfn.IFS(J1035&gt;=$C$13-$B$26,0,I1035&lt;$B$11,J1035+$B$26,TRUE,0)</f>
        <v>0.68333333333333379</v>
      </c>
      <c r="K1036" s="3" cm="1">
        <f t="array" ref="K1036">_xlfn.IFS(AND(NOT($K1035=0),$L1035),0,NOT($L1035),$K1035+$B$26,TRUE,$K1035)</f>
        <v>0.43333333333333329</v>
      </c>
      <c r="L1036" s="3" t="b" cm="1">
        <f t="array" ref="L1036">_xlfn.IFS(AND($I1036&gt;0,$K1036&gt;=$C$5-$B$26),TRUE,$R1036&gt;=$B$6,FALSE,$I1036=0,FALSE,TRUE,$L1035)</f>
        <v>0</v>
      </c>
      <c r="M1036" s="3" t="b" cm="1">
        <f t="array" ref="M1036">_xlfn.IFS($N1036&gt;=$B$4-$B$26,FALSE,AND($I1036&gt;0,$K1036&gt;=$B$5-$B$26),TRUE,AND($L1036,NOT($M1035)),FALSE,$M1035,TRUE,TRUE,FALSE)</f>
        <v>0</v>
      </c>
      <c r="N1036" s="3" cm="1">
        <f t="array" ref="N1036">_xlfn.IFS($M1035,$N1035+$B$26,NOT($M1035),0,TRUE,$M1035)</f>
        <v>0</v>
      </c>
      <c r="O1036" s="3" t="b" cm="1">
        <f t="array" ref="O1036">_xlfn.IFS($M1036,FALSE,AND($L1036,NOT($M1036),$R1036&lt;$B$6,$I1036&gt;0),TRUE,TRUE,FALSE)</f>
        <v>0</v>
      </c>
      <c r="P1036" s="3" cm="1">
        <f t="array" ref="P1036">_xlfn.IFS($P1035&gt;=$C$7-$B$26,0,$O1035,$P1035+$B$26,TRUE,0)</f>
        <v>0</v>
      </c>
      <c r="Q1036" s="3" t="b" cm="1">
        <f t="array" ref="Q1036">_xlfn.IFS(AND($L1036,NOT($M1036),NOT($O1036)),TRUE,$R1036&gt;=$B$6,FALSE,AND($L1036,NOT($M1036),$O1036,$P1036=0),TRUE,TRUE,FALSE)</f>
        <v>0</v>
      </c>
      <c r="R1036" s="3" cm="1">
        <f t="array" ref="R1036">_xlfn.IFS(AND($Q1035,$R1035&lt;$B$6),$R1035+1,AND(NOT($L1035),$R1035&gt;0),0,TRUE,$R1035)</f>
        <v>0</v>
      </c>
      <c r="S1036" s="1" cm="1">
        <f t="array" ref="S1036">_xlfn.IFS(AND(Q1035,I1035&gt;$B$8),S1035+$B$8,AND(Q1035,I1035&lt;=$B$8),S1035+I1035,TRUE,$S1035)</f>
        <v>53</v>
      </c>
      <c r="T1036" s="1">
        <f t="shared" si="62"/>
        <v>4770</v>
      </c>
      <c r="U1036" s="17">
        <f t="shared" si="63"/>
        <v>277.05711519845113</v>
      </c>
      <c r="V1036" s="47" cm="1">
        <f t="array" ref="V1036">_xlfn.IFS($B$6=1,S1036*$B$10,AND(R1035=0,R1036&gt;=1,I1036&gt;=$B$6*$B$8-1),V1035+$B$6*$B$10*$B$8,AND(R1035=0,R1036&gt;=1,I1036&lt;$B$6*$B$8-1),V1035+I1035*$B$10,TRUE,V1035)</f>
        <v>5300</v>
      </c>
      <c r="W1036" s="17">
        <f t="shared" si="64"/>
        <v>307.84123910939013</v>
      </c>
    </row>
    <row r="1037" spans="7:23" x14ac:dyDescent="0.25">
      <c r="G1037" s="15">
        <v>1035</v>
      </c>
      <c r="H1037" s="1">
        <f t="shared" si="61"/>
        <v>17.233333333333334</v>
      </c>
      <c r="I1037" s="15" cm="1">
        <f t="array" ref="I1037">_xlfn.IFS(J1036&gt;=$C$13-$B$26,MINA(I1036+$B$13-S1037+S1036,$B$11),I1036=$B$11,MINA(I1036-S1037+S1036,$B$11),TRUE,MAXA(I1036-S1037+S1036,0))</f>
        <v>0</v>
      </c>
      <c r="J1037" s="1" cm="1">
        <f t="array" ref="J1037">_xlfn.IFS(J1036&gt;=$C$13-$B$26,0,I1036&lt;$B$11,J1036+$B$26,TRUE,0)</f>
        <v>0.70000000000000051</v>
      </c>
      <c r="K1037" s="3" cm="1">
        <f t="array" ref="K1037">_xlfn.IFS(AND(NOT($K1036=0),$L1036),0,NOT($L1036),$K1036+$B$26,TRUE,$K1036)</f>
        <v>0.44999999999999996</v>
      </c>
      <c r="L1037" s="3" t="b" cm="1">
        <f t="array" ref="L1037">_xlfn.IFS(AND($I1037&gt;0,$K1037&gt;=$C$5-$B$26),TRUE,$R1037&gt;=$B$6,FALSE,$I1037=0,FALSE,TRUE,$L1036)</f>
        <v>0</v>
      </c>
      <c r="M1037" s="3" t="b" cm="1">
        <f t="array" ref="M1037">_xlfn.IFS($N1037&gt;=$B$4-$B$26,FALSE,AND($I1037&gt;0,$K1037&gt;=$B$5-$B$26),TRUE,AND($L1037,NOT($M1036)),FALSE,$M1036,TRUE,TRUE,FALSE)</f>
        <v>0</v>
      </c>
      <c r="N1037" s="3" cm="1">
        <f t="array" ref="N1037">_xlfn.IFS($M1036,$N1036+$B$26,NOT($M1036),0,TRUE,$M1036)</f>
        <v>0</v>
      </c>
      <c r="O1037" s="3" t="b" cm="1">
        <f t="array" ref="O1037">_xlfn.IFS($M1037,FALSE,AND($L1037,NOT($M1037),$R1037&lt;$B$6,$I1037&gt;0),TRUE,TRUE,FALSE)</f>
        <v>0</v>
      </c>
      <c r="P1037" s="3" cm="1">
        <f t="array" ref="P1037">_xlfn.IFS($P1036&gt;=$C$7-$B$26,0,$O1036,$P1036+$B$26,TRUE,0)</f>
        <v>0</v>
      </c>
      <c r="Q1037" s="3" t="b" cm="1">
        <f t="array" ref="Q1037">_xlfn.IFS(AND($L1037,NOT($M1037),NOT($O1037)),TRUE,$R1037&gt;=$B$6,FALSE,AND($L1037,NOT($M1037),$O1037,$P1037=0),TRUE,TRUE,FALSE)</f>
        <v>0</v>
      </c>
      <c r="R1037" s="3" cm="1">
        <f t="array" ref="R1037">_xlfn.IFS(AND($Q1036,$R1036&lt;$B$6),$R1036+1,AND(NOT($L1036),$R1036&gt;0),0,TRUE,$R1036)</f>
        <v>0</v>
      </c>
      <c r="S1037" s="1" cm="1">
        <f t="array" ref="S1037">_xlfn.IFS(AND(Q1036,I1036&gt;$B$8),S1036+$B$8,AND(Q1036,I1036&lt;=$B$8),S1036+I1036,TRUE,$S1036)</f>
        <v>53</v>
      </c>
      <c r="T1037" s="1">
        <f t="shared" si="62"/>
        <v>4770</v>
      </c>
      <c r="U1037" s="17">
        <f t="shared" si="63"/>
        <v>276.78916827852998</v>
      </c>
      <c r="V1037" s="47" cm="1">
        <f t="array" ref="V1037">_xlfn.IFS($B$6=1,S1037*$B$10,AND(R1036=0,R1037&gt;=1,I1037&gt;=$B$6*$B$8-1),V1036+$B$6*$B$10*$B$8,AND(R1036=0,R1037&gt;=1,I1037&lt;$B$6*$B$8-1),V1036+I1036*$B$10,TRUE,V1036)</f>
        <v>5300</v>
      </c>
      <c r="W1037" s="17">
        <f t="shared" si="64"/>
        <v>307.54352030947774</v>
      </c>
    </row>
    <row r="1038" spans="7:23" x14ac:dyDescent="0.25">
      <c r="G1038" s="15">
        <v>1036</v>
      </c>
      <c r="H1038" s="1">
        <f t="shared" si="61"/>
        <v>17.25</v>
      </c>
      <c r="I1038" s="15" cm="1">
        <f t="array" ref="I1038">_xlfn.IFS(J1037&gt;=$C$13-$B$26,MINA(I1037+$B$13-S1038+S1037,$B$11),I1037=$B$11,MINA(I1037-S1038+S1037,$B$11),TRUE,MAXA(I1037-S1038+S1037,0))</f>
        <v>0</v>
      </c>
      <c r="J1038" s="1" cm="1">
        <f t="array" ref="J1038">_xlfn.IFS(J1037&gt;=$C$13-$B$26,0,I1037&lt;$B$11,J1037+$B$26,TRUE,0)</f>
        <v>0.71666666666666723</v>
      </c>
      <c r="K1038" s="3" cm="1">
        <f t="array" ref="K1038">_xlfn.IFS(AND(NOT($K1037=0),$L1037),0,NOT($L1037),$K1037+$B$26,TRUE,$K1037)</f>
        <v>0.46666666666666662</v>
      </c>
      <c r="L1038" s="3" t="b" cm="1">
        <f t="array" ref="L1038">_xlfn.IFS(AND($I1038&gt;0,$K1038&gt;=$C$5-$B$26),TRUE,$R1038&gt;=$B$6,FALSE,$I1038=0,FALSE,TRUE,$L1037)</f>
        <v>0</v>
      </c>
      <c r="M1038" s="3" t="b" cm="1">
        <f t="array" ref="M1038">_xlfn.IFS($N1038&gt;=$B$4-$B$26,FALSE,AND($I1038&gt;0,$K1038&gt;=$B$5-$B$26),TRUE,AND($L1038,NOT($M1037)),FALSE,$M1037,TRUE,TRUE,FALSE)</f>
        <v>0</v>
      </c>
      <c r="N1038" s="3" cm="1">
        <f t="array" ref="N1038">_xlfn.IFS($M1037,$N1037+$B$26,NOT($M1037),0,TRUE,$M1037)</f>
        <v>0</v>
      </c>
      <c r="O1038" s="3" t="b" cm="1">
        <f t="array" ref="O1038">_xlfn.IFS($M1038,FALSE,AND($L1038,NOT($M1038),$R1038&lt;$B$6,$I1038&gt;0),TRUE,TRUE,FALSE)</f>
        <v>0</v>
      </c>
      <c r="P1038" s="3" cm="1">
        <f t="array" ref="P1038">_xlfn.IFS($P1037&gt;=$C$7-$B$26,0,$O1037,$P1037+$B$26,TRUE,0)</f>
        <v>0</v>
      </c>
      <c r="Q1038" s="3" t="b" cm="1">
        <f t="array" ref="Q1038">_xlfn.IFS(AND($L1038,NOT($M1038),NOT($O1038)),TRUE,$R1038&gt;=$B$6,FALSE,AND($L1038,NOT($M1038),$O1038,$P1038=0),TRUE,TRUE,FALSE)</f>
        <v>0</v>
      </c>
      <c r="R1038" s="3" cm="1">
        <f t="array" ref="R1038">_xlfn.IFS(AND($Q1037,$R1037&lt;$B$6),$R1037+1,AND(NOT($L1037),$R1037&gt;0),0,TRUE,$R1037)</f>
        <v>0</v>
      </c>
      <c r="S1038" s="1" cm="1">
        <f t="array" ref="S1038">_xlfn.IFS(AND(Q1037,I1037&gt;$B$8),S1037+$B$8,AND(Q1037,I1037&lt;=$B$8),S1037+I1037,TRUE,$S1037)</f>
        <v>53</v>
      </c>
      <c r="T1038" s="1">
        <f t="shared" si="62"/>
        <v>4770</v>
      </c>
      <c r="U1038" s="17">
        <f t="shared" si="63"/>
        <v>276.52173913043481</v>
      </c>
      <c r="V1038" s="47" cm="1">
        <f t="array" ref="V1038">_xlfn.IFS($B$6=1,S1038*$B$10,AND(R1037=0,R1038&gt;=1,I1038&gt;=$B$6*$B$8-1),V1037+$B$6*$B$10*$B$8,AND(R1037=0,R1038&gt;=1,I1038&lt;$B$6*$B$8-1),V1037+I1037*$B$10,TRUE,V1037)</f>
        <v>5300</v>
      </c>
      <c r="W1038" s="17">
        <f t="shared" si="64"/>
        <v>307.24637681159419</v>
      </c>
    </row>
    <row r="1039" spans="7:23" x14ac:dyDescent="0.25">
      <c r="G1039" s="15">
        <v>1037</v>
      </c>
      <c r="H1039" s="1">
        <f t="shared" si="61"/>
        <v>17.266666666666666</v>
      </c>
      <c r="I1039" s="15" cm="1">
        <f t="array" ref="I1039">_xlfn.IFS(J1038&gt;=$C$13-$B$26,MINA(I1038+$B$13-S1039+S1038,$B$11),I1038=$B$11,MINA(I1038-S1039+S1038,$B$11),TRUE,MAXA(I1038-S1039+S1038,0))</f>
        <v>0</v>
      </c>
      <c r="J1039" s="1" cm="1">
        <f t="array" ref="J1039">_xlfn.IFS(J1038&gt;=$C$13-$B$26,0,I1038&lt;$B$11,J1038+$B$26,TRUE,0)</f>
        <v>0.73333333333333395</v>
      </c>
      <c r="K1039" s="3" cm="1">
        <f t="array" ref="K1039">_xlfn.IFS(AND(NOT($K1038=0),$L1038),0,NOT($L1038),$K1038+$B$26,TRUE,$K1038)</f>
        <v>0.48333333333333328</v>
      </c>
      <c r="L1039" s="3" t="b" cm="1">
        <f t="array" ref="L1039">_xlfn.IFS(AND($I1039&gt;0,$K1039&gt;=$C$5-$B$26),TRUE,$R1039&gt;=$B$6,FALSE,$I1039=0,FALSE,TRUE,$L1038)</f>
        <v>0</v>
      </c>
      <c r="M1039" s="3" t="b" cm="1">
        <f t="array" ref="M1039">_xlfn.IFS($N1039&gt;=$B$4-$B$26,FALSE,AND($I1039&gt;0,$K1039&gt;=$B$5-$B$26),TRUE,AND($L1039,NOT($M1038)),FALSE,$M1038,TRUE,TRUE,FALSE)</f>
        <v>0</v>
      </c>
      <c r="N1039" s="3" cm="1">
        <f t="array" ref="N1039">_xlfn.IFS($M1038,$N1038+$B$26,NOT($M1038),0,TRUE,$M1038)</f>
        <v>0</v>
      </c>
      <c r="O1039" s="3" t="b" cm="1">
        <f t="array" ref="O1039">_xlfn.IFS($M1039,FALSE,AND($L1039,NOT($M1039),$R1039&lt;$B$6,$I1039&gt;0),TRUE,TRUE,FALSE)</f>
        <v>0</v>
      </c>
      <c r="P1039" s="3" cm="1">
        <f t="array" ref="P1039">_xlfn.IFS($P1038&gt;=$C$7-$B$26,0,$O1038,$P1038+$B$26,TRUE,0)</f>
        <v>0</v>
      </c>
      <c r="Q1039" s="3" t="b" cm="1">
        <f t="array" ref="Q1039">_xlfn.IFS(AND($L1039,NOT($M1039),NOT($O1039)),TRUE,$R1039&gt;=$B$6,FALSE,AND($L1039,NOT($M1039),$O1039,$P1039=0),TRUE,TRUE,FALSE)</f>
        <v>0</v>
      </c>
      <c r="R1039" s="3" cm="1">
        <f t="array" ref="R1039">_xlfn.IFS(AND($Q1038,$R1038&lt;$B$6),$R1038+1,AND(NOT($L1038),$R1038&gt;0),0,TRUE,$R1038)</f>
        <v>0</v>
      </c>
      <c r="S1039" s="1" cm="1">
        <f t="array" ref="S1039">_xlfn.IFS(AND(Q1038,I1038&gt;$B$8),S1038+$B$8,AND(Q1038,I1038&lt;=$B$8),S1038+I1038,TRUE,$S1038)</f>
        <v>53</v>
      </c>
      <c r="T1039" s="1">
        <f t="shared" si="62"/>
        <v>4770</v>
      </c>
      <c r="U1039" s="17">
        <f t="shared" si="63"/>
        <v>276.2548262548263</v>
      </c>
      <c r="V1039" s="47" cm="1">
        <f t="array" ref="V1039">_xlfn.IFS($B$6=1,S1039*$B$10,AND(R1038=0,R1039&gt;=1,I1039&gt;=$B$6*$B$8-1),V1038+$B$6*$B$10*$B$8,AND(R1038=0,R1039&gt;=1,I1039&lt;$B$6*$B$8-1),V1038+I1038*$B$10,TRUE,V1038)</f>
        <v>5300</v>
      </c>
      <c r="W1039" s="17">
        <f t="shared" si="64"/>
        <v>306.94980694980694</v>
      </c>
    </row>
    <row r="1040" spans="7:23" x14ac:dyDescent="0.25">
      <c r="G1040" s="15">
        <v>1038</v>
      </c>
      <c r="H1040" s="1">
        <f t="shared" si="61"/>
        <v>17.283333333333331</v>
      </c>
      <c r="I1040" s="15" cm="1">
        <f t="array" ref="I1040">_xlfn.IFS(J1039&gt;=$C$13-$B$26,MINA(I1039+$B$13-S1040+S1039,$B$11),I1039=$B$11,MINA(I1039-S1040+S1039,$B$11),TRUE,MAXA(I1039-S1040+S1039,0))</f>
        <v>0</v>
      </c>
      <c r="J1040" s="1" cm="1">
        <f t="array" ref="J1040">_xlfn.IFS(J1039&gt;=$C$13-$B$26,0,I1039&lt;$B$11,J1039+$B$26,TRUE,0)</f>
        <v>0.75000000000000067</v>
      </c>
      <c r="K1040" s="3" cm="1">
        <f t="array" ref="K1040">_xlfn.IFS(AND(NOT($K1039=0),$L1039),0,NOT($L1039),$K1039+$B$26,TRUE,$K1039)</f>
        <v>0.49999999999999994</v>
      </c>
      <c r="L1040" s="3" t="b" cm="1">
        <f t="array" ref="L1040">_xlfn.IFS(AND($I1040&gt;0,$K1040&gt;=$C$5-$B$26),TRUE,$R1040&gt;=$B$6,FALSE,$I1040=0,FALSE,TRUE,$L1039)</f>
        <v>0</v>
      </c>
      <c r="M1040" s="3" t="b" cm="1">
        <f t="array" ref="M1040">_xlfn.IFS($N1040&gt;=$B$4-$B$26,FALSE,AND($I1040&gt;0,$K1040&gt;=$B$5-$B$26),TRUE,AND($L1040,NOT($M1039)),FALSE,$M1039,TRUE,TRUE,FALSE)</f>
        <v>0</v>
      </c>
      <c r="N1040" s="3" cm="1">
        <f t="array" ref="N1040">_xlfn.IFS($M1039,$N1039+$B$26,NOT($M1039),0,TRUE,$M1039)</f>
        <v>0</v>
      </c>
      <c r="O1040" s="3" t="b" cm="1">
        <f t="array" ref="O1040">_xlfn.IFS($M1040,FALSE,AND($L1040,NOT($M1040),$R1040&lt;$B$6,$I1040&gt;0),TRUE,TRUE,FALSE)</f>
        <v>0</v>
      </c>
      <c r="P1040" s="3" cm="1">
        <f t="array" ref="P1040">_xlfn.IFS($P1039&gt;=$C$7-$B$26,0,$O1039,$P1039+$B$26,TRUE,0)</f>
        <v>0</v>
      </c>
      <c r="Q1040" s="3" t="b" cm="1">
        <f t="array" ref="Q1040">_xlfn.IFS(AND($L1040,NOT($M1040),NOT($O1040)),TRUE,$R1040&gt;=$B$6,FALSE,AND($L1040,NOT($M1040),$O1040,$P1040=0),TRUE,TRUE,FALSE)</f>
        <v>0</v>
      </c>
      <c r="R1040" s="3" cm="1">
        <f t="array" ref="R1040">_xlfn.IFS(AND($Q1039,$R1039&lt;$B$6),$R1039+1,AND(NOT($L1039),$R1039&gt;0),0,TRUE,$R1039)</f>
        <v>0</v>
      </c>
      <c r="S1040" s="1" cm="1">
        <f t="array" ref="S1040">_xlfn.IFS(AND(Q1039,I1039&gt;$B$8),S1039+$B$8,AND(Q1039,I1039&lt;=$B$8),S1039+I1039,TRUE,$S1039)</f>
        <v>53</v>
      </c>
      <c r="T1040" s="1">
        <f t="shared" si="62"/>
        <v>4770</v>
      </c>
      <c r="U1040" s="17">
        <f t="shared" si="63"/>
        <v>275.98842815814851</v>
      </c>
      <c r="V1040" s="47" cm="1">
        <f t="array" ref="V1040">_xlfn.IFS($B$6=1,S1040*$B$10,AND(R1039=0,R1040&gt;=1,I1040&gt;=$B$6*$B$8-1),V1039+$B$6*$B$10*$B$8,AND(R1039=0,R1040&gt;=1,I1040&lt;$B$6*$B$8-1),V1039+I1039*$B$10,TRUE,V1039)</f>
        <v>5300</v>
      </c>
      <c r="W1040" s="17">
        <f t="shared" si="64"/>
        <v>306.6538090646095</v>
      </c>
    </row>
    <row r="1041" spans="7:23" x14ac:dyDescent="0.25">
      <c r="G1041" s="15">
        <v>1039</v>
      </c>
      <c r="H1041" s="1">
        <f t="shared" si="61"/>
        <v>17.3</v>
      </c>
      <c r="I1041" s="15" cm="1">
        <f t="array" ref="I1041">_xlfn.IFS(J1040&gt;=$C$13-$B$26,MINA(I1040+$B$13-S1041+S1040,$B$11),I1040=$B$11,MINA(I1040-S1041+S1040,$B$11),TRUE,MAXA(I1040-S1041+S1040,0))</f>
        <v>0</v>
      </c>
      <c r="J1041" s="1" cm="1">
        <f t="array" ref="J1041">_xlfn.IFS(J1040&gt;=$C$13-$B$26,0,I1040&lt;$B$11,J1040+$B$26,TRUE,0)</f>
        <v>0.76666666666666738</v>
      </c>
      <c r="K1041" s="3" cm="1">
        <f t="array" ref="K1041">_xlfn.IFS(AND(NOT($K1040=0),$L1040),0,NOT($L1040),$K1040+$B$26,TRUE,$K1040)</f>
        <v>0.51666666666666661</v>
      </c>
      <c r="L1041" s="3" t="b" cm="1">
        <f t="array" ref="L1041">_xlfn.IFS(AND($I1041&gt;0,$K1041&gt;=$C$5-$B$26),TRUE,$R1041&gt;=$B$6,FALSE,$I1041=0,FALSE,TRUE,$L1040)</f>
        <v>0</v>
      </c>
      <c r="M1041" s="3" t="b" cm="1">
        <f t="array" ref="M1041">_xlfn.IFS($N1041&gt;=$B$4-$B$26,FALSE,AND($I1041&gt;0,$K1041&gt;=$B$5-$B$26),TRUE,AND($L1041,NOT($M1040)),FALSE,$M1040,TRUE,TRUE,FALSE)</f>
        <v>0</v>
      </c>
      <c r="N1041" s="3" cm="1">
        <f t="array" ref="N1041">_xlfn.IFS($M1040,$N1040+$B$26,NOT($M1040),0,TRUE,$M1040)</f>
        <v>0</v>
      </c>
      <c r="O1041" s="3" t="b" cm="1">
        <f t="array" ref="O1041">_xlfn.IFS($M1041,FALSE,AND($L1041,NOT($M1041),$R1041&lt;$B$6,$I1041&gt;0),TRUE,TRUE,FALSE)</f>
        <v>0</v>
      </c>
      <c r="P1041" s="3" cm="1">
        <f t="array" ref="P1041">_xlfn.IFS($P1040&gt;=$C$7-$B$26,0,$O1040,$P1040+$B$26,TRUE,0)</f>
        <v>0</v>
      </c>
      <c r="Q1041" s="3" t="b" cm="1">
        <f t="array" ref="Q1041">_xlfn.IFS(AND($L1041,NOT($M1041),NOT($O1041)),TRUE,$R1041&gt;=$B$6,FALSE,AND($L1041,NOT($M1041),$O1041,$P1041=0),TRUE,TRUE,FALSE)</f>
        <v>0</v>
      </c>
      <c r="R1041" s="3" cm="1">
        <f t="array" ref="R1041">_xlfn.IFS(AND($Q1040,$R1040&lt;$B$6),$R1040+1,AND(NOT($L1040),$R1040&gt;0),0,TRUE,$R1040)</f>
        <v>0</v>
      </c>
      <c r="S1041" s="1" cm="1">
        <f t="array" ref="S1041">_xlfn.IFS(AND(Q1040,I1040&gt;$B$8),S1040+$B$8,AND(Q1040,I1040&lt;=$B$8),S1040+I1040,TRUE,$S1040)</f>
        <v>53</v>
      </c>
      <c r="T1041" s="1">
        <f t="shared" si="62"/>
        <v>4770</v>
      </c>
      <c r="U1041" s="17">
        <f t="shared" si="63"/>
        <v>275.72254335260112</v>
      </c>
      <c r="V1041" s="47" cm="1">
        <f t="array" ref="V1041">_xlfn.IFS($B$6=1,S1041*$B$10,AND(R1040=0,R1041&gt;=1,I1041&gt;=$B$6*$B$8-1),V1040+$B$6*$B$10*$B$8,AND(R1040=0,R1041&gt;=1,I1041&lt;$B$6*$B$8-1),V1040+I1040*$B$10,TRUE,V1040)</f>
        <v>5300</v>
      </c>
      <c r="W1041" s="17">
        <f t="shared" si="64"/>
        <v>306.35838150289015</v>
      </c>
    </row>
    <row r="1042" spans="7:23" x14ac:dyDescent="0.25">
      <c r="G1042" s="15">
        <v>1040</v>
      </c>
      <c r="H1042" s="1">
        <f t="shared" si="61"/>
        <v>17.316666666666666</v>
      </c>
      <c r="I1042" s="15" cm="1">
        <f t="array" ref="I1042">_xlfn.IFS(J1041&gt;=$C$13-$B$26,MINA(I1041+$B$13-S1042+S1041,$B$11),I1041=$B$11,MINA(I1041-S1042+S1041,$B$11),TRUE,MAXA(I1041-S1042+S1041,0))</f>
        <v>0</v>
      </c>
      <c r="J1042" s="1" cm="1">
        <f t="array" ref="J1042">_xlfn.IFS(J1041&gt;=$C$13-$B$26,0,I1041&lt;$B$11,J1041+$B$26,TRUE,0)</f>
        <v>0.7833333333333341</v>
      </c>
      <c r="K1042" s="3" cm="1">
        <f t="array" ref="K1042">_xlfn.IFS(AND(NOT($K1041=0),$L1041),0,NOT($L1041),$K1041+$B$26,TRUE,$K1041)</f>
        <v>0.53333333333333333</v>
      </c>
      <c r="L1042" s="3" t="b" cm="1">
        <f t="array" ref="L1042">_xlfn.IFS(AND($I1042&gt;0,$K1042&gt;=$C$5-$B$26),TRUE,$R1042&gt;=$B$6,FALSE,$I1042=0,FALSE,TRUE,$L1041)</f>
        <v>0</v>
      </c>
      <c r="M1042" s="3" t="b" cm="1">
        <f t="array" ref="M1042">_xlfn.IFS($N1042&gt;=$B$4-$B$26,FALSE,AND($I1042&gt;0,$K1042&gt;=$B$5-$B$26),TRUE,AND($L1042,NOT($M1041)),FALSE,$M1041,TRUE,TRUE,FALSE)</f>
        <v>0</v>
      </c>
      <c r="N1042" s="3" cm="1">
        <f t="array" ref="N1042">_xlfn.IFS($M1041,$N1041+$B$26,NOT($M1041),0,TRUE,$M1041)</f>
        <v>0</v>
      </c>
      <c r="O1042" s="3" t="b" cm="1">
        <f t="array" ref="O1042">_xlfn.IFS($M1042,FALSE,AND($L1042,NOT($M1042),$R1042&lt;$B$6,$I1042&gt;0),TRUE,TRUE,FALSE)</f>
        <v>0</v>
      </c>
      <c r="P1042" s="3" cm="1">
        <f t="array" ref="P1042">_xlfn.IFS($P1041&gt;=$C$7-$B$26,0,$O1041,$P1041+$B$26,TRUE,0)</f>
        <v>0</v>
      </c>
      <c r="Q1042" s="3" t="b" cm="1">
        <f t="array" ref="Q1042">_xlfn.IFS(AND($L1042,NOT($M1042),NOT($O1042)),TRUE,$R1042&gt;=$B$6,FALSE,AND($L1042,NOT($M1042),$O1042,$P1042=0),TRUE,TRUE,FALSE)</f>
        <v>0</v>
      </c>
      <c r="R1042" s="3" cm="1">
        <f t="array" ref="R1042">_xlfn.IFS(AND($Q1041,$R1041&lt;$B$6),$R1041+1,AND(NOT($L1041),$R1041&gt;0),0,TRUE,$R1041)</f>
        <v>0</v>
      </c>
      <c r="S1042" s="1" cm="1">
        <f t="array" ref="S1042">_xlfn.IFS(AND(Q1041,I1041&gt;$B$8),S1041+$B$8,AND(Q1041,I1041&lt;=$B$8),S1041+I1041,TRUE,$S1041)</f>
        <v>53</v>
      </c>
      <c r="T1042" s="1">
        <f t="shared" si="62"/>
        <v>4770</v>
      </c>
      <c r="U1042" s="17">
        <f t="shared" si="63"/>
        <v>275.45717035611165</v>
      </c>
      <c r="V1042" s="47" cm="1">
        <f t="array" ref="V1042">_xlfn.IFS($B$6=1,S1042*$B$10,AND(R1041=0,R1042&gt;=1,I1042&gt;=$B$6*$B$8-1),V1041+$B$6*$B$10*$B$8,AND(R1041=0,R1042&gt;=1,I1042&lt;$B$6*$B$8-1),V1041+I1041*$B$10,TRUE,V1041)</f>
        <v>5300</v>
      </c>
      <c r="W1042" s="17">
        <f t="shared" si="64"/>
        <v>306.06352261790181</v>
      </c>
    </row>
    <row r="1043" spans="7:23" x14ac:dyDescent="0.25">
      <c r="G1043" s="15">
        <v>1041</v>
      </c>
      <c r="H1043" s="1">
        <f t="shared" si="61"/>
        <v>17.333333333333332</v>
      </c>
      <c r="I1043" s="15" cm="1">
        <f t="array" ref="I1043">_xlfn.IFS(J1042&gt;=$C$13-$B$26,MINA(I1042+$B$13-S1043+S1042,$B$11),I1042=$B$11,MINA(I1042-S1043+S1042,$B$11),TRUE,MAXA(I1042-S1043+S1042,0))</f>
        <v>0</v>
      </c>
      <c r="J1043" s="1" cm="1">
        <f t="array" ref="J1043">_xlfn.IFS(J1042&gt;=$C$13-$B$26,0,I1042&lt;$B$11,J1042+$B$26,TRUE,0)</f>
        <v>0.80000000000000082</v>
      </c>
      <c r="K1043" s="3" cm="1">
        <f t="array" ref="K1043">_xlfn.IFS(AND(NOT($K1042=0),$L1042),0,NOT($L1042),$K1042+$B$26,TRUE,$K1042)</f>
        <v>0.55000000000000004</v>
      </c>
      <c r="L1043" s="3" t="b" cm="1">
        <f t="array" ref="L1043">_xlfn.IFS(AND($I1043&gt;0,$K1043&gt;=$C$5-$B$26),TRUE,$R1043&gt;=$B$6,FALSE,$I1043=0,FALSE,TRUE,$L1042)</f>
        <v>0</v>
      </c>
      <c r="M1043" s="3" t="b" cm="1">
        <f t="array" ref="M1043">_xlfn.IFS($N1043&gt;=$B$4-$B$26,FALSE,AND($I1043&gt;0,$K1043&gt;=$B$5-$B$26),TRUE,AND($L1043,NOT($M1042)),FALSE,$M1042,TRUE,TRUE,FALSE)</f>
        <v>0</v>
      </c>
      <c r="N1043" s="3" cm="1">
        <f t="array" ref="N1043">_xlfn.IFS($M1042,$N1042+$B$26,NOT($M1042),0,TRUE,$M1042)</f>
        <v>0</v>
      </c>
      <c r="O1043" s="3" t="b" cm="1">
        <f t="array" ref="O1043">_xlfn.IFS($M1043,FALSE,AND($L1043,NOT($M1043),$R1043&lt;$B$6,$I1043&gt;0),TRUE,TRUE,FALSE)</f>
        <v>0</v>
      </c>
      <c r="P1043" s="3" cm="1">
        <f t="array" ref="P1043">_xlfn.IFS($P1042&gt;=$C$7-$B$26,0,$O1042,$P1042+$B$26,TRUE,0)</f>
        <v>0</v>
      </c>
      <c r="Q1043" s="3" t="b" cm="1">
        <f t="array" ref="Q1043">_xlfn.IFS(AND($L1043,NOT($M1043),NOT($O1043)),TRUE,$R1043&gt;=$B$6,FALSE,AND($L1043,NOT($M1043),$O1043,$P1043=0),TRUE,TRUE,FALSE)</f>
        <v>0</v>
      </c>
      <c r="R1043" s="3" cm="1">
        <f t="array" ref="R1043">_xlfn.IFS(AND($Q1042,$R1042&lt;$B$6),$R1042+1,AND(NOT($L1042),$R1042&gt;0),0,TRUE,$R1042)</f>
        <v>0</v>
      </c>
      <c r="S1043" s="1" cm="1">
        <f t="array" ref="S1043">_xlfn.IFS(AND(Q1042,I1042&gt;$B$8),S1042+$B$8,AND(Q1042,I1042&lt;=$B$8),S1042+I1042,TRUE,$S1042)</f>
        <v>53</v>
      </c>
      <c r="T1043" s="1">
        <f t="shared" si="62"/>
        <v>4770</v>
      </c>
      <c r="U1043" s="17">
        <f t="shared" si="63"/>
        <v>275.19230769230774</v>
      </c>
      <c r="V1043" s="47" cm="1">
        <f t="array" ref="V1043">_xlfn.IFS($B$6=1,S1043*$B$10,AND(R1042=0,R1043&gt;=1,I1043&gt;=$B$6*$B$8-1),V1042+$B$6*$B$10*$B$8,AND(R1042=0,R1043&gt;=1,I1043&lt;$B$6*$B$8-1),V1042+I1042*$B$10,TRUE,V1042)</f>
        <v>5300</v>
      </c>
      <c r="W1043" s="17">
        <f t="shared" si="64"/>
        <v>305.76923076923077</v>
      </c>
    </row>
    <row r="1044" spans="7:23" x14ac:dyDescent="0.25">
      <c r="G1044" s="15">
        <v>1042</v>
      </c>
      <c r="H1044" s="1">
        <f t="shared" si="61"/>
        <v>17.350000000000001</v>
      </c>
      <c r="I1044" s="15" cm="1">
        <f t="array" ref="I1044">_xlfn.IFS(J1043&gt;=$C$13-$B$26,MINA(I1043+$B$13-S1044+S1043,$B$11),I1043=$B$11,MINA(I1043-S1044+S1043,$B$11),TRUE,MAXA(I1043-S1044+S1043,0))</f>
        <v>0</v>
      </c>
      <c r="J1044" s="1" cm="1">
        <f t="array" ref="J1044">_xlfn.IFS(J1043&gt;=$C$13-$B$26,0,I1043&lt;$B$11,J1043+$B$26,TRUE,0)</f>
        <v>0.81666666666666754</v>
      </c>
      <c r="K1044" s="3" cm="1">
        <f t="array" ref="K1044">_xlfn.IFS(AND(NOT($K1043=0),$L1043),0,NOT($L1043),$K1043+$B$26,TRUE,$K1043)</f>
        <v>0.56666666666666676</v>
      </c>
      <c r="L1044" s="3" t="b" cm="1">
        <f t="array" ref="L1044">_xlfn.IFS(AND($I1044&gt;0,$K1044&gt;=$C$5-$B$26),TRUE,$R1044&gt;=$B$6,FALSE,$I1044=0,FALSE,TRUE,$L1043)</f>
        <v>0</v>
      </c>
      <c r="M1044" s="3" t="b" cm="1">
        <f t="array" ref="M1044">_xlfn.IFS($N1044&gt;=$B$4-$B$26,FALSE,AND($I1044&gt;0,$K1044&gt;=$B$5-$B$26),TRUE,AND($L1044,NOT($M1043)),FALSE,$M1043,TRUE,TRUE,FALSE)</f>
        <v>0</v>
      </c>
      <c r="N1044" s="3" cm="1">
        <f t="array" ref="N1044">_xlfn.IFS($M1043,$N1043+$B$26,NOT($M1043),0,TRUE,$M1043)</f>
        <v>0</v>
      </c>
      <c r="O1044" s="3" t="b" cm="1">
        <f t="array" ref="O1044">_xlfn.IFS($M1044,FALSE,AND($L1044,NOT($M1044),$R1044&lt;$B$6,$I1044&gt;0),TRUE,TRUE,FALSE)</f>
        <v>0</v>
      </c>
      <c r="P1044" s="3" cm="1">
        <f t="array" ref="P1044">_xlfn.IFS($P1043&gt;=$C$7-$B$26,0,$O1043,$P1043+$B$26,TRUE,0)</f>
        <v>0</v>
      </c>
      <c r="Q1044" s="3" t="b" cm="1">
        <f t="array" ref="Q1044">_xlfn.IFS(AND($L1044,NOT($M1044),NOT($O1044)),TRUE,$R1044&gt;=$B$6,FALSE,AND($L1044,NOT($M1044),$O1044,$P1044=0),TRUE,TRUE,FALSE)</f>
        <v>0</v>
      </c>
      <c r="R1044" s="3" cm="1">
        <f t="array" ref="R1044">_xlfn.IFS(AND($Q1043,$R1043&lt;$B$6),$R1043+1,AND(NOT($L1043),$R1043&gt;0),0,TRUE,$R1043)</f>
        <v>0</v>
      </c>
      <c r="S1044" s="1" cm="1">
        <f t="array" ref="S1044">_xlfn.IFS(AND(Q1043,I1043&gt;$B$8),S1043+$B$8,AND(Q1043,I1043&lt;=$B$8),S1043+I1043,TRUE,$S1043)</f>
        <v>53</v>
      </c>
      <c r="T1044" s="1">
        <f t="shared" si="62"/>
        <v>4770</v>
      </c>
      <c r="U1044" s="17">
        <f t="shared" si="63"/>
        <v>274.9279538904899</v>
      </c>
      <c r="V1044" s="47" cm="1">
        <f t="array" ref="V1044">_xlfn.IFS($B$6=1,S1044*$B$10,AND(R1043=0,R1044&gt;=1,I1044&gt;=$B$6*$B$8-1),V1043+$B$6*$B$10*$B$8,AND(R1043=0,R1044&gt;=1,I1044&lt;$B$6*$B$8-1),V1043+I1043*$B$10,TRUE,V1043)</f>
        <v>5300</v>
      </c>
      <c r="W1044" s="17">
        <f t="shared" si="64"/>
        <v>305.47550432276654</v>
      </c>
    </row>
    <row r="1045" spans="7:23" x14ac:dyDescent="0.25">
      <c r="G1045" s="15">
        <v>1043</v>
      </c>
      <c r="H1045" s="1">
        <f t="shared" si="61"/>
        <v>17.366666666666667</v>
      </c>
      <c r="I1045" s="15" cm="1">
        <f t="array" ref="I1045">_xlfn.IFS(J1044&gt;=$C$13-$B$26,MINA(I1044+$B$13-S1045+S1044,$B$11),I1044=$B$11,MINA(I1044-S1045+S1044,$B$11),TRUE,MAXA(I1044-S1045+S1044,0))</f>
        <v>0</v>
      </c>
      <c r="J1045" s="1" cm="1">
        <f t="array" ref="J1045">_xlfn.IFS(J1044&gt;=$C$13-$B$26,0,I1044&lt;$B$11,J1044+$B$26,TRUE,0)</f>
        <v>0.83333333333333426</v>
      </c>
      <c r="K1045" s="3" cm="1">
        <f t="array" ref="K1045">_xlfn.IFS(AND(NOT($K1044=0),$L1044),0,NOT($L1044),$K1044+$B$26,TRUE,$K1044)</f>
        <v>0.58333333333333348</v>
      </c>
      <c r="L1045" s="3" t="b" cm="1">
        <f t="array" ref="L1045">_xlfn.IFS(AND($I1045&gt;0,$K1045&gt;=$C$5-$B$26),TRUE,$R1045&gt;=$B$6,FALSE,$I1045=0,FALSE,TRUE,$L1044)</f>
        <v>0</v>
      </c>
      <c r="M1045" s="3" t="b" cm="1">
        <f t="array" ref="M1045">_xlfn.IFS($N1045&gt;=$B$4-$B$26,FALSE,AND($I1045&gt;0,$K1045&gt;=$B$5-$B$26),TRUE,AND($L1045,NOT($M1044)),FALSE,$M1044,TRUE,TRUE,FALSE)</f>
        <v>0</v>
      </c>
      <c r="N1045" s="3" cm="1">
        <f t="array" ref="N1045">_xlfn.IFS($M1044,$N1044+$B$26,NOT($M1044),0,TRUE,$M1044)</f>
        <v>0</v>
      </c>
      <c r="O1045" s="3" t="b" cm="1">
        <f t="array" ref="O1045">_xlfn.IFS($M1045,FALSE,AND($L1045,NOT($M1045),$R1045&lt;$B$6,$I1045&gt;0),TRUE,TRUE,FALSE)</f>
        <v>0</v>
      </c>
      <c r="P1045" s="3" cm="1">
        <f t="array" ref="P1045">_xlfn.IFS($P1044&gt;=$C$7-$B$26,0,$O1044,$P1044+$B$26,TRUE,0)</f>
        <v>0</v>
      </c>
      <c r="Q1045" s="3" t="b" cm="1">
        <f t="array" ref="Q1045">_xlfn.IFS(AND($L1045,NOT($M1045),NOT($O1045)),TRUE,$R1045&gt;=$B$6,FALSE,AND($L1045,NOT($M1045),$O1045,$P1045=0),TRUE,TRUE,FALSE)</f>
        <v>0</v>
      </c>
      <c r="R1045" s="3" cm="1">
        <f t="array" ref="R1045">_xlfn.IFS(AND($Q1044,$R1044&lt;$B$6),$R1044+1,AND(NOT($L1044),$R1044&gt;0),0,TRUE,$R1044)</f>
        <v>0</v>
      </c>
      <c r="S1045" s="1" cm="1">
        <f t="array" ref="S1045">_xlfn.IFS(AND(Q1044,I1044&gt;$B$8),S1044+$B$8,AND(Q1044,I1044&lt;=$B$8),S1044+I1044,TRUE,$S1044)</f>
        <v>53</v>
      </c>
      <c r="T1045" s="1">
        <f t="shared" si="62"/>
        <v>4770</v>
      </c>
      <c r="U1045" s="17">
        <f t="shared" si="63"/>
        <v>274.66410748560457</v>
      </c>
      <c r="V1045" s="47" cm="1">
        <f t="array" ref="V1045">_xlfn.IFS($B$6=1,S1045*$B$10,AND(R1044=0,R1045&gt;=1,I1045&gt;=$B$6*$B$8-1),V1044+$B$6*$B$10*$B$8,AND(R1044=0,R1045&gt;=1,I1045&lt;$B$6*$B$8-1),V1044+I1044*$B$10,TRUE,V1044)</f>
        <v>5300</v>
      </c>
      <c r="W1045" s="17">
        <f t="shared" si="64"/>
        <v>305.18234165067179</v>
      </c>
    </row>
    <row r="1046" spans="7:23" x14ac:dyDescent="0.25">
      <c r="G1046" s="15">
        <v>1044</v>
      </c>
      <c r="H1046" s="1">
        <f t="shared" si="61"/>
        <v>17.383333333333333</v>
      </c>
      <c r="I1046" s="15" cm="1">
        <f t="array" ref="I1046">_xlfn.IFS(J1045&gt;=$C$13-$B$26,MINA(I1045+$B$13-S1046+S1045,$B$11),I1045=$B$11,MINA(I1045-S1046+S1045,$B$11),TRUE,MAXA(I1045-S1046+S1045,0))</f>
        <v>0</v>
      </c>
      <c r="J1046" s="1" cm="1">
        <f t="array" ref="J1046">_xlfn.IFS(J1045&gt;=$C$13-$B$26,0,I1045&lt;$B$11,J1045+$B$26,TRUE,0)</f>
        <v>0.85000000000000098</v>
      </c>
      <c r="K1046" s="3" cm="1">
        <f t="array" ref="K1046">_xlfn.IFS(AND(NOT($K1045=0),$L1045),0,NOT($L1045),$K1045+$B$26,TRUE,$K1045)</f>
        <v>0.6000000000000002</v>
      </c>
      <c r="L1046" s="3" t="b" cm="1">
        <f t="array" ref="L1046">_xlfn.IFS(AND($I1046&gt;0,$K1046&gt;=$C$5-$B$26),TRUE,$R1046&gt;=$B$6,FALSE,$I1046=0,FALSE,TRUE,$L1045)</f>
        <v>0</v>
      </c>
      <c r="M1046" s="3" t="b" cm="1">
        <f t="array" ref="M1046">_xlfn.IFS($N1046&gt;=$B$4-$B$26,FALSE,AND($I1046&gt;0,$K1046&gt;=$B$5-$B$26),TRUE,AND($L1046,NOT($M1045)),FALSE,$M1045,TRUE,TRUE,FALSE)</f>
        <v>0</v>
      </c>
      <c r="N1046" s="3" cm="1">
        <f t="array" ref="N1046">_xlfn.IFS($M1045,$N1045+$B$26,NOT($M1045),0,TRUE,$M1045)</f>
        <v>0</v>
      </c>
      <c r="O1046" s="3" t="b" cm="1">
        <f t="array" ref="O1046">_xlfn.IFS($M1046,FALSE,AND($L1046,NOT($M1046),$R1046&lt;$B$6,$I1046&gt;0),TRUE,TRUE,FALSE)</f>
        <v>0</v>
      </c>
      <c r="P1046" s="3" cm="1">
        <f t="array" ref="P1046">_xlfn.IFS($P1045&gt;=$C$7-$B$26,0,$O1045,$P1045+$B$26,TRUE,0)</f>
        <v>0</v>
      </c>
      <c r="Q1046" s="3" t="b" cm="1">
        <f t="array" ref="Q1046">_xlfn.IFS(AND($L1046,NOT($M1046),NOT($O1046)),TRUE,$R1046&gt;=$B$6,FALSE,AND($L1046,NOT($M1046),$O1046,$P1046=0),TRUE,TRUE,FALSE)</f>
        <v>0</v>
      </c>
      <c r="R1046" s="3" cm="1">
        <f t="array" ref="R1046">_xlfn.IFS(AND($Q1045,$R1045&lt;$B$6),$R1045+1,AND(NOT($L1045),$R1045&gt;0),0,TRUE,$R1045)</f>
        <v>0</v>
      </c>
      <c r="S1046" s="1" cm="1">
        <f t="array" ref="S1046">_xlfn.IFS(AND(Q1045,I1045&gt;$B$8),S1045+$B$8,AND(Q1045,I1045&lt;=$B$8),S1045+I1045,TRUE,$S1045)</f>
        <v>53</v>
      </c>
      <c r="T1046" s="1">
        <f t="shared" si="62"/>
        <v>4770</v>
      </c>
      <c r="U1046" s="17">
        <f t="shared" si="63"/>
        <v>274.4007670182167</v>
      </c>
      <c r="V1046" s="47" cm="1">
        <f t="array" ref="V1046">_xlfn.IFS($B$6=1,S1046*$B$10,AND(R1045=0,R1046&gt;=1,I1046&gt;=$B$6*$B$8-1),V1045+$B$6*$B$10*$B$8,AND(R1045=0,R1046&gt;=1,I1046&lt;$B$6*$B$8-1),V1045+I1045*$B$10,TRUE,V1045)</f>
        <v>5300</v>
      </c>
      <c r="W1046" s="17">
        <f t="shared" si="64"/>
        <v>304.88974113135185</v>
      </c>
    </row>
    <row r="1047" spans="7:23" x14ac:dyDescent="0.25">
      <c r="G1047" s="15">
        <v>1045</v>
      </c>
      <c r="H1047" s="1">
        <f t="shared" si="61"/>
        <v>17.399999999999999</v>
      </c>
      <c r="I1047" s="15" cm="1">
        <f t="array" ref="I1047">_xlfn.IFS(J1046&gt;=$C$13-$B$26,MINA(I1046+$B$13-S1047+S1046,$B$11),I1046=$B$11,MINA(I1046-S1047+S1046,$B$11),TRUE,MAXA(I1046-S1047+S1046,0))</f>
        <v>0</v>
      </c>
      <c r="J1047" s="1" cm="1">
        <f t="array" ref="J1047">_xlfn.IFS(J1046&gt;=$C$13-$B$26,0,I1046&lt;$B$11,J1046+$B$26,TRUE,0)</f>
        <v>0.8666666666666677</v>
      </c>
      <c r="K1047" s="3" cm="1">
        <f t="array" ref="K1047">_xlfn.IFS(AND(NOT($K1046=0),$L1046),0,NOT($L1046),$K1046+$B$26,TRUE,$K1046)</f>
        <v>0.61666666666666692</v>
      </c>
      <c r="L1047" s="3" t="b" cm="1">
        <f t="array" ref="L1047">_xlfn.IFS(AND($I1047&gt;0,$K1047&gt;=$C$5-$B$26),TRUE,$R1047&gt;=$B$6,FALSE,$I1047=0,FALSE,TRUE,$L1046)</f>
        <v>0</v>
      </c>
      <c r="M1047" s="3" t="b" cm="1">
        <f t="array" ref="M1047">_xlfn.IFS($N1047&gt;=$B$4-$B$26,FALSE,AND($I1047&gt;0,$K1047&gt;=$B$5-$B$26),TRUE,AND($L1047,NOT($M1046)),FALSE,$M1046,TRUE,TRUE,FALSE)</f>
        <v>0</v>
      </c>
      <c r="N1047" s="3" cm="1">
        <f t="array" ref="N1047">_xlfn.IFS($M1046,$N1046+$B$26,NOT($M1046),0,TRUE,$M1046)</f>
        <v>0</v>
      </c>
      <c r="O1047" s="3" t="b" cm="1">
        <f t="array" ref="O1047">_xlfn.IFS($M1047,FALSE,AND($L1047,NOT($M1047),$R1047&lt;$B$6,$I1047&gt;0),TRUE,TRUE,FALSE)</f>
        <v>0</v>
      </c>
      <c r="P1047" s="3" cm="1">
        <f t="array" ref="P1047">_xlfn.IFS($P1046&gt;=$C$7-$B$26,0,$O1046,$P1046+$B$26,TRUE,0)</f>
        <v>0</v>
      </c>
      <c r="Q1047" s="3" t="b" cm="1">
        <f t="array" ref="Q1047">_xlfn.IFS(AND($L1047,NOT($M1047),NOT($O1047)),TRUE,$R1047&gt;=$B$6,FALSE,AND($L1047,NOT($M1047),$O1047,$P1047=0),TRUE,TRUE,FALSE)</f>
        <v>0</v>
      </c>
      <c r="R1047" s="3" cm="1">
        <f t="array" ref="R1047">_xlfn.IFS(AND($Q1046,$R1046&lt;$B$6),$R1046+1,AND(NOT($L1046),$R1046&gt;0),0,TRUE,$R1046)</f>
        <v>0</v>
      </c>
      <c r="S1047" s="1" cm="1">
        <f t="array" ref="S1047">_xlfn.IFS(AND(Q1046,I1046&gt;$B$8),S1046+$B$8,AND(Q1046,I1046&lt;=$B$8),S1046+I1046,TRUE,$S1046)</f>
        <v>53</v>
      </c>
      <c r="T1047" s="1">
        <f t="shared" si="62"/>
        <v>4770</v>
      </c>
      <c r="U1047" s="17">
        <f t="shared" si="63"/>
        <v>274.13793103448279</v>
      </c>
      <c r="V1047" s="47" cm="1">
        <f t="array" ref="V1047">_xlfn.IFS($B$6=1,S1047*$B$10,AND(R1046=0,R1047&gt;=1,I1047&gt;=$B$6*$B$8-1),V1046+$B$6*$B$10*$B$8,AND(R1046=0,R1047&gt;=1,I1047&lt;$B$6*$B$8-1),V1046+I1046*$B$10,TRUE,V1046)</f>
        <v>5300</v>
      </c>
      <c r="W1047" s="17">
        <f t="shared" si="64"/>
        <v>304.59770114942529</v>
      </c>
    </row>
    <row r="1048" spans="7:23" x14ac:dyDescent="0.25">
      <c r="G1048" s="15">
        <v>1046</v>
      </c>
      <c r="H1048" s="1">
        <f t="shared" si="61"/>
        <v>17.416666666666668</v>
      </c>
      <c r="I1048" s="15" cm="1">
        <f t="array" ref="I1048">_xlfn.IFS(J1047&gt;=$C$13-$B$26,MINA(I1047+$B$13-S1048+S1047,$B$11),I1047=$B$11,MINA(I1047-S1048+S1047,$B$11),TRUE,MAXA(I1047-S1048+S1047,0))</f>
        <v>0</v>
      </c>
      <c r="J1048" s="1" cm="1">
        <f t="array" ref="J1048">_xlfn.IFS(J1047&gt;=$C$13-$B$26,0,I1047&lt;$B$11,J1047+$B$26,TRUE,0)</f>
        <v>0.88333333333333441</v>
      </c>
      <c r="K1048" s="3" cm="1">
        <f t="array" ref="K1048">_xlfn.IFS(AND(NOT($K1047=0),$L1047),0,NOT($L1047),$K1047+$B$26,TRUE,$K1047)</f>
        <v>0.63333333333333364</v>
      </c>
      <c r="L1048" s="3" t="b" cm="1">
        <f t="array" ref="L1048">_xlfn.IFS(AND($I1048&gt;0,$K1048&gt;=$C$5-$B$26),TRUE,$R1048&gt;=$B$6,FALSE,$I1048=0,FALSE,TRUE,$L1047)</f>
        <v>0</v>
      </c>
      <c r="M1048" s="3" t="b" cm="1">
        <f t="array" ref="M1048">_xlfn.IFS($N1048&gt;=$B$4-$B$26,FALSE,AND($I1048&gt;0,$K1048&gt;=$B$5-$B$26),TRUE,AND($L1048,NOT($M1047)),FALSE,$M1047,TRUE,TRUE,FALSE)</f>
        <v>0</v>
      </c>
      <c r="N1048" s="3" cm="1">
        <f t="array" ref="N1048">_xlfn.IFS($M1047,$N1047+$B$26,NOT($M1047),0,TRUE,$M1047)</f>
        <v>0</v>
      </c>
      <c r="O1048" s="3" t="b" cm="1">
        <f t="array" ref="O1048">_xlfn.IFS($M1048,FALSE,AND($L1048,NOT($M1048),$R1048&lt;$B$6,$I1048&gt;0),TRUE,TRUE,FALSE)</f>
        <v>0</v>
      </c>
      <c r="P1048" s="3" cm="1">
        <f t="array" ref="P1048">_xlfn.IFS($P1047&gt;=$C$7-$B$26,0,$O1047,$P1047+$B$26,TRUE,0)</f>
        <v>0</v>
      </c>
      <c r="Q1048" s="3" t="b" cm="1">
        <f t="array" ref="Q1048">_xlfn.IFS(AND($L1048,NOT($M1048),NOT($O1048)),TRUE,$R1048&gt;=$B$6,FALSE,AND($L1048,NOT($M1048),$O1048,$P1048=0),TRUE,TRUE,FALSE)</f>
        <v>0</v>
      </c>
      <c r="R1048" s="3" cm="1">
        <f t="array" ref="R1048">_xlfn.IFS(AND($Q1047,$R1047&lt;$B$6),$R1047+1,AND(NOT($L1047),$R1047&gt;0),0,TRUE,$R1047)</f>
        <v>0</v>
      </c>
      <c r="S1048" s="1" cm="1">
        <f t="array" ref="S1048">_xlfn.IFS(AND(Q1047,I1047&gt;$B$8),S1047+$B$8,AND(Q1047,I1047&lt;=$B$8),S1047+I1047,TRUE,$S1047)</f>
        <v>53</v>
      </c>
      <c r="T1048" s="1">
        <f t="shared" si="62"/>
        <v>4770</v>
      </c>
      <c r="U1048" s="17">
        <f t="shared" si="63"/>
        <v>273.8755980861244</v>
      </c>
      <c r="V1048" s="47" cm="1">
        <f t="array" ref="V1048">_xlfn.IFS($B$6=1,S1048*$B$10,AND(R1047=0,R1048&gt;=1,I1048&gt;=$B$6*$B$8-1),V1047+$B$6*$B$10*$B$8,AND(R1047=0,R1048&gt;=1,I1048&lt;$B$6*$B$8-1),V1047+I1047*$B$10,TRUE,V1047)</f>
        <v>5300</v>
      </c>
      <c r="W1048" s="17">
        <f t="shared" si="64"/>
        <v>304.30622009569373</v>
      </c>
    </row>
    <row r="1049" spans="7:23" x14ac:dyDescent="0.25">
      <c r="G1049" s="15">
        <v>1047</v>
      </c>
      <c r="H1049" s="1">
        <f t="shared" si="61"/>
        <v>17.433333333333334</v>
      </c>
      <c r="I1049" s="15" cm="1">
        <f t="array" ref="I1049">_xlfn.IFS(J1048&gt;=$C$13-$B$26,MINA(I1048+$B$13-S1049+S1048,$B$11),I1048=$B$11,MINA(I1048-S1049+S1048,$B$11),TRUE,MAXA(I1048-S1049+S1048,0))</f>
        <v>0</v>
      </c>
      <c r="J1049" s="1" cm="1">
        <f t="array" ref="J1049">_xlfn.IFS(J1048&gt;=$C$13-$B$26,0,I1048&lt;$B$11,J1048+$B$26,TRUE,0)</f>
        <v>0.90000000000000113</v>
      </c>
      <c r="K1049" s="3" cm="1">
        <f t="array" ref="K1049">_xlfn.IFS(AND(NOT($K1048=0),$L1048),0,NOT($L1048),$K1048+$B$26,TRUE,$K1048)</f>
        <v>0.65000000000000036</v>
      </c>
      <c r="L1049" s="3" t="b" cm="1">
        <f t="array" ref="L1049">_xlfn.IFS(AND($I1049&gt;0,$K1049&gt;=$C$5-$B$26),TRUE,$R1049&gt;=$B$6,FALSE,$I1049=0,FALSE,TRUE,$L1048)</f>
        <v>0</v>
      </c>
      <c r="M1049" s="3" t="b" cm="1">
        <f t="array" ref="M1049">_xlfn.IFS($N1049&gt;=$B$4-$B$26,FALSE,AND($I1049&gt;0,$K1049&gt;=$B$5-$B$26),TRUE,AND($L1049,NOT($M1048)),FALSE,$M1048,TRUE,TRUE,FALSE)</f>
        <v>0</v>
      </c>
      <c r="N1049" s="3" cm="1">
        <f t="array" ref="N1049">_xlfn.IFS($M1048,$N1048+$B$26,NOT($M1048),0,TRUE,$M1048)</f>
        <v>0</v>
      </c>
      <c r="O1049" s="3" t="b" cm="1">
        <f t="array" ref="O1049">_xlfn.IFS($M1049,FALSE,AND($L1049,NOT($M1049),$R1049&lt;$B$6,$I1049&gt;0),TRUE,TRUE,FALSE)</f>
        <v>0</v>
      </c>
      <c r="P1049" s="3" cm="1">
        <f t="array" ref="P1049">_xlfn.IFS($P1048&gt;=$C$7-$B$26,0,$O1048,$P1048+$B$26,TRUE,0)</f>
        <v>0</v>
      </c>
      <c r="Q1049" s="3" t="b" cm="1">
        <f t="array" ref="Q1049">_xlfn.IFS(AND($L1049,NOT($M1049),NOT($O1049)),TRUE,$R1049&gt;=$B$6,FALSE,AND($L1049,NOT($M1049),$O1049,$P1049=0),TRUE,TRUE,FALSE)</f>
        <v>0</v>
      </c>
      <c r="R1049" s="3" cm="1">
        <f t="array" ref="R1049">_xlfn.IFS(AND($Q1048,$R1048&lt;$B$6),$R1048+1,AND(NOT($L1048),$R1048&gt;0),0,TRUE,$R1048)</f>
        <v>0</v>
      </c>
      <c r="S1049" s="1" cm="1">
        <f t="array" ref="S1049">_xlfn.IFS(AND(Q1048,I1048&gt;$B$8),S1048+$B$8,AND(Q1048,I1048&lt;=$B$8),S1048+I1048,TRUE,$S1048)</f>
        <v>53</v>
      </c>
      <c r="T1049" s="1">
        <f t="shared" si="62"/>
        <v>4770</v>
      </c>
      <c r="U1049" s="17">
        <f t="shared" si="63"/>
        <v>273.61376673040155</v>
      </c>
      <c r="V1049" s="47" cm="1">
        <f t="array" ref="V1049">_xlfn.IFS($B$6=1,S1049*$B$10,AND(R1048=0,R1049&gt;=1,I1049&gt;=$B$6*$B$8-1),V1048+$B$6*$B$10*$B$8,AND(R1048=0,R1049&gt;=1,I1049&lt;$B$6*$B$8-1),V1048+I1048*$B$10,TRUE,V1048)</f>
        <v>5300</v>
      </c>
      <c r="W1049" s="17">
        <f t="shared" si="64"/>
        <v>304.0152963671128</v>
      </c>
    </row>
    <row r="1050" spans="7:23" x14ac:dyDescent="0.25">
      <c r="G1050" s="15">
        <v>1048</v>
      </c>
      <c r="H1050" s="1">
        <f t="shared" si="61"/>
        <v>17.45</v>
      </c>
      <c r="I1050" s="15" cm="1">
        <f t="array" ref="I1050">_xlfn.IFS(J1049&gt;=$C$13-$B$26,MINA(I1049+$B$13-S1050+S1049,$B$11),I1049=$B$11,MINA(I1049-S1050+S1049,$B$11),TRUE,MAXA(I1049-S1050+S1049,0))</f>
        <v>0</v>
      </c>
      <c r="J1050" s="1" cm="1">
        <f t="array" ref="J1050">_xlfn.IFS(J1049&gt;=$C$13-$B$26,0,I1049&lt;$B$11,J1049+$B$26,TRUE,0)</f>
        <v>0.91666666666666785</v>
      </c>
      <c r="K1050" s="3" cm="1">
        <f t="array" ref="K1050">_xlfn.IFS(AND(NOT($K1049=0),$L1049),0,NOT($L1049),$K1049+$B$26,TRUE,$K1049)</f>
        <v>0.66666666666666707</v>
      </c>
      <c r="L1050" s="3" t="b" cm="1">
        <f t="array" ref="L1050">_xlfn.IFS(AND($I1050&gt;0,$K1050&gt;=$C$5-$B$26),TRUE,$R1050&gt;=$B$6,FALSE,$I1050=0,FALSE,TRUE,$L1049)</f>
        <v>0</v>
      </c>
      <c r="M1050" s="3" t="b" cm="1">
        <f t="array" ref="M1050">_xlfn.IFS($N1050&gt;=$B$4-$B$26,FALSE,AND($I1050&gt;0,$K1050&gt;=$B$5-$B$26),TRUE,AND($L1050,NOT($M1049)),FALSE,$M1049,TRUE,TRUE,FALSE)</f>
        <v>0</v>
      </c>
      <c r="N1050" s="3" cm="1">
        <f t="array" ref="N1050">_xlfn.IFS($M1049,$N1049+$B$26,NOT($M1049),0,TRUE,$M1049)</f>
        <v>0</v>
      </c>
      <c r="O1050" s="3" t="b" cm="1">
        <f t="array" ref="O1050">_xlfn.IFS($M1050,FALSE,AND($L1050,NOT($M1050),$R1050&lt;$B$6,$I1050&gt;0),TRUE,TRUE,FALSE)</f>
        <v>0</v>
      </c>
      <c r="P1050" s="3" cm="1">
        <f t="array" ref="P1050">_xlfn.IFS($P1049&gt;=$C$7-$B$26,0,$O1049,$P1049+$B$26,TRUE,0)</f>
        <v>0</v>
      </c>
      <c r="Q1050" s="3" t="b" cm="1">
        <f t="array" ref="Q1050">_xlfn.IFS(AND($L1050,NOT($M1050),NOT($O1050)),TRUE,$R1050&gt;=$B$6,FALSE,AND($L1050,NOT($M1050),$O1050,$P1050=0),TRUE,TRUE,FALSE)</f>
        <v>0</v>
      </c>
      <c r="R1050" s="3" cm="1">
        <f t="array" ref="R1050">_xlfn.IFS(AND($Q1049,$R1049&lt;$B$6),$R1049+1,AND(NOT($L1049),$R1049&gt;0),0,TRUE,$R1049)</f>
        <v>0</v>
      </c>
      <c r="S1050" s="1" cm="1">
        <f t="array" ref="S1050">_xlfn.IFS(AND(Q1049,I1049&gt;$B$8),S1049+$B$8,AND(Q1049,I1049&lt;=$B$8),S1049+I1049,TRUE,$S1049)</f>
        <v>53</v>
      </c>
      <c r="T1050" s="1">
        <f t="shared" si="62"/>
        <v>4770</v>
      </c>
      <c r="U1050" s="17">
        <f t="shared" si="63"/>
        <v>273.35243553008598</v>
      </c>
      <c r="V1050" s="47" cm="1">
        <f t="array" ref="V1050">_xlfn.IFS($B$6=1,S1050*$B$10,AND(R1049=0,R1050&gt;=1,I1050&gt;=$B$6*$B$8-1),V1049+$B$6*$B$10*$B$8,AND(R1049=0,R1050&gt;=1,I1050&lt;$B$6*$B$8-1),V1049+I1049*$B$10,TRUE,V1049)</f>
        <v>5300</v>
      </c>
      <c r="W1050" s="17">
        <f t="shared" si="64"/>
        <v>303.72492836676219</v>
      </c>
    </row>
    <row r="1051" spans="7:23" x14ac:dyDescent="0.25">
      <c r="G1051" s="15">
        <v>1049</v>
      </c>
      <c r="H1051" s="1">
        <f t="shared" si="61"/>
        <v>17.466666666666665</v>
      </c>
      <c r="I1051" s="15" cm="1">
        <f t="array" ref="I1051">_xlfn.IFS(J1050&gt;=$C$13-$B$26,MINA(I1050+$B$13-S1051+S1050,$B$11),I1050=$B$11,MINA(I1050-S1051+S1050,$B$11),TRUE,MAXA(I1050-S1051+S1050,0))</f>
        <v>0</v>
      </c>
      <c r="J1051" s="1" cm="1">
        <f t="array" ref="J1051">_xlfn.IFS(J1050&gt;=$C$13-$B$26,0,I1050&lt;$B$11,J1050+$B$26,TRUE,0)</f>
        <v>0.93333333333333457</v>
      </c>
      <c r="K1051" s="3" cm="1">
        <f t="array" ref="K1051">_xlfn.IFS(AND(NOT($K1050=0),$L1050),0,NOT($L1050),$K1050+$B$26,TRUE,$K1050)</f>
        <v>0.68333333333333379</v>
      </c>
      <c r="L1051" s="3" t="b" cm="1">
        <f t="array" ref="L1051">_xlfn.IFS(AND($I1051&gt;0,$K1051&gt;=$C$5-$B$26),TRUE,$R1051&gt;=$B$6,FALSE,$I1051=0,FALSE,TRUE,$L1050)</f>
        <v>0</v>
      </c>
      <c r="M1051" s="3" t="b" cm="1">
        <f t="array" ref="M1051">_xlfn.IFS($N1051&gt;=$B$4-$B$26,FALSE,AND($I1051&gt;0,$K1051&gt;=$B$5-$B$26),TRUE,AND($L1051,NOT($M1050)),FALSE,$M1050,TRUE,TRUE,FALSE)</f>
        <v>0</v>
      </c>
      <c r="N1051" s="3" cm="1">
        <f t="array" ref="N1051">_xlfn.IFS($M1050,$N1050+$B$26,NOT($M1050),0,TRUE,$M1050)</f>
        <v>0</v>
      </c>
      <c r="O1051" s="3" t="b" cm="1">
        <f t="array" ref="O1051">_xlfn.IFS($M1051,FALSE,AND($L1051,NOT($M1051),$R1051&lt;$B$6,$I1051&gt;0),TRUE,TRUE,FALSE)</f>
        <v>0</v>
      </c>
      <c r="P1051" s="3" cm="1">
        <f t="array" ref="P1051">_xlfn.IFS($P1050&gt;=$C$7-$B$26,0,$O1050,$P1050+$B$26,TRUE,0)</f>
        <v>0</v>
      </c>
      <c r="Q1051" s="3" t="b" cm="1">
        <f t="array" ref="Q1051">_xlfn.IFS(AND($L1051,NOT($M1051),NOT($O1051)),TRUE,$R1051&gt;=$B$6,FALSE,AND($L1051,NOT($M1051),$O1051,$P1051=0),TRUE,TRUE,FALSE)</f>
        <v>0</v>
      </c>
      <c r="R1051" s="3" cm="1">
        <f t="array" ref="R1051">_xlfn.IFS(AND($Q1050,$R1050&lt;$B$6),$R1050+1,AND(NOT($L1050),$R1050&gt;0),0,TRUE,$R1050)</f>
        <v>0</v>
      </c>
      <c r="S1051" s="1" cm="1">
        <f t="array" ref="S1051">_xlfn.IFS(AND(Q1050,I1050&gt;$B$8),S1050+$B$8,AND(Q1050,I1050&lt;=$B$8),S1050+I1050,TRUE,$S1050)</f>
        <v>53</v>
      </c>
      <c r="T1051" s="1">
        <f t="shared" si="62"/>
        <v>4770</v>
      </c>
      <c r="U1051" s="17">
        <f t="shared" si="63"/>
        <v>273.09160305343516</v>
      </c>
      <c r="V1051" s="47" cm="1">
        <f t="array" ref="V1051">_xlfn.IFS($B$6=1,S1051*$B$10,AND(R1050=0,R1051&gt;=1,I1051&gt;=$B$6*$B$8-1),V1050+$B$6*$B$10*$B$8,AND(R1050=0,R1051&gt;=1,I1051&lt;$B$6*$B$8-1),V1050+I1050*$B$10,TRUE,V1050)</f>
        <v>5300</v>
      </c>
      <c r="W1051" s="17">
        <f t="shared" si="64"/>
        <v>303.43511450381681</v>
      </c>
    </row>
    <row r="1052" spans="7:23" x14ac:dyDescent="0.25">
      <c r="G1052" s="15">
        <v>1050</v>
      </c>
      <c r="H1052" s="1">
        <f t="shared" si="61"/>
        <v>17.483333333333334</v>
      </c>
      <c r="I1052" s="15" cm="1">
        <f t="array" ref="I1052">_xlfn.IFS(J1051&gt;=$C$13-$B$26,MINA(I1051+$B$13-S1052+S1051,$B$11),I1051=$B$11,MINA(I1051-S1052+S1051,$B$11),TRUE,MAXA(I1051-S1052+S1051,0))</f>
        <v>0</v>
      </c>
      <c r="J1052" s="1" cm="1">
        <f t="array" ref="J1052">_xlfn.IFS(J1051&gt;=$C$13-$B$26,0,I1051&lt;$B$11,J1051+$B$26,TRUE,0)</f>
        <v>0.95000000000000129</v>
      </c>
      <c r="K1052" s="3" cm="1">
        <f t="array" ref="K1052">_xlfn.IFS(AND(NOT($K1051=0),$L1051),0,NOT($L1051),$K1051+$B$26,TRUE,$K1051)</f>
        <v>0.70000000000000051</v>
      </c>
      <c r="L1052" s="3" t="b" cm="1">
        <f t="array" ref="L1052">_xlfn.IFS(AND($I1052&gt;0,$K1052&gt;=$C$5-$B$26),TRUE,$R1052&gt;=$B$6,FALSE,$I1052=0,FALSE,TRUE,$L1051)</f>
        <v>0</v>
      </c>
      <c r="M1052" s="3" t="b" cm="1">
        <f t="array" ref="M1052">_xlfn.IFS($N1052&gt;=$B$4-$B$26,FALSE,AND($I1052&gt;0,$K1052&gt;=$B$5-$B$26),TRUE,AND($L1052,NOT($M1051)),FALSE,$M1051,TRUE,TRUE,FALSE)</f>
        <v>0</v>
      </c>
      <c r="N1052" s="3" cm="1">
        <f t="array" ref="N1052">_xlfn.IFS($M1051,$N1051+$B$26,NOT($M1051),0,TRUE,$M1051)</f>
        <v>0</v>
      </c>
      <c r="O1052" s="3" t="b" cm="1">
        <f t="array" ref="O1052">_xlfn.IFS($M1052,FALSE,AND($L1052,NOT($M1052),$R1052&lt;$B$6,$I1052&gt;0),TRUE,TRUE,FALSE)</f>
        <v>0</v>
      </c>
      <c r="P1052" s="3" cm="1">
        <f t="array" ref="P1052">_xlfn.IFS($P1051&gt;=$C$7-$B$26,0,$O1051,$P1051+$B$26,TRUE,0)</f>
        <v>0</v>
      </c>
      <c r="Q1052" s="3" t="b" cm="1">
        <f t="array" ref="Q1052">_xlfn.IFS(AND($L1052,NOT($M1052),NOT($O1052)),TRUE,$R1052&gt;=$B$6,FALSE,AND($L1052,NOT($M1052),$O1052,$P1052=0),TRUE,TRUE,FALSE)</f>
        <v>0</v>
      </c>
      <c r="R1052" s="3" cm="1">
        <f t="array" ref="R1052">_xlfn.IFS(AND($Q1051,$R1051&lt;$B$6),$R1051+1,AND(NOT($L1051),$R1051&gt;0),0,TRUE,$R1051)</f>
        <v>0</v>
      </c>
      <c r="S1052" s="1" cm="1">
        <f t="array" ref="S1052">_xlfn.IFS(AND(Q1051,I1051&gt;$B$8),S1051+$B$8,AND(Q1051,I1051&lt;=$B$8),S1051+I1051,TRUE,$S1051)</f>
        <v>53</v>
      </c>
      <c r="T1052" s="1">
        <f t="shared" si="62"/>
        <v>4770</v>
      </c>
      <c r="U1052" s="17">
        <f t="shared" si="63"/>
        <v>272.83126787416586</v>
      </c>
      <c r="V1052" s="47" cm="1">
        <f t="array" ref="V1052">_xlfn.IFS($B$6=1,S1052*$B$10,AND(R1051=0,R1052&gt;=1,I1052&gt;=$B$6*$B$8-1),V1051+$B$6*$B$10*$B$8,AND(R1051=0,R1052&gt;=1,I1052&lt;$B$6*$B$8-1),V1051+I1051*$B$10,TRUE,V1051)</f>
        <v>5300</v>
      </c>
      <c r="W1052" s="17">
        <f t="shared" si="64"/>
        <v>303.14585319351761</v>
      </c>
    </row>
    <row r="1053" spans="7:23" x14ac:dyDescent="0.25">
      <c r="G1053" s="15">
        <v>1051</v>
      </c>
      <c r="H1053" s="1">
        <f t="shared" si="61"/>
        <v>17.5</v>
      </c>
      <c r="I1053" s="15" cm="1">
        <f t="array" ref="I1053">_xlfn.IFS(J1052&gt;=$C$13-$B$26,MINA(I1052+$B$13-S1053+S1052,$B$11),I1052=$B$11,MINA(I1052-S1053+S1052,$B$11),TRUE,MAXA(I1052-S1053+S1052,0))</f>
        <v>0</v>
      </c>
      <c r="J1053" s="1" cm="1">
        <f t="array" ref="J1053">_xlfn.IFS(J1052&gt;=$C$13-$B$26,0,I1052&lt;$B$11,J1052+$B$26,TRUE,0)</f>
        <v>0.96666666666666801</v>
      </c>
      <c r="K1053" s="3" cm="1">
        <f t="array" ref="K1053">_xlfn.IFS(AND(NOT($K1052=0),$L1052),0,NOT($L1052),$K1052+$B$26,TRUE,$K1052)</f>
        <v>0.71666666666666723</v>
      </c>
      <c r="L1053" s="3" t="b" cm="1">
        <f t="array" ref="L1053">_xlfn.IFS(AND($I1053&gt;0,$K1053&gt;=$C$5-$B$26),TRUE,$R1053&gt;=$B$6,FALSE,$I1053=0,FALSE,TRUE,$L1052)</f>
        <v>0</v>
      </c>
      <c r="M1053" s="3" t="b" cm="1">
        <f t="array" ref="M1053">_xlfn.IFS($N1053&gt;=$B$4-$B$26,FALSE,AND($I1053&gt;0,$K1053&gt;=$B$5-$B$26),TRUE,AND($L1053,NOT($M1052)),FALSE,$M1052,TRUE,TRUE,FALSE)</f>
        <v>0</v>
      </c>
      <c r="N1053" s="3" cm="1">
        <f t="array" ref="N1053">_xlfn.IFS($M1052,$N1052+$B$26,NOT($M1052),0,TRUE,$M1052)</f>
        <v>0</v>
      </c>
      <c r="O1053" s="3" t="b" cm="1">
        <f t="array" ref="O1053">_xlfn.IFS($M1053,FALSE,AND($L1053,NOT($M1053),$R1053&lt;$B$6,$I1053&gt;0),TRUE,TRUE,FALSE)</f>
        <v>0</v>
      </c>
      <c r="P1053" s="3" cm="1">
        <f t="array" ref="P1053">_xlfn.IFS($P1052&gt;=$C$7-$B$26,0,$O1052,$P1052+$B$26,TRUE,0)</f>
        <v>0</v>
      </c>
      <c r="Q1053" s="3" t="b" cm="1">
        <f t="array" ref="Q1053">_xlfn.IFS(AND($L1053,NOT($M1053),NOT($O1053)),TRUE,$R1053&gt;=$B$6,FALSE,AND($L1053,NOT($M1053),$O1053,$P1053=0),TRUE,TRUE,FALSE)</f>
        <v>0</v>
      </c>
      <c r="R1053" s="3" cm="1">
        <f t="array" ref="R1053">_xlfn.IFS(AND($Q1052,$R1052&lt;$B$6),$R1052+1,AND(NOT($L1052),$R1052&gt;0),0,TRUE,$R1052)</f>
        <v>0</v>
      </c>
      <c r="S1053" s="1" cm="1">
        <f t="array" ref="S1053">_xlfn.IFS(AND(Q1052,I1052&gt;$B$8),S1052+$B$8,AND(Q1052,I1052&lt;=$B$8),S1052+I1052,TRUE,$S1052)</f>
        <v>53</v>
      </c>
      <c r="T1053" s="1">
        <f t="shared" si="62"/>
        <v>4770</v>
      </c>
      <c r="U1053" s="17">
        <f t="shared" si="63"/>
        <v>272.57142857142856</v>
      </c>
      <c r="V1053" s="47" cm="1">
        <f t="array" ref="V1053">_xlfn.IFS($B$6=1,S1053*$B$10,AND(R1052=0,R1053&gt;=1,I1053&gt;=$B$6*$B$8-1),V1052+$B$6*$B$10*$B$8,AND(R1052=0,R1053&gt;=1,I1053&lt;$B$6*$B$8-1),V1052+I1052*$B$10,TRUE,V1052)</f>
        <v>5300</v>
      </c>
      <c r="W1053" s="17">
        <f t="shared" si="64"/>
        <v>302.85714285714283</v>
      </c>
    </row>
    <row r="1054" spans="7:23" x14ac:dyDescent="0.25">
      <c r="G1054" s="15">
        <v>1052</v>
      </c>
      <c r="H1054" s="1">
        <f t="shared" si="61"/>
        <v>17.516666666666666</v>
      </c>
      <c r="I1054" s="15" cm="1">
        <f t="array" ref="I1054">_xlfn.IFS(J1053&gt;=$C$13-$B$26,MINA(I1053+$B$13-S1054+S1053,$B$11),I1053=$B$11,MINA(I1053-S1054+S1053,$B$11),TRUE,MAXA(I1053-S1054+S1053,0))</f>
        <v>0</v>
      </c>
      <c r="J1054" s="1" cm="1">
        <f t="array" ref="J1054">_xlfn.IFS(J1053&gt;=$C$13-$B$26,0,I1053&lt;$B$11,J1053+$B$26,TRUE,0)</f>
        <v>0.98333333333333472</v>
      </c>
      <c r="K1054" s="3" cm="1">
        <f t="array" ref="K1054">_xlfn.IFS(AND(NOT($K1053=0),$L1053),0,NOT($L1053),$K1053+$B$26,TRUE,$K1053)</f>
        <v>0.73333333333333395</v>
      </c>
      <c r="L1054" s="3" t="b" cm="1">
        <f t="array" ref="L1054">_xlfn.IFS(AND($I1054&gt;0,$K1054&gt;=$C$5-$B$26),TRUE,$R1054&gt;=$B$6,FALSE,$I1054=0,FALSE,TRUE,$L1053)</f>
        <v>0</v>
      </c>
      <c r="M1054" s="3" t="b" cm="1">
        <f t="array" ref="M1054">_xlfn.IFS($N1054&gt;=$B$4-$B$26,FALSE,AND($I1054&gt;0,$K1054&gt;=$B$5-$B$26),TRUE,AND($L1054,NOT($M1053)),FALSE,$M1053,TRUE,TRUE,FALSE)</f>
        <v>0</v>
      </c>
      <c r="N1054" s="3" cm="1">
        <f t="array" ref="N1054">_xlfn.IFS($M1053,$N1053+$B$26,NOT($M1053),0,TRUE,$M1053)</f>
        <v>0</v>
      </c>
      <c r="O1054" s="3" t="b" cm="1">
        <f t="array" ref="O1054">_xlfn.IFS($M1054,FALSE,AND($L1054,NOT($M1054),$R1054&lt;$B$6,$I1054&gt;0),TRUE,TRUE,FALSE)</f>
        <v>0</v>
      </c>
      <c r="P1054" s="3" cm="1">
        <f t="array" ref="P1054">_xlfn.IFS($P1053&gt;=$C$7-$B$26,0,$O1053,$P1053+$B$26,TRUE,0)</f>
        <v>0</v>
      </c>
      <c r="Q1054" s="3" t="b" cm="1">
        <f t="array" ref="Q1054">_xlfn.IFS(AND($L1054,NOT($M1054),NOT($O1054)),TRUE,$R1054&gt;=$B$6,FALSE,AND($L1054,NOT($M1054),$O1054,$P1054=0),TRUE,TRUE,FALSE)</f>
        <v>0</v>
      </c>
      <c r="R1054" s="3" cm="1">
        <f t="array" ref="R1054">_xlfn.IFS(AND($Q1053,$R1053&lt;$B$6),$R1053+1,AND(NOT($L1053),$R1053&gt;0),0,TRUE,$R1053)</f>
        <v>0</v>
      </c>
      <c r="S1054" s="1" cm="1">
        <f t="array" ref="S1054">_xlfn.IFS(AND(Q1053,I1053&gt;$B$8),S1053+$B$8,AND(Q1053,I1053&lt;=$B$8),S1053+I1053,TRUE,$S1053)</f>
        <v>53</v>
      </c>
      <c r="T1054" s="1">
        <f t="shared" si="62"/>
        <v>4770</v>
      </c>
      <c r="U1054" s="17">
        <f t="shared" si="63"/>
        <v>272.31208372978119</v>
      </c>
      <c r="V1054" s="47" cm="1">
        <f t="array" ref="V1054">_xlfn.IFS($B$6=1,S1054*$B$10,AND(R1053=0,R1054&gt;=1,I1054&gt;=$B$6*$B$8-1),V1053+$B$6*$B$10*$B$8,AND(R1053=0,R1054&gt;=1,I1054&lt;$B$6*$B$8-1),V1053+I1053*$B$10,TRUE,V1053)</f>
        <v>5300</v>
      </c>
      <c r="W1054" s="17">
        <f t="shared" si="64"/>
        <v>302.56898192197906</v>
      </c>
    </row>
    <row r="1055" spans="7:23" x14ac:dyDescent="0.25">
      <c r="G1055" s="15">
        <v>1053</v>
      </c>
      <c r="H1055" s="1">
        <f t="shared" si="61"/>
        <v>17.533333333333331</v>
      </c>
      <c r="I1055" s="15" cm="1">
        <f t="array" ref="I1055">_xlfn.IFS(J1054&gt;=$C$13-$B$26,MINA(I1054+$B$13-S1055+S1054,$B$11),I1054=$B$11,MINA(I1054-S1055+S1054,$B$11),TRUE,MAXA(I1054-S1055+S1054,0))</f>
        <v>0</v>
      </c>
      <c r="J1055" s="1" cm="1">
        <f t="array" ref="J1055">_xlfn.IFS(J1054&gt;=$C$13-$B$26,0,I1054&lt;$B$11,J1054+$B$26,TRUE,0)</f>
        <v>1.0000000000000013</v>
      </c>
      <c r="K1055" s="3" cm="1">
        <f t="array" ref="K1055">_xlfn.IFS(AND(NOT($K1054=0),$L1054),0,NOT($L1054),$K1054+$B$26,TRUE,$K1054)</f>
        <v>0.75000000000000067</v>
      </c>
      <c r="L1055" s="3" t="b" cm="1">
        <f t="array" ref="L1055">_xlfn.IFS(AND($I1055&gt;0,$K1055&gt;=$C$5-$B$26),TRUE,$R1055&gt;=$B$6,FALSE,$I1055=0,FALSE,TRUE,$L1054)</f>
        <v>0</v>
      </c>
      <c r="M1055" s="3" t="b" cm="1">
        <f t="array" ref="M1055">_xlfn.IFS($N1055&gt;=$B$4-$B$26,FALSE,AND($I1055&gt;0,$K1055&gt;=$B$5-$B$26),TRUE,AND($L1055,NOT($M1054)),FALSE,$M1054,TRUE,TRUE,FALSE)</f>
        <v>0</v>
      </c>
      <c r="N1055" s="3" cm="1">
        <f t="array" ref="N1055">_xlfn.IFS($M1054,$N1054+$B$26,NOT($M1054),0,TRUE,$M1054)</f>
        <v>0</v>
      </c>
      <c r="O1055" s="3" t="b" cm="1">
        <f t="array" ref="O1055">_xlfn.IFS($M1055,FALSE,AND($L1055,NOT($M1055),$R1055&lt;$B$6,$I1055&gt;0),TRUE,TRUE,FALSE)</f>
        <v>0</v>
      </c>
      <c r="P1055" s="3" cm="1">
        <f t="array" ref="P1055">_xlfn.IFS($P1054&gt;=$C$7-$B$26,0,$O1054,$P1054+$B$26,TRUE,0)</f>
        <v>0</v>
      </c>
      <c r="Q1055" s="3" t="b" cm="1">
        <f t="array" ref="Q1055">_xlfn.IFS(AND($L1055,NOT($M1055),NOT($O1055)),TRUE,$R1055&gt;=$B$6,FALSE,AND($L1055,NOT($M1055),$O1055,$P1055=0),TRUE,TRUE,FALSE)</f>
        <v>0</v>
      </c>
      <c r="R1055" s="3" cm="1">
        <f t="array" ref="R1055">_xlfn.IFS(AND($Q1054,$R1054&lt;$B$6),$R1054+1,AND(NOT($L1054),$R1054&gt;0),0,TRUE,$R1054)</f>
        <v>0</v>
      </c>
      <c r="S1055" s="1" cm="1">
        <f t="array" ref="S1055">_xlfn.IFS(AND(Q1054,I1054&gt;$B$8),S1054+$B$8,AND(Q1054,I1054&lt;=$B$8),S1054+I1054,TRUE,$S1054)</f>
        <v>53</v>
      </c>
      <c r="T1055" s="1">
        <f t="shared" si="62"/>
        <v>4770</v>
      </c>
      <c r="U1055" s="17">
        <f t="shared" si="63"/>
        <v>272.05323193916354</v>
      </c>
      <c r="V1055" s="47" cm="1">
        <f t="array" ref="V1055">_xlfn.IFS($B$6=1,S1055*$B$10,AND(R1054=0,R1055&gt;=1,I1055&gt;=$B$6*$B$8-1),V1054+$B$6*$B$10*$B$8,AND(R1054=0,R1055&gt;=1,I1055&lt;$B$6*$B$8-1),V1054+I1054*$B$10,TRUE,V1054)</f>
        <v>5300</v>
      </c>
      <c r="W1055" s="17">
        <f t="shared" si="64"/>
        <v>302.2813688212928</v>
      </c>
    </row>
    <row r="1056" spans="7:23" x14ac:dyDescent="0.25">
      <c r="G1056" s="15">
        <v>1054</v>
      </c>
      <c r="H1056" s="1">
        <f t="shared" si="61"/>
        <v>17.55</v>
      </c>
      <c r="I1056" s="15" cm="1">
        <f t="array" ref="I1056">_xlfn.IFS(J1055&gt;=$C$13-$B$26,MINA(I1055+$B$13-S1056+S1055,$B$11),I1055=$B$11,MINA(I1055-S1056+S1055,$B$11),TRUE,MAXA(I1055-S1056+S1055,0))</f>
        <v>0</v>
      </c>
      <c r="J1056" s="1" cm="1">
        <f t="array" ref="J1056">_xlfn.IFS(J1055&gt;=$C$13-$B$26,0,I1055&lt;$B$11,J1055+$B$26,TRUE,0)</f>
        <v>1.0166666666666679</v>
      </c>
      <c r="K1056" s="3" cm="1">
        <f t="array" ref="K1056">_xlfn.IFS(AND(NOT($K1055=0),$L1055),0,NOT($L1055),$K1055+$B$26,TRUE,$K1055)</f>
        <v>0.76666666666666738</v>
      </c>
      <c r="L1056" s="3" t="b" cm="1">
        <f t="array" ref="L1056">_xlfn.IFS(AND($I1056&gt;0,$K1056&gt;=$C$5-$B$26),TRUE,$R1056&gt;=$B$6,FALSE,$I1056=0,FALSE,TRUE,$L1055)</f>
        <v>0</v>
      </c>
      <c r="M1056" s="3" t="b" cm="1">
        <f t="array" ref="M1056">_xlfn.IFS($N1056&gt;=$B$4-$B$26,FALSE,AND($I1056&gt;0,$K1056&gt;=$B$5-$B$26),TRUE,AND($L1056,NOT($M1055)),FALSE,$M1055,TRUE,TRUE,FALSE)</f>
        <v>0</v>
      </c>
      <c r="N1056" s="3" cm="1">
        <f t="array" ref="N1056">_xlfn.IFS($M1055,$N1055+$B$26,NOT($M1055),0,TRUE,$M1055)</f>
        <v>0</v>
      </c>
      <c r="O1056" s="3" t="b" cm="1">
        <f t="array" ref="O1056">_xlfn.IFS($M1056,FALSE,AND($L1056,NOT($M1056),$R1056&lt;$B$6,$I1056&gt;0),TRUE,TRUE,FALSE)</f>
        <v>0</v>
      </c>
      <c r="P1056" s="3" cm="1">
        <f t="array" ref="P1056">_xlfn.IFS($P1055&gt;=$C$7-$B$26,0,$O1055,$P1055+$B$26,TRUE,0)</f>
        <v>0</v>
      </c>
      <c r="Q1056" s="3" t="b" cm="1">
        <f t="array" ref="Q1056">_xlfn.IFS(AND($L1056,NOT($M1056),NOT($O1056)),TRUE,$R1056&gt;=$B$6,FALSE,AND($L1056,NOT($M1056),$O1056,$P1056=0),TRUE,TRUE,FALSE)</f>
        <v>0</v>
      </c>
      <c r="R1056" s="3" cm="1">
        <f t="array" ref="R1056">_xlfn.IFS(AND($Q1055,$R1055&lt;$B$6),$R1055+1,AND(NOT($L1055),$R1055&gt;0),0,TRUE,$R1055)</f>
        <v>0</v>
      </c>
      <c r="S1056" s="1" cm="1">
        <f t="array" ref="S1056">_xlfn.IFS(AND(Q1055,I1055&gt;$B$8),S1055+$B$8,AND(Q1055,I1055&lt;=$B$8),S1055+I1055,TRUE,$S1055)</f>
        <v>53</v>
      </c>
      <c r="T1056" s="1">
        <f t="shared" si="62"/>
        <v>4770</v>
      </c>
      <c r="U1056" s="17">
        <f t="shared" si="63"/>
        <v>271.79487179487177</v>
      </c>
      <c r="V1056" s="47" cm="1">
        <f t="array" ref="V1056">_xlfn.IFS($B$6=1,S1056*$B$10,AND(R1055=0,R1056&gt;=1,I1056&gt;=$B$6*$B$8-1),V1055+$B$6*$B$10*$B$8,AND(R1055=0,R1056&gt;=1,I1056&lt;$B$6*$B$8-1),V1055+I1055*$B$10,TRUE,V1055)</f>
        <v>5300</v>
      </c>
      <c r="W1056" s="17">
        <f t="shared" si="64"/>
        <v>301.99430199430196</v>
      </c>
    </row>
    <row r="1057" spans="7:23" x14ac:dyDescent="0.25">
      <c r="G1057" s="15">
        <v>1055</v>
      </c>
      <c r="H1057" s="1">
        <f t="shared" si="61"/>
        <v>17.566666666666666</v>
      </c>
      <c r="I1057" s="15" cm="1">
        <f t="array" ref="I1057">_xlfn.IFS(J1056&gt;=$C$13-$B$26,MINA(I1056+$B$13-S1057+S1056,$B$11),I1056=$B$11,MINA(I1056-S1057+S1056,$B$11),TRUE,MAXA(I1056-S1057+S1056,0))</f>
        <v>0</v>
      </c>
      <c r="J1057" s="1" cm="1">
        <f t="array" ref="J1057">_xlfn.IFS(J1056&gt;=$C$13-$B$26,0,I1056&lt;$B$11,J1056+$B$26,TRUE,0)</f>
        <v>1.0333333333333345</v>
      </c>
      <c r="K1057" s="3" cm="1">
        <f t="array" ref="K1057">_xlfn.IFS(AND(NOT($K1056=0),$L1056),0,NOT($L1056),$K1056+$B$26,TRUE,$K1056)</f>
        <v>0.7833333333333341</v>
      </c>
      <c r="L1057" s="3" t="b" cm="1">
        <f t="array" ref="L1057">_xlfn.IFS(AND($I1057&gt;0,$K1057&gt;=$C$5-$B$26),TRUE,$R1057&gt;=$B$6,FALSE,$I1057=0,FALSE,TRUE,$L1056)</f>
        <v>0</v>
      </c>
      <c r="M1057" s="3" t="b" cm="1">
        <f t="array" ref="M1057">_xlfn.IFS($N1057&gt;=$B$4-$B$26,FALSE,AND($I1057&gt;0,$K1057&gt;=$B$5-$B$26),TRUE,AND($L1057,NOT($M1056)),FALSE,$M1056,TRUE,TRUE,FALSE)</f>
        <v>0</v>
      </c>
      <c r="N1057" s="3" cm="1">
        <f t="array" ref="N1057">_xlfn.IFS($M1056,$N1056+$B$26,NOT($M1056),0,TRUE,$M1056)</f>
        <v>0</v>
      </c>
      <c r="O1057" s="3" t="b" cm="1">
        <f t="array" ref="O1057">_xlfn.IFS($M1057,FALSE,AND($L1057,NOT($M1057),$R1057&lt;$B$6,$I1057&gt;0),TRUE,TRUE,FALSE)</f>
        <v>0</v>
      </c>
      <c r="P1057" s="3" cm="1">
        <f t="array" ref="P1057">_xlfn.IFS($P1056&gt;=$C$7-$B$26,0,$O1056,$P1056+$B$26,TRUE,0)</f>
        <v>0</v>
      </c>
      <c r="Q1057" s="3" t="b" cm="1">
        <f t="array" ref="Q1057">_xlfn.IFS(AND($L1057,NOT($M1057),NOT($O1057)),TRUE,$R1057&gt;=$B$6,FALSE,AND($L1057,NOT($M1057),$O1057,$P1057=0),TRUE,TRUE,FALSE)</f>
        <v>0</v>
      </c>
      <c r="R1057" s="3" cm="1">
        <f t="array" ref="R1057">_xlfn.IFS(AND($Q1056,$R1056&lt;$B$6),$R1056+1,AND(NOT($L1056),$R1056&gt;0),0,TRUE,$R1056)</f>
        <v>0</v>
      </c>
      <c r="S1057" s="1" cm="1">
        <f t="array" ref="S1057">_xlfn.IFS(AND(Q1056,I1056&gt;$B$8),S1056+$B$8,AND(Q1056,I1056&lt;=$B$8),S1056+I1056,TRUE,$S1056)</f>
        <v>53</v>
      </c>
      <c r="T1057" s="1">
        <f t="shared" si="62"/>
        <v>4770</v>
      </c>
      <c r="U1057" s="17">
        <f t="shared" si="63"/>
        <v>271.53700189753323</v>
      </c>
      <c r="V1057" s="47" cm="1">
        <f t="array" ref="V1057">_xlfn.IFS($B$6=1,S1057*$B$10,AND(R1056=0,R1057&gt;=1,I1057&gt;=$B$6*$B$8-1),V1056+$B$6*$B$10*$B$8,AND(R1056=0,R1057&gt;=1,I1057&lt;$B$6*$B$8-1),V1056+I1056*$B$10,TRUE,V1056)</f>
        <v>5300</v>
      </c>
      <c r="W1057" s="17">
        <f t="shared" si="64"/>
        <v>301.70777988614799</v>
      </c>
    </row>
    <row r="1058" spans="7:23" x14ac:dyDescent="0.25">
      <c r="G1058" s="15">
        <v>1056</v>
      </c>
      <c r="H1058" s="1">
        <f t="shared" si="61"/>
        <v>17.583333333333332</v>
      </c>
      <c r="I1058" s="15" cm="1">
        <f t="array" ref="I1058">_xlfn.IFS(J1057&gt;=$C$13-$B$26,MINA(I1057+$B$13-S1058+S1057,$B$11),I1057=$B$11,MINA(I1057-S1058+S1057,$B$11),TRUE,MAXA(I1057-S1058+S1057,0))</f>
        <v>0</v>
      </c>
      <c r="J1058" s="1" cm="1">
        <f t="array" ref="J1058">_xlfn.IFS(J1057&gt;=$C$13-$B$26,0,I1057&lt;$B$11,J1057+$B$26,TRUE,0)</f>
        <v>1.0500000000000012</v>
      </c>
      <c r="K1058" s="3" cm="1">
        <f t="array" ref="K1058">_xlfn.IFS(AND(NOT($K1057=0),$L1057),0,NOT($L1057),$K1057+$B$26,TRUE,$K1057)</f>
        <v>0.80000000000000082</v>
      </c>
      <c r="L1058" s="3" t="b" cm="1">
        <f t="array" ref="L1058">_xlfn.IFS(AND($I1058&gt;0,$K1058&gt;=$C$5-$B$26),TRUE,$R1058&gt;=$B$6,FALSE,$I1058=0,FALSE,TRUE,$L1057)</f>
        <v>0</v>
      </c>
      <c r="M1058" s="3" t="b" cm="1">
        <f t="array" ref="M1058">_xlfn.IFS($N1058&gt;=$B$4-$B$26,FALSE,AND($I1058&gt;0,$K1058&gt;=$B$5-$B$26),TRUE,AND($L1058,NOT($M1057)),FALSE,$M1057,TRUE,TRUE,FALSE)</f>
        <v>0</v>
      </c>
      <c r="N1058" s="3" cm="1">
        <f t="array" ref="N1058">_xlfn.IFS($M1057,$N1057+$B$26,NOT($M1057),0,TRUE,$M1057)</f>
        <v>0</v>
      </c>
      <c r="O1058" s="3" t="b" cm="1">
        <f t="array" ref="O1058">_xlfn.IFS($M1058,FALSE,AND($L1058,NOT($M1058),$R1058&lt;$B$6,$I1058&gt;0),TRUE,TRUE,FALSE)</f>
        <v>0</v>
      </c>
      <c r="P1058" s="3" cm="1">
        <f t="array" ref="P1058">_xlfn.IFS($P1057&gt;=$C$7-$B$26,0,$O1057,$P1057+$B$26,TRUE,0)</f>
        <v>0</v>
      </c>
      <c r="Q1058" s="3" t="b" cm="1">
        <f t="array" ref="Q1058">_xlfn.IFS(AND($L1058,NOT($M1058),NOT($O1058)),TRUE,$R1058&gt;=$B$6,FALSE,AND($L1058,NOT($M1058),$O1058,$P1058=0),TRUE,TRUE,FALSE)</f>
        <v>0</v>
      </c>
      <c r="R1058" s="3" cm="1">
        <f t="array" ref="R1058">_xlfn.IFS(AND($Q1057,$R1057&lt;$B$6),$R1057+1,AND(NOT($L1057),$R1057&gt;0),0,TRUE,$R1057)</f>
        <v>0</v>
      </c>
      <c r="S1058" s="1" cm="1">
        <f t="array" ref="S1058">_xlfn.IFS(AND(Q1057,I1057&gt;$B$8),S1057+$B$8,AND(Q1057,I1057&lt;=$B$8),S1057+I1057,TRUE,$S1057)</f>
        <v>53</v>
      </c>
      <c r="T1058" s="1">
        <f t="shared" si="62"/>
        <v>4770</v>
      </c>
      <c r="U1058" s="17">
        <f t="shared" si="63"/>
        <v>271.27962085308059</v>
      </c>
      <c r="V1058" s="47" cm="1">
        <f t="array" ref="V1058">_xlfn.IFS($B$6=1,S1058*$B$10,AND(R1057=0,R1058&gt;=1,I1058&gt;=$B$6*$B$8-1),V1057+$B$6*$B$10*$B$8,AND(R1057=0,R1058&gt;=1,I1058&lt;$B$6*$B$8-1),V1057+I1057*$B$10,TRUE,V1057)</f>
        <v>5300</v>
      </c>
      <c r="W1058" s="17">
        <f t="shared" si="64"/>
        <v>301.42180094786733</v>
      </c>
    </row>
    <row r="1059" spans="7:23" x14ac:dyDescent="0.25">
      <c r="G1059" s="15">
        <v>1057</v>
      </c>
      <c r="H1059" s="1">
        <f t="shared" si="61"/>
        <v>17.600000000000001</v>
      </c>
      <c r="I1059" s="15" cm="1">
        <f t="array" ref="I1059">_xlfn.IFS(J1058&gt;=$C$13-$B$26,MINA(I1058+$B$13-S1059+S1058,$B$11),I1058=$B$11,MINA(I1058-S1059+S1058,$B$11),TRUE,MAXA(I1058-S1059+S1058,0))</f>
        <v>0</v>
      </c>
      <c r="J1059" s="1" cm="1">
        <f t="array" ref="J1059">_xlfn.IFS(J1058&gt;=$C$13-$B$26,0,I1058&lt;$B$11,J1058+$B$26,TRUE,0)</f>
        <v>1.0666666666666678</v>
      </c>
      <c r="K1059" s="3" cm="1">
        <f t="array" ref="K1059">_xlfn.IFS(AND(NOT($K1058=0),$L1058),0,NOT($L1058),$K1058+$B$26,TRUE,$K1058)</f>
        <v>0.81666666666666754</v>
      </c>
      <c r="L1059" s="3" t="b" cm="1">
        <f t="array" ref="L1059">_xlfn.IFS(AND($I1059&gt;0,$K1059&gt;=$C$5-$B$26),TRUE,$R1059&gt;=$B$6,FALSE,$I1059=0,FALSE,TRUE,$L1058)</f>
        <v>0</v>
      </c>
      <c r="M1059" s="3" t="b" cm="1">
        <f t="array" ref="M1059">_xlfn.IFS($N1059&gt;=$B$4-$B$26,FALSE,AND($I1059&gt;0,$K1059&gt;=$B$5-$B$26),TRUE,AND($L1059,NOT($M1058)),FALSE,$M1058,TRUE,TRUE,FALSE)</f>
        <v>0</v>
      </c>
      <c r="N1059" s="3" cm="1">
        <f t="array" ref="N1059">_xlfn.IFS($M1058,$N1058+$B$26,NOT($M1058),0,TRUE,$M1058)</f>
        <v>0</v>
      </c>
      <c r="O1059" s="3" t="b" cm="1">
        <f t="array" ref="O1059">_xlfn.IFS($M1059,FALSE,AND($L1059,NOT($M1059),$R1059&lt;$B$6,$I1059&gt;0),TRUE,TRUE,FALSE)</f>
        <v>0</v>
      </c>
      <c r="P1059" s="3" cm="1">
        <f t="array" ref="P1059">_xlfn.IFS($P1058&gt;=$C$7-$B$26,0,$O1058,$P1058+$B$26,TRUE,0)</f>
        <v>0</v>
      </c>
      <c r="Q1059" s="3" t="b" cm="1">
        <f t="array" ref="Q1059">_xlfn.IFS(AND($L1059,NOT($M1059),NOT($O1059)),TRUE,$R1059&gt;=$B$6,FALSE,AND($L1059,NOT($M1059),$O1059,$P1059=0),TRUE,TRUE,FALSE)</f>
        <v>0</v>
      </c>
      <c r="R1059" s="3" cm="1">
        <f t="array" ref="R1059">_xlfn.IFS(AND($Q1058,$R1058&lt;$B$6),$R1058+1,AND(NOT($L1058),$R1058&gt;0),0,TRUE,$R1058)</f>
        <v>0</v>
      </c>
      <c r="S1059" s="1" cm="1">
        <f t="array" ref="S1059">_xlfn.IFS(AND(Q1058,I1058&gt;$B$8),S1058+$B$8,AND(Q1058,I1058&lt;=$B$8),S1058+I1058,TRUE,$S1058)</f>
        <v>53</v>
      </c>
      <c r="T1059" s="1">
        <f t="shared" si="62"/>
        <v>4770</v>
      </c>
      <c r="U1059" s="17">
        <f t="shared" si="63"/>
        <v>271.02272727272725</v>
      </c>
      <c r="V1059" s="47" cm="1">
        <f t="array" ref="V1059">_xlfn.IFS($B$6=1,S1059*$B$10,AND(R1058=0,R1059&gt;=1,I1059&gt;=$B$6*$B$8-1),V1058+$B$6*$B$10*$B$8,AND(R1058=0,R1059&gt;=1,I1059&lt;$B$6*$B$8-1),V1058+I1058*$B$10,TRUE,V1058)</f>
        <v>5300</v>
      </c>
      <c r="W1059" s="17">
        <f t="shared" si="64"/>
        <v>301.13636363636363</v>
      </c>
    </row>
    <row r="1060" spans="7:23" x14ac:dyDescent="0.25">
      <c r="G1060" s="15">
        <v>1058</v>
      </c>
      <c r="H1060" s="1">
        <f t="shared" si="61"/>
        <v>17.616666666666667</v>
      </c>
      <c r="I1060" s="15" cm="1">
        <f t="array" ref="I1060">_xlfn.IFS(J1059&gt;=$C$13-$B$26,MINA(I1059+$B$13-S1060+S1059,$B$11),I1059=$B$11,MINA(I1059-S1060+S1059,$B$11),TRUE,MAXA(I1059-S1060+S1059,0))</f>
        <v>0</v>
      </c>
      <c r="J1060" s="1" cm="1">
        <f t="array" ref="J1060">_xlfn.IFS(J1059&gt;=$C$13-$B$26,0,I1059&lt;$B$11,J1059+$B$26,TRUE,0)</f>
        <v>1.0833333333333344</v>
      </c>
      <c r="K1060" s="3" cm="1">
        <f t="array" ref="K1060">_xlfn.IFS(AND(NOT($K1059=0),$L1059),0,NOT($L1059),$K1059+$B$26,TRUE,$K1059)</f>
        <v>0.83333333333333426</v>
      </c>
      <c r="L1060" s="3" t="b" cm="1">
        <f t="array" ref="L1060">_xlfn.IFS(AND($I1060&gt;0,$K1060&gt;=$C$5-$B$26),TRUE,$R1060&gt;=$B$6,FALSE,$I1060=0,FALSE,TRUE,$L1059)</f>
        <v>0</v>
      </c>
      <c r="M1060" s="3" t="b" cm="1">
        <f t="array" ref="M1060">_xlfn.IFS($N1060&gt;=$B$4-$B$26,FALSE,AND($I1060&gt;0,$K1060&gt;=$B$5-$B$26),TRUE,AND($L1060,NOT($M1059)),FALSE,$M1059,TRUE,TRUE,FALSE)</f>
        <v>0</v>
      </c>
      <c r="N1060" s="3" cm="1">
        <f t="array" ref="N1060">_xlfn.IFS($M1059,$N1059+$B$26,NOT($M1059),0,TRUE,$M1059)</f>
        <v>0</v>
      </c>
      <c r="O1060" s="3" t="b" cm="1">
        <f t="array" ref="O1060">_xlfn.IFS($M1060,FALSE,AND($L1060,NOT($M1060),$R1060&lt;$B$6,$I1060&gt;0),TRUE,TRUE,FALSE)</f>
        <v>0</v>
      </c>
      <c r="P1060" s="3" cm="1">
        <f t="array" ref="P1060">_xlfn.IFS($P1059&gt;=$C$7-$B$26,0,$O1059,$P1059+$B$26,TRUE,0)</f>
        <v>0</v>
      </c>
      <c r="Q1060" s="3" t="b" cm="1">
        <f t="array" ref="Q1060">_xlfn.IFS(AND($L1060,NOT($M1060),NOT($O1060)),TRUE,$R1060&gt;=$B$6,FALSE,AND($L1060,NOT($M1060),$O1060,$P1060=0),TRUE,TRUE,FALSE)</f>
        <v>0</v>
      </c>
      <c r="R1060" s="3" cm="1">
        <f t="array" ref="R1060">_xlfn.IFS(AND($Q1059,$R1059&lt;$B$6),$R1059+1,AND(NOT($L1059),$R1059&gt;0),0,TRUE,$R1059)</f>
        <v>0</v>
      </c>
      <c r="S1060" s="1" cm="1">
        <f t="array" ref="S1060">_xlfn.IFS(AND(Q1059,I1059&gt;$B$8),S1059+$B$8,AND(Q1059,I1059&lt;=$B$8),S1059+I1059,TRUE,$S1059)</f>
        <v>53</v>
      </c>
      <c r="T1060" s="1">
        <f t="shared" si="62"/>
        <v>4770</v>
      </c>
      <c r="U1060" s="17">
        <f t="shared" si="63"/>
        <v>270.76631977294227</v>
      </c>
      <c r="V1060" s="47" cm="1">
        <f t="array" ref="V1060">_xlfn.IFS($B$6=1,S1060*$B$10,AND(R1059=0,R1060&gt;=1,I1060&gt;=$B$6*$B$8-1),V1059+$B$6*$B$10*$B$8,AND(R1059=0,R1060&gt;=1,I1060&lt;$B$6*$B$8-1),V1059+I1059*$B$10,TRUE,V1059)</f>
        <v>5300</v>
      </c>
      <c r="W1060" s="17">
        <f t="shared" si="64"/>
        <v>300.8514664143803</v>
      </c>
    </row>
    <row r="1061" spans="7:23" x14ac:dyDescent="0.25">
      <c r="G1061" s="15">
        <v>1059</v>
      </c>
      <c r="H1061" s="1">
        <f t="shared" si="61"/>
        <v>17.633333333333333</v>
      </c>
      <c r="I1061" s="15" cm="1">
        <f t="array" ref="I1061">_xlfn.IFS(J1060&gt;=$C$13-$B$26,MINA(I1060+$B$13-S1061+S1060,$B$11),I1060=$B$11,MINA(I1060-S1061+S1060,$B$11),TRUE,MAXA(I1060-S1061+S1060,0))</f>
        <v>0</v>
      </c>
      <c r="J1061" s="1" cm="1">
        <f t="array" ref="J1061">_xlfn.IFS(J1060&gt;=$C$13-$B$26,0,I1060&lt;$B$11,J1060+$B$26,TRUE,0)</f>
        <v>1.100000000000001</v>
      </c>
      <c r="K1061" s="3" cm="1">
        <f t="array" ref="K1061">_xlfn.IFS(AND(NOT($K1060=0),$L1060),0,NOT($L1060),$K1060+$B$26,TRUE,$K1060)</f>
        <v>0.85000000000000098</v>
      </c>
      <c r="L1061" s="3" t="b" cm="1">
        <f t="array" ref="L1061">_xlfn.IFS(AND($I1061&gt;0,$K1061&gt;=$C$5-$B$26),TRUE,$R1061&gt;=$B$6,FALSE,$I1061=0,FALSE,TRUE,$L1060)</f>
        <v>0</v>
      </c>
      <c r="M1061" s="3" t="b" cm="1">
        <f t="array" ref="M1061">_xlfn.IFS($N1061&gt;=$B$4-$B$26,FALSE,AND($I1061&gt;0,$K1061&gt;=$B$5-$B$26),TRUE,AND($L1061,NOT($M1060)),FALSE,$M1060,TRUE,TRUE,FALSE)</f>
        <v>0</v>
      </c>
      <c r="N1061" s="3" cm="1">
        <f t="array" ref="N1061">_xlfn.IFS($M1060,$N1060+$B$26,NOT($M1060),0,TRUE,$M1060)</f>
        <v>0</v>
      </c>
      <c r="O1061" s="3" t="b" cm="1">
        <f t="array" ref="O1061">_xlfn.IFS($M1061,FALSE,AND($L1061,NOT($M1061),$R1061&lt;$B$6,$I1061&gt;0),TRUE,TRUE,FALSE)</f>
        <v>0</v>
      </c>
      <c r="P1061" s="3" cm="1">
        <f t="array" ref="P1061">_xlfn.IFS($P1060&gt;=$C$7-$B$26,0,$O1060,$P1060+$B$26,TRUE,0)</f>
        <v>0</v>
      </c>
      <c r="Q1061" s="3" t="b" cm="1">
        <f t="array" ref="Q1061">_xlfn.IFS(AND($L1061,NOT($M1061),NOT($O1061)),TRUE,$R1061&gt;=$B$6,FALSE,AND($L1061,NOT($M1061),$O1061,$P1061=0),TRUE,TRUE,FALSE)</f>
        <v>0</v>
      </c>
      <c r="R1061" s="3" cm="1">
        <f t="array" ref="R1061">_xlfn.IFS(AND($Q1060,$R1060&lt;$B$6),$R1060+1,AND(NOT($L1060),$R1060&gt;0),0,TRUE,$R1060)</f>
        <v>0</v>
      </c>
      <c r="S1061" s="1" cm="1">
        <f t="array" ref="S1061">_xlfn.IFS(AND(Q1060,I1060&gt;$B$8),S1060+$B$8,AND(Q1060,I1060&lt;=$B$8),S1060+I1060,TRUE,$S1060)</f>
        <v>53</v>
      </c>
      <c r="T1061" s="1">
        <f t="shared" si="62"/>
        <v>4770</v>
      </c>
      <c r="U1061" s="17">
        <f t="shared" si="63"/>
        <v>270.51039697542535</v>
      </c>
      <c r="V1061" s="47" cm="1">
        <f t="array" ref="V1061">_xlfn.IFS($B$6=1,S1061*$B$10,AND(R1060=0,R1061&gt;=1,I1061&gt;=$B$6*$B$8-1),V1060+$B$6*$B$10*$B$8,AND(R1060=0,R1061&gt;=1,I1061&lt;$B$6*$B$8-1),V1060+I1060*$B$10,TRUE,V1060)</f>
        <v>5300</v>
      </c>
      <c r="W1061" s="17">
        <f t="shared" si="64"/>
        <v>300.56710775047259</v>
      </c>
    </row>
    <row r="1062" spans="7:23" x14ac:dyDescent="0.25">
      <c r="G1062" s="15">
        <v>1060</v>
      </c>
      <c r="H1062" s="1">
        <f t="shared" si="61"/>
        <v>17.649999999999999</v>
      </c>
      <c r="I1062" s="15" cm="1">
        <f t="array" ref="I1062">_xlfn.IFS(J1061&gt;=$C$13-$B$26,MINA(I1061+$B$13-S1062+S1061,$B$11),I1061=$B$11,MINA(I1061-S1062+S1061,$B$11),TRUE,MAXA(I1061-S1062+S1061,0))</f>
        <v>0</v>
      </c>
      <c r="J1062" s="1" cm="1">
        <f t="array" ref="J1062">_xlfn.IFS(J1061&gt;=$C$13-$B$26,0,I1061&lt;$B$11,J1061+$B$26,TRUE,0)</f>
        <v>1.1166666666666676</v>
      </c>
      <c r="K1062" s="3" cm="1">
        <f t="array" ref="K1062">_xlfn.IFS(AND(NOT($K1061=0),$L1061),0,NOT($L1061),$K1061+$B$26,TRUE,$K1061)</f>
        <v>0.8666666666666677</v>
      </c>
      <c r="L1062" s="3" t="b" cm="1">
        <f t="array" ref="L1062">_xlfn.IFS(AND($I1062&gt;0,$K1062&gt;=$C$5-$B$26),TRUE,$R1062&gt;=$B$6,FALSE,$I1062=0,FALSE,TRUE,$L1061)</f>
        <v>0</v>
      </c>
      <c r="M1062" s="3" t="b" cm="1">
        <f t="array" ref="M1062">_xlfn.IFS($N1062&gt;=$B$4-$B$26,FALSE,AND($I1062&gt;0,$K1062&gt;=$B$5-$B$26),TRUE,AND($L1062,NOT($M1061)),FALSE,$M1061,TRUE,TRUE,FALSE)</f>
        <v>0</v>
      </c>
      <c r="N1062" s="3" cm="1">
        <f t="array" ref="N1062">_xlfn.IFS($M1061,$N1061+$B$26,NOT($M1061),0,TRUE,$M1061)</f>
        <v>0</v>
      </c>
      <c r="O1062" s="3" t="b" cm="1">
        <f t="array" ref="O1062">_xlfn.IFS($M1062,FALSE,AND($L1062,NOT($M1062),$R1062&lt;$B$6,$I1062&gt;0),TRUE,TRUE,FALSE)</f>
        <v>0</v>
      </c>
      <c r="P1062" s="3" cm="1">
        <f t="array" ref="P1062">_xlfn.IFS($P1061&gt;=$C$7-$B$26,0,$O1061,$P1061+$B$26,TRUE,0)</f>
        <v>0</v>
      </c>
      <c r="Q1062" s="3" t="b" cm="1">
        <f t="array" ref="Q1062">_xlfn.IFS(AND($L1062,NOT($M1062),NOT($O1062)),TRUE,$R1062&gt;=$B$6,FALSE,AND($L1062,NOT($M1062),$O1062,$P1062=0),TRUE,TRUE,FALSE)</f>
        <v>0</v>
      </c>
      <c r="R1062" s="3" cm="1">
        <f t="array" ref="R1062">_xlfn.IFS(AND($Q1061,$R1061&lt;$B$6),$R1061+1,AND(NOT($L1061),$R1061&gt;0),0,TRUE,$R1061)</f>
        <v>0</v>
      </c>
      <c r="S1062" s="1" cm="1">
        <f t="array" ref="S1062">_xlfn.IFS(AND(Q1061,I1061&gt;$B$8),S1061+$B$8,AND(Q1061,I1061&lt;=$B$8),S1061+I1061,TRUE,$S1061)</f>
        <v>53</v>
      </c>
      <c r="T1062" s="1">
        <f t="shared" si="62"/>
        <v>4770</v>
      </c>
      <c r="U1062" s="17">
        <f t="shared" si="63"/>
        <v>270.25495750708217</v>
      </c>
      <c r="V1062" s="47" cm="1">
        <f t="array" ref="V1062">_xlfn.IFS($B$6=1,S1062*$B$10,AND(R1061=0,R1062&gt;=1,I1062&gt;=$B$6*$B$8-1),V1061+$B$6*$B$10*$B$8,AND(R1061=0,R1062&gt;=1,I1062&lt;$B$6*$B$8-1),V1061+I1061*$B$10,TRUE,V1061)</f>
        <v>5300</v>
      </c>
      <c r="W1062" s="17">
        <f t="shared" si="64"/>
        <v>300.28328611898019</v>
      </c>
    </row>
    <row r="1063" spans="7:23" x14ac:dyDescent="0.25">
      <c r="G1063" s="15">
        <v>1061</v>
      </c>
      <c r="H1063" s="1">
        <f t="shared" si="61"/>
        <v>17.666666666666668</v>
      </c>
      <c r="I1063" s="15" cm="1">
        <f t="array" ref="I1063">_xlfn.IFS(J1062&gt;=$C$13-$B$26,MINA(I1062+$B$13-S1063+S1062,$B$11),I1062=$B$11,MINA(I1062-S1063+S1062,$B$11),TRUE,MAXA(I1062-S1063+S1062,0))</f>
        <v>0</v>
      </c>
      <c r="J1063" s="1" cm="1">
        <f t="array" ref="J1063">_xlfn.IFS(J1062&gt;=$C$13-$B$26,0,I1062&lt;$B$11,J1062+$B$26,TRUE,0)</f>
        <v>1.1333333333333342</v>
      </c>
      <c r="K1063" s="3" cm="1">
        <f t="array" ref="K1063">_xlfn.IFS(AND(NOT($K1062=0),$L1062),0,NOT($L1062),$K1062+$B$26,TRUE,$K1062)</f>
        <v>0.88333333333333441</v>
      </c>
      <c r="L1063" s="3" t="b" cm="1">
        <f t="array" ref="L1063">_xlfn.IFS(AND($I1063&gt;0,$K1063&gt;=$C$5-$B$26),TRUE,$R1063&gt;=$B$6,FALSE,$I1063=0,FALSE,TRUE,$L1062)</f>
        <v>0</v>
      </c>
      <c r="M1063" s="3" t="b" cm="1">
        <f t="array" ref="M1063">_xlfn.IFS($N1063&gt;=$B$4-$B$26,FALSE,AND($I1063&gt;0,$K1063&gt;=$B$5-$B$26),TRUE,AND($L1063,NOT($M1062)),FALSE,$M1062,TRUE,TRUE,FALSE)</f>
        <v>0</v>
      </c>
      <c r="N1063" s="3" cm="1">
        <f t="array" ref="N1063">_xlfn.IFS($M1062,$N1062+$B$26,NOT($M1062),0,TRUE,$M1062)</f>
        <v>0</v>
      </c>
      <c r="O1063" s="3" t="b" cm="1">
        <f t="array" ref="O1063">_xlfn.IFS($M1063,FALSE,AND($L1063,NOT($M1063),$R1063&lt;$B$6,$I1063&gt;0),TRUE,TRUE,FALSE)</f>
        <v>0</v>
      </c>
      <c r="P1063" s="3" cm="1">
        <f t="array" ref="P1063">_xlfn.IFS($P1062&gt;=$C$7-$B$26,0,$O1062,$P1062+$B$26,TRUE,0)</f>
        <v>0</v>
      </c>
      <c r="Q1063" s="3" t="b" cm="1">
        <f t="array" ref="Q1063">_xlfn.IFS(AND($L1063,NOT($M1063),NOT($O1063)),TRUE,$R1063&gt;=$B$6,FALSE,AND($L1063,NOT($M1063),$O1063,$P1063=0),TRUE,TRUE,FALSE)</f>
        <v>0</v>
      </c>
      <c r="R1063" s="3" cm="1">
        <f t="array" ref="R1063">_xlfn.IFS(AND($Q1062,$R1062&lt;$B$6),$R1062+1,AND(NOT($L1062),$R1062&gt;0),0,TRUE,$R1062)</f>
        <v>0</v>
      </c>
      <c r="S1063" s="1" cm="1">
        <f t="array" ref="S1063">_xlfn.IFS(AND(Q1062,I1062&gt;$B$8),S1062+$B$8,AND(Q1062,I1062&lt;=$B$8),S1062+I1062,TRUE,$S1062)</f>
        <v>53</v>
      </c>
      <c r="T1063" s="1">
        <f t="shared" si="62"/>
        <v>4770</v>
      </c>
      <c r="U1063" s="17">
        <f t="shared" si="63"/>
        <v>270</v>
      </c>
      <c r="V1063" s="47" cm="1">
        <f t="array" ref="V1063">_xlfn.IFS($B$6=1,S1063*$B$10,AND(R1062=0,R1063&gt;=1,I1063&gt;=$B$6*$B$8-1),V1062+$B$6*$B$10*$B$8,AND(R1062=0,R1063&gt;=1,I1063&lt;$B$6*$B$8-1),V1062+I1062*$B$10,TRUE,V1062)</f>
        <v>5300</v>
      </c>
      <c r="W1063" s="17">
        <f t="shared" si="64"/>
        <v>300</v>
      </c>
    </row>
    <row r="1064" spans="7:23" x14ac:dyDescent="0.25">
      <c r="G1064" s="15">
        <v>1062</v>
      </c>
      <c r="H1064" s="1">
        <f t="shared" si="61"/>
        <v>17.683333333333334</v>
      </c>
      <c r="I1064" s="15" cm="1">
        <f t="array" ref="I1064">_xlfn.IFS(J1063&gt;=$C$13-$B$26,MINA(I1063+$B$13-S1064+S1063,$B$11),I1063=$B$11,MINA(I1063-S1064+S1063,$B$11),TRUE,MAXA(I1063-S1064+S1063,0))</f>
        <v>0</v>
      </c>
      <c r="J1064" s="1" cm="1">
        <f t="array" ref="J1064">_xlfn.IFS(J1063&gt;=$C$13-$B$26,0,I1063&lt;$B$11,J1063+$B$26,TRUE,0)</f>
        <v>1.1500000000000008</v>
      </c>
      <c r="K1064" s="3" cm="1">
        <f t="array" ref="K1064">_xlfn.IFS(AND(NOT($K1063=0),$L1063),0,NOT($L1063),$K1063+$B$26,TRUE,$K1063)</f>
        <v>0.90000000000000113</v>
      </c>
      <c r="L1064" s="3" t="b" cm="1">
        <f t="array" ref="L1064">_xlfn.IFS(AND($I1064&gt;0,$K1064&gt;=$C$5-$B$26),TRUE,$R1064&gt;=$B$6,FALSE,$I1064=0,FALSE,TRUE,$L1063)</f>
        <v>0</v>
      </c>
      <c r="M1064" s="3" t="b" cm="1">
        <f t="array" ref="M1064">_xlfn.IFS($N1064&gt;=$B$4-$B$26,FALSE,AND($I1064&gt;0,$K1064&gt;=$B$5-$B$26),TRUE,AND($L1064,NOT($M1063)),FALSE,$M1063,TRUE,TRUE,FALSE)</f>
        <v>0</v>
      </c>
      <c r="N1064" s="3" cm="1">
        <f t="array" ref="N1064">_xlfn.IFS($M1063,$N1063+$B$26,NOT($M1063),0,TRUE,$M1063)</f>
        <v>0</v>
      </c>
      <c r="O1064" s="3" t="b" cm="1">
        <f t="array" ref="O1064">_xlfn.IFS($M1064,FALSE,AND($L1064,NOT($M1064),$R1064&lt;$B$6,$I1064&gt;0),TRUE,TRUE,FALSE)</f>
        <v>0</v>
      </c>
      <c r="P1064" s="3" cm="1">
        <f t="array" ref="P1064">_xlfn.IFS($P1063&gt;=$C$7-$B$26,0,$O1063,$P1063+$B$26,TRUE,0)</f>
        <v>0</v>
      </c>
      <c r="Q1064" s="3" t="b" cm="1">
        <f t="array" ref="Q1064">_xlfn.IFS(AND($L1064,NOT($M1064),NOT($O1064)),TRUE,$R1064&gt;=$B$6,FALSE,AND($L1064,NOT($M1064),$O1064,$P1064=0),TRUE,TRUE,FALSE)</f>
        <v>0</v>
      </c>
      <c r="R1064" s="3" cm="1">
        <f t="array" ref="R1064">_xlfn.IFS(AND($Q1063,$R1063&lt;$B$6),$R1063+1,AND(NOT($L1063),$R1063&gt;0),0,TRUE,$R1063)</f>
        <v>0</v>
      </c>
      <c r="S1064" s="1" cm="1">
        <f t="array" ref="S1064">_xlfn.IFS(AND(Q1063,I1063&gt;$B$8),S1063+$B$8,AND(Q1063,I1063&lt;=$B$8),S1063+I1063,TRUE,$S1063)</f>
        <v>53</v>
      </c>
      <c r="T1064" s="1">
        <f t="shared" si="62"/>
        <v>4770</v>
      </c>
      <c r="U1064" s="17">
        <f t="shared" si="63"/>
        <v>269.74552309142319</v>
      </c>
      <c r="V1064" s="47" cm="1">
        <f t="array" ref="V1064">_xlfn.IFS($B$6=1,S1064*$B$10,AND(R1063=0,R1064&gt;=1,I1064&gt;=$B$6*$B$8-1),V1063+$B$6*$B$10*$B$8,AND(R1063=0,R1064&gt;=1,I1064&lt;$B$6*$B$8-1),V1063+I1063*$B$10,TRUE,V1063)</f>
        <v>5300</v>
      </c>
      <c r="W1064" s="17">
        <f t="shared" si="64"/>
        <v>299.71724787935909</v>
      </c>
    </row>
    <row r="1065" spans="7:23" x14ac:dyDescent="0.25">
      <c r="G1065" s="15">
        <v>1063</v>
      </c>
      <c r="H1065" s="1">
        <f t="shared" si="61"/>
        <v>17.7</v>
      </c>
      <c r="I1065" s="15" cm="1">
        <f t="array" ref="I1065">_xlfn.IFS(J1064&gt;=$C$13-$B$26,MINA(I1064+$B$13-S1065+S1064,$B$11),I1064=$B$11,MINA(I1064-S1065+S1064,$B$11),TRUE,MAXA(I1064-S1065+S1064,0))</f>
        <v>0</v>
      </c>
      <c r="J1065" s="1" cm="1">
        <f t="array" ref="J1065">_xlfn.IFS(J1064&gt;=$C$13-$B$26,0,I1064&lt;$B$11,J1064+$B$26,TRUE,0)</f>
        <v>1.1666666666666674</v>
      </c>
      <c r="K1065" s="3" cm="1">
        <f t="array" ref="K1065">_xlfn.IFS(AND(NOT($K1064=0),$L1064),0,NOT($L1064),$K1064+$B$26,TRUE,$K1064)</f>
        <v>0.91666666666666785</v>
      </c>
      <c r="L1065" s="3" t="b" cm="1">
        <f t="array" ref="L1065">_xlfn.IFS(AND($I1065&gt;0,$K1065&gt;=$C$5-$B$26),TRUE,$R1065&gt;=$B$6,FALSE,$I1065=0,FALSE,TRUE,$L1064)</f>
        <v>0</v>
      </c>
      <c r="M1065" s="3" t="b" cm="1">
        <f t="array" ref="M1065">_xlfn.IFS($N1065&gt;=$B$4-$B$26,FALSE,AND($I1065&gt;0,$K1065&gt;=$B$5-$B$26),TRUE,AND($L1065,NOT($M1064)),FALSE,$M1064,TRUE,TRUE,FALSE)</f>
        <v>0</v>
      </c>
      <c r="N1065" s="3" cm="1">
        <f t="array" ref="N1065">_xlfn.IFS($M1064,$N1064+$B$26,NOT($M1064),0,TRUE,$M1064)</f>
        <v>0</v>
      </c>
      <c r="O1065" s="3" t="b" cm="1">
        <f t="array" ref="O1065">_xlfn.IFS($M1065,FALSE,AND($L1065,NOT($M1065),$R1065&lt;$B$6,$I1065&gt;0),TRUE,TRUE,FALSE)</f>
        <v>0</v>
      </c>
      <c r="P1065" s="3" cm="1">
        <f t="array" ref="P1065">_xlfn.IFS($P1064&gt;=$C$7-$B$26,0,$O1064,$P1064+$B$26,TRUE,0)</f>
        <v>0</v>
      </c>
      <c r="Q1065" s="3" t="b" cm="1">
        <f t="array" ref="Q1065">_xlfn.IFS(AND($L1065,NOT($M1065),NOT($O1065)),TRUE,$R1065&gt;=$B$6,FALSE,AND($L1065,NOT($M1065),$O1065,$P1065=0),TRUE,TRUE,FALSE)</f>
        <v>0</v>
      </c>
      <c r="R1065" s="3" cm="1">
        <f t="array" ref="R1065">_xlfn.IFS(AND($Q1064,$R1064&lt;$B$6),$R1064+1,AND(NOT($L1064),$R1064&gt;0),0,TRUE,$R1064)</f>
        <v>0</v>
      </c>
      <c r="S1065" s="1" cm="1">
        <f t="array" ref="S1065">_xlfn.IFS(AND(Q1064,I1064&gt;$B$8),S1064+$B$8,AND(Q1064,I1064&lt;=$B$8),S1064+I1064,TRUE,$S1064)</f>
        <v>53</v>
      </c>
      <c r="T1065" s="1">
        <f t="shared" si="62"/>
        <v>4770</v>
      </c>
      <c r="U1065" s="17">
        <f t="shared" si="63"/>
        <v>269.49152542372883</v>
      </c>
      <c r="V1065" s="47" cm="1">
        <f t="array" ref="V1065">_xlfn.IFS($B$6=1,S1065*$B$10,AND(R1064=0,R1065&gt;=1,I1065&gt;=$B$6*$B$8-1),V1064+$B$6*$B$10*$B$8,AND(R1064=0,R1065&gt;=1,I1065&lt;$B$6*$B$8-1),V1064+I1064*$B$10,TRUE,V1064)</f>
        <v>5300</v>
      </c>
      <c r="W1065" s="17">
        <f t="shared" si="64"/>
        <v>299.43502824858757</v>
      </c>
    </row>
    <row r="1066" spans="7:23" x14ac:dyDescent="0.25">
      <c r="G1066" s="15">
        <v>1064</v>
      </c>
      <c r="H1066" s="1">
        <f t="shared" si="61"/>
        <v>17.716666666666665</v>
      </c>
      <c r="I1066" s="15" cm="1">
        <f t="array" ref="I1066">_xlfn.IFS(J1065&gt;=$C$13-$B$26,MINA(I1065+$B$13-S1066+S1065,$B$11),I1065=$B$11,MINA(I1065-S1066+S1065,$B$11),TRUE,MAXA(I1065-S1066+S1065,0))</f>
        <v>0</v>
      </c>
      <c r="J1066" s="1" cm="1">
        <f t="array" ref="J1066">_xlfn.IFS(J1065&gt;=$C$13-$B$26,0,I1065&lt;$B$11,J1065+$B$26,TRUE,0)</f>
        <v>1.183333333333334</v>
      </c>
      <c r="K1066" s="3" cm="1">
        <f t="array" ref="K1066">_xlfn.IFS(AND(NOT($K1065=0),$L1065),0,NOT($L1065),$K1065+$B$26,TRUE,$K1065)</f>
        <v>0.93333333333333457</v>
      </c>
      <c r="L1066" s="3" t="b" cm="1">
        <f t="array" ref="L1066">_xlfn.IFS(AND($I1066&gt;0,$K1066&gt;=$C$5-$B$26),TRUE,$R1066&gt;=$B$6,FALSE,$I1066=0,FALSE,TRUE,$L1065)</f>
        <v>0</v>
      </c>
      <c r="M1066" s="3" t="b" cm="1">
        <f t="array" ref="M1066">_xlfn.IFS($N1066&gt;=$B$4-$B$26,FALSE,AND($I1066&gt;0,$K1066&gt;=$B$5-$B$26),TRUE,AND($L1066,NOT($M1065)),FALSE,$M1065,TRUE,TRUE,FALSE)</f>
        <v>0</v>
      </c>
      <c r="N1066" s="3" cm="1">
        <f t="array" ref="N1066">_xlfn.IFS($M1065,$N1065+$B$26,NOT($M1065),0,TRUE,$M1065)</f>
        <v>0</v>
      </c>
      <c r="O1066" s="3" t="b" cm="1">
        <f t="array" ref="O1066">_xlfn.IFS($M1066,FALSE,AND($L1066,NOT($M1066),$R1066&lt;$B$6,$I1066&gt;0),TRUE,TRUE,FALSE)</f>
        <v>0</v>
      </c>
      <c r="P1066" s="3" cm="1">
        <f t="array" ref="P1066">_xlfn.IFS($P1065&gt;=$C$7-$B$26,0,$O1065,$P1065+$B$26,TRUE,0)</f>
        <v>0</v>
      </c>
      <c r="Q1066" s="3" t="b" cm="1">
        <f t="array" ref="Q1066">_xlfn.IFS(AND($L1066,NOT($M1066),NOT($O1066)),TRUE,$R1066&gt;=$B$6,FALSE,AND($L1066,NOT($M1066),$O1066,$P1066=0),TRUE,TRUE,FALSE)</f>
        <v>0</v>
      </c>
      <c r="R1066" s="3" cm="1">
        <f t="array" ref="R1066">_xlfn.IFS(AND($Q1065,$R1065&lt;$B$6),$R1065+1,AND(NOT($L1065),$R1065&gt;0),0,TRUE,$R1065)</f>
        <v>0</v>
      </c>
      <c r="S1066" s="1" cm="1">
        <f t="array" ref="S1066">_xlfn.IFS(AND(Q1065,I1065&gt;$B$8),S1065+$B$8,AND(Q1065,I1065&lt;=$B$8),S1065+I1065,TRUE,$S1065)</f>
        <v>53</v>
      </c>
      <c r="T1066" s="1">
        <f t="shared" si="62"/>
        <v>4770</v>
      </c>
      <c r="U1066" s="17">
        <f t="shared" si="63"/>
        <v>269.23800564440268</v>
      </c>
      <c r="V1066" s="47" cm="1">
        <f t="array" ref="V1066">_xlfn.IFS($B$6=1,S1066*$B$10,AND(R1065=0,R1066&gt;=1,I1066&gt;=$B$6*$B$8-1),V1065+$B$6*$B$10*$B$8,AND(R1065=0,R1066&gt;=1,I1066&lt;$B$6*$B$8-1),V1065+I1065*$B$10,TRUE,V1065)</f>
        <v>5300</v>
      </c>
      <c r="W1066" s="17">
        <f t="shared" si="64"/>
        <v>299.15333960489187</v>
      </c>
    </row>
    <row r="1067" spans="7:23" x14ac:dyDescent="0.25">
      <c r="G1067" s="15">
        <v>1065</v>
      </c>
      <c r="H1067" s="1">
        <f t="shared" si="61"/>
        <v>17.733333333333334</v>
      </c>
      <c r="I1067" s="15" cm="1">
        <f t="array" ref="I1067">_xlfn.IFS(J1066&gt;=$C$13-$B$26,MINA(I1066+$B$13-S1067+S1066,$B$11),I1066=$B$11,MINA(I1066-S1067+S1066,$B$11),TRUE,MAXA(I1066-S1067+S1066,0))</f>
        <v>0</v>
      </c>
      <c r="J1067" s="1" cm="1">
        <f t="array" ref="J1067">_xlfn.IFS(J1066&gt;=$C$13-$B$26,0,I1066&lt;$B$11,J1066+$B$26,TRUE,0)</f>
        <v>1.2000000000000006</v>
      </c>
      <c r="K1067" s="3" cm="1">
        <f t="array" ref="K1067">_xlfn.IFS(AND(NOT($K1066=0),$L1066),0,NOT($L1066),$K1066+$B$26,TRUE,$K1066)</f>
        <v>0.95000000000000129</v>
      </c>
      <c r="L1067" s="3" t="b" cm="1">
        <f t="array" ref="L1067">_xlfn.IFS(AND($I1067&gt;0,$K1067&gt;=$C$5-$B$26),TRUE,$R1067&gt;=$B$6,FALSE,$I1067=0,FALSE,TRUE,$L1066)</f>
        <v>0</v>
      </c>
      <c r="M1067" s="3" t="b" cm="1">
        <f t="array" ref="M1067">_xlfn.IFS($N1067&gt;=$B$4-$B$26,FALSE,AND($I1067&gt;0,$K1067&gt;=$B$5-$B$26),TRUE,AND($L1067,NOT($M1066)),FALSE,$M1066,TRUE,TRUE,FALSE)</f>
        <v>0</v>
      </c>
      <c r="N1067" s="3" cm="1">
        <f t="array" ref="N1067">_xlfn.IFS($M1066,$N1066+$B$26,NOT($M1066),0,TRUE,$M1066)</f>
        <v>0</v>
      </c>
      <c r="O1067" s="3" t="b" cm="1">
        <f t="array" ref="O1067">_xlfn.IFS($M1067,FALSE,AND($L1067,NOT($M1067),$R1067&lt;$B$6,$I1067&gt;0),TRUE,TRUE,FALSE)</f>
        <v>0</v>
      </c>
      <c r="P1067" s="3" cm="1">
        <f t="array" ref="P1067">_xlfn.IFS($P1066&gt;=$C$7-$B$26,0,$O1066,$P1066+$B$26,TRUE,0)</f>
        <v>0</v>
      </c>
      <c r="Q1067" s="3" t="b" cm="1">
        <f t="array" ref="Q1067">_xlfn.IFS(AND($L1067,NOT($M1067),NOT($O1067)),TRUE,$R1067&gt;=$B$6,FALSE,AND($L1067,NOT($M1067),$O1067,$P1067=0),TRUE,TRUE,FALSE)</f>
        <v>0</v>
      </c>
      <c r="R1067" s="3" cm="1">
        <f t="array" ref="R1067">_xlfn.IFS(AND($Q1066,$R1066&lt;$B$6),$R1066+1,AND(NOT($L1066),$R1066&gt;0),0,TRUE,$R1066)</f>
        <v>0</v>
      </c>
      <c r="S1067" s="1" cm="1">
        <f t="array" ref="S1067">_xlfn.IFS(AND(Q1066,I1066&gt;$B$8),S1066+$B$8,AND(Q1066,I1066&lt;=$B$8),S1066+I1066,TRUE,$S1066)</f>
        <v>53</v>
      </c>
      <c r="T1067" s="1">
        <f t="shared" si="62"/>
        <v>4770</v>
      </c>
      <c r="U1067" s="17">
        <f t="shared" si="63"/>
        <v>268.98496240601503</v>
      </c>
      <c r="V1067" s="47" cm="1">
        <f t="array" ref="V1067">_xlfn.IFS($B$6=1,S1067*$B$10,AND(R1066=0,R1067&gt;=1,I1067&gt;=$B$6*$B$8-1),V1066+$B$6*$B$10*$B$8,AND(R1066=0,R1067&gt;=1,I1067&lt;$B$6*$B$8-1),V1066+I1066*$B$10,TRUE,V1066)</f>
        <v>5300</v>
      </c>
      <c r="W1067" s="17">
        <f t="shared" si="64"/>
        <v>298.8721804511278</v>
      </c>
    </row>
    <row r="1068" spans="7:23" x14ac:dyDescent="0.25">
      <c r="G1068" s="15">
        <v>1066</v>
      </c>
      <c r="H1068" s="1">
        <f t="shared" si="61"/>
        <v>17.75</v>
      </c>
      <c r="I1068" s="15" cm="1">
        <f t="array" ref="I1068">_xlfn.IFS(J1067&gt;=$C$13-$B$26,MINA(I1067+$B$13-S1068+S1067,$B$11),I1067=$B$11,MINA(I1067-S1068+S1067,$B$11),TRUE,MAXA(I1067-S1068+S1067,0))</f>
        <v>0</v>
      </c>
      <c r="J1068" s="1" cm="1">
        <f t="array" ref="J1068">_xlfn.IFS(J1067&gt;=$C$13-$B$26,0,I1067&lt;$B$11,J1067+$B$26,TRUE,0)</f>
        <v>1.2166666666666672</v>
      </c>
      <c r="K1068" s="3" cm="1">
        <f t="array" ref="K1068">_xlfn.IFS(AND(NOT($K1067=0),$L1067),0,NOT($L1067),$K1067+$B$26,TRUE,$K1067)</f>
        <v>0.96666666666666801</v>
      </c>
      <c r="L1068" s="3" t="b" cm="1">
        <f t="array" ref="L1068">_xlfn.IFS(AND($I1068&gt;0,$K1068&gt;=$C$5-$B$26),TRUE,$R1068&gt;=$B$6,FALSE,$I1068=0,FALSE,TRUE,$L1067)</f>
        <v>0</v>
      </c>
      <c r="M1068" s="3" t="b" cm="1">
        <f t="array" ref="M1068">_xlfn.IFS($N1068&gt;=$B$4-$B$26,FALSE,AND($I1068&gt;0,$K1068&gt;=$B$5-$B$26),TRUE,AND($L1068,NOT($M1067)),FALSE,$M1067,TRUE,TRUE,FALSE)</f>
        <v>0</v>
      </c>
      <c r="N1068" s="3" cm="1">
        <f t="array" ref="N1068">_xlfn.IFS($M1067,$N1067+$B$26,NOT($M1067),0,TRUE,$M1067)</f>
        <v>0</v>
      </c>
      <c r="O1068" s="3" t="b" cm="1">
        <f t="array" ref="O1068">_xlfn.IFS($M1068,FALSE,AND($L1068,NOT($M1068),$R1068&lt;$B$6,$I1068&gt;0),TRUE,TRUE,FALSE)</f>
        <v>0</v>
      </c>
      <c r="P1068" s="3" cm="1">
        <f t="array" ref="P1068">_xlfn.IFS($P1067&gt;=$C$7-$B$26,0,$O1067,$P1067+$B$26,TRUE,0)</f>
        <v>0</v>
      </c>
      <c r="Q1068" s="3" t="b" cm="1">
        <f t="array" ref="Q1068">_xlfn.IFS(AND($L1068,NOT($M1068),NOT($O1068)),TRUE,$R1068&gt;=$B$6,FALSE,AND($L1068,NOT($M1068),$O1068,$P1068=0),TRUE,TRUE,FALSE)</f>
        <v>0</v>
      </c>
      <c r="R1068" s="3" cm="1">
        <f t="array" ref="R1068">_xlfn.IFS(AND($Q1067,$R1067&lt;$B$6),$R1067+1,AND(NOT($L1067),$R1067&gt;0),0,TRUE,$R1067)</f>
        <v>0</v>
      </c>
      <c r="S1068" s="1" cm="1">
        <f t="array" ref="S1068">_xlfn.IFS(AND(Q1067,I1067&gt;$B$8),S1067+$B$8,AND(Q1067,I1067&lt;=$B$8),S1067+I1067,TRUE,$S1067)</f>
        <v>53</v>
      </c>
      <c r="T1068" s="1">
        <f t="shared" si="62"/>
        <v>4770</v>
      </c>
      <c r="U1068" s="17">
        <f t="shared" si="63"/>
        <v>268.73239436619718</v>
      </c>
      <c r="V1068" s="47" cm="1">
        <f t="array" ref="V1068">_xlfn.IFS($B$6=1,S1068*$B$10,AND(R1067=0,R1068&gt;=1,I1068&gt;=$B$6*$B$8-1),V1067+$B$6*$B$10*$B$8,AND(R1067=0,R1068&gt;=1,I1068&lt;$B$6*$B$8-1),V1067+I1067*$B$10,TRUE,V1067)</f>
        <v>5300</v>
      </c>
      <c r="W1068" s="17">
        <f t="shared" si="64"/>
        <v>298.59154929577466</v>
      </c>
    </row>
    <row r="1069" spans="7:23" x14ac:dyDescent="0.25">
      <c r="G1069" s="15">
        <v>1067</v>
      </c>
      <c r="H1069" s="1">
        <f t="shared" si="61"/>
        <v>17.766666666666666</v>
      </c>
      <c r="I1069" s="15" cm="1">
        <f t="array" ref="I1069">_xlfn.IFS(J1068&gt;=$C$13-$B$26,MINA(I1068+$B$13-S1069+S1068,$B$11),I1068=$B$11,MINA(I1068-S1069+S1068,$B$11),TRUE,MAXA(I1068-S1069+S1068,0))</f>
        <v>0</v>
      </c>
      <c r="J1069" s="1" cm="1">
        <f t="array" ref="J1069">_xlfn.IFS(J1068&gt;=$C$13-$B$26,0,I1068&lt;$B$11,J1068+$B$26,TRUE,0)</f>
        <v>1.2333333333333338</v>
      </c>
      <c r="K1069" s="3" cm="1">
        <f t="array" ref="K1069">_xlfn.IFS(AND(NOT($K1068=0),$L1068),0,NOT($L1068),$K1068+$B$26,TRUE,$K1068)</f>
        <v>0.98333333333333472</v>
      </c>
      <c r="L1069" s="3" t="b" cm="1">
        <f t="array" ref="L1069">_xlfn.IFS(AND($I1069&gt;0,$K1069&gt;=$C$5-$B$26),TRUE,$R1069&gt;=$B$6,FALSE,$I1069=0,FALSE,TRUE,$L1068)</f>
        <v>0</v>
      </c>
      <c r="M1069" s="3" t="b" cm="1">
        <f t="array" ref="M1069">_xlfn.IFS($N1069&gt;=$B$4-$B$26,FALSE,AND($I1069&gt;0,$K1069&gt;=$B$5-$B$26),TRUE,AND($L1069,NOT($M1068)),FALSE,$M1068,TRUE,TRUE,FALSE)</f>
        <v>0</v>
      </c>
      <c r="N1069" s="3" cm="1">
        <f t="array" ref="N1069">_xlfn.IFS($M1068,$N1068+$B$26,NOT($M1068),0,TRUE,$M1068)</f>
        <v>0</v>
      </c>
      <c r="O1069" s="3" t="b" cm="1">
        <f t="array" ref="O1069">_xlfn.IFS($M1069,FALSE,AND($L1069,NOT($M1069),$R1069&lt;$B$6,$I1069&gt;0),TRUE,TRUE,FALSE)</f>
        <v>0</v>
      </c>
      <c r="P1069" s="3" cm="1">
        <f t="array" ref="P1069">_xlfn.IFS($P1068&gt;=$C$7-$B$26,0,$O1068,$P1068+$B$26,TRUE,0)</f>
        <v>0</v>
      </c>
      <c r="Q1069" s="3" t="b" cm="1">
        <f t="array" ref="Q1069">_xlfn.IFS(AND($L1069,NOT($M1069),NOT($O1069)),TRUE,$R1069&gt;=$B$6,FALSE,AND($L1069,NOT($M1069),$O1069,$P1069=0),TRUE,TRUE,FALSE)</f>
        <v>0</v>
      </c>
      <c r="R1069" s="3" cm="1">
        <f t="array" ref="R1069">_xlfn.IFS(AND($Q1068,$R1068&lt;$B$6),$R1068+1,AND(NOT($L1068),$R1068&gt;0),0,TRUE,$R1068)</f>
        <v>0</v>
      </c>
      <c r="S1069" s="1" cm="1">
        <f t="array" ref="S1069">_xlfn.IFS(AND(Q1068,I1068&gt;$B$8),S1068+$B$8,AND(Q1068,I1068&lt;=$B$8),S1068+I1068,TRUE,$S1068)</f>
        <v>53</v>
      </c>
      <c r="T1069" s="1">
        <f t="shared" si="62"/>
        <v>4770</v>
      </c>
      <c r="U1069" s="17">
        <f t="shared" si="63"/>
        <v>268.48030018761727</v>
      </c>
      <c r="V1069" s="47" cm="1">
        <f t="array" ref="V1069">_xlfn.IFS($B$6=1,S1069*$B$10,AND(R1068=0,R1069&gt;=1,I1069&gt;=$B$6*$B$8-1),V1068+$B$6*$B$10*$B$8,AND(R1068=0,R1069&gt;=1,I1069&lt;$B$6*$B$8-1),V1068+I1068*$B$10,TRUE,V1068)</f>
        <v>5300</v>
      </c>
      <c r="W1069" s="17">
        <f t="shared" si="64"/>
        <v>298.31144465290811</v>
      </c>
    </row>
    <row r="1070" spans="7:23" x14ac:dyDescent="0.25">
      <c r="G1070" s="15">
        <v>1068</v>
      </c>
      <c r="H1070" s="1">
        <f t="shared" si="61"/>
        <v>17.783333333333331</v>
      </c>
      <c r="I1070" s="15" cm="1">
        <f t="array" ref="I1070">_xlfn.IFS(J1069&gt;=$C$13-$B$26,MINA(I1069+$B$13-S1070+S1069,$B$11),I1069=$B$11,MINA(I1069-S1070+S1069,$B$11),TRUE,MAXA(I1069-S1070+S1069,0))</f>
        <v>0</v>
      </c>
      <c r="J1070" s="1" cm="1">
        <f t="array" ref="J1070">_xlfn.IFS(J1069&gt;=$C$13-$B$26,0,I1069&lt;$B$11,J1069+$B$26,TRUE,0)</f>
        <v>1.2500000000000004</v>
      </c>
      <c r="K1070" s="3" cm="1">
        <f t="array" ref="K1070">_xlfn.IFS(AND(NOT($K1069=0),$L1069),0,NOT($L1069),$K1069+$B$26,TRUE,$K1069)</f>
        <v>1.0000000000000013</v>
      </c>
      <c r="L1070" s="3" t="b" cm="1">
        <f t="array" ref="L1070">_xlfn.IFS(AND($I1070&gt;0,$K1070&gt;=$C$5-$B$26),TRUE,$R1070&gt;=$B$6,FALSE,$I1070=0,FALSE,TRUE,$L1069)</f>
        <v>0</v>
      </c>
      <c r="M1070" s="3" t="b" cm="1">
        <f t="array" ref="M1070">_xlfn.IFS($N1070&gt;=$B$4-$B$26,FALSE,AND($I1070&gt;0,$K1070&gt;=$B$5-$B$26),TRUE,AND($L1070,NOT($M1069)),FALSE,$M1069,TRUE,TRUE,FALSE)</f>
        <v>0</v>
      </c>
      <c r="N1070" s="3" cm="1">
        <f t="array" ref="N1070">_xlfn.IFS($M1069,$N1069+$B$26,NOT($M1069),0,TRUE,$M1069)</f>
        <v>0</v>
      </c>
      <c r="O1070" s="3" t="b" cm="1">
        <f t="array" ref="O1070">_xlfn.IFS($M1070,FALSE,AND($L1070,NOT($M1070),$R1070&lt;$B$6,$I1070&gt;0),TRUE,TRUE,FALSE)</f>
        <v>0</v>
      </c>
      <c r="P1070" s="3" cm="1">
        <f t="array" ref="P1070">_xlfn.IFS($P1069&gt;=$C$7-$B$26,0,$O1069,$P1069+$B$26,TRUE,0)</f>
        <v>0</v>
      </c>
      <c r="Q1070" s="3" t="b" cm="1">
        <f t="array" ref="Q1070">_xlfn.IFS(AND($L1070,NOT($M1070),NOT($O1070)),TRUE,$R1070&gt;=$B$6,FALSE,AND($L1070,NOT($M1070),$O1070,$P1070=0),TRUE,TRUE,FALSE)</f>
        <v>0</v>
      </c>
      <c r="R1070" s="3" cm="1">
        <f t="array" ref="R1070">_xlfn.IFS(AND($Q1069,$R1069&lt;$B$6),$R1069+1,AND(NOT($L1069),$R1069&gt;0),0,TRUE,$R1069)</f>
        <v>0</v>
      </c>
      <c r="S1070" s="1" cm="1">
        <f t="array" ref="S1070">_xlfn.IFS(AND(Q1069,I1069&gt;$B$8),S1069+$B$8,AND(Q1069,I1069&lt;=$B$8),S1069+I1069,TRUE,$S1069)</f>
        <v>53</v>
      </c>
      <c r="T1070" s="1">
        <f t="shared" si="62"/>
        <v>4770</v>
      </c>
      <c r="U1070" s="17">
        <f t="shared" si="63"/>
        <v>268.22867853795691</v>
      </c>
      <c r="V1070" s="47" cm="1">
        <f t="array" ref="V1070">_xlfn.IFS($B$6=1,S1070*$B$10,AND(R1069=0,R1070&gt;=1,I1070&gt;=$B$6*$B$8-1),V1069+$B$6*$B$10*$B$8,AND(R1069=0,R1070&gt;=1,I1070&lt;$B$6*$B$8-1),V1069+I1069*$B$10,TRUE,V1069)</f>
        <v>5300</v>
      </c>
      <c r="W1070" s="17">
        <f t="shared" si="64"/>
        <v>298.03186504217433</v>
      </c>
    </row>
    <row r="1071" spans="7:23" x14ac:dyDescent="0.25">
      <c r="G1071" s="15">
        <v>1069</v>
      </c>
      <c r="H1071" s="1">
        <f t="shared" si="61"/>
        <v>17.8</v>
      </c>
      <c r="I1071" s="15" cm="1">
        <f t="array" ref="I1071">_xlfn.IFS(J1070&gt;=$C$13-$B$26,MINA(I1070+$B$13-S1071+S1070,$B$11),I1070=$B$11,MINA(I1070-S1071+S1070,$B$11),TRUE,MAXA(I1070-S1071+S1070,0))</f>
        <v>0</v>
      </c>
      <c r="J1071" s="1" cm="1">
        <f t="array" ref="J1071">_xlfn.IFS(J1070&gt;=$C$13-$B$26,0,I1070&lt;$B$11,J1070+$B$26,TRUE,0)</f>
        <v>1.2666666666666671</v>
      </c>
      <c r="K1071" s="3" cm="1">
        <f t="array" ref="K1071">_xlfn.IFS(AND(NOT($K1070=0),$L1070),0,NOT($L1070),$K1070+$B$26,TRUE,$K1070)</f>
        <v>1.0166666666666679</v>
      </c>
      <c r="L1071" s="3" t="b" cm="1">
        <f t="array" ref="L1071">_xlfn.IFS(AND($I1071&gt;0,$K1071&gt;=$C$5-$B$26),TRUE,$R1071&gt;=$B$6,FALSE,$I1071=0,FALSE,TRUE,$L1070)</f>
        <v>0</v>
      </c>
      <c r="M1071" s="3" t="b" cm="1">
        <f t="array" ref="M1071">_xlfn.IFS($N1071&gt;=$B$4-$B$26,FALSE,AND($I1071&gt;0,$K1071&gt;=$B$5-$B$26),TRUE,AND($L1071,NOT($M1070)),FALSE,$M1070,TRUE,TRUE,FALSE)</f>
        <v>0</v>
      </c>
      <c r="N1071" s="3" cm="1">
        <f t="array" ref="N1071">_xlfn.IFS($M1070,$N1070+$B$26,NOT($M1070),0,TRUE,$M1070)</f>
        <v>0</v>
      </c>
      <c r="O1071" s="3" t="b" cm="1">
        <f t="array" ref="O1071">_xlfn.IFS($M1071,FALSE,AND($L1071,NOT($M1071),$R1071&lt;$B$6,$I1071&gt;0),TRUE,TRUE,FALSE)</f>
        <v>0</v>
      </c>
      <c r="P1071" s="3" cm="1">
        <f t="array" ref="P1071">_xlfn.IFS($P1070&gt;=$C$7-$B$26,0,$O1070,$P1070+$B$26,TRUE,0)</f>
        <v>0</v>
      </c>
      <c r="Q1071" s="3" t="b" cm="1">
        <f t="array" ref="Q1071">_xlfn.IFS(AND($L1071,NOT($M1071),NOT($O1071)),TRUE,$R1071&gt;=$B$6,FALSE,AND($L1071,NOT($M1071),$O1071,$P1071=0),TRUE,TRUE,FALSE)</f>
        <v>0</v>
      </c>
      <c r="R1071" s="3" cm="1">
        <f t="array" ref="R1071">_xlfn.IFS(AND($Q1070,$R1070&lt;$B$6),$R1070+1,AND(NOT($L1070),$R1070&gt;0),0,TRUE,$R1070)</f>
        <v>0</v>
      </c>
      <c r="S1071" s="1" cm="1">
        <f t="array" ref="S1071">_xlfn.IFS(AND(Q1070,I1070&gt;$B$8),S1070+$B$8,AND(Q1070,I1070&lt;=$B$8),S1070+I1070,TRUE,$S1070)</f>
        <v>53</v>
      </c>
      <c r="T1071" s="1">
        <f t="shared" si="62"/>
        <v>4770</v>
      </c>
      <c r="U1071" s="17">
        <f t="shared" si="63"/>
        <v>267.97752808988764</v>
      </c>
      <c r="V1071" s="47" cm="1">
        <f t="array" ref="V1071">_xlfn.IFS($B$6=1,S1071*$B$10,AND(R1070=0,R1071&gt;=1,I1071&gt;=$B$6*$B$8-1),V1070+$B$6*$B$10*$B$8,AND(R1070=0,R1071&gt;=1,I1071&lt;$B$6*$B$8-1),V1070+I1070*$B$10,TRUE,V1070)</f>
        <v>5300</v>
      </c>
      <c r="W1071" s="17">
        <f t="shared" si="64"/>
        <v>297.75280898876406</v>
      </c>
    </row>
    <row r="1072" spans="7:23" x14ac:dyDescent="0.25">
      <c r="G1072" s="15">
        <v>1070</v>
      </c>
      <c r="H1072" s="1">
        <f t="shared" si="61"/>
        <v>17.816666666666666</v>
      </c>
      <c r="I1072" s="15" cm="1">
        <f t="array" ref="I1072">_xlfn.IFS(J1071&gt;=$C$13-$B$26,MINA(I1071+$B$13-S1072+S1071,$B$11),I1071=$B$11,MINA(I1071-S1072+S1071,$B$11),TRUE,MAXA(I1071-S1072+S1071,0))</f>
        <v>0</v>
      </c>
      <c r="J1072" s="1" cm="1">
        <f t="array" ref="J1072">_xlfn.IFS(J1071&gt;=$C$13-$B$26,0,I1071&lt;$B$11,J1071+$B$26,TRUE,0)</f>
        <v>1.2833333333333337</v>
      </c>
      <c r="K1072" s="3" cm="1">
        <f t="array" ref="K1072">_xlfn.IFS(AND(NOT($K1071=0),$L1071),0,NOT($L1071),$K1071+$B$26,TRUE,$K1071)</f>
        <v>1.0333333333333345</v>
      </c>
      <c r="L1072" s="3" t="b" cm="1">
        <f t="array" ref="L1072">_xlfn.IFS(AND($I1072&gt;0,$K1072&gt;=$C$5-$B$26),TRUE,$R1072&gt;=$B$6,FALSE,$I1072=0,FALSE,TRUE,$L1071)</f>
        <v>0</v>
      </c>
      <c r="M1072" s="3" t="b" cm="1">
        <f t="array" ref="M1072">_xlfn.IFS($N1072&gt;=$B$4-$B$26,FALSE,AND($I1072&gt;0,$K1072&gt;=$B$5-$B$26),TRUE,AND($L1072,NOT($M1071)),FALSE,$M1071,TRUE,TRUE,FALSE)</f>
        <v>0</v>
      </c>
      <c r="N1072" s="3" cm="1">
        <f t="array" ref="N1072">_xlfn.IFS($M1071,$N1071+$B$26,NOT($M1071),0,TRUE,$M1071)</f>
        <v>0</v>
      </c>
      <c r="O1072" s="3" t="b" cm="1">
        <f t="array" ref="O1072">_xlfn.IFS($M1072,FALSE,AND($L1072,NOT($M1072),$R1072&lt;$B$6,$I1072&gt;0),TRUE,TRUE,FALSE)</f>
        <v>0</v>
      </c>
      <c r="P1072" s="3" cm="1">
        <f t="array" ref="P1072">_xlfn.IFS($P1071&gt;=$C$7-$B$26,0,$O1071,$P1071+$B$26,TRUE,0)</f>
        <v>0</v>
      </c>
      <c r="Q1072" s="3" t="b" cm="1">
        <f t="array" ref="Q1072">_xlfn.IFS(AND($L1072,NOT($M1072),NOT($O1072)),TRUE,$R1072&gt;=$B$6,FALSE,AND($L1072,NOT($M1072),$O1072,$P1072=0),TRUE,TRUE,FALSE)</f>
        <v>0</v>
      </c>
      <c r="R1072" s="3" cm="1">
        <f t="array" ref="R1072">_xlfn.IFS(AND($Q1071,$R1071&lt;$B$6),$R1071+1,AND(NOT($L1071),$R1071&gt;0),0,TRUE,$R1071)</f>
        <v>0</v>
      </c>
      <c r="S1072" s="1" cm="1">
        <f t="array" ref="S1072">_xlfn.IFS(AND(Q1071,I1071&gt;$B$8),S1071+$B$8,AND(Q1071,I1071&lt;=$B$8),S1071+I1071,TRUE,$S1071)</f>
        <v>53</v>
      </c>
      <c r="T1072" s="1">
        <f t="shared" si="62"/>
        <v>4770</v>
      </c>
      <c r="U1072" s="17">
        <f t="shared" si="63"/>
        <v>267.72684752104772</v>
      </c>
      <c r="V1072" s="47" cm="1">
        <f t="array" ref="V1072">_xlfn.IFS($B$6=1,S1072*$B$10,AND(R1071=0,R1072&gt;=1,I1072&gt;=$B$6*$B$8-1),V1071+$B$6*$B$10*$B$8,AND(R1071=0,R1072&gt;=1,I1072&lt;$B$6*$B$8-1),V1071+I1071*$B$10,TRUE,V1071)</f>
        <v>5300</v>
      </c>
      <c r="W1072" s="17">
        <f t="shared" si="64"/>
        <v>297.47427502338633</v>
      </c>
    </row>
    <row r="1073" spans="7:23" x14ac:dyDescent="0.25">
      <c r="G1073" s="15">
        <v>1071</v>
      </c>
      <c r="H1073" s="1">
        <f t="shared" si="61"/>
        <v>17.833333333333332</v>
      </c>
      <c r="I1073" s="15" cm="1">
        <f t="array" ref="I1073">_xlfn.IFS(J1072&gt;=$C$13-$B$26,MINA(I1072+$B$13-S1073+S1072,$B$11),I1072=$B$11,MINA(I1072-S1073+S1072,$B$11),TRUE,MAXA(I1072-S1073+S1072,0))</f>
        <v>0</v>
      </c>
      <c r="J1073" s="1" cm="1">
        <f t="array" ref="J1073">_xlfn.IFS(J1072&gt;=$C$13-$B$26,0,I1072&lt;$B$11,J1072+$B$26,TRUE,0)</f>
        <v>1.3000000000000003</v>
      </c>
      <c r="K1073" s="3" cm="1">
        <f t="array" ref="K1073">_xlfn.IFS(AND(NOT($K1072=0),$L1072),0,NOT($L1072),$K1072+$B$26,TRUE,$K1072)</f>
        <v>1.0500000000000012</v>
      </c>
      <c r="L1073" s="3" t="b" cm="1">
        <f t="array" ref="L1073">_xlfn.IFS(AND($I1073&gt;0,$K1073&gt;=$C$5-$B$26),TRUE,$R1073&gt;=$B$6,FALSE,$I1073=0,FALSE,TRUE,$L1072)</f>
        <v>0</v>
      </c>
      <c r="M1073" s="3" t="b" cm="1">
        <f t="array" ref="M1073">_xlfn.IFS($N1073&gt;=$B$4-$B$26,FALSE,AND($I1073&gt;0,$K1073&gt;=$B$5-$B$26),TRUE,AND($L1073,NOT($M1072)),FALSE,$M1072,TRUE,TRUE,FALSE)</f>
        <v>0</v>
      </c>
      <c r="N1073" s="3" cm="1">
        <f t="array" ref="N1073">_xlfn.IFS($M1072,$N1072+$B$26,NOT($M1072),0,TRUE,$M1072)</f>
        <v>0</v>
      </c>
      <c r="O1073" s="3" t="b" cm="1">
        <f t="array" ref="O1073">_xlfn.IFS($M1073,FALSE,AND($L1073,NOT($M1073),$R1073&lt;$B$6,$I1073&gt;0),TRUE,TRUE,FALSE)</f>
        <v>0</v>
      </c>
      <c r="P1073" s="3" cm="1">
        <f t="array" ref="P1073">_xlfn.IFS($P1072&gt;=$C$7-$B$26,0,$O1072,$P1072+$B$26,TRUE,0)</f>
        <v>0</v>
      </c>
      <c r="Q1073" s="3" t="b" cm="1">
        <f t="array" ref="Q1073">_xlfn.IFS(AND($L1073,NOT($M1073),NOT($O1073)),TRUE,$R1073&gt;=$B$6,FALSE,AND($L1073,NOT($M1073),$O1073,$P1073=0),TRUE,TRUE,FALSE)</f>
        <v>0</v>
      </c>
      <c r="R1073" s="3" cm="1">
        <f t="array" ref="R1073">_xlfn.IFS(AND($Q1072,$R1072&lt;$B$6),$R1072+1,AND(NOT($L1072),$R1072&gt;0),0,TRUE,$R1072)</f>
        <v>0</v>
      </c>
      <c r="S1073" s="1" cm="1">
        <f t="array" ref="S1073">_xlfn.IFS(AND(Q1072,I1072&gt;$B$8),S1072+$B$8,AND(Q1072,I1072&lt;=$B$8),S1072+I1072,TRUE,$S1072)</f>
        <v>53</v>
      </c>
      <c r="T1073" s="1">
        <f t="shared" si="62"/>
        <v>4770</v>
      </c>
      <c r="U1073" s="17">
        <f t="shared" si="63"/>
        <v>267.47663551401871</v>
      </c>
      <c r="V1073" s="47" cm="1">
        <f t="array" ref="V1073">_xlfn.IFS($B$6=1,S1073*$B$10,AND(R1072=0,R1073&gt;=1,I1073&gt;=$B$6*$B$8-1),V1072+$B$6*$B$10*$B$8,AND(R1072=0,R1073&gt;=1,I1073&lt;$B$6*$B$8-1),V1072+I1072*$B$10,TRUE,V1072)</f>
        <v>5300</v>
      </c>
      <c r="W1073" s="17">
        <f t="shared" si="64"/>
        <v>297.196261682243</v>
      </c>
    </row>
    <row r="1074" spans="7:23" x14ac:dyDescent="0.25">
      <c r="G1074" s="15">
        <v>1072</v>
      </c>
      <c r="H1074" s="1">
        <f t="shared" si="61"/>
        <v>17.850000000000001</v>
      </c>
      <c r="I1074" s="15" cm="1">
        <f t="array" ref="I1074">_xlfn.IFS(J1073&gt;=$C$13-$B$26,MINA(I1073+$B$13-S1074+S1073,$B$11),I1073=$B$11,MINA(I1073-S1074+S1073,$B$11),TRUE,MAXA(I1073-S1074+S1073,0))</f>
        <v>0</v>
      </c>
      <c r="J1074" s="1" cm="1">
        <f t="array" ref="J1074">_xlfn.IFS(J1073&gt;=$C$13-$B$26,0,I1073&lt;$B$11,J1073+$B$26,TRUE,0)</f>
        <v>1.3166666666666669</v>
      </c>
      <c r="K1074" s="3" cm="1">
        <f t="array" ref="K1074">_xlfn.IFS(AND(NOT($K1073=0),$L1073),0,NOT($L1073),$K1073+$B$26,TRUE,$K1073)</f>
        <v>1.0666666666666678</v>
      </c>
      <c r="L1074" s="3" t="b" cm="1">
        <f t="array" ref="L1074">_xlfn.IFS(AND($I1074&gt;0,$K1074&gt;=$C$5-$B$26),TRUE,$R1074&gt;=$B$6,FALSE,$I1074=0,FALSE,TRUE,$L1073)</f>
        <v>0</v>
      </c>
      <c r="M1074" s="3" t="b" cm="1">
        <f t="array" ref="M1074">_xlfn.IFS($N1074&gt;=$B$4-$B$26,FALSE,AND($I1074&gt;0,$K1074&gt;=$B$5-$B$26),TRUE,AND($L1074,NOT($M1073)),FALSE,$M1073,TRUE,TRUE,FALSE)</f>
        <v>0</v>
      </c>
      <c r="N1074" s="3" cm="1">
        <f t="array" ref="N1074">_xlfn.IFS($M1073,$N1073+$B$26,NOT($M1073),0,TRUE,$M1073)</f>
        <v>0</v>
      </c>
      <c r="O1074" s="3" t="b" cm="1">
        <f t="array" ref="O1074">_xlfn.IFS($M1074,FALSE,AND($L1074,NOT($M1074),$R1074&lt;$B$6,$I1074&gt;0),TRUE,TRUE,FALSE)</f>
        <v>0</v>
      </c>
      <c r="P1074" s="3" cm="1">
        <f t="array" ref="P1074">_xlfn.IFS($P1073&gt;=$C$7-$B$26,0,$O1073,$P1073+$B$26,TRUE,0)</f>
        <v>0</v>
      </c>
      <c r="Q1074" s="3" t="b" cm="1">
        <f t="array" ref="Q1074">_xlfn.IFS(AND($L1074,NOT($M1074),NOT($O1074)),TRUE,$R1074&gt;=$B$6,FALSE,AND($L1074,NOT($M1074),$O1074,$P1074=0),TRUE,TRUE,FALSE)</f>
        <v>0</v>
      </c>
      <c r="R1074" s="3" cm="1">
        <f t="array" ref="R1074">_xlfn.IFS(AND($Q1073,$R1073&lt;$B$6),$R1073+1,AND(NOT($L1073),$R1073&gt;0),0,TRUE,$R1073)</f>
        <v>0</v>
      </c>
      <c r="S1074" s="1" cm="1">
        <f t="array" ref="S1074">_xlfn.IFS(AND(Q1073,I1073&gt;$B$8),S1073+$B$8,AND(Q1073,I1073&lt;=$B$8),S1073+I1073,TRUE,$S1073)</f>
        <v>53</v>
      </c>
      <c r="T1074" s="1">
        <f t="shared" si="62"/>
        <v>4770</v>
      </c>
      <c r="U1074" s="17">
        <f t="shared" si="63"/>
        <v>267.22689075630251</v>
      </c>
      <c r="V1074" s="47" cm="1">
        <f t="array" ref="V1074">_xlfn.IFS($B$6=1,S1074*$B$10,AND(R1073=0,R1074&gt;=1,I1074&gt;=$B$6*$B$8-1),V1073+$B$6*$B$10*$B$8,AND(R1073=0,R1074&gt;=1,I1074&lt;$B$6*$B$8-1),V1073+I1073*$B$10,TRUE,V1073)</f>
        <v>5300</v>
      </c>
      <c r="W1074" s="17">
        <f t="shared" si="64"/>
        <v>296.91876750700277</v>
      </c>
    </row>
    <row r="1075" spans="7:23" x14ac:dyDescent="0.25">
      <c r="G1075" s="15">
        <v>1073</v>
      </c>
      <c r="H1075" s="1">
        <f t="shared" si="61"/>
        <v>17.866666666666667</v>
      </c>
      <c r="I1075" s="15" cm="1">
        <f t="array" ref="I1075">_xlfn.IFS(J1074&gt;=$C$13-$B$26,MINA(I1074+$B$13-S1075+S1074,$B$11),I1074=$B$11,MINA(I1074-S1075+S1074,$B$11),TRUE,MAXA(I1074-S1075+S1074,0))</f>
        <v>0</v>
      </c>
      <c r="J1075" s="1" cm="1">
        <f t="array" ref="J1075">_xlfn.IFS(J1074&gt;=$C$13-$B$26,0,I1074&lt;$B$11,J1074+$B$26,TRUE,0)</f>
        <v>1.3333333333333335</v>
      </c>
      <c r="K1075" s="3" cm="1">
        <f t="array" ref="K1075">_xlfn.IFS(AND(NOT($K1074=0),$L1074),0,NOT($L1074),$K1074+$B$26,TRUE,$K1074)</f>
        <v>1.0833333333333344</v>
      </c>
      <c r="L1075" s="3" t="b" cm="1">
        <f t="array" ref="L1075">_xlfn.IFS(AND($I1075&gt;0,$K1075&gt;=$C$5-$B$26),TRUE,$R1075&gt;=$B$6,FALSE,$I1075=0,FALSE,TRUE,$L1074)</f>
        <v>0</v>
      </c>
      <c r="M1075" s="3" t="b" cm="1">
        <f t="array" ref="M1075">_xlfn.IFS($N1075&gt;=$B$4-$B$26,FALSE,AND($I1075&gt;0,$K1075&gt;=$B$5-$B$26),TRUE,AND($L1075,NOT($M1074)),FALSE,$M1074,TRUE,TRUE,FALSE)</f>
        <v>0</v>
      </c>
      <c r="N1075" s="3" cm="1">
        <f t="array" ref="N1075">_xlfn.IFS($M1074,$N1074+$B$26,NOT($M1074),0,TRUE,$M1074)</f>
        <v>0</v>
      </c>
      <c r="O1075" s="3" t="b" cm="1">
        <f t="array" ref="O1075">_xlfn.IFS($M1075,FALSE,AND($L1075,NOT($M1075),$R1075&lt;$B$6,$I1075&gt;0),TRUE,TRUE,FALSE)</f>
        <v>0</v>
      </c>
      <c r="P1075" s="3" cm="1">
        <f t="array" ref="P1075">_xlfn.IFS($P1074&gt;=$C$7-$B$26,0,$O1074,$P1074+$B$26,TRUE,0)</f>
        <v>0</v>
      </c>
      <c r="Q1075" s="3" t="b" cm="1">
        <f t="array" ref="Q1075">_xlfn.IFS(AND($L1075,NOT($M1075),NOT($O1075)),TRUE,$R1075&gt;=$B$6,FALSE,AND($L1075,NOT($M1075),$O1075,$P1075=0),TRUE,TRUE,FALSE)</f>
        <v>0</v>
      </c>
      <c r="R1075" s="3" cm="1">
        <f t="array" ref="R1075">_xlfn.IFS(AND($Q1074,$R1074&lt;$B$6),$R1074+1,AND(NOT($L1074),$R1074&gt;0),0,TRUE,$R1074)</f>
        <v>0</v>
      </c>
      <c r="S1075" s="1" cm="1">
        <f t="array" ref="S1075">_xlfn.IFS(AND(Q1074,I1074&gt;$B$8),S1074+$B$8,AND(Q1074,I1074&lt;=$B$8),S1074+I1074,TRUE,$S1074)</f>
        <v>53</v>
      </c>
      <c r="T1075" s="1">
        <f t="shared" si="62"/>
        <v>4770</v>
      </c>
      <c r="U1075" s="17">
        <f t="shared" si="63"/>
        <v>266.97761194029852</v>
      </c>
      <c r="V1075" s="47" cm="1">
        <f t="array" ref="V1075">_xlfn.IFS($B$6=1,S1075*$B$10,AND(R1074=0,R1075&gt;=1,I1075&gt;=$B$6*$B$8-1),V1074+$B$6*$B$10*$B$8,AND(R1074=0,R1075&gt;=1,I1075&lt;$B$6*$B$8-1),V1074+I1074*$B$10,TRUE,V1074)</f>
        <v>5300</v>
      </c>
      <c r="W1075" s="17">
        <f t="shared" si="64"/>
        <v>296.64179104477608</v>
      </c>
    </row>
    <row r="1076" spans="7:23" x14ac:dyDescent="0.25">
      <c r="G1076" s="15">
        <v>1074</v>
      </c>
      <c r="H1076" s="1">
        <f t="shared" si="61"/>
        <v>17.883333333333333</v>
      </c>
      <c r="I1076" s="15" cm="1">
        <f t="array" ref="I1076">_xlfn.IFS(J1075&gt;=$C$13-$B$26,MINA(I1075+$B$13-S1076+S1075,$B$11),I1075=$B$11,MINA(I1075-S1076+S1075,$B$11),TRUE,MAXA(I1075-S1076+S1075,0))</f>
        <v>0</v>
      </c>
      <c r="J1076" s="1" cm="1">
        <f t="array" ref="J1076">_xlfn.IFS(J1075&gt;=$C$13-$B$26,0,I1075&lt;$B$11,J1075+$B$26,TRUE,0)</f>
        <v>1.35</v>
      </c>
      <c r="K1076" s="3" cm="1">
        <f t="array" ref="K1076">_xlfn.IFS(AND(NOT($K1075=0),$L1075),0,NOT($L1075),$K1075+$B$26,TRUE,$K1075)</f>
        <v>1.100000000000001</v>
      </c>
      <c r="L1076" s="3" t="b" cm="1">
        <f t="array" ref="L1076">_xlfn.IFS(AND($I1076&gt;0,$K1076&gt;=$C$5-$B$26),TRUE,$R1076&gt;=$B$6,FALSE,$I1076=0,FALSE,TRUE,$L1075)</f>
        <v>0</v>
      </c>
      <c r="M1076" s="3" t="b" cm="1">
        <f t="array" ref="M1076">_xlfn.IFS($N1076&gt;=$B$4-$B$26,FALSE,AND($I1076&gt;0,$K1076&gt;=$B$5-$B$26),TRUE,AND($L1076,NOT($M1075)),FALSE,$M1075,TRUE,TRUE,FALSE)</f>
        <v>0</v>
      </c>
      <c r="N1076" s="3" cm="1">
        <f t="array" ref="N1076">_xlfn.IFS($M1075,$N1075+$B$26,NOT($M1075),0,TRUE,$M1075)</f>
        <v>0</v>
      </c>
      <c r="O1076" s="3" t="b" cm="1">
        <f t="array" ref="O1076">_xlfn.IFS($M1076,FALSE,AND($L1076,NOT($M1076),$R1076&lt;$B$6,$I1076&gt;0),TRUE,TRUE,FALSE)</f>
        <v>0</v>
      </c>
      <c r="P1076" s="3" cm="1">
        <f t="array" ref="P1076">_xlfn.IFS($P1075&gt;=$C$7-$B$26,0,$O1075,$P1075+$B$26,TRUE,0)</f>
        <v>0</v>
      </c>
      <c r="Q1076" s="3" t="b" cm="1">
        <f t="array" ref="Q1076">_xlfn.IFS(AND($L1076,NOT($M1076),NOT($O1076)),TRUE,$R1076&gt;=$B$6,FALSE,AND($L1076,NOT($M1076),$O1076,$P1076=0),TRUE,TRUE,FALSE)</f>
        <v>0</v>
      </c>
      <c r="R1076" s="3" cm="1">
        <f t="array" ref="R1076">_xlfn.IFS(AND($Q1075,$R1075&lt;$B$6),$R1075+1,AND(NOT($L1075),$R1075&gt;0),0,TRUE,$R1075)</f>
        <v>0</v>
      </c>
      <c r="S1076" s="1" cm="1">
        <f t="array" ref="S1076">_xlfn.IFS(AND(Q1075,I1075&gt;$B$8),S1075+$B$8,AND(Q1075,I1075&lt;=$B$8),S1075+I1075,TRUE,$S1075)</f>
        <v>53</v>
      </c>
      <c r="T1076" s="1">
        <f t="shared" si="62"/>
        <v>4770</v>
      </c>
      <c r="U1076" s="17">
        <f t="shared" si="63"/>
        <v>266.72879776328051</v>
      </c>
      <c r="V1076" s="47" cm="1">
        <f t="array" ref="V1076">_xlfn.IFS($B$6=1,S1076*$B$10,AND(R1075=0,R1076&gt;=1,I1076&gt;=$B$6*$B$8-1),V1075+$B$6*$B$10*$B$8,AND(R1075=0,R1076&gt;=1,I1076&lt;$B$6*$B$8-1),V1075+I1075*$B$10,TRUE,V1075)</f>
        <v>5300</v>
      </c>
      <c r="W1076" s="17">
        <f t="shared" si="64"/>
        <v>296.36533084808946</v>
      </c>
    </row>
    <row r="1077" spans="7:23" x14ac:dyDescent="0.25">
      <c r="G1077" s="15">
        <v>1075</v>
      </c>
      <c r="H1077" s="1">
        <f t="shared" si="61"/>
        <v>17.899999999999999</v>
      </c>
      <c r="I1077" s="15" cm="1">
        <f t="array" ref="I1077">_xlfn.IFS(J1076&gt;=$C$13-$B$26,MINA(I1076+$B$13-S1077+S1076,$B$11),I1076=$B$11,MINA(I1076-S1077+S1076,$B$11),TRUE,MAXA(I1076-S1077+S1076,0))</f>
        <v>0</v>
      </c>
      <c r="J1077" s="1" cm="1">
        <f t="array" ref="J1077">_xlfn.IFS(J1076&gt;=$C$13-$B$26,0,I1076&lt;$B$11,J1076+$B$26,TRUE,0)</f>
        <v>1.3666666666666667</v>
      </c>
      <c r="K1077" s="3" cm="1">
        <f t="array" ref="K1077">_xlfn.IFS(AND(NOT($K1076=0),$L1076),0,NOT($L1076),$K1076+$B$26,TRUE,$K1076)</f>
        <v>1.1166666666666676</v>
      </c>
      <c r="L1077" s="3" t="b" cm="1">
        <f t="array" ref="L1077">_xlfn.IFS(AND($I1077&gt;0,$K1077&gt;=$C$5-$B$26),TRUE,$R1077&gt;=$B$6,FALSE,$I1077=0,FALSE,TRUE,$L1076)</f>
        <v>0</v>
      </c>
      <c r="M1077" s="3" t="b" cm="1">
        <f t="array" ref="M1077">_xlfn.IFS($N1077&gt;=$B$4-$B$26,FALSE,AND($I1077&gt;0,$K1077&gt;=$B$5-$B$26),TRUE,AND($L1077,NOT($M1076)),FALSE,$M1076,TRUE,TRUE,FALSE)</f>
        <v>0</v>
      </c>
      <c r="N1077" s="3" cm="1">
        <f t="array" ref="N1077">_xlfn.IFS($M1076,$N1076+$B$26,NOT($M1076),0,TRUE,$M1076)</f>
        <v>0</v>
      </c>
      <c r="O1077" s="3" t="b" cm="1">
        <f t="array" ref="O1077">_xlfn.IFS($M1077,FALSE,AND($L1077,NOT($M1077),$R1077&lt;$B$6,$I1077&gt;0),TRUE,TRUE,FALSE)</f>
        <v>0</v>
      </c>
      <c r="P1077" s="3" cm="1">
        <f t="array" ref="P1077">_xlfn.IFS($P1076&gt;=$C$7-$B$26,0,$O1076,$P1076+$B$26,TRUE,0)</f>
        <v>0</v>
      </c>
      <c r="Q1077" s="3" t="b" cm="1">
        <f t="array" ref="Q1077">_xlfn.IFS(AND($L1077,NOT($M1077),NOT($O1077)),TRUE,$R1077&gt;=$B$6,FALSE,AND($L1077,NOT($M1077),$O1077,$P1077=0),TRUE,TRUE,FALSE)</f>
        <v>0</v>
      </c>
      <c r="R1077" s="3" cm="1">
        <f t="array" ref="R1077">_xlfn.IFS(AND($Q1076,$R1076&lt;$B$6),$R1076+1,AND(NOT($L1076),$R1076&gt;0),0,TRUE,$R1076)</f>
        <v>0</v>
      </c>
      <c r="S1077" s="1" cm="1">
        <f t="array" ref="S1077">_xlfn.IFS(AND(Q1076,I1076&gt;$B$8),S1076+$B$8,AND(Q1076,I1076&lt;=$B$8),S1076+I1076,TRUE,$S1076)</f>
        <v>53</v>
      </c>
      <c r="T1077" s="1">
        <f t="shared" si="62"/>
        <v>4770</v>
      </c>
      <c r="U1077" s="17">
        <f t="shared" si="63"/>
        <v>266.48044692737432</v>
      </c>
      <c r="V1077" s="47" cm="1">
        <f t="array" ref="V1077">_xlfn.IFS($B$6=1,S1077*$B$10,AND(R1076=0,R1077&gt;=1,I1077&gt;=$B$6*$B$8-1),V1076+$B$6*$B$10*$B$8,AND(R1076=0,R1077&gt;=1,I1077&lt;$B$6*$B$8-1),V1076+I1076*$B$10,TRUE,V1076)</f>
        <v>5300</v>
      </c>
      <c r="W1077" s="17">
        <f t="shared" si="64"/>
        <v>296.08938547486036</v>
      </c>
    </row>
    <row r="1078" spans="7:23" x14ac:dyDescent="0.25">
      <c r="G1078" s="15">
        <v>1076</v>
      </c>
      <c r="H1078" s="1">
        <f t="shared" si="61"/>
        <v>17.916666666666668</v>
      </c>
      <c r="I1078" s="15" cm="1">
        <f t="array" ref="I1078">_xlfn.IFS(J1077&gt;=$C$13-$B$26,MINA(I1077+$B$13-S1078+S1077,$B$11),I1077=$B$11,MINA(I1077-S1078+S1077,$B$11),TRUE,MAXA(I1077-S1078+S1077,0))</f>
        <v>0</v>
      </c>
      <c r="J1078" s="1" cm="1">
        <f t="array" ref="J1078">_xlfn.IFS(J1077&gt;=$C$13-$B$26,0,I1077&lt;$B$11,J1077+$B$26,TRUE,0)</f>
        <v>1.3833333333333333</v>
      </c>
      <c r="K1078" s="3" cm="1">
        <f t="array" ref="K1078">_xlfn.IFS(AND(NOT($K1077=0),$L1077),0,NOT($L1077),$K1077+$B$26,TRUE,$K1077)</f>
        <v>1.1333333333333342</v>
      </c>
      <c r="L1078" s="3" t="b" cm="1">
        <f t="array" ref="L1078">_xlfn.IFS(AND($I1078&gt;0,$K1078&gt;=$C$5-$B$26),TRUE,$R1078&gt;=$B$6,FALSE,$I1078=0,FALSE,TRUE,$L1077)</f>
        <v>0</v>
      </c>
      <c r="M1078" s="3" t="b" cm="1">
        <f t="array" ref="M1078">_xlfn.IFS($N1078&gt;=$B$4-$B$26,FALSE,AND($I1078&gt;0,$K1078&gt;=$B$5-$B$26),TRUE,AND($L1078,NOT($M1077)),FALSE,$M1077,TRUE,TRUE,FALSE)</f>
        <v>0</v>
      </c>
      <c r="N1078" s="3" cm="1">
        <f t="array" ref="N1078">_xlfn.IFS($M1077,$N1077+$B$26,NOT($M1077),0,TRUE,$M1077)</f>
        <v>0</v>
      </c>
      <c r="O1078" s="3" t="b" cm="1">
        <f t="array" ref="O1078">_xlfn.IFS($M1078,FALSE,AND($L1078,NOT($M1078),$R1078&lt;$B$6,$I1078&gt;0),TRUE,TRUE,FALSE)</f>
        <v>0</v>
      </c>
      <c r="P1078" s="3" cm="1">
        <f t="array" ref="P1078">_xlfn.IFS($P1077&gt;=$C$7-$B$26,0,$O1077,$P1077+$B$26,TRUE,0)</f>
        <v>0</v>
      </c>
      <c r="Q1078" s="3" t="b" cm="1">
        <f t="array" ref="Q1078">_xlfn.IFS(AND($L1078,NOT($M1078),NOT($O1078)),TRUE,$R1078&gt;=$B$6,FALSE,AND($L1078,NOT($M1078),$O1078,$P1078=0),TRUE,TRUE,FALSE)</f>
        <v>0</v>
      </c>
      <c r="R1078" s="3" cm="1">
        <f t="array" ref="R1078">_xlfn.IFS(AND($Q1077,$R1077&lt;$B$6),$R1077+1,AND(NOT($L1077),$R1077&gt;0),0,TRUE,$R1077)</f>
        <v>0</v>
      </c>
      <c r="S1078" s="1" cm="1">
        <f t="array" ref="S1078">_xlfn.IFS(AND(Q1077,I1077&gt;$B$8),S1077+$B$8,AND(Q1077,I1077&lt;=$B$8),S1077+I1077,TRUE,$S1077)</f>
        <v>53</v>
      </c>
      <c r="T1078" s="1">
        <f t="shared" si="62"/>
        <v>4770</v>
      </c>
      <c r="U1078" s="17">
        <f t="shared" si="63"/>
        <v>266.23255813953489</v>
      </c>
      <c r="V1078" s="47" cm="1">
        <f t="array" ref="V1078">_xlfn.IFS($B$6=1,S1078*$B$10,AND(R1077=0,R1078&gt;=1,I1078&gt;=$B$6*$B$8-1),V1077+$B$6*$B$10*$B$8,AND(R1077=0,R1078&gt;=1,I1078&lt;$B$6*$B$8-1),V1077+I1077*$B$10,TRUE,V1077)</f>
        <v>5300</v>
      </c>
      <c r="W1078" s="17">
        <f t="shared" si="64"/>
        <v>295.81395348837208</v>
      </c>
    </row>
    <row r="1079" spans="7:23" x14ac:dyDescent="0.25">
      <c r="G1079" s="15">
        <v>1077</v>
      </c>
      <c r="H1079" s="1">
        <f t="shared" si="61"/>
        <v>17.933333333333334</v>
      </c>
      <c r="I1079" s="15" cm="1">
        <f t="array" ref="I1079">_xlfn.IFS(J1078&gt;=$C$13-$B$26,MINA(I1078+$B$13-S1079+S1078,$B$11),I1078=$B$11,MINA(I1078-S1079+S1078,$B$11),TRUE,MAXA(I1078-S1079+S1078,0))</f>
        <v>0</v>
      </c>
      <c r="J1079" s="1" cm="1">
        <f t="array" ref="J1079">_xlfn.IFS(J1078&gt;=$C$13-$B$26,0,I1078&lt;$B$11,J1078+$B$26,TRUE,0)</f>
        <v>1.4</v>
      </c>
      <c r="K1079" s="3" cm="1">
        <f t="array" ref="K1079">_xlfn.IFS(AND(NOT($K1078=0),$L1078),0,NOT($L1078),$K1078+$B$26,TRUE,$K1078)</f>
        <v>1.1500000000000008</v>
      </c>
      <c r="L1079" s="3" t="b" cm="1">
        <f t="array" ref="L1079">_xlfn.IFS(AND($I1079&gt;0,$K1079&gt;=$C$5-$B$26),TRUE,$R1079&gt;=$B$6,FALSE,$I1079=0,FALSE,TRUE,$L1078)</f>
        <v>0</v>
      </c>
      <c r="M1079" s="3" t="b" cm="1">
        <f t="array" ref="M1079">_xlfn.IFS($N1079&gt;=$B$4-$B$26,FALSE,AND($I1079&gt;0,$K1079&gt;=$B$5-$B$26),TRUE,AND($L1079,NOT($M1078)),FALSE,$M1078,TRUE,TRUE,FALSE)</f>
        <v>0</v>
      </c>
      <c r="N1079" s="3" cm="1">
        <f t="array" ref="N1079">_xlfn.IFS($M1078,$N1078+$B$26,NOT($M1078),0,TRUE,$M1078)</f>
        <v>0</v>
      </c>
      <c r="O1079" s="3" t="b" cm="1">
        <f t="array" ref="O1079">_xlfn.IFS($M1079,FALSE,AND($L1079,NOT($M1079),$R1079&lt;$B$6,$I1079&gt;0),TRUE,TRUE,FALSE)</f>
        <v>0</v>
      </c>
      <c r="P1079" s="3" cm="1">
        <f t="array" ref="P1079">_xlfn.IFS($P1078&gt;=$C$7-$B$26,0,$O1078,$P1078+$B$26,TRUE,0)</f>
        <v>0</v>
      </c>
      <c r="Q1079" s="3" t="b" cm="1">
        <f t="array" ref="Q1079">_xlfn.IFS(AND($L1079,NOT($M1079),NOT($O1079)),TRUE,$R1079&gt;=$B$6,FALSE,AND($L1079,NOT($M1079),$O1079,$P1079=0),TRUE,TRUE,FALSE)</f>
        <v>0</v>
      </c>
      <c r="R1079" s="3" cm="1">
        <f t="array" ref="R1079">_xlfn.IFS(AND($Q1078,$R1078&lt;$B$6),$R1078+1,AND(NOT($L1078),$R1078&gt;0),0,TRUE,$R1078)</f>
        <v>0</v>
      </c>
      <c r="S1079" s="1" cm="1">
        <f t="array" ref="S1079">_xlfn.IFS(AND(Q1078,I1078&gt;$B$8),S1078+$B$8,AND(Q1078,I1078&lt;=$B$8),S1078+I1078,TRUE,$S1078)</f>
        <v>53</v>
      </c>
      <c r="T1079" s="1">
        <f t="shared" si="62"/>
        <v>4770</v>
      </c>
      <c r="U1079" s="17">
        <f t="shared" si="63"/>
        <v>265.98513011152414</v>
      </c>
      <c r="V1079" s="47" cm="1">
        <f t="array" ref="V1079">_xlfn.IFS($B$6=1,S1079*$B$10,AND(R1078=0,R1079&gt;=1,I1079&gt;=$B$6*$B$8-1),V1078+$B$6*$B$10*$B$8,AND(R1078=0,R1079&gt;=1,I1079&lt;$B$6*$B$8-1),V1078+I1078*$B$10,TRUE,V1078)</f>
        <v>5300</v>
      </c>
      <c r="W1079" s="17">
        <f t="shared" si="64"/>
        <v>295.53903345724905</v>
      </c>
    </row>
    <row r="1080" spans="7:23" x14ac:dyDescent="0.25">
      <c r="G1080" s="15">
        <v>1078</v>
      </c>
      <c r="H1080" s="1">
        <f t="shared" si="61"/>
        <v>17.95</v>
      </c>
      <c r="I1080" s="15" cm="1">
        <f t="array" ref="I1080">_xlfn.IFS(J1079&gt;=$C$13-$B$26,MINA(I1079+$B$13-S1080+S1079,$B$11),I1079=$B$11,MINA(I1079-S1080+S1079,$B$11),TRUE,MAXA(I1079-S1080+S1079,0))</f>
        <v>0</v>
      </c>
      <c r="J1080" s="1" cm="1">
        <f t="array" ref="J1080">_xlfn.IFS(J1079&gt;=$C$13-$B$26,0,I1079&lt;$B$11,J1079+$B$26,TRUE,0)</f>
        <v>1.4166666666666665</v>
      </c>
      <c r="K1080" s="3" cm="1">
        <f t="array" ref="K1080">_xlfn.IFS(AND(NOT($K1079=0),$L1079),0,NOT($L1079),$K1079+$B$26,TRUE,$K1079)</f>
        <v>1.1666666666666674</v>
      </c>
      <c r="L1080" s="3" t="b" cm="1">
        <f t="array" ref="L1080">_xlfn.IFS(AND($I1080&gt;0,$K1080&gt;=$C$5-$B$26),TRUE,$R1080&gt;=$B$6,FALSE,$I1080=0,FALSE,TRUE,$L1079)</f>
        <v>0</v>
      </c>
      <c r="M1080" s="3" t="b" cm="1">
        <f t="array" ref="M1080">_xlfn.IFS($N1080&gt;=$B$4-$B$26,FALSE,AND($I1080&gt;0,$K1080&gt;=$B$5-$B$26),TRUE,AND($L1080,NOT($M1079)),FALSE,$M1079,TRUE,TRUE,FALSE)</f>
        <v>0</v>
      </c>
      <c r="N1080" s="3" cm="1">
        <f t="array" ref="N1080">_xlfn.IFS($M1079,$N1079+$B$26,NOT($M1079),0,TRUE,$M1079)</f>
        <v>0</v>
      </c>
      <c r="O1080" s="3" t="b" cm="1">
        <f t="array" ref="O1080">_xlfn.IFS($M1080,FALSE,AND($L1080,NOT($M1080),$R1080&lt;$B$6,$I1080&gt;0),TRUE,TRUE,FALSE)</f>
        <v>0</v>
      </c>
      <c r="P1080" s="3" cm="1">
        <f t="array" ref="P1080">_xlfn.IFS($P1079&gt;=$C$7-$B$26,0,$O1079,$P1079+$B$26,TRUE,0)</f>
        <v>0</v>
      </c>
      <c r="Q1080" s="3" t="b" cm="1">
        <f t="array" ref="Q1080">_xlfn.IFS(AND($L1080,NOT($M1080),NOT($O1080)),TRUE,$R1080&gt;=$B$6,FALSE,AND($L1080,NOT($M1080),$O1080,$P1080=0),TRUE,TRUE,FALSE)</f>
        <v>0</v>
      </c>
      <c r="R1080" s="3" cm="1">
        <f t="array" ref="R1080">_xlfn.IFS(AND($Q1079,$R1079&lt;$B$6),$R1079+1,AND(NOT($L1079),$R1079&gt;0),0,TRUE,$R1079)</f>
        <v>0</v>
      </c>
      <c r="S1080" s="1" cm="1">
        <f t="array" ref="S1080">_xlfn.IFS(AND(Q1079,I1079&gt;$B$8),S1079+$B$8,AND(Q1079,I1079&lt;=$B$8),S1079+I1079,TRUE,$S1079)</f>
        <v>53</v>
      </c>
      <c r="T1080" s="1">
        <f t="shared" si="62"/>
        <v>4770</v>
      </c>
      <c r="U1080" s="17">
        <f t="shared" si="63"/>
        <v>265.73816155988857</v>
      </c>
      <c r="V1080" s="47" cm="1">
        <f t="array" ref="V1080">_xlfn.IFS($B$6=1,S1080*$B$10,AND(R1079=0,R1080&gt;=1,I1080&gt;=$B$6*$B$8-1),V1079+$B$6*$B$10*$B$8,AND(R1079=0,R1080&gt;=1,I1080&lt;$B$6*$B$8-1),V1079+I1079*$B$10,TRUE,V1079)</f>
        <v>5300</v>
      </c>
      <c r="W1080" s="17">
        <f t="shared" si="64"/>
        <v>295.26462395543177</v>
      </c>
    </row>
    <row r="1081" spans="7:23" x14ac:dyDescent="0.25">
      <c r="G1081" s="15">
        <v>1079</v>
      </c>
      <c r="H1081" s="1">
        <f t="shared" si="61"/>
        <v>17.966666666666665</v>
      </c>
      <c r="I1081" s="15" cm="1">
        <f t="array" ref="I1081">_xlfn.IFS(J1080&gt;=$C$13-$B$26,MINA(I1080+$B$13-S1081+S1080,$B$11),I1080=$B$11,MINA(I1080-S1081+S1080,$B$11),TRUE,MAXA(I1080-S1081+S1080,0))</f>
        <v>0</v>
      </c>
      <c r="J1081" s="1" cm="1">
        <f t="array" ref="J1081">_xlfn.IFS(J1080&gt;=$C$13-$B$26,0,I1080&lt;$B$11,J1080+$B$26,TRUE,0)</f>
        <v>1.4333333333333331</v>
      </c>
      <c r="K1081" s="3" cm="1">
        <f t="array" ref="K1081">_xlfn.IFS(AND(NOT($K1080=0),$L1080),0,NOT($L1080),$K1080+$B$26,TRUE,$K1080)</f>
        <v>1.183333333333334</v>
      </c>
      <c r="L1081" s="3" t="b" cm="1">
        <f t="array" ref="L1081">_xlfn.IFS(AND($I1081&gt;0,$K1081&gt;=$C$5-$B$26),TRUE,$R1081&gt;=$B$6,FALSE,$I1081=0,FALSE,TRUE,$L1080)</f>
        <v>0</v>
      </c>
      <c r="M1081" s="3" t="b" cm="1">
        <f t="array" ref="M1081">_xlfn.IFS($N1081&gt;=$B$4-$B$26,FALSE,AND($I1081&gt;0,$K1081&gt;=$B$5-$B$26),TRUE,AND($L1081,NOT($M1080)),FALSE,$M1080,TRUE,TRUE,FALSE)</f>
        <v>0</v>
      </c>
      <c r="N1081" s="3" cm="1">
        <f t="array" ref="N1081">_xlfn.IFS($M1080,$N1080+$B$26,NOT($M1080),0,TRUE,$M1080)</f>
        <v>0</v>
      </c>
      <c r="O1081" s="3" t="b" cm="1">
        <f t="array" ref="O1081">_xlfn.IFS($M1081,FALSE,AND($L1081,NOT($M1081),$R1081&lt;$B$6,$I1081&gt;0),TRUE,TRUE,FALSE)</f>
        <v>0</v>
      </c>
      <c r="P1081" s="3" cm="1">
        <f t="array" ref="P1081">_xlfn.IFS($P1080&gt;=$C$7-$B$26,0,$O1080,$P1080+$B$26,TRUE,0)</f>
        <v>0</v>
      </c>
      <c r="Q1081" s="3" t="b" cm="1">
        <f t="array" ref="Q1081">_xlfn.IFS(AND($L1081,NOT($M1081),NOT($O1081)),TRUE,$R1081&gt;=$B$6,FALSE,AND($L1081,NOT($M1081),$O1081,$P1081=0),TRUE,TRUE,FALSE)</f>
        <v>0</v>
      </c>
      <c r="R1081" s="3" cm="1">
        <f t="array" ref="R1081">_xlfn.IFS(AND($Q1080,$R1080&lt;$B$6),$R1080+1,AND(NOT($L1080),$R1080&gt;0),0,TRUE,$R1080)</f>
        <v>0</v>
      </c>
      <c r="S1081" s="1" cm="1">
        <f t="array" ref="S1081">_xlfn.IFS(AND(Q1080,I1080&gt;$B$8),S1080+$B$8,AND(Q1080,I1080&lt;=$B$8),S1080+I1080,TRUE,$S1080)</f>
        <v>53</v>
      </c>
      <c r="T1081" s="1">
        <f t="shared" si="62"/>
        <v>4770</v>
      </c>
      <c r="U1081" s="17">
        <f t="shared" si="63"/>
        <v>265.49165120593693</v>
      </c>
      <c r="V1081" s="47" cm="1">
        <f t="array" ref="V1081">_xlfn.IFS($B$6=1,S1081*$B$10,AND(R1080=0,R1081&gt;=1,I1081&gt;=$B$6*$B$8-1),V1080+$B$6*$B$10*$B$8,AND(R1080=0,R1081&gt;=1,I1081&lt;$B$6*$B$8-1),V1080+I1080*$B$10,TRUE,V1080)</f>
        <v>5300</v>
      </c>
      <c r="W1081" s="17">
        <f t="shared" si="64"/>
        <v>294.99072356215214</v>
      </c>
    </row>
    <row r="1082" spans="7:23" x14ac:dyDescent="0.25">
      <c r="G1082" s="15">
        <v>1080</v>
      </c>
      <c r="H1082" s="1">
        <f t="shared" si="61"/>
        <v>17.983333333333334</v>
      </c>
      <c r="I1082" s="15" cm="1">
        <f t="array" ref="I1082">_xlfn.IFS(J1081&gt;=$C$13-$B$26,MINA(I1081+$B$13-S1082+S1081,$B$11),I1081=$B$11,MINA(I1081-S1082+S1081,$B$11),TRUE,MAXA(I1081-S1082+S1081,0))</f>
        <v>0</v>
      </c>
      <c r="J1082" s="1" cm="1">
        <f t="array" ref="J1082">_xlfn.IFS(J1081&gt;=$C$13-$B$26,0,I1081&lt;$B$11,J1081+$B$26,TRUE,0)</f>
        <v>1.4499999999999997</v>
      </c>
      <c r="K1082" s="3" cm="1">
        <f t="array" ref="K1082">_xlfn.IFS(AND(NOT($K1081=0),$L1081),0,NOT($L1081),$K1081+$B$26,TRUE,$K1081)</f>
        <v>1.2000000000000006</v>
      </c>
      <c r="L1082" s="3" t="b" cm="1">
        <f t="array" ref="L1082">_xlfn.IFS(AND($I1082&gt;0,$K1082&gt;=$C$5-$B$26),TRUE,$R1082&gt;=$B$6,FALSE,$I1082=0,FALSE,TRUE,$L1081)</f>
        <v>0</v>
      </c>
      <c r="M1082" s="3" t="b" cm="1">
        <f t="array" ref="M1082">_xlfn.IFS($N1082&gt;=$B$4-$B$26,FALSE,AND($I1082&gt;0,$K1082&gt;=$B$5-$B$26),TRUE,AND($L1082,NOT($M1081)),FALSE,$M1081,TRUE,TRUE,FALSE)</f>
        <v>0</v>
      </c>
      <c r="N1082" s="3" cm="1">
        <f t="array" ref="N1082">_xlfn.IFS($M1081,$N1081+$B$26,NOT($M1081),0,TRUE,$M1081)</f>
        <v>0</v>
      </c>
      <c r="O1082" s="3" t="b" cm="1">
        <f t="array" ref="O1082">_xlfn.IFS($M1082,FALSE,AND($L1082,NOT($M1082),$R1082&lt;$B$6,$I1082&gt;0),TRUE,TRUE,FALSE)</f>
        <v>0</v>
      </c>
      <c r="P1082" s="3" cm="1">
        <f t="array" ref="P1082">_xlfn.IFS($P1081&gt;=$C$7-$B$26,0,$O1081,$P1081+$B$26,TRUE,0)</f>
        <v>0</v>
      </c>
      <c r="Q1082" s="3" t="b" cm="1">
        <f t="array" ref="Q1082">_xlfn.IFS(AND($L1082,NOT($M1082),NOT($O1082)),TRUE,$R1082&gt;=$B$6,FALSE,AND($L1082,NOT($M1082),$O1082,$P1082=0),TRUE,TRUE,FALSE)</f>
        <v>0</v>
      </c>
      <c r="R1082" s="3" cm="1">
        <f t="array" ref="R1082">_xlfn.IFS(AND($Q1081,$R1081&lt;$B$6),$R1081+1,AND(NOT($L1081),$R1081&gt;0),0,TRUE,$R1081)</f>
        <v>0</v>
      </c>
      <c r="S1082" s="1" cm="1">
        <f t="array" ref="S1082">_xlfn.IFS(AND(Q1081,I1081&gt;$B$8),S1081+$B$8,AND(Q1081,I1081&lt;=$B$8),S1081+I1081,TRUE,$S1081)</f>
        <v>53</v>
      </c>
      <c r="T1082" s="1">
        <f t="shared" si="62"/>
        <v>4770</v>
      </c>
      <c r="U1082" s="17">
        <f t="shared" si="63"/>
        <v>265.24559777571824</v>
      </c>
      <c r="V1082" s="47" cm="1">
        <f t="array" ref="V1082">_xlfn.IFS($B$6=1,S1082*$B$10,AND(R1081=0,R1082&gt;=1,I1082&gt;=$B$6*$B$8-1),V1081+$B$6*$B$10*$B$8,AND(R1081=0,R1082&gt;=1,I1082&lt;$B$6*$B$8-1),V1081+I1081*$B$10,TRUE,V1081)</f>
        <v>5300</v>
      </c>
      <c r="W1082" s="17">
        <f t="shared" si="64"/>
        <v>294.71733086190915</v>
      </c>
    </row>
    <row r="1083" spans="7:23" x14ac:dyDescent="0.25">
      <c r="G1083" s="15">
        <v>1081</v>
      </c>
      <c r="H1083" s="1">
        <f t="shared" si="61"/>
        <v>18</v>
      </c>
      <c r="I1083" s="15" cm="1">
        <f t="array" ref="I1083">_xlfn.IFS(J1082&gt;=$C$13-$B$26,MINA(I1082+$B$13-S1083+S1082,$B$11),I1082=$B$11,MINA(I1082-S1083+S1082,$B$11),TRUE,MAXA(I1082-S1083+S1082,0))</f>
        <v>0</v>
      </c>
      <c r="J1083" s="1" cm="1">
        <f t="array" ref="J1083">_xlfn.IFS(J1082&gt;=$C$13-$B$26,0,I1082&lt;$B$11,J1082+$B$26,TRUE,0)</f>
        <v>1.4666666666666663</v>
      </c>
      <c r="K1083" s="3" cm="1">
        <f t="array" ref="K1083">_xlfn.IFS(AND(NOT($K1082=0),$L1082),0,NOT($L1082),$K1082+$B$26,TRUE,$K1082)</f>
        <v>1.2166666666666672</v>
      </c>
      <c r="L1083" s="3" t="b" cm="1">
        <f t="array" ref="L1083">_xlfn.IFS(AND($I1083&gt;0,$K1083&gt;=$C$5-$B$26),TRUE,$R1083&gt;=$B$6,FALSE,$I1083=0,FALSE,TRUE,$L1082)</f>
        <v>0</v>
      </c>
      <c r="M1083" s="3" t="b" cm="1">
        <f t="array" ref="M1083">_xlfn.IFS($N1083&gt;=$B$4-$B$26,FALSE,AND($I1083&gt;0,$K1083&gt;=$B$5-$B$26),TRUE,AND($L1083,NOT($M1082)),FALSE,$M1082,TRUE,TRUE,FALSE)</f>
        <v>0</v>
      </c>
      <c r="N1083" s="3" cm="1">
        <f t="array" ref="N1083">_xlfn.IFS($M1082,$N1082+$B$26,NOT($M1082),0,TRUE,$M1082)</f>
        <v>0</v>
      </c>
      <c r="O1083" s="3" t="b" cm="1">
        <f t="array" ref="O1083">_xlfn.IFS($M1083,FALSE,AND($L1083,NOT($M1083),$R1083&lt;$B$6,$I1083&gt;0),TRUE,TRUE,FALSE)</f>
        <v>0</v>
      </c>
      <c r="P1083" s="3" cm="1">
        <f t="array" ref="P1083">_xlfn.IFS($P1082&gt;=$C$7-$B$26,0,$O1082,$P1082+$B$26,TRUE,0)</f>
        <v>0</v>
      </c>
      <c r="Q1083" s="3" t="b" cm="1">
        <f t="array" ref="Q1083">_xlfn.IFS(AND($L1083,NOT($M1083),NOT($O1083)),TRUE,$R1083&gt;=$B$6,FALSE,AND($L1083,NOT($M1083),$O1083,$P1083=0),TRUE,TRUE,FALSE)</f>
        <v>0</v>
      </c>
      <c r="R1083" s="3" cm="1">
        <f t="array" ref="R1083">_xlfn.IFS(AND($Q1082,$R1082&lt;$B$6),$R1082+1,AND(NOT($L1082),$R1082&gt;0),0,TRUE,$R1082)</f>
        <v>0</v>
      </c>
      <c r="S1083" s="1" cm="1">
        <f t="array" ref="S1083">_xlfn.IFS(AND(Q1082,I1082&gt;$B$8),S1082+$B$8,AND(Q1082,I1082&lt;=$B$8),S1082+I1082,TRUE,$S1082)</f>
        <v>53</v>
      </c>
      <c r="T1083" s="1">
        <f t="shared" si="62"/>
        <v>4770</v>
      </c>
      <c r="U1083" s="17">
        <f t="shared" si="63"/>
        <v>265</v>
      </c>
      <c r="V1083" s="47" cm="1">
        <f t="array" ref="V1083">_xlfn.IFS($B$6=1,S1083*$B$10,AND(R1082=0,R1083&gt;=1,I1083&gt;=$B$6*$B$8-1),V1082+$B$6*$B$10*$B$8,AND(R1082=0,R1083&gt;=1,I1083&lt;$B$6*$B$8-1),V1082+I1082*$B$10,TRUE,V1082)</f>
        <v>5300</v>
      </c>
      <c r="W1083" s="17">
        <f t="shared" si="64"/>
        <v>294.44444444444446</v>
      </c>
    </row>
    <row r="1084" spans="7:23" x14ac:dyDescent="0.25">
      <c r="G1084" s="15">
        <v>1082</v>
      </c>
      <c r="H1084" s="1">
        <f t="shared" si="61"/>
        <v>18.016666666666666</v>
      </c>
      <c r="I1084" s="15" cm="1">
        <f t="array" ref="I1084">_xlfn.IFS(J1083&gt;=$C$13-$B$26,MINA(I1083+$B$13-S1084+S1083,$B$11),I1083=$B$11,MINA(I1083-S1084+S1083,$B$11),TRUE,MAXA(I1083-S1084+S1083,0))</f>
        <v>0</v>
      </c>
      <c r="J1084" s="1" cm="1">
        <f t="array" ref="J1084">_xlfn.IFS(J1083&gt;=$C$13-$B$26,0,I1083&lt;$B$11,J1083+$B$26,TRUE,0)</f>
        <v>1.4833333333333329</v>
      </c>
      <c r="K1084" s="3" cm="1">
        <f t="array" ref="K1084">_xlfn.IFS(AND(NOT($K1083=0),$L1083),0,NOT($L1083),$K1083+$B$26,TRUE,$K1083)</f>
        <v>1.2333333333333338</v>
      </c>
      <c r="L1084" s="3" t="b" cm="1">
        <f t="array" ref="L1084">_xlfn.IFS(AND($I1084&gt;0,$K1084&gt;=$C$5-$B$26),TRUE,$R1084&gt;=$B$6,FALSE,$I1084=0,FALSE,TRUE,$L1083)</f>
        <v>0</v>
      </c>
      <c r="M1084" s="3" t="b" cm="1">
        <f t="array" ref="M1084">_xlfn.IFS($N1084&gt;=$B$4-$B$26,FALSE,AND($I1084&gt;0,$K1084&gt;=$B$5-$B$26),TRUE,AND($L1084,NOT($M1083)),FALSE,$M1083,TRUE,TRUE,FALSE)</f>
        <v>0</v>
      </c>
      <c r="N1084" s="3" cm="1">
        <f t="array" ref="N1084">_xlfn.IFS($M1083,$N1083+$B$26,NOT($M1083),0,TRUE,$M1083)</f>
        <v>0</v>
      </c>
      <c r="O1084" s="3" t="b" cm="1">
        <f t="array" ref="O1084">_xlfn.IFS($M1084,FALSE,AND($L1084,NOT($M1084),$R1084&lt;$B$6,$I1084&gt;0),TRUE,TRUE,FALSE)</f>
        <v>0</v>
      </c>
      <c r="P1084" s="3" cm="1">
        <f t="array" ref="P1084">_xlfn.IFS($P1083&gt;=$C$7-$B$26,0,$O1083,$P1083+$B$26,TRUE,0)</f>
        <v>0</v>
      </c>
      <c r="Q1084" s="3" t="b" cm="1">
        <f t="array" ref="Q1084">_xlfn.IFS(AND($L1084,NOT($M1084),NOT($O1084)),TRUE,$R1084&gt;=$B$6,FALSE,AND($L1084,NOT($M1084),$O1084,$P1084=0),TRUE,TRUE,FALSE)</f>
        <v>0</v>
      </c>
      <c r="R1084" s="3" cm="1">
        <f t="array" ref="R1084">_xlfn.IFS(AND($Q1083,$R1083&lt;$B$6),$R1083+1,AND(NOT($L1083),$R1083&gt;0),0,TRUE,$R1083)</f>
        <v>0</v>
      </c>
      <c r="S1084" s="1" cm="1">
        <f t="array" ref="S1084">_xlfn.IFS(AND(Q1083,I1083&gt;$B$8),S1083+$B$8,AND(Q1083,I1083&lt;=$B$8),S1083+I1083,TRUE,$S1083)</f>
        <v>53</v>
      </c>
      <c r="T1084" s="1">
        <f t="shared" si="62"/>
        <v>4770</v>
      </c>
      <c r="U1084" s="17">
        <f t="shared" si="63"/>
        <v>264.75485661424608</v>
      </c>
      <c r="V1084" s="47" cm="1">
        <f t="array" ref="V1084">_xlfn.IFS($B$6=1,S1084*$B$10,AND(R1083=0,R1084&gt;=1,I1084&gt;=$B$6*$B$8-1),V1083+$B$6*$B$10*$B$8,AND(R1083=0,R1084&gt;=1,I1084&lt;$B$6*$B$8-1),V1083+I1083*$B$10,TRUE,V1083)</f>
        <v>5300</v>
      </c>
      <c r="W1084" s="17">
        <f t="shared" si="64"/>
        <v>294.17206290471785</v>
      </c>
    </row>
    <row r="1085" spans="7:23" x14ac:dyDescent="0.25">
      <c r="G1085" s="15">
        <v>1083</v>
      </c>
      <c r="H1085" s="1">
        <f t="shared" si="61"/>
        <v>18.033333333333331</v>
      </c>
      <c r="I1085" s="15" cm="1">
        <f t="array" ref="I1085">_xlfn.IFS(J1084&gt;=$C$13-$B$26,MINA(I1084+$B$13-S1085+S1084,$B$11),I1084=$B$11,MINA(I1084-S1085+S1084,$B$11),TRUE,MAXA(I1084-S1085+S1084,0))</f>
        <v>3</v>
      </c>
      <c r="J1085" s="1" cm="1">
        <f t="array" ref="J1085">_xlfn.IFS(J1084&gt;=$C$13-$B$26,0,I1084&lt;$B$11,J1084+$B$26,TRUE,0)</f>
        <v>0</v>
      </c>
      <c r="K1085" s="3" cm="1">
        <f t="array" ref="K1085">_xlfn.IFS(AND(NOT($K1084=0),$L1084),0,NOT($L1084),$K1084+$B$26,TRUE,$K1084)</f>
        <v>1.2500000000000004</v>
      </c>
      <c r="L1085" s="3" t="b" cm="1">
        <f t="array" ref="L1085">_xlfn.IFS(AND($I1085&gt;0,$K1085&gt;=$C$5-$B$26),TRUE,$R1085&gt;=$B$6,FALSE,$I1085=0,FALSE,TRUE,$L1084)</f>
        <v>1</v>
      </c>
      <c r="M1085" s="3" t="b" cm="1">
        <f t="array" ref="M1085">_xlfn.IFS($N1085&gt;=$B$4-$B$26,FALSE,AND($I1085&gt;0,$K1085&gt;=$B$5-$B$26),TRUE,AND($L1085,NOT($M1084)),FALSE,$M1084,TRUE,TRUE,FALSE)</f>
        <v>1</v>
      </c>
      <c r="N1085" s="3" cm="1">
        <f t="array" ref="N1085">_xlfn.IFS($M1084,$N1084+$B$26,NOT($M1084),0,TRUE,$M1084)</f>
        <v>0</v>
      </c>
      <c r="O1085" s="3" t="b" cm="1">
        <f t="array" ref="O1085">_xlfn.IFS($M1085,FALSE,AND($L1085,NOT($M1085),$R1085&lt;$B$6,$I1085&gt;0),TRUE,TRUE,FALSE)</f>
        <v>0</v>
      </c>
      <c r="P1085" s="3" cm="1">
        <f t="array" ref="P1085">_xlfn.IFS($P1084&gt;=$C$7-$B$26,0,$O1084,$P1084+$B$26,TRUE,0)</f>
        <v>0</v>
      </c>
      <c r="Q1085" s="3" t="b" cm="1">
        <f t="array" ref="Q1085">_xlfn.IFS(AND($L1085,NOT($M1085),NOT($O1085)),TRUE,$R1085&gt;=$B$6,FALSE,AND($L1085,NOT($M1085),$O1085,$P1085=0),TRUE,TRUE,FALSE)</f>
        <v>0</v>
      </c>
      <c r="R1085" s="3" cm="1">
        <f t="array" ref="R1085">_xlfn.IFS(AND($Q1084,$R1084&lt;$B$6),$R1084+1,AND(NOT($L1084),$R1084&gt;0),0,TRUE,$R1084)</f>
        <v>0</v>
      </c>
      <c r="S1085" s="1" cm="1">
        <f t="array" ref="S1085">_xlfn.IFS(AND(Q1084,I1084&gt;$B$8),S1084+$B$8,AND(Q1084,I1084&lt;=$B$8),S1084+I1084,TRUE,$S1084)</f>
        <v>53</v>
      </c>
      <c r="T1085" s="1">
        <f t="shared" si="62"/>
        <v>4770</v>
      </c>
      <c r="U1085" s="17">
        <f t="shared" si="63"/>
        <v>264.5101663585952</v>
      </c>
      <c r="V1085" s="47" cm="1">
        <f t="array" ref="V1085">_xlfn.IFS($B$6=1,S1085*$B$10,AND(R1084=0,R1085&gt;=1,I1085&gt;=$B$6*$B$8-1),V1084+$B$6*$B$10*$B$8,AND(R1084=0,R1085&gt;=1,I1085&lt;$B$6*$B$8-1),V1084+I1084*$B$10,TRUE,V1084)</f>
        <v>5300</v>
      </c>
      <c r="W1085" s="17">
        <f t="shared" si="64"/>
        <v>293.90018484288356</v>
      </c>
    </row>
    <row r="1086" spans="7:23" x14ac:dyDescent="0.25">
      <c r="G1086" s="15">
        <v>1084</v>
      </c>
      <c r="H1086" s="1">
        <f t="shared" si="61"/>
        <v>18.05</v>
      </c>
      <c r="I1086" s="15" cm="1">
        <f t="array" ref="I1086">_xlfn.IFS(J1085&gt;=$C$13-$B$26,MINA(I1085+$B$13-S1086+S1085,$B$11),I1085=$B$11,MINA(I1085-S1086+S1085,$B$11),TRUE,MAXA(I1085-S1086+S1085,0))</f>
        <v>3</v>
      </c>
      <c r="J1086" s="1" cm="1">
        <f t="array" ref="J1086">_xlfn.IFS(J1085&gt;=$C$13-$B$26,0,I1085&lt;$B$11,J1085+$B$26,TRUE,0)</f>
        <v>1.6666666666666666E-2</v>
      </c>
      <c r="K1086" s="3" cm="1">
        <f t="array" ref="K1086">_xlfn.IFS(AND(NOT($K1085=0),$L1085),0,NOT($L1085),$K1085+$B$26,TRUE,$K1085)</f>
        <v>0</v>
      </c>
      <c r="L1086" s="3" t="b" cm="1">
        <f t="array" ref="L1086">_xlfn.IFS(AND($I1086&gt;0,$K1086&gt;=$C$5-$B$26),TRUE,$R1086&gt;=$B$6,FALSE,$I1086=0,FALSE,TRUE,$L1085)</f>
        <v>1</v>
      </c>
      <c r="M1086" s="3" t="b" cm="1">
        <f t="array" ref="M1086">_xlfn.IFS($N1086&gt;=$B$4-$B$26,FALSE,AND($I1086&gt;0,$K1086&gt;=$B$5-$B$26),TRUE,AND($L1086,NOT($M1085)),FALSE,$M1085,TRUE,TRUE,FALSE)</f>
        <v>1</v>
      </c>
      <c r="N1086" s="3" cm="1">
        <f t="array" ref="N1086">_xlfn.IFS($M1085,$N1085+$B$26,NOT($M1085),0,TRUE,$M1085)</f>
        <v>1.6666666666666666E-2</v>
      </c>
      <c r="O1086" s="3" t="b" cm="1">
        <f t="array" ref="O1086">_xlfn.IFS($M1086,FALSE,AND($L1086,NOT($M1086),$R1086&lt;$B$6,$I1086&gt;0),TRUE,TRUE,FALSE)</f>
        <v>0</v>
      </c>
      <c r="P1086" s="3" cm="1">
        <f t="array" ref="P1086">_xlfn.IFS($P1085&gt;=$C$7-$B$26,0,$O1085,$P1085+$B$26,TRUE,0)</f>
        <v>0</v>
      </c>
      <c r="Q1086" s="3" t="b" cm="1">
        <f t="array" ref="Q1086">_xlfn.IFS(AND($L1086,NOT($M1086),NOT($O1086)),TRUE,$R1086&gt;=$B$6,FALSE,AND($L1086,NOT($M1086),$O1086,$P1086=0),TRUE,TRUE,FALSE)</f>
        <v>0</v>
      </c>
      <c r="R1086" s="3" cm="1">
        <f t="array" ref="R1086">_xlfn.IFS(AND($Q1085,$R1085&lt;$B$6),$R1085+1,AND(NOT($L1085),$R1085&gt;0),0,TRUE,$R1085)</f>
        <v>0</v>
      </c>
      <c r="S1086" s="1" cm="1">
        <f t="array" ref="S1086">_xlfn.IFS(AND(Q1085,I1085&gt;$B$8),S1085+$B$8,AND(Q1085,I1085&lt;=$B$8),S1085+I1085,TRUE,$S1085)</f>
        <v>53</v>
      </c>
      <c r="T1086" s="1">
        <f t="shared" si="62"/>
        <v>4770</v>
      </c>
      <c r="U1086" s="17">
        <f t="shared" si="63"/>
        <v>264.26592797783934</v>
      </c>
      <c r="V1086" s="47" cm="1">
        <f t="array" ref="V1086">_xlfn.IFS($B$6=1,S1086*$B$10,AND(R1085=0,R1086&gt;=1,I1086&gt;=$B$6*$B$8-1),V1085+$B$6*$B$10*$B$8,AND(R1085=0,R1086&gt;=1,I1086&lt;$B$6*$B$8-1),V1085+I1085*$B$10,TRUE,V1085)</f>
        <v>5300</v>
      </c>
      <c r="W1086" s="17">
        <f t="shared" si="64"/>
        <v>293.62880886426592</v>
      </c>
    </row>
    <row r="1087" spans="7:23" x14ac:dyDescent="0.25">
      <c r="G1087" s="15">
        <v>1085</v>
      </c>
      <c r="H1087" s="1">
        <f t="shared" si="61"/>
        <v>18.066666666666666</v>
      </c>
      <c r="I1087" s="15" cm="1">
        <f t="array" ref="I1087">_xlfn.IFS(J1086&gt;=$C$13-$B$26,MINA(I1086+$B$13-S1087+S1086,$B$11),I1086=$B$11,MINA(I1086-S1087+S1086,$B$11),TRUE,MAXA(I1086-S1087+S1086,0))</f>
        <v>3</v>
      </c>
      <c r="J1087" s="1" cm="1">
        <f t="array" ref="J1087">_xlfn.IFS(J1086&gt;=$C$13-$B$26,0,I1086&lt;$B$11,J1086+$B$26,TRUE,0)</f>
        <v>3.3333333333333333E-2</v>
      </c>
      <c r="K1087" s="3" cm="1">
        <f t="array" ref="K1087">_xlfn.IFS(AND(NOT($K1086=0),$L1086),0,NOT($L1086),$K1086+$B$26,TRUE,$K1086)</f>
        <v>0</v>
      </c>
      <c r="L1087" s="3" t="b" cm="1">
        <f t="array" ref="L1087">_xlfn.IFS(AND($I1087&gt;0,$K1087&gt;=$C$5-$B$26),TRUE,$R1087&gt;=$B$6,FALSE,$I1087=0,FALSE,TRUE,$L1086)</f>
        <v>1</v>
      </c>
      <c r="M1087" s="3" t="b" cm="1">
        <f t="array" ref="M1087">_xlfn.IFS($N1087&gt;=$B$4-$B$26,FALSE,AND($I1087&gt;0,$K1087&gt;=$B$5-$B$26),TRUE,AND($L1087,NOT($M1086)),FALSE,$M1086,TRUE,TRUE,FALSE)</f>
        <v>0</v>
      </c>
      <c r="N1087" s="3" cm="1">
        <f t="array" ref="N1087">_xlfn.IFS($M1086,$N1086+$B$26,NOT($M1086),0,TRUE,$M1086)</f>
        <v>3.3333333333333333E-2</v>
      </c>
      <c r="O1087" s="3" t="b" cm="1">
        <f t="array" ref="O1087">_xlfn.IFS($M1087,FALSE,AND($L1087,NOT($M1087),$R1087&lt;$B$6,$I1087&gt;0),TRUE,TRUE,FALSE)</f>
        <v>1</v>
      </c>
      <c r="P1087" s="3" cm="1">
        <f t="array" ref="P1087">_xlfn.IFS($P1086&gt;=$C$7-$B$26,0,$O1086,$P1086+$B$26,TRUE,0)</f>
        <v>0</v>
      </c>
      <c r="Q1087" s="3" t="b" cm="1">
        <f t="array" ref="Q1087">_xlfn.IFS(AND($L1087,NOT($M1087),NOT($O1087)),TRUE,$R1087&gt;=$B$6,FALSE,AND($L1087,NOT($M1087),$O1087,$P1087=0),TRUE,TRUE,FALSE)</f>
        <v>1</v>
      </c>
      <c r="R1087" s="3" cm="1">
        <f t="array" ref="R1087">_xlfn.IFS(AND($Q1086,$R1086&lt;$B$6),$R1086+1,AND(NOT($L1086),$R1086&gt;0),0,TRUE,$R1086)</f>
        <v>0</v>
      </c>
      <c r="S1087" s="1" cm="1">
        <f t="array" ref="S1087">_xlfn.IFS(AND(Q1086,I1086&gt;$B$8),S1086+$B$8,AND(Q1086,I1086&lt;=$B$8),S1086+I1086,TRUE,$S1086)</f>
        <v>53</v>
      </c>
      <c r="T1087" s="1">
        <f t="shared" si="62"/>
        <v>4770</v>
      </c>
      <c r="U1087" s="17">
        <f t="shared" si="63"/>
        <v>264.0221402214022</v>
      </c>
      <c r="V1087" s="47" cm="1">
        <f t="array" ref="V1087">_xlfn.IFS($B$6=1,S1087*$B$10,AND(R1086=0,R1087&gt;=1,I1087&gt;=$B$6*$B$8-1),V1086+$B$6*$B$10*$B$8,AND(R1086=0,R1087&gt;=1,I1087&lt;$B$6*$B$8-1),V1086+I1086*$B$10,TRUE,V1086)</f>
        <v>5300</v>
      </c>
      <c r="W1087" s="17">
        <f t="shared" si="64"/>
        <v>293.35793357933579</v>
      </c>
    </row>
    <row r="1088" spans="7:23" x14ac:dyDescent="0.25">
      <c r="G1088" s="15">
        <v>1086</v>
      </c>
      <c r="H1088" s="1">
        <f t="shared" si="61"/>
        <v>18.083333333333332</v>
      </c>
      <c r="I1088" s="15" cm="1">
        <f t="array" ref="I1088">_xlfn.IFS(J1087&gt;=$C$13-$B$26,MINA(I1087+$B$13-S1088+S1087,$B$11),I1087=$B$11,MINA(I1087-S1088+S1087,$B$11),TRUE,MAXA(I1087-S1088+S1087,0))</f>
        <v>2</v>
      </c>
      <c r="J1088" s="1" cm="1">
        <f t="array" ref="J1088">_xlfn.IFS(J1087&gt;=$C$13-$B$26,0,I1087&lt;$B$11,J1087+$B$26,TRUE,0)</f>
        <v>0.05</v>
      </c>
      <c r="K1088" s="3" cm="1">
        <f t="array" ref="K1088">_xlfn.IFS(AND(NOT($K1087=0),$L1087),0,NOT($L1087),$K1087+$B$26,TRUE,$K1087)</f>
        <v>0</v>
      </c>
      <c r="L1088" s="3" t="b" cm="1">
        <f t="array" ref="L1088">_xlfn.IFS(AND($I1088&gt;0,$K1088&gt;=$C$5-$B$26),TRUE,$R1088&gt;=$B$6,FALSE,$I1088=0,FALSE,TRUE,$L1087)</f>
        <v>1</v>
      </c>
      <c r="M1088" s="3" t="b" cm="1">
        <f t="array" ref="M1088">_xlfn.IFS($N1088&gt;=$B$4-$B$26,FALSE,AND($I1088&gt;0,$K1088&gt;=$B$5-$B$26),TRUE,AND($L1088,NOT($M1087)),FALSE,$M1087,TRUE,TRUE,FALSE)</f>
        <v>0</v>
      </c>
      <c r="N1088" s="3" cm="1">
        <f t="array" ref="N1088">_xlfn.IFS($M1087,$N1087+$B$26,NOT($M1087),0,TRUE,$M1087)</f>
        <v>0</v>
      </c>
      <c r="O1088" s="3" t="b" cm="1">
        <f t="array" ref="O1088">_xlfn.IFS($M1088,FALSE,AND($L1088,NOT($M1088),$R1088&lt;$B$6,$I1088&gt;0),TRUE,TRUE,FALSE)</f>
        <v>1</v>
      </c>
      <c r="P1088" s="3" cm="1">
        <f t="array" ref="P1088">_xlfn.IFS($P1087&gt;=$C$7-$B$26,0,$O1087,$P1087+$B$26,TRUE,0)</f>
        <v>1.6666666666666666E-2</v>
      </c>
      <c r="Q1088" s="3" t="b" cm="1">
        <f t="array" ref="Q1088">_xlfn.IFS(AND($L1088,NOT($M1088),NOT($O1088)),TRUE,$R1088&gt;=$B$6,FALSE,AND($L1088,NOT($M1088),$O1088,$P1088=0),TRUE,TRUE,FALSE)</f>
        <v>0</v>
      </c>
      <c r="R1088" s="3" cm="1">
        <f t="array" ref="R1088">_xlfn.IFS(AND($Q1087,$R1087&lt;$B$6),$R1087+1,AND(NOT($L1087),$R1087&gt;0),0,TRUE,$R1087)</f>
        <v>1</v>
      </c>
      <c r="S1088" s="1" cm="1">
        <f t="array" ref="S1088">_xlfn.IFS(AND(Q1087,I1087&gt;$B$8),S1087+$B$8,AND(Q1087,I1087&lt;=$B$8),S1087+I1087,TRUE,$S1087)</f>
        <v>54</v>
      </c>
      <c r="T1088" s="1">
        <f t="shared" si="62"/>
        <v>4860</v>
      </c>
      <c r="U1088" s="17">
        <f t="shared" si="63"/>
        <v>268.75576036866363</v>
      </c>
      <c r="V1088" s="47" cm="1">
        <f t="array" ref="V1088">_xlfn.IFS($B$6=1,S1088*$B$10,AND(R1087=0,R1088&gt;=1,I1088&gt;=$B$6*$B$8-1),V1087+$B$6*$B$10*$B$8,AND(R1087=0,R1088&gt;=1,I1088&lt;$B$6*$B$8-1),V1087+I1087*$B$10,TRUE,V1087)</f>
        <v>5600</v>
      </c>
      <c r="W1088" s="17">
        <f t="shared" si="64"/>
        <v>309.67741935483872</v>
      </c>
    </row>
    <row r="1089" spans="7:23" x14ac:dyDescent="0.25">
      <c r="G1089" s="15">
        <v>1087</v>
      </c>
      <c r="H1089" s="1">
        <f t="shared" si="61"/>
        <v>18.100000000000001</v>
      </c>
      <c r="I1089" s="15" cm="1">
        <f t="array" ref="I1089">_xlfn.IFS(J1088&gt;=$C$13-$B$26,MINA(I1088+$B$13-S1089+S1088,$B$11),I1088=$B$11,MINA(I1088-S1089+S1088,$B$11),TRUE,MAXA(I1088-S1089+S1088,0))</f>
        <v>2</v>
      </c>
      <c r="J1089" s="1" cm="1">
        <f t="array" ref="J1089">_xlfn.IFS(J1088&gt;=$C$13-$B$26,0,I1088&lt;$B$11,J1088+$B$26,TRUE,0)</f>
        <v>6.6666666666666666E-2</v>
      </c>
      <c r="K1089" s="3" cm="1">
        <f t="array" ref="K1089">_xlfn.IFS(AND(NOT($K1088=0),$L1088),0,NOT($L1088),$K1088+$B$26,TRUE,$K1088)</f>
        <v>0</v>
      </c>
      <c r="L1089" s="3" t="b" cm="1">
        <f t="array" ref="L1089">_xlfn.IFS(AND($I1089&gt;0,$K1089&gt;=$C$5-$B$26),TRUE,$R1089&gt;=$B$6,FALSE,$I1089=0,FALSE,TRUE,$L1088)</f>
        <v>1</v>
      </c>
      <c r="M1089" s="3" t="b" cm="1">
        <f t="array" ref="M1089">_xlfn.IFS($N1089&gt;=$B$4-$B$26,FALSE,AND($I1089&gt;0,$K1089&gt;=$B$5-$B$26),TRUE,AND($L1089,NOT($M1088)),FALSE,$M1088,TRUE,TRUE,FALSE)</f>
        <v>0</v>
      </c>
      <c r="N1089" s="3" cm="1">
        <f t="array" ref="N1089">_xlfn.IFS($M1088,$N1088+$B$26,NOT($M1088),0,TRUE,$M1088)</f>
        <v>0</v>
      </c>
      <c r="O1089" s="3" t="b" cm="1">
        <f t="array" ref="O1089">_xlfn.IFS($M1089,FALSE,AND($L1089,NOT($M1089),$R1089&lt;$B$6,$I1089&gt;0),TRUE,TRUE,FALSE)</f>
        <v>1</v>
      </c>
      <c r="P1089" s="3" cm="1">
        <f t="array" ref="P1089">_xlfn.IFS($P1088&gt;=$C$7-$B$26,0,$O1088,$P1088+$B$26,TRUE,0)</f>
        <v>3.3333333333333333E-2</v>
      </c>
      <c r="Q1089" s="3" t="b" cm="1">
        <f t="array" ref="Q1089">_xlfn.IFS(AND($L1089,NOT($M1089),NOT($O1089)),TRUE,$R1089&gt;=$B$6,FALSE,AND($L1089,NOT($M1089),$O1089,$P1089=0),TRUE,TRUE,FALSE)</f>
        <v>0</v>
      </c>
      <c r="R1089" s="3" cm="1">
        <f t="array" ref="R1089">_xlfn.IFS(AND($Q1088,$R1088&lt;$B$6),$R1088+1,AND(NOT($L1088),$R1088&gt;0),0,TRUE,$R1088)</f>
        <v>1</v>
      </c>
      <c r="S1089" s="1" cm="1">
        <f t="array" ref="S1089">_xlfn.IFS(AND(Q1088,I1088&gt;$B$8),S1088+$B$8,AND(Q1088,I1088&lt;=$B$8),S1088+I1088,TRUE,$S1088)</f>
        <v>54</v>
      </c>
      <c r="T1089" s="1">
        <f t="shared" si="62"/>
        <v>4860</v>
      </c>
      <c r="U1089" s="17">
        <f t="shared" si="63"/>
        <v>268.50828729281767</v>
      </c>
      <c r="V1089" s="47" cm="1">
        <f t="array" ref="V1089">_xlfn.IFS($B$6=1,S1089*$B$10,AND(R1088=0,R1089&gt;=1,I1089&gt;=$B$6*$B$8-1),V1088+$B$6*$B$10*$B$8,AND(R1088=0,R1089&gt;=1,I1089&lt;$B$6*$B$8-1),V1088+I1088*$B$10,TRUE,V1088)</f>
        <v>5600</v>
      </c>
      <c r="W1089" s="17">
        <f t="shared" si="64"/>
        <v>309.39226519337012</v>
      </c>
    </row>
    <row r="1090" spans="7:23" x14ac:dyDescent="0.25">
      <c r="G1090" s="15">
        <v>1088</v>
      </c>
      <c r="H1090" s="1">
        <f t="shared" si="61"/>
        <v>18.116666666666667</v>
      </c>
      <c r="I1090" s="15" cm="1">
        <f t="array" ref="I1090">_xlfn.IFS(J1089&gt;=$C$13-$B$26,MINA(I1089+$B$13-S1090+S1089,$B$11),I1089=$B$11,MINA(I1089-S1090+S1089,$B$11),TRUE,MAXA(I1089-S1090+S1089,0))</f>
        <v>2</v>
      </c>
      <c r="J1090" s="1" cm="1">
        <f t="array" ref="J1090">_xlfn.IFS(J1089&gt;=$C$13-$B$26,0,I1089&lt;$B$11,J1089+$B$26,TRUE,0)</f>
        <v>8.3333333333333329E-2</v>
      </c>
      <c r="K1090" s="3" cm="1">
        <f t="array" ref="K1090">_xlfn.IFS(AND(NOT($K1089=0),$L1089),0,NOT($L1089),$K1089+$B$26,TRUE,$K1089)</f>
        <v>0</v>
      </c>
      <c r="L1090" s="3" t="b" cm="1">
        <f t="array" ref="L1090">_xlfn.IFS(AND($I1090&gt;0,$K1090&gt;=$C$5-$B$26),TRUE,$R1090&gt;=$B$6,FALSE,$I1090=0,FALSE,TRUE,$L1089)</f>
        <v>1</v>
      </c>
      <c r="M1090" s="3" t="b" cm="1">
        <f t="array" ref="M1090">_xlfn.IFS($N1090&gt;=$B$4-$B$26,FALSE,AND($I1090&gt;0,$K1090&gt;=$B$5-$B$26),TRUE,AND($L1090,NOT($M1089)),FALSE,$M1089,TRUE,TRUE,FALSE)</f>
        <v>0</v>
      </c>
      <c r="N1090" s="3" cm="1">
        <f t="array" ref="N1090">_xlfn.IFS($M1089,$N1089+$B$26,NOT($M1089),0,TRUE,$M1089)</f>
        <v>0</v>
      </c>
      <c r="O1090" s="3" t="b" cm="1">
        <f t="array" ref="O1090">_xlfn.IFS($M1090,FALSE,AND($L1090,NOT($M1090),$R1090&lt;$B$6,$I1090&gt;0),TRUE,TRUE,FALSE)</f>
        <v>1</v>
      </c>
      <c r="P1090" s="3" cm="1">
        <f t="array" ref="P1090">_xlfn.IFS($P1089&gt;=$C$7-$B$26,0,$O1089,$P1089+$B$26,TRUE,0)</f>
        <v>0.05</v>
      </c>
      <c r="Q1090" s="3" t="b" cm="1">
        <f t="array" ref="Q1090">_xlfn.IFS(AND($L1090,NOT($M1090),NOT($O1090)),TRUE,$R1090&gt;=$B$6,FALSE,AND($L1090,NOT($M1090),$O1090,$P1090=0),TRUE,TRUE,FALSE)</f>
        <v>0</v>
      </c>
      <c r="R1090" s="3" cm="1">
        <f t="array" ref="R1090">_xlfn.IFS(AND($Q1089,$R1089&lt;$B$6),$R1089+1,AND(NOT($L1089),$R1089&gt;0),0,TRUE,$R1089)</f>
        <v>1</v>
      </c>
      <c r="S1090" s="1" cm="1">
        <f t="array" ref="S1090">_xlfn.IFS(AND(Q1089,I1089&gt;$B$8),S1089+$B$8,AND(Q1089,I1089&lt;=$B$8),S1089+I1089,TRUE,$S1089)</f>
        <v>54</v>
      </c>
      <c r="T1090" s="1">
        <f t="shared" si="62"/>
        <v>4860</v>
      </c>
      <c r="U1090" s="17">
        <f t="shared" si="63"/>
        <v>268.26126954921801</v>
      </c>
      <c r="V1090" s="47" cm="1">
        <f t="array" ref="V1090">_xlfn.IFS($B$6=1,S1090*$B$10,AND(R1089=0,R1090&gt;=1,I1090&gt;=$B$6*$B$8-1),V1089+$B$6*$B$10*$B$8,AND(R1089=0,R1090&gt;=1,I1090&lt;$B$6*$B$8-1),V1089+I1089*$B$10,TRUE,V1089)</f>
        <v>5600</v>
      </c>
      <c r="W1090" s="17">
        <f t="shared" si="64"/>
        <v>309.1076356945722</v>
      </c>
    </row>
    <row r="1091" spans="7:23" x14ac:dyDescent="0.25">
      <c r="G1091" s="15">
        <v>1089</v>
      </c>
      <c r="H1091" s="1">
        <f t="shared" ref="H1091:H1154" si="65">($G1091-1)*$B$26</f>
        <v>18.133333333333333</v>
      </c>
      <c r="I1091" s="15" cm="1">
        <f t="array" ref="I1091">_xlfn.IFS(J1090&gt;=$C$13-$B$26,MINA(I1090+$B$13-S1091+S1090,$B$11),I1090=$B$11,MINA(I1090-S1091+S1090,$B$11),TRUE,MAXA(I1090-S1091+S1090,0))</f>
        <v>2</v>
      </c>
      <c r="J1091" s="1" cm="1">
        <f t="array" ref="J1091">_xlfn.IFS(J1090&gt;=$C$13-$B$26,0,I1090&lt;$B$11,J1090+$B$26,TRUE,0)</f>
        <v>9.9999999999999992E-2</v>
      </c>
      <c r="K1091" s="3" cm="1">
        <f t="array" ref="K1091">_xlfn.IFS(AND(NOT($K1090=0),$L1090),0,NOT($L1090),$K1090+$B$26,TRUE,$K1090)</f>
        <v>0</v>
      </c>
      <c r="L1091" s="3" t="b" cm="1">
        <f t="array" ref="L1091">_xlfn.IFS(AND($I1091&gt;0,$K1091&gt;=$C$5-$B$26),TRUE,$R1091&gt;=$B$6,FALSE,$I1091=0,FALSE,TRUE,$L1090)</f>
        <v>1</v>
      </c>
      <c r="M1091" s="3" t="b" cm="1">
        <f t="array" ref="M1091">_xlfn.IFS($N1091&gt;=$B$4-$B$26,FALSE,AND($I1091&gt;0,$K1091&gt;=$B$5-$B$26),TRUE,AND($L1091,NOT($M1090)),FALSE,$M1090,TRUE,TRUE,FALSE)</f>
        <v>0</v>
      </c>
      <c r="N1091" s="3" cm="1">
        <f t="array" ref="N1091">_xlfn.IFS($M1090,$N1090+$B$26,NOT($M1090),0,TRUE,$M1090)</f>
        <v>0</v>
      </c>
      <c r="O1091" s="3" t="b" cm="1">
        <f t="array" ref="O1091">_xlfn.IFS($M1091,FALSE,AND($L1091,NOT($M1091),$R1091&lt;$B$6,$I1091&gt;0),TRUE,TRUE,FALSE)</f>
        <v>1</v>
      </c>
      <c r="P1091" s="3" cm="1">
        <f t="array" ref="P1091">_xlfn.IFS($P1090&gt;=$C$7-$B$26,0,$O1090,$P1090+$B$26,TRUE,0)</f>
        <v>6.6666666666666666E-2</v>
      </c>
      <c r="Q1091" s="3" t="b" cm="1">
        <f t="array" ref="Q1091">_xlfn.IFS(AND($L1091,NOT($M1091),NOT($O1091)),TRUE,$R1091&gt;=$B$6,FALSE,AND($L1091,NOT($M1091),$O1091,$P1091=0),TRUE,TRUE,FALSE)</f>
        <v>0</v>
      </c>
      <c r="R1091" s="3" cm="1">
        <f t="array" ref="R1091">_xlfn.IFS(AND($Q1090,$R1090&lt;$B$6),$R1090+1,AND(NOT($L1090),$R1090&gt;0),0,TRUE,$R1090)</f>
        <v>1</v>
      </c>
      <c r="S1091" s="1" cm="1">
        <f t="array" ref="S1091">_xlfn.IFS(AND(Q1090,I1090&gt;$B$8),S1090+$B$8,AND(Q1090,I1090&lt;=$B$8),S1090+I1090,TRUE,$S1090)</f>
        <v>54</v>
      </c>
      <c r="T1091" s="1">
        <f t="shared" ref="T1091:T1154" si="66">IF($Q1090,$T1090+$B$8*$B$9,$T1090)</f>
        <v>4860</v>
      </c>
      <c r="U1091" s="17">
        <f t="shared" si="63"/>
        <v>268.01470588235293</v>
      </c>
      <c r="V1091" s="47" cm="1">
        <f t="array" ref="V1091">_xlfn.IFS($B$6=1,S1091*$B$10,AND(R1090=0,R1091&gt;=1,I1091&gt;=$B$6*$B$8-1),V1090+$B$6*$B$10*$B$8,AND(R1090=0,R1091&gt;=1,I1091&lt;$B$6*$B$8-1),V1090+I1090*$B$10,TRUE,V1090)</f>
        <v>5600</v>
      </c>
      <c r="W1091" s="17">
        <f t="shared" si="64"/>
        <v>308.8235294117647</v>
      </c>
    </row>
    <row r="1092" spans="7:23" x14ac:dyDescent="0.25">
      <c r="G1092" s="15">
        <v>1090</v>
      </c>
      <c r="H1092" s="1">
        <f t="shared" si="65"/>
        <v>18.149999999999999</v>
      </c>
      <c r="I1092" s="15" cm="1">
        <f t="array" ref="I1092">_xlfn.IFS(J1091&gt;=$C$13-$B$26,MINA(I1091+$B$13-S1092+S1091,$B$11),I1091=$B$11,MINA(I1091-S1092+S1091,$B$11),TRUE,MAXA(I1091-S1092+S1091,0))</f>
        <v>2</v>
      </c>
      <c r="J1092" s="1" cm="1">
        <f t="array" ref="J1092">_xlfn.IFS(J1091&gt;=$C$13-$B$26,0,I1091&lt;$B$11,J1091+$B$26,TRUE,0)</f>
        <v>0.11666666666666665</v>
      </c>
      <c r="K1092" s="3" cm="1">
        <f t="array" ref="K1092">_xlfn.IFS(AND(NOT($K1091=0),$L1091),0,NOT($L1091),$K1091+$B$26,TRUE,$K1091)</f>
        <v>0</v>
      </c>
      <c r="L1092" s="3" t="b" cm="1">
        <f t="array" ref="L1092">_xlfn.IFS(AND($I1092&gt;0,$K1092&gt;=$C$5-$B$26),TRUE,$R1092&gt;=$B$6,FALSE,$I1092=0,FALSE,TRUE,$L1091)</f>
        <v>1</v>
      </c>
      <c r="M1092" s="3" t="b" cm="1">
        <f t="array" ref="M1092">_xlfn.IFS($N1092&gt;=$B$4-$B$26,FALSE,AND($I1092&gt;0,$K1092&gt;=$B$5-$B$26),TRUE,AND($L1092,NOT($M1091)),FALSE,$M1091,TRUE,TRUE,FALSE)</f>
        <v>0</v>
      </c>
      <c r="N1092" s="3" cm="1">
        <f t="array" ref="N1092">_xlfn.IFS($M1091,$N1091+$B$26,NOT($M1091),0,TRUE,$M1091)</f>
        <v>0</v>
      </c>
      <c r="O1092" s="3" t="b" cm="1">
        <f t="array" ref="O1092">_xlfn.IFS($M1092,FALSE,AND($L1092,NOT($M1092),$R1092&lt;$B$6,$I1092&gt;0),TRUE,TRUE,FALSE)</f>
        <v>1</v>
      </c>
      <c r="P1092" s="3" cm="1">
        <f t="array" ref="P1092">_xlfn.IFS($P1091&gt;=$C$7-$B$26,0,$O1091,$P1091+$B$26,TRUE,0)</f>
        <v>8.3333333333333329E-2</v>
      </c>
      <c r="Q1092" s="3" t="b" cm="1">
        <f t="array" ref="Q1092">_xlfn.IFS(AND($L1092,NOT($M1092),NOT($O1092)),TRUE,$R1092&gt;=$B$6,FALSE,AND($L1092,NOT($M1092),$O1092,$P1092=0),TRUE,TRUE,FALSE)</f>
        <v>0</v>
      </c>
      <c r="R1092" s="3" cm="1">
        <f t="array" ref="R1092">_xlfn.IFS(AND($Q1091,$R1091&lt;$B$6),$R1091+1,AND(NOT($L1091),$R1091&gt;0),0,TRUE,$R1091)</f>
        <v>1</v>
      </c>
      <c r="S1092" s="1" cm="1">
        <f t="array" ref="S1092">_xlfn.IFS(AND(Q1091,I1091&gt;$B$8),S1091+$B$8,AND(Q1091,I1091&lt;=$B$8),S1091+I1091,TRUE,$S1091)</f>
        <v>54</v>
      </c>
      <c r="T1092" s="1">
        <f t="shared" si="66"/>
        <v>4860</v>
      </c>
      <c r="U1092" s="17">
        <f t="shared" ref="U1092:U1155" si="67">$T1092/$H1092</f>
        <v>267.76859504132233</v>
      </c>
      <c r="V1092" s="47" cm="1">
        <f t="array" ref="V1092">_xlfn.IFS($B$6=1,S1092*$B$10,AND(R1091=0,R1092&gt;=1,I1092&gt;=$B$6*$B$8-1),V1091+$B$6*$B$10*$B$8,AND(R1091=0,R1092&gt;=1,I1092&lt;$B$6*$B$8-1),V1091+I1091*$B$10,TRUE,V1091)</f>
        <v>5600</v>
      </c>
      <c r="W1092" s="17">
        <f t="shared" si="64"/>
        <v>308.53994490358127</v>
      </c>
    </row>
    <row r="1093" spans="7:23" x14ac:dyDescent="0.25">
      <c r="G1093" s="15">
        <v>1091</v>
      </c>
      <c r="H1093" s="1">
        <f t="shared" si="65"/>
        <v>18.166666666666668</v>
      </c>
      <c r="I1093" s="15" cm="1">
        <f t="array" ref="I1093">_xlfn.IFS(J1092&gt;=$C$13-$B$26,MINA(I1092+$B$13-S1093+S1092,$B$11),I1092=$B$11,MINA(I1092-S1093+S1092,$B$11),TRUE,MAXA(I1092-S1093+S1092,0))</f>
        <v>2</v>
      </c>
      <c r="J1093" s="1" cm="1">
        <f t="array" ref="J1093">_xlfn.IFS(J1092&gt;=$C$13-$B$26,0,I1092&lt;$B$11,J1092+$B$26,TRUE,0)</f>
        <v>0.13333333333333333</v>
      </c>
      <c r="K1093" s="3" cm="1">
        <f t="array" ref="K1093">_xlfn.IFS(AND(NOT($K1092=0),$L1092),0,NOT($L1092),$K1092+$B$26,TRUE,$K1092)</f>
        <v>0</v>
      </c>
      <c r="L1093" s="3" t="b" cm="1">
        <f t="array" ref="L1093">_xlfn.IFS(AND($I1093&gt;0,$K1093&gt;=$C$5-$B$26),TRUE,$R1093&gt;=$B$6,FALSE,$I1093=0,FALSE,TRUE,$L1092)</f>
        <v>1</v>
      </c>
      <c r="M1093" s="3" t="b" cm="1">
        <f t="array" ref="M1093">_xlfn.IFS($N1093&gt;=$B$4-$B$26,FALSE,AND($I1093&gt;0,$K1093&gt;=$B$5-$B$26),TRUE,AND($L1093,NOT($M1092)),FALSE,$M1092,TRUE,TRUE,FALSE)</f>
        <v>0</v>
      </c>
      <c r="N1093" s="3" cm="1">
        <f t="array" ref="N1093">_xlfn.IFS($M1092,$N1092+$B$26,NOT($M1092),0,TRUE,$M1092)</f>
        <v>0</v>
      </c>
      <c r="O1093" s="3" t="b" cm="1">
        <f t="array" ref="O1093">_xlfn.IFS($M1093,FALSE,AND($L1093,NOT($M1093),$R1093&lt;$B$6,$I1093&gt;0),TRUE,TRUE,FALSE)</f>
        <v>1</v>
      </c>
      <c r="P1093" s="3" cm="1">
        <f t="array" ref="P1093">_xlfn.IFS($P1092&gt;=$C$7-$B$26,0,$O1092,$P1092+$B$26,TRUE,0)</f>
        <v>0</v>
      </c>
      <c r="Q1093" s="3" t="b" cm="1">
        <f t="array" ref="Q1093">_xlfn.IFS(AND($L1093,NOT($M1093),NOT($O1093)),TRUE,$R1093&gt;=$B$6,FALSE,AND($L1093,NOT($M1093),$O1093,$P1093=0),TRUE,TRUE,FALSE)</f>
        <v>1</v>
      </c>
      <c r="R1093" s="3" cm="1">
        <f t="array" ref="R1093">_xlfn.IFS(AND($Q1092,$R1092&lt;$B$6),$R1092+1,AND(NOT($L1092),$R1092&gt;0),0,TRUE,$R1092)</f>
        <v>1</v>
      </c>
      <c r="S1093" s="1" cm="1">
        <f t="array" ref="S1093">_xlfn.IFS(AND(Q1092,I1092&gt;$B$8),S1092+$B$8,AND(Q1092,I1092&lt;=$B$8),S1092+I1092,TRUE,$S1092)</f>
        <v>54</v>
      </c>
      <c r="T1093" s="1">
        <f t="shared" si="66"/>
        <v>4860</v>
      </c>
      <c r="U1093" s="17">
        <f t="shared" si="67"/>
        <v>267.52293577981652</v>
      </c>
      <c r="V1093" s="47" cm="1">
        <f t="array" ref="V1093">_xlfn.IFS($B$6=1,S1093*$B$10,AND(R1092=0,R1093&gt;=1,I1093&gt;=$B$6*$B$8-1),V1092+$B$6*$B$10*$B$8,AND(R1092=0,R1093&gt;=1,I1093&lt;$B$6*$B$8-1),V1092+I1092*$B$10,TRUE,V1092)</f>
        <v>5600</v>
      </c>
      <c r="W1093" s="17">
        <f t="shared" ref="W1093:W1156" si="68">V1093/H1093</f>
        <v>308.25688073394491</v>
      </c>
    </row>
    <row r="1094" spans="7:23" x14ac:dyDescent="0.25">
      <c r="G1094" s="15">
        <v>1092</v>
      </c>
      <c r="H1094" s="1">
        <f t="shared" si="65"/>
        <v>18.183333333333334</v>
      </c>
      <c r="I1094" s="15" cm="1">
        <f t="array" ref="I1094">_xlfn.IFS(J1093&gt;=$C$13-$B$26,MINA(I1093+$B$13-S1094+S1093,$B$11),I1093=$B$11,MINA(I1093-S1094+S1093,$B$11),TRUE,MAXA(I1093-S1094+S1093,0))</f>
        <v>1</v>
      </c>
      <c r="J1094" s="1" cm="1">
        <f t="array" ref="J1094">_xlfn.IFS(J1093&gt;=$C$13-$B$26,0,I1093&lt;$B$11,J1093+$B$26,TRUE,0)</f>
        <v>0.15</v>
      </c>
      <c r="K1094" s="3" cm="1">
        <f t="array" ref="K1094">_xlfn.IFS(AND(NOT($K1093=0),$L1093),0,NOT($L1093),$K1093+$B$26,TRUE,$K1093)</f>
        <v>0</v>
      </c>
      <c r="L1094" s="3" t="b" cm="1">
        <f t="array" ref="L1094">_xlfn.IFS(AND($I1094&gt;0,$K1094&gt;=$C$5-$B$26),TRUE,$R1094&gt;=$B$6,FALSE,$I1094=0,FALSE,TRUE,$L1093)</f>
        <v>1</v>
      </c>
      <c r="M1094" s="3" t="b" cm="1">
        <f t="array" ref="M1094">_xlfn.IFS($N1094&gt;=$B$4-$B$26,FALSE,AND($I1094&gt;0,$K1094&gt;=$B$5-$B$26),TRUE,AND($L1094,NOT($M1093)),FALSE,$M1093,TRUE,TRUE,FALSE)</f>
        <v>0</v>
      </c>
      <c r="N1094" s="3" cm="1">
        <f t="array" ref="N1094">_xlfn.IFS($M1093,$N1093+$B$26,NOT($M1093),0,TRUE,$M1093)</f>
        <v>0</v>
      </c>
      <c r="O1094" s="3" t="b" cm="1">
        <f t="array" ref="O1094">_xlfn.IFS($M1094,FALSE,AND($L1094,NOT($M1094),$R1094&lt;$B$6,$I1094&gt;0),TRUE,TRUE,FALSE)</f>
        <v>1</v>
      </c>
      <c r="P1094" s="3" cm="1">
        <f t="array" ref="P1094">_xlfn.IFS($P1093&gt;=$C$7-$B$26,0,$O1093,$P1093+$B$26,TRUE,0)</f>
        <v>1.6666666666666666E-2</v>
      </c>
      <c r="Q1094" s="3" t="b" cm="1">
        <f t="array" ref="Q1094">_xlfn.IFS(AND($L1094,NOT($M1094),NOT($O1094)),TRUE,$R1094&gt;=$B$6,FALSE,AND($L1094,NOT($M1094),$O1094,$P1094=0),TRUE,TRUE,FALSE)</f>
        <v>0</v>
      </c>
      <c r="R1094" s="3" cm="1">
        <f t="array" ref="R1094">_xlfn.IFS(AND($Q1093,$R1093&lt;$B$6),$R1093+1,AND(NOT($L1093),$R1093&gt;0),0,TRUE,$R1093)</f>
        <v>2</v>
      </c>
      <c r="S1094" s="1" cm="1">
        <f t="array" ref="S1094">_xlfn.IFS(AND(Q1093,I1093&gt;$B$8),S1093+$B$8,AND(Q1093,I1093&lt;=$B$8),S1093+I1093,TRUE,$S1093)</f>
        <v>55</v>
      </c>
      <c r="T1094" s="1">
        <f t="shared" si="66"/>
        <v>4950</v>
      </c>
      <c r="U1094" s="17">
        <f t="shared" si="67"/>
        <v>272.22731439046748</v>
      </c>
      <c r="V1094" s="47" cm="1">
        <f t="array" ref="V1094">_xlfn.IFS($B$6=1,S1094*$B$10,AND(R1093=0,R1094&gt;=1,I1094&gt;=$B$6*$B$8-1),V1093+$B$6*$B$10*$B$8,AND(R1093=0,R1094&gt;=1,I1094&lt;$B$6*$B$8-1),V1093+I1093*$B$10,TRUE,V1093)</f>
        <v>5600</v>
      </c>
      <c r="W1094" s="17">
        <f t="shared" si="68"/>
        <v>307.974335472044</v>
      </c>
    </row>
    <row r="1095" spans="7:23" x14ac:dyDescent="0.25">
      <c r="G1095" s="15">
        <v>1093</v>
      </c>
      <c r="H1095" s="1">
        <f t="shared" si="65"/>
        <v>18.2</v>
      </c>
      <c r="I1095" s="15" cm="1">
        <f t="array" ref="I1095">_xlfn.IFS(J1094&gt;=$C$13-$B$26,MINA(I1094+$B$13-S1095+S1094,$B$11),I1094=$B$11,MINA(I1094-S1095+S1094,$B$11),TRUE,MAXA(I1094-S1095+S1094,0))</f>
        <v>1</v>
      </c>
      <c r="J1095" s="1" cm="1">
        <f t="array" ref="J1095">_xlfn.IFS(J1094&gt;=$C$13-$B$26,0,I1094&lt;$B$11,J1094+$B$26,TRUE,0)</f>
        <v>0.16666666666666666</v>
      </c>
      <c r="K1095" s="3" cm="1">
        <f t="array" ref="K1095">_xlfn.IFS(AND(NOT($K1094=0),$L1094),0,NOT($L1094),$K1094+$B$26,TRUE,$K1094)</f>
        <v>0</v>
      </c>
      <c r="L1095" s="3" t="b" cm="1">
        <f t="array" ref="L1095">_xlfn.IFS(AND($I1095&gt;0,$K1095&gt;=$C$5-$B$26),TRUE,$R1095&gt;=$B$6,FALSE,$I1095=0,FALSE,TRUE,$L1094)</f>
        <v>1</v>
      </c>
      <c r="M1095" s="3" t="b" cm="1">
        <f t="array" ref="M1095">_xlfn.IFS($N1095&gt;=$B$4-$B$26,FALSE,AND($I1095&gt;0,$K1095&gt;=$B$5-$B$26),TRUE,AND($L1095,NOT($M1094)),FALSE,$M1094,TRUE,TRUE,FALSE)</f>
        <v>0</v>
      </c>
      <c r="N1095" s="3" cm="1">
        <f t="array" ref="N1095">_xlfn.IFS($M1094,$N1094+$B$26,NOT($M1094),0,TRUE,$M1094)</f>
        <v>0</v>
      </c>
      <c r="O1095" s="3" t="b" cm="1">
        <f t="array" ref="O1095">_xlfn.IFS($M1095,FALSE,AND($L1095,NOT($M1095),$R1095&lt;$B$6,$I1095&gt;0),TRUE,TRUE,FALSE)</f>
        <v>1</v>
      </c>
      <c r="P1095" s="3" cm="1">
        <f t="array" ref="P1095">_xlfn.IFS($P1094&gt;=$C$7-$B$26,0,$O1094,$P1094+$B$26,TRUE,0)</f>
        <v>3.3333333333333333E-2</v>
      </c>
      <c r="Q1095" s="3" t="b" cm="1">
        <f t="array" ref="Q1095">_xlfn.IFS(AND($L1095,NOT($M1095),NOT($O1095)),TRUE,$R1095&gt;=$B$6,FALSE,AND($L1095,NOT($M1095),$O1095,$P1095=0),TRUE,TRUE,FALSE)</f>
        <v>0</v>
      </c>
      <c r="R1095" s="3" cm="1">
        <f t="array" ref="R1095">_xlfn.IFS(AND($Q1094,$R1094&lt;$B$6),$R1094+1,AND(NOT($L1094),$R1094&gt;0),0,TRUE,$R1094)</f>
        <v>2</v>
      </c>
      <c r="S1095" s="1" cm="1">
        <f t="array" ref="S1095">_xlfn.IFS(AND(Q1094,I1094&gt;$B$8),S1094+$B$8,AND(Q1094,I1094&lt;=$B$8),S1094+I1094,TRUE,$S1094)</f>
        <v>55</v>
      </c>
      <c r="T1095" s="1">
        <f t="shared" si="66"/>
        <v>4950</v>
      </c>
      <c r="U1095" s="17">
        <f t="shared" si="67"/>
        <v>271.97802197802201</v>
      </c>
      <c r="V1095" s="47" cm="1">
        <f t="array" ref="V1095">_xlfn.IFS($B$6=1,S1095*$B$10,AND(R1094=0,R1095&gt;=1,I1095&gt;=$B$6*$B$8-1),V1094+$B$6*$B$10*$B$8,AND(R1094=0,R1095&gt;=1,I1095&lt;$B$6*$B$8-1),V1094+I1094*$B$10,TRUE,V1094)</f>
        <v>5600</v>
      </c>
      <c r="W1095" s="17">
        <f t="shared" si="68"/>
        <v>307.69230769230768</v>
      </c>
    </row>
    <row r="1096" spans="7:23" x14ac:dyDescent="0.25">
      <c r="G1096" s="15">
        <v>1094</v>
      </c>
      <c r="H1096" s="1">
        <f t="shared" si="65"/>
        <v>18.216666666666665</v>
      </c>
      <c r="I1096" s="15" cm="1">
        <f t="array" ref="I1096">_xlfn.IFS(J1095&gt;=$C$13-$B$26,MINA(I1095+$B$13-S1096+S1095,$B$11),I1095=$B$11,MINA(I1095-S1096+S1095,$B$11),TRUE,MAXA(I1095-S1096+S1095,0))</f>
        <v>1</v>
      </c>
      <c r="J1096" s="1" cm="1">
        <f t="array" ref="J1096">_xlfn.IFS(J1095&gt;=$C$13-$B$26,0,I1095&lt;$B$11,J1095+$B$26,TRUE,0)</f>
        <v>0.18333333333333332</v>
      </c>
      <c r="K1096" s="3" cm="1">
        <f t="array" ref="K1096">_xlfn.IFS(AND(NOT($K1095=0),$L1095),0,NOT($L1095),$K1095+$B$26,TRUE,$K1095)</f>
        <v>0</v>
      </c>
      <c r="L1096" s="3" t="b" cm="1">
        <f t="array" ref="L1096">_xlfn.IFS(AND($I1096&gt;0,$K1096&gt;=$C$5-$B$26),TRUE,$R1096&gt;=$B$6,FALSE,$I1096=0,FALSE,TRUE,$L1095)</f>
        <v>1</v>
      </c>
      <c r="M1096" s="3" t="b" cm="1">
        <f t="array" ref="M1096">_xlfn.IFS($N1096&gt;=$B$4-$B$26,FALSE,AND($I1096&gt;0,$K1096&gt;=$B$5-$B$26),TRUE,AND($L1096,NOT($M1095)),FALSE,$M1095,TRUE,TRUE,FALSE)</f>
        <v>0</v>
      </c>
      <c r="N1096" s="3" cm="1">
        <f t="array" ref="N1096">_xlfn.IFS($M1095,$N1095+$B$26,NOT($M1095),0,TRUE,$M1095)</f>
        <v>0</v>
      </c>
      <c r="O1096" s="3" t="b" cm="1">
        <f t="array" ref="O1096">_xlfn.IFS($M1096,FALSE,AND($L1096,NOT($M1096),$R1096&lt;$B$6,$I1096&gt;0),TRUE,TRUE,FALSE)</f>
        <v>1</v>
      </c>
      <c r="P1096" s="3" cm="1">
        <f t="array" ref="P1096">_xlfn.IFS($P1095&gt;=$C$7-$B$26,0,$O1095,$P1095+$B$26,TRUE,0)</f>
        <v>0.05</v>
      </c>
      <c r="Q1096" s="3" t="b" cm="1">
        <f t="array" ref="Q1096">_xlfn.IFS(AND($L1096,NOT($M1096),NOT($O1096)),TRUE,$R1096&gt;=$B$6,FALSE,AND($L1096,NOT($M1096),$O1096,$P1096=0),TRUE,TRUE,FALSE)</f>
        <v>0</v>
      </c>
      <c r="R1096" s="3" cm="1">
        <f t="array" ref="R1096">_xlfn.IFS(AND($Q1095,$R1095&lt;$B$6),$R1095+1,AND(NOT($L1095),$R1095&gt;0),0,TRUE,$R1095)</f>
        <v>2</v>
      </c>
      <c r="S1096" s="1" cm="1">
        <f t="array" ref="S1096">_xlfn.IFS(AND(Q1095,I1095&gt;$B$8),S1095+$B$8,AND(Q1095,I1095&lt;=$B$8),S1095+I1095,TRUE,$S1095)</f>
        <v>55</v>
      </c>
      <c r="T1096" s="1">
        <f t="shared" si="66"/>
        <v>4950</v>
      </c>
      <c r="U1096" s="17">
        <f t="shared" si="67"/>
        <v>271.72918572735591</v>
      </c>
      <c r="V1096" s="47" cm="1">
        <f t="array" ref="V1096">_xlfn.IFS($B$6=1,S1096*$B$10,AND(R1095=0,R1096&gt;=1,I1096&gt;=$B$6*$B$8-1),V1095+$B$6*$B$10*$B$8,AND(R1095=0,R1096&gt;=1,I1096&lt;$B$6*$B$8-1),V1095+I1095*$B$10,TRUE,V1095)</f>
        <v>5600</v>
      </c>
      <c r="W1096" s="17">
        <f t="shared" si="68"/>
        <v>307.41079597438244</v>
      </c>
    </row>
    <row r="1097" spans="7:23" x14ac:dyDescent="0.25">
      <c r="G1097" s="15">
        <v>1095</v>
      </c>
      <c r="H1097" s="1">
        <f t="shared" si="65"/>
        <v>18.233333333333334</v>
      </c>
      <c r="I1097" s="15" cm="1">
        <f t="array" ref="I1097">_xlfn.IFS(J1096&gt;=$C$13-$B$26,MINA(I1096+$B$13-S1097+S1096,$B$11),I1096=$B$11,MINA(I1096-S1097+S1096,$B$11),TRUE,MAXA(I1096-S1097+S1096,0))</f>
        <v>1</v>
      </c>
      <c r="J1097" s="1" cm="1">
        <f t="array" ref="J1097">_xlfn.IFS(J1096&gt;=$C$13-$B$26,0,I1096&lt;$B$11,J1096+$B$26,TRUE,0)</f>
        <v>0.19999999999999998</v>
      </c>
      <c r="K1097" s="3" cm="1">
        <f t="array" ref="K1097">_xlfn.IFS(AND(NOT($K1096=0),$L1096),0,NOT($L1096),$K1096+$B$26,TRUE,$K1096)</f>
        <v>0</v>
      </c>
      <c r="L1097" s="3" t="b" cm="1">
        <f t="array" ref="L1097">_xlfn.IFS(AND($I1097&gt;0,$K1097&gt;=$C$5-$B$26),TRUE,$R1097&gt;=$B$6,FALSE,$I1097=0,FALSE,TRUE,$L1096)</f>
        <v>1</v>
      </c>
      <c r="M1097" s="3" t="b" cm="1">
        <f t="array" ref="M1097">_xlfn.IFS($N1097&gt;=$B$4-$B$26,FALSE,AND($I1097&gt;0,$K1097&gt;=$B$5-$B$26),TRUE,AND($L1097,NOT($M1096)),FALSE,$M1096,TRUE,TRUE,FALSE)</f>
        <v>0</v>
      </c>
      <c r="N1097" s="3" cm="1">
        <f t="array" ref="N1097">_xlfn.IFS($M1096,$N1096+$B$26,NOT($M1096),0,TRUE,$M1096)</f>
        <v>0</v>
      </c>
      <c r="O1097" s="3" t="b" cm="1">
        <f t="array" ref="O1097">_xlfn.IFS($M1097,FALSE,AND($L1097,NOT($M1097),$R1097&lt;$B$6,$I1097&gt;0),TRUE,TRUE,FALSE)</f>
        <v>1</v>
      </c>
      <c r="P1097" s="3" cm="1">
        <f t="array" ref="P1097">_xlfn.IFS($P1096&gt;=$C$7-$B$26,0,$O1096,$P1096+$B$26,TRUE,0)</f>
        <v>6.6666666666666666E-2</v>
      </c>
      <c r="Q1097" s="3" t="b" cm="1">
        <f t="array" ref="Q1097">_xlfn.IFS(AND($L1097,NOT($M1097),NOT($O1097)),TRUE,$R1097&gt;=$B$6,FALSE,AND($L1097,NOT($M1097),$O1097,$P1097=0),TRUE,TRUE,FALSE)</f>
        <v>0</v>
      </c>
      <c r="R1097" s="3" cm="1">
        <f t="array" ref="R1097">_xlfn.IFS(AND($Q1096,$R1096&lt;$B$6),$R1096+1,AND(NOT($L1096),$R1096&gt;0),0,TRUE,$R1096)</f>
        <v>2</v>
      </c>
      <c r="S1097" s="1" cm="1">
        <f t="array" ref="S1097">_xlfn.IFS(AND(Q1096,I1096&gt;$B$8),S1096+$B$8,AND(Q1096,I1096&lt;=$B$8),S1096+I1096,TRUE,$S1096)</f>
        <v>55</v>
      </c>
      <c r="T1097" s="1">
        <f t="shared" si="66"/>
        <v>4950</v>
      </c>
      <c r="U1097" s="17">
        <f t="shared" si="67"/>
        <v>271.48080438756853</v>
      </c>
      <c r="V1097" s="47" cm="1">
        <f t="array" ref="V1097">_xlfn.IFS($B$6=1,S1097*$B$10,AND(R1096=0,R1097&gt;=1,I1097&gt;=$B$6*$B$8-1),V1096+$B$6*$B$10*$B$8,AND(R1096=0,R1097&gt;=1,I1097&lt;$B$6*$B$8-1),V1096+I1096*$B$10,TRUE,V1096)</f>
        <v>5600</v>
      </c>
      <c r="W1097" s="17">
        <f t="shared" si="68"/>
        <v>307.12979890310783</v>
      </c>
    </row>
    <row r="1098" spans="7:23" x14ac:dyDescent="0.25">
      <c r="G1098" s="15">
        <v>1096</v>
      </c>
      <c r="H1098" s="1">
        <f t="shared" si="65"/>
        <v>18.25</v>
      </c>
      <c r="I1098" s="15" cm="1">
        <f t="array" ref="I1098">_xlfn.IFS(J1097&gt;=$C$13-$B$26,MINA(I1097+$B$13-S1098+S1097,$B$11),I1097=$B$11,MINA(I1097-S1098+S1097,$B$11),TRUE,MAXA(I1097-S1098+S1097,0))</f>
        <v>1</v>
      </c>
      <c r="J1098" s="1" cm="1">
        <f t="array" ref="J1098">_xlfn.IFS(J1097&gt;=$C$13-$B$26,0,I1097&lt;$B$11,J1097+$B$26,TRUE,0)</f>
        <v>0.21666666666666665</v>
      </c>
      <c r="K1098" s="3" cm="1">
        <f t="array" ref="K1098">_xlfn.IFS(AND(NOT($K1097=0),$L1097),0,NOT($L1097),$K1097+$B$26,TRUE,$K1097)</f>
        <v>0</v>
      </c>
      <c r="L1098" s="3" t="b" cm="1">
        <f t="array" ref="L1098">_xlfn.IFS(AND($I1098&gt;0,$K1098&gt;=$C$5-$B$26),TRUE,$R1098&gt;=$B$6,FALSE,$I1098=0,FALSE,TRUE,$L1097)</f>
        <v>1</v>
      </c>
      <c r="M1098" s="3" t="b" cm="1">
        <f t="array" ref="M1098">_xlfn.IFS($N1098&gt;=$B$4-$B$26,FALSE,AND($I1098&gt;0,$K1098&gt;=$B$5-$B$26),TRUE,AND($L1098,NOT($M1097)),FALSE,$M1097,TRUE,TRUE,FALSE)</f>
        <v>0</v>
      </c>
      <c r="N1098" s="3" cm="1">
        <f t="array" ref="N1098">_xlfn.IFS($M1097,$N1097+$B$26,NOT($M1097),0,TRUE,$M1097)</f>
        <v>0</v>
      </c>
      <c r="O1098" s="3" t="b" cm="1">
        <f t="array" ref="O1098">_xlfn.IFS($M1098,FALSE,AND($L1098,NOT($M1098),$R1098&lt;$B$6,$I1098&gt;0),TRUE,TRUE,FALSE)</f>
        <v>1</v>
      </c>
      <c r="P1098" s="3" cm="1">
        <f t="array" ref="P1098">_xlfn.IFS($P1097&gt;=$C$7-$B$26,0,$O1097,$P1097+$B$26,TRUE,0)</f>
        <v>8.3333333333333329E-2</v>
      </c>
      <c r="Q1098" s="3" t="b" cm="1">
        <f t="array" ref="Q1098">_xlfn.IFS(AND($L1098,NOT($M1098),NOT($O1098)),TRUE,$R1098&gt;=$B$6,FALSE,AND($L1098,NOT($M1098),$O1098,$P1098=0),TRUE,TRUE,FALSE)</f>
        <v>0</v>
      </c>
      <c r="R1098" s="3" cm="1">
        <f t="array" ref="R1098">_xlfn.IFS(AND($Q1097,$R1097&lt;$B$6),$R1097+1,AND(NOT($L1097),$R1097&gt;0),0,TRUE,$R1097)</f>
        <v>2</v>
      </c>
      <c r="S1098" s="1" cm="1">
        <f t="array" ref="S1098">_xlfn.IFS(AND(Q1097,I1097&gt;$B$8),S1097+$B$8,AND(Q1097,I1097&lt;=$B$8),S1097+I1097,TRUE,$S1097)</f>
        <v>55</v>
      </c>
      <c r="T1098" s="1">
        <f t="shared" si="66"/>
        <v>4950</v>
      </c>
      <c r="U1098" s="17">
        <f t="shared" si="67"/>
        <v>271.23287671232879</v>
      </c>
      <c r="V1098" s="47" cm="1">
        <f t="array" ref="V1098">_xlfn.IFS($B$6=1,S1098*$B$10,AND(R1097=0,R1098&gt;=1,I1098&gt;=$B$6*$B$8-1),V1097+$B$6*$B$10*$B$8,AND(R1097=0,R1098&gt;=1,I1098&lt;$B$6*$B$8-1),V1097+I1097*$B$10,TRUE,V1097)</f>
        <v>5600</v>
      </c>
      <c r="W1098" s="17">
        <f t="shared" si="68"/>
        <v>306.84931506849313</v>
      </c>
    </row>
    <row r="1099" spans="7:23" x14ac:dyDescent="0.25">
      <c r="G1099" s="15">
        <v>1097</v>
      </c>
      <c r="H1099" s="1">
        <f t="shared" si="65"/>
        <v>18.266666666666666</v>
      </c>
      <c r="I1099" s="15" cm="1">
        <f t="array" ref="I1099">_xlfn.IFS(J1098&gt;=$C$13-$B$26,MINA(I1098+$B$13-S1099+S1098,$B$11),I1098=$B$11,MINA(I1098-S1099+S1098,$B$11),TRUE,MAXA(I1098-S1099+S1098,0))</f>
        <v>1</v>
      </c>
      <c r="J1099" s="1" cm="1">
        <f t="array" ref="J1099">_xlfn.IFS(J1098&gt;=$C$13-$B$26,0,I1098&lt;$B$11,J1098+$B$26,TRUE,0)</f>
        <v>0.23333333333333331</v>
      </c>
      <c r="K1099" s="3" cm="1">
        <f t="array" ref="K1099">_xlfn.IFS(AND(NOT($K1098=0),$L1098),0,NOT($L1098),$K1098+$B$26,TRUE,$K1098)</f>
        <v>0</v>
      </c>
      <c r="L1099" s="3" t="b" cm="1">
        <f t="array" ref="L1099">_xlfn.IFS(AND($I1099&gt;0,$K1099&gt;=$C$5-$B$26),TRUE,$R1099&gt;=$B$6,FALSE,$I1099=0,FALSE,TRUE,$L1098)</f>
        <v>1</v>
      </c>
      <c r="M1099" s="3" t="b" cm="1">
        <f t="array" ref="M1099">_xlfn.IFS($N1099&gt;=$B$4-$B$26,FALSE,AND($I1099&gt;0,$K1099&gt;=$B$5-$B$26),TRUE,AND($L1099,NOT($M1098)),FALSE,$M1098,TRUE,TRUE,FALSE)</f>
        <v>0</v>
      </c>
      <c r="N1099" s="3" cm="1">
        <f t="array" ref="N1099">_xlfn.IFS($M1098,$N1098+$B$26,NOT($M1098),0,TRUE,$M1098)</f>
        <v>0</v>
      </c>
      <c r="O1099" s="3" t="b" cm="1">
        <f t="array" ref="O1099">_xlfn.IFS($M1099,FALSE,AND($L1099,NOT($M1099),$R1099&lt;$B$6,$I1099&gt;0),TRUE,TRUE,FALSE)</f>
        <v>1</v>
      </c>
      <c r="P1099" s="3" cm="1">
        <f t="array" ref="P1099">_xlfn.IFS($P1098&gt;=$C$7-$B$26,0,$O1098,$P1098+$B$26,TRUE,0)</f>
        <v>0</v>
      </c>
      <c r="Q1099" s="3" t="b" cm="1">
        <f t="array" ref="Q1099">_xlfn.IFS(AND($L1099,NOT($M1099),NOT($O1099)),TRUE,$R1099&gt;=$B$6,FALSE,AND($L1099,NOT($M1099),$O1099,$P1099=0),TRUE,TRUE,FALSE)</f>
        <v>1</v>
      </c>
      <c r="R1099" s="3" cm="1">
        <f t="array" ref="R1099">_xlfn.IFS(AND($Q1098,$R1098&lt;$B$6),$R1098+1,AND(NOT($L1098),$R1098&gt;0),0,TRUE,$R1098)</f>
        <v>2</v>
      </c>
      <c r="S1099" s="1" cm="1">
        <f t="array" ref="S1099">_xlfn.IFS(AND(Q1098,I1098&gt;$B$8),S1098+$B$8,AND(Q1098,I1098&lt;=$B$8),S1098+I1098,TRUE,$S1098)</f>
        <v>55</v>
      </c>
      <c r="T1099" s="1">
        <f t="shared" si="66"/>
        <v>4950</v>
      </c>
      <c r="U1099" s="17">
        <f t="shared" si="67"/>
        <v>270.98540145985402</v>
      </c>
      <c r="V1099" s="47" cm="1">
        <f t="array" ref="V1099">_xlfn.IFS($B$6=1,S1099*$B$10,AND(R1098=0,R1099&gt;=1,I1099&gt;=$B$6*$B$8-1),V1098+$B$6*$B$10*$B$8,AND(R1098=0,R1099&gt;=1,I1099&lt;$B$6*$B$8-1),V1098+I1098*$B$10,TRUE,V1098)</f>
        <v>5600</v>
      </c>
      <c r="W1099" s="17">
        <f t="shared" si="68"/>
        <v>306.56934306569343</v>
      </c>
    </row>
    <row r="1100" spans="7:23" x14ac:dyDescent="0.25">
      <c r="G1100" s="15">
        <v>1098</v>
      </c>
      <c r="H1100" s="1">
        <f t="shared" si="65"/>
        <v>18.283333333333331</v>
      </c>
      <c r="I1100" s="15" cm="1">
        <f t="array" ref="I1100">_xlfn.IFS(J1099&gt;=$C$13-$B$26,MINA(I1099+$B$13-S1100+S1099,$B$11),I1099=$B$11,MINA(I1099-S1100+S1099,$B$11),TRUE,MAXA(I1099-S1100+S1099,0))</f>
        <v>0</v>
      </c>
      <c r="J1100" s="1" cm="1">
        <f t="array" ref="J1100">_xlfn.IFS(J1099&gt;=$C$13-$B$26,0,I1099&lt;$B$11,J1099+$B$26,TRUE,0)</f>
        <v>0.24999999999999997</v>
      </c>
      <c r="K1100" s="3" cm="1">
        <f t="array" ref="K1100">_xlfn.IFS(AND(NOT($K1099=0),$L1099),0,NOT($L1099),$K1099+$B$26,TRUE,$K1099)</f>
        <v>0</v>
      </c>
      <c r="L1100" s="3" t="b" cm="1">
        <f t="array" ref="L1100">_xlfn.IFS(AND($I1100&gt;0,$K1100&gt;=$C$5-$B$26),TRUE,$R1100&gt;=$B$6,FALSE,$I1100=0,FALSE,TRUE,$L1099)</f>
        <v>0</v>
      </c>
      <c r="M1100" s="3" t="b" cm="1">
        <f t="array" ref="M1100">_xlfn.IFS($N1100&gt;=$B$4-$B$26,FALSE,AND($I1100&gt;0,$K1100&gt;=$B$5-$B$26),TRUE,AND($L1100,NOT($M1099)),FALSE,$M1099,TRUE,TRUE,FALSE)</f>
        <v>0</v>
      </c>
      <c r="N1100" s="3" cm="1">
        <f t="array" ref="N1100">_xlfn.IFS($M1099,$N1099+$B$26,NOT($M1099),0,TRUE,$M1099)</f>
        <v>0</v>
      </c>
      <c r="O1100" s="3" t="b" cm="1">
        <f t="array" ref="O1100">_xlfn.IFS($M1100,FALSE,AND($L1100,NOT($M1100),$R1100&lt;$B$6,$I1100&gt;0),TRUE,TRUE,FALSE)</f>
        <v>0</v>
      </c>
      <c r="P1100" s="3" cm="1">
        <f t="array" ref="P1100">_xlfn.IFS($P1099&gt;=$C$7-$B$26,0,$O1099,$P1099+$B$26,TRUE,0)</f>
        <v>1.6666666666666666E-2</v>
      </c>
      <c r="Q1100" s="3" t="b" cm="1">
        <f t="array" ref="Q1100">_xlfn.IFS(AND($L1100,NOT($M1100),NOT($O1100)),TRUE,$R1100&gt;=$B$6,FALSE,AND($L1100,NOT($M1100),$O1100,$P1100=0),TRUE,TRUE,FALSE)</f>
        <v>0</v>
      </c>
      <c r="R1100" s="3" cm="1">
        <f t="array" ref="R1100">_xlfn.IFS(AND($Q1099,$R1099&lt;$B$6),$R1099+1,AND(NOT($L1099),$R1099&gt;0),0,TRUE,$R1099)</f>
        <v>3</v>
      </c>
      <c r="S1100" s="1" cm="1">
        <f t="array" ref="S1100">_xlfn.IFS(AND(Q1099,I1099&gt;$B$8),S1099+$B$8,AND(Q1099,I1099&lt;=$B$8),S1099+I1099,TRUE,$S1099)</f>
        <v>56</v>
      </c>
      <c r="T1100" s="1">
        <f t="shared" si="66"/>
        <v>5040</v>
      </c>
      <c r="U1100" s="17">
        <f t="shared" si="67"/>
        <v>275.66089334548775</v>
      </c>
      <c r="V1100" s="47" cm="1">
        <f t="array" ref="V1100">_xlfn.IFS($B$6=1,S1100*$B$10,AND(R1099=0,R1100&gt;=1,I1100&gt;=$B$6*$B$8-1),V1099+$B$6*$B$10*$B$8,AND(R1099=0,R1100&gt;=1,I1100&lt;$B$6*$B$8-1),V1099+I1099*$B$10,TRUE,V1099)</f>
        <v>5600</v>
      </c>
      <c r="W1100" s="17">
        <f t="shared" si="68"/>
        <v>306.28988149498633</v>
      </c>
    </row>
    <row r="1101" spans="7:23" x14ac:dyDescent="0.25">
      <c r="G1101" s="15">
        <v>1099</v>
      </c>
      <c r="H1101" s="1">
        <f t="shared" si="65"/>
        <v>18.3</v>
      </c>
      <c r="I1101" s="15" cm="1">
        <f t="array" ref="I1101">_xlfn.IFS(J1100&gt;=$C$13-$B$26,MINA(I1100+$B$13-S1101+S1100,$B$11),I1100=$B$11,MINA(I1100-S1101+S1100,$B$11),TRUE,MAXA(I1100-S1101+S1100,0))</f>
        <v>0</v>
      </c>
      <c r="J1101" s="1" cm="1">
        <f t="array" ref="J1101">_xlfn.IFS(J1100&gt;=$C$13-$B$26,0,I1100&lt;$B$11,J1100+$B$26,TRUE,0)</f>
        <v>0.26666666666666666</v>
      </c>
      <c r="K1101" s="3" cm="1">
        <f t="array" ref="K1101">_xlfn.IFS(AND(NOT($K1100=0),$L1100),0,NOT($L1100),$K1100+$B$26,TRUE,$K1100)</f>
        <v>1.6666666666666666E-2</v>
      </c>
      <c r="L1101" s="3" t="b" cm="1">
        <f t="array" ref="L1101">_xlfn.IFS(AND($I1101&gt;0,$K1101&gt;=$C$5-$B$26),TRUE,$R1101&gt;=$B$6,FALSE,$I1101=0,FALSE,TRUE,$L1100)</f>
        <v>0</v>
      </c>
      <c r="M1101" s="3" t="b" cm="1">
        <f t="array" ref="M1101">_xlfn.IFS($N1101&gt;=$B$4-$B$26,FALSE,AND($I1101&gt;0,$K1101&gt;=$B$5-$B$26),TRUE,AND($L1101,NOT($M1100)),FALSE,$M1100,TRUE,TRUE,FALSE)</f>
        <v>0</v>
      </c>
      <c r="N1101" s="3" cm="1">
        <f t="array" ref="N1101">_xlfn.IFS($M1100,$N1100+$B$26,NOT($M1100),0,TRUE,$M1100)</f>
        <v>0</v>
      </c>
      <c r="O1101" s="3" t="b" cm="1">
        <f t="array" ref="O1101">_xlfn.IFS($M1101,FALSE,AND($L1101,NOT($M1101),$R1101&lt;$B$6,$I1101&gt;0),TRUE,TRUE,FALSE)</f>
        <v>0</v>
      </c>
      <c r="P1101" s="3" cm="1">
        <f t="array" ref="P1101">_xlfn.IFS($P1100&gt;=$C$7-$B$26,0,$O1100,$P1100+$B$26,TRUE,0)</f>
        <v>0</v>
      </c>
      <c r="Q1101" s="3" t="b" cm="1">
        <f t="array" ref="Q1101">_xlfn.IFS(AND($L1101,NOT($M1101),NOT($O1101)),TRUE,$R1101&gt;=$B$6,FALSE,AND($L1101,NOT($M1101),$O1101,$P1101=0),TRUE,TRUE,FALSE)</f>
        <v>0</v>
      </c>
      <c r="R1101" s="3" cm="1">
        <f t="array" ref="R1101">_xlfn.IFS(AND($Q1100,$R1100&lt;$B$6),$R1100+1,AND(NOT($L1100),$R1100&gt;0),0,TRUE,$R1100)</f>
        <v>0</v>
      </c>
      <c r="S1101" s="1" cm="1">
        <f t="array" ref="S1101">_xlfn.IFS(AND(Q1100,I1100&gt;$B$8),S1100+$B$8,AND(Q1100,I1100&lt;=$B$8),S1100+I1100,TRUE,$S1100)</f>
        <v>56</v>
      </c>
      <c r="T1101" s="1">
        <f t="shared" si="66"/>
        <v>5040</v>
      </c>
      <c r="U1101" s="17">
        <f t="shared" si="67"/>
        <v>275.40983606557376</v>
      </c>
      <c r="V1101" s="47" cm="1">
        <f t="array" ref="V1101">_xlfn.IFS($B$6=1,S1101*$B$10,AND(R1100=0,R1101&gt;=1,I1101&gt;=$B$6*$B$8-1),V1100+$B$6*$B$10*$B$8,AND(R1100=0,R1101&gt;=1,I1101&lt;$B$6*$B$8-1),V1100+I1100*$B$10,TRUE,V1100)</f>
        <v>5600</v>
      </c>
      <c r="W1101" s="17">
        <f t="shared" si="68"/>
        <v>306.01092896174862</v>
      </c>
    </row>
    <row r="1102" spans="7:23" x14ac:dyDescent="0.25">
      <c r="G1102" s="15">
        <v>1100</v>
      </c>
      <c r="H1102" s="1">
        <f t="shared" si="65"/>
        <v>18.316666666666666</v>
      </c>
      <c r="I1102" s="15" cm="1">
        <f t="array" ref="I1102">_xlfn.IFS(J1101&gt;=$C$13-$B$26,MINA(I1101+$B$13-S1102+S1101,$B$11),I1101=$B$11,MINA(I1101-S1102+S1101,$B$11),TRUE,MAXA(I1101-S1102+S1101,0))</f>
        <v>0</v>
      </c>
      <c r="J1102" s="1" cm="1">
        <f t="array" ref="J1102">_xlfn.IFS(J1101&gt;=$C$13-$B$26,0,I1101&lt;$B$11,J1101+$B$26,TRUE,0)</f>
        <v>0.28333333333333333</v>
      </c>
      <c r="K1102" s="3" cm="1">
        <f t="array" ref="K1102">_xlfn.IFS(AND(NOT($K1101=0),$L1101),0,NOT($L1101),$K1101+$B$26,TRUE,$K1101)</f>
        <v>3.3333333333333333E-2</v>
      </c>
      <c r="L1102" s="3" t="b" cm="1">
        <f t="array" ref="L1102">_xlfn.IFS(AND($I1102&gt;0,$K1102&gt;=$C$5-$B$26),TRUE,$R1102&gt;=$B$6,FALSE,$I1102=0,FALSE,TRUE,$L1101)</f>
        <v>0</v>
      </c>
      <c r="M1102" s="3" t="b" cm="1">
        <f t="array" ref="M1102">_xlfn.IFS($N1102&gt;=$B$4-$B$26,FALSE,AND($I1102&gt;0,$K1102&gt;=$B$5-$B$26),TRUE,AND($L1102,NOT($M1101)),FALSE,$M1101,TRUE,TRUE,FALSE)</f>
        <v>0</v>
      </c>
      <c r="N1102" s="3" cm="1">
        <f t="array" ref="N1102">_xlfn.IFS($M1101,$N1101+$B$26,NOT($M1101),0,TRUE,$M1101)</f>
        <v>0</v>
      </c>
      <c r="O1102" s="3" t="b" cm="1">
        <f t="array" ref="O1102">_xlfn.IFS($M1102,FALSE,AND($L1102,NOT($M1102),$R1102&lt;$B$6,$I1102&gt;0),TRUE,TRUE,FALSE)</f>
        <v>0</v>
      </c>
      <c r="P1102" s="3" cm="1">
        <f t="array" ref="P1102">_xlfn.IFS($P1101&gt;=$C$7-$B$26,0,$O1101,$P1101+$B$26,TRUE,0)</f>
        <v>0</v>
      </c>
      <c r="Q1102" s="3" t="b" cm="1">
        <f t="array" ref="Q1102">_xlfn.IFS(AND($L1102,NOT($M1102),NOT($O1102)),TRUE,$R1102&gt;=$B$6,FALSE,AND($L1102,NOT($M1102),$O1102,$P1102=0),TRUE,TRUE,FALSE)</f>
        <v>0</v>
      </c>
      <c r="R1102" s="3" cm="1">
        <f t="array" ref="R1102">_xlfn.IFS(AND($Q1101,$R1101&lt;$B$6),$R1101+1,AND(NOT($L1101),$R1101&gt;0),0,TRUE,$R1101)</f>
        <v>0</v>
      </c>
      <c r="S1102" s="1" cm="1">
        <f t="array" ref="S1102">_xlfn.IFS(AND(Q1101,I1101&gt;$B$8),S1101+$B$8,AND(Q1101,I1101&lt;=$B$8),S1101+I1101,TRUE,$S1101)</f>
        <v>56</v>
      </c>
      <c r="T1102" s="1">
        <f t="shared" si="66"/>
        <v>5040</v>
      </c>
      <c r="U1102" s="17">
        <f t="shared" si="67"/>
        <v>275.15923566878979</v>
      </c>
      <c r="V1102" s="47" cm="1">
        <f t="array" ref="V1102">_xlfn.IFS($B$6=1,S1102*$B$10,AND(R1101=0,R1102&gt;=1,I1102&gt;=$B$6*$B$8-1),V1101+$B$6*$B$10*$B$8,AND(R1101=0,R1102&gt;=1,I1102&lt;$B$6*$B$8-1),V1101+I1101*$B$10,TRUE,V1101)</f>
        <v>5600</v>
      </c>
      <c r="W1102" s="17">
        <f t="shared" si="68"/>
        <v>305.73248407643314</v>
      </c>
    </row>
    <row r="1103" spans="7:23" x14ac:dyDescent="0.25">
      <c r="G1103" s="15">
        <v>1101</v>
      </c>
      <c r="H1103" s="1">
        <f t="shared" si="65"/>
        <v>18.333333333333332</v>
      </c>
      <c r="I1103" s="15" cm="1">
        <f t="array" ref="I1103">_xlfn.IFS(J1102&gt;=$C$13-$B$26,MINA(I1102+$B$13-S1103+S1102,$B$11),I1102=$B$11,MINA(I1102-S1103+S1102,$B$11),TRUE,MAXA(I1102-S1103+S1102,0))</f>
        <v>0</v>
      </c>
      <c r="J1103" s="1" cm="1">
        <f t="array" ref="J1103">_xlfn.IFS(J1102&gt;=$C$13-$B$26,0,I1102&lt;$B$11,J1102+$B$26,TRUE,0)</f>
        <v>0.3</v>
      </c>
      <c r="K1103" s="3" cm="1">
        <f t="array" ref="K1103">_xlfn.IFS(AND(NOT($K1102=0),$L1102),0,NOT($L1102),$K1102+$B$26,TRUE,$K1102)</f>
        <v>0.05</v>
      </c>
      <c r="L1103" s="3" t="b" cm="1">
        <f t="array" ref="L1103">_xlfn.IFS(AND($I1103&gt;0,$K1103&gt;=$C$5-$B$26),TRUE,$R1103&gt;=$B$6,FALSE,$I1103=0,FALSE,TRUE,$L1102)</f>
        <v>0</v>
      </c>
      <c r="M1103" s="3" t="b" cm="1">
        <f t="array" ref="M1103">_xlfn.IFS($N1103&gt;=$B$4-$B$26,FALSE,AND($I1103&gt;0,$K1103&gt;=$B$5-$B$26),TRUE,AND($L1103,NOT($M1102)),FALSE,$M1102,TRUE,TRUE,FALSE)</f>
        <v>0</v>
      </c>
      <c r="N1103" s="3" cm="1">
        <f t="array" ref="N1103">_xlfn.IFS($M1102,$N1102+$B$26,NOT($M1102),0,TRUE,$M1102)</f>
        <v>0</v>
      </c>
      <c r="O1103" s="3" t="b" cm="1">
        <f t="array" ref="O1103">_xlfn.IFS($M1103,FALSE,AND($L1103,NOT($M1103),$R1103&lt;$B$6,$I1103&gt;0),TRUE,TRUE,FALSE)</f>
        <v>0</v>
      </c>
      <c r="P1103" s="3" cm="1">
        <f t="array" ref="P1103">_xlfn.IFS($P1102&gt;=$C$7-$B$26,0,$O1102,$P1102+$B$26,TRUE,0)</f>
        <v>0</v>
      </c>
      <c r="Q1103" s="3" t="b" cm="1">
        <f t="array" ref="Q1103">_xlfn.IFS(AND($L1103,NOT($M1103),NOT($O1103)),TRUE,$R1103&gt;=$B$6,FALSE,AND($L1103,NOT($M1103),$O1103,$P1103=0),TRUE,TRUE,FALSE)</f>
        <v>0</v>
      </c>
      <c r="R1103" s="3" cm="1">
        <f t="array" ref="R1103">_xlfn.IFS(AND($Q1102,$R1102&lt;$B$6),$R1102+1,AND(NOT($L1102),$R1102&gt;0),0,TRUE,$R1102)</f>
        <v>0</v>
      </c>
      <c r="S1103" s="1" cm="1">
        <f t="array" ref="S1103">_xlfn.IFS(AND(Q1102,I1102&gt;$B$8),S1102+$B$8,AND(Q1102,I1102&lt;=$B$8),S1102+I1102,TRUE,$S1102)</f>
        <v>56</v>
      </c>
      <c r="T1103" s="1">
        <f t="shared" si="66"/>
        <v>5040</v>
      </c>
      <c r="U1103" s="17">
        <f t="shared" si="67"/>
        <v>274.90909090909093</v>
      </c>
      <c r="V1103" s="47" cm="1">
        <f t="array" ref="V1103">_xlfn.IFS($B$6=1,S1103*$B$10,AND(R1102=0,R1103&gt;=1,I1103&gt;=$B$6*$B$8-1),V1102+$B$6*$B$10*$B$8,AND(R1102=0,R1103&gt;=1,I1103&lt;$B$6*$B$8-1),V1102+I1102*$B$10,TRUE,V1102)</f>
        <v>5600</v>
      </c>
      <c r="W1103" s="17">
        <f t="shared" si="68"/>
        <v>305.4545454545455</v>
      </c>
    </row>
    <row r="1104" spans="7:23" x14ac:dyDescent="0.25">
      <c r="G1104" s="15">
        <v>1102</v>
      </c>
      <c r="H1104" s="1">
        <f t="shared" si="65"/>
        <v>18.350000000000001</v>
      </c>
      <c r="I1104" s="15" cm="1">
        <f t="array" ref="I1104">_xlfn.IFS(J1103&gt;=$C$13-$B$26,MINA(I1103+$B$13-S1104+S1103,$B$11),I1103=$B$11,MINA(I1103-S1104+S1103,$B$11),TRUE,MAXA(I1103-S1104+S1103,0))</f>
        <v>0</v>
      </c>
      <c r="J1104" s="1" cm="1">
        <f t="array" ref="J1104">_xlfn.IFS(J1103&gt;=$C$13-$B$26,0,I1103&lt;$B$11,J1103+$B$26,TRUE,0)</f>
        <v>0.31666666666666665</v>
      </c>
      <c r="K1104" s="3" cm="1">
        <f t="array" ref="K1104">_xlfn.IFS(AND(NOT($K1103=0),$L1103),0,NOT($L1103),$K1103+$B$26,TRUE,$K1103)</f>
        <v>6.6666666666666666E-2</v>
      </c>
      <c r="L1104" s="3" t="b" cm="1">
        <f t="array" ref="L1104">_xlfn.IFS(AND($I1104&gt;0,$K1104&gt;=$C$5-$B$26),TRUE,$R1104&gt;=$B$6,FALSE,$I1104=0,FALSE,TRUE,$L1103)</f>
        <v>0</v>
      </c>
      <c r="M1104" s="3" t="b" cm="1">
        <f t="array" ref="M1104">_xlfn.IFS($N1104&gt;=$B$4-$B$26,FALSE,AND($I1104&gt;0,$K1104&gt;=$B$5-$B$26),TRUE,AND($L1104,NOT($M1103)),FALSE,$M1103,TRUE,TRUE,FALSE)</f>
        <v>0</v>
      </c>
      <c r="N1104" s="3" cm="1">
        <f t="array" ref="N1104">_xlfn.IFS($M1103,$N1103+$B$26,NOT($M1103),0,TRUE,$M1103)</f>
        <v>0</v>
      </c>
      <c r="O1104" s="3" t="b" cm="1">
        <f t="array" ref="O1104">_xlfn.IFS($M1104,FALSE,AND($L1104,NOT($M1104),$R1104&lt;$B$6,$I1104&gt;0),TRUE,TRUE,FALSE)</f>
        <v>0</v>
      </c>
      <c r="P1104" s="3" cm="1">
        <f t="array" ref="P1104">_xlfn.IFS($P1103&gt;=$C$7-$B$26,0,$O1103,$P1103+$B$26,TRUE,0)</f>
        <v>0</v>
      </c>
      <c r="Q1104" s="3" t="b" cm="1">
        <f t="array" ref="Q1104">_xlfn.IFS(AND($L1104,NOT($M1104),NOT($O1104)),TRUE,$R1104&gt;=$B$6,FALSE,AND($L1104,NOT($M1104),$O1104,$P1104=0),TRUE,TRUE,FALSE)</f>
        <v>0</v>
      </c>
      <c r="R1104" s="3" cm="1">
        <f t="array" ref="R1104">_xlfn.IFS(AND($Q1103,$R1103&lt;$B$6),$R1103+1,AND(NOT($L1103),$R1103&gt;0),0,TRUE,$R1103)</f>
        <v>0</v>
      </c>
      <c r="S1104" s="1" cm="1">
        <f t="array" ref="S1104">_xlfn.IFS(AND(Q1103,I1103&gt;$B$8),S1103+$B$8,AND(Q1103,I1103&lt;=$B$8),S1103+I1103,TRUE,$S1103)</f>
        <v>56</v>
      </c>
      <c r="T1104" s="1">
        <f t="shared" si="66"/>
        <v>5040</v>
      </c>
      <c r="U1104" s="17">
        <f t="shared" si="67"/>
        <v>274.65940054495911</v>
      </c>
      <c r="V1104" s="47" cm="1">
        <f t="array" ref="V1104">_xlfn.IFS($B$6=1,S1104*$B$10,AND(R1103=0,R1104&gt;=1,I1104&gt;=$B$6*$B$8-1),V1103+$B$6*$B$10*$B$8,AND(R1103=0,R1104&gt;=1,I1104&lt;$B$6*$B$8-1),V1103+I1103*$B$10,TRUE,V1103)</f>
        <v>5600</v>
      </c>
      <c r="W1104" s="17">
        <f t="shared" si="68"/>
        <v>305.17711171662125</v>
      </c>
    </row>
    <row r="1105" spans="7:23" x14ac:dyDescent="0.25">
      <c r="G1105" s="15">
        <v>1103</v>
      </c>
      <c r="H1105" s="1">
        <f t="shared" si="65"/>
        <v>18.366666666666667</v>
      </c>
      <c r="I1105" s="15" cm="1">
        <f t="array" ref="I1105">_xlfn.IFS(J1104&gt;=$C$13-$B$26,MINA(I1104+$B$13-S1105+S1104,$B$11),I1104=$B$11,MINA(I1104-S1105+S1104,$B$11),TRUE,MAXA(I1104-S1105+S1104,0))</f>
        <v>0</v>
      </c>
      <c r="J1105" s="1" cm="1">
        <f t="array" ref="J1105">_xlfn.IFS(J1104&gt;=$C$13-$B$26,0,I1104&lt;$B$11,J1104+$B$26,TRUE,0)</f>
        <v>0.33333333333333331</v>
      </c>
      <c r="K1105" s="3" cm="1">
        <f t="array" ref="K1105">_xlfn.IFS(AND(NOT($K1104=0),$L1104),0,NOT($L1104),$K1104+$B$26,TRUE,$K1104)</f>
        <v>8.3333333333333329E-2</v>
      </c>
      <c r="L1105" s="3" t="b" cm="1">
        <f t="array" ref="L1105">_xlfn.IFS(AND($I1105&gt;0,$K1105&gt;=$C$5-$B$26),TRUE,$R1105&gt;=$B$6,FALSE,$I1105=0,FALSE,TRUE,$L1104)</f>
        <v>0</v>
      </c>
      <c r="M1105" s="3" t="b" cm="1">
        <f t="array" ref="M1105">_xlfn.IFS($N1105&gt;=$B$4-$B$26,FALSE,AND($I1105&gt;0,$K1105&gt;=$B$5-$B$26),TRUE,AND($L1105,NOT($M1104)),FALSE,$M1104,TRUE,TRUE,FALSE)</f>
        <v>0</v>
      </c>
      <c r="N1105" s="3" cm="1">
        <f t="array" ref="N1105">_xlfn.IFS($M1104,$N1104+$B$26,NOT($M1104),0,TRUE,$M1104)</f>
        <v>0</v>
      </c>
      <c r="O1105" s="3" t="b" cm="1">
        <f t="array" ref="O1105">_xlfn.IFS($M1105,FALSE,AND($L1105,NOT($M1105),$R1105&lt;$B$6,$I1105&gt;0),TRUE,TRUE,FALSE)</f>
        <v>0</v>
      </c>
      <c r="P1105" s="3" cm="1">
        <f t="array" ref="P1105">_xlfn.IFS($P1104&gt;=$C$7-$B$26,0,$O1104,$P1104+$B$26,TRUE,0)</f>
        <v>0</v>
      </c>
      <c r="Q1105" s="3" t="b" cm="1">
        <f t="array" ref="Q1105">_xlfn.IFS(AND($L1105,NOT($M1105),NOT($O1105)),TRUE,$R1105&gt;=$B$6,FALSE,AND($L1105,NOT($M1105),$O1105,$P1105=0),TRUE,TRUE,FALSE)</f>
        <v>0</v>
      </c>
      <c r="R1105" s="3" cm="1">
        <f t="array" ref="R1105">_xlfn.IFS(AND($Q1104,$R1104&lt;$B$6),$R1104+1,AND(NOT($L1104),$R1104&gt;0),0,TRUE,$R1104)</f>
        <v>0</v>
      </c>
      <c r="S1105" s="1" cm="1">
        <f t="array" ref="S1105">_xlfn.IFS(AND(Q1104,I1104&gt;$B$8),S1104+$B$8,AND(Q1104,I1104&lt;=$B$8),S1104+I1104,TRUE,$S1104)</f>
        <v>56</v>
      </c>
      <c r="T1105" s="1">
        <f t="shared" si="66"/>
        <v>5040</v>
      </c>
      <c r="U1105" s="17">
        <f t="shared" si="67"/>
        <v>274.4101633393829</v>
      </c>
      <c r="V1105" s="47" cm="1">
        <f t="array" ref="V1105">_xlfn.IFS($B$6=1,S1105*$B$10,AND(R1104=0,R1105&gt;=1,I1105&gt;=$B$6*$B$8-1),V1104+$B$6*$B$10*$B$8,AND(R1104=0,R1105&gt;=1,I1105&lt;$B$6*$B$8-1),V1104+I1104*$B$10,TRUE,V1104)</f>
        <v>5600</v>
      </c>
      <c r="W1105" s="17">
        <f t="shared" si="68"/>
        <v>304.90018148820326</v>
      </c>
    </row>
    <row r="1106" spans="7:23" x14ac:dyDescent="0.25">
      <c r="G1106" s="15">
        <v>1104</v>
      </c>
      <c r="H1106" s="1">
        <f t="shared" si="65"/>
        <v>18.383333333333333</v>
      </c>
      <c r="I1106" s="15" cm="1">
        <f t="array" ref="I1106">_xlfn.IFS(J1105&gt;=$C$13-$B$26,MINA(I1105+$B$13-S1106+S1105,$B$11),I1105=$B$11,MINA(I1105-S1106+S1105,$B$11),TRUE,MAXA(I1105-S1106+S1105,0))</f>
        <v>0</v>
      </c>
      <c r="J1106" s="1" cm="1">
        <f t="array" ref="J1106">_xlfn.IFS(J1105&gt;=$C$13-$B$26,0,I1105&lt;$B$11,J1105+$B$26,TRUE,0)</f>
        <v>0.35</v>
      </c>
      <c r="K1106" s="3" cm="1">
        <f t="array" ref="K1106">_xlfn.IFS(AND(NOT($K1105=0),$L1105),0,NOT($L1105),$K1105+$B$26,TRUE,$K1105)</f>
        <v>9.9999999999999992E-2</v>
      </c>
      <c r="L1106" s="3" t="b" cm="1">
        <f t="array" ref="L1106">_xlfn.IFS(AND($I1106&gt;0,$K1106&gt;=$C$5-$B$26),TRUE,$R1106&gt;=$B$6,FALSE,$I1106=0,FALSE,TRUE,$L1105)</f>
        <v>0</v>
      </c>
      <c r="M1106" s="3" t="b" cm="1">
        <f t="array" ref="M1106">_xlfn.IFS($N1106&gt;=$B$4-$B$26,FALSE,AND($I1106&gt;0,$K1106&gt;=$B$5-$B$26),TRUE,AND($L1106,NOT($M1105)),FALSE,$M1105,TRUE,TRUE,FALSE)</f>
        <v>0</v>
      </c>
      <c r="N1106" s="3" cm="1">
        <f t="array" ref="N1106">_xlfn.IFS($M1105,$N1105+$B$26,NOT($M1105),0,TRUE,$M1105)</f>
        <v>0</v>
      </c>
      <c r="O1106" s="3" t="b" cm="1">
        <f t="array" ref="O1106">_xlfn.IFS($M1106,FALSE,AND($L1106,NOT($M1106),$R1106&lt;$B$6,$I1106&gt;0),TRUE,TRUE,FALSE)</f>
        <v>0</v>
      </c>
      <c r="P1106" s="3" cm="1">
        <f t="array" ref="P1106">_xlfn.IFS($P1105&gt;=$C$7-$B$26,0,$O1105,$P1105+$B$26,TRUE,0)</f>
        <v>0</v>
      </c>
      <c r="Q1106" s="3" t="b" cm="1">
        <f t="array" ref="Q1106">_xlfn.IFS(AND($L1106,NOT($M1106),NOT($O1106)),TRUE,$R1106&gt;=$B$6,FALSE,AND($L1106,NOT($M1106),$O1106,$P1106=0),TRUE,TRUE,FALSE)</f>
        <v>0</v>
      </c>
      <c r="R1106" s="3" cm="1">
        <f t="array" ref="R1106">_xlfn.IFS(AND($Q1105,$R1105&lt;$B$6),$R1105+1,AND(NOT($L1105),$R1105&gt;0),0,TRUE,$R1105)</f>
        <v>0</v>
      </c>
      <c r="S1106" s="1" cm="1">
        <f t="array" ref="S1106">_xlfn.IFS(AND(Q1105,I1105&gt;$B$8),S1105+$B$8,AND(Q1105,I1105&lt;=$B$8),S1105+I1105,TRUE,$S1105)</f>
        <v>56</v>
      </c>
      <c r="T1106" s="1">
        <f t="shared" si="66"/>
        <v>5040</v>
      </c>
      <c r="U1106" s="17">
        <f t="shared" si="67"/>
        <v>274.16137805983681</v>
      </c>
      <c r="V1106" s="47" cm="1">
        <f t="array" ref="V1106">_xlfn.IFS($B$6=1,S1106*$B$10,AND(R1105=0,R1106&gt;=1,I1106&gt;=$B$6*$B$8-1),V1105+$B$6*$B$10*$B$8,AND(R1105=0,R1106&gt;=1,I1106&lt;$B$6*$B$8-1),V1105+I1105*$B$10,TRUE,V1105)</f>
        <v>5600</v>
      </c>
      <c r="W1106" s="17">
        <f t="shared" si="68"/>
        <v>304.62375339981867</v>
      </c>
    </row>
    <row r="1107" spans="7:23" x14ac:dyDescent="0.25">
      <c r="G1107" s="15">
        <v>1105</v>
      </c>
      <c r="H1107" s="1">
        <f t="shared" si="65"/>
        <v>18.399999999999999</v>
      </c>
      <c r="I1107" s="15" cm="1">
        <f t="array" ref="I1107">_xlfn.IFS(J1106&gt;=$C$13-$B$26,MINA(I1106+$B$13-S1107+S1106,$B$11),I1106=$B$11,MINA(I1106-S1107+S1106,$B$11),TRUE,MAXA(I1106-S1107+S1106,0))</f>
        <v>0</v>
      </c>
      <c r="J1107" s="1" cm="1">
        <f t="array" ref="J1107">_xlfn.IFS(J1106&gt;=$C$13-$B$26,0,I1106&lt;$B$11,J1106+$B$26,TRUE,0)</f>
        <v>0.36666666666666664</v>
      </c>
      <c r="K1107" s="3" cm="1">
        <f t="array" ref="K1107">_xlfn.IFS(AND(NOT($K1106=0),$L1106),0,NOT($L1106),$K1106+$B$26,TRUE,$K1106)</f>
        <v>0.11666666666666665</v>
      </c>
      <c r="L1107" s="3" t="b" cm="1">
        <f t="array" ref="L1107">_xlfn.IFS(AND($I1107&gt;0,$K1107&gt;=$C$5-$B$26),TRUE,$R1107&gt;=$B$6,FALSE,$I1107=0,FALSE,TRUE,$L1106)</f>
        <v>0</v>
      </c>
      <c r="M1107" s="3" t="b" cm="1">
        <f t="array" ref="M1107">_xlfn.IFS($N1107&gt;=$B$4-$B$26,FALSE,AND($I1107&gt;0,$K1107&gt;=$B$5-$B$26),TRUE,AND($L1107,NOT($M1106)),FALSE,$M1106,TRUE,TRUE,FALSE)</f>
        <v>0</v>
      </c>
      <c r="N1107" s="3" cm="1">
        <f t="array" ref="N1107">_xlfn.IFS($M1106,$N1106+$B$26,NOT($M1106),0,TRUE,$M1106)</f>
        <v>0</v>
      </c>
      <c r="O1107" s="3" t="b" cm="1">
        <f t="array" ref="O1107">_xlfn.IFS($M1107,FALSE,AND($L1107,NOT($M1107),$R1107&lt;$B$6,$I1107&gt;0),TRUE,TRUE,FALSE)</f>
        <v>0</v>
      </c>
      <c r="P1107" s="3" cm="1">
        <f t="array" ref="P1107">_xlfn.IFS($P1106&gt;=$C$7-$B$26,0,$O1106,$P1106+$B$26,TRUE,0)</f>
        <v>0</v>
      </c>
      <c r="Q1107" s="3" t="b" cm="1">
        <f t="array" ref="Q1107">_xlfn.IFS(AND($L1107,NOT($M1107),NOT($O1107)),TRUE,$R1107&gt;=$B$6,FALSE,AND($L1107,NOT($M1107),$O1107,$P1107=0),TRUE,TRUE,FALSE)</f>
        <v>0</v>
      </c>
      <c r="R1107" s="3" cm="1">
        <f t="array" ref="R1107">_xlfn.IFS(AND($Q1106,$R1106&lt;$B$6),$R1106+1,AND(NOT($L1106),$R1106&gt;0),0,TRUE,$R1106)</f>
        <v>0</v>
      </c>
      <c r="S1107" s="1" cm="1">
        <f t="array" ref="S1107">_xlfn.IFS(AND(Q1106,I1106&gt;$B$8),S1106+$B$8,AND(Q1106,I1106&lt;=$B$8),S1106+I1106,TRUE,$S1106)</f>
        <v>56</v>
      </c>
      <c r="T1107" s="1">
        <f t="shared" si="66"/>
        <v>5040</v>
      </c>
      <c r="U1107" s="17">
        <f t="shared" si="67"/>
        <v>273.91304347826087</v>
      </c>
      <c r="V1107" s="47" cm="1">
        <f t="array" ref="V1107">_xlfn.IFS($B$6=1,S1107*$B$10,AND(R1106=0,R1107&gt;=1,I1107&gt;=$B$6*$B$8-1),V1106+$B$6*$B$10*$B$8,AND(R1106=0,R1107&gt;=1,I1107&lt;$B$6*$B$8-1),V1106+I1106*$B$10,TRUE,V1106)</f>
        <v>5600</v>
      </c>
      <c r="W1107" s="17">
        <f t="shared" si="68"/>
        <v>304.34782608695656</v>
      </c>
    </row>
    <row r="1108" spans="7:23" x14ac:dyDescent="0.25">
      <c r="G1108" s="15">
        <v>1106</v>
      </c>
      <c r="H1108" s="1">
        <f t="shared" si="65"/>
        <v>18.416666666666668</v>
      </c>
      <c r="I1108" s="15" cm="1">
        <f t="array" ref="I1108">_xlfn.IFS(J1107&gt;=$C$13-$B$26,MINA(I1107+$B$13-S1108+S1107,$B$11),I1107=$B$11,MINA(I1107-S1108+S1107,$B$11),TRUE,MAXA(I1107-S1108+S1107,0))</f>
        <v>0</v>
      </c>
      <c r="J1108" s="1" cm="1">
        <f t="array" ref="J1108">_xlfn.IFS(J1107&gt;=$C$13-$B$26,0,I1107&lt;$B$11,J1107+$B$26,TRUE,0)</f>
        <v>0.3833333333333333</v>
      </c>
      <c r="K1108" s="3" cm="1">
        <f t="array" ref="K1108">_xlfn.IFS(AND(NOT($K1107=0),$L1107),0,NOT($L1107),$K1107+$B$26,TRUE,$K1107)</f>
        <v>0.13333333333333333</v>
      </c>
      <c r="L1108" s="3" t="b" cm="1">
        <f t="array" ref="L1108">_xlfn.IFS(AND($I1108&gt;0,$K1108&gt;=$C$5-$B$26),TRUE,$R1108&gt;=$B$6,FALSE,$I1108=0,FALSE,TRUE,$L1107)</f>
        <v>0</v>
      </c>
      <c r="M1108" s="3" t="b" cm="1">
        <f t="array" ref="M1108">_xlfn.IFS($N1108&gt;=$B$4-$B$26,FALSE,AND($I1108&gt;0,$K1108&gt;=$B$5-$B$26),TRUE,AND($L1108,NOT($M1107)),FALSE,$M1107,TRUE,TRUE,FALSE)</f>
        <v>0</v>
      </c>
      <c r="N1108" s="3" cm="1">
        <f t="array" ref="N1108">_xlfn.IFS($M1107,$N1107+$B$26,NOT($M1107),0,TRUE,$M1107)</f>
        <v>0</v>
      </c>
      <c r="O1108" s="3" t="b" cm="1">
        <f t="array" ref="O1108">_xlfn.IFS($M1108,FALSE,AND($L1108,NOT($M1108),$R1108&lt;$B$6,$I1108&gt;0),TRUE,TRUE,FALSE)</f>
        <v>0</v>
      </c>
      <c r="P1108" s="3" cm="1">
        <f t="array" ref="P1108">_xlfn.IFS($P1107&gt;=$C$7-$B$26,0,$O1107,$P1107+$B$26,TRUE,0)</f>
        <v>0</v>
      </c>
      <c r="Q1108" s="3" t="b" cm="1">
        <f t="array" ref="Q1108">_xlfn.IFS(AND($L1108,NOT($M1108),NOT($O1108)),TRUE,$R1108&gt;=$B$6,FALSE,AND($L1108,NOT($M1108),$O1108,$P1108=0),TRUE,TRUE,FALSE)</f>
        <v>0</v>
      </c>
      <c r="R1108" s="3" cm="1">
        <f t="array" ref="R1108">_xlfn.IFS(AND($Q1107,$R1107&lt;$B$6),$R1107+1,AND(NOT($L1107),$R1107&gt;0),0,TRUE,$R1107)</f>
        <v>0</v>
      </c>
      <c r="S1108" s="1" cm="1">
        <f t="array" ref="S1108">_xlfn.IFS(AND(Q1107,I1107&gt;$B$8),S1107+$B$8,AND(Q1107,I1107&lt;=$B$8),S1107+I1107,TRUE,$S1107)</f>
        <v>56</v>
      </c>
      <c r="T1108" s="1">
        <f t="shared" si="66"/>
        <v>5040</v>
      </c>
      <c r="U1108" s="17">
        <f t="shared" si="67"/>
        <v>273.66515837104072</v>
      </c>
      <c r="V1108" s="47" cm="1">
        <f t="array" ref="V1108">_xlfn.IFS($B$6=1,S1108*$B$10,AND(R1107=0,R1108&gt;=1,I1108&gt;=$B$6*$B$8-1),V1107+$B$6*$B$10*$B$8,AND(R1107=0,R1108&gt;=1,I1108&lt;$B$6*$B$8-1),V1107+I1107*$B$10,TRUE,V1107)</f>
        <v>5600</v>
      </c>
      <c r="W1108" s="17">
        <f t="shared" si="68"/>
        <v>304.07239819004525</v>
      </c>
    </row>
    <row r="1109" spans="7:23" x14ac:dyDescent="0.25">
      <c r="G1109" s="15">
        <v>1107</v>
      </c>
      <c r="H1109" s="1">
        <f t="shared" si="65"/>
        <v>18.433333333333334</v>
      </c>
      <c r="I1109" s="15" cm="1">
        <f t="array" ref="I1109">_xlfn.IFS(J1108&gt;=$C$13-$B$26,MINA(I1108+$B$13-S1109+S1108,$B$11),I1108=$B$11,MINA(I1108-S1109+S1108,$B$11),TRUE,MAXA(I1108-S1109+S1108,0))</f>
        <v>0</v>
      </c>
      <c r="J1109" s="1" cm="1">
        <f t="array" ref="J1109">_xlfn.IFS(J1108&gt;=$C$13-$B$26,0,I1108&lt;$B$11,J1108+$B$26,TRUE,0)</f>
        <v>0.39999999999999997</v>
      </c>
      <c r="K1109" s="3" cm="1">
        <f t="array" ref="K1109">_xlfn.IFS(AND(NOT($K1108=0),$L1108),0,NOT($L1108),$K1108+$B$26,TRUE,$K1108)</f>
        <v>0.15</v>
      </c>
      <c r="L1109" s="3" t="b" cm="1">
        <f t="array" ref="L1109">_xlfn.IFS(AND($I1109&gt;0,$K1109&gt;=$C$5-$B$26),TRUE,$R1109&gt;=$B$6,FALSE,$I1109=0,FALSE,TRUE,$L1108)</f>
        <v>0</v>
      </c>
      <c r="M1109" s="3" t="b" cm="1">
        <f t="array" ref="M1109">_xlfn.IFS($N1109&gt;=$B$4-$B$26,FALSE,AND($I1109&gt;0,$K1109&gt;=$B$5-$B$26),TRUE,AND($L1109,NOT($M1108)),FALSE,$M1108,TRUE,TRUE,FALSE)</f>
        <v>0</v>
      </c>
      <c r="N1109" s="3" cm="1">
        <f t="array" ref="N1109">_xlfn.IFS($M1108,$N1108+$B$26,NOT($M1108),0,TRUE,$M1108)</f>
        <v>0</v>
      </c>
      <c r="O1109" s="3" t="b" cm="1">
        <f t="array" ref="O1109">_xlfn.IFS($M1109,FALSE,AND($L1109,NOT($M1109),$R1109&lt;$B$6,$I1109&gt;0),TRUE,TRUE,FALSE)</f>
        <v>0</v>
      </c>
      <c r="P1109" s="3" cm="1">
        <f t="array" ref="P1109">_xlfn.IFS($P1108&gt;=$C$7-$B$26,0,$O1108,$P1108+$B$26,TRUE,0)</f>
        <v>0</v>
      </c>
      <c r="Q1109" s="3" t="b" cm="1">
        <f t="array" ref="Q1109">_xlfn.IFS(AND($L1109,NOT($M1109),NOT($O1109)),TRUE,$R1109&gt;=$B$6,FALSE,AND($L1109,NOT($M1109),$O1109,$P1109=0),TRUE,TRUE,FALSE)</f>
        <v>0</v>
      </c>
      <c r="R1109" s="3" cm="1">
        <f t="array" ref="R1109">_xlfn.IFS(AND($Q1108,$R1108&lt;$B$6),$R1108+1,AND(NOT($L1108),$R1108&gt;0),0,TRUE,$R1108)</f>
        <v>0</v>
      </c>
      <c r="S1109" s="1" cm="1">
        <f t="array" ref="S1109">_xlfn.IFS(AND(Q1108,I1108&gt;$B$8),S1108+$B$8,AND(Q1108,I1108&lt;=$B$8),S1108+I1108,TRUE,$S1108)</f>
        <v>56</v>
      </c>
      <c r="T1109" s="1">
        <f t="shared" si="66"/>
        <v>5040</v>
      </c>
      <c r="U1109" s="17">
        <f t="shared" si="67"/>
        <v>273.41772151898732</v>
      </c>
      <c r="V1109" s="47" cm="1">
        <f t="array" ref="V1109">_xlfn.IFS($B$6=1,S1109*$B$10,AND(R1108=0,R1109&gt;=1,I1109&gt;=$B$6*$B$8-1),V1108+$B$6*$B$10*$B$8,AND(R1108=0,R1109&gt;=1,I1109&lt;$B$6*$B$8-1),V1108+I1108*$B$10,TRUE,V1108)</f>
        <v>5600</v>
      </c>
      <c r="W1109" s="17">
        <f t="shared" si="68"/>
        <v>303.79746835443035</v>
      </c>
    </row>
    <row r="1110" spans="7:23" x14ac:dyDescent="0.25">
      <c r="G1110" s="15">
        <v>1108</v>
      </c>
      <c r="H1110" s="1">
        <f t="shared" si="65"/>
        <v>18.45</v>
      </c>
      <c r="I1110" s="15" cm="1">
        <f t="array" ref="I1110">_xlfn.IFS(J1109&gt;=$C$13-$B$26,MINA(I1109+$B$13-S1110+S1109,$B$11),I1109=$B$11,MINA(I1109-S1110+S1109,$B$11),TRUE,MAXA(I1109-S1110+S1109,0))</f>
        <v>0</v>
      </c>
      <c r="J1110" s="1" cm="1">
        <f t="array" ref="J1110">_xlfn.IFS(J1109&gt;=$C$13-$B$26,0,I1109&lt;$B$11,J1109+$B$26,TRUE,0)</f>
        <v>0.41666666666666663</v>
      </c>
      <c r="K1110" s="3" cm="1">
        <f t="array" ref="K1110">_xlfn.IFS(AND(NOT($K1109=0),$L1109),0,NOT($L1109),$K1109+$B$26,TRUE,$K1109)</f>
        <v>0.16666666666666666</v>
      </c>
      <c r="L1110" s="3" t="b" cm="1">
        <f t="array" ref="L1110">_xlfn.IFS(AND($I1110&gt;0,$K1110&gt;=$C$5-$B$26),TRUE,$R1110&gt;=$B$6,FALSE,$I1110=0,FALSE,TRUE,$L1109)</f>
        <v>0</v>
      </c>
      <c r="M1110" s="3" t="b" cm="1">
        <f t="array" ref="M1110">_xlfn.IFS($N1110&gt;=$B$4-$B$26,FALSE,AND($I1110&gt;0,$K1110&gt;=$B$5-$B$26),TRUE,AND($L1110,NOT($M1109)),FALSE,$M1109,TRUE,TRUE,FALSE)</f>
        <v>0</v>
      </c>
      <c r="N1110" s="3" cm="1">
        <f t="array" ref="N1110">_xlfn.IFS($M1109,$N1109+$B$26,NOT($M1109),0,TRUE,$M1109)</f>
        <v>0</v>
      </c>
      <c r="O1110" s="3" t="b" cm="1">
        <f t="array" ref="O1110">_xlfn.IFS($M1110,FALSE,AND($L1110,NOT($M1110),$R1110&lt;$B$6,$I1110&gt;0),TRUE,TRUE,FALSE)</f>
        <v>0</v>
      </c>
      <c r="P1110" s="3" cm="1">
        <f t="array" ref="P1110">_xlfn.IFS($P1109&gt;=$C$7-$B$26,0,$O1109,$P1109+$B$26,TRUE,0)</f>
        <v>0</v>
      </c>
      <c r="Q1110" s="3" t="b" cm="1">
        <f t="array" ref="Q1110">_xlfn.IFS(AND($L1110,NOT($M1110),NOT($O1110)),TRUE,$R1110&gt;=$B$6,FALSE,AND($L1110,NOT($M1110),$O1110,$P1110=0),TRUE,TRUE,FALSE)</f>
        <v>0</v>
      </c>
      <c r="R1110" s="3" cm="1">
        <f t="array" ref="R1110">_xlfn.IFS(AND($Q1109,$R1109&lt;$B$6),$R1109+1,AND(NOT($L1109),$R1109&gt;0),0,TRUE,$R1109)</f>
        <v>0</v>
      </c>
      <c r="S1110" s="1" cm="1">
        <f t="array" ref="S1110">_xlfn.IFS(AND(Q1109,I1109&gt;$B$8),S1109+$B$8,AND(Q1109,I1109&lt;=$B$8),S1109+I1109,TRUE,$S1109)</f>
        <v>56</v>
      </c>
      <c r="T1110" s="1">
        <f t="shared" si="66"/>
        <v>5040</v>
      </c>
      <c r="U1110" s="17">
        <f t="shared" si="67"/>
        <v>273.17073170731709</v>
      </c>
      <c r="V1110" s="47" cm="1">
        <f t="array" ref="V1110">_xlfn.IFS($B$6=1,S1110*$B$10,AND(R1109=0,R1110&gt;=1,I1110&gt;=$B$6*$B$8-1),V1109+$B$6*$B$10*$B$8,AND(R1109=0,R1110&gt;=1,I1110&lt;$B$6*$B$8-1),V1109+I1109*$B$10,TRUE,V1109)</f>
        <v>5600</v>
      </c>
      <c r="W1110" s="17">
        <f t="shared" si="68"/>
        <v>303.52303523035232</v>
      </c>
    </row>
    <row r="1111" spans="7:23" x14ac:dyDescent="0.25">
      <c r="G1111" s="15">
        <v>1109</v>
      </c>
      <c r="H1111" s="1">
        <f t="shared" si="65"/>
        <v>18.466666666666665</v>
      </c>
      <c r="I1111" s="15" cm="1">
        <f t="array" ref="I1111">_xlfn.IFS(J1110&gt;=$C$13-$B$26,MINA(I1110+$B$13-S1111+S1110,$B$11),I1110=$B$11,MINA(I1110-S1111+S1110,$B$11),TRUE,MAXA(I1110-S1111+S1110,0))</f>
        <v>0</v>
      </c>
      <c r="J1111" s="1" cm="1">
        <f t="array" ref="J1111">_xlfn.IFS(J1110&gt;=$C$13-$B$26,0,I1110&lt;$B$11,J1110+$B$26,TRUE,0)</f>
        <v>0.43333333333333329</v>
      </c>
      <c r="K1111" s="3" cm="1">
        <f t="array" ref="K1111">_xlfn.IFS(AND(NOT($K1110=0),$L1110),0,NOT($L1110),$K1110+$B$26,TRUE,$K1110)</f>
        <v>0.18333333333333332</v>
      </c>
      <c r="L1111" s="3" t="b" cm="1">
        <f t="array" ref="L1111">_xlfn.IFS(AND($I1111&gt;0,$K1111&gt;=$C$5-$B$26),TRUE,$R1111&gt;=$B$6,FALSE,$I1111=0,FALSE,TRUE,$L1110)</f>
        <v>0</v>
      </c>
      <c r="M1111" s="3" t="b" cm="1">
        <f t="array" ref="M1111">_xlfn.IFS($N1111&gt;=$B$4-$B$26,FALSE,AND($I1111&gt;0,$K1111&gt;=$B$5-$B$26),TRUE,AND($L1111,NOT($M1110)),FALSE,$M1110,TRUE,TRUE,FALSE)</f>
        <v>0</v>
      </c>
      <c r="N1111" s="3" cm="1">
        <f t="array" ref="N1111">_xlfn.IFS($M1110,$N1110+$B$26,NOT($M1110),0,TRUE,$M1110)</f>
        <v>0</v>
      </c>
      <c r="O1111" s="3" t="b" cm="1">
        <f t="array" ref="O1111">_xlfn.IFS($M1111,FALSE,AND($L1111,NOT($M1111),$R1111&lt;$B$6,$I1111&gt;0),TRUE,TRUE,FALSE)</f>
        <v>0</v>
      </c>
      <c r="P1111" s="3" cm="1">
        <f t="array" ref="P1111">_xlfn.IFS($P1110&gt;=$C$7-$B$26,0,$O1110,$P1110+$B$26,TRUE,0)</f>
        <v>0</v>
      </c>
      <c r="Q1111" s="3" t="b" cm="1">
        <f t="array" ref="Q1111">_xlfn.IFS(AND($L1111,NOT($M1111),NOT($O1111)),TRUE,$R1111&gt;=$B$6,FALSE,AND($L1111,NOT($M1111),$O1111,$P1111=0),TRUE,TRUE,FALSE)</f>
        <v>0</v>
      </c>
      <c r="R1111" s="3" cm="1">
        <f t="array" ref="R1111">_xlfn.IFS(AND($Q1110,$R1110&lt;$B$6),$R1110+1,AND(NOT($L1110),$R1110&gt;0),0,TRUE,$R1110)</f>
        <v>0</v>
      </c>
      <c r="S1111" s="1" cm="1">
        <f t="array" ref="S1111">_xlfn.IFS(AND(Q1110,I1110&gt;$B$8),S1110+$B$8,AND(Q1110,I1110&lt;=$B$8),S1110+I1110,TRUE,$S1110)</f>
        <v>56</v>
      </c>
      <c r="T1111" s="1">
        <f t="shared" si="66"/>
        <v>5040</v>
      </c>
      <c r="U1111" s="17">
        <f t="shared" si="67"/>
        <v>272.92418772563178</v>
      </c>
      <c r="V1111" s="47" cm="1">
        <f t="array" ref="V1111">_xlfn.IFS($B$6=1,S1111*$B$10,AND(R1110=0,R1111&gt;=1,I1111&gt;=$B$6*$B$8-1),V1110+$B$6*$B$10*$B$8,AND(R1110=0,R1111&gt;=1,I1111&lt;$B$6*$B$8-1),V1110+I1110*$B$10,TRUE,V1110)</f>
        <v>5600</v>
      </c>
      <c r="W1111" s="17">
        <f t="shared" si="68"/>
        <v>303.24909747292423</v>
      </c>
    </row>
    <row r="1112" spans="7:23" x14ac:dyDescent="0.25">
      <c r="G1112" s="15">
        <v>1110</v>
      </c>
      <c r="H1112" s="1">
        <f t="shared" si="65"/>
        <v>18.483333333333334</v>
      </c>
      <c r="I1112" s="15" cm="1">
        <f t="array" ref="I1112">_xlfn.IFS(J1111&gt;=$C$13-$B$26,MINA(I1111+$B$13-S1112+S1111,$B$11),I1111=$B$11,MINA(I1111-S1112+S1111,$B$11),TRUE,MAXA(I1111-S1112+S1111,0))</f>
        <v>0</v>
      </c>
      <c r="J1112" s="1" cm="1">
        <f t="array" ref="J1112">_xlfn.IFS(J1111&gt;=$C$13-$B$26,0,I1111&lt;$B$11,J1111+$B$26,TRUE,0)</f>
        <v>0.44999999999999996</v>
      </c>
      <c r="K1112" s="3" cm="1">
        <f t="array" ref="K1112">_xlfn.IFS(AND(NOT($K1111=0),$L1111),0,NOT($L1111),$K1111+$B$26,TRUE,$K1111)</f>
        <v>0.19999999999999998</v>
      </c>
      <c r="L1112" s="3" t="b" cm="1">
        <f t="array" ref="L1112">_xlfn.IFS(AND($I1112&gt;0,$K1112&gt;=$C$5-$B$26),TRUE,$R1112&gt;=$B$6,FALSE,$I1112=0,FALSE,TRUE,$L1111)</f>
        <v>0</v>
      </c>
      <c r="M1112" s="3" t="b" cm="1">
        <f t="array" ref="M1112">_xlfn.IFS($N1112&gt;=$B$4-$B$26,FALSE,AND($I1112&gt;0,$K1112&gt;=$B$5-$B$26),TRUE,AND($L1112,NOT($M1111)),FALSE,$M1111,TRUE,TRUE,FALSE)</f>
        <v>0</v>
      </c>
      <c r="N1112" s="3" cm="1">
        <f t="array" ref="N1112">_xlfn.IFS($M1111,$N1111+$B$26,NOT($M1111),0,TRUE,$M1111)</f>
        <v>0</v>
      </c>
      <c r="O1112" s="3" t="b" cm="1">
        <f t="array" ref="O1112">_xlfn.IFS($M1112,FALSE,AND($L1112,NOT($M1112),$R1112&lt;$B$6,$I1112&gt;0),TRUE,TRUE,FALSE)</f>
        <v>0</v>
      </c>
      <c r="P1112" s="3" cm="1">
        <f t="array" ref="P1112">_xlfn.IFS($P1111&gt;=$C$7-$B$26,0,$O1111,$P1111+$B$26,TRUE,0)</f>
        <v>0</v>
      </c>
      <c r="Q1112" s="3" t="b" cm="1">
        <f t="array" ref="Q1112">_xlfn.IFS(AND($L1112,NOT($M1112),NOT($O1112)),TRUE,$R1112&gt;=$B$6,FALSE,AND($L1112,NOT($M1112),$O1112,$P1112=0),TRUE,TRUE,FALSE)</f>
        <v>0</v>
      </c>
      <c r="R1112" s="3" cm="1">
        <f t="array" ref="R1112">_xlfn.IFS(AND($Q1111,$R1111&lt;$B$6),$R1111+1,AND(NOT($L1111),$R1111&gt;0),0,TRUE,$R1111)</f>
        <v>0</v>
      </c>
      <c r="S1112" s="1" cm="1">
        <f t="array" ref="S1112">_xlfn.IFS(AND(Q1111,I1111&gt;$B$8),S1111+$B$8,AND(Q1111,I1111&lt;=$B$8),S1111+I1111,TRUE,$S1111)</f>
        <v>56</v>
      </c>
      <c r="T1112" s="1">
        <f t="shared" si="66"/>
        <v>5040</v>
      </c>
      <c r="U1112" s="17">
        <f t="shared" si="67"/>
        <v>272.67808836789902</v>
      </c>
      <c r="V1112" s="47" cm="1">
        <f t="array" ref="V1112">_xlfn.IFS($B$6=1,S1112*$B$10,AND(R1111=0,R1112&gt;=1,I1112&gt;=$B$6*$B$8-1),V1111+$B$6*$B$10*$B$8,AND(R1111=0,R1112&gt;=1,I1112&lt;$B$6*$B$8-1),V1111+I1111*$B$10,TRUE,V1111)</f>
        <v>5600</v>
      </c>
      <c r="W1112" s="17">
        <f t="shared" si="68"/>
        <v>302.97565374211001</v>
      </c>
    </row>
    <row r="1113" spans="7:23" x14ac:dyDescent="0.25">
      <c r="G1113" s="15">
        <v>1111</v>
      </c>
      <c r="H1113" s="1">
        <f t="shared" si="65"/>
        <v>18.5</v>
      </c>
      <c r="I1113" s="15" cm="1">
        <f t="array" ref="I1113">_xlfn.IFS(J1112&gt;=$C$13-$B$26,MINA(I1112+$B$13-S1113+S1112,$B$11),I1112=$B$11,MINA(I1112-S1113+S1112,$B$11),TRUE,MAXA(I1112-S1113+S1112,0))</f>
        <v>0</v>
      </c>
      <c r="J1113" s="1" cm="1">
        <f t="array" ref="J1113">_xlfn.IFS(J1112&gt;=$C$13-$B$26,0,I1112&lt;$B$11,J1112+$B$26,TRUE,0)</f>
        <v>0.46666666666666662</v>
      </c>
      <c r="K1113" s="3" cm="1">
        <f t="array" ref="K1113">_xlfn.IFS(AND(NOT($K1112=0),$L1112),0,NOT($L1112),$K1112+$B$26,TRUE,$K1112)</f>
        <v>0.21666666666666665</v>
      </c>
      <c r="L1113" s="3" t="b" cm="1">
        <f t="array" ref="L1113">_xlfn.IFS(AND($I1113&gt;0,$K1113&gt;=$C$5-$B$26),TRUE,$R1113&gt;=$B$6,FALSE,$I1113=0,FALSE,TRUE,$L1112)</f>
        <v>0</v>
      </c>
      <c r="M1113" s="3" t="b" cm="1">
        <f t="array" ref="M1113">_xlfn.IFS($N1113&gt;=$B$4-$B$26,FALSE,AND($I1113&gt;0,$K1113&gt;=$B$5-$B$26),TRUE,AND($L1113,NOT($M1112)),FALSE,$M1112,TRUE,TRUE,FALSE)</f>
        <v>0</v>
      </c>
      <c r="N1113" s="3" cm="1">
        <f t="array" ref="N1113">_xlfn.IFS($M1112,$N1112+$B$26,NOT($M1112),0,TRUE,$M1112)</f>
        <v>0</v>
      </c>
      <c r="O1113" s="3" t="b" cm="1">
        <f t="array" ref="O1113">_xlfn.IFS($M1113,FALSE,AND($L1113,NOT($M1113),$R1113&lt;$B$6,$I1113&gt;0),TRUE,TRUE,FALSE)</f>
        <v>0</v>
      </c>
      <c r="P1113" s="3" cm="1">
        <f t="array" ref="P1113">_xlfn.IFS($P1112&gt;=$C$7-$B$26,0,$O1112,$P1112+$B$26,TRUE,0)</f>
        <v>0</v>
      </c>
      <c r="Q1113" s="3" t="b" cm="1">
        <f t="array" ref="Q1113">_xlfn.IFS(AND($L1113,NOT($M1113),NOT($O1113)),TRUE,$R1113&gt;=$B$6,FALSE,AND($L1113,NOT($M1113),$O1113,$P1113=0),TRUE,TRUE,FALSE)</f>
        <v>0</v>
      </c>
      <c r="R1113" s="3" cm="1">
        <f t="array" ref="R1113">_xlfn.IFS(AND($Q1112,$R1112&lt;$B$6),$R1112+1,AND(NOT($L1112),$R1112&gt;0),0,TRUE,$R1112)</f>
        <v>0</v>
      </c>
      <c r="S1113" s="1" cm="1">
        <f t="array" ref="S1113">_xlfn.IFS(AND(Q1112,I1112&gt;$B$8),S1112+$B$8,AND(Q1112,I1112&lt;=$B$8),S1112+I1112,TRUE,$S1112)</f>
        <v>56</v>
      </c>
      <c r="T1113" s="1">
        <f t="shared" si="66"/>
        <v>5040</v>
      </c>
      <c r="U1113" s="17">
        <f t="shared" si="67"/>
        <v>272.43243243243245</v>
      </c>
      <c r="V1113" s="47" cm="1">
        <f t="array" ref="V1113">_xlfn.IFS($B$6=1,S1113*$B$10,AND(R1112=0,R1113&gt;=1,I1113&gt;=$B$6*$B$8-1),V1112+$B$6*$B$10*$B$8,AND(R1112=0,R1113&gt;=1,I1113&lt;$B$6*$B$8-1),V1112+I1112*$B$10,TRUE,V1112)</f>
        <v>5600</v>
      </c>
      <c r="W1113" s="17">
        <f t="shared" si="68"/>
        <v>302.70270270270271</v>
      </c>
    </row>
    <row r="1114" spans="7:23" x14ac:dyDescent="0.25">
      <c r="G1114" s="15">
        <v>1112</v>
      </c>
      <c r="H1114" s="1">
        <f t="shared" si="65"/>
        <v>18.516666666666666</v>
      </c>
      <c r="I1114" s="15" cm="1">
        <f t="array" ref="I1114">_xlfn.IFS(J1113&gt;=$C$13-$B$26,MINA(I1113+$B$13-S1114+S1113,$B$11),I1113=$B$11,MINA(I1113-S1114+S1113,$B$11),TRUE,MAXA(I1113-S1114+S1113,0))</f>
        <v>0</v>
      </c>
      <c r="J1114" s="1" cm="1">
        <f t="array" ref="J1114">_xlfn.IFS(J1113&gt;=$C$13-$B$26,0,I1113&lt;$B$11,J1113+$B$26,TRUE,0)</f>
        <v>0.48333333333333328</v>
      </c>
      <c r="K1114" s="3" cm="1">
        <f t="array" ref="K1114">_xlfn.IFS(AND(NOT($K1113=0),$L1113),0,NOT($L1113),$K1113+$B$26,TRUE,$K1113)</f>
        <v>0.23333333333333331</v>
      </c>
      <c r="L1114" s="3" t="b" cm="1">
        <f t="array" ref="L1114">_xlfn.IFS(AND($I1114&gt;0,$K1114&gt;=$C$5-$B$26),TRUE,$R1114&gt;=$B$6,FALSE,$I1114=0,FALSE,TRUE,$L1113)</f>
        <v>0</v>
      </c>
      <c r="M1114" s="3" t="b" cm="1">
        <f t="array" ref="M1114">_xlfn.IFS($N1114&gt;=$B$4-$B$26,FALSE,AND($I1114&gt;0,$K1114&gt;=$B$5-$B$26),TRUE,AND($L1114,NOT($M1113)),FALSE,$M1113,TRUE,TRUE,FALSE)</f>
        <v>0</v>
      </c>
      <c r="N1114" s="3" cm="1">
        <f t="array" ref="N1114">_xlfn.IFS($M1113,$N1113+$B$26,NOT($M1113),0,TRUE,$M1113)</f>
        <v>0</v>
      </c>
      <c r="O1114" s="3" t="b" cm="1">
        <f t="array" ref="O1114">_xlfn.IFS($M1114,FALSE,AND($L1114,NOT($M1114),$R1114&lt;$B$6,$I1114&gt;0),TRUE,TRUE,FALSE)</f>
        <v>0</v>
      </c>
      <c r="P1114" s="3" cm="1">
        <f t="array" ref="P1114">_xlfn.IFS($P1113&gt;=$C$7-$B$26,0,$O1113,$P1113+$B$26,TRUE,0)</f>
        <v>0</v>
      </c>
      <c r="Q1114" s="3" t="b" cm="1">
        <f t="array" ref="Q1114">_xlfn.IFS(AND($L1114,NOT($M1114),NOT($O1114)),TRUE,$R1114&gt;=$B$6,FALSE,AND($L1114,NOT($M1114),$O1114,$P1114=0),TRUE,TRUE,FALSE)</f>
        <v>0</v>
      </c>
      <c r="R1114" s="3" cm="1">
        <f t="array" ref="R1114">_xlfn.IFS(AND($Q1113,$R1113&lt;$B$6),$R1113+1,AND(NOT($L1113),$R1113&gt;0),0,TRUE,$R1113)</f>
        <v>0</v>
      </c>
      <c r="S1114" s="1" cm="1">
        <f t="array" ref="S1114">_xlfn.IFS(AND(Q1113,I1113&gt;$B$8),S1113+$B$8,AND(Q1113,I1113&lt;=$B$8),S1113+I1113,TRUE,$S1113)</f>
        <v>56</v>
      </c>
      <c r="T1114" s="1">
        <f t="shared" si="66"/>
        <v>5040</v>
      </c>
      <c r="U1114" s="17">
        <f t="shared" si="67"/>
        <v>272.18721872187223</v>
      </c>
      <c r="V1114" s="47" cm="1">
        <f t="array" ref="V1114">_xlfn.IFS($B$6=1,S1114*$B$10,AND(R1113=0,R1114&gt;=1,I1114&gt;=$B$6*$B$8-1),V1113+$B$6*$B$10*$B$8,AND(R1113=0,R1114&gt;=1,I1114&lt;$B$6*$B$8-1),V1113+I1113*$B$10,TRUE,V1113)</f>
        <v>5600</v>
      </c>
      <c r="W1114" s="17">
        <f t="shared" si="68"/>
        <v>302.43024302430246</v>
      </c>
    </row>
    <row r="1115" spans="7:23" x14ac:dyDescent="0.25">
      <c r="G1115" s="15">
        <v>1113</v>
      </c>
      <c r="H1115" s="1">
        <f t="shared" si="65"/>
        <v>18.533333333333331</v>
      </c>
      <c r="I1115" s="15" cm="1">
        <f t="array" ref="I1115">_xlfn.IFS(J1114&gt;=$C$13-$B$26,MINA(I1114+$B$13-S1115+S1114,$B$11),I1114=$B$11,MINA(I1114-S1115+S1114,$B$11),TRUE,MAXA(I1114-S1115+S1114,0))</f>
        <v>0</v>
      </c>
      <c r="J1115" s="1" cm="1">
        <f t="array" ref="J1115">_xlfn.IFS(J1114&gt;=$C$13-$B$26,0,I1114&lt;$B$11,J1114+$B$26,TRUE,0)</f>
        <v>0.49999999999999994</v>
      </c>
      <c r="K1115" s="3" cm="1">
        <f t="array" ref="K1115">_xlfn.IFS(AND(NOT($K1114=0),$L1114),0,NOT($L1114),$K1114+$B$26,TRUE,$K1114)</f>
        <v>0.24999999999999997</v>
      </c>
      <c r="L1115" s="3" t="b" cm="1">
        <f t="array" ref="L1115">_xlfn.IFS(AND($I1115&gt;0,$K1115&gt;=$C$5-$B$26),TRUE,$R1115&gt;=$B$6,FALSE,$I1115=0,FALSE,TRUE,$L1114)</f>
        <v>0</v>
      </c>
      <c r="M1115" s="3" t="b" cm="1">
        <f t="array" ref="M1115">_xlfn.IFS($N1115&gt;=$B$4-$B$26,FALSE,AND($I1115&gt;0,$K1115&gt;=$B$5-$B$26),TRUE,AND($L1115,NOT($M1114)),FALSE,$M1114,TRUE,TRUE,FALSE)</f>
        <v>0</v>
      </c>
      <c r="N1115" s="3" cm="1">
        <f t="array" ref="N1115">_xlfn.IFS($M1114,$N1114+$B$26,NOT($M1114),0,TRUE,$M1114)</f>
        <v>0</v>
      </c>
      <c r="O1115" s="3" t="b" cm="1">
        <f t="array" ref="O1115">_xlfn.IFS($M1115,FALSE,AND($L1115,NOT($M1115),$R1115&lt;$B$6,$I1115&gt;0),TRUE,TRUE,FALSE)</f>
        <v>0</v>
      </c>
      <c r="P1115" s="3" cm="1">
        <f t="array" ref="P1115">_xlfn.IFS($P1114&gt;=$C$7-$B$26,0,$O1114,$P1114+$B$26,TRUE,0)</f>
        <v>0</v>
      </c>
      <c r="Q1115" s="3" t="b" cm="1">
        <f t="array" ref="Q1115">_xlfn.IFS(AND($L1115,NOT($M1115),NOT($O1115)),TRUE,$R1115&gt;=$B$6,FALSE,AND($L1115,NOT($M1115),$O1115,$P1115=0),TRUE,TRUE,FALSE)</f>
        <v>0</v>
      </c>
      <c r="R1115" s="3" cm="1">
        <f t="array" ref="R1115">_xlfn.IFS(AND($Q1114,$R1114&lt;$B$6),$R1114+1,AND(NOT($L1114),$R1114&gt;0),0,TRUE,$R1114)</f>
        <v>0</v>
      </c>
      <c r="S1115" s="1" cm="1">
        <f t="array" ref="S1115">_xlfn.IFS(AND(Q1114,I1114&gt;$B$8),S1114+$B$8,AND(Q1114,I1114&lt;=$B$8),S1114+I1114,TRUE,$S1114)</f>
        <v>56</v>
      </c>
      <c r="T1115" s="1">
        <f t="shared" si="66"/>
        <v>5040</v>
      </c>
      <c r="U1115" s="17">
        <f t="shared" si="67"/>
        <v>271.94244604316549</v>
      </c>
      <c r="V1115" s="47" cm="1">
        <f t="array" ref="V1115">_xlfn.IFS($B$6=1,S1115*$B$10,AND(R1114=0,R1115&gt;=1,I1115&gt;=$B$6*$B$8-1),V1114+$B$6*$B$10*$B$8,AND(R1114=0,R1115&gt;=1,I1115&lt;$B$6*$B$8-1),V1114+I1114*$B$10,TRUE,V1114)</f>
        <v>5600</v>
      </c>
      <c r="W1115" s="17">
        <f t="shared" si="68"/>
        <v>302.15827338129498</v>
      </c>
    </row>
    <row r="1116" spans="7:23" x14ac:dyDescent="0.25">
      <c r="G1116" s="15">
        <v>1114</v>
      </c>
      <c r="H1116" s="1">
        <f t="shared" si="65"/>
        <v>18.55</v>
      </c>
      <c r="I1116" s="15" cm="1">
        <f t="array" ref="I1116">_xlfn.IFS(J1115&gt;=$C$13-$B$26,MINA(I1115+$B$13-S1116+S1115,$B$11),I1115=$B$11,MINA(I1115-S1116+S1115,$B$11),TRUE,MAXA(I1115-S1116+S1115,0))</f>
        <v>0</v>
      </c>
      <c r="J1116" s="1" cm="1">
        <f t="array" ref="J1116">_xlfn.IFS(J1115&gt;=$C$13-$B$26,0,I1115&lt;$B$11,J1115+$B$26,TRUE,0)</f>
        <v>0.51666666666666661</v>
      </c>
      <c r="K1116" s="3" cm="1">
        <f t="array" ref="K1116">_xlfn.IFS(AND(NOT($K1115=0),$L1115),0,NOT($L1115),$K1115+$B$26,TRUE,$K1115)</f>
        <v>0.26666666666666666</v>
      </c>
      <c r="L1116" s="3" t="b" cm="1">
        <f t="array" ref="L1116">_xlfn.IFS(AND($I1116&gt;0,$K1116&gt;=$C$5-$B$26),TRUE,$R1116&gt;=$B$6,FALSE,$I1116=0,FALSE,TRUE,$L1115)</f>
        <v>0</v>
      </c>
      <c r="M1116" s="3" t="b" cm="1">
        <f t="array" ref="M1116">_xlfn.IFS($N1116&gt;=$B$4-$B$26,FALSE,AND($I1116&gt;0,$K1116&gt;=$B$5-$B$26),TRUE,AND($L1116,NOT($M1115)),FALSE,$M1115,TRUE,TRUE,FALSE)</f>
        <v>0</v>
      </c>
      <c r="N1116" s="3" cm="1">
        <f t="array" ref="N1116">_xlfn.IFS($M1115,$N1115+$B$26,NOT($M1115),0,TRUE,$M1115)</f>
        <v>0</v>
      </c>
      <c r="O1116" s="3" t="b" cm="1">
        <f t="array" ref="O1116">_xlfn.IFS($M1116,FALSE,AND($L1116,NOT($M1116),$R1116&lt;$B$6,$I1116&gt;0),TRUE,TRUE,FALSE)</f>
        <v>0</v>
      </c>
      <c r="P1116" s="3" cm="1">
        <f t="array" ref="P1116">_xlfn.IFS($P1115&gt;=$C$7-$B$26,0,$O1115,$P1115+$B$26,TRUE,0)</f>
        <v>0</v>
      </c>
      <c r="Q1116" s="3" t="b" cm="1">
        <f t="array" ref="Q1116">_xlfn.IFS(AND($L1116,NOT($M1116),NOT($O1116)),TRUE,$R1116&gt;=$B$6,FALSE,AND($L1116,NOT($M1116),$O1116,$P1116=0),TRUE,TRUE,FALSE)</f>
        <v>0</v>
      </c>
      <c r="R1116" s="3" cm="1">
        <f t="array" ref="R1116">_xlfn.IFS(AND($Q1115,$R1115&lt;$B$6),$R1115+1,AND(NOT($L1115),$R1115&gt;0),0,TRUE,$R1115)</f>
        <v>0</v>
      </c>
      <c r="S1116" s="1" cm="1">
        <f t="array" ref="S1116">_xlfn.IFS(AND(Q1115,I1115&gt;$B$8),S1115+$B$8,AND(Q1115,I1115&lt;=$B$8),S1115+I1115,TRUE,$S1115)</f>
        <v>56</v>
      </c>
      <c r="T1116" s="1">
        <f t="shared" si="66"/>
        <v>5040</v>
      </c>
      <c r="U1116" s="17">
        <f t="shared" si="67"/>
        <v>271.69811320754718</v>
      </c>
      <c r="V1116" s="47" cm="1">
        <f t="array" ref="V1116">_xlfn.IFS($B$6=1,S1116*$B$10,AND(R1115=0,R1116&gt;=1,I1116&gt;=$B$6*$B$8-1),V1115+$B$6*$B$10*$B$8,AND(R1115=0,R1116&gt;=1,I1116&lt;$B$6*$B$8-1),V1115+I1115*$B$10,TRUE,V1115)</f>
        <v>5600</v>
      </c>
      <c r="W1116" s="17">
        <f t="shared" si="68"/>
        <v>301.88679245283015</v>
      </c>
    </row>
    <row r="1117" spans="7:23" x14ac:dyDescent="0.25">
      <c r="G1117" s="15">
        <v>1115</v>
      </c>
      <c r="H1117" s="1">
        <f t="shared" si="65"/>
        <v>18.566666666666666</v>
      </c>
      <c r="I1117" s="15" cm="1">
        <f t="array" ref="I1117">_xlfn.IFS(J1116&gt;=$C$13-$B$26,MINA(I1116+$B$13-S1117+S1116,$B$11),I1116=$B$11,MINA(I1116-S1117+S1116,$B$11),TRUE,MAXA(I1116-S1117+S1116,0))</f>
        <v>0</v>
      </c>
      <c r="J1117" s="1" cm="1">
        <f t="array" ref="J1117">_xlfn.IFS(J1116&gt;=$C$13-$B$26,0,I1116&lt;$B$11,J1116+$B$26,TRUE,0)</f>
        <v>0.53333333333333333</v>
      </c>
      <c r="K1117" s="3" cm="1">
        <f t="array" ref="K1117">_xlfn.IFS(AND(NOT($K1116=0),$L1116),0,NOT($L1116),$K1116+$B$26,TRUE,$K1116)</f>
        <v>0.28333333333333333</v>
      </c>
      <c r="L1117" s="3" t="b" cm="1">
        <f t="array" ref="L1117">_xlfn.IFS(AND($I1117&gt;0,$K1117&gt;=$C$5-$B$26),TRUE,$R1117&gt;=$B$6,FALSE,$I1117=0,FALSE,TRUE,$L1116)</f>
        <v>0</v>
      </c>
      <c r="M1117" s="3" t="b" cm="1">
        <f t="array" ref="M1117">_xlfn.IFS($N1117&gt;=$B$4-$B$26,FALSE,AND($I1117&gt;0,$K1117&gt;=$B$5-$B$26),TRUE,AND($L1117,NOT($M1116)),FALSE,$M1116,TRUE,TRUE,FALSE)</f>
        <v>0</v>
      </c>
      <c r="N1117" s="3" cm="1">
        <f t="array" ref="N1117">_xlfn.IFS($M1116,$N1116+$B$26,NOT($M1116),0,TRUE,$M1116)</f>
        <v>0</v>
      </c>
      <c r="O1117" s="3" t="b" cm="1">
        <f t="array" ref="O1117">_xlfn.IFS($M1117,FALSE,AND($L1117,NOT($M1117),$R1117&lt;$B$6,$I1117&gt;0),TRUE,TRUE,FALSE)</f>
        <v>0</v>
      </c>
      <c r="P1117" s="3" cm="1">
        <f t="array" ref="P1117">_xlfn.IFS($P1116&gt;=$C$7-$B$26,0,$O1116,$P1116+$B$26,TRUE,0)</f>
        <v>0</v>
      </c>
      <c r="Q1117" s="3" t="b" cm="1">
        <f t="array" ref="Q1117">_xlfn.IFS(AND($L1117,NOT($M1117),NOT($O1117)),TRUE,$R1117&gt;=$B$6,FALSE,AND($L1117,NOT($M1117),$O1117,$P1117=0),TRUE,TRUE,FALSE)</f>
        <v>0</v>
      </c>
      <c r="R1117" s="3" cm="1">
        <f t="array" ref="R1117">_xlfn.IFS(AND($Q1116,$R1116&lt;$B$6),$R1116+1,AND(NOT($L1116),$R1116&gt;0),0,TRUE,$R1116)</f>
        <v>0</v>
      </c>
      <c r="S1117" s="1" cm="1">
        <f t="array" ref="S1117">_xlfn.IFS(AND(Q1116,I1116&gt;$B$8),S1116+$B$8,AND(Q1116,I1116&lt;=$B$8),S1116+I1116,TRUE,$S1116)</f>
        <v>56</v>
      </c>
      <c r="T1117" s="1">
        <f t="shared" si="66"/>
        <v>5040</v>
      </c>
      <c r="U1117" s="17">
        <f t="shared" si="67"/>
        <v>271.45421903052068</v>
      </c>
      <c r="V1117" s="47" cm="1">
        <f t="array" ref="V1117">_xlfn.IFS($B$6=1,S1117*$B$10,AND(R1116=0,R1117&gt;=1,I1117&gt;=$B$6*$B$8-1),V1116+$B$6*$B$10*$B$8,AND(R1116=0,R1117&gt;=1,I1117&lt;$B$6*$B$8-1),V1116+I1116*$B$10,TRUE,V1116)</f>
        <v>5600</v>
      </c>
      <c r="W1117" s="17">
        <f t="shared" si="68"/>
        <v>301.61579892280071</v>
      </c>
    </row>
    <row r="1118" spans="7:23" x14ac:dyDescent="0.25">
      <c r="G1118" s="15">
        <v>1116</v>
      </c>
      <c r="H1118" s="1">
        <f t="shared" si="65"/>
        <v>18.583333333333332</v>
      </c>
      <c r="I1118" s="15" cm="1">
        <f t="array" ref="I1118">_xlfn.IFS(J1117&gt;=$C$13-$B$26,MINA(I1117+$B$13-S1118+S1117,$B$11),I1117=$B$11,MINA(I1117-S1118+S1117,$B$11),TRUE,MAXA(I1117-S1118+S1117,0))</f>
        <v>0</v>
      </c>
      <c r="J1118" s="1" cm="1">
        <f t="array" ref="J1118">_xlfn.IFS(J1117&gt;=$C$13-$B$26,0,I1117&lt;$B$11,J1117+$B$26,TRUE,0)</f>
        <v>0.55000000000000004</v>
      </c>
      <c r="K1118" s="3" cm="1">
        <f t="array" ref="K1118">_xlfn.IFS(AND(NOT($K1117=0),$L1117),0,NOT($L1117),$K1117+$B$26,TRUE,$K1117)</f>
        <v>0.3</v>
      </c>
      <c r="L1118" s="3" t="b" cm="1">
        <f t="array" ref="L1118">_xlfn.IFS(AND($I1118&gt;0,$K1118&gt;=$C$5-$B$26),TRUE,$R1118&gt;=$B$6,FALSE,$I1118=0,FALSE,TRUE,$L1117)</f>
        <v>0</v>
      </c>
      <c r="M1118" s="3" t="b" cm="1">
        <f t="array" ref="M1118">_xlfn.IFS($N1118&gt;=$B$4-$B$26,FALSE,AND($I1118&gt;0,$K1118&gt;=$B$5-$B$26),TRUE,AND($L1118,NOT($M1117)),FALSE,$M1117,TRUE,TRUE,FALSE)</f>
        <v>0</v>
      </c>
      <c r="N1118" s="3" cm="1">
        <f t="array" ref="N1118">_xlfn.IFS($M1117,$N1117+$B$26,NOT($M1117),0,TRUE,$M1117)</f>
        <v>0</v>
      </c>
      <c r="O1118" s="3" t="b" cm="1">
        <f t="array" ref="O1118">_xlfn.IFS($M1118,FALSE,AND($L1118,NOT($M1118),$R1118&lt;$B$6,$I1118&gt;0),TRUE,TRUE,FALSE)</f>
        <v>0</v>
      </c>
      <c r="P1118" s="3" cm="1">
        <f t="array" ref="P1118">_xlfn.IFS($P1117&gt;=$C$7-$B$26,0,$O1117,$P1117+$B$26,TRUE,0)</f>
        <v>0</v>
      </c>
      <c r="Q1118" s="3" t="b" cm="1">
        <f t="array" ref="Q1118">_xlfn.IFS(AND($L1118,NOT($M1118),NOT($O1118)),TRUE,$R1118&gt;=$B$6,FALSE,AND($L1118,NOT($M1118),$O1118,$P1118=0),TRUE,TRUE,FALSE)</f>
        <v>0</v>
      </c>
      <c r="R1118" s="3" cm="1">
        <f t="array" ref="R1118">_xlfn.IFS(AND($Q1117,$R1117&lt;$B$6),$R1117+1,AND(NOT($L1117),$R1117&gt;0),0,TRUE,$R1117)</f>
        <v>0</v>
      </c>
      <c r="S1118" s="1" cm="1">
        <f t="array" ref="S1118">_xlfn.IFS(AND(Q1117,I1117&gt;$B$8),S1117+$B$8,AND(Q1117,I1117&lt;=$B$8),S1117+I1117,TRUE,$S1117)</f>
        <v>56</v>
      </c>
      <c r="T1118" s="1">
        <f t="shared" si="66"/>
        <v>5040</v>
      </c>
      <c r="U1118" s="17">
        <f t="shared" si="67"/>
        <v>271.21076233183857</v>
      </c>
      <c r="V1118" s="47" cm="1">
        <f t="array" ref="V1118">_xlfn.IFS($B$6=1,S1118*$B$10,AND(R1117=0,R1118&gt;=1,I1118&gt;=$B$6*$B$8-1),V1117+$B$6*$B$10*$B$8,AND(R1117=0,R1118&gt;=1,I1118&lt;$B$6*$B$8-1),V1117+I1117*$B$10,TRUE,V1117)</f>
        <v>5600</v>
      </c>
      <c r="W1118" s="17">
        <f t="shared" si="68"/>
        <v>301.34529147982067</v>
      </c>
    </row>
    <row r="1119" spans="7:23" x14ac:dyDescent="0.25">
      <c r="G1119" s="15">
        <v>1117</v>
      </c>
      <c r="H1119" s="1">
        <f t="shared" si="65"/>
        <v>18.600000000000001</v>
      </c>
      <c r="I1119" s="15" cm="1">
        <f t="array" ref="I1119">_xlfn.IFS(J1118&gt;=$C$13-$B$26,MINA(I1118+$B$13-S1119+S1118,$B$11),I1118=$B$11,MINA(I1118-S1119+S1118,$B$11),TRUE,MAXA(I1118-S1119+S1118,0))</f>
        <v>0</v>
      </c>
      <c r="J1119" s="1" cm="1">
        <f t="array" ref="J1119">_xlfn.IFS(J1118&gt;=$C$13-$B$26,0,I1118&lt;$B$11,J1118+$B$26,TRUE,0)</f>
        <v>0.56666666666666676</v>
      </c>
      <c r="K1119" s="3" cm="1">
        <f t="array" ref="K1119">_xlfn.IFS(AND(NOT($K1118=0),$L1118),0,NOT($L1118),$K1118+$B$26,TRUE,$K1118)</f>
        <v>0.31666666666666665</v>
      </c>
      <c r="L1119" s="3" t="b" cm="1">
        <f t="array" ref="L1119">_xlfn.IFS(AND($I1119&gt;0,$K1119&gt;=$C$5-$B$26),TRUE,$R1119&gt;=$B$6,FALSE,$I1119=0,FALSE,TRUE,$L1118)</f>
        <v>0</v>
      </c>
      <c r="M1119" s="3" t="b" cm="1">
        <f t="array" ref="M1119">_xlfn.IFS($N1119&gt;=$B$4-$B$26,FALSE,AND($I1119&gt;0,$K1119&gt;=$B$5-$B$26),TRUE,AND($L1119,NOT($M1118)),FALSE,$M1118,TRUE,TRUE,FALSE)</f>
        <v>0</v>
      </c>
      <c r="N1119" s="3" cm="1">
        <f t="array" ref="N1119">_xlfn.IFS($M1118,$N1118+$B$26,NOT($M1118),0,TRUE,$M1118)</f>
        <v>0</v>
      </c>
      <c r="O1119" s="3" t="b" cm="1">
        <f t="array" ref="O1119">_xlfn.IFS($M1119,FALSE,AND($L1119,NOT($M1119),$R1119&lt;$B$6,$I1119&gt;0),TRUE,TRUE,FALSE)</f>
        <v>0</v>
      </c>
      <c r="P1119" s="3" cm="1">
        <f t="array" ref="P1119">_xlfn.IFS($P1118&gt;=$C$7-$B$26,0,$O1118,$P1118+$B$26,TRUE,0)</f>
        <v>0</v>
      </c>
      <c r="Q1119" s="3" t="b" cm="1">
        <f t="array" ref="Q1119">_xlfn.IFS(AND($L1119,NOT($M1119),NOT($O1119)),TRUE,$R1119&gt;=$B$6,FALSE,AND($L1119,NOT($M1119),$O1119,$P1119=0),TRUE,TRUE,FALSE)</f>
        <v>0</v>
      </c>
      <c r="R1119" s="3" cm="1">
        <f t="array" ref="R1119">_xlfn.IFS(AND($Q1118,$R1118&lt;$B$6),$R1118+1,AND(NOT($L1118),$R1118&gt;0),0,TRUE,$R1118)</f>
        <v>0</v>
      </c>
      <c r="S1119" s="1" cm="1">
        <f t="array" ref="S1119">_xlfn.IFS(AND(Q1118,I1118&gt;$B$8),S1118+$B$8,AND(Q1118,I1118&lt;=$B$8),S1118+I1118,TRUE,$S1118)</f>
        <v>56</v>
      </c>
      <c r="T1119" s="1">
        <f t="shared" si="66"/>
        <v>5040</v>
      </c>
      <c r="U1119" s="17">
        <f t="shared" si="67"/>
        <v>270.96774193548384</v>
      </c>
      <c r="V1119" s="47" cm="1">
        <f t="array" ref="V1119">_xlfn.IFS($B$6=1,S1119*$B$10,AND(R1118=0,R1119&gt;=1,I1119&gt;=$B$6*$B$8-1),V1118+$B$6*$B$10*$B$8,AND(R1118=0,R1119&gt;=1,I1119&lt;$B$6*$B$8-1),V1118+I1118*$B$10,TRUE,V1118)</f>
        <v>5600</v>
      </c>
      <c r="W1119" s="17">
        <f t="shared" si="68"/>
        <v>301.07526881720429</v>
      </c>
    </row>
    <row r="1120" spans="7:23" x14ac:dyDescent="0.25">
      <c r="G1120" s="15">
        <v>1118</v>
      </c>
      <c r="H1120" s="1">
        <f t="shared" si="65"/>
        <v>18.616666666666667</v>
      </c>
      <c r="I1120" s="15" cm="1">
        <f t="array" ref="I1120">_xlfn.IFS(J1119&gt;=$C$13-$B$26,MINA(I1119+$B$13-S1120+S1119,$B$11),I1119=$B$11,MINA(I1119-S1120+S1119,$B$11),TRUE,MAXA(I1119-S1120+S1119,0))</f>
        <v>0</v>
      </c>
      <c r="J1120" s="1" cm="1">
        <f t="array" ref="J1120">_xlfn.IFS(J1119&gt;=$C$13-$B$26,0,I1119&lt;$B$11,J1119+$B$26,TRUE,0)</f>
        <v>0.58333333333333348</v>
      </c>
      <c r="K1120" s="3" cm="1">
        <f t="array" ref="K1120">_xlfn.IFS(AND(NOT($K1119=0),$L1119),0,NOT($L1119),$K1119+$B$26,TRUE,$K1119)</f>
        <v>0.33333333333333331</v>
      </c>
      <c r="L1120" s="3" t="b" cm="1">
        <f t="array" ref="L1120">_xlfn.IFS(AND($I1120&gt;0,$K1120&gt;=$C$5-$B$26),TRUE,$R1120&gt;=$B$6,FALSE,$I1120=0,FALSE,TRUE,$L1119)</f>
        <v>0</v>
      </c>
      <c r="M1120" s="3" t="b" cm="1">
        <f t="array" ref="M1120">_xlfn.IFS($N1120&gt;=$B$4-$B$26,FALSE,AND($I1120&gt;0,$K1120&gt;=$B$5-$B$26),TRUE,AND($L1120,NOT($M1119)),FALSE,$M1119,TRUE,TRUE,FALSE)</f>
        <v>0</v>
      </c>
      <c r="N1120" s="3" cm="1">
        <f t="array" ref="N1120">_xlfn.IFS($M1119,$N1119+$B$26,NOT($M1119),0,TRUE,$M1119)</f>
        <v>0</v>
      </c>
      <c r="O1120" s="3" t="b" cm="1">
        <f t="array" ref="O1120">_xlfn.IFS($M1120,FALSE,AND($L1120,NOT($M1120),$R1120&lt;$B$6,$I1120&gt;0),TRUE,TRUE,FALSE)</f>
        <v>0</v>
      </c>
      <c r="P1120" s="3" cm="1">
        <f t="array" ref="P1120">_xlfn.IFS($P1119&gt;=$C$7-$B$26,0,$O1119,$P1119+$B$26,TRUE,0)</f>
        <v>0</v>
      </c>
      <c r="Q1120" s="3" t="b" cm="1">
        <f t="array" ref="Q1120">_xlfn.IFS(AND($L1120,NOT($M1120),NOT($O1120)),TRUE,$R1120&gt;=$B$6,FALSE,AND($L1120,NOT($M1120),$O1120,$P1120=0),TRUE,TRUE,FALSE)</f>
        <v>0</v>
      </c>
      <c r="R1120" s="3" cm="1">
        <f t="array" ref="R1120">_xlfn.IFS(AND($Q1119,$R1119&lt;$B$6),$R1119+1,AND(NOT($L1119),$R1119&gt;0),0,TRUE,$R1119)</f>
        <v>0</v>
      </c>
      <c r="S1120" s="1" cm="1">
        <f t="array" ref="S1120">_xlfn.IFS(AND(Q1119,I1119&gt;$B$8),S1119+$B$8,AND(Q1119,I1119&lt;=$B$8),S1119+I1119,TRUE,$S1119)</f>
        <v>56</v>
      </c>
      <c r="T1120" s="1">
        <f t="shared" si="66"/>
        <v>5040</v>
      </c>
      <c r="U1120" s="17">
        <f t="shared" si="67"/>
        <v>270.72515666965086</v>
      </c>
      <c r="V1120" s="47" cm="1">
        <f t="array" ref="V1120">_xlfn.IFS($B$6=1,S1120*$B$10,AND(R1119=0,R1120&gt;=1,I1120&gt;=$B$6*$B$8-1),V1119+$B$6*$B$10*$B$8,AND(R1119=0,R1120&gt;=1,I1120&lt;$B$6*$B$8-1),V1119+I1119*$B$10,TRUE,V1119)</f>
        <v>5600</v>
      </c>
      <c r="W1120" s="17">
        <f t="shared" si="68"/>
        <v>300.80572963294537</v>
      </c>
    </row>
    <row r="1121" spans="7:23" x14ac:dyDescent="0.25">
      <c r="G1121" s="15">
        <v>1119</v>
      </c>
      <c r="H1121" s="1">
        <f t="shared" si="65"/>
        <v>18.633333333333333</v>
      </c>
      <c r="I1121" s="15" cm="1">
        <f t="array" ref="I1121">_xlfn.IFS(J1120&gt;=$C$13-$B$26,MINA(I1120+$B$13-S1121+S1120,$B$11),I1120=$B$11,MINA(I1120-S1121+S1120,$B$11),TRUE,MAXA(I1120-S1121+S1120,0))</f>
        <v>0</v>
      </c>
      <c r="J1121" s="1" cm="1">
        <f t="array" ref="J1121">_xlfn.IFS(J1120&gt;=$C$13-$B$26,0,I1120&lt;$B$11,J1120+$B$26,TRUE,0)</f>
        <v>0.6000000000000002</v>
      </c>
      <c r="K1121" s="3" cm="1">
        <f t="array" ref="K1121">_xlfn.IFS(AND(NOT($K1120=0),$L1120),0,NOT($L1120),$K1120+$B$26,TRUE,$K1120)</f>
        <v>0.35</v>
      </c>
      <c r="L1121" s="3" t="b" cm="1">
        <f t="array" ref="L1121">_xlfn.IFS(AND($I1121&gt;0,$K1121&gt;=$C$5-$B$26),TRUE,$R1121&gt;=$B$6,FALSE,$I1121=0,FALSE,TRUE,$L1120)</f>
        <v>0</v>
      </c>
      <c r="M1121" s="3" t="b" cm="1">
        <f t="array" ref="M1121">_xlfn.IFS($N1121&gt;=$B$4-$B$26,FALSE,AND($I1121&gt;0,$K1121&gt;=$B$5-$B$26),TRUE,AND($L1121,NOT($M1120)),FALSE,$M1120,TRUE,TRUE,FALSE)</f>
        <v>0</v>
      </c>
      <c r="N1121" s="3" cm="1">
        <f t="array" ref="N1121">_xlfn.IFS($M1120,$N1120+$B$26,NOT($M1120),0,TRUE,$M1120)</f>
        <v>0</v>
      </c>
      <c r="O1121" s="3" t="b" cm="1">
        <f t="array" ref="O1121">_xlfn.IFS($M1121,FALSE,AND($L1121,NOT($M1121),$R1121&lt;$B$6,$I1121&gt;0),TRUE,TRUE,FALSE)</f>
        <v>0</v>
      </c>
      <c r="P1121" s="3" cm="1">
        <f t="array" ref="P1121">_xlfn.IFS($P1120&gt;=$C$7-$B$26,0,$O1120,$P1120+$B$26,TRUE,0)</f>
        <v>0</v>
      </c>
      <c r="Q1121" s="3" t="b" cm="1">
        <f t="array" ref="Q1121">_xlfn.IFS(AND($L1121,NOT($M1121),NOT($O1121)),TRUE,$R1121&gt;=$B$6,FALSE,AND($L1121,NOT($M1121),$O1121,$P1121=0),TRUE,TRUE,FALSE)</f>
        <v>0</v>
      </c>
      <c r="R1121" s="3" cm="1">
        <f t="array" ref="R1121">_xlfn.IFS(AND($Q1120,$R1120&lt;$B$6),$R1120+1,AND(NOT($L1120),$R1120&gt;0),0,TRUE,$R1120)</f>
        <v>0</v>
      </c>
      <c r="S1121" s="1" cm="1">
        <f t="array" ref="S1121">_xlfn.IFS(AND(Q1120,I1120&gt;$B$8),S1120+$B$8,AND(Q1120,I1120&lt;=$B$8),S1120+I1120,TRUE,$S1120)</f>
        <v>56</v>
      </c>
      <c r="T1121" s="1">
        <f t="shared" si="66"/>
        <v>5040</v>
      </c>
      <c r="U1121" s="17">
        <f t="shared" si="67"/>
        <v>270.48300536672633</v>
      </c>
      <c r="V1121" s="47" cm="1">
        <f t="array" ref="V1121">_xlfn.IFS($B$6=1,S1121*$B$10,AND(R1120=0,R1121&gt;=1,I1121&gt;=$B$6*$B$8-1),V1120+$B$6*$B$10*$B$8,AND(R1120=0,R1121&gt;=1,I1121&lt;$B$6*$B$8-1),V1120+I1120*$B$10,TRUE,V1120)</f>
        <v>5600</v>
      </c>
      <c r="W1121" s="17">
        <f t="shared" si="68"/>
        <v>300.53667262969589</v>
      </c>
    </row>
    <row r="1122" spans="7:23" x14ac:dyDescent="0.25">
      <c r="G1122" s="15">
        <v>1120</v>
      </c>
      <c r="H1122" s="1">
        <f t="shared" si="65"/>
        <v>18.649999999999999</v>
      </c>
      <c r="I1122" s="15" cm="1">
        <f t="array" ref="I1122">_xlfn.IFS(J1121&gt;=$C$13-$B$26,MINA(I1121+$B$13-S1122+S1121,$B$11),I1121=$B$11,MINA(I1121-S1122+S1121,$B$11),TRUE,MAXA(I1121-S1122+S1121,0))</f>
        <v>0</v>
      </c>
      <c r="J1122" s="1" cm="1">
        <f t="array" ref="J1122">_xlfn.IFS(J1121&gt;=$C$13-$B$26,0,I1121&lt;$B$11,J1121+$B$26,TRUE,0)</f>
        <v>0.61666666666666692</v>
      </c>
      <c r="K1122" s="3" cm="1">
        <f t="array" ref="K1122">_xlfn.IFS(AND(NOT($K1121=0),$L1121),0,NOT($L1121),$K1121+$B$26,TRUE,$K1121)</f>
        <v>0.36666666666666664</v>
      </c>
      <c r="L1122" s="3" t="b" cm="1">
        <f t="array" ref="L1122">_xlfn.IFS(AND($I1122&gt;0,$K1122&gt;=$C$5-$B$26),TRUE,$R1122&gt;=$B$6,FALSE,$I1122=0,FALSE,TRUE,$L1121)</f>
        <v>0</v>
      </c>
      <c r="M1122" s="3" t="b" cm="1">
        <f t="array" ref="M1122">_xlfn.IFS($N1122&gt;=$B$4-$B$26,FALSE,AND($I1122&gt;0,$K1122&gt;=$B$5-$B$26),TRUE,AND($L1122,NOT($M1121)),FALSE,$M1121,TRUE,TRUE,FALSE)</f>
        <v>0</v>
      </c>
      <c r="N1122" s="3" cm="1">
        <f t="array" ref="N1122">_xlfn.IFS($M1121,$N1121+$B$26,NOT($M1121),0,TRUE,$M1121)</f>
        <v>0</v>
      </c>
      <c r="O1122" s="3" t="b" cm="1">
        <f t="array" ref="O1122">_xlfn.IFS($M1122,FALSE,AND($L1122,NOT($M1122),$R1122&lt;$B$6,$I1122&gt;0),TRUE,TRUE,FALSE)</f>
        <v>0</v>
      </c>
      <c r="P1122" s="3" cm="1">
        <f t="array" ref="P1122">_xlfn.IFS($P1121&gt;=$C$7-$B$26,0,$O1121,$P1121+$B$26,TRUE,0)</f>
        <v>0</v>
      </c>
      <c r="Q1122" s="3" t="b" cm="1">
        <f t="array" ref="Q1122">_xlfn.IFS(AND($L1122,NOT($M1122),NOT($O1122)),TRUE,$R1122&gt;=$B$6,FALSE,AND($L1122,NOT($M1122),$O1122,$P1122=0),TRUE,TRUE,FALSE)</f>
        <v>0</v>
      </c>
      <c r="R1122" s="3" cm="1">
        <f t="array" ref="R1122">_xlfn.IFS(AND($Q1121,$R1121&lt;$B$6),$R1121+1,AND(NOT($L1121),$R1121&gt;0),0,TRUE,$R1121)</f>
        <v>0</v>
      </c>
      <c r="S1122" s="1" cm="1">
        <f t="array" ref="S1122">_xlfn.IFS(AND(Q1121,I1121&gt;$B$8),S1121+$B$8,AND(Q1121,I1121&lt;=$B$8),S1121+I1121,TRUE,$S1121)</f>
        <v>56</v>
      </c>
      <c r="T1122" s="1">
        <f t="shared" si="66"/>
        <v>5040</v>
      </c>
      <c r="U1122" s="17">
        <f t="shared" si="67"/>
        <v>270.24128686327077</v>
      </c>
      <c r="V1122" s="47" cm="1">
        <f t="array" ref="V1122">_xlfn.IFS($B$6=1,S1122*$B$10,AND(R1121=0,R1122&gt;=1,I1122&gt;=$B$6*$B$8-1),V1121+$B$6*$B$10*$B$8,AND(R1121=0,R1122&gt;=1,I1122&lt;$B$6*$B$8-1),V1121+I1121*$B$10,TRUE,V1121)</f>
        <v>5600</v>
      </c>
      <c r="W1122" s="17">
        <f t="shared" si="68"/>
        <v>300.26809651474531</v>
      </c>
    </row>
    <row r="1123" spans="7:23" x14ac:dyDescent="0.25">
      <c r="G1123" s="15">
        <v>1121</v>
      </c>
      <c r="H1123" s="1">
        <f t="shared" si="65"/>
        <v>18.666666666666668</v>
      </c>
      <c r="I1123" s="15" cm="1">
        <f t="array" ref="I1123">_xlfn.IFS(J1122&gt;=$C$13-$B$26,MINA(I1122+$B$13-S1123+S1122,$B$11),I1122=$B$11,MINA(I1122-S1123+S1122,$B$11),TRUE,MAXA(I1122-S1123+S1122,0))</f>
        <v>0</v>
      </c>
      <c r="J1123" s="1" cm="1">
        <f t="array" ref="J1123">_xlfn.IFS(J1122&gt;=$C$13-$B$26,0,I1122&lt;$B$11,J1122+$B$26,TRUE,0)</f>
        <v>0.63333333333333364</v>
      </c>
      <c r="K1123" s="3" cm="1">
        <f t="array" ref="K1123">_xlfn.IFS(AND(NOT($K1122=0),$L1122),0,NOT($L1122),$K1122+$B$26,TRUE,$K1122)</f>
        <v>0.3833333333333333</v>
      </c>
      <c r="L1123" s="3" t="b" cm="1">
        <f t="array" ref="L1123">_xlfn.IFS(AND($I1123&gt;0,$K1123&gt;=$C$5-$B$26),TRUE,$R1123&gt;=$B$6,FALSE,$I1123=0,FALSE,TRUE,$L1122)</f>
        <v>0</v>
      </c>
      <c r="M1123" s="3" t="b" cm="1">
        <f t="array" ref="M1123">_xlfn.IFS($N1123&gt;=$B$4-$B$26,FALSE,AND($I1123&gt;0,$K1123&gt;=$B$5-$B$26),TRUE,AND($L1123,NOT($M1122)),FALSE,$M1122,TRUE,TRUE,FALSE)</f>
        <v>0</v>
      </c>
      <c r="N1123" s="3" cm="1">
        <f t="array" ref="N1123">_xlfn.IFS($M1122,$N1122+$B$26,NOT($M1122),0,TRUE,$M1122)</f>
        <v>0</v>
      </c>
      <c r="O1123" s="3" t="b" cm="1">
        <f t="array" ref="O1123">_xlfn.IFS($M1123,FALSE,AND($L1123,NOT($M1123),$R1123&lt;$B$6,$I1123&gt;0),TRUE,TRUE,FALSE)</f>
        <v>0</v>
      </c>
      <c r="P1123" s="3" cm="1">
        <f t="array" ref="P1123">_xlfn.IFS($P1122&gt;=$C$7-$B$26,0,$O1122,$P1122+$B$26,TRUE,0)</f>
        <v>0</v>
      </c>
      <c r="Q1123" s="3" t="b" cm="1">
        <f t="array" ref="Q1123">_xlfn.IFS(AND($L1123,NOT($M1123),NOT($O1123)),TRUE,$R1123&gt;=$B$6,FALSE,AND($L1123,NOT($M1123),$O1123,$P1123=0),TRUE,TRUE,FALSE)</f>
        <v>0</v>
      </c>
      <c r="R1123" s="3" cm="1">
        <f t="array" ref="R1123">_xlfn.IFS(AND($Q1122,$R1122&lt;$B$6),$R1122+1,AND(NOT($L1122),$R1122&gt;0),0,TRUE,$R1122)</f>
        <v>0</v>
      </c>
      <c r="S1123" s="1" cm="1">
        <f t="array" ref="S1123">_xlfn.IFS(AND(Q1122,I1122&gt;$B$8),S1122+$B$8,AND(Q1122,I1122&lt;=$B$8),S1122+I1122,TRUE,$S1122)</f>
        <v>56</v>
      </c>
      <c r="T1123" s="1">
        <f t="shared" si="66"/>
        <v>5040</v>
      </c>
      <c r="U1123" s="17">
        <f t="shared" si="67"/>
        <v>270</v>
      </c>
      <c r="V1123" s="47" cm="1">
        <f t="array" ref="V1123">_xlfn.IFS($B$6=1,S1123*$B$10,AND(R1122=0,R1123&gt;=1,I1123&gt;=$B$6*$B$8-1),V1122+$B$6*$B$10*$B$8,AND(R1122=0,R1123&gt;=1,I1123&lt;$B$6*$B$8-1),V1122+I1122*$B$10,TRUE,V1122)</f>
        <v>5600</v>
      </c>
      <c r="W1123" s="17">
        <f t="shared" si="68"/>
        <v>300</v>
      </c>
    </row>
    <row r="1124" spans="7:23" x14ac:dyDescent="0.25">
      <c r="G1124" s="15">
        <v>1122</v>
      </c>
      <c r="H1124" s="1">
        <f t="shared" si="65"/>
        <v>18.683333333333334</v>
      </c>
      <c r="I1124" s="15" cm="1">
        <f t="array" ref="I1124">_xlfn.IFS(J1123&gt;=$C$13-$B$26,MINA(I1123+$B$13-S1124+S1123,$B$11),I1123=$B$11,MINA(I1123-S1124+S1123,$B$11),TRUE,MAXA(I1123-S1124+S1123,0))</f>
        <v>0</v>
      </c>
      <c r="J1124" s="1" cm="1">
        <f t="array" ref="J1124">_xlfn.IFS(J1123&gt;=$C$13-$B$26,0,I1123&lt;$B$11,J1123+$B$26,TRUE,0)</f>
        <v>0.65000000000000036</v>
      </c>
      <c r="K1124" s="3" cm="1">
        <f t="array" ref="K1124">_xlfn.IFS(AND(NOT($K1123=0),$L1123),0,NOT($L1123),$K1123+$B$26,TRUE,$K1123)</f>
        <v>0.39999999999999997</v>
      </c>
      <c r="L1124" s="3" t="b" cm="1">
        <f t="array" ref="L1124">_xlfn.IFS(AND($I1124&gt;0,$K1124&gt;=$C$5-$B$26),TRUE,$R1124&gt;=$B$6,FALSE,$I1124=0,FALSE,TRUE,$L1123)</f>
        <v>0</v>
      </c>
      <c r="M1124" s="3" t="b" cm="1">
        <f t="array" ref="M1124">_xlfn.IFS($N1124&gt;=$B$4-$B$26,FALSE,AND($I1124&gt;0,$K1124&gt;=$B$5-$B$26),TRUE,AND($L1124,NOT($M1123)),FALSE,$M1123,TRUE,TRUE,FALSE)</f>
        <v>0</v>
      </c>
      <c r="N1124" s="3" cm="1">
        <f t="array" ref="N1124">_xlfn.IFS($M1123,$N1123+$B$26,NOT($M1123),0,TRUE,$M1123)</f>
        <v>0</v>
      </c>
      <c r="O1124" s="3" t="b" cm="1">
        <f t="array" ref="O1124">_xlfn.IFS($M1124,FALSE,AND($L1124,NOT($M1124),$R1124&lt;$B$6,$I1124&gt;0),TRUE,TRUE,FALSE)</f>
        <v>0</v>
      </c>
      <c r="P1124" s="3" cm="1">
        <f t="array" ref="P1124">_xlfn.IFS($P1123&gt;=$C$7-$B$26,0,$O1123,$P1123+$B$26,TRUE,0)</f>
        <v>0</v>
      </c>
      <c r="Q1124" s="3" t="b" cm="1">
        <f t="array" ref="Q1124">_xlfn.IFS(AND($L1124,NOT($M1124),NOT($O1124)),TRUE,$R1124&gt;=$B$6,FALSE,AND($L1124,NOT($M1124),$O1124,$P1124=0),TRUE,TRUE,FALSE)</f>
        <v>0</v>
      </c>
      <c r="R1124" s="3" cm="1">
        <f t="array" ref="R1124">_xlfn.IFS(AND($Q1123,$R1123&lt;$B$6),$R1123+1,AND(NOT($L1123),$R1123&gt;0),0,TRUE,$R1123)</f>
        <v>0</v>
      </c>
      <c r="S1124" s="1" cm="1">
        <f t="array" ref="S1124">_xlfn.IFS(AND(Q1123,I1123&gt;$B$8),S1123+$B$8,AND(Q1123,I1123&lt;=$B$8),S1123+I1123,TRUE,$S1123)</f>
        <v>56</v>
      </c>
      <c r="T1124" s="1">
        <f t="shared" si="66"/>
        <v>5040</v>
      </c>
      <c r="U1124" s="17">
        <f t="shared" si="67"/>
        <v>269.75914362176627</v>
      </c>
      <c r="V1124" s="47" cm="1">
        <f t="array" ref="V1124">_xlfn.IFS($B$6=1,S1124*$B$10,AND(R1123=0,R1124&gt;=1,I1124&gt;=$B$6*$B$8-1),V1123+$B$6*$B$10*$B$8,AND(R1123=0,R1124&gt;=1,I1124&lt;$B$6*$B$8-1),V1123+I1123*$B$10,TRUE,V1123)</f>
        <v>5600</v>
      </c>
      <c r="W1124" s="17">
        <f t="shared" si="68"/>
        <v>299.7323818019625</v>
      </c>
    </row>
    <row r="1125" spans="7:23" x14ac:dyDescent="0.25">
      <c r="G1125" s="15">
        <v>1123</v>
      </c>
      <c r="H1125" s="1">
        <f t="shared" si="65"/>
        <v>18.7</v>
      </c>
      <c r="I1125" s="15" cm="1">
        <f t="array" ref="I1125">_xlfn.IFS(J1124&gt;=$C$13-$B$26,MINA(I1124+$B$13-S1125+S1124,$B$11),I1124=$B$11,MINA(I1124-S1125+S1124,$B$11),TRUE,MAXA(I1124-S1125+S1124,0))</f>
        <v>0</v>
      </c>
      <c r="J1125" s="1" cm="1">
        <f t="array" ref="J1125">_xlfn.IFS(J1124&gt;=$C$13-$B$26,0,I1124&lt;$B$11,J1124+$B$26,TRUE,0)</f>
        <v>0.66666666666666707</v>
      </c>
      <c r="K1125" s="3" cm="1">
        <f t="array" ref="K1125">_xlfn.IFS(AND(NOT($K1124=0),$L1124),0,NOT($L1124),$K1124+$B$26,TRUE,$K1124)</f>
        <v>0.41666666666666663</v>
      </c>
      <c r="L1125" s="3" t="b" cm="1">
        <f t="array" ref="L1125">_xlfn.IFS(AND($I1125&gt;0,$K1125&gt;=$C$5-$B$26),TRUE,$R1125&gt;=$B$6,FALSE,$I1125=0,FALSE,TRUE,$L1124)</f>
        <v>0</v>
      </c>
      <c r="M1125" s="3" t="b" cm="1">
        <f t="array" ref="M1125">_xlfn.IFS($N1125&gt;=$B$4-$B$26,FALSE,AND($I1125&gt;0,$K1125&gt;=$B$5-$B$26),TRUE,AND($L1125,NOT($M1124)),FALSE,$M1124,TRUE,TRUE,FALSE)</f>
        <v>0</v>
      </c>
      <c r="N1125" s="3" cm="1">
        <f t="array" ref="N1125">_xlfn.IFS($M1124,$N1124+$B$26,NOT($M1124),0,TRUE,$M1124)</f>
        <v>0</v>
      </c>
      <c r="O1125" s="3" t="b" cm="1">
        <f t="array" ref="O1125">_xlfn.IFS($M1125,FALSE,AND($L1125,NOT($M1125),$R1125&lt;$B$6,$I1125&gt;0),TRUE,TRUE,FALSE)</f>
        <v>0</v>
      </c>
      <c r="P1125" s="3" cm="1">
        <f t="array" ref="P1125">_xlfn.IFS($P1124&gt;=$C$7-$B$26,0,$O1124,$P1124+$B$26,TRUE,0)</f>
        <v>0</v>
      </c>
      <c r="Q1125" s="3" t="b" cm="1">
        <f t="array" ref="Q1125">_xlfn.IFS(AND($L1125,NOT($M1125),NOT($O1125)),TRUE,$R1125&gt;=$B$6,FALSE,AND($L1125,NOT($M1125),$O1125,$P1125=0),TRUE,TRUE,FALSE)</f>
        <v>0</v>
      </c>
      <c r="R1125" s="3" cm="1">
        <f t="array" ref="R1125">_xlfn.IFS(AND($Q1124,$R1124&lt;$B$6),$R1124+1,AND(NOT($L1124),$R1124&gt;0),0,TRUE,$R1124)</f>
        <v>0</v>
      </c>
      <c r="S1125" s="1" cm="1">
        <f t="array" ref="S1125">_xlfn.IFS(AND(Q1124,I1124&gt;$B$8),S1124+$B$8,AND(Q1124,I1124&lt;=$B$8),S1124+I1124,TRUE,$S1124)</f>
        <v>56</v>
      </c>
      <c r="T1125" s="1">
        <f t="shared" si="66"/>
        <v>5040</v>
      </c>
      <c r="U1125" s="17">
        <f t="shared" si="67"/>
        <v>269.51871657754009</v>
      </c>
      <c r="V1125" s="47" cm="1">
        <f t="array" ref="V1125">_xlfn.IFS($B$6=1,S1125*$B$10,AND(R1124=0,R1125&gt;=1,I1125&gt;=$B$6*$B$8-1),V1124+$B$6*$B$10*$B$8,AND(R1124=0,R1125&gt;=1,I1125&lt;$B$6*$B$8-1),V1124+I1124*$B$10,TRUE,V1124)</f>
        <v>5600</v>
      </c>
      <c r="W1125" s="17">
        <f t="shared" si="68"/>
        <v>299.46524064171126</v>
      </c>
    </row>
    <row r="1126" spans="7:23" x14ac:dyDescent="0.25">
      <c r="G1126" s="15">
        <v>1124</v>
      </c>
      <c r="H1126" s="1">
        <f t="shared" si="65"/>
        <v>18.716666666666665</v>
      </c>
      <c r="I1126" s="15" cm="1">
        <f t="array" ref="I1126">_xlfn.IFS(J1125&gt;=$C$13-$B$26,MINA(I1125+$B$13-S1126+S1125,$B$11),I1125=$B$11,MINA(I1125-S1126+S1125,$B$11),TRUE,MAXA(I1125-S1126+S1125,0))</f>
        <v>0</v>
      </c>
      <c r="J1126" s="1" cm="1">
        <f t="array" ref="J1126">_xlfn.IFS(J1125&gt;=$C$13-$B$26,0,I1125&lt;$B$11,J1125+$B$26,TRUE,0)</f>
        <v>0.68333333333333379</v>
      </c>
      <c r="K1126" s="3" cm="1">
        <f t="array" ref="K1126">_xlfn.IFS(AND(NOT($K1125=0),$L1125),0,NOT($L1125),$K1125+$B$26,TRUE,$K1125)</f>
        <v>0.43333333333333329</v>
      </c>
      <c r="L1126" s="3" t="b" cm="1">
        <f t="array" ref="L1126">_xlfn.IFS(AND($I1126&gt;0,$K1126&gt;=$C$5-$B$26),TRUE,$R1126&gt;=$B$6,FALSE,$I1126=0,FALSE,TRUE,$L1125)</f>
        <v>0</v>
      </c>
      <c r="M1126" s="3" t="b" cm="1">
        <f t="array" ref="M1126">_xlfn.IFS($N1126&gt;=$B$4-$B$26,FALSE,AND($I1126&gt;0,$K1126&gt;=$B$5-$B$26),TRUE,AND($L1126,NOT($M1125)),FALSE,$M1125,TRUE,TRUE,FALSE)</f>
        <v>0</v>
      </c>
      <c r="N1126" s="3" cm="1">
        <f t="array" ref="N1126">_xlfn.IFS($M1125,$N1125+$B$26,NOT($M1125),0,TRUE,$M1125)</f>
        <v>0</v>
      </c>
      <c r="O1126" s="3" t="b" cm="1">
        <f t="array" ref="O1126">_xlfn.IFS($M1126,FALSE,AND($L1126,NOT($M1126),$R1126&lt;$B$6,$I1126&gt;0),TRUE,TRUE,FALSE)</f>
        <v>0</v>
      </c>
      <c r="P1126" s="3" cm="1">
        <f t="array" ref="P1126">_xlfn.IFS($P1125&gt;=$C$7-$B$26,0,$O1125,$P1125+$B$26,TRUE,0)</f>
        <v>0</v>
      </c>
      <c r="Q1126" s="3" t="b" cm="1">
        <f t="array" ref="Q1126">_xlfn.IFS(AND($L1126,NOT($M1126),NOT($O1126)),TRUE,$R1126&gt;=$B$6,FALSE,AND($L1126,NOT($M1126),$O1126,$P1126=0),TRUE,TRUE,FALSE)</f>
        <v>0</v>
      </c>
      <c r="R1126" s="3" cm="1">
        <f t="array" ref="R1126">_xlfn.IFS(AND($Q1125,$R1125&lt;$B$6),$R1125+1,AND(NOT($L1125),$R1125&gt;0),0,TRUE,$R1125)</f>
        <v>0</v>
      </c>
      <c r="S1126" s="1" cm="1">
        <f t="array" ref="S1126">_xlfn.IFS(AND(Q1125,I1125&gt;$B$8),S1125+$B$8,AND(Q1125,I1125&lt;=$B$8),S1125+I1125,TRUE,$S1125)</f>
        <v>56</v>
      </c>
      <c r="T1126" s="1">
        <f t="shared" si="66"/>
        <v>5040</v>
      </c>
      <c r="U1126" s="17">
        <f t="shared" si="67"/>
        <v>269.27871772039185</v>
      </c>
      <c r="V1126" s="47" cm="1">
        <f t="array" ref="V1126">_xlfn.IFS($B$6=1,S1126*$B$10,AND(R1125=0,R1126&gt;=1,I1126&gt;=$B$6*$B$8-1),V1125+$B$6*$B$10*$B$8,AND(R1125=0,R1126&gt;=1,I1126&lt;$B$6*$B$8-1),V1125+I1125*$B$10,TRUE,V1125)</f>
        <v>5600</v>
      </c>
      <c r="W1126" s="17">
        <f t="shared" si="68"/>
        <v>299.19857524487981</v>
      </c>
    </row>
    <row r="1127" spans="7:23" x14ac:dyDescent="0.25">
      <c r="G1127" s="15">
        <v>1125</v>
      </c>
      <c r="H1127" s="1">
        <f t="shared" si="65"/>
        <v>18.733333333333334</v>
      </c>
      <c r="I1127" s="15" cm="1">
        <f t="array" ref="I1127">_xlfn.IFS(J1126&gt;=$C$13-$B$26,MINA(I1126+$B$13-S1127+S1126,$B$11),I1126=$B$11,MINA(I1126-S1127+S1126,$B$11),TRUE,MAXA(I1126-S1127+S1126,0))</f>
        <v>0</v>
      </c>
      <c r="J1127" s="1" cm="1">
        <f t="array" ref="J1127">_xlfn.IFS(J1126&gt;=$C$13-$B$26,0,I1126&lt;$B$11,J1126+$B$26,TRUE,0)</f>
        <v>0.70000000000000051</v>
      </c>
      <c r="K1127" s="3" cm="1">
        <f t="array" ref="K1127">_xlfn.IFS(AND(NOT($K1126=0),$L1126),0,NOT($L1126),$K1126+$B$26,TRUE,$K1126)</f>
        <v>0.44999999999999996</v>
      </c>
      <c r="L1127" s="3" t="b" cm="1">
        <f t="array" ref="L1127">_xlfn.IFS(AND($I1127&gt;0,$K1127&gt;=$C$5-$B$26),TRUE,$R1127&gt;=$B$6,FALSE,$I1127=0,FALSE,TRUE,$L1126)</f>
        <v>0</v>
      </c>
      <c r="M1127" s="3" t="b" cm="1">
        <f t="array" ref="M1127">_xlfn.IFS($N1127&gt;=$B$4-$B$26,FALSE,AND($I1127&gt;0,$K1127&gt;=$B$5-$B$26),TRUE,AND($L1127,NOT($M1126)),FALSE,$M1126,TRUE,TRUE,FALSE)</f>
        <v>0</v>
      </c>
      <c r="N1127" s="3" cm="1">
        <f t="array" ref="N1127">_xlfn.IFS($M1126,$N1126+$B$26,NOT($M1126),0,TRUE,$M1126)</f>
        <v>0</v>
      </c>
      <c r="O1127" s="3" t="b" cm="1">
        <f t="array" ref="O1127">_xlfn.IFS($M1127,FALSE,AND($L1127,NOT($M1127),$R1127&lt;$B$6,$I1127&gt;0),TRUE,TRUE,FALSE)</f>
        <v>0</v>
      </c>
      <c r="P1127" s="3" cm="1">
        <f t="array" ref="P1127">_xlfn.IFS($P1126&gt;=$C$7-$B$26,0,$O1126,$P1126+$B$26,TRUE,0)</f>
        <v>0</v>
      </c>
      <c r="Q1127" s="3" t="b" cm="1">
        <f t="array" ref="Q1127">_xlfn.IFS(AND($L1127,NOT($M1127),NOT($O1127)),TRUE,$R1127&gt;=$B$6,FALSE,AND($L1127,NOT($M1127),$O1127,$P1127=0),TRUE,TRUE,FALSE)</f>
        <v>0</v>
      </c>
      <c r="R1127" s="3" cm="1">
        <f t="array" ref="R1127">_xlfn.IFS(AND($Q1126,$R1126&lt;$B$6),$R1126+1,AND(NOT($L1126),$R1126&gt;0),0,TRUE,$R1126)</f>
        <v>0</v>
      </c>
      <c r="S1127" s="1" cm="1">
        <f t="array" ref="S1127">_xlfn.IFS(AND(Q1126,I1126&gt;$B$8),S1126+$B$8,AND(Q1126,I1126&lt;=$B$8),S1126+I1126,TRUE,$S1126)</f>
        <v>56</v>
      </c>
      <c r="T1127" s="1">
        <f t="shared" si="66"/>
        <v>5040</v>
      </c>
      <c r="U1127" s="17">
        <f t="shared" si="67"/>
        <v>269.03914590747331</v>
      </c>
      <c r="V1127" s="47" cm="1">
        <f t="array" ref="V1127">_xlfn.IFS($B$6=1,S1127*$B$10,AND(R1126=0,R1127&gt;=1,I1127&gt;=$B$6*$B$8-1),V1126+$B$6*$B$10*$B$8,AND(R1126=0,R1127&gt;=1,I1127&lt;$B$6*$B$8-1),V1126+I1126*$B$10,TRUE,V1126)</f>
        <v>5600</v>
      </c>
      <c r="W1127" s="17">
        <f t="shared" si="68"/>
        <v>298.93238434163698</v>
      </c>
    </row>
    <row r="1128" spans="7:23" x14ac:dyDescent="0.25">
      <c r="G1128" s="15">
        <v>1126</v>
      </c>
      <c r="H1128" s="1">
        <f t="shared" si="65"/>
        <v>18.75</v>
      </c>
      <c r="I1128" s="15" cm="1">
        <f t="array" ref="I1128">_xlfn.IFS(J1127&gt;=$C$13-$B$26,MINA(I1127+$B$13-S1128+S1127,$B$11),I1127=$B$11,MINA(I1127-S1128+S1127,$B$11),TRUE,MAXA(I1127-S1128+S1127,0))</f>
        <v>0</v>
      </c>
      <c r="J1128" s="1" cm="1">
        <f t="array" ref="J1128">_xlfn.IFS(J1127&gt;=$C$13-$B$26,0,I1127&lt;$B$11,J1127+$B$26,TRUE,0)</f>
        <v>0.71666666666666723</v>
      </c>
      <c r="K1128" s="3" cm="1">
        <f t="array" ref="K1128">_xlfn.IFS(AND(NOT($K1127=0),$L1127),0,NOT($L1127),$K1127+$B$26,TRUE,$K1127)</f>
        <v>0.46666666666666662</v>
      </c>
      <c r="L1128" s="3" t="b" cm="1">
        <f t="array" ref="L1128">_xlfn.IFS(AND($I1128&gt;0,$K1128&gt;=$C$5-$B$26),TRUE,$R1128&gt;=$B$6,FALSE,$I1128=0,FALSE,TRUE,$L1127)</f>
        <v>0</v>
      </c>
      <c r="M1128" s="3" t="b" cm="1">
        <f t="array" ref="M1128">_xlfn.IFS($N1128&gt;=$B$4-$B$26,FALSE,AND($I1128&gt;0,$K1128&gt;=$B$5-$B$26),TRUE,AND($L1128,NOT($M1127)),FALSE,$M1127,TRUE,TRUE,FALSE)</f>
        <v>0</v>
      </c>
      <c r="N1128" s="3" cm="1">
        <f t="array" ref="N1128">_xlfn.IFS($M1127,$N1127+$B$26,NOT($M1127),0,TRUE,$M1127)</f>
        <v>0</v>
      </c>
      <c r="O1128" s="3" t="b" cm="1">
        <f t="array" ref="O1128">_xlfn.IFS($M1128,FALSE,AND($L1128,NOT($M1128),$R1128&lt;$B$6,$I1128&gt;0),TRUE,TRUE,FALSE)</f>
        <v>0</v>
      </c>
      <c r="P1128" s="3" cm="1">
        <f t="array" ref="P1128">_xlfn.IFS($P1127&gt;=$C$7-$B$26,0,$O1127,$P1127+$B$26,TRUE,0)</f>
        <v>0</v>
      </c>
      <c r="Q1128" s="3" t="b" cm="1">
        <f t="array" ref="Q1128">_xlfn.IFS(AND($L1128,NOT($M1128),NOT($O1128)),TRUE,$R1128&gt;=$B$6,FALSE,AND($L1128,NOT($M1128),$O1128,$P1128=0),TRUE,TRUE,FALSE)</f>
        <v>0</v>
      </c>
      <c r="R1128" s="3" cm="1">
        <f t="array" ref="R1128">_xlfn.IFS(AND($Q1127,$R1127&lt;$B$6),$R1127+1,AND(NOT($L1127),$R1127&gt;0),0,TRUE,$R1127)</f>
        <v>0</v>
      </c>
      <c r="S1128" s="1" cm="1">
        <f t="array" ref="S1128">_xlfn.IFS(AND(Q1127,I1127&gt;$B$8),S1127+$B$8,AND(Q1127,I1127&lt;=$B$8),S1127+I1127,TRUE,$S1127)</f>
        <v>56</v>
      </c>
      <c r="T1128" s="1">
        <f t="shared" si="66"/>
        <v>5040</v>
      </c>
      <c r="U1128" s="17">
        <f t="shared" si="67"/>
        <v>268.8</v>
      </c>
      <c r="V1128" s="47" cm="1">
        <f t="array" ref="V1128">_xlfn.IFS($B$6=1,S1128*$B$10,AND(R1127=0,R1128&gt;=1,I1128&gt;=$B$6*$B$8-1),V1127+$B$6*$B$10*$B$8,AND(R1127=0,R1128&gt;=1,I1128&lt;$B$6*$B$8-1),V1127+I1127*$B$10,TRUE,V1127)</f>
        <v>5600</v>
      </c>
      <c r="W1128" s="17">
        <f t="shared" si="68"/>
        <v>298.66666666666669</v>
      </c>
    </row>
    <row r="1129" spans="7:23" x14ac:dyDescent="0.25">
      <c r="G1129" s="15">
        <v>1127</v>
      </c>
      <c r="H1129" s="1">
        <f t="shared" si="65"/>
        <v>18.766666666666666</v>
      </c>
      <c r="I1129" s="15" cm="1">
        <f t="array" ref="I1129">_xlfn.IFS(J1128&gt;=$C$13-$B$26,MINA(I1128+$B$13-S1129+S1128,$B$11),I1128=$B$11,MINA(I1128-S1129+S1128,$B$11),TRUE,MAXA(I1128-S1129+S1128,0))</f>
        <v>0</v>
      </c>
      <c r="J1129" s="1" cm="1">
        <f t="array" ref="J1129">_xlfn.IFS(J1128&gt;=$C$13-$B$26,0,I1128&lt;$B$11,J1128+$B$26,TRUE,0)</f>
        <v>0.73333333333333395</v>
      </c>
      <c r="K1129" s="3" cm="1">
        <f t="array" ref="K1129">_xlfn.IFS(AND(NOT($K1128=0),$L1128),0,NOT($L1128),$K1128+$B$26,TRUE,$K1128)</f>
        <v>0.48333333333333328</v>
      </c>
      <c r="L1129" s="3" t="b" cm="1">
        <f t="array" ref="L1129">_xlfn.IFS(AND($I1129&gt;0,$K1129&gt;=$C$5-$B$26),TRUE,$R1129&gt;=$B$6,FALSE,$I1129=0,FALSE,TRUE,$L1128)</f>
        <v>0</v>
      </c>
      <c r="M1129" s="3" t="b" cm="1">
        <f t="array" ref="M1129">_xlfn.IFS($N1129&gt;=$B$4-$B$26,FALSE,AND($I1129&gt;0,$K1129&gt;=$B$5-$B$26),TRUE,AND($L1129,NOT($M1128)),FALSE,$M1128,TRUE,TRUE,FALSE)</f>
        <v>0</v>
      </c>
      <c r="N1129" s="3" cm="1">
        <f t="array" ref="N1129">_xlfn.IFS($M1128,$N1128+$B$26,NOT($M1128),0,TRUE,$M1128)</f>
        <v>0</v>
      </c>
      <c r="O1129" s="3" t="b" cm="1">
        <f t="array" ref="O1129">_xlfn.IFS($M1129,FALSE,AND($L1129,NOT($M1129),$R1129&lt;$B$6,$I1129&gt;0),TRUE,TRUE,FALSE)</f>
        <v>0</v>
      </c>
      <c r="P1129" s="3" cm="1">
        <f t="array" ref="P1129">_xlfn.IFS($P1128&gt;=$C$7-$B$26,0,$O1128,$P1128+$B$26,TRUE,0)</f>
        <v>0</v>
      </c>
      <c r="Q1129" s="3" t="b" cm="1">
        <f t="array" ref="Q1129">_xlfn.IFS(AND($L1129,NOT($M1129),NOT($O1129)),TRUE,$R1129&gt;=$B$6,FALSE,AND($L1129,NOT($M1129),$O1129,$P1129=0),TRUE,TRUE,FALSE)</f>
        <v>0</v>
      </c>
      <c r="R1129" s="3" cm="1">
        <f t="array" ref="R1129">_xlfn.IFS(AND($Q1128,$R1128&lt;$B$6),$R1128+1,AND(NOT($L1128),$R1128&gt;0),0,TRUE,$R1128)</f>
        <v>0</v>
      </c>
      <c r="S1129" s="1" cm="1">
        <f t="array" ref="S1129">_xlfn.IFS(AND(Q1128,I1128&gt;$B$8),S1128+$B$8,AND(Q1128,I1128&lt;=$B$8),S1128+I1128,TRUE,$S1128)</f>
        <v>56</v>
      </c>
      <c r="T1129" s="1">
        <f t="shared" si="66"/>
        <v>5040</v>
      </c>
      <c r="U1129" s="17">
        <f t="shared" si="67"/>
        <v>268.5612788632327</v>
      </c>
      <c r="V1129" s="47" cm="1">
        <f t="array" ref="V1129">_xlfn.IFS($B$6=1,S1129*$B$10,AND(R1128=0,R1129&gt;=1,I1129&gt;=$B$6*$B$8-1),V1128+$B$6*$B$10*$B$8,AND(R1128=0,R1129&gt;=1,I1129&lt;$B$6*$B$8-1),V1128+I1128*$B$10,TRUE,V1128)</f>
        <v>5600</v>
      </c>
      <c r="W1129" s="17">
        <f t="shared" si="68"/>
        <v>298.40142095914746</v>
      </c>
    </row>
    <row r="1130" spans="7:23" x14ac:dyDescent="0.25">
      <c r="G1130" s="15">
        <v>1128</v>
      </c>
      <c r="H1130" s="1">
        <f t="shared" si="65"/>
        <v>18.783333333333331</v>
      </c>
      <c r="I1130" s="15" cm="1">
        <f t="array" ref="I1130">_xlfn.IFS(J1129&gt;=$C$13-$B$26,MINA(I1129+$B$13-S1130+S1129,$B$11),I1129=$B$11,MINA(I1129-S1130+S1129,$B$11),TRUE,MAXA(I1129-S1130+S1129,0))</f>
        <v>0</v>
      </c>
      <c r="J1130" s="1" cm="1">
        <f t="array" ref="J1130">_xlfn.IFS(J1129&gt;=$C$13-$B$26,0,I1129&lt;$B$11,J1129+$B$26,TRUE,0)</f>
        <v>0.75000000000000067</v>
      </c>
      <c r="K1130" s="3" cm="1">
        <f t="array" ref="K1130">_xlfn.IFS(AND(NOT($K1129=0),$L1129),0,NOT($L1129),$K1129+$B$26,TRUE,$K1129)</f>
        <v>0.49999999999999994</v>
      </c>
      <c r="L1130" s="3" t="b" cm="1">
        <f t="array" ref="L1130">_xlfn.IFS(AND($I1130&gt;0,$K1130&gt;=$C$5-$B$26),TRUE,$R1130&gt;=$B$6,FALSE,$I1130=0,FALSE,TRUE,$L1129)</f>
        <v>0</v>
      </c>
      <c r="M1130" s="3" t="b" cm="1">
        <f t="array" ref="M1130">_xlfn.IFS($N1130&gt;=$B$4-$B$26,FALSE,AND($I1130&gt;0,$K1130&gt;=$B$5-$B$26),TRUE,AND($L1130,NOT($M1129)),FALSE,$M1129,TRUE,TRUE,FALSE)</f>
        <v>0</v>
      </c>
      <c r="N1130" s="3" cm="1">
        <f t="array" ref="N1130">_xlfn.IFS($M1129,$N1129+$B$26,NOT($M1129),0,TRUE,$M1129)</f>
        <v>0</v>
      </c>
      <c r="O1130" s="3" t="b" cm="1">
        <f t="array" ref="O1130">_xlfn.IFS($M1130,FALSE,AND($L1130,NOT($M1130),$R1130&lt;$B$6,$I1130&gt;0),TRUE,TRUE,FALSE)</f>
        <v>0</v>
      </c>
      <c r="P1130" s="3" cm="1">
        <f t="array" ref="P1130">_xlfn.IFS($P1129&gt;=$C$7-$B$26,0,$O1129,$P1129+$B$26,TRUE,0)</f>
        <v>0</v>
      </c>
      <c r="Q1130" s="3" t="b" cm="1">
        <f t="array" ref="Q1130">_xlfn.IFS(AND($L1130,NOT($M1130),NOT($O1130)),TRUE,$R1130&gt;=$B$6,FALSE,AND($L1130,NOT($M1130),$O1130,$P1130=0),TRUE,TRUE,FALSE)</f>
        <v>0</v>
      </c>
      <c r="R1130" s="3" cm="1">
        <f t="array" ref="R1130">_xlfn.IFS(AND($Q1129,$R1129&lt;$B$6),$R1129+1,AND(NOT($L1129),$R1129&gt;0),0,TRUE,$R1129)</f>
        <v>0</v>
      </c>
      <c r="S1130" s="1" cm="1">
        <f t="array" ref="S1130">_xlfn.IFS(AND(Q1129,I1129&gt;$B$8),S1129+$B$8,AND(Q1129,I1129&lt;=$B$8),S1129+I1129,TRUE,$S1129)</f>
        <v>56</v>
      </c>
      <c r="T1130" s="1">
        <f t="shared" si="66"/>
        <v>5040</v>
      </c>
      <c r="U1130" s="17">
        <f t="shared" si="67"/>
        <v>268.32298136645966</v>
      </c>
      <c r="V1130" s="47" cm="1">
        <f t="array" ref="V1130">_xlfn.IFS($B$6=1,S1130*$B$10,AND(R1129=0,R1130&gt;=1,I1130&gt;=$B$6*$B$8-1),V1129+$B$6*$B$10*$B$8,AND(R1129=0,R1130&gt;=1,I1130&lt;$B$6*$B$8-1),V1129+I1129*$B$10,TRUE,V1129)</f>
        <v>5600</v>
      </c>
      <c r="W1130" s="17">
        <f t="shared" si="68"/>
        <v>298.13664596273293</v>
      </c>
    </row>
    <row r="1131" spans="7:23" x14ac:dyDescent="0.25">
      <c r="G1131" s="15">
        <v>1129</v>
      </c>
      <c r="H1131" s="1">
        <f t="shared" si="65"/>
        <v>18.8</v>
      </c>
      <c r="I1131" s="15" cm="1">
        <f t="array" ref="I1131">_xlfn.IFS(J1130&gt;=$C$13-$B$26,MINA(I1130+$B$13-S1131+S1130,$B$11),I1130=$B$11,MINA(I1130-S1131+S1130,$B$11),TRUE,MAXA(I1130-S1131+S1130,0))</f>
        <v>0</v>
      </c>
      <c r="J1131" s="1" cm="1">
        <f t="array" ref="J1131">_xlfn.IFS(J1130&gt;=$C$13-$B$26,0,I1130&lt;$B$11,J1130+$B$26,TRUE,0)</f>
        <v>0.76666666666666738</v>
      </c>
      <c r="K1131" s="3" cm="1">
        <f t="array" ref="K1131">_xlfn.IFS(AND(NOT($K1130=0),$L1130),0,NOT($L1130),$K1130+$B$26,TRUE,$K1130)</f>
        <v>0.51666666666666661</v>
      </c>
      <c r="L1131" s="3" t="b" cm="1">
        <f t="array" ref="L1131">_xlfn.IFS(AND($I1131&gt;0,$K1131&gt;=$C$5-$B$26),TRUE,$R1131&gt;=$B$6,FALSE,$I1131=0,FALSE,TRUE,$L1130)</f>
        <v>0</v>
      </c>
      <c r="M1131" s="3" t="b" cm="1">
        <f t="array" ref="M1131">_xlfn.IFS($N1131&gt;=$B$4-$B$26,FALSE,AND($I1131&gt;0,$K1131&gt;=$B$5-$B$26),TRUE,AND($L1131,NOT($M1130)),FALSE,$M1130,TRUE,TRUE,FALSE)</f>
        <v>0</v>
      </c>
      <c r="N1131" s="3" cm="1">
        <f t="array" ref="N1131">_xlfn.IFS($M1130,$N1130+$B$26,NOT($M1130),0,TRUE,$M1130)</f>
        <v>0</v>
      </c>
      <c r="O1131" s="3" t="b" cm="1">
        <f t="array" ref="O1131">_xlfn.IFS($M1131,FALSE,AND($L1131,NOT($M1131),$R1131&lt;$B$6,$I1131&gt;0),TRUE,TRUE,FALSE)</f>
        <v>0</v>
      </c>
      <c r="P1131" s="3" cm="1">
        <f t="array" ref="P1131">_xlfn.IFS($P1130&gt;=$C$7-$B$26,0,$O1130,$P1130+$B$26,TRUE,0)</f>
        <v>0</v>
      </c>
      <c r="Q1131" s="3" t="b" cm="1">
        <f t="array" ref="Q1131">_xlfn.IFS(AND($L1131,NOT($M1131),NOT($O1131)),TRUE,$R1131&gt;=$B$6,FALSE,AND($L1131,NOT($M1131),$O1131,$P1131=0),TRUE,TRUE,FALSE)</f>
        <v>0</v>
      </c>
      <c r="R1131" s="3" cm="1">
        <f t="array" ref="R1131">_xlfn.IFS(AND($Q1130,$R1130&lt;$B$6),$R1130+1,AND(NOT($L1130),$R1130&gt;0),0,TRUE,$R1130)</f>
        <v>0</v>
      </c>
      <c r="S1131" s="1" cm="1">
        <f t="array" ref="S1131">_xlfn.IFS(AND(Q1130,I1130&gt;$B$8),S1130+$B$8,AND(Q1130,I1130&lt;=$B$8),S1130+I1130,TRUE,$S1130)</f>
        <v>56</v>
      </c>
      <c r="T1131" s="1">
        <f t="shared" si="66"/>
        <v>5040</v>
      </c>
      <c r="U1131" s="17">
        <f t="shared" si="67"/>
        <v>268.08510638297872</v>
      </c>
      <c r="V1131" s="47" cm="1">
        <f t="array" ref="V1131">_xlfn.IFS($B$6=1,S1131*$B$10,AND(R1130=0,R1131&gt;=1,I1131&gt;=$B$6*$B$8-1),V1130+$B$6*$B$10*$B$8,AND(R1130=0,R1131&gt;=1,I1131&lt;$B$6*$B$8-1),V1130+I1130*$B$10,TRUE,V1130)</f>
        <v>5600</v>
      </c>
      <c r="W1131" s="17">
        <f t="shared" si="68"/>
        <v>297.87234042553189</v>
      </c>
    </row>
    <row r="1132" spans="7:23" x14ac:dyDescent="0.25">
      <c r="G1132" s="15">
        <v>1130</v>
      </c>
      <c r="H1132" s="1">
        <f t="shared" si="65"/>
        <v>18.816666666666666</v>
      </c>
      <c r="I1132" s="15" cm="1">
        <f t="array" ref="I1132">_xlfn.IFS(J1131&gt;=$C$13-$B$26,MINA(I1131+$B$13-S1132+S1131,$B$11),I1131=$B$11,MINA(I1131-S1132+S1131,$B$11),TRUE,MAXA(I1131-S1132+S1131,0))</f>
        <v>0</v>
      </c>
      <c r="J1132" s="1" cm="1">
        <f t="array" ref="J1132">_xlfn.IFS(J1131&gt;=$C$13-$B$26,0,I1131&lt;$B$11,J1131+$B$26,TRUE,0)</f>
        <v>0.7833333333333341</v>
      </c>
      <c r="K1132" s="3" cm="1">
        <f t="array" ref="K1132">_xlfn.IFS(AND(NOT($K1131=0),$L1131),0,NOT($L1131),$K1131+$B$26,TRUE,$K1131)</f>
        <v>0.53333333333333333</v>
      </c>
      <c r="L1132" s="3" t="b" cm="1">
        <f t="array" ref="L1132">_xlfn.IFS(AND($I1132&gt;0,$K1132&gt;=$C$5-$B$26),TRUE,$R1132&gt;=$B$6,FALSE,$I1132=0,FALSE,TRUE,$L1131)</f>
        <v>0</v>
      </c>
      <c r="M1132" s="3" t="b" cm="1">
        <f t="array" ref="M1132">_xlfn.IFS($N1132&gt;=$B$4-$B$26,FALSE,AND($I1132&gt;0,$K1132&gt;=$B$5-$B$26),TRUE,AND($L1132,NOT($M1131)),FALSE,$M1131,TRUE,TRUE,FALSE)</f>
        <v>0</v>
      </c>
      <c r="N1132" s="3" cm="1">
        <f t="array" ref="N1132">_xlfn.IFS($M1131,$N1131+$B$26,NOT($M1131),0,TRUE,$M1131)</f>
        <v>0</v>
      </c>
      <c r="O1132" s="3" t="b" cm="1">
        <f t="array" ref="O1132">_xlfn.IFS($M1132,FALSE,AND($L1132,NOT($M1132),$R1132&lt;$B$6,$I1132&gt;0),TRUE,TRUE,FALSE)</f>
        <v>0</v>
      </c>
      <c r="P1132" s="3" cm="1">
        <f t="array" ref="P1132">_xlfn.IFS($P1131&gt;=$C$7-$B$26,0,$O1131,$P1131+$B$26,TRUE,0)</f>
        <v>0</v>
      </c>
      <c r="Q1132" s="3" t="b" cm="1">
        <f t="array" ref="Q1132">_xlfn.IFS(AND($L1132,NOT($M1132),NOT($O1132)),TRUE,$R1132&gt;=$B$6,FALSE,AND($L1132,NOT($M1132),$O1132,$P1132=0),TRUE,TRUE,FALSE)</f>
        <v>0</v>
      </c>
      <c r="R1132" s="3" cm="1">
        <f t="array" ref="R1132">_xlfn.IFS(AND($Q1131,$R1131&lt;$B$6),$R1131+1,AND(NOT($L1131),$R1131&gt;0),0,TRUE,$R1131)</f>
        <v>0</v>
      </c>
      <c r="S1132" s="1" cm="1">
        <f t="array" ref="S1132">_xlfn.IFS(AND(Q1131,I1131&gt;$B$8),S1131+$B$8,AND(Q1131,I1131&lt;=$B$8),S1131+I1131,TRUE,$S1131)</f>
        <v>56</v>
      </c>
      <c r="T1132" s="1">
        <f t="shared" si="66"/>
        <v>5040</v>
      </c>
      <c r="U1132" s="17">
        <f t="shared" si="67"/>
        <v>267.84765279007974</v>
      </c>
      <c r="V1132" s="47" cm="1">
        <f t="array" ref="V1132">_xlfn.IFS($B$6=1,S1132*$B$10,AND(R1131=0,R1132&gt;=1,I1132&gt;=$B$6*$B$8-1),V1131+$B$6*$B$10*$B$8,AND(R1131=0,R1132&gt;=1,I1132&lt;$B$6*$B$8-1),V1131+I1131*$B$10,TRUE,V1131)</f>
        <v>5600</v>
      </c>
      <c r="W1132" s="17">
        <f t="shared" si="68"/>
        <v>297.60850310008857</v>
      </c>
    </row>
    <row r="1133" spans="7:23" x14ac:dyDescent="0.25">
      <c r="G1133" s="15">
        <v>1131</v>
      </c>
      <c r="H1133" s="1">
        <f t="shared" si="65"/>
        <v>18.833333333333332</v>
      </c>
      <c r="I1133" s="15" cm="1">
        <f t="array" ref="I1133">_xlfn.IFS(J1132&gt;=$C$13-$B$26,MINA(I1132+$B$13-S1133+S1132,$B$11),I1132=$B$11,MINA(I1132-S1133+S1132,$B$11),TRUE,MAXA(I1132-S1133+S1132,0))</f>
        <v>0</v>
      </c>
      <c r="J1133" s="1" cm="1">
        <f t="array" ref="J1133">_xlfn.IFS(J1132&gt;=$C$13-$B$26,0,I1132&lt;$B$11,J1132+$B$26,TRUE,0)</f>
        <v>0.80000000000000082</v>
      </c>
      <c r="K1133" s="3" cm="1">
        <f t="array" ref="K1133">_xlfn.IFS(AND(NOT($K1132=0),$L1132),0,NOT($L1132),$K1132+$B$26,TRUE,$K1132)</f>
        <v>0.55000000000000004</v>
      </c>
      <c r="L1133" s="3" t="b" cm="1">
        <f t="array" ref="L1133">_xlfn.IFS(AND($I1133&gt;0,$K1133&gt;=$C$5-$B$26),TRUE,$R1133&gt;=$B$6,FALSE,$I1133=0,FALSE,TRUE,$L1132)</f>
        <v>0</v>
      </c>
      <c r="M1133" s="3" t="b" cm="1">
        <f t="array" ref="M1133">_xlfn.IFS($N1133&gt;=$B$4-$B$26,FALSE,AND($I1133&gt;0,$K1133&gt;=$B$5-$B$26),TRUE,AND($L1133,NOT($M1132)),FALSE,$M1132,TRUE,TRUE,FALSE)</f>
        <v>0</v>
      </c>
      <c r="N1133" s="3" cm="1">
        <f t="array" ref="N1133">_xlfn.IFS($M1132,$N1132+$B$26,NOT($M1132),0,TRUE,$M1132)</f>
        <v>0</v>
      </c>
      <c r="O1133" s="3" t="b" cm="1">
        <f t="array" ref="O1133">_xlfn.IFS($M1133,FALSE,AND($L1133,NOT($M1133),$R1133&lt;$B$6,$I1133&gt;0),TRUE,TRUE,FALSE)</f>
        <v>0</v>
      </c>
      <c r="P1133" s="3" cm="1">
        <f t="array" ref="P1133">_xlfn.IFS($P1132&gt;=$C$7-$B$26,0,$O1132,$P1132+$B$26,TRUE,0)</f>
        <v>0</v>
      </c>
      <c r="Q1133" s="3" t="b" cm="1">
        <f t="array" ref="Q1133">_xlfn.IFS(AND($L1133,NOT($M1133),NOT($O1133)),TRUE,$R1133&gt;=$B$6,FALSE,AND($L1133,NOT($M1133),$O1133,$P1133=0),TRUE,TRUE,FALSE)</f>
        <v>0</v>
      </c>
      <c r="R1133" s="3" cm="1">
        <f t="array" ref="R1133">_xlfn.IFS(AND($Q1132,$R1132&lt;$B$6),$R1132+1,AND(NOT($L1132),$R1132&gt;0),0,TRUE,$R1132)</f>
        <v>0</v>
      </c>
      <c r="S1133" s="1" cm="1">
        <f t="array" ref="S1133">_xlfn.IFS(AND(Q1132,I1132&gt;$B$8),S1132+$B$8,AND(Q1132,I1132&lt;=$B$8),S1132+I1132,TRUE,$S1132)</f>
        <v>56</v>
      </c>
      <c r="T1133" s="1">
        <f t="shared" si="66"/>
        <v>5040</v>
      </c>
      <c r="U1133" s="17">
        <f t="shared" si="67"/>
        <v>267.61061946902657</v>
      </c>
      <c r="V1133" s="47" cm="1">
        <f t="array" ref="V1133">_xlfn.IFS($B$6=1,S1133*$B$10,AND(R1132=0,R1133&gt;=1,I1133&gt;=$B$6*$B$8-1),V1132+$B$6*$B$10*$B$8,AND(R1132=0,R1133&gt;=1,I1133&lt;$B$6*$B$8-1),V1132+I1132*$B$10,TRUE,V1132)</f>
        <v>5600</v>
      </c>
      <c r="W1133" s="17">
        <f t="shared" si="68"/>
        <v>297.34513274336285</v>
      </c>
    </row>
    <row r="1134" spans="7:23" x14ac:dyDescent="0.25">
      <c r="G1134" s="15">
        <v>1132</v>
      </c>
      <c r="H1134" s="1">
        <f t="shared" si="65"/>
        <v>18.850000000000001</v>
      </c>
      <c r="I1134" s="15" cm="1">
        <f t="array" ref="I1134">_xlfn.IFS(J1133&gt;=$C$13-$B$26,MINA(I1133+$B$13-S1134+S1133,$B$11),I1133=$B$11,MINA(I1133-S1134+S1133,$B$11),TRUE,MAXA(I1133-S1134+S1133,0))</f>
        <v>0</v>
      </c>
      <c r="J1134" s="1" cm="1">
        <f t="array" ref="J1134">_xlfn.IFS(J1133&gt;=$C$13-$B$26,0,I1133&lt;$B$11,J1133+$B$26,TRUE,0)</f>
        <v>0.81666666666666754</v>
      </c>
      <c r="K1134" s="3" cm="1">
        <f t="array" ref="K1134">_xlfn.IFS(AND(NOT($K1133=0),$L1133),0,NOT($L1133),$K1133+$B$26,TRUE,$K1133)</f>
        <v>0.56666666666666676</v>
      </c>
      <c r="L1134" s="3" t="b" cm="1">
        <f t="array" ref="L1134">_xlfn.IFS(AND($I1134&gt;0,$K1134&gt;=$C$5-$B$26),TRUE,$R1134&gt;=$B$6,FALSE,$I1134=0,FALSE,TRUE,$L1133)</f>
        <v>0</v>
      </c>
      <c r="M1134" s="3" t="b" cm="1">
        <f t="array" ref="M1134">_xlfn.IFS($N1134&gt;=$B$4-$B$26,FALSE,AND($I1134&gt;0,$K1134&gt;=$B$5-$B$26),TRUE,AND($L1134,NOT($M1133)),FALSE,$M1133,TRUE,TRUE,FALSE)</f>
        <v>0</v>
      </c>
      <c r="N1134" s="3" cm="1">
        <f t="array" ref="N1134">_xlfn.IFS($M1133,$N1133+$B$26,NOT($M1133),0,TRUE,$M1133)</f>
        <v>0</v>
      </c>
      <c r="O1134" s="3" t="b" cm="1">
        <f t="array" ref="O1134">_xlfn.IFS($M1134,FALSE,AND($L1134,NOT($M1134),$R1134&lt;$B$6,$I1134&gt;0),TRUE,TRUE,FALSE)</f>
        <v>0</v>
      </c>
      <c r="P1134" s="3" cm="1">
        <f t="array" ref="P1134">_xlfn.IFS($P1133&gt;=$C$7-$B$26,0,$O1133,$P1133+$B$26,TRUE,0)</f>
        <v>0</v>
      </c>
      <c r="Q1134" s="3" t="b" cm="1">
        <f t="array" ref="Q1134">_xlfn.IFS(AND($L1134,NOT($M1134),NOT($O1134)),TRUE,$R1134&gt;=$B$6,FALSE,AND($L1134,NOT($M1134),$O1134,$P1134=0),TRUE,TRUE,FALSE)</f>
        <v>0</v>
      </c>
      <c r="R1134" s="3" cm="1">
        <f t="array" ref="R1134">_xlfn.IFS(AND($Q1133,$R1133&lt;$B$6),$R1133+1,AND(NOT($L1133),$R1133&gt;0),0,TRUE,$R1133)</f>
        <v>0</v>
      </c>
      <c r="S1134" s="1" cm="1">
        <f t="array" ref="S1134">_xlfn.IFS(AND(Q1133,I1133&gt;$B$8),S1133+$B$8,AND(Q1133,I1133&lt;=$B$8),S1133+I1133,TRUE,$S1133)</f>
        <v>56</v>
      </c>
      <c r="T1134" s="1">
        <f t="shared" si="66"/>
        <v>5040</v>
      </c>
      <c r="U1134" s="17">
        <f t="shared" si="67"/>
        <v>267.37400530503976</v>
      </c>
      <c r="V1134" s="47" cm="1">
        <f t="array" ref="V1134">_xlfn.IFS($B$6=1,S1134*$B$10,AND(R1133=0,R1134&gt;=1,I1134&gt;=$B$6*$B$8-1),V1133+$B$6*$B$10*$B$8,AND(R1133=0,R1134&gt;=1,I1134&lt;$B$6*$B$8-1),V1133+I1133*$B$10,TRUE,V1133)</f>
        <v>5600</v>
      </c>
      <c r="W1134" s="17">
        <f t="shared" si="68"/>
        <v>297.08222811671084</v>
      </c>
    </row>
    <row r="1135" spans="7:23" x14ac:dyDescent="0.25">
      <c r="G1135" s="15">
        <v>1133</v>
      </c>
      <c r="H1135" s="1">
        <f t="shared" si="65"/>
        <v>18.866666666666667</v>
      </c>
      <c r="I1135" s="15" cm="1">
        <f t="array" ref="I1135">_xlfn.IFS(J1134&gt;=$C$13-$B$26,MINA(I1134+$B$13-S1135+S1134,$B$11),I1134=$B$11,MINA(I1134-S1135+S1134,$B$11),TRUE,MAXA(I1134-S1135+S1134,0))</f>
        <v>0</v>
      </c>
      <c r="J1135" s="1" cm="1">
        <f t="array" ref="J1135">_xlfn.IFS(J1134&gt;=$C$13-$B$26,0,I1134&lt;$B$11,J1134+$B$26,TRUE,0)</f>
        <v>0.83333333333333426</v>
      </c>
      <c r="K1135" s="3" cm="1">
        <f t="array" ref="K1135">_xlfn.IFS(AND(NOT($K1134=0),$L1134),0,NOT($L1134),$K1134+$B$26,TRUE,$K1134)</f>
        <v>0.58333333333333348</v>
      </c>
      <c r="L1135" s="3" t="b" cm="1">
        <f t="array" ref="L1135">_xlfn.IFS(AND($I1135&gt;0,$K1135&gt;=$C$5-$B$26),TRUE,$R1135&gt;=$B$6,FALSE,$I1135=0,FALSE,TRUE,$L1134)</f>
        <v>0</v>
      </c>
      <c r="M1135" s="3" t="b" cm="1">
        <f t="array" ref="M1135">_xlfn.IFS($N1135&gt;=$B$4-$B$26,FALSE,AND($I1135&gt;0,$K1135&gt;=$B$5-$B$26),TRUE,AND($L1135,NOT($M1134)),FALSE,$M1134,TRUE,TRUE,FALSE)</f>
        <v>0</v>
      </c>
      <c r="N1135" s="3" cm="1">
        <f t="array" ref="N1135">_xlfn.IFS($M1134,$N1134+$B$26,NOT($M1134),0,TRUE,$M1134)</f>
        <v>0</v>
      </c>
      <c r="O1135" s="3" t="b" cm="1">
        <f t="array" ref="O1135">_xlfn.IFS($M1135,FALSE,AND($L1135,NOT($M1135),$R1135&lt;$B$6,$I1135&gt;0),TRUE,TRUE,FALSE)</f>
        <v>0</v>
      </c>
      <c r="P1135" s="3" cm="1">
        <f t="array" ref="P1135">_xlfn.IFS($P1134&gt;=$C$7-$B$26,0,$O1134,$P1134+$B$26,TRUE,0)</f>
        <v>0</v>
      </c>
      <c r="Q1135" s="3" t="b" cm="1">
        <f t="array" ref="Q1135">_xlfn.IFS(AND($L1135,NOT($M1135),NOT($O1135)),TRUE,$R1135&gt;=$B$6,FALSE,AND($L1135,NOT($M1135),$O1135,$P1135=0),TRUE,TRUE,FALSE)</f>
        <v>0</v>
      </c>
      <c r="R1135" s="3" cm="1">
        <f t="array" ref="R1135">_xlfn.IFS(AND($Q1134,$R1134&lt;$B$6),$R1134+1,AND(NOT($L1134),$R1134&gt;0),0,TRUE,$R1134)</f>
        <v>0</v>
      </c>
      <c r="S1135" s="1" cm="1">
        <f t="array" ref="S1135">_xlfn.IFS(AND(Q1134,I1134&gt;$B$8),S1134+$B$8,AND(Q1134,I1134&lt;=$B$8),S1134+I1134,TRUE,$S1134)</f>
        <v>56</v>
      </c>
      <c r="T1135" s="1">
        <f t="shared" si="66"/>
        <v>5040</v>
      </c>
      <c r="U1135" s="17">
        <f t="shared" si="67"/>
        <v>267.13780918727912</v>
      </c>
      <c r="V1135" s="47" cm="1">
        <f t="array" ref="V1135">_xlfn.IFS($B$6=1,S1135*$B$10,AND(R1134=0,R1135&gt;=1,I1135&gt;=$B$6*$B$8-1),V1134+$B$6*$B$10*$B$8,AND(R1134=0,R1135&gt;=1,I1135&lt;$B$6*$B$8-1),V1134+I1134*$B$10,TRUE,V1134)</f>
        <v>5600</v>
      </c>
      <c r="W1135" s="17">
        <f t="shared" si="68"/>
        <v>296.81978798586573</v>
      </c>
    </row>
    <row r="1136" spans="7:23" x14ac:dyDescent="0.25">
      <c r="G1136" s="15">
        <v>1134</v>
      </c>
      <c r="H1136" s="1">
        <f t="shared" si="65"/>
        <v>18.883333333333333</v>
      </c>
      <c r="I1136" s="15" cm="1">
        <f t="array" ref="I1136">_xlfn.IFS(J1135&gt;=$C$13-$B$26,MINA(I1135+$B$13-S1136+S1135,$B$11),I1135=$B$11,MINA(I1135-S1136+S1135,$B$11),TRUE,MAXA(I1135-S1136+S1135,0))</f>
        <v>0</v>
      </c>
      <c r="J1136" s="1" cm="1">
        <f t="array" ref="J1136">_xlfn.IFS(J1135&gt;=$C$13-$B$26,0,I1135&lt;$B$11,J1135+$B$26,TRUE,0)</f>
        <v>0.85000000000000098</v>
      </c>
      <c r="K1136" s="3" cm="1">
        <f t="array" ref="K1136">_xlfn.IFS(AND(NOT($K1135=0),$L1135),0,NOT($L1135),$K1135+$B$26,TRUE,$K1135)</f>
        <v>0.6000000000000002</v>
      </c>
      <c r="L1136" s="3" t="b" cm="1">
        <f t="array" ref="L1136">_xlfn.IFS(AND($I1136&gt;0,$K1136&gt;=$C$5-$B$26),TRUE,$R1136&gt;=$B$6,FALSE,$I1136=0,FALSE,TRUE,$L1135)</f>
        <v>0</v>
      </c>
      <c r="M1136" s="3" t="b" cm="1">
        <f t="array" ref="M1136">_xlfn.IFS($N1136&gt;=$B$4-$B$26,FALSE,AND($I1136&gt;0,$K1136&gt;=$B$5-$B$26),TRUE,AND($L1136,NOT($M1135)),FALSE,$M1135,TRUE,TRUE,FALSE)</f>
        <v>0</v>
      </c>
      <c r="N1136" s="3" cm="1">
        <f t="array" ref="N1136">_xlfn.IFS($M1135,$N1135+$B$26,NOT($M1135),0,TRUE,$M1135)</f>
        <v>0</v>
      </c>
      <c r="O1136" s="3" t="b" cm="1">
        <f t="array" ref="O1136">_xlfn.IFS($M1136,FALSE,AND($L1136,NOT($M1136),$R1136&lt;$B$6,$I1136&gt;0),TRUE,TRUE,FALSE)</f>
        <v>0</v>
      </c>
      <c r="P1136" s="3" cm="1">
        <f t="array" ref="P1136">_xlfn.IFS($P1135&gt;=$C$7-$B$26,0,$O1135,$P1135+$B$26,TRUE,0)</f>
        <v>0</v>
      </c>
      <c r="Q1136" s="3" t="b" cm="1">
        <f t="array" ref="Q1136">_xlfn.IFS(AND($L1136,NOT($M1136),NOT($O1136)),TRUE,$R1136&gt;=$B$6,FALSE,AND($L1136,NOT($M1136),$O1136,$P1136=0),TRUE,TRUE,FALSE)</f>
        <v>0</v>
      </c>
      <c r="R1136" s="3" cm="1">
        <f t="array" ref="R1136">_xlfn.IFS(AND($Q1135,$R1135&lt;$B$6),$R1135+1,AND(NOT($L1135),$R1135&gt;0),0,TRUE,$R1135)</f>
        <v>0</v>
      </c>
      <c r="S1136" s="1" cm="1">
        <f t="array" ref="S1136">_xlfn.IFS(AND(Q1135,I1135&gt;$B$8),S1135+$B$8,AND(Q1135,I1135&lt;=$B$8),S1135+I1135,TRUE,$S1135)</f>
        <v>56</v>
      </c>
      <c r="T1136" s="1">
        <f t="shared" si="66"/>
        <v>5040</v>
      </c>
      <c r="U1136" s="17">
        <f t="shared" si="67"/>
        <v>266.90203000882616</v>
      </c>
      <c r="V1136" s="47" cm="1">
        <f t="array" ref="V1136">_xlfn.IFS($B$6=1,S1136*$B$10,AND(R1135=0,R1136&gt;=1,I1136&gt;=$B$6*$B$8-1),V1135+$B$6*$B$10*$B$8,AND(R1135=0,R1136&gt;=1,I1136&lt;$B$6*$B$8-1),V1135+I1135*$B$10,TRUE,V1135)</f>
        <v>5600</v>
      </c>
      <c r="W1136" s="17">
        <f t="shared" si="68"/>
        <v>296.5578111209179</v>
      </c>
    </row>
    <row r="1137" spans="7:23" x14ac:dyDescent="0.25">
      <c r="G1137" s="15">
        <v>1135</v>
      </c>
      <c r="H1137" s="1">
        <f t="shared" si="65"/>
        <v>18.899999999999999</v>
      </c>
      <c r="I1137" s="15" cm="1">
        <f t="array" ref="I1137">_xlfn.IFS(J1136&gt;=$C$13-$B$26,MINA(I1136+$B$13-S1137+S1136,$B$11),I1136=$B$11,MINA(I1136-S1137+S1136,$B$11),TRUE,MAXA(I1136-S1137+S1136,0))</f>
        <v>0</v>
      </c>
      <c r="J1137" s="1" cm="1">
        <f t="array" ref="J1137">_xlfn.IFS(J1136&gt;=$C$13-$B$26,0,I1136&lt;$B$11,J1136+$B$26,TRUE,0)</f>
        <v>0.8666666666666677</v>
      </c>
      <c r="K1137" s="3" cm="1">
        <f t="array" ref="K1137">_xlfn.IFS(AND(NOT($K1136=0),$L1136),0,NOT($L1136),$K1136+$B$26,TRUE,$K1136)</f>
        <v>0.61666666666666692</v>
      </c>
      <c r="L1137" s="3" t="b" cm="1">
        <f t="array" ref="L1137">_xlfn.IFS(AND($I1137&gt;0,$K1137&gt;=$C$5-$B$26),TRUE,$R1137&gt;=$B$6,FALSE,$I1137=0,FALSE,TRUE,$L1136)</f>
        <v>0</v>
      </c>
      <c r="M1137" s="3" t="b" cm="1">
        <f t="array" ref="M1137">_xlfn.IFS($N1137&gt;=$B$4-$B$26,FALSE,AND($I1137&gt;0,$K1137&gt;=$B$5-$B$26),TRUE,AND($L1137,NOT($M1136)),FALSE,$M1136,TRUE,TRUE,FALSE)</f>
        <v>0</v>
      </c>
      <c r="N1137" s="3" cm="1">
        <f t="array" ref="N1137">_xlfn.IFS($M1136,$N1136+$B$26,NOT($M1136),0,TRUE,$M1136)</f>
        <v>0</v>
      </c>
      <c r="O1137" s="3" t="b" cm="1">
        <f t="array" ref="O1137">_xlfn.IFS($M1137,FALSE,AND($L1137,NOT($M1137),$R1137&lt;$B$6,$I1137&gt;0),TRUE,TRUE,FALSE)</f>
        <v>0</v>
      </c>
      <c r="P1137" s="3" cm="1">
        <f t="array" ref="P1137">_xlfn.IFS($P1136&gt;=$C$7-$B$26,0,$O1136,$P1136+$B$26,TRUE,0)</f>
        <v>0</v>
      </c>
      <c r="Q1137" s="3" t="b" cm="1">
        <f t="array" ref="Q1137">_xlfn.IFS(AND($L1137,NOT($M1137),NOT($O1137)),TRUE,$R1137&gt;=$B$6,FALSE,AND($L1137,NOT($M1137),$O1137,$P1137=0),TRUE,TRUE,FALSE)</f>
        <v>0</v>
      </c>
      <c r="R1137" s="3" cm="1">
        <f t="array" ref="R1137">_xlfn.IFS(AND($Q1136,$R1136&lt;$B$6),$R1136+1,AND(NOT($L1136),$R1136&gt;0),0,TRUE,$R1136)</f>
        <v>0</v>
      </c>
      <c r="S1137" s="1" cm="1">
        <f t="array" ref="S1137">_xlfn.IFS(AND(Q1136,I1136&gt;$B$8),S1136+$B$8,AND(Q1136,I1136&lt;=$B$8),S1136+I1136,TRUE,$S1136)</f>
        <v>56</v>
      </c>
      <c r="T1137" s="1">
        <f t="shared" si="66"/>
        <v>5040</v>
      </c>
      <c r="U1137" s="17">
        <f t="shared" si="67"/>
        <v>266.66666666666669</v>
      </c>
      <c r="V1137" s="47" cm="1">
        <f t="array" ref="V1137">_xlfn.IFS($B$6=1,S1137*$B$10,AND(R1136=0,R1137&gt;=1,I1137&gt;=$B$6*$B$8-1),V1136+$B$6*$B$10*$B$8,AND(R1136=0,R1137&gt;=1,I1137&lt;$B$6*$B$8-1),V1136+I1136*$B$10,TRUE,V1136)</f>
        <v>5600</v>
      </c>
      <c r="W1137" s="17">
        <f t="shared" si="68"/>
        <v>296.2962962962963</v>
      </c>
    </row>
    <row r="1138" spans="7:23" x14ac:dyDescent="0.25">
      <c r="G1138" s="15">
        <v>1136</v>
      </c>
      <c r="H1138" s="1">
        <f t="shared" si="65"/>
        <v>18.916666666666668</v>
      </c>
      <c r="I1138" s="15" cm="1">
        <f t="array" ref="I1138">_xlfn.IFS(J1137&gt;=$C$13-$B$26,MINA(I1137+$B$13-S1138+S1137,$B$11),I1137=$B$11,MINA(I1137-S1138+S1137,$B$11),TRUE,MAXA(I1137-S1138+S1137,0))</f>
        <v>0</v>
      </c>
      <c r="J1138" s="1" cm="1">
        <f t="array" ref="J1138">_xlfn.IFS(J1137&gt;=$C$13-$B$26,0,I1137&lt;$B$11,J1137+$B$26,TRUE,0)</f>
        <v>0.88333333333333441</v>
      </c>
      <c r="K1138" s="3" cm="1">
        <f t="array" ref="K1138">_xlfn.IFS(AND(NOT($K1137=0),$L1137),0,NOT($L1137),$K1137+$B$26,TRUE,$K1137)</f>
        <v>0.63333333333333364</v>
      </c>
      <c r="L1138" s="3" t="b" cm="1">
        <f t="array" ref="L1138">_xlfn.IFS(AND($I1138&gt;0,$K1138&gt;=$C$5-$B$26),TRUE,$R1138&gt;=$B$6,FALSE,$I1138=0,FALSE,TRUE,$L1137)</f>
        <v>0</v>
      </c>
      <c r="M1138" s="3" t="b" cm="1">
        <f t="array" ref="M1138">_xlfn.IFS($N1138&gt;=$B$4-$B$26,FALSE,AND($I1138&gt;0,$K1138&gt;=$B$5-$B$26),TRUE,AND($L1138,NOT($M1137)),FALSE,$M1137,TRUE,TRUE,FALSE)</f>
        <v>0</v>
      </c>
      <c r="N1138" s="3" cm="1">
        <f t="array" ref="N1138">_xlfn.IFS($M1137,$N1137+$B$26,NOT($M1137),0,TRUE,$M1137)</f>
        <v>0</v>
      </c>
      <c r="O1138" s="3" t="b" cm="1">
        <f t="array" ref="O1138">_xlfn.IFS($M1138,FALSE,AND($L1138,NOT($M1138),$R1138&lt;$B$6,$I1138&gt;0),TRUE,TRUE,FALSE)</f>
        <v>0</v>
      </c>
      <c r="P1138" s="3" cm="1">
        <f t="array" ref="P1138">_xlfn.IFS($P1137&gt;=$C$7-$B$26,0,$O1137,$P1137+$B$26,TRUE,0)</f>
        <v>0</v>
      </c>
      <c r="Q1138" s="3" t="b" cm="1">
        <f t="array" ref="Q1138">_xlfn.IFS(AND($L1138,NOT($M1138),NOT($O1138)),TRUE,$R1138&gt;=$B$6,FALSE,AND($L1138,NOT($M1138),$O1138,$P1138=0),TRUE,TRUE,FALSE)</f>
        <v>0</v>
      </c>
      <c r="R1138" s="3" cm="1">
        <f t="array" ref="R1138">_xlfn.IFS(AND($Q1137,$R1137&lt;$B$6),$R1137+1,AND(NOT($L1137),$R1137&gt;0),0,TRUE,$R1137)</f>
        <v>0</v>
      </c>
      <c r="S1138" s="1" cm="1">
        <f t="array" ref="S1138">_xlfn.IFS(AND(Q1137,I1137&gt;$B$8),S1137+$B$8,AND(Q1137,I1137&lt;=$B$8),S1137+I1137,TRUE,$S1137)</f>
        <v>56</v>
      </c>
      <c r="T1138" s="1">
        <f t="shared" si="66"/>
        <v>5040</v>
      </c>
      <c r="U1138" s="17">
        <f t="shared" si="67"/>
        <v>266.43171806167402</v>
      </c>
      <c r="V1138" s="47" cm="1">
        <f t="array" ref="V1138">_xlfn.IFS($B$6=1,S1138*$B$10,AND(R1137=0,R1138&gt;=1,I1138&gt;=$B$6*$B$8-1),V1137+$B$6*$B$10*$B$8,AND(R1137=0,R1138&gt;=1,I1138&lt;$B$6*$B$8-1),V1137+I1137*$B$10,TRUE,V1137)</f>
        <v>5600</v>
      </c>
      <c r="W1138" s="17">
        <f t="shared" si="68"/>
        <v>296.0352422907489</v>
      </c>
    </row>
    <row r="1139" spans="7:23" x14ac:dyDescent="0.25">
      <c r="G1139" s="15">
        <v>1137</v>
      </c>
      <c r="H1139" s="1">
        <f t="shared" si="65"/>
        <v>18.933333333333334</v>
      </c>
      <c r="I1139" s="15" cm="1">
        <f t="array" ref="I1139">_xlfn.IFS(J1138&gt;=$C$13-$B$26,MINA(I1138+$B$13-S1139+S1138,$B$11),I1138=$B$11,MINA(I1138-S1139+S1138,$B$11),TRUE,MAXA(I1138-S1139+S1138,0))</f>
        <v>0</v>
      </c>
      <c r="J1139" s="1" cm="1">
        <f t="array" ref="J1139">_xlfn.IFS(J1138&gt;=$C$13-$B$26,0,I1138&lt;$B$11,J1138+$B$26,TRUE,0)</f>
        <v>0.90000000000000113</v>
      </c>
      <c r="K1139" s="3" cm="1">
        <f t="array" ref="K1139">_xlfn.IFS(AND(NOT($K1138=0),$L1138),0,NOT($L1138),$K1138+$B$26,TRUE,$K1138)</f>
        <v>0.65000000000000036</v>
      </c>
      <c r="L1139" s="3" t="b" cm="1">
        <f t="array" ref="L1139">_xlfn.IFS(AND($I1139&gt;0,$K1139&gt;=$C$5-$B$26),TRUE,$R1139&gt;=$B$6,FALSE,$I1139=0,FALSE,TRUE,$L1138)</f>
        <v>0</v>
      </c>
      <c r="M1139" s="3" t="b" cm="1">
        <f t="array" ref="M1139">_xlfn.IFS($N1139&gt;=$B$4-$B$26,FALSE,AND($I1139&gt;0,$K1139&gt;=$B$5-$B$26),TRUE,AND($L1139,NOT($M1138)),FALSE,$M1138,TRUE,TRUE,FALSE)</f>
        <v>0</v>
      </c>
      <c r="N1139" s="3" cm="1">
        <f t="array" ref="N1139">_xlfn.IFS($M1138,$N1138+$B$26,NOT($M1138),0,TRUE,$M1138)</f>
        <v>0</v>
      </c>
      <c r="O1139" s="3" t="b" cm="1">
        <f t="array" ref="O1139">_xlfn.IFS($M1139,FALSE,AND($L1139,NOT($M1139),$R1139&lt;$B$6,$I1139&gt;0),TRUE,TRUE,FALSE)</f>
        <v>0</v>
      </c>
      <c r="P1139" s="3" cm="1">
        <f t="array" ref="P1139">_xlfn.IFS($P1138&gt;=$C$7-$B$26,0,$O1138,$P1138+$B$26,TRUE,0)</f>
        <v>0</v>
      </c>
      <c r="Q1139" s="3" t="b" cm="1">
        <f t="array" ref="Q1139">_xlfn.IFS(AND($L1139,NOT($M1139),NOT($O1139)),TRUE,$R1139&gt;=$B$6,FALSE,AND($L1139,NOT($M1139),$O1139,$P1139=0),TRUE,TRUE,FALSE)</f>
        <v>0</v>
      </c>
      <c r="R1139" s="3" cm="1">
        <f t="array" ref="R1139">_xlfn.IFS(AND($Q1138,$R1138&lt;$B$6),$R1138+1,AND(NOT($L1138),$R1138&gt;0),0,TRUE,$R1138)</f>
        <v>0</v>
      </c>
      <c r="S1139" s="1" cm="1">
        <f t="array" ref="S1139">_xlfn.IFS(AND(Q1138,I1138&gt;$B$8),S1138+$B$8,AND(Q1138,I1138&lt;=$B$8),S1138+I1138,TRUE,$S1138)</f>
        <v>56</v>
      </c>
      <c r="T1139" s="1">
        <f t="shared" si="66"/>
        <v>5040</v>
      </c>
      <c r="U1139" s="17">
        <f t="shared" si="67"/>
        <v>266.19718309859155</v>
      </c>
      <c r="V1139" s="47" cm="1">
        <f t="array" ref="V1139">_xlfn.IFS($B$6=1,S1139*$B$10,AND(R1138=0,R1139&gt;=1,I1139&gt;=$B$6*$B$8-1),V1138+$B$6*$B$10*$B$8,AND(R1138=0,R1139&gt;=1,I1139&lt;$B$6*$B$8-1),V1138+I1138*$B$10,TRUE,V1138)</f>
        <v>5600</v>
      </c>
      <c r="W1139" s="17">
        <f t="shared" si="68"/>
        <v>295.77464788732397</v>
      </c>
    </row>
    <row r="1140" spans="7:23" x14ac:dyDescent="0.25">
      <c r="G1140" s="15">
        <v>1138</v>
      </c>
      <c r="H1140" s="1">
        <f t="shared" si="65"/>
        <v>18.95</v>
      </c>
      <c r="I1140" s="15" cm="1">
        <f t="array" ref="I1140">_xlfn.IFS(J1139&gt;=$C$13-$B$26,MINA(I1139+$B$13-S1140+S1139,$B$11),I1139=$B$11,MINA(I1139-S1140+S1139,$B$11),TRUE,MAXA(I1139-S1140+S1139,0))</f>
        <v>0</v>
      </c>
      <c r="J1140" s="1" cm="1">
        <f t="array" ref="J1140">_xlfn.IFS(J1139&gt;=$C$13-$B$26,0,I1139&lt;$B$11,J1139+$B$26,TRUE,0)</f>
        <v>0.91666666666666785</v>
      </c>
      <c r="K1140" s="3" cm="1">
        <f t="array" ref="K1140">_xlfn.IFS(AND(NOT($K1139=0),$L1139),0,NOT($L1139),$K1139+$B$26,TRUE,$K1139)</f>
        <v>0.66666666666666707</v>
      </c>
      <c r="L1140" s="3" t="b" cm="1">
        <f t="array" ref="L1140">_xlfn.IFS(AND($I1140&gt;0,$K1140&gt;=$C$5-$B$26),TRUE,$R1140&gt;=$B$6,FALSE,$I1140=0,FALSE,TRUE,$L1139)</f>
        <v>0</v>
      </c>
      <c r="M1140" s="3" t="b" cm="1">
        <f t="array" ref="M1140">_xlfn.IFS($N1140&gt;=$B$4-$B$26,FALSE,AND($I1140&gt;0,$K1140&gt;=$B$5-$B$26),TRUE,AND($L1140,NOT($M1139)),FALSE,$M1139,TRUE,TRUE,FALSE)</f>
        <v>0</v>
      </c>
      <c r="N1140" s="3" cm="1">
        <f t="array" ref="N1140">_xlfn.IFS($M1139,$N1139+$B$26,NOT($M1139),0,TRUE,$M1139)</f>
        <v>0</v>
      </c>
      <c r="O1140" s="3" t="b" cm="1">
        <f t="array" ref="O1140">_xlfn.IFS($M1140,FALSE,AND($L1140,NOT($M1140),$R1140&lt;$B$6,$I1140&gt;0),TRUE,TRUE,FALSE)</f>
        <v>0</v>
      </c>
      <c r="P1140" s="3" cm="1">
        <f t="array" ref="P1140">_xlfn.IFS($P1139&gt;=$C$7-$B$26,0,$O1139,$P1139+$B$26,TRUE,0)</f>
        <v>0</v>
      </c>
      <c r="Q1140" s="3" t="b" cm="1">
        <f t="array" ref="Q1140">_xlfn.IFS(AND($L1140,NOT($M1140),NOT($O1140)),TRUE,$R1140&gt;=$B$6,FALSE,AND($L1140,NOT($M1140),$O1140,$P1140=0),TRUE,TRUE,FALSE)</f>
        <v>0</v>
      </c>
      <c r="R1140" s="3" cm="1">
        <f t="array" ref="R1140">_xlfn.IFS(AND($Q1139,$R1139&lt;$B$6),$R1139+1,AND(NOT($L1139),$R1139&gt;0),0,TRUE,$R1139)</f>
        <v>0</v>
      </c>
      <c r="S1140" s="1" cm="1">
        <f t="array" ref="S1140">_xlfn.IFS(AND(Q1139,I1139&gt;$B$8),S1139+$B$8,AND(Q1139,I1139&lt;=$B$8),S1139+I1139,TRUE,$S1139)</f>
        <v>56</v>
      </c>
      <c r="T1140" s="1">
        <f t="shared" si="66"/>
        <v>5040</v>
      </c>
      <c r="U1140" s="17">
        <f t="shared" si="67"/>
        <v>265.96306068601587</v>
      </c>
      <c r="V1140" s="47" cm="1">
        <f t="array" ref="V1140">_xlfn.IFS($B$6=1,S1140*$B$10,AND(R1139=0,R1140&gt;=1,I1140&gt;=$B$6*$B$8-1),V1139+$B$6*$B$10*$B$8,AND(R1139=0,R1140&gt;=1,I1140&lt;$B$6*$B$8-1),V1139+I1139*$B$10,TRUE,V1139)</f>
        <v>5600</v>
      </c>
      <c r="W1140" s="17">
        <f t="shared" si="68"/>
        <v>295.51451187335095</v>
      </c>
    </row>
    <row r="1141" spans="7:23" x14ac:dyDescent="0.25">
      <c r="G1141" s="15">
        <v>1139</v>
      </c>
      <c r="H1141" s="1">
        <f t="shared" si="65"/>
        <v>18.966666666666665</v>
      </c>
      <c r="I1141" s="15" cm="1">
        <f t="array" ref="I1141">_xlfn.IFS(J1140&gt;=$C$13-$B$26,MINA(I1140+$B$13-S1141+S1140,$B$11),I1140=$B$11,MINA(I1140-S1141+S1140,$B$11),TRUE,MAXA(I1140-S1141+S1140,0))</f>
        <v>0</v>
      </c>
      <c r="J1141" s="1" cm="1">
        <f t="array" ref="J1141">_xlfn.IFS(J1140&gt;=$C$13-$B$26,0,I1140&lt;$B$11,J1140+$B$26,TRUE,0)</f>
        <v>0.93333333333333457</v>
      </c>
      <c r="K1141" s="3" cm="1">
        <f t="array" ref="K1141">_xlfn.IFS(AND(NOT($K1140=0),$L1140),0,NOT($L1140),$K1140+$B$26,TRUE,$K1140)</f>
        <v>0.68333333333333379</v>
      </c>
      <c r="L1141" s="3" t="b" cm="1">
        <f t="array" ref="L1141">_xlfn.IFS(AND($I1141&gt;0,$K1141&gt;=$C$5-$B$26),TRUE,$R1141&gt;=$B$6,FALSE,$I1141=0,FALSE,TRUE,$L1140)</f>
        <v>0</v>
      </c>
      <c r="M1141" s="3" t="b" cm="1">
        <f t="array" ref="M1141">_xlfn.IFS($N1141&gt;=$B$4-$B$26,FALSE,AND($I1141&gt;0,$K1141&gt;=$B$5-$B$26),TRUE,AND($L1141,NOT($M1140)),FALSE,$M1140,TRUE,TRUE,FALSE)</f>
        <v>0</v>
      </c>
      <c r="N1141" s="3" cm="1">
        <f t="array" ref="N1141">_xlfn.IFS($M1140,$N1140+$B$26,NOT($M1140),0,TRUE,$M1140)</f>
        <v>0</v>
      </c>
      <c r="O1141" s="3" t="b" cm="1">
        <f t="array" ref="O1141">_xlfn.IFS($M1141,FALSE,AND($L1141,NOT($M1141),$R1141&lt;$B$6,$I1141&gt;0),TRUE,TRUE,FALSE)</f>
        <v>0</v>
      </c>
      <c r="P1141" s="3" cm="1">
        <f t="array" ref="P1141">_xlfn.IFS($P1140&gt;=$C$7-$B$26,0,$O1140,$P1140+$B$26,TRUE,0)</f>
        <v>0</v>
      </c>
      <c r="Q1141" s="3" t="b" cm="1">
        <f t="array" ref="Q1141">_xlfn.IFS(AND($L1141,NOT($M1141),NOT($O1141)),TRUE,$R1141&gt;=$B$6,FALSE,AND($L1141,NOT($M1141),$O1141,$P1141=0),TRUE,TRUE,FALSE)</f>
        <v>0</v>
      </c>
      <c r="R1141" s="3" cm="1">
        <f t="array" ref="R1141">_xlfn.IFS(AND($Q1140,$R1140&lt;$B$6),$R1140+1,AND(NOT($L1140),$R1140&gt;0),0,TRUE,$R1140)</f>
        <v>0</v>
      </c>
      <c r="S1141" s="1" cm="1">
        <f t="array" ref="S1141">_xlfn.IFS(AND(Q1140,I1140&gt;$B$8),S1140+$B$8,AND(Q1140,I1140&lt;=$B$8),S1140+I1140,TRUE,$S1140)</f>
        <v>56</v>
      </c>
      <c r="T1141" s="1">
        <f t="shared" si="66"/>
        <v>5040</v>
      </c>
      <c r="U1141" s="17">
        <f t="shared" si="67"/>
        <v>265.72934973637962</v>
      </c>
      <c r="V1141" s="47" cm="1">
        <f t="array" ref="V1141">_xlfn.IFS($B$6=1,S1141*$B$10,AND(R1140=0,R1141&gt;=1,I1141&gt;=$B$6*$B$8-1),V1140+$B$6*$B$10*$B$8,AND(R1140=0,R1141&gt;=1,I1141&lt;$B$6*$B$8-1),V1140+I1140*$B$10,TRUE,V1140)</f>
        <v>5600</v>
      </c>
      <c r="W1141" s="17">
        <f t="shared" si="68"/>
        <v>295.25483304042183</v>
      </c>
    </row>
    <row r="1142" spans="7:23" x14ac:dyDescent="0.25">
      <c r="G1142" s="15">
        <v>1140</v>
      </c>
      <c r="H1142" s="1">
        <f t="shared" si="65"/>
        <v>18.983333333333334</v>
      </c>
      <c r="I1142" s="15" cm="1">
        <f t="array" ref="I1142">_xlfn.IFS(J1141&gt;=$C$13-$B$26,MINA(I1141+$B$13-S1142+S1141,$B$11),I1141=$B$11,MINA(I1141-S1142+S1141,$B$11),TRUE,MAXA(I1141-S1142+S1141,0))</f>
        <v>0</v>
      </c>
      <c r="J1142" s="1" cm="1">
        <f t="array" ref="J1142">_xlfn.IFS(J1141&gt;=$C$13-$B$26,0,I1141&lt;$B$11,J1141+$B$26,TRUE,0)</f>
        <v>0.95000000000000129</v>
      </c>
      <c r="K1142" s="3" cm="1">
        <f t="array" ref="K1142">_xlfn.IFS(AND(NOT($K1141=0),$L1141),0,NOT($L1141),$K1141+$B$26,TRUE,$K1141)</f>
        <v>0.70000000000000051</v>
      </c>
      <c r="L1142" s="3" t="b" cm="1">
        <f t="array" ref="L1142">_xlfn.IFS(AND($I1142&gt;0,$K1142&gt;=$C$5-$B$26),TRUE,$R1142&gt;=$B$6,FALSE,$I1142=0,FALSE,TRUE,$L1141)</f>
        <v>0</v>
      </c>
      <c r="M1142" s="3" t="b" cm="1">
        <f t="array" ref="M1142">_xlfn.IFS($N1142&gt;=$B$4-$B$26,FALSE,AND($I1142&gt;0,$K1142&gt;=$B$5-$B$26),TRUE,AND($L1142,NOT($M1141)),FALSE,$M1141,TRUE,TRUE,FALSE)</f>
        <v>0</v>
      </c>
      <c r="N1142" s="3" cm="1">
        <f t="array" ref="N1142">_xlfn.IFS($M1141,$N1141+$B$26,NOT($M1141),0,TRUE,$M1141)</f>
        <v>0</v>
      </c>
      <c r="O1142" s="3" t="b" cm="1">
        <f t="array" ref="O1142">_xlfn.IFS($M1142,FALSE,AND($L1142,NOT($M1142),$R1142&lt;$B$6,$I1142&gt;0),TRUE,TRUE,FALSE)</f>
        <v>0</v>
      </c>
      <c r="P1142" s="3" cm="1">
        <f t="array" ref="P1142">_xlfn.IFS($P1141&gt;=$C$7-$B$26,0,$O1141,$P1141+$B$26,TRUE,0)</f>
        <v>0</v>
      </c>
      <c r="Q1142" s="3" t="b" cm="1">
        <f t="array" ref="Q1142">_xlfn.IFS(AND($L1142,NOT($M1142),NOT($O1142)),TRUE,$R1142&gt;=$B$6,FALSE,AND($L1142,NOT($M1142),$O1142,$P1142=0),TRUE,TRUE,FALSE)</f>
        <v>0</v>
      </c>
      <c r="R1142" s="3" cm="1">
        <f t="array" ref="R1142">_xlfn.IFS(AND($Q1141,$R1141&lt;$B$6),$R1141+1,AND(NOT($L1141),$R1141&gt;0),0,TRUE,$R1141)</f>
        <v>0</v>
      </c>
      <c r="S1142" s="1" cm="1">
        <f t="array" ref="S1142">_xlfn.IFS(AND(Q1141,I1141&gt;$B$8),S1141+$B$8,AND(Q1141,I1141&lt;=$B$8),S1141+I1141,TRUE,$S1141)</f>
        <v>56</v>
      </c>
      <c r="T1142" s="1">
        <f t="shared" si="66"/>
        <v>5040</v>
      </c>
      <c r="U1142" s="17">
        <f t="shared" si="67"/>
        <v>265.49604916593501</v>
      </c>
      <c r="V1142" s="47" cm="1">
        <f t="array" ref="V1142">_xlfn.IFS($B$6=1,S1142*$B$10,AND(R1141=0,R1142&gt;=1,I1142&gt;=$B$6*$B$8-1),V1141+$B$6*$B$10*$B$8,AND(R1141=0,R1142&gt;=1,I1142&lt;$B$6*$B$8-1),V1141+I1141*$B$10,TRUE,V1141)</f>
        <v>5600</v>
      </c>
      <c r="W1142" s="17">
        <f t="shared" si="68"/>
        <v>294.99561018437225</v>
      </c>
    </row>
    <row r="1143" spans="7:23" x14ac:dyDescent="0.25">
      <c r="G1143" s="15">
        <v>1141</v>
      </c>
      <c r="H1143" s="1">
        <f t="shared" si="65"/>
        <v>19</v>
      </c>
      <c r="I1143" s="15" cm="1">
        <f t="array" ref="I1143">_xlfn.IFS(J1142&gt;=$C$13-$B$26,MINA(I1142+$B$13-S1143+S1142,$B$11),I1142=$B$11,MINA(I1142-S1143+S1142,$B$11),TRUE,MAXA(I1142-S1143+S1142,0))</f>
        <v>0</v>
      </c>
      <c r="J1143" s="1" cm="1">
        <f t="array" ref="J1143">_xlfn.IFS(J1142&gt;=$C$13-$B$26,0,I1142&lt;$B$11,J1142+$B$26,TRUE,0)</f>
        <v>0.96666666666666801</v>
      </c>
      <c r="K1143" s="3" cm="1">
        <f t="array" ref="K1143">_xlfn.IFS(AND(NOT($K1142=0),$L1142),0,NOT($L1142),$K1142+$B$26,TRUE,$K1142)</f>
        <v>0.71666666666666723</v>
      </c>
      <c r="L1143" s="3" t="b" cm="1">
        <f t="array" ref="L1143">_xlfn.IFS(AND($I1143&gt;0,$K1143&gt;=$C$5-$B$26),TRUE,$R1143&gt;=$B$6,FALSE,$I1143=0,FALSE,TRUE,$L1142)</f>
        <v>0</v>
      </c>
      <c r="M1143" s="3" t="b" cm="1">
        <f t="array" ref="M1143">_xlfn.IFS($N1143&gt;=$B$4-$B$26,FALSE,AND($I1143&gt;0,$K1143&gt;=$B$5-$B$26),TRUE,AND($L1143,NOT($M1142)),FALSE,$M1142,TRUE,TRUE,FALSE)</f>
        <v>0</v>
      </c>
      <c r="N1143" s="3" cm="1">
        <f t="array" ref="N1143">_xlfn.IFS($M1142,$N1142+$B$26,NOT($M1142),0,TRUE,$M1142)</f>
        <v>0</v>
      </c>
      <c r="O1143" s="3" t="b" cm="1">
        <f t="array" ref="O1143">_xlfn.IFS($M1143,FALSE,AND($L1143,NOT($M1143),$R1143&lt;$B$6,$I1143&gt;0),TRUE,TRUE,FALSE)</f>
        <v>0</v>
      </c>
      <c r="P1143" s="3" cm="1">
        <f t="array" ref="P1143">_xlfn.IFS($P1142&gt;=$C$7-$B$26,0,$O1142,$P1142+$B$26,TRUE,0)</f>
        <v>0</v>
      </c>
      <c r="Q1143" s="3" t="b" cm="1">
        <f t="array" ref="Q1143">_xlfn.IFS(AND($L1143,NOT($M1143),NOT($O1143)),TRUE,$R1143&gt;=$B$6,FALSE,AND($L1143,NOT($M1143),$O1143,$P1143=0),TRUE,TRUE,FALSE)</f>
        <v>0</v>
      </c>
      <c r="R1143" s="3" cm="1">
        <f t="array" ref="R1143">_xlfn.IFS(AND($Q1142,$R1142&lt;$B$6),$R1142+1,AND(NOT($L1142),$R1142&gt;0),0,TRUE,$R1142)</f>
        <v>0</v>
      </c>
      <c r="S1143" s="1" cm="1">
        <f t="array" ref="S1143">_xlfn.IFS(AND(Q1142,I1142&gt;$B$8),S1142+$B$8,AND(Q1142,I1142&lt;=$B$8),S1142+I1142,TRUE,$S1142)</f>
        <v>56</v>
      </c>
      <c r="T1143" s="1">
        <f t="shared" si="66"/>
        <v>5040</v>
      </c>
      <c r="U1143" s="17">
        <f t="shared" si="67"/>
        <v>265.26315789473682</v>
      </c>
      <c r="V1143" s="47" cm="1">
        <f t="array" ref="V1143">_xlfn.IFS($B$6=1,S1143*$B$10,AND(R1142=0,R1143&gt;=1,I1143&gt;=$B$6*$B$8-1),V1142+$B$6*$B$10*$B$8,AND(R1142=0,R1143&gt;=1,I1143&lt;$B$6*$B$8-1),V1142+I1142*$B$10,TRUE,V1142)</f>
        <v>5600</v>
      </c>
      <c r="W1143" s="17">
        <f t="shared" si="68"/>
        <v>294.73684210526318</v>
      </c>
    </row>
    <row r="1144" spans="7:23" x14ac:dyDescent="0.25">
      <c r="G1144" s="15">
        <v>1142</v>
      </c>
      <c r="H1144" s="1">
        <f t="shared" si="65"/>
        <v>19.016666666666666</v>
      </c>
      <c r="I1144" s="15" cm="1">
        <f t="array" ref="I1144">_xlfn.IFS(J1143&gt;=$C$13-$B$26,MINA(I1143+$B$13-S1144+S1143,$B$11),I1143=$B$11,MINA(I1143-S1144+S1143,$B$11),TRUE,MAXA(I1143-S1144+S1143,0))</f>
        <v>0</v>
      </c>
      <c r="J1144" s="1" cm="1">
        <f t="array" ref="J1144">_xlfn.IFS(J1143&gt;=$C$13-$B$26,0,I1143&lt;$B$11,J1143+$B$26,TRUE,0)</f>
        <v>0.98333333333333472</v>
      </c>
      <c r="K1144" s="3" cm="1">
        <f t="array" ref="K1144">_xlfn.IFS(AND(NOT($K1143=0),$L1143),0,NOT($L1143),$K1143+$B$26,TRUE,$K1143)</f>
        <v>0.73333333333333395</v>
      </c>
      <c r="L1144" s="3" t="b" cm="1">
        <f t="array" ref="L1144">_xlfn.IFS(AND($I1144&gt;0,$K1144&gt;=$C$5-$B$26),TRUE,$R1144&gt;=$B$6,FALSE,$I1144=0,FALSE,TRUE,$L1143)</f>
        <v>0</v>
      </c>
      <c r="M1144" s="3" t="b" cm="1">
        <f t="array" ref="M1144">_xlfn.IFS($N1144&gt;=$B$4-$B$26,FALSE,AND($I1144&gt;0,$K1144&gt;=$B$5-$B$26),TRUE,AND($L1144,NOT($M1143)),FALSE,$M1143,TRUE,TRUE,FALSE)</f>
        <v>0</v>
      </c>
      <c r="N1144" s="3" cm="1">
        <f t="array" ref="N1144">_xlfn.IFS($M1143,$N1143+$B$26,NOT($M1143),0,TRUE,$M1143)</f>
        <v>0</v>
      </c>
      <c r="O1144" s="3" t="b" cm="1">
        <f t="array" ref="O1144">_xlfn.IFS($M1144,FALSE,AND($L1144,NOT($M1144),$R1144&lt;$B$6,$I1144&gt;0),TRUE,TRUE,FALSE)</f>
        <v>0</v>
      </c>
      <c r="P1144" s="3" cm="1">
        <f t="array" ref="P1144">_xlfn.IFS($P1143&gt;=$C$7-$B$26,0,$O1143,$P1143+$B$26,TRUE,0)</f>
        <v>0</v>
      </c>
      <c r="Q1144" s="3" t="b" cm="1">
        <f t="array" ref="Q1144">_xlfn.IFS(AND($L1144,NOT($M1144),NOT($O1144)),TRUE,$R1144&gt;=$B$6,FALSE,AND($L1144,NOT($M1144),$O1144,$P1144=0),TRUE,TRUE,FALSE)</f>
        <v>0</v>
      </c>
      <c r="R1144" s="3" cm="1">
        <f t="array" ref="R1144">_xlfn.IFS(AND($Q1143,$R1143&lt;$B$6),$R1143+1,AND(NOT($L1143),$R1143&gt;0),0,TRUE,$R1143)</f>
        <v>0</v>
      </c>
      <c r="S1144" s="1" cm="1">
        <f t="array" ref="S1144">_xlfn.IFS(AND(Q1143,I1143&gt;$B$8),S1143+$B$8,AND(Q1143,I1143&lt;=$B$8),S1143+I1143,TRUE,$S1143)</f>
        <v>56</v>
      </c>
      <c r="T1144" s="1">
        <f t="shared" si="66"/>
        <v>5040</v>
      </c>
      <c r="U1144" s="17">
        <f t="shared" si="67"/>
        <v>265.0306748466258</v>
      </c>
      <c r="V1144" s="47" cm="1">
        <f t="array" ref="V1144">_xlfn.IFS($B$6=1,S1144*$B$10,AND(R1143=0,R1144&gt;=1,I1144&gt;=$B$6*$B$8-1),V1143+$B$6*$B$10*$B$8,AND(R1143=0,R1144&gt;=1,I1144&lt;$B$6*$B$8-1),V1143+I1143*$B$10,TRUE,V1143)</f>
        <v>5600</v>
      </c>
      <c r="W1144" s="17">
        <f t="shared" si="68"/>
        <v>294.47852760736197</v>
      </c>
    </row>
    <row r="1145" spans="7:23" x14ac:dyDescent="0.25">
      <c r="G1145" s="15">
        <v>1143</v>
      </c>
      <c r="H1145" s="1">
        <f t="shared" si="65"/>
        <v>19.033333333333331</v>
      </c>
      <c r="I1145" s="15" cm="1">
        <f t="array" ref="I1145">_xlfn.IFS(J1144&gt;=$C$13-$B$26,MINA(I1144+$B$13-S1145+S1144,$B$11),I1144=$B$11,MINA(I1144-S1145+S1144,$B$11),TRUE,MAXA(I1144-S1145+S1144,0))</f>
        <v>0</v>
      </c>
      <c r="J1145" s="1" cm="1">
        <f t="array" ref="J1145">_xlfn.IFS(J1144&gt;=$C$13-$B$26,0,I1144&lt;$B$11,J1144+$B$26,TRUE,0)</f>
        <v>1.0000000000000013</v>
      </c>
      <c r="K1145" s="3" cm="1">
        <f t="array" ref="K1145">_xlfn.IFS(AND(NOT($K1144=0),$L1144),0,NOT($L1144),$K1144+$B$26,TRUE,$K1144)</f>
        <v>0.75000000000000067</v>
      </c>
      <c r="L1145" s="3" t="b" cm="1">
        <f t="array" ref="L1145">_xlfn.IFS(AND($I1145&gt;0,$K1145&gt;=$C$5-$B$26),TRUE,$R1145&gt;=$B$6,FALSE,$I1145=0,FALSE,TRUE,$L1144)</f>
        <v>0</v>
      </c>
      <c r="M1145" s="3" t="b" cm="1">
        <f t="array" ref="M1145">_xlfn.IFS($N1145&gt;=$B$4-$B$26,FALSE,AND($I1145&gt;0,$K1145&gt;=$B$5-$B$26),TRUE,AND($L1145,NOT($M1144)),FALSE,$M1144,TRUE,TRUE,FALSE)</f>
        <v>0</v>
      </c>
      <c r="N1145" s="3" cm="1">
        <f t="array" ref="N1145">_xlfn.IFS($M1144,$N1144+$B$26,NOT($M1144),0,TRUE,$M1144)</f>
        <v>0</v>
      </c>
      <c r="O1145" s="3" t="b" cm="1">
        <f t="array" ref="O1145">_xlfn.IFS($M1145,FALSE,AND($L1145,NOT($M1145),$R1145&lt;$B$6,$I1145&gt;0),TRUE,TRUE,FALSE)</f>
        <v>0</v>
      </c>
      <c r="P1145" s="3" cm="1">
        <f t="array" ref="P1145">_xlfn.IFS($P1144&gt;=$C$7-$B$26,0,$O1144,$P1144+$B$26,TRUE,0)</f>
        <v>0</v>
      </c>
      <c r="Q1145" s="3" t="b" cm="1">
        <f t="array" ref="Q1145">_xlfn.IFS(AND($L1145,NOT($M1145),NOT($O1145)),TRUE,$R1145&gt;=$B$6,FALSE,AND($L1145,NOT($M1145),$O1145,$P1145=0),TRUE,TRUE,FALSE)</f>
        <v>0</v>
      </c>
      <c r="R1145" s="3" cm="1">
        <f t="array" ref="R1145">_xlfn.IFS(AND($Q1144,$R1144&lt;$B$6),$R1144+1,AND(NOT($L1144),$R1144&gt;0),0,TRUE,$R1144)</f>
        <v>0</v>
      </c>
      <c r="S1145" s="1" cm="1">
        <f t="array" ref="S1145">_xlfn.IFS(AND(Q1144,I1144&gt;$B$8),S1144+$B$8,AND(Q1144,I1144&lt;=$B$8),S1144+I1144,TRUE,$S1144)</f>
        <v>56</v>
      </c>
      <c r="T1145" s="1">
        <f t="shared" si="66"/>
        <v>5040</v>
      </c>
      <c r="U1145" s="17">
        <f t="shared" si="67"/>
        <v>264.79859894921191</v>
      </c>
      <c r="V1145" s="47" cm="1">
        <f t="array" ref="V1145">_xlfn.IFS($B$6=1,S1145*$B$10,AND(R1144=0,R1145&gt;=1,I1145&gt;=$B$6*$B$8-1),V1144+$B$6*$B$10*$B$8,AND(R1144=0,R1145&gt;=1,I1145&lt;$B$6*$B$8-1),V1144+I1144*$B$10,TRUE,V1144)</f>
        <v>5600</v>
      </c>
      <c r="W1145" s="17">
        <f t="shared" si="68"/>
        <v>294.22066549912438</v>
      </c>
    </row>
    <row r="1146" spans="7:23" x14ac:dyDescent="0.25">
      <c r="G1146" s="15">
        <v>1144</v>
      </c>
      <c r="H1146" s="1">
        <f t="shared" si="65"/>
        <v>19.05</v>
      </c>
      <c r="I1146" s="15" cm="1">
        <f t="array" ref="I1146">_xlfn.IFS(J1145&gt;=$C$13-$B$26,MINA(I1145+$B$13-S1146+S1145,$B$11),I1145=$B$11,MINA(I1145-S1146+S1145,$B$11),TRUE,MAXA(I1145-S1146+S1145,0))</f>
        <v>0</v>
      </c>
      <c r="J1146" s="1" cm="1">
        <f t="array" ref="J1146">_xlfn.IFS(J1145&gt;=$C$13-$B$26,0,I1145&lt;$B$11,J1145+$B$26,TRUE,0)</f>
        <v>1.0166666666666679</v>
      </c>
      <c r="K1146" s="3" cm="1">
        <f t="array" ref="K1146">_xlfn.IFS(AND(NOT($K1145=0),$L1145),0,NOT($L1145),$K1145+$B$26,TRUE,$K1145)</f>
        <v>0.76666666666666738</v>
      </c>
      <c r="L1146" s="3" t="b" cm="1">
        <f t="array" ref="L1146">_xlfn.IFS(AND($I1146&gt;0,$K1146&gt;=$C$5-$B$26),TRUE,$R1146&gt;=$B$6,FALSE,$I1146=0,FALSE,TRUE,$L1145)</f>
        <v>0</v>
      </c>
      <c r="M1146" s="3" t="b" cm="1">
        <f t="array" ref="M1146">_xlfn.IFS($N1146&gt;=$B$4-$B$26,FALSE,AND($I1146&gt;0,$K1146&gt;=$B$5-$B$26),TRUE,AND($L1146,NOT($M1145)),FALSE,$M1145,TRUE,TRUE,FALSE)</f>
        <v>0</v>
      </c>
      <c r="N1146" s="3" cm="1">
        <f t="array" ref="N1146">_xlfn.IFS($M1145,$N1145+$B$26,NOT($M1145),0,TRUE,$M1145)</f>
        <v>0</v>
      </c>
      <c r="O1146" s="3" t="b" cm="1">
        <f t="array" ref="O1146">_xlfn.IFS($M1146,FALSE,AND($L1146,NOT($M1146),$R1146&lt;$B$6,$I1146&gt;0),TRUE,TRUE,FALSE)</f>
        <v>0</v>
      </c>
      <c r="P1146" s="3" cm="1">
        <f t="array" ref="P1146">_xlfn.IFS($P1145&gt;=$C$7-$B$26,0,$O1145,$P1145+$B$26,TRUE,0)</f>
        <v>0</v>
      </c>
      <c r="Q1146" s="3" t="b" cm="1">
        <f t="array" ref="Q1146">_xlfn.IFS(AND($L1146,NOT($M1146),NOT($O1146)),TRUE,$R1146&gt;=$B$6,FALSE,AND($L1146,NOT($M1146),$O1146,$P1146=0),TRUE,TRUE,FALSE)</f>
        <v>0</v>
      </c>
      <c r="R1146" s="3" cm="1">
        <f t="array" ref="R1146">_xlfn.IFS(AND($Q1145,$R1145&lt;$B$6),$R1145+1,AND(NOT($L1145),$R1145&gt;0),0,TRUE,$R1145)</f>
        <v>0</v>
      </c>
      <c r="S1146" s="1" cm="1">
        <f t="array" ref="S1146">_xlfn.IFS(AND(Q1145,I1145&gt;$B$8),S1145+$B$8,AND(Q1145,I1145&lt;=$B$8),S1145+I1145,TRUE,$S1145)</f>
        <v>56</v>
      </c>
      <c r="T1146" s="1">
        <f t="shared" si="66"/>
        <v>5040</v>
      </c>
      <c r="U1146" s="17">
        <f t="shared" si="67"/>
        <v>264.56692913385825</v>
      </c>
      <c r="V1146" s="47" cm="1">
        <f t="array" ref="V1146">_xlfn.IFS($B$6=1,S1146*$B$10,AND(R1145=0,R1146&gt;=1,I1146&gt;=$B$6*$B$8-1),V1145+$B$6*$B$10*$B$8,AND(R1145=0,R1146&gt;=1,I1146&lt;$B$6*$B$8-1),V1145+I1145*$B$10,TRUE,V1145)</f>
        <v>5600</v>
      </c>
      <c r="W1146" s="17">
        <f t="shared" si="68"/>
        <v>293.96325459317586</v>
      </c>
    </row>
    <row r="1147" spans="7:23" x14ac:dyDescent="0.25">
      <c r="G1147" s="15">
        <v>1145</v>
      </c>
      <c r="H1147" s="1">
        <f t="shared" si="65"/>
        <v>19.066666666666666</v>
      </c>
      <c r="I1147" s="15" cm="1">
        <f t="array" ref="I1147">_xlfn.IFS(J1146&gt;=$C$13-$B$26,MINA(I1146+$B$13-S1147+S1146,$B$11),I1146=$B$11,MINA(I1146-S1147+S1146,$B$11),TRUE,MAXA(I1146-S1147+S1146,0))</f>
        <v>0</v>
      </c>
      <c r="J1147" s="1" cm="1">
        <f t="array" ref="J1147">_xlfn.IFS(J1146&gt;=$C$13-$B$26,0,I1146&lt;$B$11,J1146+$B$26,TRUE,0)</f>
        <v>1.0333333333333345</v>
      </c>
      <c r="K1147" s="3" cm="1">
        <f t="array" ref="K1147">_xlfn.IFS(AND(NOT($K1146=0),$L1146),0,NOT($L1146),$K1146+$B$26,TRUE,$K1146)</f>
        <v>0.7833333333333341</v>
      </c>
      <c r="L1147" s="3" t="b" cm="1">
        <f t="array" ref="L1147">_xlfn.IFS(AND($I1147&gt;0,$K1147&gt;=$C$5-$B$26),TRUE,$R1147&gt;=$B$6,FALSE,$I1147=0,FALSE,TRUE,$L1146)</f>
        <v>0</v>
      </c>
      <c r="M1147" s="3" t="b" cm="1">
        <f t="array" ref="M1147">_xlfn.IFS($N1147&gt;=$B$4-$B$26,FALSE,AND($I1147&gt;0,$K1147&gt;=$B$5-$B$26),TRUE,AND($L1147,NOT($M1146)),FALSE,$M1146,TRUE,TRUE,FALSE)</f>
        <v>0</v>
      </c>
      <c r="N1147" s="3" cm="1">
        <f t="array" ref="N1147">_xlfn.IFS($M1146,$N1146+$B$26,NOT($M1146),0,TRUE,$M1146)</f>
        <v>0</v>
      </c>
      <c r="O1147" s="3" t="b" cm="1">
        <f t="array" ref="O1147">_xlfn.IFS($M1147,FALSE,AND($L1147,NOT($M1147),$R1147&lt;$B$6,$I1147&gt;0),TRUE,TRUE,FALSE)</f>
        <v>0</v>
      </c>
      <c r="P1147" s="3" cm="1">
        <f t="array" ref="P1147">_xlfn.IFS($P1146&gt;=$C$7-$B$26,0,$O1146,$P1146+$B$26,TRUE,0)</f>
        <v>0</v>
      </c>
      <c r="Q1147" s="3" t="b" cm="1">
        <f t="array" ref="Q1147">_xlfn.IFS(AND($L1147,NOT($M1147),NOT($O1147)),TRUE,$R1147&gt;=$B$6,FALSE,AND($L1147,NOT($M1147),$O1147,$P1147=0),TRUE,TRUE,FALSE)</f>
        <v>0</v>
      </c>
      <c r="R1147" s="3" cm="1">
        <f t="array" ref="R1147">_xlfn.IFS(AND($Q1146,$R1146&lt;$B$6),$R1146+1,AND(NOT($L1146),$R1146&gt;0),0,TRUE,$R1146)</f>
        <v>0</v>
      </c>
      <c r="S1147" s="1" cm="1">
        <f t="array" ref="S1147">_xlfn.IFS(AND(Q1146,I1146&gt;$B$8),S1146+$B$8,AND(Q1146,I1146&lt;=$B$8),S1146+I1146,TRUE,$S1146)</f>
        <v>56</v>
      </c>
      <c r="T1147" s="1">
        <f t="shared" si="66"/>
        <v>5040</v>
      </c>
      <c r="U1147" s="17">
        <f t="shared" si="67"/>
        <v>264.33566433566432</v>
      </c>
      <c r="V1147" s="47" cm="1">
        <f t="array" ref="V1147">_xlfn.IFS($B$6=1,S1147*$B$10,AND(R1146=0,R1147&gt;=1,I1147&gt;=$B$6*$B$8-1),V1146+$B$6*$B$10*$B$8,AND(R1146=0,R1147&gt;=1,I1147&lt;$B$6*$B$8-1),V1146+I1146*$B$10,TRUE,V1146)</f>
        <v>5600</v>
      </c>
      <c r="W1147" s="17">
        <f t="shared" si="68"/>
        <v>293.70629370629371</v>
      </c>
    </row>
    <row r="1148" spans="7:23" x14ac:dyDescent="0.25">
      <c r="G1148" s="15">
        <v>1146</v>
      </c>
      <c r="H1148" s="1">
        <f t="shared" si="65"/>
        <v>19.083333333333332</v>
      </c>
      <c r="I1148" s="15" cm="1">
        <f t="array" ref="I1148">_xlfn.IFS(J1147&gt;=$C$13-$B$26,MINA(I1147+$B$13-S1148+S1147,$B$11),I1147=$B$11,MINA(I1147-S1148+S1147,$B$11),TRUE,MAXA(I1147-S1148+S1147,0))</f>
        <v>0</v>
      </c>
      <c r="J1148" s="1" cm="1">
        <f t="array" ref="J1148">_xlfn.IFS(J1147&gt;=$C$13-$B$26,0,I1147&lt;$B$11,J1147+$B$26,TRUE,0)</f>
        <v>1.0500000000000012</v>
      </c>
      <c r="K1148" s="3" cm="1">
        <f t="array" ref="K1148">_xlfn.IFS(AND(NOT($K1147=0),$L1147),0,NOT($L1147),$K1147+$B$26,TRUE,$K1147)</f>
        <v>0.80000000000000082</v>
      </c>
      <c r="L1148" s="3" t="b" cm="1">
        <f t="array" ref="L1148">_xlfn.IFS(AND($I1148&gt;0,$K1148&gt;=$C$5-$B$26),TRUE,$R1148&gt;=$B$6,FALSE,$I1148=0,FALSE,TRUE,$L1147)</f>
        <v>0</v>
      </c>
      <c r="M1148" s="3" t="b" cm="1">
        <f t="array" ref="M1148">_xlfn.IFS($N1148&gt;=$B$4-$B$26,FALSE,AND($I1148&gt;0,$K1148&gt;=$B$5-$B$26),TRUE,AND($L1148,NOT($M1147)),FALSE,$M1147,TRUE,TRUE,FALSE)</f>
        <v>0</v>
      </c>
      <c r="N1148" s="3" cm="1">
        <f t="array" ref="N1148">_xlfn.IFS($M1147,$N1147+$B$26,NOT($M1147),0,TRUE,$M1147)</f>
        <v>0</v>
      </c>
      <c r="O1148" s="3" t="b" cm="1">
        <f t="array" ref="O1148">_xlfn.IFS($M1148,FALSE,AND($L1148,NOT($M1148),$R1148&lt;$B$6,$I1148&gt;0),TRUE,TRUE,FALSE)</f>
        <v>0</v>
      </c>
      <c r="P1148" s="3" cm="1">
        <f t="array" ref="P1148">_xlfn.IFS($P1147&gt;=$C$7-$B$26,0,$O1147,$P1147+$B$26,TRUE,0)</f>
        <v>0</v>
      </c>
      <c r="Q1148" s="3" t="b" cm="1">
        <f t="array" ref="Q1148">_xlfn.IFS(AND($L1148,NOT($M1148),NOT($O1148)),TRUE,$R1148&gt;=$B$6,FALSE,AND($L1148,NOT($M1148),$O1148,$P1148=0),TRUE,TRUE,FALSE)</f>
        <v>0</v>
      </c>
      <c r="R1148" s="3" cm="1">
        <f t="array" ref="R1148">_xlfn.IFS(AND($Q1147,$R1147&lt;$B$6),$R1147+1,AND(NOT($L1147),$R1147&gt;0),0,TRUE,$R1147)</f>
        <v>0</v>
      </c>
      <c r="S1148" s="1" cm="1">
        <f t="array" ref="S1148">_xlfn.IFS(AND(Q1147,I1147&gt;$B$8),S1147+$B$8,AND(Q1147,I1147&lt;=$B$8),S1147+I1147,TRUE,$S1147)</f>
        <v>56</v>
      </c>
      <c r="T1148" s="1">
        <f t="shared" si="66"/>
        <v>5040</v>
      </c>
      <c r="U1148" s="17">
        <f t="shared" si="67"/>
        <v>264.10480349344982</v>
      </c>
      <c r="V1148" s="47" cm="1">
        <f t="array" ref="V1148">_xlfn.IFS($B$6=1,S1148*$B$10,AND(R1147=0,R1148&gt;=1,I1148&gt;=$B$6*$B$8-1),V1147+$B$6*$B$10*$B$8,AND(R1147=0,R1148&gt;=1,I1148&lt;$B$6*$B$8-1),V1147+I1147*$B$10,TRUE,V1147)</f>
        <v>5600</v>
      </c>
      <c r="W1148" s="17">
        <f t="shared" si="68"/>
        <v>293.44978165938869</v>
      </c>
    </row>
    <row r="1149" spans="7:23" x14ac:dyDescent="0.25">
      <c r="G1149" s="15">
        <v>1147</v>
      </c>
      <c r="H1149" s="1">
        <f t="shared" si="65"/>
        <v>19.100000000000001</v>
      </c>
      <c r="I1149" s="15" cm="1">
        <f t="array" ref="I1149">_xlfn.IFS(J1148&gt;=$C$13-$B$26,MINA(I1148+$B$13-S1149+S1148,$B$11),I1148=$B$11,MINA(I1148-S1149+S1148,$B$11),TRUE,MAXA(I1148-S1149+S1148,0))</f>
        <v>0</v>
      </c>
      <c r="J1149" s="1" cm="1">
        <f t="array" ref="J1149">_xlfn.IFS(J1148&gt;=$C$13-$B$26,0,I1148&lt;$B$11,J1148+$B$26,TRUE,0)</f>
        <v>1.0666666666666678</v>
      </c>
      <c r="K1149" s="3" cm="1">
        <f t="array" ref="K1149">_xlfn.IFS(AND(NOT($K1148=0),$L1148),0,NOT($L1148),$K1148+$B$26,TRUE,$K1148)</f>
        <v>0.81666666666666754</v>
      </c>
      <c r="L1149" s="3" t="b" cm="1">
        <f t="array" ref="L1149">_xlfn.IFS(AND($I1149&gt;0,$K1149&gt;=$C$5-$B$26),TRUE,$R1149&gt;=$B$6,FALSE,$I1149=0,FALSE,TRUE,$L1148)</f>
        <v>0</v>
      </c>
      <c r="M1149" s="3" t="b" cm="1">
        <f t="array" ref="M1149">_xlfn.IFS($N1149&gt;=$B$4-$B$26,FALSE,AND($I1149&gt;0,$K1149&gt;=$B$5-$B$26),TRUE,AND($L1149,NOT($M1148)),FALSE,$M1148,TRUE,TRUE,FALSE)</f>
        <v>0</v>
      </c>
      <c r="N1149" s="3" cm="1">
        <f t="array" ref="N1149">_xlfn.IFS($M1148,$N1148+$B$26,NOT($M1148),0,TRUE,$M1148)</f>
        <v>0</v>
      </c>
      <c r="O1149" s="3" t="b" cm="1">
        <f t="array" ref="O1149">_xlfn.IFS($M1149,FALSE,AND($L1149,NOT($M1149),$R1149&lt;$B$6,$I1149&gt;0),TRUE,TRUE,FALSE)</f>
        <v>0</v>
      </c>
      <c r="P1149" s="3" cm="1">
        <f t="array" ref="P1149">_xlfn.IFS($P1148&gt;=$C$7-$B$26,0,$O1148,$P1148+$B$26,TRUE,0)</f>
        <v>0</v>
      </c>
      <c r="Q1149" s="3" t="b" cm="1">
        <f t="array" ref="Q1149">_xlfn.IFS(AND($L1149,NOT($M1149),NOT($O1149)),TRUE,$R1149&gt;=$B$6,FALSE,AND($L1149,NOT($M1149),$O1149,$P1149=0),TRUE,TRUE,FALSE)</f>
        <v>0</v>
      </c>
      <c r="R1149" s="3" cm="1">
        <f t="array" ref="R1149">_xlfn.IFS(AND($Q1148,$R1148&lt;$B$6),$R1148+1,AND(NOT($L1148),$R1148&gt;0),0,TRUE,$R1148)</f>
        <v>0</v>
      </c>
      <c r="S1149" s="1" cm="1">
        <f t="array" ref="S1149">_xlfn.IFS(AND(Q1148,I1148&gt;$B$8),S1148+$B$8,AND(Q1148,I1148&lt;=$B$8),S1148+I1148,TRUE,$S1148)</f>
        <v>56</v>
      </c>
      <c r="T1149" s="1">
        <f t="shared" si="66"/>
        <v>5040</v>
      </c>
      <c r="U1149" s="17">
        <f t="shared" si="67"/>
        <v>263.87434554973822</v>
      </c>
      <c r="V1149" s="47" cm="1">
        <f t="array" ref="V1149">_xlfn.IFS($B$6=1,S1149*$B$10,AND(R1148=0,R1149&gt;=1,I1149&gt;=$B$6*$B$8-1),V1148+$B$6*$B$10*$B$8,AND(R1148=0,R1149&gt;=1,I1149&lt;$B$6*$B$8-1),V1148+I1148*$B$10,TRUE,V1148)</f>
        <v>5600</v>
      </c>
      <c r="W1149" s="17">
        <f t="shared" si="68"/>
        <v>293.19371727748688</v>
      </c>
    </row>
    <row r="1150" spans="7:23" x14ac:dyDescent="0.25">
      <c r="G1150" s="15">
        <v>1148</v>
      </c>
      <c r="H1150" s="1">
        <f t="shared" si="65"/>
        <v>19.116666666666667</v>
      </c>
      <c r="I1150" s="15" cm="1">
        <f t="array" ref="I1150">_xlfn.IFS(J1149&gt;=$C$13-$B$26,MINA(I1149+$B$13-S1150+S1149,$B$11),I1149=$B$11,MINA(I1149-S1150+S1149,$B$11),TRUE,MAXA(I1149-S1150+S1149,0))</f>
        <v>0</v>
      </c>
      <c r="J1150" s="1" cm="1">
        <f t="array" ref="J1150">_xlfn.IFS(J1149&gt;=$C$13-$B$26,0,I1149&lt;$B$11,J1149+$B$26,TRUE,0)</f>
        <v>1.0833333333333344</v>
      </c>
      <c r="K1150" s="3" cm="1">
        <f t="array" ref="K1150">_xlfn.IFS(AND(NOT($K1149=0),$L1149),0,NOT($L1149),$K1149+$B$26,TRUE,$K1149)</f>
        <v>0.83333333333333426</v>
      </c>
      <c r="L1150" s="3" t="b" cm="1">
        <f t="array" ref="L1150">_xlfn.IFS(AND($I1150&gt;0,$K1150&gt;=$C$5-$B$26),TRUE,$R1150&gt;=$B$6,FALSE,$I1150=0,FALSE,TRUE,$L1149)</f>
        <v>0</v>
      </c>
      <c r="M1150" s="3" t="b" cm="1">
        <f t="array" ref="M1150">_xlfn.IFS($N1150&gt;=$B$4-$B$26,FALSE,AND($I1150&gt;0,$K1150&gt;=$B$5-$B$26),TRUE,AND($L1150,NOT($M1149)),FALSE,$M1149,TRUE,TRUE,FALSE)</f>
        <v>0</v>
      </c>
      <c r="N1150" s="3" cm="1">
        <f t="array" ref="N1150">_xlfn.IFS($M1149,$N1149+$B$26,NOT($M1149),0,TRUE,$M1149)</f>
        <v>0</v>
      </c>
      <c r="O1150" s="3" t="b" cm="1">
        <f t="array" ref="O1150">_xlfn.IFS($M1150,FALSE,AND($L1150,NOT($M1150),$R1150&lt;$B$6,$I1150&gt;0),TRUE,TRUE,FALSE)</f>
        <v>0</v>
      </c>
      <c r="P1150" s="3" cm="1">
        <f t="array" ref="P1150">_xlfn.IFS($P1149&gt;=$C$7-$B$26,0,$O1149,$P1149+$B$26,TRUE,0)</f>
        <v>0</v>
      </c>
      <c r="Q1150" s="3" t="b" cm="1">
        <f t="array" ref="Q1150">_xlfn.IFS(AND($L1150,NOT($M1150),NOT($O1150)),TRUE,$R1150&gt;=$B$6,FALSE,AND($L1150,NOT($M1150),$O1150,$P1150=0),TRUE,TRUE,FALSE)</f>
        <v>0</v>
      </c>
      <c r="R1150" s="3" cm="1">
        <f t="array" ref="R1150">_xlfn.IFS(AND($Q1149,$R1149&lt;$B$6),$R1149+1,AND(NOT($L1149),$R1149&gt;0),0,TRUE,$R1149)</f>
        <v>0</v>
      </c>
      <c r="S1150" s="1" cm="1">
        <f t="array" ref="S1150">_xlfn.IFS(AND(Q1149,I1149&gt;$B$8),S1149+$B$8,AND(Q1149,I1149&lt;=$B$8),S1149+I1149,TRUE,$S1149)</f>
        <v>56</v>
      </c>
      <c r="T1150" s="1">
        <f t="shared" si="66"/>
        <v>5040</v>
      </c>
      <c r="U1150" s="17">
        <f t="shared" si="67"/>
        <v>263.64428945074104</v>
      </c>
      <c r="V1150" s="47" cm="1">
        <f t="array" ref="V1150">_xlfn.IFS($B$6=1,S1150*$B$10,AND(R1149=0,R1150&gt;=1,I1150&gt;=$B$6*$B$8-1),V1149+$B$6*$B$10*$B$8,AND(R1149=0,R1150&gt;=1,I1150&lt;$B$6*$B$8-1),V1149+I1149*$B$10,TRUE,V1149)</f>
        <v>5600</v>
      </c>
      <c r="W1150" s="17">
        <f t="shared" si="68"/>
        <v>292.93809938971231</v>
      </c>
    </row>
    <row r="1151" spans="7:23" x14ac:dyDescent="0.25">
      <c r="G1151" s="15">
        <v>1149</v>
      </c>
      <c r="H1151" s="1">
        <f t="shared" si="65"/>
        <v>19.133333333333333</v>
      </c>
      <c r="I1151" s="15" cm="1">
        <f t="array" ref="I1151">_xlfn.IFS(J1150&gt;=$C$13-$B$26,MINA(I1150+$B$13-S1151+S1150,$B$11),I1150=$B$11,MINA(I1150-S1151+S1150,$B$11),TRUE,MAXA(I1150-S1151+S1150,0))</f>
        <v>0</v>
      </c>
      <c r="J1151" s="1" cm="1">
        <f t="array" ref="J1151">_xlfn.IFS(J1150&gt;=$C$13-$B$26,0,I1150&lt;$B$11,J1150+$B$26,TRUE,0)</f>
        <v>1.100000000000001</v>
      </c>
      <c r="K1151" s="3" cm="1">
        <f t="array" ref="K1151">_xlfn.IFS(AND(NOT($K1150=0),$L1150),0,NOT($L1150),$K1150+$B$26,TRUE,$K1150)</f>
        <v>0.85000000000000098</v>
      </c>
      <c r="L1151" s="3" t="b" cm="1">
        <f t="array" ref="L1151">_xlfn.IFS(AND($I1151&gt;0,$K1151&gt;=$C$5-$B$26),TRUE,$R1151&gt;=$B$6,FALSE,$I1151=0,FALSE,TRUE,$L1150)</f>
        <v>0</v>
      </c>
      <c r="M1151" s="3" t="b" cm="1">
        <f t="array" ref="M1151">_xlfn.IFS($N1151&gt;=$B$4-$B$26,FALSE,AND($I1151&gt;0,$K1151&gt;=$B$5-$B$26),TRUE,AND($L1151,NOT($M1150)),FALSE,$M1150,TRUE,TRUE,FALSE)</f>
        <v>0</v>
      </c>
      <c r="N1151" s="3" cm="1">
        <f t="array" ref="N1151">_xlfn.IFS($M1150,$N1150+$B$26,NOT($M1150),0,TRUE,$M1150)</f>
        <v>0</v>
      </c>
      <c r="O1151" s="3" t="b" cm="1">
        <f t="array" ref="O1151">_xlfn.IFS($M1151,FALSE,AND($L1151,NOT($M1151),$R1151&lt;$B$6,$I1151&gt;0),TRUE,TRUE,FALSE)</f>
        <v>0</v>
      </c>
      <c r="P1151" s="3" cm="1">
        <f t="array" ref="P1151">_xlfn.IFS($P1150&gt;=$C$7-$B$26,0,$O1150,$P1150+$B$26,TRUE,0)</f>
        <v>0</v>
      </c>
      <c r="Q1151" s="3" t="b" cm="1">
        <f t="array" ref="Q1151">_xlfn.IFS(AND($L1151,NOT($M1151),NOT($O1151)),TRUE,$R1151&gt;=$B$6,FALSE,AND($L1151,NOT($M1151),$O1151,$P1151=0),TRUE,TRUE,FALSE)</f>
        <v>0</v>
      </c>
      <c r="R1151" s="3" cm="1">
        <f t="array" ref="R1151">_xlfn.IFS(AND($Q1150,$R1150&lt;$B$6),$R1150+1,AND(NOT($L1150),$R1150&gt;0),0,TRUE,$R1150)</f>
        <v>0</v>
      </c>
      <c r="S1151" s="1" cm="1">
        <f t="array" ref="S1151">_xlfn.IFS(AND(Q1150,I1150&gt;$B$8),S1150+$B$8,AND(Q1150,I1150&lt;=$B$8),S1150+I1150,TRUE,$S1150)</f>
        <v>56</v>
      </c>
      <c r="T1151" s="1">
        <f t="shared" si="66"/>
        <v>5040</v>
      </c>
      <c r="U1151" s="17">
        <f t="shared" si="67"/>
        <v>263.41463414634148</v>
      </c>
      <c r="V1151" s="47" cm="1">
        <f t="array" ref="V1151">_xlfn.IFS($B$6=1,S1151*$B$10,AND(R1150=0,R1151&gt;=1,I1151&gt;=$B$6*$B$8-1),V1150+$B$6*$B$10*$B$8,AND(R1150=0,R1151&gt;=1,I1151&lt;$B$6*$B$8-1),V1150+I1150*$B$10,TRUE,V1150)</f>
        <v>5600</v>
      </c>
      <c r="W1151" s="17">
        <f t="shared" si="68"/>
        <v>292.6829268292683</v>
      </c>
    </row>
    <row r="1152" spans="7:23" x14ac:dyDescent="0.25">
      <c r="G1152" s="15">
        <v>1150</v>
      </c>
      <c r="H1152" s="1">
        <f t="shared" si="65"/>
        <v>19.149999999999999</v>
      </c>
      <c r="I1152" s="15" cm="1">
        <f t="array" ref="I1152">_xlfn.IFS(J1151&gt;=$C$13-$B$26,MINA(I1151+$B$13-S1152+S1151,$B$11),I1151=$B$11,MINA(I1151-S1152+S1151,$B$11),TRUE,MAXA(I1151-S1152+S1151,0))</f>
        <v>0</v>
      </c>
      <c r="J1152" s="1" cm="1">
        <f t="array" ref="J1152">_xlfn.IFS(J1151&gt;=$C$13-$B$26,0,I1151&lt;$B$11,J1151+$B$26,TRUE,0)</f>
        <v>1.1166666666666676</v>
      </c>
      <c r="K1152" s="3" cm="1">
        <f t="array" ref="K1152">_xlfn.IFS(AND(NOT($K1151=0),$L1151),0,NOT($L1151),$K1151+$B$26,TRUE,$K1151)</f>
        <v>0.8666666666666677</v>
      </c>
      <c r="L1152" s="3" t="b" cm="1">
        <f t="array" ref="L1152">_xlfn.IFS(AND($I1152&gt;0,$K1152&gt;=$C$5-$B$26),TRUE,$R1152&gt;=$B$6,FALSE,$I1152=0,FALSE,TRUE,$L1151)</f>
        <v>0</v>
      </c>
      <c r="M1152" s="3" t="b" cm="1">
        <f t="array" ref="M1152">_xlfn.IFS($N1152&gt;=$B$4-$B$26,FALSE,AND($I1152&gt;0,$K1152&gt;=$B$5-$B$26),TRUE,AND($L1152,NOT($M1151)),FALSE,$M1151,TRUE,TRUE,FALSE)</f>
        <v>0</v>
      </c>
      <c r="N1152" s="3" cm="1">
        <f t="array" ref="N1152">_xlfn.IFS($M1151,$N1151+$B$26,NOT($M1151),0,TRUE,$M1151)</f>
        <v>0</v>
      </c>
      <c r="O1152" s="3" t="b" cm="1">
        <f t="array" ref="O1152">_xlfn.IFS($M1152,FALSE,AND($L1152,NOT($M1152),$R1152&lt;$B$6,$I1152&gt;0),TRUE,TRUE,FALSE)</f>
        <v>0</v>
      </c>
      <c r="P1152" s="3" cm="1">
        <f t="array" ref="P1152">_xlfn.IFS($P1151&gt;=$C$7-$B$26,0,$O1151,$P1151+$B$26,TRUE,0)</f>
        <v>0</v>
      </c>
      <c r="Q1152" s="3" t="b" cm="1">
        <f t="array" ref="Q1152">_xlfn.IFS(AND($L1152,NOT($M1152),NOT($O1152)),TRUE,$R1152&gt;=$B$6,FALSE,AND($L1152,NOT($M1152),$O1152,$P1152=0),TRUE,TRUE,FALSE)</f>
        <v>0</v>
      </c>
      <c r="R1152" s="3" cm="1">
        <f t="array" ref="R1152">_xlfn.IFS(AND($Q1151,$R1151&lt;$B$6),$R1151+1,AND(NOT($L1151),$R1151&gt;0),0,TRUE,$R1151)</f>
        <v>0</v>
      </c>
      <c r="S1152" s="1" cm="1">
        <f t="array" ref="S1152">_xlfn.IFS(AND(Q1151,I1151&gt;$B$8),S1151+$B$8,AND(Q1151,I1151&lt;=$B$8),S1151+I1151,TRUE,$S1151)</f>
        <v>56</v>
      </c>
      <c r="T1152" s="1">
        <f t="shared" si="66"/>
        <v>5040</v>
      </c>
      <c r="U1152" s="17">
        <f t="shared" si="67"/>
        <v>263.18537859007836</v>
      </c>
      <c r="V1152" s="47" cm="1">
        <f t="array" ref="V1152">_xlfn.IFS($B$6=1,S1152*$B$10,AND(R1151=0,R1152&gt;=1,I1152&gt;=$B$6*$B$8-1),V1151+$B$6*$B$10*$B$8,AND(R1151=0,R1152&gt;=1,I1152&lt;$B$6*$B$8-1),V1151+I1151*$B$10,TRUE,V1151)</f>
        <v>5600</v>
      </c>
      <c r="W1152" s="17">
        <f t="shared" si="68"/>
        <v>292.42819843342039</v>
      </c>
    </row>
    <row r="1153" spans="7:23" x14ac:dyDescent="0.25">
      <c r="G1153" s="15">
        <v>1151</v>
      </c>
      <c r="H1153" s="1">
        <f t="shared" si="65"/>
        <v>19.166666666666668</v>
      </c>
      <c r="I1153" s="15" cm="1">
        <f t="array" ref="I1153">_xlfn.IFS(J1152&gt;=$C$13-$B$26,MINA(I1152+$B$13-S1153+S1152,$B$11),I1152=$B$11,MINA(I1152-S1153+S1152,$B$11),TRUE,MAXA(I1152-S1153+S1152,0))</f>
        <v>0</v>
      </c>
      <c r="J1153" s="1" cm="1">
        <f t="array" ref="J1153">_xlfn.IFS(J1152&gt;=$C$13-$B$26,0,I1152&lt;$B$11,J1152+$B$26,TRUE,0)</f>
        <v>1.1333333333333342</v>
      </c>
      <c r="K1153" s="3" cm="1">
        <f t="array" ref="K1153">_xlfn.IFS(AND(NOT($K1152=0),$L1152),0,NOT($L1152),$K1152+$B$26,TRUE,$K1152)</f>
        <v>0.88333333333333441</v>
      </c>
      <c r="L1153" s="3" t="b" cm="1">
        <f t="array" ref="L1153">_xlfn.IFS(AND($I1153&gt;0,$K1153&gt;=$C$5-$B$26),TRUE,$R1153&gt;=$B$6,FALSE,$I1153=0,FALSE,TRUE,$L1152)</f>
        <v>0</v>
      </c>
      <c r="M1153" s="3" t="b" cm="1">
        <f t="array" ref="M1153">_xlfn.IFS($N1153&gt;=$B$4-$B$26,FALSE,AND($I1153&gt;0,$K1153&gt;=$B$5-$B$26),TRUE,AND($L1153,NOT($M1152)),FALSE,$M1152,TRUE,TRUE,FALSE)</f>
        <v>0</v>
      </c>
      <c r="N1153" s="3" cm="1">
        <f t="array" ref="N1153">_xlfn.IFS($M1152,$N1152+$B$26,NOT($M1152),0,TRUE,$M1152)</f>
        <v>0</v>
      </c>
      <c r="O1153" s="3" t="b" cm="1">
        <f t="array" ref="O1153">_xlfn.IFS($M1153,FALSE,AND($L1153,NOT($M1153),$R1153&lt;$B$6,$I1153&gt;0),TRUE,TRUE,FALSE)</f>
        <v>0</v>
      </c>
      <c r="P1153" s="3" cm="1">
        <f t="array" ref="P1153">_xlfn.IFS($P1152&gt;=$C$7-$B$26,0,$O1152,$P1152+$B$26,TRUE,0)</f>
        <v>0</v>
      </c>
      <c r="Q1153" s="3" t="b" cm="1">
        <f t="array" ref="Q1153">_xlfn.IFS(AND($L1153,NOT($M1153),NOT($O1153)),TRUE,$R1153&gt;=$B$6,FALSE,AND($L1153,NOT($M1153),$O1153,$P1153=0),TRUE,TRUE,FALSE)</f>
        <v>0</v>
      </c>
      <c r="R1153" s="3" cm="1">
        <f t="array" ref="R1153">_xlfn.IFS(AND($Q1152,$R1152&lt;$B$6),$R1152+1,AND(NOT($L1152),$R1152&gt;0),0,TRUE,$R1152)</f>
        <v>0</v>
      </c>
      <c r="S1153" s="1" cm="1">
        <f t="array" ref="S1153">_xlfn.IFS(AND(Q1152,I1152&gt;$B$8),S1152+$B$8,AND(Q1152,I1152&lt;=$B$8),S1152+I1152,TRUE,$S1152)</f>
        <v>56</v>
      </c>
      <c r="T1153" s="1">
        <f t="shared" si="66"/>
        <v>5040</v>
      </c>
      <c r="U1153" s="17">
        <f t="shared" si="67"/>
        <v>262.95652173913044</v>
      </c>
      <c r="V1153" s="47" cm="1">
        <f t="array" ref="V1153">_xlfn.IFS($B$6=1,S1153*$B$10,AND(R1152=0,R1153&gt;=1,I1153&gt;=$B$6*$B$8-1),V1152+$B$6*$B$10*$B$8,AND(R1152=0,R1153&gt;=1,I1153&lt;$B$6*$B$8-1),V1152+I1152*$B$10,TRUE,V1152)</f>
        <v>5600</v>
      </c>
      <c r="W1153" s="17">
        <f t="shared" si="68"/>
        <v>292.17391304347825</v>
      </c>
    </row>
    <row r="1154" spans="7:23" x14ac:dyDescent="0.25">
      <c r="G1154" s="15">
        <v>1152</v>
      </c>
      <c r="H1154" s="1">
        <f t="shared" si="65"/>
        <v>19.183333333333334</v>
      </c>
      <c r="I1154" s="15" cm="1">
        <f t="array" ref="I1154">_xlfn.IFS(J1153&gt;=$C$13-$B$26,MINA(I1153+$B$13-S1154+S1153,$B$11),I1153=$B$11,MINA(I1153-S1154+S1153,$B$11),TRUE,MAXA(I1153-S1154+S1153,0))</f>
        <v>0</v>
      </c>
      <c r="J1154" s="1" cm="1">
        <f t="array" ref="J1154">_xlfn.IFS(J1153&gt;=$C$13-$B$26,0,I1153&lt;$B$11,J1153+$B$26,TRUE,0)</f>
        <v>1.1500000000000008</v>
      </c>
      <c r="K1154" s="3" cm="1">
        <f t="array" ref="K1154">_xlfn.IFS(AND(NOT($K1153=0),$L1153),0,NOT($L1153),$K1153+$B$26,TRUE,$K1153)</f>
        <v>0.90000000000000113</v>
      </c>
      <c r="L1154" s="3" t="b" cm="1">
        <f t="array" ref="L1154">_xlfn.IFS(AND($I1154&gt;0,$K1154&gt;=$C$5-$B$26),TRUE,$R1154&gt;=$B$6,FALSE,$I1154=0,FALSE,TRUE,$L1153)</f>
        <v>0</v>
      </c>
      <c r="M1154" s="3" t="b" cm="1">
        <f t="array" ref="M1154">_xlfn.IFS($N1154&gt;=$B$4-$B$26,FALSE,AND($I1154&gt;0,$K1154&gt;=$B$5-$B$26),TRUE,AND($L1154,NOT($M1153)),FALSE,$M1153,TRUE,TRUE,FALSE)</f>
        <v>0</v>
      </c>
      <c r="N1154" s="3" cm="1">
        <f t="array" ref="N1154">_xlfn.IFS($M1153,$N1153+$B$26,NOT($M1153),0,TRUE,$M1153)</f>
        <v>0</v>
      </c>
      <c r="O1154" s="3" t="b" cm="1">
        <f t="array" ref="O1154">_xlfn.IFS($M1154,FALSE,AND($L1154,NOT($M1154),$R1154&lt;$B$6,$I1154&gt;0),TRUE,TRUE,FALSE)</f>
        <v>0</v>
      </c>
      <c r="P1154" s="3" cm="1">
        <f t="array" ref="P1154">_xlfn.IFS($P1153&gt;=$C$7-$B$26,0,$O1153,$P1153+$B$26,TRUE,0)</f>
        <v>0</v>
      </c>
      <c r="Q1154" s="3" t="b" cm="1">
        <f t="array" ref="Q1154">_xlfn.IFS(AND($L1154,NOT($M1154),NOT($O1154)),TRUE,$R1154&gt;=$B$6,FALSE,AND($L1154,NOT($M1154),$O1154,$P1154=0),TRUE,TRUE,FALSE)</f>
        <v>0</v>
      </c>
      <c r="R1154" s="3" cm="1">
        <f t="array" ref="R1154">_xlfn.IFS(AND($Q1153,$R1153&lt;$B$6),$R1153+1,AND(NOT($L1153),$R1153&gt;0),0,TRUE,$R1153)</f>
        <v>0</v>
      </c>
      <c r="S1154" s="1" cm="1">
        <f t="array" ref="S1154">_xlfn.IFS(AND(Q1153,I1153&gt;$B$8),S1153+$B$8,AND(Q1153,I1153&lt;=$B$8),S1153+I1153,TRUE,$S1153)</f>
        <v>56</v>
      </c>
      <c r="T1154" s="1">
        <f t="shared" si="66"/>
        <v>5040</v>
      </c>
      <c r="U1154" s="17">
        <f t="shared" si="67"/>
        <v>262.72806255430061</v>
      </c>
      <c r="V1154" s="47" cm="1">
        <f t="array" ref="V1154">_xlfn.IFS($B$6=1,S1154*$B$10,AND(R1153=0,R1154&gt;=1,I1154&gt;=$B$6*$B$8-1),V1153+$B$6*$B$10*$B$8,AND(R1153=0,R1154&gt;=1,I1154&lt;$B$6*$B$8-1),V1153+I1153*$B$10,TRUE,V1153)</f>
        <v>5600</v>
      </c>
      <c r="W1154" s="17">
        <f t="shared" si="68"/>
        <v>291.92006950477844</v>
      </c>
    </row>
    <row r="1155" spans="7:23" x14ac:dyDescent="0.25">
      <c r="G1155" s="15">
        <v>1153</v>
      </c>
      <c r="H1155" s="1">
        <f t="shared" ref="H1155:H1218" si="69">($G1155-1)*$B$26</f>
        <v>19.2</v>
      </c>
      <c r="I1155" s="15" cm="1">
        <f t="array" ref="I1155">_xlfn.IFS(J1154&gt;=$C$13-$B$26,MINA(I1154+$B$13-S1155+S1154,$B$11),I1154=$B$11,MINA(I1154-S1155+S1154,$B$11),TRUE,MAXA(I1154-S1155+S1154,0))</f>
        <v>0</v>
      </c>
      <c r="J1155" s="1" cm="1">
        <f t="array" ref="J1155">_xlfn.IFS(J1154&gt;=$C$13-$B$26,0,I1154&lt;$B$11,J1154+$B$26,TRUE,0)</f>
        <v>1.1666666666666674</v>
      </c>
      <c r="K1155" s="3" cm="1">
        <f t="array" ref="K1155">_xlfn.IFS(AND(NOT($K1154=0),$L1154),0,NOT($L1154),$K1154+$B$26,TRUE,$K1154)</f>
        <v>0.91666666666666785</v>
      </c>
      <c r="L1155" s="3" t="b" cm="1">
        <f t="array" ref="L1155">_xlfn.IFS(AND($I1155&gt;0,$K1155&gt;=$C$5-$B$26),TRUE,$R1155&gt;=$B$6,FALSE,$I1155=0,FALSE,TRUE,$L1154)</f>
        <v>0</v>
      </c>
      <c r="M1155" s="3" t="b" cm="1">
        <f t="array" ref="M1155">_xlfn.IFS($N1155&gt;=$B$4-$B$26,FALSE,AND($I1155&gt;0,$K1155&gt;=$B$5-$B$26),TRUE,AND($L1155,NOT($M1154)),FALSE,$M1154,TRUE,TRUE,FALSE)</f>
        <v>0</v>
      </c>
      <c r="N1155" s="3" cm="1">
        <f t="array" ref="N1155">_xlfn.IFS($M1154,$N1154+$B$26,NOT($M1154),0,TRUE,$M1154)</f>
        <v>0</v>
      </c>
      <c r="O1155" s="3" t="b" cm="1">
        <f t="array" ref="O1155">_xlfn.IFS($M1155,FALSE,AND($L1155,NOT($M1155),$R1155&lt;$B$6,$I1155&gt;0),TRUE,TRUE,FALSE)</f>
        <v>0</v>
      </c>
      <c r="P1155" s="3" cm="1">
        <f t="array" ref="P1155">_xlfn.IFS($P1154&gt;=$C$7-$B$26,0,$O1154,$P1154+$B$26,TRUE,0)</f>
        <v>0</v>
      </c>
      <c r="Q1155" s="3" t="b" cm="1">
        <f t="array" ref="Q1155">_xlfn.IFS(AND($L1155,NOT($M1155),NOT($O1155)),TRUE,$R1155&gt;=$B$6,FALSE,AND($L1155,NOT($M1155),$O1155,$P1155=0),TRUE,TRUE,FALSE)</f>
        <v>0</v>
      </c>
      <c r="R1155" s="3" cm="1">
        <f t="array" ref="R1155">_xlfn.IFS(AND($Q1154,$R1154&lt;$B$6),$R1154+1,AND(NOT($L1154),$R1154&gt;0),0,TRUE,$R1154)</f>
        <v>0</v>
      </c>
      <c r="S1155" s="1" cm="1">
        <f t="array" ref="S1155">_xlfn.IFS(AND(Q1154,I1154&gt;$B$8),S1154+$B$8,AND(Q1154,I1154&lt;=$B$8),S1154+I1154,TRUE,$S1154)</f>
        <v>56</v>
      </c>
      <c r="T1155" s="1">
        <f t="shared" ref="T1155:T1218" si="70">IF($Q1154,$T1154+$B$8*$B$9,$T1154)</f>
        <v>5040</v>
      </c>
      <c r="U1155" s="17">
        <f t="shared" si="67"/>
        <v>262.5</v>
      </c>
      <c r="V1155" s="47" cm="1">
        <f t="array" ref="V1155">_xlfn.IFS($B$6=1,S1155*$B$10,AND(R1154=0,R1155&gt;=1,I1155&gt;=$B$6*$B$8-1),V1154+$B$6*$B$10*$B$8,AND(R1154=0,R1155&gt;=1,I1155&lt;$B$6*$B$8-1),V1154+I1154*$B$10,TRUE,V1154)</f>
        <v>5600</v>
      </c>
      <c r="W1155" s="17">
        <f t="shared" si="68"/>
        <v>291.66666666666669</v>
      </c>
    </row>
    <row r="1156" spans="7:23" x14ac:dyDescent="0.25">
      <c r="G1156" s="15">
        <v>1154</v>
      </c>
      <c r="H1156" s="1">
        <f t="shared" si="69"/>
        <v>19.216666666666665</v>
      </c>
      <c r="I1156" s="15" cm="1">
        <f t="array" ref="I1156">_xlfn.IFS(J1155&gt;=$C$13-$B$26,MINA(I1155+$B$13-S1156+S1155,$B$11),I1155=$B$11,MINA(I1155-S1156+S1155,$B$11),TRUE,MAXA(I1155-S1156+S1155,0))</f>
        <v>0</v>
      </c>
      <c r="J1156" s="1" cm="1">
        <f t="array" ref="J1156">_xlfn.IFS(J1155&gt;=$C$13-$B$26,0,I1155&lt;$B$11,J1155+$B$26,TRUE,0)</f>
        <v>1.183333333333334</v>
      </c>
      <c r="K1156" s="3" cm="1">
        <f t="array" ref="K1156">_xlfn.IFS(AND(NOT($K1155=0),$L1155),0,NOT($L1155),$K1155+$B$26,TRUE,$K1155)</f>
        <v>0.93333333333333457</v>
      </c>
      <c r="L1156" s="3" t="b" cm="1">
        <f t="array" ref="L1156">_xlfn.IFS(AND($I1156&gt;0,$K1156&gt;=$C$5-$B$26),TRUE,$R1156&gt;=$B$6,FALSE,$I1156=0,FALSE,TRUE,$L1155)</f>
        <v>0</v>
      </c>
      <c r="M1156" s="3" t="b" cm="1">
        <f t="array" ref="M1156">_xlfn.IFS($N1156&gt;=$B$4-$B$26,FALSE,AND($I1156&gt;0,$K1156&gt;=$B$5-$B$26),TRUE,AND($L1156,NOT($M1155)),FALSE,$M1155,TRUE,TRUE,FALSE)</f>
        <v>0</v>
      </c>
      <c r="N1156" s="3" cm="1">
        <f t="array" ref="N1156">_xlfn.IFS($M1155,$N1155+$B$26,NOT($M1155),0,TRUE,$M1155)</f>
        <v>0</v>
      </c>
      <c r="O1156" s="3" t="b" cm="1">
        <f t="array" ref="O1156">_xlfn.IFS($M1156,FALSE,AND($L1156,NOT($M1156),$R1156&lt;$B$6,$I1156&gt;0),TRUE,TRUE,FALSE)</f>
        <v>0</v>
      </c>
      <c r="P1156" s="3" cm="1">
        <f t="array" ref="P1156">_xlfn.IFS($P1155&gt;=$C$7-$B$26,0,$O1155,$P1155+$B$26,TRUE,0)</f>
        <v>0</v>
      </c>
      <c r="Q1156" s="3" t="b" cm="1">
        <f t="array" ref="Q1156">_xlfn.IFS(AND($L1156,NOT($M1156),NOT($O1156)),TRUE,$R1156&gt;=$B$6,FALSE,AND($L1156,NOT($M1156),$O1156,$P1156=0),TRUE,TRUE,FALSE)</f>
        <v>0</v>
      </c>
      <c r="R1156" s="3" cm="1">
        <f t="array" ref="R1156">_xlfn.IFS(AND($Q1155,$R1155&lt;$B$6),$R1155+1,AND(NOT($L1155),$R1155&gt;0),0,TRUE,$R1155)</f>
        <v>0</v>
      </c>
      <c r="S1156" s="1" cm="1">
        <f t="array" ref="S1156">_xlfn.IFS(AND(Q1155,I1155&gt;$B$8),S1155+$B$8,AND(Q1155,I1155&lt;=$B$8),S1155+I1155,TRUE,$S1155)</f>
        <v>56</v>
      </c>
      <c r="T1156" s="1">
        <f t="shared" si="70"/>
        <v>5040</v>
      </c>
      <c r="U1156" s="17">
        <f t="shared" ref="U1156:U1219" si="71">$T1156/$H1156</f>
        <v>262.27233304423248</v>
      </c>
      <c r="V1156" s="47" cm="1">
        <f t="array" ref="V1156">_xlfn.IFS($B$6=1,S1156*$B$10,AND(R1155=0,R1156&gt;=1,I1156&gt;=$B$6*$B$8-1),V1155+$B$6*$B$10*$B$8,AND(R1155=0,R1156&gt;=1,I1156&lt;$B$6*$B$8-1),V1155+I1155*$B$10,TRUE,V1155)</f>
        <v>5600</v>
      </c>
      <c r="W1156" s="17">
        <f t="shared" si="68"/>
        <v>291.41370338248049</v>
      </c>
    </row>
    <row r="1157" spans="7:23" x14ac:dyDescent="0.25">
      <c r="G1157" s="15">
        <v>1155</v>
      </c>
      <c r="H1157" s="1">
        <f t="shared" si="69"/>
        <v>19.233333333333334</v>
      </c>
      <c r="I1157" s="15" cm="1">
        <f t="array" ref="I1157">_xlfn.IFS(J1156&gt;=$C$13-$B$26,MINA(I1156+$B$13-S1157+S1156,$B$11),I1156=$B$11,MINA(I1156-S1157+S1156,$B$11),TRUE,MAXA(I1156-S1157+S1156,0))</f>
        <v>0</v>
      </c>
      <c r="J1157" s="1" cm="1">
        <f t="array" ref="J1157">_xlfn.IFS(J1156&gt;=$C$13-$B$26,0,I1156&lt;$B$11,J1156+$B$26,TRUE,0)</f>
        <v>1.2000000000000006</v>
      </c>
      <c r="K1157" s="3" cm="1">
        <f t="array" ref="K1157">_xlfn.IFS(AND(NOT($K1156=0),$L1156),0,NOT($L1156),$K1156+$B$26,TRUE,$K1156)</f>
        <v>0.95000000000000129</v>
      </c>
      <c r="L1157" s="3" t="b" cm="1">
        <f t="array" ref="L1157">_xlfn.IFS(AND($I1157&gt;0,$K1157&gt;=$C$5-$B$26),TRUE,$R1157&gt;=$B$6,FALSE,$I1157=0,FALSE,TRUE,$L1156)</f>
        <v>0</v>
      </c>
      <c r="M1157" s="3" t="b" cm="1">
        <f t="array" ref="M1157">_xlfn.IFS($N1157&gt;=$B$4-$B$26,FALSE,AND($I1157&gt;0,$K1157&gt;=$B$5-$B$26),TRUE,AND($L1157,NOT($M1156)),FALSE,$M1156,TRUE,TRUE,FALSE)</f>
        <v>0</v>
      </c>
      <c r="N1157" s="3" cm="1">
        <f t="array" ref="N1157">_xlfn.IFS($M1156,$N1156+$B$26,NOT($M1156),0,TRUE,$M1156)</f>
        <v>0</v>
      </c>
      <c r="O1157" s="3" t="b" cm="1">
        <f t="array" ref="O1157">_xlfn.IFS($M1157,FALSE,AND($L1157,NOT($M1157),$R1157&lt;$B$6,$I1157&gt;0),TRUE,TRUE,FALSE)</f>
        <v>0</v>
      </c>
      <c r="P1157" s="3" cm="1">
        <f t="array" ref="P1157">_xlfn.IFS($P1156&gt;=$C$7-$B$26,0,$O1156,$P1156+$B$26,TRUE,0)</f>
        <v>0</v>
      </c>
      <c r="Q1157" s="3" t="b" cm="1">
        <f t="array" ref="Q1157">_xlfn.IFS(AND($L1157,NOT($M1157),NOT($O1157)),TRUE,$R1157&gt;=$B$6,FALSE,AND($L1157,NOT($M1157),$O1157,$P1157=0),TRUE,TRUE,FALSE)</f>
        <v>0</v>
      </c>
      <c r="R1157" s="3" cm="1">
        <f t="array" ref="R1157">_xlfn.IFS(AND($Q1156,$R1156&lt;$B$6),$R1156+1,AND(NOT($L1156),$R1156&gt;0),0,TRUE,$R1156)</f>
        <v>0</v>
      </c>
      <c r="S1157" s="1" cm="1">
        <f t="array" ref="S1157">_xlfn.IFS(AND(Q1156,I1156&gt;$B$8),S1156+$B$8,AND(Q1156,I1156&lt;=$B$8),S1156+I1156,TRUE,$S1156)</f>
        <v>56</v>
      </c>
      <c r="T1157" s="1">
        <f t="shared" si="70"/>
        <v>5040</v>
      </c>
      <c r="U1157" s="17">
        <f t="shared" si="71"/>
        <v>262.04506065857885</v>
      </c>
      <c r="V1157" s="47" cm="1">
        <f t="array" ref="V1157">_xlfn.IFS($B$6=1,S1157*$B$10,AND(R1156=0,R1157&gt;=1,I1157&gt;=$B$6*$B$8-1),V1156+$B$6*$B$10*$B$8,AND(R1156=0,R1157&gt;=1,I1157&lt;$B$6*$B$8-1),V1156+I1156*$B$10,TRUE,V1156)</f>
        <v>5600</v>
      </c>
      <c r="W1157" s="17">
        <f t="shared" ref="W1157:W1220" si="72">V1157/H1157</f>
        <v>291.16117850953202</v>
      </c>
    </row>
    <row r="1158" spans="7:23" x14ac:dyDescent="0.25">
      <c r="G1158" s="15">
        <v>1156</v>
      </c>
      <c r="H1158" s="1">
        <f t="shared" si="69"/>
        <v>19.25</v>
      </c>
      <c r="I1158" s="15" cm="1">
        <f t="array" ref="I1158">_xlfn.IFS(J1157&gt;=$C$13-$B$26,MINA(I1157+$B$13-S1158+S1157,$B$11),I1157=$B$11,MINA(I1157-S1158+S1157,$B$11),TRUE,MAXA(I1157-S1158+S1157,0))</f>
        <v>0</v>
      </c>
      <c r="J1158" s="1" cm="1">
        <f t="array" ref="J1158">_xlfn.IFS(J1157&gt;=$C$13-$B$26,0,I1157&lt;$B$11,J1157+$B$26,TRUE,0)</f>
        <v>1.2166666666666672</v>
      </c>
      <c r="K1158" s="3" cm="1">
        <f t="array" ref="K1158">_xlfn.IFS(AND(NOT($K1157=0),$L1157),0,NOT($L1157),$K1157+$B$26,TRUE,$K1157)</f>
        <v>0.96666666666666801</v>
      </c>
      <c r="L1158" s="3" t="b" cm="1">
        <f t="array" ref="L1158">_xlfn.IFS(AND($I1158&gt;0,$K1158&gt;=$C$5-$B$26),TRUE,$R1158&gt;=$B$6,FALSE,$I1158=0,FALSE,TRUE,$L1157)</f>
        <v>0</v>
      </c>
      <c r="M1158" s="3" t="b" cm="1">
        <f t="array" ref="M1158">_xlfn.IFS($N1158&gt;=$B$4-$B$26,FALSE,AND($I1158&gt;0,$K1158&gt;=$B$5-$B$26),TRUE,AND($L1158,NOT($M1157)),FALSE,$M1157,TRUE,TRUE,FALSE)</f>
        <v>0</v>
      </c>
      <c r="N1158" s="3" cm="1">
        <f t="array" ref="N1158">_xlfn.IFS($M1157,$N1157+$B$26,NOT($M1157),0,TRUE,$M1157)</f>
        <v>0</v>
      </c>
      <c r="O1158" s="3" t="b" cm="1">
        <f t="array" ref="O1158">_xlfn.IFS($M1158,FALSE,AND($L1158,NOT($M1158),$R1158&lt;$B$6,$I1158&gt;0),TRUE,TRUE,FALSE)</f>
        <v>0</v>
      </c>
      <c r="P1158" s="3" cm="1">
        <f t="array" ref="P1158">_xlfn.IFS($P1157&gt;=$C$7-$B$26,0,$O1157,$P1157+$B$26,TRUE,0)</f>
        <v>0</v>
      </c>
      <c r="Q1158" s="3" t="b" cm="1">
        <f t="array" ref="Q1158">_xlfn.IFS(AND($L1158,NOT($M1158),NOT($O1158)),TRUE,$R1158&gt;=$B$6,FALSE,AND($L1158,NOT($M1158),$O1158,$P1158=0),TRUE,TRUE,FALSE)</f>
        <v>0</v>
      </c>
      <c r="R1158" s="3" cm="1">
        <f t="array" ref="R1158">_xlfn.IFS(AND($Q1157,$R1157&lt;$B$6),$R1157+1,AND(NOT($L1157),$R1157&gt;0),0,TRUE,$R1157)</f>
        <v>0</v>
      </c>
      <c r="S1158" s="1" cm="1">
        <f t="array" ref="S1158">_xlfn.IFS(AND(Q1157,I1157&gt;$B$8),S1157+$B$8,AND(Q1157,I1157&lt;=$B$8),S1157+I1157,TRUE,$S1157)</f>
        <v>56</v>
      </c>
      <c r="T1158" s="1">
        <f t="shared" si="70"/>
        <v>5040</v>
      </c>
      <c r="U1158" s="17">
        <f t="shared" si="71"/>
        <v>261.81818181818181</v>
      </c>
      <c r="V1158" s="47" cm="1">
        <f t="array" ref="V1158">_xlfn.IFS($B$6=1,S1158*$B$10,AND(R1157=0,R1158&gt;=1,I1158&gt;=$B$6*$B$8-1),V1157+$B$6*$B$10*$B$8,AND(R1157=0,R1158&gt;=1,I1158&lt;$B$6*$B$8-1),V1157+I1157*$B$10,TRUE,V1157)</f>
        <v>5600</v>
      </c>
      <c r="W1158" s="17">
        <f t="shared" si="72"/>
        <v>290.90909090909093</v>
      </c>
    </row>
    <row r="1159" spans="7:23" x14ac:dyDescent="0.25">
      <c r="G1159" s="15">
        <v>1157</v>
      </c>
      <c r="H1159" s="1">
        <f t="shared" si="69"/>
        <v>19.266666666666666</v>
      </c>
      <c r="I1159" s="15" cm="1">
        <f t="array" ref="I1159">_xlfn.IFS(J1158&gt;=$C$13-$B$26,MINA(I1158+$B$13-S1159+S1158,$B$11),I1158=$B$11,MINA(I1158-S1159+S1158,$B$11),TRUE,MAXA(I1158-S1159+S1158,0))</f>
        <v>0</v>
      </c>
      <c r="J1159" s="1" cm="1">
        <f t="array" ref="J1159">_xlfn.IFS(J1158&gt;=$C$13-$B$26,0,I1158&lt;$B$11,J1158+$B$26,TRUE,0)</f>
        <v>1.2333333333333338</v>
      </c>
      <c r="K1159" s="3" cm="1">
        <f t="array" ref="K1159">_xlfn.IFS(AND(NOT($K1158=0),$L1158),0,NOT($L1158),$K1158+$B$26,TRUE,$K1158)</f>
        <v>0.98333333333333472</v>
      </c>
      <c r="L1159" s="3" t="b" cm="1">
        <f t="array" ref="L1159">_xlfn.IFS(AND($I1159&gt;0,$K1159&gt;=$C$5-$B$26),TRUE,$R1159&gt;=$B$6,FALSE,$I1159=0,FALSE,TRUE,$L1158)</f>
        <v>0</v>
      </c>
      <c r="M1159" s="3" t="b" cm="1">
        <f t="array" ref="M1159">_xlfn.IFS($N1159&gt;=$B$4-$B$26,FALSE,AND($I1159&gt;0,$K1159&gt;=$B$5-$B$26),TRUE,AND($L1159,NOT($M1158)),FALSE,$M1158,TRUE,TRUE,FALSE)</f>
        <v>0</v>
      </c>
      <c r="N1159" s="3" cm="1">
        <f t="array" ref="N1159">_xlfn.IFS($M1158,$N1158+$B$26,NOT($M1158),0,TRUE,$M1158)</f>
        <v>0</v>
      </c>
      <c r="O1159" s="3" t="b" cm="1">
        <f t="array" ref="O1159">_xlfn.IFS($M1159,FALSE,AND($L1159,NOT($M1159),$R1159&lt;$B$6,$I1159&gt;0),TRUE,TRUE,FALSE)</f>
        <v>0</v>
      </c>
      <c r="P1159" s="3" cm="1">
        <f t="array" ref="P1159">_xlfn.IFS($P1158&gt;=$C$7-$B$26,0,$O1158,$P1158+$B$26,TRUE,0)</f>
        <v>0</v>
      </c>
      <c r="Q1159" s="3" t="b" cm="1">
        <f t="array" ref="Q1159">_xlfn.IFS(AND($L1159,NOT($M1159),NOT($O1159)),TRUE,$R1159&gt;=$B$6,FALSE,AND($L1159,NOT($M1159),$O1159,$P1159=0),TRUE,TRUE,FALSE)</f>
        <v>0</v>
      </c>
      <c r="R1159" s="3" cm="1">
        <f t="array" ref="R1159">_xlfn.IFS(AND($Q1158,$R1158&lt;$B$6),$R1158+1,AND(NOT($L1158),$R1158&gt;0),0,TRUE,$R1158)</f>
        <v>0</v>
      </c>
      <c r="S1159" s="1" cm="1">
        <f t="array" ref="S1159">_xlfn.IFS(AND(Q1158,I1158&gt;$B$8),S1158+$B$8,AND(Q1158,I1158&lt;=$B$8),S1158+I1158,TRUE,$S1158)</f>
        <v>56</v>
      </c>
      <c r="T1159" s="1">
        <f t="shared" si="70"/>
        <v>5040</v>
      </c>
      <c r="U1159" s="17">
        <f t="shared" si="71"/>
        <v>261.5916955017301</v>
      </c>
      <c r="V1159" s="47" cm="1">
        <f t="array" ref="V1159">_xlfn.IFS($B$6=1,S1159*$B$10,AND(R1158=0,R1159&gt;=1,I1159&gt;=$B$6*$B$8-1),V1158+$B$6*$B$10*$B$8,AND(R1158=0,R1159&gt;=1,I1159&lt;$B$6*$B$8-1),V1158+I1158*$B$10,TRUE,V1158)</f>
        <v>5600</v>
      </c>
      <c r="W1159" s="17">
        <f t="shared" si="72"/>
        <v>290.65743944636682</v>
      </c>
    </row>
    <row r="1160" spans="7:23" x14ac:dyDescent="0.25">
      <c r="G1160" s="15">
        <v>1158</v>
      </c>
      <c r="H1160" s="1">
        <f t="shared" si="69"/>
        <v>19.283333333333331</v>
      </c>
      <c r="I1160" s="15" cm="1">
        <f t="array" ref="I1160">_xlfn.IFS(J1159&gt;=$C$13-$B$26,MINA(I1159+$B$13-S1160+S1159,$B$11),I1159=$B$11,MINA(I1159-S1160+S1159,$B$11),TRUE,MAXA(I1159-S1160+S1159,0))</f>
        <v>0</v>
      </c>
      <c r="J1160" s="1" cm="1">
        <f t="array" ref="J1160">_xlfn.IFS(J1159&gt;=$C$13-$B$26,0,I1159&lt;$B$11,J1159+$B$26,TRUE,0)</f>
        <v>1.2500000000000004</v>
      </c>
      <c r="K1160" s="3" cm="1">
        <f t="array" ref="K1160">_xlfn.IFS(AND(NOT($K1159=0),$L1159),0,NOT($L1159),$K1159+$B$26,TRUE,$K1159)</f>
        <v>1.0000000000000013</v>
      </c>
      <c r="L1160" s="3" t="b" cm="1">
        <f t="array" ref="L1160">_xlfn.IFS(AND($I1160&gt;0,$K1160&gt;=$C$5-$B$26),TRUE,$R1160&gt;=$B$6,FALSE,$I1160=0,FALSE,TRUE,$L1159)</f>
        <v>0</v>
      </c>
      <c r="M1160" s="3" t="b" cm="1">
        <f t="array" ref="M1160">_xlfn.IFS($N1160&gt;=$B$4-$B$26,FALSE,AND($I1160&gt;0,$K1160&gt;=$B$5-$B$26),TRUE,AND($L1160,NOT($M1159)),FALSE,$M1159,TRUE,TRUE,FALSE)</f>
        <v>0</v>
      </c>
      <c r="N1160" s="3" cm="1">
        <f t="array" ref="N1160">_xlfn.IFS($M1159,$N1159+$B$26,NOT($M1159),0,TRUE,$M1159)</f>
        <v>0</v>
      </c>
      <c r="O1160" s="3" t="b" cm="1">
        <f t="array" ref="O1160">_xlfn.IFS($M1160,FALSE,AND($L1160,NOT($M1160),$R1160&lt;$B$6,$I1160&gt;0),TRUE,TRUE,FALSE)</f>
        <v>0</v>
      </c>
      <c r="P1160" s="3" cm="1">
        <f t="array" ref="P1160">_xlfn.IFS($P1159&gt;=$C$7-$B$26,0,$O1159,$P1159+$B$26,TRUE,0)</f>
        <v>0</v>
      </c>
      <c r="Q1160" s="3" t="b" cm="1">
        <f t="array" ref="Q1160">_xlfn.IFS(AND($L1160,NOT($M1160),NOT($O1160)),TRUE,$R1160&gt;=$B$6,FALSE,AND($L1160,NOT($M1160),$O1160,$P1160=0),TRUE,TRUE,FALSE)</f>
        <v>0</v>
      </c>
      <c r="R1160" s="3" cm="1">
        <f t="array" ref="R1160">_xlfn.IFS(AND($Q1159,$R1159&lt;$B$6),$R1159+1,AND(NOT($L1159),$R1159&gt;0),0,TRUE,$R1159)</f>
        <v>0</v>
      </c>
      <c r="S1160" s="1" cm="1">
        <f t="array" ref="S1160">_xlfn.IFS(AND(Q1159,I1159&gt;$B$8),S1159+$B$8,AND(Q1159,I1159&lt;=$B$8),S1159+I1159,TRUE,$S1159)</f>
        <v>56</v>
      </c>
      <c r="T1160" s="1">
        <f t="shared" si="70"/>
        <v>5040</v>
      </c>
      <c r="U1160" s="17">
        <f t="shared" si="71"/>
        <v>261.36560069144343</v>
      </c>
      <c r="V1160" s="47" cm="1">
        <f t="array" ref="V1160">_xlfn.IFS($B$6=1,S1160*$B$10,AND(R1159=0,R1160&gt;=1,I1160&gt;=$B$6*$B$8-1),V1159+$B$6*$B$10*$B$8,AND(R1159=0,R1160&gt;=1,I1160&lt;$B$6*$B$8-1),V1159+I1159*$B$10,TRUE,V1159)</f>
        <v>5600</v>
      </c>
      <c r="W1160" s="17">
        <f t="shared" si="72"/>
        <v>290.40622299049267</v>
      </c>
    </row>
    <row r="1161" spans="7:23" x14ac:dyDescent="0.25">
      <c r="G1161" s="15">
        <v>1159</v>
      </c>
      <c r="H1161" s="1">
        <f t="shared" si="69"/>
        <v>19.3</v>
      </c>
      <c r="I1161" s="15" cm="1">
        <f t="array" ref="I1161">_xlfn.IFS(J1160&gt;=$C$13-$B$26,MINA(I1160+$B$13-S1161+S1160,$B$11),I1160=$B$11,MINA(I1160-S1161+S1160,$B$11),TRUE,MAXA(I1160-S1161+S1160,0))</f>
        <v>0</v>
      </c>
      <c r="J1161" s="1" cm="1">
        <f t="array" ref="J1161">_xlfn.IFS(J1160&gt;=$C$13-$B$26,0,I1160&lt;$B$11,J1160+$B$26,TRUE,0)</f>
        <v>1.2666666666666671</v>
      </c>
      <c r="K1161" s="3" cm="1">
        <f t="array" ref="K1161">_xlfn.IFS(AND(NOT($K1160=0),$L1160),0,NOT($L1160),$K1160+$B$26,TRUE,$K1160)</f>
        <v>1.0166666666666679</v>
      </c>
      <c r="L1161" s="3" t="b" cm="1">
        <f t="array" ref="L1161">_xlfn.IFS(AND($I1161&gt;0,$K1161&gt;=$C$5-$B$26),TRUE,$R1161&gt;=$B$6,FALSE,$I1161=0,FALSE,TRUE,$L1160)</f>
        <v>0</v>
      </c>
      <c r="M1161" s="3" t="b" cm="1">
        <f t="array" ref="M1161">_xlfn.IFS($N1161&gt;=$B$4-$B$26,FALSE,AND($I1161&gt;0,$K1161&gt;=$B$5-$B$26),TRUE,AND($L1161,NOT($M1160)),FALSE,$M1160,TRUE,TRUE,FALSE)</f>
        <v>0</v>
      </c>
      <c r="N1161" s="3" cm="1">
        <f t="array" ref="N1161">_xlfn.IFS($M1160,$N1160+$B$26,NOT($M1160),0,TRUE,$M1160)</f>
        <v>0</v>
      </c>
      <c r="O1161" s="3" t="b" cm="1">
        <f t="array" ref="O1161">_xlfn.IFS($M1161,FALSE,AND($L1161,NOT($M1161),$R1161&lt;$B$6,$I1161&gt;0),TRUE,TRUE,FALSE)</f>
        <v>0</v>
      </c>
      <c r="P1161" s="3" cm="1">
        <f t="array" ref="P1161">_xlfn.IFS($P1160&gt;=$C$7-$B$26,0,$O1160,$P1160+$B$26,TRUE,0)</f>
        <v>0</v>
      </c>
      <c r="Q1161" s="3" t="b" cm="1">
        <f t="array" ref="Q1161">_xlfn.IFS(AND($L1161,NOT($M1161),NOT($O1161)),TRUE,$R1161&gt;=$B$6,FALSE,AND($L1161,NOT($M1161),$O1161,$P1161=0),TRUE,TRUE,FALSE)</f>
        <v>0</v>
      </c>
      <c r="R1161" s="3" cm="1">
        <f t="array" ref="R1161">_xlfn.IFS(AND($Q1160,$R1160&lt;$B$6),$R1160+1,AND(NOT($L1160),$R1160&gt;0),0,TRUE,$R1160)</f>
        <v>0</v>
      </c>
      <c r="S1161" s="1" cm="1">
        <f t="array" ref="S1161">_xlfn.IFS(AND(Q1160,I1160&gt;$B$8),S1160+$B$8,AND(Q1160,I1160&lt;=$B$8),S1160+I1160,TRUE,$S1160)</f>
        <v>56</v>
      </c>
      <c r="T1161" s="1">
        <f t="shared" si="70"/>
        <v>5040</v>
      </c>
      <c r="U1161" s="17">
        <f t="shared" si="71"/>
        <v>261.13989637305701</v>
      </c>
      <c r="V1161" s="47" cm="1">
        <f t="array" ref="V1161">_xlfn.IFS($B$6=1,S1161*$B$10,AND(R1160=0,R1161&gt;=1,I1161&gt;=$B$6*$B$8-1),V1160+$B$6*$B$10*$B$8,AND(R1160=0,R1161&gt;=1,I1161&lt;$B$6*$B$8-1),V1160+I1160*$B$10,TRUE,V1160)</f>
        <v>5600</v>
      </c>
      <c r="W1161" s="17">
        <f t="shared" si="72"/>
        <v>290.15544041450778</v>
      </c>
    </row>
    <row r="1162" spans="7:23" x14ac:dyDescent="0.25">
      <c r="G1162" s="15">
        <v>1160</v>
      </c>
      <c r="H1162" s="1">
        <f t="shared" si="69"/>
        <v>19.316666666666666</v>
      </c>
      <c r="I1162" s="15" cm="1">
        <f t="array" ref="I1162">_xlfn.IFS(J1161&gt;=$C$13-$B$26,MINA(I1161+$B$13-S1162+S1161,$B$11),I1161=$B$11,MINA(I1161-S1162+S1161,$B$11),TRUE,MAXA(I1161-S1162+S1161,0))</f>
        <v>0</v>
      </c>
      <c r="J1162" s="1" cm="1">
        <f t="array" ref="J1162">_xlfn.IFS(J1161&gt;=$C$13-$B$26,0,I1161&lt;$B$11,J1161+$B$26,TRUE,0)</f>
        <v>1.2833333333333337</v>
      </c>
      <c r="K1162" s="3" cm="1">
        <f t="array" ref="K1162">_xlfn.IFS(AND(NOT($K1161=0),$L1161),0,NOT($L1161),$K1161+$B$26,TRUE,$K1161)</f>
        <v>1.0333333333333345</v>
      </c>
      <c r="L1162" s="3" t="b" cm="1">
        <f t="array" ref="L1162">_xlfn.IFS(AND($I1162&gt;0,$K1162&gt;=$C$5-$B$26),TRUE,$R1162&gt;=$B$6,FALSE,$I1162=0,FALSE,TRUE,$L1161)</f>
        <v>0</v>
      </c>
      <c r="M1162" s="3" t="b" cm="1">
        <f t="array" ref="M1162">_xlfn.IFS($N1162&gt;=$B$4-$B$26,FALSE,AND($I1162&gt;0,$K1162&gt;=$B$5-$B$26),TRUE,AND($L1162,NOT($M1161)),FALSE,$M1161,TRUE,TRUE,FALSE)</f>
        <v>0</v>
      </c>
      <c r="N1162" s="3" cm="1">
        <f t="array" ref="N1162">_xlfn.IFS($M1161,$N1161+$B$26,NOT($M1161),0,TRUE,$M1161)</f>
        <v>0</v>
      </c>
      <c r="O1162" s="3" t="b" cm="1">
        <f t="array" ref="O1162">_xlfn.IFS($M1162,FALSE,AND($L1162,NOT($M1162),$R1162&lt;$B$6,$I1162&gt;0),TRUE,TRUE,FALSE)</f>
        <v>0</v>
      </c>
      <c r="P1162" s="3" cm="1">
        <f t="array" ref="P1162">_xlfn.IFS($P1161&gt;=$C$7-$B$26,0,$O1161,$P1161+$B$26,TRUE,0)</f>
        <v>0</v>
      </c>
      <c r="Q1162" s="3" t="b" cm="1">
        <f t="array" ref="Q1162">_xlfn.IFS(AND($L1162,NOT($M1162),NOT($O1162)),TRUE,$R1162&gt;=$B$6,FALSE,AND($L1162,NOT($M1162),$O1162,$P1162=0),TRUE,TRUE,FALSE)</f>
        <v>0</v>
      </c>
      <c r="R1162" s="3" cm="1">
        <f t="array" ref="R1162">_xlfn.IFS(AND($Q1161,$R1161&lt;$B$6),$R1161+1,AND(NOT($L1161),$R1161&gt;0),0,TRUE,$R1161)</f>
        <v>0</v>
      </c>
      <c r="S1162" s="1" cm="1">
        <f t="array" ref="S1162">_xlfn.IFS(AND(Q1161,I1161&gt;$B$8),S1161+$B$8,AND(Q1161,I1161&lt;=$B$8),S1161+I1161,TRUE,$S1161)</f>
        <v>56</v>
      </c>
      <c r="T1162" s="1">
        <f t="shared" si="70"/>
        <v>5040</v>
      </c>
      <c r="U1162" s="17">
        <f t="shared" si="71"/>
        <v>260.91458153580675</v>
      </c>
      <c r="V1162" s="47" cm="1">
        <f t="array" ref="V1162">_xlfn.IFS($B$6=1,S1162*$B$10,AND(R1161=0,R1162&gt;=1,I1162&gt;=$B$6*$B$8-1),V1161+$B$6*$B$10*$B$8,AND(R1161=0,R1162&gt;=1,I1162&lt;$B$6*$B$8-1),V1161+I1161*$B$10,TRUE,V1161)</f>
        <v>5600</v>
      </c>
      <c r="W1162" s="17">
        <f t="shared" si="72"/>
        <v>289.90509059534082</v>
      </c>
    </row>
    <row r="1163" spans="7:23" x14ac:dyDescent="0.25">
      <c r="G1163" s="15">
        <v>1161</v>
      </c>
      <c r="H1163" s="1">
        <f t="shared" si="69"/>
        <v>19.333333333333332</v>
      </c>
      <c r="I1163" s="15" cm="1">
        <f t="array" ref="I1163">_xlfn.IFS(J1162&gt;=$C$13-$B$26,MINA(I1162+$B$13-S1163+S1162,$B$11),I1162=$B$11,MINA(I1162-S1163+S1162,$B$11),TRUE,MAXA(I1162-S1163+S1162,0))</f>
        <v>0</v>
      </c>
      <c r="J1163" s="1" cm="1">
        <f t="array" ref="J1163">_xlfn.IFS(J1162&gt;=$C$13-$B$26,0,I1162&lt;$B$11,J1162+$B$26,TRUE,0)</f>
        <v>1.3000000000000003</v>
      </c>
      <c r="K1163" s="3" cm="1">
        <f t="array" ref="K1163">_xlfn.IFS(AND(NOT($K1162=0),$L1162),0,NOT($L1162),$K1162+$B$26,TRUE,$K1162)</f>
        <v>1.0500000000000012</v>
      </c>
      <c r="L1163" s="3" t="b" cm="1">
        <f t="array" ref="L1163">_xlfn.IFS(AND($I1163&gt;0,$K1163&gt;=$C$5-$B$26),TRUE,$R1163&gt;=$B$6,FALSE,$I1163=0,FALSE,TRUE,$L1162)</f>
        <v>0</v>
      </c>
      <c r="M1163" s="3" t="b" cm="1">
        <f t="array" ref="M1163">_xlfn.IFS($N1163&gt;=$B$4-$B$26,FALSE,AND($I1163&gt;0,$K1163&gt;=$B$5-$B$26),TRUE,AND($L1163,NOT($M1162)),FALSE,$M1162,TRUE,TRUE,FALSE)</f>
        <v>0</v>
      </c>
      <c r="N1163" s="3" cm="1">
        <f t="array" ref="N1163">_xlfn.IFS($M1162,$N1162+$B$26,NOT($M1162),0,TRUE,$M1162)</f>
        <v>0</v>
      </c>
      <c r="O1163" s="3" t="b" cm="1">
        <f t="array" ref="O1163">_xlfn.IFS($M1163,FALSE,AND($L1163,NOT($M1163),$R1163&lt;$B$6,$I1163&gt;0),TRUE,TRUE,FALSE)</f>
        <v>0</v>
      </c>
      <c r="P1163" s="3" cm="1">
        <f t="array" ref="P1163">_xlfn.IFS($P1162&gt;=$C$7-$B$26,0,$O1162,$P1162+$B$26,TRUE,0)</f>
        <v>0</v>
      </c>
      <c r="Q1163" s="3" t="b" cm="1">
        <f t="array" ref="Q1163">_xlfn.IFS(AND($L1163,NOT($M1163),NOT($O1163)),TRUE,$R1163&gt;=$B$6,FALSE,AND($L1163,NOT($M1163),$O1163,$P1163=0),TRUE,TRUE,FALSE)</f>
        <v>0</v>
      </c>
      <c r="R1163" s="3" cm="1">
        <f t="array" ref="R1163">_xlfn.IFS(AND($Q1162,$R1162&lt;$B$6),$R1162+1,AND(NOT($L1162),$R1162&gt;0),0,TRUE,$R1162)</f>
        <v>0</v>
      </c>
      <c r="S1163" s="1" cm="1">
        <f t="array" ref="S1163">_xlfn.IFS(AND(Q1162,I1162&gt;$B$8),S1162+$B$8,AND(Q1162,I1162&lt;=$B$8),S1162+I1162,TRUE,$S1162)</f>
        <v>56</v>
      </c>
      <c r="T1163" s="1">
        <f t="shared" si="70"/>
        <v>5040</v>
      </c>
      <c r="U1163" s="17">
        <f t="shared" si="71"/>
        <v>260.68965517241384</v>
      </c>
      <c r="V1163" s="47" cm="1">
        <f t="array" ref="V1163">_xlfn.IFS($B$6=1,S1163*$B$10,AND(R1162=0,R1163&gt;=1,I1163&gt;=$B$6*$B$8-1),V1162+$B$6*$B$10*$B$8,AND(R1162=0,R1163&gt;=1,I1163&lt;$B$6*$B$8-1),V1162+I1162*$B$10,TRUE,V1162)</f>
        <v>5600</v>
      </c>
      <c r="W1163" s="17">
        <f t="shared" si="72"/>
        <v>289.65517241379314</v>
      </c>
    </row>
    <row r="1164" spans="7:23" x14ac:dyDescent="0.25">
      <c r="G1164" s="15">
        <v>1162</v>
      </c>
      <c r="H1164" s="1">
        <f t="shared" si="69"/>
        <v>19.350000000000001</v>
      </c>
      <c r="I1164" s="15" cm="1">
        <f t="array" ref="I1164">_xlfn.IFS(J1163&gt;=$C$13-$B$26,MINA(I1163+$B$13-S1164+S1163,$B$11),I1163=$B$11,MINA(I1163-S1164+S1163,$B$11),TRUE,MAXA(I1163-S1164+S1163,0))</f>
        <v>0</v>
      </c>
      <c r="J1164" s="1" cm="1">
        <f t="array" ref="J1164">_xlfn.IFS(J1163&gt;=$C$13-$B$26,0,I1163&lt;$B$11,J1163+$B$26,TRUE,0)</f>
        <v>1.3166666666666669</v>
      </c>
      <c r="K1164" s="3" cm="1">
        <f t="array" ref="K1164">_xlfn.IFS(AND(NOT($K1163=0),$L1163),0,NOT($L1163),$K1163+$B$26,TRUE,$K1163)</f>
        <v>1.0666666666666678</v>
      </c>
      <c r="L1164" s="3" t="b" cm="1">
        <f t="array" ref="L1164">_xlfn.IFS(AND($I1164&gt;0,$K1164&gt;=$C$5-$B$26),TRUE,$R1164&gt;=$B$6,FALSE,$I1164=0,FALSE,TRUE,$L1163)</f>
        <v>0</v>
      </c>
      <c r="M1164" s="3" t="b" cm="1">
        <f t="array" ref="M1164">_xlfn.IFS($N1164&gt;=$B$4-$B$26,FALSE,AND($I1164&gt;0,$K1164&gt;=$B$5-$B$26),TRUE,AND($L1164,NOT($M1163)),FALSE,$M1163,TRUE,TRUE,FALSE)</f>
        <v>0</v>
      </c>
      <c r="N1164" s="3" cm="1">
        <f t="array" ref="N1164">_xlfn.IFS($M1163,$N1163+$B$26,NOT($M1163),0,TRUE,$M1163)</f>
        <v>0</v>
      </c>
      <c r="O1164" s="3" t="b" cm="1">
        <f t="array" ref="O1164">_xlfn.IFS($M1164,FALSE,AND($L1164,NOT($M1164),$R1164&lt;$B$6,$I1164&gt;0),TRUE,TRUE,FALSE)</f>
        <v>0</v>
      </c>
      <c r="P1164" s="3" cm="1">
        <f t="array" ref="P1164">_xlfn.IFS($P1163&gt;=$C$7-$B$26,0,$O1163,$P1163+$B$26,TRUE,0)</f>
        <v>0</v>
      </c>
      <c r="Q1164" s="3" t="b" cm="1">
        <f t="array" ref="Q1164">_xlfn.IFS(AND($L1164,NOT($M1164),NOT($O1164)),TRUE,$R1164&gt;=$B$6,FALSE,AND($L1164,NOT($M1164),$O1164,$P1164=0),TRUE,TRUE,FALSE)</f>
        <v>0</v>
      </c>
      <c r="R1164" s="3" cm="1">
        <f t="array" ref="R1164">_xlfn.IFS(AND($Q1163,$R1163&lt;$B$6),$R1163+1,AND(NOT($L1163),$R1163&gt;0),0,TRUE,$R1163)</f>
        <v>0</v>
      </c>
      <c r="S1164" s="1" cm="1">
        <f t="array" ref="S1164">_xlfn.IFS(AND(Q1163,I1163&gt;$B$8),S1163+$B$8,AND(Q1163,I1163&lt;=$B$8),S1163+I1163,TRUE,$S1163)</f>
        <v>56</v>
      </c>
      <c r="T1164" s="1">
        <f t="shared" si="70"/>
        <v>5040</v>
      </c>
      <c r="U1164" s="17">
        <f t="shared" si="71"/>
        <v>260.46511627906978</v>
      </c>
      <c r="V1164" s="47" cm="1">
        <f t="array" ref="V1164">_xlfn.IFS($B$6=1,S1164*$B$10,AND(R1163=0,R1164&gt;=1,I1164&gt;=$B$6*$B$8-1),V1163+$B$6*$B$10*$B$8,AND(R1163=0,R1164&gt;=1,I1164&lt;$B$6*$B$8-1),V1163+I1163*$B$10,TRUE,V1163)</f>
        <v>5600</v>
      </c>
      <c r="W1164" s="17">
        <f t="shared" si="72"/>
        <v>289.40568475452193</v>
      </c>
    </row>
    <row r="1165" spans="7:23" x14ac:dyDescent="0.25">
      <c r="G1165" s="15">
        <v>1163</v>
      </c>
      <c r="H1165" s="1">
        <f t="shared" si="69"/>
        <v>19.366666666666667</v>
      </c>
      <c r="I1165" s="15" cm="1">
        <f t="array" ref="I1165">_xlfn.IFS(J1164&gt;=$C$13-$B$26,MINA(I1164+$B$13-S1165+S1164,$B$11),I1164=$B$11,MINA(I1164-S1165+S1164,$B$11),TRUE,MAXA(I1164-S1165+S1164,0))</f>
        <v>0</v>
      </c>
      <c r="J1165" s="1" cm="1">
        <f t="array" ref="J1165">_xlfn.IFS(J1164&gt;=$C$13-$B$26,0,I1164&lt;$B$11,J1164+$B$26,TRUE,0)</f>
        <v>1.3333333333333335</v>
      </c>
      <c r="K1165" s="3" cm="1">
        <f t="array" ref="K1165">_xlfn.IFS(AND(NOT($K1164=0),$L1164),0,NOT($L1164),$K1164+$B$26,TRUE,$K1164)</f>
        <v>1.0833333333333344</v>
      </c>
      <c r="L1165" s="3" t="b" cm="1">
        <f t="array" ref="L1165">_xlfn.IFS(AND($I1165&gt;0,$K1165&gt;=$C$5-$B$26),TRUE,$R1165&gt;=$B$6,FALSE,$I1165=0,FALSE,TRUE,$L1164)</f>
        <v>0</v>
      </c>
      <c r="M1165" s="3" t="b" cm="1">
        <f t="array" ref="M1165">_xlfn.IFS($N1165&gt;=$B$4-$B$26,FALSE,AND($I1165&gt;0,$K1165&gt;=$B$5-$B$26),TRUE,AND($L1165,NOT($M1164)),FALSE,$M1164,TRUE,TRUE,FALSE)</f>
        <v>0</v>
      </c>
      <c r="N1165" s="3" cm="1">
        <f t="array" ref="N1165">_xlfn.IFS($M1164,$N1164+$B$26,NOT($M1164),0,TRUE,$M1164)</f>
        <v>0</v>
      </c>
      <c r="O1165" s="3" t="b" cm="1">
        <f t="array" ref="O1165">_xlfn.IFS($M1165,FALSE,AND($L1165,NOT($M1165),$R1165&lt;$B$6,$I1165&gt;0),TRUE,TRUE,FALSE)</f>
        <v>0</v>
      </c>
      <c r="P1165" s="3" cm="1">
        <f t="array" ref="P1165">_xlfn.IFS($P1164&gt;=$C$7-$B$26,0,$O1164,$P1164+$B$26,TRUE,0)</f>
        <v>0</v>
      </c>
      <c r="Q1165" s="3" t="b" cm="1">
        <f t="array" ref="Q1165">_xlfn.IFS(AND($L1165,NOT($M1165),NOT($O1165)),TRUE,$R1165&gt;=$B$6,FALSE,AND($L1165,NOT($M1165),$O1165,$P1165=0),TRUE,TRUE,FALSE)</f>
        <v>0</v>
      </c>
      <c r="R1165" s="3" cm="1">
        <f t="array" ref="R1165">_xlfn.IFS(AND($Q1164,$R1164&lt;$B$6),$R1164+1,AND(NOT($L1164),$R1164&gt;0),0,TRUE,$R1164)</f>
        <v>0</v>
      </c>
      <c r="S1165" s="1" cm="1">
        <f t="array" ref="S1165">_xlfn.IFS(AND(Q1164,I1164&gt;$B$8),S1164+$B$8,AND(Q1164,I1164&lt;=$B$8),S1164+I1164,TRUE,$S1164)</f>
        <v>56</v>
      </c>
      <c r="T1165" s="1">
        <f t="shared" si="70"/>
        <v>5040</v>
      </c>
      <c r="U1165" s="17">
        <f t="shared" si="71"/>
        <v>260.24096385542168</v>
      </c>
      <c r="V1165" s="47" cm="1">
        <f t="array" ref="V1165">_xlfn.IFS($B$6=1,S1165*$B$10,AND(R1164=0,R1165&gt;=1,I1165&gt;=$B$6*$B$8-1),V1164+$B$6*$B$10*$B$8,AND(R1164=0,R1165&gt;=1,I1165&lt;$B$6*$B$8-1),V1164+I1164*$B$10,TRUE,V1164)</f>
        <v>5600</v>
      </c>
      <c r="W1165" s="17">
        <f t="shared" si="72"/>
        <v>289.15662650602411</v>
      </c>
    </row>
    <row r="1166" spans="7:23" x14ac:dyDescent="0.25">
      <c r="G1166" s="15">
        <v>1164</v>
      </c>
      <c r="H1166" s="1">
        <f t="shared" si="69"/>
        <v>19.383333333333333</v>
      </c>
      <c r="I1166" s="15" cm="1">
        <f t="array" ref="I1166">_xlfn.IFS(J1165&gt;=$C$13-$B$26,MINA(I1165+$B$13-S1166+S1165,$B$11),I1165=$B$11,MINA(I1165-S1166+S1165,$B$11),TRUE,MAXA(I1165-S1166+S1165,0))</f>
        <v>0</v>
      </c>
      <c r="J1166" s="1" cm="1">
        <f t="array" ref="J1166">_xlfn.IFS(J1165&gt;=$C$13-$B$26,0,I1165&lt;$B$11,J1165+$B$26,TRUE,0)</f>
        <v>1.35</v>
      </c>
      <c r="K1166" s="3" cm="1">
        <f t="array" ref="K1166">_xlfn.IFS(AND(NOT($K1165=0),$L1165),0,NOT($L1165),$K1165+$B$26,TRUE,$K1165)</f>
        <v>1.100000000000001</v>
      </c>
      <c r="L1166" s="3" t="b" cm="1">
        <f t="array" ref="L1166">_xlfn.IFS(AND($I1166&gt;0,$K1166&gt;=$C$5-$B$26),TRUE,$R1166&gt;=$B$6,FALSE,$I1166=0,FALSE,TRUE,$L1165)</f>
        <v>0</v>
      </c>
      <c r="M1166" s="3" t="b" cm="1">
        <f t="array" ref="M1166">_xlfn.IFS($N1166&gt;=$B$4-$B$26,FALSE,AND($I1166&gt;0,$K1166&gt;=$B$5-$B$26),TRUE,AND($L1166,NOT($M1165)),FALSE,$M1165,TRUE,TRUE,FALSE)</f>
        <v>0</v>
      </c>
      <c r="N1166" s="3" cm="1">
        <f t="array" ref="N1166">_xlfn.IFS($M1165,$N1165+$B$26,NOT($M1165),0,TRUE,$M1165)</f>
        <v>0</v>
      </c>
      <c r="O1166" s="3" t="b" cm="1">
        <f t="array" ref="O1166">_xlfn.IFS($M1166,FALSE,AND($L1166,NOT($M1166),$R1166&lt;$B$6,$I1166&gt;0),TRUE,TRUE,FALSE)</f>
        <v>0</v>
      </c>
      <c r="P1166" s="3" cm="1">
        <f t="array" ref="P1166">_xlfn.IFS($P1165&gt;=$C$7-$B$26,0,$O1165,$P1165+$B$26,TRUE,0)</f>
        <v>0</v>
      </c>
      <c r="Q1166" s="3" t="b" cm="1">
        <f t="array" ref="Q1166">_xlfn.IFS(AND($L1166,NOT($M1166),NOT($O1166)),TRUE,$R1166&gt;=$B$6,FALSE,AND($L1166,NOT($M1166),$O1166,$P1166=0),TRUE,TRUE,FALSE)</f>
        <v>0</v>
      </c>
      <c r="R1166" s="3" cm="1">
        <f t="array" ref="R1166">_xlfn.IFS(AND($Q1165,$R1165&lt;$B$6),$R1165+1,AND(NOT($L1165),$R1165&gt;0),0,TRUE,$R1165)</f>
        <v>0</v>
      </c>
      <c r="S1166" s="1" cm="1">
        <f t="array" ref="S1166">_xlfn.IFS(AND(Q1165,I1165&gt;$B$8),S1165+$B$8,AND(Q1165,I1165&lt;=$B$8),S1165+I1165,TRUE,$S1165)</f>
        <v>56</v>
      </c>
      <c r="T1166" s="1">
        <f t="shared" si="70"/>
        <v>5040</v>
      </c>
      <c r="U1166" s="17">
        <f t="shared" si="71"/>
        <v>260.01719690455718</v>
      </c>
      <c r="V1166" s="47" cm="1">
        <f t="array" ref="V1166">_xlfn.IFS($B$6=1,S1166*$B$10,AND(R1165=0,R1166&gt;=1,I1166&gt;=$B$6*$B$8-1),V1165+$B$6*$B$10*$B$8,AND(R1165=0,R1166&gt;=1,I1166&lt;$B$6*$B$8-1),V1165+I1165*$B$10,TRUE,V1165)</f>
        <v>5600</v>
      </c>
      <c r="W1166" s="17">
        <f t="shared" si="72"/>
        <v>288.9079965606191</v>
      </c>
    </row>
    <row r="1167" spans="7:23" x14ac:dyDescent="0.25">
      <c r="G1167" s="15">
        <v>1165</v>
      </c>
      <c r="H1167" s="1">
        <f t="shared" si="69"/>
        <v>19.399999999999999</v>
      </c>
      <c r="I1167" s="15" cm="1">
        <f t="array" ref="I1167">_xlfn.IFS(J1166&gt;=$C$13-$B$26,MINA(I1166+$B$13-S1167+S1166,$B$11),I1166=$B$11,MINA(I1166-S1167+S1166,$B$11),TRUE,MAXA(I1166-S1167+S1166,0))</f>
        <v>0</v>
      </c>
      <c r="J1167" s="1" cm="1">
        <f t="array" ref="J1167">_xlfn.IFS(J1166&gt;=$C$13-$B$26,0,I1166&lt;$B$11,J1166+$B$26,TRUE,0)</f>
        <v>1.3666666666666667</v>
      </c>
      <c r="K1167" s="3" cm="1">
        <f t="array" ref="K1167">_xlfn.IFS(AND(NOT($K1166=0),$L1166),0,NOT($L1166),$K1166+$B$26,TRUE,$K1166)</f>
        <v>1.1166666666666676</v>
      </c>
      <c r="L1167" s="3" t="b" cm="1">
        <f t="array" ref="L1167">_xlfn.IFS(AND($I1167&gt;0,$K1167&gt;=$C$5-$B$26),TRUE,$R1167&gt;=$B$6,FALSE,$I1167=0,FALSE,TRUE,$L1166)</f>
        <v>0</v>
      </c>
      <c r="M1167" s="3" t="b" cm="1">
        <f t="array" ref="M1167">_xlfn.IFS($N1167&gt;=$B$4-$B$26,FALSE,AND($I1167&gt;0,$K1167&gt;=$B$5-$B$26),TRUE,AND($L1167,NOT($M1166)),FALSE,$M1166,TRUE,TRUE,FALSE)</f>
        <v>0</v>
      </c>
      <c r="N1167" s="3" cm="1">
        <f t="array" ref="N1167">_xlfn.IFS($M1166,$N1166+$B$26,NOT($M1166),0,TRUE,$M1166)</f>
        <v>0</v>
      </c>
      <c r="O1167" s="3" t="b" cm="1">
        <f t="array" ref="O1167">_xlfn.IFS($M1167,FALSE,AND($L1167,NOT($M1167),$R1167&lt;$B$6,$I1167&gt;0),TRUE,TRUE,FALSE)</f>
        <v>0</v>
      </c>
      <c r="P1167" s="3" cm="1">
        <f t="array" ref="P1167">_xlfn.IFS($P1166&gt;=$C$7-$B$26,0,$O1166,$P1166+$B$26,TRUE,0)</f>
        <v>0</v>
      </c>
      <c r="Q1167" s="3" t="b" cm="1">
        <f t="array" ref="Q1167">_xlfn.IFS(AND($L1167,NOT($M1167),NOT($O1167)),TRUE,$R1167&gt;=$B$6,FALSE,AND($L1167,NOT($M1167),$O1167,$P1167=0),TRUE,TRUE,FALSE)</f>
        <v>0</v>
      </c>
      <c r="R1167" s="3" cm="1">
        <f t="array" ref="R1167">_xlfn.IFS(AND($Q1166,$R1166&lt;$B$6),$R1166+1,AND(NOT($L1166),$R1166&gt;0),0,TRUE,$R1166)</f>
        <v>0</v>
      </c>
      <c r="S1167" s="1" cm="1">
        <f t="array" ref="S1167">_xlfn.IFS(AND(Q1166,I1166&gt;$B$8),S1166+$B$8,AND(Q1166,I1166&lt;=$B$8),S1166+I1166,TRUE,$S1166)</f>
        <v>56</v>
      </c>
      <c r="T1167" s="1">
        <f t="shared" si="70"/>
        <v>5040</v>
      </c>
      <c r="U1167" s="17">
        <f t="shared" si="71"/>
        <v>259.79381443298973</v>
      </c>
      <c r="V1167" s="47" cm="1">
        <f t="array" ref="V1167">_xlfn.IFS($B$6=1,S1167*$B$10,AND(R1166=0,R1167&gt;=1,I1167&gt;=$B$6*$B$8-1),V1166+$B$6*$B$10*$B$8,AND(R1166=0,R1167&gt;=1,I1167&lt;$B$6*$B$8-1),V1166+I1166*$B$10,TRUE,V1166)</f>
        <v>5600</v>
      </c>
      <c r="W1167" s="17">
        <f t="shared" si="72"/>
        <v>288.65979381443299</v>
      </c>
    </row>
    <row r="1168" spans="7:23" x14ac:dyDescent="0.25">
      <c r="G1168" s="15">
        <v>1166</v>
      </c>
      <c r="H1168" s="1">
        <f t="shared" si="69"/>
        <v>19.416666666666668</v>
      </c>
      <c r="I1168" s="15" cm="1">
        <f t="array" ref="I1168">_xlfn.IFS(J1167&gt;=$C$13-$B$26,MINA(I1167+$B$13-S1168+S1167,$B$11),I1167=$B$11,MINA(I1167-S1168+S1167,$B$11),TRUE,MAXA(I1167-S1168+S1167,0))</f>
        <v>0</v>
      </c>
      <c r="J1168" s="1" cm="1">
        <f t="array" ref="J1168">_xlfn.IFS(J1167&gt;=$C$13-$B$26,0,I1167&lt;$B$11,J1167+$B$26,TRUE,0)</f>
        <v>1.3833333333333333</v>
      </c>
      <c r="K1168" s="3" cm="1">
        <f t="array" ref="K1168">_xlfn.IFS(AND(NOT($K1167=0),$L1167),0,NOT($L1167),$K1167+$B$26,TRUE,$K1167)</f>
        <v>1.1333333333333342</v>
      </c>
      <c r="L1168" s="3" t="b" cm="1">
        <f t="array" ref="L1168">_xlfn.IFS(AND($I1168&gt;0,$K1168&gt;=$C$5-$B$26),TRUE,$R1168&gt;=$B$6,FALSE,$I1168=0,FALSE,TRUE,$L1167)</f>
        <v>0</v>
      </c>
      <c r="M1168" s="3" t="b" cm="1">
        <f t="array" ref="M1168">_xlfn.IFS($N1168&gt;=$B$4-$B$26,FALSE,AND($I1168&gt;0,$K1168&gt;=$B$5-$B$26),TRUE,AND($L1168,NOT($M1167)),FALSE,$M1167,TRUE,TRUE,FALSE)</f>
        <v>0</v>
      </c>
      <c r="N1168" s="3" cm="1">
        <f t="array" ref="N1168">_xlfn.IFS($M1167,$N1167+$B$26,NOT($M1167),0,TRUE,$M1167)</f>
        <v>0</v>
      </c>
      <c r="O1168" s="3" t="b" cm="1">
        <f t="array" ref="O1168">_xlfn.IFS($M1168,FALSE,AND($L1168,NOT($M1168),$R1168&lt;$B$6,$I1168&gt;0),TRUE,TRUE,FALSE)</f>
        <v>0</v>
      </c>
      <c r="P1168" s="3" cm="1">
        <f t="array" ref="P1168">_xlfn.IFS($P1167&gt;=$C$7-$B$26,0,$O1167,$P1167+$B$26,TRUE,0)</f>
        <v>0</v>
      </c>
      <c r="Q1168" s="3" t="b" cm="1">
        <f t="array" ref="Q1168">_xlfn.IFS(AND($L1168,NOT($M1168),NOT($O1168)),TRUE,$R1168&gt;=$B$6,FALSE,AND($L1168,NOT($M1168),$O1168,$P1168=0),TRUE,TRUE,FALSE)</f>
        <v>0</v>
      </c>
      <c r="R1168" s="3" cm="1">
        <f t="array" ref="R1168">_xlfn.IFS(AND($Q1167,$R1167&lt;$B$6),$R1167+1,AND(NOT($L1167),$R1167&gt;0),0,TRUE,$R1167)</f>
        <v>0</v>
      </c>
      <c r="S1168" s="1" cm="1">
        <f t="array" ref="S1168">_xlfn.IFS(AND(Q1167,I1167&gt;$B$8),S1167+$B$8,AND(Q1167,I1167&lt;=$B$8),S1167+I1167,TRUE,$S1167)</f>
        <v>56</v>
      </c>
      <c r="T1168" s="1">
        <f t="shared" si="70"/>
        <v>5040</v>
      </c>
      <c r="U1168" s="17">
        <f t="shared" si="71"/>
        <v>259.57081545064375</v>
      </c>
      <c r="V1168" s="47" cm="1">
        <f t="array" ref="V1168">_xlfn.IFS($B$6=1,S1168*$B$10,AND(R1167=0,R1168&gt;=1,I1168&gt;=$B$6*$B$8-1),V1167+$B$6*$B$10*$B$8,AND(R1167=0,R1168&gt;=1,I1168&lt;$B$6*$B$8-1),V1167+I1167*$B$10,TRUE,V1167)</f>
        <v>5600</v>
      </c>
      <c r="W1168" s="17">
        <f t="shared" si="72"/>
        <v>288.41201716738198</v>
      </c>
    </row>
    <row r="1169" spans="7:23" x14ac:dyDescent="0.25">
      <c r="G1169" s="15">
        <v>1167</v>
      </c>
      <c r="H1169" s="1">
        <f t="shared" si="69"/>
        <v>19.433333333333334</v>
      </c>
      <c r="I1169" s="15" cm="1">
        <f t="array" ref="I1169">_xlfn.IFS(J1168&gt;=$C$13-$B$26,MINA(I1168+$B$13-S1169+S1168,$B$11),I1168=$B$11,MINA(I1168-S1169+S1168,$B$11),TRUE,MAXA(I1168-S1169+S1168,0))</f>
        <v>0</v>
      </c>
      <c r="J1169" s="1" cm="1">
        <f t="array" ref="J1169">_xlfn.IFS(J1168&gt;=$C$13-$B$26,0,I1168&lt;$B$11,J1168+$B$26,TRUE,0)</f>
        <v>1.4</v>
      </c>
      <c r="K1169" s="3" cm="1">
        <f t="array" ref="K1169">_xlfn.IFS(AND(NOT($K1168=0),$L1168),0,NOT($L1168),$K1168+$B$26,TRUE,$K1168)</f>
        <v>1.1500000000000008</v>
      </c>
      <c r="L1169" s="3" t="b" cm="1">
        <f t="array" ref="L1169">_xlfn.IFS(AND($I1169&gt;0,$K1169&gt;=$C$5-$B$26),TRUE,$R1169&gt;=$B$6,FALSE,$I1169=0,FALSE,TRUE,$L1168)</f>
        <v>0</v>
      </c>
      <c r="M1169" s="3" t="b" cm="1">
        <f t="array" ref="M1169">_xlfn.IFS($N1169&gt;=$B$4-$B$26,FALSE,AND($I1169&gt;0,$K1169&gt;=$B$5-$B$26),TRUE,AND($L1169,NOT($M1168)),FALSE,$M1168,TRUE,TRUE,FALSE)</f>
        <v>0</v>
      </c>
      <c r="N1169" s="3" cm="1">
        <f t="array" ref="N1169">_xlfn.IFS($M1168,$N1168+$B$26,NOT($M1168),0,TRUE,$M1168)</f>
        <v>0</v>
      </c>
      <c r="O1169" s="3" t="b" cm="1">
        <f t="array" ref="O1169">_xlfn.IFS($M1169,FALSE,AND($L1169,NOT($M1169),$R1169&lt;$B$6,$I1169&gt;0),TRUE,TRUE,FALSE)</f>
        <v>0</v>
      </c>
      <c r="P1169" s="3" cm="1">
        <f t="array" ref="P1169">_xlfn.IFS($P1168&gt;=$C$7-$B$26,0,$O1168,$P1168+$B$26,TRUE,0)</f>
        <v>0</v>
      </c>
      <c r="Q1169" s="3" t="b" cm="1">
        <f t="array" ref="Q1169">_xlfn.IFS(AND($L1169,NOT($M1169),NOT($O1169)),TRUE,$R1169&gt;=$B$6,FALSE,AND($L1169,NOT($M1169),$O1169,$P1169=0),TRUE,TRUE,FALSE)</f>
        <v>0</v>
      </c>
      <c r="R1169" s="3" cm="1">
        <f t="array" ref="R1169">_xlfn.IFS(AND($Q1168,$R1168&lt;$B$6),$R1168+1,AND(NOT($L1168),$R1168&gt;0),0,TRUE,$R1168)</f>
        <v>0</v>
      </c>
      <c r="S1169" s="1" cm="1">
        <f t="array" ref="S1169">_xlfn.IFS(AND(Q1168,I1168&gt;$B$8),S1168+$B$8,AND(Q1168,I1168&lt;=$B$8),S1168+I1168,TRUE,$S1168)</f>
        <v>56</v>
      </c>
      <c r="T1169" s="1">
        <f t="shared" si="70"/>
        <v>5040</v>
      </c>
      <c r="U1169" s="17">
        <f t="shared" si="71"/>
        <v>259.34819897084049</v>
      </c>
      <c r="V1169" s="47" cm="1">
        <f t="array" ref="V1169">_xlfn.IFS($B$6=1,S1169*$B$10,AND(R1168=0,R1169&gt;=1,I1169&gt;=$B$6*$B$8-1),V1168+$B$6*$B$10*$B$8,AND(R1168=0,R1169&gt;=1,I1169&lt;$B$6*$B$8-1),V1168+I1168*$B$10,TRUE,V1168)</f>
        <v>5600</v>
      </c>
      <c r="W1169" s="17">
        <f t="shared" si="72"/>
        <v>288.16466552315609</v>
      </c>
    </row>
    <row r="1170" spans="7:23" x14ac:dyDescent="0.25">
      <c r="G1170" s="15">
        <v>1168</v>
      </c>
      <c r="H1170" s="1">
        <f t="shared" si="69"/>
        <v>19.45</v>
      </c>
      <c r="I1170" s="15" cm="1">
        <f t="array" ref="I1170">_xlfn.IFS(J1169&gt;=$C$13-$B$26,MINA(I1169+$B$13-S1170+S1169,$B$11),I1169=$B$11,MINA(I1169-S1170+S1169,$B$11),TRUE,MAXA(I1169-S1170+S1169,0))</f>
        <v>0</v>
      </c>
      <c r="J1170" s="1" cm="1">
        <f t="array" ref="J1170">_xlfn.IFS(J1169&gt;=$C$13-$B$26,0,I1169&lt;$B$11,J1169+$B$26,TRUE,0)</f>
        <v>1.4166666666666665</v>
      </c>
      <c r="K1170" s="3" cm="1">
        <f t="array" ref="K1170">_xlfn.IFS(AND(NOT($K1169=0),$L1169),0,NOT($L1169),$K1169+$B$26,TRUE,$K1169)</f>
        <v>1.1666666666666674</v>
      </c>
      <c r="L1170" s="3" t="b" cm="1">
        <f t="array" ref="L1170">_xlfn.IFS(AND($I1170&gt;0,$K1170&gt;=$C$5-$B$26),TRUE,$R1170&gt;=$B$6,FALSE,$I1170=0,FALSE,TRUE,$L1169)</f>
        <v>0</v>
      </c>
      <c r="M1170" s="3" t="b" cm="1">
        <f t="array" ref="M1170">_xlfn.IFS($N1170&gt;=$B$4-$B$26,FALSE,AND($I1170&gt;0,$K1170&gt;=$B$5-$B$26),TRUE,AND($L1170,NOT($M1169)),FALSE,$M1169,TRUE,TRUE,FALSE)</f>
        <v>0</v>
      </c>
      <c r="N1170" s="3" cm="1">
        <f t="array" ref="N1170">_xlfn.IFS($M1169,$N1169+$B$26,NOT($M1169),0,TRUE,$M1169)</f>
        <v>0</v>
      </c>
      <c r="O1170" s="3" t="b" cm="1">
        <f t="array" ref="O1170">_xlfn.IFS($M1170,FALSE,AND($L1170,NOT($M1170),$R1170&lt;$B$6,$I1170&gt;0),TRUE,TRUE,FALSE)</f>
        <v>0</v>
      </c>
      <c r="P1170" s="3" cm="1">
        <f t="array" ref="P1170">_xlfn.IFS($P1169&gt;=$C$7-$B$26,0,$O1169,$P1169+$B$26,TRUE,0)</f>
        <v>0</v>
      </c>
      <c r="Q1170" s="3" t="b" cm="1">
        <f t="array" ref="Q1170">_xlfn.IFS(AND($L1170,NOT($M1170),NOT($O1170)),TRUE,$R1170&gt;=$B$6,FALSE,AND($L1170,NOT($M1170),$O1170,$P1170=0),TRUE,TRUE,FALSE)</f>
        <v>0</v>
      </c>
      <c r="R1170" s="3" cm="1">
        <f t="array" ref="R1170">_xlfn.IFS(AND($Q1169,$R1169&lt;$B$6),$R1169+1,AND(NOT($L1169),$R1169&gt;0),0,TRUE,$R1169)</f>
        <v>0</v>
      </c>
      <c r="S1170" s="1" cm="1">
        <f t="array" ref="S1170">_xlfn.IFS(AND(Q1169,I1169&gt;$B$8),S1169+$B$8,AND(Q1169,I1169&lt;=$B$8),S1169+I1169,TRUE,$S1169)</f>
        <v>56</v>
      </c>
      <c r="T1170" s="1">
        <f t="shared" si="70"/>
        <v>5040</v>
      </c>
      <c r="U1170" s="17">
        <f t="shared" si="71"/>
        <v>259.12596401028276</v>
      </c>
      <c r="V1170" s="47" cm="1">
        <f t="array" ref="V1170">_xlfn.IFS($B$6=1,S1170*$B$10,AND(R1169=0,R1170&gt;=1,I1170&gt;=$B$6*$B$8-1),V1169+$B$6*$B$10*$B$8,AND(R1169=0,R1170&gt;=1,I1170&lt;$B$6*$B$8-1),V1169+I1169*$B$10,TRUE,V1169)</f>
        <v>5600</v>
      </c>
      <c r="W1170" s="17">
        <f t="shared" si="72"/>
        <v>287.9177377892031</v>
      </c>
    </row>
    <row r="1171" spans="7:23" x14ac:dyDescent="0.25">
      <c r="G1171" s="15">
        <v>1169</v>
      </c>
      <c r="H1171" s="1">
        <f t="shared" si="69"/>
        <v>19.466666666666665</v>
      </c>
      <c r="I1171" s="15" cm="1">
        <f t="array" ref="I1171">_xlfn.IFS(J1170&gt;=$C$13-$B$26,MINA(I1170+$B$13-S1171+S1170,$B$11),I1170=$B$11,MINA(I1170-S1171+S1170,$B$11),TRUE,MAXA(I1170-S1171+S1170,0))</f>
        <v>0</v>
      </c>
      <c r="J1171" s="1" cm="1">
        <f t="array" ref="J1171">_xlfn.IFS(J1170&gt;=$C$13-$B$26,0,I1170&lt;$B$11,J1170+$B$26,TRUE,0)</f>
        <v>1.4333333333333331</v>
      </c>
      <c r="K1171" s="3" cm="1">
        <f t="array" ref="K1171">_xlfn.IFS(AND(NOT($K1170=0),$L1170),0,NOT($L1170),$K1170+$B$26,TRUE,$K1170)</f>
        <v>1.183333333333334</v>
      </c>
      <c r="L1171" s="3" t="b" cm="1">
        <f t="array" ref="L1171">_xlfn.IFS(AND($I1171&gt;0,$K1171&gt;=$C$5-$B$26),TRUE,$R1171&gt;=$B$6,FALSE,$I1171=0,FALSE,TRUE,$L1170)</f>
        <v>0</v>
      </c>
      <c r="M1171" s="3" t="b" cm="1">
        <f t="array" ref="M1171">_xlfn.IFS($N1171&gt;=$B$4-$B$26,FALSE,AND($I1171&gt;0,$K1171&gt;=$B$5-$B$26),TRUE,AND($L1171,NOT($M1170)),FALSE,$M1170,TRUE,TRUE,FALSE)</f>
        <v>0</v>
      </c>
      <c r="N1171" s="3" cm="1">
        <f t="array" ref="N1171">_xlfn.IFS($M1170,$N1170+$B$26,NOT($M1170),0,TRUE,$M1170)</f>
        <v>0</v>
      </c>
      <c r="O1171" s="3" t="b" cm="1">
        <f t="array" ref="O1171">_xlfn.IFS($M1171,FALSE,AND($L1171,NOT($M1171),$R1171&lt;$B$6,$I1171&gt;0),TRUE,TRUE,FALSE)</f>
        <v>0</v>
      </c>
      <c r="P1171" s="3" cm="1">
        <f t="array" ref="P1171">_xlfn.IFS($P1170&gt;=$C$7-$B$26,0,$O1170,$P1170+$B$26,TRUE,0)</f>
        <v>0</v>
      </c>
      <c r="Q1171" s="3" t="b" cm="1">
        <f t="array" ref="Q1171">_xlfn.IFS(AND($L1171,NOT($M1171),NOT($O1171)),TRUE,$R1171&gt;=$B$6,FALSE,AND($L1171,NOT($M1171),$O1171,$P1171=0),TRUE,TRUE,FALSE)</f>
        <v>0</v>
      </c>
      <c r="R1171" s="3" cm="1">
        <f t="array" ref="R1171">_xlfn.IFS(AND($Q1170,$R1170&lt;$B$6),$R1170+1,AND(NOT($L1170),$R1170&gt;0),0,TRUE,$R1170)</f>
        <v>0</v>
      </c>
      <c r="S1171" s="1" cm="1">
        <f t="array" ref="S1171">_xlfn.IFS(AND(Q1170,I1170&gt;$B$8),S1170+$B$8,AND(Q1170,I1170&lt;=$B$8),S1170+I1170,TRUE,$S1170)</f>
        <v>56</v>
      </c>
      <c r="T1171" s="1">
        <f t="shared" si="70"/>
        <v>5040</v>
      </c>
      <c r="U1171" s="17">
        <f t="shared" si="71"/>
        <v>258.90410958904113</v>
      </c>
      <c r="V1171" s="47" cm="1">
        <f t="array" ref="V1171">_xlfn.IFS($B$6=1,S1171*$B$10,AND(R1170=0,R1171&gt;=1,I1171&gt;=$B$6*$B$8-1),V1170+$B$6*$B$10*$B$8,AND(R1170=0,R1171&gt;=1,I1171&lt;$B$6*$B$8-1),V1170+I1170*$B$10,TRUE,V1170)</f>
        <v>5600</v>
      </c>
      <c r="W1171" s="17">
        <f t="shared" si="72"/>
        <v>287.67123287671234</v>
      </c>
    </row>
    <row r="1172" spans="7:23" x14ac:dyDescent="0.25">
      <c r="G1172" s="15">
        <v>1170</v>
      </c>
      <c r="H1172" s="1">
        <f t="shared" si="69"/>
        <v>19.483333333333334</v>
      </c>
      <c r="I1172" s="15" cm="1">
        <f t="array" ref="I1172">_xlfn.IFS(J1171&gt;=$C$13-$B$26,MINA(I1171+$B$13-S1172+S1171,$B$11),I1171=$B$11,MINA(I1171-S1172+S1171,$B$11),TRUE,MAXA(I1171-S1172+S1171,0))</f>
        <v>0</v>
      </c>
      <c r="J1172" s="1" cm="1">
        <f t="array" ref="J1172">_xlfn.IFS(J1171&gt;=$C$13-$B$26,0,I1171&lt;$B$11,J1171+$B$26,TRUE,0)</f>
        <v>1.4499999999999997</v>
      </c>
      <c r="K1172" s="3" cm="1">
        <f t="array" ref="K1172">_xlfn.IFS(AND(NOT($K1171=0),$L1171),0,NOT($L1171),$K1171+$B$26,TRUE,$K1171)</f>
        <v>1.2000000000000006</v>
      </c>
      <c r="L1172" s="3" t="b" cm="1">
        <f t="array" ref="L1172">_xlfn.IFS(AND($I1172&gt;0,$K1172&gt;=$C$5-$B$26),TRUE,$R1172&gt;=$B$6,FALSE,$I1172=0,FALSE,TRUE,$L1171)</f>
        <v>0</v>
      </c>
      <c r="M1172" s="3" t="b" cm="1">
        <f t="array" ref="M1172">_xlfn.IFS($N1172&gt;=$B$4-$B$26,FALSE,AND($I1172&gt;0,$K1172&gt;=$B$5-$B$26),TRUE,AND($L1172,NOT($M1171)),FALSE,$M1171,TRUE,TRUE,FALSE)</f>
        <v>0</v>
      </c>
      <c r="N1172" s="3" cm="1">
        <f t="array" ref="N1172">_xlfn.IFS($M1171,$N1171+$B$26,NOT($M1171),0,TRUE,$M1171)</f>
        <v>0</v>
      </c>
      <c r="O1172" s="3" t="b" cm="1">
        <f t="array" ref="O1172">_xlfn.IFS($M1172,FALSE,AND($L1172,NOT($M1172),$R1172&lt;$B$6,$I1172&gt;0),TRUE,TRUE,FALSE)</f>
        <v>0</v>
      </c>
      <c r="P1172" s="3" cm="1">
        <f t="array" ref="P1172">_xlfn.IFS($P1171&gt;=$C$7-$B$26,0,$O1171,$P1171+$B$26,TRUE,0)</f>
        <v>0</v>
      </c>
      <c r="Q1172" s="3" t="b" cm="1">
        <f t="array" ref="Q1172">_xlfn.IFS(AND($L1172,NOT($M1172),NOT($O1172)),TRUE,$R1172&gt;=$B$6,FALSE,AND($L1172,NOT($M1172),$O1172,$P1172=0),TRUE,TRUE,FALSE)</f>
        <v>0</v>
      </c>
      <c r="R1172" s="3" cm="1">
        <f t="array" ref="R1172">_xlfn.IFS(AND($Q1171,$R1171&lt;$B$6),$R1171+1,AND(NOT($L1171),$R1171&gt;0),0,TRUE,$R1171)</f>
        <v>0</v>
      </c>
      <c r="S1172" s="1" cm="1">
        <f t="array" ref="S1172">_xlfn.IFS(AND(Q1171,I1171&gt;$B$8),S1171+$B$8,AND(Q1171,I1171&lt;=$B$8),S1171+I1171,TRUE,$S1171)</f>
        <v>56</v>
      </c>
      <c r="T1172" s="1">
        <f t="shared" si="70"/>
        <v>5040</v>
      </c>
      <c r="U1172" s="17">
        <f t="shared" si="71"/>
        <v>258.68263473053889</v>
      </c>
      <c r="V1172" s="47" cm="1">
        <f t="array" ref="V1172">_xlfn.IFS($B$6=1,S1172*$B$10,AND(R1171=0,R1172&gt;=1,I1172&gt;=$B$6*$B$8-1),V1171+$B$6*$B$10*$B$8,AND(R1171=0,R1172&gt;=1,I1172&lt;$B$6*$B$8-1),V1171+I1171*$B$10,TRUE,V1171)</f>
        <v>5600</v>
      </c>
      <c r="W1172" s="17">
        <f t="shared" si="72"/>
        <v>287.42514970059881</v>
      </c>
    </row>
    <row r="1173" spans="7:23" x14ac:dyDescent="0.25">
      <c r="G1173" s="15">
        <v>1171</v>
      </c>
      <c r="H1173" s="1">
        <f t="shared" si="69"/>
        <v>19.5</v>
      </c>
      <c r="I1173" s="15" cm="1">
        <f t="array" ref="I1173">_xlfn.IFS(J1172&gt;=$C$13-$B$26,MINA(I1172+$B$13-S1173+S1172,$B$11),I1172=$B$11,MINA(I1172-S1173+S1172,$B$11),TRUE,MAXA(I1172-S1173+S1172,0))</f>
        <v>0</v>
      </c>
      <c r="J1173" s="1" cm="1">
        <f t="array" ref="J1173">_xlfn.IFS(J1172&gt;=$C$13-$B$26,0,I1172&lt;$B$11,J1172+$B$26,TRUE,0)</f>
        <v>1.4666666666666663</v>
      </c>
      <c r="K1173" s="3" cm="1">
        <f t="array" ref="K1173">_xlfn.IFS(AND(NOT($K1172=0),$L1172),0,NOT($L1172),$K1172+$B$26,TRUE,$K1172)</f>
        <v>1.2166666666666672</v>
      </c>
      <c r="L1173" s="3" t="b" cm="1">
        <f t="array" ref="L1173">_xlfn.IFS(AND($I1173&gt;0,$K1173&gt;=$C$5-$B$26),TRUE,$R1173&gt;=$B$6,FALSE,$I1173=0,FALSE,TRUE,$L1172)</f>
        <v>0</v>
      </c>
      <c r="M1173" s="3" t="b" cm="1">
        <f t="array" ref="M1173">_xlfn.IFS($N1173&gt;=$B$4-$B$26,FALSE,AND($I1173&gt;0,$K1173&gt;=$B$5-$B$26),TRUE,AND($L1173,NOT($M1172)),FALSE,$M1172,TRUE,TRUE,FALSE)</f>
        <v>0</v>
      </c>
      <c r="N1173" s="3" cm="1">
        <f t="array" ref="N1173">_xlfn.IFS($M1172,$N1172+$B$26,NOT($M1172),0,TRUE,$M1172)</f>
        <v>0</v>
      </c>
      <c r="O1173" s="3" t="b" cm="1">
        <f t="array" ref="O1173">_xlfn.IFS($M1173,FALSE,AND($L1173,NOT($M1173),$R1173&lt;$B$6,$I1173&gt;0),TRUE,TRUE,FALSE)</f>
        <v>0</v>
      </c>
      <c r="P1173" s="3" cm="1">
        <f t="array" ref="P1173">_xlfn.IFS($P1172&gt;=$C$7-$B$26,0,$O1172,$P1172+$B$26,TRUE,0)</f>
        <v>0</v>
      </c>
      <c r="Q1173" s="3" t="b" cm="1">
        <f t="array" ref="Q1173">_xlfn.IFS(AND($L1173,NOT($M1173),NOT($O1173)),TRUE,$R1173&gt;=$B$6,FALSE,AND($L1173,NOT($M1173),$O1173,$P1173=0),TRUE,TRUE,FALSE)</f>
        <v>0</v>
      </c>
      <c r="R1173" s="3" cm="1">
        <f t="array" ref="R1173">_xlfn.IFS(AND($Q1172,$R1172&lt;$B$6),$R1172+1,AND(NOT($L1172),$R1172&gt;0),0,TRUE,$R1172)</f>
        <v>0</v>
      </c>
      <c r="S1173" s="1" cm="1">
        <f t="array" ref="S1173">_xlfn.IFS(AND(Q1172,I1172&gt;$B$8),S1172+$B$8,AND(Q1172,I1172&lt;=$B$8),S1172+I1172,TRUE,$S1172)</f>
        <v>56</v>
      </c>
      <c r="T1173" s="1">
        <f t="shared" si="70"/>
        <v>5040</v>
      </c>
      <c r="U1173" s="17">
        <f t="shared" si="71"/>
        <v>258.46153846153845</v>
      </c>
      <c r="V1173" s="47" cm="1">
        <f t="array" ref="V1173">_xlfn.IFS($B$6=1,S1173*$B$10,AND(R1172=0,R1173&gt;=1,I1173&gt;=$B$6*$B$8-1),V1172+$B$6*$B$10*$B$8,AND(R1172=0,R1173&gt;=1,I1173&lt;$B$6*$B$8-1),V1172+I1172*$B$10,TRUE,V1172)</f>
        <v>5600</v>
      </c>
      <c r="W1173" s="17">
        <f t="shared" si="72"/>
        <v>287.17948717948718</v>
      </c>
    </row>
    <row r="1174" spans="7:23" x14ac:dyDescent="0.25">
      <c r="G1174" s="15">
        <v>1172</v>
      </c>
      <c r="H1174" s="1">
        <f t="shared" si="69"/>
        <v>19.516666666666666</v>
      </c>
      <c r="I1174" s="15" cm="1">
        <f t="array" ref="I1174">_xlfn.IFS(J1173&gt;=$C$13-$B$26,MINA(I1173+$B$13-S1174+S1173,$B$11),I1173=$B$11,MINA(I1173-S1174+S1173,$B$11),TRUE,MAXA(I1173-S1174+S1173,0))</f>
        <v>0</v>
      </c>
      <c r="J1174" s="1" cm="1">
        <f t="array" ref="J1174">_xlfn.IFS(J1173&gt;=$C$13-$B$26,0,I1173&lt;$B$11,J1173+$B$26,TRUE,0)</f>
        <v>1.4833333333333329</v>
      </c>
      <c r="K1174" s="3" cm="1">
        <f t="array" ref="K1174">_xlfn.IFS(AND(NOT($K1173=0),$L1173),0,NOT($L1173),$K1173+$B$26,TRUE,$K1173)</f>
        <v>1.2333333333333338</v>
      </c>
      <c r="L1174" s="3" t="b" cm="1">
        <f t="array" ref="L1174">_xlfn.IFS(AND($I1174&gt;0,$K1174&gt;=$C$5-$B$26),TRUE,$R1174&gt;=$B$6,FALSE,$I1174=0,FALSE,TRUE,$L1173)</f>
        <v>0</v>
      </c>
      <c r="M1174" s="3" t="b" cm="1">
        <f t="array" ref="M1174">_xlfn.IFS($N1174&gt;=$B$4-$B$26,FALSE,AND($I1174&gt;0,$K1174&gt;=$B$5-$B$26),TRUE,AND($L1174,NOT($M1173)),FALSE,$M1173,TRUE,TRUE,FALSE)</f>
        <v>0</v>
      </c>
      <c r="N1174" s="3" cm="1">
        <f t="array" ref="N1174">_xlfn.IFS($M1173,$N1173+$B$26,NOT($M1173),0,TRUE,$M1173)</f>
        <v>0</v>
      </c>
      <c r="O1174" s="3" t="b" cm="1">
        <f t="array" ref="O1174">_xlfn.IFS($M1174,FALSE,AND($L1174,NOT($M1174),$R1174&lt;$B$6,$I1174&gt;0),TRUE,TRUE,FALSE)</f>
        <v>0</v>
      </c>
      <c r="P1174" s="3" cm="1">
        <f t="array" ref="P1174">_xlfn.IFS($P1173&gt;=$C$7-$B$26,0,$O1173,$P1173+$B$26,TRUE,0)</f>
        <v>0</v>
      </c>
      <c r="Q1174" s="3" t="b" cm="1">
        <f t="array" ref="Q1174">_xlfn.IFS(AND($L1174,NOT($M1174),NOT($O1174)),TRUE,$R1174&gt;=$B$6,FALSE,AND($L1174,NOT($M1174),$O1174,$P1174=0),TRUE,TRUE,FALSE)</f>
        <v>0</v>
      </c>
      <c r="R1174" s="3" cm="1">
        <f t="array" ref="R1174">_xlfn.IFS(AND($Q1173,$R1173&lt;$B$6),$R1173+1,AND(NOT($L1173),$R1173&gt;0),0,TRUE,$R1173)</f>
        <v>0</v>
      </c>
      <c r="S1174" s="1" cm="1">
        <f t="array" ref="S1174">_xlfn.IFS(AND(Q1173,I1173&gt;$B$8),S1173+$B$8,AND(Q1173,I1173&lt;=$B$8),S1173+I1173,TRUE,$S1173)</f>
        <v>56</v>
      </c>
      <c r="T1174" s="1">
        <f t="shared" si="70"/>
        <v>5040</v>
      </c>
      <c r="U1174" s="17">
        <f t="shared" si="71"/>
        <v>258.2408198121264</v>
      </c>
      <c r="V1174" s="47" cm="1">
        <f t="array" ref="V1174">_xlfn.IFS($B$6=1,S1174*$B$10,AND(R1173=0,R1174&gt;=1,I1174&gt;=$B$6*$B$8-1),V1173+$B$6*$B$10*$B$8,AND(R1173=0,R1174&gt;=1,I1174&lt;$B$6*$B$8-1),V1173+I1173*$B$10,TRUE,V1173)</f>
        <v>5600</v>
      </c>
      <c r="W1174" s="17">
        <f t="shared" si="72"/>
        <v>286.93424423569599</v>
      </c>
    </row>
    <row r="1175" spans="7:23" x14ac:dyDescent="0.25">
      <c r="G1175" s="15">
        <v>1173</v>
      </c>
      <c r="H1175" s="1">
        <f t="shared" si="69"/>
        <v>19.533333333333331</v>
      </c>
      <c r="I1175" s="15" cm="1">
        <f t="array" ref="I1175">_xlfn.IFS(J1174&gt;=$C$13-$B$26,MINA(I1174+$B$13-S1175+S1174,$B$11),I1174=$B$11,MINA(I1174-S1175+S1174,$B$11),TRUE,MAXA(I1174-S1175+S1174,0))</f>
        <v>3</v>
      </c>
      <c r="J1175" s="1" cm="1">
        <f t="array" ref="J1175">_xlfn.IFS(J1174&gt;=$C$13-$B$26,0,I1174&lt;$B$11,J1174+$B$26,TRUE,0)</f>
        <v>0</v>
      </c>
      <c r="K1175" s="3" cm="1">
        <f t="array" ref="K1175">_xlfn.IFS(AND(NOT($K1174=0),$L1174),0,NOT($L1174),$K1174+$B$26,TRUE,$K1174)</f>
        <v>1.2500000000000004</v>
      </c>
      <c r="L1175" s="3" t="b" cm="1">
        <f t="array" ref="L1175">_xlfn.IFS(AND($I1175&gt;0,$K1175&gt;=$C$5-$B$26),TRUE,$R1175&gt;=$B$6,FALSE,$I1175=0,FALSE,TRUE,$L1174)</f>
        <v>1</v>
      </c>
      <c r="M1175" s="3" t="b" cm="1">
        <f t="array" ref="M1175">_xlfn.IFS($N1175&gt;=$B$4-$B$26,FALSE,AND($I1175&gt;0,$K1175&gt;=$B$5-$B$26),TRUE,AND($L1175,NOT($M1174)),FALSE,$M1174,TRUE,TRUE,FALSE)</f>
        <v>1</v>
      </c>
      <c r="N1175" s="3" cm="1">
        <f t="array" ref="N1175">_xlfn.IFS($M1174,$N1174+$B$26,NOT($M1174),0,TRUE,$M1174)</f>
        <v>0</v>
      </c>
      <c r="O1175" s="3" t="b" cm="1">
        <f t="array" ref="O1175">_xlfn.IFS($M1175,FALSE,AND($L1175,NOT($M1175),$R1175&lt;$B$6,$I1175&gt;0),TRUE,TRUE,FALSE)</f>
        <v>0</v>
      </c>
      <c r="P1175" s="3" cm="1">
        <f t="array" ref="P1175">_xlfn.IFS($P1174&gt;=$C$7-$B$26,0,$O1174,$P1174+$B$26,TRUE,0)</f>
        <v>0</v>
      </c>
      <c r="Q1175" s="3" t="b" cm="1">
        <f t="array" ref="Q1175">_xlfn.IFS(AND($L1175,NOT($M1175),NOT($O1175)),TRUE,$R1175&gt;=$B$6,FALSE,AND($L1175,NOT($M1175),$O1175,$P1175=0),TRUE,TRUE,FALSE)</f>
        <v>0</v>
      </c>
      <c r="R1175" s="3" cm="1">
        <f t="array" ref="R1175">_xlfn.IFS(AND($Q1174,$R1174&lt;$B$6),$R1174+1,AND(NOT($L1174),$R1174&gt;0),0,TRUE,$R1174)</f>
        <v>0</v>
      </c>
      <c r="S1175" s="1" cm="1">
        <f t="array" ref="S1175">_xlfn.IFS(AND(Q1174,I1174&gt;$B$8),S1174+$B$8,AND(Q1174,I1174&lt;=$B$8),S1174+I1174,TRUE,$S1174)</f>
        <v>56</v>
      </c>
      <c r="T1175" s="1">
        <f t="shared" si="70"/>
        <v>5040</v>
      </c>
      <c r="U1175" s="17">
        <f t="shared" si="71"/>
        <v>258.02047781569968</v>
      </c>
      <c r="V1175" s="47" cm="1">
        <f t="array" ref="V1175">_xlfn.IFS($B$6=1,S1175*$B$10,AND(R1174=0,R1175&gt;=1,I1175&gt;=$B$6*$B$8-1),V1174+$B$6*$B$10*$B$8,AND(R1174=0,R1175&gt;=1,I1175&lt;$B$6*$B$8-1),V1174+I1174*$B$10,TRUE,V1174)</f>
        <v>5600</v>
      </c>
      <c r="W1175" s="17">
        <f t="shared" si="72"/>
        <v>286.68941979522185</v>
      </c>
    </row>
    <row r="1176" spans="7:23" x14ac:dyDescent="0.25">
      <c r="G1176" s="15">
        <v>1174</v>
      </c>
      <c r="H1176" s="1">
        <f t="shared" si="69"/>
        <v>19.55</v>
      </c>
      <c r="I1176" s="15" cm="1">
        <f t="array" ref="I1176">_xlfn.IFS(J1175&gt;=$C$13-$B$26,MINA(I1175+$B$13-S1176+S1175,$B$11),I1175=$B$11,MINA(I1175-S1176+S1175,$B$11),TRUE,MAXA(I1175-S1176+S1175,0))</f>
        <v>3</v>
      </c>
      <c r="J1176" s="1" cm="1">
        <f t="array" ref="J1176">_xlfn.IFS(J1175&gt;=$C$13-$B$26,0,I1175&lt;$B$11,J1175+$B$26,TRUE,0)</f>
        <v>1.6666666666666666E-2</v>
      </c>
      <c r="K1176" s="3" cm="1">
        <f t="array" ref="K1176">_xlfn.IFS(AND(NOT($K1175=0),$L1175),0,NOT($L1175),$K1175+$B$26,TRUE,$K1175)</f>
        <v>0</v>
      </c>
      <c r="L1176" s="3" t="b" cm="1">
        <f t="array" ref="L1176">_xlfn.IFS(AND($I1176&gt;0,$K1176&gt;=$C$5-$B$26),TRUE,$R1176&gt;=$B$6,FALSE,$I1176=0,FALSE,TRUE,$L1175)</f>
        <v>1</v>
      </c>
      <c r="M1176" s="3" t="b" cm="1">
        <f t="array" ref="M1176">_xlfn.IFS($N1176&gt;=$B$4-$B$26,FALSE,AND($I1176&gt;0,$K1176&gt;=$B$5-$B$26),TRUE,AND($L1176,NOT($M1175)),FALSE,$M1175,TRUE,TRUE,FALSE)</f>
        <v>1</v>
      </c>
      <c r="N1176" s="3" cm="1">
        <f t="array" ref="N1176">_xlfn.IFS($M1175,$N1175+$B$26,NOT($M1175),0,TRUE,$M1175)</f>
        <v>1.6666666666666666E-2</v>
      </c>
      <c r="O1176" s="3" t="b" cm="1">
        <f t="array" ref="O1176">_xlfn.IFS($M1176,FALSE,AND($L1176,NOT($M1176),$R1176&lt;$B$6,$I1176&gt;0),TRUE,TRUE,FALSE)</f>
        <v>0</v>
      </c>
      <c r="P1176" s="3" cm="1">
        <f t="array" ref="P1176">_xlfn.IFS($P1175&gt;=$C$7-$B$26,0,$O1175,$P1175+$B$26,TRUE,0)</f>
        <v>0</v>
      </c>
      <c r="Q1176" s="3" t="b" cm="1">
        <f t="array" ref="Q1176">_xlfn.IFS(AND($L1176,NOT($M1176),NOT($O1176)),TRUE,$R1176&gt;=$B$6,FALSE,AND($L1176,NOT($M1176),$O1176,$P1176=0),TRUE,TRUE,FALSE)</f>
        <v>0</v>
      </c>
      <c r="R1176" s="3" cm="1">
        <f t="array" ref="R1176">_xlfn.IFS(AND($Q1175,$R1175&lt;$B$6),$R1175+1,AND(NOT($L1175),$R1175&gt;0),0,TRUE,$R1175)</f>
        <v>0</v>
      </c>
      <c r="S1176" s="1" cm="1">
        <f t="array" ref="S1176">_xlfn.IFS(AND(Q1175,I1175&gt;$B$8),S1175+$B$8,AND(Q1175,I1175&lt;=$B$8),S1175+I1175,TRUE,$S1175)</f>
        <v>56</v>
      </c>
      <c r="T1176" s="1">
        <f t="shared" si="70"/>
        <v>5040</v>
      </c>
      <c r="U1176" s="17">
        <f t="shared" si="71"/>
        <v>257.80051150895139</v>
      </c>
      <c r="V1176" s="47" cm="1">
        <f t="array" ref="V1176">_xlfn.IFS($B$6=1,S1176*$B$10,AND(R1175=0,R1176&gt;=1,I1176&gt;=$B$6*$B$8-1),V1175+$B$6*$B$10*$B$8,AND(R1175=0,R1176&gt;=1,I1176&lt;$B$6*$B$8-1),V1175+I1175*$B$10,TRUE,V1175)</f>
        <v>5600</v>
      </c>
      <c r="W1176" s="17">
        <f t="shared" si="72"/>
        <v>286.44501278772378</v>
      </c>
    </row>
    <row r="1177" spans="7:23" x14ac:dyDescent="0.25">
      <c r="G1177" s="15">
        <v>1175</v>
      </c>
      <c r="H1177" s="1">
        <f t="shared" si="69"/>
        <v>19.566666666666666</v>
      </c>
      <c r="I1177" s="15" cm="1">
        <f t="array" ref="I1177">_xlfn.IFS(J1176&gt;=$C$13-$B$26,MINA(I1176+$B$13-S1177+S1176,$B$11),I1176=$B$11,MINA(I1176-S1177+S1176,$B$11),TRUE,MAXA(I1176-S1177+S1176,0))</f>
        <v>3</v>
      </c>
      <c r="J1177" s="1" cm="1">
        <f t="array" ref="J1177">_xlfn.IFS(J1176&gt;=$C$13-$B$26,0,I1176&lt;$B$11,J1176+$B$26,TRUE,0)</f>
        <v>3.3333333333333333E-2</v>
      </c>
      <c r="K1177" s="3" cm="1">
        <f t="array" ref="K1177">_xlfn.IFS(AND(NOT($K1176=0),$L1176),0,NOT($L1176),$K1176+$B$26,TRUE,$K1176)</f>
        <v>0</v>
      </c>
      <c r="L1177" s="3" t="b" cm="1">
        <f t="array" ref="L1177">_xlfn.IFS(AND($I1177&gt;0,$K1177&gt;=$C$5-$B$26),TRUE,$R1177&gt;=$B$6,FALSE,$I1177=0,FALSE,TRUE,$L1176)</f>
        <v>1</v>
      </c>
      <c r="M1177" s="3" t="b" cm="1">
        <f t="array" ref="M1177">_xlfn.IFS($N1177&gt;=$B$4-$B$26,FALSE,AND($I1177&gt;0,$K1177&gt;=$B$5-$B$26),TRUE,AND($L1177,NOT($M1176)),FALSE,$M1176,TRUE,TRUE,FALSE)</f>
        <v>0</v>
      </c>
      <c r="N1177" s="3" cm="1">
        <f t="array" ref="N1177">_xlfn.IFS($M1176,$N1176+$B$26,NOT($M1176),0,TRUE,$M1176)</f>
        <v>3.3333333333333333E-2</v>
      </c>
      <c r="O1177" s="3" t="b" cm="1">
        <f t="array" ref="O1177">_xlfn.IFS($M1177,FALSE,AND($L1177,NOT($M1177),$R1177&lt;$B$6,$I1177&gt;0),TRUE,TRUE,FALSE)</f>
        <v>1</v>
      </c>
      <c r="P1177" s="3" cm="1">
        <f t="array" ref="P1177">_xlfn.IFS($P1176&gt;=$C$7-$B$26,0,$O1176,$P1176+$B$26,TRUE,0)</f>
        <v>0</v>
      </c>
      <c r="Q1177" s="3" t="b" cm="1">
        <f t="array" ref="Q1177">_xlfn.IFS(AND($L1177,NOT($M1177),NOT($O1177)),TRUE,$R1177&gt;=$B$6,FALSE,AND($L1177,NOT($M1177),$O1177,$P1177=0),TRUE,TRUE,FALSE)</f>
        <v>1</v>
      </c>
      <c r="R1177" s="3" cm="1">
        <f t="array" ref="R1177">_xlfn.IFS(AND($Q1176,$R1176&lt;$B$6),$R1176+1,AND(NOT($L1176),$R1176&gt;0),0,TRUE,$R1176)</f>
        <v>0</v>
      </c>
      <c r="S1177" s="1" cm="1">
        <f t="array" ref="S1177">_xlfn.IFS(AND(Q1176,I1176&gt;$B$8),S1176+$B$8,AND(Q1176,I1176&lt;=$B$8),S1176+I1176,TRUE,$S1176)</f>
        <v>56</v>
      </c>
      <c r="T1177" s="1">
        <f t="shared" si="70"/>
        <v>5040</v>
      </c>
      <c r="U1177" s="17">
        <f t="shared" si="71"/>
        <v>257.5809199318569</v>
      </c>
      <c r="V1177" s="47" cm="1">
        <f t="array" ref="V1177">_xlfn.IFS($B$6=1,S1177*$B$10,AND(R1176=0,R1177&gt;=1,I1177&gt;=$B$6*$B$8-1),V1176+$B$6*$B$10*$B$8,AND(R1176=0,R1177&gt;=1,I1177&lt;$B$6*$B$8-1),V1176+I1176*$B$10,TRUE,V1176)</f>
        <v>5600</v>
      </c>
      <c r="W1177" s="17">
        <f t="shared" si="72"/>
        <v>286.20102214650768</v>
      </c>
    </row>
    <row r="1178" spans="7:23" x14ac:dyDescent="0.25">
      <c r="G1178" s="15">
        <v>1176</v>
      </c>
      <c r="H1178" s="1">
        <f t="shared" si="69"/>
        <v>19.583333333333332</v>
      </c>
      <c r="I1178" s="15" cm="1">
        <f t="array" ref="I1178">_xlfn.IFS(J1177&gt;=$C$13-$B$26,MINA(I1177+$B$13-S1178+S1177,$B$11),I1177=$B$11,MINA(I1177-S1178+S1177,$B$11),TRUE,MAXA(I1177-S1178+S1177,0))</f>
        <v>2</v>
      </c>
      <c r="J1178" s="1" cm="1">
        <f t="array" ref="J1178">_xlfn.IFS(J1177&gt;=$C$13-$B$26,0,I1177&lt;$B$11,J1177+$B$26,TRUE,0)</f>
        <v>0.05</v>
      </c>
      <c r="K1178" s="3" cm="1">
        <f t="array" ref="K1178">_xlfn.IFS(AND(NOT($K1177=0),$L1177),0,NOT($L1177),$K1177+$B$26,TRUE,$K1177)</f>
        <v>0</v>
      </c>
      <c r="L1178" s="3" t="b" cm="1">
        <f t="array" ref="L1178">_xlfn.IFS(AND($I1178&gt;0,$K1178&gt;=$C$5-$B$26),TRUE,$R1178&gt;=$B$6,FALSE,$I1178=0,FALSE,TRUE,$L1177)</f>
        <v>1</v>
      </c>
      <c r="M1178" s="3" t="b" cm="1">
        <f t="array" ref="M1178">_xlfn.IFS($N1178&gt;=$B$4-$B$26,FALSE,AND($I1178&gt;0,$K1178&gt;=$B$5-$B$26),TRUE,AND($L1178,NOT($M1177)),FALSE,$M1177,TRUE,TRUE,FALSE)</f>
        <v>0</v>
      </c>
      <c r="N1178" s="3" cm="1">
        <f t="array" ref="N1178">_xlfn.IFS($M1177,$N1177+$B$26,NOT($M1177),0,TRUE,$M1177)</f>
        <v>0</v>
      </c>
      <c r="O1178" s="3" t="b" cm="1">
        <f t="array" ref="O1178">_xlfn.IFS($M1178,FALSE,AND($L1178,NOT($M1178),$R1178&lt;$B$6,$I1178&gt;0),TRUE,TRUE,FALSE)</f>
        <v>1</v>
      </c>
      <c r="P1178" s="3" cm="1">
        <f t="array" ref="P1178">_xlfn.IFS($P1177&gt;=$C$7-$B$26,0,$O1177,$P1177+$B$26,TRUE,0)</f>
        <v>1.6666666666666666E-2</v>
      </c>
      <c r="Q1178" s="3" t="b" cm="1">
        <f t="array" ref="Q1178">_xlfn.IFS(AND($L1178,NOT($M1178),NOT($O1178)),TRUE,$R1178&gt;=$B$6,FALSE,AND($L1178,NOT($M1178),$O1178,$P1178=0),TRUE,TRUE,FALSE)</f>
        <v>0</v>
      </c>
      <c r="R1178" s="3" cm="1">
        <f t="array" ref="R1178">_xlfn.IFS(AND($Q1177,$R1177&lt;$B$6),$R1177+1,AND(NOT($L1177),$R1177&gt;0),0,TRUE,$R1177)</f>
        <v>1</v>
      </c>
      <c r="S1178" s="1" cm="1">
        <f t="array" ref="S1178">_xlfn.IFS(AND(Q1177,I1177&gt;$B$8),S1177+$B$8,AND(Q1177,I1177&lt;=$B$8),S1177+I1177,TRUE,$S1177)</f>
        <v>57</v>
      </c>
      <c r="T1178" s="1">
        <f t="shared" si="70"/>
        <v>5130</v>
      </c>
      <c r="U1178" s="17">
        <f t="shared" si="71"/>
        <v>261.95744680851067</v>
      </c>
      <c r="V1178" s="47" cm="1">
        <f t="array" ref="V1178">_xlfn.IFS($B$6=1,S1178*$B$10,AND(R1177=0,R1178&gt;=1,I1178&gt;=$B$6*$B$8-1),V1177+$B$6*$B$10*$B$8,AND(R1177=0,R1178&gt;=1,I1178&lt;$B$6*$B$8-1),V1177+I1177*$B$10,TRUE,V1177)</f>
        <v>5900</v>
      </c>
      <c r="W1178" s="17">
        <f t="shared" si="72"/>
        <v>301.27659574468089</v>
      </c>
    </row>
    <row r="1179" spans="7:23" x14ac:dyDescent="0.25">
      <c r="G1179" s="15">
        <v>1177</v>
      </c>
      <c r="H1179" s="1">
        <f t="shared" si="69"/>
        <v>19.600000000000001</v>
      </c>
      <c r="I1179" s="15" cm="1">
        <f t="array" ref="I1179">_xlfn.IFS(J1178&gt;=$C$13-$B$26,MINA(I1178+$B$13-S1179+S1178,$B$11),I1178=$B$11,MINA(I1178-S1179+S1178,$B$11),TRUE,MAXA(I1178-S1179+S1178,0))</f>
        <v>2</v>
      </c>
      <c r="J1179" s="1" cm="1">
        <f t="array" ref="J1179">_xlfn.IFS(J1178&gt;=$C$13-$B$26,0,I1178&lt;$B$11,J1178+$B$26,TRUE,0)</f>
        <v>6.6666666666666666E-2</v>
      </c>
      <c r="K1179" s="3" cm="1">
        <f t="array" ref="K1179">_xlfn.IFS(AND(NOT($K1178=0),$L1178),0,NOT($L1178),$K1178+$B$26,TRUE,$K1178)</f>
        <v>0</v>
      </c>
      <c r="L1179" s="3" t="b" cm="1">
        <f t="array" ref="L1179">_xlfn.IFS(AND($I1179&gt;0,$K1179&gt;=$C$5-$B$26),TRUE,$R1179&gt;=$B$6,FALSE,$I1179=0,FALSE,TRUE,$L1178)</f>
        <v>1</v>
      </c>
      <c r="M1179" s="3" t="b" cm="1">
        <f t="array" ref="M1179">_xlfn.IFS($N1179&gt;=$B$4-$B$26,FALSE,AND($I1179&gt;0,$K1179&gt;=$B$5-$B$26),TRUE,AND($L1179,NOT($M1178)),FALSE,$M1178,TRUE,TRUE,FALSE)</f>
        <v>0</v>
      </c>
      <c r="N1179" s="3" cm="1">
        <f t="array" ref="N1179">_xlfn.IFS($M1178,$N1178+$B$26,NOT($M1178),0,TRUE,$M1178)</f>
        <v>0</v>
      </c>
      <c r="O1179" s="3" t="b" cm="1">
        <f t="array" ref="O1179">_xlfn.IFS($M1179,FALSE,AND($L1179,NOT($M1179),$R1179&lt;$B$6,$I1179&gt;0),TRUE,TRUE,FALSE)</f>
        <v>1</v>
      </c>
      <c r="P1179" s="3" cm="1">
        <f t="array" ref="P1179">_xlfn.IFS($P1178&gt;=$C$7-$B$26,0,$O1178,$P1178+$B$26,TRUE,0)</f>
        <v>3.3333333333333333E-2</v>
      </c>
      <c r="Q1179" s="3" t="b" cm="1">
        <f t="array" ref="Q1179">_xlfn.IFS(AND($L1179,NOT($M1179),NOT($O1179)),TRUE,$R1179&gt;=$B$6,FALSE,AND($L1179,NOT($M1179),$O1179,$P1179=0),TRUE,TRUE,FALSE)</f>
        <v>0</v>
      </c>
      <c r="R1179" s="3" cm="1">
        <f t="array" ref="R1179">_xlfn.IFS(AND($Q1178,$R1178&lt;$B$6),$R1178+1,AND(NOT($L1178),$R1178&gt;0),0,TRUE,$R1178)</f>
        <v>1</v>
      </c>
      <c r="S1179" s="1" cm="1">
        <f t="array" ref="S1179">_xlfn.IFS(AND(Q1178,I1178&gt;$B$8),S1178+$B$8,AND(Q1178,I1178&lt;=$B$8),S1178+I1178,TRUE,$S1178)</f>
        <v>57</v>
      </c>
      <c r="T1179" s="1">
        <f t="shared" si="70"/>
        <v>5130</v>
      </c>
      <c r="U1179" s="17">
        <f t="shared" si="71"/>
        <v>261.73469387755102</v>
      </c>
      <c r="V1179" s="47" cm="1">
        <f t="array" ref="V1179">_xlfn.IFS($B$6=1,S1179*$B$10,AND(R1178=0,R1179&gt;=1,I1179&gt;=$B$6*$B$8-1),V1178+$B$6*$B$10*$B$8,AND(R1178=0,R1179&gt;=1,I1179&lt;$B$6*$B$8-1),V1178+I1178*$B$10,TRUE,V1178)</f>
        <v>5900</v>
      </c>
      <c r="W1179" s="17">
        <f t="shared" si="72"/>
        <v>301.0204081632653</v>
      </c>
    </row>
    <row r="1180" spans="7:23" x14ac:dyDescent="0.25">
      <c r="G1180" s="15">
        <v>1178</v>
      </c>
      <c r="H1180" s="1">
        <f t="shared" si="69"/>
        <v>19.616666666666667</v>
      </c>
      <c r="I1180" s="15" cm="1">
        <f t="array" ref="I1180">_xlfn.IFS(J1179&gt;=$C$13-$B$26,MINA(I1179+$B$13-S1180+S1179,$B$11),I1179=$B$11,MINA(I1179-S1180+S1179,$B$11),TRUE,MAXA(I1179-S1180+S1179,0))</f>
        <v>2</v>
      </c>
      <c r="J1180" s="1" cm="1">
        <f t="array" ref="J1180">_xlfn.IFS(J1179&gt;=$C$13-$B$26,0,I1179&lt;$B$11,J1179+$B$26,TRUE,0)</f>
        <v>8.3333333333333329E-2</v>
      </c>
      <c r="K1180" s="3" cm="1">
        <f t="array" ref="K1180">_xlfn.IFS(AND(NOT($K1179=0),$L1179),0,NOT($L1179),$K1179+$B$26,TRUE,$K1179)</f>
        <v>0</v>
      </c>
      <c r="L1180" s="3" t="b" cm="1">
        <f t="array" ref="L1180">_xlfn.IFS(AND($I1180&gt;0,$K1180&gt;=$C$5-$B$26),TRUE,$R1180&gt;=$B$6,FALSE,$I1180=0,FALSE,TRUE,$L1179)</f>
        <v>1</v>
      </c>
      <c r="M1180" s="3" t="b" cm="1">
        <f t="array" ref="M1180">_xlfn.IFS($N1180&gt;=$B$4-$B$26,FALSE,AND($I1180&gt;0,$K1180&gt;=$B$5-$B$26),TRUE,AND($L1180,NOT($M1179)),FALSE,$M1179,TRUE,TRUE,FALSE)</f>
        <v>0</v>
      </c>
      <c r="N1180" s="3" cm="1">
        <f t="array" ref="N1180">_xlfn.IFS($M1179,$N1179+$B$26,NOT($M1179),0,TRUE,$M1179)</f>
        <v>0</v>
      </c>
      <c r="O1180" s="3" t="b" cm="1">
        <f t="array" ref="O1180">_xlfn.IFS($M1180,FALSE,AND($L1180,NOT($M1180),$R1180&lt;$B$6,$I1180&gt;0),TRUE,TRUE,FALSE)</f>
        <v>1</v>
      </c>
      <c r="P1180" s="3" cm="1">
        <f t="array" ref="P1180">_xlfn.IFS($P1179&gt;=$C$7-$B$26,0,$O1179,$P1179+$B$26,TRUE,0)</f>
        <v>0.05</v>
      </c>
      <c r="Q1180" s="3" t="b" cm="1">
        <f t="array" ref="Q1180">_xlfn.IFS(AND($L1180,NOT($M1180),NOT($O1180)),TRUE,$R1180&gt;=$B$6,FALSE,AND($L1180,NOT($M1180),$O1180,$P1180=0),TRUE,TRUE,FALSE)</f>
        <v>0</v>
      </c>
      <c r="R1180" s="3" cm="1">
        <f t="array" ref="R1180">_xlfn.IFS(AND($Q1179,$R1179&lt;$B$6),$R1179+1,AND(NOT($L1179),$R1179&gt;0),0,TRUE,$R1179)</f>
        <v>1</v>
      </c>
      <c r="S1180" s="1" cm="1">
        <f t="array" ref="S1180">_xlfn.IFS(AND(Q1179,I1179&gt;$B$8),S1179+$B$8,AND(Q1179,I1179&lt;=$B$8),S1179+I1179,TRUE,$S1179)</f>
        <v>57</v>
      </c>
      <c r="T1180" s="1">
        <f t="shared" si="70"/>
        <v>5130</v>
      </c>
      <c r="U1180" s="17">
        <f t="shared" si="71"/>
        <v>261.51231945624471</v>
      </c>
      <c r="V1180" s="47" cm="1">
        <f t="array" ref="V1180">_xlfn.IFS($B$6=1,S1180*$B$10,AND(R1179=0,R1180&gt;=1,I1180&gt;=$B$6*$B$8-1),V1179+$B$6*$B$10*$B$8,AND(R1179=0,R1180&gt;=1,I1180&lt;$B$6*$B$8-1),V1179+I1179*$B$10,TRUE,V1179)</f>
        <v>5900</v>
      </c>
      <c r="W1180" s="17">
        <f t="shared" si="72"/>
        <v>300.76465590484281</v>
      </c>
    </row>
    <row r="1181" spans="7:23" x14ac:dyDescent="0.25">
      <c r="G1181" s="15">
        <v>1179</v>
      </c>
      <c r="H1181" s="1">
        <f t="shared" si="69"/>
        <v>19.633333333333333</v>
      </c>
      <c r="I1181" s="15" cm="1">
        <f t="array" ref="I1181">_xlfn.IFS(J1180&gt;=$C$13-$B$26,MINA(I1180+$B$13-S1181+S1180,$B$11),I1180=$B$11,MINA(I1180-S1181+S1180,$B$11),TRUE,MAXA(I1180-S1181+S1180,0))</f>
        <v>2</v>
      </c>
      <c r="J1181" s="1" cm="1">
        <f t="array" ref="J1181">_xlfn.IFS(J1180&gt;=$C$13-$B$26,0,I1180&lt;$B$11,J1180+$B$26,TRUE,0)</f>
        <v>9.9999999999999992E-2</v>
      </c>
      <c r="K1181" s="3" cm="1">
        <f t="array" ref="K1181">_xlfn.IFS(AND(NOT($K1180=0),$L1180),0,NOT($L1180),$K1180+$B$26,TRUE,$K1180)</f>
        <v>0</v>
      </c>
      <c r="L1181" s="3" t="b" cm="1">
        <f t="array" ref="L1181">_xlfn.IFS(AND($I1181&gt;0,$K1181&gt;=$C$5-$B$26),TRUE,$R1181&gt;=$B$6,FALSE,$I1181=0,FALSE,TRUE,$L1180)</f>
        <v>1</v>
      </c>
      <c r="M1181" s="3" t="b" cm="1">
        <f t="array" ref="M1181">_xlfn.IFS($N1181&gt;=$B$4-$B$26,FALSE,AND($I1181&gt;0,$K1181&gt;=$B$5-$B$26),TRUE,AND($L1181,NOT($M1180)),FALSE,$M1180,TRUE,TRUE,FALSE)</f>
        <v>0</v>
      </c>
      <c r="N1181" s="3" cm="1">
        <f t="array" ref="N1181">_xlfn.IFS($M1180,$N1180+$B$26,NOT($M1180),0,TRUE,$M1180)</f>
        <v>0</v>
      </c>
      <c r="O1181" s="3" t="b" cm="1">
        <f t="array" ref="O1181">_xlfn.IFS($M1181,FALSE,AND($L1181,NOT($M1181),$R1181&lt;$B$6,$I1181&gt;0),TRUE,TRUE,FALSE)</f>
        <v>1</v>
      </c>
      <c r="P1181" s="3" cm="1">
        <f t="array" ref="P1181">_xlfn.IFS($P1180&gt;=$C$7-$B$26,0,$O1180,$P1180+$B$26,TRUE,0)</f>
        <v>6.6666666666666666E-2</v>
      </c>
      <c r="Q1181" s="3" t="b" cm="1">
        <f t="array" ref="Q1181">_xlfn.IFS(AND($L1181,NOT($M1181),NOT($O1181)),TRUE,$R1181&gt;=$B$6,FALSE,AND($L1181,NOT($M1181),$O1181,$P1181=0),TRUE,TRUE,FALSE)</f>
        <v>0</v>
      </c>
      <c r="R1181" s="3" cm="1">
        <f t="array" ref="R1181">_xlfn.IFS(AND($Q1180,$R1180&lt;$B$6),$R1180+1,AND(NOT($L1180),$R1180&gt;0),0,TRUE,$R1180)</f>
        <v>1</v>
      </c>
      <c r="S1181" s="1" cm="1">
        <f t="array" ref="S1181">_xlfn.IFS(AND(Q1180,I1180&gt;$B$8),S1180+$B$8,AND(Q1180,I1180&lt;=$B$8),S1180+I1180,TRUE,$S1180)</f>
        <v>57</v>
      </c>
      <c r="T1181" s="1">
        <f t="shared" si="70"/>
        <v>5130</v>
      </c>
      <c r="U1181" s="17">
        <f t="shared" si="71"/>
        <v>261.29032258064518</v>
      </c>
      <c r="V1181" s="47" cm="1">
        <f t="array" ref="V1181">_xlfn.IFS($B$6=1,S1181*$B$10,AND(R1180=0,R1181&gt;=1,I1181&gt;=$B$6*$B$8-1),V1180+$B$6*$B$10*$B$8,AND(R1180=0,R1181&gt;=1,I1181&lt;$B$6*$B$8-1),V1180+I1180*$B$10,TRUE,V1180)</f>
        <v>5900</v>
      </c>
      <c r="W1181" s="17">
        <f t="shared" si="72"/>
        <v>300.50933786078099</v>
      </c>
    </row>
    <row r="1182" spans="7:23" x14ac:dyDescent="0.25">
      <c r="G1182" s="15">
        <v>1180</v>
      </c>
      <c r="H1182" s="1">
        <f t="shared" si="69"/>
        <v>19.649999999999999</v>
      </c>
      <c r="I1182" s="15" cm="1">
        <f t="array" ref="I1182">_xlfn.IFS(J1181&gt;=$C$13-$B$26,MINA(I1181+$B$13-S1182+S1181,$B$11),I1181=$B$11,MINA(I1181-S1182+S1181,$B$11),TRUE,MAXA(I1181-S1182+S1181,0))</f>
        <v>2</v>
      </c>
      <c r="J1182" s="1" cm="1">
        <f t="array" ref="J1182">_xlfn.IFS(J1181&gt;=$C$13-$B$26,0,I1181&lt;$B$11,J1181+$B$26,TRUE,0)</f>
        <v>0.11666666666666665</v>
      </c>
      <c r="K1182" s="3" cm="1">
        <f t="array" ref="K1182">_xlfn.IFS(AND(NOT($K1181=0),$L1181),0,NOT($L1181),$K1181+$B$26,TRUE,$K1181)</f>
        <v>0</v>
      </c>
      <c r="L1182" s="3" t="b" cm="1">
        <f t="array" ref="L1182">_xlfn.IFS(AND($I1182&gt;0,$K1182&gt;=$C$5-$B$26),TRUE,$R1182&gt;=$B$6,FALSE,$I1182=0,FALSE,TRUE,$L1181)</f>
        <v>1</v>
      </c>
      <c r="M1182" s="3" t="b" cm="1">
        <f t="array" ref="M1182">_xlfn.IFS($N1182&gt;=$B$4-$B$26,FALSE,AND($I1182&gt;0,$K1182&gt;=$B$5-$B$26),TRUE,AND($L1182,NOT($M1181)),FALSE,$M1181,TRUE,TRUE,FALSE)</f>
        <v>0</v>
      </c>
      <c r="N1182" s="3" cm="1">
        <f t="array" ref="N1182">_xlfn.IFS($M1181,$N1181+$B$26,NOT($M1181),0,TRUE,$M1181)</f>
        <v>0</v>
      </c>
      <c r="O1182" s="3" t="b" cm="1">
        <f t="array" ref="O1182">_xlfn.IFS($M1182,FALSE,AND($L1182,NOT($M1182),$R1182&lt;$B$6,$I1182&gt;0),TRUE,TRUE,FALSE)</f>
        <v>1</v>
      </c>
      <c r="P1182" s="3" cm="1">
        <f t="array" ref="P1182">_xlfn.IFS($P1181&gt;=$C$7-$B$26,0,$O1181,$P1181+$B$26,TRUE,0)</f>
        <v>8.3333333333333329E-2</v>
      </c>
      <c r="Q1182" s="3" t="b" cm="1">
        <f t="array" ref="Q1182">_xlfn.IFS(AND($L1182,NOT($M1182),NOT($O1182)),TRUE,$R1182&gt;=$B$6,FALSE,AND($L1182,NOT($M1182),$O1182,$P1182=0),TRUE,TRUE,FALSE)</f>
        <v>0</v>
      </c>
      <c r="R1182" s="3" cm="1">
        <f t="array" ref="R1182">_xlfn.IFS(AND($Q1181,$R1181&lt;$B$6),$R1181+1,AND(NOT($L1181),$R1181&gt;0),0,TRUE,$R1181)</f>
        <v>1</v>
      </c>
      <c r="S1182" s="1" cm="1">
        <f t="array" ref="S1182">_xlfn.IFS(AND(Q1181,I1181&gt;$B$8),S1181+$B$8,AND(Q1181,I1181&lt;=$B$8),S1181+I1181,TRUE,$S1181)</f>
        <v>57</v>
      </c>
      <c r="T1182" s="1">
        <f t="shared" si="70"/>
        <v>5130</v>
      </c>
      <c r="U1182" s="17">
        <f t="shared" si="71"/>
        <v>261.06870229007637</v>
      </c>
      <c r="V1182" s="47" cm="1">
        <f t="array" ref="V1182">_xlfn.IFS($B$6=1,S1182*$B$10,AND(R1181=0,R1182&gt;=1,I1182&gt;=$B$6*$B$8-1),V1181+$B$6*$B$10*$B$8,AND(R1181=0,R1182&gt;=1,I1182&lt;$B$6*$B$8-1),V1181+I1181*$B$10,TRUE,V1181)</f>
        <v>5900</v>
      </c>
      <c r="W1182" s="17">
        <f t="shared" si="72"/>
        <v>300.25445292620867</v>
      </c>
    </row>
    <row r="1183" spans="7:23" x14ac:dyDescent="0.25">
      <c r="G1183" s="15">
        <v>1181</v>
      </c>
      <c r="H1183" s="1">
        <f t="shared" si="69"/>
        <v>19.666666666666668</v>
      </c>
      <c r="I1183" s="15" cm="1">
        <f t="array" ref="I1183">_xlfn.IFS(J1182&gt;=$C$13-$B$26,MINA(I1182+$B$13-S1183+S1182,$B$11),I1182=$B$11,MINA(I1182-S1183+S1182,$B$11),TRUE,MAXA(I1182-S1183+S1182,0))</f>
        <v>2</v>
      </c>
      <c r="J1183" s="1" cm="1">
        <f t="array" ref="J1183">_xlfn.IFS(J1182&gt;=$C$13-$B$26,0,I1182&lt;$B$11,J1182+$B$26,TRUE,0)</f>
        <v>0.13333333333333333</v>
      </c>
      <c r="K1183" s="3" cm="1">
        <f t="array" ref="K1183">_xlfn.IFS(AND(NOT($K1182=0),$L1182),0,NOT($L1182),$K1182+$B$26,TRUE,$K1182)</f>
        <v>0</v>
      </c>
      <c r="L1183" s="3" t="b" cm="1">
        <f t="array" ref="L1183">_xlfn.IFS(AND($I1183&gt;0,$K1183&gt;=$C$5-$B$26),TRUE,$R1183&gt;=$B$6,FALSE,$I1183=0,FALSE,TRUE,$L1182)</f>
        <v>1</v>
      </c>
      <c r="M1183" s="3" t="b" cm="1">
        <f t="array" ref="M1183">_xlfn.IFS($N1183&gt;=$B$4-$B$26,FALSE,AND($I1183&gt;0,$K1183&gt;=$B$5-$B$26),TRUE,AND($L1183,NOT($M1182)),FALSE,$M1182,TRUE,TRUE,FALSE)</f>
        <v>0</v>
      </c>
      <c r="N1183" s="3" cm="1">
        <f t="array" ref="N1183">_xlfn.IFS($M1182,$N1182+$B$26,NOT($M1182),0,TRUE,$M1182)</f>
        <v>0</v>
      </c>
      <c r="O1183" s="3" t="b" cm="1">
        <f t="array" ref="O1183">_xlfn.IFS($M1183,FALSE,AND($L1183,NOT($M1183),$R1183&lt;$B$6,$I1183&gt;0),TRUE,TRUE,FALSE)</f>
        <v>1</v>
      </c>
      <c r="P1183" s="3" cm="1">
        <f t="array" ref="P1183">_xlfn.IFS($P1182&gt;=$C$7-$B$26,0,$O1182,$P1182+$B$26,TRUE,0)</f>
        <v>0</v>
      </c>
      <c r="Q1183" s="3" t="b" cm="1">
        <f t="array" ref="Q1183">_xlfn.IFS(AND($L1183,NOT($M1183),NOT($O1183)),TRUE,$R1183&gt;=$B$6,FALSE,AND($L1183,NOT($M1183),$O1183,$P1183=0),TRUE,TRUE,FALSE)</f>
        <v>1</v>
      </c>
      <c r="R1183" s="3" cm="1">
        <f t="array" ref="R1183">_xlfn.IFS(AND($Q1182,$R1182&lt;$B$6),$R1182+1,AND(NOT($L1182),$R1182&gt;0),0,TRUE,$R1182)</f>
        <v>1</v>
      </c>
      <c r="S1183" s="1" cm="1">
        <f t="array" ref="S1183">_xlfn.IFS(AND(Q1182,I1182&gt;$B$8),S1182+$B$8,AND(Q1182,I1182&lt;=$B$8),S1182+I1182,TRUE,$S1182)</f>
        <v>57</v>
      </c>
      <c r="T1183" s="1">
        <f t="shared" si="70"/>
        <v>5130</v>
      </c>
      <c r="U1183" s="17">
        <f t="shared" si="71"/>
        <v>260.84745762711862</v>
      </c>
      <c r="V1183" s="47" cm="1">
        <f t="array" ref="V1183">_xlfn.IFS($B$6=1,S1183*$B$10,AND(R1182=0,R1183&gt;=1,I1183&gt;=$B$6*$B$8-1),V1182+$B$6*$B$10*$B$8,AND(R1182=0,R1183&gt;=1,I1183&lt;$B$6*$B$8-1),V1182+I1182*$B$10,TRUE,V1182)</f>
        <v>5900</v>
      </c>
      <c r="W1183" s="17">
        <f t="shared" si="72"/>
        <v>300</v>
      </c>
    </row>
    <row r="1184" spans="7:23" x14ac:dyDescent="0.25">
      <c r="G1184" s="15">
        <v>1182</v>
      </c>
      <c r="H1184" s="1">
        <f t="shared" si="69"/>
        <v>19.683333333333334</v>
      </c>
      <c r="I1184" s="15" cm="1">
        <f t="array" ref="I1184">_xlfn.IFS(J1183&gt;=$C$13-$B$26,MINA(I1183+$B$13-S1184+S1183,$B$11),I1183=$B$11,MINA(I1183-S1184+S1183,$B$11),TRUE,MAXA(I1183-S1184+S1183,0))</f>
        <v>1</v>
      </c>
      <c r="J1184" s="1" cm="1">
        <f t="array" ref="J1184">_xlfn.IFS(J1183&gt;=$C$13-$B$26,0,I1183&lt;$B$11,J1183+$B$26,TRUE,0)</f>
        <v>0.15</v>
      </c>
      <c r="K1184" s="3" cm="1">
        <f t="array" ref="K1184">_xlfn.IFS(AND(NOT($K1183=0),$L1183),0,NOT($L1183),$K1183+$B$26,TRUE,$K1183)</f>
        <v>0</v>
      </c>
      <c r="L1184" s="3" t="b" cm="1">
        <f t="array" ref="L1184">_xlfn.IFS(AND($I1184&gt;0,$K1184&gt;=$C$5-$B$26),TRUE,$R1184&gt;=$B$6,FALSE,$I1184=0,FALSE,TRUE,$L1183)</f>
        <v>1</v>
      </c>
      <c r="M1184" s="3" t="b" cm="1">
        <f t="array" ref="M1184">_xlfn.IFS($N1184&gt;=$B$4-$B$26,FALSE,AND($I1184&gt;0,$K1184&gt;=$B$5-$B$26),TRUE,AND($L1184,NOT($M1183)),FALSE,$M1183,TRUE,TRUE,FALSE)</f>
        <v>0</v>
      </c>
      <c r="N1184" s="3" cm="1">
        <f t="array" ref="N1184">_xlfn.IFS($M1183,$N1183+$B$26,NOT($M1183),0,TRUE,$M1183)</f>
        <v>0</v>
      </c>
      <c r="O1184" s="3" t="b" cm="1">
        <f t="array" ref="O1184">_xlfn.IFS($M1184,FALSE,AND($L1184,NOT($M1184),$R1184&lt;$B$6,$I1184&gt;0),TRUE,TRUE,FALSE)</f>
        <v>1</v>
      </c>
      <c r="P1184" s="3" cm="1">
        <f t="array" ref="P1184">_xlfn.IFS($P1183&gt;=$C$7-$B$26,0,$O1183,$P1183+$B$26,TRUE,0)</f>
        <v>1.6666666666666666E-2</v>
      </c>
      <c r="Q1184" s="3" t="b" cm="1">
        <f t="array" ref="Q1184">_xlfn.IFS(AND($L1184,NOT($M1184),NOT($O1184)),TRUE,$R1184&gt;=$B$6,FALSE,AND($L1184,NOT($M1184),$O1184,$P1184=0),TRUE,TRUE,FALSE)</f>
        <v>0</v>
      </c>
      <c r="R1184" s="3" cm="1">
        <f t="array" ref="R1184">_xlfn.IFS(AND($Q1183,$R1183&lt;$B$6),$R1183+1,AND(NOT($L1183),$R1183&gt;0),0,TRUE,$R1183)</f>
        <v>2</v>
      </c>
      <c r="S1184" s="1" cm="1">
        <f t="array" ref="S1184">_xlfn.IFS(AND(Q1183,I1183&gt;$B$8),S1183+$B$8,AND(Q1183,I1183&lt;=$B$8),S1183+I1183,TRUE,$S1183)</f>
        <v>58</v>
      </c>
      <c r="T1184" s="1">
        <f t="shared" si="70"/>
        <v>5220</v>
      </c>
      <c r="U1184" s="17">
        <f t="shared" si="71"/>
        <v>265.19898391193902</v>
      </c>
      <c r="V1184" s="47" cm="1">
        <f t="array" ref="V1184">_xlfn.IFS($B$6=1,S1184*$B$10,AND(R1183=0,R1184&gt;=1,I1184&gt;=$B$6*$B$8-1),V1183+$B$6*$B$10*$B$8,AND(R1183=0,R1184&gt;=1,I1184&lt;$B$6*$B$8-1),V1183+I1183*$B$10,TRUE,V1183)</f>
        <v>5900</v>
      </c>
      <c r="W1184" s="17">
        <f t="shared" si="72"/>
        <v>299.74597798475867</v>
      </c>
    </row>
    <row r="1185" spans="7:23" x14ac:dyDescent="0.25">
      <c r="G1185" s="15">
        <v>1183</v>
      </c>
      <c r="H1185" s="1">
        <f t="shared" si="69"/>
        <v>19.7</v>
      </c>
      <c r="I1185" s="15" cm="1">
        <f t="array" ref="I1185">_xlfn.IFS(J1184&gt;=$C$13-$B$26,MINA(I1184+$B$13-S1185+S1184,$B$11),I1184=$B$11,MINA(I1184-S1185+S1184,$B$11),TRUE,MAXA(I1184-S1185+S1184,0))</f>
        <v>1</v>
      </c>
      <c r="J1185" s="1" cm="1">
        <f t="array" ref="J1185">_xlfn.IFS(J1184&gt;=$C$13-$B$26,0,I1184&lt;$B$11,J1184+$B$26,TRUE,0)</f>
        <v>0.16666666666666666</v>
      </c>
      <c r="K1185" s="3" cm="1">
        <f t="array" ref="K1185">_xlfn.IFS(AND(NOT($K1184=0),$L1184),0,NOT($L1184),$K1184+$B$26,TRUE,$K1184)</f>
        <v>0</v>
      </c>
      <c r="L1185" s="3" t="b" cm="1">
        <f t="array" ref="L1185">_xlfn.IFS(AND($I1185&gt;0,$K1185&gt;=$C$5-$B$26),TRUE,$R1185&gt;=$B$6,FALSE,$I1185=0,FALSE,TRUE,$L1184)</f>
        <v>1</v>
      </c>
      <c r="M1185" s="3" t="b" cm="1">
        <f t="array" ref="M1185">_xlfn.IFS($N1185&gt;=$B$4-$B$26,FALSE,AND($I1185&gt;0,$K1185&gt;=$B$5-$B$26),TRUE,AND($L1185,NOT($M1184)),FALSE,$M1184,TRUE,TRUE,FALSE)</f>
        <v>0</v>
      </c>
      <c r="N1185" s="3" cm="1">
        <f t="array" ref="N1185">_xlfn.IFS($M1184,$N1184+$B$26,NOT($M1184),0,TRUE,$M1184)</f>
        <v>0</v>
      </c>
      <c r="O1185" s="3" t="b" cm="1">
        <f t="array" ref="O1185">_xlfn.IFS($M1185,FALSE,AND($L1185,NOT($M1185),$R1185&lt;$B$6,$I1185&gt;0),TRUE,TRUE,FALSE)</f>
        <v>1</v>
      </c>
      <c r="P1185" s="3" cm="1">
        <f t="array" ref="P1185">_xlfn.IFS($P1184&gt;=$C$7-$B$26,0,$O1184,$P1184+$B$26,TRUE,0)</f>
        <v>3.3333333333333333E-2</v>
      </c>
      <c r="Q1185" s="3" t="b" cm="1">
        <f t="array" ref="Q1185">_xlfn.IFS(AND($L1185,NOT($M1185),NOT($O1185)),TRUE,$R1185&gt;=$B$6,FALSE,AND($L1185,NOT($M1185),$O1185,$P1185=0),TRUE,TRUE,FALSE)</f>
        <v>0</v>
      </c>
      <c r="R1185" s="3" cm="1">
        <f t="array" ref="R1185">_xlfn.IFS(AND($Q1184,$R1184&lt;$B$6),$R1184+1,AND(NOT($L1184),$R1184&gt;0),0,TRUE,$R1184)</f>
        <v>2</v>
      </c>
      <c r="S1185" s="1" cm="1">
        <f t="array" ref="S1185">_xlfn.IFS(AND(Q1184,I1184&gt;$B$8),S1184+$B$8,AND(Q1184,I1184&lt;=$B$8),S1184+I1184,TRUE,$S1184)</f>
        <v>58</v>
      </c>
      <c r="T1185" s="1">
        <f t="shared" si="70"/>
        <v>5220</v>
      </c>
      <c r="U1185" s="17">
        <f t="shared" si="71"/>
        <v>264.97461928934013</v>
      </c>
      <c r="V1185" s="47" cm="1">
        <f t="array" ref="V1185">_xlfn.IFS($B$6=1,S1185*$B$10,AND(R1184=0,R1185&gt;=1,I1185&gt;=$B$6*$B$8-1),V1184+$B$6*$B$10*$B$8,AND(R1184=0,R1185&gt;=1,I1185&lt;$B$6*$B$8-1),V1184+I1184*$B$10,TRUE,V1184)</f>
        <v>5900</v>
      </c>
      <c r="W1185" s="17">
        <f t="shared" si="72"/>
        <v>299.49238578680206</v>
      </c>
    </row>
    <row r="1186" spans="7:23" x14ac:dyDescent="0.25">
      <c r="G1186" s="15">
        <v>1184</v>
      </c>
      <c r="H1186" s="1">
        <f t="shared" si="69"/>
        <v>19.716666666666665</v>
      </c>
      <c r="I1186" s="15" cm="1">
        <f t="array" ref="I1186">_xlfn.IFS(J1185&gt;=$C$13-$B$26,MINA(I1185+$B$13-S1186+S1185,$B$11),I1185=$B$11,MINA(I1185-S1186+S1185,$B$11),TRUE,MAXA(I1185-S1186+S1185,0))</f>
        <v>1</v>
      </c>
      <c r="J1186" s="1" cm="1">
        <f t="array" ref="J1186">_xlfn.IFS(J1185&gt;=$C$13-$B$26,0,I1185&lt;$B$11,J1185+$B$26,TRUE,0)</f>
        <v>0.18333333333333332</v>
      </c>
      <c r="K1186" s="3" cm="1">
        <f t="array" ref="K1186">_xlfn.IFS(AND(NOT($K1185=0),$L1185),0,NOT($L1185),$K1185+$B$26,TRUE,$K1185)</f>
        <v>0</v>
      </c>
      <c r="L1186" s="3" t="b" cm="1">
        <f t="array" ref="L1186">_xlfn.IFS(AND($I1186&gt;0,$K1186&gt;=$C$5-$B$26),TRUE,$R1186&gt;=$B$6,FALSE,$I1186=0,FALSE,TRUE,$L1185)</f>
        <v>1</v>
      </c>
      <c r="M1186" s="3" t="b" cm="1">
        <f t="array" ref="M1186">_xlfn.IFS($N1186&gt;=$B$4-$B$26,FALSE,AND($I1186&gt;0,$K1186&gt;=$B$5-$B$26),TRUE,AND($L1186,NOT($M1185)),FALSE,$M1185,TRUE,TRUE,FALSE)</f>
        <v>0</v>
      </c>
      <c r="N1186" s="3" cm="1">
        <f t="array" ref="N1186">_xlfn.IFS($M1185,$N1185+$B$26,NOT($M1185),0,TRUE,$M1185)</f>
        <v>0</v>
      </c>
      <c r="O1186" s="3" t="b" cm="1">
        <f t="array" ref="O1186">_xlfn.IFS($M1186,FALSE,AND($L1186,NOT($M1186),$R1186&lt;$B$6,$I1186&gt;0),TRUE,TRUE,FALSE)</f>
        <v>1</v>
      </c>
      <c r="P1186" s="3" cm="1">
        <f t="array" ref="P1186">_xlfn.IFS($P1185&gt;=$C$7-$B$26,0,$O1185,$P1185+$B$26,TRUE,0)</f>
        <v>0.05</v>
      </c>
      <c r="Q1186" s="3" t="b" cm="1">
        <f t="array" ref="Q1186">_xlfn.IFS(AND($L1186,NOT($M1186),NOT($O1186)),TRUE,$R1186&gt;=$B$6,FALSE,AND($L1186,NOT($M1186),$O1186,$P1186=0),TRUE,TRUE,FALSE)</f>
        <v>0</v>
      </c>
      <c r="R1186" s="3" cm="1">
        <f t="array" ref="R1186">_xlfn.IFS(AND($Q1185,$R1185&lt;$B$6),$R1185+1,AND(NOT($L1185),$R1185&gt;0),0,TRUE,$R1185)</f>
        <v>2</v>
      </c>
      <c r="S1186" s="1" cm="1">
        <f t="array" ref="S1186">_xlfn.IFS(AND(Q1185,I1185&gt;$B$8),S1185+$B$8,AND(Q1185,I1185&lt;=$B$8),S1185+I1185,TRUE,$S1185)</f>
        <v>58</v>
      </c>
      <c r="T1186" s="1">
        <f t="shared" si="70"/>
        <v>5220</v>
      </c>
      <c r="U1186" s="17">
        <f t="shared" si="71"/>
        <v>264.75063398140321</v>
      </c>
      <c r="V1186" s="47" cm="1">
        <f t="array" ref="V1186">_xlfn.IFS($B$6=1,S1186*$B$10,AND(R1185=0,R1186&gt;=1,I1186&gt;=$B$6*$B$8-1),V1185+$B$6*$B$10*$B$8,AND(R1185=0,R1186&gt;=1,I1186&lt;$B$6*$B$8-1),V1185+I1185*$B$10,TRUE,V1185)</f>
        <v>5900</v>
      </c>
      <c r="W1186" s="17">
        <f t="shared" si="72"/>
        <v>299.2392223161454</v>
      </c>
    </row>
    <row r="1187" spans="7:23" x14ac:dyDescent="0.25">
      <c r="G1187" s="15">
        <v>1185</v>
      </c>
      <c r="H1187" s="1">
        <f t="shared" si="69"/>
        <v>19.733333333333334</v>
      </c>
      <c r="I1187" s="15" cm="1">
        <f t="array" ref="I1187">_xlfn.IFS(J1186&gt;=$C$13-$B$26,MINA(I1186+$B$13-S1187+S1186,$B$11),I1186=$B$11,MINA(I1186-S1187+S1186,$B$11),TRUE,MAXA(I1186-S1187+S1186,0))</f>
        <v>1</v>
      </c>
      <c r="J1187" s="1" cm="1">
        <f t="array" ref="J1187">_xlfn.IFS(J1186&gt;=$C$13-$B$26,0,I1186&lt;$B$11,J1186+$B$26,TRUE,0)</f>
        <v>0.19999999999999998</v>
      </c>
      <c r="K1187" s="3" cm="1">
        <f t="array" ref="K1187">_xlfn.IFS(AND(NOT($K1186=0),$L1186),0,NOT($L1186),$K1186+$B$26,TRUE,$K1186)</f>
        <v>0</v>
      </c>
      <c r="L1187" s="3" t="b" cm="1">
        <f t="array" ref="L1187">_xlfn.IFS(AND($I1187&gt;0,$K1187&gt;=$C$5-$B$26),TRUE,$R1187&gt;=$B$6,FALSE,$I1187=0,FALSE,TRUE,$L1186)</f>
        <v>1</v>
      </c>
      <c r="M1187" s="3" t="b" cm="1">
        <f t="array" ref="M1187">_xlfn.IFS($N1187&gt;=$B$4-$B$26,FALSE,AND($I1187&gt;0,$K1187&gt;=$B$5-$B$26),TRUE,AND($L1187,NOT($M1186)),FALSE,$M1186,TRUE,TRUE,FALSE)</f>
        <v>0</v>
      </c>
      <c r="N1187" s="3" cm="1">
        <f t="array" ref="N1187">_xlfn.IFS($M1186,$N1186+$B$26,NOT($M1186),0,TRUE,$M1186)</f>
        <v>0</v>
      </c>
      <c r="O1187" s="3" t="b" cm="1">
        <f t="array" ref="O1187">_xlfn.IFS($M1187,FALSE,AND($L1187,NOT($M1187),$R1187&lt;$B$6,$I1187&gt;0),TRUE,TRUE,FALSE)</f>
        <v>1</v>
      </c>
      <c r="P1187" s="3" cm="1">
        <f t="array" ref="P1187">_xlfn.IFS($P1186&gt;=$C$7-$B$26,0,$O1186,$P1186+$B$26,TRUE,0)</f>
        <v>6.6666666666666666E-2</v>
      </c>
      <c r="Q1187" s="3" t="b" cm="1">
        <f t="array" ref="Q1187">_xlfn.IFS(AND($L1187,NOT($M1187),NOT($O1187)),TRUE,$R1187&gt;=$B$6,FALSE,AND($L1187,NOT($M1187),$O1187,$P1187=0),TRUE,TRUE,FALSE)</f>
        <v>0</v>
      </c>
      <c r="R1187" s="3" cm="1">
        <f t="array" ref="R1187">_xlfn.IFS(AND($Q1186,$R1186&lt;$B$6),$R1186+1,AND(NOT($L1186),$R1186&gt;0),0,TRUE,$R1186)</f>
        <v>2</v>
      </c>
      <c r="S1187" s="1" cm="1">
        <f t="array" ref="S1187">_xlfn.IFS(AND(Q1186,I1186&gt;$B$8),S1186+$B$8,AND(Q1186,I1186&lt;=$B$8),S1186+I1186,TRUE,$S1186)</f>
        <v>58</v>
      </c>
      <c r="T1187" s="1">
        <f t="shared" si="70"/>
        <v>5220</v>
      </c>
      <c r="U1187" s="17">
        <f t="shared" si="71"/>
        <v>264.52702702702703</v>
      </c>
      <c r="V1187" s="47" cm="1">
        <f t="array" ref="V1187">_xlfn.IFS($B$6=1,S1187*$B$10,AND(R1186=0,R1187&gt;=1,I1187&gt;=$B$6*$B$8-1),V1186+$B$6*$B$10*$B$8,AND(R1186=0,R1187&gt;=1,I1187&lt;$B$6*$B$8-1),V1186+I1186*$B$10,TRUE,V1186)</f>
        <v>5900</v>
      </c>
      <c r="W1187" s="17">
        <f t="shared" si="72"/>
        <v>298.98648648648646</v>
      </c>
    </row>
    <row r="1188" spans="7:23" x14ac:dyDescent="0.25">
      <c r="G1188" s="15">
        <v>1186</v>
      </c>
      <c r="H1188" s="1">
        <f t="shared" si="69"/>
        <v>19.75</v>
      </c>
      <c r="I1188" s="15" cm="1">
        <f t="array" ref="I1188">_xlfn.IFS(J1187&gt;=$C$13-$B$26,MINA(I1187+$B$13-S1188+S1187,$B$11),I1187=$B$11,MINA(I1187-S1188+S1187,$B$11),TRUE,MAXA(I1187-S1188+S1187,0))</f>
        <v>1</v>
      </c>
      <c r="J1188" s="1" cm="1">
        <f t="array" ref="J1188">_xlfn.IFS(J1187&gt;=$C$13-$B$26,0,I1187&lt;$B$11,J1187+$B$26,TRUE,0)</f>
        <v>0.21666666666666665</v>
      </c>
      <c r="K1188" s="3" cm="1">
        <f t="array" ref="K1188">_xlfn.IFS(AND(NOT($K1187=0),$L1187),0,NOT($L1187),$K1187+$B$26,TRUE,$K1187)</f>
        <v>0</v>
      </c>
      <c r="L1188" s="3" t="b" cm="1">
        <f t="array" ref="L1188">_xlfn.IFS(AND($I1188&gt;0,$K1188&gt;=$C$5-$B$26),TRUE,$R1188&gt;=$B$6,FALSE,$I1188=0,FALSE,TRUE,$L1187)</f>
        <v>1</v>
      </c>
      <c r="M1188" s="3" t="b" cm="1">
        <f t="array" ref="M1188">_xlfn.IFS($N1188&gt;=$B$4-$B$26,FALSE,AND($I1188&gt;0,$K1188&gt;=$B$5-$B$26),TRUE,AND($L1188,NOT($M1187)),FALSE,$M1187,TRUE,TRUE,FALSE)</f>
        <v>0</v>
      </c>
      <c r="N1188" s="3" cm="1">
        <f t="array" ref="N1188">_xlfn.IFS($M1187,$N1187+$B$26,NOT($M1187),0,TRUE,$M1187)</f>
        <v>0</v>
      </c>
      <c r="O1188" s="3" t="b" cm="1">
        <f t="array" ref="O1188">_xlfn.IFS($M1188,FALSE,AND($L1188,NOT($M1188),$R1188&lt;$B$6,$I1188&gt;0),TRUE,TRUE,FALSE)</f>
        <v>1</v>
      </c>
      <c r="P1188" s="3" cm="1">
        <f t="array" ref="P1188">_xlfn.IFS($P1187&gt;=$C$7-$B$26,0,$O1187,$P1187+$B$26,TRUE,0)</f>
        <v>8.3333333333333329E-2</v>
      </c>
      <c r="Q1188" s="3" t="b" cm="1">
        <f t="array" ref="Q1188">_xlfn.IFS(AND($L1188,NOT($M1188),NOT($O1188)),TRUE,$R1188&gt;=$B$6,FALSE,AND($L1188,NOT($M1188),$O1188,$P1188=0),TRUE,TRUE,FALSE)</f>
        <v>0</v>
      </c>
      <c r="R1188" s="3" cm="1">
        <f t="array" ref="R1188">_xlfn.IFS(AND($Q1187,$R1187&lt;$B$6),$R1187+1,AND(NOT($L1187),$R1187&gt;0),0,TRUE,$R1187)</f>
        <v>2</v>
      </c>
      <c r="S1188" s="1" cm="1">
        <f t="array" ref="S1188">_xlfn.IFS(AND(Q1187,I1187&gt;$B$8),S1187+$B$8,AND(Q1187,I1187&lt;=$B$8),S1187+I1187,TRUE,$S1187)</f>
        <v>58</v>
      </c>
      <c r="T1188" s="1">
        <f t="shared" si="70"/>
        <v>5220</v>
      </c>
      <c r="U1188" s="17">
        <f t="shared" si="71"/>
        <v>264.30379746835445</v>
      </c>
      <c r="V1188" s="47" cm="1">
        <f t="array" ref="V1188">_xlfn.IFS($B$6=1,S1188*$B$10,AND(R1187=0,R1188&gt;=1,I1188&gt;=$B$6*$B$8-1),V1187+$B$6*$B$10*$B$8,AND(R1187=0,R1188&gt;=1,I1188&lt;$B$6*$B$8-1),V1187+I1187*$B$10,TRUE,V1187)</f>
        <v>5900</v>
      </c>
      <c r="W1188" s="17">
        <f t="shared" si="72"/>
        <v>298.73417721518985</v>
      </c>
    </row>
    <row r="1189" spans="7:23" x14ac:dyDescent="0.25">
      <c r="G1189" s="15">
        <v>1187</v>
      </c>
      <c r="H1189" s="1">
        <f t="shared" si="69"/>
        <v>19.766666666666666</v>
      </c>
      <c r="I1189" s="15" cm="1">
        <f t="array" ref="I1189">_xlfn.IFS(J1188&gt;=$C$13-$B$26,MINA(I1188+$B$13-S1189+S1188,$B$11),I1188=$B$11,MINA(I1188-S1189+S1188,$B$11),TRUE,MAXA(I1188-S1189+S1188,0))</f>
        <v>1</v>
      </c>
      <c r="J1189" s="1" cm="1">
        <f t="array" ref="J1189">_xlfn.IFS(J1188&gt;=$C$13-$B$26,0,I1188&lt;$B$11,J1188+$B$26,TRUE,0)</f>
        <v>0.23333333333333331</v>
      </c>
      <c r="K1189" s="3" cm="1">
        <f t="array" ref="K1189">_xlfn.IFS(AND(NOT($K1188=0),$L1188),0,NOT($L1188),$K1188+$B$26,TRUE,$K1188)</f>
        <v>0</v>
      </c>
      <c r="L1189" s="3" t="b" cm="1">
        <f t="array" ref="L1189">_xlfn.IFS(AND($I1189&gt;0,$K1189&gt;=$C$5-$B$26),TRUE,$R1189&gt;=$B$6,FALSE,$I1189=0,FALSE,TRUE,$L1188)</f>
        <v>1</v>
      </c>
      <c r="M1189" s="3" t="b" cm="1">
        <f t="array" ref="M1189">_xlfn.IFS($N1189&gt;=$B$4-$B$26,FALSE,AND($I1189&gt;0,$K1189&gt;=$B$5-$B$26),TRUE,AND($L1189,NOT($M1188)),FALSE,$M1188,TRUE,TRUE,FALSE)</f>
        <v>0</v>
      </c>
      <c r="N1189" s="3" cm="1">
        <f t="array" ref="N1189">_xlfn.IFS($M1188,$N1188+$B$26,NOT($M1188),0,TRUE,$M1188)</f>
        <v>0</v>
      </c>
      <c r="O1189" s="3" t="b" cm="1">
        <f t="array" ref="O1189">_xlfn.IFS($M1189,FALSE,AND($L1189,NOT($M1189),$R1189&lt;$B$6,$I1189&gt;0),TRUE,TRUE,FALSE)</f>
        <v>1</v>
      </c>
      <c r="P1189" s="3" cm="1">
        <f t="array" ref="P1189">_xlfn.IFS($P1188&gt;=$C$7-$B$26,0,$O1188,$P1188+$B$26,TRUE,0)</f>
        <v>0</v>
      </c>
      <c r="Q1189" s="3" t="b" cm="1">
        <f t="array" ref="Q1189">_xlfn.IFS(AND($L1189,NOT($M1189),NOT($O1189)),TRUE,$R1189&gt;=$B$6,FALSE,AND($L1189,NOT($M1189),$O1189,$P1189=0),TRUE,TRUE,FALSE)</f>
        <v>1</v>
      </c>
      <c r="R1189" s="3" cm="1">
        <f t="array" ref="R1189">_xlfn.IFS(AND($Q1188,$R1188&lt;$B$6),$R1188+1,AND(NOT($L1188),$R1188&gt;0),0,TRUE,$R1188)</f>
        <v>2</v>
      </c>
      <c r="S1189" s="1" cm="1">
        <f t="array" ref="S1189">_xlfn.IFS(AND(Q1188,I1188&gt;$B$8),S1188+$B$8,AND(Q1188,I1188&lt;=$B$8),S1188+I1188,TRUE,$S1188)</f>
        <v>58</v>
      </c>
      <c r="T1189" s="1">
        <f t="shared" si="70"/>
        <v>5220</v>
      </c>
      <c r="U1189" s="17">
        <f t="shared" si="71"/>
        <v>264.08094435075884</v>
      </c>
      <c r="V1189" s="47" cm="1">
        <f t="array" ref="V1189">_xlfn.IFS($B$6=1,S1189*$B$10,AND(R1188=0,R1189&gt;=1,I1189&gt;=$B$6*$B$8-1),V1188+$B$6*$B$10*$B$8,AND(R1188=0,R1189&gt;=1,I1189&lt;$B$6*$B$8-1),V1188+I1188*$B$10,TRUE,V1188)</f>
        <v>5900</v>
      </c>
      <c r="W1189" s="17">
        <f t="shared" si="72"/>
        <v>298.48229342327153</v>
      </c>
    </row>
    <row r="1190" spans="7:23" x14ac:dyDescent="0.25">
      <c r="G1190" s="15">
        <v>1188</v>
      </c>
      <c r="H1190" s="1">
        <f t="shared" si="69"/>
        <v>19.783333333333331</v>
      </c>
      <c r="I1190" s="15" cm="1">
        <f t="array" ref="I1190">_xlfn.IFS(J1189&gt;=$C$13-$B$26,MINA(I1189+$B$13-S1190+S1189,$B$11),I1189=$B$11,MINA(I1189-S1190+S1189,$B$11),TRUE,MAXA(I1189-S1190+S1189,0))</f>
        <v>0</v>
      </c>
      <c r="J1190" s="1" cm="1">
        <f t="array" ref="J1190">_xlfn.IFS(J1189&gt;=$C$13-$B$26,0,I1189&lt;$B$11,J1189+$B$26,TRUE,0)</f>
        <v>0.24999999999999997</v>
      </c>
      <c r="K1190" s="3" cm="1">
        <f t="array" ref="K1190">_xlfn.IFS(AND(NOT($K1189=0),$L1189),0,NOT($L1189),$K1189+$B$26,TRUE,$K1189)</f>
        <v>0</v>
      </c>
      <c r="L1190" s="3" t="b" cm="1">
        <f t="array" ref="L1190">_xlfn.IFS(AND($I1190&gt;0,$K1190&gt;=$C$5-$B$26),TRUE,$R1190&gt;=$B$6,FALSE,$I1190=0,FALSE,TRUE,$L1189)</f>
        <v>0</v>
      </c>
      <c r="M1190" s="3" t="b" cm="1">
        <f t="array" ref="M1190">_xlfn.IFS($N1190&gt;=$B$4-$B$26,FALSE,AND($I1190&gt;0,$K1190&gt;=$B$5-$B$26),TRUE,AND($L1190,NOT($M1189)),FALSE,$M1189,TRUE,TRUE,FALSE)</f>
        <v>0</v>
      </c>
      <c r="N1190" s="3" cm="1">
        <f t="array" ref="N1190">_xlfn.IFS($M1189,$N1189+$B$26,NOT($M1189),0,TRUE,$M1189)</f>
        <v>0</v>
      </c>
      <c r="O1190" s="3" t="b" cm="1">
        <f t="array" ref="O1190">_xlfn.IFS($M1190,FALSE,AND($L1190,NOT($M1190),$R1190&lt;$B$6,$I1190&gt;0),TRUE,TRUE,FALSE)</f>
        <v>0</v>
      </c>
      <c r="P1190" s="3" cm="1">
        <f t="array" ref="P1190">_xlfn.IFS($P1189&gt;=$C$7-$B$26,0,$O1189,$P1189+$B$26,TRUE,0)</f>
        <v>1.6666666666666666E-2</v>
      </c>
      <c r="Q1190" s="3" t="b" cm="1">
        <f t="array" ref="Q1190">_xlfn.IFS(AND($L1190,NOT($M1190),NOT($O1190)),TRUE,$R1190&gt;=$B$6,FALSE,AND($L1190,NOT($M1190),$O1190,$P1190=0),TRUE,TRUE,FALSE)</f>
        <v>0</v>
      </c>
      <c r="R1190" s="3" cm="1">
        <f t="array" ref="R1190">_xlfn.IFS(AND($Q1189,$R1189&lt;$B$6),$R1189+1,AND(NOT($L1189),$R1189&gt;0),0,TRUE,$R1189)</f>
        <v>3</v>
      </c>
      <c r="S1190" s="1" cm="1">
        <f t="array" ref="S1190">_xlfn.IFS(AND(Q1189,I1189&gt;$B$8),S1189+$B$8,AND(Q1189,I1189&lt;=$B$8),S1189+I1189,TRUE,$S1189)</f>
        <v>59</v>
      </c>
      <c r="T1190" s="1">
        <f t="shared" si="70"/>
        <v>5310</v>
      </c>
      <c r="U1190" s="17">
        <f t="shared" si="71"/>
        <v>268.40775063184503</v>
      </c>
      <c r="V1190" s="47" cm="1">
        <f t="array" ref="V1190">_xlfn.IFS($B$6=1,S1190*$B$10,AND(R1189=0,R1190&gt;=1,I1190&gt;=$B$6*$B$8-1),V1189+$B$6*$B$10*$B$8,AND(R1189=0,R1190&gt;=1,I1190&lt;$B$6*$B$8-1),V1189+I1189*$B$10,TRUE,V1189)</f>
        <v>5900</v>
      </c>
      <c r="W1190" s="17">
        <f t="shared" si="72"/>
        <v>298.23083403538334</v>
      </c>
    </row>
    <row r="1191" spans="7:23" x14ac:dyDescent="0.25">
      <c r="G1191" s="15">
        <v>1189</v>
      </c>
      <c r="H1191" s="1">
        <f t="shared" si="69"/>
        <v>19.8</v>
      </c>
      <c r="I1191" s="15" cm="1">
        <f t="array" ref="I1191">_xlfn.IFS(J1190&gt;=$C$13-$B$26,MINA(I1190+$B$13-S1191+S1190,$B$11),I1190=$B$11,MINA(I1190-S1191+S1190,$B$11),TRUE,MAXA(I1190-S1191+S1190,0))</f>
        <v>0</v>
      </c>
      <c r="J1191" s="1" cm="1">
        <f t="array" ref="J1191">_xlfn.IFS(J1190&gt;=$C$13-$B$26,0,I1190&lt;$B$11,J1190+$B$26,TRUE,0)</f>
        <v>0.26666666666666666</v>
      </c>
      <c r="K1191" s="3" cm="1">
        <f t="array" ref="K1191">_xlfn.IFS(AND(NOT($K1190=0),$L1190),0,NOT($L1190),$K1190+$B$26,TRUE,$K1190)</f>
        <v>1.6666666666666666E-2</v>
      </c>
      <c r="L1191" s="3" t="b" cm="1">
        <f t="array" ref="L1191">_xlfn.IFS(AND($I1191&gt;0,$K1191&gt;=$C$5-$B$26),TRUE,$R1191&gt;=$B$6,FALSE,$I1191=0,FALSE,TRUE,$L1190)</f>
        <v>0</v>
      </c>
      <c r="M1191" s="3" t="b" cm="1">
        <f t="array" ref="M1191">_xlfn.IFS($N1191&gt;=$B$4-$B$26,FALSE,AND($I1191&gt;0,$K1191&gt;=$B$5-$B$26),TRUE,AND($L1191,NOT($M1190)),FALSE,$M1190,TRUE,TRUE,FALSE)</f>
        <v>0</v>
      </c>
      <c r="N1191" s="3" cm="1">
        <f t="array" ref="N1191">_xlfn.IFS($M1190,$N1190+$B$26,NOT($M1190),0,TRUE,$M1190)</f>
        <v>0</v>
      </c>
      <c r="O1191" s="3" t="b" cm="1">
        <f t="array" ref="O1191">_xlfn.IFS($M1191,FALSE,AND($L1191,NOT($M1191),$R1191&lt;$B$6,$I1191&gt;0),TRUE,TRUE,FALSE)</f>
        <v>0</v>
      </c>
      <c r="P1191" s="3" cm="1">
        <f t="array" ref="P1191">_xlfn.IFS($P1190&gt;=$C$7-$B$26,0,$O1190,$P1190+$B$26,TRUE,0)</f>
        <v>0</v>
      </c>
      <c r="Q1191" s="3" t="b" cm="1">
        <f t="array" ref="Q1191">_xlfn.IFS(AND($L1191,NOT($M1191),NOT($O1191)),TRUE,$R1191&gt;=$B$6,FALSE,AND($L1191,NOT($M1191),$O1191,$P1191=0),TRUE,TRUE,FALSE)</f>
        <v>0</v>
      </c>
      <c r="R1191" s="3" cm="1">
        <f t="array" ref="R1191">_xlfn.IFS(AND($Q1190,$R1190&lt;$B$6),$R1190+1,AND(NOT($L1190),$R1190&gt;0),0,TRUE,$R1190)</f>
        <v>0</v>
      </c>
      <c r="S1191" s="1" cm="1">
        <f t="array" ref="S1191">_xlfn.IFS(AND(Q1190,I1190&gt;$B$8),S1190+$B$8,AND(Q1190,I1190&lt;=$B$8),S1190+I1190,TRUE,$S1190)</f>
        <v>59</v>
      </c>
      <c r="T1191" s="1">
        <f t="shared" si="70"/>
        <v>5310</v>
      </c>
      <c r="U1191" s="17">
        <f t="shared" si="71"/>
        <v>268.18181818181819</v>
      </c>
      <c r="V1191" s="47" cm="1">
        <f t="array" ref="V1191">_xlfn.IFS($B$6=1,S1191*$B$10,AND(R1190=0,R1191&gt;=1,I1191&gt;=$B$6*$B$8-1),V1190+$B$6*$B$10*$B$8,AND(R1190=0,R1191&gt;=1,I1191&lt;$B$6*$B$8-1),V1190+I1190*$B$10,TRUE,V1190)</f>
        <v>5900</v>
      </c>
      <c r="W1191" s="17">
        <f t="shared" si="72"/>
        <v>297.97979797979798</v>
      </c>
    </row>
    <row r="1192" spans="7:23" x14ac:dyDescent="0.25">
      <c r="G1192" s="15">
        <v>1190</v>
      </c>
      <c r="H1192" s="1">
        <f t="shared" si="69"/>
        <v>19.816666666666666</v>
      </c>
      <c r="I1192" s="15" cm="1">
        <f t="array" ref="I1192">_xlfn.IFS(J1191&gt;=$C$13-$B$26,MINA(I1191+$B$13-S1192+S1191,$B$11),I1191=$B$11,MINA(I1191-S1192+S1191,$B$11),TRUE,MAXA(I1191-S1192+S1191,0))</f>
        <v>0</v>
      </c>
      <c r="J1192" s="1" cm="1">
        <f t="array" ref="J1192">_xlfn.IFS(J1191&gt;=$C$13-$B$26,0,I1191&lt;$B$11,J1191+$B$26,TRUE,0)</f>
        <v>0.28333333333333333</v>
      </c>
      <c r="K1192" s="3" cm="1">
        <f t="array" ref="K1192">_xlfn.IFS(AND(NOT($K1191=0),$L1191),0,NOT($L1191),$K1191+$B$26,TRUE,$K1191)</f>
        <v>3.3333333333333333E-2</v>
      </c>
      <c r="L1192" s="3" t="b" cm="1">
        <f t="array" ref="L1192">_xlfn.IFS(AND($I1192&gt;0,$K1192&gt;=$C$5-$B$26),TRUE,$R1192&gt;=$B$6,FALSE,$I1192=0,FALSE,TRUE,$L1191)</f>
        <v>0</v>
      </c>
      <c r="M1192" s="3" t="b" cm="1">
        <f t="array" ref="M1192">_xlfn.IFS($N1192&gt;=$B$4-$B$26,FALSE,AND($I1192&gt;0,$K1192&gt;=$B$5-$B$26),TRUE,AND($L1192,NOT($M1191)),FALSE,$M1191,TRUE,TRUE,FALSE)</f>
        <v>0</v>
      </c>
      <c r="N1192" s="3" cm="1">
        <f t="array" ref="N1192">_xlfn.IFS($M1191,$N1191+$B$26,NOT($M1191),0,TRUE,$M1191)</f>
        <v>0</v>
      </c>
      <c r="O1192" s="3" t="b" cm="1">
        <f t="array" ref="O1192">_xlfn.IFS($M1192,FALSE,AND($L1192,NOT($M1192),$R1192&lt;$B$6,$I1192&gt;0),TRUE,TRUE,FALSE)</f>
        <v>0</v>
      </c>
      <c r="P1192" s="3" cm="1">
        <f t="array" ref="P1192">_xlfn.IFS($P1191&gt;=$C$7-$B$26,0,$O1191,$P1191+$B$26,TRUE,0)</f>
        <v>0</v>
      </c>
      <c r="Q1192" s="3" t="b" cm="1">
        <f t="array" ref="Q1192">_xlfn.IFS(AND($L1192,NOT($M1192),NOT($O1192)),TRUE,$R1192&gt;=$B$6,FALSE,AND($L1192,NOT($M1192),$O1192,$P1192=0),TRUE,TRUE,FALSE)</f>
        <v>0</v>
      </c>
      <c r="R1192" s="3" cm="1">
        <f t="array" ref="R1192">_xlfn.IFS(AND($Q1191,$R1191&lt;$B$6),$R1191+1,AND(NOT($L1191),$R1191&gt;0),0,TRUE,$R1191)</f>
        <v>0</v>
      </c>
      <c r="S1192" s="1" cm="1">
        <f t="array" ref="S1192">_xlfn.IFS(AND(Q1191,I1191&gt;$B$8),S1191+$B$8,AND(Q1191,I1191&lt;=$B$8),S1191+I1191,TRUE,$S1191)</f>
        <v>59</v>
      </c>
      <c r="T1192" s="1">
        <f t="shared" si="70"/>
        <v>5310</v>
      </c>
      <c r="U1192" s="17">
        <f t="shared" si="71"/>
        <v>267.95626576955425</v>
      </c>
      <c r="V1192" s="47" cm="1">
        <f t="array" ref="V1192">_xlfn.IFS($B$6=1,S1192*$B$10,AND(R1191=0,R1192&gt;=1,I1192&gt;=$B$6*$B$8-1),V1191+$B$6*$B$10*$B$8,AND(R1191=0,R1192&gt;=1,I1192&lt;$B$6*$B$8-1),V1191+I1191*$B$10,TRUE,V1191)</f>
        <v>5900</v>
      </c>
      <c r="W1192" s="17">
        <f t="shared" si="72"/>
        <v>297.72918418839362</v>
      </c>
    </row>
    <row r="1193" spans="7:23" x14ac:dyDescent="0.25">
      <c r="G1193" s="15">
        <v>1191</v>
      </c>
      <c r="H1193" s="1">
        <f t="shared" si="69"/>
        <v>19.833333333333332</v>
      </c>
      <c r="I1193" s="15" cm="1">
        <f t="array" ref="I1193">_xlfn.IFS(J1192&gt;=$C$13-$B$26,MINA(I1192+$B$13-S1193+S1192,$B$11),I1192=$B$11,MINA(I1192-S1193+S1192,$B$11),TRUE,MAXA(I1192-S1193+S1192,0))</f>
        <v>0</v>
      </c>
      <c r="J1193" s="1" cm="1">
        <f t="array" ref="J1193">_xlfn.IFS(J1192&gt;=$C$13-$B$26,0,I1192&lt;$B$11,J1192+$B$26,TRUE,0)</f>
        <v>0.3</v>
      </c>
      <c r="K1193" s="3" cm="1">
        <f t="array" ref="K1193">_xlfn.IFS(AND(NOT($K1192=0),$L1192),0,NOT($L1192),$K1192+$B$26,TRUE,$K1192)</f>
        <v>0.05</v>
      </c>
      <c r="L1193" s="3" t="b" cm="1">
        <f t="array" ref="L1193">_xlfn.IFS(AND($I1193&gt;0,$K1193&gt;=$C$5-$B$26),TRUE,$R1193&gt;=$B$6,FALSE,$I1193=0,FALSE,TRUE,$L1192)</f>
        <v>0</v>
      </c>
      <c r="M1193" s="3" t="b" cm="1">
        <f t="array" ref="M1193">_xlfn.IFS($N1193&gt;=$B$4-$B$26,FALSE,AND($I1193&gt;0,$K1193&gt;=$B$5-$B$26),TRUE,AND($L1193,NOT($M1192)),FALSE,$M1192,TRUE,TRUE,FALSE)</f>
        <v>0</v>
      </c>
      <c r="N1193" s="3" cm="1">
        <f t="array" ref="N1193">_xlfn.IFS($M1192,$N1192+$B$26,NOT($M1192),0,TRUE,$M1192)</f>
        <v>0</v>
      </c>
      <c r="O1193" s="3" t="b" cm="1">
        <f t="array" ref="O1193">_xlfn.IFS($M1193,FALSE,AND($L1193,NOT($M1193),$R1193&lt;$B$6,$I1193&gt;0),TRUE,TRUE,FALSE)</f>
        <v>0</v>
      </c>
      <c r="P1193" s="3" cm="1">
        <f t="array" ref="P1193">_xlfn.IFS($P1192&gt;=$C$7-$B$26,0,$O1192,$P1192+$B$26,TRUE,0)</f>
        <v>0</v>
      </c>
      <c r="Q1193" s="3" t="b" cm="1">
        <f t="array" ref="Q1193">_xlfn.IFS(AND($L1193,NOT($M1193),NOT($O1193)),TRUE,$R1193&gt;=$B$6,FALSE,AND($L1193,NOT($M1193),$O1193,$P1193=0),TRUE,TRUE,FALSE)</f>
        <v>0</v>
      </c>
      <c r="R1193" s="3" cm="1">
        <f t="array" ref="R1193">_xlfn.IFS(AND($Q1192,$R1192&lt;$B$6),$R1192+1,AND(NOT($L1192),$R1192&gt;0),0,TRUE,$R1192)</f>
        <v>0</v>
      </c>
      <c r="S1193" s="1" cm="1">
        <f t="array" ref="S1193">_xlfn.IFS(AND(Q1192,I1192&gt;$B$8),S1192+$B$8,AND(Q1192,I1192&lt;=$B$8),S1192+I1192,TRUE,$S1192)</f>
        <v>59</v>
      </c>
      <c r="T1193" s="1">
        <f t="shared" si="70"/>
        <v>5310</v>
      </c>
      <c r="U1193" s="17">
        <f t="shared" si="71"/>
        <v>267.73109243697479</v>
      </c>
      <c r="V1193" s="47" cm="1">
        <f t="array" ref="V1193">_xlfn.IFS($B$6=1,S1193*$B$10,AND(R1192=0,R1193&gt;=1,I1193&gt;=$B$6*$B$8-1),V1192+$B$6*$B$10*$B$8,AND(R1192=0,R1193&gt;=1,I1193&lt;$B$6*$B$8-1),V1192+I1192*$B$10,TRUE,V1192)</f>
        <v>5900</v>
      </c>
      <c r="W1193" s="17">
        <f t="shared" si="72"/>
        <v>297.47899159663865</v>
      </c>
    </row>
    <row r="1194" spans="7:23" x14ac:dyDescent="0.25">
      <c r="G1194" s="15">
        <v>1192</v>
      </c>
      <c r="H1194" s="1">
        <f t="shared" si="69"/>
        <v>19.850000000000001</v>
      </c>
      <c r="I1194" s="15" cm="1">
        <f t="array" ref="I1194">_xlfn.IFS(J1193&gt;=$C$13-$B$26,MINA(I1193+$B$13-S1194+S1193,$B$11),I1193=$B$11,MINA(I1193-S1194+S1193,$B$11),TRUE,MAXA(I1193-S1194+S1193,0))</f>
        <v>0</v>
      </c>
      <c r="J1194" s="1" cm="1">
        <f t="array" ref="J1194">_xlfn.IFS(J1193&gt;=$C$13-$B$26,0,I1193&lt;$B$11,J1193+$B$26,TRUE,0)</f>
        <v>0.31666666666666665</v>
      </c>
      <c r="K1194" s="3" cm="1">
        <f t="array" ref="K1194">_xlfn.IFS(AND(NOT($K1193=0),$L1193),0,NOT($L1193),$K1193+$B$26,TRUE,$K1193)</f>
        <v>6.6666666666666666E-2</v>
      </c>
      <c r="L1194" s="3" t="b" cm="1">
        <f t="array" ref="L1194">_xlfn.IFS(AND($I1194&gt;0,$K1194&gt;=$C$5-$B$26),TRUE,$R1194&gt;=$B$6,FALSE,$I1194=0,FALSE,TRUE,$L1193)</f>
        <v>0</v>
      </c>
      <c r="M1194" s="3" t="b" cm="1">
        <f t="array" ref="M1194">_xlfn.IFS($N1194&gt;=$B$4-$B$26,FALSE,AND($I1194&gt;0,$K1194&gt;=$B$5-$B$26),TRUE,AND($L1194,NOT($M1193)),FALSE,$M1193,TRUE,TRUE,FALSE)</f>
        <v>0</v>
      </c>
      <c r="N1194" s="3" cm="1">
        <f t="array" ref="N1194">_xlfn.IFS($M1193,$N1193+$B$26,NOT($M1193),0,TRUE,$M1193)</f>
        <v>0</v>
      </c>
      <c r="O1194" s="3" t="b" cm="1">
        <f t="array" ref="O1194">_xlfn.IFS($M1194,FALSE,AND($L1194,NOT($M1194),$R1194&lt;$B$6,$I1194&gt;0),TRUE,TRUE,FALSE)</f>
        <v>0</v>
      </c>
      <c r="P1194" s="3" cm="1">
        <f t="array" ref="P1194">_xlfn.IFS($P1193&gt;=$C$7-$B$26,0,$O1193,$P1193+$B$26,TRUE,0)</f>
        <v>0</v>
      </c>
      <c r="Q1194" s="3" t="b" cm="1">
        <f t="array" ref="Q1194">_xlfn.IFS(AND($L1194,NOT($M1194),NOT($O1194)),TRUE,$R1194&gt;=$B$6,FALSE,AND($L1194,NOT($M1194),$O1194,$P1194=0),TRUE,TRUE,FALSE)</f>
        <v>0</v>
      </c>
      <c r="R1194" s="3" cm="1">
        <f t="array" ref="R1194">_xlfn.IFS(AND($Q1193,$R1193&lt;$B$6),$R1193+1,AND(NOT($L1193),$R1193&gt;0),0,TRUE,$R1193)</f>
        <v>0</v>
      </c>
      <c r="S1194" s="1" cm="1">
        <f t="array" ref="S1194">_xlfn.IFS(AND(Q1193,I1193&gt;$B$8),S1193+$B$8,AND(Q1193,I1193&lt;=$B$8),S1193+I1193,TRUE,$S1193)</f>
        <v>59</v>
      </c>
      <c r="T1194" s="1">
        <f t="shared" si="70"/>
        <v>5310</v>
      </c>
      <c r="U1194" s="17">
        <f t="shared" si="71"/>
        <v>267.50629722921911</v>
      </c>
      <c r="V1194" s="47" cm="1">
        <f t="array" ref="V1194">_xlfn.IFS($B$6=1,S1194*$B$10,AND(R1193=0,R1194&gt;=1,I1194&gt;=$B$6*$B$8-1),V1193+$B$6*$B$10*$B$8,AND(R1193=0,R1194&gt;=1,I1194&lt;$B$6*$B$8-1),V1193+I1193*$B$10,TRUE,V1193)</f>
        <v>5900</v>
      </c>
      <c r="W1194" s="17">
        <f t="shared" si="72"/>
        <v>297.22921914357681</v>
      </c>
    </row>
    <row r="1195" spans="7:23" x14ac:dyDescent="0.25">
      <c r="G1195" s="15">
        <v>1193</v>
      </c>
      <c r="H1195" s="1">
        <f t="shared" si="69"/>
        <v>19.866666666666667</v>
      </c>
      <c r="I1195" s="15" cm="1">
        <f t="array" ref="I1195">_xlfn.IFS(J1194&gt;=$C$13-$B$26,MINA(I1194+$B$13-S1195+S1194,$B$11),I1194=$B$11,MINA(I1194-S1195+S1194,$B$11),TRUE,MAXA(I1194-S1195+S1194,0))</f>
        <v>0</v>
      </c>
      <c r="J1195" s="1" cm="1">
        <f t="array" ref="J1195">_xlfn.IFS(J1194&gt;=$C$13-$B$26,0,I1194&lt;$B$11,J1194+$B$26,TRUE,0)</f>
        <v>0.33333333333333331</v>
      </c>
      <c r="K1195" s="3" cm="1">
        <f t="array" ref="K1195">_xlfn.IFS(AND(NOT($K1194=0),$L1194),0,NOT($L1194),$K1194+$B$26,TRUE,$K1194)</f>
        <v>8.3333333333333329E-2</v>
      </c>
      <c r="L1195" s="3" t="b" cm="1">
        <f t="array" ref="L1195">_xlfn.IFS(AND($I1195&gt;0,$K1195&gt;=$C$5-$B$26),TRUE,$R1195&gt;=$B$6,FALSE,$I1195=0,FALSE,TRUE,$L1194)</f>
        <v>0</v>
      </c>
      <c r="M1195" s="3" t="b" cm="1">
        <f t="array" ref="M1195">_xlfn.IFS($N1195&gt;=$B$4-$B$26,FALSE,AND($I1195&gt;0,$K1195&gt;=$B$5-$B$26),TRUE,AND($L1195,NOT($M1194)),FALSE,$M1194,TRUE,TRUE,FALSE)</f>
        <v>0</v>
      </c>
      <c r="N1195" s="3" cm="1">
        <f t="array" ref="N1195">_xlfn.IFS($M1194,$N1194+$B$26,NOT($M1194),0,TRUE,$M1194)</f>
        <v>0</v>
      </c>
      <c r="O1195" s="3" t="b" cm="1">
        <f t="array" ref="O1195">_xlfn.IFS($M1195,FALSE,AND($L1195,NOT($M1195),$R1195&lt;$B$6,$I1195&gt;0),TRUE,TRUE,FALSE)</f>
        <v>0</v>
      </c>
      <c r="P1195" s="3" cm="1">
        <f t="array" ref="P1195">_xlfn.IFS($P1194&gt;=$C$7-$B$26,0,$O1194,$P1194+$B$26,TRUE,0)</f>
        <v>0</v>
      </c>
      <c r="Q1195" s="3" t="b" cm="1">
        <f t="array" ref="Q1195">_xlfn.IFS(AND($L1195,NOT($M1195),NOT($O1195)),TRUE,$R1195&gt;=$B$6,FALSE,AND($L1195,NOT($M1195),$O1195,$P1195=0),TRUE,TRUE,FALSE)</f>
        <v>0</v>
      </c>
      <c r="R1195" s="3" cm="1">
        <f t="array" ref="R1195">_xlfn.IFS(AND($Q1194,$R1194&lt;$B$6),$R1194+1,AND(NOT($L1194),$R1194&gt;0),0,TRUE,$R1194)</f>
        <v>0</v>
      </c>
      <c r="S1195" s="1" cm="1">
        <f t="array" ref="S1195">_xlfn.IFS(AND(Q1194,I1194&gt;$B$8),S1194+$B$8,AND(Q1194,I1194&lt;=$B$8),S1194+I1194,TRUE,$S1194)</f>
        <v>59</v>
      </c>
      <c r="T1195" s="1">
        <f t="shared" si="70"/>
        <v>5310</v>
      </c>
      <c r="U1195" s="17">
        <f t="shared" si="71"/>
        <v>267.28187919463085</v>
      </c>
      <c r="V1195" s="47" cm="1">
        <f t="array" ref="V1195">_xlfn.IFS($B$6=1,S1195*$B$10,AND(R1194=0,R1195&gt;=1,I1195&gt;=$B$6*$B$8-1),V1194+$B$6*$B$10*$B$8,AND(R1194=0,R1195&gt;=1,I1195&lt;$B$6*$B$8-1),V1194+I1194*$B$10,TRUE,V1194)</f>
        <v>5900</v>
      </c>
      <c r="W1195" s="17">
        <f t="shared" si="72"/>
        <v>296.97986577181206</v>
      </c>
    </row>
    <row r="1196" spans="7:23" x14ac:dyDescent="0.25">
      <c r="G1196" s="15">
        <v>1194</v>
      </c>
      <c r="H1196" s="1">
        <f t="shared" si="69"/>
        <v>19.883333333333333</v>
      </c>
      <c r="I1196" s="15" cm="1">
        <f t="array" ref="I1196">_xlfn.IFS(J1195&gt;=$C$13-$B$26,MINA(I1195+$B$13-S1196+S1195,$B$11),I1195=$B$11,MINA(I1195-S1196+S1195,$B$11),TRUE,MAXA(I1195-S1196+S1195,0))</f>
        <v>0</v>
      </c>
      <c r="J1196" s="1" cm="1">
        <f t="array" ref="J1196">_xlfn.IFS(J1195&gt;=$C$13-$B$26,0,I1195&lt;$B$11,J1195+$B$26,TRUE,0)</f>
        <v>0.35</v>
      </c>
      <c r="K1196" s="3" cm="1">
        <f t="array" ref="K1196">_xlfn.IFS(AND(NOT($K1195=0),$L1195),0,NOT($L1195),$K1195+$B$26,TRUE,$K1195)</f>
        <v>9.9999999999999992E-2</v>
      </c>
      <c r="L1196" s="3" t="b" cm="1">
        <f t="array" ref="L1196">_xlfn.IFS(AND($I1196&gt;0,$K1196&gt;=$C$5-$B$26),TRUE,$R1196&gt;=$B$6,FALSE,$I1196=0,FALSE,TRUE,$L1195)</f>
        <v>0</v>
      </c>
      <c r="M1196" s="3" t="b" cm="1">
        <f t="array" ref="M1196">_xlfn.IFS($N1196&gt;=$B$4-$B$26,FALSE,AND($I1196&gt;0,$K1196&gt;=$B$5-$B$26),TRUE,AND($L1196,NOT($M1195)),FALSE,$M1195,TRUE,TRUE,FALSE)</f>
        <v>0</v>
      </c>
      <c r="N1196" s="3" cm="1">
        <f t="array" ref="N1196">_xlfn.IFS($M1195,$N1195+$B$26,NOT($M1195),0,TRUE,$M1195)</f>
        <v>0</v>
      </c>
      <c r="O1196" s="3" t="b" cm="1">
        <f t="array" ref="O1196">_xlfn.IFS($M1196,FALSE,AND($L1196,NOT($M1196),$R1196&lt;$B$6,$I1196&gt;0),TRUE,TRUE,FALSE)</f>
        <v>0</v>
      </c>
      <c r="P1196" s="3" cm="1">
        <f t="array" ref="P1196">_xlfn.IFS($P1195&gt;=$C$7-$B$26,0,$O1195,$P1195+$B$26,TRUE,0)</f>
        <v>0</v>
      </c>
      <c r="Q1196" s="3" t="b" cm="1">
        <f t="array" ref="Q1196">_xlfn.IFS(AND($L1196,NOT($M1196),NOT($O1196)),TRUE,$R1196&gt;=$B$6,FALSE,AND($L1196,NOT($M1196),$O1196,$P1196=0),TRUE,TRUE,FALSE)</f>
        <v>0</v>
      </c>
      <c r="R1196" s="3" cm="1">
        <f t="array" ref="R1196">_xlfn.IFS(AND($Q1195,$R1195&lt;$B$6),$R1195+1,AND(NOT($L1195),$R1195&gt;0),0,TRUE,$R1195)</f>
        <v>0</v>
      </c>
      <c r="S1196" s="1" cm="1">
        <f t="array" ref="S1196">_xlfn.IFS(AND(Q1195,I1195&gt;$B$8),S1195+$B$8,AND(Q1195,I1195&lt;=$B$8),S1195+I1195,TRUE,$S1195)</f>
        <v>59</v>
      </c>
      <c r="T1196" s="1">
        <f t="shared" si="70"/>
        <v>5310</v>
      </c>
      <c r="U1196" s="17">
        <f t="shared" si="71"/>
        <v>267.05783738474435</v>
      </c>
      <c r="V1196" s="47" cm="1">
        <f t="array" ref="V1196">_xlfn.IFS($B$6=1,S1196*$B$10,AND(R1195=0,R1196&gt;=1,I1196&gt;=$B$6*$B$8-1),V1195+$B$6*$B$10*$B$8,AND(R1195=0,R1196&gt;=1,I1196&lt;$B$6*$B$8-1),V1195+I1195*$B$10,TRUE,V1195)</f>
        <v>5900</v>
      </c>
      <c r="W1196" s="17">
        <f t="shared" si="72"/>
        <v>296.73093042749372</v>
      </c>
    </row>
    <row r="1197" spans="7:23" x14ac:dyDescent="0.25">
      <c r="G1197" s="15">
        <v>1195</v>
      </c>
      <c r="H1197" s="1">
        <f t="shared" si="69"/>
        <v>19.899999999999999</v>
      </c>
      <c r="I1197" s="15" cm="1">
        <f t="array" ref="I1197">_xlfn.IFS(J1196&gt;=$C$13-$B$26,MINA(I1196+$B$13-S1197+S1196,$B$11),I1196=$B$11,MINA(I1196-S1197+S1196,$B$11),TRUE,MAXA(I1196-S1197+S1196,0))</f>
        <v>0</v>
      </c>
      <c r="J1197" s="1" cm="1">
        <f t="array" ref="J1197">_xlfn.IFS(J1196&gt;=$C$13-$B$26,0,I1196&lt;$B$11,J1196+$B$26,TRUE,0)</f>
        <v>0.36666666666666664</v>
      </c>
      <c r="K1197" s="3" cm="1">
        <f t="array" ref="K1197">_xlfn.IFS(AND(NOT($K1196=0),$L1196),0,NOT($L1196),$K1196+$B$26,TRUE,$K1196)</f>
        <v>0.11666666666666665</v>
      </c>
      <c r="L1197" s="3" t="b" cm="1">
        <f t="array" ref="L1197">_xlfn.IFS(AND($I1197&gt;0,$K1197&gt;=$C$5-$B$26),TRUE,$R1197&gt;=$B$6,FALSE,$I1197=0,FALSE,TRUE,$L1196)</f>
        <v>0</v>
      </c>
      <c r="M1197" s="3" t="b" cm="1">
        <f t="array" ref="M1197">_xlfn.IFS($N1197&gt;=$B$4-$B$26,FALSE,AND($I1197&gt;0,$K1197&gt;=$B$5-$B$26),TRUE,AND($L1197,NOT($M1196)),FALSE,$M1196,TRUE,TRUE,FALSE)</f>
        <v>0</v>
      </c>
      <c r="N1197" s="3" cm="1">
        <f t="array" ref="N1197">_xlfn.IFS($M1196,$N1196+$B$26,NOT($M1196),0,TRUE,$M1196)</f>
        <v>0</v>
      </c>
      <c r="O1197" s="3" t="b" cm="1">
        <f t="array" ref="O1197">_xlfn.IFS($M1197,FALSE,AND($L1197,NOT($M1197),$R1197&lt;$B$6,$I1197&gt;0),TRUE,TRUE,FALSE)</f>
        <v>0</v>
      </c>
      <c r="P1197" s="3" cm="1">
        <f t="array" ref="P1197">_xlfn.IFS($P1196&gt;=$C$7-$B$26,0,$O1196,$P1196+$B$26,TRUE,0)</f>
        <v>0</v>
      </c>
      <c r="Q1197" s="3" t="b" cm="1">
        <f t="array" ref="Q1197">_xlfn.IFS(AND($L1197,NOT($M1197),NOT($O1197)),TRUE,$R1197&gt;=$B$6,FALSE,AND($L1197,NOT($M1197),$O1197,$P1197=0),TRUE,TRUE,FALSE)</f>
        <v>0</v>
      </c>
      <c r="R1197" s="3" cm="1">
        <f t="array" ref="R1197">_xlfn.IFS(AND($Q1196,$R1196&lt;$B$6),$R1196+1,AND(NOT($L1196),$R1196&gt;0),0,TRUE,$R1196)</f>
        <v>0</v>
      </c>
      <c r="S1197" s="1" cm="1">
        <f t="array" ref="S1197">_xlfn.IFS(AND(Q1196,I1196&gt;$B$8),S1196+$B$8,AND(Q1196,I1196&lt;=$B$8),S1196+I1196,TRUE,$S1196)</f>
        <v>59</v>
      </c>
      <c r="T1197" s="1">
        <f t="shared" si="70"/>
        <v>5310</v>
      </c>
      <c r="U1197" s="17">
        <f t="shared" si="71"/>
        <v>266.83417085427135</v>
      </c>
      <c r="V1197" s="47" cm="1">
        <f t="array" ref="V1197">_xlfn.IFS($B$6=1,S1197*$B$10,AND(R1196=0,R1197&gt;=1,I1197&gt;=$B$6*$B$8-1),V1196+$B$6*$B$10*$B$8,AND(R1196=0,R1197&gt;=1,I1197&lt;$B$6*$B$8-1),V1196+I1196*$B$10,TRUE,V1196)</f>
        <v>5900</v>
      </c>
      <c r="W1197" s="17">
        <f t="shared" si="72"/>
        <v>296.48241206030156</v>
      </c>
    </row>
    <row r="1198" spans="7:23" x14ac:dyDescent="0.25">
      <c r="G1198" s="15">
        <v>1196</v>
      </c>
      <c r="H1198" s="1">
        <f t="shared" si="69"/>
        <v>19.916666666666668</v>
      </c>
      <c r="I1198" s="15" cm="1">
        <f t="array" ref="I1198">_xlfn.IFS(J1197&gt;=$C$13-$B$26,MINA(I1197+$B$13-S1198+S1197,$B$11),I1197=$B$11,MINA(I1197-S1198+S1197,$B$11),TRUE,MAXA(I1197-S1198+S1197,0))</f>
        <v>0</v>
      </c>
      <c r="J1198" s="1" cm="1">
        <f t="array" ref="J1198">_xlfn.IFS(J1197&gt;=$C$13-$B$26,0,I1197&lt;$B$11,J1197+$B$26,TRUE,0)</f>
        <v>0.3833333333333333</v>
      </c>
      <c r="K1198" s="3" cm="1">
        <f t="array" ref="K1198">_xlfn.IFS(AND(NOT($K1197=0),$L1197),0,NOT($L1197),$K1197+$B$26,TRUE,$K1197)</f>
        <v>0.13333333333333333</v>
      </c>
      <c r="L1198" s="3" t="b" cm="1">
        <f t="array" ref="L1198">_xlfn.IFS(AND($I1198&gt;0,$K1198&gt;=$C$5-$B$26),TRUE,$R1198&gt;=$B$6,FALSE,$I1198=0,FALSE,TRUE,$L1197)</f>
        <v>0</v>
      </c>
      <c r="M1198" s="3" t="b" cm="1">
        <f t="array" ref="M1198">_xlfn.IFS($N1198&gt;=$B$4-$B$26,FALSE,AND($I1198&gt;0,$K1198&gt;=$B$5-$B$26),TRUE,AND($L1198,NOT($M1197)),FALSE,$M1197,TRUE,TRUE,FALSE)</f>
        <v>0</v>
      </c>
      <c r="N1198" s="3" cm="1">
        <f t="array" ref="N1198">_xlfn.IFS($M1197,$N1197+$B$26,NOT($M1197),0,TRUE,$M1197)</f>
        <v>0</v>
      </c>
      <c r="O1198" s="3" t="b" cm="1">
        <f t="array" ref="O1198">_xlfn.IFS($M1198,FALSE,AND($L1198,NOT($M1198),$R1198&lt;$B$6,$I1198&gt;0),TRUE,TRUE,FALSE)</f>
        <v>0</v>
      </c>
      <c r="P1198" s="3" cm="1">
        <f t="array" ref="P1198">_xlfn.IFS($P1197&gt;=$C$7-$B$26,0,$O1197,$P1197+$B$26,TRUE,0)</f>
        <v>0</v>
      </c>
      <c r="Q1198" s="3" t="b" cm="1">
        <f t="array" ref="Q1198">_xlfn.IFS(AND($L1198,NOT($M1198),NOT($O1198)),TRUE,$R1198&gt;=$B$6,FALSE,AND($L1198,NOT($M1198),$O1198,$P1198=0),TRUE,TRUE,FALSE)</f>
        <v>0</v>
      </c>
      <c r="R1198" s="3" cm="1">
        <f t="array" ref="R1198">_xlfn.IFS(AND($Q1197,$R1197&lt;$B$6),$R1197+1,AND(NOT($L1197),$R1197&gt;0),0,TRUE,$R1197)</f>
        <v>0</v>
      </c>
      <c r="S1198" s="1" cm="1">
        <f t="array" ref="S1198">_xlfn.IFS(AND(Q1197,I1197&gt;$B$8),S1197+$B$8,AND(Q1197,I1197&lt;=$B$8),S1197+I1197,TRUE,$S1197)</f>
        <v>59</v>
      </c>
      <c r="T1198" s="1">
        <f t="shared" si="70"/>
        <v>5310</v>
      </c>
      <c r="U1198" s="17">
        <f t="shared" si="71"/>
        <v>266.61087866108784</v>
      </c>
      <c r="V1198" s="47" cm="1">
        <f t="array" ref="V1198">_xlfn.IFS($B$6=1,S1198*$B$10,AND(R1197=0,R1198&gt;=1,I1198&gt;=$B$6*$B$8-1),V1197+$B$6*$B$10*$B$8,AND(R1197=0,R1198&gt;=1,I1198&lt;$B$6*$B$8-1),V1197+I1197*$B$10,TRUE,V1197)</f>
        <v>5900</v>
      </c>
      <c r="W1198" s="17">
        <f t="shared" si="72"/>
        <v>296.23430962343093</v>
      </c>
    </row>
    <row r="1199" spans="7:23" x14ac:dyDescent="0.25">
      <c r="G1199" s="15">
        <v>1197</v>
      </c>
      <c r="H1199" s="1">
        <f t="shared" si="69"/>
        <v>19.933333333333334</v>
      </c>
      <c r="I1199" s="15" cm="1">
        <f t="array" ref="I1199">_xlfn.IFS(J1198&gt;=$C$13-$B$26,MINA(I1198+$B$13-S1199+S1198,$B$11),I1198=$B$11,MINA(I1198-S1199+S1198,$B$11),TRUE,MAXA(I1198-S1199+S1198,0))</f>
        <v>0</v>
      </c>
      <c r="J1199" s="1" cm="1">
        <f t="array" ref="J1199">_xlfn.IFS(J1198&gt;=$C$13-$B$26,0,I1198&lt;$B$11,J1198+$B$26,TRUE,0)</f>
        <v>0.39999999999999997</v>
      </c>
      <c r="K1199" s="3" cm="1">
        <f t="array" ref="K1199">_xlfn.IFS(AND(NOT($K1198=0),$L1198),0,NOT($L1198),$K1198+$B$26,TRUE,$K1198)</f>
        <v>0.15</v>
      </c>
      <c r="L1199" s="3" t="b" cm="1">
        <f t="array" ref="L1199">_xlfn.IFS(AND($I1199&gt;0,$K1199&gt;=$C$5-$B$26),TRUE,$R1199&gt;=$B$6,FALSE,$I1199=0,FALSE,TRUE,$L1198)</f>
        <v>0</v>
      </c>
      <c r="M1199" s="3" t="b" cm="1">
        <f t="array" ref="M1199">_xlfn.IFS($N1199&gt;=$B$4-$B$26,FALSE,AND($I1199&gt;0,$K1199&gt;=$B$5-$B$26),TRUE,AND($L1199,NOT($M1198)),FALSE,$M1198,TRUE,TRUE,FALSE)</f>
        <v>0</v>
      </c>
      <c r="N1199" s="3" cm="1">
        <f t="array" ref="N1199">_xlfn.IFS($M1198,$N1198+$B$26,NOT($M1198),0,TRUE,$M1198)</f>
        <v>0</v>
      </c>
      <c r="O1199" s="3" t="b" cm="1">
        <f t="array" ref="O1199">_xlfn.IFS($M1199,FALSE,AND($L1199,NOT($M1199),$R1199&lt;$B$6,$I1199&gt;0),TRUE,TRUE,FALSE)</f>
        <v>0</v>
      </c>
      <c r="P1199" s="3" cm="1">
        <f t="array" ref="P1199">_xlfn.IFS($P1198&gt;=$C$7-$B$26,0,$O1198,$P1198+$B$26,TRUE,0)</f>
        <v>0</v>
      </c>
      <c r="Q1199" s="3" t="b" cm="1">
        <f t="array" ref="Q1199">_xlfn.IFS(AND($L1199,NOT($M1199),NOT($O1199)),TRUE,$R1199&gt;=$B$6,FALSE,AND($L1199,NOT($M1199),$O1199,$P1199=0),TRUE,TRUE,FALSE)</f>
        <v>0</v>
      </c>
      <c r="R1199" s="3" cm="1">
        <f t="array" ref="R1199">_xlfn.IFS(AND($Q1198,$R1198&lt;$B$6),$R1198+1,AND(NOT($L1198),$R1198&gt;0),0,TRUE,$R1198)</f>
        <v>0</v>
      </c>
      <c r="S1199" s="1" cm="1">
        <f t="array" ref="S1199">_xlfn.IFS(AND(Q1198,I1198&gt;$B$8),S1198+$B$8,AND(Q1198,I1198&lt;=$B$8),S1198+I1198,TRUE,$S1198)</f>
        <v>59</v>
      </c>
      <c r="T1199" s="1">
        <f t="shared" si="70"/>
        <v>5310</v>
      </c>
      <c r="U1199" s="17">
        <f t="shared" si="71"/>
        <v>266.38795986622074</v>
      </c>
      <c r="V1199" s="47" cm="1">
        <f t="array" ref="V1199">_xlfn.IFS($B$6=1,S1199*$B$10,AND(R1198=0,R1199&gt;=1,I1199&gt;=$B$6*$B$8-1),V1198+$B$6*$B$10*$B$8,AND(R1198=0,R1199&gt;=1,I1199&lt;$B$6*$B$8-1),V1198+I1198*$B$10,TRUE,V1198)</f>
        <v>5900</v>
      </c>
      <c r="W1199" s="17">
        <f t="shared" si="72"/>
        <v>295.98662207357859</v>
      </c>
    </row>
    <row r="1200" spans="7:23" x14ac:dyDescent="0.25">
      <c r="G1200" s="15">
        <v>1198</v>
      </c>
      <c r="H1200" s="1">
        <f t="shared" si="69"/>
        <v>19.95</v>
      </c>
      <c r="I1200" s="15" cm="1">
        <f t="array" ref="I1200">_xlfn.IFS(J1199&gt;=$C$13-$B$26,MINA(I1199+$B$13-S1200+S1199,$B$11),I1199=$B$11,MINA(I1199-S1200+S1199,$B$11),TRUE,MAXA(I1199-S1200+S1199,0))</f>
        <v>0</v>
      </c>
      <c r="J1200" s="1" cm="1">
        <f t="array" ref="J1200">_xlfn.IFS(J1199&gt;=$C$13-$B$26,0,I1199&lt;$B$11,J1199+$B$26,TRUE,0)</f>
        <v>0.41666666666666663</v>
      </c>
      <c r="K1200" s="3" cm="1">
        <f t="array" ref="K1200">_xlfn.IFS(AND(NOT($K1199=0),$L1199),0,NOT($L1199),$K1199+$B$26,TRUE,$K1199)</f>
        <v>0.16666666666666666</v>
      </c>
      <c r="L1200" s="3" t="b" cm="1">
        <f t="array" ref="L1200">_xlfn.IFS(AND($I1200&gt;0,$K1200&gt;=$C$5-$B$26),TRUE,$R1200&gt;=$B$6,FALSE,$I1200=0,FALSE,TRUE,$L1199)</f>
        <v>0</v>
      </c>
      <c r="M1200" s="3" t="b" cm="1">
        <f t="array" ref="M1200">_xlfn.IFS($N1200&gt;=$B$4-$B$26,FALSE,AND($I1200&gt;0,$K1200&gt;=$B$5-$B$26),TRUE,AND($L1200,NOT($M1199)),FALSE,$M1199,TRUE,TRUE,FALSE)</f>
        <v>0</v>
      </c>
      <c r="N1200" s="3" cm="1">
        <f t="array" ref="N1200">_xlfn.IFS($M1199,$N1199+$B$26,NOT($M1199),0,TRUE,$M1199)</f>
        <v>0</v>
      </c>
      <c r="O1200" s="3" t="b" cm="1">
        <f t="array" ref="O1200">_xlfn.IFS($M1200,FALSE,AND($L1200,NOT($M1200),$R1200&lt;$B$6,$I1200&gt;0),TRUE,TRUE,FALSE)</f>
        <v>0</v>
      </c>
      <c r="P1200" s="3" cm="1">
        <f t="array" ref="P1200">_xlfn.IFS($P1199&gt;=$C$7-$B$26,0,$O1199,$P1199+$B$26,TRUE,0)</f>
        <v>0</v>
      </c>
      <c r="Q1200" s="3" t="b" cm="1">
        <f t="array" ref="Q1200">_xlfn.IFS(AND($L1200,NOT($M1200),NOT($O1200)),TRUE,$R1200&gt;=$B$6,FALSE,AND($L1200,NOT($M1200),$O1200,$P1200=0),TRUE,TRUE,FALSE)</f>
        <v>0</v>
      </c>
      <c r="R1200" s="3" cm="1">
        <f t="array" ref="R1200">_xlfn.IFS(AND($Q1199,$R1199&lt;$B$6),$R1199+1,AND(NOT($L1199),$R1199&gt;0),0,TRUE,$R1199)</f>
        <v>0</v>
      </c>
      <c r="S1200" s="1" cm="1">
        <f t="array" ref="S1200">_xlfn.IFS(AND(Q1199,I1199&gt;$B$8),S1199+$B$8,AND(Q1199,I1199&lt;=$B$8),S1199+I1199,TRUE,$S1199)</f>
        <v>59</v>
      </c>
      <c r="T1200" s="1">
        <f t="shared" si="70"/>
        <v>5310</v>
      </c>
      <c r="U1200" s="17">
        <f t="shared" si="71"/>
        <v>266.16541353383462</v>
      </c>
      <c r="V1200" s="47" cm="1">
        <f t="array" ref="V1200">_xlfn.IFS($B$6=1,S1200*$B$10,AND(R1199=0,R1200&gt;=1,I1200&gt;=$B$6*$B$8-1),V1199+$B$6*$B$10*$B$8,AND(R1199=0,R1200&gt;=1,I1200&lt;$B$6*$B$8-1),V1199+I1199*$B$10,TRUE,V1199)</f>
        <v>5900</v>
      </c>
      <c r="W1200" s="17">
        <f t="shared" si="72"/>
        <v>295.7393483709273</v>
      </c>
    </row>
    <row r="1201" spans="7:23" x14ac:dyDescent="0.25">
      <c r="G1201" s="15">
        <v>1199</v>
      </c>
      <c r="H1201" s="1">
        <f t="shared" si="69"/>
        <v>19.966666666666665</v>
      </c>
      <c r="I1201" s="15" cm="1">
        <f t="array" ref="I1201">_xlfn.IFS(J1200&gt;=$C$13-$B$26,MINA(I1200+$B$13-S1201+S1200,$B$11),I1200=$B$11,MINA(I1200-S1201+S1200,$B$11),TRUE,MAXA(I1200-S1201+S1200,0))</f>
        <v>0</v>
      </c>
      <c r="J1201" s="1" cm="1">
        <f t="array" ref="J1201">_xlfn.IFS(J1200&gt;=$C$13-$B$26,0,I1200&lt;$B$11,J1200+$B$26,TRUE,0)</f>
        <v>0.43333333333333329</v>
      </c>
      <c r="K1201" s="3" cm="1">
        <f t="array" ref="K1201">_xlfn.IFS(AND(NOT($K1200=0),$L1200),0,NOT($L1200),$K1200+$B$26,TRUE,$K1200)</f>
        <v>0.18333333333333332</v>
      </c>
      <c r="L1201" s="3" t="b" cm="1">
        <f t="array" ref="L1201">_xlfn.IFS(AND($I1201&gt;0,$K1201&gt;=$C$5-$B$26),TRUE,$R1201&gt;=$B$6,FALSE,$I1201=0,FALSE,TRUE,$L1200)</f>
        <v>0</v>
      </c>
      <c r="M1201" s="3" t="b" cm="1">
        <f t="array" ref="M1201">_xlfn.IFS($N1201&gt;=$B$4-$B$26,FALSE,AND($I1201&gt;0,$K1201&gt;=$B$5-$B$26),TRUE,AND($L1201,NOT($M1200)),FALSE,$M1200,TRUE,TRUE,FALSE)</f>
        <v>0</v>
      </c>
      <c r="N1201" s="3" cm="1">
        <f t="array" ref="N1201">_xlfn.IFS($M1200,$N1200+$B$26,NOT($M1200),0,TRUE,$M1200)</f>
        <v>0</v>
      </c>
      <c r="O1201" s="3" t="b" cm="1">
        <f t="array" ref="O1201">_xlfn.IFS($M1201,FALSE,AND($L1201,NOT($M1201),$R1201&lt;$B$6,$I1201&gt;0),TRUE,TRUE,FALSE)</f>
        <v>0</v>
      </c>
      <c r="P1201" s="3" cm="1">
        <f t="array" ref="P1201">_xlfn.IFS($P1200&gt;=$C$7-$B$26,0,$O1200,$P1200+$B$26,TRUE,0)</f>
        <v>0</v>
      </c>
      <c r="Q1201" s="3" t="b" cm="1">
        <f t="array" ref="Q1201">_xlfn.IFS(AND($L1201,NOT($M1201),NOT($O1201)),TRUE,$R1201&gt;=$B$6,FALSE,AND($L1201,NOT($M1201),$O1201,$P1201=0),TRUE,TRUE,FALSE)</f>
        <v>0</v>
      </c>
      <c r="R1201" s="3" cm="1">
        <f t="array" ref="R1201">_xlfn.IFS(AND($Q1200,$R1200&lt;$B$6),$R1200+1,AND(NOT($L1200),$R1200&gt;0),0,TRUE,$R1200)</f>
        <v>0</v>
      </c>
      <c r="S1201" s="1" cm="1">
        <f t="array" ref="S1201">_xlfn.IFS(AND(Q1200,I1200&gt;$B$8),S1200+$B$8,AND(Q1200,I1200&lt;=$B$8),S1200+I1200,TRUE,$S1200)</f>
        <v>59</v>
      </c>
      <c r="T1201" s="1">
        <f t="shared" si="70"/>
        <v>5310</v>
      </c>
      <c r="U1201" s="17">
        <f t="shared" si="71"/>
        <v>265.94323873121874</v>
      </c>
      <c r="V1201" s="47" cm="1">
        <f t="array" ref="V1201">_xlfn.IFS($B$6=1,S1201*$B$10,AND(R1200=0,R1201&gt;=1,I1201&gt;=$B$6*$B$8-1),V1200+$B$6*$B$10*$B$8,AND(R1200=0,R1201&gt;=1,I1201&lt;$B$6*$B$8-1),V1200+I1200*$B$10,TRUE,V1200)</f>
        <v>5900</v>
      </c>
      <c r="W1201" s="17">
        <f t="shared" si="72"/>
        <v>295.49248747913191</v>
      </c>
    </row>
    <row r="1202" spans="7:23" x14ac:dyDescent="0.25">
      <c r="G1202" s="15">
        <v>1200</v>
      </c>
      <c r="H1202" s="1">
        <f t="shared" si="69"/>
        <v>19.983333333333334</v>
      </c>
      <c r="I1202" s="15" cm="1">
        <f t="array" ref="I1202">_xlfn.IFS(J1201&gt;=$C$13-$B$26,MINA(I1201+$B$13-S1202+S1201,$B$11),I1201=$B$11,MINA(I1201-S1202+S1201,$B$11),TRUE,MAXA(I1201-S1202+S1201,0))</f>
        <v>0</v>
      </c>
      <c r="J1202" s="1" cm="1">
        <f t="array" ref="J1202">_xlfn.IFS(J1201&gt;=$C$13-$B$26,0,I1201&lt;$B$11,J1201+$B$26,TRUE,0)</f>
        <v>0.44999999999999996</v>
      </c>
      <c r="K1202" s="3" cm="1">
        <f t="array" ref="K1202">_xlfn.IFS(AND(NOT($K1201=0),$L1201),0,NOT($L1201),$K1201+$B$26,TRUE,$K1201)</f>
        <v>0.19999999999999998</v>
      </c>
      <c r="L1202" s="3" t="b" cm="1">
        <f t="array" ref="L1202">_xlfn.IFS(AND($I1202&gt;0,$K1202&gt;=$C$5-$B$26),TRUE,$R1202&gt;=$B$6,FALSE,$I1202=0,FALSE,TRUE,$L1201)</f>
        <v>0</v>
      </c>
      <c r="M1202" s="3" t="b" cm="1">
        <f t="array" ref="M1202">_xlfn.IFS($N1202&gt;=$B$4-$B$26,FALSE,AND($I1202&gt;0,$K1202&gt;=$B$5-$B$26),TRUE,AND($L1202,NOT($M1201)),FALSE,$M1201,TRUE,TRUE,FALSE)</f>
        <v>0</v>
      </c>
      <c r="N1202" s="3" cm="1">
        <f t="array" ref="N1202">_xlfn.IFS($M1201,$N1201+$B$26,NOT($M1201),0,TRUE,$M1201)</f>
        <v>0</v>
      </c>
      <c r="O1202" s="3" t="b" cm="1">
        <f t="array" ref="O1202">_xlfn.IFS($M1202,FALSE,AND($L1202,NOT($M1202),$R1202&lt;$B$6,$I1202&gt;0),TRUE,TRUE,FALSE)</f>
        <v>0</v>
      </c>
      <c r="P1202" s="3" cm="1">
        <f t="array" ref="P1202">_xlfn.IFS($P1201&gt;=$C$7-$B$26,0,$O1201,$P1201+$B$26,TRUE,0)</f>
        <v>0</v>
      </c>
      <c r="Q1202" s="3" t="b" cm="1">
        <f t="array" ref="Q1202">_xlfn.IFS(AND($L1202,NOT($M1202),NOT($O1202)),TRUE,$R1202&gt;=$B$6,FALSE,AND($L1202,NOT($M1202),$O1202,$P1202=0),TRUE,TRUE,FALSE)</f>
        <v>0</v>
      </c>
      <c r="R1202" s="3" cm="1">
        <f t="array" ref="R1202">_xlfn.IFS(AND($Q1201,$R1201&lt;$B$6),$R1201+1,AND(NOT($L1201),$R1201&gt;0),0,TRUE,$R1201)</f>
        <v>0</v>
      </c>
      <c r="S1202" s="1" cm="1">
        <f t="array" ref="S1202">_xlfn.IFS(AND(Q1201,I1201&gt;$B$8),S1201+$B$8,AND(Q1201,I1201&lt;=$B$8),S1201+I1201,TRUE,$S1201)</f>
        <v>59</v>
      </c>
      <c r="T1202" s="1">
        <f t="shared" si="70"/>
        <v>5310</v>
      </c>
      <c r="U1202" s="17">
        <f t="shared" si="71"/>
        <v>265.72143452877395</v>
      </c>
      <c r="V1202" s="47" cm="1">
        <f t="array" ref="V1202">_xlfn.IFS($B$6=1,S1202*$B$10,AND(R1201=0,R1202&gt;=1,I1202&gt;=$B$6*$B$8-1),V1201+$B$6*$B$10*$B$8,AND(R1201=0,R1202&gt;=1,I1202&lt;$B$6*$B$8-1),V1201+I1201*$B$10,TRUE,V1201)</f>
        <v>5900</v>
      </c>
      <c r="W1202" s="17">
        <f t="shared" si="72"/>
        <v>295.2460383653044</v>
      </c>
    </row>
    <row r="1203" spans="7:23" x14ac:dyDescent="0.25">
      <c r="G1203" s="15">
        <v>1201</v>
      </c>
      <c r="H1203" s="1">
        <f t="shared" si="69"/>
        <v>20</v>
      </c>
      <c r="I1203" s="15" cm="1">
        <f t="array" ref="I1203">_xlfn.IFS(J1202&gt;=$C$13-$B$26,MINA(I1202+$B$13-S1203+S1202,$B$11),I1202=$B$11,MINA(I1202-S1203+S1202,$B$11),TRUE,MAXA(I1202-S1203+S1202,0))</f>
        <v>0</v>
      </c>
      <c r="J1203" s="1" cm="1">
        <f t="array" ref="J1203">_xlfn.IFS(J1202&gt;=$C$13-$B$26,0,I1202&lt;$B$11,J1202+$B$26,TRUE,0)</f>
        <v>0.46666666666666662</v>
      </c>
      <c r="K1203" s="3" cm="1">
        <f t="array" ref="K1203">_xlfn.IFS(AND(NOT($K1202=0),$L1202),0,NOT($L1202),$K1202+$B$26,TRUE,$K1202)</f>
        <v>0.21666666666666665</v>
      </c>
      <c r="L1203" s="3" t="b" cm="1">
        <f t="array" ref="L1203">_xlfn.IFS(AND($I1203&gt;0,$K1203&gt;=$C$5-$B$26),TRUE,$R1203&gt;=$B$6,FALSE,$I1203=0,FALSE,TRUE,$L1202)</f>
        <v>0</v>
      </c>
      <c r="M1203" s="3" t="b" cm="1">
        <f t="array" ref="M1203">_xlfn.IFS($N1203&gt;=$B$4-$B$26,FALSE,AND($I1203&gt;0,$K1203&gt;=$B$5-$B$26),TRUE,AND($L1203,NOT($M1202)),FALSE,$M1202,TRUE,TRUE,FALSE)</f>
        <v>0</v>
      </c>
      <c r="N1203" s="3" cm="1">
        <f t="array" ref="N1203">_xlfn.IFS($M1202,$N1202+$B$26,NOT($M1202),0,TRUE,$M1202)</f>
        <v>0</v>
      </c>
      <c r="O1203" s="3" t="b" cm="1">
        <f t="array" ref="O1203">_xlfn.IFS($M1203,FALSE,AND($L1203,NOT($M1203),$R1203&lt;$B$6,$I1203&gt;0),TRUE,TRUE,FALSE)</f>
        <v>0</v>
      </c>
      <c r="P1203" s="3" cm="1">
        <f t="array" ref="P1203">_xlfn.IFS($P1202&gt;=$C$7-$B$26,0,$O1202,$P1202+$B$26,TRUE,0)</f>
        <v>0</v>
      </c>
      <c r="Q1203" s="3" t="b" cm="1">
        <f t="array" ref="Q1203">_xlfn.IFS(AND($L1203,NOT($M1203),NOT($O1203)),TRUE,$R1203&gt;=$B$6,FALSE,AND($L1203,NOT($M1203),$O1203,$P1203=0),TRUE,TRUE,FALSE)</f>
        <v>0</v>
      </c>
      <c r="R1203" s="3" cm="1">
        <f t="array" ref="R1203">_xlfn.IFS(AND($Q1202,$R1202&lt;$B$6),$R1202+1,AND(NOT($L1202),$R1202&gt;0),0,TRUE,$R1202)</f>
        <v>0</v>
      </c>
      <c r="S1203" s="1" cm="1">
        <f t="array" ref="S1203">_xlfn.IFS(AND(Q1202,I1202&gt;$B$8),S1202+$B$8,AND(Q1202,I1202&lt;=$B$8),S1202+I1202,TRUE,$S1202)</f>
        <v>59</v>
      </c>
      <c r="T1203" s="1">
        <f t="shared" si="70"/>
        <v>5310</v>
      </c>
      <c r="U1203" s="17">
        <f t="shared" si="71"/>
        <v>265.5</v>
      </c>
      <c r="V1203" s="47" cm="1">
        <f t="array" ref="V1203">_xlfn.IFS($B$6=1,S1203*$B$10,AND(R1202=0,R1203&gt;=1,I1203&gt;=$B$6*$B$8-1),V1202+$B$6*$B$10*$B$8,AND(R1202=0,R1203&gt;=1,I1203&lt;$B$6*$B$8-1),V1202+I1202*$B$10,TRUE,V1202)</f>
        <v>5900</v>
      </c>
      <c r="W1203" s="17">
        <f t="shared" si="72"/>
        <v>295</v>
      </c>
    </row>
    <row r="1204" spans="7:23" x14ac:dyDescent="0.25">
      <c r="G1204" s="15">
        <v>1202</v>
      </c>
      <c r="H1204" s="1">
        <f t="shared" si="69"/>
        <v>20.016666666666666</v>
      </c>
      <c r="I1204" s="15" cm="1">
        <f t="array" ref="I1204">_xlfn.IFS(J1203&gt;=$C$13-$B$26,MINA(I1203+$B$13-S1204+S1203,$B$11),I1203=$B$11,MINA(I1203-S1204+S1203,$B$11),TRUE,MAXA(I1203-S1204+S1203,0))</f>
        <v>0</v>
      </c>
      <c r="J1204" s="1" cm="1">
        <f t="array" ref="J1204">_xlfn.IFS(J1203&gt;=$C$13-$B$26,0,I1203&lt;$B$11,J1203+$B$26,TRUE,0)</f>
        <v>0.48333333333333328</v>
      </c>
      <c r="K1204" s="3" cm="1">
        <f t="array" ref="K1204">_xlfn.IFS(AND(NOT($K1203=0),$L1203),0,NOT($L1203),$K1203+$B$26,TRUE,$K1203)</f>
        <v>0.23333333333333331</v>
      </c>
      <c r="L1204" s="3" t="b" cm="1">
        <f t="array" ref="L1204">_xlfn.IFS(AND($I1204&gt;0,$K1204&gt;=$C$5-$B$26),TRUE,$R1204&gt;=$B$6,FALSE,$I1204=0,FALSE,TRUE,$L1203)</f>
        <v>0</v>
      </c>
      <c r="M1204" s="3" t="b" cm="1">
        <f t="array" ref="M1204">_xlfn.IFS($N1204&gt;=$B$4-$B$26,FALSE,AND($I1204&gt;0,$K1204&gt;=$B$5-$B$26),TRUE,AND($L1204,NOT($M1203)),FALSE,$M1203,TRUE,TRUE,FALSE)</f>
        <v>0</v>
      </c>
      <c r="N1204" s="3" cm="1">
        <f t="array" ref="N1204">_xlfn.IFS($M1203,$N1203+$B$26,NOT($M1203),0,TRUE,$M1203)</f>
        <v>0</v>
      </c>
      <c r="O1204" s="3" t="b" cm="1">
        <f t="array" ref="O1204">_xlfn.IFS($M1204,FALSE,AND($L1204,NOT($M1204),$R1204&lt;$B$6,$I1204&gt;0),TRUE,TRUE,FALSE)</f>
        <v>0</v>
      </c>
      <c r="P1204" s="3" cm="1">
        <f t="array" ref="P1204">_xlfn.IFS($P1203&gt;=$C$7-$B$26,0,$O1203,$P1203+$B$26,TRUE,0)</f>
        <v>0</v>
      </c>
      <c r="Q1204" s="3" t="b" cm="1">
        <f t="array" ref="Q1204">_xlfn.IFS(AND($L1204,NOT($M1204),NOT($O1204)),TRUE,$R1204&gt;=$B$6,FALSE,AND($L1204,NOT($M1204),$O1204,$P1204=0),TRUE,TRUE,FALSE)</f>
        <v>0</v>
      </c>
      <c r="R1204" s="3" cm="1">
        <f t="array" ref="R1204">_xlfn.IFS(AND($Q1203,$R1203&lt;$B$6),$R1203+1,AND(NOT($L1203),$R1203&gt;0),0,TRUE,$R1203)</f>
        <v>0</v>
      </c>
      <c r="S1204" s="1" cm="1">
        <f t="array" ref="S1204">_xlfn.IFS(AND(Q1203,I1203&gt;$B$8),S1203+$B$8,AND(Q1203,I1203&lt;=$B$8),S1203+I1203,TRUE,$S1203)</f>
        <v>59</v>
      </c>
      <c r="T1204" s="1">
        <f t="shared" si="70"/>
        <v>5310</v>
      </c>
      <c r="U1204" s="17">
        <f t="shared" si="71"/>
        <v>265.27893422148213</v>
      </c>
      <c r="V1204" s="47" cm="1">
        <f t="array" ref="V1204">_xlfn.IFS($B$6=1,S1204*$B$10,AND(R1203=0,R1204&gt;=1,I1204&gt;=$B$6*$B$8-1),V1203+$B$6*$B$10*$B$8,AND(R1203=0,R1204&gt;=1,I1204&lt;$B$6*$B$8-1),V1203+I1203*$B$10,TRUE,V1203)</f>
        <v>5900</v>
      </c>
      <c r="W1204" s="17">
        <f t="shared" si="72"/>
        <v>294.75437135720233</v>
      </c>
    </row>
    <row r="1205" spans="7:23" x14ac:dyDescent="0.25">
      <c r="G1205" s="15">
        <v>1203</v>
      </c>
      <c r="H1205" s="1">
        <f t="shared" si="69"/>
        <v>20.033333333333331</v>
      </c>
      <c r="I1205" s="15" cm="1">
        <f t="array" ref="I1205">_xlfn.IFS(J1204&gt;=$C$13-$B$26,MINA(I1204+$B$13-S1205+S1204,$B$11),I1204=$B$11,MINA(I1204-S1205+S1204,$B$11),TRUE,MAXA(I1204-S1205+S1204,0))</f>
        <v>0</v>
      </c>
      <c r="J1205" s="1" cm="1">
        <f t="array" ref="J1205">_xlfn.IFS(J1204&gt;=$C$13-$B$26,0,I1204&lt;$B$11,J1204+$B$26,TRUE,0)</f>
        <v>0.49999999999999994</v>
      </c>
      <c r="K1205" s="3" cm="1">
        <f t="array" ref="K1205">_xlfn.IFS(AND(NOT($K1204=0),$L1204),0,NOT($L1204),$K1204+$B$26,TRUE,$K1204)</f>
        <v>0.24999999999999997</v>
      </c>
      <c r="L1205" s="3" t="b" cm="1">
        <f t="array" ref="L1205">_xlfn.IFS(AND($I1205&gt;0,$K1205&gt;=$C$5-$B$26),TRUE,$R1205&gt;=$B$6,FALSE,$I1205=0,FALSE,TRUE,$L1204)</f>
        <v>0</v>
      </c>
      <c r="M1205" s="3" t="b" cm="1">
        <f t="array" ref="M1205">_xlfn.IFS($N1205&gt;=$B$4-$B$26,FALSE,AND($I1205&gt;0,$K1205&gt;=$B$5-$B$26),TRUE,AND($L1205,NOT($M1204)),FALSE,$M1204,TRUE,TRUE,FALSE)</f>
        <v>0</v>
      </c>
      <c r="N1205" s="3" cm="1">
        <f t="array" ref="N1205">_xlfn.IFS($M1204,$N1204+$B$26,NOT($M1204),0,TRUE,$M1204)</f>
        <v>0</v>
      </c>
      <c r="O1205" s="3" t="b" cm="1">
        <f t="array" ref="O1205">_xlfn.IFS($M1205,FALSE,AND($L1205,NOT($M1205),$R1205&lt;$B$6,$I1205&gt;0),TRUE,TRUE,FALSE)</f>
        <v>0</v>
      </c>
      <c r="P1205" s="3" cm="1">
        <f t="array" ref="P1205">_xlfn.IFS($P1204&gt;=$C$7-$B$26,0,$O1204,$P1204+$B$26,TRUE,0)</f>
        <v>0</v>
      </c>
      <c r="Q1205" s="3" t="b" cm="1">
        <f t="array" ref="Q1205">_xlfn.IFS(AND($L1205,NOT($M1205),NOT($O1205)),TRUE,$R1205&gt;=$B$6,FALSE,AND($L1205,NOT($M1205),$O1205,$P1205=0),TRUE,TRUE,FALSE)</f>
        <v>0</v>
      </c>
      <c r="R1205" s="3" cm="1">
        <f t="array" ref="R1205">_xlfn.IFS(AND($Q1204,$R1204&lt;$B$6),$R1204+1,AND(NOT($L1204),$R1204&gt;0),0,TRUE,$R1204)</f>
        <v>0</v>
      </c>
      <c r="S1205" s="1" cm="1">
        <f t="array" ref="S1205">_xlfn.IFS(AND(Q1204,I1204&gt;$B$8),S1204+$B$8,AND(Q1204,I1204&lt;=$B$8),S1204+I1204,TRUE,$S1204)</f>
        <v>59</v>
      </c>
      <c r="T1205" s="1">
        <f t="shared" si="70"/>
        <v>5310</v>
      </c>
      <c r="U1205" s="17">
        <f t="shared" si="71"/>
        <v>265.05823627287856</v>
      </c>
      <c r="V1205" s="47" cm="1">
        <f t="array" ref="V1205">_xlfn.IFS($B$6=1,S1205*$B$10,AND(R1204=0,R1205&gt;=1,I1205&gt;=$B$6*$B$8-1),V1204+$B$6*$B$10*$B$8,AND(R1204=0,R1205&gt;=1,I1205&lt;$B$6*$B$8-1),V1204+I1204*$B$10,TRUE,V1204)</f>
        <v>5900</v>
      </c>
      <c r="W1205" s="17">
        <f t="shared" si="72"/>
        <v>294.50915141430949</v>
      </c>
    </row>
    <row r="1206" spans="7:23" x14ac:dyDescent="0.25">
      <c r="G1206" s="15">
        <v>1204</v>
      </c>
      <c r="H1206" s="1">
        <f t="shared" si="69"/>
        <v>20.05</v>
      </c>
      <c r="I1206" s="15" cm="1">
        <f t="array" ref="I1206">_xlfn.IFS(J1205&gt;=$C$13-$B$26,MINA(I1205+$B$13-S1206+S1205,$B$11),I1205=$B$11,MINA(I1205-S1206+S1205,$B$11),TRUE,MAXA(I1205-S1206+S1205,0))</f>
        <v>0</v>
      </c>
      <c r="J1206" s="1" cm="1">
        <f t="array" ref="J1206">_xlfn.IFS(J1205&gt;=$C$13-$B$26,0,I1205&lt;$B$11,J1205+$B$26,TRUE,0)</f>
        <v>0.51666666666666661</v>
      </c>
      <c r="K1206" s="3" cm="1">
        <f t="array" ref="K1206">_xlfn.IFS(AND(NOT($K1205=0),$L1205),0,NOT($L1205),$K1205+$B$26,TRUE,$K1205)</f>
        <v>0.26666666666666666</v>
      </c>
      <c r="L1206" s="3" t="b" cm="1">
        <f t="array" ref="L1206">_xlfn.IFS(AND($I1206&gt;0,$K1206&gt;=$C$5-$B$26),TRUE,$R1206&gt;=$B$6,FALSE,$I1206=0,FALSE,TRUE,$L1205)</f>
        <v>0</v>
      </c>
      <c r="M1206" s="3" t="b" cm="1">
        <f t="array" ref="M1206">_xlfn.IFS($N1206&gt;=$B$4-$B$26,FALSE,AND($I1206&gt;0,$K1206&gt;=$B$5-$B$26),TRUE,AND($L1206,NOT($M1205)),FALSE,$M1205,TRUE,TRUE,FALSE)</f>
        <v>0</v>
      </c>
      <c r="N1206" s="3" cm="1">
        <f t="array" ref="N1206">_xlfn.IFS($M1205,$N1205+$B$26,NOT($M1205),0,TRUE,$M1205)</f>
        <v>0</v>
      </c>
      <c r="O1206" s="3" t="b" cm="1">
        <f t="array" ref="O1206">_xlfn.IFS($M1206,FALSE,AND($L1206,NOT($M1206),$R1206&lt;$B$6,$I1206&gt;0),TRUE,TRUE,FALSE)</f>
        <v>0</v>
      </c>
      <c r="P1206" s="3" cm="1">
        <f t="array" ref="P1206">_xlfn.IFS($P1205&gt;=$C$7-$B$26,0,$O1205,$P1205+$B$26,TRUE,0)</f>
        <v>0</v>
      </c>
      <c r="Q1206" s="3" t="b" cm="1">
        <f t="array" ref="Q1206">_xlfn.IFS(AND($L1206,NOT($M1206),NOT($O1206)),TRUE,$R1206&gt;=$B$6,FALSE,AND($L1206,NOT($M1206),$O1206,$P1206=0),TRUE,TRUE,FALSE)</f>
        <v>0</v>
      </c>
      <c r="R1206" s="3" cm="1">
        <f t="array" ref="R1206">_xlfn.IFS(AND($Q1205,$R1205&lt;$B$6),$R1205+1,AND(NOT($L1205),$R1205&gt;0),0,TRUE,$R1205)</f>
        <v>0</v>
      </c>
      <c r="S1206" s="1" cm="1">
        <f t="array" ref="S1206">_xlfn.IFS(AND(Q1205,I1205&gt;$B$8),S1205+$B$8,AND(Q1205,I1205&lt;=$B$8),S1205+I1205,TRUE,$S1205)</f>
        <v>59</v>
      </c>
      <c r="T1206" s="1">
        <f t="shared" si="70"/>
        <v>5310</v>
      </c>
      <c r="U1206" s="17">
        <f t="shared" si="71"/>
        <v>264.83790523690772</v>
      </c>
      <c r="V1206" s="47" cm="1">
        <f t="array" ref="V1206">_xlfn.IFS($B$6=1,S1206*$B$10,AND(R1205=0,R1206&gt;=1,I1206&gt;=$B$6*$B$8-1),V1205+$B$6*$B$10*$B$8,AND(R1205=0,R1206&gt;=1,I1206&lt;$B$6*$B$8-1),V1205+I1205*$B$10,TRUE,V1205)</f>
        <v>5900</v>
      </c>
      <c r="W1206" s="17">
        <f t="shared" si="72"/>
        <v>294.2643391521197</v>
      </c>
    </row>
    <row r="1207" spans="7:23" x14ac:dyDescent="0.25">
      <c r="G1207" s="15">
        <v>1205</v>
      </c>
      <c r="H1207" s="1">
        <f t="shared" si="69"/>
        <v>20.066666666666666</v>
      </c>
      <c r="I1207" s="15" cm="1">
        <f t="array" ref="I1207">_xlfn.IFS(J1206&gt;=$C$13-$B$26,MINA(I1206+$B$13-S1207+S1206,$B$11),I1206=$B$11,MINA(I1206-S1207+S1206,$B$11),TRUE,MAXA(I1206-S1207+S1206,0))</f>
        <v>0</v>
      </c>
      <c r="J1207" s="1" cm="1">
        <f t="array" ref="J1207">_xlfn.IFS(J1206&gt;=$C$13-$B$26,0,I1206&lt;$B$11,J1206+$B$26,TRUE,0)</f>
        <v>0.53333333333333333</v>
      </c>
      <c r="K1207" s="3" cm="1">
        <f t="array" ref="K1207">_xlfn.IFS(AND(NOT($K1206=0),$L1206),0,NOT($L1206),$K1206+$B$26,TRUE,$K1206)</f>
        <v>0.28333333333333333</v>
      </c>
      <c r="L1207" s="3" t="b" cm="1">
        <f t="array" ref="L1207">_xlfn.IFS(AND($I1207&gt;0,$K1207&gt;=$C$5-$B$26),TRUE,$R1207&gt;=$B$6,FALSE,$I1207=0,FALSE,TRUE,$L1206)</f>
        <v>0</v>
      </c>
      <c r="M1207" s="3" t="b" cm="1">
        <f t="array" ref="M1207">_xlfn.IFS($N1207&gt;=$B$4-$B$26,FALSE,AND($I1207&gt;0,$K1207&gt;=$B$5-$B$26),TRUE,AND($L1207,NOT($M1206)),FALSE,$M1206,TRUE,TRUE,FALSE)</f>
        <v>0</v>
      </c>
      <c r="N1207" s="3" cm="1">
        <f t="array" ref="N1207">_xlfn.IFS($M1206,$N1206+$B$26,NOT($M1206),0,TRUE,$M1206)</f>
        <v>0</v>
      </c>
      <c r="O1207" s="3" t="b" cm="1">
        <f t="array" ref="O1207">_xlfn.IFS($M1207,FALSE,AND($L1207,NOT($M1207),$R1207&lt;$B$6,$I1207&gt;0),TRUE,TRUE,FALSE)</f>
        <v>0</v>
      </c>
      <c r="P1207" s="3" cm="1">
        <f t="array" ref="P1207">_xlfn.IFS($P1206&gt;=$C$7-$B$26,0,$O1206,$P1206+$B$26,TRUE,0)</f>
        <v>0</v>
      </c>
      <c r="Q1207" s="3" t="b" cm="1">
        <f t="array" ref="Q1207">_xlfn.IFS(AND($L1207,NOT($M1207),NOT($O1207)),TRUE,$R1207&gt;=$B$6,FALSE,AND($L1207,NOT($M1207),$O1207,$P1207=0),TRUE,TRUE,FALSE)</f>
        <v>0</v>
      </c>
      <c r="R1207" s="3" cm="1">
        <f t="array" ref="R1207">_xlfn.IFS(AND($Q1206,$R1206&lt;$B$6),$R1206+1,AND(NOT($L1206),$R1206&gt;0),0,TRUE,$R1206)</f>
        <v>0</v>
      </c>
      <c r="S1207" s="1" cm="1">
        <f t="array" ref="S1207">_xlfn.IFS(AND(Q1206,I1206&gt;$B$8),S1206+$B$8,AND(Q1206,I1206&lt;=$B$8),S1206+I1206,TRUE,$S1206)</f>
        <v>59</v>
      </c>
      <c r="T1207" s="1">
        <f t="shared" si="70"/>
        <v>5310</v>
      </c>
      <c r="U1207" s="17">
        <f t="shared" si="71"/>
        <v>264.61794019933558</v>
      </c>
      <c r="V1207" s="47" cm="1">
        <f t="array" ref="V1207">_xlfn.IFS($B$6=1,S1207*$B$10,AND(R1206=0,R1207&gt;=1,I1207&gt;=$B$6*$B$8-1),V1206+$B$6*$B$10*$B$8,AND(R1206=0,R1207&gt;=1,I1207&lt;$B$6*$B$8-1),V1206+I1206*$B$10,TRUE,V1206)</f>
        <v>5900</v>
      </c>
      <c r="W1207" s="17">
        <f t="shared" si="72"/>
        <v>294.01993355481727</v>
      </c>
    </row>
    <row r="1208" spans="7:23" x14ac:dyDescent="0.25">
      <c r="G1208" s="15">
        <v>1206</v>
      </c>
      <c r="H1208" s="1">
        <f t="shared" si="69"/>
        <v>20.083333333333332</v>
      </c>
      <c r="I1208" s="15" cm="1">
        <f t="array" ref="I1208">_xlfn.IFS(J1207&gt;=$C$13-$B$26,MINA(I1207+$B$13-S1208+S1207,$B$11),I1207=$B$11,MINA(I1207-S1208+S1207,$B$11),TRUE,MAXA(I1207-S1208+S1207,0))</f>
        <v>0</v>
      </c>
      <c r="J1208" s="1" cm="1">
        <f t="array" ref="J1208">_xlfn.IFS(J1207&gt;=$C$13-$B$26,0,I1207&lt;$B$11,J1207+$B$26,TRUE,0)</f>
        <v>0.55000000000000004</v>
      </c>
      <c r="K1208" s="3" cm="1">
        <f t="array" ref="K1208">_xlfn.IFS(AND(NOT($K1207=0),$L1207),0,NOT($L1207),$K1207+$B$26,TRUE,$K1207)</f>
        <v>0.3</v>
      </c>
      <c r="L1208" s="3" t="b" cm="1">
        <f t="array" ref="L1208">_xlfn.IFS(AND($I1208&gt;0,$K1208&gt;=$C$5-$B$26),TRUE,$R1208&gt;=$B$6,FALSE,$I1208=0,FALSE,TRUE,$L1207)</f>
        <v>0</v>
      </c>
      <c r="M1208" s="3" t="b" cm="1">
        <f t="array" ref="M1208">_xlfn.IFS($N1208&gt;=$B$4-$B$26,FALSE,AND($I1208&gt;0,$K1208&gt;=$B$5-$B$26),TRUE,AND($L1208,NOT($M1207)),FALSE,$M1207,TRUE,TRUE,FALSE)</f>
        <v>0</v>
      </c>
      <c r="N1208" s="3" cm="1">
        <f t="array" ref="N1208">_xlfn.IFS($M1207,$N1207+$B$26,NOT($M1207),0,TRUE,$M1207)</f>
        <v>0</v>
      </c>
      <c r="O1208" s="3" t="b" cm="1">
        <f t="array" ref="O1208">_xlfn.IFS($M1208,FALSE,AND($L1208,NOT($M1208),$R1208&lt;$B$6,$I1208&gt;0),TRUE,TRUE,FALSE)</f>
        <v>0</v>
      </c>
      <c r="P1208" s="3" cm="1">
        <f t="array" ref="P1208">_xlfn.IFS($P1207&gt;=$C$7-$B$26,0,$O1207,$P1207+$B$26,TRUE,0)</f>
        <v>0</v>
      </c>
      <c r="Q1208" s="3" t="b" cm="1">
        <f t="array" ref="Q1208">_xlfn.IFS(AND($L1208,NOT($M1208),NOT($O1208)),TRUE,$R1208&gt;=$B$6,FALSE,AND($L1208,NOT($M1208),$O1208,$P1208=0),TRUE,TRUE,FALSE)</f>
        <v>0</v>
      </c>
      <c r="R1208" s="3" cm="1">
        <f t="array" ref="R1208">_xlfn.IFS(AND($Q1207,$R1207&lt;$B$6),$R1207+1,AND(NOT($L1207),$R1207&gt;0),0,TRUE,$R1207)</f>
        <v>0</v>
      </c>
      <c r="S1208" s="1" cm="1">
        <f t="array" ref="S1208">_xlfn.IFS(AND(Q1207,I1207&gt;$B$8),S1207+$B$8,AND(Q1207,I1207&lt;=$B$8),S1207+I1207,TRUE,$S1207)</f>
        <v>59</v>
      </c>
      <c r="T1208" s="1">
        <f t="shared" si="70"/>
        <v>5310</v>
      </c>
      <c r="U1208" s="17">
        <f t="shared" si="71"/>
        <v>264.39834024896265</v>
      </c>
      <c r="V1208" s="47" cm="1">
        <f t="array" ref="V1208">_xlfn.IFS($B$6=1,S1208*$B$10,AND(R1207=0,R1208&gt;=1,I1208&gt;=$B$6*$B$8-1),V1207+$B$6*$B$10*$B$8,AND(R1207=0,R1208&gt;=1,I1208&lt;$B$6*$B$8-1),V1207+I1207*$B$10,TRUE,V1207)</f>
        <v>5900</v>
      </c>
      <c r="W1208" s="17">
        <f t="shared" si="72"/>
        <v>293.77593360995854</v>
      </c>
    </row>
    <row r="1209" spans="7:23" x14ac:dyDescent="0.25">
      <c r="G1209" s="15">
        <v>1207</v>
      </c>
      <c r="H1209" s="1">
        <f t="shared" si="69"/>
        <v>20.100000000000001</v>
      </c>
      <c r="I1209" s="15" cm="1">
        <f t="array" ref="I1209">_xlfn.IFS(J1208&gt;=$C$13-$B$26,MINA(I1208+$B$13-S1209+S1208,$B$11),I1208=$B$11,MINA(I1208-S1209+S1208,$B$11),TRUE,MAXA(I1208-S1209+S1208,0))</f>
        <v>0</v>
      </c>
      <c r="J1209" s="1" cm="1">
        <f t="array" ref="J1209">_xlfn.IFS(J1208&gt;=$C$13-$B$26,0,I1208&lt;$B$11,J1208+$B$26,TRUE,0)</f>
        <v>0.56666666666666676</v>
      </c>
      <c r="K1209" s="3" cm="1">
        <f t="array" ref="K1209">_xlfn.IFS(AND(NOT($K1208=0),$L1208),0,NOT($L1208),$K1208+$B$26,TRUE,$K1208)</f>
        <v>0.31666666666666665</v>
      </c>
      <c r="L1209" s="3" t="b" cm="1">
        <f t="array" ref="L1209">_xlfn.IFS(AND($I1209&gt;0,$K1209&gt;=$C$5-$B$26),TRUE,$R1209&gt;=$B$6,FALSE,$I1209=0,FALSE,TRUE,$L1208)</f>
        <v>0</v>
      </c>
      <c r="M1209" s="3" t="b" cm="1">
        <f t="array" ref="M1209">_xlfn.IFS($N1209&gt;=$B$4-$B$26,FALSE,AND($I1209&gt;0,$K1209&gt;=$B$5-$B$26),TRUE,AND($L1209,NOT($M1208)),FALSE,$M1208,TRUE,TRUE,FALSE)</f>
        <v>0</v>
      </c>
      <c r="N1209" s="3" cm="1">
        <f t="array" ref="N1209">_xlfn.IFS($M1208,$N1208+$B$26,NOT($M1208),0,TRUE,$M1208)</f>
        <v>0</v>
      </c>
      <c r="O1209" s="3" t="b" cm="1">
        <f t="array" ref="O1209">_xlfn.IFS($M1209,FALSE,AND($L1209,NOT($M1209),$R1209&lt;$B$6,$I1209&gt;0),TRUE,TRUE,FALSE)</f>
        <v>0</v>
      </c>
      <c r="P1209" s="3" cm="1">
        <f t="array" ref="P1209">_xlfn.IFS($P1208&gt;=$C$7-$B$26,0,$O1208,$P1208+$B$26,TRUE,0)</f>
        <v>0</v>
      </c>
      <c r="Q1209" s="3" t="b" cm="1">
        <f t="array" ref="Q1209">_xlfn.IFS(AND($L1209,NOT($M1209),NOT($O1209)),TRUE,$R1209&gt;=$B$6,FALSE,AND($L1209,NOT($M1209),$O1209,$P1209=0),TRUE,TRUE,FALSE)</f>
        <v>0</v>
      </c>
      <c r="R1209" s="3" cm="1">
        <f t="array" ref="R1209">_xlfn.IFS(AND($Q1208,$R1208&lt;$B$6),$R1208+1,AND(NOT($L1208),$R1208&gt;0),0,TRUE,$R1208)</f>
        <v>0</v>
      </c>
      <c r="S1209" s="1" cm="1">
        <f t="array" ref="S1209">_xlfn.IFS(AND(Q1208,I1208&gt;$B$8),S1208+$B$8,AND(Q1208,I1208&lt;=$B$8),S1208+I1208,TRUE,$S1208)</f>
        <v>59</v>
      </c>
      <c r="T1209" s="1">
        <f t="shared" si="70"/>
        <v>5310</v>
      </c>
      <c r="U1209" s="17">
        <f t="shared" si="71"/>
        <v>264.17910447761193</v>
      </c>
      <c r="V1209" s="47" cm="1">
        <f t="array" ref="V1209">_xlfn.IFS($B$6=1,S1209*$B$10,AND(R1208=0,R1209&gt;=1,I1209&gt;=$B$6*$B$8-1),V1208+$B$6*$B$10*$B$8,AND(R1208=0,R1209&gt;=1,I1209&lt;$B$6*$B$8-1),V1208+I1208*$B$10,TRUE,V1208)</f>
        <v>5900</v>
      </c>
      <c r="W1209" s="17">
        <f t="shared" si="72"/>
        <v>293.53233830845767</v>
      </c>
    </row>
    <row r="1210" spans="7:23" x14ac:dyDescent="0.25">
      <c r="G1210" s="15">
        <v>1208</v>
      </c>
      <c r="H1210" s="1">
        <f t="shared" si="69"/>
        <v>20.116666666666667</v>
      </c>
      <c r="I1210" s="15" cm="1">
        <f t="array" ref="I1210">_xlfn.IFS(J1209&gt;=$C$13-$B$26,MINA(I1209+$B$13-S1210+S1209,$B$11),I1209=$B$11,MINA(I1209-S1210+S1209,$B$11),TRUE,MAXA(I1209-S1210+S1209,0))</f>
        <v>0</v>
      </c>
      <c r="J1210" s="1" cm="1">
        <f t="array" ref="J1210">_xlfn.IFS(J1209&gt;=$C$13-$B$26,0,I1209&lt;$B$11,J1209+$B$26,TRUE,0)</f>
        <v>0.58333333333333348</v>
      </c>
      <c r="K1210" s="3" cm="1">
        <f t="array" ref="K1210">_xlfn.IFS(AND(NOT($K1209=0),$L1209),0,NOT($L1209),$K1209+$B$26,TRUE,$K1209)</f>
        <v>0.33333333333333331</v>
      </c>
      <c r="L1210" s="3" t="b" cm="1">
        <f t="array" ref="L1210">_xlfn.IFS(AND($I1210&gt;0,$K1210&gt;=$C$5-$B$26),TRUE,$R1210&gt;=$B$6,FALSE,$I1210=0,FALSE,TRUE,$L1209)</f>
        <v>0</v>
      </c>
      <c r="M1210" s="3" t="b" cm="1">
        <f t="array" ref="M1210">_xlfn.IFS($N1210&gt;=$B$4-$B$26,FALSE,AND($I1210&gt;0,$K1210&gt;=$B$5-$B$26),TRUE,AND($L1210,NOT($M1209)),FALSE,$M1209,TRUE,TRUE,FALSE)</f>
        <v>0</v>
      </c>
      <c r="N1210" s="3" cm="1">
        <f t="array" ref="N1210">_xlfn.IFS($M1209,$N1209+$B$26,NOT($M1209),0,TRUE,$M1209)</f>
        <v>0</v>
      </c>
      <c r="O1210" s="3" t="b" cm="1">
        <f t="array" ref="O1210">_xlfn.IFS($M1210,FALSE,AND($L1210,NOT($M1210),$R1210&lt;$B$6,$I1210&gt;0),TRUE,TRUE,FALSE)</f>
        <v>0</v>
      </c>
      <c r="P1210" s="3" cm="1">
        <f t="array" ref="P1210">_xlfn.IFS($P1209&gt;=$C$7-$B$26,0,$O1209,$P1209+$B$26,TRUE,0)</f>
        <v>0</v>
      </c>
      <c r="Q1210" s="3" t="b" cm="1">
        <f t="array" ref="Q1210">_xlfn.IFS(AND($L1210,NOT($M1210),NOT($O1210)),TRUE,$R1210&gt;=$B$6,FALSE,AND($L1210,NOT($M1210),$O1210,$P1210=0),TRUE,TRUE,FALSE)</f>
        <v>0</v>
      </c>
      <c r="R1210" s="3" cm="1">
        <f t="array" ref="R1210">_xlfn.IFS(AND($Q1209,$R1209&lt;$B$6),$R1209+1,AND(NOT($L1209),$R1209&gt;0),0,TRUE,$R1209)</f>
        <v>0</v>
      </c>
      <c r="S1210" s="1" cm="1">
        <f t="array" ref="S1210">_xlfn.IFS(AND(Q1209,I1209&gt;$B$8),S1209+$B$8,AND(Q1209,I1209&lt;=$B$8),S1209+I1209,TRUE,$S1209)</f>
        <v>59</v>
      </c>
      <c r="T1210" s="1">
        <f t="shared" si="70"/>
        <v>5310</v>
      </c>
      <c r="U1210" s="17">
        <f t="shared" si="71"/>
        <v>263.96023198011596</v>
      </c>
      <c r="V1210" s="47" cm="1">
        <f t="array" ref="V1210">_xlfn.IFS($B$6=1,S1210*$B$10,AND(R1209=0,R1210&gt;=1,I1210&gt;=$B$6*$B$8-1),V1209+$B$6*$B$10*$B$8,AND(R1209=0,R1210&gt;=1,I1210&lt;$B$6*$B$8-1),V1209+I1209*$B$10,TRUE,V1209)</f>
        <v>5900</v>
      </c>
      <c r="W1210" s="17">
        <f t="shared" si="72"/>
        <v>293.28914664457329</v>
      </c>
    </row>
    <row r="1211" spans="7:23" x14ac:dyDescent="0.25">
      <c r="G1211" s="15">
        <v>1209</v>
      </c>
      <c r="H1211" s="1">
        <f t="shared" si="69"/>
        <v>20.133333333333333</v>
      </c>
      <c r="I1211" s="15" cm="1">
        <f t="array" ref="I1211">_xlfn.IFS(J1210&gt;=$C$13-$B$26,MINA(I1210+$B$13-S1211+S1210,$B$11),I1210=$B$11,MINA(I1210-S1211+S1210,$B$11),TRUE,MAXA(I1210-S1211+S1210,0))</f>
        <v>0</v>
      </c>
      <c r="J1211" s="1" cm="1">
        <f t="array" ref="J1211">_xlfn.IFS(J1210&gt;=$C$13-$B$26,0,I1210&lt;$B$11,J1210+$B$26,TRUE,0)</f>
        <v>0.6000000000000002</v>
      </c>
      <c r="K1211" s="3" cm="1">
        <f t="array" ref="K1211">_xlfn.IFS(AND(NOT($K1210=0),$L1210),0,NOT($L1210),$K1210+$B$26,TRUE,$K1210)</f>
        <v>0.35</v>
      </c>
      <c r="L1211" s="3" t="b" cm="1">
        <f t="array" ref="L1211">_xlfn.IFS(AND($I1211&gt;0,$K1211&gt;=$C$5-$B$26),TRUE,$R1211&gt;=$B$6,FALSE,$I1211=0,FALSE,TRUE,$L1210)</f>
        <v>0</v>
      </c>
      <c r="M1211" s="3" t="b" cm="1">
        <f t="array" ref="M1211">_xlfn.IFS($N1211&gt;=$B$4-$B$26,FALSE,AND($I1211&gt;0,$K1211&gt;=$B$5-$B$26),TRUE,AND($L1211,NOT($M1210)),FALSE,$M1210,TRUE,TRUE,FALSE)</f>
        <v>0</v>
      </c>
      <c r="N1211" s="3" cm="1">
        <f t="array" ref="N1211">_xlfn.IFS($M1210,$N1210+$B$26,NOT($M1210),0,TRUE,$M1210)</f>
        <v>0</v>
      </c>
      <c r="O1211" s="3" t="b" cm="1">
        <f t="array" ref="O1211">_xlfn.IFS($M1211,FALSE,AND($L1211,NOT($M1211),$R1211&lt;$B$6,$I1211&gt;0),TRUE,TRUE,FALSE)</f>
        <v>0</v>
      </c>
      <c r="P1211" s="3" cm="1">
        <f t="array" ref="P1211">_xlfn.IFS($P1210&gt;=$C$7-$B$26,0,$O1210,$P1210+$B$26,TRUE,0)</f>
        <v>0</v>
      </c>
      <c r="Q1211" s="3" t="b" cm="1">
        <f t="array" ref="Q1211">_xlfn.IFS(AND($L1211,NOT($M1211),NOT($O1211)),TRUE,$R1211&gt;=$B$6,FALSE,AND($L1211,NOT($M1211),$O1211,$P1211=0),TRUE,TRUE,FALSE)</f>
        <v>0</v>
      </c>
      <c r="R1211" s="3" cm="1">
        <f t="array" ref="R1211">_xlfn.IFS(AND($Q1210,$R1210&lt;$B$6),$R1210+1,AND(NOT($L1210),$R1210&gt;0),0,TRUE,$R1210)</f>
        <v>0</v>
      </c>
      <c r="S1211" s="1" cm="1">
        <f t="array" ref="S1211">_xlfn.IFS(AND(Q1210,I1210&gt;$B$8),S1210+$B$8,AND(Q1210,I1210&lt;=$B$8),S1210+I1210,TRUE,$S1210)</f>
        <v>59</v>
      </c>
      <c r="T1211" s="1">
        <f t="shared" si="70"/>
        <v>5310</v>
      </c>
      <c r="U1211" s="17">
        <f t="shared" si="71"/>
        <v>263.74172185430461</v>
      </c>
      <c r="V1211" s="47" cm="1">
        <f t="array" ref="V1211">_xlfn.IFS($B$6=1,S1211*$B$10,AND(R1210=0,R1211&gt;=1,I1211&gt;=$B$6*$B$8-1),V1210+$B$6*$B$10*$B$8,AND(R1210=0,R1211&gt;=1,I1211&lt;$B$6*$B$8-1),V1210+I1210*$B$10,TRUE,V1210)</f>
        <v>5900</v>
      </c>
      <c r="W1211" s="17">
        <f t="shared" si="72"/>
        <v>293.04635761589407</v>
      </c>
    </row>
    <row r="1212" spans="7:23" x14ac:dyDescent="0.25">
      <c r="G1212" s="15">
        <v>1210</v>
      </c>
      <c r="H1212" s="1">
        <f t="shared" si="69"/>
        <v>20.149999999999999</v>
      </c>
      <c r="I1212" s="15" cm="1">
        <f t="array" ref="I1212">_xlfn.IFS(J1211&gt;=$C$13-$B$26,MINA(I1211+$B$13-S1212+S1211,$B$11),I1211=$B$11,MINA(I1211-S1212+S1211,$B$11),TRUE,MAXA(I1211-S1212+S1211,0))</f>
        <v>0</v>
      </c>
      <c r="J1212" s="1" cm="1">
        <f t="array" ref="J1212">_xlfn.IFS(J1211&gt;=$C$13-$B$26,0,I1211&lt;$B$11,J1211+$B$26,TRUE,0)</f>
        <v>0.61666666666666692</v>
      </c>
      <c r="K1212" s="3" cm="1">
        <f t="array" ref="K1212">_xlfn.IFS(AND(NOT($K1211=0),$L1211),0,NOT($L1211),$K1211+$B$26,TRUE,$K1211)</f>
        <v>0.36666666666666664</v>
      </c>
      <c r="L1212" s="3" t="b" cm="1">
        <f t="array" ref="L1212">_xlfn.IFS(AND($I1212&gt;0,$K1212&gt;=$C$5-$B$26),TRUE,$R1212&gt;=$B$6,FALSE,$I1212=0,FALSE,TRUE,$L1211)</f>
        <v>0</v>
      </c>
      <c r="M1212" s="3" t="b" cm="1">
        <f t="array" ref="M1212">_xlfn.IFS($N1212&gt;=$B$4-$B$26,FALSE,AND($I1212&gt;0,$K1212&gt;=$B$5-$B$26),TRUE,AND($L1212,NOT($M1211)),FALSE,$M1211,TRUE,TRUE,FALSE)</f>
        <v>0</v>
      </c>
      <c r="N1212" s="3" cm="1">
        <f t="array" ref="N1212">_xlfn.IFS($M1211,$N1211+$B$26,NOT($M1211),0,TRUE,$M1211)</f>
        <v>0</v>
      </c>
      <c r="O1212" s="3" t="b" cm="1">
        <f t="array" ref="O1212">_xlfn.IFS($M1212,FALSE,AND($L1212,NOT($M1212),$R1212&lt;$B$6,$I1212&gt;0),TRUE,TRUE,FALSE)</f>
        <v>0</v>
      </c>
      <c r="P1212" s="3" cm="1">
        <f t="array" ref="P1212">_xlfn.IFS($P1211&gt;=$C$7-$B$26,0,$O1211,$P1211+$B$26,TRUE,0)</f>
        <v>0</v>
      </c>
      <c r="Q1212" s="3" t="b" cm="1">
        <f t="array" ref="Q1212">_xlfn.IFS(AND($L1212,NOT($M1212),NOT($O1212)),TRUE,$R1212&gt;=$B$6,FALSE,AND($L1212,NOT($M1212),$O1212,$P1212=0),TRUE,TRUE,FALSE)</f>
        <v>0</v>
      </c>
      <c r="R1212" s="3" cm="1">
        <f t="array" ref="R1212">_xlfn.IFS(AND($Q1211,$R1211&lt;$B$6),$R1211+1,AND(NOT($L1211),$R1211&gt;0),0,TRUE,$R1211)</f>
        <v>0</v>
      </c>
      <c r="S1212" s="1" cm="1">
        <f t="array" ref="S1212">_xlfn.IFS(AND(Q1211,I1211&gt;$B$8),S1211+$B$8,AND(Q1211,I1211&lt;=$B$8),S1211+I1211,TRUE,$S1211)</f>
        <v>59</v>
      </c>
      <c r="T1212" s="1">
        <f t="shared" si="70"/>
        <v>5310</v>
      </c>
      <c r="U1212" s="17">
        <f t="shared" si="71"/>
        <v>263.52357320099259</v>
      </c>
      <c r="V1212" s="47" cm="1">
        <f t="array" ref="V1212">_xlfn.IFS($B$6=1,S1212*$B$10,AND(R1211=0,R1212&gt;=1,I1212&gt;=$B$6*$B$8-1),V1211+$B$6*$B$10*$B$8,AND(R1211=0,R1212&gt;=1,I1212&lt;$B$6*$B$8-1),V1211+I1211*$B$10,TRUE,V1211)</f>
        <v>5900</v>
      </c>
      <c r="W1212" s="17">
        <f t="shared" si="72"/>
        <v>292.80397022332511</v>
      </c>
    </row>
    <row r="1213" spans="7:23" x14ac:dyDescent="0.25">
      <c r="G1213" s="15">
        <v>1211</v>
      </c>
      <c r="H1213" s="1">
        <f t="shared" si="69"/>
        <v>20.166666666666668</v>
      </c>
      <c r="I1213" s="15" cm="1">
        <f t="array" ref="I1213">_xlfn.IFS(J1212&gt;=$C$13-$B$26,MINA(I1212+$B$13-S1213+S1212,$B$11),I1212=$B$11,MINA(I1212-S1213+S1212,$B$11),TRUE,MAXA(I1212-S1213+S1212,0))</f>
        <v>0</v>
      </c>
      <c r="J1213" s="1" cm="1">
        <f t="array" ref="J1213">_xlfn.IFS(J1212&gt;=$C$13-$B$26,0,I1212&lt;$B$11,J1212+$B$26,TRUE,0)</f>
        <v>0.63333333333333364</v>
      </c>
      <c r="K1213" s="3" cm="1">
        <f t="array" ref="K1213">_xlfn.IFS(AND(NOT($K1212=0),$L1212),0,NOT($L1212),$K1212+$B$26,TRUE,$K1212)</f>
        <v>0.3833333333333333</v>
      </c>
      <c r="L1213" s="3" t="b" cm="1">
        <f t="array" ref="L1213">_xlfn.IFS(AND($I1213&gt;0,$K1213&gt;=$C$5-$B$26),TRUE,$R1213&gt;=$B$6,FALSE,$I1213=0,FALSE,TRUE,$L1212)</f>
        <v>0</v>
      </c>
      <c r="M1213" s="3" t="b" cm="1">
        <f t="array" ref="M1213">_xlfn.IFS($N1213&gt;=$B$4-$B$26,FALSE,AND($I1213&gt;0,$K1213&gt;=$B$5-$B$26),TRUE,AND($L1213,NOT($M1212)),FALSE,$M1212,TRUE,TRUE,FALSE)</f>
        <v>0</v>
      </c>
      <c r="N1213" s="3" cm="1">
        <f t="array" ref="N1213">_xlfn.IFS($M1212,$N1212+$B$26,NOT($M1212),0,TRUE,$M1212)</f>
        <v>0</v>
      </c>
      <c r="O1213" s="3" t="b" cm="1">
        <f t="array" ref="O1213">_xlfn.IFS($M1213,FALSE,AND($L1213,NOT($M1213),$R1213&lt;$B$6,$I1213&gt;0),TRUE,TRUE,FALSE)</f>
        <v>0</v>
      </c>
      <c r="P1213" s="3" cm="1">
        <f t="array" ref="P1213">_xlfn.IFS($P1212&gt;=$C$7-$B$26,0,$O1212,$P1212+$B$26,TRUE,0)</f>
        <v>0</v>
      </c>
      <c r="Q1213" s="3" t="b" cm="1">
        <f t="array" ref="Q1213">_xlfn.IFS(AND($L1213,NOT($M1213),NOT($O1213)),TRUE,$R1213&gt;=$B$6,FALSE,AND($L1213,NOT($M1213),$O1213,$P1213=0),TRUE,TRUE,FALSE)</f>
        <v>0</v>
      </c>
      <c r="R1213" s="3" cm="1">
        <f t="array" ref="R1213">_xlfn.IFS(AND($Q1212,$R1212&lt;$B$6),$R1212+1,AND(NOT($L1212),$R1212&gt;0),0,TRUE,$R1212)</f>
        <v>0</v>
      </c>
      <c r="S1213" s="1" cm="1">
        <f t="array" ref="S1213">_xlfn.IFS(AND(Q1212,I1212&gt;$B$8),S1212+$B$8,AND(Q1212,I1212&lt;=$B$8),S1212+I1212,TRUE,$S1212)</f>
        <v>59</v>
      </c>
      <c r="T1213" s="1">
        <f t="shared" si="70"/>
        <v>5310</v>
      </c>
      <c r="U1213" s="17">
        <f t="shared" si="71"/>
        <v>263.30578512396693</v>
      </c>
      <c r="V1213" s="47" cm="1">
        <f t="array" ref="V1213">_xlfn.IFS($B$6=1,S1213*$B$10,AND(R1212=0,R1213&gt;=1,I1213&gt;=$B$6*$B$8-1),V1212+$B$6*$B$10*$B$8,AND(R1212=0,R1213&gt;=1,I1213&lt;$B$6*$B$8-1),V1212+I1212*$B$10,TRUE,V1212)</f>
        <v>5900</v>
      </c>
      <c r="W1213" s="17">
        <f t="shared" si="72"/>
        <v>292.56198347107437</v>
      </c>
    </row>
    <row r="1214" spans="7:23" x14ac:dyDescent="0.25">
      <c r="G1214" s="15">
        <v>1212</v>
      </c>
      <c r="H1214" s="1">
        <f t="shared" si="69"/>
        <v>20.183333333333334</v>
      </c>
      <c r="I1214" s="15" cm="1">
        <f t="array" ref="I1214">_xlfn.IFS(J1213&gt;=$C$13-$B$26,MINA(I1213+$B$13-S1214+S1213,$B$11),I1213=$B$11,MINA(I1213-S1214+S1213,$B$11),TRUE,MAXA(I1213-S1214+S1213,0))</f>
        <v>0</v>
      </c>
      <c r="J1214" s="1" cm="1">
        <f t="array" ref="J1214">_xlfn.IFS(J1213&gt;=$C$13-$B$26,0,I1213&lt;$B$11,J1213+$B$26,TRUE,0)</f>
        <v>0.65000000000000036</v>
      </c>
      <c r="K1214" s="3" cm="1">
        <f t="array" ref="K1214">_xlfn.IFS(AND(NOT($K1213=0),$L1213),0,NOT($L1213),$K1213+$B$26,TRUE,$K1213)</f>
        <v>0.39999999999999997</v>
      </c>
      <c r="L1214" s="3" t="b" cm="1">
        <f t="array" ref="L1214">_xlfn.IFS(AND($I1214&gt;0,$K1214&gt;=$C$5-$B$26),TRUE,$R1214&gt;=$B$6,FALSE,$I1214=0,FALSE,TRUE,$L1213)</f>
        <v>0</v>
      </c>
      <c r="M1214" s="3" t="b" cm="1">
        <f t="array" ref="M1214">_xlfn.IFS($N1214&gt;=$B$4-$B$26,FALSE,AND($I1214&gt;0,$K1214&gt;=$B$5-$B$26),TRUE,AND($L1214,NOT($M1213)),FALSE,$M1213,TRUE,TRUE,FALSE)</f>
        <v>0</v>
      </c>
      <c r="N1214" s="3" cm="1">
        <f t="array" ref="N1214">_xlfn.IFS($M1213,$N1213+$B$26,NOT($M1213),0,TRUE,$M1213)</f>
        <v>0</v>
      </c>
      <c r="O1214" s="3" t="b" cm="1">
        <f t="array" ref="O1214">_xlfn.IFS($M1214,FALSE,AND($L1214,NOT($M1214),$R1214&lt;$B$6,$I1214&gt;0),TRUE,TRUE,FALSE)</f>
        <v>0</v>
      </c>
      <c r="P1214" s="3" cm="1">
        <f t="array" ref="P1214">_xlfn.IFS($P1213&gt;=$C$7-$B$26,0,$O1213,$P1213+$B$26,TRUE,0)</f>
        <v>0</v>
      </c>
      <c r="Q1214" s="3" t="b" cm="1">
        <f t="array" ref="Q1214">_xlfn.IFS(AND($L1214,NOT($M1214),NOT($O1214)),TRUE,$R1214&gt;=$B$6,FALSE,AND($L1214,NOT($M1214),$O1214,$P1214=0),TRUE,TRUE,FALSE)</f>
        <v>0</v>
      </c>
      <c r="R1214" s="3" cm="1">
        <f t="array" ref="R1214">_xlfn.IFS(AND($Q1213,$R1213&lt;$B$6),$R1213+1,AND(NOT($L1213),$R1213&gt;0),0,TRUE,$R1213)</f>
        <v>0</v>
      </c>
      <c r="S1214" s="1" cm="1">
        <f t="array" ref="S1214">_xlfn.IFS(AND(Q1213,I1213&gt;$B$8),S1213+$B$8,AND(Q1213,I1213&lt;=$B$8),S1213+I1213,TRUE,$S1213)</f>
        <v>59</v>
      </c>
      <c r="T1214" s="1">
        <f t="shared" si="70"/>
        <v>5310</v>
      </c>
      <c r="U1214" s="17">
        <f t="shared" si="71"/>
        <v>263.0883567299752</v>
      </c>
      <c r="V1214" s="47" cm="1">
        <f t="array" ref="V1214">_xlfn.IFS($B$6=1,S1214*$B$10,AND(R1213=0,R1214&gt;=1,I1214&gt;=$B$6*$B$8-1),V1213+$B$6*$B$10*$B$8,AND(R1213=0,R1214&gt;=1,I1214&lt;$B$6*$B$8-1),V1213+I1213*$B$10,TRUE,V1213)</f>
        <v>5900</v>
      </c>
      <c r="W1214" s="17">
        <f t="shared" si="72"/>
        <v>292.32039636663916</v>
      </c>
    </row>
    <row r="1215" spans="7:23" x14ac:dyDescent="0.25">
      <c r="G1215" s="15">
        <v>1213</v>
      </c>
      <c r="H1215" s="1">
        <f t="shared" si="69"/>
        <v>20.2</v>
      </c>
      <c r="I1215" s="15" cm="1">
        <f t="array" ref="I1215">_xlfn.IFS(J1214&gt;=$C$13-$B$26,MINA(I1214+$B$13-S1215+S1214,$B$11),I1214=$B$11,MINA(I1214-S1215+S1214,$B$11),TRUE,MAXA(I1214-S1215+S1214,0))</f>
        <v>0</v>
      </c>
      <c r="J1215" s="1" cm="1">
        <f t="array" ref="J1215">_xlfn.IFS(J1214&gt;=$C$13-$B$26,0,I1214&lt;$B$11,J1214+$B$26,TRUE,0)</f>
        <v>0.66666666666666707</v>
      </c>
      <c r="K1215" s="3" cm="1">
        <f t="array" ref="K1215">_xlfn.IFS(AND(NOT($K1214=0),$L1214),0,NOT($L1214),$K1214+$B$26,TRUE,$K1214)</f>
        <v>0.41666666666666663</v>
      </c>
      <c r="L1215" s="3" t="b" cm="1">
        <f t="array" ref="L1215">_xlfn.IFS(AND($I1215&gt;0,$K1215&gt;=$C$5-$B$26),TRUE,$R1215&gt;=$B$6,FALSE,$I1215=0,FALSE,TRUE,$L1214)</f>
        <v>0</v>
      </c>
      <c r="M1215" s="3" t="b" cm="1">
        <f t="array" ref="M1215">_xlfn.IFS($N1215&gt;=$B$4-$B$26,FALSE,AND($I1215&gt;0,$K1215&gt;=$B$5-$B$26),TRUE,AND($L1215,NOT($M1214)),FALSE,$M1214,TRUE,TRUE,FALSE)</f>
        <v>0</v>
      </c>
      <c r="N1215" s="3" cm="1">
        <f t="array" ref="N1215">_xlfn.IFS($M1214,$N1214+$B$26,NOT($M1214),0,TRUE,$M1214)</f>
        <v>0</v>
      </c>
      <c r="O1215" s="3" t="b" cm="1">
        <f t="array" ref="O1215">_xlfn.IFS($M1215,FALSE,AND($L1215,NOT($M1215),$R1215&lt;$B$6,$I1215&gt;0),TRUE,TRUE,FALSE)</f>
        <v>0</v>
      </c>
      <c r="P1215" s="3" cm="1">
        <f t="array" ref="P1215">_xlfn.IFS($P1214&gt;=$C$7-$B$26,0,$O1214,$P1214+$B$26,TRUE,0)</f>
        <v>0</v>
      </c>
      <c r="Q1215" s="3" t="b" cm="1">
        <f t="array" ref="Q1215">_xlfn.IFS(AND($L1215,NOT($M1215),NOT($O1215)),TRUE,$R1215&gt;=$B$6,FALSE,AND($L1215,NOT($M1215),$O1215,$P1215=0),TRUE,TRUE,FALSE)</f>
        <v>0</v>
      </c>
      <c r="R1215" s="3" cm="1">
        <f t="array" ref="R1215">_xlfn.IFS(AND($Q1214,$R1214&lt;$B$6),$R1214+1,AND(NOT($L1214),$R1214&gt;0),0,TRUE,$R1214)</f>
        <v>0</v>
      </c>
      <c r="S1215" s="1" cm="1">
        <f t="array" ref="S1215">_xlfn.IFS(AND(Q1214,I1214&gt;$B$8),S1214+$B$8,AND(Q1214,I1214&lt;=$B$8),S1214+I1214,TRUE,$S1214)</f>
        <v>59</v>
      </c>
      <c r="T1215" s="1">
        <f t="shared" si="70"/>
        <v>5310</v>
      </c>
      <c r="U1215" s="17">
        <f t="shared" si="71"/>
        <v>262.87128712871288</v>
      </c>
      <c r="V1215" s="47" cm="1">
        <f t="array" ref="V1215">_xlfn.IFS($B$6=1,S1215*$B$10,AND(R1214=0,R1215&gt;=1,I1215&gt;=$B$6*$B$8-1),V1214+$B$6*$B$10*$B$8,AND(R1214=0,R1215&gt;=1,I1215&lt;$B$6*$B$8-1),V1214+I1214*$B$10,TRUE,V1214)</f>
        <v>5900</v>
      </c>
      <c r="W1215" s="17">
        <f t="shared" si="72"/>
        <v>292.0792079207921</v>
      </c>
    </row>
    <row r="1216" spans="7:23" x14ac:dyDescent="0.25">
      <c r="G1216" s="15">
        <v>1214</v>
      </c>
      <c r="H1216" s="1">
        <f t="shared" si="69"/>
        <v>20.216666666666665</v>
      </c>
      <c r="I1216" s="15" cm="1">
        <f t="array" ref="I1216">_xlfn.IFS(J1215&gt;=$C$13-$B$26,MINA(I1215+$B$13-S1216+S1215,$B$11),I1215=$B$11,MINA(I1215-S1216+S1215,$B$11),TRUE,MAXA(I1215-S1216+S1215,0))</f>
        <v>0</v>
      </c>
      <c r="J1216" s="1" cm="1">
        <f t="array" ref="J1216">_xlfn.IFS(J1215&gt;=$C$13-$B$26,0,I1215&lt;$B$11,J1215+$B$26,TRUE,0)</f>
        <v>0.68333333333333379</v>
      </c>
      <c r="K1216" s="3" cm="1">
        <f t="array" ref="K1216">_xlfn.IFS(AND(NOT($K1215=0),$L1215),0,NOT($L1215),$K1215+$B$26,TRUE,$K1215)</f>
        <v>0.43333333333333329</v>
      </c>
      <c r="L1216" s="3" t="b" cm="1">
        <f t="array" ref="L1216">_xlfn.IFS(AND($I1216&gt;0,$K1216&gt;=$C$5-$B$26),TRUE,$R1216&gt;=$B$6,FALSE,$I1216=0,FALSE,TRUE,$L1215)</f>
        <v>0</v>
      </c>
      <c r="M1216" s="3" t="b" cm="1">
        <f t="array" ref="M1216">_xlfn.IFS($N1216&gt;=$B$4-$B$26,FALSE,AND($I1216&gt;0,$K1216&gt;=$B$5-$B$26),TRUE,AND($L1216,NOT($M1215)),FALSE,$M1215,TRUE,TRUE,FALSE)</f>
        <v>0</v>
      </c>
      <c r="N1216" s="3" cm="1">
        <f t="array" ref="N1216">_xlfn.IFS($M1215,$N1215+$B$26,NOT($M1215),0,TRUE,$M1215)</f>
        <v>0</v>
      </c>
      <c r="O1216" s="3" t="b" cm="1">
        <f t="array" ref="O1216">_xlfn.IFS($M1216,FALSE,AND($L1216,NOT($M1216),$R1216&lt;$B$6,$I1216&gt;0),TRUE,TRUE,FALSE)</f>
        <v>0</v>
      </c>
      <c r="P1216" s="3" cm="1">
        <f t="array" ref="P1216">_xlfn.IFS($P1215&gt;=$C$7-$B$26,0,$O1215,$P1215+$B$26,TRUE,0)</f>
        <v>0</v>
      </c>
      <c r="Q1216" s="3" t="b" cm="1">
        <f t="array" ref="Q1216">_xlfn.IFS(AND($L1216,NOT($M1216),NOT($O1216)),TRUE,$R1216&gt;=$B$6,FALSE,AND($L1216,NOT($M1216),$O1216,$P1216=0),TRUE,TRUE,FALSE)</f>
        <v>0</v>
      </c>
      <c r="R1216" s="3" cm="1">
        <f t="array" ref="R1216">_xlfn.IFS(AND($Q1215,$R1215&lt;$B$6),$R1215+1,AND(NOT($L1215),$R1215&gt;0),0,TRUE,$R1215)</f>
        <v>0</v>
      </c>
      <c r="S1216" s="1" cm="1">
        <f t="array" ref="S1216">_xlfn.IFS(AND(Q1215,I1215&gt;$B$8),S1215+$B$8,AND(Q1215,I1215&lt;=$B$8),S1215+I1215,TRUE,$S1215)</f>
        <v>59</v>
      </c>
      <c r="T1216" s="1">
        <f t="shared" si="70"/>
        <v>5310</v>
      </c>
      <c r="U1216" s="17">
        <f t="shared" si="71"/>
        <v>262.65457543281121</v>
      </c>
      <c r="V1216" s="47" cm="1">
        <f t="array" ref="V1216">_xlfn.IFS($B$6=1,S1216*$B$10,AND(R1215=0,R1216&gt;=1,I1216&gt;=$B$6*$B$8-1),V1215+$B$6*$B$10*$B$8,AND(R1215=0,R1216&gt;=1,I1216&lt;$B$6*$B$8-1),V1215+I1215*$B$10,TRUE,V1215)</f>
        <v>5900</v>
      </c>
      <c r="W1216" s="17">
        <f t="shared" si="72"/>
        <v>291.83841714756801</v>
      </c>
    </row>
    <row r="1217" spans="7:23" x14ac:dyDescent="0.25">
      <c r="G1217" s="15">
        <v>1215</v>
      </c>
      <c r="H1217" s="1">
        <f t="shared" si="69"/>
        <v>20.233333333333334</v>
      </c>
      <c r="I1217" s="15" cm="1">
        <f t="array" ref="I1217">_xlfn.IFS(J1216&gt;=$C$13-$B$26,MINA(I1216+$B$13-S1217+S1216,$B$11),I1216=$B$11,MINA(I1216-S1217+S1216,$B$11),TRUE,MAXA(I1216-S1217+S1216,0))</f>
        <v>0</v>
      </c>
      <c r="J1217" s="1" cm="1">
        <f t="array" ref="J1217">_xlfn.IFS(J1216&gt;=$C$13-$B$26,0,I1216&lt;$B$11,J1216+$B$26,TRUE,0)</f>
        <v>0.70000000000000051</v>
      </c>
      <c r="K1217" s="3" cm="1">
        <f t="array" ref="K1217">_xlfn.IFS(AND(NOT($K1216=0),$L1216),0,NOT($L1216),$K1216+$B$26,TRUE,$K1216)</f>
        <v>0.44999999999999996</v>
      </c>
      <c r="L1217" s="3" t="b" cm="1">
        <f t="array" ref="L1217">_xlfn.IFS(AND($I1217&gt;0,$K1217&gt;=$C$5-$B$26),TRUE,$R1217&gt;=$B$6,FALSE,$I1217=0,FALSE,TRUE,$L1216)</f>
        <v>0</v>
      </c>
      <c r="M1217" s="3" t="b" cm="1">
        <f t="array" ref="M1217">_xlfn.IFS($N1217&gt;=$B$4-$B$26,FALSE,AND($I1217&gt;0,$K1217&gt;=$B$5-$B$26),TRUE,AND($L1217,NOT($M1216)),FALSE,$M1216,TRUE,TRUE,FALSE)</f>
        <v>0</v>
      </c>
      <c r="N1217" s="3" cm="1">
        <f t="array" ref="N1217">_xlfn.IFS($M1216,$N1216+$B$26,NOT($M1216),0,TRUE,$M1216)</f>
        <v>0</v>
      </c>
      <c r="O1217" s="3" t="b" cm="1">
        <f t="array" ref="O1217">_xlfn.IFS($M1217,FALSE,AND($L1217,NOT($M1217),$R1217&lt;$B$6,$I1217&gt;0),TRUE,TRUE,FALSE)</f>
        <v>0</v>
      </c>
      <c r="P1217" s="3" cm="1">
        <f t="array" ref="P1217">_xlfn.IFS($P1216&gt;=$C$7-$B$26,0,$O1216,$P1216+$B$26,TRUE,0)</f>
        <v>0</v>
      </c>
      <c r="Q1217" s="3" t="b" cm="1">
        <f t="array" ref="Q1217">_xlfn.IFS(AND($L1217,NOT($M1217),NOT($O1217)),TRUE,$R1217&gt;=$B$6,FALSE,AND($L1217,NOT($M1217),$O1217,$P1217=0),TRUE,TRUE,FALSE)</f>
        <v>0</v>
      </c>
      <c r="R1217" s="3" cm="1">
        <f t="array" ref="R1217">_xlfn.IFS(AND($Q1216,$R1216&lt;$B$6),$R1216+1,AND(NOT($L1216),$R1216&gt;0),0,TRUE,$R1216)</f>
        <v>0</v>
      </c>
      <c r="S1217" s="1" cm="1">
        <f t="array" ref="S1217">_xlfn.IFS(AND(Q1216,I1216&gt;$B$8),S1216+$B$8,AND(Q1216,I1216&lt;=$B$8),S1216+I1216,TRUE,$S1216)</f>
        <v>59</v>
      </c>
      <c r="T1217" s="1">
        <f t="shared" si="70"/>
        <v>5310</v>
      </c>
      <c r="U1217" s="17">
        <f t="shared" si="71"/>
        <v>262.43822075782538</v>
      </c>
      <c r="V1217" s="47" cm="1">
        <f t="array" ref="V1217">_xlfn.IFS($B$6=1,S1217*$B$10,AND(R1216=0,R1217&gt;=1,I1217&gt;=$B$6*$B$8-1),V1216+$B$6*$B$10*$B$8,AND(R1216=0,R1217&gt;=1,I1217&lt;$B$6*$B$8-1),V1216+I1216*$B$10,TRUE,V1216)</f>
        <v>5900</v>
      </c>
      <c r="W1217" s="17">
        <f t="shared" si="72"/>
        <v>291.59802306425041</v>
      </c>
    </row>
    <row r="1218" spans="7:23" x14ac:dyDescent="0.25">
      <c r="G1218" s="15">
        <v>1216</v>
      </c>
      <c r="H1218" s="1">
        <f t="shared" si="69"/>
        <v>20.25</v>
      </c>
      <c r="I1218" s="15" cm="1">
        <f t="array" ref="I1218">_xlfn.IFS(J1217&gt;=$C$13-$B$26,MINA(I1217+$B$13-S1218+S1217,$B$11),I1217=$B$11,MINA(I1217-S1218+S1217,$B$11),TRUE,MAXA(I1217-S1218+S1217,0))</f>
        <v>0</v>
      </c>
      <c r="J1218" s="1" cm="1">
        <f t="array" ref="J1218">_xlfn.IFS(J1217&gt;=$C$13-$B$26,0,I1217&lt;$B$11,J1217+$B$26,TRUE,0)</f>
        <v>0.71666666666666723</v>
      </c>
      <c r="K1218" s="3" cm="1">
        <f t="array" ref="K1218">_xlfn.IFS(AND(NOT($K1217=0),$L1217),0,NOT($L1217),$K1217+$B$26,TRUE,$K1217)</f>
        <v>0.46666666666666662</v>
      </c>
      <c r="L1218" s="3" t="b" cm="1">
        <f t="array" ref="L1218">_xlfn.IFS(AND($I1218&gt;0,$K1218&gt;=$C$5-$B$26),TRUE,$R1218&gt;=$B$6,FALSE,$I1218=0,FALSE,TRUE,$L1217)</f>
        <v>0</v>
      </c>
      <c r="M1218" s="3" t="b" cm="1">
        <f t="array" ref="M1218">_xlfn.IFS($N1218&gt;=$B$4-$B$26,FALSE,AND($I1218&gt;0,$K1218&gt;=$B$5-$B$26),TRUE,AND($L1218,NOT($M1217)),FALSE,$M1217,TRUE,TRUE,FALSE)</f>
        <v>0</v>
      </c>
      <c r="N1218" s="3" cm="1">
        <f t="array" ref="N1218">_xlfn.IFS($M1217,$N1217+$B$26,NOT($M1217),0,TRUE,$M1217)</f>
        <v>0</v>
      </c>
      <c r="O1218" s="3" t="b" cm="1">
        <f t="array" ref="O1218">_xlfn.IFS($M1218,FALSE,AND($L1218,NOT($M1218),$R1218&lt;$B$6,$I1218&gt;0),TRUE,TRUE,FALSE)</f>
        <v>0</v>
      </c>
      <c r="P1218" s="3" cm="1">
        <f t="array" ref="P1218">_xlfn.IFS($P1217&gt;=$C$7-$B$26,0,$O1217,$P1217+$B$26,TRUE,0)</f>
        <v>0</v>
      </c>
      <c r="Q1218" s="3" t="b" cm="1">
        <f t="array" ref="Q1218">_xlfn.IFS(AND($L1218,NOT($M1218),NOT($O1218)),TRUE,$R1218&gt;=$B$6,FALSE,AND($L1218,NOT($M1218),$O1218,$P1218=0),TRUE,TRUE,FALSE)</f>
        <v>0</v>
      </c>
      <c r="R1218" s="3" cm="1">
        <f t="array" ref="R1218">_xlfn.IFS(AND($Q1217,$R1217&lt;$B$6),$R1217+1,AND(NOT($L1217),$R1217&gt;0),0,TRUE,$R1217)</f>
        <v>0</v>
      </c>
      <c r="S1218" s="1" cm="1">
        <f t="array" ref="S1218">_xlfn.IFS(AND(Q1217,I1217&gt;$B$8),S1217+$B$8,AND(Q1217,I1217&lt;=$B$8),S1217+I1217,TRUE,$S1217)</f>
        <v>59</v>
      </c>
      <c r="T1218" s="1">
        <f t="shared" si="70"/>
        <v>5310</v>
      </c>
      <c r="U1218" s="17">
        <f t="shared" si="71"/>
        <v>262.22222222222223</v>
      </c>
      <c r="V1218" s="47" cm="1">
        <f t="array" ref="V1218">_xlfn.IFS($B$6=1,S1218*$B$10,AND(R1217=0,R1218&gt;=1,I1218&gt;=$B$6*$B$8-1),V1217+$B$6*$B$10*$B$8,AND(R1217=0,R1218&gt;=1,I1218&lt;$B$6*$B$8-1),V1217+I1217*$B$10,TRUE,V1217)</f>
        <v>5900</v>
      </c>
      <c r="W1218" s="17">
        <f t="shared" si="72"/>
        <v>291.35802469135803</v>
      </c>
    </row>
    <row r="1219" spans="7:23" x14ac:dyDescent="0.25">
      <c r="G1219" s="15">
        <v>1217</v>
      </c>
      <c r="H1219" s="1">
        <f t="shared" ref="H1219:H1282" si="73">($G1219-1)*$B$26</f>
        <v>20.266666666666666</v>
      </c>
      <c r="I1219" s="15" cm="1">
        <f t="array" ref="I1219">_xlfn.IFS(J1218&gt;=$C$13-$B$26,MINA(I1218+$B$13-S1219+S1218,$B$11),I1218=$B$11,MINA(I1218-S1219+S1218,$B$11),TRUE,MAXA(I1218-S1219+S1218,0))</f>
        <v>0</v>
      </c>
      <c r="J1219" s="1" cm="1">
        <f t="array" ref="J1219">_xlfn.IFS(J1218&gt;=$C$13-$B$26,0,I1218&lt;$B$11,J1218+$B$26,TRUE,0)</f>
        <v>0.73333333333333395</v>
      </c>
      <c r="K1219" s="3" cm="1">
        <f t="array" ref="K1219">_xlfn.IFS(AND(NOT($K1218=0),$L1218),0,NOT($L1218),$K1218+$B$26,TRUE,$K1218)</f>
        <v>0.48333333333333328</v>
      </c>
      <c r="L1219" s="3" t="b" cm="1">
        <f t="array" ref="L1219">_xlfn.IFS(AND($I1219&gt;0,$K1219&gt;=$C$5-$B$26),TRUE,$R1219&gt;=$B$6,FALSE,$I1219=0,FALSE,TRUE,$L1218)</f>
        <v>0</v>
      </c>
      <c r="M1219" s="3" t="b" cm="1">
        <f t="array" ref="M1219">_xlfn.IFS($N1219&gt;=$B$4-$B$26,FALSE,AND($I1219&gt;0,$K1219&gt;=$B$5-$B$26),TRUE,AND($L1219,NOT($M1218)),FALSE,$M1218,TRUE,TRUE,FALSE)</f>
        <v>0</v>
      </c>
      <c r="N1219" s="3" cm="1">
        <f t="array" ref="N1219">_xlfn.IFS($M1218,$N1218+$B$26,NOT($M1218),0,TRUE,$M1218)</f>
        <v>0</v>
      </c>
      <c r="O1219" s="3" t="b" cm="1">
        <f t="array" ref="O1219">_xlfn.IFS($M1219,FALSE,AND($L1219,NOT($M1219),$R1219&lt;$B$6,$I1219&gt;0),TRUE,TRUE,FALSE)</f>
        <v>0</v>
      </c>
      <c r="P1219" s="3" cm="1">
        <f t="array" ref="P1219">_xlfn.IFS($P1218&gt;=$C$7-$B$26,0,$O1218,$P1218+$B$26,TRUE,0)</f>
        <v>0</v>
      </c>
      <c r="Q1219" s="3" t="b" cm="1">
        <f t="array" ref="Q1219">_xlfn.IFS(AND($L1219,NOT($M1219),NOT($O1219)),TRUE,$R1219&gt;=$B$6,FALSE,AND($L1219,NOT($M1219),$O1219,$P1219=0),TRUE,TRUE,FALSE)</f>
        <v>0</v>
      </c>
      <c r="R1219" s="3" cm="1">
        <f t="array" ref="R1219">_xlfn.IFS(AND($Q1218,$R1218&lt;$B$6),$R1218+1,AND(NOT($L1218),$R1218&gt;0),0,TRUE,$R1218)</f>
        <v>0</v>
      </c>
      <c r="S1219" s="1" cm="1">
        <f t="array" ref="S1219">_xlfn.IFS(AND(Q1218,I1218&gt;$B$8),S1218+$B$8,AND(Q1218,I1218&lt;=$B$8),S1218+I1218,TRUE,$S1218)</f>
        <v>59</v>
      </c>
      <c r="T1219" s="1">
        <f t="shared" ref="T1219:T1282" si="74">IF($Q1218,$T1218+$B$8*$B$9,$T1218)</f>
        <v>5310</v>
      </c>
      <c r="U1219" s="17">
        <f t="shared" si="71"/>
        <v>262.00657894736844</v>
      </c>
      <c r="V1219" s="47" cm="1">
        <f t="array" ref="V1219">_xlfn.IFS($B$6=1,S1219*$B$10,AND(R1218=0,R1219&gt;=1,I1219&gt;=$B$6*$B$8-1),V1218+$B$6*$B$10*$B$8,AND(R1218=0,R1219&gt;=1,I1219&lt;$B$6*$B$8-1),V1218+I1218*$B$10,TRUE,V1218)</f>
        <v>5900</v>
      </c>
      <c r="W1219" s="17">
        <f t="shared" si="72"/>
        <v>291.11842105263162</v>
      </c>
    </row>
    <row r="1220" spans="7:23" x14ac:dyDescent="0.25">
      <c r="G1220" s="15">
        <v>1218</v>
      </c>
      <c r="H1220" s="1">
        <f t="shared" si="73"/>
        <v>20.283333333333331</v>
      </c>
      <c r="I1220" s="15" cm="1">
        <f t="array" ref="I1220">_xlfn.IFS(J1219&gt;=$C$13-$B$26,MINA(I1219+$B$13-S1220+S1219,$B$11),I1219=$B$11,MINA(I1219-S1220+S1219,$B$11),TRUE,MAXA(I1219-S1220+S1219,0))</f>
        <v>0</v>
      </c>
      <c r="J1220" s="1" cm="1">
        <f t="array" ref="J1220">_xlfn.IFS(J1219&gt;=$C$13-$B$26,0,I1219&lt;$B$11,J1219+$B$26,TRUE,0)</f>
        <v>0.75000000000000067</v>
      </c>
      <c r="K1220" s="3" cm="1">
        <f t="array" ref="K1220">_xlfn.IFS(AND(NOT($K1219=0),$L1219),0,NOT($L1219),$K1219+$B$26,TRUE,$K1219)</f>
        <v>0.49999999999999994</v>
      </c>
      <c r="L1220" s="3" t="b" cm="1">
        <f t="array" ref="L1220">_xlfn.IFS(AND($I1220&gt;0,$K1220&gt;=$C$5-$B$26),TRUE,$R1220&gt;=$B$6,FALSE,$I1220=0,FALSE,TRUE,$L1219)</f>
        <v>0</v>
      </c>
      <c r="M1220" s="3" t="b" cm="1">
        <f t="array" ref="M1220">_xlfn.IFS($N1220&gt;=$B$4-$B$26,FALSE,AND($I1220&gt;0,$K1220&gt;=$B$5-$B$26),TRUE,AND($L1220,NOT($M1219)),FALSE,$M1219,TRUE,TRUE,FALSE)</f>
        <v>0</v>
      </c>
      <c r="N1220" s="3" cm="1">
        <f t="array" ref="N1220">_xlfn.IFS($M1219,$N1219+$B$26,NOT($M1219),0,TRUE,$M1219)</f>
        <v>0</v>
      </c>
      <c r="O1220" s="3" t="b" cm="1">
        <f t="array" ref="O1220">_xlfn.IFS($M1220,FALSE,AND($L1220,NOT($M1220),$R1220&lt;$B$6,$I1220&gt;0),TRUE,TRUE,FALSE)</f>
        <v>0</v>
      </c>
      <c r="P1220" s="3" cm="1">
        <f t="array" ref="P1220">_xlfn.IFS($P1219&gt;=$C$7-$B$26,0,$O1219,$P1219+$B$26,TRUE,0)</f>
        <v>0</v>
      </c>
      <c r="Q1220" s="3" t="b" cm="1">
        <f t="array" ref="Q1220">_xlfn.IFS(AND($L1220,NOT($M1220),NOT($O1220)),TRUE,$R1220&gt;=$B$6,FALSE,AND($L1220,NOT($M1220),$O1220,$P1220=0),TRUE,TRUE,FALSE)</f>
        <v>0</v>
      </c>
      <c r="R1220" s="3" cm="1">
        <f t="array" ref="R1220">_xlfn.IFS(AND($Q1219,$R1219&lt;$B$6),$R1219+1,AND(NOT($L1219),$R1219&gt;0),0,TRUE,$R1219)</f>
        <v>0</v>
      </c>
      <c r="S1220" s="1" cm="1">
        <f t="array" ref="S1220">_xlfn.IFS(AND(Q1219,I1219&gt;$B$8),S1219+$B$8,AND(Q1219,I1219&lt;=$B$8),S1219+I1219,TRUE,$S1219)</f>
        <v>59</v>
      </c>
      <c r="T1220" s="1">
        <f t="shared" si="74"/>
        <v>5310</v>
      </c>
      <c r="U1220" s="17">
        <f t="shared" ref="U1220:U1283" si="75">$T1220/$H1220</f>
        <v>261.79129005751849</v>
      </c>
      <c r="V1220" s="47" cm="1">
        <f t="array" ref="V1220">_xlfn.IFS($B$6=1,S1220*$B$10,AND(R1219=0,R1220&gt;=1,I1220&gt;=$B$6*$B$8-1),V1219+$B$6*$B$10*$B$8,AND(R1219=0,R1220&gt;=1,I1220&lt;$B$6*$B$8-1),V1219+I1219*$B$10,TRUE,V1219)</f>
        <v>5900</v>
      </c>
      <c r="W1220" s="17">
        <f t="shared" si="72"/>
        <v>290.87921117502054</v>
      </c>
    </row>
    <row r="1221" spans="7:23" x14ac:dyDescent="0.25">
      <c r="G1221" s="15">
        <v>1219</v>
      </c>
      <c r="H1221" s="1">
        <f t="shared" si="73"/>
        <v>20.3</v>
      </c>
      <c r="I1221" s="15" cm="1">
        <f t="array" ref="I1221">_xlfn.IFS(J1220&gt;=$C$13-$B$26,MINA(I1220+$B$13-S1221+S1220,$B$11),I1220=$B$11,MINA(I1220-S1221+S1220,$B$11),TRUE,MAXA(I1220-S1221+S1220,0))</f>
        <v>0</v>
      </c>
      <c r="J1221" s="1" cm="1">
        <f t="array" ref="J1221">_xlfn.IFS(J1220&gt;=$C$13-$B$26,0,I1220&lt;$B$11,J1220+$B$26,TRUE,0)</f>
        <v>0.76666666666666738</v>
      </c>
      <c r="K1221" s="3" cm="1">
        <f t="array" ref="K1221">_xlfn.IFS(AND(NOT($K1220=0),$L1220),0,NOT($L1220),$K1220+$B$26,TRUE,$K1220)</f>
        <v>0.51666666666666661</v>
      </c>
      <c r="L1221" s="3" t="b" cm="1">
        <f t="array" ref="L1221">_xlfn.IFS(AND($I1221&gt;0,$K1221&gt;=$C$5-$B$26),TRUE,$R1221&gt;=$B$6,FALSE,$I1221=0,FALSE,TRUE,$L1220)</f>
        <v>0</v>
      </c>
      <c r="M1221" s="3" t="b" cm="1">
        <f t="array" ref="M1221">_xlfn.IFS($N1221&gt;=$B$4-$B$26,FALSE,AND($I1221&gt;0,$K1221&gt;=$B$5-$B$26),TRUE,AND($L1221,NOT($M1220)),FALSE,$M1220,TRUE,TRUE,FALSE)</f>
        <v>0</v>
      </c>
      <c r="N1221" s="3" cm="1">
        <f t="array" ref="N1221">_xlfn.IFS($M1220,$N1220+$B$26,NOT($M1220),0,TRUE,$M1220)</f>
        <v>0</v>
      </c>
      <c r="O1221" s="3" t="b" cm="1">
        <f t="array" ref="O1221">_xlfn.IFS($M1221,FALSE,AND($L1221,NOT($M1221),$R1221&lt;$B$6,$I1221&gt;0),TRUE,TRUE,FALSE)</f>
        <v>0</v>
      </c>
      <c r="P1221" s="3" cm="1">
        <f t="array" ref="P1221">_xlfn.IFS($P1220&gt;=$C$7-$B$26,0,$O1220,$P1220+$B$26,TRUE,0)</f>
        <v>0</v>
      </c>
      <c r="Q1221" s="3" t="b" cm="1">
        <f t="array" ref="Q1221">_xlfn.IFS(AND($L1221,NOT($M1221),NOT($O1221)),TRUE,$R1221&gt;=$B$6,FALSE,AND($L1221,NOT($M1221),$O1221,$P1221=0),TRUE,TRUE,FALSE)</f>
        <v>0</v>
      </c>
      <c r="R1221" s="3" cm="1">
        <f t="array" ref="R1221">_xlfn.IFS(AND($Q1220,$R1220&lt;$B$6),$R1220+1,AND(NOT($L1220),$R1220&gt;0),0,TRUE,$R1220)</f>
        <v>0</v>
      </c>
      <c r="S1221" s="1" cm="1">
        <f t="array" ref="S1221">_xlfn.IFS(AND(Q1220,I1220&gt;$B$8),S1220+$B$8,AND(Q1220,I1220&lt;=$B$8),S1220+I1220,TRUE,$S1220)</f>
        <v>59</v>
      </c>
      <c r="T1221" s="1">
        <f t="shared" si="74"/>
        <v>5310</v>
      </c>
      <c r="U1221" s="17">
        <f t="shared" si="75"/>
        <v>261.57635467980293</v>
      </c>
      <c r="V1221" s="47" cm="1">
        <f t="array" ref="V1221">_xlfn.IFS($B$6=1,S1221*$B$10,AND(R1220=0,R1221&gt;=1,I1221&gt;=$B$6*$B$8-1),V1220+$B$6*$B$10*$B$8,AND(R1220=0,R1221&gt;=1,I1221&lt;$B$6*$B$8-1),V1220+I1220*$B$10,TRUE,V1220)</f>
        <v>5900</v>
      </c>
      <c r="W1221" s="17">
        <f t="shared" ref="W1221:W1284" si="76">V1221/H1221</f>
        <v>290.64039408866995</v>
      </c>
    </row>
    <row r="1222" spans="7:23" x14ac:dyDescent="0.25">
      <c r="G1222" s="15">
        <v>1220</v>
      </c>
      <c r="H1222" s="1">
        <f t="shared" si="73"/>
        <v>20.316666666666666</v>
      </c>
      <c r="I1222" s="15" cm="1">
        <f t="array" ref="I1222">_xlfn.IFS(J1221&gt;=$C$13-$B$26,MINA(I1221+$B$13-S1222+S1221,$B$11),I1221=$B$11,MINA(I1221-S1222+S1221,$B$11),TRUE,MAXA(I1221-S1222+S1221,0))</f>
        <v>0</v>
      </c>
      <c r="J1222" s="1" cm="1">
        <f t="array" ref="J1222">_xlfn.IFS(J1221&gt;=$C$13-$B$26,0,I1221&lt;$B$11,J1221+$B$26,TRUE,0)</f>
        <v>0.7833333333333341</v>
      </c>
      <c r="K1222" s="3" cm="1">
        <f t="array" ref="K1222">_xlfn.IFS(AND(NOT($K1221=0),$L1221),0,NOT($L1221),$K1221+$B$26,TRUE,$K1221)</f>
        <v>0.53333333333333333</v>
      </c>
      <c r="L1222" s="3" t="b" cm="1">
        <f t="array" ref="L1222">_xlfn.IFS(AND($I1222&gt;0,$K1222&gt;=$C$5-$B$26),TRUE,$R1222&gt;=$B$6,FALSE,$I1222=0,FALSE,TRUE,$L1221)</f>
        <v>0</v>
      </c>
      <c r="M1222" s="3" t="b" cm="1">
        <f t="array" ref="M1222">_xlfn.IFS($N1222&gt;=$B$4-$B$26,FALSE,AND($I1222&gt;0,$K1222&gt;=$B$5-$B$26),TRUE,AND($L1222,NOT($M1221)),FALSE,$M1221,TRUE,TRUE,FALSE)</f>
        <v>0</v>
      </c>
      <c r="N1222" s="3" cm="1">
        <f t="array" ref="N1222">_xlfn.IFS($M1221,$N1221+$B$26,NOT($M1221),0,TRUE,$M1221)</f>
        <v>0</v>
      </c>
      <c r="O1222" s="3" t="b" cm="1">
        <f t="array" ref="O1222">_xlfn.IFS($M1222,FALSE,AND($L1222,NOT($M1222),$R1222&lt;$B$6,$I1222&gt;0),TRUE,TRUE,FALSE)</f>
        <v>0</v>
      </c>
      <c r="P1222" s="3" cm="1">
        <f t="array" ref="P1222">_xlfn.IFS($P1221&gt;=$C$7-$B$26,0,$O1221,$P1221+$B$26,TRUE,0)</f>
        <v>0</v>
      </c>
      <c r="Q1222" s="3" t="b" cm="1">
        <f t="array" ref="Q1222">_xlfn.IFS(AND($L1222,NOT($M1222),NOT($O1222)),TRUE,$R1222&gt;=$B$6,FALSE,AND($L1222,NOT($M1222),$O1222,$P1222=0),TRUE,TRUE,FALSE)</f>
        <v>0</v>
      </c>
      <c r="R1222" s="3" cm="1">
        <f t="array" ref="R1222">_xlfn.IFS(AND($Q1221,$R1221&lt;$B$6),$R1221+1,AND(NOT($L1221),$R1221&gt;0),0,TRUE,$R1221)</f>
        <v>0</v>
      </c>
      <c r="S1222" s="1" cm="1">
        <f t="array" ref="S1222">_xlfn.IFS(AND(Q1221,I1221&gt;$B$8),S1221+$B$8,AND(Q1221,I1221&lt;=$B$8),S1221+I1221,TRUE,$S1221)</f>
        <v>59</v>
      </c>
      <c r="T1222" s="1">
        <f t="shared" si="74"/>
        <v>5310</v>
      </c>
      <c r="U1222" s="17">
        <f t="shared" si="75"/>
        <v>261.36177194421657</v>
      </c>
      <c r="V1222" s="47" cm="1">
        <f t="array" ref="V1222">_xlfn.IFS($B$6=1,S1222*$B$10,AND(R1221=0,R1222&gt;=1,I1222&gt;=$B$6*$B$8-1),V1221+$B$6*$B$10*$B$8,AND(R1221=0,R1222&gt;=1,I1222&lt;$B$6*$B$8-1),V1221+I1221*$B$10,TRUE,V1221)</f>
        <v>5900</v>
      </c>
      <c r="W1222" s="17">
        <f t="shared" si="76"/>
        <v>290.40196882690731</v>
      </c>
    </row>
    <row r="1223" spans="7:23" x14ac:dyDescent="0.25">
      <c r="G1223" s="15">
        <v>1221</v>
      </c>
      <c r="H1223" s="1">
        <f t="shared" si="73"/>
        <v>20.333333333333332</v>
      </c>
      <c r="I1223" s="15" cm="1">
        <f t="array" ref="I1223">_xlfn.IFS(J1222&gt;=$C$13-$B$26,MINA(I1222+$B$13-S1223+S1222,$B$11),I1222=$B$11,MINA(I1222-S1223+S1222,$B$11),TRUE,MAXA(I1222-S1223+S1222,0))</f>
        <v>0</v>
      </c>
      <c r="J1223" s="1" cm="1">
        <f t="array" ref="J1223">_xlfn.IFS(J1222&gt;=$C$13-$B$26,0,I1222&lt;$B$11,J1222+$B$26,TRUE,0)</f>
        <v>0.80000000000000082</v>
      </c>
      <c r="K1223" s="3" cm="1">
        <f t="array" ref="K1223">_xlfn.IFS(AND(NOT($K1222=0),$L1222),0,NOT($L1222),$K1222+$B$26,TRUE,$K1222)</f>
        <v>0.55000000000000004</v>
      </c>
      <c r="L1223" s="3" t="b" cm="1">
        <f t="array" ref="L1223">_xlfn.IFS(AND($I1223&gt;0,$K1223&gt;=$C$5-$B$26),TRUE,$R1223&gt;=$B$6,FALSE,$I1223=0,FALSE,TRUE,$L1222)</f>
        <v>0</v>
      </c>
      <c r="M1223" s="3" t="b" cm="1">
        <f t="array" ref="M1223">_xlfn.IFS($N1223&gt;=$B$4-$B$26,FALSE,AND($I1223&gt;0,$K1223&gt;=$B$5-$B$26),TRUE,AND($L1223,NOT($M1222)),FALSE,$M1222,TRUE,TRUE,FALSE)</f>
        <v>0</v>
      </c>
      <c r="N1223" s="3" cm="1">
        <f t="array" ref="N1223">_xlfn.IFS($M1222,$N1222+$B$26,NOT($M1222),0,TRUE,$M1222)</f>
        <v>0</v>
      </c>
      <c r="O1223" s="3" t="b" cm="1">
        <f t="array" ref="O1223">_xlfn.IFS($M1223,FALSE,AND($L1223,NOT($M1223),$R1223&lt;$B$6,$I1223&gt;0),TRUE,TRUE,FALSE)</f>
        <v>0</v>
      </c>
      <c r="P1223" s="3" cm="1">
        <f t="array" ref="P1223">_xlfn.IFS($P1222&gt;=$C$7-$B$26,0,$O1222,$P1222+$B$26,TRUE,0)</f>
        <v>0</v>
      </c>
      <c r="Q1223" s="3" t="b" cm="1">
        <f t="array" ref="Q1223">_xlfn.IFS(AND($L1223,NOT($M1223),NOT($O1223)),TRUE,$R1223&gt;=$B$6,FALSE,AND($L1223,NOT($M1223),$O1223,$P1223=0),TRUE,TRUE,FALSE)</f>
        <v>0</v>
      </c>
      <c r="R1223" s="3" cm="1">
        <f t="array" ref="R1223">_xlfn.IFS(AND($Q1222,$R1222&lt;$B$6),$R1222+1,AND(NOT($L1222),$R1222&gt;0),0,TRUE,$R1222)</f>
        <v>0</v>
      </c>
      <c r="S1223" s="1" cm="1">
        <f t="array" ref="S1223">_xlfn.IFS(AND(Q1222,I1222&gt;$B$8),S1222+$B$8,AND(Q1222,I1222&lt;=$B$8),S1222+I1222,TRUE,$S1222)</f>
        <v>59</v>
      </c>
      <c r="T1223" s="1">
        <f t="shared" si="74"/>
        <v>5310</v>
      </c>
      <c r="U1223" s="17">
        <f t="shared" si="75"/>
        <v>261.14754098360658</v>
      </c>
      <c r="V1223" s="47" cm="1">
        <f t="array" ref="V1223">_xlfn.IFS($B$6=1,S1223*$B$10,AND(R1222=0,R1223&gt;=1,I1223&gt;=$B$6*$B$8-1),V1222+$B$6*$B$10*$B$8,AND(R1222=0,R1223&gt;=1,I1223&lt;$B$6*$B$8-1),V1222+I1222*$B$10,TRUE,V1222)</f>
        <v>5900</v>
      </c>
      <c r="W1223" s="17">
        <f t="shared" si="76"/>
        <v>290.1639344262295</v>
      </c>
    </row>
    <row r="1224" spans="7:23" x14ac:dyDescent="0.25">
      <c r="G1224" s="15">
        <v>1222</v>
      </c>
      <c r="H1224" s="1">
        <f t="shared" si="73"/>
        <v>20.350000000000001</v>
      </c>
      <c r="I1224" s="15" cm="1">
        <f t="array" ref="I1224">_xlfn.IFS(J1223&gt;=$C$13-$B$26,MINA(I1223+$B$13-S1224+S1223,$B$11),I1223=$B$11,MINA(I1223-S1224+S1223,$B$11),TRUE,MAXA(I1223-S1224+S1223,0))</f>
        <v>0</v>
      </c>
      <c r="J1224" s="1" cm="1">
        <f t="array" ref="J1224">_xlfn.IFS(J1223&gt;=$C$13-$B$26,0,I1223&lt;$B$11,J1223+$B$26,TRUE,0)</f>
        <v>0.81666666666666754</v>
      </c>
      <c r="K1224" s="3" cm="1">
        <f t="array" ref="K1224">_xlfn.IFS(AND(NOT($K1223=0),$L1223),0,NOT($L1223),$K1223+$B$26,TRUE,$K1223)</f>
        <v>0.56666666666666676</v>
      </c>
      <c r="L1224" s="3" t="b" cm="1">
        <f t="array" ref="L1224">_xlfn.IFS(AND($I1224&gt;0,$K1224&gt;=$C$5-$B$26),TRUE,$R1224&gt;=$B$6,FALSE,$I1224=0,FALSE,TRUE,$L1223)</f>
        <v>0</v>
      </c>
      <c r="M1224" s="3" t="b" cm="1">
        <f t="array" ref="M1224">_xlfn.IFS($N1224&gt;=$B$4-$B$26,FALSE,AND($I1224&gt;0,$K1224&gt;=$B$5-$B$26),TRUE,AND($L1224,NOT($M1223)),FALSE,$M1223,TRUE,TRUE,FALSE)</f>
        <v>0</v>
      </c>
      <c r="N1224" s="3" cm="1">
        <f t="array" ref="N1224">_xlfn.IFS($M1223,$N1223+$B$26,NOT($M1223),0,TRUE,$M1223)</f>
        <v>0</v>
      </c>
      <c r="O1224" s="3" t="b" cm="1">
        <f t="array" ref="O1224">_xlfn.IFS($M1224,FALSE,AND($L1224,NOT($M1224),$R1224&lt;$B$6,$I1224&gt;0),TRUE,TRUE,FALSE)</f>
        <v>0</v>
      </c>
      <c r="P1224" s="3" cm="1">
        <f t="array" ref="P1224">_xlfn.IFS($P1223&gt;=$C$7-$B$26,0,$O1223,$P1223+$B$26,TRUE,0)</f>
        <v>0</v>
      </c>
      <c r="Q1224" s="3" t="b" cm="1">
        <f t="array" ref="Q1224">_xlfn.IFS(AND($L1224,NOT($M1224),NOT($O1224)),TRUE,$R1224&gt;=$B$6,FALSE,AND($L1224,NOT($M1224),$O1224,$P1224=0),TRUE,TRUE,FALSE)</f>
        <v>0</v>
      </c>
      <c r="R1224" s="3" cm="1">
        <f t="array" ref="R1224">_xlfn.IFS(AND($Q1223,$R1223&lt;$B$6),$R1223+1,AND(NOT($L1223),$R1223&gt;0),0,TRUE,$R1223)</f>
        <v>0</v>
      </c>
      <c r="S1224" s="1" cm="1">
        <f t="array" ref="S1224">_xlfn.IFS(AND(Q1223,I1223&gt;$B$8),S1223+$B$8,AND(Q1223,I1223&lt;=$B$8),S1223+I1223,TRUE,$S1223)</f>
        <v>59</v>
      </c>
      <c r="T1224" s="1">
        <f t="shared" si="74"/>
        <v>5310</v>
      </c>
      <c r="U1224" s="17">
        <f t="shared" si="75"/>
        <v>260.93366093366092</v>
      </c>
      <c r="V1224" s="47" cm="1">
        <f t="array" ref="V1224">_xlfn.IFS($B$6=1,S1224*$B$10,AND(R1223=0,R1224&gt;=1,I1224&gt;=$B$6*$B$8-1),V1223+$B$6*$B$10*$B$8,AND(R1223=0,R1224&gt;=1,I1224&lt;$B$6*$B$8-1),V1223+I1223*$B$10,TRUE,V1223)</f>
        <v>5900</v>
      </c>
      <c r="W1224" s="17">
        <f t="shared" si="76"/>
        <v>289.92628992628988</v>
      </c>
    </row>
    <row r="1225" spans="7:23" x14ac:dyDescent="0.25">
      <c r="G1225" s="15">
        <v>1223</v>
      </c>
      <c r="H1225" s="1">
        <f t="shared" si="73"/>
        <v>20.366666666666667</v>
      </c>
      <c r="I1225" s="15" cm="1">
        <f t="array" ref="I1225">_xlfn.IFS(J1224&gt;=$C$13-$B$26,MINA(I1224+$B$13-S1225+S1224,$B$11),I1224=$B$11,MINA(I1224-S1225+S1224,$B$11),TRUE,MAXA(I1224-S1225+S1224,0))</f>
        <v>0</v>
      </c>
      <c r="J1225" s="1" cm="1">
        <f t="array" ref="J1225">_xlfn.IFS(J1224&gt;=$C$13-$B$26,0,I1224&lt;$B$11,J1224+$B$26,TRUE,0)</f>
        <v>0.83333333333333426</v>
      </c>
      <c r="K1225" s="3" cm="1">
        <f t="array" ref="K1225">_xlfn.IFS(AND(NOT($K1224=0),$L1224),0,NOT($L1224),$K1224+$B$26,TRUE,$K1224)</f>
        <v>0.58333333333333348</v>
      </c>
      <c r="L1225" s="3" t="b" cm="1">
        <f t="array" ref="L1225">_xlfn.IFS(AND($I1225&gt;0,$K1225&gt;=$C$5-$B$26),TRUE,$R1225&gt;=$B$6,FALSE,$I1225=0,FALSE,TRUE,$L1224)</f>
        <v>0</v>
      </c>
      <c r="M1225" s="3" t="b" cm="1">
        <f t="array" ref="M1225">_xlfn.IFS($N1225&gt;=$B$4-$B$26,FALSE,AND($I1225&gt;0,$K1225&gt;=$B$5-$B$26),TRUE,AND($L1225,NOT($M1224)),FALSE,$M1224,TRUE,TRUE,FALSE)</f>
        <v>0</v>
      </c>
      <c r="N1225" s="3" cm="1">
        <f t="array" ref="N1225">_xlfn.IFS($M1224,$N1224+$B$26,NOT($M1224),0,TRUE,$M1224)</f>
        <v>0</v>
      </c>
      <c r="O1225" s="3" t="b" cm="1">
        <f t="array" ref="O1225">_xlfn.IFS($M1225,FALSE,AND($L1225,NOT($M1225),$R1225&lt;$B$6,$I1225&gt;0),TRUE,TRUE,FALSE)</f>
        <v>0</v>
      </c>
      <c r="P1225" s="3" cm="1">
        <f t="array" ref="P1225">_xlfn.IFS($P1224&gt;=$C$7-$B$26,0,$O1224,$P1224+$B$26,TRUE,0)</f>
        <v>0</v>
      </c>
      <c r="Q1225" s="3" t="b" cm="1">
        <f t="array" ref="Q1225">_xlfn.IFS(AND($L1225,NOT($M1225),NOT($O1225)),TRUE,$R1225&gt;=$B$6,FALSE,AND($L1225,NOT($M1225),$O1225,$P1225=0),TRUE,TRUE,FALSE)</f>
        <v>0</v>
      </c>
      <c r="R1225" s="3" cm="1">
        <f t="array" ref="R1225">_xlfn.IFS(AND($Q1224,$R1224&lt;$B$6),$R1224+1,AND(NOT($L1224),$R1224&gt;0),0,TRUE,$R1224)</f>
        <v>0</v>
      </c>
      <c r="S1225" s="1" cm="1">
        <f t="array" ref="S1225">_xlfn.IFS(AND(Q1224,I1224&gt;$B$8),S1224+$B$8,AND(Q1224,I1224&lt;=$B$8),S1224+I1224,TRUE,$S1224)</f>
        <v>59</v>
      </c>
      <c r="T1225" s="1">
        <f t="shared" si="74"/>
        <v>5310</v>
      </c>
      <c r="U1225" s="17">
        <f t="shared" si="75"/>
        <v>260.72013093289689</v>
      </c>
      <c r="V1225" s="47" cm="1">
        <f t="array" ref="V1225">_xlfn.IFS($B$6=1,S1225*$B$10,AND(R1224=0,R1225&gt;=1,I1225&gt;=$B$6*$B$8-1),V1224+$B$6*$B$10*$B$8,AND(R1224=0,R1225&gt;=1,I1225&lt;$B$6*$B$8-1),V1224+I1224*$B$10,TRUE,V1224)</f>
        <v>5900</v>
      </c>
      <c r="W1225" s="17">
        <f t="shared" si="76"/>
        <v>289.68903436988541</v>
      </c>
    </row>
    <row r="1226" spans="7:23" x14ac:dyDescent="0.25">
      <c r="G1226" s="15">
        <v>1224</v>
      </c>
      <c r="H1226" s="1">
        <f t="shared" si="73"/>
        <v>20.383333333333333</v>
      </c>
      <c r="I1226" s="15" cm="1">
        <f t="array" ref="I1226">_xlfn.IFS(J1225&gt;=$C$13-$B$26,MINA(I1225+$B$13-S1226+S1225,$B$11),I1225=$B$11,MINA(I1225-S1226+S1225,$B$11),TRUE,MAXA(I1225-S1226+S1225,0))</f>
        <v>0</v>
      </c>
      <c r="J1226" s="1" cm="1">
        <f t="array" ref="J1226">_xlfn.IFS(J1225&gt;=$C$13-$B$26,0,I1225&lt;$B$11,J1225+$B$26,TRUE,0)</f>
        <v>0.85000000000000098</v>
      </c>
      <c r="K1226" s="3" cm="1">
        <f t="array" ref="K1226">_xlfn.IFS(AND(NOT($K1225=0),$L1225),0,NOT($L1225),$K1225+$B$26,TRUE,$K1225)</f>
        <v>0.6000000000000002</v>
      </c>
      <c r="L1226" s="3" t="b" cm="1">
        <f t="array" ref="L1226">_xlfn.IFS(AND($I1226&gt;0,$K1226&gt;=$C$5-$B$26),TRUE,$R1226&gt;=$B$6,FALSE,$I1226=0,FALSE,TRUE,$L1225)</f>
        <v>0</v>
      </c>
      <c r="M1226" s="3" t="b" cm="1">
        <f t="array" ref="M1226">_xlfn.IFS($N1226&gt;=$B$4-$B$26,FALSE,AND($I1226&gt;0,$K1226&gt;=$B$5-$B$26),TRUE,AND($L1226,NOT($M1225)),FALSE,$M1225,TRUE,TRUE,FALSE)</f>
        <v>0</v>
      </c>
      <c r="N1226" s="3" cm="1">
        <f t="array" ref="N1226">_xlfn.IFS($M1225,$N1225+$B$26,NOT($M1225),0,TRUE,$M1225)</f>
        <v>0</v>
      </c>
      <c r="O1226" s="3" t="b" cm="1">
        <f t="array" ref="O1226">_xlfn.IFS($M1226,FALSE,AND($L1226,NOT($M1226),$R1226&lt;$B$6,$I1226&gt;0),TRUE,TRUE,FALSE)</f>
        <v>0</v>
      </c>
      <c r="P1226" s="3" cm="1">
        <f t="array" ref="P1226">_xlfn.IFS($P1225&gt;=$C$7-$B$26,0,$O1225,$P1225+$B$26,TRUE,0)</f>
        <v>0</v>
      </c>
      <c r="Q1226" s="3" t="b" cm="1">
        <f t="array" ref="Q1226">_xlfn.IFS(AND($L1226,NOT($M1226),NOT($O1226)),TRUE,$R1226&gt;=$B$6,FALSE,AND($L1226,NOT($M1226),$O1226,$P1226=0),TRUE,TRUE,FALSE)</f>
        <v>0</v>
      </c>
      <c r="R1226" s="3" cm="1">
        <f t="array" ref="R1226">_xlfn.IFS(AND($Q1225,$R1225&lt;$B$6),$R1225+1,AND(NOT($L1225),$R1225&gt;0),0,TRUE,$R1225)</f>
        <v>0</v>
      </c>
      <c r="S1226" s="1" cm="1">
        <f t="array" ref="S1226">_xlfn.IFS(AND(Q1225,I1225&gt;$B$8),S1225+$B$8,AND(Q1225,I1225&lt;=$B$8),S1225+I1225,TRUE,$S1225)</f>
        <v>59</v>
      </c>
      <c r="T1226" s="1">
        <f t="shared" si="74"/>
        <v>5310</v>
      </c>
      <c r="U1226" s="17">
        <f t="shared" si="75"/>
        <v>260.50695012264924</v>
      </c>
      <c r="V1226" s="47" cm="1">
        <f t="array" ref="V1226">_xlfn.IFS($B$6=1,S1226*$B$10,AND(R1225=0,R1226&gt;=1,I1226&gt;=$B$6*$B$8-1),V1225+$B$6*$B$10*$B$8,AND(R1225=0,R1226&gt;=1,I1226&lt;$B$6*$B$8-1),V1225+I1225*$B$10,TRUE,V1225)</f>
        <v>5900</v>
      </c>
      <c r="W1226" s="17">
        <f t="shared" si="76"/>
        <v>289.45216680294357</v>
      </c>
    </row>
    <row r="1227" spans="7:23" x14ac:dyDescent="0.25">
      <c r="G1227" s="15">
        <v>1225</v>
      </c>
      <c r="H1227" s="1">
        <f t="shared" si="73"/>
        <v>20.399999999999999</v>
      </c>
      <c r="I1227" s="15" cm="1">
        <f t="array" ref="I1227">_xlfn.IFS(J1226&gt;=$C$13-$B$26,MINA(I1226+$B$13-S1227+S1226,$B$11),I1226=$B$11,MINA(I1226-S1227+S1226,$B$11),TRUE,MAXA(I1226-S1227+S1226,0))</f>
        <v>0</v>
      </c>
      <c r="J1227" s="1" cm="1">
        <f t="array" ref="J1227">_xlfn.IFS(J1226&gt;=$C$13-$B$26,0,I1226&lt;$B$11,J1226+$B$26,TRUE,0)</f>
        <v>0.8666666666666677</v>
      </c>
      <c r="K1227" s="3" cm="1">
        <f t="array" ref="K1227">_xlfn.IFS(AND(NOT($K1226=0),$L1226),0,NOT($L1226),$K1226+$B$26,TRUE,$K1226)</f>
        <v>0.61666666666666692</v>
      </c>
      <c r="L1227" s="3" t="b" cm="1">
        <f t="array" ref="L1227">_xlfn.IFS(AND($I1227&gt;0,$K1227&gt;=$C$5-$B$26),TRUE,$R1227&gt;=$B$6,FALSE,$I1227=0,FALSE,TRUE,$L1226)</f>
        <v>0</v>
      </c>
      <c r="M1227" s="3" t="b" cm="1">
        <f t="array" ref="M1227">_xlfn.IFS($N1227&gt;=$B$4-$B$26,FALSE,AND($I1227&gt;0,$K1227&gt;=$B$5-$B$26),TRUE,AND($L1227,NOT($M1226)),FALSE,$M1226,TRUE,TRUE,FALSE)</f>
        <v>0</v>
      </c>
      <c r="N1227" s="3" cm="1">
        <f t="array" ref="N1227">_xlfn.IFS($M1226,$N1226+$B$26,NOT($M1226),0,TRUE,$M1226)</f>
        <v>0</v>
      </c>
      <c r="O1227" s="3" t="b" cm="1">
        <f t="array" ref="O1227">_xlfn.IFS($M1227,FALSE,AND($L1227,NOT($M1227),$R1227&lt;$B$6,$I1227&gt;0),TRUE,TRUE,FALSE)</f>
        <v>0</v>
      </c>
      <c r="P1227" s="3" cm="1">
        <f t="array" ref="P1227">_xlfn.IFS($P1226&gt;=$C$7-$B$26,0,$O1226,$P1226+$B$26,TRUE,0)</f>
        <v>0</v>
      </c>
      <c r="Q1227" s="3" t="b" cm="1">
        <f t="array" ref="Q1227">_xlfn.IFS(AND($L1227,NOT($M1227),NOT($O1227)),TRUE,$R1227&gt;=$B$6,FALSE,AND($L1227,NOT($M1227),$O1227,$P1227=0),TRUE,TRUE,FALSE)</f>
        <v>0</v>
      </c>
      <c r="R1227" s="3" cm="1">
        <f t="array" ref="R1227">_xlfn.IFS(AND($Q1226,$R1226&lt;$B$6),$R1226+1,AND(NOT($L1226),$R1226&gt;0),0,TRUE,$R1226)</f>
        <v>0</v>
      </c>
      <c r="S1227" s="1" cm="1">
        <f t="array" ref="S1227">_xlfn.IFS(AND(Q1226,I1226&gt;$B$8),S1226+$B$8,AND(Q1226,I1226&lt;=$B$8),S1226+I1226,TRUE,$S1226)</f>
        <v>59</v>
      </c>
      <c r="T1227" s="1">
        <f t="shared" si="74"/>
        <v>5310</v>
      </c>
      <c r="U1227" s="17">
        <f t="shared" si="75"/>
        <v>260.29411764705884</v>
      </c>
      <c r="V1227" s="47" cm="1">
        <f t="array" ref="V1227">_xlfn.IFS($B$6=1,S1227*$B$10,AND(R1226=0,R1227&gt;=1,I1227&gt;=$B$6*$B$8-1),V1226+$B$6*$B$10*$B$8,AND(R1226=0,R1227&gt;=1,I1227&lt;$B$6*$B$8-1),V1226+I1226*$B$10,TRUE,V1226)</f>
        <v>5900</v>
      </c>
      <c r="W1227" s="17">
        <f t="shared" si="76"/>
        <v>289.21568627450984</v>
      </c>
    </row>
    <row r="1228" spans="7:23" x14ac:dyDescent="0.25">
      <c r="G1228" s="15">
        <v>1226</v>
      </c>
      <c r="H1228" s="1">
        <f t="shared" si="73"/>
        <v>20.416666666666668</v>
      </c>
      <c r="I1228" s="15" cm="1">
        <f t="array" ref="I1228">_xlfn.IFS(J1227&gt;=$C$13-$B$26,MINA(I1227+$B$13-S1228+S1227,$B$11),I1227=$B$11,MINA(I1227-S1228+S1227,$B$11),TRUE,MAXA(I1227-S1228+S1227,0))</f>
        <v>0</v>
      </c>
      <c r="J1228" s="1" cm="1">
        <f t="array" ref="J1228">_xlfn.IFS(J1227&gt;=$C$13-$B$26,0,I1227&lt;$B$11,J1227+$B$26,TRUE,0)</f>
        <v>0.88333333333333441</v>
      </c>
      <c r="K1228" s="3" cm="1">
        <f t="array" ref="K1228">_xlfn.IFS(AND(NOT($K1227=0),$L1227),0,NOT($L1227),$K1227+$B$26,TRUE,$K1227)</f>
        <v>0.63333333333333364</v>
      </c>
      <c r="L1228" s="3" t="b" cm="1">
        <f t="array" ref="L1228">_xlfn.IFS(AND($I1228&gt;0,$K1228&gt;=$C$5-$B$26),TRUE,$R1228&gt;=$B$6,FALSE,$I1228=0,FALSE,TRUE,$L1227)</f>
        <v>0</v>
      </c>
      <c r="M1228" s="3" t="b" cm="1">
        <f t="array" ref="M1228">_xlfn.IFS($N1228&gt;=$B$4-$B$26,FALSE,AND($I1228&gt;0,$K1228&gt;=$B$5-$B$26),TRUE,AND($L1228,NOT($M1227)),FALSE,$M1227,TRUE,TRUE,FALSE)</f>
        <v>0</v>
      </c>
      <c r="N1228" s="3" cm="1">
        <f t="array" ref="N1228">_xlfn.IFS($M1227,$N1227+$B$26,NOT($M1227),0,TRUE,$M1227)</f>
        <v>0</v>
      </c>
      <c r="O1228" s="3" t="b" cm="1">
        <f t="array" ref="O1228">_xlfn.IFS($M1228,FALSE,AND($L1228,NOT($M1228),$R1228&lt;$B$6,$I1228&gt;0),TRUE,TRUE,FALSE)</f>
        <v>0</v>
      </c>
      <c r="P1228" s="3" cm="1">
        <f t="array" ref="P1228">_xlfn.IFS($P1227&gt;=$C$7-$B$26,0,$O1227,$P1227+$B$26,TRUE,0)</f>
        <v>0</v>
      </c>
      <c r="Q1228" s="3" t="b" cm="1">
        <f t="array" ref="Q1228">_xlfn.IFS(AND($L1228,NOT($M1228),NOT($O1228)),TRUE,$R1228&gt;=$B$6,FALSE,AND($L1228,NOT($M1228),$O1228,$P1228=0),TRUE,TRUE,FALSE)</f>
        <v>0</v>
      </c>
      <c r="R1228" s="3" cm="1">
        <f t="array" ref="R1228">_xlfn.IFS(AND($Q1227,$R1227&lt;$B$6),$R1227+1,AND(NOT($L1227),$R1227&gt;0),0,TRUE,$R1227)</f>
        <v>0</v>
      </c>
      <c r="S1228" s="1" cm="1">
        <f t="array" ref="S1228">_xlfn.IFS(AND(Q1227,I1227&gt;$B$8),S1227+$B$8,AND(Q1227,I1227&lt;=$B$8),S1227+I1227,TRUE,$S1227)</f>
        <v>59</v>
      </c>
      <c r="T1228" s="1">
        <f t="shared" si="74"/>
        <v>5310</v>
      </c>
      <c r="U1228" s="17">
        <f t="shared" si="75"/>
        <v>260.08163265306121</v>
      </c>
      <c r="V1228" s="47" cm="1">
        <f t="array" ref="V1228">_xlfn.IFS($B$6=1,S1228*$B$10,AND(R1227=0,R1228&gt;=1,I1228&gt;=$B$6*$B$8-1),V1227+$B$6*$B$10*$B$8,AND(R1227=0,R1228&gt;=1,I1228&lt;$B$6*$B$8-1),V1227+I1227*$B$10,TRUE,V1227)</f>
        <v>5900</v>
      </c>
      <c r="W1228" s="17">
        <f t="shared" si="76"/>
        <v>288.9795918367347</v>
      </c>
    </row>
    <row r="1229" spans="7:23" x14ac:dyDescent="0.25">
      <c r="G1229" s="15">
        <v>1227</v>
      </c>
      <c r="H1229" s="1">
        <f t="shared" si="73"/>
        <v>20.433333333333334</v>
      </c>
      <c r="I1229" s="15" cm="1">
        <f t="array" ref="I1229">_xlfn.IFS(J1228&gt;=$C$13-$B$26,MINA(I1228+$B$13-S1229+S1228,$B$11),I1228=$B$11,MINA(I1228-S1229+S1228,$B$11),TRUE,MAXA(I1228-S1229+S1228,0))</f>
        <v>0</v>
      </c>
      <c r="J1229" s="1" cm="1">
        <f t="array" ref="J1229">_xlfn.IFS(J1228&gt;=$C$13-$B$26,0,I1228&lt;$B$11,J1228+$B$26,TRUE,0)</f>
        <v>0.90000000000000113</v>
      </c>
      <c r="K1229" s="3" cm="1">
        <f t="array" ref="K1229">_xlfn.IFS(AND(NOT($K1228=0),$L1228),0,NOT($L1228),$K1228+$B$26,TRUE,$K1228)</f>
        <v>0.65000000000000036</v>
      </c>
      <c r="L1229" s="3" t="b" cm="1">
        <f t="array" ref="L1229">_xlfn.IFS(AND($I1229&gt;0,$K1229&gt;=$C$5-$B$26),TRUE,$R1229&gt;=$B$6,FALSE,$I1229=0,FALSE,TRUE,$L1228)</f>
        <v>0</v>
      </c>
      <c r="M1229" s="3" t="b" cm="1">
        <f t="array" ref="M1229">_xlfn.IFS($N1229&gt;=$B$4-$B$26,FALSE,AND($I1229&gt;0,$K1229&gt;=$B$5-$B$26),TRUE,AND($L1229,NOT($M1228)),FALSE,$M1228,TRUE,TRUE,FALSE)</f>
        <v>0</v>
      </c>
      <c r="N1229" s="3" cm="1">
        <f t="array" ref="N1229">_xlfn.IFS($M1228,$N1228+$B$26,NOT($M1228),0,TRUE,$M1228)</f>
        <v>0</v>
      </c>
      <c r="O1229" s="3" t="b" cm="1">
        <f t="array" ref="O1229">_xlfn.IFS($M1229,FALSE,AND($L1229,NOT($M1229),$R1229&lt;$B$6,$I1229&gt;0),TRUE,TRUE,FALSE)</f>
        <v>0</v>
      </c>
      <c r="P1229" s="3" cm="1">
        <f t="array" ref="P1229">_xlfn.IFS($P1228&gt;=$C$7-$B$26,0,$O1228,$P1228+$B$26,TRUE,0)</f>
        <v>0</v>
      </c>
      <c r="Q1229" s="3" t="b" cm="1">
        <f t="array" ref="Q1229">_xlfn.IFS(AND($L1229,NOT($M1229),NOT($O1229)),TRUE,$R1229&gt;=$B$6,FALSE,AND($L1229,NOT($M1229),$O1229,$P1229=0),TRUE,TRUE,FALSE)</f>
        <v>0</v>
      </c>
      <c r="R1229" s="3" cm="1">
        <f t="array" ref="R1229">_xlfn.IFS(AND($Q1228,$R1228&lt;$B$6),$R1228+1,AND(NOT($L1228),$R1228&gt;0),0,TRUE,$R1228)</f>
        <v>0</v>
      </c>
      <c r="S1229" s="1" cm="1">
        <f t="array" ref="S1229">_xlfn.IFS(AND(Q1228,I1228&gt;$B$8),S1228+$B$8,AND(Q1228,I1228&lt;=$B$8),S1228+I1228,TRUE,$S1228)</f>
        <v>59</v>
      </c>
      <c r="T1229" s="1">
        <f t="shared" si="74"/>
        <v>5310</v>
      </c>
      <c r="U1229" s="17">
        <f t="shared" si="75"/>
        <v>259.8694942903752</v>
      </c>
      <c r="V1229" s="47" cm="1">
        <f t="array" ref="V1229">_xlfn.IFS($B$6=1,S1229*$B$10,AND(R1228=0,R1229&gt;=1,I1229&gt;=$B$6*$B$8-1),V1228+$B$6*$B$10*$B$8,AND(R1228=0,R1229&gt;=1,I1229&lt;$B$6*$B$8-1),V1228+I1228*$B$10,TRUE,V1228)</f>
        <v>5900</v>
      </c>
      <c r="W1229" s="17">
        <f t="shared" si="76"/>
        <v>288.74388254486132</v>
      </c>
    </row>
    <row r="1230" spans="7:23" x14ac:dyDescent="0.25">
      <c r="G1230" s="15">
        <v>1228</v>
      </c>
      <c r="H1230" s="1">
        <f t="shared" si="73"/>
        <v>20.45</v>
      </c>
      <c r="I1230" s="15" cm="1">
        <f t="array" ref="I1230">_xlfn.IFS(J1229&gt;=$C$13-$B$26,MINA(I1229+$B$13-S1230+S1229,$B$11),I1229=$B$11,MINA(I1229-S1230+S1229,$B$11),TRUE,MAXA(I1229-S1230+S1229,0))</f>
        <v>0</v>
      </c>
      <c r="J1230" s="1" cm="1">
        <f t="array" ref="J1230">_xlfn.IFS(J1229&gt;=$C$13-$B$26,0,I1229&lt;$B$11,J1229+$B$26,TRUE,0)</f>
        <v>0.91666666666666785</v>
      </c>
      <c r="K1230" s="3" cm="1">
        <f t="array" ref="K1230">_xlfn.IFS(AND(NOT($K1229=0),$L1229),0,NOT($L1229),$K1229+$B$26,TRUE,$K1229)</f>
        <v>0.66666666666666707</v>
      </c>
      <c r="L1230" s="3" t="b" cm="1">
        <f t="array" ref="L1230">_xlfn.IFS(AND($I1230&gt;0,$K1230&gt;=$C$5-$B$26),TRUE,$R1230&gt;=$B$6,FALSE,$I1230=0,FALSE,TRUE,$L1229)</f>
        <v>0</v>
      </c>
      <c r="M1230" s="3" t="b" cm="1">
        <f t="array" ref="M1230">_xlfn.IFS($N1230&gt;=$B$4-$B$26,FALSE,AND($I1230&gt;0,$K1230&gt;=$B$5-$B$26),TRUE,AND($L1230,NOT($M1229)),FALSE,$M1229,TRUE,TRUE,FALSE)</f>
        <v>0</v>
      </c>
      <c r="N1230" s="3" cm="1">
        <f t="array" ref="N1230">_xlfn.IFS($M1229,$N1229+$B$26,NOT($M1229),0,TRUE,$M1229)</f>
        <v>0</v>
      </c>
      <c r="O1230" s="3" t="b" cm="1">
        <f t="array" ref="O1230">_xlfn.IFS($M1230,FALSE,AND($L1230,NOT($M1230),$R1230&lt;$B$6,$I1230&gt;0),TRUE,TRUE,FALSE)</f>
        <v>0</v>
      </c>
      <c r="P1230" s="3" cm="1">
        <f t="array" ref="P1230">_xlfn.IFS($P1229&gt;=$C$7-$B$26,0,$O1229,$P1229+$B$26,TRUE,0)</f>
        <v>0</v>
      </c>
      <c r="Q1230" s="3" t="b" cm="1">
        <f t="array" ref="Q1230">_xlfn.IFS(AND($L1230,NOT($M1230),NOT($O1230)),TRUE,$R1230&gt;=$B$6,FALSE,AND($L1230,NOT($M1230),$O1230,$P1230=0),TRUE,TRUE,FALSE)</f>
        <v>0</v>
      </c>
      <c r="R1230" s="3" cm="1">
        <f t="array" ref="R1230">_xlfn.IFS(AND($Q1229,$R1229&lt;$B$6),$R1229+1,AND(NOT($L1229),$R1229&gt;0),0,TRUE,$R1229)</f>
        <v>0</v>
      </c>
      <c r="S1230" s="1" cm="1">
        <f t="array" ref="S1230">_xlfn.IFS(AND(Q1229,I1229&gt;$B$8),S1229+$B$8,AND(Q1229,I1229&lt;=$B$8),S1229+I1229,TRUE,$S1229)</f>
        <v>59</v>
      </c>
      <c r="T1230" s="1">
        <f t="shared" si="74"/>
        <v>5310</v>
      </c>
      <c r="U1230" s="17">
        <f t="shared" si="75"/>
        <v>259.65770171149143</v>
      </c>
      <c r="V1230" s="47" cm="1">
        <f t="array" ref="V1230">_xlfn.IFS($B$6=1,S1230*$B$10,AND(R1229=0,R1230&gt;=1,I1230&gt;=$B$6*$B$8-1),V1229+$B$6*$B$10*$B$8,AND(R1229=0,R1230&gt;=1,I1230&lt;$B$6*$B$8-1),V1229+I1229*$B$10,TRUE,V1229)</f>
        <v>5900</v>
      </c>
      <c r="W1230" s="17">
        <f t="shared" si="76"/>
        <v>288.5085574572127</v>
      </c>
    </row>
    <row r="1231" spans="7:23" x14ac:dyDescent="0.25">
      <c r="G1231" s="15">
        <v>1229</v>
      </c>
      <c r="H1231" s="1">
        <f t="shared" si="73"/>
        <v>20.466666666666665</v>
      </c>
      <c r="I1231" s="15" cm="1">
        <f t="array" ref="I1231">_xlfn.IFS(J1230&gt;=$C$13-$B$26,MINA(I1230+$B$13-S1231+S1230,$B$11),I1230=$B$11,MINA(I1230-S1231+S1230,$B$11),TRUE,MAXA(I1230-S1231+S1230,0))</f>
        <v>0</v>
      </c>
      <c r="J1231" s="1" cm="1">
        <f t="array" ref="J1231">_xlfn.IFS(J1230&gt;=$C$13-$B$26,0,I1230&lt;$B$11,J1230+$B$26,TRUE,0)</f>
        <v>0.93333333333333457</v>
      </c>
      <c r="K1231" s="3" cm="1">
        <f t="array" ref="K1231">_xlfn.IFS(AND(NOT($K1230=0),$L1230),0,NOT($L1230),$K1230+$B$26,TRUE,$K1230)</f>
        <v>0.68333333333333379</v>
      </c>
      <c r="L1231" s="3" t="b" cm="1">
        <f t="array" ref="L1231">_xlfn.IFS(AND($I1231&gt;0,$K1231&gt;=$C$5-$B$26),TRUE,$R1231&gt;=$B$6,FALSE,$I1231=0,FALSE,TRUE,$L1230)</f>
        <v>0</v>
      </c>
      <c r="M1231" s="3" t="b" cm="1">
        <f t="array" ref="M1231">_xlfn.IFS($N1231&gt;=$B$4-$B$26,FALSE,AND($I1231&gt;0,$K1231&gt;=$B$5-$B$26),TRUE,AND($L1231,NOT($M1230)),FALSE,$M1230,TRUE,TRUE,FALSE)</f>
        <v>0</v>
      </c>
      <c r="N1231" s="3" cm="1">
        <f t="array" ref="N1231">_xlfn.IFS($M1230,$N1230+$B$26,NOT($M1230),0,TRUE,$M1230)</f>
        <v>0</v>
      </c>
      <c r="O1231" s="3" t="b" cm="1">
        <f t="array" ref="O1231">_xlfn.IFS($M1231,FALSE,AND($L1231,NOT($M1231),$R1231&lt;$B$6,$I1231&gt;0),TRUE,TRUE,FALSE)</f>
        <v>0</v>
      </c>
      <c r="P1231" s="3" cm="1">
        <f t="array" ref="P1231">_xlfn.IFS($P1230&gt;=$C$7-$B$26,0,$O1230,$P1230+$B$26,TRUE,0)</f>
        <v>0</v>
      </c>
      <c r="Q1231" s="3" t="b" cm="1">
        <f t="array" ref="Q1231">_xlfn.IFS(AND($L1231,NOT($M1231),NOT($O1231)),TRUE,$R1231&gt;=$B$6,FALSE,AND($L1231,NOT($M1231),$O1231,$P1231=0),TRUE,TRUE,FALSE)</f>
        <v>0</v>
      </c>
      <c r="R1231" s="3" cm="1">
        <f t="array" ref="R1231">_xlfn.IFS(AND($Q1230,$R1230&lt;$B$6),$R1230+1,AND(NOT($L1230),$R1230&gt;0),0,TRUE,$R1230)</f>
        <v>0</v>
      </c>
      <c r="S1231" s="1" cm="1">
        <f t="array" ref="S1231">_xlfn.IFS(AND(Q1230,I1230&gt;$B$8),S1230+$B$8,AND(Q1230,I1230&lt;=$B$8),S1230+I1230,TRUE,$S1230)</f>
        <v>59</v>
      </c>
      <c r="T1231" s="1">
        <f t="shared" si="74"/>
        <v>5310</v>
      </c>
      <c r="U1231" s="17">
        <f t="shared" si="75"/>
        <v>259.44625407166126</v>
      </c>
      <c r="V1231" s="47" cm="1">
        <f t="array" ref="V1231">_xlfn.IFS($B$6=1,S1231*$B$10,AND(R1230=0,R1231&gt;=1,I1231&gt;=$B$6*$B$8-1),V1230+$B$6*$B$10*$B$8,AND(R1230=0,R1231&gt;=1,I1231&lt;$B$6*$B$8-1),V1230+I1230*$B$10,TRUE,V1230)</f>
        <v>5900</v>
      </c>
      <c r="W1231" s="17">
        <f t="shared" si="76"/>
        <v>288.27361563517917</v>
      </c>
    </row>
    <row r="1232" spans="7:23" x14ac:dyDescent="0.25">
      <c r="G1232" s="15">
        <v>1230</v>
      </c>
      <c r="H1232" s="1">
        <f t="shared" si="73"/>
        <v>20.483333333333334</v>
      </c>
      <c r="I1232" s="15" cm="1">
        <f t="array" ref="I1232">_xlfn.IFS(J1231&gt;=$C$13-$B$26,MINA(I1231+$B$13-S1232+S1231,$B$11),I1231=$B$11,MINA(I1231-S1232+S1231,$B$11),TRUE,MAXA(I1231-S1232+S1231,0))</f>
        <v>0</v>
      </c>
      <c r="J1232" s="1" cm="1">
        <f t="array" ref="J1232">_xlfn.IFS(J1231&gt;=$C$13-$B$26,0,I1231&lt;$B$11,J1231+$B$26,TRUE,0)</f>
        <v>0.95000000000000129</v>
      </c>
      <c r="K1232" s="3" cm="1">
        <f t="array" ref="K1232">_xlfn.IFS(AND(NOT($K1231=0),$L1231),0,NOT($L1231),$K1231+$B$26,TRUE,$K1231)</f>
        <v>0.70000000000000051</v>
      </c>
      <c r="L1232" s="3" t="b" cm="1">
        <f t="array" ref="L1232">_xlfn.IFS(AND($I1232&gt;0,$K1232&gt;=$C$5-$B$26),TRUE,$R1232&gt;=$B$6,FALSE,$I1232=0,FALSE,TRUE,$L1231)</f>
        <v>0</v>
      </c>
      <c r="M1232" s="3" t="b" cm="1">
        <f t="array" ref="M1232">_xlfn.IFS($N1232&gt;=$B$4-$B$26,FALSE,AND($I1232&gt;0,$K1232&gt;=$B$5-$B$26),TRUE,AND($L1232,NOT($M1231)),FALSE,$M1231,TRUE,TRUE,FALSE)</f>
        <v>0</v>
      </c>
      <c r="N1232" s="3" cm="1">
        <f t="array" ref="N1232">_xlfn.IFS($M1231,$N1231+$B$26,NOT($M1231),0,TRUE,$M1231)</f>
        <v>0</v>
      </c>
      <c r="O1232" s="3" t="b" cm="1">
        <f t="array" ref="O1232">_xlfn.IFS($M1232,FALSE,AND($L1232,NOT($M1232),$R1232&lt;$B$6,$I1232&gt;0),TRUE,TRUE,FALSE)</f>
        <v>0</v>
      </c>
      <c r="P1232" s="3" cm="1">
        <f t="array" ref="P1232">_xlfn.IFS($P1231&gt;=$C$7-$B$26,0,$O1231,$P1231+$B$26,TRUE,0)</f>
        <v>0</v>
      </c>
      <c r="Q1232" s="3" t="b" cm="1">
        <f t="array" ref="Q1232">_xlfn.IFS(AND($L1232,NOT($M1232),NOT($O1232)),TRUE,$R1232&gt;=$B$6,FALSE,AND($L1232,NOT($M1232),$O1232,$P1232=0),TRUE,TRUE,FALSE)</f>
        <v>0</v>
      </c>
      <c r="R1232" s="3" cm="1">
        <f t="array" ref="R1232">_xlfn.IFS(AND($Q1231,$R1231&lt;$B$6),$R1231+1,AND(NOT($L1231),$R1231&gt;0),0,TRUE,$R1231)</f>
        <v>0</v>
      </c>
      <c r="S1232" s="1" cm="1">
        <f t="array" ref="S1232">_xlfn.IFS(AND(Q1231,I1231&gt;$B$8),S1231+$B$8,AND(Q1231,I1231&lt;=$B$8),S1231+I1231,TRUE,$S1231)</f>
        <v>59</v>
      </c>
      <c r="T1232" s="1">
        <f t="shared" si="74"/>
        <v>5310</v>
      </c>
      <c r="U1232" s="17">
        <f t="shared" si="75"/>
        <v>259.23515052888524</v>
      </c>
      <c r="V1232" s="47" cm="1">
        <f t="array" ref="V1232">_xlfn.IFS($B$6=1,S1232*$B$10,AND(R1231=0,R1232&gt;=1,I1232&gt;=$B$6*$B$8-1),V1231+$B$6*$B$10*$B$8,AND(R1231=0,R1232&gt;=1,I1232&lt;$B$6*$B$8-1),V1231+I1231*$B$10,TRUE,V1231)</f>
        <v>5900</v>
      </c>
      <c r="W1232" s="17">
        <f t="shared" si="76"/>
        <v>288.03905614320587</v>
      </c>
    </row>
    <row r="1233" spans="7:23" x14ac:dyDescent="0.25">
      <c r="G1233" s="15">
        <v>1231</v>
      </c>
      <c r="H1233" s="1">
        <f t="shared" si="73"/>
        <v>20.5</v>
      </c>
      <c r="I1233" s="15" cm="1">
        <f t="array" ref="I1233">_xlfn.IFS(J1232&gt;=$C$13-$B$26,MINA(I1232+$B$13-S1233+S1232,$B$11),I1232=$B$11,MINA(I1232-S1233+S1232,$B$11),TRUE,MAXA(I1232-S1233+S1232,0))</f>
        <v>0</v>
      </c>
      <c r="J1233" s="1" cm="1">
        <f t="array" ref="J1233">_xlfn.IFS(J1232&gt;=$C$13-$B$26,0,I1232&lt;$B$11,J1232+$B$26,TRUE,0)</f>
        <v>0.96666666666666801</v>
      </c>
      <c r="K1233" s="3" cm="1">
        <f t="array" ref="K1233">_xlfn.IFS(AND(NOT($K1232=0),$L1232),0,NOT($L1232),$K1232+$B$26,TRUE,$K1232)</f>
        <v>0.71666666666666723</v>
      </c>
      <c r="L1233" s="3" t="b" cm="1">
        <f t="array" ref="L1233">_xlfn.IFS(AND($I1233&gt;0,$K1233&gt;=$C$5-$B$26),TRUE,$R1233&gt;=$B$6,FALSE,$I1233=0,FALSE,TRUE,$L1232)</f>
        <v>0</v>
      </c>
      <c r="M1233" s="3" t="b" cm="1">
        <f t="array" ref="M1233">_xlfn.IFS($N1233&gt;=$B$4-$B$26,FALSE,AND($I1233&gt;0,$K1233&gt;=$B$5-$B$26),TRUE,AND($L1233,NOT($M1232)),FALSE,$M1232,TRUE,TRUE,FALSE)</f>
        <v>0</v>
      </c>
      <c r="N1233" s="3" cm="1">
        <f t="array" ref="N1233">_xlfn.IFS($M1232,$N1232+$B$26,NOT($M1232),0,TRUE,$M1232)</f>
        <v>0</v>
      </c>
      <c r="O1233" s="3" t="b" cm="1">
        <f t="array" ref="O1233">_xlfn.IFS($M1233,FALSE,AND($L1233,NOT($M1233),$R1233&lt;$B$6,$I1233&gt;0),TRUE,TRUE,FALSE)</f>
        <v>0</v>
      </c>
      <c r="P1233" s="3" cm="1">
        <f t="array" ref="P1233">_xlfn.IFS($P1232&gt;=$C$7-$B$26,0,$O1232,$P1232+$B$26,TRUE,0)</f>
        <v>0</v>
      </c>
      <c r="Q1233" s="3" t="b" cm="1">
        <f t="array" ref="Q1233">_xlfn.IFS(AND($L1233,NOT($M1233),NOT($O1233)),TRUE,$R1233&gt;=$B$6,FALSE,AND($L1233,NOT($M1233),$O1233,$P1233=0),TRUE,TRUE,FALSE)</f>
        <v>0</v>
      </c>
      <c r="R1233" s="3" cm="1">
        <f t="array" ref="R1233">_xlfn.IFS(AND($Q1232,$R1232&lt;$B$6),$R1232+1,AND(NOT($L1232),$R1232&gt;0),0,TRUE,$R1232)</f>
        <v>0</v>
      </c>
      <c r="S1233" s="1" cm="1">
        <f t="array" ref="S1233">_xlfn.IFS(AND(Q1232,I1232&gt;$B$8),S1232+$B$8,AND(Q1232,I1232&lt;=$B$8),S1232+I1232,TRUE,$S1232)</f>
        <v>59</v>
      </c>
      <c r="T1233" s="1">
        <f t="shared" si="74"/>
        <v>5310</v>
      </c>
      <c r="U1233" s="17">
        <f t="shared" si="75"/>
        <v>259.02439024390242</v>
      </c>
      <c r="V1233" s="47" cm="1">
        <f t="array" ref="V1233">_xlfn.IFS($B$6=1,S1233*$B$10,AND(R1232=0,R1233&gt;=1,I1233&gt;=$B$6*$B$8-1),V1232+$B$6*$B$10*$B$8,AND(R1232=0,R1233&gt;=1,I1233&lt;$B$6*$B$8-1),V1232+I1232*$B$10,TRUE,V1232)</f>
        <v>5900</v>
      </c>
      <c r="W1233" s="17">
        <f t="shared" si="76"/>
        <v>287.80487804878049</v>
      </c>
    </row>
    <row r="1234" spans="7:23" x14ac:dyDescent="0.25">
      <c r="G1234" s="15">
        <v>1232</v>
      </c>
      <c r="H1234" s="1">
        <f t="shared" si="73"/>
        <v>20.516666666666666</v>
      </c>
      <c r="I1234" s="15" cm="1">
        <f t="array" ref="I1234">_xlfn.IFS(J1233&gt;=$C$13-$B$26,MINA(I1233+$B$13-S1234+S1233,$B$11),I1233=$B$11,MINA(I1233-S1234+S1233,$B$11),TRUE,MAXA(I1233-S1234+S1233,0))</f>
        <v>0</v>
      </c>
      <c r="J1234" s="1" cm="1">
        <f t="array" ref="J1234">_xlfn.IFS(J1233&gt;=$C$13-$B$26,0,I1233&lt;$B$11,J1233+$B$26,TRUE,0)</f>
        <v>0.98333333333333472</v>
      </c>
      <c r="K1234" s="3" cm="1">
        <f t="array" ref="K1234">_xlfn.IFS(AND(NOT($K1233=0),$L1233),0,NOT($L1233),$K1233+$B$26,TRUE,$K1233)</f>
        <v>0.73333333333333395</v>
      </c>
      <c r="L1234" s="3" t="b" cm="1">
        <f t="array" ref="L1234">_xlfn.IFS(AND($I1234&gt;0,$K1234&gt;=$C$5-$B$26),TRUE,$R1234&gt;=$B$6,FALSE,$I1234=0,FALSE,TRUE,$L1233)</f>
        <v>0</v>
      </c>
      <c r="M1234" s="3" t="b" cm="1">
        <f t="array" ref="M1234">_xlfn.IFS($N1234&gt;=$B$4-$B$26,FALSE,AND($I1234&gt;0,$K1234&gt;=$B$5-$B$26),TRUE,AND($L1234,NOT($M1233)),FALSE,$M1233,TRUE,TRUE,FALSE)</f>
        <v>0</v>
      </c>
      <c r="N1234" s="3" cm="1">
        <f t="array" ref="N1234">_xlfn.IFS($M1233,$N1233+$B$26,NOT($M1233),0,TRUE,$M1233)</f>
        <v>0</v>
      </c>
      <c r="O1234" s="3" t="b" cm="1">
        <f t="array" ref="O1234">_xlfn.IFS($M1234,FALSE,AND($L1234,NOT($M1234),$R1234&lt;$B$6,$I1234&gt;0),TRUE,TRUE,FALSE)</f>
        <v>0</v>
      </c>
      <c r="P1234" s="3" cm="1">
        <f t="array" ref="P1234">_xlfn.IFS($P1233&gt;=$C$7-$B$26,0,$O1233,$P1233+$B$26,TRUE,0)</f>
        <v>0</v>
      </c>
      <c r="Q1234" s="3" t="b" cm="1">
        <f t="array" ref="Q1234">_xlfn.IFS(AND($L1234,NOT($M1234),NOT($O1234)),TRUE,$R1234&gt;=$B$6,FALSE,AND($L1234,NOT($M1234),$O1234,$P1234=0),TRUE,TRUE,FALSE)</f>
        <v>0</v>
      </c>
      <c r="R1234" s="3" cm="1">
        <f t="array" ref="R1234">_xlfn.IFS(AND($Q1233,$R1233&lt;$B$6),$R1233+1,AND(NOT($L1233),$R1233&gt;0),0,TRUE,$R1233)</f>
        <v>0</v>
      </c>
      <c r="S1234" s="1" cm="1">
        <f t="array" ref="S1234">_xlfn.IFS(AND(Q1233,I1233&gt;$B$8),S1233+$B$8,AND(Q1233,I1233&lt;=$B$8),S1233+I1233,TRUE,$S1233)</f>
        <v>59</v>
      </c>
      <c r="T1234" s="1">
        <f t="shared" si="74"/>
        <v>5310</v>
      </c>
      <c r="U1234" s="17">
        <f t="shared" si="75"/>
        <v>258.81397238017871</v>
      </c>
      <c r="V1234" s="47" cm="1">
        <f t="array" ref="V1234">_xlfn.IFS($B$6=1,S1234*$B$10,AND(R1233=0,R1234&gt;=1,I1234&gt;=$B$6*$B$8-1),V1233+$B$6*$B$10*$B$8,AND(R1233=0,R1234&gt;=1,I1234&lt;$B$6*$B$8-1),V1233+I1233*$B$10,TRUE,V1233)</f>
        <v>5900</v>
      </c>
      <c r="W1234" s="17">
        <f t="shared" si="76"/>
        <v>287.57108042242083</v>
      </c>
    </row>
    <row r="1235" spans="7:23" x14ac:dyDescent="0.25">
      <c r="G1235" s="15">
        <v>1233</v>
      </c>
      <c r="H1235" s="1">
        <f t="shared" si="73"/>
        <v>20.533333333333331</v>
      </c>
      <c r="I1235" s="15" cm="1">
        <f t="array" ref="I1235">_xlfn.IFS(J1234&gt;=$C$13-$B$26,MINA(I1234+$B$13-S1235+S1234,$B$11),I1234=$B$11,MINA(I1234-S1235+S1234,$B$11),TRUE,MAXA(I1234-S1235+S1234,0))</f>
        <v>0</v>
      </c>
      <c r="J1235" s="1" cm="1">
        <f t="array" ref="J1235">_xlfn.IFS(J1234&gt;=$C$13-$B$26,0,I1234&lt;$B$11,J1234+$B$26,TRUE,0)</f>
        <v>1.0000000000000013</v>
      </c>
      <c r="K1235" s="3" cm="1">
        <f t="array" ref="K1235">_xlfn.IFS(AND(NOT($K1234=0),$L1234),0,NOT($L1234),$K1234+$B$26,TRUE,$K1234)</f>
        <v>0.75000000000000067</v>
      </c>
      <c r="L1235" s="3" t="b" cm="1">
        <f t="array" ref="L1235">_xlfn.IFS(AND($I1235&gt;0,$K1235&gt;=$C$5-$B$26),TRUE,$R1235&gt;=$B$6,FALSE,$I1235=0,FALSE,TRUE,$L1234)</f>
        <v>0</v>
      </c>
      <c r="M1235" s="3" t="b" cm="1">
        <f t="array" ref="M1235">_xlfn.IFS($N1235&gt;=$B$4-$B$26,FALSE,AND($I1235&gt;0,$K1235&gt;=$B$5-$B$26),TRUE,AND($L1235,NOT($M1234)),FALSE,$M1234,TRUE,TRUE,FALSE)</f>
        <v>0</v>
      </c>
      <c r="N1235" s="3" cm="1">
        <f t="array" ref="N1235">_xlfn.IFS($M1234,$N1234+$B$26,NOT($M1234),0,TRUE,$M1234)</f>
        <v>0</v>
      </c>
      <c r="O1235" s="3" t="b" cm="1">
        <f t="array" ref="O1235">_xlfn.IFS($M1235,FALSE,AND($L1235,NOT($M1235),$R1235&lt;$B$6,$I1235&gt;0),TRUE,TRUE,FALSE)</f>
        <v>0</v>
      </c>
      <c r="P1235" s="3" cm="1">
        <f t="array" ref="P1235">_xlfn.IFS($P1234&gt;=$C$7-$B$26,0,$O1234,$P1234+$B$26,TRUE,0)</f>
        <v>0</v>
      </c>
      <c r="Q1235" s="3" t="b" cm="1">
        <f t="array" ref="Q1235">_xlfn.IFS(AND($L1235,NOT($M1235),NOT($O1235)),TRUE,$R1235&gt;=$B$6,FALSE,AND($L1235,NOT($M1235),$O1235,$P1235=0),TRUE,TRUE,FALSE)</f>
        <v>0</v>
      </c>
      <c r="R1235" s="3" cm="1">
        <f t="array" ref="R1235">_xlfn.IFS(AND($Q1234,$R1234&lt;$B$6),$R1234+1,AND(NOT($L1234),$R1234&gt;0),0,TRUE,$R1234)</f>
        <v>0</v>
      </c>
      <c r="S1235" s="1" cm="1">
        <f t="array" ref="S1235">_xlfn.IFS(AND(Q1234,I1234&gt;$B$8),S1234+$B$8,AND(Q1234,I1234&lt;=$B$8),S1234+I1234,TRUE,$S1234)</f>
        <v>59</v>
      </c>
      <c r="T1235" s="1">
        <f t="shared" si="74"/>
        <v>5310</v>
      </c>
      <c r="U1235" s="17">
        <f t="shared" si="75"/>
        <v>258.60389610389615</v>
      </c>
      <c r="V1235" s="47" cm="1">
        <f t="array" ref="V1235">_xlfn.IFS($B$6=1,S1235*$B$10,AND(R1234=0,R1235&gt;=1,I1235&gt;=$B$6*$B$8-1),V1234+$B$6*$B$10*$B$8,AND(R1234=0,R1235&gt;=1,I1235&lt;$B$6*$B$8-1),V1234+I1234*$B$10,TRUE,V1234)</f>
        <v>5900</v>
      </c>
      <c r="W1235" s="17">
        <f t="shared" si="76"/>
        <v>287.33766233766238</v>
      </c>
    </row>
    <row r="1236" spans="7:23" x14ac:dyDescent="0.25">
      <c r="G1236" s="15">
        <v>1234</v>
      </c>
      <c r="H1236" s="1">
        <f t="shared" si="73"/>
        <v>20.55</v>
      </c>
      <c r="I1236" s="15" cm="1">
        <f t="array" ref="I1236">_xlfn.IFS(J1235&gt;=$C$13-$B$26,MINA(I1235+$B$13-S1236+S1235,$B$11),I1235=$B$11,MINA(I1235-S1236+S1235,$B$11),TRUE,MAXA(I1235-S1236+S1235,0))</f>
        <v>0</v>
      </c>
      <c r="J1236" s="1" cm="1">
        <f t="array" ref="J1236">_xlfn.IFS(J1235&gt;=$C$13-$B$26,0,I1235&lt;$B$11,J1235+$B$26,TRUE,0)</f>
        <v>1.0166666666666679</v>
      </c>
      <c r="K1236" s="3" cm="1">
        <f t="array" ref="K1236">_xlfn.IFS(AND(NOT($K1235=0),$L1235),0,NOT($L1235),$K1235+$B$26,TRUE,$K1235)</f>
        <v>0.76666666666666738</v>
      </c>
      <c r="L1236" s="3" t="b" cm="1">
        <f t="array" ref="L1236">_xlfn.IFS(AND($I1236&gt;0,$K1236&gt;=$C$5-$B$26),TRUE,$R1236&gt;=$B$6,FALSE,$I1236=0,FALSE,TRUE,$L1235)</f>
        <v>0</v>
      </c>
      <c r="M1236" s="3" t="b" cm="1">
        <f t="array" ref="M1236">_xlfn.IFS($N1236&gt;=$B$4-$B$26,FALSE,AND($I1236&gt;0,$K1236&gt;=$B$5-$B$26),TRUE,AND($L1236,NOT($M1235)),FALSE,$M1235,TRUE,TRUE,FALSE)</f>
        <v>0</v>
      </c>
      <c r="N1236" s="3" cm="1">
        <f t="array" ref="N1236">_xlfn.IFS($M1235,$N1235+$B$26,NOT($M1235),0,TRUE,$M1235)</f>
        <v>0</v>
      </c>
      <c r="O1236" s="3" t="b" cm="1">
        <f t="array" ref="O1236">_xlfn.IFS($M1236,FALSE,AND($L1236,NOT($M1236),$R1236&lt;$B$6,$I1236&gt;0),TRUE,TRUE,FALSE)</f>
        <v>0</v>
      </c>
      <c r="P1236" s="3" cm="1">
        <f t="array" ref="P1236">_xlfn.IFS($P1235&gt;=$C$7-$B$26,0,$O1235,$P1235+$B$26,TRUE,0)</f>
        <v>0</v>
      </c>
      <c r="Q1236" s="3" t="b" cm="1">
        <f t="array" ref="Q1236">_xlfn.IFS(AND($L1236,NOT($M1236),NOT($O1236)),TRUE,$R1236&gt;=$B$6,FALSE,AND($L1236,NOT($M1236),$O1236,$P1236=0),TRUE,TRUE,FALSE)</f>
        <v>0</v>
      </c>
      <c r="R1236" s="3" cm="1">
        <f t="array" ref="R1236">_xlfn.IFS(AND($Q1235,$R1235&lt;$B$6),$R1235+1,AND(NOT($L1235),$R1235&gt;0),0,TRUE,$R1235)</f>
        <v>0</v>
      </c>
      <c r="S1236" s="1" cm="1">
        <f t="array" ref="S1236">_xlfn.IFS(AND(Q1235,I1235&gt;$B$8),S1235+$B$8,AND(Q1235,I1235&lt;=$B$8),S1235+I1235,TRUE,$S1235)</f>
        <v>59</v>
      </c>
      <c r="T1236" s="1">
        <f t="shared" si="74"/>
        <v>5310</v>
      </c>
      <c r="U1236" s="17">
        <f t="shared" si="75"/>
        <v>258.39416058394158</v>
      </c>
      <c r="V1236" s="47" cm="1">
        <f t="array" ref="V1236">_xlfn.IFS($B$6=1,S1236*$B$10,AND(R1235=0,R1236&gt;=1,I1236&gt;=$B$6*$B$8-1),V1235+$B$6*$B$10*$B$8,AND(R1235=0,R1236&gt;=1,I1236&lt;$B$6*$B$8-1),V1235+I1235*$B$10,TRUE,V1235)</f>
        <v>5900</v>
      </c>
      <c r="W1236" s="17">
        <f t="shared" si="76"/>
        <v>287.10462287104622</v>
      </c>
    </row>
    <row r="1237" spans="7:23" x14ac:dyDescent="0.25">
      <c r="G1237" s="15">
        <v>1235</v>
      </c>
      <c r="H1237" s="1">
        <f t="shared" si="73"/>
        <v>20.566666666666666</v>
      </c>
      <c r="I1237" s="15" cm="1">
        <f t="array" ref="I1237">_xlfn.IFS(J1236&gt;=$C$13-$B$26,MINA(I1236+$B$13-S1237+S1236,$B$11),I1236=$B$11,MINA(I1236-S1237+S1236,$B$11),TRUE,MAXA(I1236-S1237+S1236,0))</f>
        <v>0</v>
      </c>
      <c r="J1237" s="1" cm="1">
        <f t="array" ref="J1237">_xlfn.IFS(J1236&gt;=$C$13-$B$26,0,I1236&lt;$B$11,J1236+$B$26,TRUE,0)</f>
        <v>1.0333333333333345</v>
      </c>
      <c r="K1237" s="3" cm="1">
        <f t="array" ref="K1237">_xlfn.IFS(AND(NOT($K1236=0),$L1236),0,NOT($L1236),$K1236+$B$26,TRUE,$K1236)</f>
        <v>0.7833333333333341</v>
      </c>
      <c r="L1237" s="3" t="b" cm="1">
        <f t="array" ref="L1237">_xlfn.IFS(AND($I1237&gt;0,$K1237&gt;=$C$5-$B$26),TRUE,$R1237&gt;=$B$6,FALSE,$I1237=0,FALSE,TRUE,$L1236)</f>
        <v>0</v>
      </c>
      <c r="M1237" s="3" t="b" cm="1">
        <f t="array" ref="M1237">_xlfn.IFS($N1237&gt;=$B$4-$B$26,FALSE,AND($I1237&gt;0,$K1237&gt;=$B$5-$B$26),TRUE,AND($L1237,NOT($M1236)),FALSE,$M1236,TRUE,TRUE,FALSE)</f>
        <v>0</v>
      </c>
      <c r="N1237" s="3" cm="1">
        <f t="array" ref="N1237">_xlfn.IFS($M1236,$N1236+$B$26,NOT($M1236),0,TRUE,$M1236)</f>
        <v>0</v>
      </c>
      <c r="O1237" s="3" t="b" cm="1">
        <f t="array" ref="O1237">_xlfn.IFS($M1237,FALSE,AND($L1237,NOT($M1237),$R1237&lt;$B$6,$I1237&gt;0),TRUE,TRUE,FALSE)</f>
        <v>0</v>
      </c>
      <c r="P1237" s="3" cm="1">
        <f t="array" ref="P1237">_xlfn.IFS($P1236&gt;=$C$7-$B$26,0,$O1236,$P1236+$B$26,TRUE,0)</f>
        <v>0</v>
      </c>
      <c r="Q1237" s="3" t="b" cm="1">
        <f t="array" ref="Q1237">_xlfn.IFS(AND($L1237,NOT($M1237),NOT($O1237)),TRUE,$R1237&gt;=$B$6,FALSE,AND($L1237,NOT($M1237),$O1237,$P1237=0),TRUE,TRUE,FALSE)</f>
        <v>0</v>
      </c>
      <c r="R1237" s="3" cm="1">
        <f t="array" ref="R1237">_xlfn.IFS(AND($Q1236,$R1236&lt;$B$6),$R1236+1,AND(NOT($L1236),$R1236&gt;0),0,TRUE,$R1236)</f>
        <v>0</v>
      </c>
      <c r="S1237" s="1" cm="1">
        <f t="array" ref="S1237">_xlfn.IFS(AND(Q1236,I1236&gt;$B$8),S1236+$B$8,AND(Q1236,I1236&lt;=$B$8),S1236+I1236,TRUE,$S1236)</f>
        <v>59</v>
      </c>
      <c r="T1237" s="1">
        <f t="shared" si="74"/>
        <v>5310</v>
      </c>
      <c r="U1237" s="17">
        <f t="shared" si="75"/>
        <v>258.18476499189626</v>
      </c>
      <c r="V1237" s="47" cm="1">
        <f t="array" ref="V1237">_xlfn.IFS($B$6=1,S1237*$B$10,AND(R1236=0,R1237&gt;=1,I1237&gt;=$B$6*$B$8-1),V1236+$B$6*$B$10*$B$8,AND(R1236=0,R1237&gt;=1,I1237&lt;$B$6*$B$8-1),V1236+I1236*$B$10,TRUE,V1236)</f>
        <v>5900</v>
      </c>
      <c r="W1237" s="17">
        <f t="shared" si="76"/>
        <v>286.87196110210698</v>
      </c>
    </row>
    <row r="1238" spans="7:23" x14ac:dyDescent="0.25">
      <c r="G1238" s="15">
        <v>1236</v>
      </c>
      <c r="H1238" s="1">
        <f t="shared" si="73"/>
        <v>20.583333333333332</v>
      </c>
      <c r="I1238" s="15" cm="1">
        <f t="array" ref="I1238">_xlfn.IFS(J1237&gt;=$C$13-$B$26,MINA(I1237+$B$13-S1238+S1237,$B$11),I1237=$B$11,MINA(I1237-S1238+S1237,$B$11),TRUE,MAXA(I1237-S1238+S1237,0))</f>
        <v>0</v>
      </c>
      <c r="J1238" s="1" cm="1">
        <f t="array" ref="J1238">_xlfn.IFS(J1237&gt;=$C$13-$B$26,0,I1237&lt;$B$11,J1237+$B$26,TRUE,0)</f>
        <v>1.0500000000000012</v>
      </c>
      <c r="K1238" s="3" cm="1">
        <f t="array" ref="K1238">_xlfn.IFS(AND(NOT($K1237=0),$L1237),0,NOT($L1237),$K1237+$B$26,TRUE,$K1237)</f>
        <v>0.80000000000000082</v>
      </c>
      <c r="L1238" s="3" t="b" cm="1">
        <f t="array" ref="L1238">_xlfn.IFS(AND($I1238&gt;0,$K1238&gt;=$C$5-$B$26),TRUE,$R1238&gt;=$B$6,FALSE,$I1238=0,FALSE,TRUE,$L1237)</f>
        <v>0</v>
      </c>
      <c r="M1238" s="3" t="b" cm="1">
        <f t="array" ref="M1238">_xlfn.IFS($N1238&gt;=$B$4-$B$26,FALSE,AND($I1238&gt;0,$K1238&gt;=$B$5-$B$26),TRUE,AND($L1238,NOT($M1237)),FALSE,$M1237,TRUE,TRUE,FALSE)</f>
        <v>0</v>
      </c>
      <c r="N1238" s="3" cm="1">
        <f t="array" ref="N1238">_xlfn.IFS($M1237,$N1237+$B$26,NOT($M1237),0,TRUE,$M1237)</f>
        <v>0</v>
      </c>
      <c r="O1238" s="3" t="b" cm="1">
        <f t="array" ref="O1238">_xlfn.IFS($M1238,FALSE,AND($L1238,NOT($M1238),$R1238&lt;$B$6,$I1238&gt;0),TRUE,TRUE,FALSE)</f>
        <v>0</v>
      </c>
      <c r="P1238" s="3" cm="1">
        <f t="array" ref="P1238">_xlfn.IFS($P1237&gt;=$C$7-$B$26,0,$O1237,$P1237+$B$26,TRUE,0)</f>
        <v>0</v>
      </c>
      <c r="Q1238" s="3" t="b" cm="1">
        <f t="array" ref="Q1238">_xlfn.IFS(AND($L1238,NOT($M1238),NOT($O1238)),TRUE,$R1238&gt;=$B$6,FALSE,AND($L1238,NOT($M1238),$O1238,$P1238=0),TRUE,TRUE,FALSE)</f>
        <v>0</v>
      </c>
      <c r="R1238" s="3" cm="1">
        <f t="array" ref="R1238">_xlfn.IFS(AND($Q1237,$R1237&lt;$B$6),$R1237+1,AND(NOT($L1237),$R1237&gt;0),0,TRUE,$R1237)</f>
        <v>0</v>
      </c>
      <c r="S1238" s="1" cm="1">
        <f t="array" ref="S1238">_xlfn.IFS(AND(Q1237,I1237&gt;$B$8),S1237+$B$8,AND(Q1237,I1237&lt;=$B$8),S1237+I1237,TRUE,$S1237)</f>
        <v>59</v>
      </c>
      <c r="T1238" s="1">
        <f t="shared" si="74"/>
        <v>5310</v>
      </c>
      <c r="U1238" s="17">
        <f t="shared" si="75"/>
        <v>257.9757085020243</v>
      </c>
      <c r="V1238" s="47" cm="1">
        <f t="array" ref="V1238">_xlfn.IFS($B$6=1,S1238*$B$10,AND(R1237=0,R1238&gt;=1,I1238&gt;=$B$6*$B$8-1),V1237+$B$6*$B$10*$B$8,AND(R1237=0,R1238&gt;=1,I1238&lt;$B$6*$B$8-1),V1237+I1237*$B$10,TRUE,V1237)</f>
        <v>5900</v>
      </c>
      <c r="W1238" s="17">
        <f t="shared" si="76"/>
        <v>286.63967611336034</v>
      </c>
    </row>
    <row r="1239" spans="7:23" x14ac:dyDescent="0.25">
      <c r="G1239" s="15">
        <v>1237</v>
      </c>
      <c r="H1239" s="1">
        <f t="shared" si="73"/>
        <v>20.6</v>
      </c>
      <c r="I1239" s="15" cm="1">
        <f t="array" ref="I1239">_xlfn.IFS(J1238&gt;=$C$13-$B$26,MINA(I1238+$B$13-S1239+S1238,$B$11),I1238=$B$11,MINA(I1238-S1239+S1238,$B$11),TRUE,MAXA(I1238-S1239+S1238,0))</f>
        <v>0</v>
      </c>
      <c r="J1239" s="1" cm="1">
        <f t="array" ref="J1239">_xlfn.IFS(J1238&gt;=$C$13-$B$26,0,I1238&lt;$B$11,J1238+$B$26,TRUE,0)</f>
        <v>1.0666666666666678</v>
      </c>
      <c r="K1239" s="3" cm="1">
        <f t="array" ref="K1239">_xlfn.IFS(AND(NOT($K1238=0),$L1238),0,NOT($L1238),$K1238+$B$26,TRUE,$K1238)</f>
        <v>0.81666666666666754</v>
      </c>
      <c r="L1239" s="3" t="b" cm="1">
        <f t="array" ref="L1239">_xlfn.IFS(AND($I1239&gt;0,$K1239&gt;=$C$5-$B$26),TRUE,$R1239&gt;=$B$6,FALSE,$I1239=0,FALSE,TRUE,$L1238)</f>
        <v>0</v>
      </c>
      <c r="M1239" s="3" t="b" cm="1">
        <f t="array" ref="M1239">_xlfn.IFS($N1239&gt;=$B$4-$B$26,FALSE,AND($I1239&gt;0,$K1239&gt;=$B$5-$B$26),TRUE,AND($L1239,NOT($M1238)),FALSE,$M1238,TRUE,TRUE,FALSE)</f>
        <v>0</v>
      </c>
      <c r="N1239" s="3" cm="1">
        <f t="array" ref="N1239">_xlfn.IFS($M1238,$N1238+$B$26,NOT($M1238),0,TRUE,$M1238)</f>
        <v>0</v>
      </c>
      <c r="O1239" s="3" t="b" cm="1">
        <f t="array" ref="O1239">_xlfn.IFS($M1239,FALSE,AND($L1239,NOT($M1239),$R1239&lt;$B$6,$I1239&gt;0),TRUE,TRUE,FALSE)</f>
        <v>0</v>
      </c>
      <c r="P1239" s="3" cm="1">
        <f t="array" ref="P1239">_xlfn.IFS($P1238&gt;=$C$7-$B$26,0,$O1238,$P1238+$B$26,TRUE,0)</f>
        <v>0</v>
      </c>
      <c r="Q1239" s="3" t="b" cm="1">
        <f t="array" ref="Q1239">_xlfn.IFS(AND($L1239,NOT($M1239),NOT($O1239)),TRUE,$R1239&gt;=$B$6,FALSE,AND($L1239,NOT($M1239),$O1239,$P1239=0),TRUE,TRUE,FALSE)</f>
        <v>0</v>
      </c>
      <c r="R1239" s="3" cm="1">
        <f t="array" ref="R1239">_xlfn.IFS(AND($Q1238,$R1238&lt;$B$6),$R1238+1,AND(NOT($L1238),$R1238&gt;0),0,TRUE,$R1238)</f>
        <v>0</v>
      </c>
      <c r="S1239" s="1" cm="1">
        <f t="array" ref="S1239">_xlfn.IFS(AND(Q1238,I1238&gt;$B$8),S1238+$B$8,AND(Q1238,I1238&lt;=$B$8),S1238+I1238,TRUE,$S1238)</f>
        <v>59</v>
      </c>
      <c r="T1239" s="1">
        <f t="shared" si="74"/>
        <v>5310</v>
      </c>
      <c r="U1239" s="17">
        <f t="shared" si="75"/>
        <v>257.76699029126212</v>
      </c>
      <c r="V1239" s="47" cm="1">
        <f t="array" ref="V1239">_xlfn.IFS($B$6=1,S1239*$B$10,AND(R1238=0,R1239&gt;=1,I1239&gt;=$B$6*$B$8-1),V1238+$B$6*$B$10*$B$8,AND(R1238=0,R1239&gt;=1,I1239&lt;$B$6*$B$8-1),V1238+I1238*$B$10,TRUE,V1238)</f>
        <v>5900</v>
      </c>
      <c r="W1239" s="17">
        <f t="shared" si="76"/>
        <v>286.40776699029124</v>
      </c>
    </row>
    <row r="1240" spans="7:23" x14ac:dyDescent="0.25">
      <c r="G1240" s="15">
        <v>1238</v>
      </c>
      <c r="H1240" s="1">
        <f t="shared" si="73"/>
        <v>20.616666666666667</v>
      </c>
      <c r="I1240" s="15" cm="1">
        <f t="array" ref="I1240">_xlfn.IFS(J1239&gt;=$C$13-$B$26,MINA(I1239+$B$13-S1240+S1239,$B$11),I1239=$B$11,MINA(I1239-S1240+S1239,$B$11),TRUE,MAXA(I1239-S1240+S1239,0))</f>
        <v>0</v>
      </c>
      <c r="J1240" s="1" cm="1">
        <f t="array" ref="J1240">_xlfn.IFS(J1239&gt;=$C$13-$B$26,0,I1239&lt;$B$11,J1239+$B$26,TRUE,0)</f>
        <v>1.0833333333333344</v>
      </c>
      <c r="K1240" s="3" cm="1">
        <f t="array" ref="K1240">_xlfn.IFS(AND(NOT($K1239=0),$L1239),0,NOT($L1239),$K1239+$B$26,TRUE,$K1239)</f>
        <v>0.83333333333333426</v>
      </c>
      <c r="L1240" s="3" t="b" cm="1">
        <f t="array" ref="L1240">_xlfn.IFS(AND($I1240&gt;0,$K1240&gt;=$C$5-$B$26),TRUE,$R1240&gt;=$B$6,FALSE,$I1240=0,FALSE,TRUE,$L1239)</f>
        <v>0</v>
      </c>
      <c r="M1240" s="3" t="b" cm="1">
        <f t="array" ref="M1240">_xlfn.IFS($N1240&gt;=$B$4-$B$26,FALSE,AND($I1240&gt;0,$K1240&gt;=$B$5-$B$26),TRUE,AND($L1240,NOT($M1239)),FALSE,$M1239,TRUE,TRUE,FALSE)</f>
        <v>0</v>
      </c>
      <c r="N1240" s="3" cm="1">
        <f t="array" ref="N1240">_xlfn.IFS($M1239,$N1239+$B$26,NOT($M1239),0,TRUE,$M1239)</f>
        <v>0</v>
      </c>
      <c r="O1240" s="3" t="b" cm="1">
        <f t="array" ref="O1240">_xlfn.IFS($M1240,FALSE,AND($L1240,NOT($M1240),$R1240&lt;$B$6,$I1240&gt;0),TRUE,TRUE,FALSE)</f>
        <v>0</v>
      </c>
      <c r="P1240" s="3" cm="1">
        <f t="array" ref="P1240">_xlfn.IFS($P1239&gt;=$C$7-$B$26,0,$O1239,$P1239+$B$26,TRUE,0)</f>
        <v>0</v>
      </c>
      <c r="Q1240" s="3" t="b" cm="1">
        <f t="array" ref="Q1240">_xlfn.IFS(AND($L1240,NOT($M1240),NOT($O1240)),TRUE,$R1240&gt;=$B$6,FALSE,AND($L1240,NOT($M1240),$O1240,$P1240=0),TRUE,TRUE,FALSE)</f>
        <v>0</v>
      </c>
      <c r="R1240" s="3" cm="1">
        <f t="array" ref="R1240">_xlfn.IFS(AND($Q1239,$R1239&lt;$B$6),$R1239+1,AND(NOT($L1239),$R1239&gt;0),0,TRUE,$R1239)</f>
        <v>0</v>
      </c>
      <c r="S1240" s="1" cm="1">
        <f t="array" ref="S1240">_xlfn.IFS(AND(Q1239,I1239&gt;$B$8),S1239+$B$8,AND(Q1239,I1239&lt;=$B$8),S1239+I1239,TRUE,$S1239)</f>
        <v>59</v>
      </c>
      <c r="T1240" s="1">
        <f t="shared" si="74"/>
        <v>5310</v>
      </c>
      <c r="U1240" s="17">
        <f t="shared" si="75"/>
        <v>257.55860953920774</v>
      </c>
      <c r="V1240" s="47" cm="1">
        <f t="array" ref="V1240">_xlfn.IFS($B$6=1,S1240*$B$10,AND(R1239=0,R1240&gt;=1,I1240&gt;=$B$6*$B$8-1),V1239+$B$6*$B$10*$B$8,AND(R1239=0,R1240&gt;=1,I1240&lt;$B$6*$B$8-1),V1239+I1239*$B$10,TRUE,V1239)</f>
        <v>5900</v>
      </c>
      <c r="W1240" s="17">
        <f t="shared" si="76"/>
        <v>286.17623282134196</v>
      </c>
    </row>
    <row r="1241" spans="7:23" x14ac:dyDescent="0.25">
      <c r="G1241" s="15">
        <v>1239</v>
      </c>
      <c r="H1241" s="1">
        <f t="shared" si="73"/>
        <v>20.633333333333333</v>
      </c>
      <c r="I1241" s="15" cm="1">
        <f t="array" ref="I1241">_xlfn.IFS(J1240&gt;=$C$13-$B$26,MINA(I1240+$B$13-S1241+S1240,$B$11),I1240=$B$11,MINA(I1240-S1241+S1240,$B$11),TRUE,MAXA(I1240-S1241+S1240,0))</f>
        <v>0</v>
      </c>
      <c r="J1241" s="1" cm="1">
        <f t="array" ref="J1241">_xlfn.IFS(J1240&gt;=$C$13-$B$26,0,I1240&lt;$B$11,J1240+$B$26,TRUE,0)</f>
        <v>1.100000000000001</v>
      </c>
      <c r="K1241" s="3" cm="1">
        <f t="array" ref="K1241">_xlfn.IFS(AND(NOT($K1240=0),$L1240),0,NOT($L1240),$K1240+$B$26,TRUE,$K1240)</f>
        <v>0.85000000000000098</v>
      </c>
      <c r="L1241" s="3" t="b" cm="1">
        <f t="array" ref="L1241">_xlfn.IFS(AND($I1241&gt;0,$K1241&gt;=$C$5-$B$26),TRUE,$R1241&gt;=$B$6,FALSE,$I1241=0,FALSE,TRUE,$L1240)</f>
        <v>0</v>
      </c>
      <c r="M1241" s="3" t="b" cm="1">
        <f t="array" ref="M1241">_xlfn.IFS($N1241&gt;=$B$4-$B$26,FALSE,AND($I1241&gt;0,$K1241&gt;=$B$5-$B$26),TRUE,AND($L1241,NOT($M1240)),FALSE,$M1240,TRUE,TRUE,FALSE)</f>
        <v>0</v>
      </c>
      <c r="N1241" s="3" cm="1">
        <f t="array" ref="N1241">_xlfn.IFS($M1240,$N1240+$B$26,NOT($M1240),0,TRUE,$M1240)</f>
        <v>0</v>
      </c>
      <c r="O1241" s="3" t="b" cm="1">
        <f t="array" ref="O1241">_xlfn.IFS($M1241,FALSE,AND($L1241,NOT($M1241),$R1241&lt;$B$6,$I1241&gt;0),TRUE,TRUE,FALSE)</f>
        <v>0</v>
      </c>
      <c r="P1241" s="3" cm="1">
        <f t="array" ref="P1241">_xlfn.IFS($P1240&gt;=$C$7-$B$26,0,$O1240,$P1240+$B$26,TRUE,0)</f>
        <v>0</v>
      </c>
      <c r="Q1241" s="3" t="b" cm="1">
        <f t="array" ref="Q1241">_xlfn.IFS(AND($L1241,NOT($M1241),NOT($O1241)),TRUE,$R1241&gt;=$B$6,FALSE,AND($L1241,NOT($M1241),$O1241,$P1241=0),TRUE,TRUE,FALSE)</f>
        <v>0</v>
      </c>
      <c r="R1241" s="3" cm="1">
        <f t="array" ref="R1241">_xlfn.IFS(AND($Q1240,$R1240&lt;$B$6),$R1240+1,AND(NOT($L1240),$R1240&gt;0),0,TRUE,$R1240)</f>
        <v>0</v>
      </c>
      <c r="S1241" s="1" cm="1">
        <f t="array" ref="S1241">_xlfn.IFS(AND(Q1240,I1240&gt;$B$8),S1240+$B$8,AND(Q1240,I1240&lt;=$B$8),S1240+I1240,TRUE,$S1240)</f>
        <v>59</v>
      </c>
      <c r="T1241" s="1">
        <f t="shared" si="74"/>
        <v>5310</v>
      </c>
      <c r="U1241" s="17">
        <f t="shared" si="75"/>
        <v>257.35056542810986</v>
      </c>
      <c r="V1241" s="47" cm="1">
        <f t="array" ref="V1241">_xlfn.IFS($B$6=1,S1241*$B$10,AND(R1240=0,R1241&gt;=1,I1241&gt;=$B$6*$B$8-1),V1240+$B$6*$B$10*$B$8,AND(R1240=0,R1241&gt;=1,I1241&lt;$B$6*$B$8-1),V1240+I1240*$B$10,TRUE,V1240)</f>
        <v>5900</v>
      </c>
      <c r="W1241" s="17">
        <f t="shared" si="76"/>
        <v>285.94507269789983</v>
      </c>
    </row>
    <row r="1242" spans="7:23" x14ac:dyDescent="0.25">
      <c r="G1242" s="15">
        <v>1240</v>
      </c>
      <c r="H1242" s="1">
        <f t="shared" si="73"/>
        <v>20.65</v>
      </c>
      <c r="I1242" s="15" cm="1">
        <f t="array" ref="I1242">_xlfn.IFS(J1241&gt;=$C$13-$B$26,MINA(I1241+$B$13-S1242+S1241,$B$11),I1241=$B$11,MINA(I1241-S1242+S1241,$B$11),TRUE,MAXA(I1241-S1242+S1241,0))</f>
        <v>0</v>
      </c>
      <c r="J1242" s="1" cm="1">
        <f t="array" ref="J1242">_xlfn.IFS(J1241&gt;=$C$13-$B$26,0,I1241&lt;$B$11,J1241+$B$26,TRUE,0)</f>
        <v>1.1166666666666676</v>
      </c>
      <c r="K1242" s="3" cm="1">
        <f t="array" ref="K1242">_xlfn.IFS(AND(NOT($K1241=0),$L1241),0,NOT($L1241),$K1241+$B$26,TRUE,$K1241)</f>
        <v>0.8666666666666677</v>
      </c>
      <c r="L1242" s="3" t="b" cm="1">
        <f t="array" ref="L1242">_xlfn.IFS(AND($I1242&gt;0,$K1242&gt;=$C$5-$B$26),TRUE,$R1242&gt;=$B$6,FALSE,$I1242=0,FALSE,TRUE,$L1241)</f>
        <v>0</v>
      </c>
      <c r="M1242" s="3" t="b" cm="1">
        <f t="array" ref="M1242">_xlfn.IFS($N1242&gt;=$B$4-$B$26,FALSE,AND($I1242&gt;0,$K1242&gt;=$B$5-$B$26),TRUE,AND($L1242,NOT($M1241)),FALSE,$M1241,TRUE,TRUE,FALSE)</f>
        <v>0</v>
      </c>
      <c r="N1242" s="3" cm="1">
        <f t="array" ref="N1242">_xlfn.IFS($M1241,$N1241+$B$26,NOT($M1241),0,TRUE,$M1241)</f>
        <v>0</v>
      </c>
      <c r="O1242" s="3" t="b" cm="1">
        <f t="array" ref="O1242">_xlfn.IFS($M1242,FALSE,AND($L1242,NOT($M1242),$R1242&lt;$B$6,$I1242&gt;0),TRUE,TRUE,FALSE)</f>
        <v>0</v>
      </c>
      <c r="P1242" s="3" cm="1">
        <f t="array" ref="P1242">_xlfn.IFS($P1241&gt;=$C$7-$B$26,0,$O1241,$P1241+$B$26,TRUE,0)</f>
        <v>0</v>
      </c>
      <c r="Q1242" s="3" t="b" cm="1">
        <f t="array" ref="Q1242">_xlfn.IFS(AND($L1242,NOT($M1242),NOT($O1242)),TRUE,$R1242&gt;=$B$6,FALSE,AND($L1242,NOT($M1242),$O1242,$P1242=0),TRUE,TRUE,FALSE)</f>
        <v>0</v>
      </c>
      <c r="R1242" s="3" cm="1">
        <f t="array" ref="R1242">_xlfn.IFS(AND($Q1241,$R1241&lt;$B$6),$R1241+1,AND(NOT($L1241),$R1241&gt;0),0,TRUE,$R1241)</f>
        <v>0</v>
      </c>
      <c r="S1242" s="1" cm="1">
        <f t="array" ref="S1242">_xlfn.IFS(AND(Q1241,I1241&gt;$B$8),S1241+$B$8,AND(Q1241,I1241&lt;=$B$8),S1241+I1241,TRUE,$S1241)</f>
        <v>59</v>
      </c>
      <c r="T1242" s="1">
        <f t="shared" si="74"/>
        <v>5310</v>
      </c>
      <c r="U1242" s="17">
        <f t="shared" si="75"/>
        <v>257.14285714285717</v>
      </c>
      <c r="V1242" s="47" cm="1">
        <f t="array" ref="V1242">_xlfn.IFS($B$6=1,S1242*$B$10,AND(R1241=0,R1242&gt;=1,I1242&gt;=$B$6*$B$8-1),V1241+$B$6*$B$10*$B$8,AND(R1241=0,R1242&gt;=1,I1242&lt;$B$6*$B$8-1),V1241+I1241*$B$10,TRUE,V1241)</f>
        <v>5900</v>
      </c>
      <c r="W1242" s="17">
        <f t="shared" si="76"/>
        <v>285.71428571428572</v>
      </c>
    </row>
    <row r="1243" spans="7:23" x14ac:dyDescent="0.25">
      <c r="G1243" s="15">
        <v>1241</v>
      </c>
      <c r="H1243" s="1">
        <f t="shared" si="73"/>
        <v>20.666666666666668</v>
      </c>
      <c r="I1243" s="15" cm="1">
        <f t="array" ref="I1243">_xlfn.IFS(J1242&gt;=$C$13-$B$26,MINA(I1242+$B$13-S1243+S1242,$B$11),I1242=$B$11,MINA(I1242-S1243+S1242,$B$11),TRUE,MAXA(I1242-S1243+S1242,0))</f>
        <v>0</v>
      </c>
      <c r="J1243" s="1" cm="1">
        <f t="array" ref="J1243">_xlfn.IFS(J1242&gt;=$C$13-$B$26,0,I1242&lt;$B$11,J1242+$B$26,TRUE,0)</f>
        <v>1.1333333333333342</v>
      </c>
      <c r="K1243" s="3" cm="1">
        <f t="array" ref="K1243">_xlfn.IFS(AND(NOT($K1242=0),$L1242),0,NOT($L1242),$K1242+$B$26,TRUE,$K1242)</f>
        <v>0.88333333333333441</v>
      </c>
      <c r="L1243" s="3" t="b" cm="1">
        <f t="array" ref="L1243">_xlfn.IFS(AND($I1243&gt;0,$K1243&gt;=$C$5-$B$26),TRUE,$R1243&gt;=$B$6,FALSE,$I1243=0,FALSE,TRUE,$L1242)</f>
        <v>0</v>
      </c>
      <c r="M1243" s="3" t="b" cm="1">
        <f t="array" ref="M1243">_xlfn.IFS($N1243&gt;=$B$4-$B$26,FALSE,AND($I1243&gt;0,$K1243&gt;=$B$5-$B$26),TRUE,AND($L1243,NOT($M1242)),FALSE,$M1242,TRUE,TRUE,FALSE)</f>
        <v>0</v>
      </c>
      <c r="N1243" s="3" cm="1">
        <f t="array" ref="N1243">_xlfn.IFS($M1242,$N1242+$B$26,NOT($M1242),0,TRUE,$M1242)</f>
        <v>0</v>
      </c>
      <c r="O1243" s="3" t="b" cm="1">
        <f t="array" ref="O1243">_xlfn.IFS($M1243,FALSE,AND($L1243,NOT($M1243),$R1243&lt;$B$6,$I1243&gt;0),TRUE,TRUE,FALSE)</f>
        <v>0</v>
      </c>
      <c r="P1243" s="3" cm="1">
        <f t="array" ref="P1243">_xlfn.IFS($P1242&gt;=$C$7-$B$26,0,$O1242,$P1242+$B$26,TRUE,0)</f>
        <v>0</v>
      </c>
      <c r="Q1243" s="3" t="b" cm="1">
        <f t="array" ref="Q1243">_xlfn.IFS(AND($L1243,NOT($M1243),NOT($O1243)),TRUE,$R1243&gt;=$B$6,FALSE,AND($L1243,NOT($M1243),$O1243,$P1243=0),TRUE,TRUE,FALSE)</f>
        <v>0</v>
      </c>
      <c r="R1243" s="3" cm="1">
        <f t="array" ref="R1243">_xlfn.IFS(AND($Q1242,$R1242&lt;$B$6),$R1242+1,AND(NOT($L1242),$R1242&gt;0),0,TRUE,$R1242)</f>
        <v>0</v>
      </c>
      <c r="S1243" s="1" cm="1">
        <f t="array" ref="S1243">_xlfn.IFS(AND(Q1242,I1242&gt;$B$8),S1242+$B$8,AND(Q1242,I1242&lt;=$B$8),S1242+I1242,TRUE,$S1242)</f>
        <v>59</v>
      </c>
      <c r="T1243" s="1">
        <f t="shared" si="74"/>
        <v>5310</v>
      </c>
      <c r="U1243" s="17">
        <f t="shared" si="75"/>
        <v>256.93548387096774</v>
      </c>
      <c r="V1243" s="47" cm="1">
        <f t="array" ref="V1243">_xlfn.IFS($B$6=1,S1243*$B$10,AND(R1242=0,R1243&gt;=1,I1243&gt;=$B$6*$B$8-1),V1242+$B$6*$B$10*$B$8,AND(R1242=0,R1243&gt;=1,I1243&lt;$B$6*$B$8-1),V1242+I1242*$B$10,TRUE,V1242)</f>
        <v>5900</v>
      </c>
      <c r="W1243" s="17">
        <f t="shared" si="76"/>
        <v>285.48387096774189</v>
      </c>
    </row>
    <row r="1244" spans="7:23" x14ac:dyDescent="0.25">
      <c r="G1244" s="15">
        <v>1242</v>
      </c>
      <c r="H1244" s="1">
        <f t="shared" si="73"/>
        <v>20.683333333333334</v>
      </c>
      <c r="I1244" s="15" cm="1">
        <f t="array" ref="I1244">_xlfn.IFS(J1243&gt;=$C$13-$B$26,MINA(I1243+$B$13-S1244+S1243,$B$11),I1243=$B$11,MINA(I1243-S1244+S1243,$B$11),TRUE,MAXA(I1243-S1244+S1243,0))</f>
        <v>0</v>
      </c>
      <c r="J1244" s="1" cm="1">
        <f t="array" ref="J1244">_xlfn.IFS(J1243&gt;=$C$13-$B$26,0,I1243&lt;$B$11,J1243+$B$26,TRUE,0)</f>
        <v>1.1500000000000008</v>
      </c>
      <c r="K1244" s="3" cm="1">
        <f t="array" ref="K1244">_xlfn.IFS(AND(NOT($K1243=0),$L1243),0,NOT($L1243),$K1243+$B$26,TRUE,$K1243)</f>
        <v>0.90000000000000113</v>
      </c>
      <c r="L1244" s="3" t="b" cm="1">
        <f t="array" ref="L1244">_xlfn.IFS(AND($I1244&gt;0,$K1244&gt;=$C$5-$B$26),TRUE,$R1244&gt;=$B$6,FALSE,$I1244=0,FALSE,TRUE,$L1243)</f>
        <v>0</v>
      </c>
      <c r="M1244" s="3" t="b" cm="1">
        <f t="array" ref="M1244">_xlfn.IFS($N1244&gt;=$B$4-$B$26,FALSE,AND($I1244&gt;0,$K1244&gt;=$B$5-$B$26),TRUE,AND($L1244,NOT($M1243)),FALSE,$M1243,TRUE,TRUE,FALSE)</f>
        <v>0</v>
      </c>
      <c r="N1244" s="3" cm="1">
        <f t="array" ref="N1244">_xlfn.IFS($M1243,$N1243+$B$26,NOT($M1243),0,TRUE,$M1243)</f>
        <v>0</v>
      </c>
      <c r="O1244" s="3" t="b" cm="1">
        <f t="array" ref="O1244">_xlfn.IFS($M1244,FALSE,AND($L1244,NOT($M1244),$R1244&lt;$B$6,$I1244&gt;0),TRUE,TRUE,FALSE)</f>
        <v>0</v>
      </c>
      <c r="P1244" s="3" cm="1">
        <f t="array" ref="P1244">_xlfn.IFS($P1243&gt;=$C$7-$B$26,0,$O1243,$P1243+$B$26,TRUE,0)</f>
        <v>0</v>
      </c>
      <c r="Q1244" s="3" t="b" cm="1">
        <f t="array" ref="Q1244">_xlfn.IFS(AND($L1244,NOT($M1244),NOT($O1244)),TRUE,$R1244&gt;=$B$6,FALSE,AND($L1244,NOT($M1244),$O1244,$P1244=0),TRUE,TRUE,FALSE)</f>
        <v>0</v>
      </c>
      <c r="R1244" s="3" cm="1">
        <f t="array" ref="R1244">_xlfn.IFS(AND($Q1243,$R1243&lt;$B$6),$R1243+1,AND(NOT($L1243),$R1243&gt;0),0,TRUE,$R1243)</f>
        <v>0</v>
      </c>
      <c r="S1244" s="1" cm="1">
        <f t="array" ref="S1244">_xlfn.IFS(AND(Q1243,I1243&gt;$B$8),S1243+$B$8,AND(Q1243,I1243&lt;=$B$8),S1243+I1243,TRUE,$S1243)</f>
        <v>59</v>
      </c>
      <c r="T1244" s="1">
        <f t="shared" si="74"/>
        <v>5310</v>
      </c>
      <c r="U1244" s="17">
        <f t="shared" si="75"/>
        <v>256.72844480257857</v>
      </c>
      <c r="V1244" s="47" cm="1">
        <f t="array" ref="V1244">_xlfn.IFS($B$6=1,S1244*$B$10,AND(R1243=0,R1244&gt;=1,I1244&gt;=$B$6*$B$8-1),V1243+$B$6*$B$10*$B$8,AND(R1243=0,R1244&gt;=1,I1244&lt;$B$6*$B$8-1),V1243+I1243*$B$10,TRUE,V1243)</f>
        <v>5900</v>
      </c>
      <c r="W1244" s="17">
        <f t="shared" si="76"/>
        <v>285.25382755842065</v>
      </c>
    </row>
    <row r="1245" spans="7:23" x14ac:dyDescent="0.25">
      <c r="G1245" s="15">
        <v>1243</v>
      </c>
      <c r="H1245" s="1">
        <f t="shared" si="73"/>
        <v>20.7</v>
      </c>
      <c r="I1245" s="15" cm="1">
        <f t="array" ref="I1245">_xlfn.IFS(J1244&gt;=$C$13-$B$26,MINA(I1244+$B$13-S1245+S1244,$B$11),I1244=$B$11,MINA(I1244-S1245+S1244,$B$11),TRUE,MAXA(I1244-S1245+S1244,0))</f>
        <v>0</v>
      </c>
      <c r="J1245" s="1" cm="1">
        <f t="array" ref="J1245">_xlfn.IFS(J1244&gt;=$C$13-$B$26,0,I1244&lt;$B$11,J1244+$B$26,TRUE,0)</f>
        <v>1.1666666666666674</v>
      </c>
      <c r="K1245" s="3" cm="1">
        <f t="array" ref="K1245">_xlfn.IFS(AND(NOT($K1244=0),$L1244),0,NOT($L1244),$K1244+$B$26,TRUE,$K1244)</f>
        <v>0.91666666666666785</v>
      </c>
      <c r="L1245" s="3" t="b" cm="1">
        <f t="array" ref="L1245">_xlfn.IFS(AND($I1245&gt;0,$K1245&gt;=$C$5-$B$26),TRUE,$R1245&gt;=$B$6,FALSE,$I1245=0,FALSE,TRUE,$L1244)</f>
        <v>0</v>
      </c>
      <c r="M1245" s="3" t="b" cm="1">
        <f t="array" ref="M1245">_xlfn.IFS($N1245&gt;=$B$4-$B$26,FALSE,AND($I1245&gt;0,$K1245&gt;=$B$5-$B$26),TRUE,AND($L1245,NOT($M1244)),FALSE,$M1244,TRUE,TRUE,FALSE)</f>
        <v>0</v>
      </c>
      <c r="N1245" s="3" cm="1">
        <f t="array" ref="N1245">_xlfn.IFS($M1244,$N1244+$B$26,NOT($M1244),0,TRUE,$M1244)</f>
        <v>0</v>
      </c>
      <c r="O1245" s="3" t="b" cm="1">
        <f t="array" ref="O1245">_xlfn.IFS($M1245,FALSE,AND($L1245,NOT($M1245),$R1245&lt;$B$6,$I1245&gt;0),TRUE,TRUE,FALSE)</f>
        <v>0</v>
      </c>
      <c r="P1245" s="3" cm="1">
        <f t="array" ref="P1245">_xlfn.IFS($P1244&gt;=$C$7-$B$26,0,$O1244,$P1244+$B$26,TRUE,0)</f>
        <v>0</v>
      </c>
      <c r="Q1245" s="3" t="b" cm="1">
        <f t="array" ref="Q1245">_xlfn.IFS(AND($L1245,NOT($M1245),NOT($O1245)),TRUE,$R1245&gt;=$B$6,FALSE,AND($L1245,NOT($M1245),$O1245,$P1245=0),TRUE,TRUE,FALSE)</f>
        <v>0</v>
      </c>
      <c r="R1245" s="3" cm="1">
        <f t="array" ref="R1245">_xlfn.IFS(AND($Q1244,$R1244&lt;$B$6),$R1244+1,AND(NOT($L1244),$R1244&gt;0),0,TRUE,$R1244)</f>
        <v>0</v>
      </c>
      <c r="S1245" s="1" cm="1">
        <f t="array" ref="S1245">_xlfn.IFS(AND(Q1244,I1244&gt;$B$8),S1244+$B$8,AND(Q1244,I1244&lt;=$B$8),S1244+I1244,TRUE,$S1244)</f>
        <v>59</v>
      </c>
      <c r="T1245" s="1">
        <f t="shared" si="74"/>
        <v>5310</v>
      </c>
      <c r="U1245" s="17">
        <f t="shared" si="75"/>
        <v>256.52173913043481</v>
      </c>
      <c r="V1245" s="47" cm="1">
        <f t="array" ref="V1245">_xlfn.IFS($B$6=1,S1245*$B$10,AND(R1244=0,R1245&gt;=1,I1245&gt;=$B$6*$B$8-1),V1244+$B$6*$B$10*$B$8,AND(R1244=0,R1245&gt;=1,I1245&lt;$B$6*$B$8-1),V1244+I1244*$B$10,TRUE,V1244)</f>
        <v>5900</v>
      </c>
      <c r="W1245" s="17">
        <f t="shared" si="76"/>
        <v>285.02415458937202</v>
      </c>
    </row>
    <row r="1246" spans="7:23" x14ac:dyDescent="0.25">
      <c r="G1246" s="15">
        <v>1244</v>
      </c>
      <c r="H1246" s="1">
        <f t="shared" si="73"/>
        <v>20.716666666666665</v>
      </c>
      <c r="I1246" s="15" cm="1">
        <f t="array" ref="I1246">_xlfn.IFS(J1245&gt;=$C$13-$B$26,MINA(I1245+$B$13-S1246+S1245,$B$11),I1245=$B$11,MINA(I1245-S1246+S1245,$B$11),TRUE,MAXA(I1245-S1246+S1245,0))</f>
        <v>0</v>
      </c>
      <c r="J1246" s="1" cm="1">
        <f t="array" ref="J1246">_xlfn.IFS(J1245&gt;=$C$13-$B$26,0,I1245&lt;$B$11,J1245+$B$26,TRUE,0)</f>
        <v>1.183333333333334</v>
      </c>
      <c r="K1246" s="3" cm="1">
        <f t="array" ref="K1246">_xlfn.IFS(AND(NOT($K1245=0),$L1245),0,NOT($L1245),$K1245+$B$26,TRUE,$K1245)</f>
        <v>0.93333333333333457</v>
      </c>
      <c r="L1246" s="3" t="b" cm="1">
        <f t="array" ref="L1246">_xlfn.IFS(AND($I1246&gt;0,$K1246&gt;=$C$5-$B$26),TRUE,$R1246&gt;=$B$6,FALSE,$I1246=0,FALSE,TRUE,$L1245)</f>
        <v>0</v>
      </c>
      <c r="M1246" s="3" t="b" cm="1">
        <f t="array" ref="M1246">_xlfn.IFS($N1246&gt;=$B$4-$B$26,FALSE,AND($I1246&gt;0,$K1246&gt;=$B$5-$B$26),TRUE,AND($L1246,NOT($M1245)),FALSE,$M1245,TRUE,TRUE,FALSE)</f>
        <v>0</v>
      </c>
      <c r="N1246" s="3" cm="1">
        <f t="array" ref="N1246">_xlfn.IFS($M1245,$N1245+$B$26,NOT($M1245),0,TRUE,$M1245)</f>
        <v>0</v>
      </c>
      <c r="O1246" s="3" t="b" cm="1">
        <f t="array" ref="O1246">_xlfn.IFS($M1246,FALSE,AND($L1246,NOT($M1246),$R1246&lt;$B$6,$I1246&gt;0),TRUE,TRUE,FALSE)</f>
        <v>0</v>
      </c>
      <c r="P1246" s="3" cm="1">
        <f t="array" ref="P1246">_xlfn.IFS($P1245&gt;=$C$7-$B$26,0,$O1245,$P1245+$B$26,TRUE,0)</f>
        <v>0</v>
      </c>
      <c r="Q1246" s="3" t="b" cm="1">
        <f t="array" ref="Q1246">_xlfn.IFS(AND($L1246,NOT($M1246),NOT($O1246)),TRUE,$R1246&gt;=$B$6,FALSE,AND($L1246,NOT($M1246),$O1246,$P1246=0),TRUE,TRUE,FALSE)</f>
        <v>0</v>
      </c>
      <c r="R1246" s="3" cm="1">
        <f t="array" ref="R1246">_xlfn.IFS(AND($Q1245,$R1245&lt;$B$6),$R1245+1,AND(NOT($L1245),$R1245&gt;0),0,TRUE,$R1245)</f>
        <v>0</v>
      </c>
      <c r="S1246" s="1" cm="1">
        <f t="array" ref="S1246">_xlfn.IFS(AND(Q1245,I1245&gt;$B$8),S1245+$B$8,AND(Q1245,I1245&lt;=$B$8),S1245+I1245,TRUE,$S1245)</f>
        <v>59</v>
      </c>
      <c r="T1246" s="1">
        <f t="shared" si="74"/>
        <v>5310</v>
      </c>
      <c r="U1246" s="17">
        <f t="shared" si="75"/>
        <v>256.31536604987934</v>
      </c>
      <c r="V1246" s="47" cm="1">
        <f t="array" ref="V1246">_xlfn.IFS($B$6=1,S1246*$B$10,AND(R1245=0,R1246&gt;=1,I1246&gt;=$B$6*$B$8-1),V1245+$B$6*$B$10*$B$8,AND(R1245=0,R1246&gt;=1,I1246&lt;$B$6*$B$8-1),V1245+I1245*$B$10,TRUE,V1245)</f>
        <v>5900</v>
      </c>
      <c r="W1246" s="17">
        <f t="shared" si="76"/>
        <v>284.79485116653262</v>
      </c>
    </row>
    <row r="1247" spans="7:23" x14ac:dyDescent="0.25">
      <c r="G1247" s="15">
        <v>1245</v>
      </c>
      <c r="H1247" s="1">
        <f t="shared" si="73"/>
        <v>20.733333333333334</v>
      </c>
      <c r="I1247" s="15" cm="1">
        <f t="array" ref="I1247">_xlfn.IFS(J1246&gt;=$C$13-$B$26,MINA(I1246+$B$13-S1247+S1246,$B$11),I1246=$B$11,MINA(I1246-S1247+S1246,$B$11),TRUE,MAXA(I1246-S1247+S1246,0))</f>
        <v>0</v>
      </c>
      <c r="J1247" s="1" cm="1">
        <f t="array" ref="J1247">_xlfn.IFS(J1246&gt;=$C$13-$B$26,0,I1246&lt;$B$11,J1246+$B$26,TRUE,0)</f>
        <v>1.2000000000000006</v>
      </c>
      <c r="K1247" s="3" cm="1">
        <f t="array" ref="K1247">_xlfn.IFS(AND(NOT($K1246=0),$L1246),0,NOT($L1246),$K1246+$B$26,TRUE,$K1246)</f>
        <v>0.95000000000000129</v>
      </c>
      <c r="L1247" s="3" t="b" cm="1">
        <f t="array" ref="L1247">_xlfn.IFS(AND($I1247&gt;0,$K1247&gt;=$C$5-$B$26),TRUE,$R1247&gt;=$B$6,FALSE,$I1247=0,FALSE,TRUE,$L1246)</f>
        <v>0</v>
      </c>
      <c r="M1247" s="3" t="b" cm="1">
        <f t="array" ref="M1247">_xlfn.IFS($N1247&gt;=$B$4-$B$26,FALSE,AND($I1247&gt;0,$K1247&gt;=$B$5-$B$26),TRUE,AND($L1247,NOT($M1246)),FALSE,$M1246,TRUE,TRUE,FALSE)</f>
        <v>0</v>
      </c>
      <c r="N1247" s="3" cm="1">
        <f t="array" ref="N1247">_xlfn.IFS($M1246,$N1246+$B$26,NOT($M1246),0,TRUE,$M1246)</f>
        <v>0</v>
      </c>
      <c r="O1247" s="3" t="b" cm="1">
        <f t="array" ref="O1247">_xlfn.IFS($M1247,FALSE,AND($L1247,NOT($M1247),$R1247&lt;$B$6,$I1247&gt;0),TRUE,TRUE,FALSE)</f>
        <v>0</v>
      </c>
      <c r="P1247" s="3" cm="1">
        <f t="array" ref="P1247">_xlfn.IFS($P1246&gt;=$C$7-$B$26,0,$O1246,$P1246+$B$26,TRUE,0)</f>
        <v>0</v>
      </c>
      <c r="Q1247" s="3" t="b" cm="1">
        <f t="array" ref="Q1247">_xlfn.IFS(AND($L1247,NOT($M1247),NOT($O1247)),TRUE,$R1247&gt;=$B$6,FALSE,AND($L1247,NOT($M1247),$O1247,$P1247=0),TRUE,TRUE,FALSE)</f>
        <v>0</v>
      </c>
      <c r="R1247" s="3" cm="1">
        <f t="array" ref="R1247">_xlfn.IFS(AND($Q1246,$R1246&lt;$B$6),$R1246+1,AND(NOT($L1246),$R1246&gt;0),0,TRUE,$R1246)</f>
        <v>0</v>
      </c>
      <c r="S1247" s="1" cm="1">
        <f t="array" ref="S1247">_xlfn.IFS(AND(Q1246,I1246&gt;$B$8),S1246+$B$8,AND(Q1246,I1246&lt;=$B$8),S1246+I1246,TRUE,$S1246)</f>
        <v>59</v>
      </c>
      <c r="T1247" s="1">
        <f t="shared" si="74"/>
        <v>5310</v>
      </c>
      <c r="U1247" s="17">
        <f t="shared" si="75"/>
        <v>256.10932475884243</v>
      </c>
      <c r="V1247" s="47" cm="1">
        <f t="array" ref="V1247">_xlfn.IFS($B$6=1,S1247*$B$10,AND(R1246=0,R1247&gt;=1,I1247&gt;=$B$6*$B$8-1),V1246+$B$6*$B$10*$B$8,AND(R1246=0,R1247&gt;=1,I1247&lt;$B$6*$B$8-1),V1246+I1246*$B$10,TRUE,V1246)</f>
        <v>5900</v>
      </c>
      <c r="W1247" s="17">
        <f t="shared" si="76"/>
        <v>284.5659163987138</v>
      </c>
    </row>
    <row r="1248" spans="7:23" x14ac:dyDescent="0.25">
      <c r="G1248" s="15">
        <v>1246</v>
      </c>
      <c r="H1248" s="1">
        <f t="shared" si="73"/>
        <v>20.75</v>
      </c>
      <c r="I1248" s="15" cm="1">
        <f t="array" ref="I1248">_xlfn.IFS(J1247&gt;=$C$13-$B$26,MINA(I1247+$B$13-S1248+S1247,$B$11),I1247=$B$11,MINA(I1247-S1248+S1247,$B$11),TRUE,MAXA(I1247-S1248+S1247,0))</f>
        <v>0</v>
      </c>
      <c r="J1248" s="1" cm="1">
        <f t="array" ref="J1248">_xlfn.IFS(J1247&gt;=$C$13-$B$26,0,I1247&lt;$B$11,J1247+$B$26,TRUE,0)</f>
        <v>1.2166666666666672</v>
      </c>
      <c r="K1248" s="3" cm="1">
        <f t="array" ref="K1248">_xlfn.IFS(AND(NOT($K1247=0),$L1247),0,NOT($L1247),$K1247+$B$26,TRUE,$K1247)</f>
        <v>0.96666666666666801</v>
      </c>
      <c r="L1248" s="3" t="b" cm="1">
        <f t="array" ref="L1248">_xlfn.IFS(AND($I1248&gt;0,$K1248&gt;=$C$5-$B$26),TRUE,$R1248&gt;=$B$6,FALSE,$I1248=0,FALSE,TRUE,$L1247)</f>
        <v>0</v>
      </c>
      <c r="M1248" s="3" t="b" cm="1">
        <f t="array" ref="M1248">_xlfn.IFS($N1248&gt;=$B$4-$B$26,FALSE,AND($I1248&gt;0,$K1248&gt;=$B$5-$B$26),TRUE,AND($L1248,NOT($M1247)),FALSE,$M1247,TRUE,TRUE,FALSE)</f>
        <v>0</v>
      </c>
      <c r="N1248" s="3" cm="1">
        <f t="array" ref="N1248">_xlfn.IFS($M1247,$N1247+$B$26,NOT($M1247),0,TRUE,$M1247)</f>
        <v>0</v>
      </c>
      <c r="O1248" s="3" t="b" cm="1">
        <f t="array" ref="O1248">_xlfn.IFS($M1248,FALSE,AND($L1248,NOT($M1248),$R1248&lt;$B$6,$I1248&gt;0),TRUE,TRUE,FALSE)</f>
        <v>0</v>
      </c>
      <c r="P1248" s="3" cm="1">
        <f t="array" ref="P1248">_xlfn.IFS($P1247&gt;=$C$7-$B$26,0,$O1247,$P1247+$B$26,TRUE,0)</f>
        <v>0</v>
      </c>
      <c r="Q1248" s="3" t="b" cm="1">
        <f t="array" ref="Q1248">_xlfn.IFS(AND($L1248,NOT($M1248),NOT($O1248)),TRUE,$R1248&gt;=$B$6,FALSE,AND($L1248,NOT($M1248),$O1248,$P1248=0),TRUE,TRUE,FALSE)</f>
        <v>0</v>
      </c>
      <c r="R1248" s="3" cm="1">
        <f t="array" ref="R1248">_xlfn.IFS(AND($Q1247,$R1247&lt;$B$6),$R1247+1,AND(NOT($L1247),$R1247&gt;0),0,TRUE,$R1247)</f>
        <v>0</v>
      </c>
      <c r="S1248" s="1" cm="1">
        <f t="array" ref="S1248">_xlfn.IFS(AND(Q1247,I1247&gt;$B$8),S1247+$B$8,AND(Q1247,I1247&lt;=$B$8),S1247+I1247,TRUE,$S1247)</f>
        <v>59</v>
      </c>
      <c r="T1248" s="1">
        <f t="shared" si="74"/>
        <v>5310</v>
      </c>
      <c r="U1248" s="17">
        <f t="shared" si="75"/>
        <v>255.90361445783134</v>
      </c>
      <c r="V1248" s="47" cm="1">
        <f t="array" ref="V1248">_xlfn.IFS($B$6=1,S1248*$B$10,AND(R1247=0,R1248&gt;=1,I1248&gt;=$B$6*$B$8-1),V1247+$B$6*$B$10*$B$8,AND(R1247=0,R1248&gt;=1,I1248&lt;$B$6*$B$8-1),V1247+I1247*$B$10,TRUE,V1247)</f>
        <v>5900</v>
      </c>
      <c r="W1248" s="17">
        <f t="shared" si="76"/>
        <v>284.33734939759034</v>
      </c>
    </row>
    <row r="1249" spans="7:23" x14ac:dyDescent="0.25">
      <c r="G1249" s="15">
        <v>1247</v>
      </c>
      <c r="H1249" s="1">
        <f t="shared" si="73"/>
        <v>20.766666666666666</v>
      </c>
      <c r="I1249" s="15" cm="1">
        <f t="array" ref="I1249">_xlfn.IFS(J1248&gt;=$C$13-$B$26,MINA(I1248+$B$13-S1249+S1248,$B$11),I1248=$B$11,MINA(I1248-S1249+S1248,$B$11),TRUE,MAXA(I1248-S1249+S1248,0))</f>
        <v>0</v>
      </c>
      <c r="J1249" s="1" cm="1">
        <f t="array" ref="J1249">_xlfn.IFS(J1248&gt;=$C$13-$B$26,0,I1248&lt;$B$11,J1248+$B$26,TRUE,0)</f>
        <v>1.2333333333333338</v>
      </c>
      <c r="K1249" s="3" cm="1">
        <f t="array" ref="K1249">_xlfn.IFS(AND(NOT($K1248=0),$L1248),0,NOT($L1248),$K1248+$B$26,TRUE,$K1248)</f>
        <v>0.98333333333333472</v>
      </c>
      <c r="L1249" s="3" t="b" cm="1">
        <f t="array" ref="L1249">_xlfn.IFS(AND($I1249&gt;0,$K1249&gt;=$C$5-$B$26),TRUE,$R1249&gt;=$B$6,FALSE,$I1249=0,FALSE,TRUE,$L1248)</f>
        <v>0</v>
      </c>
      <c r="M1249" s="3" t="b" cm="1">
        <f t="array" ref="M1249">_xlfn.IFS($N1249&gt;=$B$4-$B$26,FALSE,AND($I1249&gt;0,$K1249&gt;=$B$5-$B$26),TRUE,AND($L1249,NOT($M1248)),FALSE,$M1248,TRUE,TRUE,FALSE)</f>
        <v>0</v>
      </c>
      <c r="N1249" s="3" cm="1">
        <f t="array" ref="N1249">_xlfn.IFS($M1248,$N1248+$B$26,NOT($M1248),0,TRUE,$M1248)</f>
        <v>0</v>
      </c>
      <c r="O1249" s="3" t="b" cm="1">
        <f t="array" ref="O1249">_xlfn.IFS($M1249,FALSE,AND($L1249,NOT($M1249),$R1249&lt;$B$6,$I1249&gt;0),TRUE,TRUE,FALSE)</f>
        <v>0</v>
      </c>
      <c r="P1249" s="3" cm="1">
        <f t="array" ref="P1249">_xlfn.IFS($P1248&gt;=$C$7-$B$26,0,$O1248,$P1248+$B$26,TRUE,0)</f>
        <v>0</v>
      </c>
      <c r="Q1249" s="3" t="b" cm="1">
        <f t="array" ref="Q1249">_xlfn.IFS(AND($L1249,NOT($M1249),NOT($O1249)),TRUE,$R1249&gt;=$B$6,FALSE,AND($L1249,NOT($M1249),$O1249,$P1249=0),TRUE,TRUE,FALSE)</f>
        <v>0</v>
      </c>
      <c r="R1249" s="3" cm="1">
        <f t="array" ref="R1249">_xlfn.IFS(AND($Q1248,$R1248&lt;$B$6),$R1248+1,AND(NOT($L1248),$R1248&gt;0),0,TRUE,$R1248)</f>
        <v>0</v>
      </c>
      <c r="S1249" s="1" cm="1">
        <f t="array" ref="S1249">_xlfn.IFS(AND(Q1248,I1248&gt;$B$8),S1248+$B$8,AND(Q1248,I1248&lt;=$B$8),S1248+I1248,TRUE,$S1248)</f>
        <v>59</v>
      </c>
      <c r="T1249" s="1">
        <f t="shared" si="74"/>
        <v>5310</v>
      </c>
      <c r="U1249" s="17">
        <f t="shared" si="75"/>
        <v>255.69823434991974</v>
      </c>
      <c r="V1249" s="47" cm="1">
        <f t="array" ref="V1249">_xlfn.IFS($B$6=1,S1249*$B$10,AND(R1248=0,R1249&gt;=1,I1249&gt;=$B$6*$B$8-1),V1248+$B$6*$B$10*$B$8,AND(R1248=0,R1249&gt;=1,I1249&lt;$B$6*$B$8-1),V1248+I1248*$B$10,TRUE,V1248)</f>
        <v>5900</v>
      </c>
      <c r="W1249" s="17">
        <f t="shared" si="76"/>
        <v>284.10914927768863</v>
      </c>
    </row>
    <row r="1250" spans="7:23" x14ac:dyDescent="0.25">
      <c r="G1250" s="15">
        <v>1248</v>
      </c>
      <c r="H1250" s="1">
        <f t="shared" si="73"/>
        <v>20.783333333333331</v>
      </c>
      <c r="I1250" s="15" cm="1">
        <f t="array" ref="I1250">_xlfn.IFS(J1249&gt;=$C$13-$B$26,MINA(I1249+$B$13-S1250+S1249,$B$11),I1249=$B$11,MINA(I1249-S1250+S1249,$B$11),TRUE,MAXA(I1249-S1250+S1249,0))</f>
        <v>0</v>
      </c>
      <c r="J1250" s="1" cm="1">
        <f t="array" ref="J1250">_xlfn.IFS(J1249&gt;=$C$13-$B$26,0,I1249&lt;$B$11,J1249+$B$26,TRUE,0)</f>
        <v>1.2500000000000004</v>
      </c>
      <c r="K1250" s="3" cm="1">
        <f t="array" ref="K1250">_xlfn.IFS(AND(NOT($K1249=0),$L1249),0,NOT($L1249),$K1249+$B$26,TRUE,$K1249)</f>
        <v>1.0000000000000013</v>
      </c>
      <c r="L1250" s="3" t="b" cm="1">
        <f t="array" ref="L1250">_xlfn.IFS(AND($I1250&gt;0,$K1250&gt;=$C$5-$B$26),TRUE,$R1250&gt;=$B$6,FALSE,$I1250=0,FALSE,TRUE,$L1249)</f>
        <v>0</v>
      </c>
      <c r="M1250" s="3" t="b" cm="1">
        <f t="array" ref="M1250">_xlfn.IFS($N1250&gt;=$B$4-$B$26,FALSE,AND($I1250&gt;0,$K1250&gt;=$B$5-$B$26),TRUE,AND($L1250,NOT($M1249)),FALSE,$M1249,TRUE,TRUE,FALSE)</f>
        <v>0</v>
      </c>
      <c r="N1250" s="3" cm="1">
        <f t="array" ref="N1250">_xlfn.IFS($M1249,$N1249+$B$26,NOT($M1249),0,TRUE,$M1249)</f>
        <v>0</v>
      </c>
      <c r="O1250" s="3" t="b" cm="1">
        <f t="array" ref="O1250">_xlfn.IFS($M1250,FALSE,AND($L1250,NOT($M1250),$R1250&lt;$B$6,$I1250&gt;0),TRUE,TRUE,FALSE)</f>
        <v>0</v>
      </c>
      <c r="P1250" s="3" cm="1">
        <f t="array" ref="P1250">_xlfn.IFS($P1249&gt;=$C$7-$B$26,0,$O1249,$P1249+$B$26,TRUE,0)</f>
        <v>0</v>
      </c>
      <c r="Q1250" s="3" t="b" cm="1">
        <f t="array" ref="Q1250">_xlfn.IFS(AND($L1250,NOT($M1250),NOT($O1250)),TRUE,$R1250&gt;=$B$6,FALSE,AND($L1250,NOT($M1250),$O1250,$P1250=0),TRUE,TRUE,FALSE)</f>
        <v>0</v>
      </c>
      <c r="R1250" s="3" cm="1">
        <f t="array" ref="R1250">_xlfn.IFS(AND($Q1249,$R1249&lt;$B$6),$R1249+1,AND(NOT($L1249),$R1249&gt;0),0,TRUE,$R1249)</f>
        <v>0</v>
      </c>
      <c r="S1250" s="1" cm="1">
        <f t="array" ref="S1250">_xlfn.IFS(AND(Q1249,I1249&gt;$B$8),S1249+$B$8,AND(Q1249,I1249&lt;=$B$8),S1249+I1249,TRUE,$S1249)</f>
        <v>59</v>
      </c>
      <c r="T1250" s="1">
        <f t="shared" si="74"/>
        <v>5310</v>
      </c>
      <c r="U1250" s="17">
        <f t="shared" si="75"/>
        <v>255.49318364073778</v>
      </c>
      <c r="V1250" s="47" cm="1">
        <f t="array" ref="V1250">_xlfn.IFS($B$6=1,S1250*$B$10,AND(R1249=0,R1250&gt;=1,I1250&gt;=$B$6*$B$8-1),V1249+$B$6*$B$10*$B$8,AND(R1249=0,R1250&gt;=1,I1250&lt;$B$6*$B$8-1),V1249+I1249*$B$10,TRUE,V1249)</f>
        <v>5900</v>
      </c>
      <c r="W1250" s="17">
        <f t="shared" si="76"/>
        <v>283.88131515637531</v>
      </c>
    </row>
    <row r="1251" spans="7:23" x14ac:dyDescent="0.25">
      <c r="G1251" s="15">
        <v>1249</v>
      </c>
      <c r="H1251" s="1">
        <f t="shared" si="73"/>
        <v>20.8</v>
      </c>
      <c r="I1251" s="15" cm="1">
        <f t="array" ref="I1251">_xlfn.IFS(J1250&gt;=$C$13-$B$26,MINA(I1250+$B$13-S1251+S1250,$B$11),I1250=$B$11,MINA(I1250-S1251+S1250,$B$11),TRUE,MAXA(I1250-S1251+S1250,0))</f>
        <v>0</v>
      </c>
      <c r="J1251" s="1" cm="1">
        <f t="array" ref="J1251">_xlfn.IFS(J1250&gt;=$C$13-$B$26,0,I1250&lt;$B$11,J1250+$B$26,TRUE,0)</f>
        <v>1.2666666666666671</v>
      </c>
      <c r="K1251" s="3" cm="1">
        <f t="array" ref="K1251">_xlfn.IFS(AND(NOT($K1250=0),$L1250),0,NOT($L1250),$K1250+$B$26,TRUE,$K1250)</f>
        <v>1.0166666666666679</v>
      </c>
      <c r="L1251" s="3" t="b" cm="1">
        <f t="array" ref="L1251">_xlfn.IFS(AND($I1251&gt;0,$K1251&gt;=$C$5-$B$26),TRUE,$R1251&gt;=$B$6,FALSE,$I1251=0,FALSE,TRUE,$L1250)</f>
        <v>0</v>
      </c>
      <c r="M1251" s="3" t="b" cm="1">
        <f t="array" ref="M1251">_xlfn.IFS($N1251&gt;=$B$4-$B$26,FALSE,AND($I1251&gt;0,$K1251&gt;=$B$5-$B$26),TRUE,AND($L1251,NOT($M1250)),FALSE,$M1250,TRUE,TRUE,FALSE)</f>
        <v>0</v>
      </c>
      <c r="N1251" s="3" cm="1">
        <f t="array" ref="N1251">_xlfn.IFS($M1250,$N1250+$B$26,NOT($M1250),0,TRUE,$M1250)</f>
        <v>0</v>
      </c>
      <c r="O1251" s="3" t="b" cm="1">
        <f t="array" ref="O1251">_xlfn.IFS($M1251,FALSE,AND($L1251,NOT($M1251),$R1251&lt;$B$6,$I1251&gt;0),TRUE,TRUE,FALSE)</f>
        <v>0</v>
      </c>
      <c r="P1251" s="3" cm="1">
        <f t="array" ref="P1251">_xlfn.IFS($P1250&gt;=$C$7-$B$26,0,$O1250,$P1250+$B$26,TRUE,0)</f>
        <v>0</v>
      </c>
      <c r="Q1251" s="3" t="b" cm="1">
        <f t="array" ref="Q1251">_xlfn.IFS(AND($L1251,NOT($M1251),NOT($O1251)),TRUE,$R1251&gt;=$B$6,FALSE,AND($L1251,NOT($M1251),$O1251,$P1251=0),TRUE,TRUE,FALSE)</f>
        <v>0</v>
      </c>
      <c r="R1251" s="3" cm="1">
        <f t="array" ref="R1251">_xlfn.IFS(AND($Q1250,$R1250&lt;$B$6),$R1250+1,AND(NOT($L1250),$R1250&gt;0),0,TRUE,$R1250)</f>
        <v>0</v>
      </c>
      <c r="S1251" s="1" cm="1">
        <f t="array" ref="S1251">_xlfn.IFS(AND(Q1250,I1250&gt;$B$8),S1250+$B$8,AND(Q1250,I1250&lt;=$B$8),S1250+I1250,TRUE,$S1250)</f>
        <v>59</v>
      </c>
      <c r="T1251" s="1">
        <f t="shared" si="74"/>
        <v>5310</v>
      </c>
      <c r="U1251" s="17">
        <f t="shared" si="75"/>
        <v>255.28846153846152</v>
      </c>
      <c r="V1251" s="47" cm="1">
        <f t="array" ref="V1251">_xlfn.IFS($B$6=1,S1251*$B$10,AND(R1250=0,R1251&gt;=1,I1251&gt;=$B$6*$B$8-1),V1250+$B$6*$B$10*$B$8,AND(R1250=0,R1251&gt;=1,I1251&lt;$B$6*$B$8-1),V1250+I1250*$B$10,TRUE,V1250)</f>
        <v>5900</v>
      </c>
      <c r="W1251" s="17">
        <f t="shared" si="76"/>
        <v>283.65384615384613</v>
      </c>
    </row>
    <row r="1252" spans="7:23" x14ac:dyDescent="0.25">
      <c r="G1252" s="15">
        <v>1250</v>
      </c>
      <c r="H1252" s="1">
        <f t="shared" si="73"/>
        <v>20.816666666666666</v>
      </c>
      <c r="I1252" s="15" cm="1">
        <f t="array" ref="I1252">_xlfn.IFS(J1251&gt;=$C$13-$B$26,MINA(I1251+$B$13-S1252+S1251,$B$11),I1251=$B$11,MINA(I1251-S1252+S1251,$B$11),TRUE,MAXA(I1251-S1252+S1251,0))</f>
        <v>0</v>
      </c>
      <c r="J1252" s="1" cm="1">
        <f t="array" ref="J1252">_xlfn.IFS(J1251&gt;=$C$13-$B$26,0,I1251&lt;$B$11,J1251+$B$26,TRUE,0)</f>
        <v>1.2833333333333337</v>
      </c>
      <c r="K1252" s="3" cm="1">
        <f t="array" ref="K1252">_xlfn.IFS(AND(NOT($K1251=0),$L1251),0,NOT($L1251),$K1251+$B$26,TRUE,$K1251)</f>
        <v>1.0333333333333345</v>
      </c>
      <c r="L1252" s="3" t="b" cm="1">
        <f t="array" ref="L1252">_xlfn.IFS(AND($I1252&gt;0,$K1252&gt;=$C$5-$B$26),TRUE,$R1252&gt;=$B$6,FALSE,$I1252=0,FALSE,TRUE,$L1251)</f>
        <v>0</v>
      </c>
      <c r="M1252" s="3" t="b" cm="1">
        <f t="array" ref="M1252">_xlfn.IFS($N1252&gt;=$B$4-$B$26,FALSE,AND($I1252&gt;0,$K1252&gt;=$B$5-$B$26),TRUE,AND($L1252,NOT($M1251)),FALSE,$M1251,TRUE,TRUE,FALSE)</f>
        <v>0</v>
      </c>
      <c r="N1252" s="3" cm="1">
        <f t="array" ref="N1252">_xlfn.IFS($M1251,$N1251+$B$26,NOT($M1251),0,TRUE,$M1251)</f>
        <v>0</v>
      </c>
      <c r="O1252" s="3" t="b" cm="1">
        <f t="array" ref="O1252">_xlfn.IFS($M1252,FALSE,AND($L1252,NOT($M1252),$R1252&lt;$B$6,$I1252&gt;0),TRUE,TRUE,FALSE)</f>
        <v>0</v>
      </c>
      <c r="P1252" s="3" cm="1">
        <f t="array" ref="P1252">_xlfn.IFS($P1251&gt;=$C$7-$B$26,0,$O1251,$P1251+$B$26,TRUE,0)</f>
        <v>0</v>
      </c>
      <c r="Q1252" s="3" t="b" cm="1">
        <f t="array" ref="Q1252">_xlfn.IFS(AND($L1252,NOT($M1252),NOT($O1252)),TRUE,$R1252&gt;=$B$6,FALSE,AND($L1252,NOT($M1252),$O1252,$P1252=0),TRUE,TRUE,FALSE)</f>
        <v>0</v>
      </c>
      <c r="R1252" s="3" cm="1">
        <f t="array" ref="R1252">_xlfn.IFS(AND($Q1251,$R1251&lt;$B$6),$R1251+1,AND(NOT($L1251),$R1251&gt;0),0,TRUE,$R1251)</f>
        <v>0</v>
      </c>
      <c r="S1252" s="1" cm="1">
        <f t="array" ref="S1252">_xlfn.IFS(AND(Q1251,I1251&gt;$B$8),S1251+$B$8,AND(Q1251,I1251&lt;=$B$8),S1251+I1251,TRUE,$S1251)</f>
        <v>59</v>
      </c>
      <c r="T1252" s="1">
        <f t="shared" si="74"/>
        <v>5310</v>
      </c>
      <c r="U1252" s="17">
        <f t="shared" si="75"/>
        <v>255.08406725380306</v>
      </c>
      <c r="V1252" s="47" cm="1">
        <f t="array" ref="V1252">_xlfn.IFS($B$6=1,S1252*$B$10,AND(R1251=0,R1252&gt;=1,I1252&gt;=$B$6*$B$8-1),V1251+$B$6*$B$10*$B$8,AND(R1251=0,R1252&gt;=1,I1252&lt;$B$6*$B$8-1),V1251+I1251*$B$10,TRUE,V1251)</f>
        <v>5900</v>
      </c>
      <c r="W1252" s="17">
        <f t="shared" si="76"/>
        <v>283.42674139311447</v>
      </c>
    </row>
    <row r="1253" spans="7:23" x14ac:dyDescent="0.25">
      <c r="G1253" s="15">
        <v>1251</v>
      </c>
      <c r="H1253" s="1">
        <f t="shared" si="73"/>
        <v>20.833333333333332</v>
      </c>
      <c r="I1253" s="15" cm="1">
        <f t="array" ref="I1253">_xlfn.IFS(J1252&gt;=$C$13-$B$26,MINA(I1252+$B$13-S1253+S1252,$B$11),I1252=$B$11,MINA(I1252-S1253+S1252,$B$11),TRUE,MAXA(I1252-S1253+S1252,0))</f>
        <v>0</v>
      </c>
      <c r="J1253" s="1" cm="1">
        <f t="array" ref="J1253">_xlfn.IFS(J1252&gt;=$C$13-$B$26,0,I1252&lt;$B$11,J1252+$B$26,TRUE,0)</f>
        <v>1.3000000000000003</v>
      </c>
      <c r="K1253" s="3" cm="1">
        <f t="array" ref="K1253">_xlfn.IFS(AND(NOT($K1252=0),$L1252),0,NOT($L1252),$K1252+$B$26,TRUE,$K1252)</f>
        <v>1.0500000000000012</v>
      </c>
      <c r="L1253" s="3" t="b" cm="1">
        <f t="array" ref="L1253">_xlfn.IFS(AND($I1253&gt;0,$K1253&gt;=$C$5-$B$26),TRUE,$R1253&gt;=$B$6,FALSE,$I1253=0,FALSE,TRUE,$L1252)</f>
        <v>0</v>
      </c>
      <c r="M1253" s="3" t="b" cm="1">
        <f t="array" ref="M1253">_xlfn.IFS($N1253&gt;=$B$4-$B$26,FALSE,AND($I1253&gt;0,$K1253&gt;=$B$5-$B$26),TRUE,AND($L1253,NOT($M1252)),FALSE,$M1252,TRUE,TRUE,FALSE)</f>
        <v>0</v>
      </c>
      <c r="N1253" s="3" cm="1">
        <f t="array" ref="N1253">_xlfn.IFS($M1252,$N1252+$B$26,NOT($M1252),0,TRUE,$M1252)</f>
        <v>0</v>
      </c>
      <c r="O1253" s="3" t="b" cm="1">
        <f t="array" ref="O1253">_xlfn.IFS($M1253,FALSE,AND($L1253,NOT($M1253),$R1253&lt;$B$6,$I1253&gt;0),TRUE,TRUE,FALSE)</f>
        <v>0</v>
      </c>
      <c r="P1253" s="3" cm="1">
        <f t="array" ref="P1253">_xlfn.IFS($P1252&gt;=$C$7-$B$26,0,$O1252,$P1252+$B$26,TRUE,0)</f>
        <v>0</v>
      </c>
      <c r="Q1253" s="3" t="b" cm="1">
        <f t="array" ref="Q1253">_xlfn.IFS(AND($L1253,NOT($M1253),NOT($O1253)),TRUE,$R1253&gt;=$B$6,FALSE,AND($L1253,NOT($M1253),$O1253,$P1253=0),TRUE,TRUE,FALSE)</f>
        <v>0</v>
      </c>
      <c r="R1253" s="3" cm="1">
        <f t="array" ref="R1253">_xlfn.IFS(AND($Q1252,$R1252&lt;$B$6),$R1252+1,AND(NOT($L1252),$R1252&gt;0),0,TRUE,$R1252)</f>
        <v>0</v>
      </c>
      <c r="S1253" s="1" cm="1">
        <f t="array" ref="S1253">_xlfn.IFS(AND(Q1252,I1252&gt;$B$8),S1252+$B$8,AND(Q1252,I1252&lt;=$B$8),S1252+I1252,TRUE,$S1252)</f>
        <v>59</v>
      </c>
      <c r="T1253" s="1">
        <f t="shared" si="74"/>
        <v>5310</v>
      </c>
      <c r="U1253" s="17">
        <f t="shared" si="75"/>
        <v>254.88000000000002</v>
      </c>
      <c r="V1253" s="47" cm="1">
        <f t="array" ref="V1253">_xlfn.IFS($B$6=1,S1253*$B$10,AND(R1252=0,R1253&gt;=1,I1253&gt;=$B$6*$B$8-1),V1252+$B$6*$B$10*$B$8,AND(R1252=0,R1253&gt;=1,I1253&lt;$B$6*$B$8-1),V1252+I1252*$B$10,TRUE,V1252)</f>
        <v>5900</v>
      </c>
      <c r="W1253" s="17">
        <f t="shared" si="76"/>
        <v>283.2</v>
      </c>
    </row>
    <row r="1254" spans="7:23" x14ac:dyDescent="0.25">
      <c r="G1254" s="15">
        <v>1252</v>
      </c>
      <c r="H1254" s="1">
        <f t="shared" si="73"/>
        <v>20.85</v>
      </c>
      <c r="I1254" s="15" cm="1">
        <f t="array" ref="I1254">_xlfn.IFS(J1253&gt;=$C$13-$B$26,MINA(I1253+$B$13-S1254+S1253,$B$11),I1253=$B$11,MINA(I1253-S1254+S1253,$B$11),TRUE,MAXA(I1253-S1254+S1253,0))</f>
        <v>0</v>
      </c>
      <c r="J1254" s="1" cm="1">
        <f t="array" ref="J1254">_xlfn.IFS(J1253&gt;=$C$13-$B$26,0,I1253&lt;$B$11,J1253+$B$26,TRUE,0)</f>
        <v>1.3166666666666669</v>
      </c>
      <c r="K1254" s="3" cm="1">
        <f t="array" ref="K1254">_xlfn.IFS(AND(NOT($K1253=0),$L1253),0,NOT($L1253),$K1253+$B$26,TRUE,$K1253)</f>
        <v>1.0666666666666678</v>
      </c>
      <c r="L1254" s="3" t="b" cm="1">
        <f t="array" ref="L1254">_xlfn.IFS(AND($I1254&gt;0,$K1254&gt;=$C$5-$B$26),TRUE,$R1254&gt;=$B$6,FALSE,$I1254=0,FALSE,TRUE,$L1253)</f>
        <v>0</v>
      </c>
      <c r="M1254" s="3" t="b" cm="1">
        <f t="array" ref="M1254">_xlfn.IFS($N1254&gt;=$B$4-$B$26,FALSE,AND($I1254&gt;0,$K1254&gt;=$B$5-$B$26),TRUE,AND($L1254,NOT($M1253)),FALSE,$M1253,TRUE,TRUE,FALSE)</f>
        <v>0</v>
      </c>
      <c r="N1254" s="3" cm="1">
        <f t="array" ref="N1254">_xlfn.IFS($M1253,$N1253+$B$26,NOT($M1253),0,TRUE,$M1253)</f>
        <v>0</v>
      </c>
      <c r="O1254" s="3" t="b" cm="1">
        <f t="array" ref="O1254">_xlfn.IFS($M1254,FALSE,AND($L1254,NOT($M1254),$R1254&lt;$B$6,$I1254&gt;0),TRUE,TRUE,FALSE)</f>
        <v>0</v>
      </c>
      <c r="P1254" s="3" cm="1">
        <f t="array" ref="P1254">_xlfn.IFS($P1253&gt;=$C$7-$B$26,0,$O1253,$P1253+$B$26,TRUE,0)</f>
        <v>0</v>
      </c>
      <c r="Q1254" s="3" t="b" cm="1">
        <f t="array" ref="Q1254">_xlfn.IFS(AND($L1254,NOT($M1254),NOT($O1254)),TRUE,$R1254&gt;=$B$6,FALSE,AND($L1254,NOT($M1254),$O1254,$P1254=0),TRUE,TRUE,FALSE)</f>
        <v>0</v>
      </c>
      <c r="R1254" s="3" cm="1">
        <f t="array" ref="R1254">_xlfn.IFS(AND($Q1253,$R1253&lt;$B$6),$R1253+1,AND(NOT($L1253),$R1253&gt;0),0,TRUE,$R1253)</f>
        <v>0</v>
      </c>
      <c r="S1254" s="1" cm="1">
        <f t="array" ref="S1254">_xlfn.IFS(AND(Q1253,I1253&gt;$B$8),S1253+$B$8,AND(Q1253,I1253&lt;=$B$8),S1253+I1253,TRUE,$S1253)</f>
        <v>59</v>
      </c>
      <c r="T1254" s="1">
        <f t="shared" si="74"/>
        <v>5310</v>
      </c>
      <c r="U1254" s="17">
        <f t="shared" si="75"/>
        <v>254.67625899280574</v>
      </c>
      <c r="V1254" s="47" cm="1">
        <f t="array" ref="V1254">_xlfn.IFS($B$6=1,S1254*$B$10,AND(R1253=0,R1254&gt;=1,I1254&gt;=$B$6*$B$8-1),V1253+$B$6*$B$10*$B$8,AND(R1253=0,R1254&gt;=1,I1254&lt;$B$6*$B$8-1),V1253+I1253*$B$10,TRUE,V1253)</f>
        <v>5900</v>
      </c>
      <c r="W1254" s="17">
        <f t="shared" si="76"/>
        <v>282.97362110311747</v>
      </c>
    </row>
    <row r="1255" spans="7:23" x14ac:dyDescent="0.25">
      <c r="G1255" s="15">
        <v>1253</v>
      </c>
      <c r="H1255" s="1">
        <f t="shared" si="73"/>
        <v>20.866666666666667</v>
      </c>
      <c r="I1255" s="15" cm="1">
        <f t="array" ref="I1255">_xlfn.IFS(J1254&gt;=$C$13-$B$26,MINA(I1254+$B$13-S1255+S1254,$B$11),I1254=$B$11,MINA(I1254-S1255+S1254,$B$11),TRUE,MAXA(I1254-S1255+S1254,0))</f>
        <v>0</v>
      </c>
      <c r="J1255" s="1" cm="1">
        <f t="array" ref="J1255">_xlfn.IFS(J1254&gt;=$C$13-$B$26,0,I1254&lt;$B$11,J1254+$B$26,TRUE,0)</f>
        <v>1.3333333333333335</v>
      </c>
      <c r="K1255" s="3" cm="1">
        <f t="array" ref="K1255">_xlfn.IFS(AND(NOT($K1254=0),$L1254),0,NOT($L1254),$K1254+$B$26,TRUE,$K1254)</f>
        <v>1.0833333333333344</v>
      </c>
      <c r="L1255" s="3" t="b" cm="1">
        <f t="array" ref="L1255">_xlfn.IFS(AND($I1255&gt;0,$K1255&gt;=$C$5-$B$26),TRUE,$R1255&gt;=$B$6,FALSE,$I1255=0,FALSE,TRUE,$L1254)</f>
        <v>0</v>
      </c>
      <c r="M1255" s="3" t="b" cm="1">
        <f t="array" ref="M1255">_xlfn.IFS($N1255&gt;=$B$4-$B$26,FALSE,AND($I1255&gt;0,$K1255&gt;=$B$5-$B$26),TRUE,AND($L1255,NOT($M1254)),FALSE,$M1254,TRUE,TRUE,FALSE)</f>
        <v>0</v>
      </c>
      <c r="N1255" s="3" cm="1">
        <f t="array" ref="N1255">_xlfn.IFS($M1254,$N1254+$B$26,NOT($M1254),0,TRUE,$M1254)</f>
        <v>0</v>
      </c>
      <c r="O1255" s="3" t="b" cm="1">
        <f t="array" ref="O1255">_xlfn.IFS($M1255,FALSE,AND($L1255,NOT($M1255),$R1255&lt;$B$6,$I1255&gt;0),TRUE,TRUE,FALSE)</f>
        <v>0</v>
      </c>
      <c r="P1255" s="3" cm="1">
        <f t="array" ref="P1255">_xlfn.IFS($P1254&gt;=$C$7-$B$26,0,$O1254,$P1254+$B$26,TRUE,0)</f>
        <v>0</v>
      </c>
      <c r="Q1255" s="3" t="b" cm="1">
        <f t="array" ref="Q1255">_xlfn.IFS(AND($L1255,NOT($M1255),NOT($O1255)),TRUE,$R1255&gt;=$B$6,FALSE,AND($L1255,NOT($M1255),$O1255,$P1255=0),TRUE,TRUE,FALSE)</f>
        <v>0</v>
      </c>
      <c r="R1255" s="3" cm="1">
        <f t="array" ref="R1255">_xlfn.IFS(AND($Q1254,$R1254&lt;$B$6),$R1254+1,AND(NOT($L1254),$R1254&gt;0),0,TRUE,$R1254)</f>
        <v>0</v>
      </c>
      <c r="S1255" s="1" cm="1">
        <f t="array" ref="S1255">_xlfn.IFS(AND(Q1254,I1254&gt;$B$8),S1254+$B$8,AND(Q1254,I1254&lt;=$B$8),S1254+I1254,TRUE,$S1254)</f>
        <v>59</v>
      </c>
      <c r="T1255" s="1">
        <f t="shared" si="74"/>
        <v>5310</v>
      </c>
      <c r="U1255" s="17">
        <f t="shared" si="75"/>
        <v>254.47284345047922</v>
      </c>
      <c r="V1255" s="47" cm="1">
        <f t="array" ref="V1255">_xlfn.IFS($B$6=1,S1255*$B$10,AND(R1254=0,R1255&gt;=1,I1255&gt;=$B$6*$B$8-1),V1254+$B$6*$B$10*$B$8,AND(R1254=0,R1255&gt;=1,I1255&lt;$B$6*$B$8-1),V1254+I1254*$B$10,TRUE,V1254)</f>
        <v>5900</v>
      </c>
      <c r="W1255" s="17">
        <f t="shared" si="76"/>
        <v>282.74760383386581</v>
      </c>
    </row>
    <row r="1256" spans="7:23" x14ac:dyDescent="0.25">
      <c r="G1256" s="15">
        <v>1254</v>
      </c>
      <c r="H1256" s="1">
        <f t="shared" si="73"/>
        <v>20.883333333333333</v>
      </c>
      <c r="I1256" s="15" cm="1">
        <f t="array" ref="I1256">_xlfn.IFS(J1255&gt;=$C$13-$B$26,MINA(I1255+$B$13-S1256+S1255,$B$11),I1255=$B$11,MINA(I1255-S1256+S1255,$B$11),TRUE,MAXA(I1255-S1256+S1255,0))</f>
        <v>0</v>
      </c>
      <c r="J1256" s="1" cm="1">
        <f t="array" ref="J1256">_xlfn.IFS(J1255&gt;=$C$13-$B$26,0,I1255&lt;$B$11,J1255+$B$26,TRUE,0)</f>
        <v>1.35</v>
      </c>
      <c r="K1256" s="3" cm="1">
        <f t="array" ref="K1256">_xlfn.IFS(AND(NOT($K1255=0),$L1255),0,NOT($L1255),$K1255+$B$26,TRUE,$K1255)</f>
        <v>1.100000000000001</v>
      </c>
      <c r="L1256" s="3" t="b" cm="1">
        <f t="array" ref="L1256">_xlfn.IFS(AND($I1256&gt;0,$K1256&gt;=$C$5-$B$26),TRUE,$R1256&gt;=$B$6,FALSE,$I1256=0,FALSE,TRUE,$L1255)</f>
        <v>0</v>
      </c>
      <c r="M1256" s="3" t="b" cm="1">
        <f t="array" ref="M1256">_xlfn.IFS($N1256&gt;=$B$4-$B$26,FALSE,AND($I1256&gt;0,$K1256&gt;=$B$5-$B$26),TRUE,AND($L1256,NOT($M1255)),FALSE,$M1255,TRUE,TRUE,FALSE)</f>
        <v>0</v>
      </c>
      <c r="N1256" s="3" cm="1">
        <f t="array" ref="N1256">_xlfn.IFS($M1255,$N1255+$B$26,NOT($M1255),0,TRUE,$M1255)</f>
        <v>0</v>
      </c>
      <c r="O1256" s="3" t="b" cm="1">
        <f t="array" ref="O1256">_xlfn.IFS($M1256,FALSE,AND($L1256,NOT($M1256),$R1256&lt;$B$6,$I1256&gt;0),TRUE,TRUE,FALSE)</f>
        <v>0</v>
      </c>
      <c r="P1256" s="3" cm="1">
        <f t="array" ref="P1256">_xlfn.IFS($P1255&gt;=$C$7-$B$26,0,$O1255,$P1255+$B$26,TRUE,0)</f>
        <v>0</v>
      </c>
      <c r="Q1256" s="3" t="b" cm="1">
        <f t="array" ref="Q1256">_xlfn.IFS(AND($L1256,NOT($M1256),NOT($O1256)),TRUE,$R1256&gt;=$B$6,FALSE,AND($L1256,NOT($M1256),$O1256,$P1256=0),TRUE,TRUE,FALSE)</f>
        <v>0</v>
      </c>
      <c r="R1256" s="3" cm="1">
        <f t="array" ref="R1256">_xlfn.IFS(AND($Q1255,$R1255&lt;$B$6),$R1255+1,AND(NOT($L1255),$R1255&gt;0),0,TRUE,$R1255)</f>
        <v>0</v>
      </c>
      <c r="S1256" s="1" cm="1">
        <f t="array" ref="S1256">_xlfn.IFS(AND(Q1255,I1255&gt;$B$8),S1255+$B$8,AND(Q1255,I1255&lt;=$B$8),S1255+I1255,TRUE,$S1255)</f>
        <v>59</v>
      </c>
      <c r="T1256" s="1">
        <f t="shared" si="74"/>
        <v>5310</v>
      </c>
      <c r="U1256" s="17">
        <f t="shared" si="75"/>
        <v>254.26975259377494</v>
      </c>
      <c r="V1256" s="47" cm="1">
        <f t="array" ref="V1256">_xlfn.IFS($B$6=1,S1256*$B$10,AND(R1255=0,R1256&gt;=1,I1256&gt;=$B$6*$B$8-1),V1255+$B$6*$B$10*$B$8,AND(R1255=0,R1256&gt;=1,I1256&lt;$B$6*$B$8-1),V1255+I1255*$B$10,TRUE,V1255)</f>
        <v>5900</v>
      </c>
      <c r="W1256" s="17">
        <f t="shared" si="76"/>
        <v>282.52194732641658</v>
      </c>
    </row>
    <row r="1257" spans="7:23" x14ac:dyDescent="0.25">
      <c r="G1257" s="15">
        <v>1255</v>
      </c>
      <c r="H1257" s="1">
        <f t="shared" si="73"/>
        <v>20.9</v>
      </c>
      <c r="I1257" s="15" cm="1">
        <f t="array" ref="I1257">_xlfn.IFS(J1256&gt;=$C$13-$B$26,MINA(I1256+$B$13-S1257+S1256,$B$11),I1256=$B$11,MINA(I1256-S1257+S1256,$B$11),TRUE,MAXA(I1256-S1257+S1256,0))</f>
        <v>0</v>
      </c>
      <c r="J1257" s="1" cm="1">
        <f t="array" ref="J1257">_xlfn.IFS(J1256&gt;=$C$13-$B$26,0,I1256&lt;$B$11,J1256+$B$26,TRUE,0)</f>
        <v>1.3666666666666667</v>
      </c>
      <c r="K1257" s="3" cm="1">
        <f t="array" ref="K1257">_xlfn.IFS(AND(NOT($K1256=0),$L1256),0,NOT($L1256),$K1256+$B$26,TRUE,$K1256)</f>
        <v>1.1166666666666676</v>
      </c>
      <c r="L1257" s="3" t="b" cm="1">
        <f t="array" ref="L1257">_xlfn.IFS(AND($I1257&gt;0,$K1257&gt;=$C$5-$B$26),TRUE,$R1257&gt;=$B$6,FALSE,$I1257=0,FALSE,TRUE,$L1256)</f>
        <v>0</v>
      </c>
      <c r="M1257" s="3" t="b" cm="1">
        <f t="array" ref="M1257">_xlfn.IFS($N1257&gt;=$B$4-$B$26,FALSE,AND($I1257&gt;0,$K1257&gt;=$B$5-$B$26),TRUE,AND($L1257,NOT($M1256)),FALSE,$M1256,TRUE,TRUE,FALSE)</f>
        <v>0</v>
      </c>
      <c r="N1257" s="3" cm="1">
        <f t="array" ref="N1257">_xlfn.IFS($M1256,$N1256+$B$26,NOT($M1256),0,TRUE,$M1256)</f>
        <v>0</v>
      </c>
      <c r="O1257" s="3" t="b" cm="1">
        <f t="array" ref="O1257">_xlfn.IFS($M1257,FALSE,AND($L1257,NOT($M1257),$R1257&lt;$B$6,$I1257&gt;0),TRUE,TRUE,FALSE)</f>
        <v>0</v>
      </c>
      <c r="P1257" s="3" cm="1">
        <f t="array" ref="P1257">_xlfn.IFS($P1256&gt;=$C$7-$B$26,0,$O1256,$P1256+$B$26,TRUE,0)</f>
        <v>0</v>
      </c>
      <c r="Q1257" s="3" t="b" cm="1">
        <f t="array" ref="Q1257">_xlfn.IFS(AND($L1257,NOT($M1257),NOT($O1257)),TRUE,$R1257&gt;=$B$6,FALSE,AND($L1257,NOT($M1257),$O1257,$P1257=0),TRUE,TRUE,FALSE)</f>
        <v>0</v>
      </c>
      <c r="R1257" s="3" cm="1">
        <f t="array" ref="R1257">_xlfn.IFS(AND($Q1256,$R1256&lt;$B$6),$R1256+1,AND(NOT($L1256),$R1256&gt;0),0,TRUE,$R1256)</f>
        <v>0</v>
      </c>
      <c r="S1257" s="1" cm="1">
        <f t="array" ref="S1257">_xlfn.IFS(AND(Q1256,I1256&gt;$B$8),S1256+$B$8,AND(Q1256,I1256&lt;=$B$8),S1256+I1256,TRUE,$S1256)</f>
        <v>59</v>
      </c>
      <c r="T1257" s="1">
        <f t="shared" si="74"/>
        <v>5310</v>
      </c>
      <c r="U1257" s="17">
        <f t="shared" si="75"/>
        <v>254.06698564593304</v>
      </c>
      <c r="V1257" s="47" cm="1">
        <f t="array" ref="V1257">_xlfn.IFS($B$6=1,S1257*$B$10,AND(R1256=0,R1257&gt;=1,I1257&gt;=$B$6*$B$8-1),V1256+$B$6*$B$10*$B$8,AND(R1256=0,R1257&gt;=1,I1257&lt;$B$6*$B$8-1),V1256+I1256*$B$10,TRUE,V1256)</f>
        <v>5900</v>
      </c>
      <c r="W1257" s="17">
        <f t="shared" si="76"/>
        <v>282.29665071770336</v>
      </c>
    </row>
    <row r="1258" spans="7:23" x14ac:dyDescent="0.25">
      <c r="G1258" s="15">
        <v>1256</v>
      </c>
      <c r="H1258" s="1">
        <f t="shared" si="73"/>
        <v>20.916666666666668</v>
      </c>
      <c r="I1258" s="15" cm="1">
        <f t="array" ref="I1258">_xlfn.IFS(J1257&gt;=$C$13-$B$26,MINA(I1257+$B$13-S1258+S1257,$B$11),I1257=$B$11,MINA(I1257-S1258+S1257,$B$11),TRUE,MAXA(I1257-S1258+S1257,0))</f>
        <v>0</v>
      </c>
      <c r="J1258" s="1" cm="1">
        <f t="array" ref="J1258">_xlfn.IFS(J1257&gt;=$C$13-$B$26,0,I1257&lt;$B$11,J1257+$B$26,TRUE,0)</f>
        <v>1.3833333333333333</v>
      </c>
      <c r="K1258" s="3" cm="1">
        <f t="array" ref="K1258">_xlfn.IFS(AND(NOT($K1257=0),$L1257),0,NOT($L1257),$K1257+$B$26,TRUE,$K1257)</f>
        <v>1.1333333333333342</v>
      </c>
      <c r="L1258" s="3" t="b" cm="1">
        <f t="array" ref="L1258">_xlfn.IFS(AND($I1258&gt;0,$K1258&gt;=$C$5-$B$26),TRUE,$R1258&gt;=$B$6,FALSE,$I1258=0,FALSE,TRUE,$L1257)</f>
        <v>0</v>
      </c>
      <c r="M1258" s="3" t="b" cm="1">
        <f t="array" ref="M1258">_xlfn.IFS($N1258&gt;=$B$4-$B$26,FALSE,AND($I1258&gt;0,$K1258&gt;=$B$5-$B$26),TRUE,AND($L1258,NOT($M1257)),FALSE,$M1257,TRUE,TRUE,FALSE)</f>
        <v>0</v>
      </c>
      <c r="N1258" s="3" cm="1">
        <f t="array" ref="N1258">_xlfn.IFS($M1257,$N1257+$B$26,NOT($M1257),0,TRUE,$M1257)</f>
        <v>0</v>
      </c>
      <c r="O1258" s="3" t="b" cm="1">
        <f t="array" ref="O1258">_xlfn.IFS($M1258,FALSE,AND($L1258,NOT($M1258),$R1258&lt;$B$6,$I1258&gt;0),TRUE,TRUE,FALSE)</f>
        <v>0</v>
      </c>
      <c r="P1258" s="3" cm="1">
        <f t="array" ref="P1258">_xlfn.IFS($P1257&gt;=$C$7-$B$26,0,$O1257,$P1257+$B$26,TRUE,0)</f>
        <v>0</v>
      </c>
      <c r="Q1258" s="3" t="b" cm="1">
        <f t="array" ref="Q1258">_xlfn.IFS(AND($L1258,NOT($M1258),NOT($O1258)),TRUE,$R1258&gt;=$B$6,FALSE,AND($L1258,NOT($M1258),$O1258,$P1258=0),TRUE,TRUE,FALSE)</f>
        <v>0</v>
      </c>
      <c r="R1258" s="3" cm="1">
        <f t="array" ref="R1258">_xlfn.IFS(AND($Q1257,$R1257&lt;$B$6),$R1257+1,AND(NOT($L1257),$R1257&gt;0),0,TRUE,$R1257)</f>
        <v>0</v>
      </c>
      <c r="S1258" s="1" cm="1">
        <f t="array" ref="S1258">_xlfn.IFS(AND(Q1257,I1257&gt;$B$8),S1257+$B$8,AND(Q1257,I1257&lt;=$B$8),S1257+I1257,TRUE,$S1257)</f>
        <v>59</v>
      </c>
      <c r="T1258" s="1">
        <f t="shared" si="74"/>
        <v>5310</v>
      </c>
      <c r="U1258" s="17">
        <f t="shared" si="75"/>
        <v>253.86454183266932</v>
      </c>
      <c r="V1258" s="47" cm="1">
        <f t="array" ref="V1258">_xlfn.IFS($B$6=1,S1258*$B$10,AND(R1257=0,R1258&gt;=1,I1258&gt;=$B$6*$B$8-1),V1257+$B$6*$B$10*$B$8,AND(R1257=0,R1258&gt;=1,I1258&lt;$B$6*$B$8-1),V1257+I1257*$B$10,TRUE,V1257)</f>
        <v>5900</v>
      </c>
      <c r="W1258" s="17">
        <f t="shared" si="76"/>
        <v>282.07171314741032</v>
      </c>
    </row>
    <row r="1259" spans="7:23" x14ac:dyDescent="0.25">
      <c r="G1259" s="15">
        <v>1257</v>
      </c>
      <c r="H1259" s="1">
        <f t="shared" si="73"/>
        <v>20.933333333333334</v>
      </c>
      <c r="I1259" s="15" cm="1">
        <f t="array" ref="I1259">_xlfn.IFS(J1258&gt;=$C$13-$B$26,MINA(I1258+$B$13-S1259+S1258,$B$11),I1258=$B$11,MINA(I1258-S1259+S1258,$B$11),TRUE,MAXA(I1258-S1259+S1258,0))</f>
        <v>0</v>
      </c>
      <c r="J1259" s="1" cm="1">
        <f t="array" ref="J1259">_xlfn.IFS(J1258&gt;=$C$13-$B$26,0,I1258&lt;$B$11,J1258+$B$26,TRUE,0)</f>
        <v>1.4</v>
      </c>
      <c r="K1259" s="3" cm="1">
        <f t="array" ref="K1259">_xlfn.IFS(AND(NOT($K1258=0),$L1258),0,NOT($L1258),$K1258+$B$26,TRUE,$K1258)</f>
        <v>1.1500000000000008</v>
      </c>
      <c r="L1259" s="3" t="b" cm="1">
        <f t="array" ref="L1259">_xlfn.IFS(AND($I1259&gt;0,$K1259&gt;=$C$5-$B$26),TRUE,$R1259&gt;=$B$6,FALSE,$I1259=0,FALSE,TRUE,$L1258)</f>
        <v>0</v>
      </c>
      <c r="M1259" s="3" t="b" cm="1">
        <f t="array" ref="M1259">_xlfn.IFS($N1259&gt;=$B$4-$B$26,FALSE,AND($I1259&gt;0,$K1259&gt;=$B$5-$B$26),TRUE,AND($L1259,NOT($M1258)),FALSE,$M1258,TRUE,TRUE,FALSE)</f>
        <v>0</v>
      </c>
      <c r="N1259" s="3" cm="1">
        <f t="array" ref="N1259">_xlfn.IFS($M1258,$N1258+$B$26,NOT($M1258),0,TRUE,$M1258)</f>
        <v>0</v>
      </c>
      <c r="O1259" s="3" t="b" cm="1">
        <f t="array" ref="O1259">_xlfn.IFS($M1259,FALSE,AND($L1259,NOT($M1259),$R1259&lt;$B$6,$I1259&gt;0),TRUE,TRUE,FALSE)</f>
        <v>0</v>
      </c>
      <c r="P1259" s="3" cm="1">
        <f t="array" ref="P1259">_xlfn.IFS($P1258&gt;=$C$7-$B$26,0,$O1258,$P1258+$B$26,TRUE,0)</f>
        <v>0</v>
      </c>
      <c r="Q1259" s="3" t="b" cm="1">
        <f t="array" ref="Q1259">_xlfn.IFS(AND($L1259,NOT($M1259),NOT($O1259)),TRUE,$R1259&gt;=$B$6,FALSE,AND($L1259,NOT($M1259),$O1259,$P1259=0),TRUE,TRUE,FALSE)</f>
        <v>0</v>
      </c>
      <c r="R1259" s="3" cm="1">
        <f t="array" ref="R1259">_xlfn.IFS(AND($Q1258,$R1258&lt;$B$6),$R1258+1,AND(NOT($L1258),$R1258&gt;0),0,TRUE,$R1258)</f>
        <v>0</v>
      </c>
      <c r="S1259" s="1" cm="1">
        <f t="array" ref="S1259">_xlfn.IFS(AND(Q1258,I1258&gt;$B$8),S1258+$B$8,AND(Q1258,I1258&lt;=$B$8),S1258+I1258,TRUE,$S1258)</f>
        <v>59</v>
      </c>
      <c r="T1259" s="1">
        <f t="shared" si="74"/>
        <v>5310</v>
      </c>
      <c r="U1259" s="17">
        <f t="shared" si="75"/>
        <v>253.66242038216561</v>
      </c>
      <c r="V1259" s="47" cm="1">
        <f t="array" ref="V1259">_xlfn.IFS($B$6=1,S1259*$B$10,AND(R1258=0,R1259&gt;=1,I1259&gt;=$B$6*$B$8-1),V1258+$B$6*$B$10*$B$8,AND(R1258=0,R1259&gt;=1,I1259&lt;$B$6*$B$8-1),V1258+I1258*$B$10,TRUE,V1258)</f>
        <v>5900</v>
      </c>
      <c r="W1259" s="17">
        <f t="shared" si="76"/>
        <v>281.84713375796179</v>
      </c>
    </row>
    <row r="1260" spans="7:23" x14ac:dyDescent="0.25">
      <c r="G1260" s="15">
        <v>1258</v>
      </c>
      <c r="H1260" s="1">
        <f t="shared" si="73"/>
        <v>20.95</v>
      </c>
      <c r="I1260" s="15" cm="1">
        <f t="array" ref="I1260">_xlfn.IFS(J1259&gt;=$C$13-$B$26,MINA(I1259+$B$13-S1260+S1259,$B$11),I1259=$B$11,MINA(I1259-S1260+S1259,$B$11),TRUE,MAXA(I1259-S1260+S1259,0))</f>
        <v>0</v>
      </c>
      <c r="J1260" s="1" cm="1">
        <f t="array" ref="J1260">_xlfn.IFS(J1259&gt;=$C$13-$B$26,0,I1259&lt;$B$11,J1259+$B$26,TRUE,0)</f>
        <v>1.4166666666666665</v>
      </c>
      <c r="K1260" s="3" cm="1">
        <f t="array" ref="K1260">_xlfn.IFS(AND(NOT($K1259=0),$L1259),0,NOT($L1259),$K1259+$B$26,TRUE,$K1259)</f>
        <v>1.1666666666666674</v>
      </c>
      <c r="L1260" s="3" t="b" cm="1">
        <f t="array" ref="L1260">_xlfn.IFS(AND($I1260&gt;0,$K1260&gt;=$C$5-$B$26),TRUE,$R1260&gt;=$B$6,FALSE,$I1260=0,FALSE,TRUE,$L1259)</f>
        <v>0</v>
      </c>
      <c r="M1260" s="3" t="b" cm="1">
        <f t="array" ref="M1260">_xlfn.IFS($N1260&gt;=$B$4-$B$26,FALSE,AND($I1260&gt;0,$K1260&gt;=$B$5-$B$26),TRUE,AND($L1260,NOT($M1259)),FALSE,$M1259,TRUE,TRUE,FALSE)</f>
        <v>0</v>
      </c>
      <c r="N1260" s="3" cm="1">
        <f t="array" ref="N1260">_xlfn.IFS($M1259,$N1259+$B$26,NOT($M1259),0,TRUE,$M1259)</f>
        <v>0</v>
      </c>
      <c r="O1260" s="3" t="b" cm="1">
        <f t="array" ref="O1260">_xlfn.IFS($M1260,FALSE,AND($L1260,NOT($M1260),$R1260&lt;$B$6,$I1260&gt;0),TRUE,TRUE,FALSE)</f>
        <v>0</v>
      </c>
      <c r="P1260" s="3" cm="1">
        <f t="array" ref="P1260">_xlfn.IFS($P1259&gt;=$C$7-$B$26,0,$O1259,$P1259+$B$26,TRUE,0)</f>
        <v>0</v>
      </c>
      <c r="Q1260" s="3" t="b" cm="1">
        <f t="array" ref="Q1260">_xlfn.IFS(AND($L1260,NOT($M1260),NOT($O1260)),TRUE,$R1260&gt;=$B$6,FALSE,AND($L1260,NOT($M1260),$O1260,$P1260=0),TRUE,TRUE,FALSE)</f>
        <v>0</v>
      </c>
      <c r="R1260" s="3" cm="1">
        <f t="array" ref="R1260">_xlfn.IFS(AND($Q1259,$R1259&lt;$B$6),$R1259+1,AND(NOT($L1259),$R1259&gt;0),0,TRUE,$R1259)</f>
        <v>0</v>
      </c>
      <c r="S1260" s="1" cm="1">
        <f t="array" ref="S1260">_xlfn.IFS(AND(Q1259,I1259&gt;$B$8),S1259+$B$8,AND(Q1259,I1259&lt;=$B$8),S1259+I1259,TRUE,$S1259)</f>
        <v>59</v>
      </c>
      <c r="T1260" s="1">
        <f t="shared" si="74"/>
        <v>5310</v>
      </c>
      <c r="U1260" s="17">
        <f t="shared" si="75"/>
        <v>253.46062052505968</v>
      </c>
      <c r="V1260" s="47" cm="1">
        <f t="array" ref="V1260">_xlfn.IFS($B$6=1,S1260*$B$10,AND(R1259=0,R1260&gt;=1,I1260&gt;=$B$6*$B$8-1),V1259+$B$6*$B$10*$B$8,AND(R1259=0,R1260&gt;=1,I1260&lt;$B$6*$B$8-1),V1259+I1259*$B$10,TRUE,V1259)</f>
        <v>5900</v>
      </c>
      <c r="W1260" s="17">
        <f t="shared" si="76"/>
        <v>281.62291169451078</v>
      </c>
    </row>
    <row r="1261" spans="7:23" x14ac:dyDescent="0.25">
      <c r="G1261" s="15">
        <v>1259</v>
      </c>
      <c r="H1261" s="1">
        <f t="shared" si="73"/>
        <v>20.966666666666665</v>
      </c>
      <c r="I1261" s="15" cm="1">
        <f t="array" ref="I1261">_xlfn.IFS(J1260&gt;=$C$13-$B$26,MINA(I1260+$B$13-S1261+S1260,$B$11),I1260=$B$11,MINA(I1260-S1261+S1260,$B$11),TRUE,MAXA(I1260-S1261+S1260,0))</f>
        <v>0</v>
      </c>
      <c r="J1261" s="1" cm="1">
        <f t="array" ref="J1261">_xlfn.IFS(J1260&gt;=$C$13-$B$26,0,I1260&lt;$B$11,J1260+$B$26,TRUE,0)</f>
        <v>1.4333333333333331</v>
      </c>
      <c r="K1261" s="3" cm="1">
        <f t="array" ref="K1261">_xlfn.IFS(AND(NOT($K1260=0),$L1260),0,NOT($L1260),$K1260+$B$26,TRUE,$K1260)</f>
        <v>1.183333333333334</v>
      </c>
      <c r="L1261" s="3" t="b" cm="1">
        <f t="array" ref="L1261">_xlfn.IFS(AND($I1261&gt;0,$K1261&gt;=$C$5-$B$26),TRUE,$R1261&gt;=$B$6,FALSE,$I1261=0,FALSE,TRUE,$L1260)</f>
        <v>0</v>
      </c>
      <c r="M1261" s="3" t="b" cm="1">
        <f t="array" ref="M1261">_xlfn.IFS($N1261&gt;=$B$4-$B$26,FALSE,AND($I1261&gt;0,$K1261&gt;=$B$5-$B$26),TRUE,AND($L1261,NOT($M1260)),FALSE,$M1260,TRUE,TRUE,FALSE)</f>
        <v>0</v>
      </c>
      <c r="N1261" s="3" cm="1">
        <f t="array" ref="N1261">_xlfn.IFS($M1260,$N1260+$B$26,NOT($M1260),0,TRUE,$M1260)</f>
        <v>0</v>
      </c>
      <c r="O1261" s="3" t="b" cm="1">
        <f t="array" ref="O1261">_xlfn.IFS($M1261,FALSE,AND($L1261,NOT($M1261),$R1261&lt;$B$6,$I1261&gt;0),TRUE,TRUE,FALSE)</f>
        <v>0</v>
      </c>
      <c r="P1261" s="3" cm="1">
        <f t="array" ref="P1261">_xlfn.IFS($P1260&gt;=$C$7-$B$26,0,$O1260,$P1260+$B$26,TRUE,0)</f>
        <v>0</v>
      </c>
      <c r="Q1261" s="3" t="b" cm="1">
        <f t="array" ref="Q1261">_xlfn.IFS(AND($L1261,NOT($M1261),NOT($O1261)),TRUE,$R1261&gt;=$B$6,FALSE,AND($L1261,NOT($M1261),$O1261,$P1261=0),TRUE,TRUE,FALSE)</f>
        <v>0</v>
      </c>
      <c r="R1261" s="3" cm="1">
        <f t="array" ref="R1261">_xlfn.IFS(AND($Q1260,$R1260&lt;$B$6),$R1260+1,AND(NOT($L1260),$R1260&gt;0),0,TRUE,$R1260)</f>
        <v>0</v>
      </c>
      <c r="S1261" s="1" cm="1">
        <f t="array" ref="S1261">_xlfn.IFS(AND(Q1260,I1260&gt;$B$8),S1260+$B$8,AND(Q1260,I1260&lt;=$B$8),S1260+I1260,TRUE,$S1260)</f>
        <v>59</v>
      </c>
      <c r="T1261" s="1">
        <f t="shared" si="74"/>
        <v>5310</v>
      </c>
      <c r="U1261" s="17">
        <f t="shared" si="75"/>
        <v>253.25914149443562</v>
      </c>
      <c r="V1261" s="47" cm="1">
        <f t="array" ref="V1261">_xlfn.IFS($B$6=1,S1261*$B$10,AND(R1260=0,R1261&gt;=1,I1261&gt;=$B$6*$B$8-1),V1260+$B$6*$B$10*$B$8,AND(R1260=0,R1261&gt;=1,I1261&lt;$B$6*$B$8-1),V1260+I1260*$B$10,TRUE,V1260)</f>
        <v>5900</v>
      </c>
      <c r="W1261" s="17">
        <f t="shared" si="76"/>
        <v>281.39904610492846</v>
      </c>
    </row>
    <row r="1262" spans="7:23" x14ac:dyDescent="0.25">
      <c r="G1262" s="15">
        <v>1260</v>
      </c>
      <c r="H1262" s="1">
        <f t="shared" si="73"/>
        <v>20.983333333333334</v>
      </c>
      <c r="I1262" s="15" cm="1">
        <f t="array" ref="I1262">_xlfn.IFS(J1261&gt;=$C$13-$B$26,MINA(I1261+$B$13-S1262+S1261,$B$11),I1261=$B$11,MINA(I1261-S1262+S1261,$B$11),TRUE,MAXA(I1261-S1262+S1261,0))</f>
        <v>0</v>
      </c>
      <c r="J1262" s="1" cm="1">
        <f t="array" ref="J1262">_xlfn.IFS(J1261&gt;=$C$13-$B$26,0,I1261&lt;$B$11,J1261+$B$26,TRUE,0)</f>
        <v>1.4499999999999997</v>
      </c>
      <c r="K1262" s="3" cm="1">
        <f t="array" ref="K1262">_xlfn.IFS(AND(NOT($K1261=0),$L1261),0,NOT($L1261),$K1261+$B$26,TRUE,$K1261)</f>
        <v>1.2000000000000006</v>
      </c>
      <c r="L1262" s="3" t="b" cm="1">
        <f t="array" ref="L1262">_xlfn.IFS(AND($I1262&gt;0,$K1262&gt;=$C$5-$B$26),TRUE,$R1262&gt;=$B$6,FALSE,$I1262=0,FALSE,TRUE,$L1261)</f>
        <v>0</v>
      </c>
      <c r="M1262" s="3" t="b" cm="1">
        <f t="array" ref="M1262">_xlfn.IFS($N1262&gt;=$B$4-$B$26,FALSE,AND($I1262&gt;0,$K1262&gt;=$B$5-$B$26),TRUE,AND($L1262,NOT($M1261)),FALSE,$M1261,TRUE,TRUE,FALSE)</f>
        <v>0</v>
      </c>
      <c r="N1262" s="3" cm="1">
        <f t="array" ref="N1262">_xlfn.IFS($M1261,$N1261+$B$26,NOT($M1261),0,TRUE,$M1261)</f>
        <v>0</v>
      </c>
      <c r="O1262" s="3" t="b" cm="1">
        <f t="array" ref="O1262">_xlfn.IFS($M1262,FALSE,AND($L1262,NOT($M1262),$R1262&lt;$B$6,$I1262&gt;0),TRUE,TRUE,FALSE)</f>
        <v>0</v>
      </c>
      <c r="P1262" s="3" cm="1">
        <f t="array" ref="P1262">_xlfn.IFS($P1261&gt;=$C$7-$B$26,0,$O1261,$P1261+$B$26,TRUE,0)</f>
        <v>0</v>
      </c>
      <c r="Q1262" s="3" t="b" cm="1">
        <f t="array" ref="Q1262">_xlfn.IFS(AND($L1262,NOT($M1262),NOT($O1262)),TRUE,$R1262&gt;=$B$6,FALSE,AND($L1262,NOT($M1262),$O1262,$P1262=0),TRUE,TRUE,FALSE)</f>
        <v>0</v>
      </c>
      <c r="R1262" s="3" cm="1">
        <f t="array" ref="R1262">_xlfn.IFS(AND($Q1261,$R1261&lt;$B$6),$R1261+1,AND(NOT($L1261),$R1261&gt;0),0,TRUE,$R1261)</f>
        <v>0</v>
      </c>
      <c r="S1262" s="1" cm="1">
        <f t="array" ref="S1262">_xlfn.IFS(AND(Q1261,I1261&gt;$B$8),S1261+$B$8,AND(Q1261,I1261&lt;=$B$8),S1261+I1261,TRUE,$S1261)</f>
        <v>59</v>
      </c>
      <c r="T1262" s="1">
        <f t="shared" si="74"/>
        <v>5310</v>
      </c>
      <c r="U1262" s="17">
        <f t="shared" si="75"/>
        <v>253.05798252581414</v>
      </c>
      <c r="V1262" s="47" cm="1">
        <f t="array" ref="V1262">_xlfn.IFS($B$6=1,S1262*$B$10,AND(R1261=0,R1262&gt;=1,I1262&gt;=$B$6*$B$8-1),V1261+$B$6*$B$10*$B$8,AND(R1261=0,R1262&gt;=1,I1262&lt;$B$6*$B$8-1),V1261+I1261*$B$10,TRUE,V1261)</f>
        <v>5900</v>
      </c>
      <c r="W1262" s="17">
        <f t="shared" si="76"/>
        <v>281.17553613979345</v>
      </c>
    </row>
    <row r="1263" spans="7:23" x14ac:dyDescent="0.25">
      <c r="G1263" s="15">
        <v>1261</v>
      </c>
      <c r="H1263" s="1">
        <f t="shared" si="73"/>
        <v>21</v>
      </c>
      <c r="I1263" s="15" cm="1">
        <f t="array" ref="I1263">_xlfn.IFS(J1262&gt;=$C$13-$B$26,MINA(I1262+$B$13-S1263+S1262,$B$11),I1262=$B$11,MINA(I1262-S1263+S1262,$B$11),TRUE,MAXA(I1262-S1263+S1262,0))</f>
        <v>0</v>
      </c>
      <c r="J1263" s="1" cm="1">
        <f t="array" ref="J1263">_xlfn.IFS(J1262&gt;=$C$13-$B$26,0,I1262&lt;$B$11,J1262+$B$26,TRUE,0)</f>
        <v>1.4666666666666663</v>
      </c>
      <c r="K1263" s="3" cm="1">
        <f t="array" ref="K1263">_xlfn.IFS(AND(NOT($K1262=0),$L1262),0,NOT($L1262),$K1262+$B$26,TRUE,$K1262)</f>
        <v>1.2166666666666672</v>
      </c>
      <c r="L1263" s="3" t="b" cm="1">
        <f t="array" ref="L1263">_xlfn.IFS(AND($I1263&gt;0,$K1263&gt;=$C$5-$B$26),TRUE,$R1263&gt;=$B$6,FALSE,$I1263=0,FALSE,TRUE,$L1262)</f>
        <v>0</v>
      </c>
      <c r="M1263" s="3" t="b" cm="1">
        <f t="array" ref="M1263">_xlfn.IFS($N1263&gt;=$B$4-$B$26,FALSE,AND($I1263&gt;0,$K1263&gt;=$B$5-$B$26),TRUE,AND($L1263,NOT($M1262)),FALSE,$M1262,TRUE,TRUE,FALSE)</f>
        <v>0</v>
      </c>
      <c r="N1263" s="3" cm="1">
        <f t="array" ref="N1263">_xlfn.IFS($M1262,$N1262+$B$26,NOT($M1262),0,TRUE,$M1262)</f>
        <v>0</v>
      </c>
      <c r="O1263" s="3" t="b" cm="1">
        <f t="array" ref="O1263">_xlfn.IFS($M1263,FALSE,AND($L1263,NOT($M1263),$R1263&lt;$B$6,$I1263&gt;0),TRUE,TRUE,FALSE)</f>
        <v>0</v>
      </c>
      <c r="P1263" s="3" cm="1">
        <f t="array" ref="P1263">_xlfn.IFS($P1262&gt;=$C$7-$B$26,0,$O1262,$P1262+$B$26,TRUE,0)</f>
        <v>0</v>
      </c>
      <c r="Q1263" s="3" t="b" cm="1">
        <f t="array" ref="Q1263">_xlfn.IFS(AND($L1263,NOT($M1263),NOT($O1263)),TRUE,$R1263&gt;=$B$6,FALSE,AND($L1263,NOT($M1263),$O1263,$P1263=0),TRUE,TRUE,FALSE)</f>
        <v>0</v>
      </c>
      <c r="R1263" s="3" cm="1">
        <f t="array" ref="R1263">_xlfn.IFS(AND($Q1262,$R1262&lt;$B$6),$R1262+1,AND(NOT($L1262),$R1262&gt;0),0,TRUE,$R1262)</f>
        <v>0</v>
      </c>
      <c r="S1263" s="1" cm="1">
        <f t="array" ref="S1263">_xlfn.IFS(AND(Q1262,I1262&gt;$B$8),S1262+$B$8,AND(Q1262,I1262&lt;=$B$8),S1262+I1262,TRUE,$S1262)</f>
        <v>59</v>
      </c>
      <c r="T1263" s="1">
        <f t="shared" si="74"/>
        <v>5310</v>
      </c>
      <c r="U1263" s="17">
        <f t="shared" si="75"/>
        <v>252.85714285714286</v>
      </c>
      <c r="V1263" s="47" cm="1">
        <f t="array" ref="V1263">_xlfn.IFS($B$6=1,S1263*$B$10,AND(R1262=0,R1263&gt;=1,I1263&gt;=$B$6*$B$8-1),V1262+$B$6*$B$10*$B$8,AND(R1262=0,R1263&gt;=1,I1263&lt;$B$6*$B$8-1),V1262+I1262*$B$10,TRUE,V1262)</f>
        <v>5900</v>
      </c>
      <c r="W1263" s="17">
        <f t="shared" si="76"/>
        <v>280.95238095238096</v>
      </c>
    </row>
    <row r="1264" spans="7:23" x14ac:dyDescent="0.25">
      <c r="G1264" s="15">
        <v>1262</v>
      </c>
      <c r="H1264" s="1">
        <f t="shared" si="73"/>
        <v>21.016666666666666</v>
      </c>
      <c r="I1264" s="15" cm="1">
        <f t="array" ref="I1264">_xlfn.IFS(J1263&gt;=$C$13-$B$26,MINA(I1263+$B$13-S1264+S1263,$B$11),I1263=$B$11,MINA(I1263-S1264+S1263,$B$11),TRUE,MAXA(I1263-S1264+S1263,0))</f>
        <v>0</v>
      </c>
      <c r="J1264" s="1" cm="1">
        <f t="array" ref="J1264">_xlfn.IFS(J1263&gt;=$C$13-$B$26,0,I1263&lt;$B$11,J1263+$B$26,TRUE,0)</f>
        <v>1.4833333333333329</v>
      </c>
      <c r="K1264" s="3" cm="1">
        <f t="array" ref="K1264">_xlfn.IFS(AND(NOT($K1263=0),$L1263),0,NOT($L1263),$K1263+$B$26,TRUE,$K1263)</f>
        <v>1.2333333333333338</v>
      </c>
      <c r="L1264" s="3" t="b" cm="1">
        <f t="array" ref="L1264">_xlfn.IFS(AND($I1264&gt;0,$K1264&gt;=$C$5-$B$26),TRUE,$R1264&gt;=$B$6,FALSE,$I1264=0,FALSE,TRUE,$L1263)</f>
        <v>0</v>
      </c>
      <c r="M1264" s="3" t="b" cm="1">
        <f t="array" ref="M1264">_xlfn.IFS($N1264&gt;=$B$4-$B$26,FALSE,AND($I1264&gt;0,$K1264&gt;=$B$5-$B$26),TRUE,AND($L1264,NOT($M1263)),FALSE,$M1263,TRUE,TRUE,FALSE)</f>
        <v>0</v>
      </c>
      <c r="N1264" s="3" cm="1">
        <f t="array" ref="N1264">_xlfn.IFS($M1263,$N1263+$B$26,NOT($M1263),0,TRUE,$M1263)</f>
        <v>0</v>
      </c>
      <c r="O1264" s="3" t="b" cm="1">
        <f t="array" ref="O1264">_xlfn.IFS($M1264,FALSE,AND($L1264,NOT($M1264),$R1264&lt;$B$6,$I1264&gt;0),TRUE,TRUE,FALSE)</f>
        <v>0</v>
      </c>
      <c r="P1264" s="3" cm="1">
        <f t="array" ref="P1264">_xlfn.IFS($P1263&gt;=$C$7-$B$26,0,$O1263,$P1263+$B$26,TRUE,0)</f>
        <v>0</v>
      </c>
      <c r="Q1264" s="3" t="b" cm="1">
        <f t="array" ref="Q1264">_xlfn.IFS(AND($L1264,NOT($M1264),NOT($O1264)),TRUE,$R1264&gt;=$B$6,FALSE,AND($L1264,NOT($M1264),$O1264,$P1264=0),TRUE,TRUE,FALSE)</f>
        <v>0</v>
      </c>
      <c r="R1264" s="3" cm="1">
        <f t="array" ref="R1264">_xlfn.IFS(AND($Q1263,$R1263&lt;$B$6),$R1263+1,AND(NOT($L1263),$R1263&gt;0),0,TRUE,$R1263)</f>
        <v>0</v>
      </c>
      <c r="S1264" s="1" cm="1">
        <f t="array" ref="S1264">_xlfn.IFS(AND(Q1263,I1263&gt;$B$8),S1263+$B$8,AND(Q1263,I1263&lt;=$B$8),S1263+I1263,TRUE,$S1263)</f>
        <v>59</v>
      </c>
      <c r="T1264" s="1">
        <f t="shared" si="74"/>
        <v>5310</v>
      </c>
      <c r="U1264" s="17">
        <f t="shared" si="75"/>
        <v>252.65662172878669</v>
      </c>
      <c r="V1264" s="47" cm="1">
        <f t="array" ref="V1264">_xlfn.IFS($B$6=1,S1264*$B$10,AND(R1263=0,R1264&gt;=1,I1264&gt;=$B$6*$B$8-1),V1263+$B$6*$B$10*$B$8,AND(R1263=0,R1264&gt;=1,I1264&lt;$B$6*$B$8-1),V1263+I1263*$B$10,TRUE,V1263)</f>
        <v>5900</v>
      </c>
      <c r="W1264" s="17">
        <f t="shared" si="76"/>
        <v>280.72957969865189</v>
      </c>
    </row>
    <row r="1265" spans="7:23" x14ac:dyDescent="0.25">
      <c r="G1265" s="15">
        <v>1263</v>
      </c>
      <c r="H1265" s="1">
        <f t="shared" si="73"/>
        <v>21.033333333333331</v>
      </c>
      <c r="I1265" s="15" cm="1">
        <f t="array" ref="I1265">_xlfn.IFS(J1264&gt;=$C$13-$B$26,MINA(I1264+$B$13-S1265+S1264,$B$11),I1264=$B$11,MINA(I1264-S1265+S1264,$B$11),TRUE,MAXA(I1264-S1265+S1264,0))</f>
        <v>3</v>
      </c>
      <c r="J1265" s="1" cm="1">
        <f t="array" ref="J1265">_xlfn.IFS(J1264&gt;=$C$13-$B$26,0,I1264&lt;$B$11,J1264+$B$26,TRUE,0)</f>
        <v>0</v>
      </c>
      <c r="K1265" s="3" cm="1">
        <f t="array" ref="K1265">_xlfn.IFS(AND(NOT($K1264=0),$L1264),0,NOT($L1264),$K1264+$B$26,TRUE,$K1264)</f>
        <v>1.2500000000000004</v>
      </c>
      <c r="L1265" s="3" t="b" cm="1">
        <f t="array" ref="L1265">_xlfn.IFS(AND($I1265&gt;0,$K1265&gt;=$C$5-$B$26),TRUE,$R1265&gt;=$B$6,FALSE,$I1265=0,FALSE,TRUE,$L1264)</f>
        <v>1</v>
      </c>
      <c r="M1265" s="3" t="b" cm="1">
        <f t="array" ref="M1265">_xlfn.IFS($N1265&gt;=$B$4-$B$26,FALSE,AND($I1265&gt;0,$K1265&gt;=$B$5-$B$26),TRUE,AND($L1265,NOT($M1264)),FALSE,$M1264,TRUE,TRUE,FALSE)</f>
        <v>1</v>
      </c>
      <c r="N1265" s="3" cm="1">
        <f t="array" ref="N1265">_xlfn.IFS($M1264,$N1264+$B$26,NOT($M1264),0,TRUE,$M1264)</f>
        <v>0</v>
      </c>
      <c r="O1265" s="3" t="b" cm="1">
        <f t="array" ref="O1265">_xlfn.IFS($M1265,FALSE,AND($L1265,NOT($M1265),$R1265&lt;$B$6,$I1265&gt;0),TRUE,TRUE,FALSE)</f>
        <v>0</v>
      </c>
      <c r="P1265" s="3" cm="1">
        <f t="array" ref="P1265">_xlfn.IFS($P1264&gt;=$C$7-$B$26,0,$O1264,$P1264+$B$26,TRUE,0)</f>
        <v>0</v>
      </c>
      <c r="Q1265" s="3" t="b" cm="1">
        <f t="array" ref="Q1265">_xlfn.IFS(AND($L1265,NOT($M1265),NOT($O1265)),TRUE,$R1265&gt;=$B$6,FALSE,AND($L1265,NOT($M1265),$O1265,$P1265=0),TRUE,TRUE,FALSE)</f>
        <v>0</v>
      </c>
      <c r="R1265" s="3" cm="1">
        <f t="array" ref="R1265">_xlfn.IFS(AND($Q1264,$R1264&lt;$B$6),$R1264+1,AND(NOT($L1264),$R1264&gt;0),0,TRUE,$R1264)</f>
        <v>0</v>
      </c>
      <c r="S1265" s="1" cm="1">
        <f t="array" ref="S1265">_xlfn.IFS(AND(Q1264,I1264&gt;$B$8),S1264+$B$8,AND(Q1264,I1264&lt;=$B$8),S1264+I1264,TRUE,$S1264)</f>
        <v>59</v>
      </c>
      <c r="T1265" s="1">
        <f t="shared" si="74"/>
        <v>5310</v>
      </c>
      <c r="U1265" s="17">
        <f t="shared" si="75"/>
        <v>252.45641838351824</v>
      </c>
      <c r="V1265" s="47" cm="1">
        <f t="array" ref="V1265">_xlfn.IFS($B$6=1,S1265*$B$10,AND(R1264=0,R1265&gt;=1,I1265&gt;=$B$6*$B$8-1),V1264+$B$6*$B$10*$B$8,AND(R1264=0,R1265&gt;=1,I1265&lt;$B$6*$B$8-1),V1264+I1264*$B$10,TRUE,V1264)</f>
        <v>5900</v>
      </c>
      <c r="W1265" s="17">
        <f t="shared" si="76"/>
        <v>280.50713153724251</v>
      </c>
    </row>
    <row r="1266" spans="7:23" x14ac:dyDescent="0.25">
      <c r="G1266" s="15">
        <v>1264</v>
      </c>
      <c r="H1266" s="1">
        <f t="shared" si="73"/>
        <v>21.05</v>
      </c>
      <c r="I1266" s="15" cm="1">
        <f t="array" ref="I1266">_xlfn.IFS(J1265&gt;=$C$13-$B$26,MINA(I1265+$B$13-S1266+S1265,$B$11),I1265=$B$11,MINA(I1265-S1266+S1265,$B$11),TRUE,MAXA(I1265-S1266+S1265,0))</f>
        <v>3</v>
      </c>
      <c r="J1266" s="1" cm="1">
        <f t="array" ref="J1266">_xlfn.IFS(J1265&gt;=$C$13-$B$26,0,I1265&lt;$B$11,J1265+$B$26,TRUE,0)</f>
        <v>1.6666666666666666E-2</v>
      </c>
      <c r="K1266" s="3" cm="1">
        <f t="array" ref="K1266">_xlfn.IFS(AND(NOT($K1265=0),$L1265),0,NOT($L1265),$K1265+$B$26,TRUE,$K1265)</f>
        <v>0</v>
      </c>
      <c r="L1266" s="3" t="b" cm="1">
        <f t="array" ref="L1266">_xlfn.IFS(AND($I1266&gt;0,$K1266&gt;=$C$5-$B$26),TRUE,$R1266&gt;=$B$6,FALSE,$I1266=0,FALSE,TRUE,$L1265)</f>
        <v>1</v>
      </c>
      <c r="M1266" s="3" t="b" cm="1">
        <f t="array" ref="M1266">_xlfn.IFS($N1266&gt;=$B$4-$B$26,FALSE,AND($I1266&gt;0,$K1266&gt;=$B$5-$B$26),TRUE,AND($L1266,NOT($M1265)),FALSE,$M1265,TRUE,TRUE,FALSE)</f>
        <v>1</v>
      </c>
      <c r="N1266" s="3" cm="1">
        <f t="array" ref="N1266">_xlfn.IFS($M1265,$N1265+$B$26,NOT($M1265),0,TRUE,$M1265)</f>
        <v>1.6666666666666666E-2</v>
      </c>
      <c r="O1266" s="3" t="b" cm="1">
        <f t="array" ref="O1266">_xlfn.IFS($M1266,FALSE,AND($L1266,NOT($M1266),$R1266&lt;$B$6,$I1266&gt;0),TRUE,TRUE,FALSE)</f>
        <v>0</v>
      </c>
      <c r="P1266" s="3" cm="1">
        <f t="array" ref="P1266">_xlfn.IFS($P1265&gt;=$C$7-$B$26,0,$O1265,$P1265+$B$26,TRUE,0)</f>
        <v>0</v>
      </c>
      <c r="Q1266" s="3" t="b" cm="1">
        <f t="array" ref="Q1266">_xlfn.IFS(AND($L1266,NOT($M1266),NOT($O1266)),TRUE,$R1266&gt;=$B$6,FALSE,AND($L1266,NOT($M1266),$O1266,$P1266=0),TRUE,TRUE,FALSE)</f>
        <v>0</v>
      </c>
      <c r="R1266" s="3" cm="1">
        <f t="array" ref="R1266">_xlfn.IFS(AND($Q1265,$R1265&lt;$B$6),$R1265+1,AND(NOT($L1265),$R1265&gt;0),0,TRUE,$R1265)</f>
        <v>0</v>
      </c>
      <c r="S1266" s="1" cm="1">
        <f t="array" ref="S1266">_xlfn.IFS(AND(Q1265,I1265&gt;$B$8),S1265+$B$8,AND(Q1265,I1265&lt;=$B$8),S1265+I1265,TRUE,$S1265)</f>
        <v>59</v>
      </c>
      <c r="T1266" s="1">
        <f t="shared" si="74"/>
        <v>5310</v>
      </c>
      <c r="U1266" s="17">
        <f t="shared" si="75"/>
        <v>252.2565320665083</v>
      </c>
      <c r="V1266" s="47" cm="1">
        <f t="array" ref="V1266">_xlfn.IFS($B$6=1,S1266*$B$10,AND(R1265=0,R1266&gt;=1,I1266&gt;=$B$6*$B$8-1),V1265+$B$6*$B$10*$B$8,AND(R1265=0,R1266&gt;=1,I1266&lt;$B$6*$B$8-1),V1265+I1265*$B$10,TRUE,V1265)</f>
        <v>5900</v>
      </c>
      <c r="W1266" s="17">
        <f t="shared" si="76"/>
        <v>280.28503562945366</v>
      </c>
    </row>
    <row r="1267" spans="7:23" x14ac:dyDescent="0.25">
      <c r="G1267" s="15">
        <v>1265</v>
      </c>
      <c r="H1267" s="1">
        <f t="shared" si="73"/>
        <v>21.066666666666666</v>
      </c>
      <c r="I1267" s="15" cm="1">
        <f t="array" ref="I1267">_xlfn.IFS(J1266&gt;=$C$13-$B$26,MINA(I1266+$B$13-S1267+S1266,$B$11),I1266=$B$11,MINA(I1266-S1267+S1266,$B$11),TRUE,MAXA(I1266-S1267+S1266,0))</f>
        <v>3</v>
      </c>
      <c r="J1267" s="1" cm="1">
        <f t="array" ref="J1267">_xlfn.IFS(J1266&gt;=$C$13-$B$26,0,I1266&lt;$B$11,J1266+$B$26,TRUE,0)</f>
        <v>3.3333333333333333E-2</v>
      </c>
      <c r="K1267" s="3" cm="1">
        <f t="array" ref="K1267">_xlfn.IFS(AND(NOT($K1266=0),$L1266),0,NOT($L1266),$K1266+$B$26,TRUE,$K1266)</f>
        <v>0</v>
      </c>
      <c r="L1267" s="3" t="b" cm="1">
        <f t="array" ref="L1267">_xlfn.IFS(AND($I1267&gt;0,$K1267&gt;=$C$5-$B$26),TRUE,$R1267&gt;=$B$6,FALSE,$I1267=0,FALSE,TRUE,$L1266)</f>
        <v>1</v>
      </c>
      <c r="M1267" s="3" t="b" cm="1">
        <f t="array" ref="M1267">_xlfn.IFS($N1267&gt;=$B$4-$B$26,FALSE,AND($I1267&gt;0,$K1267&gt;=$B$5-$B$26),TRUE,AND($L1267,NOT($M1266)),FALSE,$M1266,TRUE,TRUE,FALSE)</f>
        <v>0</v>
      </c>
      <c r="N1267" s="3" cm="1">
        <f t="array" ref="N1267">_xlfn.IFS($M1266,$N1266+$B$26,NOT($M1266),0,TRUE,$M1266)</f>
        <v>3.3333333333333333E-2</v>
      </c>
      <c r="O1267" s="3" t="b" cm="1">
        <f t="array" ref="O1267">_xlfn.IFS($M1267,FALSE,AND($L1267,NOT($M1267),$R1267&lt;$B$6,$I1267&gt;0),TRUE,TRUE,FALSE)</f>
        <v>1</v>
      </c>
      <c r="P1267" s="3" cm="1">
        <f t="array" ref="P1267">_xlfn.IFS($P1266&gt;=$C$7-$B$26,0,$O1266,$P1266+$B$26,TRUE,0)</f>
        <v>0</v>
      </c>
      <c r="Q1267" s="3" t="b" cm="1">
        <f t="array" ref="Q1267">_xlfn.IFS(AND($L1267,NOT($M1267),NOT($O1267)),TRUE,$R1267&gt;=$B$6,FALSE,AND($L1267,NOT($M1267),$O1267,$P1267=0),TRUE,TRUE,FALSE)</f>
        <v>1</v>
      </c>
      <c r="R1267" s="3" cm="1">
        <f t="array" ref="R1267">_xlfn.IFS(AND($Q1266,$R1266&lt;$B$6),$R1266+1,AND(NOT($L1266),$R1266&gt;0),0,TRUE,$R1266)</f>
        <v>0</v>
      </c>
      <c r="S1267" s="1" cm="1">
        <f t="array" ref="S1267">_xlfn.IFS(AND(Q1266,I1266&gt;$B$8),S1266+$B$8,AND(Q1266,I1266&lt;=$B$8),S1266+I1266,TRUE,$S1266)</f>
        <v>59</v>
      </c>
      <c r="T1267" s="1">
        <f t="shared" si="74"/>
        <v>5310</v>
      </c>
      <c r="U1267" s="17">
        <f t="shared" si="75"/>
        <v>252.05696202531647</v>
      </c>
      <c r="V1267" s="47" cm="1">
        <f t="array" ref="V1267">_xlfn.IFS($B$6=1,S1267*$B$10,AND(R1266=0,R1267&gt;=1,I1267&gt;=$B$6*$B$8-1),V1266+$B$6*$B$10*$B$8,AND(R1266=0,R1267&gt;=1,I1267&lt;$B$6*$B$8-1),V1266+I1266*$B$10,TRUE,V1266)</f>
        <v>5900</v>
      </c>
      <c r="W1267" s="17">
        <f t="shared" si="76"/>
        <v>280.0632911392405</v>
      </c>
    </row>
    <row r="1268" spans="7:23" x14ac:dyDescent="0.25">
      <c r="G1268" s="15">
        <v>1266</v>
      </c>
      <c r="H1268" s="1">
        <f t="shared" si="73"/>
        <v>21.083333333333332</v>
      </c>
      <c r="I1268" s="15" cm="1">
        <f t="array" ref="I1268">_xlfn.IFS(J1267&gt;=$C$13-$B$26,MINA(I1267+$B$13-S1268+S1267,$B$11),I1267=$B$11,MINA(I1267-S1268+S1267,$B$11),TRUE,MAXA(I1267-S1268+S1267,0))</f>
        <v>2</v>
      </c>
      <c r="J1268" s="1" cm="1">
        <f t="array" ref="J1268">_xlfn.IFS(J1267&gt;=$C$13-$B$26,0,I1267&lt;$B$11,J1267+$B$26,TRUE,0)</f>
        <v>0.05</v>
      </c>
      <c r="K1268" s="3" cm="1">
        <f t="array" ref="K1268">_xlfn.IFS(AND(NOT($K1267=0),$L1267),0,NOT($L1267),$K1267+$B$26,TRUE,$K1267)</f>
        <v>0</v>
      </c>
      <c r="L1268" s="3" t="b" cm="1">
        <f t="array" ref="L1268">_xlfn.IFS(AND($I1268&gt;0,$K1268&gt;=$C$5-$B$26),TRUE,$R1268&gt;=$B$6,FALSE,$I1268=0,FALSE,TRUE,$L1267)</f>
        <v>1</v>
      </c>
      <c r="M1268" s="3" t="b" cm="1">
        <f t="array" ref="M1268">_xlfn.IFS($N1268&gt;=$B$4-$B$26,FALSE,AND($I1268&gt;0,$K1268&gt;=$B$5-$B$26),TRUE,AND($L1268,NOT($M1267)),FALSE,$M1267,TRUE,TRUE,FALSE)</f>
        <v>0</v>
      </c>
      <c r="N1268" s="3" cm="1">
        <f t="array" ref="N1268">_xlfn.IFS($M1267,$N1267+$B$26,NOT($M1267),0,TRUE,$M1267)</f>
        <v>0</v>
      </c>
      <c r="O1268" s="3" t="b" cm="1">
        <f t="array" ref="O1268">_xlfn.IFS($M1268,FALSE,AND($L1268,NOT($M1268),$R1268&lt;$B$6,$I1268&gt;0),TRUE,TRUE,FALSE)</f>
        <v>1</v>
      </c>
      <c r="P1268" s="3" cm="1">
        <f t="array" ref="P1268">_xlfn.IFS($P1267&gt;=$C$7-$B$26,0,$O1267,$P1267+$B$26,TRUE,0)</f>
        <v>1.6666666666666666E-2</v>
      </c>
      <c r="Q1268" s="3" t="b" cm="1">
        <f t="array" ref="Q1268">_xlfn.IFS(AND($L1268,NOT($M1268),NOT($O1268)),TRUE,$R1268&gt;=$B$6,FALSE,AND($L1268,NOT($M1268),$O1268,$P1268=0),TRUE,TRUE,FALSE)</f>
        <v>0</v>
      </c>
      <c r="R1268" s="3" cm="1">
        <f t="array" ref="R1268">_xlfn.IFS(AND($Q1267,$R1267&lt;$B$6),$R1267+1,AND(NOT($L1267),$R1267&gt;0),0,TRUE,$R1267)</f>
        <v>1</v>
      </c>
      <c r="S1268" s="1" cm="1">
        <f t="array" ref="S1268">_xlfn.IFS(AND(Q1267,I1267&gt;$B$8),S1267+$B$8,AND(Q1267,I1267&lt;=$B$8),S1267+I1267,TRUE,$S1267)</f>
        <v>60</v>
      </c>
      <c r="T1268" s="1">
        <f t="shared" si="74"/>
        <v>5400</v>
      </c>
      <c r="U1268" s="17">
        <f t="shared" si="75"/>
        <v>256.12648221343875</v>
      </c>
      <c r="V1268" s="47" cm="1">
        <f t="array" ref="V1268">_xlfn.IFS($B$6=1,S1268*$B$10,AND(R1267=0,R1268&gt;=1,I1268&gt;=$B$6*$B$8-1),V1267+$B$6*$B$10*$B$8,AND(R1267=0,R1268&gt;=1,I1268&lt;$B$6*$B$8-1),V1267+I1267*$B$10,TRUE,V1267)</f>
        <v>6200</v>
      </c>
      <c r="W1268" s="17">
        <f t="shared" si="76"/>
        <v>294.07114624505931</v>
      </c>
    </row>
    <row r="1269" spans="7:23" x14ac:dyDescent="0.25">
      <c r="G1269" s="15">
        <v>1267</v>
      </c>
      <c r="H1269" s="1">
        <f t="shared" si="73"/>
        <v>21.1</v>
      </c>
      <c r="I1269" s="15" cm="1">
        <f t="array" ref="I1269">_xlfn.IFS(J1268&gt;=$C$13-$B$26,MINA(I1268+$B$13-S1269+S1268,$B$11),I1268=$B$11,MINA(I1268-S1269+S1268,$B$11),TRUE,MAXA(I1268-S1269+S1268,0))</f>
        <v>2</v>
      </c>
      <c r="J1269" s="1" cm="1">
        <f t="array" ref="J1269">_xlfn.IFS(J1268&gt;=$C$13-$B$26,0,I1268&lt;$B$11,J1268+$B$26,TRUE,0)</f>
        <v>6.6666666666666666E-2</v>
      </c>
      <c r="K1269" s="3" cm="1">
        <f t="array" ref="K1269">_xlfn.IFS(AND(NOT($K1268=0),$L1268),0,NOT($L1268),$K1268+$B$26,TRUE,$K1268)</f>
        <v>0</v>
      </c>
      <c r="L1269" s="3" t="b" cm="1">
        <f t="array" ref="L1269">_xlfn.IFS(AND($I1269&gt;0,$K1269&gt;=$C$5-$B$26),TRUE,$R1269&gt;=$B$6,FALSE,$I1269=0,FALSE,TRUE,$L1268)</f>
        <v>1</v>
      </c>
      <c r="M1269" s="3" t="b" cm="1">
        <f t="array" ref="M1269">_xlfn.IFS($N1269&gt;=$B$4-$B$26,FALSE,AND($I1269&gt;0,$K1269&gt;=$B$5-$B$26),TRUE,AND($L1269,NOT($M1268)),FALSE,$M1268,TRUE,TRUE,FALSE)</f>
        <v>0</v>
      </c>
      <c r="N1269" s="3" cm="1">
        <f t="array" ref="N1269">_xlfn.IFS($M1268,$N1268+$B$26,NOT($M1268),0,TRUE,$M1268)</f>
        <v>0</v>
      </c>
      <c r="O1269" s="3" t="b" cm="1">
        <f t="array" ref="O1269">_xlfn.IFS($M1269,FALSE,AND($L1269,NOT($M1269),$R1269&lt;$B$6,$I1269&gt;0),TRUE,TRUE,FALSE)</f>
        <v>1</v>
      </c>
      <c r="P1269" s="3" cm="1">
        <f t="array" ref="P1269">_xlfn.IFS($P1268&gt;=$C$7-$B$26,0,$O1268,$P1268+$B$26,TRUE,0)</f>
        <v>3.3333333333333333E-2</v>
      </c>
      <c r="Q1269" s="3" t="b" cm="1">
        <f t="array" ref="Q1269">_xlfn.IFS(AND($L1269,NOT($M1269),NOT($O1269)),TRUE,$R1269&gt;=$B$6,FALSE,AND($L1269,NOT($M1269),$O1269,$P1269=0),TRUE,TRUE,FALSE)</f>
        <v>0</v>
      </c>
      <c r="R1269" s="3" cm="1">
        <f t="array" ref="R1269">_xlfn.IFS(AND($Q1268,$R1268&lt;$B$6),$R1268+1,AND(NOT($L1268),$R1268&gt;0),0,TRUE,$R1268)</f>
        <v>1</v>
      </c>
      <c r="S1269" s="1" cm="1">
        <f t="array" ref="S1269">_xlfn.IFS(AND(Q1268,I1268&gt;$B$8),S1268+$B$8,AND(Q1268,I1268&lt;=$B$8),S1268+I1268,TRUE,$S1268)</f>
        <v>60</v>
      </c>
      <c r="T1269" s="1">
        <f t="shared" si="74"/>
        <v>5400</v>
      </c>
      <c r="U1269" s="17">
        <f t="shared" si="75"/>
        <v>255.92417061611371</v>
      </c>
      <c r="V1269" s="47" cm="1">
        <f t="array" ref="V1269">_xlfn.IFS($B$6=1,S1269*$B$10,AND(R1268=0,R1269&gt;=1,I1269&gt;=$B$6*$B$8-1),V1268+$B$6*$B$10*$B$8,AND(R1268=0,R1269&gt;=1,I1269&lt;$B$6*$B$8-1),V1268+I1268*$B$10,TRUE,V1268)</f>
        <v>6200</v>
      </c>
      <c r="W1269" s="17">
        <f t="shared" si="76"/>
        <v>293.8388625592417</v>
      </c>
    </row>
    <row r="1270" spans="7:23" x14ac:dyDescent="0.25">
      <c r="G1270" s="15">
        <v>1268</v>
      </c>
      <c r="H1270" s="1">
        <f t="shared" si="73"/>
        <v>21.116666666666667</v>
      </c>
      <c r="I1270" s="15" cm="1">
        <f t="array" ref="I1270">_xlfn.IFS(J1269&gt;=$C$13-$B$26,MINA(I1269+$B$13-S1270+S1269,$B$11),I1269=$B$11,MINA(I1269-S1270+S1269,$B$11),TRUE,MAXA(I1269-S1270+S1269,0))</f>
        <v>2</v>
      </c>
      <c r="J1270" s="1" cm="1">
        <f t="array" ref="J1270">_xlfn.IFS(J1269&gt;=$C$13-$B$26,0,I1269&lt;$B$11,J1269+$B$26,TRUE,0)</f>
        <v>8.3333333333333329E-2</v>
      </c>
      <c r="K1270" s="3" cm="1">
        <f t="array" ref="K1270">_xlfn.IFS(AND(NOT($K1269=0),$L1269),0,NOT($L1269),$K1269+$B$26,TRUE,$K1269)</f>
        <v>0</v>
      </c>
      <c r="L1270" s="3" t="b" cm="1">
        <f t="array" ref="L1270">_xlfn.IFS(AND($I1270&gt;0,$K1270&gt;=$C$5-$B$26),TRUE,$R1270&gt;=$B$6,FALSE,$I1270=0,FALSE,TRUE,$L1269)</f>
        <v>1</v>
      </c>
      <c r="M1270" s="3" t="b" cm="1">
        <f t="array" ref="M1270">_xlfn.IFS($N1270&gt;=$B$4-$B$26,FALSE,AND($I1270&gt;0,$K1270&gt;=$B$5-$B$26),TRUE,AND($L1270,NOT($M1269)),FALSE,$M1269,TRUE,TRUE,FALSE)</f>
        <v>0</v>
      </c>
      <c r="N1270" s="3" cm="1">
        <f t="array" ref="N1270">_xlfn.IFS($M1269,$N1269+$B$26,NOT($M1269),0,TRUE,$M1269)</f>
        <v>0</v>
      </c>
      <c r="O1270" s="3" t="b" cm="1">
        <f t="array" ref="O1270">_xlfn.IFS($M1270,FALSE,AND($L1270,NOT($M1270),$R1270&lt;$B$6,$I1270&gt;0),TRUE,TRUE,FALSE)</f>
        <v>1</v>
      </c>
      <c r="P1270" s="3" cm="1">
        <f t="array" ref="P1270">_xlfn.IFS($P1269&gt;=$C$7-$B$26,0,$O1269,$P1269+$B$26,TRUE,0)</f>
        <v>0.05</v>
      </c>
      <c r="Q1270" s="3" t="b" cm="1">
        <f t="array" ref="Q1270">_xlfn.IFS(AND($L1270,NOT($M1270),NOT($O1270)),TRUE,$R1270&gt;=$B$6,FALSE,AND($L1270,NOT($M1270),$O1270,$P1270=0),TRUE,TRUE,FALSE)</f>
        <v>0</v>
      </c>
      <c r="R1270" s="3" cm="1">
        <f t="array" ref="R1270">_xlfn.IFS(AND($Q1269,$R1269&lt;$B$6),$R1269+1,AND(NOT($L1269),$R1269&gt;0),0,TRUE,$R1269)</f>
        <v>1</v>
      </c>
      <c r="S1270" s="1" cm="1">
        <f t="array" ref="S1270">_xlfn.IFS(AND(Q1269,I1269&gt;$B$8),S1269+$B$8,AND(Q1269,I1269&lt;=$B$8),S1269+I1269,TRUE,$S1269)</f>
        <v>60</v>
      </c>
      <c r="T1270" s="1">
        <f t="shared" si="74"/>
        <v>5400</v>
      </c>
      <c r="U1270" s="17">
        <f t="shared" si="75"/>
        <v>255.72217837411208</v>
      </c>
      <c r="V1270" s="47" cm="1">
        <f t="array" ref="V1270">_xlfn.IFS($B$6=1,S1270*$B$10,AND(R1269=0,R1270&gt;=1,I1270&gt;=$B$6*$B$8-1),V1269+$B$6*$B$10*$B$8,AND(R1269=0,R1270&gt;=1,I1270&lt;$B$6*$B$8-1),V1269+I1269*$B$10,TRUE,V1269)</f>
        <v>6200</v>
      </c>
      <c r="W1270" s="17">
        <f t="shared" si="76"/>
        <v>293.60694554064719</v>
      </c>
    </row>
    <row r="1271" spans="7:23" x14ac:dyDescent="0.25">
      <c r="G1271" s="15">
        <v>1269</v>
      </c>
      <c r="H1271" s="1">
        <f t="shared" si="73"/>
        <v>21.133333333333333</v>
      </c>
      <c r="I1271" s="15" cm="1">
        <f t="array" ref="I1271">_xlfn.IFS(J1270&gt;=$C$13-$B$26,MINA(I1270+$B$13-S1271+S1270,$B$11),I1270=$B$11,MINA(I1270-S1271+S1270,$B$11),TRUE,MAXA(I1270-S1271+S1270,0))</f>
        <v>2</v>
      </c>
      <c r="J1271" s="1" cm="1">
        <f t="array" ref="J1271">_xlfn.IFS(J1270&gt;=$C$13-$B$26,0,I1270&lt;$B$11,J1270+$B$26,TRUE,0)</f>
        <v>9.9999999999999992E-2</v>
      </c>
      <c r="K1271" s="3" cm="1">
        <f t="array" ref="K1271">_xlfn.IFS(AND(NOT($K1270=0),$L1270),0,NOT($L1270),$K1270+$B$26,TRUE,$K1270)</f>
        <v>0</v>
      </c>
      <c r="L1271" s="3" t="b" cm="1">
        <f t="array" ref="L1271">_xlfn.IFS(AND($I1271&gt;0,$K1271&gt;=$C$5-$B$26),TRUE,$R1271&gt;=$B$6,FALSE,$I1271=0,FALSE,TRUE,$L1270)</f>
        <v>1</v>
      </c>
      <c r="M1271" s="3" t="b" cm="1">
        <f t="array" ref="M1271">_xlfn.IFS($N1271&gt;=$B$4-$B$26,FALSE,AND($I1271&gt;0,$K1271&gt;=$B$5-$B$26),TRUE,AND($L1271,NOT($M1270)),FALSE,$M1270,TRUE,TRUE,FALSE)</f>
        <v>0</v>
      </c>
      <c r="N1271" s="3" cm="1">
        <f t="array" ref="N1271">_xlfn.IFS($M1270,$N1270+$B$26,NOT($M1270),0,TRUE,$M1270)</f>
        <v>0</v>
      </c>
      <c r="O1271" s="3" t="b" cm="1">
        <f t="array" ref="O1271">_xlfn.IFS($M1271,FALSE,AND($L1271,NOT($M1271),$R1271&lt;$B$6,$I1271&gt;0),TRUE,TRUE,FALSE)</f>
        <v>1</v>
      </c>
      <c r="P1271" s="3" cm="1">
        <f t="array" ref="P1271">_xlfn.IFS($P1270&gt;=$C$7-$B$26,0,$O1270,$P1270+$B$26,TRUE,0)</f>
        <v>6.6666666666666666E-2</v>
      </c>
      <c r="Q1271" s="3" t="b" cm="1">
        <f t="array" ref="Q1271">_xlfn.IFS(AND($L1271,NOT($M1271),NOT($O1271)),TRUE,$R1271&gt;=$B$6,FALSE,AND($L1271,NOT($M1271),$O1271,$P1271=0),TRUE,TRUE,FALSE)</f>
        <v>0</v>
      </c>
      <c r="R1271" s="3" cm="1">
        <f t="array" ref="R1271">_xlfn.IFS(AND($Q1270,$R1270&lt;$B$6),$R1270+1,AND(NOT($L1270),$R1270&gt;0),0,TRUE,$R1270)</f>
        <v>1</v>
      </c>
      <c r="S1271" s="1" cm="1">
        <f t="array" ref="S1271">_xlfn.IFS(AND(Q1270,I1270&gt;$B$8),S1270+$B$8,AND(Q1270,I1270&lt;=$B$8),S1270+I1270,TRUE,$S1270)</f>
        <v>60</v>
      </c>
      <c r="T1271" s="1">
        <f t="shared" si="74"/>
        <v>5400</v>
      </c>
      <c r="U1271" s="17">
        <f t="shared" si="75"/>
        <v>255.52050473186119</v>
      </c>
      <c r="V1271" s="47" cm="1">
        <f t="array" ref="V1271">_xlfn.IFS($B$6=1,S1271*$B$10,AND(R1270=0,R1271&gt;=1,I1271&gt;=$B$6*$B$8-1),V1270+$B$6*$B$10*$B$8,AND(R1270=0,R1271&gt;=1,I1271&lt;$B$6*$B$8-1),V1270+I1270*$B$10,TRUE,V1270)</f>
        <v>6200</v>
      </c>
      <c r="W1271" s="17">
        <f t="shared" si="76"/>
        <v>293.37539432176658</v>
      </c>
    </row>
    <row r="1272" spans="7:23" x14ac:dyDescent="0.25">
      <c r="G1272" s="15">
        <v>1270</v>
      </c>
      <c r="H1272" s="1">
        <f t="shared" si="73"/>
        <v>21.15</v>
      </c>
      <c r="I1272" s="15" cm="1">
        <f t="array" ref="I1272">_xlfn.IFS(J1271&gt;=$C$13-$B$26,MINA(I1271+$B$13-S1272+S1271,$B$11),I1271=$B$11,MINA(I1271-S1272+S1271,$B$11),TRUE,MAXA(I1271-S1272+S1271,0))</f>
        <v>2</v>
      </c>
      <c r="J1272" s="1" cm="1">
        <f t="array" ref="J1272">_xlfn.IFS(J1271&gt;=$C$13-$B$26,0,I1271&lt;$B$11,J1271+$B$26,TRUE,0)</f>
        <v>0.11666666666666665</v>
      </c>
      <c r="K1272" s="3" cm="1">
        <f t="array" ref="K1272">_xlfn.IFS(AND(NOT($K1271=0),$L1271),0,NOT($L1271),$K1271+$B$26,TRUE,$K1271)</f>
        <v>0</v>
      </c>
      <c r="L1272" s="3" t="b" cm="1">
        <f t="array" ref="L1272">_xlfn.IFS(AND($I1272&gt;0,$K1272&gt;=$C$5-$B$26),TRUE,$R1272&gt;=$B$6,FALSE,$I1272=0,FALSE,TRUE,$L1271)</f>
        <v>1</v>
      </c>
      <c r="M1272" s="3" t="b" cm="1">
        <f t="array" ref="M1272">_xlfn.IFS($N1272&gt;=$B$4-$B$26,FALSE,AND($I1272&gt;0,$K1272&gt;=$B$5-$B$26),TRUE,AND($L1272,NOT($M1271)),FALSE,$M1271,TRUE,TRUE,FALSE)</f>
        <v>0</v>
      </c>
      <c r="N1272" s="3" cm="1">
        <f t="array" ref="N1272">_xlfn.IFS($M1271,$N1271+$B$26,NOT($M1271),0,TRUE,$M1271)</f>
        <v>0</v>
      </c>
      <c r="O1272" s="3" t="b" cm="1">
        <f t="array" ref="O1272">_xlfn.IFS($M1272,FALSE,AND($L1272,NOT($M1272),$R1272&lt;$B$6,$I1272&gt;0),TRUE,TRUE,FALSE)</f>
        <v>1</v>
      </c>
      <c r="P1272" s="3" cm="1">
        <f t="array" ref="P1272">_xlfn.IFS($P1271&gt;=$C$7-$B$26,0,$O1271,$P1271+$B$26,TRUE,0)</f>
        <v>8.3333333333333329E-2</v>
      </c>
      <c r="Q1272" s="3" t="b" cm="1">
        <f t="array" ref="Q1272">_xlfn.IFS(AND($L1272,NOT($M1272),NOT($O1272)),TRUE,$R1272&gt;=$B$6,FALSE,AND($L1272,NOT($M1272),$O1272,$P1272=0),TRUE,TRUE,FALSE)</f>
        <v>0</v>
      </c>
      <c r="R1272" s="3" cm="1">
        <f t="array" ref="R1272">_xlfn.IFS(AND($Q1271,$R1271&lt;$B$6),$R1271+1,AND(NOT($L1271),$R1271&gt;0),0,TRUE,$R1271)</f>
        <v>1</v>
      </c>
      <c r="S1272" s="1" cm="1">
        <f t="array" ref="S1272">_xlfn.IFS(AND(Q1271,I1271&gt;$B$8),S1271+$B$8,AND(Q1271,I1271&lt;=$B$8),S1271+I1271,TRUE,$S1271)</f>
        <v>60</v>
      </c>
      <c r="T1272" s="1">
        <f t="shared" si="74"/>
        <v>5400</v>
      </c>
      <c r="U1272" s="17">
        <f t="shared" si="75"/>
        <v>255.31914893617022</v>
      </c>
      <c r="V1272" s="47" cm="1">
        <f t="array" ref="V1272">_xlfn.IFS($B$6=1,S1272*$B$10,AND(R1271=0,R1272&gt;=1,I1272&gt;=$B$6*$B$8-1),V1271+$B$6*$B$10*$B$8,AND(R1271=0,R1272&gt;=1,I1272&lt;$B$6*$B$8-1),V1271+I1271*$B$10,TRUE,V1271)</f>
        <v>6200</v>
      </c>
      <c r="W1272" s="17">
        <f t="shared" si="76"/>
        <v>293.14420803782508</v>
      </c>
    </row>
    <row r="1273" spans="7:23" x14ac:dyDescent="0.25">
      <c r="G1273" s="15">
        <v>1271</v>
      </c>
      <c r="H1273" s="1">
        <f t="shared" si="73"/>
        <v>21.166666666666668</v>
      </c>
      <c r="I1273" s="15" cm="1">
        <f t="array" ref="I1273">_xlfn.IFS(J1272&gt;=$C$13-$B$26,MINA(I1272+$B$13-S1273+S1272,$B$11),I1272=$B$11,MINA(I1272-S1273+S1272,$B$11),TRUE,MAXA(I1272-S1273+S1272,0))</f>
        <v>2</v>
      </c>
      <c r="J1273" s="1" cm="1">
        <f t="array" ref="J1273">_xlfn.IFS(J1272&gt;=$C$13-$B$26,0,I1272&lt;$B$11,J1272+$B$26,TRUE,0)</f>
        <v>0.13333333333333333</v>
      </c>
      <c r="K1273" s="3" cm="1">
        <f t="array" ref="K1273">_xlfn.IFS(AND(NOT($K1272=0),$L1272),0,NOT($L1272),$K1272+$B$26,TRUE,$K1272)</f>
        <v>0</v>
      </c>
      <c r="L1273" s="3" t="b" cm="1">
        <f t="array" ref="L1273">_xlfn.IFS(AND($I1273&gt;0,$K1273&gt;=$C$5-$B$26),TRUE,$R1273&gt;=$B$6,FALSE,$I1273=0,FALSE,TRUE,$L1272)</f>
        <v>1</v>
      </c>
      <c r="M1273" s="3" t="b" cm="1">
        <f t="array" ref="M1273">_xlfn.IFS($N1273&gt;=$B$4-$B$26,FALSE,AND($I1273&gt;0,$K1273&gt;=$B$5-$B$26),TRUE,AND($L1273,NOT($M1272)),FALSE,$M1272,TRUE,TRUE,FALSE)</f>
        <v>0</v>
      </c>
      <c r="N1273" s="3" cm="1">
        <f t="array" ref="N1273">_xlfn.IFS($M1272,$N1272+$B$26,NOT($M1272),0,TRUE,$M1272)</f>
        <v>0</v>
      </c>
      <c r="O1273" s="3" t="b" cm="1">
        <f t="array" ref="O1273">_xlfn.IFS($M1273,FALSE,AND($L1273,NOT($M1273),$R1273&lt;$B$6,$I1273&gt;0),TRUE,TRUE,FALSE)</f>
        <v>1</v>
      </c>
      <c r="P1273" s="3" cm="1">
        <f t="array" ref="P1273">_xlfn.IFS($P1272&gt;=$C$7-$B$26,0,$O1272,$P1272+$B$26,TRUE,0)</f>
        <v>0</v>
      </c>
      <c r="Q1273" s="3" t="b" cm="1">
        <f t="array" ref="Q1273">_xlfn.IFS(AND($L1273,NOT($M1273),NOT($O1273)),TRUE,$R1273&gt;=$B$6,FALSE,AND($L1273,NOT($M1273),$O1273,$P1273=0),TRUE,TRUE,FALSE)</f>
        <v>1</v>
      </c>
      <c r="R1273" s="3" cm="1">
        <f t="array" ref="R1273">_xlfn.IFS(AND($Q1272,$R1272&lt;$B$6),$R1272+1,AND(NOT($L1272),$R1272&gt;0),0,TRUE,$R1272)</f>
        <v>1</v>
      </c>
      <c r="S1273" s="1" cm="1">
        <f t="array" ref="S1273">_xlfn.IFS(AND(Q1272,I1272&gt;$B$8),S1272+$B$8,AND(Q1272,I1272&lt;=$B$8),S1272+I1272,TRUE,$S1272)</f>
        <v>60</v>
      </c>
      <c r="T1273" s="1">
        <f t="shared" si="74"/>
        <v>5400</v>
      </c>
      <c r="U1273" s="17">
        <f t="shared" si="75"/>
        <v>255.11811023622045</v>
      </c>
      <c r="V1273" s="47" cm="1">
        <f t="array" ref="V1273">_xlfn.IFS($B$6=1,S1273*$B$10,AND(R1272=0,R1273&gt;=1,I1273&gt;=$B$6*$B$8-1),V1272+$B$6*$B$10*$B$8,AND(R1272=0,R1273&gt;=1,I1273&lt;$B$6*$B$8-1),V1272+I1272*$B$10,TRUE,V1272)</f>
        <v>6200</v>
      </c>
      <c r="W1273" s="17">
        <f t="shared" si="76"/>
        <v>292.91338582677162</v>
      </c>
    </row>
    <row r="1274" spans="7:23" x14ac:dyDescent="0.25">
      <c r="G1274" s="15">
        <v>1272</v>
      </c>
      <c r="H1274" s="1">
        <f t="shared" si="73"/>
        <v>21.183333333333334</v>
      </c>
      <c r="I1274" s="15" cm="1">
        <f t="array" ref="I1274">_xlfn.IFS(J1273&gt;=$C$13-$B$26,MINA(I1273+$B$13-S1274+S1273,$B$11),I1273=$B$11,MINA(I1273-S1274+S1273,$B$11),TRUE,MAXA(I1273-S1274+S1273,0))</f>
        <v>1</v>
      </c>
      <c r="J1274" s="1" cm="1">
        <f t="array" ref="J1274">_xlfn.IFS(J1273&gt;=$C$13-$B$26,0,I1273&lt;$B$11,J1273+$B$26,TRUE,0)</f>
        <v>0.15</v>
      </c>
      <c r="K1274" s="3" cm="1">
        <f t="array" ref="K1274">_xlfn.IFS(AND(NOT($K1273=0),$L1273),0,NOT($L1273),$K1273+$B$26,TRUE,$K1273)</f>
        <v>0</v>
      </c>
      <c r="L1274" s="3" t="b" cm="1">
        <f t="array" ref="L1274">_xlfn.IFS(AND($I1274&gt;0,$K1274&gt;=$C$5-$B$26),TRUE,$R1274&gt;=$B$6,FALSE,$I1274=0,FALSE,TRUE,$L1273)</f>
        <v>1</v>
      </c>
      <c r="M1274" s="3" t="b" cm="1">
        <f t="array" ref="M1274">_xlfn.IFS($N1274&gt;=$B$4-$B$26,FALSE,AND($I1274&gt;0,$K1274&gt;=$B$5-$B$26),TRUE,AND($L1274,NOT($M1273)),FALSE,$M1273,TRUE,TRUE,FALSE)</f>
        <v>0</v>
      </c>
      <c r="N1274" s="3" cm="1">
        <f t="array" ref="N1274">_xlfn.IFS($M1273,$N1273+$B$26,NOT($M1273),0,TRUE,$M1273)</f>
        <v>0</v>
      </c>
      <c r="O1274" s="3" t="b" cm="1">
        <f t="array" ref="O1274">_xlfn.IFS($M1274,FALSE,AND($L1274,NOT($M1274),$R1274&lt;$B$6,$I1274&gt;0),TRUE,TRUE,FALSE)</f>
        <v>1</v>
      </c>
      <c r="P1274" s="3" cm="1">
        <f t="array" ref="P1274">_xlfn.IFS($P1273&gt;=$C$7-$B$26,0,$O1273,$P1273+$B$26,TRUE,0)</f>
        <v>1.6666666666666666E-2</v>
      </c>
      <c r="Q1274" s="3" t="b" cm="1">
        <f t="array" ref="Q1274">_xlfn.IFS(AND($L1274,NOT($M1274),NOT($O1274)),TRUE,$R1274&gt;=$B$6,FALSE,AND($L1274,NOT($M1274),$O1274,$P1274=0),TRUE,TRUE,FALSE)</f>
        <v>0</v>
      </c>
      <c r="R1274" s="3" cm="1">
        <f t="array" ref="R1274">_xlfn.IFS(AND($Q1273,$R1273&lt;$B$6),$R1273+1,AND(NOT($L1273),$R1273&gt;0),0,TRUE,$R1273)</f>
        <v>2</v>
      </c>
      <c r="S1274" s="1" cm="1">
        <f t="array" ref="S1274">_xlfn.IFS(AND(Q1273,I1273&gt;$B$8),S1273+$B$8,AND(Q1273,I1273&lt;=$B$8),S1273+I1273,TRUE,$S1273)</f>
        <v>61</v>
      </c>
      <c r="T1274" s="1">
        <f t="shared" si="74"/>
        <v>5490</v>
      </c>
      <c r="U1274" s="17">
        <f t="shared" si="75"/>
        <v>259.16601101494888</v>
      </c>
      <c r="V1274" s="47" cm="1">
        <f t="array" ref="V1274">_xlfn.IFS($B$6=1,S1274*$B$10,AND(R1273=0,R1274&gt;=1,I1274&gt;=$B$6*$B$8-1),V1273+$B$6*$B$10*$B$8,AND(R1273=0,R1274&gt;=1,I1274&lt;$B$6*$B$8-1),V1273+I1273*$B$10,TRUE,V1273)</f>
        <v>6200</v>
      </c>
      <c r="W1274" s="17">
        <f t="shared" si="76"/>
        <v>292.6829268292683</v>
      </c>
    </row>
    <row r="1275" spans="7:23" x14ac:dyDescent="0.25">
      <c r="G1275" s="15">
        <v>1273</v>
      </c>
      <c r="H1275" s="1">
        <f t="shared" si="73"/>
        <v>21.2</v>
      </c>
      <c r="I1275" s="15" cm="1">
        <f t="array" ref="I1275">_xlfn.IFS(J1274&gt;=$C$13-$B$26,MINA(I1274+$B$13-S1275+S1274,$B$11),I1274=$B$11,MINA(I1274-S1275+S1274,$B$11),TRUE,MAXA(I1274-S1275+S1274,0))</f>
        <v>1</v>
      </c>
      <c r="J1275" s="1" cm="1">
        <f t="array" ref="J1275">_xlfn.IFS(J1274&gt;=$C$13-$B$26,0,I1274&lt;$B$11,J1274+$B$26,TRUE,0)</f>
        <v>0.16666666666666666</v>
      </c>
      <c r="K1275" s="3" cm="1">
        <f t="array" ref="K1275">_xlfn.IFS(AND(NOT($K1274=0),$L1274),0,NOT($L1274),$K1274+$B$26,TRUE,$K1274)</f>
        <v>0</v>
      </c>
      <c r="L1275" s="3" t="b" cm="1">
        <f t="array" ref="L1275">_xlfn.IFS(AND($I1275&gt;0,$K1275&gt;=$C$5-$B$26),TRUE,$R1275&gt;=$B$6,FALSE,$I1275=0,FALSE,TRUE,$L1274)</f>
        <v>1</v>
      </c>
      <c r="M1275" s="3" t="b" cm="1">
        <f t="array" ref="M1275">_xlfn.IFS($N1275&gt;=$B$4-$B$26,FALSE,AND($I1275&gt;0,$K1275&gt;=$B$5-$B$26),TRUE,AND($L1275,NOT($M1274)),FALSE,$M1274,TRUE,TRUE,FALSE)</f>
        <v>0</v>
      </c>
      <c r="N1275" s="3" cm="1">
        <f t="array" ref="N1275">_xlfn.IFS($M1274,$N1274+$B$26,NOT($M1274),0,TRUE,$M1274)</f>
        <v>0</v>
      </c>
      <c r="O1275" s="3" t="b" cm="1">
        <f t="array" ref="O1275">_xlfn.IFS($M1275,FALSE,AND($L1275,NOT($M1275),$R1275&lt;$B$6,$I1275&gt;0),TRUE,TRUE,FALSE)</f>
        <v>1</v>
      </c>
      <c r="P1275" s="3" cm="1">
        <f t="array" ref="P1275">_xlfn.IFS($P1274&gt;=$C$7-$B$26,0,$O1274,$P1274+$B$26,TRUE,0)</f>
        <v>3.3333333333333333E-2</v>
      </c>
      <c r="Q1275" s="3" t="b" cm="1">
        <f t="array" ref="Q1275">_xlfn.IFS(AND($L1275,NOT($M1275),NOT($O1275)),TRUE,$R1275&gt;=$B$6,FALSE,AND($L1275,NOT($M1275),$O1275,$P1275=0),TRUE,TRUE,FALSE)</f>
        <v>0</v>
      </c>
      <c r="R1275" s="3" cm="1">
        <f t="array" ref="R1275">_xlfn.IFS(AND($Q1274,$R1274&lt;$B$6),$R1274+1,AND(NOT($L1274),$R1274&gt;0),0,TRUE,$R1274)</f>
        <v>2</v>
      </c>
      <c r="S1275" s="1" cm="1">
        <f t="array" ref="S1275">_xlfn.IFS(AND(Q1274,I1274&gt;$B$8),S1274+$B$8,AND(Q1274,I1274&lt;=$B$8),S1274+I1274,TRUE,$S1274)</f>
        <v>61</v>
      </c>
      <c r="T1275" s="1">
        <f t="shared" si="74"/>
        <v>5490</v>
      </c>
      <c r="U1275" s="17">
        <f t="shared" si="75"/>
        <v>258.96226415094338</v>
      </c>
      <c r="V1275" s="47" cm="1">
        <f t="array" ref="V1275">_xlfn.IFS($B$6=1,S1275*$B$10,AND(R1274=0,R1275&gt;=1,I1275&gt;=$B$6*$B$8-1),V1274+$B$6*$B$10*$B$8,AND(R1274=0,R1275&gt;=1,I1275&lt;$B$6*$B$8-1),V1274+I1274*$B$10,TRUE,V1274)</f>
        <v>6200</v>
      </c>
      <c r="W1275" s="17">
        <f t="shared" si="76"/>
        <v>292.45283018867923</v>
      </c>
    </row>
    <row r="1276" spans="7:23" x14ac:dyDescent="0.25">
      <c r="G1276" s="15">
        <v>1274</v>
      </c>
      <c r="H1276" s="1">
        <f t="shared" si="73"/>
        <v>21.216666666666665</v>
      </c>
      <c r="I1276" s="15" cm="1">
        <f t="array" ref="I1276">_xlfn.IFS(J1275&gt;=$C$13-$B$26,MINA(I1275+$B$13-S1276+S1275,$B$11),I1275=$B$11,MINA(I1275-S1276+S1275,$B$11),TRUE,MAXA(I1275-S1276+S1275,0))</f>
        <v>1</v>
      </c>
      <c r="J1276" s="1" cm="1">
        <f t="array" ref="J1276">_xlfn.IFS(J1275&gt;=$C$13-$B$26,0,I1275&lt;$B$11,J1275+$B$26,TRUE,0)</f>
        <v>0.18333333333333332</v>
      </c>
      <c r="K1276" s="3" cm="1">
        <f t="array" ref="K1276">_xlfn.IFS(AND(NOT($K1275=0),$L1275),0,NOT($L1275),$K1275+$B$26,TRUE,$K1275)</f>
        <v>0</v>
      </c>
      <c r="L1276" s="3" t="b" cm="1">
        <f t="array" ref="L1276">_xlfn.IFS(AND($I1276&gt;0,$K1276&gt;=$C$5-$B$26),TRUE,$R1276&gt;=$B$6,FALSE,$I1276=0,FALSE,TRUE,$L1275)</f>
        <v>1</v>
      </c>
      <c r="M1276" s="3" t="b" cm="1">
        <f t="array" ref="M1276">_xlfn.IFS($N1276&gt;=$B$4-$B$26,FALSE,AND($I1276&gt;0,$K1276&gt;=$B$5-$B$26),TRUE,AND($L1276,NOT($M1275)),FALSE,$M1275,TRUE,TRUE,FALSE)</f>
        <v>0</v>
      </c>
      <c r="N1276" s="3" cm="1">
        <f t="array" ref="N1276">_xlfn.IFS($M1275,$N1275+$B$26,NOT($M1275),0,TRUE,$M1275)</f>
        <v>0</v>
      </c>
      <c r="O1276" s="3" t="b" cm="1">
        <f t="array" ref="O1276">_xlfn.IFS($M1276,FALSE,AND($L1276,NOT($M1276),$R1276&lt;$B$6,$I1276&gt;0),TRUE,TRUE,FALSE)</f>
        <v>1</v>
      </c>
      <c r="P1276" s="3" cm="1">
        <f t="array" ref="P1276">_xlfn.IFS($P1275&gt;=$C$7-$B$26,0,$O1275,$P1275+$B$26,TRUE,0)</f>
        <v>0.05</v>
      </c>
      <c r="Q1276" s="3" t="b" cm="1">
        <f t="array" ref="Q1276">_xlfn.IFS(AND($L1276,NOT($M1276),NOT($O1276)),TRUE,$R1276&gt;=$B$6,FALSE,AND($L1276,NOT($M1276),$O1276,$P1276=0),TRUE,TRUE,FALSE)</f>
        <v>0</v>
      </c>
      <c r="R1276" s="3" cm="1">
        <f t="array" ref="R1276">_xlfn.IFS(AND($Q1275,$R1275&lt;$B$6),$R1275+1,AND(NOT($L1275),$R1275&gt;0),0,TRUE,$R1275)</f>
        <v>2</v>
      </c>
      <c r="S1276" s="1" cm="1">
        <f t="array" ref="S1276">_xlfn.IFS(AND(Q1275,I1275&gt;$B$8),S1275+$B$8,AND(Q1275,I1275&lt;=$B$8),S1275+I1275,TRUE,$S1275)</f>
        <v>61</v>
      </c>
      <c r="T1276" s="1">
        <f t="shared" si="74"/>
        <v>5490</v>
      </c>
      <c r="U1276" s="17">
        <f t="shared" si="75"/>
        <v>258.75883739198747</v>
      </c>
      <c r="V1276" s="47" cm="1">
        <f t="array" ref="V1276">_xlfn.IFS($B$6=1,S1276*$B$10,AND(R1275=0,R1276&gt;=1,I1276&gt;=$B$6*$B$8-1),V1275+$B$6*$B$10*$B$8,AND(R1275=0,R1276&gt;=1,I1276&lt;$B$6*$B$8-1),V1275+I1275*$B$10,TRUE,V1275)</f>
        <v>6200</v>
      </c>
      <c r="W1276" s="17">
        <f t="shared" si="76"/>
        <v>292.22309505106051</v>
      </c>
    </row>
    <row r="1277" spans="7:23" x14ac:dyDescent="0.25">
      <c r="G1277" s="15">
        <v>1275</v>
      </c>
      <c r="H1277" s="1">
        <f t="shared" si="73"/>
        <v>21.233333333333334</v>
      </c>
      <c r="I1277" s="15" cm="1">
        <f t="array" ref="I1277">_xlfn.IFS(J1276&gt;=$C$13-$B$26,MINA(I1276+$B$13-S1277+S1276,$B$11),I1276=$B$11,MINA(I1276-S1277+S1276,$B$11),TRUE,MAXA(I1276-S1277+S1276,0))</f>
        <v>1</v>
      </c>
      <c r="J1277" s="1" cm="1">
        <f t="array" ref="J1277">_xlfn.IFS(J1276&gt;=$C$13-$B$26,0,I1276&lt;$B$11,J1276+$B$26,TRUE,0)</f>
        <v>0.19999999999999998</v>
      </c>
      <c r="K1277" s="3" cm="1">
        <f t="array" ref="K1277">_xlfn.IFS(AND(NOT($K1276=0),$L1276),0,NOT($L1276),$K1276+$B$26,TRUE,$K1276)</f>
        <v>0</v>
      </c>
      <c r="L1277" s="3" t="b" cm="1">
        <f t="array" ref="L1277">_xlfn.IFS(AND($I1277&gt;0,$K1277&gt;=$C$5-$B$26),TRUE,$R1277&gt;=$B$6,FALSE,$I1277=0,FALSE,TRUE,$L1276)</f>
        <v>1</v>
      </c>
      <c r="M1277" s="3" t="b" cm="1">
        <f t="array" ref="M1277">_xlfn.IFS($N1277&gt;=$B$4-$B$26,FALSE,AND($I1277&gt;0,$K1277&gt;=$B$5-$B$26),TRUE,AND($L1277,NOT($M1276)),FALSE,$M1276,TRUE,TRUE,FALSE)</f>
        <v>0</v>
      </c>
      <c r="N1277" s="3" cm="1">
        <f t="array" ref="N1277">_xlfn.IFS($M1276,$N1276+$B$26,NOT($M1276),0,TRUE,$M1276)</f>
        <v>0</v>
      </c>
      <c r="O1277" s="3" t="b" cm="1">
        <f t="array" ref="O1277">_xlfn.IFS($M1277,FALSE,AND($L1277,NOT($M1277),$R1277&lt;$B$6,$I1277&gt;0),TRUE,TRUE,FALSE)</f>
        <v>1</v>
      </c>
      <c r="P1277" s="3" cm="1">
        <f t="array" ref="P1277">_xlfn.IFS($P1276&gt;=$C$7-$B$26,0,$O1276,$P1276+$B$26,TRUE,0)</f>
        <v>6.6666666666666666E-2</v>
      </c>
      <c r="Q1277" s="3" t="b" cm="1">
        <f t="array" ref="Q1277">_xlfn.IFS(AND($L1277,NOT($M1277),NOT($O1277)),TRUE,$R1277&gt;=$B$6,FALSE,AND($L1277,NOT($M1277),$O1277,$P1277=0),TRUE,TRUE,FALSE)</f>
        <v>0</v>
      </c>
      <c r="R1277" s="3" cm="1">
        <f t="array" ref="R1277">_xlfn.IFS(AND($Q1276,$R1276&lt;$B$6),$R1276+1,AND(NOT($L1276),$R1276&gt;0),0,TRUE,$R1276)</f>
        <v>2</v>
      </c>
      <c r="S1277" s="1" cm="1">
        <f t="array" ref="S1277">_xlfn.IFS(AND(Q1276,I1276&gt;$B$8),S1276+$B$8,AND(Q1276,I1276&lt;=$B$8),S1276+I1276,TRUE,$S1276)</f>
        <v>61</v>
      </c>
      <c r="T1277" s="1">
        <f t="shared" si="74"/>
        <v>5490</v>
      </c>
      <c r="U1277" s="17">
        <f t="shared" si="75"/>
        <v>258.55572998430142</v>
      </c>
      <c r="V1277" s="47" cm="1">
        <f t="array" ref="V1277">_xlfn.IFS($B$6=1,S1277*$B$10,AND(R1276=0,R1277&gt;=1,I1277&gt;=$B$6*$B$8-1),V1276+$B$6*$B$10*$B$8,AND(R1276=0,R1277&gt;=1,I1277&lt;$B$6*$B$8-1),V1276+I1276*$B$10,TRUE,V1276)</f>
        <v>6200</v>
      </c>
      <c r="W1277" s="17">
        <f t="shared" si="76"/>
        <v>291.99372056514915</v>
      </c>
    </row>
    <row r="1278" spans="7:23" x14ac:dyDescent="0.25">
      <c r="G1278" s="15">
        <v>1276</v>
      </c>
      <c r="H1278" s="1">
        <f t="shared" si="73"/>
        <v>21.25</v>
      </c>
      <c r="I1278" s="15" cm="1">
        <f t="array" ref="I1278">_xlfn.IFS(J1277&gt;=$C$13-$B$26,MINA(I1277+$B$13-S1278+S1277,$B$11),I1277=$B$11,MINA(I1277-S1278+S1277,$B$11),TRUE,MAXA(I1277-S1278+S1277,0))</f>
        <v>1</v>
      </c>
      <c r="J1278" s="1" cm="1">
        <f t="array" ref="J1278">_xlfn.IFS(J1277&gt;=$C$13-$B$26,0,I1277&lt;$B$11,J1277+$B$26,TRUE,0)</f>
        <v>0.21666666666666665</v>
      </c>
      <c r="K1278" s="3" cm="1">
        <f t="array" ref="K1278">_xlfn.IFS(AND(NOT($K1277=0),$L1277),0,NOT($L1277),$K1277+$B$26,TRUE,$K1277)</f>
        <v>0</v>
      </c>
      <c r="L1278" s="3" t="b" cm="1">
        <f t="array" ref="L1278">_xlfn.IFS(AND($I1278&gt;0,$K1278&gt;=$C$5-$B$26),TRUE,$R1278&gt;=$B$6,FALSE,$I1278=0,FALSE,TRUE,$L1277)</f>
        <v>1</v>
      </c>
      <c r="M1278" s="3" t="b" cm="1">
        <f t="array" ref="M1278">_xlfn.IFS($N1278&gt;=$B$4-$B$26,FALSE,AND($I1278&gt;0,$K1278&gt;=$B$5-$B$26),TRUE,AND($L1278,NOT($M1277)),FALSE,$M1277,TRUE,TRUE,FALSE)</f>
        <v>0</v>
      </c>
      <c r="N1278" s="3" cm="1">
        <f t="array" ref="N1278">_xlfn.IFS($M1277,$N1277+$B$26,NOT($M1277),0,TRUE,$M1277)</f>
        <v>0</v>
      </c>
      <c r="O1278" s="3" t="b" cm="1">
        <f t="array" ref="O1278">_xlfn.IFS($M1278,FALSE,AND($L1278,NOT($M1278),$R1278&lt;$B$6,$I1278&gt;0),TRUE,TRUE,FALSE)</f>
        <v>1</v>
      </c>
      <c r="P1278" s="3" cm="1">
        <f t="array" ref="P1278">_xlfn.IFS($P1277&gt;=$C$7-$B$26,0,$O1277,$P1277+$B$26,TRUE,0)</f>
        <v>8.3333333333333329E-2</v>
      </c>
      <c r="Q1278" s="3" t="b" cm="1">
        <f t="array" ref="Q1278">_xlfn.IFS(AND($L1278,NOT($M1278),NOT($O1278)),TRUE,$R1278&gt;=$B$6,FALSE,AND($L1278,NOT($M1278),$O1278,$P1278=0),TRUE,TRUE,FALSE)</f>
        <v>0</v>
      </c>
      <c r="R1278" s="3" cm="1">
        <f t="array" ref="R1278">_xlfn.IFS(AND($Q1277,$R1277&lt;$B$6),$R1277+1,AND(NOT($L1277),$R1277&gt;0),0,TRUE,$R1277)</f>
        <v>2</v>
      </c>
      <c r="S1278" s="1" cm="1">
        <f t="array" ref="S1278">_xlfn.IFS(AND(Q1277,I1277&gt;$B$8),S1277+$B$8,AND(Q1277,I1277&lt;=$B$8),S1277+I1277,TRUE,$S1277)</f>
        <v>61</v>
      </c>
      <c r="T1278" s="1">
        <f t="shared" si="74"/>
        <v>5490</v>
      </c>
      <c r="U1278" s="17">
        <f t="shared" si="75"/>
        <v>258.35294117647061</v>
      </c>
      <c r="V1278" s="47" cm="1">
        <f t="array" ref="V1278">_xlfn.IFS($B$6=1,S1278*$B$10,AND(R1277=0,R1278&gt;=1,I1278&gt;=$B$6*$B$8-1),V1277+$B$6*$B$10*$B$8,AND(R1277=0,R1278&gt;=1,I1278&lt;$B$6*$B$8-1),V1277+I1277*$B$10,TRUE,V1277)</f>
        <v>6200</v>
      </c>
      <c r="W1278" s="17">
        <f t="shared" si="76"/>
        <v>291.76470588235293</v>
      </c>
    </row>
    <row r="1279" spans="7:23" x14ac:dyDescent="0.25">
      <c r="G1279" s="15">
        <v>1277</v>
      </c>
      <c r="H1279" s="1">
        <f t="shared" si="73"/>
        <v>21.266666666666666</v>
      </c>
      <c r="I1279" s="15" cm="1">
        <f t="array" ref="I1279">_xlfn.IFS(J1278&gt;=$C$13-$B$26,MINA(I1278+$B$13-S1279+S1278,$B$11),I1278=$B$11,MINA(I1278-S1279+S1278,$B$11),TRUE,MAXA(I1278-S1279+S1278,0))</f>
        <v>1</v>
      </c>
      <c r="J1279" s="1" cm="1">
        <f t="array" ref="J1279">_xlfn.IFS(J1278&gt;=$C$13-$B$26,0,I1278&lt;$B$11,J1278+$B$26,TRUE,0)</f>
        <v>0.23333333333333331</v>
      </c>
      <c r="K1279" s="3" cm="1">
        <f t="array" ref="K1279">_xlfn.IFS(AND(NOT($K1278=0),$L1278),0,NOT($L1278),$K1278+$B$26,TRUE,$K1278)</f>
        <v>0</v>
      </c>
      <c r="L1279" s="3" t="b" cm="1">
        <f t="array" ref="L1279">_xlfn.IFS(AND($I1279&gt;0,$K1279&gt;=$C$5-$B$26),TRUE,$R1279&gt;=$B$6,FALSE,$I1279=0,FALSE,TRUE,$L1278)</f>
        <v>1</v>
      </c>
      <c r="M1279" s="3" t="b" cm="1">
        <f t="array" ref="M1279">_xlfn.IFS($N1279&gt;=$B$4-$B$26,FALSE,AND($I1279&gt;0,$K1279&gt;=$B$5-$B$26),TRUE,AND($L1279,NOT($M1278)),FALSE,$M1278,TRUE,TRUE,FALSE)</f>
        <v>0</v>
      </c>
      <c r="N1279" s="3" cm="1">
        <f t="array" ref="N1279">_xlfn.IFS($M1278,$N1278+$B$26,NOT($M1278),0,TRUE,$M1278)</f>
        <v>0</v>
      </c>
      <c r="O1279" s="3" t="b" cm="1">
        <f t="array" ref="O1279">_xlfn.IFS($M1279,FALSE,AND($L1279,NOT($M1279),$R1279&lt;$B$6,$I1279&gt;0),TRUE,TRUE,FALSE)</f>
        <v>1</v>
      </c>
      <c r="P1279" s="3" cm="1">
        <f t="array" ref="P1279">_xlfn.IFS($P1278&gt;=$C$7-$B$26,0,$O1278,$P1278+$B$26,TRUE,0)</f>
        <v>0</v>
      </c>
      <c r="Q1279" s="3" t="b" cm="1">
        <f t="array" ref="Q1279">_xlfn.IFS(AND($L1279,NOT($M1279),NOT($O1279)),TRUE,$R1279&gt;=$B$6,FALSE,AND($L1279,NOT($M1279),$O1279,$P1279=0),TRUE,TRUE,FALSE)</f>
        <v>1</v>
      </c>
      <c r="R1279" s="3" cm="1">
        <f t="array" ref="R1279">_xlfn.IFS(AND($Q1278,$R1278&lt;$B$6),$R1278+1,AND(NOT($L1278),$R1278&gt;0),0,TRUE,$R1278)</f>
        <v>2</v>
      </c>
      <c r="S1279" s="1" cm="1">
        <f t="array" ref="S1279">_xlfn.IFS(AND(Q1278,I1278&gt;$B$8),S1278+$B$8,AND(Q1278,I1278&lt;=$B$8),S1278+I1278,TRUE,$S1278)</f>
        <v>61</v>
      </c>
      <c r="T1279" s="1">
        <f t="shared" si="74"/>
        <v>5490</v>
      </c>
      <c r="U1279" s="17">
        <f t="shared" si="75"/>
        <v>258.15047021943576</v>
      </c>
      <c r="V1279" s="47" cm="1">
        <f t="array" ref="V1279">_xlfn.IFS($B$6=1,S1279*$B$10,AND(R1278=0,R1279&gt;=1,I1279&gt;=$B$6*$B$8-1),V1278+$B$6*$B$10*$B$8,AND(R1278=0,R1279&gt;=1,I1279&lt;$B$6*$B$8-1),V1278+I1278*$B$10,TRUE,V1278)</f>
        <v>6200</v>
      </c>
      <c r="W1279" s="17">
        <f t="shared" si="76"/>
        <v>291.5360501567398</v>
      </c>
    </row>
    <row r="1280" spans="7:23" x14ac:dyDescent="0.25">
      <c r="G1280" s="15">
        <v>1278</v>
      </c>
      <c r="H1280" s="1">
        <f t="shared" si="73"/>
        <v>21.283333333333331</v>
      </c>
      <c r="I1280" s="15" cm="1">
        <f t="array" ref="I1280">_xlfn.IFS(J1279&gt;=$C$13-$B$26,MINA(I1279+$B$13-S1280+S1279,$B$11),I1279=$B$11,MINA(I1279-S1280+S1279,$B$11),TRUE,MAXA(I1279-S1280+S1279,0))</f>
        <v>0</v>
      </c>
      <c r="J1280" s="1" cm="1">
        <f t="array" ref="J1280">_xlfn.IFS(J1279&gt;=$C$13-$B$26,0,I1279&lt;$B$11,J1279+$B$26,TRUE,0)</f>
        <v>0.24999999999999997</v>
      </c>
      <c r="K1280" s="3" cm="1">
        <f t="array" ref="K1280">_xlfn.IFS(AND(NOT($K1279=0),$L1279),0,NOT($L1279),$K1279+$B$26,TRUE,$K1279)</f>
        <v>0</v>
      </c>
      <c r="L1280" s="3" t="b" cm="1">
        <f t="array" ref="L1280">_xlfn.IFS(AND($I1280&gt;0,$K1280&gt;=$C$5-$B$26),TRUE,$R1280&gt;=$B$6,FALSE,$I1280=0,FALSE,TRUE,$L1279)</f>
        <v>0</v>
      </c>
      <c r="M1280" s="3" t="b" cm="1">
        <f t="array" ref="M1280">_xlfn.IFS($N1280&gt;=$B$4-$B$26,FALSE,AND($I1280&gt;0,$K1280&gt;=$B$5-$B$26),TRUE,AND($L1280,NOT($M1279)),FALSE,$M1279,TRUE,TRUE,FALSE)</f>
        <v>0</v>
      </c>
      <c r="N1280" s="3" cm="1">
        <f t="array" ref="N1280">_xlfn.IFS($M1279,$N1279+$B$26,NOT($M1279),0,TRUE,$M1279)</f>
        <v>0</v>
      </c>
      <c r="O1280" s="3" t="b" cm="1">
        <f t="array" ref="O1280">_xlfn.IFS($M1280,FALSE,AND($L1280,NOT($M1280),$R1280&lt;$B$6,$I1280&gt;0),TRUE,TRUE,FALSE)</f>
        <v>0</v>
      </c>
      <c r="P1280" s="3" cm="1">
        <f t="array" ref="P1280">_xlfn.IFS($P1279&gt;=$C$7-$B$26,0,$O1279,$P1279+$B$26,TRUE,0)</f>
        <v>1.6666666666666666E-2</v>
      </c>
      <c r="Q1280" s="3" t="b" cm="1">
        <f t="array" ref="Q1280">_xlfn.IFS(AND($L1280,NOT($M1280),NOT($O1280)),TRUE,$R1280&gt;=$B$6,FALSE,AND($L1280,NOT($M1280),$O1280,$P1280=0),TRUE,TRUE,FALSE)</f>
        <v>0</v>
      </c>
      <c r="R1280" s="3" cm="1">
        <f t="array" ref="R1280">_xlfn.IFS(AND($Q1279,$R1279&lt;$B$6),$R1279+1,AND(NOT($L1279),$R1279&gt;0),0,TRUE,$R1279)</f>
        <v>3</v>
      </c>
      <c r="S1280" s="1" cm="1">
        <f t="array" ref="S1280">_xlfn.IFS(AND(Q1279,I1279&gt;$B$8),S1279+$B$8,AND(Q1279,I1279&lt;=$B$8),S1279+I1279,TRUE,$S1279)</f>
        <v>62</v>
      </c>
      <c r="T1280" s="1">
        <f t="shared" si="74"/>
        <v>5580</v>
      </c>
      <c r="U1280" s="17">
        <f t="shared" si="75"/>
        <v>262.17697729052469</v>
      </c>
      <c r="V1280" s="47" cm="1">
        <f t="array" ref="V1280">_xlfn.IFS($B$6=1,S1280*$B$10,AND(R1279=0,R1280&gt;=1,I1280&gt;=$B$6*$B$8-1),V1279+$B$6*$B$10*$B$8,AND(R1279=0,R1280&gt;=1,I1280&lt;$B$6*$B$8-1),V1279+I1279*$B$10,TRUE,V1279)</f>
        <v>6200</v>
      </c>
      <c r="W1280" s="17">
        <f t="shared" si="76"/>
        <v>291.30775254502743</v>
      </c>
    </row>
    <row r="1281" spans="7:23" x14ac:dyDescent="0.25">
      <c r="G1281" s="15">
        <v>1279</v>
      </c>
      <c r="H1281" s="1">
        <f t="shared" si="73"/>
        <v>21.3</v>
      </c>
      <c r="I1281" s="15" cm="1">
        <f t="array" ref="I1281">_xlfn.IFS(J1280&gt;=$C$13-$B$26,MINA(I1280+$B$13-S1281+S1280,$B$11),I1280=$B$11,MINA(I1280-S1281+S1280,$B$11),TRUE,MAXA(I1280-S1281+S1280,0))</f>
        <v>0</v>
      </c>
      <c r="J1281" s="1" cm="1">
        <f t="array" ref="J1281">_xlfn.IFS(J1280&gt;=$C$13-$B$26,0,I1280&lt;$B$11,J1280+$B$26,TRUE,0)</f>
        <v>0.26666666666666666</v>
      </c>
      <c r="K1281" s="3" cm="1">
        <f t="array" ref="K1281">_xlfn.IFS(AND(NOT($K1280=0),$L1280),0,NOT($L1280),$K1280+$B$26,TRUE,$K1280)</f>
        <v>1.6666666666666666E-2</v>
      </c>
      <c r="L1281" s="3" t="b" cm="1">
        <f t="array" ref="L1281">_xlfn.IFS(AND($I1281&gt;0,$K1281&gt;=$C$5-$B$26),TRUE,$R1281&gt;=$B$6,FALSE,$I1281=0,FALSE,TRUE,$L1280)</f>
        <v>0</v>
      </c>
      <c r="M1281" s="3" t="b" cm="1">
        <f t="array" ref="M1281">_xlfn.IFS($N1281&gt;=$B$4-$B$26,FALSE,AND($I1281&gt;0,$K1281&gt;=$B$5-$B$26),TRUE,AND($L1281,NOT($M1280)),FALSE,$M1280,TRUE,TRUE,FALSE)</f>
        <v>0</v>
      </c>
      <c r="N1281" s="3" cm="1">
        <f t="array" ref="N1281">_xlfn.IFS($M1280,$N1280+$B$26,NOT($M1280),0,TRUE,$M1280)</f>
        <v>0</v>
      </c>
      <c r="O1281" s="3" t="b" cm="1">
        <f t="array" ref="O1281">_xlfn.IFS($M1281,FALSE,AND($L1281,NOT($M1281),$R1281&lt;$B$6,$I1281&gt;0),TRUE,TRUE,FALSE)</f>
        <v>0</v>
      </c>
      <c r="P1281" s="3" cm="1">
        <f t="array" ref="P1281">_xlfn.IFS($P1280&gt;=$C$7-$B$26,0,$O1280,$P1280+$B$26,TRUE,0)</f>
        <v>0</v>
      </c>
      <c r="Q1281" s="3" t="b" cm="1">
        <f t="array" ref="Q1281">_xlfn.IFS(AND($L1281,NOT($M1281),NOT($O1281)),TRUE,$R1281&gt;=$B$6,FALSE,AND($L1281,NOT($M1281),$O1281,$P1281=0),TRUE,TRUE,FALSE)</f>
        <v>0</v>
      </c>
      <c r="R1281" s="3" cm="1">
        <f t="array" ref="R1281">_xlfn.IFS(AND($Q1280,$R1280&lt;$B$6),$R1280+1,AND(NOT($L1280),$R1280&gt;0),0,TRUE,$R1280)</f>
        <v>0</v>
      </c>
      <c r="S1281" s="1" cm="1">
        <f t="array" ref="S1281">_xlfn.IFS(AND(Q1280,I1280&gt;$B$8),S1280+$B$8,AND(Q1280,I1280&lt;=$B$8),S1280+I1280,TRUE,$S1280)</f>
        <v>62</v>
      </c>
      <c r="T1281" s="1">
        <f t="shared" si="74"/>
        <v>5580</v>
      </c>
      <c r="U1281" s="17">
        <f t="shared" si="75"/>
        <v>261.97183098591546</v>
      </c>
      <c r="V1281" s="47" cm="1">
        <f t="array" ref="V1281">_xlfn.IFS($B$6=1,S1281*$B$10,AND(R1280=0,R1281&gt;=1,I1281&gt;=$B$6*$B$8-1),V1280+$B$6*$B$10*$B$8,AND(R1280=0,R1281&gt;=1,I1281&lt;$B$6*$B$8-1),V1280+I1280*$B$10,TRUE,V1280)</f>
        <v>6200</v>
      </c>
      <c r="W1281" s="17">
        <f t="shared" si="76"/>
        <v>291.07981220657274</v>
      </c>
    </row>
    <row r="1282" spans="7:23" x14ac:dyDescent="0.25">
      <c r="G1282" s="15">
        <v>1280</v>
      </c>
      <c r="H1282" s="1">
        <f t="shared" si="73"/>
        <v>21.316666666666666</v>
      </c>
      <c r="I1282" s="15" cm="1">
        <f t="array" ref="I1282">_xlfn.IFS(J1281&gt;=$C$13-$B$26,MINA(I1281+$B$13-S1282+S1281,$B$11),I1281=$B$11,MINA(I1281-S1282+S1281,$B$11),TRUE,MAXA(I1281-S1282+S1281,0))</f>
        <v>0</v>
      </c>
      <c r="J1282" s="1" cm="1">
        <f t="array" ref="J1282">_xlfn.IFS(J1281&gt;=$C$13-$B$26,0,I1281&lt;$B$11,J1281+$B$26,TRUE,0)</f>
        <v>0.28333333333333333</v>
      </c>
      <c r="K1282" s="3" cm="1">
        <f t="array" ref="K1282">_xlfn.IFS(AND(NOT($K1281=0),$L1281),0,NOT($L1281),$K1281+$B$26,TRUE,$K1281)</f>
        <v>3.3333333333333333E-2</v>
      </c>
      <c r="L1282" s="3" t="b" cm="1">
        <f t="array" ref="L1282">_xlfn.IFS(AND($I1282&gt;0,$K1282&gt;=$C$5-$B$26),TRUE,$R1282&gt;=$B$6,FALSE,$I1282=0,FALSE,TRUE,$L1281)</f>
        <v>0</v>
      </c>
      <c r="M1282" s="3" t="b" cm="1">
        <f t="array" ref="M1282">_xlfn.IFS($N1282&gt;=$B$4-$B$26,FALSE,AND($I1282&gt;0,$K1282&gt;=$B$5-$B$26),TRUE,AND($L1282,NOT($M1281)),FALSE,$M1281,TRUE,TRUE,FALSE)</f>
        <v>0</v>
      </c>
      <c r="N1282" s="3" cm="1">
        <f t="array" ref="N1282">_xlfn.IFS($M1281,$N1281+$B$26,NOT($M1281),0,TRUE,$M1281)</f>
        <v>0</v>
      </c>
      <c r="O1282" s="3" t="b" cm="1">
        <f t="array" ref="O1282">_xlfn.IFS($M1282,FALSE,AND($L1282,NOT($M1282),$R1282&lt;$B$6,$I1282&gt;0),TRUE,TRUE,FALSE)</f>
        <v>0</v>
      </c>
      <c r="P1282" s="3" cm="1">
        <f t="array" ref="P1282">_xlfn.IFS($P1281&gt;=$C$7-$B$26,0,$O1281,$P1281+$B$26,TRUE,0)</f>
        <v>0</v>
      </c>
      <c r="Q1282" s="3" t="b" cm="1">
        <f t="array" ref="Q1282">_xlfn.IFS(AND($L1282,NOT($M1282),NOT($O1282)),TRUE,$R1282&gt;=$B$6,FALSE,AND($L1282,NOT($M1282),$O1282,$P1282=0),TRUE,TRUE,FALSE)</f>
        <v>0</v>
      </c>
      <c r="R1282" s="3" cm="1">
        <f t="array" ref="R1282">_xlfn.IFS(AND($Q1281,$R1281&lt;$B$6),$R1281+1,AND(NOT($L1281),$R1281&gt;0),0,TRUE,$R1281)</f>
        <v>0</v>
      </c>
      <c r="S1282" s="1" cm="1">
        <f t="array" ref="S1282">_xlfn.IFS(AND(Q1281,I1281&gt;$B$8),S1281+$B$8,AND(Q1281,I1281&lt;=$B$8),S1281+I1281,TRUE,$S1281)</f>
        <v>62</v>
      </c>
      <c r="T1282" s="1">
        <f t="shared" si="74"/>
        <v>5580</v>
      </c>
      <c r="U1282" s="17">
        <f t="shared" si="75"/>
        <v>261.76700547302579</v>
      </c>
      <c r="V1282" s="47" cm="1">
        <f t="array" ref="V1282">_xlfn.IFS($B$6=1,S1282*$B$10,AND(R1281=0,R1282&gt;=1,I1282&gt;=$B$6*$B$8-1),V1281+$B$6*$B$10*$B$8,AND(R1281=0,R1282&gt;=1,I1282&lt;$B$6*$B$8-1),V1281+I1281*$B$10,TRUE,V1281)</f>
        <v>6200</v>
      </c>
      <c r="W1282" s="17">
        <f t="shared" si="76"/>
        <v>290.85222830336198</v>
      </c>
    </row>
    <row r="1283" spans="7:23" x14ac:dyDescent="0.25">
      <c r="G1283" s="15">
        <v>1281</v>
      </c>
      <c r="H1283" s="1">
        <f t="shared" ref="H1283:H1346" si="77">($G1283-1)*$B$26</f>
        <v>21.333333333333332</v>
      </c>
      <c r="I1283" s="15" cm="1">
        <f t="array" ref="I1283">_xlfn.IFS(J1282&gt;=$C$13-$B$26,MINA(I1282+$B$13-S1283+S1282,$B$11),I1282=$B$11,MINA(I1282-S1283+S1282,$B$11),TRUE,MAXA(I1282-S1283+S1282,0))</f>
        <v>0</v>
      </c>
      <c r="J1283" s="1" cm="1">
        <f t="array" ref="J1283">_xlfn.IFS(J1282&gt;=$C$13-$B$26,0,I1282&lt;$B$11,J1282+$B$26,TRUE,0)</f>
        <v>0.3</v>
      </c>
      <c r="K1283" s="3" cm="1">
        <f t="array" ref="K1283">_xlfn.IFS(AND(NOT($K1282=0),$L1282),0,NOT($L1282),$K1282+$B$26,TRUE,$K1282)</f>
        <v>0.05</v>
      </c>
      <c r="L1283" s="3" t="b" cm="1">
        <f t="array" ref="L1283">_xlfn.IFS(AND($I1283&gt;0,$K1283&gt;=$C$5-$B$26),TRUE,$R1283&gt;=$B$6,FALSE,$I1283=0,FALSE,TRUE,$L1282)</f>
        <v>0</v>
      </c>
      <c r="M1283" s="3" t="b" cm="1">
        <f t="array" ref="M1283">_xlfn.IFS($N1283&gt;=$B$4-$B$26,FALSE,AND($I1283&gt;0,$K1283&gt;=$B$5-$B$26),TRUE,AND($L1283,NOT($M1282)),FALSE,$M1282,TRUE,TRUE,FALSE)</f>
        <v>0</v>
      </c>
      <c r="N1283" s="3" cm="1">
        <f t="array" ref="N1283">_xlfn.IFS($M1282,$N1282+$B$26,NOT($M1282),0,TRUE,$M1282)</f>
        <v>0</v>
      </c>
      <c r="O1283" s="3" t="b" cm="1">
        <f t="array" ref="O1283">_xlfn.IFS($M1283,FALSE,AND($L1283,NOT($M1283),$R1283&lt;$B$6,$I1283&gt;0),TRUE,TRUE,FALSE)</f>
        <v>0</v>
      </c>
      <c r="P1283" s="3" cm="1">
        <f t="array" ref="P1283">_xlfn.IFS($P1282&gt;=$C$7-$B$26,0,$O1282,$P1282+$B$26,TRUE,0)</f>
        <v>0</v>
      </c>
      <c r="Q1283" s="3" t="b" cm="1">
        <f t="array" ref="Q1283">_xlfn.IFS(AND($L1283,NOT($M1283),NOT($O1283)),TRUE,$R1283&gt;=$B$6,FALSE,AND($L1283,NOT($M1283),$O1283,$P1283=0),TRUE,TRUE,FALSE)</f>
        <v>0</v>
      </c>
      <c r="R1283" s="3" cm="1">
        <f t="array" ref="R1283">_xlfn.IFS(AND($Q1282,$R1282&lt;$B$6),$R1282+1,AND(NOT($L1282),$R1282&gt;0),0,TRUE,$R1282)</f>
        <v>0</v>
      </c>
      <c r="S1283" s="1" cm="1">
        <f t="array" ref="S1283">_xlfn.IFS(AND(Q1282,I1282&gt;$B$8),S1282+$B$8,AND(Q1282,I1282&lt;=$B$8),S1282+I1282,TRUE,$S1282)</f>
        <v>62</v>
      </c>
      <c r="T1283" s="1">
        <f t="shared" ref="T1283:T1346" si="78">IF($Q1282,$T1282+$B$8*$B$9,$T1282)</f>
        <v>5580</v>
      </c>
      <c r="U1283" s="17">
        <f t="shared" si="75"/>
        <v>261.5625</v>
      </c>
      <c r="V1283" s="47" cm="1">
        <f t="array" ref="V1283">_xlfn.IFS($B$6=1,S1283*$B$10,AND(R1282=0,R1283&gt;=1,I1283&gt;=$B$6*$B$8-1),V1282+$B$6*$B$10*$B$8,AND(R1282=0,R1283&gt;=1,I1283&lt;$B$6*$B$8-1),V1282+I1282*$B$10,TRUE,V1282)</f>
        <v>6200</v>
      </c>
      <c r="W1283" s="17">
        <f t="shared" si="76"/>
        <v>290.625</v>
      </c>
    </row>
    <row r="1284" spans="7:23" x14ac:dyDescent="0.25">
      <c r="G1284" s="15">
        <v>1282</v>
      </c>
      <c r="H1284" s="1">
        <f t="shared" si="77"/>
        <v>21.35</v>
      </c>
      <c r="I1284" s="15" cm="1">
        <f t="array" ref="I1284">_xlfn.IFS(J1283&gt;=$C$13-$B$26,MINA(I1283+$B$13-S1284+S1283,$B$11),I1283=$B$11,MINA(I1283-S1284+S1283,$B$11),TRUE,MAXA(I1283-S1284+S1283,0))</f>
        <v>0</v>
      </c>
      <c r="J1284" s="1" cm="1">
        <f t="array" ref="J1284">_xlfn.IFS(J1283&gt;=$C$13-$B$26,0,I1283&lt;$B$11,J1283+$B$26,TRUE,0)</f>
        <v>0.31666666666666665</v>
      </c>
      <c r="K1284" s="3" cm="1">
        <f t="array" ref="K1284">_xlfn.IFS(AND(NOT($K1283=0),$L1283),0,NOT($L1283),$K1283+$B$26,TRUE,$K1283)</f>
        <v>6.6666666666666666E-2</v>
      </c>
      <c r="L1284" s="3" t="b" cm="1">
        <f t="array" ref="L1284">_xlfn.IFS(AND($I1284&gt;0,$K1284&gt;=$C$5-$B$26),TRUE,$R1284&gt;=$B$6,FALSE,$I1284=0,FALSE,TRUE,$L1283)</f>
        <v>0</v>
      </c>
      <c r="M1284" s="3" t="b" cm="1">
        <f t="array" ref="M1284">_xlfn.IFS($N1284&gt;=$B$4-$B$26,FALSE,AND($I1284&gt;0,$K1284&gt;=$B$5-$B$26),TRUE,AND($L1284,NOT($M1283)),FALSE,$M1283,TRUE,TRUE,FALSE)</f>
        <v>0</v>
      </c>
      <c r="N1284" s="3" cm="1">
        <f t="array" ref="N1284">_xlfn.IFS($M1283,$N1283+$B$26,NOT($M1283),0,TRUE,$M1283)</f>
        <v>0</v>
      </c>
      <c r="O1284" s="3" t="b" cm="1">
        <f t="array" ref="O1284">_xlfn.IFS($M1284,FALSE,AND($L1284,NOT($M1284),$R1284&lt;$B$6,$I1284&gt;0),TRUE,TRUE,FALSE)</f>
        <v>0</v>
      </c>
      <c r="P1284" s="3" cm="1">
        <f t="array" ref="P1284">_xlfn.IFS($P1283&gt;=$C$7-$B$26,0,$O1283,$P1283+$B$26,TRUE,0)</f>
        <v>0</v>
      </c>
      <c r="Q1284" s="3" t="b" cm="1">
        <f t="array" ref="Q1284">_xlfn.IFS(AND($L1284,NOT($M1284),NOT($O1284)),TRUE,$R1284&gt;=$B$6,FALSE,AND($L1284,NOT($M1284),$O1284,$P1284=0),TRUE,TRUE,FALSE)</f>
        <v>0</v>
      </c>
      <c r="R1284" s="3" cm="1">
        <f t="array" ref="R1284">_xlfn.IFS(AND($Q1283,$R1283&lt;$B$6),$R1283+1,AND(NOT($L1283),$R1283&gt;0),0,TRUE,$R1283)</f>
        <v>0</v>
      </c>
      <c r="S1284" s="1" cm="1">
        <f t="array" ref="S1284">_xlfn.IFS(AND(Q1283,I1283&gt;$B$8),S1283+$B$8,AND(Q1283,I1283&lt;=$B$8),S1283+I1283,TRUE,$S1283)</f>
        <v>62</v>
      </c>
      <c r="T1284" s="1">
        <f t="shared" si="78"/>
        <v>5580</v>
      </c>
      <c r="U1284" s="17">
        <f t="shared" ref="U1284:U1347" si="79">$T1284/$H1284</f>
        <v>261.35831381733021</v>
      </c>
      <c r="V1284" s="47" cm="1">
        <f t="array" ref="V1284">_xlfn.IFS($B$6=1,S1284*$B$10,AND(R1283=0,R1284&gt;=1,I1284&gt;=$B$6*$B$8-1),V1283+$B$6*$B$10*$B$8,AND(R1283=0,R1284&gt;=1,I1284&lt;$B$6*$B$8-1),V1283+I1283*$B$10,TRUE,V1283)</f>
        <v>6200</v>
      </c>
      <c r="W1284" s="17">
        <f t="shared" si="76"/>
        <v>290.39812646370024</v>
      </c>
    </row>
    <row r="1285" spans="7:23" x14ac:dyDescent="0.25">
      <c r="G1285" s="15">
        <v>1283</v>
      </c>
      <c r="H1285" s="1">
        <f t="shared" si="77"/>
        <v>21.366666666666667</v>
      </c>
      <c r="I1285" s="15" cm="1">
        <f t="array" ref="I1285">_xlfn.IFS(J1284&gt;=$C$13-$B$26,MINA(I1284+$B$13-S1285+S1284,$B$11),I1284=$B$11,MINA(I1284-S1285+S1284,$B$11),TRUE,MAXA(I1284-S1285+S1284,0))</f>
        <v>0</v>
      </c>
      <c r="J1285" s="1" cm="1">
        <f t="array" ref="J1285">_xlfn.IFS(J1284&gt;=$C$13-$B$26,0,I1284&lt;$B$11,J1284+$B$26,TRUE,0)</f>
        <v>0.33333333333333331</v>
      </c>
      <c r="K1285" s="3" cm="1">
        <f t="array" ref="K1285">_xlfn.IFS(AND(NOT($K1284=0),$L1284),0,NOT($L1284),$K1284+$B$26,TRUE,$K1284)</f>
        <v>8.3333333333333329E-2</v>
      </c>
      <c r="L1285" s="3" t="b" cm="1">
        <f t="array" ref="L1285">_xlfn.IFS(AND($I1285&gt;0,$K1285&gt;=$C$5-$B$26),TRUE,$R1285&gt;=$B$6,FALSE,$I1285=0,FALSE,TRUE,$L1284)</f>
        <v>0</v>
      </c>
      <c r="M1285" s="3" t="b" cm="1">
        <f t="array" ref="M1285">_xlfn.IFS($N1285&gt;=$B$4-$B$26,FALSE,AND($I1285&gt;0,$K1285&gt;=$B$5-$B$26),TRUE,AND($L1285,NOT($M1284)),FALSE,$M1284,TRUE,TRUE,FALSE)</f>
        <v>0</v>
      </c>
      <c r="N1285" s="3" cm="1">
        <f t="array" ref="N1285">_xlfn.IFS($M1284,$N1284+$B$26,NOT($M1284),0,TRUE,$M1284)</f>
        <v>0</v>
      </c>
      <c r="O1285" s="3" t="b" cm="1">
        <f t="array" ref="O1285">_xlfn.IFS($M1285,FALSE,AND($L1285,NOT($M1285),$R1285&lt;$B$6,$I1285&gt;0),TRUE,TRUE,FALSE)</f>
        <v>0</v>
      </c>
      <c r="P1285" s="3" cm="1">
        <f t="array" ref="P1285">_xlfn.IFS($P1284&gt;=$C$7-$B$26,0,$O1284,$P1284+$B$26,TRUE,0)</f>
        <v>0</v>
      </c>
      <c r="Q1285" s="3" t="b" cm="1">
        <f t="array" ref="Q1285">_xlfn.IFS(AND($L1285,NOT($M1285),NOT($O1285)),TRUE,$R1285&gt;=$B$6,FALSE,AND($L1285,NOT($M1285),$O1285,$P1285=0),TRUE,TRUE,FALSE)</f>
        <v>0</v>
      </c>
      <c r="R1285" s="3" cm="1">
        <f t="array" ref="R1285">_xlfn.IFS(AND($Q1284,$R1284&lt;$B$6),$R1284+1,AND(NOT($L1284),$R1284&gt;0),0,TRUE,$R1284)</f>
        <v>0</v>
      </c>
      <c r="S1285" s="1" cm="1">
        <f t="array" ref="S1285">_xlfn.IFS(AND(Q1284,I1284&gt;$B$8),S1284+$B$8,AND(Q1284,I1284&lt;=$B$8),S1284+I1284,TRUE,$S1284)</f>
        <v>62</v>
      </c>
      <c r="T1285" s="1">
        <f t="shared" si="78"/>
        <v>5580</v>
      </c>
      <c r="U1285" s="17">
        <f t="shared" si="79"/>
        <v>261.15444617784709</v>
      </c>
      <c r="V1285" s="47" cm="1">
        <f t="array" ref="V1285">_xlfn.IFS($B$6=1,S1285*$B$10,AND(R1284=0,R1285&gt;=1,I1285&gt;=$B$6*$B$8-1),V1284+$B$6*$B$10*$B$8,AND(R1284=0,R1285&gt;=1,I1285&lt;$B$6*$B$8-1),V1284+I1284*$B$10,TRUE,V1284)</f>
        <v>6200</v>
      </c>
      <c r="W1285" s="17">
        <f t="shared" ref="W1285:W1348" si="80">V1285/H1285</f>
        <v>290.17160686427457</v>
      </c>
    </row>
    <row r="1286" spans="7:23" x14ac:dyDescent="0.25">
      <c r="G1286" s="15">
        <v>1284</v>
      </c>
      <c r="H1286" s="1">
        <f t="shared" si="77"/>
        <v>21.383333333333333</v>
      </c>
      <c r="I1286" s="15" cm="1">
        <f t="array" ref="I1286">_xlfn.IFS(J1285&gt;=$C$13-$B$26,MINA(I1285+$B$13-S1286+S1285,$B$11),I1285=$B$11,MINA(I1285-S1286+S1285,$B$11),TRUE,MAXA(I1285-S1286+S1285,0))</f>
        <v>0</v>
      </c>
      <c r="J1286" s="1" cm="1">
        <f t="array" ref="J1286">_xlfn.IFS(J1285&gt;=$C$13-$B$26,0,I1285&lt;$B$11,J1285+$B$26,TRUE,0)</f>
        <v>0.35</v>
      </c>
      <c r="K1286" s="3" cm="1">
        <f t="array" ref="K1286">_xlfn.IFS(AND(NOT($K1285=0),$L1285),0,NOT($L1285),$K1285+$B$26,TRUE,$K1285)</f>
        <v>9.9999999999999992E-2</v>
      </c>
      <c r="L1286" s="3" t="b" cm="1">
        <f t="array" ref="L1286">_xlfn.IFS(AND($I1286&gt;0,$K1286&gt;=$C$5-$B$26),TRUE,$R1286&gt;=$B$6,FALSE,$I1286=0,FALSE,TRUE,$L1285)</f>
        <v>0</v>
      </c>
      <c r="M1286" s="3" t="b" cm="1">
        <f t="array" ref="M1286">_xlfn.IFS($N1286&gt;=$B$4-$B$26,FALSE,AND($I1286&gt;0,$K1286&gt;=$B$5-$B$26),TRUE,AND($L1286,NOT($M1285)),FALSE,$M1285,TRUE,TRUE,FALSE)</f>
        <v>0</v>
      </c>
      <c r="N1286" s="3" cm="1">
        <f t="array" ref="N1286">_xlfn.IFS($M1285,$N1285+$B$26,NOT($M1285),0,TRUE,$M1285)</f>
        <v>0</v>
      </c>
      <c r="O1286" s="3" t="b" cm="1">
        <f t="array" ref="O1286">_xlfn.IFS($M1286,FALSE,AND($L1286,NOT($M1286),$R1286&lt;$B$6,$I1286&gt;0),TRUE,TRUE,FALSE)</f>
        <v>0</v>
      </c>
      <c r="P1286" s="3" cm="1">
        <f t="array" ref="P1286">_xlfn.IFS($P1285&gt;=$C$7-$B$26,0,$O1285,$P1285+$B$26,TRUE,0)</f>
        <v>0</v>
      </c>
      <c r="Q1286" s="3" t="b" cm="1">
        <f t="array" ref="Q1286">_xlfn.IFS(AND($L1286,NOT($M1286),NOT($O1286)),TRUE,$R1286&gt;=$B$6,FALSE,AND($L1286,NOT($M1286),$O1286,$P1286=0),TRUE,TRUE,FALSE)</f>
        <v>0</v>
      </c>
      <c r="R1286" s="3" cm="1">
        <f t="array" ref="R1286">_xlfn.IFS(AND($Q1285,$R1285&lt;$B$6),$R1285+1,AND(NOT($L1285),$R1285&gt;0),0,TRUE,$R1285)</f>
        <v>0</v>
      </c>
      <c r="S1286" s="1" cm="1">
        <f t="array" ref="S1286">_xlfn.IFS(AND(Q1285,I1285&gt;$B$8),S1285+$B$8,AND(Q1285,I1285&lt;=$B$8),S1285+I1285,TRUE,$S1285)</f>
        <v>62</v>
      </c>
      <c r="T1286" s="1">
        <f t="shared" si="78"/>
        <v>5580</v>
      </c>
      <c r="U1286" s="17">
        <f t="shared" si="79"/>
        <v>260.95089633671085</v>
      </c>
      <c r="V1286" s="47" cm="1">
        <f t="array" ref="V1286">_xlfn.IFS($B$6=1,S1286*$B$10,AND(R1285=0,R1286&gt;=1,I1286&gt;=$B$6*$B$8-1),V1285+$B$6*$B$10*$B$8,AND(R1285=0,R1286&gt;=1,I1286&lt;$B$6*$B$8-1),V1285+I1285*$B$10,TRUE,V1285)</f>
        <v>6200</v>
      </c>
      <c r="W1286" s="17">
        <f t="shared" si="80"/>
        <v>289.94544037412317</v>
      </c>
    </row>
    <row r="1287" spans="7:23" x14ac:dyDescent="0.25">
      <c r="G1287" s="15">
        <v>1285</v>
      </c>
      <c r="H1287" s="1">
        <f t="shared" si="77"/>
        <v>21.4</v>
      </c>
      <c r="I1287" s="15" cm="1">
        <f t="array" ref="I1287">_xlfn.IFS(J1286&gt;=$C$13-$B$26,MINA(I1286+$B$13-S1287+S1286,$B$11),I1286=$B$11,MINA(I1286-S1287+S1286,$B$11),TRUE,MAXA(I1286-S1287+S1286,0))</f>
        <v>0</v>
      </c>
      <c r="J1287" s="1" cm="1">
        <f t="array" ref="J1287">_xlfn.IFS(J1286&gt;=$C$13-$B$26,0,I1286&lt;$B$11,J1286+$B$26,TRUE,0)</f>
        <v>0.36666666666666664</v>
      </c>
      <c r="K1287" s="3" cm="1">
        <f t="array" ref="K1287">_xlfn.IFS(AND(NOT($K1286=0),$L1286),0,NOT($L1286),$K1286+$B$26,TRUE,$K1286)</f>
        <v>0.11666666666666665</v>
      </c>
      <c r="L1287" s="3" t="b" cm="1">
        <f t="array" ref="L1287">_xlfn.IFS(AND($I1287&gt;0,$K1287&gt;=$C$5-$B$26),TRUE,$R1287&gt;=$B$6,FALSE,$I1287=0,FALSE,TRUE,$L1286)</f>
        <v>0</v>
      </c>
      <c r="M1287" s="3" t="b" cm="1">
        <f t="array" ref="M1287">_xlfn.IFS($N1287&gt;=$B$4-$B$26,FALSE,AND($I1287&gt;0,$K1287&gt;=$B$5-$B$26),TRUE,AND($L1287,NOT($M1286)),FALSE,$M1286,TRUE,TRUE,FALSE)</f>
        <v>0</v>
      </c>
      <c r="N1287" s="3" cm="1">
        <f t="array" ref="N1287">_xlfn.IFS($M1286,$N1286+$B$26,NOT($M1286),0,TRUE,$M1286)</f>
        <v>0</v>
      </c>
      <c r="O1287" s="3" t="b" cm="1">
        <f t="array" ref="O1287">_xlfn.IFS($M1287,FALSE,AND($L1287,NOT($M1287),$R1287&lt;$B$6,$I1287&gt;0),TRUE,TRUE,FALSE)</f>
        <v>0</v>
      </c>
      <c r="P1287" s="3" cm="1">
        <f t="array" ref="P1287">_xlfn.IFS($P1286&gt;=$C$7-$B$26,0,$O1286,$P1286+$B$26,TRUE,0)</f>
        <v>0</v>
      </c>
      <c r="Q1287" s="3" t="b" cm="1">
        <f t="array" ref="Q1287">_xlfn.IFS(AND($L1287,NOT($M1287),NOT($O1287)),TRUE,$R1287&gt;=$B$6,FALSE,AND($L1287,NOT($M1287),$O1287,$P1287=0),TRUE,TRUE,FALSE)</f>
        <v>0</v>
      </c>
      <c r="R1287" s="3" cm="1">
        <f t="array" ref="R1287">_xlfn.IFS(AND($Q1286,$R1286&lt;$B$6),$R1286+1,AND(NOT($L1286),$R1286&gt;0),0,TRUE,$R1286)</f>
        <v>0</v>
      </c>
      <c r="S1287" s="1" cm="1">
        <f t="array" ref="S1287">_xlfn.IFS(AND(Q1286,I1286&gt;$B$8),S1286+$B$8,AND(Q1286,I1286&lt;=$B$8),S1286+I1286,TRUE,$S1286)</f>
        <v>62</v>
      </c>
      <c r="T1287" s="1">
        <f t="shared" si="78"/>
        <v>5580</v>
      </c>
      <c r="U1287" s="17">
        <f t="shared" si="79"/>
        <v>260.7476635514019</v>
      </c>
      <c r="V1287" s="47" cm="1">
        <f t="array" ref="V1287">_xlfn.IFS($B$6=1,S1287*$B$10,AND(R1286=0,R1287&gt;=1,I1287&gt;=$B$6*$B$8-1),V1286+$B$6*$B$10*$B$8,AND(R1286=0,R1287&gt;=1,I1287&lt;$B$6*$B$8-1),V1286+I1286*$B$10,TRUE,V1286)</f>
        <v>6200</v>
      </c>
      <c r="W1287" s="17">
        <f t="shared" si="80"/>
        <v>289.71962616822429</v>
      </c>
    </row>
    <row r="1288" spans="7:23" x14ac:dyDescent="0.25">
      <c r="G1288" s="15">
        <v>1286</v>
      </c>
      <c r="H1288" s="1">
        <f t="shared" si="77"/>
        <v>21.416666666666668</v>
      </c>
      <c r="I1288" s="15" cm="1">
        <f t="array" ref="I1288">_xlfn.IFS(J1287&gt;=$C$13-$B$26,MINA(I1287+$B$13-S1288+S1287,$B$11),I1287=$B$11,MINA(I1287-S1288+S1287,$B$11),TRUE,MAXA(I1287-S1288+S1287,0))</f>
        <v>0</v>
      </c>
      <c r="J1288" s="1" cm="1">
        <f t="array" ref="J1288">_xlfn.IFS(J1287&gt;=$C$13-$B$26,0,I1287&lt;$B$11,J1287+$B$26,TRUE,0)</f>
        <v>0.3833333333333333</v>
      </c>
      <c r="K1288" s="3" cm="1">
        <f t="array" ref="K1288">_xlfn.IFS(AND(NOT($K1287=0),$L1287),0,NOT($L1287),$K1287+$B$26,TRUE,$K1287)</f>
        <v>0.13333333333333333</v>
      </c>
      <c r="L1288" s="3" t="b" cm="1">
        <f t="array" ref="L1288">_xlfn.IFS(AND($I1288&gt;0,$K1288&gt;=$C$5-$B$26),TRUE,$R1288&gt;=$B$6,FALSE,$I1288=0,FALSE,TRUE,$L1287)</f>
        <v>0</v>
      </c>
      <c r="M1288" s="3" t="b" cm="1">
        <f t="array" ref="M1288">_xlfn.IFS($N1288&gt;=$B$4-$B$26,FALSE,AND($I1288&gt;0,$K1288&gt;=$B$5-$B$26),TRUE,AND($L1288,NOT($M1287)),FALSE,$M1287,TRUE,TRUE,FALSE)</f>
        <v>0</v>
      </c>
      <c r="N1288" s="3" cm="1">
        <f t="array" ref="N1288">_xlfn.IFS($M1287,$N1287+$B$26,NOT($M1287),0,TRUE,$M1287)</f>
        <v>0</v>
      </c>
      <c r="O1288" s="3" t="b" cm="1">
        <f t="array" ref="O1288">_xlfn.IFS($M1288,FALSE,AND($L1288,NOT($M1288),$R1288&lt;$B$6,$I1288&gt;0),TRUE,TRUE,FALSE)</f>
        <v>0</v>
      </c>
      <c r="P1288" s="3" cm="1">
        <f t="array" ref="P1288">_xlfn.IFS($P1287&gt;=$C$7-$B$26,0,$O1287,$P1287+$B$26,TRUE,0)</f>
        <v>0</v>
      </c>
      <c r="Q1288" s="3" t="b" cm="1">
        <f t="array" ref="Q1288">_xlfn.IFS(AND($L1288,NOT($M1288),NOT($O1288)),TRUE,$R1288&gt;=$B$6,FALSE,AND($L1288,NOT($M1288),$O1288,$P1288=0),TRUE,TRUE,FALSE)</f>
        <v>0</v>
      </c>
      <c r="R1288" s="3" cm="1">
        <f t="array" ref="R1288">_xlfn.IFS(AND($Q1287,$R1287&lt;$B$6),$R1287+1,AND(NOT($L1287),$R1287&gt;0),0,TRUE,$R1287)</f>
        <v>0</v>
      </c>
      <c r="S1288" s="1" cm="1">
        <f t="array" ref="S1288">_xlfn.IFS(AND(Q1287,I1287&gt;$B$8),S1287+$B$8,AND(Q1287,I1287&lt;=$B$8),S1287+I1287,TRUE,$S1287)</f>
        <v>62</v>
      </c>
      <c r="T1288" s="1">
        <f t="shared" si="78"/>
        <v>5580</v>
      </c>
      <c r="U1288" s="17">
        <f t="shared" si="79"/>
        <v>260.54474708171205</v>
      </c>
      <c r="V1288" s="47" cm="1">
        <f t="array" ref="V1288">_xlfn.IFS($B$6=1,S1288*$B$10,AND(R1287=0,R1288&gt;=1,I1288&gt;=$B$6*$B$8-1),V1287+$B$6*$B$10*$B$8,AND(R1287=0,R1288&gt;=1,I1288&lt;$B$6*$B$8-1),V1287+I1287*$B$10,TRUE,V1287)</f>
        <v>6200</v>
      </c>
      <c r="W1288" s="17">
        <f t="shared" si="80"/>
        <v>289.49416342412451</v>
      </c>
    </row>
    <row r="1289" spans="7:23" x14ac:dyDescent="0.25">
      <c r="G1289" s="15">
        <v>1287</v>
      </c>
      <c r="H1289" s="1">
        <f t="shared" si="77"/>
        <v>21.433333333333334</v>
      </c>
      <c r="I1289" s="15" cm="1">
        <f t="array" ref="I1289">_xlfn.IFS(J1288&gt;=$C$13-$B$26,MINA(I1288+$B$13-S1289+S1288,$B$11),I1288=$B$11,MINA(I1288-S1289+S1288,$B$11),TRUE,MAXA(I1288-S1289+S1288,0))</f>
        <v>0</v>
      </c>
      <c r="J1289" s="1" cm="1">
        <f t="array" ref="J1289">_xlfn.IFS(J1288&gt;=$C$13-$B$26,0,I1288&lt;$B$11,J1288+$B$26,TRUE,0)</f>
        <v>0.39999999999999997</v>
      </c>
      <c r="K1289" s="3" cm="1">
        <f t="array" ref="K1289">_xlfn.IFS(AND(NOT($K1288=0),$L1288),0,NOT($L1288),$K1288+$B$26,TRUE,$K1288)</f>
        <v>0.15</v>
      </c>
      <c r="L1289" s="3" t="b" cm="1">
        <f t="array" ref="L1289">_xlfn.IFS(AND($I1289&gt;0,$K1289&gt;=$C$5-$B$26),TRUE,$R1289&gt;=$B$6,FALSE,$I1289=0,FALSE,TRUE,$L1288)</f>
        <v>0</v>
      </c>
      <c r="M1289" s="3" t="b" cm="1">
        <f t="array" ref="M1289">_xlfn.IFS($N1289&gt;=$B$4-$B$26,FALSE,AND($I1289&gt;0,$K1289&gt;=$B$5-$B$26),TRUE,AND($L1289,NOT($M1288)),FALSE,$M1288,TRUE,TRUE,FALSE)</f>
        <v>0</v>
      </c>
      <c r="N1289" s="3" cm="1">
        <f t="array" ref="N1289">_xlfn.IFS($M1288,$N1288+$B$26,NOT($M1288),0,TRUE,$M1288)</f>
        <v>0</v>
      </c>
      <c r="O1289" s="3" t="b" cm="1">
        <f t="array" ref="O1289">_xlfn.IFS($M1289,FALSE,AND($L1289,NOT($M1289),$R1289&lt;$B$6,$I1289&gt;0),TRUE,TRUE,FALSE)</f>
        <v>0</v>
      </c>
      <c r="P1289" s="3" cm="1">
        <f t="array" ref="P1289">_xlfn.IFS($P1288&gt;=$C$7-$B$26,0,$O1288,$P1288+$B$26,TRUE,0)</f>
        <v>0</v>
      </c>
      <c r="Q1289" s="3" t="b" cm="1">
        <f t="array" ref="Q1289">_xlfn.IFS(AND($L1289,NOT($M1289),NOT($O1289)),TRUE,$R1289&gt;=$B$6,FALSE,AND($L1289,NOT($M1289),$O1289,$P1289=0),TRUE,TRUE,FALSE)</f>
        <v>0</v>
      </c>
      <c r="R1289" s="3" cm="1">
        <f t="array" ref="R1289">_xlfn.IFS(AND($Q1288,$R1288&lt;$B$6),$R1288+1,AND(NOT($L1288),$R1288&gt;0),0,TRUE,$R1288)</f>
        <v>0</v>
      </c>
      <c r="S1289" s="1" cm="1">
        <f t="array" ref="S1289">_xlfn.IFS(AND(Q1288,I1288&gt;$B$8),S1288+$B$8,AND(Q1288,I1288&lt;=$B$8),S1288+I1288,TRUE,$S1288)</f>
        <v>62</v>
      </c>
      <c r="T1289" s="1">
        <f t="shared" si="78"/>
        <v>5580</v>
      </c>
      <c r="U1289" s="17">
        <f t="shared" si="79"/>
        <v>260.34214618973562</v>
      </c>
      <c r="V1289" s="47" cm="1">
        <f t="array" ref="V1289">_xlfn.IFS($B$6=1,S1289*$B$10,AND(R1288=0,R1289&gt;=1,I1289&gt;=$B$6*$B$8-1),V1288+$B$6*$B$10*$B$8,AND(R1288=0,R1289&gt;=1,I1289&lt;$B$6*$B$8-1),V1288+I1288*$B$10,TRUE,V1288)</f>
        <v>6200</v>
      </c>
      <c r="W1289" s="17">
        <f t="shared" si="80"/>
        <v>289.26905132192843</v>
      </c>
    </row>
    <row r="1290" spans="7:23" x14ac:dyDescent="0.25">
      <c r="G1290" s="15">
        <v>1288</v>
      </c>
      <c r="H1290" s="1">
        <f t="shared" si="77"/>
        <v>21.45</v>
      </c>
      <c r="I1290" s="15" cm="1">
        <f t="array" ref="I1290">_xlfn.IFS(J1289&gt;=$C$13-$B$26,MINA(I1289+$B$13-S1290+S1289,$B$11),I1289=$B$11,MINA(I1289-S1290+S1289,$B$11),TRUE,MAXA(I1289-S1290+S1289,0))</f>
        <v>0</v>
      </c>
      <c r="J1290" s="1" cm="1">
        <f t="array" ref="J1290">_xlfn.IFS(J1289&gt;=$C$13-$B$26,0,I1289&lt;$B$11,J1289+$B$26,TRUE,0)</f>
        <v>0.41666666666666663</v>
      </c>
      <c r="K1290" s="3" cm="1">
        <f t="array" ref="K1290">_xlfn.IFS(AND(NOT($K1289=0),$L1289),0,NOT($L1289),$K1289+$B$26,TRUE,$K1289)</f>
        <v>0.16666666666666666</v>
      </c>
      <c r="L1290" s="3" t="b" cm="1">
        <f t="array" ref="L1290">_xlfn.IFS(AND($I1290&gt;0,$K1290&gt;=$C$5-$B$26),TRUE,$R1290&gt;=$B$6,FALSE,$I1290=0,FALSE,TRUE,$L1289)</f>
        <v>0</v>
      </c>
      <c r="M1290" s="3" t="b" cm="1">
        <f t="array" ref="M1290">_xlfn.IFS($N1290&gt;=$B$4-$B$26,FALSE,AND($I1290&gt;0,$K1290&gt;=$B$5-$B$26),TRUE,AND($L1290,NOT($M1289)),FALSE,$M1289,TRUE,TRUE,FALSE)</f>
        <v>0</v>
      </c>
      <c r="N1290" s="3" cm="1">
        <f t="array" ref="N1290">_xlfn.IFS($M1289,$N1289+$B$26,NOT($M1289),0,TRUE,$M1289)</f>
        <v>0</v>
      </c>
      <c r="O1290" s="3" t="b" cm="1">
        <f t="array" ref="O1290">_xlfn.IFS($M1290,FALSE,AND($L1290,NOT($M1290),$R1290&lt;$B$6,$I1290&gt;0),TRUE,TRUE,FALSE)</f>
        <v>0</v>
      </c>
      <c r="P1290" s="3" cm="1">
        <f t="array" ref="P1290">_xlfn.IFS($P1289&gt;=$C$7-$B$26,0,$O1289,$P1289+$B$26,TRUE,0)</f>
        <v>0</v>
      </c>
      <c r="Q1290" s="3" t="b" cm="1">
        <f t="array" ref="Q1290">_xlfn.IFS(AND($L1290,NOT($M1290),NOT($O1290)),TRUE,$R1290&gt;=$B$6,FALSE,AND($L1290,NOT($M1290),$O1290,$P1290=0),TRUE,TRUE,FALSE)</f>
        <v>0</v>
      </c>
      <c r="R1290" s="3" cm="1">
        <f t="array" ref="R1290">_xlfn.IFS(AND($Q1289,$R1289&lt;$B$6),$R1289+1,AND(NOT($L1289),$R1289&gt;0),0,TRUE,$R1289)</f>
        <v>0</v>
      </c>
      <c r="S1290" s="1" cm="1">
        <f t="array" ref="S1290">_xlfn.IFS(AND(Q1289,I1289&gt;$B$8),S1289+$B$8,AND(Q1289,I1289&lt;=$B$8),S1289+I1289,TRUE,$S1289)</f>
        <v>62</v>
      </c>
      <c r="T1290" s="1">
        <f t="shared" si="78"/>
        <v>5580</v>
      </c>
      <c r="U1290" s="17">
        <f t="shared" si="79"/>
        <v>260.13986013986016</v>
      </c>
      <c r="V1290" s="47" cm="1">
        <f t="array" ref="V1290">_xlfn.IFS($B$6=1,S1290*$B$10,AND(R1289=0,R1290&gt;=1,I1290&gt;=$B$6*$B$8-1),V1289+$B$6*$B$10*$B$8,AND(R1289=0,R1290&gt;=1,I1290&lt;$B$6*$B$8-1),V1289+I1289*$B$10,TRUE,V1289)</f>
        <v>6200</v>
      </c>
      <c r="W1290" s="17">
        <f t="shared" si="80"/>
        <v>289.04428904428903</v>
      </c>
    </row>
    <row r="1291" spans="7:23" x14ac:dyDescent="0.25">
      <c r="G1291" s="15">
        <v>1289</v>
      </c>
      <c r="H1291" s="1">
        <f t="shared" si="77"/>
        <v>21.466666666666665</v>
      </c>
      <c r="I1291" s="15" cm="1">
        <f t="array" ref="I1291">_xlfn.IFS(J1290&gt;=$C$13-$B$26,MINA(I1290+$B$13-S1291+S1290,$B$11),I1290=$B$11,MINA(I1290-S1291+S1290,$B$11),TRUE,MAXA(I1290-S1291+S1290,0))</f>
        <v>0</v>
      </c>
      <c r="J1291" s="1" cm="1">
        <f t="array" ref="J1291">_xlfn.IFS(J1290&gt;=$C$13-$B$26,0,I1290&lt;$B$11,J1290+$B$26,TRUE,0)</f>
        <v>0.43333333333333329</v>
      </c>
      <c r="K1291" s="3" cm="1">
        <f t="array" ref="K1291">_xlfn.IFS(AND(NOT($K1290=0),$L1290),0,NOT($L1290),$K1290+$B$26,TRUE,$K1290)</f>
        <v>0.18333333333333332</v>
      </c>
      <c r="L1291" s="3" t="b" cm="1">
        <f t="array" ref="L1291">_xlfn.IFS(AND($I1291&gt;0,$K1291&gt;=$C$5-$B$26),TRUE,$R1291&gt;=$B$6,FALSE,$I1291=0,FALSE,TRUE,$L1290)</f>
        <v>0</v>
      </c>
      <c r="M1291" s="3" t="b" cm="1">
        <f t="array" ref="M1291">_xlfn.IFS($N1291&gt;=$B$4-$B$26,FALSE,AND($I1291&gt;0,$K1291&gt;=$B$5-$B$26),TRUE,AND($L1291,NOT($M1290)),FALSE,$M1290,TRUE,TRUE,FALSE)</f>
        <v>0</v>
      </c>
      <c r="N1291" s="3" cm="1">
        <f t="array" ref="N1291">_xlfn.IFS($M1290,$N1290+$B$26,NOT($M1290),0,TRUE,$M1290)</f>
        <v>0</v>
      </c>
      <c r="O1291" s="3" t="b" cm="1">
        <f t="array" ref="O1291">_xlfn.IFS($M1291,FALSE,AND($L1291,NOT($M1291),$R1291&lt;$B$6,$I1291&gt;0),TRUE,TRUE,FALSE)</f>
        <v>0</v>
      </c>
      <c r="P1291" s="3" cm="1">
        <f t="array" ref="P1291">_xlfn.IFS($P1290&gt;=$C$7-$B$26,0,$O1290,$P1290+$B$26,TRUE,0)</f>
        <v>0</v>
      </c>
      <c r="Q1291" s="3" t="b" cm="1">
        <f t="array" ref="Q1291">_xlfn.IFS(AND($L1291,NOT($M1291),NOT($O1291)),TRUE,$R1291&gt;=$B$6,FALSE,AND($L1291,NOT($M1291),$O1291,$P1291=0),TRUE,TRUE,FALSE)</f>
        <v>0</v>
      </c>
      <c r="R1291" s="3" cm="1">
        <f t="array" ref="R1291">_xlfn.IFS(AND($Q1290,$R1290&lt;$B$6),$R1290+1,AND(NOT($L1290),$R1290&gt;0),0,TRUE,$R1290)</f>
        <v>0</v>
      </c>
      <c r="S1291" s="1" cm="1">
        <f t="array" ref="S1291">_xlfn.IFS(AND(Q1290,I1290&gt;$B$8),S1290+$B$8,AND(Q1290,I1290&lt;=$B$8),S1290+I1290,TRUE,$S1290)</f>
        <v>62</v>
      </c>
      <c r="T1291" s="1">
        <f t="shared" si="78"/>
        <v>5580</v>
      </c>
      <c r="U1291" s="17">
        <f t="shared" si="79"/>
        <v>259.93788819875778</v>
      </c>
      <c r="V1291" s="47" cm="1">
        <f t="array" ref="V1291">_xlfn.IFS($B$6=1,S1291*$B$10,AND(R1290=0,R1291&gt;=1,I1291&gt;=$B$6*$B$8-1),V1290+$B$6*$B$10*$B$8,AND(R1290=0,R1291&gt;=1,I1291&lt;$B$6*$B$8-1),V1290+I1290*$B$10,TRUE,V1290)</f>
        <v>6200</v>
      </c>
      <c r="W1291" s="17">
        <f t="shared" si="80"/>
        <v>288.81987577639751</v>
      </c>
    </row>
    <row r="1292" spans="7:23" x14ac:dyDescent="0.25">
      <c r="G1292" s="15">
        <v>1290</v>
      </c>
      <c r="H1292" s="1">
        <f t="shared" si="77"/>
        <v>21.483333333333334</v>
      </c>
      <c r="I1292" s="15" cm="1">
        <f t="array" ref="I1292">_xlfn.IFS(J1291&gt;=$C$13-$B$26,MINA(I1291+$B$13-S1292+S1291,$B$11),I1291=$B$11,MINA(I1291-S1292+S1291,$B$11),TRUE,MAXA(I1291-S1292+S1291,0))</f>
        <v>0</v>
      </c>
      <c r="J1292" s="1" cm="1">
        <f t="array" ref="J1292">_xlfn.IFS(J1291&gt;=$C$13-$B$26,0,I1291&lt;$B$11,J1291+$B$26,TRUE,0)</f>
        <v>0.44999999999999996</v>
      </c>
      <c r="K1292" s="3" cm="1">
        <f t="array" ref="K1292">_xlfn.IFS(AND(NOT($K1291=0),$L1291),0,NOT($L1291),$K1291+$B$26,TRUE,$K1291)</f>
        <v>0.19999999999999998</v>
      </c>
      <c r="L1292" s="3" t="b" cm="1">
        <f t="array" ref="L1292">_xlfn.IFS(AND($I1292&gt;0,$K1292&gt;=$C$5-$B$26),TRUE,$R1292&gt;=$B$6,FALSE,$I1292=0,FALSE,TRUE,$L1291)</f>
        <v>0</v>
      </c>
      <c r="M1292" s="3" t="b" cm="1">
        <f t="array" ref="M1292">_xlfn.IFS($N1292&gt;=$B$4-$B$26,FALSE,AND($I1292&gt;0,$K1292&gt;=$B$5-$B$26),TRUE,AND($L1292,NOT($M1291)),FALSE,$M1291,TRUE,TRUE,FALSE)</f>
        <v>0</v>
      </c>
      <c r="N1292" s="3" cm="1">
        <f t="array" ref="N1292">_xlfn.IFS($M1291,$N1291+$B$26,NOT($M1291),0,TRUE,$M1291)</f>
        <v>0</v>
      </c>
      <c r="O1292" s="3" t="b" cm="1">
        <f t="array" ref="O1292">_xlfn.IFS($M1292,FALSE,AND($L1292,NOT($M1292),$R1292&lt;$B$6,$I1292&gt;0),TRUE,TRUE,FALSE)</f>
        <v>0</v>
      </c>
      <c r="P1292" s="3" cm="1">
        <f t="array" ref="P1292">_xlfn.IFS($P1291&gt;=$C$7-$B$26,0,$O1291,$P1291+$B$26,TRUE,0)</f>
        <v>0</v>
      </c>
      <c r="Q1292" s="3" t="b" cm="1">
        <f t="array" ref="Q1292">_xlfn.IFS(AND($L1292,NOT($M1292),NOT($O1292)),TRUE,$R1292&gt;=$B$6,FALSE,AND($L1292,NOT($M1292),$O1292,$P1292=0),TRUE,TRUE,FALSE)</f>
        <v>0</v>
      </c>
      <c r="R1292" s="3" cm="1">
        <f t="array" ref="R1292">_xlfn.IFS(AND($Q1291,$R1291&lt;$B$6),$R1291+1,AND(NOT($L1291),$R1291&gt;0),0,TRUE,$R1291)</f>
        <v>0</v>
      </c>
      <c r="S1292" s="1" cm="1">
        <f t="array" ref="S1292">_xlfn.IFS(AND(Q1291,I1291&gt;$B$8),S1291+$B$8,AND(Q1291,I1291&lt;=$B$8),S1291+I1291,TRUE,$S1291)</f>
        <v>62</v>
      </c>
      <c r="T1292" s="1">
        <f t="shared" si="78"/>
        <v>5580</v>
      </c>
      <c r="U1292" s="17">
        <f t="shared" si="79"/>
        <v>259.73622963537628</v>
      </c>
      <c r="V1292" s="47" cm="1">
        <f t="array" ref="V1292">_xlfn.IFS($B$6=1,S1292*$B$10,AND(R1291=0,R1292&gt;=1,I1292&gt;=$B$6*$B$8-1),V1291+$B$6*$B$10*$B$8,AND(R1291=0,R1292&gt;=1,I1292&lt;$B$6*$B$8-1),V1291+I1291*$B$10,TRUE,V1291)</f>
        <v>6200</v>
      </c>
      <c r="W1292" s="17">
        <f t="shared" si="80"/>
        <v>288.59581070597363</v>
      </c>
    </row>
    <row r="1293" spans="7:23" x14ac:dyDescent="0.25">
      <c r="G1293" s="15">
        <v>1291</v>
      </c>
      <c r="H1293" s="1">
        <f t="shared" si="77"/>
        <v>21.5</v>
      </c>
      <c r="I1293" s="15" cm="1">
        <f t="array" ref="I1293">_xlfn.IFS(J1292&gt;=$C$13-$B$26,MINA(I1292+$B$13-S1293+S1292,$B$11),I1292=$B$11,MINA(I1292-S1293+S1292,$B$11),TRUE,MAXA(I1292-S1293+S1292,0))</f>
        <v>0</v>
      </c>
      <c r="J1293" s="1" cm="1">
        <f t="array" ref="J1293">_xlfn.IFS(J1292&gt;=$C$13-$B$26,0,I1292&lt;$B$11,J1292+$B$26,TRUE,0)</f>
        <v>0.46666666666666662</v>
      </c>
      <c r="K1293" s="3" cm="1">
        <f t="array" ref="K1293">_xlfn.IFS(AND(NOT($K1292=0),$L1292),0,NOT($L1292),$K1292+$B$26,TRUE,$K1292)</f>
        <v>0.21666666666666665</v>
      </c>
      <c r="L1293" s="3" t="b" cm="1">
        <f t="array" ref="L1293">_xlfn.IFS(AND($I1293&gt;0,$K1293&gt;=$C$5-$B$26),TRUE,$R1293&gt;=$B$6,FALSE,$I1293=0,FALSE,TRUE,$L1292)</f>
        <v>0</v>
      </c>
      <c r="M1293" s="3" t="b" cm="1">
        <f t="array" ref="M1293">_xlfn.IFS($N1293&gt;=$B$4-$B$26,FALSE,AND($I1293&gt;0,$K1293&gt;=$B$5-$B$26),TRUE,AND($L1293,NOT($M1292)),FALSE,$M1292,TRUE,TRUE,FALSE)</f>
        <v>0</v>
      </c>
      <c r="N1293" s="3" cm="1">
        <f t="array" ref="N1293">_xlfn.IFS($M1292,$N1292+$B$26,NOT($M1292),0,TRUE,$M1292)</f>
        <v>0</v>
      </c>
      <c r="O1293" s="3" t="b" cm="1">
        <f t="array" ref="O1293">_xlfn.IFS($M1293,FALSE,AND($L1293,NOT($M1293),$R1293&lt;$B$6,$I1293&gt;0),TRUE,TRUE,FALSE)</f>
        <v>0</v>
      </c>
      <c r="P1293" s="3" cm="1">
        <f t="array" ref="P1293">_xlfn.IFS($P1292&gt;=$C$7-$B$26,0,$O1292,$P1292+$B$26,TRUE,0)</f>
        <v>0</v>
      </c>
      <c r="Q1293" s="3" t="b" cm="1">
        <f t="array" ref="Q1293">_xlfn.IFS(AND($L1293,NOT($M1293),NOT($O1293)),TRUE,$R1293&gt;=$B$6,FALSE,AND($L1293,NOT($M1293),$O1293,$P1293=0),TRUE,TRUE,FALSE)</f>
        <v>0</v>
      </c>
      <c r="R1293" s="3" cm="1">
        <f t="array" ref="R1293">_xlfn.IFS(AND($Q1292,$R1292&lt;$B$6),$R1292+1,AND(NOT($L1292),$R1292&gt;0),0,TRUE,$R1292)</f>
        <v>0</v>
      </c>
      <c r="S1293" s="1" cm="1">
        <f t="array" ref="S1293">_xlfn.IFS(AND(Q1292,I1292&gt;$B$8),S1292+$B$8,AND(Q1292,I1292&lt;=$B$8),S1292+I1292,TRUE,$S1292)</f>
        <v>62</v>
      </c>
      <c r="T1293" s="1">
        <f t="shared" si="78"/>
        <v>5580</v>
      </c>
      <c r="U1293" s="17">
        <f t="shared" si="79"/>
        <v>259.53488372093022</v>
      </c>
      <c r="V1293" s="47" cm="1">
        <f t="array" ref="V1293">_xlfn.IFS($B$6=1,S1293*$B$10,AND(R1292=0,R1293&gt;=1,I1293&gt;=$B$6*$B$8-1),V1292+$B$6*$B$10*$B$8,AND(R1292=0,R1293&gt;=1,I1293&lt;$B$6*$B$8-1),V1292+I1292*$B$10,TRUE,V1292)</f>
        <v>6200</v>
      </c>
      <c r="W1293" s="17">
        <f t="shared" si="80"/>
        <v>288.37209302325579</v>
      </c>
    </row>
    <row r="1294" spans="7:23" x14ac:dyDescent="0.25">
      <c r="G1294" s="15">
        <v>1292</v>
      </c>
      <c r="H1294" s="1">
        <f t="shared" si="77"/>
        <v>21.516666666666666</v>
      </c>
      <c r="I1294" s="15" cm="1">
        <f t="array" ref="I1294">_xlfn.IFS(J1293&gt;=$C$13-$B$26,MINA(I1293+$B$13-S1294+S1293,$B$11),I1293=$B$11,MINA(I1293-S1294+S1293,$B$11),TRUE,MAXA(I1293-S1294+S1293,0))</f>
        <v>0</v>
      </c>
      <c r="J1294" s="1" cm="1">
        <f t="array" ref="J1294">_xlfn.IFS(J1293&gt;=$C$13-$B$26,0,I1293&lt;$B$11,J1293+$B$26,TRUE,0)</f>
        <v>0.48333333333333328</v>
      </c>
      <c r="K1294" s="3" cm="1">
        <f t="array" ref="K1294">_xlfn.IFS(AND(NOT($K1293=0),$L1293),0,NOT($L1293),$K1293+$B$26,TRUE,$K1293)</f>
        <v>0.23333333333333331</v>
      </c>
      <c r="L1294" s="3" t="b" cm="1">
        <f t="array" ref="L1294">_xlfn.IFS(AND($I1294&gt;0,$K1294&gt;=$C$5-$B$26),TRUE,$R1294&gt;=$B$6,FALSE,$I1294=0,FALSE,TRUE,$L1293)</f>
        <v>0</v>
      </c>
      <c r="M1294" s="3" t="b" cm="1">
        <f t="array" ref="M1294">_xlfn.IFS($N1294&gt;=$B$4-$B$26,FALSE,AND($I1294&gt;0,$K1294&gt;=$B$5-$B$26),TRUE,AND($L1294,NOT($M1293)),FALSE,$M1293,TRUE,TRUE,FALSE)</f>
        <v>0</v>
      </c>
      <c r="N1294" s="3" cm="1">
        <f t="array" ref="N1294">_xlfn.IFS($M1293,$N1293+$B$26,NOT($M1293),0,TRUE,$M1293)</f>
        <v>0</v>
      </c>
      <c r="O1294" s="3" t="b" cm="1">
        <f t="array" ref="O1294">_xlfn.IFS($M1294,FALSE,AND($L1294,NOT($M1294),$R1294&lt;$B$6,$I1294&gt;0),TRUE,TRUE,FALSE)</f>
        <v>0</v>
      </c>
      <c r="P1294" s="3" cm="1">
        <f t="array" ref="P1294">_xlfn.IFS($P1293&gt;=$C$7-$B$26,0,$O1293,$P1293+$B$26,TRUE,0)</f>
        <v>0</v>
      </c>
      <c r="Q1294" s="3" t="b" cm="1">
        <f t="array" ref="Q1294">_xlfn.IFS(AND($L1294,NOT($M1294),NOT($O1294)),TRUE,$R1294&gt;=$B$6,FALSE,AND($L1294,NOT($M1294),$O1294,$P1294=0),TRUE,TRUE,FALSE)</f>
        <v>0</v>
      </c>
      <c r="R1294" s="3" cm="1">
        <f t="array" ref="R1294">_xlfn.IFS(AND($Q1293,$R1293&lt;$B$6),$R1293+1,AND(NOT($L1293),$R1293&gt;0),0,TRUE,$R1293)</f>
        <v>0</v>
      </c>
      <c r="S1294" s="1" cm="1">
        <f t="array" ref="S1294">_xlfn.IFS(AND(Q1293,I1293&gt;$B$8),S1293+$B$8,AND(Q1293,I1293&lt;=$B$8),S1293+I1293,TRUE,$S1293)</f>
        <v>62</v>
      </c>
      <c r="T1294" s="1">
        <f t="shared" si="78"/>
        <v>5580</v>
      </c>
      <c r="U1294" s="17">
        <f t="shared" si="79"/>
        <v>259.33384972889235</v>
      </c>
      <c r="V1294" s="47" cm="1">
        <f t="array" ref="V1294">_xlfn.IFS($B$6=1,S1294*$B$10,AND(R1293=0,R1294&gt;=1,I1294&gt;=$B$6*$B$8-1),V1293+$B$6*$B$10*$B$8,AND(R1293=0,R1294&gt;=1,I1294&lt;$B$6*$B$8-1),V1293+I1293*$B$10,TRUE,V1293)</f>
        <v>6200</v>
      </c>
      <c r="W1294" s="17">
        <f t="shared" si="80"/>
        <v>288.14872192099148</v>
      </c>
    </row>
    <row r="1295" spans="7:23" x14ac:dyDescent="0.25">
      <c r="G1295" s="15">
        <v>1293</v>
      </c>
      <c r="H1295" s="1">
        <f t="shared" si="77"/>
        <v>21.533333333333331</v>
      </c>
      <c r="I1295" s="15" cm="1">
        <f t="array" ref="I1295">_xlfn.IFS(J1294&gt;=$C$13-$B$26,MINA(I1294+$B$13-S1295+S1294,$B$11),I1294=$B$11,MINA(I1294-S1295+S1294,$B$11),TRUE,MAXA(I1294-S1295+S1294,0))</f>
        <v>0</v>
      </c>
      <c r="J1295" s="1" cm="1">
        <f t="array" ref="J1295">_xlfn.IFS(J1294&gt;=$C$13-$B$26,0,I1294&lt;$B$11,J1294+$B$26,TRUE,0)</f>
        <v>0.49999999999999994</v>
      </c>
      <c r="K1295" s="3" cm="1">
        <f t="array" ref="K1295">_xlfn.IFS(AND(NOT($K1294=0),$L1294),0,NOT($L1294),$K1294+$B$26,TRUE,$K1294)</f>
        <v>0.24999999999999997</v>
      </c>
      <c r="L1295" s="3" t="b" cm="1">
        <f t="array" ref="L1295">_xlfn.IFS(AND($I1295&gt;0,$K1295&gt;=$C$5-$B$26),TRUE,$R1295&gt;=$B$6,FALSE,$I1295=0,FALSE,TRUE,$L1294)</f>
        <v>0</v>
      </c>
      <c r="M1295" s="3" t="b" cm="1">
        <f t="array" ref="M1295">_xlfn.IFS($N1295&gt;=$B$4-$B$26,FALSE,AND($I1295&gt;0,$K1295&gt;=$B$5-$B$26),TRUE,AND($L1295,NOT($M1294)),FALSE,$M1294,TRUE,TRUE,FALSE)</f>
        <v>0</v>
      </c>
      <c r="N1295" s="3" cm="1">
        <f t="array" ref="N1295">_xlfn.IFS($M1294,$N1294+$B$26,NOT($M1294),0,TRUE,$M1294)</f>
        <v>0</v>
      </c>
      <c r="O1295" s="3" t="b" cm="1">
        <f t="array" ref="O1295">_xlfn.IFS($M1295,FALSE,AND($L1295,NOT($M1295),$R1295&lt;$B$6,$I1295&gt;0),TRUE,TRUE,FALSE)</f>
        <v>0</v>
      </c>
      <c r="P1295" s="3" cm="1">
        <f t="array" ref="P1295">_xlfn.IFS($P1294&gt;=$C$7-$B$26,0,$O1294,$P1294+$B$26,TRUE,0)</f>
        <v>0</v>
      </c>
      <c r="Q1295" s="3" t="b" cm="1">
        <f t="array" ref="Q1295">_xlfn.IFS(AND($L1295,NOT($M1295),NOT($O1295)),TRUE,$R1295&gt;=$B$6,FALSE,AND($L1295,NOT($M1295),$O1295,$P1295=0),TRUE,TRUE,FALSE)</f>
        <v>0</v>
      </c>
      <c r="R1295" s="3" cm="1">
        <f t="array" ref="R1295">_xlfn.IFS(AND($Q1294,$R1294&lt;$B$6),$R1294+1,AND(NOT($L1294),$R1294&gt;0),0,TRUE,$R1294)</f>
        <v>0</v>
      </c>
      <c r="S1295" s="1" cm="1">
        <f t="array" ref="S1295">_xlfn.IFS(AND(Q1294,I1294&gt;$B$8),S1294+$B$8,AND(Q1294,I1294&lt;=$B$8),S1294+I1294,TRUE,$S1294)</f>
        <v>62</v>
      </c>
      <c r="T1295" s="1">
        <f t="shared" si="78"/>
        <v>5580</v>
      </c>
      <c r="U1295" s="17">
        <f t="shared" si="79"/>
        <v>259.13312693498455</v>
      </c>
      <c r="V1295" s="47" cm="1">
        <f t="array" ref="V1295">_xlfn.IFS($B$6=1,S1295*$B$10,AND(R1294=0,R1295&gt;=1,I1295&gt;=$B$6*$B$8-1),V1294+$B$6*$B$10*$B$8,AND(R1294=0,R1295&gt;=1,I1295&lt;$B$6*$B$8-1),V1294+I1294*$B$10,TRUE,V1294)</f>
        <v>6200</v>
      </c>
      <c r="W1295" s="17">
        <f t="shared" si="80"/>
        <v>287.92569659442728</v>
      </c>
    </row>
    <row r="1296" spans="7:23" x14ac:dyDescent="0.25">
      <c r="G1296" s="15">
        <v>1294</v>
      </c>
      <c r="H1296" s="1">
        <f t="shared" si="77"/>
        <v>21.55</v>
      </c>
      <c r="I1296" s="15" cm="1">
        <f t="array" ref="I1296">_xlfn.IFS(J1295&gt;=$C$13-$B$26,MINA(I1295+$B$13-S1296+S1295,$B$11),I1295=$B$11,MINA(I1295-S1296+S1295,$B$11),TRUE,MAXA(I1295-S1296+S1295,0))</f>
        <v>0</v>
      </c>
      <c r="J1296" s="1" cm="1">
        <f t="array" ref="J1296">_xlfn.IFS(J1295&gt;=$C$13-$B$26,0,I1295&lt;$B$11,J1295+$B$26,TRUE,0)</f>
        <v>0.51666666666666661</v>
      </c>
      <c r="K1296" s="3" cm="1">
        <f t="array" ref="K1296">_xlfn.IFS(AND(NOT($K1295=0),$L1295),0,NOT($L1295),$K1295+$B$26,TRUE,$K1295)</f>
        <v>0.26666666666666666</v>
      </c>
      <c r="L1296" s="3" t="b" cm="1">
        <f t="array" ref="L1296">_xlfn.IFS(AND($I1296&gt;0,$K1296&gt;=$C$5-$B$26),TRUE,$R1296&gt;=$B$6,FALSE,$I1296=0,FALSE,TRUE,$L1295)</f>
        <v>0</v>
      </c>
      <c r="M1296" s="3" t="b" cm="1">
        <f t="array" ref="M1296">_xlfn.IFS($N1296&gt;=$B$4-$B$26,FALSE,AND($I1296&gt;0,$K1296&gt;=$B$5-$B$26),TRUE,AND($L1296,NOT($M1295)),FALSE,$M1295,TRUE,TRUE,FALSE)</f>
        <v>0</v>
      </c>
      <c r="N1296" s="3" cm="1">
        <f t="array" ref="N1296">_xlfn.IFS($M1295,$N1295+$B$26,NOT($M1295),0,TRUE,$M1295)</f>
        <v>0</v>
      </c>
      <c r="O1296" s="3" t="b" cm="1">
        <f t="array" ref="O1296">_xlfn.IFS($M1296,FALSE,AND($L1296,NOT($M1296),$R1296&lt;$B$6,$I1296&gt;0),TRUE,TRUE,FALSE)</f>
        <v>0</v>
      </c>
      <c r="P1296" s="3" cm="1">
        <f t="array" ref="P1296">_xlfn.IFS($P1295&gt;=$C$7-$B$26,0,$O1295,$P1295+$B$26,TRUE,0)</f>
        <v>0</v>
      </c>
      <c r="Q1296" s="3" t="b" cm="1">
        <f t="array" ref="Q1296">_xlfn.IFS(AND($L1296,NOT($M1296),NOT($O1296)),TRUE,$R1296&gt;=$B$6,FALSE,AND($L1296,NOT($M1296),$O1296,$P1296=0),TRUE,TRUE,FALSE)</f>
        <v>0</v>
      </c>
      <c r="R1296" s="3" cm="1">
        <f t="array" ref="R1296">_xlfn.IFS(AND($Q1295,$R1295&lt;$B$6),$R1295+1,AND(NOT($L1295),$R1295&gt;0),0,TRUE,$R1295)</f>
        <v>0</v>
      </c>
      <c r="S1296" s="1" cm="1">
        <f t="array" ref="S1296">_xlfn.IFS(AND(Q1295,I1295&gt;$B$8),S1295+$B$8,AND(Q1295,I1295&lt;=$B$8),S1295+I1295,TRUE,$S1295)</f>
        <v>62</v>
      </c>
      <c r="T1296" s="1">
        <f t="shared" si="78"/>
        <v>5580</v>
      </c>
      <c r="U1296" s="17">
        <f t="shared" si="79"/>
        <v>258.93271461716938</v>
      </c>
      <c r="V1296" s="47" cm="1">
        <f t="array" ref="V1296">_xlfn.IFS($B$6=1,S1296*$B$10,AND(R1295=0,R1296&gt;=1,I1296&gt;=$B$6*$B$8-1),V1295+$B$6*$B$10*$B$8,AND(R1295=0,R1296&gt;=1,I1296&lt;$B$6*$B$8-1),V1295+I1295*$B$10,TRUE,V1295)</f>
        <v>6200</v>
      </c>
      <c r="W1296" s="17">
        <f t="shared" si="80"/>
        <v>287.70301624129928</v>
      </c>
    </row>
    <row r="1297" spans="7:23" x14ac:dyDescent="0.25">
      <c r="G1297" s="15">
        <v>1295</v>
      </c>
      <c r="H1297" s="1">
        <f t="shared" si="77"/>
        <v>21.566666666666666</v>
      </c>
      <c r="I1297" s="15" cm="1">
        <f t="array" ref="I1297">_xlfn.IFS(J1296&gt;=$C$13-$B$26,MINA(I1296+$B$13-S1297+S1296,$B$11),I1296=$B$11,MINA(I1296-S1297+S1296,$B$11),TRUE,MAXA(I1296-S1297+S1296,0))</f>
        <v>0</v>
      </c>
      <c r="J1297" s="1" cm="1">
        <f t="array" ref="J1297">_xlfn.IFS(J1296&gt;=$C$13-$B$26,0,I1296&lt;$B$11,J1296+$B$26,TRUE,0)</f>
        <v>0.53333333333333333</v>
      </c>
      <c r="K1297" s="3" cm="1">
        <f t="array" ref="K1297">_xlfn.IFS(AND(NOT($K1296=0),$L1296),0,NOT($L1296),$K1296+$B$26,TRUE,$K1296)</f>
        <v>0.28333333333333333</v>
      </c>
      <c r="L1297" s="3" t="b" cm="1">
        <f t="array" ref="L1297">_xlfn.IFS(AND($I1297&gt;0,$K1297&gt;=$C$5-$B$26),TRUE,$R1297&gt;=$B$6,FALSE,$I1297=0,FALSE,TRUE,$L1296)</f>
        <v>0</v>
      </c>
      <c r="M1297" s="3" t="b" cm="1">
        <f t="array" ref="M1297">_xlfn.IFS($N1297&gt;=$B$4-$B$26,FALSE,AND($I1297&gt;0,$K1297&gt;=$B$5-$B$26),TRUE,AND($L1297,NOT($M1296)),FALSE,$M1296,TRUE,TRUE,FALSE)</f>
        <v>0</v>
      </c>
      <c r="N1297" s="3" cm="1">
        <f t="array" ref="N1297">_xlfn.IFS($M1296,$N1296+$B$26,NOT($M1296),0,TRUE,$M1296)</f>
        <v>0</v>
      </c>
      <c r="O1297" s="3" t="b" cm="1">
        <f t="array" ref="O1297">_xlfn.IFS($M1297,FALSE,AND($L1297,NOT($M1297),$R1297&lt;$B$6,$I1297&gt;0),TRUE,TRUE,FALSE)</f>
        <v>0</v>
      </c>
      <c r="P1297" s="3" cm="1">
        <f t="array" ref="P1297">_xlfn.IFS($P1296&gt;=$C$7-$B$26,0,$O1296,$P1296+$B$26,TRUE,0)</f>
        <v>0</v>
      </c>
      <c r="Q1297" s="3" t="b" cm="1">
        <f t="array" ref="Q1297">_xlfn.IFS(AND($L1297,NOT($M1297),NOT($O1297)),TRUE,$R1297&gt;=$B$6,FALSE,AND($L1297,NOT($M1297),$O1297,$P1297=0),TRUE,TRUE,FALSE)</f>
        <v>0</v>
      </c>
      <c r="R1297" s="3" cm="1">
        <f t="array" ref="R1297">_xlfn.IFS(AND($Q1296,$R1296&lt;$B$6),$R1296+1,AND(NOT($L1296),$R1296&gt;0),0,TRUE,$R1296)</f>
        <v>0</v>
      </c>
      <c r="S1297" s="1" cm="1">
        <f t="array" ref="S1297">_xlfn.IFS(AND(Q1296,I1296&gt;$B$8),S1296+$B$8,AND(Q1296,I1296&lt;=$B$8),S1296+I1296,TRUE,$S1296)</f>
        <v>62</v>
      </c>
      <c r="T1297" s="1">
        <f t="shared" si="78"/>
        <v>5580</v>
      </c>
      <c r="U1297" s="17">
        <f t="shared" si="79"/>
        <v>258.73261205564143</v>
      </c>
      <c r="V1297" s="47" cm="1">
        <f t="array" ref="V1297">_xlfn.IFS($B$6=1,S1297*$B$10,AND(R1296=0,R1297&gt;=1,I1297&gt;=$B$6*$B$8-1),V1296+$B$6*$B$10*$B$8,AND(R1296=0,R1297&gt;=1,I1297&lt;$B$6*$B$8-1),V1296+I1296*$B$10,TRUE,V1296)</f>
        <v>6200</v>
      </c>
      <c r="W1297" s="17">
        <f t="shared" si="80"/>
        <v>287.48068006182382</v>
      </c>
    </row>
    <row r="1298" spans="7:23" x14ac:dyDescent="0.25">
      <c r="G1298" s="15">
        <v>1296</v>
      </c>
      <c r="H1298" s="1">
        <f t="shared" si="77"/>
        <v>21.583333333333332</v>
      </c>
      <c r="I1298" s="15" cm="1">
        <f t="array" ref="I1298">_xlfn.IFS(J1297&gt;=$C$13-$B$26,MINA(I1297+$B$13-S1298+S1297,$B$11),I1297=$B$11,MINA(I1297-S1298+S1297,$B$11),TRUE,MAXA(I1297-S1298+S1297,0))</f>
        <v>0</v>
      </c>
      <c r="J1298" s="1" cm="1">
        <f t="array" ref="J1298">_xlfn.IFS(J1297&gt;=$C$13-$B$26,0,I1297&lt;$B$11,J1297+$B$26,TRUE,0)</f>
        <v>0.55000000000000004</v>
      </c>
      <c r="K1298" s="3" cm="1">
        <f t="array" ref="K1298">_xlfn.IFS(AND(NOT($K1297=0),$L1297),0,NOT($L1297),$K1297+$B$26,TRUE,$K1297)</f>
        <v>0.3</v>
      </c>
      <c r="L1298" s="3" t="b" cm="1">
        <f t="array" ref="L1298">_xlfn.IFS(AND($I1298&gt;0,$K1298&gt;=$C$5-$B$26),TRUE,$R1298&gt;=$B$6,FALSE,$I1298=0,FALSE,TRUE,$L1297)</f>
        <v>0</v>
      </c>
      <c r="M1298" s="3" t="b" cm="1">
        <f t="array" ref="M1298">_xlfn.IFS($N1298&gt;=$B$4-$B$26,FALSE,AND($I1298&gt;0,$K1298&gt;=$B$5-$B$26),TRUE,AND($L1298,NOT($M1297)),FALSE,$M1297,TRUE,TRUE,FALSE)</f>
        <v>0</v>
      </c>
      <c r="N1298" s="3" cm="1">
        <f t="array" ref="N1298">_xlfn.IFS($M1297,$N1297+$B$26,NOT($M1297),0,TRUE,$M1297)</f>
        <v>0</v>
      </c>
      <c r="O1298" s="3" t="b" cm="1">
        <f t="array" ref="O1298">_xlfn.IFS($M1298,FALSE,AND($L1298,NOT($M1298),$R1298&lt;$B$6,$I1298&gt;0),TRUE,TRUE,FALSE)</f>
        <v>0</v>
      </c>
      <c r="P1298" s="3" cm="1">
        <f t="array" ref="P1298">_xlfn.IFS($P1297&gt;=$C$7-$B$26,0,$O1297,$P1297+$B$26,TRUE,0)</f>
        <v>0</v>
      </c>
      <c r="Q1298" s="3" t="b" cm="1">
        <f t="array" ref="Q1298">_xlfn.IFS(AND($L1298,NOT($M1298),NOT($O1298)),TRUE,$R1298&gt;=$B$6,FALSE,AND($L1298,NOT($M1298),$O1298,$P1298=0),TRUE,TRUE,FALSE)</f>
        <v>0</v>
      </c>
      <c r="R1298" s="3" cm="1">
        <f t="array" ref="R1298">_xlfn.IFS(AND($Q1297,$R1297&lt;$B$6),$R1297+1,AND(NOT($L1297),$R1297&gt;0),0,TRUE,$R1297)</f>
        <v>0</v>
      </c>
      <c r="S1298" s="1" cm="1">
        <f t="array" ref="S1298">_xlfn.IFS(AND(Q1297,I1297&gt;$B$8),S1297+$B$8,AND(Q1297,I1297&lt;=$B$8),S1297+I1297,TRUE,$S1297)</f>
        <v>62</v>
      </c>
      <c r="T1298" s="1">
        <f t="shared" si="78"/>
        <v>5580</v>
      </c>
      <c r="U1298" s="17">
        <f t="shared" si="79"/>
        <v>258.53281853281857</v>
      </c>
      <c r="V1298" s="47" cm="1">
        <f t="array" ref="V1298">_xlfn.IFS($B$6=1,S1298*$B$10,AND(R1297=0,R1298&gt;=1,I1298&gt;=$B$6*$B$8-1),V1297+$B$6*$B$10*$B$8,AND(R1297=0,R1298&gt;=1,I1298&lt;$B$6*$B$8-1),V1297+I1297*$B$10,TRUE,V1297)</f>
        <v>6200</v>
      </c>
      <c r="W1298" s="17">
        <f t="shared" si="80"/>
        <v>287.2586872586873</v>
      </c>
    </row>
    <row r="1299" spans="7:23" x14ac:dyDescent="0.25">
      <c r="G1299" s="15">
        <v>1297</v>
      </c>
      <c r="H1299" s="1">
        <f t="shared" si="77"/>
        <v>21.6</v>
      </c>
      <c r="I1299" s="15" cm="1">
        <f t="array" ref="I1299">_xlfn.IFS(J1298&gt;=$C$13-$B$26,MINA(I1298+$B$13-S1299+S1298,$B$11),I1298=$B$11,MINA(I1298-S1299+S1298,$B$11),TRUE,MAXA(I1298-S1299+S1298,0))</f>
        <v>0</v>
      </c>
      <c r="J1299" s="1" cm="1">
        <f t="array" ref="J1299">_xlfn.IFS(J1298&gt;=$C$13-$B$26,0,I1298&lt;$B$11,J1298+$B$26,TRUE,0)</f>
        <v>0.56666666666666676</v>
      </c>
      <c r="K1299" s="3" cm="1">
        <f t="array" ref="K1299">_xlfn.IFS(AND(NOT($K1298=0),$L1298),0,NOT($L1298),$K1298+$B$26,TRUE,$K1298)</f>
        <v>0.31666666666666665</v>
      </c>
      <c r="L1299" s="3" t="b" cm="1">
        <f t="array" ref="L1299">_xlfn.IFS(AND($I1299&gt;0,$K1299&gt;=$C$5-$B$26),TRUE,$R1299&gt;=$B$6,FALSE,$I1299=0,FALSE,TRUE,$L1298)</f>
        <v>0</v>
      </c>
      <c r="M1299" s="3" t="b" cm="1">
        <f t="array" ref="M1299">_xlfn.IFS($N1299&gt;=$B$4-$B$26,FALSE,AND($I1299&gt;0,$K1299&gt;=$B$5-$B$26),TRUE,AND($L1299,NOT($M1298)),FALSE,$M1298,TRUE,TRUE,FALSE)</f>
        <v>0</v>
      </c>
      <c r="N1299" s="3" cm="1">
        <f t="array" ref="N1299">_xlfn.IFS($M1298,$N1298+$B$26,NOT($M1298),0,TRUE,$M1298)</f>
        <v>0</v>
      </c>
      <c r="O1299" s="3" t="b" cm="1">
        <f t="array" ref="O1299">_xlfn.IFS($M1299,FALSE,AND($L1299,NOT($M1299),$R1299&lt;$B$6,$I1299&gt;0),TRUE,TRUE,FALSE)</f>
        <v>0</v>
      </c>
      <c r="P1299" s="3" cm="1">
        <f t="array" ref="P1299">_xlfn.IFS($P1298&gt;=$C$7-$B$26,0,$O1298,$P1298+$B$26,TRUE,0)</f>
        <v>0</v>
      </c>
      <c r="Q1299" s="3" t="b" cm="1">
        <f t="array" ref="Q1299">_xlfn.IFS(AND($L1299,NOT($M1299),NOT($O1299)),TRUE,$R1299&gt;=$B$6,FALSE,AND($L1299,NOT($M1299),$O1299,$P1299=0),TRUE,TRUE,FALSE)</f>
        <v>0</v>
      </c>
      <c r="R1299" s="3" cm="1">
        <f t="array" ref="R1299">_xlfn.IFS(AND($Q1298,$R1298&lt;$B$6),$R1298+1,AND(NOT($L1298),$R1298&gt;0),0,TRUE,$R1298)</f>
        <v>0</v>
      </c>
      <c r="S1299" s="1" cm="1">
        <f t="array" ref="S1299">_xlfn.IFS(AND(Q1298,I1298&gt;$B$8),S1298+$B$8,AND(Q1298,I1298&lt;=$B$8),S1298+I1298,TRUE,$S1298)</f>
        <v>62</v>
      </c>
      <c r="T1299" s="1">
        <f t="shared" si="78"/>
        <v>5580</v>
      </c>
      <c r="U1299" s="17">
        <f t="shared" si="79"/>
        <v>258.33333333333331</v>
      </c>
      <c r="V1299" s="47" cm="1">
        <f t="array" ref="V1299">_xlfn.IFS($B$6=1,S1299*$B$10,AND(R1298=0,R1299&gt;=1,I1299&gt;=$B$6*$B$8-1),V1298+$B$6*$B$10*$B$8,AND(R1298=0,R1299&gt;=1,I1299&lt;$B$6*$B$8-1),V1298+I1298*$B$10,TRUE,V1298)</f>
        <v>6200</v>
      </c>
      <c r="W1299" s="17">
        <f t="shared" si="80"/>
        <v>287.03703703703701</v>
      </c>
    </row>
    <row r="1300" spans="7:23" x14ac:dyDescent="0.25">
      <c r="G1300" s="15">
        <v>1298</v>
      </c>
      <c r="H1300" s="1">
        <f t="shared" si="77"/>
        <v>21.616666666666667</v>
      </c>
      <c r="I1300" s="15" cm="1">
        <f t="array" ref="I1300">_xlfn.IFS(J1299&gt;=$C$13-$B$26,MINA(I1299+$B$13-S1300+S1299,$B$11),I1299=$B$11,MINA(I1299-S1300+S1299,$B$11),TRUE,MAXA(I1299-S1300+S1299,0))</f>
        <v>0</v>
      </c>
      <c r="J1300" s="1" cm="1">
        <f t="array" ref="J1300">_xlfn.IFS(J1299&gt;=$C$13-$B$26,0,I1299&lt;$B$11,J1299+$B$26,TRUE,0)</f>
        <v>0.58333333333333348</v>
      </c>
      <c r="K1300" s="3" cm="1">
        <f t="array" ref="K1300">_xlfn.IFS(AND(NOT($K1299=0),$L1299),0,NOT($L1299),$K1299+$B$26,TRUE,$K1299)</f>
        <v>0.33333333333333331</v>
      </c>
      <c r="L1300" s="3" t="b" cm="1">
        <f t="array" ref="L1300">_xlfn.IFS(AND($I1300&gt;0,$K1300&gt;=$C$5-$B$26),TRUE,$R1300&gt;=$B$6,FALSE,$I1300=0,FALSE,TRUE,$L1299)</f>
        <v>0</v>
      </c>
      <c r="M1300" s="3" t="b" cm="1">
        <f t="array" ref="M1300">_xlfn.IFS($N1300&gt;=$B$4-$B$26,FALSE,AND($I1300&gt;0,$K1300&gt;=$B$5-$B$26),TRUE,AND($L1300,NOT($M1299)),FALSE,$M1299,TRUE,TRUE,FALSE)</f>
        <v>0</v>
      </c>
      <c r="N1300" s="3" cm="1">
        <f t="array" ref="N1300">_xlfn.IFS($M1299,$N1299+$B$26,NOT($M1299),0,TRUE,$M1299)</f>
        <v>0</v>
      </c>
      <c r="O1300" s="3" t="b" cm="1">
        <f t="array" ref="O1300">_xlfn.IFS($M1300,FALSE,AND($L1300,NOT($M1300),$R1300&lt;$B$6,$I1300&gt;0),TRUE,TRUE,FALSE)</f>
        <v>0</v>
      </c>
      <c r="P1300" s="3" cm="1">
        <f t="array" ref="P1300">_xlfn.IFS($P1299&gt;=$C$7-$B$26,0,$O1299,$P1299+$B$26,TRUE,0)</f>
        <v>0</v>
      </c>
      <c r="Q1300" s="3" t="b" cm="1">
        <f t="array" ref="Q1300">_xlfn.IFS(AND($L1300,NOT($M1300),NOT($O1300)),TRUE,$R1300&gt;=$B$6,FALSE,AND($L1300,NOT($M1300),$O1300,$P1300=0),TRUE,TRUE,FALSE)</f>
        <v>0</v>
      </c>
      <c r="R1300" s="3" cm="1">
        <f t="array" ref="R1300">_xlfn.IFS(AND($Q1299,$R1299&lt;$B$6),$R1299+1,AND(NOT($L1299),$R1299&gt;0),0,TRUE,$R1299)</f>
        <v>0</v>
      </c>
      <c r="S1300" s="1" cm="1">
        <f t="array" ref="S1300">_xlfn.IFS(AND(Q1299,I1299&gt;$B$8),S1299+$B$8,AND(Q1299,I1299&lt;=$B$8),S1299+I1299,TRUE,$S1299)</f>
        <v>62</v>
      </c>
      <c r="T1300" s="1">
        <f t="shared" si="78"/>
        <v>5580</v>
      </c>
      <c r="U1300" s="17">
        <f t="shared" si="79"/>
        <v>258.13415574402467</v>
      </c>
      <c r="V1300" s="47" cm="1">
        <f t="array" ref="V1300">_xlfn.IFS($B$6=1,S1300*$B$10,AND(R1299=0,R1300&gt;=1,I1300&gt;=$B$6*$B$8-1),V1299+$B$6*$B$10*$B$8,AND(R1299=0,R1300&gt;=1,I1300&lt;$B$6*$B$8-1),V1299+I1299*$B$10,TRUE,V1299)</f>
        <v>6200</v>
      </c>
      <c r="W1300" s="17">
        <f t="shared" si="80"/>
        <v>286.81572860447187</v>
      </c>
    </row>
    <row r="1301" spans="7:23" x14ac:dyDescent="0.25">
      <c r="G1301" s="15">
        <v>1299</v>
      </c>
      <c r="H1301" s="1">
        <f t="shared" si="77"/>
        <v>21.633333333333333</v>
      </c>
      <c r="I1301" s="15" cm="1">
        <f t="array" ref="I1301">_xlfn.IFS(J1300&gt;=$C$13-$B$26,MINA(I1300+$B$13-S1301+S1300,$B$11),I1300=$B$11,MINA(I1300-S1301+S1300,$B$11),TRUE,MAXA(I1300-S1301+S1300,0))</f>
        <v>0</v>
      </c>
      <c r="J1301" s="1" cm="1">
        <f t="array" ref="J1301">_xlfn.IFS(J1300&gt;=$C$13-$B$26,0,I1300&lt;$B$11,J1300+$B$26,TRUE,0)</f>
        <v>0.6000000000000002</v>
      </c>
      <c r="K1301" s="3" cm="1">
        <f t="array" ref="K1301">_xlfn.IFS(AND(NOT($K1300=0),$L1300),0,NOT($L1300),$K1300+$B$26,TRUE,$K1300)</f>
        <v>0.35</v>
      </c>
      <c r="L1301" s="3" t="b" cm="1">
        <f t="array" ref="L1301">_xlfn.IFS(AND($I1301&gt;0,$K1301&gt;=$C$5-$B$26),TRUE,$R1301&gt;=$B$6,FALSE,$I1301=0,FALSE,TRUE,$L1300)</f>
        <v>0</v>
      </c>
      <c r="M1301" s="3" t="b" cm="1">
        <f t="array" ref="M1301">_xlfn.IFS($N1301&gt;=$B$4-$B$26,FALSE,AND($I1301&gt;0,$K1301&gt;=$B$5-$B$26),TRUE,AND($L1301,NOT($M1300)),FALSE,$M1300,TRUE,TRUE,FALSE)</f>
        <v>0</v>
      </c>
      <c r="N1301" s="3" cm="1">
        <f t="array" ref="N1301">_xlfn.IFS($M1300,$N1300+$B$26,NOT($M1300),0,TRUE,$M1300)</f>
        <v>0</v>
      </c>
      <c r="O1301" s="3" t="b" cm="1">
        <f t="array" ref="O1301">_xlfn.IFS($M1301,FALSE,AND($L1301,NOT($M1301),$R1301&lt;$B$6,$I1301&gt;0),TRUE,TRUE,FALSE)</f>
        <v>0</v>
      </c>
      <c r="P1301" s="3" cm="1">
        <f t="array" ref="P1301">_xlfn.IFS($P1300&gt;=$C$7-$B$26,0,$O1300,$P1300+$B$26,TRUE,0)</f>
        <v>0</v>
      </c>
      <c r="Q1301" s="3" t="b" cm="1">
        <f t="array" ref="Q1301">_xlfn.IFS(AND($L1301,NOT($M1301),NOT($O1301)),TRUE,$R1301&gt;=$B$6,FALSE,AND($L1301,NOT($M1301),$O1301,$P1301=0),TRUE,TRUE,FALSE)</f>
        <v>0</v>
      </c>
      <c r="R1301" s="3" cm="1">
        <f t="array" ref="R1301">_xlfn.IFS(AND($Q1300,$R1300&lt;$B$6),$R1300+1,AND(NOT($L1300),$R1300&gt;0),0,TRUE,$R1300)</f>
        <v>0</v>
      </c>
      <c r="S1301" s="1" cm="1">
        <f t="array" ref="S1301">_xlfn.IFS(AND(Q1300,I1300&gt;$B$8),S1300+$B$8,AND(Q1300,I1300&lt;=$B$8),S1300+I1300,TRUE,$S1300)</f>
        <v>62</v>
      </c>
      <c r="T1301" s="1">
        <f t="shared" si="78"/>
        <v>5580</v>
      </c>
      <c r="U1301" s="17">
        <f t="shared" si="79"/>
        <v>257.93528505392914</v>
      </c>
      <c r="V1301" s="47" cm="1">
        <f t="array" ref="V1301">_xlfn.IFS($B$6=1,S1301*$B$10,AND(R1300=0,R1301&gt;=1,I1301&gt;=$B$6*$B$8-1),V1300+$B$6*$B$10*$B$8,AND(R1300=0,R1301&gt;=1,I1301&lt;$B$6*$B$8-1),V1300+I1300*$B$10,TRUE,V1300)</f>
        <v>6200</v>
      </c>
      <c r="W1301" s="17">
        <f t="shared" si="80"/>
        <v>286.59476117103236</v>
      </c>
    </row>
    <row r="1302" spans="7:23" x14ac:dyDescent="0.25">
      <c r="G1302" s="15">
        <v>1300</v>
      </c>
      <c r="H1302" s="1">
        <f t="shared" si="77"/>
        <v>21.65</v>
      </c>
      <c r="I1302" s="15" cm="1">
        <f t="array" ref="I1302">_xlfn.IFS(J1301&gt;=$C$13-$B$26,MINA(I1301+$B$13-S1302+S1301,$B$11),I1301=$B$11,MINA(I1301-S1302+S1301,$B$11),TRUE,MAXA(I1301-S1302+S1301,0))</f>
        <v>0</v>
      </c>
      <c r="J1302" s="1" cm="1">
        <f t="array" ref="J1302">_xlfn.IFS(J1301&gt;=$C$13-$B$26,0,I1301&lt;$B$11,J1301+$B$26,TRUE,0)</f>
        <v>0.61666666666666692</v>
      </c>
      <c r="K1302" s="3" cm="1">
        <f t="array" ref="K1302">_xlfn.IFS(AND(NOT($K1301=0),$L1301),0,NOT($L1301),$K1301+$B$26,TRUE,$K1301)</f>
        <v>0.36666666666666664</v>
      </c>
      <c r="L1302" s="3" t="b" cm="1">
        <f t="array" ref="L1302">_xlfn.IFS(AND($I1302&gt;0,$K1302&gt;=$C$5-$B$26),TRUE,$R1302&gt;=$B$6,FALSE,$I1302=0,FALSE,TRUE,$L1301)</f>
        <v>0</v>
      </c>
      <c r="M1302" s="3" t="b" cm="1">
        <f t="array" ref="M1302">_xlfn.IFS($N1302&gt;=$B$4-$B$26,FALSE,AND($I1302&gt;0,$K1302&gt;=$B$5-$B$26),TRUE,AND($L1302,NOT($M1301)),FALSE,$M1301,TRUE,TRUE,FALSE)</f>
        <v>0</v>
      </c>
      <c r="N1302" s="3" cm="1">
        <f t="array" ref="N1302">_xlfn.IFS($M1301,$N1301+$B$26,NOT($M1301),0,TRUE,$M1301)</f>
        <v>0</v>
      </c>
      <c r="O1302" s="3" t="b" cm="1">
        <f t="array" ref="O1302">_xlfn.IFS($M1302,FALSE,AND($L1302,NOT($M1302),$R1302&lt;$B$6,$I1302&gt;0),TRUE,TRUE,FALSE)</f>
        <v>0</v>
      </c>
      <c r="P1302" s="3" cm="1">
        <f t="array" ref="P1302">_xlfn.IFS($P1301&gt;=$C$7-$B$26,0,$O1301,$P1301+$B$26,TRUE,0)</f>
        <v>0</v>
      </c>
      <c r="Q1302" s="3" t="b" cm="1">
        <f t="array" ref="Q1302">_xlfn.IFS(AND($L1302,NOT($M1302),NOT($O1302)),TRUE,$R1302&gt;=$B$6,FALSE,AND($L1302,NOT($M1302),$O1302,$P1302=0),TRUE,TRUE,FALSE)</f>
        <v>0</v>
      </c>
      <c r="R1302" s="3" cm="1">
        <f t="array" ref="R1302">_xlfn.IFS(AND($Q1301,$R1301&lt;$B$6),$R1301+1,AND(NOT($L1301),$R1301&gt;0),0,TRUE,$R1301)</f>
        <v>0</v>
      </c>
      <c r="S1302" s="1" cm="1">
        <f t="array" ref="S1302">_xlfn.IFS(AND(Q1301,I1301&gt;$B$8),S1301+$B$8,AND(Q1301,I1301&lt;=$B$8),S1301+I1301,TRUE,$S1301)</f>
        <v>62</v>
      </c>
      <c r="T1302" s="1">
        <f t="shared" si="78"/>
        <v>5580</v>
      </c>
      <c r="U1302" s="17">
        <f t="shared" si="79"/>
        <v>257.73672055427255</v>
      </c>
      <c r="V1302" s="47" cm="1">
        <f t="array" ref="V1302">_xlfn.IFS($B$6=1,S1302*$B$10,AND(R1301=0,R1302&gt;=1,I1302&gt;=$B$6*$B$8-1),V1301+$B$6*$B$10*$B$8,AND(R1301=0,R1302&gt;=1,I1302&lt;$B$6*$B$8-1),V1301+I1301*$B$10,TRUE,V1301)</f>
        <v>6200</v>
      </c>
      <c r="W1302" s="17">
        <f t="shared" si="80"/>
        <v>286.37413394919173</v>
      </c>
    </row>
    <row r="1303" spans="7:23" x14ac:dyDescent="0.25">
      <c r="G1303" s="15">
        <v>1301</v>
      </c>
      <c r="H1303" s="1">
        <f t="shared" si="77"/>
        <v>21.666666666666668</v>
      </c>
      <c r="I1303" s="15" cm="1">
        <f t="array" ref="I1303">_xlfn.IFS(J1302&gt;=$C$13-$B$26,MINA(I1302+$B$13-S1303+S1302,$B$11),I1302=$B$11,MINA(I1302-S1303+S1302,$B$11),TRUE,MAXA(I1302-S1303+S1302,0))</f>
        <v>0</v>
      </c>
      <c r="J1303" s="1" cm="1">
        <f t="array" ref="J1303">_xlfn.IFS(J1302&gt;=$C$13-$B$26,0,I1302&lt;$B$11,J1302+$B$26,TRUE,0)</f>
        <v>0.63333333333333364</v>
      </c>
      <c r="K1303" s="3" cm="1">
        <f t="array" ref="K1303">_xlfn.IFS(AND(NOT($K1302=0),$L1302),0,NOT($L1302),$K1302+$B$26,TRUE,$K1302)</f>
        <v>0.3833333333333333</v>
      </c>
      <c r="L1303" s="3" t="b" cm="1">
        <f t="array" ref="L1303">_xlfn.IFS(AND($I1303&gt;0,$K1303&gt;=$C$5-$B$26),TRUE,$R1303&gt;=$B$6,FALSE,$I1303=0,FALSE,TRUE,$L1302)</f>
        <v>0</v>
      </c>
      <c r="M1303" s="3" t="b" cm="1">
        <f t="array" ref="M1303">_xlfn.IFS($N1303&gt;=$B$4-$B$26,FALSE,AND($I1303&gt;0,$K1303&gt;=$B$5-$B$26),TRUE,AND($L1303,NOT($M1302)),FALSE,$M1302,TRUE,TRUE,FALSE)</f>
        <v>0</v>
      </c>
      <c r="N1303" s="3" cm="1">
        <f t="array" ref="N1303">_xlfn.IFS($M1302,$N1302+$B$26,NOT($M1302),0,TRUE,$M1302)</f>
        <v>0</v>
      </c>
      <c r="O1303" s="3" t="b" cm="1">
        <f t="array" ref="O1303">_xlfn.IFS($M1303,FALSE,AND($L1303,NOT($M1303),$R1303&lt;$B$6,$I1303&gt;0),TRUE,TRUE,FALSE)</f>
        <v>0</v>
      </c>
      <c r="P1303" s="3" cm="1">
        <f t="array" ref="P1303">_xlfn.IFS($P1302&gt;=$C$7-$B$26,0,$O1302,$P1302+$B$26,TRUE,0)</f>
        <v>0</v>
      </c>
      <c r="Q1303" s="3" t="b" cm="1">
        <f t="array" ref="Q1303">_xlfn.IFS(AND($L1303,NOT($M1303),NOT($O1303)),TRUE,$R1303&gt;=$B$6,FALSE,AND($L1303,NOT($M1303),$O1303,$P1303=0),TRUE,TRUE,FALSE)</f>
        <v>0</v>
      </c>
      <c r="R1303" s="3" cm="1">
        <f t="array" ref="R1303">_xlfn.IFS(AND($Q1302,$R1302&lt;$B$6),$R1302+1,AND(NOT($L1302),$R1302&gt;0),0,TRUE,$R1302)</f>
        <v>0</v>
      </c>
      <c r="S1303" s="1" cm="1">
        <f t="array" ref="S1303">_xlfn.IFS(AND(Q1302,I1302&gt;$B$8),S1302+$B$8,AND(Q1302,I1302&lt;=$B$8),S1302+I1302,TRUE,$S1302)</f>
        <v>62</v>
      </c>
      <c r="T1303" s="1">
        <f t="shared" si="78"/>
        <v>5580</v>
      </c>
      <c r="U1303" s="17">
        <f t="shared" si="79"/>
        <v>257.53846153846155</v>
      </c>
      <c r="V1303" s="47" cm="1">
        <f t="array" ref="V1303">_xlfn.IFS($B$6=1,S1303*$B$10,AND(R1302=0,R1303&gt;=1,I1303&gt;=$B$6*$B$8-1),V1302+$B$6*$B$10*$B$8,AND(R1302=0,R1303&gt;=1,I1303&lt;$B$6*$B$8-1),V1302+I1302*$B$10,TRUE,V1302)</f>
        <v>6200</v>
      </c>
      <c r="W1303" s="17">
        <f t="shared" si="80"/>
        <v>286.15384615384613</v>
      </c>
    </row>
    <row r="1304" spans="7:23" x14ac:dyDescent="0.25">
      <c r="G1304" s="15">
        <v>1302</v>
      </c>
      <c r="H1304" s="1">
        <f t="shared" si="77"/>
        <v>21.683333333333334</v>
      </c>
      <c r="I1304" s="15" cm="1">
        <f t="array" ref="I1304">_xlfn.IFS(J1303&gt;=$C$13-$B$26,MINA(I1303+$B$13-S1304+S1303,$B$11),I1303=$B$11,MINA(I1303-S1304+S1303,$B$11),TRUE,MAXA(I1303-S1304+S1303,0))</f>
        <v>0</v>
      </c>
      <c r="J1304" s="1" cm="1">
        <f t="array" ref="J1304">_xlfn.IFS(J1303&gt;=$C$13-$B$26,0,I1303&lt;$B$11,J1303+$B$26,TRUE,0)</f>
        <v>0.65000000000000036</v>
      </c>
      <c r="K1304" s="3" cm="1">
        <f t="array" ref="K1304">_xlfn.IFS(AND(NOT($K1303=0),$L1303),0,NOT($L1303),$K1303+$B$26,TRUE,$K1303)</f>
        <v>0.39999999999999997</v>
      </c>
      <c r="L1304" s="3" t="b" cm="1">
        <f t="array" ref="L1304">_xlfn.IFS(AND($I1304&gt;0,$K1304&gt;=$C$5-$B$26),TRUE,$R1304&gt;=$B$6,FALSE,$I1304=0,FALSE,TRUE,$L1303)</f>
        <v>0</v>
      </c>
      <c r="M1304" s="3" t="b" cm="1">
        <f t="array" ref="M1304">_xlfn.IFS($N1304&gt;=$B$4-$B$26,FALSE,AND($I1304&gt;0,$K1304&gt;=$B$5-$B$26),TRUE,AND($L1304,NOT($M1303)),FALSE,$M1303,TRUE,TRUE,FALSE)</f>
        <v>0</v>
      </c>
      <c r="N1304" s="3" cm="1">
        <f t="array" ref="N1304">_xlfn.IFS($M1303,$N1303+$B$26,NOT($M1303),0,TRUE,$M1303)</f>
        <v>0</v>
      </c>
      <c r="O1304" s="3" t="b" cm="1">
        <f t="array" ref="O1304">_xlfn.IFS($M1304,FALSE,AND($L1304,NOT($M1304),$R1304&lt;$B$6,$I1304&gt;0),TRUE,TRUE,FALSE)</f>
        <v>0</v>
      </c>
      <c r="P1304" s="3" cm="1">
        <f t="array" ref="P1304">_xlfn.IFS($P1303&gt;=$C$7-$B$26,0,$O1303,$P1303+$B$26,TRUE,0)</f>
        <v>0</v>
      </c>
      <c r="Q1304" s="3" t="b" cm="1">
        <f t="array" ref="Q1304">_xlfn.IFS(AND($L1304,NOT($M1304),NOT($O1304)),TRUE,$R1304&gt;=$B$6,FALSE,AND($L1304,NOT($M1304),$O1304,$P1304=0),TRUE,TRUE,FALSE)</f>
        <v>0</v>
      </c>
      <c r="R1304" s="3" cm="1">
        <f t="array" ref="R1304">_xlfn.IFS(AND($Q1303,$R1303&lt;$B$6),$R1303+1,AND(NOT($L1303),$R1303&gt;0),0,TRUE,$R1303)</f>
        <v>0</v>
      </c>
      <c r="S1304" s="1" cm="1">
        <f t="array" ref="S1304">_xlfn.IFS(AND(Q1303,I1303&gt;$B$8),S1303+$B$8,AND(Q1303,I1303&lt;=$B$8),S1303+I1303,TRUE,$S1303)</f>
        <v>62</v>
      </c>
      <c r="T1304" s="1">
        <f t="shared" si="78"/>
        <v>5580</v>
      </c>
      <c r="U1304" s="17">
        <f t="shared" si="79"/>
        <v>257.34050730207531</v>
      </c>
      <c r="V1304" s="47" cm="1">
        <f t="array" ref="V1304">_xlfn.IFS($B$6=1,S1304*$B$10,AND(R1303=0,R1304&gt;=1,I1304&gt;=$B$6*$B$8-1),V1303+$B$6*$B$10*$B$8,AND(R1303=0,R1304&gt;=1,I1304&lt;$B$6*$B$8-1),V1303+I1303*$B$10,TRUE,V1303)</f>
        <v>6200</v>
      </c>
      <c r="W1304" s="17">
        <f t="shared" si="80"/>
        <v>285.93389700230591</v>
      </c>
    </row>
    <row r="1305" spans="7:23" x14ac:dyDescent="0.25">
      <c r="G1305" s="15">
        <v>1303</v>
      </c>
      <c r="H1305" s="1">
        <f t="shared" si="77"/>
        <v>21.7</v>
      </c>
      <c r="I1305" s="15" cm="1">
        <f t="array" ref="I1305">_xlfn.IFS(J1304&gt;=$C$13-$B$26,MINA(I1304+$B$13-S1305+S1304,$B$11),I1304=$B$11,MINA(I1304-S1305+S1304,$B$11),TRUE,MAXA(I1304-S1305+S1304,0))</f>
        <v>0</v>
      </c>
      <c r="J1305" s="1" cm="1">
        <f t="array" ref="J1305">_xlfn.IFS(J1304&gt;=$C$13-$B$26,0,I1304&lt;$B$11,J1304+$B$26,TRUE,0)</f>
        <v>0.66666666666666707</v>
      </c>
      <c r="K1305" s="3" cm="1">
        <f t="array" ref="K1305">_xlfn.IFS(AND(NOT($K1304=0),$L1304),0,NOT($L1304),$K1304+$B$26,TRUE,$K1304)</f>
        <v>0.41666666666666663</v>
      </c>
      <c r="L1305" s="3" t="b" cm="1">
        <f t="array" ref="L1305">_xlfn.IFS(AND($I1305&gt;0,$K1305&gt;=$C$5-$B$26),TRUE,$R1305&gt;=$B$6,FALSE,$I1305=0,FALSE,TRUE,$L1304)</f>
        <v>0</v>
      </c>
      <c r="M1305" s="3" t="b" cm="1">
        <f t="array" ref="M1305">_xlfn.IFS($N1305&gt;=$B$4-$B$26,FALSE,AND($I1305&gt;0,$K1305&gt;=$B$5-$B$26),TRUE,AND($L1305,NOT($M1304)),FALSE,$M1304,TRUE,TRUE,FALSE)</f>
        <v>0</v>
      </c>
      <c r="N1305" s="3" cm="1">
        <f t="array" ref="N1305">_xlfn.IFS($M1304,$N1304+$B$26,NOT($M1304),0,TRUE,$M1304)</f>
        <v>0</v>
      </c>
      <c r="O1305" s="3" t="b" cm="1">
        <f t="array" ref="O1305">_xlfn.IFS($M1305,FALSE,AND($L1305,NOT($M1305),$R1305&lt;$B$6,$I1305&gt;0),TRUE,TRUE,FALSE)</f>
        <v>0</v>
      </c>
      <c r="P1305" s="3" cm="1">
        <f t="array" ref="P1305">_xlfn.IFS($P1304&gt;=$C$7-$B$26,0,$O1304,$P1304+$B$26,TRUE,0)</f>
        <v>0</v>
      </c>
      <c r="Q1305" s="3" t="b" cm="1">
        <f t="array" ref="Q1305">_xlfn.IFS(AND($L1305,NOT($M1305),NOT($O1305)),TRUE,$R1305&gt;=$B$6,FALSE,AND($L1305,NOT($M1305),$O1305,$P1305=0),TRUE,TRUE,FALSE)</f>
        <v>0</v>
      </c>
      <c r="R1305" s="3" cm="1">
        <f t="array" ref="R1305">_xlfn.IFS(AND($Q1304,$R1304&lt;$B$6),$R1304+1,AND(NOT($L1304),$R1304&gt;0),0,TRUE,$R1304)</f>
        <v>0</v>
      </c>
      <c r="S1305" s="1" cm="1">
        <f t="array" ref="S1305">_xlfn.IFS(AND(Q1304,I1304&gt;$B$8),S1304+$B$8,AND(Q1304,I1304&lt;=$B$8),S1304+I1304,TRUE,$S1304)</f>
        <v>62</v>
      </c>
      <c r="T1305" s="1">
        <f t="shared" si="78"/>
        <v>5580</v>
      </c>
      <c r="U1305" s="17">
        <f t="shared" si="79"/>
        <v>257.14285714285717</v>
      </c>
      <c r="V1305" s="47" cm="1">
        <f t="array" ref="V1305">_xlfn.IFS($B$6=1,S1305*$B$10,AND(R1304=0,R1305&gt;=1,I1305&gt;=$B$6*$B$8-1),V1304+$B$6*$B$10*$B$8,AND(R1304=0,R1305&gt;=1,I1305&lt;$B$6*$B$8-1),V1304+I1304*$B$10,TRUE,V1304)</f>
        <v>6200</v>
      </c>
      <c r="W1305" s="17">
        <f t="shared" si="80"/>
        <v>285.71428571428572</v>
      </c>
    </row>
    <row r="1306" spans="7:23" x14ac:dyDescent="0.25">
      <c r="G1306" s="15">
        <v>1304</v>
      </c>
      <c r="H1306" s="1">
        <f t="shared" si="77"/>
        <v>21.716666666666665</v>
      </c>
      <c r="I1306" s="15" cm="1">
        <f t="array" ref="I1306">_xlfn.IFS(J1305&gt;=$C$13-$B$26,MINA(I1305+$B$13-S1306+S1305,$B$11),I1305=$B$11,MINA(I1305-S1306+S1305,$B$11),TRUE,MAXA(I1305-S1306+S1305,0))</f>
        <v>0</v>
      </c>
      <c r="J1306" s="1" cm="1">
        <f t="array" ref="J1306">_xlfn.IFS(J1305&gt;=$C$13-$B$26,0,I1305&lt;$B$11,J1305+$B$26,TRUE,0)</f>
        <v>0.68333333333333379</v>
      </c>
      <c r="K1306" s="3" cm="1">
        <f t="array" ref="K1306">_xlfn.IFS(AND(NOT($K1305=0),$L1305),0,NOT($L1305),$K1305+$B$26,TRUE,$K1305)</f>
        <v>0.43333333333333329</v>
      </c>
      <c r="L1306" s="3" t="b" cm="1">
        <f t="array" ref="L1306">_xlfn.IFS(AND($I1306&gt;0,$K1306&gt;=$C$5-$B$26),TRUE,$R1306&gt;=$B$6,FALSE,$I1306=0,FALSE,TRUE,$L1305)</f>
        <v>0</v>
      </c>
      <c r="M1306" s="3" t="b" cm="1">
        <f t="array" ref="M1306">_xlfn.IFS($N1306&gt;=$B$4-$B$26,FALSE,AND($I1306&gt;0,$K1306&gt;=$B$5-$B$26),TRUE,AND($L1306,NOT($M1305)),FALSE,$M1305,TRUE,TRUE,FALSE)</f>
        <v>0</v>
      </c>
      <c r="N1306" s="3" cm="1">
        <f t="array" ref="N1306">_xlfn.IFS($M1305,$N1305+$B$26,NOT($M1305),0,TRUE,$M1305)</f>
        <v>0</v>
      </c>
      <c r="O1306" s="3" t="b" cm="1">
        <f t="array" ref="O1306">_xlfn.IFS($M1306,FALSE,AND($L1306,NOT($M1306),$R1306&lt;$B$6,$I1306&gt;0),TRUE,TRUE,FALSE)</f>
        <v>0</v>
      </c>
      <c r="P1306" s="3" cm="1">
        <f t="array" ref="P1306">_xlfn.IFS($P1305&gt;=$C$7-$B$26,0,$O1305,$P1305+$B$26,TRUE,0)</f>
        <v>0</v>
      </c>
      <c r="Q1306" s="3" t="b" cm="1">
        <f t="array" ref="Q1306">_xlfn.IFS(AND($L1306,NOT($M1306),NOT($O1306)),TRUE,$R1306&gt;=$B$6,FALSE,AND($L1306,NOT($M1306),$O1306,$P1306=0),TRUE,TRUE,FALSE)</f>
        <v>0</v>
      </c>
      <c r="R1306" s="3" cm="1">
        <f t="array" ref="R1306">_xlfn.IFS(AND($Q1305,$R1305&lt;$B$6),$R1305+1,AND(NOT($L1305),$R1305&gt;0),0,TRUE,$R1305)</f>
        <v>0</v>
      </c>
      <c r="S1306" s="1" cm="1">
        <f t="array" ref="S1306">_xlfn.IFS(AND(Q1305,I1305&gt;$B$8),S1305+$B$8,AND(Q1305,I1305&lt;=$B$8),S1305+I1305,TRUE,$S1305)</f>
        <v>62</v>
      </c>
      <c r="T1306" s="1">
        <f t="shared" si="78"/>
        <v>5580</v>
      </c>
      <c r="U1306" s="17">
        <f t="shared" si="79"/>
        <v>256.94551036070607</v>
      </c>
      <c r="V1306" s="47" cm="1">
        <f t="array" ref="V1306">_xlfn.IFS($B$6=1,S1306*$B$10,AND(R1305=0,R1306&gt;=1,I1306&gt;=$B$6*$B$8-1),V1305+$B$6*$B$10*$B$8,AND(R1305=0,R1306&gt;=1,I1306&lt;$B$6*$B$8-1),V1305+I1305*$B$10,TRUE,V1305)</f>
        <v>6200</v>
      </c>
      <c r="W1306" s="17">
        <f t="shared" si="80"/>
        <v>285.49501151189565</v>
      </c>
    </row>
    <row r="1307" spans="7:23" x14ac:dyDescent="0.25">
      <c r="G1307" s="15">
        <v>1305</v>
      </c>
      <c r="H1307" s="1">
        <f t="shared" si="77"/>
        <v>21.733333333333334</v>
      </c>
      <c r="I1307" s="15" cm="1">
        <f t="array" ref="I1307">_xlfn.IFS(J1306&gt;=$C$13-$B$26,MINA(I1306+$B$13-S1307+S1306,$B$11),I1306=$B$11,MINA(I1306-S1307+S1306,$B$11),TRUE,MAXA(I1306-S1307+S1306,0))</f>
        <v>0</v>
      </c>
      <c r="J1307" s="1" cm="1">
        <f t="array" ref="J1307">_xlfn.IFS(J1306&gt;=$C$13-$B$26,0,I1306&lt;$B$11,J1306+$B$26,TRUE,0)</f>
        <v>0.70000000000000051</v>
      </c>
      <c r="K1307" s="3" cm="1">
        <f t="array" ref="K1307">_xlfn.IFS(AND(NOT($K1306=0),$L1306),0,NOT($L1306),$K1306+$B$26,TRUE,$K1306)</f>
        <v>0.44999999999999996</v>
      </c>
      <c r="L1307" s="3" t="b" cm="1">
        <f t="array" ref="L1307">_xlfn.IFS(AND($I1307&gt;0,$K1307&gt;=$C$5-$B$26),TRUE,$R1307&gt;=$B$6,FALSE,$I1307=0,FALSE,TRUE,$L1306)</f>
        <v>0</v>
      </c>
      <c r="M1307" s="3" t="b" cm="1">
        <f t="array" ref="M1307">_xlfn.IFS($N1307&gt;=$B$4-$B$26,FALSE,AND($I1307&gt;0,$K1307&gt;=$B$5-$B$26),TRUE,AND($L1307,NOT($M1306)),FALSE,$M1306,TRUE,TRUE,FALSE)</f>
        <v>0</v>
      </c>
      <c r="N1307" s="3" cm="1">
        <f t="array" ref="N1307">_xlfn.IFS($M1306,$N1306+$B$26,NOT($M1306),0,TRUE,$M1306)</f>
        <v>0</v>
      </c>
      <c r="O1307" s="3" t="b" cm="1">
        <f t="array" ref="O1307">_xlfn.IFS($M1307,FALSE,AND($L1307,NOT($M1307),$R1307&lt;$B$6,$I1307&gt;0),TRUE,TRUE,FALSE)</f>
        <v>0</v>
      </c>
      <c r="P1307" s="3" cm="1">
        <f t="array" ref="P1307">_xlfn.IFS($P1306&gt;=$C$7-$B$26,0,$O1306,$P1306+$B$26,TRUE,0)</f>
        <v>0</v>
      </c>
      <c r="Q1307" s="3" t="b" cm="1">
        <f t="array" ref="Q1307">_xlfn.IFS(AND($L1307,NOT($M1307),NOT($O1307)),TRUE,$R1307&gt;=$B$6,FALSE,AND($L1307,NOT($M1307),$O1307,$P1307=0),TRUE,TRUE,FALSE)</f>
        <v>0</v>
      </c>
      <c r="R1307" s="3" cm="1">
        <f t="array" ref="R1307">_xlfn.IFS(AND($Q1306,$R1306&lt;$B$6),$R1306+1,AND(NOT($L1306),$R1306&gt;0),0,TRUE,$R1306)</f>
        <v>0</v>
      </c>
      <c r="S1307" s="1" cm="1">
        <f t="array" ref="S1307">_xlfn.IFS(AND(Q1306,I1306&gt;$B$8),S1306+$B$8,AND(Q1306,I1306&lt;=$B$8),S1306+I1306,TRUE,$S1306)</f>
        <v>62</v>
      </c>
      <c r="T1307" s="1">
        <f t="shared" si="78"/>
        <v>5580</v>
      </c>
      <c r="U1307" s="17">
        <f t="shared" si="79"/>
        <v>256.74846625766872</v>
      </c>
      <c r="V1307" s="47" cm="1">
        <f t="array" ref="V1307">_xlfn.IFS($B$6=1,S1307*$B$10,AND(R1306=0,R1307&gt;=1,I1307&gt;=$B$6*$B$8-1),V1306+$B$6*$B$10*$B$8,AND(R1306=0,R1307&gt;=1,I1307&lt;$B$6*$B$8-1),V1306+I1306*$B$10,TRUE,V1306)</f>
        <v>6200</v>
      </c>
      <c r="W1307" s="17">
        <f t="shared" si="80"/>
        <v>285.27607361963192</v>
      </c>
    </row>
    <row r="1308" spans="7:23" x14ac:dyDescent="0.25">
      <c r="G1308" s="15">
        <v>1306</v>
      </c>
      <c r="H1308" s="1">
        <f t="shared" si="77"/>
        <v>21.75</v>
      </c>
      <c r="I1308" s="15" cm="1">
        <f t="array" ref="I1308">_xlfn.IFS(J1307&gt;=$C$13-$B$26,MINA(I1307+$B$13-S1308+S1307,$B$11),I1307=$B$11,MINA(I1307-S1308+S1307,$B$11),TRUE,MAXA(I1307-S1308+S1307,0))</f>
        <v>0</v>
      </c>
      <c r="J1308" s="1" cm="1">
        <f t="array" ref="J1308">_xlfn.IFS(J1307&gt;=$C$13-$B$26,0,I1307&lt;$B$11,J1307+$B$26,TRUE,0)</f>
        <v>0.71666666666666723</v>
      </c>
      <c r="K1308" s="3" cm="1">
        <f t="array" ref="K1308">_xlfn.IFS(AND(NOT($K1307=0),$L1307),0,NOT($L1307),$K1307+$B$26,TRUE,$K1307)</f>
        <v>0.46666666666666662</v>
      </c>
      <c r="L1308" s="3" t="b" cm="1">
        <f t="array" ref="L1308">_xlfn.IFS(AND($I1308&gt;0,$K1308&gt;=$C$5-$B$26),TRUE,$R1308&gt;=$B$6,FALSE,$I1308=0,FALSE,TRUE,$L1307)</f>
        <v>0</v>
      </c>
      <c r="M1308" s="3" t="b" cm="1">
        <f t="array" ref="M1308">_xlfn.IFS($N1308&gt;=$B$4-$B$26,FALSE,AND($I1308&gt;0,$K1308&gt;=$B$5-$B$26),TRUE,AND($L1308,NOT($M1307)),FALSE,$M1307,TRUE,TRUE,FALSE)</f>
        <v>0</v>
      </c>
      <c r="N1308" s="3" cm="1">
        <f t="array" ref="N1308">_xlfn.IFS($M1307,$N1307+$B$26,NOT($M1307),0,TRUE,$M1307)</f>
        <v>0</v>
      </c>
      <c r="O1308" s="3" t="b" cm="1">
        <f t="array" ref="O1308">_xlfn.IFS($M1308,FALSE,AND($L1308,NOT($M1308),$R1308&lt;$B$6,$I1308&gt;0),TRUE,TRUE,FALSE)</f>
        <v>0</v>
      </c>
      <c r="P1308" s="3" cm="1">
        <f t="array" ref="P1308">_xlfn.IFS($P1307&gt;=$C$7-$B$26,0,$O1307,$P1307+$B$26,TRUE,0)</f>
        <v>0</v>
      </c>
      <c r="Q1308" s="3" t="b" cm="1">
        <f t="array" ref="Q1308">_xlfn.IFS(AND($L1308,NOT($M1308),NOT($O1308)),TRUE,$R1308&gt;=$B$6,FALSE,AND($L1308,NOT($M1308),$O1308,$P1308=0),TRUE,TRUE,FALSE)</f>
        <v>0</v>
      </c>
      <c r="R1308" s="3" cm="1">
        <f t="array" ref="R1308">_xlfn.IFS(AND($Q1307,$R1307&lt;$B$6),$R1307+1,AND(NOT($L1307),$R1307&gt;0),0,TRUE,$R1307)</f>
        <v>0</v>
      </c>
      <c r="S1308" s="1" cm="1">
        <f t="array" ref="S1308">_xlfn.IFS(AND(Q1307,I1307&gt;$B$8),S1307+$B$8,AND(Q1307,I1307&lt;=$B$8),S1307+I1307,TRUE,$S1307)</f>
        <v>62</v>
      </c>
      <c r="T1308" s="1">
        <f t="shared" si="78"/>
        <v>5580</v>
      </c>
      <c r="U1308" s="17">
        <f t="shared" si="79"/>
        <v>256.55172413793105</v>
      </c>
      <c r="V1308" s="47" cm="1">
        <f t="array" ref="V1308">_xlfn.IFS($B$6=1,S1308*$B$10,AND(R1307=0,R1308&gt;=1,I1308&gt;=$B$6*$B$8-1),V1307+$B$6*$B$10*$B$8,AND(R1307=0,R1308&gt;=1,I1308&lt;$B$6*$B$8-1),V1307+I1307*$B$10,TRUE,V1307)</f>
        <v>6200</v>
      </c>
      <c r="W1308" s="17">
        <f t="shared" si="80"/>
        <v>285.05747126436779</v>
      </c>
    </row>
    <row r="1309" spans="7:23" x14ac:dyDescent="0.25">
      <c r="G1309" s="15">
        <v>1307</v>
      </c>
      <c r="H1309" s="1">
        <f t="shared" si="77"/>
        <v>21.766666666666666</v>
      </c>
      <c r="I1309" s="15" cm="1">
        <f t="array" ref="I1309">_xlfn.IFS(J1308&gt;=$C$13-$B$26,MINA(I1308+$B$13-S1309+S1308,$B$11),I1308=$B$11,MINA(I1308-S1309+S1308,$B$11),TRUE,MAXA(I1308-S1309+S1308,0))</f>
        <v>0</v>
      </c>
      <c r="J1309" s="1" cm="1">
        <f t="array" ref="J1309">_xlfn.IFS(J1308&gt;=$C$13-$B$26,0,I1308&lt;$B$11,J1308+$B$26,TRUE,0)</f>
        <v>0.73333333333333395</v>
      </c>
      <c r="K1309" s="3" cm="1">
        <f t="array" ref="K1309">_xlfn.IFS(AND(NOT($K1308=0),$L1308),0,NOT($L1308),$K1308+$B$26,TRUE,$K1308)</f>
        <v>0.48333333333333328</v>
      </c>
      <c r="L1309" s="3" t="b" cm="1">
        <f t="array" ref="L1309">_xlfn.IFS(AND($I1309&gt;0,$K1309&gt;=$C$5-$B$26),TRUE,$R1309&gt;=$B$6,FALSE,$I1309=0,FALSE,TRUE,$L1308)</f>
        <v>0</v>
      </c>
      <c r="M1309" s="3" t="b" cm="1">
        <f t="array" ref="M1309">_xlfn.IFS($N1309&gt;=$B$4-$B$26,FALSE,AND($I1309&gt;0,$K1309&gt;=$B$5-$B$26),TRUE,AND($L1309,NOT($M1308)),FALSE,$M1308,TRUE,TRUE,FALSE)</f>
        <v>0</v>
      </c>
      <c r="N1309" s="3" cm="1">
        <f t="array" ref="N1309">_xlfn.IFS($M1308,$N1308+$B$26,NOT($M1308),0,TRUE,$M1308)</f>
        <v>0</v>
      </c>
      <c r="O1309" s="3" t="b" cm="1">
        <f t="array" ref="O1309">_xlfn.IFS($M1309,FALSE,AND($L1309,NOT($M1309),$R1309&lt;$B$6,$I1309&gt;0),TRUE,TRUE,FALSE)</f>
        <v>0</v>
      </c>
      <c r="P1309" s="3" cm="1">
        <f t="array" ref="P1309">_xlfn.IFS($P1308&gt;=$C$7-$B$26,0,$O1308,$P1308+$B$26,TRUE,0)</f>
        <v>0</v>
      </c>
      <c r="Q1309" s="3" t="b" cm="1">
        <f t="array" ref="Q1309">_xlfn.IFS(AND($L1309,NOT($M1309),NOT($O1309)),TRUE,$R1309&gt;=$B$6,FALSE,AND($L1309,NOT($M1309),$O1309,$P1309=0),TRUE,TRUE,FALSE)</f>
        <v>0</v>
      </c>
      <c r="R1309" s="3" cm="1">
        <f t="array" ref="R1309">_xlfn.IFS(AND($Q1308,$R1308&lt;$B$6),$R1308+1,AND(NOT($L1308),$R1308&gt;0),0,TRUE,$R1308)</f>
        <v>0</v>
      </c>
      <c r="S1309" s="1" cm="1">
        <f t="array" ref="S1309">_xlfn.IFS(AND(Q1308,I1308&gt;$B$8),S1308+$B$8,AND(Q1308,I1308&lt;=$B$8),S1308+I1308,TRUE,$S1308)</f>
        <v>62</v>
      </c>
      <c r="T1309" s="1">
        <f t="shared" si="78"/>
        <v>5580</v>
      </c>
      <c r="U1309" s="17">
        <f t="shared" si="79"/>
        <v>256.35528330781011</v>
      </c>
      <c r="V1309" s="47" cm="1">
        <f t="array" ref="V1309">_xlfn.IFS($B$6=1,S1309*$B$10,AND(R1308=0,R1309&gt;=1,I1309&gt;=$B$6*$B$8-1),V1308+$B$6*$B$10*$B$8,AND(R1308=0,R1309&gt;=1,I1309&lt;$B$6*$B$8-1),V1308+I1308*$B$10,TRUE,V1308)</f>
        <v>6200</v>
      </c>
      <c r="W1309" s="17">
        <f t="shared" si="80"/>
        <v>284.83920367534455</v>
      </c>
    </row>
    <row r="1310" spans="7:23" x14ac:dyDescent="0.25">
      <c r="G1310" s="15">
        <v>1308</v>
      </c>
      <c r="H1310" s="1">
        <f t="shared" si="77"/>
        <v>21.783333333333331</v>
      </c>
      <c r="I1310" s="15" cm="1">
        <f t="array" ref="I1310">_xlfn.IFS(J1309&gt;=$C$13-$B$26,MINA(I1309+$B$13-S1310+S1309,$B$11),I1309=$B$11,MINA(I1309-S1310+S1309,$B$11),TRUE,MAXA(I1309-S1310+S1309,0))</f>
        <v>0</v>
      </c>
      <c r="J1310" s="1" cm="1">
        <f t="array" ref="J1310">_xlfn.IFS(J1309&gt;=$C$13-$B$26,0,I1309&lt;$B$11,J1309+$B$26,TRUE,0)</f>
        <v>0.75000000000000067</v>
      </c>
      <c r="K1310" s="3" cm="1">
        <f t="array" ref="K1310">_xlfn.IFS(AND(NOT($K1309=0),$L1309),0,NOT($L1309),$K1309+$B$26,TRUE,$K1309)</f>
        <v>0.49999999999999994</v>
      </c>
      <c r="L1310" s="3" t="b" cm="1">
        <f t="array" ref="L1310">_xlfn.IFS(AND($I1310&gt;0,$K1310&gt;=$C$5-$B$26),TRUE,$R1310&gt;=$B$6,FALSE,$I1310=0,FALSE,TRUE,$L1309)</f>
        <v>0</v>
      </c>
      <c r="M1310" s="3" t="b" cm="1">
        <f t="array" ref="M1310">_xlfn.IFS($N1310&gt;=$B$4-$B$26,FALSE,AND($I1310&gt;0,$K1310&gt;=$B$5-$B$26),TRUE,AND($L1310,NOT($M1309)),FALSE,$M1309,TRUE,TRUE,FALSE)</f>
        <v>0</v>
      </c>
      <c r="N1310" s="3" cm="1">
        <f t="array" ref="N1310">_xlfn.IFS($M1309,$N1309+$B$26,NOT($M1309),0,TRUE,$M1309)</f>
        <v>0</v>
      </c>
      <c r="O1310" s="3" t="b" cm="1">
        <f t="array" ref="O1310">_xlfn.IFS($M1310,FALSE,AND($L1310,NOT($M1310),$R1310&lt;$B$6,$I1310&gt;0),TRUE,TRUE,FALSE)</f>
        <v>0</v>
      </c>
      <c r="P1310" s="3" cm="1">
        <f t="array" ref="P1310">_xlfn.IFS($P1309&gt;=$C$7-$B$26,0,$O1309,$P1309+$B$26,TRUE,0)</f>
        <v>0</v>
      </c>
      <c r="Q1310" s="3" t="b" cm="1">
        <f t="array" ref="Q1310">_xlfn.IFS(AND($L1310,NOT($M1310),NOT($O1310)),TRUE,$R1310&gt;=$B$6,FALSE,AND($L1310,NOT($M1310),$O1310,$P1310=0),TRUE,TRUE,FALSE)</f>
        <v>0</v>
      </c>
      <c r="R1310" s="3" cm="1">
        <f t="array" ref="R1310">_xlfn.IFS(AND($Q1309,$R1309&lt;$B$6),$R1309+1,AND(NOT($L1309),$R1309&gt;0),0,TRUE,$R1309)</f>
        <v>0</v>
      </c>
      <c r="S1310" s="1" cm="1">
        <f t="array" ref="S1310">_xlfn.IFS(AND(Q1309,I1309&gt;$B$8),S1309+$B$8,AND(Q1309,I1309&lt;=$B$8),S1309+I1309,TRUE,$S1309)</f>
        <v>62</v>
      </c>
      <c r="T1310" s="1">
        <f t="shared" si="78"/>
        <v>5580</v>
      </c>
      <c r="U1310" s="17">
        <f t="shared" si="79"/>
        <v>256.15914307574599</v>
      </c>
      <c r="V1310" s="47" cm="1">
        <f t="array" ref="V1310">_xlfn.IFS($B$6=1,S1310*$B$10,AND(R1309=0,R1310&gt;=1,I1310&gt;=$B$6*$B$8-1),V1309+$B$6*$B$10*$B$8,AND(R1309=0,R1310&gt;=1,I1310&lt;$B$6*$B$8-1),V1309+I1309*$B$10,TRUE,V1309)</f>
        <v>6200</v>
      </c>
      <c r="W1310" s="17">
        <f t="shared" si="80"/>
        <v>284.62127008416223</v>
      </c>
    </row>
    <row r="1311" spans="7:23" x14ac:dyDescent="0.25">
      <c r="G1311" s="15">
        <v>1309</v>
      </c>
      <c r="H1311" s="1">
        <f t="shared" si="77"/>
        <v>21.8</v>
      </c>
      <c r="I1311" s="15" cm="1">
        <f t="array" ref="I1311">_xlfn.IFS(J1310&gt;=$C$13-$B$26,MINA(I1310+$B$13-S1311+S1310,$B$11),I1310=$B$11,MINA(I1310-S1311+S1310,$B$11),TRUE,MAXA(I1310-S1311+S1310,0))</f>
        <v>0</v>
      </c>
      <c r="J1311" s="1" cm="1">
        <f t="array" ref="J1311">_xlfn.IFS(J1310&gt;=$C$13-$B$26,0,I1310&lt;$B$11,J1310+$B$26,TRUE,0)</f>
        <v>0.76666666666666738</v>
      </c>
      <c r="K1311" s="3" cm="1">
        <f t="array" ref="K1311">_xlfn.IFS(AND(NOT($K1310=0),$L1310),0,NOT($L1310),$K1310+$B$26,TRUE,$K1310)</f>
        <v>0.51666666666666661</v>
      </c>
      <c r="L1311" s="3" t="b" cm="1">
        <f t="array" ref="L1311">_xlfn.IFS(AND($I1311&gt;0,$K1311&gt;=$C$5-$B$26),TRUE,$R1311&gt;=$B$6,FALSE,$I1311=0,FALSE,TRUE,$L1310)</f>
        <v>0</v>
      </c>
      <c r="M1311" s="3" t="b" cm="1">
        <f t="array" ref="M1311">_xlfn.IFS($N1311&gt;=$B$4-$B$26,FALSE,AND($I1311&gt;0,$K1311&gt;=$B$5-$B$26),TRUE,AND($L1311,NOT($M1310)),FALSE,$M1310,TRUE,TRUE,FALSE)</f>
        <v>0</v>
      </c>
      <c r="N1311" s="3" cm="1">
        <f t="array" ref="N1311">_xlfn.IFS($M1310,$N1310+$B$26,NOT($M1310),0,TRUE,$M1310)</f>
        <v>0</v>
      </c>
      <c r="O1311" s="3" t="b" cm="1">
        <f t="array" ref="O1311">_xlfn.IFS($M1311,FALSE,AND($L1311,NOT($M1311),$R1311&lt;$B$6,$I1311&gt;0),TRUE,TRUE,FALSE)</f>
        <v>0</v>
      </c>
      <c r="P1311" s="3" cm="1">
        <f t="array" ref="P1311">_xlfn.IFS($P1310&gt;=$C$7-$B$26,0,$O1310,$P1310+$B$26,TRUE,0)</f>
        <v>0</v>
      </c>
      <c r="Q1311" s="3" t="b" cm="1">
        <f t="array" ref="Q1311">_xlfn.IFS(AND($L1311,NOT($M1311),NOT($O1311)),TRUE,$R1311&gt;=$B$6,FALSE,AND($L1311,NOT($M1311),$O1311,$P1311=0),TRUE,TRUE,FALSE)</f>
        <v>0</v>
      </c>
      <c r="R1311" s="3" cm="1">
        <f t="array" ref="R1311">_xlfn.IFS(AND($Q1310,$R1310&lt;$B$6),$R1310+1,AND(NOT($L1310),$R1310&gt;0),0,TRUE,$R1310)</f>
        <v>0</v>
      </c>
      <c r="S1311" s="1" cm="1">
        <f t="array" ref="S1311">_xlfn.IFS(AND(Q1310,I1310&gt;$B$8),S1310+$B$8,AND(Q1310,I1310&lt;=$B$8),S1310+I1310,TRUE,$S1310)</f>
        <v>62</v>
      </c>
      <c r="T1311" s="1">
        <f t="shared" si="78"/>
        <v>5580</v>
      </c>
      <c r="U1311" s="17">
        <f t="shared" si="79"/>
        <v>255.96330275229357</v>
      </c>
      <c r="V1311" s="47" cm="1">
        <f t="array" ref="V1311">_xlfn.IFS($B$6=1,S1311*$B$10,AND(R1310=0,R1311&gt;=1,I1311&gt;=$B$6*$B$8-1),V1310+$B$6*$B$10*$B$8,AND(R1310=0,R1311&gt;=1,I1311&lt;$B$6*$B$8-1),V1310+I1310*$B$10,TRUE,V1310)</f>
        <v>6200</v>
      </c>
      <c r="W1311" s="17">
        <f t="shared" si="80"/>
        <v>284.40366972477062</v>
      </c>
    </row>
    <row r="1312" spans="7:23" x14ac:dyDescent="0.25">
      <c r="G1312" s="15">
        <v>1310</v>
      </c>
      <c r="H1312" s="1">
        <f t="shared" si="77"/>
        <v>21.816666666666666</v>
      </c>
      <c r="I1312" s="15" cm="1">
        <f t="array" ref="I1312">_xlfn.IFS(J1311&gt;=$C$13-$B$26,MINA(I1311+$B$13-S1312+S1311,$B$11),I1311=$B$11,MINA(I1311-S1312+S1311,$B$11),TRUE,MAXA(I1311-S1312+S1311,0))</f>
        <v>0</v>
      </c>
      <c r="J1312" s="1" cm="1">
        <f t="array" ref="J1312">_xlfn.IFS(J1311&gt;=$C$13-$B$26,0,I1311&lt;$B$11,J1311+$B$26,TRUE,0)</f>
        <v>0.7833333333333341</v>
      </c>
      <c r="K1312" s="3" cm="1">
        <f t="array" ref="K1312">_xlfn.IFS(AND(NOT($K1311=0),$L1311),0,NOT($L1311),$K1311+$B$26,TRUE,$K1311)</f>
        <v>0.53333333333333333</v>
      </c>
      <c r="L1312" s="3" t="b" cm="1">
        <f t="array" ref="L1312">_xlfn.IFS(AND($I1312&gt;0,$K1312&gt;=$C$5-$B$26),TRUE,$R1312&gt;=$B$6,FALSE,$I1312=0,FALSE,TRUE,$L1311)</f>
        <v>0</v>
      </c>
      <c r="M1312" s="3" t="b" cm="1">
        <f t="array" ref="M1312">_xlfn.IFS($N1312&gt;=$B$4-$B$26,FALSE,AND($I1312&gt;0,$K1312&gt;=$B$5-$B$26),TRUE,AND($L1312,NOT($M1311)),FALSE,$M1311,TRUE,TRUE,FALSE)</f>
        <v>0</v>
      </c>
      <c r="N1312" s="3" cm="1">
        <f t="array" ref="N1312">_xlfn.IFS($M1311,$N1311+$B$26,NOT($M1311),0,TRUE,$M1311)</f>
        <v>0</v>
      </c>
      <c r="O1312" s="3" t="b" cm="1">
        <f t="array" ref="O1312">_xlfn.IFS($M1312,FALSE,AND($L1312,NOT($M1312),$R1312&lt;$B$6,$I1312&gt;0),TRUE,TRUE,FALSE)</f>
        <v>0</v>
      </c>
      <c r="P1312" s="3" cm="1">
        <f t="array" ref="P1312">_xlfn.IFS($P1311&gt;=$C$7-$B$26,0,$O1311,$P1311+$B$26,TRUE,0)</f>
        <v>0</v>
      </c>
      <c r="Q1312" s="3" t="b" cm="1">
        <f t="array" ref="Q1312">_xlfn.IFS(AND($L1312,NOT($M1312),NOT($O1312)),TRUE,$R1312&gt;=$B$6,FALSE,AND($L1312,NOT($M1312),$O1312,$P1312=0),TRUE,TRUE,FALSE)</f>
        <v>0</v>
      </c>
      <c r="R1312" s="3" cm="1">
        <f t="array" ref="R1312">_xlfn.IFS(AND($Q1311,$R1311&lt;$B$6),$R1311+1,AND(NOT($L1311),$R1311&gt;0),0,TRUE,$R1311)</f>
        <v>0</v>
      </c>
      <c r="S1312" s="1" cm="1">
        <f t="array" ref="S1312">_xlfn.IFS(AND(Q1311,I1311&gt;$B$8),S1311+$B$8,AND(Q1311,I1311&lt;=$B$8),S1311+I1311,TRUE,$S1311)</f>
        <v>62</v>
      </c>
      <c r="T1312" s="1">
        <f t="shared" si="78"/>
        <v>5580</v>
      </c>
      <c r="U1312" s="17">
        <f t="shared" si="79"/>
        <v>255.76776165011461</v>
      </c>
      <c r="V1312" s="47" cm="1">
        <f t="array" ref="V1312">_xlfn.IFS($B$6=1,S1312*$B$10,AND(R1311=0,R1312&gt;=1,I1312&gt;=$B$6*$B$8-1),V1311+$B$6*$B$10*$B$8,AND(R1311=0,R1312&gt;=1,I1312&lt;$B$6*$B$8-1),V1311+I1311*$B$10,TRUE,V1311)</f>
        <v>6200</v>
      </c>
      <c r="W1312" s="17">
        <f t="shared" si="80"/>
        <v>284.18640183346065</v>
      </c>
    </row>
    <row r="1313" spans="7:23" x14ac:dyDescent="0.25">
      <c r="G1313" s="15">
        <v>1311</v>
      </c>
      <c r="H1313" s="1">
        <f t="shared" si="77"/>
        <v>21.833333333333332</v>
      </c>
      <c r="I1313" s="15" cm="1">
        <f t="array" ref="I1313">_xlfn.IFS(J1312&gt;=$C$13-$B$26,MINA(I1312+$B$13-S1313+S1312,$B$11),I1312=$B$11,MINA(I1312-S1313+S1312,$B$11),TRUE,MAXA(I1312-S1313+S1312,0))</f>
        <v>0</v>
      </c>
      <c r="J1313" s="1" cm="1">
        <f t="array" ref="J1313">_xlfn.IFS(J1312&gt;=$C$13-$B$26,0,I1312&lt;$B$11,J1312+$B$26,TRUE,0)</f>
        <v>0.80000000000000082</v>
      </c>
      <c r="K1313" s="3" cm="1">
        <f t="array" ref="K1313">_xlfn.IFS(AND(NOT($K1312=0),$L1312),0,NOT($L1312),$K1312+$B$26,TRUE,$K1312)</f>
        <v>0.55000000000000004</v>
      </c>
      <c r="L1313" s="3" t="b" cm="1">
        <f t="array" ref="L1313">_xlfn.IFS(AND($I1313&gt;0,$K1313&gt;=$C$5-$B$26),TRUE,$R1313&gt;=$B$6,FALSE,$I1313=0,FALSE,TRUE,$L1312)</f>
        <v>0</v>
      </c>
      <c r="M1313" s="3" t="b" cm="1">
        <f t="array" ref="M1313">_xlfn.IFS($N1313&gt;=$B$4-$B$26,FALSE,AND($I1313&gt;0,$K1313&gt;=$B$5-$B$26),TRUE,AND($L1313,NOT($M1312)),FALSE,$M1312,TRUE,TRUE,FALSE)</f>
        <v>0</v>
      </c>
      <c r="N1313" s="3" cm="1">
        <f t="array" ref="N1313">_xlfn.IFS($M1312,$N1312+$B$26,NOT($M1312),0,TRUE,$M1312)</f>
        <v>0</v>
      </c>
      <c r="O1313" s="3" t="b" cm="1">
        <f t="array" ref="O1313">_xlfn.IFS($M1313,FALSE,AND($L1313,NOT($M1313),$R1313&lt;$B$6,$I1313&gt;0),TRUE,TRUE,FALSE)</f>
        <v>0</v>
      </c>
      <c r="P1313" s="3" cm="1">
        <f t="array" ref="P1313">_xlfn.IFS($P1312&gt;=$C$7-$B$26,0,$O1312,$P1312+$B$26,TRUE,0)</f>
        <v>0</v>
      </c>
      <c r="Q1313" s="3" t="b" cm="1">
        <f t="array" ref="Q1313">_xlfn.IFS(AND($L1313,NOT($M1313),NOT($O1313)),TRUE,$R1313&gt;=$B$6,FALSE,AND($L1313,NOT($M1313),$O1313,$P1313=0),TRUE,TRUE,FALSE)</f>
        <v>0</v>
      </c>
      <c r="R1313" s="3" cm="1">
        <f t="array" ref="R1313">_xlfn.IFS(AND($Q1312,$R1312&lt;$B$6),$R1312+1,AND(NOT($L1312),$R1312&gt;0),0,TRUE,$R1312)</f>
        <v>0</v>
      </c>
      <c r="S1313" s="1" cm="1">
        <f t="array" ref="S1313">_xlfn.IFS(AND(Q1312,I1312&gt;$B$8),S1312+$B$8,AND(Q1312,I1312&lt;=$B$8),S1312+I1312,TRUE,$S1312)</f>
        <v>62</v>
      </c>
      <c r="T1313" s="1">
        <f t="shared" si="78"/>
        <v>5580</v>
      </c>
      <c r="U1313" s="17">
        <f t="shared" si="79"/>
        <v>255.57251908396947</v>
      </c>
      <c r="V1313" s="47" cm="1">
        <f t="array" ref="V1313">_xlfn.IFS($B$6=1,S1313*$B$10,AND(R1312=0,R1313&gt;=1,I1313&gt;=$B$6*$B$8-1),V1312+$B$6*$B$10*$B$8,AND(R1312=0,R1313&gt;=1,I1313&lt;$B$6*$B$8-1),V1312+I1312*$B$10,TRUE,V1312)</f>
        <v>6200</v>
      </c>
      <c r="W1313" s="17">
        <f t="shared" si="80"/>
        <v>283.96946564885496</v>
      </c>
    </row>
    <row r="1314" spans="7:23" x14ac:dyDescent="0.25">
      <c r="G1314" s="15">
        <v>1312</v>
      </c>
      <c r="H1314" s="1">
        <f t="shared" si="77"/>
        <v>21.85</v>
      </c>
      <c r="I1314" s="15" cm="1">
        <f t="array" ref="I1314">_xlfn.IFS(J1313&gt;=$C$13-$B$26,MINA(I1313+$B$13-S1314+S1313,$B$11),I1313=$B$11,MINA(I1313-S1314+S1313,$B$11),TRUE,MAXA(I1313-S1314+S1313,0))</f>
        <v>0</v>
      </c>
      <c r="J1314" s="1" cm="1">
        <f t="array" ref="J1314">_xlfn.IFS(J1313&gt;=$C$13-$B$26,0,I1313&lt;$B$11,J1313+$B$26,TRUE,0)</f>
        <v>0.81666666666666754</v>
      </c>
      <c r="K1314" s="3" cm="1">
        <f t="array" ref="K1314">_xlfn.IFS(AND(NOT($K1313=0),$L1313),0,NOT($L1313),$K1313+$B$26,TRUE,$K1313)</f>
        <v>0.56666666666666676</v>
      </c>
      <c r="L1314" s="3" t="b" cm="1">
        <f t="array" ref="L1314">_xlfn.IFS(AND($I1314&gt;0,$K1314&gt;=$C$5-$B$26),TRUE,$R1314&gt;=$B$6,FALSE,$I1314=0,FALSE,TRUE,$L1313)</f>
        <v>0</v>
      </c>
      <c r="M1314" s="3" t="b" cm="1">
        <f t="array" ref="M1314">_xlfn.IFS($N1314&gt;=$B$4-$B$26,FALSE,AND($I1314&gt;0,$K1314&gt;=$B$5-$B$26),TRUE,AND($L1314,NOT($M1313)),FALSE,$M1313,TRUE,TRUE,FALSE)</f>
        <v>0</v>
      </c>
      <c r="N1314" s="3" cm="1">
        <f t="array" ref="N1314">_xlfn.IFS($M1313,$N1313+$B$26,NOT($M1313),0,TRUE,$M1313)</f>
        <v>0</v>
      </c>
      <c r="O1314" s="3" t="b" cm="1">
        <f t="array" ref="O1314">_xlfn.IFS($M1314,FALSE,AND($L1314,NOT($M1314),$R1314&lt;$B$6,$I1314&gt;0),TRUE,TRUE,FALSE)</f>
        <v>0</v>
      </c>
      <c r="P1314" s="3" cm="1">
        <f t="array" ref="P1314">_xlfn.IFS($P1313&gt;=$C$7-$B$26,0,$O1313,$P1313+$B$26,TRUE,0)</f>
        <v>0</v>
      </c>
      <c r="Q1314" s="3" t="b" cm="1">
        <f t="array" ref="Q1314">_xlfn.IFS(AND($L1314,NOT($M1314),NOT($O1314)),TRUE,$R1314&gt;=$B$6,FALSE,AND($L1314,NOT($M1314),$O1314,$P1314=0),TRUE,TRUE,FALSE)</f>
        <v>0</v>
      </c>
      <c r="R1314" s="3" cm="1">
        <f t="array" ref="R1314">_xlfn.IFS(AND($Q1313,$R1313&lt;$B$6),$R1313+1,AND(NOT($L1313),$R1313&gt;0),0,TRUE,$R1313)</f>
        <v>0</v>
      </c>
      <c r="S1314" s="1" cm="1">
        <f t="array" ref="S1314">_xlfn.IFS(AND(Q1313,I1313&gt;$B$8),S1313+$B$8,AND(Q1313,I1313&lt;=$B$8),S1313+I1313,TRUE,$S1313)</f>
        <v>62</v>
      </c>
      <c r="T1314" s="1">
        <f t="shared" si="78"/>
        <v>5580</v>
      </c>
      <c r="U1314" s="17">
        <f t="shared" si="79"/>
        <v>255.37757437070937</v>
      </c>
      <c r="V1314" s="47" cm="1">
        <f t="array" ref="V1314">_xlfn.IFS($B$6=1,S1314*$B$10,AND(R1313=0,R1314&gt;=1,I1314&gt;=$B$6*$B$8-1),V1313+$B$6*$B$10*$B$8,AND(R1313=0,R1314&gt;=1,I1314&lt;$B$6*$B$8-1),V1313+I1313*$B$10,TRUE,V1313)</f>
        <v>6200</v>
      </c>
      <c r="W1314" s="17">
        <f t="shared" si="80"/>
        <v>283.75286041189929</v>
      </c>
    </row>
    <row r="1315" spans="7:23" x14ac:dyDescent="0.25">
      <c r="G1315" s="15">
        <v>1313</v>
      </c>
      <c r="H1315" s="1">
        <f t="shared" si="77"/>
        <v>21.866666666666667</v>
      </c>
      <c r="I1315" s="15" cm="1">
        <f t="array" ref="I1315">_xlfn.IFS(J1314&gt;=$C$13-$B$26,MINA(I1314+$B$13-S1315+S1314,$B$11),I1314=$B$11,MINA(I1314-S1315+S1314,$B$11),TRUE,MAXA(I1314-S1315+S1314,0))</f>
        <v>0</v>
      </c>
      <c r="J1315" s="1" cm="1">
        <f t="array" ref="J1315">_xlfn.IFS(J1314&gt;=$C$13-$B$26,0,I1314&lt;$B$11,J1314+$B$26,TRUE,0)</f>
        <v>0.83333333333333426</v>
      </c>
      <c r="K1315" s="3" cm="1">
        <f t="array" ref="K1315">_xlfn.IFS(AND(NOT($K1314=0),$L1314),0,NOT($L1314),$K1314+$B$26,TRUE,$K1314)</f>
        <v>0.58333333333333348</v>
      </c>
      <c r="L1315" s="3" t="b" cm="1">
        <f t="array" ref="L1315">_xlfn.IFS(AND($I1315&gt;0,$K1315&gt;=$C$5-$B$26),TRUE,$R1315&gt;=$B$6,FALSE,$I1315=0,FALSE,TRUE,$L1314)</f>
        <v>0</v>
      </c>
      <c r="M1315" s="3" t="b" cm="1">
        <f t="array" ref="M1315">_xlfn.IFS($N1315&gt;=$B$4-$B$26,FALSE,AND($I1315&gt;0,$K1315&gt;=$B$5-$B$26),TRUE,AND($L1315,NOT($M1314)),FALSE,$M1314,TRUE,TRUE,FALSE)</f>
        <v>0</v>
      </c>
      <c r="N1315" s="3" cm="1">
        <f t="array" ref="N1315">_xlfn.IFS($M1314,$N1314+$B$26,NOT($M1314),0,TRUE,$M1314)</f>
        <v>0</v>
      </c>
      <c r="O1315" s="3" t="b" cm="1">
        <f t="array" ref="O1315">_xlfn.IFS($M1315,FALSE,AND($L1315,NOT($M1315),$R1315&lt;$B$6,$I1315&gt;0),TRUE,TRUE,FALSE)</f>
        <v>0</v>
      </c>
      <c r="P1315" s="3" cm="1">
        <f t="array" ref="P1315">_xlfn.IFS($P1314&gt;=$C$7-$B$26,0,$O1314,$P1314+$B$26,TRUE,0)</f>
        <v>0</v>
      </c>
      <c r="Q1315" s="3" t="b" cm="1">
        <f t="array" ref="Q1315">_xlfn.IFS(AND($L1315,NOT($M1315),NOT($O1315)),TRUE,$R1315&gt;=$B$6,FALSE,AND($L1315,NOT($M1315),$O1315,$P1315=0),TRUE,TRUE,FALSE)</f>
        <v>0</v>
      </c>
      <c r="R1315" s="3" cm="1">
        <f t="array" ref="R1315">_xlfn.IFS(AND($Q1314,$R1314&lt;$B$6),$R1314+1,AND(NOT($L1314),$R1314&gt;0),0,TRUE,$R1314)</f>
        <v>0</v>
      </c>
      <c r="S1315" s="1" cm="1">
        <f t="array" ref="S1315">_xlfn.IFS(AND(Q1314,I1314&gt;$B$8),S1314+$B$8,AND(Q1314,I1314&lt;=$B$8),S1314+I1314,TRUE,$S1314)</f>
        <v>62</v>
      </c>
      <c r="T1315" s="1">
        <f t="shared" si="78"/>
        <v>5580</v>
      </c>
      <c r="U1315" s="17">
        <f t="shared" si="79"/>
        <v>255.1829268292683</v>
      </c>
      <c r="V1315" s="47" cm="1">
        <f t="array" ref="V1315">_xlfn.IFS($B$6=1,S1315*$B$10,AND(R1314=0,R1315&gt;=1,I1315&gt;=$B$6*$B$8-1),V1314+$B$6*$B$10*$B$8,AND(R1314=0,R1315&gt;=1,I1315&lt;$B$6*$B$8-1),V1314+I1314*$B$10,TRUE,V1314)</f>
        <v>6200</v>
      </c>
      <c r="W1315" s="17">
        <f t="shared" si="80"/>
        <v>283.53658536585363</v>
      </c>
    </row>
    <row r="1316" spans="7:23" x14ac:dyDescent="0.25">
      <c r="G1316" s="15">
        <v>1314</v>
      </c>
      <c r="H1316" s="1">
        <f t="shared" si="77"/>
        <v>21.883333333333333</v>
      </c>
      <c r="I1316" s="15" cm="1">
        <f t="array" ref="I1316">_xlfn.IFS(J1315&gt;=$C$13-$B$26,MINA(I1315+$B$13-S1316+S1315,$B$11),I1315=$B$11,MINA(I1315-S1316+S1315,$B$11),TRUE,MAXA(I1315-S1316+S1315,0))</f>
        <v>0</v>
      </c>
      <c r="J1316" s="1" cm="1">
        <f t="array" ref="J1316">_xlfn.IFS(J1315&gt;=$C$13-$B$26,0,I1315&lt;$B$11,J1315+$B$26,TRUE,0)</f>
        <v>0.85000000000000098</v>
      </c>
      <c r="K1316" s="3" cm="1">
        <f t="array" ref="K1316">_xlfn.IFS(AND(NOT($K1315=0),$L1315),0,NOT($L1315),$K1315+$B$26,TRUE,$K1315)</f>
        <v>0.6000000000000002</v>
      </c>
      <c r="L1316" s="3" t="b" cm="1">
        <f t="array" ref="L1316">_xlfn.IFS(AND($I1316&gt;0,$K1316&gt;=$C$5-$B$26),TRUE,$R1316&gt;=$B$6,FALSE,$I1316=0,FALSE,TRUE,$L1315)</f>
        <v>0</v>
      </c>
      <c r="M1316" s="3" t="b" cm="1">
        <f t="array" ref="M1316">_xlfn.IFS($N1316&gt;=$B$4-$B$26,FALSE,AND($I1316&gt;0,$K1316&gt;=$B$5-$B$26),TRUE,AND($L1316,NOT($M1315)),FALSE,$M1315,TRUE,TRUE,FALSE)</f>
        <v>0</v>
      </c>
      <c r="N1316" s="3" cm="1">
        <f t="array" ref="N1316">_xlfn.IFS($M1315,$N1315+$B$26,NOT($M1315),0,TRUE,$M1315)</f>
        <v>0</v>
      </c>
      <c r="O1316" s="3" t="b" cm="1">
        <f t="array" ref="O1316">_xlfn.IFS($M1316,FALSE,AND($L1316,NOT($M1316),$R1316&lt;$B$6,$I1316&gt;0),TRUE,TRUE,FALSE)</f>
        <v>0</v>
      </c>
      <c r="P1316" s="3" cm="1">
        <f t="array" ref="P1316">_xlfn.IFS($P1315&gt;=$C$7-$B$26,0,$O1315,$P1315+$B$26,TRUE,0)</f>
        <v>0</v>
      </c>
      <c r="Q1316" s="3" t="b" cm="1">
        <f t="array" ref="Q1316">_xlfn.IFS(AND($L1316,NOT($M1316),NOT($O1316)),TRUE,$R1316&gt;=$B$6,FALSE,AND($L1316,NOT($M1316),$O1316,$P1316=0),TRUE,TRUE,FALSE)</f>
        <v>0</v>
      </c>
      <c r="R1316" s="3" cm="1">
        <f t="array" ref="R1316">_xlfn.IFS(AND($Q1315,$R1315&lt;$B$6),$R1315+1,AND(NOT($L1315),$R1315&gt;0),0,TRUE,$R1315)</f>
        <v>0</v>
      </c>
      <c r="S1316" s="1" cm="1">
        <f t="array" ref="S1316">_xlfn.IFS(AND(Q1315,I1315&gt;$B$8),S1315+$B$8,AND(Q1315,I1315&lt;=$B$8),S1315+I1315,TRUE,$S1315)</f>
        <v>62</v>
      </c>
      <c r="T1316" s="1">
        <f t="shared" si="78"/>
        <v>5580</v>
      </c>
      <c r="U1316" s="17">
        <f t="shared" si="79"/>
        <v>254.988575780655</v>
      </c>
      <c r="V1316" s="47" cm="1">
        <f t="array" ref="V1316">_xlfn.IFS($B$6=1,S1316*$B$10,AND(R1315=0,R1316&gt;=1,I1316&gt;=$B$6*$B$8-1),V1315+$B$6*$B$10*$B$8,AND(R1315=0,R1316&gt;=1,I1316&lt;$B$6*$B$8-1),V1315+I1315*$B$10,TRUE,V1315)</f>
        <v>6200</v>
      </c>
      <c r="W1316" s="17">
        <f t="shared" si="80"/>
        <v>283.3206397562833</v>
      </c>
    </row>
    <row r="1317" spans="7:23" x14ac:dyDescent="0.25">
      <c r="G1317" s="15">
        <v>1315</v>
      </c>
      <c r="H1317" s="1">
        <f t="shared" si="77"/>
        <v>21.9</v>
      </c>
      <c r="I1317" s="15" cm="1">
        <f t="array" ref="I1317">_xlfn.IFS(J1316&gt;=$C$13-$B$26,MINA(I1316+$B$13-S1317+S1316,$B$11),I1316=$B$11,MINA(I1316-S1317+S1316,$B$11),TRUE,MAXA(I1316-S1317+S1316,0))</f>
        <v>0</v>
      </c>
      <c r="J1317" s="1" cm="1">
        <f t="array" ref="J1317">_xlfn.IFS(J1316&gt;=$C$13-$B$26,0,I1316&lt;$B$11,J1316+$B$26,TRUE,0)</f>
        <v>0.8666666666666677</v>
      </c>
      <c r="K1317" s="3" cm="1">
        <f t="array" ref="K1317">_xlfn.IFS(AND(NOT($K1316=0),$L1316),0,NOT($L1316),$K1316+$B$26,TRUE,$K1316)</f>
        <v>0.61666666666666692</v>
      </c>
      <c r="L1317" s="3" t="b" cm="1">
        <f t="array" ref="L1317">_xlfn.IFS(AND($I1317&gt;0,$K1317&gt;=$C$5-$B$26),TRUE,$R1317&gt;=$B$6,FALSE,$I1317=0,FALSE,TRUE,$L1316)</f>
        <v>0</v>
      </c>
      <c r="M1317" s="3" t="b" cm="1">
        <f t="array" ref="M1317">_xlfn.IFS($N1317&gt;=$B$4-$B$26,FALSE,AND($I1317&gt;0,$K1317&gt;=$B$5-$B$26),TRUE,AND($L1317,NOT($M1316)),FALSE,$M1316,TRUE,TRUE,FALSE)</f>
        <v>0</v>
      </c>
      <c r="N1317" s="3" cm="1">
        <f t="array" ref="N1317">_xlfn.IFS($M1316,$N1316+$B$26,NOT($M1316),0,TRUE,$M1316)</f>
        <v>0</v>
      </c>
      <c r="O1317" s="3" t="b" cm="1">
        <f t="array" ref="O1317">_xlfn.IFS($M1317,FALSE,AND($L1317,NOT($M1317),$R1317&lt;$B$6,$I1317&gt;0),TRUE,TRUE,FALSE)</f>
        <v>0</v>
      </c>
      <c r="P1317" s="3" cm="1">
        <f t="array" ref="P1317">_xlfn.IFS($P1316&gt;=$C$7-$B$26,0,$O1316,$P1316+$B$26,TRUE,0)</f>
        <v>0</v>
      </c>
      <c r="Q1317" s="3" t="b" cm="1">
        <f t="array" ref="Q1317">_xlfn.IFS(AND($L1317,NOT($M1317),NOT($O1317)),TRUE,$R1317&gt;=$B$6,FALSE,AND($L1317,NOT($M1317),$O1317,$P1317=0),TRUE,TRUE,FALSE)</f>
        <v>0</v>
      </c>
      <c r="R1317" s="3" cm="1">
        <f t="array" ref="R1317">_xlfn.IFS(AND($Q1316,$R1316&lt;$B$6),$R1316+1,AND(NOT($L1316),$R1316&gt;0),0,TRUE,$R1316)</f>
        <v>0</v>
      </c>
      <c r="S1317" s="1" cm="1">
        <f t="array" ref="S1317">_xlfn.IFS(AND(Q1316,I1316&gt;$B$8),S1316+$B$8,AND(Q1316,I1316&lt;=$B$8),S1316+I1316,TRUE,$S1316)</f>
        <v>62</v>
      </c>
      <c r="T1317" s="1">
        <f t="shared" si="78"/>
        <v>5580</v>
      </c>
      <c r="U1317" s="17">
        <f t="shared" si="79"/>
        <v>254.79452054794521</v>
      </c>
      <c r="V1317" s="47" cm="1">
        <f t="array" ref="V1317">_xlfn.IFS($B$6=1,S1317*$B$10,AND(R1316=0,R1317&gt;=1,I1317&gt;=$B$6*$B$8-1),V1316+$B$6*$B$10*$B$8,AND(R1316=0,R1317&gt;=1,I1317&lt;$B$6*$B$8-1),V1316+I1316*$B$10,TRUE,V1316)</f>
        <v>6200</v>
      </c>
      <c r="W1317" s="17">
        <f t="shared" si="80"/>
        <v>283.10502283105023</v>
      </c>
    </row>
    <row r="1318" spans="7:23" x14ac:dyDescent="0.25">
      <c r="G1318" s="15">
        <v>1316</v>
      </c>
      <c r="H1318" s="1">
        <f t="shared" si="77"/>
        <v>21.916666666666668</v>
      </c>
      <c r="I1318" s="15" cm="1">
        <f t="array" ref="I1318">_xlfn.IFS(J1317&gt;=$C$13-$B$26,MINA(I1317+$B$13-S1318+S1317,$B$11),I1317=$B$11,MINA(I1317-S1318+S1317,$B$11),TRUE,MAXA(I1317-S1318+S1317,0))</f>
        <v>0</v>
      </c>
      <c r="J1318" s="1" cm="1">
        <f t="array" ref="J1318">_xlfn.IFS(J1317&gt;=$C$13-$B$26,0,I1317&lt;$B$11,J1317+$B$26,TRUE,0)</f>
        <v>0.88333333333333441</v>
      </c>
      <c r="K1318" s="3" cm="1">
        <f t="array" ref="K1318">_xlfn.IFS(AND(NOT($K1317=0),$L1317),0,NOT($L1317),$K1317+$B$26,TRUE,$K1317)</f>
        <v>0.63333333333333364</v>
      </c>
      <c r="L1318" s="3" t="b" cm="1">
        <f t="array" ref="L1318">_xlfn.IFS(AND($I1318&gt;0,$K1318&gt;=$C$5-$B$26),TRUE,$R1318&gt;=$B$6,FALSE,$I1318=0,FALSE,TRUE,$L1317)</f>
        <v>0</v>
      </c>
      <c r="M1318" s="3" t="b" cm="1">
        <f t="array" ref="M1318">_xlfn.IFS($N1318&gt;=$B$4-$B$26,FALSE,AND($I1318&gt;0,$K1318&gt;=$B$5-$B$26),TRUE,AND($L1318,NOT($M1317)),FALSE,$M1317,TRUE,TRUE,FALSE)</f>
        <v>0</v>
      </c>
      <c r="N1318" s="3" cm="1">
        <f t="array" ref="N1318">_xlfn.IFS($M1317,$N1317+$B$26,NOT($M1317),0,TRUE,$M1317)</f>
        <v>0</v>
      </c>
      <c r="O1318" s="3" t="b" cm="1">
        <f t="array" ref="O1318">_xlfn.IFS($M1318,FALSE,AND($L1318,NOT($M1318),$R1318&lt;$B$6,$I1318&gt;0),TRUE,TRUE,FALSE)</f>
        <v>0</v>
      </c>
      <c r="P1318" s="3" cm="1">
        <f t="array" ref="P1318">_xlfn.IFS($P1317&gt;=$C$7-$B$26,0,$O1317,$P1317+$B$26,TRUE,0)</f>
        <v>0</v>
      </c>
      <c r="Q1318" s="3" t="b" cm="1">
        <f t="array" ref="Q1318">_xlfn.IFS(AND($L1318,NOT($M1318),NOT($O1318)),TRUE,$R1318&gt;=$B$6,FALSE,AND($L1318,NOT($M1318),$O1318,$P1318=0),TRUE,TRUE,FALSE)</f>
        <v>0</v>
      </c>
      <c r="R1318" s="3" cm="1">
        <f t="array" ref="R1318">_xlfn.IFS(AND($Q1317,$R1317&lt;$B$6),$R1317+1,AND(NOT($L1317),$R1317&gt;0),0,TRUE,$R1317)</f>
        <v>0</v>
      </c>
      <c r="S1318" s="1" cm="1">
        <f t="array" ref="S1318">_xlfn.IFS(AND(Q1317,I1317&gt;$B$8),S1317+$B$8,AND(Q1317,I1317&lt;=$B$8),S1317+I1317,TRUE,$S1317)</f>
        <v>62</v>
      </c>
      <c r="T1318" s="1">
        <f t="shared" si="78"/>
        <v>5580</v>
      </c>
      <c r="U1318" s="17">
        <f t="shared" si="79"/>
        <v>254.60076045627375</v>
      </c>
      <c r="V1318" s="47" cm="1">
        <f t="array" ref="V1318">_xlfn.IFS($B$6=1,S1318*$B$10,AND(R1317=0,R1318&gt;=1,I1318&gt;=$B$6*$B$8-1),V1317+$B$6*$B$10*$B$8,AND(R1317=0,R1318&gt;=1,I1318&lt;$B$6*$B$8-1),V1317+I1317*$B$10,TRUE,V1317)</f>
        <v>6200</v>
      </c>
      <c r="W1318" s="17">
        <f t="shared" si="80"/>
        <v>282.88973384030419</v>
      </c>
    </row>
    <row r="1319" spans="7:23" x14ac:dyDescent="0.25">
      <c r="G1319" s="15">
        <v>1317</v>
      </c>
      <c r="H1319" s="1">
        <f t="shared" si="77"/>
        <v>21.933333333333334</v>
      </c>
      <c r="I1319" s="15" cm="1">
        <f t="array" ref="I1319">_xlfn.IFS(J1318&gt;=$C$13-$B$26,MINA(I1318+$B$13-S1319+S1318,$B$11),I1318=$B$11,MINA(I1318-S1319+S1318,$B$11),TRUE,MAXA(I1318-S1319+S1318,0))</f>
        <v>0</v>
      </c>
      <c r="J1319" s="1" cm="1">
        <f t="array" ref="J1319">_xlfn.IFS(J1318&gt;=$C$13-$B$26,0,I1318&lt;$B$11,J1318+$B$26,TRUE,0)</f>
        <v>0.90000000000000113</v>
      </c>
      <c r="K1319" s="3" cm="1">
        <f t="array" ref="K1319">_xlfn.IFS(AND(NOT($K1318=0),$L1318),0,NOT($L1318),$K1318+$B$26,TRUE,$K1318)</f>
        <v>0.65000000000000036</v>
      </c>
      <c r="L1319" s="3" t="b" cm="1">
        <f t="array" ref="L1319">_xlfn.IFS(AND($I1319&gt;0,$K1319&gt;=$C$5-$B$26),TRUE,$R1319&gt;=$B$6,FALSE,$I1319=0,FALSE,TRUE,$L1318)</f>
        <v>0</v>
      </c>
      <c r="M1319" s="3" t="b" cm="1">
        <f t="array" ref="M1319">_xlfn.IFS($N1319&gt;=$B$4-$B$26,FALSE,AND($I1319&gt;0,$K1319&gt;=$B$5-$B$26),TRUE,AND($L1319,NOT($M1318)),FALSE,$M1318,TRUE,TRUE,FALSE)</f>
        <v>0</v>
      </c>
      <c r="N1319" s="3" cm="1">
        <f t="array" ref="N1319">_xlfn.IFS($M1318,$N1318+$B$26,NOT($M1318),0,TRUE,$M1318)</f>
        <v>0</v>
      </c>
      <c r="O1319" s="3" t="b" cm="1">
        <f t="array" ref="O1319">_xlfn.IFS($M1319,FALSE,AND($L1319,NOT($M1319),$R1319&lt;$B$6,$I1319&gt;0),TRUE,TRUE,FALSE)</f>
        <v>0</v>
      </c>
      <c r="P1319" s="3" cm="1">
        <f t="array" ref="P1319">_xlfn.IFS($P1318&gt;=$C$7-$B$26,0,$O1318,$P1318+$B$26,TRUE,0)</f>
        <v>0</v>
      </c>
      <c r="Q1319" s="3" t="b" cm="1">
        <f t="array" ref="Q1319">_xlfn.IFS(AND($L1319,NOT($M1319),NOT($O1319)),TRUE,$R1319&gt;=$B$6,FALSE,AND($L1319,NOT($M1319),$O1319,$P1319=0),TRUE,TRUE,FALSE)</f>
        <v>0</v>
      </c>
      <c r="R1319" s="3" cm="1">
        <f t="array" ref="R1319">_xlfn.IFS(AND($Q1318,$R1318&lt;$B$6),$R1318+1,AND(NOT($L1318),$R1318&gt;0),0,TRUE,$R1318)</f>
        <v>0</v>
      </c>
      <c r="S1319" s="1" cm="1">
        <f t="array" ref="S1319">_xlfn.IFS(AND(Q1318,I1318&gt;$B$8),S1318+$B$8,AND(Q1318,I1318&lt;=$B$8),S1318+I1318,TRUE,$S1318)</f>
        <v>62</v>
      </c>
      <c r="T1319" s="1">
        <f t="shared" si="78"/>
        <v>5580</v>
      </c>
      <c r="U1319" s="17">
        <f t="shared" si="79"/>
        <v>254.40729483282675</v>
      </c>
      <c r="V1319" s="47" cm="1">
        <f t="array" ref="V1319">_xlfn.IFS($B$6=1,S1319*$B$10,AND(R1318=0,R1319&gt;=1,I1319&gt;=$B$6*$B$8-1),V1318+$B$6*$B$10*$B$8,AND(R1318=0,R1319&gt;=1,I1319&lt;$B$6*$B$8-1),V1318+I1318*$B$10,TRUE,V1318)</f>
        <v>6200</v>
      </c>
      <c r="W1319" s="17">
        <f t="shared" si="80"/>
        <v>282.67477203647417</v>
      </c>
    </row>
    <row r="1320" spans="7:23" x14ac:dyDescent="0.25">
      <c r="G1320" s="15">
        <v>1318</v>
      </c>
      <c r="H1320" s="1">
        <f t="shared" si="77"/>
        <v>21.95</v>
      </c>
      <c r="I1320" s="15" cm="1">
        <f t="array" ref="I1320">_xlfn.IFS(J1319&gt;=$C$13-$B$26,MINA(I1319+$B$13-S1320+S1319,$B$11),I1319=$B$11,MINA(I1319-S1320+S1319,$B$11),TRUE,MAXA(I1319-S1320+S1319,0))</f>
        <v>0</v>
      </c>
      <c r="J1320" s="1" cm="1">
        <f t="array" ref="J1320">_xlfn.IFS(J1319&gt;=$C$13-$B$26,0,I1319&lt;$B$11,J1319+$B$26,TRUE,0)</f>
        <v>0.91666666666666785</v>
      </c>
      <c r="K1320" s="3" cm="1">
        <f t="array" ref="K1320">_xlfn.IFS(AND(NOT($K1319=0),$L1319),0,NOT($L1319),$K1319+$B$26,TRUE,$K1319)</f>
        <v>0.66666666666666707</v>
      </c>
      <c r="L1320" s="3" t="b" cm="1">
        <f t="array" ref="L1320">_xlfn.IFS(AND($I1320&gt;0,$K1320&gt;=$C$5-$B$26),TRUE,$R1320&gt;=$B$6,FALSE,$I1320=0,FALSE,TRUE,$L1319)</f>
        <v>0</v>
      </c>
      <c r="M1320" s="3" t="b" cm="1">
        <f t="array" ref="M1320">_xlfn.IFS($N1320&gt;=$B$4-$B$26,FALSE,AND($I1320&gt;0,$K1320&gt;=$B$5-$B$26),TRUE,AND($L1320,NOT($M1319)),FALSE,$M1319,TRUE,TRUE,FALSE)</f>
        <v>0</v>
      </c>
      <c r="N1320" s="3" cm="1">
        <f t="array" ref="N1320">_xlfn.IFS($M1319,$N1319+$B$26,NOT($M1319),0,TRUE,$M1319)</f>
        <v>0</v>
      </c>
      <c r="O1320" s="3" t="b" cm="1">
        <f t="array" ref="O1320">_xlfn.IFS($M1320,FALSE,AND($L1320,NOT($M1320),$R1320&lt;$B$6,$I1320&gt;0),TRUE,TRUE,FALSE)</f>
        <v>0</v>
      </c>
      <c r="P1320" s="3" cm="1">
        <f t="array" ref="P1320">_xlfn.IFS($P1319&gt;=$C$7-$B$26,0,$O1319,$P1319+$B$26,TRUE,0)</f>
        <v>0</v>
      </c>
      <c r="Q1320" s="3" t="b" cm="1">
        <f t="array" ref="Q1320">_xlfn.IFS(AND($L1320,NOT($M1320),NOT($O1320)),TRUE,$R1320&gt;=$B$6,FALSE,AND($L1320,NOT($M1320),$O1320,$P1320=0),TRUE,TRUE,FALSE)</f>
        <v>0</v>
      </c>
      <c r="R1320" s="3" cm="1">
        <f t="array" ref="R1320">_xlfn.IFS(AND($Q1319,$R1319&lt;$B$6),$R1319+1,AND(NOT($L1319),$R1319&gt;0),0,TRUE,$R1319)</f>
        <v>0</v>
      </c>
      <c r="S1320" s="1" cm="1">
        <f t="array" ref="S1320">_xlfn.IFS(AND(Q1319,I1319&gt;$B$8),S1319+$B$8,AND(Q1319,I1319&lt;=$B$8),S1319+I1319,TRUE,$S1319)</f>
        <v>62</v>
      </c>
      <c r="T1320" s="1">
        <f t="shared" si="78"/>
        <v>5580</v>
      </c>
      <c r="U1320" s="17">
        <f t="shared" si="79"/>
        <v>254.21412300683372</v>
      </c>
      <c r="V1320" s="47" cm="1">
        <f t="array" ref="V1320">_xlfn.IFS($B$6=1,S1320*$B$10,AND(R1319=0,R1320&gt;=1,I1320&gt;=$B$6*$B$8-1),V1319+$B$6*$B$10*$B$8,AND(R1319=0,R1320&gt;=1,I1320&lt;$B$6*$B$8-1),V1319+I1319*$B$10,TRUE,V1319)</f>
        <v>6200</v>
      </c>
      <c r="W1320" s="17">
        <f t="shared" si="80"/>
        <v>282.46013667425967</v>
      </c>
    </row>
    <row r="1321" spans="7:23" x14ac:dyDescent="0.25">
      <c r="G1321" s="15">
        <v>1319</v>
      </c>
      <c r="H1321" s="1">
        <f t="shared" si="77"/>
        <v>21.966666666666665</v>
      </c>
      <c r="I1321" s="15" cm="1">
        <f t="array" ref="I1321">_xlfn.IFS(J1320&gt;=$C$13-$B$26,MINA(I1320+$B$13-S1321+S1320,$B$11),I1320=$B$11,MINA(I1320-S1321+S1320,$B$11),TRUE,MAXA(I1320-S1321+S1320,0))</f>
        <v>0</v>
      </c>
      <c r="J1321" s="1" cm="1">
        <f t="array" ref="J1321">_xlfn.IFS(J1320&gt;=$C$13-$B$26,0,I1320&lt;$B$11,J1320+$B$26,TRUE,0)</f>
        <v>0.93333333333333457</v>
      </c>
      <c r="K1321" s="3" cm="1">
        <f t="array" ref="K1321">_xlfn.IFS(AND(NOT($K1320=0),$L1320),0,NOT($L1320),$K1320+$B$26,TRUE,$K1320)</f>
        <v>0.68333333333333379</v>
      </c>
      <c r="L1321" s="3" t="b" cm="1">
        <f t="array" ref="L1321">_xlfn.IFS(AND($I1321&gt;0,$K1321&gt;=$C$5-$B$26),TRUE,$R1321&gt;=$B$6,FALSE,$I1321=0,FALSE,TRUE,$L1320)</f>
        <v>0</v>
      </c>
      <c r="M1321" s="3" t="b" cm="1">
        <f t="array" ref="M1321">_xlfn.IFS($N1321&gt;=$B$4-$B$26,FALSE,AND($I1321&gt;0,$K1321&gt;=$B$5-$B$26),TRUE,AND($L1321,NOT($M1320)),FALSE,$M1320,TRUE,TRUE,FALSE)</f>
        <v>0</v>
      </c>
      <c r="N1321" s="3" cm="1">
        <f t="array" ref="N1321">_xlfn.IFS($M1320,$N1320+$B$26,NOT($M1320),0,TRUE,$M1320)</f>
        <v>0</v>
      </c>
      <c r="O1321" s="3" t="b" cm="1">
        <f t="array" ref="O1321">_xlfn.IFS($M1321,FALSE,AND($L1321,NOT($M1321),$R1321&lt;$B$6,$I1321&gt;0),TRUE,TRUE,FALSE)</f>
        <v>0</v>
      </c>
      <c r="P1321" s="3" cm="1">
        <f t="array" ref="P1321">_xlfn.IFS($P1320&gt;=$C$7-$B$26,0,$O1320,$P1320+$B$26,TRUE,0)</f>
        <v>0</v>
      </c>
      <c r="Q1321" s="3" t="b" cm="1">
        <f t="array" ref="Q1321">_xlfn.IFS(AND($L1321,NOT($M1321),NOT($O1321)),TRUE,$R1321&gt;=$B$6,FALSE,AND($L1321,NOT($M1321),$O1321,$P1321=0),TRUE,TRUE,FALSE)</f>
        <v>0</v>
      </c>
      <c r="R1321" s="3" cm="1">
        <f t="array" ref="R1321">_xlfn.IFS(AND($Q1320,$R1320&lt;$B$6),$R1320+1,AND(NOT($L1320),$R1320&gt;0),0,TRUE,$R1320)</f>
        <v>0</v>
      </c>
      <c r="S1321" s="1" cm="1">
        <f t="array" ref="S1321">_xlfn.IFS(AND(Q1320,I1320&gt;$B$8),S1320+$B$8,AND(Q1320,I1320&lt;=$B$8),S1320+I1320,TRUE,$S1320)</f>
        <v>62</v>
      </c>
      <c r="T1321" s="1">
        <f t="shared" si="78"/>
        <v>5580</v>
      </c>
      <c r="U1321" s="17">
        <f t="shared" si="79"/>
        <v>254.02124430955996</v>
      </c>
      <c r="V1321" s="47" cm="1">
        <f t="array" ref="V1321">_xlfn.IFS($B$6=1,S1321*$B$10,AND(R1320=0,R1321&gt;=1,I1321&gt;=$B$6*$B$8-1),V1320+$B$6*$B$10*$B$8,AND(R1320=0,R1321&gt;=1,I1321&lt;$B$6*$B$8-1),V1320+I1320*$B$10,TRUE,V1320)</f>
        <v>6200</v>
      </c>
      <c r="W1321" s="17">
        <f t="shared" si="80"/>
        <v>282.24582701062218</v>
      </c>
    </row>
    <row r="1322" spans="7:23" x14ac:dyDescent="0.25">
      <c r="G1322" s="15">
        <v>1320</v>
      </c>
      <c r="H1322" s="1">
        <f t="shared" si="77"/>
        <v>21.983333333333334</v>
      </c>
      <c r="I1322" s="15" cm="1">
        <f t="array" ref="I1322">_xlfn.IFS(J1321&gt;=$C$13-$B$26,MINA(I1321+$B$13-S1322+S1321,$B$11),I1321=$B$11,MINA(I1321-S1322+S1321,$B$11),TRUE,MAXA(I1321-S1322+S1321,0))</f>
        <v>0</v>
      </c>
      <c r="J1322" s="1" cm="1">
        <f t="array" ref="J1322">_xlfn.IFS(J1321&gt;=$C$13-$B$26,0,I1321&lt;$B$11,J1321+$B$26,TRUE,0)</f>
        <v>0.95000000000000129</v>
      </c>
      <c r="K1322" s="3" cm="1">
        <f t="array" ref="K1322">_xlfn.IFS(AND(NOT($K1321=0),$L1321),0,NOT($L1321),$K1321+$B$26,TRUE,$K1321)</f>
        <v>0.70000000000000051</v>
      </c>
      <c r="L1322" s="3" t="b" cm="1">
        <f t="array" ref="L1322">_xlfn.IFS(AND($I1322&gt;0,$K1322&gt;=$C$5-$B$26),TRUE,$R1322&gt;=$B$6,FALSE,$I1322=0,FALSE,TRUE,$L1321)</f>
        <v>0</v>
      </c>
      <c r="M1322" s="3" t="b" cm="1">
        <f t="array" ref="M1322">_xlfn.IFS($N1322&gt;=$B$4-$B$26,FALSE,AND($I1322&gt;0,$K1322&gt;=$B$5-$B$26),TRUE,AND($L1322,NOT($M1321)),FALSE,$M1321,TRUE,TRUE,FALSE)</f>
        <v>0</v>
      </c>
      <c r="N1322" s="3" cm="1">
        <f t="array" ref="N1322">_xlfn.IFS($M1321,$N1321+$B$26,NOT($M1321),0,TRUE,$M1321)</f>
        <v>0</v>
      </c>
      <c r="O1322" s="3" t="b" cm="1">
        <f t="array" ref="O1322">_xlfn.IFS($M1322,FALSE,AND($L1322,NOT($M1322),$R1322&lt;$B$6,$I1322&gt;0),TRUE,TRUE,FALSE)</f>
        <v>0</v>
      </c>
      <c r="P1322" s="3" cm="1">
        <f t="array" ref="P1322">_xlfn.IFS($P1321&gt;=$C$7-$B$26,0,$O1321,$P1321+$B$26,TRUE,0)</f>
        <v>0</v>
      </c>
      <c r="Q1322" s="3" t="b" cm="1">
        <f t="array" ref="Q1322">_xlfn.IFS(AND($L1322,NOT($M1322),NOT($O1322)),TRUE,$R1322&gt;=$B$6,FALSE,AND($L1322,NOT($M1322),$O1322,$P1322=0),TRUE,TRUE,FALSE)</f>
        <v>0</v>
      </c>
      <c r="R1322" s="3" cm="1">
        <f t="array" ref="R1322">_xlfn.IFS(AND($Q1321,$R1321&lt;$B$6),$R1321+1,AND(NOT($L1321),$R1321&gt;0),0,TRUE,$R1321)</f>
        <v>0</v>
      </c>
      <c r="S1322" s="1" cm="1">
        <f t="array" ref="S1322">_xlfn.IFS(AND(Q1321,I1321&gt;$B$8),S1321+$B$8,AND(Q1321,I1321&lt;=$B$8),S1321+I1321,TRUE,$S1321)</f>
        <v>62</v>
      </c>
      <c r="T1322" s="1">
        <f t="shared" si="78"/>
        <v>5580</v>
      </c>
      <c r="U1322" s="17">
        <f t="shared" si="79"/>
        <v>253.82865807429869</v>
      </c>
      <c r="V1322" s="47" cm="1">
        <f t="array" ref="V1322">_xlfn.IFS($B$6=1,S1322*$B$10,AND(R1321=0,R1322&gt;=1,I1322&gt;=$B$6*$B$8-1),V1321+$B$6*$B$10*$B$8,AND(R1321=0,R1322&gt;=1,I1322&lt;$B$6*$B$8-1),V1321+I1321*$B$10,TRUE,V1321)</f>
        <v>6200</v>
      </c>
      <c r="W1322" s="17">
        <f t="shared" si="80"/>
        <v>282.03184230477632</v>
      </c>
    </row>
    <row r="1323" spans="7:23" x14ac:dyDescent="0.25">
      <c r="G1323" s="15">
        <v>1321</v>
      </c>
      <c r="H1323" s="1">
        <f t="shared" si="77"/>
        <v>22</v>
      </c>
      <c r="I1323" s="15" cm="1">
        <f t="array" ref="I1323">_xlfn.IFS(J1322&gt;=$C$13-$B$26,MINA(I1322+$B$13-S1323+S1322,$B$11),I1322=$B$11,MINA(I1322-S1323+S1322,$B$11),TRUE,MAXA(I1322-S1323+S1322,0))</f>
        <v>0</v>
      </c>
      <c r="J1323" s="1" cm="1">
        <f t="array" ref="J1323">_xlfn.IFS(J1322&gt;=$C$13-$B$26,0,I1322&lt;$B$11,J1322+$B$26,TRUE,0)</f>
        <v>0.96666666666666801</v>
      </c>
      <c r="K1323" s="3" cm="1">
        <f t="array" ref="K1323">_xlfn.IFS(AND(NOT($K1322=0),$L1322),0,NOT($L1322),$K1322+$B$26,TRUE,$K1322)</f>
        <v>0.71666666666666723</v>
      </c>
      <c r="L1323" s="3" t="b" cm="1">
        <f t="array" ref="L1323">_xlfn.IFS(AND($I1323&gt;0,$K1323&gt;=$C$5-$B$26),TRUE,$R1323&gt;=$B$6,FALSE,$I1323=0,FALSE,TRUE,$L1322)</f>
        <v>0</v>
      </c>
      <c r="M1323" s="3" t="b" cm="1">
        <f t="array" ref="M1323">_xlfn.IFS($N1323&gt;=$B$4-$B$26,FALSE,AND($I1323&gt;0,$K1323&gt;=$B$5-$B$26),TRUE,AND($L1323,NOT($M1322)),FALSE,$M1322,TRUE,TRUE,FALSE)</f>
        <v>0</v>
      </c>
      <c r="N1323" s="3" cm="1">
        <f t="array" ref="N1323">_xlfn.IFS($M1322,$N1322+$B$26,NOT($M1322),0,TRUE,$M1322)</f>
        <v>0</v>
      </c>
      <c r="O1323" s="3" t="b" cm="1">
        <f t="array" ref="O1323">_xlfn.IFS($M1323,FALSE,AND($L1323,NOT($M1323),$R1323&lt;$B$6,$I1323&gt;0),TRUE,TRUE,FALSE)</f>
        <v>0</v>
      </c>
      <c r="P1323" s="3" cm="1">
        <f t="array" ref="P1323">_xlfn.IFS($P1322&gt;=$C$7-$B$26,0,$O1322,$P1322+$B$26,TRUE,0)</f>
        <v>0</v>
      </c>
      <c r="Q1323" s="3" t="b" cm="1">
        <f t="array" ref="Q1323">_xlfn.IFS(AND($L1323,NOT($M1323),NOT($O1323)),TRUE,$R1323&gt;=$B$6,FALSE,AND($L1323,NOT($M1323),$O1323,$P1323=0),TRUE,TRUE,FALSE)</f>
        <v>0</v>
      </c>
      <c r="R1323" s="3" cm="1">
        <f t="array" ref="R1323">_xlfn.IFS(AND($Q1322,$R1322&lt;$B$6),$R1322+1,AND(NOT($L1322),$R1322&gt;0),0,TRUE,$R1322)</f>
        <v>0</v>
      </c>
      <c r="S1323" s="1" cm="1">
        <f t="array" ref="S1323">_xlfn.IFS(AND(Q1322,I1322&gt;$B$8),S1322+$B$8,AND(Q1322,I1322&lt;=$B$8),S1322+I1322,TRUE,$S1322)</f>
        <v>62</v>
      </c>
      <c r="T1323" s="1">
        <f t="shared" si="78"/>
        <v>5580</v>
      </c>
      <c r="U1323" s="17">
        <f t="shared" si="79"/>
        <v>253.63636363636363</v>
      </c>
      <c r="V1323" s="47" cm="1">
        <f t="array" ref="V1323">_xlfn.IFS($B$6=1,S1323*$B$10,AND(R1322=0,R1323&gt;=1,I1323&gt;=$B$6*$B$8-1),V1322+$B$6*$B$10*$B$8,AND(R1322=0,R1323&gt;=1,I1323&lt;$B$6*$B$8-1),V1322+I1322*$B$10,TRUE,V1322)</f>
        <v>6200</v>
      </c>
      <c r="W1323" s="17">
        <f t="shared" si="80"/>
        <v>281.81818181818181</v>
      </c>
    </row>
    <row r="1324" spans="7:23" x14ac:dyDescent="0.25">
      <c r="G1324" s="15">
        <v>1322</v>
      </c>
      <c r="H1324" s="1">
        <f t="shared" si="77"/>
        <v>22.016666666666666</v>
      </c>
      <c r="I1324" s="15" cm="1">
        <f t="array" ref="I1324">_xlfn.IFS(J1323&gt;=$C$13-$B$26,MINA(I1323+$B$13-S1324+S1323,$B$11),I1323=$B$11,MINA(I1323-S1324+S1323,$B$11),TRUE,MAXA(I1323-S1324+S1323,0))</f>
        <v>0</v>
      </c>
      <c r="J1324" s="1" cm="1">
        <f t="array" ref="J1324">_xlfn.IFS(J1323&gt;=$C$13-$B$26,0,I1323&lt;$B$11,J1323+$B$26,TRUE,0)</f>
        <v>0.98333333333333472</v>
      </c>
      <c r="K1324" s="3" cm="1">
        <f t="array" ref="K1324">_xlfn.IFS(AND(NOT($K1323=0),$L1323),0,NOT($L1323),$K1323+$B$26,TRUE,$K1323)</f>
        <v>0.73333333333333395</v>
      </c>
      <c r="L1324" s="3" t="b" cm="1">
        <f t="array" ref="L1324">_xlfn.IFS(AND($I1324&gt;0,$K1324&gt;=$C$5-$B$26),TRUE,$R1324&gt;=$B$6,FALSE,$I1324=0,FALSE,TRUE,$L1323)</f>
        <v>0</v>
      </c>
      <c r="M1324" s="3" t="b" cm="1">
        <f t="array" ref="M1324">_xlfn.IFS($N1324&gt;=$B$4-$B$26,FALSE,AND($I1324&gt;0,$K1324&gt;=$B$5-$B$26),TRUE,AND($L1324,NOT($M1323)),FALSE,$M1323,TRUE,TRUE,FALSE)</f>
        <v>0</v>
      </c>
      <c r="N1324" s="3" cm="1">
        <f t="array" ref="N1324">_xlfn.IFS($M1323,$N1323+$B$26,NOT($M1323),0,TRUE,$M1323)</f>
        <v>0</v>
      </c>
      <c r="O1324" s="3" t="b" cm="1">
        <f t="array" ref="O1324">_xlfn.IFS($M1324,FALSE,AND($L1324,NOT($M1324),$R1324&lt;$B$6,$I1324&gt;0),TRUE,TRUE,FALSE)</f>
        <v>0</v>
      </c>
      <c r="P1324" s="3" cm="1">
        <f t="array" ref="P1324">_xlfn.IFS($P1323&gt;=$C$7-$B$26,0,$O1323,$P1323+$B$26,TRUE,0)</f>
        <v>0</v>
      </c>
      <c r="Q1324" s="3" t="b" cm="1">
        <f t="array" ref="Q1324">_xlfn.IFS(AND($L1324,NOT($M1324),NOT($O1324)),TRUE,$R1324&gt;=$B$6,FALSE,AND($L1324,NOT($M1324),$O1324,$P1324=0),TRUE,TRUE,FALSE)</f>
        <v>0</v>
      </c>
      <c r="R1324" s="3" cm="1">
        <f t="array" ref="R1324">_xlfn.IFS(AND($Q1323,$R1323&lt;$B$6),$R1323+1,AND(NOT($L1323),$R1323&gt;0),0,TRUE,$R1323)</f>
        <v>0</v>
      </c>
      <c r="S1324" s="1" cm="1">
        <f t="array" ref="S1324">_xlfn.IFS(AND(Q1323,I1323&gt;$B$8),S1323+$B$8,AND(Q1323,I1323&lt;=$B$8),S1323+I1323,TRUE,$S1323)</f>
        <v>62</v>
      </c>
      <c r="T1324" s="1">
        <f t="shared" si="78"/>
        <v>5580</v>
      </c>
      <c r="U1324" s="17">
        <f t="shared" si="79"/>
        <v>253.44436033308102</v>
      </c>
      <c r="V1324" s="47" cm="1">
        <f t="array" ref="V1324">_xlfn.IFS($B$6=1,S1324*$B$10,AND(R1323=0,R1324&gt;=1,I1324&gt;=$B$6*$B$8-1),V1323+$B$6*$B$10*$B$8,AND(R1323=0,R1324&gt;=1,I1324&lt;$B$6*$B$8-1),V1323+I1323*$B$10,TRUE,V1323)</f>
        <v>6200</v>
      </c>
      <c r="W1324" s="17">
        <f t="shared" si="80"/>
        <v>281.60484481453443</v>
      </c>
    </row>
    <row r="1325" spans="7:23" x14ac:dyDescent="0.25">
      <c r="G1325" s="15">
        <v>1323</v>
      </c>
      <c r="H1325" s="1">
        <f t="shared" si="77"/>
        <v>22.033333333333331</v>
      </c>
      <c r="I1325" s="15" cm="1">
        <f t="array" ref="I1325">_xlfn.IFS(J1324&gt;=$C$13-$B$26,MINA(I1324+$B$13-S1325+S1324,$B$11),I1324=$B$11,MINA(I1324-S1325+S1324,$B$11),TRUE,MAXA(I1324-S1325+S1324,0))</f>
        <v>0</v>
      </c>
      <c r="J1325" s="1" cm="1">
        <f t="array" ref="J1325">_xlfn.IFS(J1324&gt;=$C$13-$B$26,0,I1324&lt;$B$11,J1324+$B$26,TRUE,0)</f>
        <v>1.0000000000000013</v>
      </c>
      <c r="K1325" s="3" cm="1">
        <f t="array" ref="K1325">_xlfn.IFS(AND(NOT($K1324=0),$L1324),0,NOT($L1324),$K1324+$B$26,TRUE,$K1324)</f>
        <v>0.75000000000000067</v>
      </c>
      <c r="L1325" s="3" t="b" cm="1">
        <f t="array" ref="L1325">_xlfn.IFS(AND($I1325&gt;0,$K1325&gt;=$C$5-$B$26),TRUE,$R1325&gt;=$B$6,FALSE,$I1325=0,FALSE,TRUE,$L1324)</f>
        <v>0</v>
      </c>
      <c r="M1325" s="3" t="b" cm="1">
        <f t="array" ref="M1325">_xlfn.IFS($N1325&gt;=$B$4-$B$26,FALSE,AND($I1325&gt;0,$K1325&gt;=$B$5-$B$26),TRUE,AND($L1325,NOT($M1324)),FALSE,$M1324,TRUE,TRUE,FALSE)</f>
        <v>0</v>
      </c>
      <c r="N1325" s="3" cm="1">
        <f t="array" ref="N1325">_xlfn.IFS($M1324,$N1324+$B$26,NOT($M1324),0,TRUE,$M1324)</f>
        <v>0</v>
      </c>
      <c r="O1325" s="3" t="b" cm="1">
        <f t="array" ref="O1325">_xlfn.IFS($M1325,FALSE,AND($L1325,NOT($M1325),$R1325&lt;$B$6,$I1325&gt;0),TRUE,TRUE,FALSE)</f>
        <v>0</v>
      </c>
      <c r="P1325" s="3" cm="1">
        <f t="array" ref="P1325">_xlfn.IFS($P1324&gt;=$C$7-$B$26,0,$O1324,$P1324+$B$26,TRUE,0)</f>
        <v>0</v>
      </c>
      <c r="Q1325" s="3" t="b" cm="1">
        <f t="array" ref="Q1325">_xlfn.IFS(AND($L1325,NOT($M1325),NOT($O1325)),TRUE,$R1325&gt;=$B$6,FALSE,AND($L1325,NOT($M1325),$O1325,$P1325=0),TRUE,TRUE,FALSE)</f>
        <v>0</v>
      </c>
      <c r="R1325" s="3" cm="1">
        <f t="array" ref="R1325">_xlfn.IFS(AND($Q1324,$R1324&lt;$B$6),$R1324+1,AND(NOT($L1324),$R1324&gt;0),0,TRUE,$R1324)</f>
        <v>0</v>
      </c>
      <c r="S1325" s="1" cm="1">
        <f t="array" ref="S1325">_xlfn.IFS(AND(Q1324,I1324&gt;$B$8),S1324+$B$8,AND(Q1324,I1324&lt;=$B$8),S1324+I1324,TRUE,$S1324)</f>
        <v>62</v>
      </c>
      <c r="T1325" s="1">
        <f t="shared" si="78"/>
        <v>5580</v>
      </c>
      <c r="U1325" s="17">
        <f t="shared" si="79"/>
        <v>253.25264750378216</v>
      </c>
      <c r="V1325" s="47" cm="1">
        <f t="array" ref="V1325">_xlfn.IFS($B$6=1,S1325*$B$10,AND(R1324=0,R1325&gt;=1,I1325&gt;=$B$6*$B$8-1),V1324+$B$6*$B$10*$B$8,AND(R1324=0,R1325&gt;=1,I1325&lt;$B$6*$B$8-1),V1324+I1324*$B$10,TRUE,V1324)</f>
        <v>6200</v>
      </c>
      <c r="W1325" s="17">
        <f t="shared" si="80"/>
        <v>281.39183055975798</v>
      </c>
    </row>
    <row r="1326" spans="7:23" x14ac:dyDescent="0.25">
      <c r="G1326" s="15">
        <v>1324</v>
      </c>
      <c r="H1326" s="1">
        <f t="shared" si="77"/>
        <v>22.05</v>
      </c>
      <c r="I1326" s="15" cm="1">
        <f t="array" ref="I1326">_xlfn.IFS(J1325&gt;=$C$13-$B$26,MINA(I1325+$B$13-S1326+S1325,$B$11),I1325=$B$11,MINA(I1325-S1326+S1325,$B$11),TRUE,MAXA(I1325-S1326+S1325,0))</f>
        <v>0</v>
      </c>
      <c r="J1326" s="1" cm="1">
        <f t="array" ref="J1326">_xlfn.IFS(J1325&gt;=$C$13-$B$26,0,I1325&lt;$B$11,J1325+$B$26,TRUE,0)</f>
        <v>1.0166666666666679</v>
      </c>
      <c r="K1326" s="3" cm="1">
        <f t="array" ref="K1326">_xlfn.IFS(AND(NOT($K1325=0),$L1325),0,NOT($L1325),$K1325+$B$26,TRUE,$K1325)</f>
        <v>0.76666666666666738</v>
      </c>
      <c r="L1326" s="3" t="b" cm="1">
        <f t="array" ref="L1326">_xlfn.IFS(AND($I1326&gt;0,$K1326&gt;=$C$5-$B$26),TRUE,$R1326&gt;=$B$6,FALSE,$I1326=0,FALSE,TRUE,$L1325)</f>
        <v>0</v>
      </c>
      <c r="M1326" s="3" t="b" cm="1">
        <f t="array" ref="M1326">_xlfn.IFS($N1326&gt;=$B$4-$B$26,FALSE,AND($I1326&gt;0,$K1326&gt;=$B$5-$B$26),TRUE,AND($L1326,NOT($M1325)),FALSE,$M1325,TRUE,TRUE,FALSE)</f>
        <v>0</v>
      </c>
      <c r="N1326" s="3" cm="1">
        <f t="array" ref="N1326">_xlfn.IFS($M1325,$N1325+$B$26,NOT($M1325),0,TRUE,$M1325)</f>
        <v>0</v>
      </c>
      <c r="O1326" s="3" t="b" cm="1">
        <f t="array" ref="O1326">_xlfn.IFS($M1326,FALSE,AND($L1326,NOT($M1326),$R1326&lt;$B$6,$I1326&gt;0),TRUE,TRUE,FALSE)</f>
        <v>0</v>
      </c>
      <c r="P1326" s="3" cm="1">
        <f t="array" ref="P1326">_xlfn.IFS($P1325&gt;=$C$7-$B$26,0,$O1325,$P1325+$B$26,TRUE,0)</f>
        <v>0</v>
      </c>
      <c r="Q1326" s="3" t="b" cm="1">
        <f t="array" ref="Q1326">_xlfn.IFS(AND($L1326,NOT($M1326),NOT($O1326)),TRUE,$R1326&gt;=$B$6,FALSE,AND($L1326,NOT($M1326),$O1326,$P1326=0),TRUE,TRUE,FALSE)</f>
        <v>0</v>
      </c>
      <c r="R1326" s="3" cm="1">
        <f t="array" ref="R1326">_xlfn.IFS(AND($Q1325,$R1325&lt;$B$6),$R1325+1,AND(NOT($L1325),$R1325&gt;0),0,TRUE,$R1325)</f>
        <v>0</v>
      </c>
      <c r="S1326" s="1" cm="1">
        <f t="array" ref="S1326">_xlfn.IFS(AND(Q1325,I1325&gt;$B$8),S1325+$B$8,AND(Q1325,I1325&lt;=$B$8),S1325+I1325,TRUE,$S1325)</f>
        <v>62</v>
      </c>
      <c r="T1326" s="1">
        <f t="shared" si="78"/>
        <v>5580</v>
      </c>
      <c r="U1326" s="17">
        <f t="shared" si="79"/>
        <v>253.0612244897959</v>
      </c>
      <c r="V1326" s="47" cm="1">
        <f t="array" ref="V1326">_xlfn.IFS($B$6=1,S1326*$B$10,AND(R1325=0,R1326&gt;=1,I1326&gt;=$B$6*$B$8-1),V1325+$B$6*$B$10*$B$8,AND(R1325=0,R1326&gt;=1,I1326&lt;$B$6*$B$8-1),V1325+I1325*$B$10,TRUE,V1325)</f>
        <v>6200</v>
      </c>
      <c r="W1326" s="17">
        <f t="shared" si="80"/>
        <v>281.17913832199548</v>
      </c>
    </row>
    <row r="1327" spans="7:23" x14ac:dyDescent="0.25">
      <c r="G1327" s="15">
        <v>1325</v>
      </c>
      <c r="H1327" s="1">
        <f t="shared" si="77"/>
        <v>22.066666666666666</v>
      </c>
      <c r="I1327" s="15" cm="1">
        <f t="array" ref="I1327">_xlfn.IFS(J1326&gt;=$C$13-$B$26,MINA(I1326+$B$13-S1327+S1326,$B$11),I1326=$B$11,MINA(I1326-S1327+S1326,$B$11),TRUE,MAXA(I1326-S1327+S1326,0))</f>
        <v>0</v>
      </c>
      <c r="J1327" s="1" cm="1">
        <f t="array" ref="J1327">_xlfn.IFS(J1326&gt;=$C$13-$B$26,0,I1326&lt;$B$11,J1326+$B$26,TRUE,0)</f>
        <v>1.0333333333333345</v>
      </c>
      <c r="K1327" s="3" cm="1">
        <f t="array" ref="K1327">_xlfn.IFS(AND(NOT($K1326=0),$L1326),0,NOT($L1326),$K1326+$B$26,TRUE,$K1326)</f>
        <v>0.7833333333333341</v>
      </c>
      <c r="L1327" s="3" t="b" cm="1">
        <f t="array" ref="L1327">_xlfn.IFS(AND($I1327&gt;0,$K1327&gt;=$C$5-$B$26),TRUE,$R1327&gt;=$B$6,FALSE,$I1327=0,FALSE,TRUE,$L1326)</f>
        <v>0</v>
      </c>
      <c r="M1327" s="3" t="b" cm="1">
        <f t="array" ref="M1327">_xlfn.IFS($N1327&gt;=$B$4-$B$26,FALSE,AND($I1327&gt;0,$K1327&gt;=$B$5-$B$26),TRUE,AND($L1327,NOT($M1326)),FALSE,$M1326,TRUE,TRUE,FALSE)</f>
        <v>0</v>
      </c>
      <c r="N1327" s="3" cm="1">
        <f t="array" ref="N1327">_xlfn.IFS($M1326,$N1326+$B$26,NOT($M1326),0,TRUE,$M1326)</f>
        <v>0</v>
      </c>
      <c r="O1327" s="3" t="b" cm="1">
        <f t="array" ref="O1327">_xlfn.IFS($M1327,FALSE,AND($L1327,NOT($M1327),$R1327&lt;$B$6,$I1327&gt;0),TRUE,TRUE,FALSE)</f>
        <v>0</v>
      </c>
      <c r="P1327" s="3" cm="1">
        <f t="array" ref="P1327">_xlfn.IFS($P1326&gt;=$C$7-$B$26,0,$O1326,$P1326+$B$26,TRUE,0)</f>
        <v>0</v>
      </c>
      <c r="Q1327" s="3" t="b" cm="1">
        <f t="array" ref="Q1327">_xlfn.IFS(AND($L1327,NOT($M1327),NOT($O1327)),TRUE,$R1327&gt;=$B$6,FALSE,AND($L1327,NOT($M1327),$O1327,$P1327=0),TRUE,TRUE,FALSE)</f>
        <v>0</v>
      </c>
      <c r="R1327" s="3" cm="1">
        <f t="array" ref="R1327">_xlfn.IFS(AND($Q1326,$R1326&lt;$B$6),$R1326+1,AND(NOT($L1326),$R1326&gt;0),0,TRUE,$R1326)</f>
        <v>0</v>
      </c>
      <c r="S1327" s="1" cm="1">
        <f t="array" ref="S1327">_xlfn.IFS(AND(Q1326,I1326&gt;$B$8),S1326+$B$8,AND(Q1326,I1326&lt;=$B$8),S1326+I1326,TRUE,$S1326)</f>
        <v>62</v>
      </c>
      <c r="T1327" s="1">
        <f t="shared" si="78"/>
        <v>5580</v>
      </c>
      <c r="U1327" s="17">
        <f t="shared" si="79"/>
        <v>252.87009063444108</v>
      </c>
      <c r="V1327" s="47" cm="1">
        <f t="array" ref="V1327">_xlfn.IFS($B$6=1,S1327*$B$10,AND(R1326=0,R1327&gt;=1,I1327&gt;=$B$6*$B$8-1),V1326+$B$6*$B$10*$B$8,AND(R1326=0,R1327&gt;=1,I1327&lt;$B$6*$B$8-1),V1326+I1326*$B$10,TRUE,V1326)</f>
        <v>6200</v>
      </c>
      <c r="W1327" s="17">
        <f t="shared" si="80"/>
        <v>280.96676737160124</v>
      </c>
    </row>
    <row r="1328" spans="7:23" x14ac:dyDescent="0.25">
      <c r="G1328" s="15">
        <v>1326</v>
      </c>
      <c r="H1328" s="1">
        <f t="shared" si="77"/>
        <v>22.083333333333332</v>
      </c>
      <c r="I1328" s="15" cm="1">
        <f t="array" ref="I1328">_xlfn.IFS(J1327&gt;=$C$13-$B$26,MINA(I1327+$B$13-S1328+S1327,$B$11),I1327=$B$11,MINA(I1327-S1328+S1327,$B$11),TRUE,MAXA(I1327-S1328+S1327,0))</f>
        <v>0</v>
      </c>
      <c r="J1328" s="1" cm="1">
        <f t="array" ref="J1328">_xlfn.IFS(J1327&gt;=$C$13-$B$26,0,I1327&lt;$B$11,J1327+$B$26,TRUE,0)</f>
        <v>1.0500000000000012</v>
      </c>
      <c r="K1328" s="3" cm="1">
        <f t="array" ref="K1328">_xlfn.IFS(AND(NOT($K1327=0),$L1327),0,NOT($L1327),$K1327+$B$26,TRUE,$K1327)</f>
        <v>0.80000000000000082</v>
      </c>
      <c r="L1328" s="3" t="b" cm="1">
        <f t="array" ref="L1328">_xlfn.IFS(AND($I1328&gt;0,$K1328&gt;=$C$5-$B$26),TRUE,$R1328&gt;=$B$6,FALSE,$I1328=0,FALSE,TRUE,$L1327)</f>
        <v>0</v>
      </c>
      <c r="M1328" s="3" t="b" cm="1">
        <f t="array" ref="M1328">_xlfn.IFS($N1328&gt;=$B$4-$B$26,FALSE,AND($I1328&gt;0,$K1328&gt;=$B$5-$B$26),TRUE,AND($L1328,NOT($M1327)),FALSE,$M1327,TRUE,TRUE,FALSE)</f>
        <v>0</v>
      </c>
      <c r="N1328" s="3" cm="1">
        <f t="array" ref="N1328">_xlfn.IFS($M1327,$N1327+$B$26,NOT($M1327),0,TRUE,$M1327)</f>
        <v>0</v>
      </c>
      <c r="O1328" s="3" t="b" cm="1">
        <f t="array" ref="O1328">_xlfn.IFS($M1328,FALSE,AND($L1328,NOT($M1328),$R1328&lt;$B$6,$I1328&gt;0),TRUE,TRUE,FALSE)</f>
        <v>0</v>
      </c>
      <c r="P1328" s="3" cm="1">
        <f t="array" ref="P1328">_xlfn.IFS($P1327&gt;=$C$7-$B$26,0,$O1327,$P1327+$B$26,TRUE,0)</f>
        <v>0</v>
      </c>
      <c r="Q1328" s="3" t="b" cm="1">
        <f t="array" ref="Q1328">_xlfn.IFS(AND($L1328,NOT($M1328),NOT($O1328)),TRUE,$R1328&gt;=$B$6,FALSE,AND($L1328,NOT($M1328),$O1328,$P1328=0),TRUE,TRUE,FALSE)</f>
        <v>0</v>
      </c>
      <c r="R1328" s="3" cm="1">
        <f t="array" ref="R1328">_xlfn.IFS(AND($Q1327,$R1327&lt;$B$6),$R1327+1,AND(NOT($L1327),$R1327&gt;0),0,TRUE,$R1327)</f>
        <v>0</v>
      </c>
      <c r="S1328" s="1" cm="1">
        <f t="array" ref="S1328">_xlfn.IFS(AND(Q1327,I1327&gt;$B$8),S1327+$B$8,AND(Q1327,I1327&lt;=$B$8),S1327+I1327,TRUE,$S1327)</f>
        <v>62</v>
      </c>
      <c r="T1328" s="1">
        <f t="shared" si="78"/>
        <v>5580</v>
      </c>
      <c r="U1328" s="17">
        <f t="shared" si="79"/>
        <v>252.67924528301887</v>
      </c>
      <c r="V1328" s="47" cm="1">
        <f t="array" ref="V1328">_xlfn.IFS($B$6=1,S1328*$B$10,AND(R1327=0,R1328&gt;=1,I1328&gt;=$B$6*$B$8-1),V1327+$B$6*$B$10*$B$8,AND(R1327=0,R1328&gt;=1,I1328&lt;$B$6*$B$8-1),V1327+I1327*$B$10,TRUE,V1327)</f>
        <v>6200</v>
      </c>
      <c r="W1328" s="17">
        <f t="shared" si="80"/>
        <v>280.75471698113211</v>
      </c>
    </row>
    <row r="1329" spans="7:23" x14ac:dyDescent="0.25">
      <c r="G1329" s="15">
        <v>1327</v>
      </c>
      <c r="H1329" s="1">
        <f t="shared" si="77"/>
        <v>22.1</v>
      </c>
      <c r="I1329" s="15" cm="1">
        <f t="array" ref="I1329">_xlfn.IFS(J1328&gt;=$C$13-$B$26,MINA(I1328+$B$13-S1329+S1328,$B$11),I1328=$B$11,MINA(I1328-S1329+S1328,$B$11),TRUE,MAXA(I1328-S1329+S1328,0))</f>
        <v>0</v>
      </c>
      <c r="J1329" s="1" cm="1">
        <f t="array" ref="J1329">_xlfn.IFS(J1328&gt;=$C$13-$B$26,0,I1328&lt;$B$11,J1328+$B$26,TRUE,0)</f>
        <v>1.0666666666666678</v>
      </c>
      <c r="K1329" s="3" cm="1">
        <f t="array" ref="K1329">_xlfn.IFS(AND(NOT($K1328=0),$L1328),0,NOT($L1328),$K1328+$B$26,TRUE,$K1328)</f>
        <v>0.81666666666666754</v>
      </c>
      <c r="L1329" s="3" t="b" cm="1">
        <f t="array" ref="L1329">_xlfn.IFS(AND($I1329&gt;0,$K1329&gt;=$C$5-$B$26),TRUE,$R1329&gt;=$B$6,FALSE,$I1329=0,FALSE,TRUE,$L1328)</f>
        <v>0</v>
      </c>
      <c r="M1329" s="3" t="b" cm="1">
        <f t="array" ref="M1329">_xlfn.IFS($N1329&gt;=$B$4-$B$26,FALSE,AND($I1329&gt;0,$K1329&gt;=$B$5-$B$26),TRUE,AND($L1329,NOT($M1328)),FALSE,$M1328,TRUE,TRUE,FALSE)</f>
        <v>0</v>
      </c>
      <c r="N1329" s="3" cm="1">
        <f t="array" ref="N1329">_xlfn.IFS($M1328,$N1328+$B$26,NOT($M1328),0,TRUE,$M1328)</f>
        <v>0</v>
      </c>
      <c r="O1329" s="3" t="b" cm="1">
        <f t="array" ref="O1329">_xlfn.IFS($M1329,FALSE,AND($L1329,NOT($M1329),$R1329&lt;$B$6,$I1329&gt;0),TRUE,TRUE,FALSE)</f>
        <v>0</v>
      </c>
      <c r="P1329" s="3" cm="1">
        <f t="array" ref="P1329">_xlfn.IFS($P1328&gt;=$C$7-$B$26,0,$O1328,$P1328+$B$26,TRUE,0)</f>
        <v>0</v>
      </c>
      <c r="Q1329" s="3" t="b" cm="1">
        <f t="array" ref="Q1329">_xlfn.IFS(AND($L1329,NOT($M1329),NOT($O1329)),TRUE,$R1329&gt;=$B$6,FALSE,AND($L1329,NOT($M1329),$O1329,$P1329=0),TRUE,TRUE,FALSE)</f>
        <v>0</v>
      </c>
      <c r="R1329" s="3" cm="1">
        <f t="array" ref="R1329">_xlfn.IFS(AND($Q1328,$R1328&lt;$B$6),$R1328+1,AND(NOT($L1328),$R1328&gt;0),0,TRUE,$R1328)</f>
        <v>0</v>
      </c>
      <c r="S1329" s="1" cm="1">
        <f t="array" ref="S1329">_xlfn.IFS(AND(Q1328,I1328&gt;$B$8),S1328+$B$8,AND(Q1328,I1328&lt;=$B$8),S1328+I1328,TRUE,$S1328)</f>
        <v>62</v>
      </c>
      <c r="T1329" s="1">
        <f t="shared" si="78"/>
        <v>5580</v>
      </c>
      <c r="U1329" s="17">
        <f t="shared" si="79"/>
        <v>252.48868778280541</v>
      </c>
      <c r="V1329" s="47" cm="1">
        <f t="array" ref="V1329">_xlfn.IFS($B$6=1,S1329*$B$10,AND(R1328=0,R1329&gt;=1,I1329&gt;=$B$6*$B$8-1),V1328+$B$6*$B$10*$B$8,AND(R1328=0,R1329&gt;=1,I1329&lt;$B$6*$B$8-1),V1328+I1328*$B$10,TRUE,V1328)</f>
        <v>6200</v>
      </c>
      <c r="W1329" s="17">
        <f t="shared" si="80"/>
        <v>280.54298642533934</v>
      </c>
    </row>
    <row r="1330" spans="7:23" x14ac:dyDescent="0.25">
      <c r="G1330" s="15">
        <v>1328</v>
      </c>
      <c r="H1330" s="1">
        <f t="shared" si="77"/>
        <v>22.116666666666667</v>
      </c>
      <c r="I1330" s="15" cm="1">
        <f t="array" ref="I1330">_xlfn.IFS(J1329&gt;=$C$13-$B$26,MINA(I1329+$B$13-S1330+S1329,$B$11),I1329=$B$11,MINA(I1329-S1330+S1329,$B$11),TRUE,MAXA(I1329-S1330+S1329,0))</f>
        <v>0</v>
      </c>
      <c r="J1330" s="1" cm="1">
        <f t="array" ref="J1330">_xlfn.IFS(J1329&gt;=$C$13-$B$26,0,I1329&lt;$B$11,J1329+$B$26,TRUE,0)</f>
        <v>1.0833333333333344</v>
      </c>
      <c r="K1330" s="3" cm="1">
        <f t="array" ref="K1330">_xlfn.IFS(AND(NOT($K1329=0),$L1329),0,NOT($L1329),$K1329+$B$26,TRUE,$K1329)</f>
        <v>0.83333333333333426</v>
      </c>
      <c r="L1330" s="3" t="b" cm="1">
        <f t="array" ref="L1330">_xlfn.IFS(AND($I1330&gt;0,$K1330&gt;=$C$5-$B$26),TRUE,$R1330&gt;=$B$6,FALSE,$I1330=0,FALSE,TRUE,$L1329)</f>
        <v>0</v>
      </c>
      <c r="M1330" s="3" t="b" cm="1">
        <f t="array" ref="M1330">_xlfn.IFS($N1330&gt;=$B$4-$B$26,FALSE,AND($I1330&gt;0,$K1330&gt;=$B$5-$B$26),TRUE,AND($L1330,NOT($M1329)),FALSE,$M1329,TRUE,TRUE,FALSE)</f>
        <v>0</v>
      </c>
      <c r="N1330" s="3" cm="1">
        <f t="array" ref="N1330">_xlfn.IFS($M1329,$N1329+$B$26,NOT($M1329),0,TRUE,$M1329)</f>
        <v>0</v>
      </c>
      <c r="O1330" s="3" t="b" cm="1">
        <f t="array" ref="O1330">_xlfn.IFS($M1330,FALSE,AND($L1330,NOT($M1330),$R1330&lt;$B$6,$I1330&gt;0),TRUE,TRUE,FALSE)</f>
        <v>0</v>
      </c>
      <c r="P1330" s="3" cm="1">
        <f t="array" ref="P1330">_xlfn.IFS($P1329&gt;=$C$7-$B$26,0,$O1329,$P1329+$B$26,TRUE,0)</f>
        <v>0</v>
      </c>
      <c r="Q1330" s="3" t="b" cm="1">
        <f t="array" ref="Q1330">_xlfn.IFS(AND($L1330,NOT($M1330),NOT($O1330)),TRUE,$R1330&gt;=$B$6,FALSE,AND($L1330,NOT($M1330),$O1330,$P1330=0),TRUE,TRUE,FALSE)</f>
        <v>0</v>
      </c>
      <c r="R1330" s="3" cm="1">
        <f t="array" ref="R1330">_xlfn.IFS(AND($Q1329,$R1329&lt;$B$6),$R1329+1,AND(NOT($L1329),$R1329&gt;0),0,TRUE,$R1329)</f>
        <v>0</v>
      </c>
      <c r="S1330" s="1" cm="1">
        <f t="array" ref="S1330">_xlfn.IFS(AND(Q1329,I1329&gt;$B$8),S1329+$B$8,AND(Q1329,I1329&lt;=$B$8),S1329+I1329,TRUE,$S1329)</f>
        <v>62</v>
      </c>
      <c r="T1330" s="1">
        <f t="shared" si="78"/>
        <v>5580</v>
      </c>
      <c r="U1330" s="17">
        <f t="shared" si="79"/>
        <v>252.29841748304446</v>
      </c>
      <c r="V1330" s="47" cm="1">
        <f t="array" ref="V1330">_xlfn.IFS($B$6=1,S1330*$B$10,AND(R1329=0,R1330&gt;=1,I1330&gt;=$B$6*$B$8-1),V1329+$B$6*$B$10*$B$8,AND(R1329=0,R1330&gt;=1,I1330&lt;$B$6*$B$8-1),V1329+I1329*$B$10,TRUE,V1329)</f>
        <v>6200</v>
      </c>
      <c r="W1330" s="17">
        <f t="shared" si="80"/>
        <v>280.33157498116049</v>
      </c>
    </row>
    <row r="1331" spans="7:23" x14ac:dyDescent="0.25">
      <c r="G1331" s="15">
        <v>1329</v>
      </c>
      <c r="H1331" s="1">
        <f t="shared" si="77"/>
        <v>22.133333333333333</v>
      </c>
      <c r="I1331" s="15" cm="1">
        <f t="array" ref="I1331">_xlfn.IFS(J1330&gt;=$C$13-$B$26,MINA(I1330+$B$13-S1331+S1330,$B$11),I1330=$B$11,MINA(I1330-S1331+S1330,$B$11),TRUE,MAXA(I1330-S1331+S1330,0))</f>
        <v>0</v>
      </c>
      <c r="J1331" s="1" cm="1">
        <f t="array" ref="J1331">_xlfn.IFS(J1330&gt;=$C$13-$B$26,0,I1330&lt;$B$11,J1330+$B$26,TRUE,0)</f>
        <v>1.100000000000001</v>
      </c>
      <c r="K1331" s="3" cm="1">
        <f t="array" ref="K1331">_xlfn.IFS(AND(NOT($K1330=0),$L1330),0,NOT($L1330),$K1330+$B$26,TRUE,$K1330)</f>
        <v>0.85000000000000098</v>
      </c>
      <c r="L1331" s="3" t="b" cm="1">
        <f t="array" ref="L1331">_xlfn.IFS(AND($I1331&gt;0,$K1331&gt;=$C$5-$B$26),TRUE,$R1331&gt;=$B$6,FALSE,$I1331=0,FALSE,TRUE,$L1330)</f>
        <v>0</v>
      </c>
      <c r="M1331" s="3" t="b" cm="1">
        <f t="array" ref="M1331">_xlfn.IFS($N1331&gt;=$B$4-$B$26,FALSE,AND($I1331&gt;0,$K1331&gt;=$B$5-$B$26),TRUE,AND($L1331,NOT($M1330)),FALSE,$M1330,TRUE,TRUE,FALSE)</f>
        <v>0</v>
      </c>
      <c r="N1331" s="3" cm="1">
        <f t="array" ref="N1331">_xlfn.IFS($M1330,$N1330+$B$26,NOT($M1330),0,TRUE,$M1330)</f>
        <v>0</v>
      </c>
      <c r="O1331" s="3" t="b" cm="1">
        <f t="array" ref="O1331">_xlfn.IFS($M1331,FALSE,AND($L1331,NOT($M1331),$R1331&lt;$B$6,$I1331&gt;0),TRUE,TRUE,FALSE)</f>
        <v>0</v>
      </c>
      <c r="P1331" s="3" cm="1">
        <f t="array" ref="P1331">_xlfn.IFS($P1330&gt;=$C$7-$B$26,0,$O1330,$P1330+$B$26,TRUE,0)</f>
        <v>0</v>
      </c>
      <c r="Q1331" s="3" t="b" cm="1">
        <f t="array" ref="Q1331">_xlfn.IFS(AND($L1331,NOT($M1331),NOT($O1331)),TRUE,$R1331&gt;=$B$6,FALSE,AND($L1331,NOT($M1331),$O1331,$P1331=0),TRUE,TRUE,FALSE)</f>
        <v>0</v>
      </c>
      <c r="R1331" s="3" cm="1">
        <f t="array" ref="R1331">_xlfn.IFS(AND($Q1330,$R1330&lt;$B$6),$R1330+1,AND(NOT($L1330),$R1330&gt;0),0,TRUE,$R1330)</f>
        <v>0</v>
      </c>
      <c r="S1331" s="1" cm="1">
        <f t="array" ref="S1331">_xlfn.IFS(AND(Q1330,I1330&gt;$B$8),S1330+$B$8,AND(Q1330,I1330&lt;=$B$8),S1330+I1330,TRUE,$S1330)</f>
        <v>62</v>
      </c>
      <c r="T1331" s="1">
        <f t="shared" si="78"/>
        <v>5580</v>
      </c>
      <c r="U1331" s="17">
        <f t="shared" si="79"/>
        <v>252.10843373493975</v>
      </c>
      <c r="V1331" s="47" cm="1">
        <f t="array" ref="V1331">_xlfn.IFS($B$6=1,S1331*$B$10,AND(R1330=0,R1331&gt;=1,I1331&gt;=$B$6*$B$8-1),V1330+$B$6*$B$10*$B$8,AND(R1330=0,R1331&gt;=1,I1331&lt;$B$6*$B$8-1),V1330+I1330*$B$10,TRUE,V1330)</f>
        <v>6200</v>
      </c>
      <c r="W1331" s="17">
        <f t="shared" si="80"/>
        <v>280.12048192771084</v>
      </c>
    </row>
    <row r="1332" spans="7:23" x14ac:dyDescent="0.25">
      <c r="G1332" s="15">
        <v>1330</v>
      </c>
      <c r="H1332" s="1">
        <f t="shared" si="77"/>
        <v>22.15</v>
      </c>
      <c r="I1332" s="15" cm="1">
        <f t="array" ref="I1332">_xlfn.IFS(J1331&gt;=$C$13-$B$26,MINA(I1331+$B$13-S1332+S1331,$B$11),I1331=$B$11,MINA(I1331-S1332+S1331,$B$11),TRUE,MAXA(I1331-S1332+S1331,0))</f>
        <v>0</v>
      </c>
      <c r="J1332" s="1" cm="1">
        <f t="array" ref="J1332">_xlfn.IFS(J1331&gt;=$C$13-$B$26,0,I1331&lt;$B$11,J1331+$B$26,TRUE,0)</f>
        <v>1.1166666666666676</v>
      </c>
      <c r="K1332" s="3" cm="1">
        <f t="array" ref="K1332">_xlfn.IFS(AND(NOT($K1331=0),$L1331),0,NOT($L1331),$K1331+$B$26,TRUE,$K1331)</f>
        <v>0.8666666666666677</v>
      </c>
      <c r="L1332" s="3" t="b" cm="1">
        <f t="array" ref="L1332">_xlfn.IFS(AND($I1332&gt;0,$K1332&gt;=$C$5-$B$26),TRUE,$R1332&gt;=$B$6,FALSE,$I1332=0,FALSE,TRUE,$L1331)</f>
        <v>0</v>
      </c>
      <c r="M1332" s="3" t="b" cm="1">
        <f t="array" ref="M1332">_xlfn.IFS($N1332&gt;=$B$4-$B$26,FALSE,AND($I1332&gt;0,$K1332&gt;=$B$5-$B$26),TRUE,AND($L1332,NOT($M1331)),FALSE,$M1331,TRUE,TRUE,FALSE)</f>
        <v>0</v>
      </c>
      <c r="N1332" s="3" cm="1">
        <f t="array" ref="N1332">_xlfn.IFS($M1331,$N1331+$B$26,NOT($M1331),0,TRUE,$M1331)</f>
        <v>0</v>
      </c>
      <c r="O1332" s="3" t="b" cm="1">
        <f t="array" ref="O1332">_xlfn.IFS($M1332,FALSE,AND($L1332,NOT($M1332),$R1332&lt;$B$6,$I1332&gt;0),TRUE,TRUE,FALSE)</f>
        <v>0</v>
      </c>
      <c r="P1332" s="3" cm="1">
        <f t="array" ref="P1332">_xlfn.IFS($P1331&gt;=$C$7-$B$26,0,$O1331,$P1331+$B$26,TRUE,0)</f>
        <v>0</v>
      </c>
      <c r="Q1332" s="3" t="b" cm="1">
        <f t="array" ref="Q1332">_xlfn.IFS(AND($L1332,NOT($M1332),NOT($O1332)),TRUE,$R1332&gt;=$B$6,FALSE,AND($L1332,NOT($M1332),$O1332,$P1332=0),TRUE,TRUE,FALSE)</f>
        <v>0</v>
      </c>
      <c r="R1332" s="3" cm="1">
        <f t="array" ref="R1332">_xlfn.IFS(AND($Q1331,$R1331&lt;$B$6),$R1331+1,AND(NOT($L1331),$R1331&gt;0),0,TRUE,$R1331)</f>
        <v>0</v>
      </c>
      <c r="S1332" s="1" cm="1">
        <f t="array" ref="S1332">_xlfn.IFS(AND(Q1331,I1331&gt;$B$8),S1331+$B$8,AND(Q1331,I1331&lt;=$B$8),S1331+I1331,TRUE,$S1331)</f>
        <v>62</v>
      </c>
      <c r="T1332" s="1">
        <f t="shared" si="78"/>
        <v>5580</v>
      </c>
      <c r="U1332" s="17">
        <f t="shared" si="79"/>
        <v>251.91873589164788</v>
      </c>
      <c r="V1332" s="47" cm="1">
        <f t="array" ref="V1332">_xlfn.IFS($B$6=1,S1332*$B$10,AND(R1331=0,R1332&gt;=1,I1332&gt;=$B$6*$B$8-1),V1331+$B$6*$B$10*$B$8,AND(R1331=0,R1332&gt;=1,I1332&lt;$B$6*$B$8-1),V1331+I1331*$B$10,TRUE,V1331)</f>
        <v>6200</v>
      </c>
      <c r="W1332" s="17">
        <f t="shared" si="80"/>
        <v>279.9097065462754</v>
      </c>
    </row>
    <row r="1333" spans="7:23" x14ac:dyDescent="0.25">
      <c r="G1333" s="15">
        <v>1331</v>
      </c>
      <c r="H1333" s="1">
        <f t="shared" si="77"/>
        <v>22.166666666666668</v>
      </c>
      <c r="I1333" s="15" cm="1">
        <f t="array" ref="I1333">_xlfn.IFS(J1332&gt;=$C$13-$B$26,MINA(I1332+$B$13-S1333+S1332,$B$11),I1332=$B$11,MINA(I1332-S1333+S1332,$B$11),TRUE,MAXA(I1332-S1333+S1332,0))</f>
        <v>0</v>
      </c>
      <c r="J1333" s="1" cm="1">
        <f t="array" ref="J1333">_xlfn.IFS(J1332&gt;=$C$13-$B$26,0,I1332&lt;$B$11,J1332+$B$26,TRUE,0)</f>
        <v>1.1333333333333342</v>
      </c>
      <c r="K1333" s="3" cm="1">
        <f t="array" ref="K1333">_xlfn.IFS(AND(NOT($K1332=0),$L1332),0,NOT($L1332),$K1332+$B$26,TRUE,$K1332)</f>
        <v>0.88333333333333441</v>
      </c>
      <c r="L1333" s="3" t="b" cm="1">
        <f t="array" ref="L1333">_xlfn.IFS(AND($I1333&gt;0,$K1333&gt;=$C$5-$B$26),TRUE,$R1333&gt;=$B$6,FALSE,$I1333=0,FALSE,TRUE,$L1332)</f>
        <v>0</v>
      </c>
      <c r="M1333" s="3" t="b" cm="1">
        <f t="array" ref="M1333">_xlfn.IFS($N1333&gt;=$B$4-$B$26,FALSE,AND($I1333&gt;0,$K1333&gt;=$B$5-$B$26),TRUE,AND($L1333,NOT($M1332)),FALSE,$M1332,TRUE,TRUE,FALSE)</f>
        <v>0</v>
      </c>
      <c r="N1333" s="3" cm="1">
        <f t="array" ref="N1333">_xlfn.IFS($M1332,$N1332+$B$26,NOT($M1332),0,TRUE,$M1332)</f>
        <v>0</v>
      </c>
      <c r="O1333" s="3" t="b" cm="1">
        <f t="array" ref="O1333">_xlfn.IFS($M1333,FALSE,AND($L1333,NOT($M1333),$R1333&lt;$B$6,$I1333&gt;0),TRUE,TRUE,FALSE)</f>
        <v>0</v>
      </c>
      <c r="P1333" s="3" cm="1">
        <f t="array" ref="P1333">_xlfn.IFS($P1332&gt;=$C$7-$B$26,0,$O1332,$P1332+$B$26,TRUE,0)</f>
        <v>0</v>
      </c>
      <c r="Q1333" s="3" t="b" cm="1">
        <f t="array" ref="Q1333">_xlfn.IFS(AND($L1333,NOT($M1333),NOT($O1333)),TRUE,$R1333&gt;=$B$6,FALSE,AND($L1333,NOT($M1333),$O1333,$P1333=0),TRUE,TRUE,FALSE)</f>
        <v>0</v>
      </c>
      <c r="R1333" s="3" cm="1">
        <f t="array" ref="R1333">_xlfn.IFS(AND($Q1332,$R1332&lt;$B$6),$R1332+1,AND(NOT($L1332),$R1332&gt;0),0,TRUE,$R1332)</f>
        <v>0</v>
      </c>
      <c r="S1333" s="1" cm="1">
        <f t="array" ref="S1333">_xlfn.IFS(AND(Q1332,I1332&gt;$B$8),S1332+$B$8,AND(Q1332,I1332&lt;=$B$8),S1332+I1332,TRUE,$S1332)</f>
        <v>62</v>
      </c>
      <c r="T1333" s="1">
        <f t="shared" si="78"/>
        <v>5580</v>
      </c>
      <c r="U1333" s="17">
        <f t="shared" si="79"/>
        <v>251.72932330827066</v>
      </c>
      <c r="V1333" s="47" cm="1">
        <f t="array" ref="V1333">_xlfn.IFS($B$6=1,S1333*$B$10,AND(R1332=0,R1333&gt;=1,I1333&gt;=$B$6*$B$8-1),V1332+$B$6*$B$10*$B$8,AND(R1332=0,R1333&gt;=1,I1333&lt;$B$6*$B$8-1),V1332+I1332*$B$10,TRUE,V1332)</f>
        <v>6200</v>
      </c>
      <c r="W1333" s="17">
        <f t="shared" si="80"/>
        <v>279.69924812030075</v>
      </c>
    </row>
    <row r="1334" spans="7:23" x14ac:dyDescent="0.25">
      <c r="G1334" s="15">
        <v>1332</v>
      </c>
      <c r="H1334" s="1">
        <f t="shared" si="77"/>
        <v>22.183333333333334</v>
      </c>
      <c r="I1334" s="15" cm="1">
        <f t="array" ref="I1334">_xlfn.IFS(J1333&gt;=$C$13-$B$26,MINA(I1333+$B$13-S1334+S1333,$B$11),I1333=$B$11,MINA(I1333-S1334+S1333,$B$11),TRUE,MAXA(I1333-S1334+S1333,0))</f>
        <v>0</v>
      </c>
      <c r="J1334" s="1" cm="1">
        <f t="array" ref="J1334">_xlfn.IFS(J1333&gt;=$C$13-$B$26,0,I1333&lt;$B$11,J1333+$B$26,TRUE,0)</f>
        <v>1.1500000000000008</v>
      </c>
      <c r="K1334" s="3" cm="1">
        <f t="array" ref="K1334">_xlfn.IFS(AND(NOT($K1333=0),$L1333),0,NOT($L1333),$K1333+$B$26,TRUE,$K1333)</f>
        <v>0.90000000000000113</v>
      </c>
      <c r="L1334" s="3" t="b" cm="1">
        <f t="array" ref="L1334">_xlfn.IFS(AND($I1334&gt;0,$K1334&gt;=$C$5-$B$26),TRUE,$R1334&gt;=$B$6,FALSE,$I1334=0,FALSE,TRUE,$L1333)</f>
        <v>0</v>
      </c>
      <c r="M1334" s="3" t="b" cm="1">
        <f t="array" ref="M1334">_xlfn.IFS($N1334&gt;=$B$4-$B$26,FALSE,AND($I1334&gt;0,$K1334&gt;=$B$5-$B$26),TRUE,AND($L1334,NOT($M1333)),FALSE,$M1333,TRUE,TRUE,FALSE)</f>
        <v>0</v>
      </c>
      <c r="N1334" s="3" cm="1">
        <f t="array" ref="N1334">_xlfn.IFS($M1333,$N1333+$B$26,NOT($M1333),0,TRUE,$M1333)</f>
        <v>0</v>
      </c>
      <c r="O1334" s="3" t="b" cm="1">
        <f t="array" ref="O1334">_xlfn.IFS($M1334,FALSE,AND($L1334,NOT($M1334),$R1334&lt;$B$6,$I1334&gt;0),TRUE,TRUE,FALSE)</f>
        <v>0</v>
      </c>
      <c r="P1334" s="3" cm="1">
        <f t="array" ref="P1334">_xlfn.IFS($P1333&gt;=$C$7-$B$26,0,$O1333,$P1333+$B$26,TRUE,0)</f>
        <v>0</v>
      </c>
      <c r="Q1334" s="3" t="b" cm="1">
        <f t="array" ref="Q1334">_xlfn.IFS(AND($L1334,NOT($M1334),NOT($O1334)),TRUE,$R1334&gt;=$B$6,FALSE,AND($L1334,NOT($M1334),$O1334,$P1334=0),TRUE,TRUE,FALSE)</f>
        <v>0</v>
      </c>
      <c r="R1334" s="3" cm="1">
        <f t="array" ref="R1334">_xlfn.IFS(AND($Q1333,$R1333&lt;$B$6),$R1333+1,AND(NOT($L1333),$R1333&gt;0),0,TRUE,$R1333)</f>
        <v>0</v>
      </c>
      <c r="S1334" s="1" cm="1">
        <f t="array" ref="S1334">_xlfn.IFS(AND(Q1333,I1333&gt;$B$8),S1333+$B$8,AND(Q1333,I1333&lt;=$B$8),S1333+I1333,TRUE,$S1333)</f>
        <v>62</v>
      </c>
      <c r="T1334" s="1">
        <f t="shared" si="78"/>
        <v>5580</v>
      </c>
      <c r="U1334" s="17">
        <f t="shared" si="79"/>
        <v>251.54019534184823</v>
      </c>
      <c r="V1334" s="47" cm="1">
        <f t="array" ref="V1334">_xlfn.IFS($B$6=1,S1334*$B$10,AND(R1333=0,R1334&gt;=1,I1334&gt;=$B$6*$B$8-1),V1333+$B$6*$B$10*$B$8,AND(R1333=0,R1334&gt;=1,I1334&lt;$B$6*$B$8-1),V1333+I1333*$B$10,TRUE,V1333)</f>
        <v>6200</v>
      </c>
      <c r="W1334" s="17">
        <f t="shared" si="80"/>
        <v>279.48910593538693</v>
      </c>
    </row>
    <row r="1335" spans="7:23" x14ac:dyDescent="0.25">
      <c r="G1335" s="15">
        <v>1333</v>
      </c>
      <c r="H1335" s="1">
        <f t="shared" si="77"/>
        <v>22.2</v>
      </c>
      <c r="I1335" s="15" cm="1">
        <f t="array" ref="I1335">_xlfn.IFS(J1334&gt;=$C$13-$B$26,MINA(I1334+$B$13-S1335+S1334,$B$11),I1334=$B$11,MINA(I1334-S1335+S1334,$B$11),TRUE,MAXA(I1334-S1335+S1334,0))</f>
        <v>0</v>
      </c>
      <c r="J1335" s="1" cm="1">
        <f t="array" ref="J1335">_xlfn.IFS(J1334&gt;=$C$13-$B$26,0,I1334&lt;$B$11,J1334+$B$26,TRUE,0)</f>
        <v>1.1666666666666674</v>
      </c>
      <c r="K1335" s="3" cm="1">
        <f t="array" ref="K1335">_xlfn.IFS(AND(NOT($K1334=0),$L1334),0,NOT($L1334),$K1334+$B$26,TRUE,$K1334)</f>
        <v>0.91666666666666785</v>
      </c>
      <c r="L1335" s="3" t="b" cm="1">
        <f t="array" ref="L1335">_xlfn.IFS(AND($I1335&gt;0,$K1335&gt;=$C$5-$B$26),TRUE,$R1335&gt;=$B$6,FALSE,$I1335=0,FALSE,TRUE,$L1334)</f>
        <v>0</v>
      </c>
      <c r="M1335" s="3" t="b" cm="1">
        <f t="array" ref="M1335">_xlfn.IFS($N1335&gt;=$B$4-$B$26,FALSE,AND($I1335&gt;0,$K1335&gt;=$B$5-$B$26),TRUE,AND($L1335,NOT($M1334)),FALSE,$M1334,TRUE,TRUE,FALSE)</f>
        <v>0</v>
      </c>
      <c r="N1335" s="3" cm="1">
        <f t="array" ref="N1335">_xlfn.IFS($M1334,$N1334+$B$26,NOT($M1334),0,TRUE,$M1334)</f>
        <v>0</v>
      </c>
      <c r="O1335" s="3" t="b" cm="1">
        <f t="array" ref="O1335">_xlfn.IFS($M1335,FALSE,AND($L1335,NOT($M1335),$R1335&lt;$B$6,$I1335&gt;0),TRUE,TRUE,FALSE)</f>
        <v>0</v>
      </c>
      <c r="P1335" s="3" cm="1">
        <f t="array" ref="P1335">_xlfn.IFS($P1334&gt;=$C$7-$B$26,0,$O1334,$P1334+$B$26,TRUE,0)</f>
        <v>0</v>
      </c>
      <c r="Q1335" s="3" t="b" cm="1">
        <f t="array" ref="Q1335">_xlfn.IFS(AND($L1335,NOT($M1335),NOT($O1335)),TRUE,$R1335&gt;=$B$6,FALSE,AND($L1335,NOT($M1335),$O1335,$P1335=0),TRUE,TRUE,FALSE)</f>
        <v>0</v>
      </c>
      <c r="R1335" s="3" cm="1">
        <f t="array" ref="R1335">_xlfn.IFS(AND($Q1334,$R1334&lt;$B$6),$R1334+1,AND(NOT($L1334),$R1334&gt;0),0,TRUE,$R1334)</f>
        <v>0</v>
      </c>
      <c r="S1335" s="1" cm="1">
        <f t="array" ref="S1335">_xlfn.IFS(AND(Q1334,I1334&gt;$B$8),S1334+$B$8,AND(Q1334,I1334&lt;=$B$8),S1334+I1334,TRUE,$S1334)</f>
        <v>62</v>
      </c>
      <c r="T1335" s="1">
        <f t="shared" si="78"/>
        <v>5580</v>
      </c>
      <c r="U1335" s="17">
        <f t="shared" si="79"/>
        <v>251.35135135135135</v>
      </c>
      <c r="V1335" s="47" cm="1">
        <f t="array" ref="V1335">_xlfn.IFS($B$6=1,S1335*$B$10,AND(R1334=0,R1335&gt;=1,I1335&gt;=$B$6*$B$8-1),V1334+$B$6*$B$10*$B$8,AND(R1334=0,R1335&gt;=1,I1335&lt;$B$6*$B$8-1),V1334+I1334*$B$10,TRUE,V1334)</f>
        <v>6200</v>
      </c>
      <c r="W1335" s="17">
        <f t="shared" si="80"/>
        <v>279.27927927927931</v>
      </c>
    </row>
    <row r="1336" spans="7:23" x14ac:dyDescent="0.25">
      <c r="G1336" s="15">
        <v>1334</v>
      </c>
      <c r="H1336" s="1">
        <f t="shared" si="77"/>
        <v>22.216666666666665</v>
      </c>
      <c r="I1336" s="15" cm="1">
        <f t="array" ref="I1336">_xlfn.IFS(J1335&gt;=$C$13-$B$26,MINA(I1335+$B$13-S1336+S1335,$B$11),I1335=$B$11,MINA(I1335-S1336+S1335,$B$11),TRUE,MAXA(I1335-S1336+S1335,0))</f>
        <v>0</v>
      </c>
      <c r="J1336" s="1" cm="1">
        <f t="array" ref="J1336">_xlfn.IFS(J1335&gt;=$C$13-$B$26,0,I1335&lt;$B$11,J1335+$B$26,TRUE,0)</f>
        <v>1.183333333333334</v>
      </c>
      <c r="K1336" s="3" cm="1">
        <f t="array" ref="K1336">_xlfn.IFS(AND(NOT($K1335=0),$L1335),0,NOT($L1335),$K1335+$B$26,TRUE,$K1335)</f>
        <v>0.93333333333333457</v>
      </c>
      <c r="L1336" s="3" t="b" cm="1">
        <f t="array" ref="L1336">_xlfn.IFS(AND($I1336&gt;0,$K1336&gt;=$C$5-$B$26),TRUE,$R1336&gt;=$B$6,FALSE,$I1336=0,FALSE,TRUE,$L1335)</f>
        <v>0</v>
      </c>
      <c r="M1336" s="3" t="b" cm="1">
        <f t="array" ref="M1336">_xlfn.IFS($N1336&gt;=$B$4-$B$26,FALSE,AND($I1336&gt;0,$K1336&gt;=$B$5-$B$26),TRUE,AND($L1336,NOT($M1335)),FALSE,$M1335,TRUE,TRUE,FALSE)</f>
        <v>0</v>
      </c>
      <c r="N1336" s="3" cm="1">
        <f t="array" ref="N1336">_xlfn.IFS($M1335,$N1335+$B$26,NOT($M1335),0,TRUE,$M1335)</f>
        <v>0</v>
      </c>
      <c r="O1336" s="3" t="b" cm="1">
        <f t="array" ref="O1336">_xlfn.IFS($M1336,FALSE,AND($L1336,NOT($M1336),$R1336&lt;$B$6,$I1336&gt;0),TRUE,TRUE,FALSE)</f>
        <v>0</v>
      </c>
      <c r="P1336" s="3" cm="1">
        <f t="array" ref="P1336">_xlfn.IFS($P1335&gt;=$C$7-$B$26,0,$O1335,$P1335+$B$26,TRUE,0)</f>
        <v>0</v>
      </c>
      <c r="Q1336" s="3" t="b" cm="1">
        <f t="array" ref="Q1336">_xlfn.IFS(AND($L1336,NOT($M1336),NOT($O1336)),TRUE,$R1336&gt;=$B$6,FALSE,AND($L1336,NOT($M1336),$O1336,$P1336=0),TRUE,TRUE,FALSE)</f>
        <v>0</v>
      </c>
      <c r="R1336" s="3" cm="1">
        <f t="array" ref="R1336">_xlfn.IFS(AND($Q1335,$R1335&lt;$B$6),$R1335+1,AND(NOT($L1335),$R1335&gt;0),0,TRUE,$R1335)</f>
        <v>0</v>
      </c>
      <c r="S1336" s="1" cm="1">
        <f t="array" ref="S1336">_xlfn.IFS(AND(Q1335,I1335&gt;$B$8),S1335+$B$8,AND(Q1335,I1335&lt;=$B$8),S1335+I1335,TRUE,$S1335)</f>
        <v>62</v>
      </c>
      <c r="T1336" s="1">
        <f t="shared" si="78"/>
        <v>5580</v>
      </c>
      <c r="U1336" s="17">
        <f t="shared" si="79"/>
        <v>251.16279069767444</v>
      </c>
      <c r="V1336" s="47" cm="1">
        <f t="array" ref="V1336">_xlfn.IFS($B$6=1,S1336*$B$10,AND(R1335=0,R1336&gt;=1,I1336&gt;=$B$6*$B$8-1),V1335+$B$6*$B$10*$B$8,AND(R1335=0,R1336&gt;=1,I1336&lt;$B$6*$B$8-1),V1335+I1335*$B$10,TRUE,V1335)</f>
        <v>6200</v>
      </c>
      <c r="W1336" s="17">
        <f t="shared" si="80"/>
        <v>279.06976744186051</v>
      </c>
    </row>
    <row r="1337" spans="7:23" x14ac:dyDescent="0.25">
      <c r="G1337" s="15">
        <v>1335</v>
      </c>
      <c r="H1337" s="1">
        <f t="shared" si="77"/>
        <v>22.233333333333334</v>
      </c>
      <c r="I1337" s="15" cm="1">
        <f t="array" ref="I1337">_xlfn.IFS(J1336&gt;=$C$13-$B$26,MINA(I1336+$B$13-S1337+S1336,$B$11),I1336=$B$11,MINA(I1336-S1337+S1336,$B$11),TRUE,MAXA(I1336-S1337+S1336,0))</f>
        <v>0</v>
      </c>
      <c r="J1337" s="1" cm="1">
        <f t="array" ref="J1337">_xlfn.IFS(J1336&gt;=$C$13-$B$26,0,I1336&lt;$B$11,J1336+$B$26,TRUE,0)</f>
        <v>1.2000000000000006</v>
      </c>
      <c r="K1337" s="3" cm="1">
        <f t="array" ref="K1337">_xlfn.IFS(AND(NOT($K1336=0),$L1336),0,NOT($L1336),$K1336+$B$26,TRUE,$K1336)</f>
        <v>0.95000000000000129</v>
      </c>
      <c r="L1337" s="3" t="b" cm="1">
        <f t="array" ref="L1337">_xlfn.IFS(AND($I1337&gt;0,$K1337&gt;=$C$5-$B$26),TRUE,$R1337&gt;=$B$6,FALSE,$I1337=0,FALSE,TRUE,$L1336)</f>
        <v>0</v>
      </c>
      <c r="M1337" s="3" t="b" cm="1">
        <f t="array" ref="M1337">_xlfn.IFS($N1337&gt;=$B$4-$B$26,FALSE,AND($I1337&gt;0,$K1337&gt;=$B$5-$B$26),TRUE,AND($L1337,NOT($M1336)),FALSE,$M1336,TRUE,TRUE,FALSE)</f>
        <v>0</v>
      </c>
      <c r="N1337" s="3" cm="1">
        <f t="array" ref="N1337">_xlfn.IFS($M1336,$N1336+$B$26,NOT($M1336),0,TRUE,$M1336)</f>
        <v>0</v>
      </c>
      <c r="O1337" s="3" t="b" cm="1">
        <f t="array" ref="O1337">_xlfn.IFS($M1337,FALSE,AND($L1337,NOT($M1337),$R1337&lt;$B$6,$I1337&gt;0),TRUE,TRUE,FALSE)</f>
        <v>0</v>
      </c>
      <c r="P1337" s="3" cm="1">
        <f t="array" ref="P1337">_xlfn.IFS($P1336&gt;=$C$7-$B$26,0,$O1336,$P1336+$B$26,TRUE,0)</f>
        <v>0</v>
      </c>
      <c r="Q1337" s="3" t="b" cm="1">
        <f t="array" ref="Q1337">_xlfn.IFS(AND($L1337,NOT($M1337),NOT($O1337)),TRUE,$R1337&gt;=$B$6,FALSE,AND($L1337,NOT($M1337),$O1337,$P1337=0),TRUE,TRUE,FALSE)</f>
        <v>0</v>
      </c>
      <c r="R1337" s="3" cm="1">
        <f t="array" ref="R1337">_xlfn.IFS(AND($Q1336,$R1336&lt;$B$6),$R1336+1,AND(NOT($L1336),$R1336&gt;0),0,TRUE,$R1336)</f>
        <v>0</v>
      </c>
      <c r="S1337" s="1" cm="1">
        <f t="array" ref="S1337">_xlfn.IFS(AND(Q1336,I1336&gt;$B$8),S1336+$B$8,AND(Q1336,I1336&lt;=$B$8),S1336+I1336,TRUE,$S1336)</f>
        <v>62</v>
      </c>
      <c r="T1337" s="1">
        <f t="shared" si="78"/>
        <v>5580</v>
      </c>
      <c r="U1337" s="17">
        <f t="shared" si="79"/>
        <v>250.97451274362817</v>
      </c>
      <c r="V1337" s="47" cm="1">
        <f t="array" ref="V1337">_xlfn.IFS($B$6=1,S1337*$B$10,AND(R1336=0,R1337&gt;=1,I1337&gt;=$B$6*$B$8-1),V1336+$B$6*$B$10*$B$8,AND(R1336=0,R1337&gt;=1,I1337&lt;$B$6*$B$8-1),V1336+I1336*$B$10,TRUE,V1336)</f>
        <v>6200</v>
      </c>
      <c r="W1337" s="17">
        <f t="shared" si="80"/>
        <v>278.86056971514239</v>
      </c>
    </row>
    <row r="1338" spans="7:23" x14ac:dyDescent="0.25">
      <c r="G1338" s="15">
        <v>1336</v>
      </c>
      <c r="H1338" s="1">
        <f t="shared" si="77"/>
        <v>22.25</v>
      </c>
      <c r="I1338" s="15" cm="1">
        <f t="array" ref="I1338">_xlfn.IFS(J1337&gt;=$C$13-$B$26,MINA(I1337+$B$13-S1338+S1337,$B$11),I1337=$B$11,MINA(I1337-S1338+S1337,$B$11),TRUE,MAXA(I1337-S1338+S1337,0))</f>
        <v>0</v>
      </c>
      <c r="J1338" s="1" cm="1">
        <f t="array" ref="J1338">_xlfn.IFS(J1337&gt;=$C$13-$B$26,0,I1337&lt;$B$11,J1337+$B$26,TRUE,0)</f>
        <v>1.2166666666666672</v>
      </c>
      <c r="K1338" s="3" cm="1">
        <f t="array" ref="K1338">_xlfn.IFS(AND(NOT($K1337=0),$L1337),0,NOT($L1337),$K1337+$B$26,TRUE,$K1337)</f>
        <v>0.96666666666666801</v>
      </c>
      <c r="L1338" s="3" t="b" cm="1">
        <f t="array" ref="L1338">_xlfn.IFS(AND($I1338&gt;0,$K1338&gt;=$C$5-$B$26),TRUE,$R1338&gt;=$B$6,FALSE,$I1338=0,FALSE,TRUE,$L1337)</f>
        <v>0</v>
      </c>
      <c r="M1338" s="3" t="b" cm="1">
        <f t="array" ref="M1338">_xlfn.IFS($N1338&gt;=$B$4-$B$26,FALSE,AND($I1338&gt;0,$K1338&gt;=$B$5-$B$26),TRUE,AND($L1338,NOT($M1337)),FALSE,$M1337,TRUE,TRUE,FALSE)</f>
        <v>0</v>
      </c>
      <c r="N1338" s="3" cm="1">
        <f t="array" ref="N1338">_xlfn.IFS($M1337,$N1337+$B$26,NOT($M1337),0,TRUE,$M1337)</f>
        <v>0</v>
      </c>
      <c r="O1338" s="3" t="b" cm="1">
        <f t="array" ref="O1338">_xlfn.IFS($M1338,FALSE,AND($L1338,NOT($M1338),$R1338&lt;$B$6,$I1338&gt;0),TRUE,TRUE,FALSE)</f>
        <v>0</v>
      </c>
      <c r="P1338" s="3" cm="1">
        <f t="array" ref="P1338">_xlfn.IFS($P1337&gt;=$C$7-$B$26,0,$O1337,$P1337+$B$26,TRUE,0)</f>
        <v>0</v>
      </c>
      <c r="Q1338" s="3" t="b" cm="1">
        <f t="array" ref="Q1338">_xlfn.IFS(AND($L1338,NOT($M1338),NOT($O1338)),TRUE,$R1338&gt;=$B$6,FALSE,AND($L1338,NOT($M1338),$O1338,$P1338=0),TRUE,TRUE,FALSE)</f>
        <v>0</v>
      </c>
      <c r="R1338" s="3" cm="1">
        <f t="array" ref="R1338">_xlfn.IFS(AND($Q1337,$R1337&lt;$B$6),$R1337+1,AND(NOT($L1337),$R1337&gt;0),0,TRUE,$R1337)</f>
        <v>0</v>
      </c>
      <c r="S1338" s="1" cm="1">
        <f t="array" ref="S1338">_xlfn.IFS(AND(Q1337,I1337&gt;$B$8),S1337+$B$8,AND(Q1337,I1337&lt;=$B$8),S1337+I1337,TRUE,$S1337)</f>
        <v>62</v>
      </c>
      <c r="T1338" s="1">
        <f t="shared" si="78"/>
        <v>5580</v>
      </c>
      <c r="U1338" s="17">
        <f t="shared" si="79"/>
        <v>250.7865168539326</v>
      </c>
      <c r="V1338" s="47" cm="1">
        <f t="array" ref="V1338">_xlfn.IFS($B$6=1,S1338*$B$10,AND(R1337=0,R1338&gt;=1,I1338&gt;=$B$6*$B$8-1),V1337+$B$6*$B$10*$B$8,AND(R1337=0,R1338&gt;=1,I1338&lt;$B$6*$B$8-1),V1337+I1337*$B$10,TRUE,V1337)</f>
        <v>6200</v>
      </c>
      <c r="W1338" s="17">
        <f t="shared" si="80"/>
        <v>278.65168539325845</v>
      </c>
    </row>
    <row r="1339" spans="7:23" x14ac:dyDescent="0.25">
      <c r="G1339" s="15">
        <v>1337</v>
      </c>
      <c r="H1339" s="1">
        <f t="shared" si="77"/>
        <v>22.266666666666666</v>
      </c>
      <c r="I1339" s="15" cm="1">
        <f t="array" ref="I1339">_xlfn.IFS(J1338&gt;=$C$13-$B$26,MINA(I1338+$B$13-S1339+S1338,$B$11),I1338=$B$11,MINA(I1338-S1339+S1338,$B$11),TRUE,MAXA(I1338-S1339+S1338,0))</f>
        <v>0</v>
      </c>
      <c r="J1339" s="1" cm="1">
        <f t="array" ref="J1339">_xlfn.IFS(J1338&gt;=$C$13-$B$26,0,I1338&lt;$B$11,J1338+$B$26,TRUE,0)</f>
        <v>1.2333333333333338</v>
      </c>
      <c r="K1339" s="3" cm="1">
        <f t="array" ref="K1339">_xlfn.IFS(AND(NOT($K1338=0),$L1338),0,NOT($L1338),$K1338+$B$26,TRUE,$K1338)</f>
        <v>0.98333333333333472</v>
      </c>
      <c r="L1339" s="3" t="b" cm="1">
        <f t="array" ref="L1339">_xlfn.IFS(AND($I1339&gt;0,$K1339&gt;=$C$5-$B$26),TRUE,$R1339&gt;=$B$6,FALSE,$I1339=0,FALSE,TRUE,$L1338)</f>
        <v>0</v>
      </c>
      <c r="M1339" s="3" t="b" cm="1">
        <f t="array" ref="M1339">_xlfn.IFS($N1339&gt;=$B$4-$B$26,FALSE,AND($I1339&gt;0,$K1339&gt;=$B$5-$B$26),TRUE,AND($L1339,NOT($M1338)),FALSE,$M1338,TRUE,TRUE,FALSE)</f>
        <v>0</v>
      </c>
      <c r="N1339" s="3" cm="1">
        <f t="array" ref="N1339">_xlfn.IFS($M1338,$N1338+$B$26,NOT($M1338),0,TRUE,$M1338)</f>
        <v>0</v>
      </c>
      <c r="O1339" s="3" t="b" cm="1">
        <f t="array" ref="O1339">_xlfn.IFS($M1339,FALSE,AND($L1339,NOT($M1339),$R1339&lt;$B$6,$I1339&gt;0),TRUE,TRUE,FALSE)</f>
        <v>0</v>
      </c>
      <c r="P1339" s="3" cm="1">
        <f t="array" ref="P1339">_xlfn.IFS($P1338&gt;=$C$7-$B$26,0,$O1338,$P1338+$B$26,TRUE,0)</f>
        <v>0</v>
      </c>
      <c r="Q1339" s="3" t="b" cm="1">
        <f t="array" ref="Q1339">_xlfn.IFS(AND($L1339,NOT($M1339),NOT($O1339)),TRUE,$R1339&gt;=$B$6,FALSE,AND($L1339,NOT($M1339),$O1339,$P1339=0),TRUE,TRUE,FALSE)</f>
        <v>0</v>
      </c>
      <c r="R1339" s="3" cm="1">
        <f t="array" ref="R1339">_xlfn.IFS(AND($Q1338,$R1338&lt;$B$6),$R1338+1,AND(NOT($L1338),$R1338&gt;0),0,TRUE,$R1338)</f>
        <v>0</v>
      </c>
      <c r="S1339" s="1" cm="1">
        <f t="array" ref="S1339">_xlfn.IFS(AND(Q1338,I1338&gt;$B$8),S1338+$B$8,AND(Q1338,I1338&lt;=$B$8),S1338+I1338,TRUE,$S1338)</f>
        <v>62</v>
      </c>
      <c r="T1339" s="1">
        <f t="shared" si="78"/>
        <v>5580</v>
      </c>
      <c r="U1339" s="17">
        <f t="shared" si="79"/>
        <v>250.59880239520959</v>
      </c>
      <c r="V1339" s="47" cm="1">
        <f t="array" ref="V1339">_xlfn.IFS($B$6=1,S1339*$B$10,AND(R1338=0,R1339&gt;=1,I1339&gt;=$B$6*$B$8-1),V1338+$B$6*$B$10*$B$8,AND(R1338=0,R1339&gt;=1,I1339&lt;$B$6*$B$8-1),V1338+I1338*$B$10,TRUE,V1338)</f>
        <v>6200</v>
      </c>
      <c r="W1339" s="17">
        <f t="shared" si="80"/>
        <v>278.44311377245509</v>
      </c>
    </row>
    <row r="1340" spans="7:23" x14ac:dyDescent="0.25">
      <c r="G1340" s="15">
        <v>1338</v>
      </c>
      <c r="H1340" s="1">
        <f t="shared" si="77"/>
        <v>22.283333333333331</v>
      </c>
      <c r="I1340" s="15" cm="1">
        <f t="array" ref="I1340">_xlfn.IFS(J1339&gt;=$C$13-$B$26,MINA(I1339+$B$13-S1340+S1339,$B$11),I1339=$B$11,MINA(I1339-S1340+S1339,$B$11),TRUE,MAXA(I1339-S1340+S1339,0))</f>
        <v>0</v>
      </c>
      <c r="J1340" s="1" cm="1">
        <f t="array" ref="J1340">_xlfn.IFS(J1339&gt;=$C$13-$B$26,0,I1339&lt;$B$11,J1339+$B$26,TRUE,0)</f>
        <v>1.2500000000000004</v>
      </c>
      <c r="K1340" s="3" cm="1">
        <f t="array" ref="K1340">_xlfn.IFS(AND(NOT($K1339=0),$L1339),0,NOT($L1339),$K1339+$B$26,TRUE,$K1339)</f>
        <v>1.0000000000000013</v>
      </c>
      <c r="L1340" s="3" t="b" cm="1">
        <f t="array" ref="L1340">_xlfn.IFS(AND($I1340&gt;0,$K1340&gt;=$C$5-$B$26),TRUE,$R1340&gt;=$B$6,FALSE,$I1340=0,FALSE,TRUE,$L1339)</f>
        <v>0</v>
      </c>
      <c r="M1340" s="3" t="b" cm="1">
        <f t="array" ref="M1340">_xlfn.IFS($N1340&gt;=$B$4-$B$26,FALSE,AND($I1340&gt;0,$K1340&gt;=$B$5-$B$26),TRUE,AND($L1340,NOT($M1339)),FALSE,$M1339,TRUE,TRUE,FALSE)</f>
        <v>0</v>
      </c>
      <c r="N1340" s="3" cm="1">
        <f t="array" ref="N1340">_xlfn.IFS($M1339,$N1339+$B$26,NOT($M1339),0,TRUE,$M1339)</f>
        <v>0</v>
      </c>
      <c r="O1340" s="3" t="b" cm="1">
        <f t="array" ref="O1340">_xlfn.IFS($M1340,FALSE,AND($L1340,NOT($M1340),$R1340&lt;$B$6,$I1340&gt;0),TRUE,TRUE,FALSE)</f>
        <v>0</v>
      </c>
      <c r="P1340" s="3" cm="1">
        <f t="array" ref="P1340">_xlfn.IFS($P1339&gt;=$C$7-$B$26,0,$O1339,$P1339+$B$26,TRUE,0)</f>
        <v>0</v>
      </c>
      <c r="Q1340" s="3" t="b" cm="1">
        <f t="array" ref="Q1340">_xlfn.IFS(AND($L1340,NOT($M1340),NOT($O1340)),TRUE,$R1340&gt;=$B$6,FALSE,AND($L1340,NOT($M1340),$O1340,$P1340=0),TRUE,TRUE,FALSE)</f>
        <v>0</v>
      </c>
      <c r="R1340" s="3" cm="1">
        <f t="array" ref="R1340">_xlfn.IFS(AND($Q1339,$R1339&lt;$B$6),$R1339+1,AND(NOT($L1339),$R1339&gt;0),0,TRUE,$R1339)</f>
        <v>0</v>
      </c>
      <c r="S1340" s="1" cm="1">
        <f t="array" ref="S1340">_xlfn.IFS(AND(Q1339,I1339&gt;$B$8),S1339+$B$8,AND(Q1339,I1339&lt;=$B$8),S1339+I1339,TRUE,$S1339)</f>
        <v>62</v>
      </c>
      <c r="T1340" s="1">
        <f t="shared" si="78"/>
        <v>5580</v>
      </c>
      <c r="U1340" s="17">
        <f t="shared" si="79"/>
        <v>250.41136873597608</v>
      </c>
      <c r="V1340" s="47" cm="1">
        <f t="array" ref="V1340">_xlfn.IFS($B$6=1,S1340*$B$10,AND(R1339=0,R1340&gt;=1,I1340&gt;=$B$6*$B$8-1),V1339+$B$6*$B$10*$B$8,AND(R1339=0,R1340&gt;=1,I1340&lt;$B$6*$B$8-1),V1339+I1339*$B$10,TRUE,V1339)</f>
        <v>6200</v>
      </c>
      <c r="W1340" s="17">
        <f t="shared" si="80"/>
        <v>278.23485415108456</v>
      </c>
    </row>
    <row r="1341" spans="7:23" x14ac:dyDescent="0.25">
      <c r="G1341" s="15">
        <v>1339</v>
      </c>
      <c r="H1341" s="1">
        <f t="shared" si="77"/>
        <v>22.3</v>
      </c>
      <c r="I1341" s="15" cm="1">
        <f t="array" ref="I1341">_xlfn.IFS(J1340&gt;=$C$13-$B$26,MINA(I1340+$B$13-S1341+S1340,$B$11),I1340=$B$11,MINA(I1340-S1341+S1340,$B$11),TRUE,MAXA(I1340-S1341+S1340,0))</f>
        <v>0</v>
      </c>
      <c r="J1341" s="1" cm="1">
        <f t="array" ref="J1341">_xlfn.IFS(J1340&gt;=$C$13-$B$26,0,I1340&lt;$B$11,J1340+$B$26,TRUE,0)</f>
        <v>1.2666666666666671</v>
      </c>
      <c r="K1341" s="3" cm="1">
        <f t="array" ref="K1341">_xlfn.IFS(AND(NOT($K1340=0),$L1340),0,NOT($L1340),$K1340+$B$26,TRUE,$K1340)</f>
        <v>1.0166666666666679</v>
      </c>
      <c r="L1341" s="3" t="b" cm="1">
        <f t="array" ref="L1341">_xlfn.IFS(AND($I1341&gt;0,$K1341&gt;=$C$5-$B$26),TRUE,$R1341&gt;=$B$6,FALSE,$I1341=0,FALSE,TRUE,$L1340)</f>
        <v>0</v>
      </c>
      <c r="M1341" s="3" t="b" cm="1">
        <f t="array" ref="M1341">_xlfn.IFS($N1341&gt;=$B$4-$B$26,FALSE,AND($I1341&gt;0,$K1341&gt;=$B$5-$B$26),TRUE,AND($L1341,NOT($M1340)),FALSE,$M1340,TRUE,TRUE,FALSE)</f>
        <v>0</v>
      </c>
      <c r="N1341" s="3" cm="1">
        <f t="array" ref="N1341">_xlfn.IFS($M1340,$N1340+$B$26,NOT($M1340),0,TRUE,$M1340)</f>
        <v>0</v>
      </c>
      <c r="O1341" s="3" t="b" cm="1">
        <f t="array" ref="O1341">_xlfn.IFS($M1341,FALSE,AND($L1341,NOT($M1341),$R1341&lt;$B$6,$I1341&gt;0),TRUE,TRUE,FALSE)</f>
        <v>0</v>
      </c>
      <c r="P1341" s="3" cm="1">
        <f t="array" ref="P1341">_xlfn.IFS($P1340&gt;=$C$7-$B$26,0,$O1340,$P1340+$B$26,TRUE,0)</f>
        <v>0</v>
      </c>
      <c r="Q1341" s="3" t="b" cm="1">
        <f t="array" ref="Q1341">_xlfn.IFS(AND($L1341,NOT($M1341),NOT($O1341)),TRUE,$R1341&gt;=$B$6,FALSE,AND($L1341,NOT($M1341),$O1341,$P1341=0),TRUE,TRUE,FALSE)</f>
        <v>0</v>
      </c>
      <c r="R1341" s="3" cm="1">
        <f t="array" ref="R1341">_xlfn.IFS(AND($Q1340,$R1340&lt;$B$6),$R1340+1,AND(NOT($L1340),$R1340&gt;0),0,TRUE,$R1340)</f>
        <v>0</v>
      </c>
      <c r="S1341" s="1" cm="1">
        <f t="array" ref="S1341">_xlfn.IFS(AND(Q1340,I1340&gt;$B$8),S1340+$B$8,AND(Q1340,I1340&lt;=$B$8),S1340+I1340,TRUE,$S1340)</f>
        <v>62</v>
      </c>
      <c r="T1341" s="1">
        <f t="shared" si="78"/>
        <v>5580</v>
      </c>
      <c r="U1341" s="17">
        <f t="shared" si="79"/>
        <v>250.22421524663676</v>
      </c>
      <c r="V1341" s="47" cm="1">
        <f t="array" ref="V1341">_xlfn.IFS($B$6=1,S1341*$B$10,AND(R1340=0,R1341&gt;=1,I1341&gt;=$B$6*$B$8-1),V1340+$B$6*$B$10*$B$8,AND(R1340=0,R1341&gt;=1,I1341&lt;$B$6*$B$8-1),V1340+I1340*$B$10,TRUE,V1340)</f>
        <v>6200</v>
      </c>
      <c r="W1341" s="17">
        <f t="shared" si="80"/>
        <v>278.02690582959639</v>
      </c>
    </row>
    <row r="1342" spans="7:23" x14ac:dyDescent="0.25">
      <c r="G1342" s="15">
        <v>1340</v>
      </c>
      <c r="H1342" s="1">
        <f t="shared" si="77"/>
        <v>22.316666666666666</v>
      </c>
      <c r="I1342" s="15" cm="1">
        <f t="array" ref="I1342">_xlfn.IFS(J1341&gt;=$C$13-$B$26,MINA(I1341+$B$13-S1342+S1341,$B$11),I1341=$B$11,MINA(I1341-S1342+S1341,$B$11),TRUE,MAXA(I1341-S1342+S1341,0))</f>
        <v>0</v>
      </c>
      <c r="J1342" s="1" cm="1">
        <f t="array" ref="J1342">_xlfn.IFS(J1341&gt;=$C$13-$B$26,0,I1341&lt;$B$11,J1341+$B$26,TRUE,0)</f>
        <v>1.2833333333333337</v>
      </c>
      <c r="K1342" s="3" cm="1">
        <f t="array" ref="K1342">_xlfn.IFS(AND(NOT($K1341=0),$L1341),0,NOT($L1341),$K1341+$B$26,TRUE,$K1341)</f>
        <v>1.0333333333333345</v>
      </c>
      <c r="L1342" s="3" t="b" cm="1">
        <f t="array" ref="L1342">_xlfn.IFS(AND($I1342&gt;0,$K1342&gt;=$C$5-$B$26),TRUE,$R1342&gt;=$B$6,FALSE,$I1342=0,FALSE,TRUE,$L1341)</f>
        <v>0</v>
      </c>
      <c r="M1342" s="3" t="b" cm="1">
        <f t="array" ref="M1342">_xlfn.IFS($N1342&gt;=$B$4-$B$26,FALSE,AND($I1342&gt;0,$K1342&gt;=$B$5-$B$26),TRUE,AND($L1342,NOT($M1341)),FALSE,$M1341,TRUE,TRUE,FALSE)</f>
        <v>0</v>
      </c>
      <c r="N1342" s="3" cm="1">
        <f t="array" ref="N1342">_xlfn.IFS($M1341,$N1341+$B$26,NOT($M1341),0,TRUE,$M1341)</f>
        <v>0</v>
      </c>
      <c r="O1342" s="3" t="b" cm="1">
        <f t="array" ref="O1342">_xlfn.IFS($M1342,FALSE,AND($L1342,NOT($M1342),$R1342&lt;$B$6,$I1342&gt;0),TRUE,TRUE,FALSE)</f>
        <v>0</v>
      </c>
      <c r="P1342" s="3" cm="1">
        <f t="array" ref="P1342">_xlfn.IFS($P1341&gt;=$C$7-$B$26,0,$O1341,$P1341+$B$26,TRUE,0)</f>
        <v>0</v>
      </c>
      <c r="Q1342" s="3" t="b" cm="1">
        <f t="array" ref="Q1342">_xlfn.IFS(AND($L1342,NOT($M1342),NOT($O1342)),TRUE,$R1342&gt;=$B$6,FALSE,AND($L1342,NOT($M1342),$O1342,$P1342=0),TRUE,TRUE,FALSE)</f>
        <v>0</v>
      </c>
      <c r="R1342" s="3" cm="1">
        <f t="array" ref="R1342">_xlfn.IFS(AND($Q1341,$R1341&lt;$B$6),$R1341+1,AND(NOT($L1341),$R1341&gt;0),0,TRUE,$R1341)</f>
        <v>0</v>
      </c>
      <c r="S1342" s="1" cm="1">
        <f t="array" ref="S1342">_xlfn.IFS(AND(Q1341,I1341&gt;$B$8),S1341+$B$8,AND(Q1341,I1341&lt;=$B$8),S1341+I1341,TRUE,$S1341)</f>
        <v>62</v>
      </c>
      <c r="T1342" s="1">
        <f t="shared" si="78"/>
        <v>5580</v>
      </c>
      <c r="U1342" s="17">
        <f t="shared" si="79"/>
        <v>250.03734129947722</v>
      </c>
      <c r="V1342" s="47" cm="1">
        <f t="array" ref="V1342">_xlfn.IFS($B$6=1,S1342*$B$10,AND(R1341=0,R1342&gt;=1,I1342&gt;=$B$6*$B$8-1),V1341+$B$6*$B$10*$B$8,AND(R1341=0,R1342&gt;=1,I1342&lt;$B$6*$B$8-1),V1341+I1341*$B$10,TRUE,V1341)</f>
        <v>6200</v>
      </c>
      <c r="W1342" s="17">
        <f t="shared" si="80"/>
        <v>277.81926811053023</v>
      </c>
    </row>
    <row r="1343" spans="7:23" x14ac:dyDescent="0.25">
      <c r="G1343" s="15">
        <v>1341</v>
      </c>
      <c r="H1343" s="1">
        <f t="shared" si="77"/>
        <v>22.333333333333332</v>
      </c>
      <c r="I1343" s="15" cm="1">
        <f t="array" ref="I1343">_xlfn.IFS(J1342&gt;=$C$13-$B$26,MINA(I1342+$B$13-S1343+S1342,$B$11),I1342=$B$11,MINA(I1342-S1343+S1342,$B$11),TRUE,MAXA(I1342-S1343+S1342,0))</f>
        <v>0</v>
      </c>
      <c r="J1343" s="1" cm="1">
        <f t="array" ref="J1343">_xlfn.IFS(J1342&gt;=$C$13-$B$26,0,I1342&lt;$B$11,J1342+$B$26,TRUE,0)</f>
        <v>1.3000000000000003</v>
      </c>
      <c r="K1343" s="3" cm="1">
        <f t="array" ref="K1343">_xlfn.IFS(AND(NOT($K1342=0),$L1342),0,NOT($L1342),$K1342+$B$26,TRUE,$K1342)</f>
        <v>1.0500000000000012</v>
      </c>
      <c r="L1343" s="3" t="b" cm="1">
        <f t="array" ref="L1343">_xlfn.IFS(AND($I1343&gt;0,$K1343&gt;=$C$5-$B$26),TRUE,$R1343&gt;=$B$6,FALSE,$I1343=0,FALSE,TRUE,$L1342)</f>
        <v>0</v>
      </c>
      <c r="M1343" s="3" t="b" cm="1">
        <f t="array" ref="M1343">_xlfn.IFS($N1343&gt;=$B$4-$B$26,FALSE,AND($I1343&gt;0,$K1343&gt;=$B$5-$B$26),TRUE,AND($L1343,NOT($M1342)),FALSE,$M1342,TRUE,TRUE,FALSE)</f>
        <v>0</v>
      </c>
      <c r="N1343" s="3" cm="1">
        <f t="array" ref="N1343">_xlfn.IFS($M1342,$N1342+$B$26,NOT($M1342),0,TRUE,$M1342)</f>
        <v>0</v>
      </c>
      <c r="O1343" s="3" t="b" cm="1">
        <f t="array" ref="O1343">_xlfn.IFS($M1343,FALSE,AND($L1343,NOT($M1343),$R1343&lt;$B$6,$I1343&gt;0),TRUE,TRUE,FALSE)</f>
        <v>0</v>
      </c>
      <c r="P1343" s="3" cm="1">
        <f t="array" ref="P1343">_xlfn.IFS($P1342&gt;=$C$7-$B$26,0,$O1342,$P1342+$B$26,TRUE,0)</f>
        <v>0</v>
      </c>
      <c r="Q1343" s="3" t="b" cm="1">
        <f t="array" ref="Q1343">_xlfn.IFS(AND($L1343,NOT($M1343),NOT($O1343)),TRUE,$R1343&gt;=$B$6,FALSE,AND($L1343,NOT($M1343),$O1343,$P1343=0),TRUE,TRUE,FALSE)</f>
        <v>0</v>
      </c>
      <c r="R1343" s="3" cm="1">
        <f t="array" ref="R1343">_xlfn.IFS(AND($Q1342,$R1342&lt;$B$6),$R1342+1,AND(NOT($L1342),$R1342&gt;0),0,TRUE,$R1342)</f>
        <v>0</v>
      </c>
      <c r="S1343" s="1" cm="1">
        <f t="array" ref="S1343">_xlfn.IFS(AND(Q1342,I1342&gt;$B$8),S1342+$B$8,AND(Q1342,I1342&lt;=$B$8),S1342+I1342,TRUE,$S1342)</f>
        <v>62</v>
      </c>
      <c r="T1343" s="1">
        <f t="shared" si="78"/>
        <v>5580</v>
      </c>
      <c r="U1343" s="17">
        <f t="shared" si="79"/>
        <v>249.85074626865674</v>
      </c>
      <c r="V1343" s="47" cm="1">
        <f t="array" ref="V1343">_xlfn.IFS($B$6=1,S1343*$B$10,AND(R1342=0,R1343&gt;=1,I1343&gt;=$B$6*$B$8-1),V1342+$B$6*$B$10*$B$8,AND(R1342=0,R1343&gt;=1,I1343&lt;$B$6*$B$8-1),V1342+I1342*$B$10,TRUE,V1342)</f>
        <v>6200</v>
      </c>
      <c r="W1343" s="17">
        <f t="shared" si="80"/>
        <v>277.61194029850748</v>
      </c>
    </row>
    <row r="1344" spans="7:23" x14ac:dyDescent="0.25">
      <c r="G1344" s="15">
        <v>1342</v>
      </c>
      <c r="H1344" s="1">
        <f t="shared" si="77"/>
        <v>22.35</v>
      </c>
      <c r="I1344" s="15" cm="1">
        <f t="array" ref="I1344">_xlfn.IFS(J1343&gt;=$C$13-$B$26,MINA(I1343+$B$13-S1344+S1343,$B$11),I1343=$B$11,MINA(I1343-S1344+S1343,$B$11),TRUE,MAXA(I1343-S1344+S1343,0))</f>
        <v>0</v>
      </c>
      <c r="J1344" s="1" cm="1">
        <f t="array" ref="J1344">_xlfn.IFS(J1343&gt;=$C$13-$B$26,0,I1343&lt;$B$11,J1343+$B$26,TRUE,0)</f>
        <v>1.3166666666666669</v>
      </c>
      <c r="K1344" s="3" cm="1">
        <f t="array" ref="K1344">_xlfn.IFS(AND(NOT($K1343=0),$L1343),0,NOT($L1343),$K1343+$B$26,TRUE,$K1343)</f>
        <v>1.0666666666666678</v>
      </c>
      <c r="L1344" s="3" t="b" cm="1">
        <f t="array" ref="L1344">_xlfn.IFS(AND($I1344&gt;0,$K1344&gt;=$C$5-$B$26),TRUE,$R1344&gt;=$B$6,FALSE,$I1344=0,FALSE,TRUE,$L1343)</f>
        <v>0</v>
      </c>
      <c r="M1344" s="3" t="b" cm="1">
        <f t="array" ref="M1344">_xlfn.IFS($N1344&gt;=$B$4-$B$26,FALSE,AND($I1344&gt;0,$K1344&gt;=$B$5-$B$26),TRUE,AND($L1344,NOT($M1343)),FALSE,$M1343,TRUE,TRUE,FALSE)</f>
        <v>0</v>
      </c>
      <c r="N1344" s="3" cm="1">
        <f t="array" ref="N1344">_xlfn.IFS($M1343,$N1343+$B$26,NOT($M1343),0,TRUE,$M1343)</f>
        <v>0</v>
      </c>
      <c r="O1344" s="3" t="b" cm="1">
        <f t="array" ref="O1344">_xlfn.IFS($M1344,FALSE,AND($L1344,NOT($M1344),$R1344&lt;$B$6,$I1344&gt;0),TRUE,TRUE,FALSE)</f>
        <v>0</v>
      </c>
      <c r="P1344" s="3" cm="1">
        <f t="array" ref="P1344">_xlfn.IFS($P1343&gt;=$C$7-$B$26,0,$O1343,$P1343+$B$26,TRUE,0)</f>
        <v>0</v>
      </c>
      <c r="Q1344" s="3" t="b" cm="1">
        <f t="array" ref="Q1344">_xlfn.IFS(AND($L1344,NOT($M1344),NOT($O1344)),TRUE,$R1344&gt;=$B$6,FALSE,AND($L1344,NOT($M1344),$O1344,$P1344=0),TRUE,TRUE,FALSE)</f>
        <v>0</v>
      </c>
      <c r="R1344" s="3" cm="1">
        <f t="array" ref="R1344">_xlfn.IFS(AND($Q1343,$R1343&lt;$B$6),$R1343+1,AND(NOT($L1343),$R1343&gt;0),0,TRUE,$R1343)</f>
        <v>0</v>
      </c>
      <c r="S1344" s="1" cm="1">
        <f t="array" ref="S1344">_xlfn.IFS(AND(Q1343,I1343&gt;$B$8),S1343+$B$8,AND(Q1343,I1343&lt;=$B$8),S1343+I1343,TRUE,$S1343)</f>
        <v>62</v>
      </c>
      <c r="T1344" s="1">
        <f t="shared" si="78"/>
        <v>5580</v>
      </c>
      <c r="U1344" s="17">
        <f t="shared" si="79"/>
        <v>249.66442953020132</v>
      </c>
      <c r="V1344" s="47" cm="1">
        <f t="array" ref="V1344">_xlfn.IFS($B$6=1,S1344*$B$10,AND(R1343=0,R1344&gt;=1,I1344&gt;=$B$6*$B$8-1),V1343+$B$6*$B$10*$B$8,AND(R1343=0,R1344&gt;=1,I1344&lt;$B$6*$B$8-1),V1343+I1343*$B$10,TRUE,V1343)</f>
        <v>6200</v>
      </c>
      <c r="W1344" s="17">
        <f t="shared" si="80"/>
        <v>277.40492170022372</v>
      </c>
    </row>
    <row r="1345" spans="7:23" x14ac:dyDescent="0.25">
      <c r="G1345" s="15">
        <v>1343</v>
      </c>
      <c r="H1345" s="1">
        <f t="shared" si="77"/>
        <v>22.366666666666667</v>
      </c>
      <c r="I1345" s="15" cm="1">
        <f t="array" ref="I1345">_xlfn.IFS(J1344&gt;=$C$13-$B$26,MINA(I1344+$B$13-S1345+S1344,$B$11),I1344=$B$11,MINA(I1344-S1345+S1344,$B$11),TRUE,MAXA(I1344-S1345+S1344,0))</f>
        <v>0</v>
      </c>
      <c r="J1345" s="1" cm="1">
        <f t="array" ref="J1345">_xlfn.IFS(J1344&gt;=$C$13-$B$26,0,I1344&lt;$B$11,J1344+$B$26,TRUE,0)</f>
        <v>1.3333333333333335</v>
      </c>
      <c r="K1345" s="3" cm="1">
        <f t="array" ref="K1345">_xlfn.IFS(AND(NOT($K1344=0),$L1344),0,NOT($L1344),$K1344+$B$26,TRUE,$K1344)</f>
        <v>1.0833333333333344</v>
      </c>
      <c r="L1345" s="3" t="b" cm="1">
        <f t="array" ref="L1345">_xlfn.IFS(AND($I1345&gt;0,$K1345&gt;=$C$5-$B$26),TRUE,$R1345&gt;=$B$6,FALSE,$I1345=0,FALSE,TRUE,$L1344)</f>
        <v>0</v>
      </c>
      <c r="M1345" s="3" t="b" cm="1">
        <f t="array" ref="M1345">_xlfn.IFS($N1345&gt;=$B$4-$B$26,FALSE,AND($I1345&gt;0,$K1345&gt;=$B$5-$B$26),TRUE,AND($L1345,NOT($M1344)),FALSE,$M1344,TRUE,TRUE,FALSE)</f>
        <v>0</v>
      </c>
      <c r="N1345" s="3" cm="1">
        <f t="array" ref="N1345">_xlfn.IFS($M1344,$N1344+$B$26,NOT($M1344),0,TRUE,$M1344)</f>
        <v>0</v>
      </c>
      <c r="O1345" s="3" t="b" cm="1">
        <f t="array" ref="O1345">_xlfn.IFS($M1345,FALSE,AND($L1345,NOT($M1345),$R1345&lt;$B$6,$I1345&gt;0),TRUE,TRUE,FALSE)</f>
        <v>0</v>
      </c>
      <c r="P1345" s="3" cm="1">
        <f t="array" ref="P1345">_xlfn.IFS($P1344&gt;=$C$7-$B$26,0,$O1344,$P1344+$B$26,TRUE,0)</f>
        <v>0</v>
      </c>
      <c r="Q1345" s="3" t="b" cm="1">
        <f t="array" ref="Q1345">_xlfn.IFS(AND($L1345,NOT($M1345),NOT($O1345)),TRUE,$R1345&gt;=$B$6,FALSE,AND($L1345,NOT($M1345),$O1345,$P1345=0),TRUE,TRUE,FALSE)</f>
        <v>0</v>
      </c>
      <c r="R1345" s="3" cm="1">
        <f t="array" ref="R1345">_xlfn.IFS(AND($Q1344,$R1344&lt;$B$6),$R1344+1,AND(NOT($L1344),$R1344&gt;0),0,TRUE,$R1344)</f>
        <v>0</v>
      </c>
      <c r="S1345" s="1" cm="1">
        <f t="array" ref="S1345">_xlfn.IFS(AND(Q1344,I1344&gt;$B$8),S1344+$B$8,AND(Q1344,I1344&lt;=$B$8),S1344+I1344,TRUE,$S1344)</f>
        <v>62</v>
      </c>
      <c r="T1345" s="1">
        <f t="shared" si="78"/>
        <v>5580</v>
      </c>
      <c r="U1345" s="17">
        <f t="shared" si="79"/>
        <v>249.47839046199701</v>
      </c>
      <c r="V1345" s="47" cm="1">
        <f t="array" ref="V1345">_xlfn.IFS($B$6=1,S1345*$B$10,AND(R1344=0,R1345&gt;=1,I1345&gt;=$B$6*$B$8-1),V1344+$B$6*$B$10*$B$8,AND(R1344=0,R1345&gt;=1,I1345&lt;$B$6*$B$8-1),V1344+I1344*$B$10,TRUE,V1344)</f>
        <v>6200</v>
      </c>
      <c r="W1345" s="17">
        <f t="shared" si="80"/>
        <v>277.19821162444111</v>
      </c>
    </row>
    <row r="1346" spans="7:23" x14ac:dyDescent="0.25">
      <c r="G1346" s="15">
        <v>1344</v>
      </c>
      <c r="H1346" s="1">
        <f t="shared" si="77"/>
        <v>22.383333333333333</v>
      </c>
      <c r="I1346" s="15" cm="1">
        <f t="array" ref="I1346">_xlfn.IFS(J1345&gt;=$C$13-$B$26,MINA(I1345+$B$13-S1346+S1345,$B$11),I1345=$B$11,MINA(I1345-S1346+S1345,$B$11),TRUE,MAXA(I1345-S1346+S1345,0))</f>
        <v>0</v>
      </c>
      <c r="J1346" s="1" cm="1">
        <f t="array" ref="J1346">_xlfn.IFS(J1345&gt;=$C$13-$B$26,0,I1345&lt;$B$11,J1345+$B$26,TRUE,0)</f>
        <v>1.35</v>
      </c>
      <c r="K1346" s="3" cm="1">
        <f t="array" ref="K1346">_xlfn.IFS(AND(NOT($K1345=0),$L1345),0,NOT($L1345),$K1345+$B$26,TRUE,$K1345)</f>
        <v>1.100000000000001</v>
      </c>
      <c r="L1346" s="3" t="b" cm="1">
        <f t="array" ref="L1346">_xlfn.IFS(AND($I1346&gt;0,$K1346&gt;=$C$5-$B$26),TRUE,$R1346&gt;=$B$6,FALSE,$I1346=0,FALSE,TRUE,$L1345)</f>
        <v>0</v>
      </c>
      <c r="M1346" s="3" t="b" cm="1">
        <f t="array" ref="M1346">_xlfn.IFS($N1346&gt;=$B$4-$B$26,FALSE,AND($I1346&gt;0,$K1346&gt;=$B$5-$B$26),TRUE,AND($L1346,NOT($M1345)),FALSE,$M1345,TRUE,TRUE,FALSE)</f>
        <v>0</v>
      </c>
      <c r="N1346" s="3" cm="1">
        <f t="array" ref="N1346">_xlfn.IFS($M1345,$N1345+$B$26,NOT($M1345),0,TRUE,$M1345)</f>
        <v>0</v>
      </c>
      <c r="O1346" s="3" t="b" cm="1">
        <f t="array" ref="O1346">_xlfn.IFS($M1346,FALSE,AND($L1346,NOT($M1346),$R1346&lt;$B$6,$I1346&gt;0),TRUE,TRUE,FALSE)</f>
        <v>0</v>
      </c>
      <c r="P1346" s="3" cm="1">
        <f t="array" ref="P1346">_xlfn.IFS($P1345&gt;=$C$7-$B$26,0,$O1345,$P1345+$B$26,TRUE,0)</f>
        <v>0</v>
      </c>
      <c r="Q1346" s="3" t="b" cm="1">
        <f t="array" ref="Q1346">_xlfn.IFS(AND($L1346,NOT($M1346),NOT($O1346)),TRUE,$R1346&gt;=$B$6,FALSE,AND($L1346,NOT($M1346),$O1346,$P1346=0),TRUE,TRUE,FALSE)</f>
        <v>0</v>
      </c>
      <c r="R1346" s="3" cm="1">
        <f t="array" ref="R1346">_xlfn.IFS(AND($Q1345,$R1345&lt;$B$6),$R1345+1,AND(NOT($L1345),$R1345&gt;0),0,TRUE,$R1345)</f>
        <v>0</v>
      </c>
      <c r="S1346" s="1" cm="1">
        <f t="array" ref="S1346">_xlfn.IFS(AND(Q1345,I1345&gt;$B$8),S1345+$B$8,AND(Q1345,I1345&lt;=$B$8),S1345+I1345,TRUE,$S1345)</f>
        <v>62</v>
      </c>
      <c r="T1346" s="1">
        <f t="shared" si="78"/>
        <v>5580</v>
      </c>
      <c r="U1346" s="17">
        <f t="shared" si="79"/>
        <v>249.29262844378258</v>
      </c>
      <c r="V1346" s="47" cm="1">
        <f t="array" ref="V1346">_xlfn.IFS($B$6=1,S1346*$B$10,AND(R1345=0,R1346&gt;=1,I1346&gt;=$B$6*$B$8-1),V1345+$B$6*$B$10*$B$8,AND(R1345=0,R1346&gt;=1,I1346&lt;$B$6*$B$8-1),V1345+I1345*$B$10,TRUE,V1345)</f>
        <v>6200</v>
      </c>
      <c r="W1346" s="17">
        <f t="shared" si="80"/>
        <v>276.99180938198066</v>
      </c>
    </row>
    <row r="1347" spans="7:23" x14ac:dyDescent="0.25">
      <c r="G1347" s="15">
        <v>1345</v>
      </c>
      <c r="H1347" s="1">
        <f t="shared" ref="H1347:H1410" si="81">($G1347-1)*$B$26</f>
        <v>22.4</v>
      </c>
      <c r="I1347" s="15" cm="1">
        <f t="array" ref="I1347">_xlfn.IFS(J1346&gt;=$C$13-$B$26,MINA(I1346+$B$13-S1347+S1346,$B$11),I1346=$B$11,MINA(I1346-S1347+S1346,$B$11),TRUE,MAXA(I1346-S1347+S1346,0))</f>
        <v>0</v>
      </c>
      <c r="J1347" s="1" cm="1">
        <f t="array" ref="J1347">_xlfn.IFS(J1346&gt;=$C$13-$B$26,0,I1346&lt;$B$11,J1346+$B$26,TRUE,0)</f>
        <v>1.3666666666666667</v>
      </c>
      <c r="K1347" s="3" cm="1">
        <f t="array" ref="K1347">_xlfn.IFS(AND(NOT($K1346=0),$L1346),0,NOT($L1346),$K1346+$B$26,TRUE,$K1346)</f>
        <v>1.1166666666666676</v>
      </c>
      <c r="L1347" s="3" t="b" cm="1">
        <f t="array" ref="L1347">_xlfn.IFS(AND($I1347&gt;0,$K1347&gt;=$C$5-$B$26),TRUE,$R1347&gt;=$B$6,FALSE,$I1347=0,FALSE,TRUE,$L1346)</f>
        <v>0</v>
      </c>
      <c r="M1347" s="3" t="b" cm="1">
        <f t="array" ref="M1347">_xlfn.IFS($N1347&gt;=$B$4-$B$26,FALSE,AND($I1347&gt;0,$K1347&gt;=$B$5-$B$26),TRUE,AND($L1347,NOT($M1346)),FALSE,$M1346,TRUE,TRUE,FALSE)</f>
        <v>0</v>
      </c>
      <c r="N1347" s="3" cm="1">
        <f t="array" ref="N1347">_xlfn.IFS($M1346,$N1346+$B$26,NOT($M1346),0,TRUE,$M1346)</f>
        <v>0</v>
      </c>
      <c r="O1347" s="3" t="b" cm="1">
        <f t="array" ref="O1347">_xlfn.IFS($M1347,FALSE,AND($L1347,NOT($M1347),$R1347&lt;$B$6,$I1347&gt;0),TRUE,TRUE,FALSE)</f>
        <v>0</v>
      </c>
      <c r="P1347" s="3" cm="1">
        <f t="array" ref="P1347">_xlfn.IFS($P1346&gt;=$C$7-$B$26,0,$O1346,$P1346+$B$26,TRUE,0)</f>
        <v>0</v>
      </c>
      <c r="Q1347" s="3" t="b" cm="1">
        <f t="array" ref="Q1347">_xlfn.IFS(AND($L1347,NOT($M1347),NOT($O1347)),TRUE,$R1347&gt;=$B$6,FALSE,AND($L1347,NOT($M1347),$O1347,$P1347=0),TRUE,TRUE,FALSE)</f>
        <v>0</v>
      </c>
      <c r="R1347" s="3" cm="1">
        <f t="array" ref="R1347">_xlfn.IFS(AND($Q1346,$R1346&lt;$B$6),$R1346+1,AND(NOT($L1346),$R1346&gt;0),0,TRUE,$R1346)</f>
        <v>0</v>
      </c>
      <c r="S1347" s="1" cm="1">
        <f t="array" ref="S1347">_xlfn.IFS(AND(Q1346,I1346&gt;$B$8),S1346+$B$8,AND(Q1346,I1346&lt;=$B$8),S1346+I1346,TRUE,$S1346)</f>
        <v>62</v>
      </c>
      <c r="T1347" s="1">
        <f t="shared" ref="T1347:T1410" si="82">IF($Q1346,$T1346+$B$8*$B$9,$T1346)</f>
        <v>5580</v>
      </c>
      <c r="U1347" s="17">
        <f t="shared" si="79"/>
        <v>249.10714285714286</v>
      </c>
      <c r="V1347" s="47" cm="1">
        <f t="array" ref="V1347">_xlfn.IFS($B$6=1,S1347*$B$10,AND(R1346=0,R1347&gt;=1,I1347&gt;=$B$6*$B$8-1),V1346+$B$6*$B$10*$B$8,AND(R1346=0,R1347&gt;=1,I1347&lt;$B$6*$B$8-1),V1346+I1346*$B$10,TRUE,V1346)</f>
        <v>6200</v>
      </c>
      <c r="W1347" s="17">
        <f t="shared" si="80"/>
        <v>276.78571428571428</v>
      </c>
    </row>
    <row r="1348" spans="7:23" x14ac:dyDescent="0.25">
      <c r="G1348" s="15">
        <v>1346</v>
      </c>
      <c r="H1348" s="1">
        <f t="shared" si="81"/>
        <v>22.416666666666668</v>
      </c>
      <c r="I1348" s="15" cm="1">
        <f t="array" ref="I1348">_xlfn.IFS(J1347&gt;=$C$13-$B$26,MINA(I1347+$B$13-S1348+S1347,$B$11),I1347=$B$11,MINA(I1347-S1348+S1347,$B$11),TRUE,MAXA(I1347-S1348+S1347,0))</f>
        <v>0</v>
      </c>
      <c r="J1348" s="1" cm="1">
        <f t="array" ref="J1348">_xlfn.IFS(J1347&gt;=$C$13-$B$26,0,I1347&lt;$B$11,J1347+$B$26,TRUE,0)</f>
        <v>1.3833333333333333</v>
      </c>
      <c r="K1348" s="3" cm="1">
        <f t="array" ref="K1348">_xlfn.IFS(AND(NOT($K1347=0),$L1347),0,NOT($L1347),$K1347+$B$26,TRUE,$K1347)</f>
        <v>1.1333333333333342</v>
      </c>
      <c r="L1348" s="3" t="b" cm="1">
        <f t="array" ref="L1348">_xlfn.IFS(AND($I1348&gt;0,$K1348&gt;=$C$5-$B$26),TRUE,$R1348&gt;=$B$6,FALSE,$I1348=0,FALSE,TRUE,$L1347)</f>
        <v>0</v>
      </c>
      <c r="M1348" s="3" t="b" cm="1">
        <f t="array" ref="M1348">_xlfn.IFS($N1348&gt;=$B$4-$B$26,FALSE,AND($I1348&gt;0,$K1348&gt;=$B$5-$B$26),TRUE,AND($L1348,NOT($M1347)),FALSE,$M1347,TRUE,TRUE,FALSE)</f>
        <v>0</v>
      </c>
      <c r="N1348" s="3" cm="1">
        <f t="array" ref="N1348">_xlfn.IFS($M1347,$N1347+$B$26,NOT($M1347),0,TRUE,$M1347)</f>
        <v>0</v>
      </c>
      <c r="O1348" s="3" t="b" cm="1">
        <f t="array" ref="O1348">_xlfn.IFS($M1348,FALSE,AND($L1348,NOT($M1348),$R1348&lt;$B$6,$I1348&gt;0),TRUE,TRUE,FALSE)</f>
        <v>0</v>
      </c>
      <c r="P1348" s="3" cm="1">
        <f t="array" ref="P1348">_xlfn.IFS($P1347&gt;=$C$7-$B$26,0,$O1347,$P1347+$B$26,TRUE,0)</f>
        <v>0</v>
      </c>
      <c r="Q1348" s="3" t="b" cm="1">
        <f t="array" ref="Q1348">_xlfn.IFS(AND($L1348,NOT($M1348),NOT($O1348)),TRUE,$R1348&gt;=$B$6,FALSE,AND($L1348,NOT($M1348),$O1348,$P1348=0),TRUE,TRUE,FALSE)</f>
        <v>0</v>
      </c>
      <c r="R1348" s="3" cm="1">
        <f t="array" ref="R1348">_xlfn.IFS(AND($Q1347,$R1347&lt;$B$6),$R1347+1,AND(NOT($L1347),$R1347&gt;0),0,TRUE,$R1347)</f>
        <v>0</v>
      </c>
      <c r="S1348" s="1" cm="1">
        <f t="array" ref="S1348">_xlfn.IFS(AND(Q1347,I1347&gt;$B$8),S1347+$B$8,AND(Q1347,I1347&lt;=$B$8),S1347+I1347,TRUE,$S1347)</f>
        <v>62</v>
      </c>
      <c r="T1348" s="1">
        <f t="shared" si="82"/>
        <v>5580</v>
      </c>
      <c r="U1348" s="17">
        <f t="shared" ref="U1348:U1411" si="83">$T1348/$H1348</f>
        <v>248.92193308550185</v>
      </c>
      <c r="V1348" s="47" cm="1">
        <f t="array" ref="V1348">_xlfn.IFS($B$6=1,S1348*$B$10,AND(R1347=0,R1348&gt;=1,I1348&gt;=$B$6*$B$8-1),V1347+$B$6*$B$10*$B$8,AND(R1347=0,R1348&gt;=1,I1348&lt;$B$6*$B$8-1),V1347+I1347*$B$10,TRUE,V1347)</f>
        <v>6200</v>
      </c>
      <c r="W1348" s="17">
        <f t="shared" si="80"/>
        <v>276.57992565055758</v>
      </c>
    </row>
    <row r="1349" spans="7:23" x14ac:dyDescent="0.25">
      <c r="G1349" s="15">
        <v>1347</v>
      </c>
      <c r="H1349" s="1">
        <f t="shared" si="81"/>
        <v>22.433333333333334</v>
      </c>
      <c r="I1349" s="15" cm="1">
        <f t="array" ref="I1349">_xlfn.IFS(J1348&gt;=$C$13-$B$26,MINA(I1348+$B$13-S1349+S1348,$B$11),I1348=$B$11,MINA(I1348-S1349+S1348,$B$11),TRUE,MAXA(I1348-S1349+S1348,0))</f>
        <v>0</v>
      </c>
      <c r="J1349" s="1" cm="1">
        <f t="array" ref="J1349">_xlfn.IFS(J1348&gt;=$C$13-$B$26,0,I1348&lt;$B$11,J1348+$B$26,TRUE,0)</f>
        <v>1.4</v>
      </c>
      <c r="K1349" s="3" cm="1">
        <f t="array" ref="K1349">_xlfn.IFS(AND(NOT($K1348=0),$L1348),0,NOT($L1348),$K1348+$B$26,TRUE,$K1348)</f>
        <v>1.1500000000000008</v>
      </c>
      <c r="L1349" s="3" t="b" cm="1">
        <f t="array" ref="L1349">_xlfn.IFS(AND($I1349&gt;0,$K1349&gt;=$C$5-$B$26),TRUE,$R1349&gt;=$B$6,FALSE,$I1349=0,FALSE,TRUE,$L1348)</f>
        <v>0</v>
      </c>
      <c r="M1349" s="3" t="b" cm="1">
        <f t="array" ref="M1349">_xlfn.IFS($N1349&gt;=$B$4-$B$26,FALSE,AND($I1349&gt;0,$K1349&gt;=$B$5-$B$26),TRUE,AND($L1349,NOT($M1348)),FALSE,$M1348,TRUE,TRUE,FALSE)</f>
        <v>0</v>
      </c>
      <c r="N1349" s="3" cm="1">
        <f t="array" ref="N1349">_xlfn.IFS($M1348,$N1348+$B$26,NOT($M1348),0,TRUE,$M1348)</f>
        <v>0</v>
      </c>
      <c r="O1349" s="3" t="b" cm="1">
        <f t="array" ref="O1349">_xlfn.IFS($M1349,FALSE,AND($L1349,NOT($M1349),$R1349&lt;$B$6,$I1349&gt;0),TRUE,TRUE,FALSE)</f>
        <v>0</v>
      </c>
      <c r="P1349" s="3" cm="1">
        <f t="array" ref="P1349">_xlfn.IFS($P1348&gt;=$C$7-$B$26,0,$O1348,$P1348+$B$26,TRUE,0)</f>
        <v>0</v>
      </c>
      <c r="Q1349" s="3" t="b" cm="1">
        <f t="array" ref="Q1349">_xlfn.IFS(AND($L1349,NOT($M1349),NOT($O1349)),TRUE,$R1349&gt;=$B$6,FALSE,AND($L1349,NOT($M1349),$O1349,$P1349=0),TRUE,TRUE,FALSE)</f>
        <v>0</v>
      </c>
      <c r="R1349" s="3" cm="1">
        <f t="array" ref="R1349">_xlfn.IFS(AND($Q1348,$R1348&lt;$B$6),$R1348+1,AND(NOT($L1348),$R1348&gt;0),0,TRUE,$R1348)</f>
        <v>0</v>
      </c>
      <c r="S1349" s="1" cm="1">
        <f t="array" ref="S1349">_xlfn.IFS(AND(Q1348,I1348&gt;$B$8),S1348+$B$8,AND(Q1348,I1348&lt;=$B$8),S1348+I1348,TRUE,$S1348)</f>
        <v>62</v>
      </c>
      <c r="T1349" s="1">
        <f t="shared" si="82"/>
        <v>5580</v>
      </c>
      <c r="U1349" s="17">
        <f t="shared" si="83"/>
        <v>248.7369985141159</v>
      </c>
      <c r="V1349" s="47" cm="1">
        <f t="array" ref="V1349">_xlfn.IFS($B$6=1,S1349*$B$10,AND(R1348=0,R1349&gt;=1,I1349&gt;=$B$6*$B$8-1),V1348+$B$6*$B$10*$B$8,AND(R1348=0,R1349&gt;=1,I1349&lt;$B$6*$B$8-1),V1348+I1348*$B$10,TRUE,V1348)</f>
        <v>6200</v>
      </c>
      <c r="W1349" s="17">
        <f t="shared" ref="W1349:W1412" si="84">V1349/H1349</f>
        <v>276.37444279346209</v>
      </c>
    </row>
    <row r="1350" spans="7:23" x14ac:dyDescent="0.25">
      <c r="G1350" s="15">
        <v>1348</v>
      </c>
      <c r="H1350" s="1">
        <f t="shared" si="81"/>
        <v>22.45</v>
      </c>
      <c r="I1350" s="15" cm="1">
        <f t="array" ref="I1350">_xlfn.IFS(J1349&gt;=$C$13-$B$26,MINA(I1349+$B$13-S1350+S1349,$B$11),I1349=$B$11,MINA(I1349-S1350+S1349,$B$11),TRUE,MAXA(I1349-S1350+S1349,0))</f>
        <v>0</v>
      </c>
      <c r="J1350" s="1" cm="1">
        <f t="array" ref="J1350">_xlfn.IFS(J1349&gt;=$C$13-$B$26,0,I1349&lt;$B$11,J1349+$B$26,TRUE,0)</f>
        <v>1.4166666666666665</v>
      </c>
      <c r="K1350" s="3" cm="1">
        <f t="array" ref="K1350">_xlfn.IFS(AND(NOT($K1349=0),$L1349),0,NOT($L1349),$K1349+$B$26,TRUE,$K1349)</f>
        <v>1.1666666666666674</v>
      </c>
      <c r="L1350" s="3" t="b" cm="1">
        <f t="array" ref="L1350">_xlfn.IFS(AND($I1350&gt;0,$K1350&gt;=$C$5-$B$26),TRUE,$R1350&gt;=$B$6,FALSE,$I1350=0,FALSE,TRUE,$L1349)</f>
        <v>0</v>
      </c>
      <c r="M1350" s="3" t="b" cm="1">
        <f t="array" ref="M1350">_xlfn.IFS($N1350&gt;=$B$4-$B$26,FALSE,AND($I1350&gt;0,$K1350&gt;=$B$5-$B$26),TRUE,AND($L1350,NOT($M1349)),FALSE,$M1349,TRUE,TRUE,FALSE)</f>
        <v>0</v>
      </c>
      <c r="N1350" s="3" cm="1">
        <f t="array" ref="N1350">_xlfn.IFS($M1349,$N1349+$B$26,NOT($M1349),0,TRUE,$M1349)</f>
        <v>0</v>
      </c>
      <c r="O1350" s="3" t="b" cm="1">
        <f t="array" ref="O1350">_xlfn.IFS($M1350,FALSE,AND($L1350,NOT($M1350),$R1350&lt;$B$6,$I1350&gt;0),TRUE,TRUE,FALSE)</f>
        <v>0</v>
      </c>
      <c r="P1350" s="3" cm="1">
        <f t="array" ref="P1350">_xlfn.IFS($P1349&gt;=$C$7-$B$26,0,$O1349,$P1349+$B$26,TRUE,0)</f>
        <v>0</v>
      </c>
      <c r="Q1350" s="3" t="b" cm="1">
        <f t="array" ref="Q1350">_xlfn.IFS(AND($L1350,NOT($M1350),NOT($O1350)),TRUE,$R1350&gt;=$B$6,FALSE,AND($L1350,NOT($M1350),$O1350,$P1350=0),TRUE,TRUE,FALSE)</f>
        <v>0</v>
      </c>
      <c r="R1350" s="3" cm="1">
        <f t="array" ref="R1350">_xlfn.IFS(AND($Q1349,$R1349&lt;$B$6),$R1349+1,AND(NOT($L1349),$R1349&gt;0),0,TRUE,$R1349)</f>
        <v>0</v>
      </c>
      <c r="S1350" s="1" cm="1">
        <f t="array" ref="S1350">_xlfn.IFS(AND(Q1349,I1349&gt;$B$8),S1349+$B$8,AND(Q1349,I1349&lt;=$B$8),S1349+I1349,TRUE,$S1349)</f>
        <v>62</v>
      </c>
      <c r="T1350" s="1">
        <f t="shared" si="82"/>
        <v>5580</v>
      </c>
      <c r="U1350" s="17">
        <f t="shared" si="83"/>
        <v>248.55233853006683</v>
      </c>
      <c r="V1350" s="47" cm="1">
        <f t="array" ref="V1350">_xlfn.IFS($B$6=1,S1350*$B$10,AND(R1349=0,R1350&gt;=1,I1350&gt;=$B$6*$B$8-1),V1349+$B$6*$B$10*$B$8,AND(R1349=0,R1350&gt;=1,I1350&lt;$B$6*$B$8-1),V1349+I1349*$B$10,TRUE,V1349)</f>
        <v>6200</v>
      </c>
      <c r="W1350" s="17">
        <f t="shared" si="84"/>
        <v>276.16926503340756</v>
      </c>
    </row>
    <row r="1351" spans="7:23" x14ac:dyDescent="0.25">
      <c r="G1351" s="15">
        <v>1349</v>
      </c>
      <c r="H1351" s="1">
        <f t="shared" si="81"/>
        <v>22.466666666666665</v>
      </c>
      <c r="I1351" s="15" cm="1">
        <f t="array" ref="I1351">_xlfn.IFS(J1350&gt;=$C$13-$B$26,MINA(I1350+$B$13-S1351+S1350,$B$11),I1350=$B$11,MINA(I1350-S1351+S1350,$B$11),TRUE,MAXA(I1350-S1351+S1350,0))</f>
        <v>0</v>
      </c>
      <c r="J1351" s="1" cm="1">
        <f t="array" ref="J1351">_xlfn.IFS(J1350&gt;=$C$13-$B$26,0,I1350&lt;$B$11,J1350+$B$26,TRUE,0)</f>
        <v>1.4333333333333331</v>
      </c>
      <c r="K1351" s="3" cm="1">
        <f t="array" ref="K1351">_xlfn.IFS(AND(NOT($K1350=0),$L1350),0,NOT($L1350),$K1350+$B$26,TRUE,$K1350)</f>
        <v>1.183333333333334</v>
      </c>
      <c r="L1351" s="3" t="b" cm="1">
        <f t="array" ref="L1351">_xlfn.IFS(AND($I1351&gt;0,$K1351&gt;=$C$5-$B$26),TRUE,$R1351&gt;=$B$6,FALSE,$I1351=0,FALSE,TRUE,$L1350)</f>
        <v>0</v>
      </c>
      <c r="M1351" s="3" t="b" cm="1">
        <f t="array" ref="M1351">_xlfn.IFS($N1351&gt;=$B$4-$B$26,FALSE,AND($I1351&gt;0,$K1351&gt;=$B$5-$B$26),TRUE,AND($L1351,NOT($M1350)),FALSE,$M1350,TRUE,TRUE,FALSE)</f>
        <v>0</v>
      </c>
      <c r="N1351" s="3" cm="1">
        <f t="array" ref="N1351">_xlfn.IFS($M1350,$N1350+$B$26,NOT($M1350),0,TRUE,$M1350)</f>
        <v>0</v>
      </c>
      <c r="O1351" s="3" t="b" cm="1">
        <f t="array" ref="O1351">_xlfn.IFS($M1351,FALSE,AND($L1351,NOT($M1351),$R1351&lt;$B$6,$I1351&gt;0),TRUE,TRUE,FALSE)</f>
        <v>0</v>
      </c>
      <c r="P1351" s="3" cm="1">
        <f t="array" ref="P1351">_xlfn.IFS($P1350&gt;=$C$7-$B$26,0,$O1350,$P1350+$B$26,TRUE,0)</f>
        <v>0</v>
      </c>
      <c r="Q1351" s="3" t="b" cm="1">
        <f t="array" ref="Q1351">_xlfn.IFS(AND($L1351,NOT($M1351),NOT($O1351)),TRUE,$R1351&gt;=$B$6,FALSE,AND($L1351,NOT($M1351),$O1351,$P1351=0),TRUE,TRUE,FALSE)</f>
        <v>0</v>
      </c>
      <c r="R1351" s="3" cm="1">
        <f t="array" ref="R1351">_xlfn.IFS(AND($Q1350,$R1350&lt;$B$6),$R1350+1,AND(NOT($L1350),$R1350&gt;0),0,TRUE,$R1350)</f>
        <v>0</v>
      </c>
      <c r="S1351" s="1" cm="1">
        <f t="array" ref="S1351">_xlfn.IFS(AND(Q1350,I1350&gt;$B$8),S1350+$B$8,AND(Q1350,I1350&lt;=$B$8),S1350+I1350,TRUE,$S1350)</f>
        <v>62</v>
      </c>
      <c r="T1351" s="1">
        <f t="shared" si="82"/>
        <v>5580</v>
      </c>
      <c r="U1351" s="17">
        <f t="shared" si="83"/>
        <v>248.36795252225522</v>
      </c>
      <c r="V1351" s="47" cm="1">
        <f t="array" ref="V1351">_xlfn.IFS($B$6=1,S1351*$B$10,AND(R1350=0,R1351&gt;=1,I1351&gt;=$B$6*$B$8-1),V1350+$B$6*$B$10*$B$8,AND(R1350=0,R1351&gt;=1,I1351&lt;$B$6*$B$8-1),V1350+I1350*$B$10,TRUE,V1350)</f>
        <v>6200</v>
      </c>
      <c r="W1351" s="17">
        <f t="shared" si="84"/>
        <v>275.96439169139467</v>
      </c>
    </row>
    <row r="1352" spans="7:23" x14ac:dyDescent="0.25">
      <c r="G1352" s="15">
        <v>1350</v>
      </c>
      <c r="H1352" s="1">
        <f t="shared" si="81"/>
        <v>22.483333333333334</v>
      </c>
      <c r="I1352" s="15" cm="1">
        <f t="array" ref="I1352">_xlfn.IFS(J1351&gt;=$C$13-$B$26,MINA(I1351+$B$13-S1352+S1351,$B$11),I1351=$B$11,MINA(I1351-S1352+S1351,$B$11),TRUE,MAXA(I1351-S1352+S1351,0))</f>
        <v>0</v>
      </c>
      <c r="J1352" s="1" cm="1">
        <f t="array" ref="J1352">_xlfn.IFS(J1351&gt;=$C$13-$B$26,0,I1351&lt;$B$11,J1351+$B$26,TRUE,0)</f>
        <v>1.4499999999999997</v>
      </c>
      <c r="K1352" s="3" cm="1">
        <f t="array" ref="K1352">_xlfn.IFS(AND(NOT($K1351=0),$L1351),0,NOT($L1351),$K1351+$B$26,TRUE,$K1351)</f>
        <v>1.2000000000000006</v>
      </c>
      <c r="L1352" s="3" t="b" cm="1">
        <f t="array" ref="L1352">_xlfn.IFS(AND($I1352&gt;0,$K1352&gt;=$C$5-$B$26),TRUE,$R1352&gt;=$B$6,FALSE,$I1352=0,FALSE,TRUE,$L1351)</f>
        <v>0</v>
      </c>
      <c r="M1352" s="3" t="b" cm="1">
        <f t="array" ref="M1352">_xlfn.IFS($N1352&gt;=$B$4-$B$26,FALSE,AND($I1352&gt;0,$K1352&gt;=$B$5-$B$26),TRUE,AND($L1352,NOT($M1351)),FALSE,$M1351,TRUE,TRUE,FALSE)</f>
        <v>0</v>
      </c>
      <c r="N1352" s="3" cm="1">
        <f t="array" ref="N1352">_xlfn.IFS($M1351,$N1351+$B$26,NOT($M1351),0,TRUE,$M1351)</f>
        <v>0</v>
      </c>
      <c r="O1352" s="3" t="b" cm="1">
        <f t="array" ref="O1352">_xlfn.IFS($M1352,FALSE,AND($L1352,NOT($M1352),$R1352&lt;$B$6,$I1352&gt;0),TRUE,TRUE,FALSE)</f>
        <v>0</v>
      </c>
      <c r="P1352" s="3" cm="1">
        <f t="array" ref="P1352">_xlfn.IFS($P1351&gt;=$C$7-$B$26,0,$O1351,$P1351+$B$26,TRUE,0)</f>
        <v>0</v>
      </c>
      <c r="Q1352" s="3" t="b" cm="1">
        <f t="array" ref="Q1352">_xlfn.IFS(AND($L1352,NOT($M1352),NOT($O1352)),TRUE,$R1352&gt;=$B$6,FALSE,AND($L1352,NOT($M1352),$O1352,$P1352=0),TRUE,TRUE,FALSE)</f>
        <v>0</v>
      </c>
      <c r="R1352" s="3" cm="1">
        <f t="array" ref="R1352">_xlfn.IFS(AND($Q1351,$R1351&lt;$B$6),$R1351+1,AND(NOT($L1351),$R1351&gt;0),0,TRUE,$R1351)</f>
        <v>0</v>
      </c>
      <c r="S1352" s="1" cm="1">
        <f t="array" ref="S1352">_xlfn.IFS(AND(Q1351,I1351&gt;$B$8),S1351+$B$8,AND(Q1351,I1351&lt;=$B$8),S1351+I1351,TRUE,$S1351)</f>
        <v>62</v>
      </c>
      <c r="T1352" s="1">
        <f t="shared" si="82"/>
        <v>5580</v>
      </c>
      <c r="U1352" s="17">
        <f t="shared" si="83"/>
        <v>248.18383988139362</v>
      </c>
      <c r="V1352" s="47" cm="1">
        <f t="array" ref="V1352">_xlfn.IFS($B$6=1,S1352*$B$10,AND(R1351=0,R1352&gt;=1,I1352&gt;=$B$6*$B$8-1),V1351+$B$6*$B$10*$B$8,AND(R1351=0,R1352&gt;=1,I1352&lt;$B$6*$B$8-1),V1351+I1351*$B$10,TRUE,V1351)</f>
        <v>6200</v>
      </c>
      <c r="W1352" s="17">
        <f t="shared" si="84"/>
        <v>275.75982209043735</v>
      </c>
    </row>
    <row r="1353" spans="7:23" x14ac:dyDescent="0.25">
      <c r="G1353" s="15">
        <v>1351</v>
      </c>
      <c r="H1353" s="1">
        <f t="shared" si="81"/>
        <v>22.5</v>
      </c>
      <c r="I1353" s="15" cm="1">
        <f t="array" ref="I1353">_xlfn.IFS(J1352&gt;=$C$13-$B$26,MINA(I1352+$B$13-S1353+S1352,$B$11),I1352=$B$11,MINA(I1352-S1353+S1352,$B$11),TRUE,MAXA(I1352-S1353+S1352,0))</f>
        <v>0</v>
      </c>
      <c r="J1353" s="1" cm="1">
        <f t="array" ref="J1353">_xlfn.IFS(J1352&gt;=$C$13-$B$26,0,I1352&lt;$B$11,J1352+$B$26,TRUE,0)</f>
        <v>1.4666666666666663</v>
      </c>
      <c r="K1353" s="3" cm="1">
        <f t="array" ref="K1353">_xlfn.IFS(AND(NOT($K1352=0),$L1352),0,NOT($L1352),$K1352+$B$26,TRUE,$K1352)</f>
        <v>1.2166666666666672</v>
      </c>
      <c r="L1353" s="3" t="b" cm="1">
        <f t="array" ref="L1353">_xlfn.IFS(AND($I1353&gt;0,$K1353&gt;=$C$5-$B$26),TRUE,$R1353&gt;=$B$6,FALSE,$I1353=0,FALSE,TRUE,$L1352)</f>
        <v>0</v>
      </c>
      <c r="M1353" s="3" t="b" cm="1">
        <f t="array" ref="M1353">_xlfn.IFS($N1353&gt;=$B$4-$B$26,FALSE,AND($I1353&gt;0,$K1353&gt;=$B$5-$B$26),TRUE,AND($L1353,NOT($M1352)),FALSE,$M1352,TRUE,TRUE,FALSE)</f>
        <v>0</v>
      </c>
      <c r="N1353" s="3" cm="1">
        <f t="array" ref="N1353">_xlfn.IFS($M1352,$N1352+$B$26,NOT($M1352),0,TRUE,$M1352)</f>
        <v>0</v>
      </c>
      <c r="O1353" s="3" t="b" cm="1">
        <f t="array" ref="O1353">_xlfn.IFS($M1353,FALSE,AND($L1353,NOT($M1353),$R1353&lt;$B$6,$I1353&gt;0),TRUE,TRUE,FALSE)</f>
        <v>0</v>
      </c>
      <c r="P1353" s="3" cm="1">
        <f t="array" ref="P1353">_xlfn.IFS($P1352&gt;=$C$7-$B$26,0,$O1352,$P1352+$B$26,TRUE,0)</f>
        <v>0</v>
      </c>
      <c r="Q1353" s="3" t="b" cm="1">
        <f t="array" ref="Q1353">_xlfn.IFS(AND($L1353,NOT($M1353),NOT($O1353)),TRUE,$R1353&gt;=$B$6,FALSE,AND($L1353,NOT($M1353),$O1353,$P1353=0),TRUE,TRUE,FALSE)</f>
        <v>0</v>
      </c>
      <c r="R1353" s="3" cm="1">
        <f t="array" ref="R1353">_xlfn.IFS(AND($Q1352,$R1352&lt;$B$6),$R1352+1,AND(NOT($L1352),$R1352&gt;0),0,TRUE,$R1352)</f>
        <v>0</v>
      </c>
      <c r="S1353" s="1" cm="1">
        <f t="array" ref="S1353">_xlfn.IFS(AND(Q1352,I1352&gt;$B$8),S1352+$B$8,AND(Q1352,I1352&lt;=$B$8),S1352+I1352,TRUE,$S1352)</f>
        <v>62</v>
      </c>
      <c r="T1353" s="1">
        <f t="shared" si="82"/>
        <v>5580</v>
      </c>
      <c r="U1353" s="17">
        <f t="shared" si="83"/>
        <v>248</v>
      </c>
      <c r="V1353" s="47" cm="1">
        <f t="array" ref="V1353">_xlfn.IFS($B$6=1,S1353*$B$10,AND(R1352=0,R1353&gt;=1,I1353&gt;=$B$6*$B$8-1),V1352+$B$6*$B$10*$B$8,AND(R1352=0,R1353&gt;=1,I1353&lt;$B$6*$B$8-1),V1352+I1352*$B$10,TRUE,V1352)</f>
        <v>6200</v>
      </c>
      <c r="W1353" s="17">
        <f t="shared" si="84"/>
        <v>275.55555555555554</v>
      </c>
    </row>
    <row r="1354" spans="7:23" x14ac:dyDescent="0.25">
      <c r="G1354" s="15">
        <v>1352</v>
      </c>
      <c r="H1354" s="1">
        <f t="shared" si="81"/>
        <v>22.516666666666666</v>
      </c>
      <c r="I1354" s="15" cm="1">
        <f t="array" ref="I1354">_xlfn.IFS(J1353&gt;=$C$13-$B$26,MINA(I1353+$B$13-S1354+S1353,$B$11),I1353=$B$11,MINA(I1353-S1354+S1353,$B$11),TRUE,MAXA(I1353-S1354+S1353,0))</f>
        <v>0</v>
      </c>
      <c r="J1354" s="1" cm="1">
        <f t="array" ref="J1354">_xlfn.IFS(J1353&gt;=$C$13-$B$26,0,I1353&lt;$B$11,J1353+$B$26,TRUE,0)</f>
        <v>1.4833333333333329</v>
      </c>
      <c r="K1354" s="3" cm="1">
        <f t="array" ref="K1354">_xlfn.IFS(AND(NOT($K1353=0),$L1353),0,NOT($L1353),$K1353+$B$26,TRUE,$K1353)</f>
        <v>1.2333333333333338</v>
      </c>
      <c r="L1354" s="3" t="b" cm="1">
        <f t="array" ref="L1354">_xlfn.IFS(AND($I1354&gt;0,$K1354&gt;=$C$5-$B$26),TRUE,$R1354&gt;=$B$6,FALSE,$I1354=0,FALSE,TRUE,$L1353)</f>
        <v>0</v>
      </c>
      <c r="M1354" s="3" t="b" cm="1">
        <f t="array" ref="M1354">_xlfn.IFS($N1354&gt;=$B$4-$B$26,FALSE,AND($I1354&gt;0,$K1354&gt;=$B$5-$B$26),TRUE,AND($L1354,NOT($M1353)),FALSE,$M1353,TRUE,TRUE,FALSE)</f>
        <v>0</v>
      </c>
      <c r="N1354" s="3" cm="1">
        <f t="array" ref="N1354">_xlfn.IFS($M1353,$N1353+$B$26,NOT($M1353),0,TRUE,$M1353)</f>
        <v>0</v>
      </c>
      <c r="O1354" s="3" t="b" cm="1">
        <f t="array" ref="O1354">_xlfn.IFS($M1354,FALSE,AND($L1354,NOT($M1354),$R1354&lt;$B$6,$I1354&gt;0),TRUE,TRUE,FALSE)</f>
        <v>0</v>
      </c>
      <c r="P1354" s="3" cm="1">
        <f t="array" ref="P1354">_xlfn.IFS($P1353&gt;=$C$7-$B$26,0,$O1353,$P1353+$B$26,TRUE,0)</f>
        <v>0</v>
      </c>
      <c r="Q1354" s="3" t="b" cm="1">
        <f t="array" ref="Q1354">_xlfn.IFS(AND($L1354,NOT($M1354),NOT($O1354)),TRUE,$R1354&gt;=$B$6,FALSE,AND($L1354,NOT($M1354),$O1354,$P1354=0),TRUE,TRUE,FALSE)</f>
        <v>0</v>
      </c>
      <c r="R1354" s="3" cm="1">
        <f t="array" ref="R1354">_xlfn.IFS(AND($Q1353,$R1353&lt;$B$6),$R1353+1,AND(NOT($L1353),$R1353&gt;0),0,TRUE,$R1353)</f>
        <v>0</v>
      </c>
      <c r="S1354" s="1" cm="1">
        <f t="array" ref="S1354">_xlfn.IFS(AND(Q1353,I1353&gt;$B$8),S1353+$B$8,AND(Q1353,I1353&lt;=$B$8),S1353+I1353,TRUE,$S1353)</f>
        <v>62</v>
      </c>
      <c r="T1354" s="1">
        <f t="shared" si="82"/>
        <v>5580</v>
      </c>
      <c r="U1354" s="17">
        <f t="shared" si="83"/>
        <v>247.81643227239084</v>
      </c>
      <c r="V1354" s="47" cm="1">
        <f t="array" ref="V1354">_xlfn.IFS($B$6=1,S1354*$B$10,AND(R1353=0,R1354&gt;=1,I1354&gt;=$B$6*$B$8-1),V1353+$B$6*$B$10*$B$8,AND(R1353=0,R1354&gt;=1,I1354&lt;$B$6*$B$8-1),V1353+I1353*$B$10,TRUE,V1353)</f>
        <v>6200</v>
      </c>
      <c r="W1354" s="17">
        <f t="shared" si="84"/>
        <v>275.35159141376761</v>
      </c>
    </row>
    <row r="1355" spans="7:23" x14ac:dyDescent="0.25">
      <c r="G1355" s="15">
        <v>1353</v>
      </c>
      <c r="H1355" s="1">
        <f t="shared" si="81"/>
        <v>22.533333333333331</v>
      </c>
      <c r="I1355" s="15" cm="1">
        <f t="array" ref="I1355">_xlfn.IFS(J1354&gt;=$C$13-$B$26,MINA(I1354+$B$13-S1355+S1354,$B$11),I1354=$B$11,MINA(I1354-S1355+S1354,$B$11),TRUE,MAXA(I1354-S1355+S1354,0))</f>
        <v>3</v>
      </c>
      <c r="J1355" s="1" cm="1">
        <f t="array" ref="J1355">_xlfn.IFS(J1354&gt;=$C$13-$B$26,0,I1354&lt;$B$11,J1354+$B$26,TRUE,0)</f>
        <v>0</v>
      </c>
      <c r="K1355" s="3" cm="1">
        <f t="array" ref="K1355">_xlfn.IFS(AND(NOT($K1354=0),$L1354),0,NOT($L1354),$K1354+$B$26,TRUE,$K1354)</f>
        <v>1.2500000000000004</v>
      </c>
      <c r="L1355" s="3" t="b" cm="1">
        <f t="array" ref="L1355">_xlfn.IFS(AND($I1355&gt;0,$K1355&gt;=$C$5-$B$26),TRUE,$R1355&gt;=$B$6,FALSE,$I1355=0,FALSE,TRUE,$L1354)</f>
        <v>1</v>
      </c>
      <c r="M1355" s="3" t="b" cm="1">
        <f t="array" ref="M1355">_xlfn.IFS($N1355&gt;=$B$4-$B$26,FALSE,AND($I1355&gt;0,$K1355&gt;=$B$5-$B$26),TRUE,AND($L1355,NOT($M1354)),FALSE,$M1354,TRUE,TRUE,FALSE)</f>
        <v>1</v>
      </c>
      <c r="N1355" s="3" cm="1">
        <f t="array" ref="N1355">_xlfn.IFS($M1354,$N1354+$B$26,NOT($M1354),0,TRUE,$M1354)</f>
        <v>0</v>
      </c>
      <c r="O1355" s="3" t="b" cm="1">
        <f t="array" ref="O1355">_xlfn.IFS($M1355,FALSE,AND($L1355,NOT($M1355),$R1355&lt;$B$6,$I1355&gt;0),TRUE,TRUE,FALSE)</f>
        <v>0</v>
      </c>
      <c r="P1355" s="3" cm="1">
        <f t="array" ref="P1355">_xlfn.IFS($P1354&gt;=$C$7-$B$26,0,$O1354,$P1354+$B$26,TRUE,0)</f>
        <v>0</v>
      </c>
      <c r="Q1355" s="3" t="b" cm="1">
        <f t="array" ref="Q1355">_xlfn.IFS(AND($L1355,NOT($M1355),NOT($O1355)),TRUE,$R1355&gt;=$B$6,FALSE,AND($L1355,NOT($M1355),$O1355,$P1355=0),TRUE,TRUE,FALSE)</f>
        <v>0</v>
      </c>
      <c r="R1355" s="3" cm="1">
        <f t="array" ref="R1355">_xlfn.IFS(AND($Q1354,$R1354&lt;$B$6),$R1354+1,AND(NOT($L1354),$R1354&gt;0),0,TRUE,$R1354)</f>
        <v>0</v>
      </c>
      <c r="S1355" s="1" cm="1">
        <f t="array" ref="S1355">_xlfn.IFS(AND(Q1354,I1354&gt;$B$8),S1354+$B$8,AND(Q1354,I1354&lt;=$B$8),S1354+I1354,TRUE,$S1354)</f>
        <v>62</v>
      </c>
      <c r="T1355" s="1">
        <f t="shared" si="82"/>
        <v>5580</v>
      </c>
      <c r="U1355" s="17">
        <f t="shared" si="83"/>
        <v>247.63313609467457</v>
      </c>
      <c r="V1355" s="47" cm="1">
        <f t="array" ref="V1355">_xlfn.IFS($B$6=1,S1355*$B$10,AND(R1354=0,R1355&gt;=1,I1355&gt;=$B$6*$B$8-1),V1354+$B$6*$B$10*$B$8,AND(R1354=0,R1355&gt;=1,I1355&lt;$B$6*$B$8-1),V1354+I1354*$B$10,TRUE,V1354)</f>
        <v>6200</v>
      </c>
      <c r="W1355" s="17">
        <f t="shared" si="84"/>
        <v>275.14792899408286</v>
      </c>
    </row>
    <row r="1356" spans="7:23" x14ac:dyDescent="0.25">
      <c r="G1356" s="15">
        <v>1354</v>
      </c>
      <c r="H1356" s="1">
        <f t="shared" si="81"/>
        <v>22.55</v>
      </c>
      <c r="I1356" s="15" cm="1">
        <f t="array" ref="I1356">_xlfn.IFS(J1355&gt;=$C$13-$B$26,MINA(I1355+$B$13-S1356+S1355,$B$11),I1355=$B$11,MINA(I1355-S1356+S1355,$B$11),TRUE,MAXA(I1355-S1356+S1355,0))</f>
        <v>3</v>
      </c>
      <c r="J1356" s="1" cm="1">
        <f t="array" ref="J1356">_xlfn.IFS(J1355&gt;=$C$13-$B$26,0,I1355&lt;$B$11,J1355+$B$26,TRUE,0)</f>
        <v>1.6666666666666666E-2</v>
      </c>
      <c r="K1356" s="3" cm="1">
        <f t="array" ref="K1356">_xlfn.IFS(AND(NOT($K1355=0),$L1355),0,NOT($L1355),$K1355+$B$26,TRUE,$K1355)</f>
        <v>0</v>
      </c>
      <c r="L1356" s="3" t="b" cm="1">
        <f t="array" ref="L1356">_xlfn.IFS(AND($I1356&gt;0,$K1356&gt;=$C$5-$B$26),TRUE,$R1356&gt;=$B$6,FALSE,$I1356=0,FALSE,TRUE,$L1355)</f>
        <v>1</v>
      </c>
      <c r="M1356" s="3" t="b" cm="1">
        <f t="array" ref="M1356">_xlfn.IFS($N1356&gt;=$B$4-$B$26,FALSE,AND($I1356&gt;0,$K1356&gt;=$B$5-$B$26),TRUE,AND($L1356,NOT($M1355)),FALSE,$M1355,TRUE,TRUE,FALSE)</f>
        <v>1</v>
      </c>
      <c r="N1356" s="3" cm="1">
        <f t="array" ref="N1356">_xlfn.IFS($M1355,$N1355+$B$26,NOT($M1355),0,TRUE,$M1355)</f>
        <v>1.6666666666666666E-2</v>
      </c>
      <c r="O1356" s="3" t="b" cm="1">
        <f t="array" ref="O1356">_xlfn.IFS($M1356,FALSE,AND($L1356,NOT($M1356),$R1356&lt;$B$6,$I1356&gt;0),TRUE,TRUE,FALSE)</f>
        <v>0</v>
      </c>
      <c r="P1356" s="3" cm="1">
        <f t="array" ref="P1356">_xlfn.IFS($P1355&gt;=$C$7-$B$26,0,$O1355,$P1355+$B$26,TRUE,0)</f>
        <v>0</v>
      </c>
      <c r="Q1356" s="3" t="b" cm="1">
        <f t="array" ref="Q1356">_xlfn.IFS(AND($L1356,NOT($M1356),NOT($O1356)),TRUE,$R1356&gt;=$B$6,FALSE,AND($L1356,NOT($M1356),$O1356,$P1356=0),TRUE,TRUE,FALSE)</f>
        <v>0</v>
      </c>
      <c r="R1356" s="3" cm="1">
        <f t="array" ref="R1356">_xlfn.IFS(AND($Q1355,$R1355&lt;$B$6),$R1355+1,AND(NOT($L1355),$R1355&gt;0),0,TRUE,$R1355)</f>
        <v>0</v>
      </c>
      <c r="S1356" s="1" cm="1">
        <f t="array" ref="S1356">_xlfn.IFS(AND(Q1355,I1355&gt;$B$8),S1355+$B$8,AND(Q1355,I1355&lt;=$B$8),S1355+I1355,TRUE,$S1355)</f>
        <v>62</v>
      </c>
      <c r="T1356" s="1">
        <f t="shared" si="82"/>
        <v>5580</v>
      </c>
      <c r="U1356" s="17">
        <f t="shared" si="83"/>
        <v>247.450110864745</v>
      </c>
      <c r="V1356" s="47" cm="1">
        <f t="array" ref="V1356">_xlfn.IFS($B$6=1,S1356*$B$10,AND(R1355=0,R1356&gt;=1,I1356&gt;=$B$6*$B$8-1),V1355+$B$6*$B$10*$B$8,AND(R1355=0,R1356&gt;=1,I1356&lt;$B$6*$B$8-1),V1355+I1355*$B$10,TRUE,V1355)</f>
        <v>6200</v>
      </c>
      <c r="W1356" s="17">
        <f t="shared" si="84"/>
        <v>274.94456762749445</v>
      </c>
    </row>
    <row r="1357" spans="7:23" x14ac:dyDescent="0.25">
      <c r="G1357" s="15">
        <v>1355</v>
      </c>
      <c r="H1357" s="1">
        <f t="shared" si="81"/>
        <v>22.566666666666666</v>
      </c>
      <c r="I1357" s="15" cm="1">
        <f t="array" ref="I1357">_xlfn.IFS(J1356&gt;=$C$13-$B$26,MINA(I1356+$B$13-S1357+S1356,$B$11),I1356=$B$11,MINA(I1356-S1357+S1356,$B$11),TRUE,MAXA(I1356-S1357+S1356,0))</f>
        <v>3</v>
      </c>
      <c r="J1357" s="1" cm="1">
        <f t="array" ref="J1357">_xlfn.IFS(J1356&gt;=$C$13-$B$26,0,I1356&lt;$B$11,J1356+$B$26,TRUE,0)</f>
        <v>3.3333333333333333E-2</v>
      </c>
      <c r="K1357" s="3" cm="1">
        <f t="array" ref="K1357">_xlfn.IFS(AND(NOT($K1356=0),$L1356),0,NOT($L1356),$K1356+$B$26,TRUE,$K1356)</f>
        <v>0</v>
      </c>
      <c r="L1357" s="3" t="b" cm="1">
        <f t="array" ref="L1357">_xlfn.IFS(AND($I1357&gt;0,$K1357&gt;=$C$5-$B$26),TRUE,$R1357&gt;=$B$6,FALSE,$I1357=0,FALSE,TRUE,$L1356)</f>
        <v>1</v>
      </c>
      <c r="M1357" s="3" t="b" cm="1">
        <f t="array" ref="M1357">_xlfn.IFS($N1357&gt;=$B$4-$B$26,FALSE,AND($I1357&gt;0,$K1357&gt;=$B$5-$B$26),TRUE,AND($L1357,NOT($M1356)),FALSE,$M1356,TRUE,TRUE,FALSE)</f>
        <v>0</v>
      </c>
      <c r="N1357" s="3" cm="1">
        <f t="array" ref="N1357">_xlfn.IFS($M1356,$N1356+$B$26,NOT($M1356),0,TRUE,$M1356)</f>
        <v>3.3333333333333333E-2</v>
      </c>
      <c r="O1357" s="3" t="b" cm="1">
        <f t="array" ref="O1357">_xlfn.IFS($M1357,FALSE,AND($L1357,NOT($M1357),$R1357&lt;$B$6,$I1357&gt;0),TRUE,TRUE,FALSE)</f>
        <v>1</v>
      </c>
      <c r="P1357" s="3" cm="1">
        <f t="array" ref="P1357">_xlfn.IFS($P1356&gt;=$C$7-$B$26,0,$O1356,$P1356+$B$26,TRUE,0)</f>
        <v>0</v>
      </c>
      <c r="Q1357" s="3" t="b" cm="1">
        <f t="array" ref="Q1357">_xlfn.IFS(AND($L1357,NOT($M1357),NOT($O1357)),TRUE,$R1357&gt;=$B$6,FALSE,AND($L1357,NOT($M1357),$O1357,$P1357=0),TRUE,TRUE,FALSE)</f>
        <v>1</v>
      </c>
      <c r="R1357" s="3" cm="1">
        <f t="array" ref="R1357">_xlfn.IFS(AND($Q1356,$R1356&lt;$B$6),$R1356+1,AND(NOT($L1356),$R1356&gt;0),0,TRUE,$R1356)</f>
        <v>0</v>
      </c>
      <c r="S1357" s="1" cm="1">
        <f t="array" ref="S1357">_xlfn.IFS(AND(Q1356,I1356&gt;$B$8),S1356+$B$8,AND(Q1356,I1356&lt;=$B$8),S1356+I1356,TRUE,$S1356)</f>
        <v>62</v>
      </c>
      <c r="T1357" s="1">
        <f t="shared" si="82"/>
        <v>5580</v>
      </c>
      <c r="U1357" s="17">
        <f t="shared" si="83"/>
        <v>247.26735598227475</v>
      </c>
      <c r="V1357" s="47" cm="1">
        <f t="array" ref="V1357">_xlfn.IFS($B$6=1,S1357*$B$10,AND(R1356=0,R1357&gt;=1,I1357&gt;=$B$6*$B$8-1),V1356+$B$6*$B$10*$B$8,AND(R1356=0,R1357&gt;=1,I1357&lt;$B$6*$B$8-1),V1356+I1356*$B$10,TRUE,V1356)</f>
        <v>6200</v>
      </c>
      <c r="W1357" s="17">
        <f t="shared" si="84"/>
        <v>274.74150664697191</v>
      </c>
    </row>
    <row r="1358" spans="7:23" x14ac:dyDescent="0.25">
      <c r="G1358" s="15">
        <v>1356</v>
      </c>
      <c r="H1358" s="1">
        <f t="shared" si="81"/>
        <v>22.583333333333332</v>
      </c>
      <c r="I1358" s="15" cm="1">
        <f t="array" ref="I1358">_xlfn.IFS(J1357&gt;=$C$13-$B$26,MINA(I1357+$B$13-S1358+S1357,$B$11),I1357=$B$11,MINA(I1357-S1358+S1357,$B$11),TRUE,MAXA(I1357-S1358+S1357,0))</f>
        <v>2</v>
      </c>
      <c r="J1358" s="1" cm="1">
        <f t="array" ref="J1358">_xlfn.IFS(J1357&gt;=$C$13-$B$26,0,I1357&lt;$B$11,J1357+$B$26,TRUE,0)</f>
        <v>0.05</v>
      </c>
      <c r="K1358" s="3" cm="1">
        <f t="array" ref="K1358">_xlfn.IFS(AND(NOT($K1357=0),$L1357),0,NOT($L1357),$K1357+$B$26,TRUE,$K1357)</f>
        <v>0</v>
      </c>
      <c r="L1358" s="3" t="b" cm="1">
        <f t="array" ref="L1358">_xlfn.IFS(AND($I1358&gt;0,$K1358&gt;=$C$5-$B$26),TRUE,$R1358&gt;=$B$6,FALSE,$I1358=0,FALSE,TRUE,$L1357)</f>
        <v>1</v>
      </c>
      <c r="M1358" s="3" t="b" cm="1">
        <f t="array" ref="M1358">_xlfn.IFS($N1358&gt;=$B$4-$B$26,FALSE,AND($I1358&gt;0,$K1358&gt;=$B$5-$B$26),TRUE,AND($L1358,NOT($M1357)),FALSE,$M1357,TRUE,TRUE,FALSE)</f>
        <v>0</v>
      </c>
      <c r="N1358" s="3" cm="1">
        <f t="array" ref="N1358">_xlfn.IFS($M1357,$N1357+$B$26,NOT($M1357),0,TRUE,$M1357)</f>
        <v>0</v>
      </c>
      <c r="O1358" s="3" t="b" cm="1">
        <f t="array" ref="O1358">_xlfn.IFS($M1358,FALSE,AND($L1358,NOT($M1358),$R1358&lt;$B$6,$I1358&gt;0),TRUE,TRUE,FALSE)</f>
        <v>1</v>
      </c>
      <c r="P1358" s="3" cm="1">
        <f t="array" ref="P1358">_xlfn.IFS($P1357&gt;=$C$7-$B$26,0,$O1357,$P1357+$B$26,TRUE,0)</f>
        <v>1.6666666666666666E-2</v>
      </c>
      <c r="Q1358" s="3" t="b" cm="1">
        <f t="array" ref="Q1358">_xlfn.IFS(AND($L1358,NOT($M1358),NOT($O1358)),TRUE,$R1358&gt;=$B$6,FALSE,AND($L1358,NOT($M1358),$O1358,$P1358=0),TRUE,TRUE,FALSE)</f>
        <v>0</v>
      </c>
      <c r="R1358" s="3" cm="1">
        <f t="array" ref="R1358">_xlfn.IFS(AND($Q1357,$R1357&lt;$B$6),$R1357+1,AND(NOT($L1357),$R1357&gt;0),0,TRUE,$R1357)</f>
        <v>1</v>
      </c>
      <c r="S1358" s="1" cm="1">
        <f t="array" ref="S1358">_xlfn.IFS(AND(Q1357,I1357&gt;$B$8),S1357+$B$8,AND(Q1357,I1357&lt;=$B$8),S1357+I1357,TRUE,$S1357)</f>
        <v>63</v>
      </c>
      <c r="T1358" s="1">
        <f t="shared" si="82"/>
        <v>5670</v>
      </c>
      <c r="U1358" s="17">
        <f t="shared" si="83"/>
        <v>251.07011070110701</v>
      </c>
      <c r="V1358" s="47" cm="1">
        <f t="array" ref="V1358">_xlfn.IFS($B$6=1,S1358*$B$10,AND(R1357=0,R1358&gt;=1,I1358&gt;=$B$6*$B$8-1),V1357+$B$6*$B$10*$B$8,AND(R1357=0,R1358&gt;=1,I1358&lt;$B$6*$B$8-1),V1357+I1357*$B$10,TRUE,V1357)</f>
        <v>6500</v>
      </c>
      <c r="W1358" s="17">
        <f t="shared" si="84"/>
        <v>287.82287822878232</v>
      </c>
    </row>
    <row r="1359" spans="7:23" x14ac:dyDescent="0.25">
      <c r="G1359" s="15">
        <v>1357</v>
      </c>
      <c r="H1359" s="1">
        <f t="shared" si="81"/>
        <v>22.6</v>
      </c>
      <c r="I1359" s="15" cm="1">
        <f t="array" ref="I1359">_xlfn.IFS(J1358&gt;=$C$13-$B$26,MINA(I1358+$B$13-S1359+S1358,$B$11),I1358=$B$11,MINA(I1358-S1359+S1358,$B$11),TRUE,MAXA(I1358-S1359+S1358,0))</f>
        <v>2</v>
      </c>
      <c r="J1359" s="1" cm="1">
        <f t="array" ref="J1359">_xlfn.IFS(J1358&gt;=$C$13-$B$26,0,I1358&lt;$B$11,J1358+$B$26,TRUE,0)</f>
        <v>6.6666666666666666E-2</v>
      </c>
      <c r="K1359" s="3" cm="1">
        <f t="array" ref="K1359">_xlfn.IFS(AND(NOT($K1358=0),$L1358),0,NOT($L1358),$K1358+$B$26,TRUE,$K1358)</f>
        <v>0</v>
      </c>
      <c r="L1359" s="3" t="b" cm="1">
        <f t="array" ref="L1359">_xlfn.IFS(AND($I1359&gt;0,$K1359&gt;=$C$5-$B$26),TRUE,$R1359&gt;=$B$6,FALSE,$I1359=0,FALSE,TRUE,$L1358)</f>
        <v>1</v>
      </c>
      <c r="M1359" s="3" t="b" cm="1">
        <f t="array" ref="M1359">_xlfn.IFS($N1359&gt;=$B$4-$B$26,FALSE,AND($I1359&gt;0,$K1359&gt;=$B$5-$B$26),TRUE,AND($L1359,NOT($M1358)),FALSE,$M1358,TRUE,TRUE,FALSE)</f>
        <v>0</v>
      </c>
      <c r="N1359" s="3" cm="1">
        <f t="array" ref="N1359">_xlfn.IFS($M1358,$N1358+$B$26,NOT($M1358),0,TRUE,$M1358)</f>
        <v>0</v>
      </c>
      <c r="O1359" s="3" t="b" cm="1">
        <f t="array" ref="O1359">_xlfn.IFS($M1359,FALSE,AND($L1359,NOT($M1359),$R1359&lt;$B$6,$I1359&gt;0),TRUE,TRUE,FALSE)</f>
        <v>1</v>
      </c>
      <c r="P1359" s="3" cm="1">
        <f t="array" ref="P1359">_xlfn.IFS($P1358&gt;=$C$7-$B$26,0,$O1358,$P1358+$B$26,TRUE,0)</f>
        <v>3.3333333333333333E-2</v>
      </c>
      <c r="Q1359" s="3" t="b" cm="1">
        <f t="array" ref="Q1359">_xlfn.IFS(AND($L1359,NOT($M1359),NOT($O1359)),TRUE,$R1359&gt;=$B$6,FALSE,AND($L1359,NOT($M1359),$O1359,$P1359=0),TRUE,TRUE,FALSE)</f>
        <v>0</v>
      </c>
      <c r="R1359" s="3" cm="1">
        <f t="array" ref="R1359">_xlfn.IFS(AND($Q1358,$R1358&lt;$B$6),$R1358+1,AND(NOT($L1358),$R1358&gt;0),0,TRUE,$R1358)</f>
        <v>1</v>
      </c>
      <c r="S1359" s="1" cm="1">
        <f t="array" ref="S1359">_xlfn.IFS(AND(Q1358,I1358&gt;$B$8),S1358+$B$8,AND(Q1358,I1358&lt;=$B$8),S1358+I1358,TRUE,$S1358)</f>
        <v>63</v>
      </c>
      <c r="T1359" s="1">
        <f t="shared" si="82"/>
        <v>5670</v>
      </c>
      <c r="U1359" s="17">
        <f t="shared" si="83"/>
        <v>250.88495575221236</v>
      </c>
      <c r="V1359" s="47" cm="1">
        <f t="array" ref="V1359">_xlfn.IFS($B$6=1,S1359*$B$10,AND(R1358=0,R1359&gt;=1,I1359&gt;=$B$6*$B$8-1),V1358+$B$6*$B$10*$B$8,AND(R1358=0,R1359&gt;=1,I1359&lt;$B$6*$B$8-1),V1358+I1358*$B$10,TRUE,V1358)</f>
        <v>6500</v>
      </c>
      <c r="W1359" s="17">
        <f t="shared" si="84"/>
        <v>287.61061946902652</v>
      </c>
    </row>
    <row r="1360" spans="7:23" x14ac:dyDescent="0.25">
      <c r="G1360" s="15">
        <v>1358</v>
      </c>
      <c r="H1360" s="1">
        <f t="shared" si="81"/>
        <v>22.616666666666667</v>
      </c>
      <c r="I1360" s="15" cm="1">
        <f t="array" ref="I1360">_xlfn.IFS(J1359&gt;=$C$13-$B$26,MINA(I1359+$B$13-S1360+S1359,$B$11),I1359=$B$11,MINA(I1359-S1360+S1359,$B$11),TRUE,MAXA(I1359-S1360+S1359,0))</f>
        <v>2</v>
      </c>
      <c r="J1360" s="1" cm="1">
        <f t="array" ref="J1360">_xlfn.IFS(J1359&gt;=$C$13-$B$26,0,I1359&lt;$B$11,J1359+$B$26,TRUE,0)</f>
        <v>8.3333333333333329E-2</v>
      </c>
      <c r="K1360" s="3" cm="1">
        <f t="array" ref="K1360">_xlfn.IFS(AND(NOT($K1359=0),$L1359),0,NOT($L1359),$K1359+$B$26,TRUE,$K1359)</f>
        <v>0</v>
      </c>
      <c r="L1360" s="3" t="b" cm="1">
        <f t="array" ref="L1360">_xlfn.IFS(AND($I1360&gt;0,$K1360&gt;=$C$5-$B$26),TRUE,$R1360&gt;=$B$6,FALSE,$I1360=0,FALSE,TRUE,$L1359)</f>
        <v>1</v>
      </c>
      <c r="M1360" s="3" t="b" cm="1">
        <f t="array" ref="M1360">_xlfn.IFS($N1360&gt;=$B$4-$B$26,FALSE,AND($I1360&gt;0,$K1360&gt;=$B$5-$B$26),TRUE,AND($L1360,NOT($M1359)),FALSE,$M1359,TRUE,TRUE,FALSE)</f>
        <v>0</v>
      </c>
      <c r="N1360" s="3" cm="1">
        <f t="array" ref="N1360">_xlfn.IFS($M1359,$N1359+$B$26,NOT($M1359),0,TRUE,$M1359)</f>
        <v>0</v>
      </c>
      <c r="O1360" s="3" t="b" cm="1">
        <f t="array" ref="O1360">_xlfn.IFS($M1360,FALSE,AND($L1360,NOT($M1360),$R1360&lt;$B$6,$I1360&gt;0),TRUE,TRUE,FALSE)</f>
        <v>1</v>
      </c>
      <c r="P1360" s="3" cm="1">
        <f t="array" ref="P1360">_xlfn.IFS($P1359&gt;=$C$7-$B$26,0,$O1359,$P1359+$B$26,TRUE,0)</f>
        <v>0.05</v>
      </c>
      <c r="Q1360" s="3" t="b" cm="1">
        <f t="array" ref="Q1360">_xlfn.IFS(AND($L1360,NOT($M1360),NOT($O1360)),TRUE,$R1360&gt;=$B$6,FALSE,AND($L1360,NOT($M1360),$O1360,$P1360=0),TRUE,TRUE,FALSE)</f>
        <v>0</v>
      </c>
      <c r="R1360" s="3" cm="1">
        <f t="array" ref="R1360">_xlfn.IFS(AND($Q1359,$R1359&lt;$B$6),$R1359+1,AND(NOT($L1359),$R1359&gt;0),0,TRUE,$R1359)</f>
        <v>1</v>
      </c>
      <c r="S1360" s="1" cm="1">
        <f t="array" ref="S1360">_xlfn.IFS(AND(Q1359,I1359&gt;$B$8),S1359+$B$8,AND(Q1359,I1359&lt;=$B$8),S1359+I1359,TRUE,$S1359)</f>
        <v>63</v>
      </c>
      <c r="T1360" s="1">
        <f t="shared" si="82"/>
        <v>5670</v>
      </c>
      <c r="U1360" s="17">
        <f t="shared" si="83"/>
        <v>250.70007369196756</v>
      </c>
      <c r="V1360" s="47" cm="1">
        <f t="array" ref="V1360">_xlfn.IFS($B$6=1,S1360*$B$10,AND(R1359=0,R1360&gt;=1,I1360&gt;=$B$6*$B$8-1),V1359+$B$6*$B$10*$B$8,AND(R1359=0,R1360&gt;=1,I1360&lt;$B$6*$B$8-1),V1359+I1359*$B$10,TRUE,V1359)</f>
        <v>6500</v>
      </c>
      <c r="W1360" s="17">
        <f t="shared" si="84"/>
        <v>287.39867354458363</v>
      </c>
    </row>
    <row r="1361" spans="7:23" x14ac:dyDescent="0.25">
      <c r="G1361" s="15">
        <v>1359</v>
      </c>
      <c r="H1361" s="1">
        <f t="shared" si="81"/>
        <v>22.633333333333333</v>
      </c>
      <c r="I1361" s="15" cm="1">
        <f t="array" ref="I1361">_xlfn.IFS(J1360&gt;=$C$13-$B$26,MINA(I1360+$B$13-S1361+S1360,$B$11),I1360=$B$11,MINA(I1360-S1361+S1360,$B$11),TRUE,MAXA(I1360-S1361+S1360,0))</f>
        <v>2</v>
      </c>
      <c r="J1361" s="1" cm="1">
        <f t="array" ref="J1361">_xlfn.IFS(J1360&gt;=$C$13-$B$26,0,I1360&lt;$B$11,J1360+$B$26,TRUE,0)</f>
        <v>9.9999999999999992E-2</v>
      </c>
      <c r="K1361" s="3" cm="1">
        <f t="array" ref="K1361">_xlfn.IFS(AND(NOT($K1360=0),$L1360),0,NOT($L1360),$K1360+$B$26,TRUE,$K1360)</f>
        <v>0</v>
      </c>
      <c r="L1361" s="3" t="b" cm="1">
        <f t="array" ref="L1361">_xlfn.IFS(AND($I1361&gt;0,$K1361&gt;=$C$5-$B$26),TRUE,$R1361&gt;=$B$6,FALSE,$I1361=0,FALSE,TRUE,$L1360)</f>
        <v>1</v>
      </c>
      <c r="M1361" s="3" t="b" cm="1">
        <f t="array" ref="M1361">_xlfn.IFS($N1361&gt;=$B$4-$B$26,FALSE,AND($I1361&gt;0,$K1361&gt;=$B$5-$B$26),TRUE,AND($L1361,NOT($M1360)),FALSE,$M1360,TRUE,TRUE,FALSE)</f>
        <v>0</v>
      </c>
      <c r="N1361" s="3" cm="1">
        <f t="array" ref="N1361">_xlfn.IFS($M1360,$N1360+$B$26,NOT($M1360),0,TRUE,$M1360)</f>
        <v>0</v>
      </c>
      <c r="O1361" s="3" t="b" cm="1">
        <f t="array" ref="O1361">_xlfn.IFS($M1361,FALSE,AND($L1361,NOT($M1361),$R1361&lt;$B$6,$I1361&gt;0),TRUE,TRUE,FALSE)</f>
        <v>1</v>
      </c>
      <c r="P1361" s="3" cm="1">
        <f t="array" ref="P1361">_xlfn.IFS($P1360&gt;=$C$7-$B$26,0,$O1360,$P1360+$B$26,TRUE,0)</f>
        <v>6.6666666666666666E-2</v>
      </c>
      <c r="Q1361" s="3" t="b" cm="1">
        <f t="array" ref="Q1361">_xlfn.IFS(AND($L1361,NOT($M1361),NOT($O1361)),TRUE,$R1361&gt;=$B$6,FALSE,AND($L1361,NOT($M1361),$O1361,$P1361=0),TRUE,TRUE,FALSE)</f>
        <v>0</v>
      </c>
      <c r="R1361" s="3" cm="1">
        <f t="array" ref="R1361">_xlfn.IFS(AND($Q1360,$R1360&lt;$B$6),$R1360+1,AND(NOT($L1360),$R1360&gt;0),0,TRUE,$R1360)</f>
        <v>1</v>
      </c>
      <c r="S1361" s="1" cm="1">
        <f t="array" ref="S1361">_xlfn.IFS(AND(Q1360,I1360&gt;$B$8),S1360+$B$8,AND(Q1360,I1360&lt;=$B$8),S1360+I1360,TRUE,$S1360)</f>
        <v>63</v>
      </c>
      <c r="T1361" s="1">
        <f t="shared" si="82"/>
        <v>5670</v>
      </c>
      <c r="U1361" s="17">
        <f t="shared" si="83"/>
        <v>250.51546391752578</v>
      </c>
      <c r="V1361" s="47" cm="1">
        <f t="array" ref="V1361">_xlfn.IFS($B$6=1,S1361*$B$10,AND(R1360=0,R1361&gt;=1,I1361&gt;=$B$6*$B$8-1),V1360+$B$6*$B$10*$B$8,AND(R1360=0,R1361&gt;=1,I1361&lt;$B$6*$B$8-1),V1360+I1360*$B$10,TRUE,V1360)</f>
        <v>6500</v>
      </c>
      <c r="W1361" s="17">
        <f t="shared" si="84"/>
        <v>287.18703976435938</v>
      </c>
    </row>
    <row r="1362" spans="7:23" x14ac:dyDescent="0.25">
      <c r="G1362" s="15">
        <v>1360</v>
      </c>
      <c r="H1362" s="1">
        <f t="shared" si="81"/>
        <v>22.65</v>
      </c>
      <c r="I1362" s="15" cm="1">
        <f t="array" ref="I1362">_xlfn.IFS(J1361&gt;=$C$13-$B$26,MINA(I1361+$B$13-S1362+S1361,$B$11),I1361=$B$11,MINA(I1361-S1362+S1361,$B$11),TRUE,MAXA(I1361-S1362+S1361,0))</f>
        <v>2</v>
      </c>
      <c r="J1362" s="1" cm="1">
        <f t="array" ref="J1362">_xlfn.IFS(J1361&gt;=$C$13-$B$26,0,I1361&lt;$B$11,J1361+$B$26,TRUE,0)</f>
        <v>0.11666666666666665</v>
      </c>
      <c r="K1362" s="3" cm="1">
        <f t="array" ref="K1362">_xlfn.IFS(AND(NOT($K1361=0),$L1361),0,NOT($L1361),$K1361+$B$26,TRUE,$K1361)</f>
        <v>0</v>
      </c>
      <c r="L1362" s="3" t="b" cm="1">
        <f t="array" ref="L1362">_xlfn.IFS(AND($I1362&gt;0,$K1362&gt;=$C$5-$B$26),TRUE,$R1362&gt;=$B$6,FALSE,$I1362=0,FALSE,TRUE,$L1361)</f>
        <v>1</v>
      </c>
      <c r="M1362" s="3" t="b" cm="1">
        <f t="array" ref="M1362">_xlfn.IFS($N1362&gt;=$B$4-$B$26,FALSE,AND($I1362&gt;0,$K1362&gt;=$B$5-$B$26),TRUE,AND($L1362,NOT($M1361)),FALSE,$M1361,TRUE,TRUE,FALSE)</f>
        <v>0</v>
      </c>
      <c r="N1362" s="3" cm="1">
        <f t="array" ref="N1362">_xlfn.IFS($M1361,$N1361+$B$26,NOT($M1361),0,TRUE,$M1361)</f>
        <v>0</v>
      </c>
      <c r="O1362" s="3" t="b" cm="1">
        <f t="array" ref="O1362">_xlfn.IFS($M1362,FALSE,AND($L1362,NOT($M1362),$R1362&lt;$B$6,$I1362&gt;0),TRUE,TRUE,FALSE)</f>
        <v>1</v>
      </c>
      <c r="P1362" s="3" cm="1">
        <f t="array" ref="P1362">_xlfn.IFS($P1361&gt;=$C$7-$B$26,0,$O1361,$P1361+$B$26,TRUE,0)</f>
        <v>8.3333333333333329E-2</v>
      </c>
      <c r="Q1362" s="3" t="b" cm="1">
        <f t="array" ref="Q1362">_xlfn.IFS(AND($L1362,NOT($M1362),NOT($O1362)),TRUE,$R1362&gt;=$B$6,FALSE,AND($L1362,NOT($M1362),$O1362,$P1362=0),TRUE,TRUE,FALSE)</f>
        <v>0</v>
      </c>
      <c r="R1362" s="3" cm="1">
        <f t="array" ref="R1362">_xlfn.IFS(AND($Q1361,$R1361&lt;$B$6),$R1361+1,AND(NOT($L1361),$R1361&gt;0),0,TRUE,$R1361)</f>
        <v>1</v>
      </c>
      <c r="S1362" s="1" cm="1">
        <f t="array" ref="S1362">_xlfn.IFS(AND(Q1361,I1361&gt;$B$8),S1361+$B$8,AND(Q1361,I1361&lt;=$B$8),S1361+I1361,TRUE,$S1361)</f>
        <v>63</v>
      </c>
      <c r="T1362" s="1">
        <f t="shared" si="82"/>
        <v>5670</v>
      </c>
      <c r="U1362" s="17">
        <f t="shared" si="83"/>
        <v>250.33112582781459</v>
      </c>
      <c r="V1362" s="47" cm="1">
        <f t="array" ref="V1362">_xlfn.IFS($B$6=1,S1362*$B$10,AND(R1361=0,R1362&gt;=1,I1362&gt;=$B$6*$B$8-1),V1361+$B$6*$B$10*$B$8,AND(R1361=0,R1362&gt;=1,I1362&lt;$B$6*$B$8-1),V1361+I1361*$B$10,TRUE,V1361)</f>
        <v>6500</v>
      </c>
      <c r="W1362" s="17">
        <f t="shared" si="84"/>
        <v>286.97571743929359</v>
      </c>
    </row>
    <row r="1363" spans="7:23" x14ac:dyDescent="0.25">
      <c r="G1363" s="15">
        <v>1361</v>
      </c>
      <c r="H1363" s="1">
        <f t="shared" si="81"/>
        <v>22.666666666666668</v>
      </c>
      <c r="I1363" s="15" cm="1">
        <f t="array" ref="I1363">_xlfn.IFS(J1362&gt;=$C$13-$B$26,MINA(I1362+$B$13-S1363+S1362,$B$11),I1362=$B$11,MINA(I1362-S1363+S1362,$B$11),TRUE,MAXA(I1362-S1363+S1362,0))</f>
        <v>2</v>
      </c>
      <c r="J1363" s="1" cm="1">
        <f t="array" ref="J1363">_xlfn.IFS(J1362&gt;=$C$13-$B$26,0,I1362&lt;$B$11,J1362+$B$26,TRUE,0)</f>
        <v>0.13333333333333333</v>
      </c>
      <c r="K1363" s="3" cm="1">
        <f t="array" ref="K1363">_xlfn.IFS(AND(NOT($K1362=0),$L1362),0,NOT($L1362),$K1362+$B$26,TRUE,$K1362)</f>
        <v>0</v>
      </c>
      <c r="L1363" s="3" t="b" cm="1">
        <f t="array" ref="L1363">_xlfn.IFS(AND($I1363&gt;0,$K1363&gt;=$C$5-$B$26),TRUE,$R1363&gt;=$B$6,FALSE,$I1363=0,FALSE,TRUE,$L1362)</f>
        <v>1</v>
      </c>
      <c r="M1363" s="3" t="b" cm="1">
        <f t="array" ref="M1363">_xlfn.IFS($N1363&gt;=$B$4-$B$26,FALSE,AND($I1363&gt;0,$K1363&gt;=$B$5-$B$26),TRUE,AND($L1363,NOT($M1362)),FALSE,$M1362,TRUE,TRUE,FALSE)</f>
        <v>0</v>
      </c>
      <c r="N1363" s="3" cm="1">
        <f t="array" ref="N1363">_xlfn.IFS($M1362,$N1362+$B$26,NOT($M1362),0,TRUE,$M1362)</f>
        <v>0</v>
      </c>
      <c r="O1363" s="3" t="b" cm="1">
        <f t="array" ref="O1363">_xlfn.IFS($M1363,FALSE,AND($L1363,NOT($M1363),$R1363&lt;$B$6,$I1363&gt;0),TRUE,TRUE,FALSE)</f>
        <v>1</v>
      </c>
      <c r="P1363" s="3" cm="1">
        <f t="array" ref="P1363">_xlfn.IFS($P1362&gt;=$C$7-$B$26,0,$O1362,$P1362+$B$26,TRUE,0)</f>
        <v>0</v>
      </c>
      <c r="Q1363" s="3" t="b" cm="1">
        <f t="array" ref="Q1363">_xlfn.IFS(AND($L1363,NOT($M1363),NOT($O1363)),TRUE,$R1363&gt;=$B$6,FALSE,AND($L1363,NOT($M1363),$O1363,$P1363=0),TRUE,TRUE,FALSE)</f>
        <v>1</v>
      </c>
      <c r="R1363" s="3" cm="1">
        <f t="array" ref="R1363">_xlfn.IFS(AND($Q1362,$R1362&lt;$B$6),$R1362+1,AND(NOT($L1362),$R1362&gt;0),0,TRUE,$R1362)</f>
        <v>1</v>
      </c>
      <c r="S1363" s="1" cm="1">
        <f t="array" ref="S1363">_xlfn.IFS(AND(Q1362,I1362&gt;$B$8),S1362+$B$8,AND(Q1362,I1362&lt;=$B$8),S1362+I1362,TRUE,$S1362)</f>
        <v>63</v>
      </c>
      <c r="T1363" s="1">
        <f t="shared" si="82"/>
        <v>5670</v>
      </c>
      <c r="U1363" s="17">
        <f t="shared" si="83"/>
        <v>250.14705882352939</v>
      </c>
      <c r="V1363" s="47" cm="1">
        <f t="array" ref="V1363">_xlfn.IFS($B$6=1,S1363*$B$10,AND(R1362=0,R1363&gt;=1,I1363&gt;=$B$6*$B$8-1),V1362+$B$6*$B$10*$B$8,AND(R1362=0,R1363&gt;=1,I1363&lt;$B$6*$B$8-1),V1362+I1362*$B$10,TRUE,V1362)</f>
        <v>6500</v>
      </c>
      <c r="W1363" s="17">
        <f t="shared" si="84"/>
        <v>286.76470588235293</v>
      </c>
    </row>
    <row r="1364" spans="7:23" x14ac:dyDescent="0.25">
      <c r="G1364" s="15">
        <v>1362</v>
      </c>
      <c r="H1364" s="1">
        <f t="shared" si="81"/>
        <v>22.683333333333334</v>
      </c>
      <c r="I1364" s="15" cm="1">
        <f t="array" ref="I1364">_xlfn.IFS(J1363&gt;=$C$13-$B$26,MINA(I1363+$B$13-S1364+S1363,$B$11),I1363=$B$11,MINA(I1363-S1364+S1363,$B$11),TRUE,MAXA(I1363-S1364+S1363,0))</f>
        <v>1</v>
      </c>
      <c r="J1364" s="1" cm="1">
        <f t="array" ref="J1364">_xlfn.IFS(J1363&gt;=$C$13-$B$26,0,I1363&lt;$B$11,J1363+$B$26,TRUE,0)</f>
        <v>0.15</v>
      </c>
      <c r="K1364" s="3" cm="1">
        <f t="array" ref="K1364">_xlfn.IFS(AND(NOT($K1363=0),$L1363),0,NOT($L1363),$K1363+$B$26,TRUE,$K1363)</f>
        <v>0</v>
      </c>
      <c r="L1364" s="3" t="b" cm="1">
        <f t="array" ref="L1364">_xlfn.IFS(AND($I1364&gt;0,$K1364&gt;=$C$5-$B$26),TRUE,$R1364&gt;=$B$6,FALSE,$I1364=0,FALSE,TRUE,$L1363)</f>
        <v>1</v>
      </c>
      <c r="M1364" s="3" t="b" cm="1">
        <f t="array" ref="M1364">_xlfn.IFS($N1364&gt;=$B$4-$B$26,FALSE,AND($I1364&gt;0,$K1364&gt;=$B$5-$B$26),TRUE,AND($L1364,NOT($M1363)),FALSE,$M1363,TRUE,TRUE,FALSE)</f>
        <v>0</v>
      </c>
      <c r="N1364" s="3" cm="1">
        <f t="array" ref="N1364">_xlfn.IFS($M1363,$N1363+$B$26,NOT($M1363),0,TRUE,$M1363)</f>
        <v>0</v>
      </c>
      <c r="O1364" s="3" t="b" cm="1">
        <f t="array" ref="O1364">_xlfn.IFS($M1364,FALSE,AND($L1364,NOT($M1364),$R1364&lt;$B$6,$I1364&gt;0),TRUE,TRUE,FALSE)</f>
        <v>1</v>
      </c>
      <c r="P1364" s="3" cm="1">
        <f t="array" ref="P1364">_xlfn.IFS($P1363&gt;=$C$7-$B$26,0,$O1363,$P1363+$B$26,TRUE,0)</f>
        <v>1.6666666666666666E-2</v>
      </c>
      <c r="Q1364" s="3" t="b" cm="1">
        <f t="array" ref="Q1364">_xlfn.IFS(AND($L1364,NOT($M1364),NOT($O1364)),TRUE,$R1364&gt;=$B$6,FALSE,AND($L1364,NOT($M1364),$O1364,$P1364=0),TRUE,TRUE,FALSE)</f>
        <v>0</v>
      </c>
      <c r="R1364" s="3" cm="1">
        <f t="array" ref="R1364">_xlfn.IFS(AND($Q1363,$R1363&lt;$B$6),$R1363+1,AND(NOT($L1363),$R1363&gt;0),0,TRUE,$R1363)</f>
        <v>2</v>
      </c>
      <c r="S1364" s="1" cm="1">
        <f t="array" ref="S1364">_xlfn.IFS(AND(Q1363,I1363&gt;$B$8),S1363+$B$8,AND(Q1363,I1363&lt;=$B$8),S1363+I1363,TRUE,$S1363)</f>
        <v>64</v>
      </c>
      <c r="T1364" s="1">
        <f t="shared" si="82"/>
        <v>5760</v>
      </c>
      <c r="U1364" s="17">
        <f t="shared" si="83"/>
        <v>253.93093313739897</v>
      </c>
      <c r="V1364" s="47" cm="1">
        <f t="array" ref="V1364">_xlfn.IFS($B$6=1,S1364*$B$10,AND(R1363=0,R1364&gt;=1,I1364&gt;=$B$6*$B$8-1),V1363+$B$6*$B$10*$B$8,AND(R1363=0,R1364&gt;=1,I1364&lt;$B$6*$B$8-1),V1363+I1363*$B$10,TRUE,V1363)</f>
        <v>6500</v>
      </c>
      <c r="W1364" s="17">
        <f t="shared" si="84"/>
        <v>286.55400440852316</v>
      </c>
    </row>
    <row r="1365" spans="7:23" x14ac:dyDescent="0.25">
      <c r="G1365" s="15">
        <v>1363</v>
      </c>
      <c r="H1365" s="1">
        <f t="shared" si="81"/>
        <v>22.7</v>
      </c>
      <c r="I1365" s="15" cm="1">
        <f t="array" ref="I1365">_xlfn.IFS(J1364&gt;=$C$13-$B$26,MINA(I1364+$B$13-S1365+S1364,$B$11),I1364=$B$11,MINA(I1364-S1365+S1364,$B$11),TRUE,MAXA(I1364-S1365+S1364,0))</f>
        <v>1</v>
      </c>
      <c r="J1365" s="1" cm="1">
        <f t="array" ref="J1365">_xlfn.IFS(J1364&gt;=$C$13-$B$26,0,I1364&lt;$B$11,J1364+$B$26,TRUE,0)</f>
        <v>0.16666666666666666</v>
      </c>
      <c r="K1365" s="3" cm="1">
        <f t="array" ref="K1365">_xlfn.IFS(AND(NOT($K1364=0),$L1364),0,NOT($L1364),$K1364+$B$26,TRUE,$K1364)</f>
        <v>0</v>
      </c>
      <c r="L1365" s="3" t="b" cm="1">
        <f t="array" ref="L1365">_xlfn.IFS(AND($I1365&gt;0,$K1365&gt;=$C$5-$B$26),TRUE,$R1365&gt;=$B$6,FALSE,$I1365=0,FALSE,TRUE,$L1364)</f>
        <v>1</v>
      </c>
      <c r="M1365" s="3" t="b" cm="1">
        <f t="array" ref="M1365">_xlfn.IFS($N1365&gt;=$B$4-$B$26,FALSE,AND($I1365&gt;0,$K1365&gt;=$B$5-$B$26),TRUE,AND($L1365,NOT($M1364)),FALSE,$M1364,TRUE,TRUE,FALSE)</f>
        <v>0</v>
      </c>
      <c r="N1365" s="3" cm="1">
        <f t="array" ref="N1365">_xlfn.IFS($M1364,$N1364+$B$26,NOT($M1364),0,TRUE,$M1364)</f>
        <v>0</v>
      </c>
      <c r="O1365" s="3" t="b" cm="1">
        <f t="array" ref="O1365">_xlfn.IFS($M1365,FALSE,AND($L1365,NOT($M1365),$R1365&lt;$B$6,$I1365&gt;0),TRUE,TRUE,FALSE)</f>
        <v>1</v>
      </c>
      <c r="P1365" s="3" cm="1">
        <f t="array" ref="P1365">_xlfn.IFS($P1364&gt;=$C$7-$B$26,0,$O1364,$P1364+$B$26,TRUE,0)</f>
        <v>3.3333333333333333E-2</v>
      </c>
      <c r="Q1365" s="3" t="b" cm="1">
        <f t="array" ref="Q1365">_xlfn.IFS(AND($L1365,NOT($M1365),NOT($O1365)),TRUE,$R1365&gt;=$B$6,FALSE,AND($L1365,NOT($M1365),$O1365,$P1365=0),TRUE,TRUE,FALSE)</f>
        <v>0</v>
      </c>
      <c r="R1365" s="3" cm="1">
        <f t="array" ref="R1365">_xlfn.IFS(AND($Q1364,$R1364&lt;$B$6),$R1364+1,AND(NOT($L1364),$R1364&gt;0),0,TRUE,$R1364)</f>
        <v>2</v>
      </c>
      <c r="S1365" s="1" cm="1">
        <f t="array" ref="S1365">_xlfn.IFS(AND(Q1364,I1364&gt;$B$8),S1364+$B$8,AND(Q1364,I1364&lt;=$B$8),S1364+I1364,TRUE,$S1364)</f>
        <v>64</v>
      </c>
      <c r="T1365" s="1">
        <f t="shared" si="82"/>
        <v>5760</v>
      </c>
      <c r="U1365" s="17">
        <f t="shared" si="83"/>
        <v>253.7444933920705</v>
      </c>
      <c r="V1365" s="47" cm="1">
        <f t="array" ref="V1365">_xlfn.IFS($B$6=1,S1365*$B$10,AND(R1364=0,R1365&gt;=1,I1365&gt;=$B$6*$B$8-1),V1364+$B$6*$B$10*$B$8,AND(R1364=0,R1365&gt;=1,I1365&lt;$B$6*$B$8-1),V1364+I1364*$B$10,TRUE,V1364)</f>
        <v>6500</v>
      </c>
      <c r="W1365" s="17">
        <f t="shared" si="84"/>
        <v>286.34361233480178</v>
      </c>
    </row>
    <row r="1366" spans="7:23" x14ac:dyDescent="0.25">
      <c r="G1366" s="15">
        <v>1364</v>
      </c>
      <c r="H1366" s="1">
        <f t="shared" si="81"/>
        <v>22.716666666666665</v>
      </c>
      <c r="I1366" s="15" cm="1">
        <f t="array" ref="I1366">_xlfn.IFS(J1365&gt;=$C$13-$B$26,MINA(I1365+$B$13-S1366+S1365,$B$11),I1365=$B$11,MINA(I1365-S1366+S1365,$B$11),TRUE,MAXA(I1365-S1366+S1365,0))</f>
        <v>1</v>
      </c>
      <c r="J1366" s="1" cm="1">
        <f t="array" ref="J1366">_xlfn.IFS(J1365&gt;=$C$13-$B$26,0,I1365&lt;$B$11,J1365+$B$26,TRUE,0)</f>
        <v>0.18333333333333332</v>
      </c>
      <c r="K1366" s="3" cm="1">
        <f t="array" ref="K1366">_xlfn.IFS(AND(NOT($K1365=0),$L1365),0,NOT($L1365),$K1365+$B$26,TRUE,$K1365)</f>
        <v>0</v>
      </c>
      <c r="L1366" s="3" t="b" cm="1">
        <f t="array" ref="L1366">_xlfn.IFS(AND($I1366&gt;0,$K1366&gt;=$C$5-$B$26),TRUE,$R1366&gt;=$B$6,FALSE,$I1366=0,FALSE,TRUE,$L1365)</f>
        <v>1</v>
      </c>
      <c r="M1366" s="3" t="b" cm="1">
        <f t="array" ref="M1366">_xlfn.IFS($N1366&gt;=$B$4-$B$26,FALSE,AND($I1366&gt;0,$K1366&gt;=$B$5-$B$26),TRUE,AND($L1366,NOT($M1365)),FALSE,$M1365,TRUE,TRUE,FALSE)</f>
        <v>0</v>
      </c>
      <c r="N1366" s="3" cm="1">
        <f t="array" ref="N1366">_xlfn.IFS($M1365,$N1365+$B$26,NOT($M1365),0,TRUE,$M1365)</f>
        <v>0</v>
      </c>
      <c r="O1366" s="3" t="b" cm="1">
        <f t="array" ref="O1366">_xlfn.IFS($M1366,FALSE,AND($L1366,NOT($M1366),$R1366&lt;$B$6,$I1366&gt;0),TRUE,TRUE,FALSE)</f>
        <v>1</v>
      </c>
      <c r="P1366" s="3" cm="1">
        <f t="array" ref="P1366">_xlfn.IFS($P1365&gt;=$C$7-$B$26,0,$O1365,$P1365+$B$26,TRUE,0)</f>
        <v>0.05</v>
      </c>
      <c r="Q1366" s="3" t="b" cm="1">
        <f t="array" ref="Q1366">_xlfn.IFS(AND($L1366,NOT($M1366),NOT($O1366)),TRUE,$R1366&gt;=$B$6,FALSE,AND($L1366,NOT($M1366),$O1366,$P1366=0),TRUE,TRUE,FALSE)</f>
        <v>0</v>
      </c>
      <c r="R1366" s="3" cm="1">
        <f t="array" ref="R1366">_xlfn.IFS(AND($Q1365,$R1365&lt;$B$6),$R1365+1,AND(NOT($L1365),$R1365&gt;0),0,TRUE,$R1365)</f>
        <v>2</v>
      </c>
      <c r="S1366" s="1" cm="1">
        <f t="array" ref="S1366">_xlfn.IFS(AND(Q1365,I1365&gt;$B$8),S1365+$B$8,AND(Q1365,I1365&lt;=$B$8),S1365+I1365,TRUE,$S1365)</f>
        <v>64</v>
      </c>
      <c r="T1366" s="1">
        <f t="shared" si="82"/>
        <v>5760</v>
      </c>
      <c r="U1366" s="17">
        <f t="shared" si="83"/>
        <v>253.55832721936906</v>
      </c>
      <c r="V1366" s="47" cm="1">
        <f t="array" ref="V1366">_xlfn.IFS($B$6=1,S1366*$B$10,AND(R1365=0,R1366&gt;=1,I1366&gt;=$B$6*$B$8-1),V1365+$B$6*$B$10*$B$8,AND(R1365=0,R1366&gt;=1,I1366&lt;$B$6*$B$8-1),V1365+I1365*$B$10,TRUE,V1365)</f>
        <v>6500</v>
      </c>
      <c r="W1366" s="17">
        <f t="shared" si="84"/>
        <v>286.13352898019076</v>
      </c>
    </row>
    <row r="1367" spans="7:23" x14ac:dyDescent="0.25">
      <c r="G1367" s="15">
        <v>1365</v>
      </c>
      <c r="H1367" s="1">
        <f t="shared" si="81"/>
        <v>22.733333333333334</v>
      </c>
      <c r="I1367" s="15" cm="1">
        <f t="array" ref="I1367">_xlfn.IFS(J1366&gt;=$C$13-$B$26,MINA(I1366+$B$13-S1367+S1366,$B$11),I1366=$B$11,MINA(I1366-S1367+S1366,$B$11),TRUE,MAXA(I1366-S1367+S1366,0))</f>
        <v>1</v>
      </c>
      <c r="J1367" s="1" cm="1">
        <f t="array" ref="J1367">_xlfn.IFS(J1366&gt;=$C$13-$B$26,0,I1366&lt;$B$11,J1366+$B$26,TRUE,0)</f>
        <v>0.19999999999999998</v>
      </c>
      <c r="K1367" s="3" cm="1">
        <f t="array" ref="K1367">_xlfn.IFS(AND(NOT($K1366=0),$L1366),0,NOT($L1366),$K1366+$B$26,TRUE,$K1366)</f>
        <v>0</v>
      </c>
      <c r="L1367" s="3" t="b" cm="1">
        <f t="array" ref="L1367">_xlfn.IFS(AND($I1367&gt;0,$K1367&gt;=$C$5-$B$26),TRUE,$R1367&gt;=$B$6,FALSE,$I1367=0,FALSE,TRUE,$L1366)</f>
        <v>1</v>
      </c>
      <c r="M1367" s="3" t="b" cm="1">
        <f t="array" ref="M1367">_xlfn.IFS($N1367&gt;=$B$4-$B$26,FALSE,AND($I1367&gt;0,$K1367&gt;=$B$5-$B$26),TRUE,AND($L1367,NOT($M1366)),FALSE,$M1366,TRUE,TRUE,FALSE)</f>
        <v>0</v>
      </c>
      <c r="N1367" s="3" cm="1">
        <f t="array" ref="N1367">_xlfn.IFS($M1366,$N1366+$B$26,NOT($M1366),0,TRUE,$M1366)</f>
        <v>0</v>
      </c>
      <c r="O1367" s="3" t="b" cm="1">
        <f t="array" ref="O1367">_xlfn.IFS($M1367,FALSE,AND($L1367,NOT($M1367),$R1367&lt;$B$6,$I1367&gt;0),TRUE,TRUE,FALSE)</f>
        <v>1</v>
      </c>
      <c r="P1367" s="3" cm="1">
        <f t="array" ref="P1367">_xlfn.IFS($P1366&gt;=$C$7-$B$26,0,$O1366,$P1366+$B$26,TRUE,0)</f>
        <v>6.6666666666666666E-2</v>
      </c>
      <c r="Q1367" s="3" t="b" cm="1">
        <f t="array" ref="Q1367">_xlfn.IFS(AND($L1367,NOT($M1367),NOT($O1367)),TRUE,$R1367&gt;=$B$6,FALSE,AND($L1367,NOT($M1367),$O1367,$P1367=0),TRUE,TRUE,FALSE)</f>
        <v>0</v>
      </c>
      <c r="R1367" s="3" cm="1">
        <f t="array" ref="R1367">_xlfn.IFS(AND($Q1366,$R1366&lt;$B$6),$R1366+1,AND(NOT($L1366),$R1366&gt;0),0,TRUE,$R1366)</f>
        <v>2</v>
      </c>
      <c r="S1367" s="1" cm="1">
        <f t="array" ref="S1367">_xlfn.IFS(AND(Q1366,I1366&gt;$B$8),S1366+$B$8,AND(Q1366,I1366&lt;=$B$8),S1366+I1366,TRUE,$S1366)</f>
        <v>64</v>
      </c>
      <c r="T1367" s="1">
        <f t="shared" si="82"/>
        <v>5760</v>
      </c>
      <c r="U1367" s="17">
        <f t="shared" si="83"/>
        <v>253.37243401759531</v>
      </c>
      <c r="V1367" s="47" cm="1">
        <f t="array" ref="V1367">_xlfn.IFS($B$6=1,S1367*$B$10,AND(R1366=0,R1367&gt;=1,I1367&gt;=$B$6*$B$8-1),V1366+$B$6*$B$10*$B$8,AND(R1366=0,R1367&gt;=1,I1367&lt;$B$6*$B$8-1),V1366+I1366*$B$10,TRUE,V1366)</f>
        <v>6500</v>
      </c>
      <c r="W1367" s="17">
        <f t="shared" si="84"/>
        <v>285.92375366568916</v>
      </c>
    </row>
    <row r="1368" spans="7:23" x14ac:dyDescent="0.25">
      <c r="G1368" s="15">
        <v>1366</v>
      </c>
      <c r="H1368" s="1">
        <f t="shared" si="81"/>
        <v>22.75</v>
      </c>
      <c r="I1368" s="15" cm="1">
        <f t="array" ref="I1368">_xlfn.IFS(J1367&gt;=$C$13-$B$26,MINA(I1367+$B$13-S1368+S1367,$B$11),I1367=$B$11,MINA(I1367-S1368+S1367,$B$11),TRUE,MAXA(I1367-S1368+S1367,0))</f>
        <v>1</v>
      </c>
      <c r="J1368" s="1" cm="1">
        <f t="array" ref="J1368">_xlfn.IFS(J1367&gt;=$C$13-$B$26,0,I1367&lt;$B$11,J1367+$B$26,TRUE,0)</f>
        <v>0.21666666666666665</v>
      </c>
      <c r="K1368" s="3" cm="1">
        <f t="array" ref="K1368">_xlfn.IFS(AND(NOT($K1367=0),$L1367),0,NOT($L1367),$K1367+$B$26,TRUE,$K1367)</f>
        <v>0</v>
      </c>
      <c r="L1368" s="3" t="b" cm="1">
        <f t="array" ref="L1368">_xlfn.IFS(AND($I1368&gt;0,$K1368&gt;=$C$5-$B$26),TRUE,$R1368&gt;=$B$6,FALSE,$I1368=0,FALSE,TRUE,$L1367)</f>
        <v>1</v>
      </c>
      <c r="M1368" s="3" t="b" cm="1">
        <f t="array" ref="M1368">_xlfn.IFS($N1368&gt;=$B$4-$B$26,FALSE,AND($I1368&gt;0,$K1368&gt;=$B$5-$B$26),TRUE,AND($L1368,NOT($M1367)),FALSE,$M1367,TRUE,TRUE,FALSE)</f>
        <v>0</v>
      </c>
      <c r="N1368" s="3" cm="1">
        <f t="array" ref="N1368">_xlfn.IFS($M1367,$N1367+$B$26,NOT($M1367),0,TRUE,$M1367)</f>
        <v>0</v>
      </c>
      <c r="O1368" s="3" t="b" cm="1">
        <f t="array" ref="O1368">_xlfn.IFS($M1368,FALSE,AND($L1368,NOT($M1368),$R1368&lt;$B$6,$I1368&gt;0),TRUE,TRUE,FALSE)</f>
        <v>1</v>
      </c>
      <c r="P1368" s="3" cm="1">
        <f t="array" ref="P1368">_xlfn.IFS($P1367&gt;=$C$7-$B$26,0,$O1367,$P1367+$B$26,TRUE,0)</f>
        <v>8.3333333333333329E-2</v>
      </c>
      <c r="Q1368" s="3" t="b" cm="1">
        <f t="array" ref="Q1368">_xlfn.IFS(AND($L1368,NOT($M1368),NOT($O1368)),TRUE,$R1368&gt;=$B$6,FALSE,AND($L1368,NOT($M1368),$O1368,$P1368=0),TRUE,TRUE,FALSE)</f>
        <v>0</v>
      </c>
      <c r="R1368" s="3" cm="1">
        <f t="array" ref="R1368">_xlfn.IFS(AND($Q1367,$R1367&lt;$B$6),$R1367+1,AND(NOT($L1367),$R1367&gt;0),0,TRUE,$R1367)</f>
        <v>2</v>
      </c>
      <c r="S1368" s="1" cm="1">
        <f t="array" ref="S1368">_xlfn.IFS(AND(Q1367,I1367&gt;$B$8),S1367+$B$8,AND(Q1367,I1367&lt;=$B$8),S1367+I1367,TRUE,$S1367)</f>
        <v>64</v>
      </c>
      <c r="T1368" s="1">
        <f t="shared" si="82"/>
        <v>5760</v>
      </c>
      <c r="U1368" s="17">
        <f t="shared" si="83"/>
        <v>253.1868131868132</v>
      </c>
      <c r="V1368" s="47" cm="1">
        <f t="array" ref="V1368">_xlfn.IFS($B$6=1,S1368*$B$10,AND(R1367=0,R1368&gt;=1,I1368&gt;=$B$6*$B$8-1),V1367+$B$6*$B$10*$B$8,AND(R1367=0,R1368&gt;=1,I1368&lt;$B$6*$B$8-1),V1367+I1367*$B$10,TRUE,V1367)</f>
        <v>6500</v>
      </c>
      <c r="W1368" s="17">
        <f t="shared" si="84"/>
        <v>285.71428571428572</v>
      </c>
    </row>
    <row r="1369" spans="7:23" x14ac:dyDescent="0.25">
      <c r="G1369" s="15">
        <v>1367</v>
      </c>
      <c r="H1369" s="1">
        <f t="shared" si="81"/>
        <v>22.766666666666666</v>
      </c>
      <c r="I1369" s="15" cm="1">
        <f t="array" ref="I1369">_xlfn.IFS(J1368&gt;=$C$13-$B$26,MINA(I1368+$B$13-S1369+S1368,$B$11),I1368=$B$11,MINA(I1368-S1369+S1368,$B$11),TRUE,MAXA(I1368-S1369+S1368,0))</f>
        <v>1</v>
      </c>
      <c r="J1369" s="1" cm="1">
        <f t="array" ref="J1369">_xlfn.IFS(J1368&gt;=$C$13-$B$26,0,I1368&lt;$B$11,J1368+$B$26,TRUE,0)</f>
        <v>0.23333333333333331</v>
      </c>
      <c r="K1369" s="3" cm="1">
        <f t="array" ref="K1369">_xlfn.IFS(AND(NOT($K1368=0),$L1368),0,NOT($L1368),$K1368+$B$26,TRUE,$K1368)</f>
        <v>0</v>
      </c>
      <c r="L1369" s="3" t="b" cm="1">
        <f t="array" ref="L1369">_xlfn.IFS(AND($I1369&gt;0,$K1369&gt;=$C$5-$B$26),TRUE,$R1369&gt;=$B$6,FALSE,$I1369=0,FALSE,TRUE,$L1368)</f>
        <v>1</v>
      </c>
      <c r="M1369" s="3" t="b" cm="1">
        <f t="array" ref="M1369">_xlfn.IFS($N1369&gt;=$B$4-$B$26,FALSE,AND($I1369&gt;0,$K1369&gt;=$B$5-$B$26),TRUE,AND($L1369,NOT($M1368)),FALSE,$M1368,TRUE,TRUE,FALSE)</f>
        <v>0</v>
      </c>
      <c r="N1369" s="3" cm="1">
        <f t="array" ref="N1369">_xlfn.IFS($M1368,$N1368+$B$26,NOT($M1368),0,TRUE,$M1368)</f>
        <v>0</v>
      </c>
      <c r="O1369" s="3" t="b" cm="1">
        <f t="array" ref="O1369">_xlfn.IFS($M1369,FALSE,AND($L1369,NOT($M1369),$R1369&lt;$B$6,$I1369&gt;0),TRUE,TRUE,FALSE)</f>
        <v>1</v>
      </c>
      <c r="P1369" s="3" cm="1">
        <f t="array" ref="P1369">_xlfn.IFS($P1368&gt;=$C$7-$B$26,0,$O1368,$P1368+$B$26,TRUE,0)</f>
        <v>0</v>
      </c>
      <c r="Q1369" s="3" t="b" cm="1">
        <f t="array" ref="Q1369">_xlfn.IFS(AND($L1369,NOT($M1369),NOT($O1369)),TRUE,$R1369&gt;=$B$6,FALSE,AND($L1369,NOT($M1369),$O1369,$P1369=0),TRUE,TRUE,FALSE)</f>
        <v>1</v>
      </c>
      <c r="R1369" s="3" cm="1">
        <f t="array" ref="R1369">_xlfn.IFS(AND($Q1368,$R1368&lt;$B$6),$R1368+1,AND(NOT($L1368),$R1368&gt;0),0,TRUE,$R1368)</f>
        <v>2</v>
      </c>
      <c r="S1369" s="1" cm="1">
        <f t="array" ref="S1369">_xlfn.IFS(AND(Q1368,I1368&gt;$B$8),S1368+$B$8,AND(Q1368,I1368&lt;=$B$8),S1368+I1368,TRUE,$S1368)</f>
        <v>64</v>
      </c>
      <c r="T1369" s="1">
        <f t="shared" si="82"/>
        <v>5760</v>
      </c>
      <c r="U1369" s="17">
        <f t="shared" si="83"/>
        <v>253.00146412884334</v>
      </c>
      <c r="V1369" s="47" cm="1">
        <f t="array" ref="V1369">_xlfn.IFS($B$6=1,S1369*$B$10,AND(R1368=0,R1369&gt;=1,I1369&gt;=$B$6*$B$8-1),V1368+$B$6*$B$10*$B$8,AND(R1368=0,R1369&gt;=1,I1369&lt;$B$6*$B$8-1),V1368+I1368*$B$10,TRUE,V1368)</f>
        <v>6500</v>
      </c>
      <c r="W1369" s="17">
        <f t="shared" si="84"/>
        <v>285.50512445095171</v>
      </c>
    </row>
    <row r="1370" spans="7:23" x14ac:dyDescent="0.25">
      <c r="G1370" s="15">
        <v>1368</v>
      </c>
      <c r="H1370" s="1">
        <f t="shared" si="81"/>
        <v>22.783333333333331</v>
      </c>
      <c r="I1370" s="15" cm="1">
        <f t="array" ref="I1370">_xlfn.IFS(J1369&gt;=$C$13-$B$26,MINA(I1369+$B$13-S1370+S1369,$B$11),I1369=$B$11,MINA(I1369-S1370+S1369,$B$11),TRUE,MAXA(I1369-S1370+S1369,0))</f>
        <v>0</v>
      </c>
      <c r="J1370" s="1" cm="1">
        <f t="array" ref="J1370">_xlfn.IFS(J1369&gt;=$C$13-$B$26,0,I1369&lt;$B$11,J1369+$B$26,TRUE,0)</f>
        <v>0.24999999999999997</v>
      </c>
      <c r="K1370" s="3" cm="1">
        <f t="array" ref="K1370">_xlfn.IFS(AND(NOT($K1369=0),$L1369),0,NOT($L1369),$K1369+$B$26,TRUE,$K1369)</f>
        <v>0</v>
      </c>
      <c r="L1370" s="3" t="b" cm="1">
        <f t="array" ref="L1370">_xlfn.IFS(AND($I1370&gt;0,$K1370&gt;=$C$5-$B$26),TRUE,$R1370&gt;=$B$6,FALSE,$I1370=0,FALSE,TRUE,$L1369)</f>
        <v>0</v>
      </c>
      <c r="M1370" s="3" t="b" cm="1">
        <f t="array" ref="M1370">_xlfn.IFS($N1370&gt;=$B$4-$B$26,FALSE,AND($I1370&gt;0,$K1370&gt;=$B$5-$B$26),TRUE,AND($L1370,NOT($M1369)),FALSE,$M1369,TRUE,TRUE,FALSE)</f>
        <v>0</v>
      </c>
      <c r="N1370" s="3" cm="1">
        <f t="array" ref="N1370">_xlfn.IFS($M1369,$N1369+$B$26,NOT($M1369),0,TRUE,$M1369)</f>
        <v>0</v>
      </c>
      <c r="O1370" s="3" t="b" cm="1">
        <f t="array" ref="O1370">_xlfn.IFS($M1370,FALSE,AND($L1370,NOT($M1370),$R1370&lt;$B$6,$I1370&gt;0),TRUE,TRUE,FALSE)</f>
        <v>0</v>
      </c>
      <c r="P1370" s="3" cm="1">
        <f t="array" ref="P1370">_xlfn.IFS($P1369&gt;=$C$7-$B$26,0,$O1369,$P1369+$B$26,TRUE,0)</f>
        <v>1.6666666666666666E-2</v>
      </c>
      <c r="Q1370" s="3" t="b" cm="1">
        <f t="array" ref="Q1370">_xlfn.IFS(AND($L1370,NOT($M1370),NOT($O1370)),TRUE,$R1370&gt;=$B$6,FALSE,AND($L1370,NOT($M1370),$O1370,$P1370=0),TRUE,TRUE,FALSE)</f>
        <v>0</v>
      </c>
      <c r="R1370" s="3" cm="1">
        <f t="array" ref="R1370">_xlfn.IFS(AND($Q1369,$R1369&lt;$B$6),$R1369+1,AND(NOT($L1369),$R1369&gt;0),0,TRUE,$R1369)</f>
        <v>3</v>
      </c>
      <c r="S1370" s="1" cm="1">
        <f t="array" ref="S1370">_xlfn.IFS(AND(Q1369,I1369&gt;$B$8),S1369+$B$8,AND(Q1369,I1369&lt;=$B$8),S1369+I1369,TRUE,$S1369)</f>
        <v>65</v>
      </c>
      <c r="T1370" s="1">
        <f t="shared" si="82"/>
        <v>5850</v>
      </c>
      <c r="U1370" s="17">
        <f t="shared" si="83"/>
        <v>256.76664228237019</v>
      </c>
      <c r="V1370" s="47" cm="1">
        <f t="array" ref="V1370">_xlfn.IFS($B$6=1,S1370*$B$10,AND(R1369=0,R1370&gt;=1,I1370&gt;=$B$6*$B$8-1),V1369+$B$6*$B$10*$B$8,AND(R1369=0,R1370&gt;=1,I1370&lt;$B$6*$B$8-1),V1369+I1369*$B$10,TRUE,V1369)</f>
        <v>6500</v>
      </c>
      <c r="W1370" s="17">
        <f t="shared" si="84"/>
        <v>285.29626920263354</v>
      </c>
    </row>
    <row r="1371" spans="7:23" x14ac:dyDescent="0.25">
      <c r="G1371" s="15">
        <v>1369</v>
      </c>
      <c r="H1371" s="1">
        <f t="shared" si="81"/>
        <v>22.8</v>
      </c>
      <c r="I1371" s="15" cm="1">
        <f t="array" ref="I1371">_xlfn.IFS(J1370&gt;=$C$13-$B$26,MINA(I1370+$B$13-S1371+S1370,$B$11),I1370=$B$11,MINA(I1370-S1371+S1370,$B$11),TRUE,MAXA(I1370-S1371+S1370,0))</f>
        <v>0</v>
      </c>
      <c r="J1371" s="1" cm="1">
        <f t="array" ref="J1371">_xlfn.IFS(J1370&gt;=$C$13-$B$26,0,I1370&lt;$B$11,J1370+$B$26,TRUE,0)</f>
        <v>0.26666666666666666</v>
      </c>
      <c r="K1371" s="3" cm="1">
        <f t="array" ref="K1371">_xlfn.IFS(AND(NOT($K1370=0),$L1370),0,NOT($L1370),$K1370+$B$26,TRUE,$K1370)</f>
        <v>1.6666666666666666E-2</v>
      </c>
      <c r="L1371" s="3" t="b" cm="1">
        <f t="array" ref="L1371">_xlfn.IFS(AND($I1371&gt;0,$K1371&gt;=$C$5-$B$26),TRUE,$R1371&gt;=$B$6,FALSE,$I1371=0,FALSE,TRUE,$L1370)</f>
        <v>0</v>
      </c>
      <c r="M1371" s="3" t="b" cm="1">
        <f t="array" ref="M1371">_xlfn.IFS($N1371&gt;=$B$4-$B$26,FALSE,AND($I1371&gt;0,$K1371&gt;=$B$5-$B$26),TRUE,AND($L1371,NOT($M1370)),FALSE,$M1370,TRUE,TRUE,FALSE)</f>
        <v>0</v>
      </c>
      <c r="N1371" s="3" cm="1">
        <f t="array" ref="N1371">_xlfn.IFS($M1370,$N1370+$B$26,NOT($M1370),0,TRUE,$M1370)</f>
        <v>0</v>
      </c>
      <c r="O1371" s="3" t="b" cm="1">
        <f t="array" ref="O1371">_xlfn.IFS($M1371,FALSE,AND($L1371,NOT($M1371),$R1371&lt;$B$6,$I1371&gt;0),TRUE,TRUE,FALSE)</f>
        <v>0</v>
      </c>
      <c r="P1371" s="3" cm="1">
        <f t="array" ref="P1371">_xlfn.IFS($P1370&gt;=$C$7-$B$26,0,$O1370,$P1370+$B$26,TRUE,0)</f>
        <v>0</v>
      </c>
      <c r="Q1371" s="3" t="b" cm="1">
        <f t="array" ref="Q1371">_xlfn.IFS(AND($L1371,NOT($M1371),NOT($O1371)),TRUE,$R1371&gt;=$B$6,FALSE,AND($L1371,NOT($M1371),$O1371,$P1371=0),TRUE,TRUE,FALSE)</f>
        <v>0</v>
      </c>
      <c r="R1371" s="3" cm="1">
        <f t="array" ref="R1371">_xlfn.IFS(AND($Q1370,$R1370&lt;$B$6),$R1370+1,AND(NOT($L1370),$R1370&gt;0),0,TRUE,$R1370)</f>
        <v>0</v>
      </c>
      <c r="S1371" s="1" cm="1">
        <f t="array" ref="S1371">_xlfn.IFS(AND(Q1370,I1370&gt;$B$8),S1370+$B$8,AND(Q1370,I1370&lt;=$B$8),S1370+I1370,TRUE,$S1370)</f>
        <v>65</v>
      </c>
      <c r="T1371" s="1">
        <f t="shared" si="82"/>
        <v>5850</v>
      </c>
      <c r="U1371" s="17">
        <f t="shared" si="83"/>
        <v>256.57894736842104</v>
      </c>
      <c r="V1371" s="47" cm="1">
        <f t="array" ref="V1371">_xlfn.IFS($B$6=1,S1371*$B$10,AND(R1370=0,R1371&gt;=1,I1371&gt;=$B$6*$B$8-1),V1370+$B$6*$B$10*$B$8,AND(R1370=0,R1371&gt;=1,I1371&lt;$B$6*$B$8-1),V1370+I1370*$B$10,TRUE,V1370)</f>
        <v>6500</v>
      </c>
      <c r="W1371" s="17">
        <f t="shared" si="84"/>
        <v>285.08771929824559</v>
      </c>
    </row>
    <row r="1372" spans="7:23" x14ac:dyDescent="0.25">
      <c r="G1372" s="15">
        <v>1370</v>
      </c>
      <c r="H1372" s="1">
        <f t="shared" si="81"/>
        <v>22.816666666666666</v>
      </c>
      <c r="I1372" s="15" cm="1">
        <f t="array" ref="I1372">_xlfn.IFS(J1371&gt;=$C$13-$B$26,MINA(I1371+$B$13-S1372+S1371,$B$11),I1371=$B$11,MINA(I1371-S1372+S1371,$B$11),TRUE,MAXA(I1371-S1372+S1371,0))</f>
        <v>0</v>
      </c>
      <c r="J1372" s="1" cm="1">
        <f t="array" ref="J1372">_xlfn.IFS(J1371&gt;=$C$13-$B$26,0,I1371&lt;$B$11,J1371+$B$26,TRUE,0)</f>
        <v>0.28333333333333333</v>
      </c>
      <c r="K1372" s="3" cm="1">
        <f t="array" ref="K1372">_xlfn.IFS(AND(NOT($K1371=0),$L1371),0,NOT($L1371),$K1371+$B$26,TRUE,$K1371)</f>
        <v>3.3333333333333333E-2</v>
      </c>
      <c r="L1372" s="3" t="b" cm="1">
        <f t="array" ref="L1372">_xlfn.IFS(AND($I1372&gt;0,$K1372&gt;=$C$5-$B$26),TRUE,$R1372&gt;=$B$6,FALSE,$I1372=0,FALSE,TRUE,$L1371)</f>
        <v>0</v>
      </c>
      <c r="M1372" s="3" t="b" cm="1">
        <f t="array" ref="M1372">_xlfn.IFS($N1372&gt;=$B$4-$B$26,FALSE,AND($I1372&gt;0,$K1372&gt;=$B$5-$B$26),TRUE,AND($L1372,NOT($M1371)),FALSE,$M1371,TRUE,TRUE,FALSE)</f>
        <v>0</v>
      </c>
      <c r="N1372" s="3" cm="1">
        <f t="array" ref="N1372">_xlfn.IFS($M1371,$N1371+$B$26,NOT($M1371),0,TRUE,$M1371)</f>
        <v>0</v>
      </c>
      <c r="O1372" s="3" t="b" cm="1">
        <f t="array" ref="O1372">_xlfn.IFS($M1372,FALSE,AND($L1372,NOT($M1372),$R1372&lt;$B$6,$I1372&gt;0),TRUE,TRUE,FALSE)</f>
        <v>0</v>
      </c>
      <c r="P1372" s="3" cm="1">
        <f t="array" ref="P1372">_xlfn.IFS($P1371&gt;=$C$7-$B$26,0,$O1371,$P1371+$B$26,TRUE,0)</f>
        <v>0</v>
      </c>
      <c r="Q1372" s="3" t="b" cm="1">
        <f t="array" ref="Q1372">_xlfn.IFS(AND($L1372,NOT($M1372),NOT($O1372)),TRUE,$R1372&gt;=$B$6,FALSE,AND($L1372,NOT($M1372),$O1372,$P1372=0),TRUE,TRUE,FALSE)</f>
        <v>0</v>
      </c>
      <c r="R1372" s="3" cm="1">
        <f t="array" ref="R1372">_xlfn.IFS(AND($Q1371,$R1371&lt;$B$6),$R1371+1,AND(NOT($L1371),$R1371&gt;0),0,TRUE,$R1371)</f>
        <v>0</v>
      </c>
      <c r="S1372" s="1" cm="1">
        <f t="array" ref="S1372">_xlfn.IFS(AND(Q1371,I1371&gt;$B$8),S1371+$B$8,AND(Q1371,I1371&lt;=$B$8),S1371+I1371,TRUE,$S1371)</f>
        <v>65</v>
      </c>
      <c r="T1372" s="1">
        <f t="shared" si="82"/>
        <v>5850</v>
      </c>
      <c r="U1372" s="17">
        <f t="shared" si="83"/>
        <v>256.39152666179695</v>
      </c>
      <c r="V1372" s="47" cm="1">
        <f t="array" ref="V1372">_xlfn.IFS($B$6=1,S1372*$B$10,AND(R1371=0,R1372&gt;=1,I1372&gt;=$B$6*$B$8-1),V1371+$B$6*$B$10*$B$8,AND(R1371=0,R1372&gt;=1,I1372&lt;$B$6*$B$8-1),V1371+I1371*$B$10,TRUE,V1371)</f>
        <v>6500</v>
      </c>
      <c r="W1372" s="17">
        <f t="shared" si="84"/>
        <v>284.87947406866328</v>
      </c>
    </row>
    <row r="1373" spans="7:23" x14ac:dyDescent="0.25">
      <c r="G1373" s="15">
        <v>1371</v>
      </c>
      <c r="H1373" s="1">
        <f t="shared" si="81"/>
        <v>22.833333333333332</v>
      </c>
      <c r="I1373" s="15" cm="1">
        <f t="array" ref="I1373">_xlfn.IFS(J1372&gt;=$C$13-$B$26,MINA(I1372+$B$13-S1373+S1372,$B$11),I1372=$B$11,MINA(I1372-S1373+S1372,$B$11),TRUE,MAXA(I1372-S1373+S1372,0))</f>
        <v>0</v>
      </c>
      <c r="J1373" s="1" cm="1">
        <f t="array" ref="J1373">_xlfn.IFS(J1372&gt;=$C$13-$B$26,0,I1372&lt;$B$11,J1372+$B$26,TRUE,0)</f>
        <v>0.3</v>
      </c>
      <c r="K1373" s="3" cm="1">
        <f t="array" ref="K1373">_xlfn.IFS(AND(NOT($K1372=0),$L1372),0,NOT($L1372),$K1372+$B$26,TRUE,$K1372)</f>
        <v>0.05</v>
      </c>
      <c r="L1373" s="3" t="b" cm="1">
        <f t="array" ref="L1373">_xlfn.IFS(AND($I1373&gt;0,$K1373&gt;=$C$5-$B$26),TRUE,$R1373&gt;=$B$6,FALSE,$I1373=0,FALSE,TRUE,$L1372)</f>
        <v>0</v>
      </c>
      <c r="M1373" s="3" t="b" cm="1">
        <f t="array" ref="M1373">_xlfn.IFS($N1373&gt;=$B$4-$B$26,FALSE,AND($I1373&gt;0,$K1373&gt;=$B$5-$B$26),TRUE,AND($L1373,NOT($M1372)),FALSE,$M1372,TRUE,TRUE,FALSE)</f>
        <v>0</v>
      </c>
      <c r="N1373" s="3" cm="1">
        <f t="array" ref="N1373">_xlfn.IFS($M1372,$N1372+$B$26,NOT($M1372),0,TRUE,$M1372)</f>
        <v>0</v>
      </c>
      <c r="O1373" s="3" t="b" cm="1">
        <f t="array" ref="O1373">_xlfn.IFS($M1373,FALSE,AND($L1373,NOT($M1373),$R1373&lt;$B$6,$I1373&gt;0),TRUE,TRUE,FALSE)</f>
        <v>0</v>
      </c>
      <c r="P1373" s="3" cm="1">
        <f t="array" ref="P1373">_xlfn.IFS($P1372&gt;=$C$7-$B$26,0,$O1372,$P1372+$B$26,TRUE,0)</f>
        <v>0</v>
      </c>
      <c r="Q1373" s="3" t="b" cm="1">
        <f t="array" ref="Q1373">_xlfn.IFS(AND($L1373,NOT($M1373),NOT($O1373)),TRUE,$R1373&gt;=$B$6,FALSE,AND($L1373,NOT($M1373),$O1373,$P1373=0),TRUE,TRUE,FALSE)</f>
        <v>0</v>
      </c>
      <c r="R1373" s="3" cm="1">
        <f t="array" ref="R1373">_xlfn.IFS(AND($Q1372,$R1372&lt;$B$6),$R1372+1,AND(NOT($L1372),$R1372&gt;0),0,TRUE,$R1372)</f>
        <v>0</v>
      </c>
      <c r="S1373" s="1" cm="1">
        <f t="array" ref="S1373">_xlfn.IFS(AND(Q1372,I1372&gt;$B$8),S1372+$B$8,AND(Q1372,I1372&lt;=$B$8),S1372+I1372,TRUE,$S1372)</f>
        <v>65</v>
      </c>
      <c r="T1373" s="1">
        <f t="shared" si="82"/>
        <v>5850</v>
      </c>
      <c r="U1373" s="17">
        <f t="shared" si="83"/>
        <v>256.20437956204381</v>
      </c>
      <c r="V1373" s="47" cm="1">
        <f t="array" ref="V1373">_xlfn.IFS($B$6=1,S1373*$B$10,AND(R1372=0,R1373&gt;=1,I1373&gt;=$B$6*$B$8-1),V1372+$B$6*$B$10*$B$8,AND(R1372=0,R1373&gt;=1,I1373&lt;$B$6*$B$8-1),V1372+I1372*$B$10,TRUE,V1372)</f>
        <v>6500</v>
      </c>
      <c r="W1373" s="17">
        <f t="shared" si="84"/>
        <v>284.67153284671537</v>
      </c>
    </row>
    <row r="1374" spans="7:23" x14ac:dyDescent="0.25">
      <c r="G1374" s="15">
        <v>1372</v>
      </c>
      <c r="H1374" s="1">
        <f t="shared" si="81"/>
        <v>22.85</v>
      </c>
      <c r="I1374" s="15" cm="1">
        <f t="array" ref="I1374">_xlfn.IFS(J1373&gt;=$C$13-$B$26,MINA(I1373+$B$13-S1374+S1373,$B$11),I1373=$B$11,MINA(I1373-S1374+S1373,$B$11),TRUE,MAXA(I1373-S1374+S1373,0))</f>
        <v>0</v>
      </c>
      <c r="J1374" s="1" cm="1">
        <f t="array" ref="J1374">_xlfn.IFS(J1373&gt;=$C$13-$B$26,0,I1373&lt;$B$11,J1373+$B$26,TRUE,0)</f>
        <v>0.31666666666666665</v>
      </c>
      <c r="K1374" s="3" cm="1">
        <f t="array" ref="K1374">_xlfn.IFS(AND(NOT($K1373=0),$L1373),0,NOT($L1373),$K1373+$B$26,TRUE,$K1373)</f>
        <v>6.6666666666666666E-2</v>
      </c>
      <c r="L1374" s="3" t="b" cm="1">
        <f t="array" ref="L1374">_xlfn.IFS(AND($I1374&gt;0,$K1374&gt;=$C$5-$B$26),TRUE,$R1374&gt;=$B$6,FALSE,$I1374=0,FALSE,TRUE,$L1373)</f>
        <v>0</v>
      </c>
      <c r="M1374" s="3" t="b" cm="1">
        <f t="array" ref="M1374">_xlfn.IFS($N1374&gt;=$B$4-$B$26,FALSE,AND($I1374&gt;0,$K1374&gt;=$B$5-$B$26),TRUE,AND($L1374,NOT($M1373)),FALSE,$M1373,TRUE,TRUE,FALSE)</f>
        <v>0</v>
      </c>
      <c r="N1374" s="3" cm="1">
        <f t="array" ref="N1374">_xlfn.IFS($M1373,$N1373+$B$26,NOT($M1373),0,TRUE,$M1373)</f>
        <v>0</v>
      </c>
      <c r="O1374" s="3" t="b" cm="1">
        <f t="array" ref="O1374">_xlfn.IFS($M1374,FALSE,AND($L1374,NOT($M1374),$R1374&lt;$B$6,$I1374&gt;0),TRUE,TRUE,FALSE)</f>
        <v>0</v>
      </c>
      <c r="P1374" s="3" cm="1">
        <f t="array" ref="P1374">_xlfn.IFS($P1373&gt;=$C$7-$B$26,0,$O1373,$P1373+$B$26,TRUE,0)</f>
        <v>0</v>
      </c>
      <c r="Q1374" s="3" t="b" cm="1">
        <f t="array" ref="Q1374">_xlfn.IFS(AND($L1374,NOT($M1374),NOT($O1374)),TRUE,$R1374&gt;=$B$6,FALSE,AND($L1374,NOT($M1374),$O1374,$P1374=0),TRUE,TRUE,FALSE)</f>
        <v>0</v>
      </c>
      <c r="R1374" s="3" cm="1">
        <f t="array" ref="R1374">_xlfn.IFS(AND($Q1373,$R1373&lt;$B$6),$R1373+1,AND(NOT($L1373),$R1373&gt;0),0,TRUE,$R1373)</f>
        <v>0</v>
      </c>
      <c r="S1374" s="1" cm="1">
        <f t="array" ref="S1374">_xlfn.IFS(AND(Q1373,I1373&gt;$B$8),S1373+$B$8,AND(Q1373,I1373&lt;=$B$8),S1373+I1373,TRUE,$S1373)</f>
        <v>65</v>
      </c>
      <c r="T1374" s="1">
        <f t="shared" si="82"/>
        <v>5850</v>
      </c>
      <c r="U1374" s="17">
        <f t="shared" si="83"/>
        <v>256.01750547045953</v>
      </c>
      <c r="V1374" s="47" cm="1">
        <f t="array" ref="V1374">_xlfn.IFS($B$6=1,S1374*$B$10,AND(R1373=0,R1374&gt;=1,I1374&gt;=$B$6*$B$8-1),V1373+$B$6*$B$10*$B$8,AND(R1373=0,R1374&gt;=1,I1374&lt;$B$6*$B$8-1),V1373+I1373*$B$10,TRUE,V1373)</f>
        <v>6500</v>
      </c>
      <c r="W1374" s="17">
        <f t="shared" si="84"/>
        <v>284.46389496717723</v>
      </c>
    </row>
    <row r="1375" spans="7:23" x14ac:dyDescent="0.25">
      <c r="G1375" s="15">
        <v>1373</v>
      </c>
      <c r="H1375" s="1">
        <f t="shared" si="81"/>
        <v>22.866666666666667</v>
      </c>
      <c r="I1375" s="15" cm="1">
        <f t="array" ref="I1375">_xlfn.IFS(J1374&gt;=$C$13-$B$26,MINA(I1374+$B$13-S1375+S1374,$B$11),I1374=$B$11,MINA(I1374-S1375+S1374,$B$11),TRUE,MAXA(I1374-S1375+S1374,0))</f>
        <v>0</v>
      </c>
      <c r="J1375" s="1" cm="1">
        <f t="array" ref="J1375">_xlfn.IFS(J1374&gt;=$C$13-$B$26,0,I1374&lt;$B$11,J1374+$B$26,TRUE,0)</f>
        <v>0.33333333333333331</v>
      </c>
      <c r="K1375" s="3" cm="1">
        <f t="array" ref="K1375">_xlfn.IFS(AND(NOT($K1374=0),$L1374),0,NOT($L1374),$K1374+$B$26,TRUE,$K1374)</f>
        <v>8.3333333333333329E-2</v>
      </c>
      <c r="L1375" s="3" t="b" cm="1">
        <f t="array" ref="L1375">_xlfn.IFS(AND($I1375&gt;0,$K1375&gt;=$C$5-$B$26),TRUE,$R1375&gt;=$B$6,FALSE,$I1375=0,FALSE,TRUE,$L1374)</f>
        <v>0</v>
      </c>
      <c r="M1375" s="3" t="b" cm="1">
        <f t="array" ref="M1375">_xlfn.IFS($N1375&gt;=$B$4-$B$26,FALSE,AND($I1375&gt;0,$K1375&gt;=$B$5-$B$26),TRUE,AND($L1375,NOT($M1374)),FALSE,$M1374,TRUE,TRUE,FALSE)</f>
        <v>0</v>
      </c>
      <c r="N1375" s="3" cm="1">
        <f t="array" ref="N1375">_xlfn.IFS($M1374,$N1374+$B$26,NOT($M1374),0,TRUE,$M1374)</f>
        <v>0</v>
      </c>
      <c r="O1375" s="3" t="b" cm="1">
        <f t="array" ref="O1375">_xlfn.IFS($M1375,FALSE,AND($L1375,NOT($M1375),$R1375&lt;$B$6,$I1375&gt;0),TRUE,TRUE,FALSE)</f>
        <v>0</v>
      </c>
      <c r="P1375" s="3" cm="1">
        <f t="array" ref="P1375">_xlfn.IFS($P1374&gt;=$C$7-$B$26,0,$O1374,$P1374+$B$26,TRUE,0)</f>
        <v>0</v>
      </c>
      <c r="Q1375" s="3" t="b" cm="1">
        <f t="array" ref="Q1375">_xlfn.IFS(AND($L1375,NOT($M1375),NOT($O1375)),TRUE,$R1375&gt;=$B$6,FALSE,AND($L1375,NOT($M1375),$O1375,$P1375=0),TRUE,TRUE,FALSE)</f>
        <v>0</v>
      </c>
      <c r="R1375" s="3" cm="1">
        <f t="array" ref="R1375">_xlfn.IFS(AND($Q1374,$R1374&lt;$B$6),$R1374+1,AND(NOT($L1374),$R1374&gt;0),0,TRUE,$R1374)</f>
        <v>0</v>
      </c>
      <c r="S1375" s="1" cm="1">
        <f t="array" ref="S1375">_xlfn.IFS(AND(Q1374,I1374&gt;$B$8),S1374+$B$8,AND(Q1374,I1374&lt;=$B$8),S1374+I1374,TRUE,$S1374)</f>
        <v>65</v>
      </c>
      <c r="T1375" s="1">
        <f t="shared" si="82"/>
        <v>5850</v>
      </c>
      <c r="U1375" s="17">
        <f t="shared" si="83"/>
        <v>255.83090379008746</v>
      </c>
      <c r="V1375" s="47" cm="1">
        <f t="array" ref="V1375">_xlfn.IFS($B$6=1,S1375*$B$10,AND(R1374=0,R1375&gt;=1,I1375&gt;=$B$6*$B$8-1),V1374+$B$6*$B$10*$B$8,AND(R1374=0,R1375&gt;=1,I1375&lt;$B$6*$B$8-1),V1374+I1374*$B$10,TRUE,V1374)</f>
        <v>6500</v>
      </c>
      <c r="W1375" s="17">
        <f t="shared" si="84"/>
        <v>284.25655976676381</v>
      </c>
    </row>
    <row r="1376" spans="7:23" x14ac:dyDescent="0.25">
      <c r="G1376" s="15">
        <v>1374</v>
      </c>
      <c r="H1376" s="1">
        <f t="shared" si="81"/>
        <v>22.883333333333333</v>
      </c>
      <c r="I1376" s="15" cm="1">
        <f t="array" ref="I1376">_xlfn.IFS(J1375&gt;=$C$13-$B$26,MINA(I1375+$B$13-S1376+S1375,$B$11),I1375=$B$11,MINA(I1375-S1376+S1375,$B$11),TRUE,MAXA(I1375-S1376+S1375,0))</f>
        <v>0</v>
      </c>
      <c r="J1376" s="1" cm="1">
        <f t="array" ref="J1376">_xlfn.IFS(J1375&gt;=$C$13-$B$26,0,I1375&lt;$B$11,J1375+$B$26,TRUE,0)</f>
        <v>0.35</v>
      </c>
      <c r="K1376" s="3" cm="1">
        <f t="array" ref="K1376">_xlfn.IFS(AND(NOT($K1375=0),$L1375),0,NOT($L1375),$K1375+$B$26,TRUE,$K1375)</f>
        <v>9.9999999999999992E-2</v>
      </c>
      <c r="L1376" s="3" t="b" cm="1">
        <f t="array" ref="L1376">_xlfn.IFS(AND($I1376&gt;0,$K1376&gt;=$C$5-$B$26),TRUE,$R1376&gt;=$B$6,FALSE,$I1376=0,FALSE,TRUE,$L1375)</f>
        <v>0</v>
      </c>
      <c r="M1376" s="3" t="b" cm="1">
        <f t="array" ref="M1376">_xlfn.IFS($N1376&gt;=$B$4-$B$26,FALSE,AND($I1376&gt;0,$K1376&gt;=$B$5-$B$26),TRUE,AND($L1376,NOT($M1375)),FALSE,$M1375,TRUE,TRUE,FALSE)</f>
        <v>0</v>
      </c>
      <c r="N1376" s="3" cm="1">
        <f t="array" ref="N1376">_xlfn.IFS($M1375,$N1375+$B$26,NOT($M1375),0,TRUE,$M1375)</f>
        <v>0</v>
      </c>
      <c r="O1376" s="3" t="b" cm="1">
        <f t="array" ref="O1376">_xlfn.IFS($M1376,FALSE,AND($L1376,NOT($M1376),$R1376&lt;$B$6,$I1376&gt;0),TRUE,TRUE,FALSE)</f>
        <v>0</v>
      </c>
      <c r="P1376" s="3" cm="1">
        <f t="array" ref="P1376">_xlfn.IFS($P1375&gt;=$C$7-$B$26,0,$O1375,$P1375+$B$26,TRUE,0)</f>
        <v>0</v>
      </c>
      <c r="Q1376" s="3" t="b" cm="1">
        <f t="array" ref="Q1376">_xlfn.IFS(AND($L1376,NOT($M1376),NOT($O1376)),TRUE,$R1376&gt;=$B$6,FALSE,AND($L1376,NOT($M1376),$O1376,$P1376=0),TRUE,TRUE,FALSE)</f>
        <v>0</v>
      </c>
      <c r="R1376" s="3" cm="1">
        <f t="array" ref="R1376">_xlfn.IFS(AND($Q1375,$R1375&lt;$B$6),$R1375+1,AND(NOT($L1375),$R1375&gt;0),0,TRUE,$R1375)</f>
        <v>0</v>
      </c>
      <c r="S1376" s="1" cm="1">
        <f t="array" ref="S1376">_xlfn.IFS(AND(Q1375,I1375&gt;$B$8),S1375+$B$8,AND(Q1375,I1375&lt;=$B$8),S1375+I1375,TRUE,$S1375)</f>
        <v>65</v>
      </c>
      <c r="T1376" s="1">
        <f t="shared" si="82"/>
        <v>5850</v>
      </c>
      <c r="U1376" s="17">
        <f t="shared" si="83"/>
        <v>255.64457392571012</v>
      </c>
      <c r="V1376" s="47" cm="1">
        <f t="array" ref="V1376">_xlfn.IFS($B$6=1,S1376*$B$10,AND(R1375=0,R1376&gt;=1,I1376&gt;=$B$6*$B$8-1),V1375+$B$6*$B$10*$B$8,AND(R1375=0,R1376&gt;=1,I1376&lt;$B$6*$B$8-1),V1375+I1375*$B$10,TRUE,V1375)</f>
        <v>6500</v>
      </c>
      <c r="W1376" s="17">
        <f t="shared" si="84"/>
        <v>284.04952658412236</v>
      </c>
    </row>
    <row r="1377" spans="7:23" x14ac:dyDescent="0.25">
      <c r="G1377" s="15">
        <v>1375</v>
      </c>
      <c r="H1377" s="1">
        <f t="shared" si="81"/>
        <v>22.9</v>
      </c>
      <c r="I1377" s="15" cm="1">
        <f t="array" ref="I1377">_xlfn.IFS(J1376&gt;=$C$13-$B$26,MINA(I1376+$B$13-S1377+S1376,$B$11),I1376=$B$11,MINA(I1376-S1377+S1376,$B$11),TRUE,MAXA(I1376-S1377+S1376,0))</f>
        <v>0</v>
      </c>
      <c r="J1377" s="1" cm="1">
        <f t="array" ref="J1377">_xlfn.IFS(J1376&gt;=$C$13-$B$26,0,I1376&lt;$B$11,J1376+$B$26,TRUE,0)</f>
        <v>0.36666666666666664</v>
      </c>
      <c r="K1377" s="3" cm="1">
        <f t="array" ref="K1377">_xlfn.IFS(AND(NOT($K1376=0),$L1376),0,NOT($L1376),$K1376+$B$26,TRUE,$K1376)</f>
        <v>0.11666666666666665</v>
      </c>
      <c r="L1377" s="3" t="b" cm="1">
        <f t="array" ref="L1377">_xlfn.IFS(AND($I1377&gt;0,$K1377&gt;=$C$5-$B$26),TRUE,$R1377&gt;=$B$6,FALSE,$I1377=0,FALSE,TRUE,$L1376)</f>
        <v>0</v>
      </c>
      <c r="M1377" s="3" t="b" cm="1">
        <f t="array" ref="M1377">_xlfn.IFS($N1377&gt;=$B$4-$B$26,FALSE,AND($I1377&gt;0,$K1377&gt;=$B$5-$B$26),TRUE,AND($L1377,NOT($M1376)),FALSE,$M1376,TRUE,TRUE,FALSE)</f>
        <v>0</v>
      </c>
      <c r="N1377" s="3" cm="1">
        <f t="array" ref="N1377">_xlfn.IFS($M1376,$N1376+$B$26,NOT($M1376),0,TRUE,$M1376)</f>
        <v>0</v>
      </c>
      <c r="O1377" s="3" t="b" cm="1">
        <f t="array" ref="O1377">_xlfn.IFS($M1377,FALSE,AND($L1377,NOT($M1377),$R1377&lt;$B$6,$I1377&gt;0),TRUE,TRUE,FALSE)</f>
        <v>0</v>
      </c>
      <c r="P1377" s="3" cm="1">
        <f t="array" ref="P1377">_xlfn.IFS($P1376&gt;=$C$7-$B$26,0,$O1376,$P1376+$B$26,TRUE,0)</f>
        <v>0</v>
      </c>
      <c r="Q1377" s="3" t="b" cm="1">
        <f t="array" ref="Q1377">_xlfn.IFS(AND($L1377,NOT($M1377),NOT($O1377)),TRUE,$R1377&gt;=$B$6,FALSE,AND($L1377,NOT($M1377),$O1377,$P1377=0),TRUE,TRUE,FALSE)</f>
        <v>0</v>
      </c>
      <c r="R1377" s="3" cm="1">
        <f t="array" ref="R1377">_xlfn.IFS(AND($Q1376,$R1376&lt;$B$6),$R1376+1,AND(NOT($L1376),$R1376&gt;0),0,TRUE,$R1376)</f>
        <v>0</v>
      </c>
      <c r="S1377" s="1" cm="1">
        <f t="array" ref="S1377">_xlfn.IFS(AND(Q1376,I1376&gt;$B$8),S1376+$B$8,AND(Q1376,I1376&lt;=$B$8),S1376+I1376,TRUE,$S1376)</f>
        <v>65</v>
      </c>
      <c r="T1377" s="1">
        <f t="shared" si="82"/>
        <v>5850</v>
      </c>
      <c r="U1377" s="17">
        <f t="shared" si="83"/>
        <v>255.45851528384281</v>
      </c>
      <c r="V1377" s="47" cm="1">
        <f t="array" ref="V1377">_xlfn.IFS($B$6=1,S1377*$B$10,AND(R1376=0,R1377&gt;=1,I1377&gt;=$B$6*$B$8-1),V1376+$B$6*$B$10*$B$8,AND(R1376=0,R1377&gt;=1,I1377&lt;$B$6*$B$8-1),V1376+I1376*$B$10,TRUE,V1376)</f>
        <v>6500</v>
      </c>
      <c r="W1377" s="17">
        <f t="shared" si="84"/>
        <v>283.84279475982532</v>
      </c>
    </row>
    <row r="1378" spans="7:23" x14ac:dyDescent="0.25">
      <c r="G1378" s="15">
        <v>1376</v>
      </c>
      <c r="H1378" s="1">
        <f t="shared" si="81"/>
        <v>22.916666666666668</v>
      </c>
      <c r="I1378" s="15" cm="1">
        <f t="array" ref="I1378">_xlfn.IFS(J1377&gt;=$C$13-$B$26,MINA(I1377+$B$13-S1378+S1377,$B$11),I1377=$B$11,MINA(I1377-S1378+S1377,$B$11),TRUE,MAXA(I1377-S1378+S1377,0))</f>
        <v>0</v>
      </c>
      <c r="J1378" s="1" cm="1">
        <f t="array" ref="J1378">_xlfn.IFS(J1377&gt;=$C$13-$B$26,0,I1377&lt;$B$11,J1377+$B$26,TRUE,0)</f>
        <v>0.3833333333333333</v>
      </c>
      <c r="K1378" s="3" cm="1">
        <f t="array" ref="K1378">_xlfn.IFS(AND(NOT($K1377=0),$L1377),0,NOT($L1377),$K1377+$B$26,TRUE,$K1377)</f>
        <v>0.13333333333333333</v>
      </c>
      <c r="L1378" s="3" t="b" cm="1">
        <f t="array" ref="L1378">_xlfn.IFS(AND($I1378&gt;0,$K1378&gt;=$C$5-$B$26),TRUE,$R1378&gt;=$B$6,FALSE,$I1378=0,FALSE,TRUE,$L1377)</f>
        <v>0</v>
      </c>
      <c r="M1378" s="3" t="b" cm="1">
        <f t="array" ref="M1378">_xlfn.IFS($N1378&gt;=$B$4-$B$26,FALSE,AND($I1378&gt;0,$K1378&gt;=$B$5-$B$26),TRUE,AND($L1378,NOT($M1377)),FALSE,$M1377,TRUE,TRUE,FALSE)</f>
        <v>0</v>
      </c>
      <c r="N1378" s="3" cm="1">
        <f t="array" ref="N1378">_xlfn.IFS($M1377,$N1377+$B$26,NOT($M1377),0,TRUE,$M1377)</f>
        <v>0</v>
      </c>
      <c r="O1378" s="3" t="b" cm="1">
        <f t="array" ref="O1378">_xlfn.IFS($M1378,FALSE,AND($L1378,NOT($M1378),$R1378&lt;$B$6,$I1378&gt;0),TRUE,TRUE,FALSE)</f>
        <v>0</v>
      </c>
      <c r="P1378" s="3" cm="1">
        <f t="array" ref="P1378">_xlfn.IFS($P1377&gt;=$C$7-$B$26,0,$O1377,$P1377+$B$26,TRUE,0)</f>
        <v>0</v>
      </c>
      <c r="Q1378" s="3" t="b" cm="1">
        <f t="array" ref="Q1378">_xlfn.IFS(AND($L1378,NOT($M1378),NOT($O1378)),TRUE,$R1378&gt;=$B$6,FALSE,AND($L1378,NOT($M1378),$O1378,$P1378=0),TRUE,TRUE,FALSE)</f>
        <v>0</v>
      </c>
      <c r="R1378" s="3" cm="1">
        <f t="array" ref="R1378">_xlfn.IFS(AND($Q1377,$R1377&lt;$B$6),$R1377+1,AND(NOT($L1377),$R1377&gt;0),0,TRUE,$R1377)</f>
        <v>0</v>
      </c>
      <c r="S1378" s="1" cm="1">
        <f t="array" ref="S1378">_xlfn.IFS(AND(Q1377,I1377&gt;$B$8),S1377+$B$8,AND(Q1377,I1377&lt;=$B$8),S1377+I1377,TRUE,$S1377)</f>
        <v>65</v>
      </c>
      <c r="T1378" s="1">
        <f t="shared" si="82"/>
        <v>5850</v>
      </c>
      <c r="U1378" s="17">
        <f t="shared" si="83"/>
        <v>255.27272727272725</v>
      </c>
      <c r="V1378" s="47" cm="1">
        <f t="array" ref="V1378">_xlfn.IFS($B$6=1,S1378*$B$10,AND(R1377=0,R1378&gt;=1,I1378&gt;=$B$6*$B$8-1),V1377+$B$6*$B$10*$B$8,AND(R1377=0,R1378&gt;=1,I1378&lt;$B$6*$B$8-1),V1377+I1377*$B$10,TRUE,V1377)</f>
        <v>6500</v>
      </c>
      <c r="W1378" s="17">
        <f t="shared" si="84"/>
        <v>283.63636363636363</v>
      </c>
    </row>
    <row r="1379" spans="7:23" x14ac:dyDescent="0.25">
      <c r="G1379" s="15">
        <v>1377</v>
      </c>
      <c r="H1379" s="1">
        <f t="shared" si="81"/>
        <v>22.933333333333334</v>
      </c>
      <c r="I1379" s="15" cm="1">
        <f t="array" ref="I1379">_xlfn.IFS(J1378&gt;=$C$13-$B$26,MINA(I1378+$B$13-S1379+S1378,$B$11),I1378=$B$11,MINA(I1378-S1379+S1378,$B$11),TRUE,MAXA(I1378-S1379+S1378,0))</f>
        <v>0</v>
      </c>
      <c r="J1379" s="1" cm="1">
        <f t="array" ref="J1379">_xlfn.IFS(J1378&gt;=$C$13-$B$26,0,I1378&lt;$B$11,J1378+$B$26,TRUE,0)</f>
        <v>0.39999999999999997</v>
      </c>
      <c r="K1379" s="3" cm="1">
        <f t="array" ref="K1379">_xlfn.IFS(AND(NOT($K1378=0),$L1378),0,NOT($L1378),$K1378+$B$26,TRUE,$K1378)</f>
        <v>0.15</v>
      </c>
      <c r="L1379" s="3" t="b" cm="1">
        <f t="array" ref="L1379">_xlfn.IFS(AND($I1379&gt;0,$K1379&gt;=$C$5-$B$26),TRUE,$R1379&gt;=$B$6,FALSE,$I1379=0,FALSE,TRUE,$L1378)</f>
        <v>0</v>
      </c>
      <c r="M1379" s="3" t="b" cm="1">
        <f t="array" ref="M1379">_xlfn.IFS($N1379&gt;=$B$4-$B$26,FALSE,AND($I1379&gt;0,$K1379&gt;=$B$5-$B$26),TRUE,AND($L1379,NOT($M1378)),FALSE,$M1378,TRUE,TRUE,FALSE)</f>
        <v>0</v>
      </c>
      <c r="N1379" s="3" cm="1">
        <f t="array" ref="N1379">_xlfn.IFS($M1378,$N1378+$B$26,NOT($M1378),0,TRUE,$M1378)</f>
        <v>0</v>
      </c>
      <c r="O1379" s="3" t="b" cm="1">
        <f t="array" ref="O1379">_xlfn.IFS($M1379,FALSE,AND($L1379,NOT($M1379),$R1379&lt;$B$6,$I1379&gt;0),TRUE,TRUE,FALSE)</f>
        <v>0</v>
      </c>
      <c r="P1379" s="3" cm="1">
        <f t="array" ref="P1379">_xlfn.IFS($P1378&gt;=$C$7-$B$26,0,$O1378,$P1378+$B$26,TRUE,0)</f>
        <v>0</v>
      </c>
      <c r="Q1379" s="3" t="b" cm="1">
        <f t="array" ref="Q1379">_xlfn.IFS(AND($L1379,NOT($M1379),NOT($O1379)),TRUE,$R1379&gt;=$B$6,FALSE,AND($L1379,NOT($M1379),$O1379,$P1379=0),TRUE,TRUE,FALSE)</f>
        <v>0</v>
      </c>
      <c r="R1379" s="3" cm="1">
        <f t="array" ref="R1379">_xlfn.IFS(AND($Q1378,$R1378&lt;$B$6),$R1378+1,AND(NOT($L1378),$R1378&gt;0),0,TRUE,$R1378)</f>
        <v>0</v>
      </c>
      <c r="S1379" s="1" cm="1">
        <f t="array" ref="S1379">_xlfn.IFS(AND(Q1378,I1378&gt;$B$8),S1378+$B$8,AND(Q1378,I1378&lt;=$B$8),S1378+I1378,TRUE,$S1378)</f>
        <v>65</v>
      </c>
      <c r="T1379" s="1">
        <f t="shared" si="82"/>
        <v>5850</v>
      </c>
      <c r="U1379" s="17">
        <f t="shared" si="83"/>
        <v>255.08720930232559</v>
      </c>
      <c r="V1379" s="47" cm="1">
        <f t="array" ref="V1379">_xlfn.IFS($B$6=1,S1379*$B$10,AND(R1378=0,R1379&gt;=1,I1379&gt;=$B$6*$B$8-1),V1378+$B$6*$B$10*$B$8,AND(R1378=0,R1379&gt;=1,I1379&lt;$B$6*$B$8-1),V1378+I1378*$B$10,TRUE,V1378)</f>
        <v>6500</v>
      </c>
      <c r="W1379" s="17">
        <f t="shared" si="84"/>
        <v>283.43023255813955</v>
      </c>
    </row>
    <row r="1380" spans="7:23" x14ac:dyDescent="0.25">
      <c r="G1380" s="15">
        <v>1378</v>
      </c>
      <c r="H1380" s="1">
        <f t="shared" si="81"/>
        <v>22.95</v>
      </c>
      <c r="I1380" s="15" cm="1">
        <f t="array" ref="I1380">_xlfn.IFS(J1379&gt;=$C$13-$B$26,MINA(I1379+$B$13-S1380+S1379,$B$11),I1379=$B$11,MINA(I1379-S1380+S1379,$B$11),TRUE,MAXA(I1379-S1380+S1379,0))</f>
        <v>0</v>
      </c>
      <c r="J1380" s="1" cm="1">
        <f t="array" ref="J1380">_xlfn.IFS(J1379&gt;=$C$13-$B$26,0,I1379&lt;$B$11,J1379+$B$26,TRUE,0)</f>
        <v>0.41666666666666663</v>
      </c>
      <c r="K1380" s="3" cm="1">
        <f t="array" ref="K1380">_xlfn.IFS(AND(NOT($K1379=0),$L1379),0,NOT($L1379),$K1379+$B$26,TRUE,$K1379)</f>
        <v>0.16666666666666666</v>
      </c>
      <c r="L1380" s="3" t="b" cm="1">
        <f t="array" ref="L1380">_xlfn.IFS(AND($I1380&gt;0,$K1380&gt;=$C$5-$B$26),TRUE,$R1380&gt;=$B$6,FALSE,$I1380=0,FALSE,TRUE,$L1379)</f>
        <v>0</v>
      </c>
      <c r="M1380" s="3" t="b" cm="1">
        <f t="array" ref="M1380">_xlfn.IFS($N1380&gt;=$B$4-$B$26,FALSE,AND($I1380&gt;0,$K1380&gt;=$B$5-$B$26),TRUE,AND($L1380,NOT($M1379)),FALSE,$M1379,TRUE,TRUE,FALSE)</f>
        <v>0</v>
      </c>
      <c r="N1380" s="3" cm="1">
        <f t="array" ref="N1380">_xlfn.IFS($M1379,$N1379+$B$26,NOT($M1379),0,TRUE,$M1379)</f>
        <v>0</v>
      </c>
      <c r="O1380" s="3" t="b" cm="1">
        <f t="array" ref="O1380">_xlfn.IFS($M1380,FALSE,AND($L1380,NOT($M1380),$R1380&lt;$B$6,$I1380&gt;0),TRUE,TRUE,FALSE)</f>
        <v>0</v>
      </c>
      <c r="P1380" s="3" cm="1">
        <f t="array" ref="P1380">_xlfn.IFS($P1379&gt;=$C$7-$B$26,0,$O1379,$P1379+$B$26,TRUE,0)</f>
        <v>0</v>
      </c>
      <c r="Q1380" s="3" t="b" cm="1">
        <f t="array" ref="Q1380">_xlfn.IFS(AND($L1380,NOT($M1380),NOT($O1380)),TRUE,$R1380&gt;=$B$6,FALSE,AND($L1380,NOT($M1380),$O1380,$P1380=0),TRUE,TRUE,FALSE)</f>
        <v>0</v>
      </c>
      <c r="R1380" s="3" cm="1">
        <f t="array" ref="R1380">_xlfn.IFS(AND($Q1379,$R1379&lt;$B$6),$R1379+1,AND(NOT($L1379),$R1379&gt;0),0,TRUE,$R1379)</f>
        <v>0</v>
      </c>
      <c r="S1380" s="1" cm="1">
        <f t="array" ref="S1380">_xlfn.IFS(AND(Q1379,I1379&gt;$B$8),S1379+$B$8,AND(Q1379,I1379&lt;=$B$8),S1379+I1379,TRUE,$S1379)</f>
        <v>65</v>
      </c>
      <c r="T1380" s="1">
        <f t="shared" si="82"/>
        <v>5850</v>
      </c>
      <c r="U1380" s="17">
        <f t="shared" si="83"/>
        <v>254.90196078431373</v>
      </c>
      <c r="V1380" s="47" cm="1">
        <f t="array" ref="V1380">_xlfn.IFS($B$6=1,S1380*$B$10,AND(R1379=0,R1380&gt;=1,I1380&gt;=$B$6*$B$8-1),V1379+$B$6*$B$10*$B$8,AND(R1379=0,R1380&gt;=1,I1380&lt;$B$6*$B$8-1),V1379+I1379*$B$10,TRUE,V1379)</f>
        <v>6500</v>
      </c>
      <c r="W1380" s="17">
        <f t="shared" si="84"/>
        <v>283.22440087145969</v>
      </c>
    </row>
    <row r="1381" spans="7:23" x14ac:dyDescent="0.25">
      <c r="G1381" s="15">
        <v>1379</v>
      </c>
      <c r="H1381" s="1">
        <f t="shared" si="81"/>
        <v>22.966666666666665</v>
      </c>
      <c r="I1381" s="15" cm="1">
        <f t="array" ref="I1381">_xlfn.IFS(J1380&gt;=$C$13-$B$26,MINA(I1380+$B$13-S1381+S1380,$B$11),I1380=$B$11,MINA(I1380-S1381+S1380,$B$11),TRUE,MAXA(I1380-S1381+S1380,0))</f>
        <v>0</v>
      </c>
      <c r="J1381" s="1" cm="1">
        <f t="array" ref="J1381">_xlfn.IFS(J1380&gt;=$C$13-$B$26,0,I1380&lt;$B$11,J1380+$B$26,TRUE,0)</f>
        <v>0.43333333333333329</v>
      </c>
      <c r="K1381" s="3" cm="1">
        <f t="array" ref="K1381">_xlfn.IFS(AND(NOT($K1380=0),$L1380),0,NOT($L1380),$K1380+$B$26,TRUE,$K1380)</f>
        <v>0.18333333333333332</v>
      </c>
      <c r="L1381" s="3" t="b" cm="1">
        <f t="array" ref="L1381">_xlfn.IFS(AND($I1381&gt;0,$K1381&gt;=$C$5-$B$26),TRUE,$R1381&gt;=$B$6,FALSE,$I1381=0,FALSE,TRUE,$L1380)</f>
        <v>0</v>
      </c>
      <c r="M1381" s="3" t="b" cm="1">
        <f t="array" ref="M1381">_xlfn.IFS($N1381&gt;=$B$4-$B$26,FALSE,AND($I1381&gt;0,$K1381&gt;=$B$5-$B$26),TRUE,AND($L1381,NOT($M1380)),FALSE,$M1380,TRUE,TRUE,FALSE)</f>
        <v>0</v>
      </c>
      <c r="N1381" s="3" cm="1">
        <f t="array" ref="N1381">_xlfn.IFS($M1380,$N1380+$B$26,NOT($M1380),0,TRUE,$M1380)</f>
        <v>0</v>
      </c>
      <c r="O1381" s="3" t="b" cm="1">
        <f t="array" ref="O1381">_xlfn.IFS($M1381,FALSE,AND($L1381,NOT($M1381),$R1381&lt;$B$6,$I1381&gt;0),TRUE,TRUE,FALSE)</f>
        <v>0</v>
      </c>
      <c r="P1381" s="3" cm="1">
        <f t="array" ref="P1381">_xlfn.IFS($P1380&gt;=$C$7-$B$26,0,$O1380,$P1380+$B$26,TRUE,0)</f>
        <v>0</v>
      </c>
      <c r="Q1381" s="3" t="b" cm="1">
        <f t="array" ref="Q1381">_xlfn.IFS(AND($L1381,NOT($M1381),NOT($O1381)),TRUE,$R1381&gt;=$B$6,FALSE,AND($L1381,NOT($M1381),$O1381,$P1381=0),TRUE,TRUE,FALSE)</f>
        <v>0</v>
      </c>
      <c r="R1381" s="3" cm="1">
        <f t="array" ref="R1381">_xlfn.IFS(AND($Q1380,$R1380&lt;$B$6),$R1380+1,AND(NOT($L1380),$R1380&gt;0),0,TRUE,$R1380)</f>
        <v>0</v>
      </c>
      <c r="S1381" s="1" cm="1">
        <f t="array" ref="S1381">_xlfn.IFS(AND(Q1380,I1380&gt;$B$8),S1380+$B$8,AND(Q1380,I1380&lt;=$B$8),S1380+I1380,TRUE,$S1380)</f>
        <v>65</v>
      </c>
      <c r="T1381" s="1">
        <f t="shared" si="82"/>
        <v>5850</v>
      </c>
      <c r="U1381" s="17">
        <f t="shared" si="83"/>
        <v>254.71698113207549</v>
      </c>
      <c r="V1381" s="47" cm="1">
        <f t="array" ref="V1381">_xlfn.IFS($B$6=1,S1381*$B$10,AND(R1380=0,R1381&gt;=1,I1381&gt;=$B$6*$B$8-1),V1380+$B$6*$B$10*$B$8,AND(R1380=0,R1381&gt;=1,I1381&lt;$B$6*$B$8-1),V1380+I1380*$B$10,TRUE,V1380)</f>
        <v>6500</v>
      </c>
      <c r="W1381" s="17">
        <f t="shared" si="84"/>
        <v>283.01886792452831</v>
      </c>
    </row>
    <row r="1382" spans="7:23" x14ac:dyDescent="0.25">
      <c r="G1382" s="15">
        <v>1380</v>
      </c>
      <c r="H1382" s="1">
        <f t="shared" si="81"/>
        <v>22.983333333333334</v>
      </c>
      <c r="I1382" s="15" cm="1">
        <f t="array" ref="I1382">_xlfn.IFS(J1381&gt;=$C$13-$B$26,MINA(I1381+$B$13-S1382+S1381,$B$11),I1381=$B$11,MINA(I1381-S1382+S1381,$B$11),TRUE,MAXA(I1381-S1382+S1381,0))</f>
        <v>0</v>
      </c>
      <c r="J1382" s="1" cm="1">
        <f t="array" ref="J1382">_xlfn.IFS(J1381&gt;=$C$13-$B$26,0,I1381&lt;$B$11,J1381+$B$26,TRUE,0)</f>
        <v>0.44999999999999996</v>
      </c>
      <c r="K1382" s="3" cm="1">
        <f t="array" ref="K1382">_xlfn.IFS(AND(NOT($K1381=0),$L1381),0,NOT($L1381),$K1381+$B$26,TRUE,$K1381)</f>
        <v>0.19999999999999998</v>
      </c>
      <c r="L1382" s="3" t="b" cm="1">
        <f t="array" ref="L1382">_xlfn.IFS(AND($I1382&gt;0,$K1382&gt;=$C$5-$B$26),TRUE,$R1382&gt;=$B$6,FALSE,$I1382=0,FALSE,TRUE,$L1381)</f>
        <v>0</v>
      </c>
      <c r="M1382" s="3" t="b" cm="1">
        <f t="array" ref="M1382">_xlfn.IFS($N1382&gt;=$B$4-$B$26,FALSE,AND($I1382&gt;0,$K1382&gt;=$B$5-$B$26),TRUE,AND($L1382,NOT($M1381)),FALSE,$M1381,TRUE,TRUE,FALSE)</f>
        <v>0</v>
      </c>
      <c r="N1382" s="3" cm="1">
        <f t="array" ref="N1382">_xlfn.IFS($M1381,$N1381+$B$26,NOT($M1381),0,TRUE,$M1381)</f>
        <v>0</v>
      </c>
      <c r="O1382" s="3" t="b" cm="1">
        <f t="array" ref="O1382">_xlfn.IFS($M1382,FALSE,AND($L1382,NOT($M1382),$R1382&lt;$B$6,$I1382&gt;0),TRUE,TRUE,FALSE)</f>
        <v>0</v>
      </c>
      <c r="P1382" s="3" cm="1">
        <f t="array" ref="P1382">_xlfn.IFS($P1381&gt;=$C$7-$B$26,0,$O1381,$P1381+$B$26,TRUE,0)</f>
        <v>0</v>
      </c>
      <c r="Q1382" s="3" t="b" cm="1">
        <f t="array" ref="Q1382">_xlfn.IFS(AND($L1382,NOT($M1382),NOT($O1382)),TRUE,$R1382&gt;=$B$6,FALSE,AND($L1382,NOT($M1382),$O1382,$P1382=0),TRUE,TRUE,FALSE)</f>
        <v>0</v>
      </c>
      <c r="R1382" s="3" cm="1">
        <f t="array" ref="R1382">_xlfn.IFS(AND($Q1381,$R1381&lt;$B$6),$R1381+1,AND(NOT($L1381),$R1381&gt;0),0,TRUE,$R1381)</f>
        <v>0</v>
      </c>
      <c r="S1382" s="1" cm="1">
        <f t="array" ref="S1382">_xlfn.IFS(AND(Q1381,I1381&gt;$B$8),S1381+$B$8,AND(Q1381,I1381&lt;=$B$8),S1381+I1381,TRUE,$S1381)</f>
        <v>65</v>
      </c>
      <c r="T1382" s="1">
        <f t="shared" si="82"/>
        <v>5850</v>
      </c>
      <c r="U1382" s="17">
        <f t="shared" si="83"/>
        <v>254.53226976069615</v>
      </c>
      <c r="V1382" s="47" cm="1">
        <f t="array" ref="V1382">_xlfn.IFS($B$6=1,S1382*$B$10,AND(R1381=0,R1382&gt;=1,I1382&gt;=$B$6*$B$8-1),V1381+$B$6*$B$10*$B$8,AND(R1381=0,R1382&gt;=1,I1382&lt;$B$6*$B$8-1),V1381+I1381*$B$10,TRUE,V1381)</f>
        <v>6500</v>
      </c>
      <c r="W1382" s="17">
        <f t="shared" si="84"/>
        <v>282.81363306744015</v>
      </c>
    </row>
    <row r="1383" spans="7:23" x14ac:dyDescent="0.25">
      <c r="G1383" s="15">
        <v>1381</v>
      </c>
      <c r="H1383" s="1">
        <f t="shared" si="81"/>
        <v>23</v>
      </c>
      <c r="I1383" s="15" cm="1">
        <f t="array" ref="I1383">_xlfn.IFS(J1382&gt;=$C$13-$B$26,MINA(I1382+$B$13-S1383+S1382,$B$11),I1382=$B$11,MINA(I1382-S1383+S1382,$B$11),TRUE,MAXA(I1382-S1383+S1382,0))</f>
        <v>0</v>
      </c>
      <c r="J1383" s="1" cm="1">
        <f t="array" ref="J1383">_xlfn.IFS(J1382&gt;=$C$13-$B$26,0,I1382&lt;$B$11,J1382+$B$26,TRUE,0)</f>
        <v>0.46666666666666662</v>
      </c>
      <c r="K1383" s="3" cm="1">
        <f t="array" ref="K1383">_xlfn.IFS(AND(NOT($K1382=0),$L1382),0,NOT($L1382),$K1382+$B$26,TRUE,$K1382)</f>
        <v>0.21666666666666665</v>
      </c>
      <c r="L1383" s="3" t="b" cm="1">
        <f t="array" ref="L1383">_xlfn.IFS(AND($I1383&gt;0,$K1383&gt;=$C$5-$B$26),TRUE,$R1383&gt;=$B$6,FALSE,$I1383=0,FALSE,TRUE,$L1382)</f>
        <v>0</v>
      </c>
      <c r="M1383" s="3" t="b" cm="1">
        <f t="array" ref="M1383">_xlfn.IFS($N1383&gt;=$B$4-$B$26,FALSE,AND($I1383&gt;0,$K1383&gt;=$B$5-$B$26),TRUE,AND($L1383,NOT($M1382)),FALSE,$M1382,TRUE,TRUE,FALSE)</f>
        <v>0</v>
      </c>
      <c r="N1383" s="3" cm="1">
        <f t="array" ref="N1383">_xlfn.IFS($M1382,$N1382+$B$26,NOT($M1382),0,TRUE,$M1382)</f>
        <v>0</v>
      </c>
      <c r="O1383" s="3" t="b" cm="1">
        <f t="array" ref="O1383">_xlfn.IFS($M1383,FALSE,AND($L1383,NOT($M1383),$R1383&lt;$B$6,$I1383&gt;0),TRUE,TRUE,FALSE)</f>
        <v>0</v>
      </c>
      <c r="P1383" s="3" cm="1">
        <f t="array" ref="P1383">_xlfn.IFS($P1382&gt;=$C$7-$B$26,0,$O1382,$P1382+$B$26,TRUE,0)</f>
        <v>0</v>
      </c>
      <c r="Q1383" s="3" t="b" cm="1">
        <f t="array" ref="Q1383">_xlfn.IFS(AND($L1383,NOT($M1383),NOT($O1383)),TRUE,$R1383&gt;=$B$6,FALSE,AND($L1383,NOT($M1383),$O1383,$P1383=0),TRUE,TRUE,FALSE)</f>
        <v>0</v>
      </c>
      <c r="R1383" s="3" cm="1">
        <f t="array" ref="R1383">_xlfn.IFS(AND($Q1382,$R1382&lt;$B$6),$R1382+1,AND(NOT($L1382),$R1382&gt;0),0,TRUE,$R1382)</f>
        <v>0</v>
      </c>
      <c r="S1383" s="1" cm="1">
        <f t="array" ref="S1383">_xlfn.IFS(AND(Q1382,I1382&gt;$B$8),S1382+$B$8,AND(Q1382,I1382&lt;=$B$8),S1382+I1382,TRUE,$S1382)</f>
        <v>65</v>
      </c>
      <c r="T1383" s="1">
        <f t="shared" si="82"/>
        <v>5850</v>
      </c>
      <c r="U1383" s="17">
        <f t="shared" si="83"/>
        <v>254.34782608695653</v>
      </c>
      <c r="V1383" s="47" cm="1">
        <f t="array" ref="V1383">_xlfn.IFS($B$6=1,S1383*$B$10,AND(R1382=0,R1383&gt;=1,I1383&gt;=$B$6*$B$8-1),V1382+$B$6*$B$10*$B$8,AND(R1382=0,R1383&gt;=1,I1383&lt;$B$6*$B$8-1),V1382+I1382*$B$10,TRUE,V1382)</f>
        <v>6500</v>
      </c>
      <c r="W1383" s="17">
        <f t="shared" si="84"/>
        <v>282.60869565217394</v>
      </c>
    </row>
    <row r="1384" spans="7:23" x14ac:dyDescent="0.25">
      <c r="G1384" s="15">
        <v>1382</v>
      </c>
      <c r="H1384" s="1">
        <f t="shared" si="81"/>
        <v>23.016666666666666</v>
      </c>
      <c r="I1384" s="15" cm="1">
        <f t="array" ref="I1384">_xlfn.IFS(J1383&gt;=$C$13-$B$26,MINA(I1383+$B$13-S1384+S1383,$B$11),I1383=$B$11,MINA(I1383-S1384+S1383,$B$11),TRUE,MAXA(I1383-S1384+S1383,0))</f>
        <v>0</v>
      </c>
      <c r="J1384" s="1" cm="1">
        <f t="array" ref="J1384">_xlfn.IFS(J1383&gt;=$C$13-$B$26,0,I1383&lt;$B$11,J1383+$B$26,TRUE,0)</f>
        <v>0.48333333333333328</v>
      </c>
      <c r="K1384" s="3" cm="1">
        <f t="array" ref="K1384">_xlfn.IFS(AND(NOT($K1383=0),$L1383),0,NOT($L1383),$K1383+$B$26,TRUE,$K1383)</f>
        <v>0.23333333333333331</v>
      </c>
      <c r="L1384" s="3" t="b" cm="1">
        <f t="array" ref="L1384">_xlfn.IFS(AND($I1384&gt;0,$K1384&gt;=$C$5-$B$26),TRUE,$R1384&gt;=$B$6,FALSE,$I1384=0,FALSE,TRUE,$L1383)</f>
        <v>0</v>
      </c>
      <c r="M1384" s="3" t="b" cm="1">
        <f t="array" ref="M1384">_xlfn.IFS($N1384&gt;=$B$4-$B$26,FALSE,AND($I1384&gt;0,$K1384&gt;=$B$5-$B$26),TRUE,AND($L1384,NOT($M1383)),FALSE,$M1383,TRUE,TRUE,FALSE)</f>
        <v>0</v>
      </c>
      <c r="N1384" s="3" cm="1">
        <f t="array" ref="N1384">_xlfn.IFS($M1383,$N1383+$B$26,NOT($M1383),0,TRUE,$M1383)</f>
        <v>0</v>
      </c>
      <c r="O1384" s="3" t="b" cm="1">
        <f t="array" ref="O1384">_xlfn.IFS($M1384,FALSE,AND($L1384,NOT($M1384),$R1384&lt;$B$6,$I1384&gt;0),TRUE,TRUE,FALSE)</f>
        <v>0</v>
      </c>
      <c r="P1384" s="3" cm="1">
        <f t="array" ref="P1384">_xlfn.IFS($P1383&gt;=$C$7-$B$26,0,$O1383,$P1383+$B$26,TRUE,0)</f>
        <v>0</v>
      </c>
      <c r="Q1384" s="3" t="b" cm="1">
        <f t="array" ref="Q1384">_xlfn.IFS(AND($L1384,NOT($M1384),NOT($O1384)),TRUE,$R1384&gt;=$B$6,FALSE,AND($L1384,NOT($M1384),$O1384,$P1384=0),TRUE,TRUE,FALSE)</f>
        <v>0</v>
      </c>
      <c r="R1384" s="3" cm="1">
        <f t="array" ref="R1384">_xlfn.IFS(AND($Q1383,$R1383&lt;$B$6),$R1383+1,AND(NOT($L1383),$R1383&gt;0),0,TRUE,$R1383)</f>
        <v>0</v>
      </c>
      <c r="S1384" s="1" cm="1">
        <f t="array" ref="S1384">_xlfn.IFS(AND(Q1383,I1383&gt;$B$8),S1383+$B$8,AND(Q1383,I1383&lt;=$B$8),S1383+I1383,TRUE,$S1383)</f>
        <v>65</v>
      </c>
      <c r="T1384" s="1">
        <f t="shared" si="82"/>
        <v>5850</v>
      </c>
      <c r="U1384" s="17">
        <f t="shared" si="83"/>
        <v>254.16364952932659</v>
      </c>
      <c r="V1384" s="47" cm="1">
        <f t="array" ref="V1384">_xlfn.IFS($B$6=1,S1384*$B$10,AND(R1383=0,R1384&gt;=1,I1384&gt;=$B$6*$B$8-1),V1383+$B$6*$B$10*$B$8,AND(R1383=0,R1384&gt;=1,I1384&lt;$B$6*$B$8-1),V1383+I1383*$B$10,TRUE,V1383)</f>
        <v>6500</v>
      </c>
      <c r="W1384" s="17">
        <f t="shared" si="84"/>
        <v>282.40405503258512</v>
      </c>
    </row>
    <row r="1385" spans="7:23" x14ac:dyDescent="0.25">
      <c r="G1385" s="15">
        <v>1383</v>
      </c>
      <c r="H1385" s="1">
        <f t="shared" si="81"/>
        <v>23.033333333333331</v>
      </c>
      <c r="I1385" s="15" cm="1">
        <f t="array" ref="I1385">_xlfn.IFS(J1384&gt;=$C$13-$B$26,MINA(I1384+$B$13-S1385+S1384,$B$11),I1384=$B$11,MINA(I1384-S1385+S1384,$B$11),TRUE,MAXA(I1384-S1385+S1384,0))</f>
        <v>0</v>
      </c>
      <c r="J1385" s="1" cm="1">
        <f t="array" ref="J1385">_xlfn.IFS(J1384&gt;=$C$13-$B$26,0,I1384&lt;$B$11,J1384+$B$26,TRUE,0)</f>
        <v>0.49999999999999994</v>
      </c>
      <c r="K1385" s="3" cm="1">
        <f t="array" ref="K1385">_xlfn.IFS(AND(NOT($K1384=0),$L1384),0,NOT($L1384),$K1384+$B$26,TRUE,$K1384)</f>
        <v>0.24999999999999997</v>
      </c>
      <c r="L1385" s="3" t="b" cm="1">
        <f t="array" ref="L1385">_xlfn.IFS(AND($I1385&gt;0,$K1385&gt;=$C$5-$B$26),TRUE,$R1385&gt;=$B$6,FALSE,$I1385=0,FALSE,TRUE,$L1384)</f>
        <v>0</v>
      </c>
      <c r="M1385" s="3" t="b" cm="1">
        <f t="array" ref="M1385">_xlfn.IFS($N1385&gt;=$B$4-$B$26,FALSE,AND($I1385&gt;0,$K1385&gt;=$B$5-$B$26),TRUE,AND($L1385,NOT($M1384)),FALSE,$M1384,TRUE,TRUE,FALSE)</f>
        <v>0</v>
      </c>
      <c r="N1385" s="3" cm="1">
        <f t="array" ref="N1385">_xlfn.IFS($M1384,$N1384+$B$26,NOT($M1384),0,TRUE,$M1384)</f>
        <v>0</v>
      </c>
      <c r="O1385" s="3" t="b" cm="1">
        <f t="array" ref="O1385">_xlfn.IFS($M1385,FALSE,AND($L1385,NOT($M1385),$R1385&lt;$B$6,$I1385&gt;0),TRUE,TRUE,FALSE)</f>
        <v>0</v>
      </c>
      <c r="P1385" s="3" cm="1">
        <f t="array" ref="P1385">_xlfn.IFS($P1384&gt;=$C$7-$B$26,0,$O1384,$P1384+$B$26,TRUE,0)</f>
        <v>0</v>
      </c>
      <c r="Q1385" s="3" t="b" cm="1">
        <f t="array" ref="Q1385">_xlfn.IFS(AND($L1385,NOT($M1385),NOT($O1385)),TRUE,$R1385&gt;=$B$6,FALSE,AND($L1385,NOT($M1385),$O1385,$P1385=0),TRUE,TRUE,FALSE)</f>
        <v>0</v>
      </c>
      <c r="R1385" s="3" cm="1">
        <f t="array" ref="R1385">_xlfn.IFS(AND($Q1384,$R1384&lt;$B$6),$R1384+1,AND(NOT($L1384),$R1384&gt;0),0,TRUE,$R1384)</f>
        <v>0</v>
      </c>
      <c r="S1385" s="1" cm="1">
        <f t="array" ref="S1385">_xlfn.IFS(AND(Q1384,I1384&gt;$B$8),S1384+$B$8,AND(Q1384,I1384&lt;=$B$8),S1384+I1384,TRUE,$S1384)</f>
        <v>65</v>
      </c>
      <c r="T1385" s="1">
        <f t="shared" si="82"/>
        <v>5850</v>
      </c>
      <c r="U1385" s="17">
        <f t="shared" si="83"/>
        <v>253.97973950795949</v>
      </c>
      <c r="V1385" s="47" cm="1">
        <f t="array" ref="V1385">_xlfn.IFS($B$6=1,S1385*$B$10,AND(R1384=0,R1385&gt;=1,I1385&gt;=$B$6*$B$8-1),V1384+$B$6*$B$10*$B$8,AND(R1384=0,R1385&gt;=1,I1385&lt;$B$6*$B$8-1),V1384+I1384*$B$10,TRUE,V1384)</f>
        <v>6500</v>
      </c>
      <c r="W1385" s="17">
        <f t="shared" si="84"/>
        <v>282.19971056439942</v>
      </c>
    </row>
    <row r="1386" spans="7:23" x14ac:dyDescent="0.25">
      <c r="G1386" s="15">
        <v>1384</v>
      </c>
      <c r="H1386" s="1">
        <f t="shared" si="81"/>
        <v>23.05</v>
      </c>
      <c r="I1386" s="15" cm="1">
        <f t="array" ref="I1386">_xlfn.IFS(J1385&gt;=$C$13-$B$26,MINA(I1385+$B$13-S1386+S1385,$B$11),I1385=$B$11,MINA(I1385-S1386+S1385,$B$11),TRUE,MAXA(I1385-S1386+S1385,0))</f>
        <v>0</v>
      </c>
      <c r="J1386" s="1" cm="1">
        <f t="array" ref="J1386">_xlfn.IFS(J1385&gt;=$C$13-$B$26,0,I1385&lt;$B$11,J1385+$B$26,TRUE,0)</f>
        <v>0.51666666666666661</v>
      </c>
      <c r="K1386" s="3" cm="1">
        <f t="array" ref="K1386">_xlfn.IFS(AND(NOT($K1385=0),$L1385),0,NOT($L1385),$K1385+$B$26,TRUE,$K1385)</f>
        <v>0.26666666666666666</v>
      </c>
      <c r="L1386" s="3" t="b" cm="1">
        <f t="array" ref="L1386">_xlfn.IFS(AND($I1386&gt;0,$K1386&gt;=$C$5-$B$26),TRUE,$R1386&gt;=$B$6,FALSE,$I1386=0,FALSE,TRUE,$L1385)</f>
        <v>0</v>
      </c>
      <c r="M1386" s="3" t="b" cm="1">
        <f t="array" ref="M1386">_xlfn.IFS($N1386&gt;=$B$4-$B$26,FALSE,AND($I1386&gt;0,$K1386&gt;=$B$5-$B$26),TRUE,AND($L1386,NOT($M1385)),FALSE,$M1385,TRUE,TRUE,FALSE)</f>
        <v>0</v>
      </c>
      <c r="N1386" s="3" cm="1">
        <f t="array" ref="N1386">_xlfn.IFS($M1385,$N1385+$B$26,NOT($M1385),0,TRUE,$M1385)</f>
        <v>0</v>
      </c>
      <c r="O1386" s="3" t="b" cm="1">
        <f t="array" ref="O1386">_xlfn.IFS($M1386,FALSE,AND($L1386,NOT($M1386),$R1386&lt;$B$6,$I1386&gt;0),TRUE,TRUE,FALSE)</f>
        <v>0</v>
      </c>
      <c r="P1386" s="3" cm="1">
        <f t="array" ref="P1386">_xlfn.IFS($P1385&gt;=$C$7-$B$26,0,$O1385,$P1385+$B$26,TRUE,0)</f>
        <v>0</v>
      </c>
      <c r="Q1386" s="3" t="b" cm="1">
        <f t="array" ref="Q1386">_xlfn.IFS(AND($L1386,NOT($M1386),NOT($O1386)),TRUE,$R1386&gt;=$B$6,FALSE,AND($L1386,NOT($M1386),$O1386,$P1386=0),TRUE,TRUE,FALSE)</f>
        <v>0</v>
      </c>
      <c r="R1386" s="3" cm="1">
        <f t="array" ref="R1386">_xlfn.IFS(AND($Q1385,$R1385&lt;$B$6),$R1385+1,AND(NOT($L1385),$R1385&gt;0),0,TRUE,$R1385)</f>
        <v>0</v>
      </c>
      <c r="S1386" s="1" cm="1">
        <f t="array" ref="S1386">_xlfn.IFS(AND(Q1385,I1385&gt;$B$8),S1385+$B$8,AND(Q1385,I1385&lt;=$B$8),S1385+I1385,TRUE,$S1385)</f>
        <v>65</v>
      </c>
      <c r="T1386" s="1">
        <f t="shared" si="82"/>
        <v>5850</v>
      </c>
      <c r="U1386" s="17">
        <f t="shared" si="83"/>
        <v>253.79609544468545</v>
      </c>
      <c r="V1386" s="47" cm="1">
        <f t="array" ref="V1386">_xlfn.IFS($B$6=1,S1386*$B$10,AND(R1385=0,R1386&gt;=1,I1386&gt;=$B$6*$B$8-1),V1385+$B$6*$B$10*$B$8,AND(R1385=0,R1386&gt;=1,I1386&lt;$B$6*$B$8-1),V1385+I1385*$B$10,TRUE,V1385)</f>
        <v>6500</v>
      </c>
      <c r="W1386" s="17">
        <f t="shared" si="84"/>
        <v>281.99566160520607</v>
      </c>
    </row>
    <row r="1387" spans="7:23" x14ac:dyDescent="0.25">
      <c r="G1387" s="15">
        <v>1385</v>
      </c>
      <c r="H1387" s="1">
        <f t="shared" si="81"/>
        <v>23.066666666666666</v>
      </c>
      <c r="I1387" s="15" cm="1">
        <f t="array" ref="I1387">_xlfn.IFS(J1386&gt;=$C$13-$B$26,MINA(I1386+$B$13-S1387+S1386,$B$11),I1386=$B$11,MINA(I1386-S1387+S1386,$B$11),TRUE,MAXA(I1386-S1387+S1386,0))</f>
        <v>0</v>
      </c>
      <c r="J1387" s="1" cm="1">
        <f t="array" ref="J1387">_xlfn.IFS(J1386&gt;=$C$13-$B$26,0,I1386&lt;$B$11,J1386+$B$26,TRUE,0)</f>
        <v>0.53333333333333333</v>
      </c>
      <c r="K1387" s="3" cm="1">
        <f t="array" ref="K1387">_xlfn.IFS(AND(NOT($K1386=0),$L1386),0,NOT($L1386),$K1386+$B$26,TRUE,$K1386)</f>
        <v>0.28333333333333333</v>
      </c>
      <c r="L1387" s="3" t="b" cm="1">
        <f t="array" ref="L1387">_xlfn.IFS(AND($I1387&gt;0,$K1387&gt;=$C$5-$B$26),TRUE,$R1387&gt;=$B$6,FALSE,$I1387=0,FALSE,TRUE,$L1386)</f>
        <v>0</v>
      </c>
      <c r="M1387" s="3" t="b" cm="1">
        <f t="array" ref="M1387">_xlfn.IFS($N1387&gt;=$B$4-$B$26,FALSE,AND($I1387&gt;0,$K1387&gt;=$B$5-$B$26),TRUE,AND($L1387,NOT($M1386)),FALSE,$M1386,TRUE,TRUE,FALSE)</f>
        <v>0</v>
      </c>
      <c r="N1387" s="3" cm="1">
        <f t="array" ref="N1387">_xlfn.IFS($M1386,$N1386+$B$26,NOT($M1386),0,TRUE,$M1386)</f>
        <v>0</v>
      </c>
      <c r="O1387" s="3" t="b" cm="1">
        <f t="array" ref="O1387">_xlfn.IFS($M1387,FALSE,AND($L1387,NOT($M1387),$R1387&lt;$B$6,$I1387&gt;0),TRUE,TRUE,FALSE)</f>
        <v>0</v>
      </c>
      <c r="P1387" s="3" cm="1">
        <f t="array" ref="P1387">_xlfn.IFS($P1386&gt;=$C$7-$B$26,0,$O1386,$P1386+$B$26,TRUE,0)</f>
        <v>0</v>
      </c>
      <c r="Q1387" s="3" t="b" cm="1">
        <f t="array" ref="Q1387">_xlfn.IFS(AND($L1387,NOT($M1387),NOT($O1387)),TRUE,$R1387&gt;=$B$6,FALSE,AND($L1387,NOT($M1387),$O1387,$P1387=0),TRUE,TRUE,FALSE)</f>
        <v>0</v>
      </c>
      <c r="R1387" s="3" cm="1">
        <f t="array" ref="R1387">_xlfn.IFS(AND($Q1386,$R1386&lt;$B$6),$R1386+1,AND(NOT($L1386),$R1386&gt;0),0,TRUE,$R1386)</f>
        <v>0</v>
      </c>
      <c r="S1387" s="1" cm="1">
        <f t="array" ref="S1387">_xlfn.IFS(AND(Q1386,I1386&gt;$B$8),S1386+$B$8,AND(Q1386,I1386&lt;=$B$8),S1386+I1386,TRUE,$S1386)</f>
        <v>65</v>
      </c>
      <c r="T1387" s="1">
        <f t="shared" si="82"/>
        <v>5850</v>
      </c>
      <c r="U1387" s="17">
        <f t="shared" si="83"/>
        <v>253.61271676300578</v>
      </c>
      <c r="V1387" s="47" cm="1">
        <f t="array" ref="V1387">_xlfn.IFS($B$6=1,S1387*$B$10,AND(R1386=0,R1387&gt;=1,I1387&gt;=$B$6*$B$8-1),V1386+$B$6*$B$10*$B$8,AND(R1386=0,R1387&gt;=1,I1387&lt;$B$6*$B$8-1),V1386+I1386*$B$10,TRUE,V1386)</f>
        <v>6500</v>
      </c>
      <c r="W1387" s="17">
        <f t="shared" si="84"/>
        <v>281.79190751445088</v>
      </c>
    </row>
    <row r="1388" spans="7:23" x14ac:dyDescent="0.25">
      <c r="G1388" s="15">
        <v>1386</v>
      </c>
      <c r="H1388" s="1">
        <f t="shared" si="81"/>
        <v>23.083333333333332</v>
      </c>
      <c r="I1388" s="15" cm="1">
        <f t="array" ref="I1388">_xlfn.IFS(J1387&gt;=$C$13-$B$26,MINA(I1387+$B$13-S1388+S1387,$B$11),I1387=$B$11,MINA(I1387-S1388+S1387,$B$11),TRUE,MAXA(I1387-S1388+S1387,0))</f>
        <v>0</v>
      </c>
      <c r="J1388" s="1" cm="1">
        <f t="array" ref="J1388">_xlfn.IFS(J1387&gt;=$C$13-$B$26,0,I1387&lt;$B$11,J1387+$B$26,TRUE,0)</f>
        <v>0.55000000000000004</v>
      </c>
      <c r="K1388" s="3" cm="1">
        <f t="array" ref="K1388">_xlfn.IFS(AND(NOT($K1387=0),$L1387),0,NOT($L1387),$K1387+$B$26,TRUE,$K1387)</f>
        <v>0.3</v>
      </c>
      <c r="L1388" s="3" t="b" cm="1">
        <f t="array" ref="L1388">_xlfn.IFS(AND($I1388&gt;0,$K1388&gt;=$C$5-$B$26),TRUE,$R1388&gt;=$B$6,FALSE,$I1388=0,FALSE,TRUE,$L1387)</f>
        <v>0</v>
      </c>
      <c r="M1388" s="3" t="b" cm="1">
        <f t="array" ref="M1388">_xlfn.IFS($N1388&gt;=$B$4-$B$26,FALSE,AND($I1388&gt;0,$K1388&gt;=$B$5-$B$26),TRUE,AND($L1388,NOT($M1387)),FALSE,$M1387,TRUE,TRUE,FALSE)</f>
        <v>0</v>
      </c>
      <c r="N1388" s="3" cm="1">
        <f t="array" ref="N1388">_xlfn.IFS($M1387,$N1387+$B$26,NOT($M1387),0,TRUE,$M1387)</f>
        <v>0</v>
      </c>
      <c r="O1388" s="3" t="b" cm="1">
        <f t="array" ref="O1388">_xlfn.IFS($M1388,FALSE,AND($L1388,NOT($M1388),$R1388&lt;$B$6,$I1388&gt;0),TRUE,TRUE,FALSE)</f>
        <v>0</v>
      </c>
      <c r="P1388" s="3" cm="1">
        <f t="array" ref="P1388">_xlfn.IFS($P1387&gt;=$C$7-$B$26,0,$O1387,$P1387+$B$26,TRUE,0)</f>
        <v>0</v>
      </c>
      <c r="Q1388" s="3" t="b" cm="1">
        <f t="array" ref="Q1388">_xlfn.IFS(AND($L1388,NOT($M1388),NOT($O1388)),TRUE,$R1388&gt;=$B$6,FALSE,AND($L1388,NOT($M1388),$O1388,$P1388=0),TRUE,TRUE,FALSE)</f>
        <v>0</v>
      </c>
      <c r="R1388" s="3" cm="1">
        <f t="array" ref="R1388">_xlfn.IFS(AND($Q1387,$R1387&lt;$B$6),$R1387+1,AND(NOT($L1387),$R1387&gt;0),0,TRUE,$R1387)</f>
        <v>0</v>
      </c>
      <c r="S1388" s="1" cm="1">
        <f t="array" ref="S1388">_xlfn.IFS(AND(Q1387,I1387&gt;$B$8),S1387+$B$8,AND(Q1387,I1387&lt;=$B$8),S1387+I1387,TRUE,$S1387)</f>
        <v>65</v>
      </c>
      <c r="T1388" s="1">
        <f t="shared" si="82"/>
        <v>5850</v>
      </c>
      <c r="U1388" s="17">
        <f t="shared" si="83"/>
        <v>253.42960288808666</v>
      </c>
      <c r="V1388" s="47" cm="1">
        <f t="array" ref="V1388">_xlfn.IFS($B$6=1,S1388*$B$10,AND(R1387=0,R1388&gt;=1,I1388&gt;=$B$6*$B$8-1),V1387+$B$6*$B$10*$B$8,AND(R1387=0,R1388&gt;=1,I1388&lt;$B$6*$B$8-1),V1387+I1387*$B$10,TRUE,V1387)</f>
        <v>6500</v>
      </c>
      <c r="W1388" s="17">
        <f t="shared" si="84"/>
        <v>281.58844765342963</v>
      </c>
    </row>
    <row r="1389" spans="7:23" x14ac:dyDescent="0.25">
      <c r="G1389" s="15">
        <v>1387</v>
      </c>
      <c r="H1389" s="1">
        <f t="shared" si="81"/>
        <v>23.1</v>
      </c>
      <c r="I1389" s="15" cm="1">
        <f t="array" ref="I1389">_xlfn.IFS(J1388&gt;=$C$13-$B$26,MINA(I1388+$B$13-S1389+S1388,$B$11),I1388=$B$11,MINA(I1388-S1389+S1388,$B$11),TRUE,MAXA(I1388-S1389+S1388,0))</f>
        <v>0</v>
      </c>
      <c r="J1389" s="1" cm="1">
        <f t="array" ref="J1389">_xlfn.IFS(J1388&gt;=$C$13-$B$26,0,I1388&lt;$B$11,J1388+$B$26,TRUE,0)</f>
        <v>0.56666666666666676</v>
      </c>
      <c r="K1389" s="3" cm="1">
        <f t="array" ref="K1389">_xlfn.IFS(AND(NOT($K1388=0),$L1388),0,NOT($L1388),$K1388+$B$26,TRUE,$K1388)</f>
        <v>0.31666666666666665</v>
      </c>
      <c r="L1389" s="3" t="b" cm="1">
        <f t="array" ref="L1389">_xlfn.IFS(AND($I1389&gt;0,$K1389&gt;=$C$5-$B$26),TRUE,$R1389&gt;=$B$6,FALSE,$I1389=0,FALSE,TRUE,$L1388)</f>
        <v>0</v>
      </c>
      <c r="M1389" s="3" t="b" cm="1">
        <f t="array" ref="M1389">_xlfn.IFS($N1389&gt;=$B$4-$B$26,FALSE,AND($I1389&gt;0,$K1389&gt;=$B$5-$B$26),TRUE,AND($L1389,NOT($M1388)),FALSE,$M1388,TRUE,TRUE,FALSE)</f>
        <v>0</v>
      </c>
      <c r="N1389" s="3" cm="1">
        <f t="array" ref="N1389">_xlfn.IFS($M1388,$N1388+$B$26,NOT($M1388),0,TRUE,$M1388)</f>
        <v>0</v>
      </c>
      <c r="O1389" s="3" t="b" cm="1">
        <f t="array" ref="O1389">_xlfn.IFS($M1389,FALSE,AND($L1389,NOT($M1389),$R1389&lt;$B$6,$I1389&gt;0),TRUE,TRUE,FALSE)</f>
        <v>0</v>
      </c>
      <c r="P1389" s="3" cm="1">
        <f t="array" ref="P1389">_xlfn.IFS($P1388&gt;=$C$7-$B$26,0,$O1388,$P1388+$B$26,TRUE,0)</f>
        <v>0</v>
      </c>
      <c r="Q1389" s="3" t="b" cm="1">
        <f t="array" ref="Q1389">_xlfn.IFS(AND($L1389,NOT($M1389),NOT($O1389)),TRUE,$R1389&gt;=$B$6,FALSE,AND($L1389,NOT($M1389),$O1389,$P1389=0),TRUE,TRUE,FALSE)</f>
        <v>0</v>
      </c>
      <c r="R1389" s="3" cm="1">
        <f t="array" ref="R1389">_xlfn.IFS(AND($Q1388,$R1388&lt;$B$6),$R1388+1,AND(NOT($L1388),$R1388&gt;0),0,TRUE,$R1388)</f>
        <v>0</v>
      </c>
      <c r="S1389" s="1" cm="1">
        <f t="array" ref="S1389">_xlfn.IFS(AND(Q1388,I1388&gt;$B$8),S1388+$B$8,AND(Q1388,I1388&lt;=$B$8),S1388+I1388,TRUE,$S1388)</f>
        <v>65</v>
      </c>
      <c r="T1389" s="1">
        <f t="shared" si="82"/>
        <v>5850</v>
      </c>
      <c r="U1389" s="17">
        <f t="shared" si="83"/>
        <v>253.24675324675323</v>
      </c>
      <c r="V1389" s="47" cm="1">
        <f t="array" ref="V1389">_xlfn.IFS($B$6=1,S1389*$B$10,AND(R1388=0,R1389&gt;=1,I1389&gt;=$B$6*$B$8-1),V1388+$B$6*$B$10*$B$8,AND(R1388=0,R1389&gt;=1,I1389&lt;$B$6*$B$8-1),V1388+I1388*$B$10,TRUE,V1388)</f>
        <v>6500</v>
      </c>
      <c r="W1389" s="17">
        <f t="shared" si="84"/>
        <v>281.38528138528136</v>
      </c>
    </row>
    <row r="1390" spans="7:23" x14ac:dyDescent="0.25">
      <c r="G1390" s="15">
        <v>1388</v>
      </c>
      <c r="H1390" s="1">
        <f t="shared" si="81"/>
        <v>23.116666666666667</v>
      </c>
      <c r="I1390" s="15" cm="1">
        <f t="array" ref="I1390">_xlfn.IFS(J1389&gt;=$C$13-$B$26,MINA(I1389+$B$13-S1390+S1389,$B$11),I1389=$B$11,MINA(I1389-S1390+S1389,$B$11),TRUE,MAXA(I1389-S1390+S1389,0))</f>
        <v>0</v>
      </c>
      <c r="J1390" s="1" cm="1">
        <f t="array" ref="J1390">_xlfn.IFS(J1389&gt;=$C$13-$B$26,0,I1389&lt;$B$11,J1389+$B$26,TRUE,0)</f>
        <v>0.58333333333333348</v>
      </c>
      <c r="K1390" s="3" cm="1">
        <f t="array" ref="K1390">_xlfn.IFS(AND(NOT($K1389=0),$L1389),0,NOT($L1389),$K1389+$B$26,TRUE,$K1389)</f>
        <v>0.33333333333333331</v>
      </c>
      <c r="L1390" s="3" t="b" cm="1">
        <f t="array" ref="L1390">_xlfn.IFS(AND($I1390&gt;0,$K1390&gt;=$C$5-$B$26),TRUE,$R1390&gt;=$B$6,FALSE,$I1390=0,FALSE,TRUE,$L1389)</f>
        <v>0</v>
      </c>
      <c r="M1390" s="3" t="b" cm="1">
        <f t="array" ref="M1390">_xlfn.IFS($N1390&gt;=$B$4-$B$26,FALSE,AND($I1390&gt;0,$K1390&gt;=$B$5-$B$26),TRUE,AND($L1390,NOT($M1389)),FALSE,$M1389,TRUE,TRUE,FALSE)</f>
        <v>0</v>
      </c>
      <c r="N1390" s="3" cm="1">
        <f t="array" ref="N1390">_xlfn.IFS($M1389,$N1389+$B$26,NOT($M1389),0,TRUE,$M1389)</f>
        <v>0</v>
      </c>
      <c r="O1390" s="3" t="b" cm="1">
        <f t="array" ref="O1390">_xlfn.IFS($M1390,FALSE,AND($L1390,NOT($M1390),$R1390&lt;$B$6,$I1390&gt;0),TRUE,TRUE,FALSE)</f>
        <v>0</v>
      </c>
      <c r="P1390" s="3" cm="1">
        <f t="array" ref="P1390">_xlfn.IFS($P1389&gt;=$C$7-$B$26,0,$O1389,$P1389+$B$26,TRUE,0)</f>
        <v>0</v>
      </c>
      <c r="Q1390" s="3" t="b" cm="1">
        <f t="array" ref="Q1390">_xlfn.IFS(AND($L1390,NOT($M1390),NOT($O1390)),TRUE,$R1390&gt;=$B$6,FALSE,AND($L1390,NOT($M1390),$O1390,$P1390=0),TRUE,TRUE,FALSE)</f>
        <v>0</v>
      </c>
      <c r="R1390" s="3" cm="1">
        <f t="array" ref="R1390">_xlfn.IFS(AND($Q1389,$R1389&lt;$B$6),$R1389+1,AND(NOT($L1389),$R1389&gt;0),0,TRUE,$R1389)</f>
        <v>0</v>
      </c>
      <c r="S1390" s="1" cm="1">
        <f t="array" ref="S1390">_xlfn.IFS(AND(Q1389,I1389&gt;$B$8),S1389+$B$8,AND(Q1389,I1389&lt;=$B$8),S1389+I1389,TRUE,$S1389)</f>
        <v>65</v>
      </c>
      <c r="T1390" s="1">
        <f t="shared" si="82"/>
        <v>5850</v>
      </c>
      <c r="U1390" s="17">
        <f t="shared" si="83"/>
        <v>253.06416726748378</v>
      </c>
      <c r="V1390" s="47" cm="1">
        <f t="array" ref="V1390">_xlfn.IFS($B$6=1,S1390*$B$10,AND(R1389=0,R1390&gt;=1,I1390&gt;=$B$6*$B$8-1),V1389+$B$6*$B$10*$B$8,AND(R1389=0,R1390&gt;=1,I1390&lt;$B$6*$B$8-1),V1389+I1389*$B$10,TRUE,V1389)</f>
        <v>6500</v>
      </c>
      <c r="W1390" s="17">
        <f t="shared" si="84"/>
        <v>281.18240807498199</v>
      </c>
    </row>
    <row r="1391" spans="7:23" x14ac:dyDescent="0.25">
      <c r="G1391" s="15">
        <v>1389</v>
      </c>
      <c r="H1391" s="1">
        <f t="shared" si="81"/>
        <v>23.133333333333333</v>
      </c>
      <c r="I1391" s="15" cm="1">
        <f t="array" ref="I1391">_xlfn.IFS(J1390&gt;=$C$13-$B$26,MINA(I1390+$B$13-S1391+S1390,$B$11),I1390=$B$11,MINA(I1390-S1391+S1390,$B$11),TRUE,MAXA(I1390-S1391+S1390,0))</f>
        <v>0</v>
      </c>
      <c r="J1391" s="1" cm="1">
        <f t="array" ref="J1391">_xlfn.IFS(J1390&gt;=$C$13-$B$26,0,I1390&lt;$B$11,J1390+$B$26,TRUE,0)</f>
        <v>0.6000000000000002</v>
      </c>
      <c r="K1391" s="3" cm="1">
        <f t="array" ref="K1391">_xlfn.IFS(AND(NOT($K1390=0),$L1390),0,NOT($L1390),$K1390+$B$26,TRUE,$K1390)</f>
        <v>0.35</v>
      </c>
      <c r="L1391" s="3" t="b" cm="1">
        <f t="array" ref="L1391">_xlfn.IFS(AND($I1391&gt;0,$K1391&gt;=$C$5-$B$26),TRUE,$R1391&gt;=$B$6,FALSE,$I1391=0,FALSE,TRUE,$L1390)</f>
        <v>0</v>
      </c>
      <c r="M1391" s="3" t="b" cm="1">
        <f t="array" ref="M1391">_xlfn.IFS($N1391&gt;=$B$4-$B$26,FALSE,AND($I1391&gt;0,$K1391&gt;=$B$5-$B$26),TRUE,AND($L1391,NOT($M1390)),FALSE,$M1390,TRUE,TRUE,FALSE)</f>
        <v>0</v>
      </c>
      <c r="N1391" s="3" cm="1">
        <f t="array" ref="N1391">_xlfn.IFS($M1390,$N1390+$B$26,NOT($M1390),0,TRUE,$M1390)</f>
        <v>0</v>
      </c>
      <c r="O1391" s="3" t="b" cm="1">
        <f t="array" ref="O1391">_xlfn.IFS($M1391,FALSE,AND($L1391,NOT($M1391),$R1391&lt;$B$6,$I1391&gt;0),TRUE,TRUE,FALSE)</f>
        <v>0</v>
      </c>
      <c r="P1391" s="3" cm="1">
        <f t="array" ref="P1391">_xlfn.IFS($P1390&gt;=$C$7-$B$26,0,$O1390,$P1390+$B$26,TRUE,0)</f>
        <v>0</v>
      </c>
      <c r="Q1391" s="3" t="b" cm="1">
        <f t="array" ref="Q1391">_xlfn.IFS(AND($L1391,NOT($M1391),NOT($O1391)),TRUE,$R1391&gt;=$B$6,FALSE,AND($L1391,NOT($M1391),$O1391,$P1391=0),TRUE,TRUE,FALSE)</f>
        <v>0</v>
      </c>
      <c r="R1391" s="3" cm="1">
        <f t="array" ref="R1391">_xlfn.IFS(AND($Q1390,$R1390&lt;$B$6),$R1390+1,AND(NOT($L1390),$R1390&gt;0),0,TRUE,$R1390)</f>
        <v>0</v>
      </c>
      <c r="S1391" s="1" cm="1">
        <f t="array" ref="S1391">_xlfn.IFS(AND(Q1390,I1390&gt;$B$8),S1390+$B$8,AND(Q1390,I1390&lt;=$B$8),S1390+I1390,TRUE,$S1390)</f>
        <v>65</v>
      </c>
      <c r="T1391" s="1">
        <f t="shared" si="82"/>
        <v>5850</v>
      </c>
      <c r="U1391" s="17">
        <f t="shared" si="83"/>
        <v>252.88184438040346</v>
      </c>
      <c r="V1391" s="47" cm="1">
        <f t="array" ref="V1391">_xlfn.IFS($B$6=1,S1391*$B$10,AND(R1390=0,R1391&gt;=1,I1391&gt;=$B$6*$B$8-1),V1390+$B$6*$B$10*$B$8,AND(R1390=0,R1391&gt;=1,I1391&lt;$B$6*$B$8-1),V1390+I1390*$B$10,TRUE,V1390)</f>
        <v>6500</v>
      </c>
      <c r="W1391" s="17">
        <f t="shared" si="84"/>
        <v>280.97982708933716</v>
      </c>
    </row>
    <row r="1392" spans="7:23" x14ac:dyDescent="0.25">
      <c r="G1392" s="15">
        <v>1390</v>
      </c>
      <c r="H1392" s="1">
        <f t="shared" si="81"/>
        <v>23.15</v>
      </c>
      <c r="I1392" s="15" cm="1">
        <f t="array" ref="I1392">_xlfn.IFS(J1391&gt;=$C$13-$B$26,MINA(I1391+$B$13-S1392+S1391,$B$11),I1391=$B$11,MINA(I1391-S1392+S1391,$B$11),TRUE,MAXA(I1391-S1392+S1391,0))</f>
        <v>0</v>
      </c>
      <c r="J1392" s="1" cm="1">
        <f t="array" ref="J1392">_xlfn.IFS(J1391&gt;=$C$13-$B$26,0,I1391&lt;$B$11,J1391+$B$26,TRUE,0)</f>
        <v>0.61666666666666692</v>
      </c>
      <c r="K1392" s="3" cm="1">
        <f t="array" ref="K1392">_xlfn.IFS(AND(NOT($K1391=0),$L1391),0,NOT($L1391),$K1391+$B$26,TRUE,$K1391)</f>
        <v>0.36666666666666664</v>
      </c>
      <c r="L1392" s="3" t="b" cm="1">
        <f t="array" ref="L1392">_xlfn.IFS(AND($I1392&gt;0,$K1392&gt;=$C$5-$B$26),TRUE,$R1392&gt;=$B$6,FALSE,$I1392=0,FALSE,TRUE,$L1391)</f>
        <v>0</v>
      </c>
      <c r="M1392" s="3" t="b" cm="1">
        <f t="array" ref="M1392">_xlfn.IFS($N1392&gt;=$B$4-$B$26,FALSE,AND($I1392&gt;0,$K1392&gt;=$B$5-$B$26),TRUE,AND($L1392,NOT($M1391)),FALSE,$M1391,TRUE,TRUE,FALSE)</f>
        <v>0</v>
      </c>
      <c r="N1392" s="3" cm="1">
        <f t="array" ref="N1392">_xlfn.IFS($M1391,$N1391+$B$26,NOT($M1391),0,TRUE,$M1391)</f>
        <v>0</v>
      </c>
      <c r="O1392" s="3" t="b" cm="1">
        <f t="array" ref="O1392">_xlfn.IFS($M1392,FALSE,AND($L1392,NOT($M1392),$R1392&lt;$B$6,$I1392&gt;0),TRUE,TRUE,FALSE)</f>
        <v>0</v>
      </c>
      <c r="P1392" s="3" cm="1">
        <f t="array" ref="P1392">_xlfn.IFS($P1391&gt;=$C$7-$B$26,0,$O1391,$P1391+$B$26,TRUE,0)</f>
        <v>0</v>
      </c>
      <c r="Q1392" s="3" t="b" cm="1">
        <f t="array" ref="Q1392">_xlfn.IFS(AND($L1392,NOT($M1392),NOT($O1392)),TRUE,$R1392&gt;=$B$6,FALSE,AND($L1392,NOT($M1392),$O1392,$P1392=0),TRUE,TRUE,FALSE)</f>
        <v>0</v>
      </c>
      <c r="R1392" s="3" cm="1">
        <f t="array" ref="R1392">_xlfn.IFS(AND($Q1391,$R1391&lt;$B$6),$R1391+1,AND(NOT($L1391),$R1391&gt;0),0,TRUE,$R1391)</f>
        <v>0</v>
      </c>
      <c r="S1392" s="1" cm="1">
        <f t="array" ref="S1392">_xlfn.IFS(AND(Q1391,I1391&gt;$B$8),S1391+$B$8,AND(Q1391,I1391&lt;=$B$8),S1391+I1391,TRUE,$S1391)</f>
        <v>65</v>
      </c>
      <c r="T1392" s="1">
        <f t="shared" si="82"/>
        <v>5850</v>
      </c>
      <c r="U1392" s="17">
        <f t="shared" si="83"/>
        <v>252.69978401727863</v>
      </c>
      <c r="V1392" s="47" cm="1">
        <f t="array" ref="V1392">_xlfn.IFS($B$6=1,S1392*$B$10,AND(R1391=0,R1392&gt;=1,I1392&gt;=$B$6*$B$8-1),V1391+$B$6*$B$10*$B$8,AND(R1391=0,R1392&gt;=1,I1392&lt;$B$6*$B$8-1),V1391+I1391*$B$10,TRUE,V1391)</f>
        <v>6500</v>
      </c>
      <c r="W1392" s="17">
        <f t="shared" si="84"/>
        <v>280.77753779697628</v>
      </c>
    </row>
    <row r="1393" spans="7:23" x14ac:dyDescent="0.25">
      <c r="G1393" s="15">
        <v>1391</v>
      </c>
      <c r="H1393" s="1">
        <f t="shared" si="81"/>
        <v>23.166666666666668</v>
      </c>
      <c r="I1393" s="15" cm="1">
        <f t="array" ref="I1393">_xlfn.IFS(J1392&gt;=$C$13-$B$26,MINA(I1392+$B$13-S1393+S1392,$B$11),I1392=$B$11,MINA(I1392-S1393+S1392,$B$11),TRUE,MAXA(I1392-S1393+S1392,0))</f>
        <v>0</v>
      </c>
      <c r="J1393" s="1" cm="1">
        <f t="array" ref="J1393">_xlfn.IFS(J1392&gt;=$C$13-$B$26,0,I1392&lt;$B$11,J1392+$B$26,TRUE,0)</f>
        <v>0.63333333333333364</v>
      </c>
      <c r="K1393" s="3" cm="1">
        <f t="array" ref="K1393">_xlfn.IFS(AND(NOT($K1392=0),$L1392),0,NOT($L1392),$K1392+$B$26,TRUE,$K1392)</f>
        <v>0.3833333333333333</v>
      </c>
      <c r="L1393" s="3" t="b" cm="1">
        <f t="array" ref="L1393">_xlfn.IFS(AND($I1393&gt;0,$K1393&gt;=$C$5-$B$26),TRUE,$R1393&gt;=$B$6,FALSE,$I1393=0,FALSE,TRUE,$L1392)</f>
        <v>0</v>
      </c>
      <c r="M1393" s="3" t="b" cm="1">
        <f t="array" ref="M1393">_xlfn.IFS($N1393&gt;=$B$4-$B$26,FALSE,AND($I1393&gt;0,$K1393&gt;=$B$5-$B$26),TRUE,AND($L1393,NOT($M1392)),FALSE,$M1392,TRUE,TRUE,FALSE)</f>
        <v>0</v>
      </c>
      <c r="N1393" s="3" cm="1">
        <f t="array" ref="N1393">_xlfn.IFS($M1392,$N1392+$B$26,NOT($M1392),0,TRUE,$M1392)</f>
        <v>0</v>
      </c>
      <c r="O1393" s="3" t="b" cm="1">
        <f t="array" ref="O1393">_xlfn.IFS($M1393,FALSE,AND($L1393,NOT($M1393),$R1393&lt;$B$6,$I1393&gt;0),TRUE,TRUE,FALSE)</f>
        <v>0</v>
      </c>
      <c r="P1393" s="3" cm="1">
        <f t="array" ref="P1393">_xlfn.IFS($P1392&gt;=$C$7-$B$26,0,$O1392,$P1392+$B$26,TRUE,0)</f>
        <v>0</v>
      </c>
      <c r="Q1393" s="3" t="b" cm="1">
        <f t="array" ref="Q1393">_xlfn.IFS(AND($L1393,NOT($M1393),NOT($O1393)),TRUE,$R1393&gt;=$B$6,FALSE,AND($L1393,NOT($M1393),$O1393,$P1393=0),TRUE,TRUE,FALSE)</f>
        <v>0</v>
      </c>
      <c r="R1393" s="3" cm="1">
        <f t="array" ref="R1393">_xlfn.IFS(AND($Q1392,$R1392&lt;$B$6),$R1392+1,AND(NOT($L1392),$R1392&gt;0),0,TRUE,$R1392)</f>
        <v>0</v>
      </c>
      <c r="S1393" s="1" cm="1">
        <f t="array" ref="S1393">_xlfn.IFS(AND(Q1392,I1392&gt;$B$8),S1392+$B$8,AND(Q1392,I1392&lt;=$B$8),S1392+I1392,TRUE,$S1392)</f>
        <v>65</v>
      </c>
      <c r="T1393" s="1">
        <f t="shared" si="82"/>
        <v>5850</v>
      </c>
      <c r="U1393" s="17">
        <f t="shared" si="83"/>
        <v>252.51798561151077</v>
      </c>
      <c r="V1393" s="47" cm="1">
        <f t="array" ref="V1393">_xlfn.IFS($B$6=1,S1393*$B$10,AND(R1392=0,R1393&gt;=1,I1393&gt;=$B$6*$B$8-1),V1392+$B$6*$B$10*$B$8,AND(R1392=0,R1393&gt;=1,I1393&lt;$B$6*$B$8-1),V1392+I1392*$B$10,TRUE,V1392)</f>
        <v>6500</v>
      </c>
      <c r="W1393" s="17">
        <f t="shared" si="84"/>
        <v>280.57553956834533</v>
      </c>
    </row>
    <row r="1394" spans="7:23" x14ac:dyDescent="0.25">
      <c r="G1394" s="15">
        <v>1392</v>
      </c>
      <c r="H1394" s="1">
        <f t="shared" si="81"/>
        <v>23.183333333333334</v>
      </c>
      <c r="I1394" s="15" cm="1">
        <f t="array" ref="I1394">_xlfn.IFS(J1393&gt;=$C$13-$B$26,MINA(I1393+$B$13-S1394+S1393,$B$11),I1393=$B$11,MINA(I1393-S1394+S1393,$B$11),TRUE,MAXA(I1393-S1394+S1393,0))</f>
        <v>0</v>
      </c>
      <c r="J1394" s="1" cm="1">
        <f t="array" ref="J1394">_xlfn.IFS(J1393&gt;=$C$13-$B$26,0,I1393&lt;$B$11,J1393+$B$26,TRUE,0)</f>
        <v>0.65000000000000036</v>
      </c>
      <c r="K1394" s="3" cm="1">
        <f t="array" ref="K1394">_xlfn.IFS(AND(NOT($K1393=0),$L1393),0,NOT($L1393),$K1393+$B$26,TRUE,$K1393)</f>
        <v>0.39999999999999997</v>
      </c>
      <c r="L1394" s="3" t="b" cm="1">
        <f t="array" ref="L1394">_xlfn.IFS(AND($I1394&gt;0,$K1394&gt;=$C$5-$B$26),TRUE,$R1394&gt;=$B$6,FALSE,$I1394=0,FALSE,TRUE,$L1393)</f>
        <v>0</v>
      </c>
      <c r="M1394" s="3" t="b" cm="1">
        <f t="array" ref="M1394">_xlfn.IFS($N1394&gt;=$B$4-$B$26,FALSE,AND($I1394&gt;0,$K1394&gt;=$B$5-$B$26),TRUE,AND($L1394,NOT($M1393)),FALSE,$M1393,TRUE,TRUE,FALSE)</f>
        <v>0</v>
      </c>
      <c r="N1394" s="3" cm="1">
        <f t="array" ref="N1394">_xlfn.IFS($M1393,$N1393+$B$26,NOT($M1393),0,TRUE,$M1393)</f>
        <v>0</v>
      </c>
      <c r="O1394" s="3" t="b" cm="1">
        <f t="array" ref="O1394">_xlfn.IFS($M1394,FALSE,AND($L1394,NOT($M1394),$R1394&lt;$B$6,$I1394&gt;0),TRUE,TRUE,FALSE)</f>
        <v>0</v>
      </c>
      <c r="P1394" s="3" cm="1">
        <f t="array" ref="P1394">_xlfn.IFS($P1393&gt;=$C$7-$B$26,0,$O1393,$P1393+$B$26,TRUE,0)</f>
        <v>0</v>
      </c>
      <c r="Q1394" s="3" t="b" cm="1">
        <f t="array" ref="Q1394">_xlfn.IFS(AND($L1394,NOT($M1394),NOT($O1394)),TRUE,$R1394&gt;=$B$6,FALSE,AND($L1394,NOT($M1394),$O1394,$P1394=0),TRUE,TRUE,FALSE)</f>
        <v>0</v>
      </c>
      <c r="R1394" s="3" cm="1">
        <f t="array" ref="R1394">_xlfn.IFS(AND($Q1393,$R1393&lt;$B$6),$R1393+1,AND(NOT($L1393),$R1393&gt;0),0,TRUE,$R1393)</f>
        <v>0</v>
      </c>
      <c r="S1394" s="1" cm="1">
        <f t="array" ref="S1394">_xlfn.IFS(AND(Q1393,I1393&gt;$B$8),S1393+$B$8,AND(Q1393,I1393&lt;=$B$8),S1393+I1393,TRUE,$S1393)</f>
        <v>65</v>
      </c>
      <c r="T1394" s="1">
        <f t="shared" si="82"/>
        <v>5850</v>
      </c>
      <c r="U1394" s="17">
        <f t="shared" si="83"/>
        <v>252.33644859813083</v>
      </c>
      <c r="V1394" s="47" cm="1">
        <f t="array" ref="V1394">_xlfn.IFS($B$6=1,S1394*$B$10,AND(R1393=0,R1394&gt;=1,I1394&gt;=$B$6*$B$8-1),V1393+$B$6*$B$10*$B$8,AND(R1393=0,R1394&gt;=1,I1394&lt;$B$6*$B$8-1),V1393+I1393*$B$10,TRUE,V1393)</f>
        <v>6500</v>
      </c>
      <c r="W1394" s="17">
        <f t="shared" si="84"/>
        <v>280.37383177570092</v>
      </c>
    </row>
    <row r="1395" spans="7:23" x14ac:dyDescent="0.25">
      <c r="G1395" s="15">
        <v>1393</v>
      </c>
      <c r="H1395" s="1">
        <f t="shared" si="81"/>
        <v>23.2</v>
      </c>
      <c r="I1395" s="15" cm="1">
        <f t="array" ref="I1395">_xlfn.IFS(J1394&gt;=$C$13-$B$26,MINA(I1394+$B$13-S1395+S1394,$B$11),I1394=$B$11,MINA(I1394-S1395+S1394,$B$11),TRUE,MAXA(I1394-S1395+S1394,0))</f>
        <v>0</v>
      </c>
      <c r="J1395" s="1" cm="1">
        <f t="array" ref="J1395">_xlfn.IFS(J1394&gt;=$C$13-$B$26,0,I1394&lt;$B$11,J1394+$B$26,TRUE,0)</f>
        <v>0.66666666666666707</v>
      </c>
      <c r="K1395" s="3" cm="1">
        <f t="array" ref="K1395">_xlfn.IFS(AND(NOT($K1394=0),$L1394),0,NOT($L1394),$K1394+$B$26,TRUE,$K1394)</f>
        <v>0.41666666666666663</v>
      </c>
      <c r="L1395" s="3" t="b" cm="1">
        <f t="array" ref="L1395">_xlfn.IFS(AND($I1395&gt;0,$K1395&gt;=$C$5-$B$26),TRUE,$R1395&gt;=$B$6,FALSE,$I1395=0,FALSE,TRUE,$L1394)</f>
        <v>0</v>
      </c>
      <c r="M1395" s="3" t="b" cm="1">
        <f t="array" ref="M1395">_xlfn.IFS($N1395&gt;=$B$4-$B$26,FALSE,AND($I1395&gt;0,$K1395&gt;=$B$5-$B$26),TRUE,AND($L1395,NOT($M1394)),FALSE,$M1394,TRUE,TRUE,FALSE)</f>
        <v>0</v>
      </c>
      <c r="N1395" s="3" cm="1">
        <f t="array" ref="N1395">_xlfn.IFS($M1394,$N1394+$B$26,NOT($M1394),0,TRUE,$M1394)</f>
        <v>0</v>
      </c>
      <c r="O1395" s="3" t="b" cm="1">
        <f t="array" ref="O1395">_xlfn.IFS($M1395,FALSE,AND($L1395,NOT($M1395),$R1395&lt;$B$6,$I1395&gt;0),TRUE,TRUE,FALSE)</f>
        <v>0</v>
      </c>
      <c r="P1395" s="3" cm="1">
        <f t="array" ref="P1395">_xlfn.IFS($P1394&gt;=$C$7-$B$26,0,$O1394,$P1394+$B$26,TRUE,0)</f>
        <v>0</v>
      </c>
      <c r="Q1395" s="3" t="b" cm="1">
        <f t="array" ref="Q1395">_xlfn.IFS(AND($L1395,NOT($M1395),NOT($O1395)),TRUE,$R1395&gt;=$B$6,FALSE,AND($L1395,NOT($M1395),$O1395,$P1395=0),TRUE,TRUE,FALSE)</f>
        <v>0</v>
      </c>
      <c r="R1395" s="3" cm="1">
        <f t="array" ref="R1395">_xlfn.IFS(AND($Q1394,$R1394&lt;$B$6),$R1394+1,AND(NOT($L1394),$R1394&gt;0),0,TRUE,$R1394)</f>
        <v>0</v>
      </c>
      <c r="S1395" s="1" cm="1">
        <f t="array" ref="S1395">_xlfn.IFS(AND(Q1394,I1394&gt;$B$8),S1394+$B$8,AND(Q1394,I1394&lt;=$B$8),S1394+I1394,TRUE,$S1394)</f>
        <v>65</v>
      </c>
      <c r="T1395" s="1">
        <f t="shared" si="82"/>
        <v>5850</v>
      </c>
      <c r="U1395" s="17">
        <f t="shared" si="83"/>
        <v>252.15517241379311</v>
      </c>
      <c r="V1395" s="47" cm="1">
        <f t="array" ref="V1395">_xlfn.IFS($B$6=1,S1395*$B$10,AND(R1394=0,R1395&gt;=1,I1395&gt;=$B$6*$B$8-1),V1394+$B$6*$B$10*$B$8,AND(R1394=0,R1395&gt;=1,I1395&lt;$B$6*$B$8-1),V1394+I1394*$B$10,TRUE,V1394)</f>
        <v>6500</v>
      </c>
      <c r="W1395" s="17">
        <f t="shared" si="84"/>
        <v>280.17241379310343</v>
      </c>
    </row>
    <row r="1396" spans="7:23" x14ac:dyDescent="0.25">
      <c r="G1396" s="15">
        <v>1394</v>
      </c>
      <c r="H1396" s="1">
        <f t="shared" si="81"/>
        <v>23.216666666666665</v>
      </c>
      <c r="I1396" s="15" cm="1">
        <f t="array" ref="I1396">_xlfn.IFS(J1395&gt;=$C$13-$B$26,MINA(I1395+$B$13-S1396+S1395,$B$11),I1395=$B$11,MINA(I1395-S1396+S1395,$B$11),TRUE,MAXA(I1395-S1396+S1395,0))</f>
        <v>0</v>
      </c>
      <c r="J1396" s="1" cm="1">
        <f t="array" ref="J1396">_xlfn.IFS(J1395&gt;=$C$13-$B$26,0,I1395&lt;$B$11,J1395+$B$26,TRUE,0)</f>
        <v>0.68333333333333379</v>
      </c>
      <c r="K1396" s="3" cm="1">
        <f t="array" ref="K1396">_xlfn.IFS(AND(NOT($K1395=0),$L1395),0,NOT($L1395),$K1395+$B$26,TRUE,$K1395)</f>
        <v>0.43333333333333329</v>
      </c>
      <c r="L1396" s="3" t="b" cm="1">
        <f t="array" ref="L1396">_xlfn.IFS(AND($I1396&gt;0,$K1396&gt;=$C$5-$B$26),TRUE,$R1396&gt;=$B$6,FALSE,$I1396=0,FALSE,TRUE,$L1395)</f>
        <v>0</v>
      </c>
      <c r="M1396" s="3" t="b" cm="1">
        <f t="array" ref="M1396">_xlfn.IFS($N1396&gt;=$B$4-$B$26,FALSE,AND($I1396&gt;0,$K1396&gt;=$B$5-$B$26),TRUE,AND($L1396,NOT($M1395)),FALSE,$M1395,TRUE,TRUE,FALSE)</f>
        <v>0</v>
      </c>
      <c r="N1396" s="3" cm="1">
        <f t="array" ref="N1396">_xlfn.IFS($M1395,$N1395+$B$26,NOT($M1395),0,TRUE,$M1395)</f>
        <v>0</v>
      </c>
      <c r="O1396" s="3" t="b" cm="1">
        <f t="array" ref="O1396">_xlfn.IFS($M1396,FALSE,AND($L1396,NOT($M1396),$R1396&lt;$B$6,$I1396&gt;0),TRUE,TRUE,FALSE)</f>
        <v>0</v>
      </c>
      <c r="P1396" s="3" cm="1">
        <f t="array" ref="P1396">_xlfn.IFS($P1395&gt;=$C$7-$B$26,0,$O1395,$P1395+$B$26,TRUE,0)</f>
        <v>0</v>
      </c>
      <c r="Q1396" s="3" t="b" cm="1">
        <f t="array" ref="Q1396">_xlfn.IFS(AND($L1396,NOT($M1396),NOT($O1396)),TRUE,$R1396&gt;=$B$6,FALSE,AND($L1396,NOT($M1396),$O1396,$P1396=0),TRUE,TRUE,FALSE)</f>
        <v>0</v>
      </c>
      <c r="R1396" s="3" cm="1">
        <f t="array" ref="R1396">_xlfn.IFS(AND($Q1395,$R1395&lt;$B$6),$R1395+1,AND(NOT($L1395),$R1395&gt;0),0,TRUE,$R1395)</f>
        <v>0</v>
      </c>
      <c r="S1396" s="1" cm="1">
        <f t="array" ref="S1396">_xlfn.IFS(AND(Q1395,I1395&gt;$B$8),S1395+$B$8,AND(Q1395,I1395&lt;=$B$8),S1395+I1395,TRUE,$S1395)</f>
        <v>65</v>
      </c>
      <c r="T1396" s="1">
        <f t="shared" si="82"/>
        <v>5850</v>
      </c>
      <c r="U1396" s="17">
        <f t="shared" si="83"/>
        <v>251.97415649676958</v>
      </c>
      <c r="V1396" s="47" cm="1">
        <f t="array" ref="V1396">_xlfn.IFS($B$6=1,S1396*$B$10,AND(R1395=0,R1396&gt;=1,I1396&gt;=$B$6*$B$8-1),V1395+$B$6*$B$10*$B$8,AND(R1395=0,R1396&gt;=1,I1396&lt;$B$6*$B$8-1),V1395+I1395*$B$10,TRUE,V1395)</f>
        <v>6500</v>
      </c>
      <c r="W1396" s="17">
        <f t="shared" si="84"/>
        <v>279.97128499641065</v>
      </c>
    </row>
    <row r="1397" spans="7:23" x14ac:dyDescent="0.25">
      <c r="G1397" s="15">
        <v>1395</v>
      </c>
      <c r="H1397" s="1">
        <f t="shared" si="81"/>
        <v>23.233333333333334</v>
      </c>
      <c r="I1397" s="15" cm="1">
        <f t="array" ref="I1397">_xlfn.IFS(J1396&gt;=$C$13-$B$26,MINA(I1396+$B$13-S1397+S1396,$B$11),I1396=$B$11,MINA(I1396-S1397+S1396,$B$11),TRUE,MAXA(I1396-S1397+S1396,0))</f>
        <v>0</v>
      </c>
      <c r="J1397" s="1" cm="1">
        <f t="array" ref="J1397">_xlfn.IFS(J1396&gt;=$C$13-$B$26,0,I1396&lt;$B$11,J1396+$B$26,TRUE,0)</f>
        <v>0.70000000000000051</v>
      </c>
      <c r="K1397" s="3" cm="1">
        <f t="array" ref="K1397">_xlfn.IFS(AND(NOT($K1396=0),$L1396),0,NOT($L1396),$K1396+$B$26,TRUE,$K1396)</f>
        <v>0.44999999999999996</v>
      </c>
      <c r="L1397" s="3" t="b" cm="1">
        <f t="array" ref="L1397">_xlfn.IFS(AND($I1397&gt;0,$K1397&gt;=$C$5-$B$26),TRUE,$R1397&gt;=$B$6,FALSE,$I1397=0,FALSE,TRUE,$L1396)</f>
        <v>0</v>
      </c>
      <c r="M1397" s="3" t="b" cm="1">
        <f t="array" ref="M1397">_xlfn.IFS($N1397&gt;=$B$4-$B$26,FALSE,AND($I1397&gt;0,$K1397&gt;=$B$5-$B$26),TRUE,AND($L1397,NOT($M1396)),FALSE,$M1396,TRUE,TRUE,FALSE)</f>
        <v>0</v>
      </c>
      <c r="N1397" s="3" cm="1">
        <f t="array" ref="N1397">_xlfn.IFS($M1396,$N1396+$B$26,NOT($M1396),0,TRUE,$M1396)</f>
        <v>0</v>
      </c>
      <c r="O1397" s="3" t="b" cm="1">
        <f t="array" ref="O1397">_xlfn.IFS($M1397,FALSE,AND($L1397,NOT($M1397),$R1397&lt;$B$6,$I1397&gt;0),TRUE,TRUE,FALSE)</f>
        <v>0</v>
      </c>
      <c r="P1397" s="3" cm="1">
        <f t="array" ref="P1397">_xlfn.IFS($P1396&gt;=$C$7-$B$26,0,$O1396,$P1396+$B$26,TRUE,0)</f>
        <v>0</v>
      </c>
      <c r="Q1397" s="3" t="b" cm="1">
        <f t="array" ref="Q1397">_xlfn.IFS(AND($L1397,NOT($M1397),NOT($O1397)),TRUE,$R1397&gt;=$B$6,FALSE,AND($L1397,NOT($M1397),$O1397,$P1397=0),TRUE,TRUE,FALSE)</f>
        <v>0</v>
      </c>
      <c r="R1397" s="3" cm="1">
        <f t="array" ref="R1397">_xlfn.IFS(AND($Q1396,$R1396&lt;$B$6),$R1396+1,AND(NOT($L1396),$R1396&gt;0),0,TRUE,$R1396)</f>
        <v>0</v>
      </c>
      <c r="S1397" s="1" cm="1">
        <f t="array" ref="S1397">_xlfn.IFS(AND(Q1396,I1396&gt;$B$8),S1396+$B$8,AND(Q1396,I1396&lt;=$B$8),S1396+I1396,TRUE,$S1396)</f>
        <v>65</v>
      </c>
      <c r="T1397" s="1">
        <f t="shared" si="82"/>
        <v>5850</v>
      </c>
      <c r="U1397" s="17">
        <f t="shared" si="83"/>
        <v>251.79340028694403</v>
      </c>
      <c r="V1397" s="47" cm="1">
        <f t="array" ref="V1397">_xlfn.IFS($B$6=1,S1397*$B$10,AND(R1396=0,R1397&gt;=1,I1397&gt;=$B$6*$B$8-1),V1396+$B$6*$B$10*$B$8,AND(R1396=0,R1397&gt;=1,I1397&lt;$B$6*$B$8-1),V1396+I1396*$B$10,TRUE,V1396)</f>
        <v>6500</v>
      </c>
      <c r="W1397" s="17">
        <f t="shared" si="84"/>
        <v>279.77044476327114</v>
      </c>
    </row>
    <row r="1398" spans="7:23" x14ac:dyDescent="0.25">
      <c r="G1398" s="15">
        <v>1396</v>
      </c>
      <c r="H1398" s="1">
        <f t="shared" si="81"/>
        <v>23.25</v>
      </c>
      <c r="I1398" s="15" cm="1">
        <f t="array" ref="I1398">_xlfn.IFS(J1397&gt;=$C$13-$B$26,MINA(I1397+$B$13-S1398+S1397,$B$11),I1397=$B$11,MINA(I1397-S1398+S1397,$B$11),TRUE,MAXA(I1397-S1398+S1397,0))</f>
        <v>0</v>
      </c>
      <c r="J1398" s="1" cm="1">
        <f t="array" ref="J1398">_xlfn.IFS(J1397&gt;=$C$13-$B$26,0,I1397&lt;$B$11,J1397+$B$26,TRUE,0)</f>
        <v>0.71666666666666723</v>
      </c>
      <c r="K1398" s="3" cm="1">
        <f t="array" ref="K1398">_xlfn.IFS(AND(NOT($K1397=0),$L1397),0,NOT($L1397),$K1397+$B$26,TRUE,$K1397)</f>
        <v>0.46666666666666662</v>
      </c>
      <c r="L1398" s="3" t="b" cm="1">
        <f t="array" ref="L1398">_xlfn.IFS(AND($I1398&gt;0,$K1398&gt;=$C$5-$B$26),TRUE,$R1398&gt;=$B$6,FALSE,$I1398=0,FALSE,TRUE,$L1397)</f>
        <v>0</v>
      </c>
      <c r="M1398" s="3" t="b" cm="1">
        <f t="array" ref="M1398">_xlfn.IFS($N1398&gt;=$B$4-$B$26,FALSE,AND($I1398&gt;0,$K1398&gt;=$B$5-$B$26),TRUE,AND($L1398,NOT($M1397)),FALSE,$M1397,TRUE,TRUE,FALSE)</f>
        <v>0</v>
      </c>
      <c r="N1398" s="3" cm="1">
        <f t="array" ref="N1398">_xlfn.IFS($M1397,$N1397+$B$26,NOT($M1397),0,TRUE,$M1397)</f>
        <v>0</v>
      </c>
      <c r="O1398" s="3" t="b" cm="1">
        <f t="array" ref="O1398">_xlfn.IFS($M1398,FALSE,AND($L1398,NOT($M1398),$R1398&lt;$B$6,$I1398&gt;0),TRUE,TRUE,FALSE)</f>
        <v>0</v>
      </c>
      <c r="P1398" s="3" cm="1">
        <f t="array" ref="P1398">_xlfn.IFS($P1397&gt;=$C$7-$B$26,0,$O1397,$P1397+$B$26,TRUE,0)</f>
        <v>0</v>
      </c>
      <c r="Q1398" s="3" t="b" cm="1">
        <f t="array" ref="Q1398">_xlfn.IFS(AND($L1398,NOT($M1398),NOT($O1398)),TRUE,$R1398&gt;=$B$6,FALSE,AND($L1398,NOT($M1398),$O1398,$P1398=0),TRUE,TRUE,FALSE)</f>
        <v>0</v>
      </c>
      <c r="R1398" s="3" cm="1">
        <f t="array" ref="R1398">_xlfn.IFS(AND($Q1397,$R1397&lt;$B$6),$R1397+1,AND(NOT($L1397),$R1397&gt;0),0,TRUE,$R1397)</f>
        <v>0</v>
      </c>
      <c r="S1398" s="1" cm="1">
        <f t="array" ref="S1398">_xlfn.IFS(AND(Q1397,I1397&gt;$B$8),S1397+$B$8,AND(Q1397,I1397&lt;=$B$8),S1397+I1397,TRUE,$S1397)</f>
        <v>65</v>
      </c>
      <c r="T1398" s="1">
        <f t="shared" si="82"/>
        <v>5850</v>
      </c>
      <c r="U1398" s="17">
        <f t="shared" si="83"/>
        <v>251.61290322580646</v>
      </c>
      <c r="V1398" s="47" cm="1">
        <f t="array" ref="V1398">_xlfn.IFS($B$6=1,S1398*$B$10,AND(R1397=0,R1398&gt;=1,I1398&gt;=$B$6*$B$8-1),V1397+$B$6*$B$10*$B$8,AND(R1397=0,R1398&gt;=1,I1398&lt;$B$6*$B$8-1),V1397+I1397*$B$10,TRUE,V1397)</f>
        <v>6500</v>
      </c>
      <c r="W1398" s="17">
        <f t="shared" si="84"/>
        <v>279.56989247311827</v>
      </c>
    </row>
    <row r="1399" spans="7:23" x14ac:dyDescent="0.25">
      <c r="G1399" s="15">
        <v>1397</v>
      </c>
      <c r="H1399" s="1">
        <f t="shared" si="81"/>
        <v>23.266666666666666</v>
      </c>
      <c r="I1399" s="15" cm="1">
        <f t="array" ref="I1399">_xlfn.IFS(J1398&gt;=$C$13-$B$26,MINA(I1398+$B$13-S1399+S1398,$B$11),I1398=$B$11,MINA(I1398-S1399+S1398,$B$11),TRUE,MAXA(I1398-S1399+S1398,0))</f>
        <v>0</v>
      </c>
      <c r="J1399" s="1" cm="1">
        <f t="array" ref="J1399">_xlfn.IFS(J1398&gt;=$C$13-$B$26,0,I1398&lt;$B$11,J1398+$B$26,TRUE,0)</f>
        <v>0.73333333333333395</v>
      </c>
      <c r="K1399" s="3" cm="1">
        <f t="array" ref="K1399">_xlfn.IFS(AND(NOT($K1398=0),$L1398),0,NOT($L1398),$K1398+$B$26,TRUE,$K1398)</f>
        <v>0.48333333333333328</v>
      </c>
      <c r="L1399" s="3" t="b" cm="1">
        <f t="array" ref="L1399">_xlfn.IFS(AND($I1399&gt;0,$K1399&gt;=$C$5-$B$26),TRUE,$R1399&gt;=$B$6,FALSE,$I1399=0,FALSE,TRUE,$L1398)</f>
        <v>0</v>
      </c>
      <c r="M1399" s="3" t="b" cm="1">
        <f t="array" ref="M1399">_xlfn.IFS($N1399&gt;=$B$4-$B$26,FALSE,AND($I1399&gt;0,$K1399&gt;=$B$5-$B$26),TRUE,AND($L1399,NOT($M1398)),FALSE,$M1398,TRUE,TRUE,FALSE)</f>
        <v>0</v>
      </c>
      <c r="N1399" s="3" cm="1">
        <f t="array" ref="N1399">_xlfn.IFS($M1398,$N1398+$B$26,NOT($M1398),0,TRUE,$M1398)</f>
        <v>0</v>
      </c>
      <c r="O1399" s="3" t="b" cm="1">
        <f t="array" ref="O1399">_xlfn.IFS($M1399,FALSE,AND($L1399,NOT($M1399),$R1399&lt;$B$6,$I1399&gt;0),TRUE,TRUE,FALSE)</f>
        <v>0</v>
      </c>
      <c r="P1399" s="3" cm="1">
        <f t="array" ref="P1399">_xlfn.IFS($P1398&gt;=$C$7-$B$26,0,$O1398,$P1398+$B$26,TRUE,0)</f>
        <v>0</v>
      </c>
      <c r="Q1399" s="3" t="b" cm="1">
        <f t="array" ref="Q1399">_xlfn.IFS(AND($L1399,NOT($M1399),NOT($O1399)),TRUE,$R1399&gt;=$B$6,FALSE,AND($L1399,NOT($M1399),$O1399,$P1399=0),TRUE,TRUE,FALSE)</f>
        <v>0</v>
      </c>
      <c r="R1399" s="3" cm="1">
        <f t="array" ref="R1399">_xlfn.IFS(AND($Q1398,$R1398&lt;$B$6),$R1398+1,AND(NOT($L1398),$R1398&gt;0),0,TRUE,$R1398)</f>
        <v>0</v>
      </c>
      <c r="S1399" s="1" cm="1">
        <f t="array" ref="S1399">_xlfn.IFS(AND(Q1398,I1398&gt;$B$8),S1398+$B$8,AND(Q1398,I1398&lt;=$B$8),S1398+I1398,TRUE,$S1398)</f>
        <v>65</v>
      </c>
      <c r="T1399" s="1">
        <f t="shared" si="82"/>
        <v>5850</v>
      </c>
      <c r="U1399" s="17">
        <f t="shared" si="83"/>
        <v>251.432664756447</v>
      </c>
      <c r="V1399" s="47" cm="1">
        <f t="array" ref="V1399">_xlfn.IFS($B$6=1,S1399*$B$10,AND(R1398=0,R1399&gt;=1,I1399&gt;=$B$6*$B$8-1),V1398+$B$6*$B$10*$B$8,AND(R1398=0,R1399&gt;=1,I1399&lt;$B$6*$B$8-1),V1398+I1398*$B$10,TRUE,V1398)</f>
        <v>6500</v>
      </c>
      <c r="W1399" s="17">
        <f t="shared" si="84"/>
        <v>279.36962750716333</v>
      </c>
    </row>
    <row r="1400" spans="7:23" x14ac:dyDescent="0.25">
      <c r="G1400" s="15">
        <v>1398</v>
      </c>
      <c r="H1400" s="1">
        <f t="shared" si="81"/>
        <v>23.283333333333331</v>
      </c>
      <c r="I1400" s="15" cm="1">
        <f t="array" ref="I1400">_xlfn.IFS(J1399&gt;=$C$13-$B$26,MINA(I1399+$B$13-S1400+S1399,$B$11),I1399=$B$11,MINA(I1399-S1400+S1399,$B$11),TRUE,MAXA(I1399-S1400+S1399,0))</f>
        <v>0</v>
      </c>
      <c r="J1400" s="1" cm="1">
        <f t="array" ref="J1400">_xlfn.IFS(J1399&gt;=$C$13-$B$26,0,I1399&lt;$B$11,J1399+$B$26,TRUE,0)</f>
        <v>0.75000000000000067</v>
      </c>
      <c r="K1400" s="3" cm="1">
        <f t="array" ref="K1400">_xlfn.IFS(AND(NOT($K1399=0),$L1399),0,NOT($L1399),$K1399+$B$26,TRUE,$K1399)</f>
        <v>0.49999999999999994</v>
      </c>
      <c r="L1400" s="3" t="b" cm="1">
        <f t="array" ref="L1400">_xlfn.IFS(AND($I1400&gt;0,$K1400&gt;=$C$5-$B$26),TRUE,$R1400&gt;=$B$6,FALSE,$I1400=0,FALSE,TRUE,$L1399)</f>
        <v>0</v>
      </c>
      <c r="M1400" s="3" t="b" cm="1">
        <f t="array" ref="M1400">_xlfn.IFS($N1400&gt;=$B$4-$B$26,FALSE,AND($I1400&gt;0,$K1400&gt;=$B$5-$B$26),TRUE,AND($L1400,NOT($M1399)),FALSE,$M1399,TRUE,TRUE,FALSE)</f>
        <v>0</v>
      </c>
      <c r="N1400" s="3" cm="1">
        <f t="array" ref="N1400">_xlfn.IFS($M1399,$N1399+$B$26,NOT($M1399),0,TRUE,$M1399)</f>
        <v>0</v>
      </c>
      <c r="O1400" s="3" t="b" cm="1">
        <f t="array" ref="O1400">_xlfn.IFS($M1400,FALSE,AND($L1400,NOT($M1400),$R1400&lt;$B$6,$I1400&gt;0),TRUE,TRUE,FALSE)</f>
        <v>0</v>
      </c>
      <c r="P1400" s="3" cm="1">
        <f t="array" ref="P1400">_xlfn.IFS($P1399&gt;=$C$7-$B$26,0,$O1399,$P1399+$B$26,TRUE,0)</f>
        <v>0</v>
      </c>
      <c r="Q1400" s="3" t="b" cm="1">
        <f t="array" ref="Q1400">_xlfn.IFS(AND($L1400,NOT($M1400),NOT($O1400)),TRUE,$R1400&gt;=$B$6,FALSE,AND($L1400,NOT($M1400),$O1400,$P1400=0),TRUE,TRUE,FALSE)</f>
        <v>0</v>
      </c>
      <c r="R1400" s="3" cm="1">
        <f t="array" ref="R1400">_xlfn.IFS(AND($Q1399,$R1399&lt;$B$6),$R1399+1,AND(NOT($L1399),$R1399&gt;0),0,TRUE,$R1399)</f>
        <v>0</v>
      </c>
      <c r="S1400" s="1" cm="1">
        <f t="array" ref="S1400">_xlfn.IFS(AND(Q1399,I1399&gt;$B$8),S1399+$B$8,AND(Q1399,I1399&lt;=$B$8),S1399+I1399,TRUE,$S1399)</f>
        <v>65</v>
      </c>
      <c r="T1400" s="1">
        <f t="shared" si="82"/>
        <v>5850</v>
      </c>
      <c r="U1400" s="17">
        <f t="shared" si="83"/>
        <v>251.25268432355048</v>
      </c>
      <c r="V1400" s="47" cm="1">
        <f t="array" ref="V1400">_xlfn.IFS($B$6=1,S1400*$B$10,AND(R1399=0,R1400&gt;=1,I1400&gt;=$B$6*$B$8-1),V1399+$B$6*$B$10*$B$8,AND(R1399=0,R1400&gt;=1,I1400&lt;$B$6*$B$8-1),V1399+I1399*$B$10,TRUE,V1399)</f>
        <v>6500</v>
      </c>
      <c r="W1400" s="17">
        <f t="shared" si="84"/>
        <v>279.16964924838942</v>
      </c>
    </row>
    <row r="1401" spans="7:23" x14ac:dyDescent="0.25">
      <c r="G1401" s="15">
        <v>1399</v>
      </c>
      <c r="H1401" s="1">
        <f t="shared" si="81"/>
        <v>23.3</v>
      </c>
      <c r="I1401" s="15" cm="1">
        <f t="array" ref="I1401">_xlfn.IFS(J1400&gt;=$C$13-$B$26,MINA(I1400+$B$13-S1401+S1400,$B$11),I1400=$B$11,MINA(I1400-S1401+S1400,$B$11),TRUE,MAXA(I1400-S1401+S1400,0))</f>
        <v>0</v>
      </c>
      <c r="J1401" s="1" cm="1">
        <f t="array" ref="J1401">_xlfn.IFS(J1400&gt;=$C$13-$B$26,0,I1400&lt;$B$11,J1400+$B$26,TRUE,0)</f>
        <v>0.76666666666666738</v>
      </c>
      <c r="K1401" s="3" cm="1">
        <f t="array" ref="K1401">_xlfn.IFS(AND(NOT($K1400=0),$L1400),0,NOT($L1400),$K1400+$B$26,TRUE,$K1400)</f>
        <v>0.51666666666666661</v>
      </c>
      <c r="L1401" s="3" t="b" cm="1">
        <f t="array" ref="L1401">_xlfn.IFS(AND($I1401&gt;0,$K1401&gt;=$C$5-$B$26),TRUE,$R1401&gt;=$B$6,FALSE,$I1401=0,FALSE,TRUE,$L1400)</f>
        <v>0</v>
      </c>
      <c r="M1401" s="3" t="b" cm="1">
        <f t="array" ref="M1401">_xlfn.IFS($N1401&gt;=$B$4-$B$26,FALSE,AND($I1401&gt;0,$K1401&gt;=$B$5-$B$26),TRUE,AND($L1401,NOT($M1400)),FALSE,$M1400,TRUE,TRUE,FALSE)</f>
        <v>0</v>
      </c>
      <c r="N1401" s="3" cm="1">
        <f t="array" ref="N1401">_xlfn.IFS($M1400,$N1400+$B$26,NOT($M1400),0,TRUE,$M1400)</f>
        <v>0</v>
      </c>
      <c r="O1401" s="3" t="b" cm="1">
        <f t="array" ref="O1401">_xlfn.IFS($M1401,FALSE,AND($L1401,NOT($M1401),$R1401&lt;$B$6,$I1401&gt;0),TRUE,TRUE,FALSE)</f>
        <v>0</v>
      </c>
      <c r="P1401" s="3" cm="1">
        <f t="array" ref="P1401">_xlfn.IFS($P1400&gt;=$C$7-$B$26,0,$O1400,$P1400+$B$26,TRUE,0)</f>
        <v>0</v>
      </c>
      <c r="Q1401" s="3" t="b" cm="1">
        <f t="array" ref="Q1401">_xlfn.IFS(AND($L1401,NOT($M1401),NOT($O1401)),TRUE,$R1401&gt;=$B$6,FALSE,AND($L1401,NOT($M1401),$O1401,$P1401=0),TRUE,TRUE,FALSE)</f>
        <v>0</v>
      </c>
      <c r="R1401" s="3" cm="1">
        <f t="array" ref="R1401">_xlfn.IFS(AND($Q1400,$R1400&lt;$B$6),$R1400+1,AND(NOT($L1400),$R1400&gt;0),0,TRUE,$R1400)</f>
        <v>0</v>
      </c>
      <c r="S1401" s="1" cm="1">
        <f t="array" ref="S1401">_xlfn.IFS(AND(Q1400,I1400&gt;$B$8),S1400+$B$8,AND(Q1400,I1400&lt;=$B$8),S1400+I1400,TRUE,$S1400)</f>
        <v>65</v>
      </c>
      <c r="T1401" s="1">
        <f t="shared" si="82"/>
        <v>5850</v>
      </c>
      <c r="U1401" s="17">
        <f t="shared" si="83"/>
        <v>251.07296137339054</v>
      </c>
      <c r="V1401" s="47" cm="1">
        <f t="array" ref="V1401">_xlfn.IFS($B$6=1,S1401*$B$10,AND(R1400=0,R1401&gt;=1,I1401&gt;=$B$6*$B$8-1),V1400+$B$6*$B$10*$B$8,AND(R1400=0,R1401&gt;=1,I1401&lt;$B$6*$B$8-1),V1400+I1400*$B$10,TRUE,V1400)</f>
        <v>6500</v>
      </c>
      <c r="W1401" s="17">
        <f t="shared" si="84"/>
        <v>278.96995708154503</v>
      </c>
    </row>
    <row r="1402" spans="7:23" x14ac:dyDescent="0.25">
      <c r="G1402" s="15">
        <v>1400</v>
      </c>
      <c r="H1402" s="1">
        <f t="shared" si="81"/>
        <v>23.316666666666666</v>
      </c>
      <c r="I1402" s="15" cm="1">
        <f t="array" ref="I1402">_xlfn.IFS(J1401&gt;=$C$13-$B$26,MINA(I1401+$B$13-S1402+S1401,$B$11),I1401=$B$11,MINA(I1401-S1402+S1401,$B$11),TRUE,MAXA(I1401-S1402+S1401,0))</f>
        <v>0</v>
      </c>
      <c r="J1402" s="1" cm="1">
        <f t="array" ref="J1402">_xlfn.IFS(J1401&gt;=$C$13-$B$26,0,I1401&lt;$B$11,J1401+$B$26,TRUE,0)</f>
        <v>0.7833333333333341</v>
      </c>
      <c r="K1402" s="3" cm="1">
        <f t="array" ref="K1402">_xlfn.IFS(AND(NOT($K1401=0),$L1401),0,NOT($L1401),$K1401+$B$26,TRUE,$K1401)</f>
        <v>0.53333333333333333</v>
      </c>
      <c r="L1402" s="3" t="b" cm="1">
        <f t="array" ref="L1402">_xlfn.IFS(AND($I1402&gt;0,$K1402&gt;=$C$5-$B$26),TRUE,$R1402&gt;=$B$6,FALSE,$I1402=0,FALSE,TRUE,$L1401)</f>
        <v>0</v>
      </c>
      <c r="M1402" s="3" t="b" cm="1">
        <f t="array" ref="M1402">_xlfn.IFS($N1402&gt;=$B$4-$B$26,FALSE,AND($I1402&gt;0,$K1402&gt;=$B$5-$B$26),TRUE,AND($L1402,NOT($M1401)),FALSE,$M1401,TRUE,TRUE,FALSE)</f>
        <v>0</v>
      </c>
      <c r="N1402" s="3" cm="1">
        <f t="array" ref="N1402">_xlfn.IFS($M1401,$N1401+$B$26,NOT($M1401),0,TRUE,$M1401)</f>
        <v>0</v>
      </c>
      <c r="O1402" s="3" t="b" cm="1">
        <f t="array" ref="O1402">_xlfn.IFS($M1402,FALSE,AND($L1402,NOT($M1402),$R1402&lt;$B$6,$I1402&gt;0),TRUE,TRUE,FALSE)</f>
        <v>0</v>
      </c>
      <c r="P1402" s="3" cm="1">
        <f t="array" ref="P1402">_xlfn.IFS($P1401&gt;=$C$7-$B$26,0,$O1401,$P1401+$B$26,TRUE,0)</f>
        <v>0</v>
      </c>
      <c r="Q1402" s="3" t="b" cm="1">
        <f t="array" ref="Q1402">_xlfn.IFS(AND($L1402,NOT($M1402),NOT($O1402)),TRUE,$R1402&gt;=$B$6,FALSE,AND($L1402,NOT($M1402),$O1402,$P1402=0),TRUE,TRUE,FALSE)</f>
        <v>0</v>
      </c>
      <c r="R1402" s="3" cm="1">
        <f t="array" ref="R1402">_xlfn.IFS(AND($Q1401,$R1401&lt;$B$6),$R1401+1,AND(NOT($L1401),$R1401&gt;0),0,TRUE,$R1401)</f>
        <v>0</v>
      </c>
      <c r="S1402" s="1" cm="1">
        <f t="array" ref="S1402">_xlfn.IFS(AND(Q1401,I1401&gt;$B$8),S1401+$B$8,AND(Q1401,I1401&lt;=$B$8),S1401+I1401,TRUE,$S1401)</f>
        <v>65</v>
      </c>
      <c r="T1402" s="1">
        <f t="shared" si="82"/>
        <v>5850</v>
      </c>
      <c r="U1402" s="17">
        <f t="shared" si="83"/>
        <v>250.89349535382416</v>
      </c>
      <c r="V1402" s="47" cm="1">
        <f t="array" ref="V1402">_xlfn.IFS($B$6=1,S1402*$B$10,AND(R1401=0,R1402&gt;=1,I1402&gt;=$B$6*$B$8-1),V1401+$B$6*$B$10*$B$8,AND(R1401=0,R1402&gt;=1,I1402&lt;$B$6*$B$8-1),V1401+I1401*$B$10,TRUE,V1401)</f>
        <v>6500</v>
      </c>
      <c r="W1402" s="17">
        <f t="shared" si="84"/>
        <v>278.77055039313797</v>
      </c>
    </row>
    <row r="1403" spans="7:23" x14ac:dyDescent="0.25">
      <c r="G1403" s="15">
        <v>1401</v>
      </c>
      <c r="H1403" s="1">
        <f t="shared" si="81"/>
        <v>23.333333333333332</v>
      </c>
      <c r="I1403" s="15" cm="1">
        <f t="array" ref="I1403">_xlfn.IFS(J1402&gt;=$C$13-$B$26,MINA(I1402+$B$13-S1403+S1402,$B$11),I1402=$B$11,MINA(I1402-S1403+S1402,$B$11),TRUE,MAXA(I1402-S1403+S1402,0))</f>
        <v>0</v>
      </c>
      <c r="J1403" s="1" cm="1">
        <f t="array" ref="J1403">_xlfn.IFS(J1402&gt;=$C$13-$B$26,0,I1402&lt;$B$11,J1402+$B$26,TRUE,0)</f>
        <v>0.80000000000000082</v>
      </c>
      <c r="K1403" s="3" cm="1">
        <f t="array" ref="K1403">_xlfn.IFS(AND(NOT($K1402=0),$L1402),0,NOT($L1402),$K1402+$B$26,TRUE,$K1402)</f>
        <v>0.55000000000000004</v>
      </c>
      <c r="L1403" s="3" t="b" cm="1">
        <f t="array" ref="L1403">_xlfn.IFS(AND($I1403&gt;0,$K1403&gt;=$C$5-$B$26),TRUE,$R1403&gt;=$B$6,FALSE,$I1403=0,FALSE,TRUE,$L1402)</f>
        <v>0</v>
      </c>
      <c r="M1403" s="3" t="b" cm="1">
        <f t="array" ref="M1403">_xlfn.IFS($N1403&gt;=$B$4-$B$26,FALSE,AND($I1403&gt;0,$K1403&gt;=$B$5-$B$26),TRUE,AND($L1403,NOT($M1402)),FALSE,$M1402,TRUE,TRUE,FALSE)</f>
        <v>0</v>
      </c>
      <c r="N1403" s="3" cm="1">
        <f t="array" ref="N1403">_xlfn.IFS($M1402,$N1402+$B$26,NOT($M1402),0,TRUE,$M1402)</f>
        <v>0</v>
      </c>
      <c r="O1403" s="3" t="b" cm="1">
        <f t="array" ref="O1403">_xlfn.IFS($M1403,FALSE,AND($L1403,NOT($M1403),$R1403&lt;$B$6,$I1403&gt;0),TRUE,TRUE,FALSE)</f>
        <v>0</v>
      </c>
      <c r="P1403" s="3" cm="1">
        <f t="array" ref="P1403">_xlfn.IFS($P1402&gt;=$C$7-$B$26,0,$O1402,$P1402+$B$26,TRUE,0)</f>
        <v>0</v>
      </c>
      <c r="Q1403" s="3" t="b" cm="1">
        <f t="array" ref="Q1403">_xlfn.IFS(AND($L1403,NOT($M1403),NOT($O1403)),TRUE,$R1403&gt;=$B$6,FALSE,AND($L1403,NOT($M1403),$O1403,$P1403=0),TRUE,TRUE,FALSE)</f>
        <v>0</v>
      </c>
      <c r="R1403" s="3" cm="1">
        <f t="array" ref="R1403">_xlfn.IFS(AND($Q1402,$R1402&lt;$B$6),$R1402+1,AND(NOT($L1402),$R1402&gt;0),0,TRUE,$R1402)</f>
        <v>0</v>
      </c>
      <c r="S1403" s="1" cm="1">
        <f t="array" ref="S1403">_xlfn.IFS(AND(Q1402,I1402&gt;$B$8),S1402+$B$8,AND(Q1402,I1402&lt;=$B$8),S1402+I1402,TRUE,$S1402)</f>
        <v>65</v>
      </c>
      <c r="T1403" s="1">
        <f t="shared" si="82"/>
        <v>5850</v>
      </c>
      <c r="U1403" s="17">
        <f t="shared" si="83"/>
        <v>250.71428571428572</v>
      </c>
      <c r="V1403" s="47" cm="1">
        <f t="array" ref="V1403">_xlfn.IFS($B$6=1,S1403*$B$10,AND(R1402=0,R1403&gt;=1,I1403&gt;=$B$6*$B$8-1),V1402+$B$6*$B$10*$B$8,AND(R1402=0,R1403&gt;=1,I1403&lt;$B$6*$B$8-1),V1402+I1402*$B$10,TRUE,V1402)</f>
        <v>6500</v>
      </c>
      <c r="W1403" s="17">
        <f t="shared" si="84"/>
        <v>278.57142857142861</v>
      </c>
    </row>
    <row r="1404" spans="7:23" x14ac:dyDescent="0.25">
      <c r="G1404" s="15">
        <v>1402</v>
      </c>
      <c r="H1404" s="1">
        <f t="shared" si="81"/>
        <v>23.35</v>
      </c>
      <c r="I1404" s="15" cm="1">
        <f t="array" ref="I1404">_xlfn.IFS(J1403&gt;=$C$13-$B$26,MINA(I1403+$B$13-S1404+S1403,$B$11),I1403=$B$11,MINA(I1403-S1404+S1403,$B$11),TRUE,MAXA(I1403-S1404+S1403,0))</f>
        <v>0</v>
      </c>
      <c r="J1404" s="1" cm="1">
        <f t="array" ref="J1404">_xlfn.IFS(J1403&gt;=$C$13-$B$26,0,I1403&lt;$B$11,J1403+$B$26,TRUE,0)</f>
        <v>0.81666666666666754</v>
      </c>
      <c r="K1404" s="3" cm="1">
        <f t="array" ref="K1404">_xlfn.IFS(AND(NOT($K1403=0),$L1403),0,NOT($L1403),$K1403+$B$26,TRUE,$K1403)</f>
        <v>0.56666666666666676</v>
      </c>
      <c r="L1404" s="3" t="b" cm="1">
        <f t="array" ref="L1404">_xlfn.IFS(AND($I1404&gt;0,$K1404&gt;=$C$5-$B$26),TRUE,$R1404&gt;=$B$6,FALSE,$I1404=0,FALSE,TRUE,$L1403)</f>
        <v>0</v>
      </c>
      <c r="M1404" s="3" t="b" cm="1">
        <f t="array" ref="M1404">_xlfn.IFS($N1404&gt;=$B$4-$B$26,FALSE,AND($I1404&gt;0,$K1404&gt;=$B$5-$B$26),TRUE,AND($L1404,NOT($M1403)),FALSE,$M1403,TRUE,TRUE,FALSE)</f>
        <v>0</v>
      </c>
      <c r="N1404" s="3" cm="1">
        <f t="array" ref="N1404">_xlfn.IFS($M1403,$N1403+$B$26,NOT($M1403),0,TRUE,$M1403)</f>
        <v>0</v>
      </c>
      <c r="O1404" s="3" t="b" cm="1">
        <f t="array" ref="O1404">_xlfn.IFS($M1404,FALSE,AND($L1404,NOT($M1404),$R1404&lt;$B$6,$I1404&gt;0),TRUE,TRUE,FALSE)</f>
        <v>0</v>
      </c>
      <c r="P1404" s="3" cm="1">
        <f t="array" ref="P1404">_xlfn.IFS($P1403&gt;=$C$7-$B$26,0,$O1403,$P1403+$B$26,TRUE,0)</f>
        <v>0</v>
      </c>
      <c r="Q1404" s="3" t="b" cm="1">
        <f t="array" ref="Q1404">_xlfn.IFS(AND($L1404,NOT($M1404),NOT($O1404)),TRUE,$R1404&gt;=$B$6,FALSE,AND($L1404,NOT($M1404),$O1404,$P1404=0),TRUE,TRUE,FALSE)</f>
        <v>0</v>
      </c>
      <c r="R1404" s="3" cm="1">
        <f t="array" ref="R1404">_xlfn.IFS(AND($Q1403,$R1403&lt;$B$6),$R1403+1,AND(NOT($L1403),$R1403&gt;0),0,TRUE,$R1403)</f>
        <v>0</v>
      </c>
      <c r="S1404" s="1" cm="1">
        <f t="array" ref="S1404">_xlfn.IFS(AND(Q1403,I1403&gt;$B$8),S1403+$B$8,AND(Q1403,I1403&lt;=$B$8),S1403+I1403,TRUE,$S1403)</f>
        <v>65</v>
      </c>
      <c r="T1404" s="1">
        <f t="shared" si="82"/>
        <v>5850</v>
      </c>
      <c r="U1404" s="17">
        <f t="shared" si="83"/>
        <v>250.53533190578156</v>
      </c>
      <c r="V1404" s="47" cm="1">
        <f t="array" ref="V1404">_xlfn.IFS($B$6=1,S1404*$B$10,AND(R1403=0,R1404&gt;=1,I1404&gt;=$B$6*$B$8-1),V1403+$B$6*$B$10*$B$8,AND(R1403=0,R1404&gt;=1,I1404&lt;$B$6*$B$8-1),V1403+I1403*$B$10,TRUE,V1403)</f>
        <v>6500</v>
      </c>
      <c r="W1404" s="17">
        <f t="shared" si="84"/>
        <v>278.37259100642399</v>
      </c>
    </row>
    <row r="1405" spans="7:23" x14ac:dyDescent="0.25">
      <c r="G1405" s="15">
        <v>1403</v>
      </c>
      <c r="H1405" s="1">
        <f t="shared" si="81"/>
        <v>23.366666666666667</v>
      </c>
      <c r="I1405" s="15" cm="1">
        <f t="array" ref="I1405">_xlfn.IFS(J1404&gt;=$C$13-$B$26,MINA(I1404+$B$13-S1405+S1404,$B$11),I1404=$B$11,MINA(I1404-S1405+S1404,$B$11),TRUE,MAXA(I1404-S1405+S1404,0))</f>
        <v>0</v>
      </c>
      <c r="J1405" s="1" cm="1">
        <f t="array" ref="J1405">_xlfn.IFS(J1404&gt;=$C$13-$B$26,0,I1404&lt;$B$11,J1404+$B$26,TRUE,0)</f>
        <v>0.83333333333333426</v>
      </c>
      <c r="K1405" s="3" cm="1">
        <f t="array" ref="K1405">_xlfn.IFS(AND(NOT($K1404=0),$L1404),0,NOT($L1404),$K1404+$B$26,TRUE,$K1404)</f>
        <v>0.58333333333333348</v>
      </c>
      <c r="L1405" s="3" t="b" cm="1">
        <f t="array" ref="L1405">_xlfn.IFS(AND($I1405&gt;0,$K1405&gt;=$C$5-$B$26),TRUE,$R1405&gt;=$B$6,FALSE,$I1405=0,FALSE,TRUE,$L1404)</f>
        <v>0</v>
      </c>
      <c r="M1405" s="3" t="b" cm="1">
        <f t="array" ref="M1405">_xlfn.IFS($N1405&gt;=$B$4-$B$26,FALSE,AND($I1405&gt;0,$K1405&gt;=$B$5-$B$26),TRUE,AND($L1405,NOT($M1404)),FALSE,$M1404,TRUE,TRUE,FALSE)</f>
        <v>0</v>
      </c>
      <c r="N1405" s="3" cm="1">
        <f t="array" ref="N1405">_xlfn.IFS($M1404,$N1404+$B$26,NOT($M1404),0,TRUE,$M1404)</f>
        <v>0</v>
      </c>
      <c r="O1405" s="3" t="b" cm="1">
        <f t="array" ref="O1405">_xlfn.IFS($M1405,FALSE,AND($L1405,NOT($M1405),$R1405&lt;$B$6,$I1405&gt;0),TRUE,TRUE,FALSE)</f>
        <v>0</v>
      </c>
      <c r="P1405" s="3" cm="1">
        <f t="array" ref="P1405">_xlfn.IFS($P1404&gt;=$C$7-$B$26,0,$O1404,$P1404+$B$26,TRUE,0)</f>
        <v>0</v>
      </c>
      <c r="Q1405" s="3" t="b" cm="1">
        <f t="array" ref="Q1405">_xlfn.IFS(AND($L1405,NOT($M1405),NOT($O1405)),TRUE,$R1405&gt;=$B$6,FALSE,AND($L1405,NOT($M1405),$O1405,$P1405=0),TRUE,TRUE,FALSE)</f>
        <v>0</v>
      </c>
      <c r="R1405" s="3" cm="1">
        <f t="array" ref="R1405">_xlfn.IFS(AND($Q1404,$R1404&lt;$B$6),$R1404+1,AND(NOT($L1404),$R1404&gt;0),0,TRUE,$R1404)</f>
        <v>0</v>
      </c>
      <c r="S1405" s="1" cm="1">
        <f t="array" ref="S1405">_xlfn.IFS(AND(Q1404,I1404&gt;$B$8),S1404+$B$8,AND(Q1404,I1404&lt;=$B$8),S1404+I1404,TRUE,$S1404)</f>
        <v>65</v>
      </c>
      <c r="T1405" s="1">
        <f t="shared" si="82"/>
        <v>5850</v>
      </c>
      <c r="U1405" s="17">
        <f t="shared" si="83"/>
        <v>250.35663338088443</v>
      </c>
      <c r="V1405" s="47" cm="1">
        <f t="array" ref="V1405">_xlfn.IFS($B$6=1,S1405*$B$10,AND(R1404=0,R1405&gt;=1,I1405&gt;=$B$6*$B$8-1),V1404+$B$6*$B$10*$B$8,AND(R1404=0,R1405&gt;=1,I1405&lt;$B$6*$B$8-1),V1404+I1404*$B$10,TRUE,V1404)</f>
        <v>6500</v>
      </c>
      <c r="W1405" s="17">
        <f t="shared" si="84"/>
        <v>278.1740370898716</v>
      </c>
    </row>
    <row r="1406" spans="7:23" x14ac:dyDescent="0.25">
      <c r="G1406" s="15">
        <v>1404</v>
      </c>
      <c r="H1406" s="1">
        <f t="shared" si="81"/>
        <v>23.383333333333333</v>
      </c>
      <c r="I1406" s="15" cm="1">
        <f t="array" ref="I1406">_xlfn.IFS(J1405&gt;=$C$13-$B$26,MINA(I1405+$B$13-S1406+S1405,$B$11),I1405=$B$11,MINA(I1405-S1406+S1405,$B$11),TRUE,MAXA(I1405-S1406+S1405,0))</f>
        <v>0</v>
      </c>
      <c r="J1406" s="1" cm="1">
        <f t="array" ref="J1406">_xlfn.IFS(J1405&gt;=$C$13-$B$26,0,I1405&lt;$B$11,J1405+$B$26,TRUE,0)</f>
        <v>0.85000000000000098</v>
      </c>
      <c r="K1406" s="3" cm="1">
        <f t="array" ref="K1406">_xlfn.IFS(AND(NOT($K1405=0),$L1405),0,NOT($L1405),$K1405+$B$26,TRUE,$K1405)</f>
        <v>0.6000000000000002</v>
      </c>
      <c r="L1406" s="3" t="b" cm="1">
        <f t="array" ref="L1406">_xlfn.IFS(AND($I1406&gt;0,$K1406&gt;=$C$5-$B$26),TRUE,$R1406&gt;=$B$6,FALSE,$I1406=0,FALSE,TRUE,$L1405)</f>
        <v>0</v>
      </c>
      <c r="M1406" s="3" t="b" cm="1">
        <f t="array" ref="M1406">_xlfn.IFS($N1406&gt;=$B$4-$B$26,FALSE,AND($I1406&gt;0,$K1406&gt;=$B$5-$B$26),TRUE,AND($L1406,NOT($M1405)),FALSE,$M1405,TRUE,TRUE,FALSE)</f>
        <v>0</v>
      </c>
      <c r="N1406" s="3" cm="1">
        <f t="array" ref="N1406">_xlfn.IFS($M1405,$N1405+$B$26,NOT($M1405),0,TRUE,$M1405)</f>
        <v>0</v>
      </c>
      <c r="O1406" s="3" t="b" cm="1">
        <f t="array" ref="O1406">_xlfn.IFS($M1406,FALSE,AND($L1406,NOT($M1406),$R1406&lt;$B$6,$I1406&gt;0),TRUE,TRUE,FALSE)</f>
        <v>0</v>
      </c>
      <c r="P1406" s="3" cm="1">
        <f t="array" ref="P1406">_xlfn.IFS($P1405&gt;=$C$7-$B$26,0,$O1405,$P1405+$B$26,TRUE,0)</f>
        <v>0</v>
      </c>
      <c r="Q1406" s="3" t="b" cm="1">
        <f t="array" ref="Q1406">_xlfn.IFS(AND($L1406,NOT($M1406),NOT($O1406)),TRUE,$R1406&gt;=$B$6,FALSE,AND($L1406,NOT($M1406),$O1406,$P1406=0),TRUE,TRUE,FALSE)</f>
        <v>0</v>
      </c>
      <c r="R1406" s="3" cm="1">
        <f t="array" ref="R1406">_xlfn.IFS(AND($Q1405,$R1405&lt;$B$6),$R1405+1,AND(NOT($L1405),$R1405&gt;0),0,TRUE,$R1405)</f>
        <v>0</v>
      </c>
      <c r="S1406" s="1" cm="1">
        <f t="array" ref="S1406">_xlfn.IFS(AND(Q1405,I1405&gt;$B$8),S1405+$B$8,AND(Q1405,I1405&lt;=$B$8),S1405+I1405,TRUE,$S1405)</f>
        <v>65</v>
      </c>
      <c r="T1406" s="1">
        <f t="shared" si="82"/>
        <v>5850</v>
      </c>
      <c r="U1406" s="17">
        <f t="shared" si="83"/>
        <v>250.17818959372772</v>
      </c>
      <c r="V1406" s="47" cm="1">
        <f t="array" ref="V1406">_xlfn.IFS($B$6=1,S1406*$B$10,AND(R1405=0,R1406&gt;=1,I1406&gt;=$B$6*$B$8-1),V1405+$B$6*$B$10*$B$8,AND(R1405=0,R1406&gt;=1,I1406&lt;$B$6*$B$8-1),V1405+I1405*$B$10,TRUE,V1405)</f>
        <v>6500</v>
      </c>
      <c r="W1406" s="17">
        <f t="shared" si="84"/>
        <v>277.97576621525303</v>
      </c>
    </row>
    <row r="1407" spans="7:23" x14ac:dyDescent="0.25">
      <c r="G1407" s="15">
        <v>1405</v>
      </c>
      <c r="H1407" s="1">
        <f t="shared" si="81"/>
        <v>23.4</v>
      </c>
      <c r="I1407" s="15" cm="1">
        <f t="array" ref="I1407">_xlfn.IFS(J1406&gt;=$C$13-$B$26,MINA(I1406+$B$13-S1407+S1406,$B$11),I1406=$B$11,MINA(I1406-S1407+S1406,$B$11),TRUE,MAXA(I1406-S1407+S1406,0))</f>
        <v>0</v>
      </c>
      <c r="J1407" s="1" cm="1">
        <f t="array" ref="J1407">_xlfn.IFS(J1406&gt;=$C$13-$B$26,0,I1406&lt;$B$11,J1406+$B$26,TRUE,0)</f>
        <v>0.8666666666666677</v>
      </c>
      <c r="K1407" s="3" cm="1">
        <f t="array" ref="K1407">_xlfn.IFS(AND(NOT($K1406=0),$L1406),0,NOT($L1406),$K1406+$B$26,TRUE,$K1406)</f>
        <v>0.61666666666666692</v>
      </c>
      <c r="L1407" s="3" t="b" cm="1">
        <f t="array" ref="L1407">_xlfn.IFS(AND($I1407&gt;0,$K1407&gt;=$C$5-$B$26),TRUE,$R1407&gt;=$B$6,FALSE,$I1407=0,FALSE,TRUE,$L1406)</f>
        <v>0</v>
      </c>
      <c r="M1407" s="3" t="b" cm="1">
        <f t="array" ref="M1407">_xlfn.IFS($N1407&gt;=$B$4-$B$26,FALSE,AND($I1407&gt;0,$K1407&gt;=$B$5-$B$26),TRUE,AND($L1407,NOT($M1406)),FALSE,$M1406,TRUE,TRUE,FALSE)</f>
        <v>0</v>
      </c>
      <c r="N1407" s="3" cm="1">
        <f t="array" ref="N1407">_xlfn.IFS($M1406,$N1406+$B$26,NOT($M1406),0,TRUE,$M1406)</f>
        <v>0</v>
      </c>
      <c r="O1407" s="3" t="b" cm="1">
        <f t="array" ref="O1407">_xlfn.IFS($M1407,FALSE,AND($L1407,NOT($M1407),$R1407&lt;$B$6,$I1407&gt;0),TRUE,TRUE,FALSE)</f>
        <v>0</v>
      </c>
      <c r="P1407" s="3" cm="1">
        <f t="array" ref="P1407">_xlfn.IFS($P1406&gt;=$C$7-$B$26,0,$O1406,$P1406+$B$26,TRUE,0)</f>
        <v>0</v>
      </c>
      <c r="Q1407" s="3" t="b" cm="1">
        <f t="array" ref="Q1407">_xlfn.IFS(AND($L1407,NOT($M1407),NOT($O1407)),TRUE,$R1407&gt;=$B$6,FALSE,AND($L1407,NOT($M1407),$O1407,$P1407=0),TRUE,TRUE,FALSE)</f>
        <v>0</v>
      </c>
      <c r="R1407" s="3" cm="1">
        <f t="array" ref="R1407">_xlfn.IFS(AND($Q1406,$R1406&lt;$B$6),$R1406+1,AND(NOT($L1406),$R1406&gt;0),0,TRUE,$R1406)</f>
        <v>0</v>
      </c>
      <c r="S1407" s="1" cm="1">
        <f t="array" ref="S1407">_xlfn.IFS(AND(Q1406,I1406&gt;$B$8),S1406+$B$8,AND(Q1406,I1406&lt;=$B$8),S1406+I1406,TRUE,$S1406)</f>
        <v>65</v>
      </c>
      <c r="T1407" s="1">
        <f t="shared" si="82"/>
        <v>5850</v>
      </c>
      <c r="U1407" s="17">
        <f t="shared" si="83"/>
        <v>250.00000000000003</v>
      </c>
      <c r="V1407" s="47" cm="1">
        <f t="array" ref="V1407">_xlfn.IFS($B$6=1,S1407*$B$10,AND(R1406=0,R1407&gt;=1,I1407&gt;=$B$6*$B$8-1),V1406+$B$6*$B$10*$B$8,AND(R1406=0,R1407&gt;=1,I1407&lt;$B$6*$B$8-1),V1406+I1406*$B$10,TRUE,V1406)</f>
        <v>6500</v>
      </c>
      <c r="W1407" s="17">
        <f t="shared" si="84"/>
        <v>277.77777777777777</v>
      </c>
    </row>
    <row r="1408" spans="7:23" x14ac:dyDescent="0.25">
      <c r="G1408" s="15">
        <v>1406</v>
      </c>
      <c r="H1408" s="1">
        <f t="shared" si="81"/>
        <v>23.416666666666668</v>
      </c>
      <c r="I1408" s="15" cm="1">
        <f t="array" ref="I1408">_xlfn.IFS(J1407&gt;=$C$13-$B$26,MINA(I1407+$B$13-S1408+S1407,$B$11),I1407=$B$11,MINA(I1407-S1408+S1407,$B$11),TRUE,MAXA(I1407-S1408+S1407,0))</f>
        <v>0</v>
      </c>
      <c r="J1408" s="1" cm="1">
        <f t="array" ref="J1408">_xlfn.IFS(J1407&gt;=$C$13-$B$26,0,I1407&lt;$B$11,J1407+$B$26,TRUE,0)</f>
        <v>0.88333333333333441</v>
      </c>
      <c r="K1408" s="3" cm="1">
        <f t="array" ref="K1408">_xlfn.IFS(AND(NOT($K1407=0),$L1407),0,NOT($L1407),$K1407+$B$26,TRUE,$K1407)</f>
        <v>0.63333333333333364</v>
      </c>
      <c r="L1408" s="3" t="b" cm="1">
        <f t="array" ref="L1408">_xlfn.IFS(AND($I1408&gt;0,$K1408&gt;=$C$5-$B$26),TRUE,$R1408&gt;=$B$6,FALSE,$I1408=0,FALSE,TRUE,$L1407)</f>
        <v>0</v>
      </c>
      <c r="M1408" s="3" t="b" cm="1">
        <f t="array" ref="M1408">_xlfn.IFS($N1408&gt;=$B$4-$B$26,FALSE,AND($I1408&gt;0,$K1408&gt;=$B$5-$B$26),TRUE,AND($L1408,NOT($M1407)),FALSE,$M1407,TRUE,TRUE,FALSE)</f>
        <v>0</v>
      </c>
      <c r="N1408" s="3" cm="1">
        <f t="array" ref="N1408">_xlfn.IFS($M1407,$N1407+$B$26,NOT($M1407),0,TRUE,$M1407)</f>
        <v>0</v>
      </c>
      <c r="O1408" s="3" t="b" cm="1">
        <f t="array" ref="O1408">_xlfn.IFS($M1408,FALSE,AND($L1408,NOT($M1408),$R1408&lt;$B$6,$I1408&gt;0),TRUE,TRUE,FALSE)</f>
        <v>0</v>
      </c>
      <c r="P1408" s="3" cm="1">
        <f t="array" ref="P1408">_xlfn.IFS($P1407&gt;=$C$7-$B$26,0,$O1407,$P1407+$B$26,TRUE,0)</f>
        <v>0</v>
      </c>
      <c r="Q1408" s="3" t="b" cm="1">
        <f t="array" ref="Q1408">_xlfn.IFS(AND($L1408,NOT($M1408),NOT($O1408)),TRUE,$R1408&gt;=$B$6,FALSE,AND($L1408,NOT($M1408),$O1408,$P1408=0),TRUE,TRUE,FALSE)</f>
        <v>0</v>
      </c>
      <c r="R1408" s="3" cm="1">
        <f t="array" ref="R1408">_xlfn.IFS(AND($Q1407,$R1407&lt;$B$6),$R1407+1,AND(NOT($L1407),$R1407&gt;0),0,TRUE,$R1407)</f>
        <v>0</v>
      </c>
      <c r="S1408" s="1" cm="1">
        <f t="array" ref="S1408">_xlfn.IFS(AND(Q1407,I1407&gt;$B$8),S1407+$B$8,AND(Q1407,I1407&lt;=$B$8),S1407+I1407,TRUE,$S1407)</f>
        <v>65</v>
      </c>
      <c r="T1408" s="1">
        <f t="shared" si="82"/>
        <v>5850</v>
      </c>
      <c r="U1408" s="17">
        <f t="shared" si="83"/>
        <v>249.8220640569395</v>
      </c>
      <c r="V1408" s="47" cm="1">
        <f t="array" ref="V1408">_xlfn.IFS($B$6=1,S1408*$B$10,AND(R1407=0,R1408&gt;=1,I1408&gt;=$B$6*$B$8-1),V1407+$B$6*$B$10*$B$8,AND(R1407=0,R1408&gt;=1,I1408&lt;$B$6*$B$8-1),V1407+I1407*$B$10,TRUE,V1407)</f>
        <v>6500</v>
      </c>
      <c r="W1408" s="17">
        <f t="shared" si="84"/>
        <v>277.58007117437722</v>
      </c>
    </row>
    <row r="1409" spans="7:23" x14ac:dyDescent="0.25">
      <c r="G1409" s="15">
        <v>1407</v>
      </c>
      <c r="H1409" s="1">
        <f t="shared" si="81"/>
        <v>23.433333333333334</v>
      </c>
      <c r="I1409" s="15" cm="1">
        <f t="array" ref="I1409">_xlfn.IFS(J1408&gt;=$C$13-$B$26,MINA(I1408+$B$13-S1409+S1408,$B$11),I1408=$B$11,MINA(I1408-S1409+S1408,$B$11),TRUE,MAXA(I1408-S1409+S1408,0))</f>
        <v>0</v>
      </c>
      <c r="J1409" s="1" cm="1">
        <f t="array" ref="J1409">_xlfn.IFS(J1408&gt;=$C$13-$B$26,0,I1408&lt;$B$11,J1408+$B$26,TRUE,0)</f>
        <v>0.90000000000000113</v>
      </c>
      <c r="K1409" s="3" cm="1">
        <f t="array" ref="K1409">_xlfn.IFS(AND(NOT($K1408=0),$L1408),0,NOT($L1408),$K1408+$B$26,TRUE,$K1408)</f>
        <v>0.65000000000000036</v>
      </c>
      <c r="L1409" s="3" t="b" cm="1">
        <f t="array" ref="L1409">_xlfn.IFS(AND($I1409&gt;0,$K1409&gt;=$C$5-$B$26),TRUE,$R1409&gt;=$B$6,FALSE,$I1409=0,FALSE,TRUE,$L1408)</f>
        <v>0</v>
      </c>
      <c r="M1409" s="3" t="b" cm="1">
        <f t="array" ref="M1409">_xlfn.IFS($N1409&gt;=$B$4-$B$26,FALSE,AND($I1409&gt;0,$K1409&gt;=$B$5-$B$26),TRUE,AND($L1409,NOT($M1408)),FALSE,$M1408,TRUE,TRUE,FALSE)</f>
        <v>0</v>
      </c>
      <c r="N1409" s="3" cm="1">
        <f t="array" ref="N1409">_xlfn.IFS($M1408,$N1408+$B$26,NOT($M1408),0,TRUE,$M1408)</f>
        <v>0</v>
      </c>
      <c r="O1409" s="3" t="b" cm="1">
        <f t="array" ref="O1409">_xlfn.IFS($M1409,FALSE,AND($L1409,NOT($M1409),$R1409&lt;$B$6,$I1409&gt;0),TRUE,TRUE,FALSE)</f>
        <v>0</v>
      </c>
      <c r="P1409" s="3" cm="1">
        <f t="array" ref="P1409">_xlfn.IFS($P1408&gt;=$C$7-$B$26,0,$O1408,$P1408+$B$26,TRUE,0)</f>
        <v>0</v>
      </c>
      <c r="Q1409" s="3" t="b" cm="1">
        <f t="array" ref="Q1409">_xlfn.IFS(AND($L1409,NOT($M1409),NOT($O1409)),TRUE,$R1409&gt;=$B$6,FALSE,AND($L1409,NOT($M1409),$O1409,$P1409=0),TRUE,TRUE,FALSE)</f>
        <v>0</v>
      </c>
      <c r="R1409" s="3" cm="1">
        <f t="array" ref="R1409">_xlfn.IFS(AND($Q1408,$R1408&lt;$B$6),$R1408+1,AND(NOT($L1408),$R1408&gt;0),0,TRUE,$R1408)</f>
        <v>0</v>
      </c>
      <c r="S1409" s="1" cm="1">
        <f t="array" ref="S1409">_xlfn.IFS(AND(Q1408,I1408&gt;$B$8),S1408+$B$8,AND(Q1408,I1408&lt;=$B$8),S1408+I1408,TRUE,$S1408)</f>
        <v>65</v>
      </c>
      <c r="T1409" s="1">
        <f t="shared" si="82"/>
        <v>5850</v>
      </c>
      <c r="U1409" s="17">
        <f t="shared" si="83"/>
        <v>249.64438122332859</v>
      </c>
      <c r="V1409" s="47" cm="1">
        <f t="array" ref="V1409">_xlfn.IFS($B$6=1,S1409*$B$10,AND(R1408=0,R1409&gt;=1,I1409&gt;=$B$6*$B$8-1),V1408+$B$6*$B$10*$B$8,AND(R1408=0,R1409&gt;=1,I1409&lt;$B$6*$B$8-1),V1408+I1408*$B$10,TRUE,V1408)</f>
        <v>6500</v>
      </c>
      <c r="W1409" s="17">
        <f t="shared" si="84"/>
        <v>277.38264580369844</v>
      </c>
    </row>
    <row r="1410" spans="7:23" x14ac:dyDescent="0.25">
      <c r="G1410" s="15">
        <v>1408</v>
      </c>
      <c r="H1410" s="1">
        <f t="shared" si="81"/>
        <v>23.45</v>
      </c>
      <c r="I1410" s="15" cm="1">
        <f t="array" ref="I1410">_xlfn.IFS(J1409&gt;=$C$13-$B$26,MINA(I1409+$B$13-S1410+S1409,$B$11),I1409=$B$11,MINA(I1409-S1410+S1409,$B$11),TRUE,MAXA(I1409-S1410+S1409,0))</f>
        <v>0</v>
      </c>
      <c r="J1410" s="1" cm="1">
        <f t="array" ref="J1410">_xlfn.IFS(J1409&gt;=$C$13-$B$26,0,I1409&lt;$B$11,J1409+$B$26,TRUE,0)</f>
        <v>0.91666666666666785</v>
      </c>
      <c r="K1410" s="3" cm="1">
        <f t="array" ref="K1410">_xlfn.IFS(AND(NOT($K1409=0),$L1409),0,NOT($L1409),$K1409+$B$26,TRUE,$K1409)</f>
        <v>0.66666666666666707</v>
      </c>
      <c r="L1410" s="3" t="b" cm="1">
        <f t="array" ref="L1410">_xlfn.IFS(AND($I1410&gt;0,$K1410&gt;=$C$5-$B$26),TRUE,$R1410&gt;=$B$6,FALSE,$I1410=0,FALSE,TRUE,$L1409)</f>
        <v>0</v>
      </c>
      <c r="M1410" s="3" t="b" cm="1">
        <f t="array" ref="M1410">_xlfn.IFS($N1410&gt;=$B$4-$B$26,FALSE,AND($I1410&gt;0,$K1410&gt;=$B$5-$B$26),TRUE,AND($L1410,NOT($M1409)),FALSE,$M1409,TRUE,TRUE,FALSE)</f>
        <v>0</v>
      </c>
      <c r="N1410" s="3" cm="1">
        <f t="array" ref="N1410">_xlfn.IFS($M1409,$N1409+$B$26,NOT($M1409),0,TRUE,$M1409)</f>
        <v>0</v>
      </c>
      <c r="O1410" s="3" t="b" cm="1">
        <f t="array" ref="O1410">_xlfn.IFS($M1410,FALSE,AND($L1410,NOT($M1410),$R1410&lt;$B$6,$I1410&gt;0),TRUE,TRUE,FALSE)</f>
        <v>0</v>
      </c>
      <c r="P1410" s="3" cm="1">
        <f t="array" ref="P1410">_xlfn.IFS($P1409&gt;=$C$7-$B$26,0,$O1409,$P1409+$B$26,TRUE,0)</f>
        <v>0</v>
      </c>
      <c r="Q1410" s="3" t="b" cm="1">
        <f t="array" ref="Q1410">_xlfn.IFS(AND($L1410,NOT($M1410),NOT($O1410)),TRUE,$R1410&gt;=$B$6,FALSE,AND($L1410,NOT($M1410),$O1410,$P1410=0),TRUE,TRUE,FALSE)</f>
        <v>0</v>
      </c>
      <c r="R1410" s="3" cm="1">
        <f t="array" ref="R1410">_xlfn.IFS(AND($Q1409,$R1409&lt;$B$6),$R1409+1,AND(NOT($L1409),$R1409&gt;0),0,TRUE,$R1409)</f>
        <v>0</v>
      </c>
      <c r="S1410" s="1" cm="1">
        <f t="array" ref="S1410">_xlfn.IFS(AND(Q1409,I1409&gt;$B$8),S1409+$B$8,AND(Q1409,I1409&lt;=$B$8),S1409+I1409,TRUE,$S1409)</f>
        <v>65</v>
      </c>
      <c r="T1410" s="1">
        <f t="shared" si="82"/>
        <v>5850</v>
      </c>
      <c r="U1410" s="17">
        <f t="shared" si="83"/>
        <v>249.46695095948829</v>
      </c>
      <c r="V1410" s="47" cm="1">
        <f t="array" ref="V1410">_xlfn.IFS($B$6=1,S1410*$B$10,AND(R1409=0,R1410&gt;=1,I1410&gt;=$B$6*$B$8-1),V1409+$B$6*$B$10*$B$8,AND(R1409=0,R1410&gt;=1,I1410&lt;$B$6*$B$8-1),V1409+I1409*$B$10,TRUE,V1409)</f>
        <v>6500</v>
      </c>
      <c r="W1410" s="17">
        <f t="shared" si="84"/>
        <v>277.18550106609808</v>
      </c>
    </row>
    <row r="1411" spans="7:23" x14ac:dyDescent="0.25">
      <c r="G1411" s="15">
        <v>1409</v>
      </c>
      <c r="H1411" s="1">
        <f t="shared" ref="H1411:H1474" si="85">($G1411-1)*$B$26</f>
        <v>23.466666666666665</v>
      </c>
      <c r="I1411" s="15" cm="1">
        <f t="array" ref="I1411">_xlfn.IFS(J1410&gt;=$C$13-$B$26,MINA(I1410+$B$13-S1411+S1410,$B$11),I1410=$B$11,MINA(I1410-S1411+S1410,$B$11),TRUE,MAXA(I1410-S1411+S1410,0))</f>
        <v>0</v>
      </c>
      <c r="J1411" s="1" cm="1">
        <f t="array" ref="J1411">_xlfn.IFS(J1410&gt;=$C$13-$B$26,0,I1410&lt;$B$11,J1410+$B$26,TRUE,0)</f>
        <v>0.93333333333333457</v>
      </c>
      <c r="K1411" s="3" cm="1">
        <f t="array" ref="K1411">_xlfn.IFS(AND(NOT($K1410=0),$L1410),0,NOT($L1410),$K1410+$B$26,TRUE,$K1410)</f>
        <v>0.68333333333333379</v>
      </c>
      <c r="L1411" s="3" t="b" cm="1">
        <f t="array" ref="L1411">_xlfn.IFS(AND($I1411&gt;0,$K1411&gt;=$C$5-$B$26),TRUE,$R1411&gt;=$B$6,FALSE,$I1411=0,FALSE,TRUE,$L1410)</f>
        <v>0</v>
      </c>
      <c r="M1411" s="3" t="b" cm="1">
        <f t="array" ref="M1411">_xlfn.IFS($N1411&gt;=$B$4-$B$26,FALSE,AND($I1411&gt;0,$K1411&gt;=$B$5-$B$26),TRUE,AND($L1411,NOT($M1410)),FALSE,$M1410,TRUE,TRUE,FALSE)</f>
        <v>0</v>
      </c>
      <c r="N1411" s="3" cm="1">
        <f t="array" ref="N1411">_xlfn.IFS($M1410,$N1410+$B$26,NOT($M1410),0,TRUE,$M1410)</f>
        <v>0</v>
      </c>
      <c r="O1411" s="3" t="b" cm="1">
        <f t="array" ref="O1411">_xlfn.IFS($M1411,FALSE,AND($L1411,NOT($M1411),$R1411&lt;$B$6,$I1411&gt;0),TRUE,TRUE,FALSE)</f>
        <v>0</v>
      </c>
      <c r="P1411" s="3" cm="1">
        <f t="array" ref="P1411">_xlfn.IFS($P1410&gt;=$C$7-$B$26,0,$O1410,$P1410+$B$26,TRUE,0)</f>
        <v>0</v>
      </c>
      <c r="Q1411" s="3" t="b" cm="1">
        <f t="array" ref="Q1411">_xlfn.IFS(AND($L1411,NOT($M1411),NOT($O1411)),TRUE,$R1411&gt;=$B$6,FALSE,AND($L1411,NOT($M1411),$O1411,$P1411=0),TRUE,TRUE,FALSE)</f>
        <v>0</v>
      </c>
      <c r="R1411" s="3" cm="1">
        <f t="array" ref="R1411">_xlfn.IFS(AND($Q1410,$R1410&lt;$B$6),$R1410+1,AND(NOT($L1410),$R1410&gt;0),0,TRUE,$R1410)</f>
        <v>0</v>
      </c>
      <c r="S1411" s="1" cm="1">
        <f t="array" ref="S1411">_xlfn.IFS(AND(Q1410,I1410&gt;$B$8),S1410+$B$8,AND(Q1410,I1410&lt;=$B$8),S1410+I1410,TRUE,$S1410)</f>
        <v>65</v>
      </c>
      <c r="T1411" s="1">
        <f t="shared" ref="T1411:T1474" si="86">IF($Q1410,$T1410+$B$8*$B$9,$T1410)</f>
        <v>5850</v>
      </c>
      <c r="U1411" s="17">
        <f t="shared" si="83"/>
        <v>249.28977272727275</v>
      </c>
      <c r="V1411" s="47" cm="1">
        <f t="array" ref="V1411">_xlfn.IFS($B$6=1,S1411*$B$10,AND(R1410=0,R1411&gt;=1,I1411&gt;=$B$6*$B$8-1),V1410+$B$6*$B$10*$B$8,AND(R1410=0,R1411&gt;=1,I1411&lt;$B$6*$B$8-1),V1410+I1410*$B$10,TRUE,V1410)</f>
        <v>6500</v>
      </c>
      <c r="W1411" s="17">
        <f t="shared" si="84"/>
        <v>276.98863636363637</v>
      </c>
    </row>
    <row r="1412" spans="7:23" x14ac:dyDescent="0.25">
      <c r="G1412" s="15">
        <v>1410</v>
      </c>
      <c r="H1412" s="1">
        <f t="shared" si="85"/>
        <v>23.483333333333334</v>
      </c>
      <c r="I1412" s="15" cm="1">
        <f t="array" ref="I1412">_xlfn.IFS(J1411&gt;=$C$13-$B$26,MINA(I1411+$B$13-S1412+S1411,$B$11),I1411=$B$11,MINA(I1411-S1412+S1411,$B$11),TRUE,MAXA(I1411-S1412+S1411,0))</f>
        <v>0</v>
      </c>
      <c r="J1412" s="1" cm="1">
        <f t="array" ref="J1412">_xlfn.IFS(J1411&gt;=$C$13-$B$26,0,I1411&lt;$B$11,J1411+$B$26,TRUE,0)</f>
        <v>0.95000000000000129</v>
      </c>
      <c r="K1412" s="3" cm="1">
        <f t="array" ref="K1412">_xlfn.IFS(AND(NOT($K1411=0),$L1411),0,NOT($L1411),$K1411+$B$26,TRUE,$K1411)</f>
        <v>0.70000000000000051</v>
      </c>
      <c r="L1412" s="3" t="b" cm="1">
        <f t="array" ref="L1412">_xlfn.IFS(AND($I1412&gt;0,$K1412&gt;=$C$5-$B$26),TRUE,$R1412&gt;=$B$6,FALSE,$I1412=0,FALSE,TRUE,$L1411)</f>
        <v>0</v>
      </c>
      <c r="M1412" s="3" t="b" cm="1">
        <f t="array" ref="M1412">_xlfn.IFS($N1412&gt;=$B$4-$B$26,FALSE,AND($I1412&gt;0,$K1412&gt;=$B$5-$B$26),TRUE,AND($L1412,NOT($M1411)),FALSE,$M1411,TRUE,TRUE,FALSE)</f>
        <v>0</v>
      </c>
      <c r="N1412" s="3" cm="1">
        <f t="array" ref="N1412">_xlfn.IFS($M1411,$N1411+$B$26,NOT($M1411),0,TRUE,$M1411)</f>
        <v>0</v>
      </c>
      <c r="O1412" s="3" t="b" cm="1">
        <f t="array" ref="O1412">_xlfn.IFS($M1412,FALSE,AND($L1412,NOT($M1412),$R1412&lt;$B$6,$I1412&gt;0),TRUE,TRUE,FALSE)</f>
        <v>0</v>
      </c>
      <c r="P1412" s="3" cm="1">
        <f t="array" ref="P1412">_xlfn.IFS($P1411&gt;=$C$7-$B$26,0,$O1411,$P1411+$B$26,TRUE,0)</f>
        <v>0</v>
      </c>
      <c r="Q1412" s="3" t="b" cm="1">
        <f t="array" ref="Q1412">_xlfn.IFS(AND($L1412,NOT($M1412),NOT($O1412)),TRUE,$R1412&gt;=$B$6,FALSE,AND($L1412,NOT($M1412),$O1412,$P1412=0),TRUE,TRUE,FALSE)</f>
        <v>0</v>
      </c>
      <c r="R1412" s="3" cm="1">
        <f t="array" ref="R1412">_xlfn.IFS(AND($Q1411,$R1411&lt;$B$6),$R1411+1,AND(NOT($L1411),$R1411&gt;0),0,TRUE,$R1411)</f>
        <v>0</v>
      </c>
      <c r="S1412" s="1" cm="1">
        <f t="array" ref="S1412">_xlfn.IFS(AND(Q1411,I1411&gt;$B$8),S1411+$B$8,AND(Q1411,I1411&lt;=$B$8),S1411+I1411,TRUE,$S1411)</f>
        <v>65</v>
      </c>
      <c r="T1412" s="1">
        <f t="shared" si="86"/>
        <v>5850</v>
      </c>
      <c r="U1412" s="17">
        <f t="shared" ref="U1412:U1475" si="87">$T1412/$H1412</f>
        <v>249.11284599006387</v>
      </c>
      <c r="V1412" s="47" cm="1">
        <f t="array" ref="V1412">_xlfn.IFS($B$6=1,S1412*$B$10,AND(R1411=0,R1412&gt;=1,I1412&gt;=$B$6*$B$8-1),V1411+$B$6*$B$10*$B$8,AND(R1411=0,R1412&gt;=1,I1412&lt;$B$6*$B$8-1),V1411+I1411*$B$10,TRUE,V1411)</f>
        <v>6500</v>
      </c>
      <c r="W1412" s="17">
        <f t="shared" si="84"/>
        <v>276.79205110007098</v>
      </c>
    </row>
    <row r="1413" spans="7:23" x14ac:dyDescent="0.25">
      <c r="G1413" s="15">
        <v>1411</v>
      </c>
      <c r="H1413" s="1">
        <f t="shared" si="85"/>
        <v>23.5</v>
      </c>
      <c r="I1413" s="15" cm="1">
        <f t="array" ref="I1413">_xlfn.IFS(J1412&gt;=$C$13-$B$26,MINA(I1412+$B$13-S1413+S1412,$B$11),I1412=$B$11,MINA(I1412-S1413+S1412,$B$11),TRUE,MAXA(I1412-S1413+S1412,0))</f>
        <v>0</v>
      </c>
      <c r="J1413" s="1" cm="1">
        <f t="array" ref="J1413">_xlfn.IFS(J1412&gt;=$C$13-$B$26,0,I1412&lt;$B$11,J1412+$B$26,TRUE,0)</f>
        <v>0.96666666666666801</v>
      </c>
      <c r="K1413" s="3" cm="1">
        <f t="array" ref="K1413">_xlfn.IFS(AND(NOT($K1412=0),$L1412),0,NOT($L1412),$K1412+$B$26,TRUE,$K1412)</f>
        <v>0.71666666666666723</v>
      </c>
      <c r="L1413" s="3" t="b" cm="1">
        <f t="array" ref="L1413">_xlfn.IFS(AND($I1413&gt;0,$K1413&gt;=$C$5-$B$26),TRUE,$R1413&gt;=$B$6,FALSE,$I1413=0,FALSE,TRUE,$L1412)</f>
        <v>0</v>
      </c>
      <c r="M1413" s="3" t="b" cm="1">
        <f t="array" ref="M1413">_xlfn.IFS($N1413&gt;=$B$4-$B$26,FALSE,AND($I1413&gt;0,$K1413&gt;=$B$5-$B$26),TRUE,AND($L1413,NOT($M1412)),FALSE,$M1412,TRUE,TRUE,FALSE)</f>
        <v>0</v>
      </c>
      <c r="N1413" s="3" cm="1">
        <f t="array" ref="N1413">_xlfn.IFS($M1412,$N1412+$B$26,NOT($M1412),0,TRUE,$M1412)</f>
        <v>0</v>
      </c>
      <c r="O1413" s="3" t="b" cm="1">
        <f t="array" ref="O1413">_xlfn.IFS($M1413,FALSE,AND($L1413,NOT($M1413),$R1413&lt;$B$6,$I1413&gt;0),TRUE,TRUE,FALSE)</f>
        <v>0</v>
      </c>
      <c r="P1413" s="3" cm="1">
        <f t="array" ref="P1413">_xlfn.IFS($P1412&gt;=$C$7-$B$26,0,$O1412,$P1412+$B$26,TRUE,0)</f>
        <v>0</v>
      </c>
      <c r="Q1413" s="3" t="b" cm="1">
        <f t="array" ref="Q1413">_xlfn.IFS(AND($L1413,NOT($M1413),NOT($O1413)),TRUE,$R1413&gt;=$B$6,FALSE,AND($L1413,NOT($M1413),$O1413,$P1413=0),TRUE,TRUE,FALSE)</f>
        <v>0</v>
      </c>
      <c r="R1413" s="3" cm="1">
        <f t="array" ref="R1413">_xlfn.IFS(AND($Q1412,$R1412&lt;$B$6),$R1412+1,AND(NOT($L1412),$R1412&gt;0),0,TRUE,$R1412)</f>
        <v>0</v>
      </c>
      <c r="S1413" s="1" cm="1">
        <f t="array" ref="S1413">_xlfn.IFS(AND(Q1412,I1412&gt;$B$8),S1412+$B$8,AND(Q1412,I1412&lt;=$B$8),S1412+I1412,TRUE,$S1412)</f>
        <v>65</v>
      </c>
      <c r="T1413" s="1">
        <f t="shared" si="86"/>
        <v>5850</v>
      </c>
      <c r="U1413" s="17">
        <f t="shared" si="87"/>
        <v>248.93617021276594</v>
      </c>
      <c r="V1413" s="47" cm="1">
        <f t="array" ref="V1413">_xlfn.IFS($B$6=1,S1413*$B$10,AND(R1412=0,R1413&gt;=1,I1413&gt;=$B$6*$B$8-1),V1412+$B$6*$B$10*$B$8,AND(R1412=0,R1413&gt;=1,I1413&lt;$B$6*$B$8-1),V1412+I1412*$B$10,TRUE,V1412)</f>
        <v>6500</v>
      </c>
      <c r="W1413" s="17">
        <f t="shared" ref="W1413:W1476" si="88">V1413/H1413</f>
        <v>276.59574468085106</v>
      </c>
    </row>
    <row r="1414" spans="7:23" x14ac:dyDescent="0.25">
      <c r="G1414" s="15">
        <v>1412</v>
      </c>
      <c r="H1414" s="1">
        <f t="shared" si="85"/>
        <v>23.516666666666666</v>
      </c>
      <c r="I1414" s="15" cm="1">
        <f t="array" ref="I1414">_xlfn.IFS(J1413&gt;=$C$13-$B$26,MINA(I1413+$B$13-S1414+S1413,$B$11),I1413=$B$11,MINA(I1413-S1414+S1413,$B$11),TRUE,MAXA(I1413-S1414+S1413,0))</f>
        <v>0</v>
      </c>
      <c r="J1414" s="1" cm="1">
        <f t="array" ref="J1414">_xlfn.IFS(J1413&gt;=$C$13-$B$26,0,I1413&lt;$B$11,J1413+$B$26,TRUE,0)</f>
        <v>0.98333333333333472</v>
      </c>
      <c r="K1414" s="3" cm="1">
        <f t="array" ref="K1414">_xlfn.IFS(AND(NOT($K1413=0),$L1413),0,NOT($L1413),$K1413+$B$26,TRUE,$K1413)</f>
        <v>0.73333333333333395</v>
      </c>
      <c r="L1414" s="3" t="b" cm="1">
        <f t="array" ref="L1414">_xlfn.IFS(AND($I1414&gt;0,$K1414&gt;=$C$5-$B$26),TRUE,$R1414&gt;=$B$6,FALSE,$I1414=0,FALSE,TRUE,$L1413)</f>
        <v>0</v>
      </c>
      <c r="M1414" s="3" t="b" cm="1">
        <f t="array" ref="M1414">_xlfn.IFS($N1414&gt;=$B$4-$B$26,FALSE,AND($I1414&gt;0,$K1414&gt;=$B$5-$B$26),TRUE,AND($L1414,NOT($M1413)),FALSE,$M1413,TRUE,TRUE,FALSE)</f>
        <v>0</v>
      </c>
      <c r="N1414" s="3" cm="1">
        <f t="array" ref="N1414">_xlfn.IFS($M1413,$N1413+$B$26,NOT($M1413),0,TRUE,$M1413)</f>
        <v>0</v>
      </c>
      <c r="O1414" s="3" t="b" cm="1">
        <f t="array" ref="O1414">_xlfn.IFS($M1414,FALSE,AND($L1414,NOT($M1414),$R1414&lt;$B$6,$I1414&gt;0),TRUE,TRUE,FALSE)</f>
        <v>0</v>
      </c>
      <c r="P1414" s="3" cm="1">
        <f t="array" ref="P1414">_xlfn.IFS($P1413&gt;=$C$7-$B$26,0,$O1413,$P1413+$B$26,TRUE,0)</f>
        <v>0</v>
      </c>
      <c r="Q1414" s="3" t="b" cm="1">
        <f t="array" ref="Q1414">_xlfn.IFS(AND($L1414,NOT($M1414),NOT($O1414)),TRUE,$R1414&gt;=$B$6,FALSE,AND($L1414,NOT($M1414),$O1414,$P1414=0),TRUE,TRUE,FALSE)</f>
        <v>0</v>
      </c>
      <c r="R1414" s="3" cm="1">
        <f t="array" ref="R1414">_xlfn.IFS(AND($Q1413,$R1413&lt;$B$6),$R1413+1,AND(NOT($L1413),$R1413&gt;0),0,TRUE,$R1413)</f>
        <v>0</v>
      </c>
      <c r="S1414" s="1" cm="1">
        <f t="array" ref="S1414">_xlfn.IFS(AND(Q1413,I1413&gt;$B$8),S1413+$B$8,AND(Q1413,I1413&lt;=$B$8),S1413+I1413,TRUE,$S1413)</f>
        <v>65</v>
      </c>
      <c r="T1414" s="1">
        <f t="shared" si="86"/>
        <v>5850</v>
      </c>
      <c r="U1414" s="17">
        <f t="shared" si="87"/>
        <v>248.75974486180016</v>
      </c>
      <c r="V1414" s="47" cm="1">
        <f t="array" ref="V1414">_xlfn.IFS($B$6=1,S1414*$B$10,AND(R1413=0,R1414&gt;=1,I1414&gt;=$B$6*$B$8-1),V1413+$B$6*$B$10*$B$8,AND(R1413=0,R1414&gt;=1,I1414&lt;$B$6*$B$8-1),V1413+I1413*$B$10,TRUE,V1413)</f>
        <v>6500</v>
      </c>
      <c r="W1414" s="17">
        <f t="shared" si="88"/>
        <v>276.39971651311129</v>
      </c>
    </row>
    <row r="1415" spans="7:23" x14ac:dyDescent="0.25">
      <c r="G1415" s="15">
        <v>1413</v>
      </c>
      <c r="H1415" s="1">
        <f t="shared" si="85"/>
        <v>23.533333333333331</v>
      </c>
      <c r="I1415" s="15" cm="1">
        <f t="array" ref="I1415">_xlfn.IFS(J1414&gt;=$C$13-$B$26,MINA(I1414+$B$13-S1415+S1414,$B$11),I1414=$B$11,MINA(I1414-S1415+S1414,$B$11),TRUE,MAXA(I1414-S1415+S1414,0))</f>
        <v>0</v>
      </c>
      <c r="J1415" s="1" cm="1">
        <f t="array" ref="J1415">_xlfn.IFS(J1414&gt;=$C$13-$B$26,0,I1414&lt;$B$11,J1414+$B$26,TRUE,0)</f>
        <v>1.0000000000000013</v>
      </c>
      <c r="K1415" s="3" cm="1">
        <f t="array" ref="K1415">_xlfn.IFS(AND(NOT($K1414=0),$L1414),0,NOT($L1414),$K1414+$B$26,TRUE,$K1414)</f>
        <v>0.75000000000000067</v>
      </c>
      <c r="L1415" s="3" t="b" cm="1">
        <f t="array" ref="L1415">_xlfn.IFS(AND($I1415&gt;0,$K1415&gt;=$C$5-$B$26),TRUE,$R1415&gt;=$B$6,FALSE,$I1415=0,FALSE,TRUE,$L1414)</f>
        <v>0</v>
      </c>
      <c r="M1415" s="3" t="b" cm="1">
        <f t="array" ref="M1415">_xlfn.IFS($N1415&gt;=$B$4-$B$26,FALSE,AND($I1415&gt;0,$K1415&gt;=$B$5-$B$26),TRUE,AND($L1415,NOT($M1414)),FALSE,$M1414,TRUE,TRUE,FALSE)</f>
        <v>0</v>
      </c>
      <c r="N1415" s="3" cm="1">
        <f t="array" ref="N1415">_xlfn.IFS($M1414,$N1414+$B$26,NOT($M1414),0,TRUE,$M1414)</f>
        <v>0</v>
      </c>
      <c r="O1415" s="3" t="b" cm="1">
        <f t="array" ref="O1415">_xlfn.IFS($M1415,FALSE,AND($L1415,NOT($M1415),$R1415&lt;$B$6,$I1415&gt;0),TRUE,TRUE,FALSE)</f>
        <v>0</v>
      </c>
      <c r="P1415" s="3" cm="1">
        <f t="array" ref="P1415">_xlfn.IFS($P1414&gt;=$C$7-$B$26,0,$O1414,$P1414+$B$26,TRUE,0)</f>
        <v>0</v>
      </c>
      <c r="Q1415" s="3" t="b" cm="1">
        <f t="array" ref="Q1415">_xlfn.IFS(AND($L1415,NOT($M1415),NOT($O1415)),TRUE,$R1415&gt;=$B$6,FALSE,AND($L1415,NOT($M1415),$O1415,$P1415=0),TRUE,TRUE,FALSE)</f>
        <v>0</v>
      </c>
      <c r="R1415" s="3" cm="1">
        <f t="array" ref="R1415">_xlfn.IFS(AND($Q1414,$R1414&lt;$B$6),$R1414+1,AND(NOT($L1414),$R1414&gt;0),0,TRUE,$R1414)</f>
        <v>0</v>
      </c>
      <c r="S1415" s="1" cm="1">
        <f t="array" ref="S1415">_xlfn.IFS(AND(Q1414,I1414&gt;$B$8),S1414+$B$8,AND(Q1414,I1414&lt;=$B$8),S1414+I1414,TRUE,$S1414)</f>
        <v>65</v>
      </c>
      <c r="T1415" s="1">
        <f t="shared" si="86"/>
        <v>5850</v>
      </c>
      <c r="U1415" s="17">
        <f t="shared" si="87"/>
        <v>248.58356940509918</v>
      </c>
      <c r="V1415" s="47" cm="1">
        <f t="array" ref="V1415">_xlfn.IFS($B$6=1,S1415*$B$10,AND(R1414=0,R1415&gt;=1,I1415&gt;=$B$6*$B$8-1),V1414+$B$6*$B$10*$B$8,AND(R1414=0,R1415&gt;=1,I1415&lt;$B$6*$B$8-1),V1414+I1414*$B$10,TRUE,V1414)</f>
        <v>6500</v>
      </c>
      <c r="W1415" s="17">
        <f t="shared" si="88"/>
        <v>276.20396600566573</v>
      </c>
    </row>
    <row r="1416" spans="7:23" x14ac:dyDescent="0.25">
      <c r="G1416" s="15">
        <v>1414</v>
      </c>
      <c r="H1416" s="1">
        <f t="shared" si="85"/>
        <v>23.55</v>
      </c>
      <c r="I1416" s="15" cm="1">
        <f t="array" ref="I1416">_xlfn.IFS(J1415&gt;=$C$13-$B$26,MINA(I1415+$B$13-S1416+S1415,$B$11),I1415=$B$11,MINA(I1415-S1416+S1415,$B$11),TRUE,MAXA(I1415-S1416+S1415,0))</f>
        <v>0</v>
      </c>
      <c r="J1416" s="1" cm="1">
        <f t="array" ref="J1416">_xlfn.IFS(J1415&gt;=$C$13-$B$26,0,I1415&lt;$B$11,J1415+$B$26,TRUE,0)</f>
        <v>1.0166666666666679</v>
      </c>
      <c r="K1416" s="3" cm="1">
        <f t="array" ref="K1416">_xlfn.IFS(AND(NOT($K1415=0),$L1415),0,NOT($L1415),$K1415+$B$26,TRUE,$K1415)</f>
        <v>0.76666666666666738</v>
      </c>
      <c r="L1416" s="3" t="b" cm="1">
        <f t="array" ref="L1416">_xlfn.IFS(AND($I1416&gt;0,$K1416&gt;=$C$5-$B$26),TRUE,$R1416&gt;=$B$6,FALSE,$I1416=0,FALSE,TRUE,$L1415)</f>
        <v>0</v>
      </c>
      <c r="M1416" s="3" t="b" cm="1">
        <f t="array" ref="M1416">_xlfn.IFS($N1416&gt;=$B$4-$B$26,FALSE,AND($I1416&gt;0,$K1416&gt;=$B$5-$B$26),TRUE,AND($L1416,NOT($M1415)),FALSE,$M1415,TRUE,TRUE,FALSE)</f>
        <v>0</v>
      </c>
      <c r="N1416" s="3" cm="1">
        <f t="array" ref="N1416">_xlfn.IFS($M1415,$N1415+$B$26,NOT($M1415),0,TRUE,$M1415)</f>
        <v>0</v>
      </c>
      <c r="O1416" s="3" t="b" cm="1">
        <f t="array" ref="O1416">_xlfn.IFS($M1416,FALSE,AND($L1416,NOT($M1416),$R1416&lt;$B$6,$I1416&gt;0),TRUE,TRUE,FALSE)</f>
        <v>0</v>
      </c>
      <c r="P1416" s="3" cm="1">
        <f t="array" ref="P1416">_xlfn.IFS($P1415&gt;=$C$7-$B$26,0,$O1415,$P1415+$B$26,TRUE,0)</f>
        <v>0</v>
      </c>
      <c r="Q1416" s="3" t="b" cm="1">
        <f t="array" ref="Q1416">_xlfn.IFS(AND($L1416,NOT($M1416),NOT($O1416)),TRUE,$R1416&gt;=$B$6,FALSE,AND($L1416,NOT($M1416),$O1416,$P1416=0),TRUE,TRUE,FALSE)</f>
        <v>0</v>
      </c>
      <c r="R1416" s="3" cm="1">
        <f t="array" ref="R1416">_xlfn.IFS(AND($Q1415,$R1415&lt;$B$6),$R1415+1,AND(NOT($L1415),$R1415&gt;0),0,TRUE,$R1415)</f>
        <v>0</v>
      </c>
      <c r="S1416" s="1" cm="1">
        <f t="array" ref="S1416">_xlfn.IFS(AND(Q1415,I1415&gt;$B$8),S1415+$B$8,AND(Q1415,I1415&lt;=$B$8),S1415+I1415,TRUE,$S1415)</f>
        <v>65</v>
      </c>
      <c r="T1416" s="1">
        <f t="shared" si="86"/>
        <v>5850</v>
      </c>
      <c r="U1416" s="17">
        <f t="shared" si="87"/>
        <v>248.4076433121019</v>
      </c>
      <c r="V1416" s="47" cm="1">
        <f t="array" ref="V1416">_xlfn.IFS($B$6=1,S1416*$B$10,AND(R1415=0,R1416&gt;=1,I1416&gt;=$B$6*$B$8-1),V1415+$B$6*$B$10*$B$8,AND(R1415=0,R1416&gt;=1,I1416&lt;$B$6*$B$8-1),V1415+I1415*$B$10,TRUE,V1415)</f>
        <v>6500</v>
      </c>
      <c r="W1416" s="17">
        <f t="shared" si="88"/>
        <v>276.0084925690021</v>
      </c>
    </row>
    <row r="1417" spans="7:23" x14ac:dyDescent="0.25">
      <c r="G1417" s="15">
        <v>1415</v>
      </c>
      <c r="H1417" s="1">
        <f t="shared" si="85"/>
        <v>23.566666666666666</v>
      </c>
      <c r="I1417" s="15" cm="1">
        <f t="array" ref="I1417">_xlfn.IFS(J1416&gt;=$C$13-$B$26,MINA(I1416+$B$13-S1417+S1416,$B$11),I1416=$B$11,MINA(I1416-S1417+S1416,$B$11),TRUE,MAXA(I1416-S1417+S1416,0))</f>
        <v>0</v>
      </c>
      <c r="J1417" s="1" cm="1">
        <f t="array" ref="J1417">_xlfn.IFS(J1416&gt;=$C$13-$B$26,0,I1416&lt;$B$11,J1416+$B$26,TRUE,0)</f>
        <v>1.0333333333333345</v>
      </c>
      <c r="K1417" s="3" cm="1">
        <f t="array" ref="K1417">_xlfn.IFS(AND(NOT($K1416=0),$L1416),0,NOT($L1416),$K1416+$B$26,TRUE,$K1416)</f>
        <v>0.7833333333333341</v>
      </c>
      <c r="L1417" s="3" t="b" cm="1">
        <f t="array" ref="L1417">_xlfn.IFS(AND($I1417&gt;0,$K1417&gt;=$C$5-$B$26),TRUE,$R1417&gt;=$B$6,FALSE,$I1417=0,FALSE,TRUE,$L1416)</f>
        <v>0</v>
      </c>
      <c r="M1417" s="3" t="b" cm="1">
        <f t="array" ref="M1417">_xlfn.IFS($N1417&gt;=$B$4-$B$26,FALSE,AND($I1417&gt;0,$K1417&gt;=$B$5-$B$26),TRUE,AND($L1417,NOT($M1416)),FALSE,$M1416,TRUE,TRUE,FALSE)</f>
        <v>0</v>
      </c>
      <c r="N1417" s="3" cm="1">
        <f t="array" ref="N1417">_xlfn.IFS($M1416,$N1416+$B$26,NOT($M1416),0,TRUE,$M1416)</f>
        <v>0</v>
      </c>
      <c r="O1417" s="3" t="b" cm="1">
        <f t="array" ref="O1417">_xlfn.IFS($M1417,FALSE,AND($L1417,NOT($M1417),$R1417&lt;$B$6,$I1417&gt;0),TRUE,TRUE,FALSE)</f>
        <v>0</v>
      </c>
      <c r="P1417" s="3" cm="1">
        <f t="array" ref="P1417">_xlfn.IFS($P1416&gt;=$C$7-$B$26,0,$O1416,$P1416+$B$26,TRUE,0)</f>
        <v>0</v>
      </c>
      <c r="Q1417" s="3" t="b" cm="1">
        <f t="array" ref="Q1417">_xlfn.IFS(AND($L1417,NOT($M1417),NOT($O1417)),TRUE,$R1417&gt;=$B$6,FALSE,AND($L1417,NOT($M1417),$O1417,$P1417=0),TRUE,TRUE,FALSE)</f>
        <v>0</v>
      </c>
      <c r="R1417" s="3" cm="1">
        <f t="array" ref="R1417">_xlfn.IFS(AND($Q1416,$R1416&lt;$B$6),$R1416+1,AND(NOT($L1416),$R1416&gt;0),0,TRUE,$R1416)</f>
        <v>0</v>
      </c>
      <c r="S1417" s="1" cm="1">
        <f t="array" ref="S1417">_xlfn.IFS(AND(Q1416,I1416&gt;$B$8),S1416+$B$8,AND(Q1416,I1416&lt;=$B$8),S1416+I1416,TRUE,$S1416)</f>
        <v>65</v>
      </c>
      <c r="T1417" s="1">
        <f t="shared" si="86"/>
        <v>5850</v>
      </c>
      <c r="U1417" s="17">
        <f t="shared" si="87"/>
        <v>248.23196605374824</v>
      </c>
      <c r="V1417" s="47" cm="1">
        <f t="array" ref="V1417">_xlfn.IFS($B$6=1,S1417*$B$10,AND(R1416=0,R1417&gt;=1,I1417&gt;=$B$6*$B$8-1),V1416+$B$6*$B$10*$B$8,AND(R1416=0,R1417&gt;=1,I1417&lt;$B$6*$B$8-1),V1416+I1416*$B$10,TRUE,V1416)</f>
        <v>6500</v>
      </c>
      <c r="W1417" s="17">
        <f t="shared" si="88"/>
        <v>275.81329561527582</v>
      </c>
    </row>
    <row r="1418" spans="7:23" x14ac:dyDescent="0.25">
      <c r="G1418" s="15">
        <v>1416</v>
      </c>
      <c r="H1418" s="1">
        <f t="shared" si="85"/>
        <v>23.583333333333332</v>
      </c>
      <c r="I1418" s="15" cm="1">
        <f t="array" ref="I1418">_xlfn.IFS(J1417&gt;=$C$13-$B$26,MINA(I1417+$B$13-S1418+S1417,$B$11),I1417=$B$11,MINA(I1417-S1418+S1417,$B$11),TRUE,MAXA(I1417-S1418+S1417,0))</f>
        <v>0</v>
      </c>
      <c r="J1418" s="1" cm="1">
        <f t="array" ref="J1418">_xlfn.IFS(J1417&gt;=$C$13-$B$26,0,I1417&lt;$B$11,J1417+$B$26,TRUE,0)</f>
        <v>1.0500000000000012</v>
      </c>
      <c r="K1418" s="3" cm="1">
        <f t="array" ref="K1418">_xlfn.IFS(AND(NOT($K1417=0),$L1417),0,NOT($L1417),$K1417+$B$26,TRUE,$K1417)</f>
        <v>0.80000000000000082</v>
      </c>
      <c r="L1418" s="3" t="b" cm="1">
        <f t="array" ref="L1418">_xlfn.IFS(AND($I1418&gt;0,$K1418&gt;=$C$5-$B$26),TRUE,$R1418&gt;=$B$6,FALSE,$I1418=0,FALSE,TRUE,$L1417)</f>
        <v>0</v>
      </c>
      <c r="M1418" s="3" t="b" cm="1">
        <f t="array" ref="M1418">_xlfn.IFS($N1418&gt;=$B$4-$B$26,FALSE,AND($I1418&gt;0,$K1418&gt;=$B$5-$B$26),TRUE,AND($L1418,NOT($M1417)),FALSE,$M1417,TRUE,TRUE,FALSE)</f>
        <v>0</v>
      </c>
      <c r="N1418" s="3" cm="1">
        <f t="array" ref="N1418">_xlfn.IFS($M1417,$N1417+$B$26,NOT($M1417),0,TRUE,$M1417)</f>
        <v>0</v>
      </c>
      <c r="O1418" s="3" t="b" cm="1">
        <f t="array" ref="O1418">_xlfn.IFS($M1418,FALSE,AND($L1418,NOT($M1418),$R1418&lt;$B$6,$I1418&gt;0),TRUE,TRUE,FALSE)</f>
        <v>0</v>
      </c>
      <c r="P1418" s="3" cm="1">
        <f t="array" ref="P1418">_xlfn.IFS($P1417&gt;=$C$7-$B$26,0,$O1417,$P1417+$B$26,TRUE,0)</f>
        <v>0</v>
      </c>
      <c r="Q1418" s="3" t="b" cm="1">
        <f t="array" ref="Q1418">_xlfn.IFS(AND($L1418,NOT($M1418),NOT($O1418)),TRUE,$R1418&gt;=$B$6,FALSE,AND($L1418,NOT($M1418),$O1418,$P1418=0),TRUE,TRUE,FALSE)</f>
        <v>0</v>
      </c>
      <c r="R1418" s="3" cm="1">
        <f t="array" ref="R1418">_xlfn.IFS(AND($Q1417,$R1417&lt;$B$6),$R1417+1,AND(NOT($L1417),$R1417&gt;0),0,TRUE,$R1417)</f>
        <v>0</v>
      </c>
      <c r="S1418" s="1" cm="1">
        <f t="array" ref="S1418">_xlfn.IFS(AND(Q1417,I1417&gt;$B$8),S1417+$B$8,AND(Q1417,I1417&lt;=$B$8),S1417+I1417,TRUE,$S1417)</f>
        <v>65</v>
      </c>
      <c r="T1418" s="1">
        <f t="shared" si="86"/>
        <v>5850</v>
      </c>
      <c r="U1418" s="17">
        <f t="shared" si="87"/>
        <v>248.0565371024735</v>
      </c>
      <c r="V1418" s="47" cm="1">
        <f t="array" ref="V1418">_xlfn.IFS($B$6=1,S1418*$B$10,AND(R1417=0,R1418&gt;=1,I1418&gt;=$B$6*$B$8-1),V1417+$B$6*$B$10*$B$8,AND(R1417=0,R1418&gt;=1,I1418&lt;$B$6*$B$8-1),V1417+I1417*$B$10,TRUE,V1417)</f>
        <v>6500</v>
      </c>
      <c r="W1418" s="17">
        <f t="shared" si="88"/>
        <v>275.61837455830391</v>
      </c>
    </row>
    <row r="1419" spans="7:23" x14ac:dyDescent="0.25">
      <c r="G1419" s="15">
        <v>1417</v>
      </c>
      <c r="H1419" s="1">
        <f t="shared" si="85"/>
        <v>23.6</v>
      </c>
      <c r="I1419" s="15" cm="1">
        <f t="array" ref="I1419">_xlfn.IFS(J1418&gt;=$C$13-$B$26,MINA(I1418+$B$13-S1419+S1418,$B$11),I1418=$B$11,MINA(I1418-S1419+S1418,$B$11),TRUE,MAXA(I1418-S1419+S1418,0))</f>
        <v>0</v>
      </c>
      <c r="J1419" s="1" cm="1">
        <f t="array" ref="J1419">_xlfn.IFS(J1418&gt;=$C$13-$B$26,0,I1418&lt;$B$11,J1418+$B$26,TRUE,0)</f>
        <v>1.0666666666666678</v>
      </c>
      <c r="K1419" s="3" cm="1">
        <f t="array" ref="K1419">_xlfn.IFS(AND(NOT($K1418=0),$L1418),0,NOT($L1418),$K1418+$B$26,TRUE,$K1418)</f>
        <v>0.81666666666666754</v>
      </c>
      <c r="L1419" s="3" t="b" cm="1">
        <f t="array" ref="L1419">_xlfn.IFS(AND($I1419&gt;0,$K1419&gt;=$C$5-$B$26),TRUE,$R1419&gt;=$B$6,FALSE,$I1419=0,FALSE,TRUE,$L1418)</f>
        <v>0</v>
      </c>
      <c r="M1419" s="3" t="b" cm="1">
        <f t="array" ref="M1419">_xlfn.IFS($N1419&gt;=$B$4-$B$26,FALSE,AND($I1419&gt;0,$K1419&gt;=$B$5-$B$26),TRUE,AND($L1419,NOT($M1418)),FALSE,$M1418,TRUE,TRUE,FALSE)</f>
        <v>0</v>
      </c>
      <c r="N1419" s="3" cm="1">
        <f t="array" ref="N1419">_xlfn.IFS($M1418,$N1418+$B$26,NOT($M1418),0,TRUE,$M1418)</f>
        <v>0</v>
      </c>
      <c r="O1419" s="3" t="b" cm="1">
        <f t="array" ref="O1419">_xlfn.IFS($M1419,FALSE,AND($L1419,NOT($M1419),$R1419&lt;$B$6,$I1419&gt;0),TRUE,TRUE,FALSE)</f>
        <v>0</v>
      </c>
      <c r="P1419" s="3" cm="1">
        <f t="array" ref="P1419">_xlfn.IFS($P1418&gt;=$C$7-$B$26,0,$O1418,$P1418+$B$26,TRUE,0)</f>
        <v>0</v>
      </c>
      <c r="Q1419" s="3" t="b" cm="1">
        <f t="array" ref="Q1419">_xlfn.IFS(AND($L1419,NOT($M1419),NOT($O1419)),TRUE,$R1419&gt;=$B$6,FALSE,AND($L1419,NOT($M1419),$O1419,$P1419=0),TRUE,TRUE,FALSE)</f>
        <v>0</v>
      </c>
      <c r="R1419" s="3" cm="1">
        <f t="array" ref="R1419">_xlfn.IFS(AND($Q1418,$R1418&lt;$B$6),$R1418+1,AND(NOT($L1418),$R1418&gt;0),0,TRUE,$R1418)</f>
        <v>0</v>
      </c>
      <c r="S1419" s="1" cm="1">
        <f t="array" ref="S1419">_xlfn.IFS(AND(Q1418,I1418&gt;$B$8),S1418+$B$8,AND(Q1418,I1418&lt;=$B$8),S1418+I1418,TRUE,$S1418)</f>
        <v>65</v>
      </c>
      <c r="T1419" s="1">
        <f t="shared" si="86"/>
        <v>5850</v>
      </c>
      <c r="U1419" s="17">
        <f t="shared" si="87"/>
        <v>247.88135593220338</v>
      </c>
      <c r="V1419" s="47" cm="1">
        <f t="array" ref="V1419">_xlfn.IFS($B$6=1,S1419*$B$10,AND(R1418=0,R1419&gt;=1,I1419&gt;=$B$6*$B$8-1),V1418+$B$6*$B$10*$B$8,AND(R1418=0,R1419&gt;=1,I1419&lt;$B$6*$B$8-1),V1418+I1418*$B$10,TRUE,V1418)</f>
        <v>6500</v>
      </c>
      <c r="W1419" s="17">
        <f t="shared" si="88"/>
        <v>275.42372881355931</v>
      </c>
    </row>
    <row r="1420" spans="7:23" x14ac:dyDescent="0.25">
      <c r="G1420" s="15">
        <v>1418</v>
      </c>
      <c r="H1420" s="1">
        <f t="shared" si="85"/>
        <v>23.616666666666667</v>
      </c>
      <c r="I1420" s="15" cm="1">
        <f t="array" ref="I1420">_xlfn.IFS(J1419&gt;=$C$13-$B$26,MINA(I1419+$B$13-S1420+S1419,$B$11),I1419=$B$11,MINA(I1419-S1420+S1419,$B$11),TRUE,MAXA(I1419-S1420+S1419,0))</f>
        <v>0</v>
      </c>
      <c r="J1420" s="1" cm="1">
        <f t="array" ref="J1420">_xlfn.IFS(J1419&gt;=$C$13-$B$26,0,I1419&lt;$B$11,J1419+$B$26,TRUE,0)</f>
        <v>1.0833333333333344</v>
      </c>
      <c r="K1420" s="3" cm="1">
        <f t="array" ref="K1420">_xlfn.IFS(AND(NOT($K1419=0),$L1419),0,NOT($L1419),$K1419+$B$26,TRUE,$K1419)</f>
        <v>0.83333333333333426</v>
      </c>
      <c r="L1420" s="3" t="b" cm="1">
        <f t="array" ref="L1420">_xlfn.IFS(AND($I1420&gt;0,$K1420&gt;=$C$5-$B$26),TRUE,$R1420&gt;=$B$6,FALSE,$I1420=0,FALSE,TRUE,$L1419)</f>
        <v>0</v>
      </c>
      <c r="M1420" s="3" t="b" cm="1">
        <f t="array" ref="M1420">_xlfn.IFS($N1420&gt;=$B$4-$B$26,FALSE,AND($I1420&gt;0,$K1420&gt;=$B$5-$B$26),TRUE,AND($L1420,NOT($M1419)),FALSE,$M1419,TRUE,TRUE,FALSE)</f>
        <v>0</v>
      </c>
      <c r="N1420" s="3" cm="1">
        <f t="array" ref="N1420">_xlfn.IFS($M1419,$N1419+$B$26,NOT($M1419),0,TRUE,$M1419)</f>
        <v>0</v>
      </c>
      <c r="O1420" s="3" t="b" cm="1">
        <f t="array" ref="O1420">_xlfn.IFS($M1420,FALSE,AND($L1420,NOT($M1420),$R1420&lt;$B$6,$I1420&gt;0),TRUE,TRUE,FALSE)</f>
        <v>0</v>
      </c>
      <c r="P1420" s="3" cm="1">
        <f t="array" ref="P1420">_xlfn.IFS($P1419&gt;=$C$7-$B$26,0,$O1419,$P1419+$B$26,TRUE,0)</f>
        <v>0</v>
      </c>
      <c r="Q1420" s="3" t="b" cm="1">
        <f t="array" ref="Q1420">_xlfn.IFS(AND($L1420,NOT($M1420),NOT($O1420)),TRUE,$R1420&gt;=$B$6,FALSE,AND($L1420,NOT($M1420),$O1420,$P1420=0),TRUE,TRUE,FALSE)</f>
        <v>0</v>
      </c>
      <c r="R1420" s="3" cm="1">
        <f t="array" ref="R1420">_xlfn.IFS(AND($Q1419,$R1419&lt;$B$6),$R1419+1,AND(NOT($L1419),$R1419&gt;0),0,TRUE,$R1419)</f>
        <v>0</v>
      </c>
      <c r="S1420" s="1" cm="1">
        <f t="array" ref="S1420">_xlfn.IFS(AND(Q1419,I1419&gt;$B$8),S1419+$B$8,AND(Q1419,I1419&lt;=$B$8),S1419+I1419,TRUE,$S1419)</f>
        <v>65</v>
      </c>
      <c r="T1420" s="1">
        <f t="shared" si="86"/>
        <v>5850</v>
      </c>
      <c r="U1420" s="17">
        <f t="shared" si="87"/>
        <v>247.70642201834863</v>
      </c>
      <c r="V1420" s="47" cm="1">
        <f t="array" ref="V1420">_xlfn.IFS($B$6=1,S1420*$B$10,AND(R1419=0,R1420&gt;=1,I1420&gt;=$B$6*$B$8-1),V1419+$B$6*$B$10*$B$8,AND(R1419=0,R1420&gt;=1,I1420&lt;$B$6*$B$8-1),V1419+I1419*$B$10,TRUE,V1419)</f>
        <v>6500</v>
      </c>
      <c r="W1420" s="17">
        <f t="shared" si="88"/>
        <v>275.22935779816515</v>
      </c>
    </row>
    <row r="1421" spans="7:23" x14ac:dyDescent="0.25">
      <c r="G1421" s="15">
        <v>1419</v>
      </c>
      <c r="H1421" s="1">
        <f t="shared" si="85"/>
        <v>23.633333333333333</v>
      </c>
      <c r="I1421" s="15" cm="1">
        <f t="array" ref="I1421">_xlfn.IFS(J1420&gt;=$C$13-$B$26,MINA(I1420+$B$13-S1421+S1420,$B$11),I1420=$B$11,MINA(I1420-S1421+S1420,$B$11),TRUE,MAXA(I1420-S1421+S1420,0))</f>
        <v>0</v>
      </c>
      <c r="J1421" s="1" cm="1">
        <f t="array" ref="J1421">_xlfn.IFS(J1420&gt;=$C$13-$B$26,0,I1420&lt;$B$11,J1420+$B$26,TRUE,0)</f>
        <v>1.100000000000001</v>
      </c>
      <c r="K1421" s="3" cm="1">
        <f t="array" ref="K1421">_xlfn.IFS(AND(NOT($K1420=0),$L1420),0,NOT($L1420),$K1420+$B$26,TRUE,$K1420)</f>
        <v>0.85000000000000098</v>
      </c>
      <c r="L1421" s="3" t="b" cm="1">
        <f t="array" ref="L1421">_xlfn.IFS(AND($I1421&gt;0,$K1421&gt;=$C$5-$B$26),TRUE,$R1421&gt;=$B$6,FALSE,$I1421=0,FALSE,TRUE,$L1420)</f>
        <v>0</v>
      </c>
      <c r="M1421" s="3" t="b" cm="1">
        <f t="array" ref="M1421">_xlfn.IFS($N1421&gt;=$B$4-$B$26,FALSE,AND($I1421&gt;0,$K1421&gt;=$B$5-$B$26),TRUE,AND($L1421,NOT($M1420)),FALSE,$M1420,TRUE,TRUE,FALSE)</f>
        <v>0</v>
      </c>
      <c r="N1421" s="3" cm="1">
        <f t="array" ref="N1421">_xlfn.IFS($M1420,$N1420+$B$26,NOT($M1420),0,TRUE,$M1420)</f>
        <v>0</v>
      </c>
      <c r="O1421" s="3" t="b" cm="1">
        <f t="array" ref="O1421">_xlfn.IFS($M1421,FALSE,AND($L1421,NOT($M1421),$R1421&lt;$B$6,$I1421&gt;0),TRUE,TRUE,FALSE)</f>
        <v>0</v>
      </c>
      <c r="P1421" s="3" cm="1">
        <f t="array" ref="P1421">_xlfn.IFS($P1420&gt;=$C$7-$B$26,0,$O1420,$P1420+$B$26,TRUE,0)</f>
        <v>0</v>
      </c>
      <c r="Q1421" s="3" t="b" cm="1">
        <f t="array" ref="Q1421">_xlfn.IFS(AND($L1421,NOT($M1421),NOT($O1421)),TRUE,$R1421&gt;=$B$6,FALSE,AND($L1421,NOT($M1421),$O1421,$P1421=0),TRUE,TRUE,FALSE)</f>
        <v>0</v>
      </c>
      <c r="R1421" s="3" cm="1">
        <f t="array" ref="R1421">_xlfn.IFS(AND($Q1420,$R1420&lt;$B$6),$R1420+1,AND(NOT($L1420),$R1420&gt;0),0,TRUE,$R1420)</f>
        <v>0</v>
      </c>
      <c r="S1421" s="1" cm="1">
        <f t="array" ref="S1421">_xlfn.IFS(AND(Q1420,I1420&gt;$B$8),S1420+$B$8,AND(Q1420,I1420&lt;=$B$8),S1420+I1420,TRUE,$S1420)</f>
        <v>65</v>
      </c>
      <c r="T1421" s="1">
        <f t="shared" si="86"/>
        <v>5850</v>
      </c>
      <c r="U1421" s="17">
        <f t="shared" si="87"/>
        <v>247.53173483779972</v>
      </c>
      <c r="V1421" s="47" cm="1">
        <f t="array" ref="V1421">_xlfn.IFS($B$6=1,S1421*$B$10,AND(R1420=0,R1421&gt;=1,I1421&gt;=$B$6*$B$8-1),V1420+$B$6*$B$10*$B$8,AND(R1420=0,R1421&gt;=1,I1421&lt;$B$6*$B$8-1),V1420+I1420*$B$10,TRUE,V1420)</f>
        <v>6500</v>
      </c>
      <c r="W1421" s="17">
        <f t="shared" si="88"/>
        <v>275.03526093088857</v>
      </c>
    </row>
    <row r="1422" spans="7:23" x14ac:dyDescent="0.25">
      <c r="G1422" s="15">
        <v>1420</v>
      </c>
      <c r="H1422" s="1">
        <f t="shared" si="85"/>
        <v>23.65</v>
      </c>
      <c r="I1422" s="15" cm="1">
        <f t="array" ref="I1422">_xlfn.IFS(J1421&gt;=$C$13-$B$26,MINA(I1421+$B$13-S1422+S1421,$B$11),I1421=$B$11,MINA(I1421-S1422+S1421,$B$11),TRUE,MAXA(I1421-S1422+S1421,0))</f>
        <v>0</v>
      </c>
      <c r="J1422" s="1" cm="1">
        <f t="array" ref="J1422">_xlfn.IFS(J1421&gt;=$C$13-$B$26,0,I1421&lt;$B$11,J1421+$B$26,TRUE,0)</f>
        <v>1.1166666666666676</v>
      </c>
      <c r="K1422" s="3" cm="1">
        <f t="array" ref="K1422">_xlfn.IFS(AND(NOT($K1421=0),$L1421),0,NOT($L1421),$K1421+$B$26,TRUE,$K1421)</f>
        <v>0.8666666666666677</v>
      </c>
      <c r="L1422" s="3" t="b" cm="1">
        <f t="array" ref="L1422">_xlfn.IFS(AND($I1422&gt;0,$K1422&gt;=$C$5-$B$26),TRUE,$R1422&gt;=$B$6,FALSE,$I1422=0,FALSE,TRUE,$L1421)</f>
        <v>0</v>
      </c>
      <c r="M1422" s="3" t="b" cm="1">
        <f t="array" ref="M1422">_xlfn.IFS($N1422&gt;=$B$4-$B$26,FALSE,AND($I1422&gt;0,$K1422&gt;=$B$5-$B$26),TRUE,AND($L1422,NOT($M1421)),FALSE,$M1421,TRUE,TRUE,FALSE)</f>
        <v>0</v>
      </c>
      <c r="N1422" s="3" cm="1">
        <f t="array" ref="N1422">_xlfn.IFS($M1421,$N1421+$B$26,NOT($M1421),0,TRUE,$M1421)</f>
        <v>0</v>
      </c>
      <c r="O1422" s="3" t="b" cm="1">
        <f t="array" ref="O1422">_xlfn.IFS($M1422,FALSE,AND($L1422,NOT($M1422),$R1422&lt;$B$6,$I1422&gt;0),TRUE,TRUE,FALSE)</f>
        <v>0</v>
      </c>
      <c r="P1422" s="3" cm="1">
        <f t="array" ref="P1422">_xlfn.IFS($P1421&gt;=$C$7-$B$26,0,$O1421,$P1421+$B$26,TRUE,0)</f>
        <v>0</v>
      </c>
      <c r="Q1422" s="3" t="b" cm="1">
        <f t="array" ref="Q1422">_xlfn.IFS(AND($L1422,NOT($M1422),NOT($O1422)),TRUE,$R1422&gt;=$B$6,FALSE,AND($L1422,NOT($M1422),$O1422,$P1422=0),TRUE,TRUE,FALSE)</f>
        <v>0</v>
      </c>
      <c r="R1422" s="3" cm="1">
        <f t="array" ref="R1422">_xlfn.IFS(AND($Q1421,$R1421&lt;$B$6),$R1421+1,AND(NOT($L1421),$R1421&gt;0),0,TRUE,$R1421)</f>
        <v>0</v>
      </c>
      <c r="S1422" s="1" cm="1">
        <f t="array" ref="S1422">_xlfn.IFS(AND(Q1421,I1421&gt;$B$8),S1421+$B$8,AND(Q1421,I1421&lt;=$B$8),S1421+I1421,TRUE,$S1421)</f>
        <v>65</v>
      </c>
      <c r="T1422" s="1">
        <f t="shared" si="86"/>
        <v>5850</v>
      </c>
      <c r="U1422" s="17">
        <f t="shared" si="87"/>
        <v>247.3572938689218</v>
      </c>
      <c r="V1422" s="47" cm="1">
        <f t="array" ref="V1422">_xlfn.IFS($B$6=1,S1422*$B$10,AND(R1421=0,R1422&gt;=1,I1422&gt;=$B$6*$B$8-1),V1421+$B$6*$B$10*$B$8,AND(R1421=0,R1422&gt;=1,I1422&lt;$B$6*$B$8-1),V1421+I1421*$B$10,TRUE,V1421)</f>
        <v>6500</v>
      </c>
      <c r="W1422" s="17">
        <f t="shared" si="88"/>
        <v>274.8414376321353</v>
      </c>
    </row>
    <row r="1423" spans="7:23" x14ac:dyDescent="0.25">
      <c r="G1423" s="15">
        <v>1421</v>
      </c>
      <c r="H1423" s="1">
        <f t="shared" si="85"/>
        <v>23.666666666666668</v>
      </c>
      <c r="I1423" s="15" cm="1">
        <f t="array" ref="I1423">_xlfn.IFS(J1422&gt;=$C$13-$B$26,MINA(I1422+$B$13-S1423+S1422,$B$11),I1422=$B$11,MINA(I1422-S1423+S1422,$B$11),TRUE,MAXA(I1422-S1423+S1422,0))</f>
        <v>0</v>
      </c>
      <c r="J1423" s="1" cm="1">
        <f t="array" ref="J1423">_xlfn.IFS(J1422&gt;=$C$13-$B$26,0,I1422&lt;$B$11,J1422+$B$26,TRUE,0)</f>
        <v>1.1333333333333342</v>
      </c>
      <c r="K1423" s="3" cm="1">
        <f t="array" ref="K1423">_xlfn.IFS(AND(NOT($K1422=0),$L1422),0,NOT($L1422),$K1422+$B$26,TRUE,$K1422)</f>
        <v>0.88333333333333441</v>
      </c>
      <c r="L1423" s="3" t="b" cm="1">
        <f t="array" ref="L1423">_xlfn.IFS(AND($I1423&gt;0,$K1423&gt;=$C$5-$B$26),TRUE,$R1423&gt;=$B$6,FALSE,$I1423=0,FALSE,TRUE,$L1422)</f>
        <v>0</v>
      </c>
      <c r="M1423" s="3" t="b" cm="1">
        <f t="array" ref="M1423">_xlfn.IFS($N1423&gt;=$B$4-$B$26,FALSE,AND($I1423&gt;0,$K1423&gt;=$B$5-$B$26),TRUE,AND($L1423,NOT($M1422)),FALSE,$M1422,TRUE,TRUE,FALSE)</f>
        <v>0</v>
      </c>
      <c r="N1423" s="3" cm="1">
        <f t="array" ref="N1423">_xlfn.IFS($M1422,$N1422+$B$26,NOT($M1422),0,TRUE,$M1422)</f>
        <v>0</v>
      </c>
      <c r="O1423" s="3" t="b" cm="1">
        <f t="array" ref="O1423">_xlfn.IFS($M1423,FALSE,AND($L1423,NOT($M1423),$R1423&lt;$B$6,$I1423&gt;0),TRUE,TRUE,FALSE)</f>
        <v>0</v>
      </c>
      <c r="P1423" s="3" cm="1">
        <f t="array" ref="P1423">_xlfn.IFS($P1422&gt;=$C$7-$B$26,0,$O1422,$P1422+$B$26,TRUE,0)</f>
        <v>0</v>
      </c>
      <c r="Q1423" s="3" t="b" cm="1">
        <f t="array" ref="Q1423">_xlfn.IFS(AND($L1423,NOT($M1423),NOT($O1423)),TRUE,$R1423&gt;=$B$6,FALSE,AND($L1423,NOT($M1423),$O1423,$P1423=0),TRUE,TRUE,FALSE)</f>
        <v>0</v>
      </c>
      <c r="R1423" s="3" cm="1">
        <f t="array" ref="R1423">_xlfn.IFS(AND($Q1422,$R1422&lt;$B$6),$R1422+1,AND(NOT($L1422),$R1422&gt;0),0,TRUE,$R1422)</f>
        <v>0</v>
      </c>
      <c r="S1423" s="1" cm="1">
        <f t="array" ref="S1423">_xlfn.IFS(AND(Q1422,I1422&gt;$B$8),S1422+$B$8,AND(Q1422,I1422&lt;=$B$8),S1422+I1422,TRUE,$S1422)</f>
        <v>65</v>
      </c>
      <c r="T1423" s="1">
        <f t="shared" si="86"/>
        <v>5850</v>
      </c>
      <c r="U1423" s="17">
        <f t="shared" si="87"/>
        <v>247.18309859154928</v>
      </c>
      <c r="V1423" s="47" cm="1">
        <f t="array" ref="V1423">_xlfn.IFS($B$6=1,S1423*$B$10,AND(R1422=0,R1423&gt;=1,I1423&gt;=$B$6*$B$8-1),V1422+$B$6*$B$10*$B$8,AND(R1422=0,R1423&gt;=1,I1423&lt;$B$6*$B$8-1),V1422+I1422*$B$10,TRUE,V1422)</f>
        <v>6500</v>
      </c>
      <c r="W1423" s="17">
        <f t="shared" si="88"/>
        <v>274.64788732394362</v>
      </c>
    </row>
    <row r="1424" spans="7:23" x14ac:dyDescent="0.25">
      <c r="G1424" s="15">
        <v>1422</v>
      </c>
      <c r="H1424" s="1">
        <f t="shared" si="85"/>
        <v>23.683333333333334</v>
      </c>
      <c r="I1424" s="15" cm="1">
        <f t="array" ref="I1424">_xlfn.IFS(J1423&gt;=$C$13-$B$26,MINA(I1423+$B$13-S1424+S1423,$B$11),I1423=$B$11,MINA(I1423-S1424+S1423,$B$11),TRUE,MAXA(I1423-S1424+S1423,0))</f>
        <v>0</v>
      </c>
      <c r="J1424" s="1" cm="1">
        <f t="array" ref="J1424">_xlfn.IFS(J1423&gt;=$C$13-$B$26,0,I1423&lt;$B$11,J1423+$B$26,TRUE,0)</f>
        <v>1.1500000000000008</v>
      </c>
      <c r="K1424" s="3" cm="1">
        <f t="array" ref="K1424">_xlfn.IFS(AND(NOT($K1423=0),$L1423),0,NOT($L1423),$K1423+$B$26,TRUE,$K1423)</f>
        <v>0.90000000000000113</v>
      </c>
      <c r="L1424" s="3" t="b" cm="1">
        <f t="array" ref="L1424">_xlfn.IFS(AND($I1424&gt;0,$K1424&gt;=$C$5-$B$26),TRUE,$R1424&gt;=$B$6,FALSE,$I1424=0,FALSE,TRUE,$L1423)</f>
        <v>0</v>
      </c>
      <c r="M1424" s="3" t="b" cm="1">
        <f t="array" ref="M1424">_xlfn.IFS($N1424&gt;=$B$4-$B$26,FALSE,AND($I1424&gt;0,$K1424&gt;=$B$5-$B$26),TRUE,AND($L1424,NOT($M1423)),FALSE,$M1423,TRUE,TRUE,FALSE)</f>
        <v>0</v>
      </c>
      <c r="N1424" s="3" cm="1">
        <f t="array" ref="N1424">_xlfn.IFS($M1423,$N1423+$B$26,NOT($M1423),0,TRUE,$M1423)</f>
        <v>0</v>
      </c>
      <c r="O1424" s="3" t="b" cm="1">
        <f t="array" ref="O1424">_xlfn.IFS($M1424,FALSE,AND($L1424,NOT($M1424),$R1424&lt;$B$6,$I1424&gt;0),TRUE,TRUE,FALSE)</f>
        <v>0</v>
      </c>
      <c r="P1424" s="3" cm="1">
        <f t="array" ref="P1424">_xlfn.IFS($P1423&gt;=$C$7-$B$26,0,$O1423,$P1423+$B$26,TRUE,0)</f>
        <v>0</v>
      </c>
      <c r="Q1424" s="3" t="b" cm="1">
        <f t="array" ref="Q1424">_xlfn.IFS(AND($L1424,NOT($M1424),NOT($O1424)),TRUE,$R1424&gt;=$B$6,FALSE,AND($L1424,NOT($M1424),$O1424,$P1424=0),TRUE,TRUE,FALSE)</f>
        <v>0</v>
      </c>
      <c r="R1424" s="3" cm="1">
        <f t="array" ref="R1424">_xlfn.IFS(AND($Q1423,$R1423&lt;$B$6),$R1423+1,AND(NOT($L1423),$R1423&gt;0),0,TRUE,$R1423)</f>
        <v>0</v>
      </c>
      <c r="S1424" s="1" cm="1">
        <f t="array" ref="S1424">_xlfn.IFS(AND(Q1423,I1423&gt;$B$8),S1423+$B$8,AND(Q1423,I1423&lt;=$B$8),S1423+I1423,TRUE,$S1423)</f>
        <v>65</v>
      </c>
      <c r="T1424" s="1">
        <f t="shared" si="86"/>
        <v>5850</v>
      </c>
      <c r="U1424" s="17">
        <f t="shared" si="87"/>
        <v>247.00914848698099</v>
      </c>
      <c r="V1424" s="47" cm="1">
        <f t="array" ref="V1424">_xlfn.IFS($B$6=1,S1424*$B$10,AND(R1423=0,R1424&gt;=1,I1424&gt;=$B$6*$B$8-1),V1423+$B$6*$B$10*$B$8,AND(R1423=0,R1424&gt;=1,I1424&lt;$B$6*$B$8-1),V1423+I1423*$B$10,TRUE,V1423)</f>
        <v>6500</v>
      </c>
      <c r="W1424" s="17">
        <f t="shared" si="88"/>
        <v>274.45460942997886</v>
      </c>
    </row>
    <row r="1425" spans="7:23" x14ac:dyDescent="0.25">
      <c r="G1425" s="15">
        <v>1423</v>
      </c>
      <c r="H1425" s="1">
        <f t="shared" si="85"/>
        <v>23.7</v>
      </c>
      <c r="I1425" s="15" cm="1">
        <f t="array" ref="I1425">_xlfn.IFS(J1424&gt;=$C$13-$B$26,MINA(I1424+$B$13-S1425+S1424,$B$11),I1424=$B$11,MINA(I1424-S1425+S1424,$B$11),TRUE,MAXA(I1424-S1425+S1424,0))</f>
        <v>0</v>
      </c>
      <c r="J1425" s="1" cm="1">
        <f t="array" ref="J1425">_xlfn.IFS(J1424&gt;=$C$13-$B$26,0,I1424&lt;$B$11,J1424+$B$26,TRUE,0)</f>
        <v>1.1666666666666674</v>
      </c>
      <c r="K1425" s="3" cm="1">
        <f t="array" ref="K1425">_xlfn.IFS(AND(NOT($K1424=0),$L1424),0,NOT($L1424),$K1424+$B$26,TRUE,$K1424)</f>
        <v>0.91666666666666785</v>
      </c>
      <c r="L1425" s="3" t="b" cm="1">
        <f t="array" ref="L1425">_xlfn.IFS(AND($I1425&gt;0,$K1425&gt;=$C$5-$B$26),TRUE,$R1425&gt;=$B$6,FALSE,$I1425=0,FALSE,TRUE,$L1424)</f>
        <v>0</v>
      </c>
      <c r="M1425" s="3" t="b" cm="1">
        <f t="array" ref="M1425">_xlfn.IFS($N1425&gt;=$B$4-$B$26,FALSE,AND($I1425&gt;0,$K1425&gt;=$B$5-$B$26),TRUE,AND($L1425,NOT($M1424)),FALSE,$M1424,TRUE,TRUE,FALSE)</f>
        <v>0</v>
      </c>
      <c r="N1425" s="3" cm="1">
        <f t="array" ref="N1425">_xlfn.IFS($M1424,$N1424+$B$26,NOT($M1424),0,TRUE,$M1424)</f>
        <v>0</v>
      </c>
      <c r="O1425" s="3" t="b" cm="1">
        <f t="array" ref="O1425">_xlfn.IFS($M1425,FALSE,AND($L1425,NOT($M1425),$R1425&lt;$B$6,$I1425&gt;0),TRUE,TRUE,FALSE)</f>
        <v>0</v>
      </c>
      <c r="P1425" s="3" cm="1">
        <f t="array" ref="P1425">_xlfn.IFS($P1424&gt;=$C$7-$B$26,0,$O1424,$P1424+$B$26,TRUE,0)</f>
        <v>0</v>
      </c>
      <c r="Q1425" s="3" t="b" cm="1">
        <f t="array" ref="Q1425">_xlfn.IFS(AND($L1425,NOT($M1425),NOT($O1425)),TRUE,$R1425&gt;=$B$6,FALSE,AND($L1425,NOT($M1425),$O1425,$P1425=0),TRUE,TRUE,FALSE)</f>
        <v>0</v>
      </c>
      <c r="R1425" s="3" cm="1">
        <f t="array" ref="R1425">_xlfn.IFS(AND($Q1424,$R1424&lt;$B$6),$R1424+1,AND(NOT($L1424),$R1424&gt;0),0,TRUE,$R1424)</f>
        <v>0</v>
      </c>
      <c r="S1425" s="1" cm="1">
        <f t="array" ref="S1425">_xlfn.IFS(AND(Q1424,I1424&gt;$B$8),S1424+$B$8,AND(Q1424,I1424&lt;=$B$8),S1424+I1424,TRUE,$S1424)</f>
        <v>65</v>
      </c>
      <c r="T1425" s="1">
        <f t="shared" si="86"/>
        <v>5850</v>
      </c>
      <c r="U1425" s="17">
        <f t="shared" si="87"/>
        <v>246.8354430379747</v>
      </c>
      <c r="V1425" s="47" cm="1">
        <f t="array" ref="V1425">_xlfn.IFS($B$6=1,S1425*$B$10,AND(R1424=0,R1425&gt;=1,I1425&gt;=$B$6*$B$8-1),V1424+$B$6*$B$10*$B$8,AND(R1424=0,R1425&gt;=1,I1425&lt;$B$6*$B$8-1),V1424+I1424*$B$10,TRUE,V1424)</f>
        <v>6500</v>
      </c>
      <c r="W1425" s="17">
        <f t="shared" si="88"/>
        <v>274.26160337552744</v>
      </c>
    </row>
    <row r="1426" spans="7:23" x14ac:dyDescent="0.25">
      <c r="G1426" s="15">
        <v>1424</v>
      </c>
      <c r="H1426" s="1">
        <f t="shared" si="85"/>
        <v>23.716666666666665</v>
      </c>
      <c r="I1426" s="15" cm="1">
        <f t="array" ref="I1426">_xlfn.IFS(J1425&gt;=$C$13-$B$26,MINA(I1425+$B$13-S1426+S1425,$B$11),I1425=$B$11,MINA(I1425-S1426+S1425,$B$11),TRUE,MAXA(I1425-S1426+S1425,0))</f>
        <v>0</v>
      </c>
      <c r="J1426" s="1" cm="1">
        <f t="array" ref="J1426">_xlfn.IFS(J1425&gt;=$C$13-$B$26,0,I1425&lt;$B$11,J1425+$B$26,TRUE,0)</f>
        <v>1.183333333333334</v>
      </c>
      <c r="K1426" s="3" cm="1">
        <f t="array" ref="K1426">_xlfn.IFS(AND(NOT($K1425=0),$L1425),0,NOT($L1425),$K1425+$B$26,TRUE,$K1425)</f>
        <v>0.93333333333333457</v>
      </c>
      <c r="L1426" s="3" t="b" cm="1">
        <f t="array" ref="L1426">_xlfn.IFS(AND($I1426&gt;0,$K1426&gt;=$C$5-$B$26),TRUE,$R1426&gt;=$B$6,FALSE,$I1426=0,FALSE,TRUE,$L1425)</f>
        <v>0</v>
      </c>
      <c r="M1426" s="3" t="b" cm="1">
        <f t="array" ref="M1426">_xlfn.IFS($N1426&gt;=$B$4-$B$26,FALSE,AND($I1426&gt;0,$K1426&gt;=$B$5-$B$26),TRUE,AND($L1426,NOT($M1425)),FALSE,$M1425,TRUE,TRUE,FALSE)</f>
        <v>0</v>
      </c>
      <c r="N1426" s="3" cm="1">
        <f t="array" ref="N1426">_xlfn.IFS($M1425,$N1425+$B$26,NOT($M1425),0,TRUE,$M1425)</f>
        <v>0</v>
      </c>
      <c r="O1426" s="3" t="b" cm="1">
        <f t="array" ref="O1426">_xlfn.IFS($M1426,FALSE,AND($L1426,NOT($M1426),$R1426&lt;$B$6,$I1426&gt;0),TRUE,TRUE,FALSE)</f>
        <v>0</v>
      </c>
      <c r="P1426" s="3" cm="1">
        <f t="array" ref="P1426">_xlfn.IFS($P1425&gt;=$C$7-$B$26,0,$O1425,$P1425+$B$26,TRUE,0)</f>
        <v>0</v>
      </c>
      <c r="Q1426" s="3" t="b" cm="1">
        <f t="array" ref="Q1426">_xlfn.IFS(AND($L1426,NOT($M1426),NOT($O1426)),TRUE,$R1426&gt;=$B$6,FALSE,AND($L1426,NOT($M1426),$O1426,$P1426=0),TRUE,TRUE,FALSE)</f>
        <v>0</v>
      </c>
      <c r="R1426" s="3" cm="1">
        <f t="array" ref="R1426">_xlfn.IFS(AND($Q1425,$R1425&lt;$B$6),$R1425+1,AND(NOT($L1425),$R1425&gt;0),0,TRUE,$R1425)</f>
        <v>0</v>
      </c>
      <c r="S1426" s="1" cm="1">
        <f t="array" ref="S1426">_xlfn.IFS(AND(Q1425,I1425&gt;$B$8),S1425+$B$8,AND(Q1425,I1425&lt;=$B$8),S1425+I1425,TRUE,$S1425)</f>
        <v>65</v>
      </c>
      <c r="T1426" s="1">
        <f t="shared" si="86"/>
        <v>5850</v>
      </c>
      <c r="U1426" s="17">
        <f t="shared" si="87"/>
        <v>246.66198172874212</v>
      </c>
      <c r="V1426" s="47" cm="1">
        <f t="array" ref="V1426">_xlfn.IFS($B$6=1,S1426*$B$10,AND(R1425=0,R1426&gt;=1,I1426&gt;=$B$6*$B$8-1),V1425+$B$6*$B$10*$B$8,AND(R1425=0,R1426&gt;=1,I1426&lt;$B$6*$B$8-1),V1425+I1425*$B$10,TRUE,V1425)</f>
        <v>6500</v>
      </c>
      <c r="W1426" s="17">
        <f t="shared" si="88"/>
        <v>274.06886858749124</v>
      </c>
    </row>
    <row r="1427" spans="7:23" x14ac:dyDescent="0.25">
      <c r="G1427" s="15">
        <v>1425</v>
      </c>
      <c r="H1427" s="1">
        <f t="shared" si="85"/>
        <v>23.733333333333334</v>
      </c>
      <c r="I1427" s="15" cm="1">
        <f t="array" ref="I1427">_xlfn.IFS(J1426&gt;=$C$13-$B$26,MINA(I1426+$B$13-S1427+S1426,$B$11),I1426=$B$11,MINA(I1426-S1427+S1426,$B$11),TRUE,MAXA(I1426-S1427+S1426,0))</f>
        <v>0</v>
      </c>
      <c r="J1427" s="1" cm="1">
        <f t="array" ref="J1427">_xlfn.IFS(J1426&gt;=$C$13-$B$26,0,I1426&lt;$B$11,J1426+$B$26,TRUE,0)</f>
        <v>1.2000000000000006</v>
      </c>
      <c r="K1427" s="3" cm="1">
        <f t="array" ref="K1427">_xlfn.IFS(AND(NOT($K1426=0),$L1426),0,NOT($L1426),$K1426+$B$26,TRUE,$K1426)</f>
        <v>0.95000000000000129</v>
      </c>
      <c r="L1427" s="3" t="b" cm="1">
        <f t="array" ref="L1427">_xlfn.IFS(AND($I1427&gt;0,$K1427&gt;=$C$5-$B$26),TRUE,$R1427&gt;=$B$6,FALSE,$I1427=0,FALSE,TRUE,$L1426)</f>
        <v>0</v>
      </c>
      <c r="M1427" s="3" t="b" cm="1">
        <f t="array" ref="M1427">_xlfn.IFS($N1427&gt;=$B$4-$B$26,FALSE,AND($I1427&gt;0,$K1427&gt;=$B$5-$B$26),TRUE,AND($L1427,NOT($M1426)),FALSE,$M1426,TRUE,TRUE,FALSE)</f>
        <v>0</v>
      </c>
      <c r="N1427" s="3" cm="1">
        <f t="array" ref="N1427">_xlfn.IFS($M1426,$N1426+$B$26,NOT($M1426),0,TRUE,$M1426)</f>
        <v>0</v>
      </c>
      <c r="O1427" s="3" t="b" cm="1">
        <f t="array" ref="O1427">_xlfn.IFS($M1427,FALSE,AND($L1427,NOT($M1427),$R1427&lt;$B$6,$I1427&gt;0),TRUE,TRUE,FALSE)</f>
        <v>0</v>
      </c>
      <c r="P1427" s="3" cm="1">
        <f t="array" ref="P1427">_xlfn.IFS($P1426&gt;=$C$7-$B$26,0,$O1426,$P1426+$B$26,TRUE,0)</f>
        <v>0</v>
      </c>
      <c r="Q1427" s="3" t="b" cm="1">
        <f t="array" ref="Q1427">_xlfn.IFS(AND($L1427,NOT($M1427),NOT($O1427)),TRUE,$R1427&gt;=$B$6,FALSE,AND($L1427,NOT($M1427),$O1427,$P1427=0),TRUE,TRUE,FALSE)</f>
        <v>0</v>
      </c>
      <c r="R1427" s="3" cm="1">
        <f t="array" ref="R1427">_xlfn.IFS(AND($Q1426,$R1426&lt;$B$6),$R1426+1,AND(NOT($L1426),$R1426&gt;0),0,TRUE,$R1426)</f>
        <v>0</v>
      </c>
      <c r="S1427" s="1" cm="1">
        <f t="array" ref="S1427">_xlfn.IFS(AND(Q1426,I1426&gt;$B$8),S1426+$B$8,AND(Q1426,I1426&lt;=$B$8),S1426+I1426,TRUE,$S1426)</f>
        <v>65</v>
      </c>
      <c r="T1427" s="1">
        <f t="shared" si="86"/>
        <v>5850</v>
      </c>
      <c r="U1427" s="17">
        <f t="shared" si="87"/>
        <v>246.48876404494382</v>
      </c>
      <c r="V1427" s="47" cm="1">
        <f t="array" ref="V1427">_xlfn.IFS($B$6=1,S1427*$B$10,AND(R1426=0,R1427&gt;=1,I1427&gt;=$B$6*$B$8-1),V1426+$B$6*$B$10*$B$8,AND(R1426=0,R1427&gt;=1,I1427&lt;$B$6*$B$8-1),V1426+I1426*$B$10,TRUE,V1426)</f>
        <v>6500</v>
      </c>
      <c r="W1427" s="17">
        <f t="shared" si="88"/>
        <v>273.87640449438203</v>
      </c>
    </row>
    <row r="1428" spans="7:23" x14ac:dyDescent="0.25">
      <c r="G1428" s="15">
        <v>1426</v>
      </c>
      <c r="H1428" s="1">
        <f t="shared" si="85"/>
        <v>23.75</v>
      </c>
      <c r="I1428" s="15" cm="1">
        <f t="array" ref="I1428">_xlfn.IFS(J1427&gt;=$C$13-$B$26,MINA(I1427+$B$13-S1428+S1427,$B$11),I1427=$B$11,MINA(I1427-S1428+S1427,$B$11),TRUE,MAXA(I1427-S1428+S1427,0))</f>
        <v>0</v>
      </c>
      <c r="J1428" s="1" cm="1">
        <f t="array" ref="J1428">_xlfn.IFS(J1427&gt;=$C$13-$B$26,0,I1427&lt;$B$11,J1427+$B$26,TRUE,0)</f>
        <v>1.2166666666666672</v>
      </c>
      <c r="K1428" s="3" cm="1">
        <f t="array" ref="K1428">_xlfn.IFS(AND(NOT($K1427=0),$L1427),0,NOT($L1427),$K1427+$B$26,TRUE,$K1427)</f>
        <v>0.96666666666666801</v>
      </c>
      <c r="L1428" s="3" t="b" cm="1">
        <f t="array" ref="L1428">_xlfn.IFS(AND($I1428&gt;0,$K1428&gt;=$C$5-$B$26),TRUE,$R1428&gt;=$B$6,FALSE,$I1428=0,FALSE,TRUE,$L1427)</f>
        <v>0</v>
      </c>
      <c r="M1428" s="3" t="b" cm="1">
        <f t="array" ref="M1428">_xlfn.IFS($N1428&gt;=$B$4-$B$26,FALSE,AND($I1428&gt;0,$K1428&gt;=$B$5-$B$26),TRUE,AND($L1428,NOT($M1427)),FALSE,$M1427,TRUE,TRUE,FALSE)</f>
        <v>0</v>
      </c>
      <c r="N1428" s="3" cm="1">
        <f t="array" ref="N1428">_xlfn.IFS($M1427,$N1427+$B$26,NOT($M1427),0,TRUE,$M1427)</f>
        <v>0</v>
      </c>
      <c r="O1428" s="3" t="b" cm="1">
        <f t="array" ref="O1428">_xlfn.IFS($M1428,FALSE,AND($L1428,NOT($M1428),$R1428&lt;$B$6,$I1428&gt;0),TRUE,TRUE,FALSE)</f>
        <v>0</v>
      </c>
      <c r="P1428" s="3" cm="1">
        <f t="array" ref="P1428">_xlfn.IFS($P1427&gt;=$C$7-$B$26,0,$O1427,$P1427+$B$26,TRUE,0)</f>
        <v>0</v>
      </c>
      <c r="Q1428" s="3" t="b" cm="1">
        <f t="array" ref="Q1428">_xlfn.IFS(AND($L1428,NOT($M1428),NOT($O1428)),TRUE,$R1428&gt;=$B$6,FALSE,AND($L1428,NOT($M1428),$O1428,$P1428=0),TRUE,TRUE,FALSE)</f>
        <v>0</v>
      </c>
      <c r="R1428" s="3" cm="1">
        <f t="array" ref="R1428">_xlfn.IFS(AND($Q1427,$R1427&lt;$B$6),$R1427+1,AND(NOT($L1427),$R1427&gt;0),0,TRUE,$R1427)</f>
        <v>0</v>
      </c>
      <c r="S1428" s="1" cm="1">
        <f t="array" ref="S1428">_xlfn.IFS(AND(Q1427,I1427&gt;$B$8),S1427+$B$8,AND(Q1427,I1427&lt;=$B$8),S1427+I1427,TRUE,$S1427)</f>
        <v>65</v>
      </c>
      <c r="T1428" s="1">
        <f t="shared" si="86"/>
        <v>5850</v>
      </c>
      <c r="U1428" s="17">
        <f t="shared" si="87"/>
        <v>246.31578947368422</v>
      </c>
      <c r="V1428" s="47" cm="1">
        <f t="array" ref="V1428">_xlfn.IFS($B$6=1,S1428*$B$10,AND(R1427=0,R1428&gt;=1,I1428&gt;=$B$6*$B$8-1),V1427+$B$6*$B$10*$B$8,AND(R1427=0,R1428&gt;=1,I1428&lt;$B$6*$B$8-1),V1427+I1427*$B$10,TRUE,V1427)</f>
        <v>6500</v>
      </c>
      <c r="W1428" s="17">
        <f t="shared" si="88"/>
        <v>273.68421052631578</v>
      </c>
    </row>
    <row r="1429" spans="7:23" x14ac:dyDescent="0.25">
      <c r="G1429" s="15">
        <v>1427</v>
      </c>
      <c r="H1429" s="1">
        <f t="shared" si="85"/>
        <v>23.766666666666666</v>
      </c>
      <c r="I1429" s="15" cm="1">
        <f t="array" ref="I1429">_xlfn.IFS(J1428&gt;=$C$13-$B$26,MINA(I1428+$B$13-S1429+S1428,$B$11),I1428=$B$11,MINA(I1428-S1429+S1428,$B$11),TRUE,MAXA(I1428-S1429+S1428,0))</f>
        <v>0</v>
      </c>
      <c r="J1429" s="1" cm="1">
        <f t="array" ref="J1429">_xlfn.IFS(J1428&gt;=$C$13-$B$26,0,I1428&lt;$B$11,J1428+$B$26,TRUE,0)</f>
        <v>1.2333333333333338</v>
      </c>
      <c r="K1429" s="3" cm="1">
        <f t="array" ref="K1429">_xlfn.IFS(AND(NOT($K1428=0),$L1428),0,NOT($L1428),$K1428+$B$26,TRUE,$K1428)</f>
        <v>0.98333333333333472</v>
      </c>
      <c r="L1429" s="3" t="b" cm="1">
        <f t="array" ref="L1429">_xlfn.IFS(AND($I1429&gt;0,$K1429&gt;=$C$5-$B$26),TRUE,$R1429&gt;=$B$6,FALSE,$I1429=0,FALSE,TRUE,$L1428)</f>
        <v>0</v>
      </c>
      <c r="M1429" s="3" t="b" cm="1">
        <f t="array" ref="M1429">_xlfn.IFS($N1429&gt;=$B$4-$B$26,FALSE,AND($I1429&gt;0,$K1429&gt;=$B$5-$B$26),TRUE,AND($L1429,NOT($M1428)),FALSE,$M1428,TRUE,TRUE,FALSE)</f>
        <v>0</v>
      </c>
      <c r="N1429" s="3" cm="1">
        <f t="array" ref="N1429">_xlfn.IFS($M1428,$N1428+$B$26,NOT($M1428),0,TRUE,$M1428)</f>
        <v>0</v>
      </c>
      <c r="O1429" s="3" t="b" cm="1">
        <f t="array" ref="O1429">_xlfn.IFS($M1429,FALSE,AND($L1429,NOT($M1429),$R1429&lt;$B$6,$I1429&gt;0),TRUE,TRUE,FALSE)</f>
        <v>0</v>
      </c>
      <c r="P1429" s="3" cm="1">
        <f t="array" ref="P1429">_xlfn.IFS($P1428&gt;=$C$7-$B$26,0,$O1428,$P1428+$B$26,TRUE,0)</f>
        <v>0</v>
      </c>
      <c r="Q1429" s="3" t="b" cm="1">
        <f t="array" ref="Q1429">_xlfn.IFS(AND($L1429,NOT($M1429),NOT($O1429)),TRUE,$R1429&gt;=$B$6,FALSE,AND($L1429,NOT($M1429),$O1429,$P1429=0),TRUE,TRUE,FALSE)</f>
        <v>0</v>
      </c>
      <c r="R1429" s="3" cm="1">
        <f t="array" ref="R1429">_xlfn.IFS(AND($Q1428,$R1428&lt;$B$6),$R1428+1,AND(NOT($L1428),$R1428&gt;0),0,TRUE,$R1428)</f>
        <v>0</v>
      </c>
      <c r="S1429" s="1" cm="1">
        <f t="array" ref="S1429">_xlfn.IFS(AND(Q1428,I1428&gt;$B$8),S1428+$B$8,AND(Q1428,I1428&lt;=$B$8),S1428+I1428,TRUE,$S1428)</f>
        <v>65</v>
      </c>
      <c r="T1429" s="1">
        <f t="shared" si="86"/>
        <v>5850</v>
      </c>
      <c r="U1429" s="17">
        <f t="shared" si="87"/>
        <v>246.14305750350633</v>
      </c>
      <c r="V1429" s="47" cm="1">
        <f t="array" ref="V1429">_xlfn.IFS($B$6=1,S1429*$B$10,AND(R1428=0,R1429&gt;=1,I1429&gt;=$B$6*$B$8-1),V1428+$B$6*$B$10*$B$8,AND(R1428=0,R1429&gt;=1,I1429&lt;$B$6*$B$8-1),V1428+I1428*$B$10,TRUE,V1428)</f>
        <v>6500</v>
      </c>
      <c r="W1429" s="17">
        <f t="shared" si="88"/>
        <v>273.492286115007</v>
      </c>
    </row>
    <row r="1430" spans="7:23" x14ac:dyDescent="0.25">
      <c r="G1430" s="15">
        <v>1428</v>
      </c>
      <c r="H1430" s="1">
        <f t="shared" si="85"/>
        <v>23.783333333333331</v>
      </c>
      <c r="I1430" s="15" cm="1">
        <f t="array" ref="I1430">_xlfn.IFS(J1429&gt;=$C$13-$B$26,MINA(I1429+$B$13-S1430+S1429,$B$11),I1429=$B$11,MINA(I1429-S1430+S1429,$B$11),TRUE,MAXA(I1429-S1430+S1429,0))</f>
        <v>0</v>
      </c>
      <c r="J1430" s="1" cm="1">
        <f t="array" ref="J1430">_xlfn.IFS(J1429&gt;=$C$13-$B$26,0,I1429&lt;$B$11,J1429+$B$26,TRUE,0)</f>
        <v>1.2500000000000004</v>
      </c>
      <c r="K1430" s="3" cm="1">
        <f t="array" ref="K1430">_xlfn.IFS(AND(NOT($K1429=0),$L1429),0,NOT($L1429),$K1429+$B$26,TRUE,$K1429)</f>
        <v>1.0000000000000013</v>
      </c>
      <c r="L1430" s="3" t="b" cm="1">
        <f t="array" ref="L1430">_xlfn.IFS(AND($I1430&gt;0,$K1430&gt;=$C$5-$B$26),TRUE,$R1430&gt;=$B$6,FALSE,$I1430=0,FALSE,TRUE,$L1429)</f>
        <v>0</v>
      </c>
      <c r="M1430" s="3" t="b" cm="1">
        <f t="array" ref="M1430">_xlfn.IFS($N1430&gt;=$B$4-$B$26,FALSE,AND($I1430&gt;0,$K1430&gt;=$B$5-$B$26),TRUE,AND($L1430,NOT($M1429)),FALSE,$M1429,TRUE,TRUE,FALSE)</f>
        <v>0</v>
      </c>
      <c r="N1430" s="3" cm="1">
        <f t="array" ref="N1430">_xlfn.IFS($M1429,$N1429+$B$26,NOT($M1429),0,TRUE,$M1429)</f>
        <v>0</v>
      </c>
      <c r="O1430" s="3" t="b" cm="1">
        <f t="array" ref="O1430">_xlfn.IFS($M1430,FALSE,AND($L1430,NOT($M1430),$R1430&lt;$B$6,$I1430&gt;0),TRUE,TRUE,FALSE)</f>
        <v>0</v>
      </c>
      <c r="P1430" s="3" cm="1">
        <f t="array" ref="P1430">_xlfn.IFS($P1429&gt;=$C$7-$B$26,0,$O1429,$P1429+$B$26,TRUE,0)</f>
        <v>0</v>
      </c>
      <c r="Q1430" s="3" t="b" cm="1">
        <f t="array" ref="Q1430">_xlfn.IFS(AND($L1430,NOT($M1430),NOT($O1430)),TRUE,$R1430&gt;=$B$6,FALSE,AND($L1430,NOT($M1430),$O1430,$P1430=0),TRUE,TRUE,FALSE)</f>
        <v>0</v>
      </c>
      <c r="R1430" s="3" cm="1">
        <f t="array" ref="R1430">_xlfn.IFS(AND($Q1429,$R1429&lt;$B$6),$R1429+1,AND(NOT($L1429),$R1429&gt;0),0,TRUE,$R1429)</f>
        <v>0</v>
      </c>
      <c r="S1430" s="1" cm="1">
        <f t="array" ref="S1430">_xlfn.IFS(AND(Q1429,I1429&gt;$B$8),S1429+$B$8,AND(Q1429,I1429&lt;=$B$8),S1429+I1429,TRUE,$S1429)</f>
        <v>65</v>
      </c>
      <c r="T1430" s="1">
        <f t="shared" si="86"/>
        <v>5850</v>
      </c>
      <c r="U1430" s="17">
        <f t="shared" si="87"/>
        <v>245.97056762438683</v>
      </c>
      <c r="V1430" s="47" cm="1">
        <f t="array" ref="V1430">_xlfn.IFS($B$6=1,S1430*$B$10,AND(R1429=0,R1430&gt;=1,I1430&gt;=$B$6*$B$8-1),V1429+$B$6*$B$10*$B$8,AND(R1429=0,R1430&gt;=1,I1430&lt;$B$6*$B$8-1),V1429+I1429*$B$10,TRUE,V1429)</f>
        <v>6500</v>
      </c>
      <c r="W1430" s="17">
        <f t="shared" si="88"/>
        <v>273.30063069376314</v>
      </c>
    </row>
    <row r="1431" spans="7:23" x14ac:dyDescent="0.25">
      <c r="G1431" s="15">
        <v>1429</v>
      </c>
      <c r="H1431" s="1">
        <f t="shared" si="85"/>
        <v>23.8</v>
      </c>
      <c r="I1431" s="15" cm="1">
        <f t="array" ref="I1431">_xlfn.IFS(J1430&gt;=$C$13-$B$26,MINA(I1430+$B$13-S1431+S1430,$B$11),I1430=$B$11,MINA(I1430-S1431+S1430,$B$11),TRUE,MAXA(I1430-S1431+S1430,0))</f>
        <v>0</v>
      </c>
      <c r="J1431" s="1" cm="1">
        <f t="array" ref="J1431">_xlfn.IFS(J1430&gt;=$C$13-$B$26,0,I1430&lt;$B$11,J1430+$B$26,TRUE,0)</f>
        <v>1.2666666666666671</v>
      </c>
      <c r="K1431" s="3" cm="1">
        <f t="array" ref="K1431">_xlfn.IFS(AND(NOT($K1430=0),$L1430),0,NOT($L1430),$K1430+$B$26,TRUE,$K1430)</f>
        <v>1.0166666666666679</v>
      </c>
      <c r="L1431" s="3" t="b" cm="1">
        <f t="array" ref="L1431">_xlfn.IFS(AND($I1431&gt;0,$K1431&gt;=$C$5-$B$26),TRUE,$R1431&gt;=$B$6,FALSE,$I1431=0,FALSE,TRUE,$L1430)</f>
        <v>0</v>
      </c>
      <c r="M1431" s="3" t="b" cm="1">
        <f t="array" ref="M1431">_xlfn.IFS($N1431&gt;=$B$4-$B$26,FALSE,AND($I1431&gt;0,$K1431&gt;=$B$5-$B$26),TRUE,AND($L1431,NOT($M1430)),FALSE,$M1430,TRUE,TRUE,FALSE)</f>
        <v>0</v>
      </c>
      <c r="N1431" s="3" cm="1">
        <f t="array" ref="N1431">_xlfn.IFS($M1430,$N1430+$B$26,NOT($M1430),0,TRUE,$M1430)</f>
        <v>0</v>
      </c>
      <c r="O1431" s="3" t="b" cm="1">
        <f t="array" ref="O1431">_xlfn.IFS($M1431,FALSE,AND($L1431,NOT($M1431),$R1431&lt;$B$6,$I1431&gt;0),TRUE,TRUE,FALSE)</f>
        <v>0</v>
      </c>
      <c r="P1431" s="3" cm="1">
        <f t="array" ref="P1431">_xlfn.IFS($P1430&gt;=$C$7-$B$26,0,$O1430,$P1430+$B$26,TRUE,0)</f>
        <v>0</v>
      </c>
      <c r="Q1431" s="3" t="b" cm="1">
        <f t="array" ref="Q1431">_xlfn.IFS(AND($L1431,NOT($M1431),NOT($O1431)),TRUE,$R1431&gt;=$B$6,FALSE,AND($L1431,NOT($M1431),$O1431,$P1431=0),TRUE,TRUE,FALSE)</f>
        <v>0</v>
      </c>
      <c r="R1431" s="3" cm="1">
        <f t="array" ref="R1431">_xlfn.IFS(AND($Q1430,$R1430&lt;$B$6),$R1430+1,AND(NOT($L1430),$R1430&gt;0),0,TRUE,$R1430)</f>
        <v>0</v>
      </c>
      <c r="S1431" s="1" cm="1">
        <f t="array" ref="S1431">_xlfn.IFS(AND(Q1430,I1430&gt;$B$8),S1430+$B$8,AND(Q1430,I1430&lt;=$B$8),S1430+I1430,TRUE,$S1430)</f>
        <v>65</v>
      </c>
      <c r="T1431" s="1">
        <f t="shared" si="86"/>
        <v>5850</v>
      </c>
      <c r="U1431" s="17">
        <f t="shared" si="87"/>
        <v>245.79831932773109</v>
      </c>
      <c r="V1431" s="47" cm="1">
        <f t="array" ref="V1431">_xlfn.IFS($B$6=1,S1431*$B$10,AND(R1430=0,R1431&gt;=1,I1431&gt;=$B$6*$B$8-1),V1430+$B$6*$B$10*$B$8,AND(R1430=0,R1431&gt;=1,I1431&lt;$B$6*$B$8-1),V1430+I1430*$B$10,TRUE,V1430)</f>
        <v>6500</v>
      </c>
      <c r="W1431" s="17">
        <f t="shared" si="88"/>
        <v>273.10924369747897</v>
      </c>
    </row>
    <row r="1432" spans="7:23" x14ac:dyDescent="0.25">
      <c r="G1432" s="15">
        <v>1430</v>
      </c>
      <c r="H1432" s="1">
        <f t="shared" si="85"/>
        <v>23.816666666666666</v>
      </c>
      <c r="I1432" s="15" cm="1">
        <f t="array" ref="I1432">_xlfn.IFS(J1431&gt;=$C$13-$B$26,MINA(I1431+$B$13-S1432+S1431,$B$11),I1431=$B$11,MINA(I1431-S1432+S1431,$B$11),TRUE,MAXA(I1431-S1432+S1431,0))</f>
        <v>0</v>
      </c>
      <c r="J1432" s="1" cm="1">
        <f t="array" ref="J1432">_xlfn.IFS(J1431&gt;=$C$13-$B$26,0,I1431&lt;$B$11,J1431+$B$26,TRUE,0)</f>
        <v>1.2833333333333337</v>
      </c>
      <c r="K1432" s="3" cm="1">
        <f t="array" ref="K1432">_xlfn.IFS(AND(NOT($K1431=0),$L1431),0,NOT($L1431),$K1431+$B$26,TRUE,$K1431)</f>
        <v>1.0333333333333345</v>
      </c>
      <c r="L1432" s="3" t="b" cm="1">
        <f t="array" ref="L1432">_xlfn.IFS(AND($I1432&gt;0,$K1432&gt;=$C$5-$B$26),TRUE,$R1432&gt;=$B$6,FALSE,$I1432=0,FALSE,TRUE,$L1431)</f>
        <v>0</v>
      </c>
      <c r="M1432" s="3" t="b" cm="1">
        <f t="array" ref="M1432">_xlfn.IFS($N1432&gt;=$B$4-$B$26,FALSE,AND($I1432&gt;0,$K1432&gt;=$B$5-$B$26),TRUE,AND($L1432,NOT($M1431)),FALSE,$M1431,TRUE,TRUE,FALSE)</f>
        <v>0</v>
      </c>
      <c r="N1432" s="3" cm="1">
        <f t="array" ref="N1432">_xlfn.IFS($M1431,$N1431+$B$26,NOT($M1431),0,TRUE,$M1431)</f>
        <v>0</v>
      </c>
      <c r="O1432" s="3" t="b" cm="1">
        <f t="array" ref="O1432">_xlfn.IFS($M1432,FALSE,AND($L1432,NOT($M1432),$R1432&lt;$B$6,$I1432&gt;0),TRUE,TRUE,FALSE)</f>
        <v>0</v>
      </c>
      <c r="P1432" s="3" cm="1">
        <f t="array" ref="P1432">_xlfn.IFS($P1431&gt;=$C$7-$B$26,0,$O1431,$P1431+$B$26,TRUE,0)</f>
        <v>0</v>
      </c>
      <c r="Q1432" s="3" t="b" cm="1">
        <f t="array" ref="Q1432">_xlfn.IFS(AND($L1432,NOT($M1432),NOT($O1432)),TRUE,$R1432&gt;=$B$6,FALSE,AND($L1432,NOT($M1432),$O1432,$P1432=0),TRUE,TRUE,FALSE)</f>
        <v>0</v>
      </c>
      <c r="R1432" s="3" cm="1">
        <f t="array" ref="R1432">_xlfn.IFS(AND($Q1431,$R1431&lt;$B$6),$R1431+1,AND(NOT($L1431),$R1431&gt;0),0,TRUE,$R1431)</f>
        <v>0</v>
      </c>
      <c r="S1432" s="1" cm="1">
        <f t="array" ref="S1432">_xlfn.IFS(AND(Q1431,I1431&gt;$B$8),S1431+$B$8,AND(Q1431,I1431&lt;=$B$8),S1431+I1431,TRUE,$S1431)</f>
        <v>65</v>
      </c>
      <c r="T1432" s="1">
        <f t="shared" si="86"/>
        <v>5850</v>
      </c>
      <c r="U1432" s="17">
        <f t="shared" si="87"/>
        <v>245.62631210636809</v>
      </c>
      <c r="V1432" s="47" cm="1">
        <f t="array" ref="V1432">_xlfn.IFS($B$6=1,S1432*$B$10,AND(R1431=0,R1432&gt;=1,I1432&gt;=$B$6*$B$8-1),V1431+$B$6*$B$10*$B$8,AND(R1431=0,R1432&gt;=1,I1432&lt;$B$6*$B$8-1),V1431+I1431*$B$10,TRUE,V1431)</f>
        <v>6500</v>
      </c>
      <c r="W1432" s="17">
        <f t="shared" si="88"/>
        <v>272.91812456263119</v>
      </c>
    </row>
    <row r="1433" spans="7:23" x14ac:dyDescent="0.25">
      <c r="G1433" s="15">
        <v>1431</v>
      </c>
      <c r="H1433" s="1">
        <f t="shared" si="85"/>
        <v>23.833333333333332</v>
      </c>
      <c r="I1433" s="15" cm="1">
        <f t="array" ref="I1433">_xlfn.IFS(J1432&gt;=$C$13-$B$26,MINA(I1432+$B$13-S1433+S1432,$B$11),I1432=$B$11,MINA(I1432-S1433+S1432,$B$11),TRUE,MAXA(I1432-S1433+S1432,0))</f>
        <v>0</v>
      </c>
      <c r="J1433" s="1" cm="1">
        <f t="array" ref="J1433">_xlfn.IFS(J1432&gt;=$C$13-$B$26,0,I1432&lt;$B$11,J1432+$B$26,TRUE,0)</f>
        <v>1.3000000000000003</v>
      </c>
      <c r="K1433" s="3" cm="1">
        <f t="array" ref="K1433">_xlfn.IFS(AND(NOT($K1432=0),$L1432),0,NOT($L1432),$K1432+$B$26,TRUE,$K1432)</f>
        <v>1.0500000000000012</v>
      </c>
      <c r="L1433" s="3" t="b" cm="1">
        <f t="array" ref="L1433">_xlfn.IFS(AND($I1433&gt;0,$K1433&gt;=$C$5-$B$26),TRUE,$R1433&gt;=$B$6,FALSE,$I1433=0,FALSE,TRUE,$L1432)</f>
        <v>0</v>
      </c>
      <c r="M1433" s="3" t="b" cm="1">
        <f t="array" ref="M1433">_xlfn.IFS($N1433&gt;=$B$4-$B$26,FALSE,AND($I1433&gt;0,$K1433&gt;=$B$5-$B$26),TRUE,AND($L1433,NOT($M1432)),FALSE,$M1432,TRUE,TRUE,FALSE)</f>
        <v>0</v>
      </c>
      <c r="N1433" s="3" cm="1">
        <f t="array" ref="N1433">_xlfn.IFS($M1432,$N1432+$B$26,NOT($M1432),0,TRUE,$M1432)</f>
        <v>0</v>
      </c>
      <c r="O1433" s="3" t="b" cm="1">
        <f t="array" ref="O1433">_xlfn.IFS($M1433,FALSE,AND($L1433,NOT($M1433),$R1433&lt;$B$6,$I1433&gt;0),TRUE,TRUE,FALSE)</f>
        <v>0</v>
      </c>
      <c r="P1433" s="3" cm="1">
        <f t="array" ref="P1433">_xlfn.IFS($P1432&gt;=$C$7-$B$26,0,$O1432,$P1432+$B$26,TRUE,0)</f>
        <v>0</v>
      </c>
      <c r="Q1433" s="3" t="b" cm="1">
        <f t="array" ref="Q1433">_xlfn.IFS(AND($L1433,NOT($M1433),NOT($O1433)),TRUE,$R1433&gt;=$B$6,FALSE,AND($L1433,NOT($M1433),$O1433,$P1433=0),TRUE,TRUE,FALSE)</f>
        <v>0</v>
      </c>
      <c r="R1433" s="3" cm="1">
        <f t="array" ref="R1433">_xlfn.IFS(AND($Q1432,$R1432&lt;$B$6),$R1432+1,AND(NOT($L1432),$R1432&gt;0),0,TRUE,$R1432)</f>
        <v>0</v>
      </c>
      <c r="S1433" s="1" cm="1">
        <f t="array" ref="S1433">_xlfn.IFS(AND(Q1432,I1432&gt;$B$8),S1432+$B$8,AND(Q1432,I1432&lt;=$B$8),S1432+I1432,TRUE,$S1432)</f>
        <v>65</v>
      </c>
      <c r="T1433" s="1">
        <f t="shared" si="86"/>
        <v>5850</v>
      </c>
      <c r="U1433" s="17">
        <f t="shared" si="87"/>
        <v>245.45454545454547</v>
      </c>
      <c r="V1433" s="47" cm="1">
        <f t="array" ref="V1433">_xlfn.IFS($B$6=1,S1433*$B$10,AND(R1432=0,R1433&gt;=1,I1433&gt;=$B$6*$B$8-1),V1432+$B$6*$B$10*$B$8,AND(R1432=0,R1433&gt;=1,I1433&lt;$B$6*$B$8-1),V1432+I1432*$B$10,TRUE,V1432)</f>
        <v>6500</v>
      </c>
      <c r="W1433" s="17">
        <f t="shared" si="88"/>
        <v>272.72727272727275</v>
      </c>
    </row>
    <row r="1434" spans="7:23" x14ac:dyDescent="0.25">
      <c r="G1434" s="15">
        <v>1432</v>
      </c>
      <c r="H1434" s="1">
        <f t="shared" si="85"/>
        <v>23.85</v>
      </c>
      <c r="I1434" s="15" cm="1">
        <f t="array" ref="I1434">_xlfn.IFS(J1433&gt;=$C$13-$B$26,MINA(I1433+$B$13-S1434+S1433,$B$11),I1433=$B$11,MINA(I1433-S1434+S1433,$B$11),TRUE,MAXA(I1433-S1434+S1433,0))</f>
        <v>0</v>
      </c>
      <c r="J1434" s="1" cm="1">
        <f t="array" ref="J1434">_xlfn.IFS(J1433&gt;=$C$13-$B$26,0,I1433&lt;$B$11,J1433+$B$26,TRUE,0)</f>
        <v>1.3166666666666669</v>
      </c>
      <c r="K1434" s="3" cm="1">
        <f t="array" ref="K1434">_xlfn.IFS(AND(NOT($K1433=0),$L1433),0,NOT($L1433),$K1433+$B$26,TRUE,$K1433)</f>
        <v>1.0666666666666678</v>
      </c>
      <c r="L1434" s="3" t="b" cm="1">
        <f t="array" ref="L1434">_xlfn.IFS(AND($I1434&gt;0,$K1434&gt;=$C$5-$B$26),TRUE,$R1434&gt;=$B$6,FALSE,$I1434=0,FALSE,TRUE,$L1433)</f>
        <v>0</v>
      </c>
      <c r="M1434" s="3" t="b" cm="1">
        <f t="array" ref="M1434">_xlfn.IFS($N1434&gt;=$B$4-$B$26,FALSE,AND($I1434&gt;0,$K1434&gt;=$B$5-$B$26),TRUE,AND($L1434,NOT($M1433)),FALSE,$M1433,TRUE,TRUE,FALSE)</f>
        <v>0</v>
      </c>
      <c r="N1434" s="3" cm="1">
        <f t="array" ref="N1434">_xlfn.IFS($M1433,$N1433+$B$26,NOT($M1433),0,TRUE,$M1433)</f>
        <v>0</v>
      </c>
      <c r="O1434" s="3" t="b" cm="1">
        <f t="array" ref="O1434">_xlfn.IFS($M1434,FALSE,AND($L1434,NOT($M1434),$R1434&lt;$B$6,$I1434&gt;0),TRUE,TRUE,FALSE)</f>
        <v>0</v>
      </c>
      <c r="P1434" s="3" cm="1">
        <f t="array" ref="P1434">_xlfn.IFS($P1433&gt;=$C$7-$B$26,0,$O1433,$P1433+$B$26,TRUE,0)</f>
        <v>0</v>
      </c>
      <c r="Q1434" s="3" t="b" cm="1">
        <f t="array" ref="Q1434">_xlfn.IFS(AND($L1434,NOT($M1434),NOT($O1434)),TRUE,$R1434&gt;=$B$6,FALSE,AND($L1434,NOT($M1434),$O1434,$P1434=0),TRUE,TRUE,FALSE)</f>
        <v>0</v>
      </c>
      <c r="R1434" s="3" cm="1">
        <f t="array" ref="R1434">_xlfn.IFS(AND($Q1433,$R1433&lt;$B$6),$R1433+1,AND(NOT($L1433),$R1433&gt;0),0,TRUE,$R1433)</f>
        <v>0</v>
      </c>
      <c r="S1434" s="1" cm="1">
        <f t="array" ref="S1434">_xlfn.IFS(AND(Q1433,I1433&gt;$B$8),S1433+$B$8,AND(Q1433,I1433&lt;=$B$8),S1433+I1433,TRUE,$S1433)</f>
        <v>65</v>
      </c>
      <c r="T1434" s="1">
        <f t="shared" si="86"/>
        <v>5850</v>
      </c>
      <c r="U1434" s="17">
        <f t="shared" si="87"/>
        <v>245.28301886792451</v>
      </c>
      <c r="V1434" s="47" cm="1">
        <f t="array" ref="V1434">_xlfn.IFS($B$6=1,S1434*$B$10,AND(R1433=0,R1434&gt;=1,I1434&gt;=$B$6*$B$8-1),V1433+$B$6*$B$10*$B$8,AND(R1433=0,R1434&gt;=1,I1434&lt;$B$6*$B$8-1),V1433+I1433*$B$10,TRUE,V1433)</f>
        <v>6500</v>
      </c>
      <c r="W1434" s="17">
        <f t="shared" si="88"/>
        <v>272.53668763102723</v>
      </c>
    </row>
    <row r="1435" spans="7:23" x14ac:dyDescent="0.25">
      <c r="G1435" s="15">
        <v>1433</v>
      </c>
      <c r="H1435" s="1">
        <f t="shared" si="85"/>
        <v>23.866666666666667</v>
      </c>
      <c r="I1435" s="15" cm="1">
        <f t="array" ref="I1435">_xlfn.IFS(J1434&gt;=$C$13-$B$26,MINA(I1434+$B$13-S1435+S1434,$B$11),I1434=$B$11,MINA(I1434-S1435+S1434,$B$11),TRUE,MAXA(I1434-S1435+S1434,0))</f>
        <v>0</v>
      </c>
      <c r="J1435" s="1" cm="1">
        <f t="array" ref="J1435">_xlfn.IFS(J1434&gt;=$C$13-$B$26,0,I1434&lt;$B$11,J1434+$B$26,TRUE,0)</f>
        <v>1.3333333333333335</v>
      </c>
      <c r="K1435" s="3" cm="1">
        <f t="array" ref="K1435">_xlfn.IFS(AND(NOT($K1434=0),$L1434),0,NOT($L1434),$K1434+$B$26,TRUE,$K1434)</f>
        <v>1.0833333333333344</v>
      </c>
      <c r="L1435" s="3" t="b" cm="1">
        <f t="array" ref="L1435">_xlfn.IFS(AND($I1435&gt;0,$K1435&gt;=$C$5-$B$26),TRUE,$R1435&gt;=$B$6,FALSE,$I1435=0,FALSE,TRUE,$L1434)</f>
        <v>0</v>
      </c>
      <c r="M1435" s="3" t="b" cm="1">
        <f t="array" ref="M1435">_xlfn.IFS($N1435&gt;=$B$4-$B$26,FALSE,AND($I1435&gt;0,$K1435&gt;=$B$5-$B$26),TRUE,AND($L1435,NOT($M1434)),FALSE,$M1434,TRUE,TRUE,FALSE)</f>
        <v>0</v>
      </c>
      <c r="N1435" s="3" cm="1">
        <f t="array" ref="N1435">_xlfn.IFS($M1434,$N1434+$B$26,NOT($M1434),0,TRUE,$M1434)</f>
        <v>0</v>
      </c>
      <c r="O1435" s="3" t="b" cm="1">
        <f t="array" ref="O1435">_xlfn.IFS($M1435,FALSE,AND($L1435,NOT($M1435),$R1435&lt;$B$6,$I1435&gt;0),TRUE,TRUE,FALSE)</f>
        <v>0</v>
      </c>
      <c r="P1435" s="3" cm="1">
        <f t="array" ref="P1435">_xlfn.IFS($P1434&gt;=$C$7-$B$26,0,$O1434,$P1434+$B$26,TRUE,0)</f>
        <v>0</v>
      </c>
      <c r="Q1435" s="3" t="b" cm="1">
        <f t="array" ref="Q1435">_xlfn.IFS(AND($L1435,NOT($M1435),NOT($O1435)),TRUE,$R1435&gt;=$B$6,FALSE,AND($L1435,NOT($M1435),$O1435,$P1435=0),TRUE,TRUE,FALSE)</f>
        <v>0</v>
      </c>
      <c r="R1435" s="3" cm="1">
        <f t="array" ref="R1435">_xlfn.IFS(AND($Q1434,$R1434&lt;$B$6),$R1434+1,AND(NOT($L1434),$R1434&gt;0),0,TRUE,$R1434)</f>
        <v>0</v>
      </c>
      <c r="S1435" s="1" cm="1">
        <f t="array" ref="S1435">_xlfn.IFS(AND(Q1434,I1434&gt;$B$8),S1434+$B$8,AND(Q1434,I1434&lt;=$B$8),S1434+I1434,TRUE,$S1434)</f>
        <v>65</v>
      </c>
      <c r="T1435" s="1">
        <f t="shared" si="86"/>
        <v>5850</v>
      </c>
      <c r="U1435" s="17">
        <f t="shared" si="87"/>
        <v>245.11173184357543</v>
      </c>
      <c r="V1435" s="47" cm="1">
        <f t="array" ref="V1435">_xlfn.IFS($B$6=1,S1435*$B$10,AND(R1434=0,R1435&gt;=1,I1435&gt;=$B$6*$B$8-1),V1434+$B$6*$B$10*$B$8,AND(R1434=0,R1435&gt;=1,I1435&lt;$B$6*$B$8-1),V1434+I1434*$B$10,TRUE,V1434)</f>
        <v>6500</v>
      </c>
      <c r="W1435" s="17">
        <f t="shared" si="88"/>
        <v>272.34636871508377</v>
      </c>
    </row>
    <row r="1436" spans="7:23" x14ac:dyDescent="0.25">
      <c r="G1436" s="15">
        <v>1434</v>
      </c>
      <c r="H1436" s="1">
        <f t="shared" si="85"/>
        <v>23.883333333333333</v>
      </c>
      <c r="I1436" s="15" cm="1">
        <f t="array" ref="I1436">_xlfn.IFS(J1435&gt;=$C$13-$B$26,MINA(I1435+$B$13-S1436+S1435,$B$11),I1435=$B$11,MINA(I1435-S1436+S1435,$B$11),TRUE,MAXA(I1435-S1436+S1435,0))</f>
        <v>0</v>
      </c>
      <c r="J1436" s="1" cm="1">
        <f t="array" ref="J1436">_xlfn.IFS(J1435&gt;=$C$13-$B$26,0,I1435&lt;$B$11,J1435+$B$26,TRUE,0)</f>
        <v>1.35</v>
      </c>
      <c r="K1436" s="3" cm="1">
        <f t="array" ref="K1436">_xlfn.IFS(AND(NOT($K1435=0),$L1435),0,NOT($L1435),$K1435+$B$26,TRUE,$K1435)</f>
        <v>1.100000000000001</v>
      </c>
      <c r="L1436" s="3" t="b" cm="1">
        <f t="array" ref="L1436">_xlfn.IFS(AND($I1436&gt;0,$K1436&gt;=$C$5-$B$26),TRUE,$R1436&gt;=$B$6,FALSE,$I1436=0,FALSE,TRUE,$L1435)</f>
        <v>0</v>
      </c>
      <c r="M1436" s="3" t="b" cm="1">
        <f t="array" ref="M1436">_xlfn.IFS($N1436&gt;=$B$4-$B$26,FALSE,AND($I1436&gt;0,$K1436&gt;=$B$5-$B$26),TRUE,AND($L1436,NOT($M1435)),FALSE,$M1435,TRUE,TRUE,FALSE)</f>
        <v>0</v>
      </c>
      <c r="N1436" s="3" cm="1">
        <f t="array" ref="N1436">_xlfn.IFS($M1435,$N1435+$B$26,NOT($M1435),0,TRUE,$M1435)</f>
        <v>0</v>
      </c>
      <c r="O1436" s="3" t="b" cm="1">
        <f t="array" ref="O1436">_xlfn.IFS($M1436,FALSE,AND($L1436,NOT($M1436),$R1436&lt;$B$6,$I1436&gt;0),TRUE,TRUE,FALSE)</f>
        <v>0</v>
      </c>
      <c r="P1436" s="3" cm="1">
        <f t="array" ref="P1436">_xlfn.IFS($P1435&gt;=$C$7-$B$26,0,$O1435,$P1435+$B$26,TRUE,0)</f>
        <v>0</v>
      </c>
      <c r="Q1436" s="3" t="b" cm="1">
        <f t="array" ref="Q1436">_xlfn.IFS(AND($L1436,NOT($M1436),NOT($O1436)),TRUE,$R1436&gt;=$B$6,FALSE,AND($L1436,NOT($M1436),$O1436,$P1436=0),TRUE,TRUE,FALSE)</f>
        <v>0</v>
      </c>
      <c r="R1436" s="3" cm="1">
        <f t="array" ref="R1436">_xlfn.IFS(AND($Q1435,$R1435&lt;$B$6),$R1435+1,AND(NOT($L1435),$R1435&gt;0),0,TRUE,$R1435)</f>
        <v>0</v>
      </c>
      <c r="S1436" s="1" cm="1">
        <f t="array" ref="S1436">_xlfn.IFS(AND(Q1435,I1435&gt;$B$8),S1435+$B$8,AND(Q1435,I1435&lt;=$B$8),S1435+I1435,TRUE,$S1435)</f>
        <v>65</v>
      </c>
      <c r="T1436" s="1">
        <f t="shared" si="86"/>
        <v>5850</v>
      </c>
      <c r="U1436" s="17">
        <f t="shared" si="87"/>
        <v>244.94068387997208</v>
      </c>
      <c r="V1436" s="47" cm="1">
        <f t="array" ref="V1436">_xlfn.IFS($B$6=1,S1436*$B$10,AND(R1435=0,R1436&gt;=1,I1436&gt;=$B$6*$B$8-1),V1435+$B$6*$B$10*$B$8,AND(R1435=0,R1436&gt;=1,I1436&lt;$B$6*$B$8-1),V1435+I1435*$B$10,TRUE,V1435)</f>
        <v>6500</v>
      </c>
      <c r="W1436" s="17">
        <f t="shared" si="88"/>
        <v>272.1563154221912</v>
      </c>
    </row>
    <row r="1437" spans="7:23" x14ac:dyDescent="0.25">
      <c r="G1437" s="15">
        <v>1435</v>
      </c>
      <c r="H1437" s="1">
        <f t="shared" si="85"/>
        <v>23.9</v>
      </c>
      <c r="I1437" s="15" cm="1">
        <f t="array" ref="I1437">_xlfn.IFS(J1436&gt;=$C$13-$B$26,MINA(I1436+$B$13-S1437+S1436,$B$11),I1436=$B$11,MINA(I1436-S1437+S1436,$B$11),TRUE,MAXA(I1436-S1437+S1436,0))</f>
        <v>0</v>
      </c>
      <c r="J1437" s="1" cm="1">
        <f t="array" ref="J1437">_xlfn.IFS(J1436&gt;=$C$13-$B$26,0,I1436&lt;$B$11,J1436+$B$26,TRUE,0)</f>
        <v>1.3666666666666667</v>
      </c>
      <c r="K1437" s="3" cm="1">
        <f t="array" ref="K1437">_xlfn.IFS(AND(NOT($K1436=0),$L1436),0,NOT($L1436),$K1436+$B$26,TRUE,$K1436)</f>
        <v>1.1166666666666676</v>
      </c>
      <c r="L1437" s="3" t="b" cm="1">
        <f t="array" ref="L1437">_xlfn.IFS(AND($I1437&gt;0,$K1437&gt;=$C$5-$B$26),TRUE,$R1437&gt;=$B$6,FALSE,$I1437=0,FALSE,TRUE,$L1436)</f>
        <v>0</v>
      </c>
      <c r="M1437" s="3" t="b" cm="1">
        <f t="array" ref="M1437">_xlfn.IFS($N1437&gt;=$B$4-$B$26,FALSE,AND($I1437&gt;0,$K1437&gt;=$B$5-$B$26),TRUE,AND($L1437,NOT($M1436)),FALSE,$M1436,TRUE,TRUE,FALSE)</f>
        <v>0</v>
      </c>
      <c r="N1437" s="3" cm="1">
        <f t="array" ref="N1437">_xlfn.IFS($M1436,$N1436+$B$26,NOT($M1436),0,TRUE,$M1436)</f>
        <v>0</v>
      </c>
      <c r="O1437" s="3" t="b" cm="1">
        <f t="array" ref="O1437">_xlfn.IFS($M1437,FALSE,AND($L1437,NOT($M1437),$R1437&lt;$B$6,$I1437&gt;0),TRUE,TRUE,FALSE)</f>
        <v>0</v>
      </c>
      <c r="P1437" s="3" cm="1">
        <f t="array" ref="P1437">_xlfn.IFS($P1436&gt;=$C$7-$B$26,0,$O1436,$P1436+$B$26,TRUE,0)</f>
        <v>0</v>
      </c>
      <c r="Q1437" s="3" t="b" cm="1">
        <f t="array" ref="Q1437">_xlfn.IFS(AND($L1437,NOT($M1437),NOT($O1437)),TRUE,$R1437&gt;=$B$6,FALSE,AND($L1437,NOT($M1437),$O1437,$P1437=0),TRUE,TRUE,FALSE)</f>
        <v>0</v>
      </c>
      <c r="R1437" s="3" cm="1">
        <f t="array" ref="R1437">_xlfn.IFS(AND($Q1436,$R1436&lt;$B$6),$R1436+1,AND(NOT($L1436),$R1436&gt;0),0,TRUE,$R1436)</f>
        <v>0</v>
      </c>
      <c r="S1437" s="1" cm="1">
        <f t="array" ref="S1437">_xlfn.IFS(AND(Q1436,I1436&gt;$B$8),S1436+$B$8,AND(Q1436,I1436&lt;=$B$8),S1436+I1436,TRUE,$S1436)</f>
        <v>65</v>
      </c>
      <c r="T1437" s="1">
        <f t="shared" si="86"/>
        <v>5850</v>
      </c>
      <c r="U1437" s="17">
        <f t="shared" si="87"/>
        <v>244.76987447698747</v>
      </c>
      <c r="V1437" s="47" cm="1">
        <f t="array" ref="V1437">_xlfn.IFS($B$6=1,S1437*$B$10,AND(R1436=0,R1437&gt;=1,I1437&gt;=$B$6*$B$8-1),V1436+$B$6*$B$10*$B$8,AND(R1436=0,R1437&gt;=1,I1437&lt;$B$6*$B$8-1),V1436+I1436*$B$10,TRUE,V1436)</f>
        <v>6500</v>
      </c>
      <c r="W1437" s="17">
        <f t="shared" si="88"/>
        <v>271.96652719665275</v>
      </c>
    </row>
    <row r="1438" spans="7:23" x14ac:dyDescent="0.25">
      <c r="G1438" s="15">
        <v>1436</v>
      </c>
      <c r="H1438" s="1">
        <f t="shared" si="85"/>
        <v>23.916666666666668</v>
      </c>
      <c r="I1438" s="15" cm="1">
        <f t="array" ref="I1438">_xlfn.IFS(J1437&gt;=$C$13-$B$26,MINA(I1437+$B$13-S1438+S1437,$B$11),I1437=$B$11,MINA(I1437-S1438+S1437,$B$11),TRUE,MAXA(I1437-S1438+S1437,0))</f>
        <v>0</v>
      </c>
      <c r="J1438" s="1" cm="1">
        <f t="array" ref="J1438">_xlfn.IFS(J1437&gt;=$C$13-$B$26,0,I1437&lt;$B$11,J1437+$B$26,TRUE,0)</f>
        <v>1.3833333333333333</v>
      </c>
      <c r="K1438" s="3" cm="1">
        <f t="array" ref="K1438">_xlfn.IFS(AND(NOT($K1437=0),$L1437),0,NOT($L1437),$K1437+$B$26,TRUE,$K1437)</f>
        <v>1.1333333333333342</v>
      </c>
      <c r="L1438" s="3" t="b" cm="1">
        <f t="array" ref="L1438">_xlfn.IFS(AND($I1438&gt;0,$K1438&gt;=$C$5-$B$26),TRUE,$R1438&gt;=$B$6,FALSE,$I1438=0,FALSE,TRUE,$L1437)</f>
        <v>0</v>
      </c>
      <c r="M1438" s="3" t="b" cm="1">
        <f t="array" ref="M1438">_xlfn.IFS($N1438&gt;=$B$4-$B$26,FALSE,AND($I1438&gt;0,$K1438&gt;=$B$5-$B$26),TRUE,AND($L1438,NOT($M1437)),FALSE,$M1437,TRUE,TRUE,FALSE)</f>
        <v>0</v>
      </c>
      <c r="N1438" s="3" cm="1">
        <f t="array" ref="N1438">_xlfn.IFS($M1437,$N1437+$B$26,NOT($M1437),0,TRUE,$M1437)</f>
        <v>0</v>
      </c>
      <c r="O1438" s="3" t="b" cm="1">
        <f t="array" ref="O1438">_xlfn.IFS($M1438,FALSE,AND($L1438,NOT($M1438),$R1438&lt;$B$6,$I1438&gt;0),TRUE,TRUE,FALSE)</f>
        <v>0</v>
      </c>
      <c r="P1438" s="3" cm="1">
        <f t="array" ref="P1438">_xlfn.IFS($P1437&gt;=$C$7-$B$26,0,$O1437,$P1437+$B$26,TRUE,0)</f>
        <v>0</v>
      </c>
      <c r="Q1438" s="3" t="b" cm="1">
        <f t="array" ref="Q1438">_xlfn.IFS(AND($L1438,NOT($M1438),NOT($O1438)),TRUE,$R1438&gt;=$B$6,FALSE,AND($L1438,NOT($M1438),$O1438,$P1438=0),TRUE,TRUE,FALSE)</f>
        <v>0</v>
      </c>
      <c r="R1438" s="3" cm="1">
        <f t="array" ref="R1438">_xlfn.IFS(AND($Q1437,$R1437&lt;$B$6),$R1437+1,AND(NOT($L1437),$R1437&gt;0),0,TRUE,$R1437)</f>
        <v>0</v>
      </c>
      <c r="S1438" s="1" cm="1">
        <f t="array" ref="S1438">_xlfn.IFS(AND(Q1437,I1437&gt;$B$8),S1437+$B$8,AND(Q1437,I1437&lt;=$B$8),S1437+I1437,TRUE,$S1437)</f>
        <v>65</v>
      </c>
      <c r="T1438" s="1">
        <f t="shared" si="86"/>
        <v>5850</v>
      </c>
      <c r="U1438" s="17">
        <f t="shared" si="87"/>
        <v>244.59930313588848</v>
      </c>
      <c r="V1438" s="47" cm="1">
        <f t="array" ref="V1438">_xlfn.IFS($B$6=1,S1438*$B$10,AND(R1437=0,R1438&gt;=1,I1438&gt;=$B$6*$B$8-1),V1437+$B$6*$B$10*$B$8,AND(R1437=0,R1438&gt;=1,I1438&lt;$B$6*$B$8-1),V1437+I1437*$B$10,TRUE,V1437)</f>
        <v>6500</v>
      </c>
      <c r="W1438" s="17">
        <f t="shared" si="88"/>
        <v>271.77700348432052</v>
      </c>
    </row>
    <row r="1439" spans="7:23" x14ac:dyDescent="0.25">
      <c r="G1439" s="15">
        <v>1437</v>
      </c>
      <c r="H1439" s="1">
        <f t="shared" si="85"/>
        <v>23.933333333333334</v>
      </c>
      <c r="I1439" s="15" cm="1">
        <f t="array" ref="I1439">_xlfn.IFS(J1438&gt;=$C$13-$B$26,MINA(I1438+$B$13-S1439+S1438,$B$11),I1438=$B$11,MINA(I1438-S1439+S1438,$B$11),TRUE,MAXA(I1438-S1439+S1438,0))</f>
        <v>0</v>
      </c>
      <c r="J1439" s="1" cm="1">
        <f t="array" ref="J1439">_xlfn.IFS(J1438&gt;=$C$13-$B$26,0,I1438&lt;$B$11,J1438+$B$26,TRUE,0)</f>
        <v>1.4</v>
      </c>
      <c r="K1439" s="3" cm="1">
        <f t="array" ref="K1439">_xlfn.IFS(AND(NOT($K1438=0),$L1438),0,NOT($L1438),$K1438+$B$26,TRUE,$K1438)</f>
        <v>1.1500000000000008</v>
      </c>
      <c r="L1439" s="3" t="b" cm="1">
        <f t="array" ref="L1439">_xlfn.IFS(AND($I1439&gt;0,$K1439&gt;=$C$5-$B$26),TRUE,$R1439&gt;=$B$6,FALSE,$I1439=0,FALSE,TRUE,$L1438)</f>
        <v>0</v>
      </c>
      <c r="M1439" s="3" t="b" cm="1">
        <f t="array" ref="M1439">_xlfn.IFS($N1439&gt;=$B$4-$B$26,FALSE,AND($I1439&gt;0,$K1439&gt;=$B$5-$B$26),TRUE,AND($L1439,NOT($M1438)),FALSE,$M1438,TRUE,TRUE,FALSE)</f>
        <v>0</v>
      </c>
      <c r="N1439" s="3" cm="1">
        <f t="array" ref="N1439">_xlfn.IFS($M1438,$N1438+$B$26,NOT($M1438),0,TRUE,$M1438)</f>
        <v>0</v>
      </c>
      <c r="O1439" s="3" t="b" cm="1">
        <f t="array" ref="O1439">_xlfn.IFS($M1439,FALSE,AND($L1439,NOT($M1439),$R1439&lt;$B$6,$I1439&gt;0),TRUE,TRUE,FALSE)</f>
        <v>0</v>
      </c>
      <c r="P1439" s="3" cm="1">
        <f t="array" ref="P1439">_xlfn.IFS($P1438&gt;=$C$7-$B$26,0,$O1438,$P1438+$B$26,TRUE,0)</f>
        <v>0</v>
      </c>
      <c r="Q1439" s="3" t="b" cm="1">
        <f t="array" ref="Q1439">_xlfn.IFS(AND($L1439,NOT($M1439),NOT($O1439)),TRUE,$R1439&gt;=$B$6,FALSE,AND($L1439,NOT($M1439),$O1439,$P1439=0),TRUE,TRUE,FALSE)</f>
        <v>0</v>
      </c>
      <c r="R1439" s="3" cm="1">
        <f t="array" ref="R1439">_xlfn.IFS(AND($Q1438,$R1438&lt;$B$6),$R1438+1,AND(NOT($L1438),$R1438&gt;0),0,TRUE,$R1438)</f>
        <v>0</v>
      </c>
      <c r="S1439" s="1" cm="1">
        <f t="array" ref="S1439">_xlfn.IFS(AND(Q1438,I1438&gt;$B$8),S1438+$B$8,AND(Q1438,I1438&lt;=$B$8),S1438+I1438,TRUE,$S1438)</f>
        <v>65</v>
      </c>
      <c r="T1439" s="1">
        <f t="shared" si="86"/>
        <v>5850</v>
      </c>
      <c r="U1439" s="17">
        <f t="shared" si="87"/>
        <v>244.42896935933146</v>
      </c>
      <c r="V1439" s="47" cm="1">
        <f t="array" ref="V1439">_xlfn.IFS($B$6=1,S1439*$B$10,AND(R1438=0,R1439&gt;=1,I1439&gt;=$B$6*$B$8-1),V1438+$B$6*$B$10*$B$8,AND(R1438=0,R1439&gt;=1,I1439&lt;$B$6*$B$8-1),V1438+I1438*$B$10,TRUE,V1438)</f>
        <v>6500</v>
      </c>
      <c r="W1439" s="17">
        <f t="shared" si="88"/>
        <v>271.58774373259052</v>
      </c>
    </row>
    <row r="1440" spans="7:23" x14ac:dyDescent="0.25">
      <c r="G1440" s="15">
        <v>1438</v>
      </c>
      <c r="H1440" s="1">
        <f t="shared" si="85"/>
        <v>23.95</v>
      </c>
      <c r="I1440" s="15" cm="1">
        <f t="array" ref="I1440">_xlfn.IFS(J1439&gt;=$C$13-$B$26,MINA(I1439+$B$13-S1440+S1439,$B$11),I1439=$B$11,MINA(I1439-S1440+S1439,$B$11),TRUE,MAXA(I1439-S1440+S1439,0))</f>
        <v>0</v>
      </c>
      <c r="J1440" s="1" cm="1">
        <f t="array" ref="J1440">_xlfn.IFS(J1439&gt;=$C$13-$B$26,0,I1439&lt;$B$11,J1439+$B$26,TRUE,0)</f>
        <v>1.4166666666666665</v>
      </c>
      <c r="K1440" s="3" cm="1">
        <f t="array" ref="K1440">_xlfn.IFS(AND(NOT($K1439=0),$L1439),0,NOT($L1439),$K1439+$B$26,TRUE,$K1439)</f>
        <v>1.1666666666666674</v>
      </c>
      <c r="L1440" s="3" t="b" cm="1">
        <f t="array" ref="L1440">_xlfn.IFS(AND($I1440&gt;0,$K1440&gt;=$C$5-$B$26),TRUE,$R1440&gt;=$B$6,FALSE,$I1440=0,FALSE,TRUE,$L1439)</f>
        <v>0</v>
      </c>
      <c r="M1440" s="3" t="b" cm="1">
        <f t="array" ref="M1440">_xlfn.IFS($N1440&gt;=$B$4-$B$26,FALSE,AND($I1440&gt;0,$K1440&gt;=$B$5-$B$26),TRUE,AND($L1440,NOT($M1439)),FALSE,$M1439,TRUE,TRUE,FALSE)</f>
        <v>0</v>
      </c>
      <c r="N1440" s="3" cm="1">
        <f t="array" ref="N1440">_xlfn.IFS($M1439,$N1439+$B$26,NOT($M1439),0,TRUE,$M1439)</f>
        <v>0</v>
      </c>
      <c r="O1440" s="3" t="b" cm="1">
        <f t="array" ref="O1440">_xlfn.IFS($M1440,FALSE,AND($L1440,NOT($M1440),$R1440&lt;$B$6,$I1440&gt;0),TRUE,TRUE,FALSE)</f>
        <v>0</v>
      </c>
      <c r="P1440" s="3" cm="1">
        <f t="array" ref="P1440">_xlfn.IFS($P1439&gt;=$C$7-$B$26,0,$O1439,$P1439+$B$26,TRUE,0)</f>
        <v>0</v>
      </c>
      <c r="Q1440" s="3" t="b" cm="1">
        <f t="array" ref="Q1440">_xlfn.IFS(AND($L1440,NOT($M1440),NOT($O1440)),TRUE,$R1440&gt;=$B$6,FALSE,AND($L1440,NOT($M1440),$O1440,$P1440=0),TRUE,TRUE,FALSE)</f>
        <v>0</v>
      </c>
      <c r="R1440" s="3" cm="1">
        <f t="array" ref="R1440">_xlfn.IFS(AND($Q1439,$R1439&lt;$B$6),$R1439+1,AND(NOT($L1439),$R1439&gt;0),0,TRUE,$R1439)</f>
        <v>0</v>
      </c>
      <c r="S1440" s="1" cm="1">
        <f t="array" ref="S1440">_xlfn.IFS(AND(Q1439,I1439&gt;$B$8),S1439+$B$8,AND(Q1439,I1439&lt;=$B$8),S1439+I1439,TRUE,$S1439)</f>
        <v>65</v>
      </c>
      <c r="T1440" s="1">
        <f t="shared" si="86"/>
        <v>5850</v>
      </c>
      <c r="U1440" s="17">
        <f t="shared" si="87"/>
        <v>244.258872651357</v>
      </c>
      <c r="V1440" s="47" cm="1">
        <f t="array" ref="V1440">_xlfn.IFS($B$6=1,S1440*$B$10,AND(R1439=0,R1440&gt;=1,I1440&gt;=$B$6*$B$8-1),V1439+$B$6*$B$10*$B$8,AND(R1439=0,R1440&gt;=1,I1440&lt;$B$6*$B$8-1),V1439+I1439*$B$10,TRUE,V1439)</f>
        <v>6500</v>
      </c>
      <c r="W1440" s="17">
        <f t="shared" si="88"/>
        <v>271.39874739039669</v>
      </c>
    </row>
    <row r="1441" spans="7:23" x14ac:dyDescent="0.25">
      <c r="G1441" s="15">
        <v>1439</v>
      </c>
      <c r="H1441" s="1">
        <f t="shared" si="85"/>
        <v>23.966666666666665</v>
      </c>
      <c r="I1441" s="15" cm="1">
        <f t="array" ref="I1441">_xlfn.IFS(J1440&gt;=$C$13-$B$26,MINA(I1440+$B$13-S1441+S1440,$B$11),I1440=$B$11,MINA(I1440-S1441+S1440,$B$11),TRUE,MAXA(I1440-S1441+S1440,0))</f>
        <v>0</v>
      </c>
      <c r="J1441" s="1" cm="1">
        <f t="array" ref="J1441">_xlfn.IFS(J1440&gt;=$C$13-$B$26,0,I1440&lt;$B$11,J1440+$B$26,TRUE,0)</f>
        <v>1.4333333333333331</v>
      </c>
      <c r="K1441" s="3" cm="1">
        <f t="array" ref="K1441">_xlfn.IFS(AND(NOT($K1440=0),$L1440),0,NOT($L1440),$K1440+$B$26,TRUE,$K1440)</f>
        <v>1.183333333333334</v>
      </c>
      <c r="L1441" s="3" t="b" cm="1">
        <f t="array" ref="L1441">_xlfn.IFS(AND($I1441&gt;0,$K1441&gt;=$C$5-$B$26),TRUE,$R1441&gt;=$B$6,FALSE,$I1441=0,FALSE,TRUE,$L1440)</f>
        <v>0</v>
      </c>
      <c r="M1441" s="3" t="b" cm="1">
        <f t="array" ref="M1441">_xlfn.IFS($N1441&gt;=$B$4-$B$26,FALSE,AND($I1441&gt;0,$K1441&gt;=$B$5-$B$26),TRUE,AND($L1441,NOT($M1440)),FALSE,$M1440,TRUE,TRUE,FALSE)</f>
        <v>0</v>
      </c>
      <c r="N1441" s="3" cm="1">
        <f t="array" ref="N1441">_xlfn.IFS($M1440,$N1440+$B$26,NOT($M1440),0,TRUE,$M1440)</f>
        <v>0</v>
      </c>
      <c r="O1441" s="3" t="b" cm="1">
        <f t="array" ref="O1441">_xlfn.IFS($M1441,FALSE,AND($L1441,NOT($M1441),$R1441&lt;$B$6,$I1441&gt;0),TRUE,TRUE,FALSE)</f>
        <v>0</v>
      </c>
      <c r="P1441" s="3" cm="1">
        <f t="array" ref="P1441">_xlfn.IFS($P1440&gt;=$C$7-$B$26,0,$O1440,$P1440+$B$26,TRUE,0)</f>
        <v>0</v>
      </c>
      <c r="Q1441" s="3" t="b" cm="1">
        <f t="array" ref="Q1441">_xlfn.IFS(AND($L1441,NOT($M1441),NOT($O1441)),TRUE,$R1441&gt;=$B$6,FALSE,AND($L1441,NOT($M1441),$O1441,$P1441=0),TRUE,TRUE,FALSE)</f>
        <v>0</v>
      </c>
      <c r="R1441" s="3" cm="1">
        <f t="array" ref="R1441">_xlfn.IFS(AND($Q1440,$R1440&lt;$B$6),$R1440+1,AND(NOT($L1440),$R1440&gt;0),0,TRUE,$R1440)</f>
        <v>0</v>
      </c>
      <c r="S1441" s="1" cm="1">
        <f t="array" ref="S1441">_xlfn.IFS(AND(Q1440,I1440&gt;$B$8),S1440+$B$8,AND(Q1440,I1440&lt;=$B$8),S1440+I1440,TRUE,$S1440)</f>
        <v>65</v>
      </c>
      <c r="T1441" s="1">
        <f t="shared" si="86"/>
        <v>5850</v>
      </c>
      <c r="U1441" s="17">
        <f t="shared" si="87"/>
        <v>244.08901251738527</v>
      </c>
      <c r="V1441" s="47" cm="1">
        <f t="array" ref="V1441">_xlfn.IFS($B$6=1,S1441*$B$10,AND(R1440=0,R1441&gt;=1,I1441&gt;=$B$6*$B$8-1),V1440+$B$6*$B$10*$B$8,AND(R1440=0,R1441&gt;=1,I1441&lt;$B$6*$B$8-1),V1440+I1440*$B$10,TRUE,V1440)</f>
        <v>6500</v>
      </c>
      <c r="W1441" s="17">
        <f t="shared" si="88"/>
        <v>271.21001390820584</v>
      </c>
    </row>
    <row r="1442" spans="7:23" x14ac:dyDescent="0.25">
      <c r="G1442" s="15">
        <v>1440</v>
      </c>
      <c r="H1442" s="1">
        <f t="shared" si="85"/>
        <v>23.983333333333334</v>
      </c>
      <c r="I1442" s="15" cm="1">
        <f t="array" ref="I1442">_xlfn.IFS(J1441&gt;=$C$13-$B$26,MINA(I1441+$B$13-S1442+S1441,$B$11),I1441=$B$11,MINA(I1441-S1442+S1441,$B$11),TRUE,MAXA(I1441-S1442+S1441,0))</f>
        <v>0</v>
      </c>
      <c r="J1442" s="1" cm="1">
        <f t="array" ref="J1442">_xlfn.IFS(J1441&gt;=$C$13-$B$26,0,I1441&lt;$B$11,J1441+$B$26,TRUE,0)</f>
        <v>1.4499999999999997</v>
      </c>
      <c r="K1442" s="3" cm="1">
        <f t="array" ref="K1442">_xlfn.IFS(AND(NOT($K1441=0),$L1441),0,NOT($L1441),$K1441+$B$26,TRUE,$K1441)</f>
        <v>1.2000000000000006</v>
      </c>
      <c r="L1442" s="3" t="b" cm="1">
        <f t="array" ref="L1442">_xlfn.IFS(AND($I1442&gt;0,$K1442&gt;=$C$5-$B$26),TRUE,$R1442&gt;=$B$6,FALSE,$I1442=0,FALSE,TRUE,$L1441)</f>
        <v>0</v>
      </c>
      <c r="M1442" s="3" t="b" cm="1">
        <f t="array" ref="M1442">_xlfn.IFS($N1442&gt;=$B$4-$B$26,FALSE,AND($I1442&gt;0,$K1442&gt;=$B$5-$B$26),TRUE,AND($L1442,NOT($M1441)),FALSE,$M1441,TRUE,TRUE,FALSE)</f>
        <v>0</v>
      </c>
      <c r="N1442" s="3" cm="1">
        <f t="array" ref="N1442">_xlfn.IFS($M1441,$N1441+$B$26,NOT($M1441),0,TRUE,$M1441)</f>
        <v>0</v>
      </c>
      <c r="O1442" s="3" t="b" cm="1">
        <f t="array" ref="O1442">_xlfn.IFS($M1442,FALSE,AND($L1442,NOT($M1442),$R1442&lt;$B$6,$I1442&gt;0),TRUE,TRUE,FALSE)</f>
        <v>0</v>
      </c>
      <c r="P1442" s="3" cm="1">
        <f t="array" ref="P1442">_xlfn.IFS($P1441&gt;=$C$7-$B$26,0,$O1441,$P1441+$B$26,TRUE,0)</f>
        <v>0</v>
      </c>
      <c r="Q1442" s="3" t="b" cm="1">
        <f t="array" ref="Q1442">_xlfn.IFS(AND($L1442,NOT($M1442),NOT($O1442)),TRUE,$R1442&gt;=$B$6,FALSE,AND($L1442,NOT($M1442),$O1442,$P1442=0),TRUE,TRUE,FALSE)</f>
        <v>0</v>
      </c>
      <c r="R1442" s="3" cm="1">
        <f t="array" ref="R1442">_xlfn.IFS(AND($Q1441,$R1441&lt;$B$6),$R1441+1,AND(NOT($L1441),$R1441&gt;0),0,TRUE,$R1441)</f>
        <v>0</v>
      </c>
      <c r="S1442" s="1" cm="1">
        <f t="array" ref="S1442">_xlfn.IFS(AND(Q1441,I1441&gt;$B$8),S1441+$B$8,AND(Q1441,I1441&lt;=$B$8),S1441+I1441,TRUE,$S1441)</f>
        <v>65</v>
      </c>
      <c r="T1442" s="1">
        <f t="shared" si="86"/>
        <v>5850</v>
      </c>
      <c r="U1442" s="17">
        <f t="shared" si="87"/>
        <v>243.91938846421124</v>
      </c>
      <c r="V1442" s="47" cm="1">
        <f t="array" ref="V1442">_xlfn.IFS($B$6=1,S1442*$B$10,AND(R1441=0,R1442&gt;=1,I1442&gt;=$B$6*$B$8-1),V1441+$B$6*$B$10*$B$8,AND(R1441=0,R1442&gt;=1,I1442&lt;$B$6*$B$8-1),V1441+I1441*$B$10,TRUE,V1441)</f>
        <v>6500</v>
      </c>
      <c r="W1442" s="17">
        <f t="shared" si="88"/>
        <v>271.0215427380125</v>
      </c>
    </row>
    <row r="1443" spans="7:23" x14ac:dyDescent="0.25">
      <c r="G1443" s="15">
        <v>1441</v>
      </c>
      <c r="H1443" s="1">
        <f t="shared" si="85"/>
        <v>24</v>
      </c>
      <c r="I1443" s="15" cm="1">
        <f t="array" ref="I1443">_xlfn.IFS(J1442&gt;=$C$13-$B$26,MINA(I1442+$B$13-S1443+S1442,$B$11),I1442=$B$11,MINA(I1442-S1443+S1442,$B$11),TRUE,MAXA(I1442-S1443+S1442,0))</f>
        <v>0</v>
      </c>
      <c r="J1443" s="1" cm="1">
        <f t="array" ref="J1443">_xlfn.IFS(J1442&gt;=$C$13-$B$26,0,I1442&lt;$B$11,J1442+$B$26,TRUE,0)</f>
        <v>1.4666666666666663</v>
      </c>
      <c r="K1443" s="3" cm="1">
        <f t="array" ref="K1443">_xlfn.IFS(AND(NOT($K1442=0),$L1442),0,NOT($L1442),$K1442+$B$26,TRUE,$K1442)</f>
        <v>1.2166666666666672</v>
      </c>
      <c r="L1443" s="3" t="b" cm="1">
        <f t="array" ref="L1443">_xlfn.IFS(AND($I1443&gt;0,$K1443&gt;=$C$5-$B$26),TRUE,$R1443&gt;=$B$6,FALSE,$I1443=0,FALSE,TRUE,$L1442)</f>
        <v>0</v>
      </c>
      <c r="M1443" s="3" t="b" cm="1">
        <f t="array" ref="M1443">_xlfn.IFS($N1443&gt;=$B$4-$B$26,FALSE,AND($I1443&gt;0,$K1443&gt;=$B$5-$B$26),TRUE,AND($L1443,NOT($M1442)),FALSE,$M1442,TRUE,TRUE,FALSE)</f>
        <v>0</v>
      </c>
      <c r="N1443" s="3" cm="1">
        <f t="array" ref="N1443">_xlfn.IFS($M1442,$N1442+$B$26,NOT($M1442),0,TRUE,$M1442)</f>
        <v>0</v>
      </c>
      <c r="O1443" s="3" t="b" cm="1">
        <f t="array" ref="O1443">_xlfn.IFS($M1443,FALSE,AND($L1443,NOT($M1443),$R1443&lt;$B$6,$I1443&gt;0),TRUE,TRUE,FALSE)</f>
        <v>0</v>
      </c>
      <c r="P1443" s="3" cm="1">
        <f t="array" ref="P1443">_xlfn.IFS($P1442&gt;=$C$7-$B$26,0,$O1442,$P1442+$B$26,TRUE,0)</f>
        <v>0</v>
      </c>
      <c r="Q1443" s="3" t="b" cm="1">
        <f t="array" ref="Q1443">_xlfn.IFS(AND($L1443,NOT($M1443),NOT($O1443)),TRUE,$R1443&gt;=$B$6,FALSE,AND($L1443,NOT($M1443),$O1443,$P1443=0),TRUE,TRUE,FALSE)</f>
        <v>0</v>
      </c>
      <c r="R1443" s="3" cm="1">
        <f t="array" ref="R1443">_xlfn.IFS(AND($Q1442,$R1442&lt;$B$6),$R1442+1,AND(NOT($L1442),$R1442&gt;0),0,TRUE,$R1442)</f>
        <v>0</v>
      </c>
      <c r="S1443" s="1" cm="1">
        <f t="array" ref="S1443">_xlfn.IFS(AND(Q1442,I1442&gt;$B$8),S1442+$B$8,AND(Q1442,I1442&lt;=$B$8),S1442+I1442,TRUE,$S1442)</f>
        <v>65</v>
      </c>
      <c r="T1443" s="1">
        <f t="shared" si="86"/>
        <v>5850</v>
      </c>
      <c r="U1443" s="17">
        <f t="shared" si="87"/>
        <v>243.75</v>
      </c>
      <c r="V1443" s="47" cm="1">
        <f t="array" ref="V1443">_xlfn.IFS($B$6=1,S1443*$B$10,AND(R1442=0,R1443&gt;=1,I1443&gt;=$B$6*$B$8-1),V1442+$B$6*$B$10*$B$8,AND(R1442=0,R1443&gt;=1,I1443&lt;$B$6*$B$8-1),V1442+I1442*$B$10,TRUE,V1442)</f>
        <v>6500</v>
      </c>
      <c r="W1443" s="17">
        <f t="shared" si="88"/>
        <v>270.83333333333331</v>
      </c>
    </row>
    <row r="1444" spans="7:23" x14ac:dyDescent="0.25">
      <c r="G1444" s="15">
        <v>1442</v>
      </c>
      <c r="H1444" s="1">
        <f t="shared" si="85"/>
        <v>24.016666666666666</v>
      </c>
      <c r="I1444" s="15" cm="1">
        <f t="array" ref="I1444">_xlfn.IFS(J1443&gt;=$C$13-$B$26,MINA(I1443+$B$13-S1444+S1443,$B$11),I1443=$B$11,MINA(I1443-S1444+S1443,$B$11),TRUE,MAXA(I1443-S1444+S1443,0))</f>
        <v>0</v>
      </c>
      <c r="J1444" s="1" cm="1">
        <f t="array" ref="J1444">_xlfn.IFS(J1443&gt;=$C$13-$B$26,0,I1443&lt;$B$11,J1443+$B$26,TRUE,0)</f>
        <v>1.4833333333333329</v>
      </c>
      <c r="K1444" s="3" cm="1">
        <f t="array" ref="K1444">_xlfn.IFS(AND(NOT($K1443=0),$L1443),0,NOT($L1443),$K1443+$B$26,TRUE,$K1443)</f>
        <v>1.2333333333333338</v>
      </c>
      <c r="L1444" s="3" t="b" cm="1">
        <f t="array" ref="L1444">_xlfn.IFS(AND($I1444&gt;0,$K1444&gt;=$C$5-$B$26),TRUE,$R1444&gt;=$B$6,FALSE,$I1444=0,FALSE,TRUE,$L1443)</f>
        <v>0</v>
      </c>
      <c r="M1444" s="3" t="b" cm="1">
        <f t="array" ref="M1444">_xlfn.IFS($N1444&gt;=$B$4-$B$26,FALSE,AND($I1444&gt;0,$K1444&gt;=$B$5-$B$26),TRUE,AND($L1444,NOT($M1443)),FALSE,$M1443,TRUE,TRUE,FALSE)</f>
        <v>0</v>
      </c>
      <c r="N1444" s="3" cm="1">
        <f t="array" ref="N1444">_xlfn.IFS($M1443,$N1443+$B$26,NOT($M1443),0,TRUE,$M1443)</f>
        <v>0</v>
      </c>
      <c r="O1444" s="3" t="b" cm="1">
        <f t="array" ref="O1444">_xlfn.IFS($M1444,FALSE,AND($L1444,NOT($M1444),$R1444&lt;$B$6,$I1444&gt;0),TRUE,TRUE,FALSE)</f>
        <v>0</v>
      </c>
      <c r="P1444" s="3" cm="1">
        <f t="array" ref="P1444">_xlfn.IFS($P1443&gt;=$C$7-$B$26,0,$O1443,$P1443+$B$26,TRUE,0)</f>
        <v>0</v>
      </c>
      <c r="Q1444" s="3" t="b" cm="1">
        <f t="array" ref="Q1444">_xlfn.IFS(AND($L1444,NOT($M1444),NOT($O1444)),TRUE,$R1444&gt;=$B$6,FALSE,AND($L1444,NOT($M1444),$O1444,$P1444=0),TRUE,TRUE,FALSE)</f>
        <v>0</v>
      </c>
      <c r="R1444" s="3" cm="1">
        <f t="array" ref="R1444">_xlfn.IFS(AND($Q1443,$R1443&lt;$B$6),$R1443+1,AND(NOT($L1443),$R1443&gt;0),0,TRUE,$R1443)</f>
        <v>0</v>
      </c>
      <c r="S1444" s="1" cm="1">
        <f t="array" ref="S1444">_xlfn.IFS(AND(Q1443,I1443&gt;$B$8),S1443+$B$8,AND(Q1443,I1443&lt;=$B$8),S1443+I1443,TRUE,$S1443)</f>
        <v>65</v>
      </c>
      <c r="T1444" s="1">
        <f t="shared" si="86"/>
        <v>5850</v>
      </c>
      <c r="U1444" s="17">
        <f t="shared" si="87"/>
        <v>243.58084663428176</v>
      </c>
      <c r="V1444" s="47" cm="1">
        <f t="array" ref="V1444">_xlfn.IFS($B$6=1,S1444*$B$10,AND(R1443=0,R1444&gt;=1,I1444&gt;=$B$6*$B$8-1),V1443+$B$6*$B$10*$B$8,AND(R1443=0,R1444&gt;=1,I1444&lt;$B$6*$B$8-1),V1443+I1443*$B$10,TRUE,V1443)</f>
        <v>6500</v>
      </c>
      <c r="W1444" s="17">
        <f t="shared" si="88"/>
        <v>270.64538514920196</v>
      </c>
    </row>
    <row r="1445" spans="7:23" x14ac:dyDescent="0.25">
      <c r="G1445" s="15">
        <v>1443</v>
      </c>
      <c r="H1445" s="1">
        <f t="shared" si="85"/>
        <v>24.033333333333331</v>
      </c>
      <c r="I1445" s="15" cm="1">
        <f t="array" ref="I1445">_xlfn.IFS(J1444&gt;=$C$13-$B$26,MINA(I1444+$B$13-S1445+S1444,$B$11),I1444=$B$11,MINA(I1444-S1445+S1444,$B$11),TRUE,MAXA(I1444-S1445+S1444,0))</f>
        <v>3</v>
      </c>
      <c r="J1445" s="1" cm="1">
        <f t="array" ref="J1445">_xlfn.IFS(J1444&gt;=$C$13-$B$26,0,I1444&lt;$B$11,J1444+$B$26,TRUE,0)</f>
        <v>0</v>
      </c>
      <c r="K1445" s="3" cm="1">
        <f t="array" ref="K1445">_xlfn.IFS(AND(NOT($K1444=0),$L1444),0,NOT($L1444),$K1444+$B$26,TRUE,$K1444)</f>
        <v>1.2500000000000004</v>
      </c>
      <c r="L1445" s="3" t="b" cm="1">
        <f t="array" ref="L1445">_xlfn.IFS(AND($I1445&gt;0,$K1445&gt;=$C$5-$B$26),TRUE,$R1445&gt;=$B$6,FALSE,$I1445=0,FALSE,TRUE,$L1444)</f>
        <v>1</v>
      </c>
      <c r="M1445" s="3" t="b" cm="1">
        <f t="array" ref="M1445">_xlfn.IFS($N1445&gt;=$B$4-$B$26,FALSE,AND($I1445&gt;0,$K1445&gt;=$B$5-$B$26),TRUE,AND($L1445,NOT($M1444)),FALSE,$M1444,TRUE,TRUE,FALSE)</f>
        <v>1</v>
      </c>
      <c r="N1445" s="3" cm="1">
        <f t="array" ref="N1445">_xlfn.IFS($M1444,$N1444+$B$26,NOT($M1444),0,TRUE,$M1444)</f>
        <v>0</v>
      </c>
      <c r="O1445" s="3" t="b" cm="1">
        <f t="array" ref="O1445">_xlfn.IFS($M1445,FALSE,AND($L1445,NOT($M1445),$R1445&lt;$B$6,$I1445&gt;0),TRUE,TRUE,FALSE)</f>
        <v>0</v>
      </c>
      <c r="P1445" s="3" cm="1">
        <f t="array" ref="P1445">_xlfn.IFS($P1444&gt;=$C$7-$B$26,0,$O1444,$P1444+$B$26,TRUE,0)</f>
        <v>0</v>
      </c>
      <c r="Q1445" s="3" t="b" cm="1">
        <f t="array" ref="Q1445">_xlfn.IFS(AND($L1445,NOT($M1445),NOT($O1445)),TRUE,$R1445&gt;=$B$6,FALSE,AND($L1445,NOT($M1445),$O1445,$P1445=0),TRUE,TRUE,FALSE)</f>
        <v>0</v>
      </c>
      <c r="R1445" s="3" cm="1">
        <f t="array" ref="R1445">_xlfn.IFS(AND($Q1444,$R1444&lt;$B$6),$R1444+1,AND(NOT($L1444),$R1444&gt;0),0,TRUE,$R1444)</f>
        <v>0</v>
      </c>
      <c r="S1445" s="1" cm="1">
        <f t="array" ref="S1445">_xlfn.IFS(AND(Q1444,I1444&gt;$B$8),S1444+$B$8,AND(Q1444,I1444&lt;=$B$8),S1444+I1444,TRUE,$S1444)</f>
        <v>65</v>
      </c>
      <c r="T1445" s="1">
        <f t="shared" si="86"/>
        <v>5850</v>
      </c>
      <c r="U1445" s="17">
        <f t="shared" si="87"/>
        <v>243.41192787794731</v>
      </c>
      <c r="V1445" s="47" cm="1">
        <f t="array" ref="V1445">_xlfn.IFS($B$6=1,S1445*$B$10,AND(R1444=0,R1445&gt;=1,I1445&gt;=$B$6*$B$8-1),V1444+$B$6*$B$10*$B$8,AND(R1444=0,R1445&gt;=1,I1445&lt;$B$6*$B$8-1),V1444+I1444*$B$10,TRUE,V1444)</f>
        <v>6500</v>
      </c>
      <c r="W1445" s="17">
        <f t="shared" si="88"/>
        <v>270.45769764216368</v>
      </c>
    </row>
    <row r="1446" spans="7:23" x14ac:dyDescent="0.25">
      <c r="G1446" s="15">
        <v>1444</v>
      </c>
      <c r="H1446" s="1">
        <f t="shared" si="85"/>
        <v>24.05</v>
      </c>
      <c r="I1446" s="15" cm="1">
        <f t="array" ref="I1446">_xlfn.IFS(J1445&gt;=$C$13-$B$26,MINA(I1445+$B$13-S1446+S1445,$B$11),I1445=$B$11,MINA(I1445-S1446+S1445,$B$11),TRUE,MAXA(I1445-S1446+S1445,0))</f>
        <v>3</v>
      </c>
      <c r="J1446" s="1" cm="1">
        <f t="array" ref="J1446">_xlfn.IFS(J1445&gt;=$C$13-$B$26,0,I1445&lt;$B$11,J1445+$B$26,TRUE,0)</f>
        <v>1.6666666666666666E-2</v>
      </c>
      <c r="K1446" s="3" cm="1">
        <f t="array" ref="K1446">_xlfn.IFS(AND(NOT($K1445=0),$L1445),0,NOT($L1445),$K1445+$B$26,TRUE,$K1445)</f>
        <v>0</v>
      </c>
      <c r="L1446" s="3" t="b" cm="1">
        <f t="array" ref="L1446">_xlfn.IFS(AND($I1446&gt;0,$K1446&gt;=$C$5-$B$26),TRUE,$R1446&gt;=$B$6,FALSE,$I1446=0,FALSE,TRUE,$L1445)</f>
        <v>1</v>
      </c>
      <c r="M1446" s="3" t="b" cm="1">
        <f t="array" ref="M1446">_xlfn.IFS($N1446&gt;=$B$4-$B$26,FALSE,AND($I1446&gt;0,$K1446&gt;=$B$5-$B$26),TRUE,AND($L1446,NOT($M1445)),FALSE,$M1445,TRUE,TRUE,FALSE)</f>
        <v>1</v>
      </c>
      <c r="N1446" s="3" cm="1">
        <f t="array" ref="N1446">_xlfn.IFS($M1445,$N1445+$B$26,NOT($M1445),0,TRUE,$M1445)</f>
        <v>1.6666666666666666E-2</v>
      </c>
      <c r="O1446" s="3" t="b" cm="1">
        <f t="array" ref="O1446">_xlfn.IFS($M1446,FALSE,AND($L1446,NOT($M1446),$R1446&lt;$B$6,$I1446&gt;0),TRUE,TRUE,FALSE)</f>
        <v>0</v>
      </c>
      <c r="P1446" s="3" cm="1">
        <f t="array" ref="P1446">_xlfn.IFS($P1445&gt;=$C$7-$B$26,0,$O1445,$P1445+$B$26,TRUE,0)</f>
        <v>0</v>
      </c>
      <c r="Q1446" s="3" t="b" cm="1">
        <f t="array" ref="Q1446">_xlfn.IFS(AND($L1446,NOT($M1446),NOT($O1446)),TRUE,$R1446&gt;=$B$6,FALSE,AND($L1446,NOT($M1446),$O1446,$P1446=0),TRUE,TRUE,FALSE)</f>
        <v>0</v>
      </c>
      <c r="R1446" s="3" cm="1">
        <f t="array" ref="R1446">_xlfn.IFS(AND($Q1445,$R1445&lt;$B$6),$R1445+1,AND(NOT($L1445),$R1445&gt;0),0,TRUE,$R1445)</f>
        <v>0</v>
      </c>
      <c r="S1446" s="1" cm="1">
        <f t="array" ref="S1446">_xlfn.IFS(AND(Q1445,I1445&gt;$B$8),S1445+$B$8,AND(Q1445,I1445&lt;=$B$8),S1445+I1445,TRUE,$S1445)</f>
        <v>65</v>
      </c>
      <c r="T1446" s="1">
        <f t="shared" si="86"/>
        <v>5850</v>
      </c>
      <c r="U1446" s="17">
        <f t="shared" si="87"/>
        <v>243.24324324324323</v>
      </c>
      <c r="V1446" s="47" cm="1">
        <f t="array" ref="V1446">_xlfn.IFS($B$6=1,S1446*$B$10,AND(R1445=0,R1446&gt;=1,I1446&gt;=$B$6*$B$8-1),V1445+$B$6*$B$10*$B$8,AND(R1445=0,R1446&gt;=1,I1446&lt;$B$6*$B$8-1),V1445+I1445*$B$10,TRUE,V1445)</f>
        <v>6500</v>
      </c>
      <c r="W1446" s="17">
        <f t="shared" si="88"/>
        <v>270.27027027027026</v>
      </c>
    </row>
    <row r="1447" spans="7:23" x14ac:dyDescent="0.25">
      <c r="G1447" s="15">
        <v>1445</v>
      </c>
      <c r="H1447" s="1">
        <f t="shared" si="85"/>
        <v>24.066666666666666</v>
      </c>
      <c r="I1447" s="15" cm="1">
        <f t="array" ref="I1447">_xlfn.IFS(J1446&gt;=$C$13-$B$26,MINA(I1446+$B$13-S1447+S1446,$B$11),I1446=$B$11,MINA(I1446-S1447+S1446,$B$11),TRUE,MAXA(I1446-S1447+S1446,0))</f>
        <v>3</v>
      </c>
      <c r="J1447" s="1" cm="1">
        <f t="array" ref="J1447">_xlfn.IFS(J1446&gt;=$C$13-$B$26,0,I1446&lt;$B$11,J1446+$B$26,TRUE,0)</f>
        <v>3.3333333333333333E-2</v>
      </c>
      <c r="K1447" s="3" cm="1">
        <f t="array" ref="K1447">_xlfn.IFS(AND(NOT($K1446=0),$L1446),0,NOT($L1446),$K1446+$B$26,TRUE,$K1446)</f>
        <v>0</v>
      </c>
      <c r="L1447" s="3" t="b" cm="1">
        <f t="array" ref="L1447">_xlfn.IFS(AND($I1447&gt;0,$K1447&gt;=$C$5-$B$26),TRUE,$R1447&gt;=$B$6,FALSE,$I1447=0,FALSE,TRUE,$L1446)</f>
        <v>1</v>
      </c>
      <c r="M1447" s="3" t="b" cm="1">
        <f t="array" ref="M1447">_xlfn.IFS($N1447&gt;=$B$4-$B$26,FALSE,AND($I1447&gt;0,$K1447&gt;=$B$5-$B$26),TRUE,AND($L1447,NOT($M1446)),FALSE,$M1446,TRUE,TRUE,FALSE)</f>
        <v>0</v>
      </c>
      <c r="N1447" s="3" cm="1">
        <f t="array" ref="N1447">_xlfn.IFS($M1446,$N1446+$B$26,NOT($M1446),0,TRUE,$M1446)</f>
        <v>3.3333333333333333E-2</v>
      </c>
      <c r="O1447" s="3" t="b" cm="1">
        <f t="array" ref="O1447">_xlfn.IFS($M1447,FALSE,AND($L1447,NOT($M1447),$R1447&lt;$B$6,$I1447&gt;0),TRUE,TRUE,FALSE)</f>
        <v>1</v>
      </c>
      <c r="P1447" s="3" cm="1">
        <f t="array" ref="P1447">_xlfn.IFS($P1446&gt;=$C$7-$B$26,0,$O1446,$P1446+$B$26,TRUE,0)</f>
        <v>0</v>
      </c>
      <c r="Q1447" s="3" t="b" cm="1">
        <f t="array" ref="Q1447">_xlfn.IFS(AND($L1447,NOT($M1447),NOT($O1447)),TRUE,$R1447&gt;=$B$6,FALSE,AND($L1447,NOT($M1447),$O1447,$P1447=0),TRUE,TRUE,FALSE)</f>
        <v>1</v>
      </c>
      <c r="R1447" s="3" cm="1">
        <f t="array" ref="R1447">_xlfn.IFS(AND($Q1446,$R1446&lt;$B$6),$R1446+1,AND(NOT($L1446),$R1446&gt;0),0,TRUE,$R1446)</f>
        <v>0</v>
      </c>
      <c r="S1447" s="1" cm="1">
        <f t="array" ref="S1447">_xlfn.IFS(AND(Q1446,I1446&gt;$B$8),S1446+$B$8,AND(Q1446,I1446&lt;=$B$8),S1446+I1446,TRUE,$S1446)</f>
        <v>65</v>
      </c>
      <c r="T1447" s="1">
        <f t="shared" si="86"/>
        <v>5850</v>
      </c>
      <c r="U1447" s="17">
        <f t="shared" si="87"/>
        <v>243.07479224376732</v>
      </c>
      <c r="V1447" s="47" cm="1">
        <f t="array" ref="V1447">_xlfn.IFS($B$6=1,S1447*$B$10,AND(R1446=0,R1447&gt;=1,I1447&gt;=$B$6*$B$8-1),V1446+$B$6*$B$10*$B$8,AND(R1446=0,R1447&gt;=1,I1447&lt;$B$6*$B$8-1),V1446+I1446*$B$10,TRUE,V1446)</f>
        <v>6500</v>
      </c>
      <c r="W1447" s="17">
        <f t="shared" si="88"/>
        <v>270.08310249307482</v>
      </c>
    </row>
    <row r="1448" spans="7:23" x14ac:dyDescent="0.25">
      <c r="G1448" s="15">
        <v>1446</v>
      </c>
      <c r="H1448" s="1">
        <f t="shared" si="85"/>
        <v>24.083333333333332</v>
      </c>
      <c r="I1448" s="15" cm="1">
        <f t="array" ref="I1448">_xlfn.IFS(J1447&gt;=$C$13-$B$26,MINA(I1447+$B$13-S1448+S1447,$B$11),I1447=$B$11,MINA(I1447-S1448+S1447,$B$11),TRUE,MAXA(I1447-S1448+S1447,0))</f>
        <v>2</v>
      </c>
      <c r="J1448" s="1" cm="1">
        <f t="array" ref="J1448">_xlfn.IFS(J1447&gt;=$C$13-$B$26,0,I1447&lt;$B$11,J1447+$B$26,TRUE,0)</f>
        <v>0.05</v>
      </c>
      <c r="K1448" s="3" cm="1">
        <f t="array" ref="K1448">_xlfn.IFS(AND(NOT($K1447=0),$L1447),0,NOT($L1447),$K1447+$B$26,TRUE,$K1447)</f>
        <v>0</v>
      </c>
      <c r="L1448" s="3" t="b" cm="1">
        <f t="array" ref="L1448">_xlfn.IFS(AND($I1448&gt;0,$K1448&gt;=$C$5-$B$26),TRUE,$R1448&gt;=$B$6,FALSE,$I1448=0,FALSE,TRUE,$L1447)</f>
        <v>1</v>
      </c>
      <c r="M1448" s="3" t="b" cm="1">
        <f t="array" ref="M1448">_xlfn.IFS($N1448&gt;=$B$4-$B$26,FALSE,AND($I1448&gt;0,$K1448&gt;=$B$5-$B$26),TRUE,AND($L1448,NOT($M1447)),FALSE,$M1447,TRUE,TRUE,FALSE)</f>
        <v>0</v>
      </c>
      <c r="N1448" s="3" cm="1">
        <f t="array" ref="N1448">_xlfn.IFS($M1447,$N1447+$B$26,NOT($M1447),0,TRUE,$M1447)</f>
        <v>0</v>
      </c>
      <c r="O1448" s="3" t="b" cm="1">
        <f t="array" ref="O1448">_xlfn.IFS($M1448,FALSE,AND($L1448,NOT($M1448),$R1448&lt;$B$6,$I1448&gt;0),TRUE,TRUE,FALSE)</f>
        <v>1</v>
      </c>
      <c r="P1448" s="3" cm="1">
        <f t="array" ref="P1448">_xlfn.IFS($P1447&gt;=$C$7-$B$26,0,$O1447,$P1447+$B$26,TRUE,0)</f>
        <v>1.6666666666666666E-2</v>
      </c>
      <c r="Q1448" s="3" t="b" cm="1">
        <f t="array" ref="Q1448">_xlfn.IFS(AND($L1448,NOT($M1448),NOT($O1448)),TRUE,$R1448&gt;=$B$6,FALSE,AND($L1448,NOT($M1448),$O1448,$P1448=0),TRUE,TRUE,FALSE)</f>
        <v>0</v>
      </c>
      <c r="R1448" s="3" cm="1">
        <f t="array" ref="R1448">_xlfn.IFS(AND($Q1447,$R1447&lt;$B$6),$R1447+1,AND(NOT($L1447),$R1447&gt;0),0,TRUE,$R1447)</f>
        <v>1</v>
      </c>
      <c r="S1448" s="1" cm="1">
        <f t="array" ref="S1448">_xlfn.IFS(AND(Q1447,I1447&gt;$B$8),S1447+$B$8,AND(Q1447,I1447&lt;=$B$8),S1447+I1447,TRUE,$S1447)</f>
        <v>66</v>
      </c>
      <c r="T1448" s="1">
        <f t="shared" si="86"/>
        <v>5940</v>
      </c>
      <c r="U1448" s="17">
        <f t="shared" si="87"/>
        <v>246.64359861591697</v>
      </c>
      <c r="V1448" s="47" cm="1">
        <f t="array" ref="V1448">_xlfn.IFS($B$6=1,S1448*$B$10,AND(R1447=0,R1448&gt;=1,I1448&gt;=$B$6*$B$8-1),V1447+$B$6*$B$10*$B$8,AND(R1447=0,R1448&gt;=1,I1448&lt;$B$6*$B$8-1),V1447+I1447*$B$10,TRUE,V1447)</f>
        <v>6800</v>
      </c>
      <c r="W1448" s="17">
        <f t="shared" si="88"/>
        <v>282.35294117647061</v>
      </c>
    </row>
    <row r="1449" spans="7:23" x14ac:dyDescent="0.25">
      <c r="G1449" s="15">
        <v>1447</v>
      </c>
      <c r="H1449" s="1">
        <f t="shared" si="85"/>
        <v>24.1</v>
      </c>
      <c r="I1449" s="15" cm="1">
        <f t="array" ref="I1449">_xlfn.IFS(J1448&gt;=$C$13-$B$26,MINA(I1448+$B$13-S1449+S1448,$B$11),I1448=$B$11,MINA(I1448-S1449+S1448,$B$11),TRUE,MAXA(I1448-S1449+S1448,0))</f>
        <v>2</v>
      </c>
      <c r="J1449" s="1" cm="1">
        <f t="array" ref="J1449">_xlfn.IFS(J1448&gt;=$C$13-$B$26,0,I1448&lt;$B$11,J1448+$B$26,TRUE,0)</f>
        <v>6.6666666666666666E-2</v>
      </c>
      <c r="K1449" s="3" cm="1">
        <f t="array" ref="K1449">_xlfn.IFS(AND(NOT($K1448=0),$L1448),0,NOT($L1448),$K1448+$B$26,TRUE,$K1448)</f>
        <v>0</v>
      </c>
      <c r="L1449" s="3" t="b" cm="1">
        <f t="array" ref="L1449">_xlfn.IFS(AND($I1449&gt;0,$K1449&gt;=$C$5-$B$26),TRUE,$R1449&gt;=$B$6,FALSE,$I1449=0,FALSE,TRUE,$L1448)</f>
        <v>1</v>
      </c>
      <c r="M1449" s="3" t="b" cm="1">
        <f t="array" ref="M1449">_xlfn.IFS($N1449&gt;=$B$4-$B$26,FALSE,AND($I1449&gt;0,$K1449&gt;=$B$5-$B$26),TRUE,AND($L1449,NOT($M1448)),FALSE,$M1448,TRUE,TRUE,FALSE)</f>
        <v>0</v>
      </c>
      <c r="N1449" s="3" cm="1">
        <f t="array" ref="N1449">_xlfn.IFS($M1448,$N1448+$B$26,NOT($M1448),0,TRUE,$M1448)</f>
        <v>0</v>
      </c>
      <c r="O1449" s="3" t="b" cm="1">
        <f t="array" ref="O1449">_xlfn.IFS($M1449,FALSE,AND($L1449,NOT($M1449),$R1449&lt;$B$6,$I1449&gt;0),TRUE,TRUE,FALSE)</f>
        <v>1</v>
      </c>
      <c r="P1449" s="3" cm="1">
        <f t="array" ref="P1449">_xlfn.IFS($P1448&gt;=$C$7-$B$26,0,$O1448,$P1448+$B$26,TRUE,0)</f>
        <v>3.3333333333333333E-2</v>
      </c>
      <c r="Q1449" s="3" t="b" cm="1">
        <f t="array" ref="Q1449">_xlfn.IFS(AND($L1449,NOT($M1449),NOT($O1449)),TRUE,$R1449&gt;=$B$6,FALSE,AND($L1449,NOT($M1449),$O1449,$P1449=0),TRUE,TRUE,FALSE)</f>
        <v>0</v>
      </c>
      <c r="R1449" s="3" cm="1">
        <f t="array" ref="R1449">_xlfn.IFS(AND($Q1448,$R1448&lt;$B$6),$R1448+1,AND(NOT($L1448),$R1448&gt;0),0,TRUE,$R1448)</f>
        <v>1</v>
      </c>
      <c r="S1449" s="1" cm="1">
        <f t="array" ref="S1449">_xlfn.IFS(AND(Q1448,I1448&gt;$B$8),S1448+$B$8,AND(Q1448,I1448&lt;=$B$8),S1448+I1448,TRUE,$S1448)</f>
        <v>66</v>
      </c>
      <c r="T1449" s="1">
        <f t="shared" si="86"/>
        <v>5940</v>
      </c>
      <c r="U1449" s="17">
        <f t="shared" si="87"/>
        <v>246.47302904564313</v>
      </c>
      <c r="V1449" s="47" cm="1">
        <f t="array" ref="V1449">_xlfn.IFS($B$6=1,S1449*$B$10,AND(R1448=0,R1449&gt;=1,I1449&gt;=$B$6*$B$8-1),V1448+$B$6*$B$10*$B$8,AND(R1448=0,R1449&gt;=1,I1449&lt;$B$6*$B$8-1),V1448+I1448*$B$10,TRUE,V1448)</f>
        <v>6800</v>
      </c>
      <c r="W1449" s="17">
        <f t="shared" si="88"/>
        <v>282.15767634854768</v>
      </c>
    </row>
    <row r="1450" spans="7:23" x14ac:dyDescent="0.25">
      <c r="G1450" s="15">
        <v>1448</v>
      </c>
      <c r="H1450" s="1">
        <f t="shared" si="85"/>
        <v>24.116666666666667</v>
      </c>
      <c r="I1450" s="15" cm="1">
        <f t="array" ref="I1450">_xlfn.IFS(J1449&gt;=$C$13-$B$26,MINA(I1449+$B$13-S1450+S1449,$B$11),I1449=$B$11,MINA(I1449-S1450+S1449,$B$11),TRUE,MAXA(I1449-S1450+S1449,0))</f>
        <v>2</v>
      </c>
      <c r="J1450" s="1" cm="1">
        <f t="array" ref="J1450">_xlfn.IFS(J1449&gt;=$C$13-$B$26,0,I1449&lt;$B$11,J1449+$B$26,TRUE,0)</f>
        <v>8.3333333333333329E-2</v>
      </c>
      <c r="K1450" s="3" cm="1">
        <f t="array" ref="K1450">_xlfn.IFS(AND(NOT($K1449=0),$L1449),0,NOT($L1449),$K1449+$B$26,TRUE,$K1449)</f>
        <v>0</v>
      </c>
      <c r="L1450" s="3" t="b" cm="1">
        <f t="array" ref="L1450">_xlfn.IFS(AND($I1450&gt;0,$K1450&gt;=$C$5-$B$26),TRUE,$R1450&gt;=$B$6,FALSE,$I1450=0,FALSE,TRUE,$L1449)</f>
        <v>1</v>
      </c>
      <c r="M1450" s="3" t="b" cm="1">
        <f t="array" ref="M1450">_xlfn.IFS($N1450&gt;=$B$4-$B$26,FALSE,AND($I1450&gt;0,$K1450&gt;=$B$5-$B$26),TRUE,AND($L1450,NOT($M1449)),FALSE,$M1449,TRUE,TRUE,FALSE)</f>
        <v>0</v>
      </c>
      <c r="N1450" s="3" cm="1">
        <f t="array" ref="N1450">_xlfn.IFS($M1449,$N1449+$B$26,NOT($M1449),0,TRUE,$M1449)</f>
        <v>0</v>
      </c>
      <c r="O1450" s="3" t="b" cm="1">
        <f t="array" ref="O1450">_xlfn.IFS($M1450,FALSE,AND($L1450,NOT($M1450),$R1450&lt;$B$6,$I1450&gt;0),TRUE,TRUE,FALSE)</f>
        <v>1</v>
      </c>
      <c r="P1450" s="3" cm="1">
        <f t="array" ref="P1450">_xlfn.IFS($P1449&gt;=$C$7-$B$26,0,$O1449,$P1449+$B$26,TRUE,0)</f>
        <v>0.05</v>
      </c>
      <c r="Q1450" s="3" t="b" cm="1">
        <f t="array" ref="Q1450">_xlfn.IFS(AND($L1450,NOT($M1450),NOT($O1450)),TRUE,$R1450&gt;=$B$6,FALSE,AND($L1450,NOT($M1450),$O1450,$P1450=0),TRUE,TRUE,FALSE)</f>
        <v>0</v>
      </c>
      <c r="R1450" s="3" cm="1">
        <f t="array" ref="R1450">_xlfn.IFS(AND($Q1449,$R1449&lt;$B$6),$R1449+1,AND(NOT($L1449),$R1449&gt;0),0,TRUE,$R1449)</f>
        <v>1</v>
      </c>
      <c r="S1450" s="1" cm="1">
        <f t="array" ref="S1450">_xlfn.IFS(AND(Q1449,I1449&gt;$B$8),S1449+$B$8,AND(Q1449,I1449&lt;=$B$8),S1449+I1449,TRUE,$S1449)</f>
        <v>66</v>
      </c>
      <c r="T1450" s="1">
        <f t="shared" si="86"/>
        <v>5940</v>
      </c>
      <c r="U1450" s="17">
        <f t="shared" si="87"/>
        <v>246.30269523151347</v>
      </c>
      <c r="V1450" s="47" cm="1">
        <f t="array" ref="V1450">_xlfn.IFS($B$6=1,S1450*$B$10,AND(R1449=0,R1450&gt;=1,I1450&gt;=$B$6*$B$8-1),V1449+$B$6*$B$10*$B$8,AND(R1449=0,R1450&gt;=1,I1450&lt;$B$6*$B$8-1),V1449+I1449*$B$10,TRUE,V1449)</f>
        <v>6800</v>
      </c>
      <c r="W1450" s="17">
        <f t="shared" si="88"/>
        <v>281.9626814098134</v>
      </c>
    </row>
    <row r="1451" spans="7:23" x14ac:dyDescent="0.25">
      <c r="G1451" s="15">
        <v>1449</v>
      </c>
      <c r="H1451" s="1">
        <f t="shared" si="85"/>
        <v>24.133333333333333</v>
      </c>
      <c r="I1451" s="15" cm="1">
        <f t="array" ref="I1451">_xlfn.IFS(J1450&gt;=$C$13-$B$26,MINA(I1450+$B$13-S1451+S1450,$B$11),I1450=$B$11,MINA(I1450-S1451+S1450,$B$11),TRUE,MAXA(I1450-S1451+S1450,0))</f>
        <v>2</v>
      </c>
      <c r="J1451" s="1" cm="1">
        <f t="array" ref="J1451">_xlfn.IFS(J1450&gt;=$C$13-$B$26,0,I1450&lt;$B$11,J1450+$B$26,TRUE,0)</f>
        <v>9.9999999999999992E-2</v>
      </c>
      <c r="K1451" s="3" cm="1">
        <f t="array" ref="K1451">_xlfn.IFS(AND(NOT($K1450=0),$L1450),0,NOT($L1450),$K1450+$B$26,TRUE,$K1450)</f>
        <v>0</v>
      </c>
      <c r="L1451" s="3" t="b" cm="1">
        <f t="array" ref="L1451">_xlfn.IFS(AND($I1451&gt;0,$K1451&gt;=$C$5-$B$26),TRUE,$R1451&gt;=$B$6,FALSE,$I1451=0,FALSE,TRUE,$L1450)</f>
        <v>1</v>
      </c>
      <c r="M1451" s="3" t="b" cm="1">
        <f t="array" ref="M1451">_xlfn.IFS($N1451&gt;=$B$4-$B$26,FALSE,AND($I1451&gt;0,$K1451&gt;=$B$5-$B$26),TRUE,AND($L1451,NOT($M1450)),FALSE,$M1450,TRUE,TRUE,FALSE)</f>
        <v>0</v>
      </c>
      <c r="N1451" s="3" cm="1">
        <f t="array" ref="N1451">_xlfn.IFS($M1450,$N1450+$B$26,NOT($M1450),0,TRUE,$M1450)</f>
        <v>0</v>
      </c>
      <c r="O1451" s="3" t="b" cm="1">
        <f t="array" ref="O1451">_xlfn.IFS($M1451,FALSE,AND($L1451,NOT($M1451),$R1451&lt;$B$6,$I1451&gt;0),TRUE,TRUE,FALSE)</f>
        <v>1</v>
      </c>
      <c r="P1451" s="3" cm="1">
        <f t="array" ref="P1451">_xlfn.IFS($P1450&gt;=$C$7-$B$26,0,$O1450,$P1450+$B$26,TRUE,0)</f>
        <v>6.6666666666666666E-2</v>
      </c>
      <c r="Q1451" s="3" t="b" cm="1">
        <f t="array" ref="Q1451">_xlfn.IFS(AND($L1451,NOT($M1451),NOT($O1451)),TRUE,$R1451&gt;=$B$6,FALSE,AND($L1451,NOT($M1451),$O1451,$P1451=0),TRUE,TRUE,FALSE)</f>
        <v>0</v>
      </c>
      <c r="R1451" s="3" cm="1">
        <f t="array" ref="R1451">_xlfn.IFS(AND($Q1450,$R1450&lt;$B$6),$R1450+1,AND(NOT($L1450),$R1450&gt;0),0,TRUE,$R1450)</f>
        <v>1</v>
      </c>
      <c r="S1451" s="1" cm="1">
        <f t="array" ref="S1451">_xlfn.IFS(AND(Q1450,I1450&gt;$B$8),S1450+$B$8,AND(Q1450,I1450&lt;=$B$8),S1450+I1450,TRUE,$S1450)</f>
        <v>66</v>
      </c>
      <c r="T1451" s="1">
        <f t="shared" si="86"/>
        <v>5940</v>
      </c>
      <c r="U1451" s="17">
        <f t="shared" si="87"/>
        <v>246.13259668508289</v>
      </c>
      <c r="V1451" s="47" cm="1">
        <f t="array" ref="V1451">_xlfn.IFS($B$6=1,S1451*$B$10,AND(R1450=0,R1451&gt;=1,I1451&gt;=$B$6*$B$8-1),V1450+$B$6*$B$10*$B$8,AND(R1450=0,R1451&gt;=1,I1451&lt;$B$6*$B$8-1),V1450+I1450*$B$10,TRUE,V1450)</f>
        <v>6800</v>
      </c>
      <c r="W1451" s="17">
        <f t="shared" si="88"/>
        <v>281.76795580110496</v>
      </c>
    </row>
    <row r="1452" spans="7:23" x14ac:dyDescent="0.25">
      <c r="G1452" s="15">
        <v>1450</v>
      </c>
      <c r="H1452" s="1">
        <f t="shared" si="85"/>
        <v>24.15</v>
      </c>
      <c r="I1452" s="15" cm="1">
        <f t="array" ref="I1452">_xlfn.IFS(J1451&gt;=$C$13-$B$26,MINA(I1451+$B$13-S1452+S1451,$B$11),I1451=$B$11,MINA(I1451-S1452+S1451,$B$11),TRUE,MAXA(I1451-S1452+S1451,0))</f>
        <v>2</v>
      </c>
      <c r="J1452" s="1" cm="1">
        <f t="array" ref="J1452">_xlfn.IFS(J1451&gt;=$C$13-$B$26,0,I1451&lt;$B$11,J1451+$B$26,TRUE,0)</f>
        <v>0.11666666666666665</v>
      </c>
      <c r="K1452" s="3" cm="1">
        <f t="array" ref="K1452">_xlfn.IFS(AND(NOT($K1451=0),$L1451),0,NOT($L1451),$K1451+$B$26,TRUE,$K1451)</f>
        <v>0</v>
      </c>
      <c r="L1452" s="3" t="b" cm="1">
        <f t="array" ref="L1452">_xlfn.IFS(AND($I1452&gt;0,$K1452&gt;=$C$5-$B$26),TRUE,$R1452&gt;=$B$6,FALSE,$I1452=0,FALSE,TRUE,$L1451)</f>
        <v>1</v>
      </c>
      <c r="M1452" s="3" t="b" cm="1">
        <f t="array" ref="M1452">_xlfn.IFS($N1452&gt;=$B$4-$B$26,FALSE,AND($I1452&gt;0,$K1452&gt;=$B$5-$B$26),TRUE,AND($L1452,NOT($M1451)),FALSE,$M1451,TRUE,TRUE,FALSE)</f>
        <v>0</v>
      </c>
      <c r="N1452" s="3" cm="1">
        <f t="array" ref="N1452">_xlfn.IFS($M1451,$N1451+$B$26,NOT($M1451),0,TRUE,$M1451)</f>
        <v>0</v>
      </c>
      <c r="O1452" s="3" t="b" cm="1">
        <f t="array" ref="O1452">_xlfn.IFS($M1452,FALSE,AND($L1452,NOT($M1452),$R1452&lt;$B$6,$I1452&gt;0),TRUE,TRUE,FALSE)</f>
        <v>1</v>
      </c>
      <c r="P1452" s="3" cm="1">
        <f t="array" ref="P1452">_xlfn.IFS($P1451&gt;=$C$7-$B$26,0,$O1451,$P1451+$B$26,TRUE,0)</f>
        <v>8.3333333333333329E-2</v>
      </c>
      <c r="Q1452" s="3" t="b" cm="1">
        <f t="array" ref="Q1452">_xlfn.IFS(AND($L1452,NOT($M1452),NOT($O1452)),TRUE,$R1452&gt;=$B$6,FALSE,AND($L1452,NOT($M1452),$O1452,$P1452=0),TRUE,TRUE,FALSE)</f>
        <v>0</v>
      </c>
      <c r="R1452" s="3" cm="1">
        <f t="array" ref="R1452">_xlfn.IFS(AND($Q1451,$R1451&lt;$B$6),$R1451+1,AND(NOT($L1451),$R1451&gt;0),0,TRUE,$R1451)</f>
        <v>1</v>
      </c>
      <c r="S1452" s="1" cm="1">
        <f t="array" ref="S1452">_xlfn.IFS(AND(Q1451,I1451&gt;$B$8),S1451+$B$8,AND(Q1451,I1451&lt;=$B$8),S1451+I1451,TRUE,$S1451)</f>
        <v>66</v>
      </c>
      <c r="T1452" s="1">
        <f t="shared" si="86"/>
        <v>5940</v>
      </c>
      <c r="U1452" s="17">
        <f t="shared" si="87"/>
        <v>245.96273291925468</v>
      </c>
      <c r="V1452" s="47" cm="1">
        <f t="array" ref="V1452">_xlfn.IFS($B$6=1,S1452*$B$10,AND(R1451=0,R1452&gt;=1,I1452&gt;=$B$6*$B$8-1),V1451+$B$6*$B$10*$B$8,AND(R1451=0,R1452&gt;=1,I1452&lt;$B$6*$B$8-1),V1451+I1451*$B$10,TRUE,V1451)</f>
        <v>6800</v>
      </c>
      <c r="W1452" s="17">
        <f t="shared" si="88"/>
        <v>281.57349896480332</v>
      </c>
    </row>
    <row r="1453" spans="7:23" x14ac:dyDescent="0.25">
      <c r="G1453" s="15">
        <v>1451</v>
      </c>
      <c r="H1453" s="1">
        <f t="shared" si="85"/>
        <v>24.166666666666668</v>
      </c>
      <c r="I1453" s="15" cm="1">
        <f t="array" ref="I1453">_xlfn.IFS(J1452&gt;=$C$13-$B$26,MINA(I1452+$B$13-S1453+S1452,$B$11),I1452=$B$11,MINA(I1452-S1453+S1452,$B$11),TRUE,MAXA(I1452-S1453+S1452,0))</f>
        <v>2</v>
      </c>
      <c r="J1453" s="1" cm="1">
        <f t="array" ref="J1453">_xlfn.IFS(J1452&gt;=$C$13-$B$26,0,I1452&lt;$B$11,J1452+$B$26,TRUE,0)</f>
        <v>0.13333333333333333</v>
      </c>
      <c r="K1453" s="3" cm="1">
        <f t="array" ref="K1453">_xlfn.IFS(AND(NOT($K1452=0),$L1452),0,NOT($L1452),$K1452+$B$26,TRUE,$K1452)</f>
        <v>0</v>
      </c>
      <c r="L1453" s="3" t="b" cm="1">
        <f t="array" ref="L1453">_xlfn.IFS(AND($I1453&gt;0,$K1453&gt;=$C$5-$B$26),TRUE,$R1453&gt;=$B$6,FALSE,$I1453=0,FALSE,TRUE,$L1452)</f>
        <v>1</v>
      </c>
      <c r="M1453" s="3" t="b" cm="1">
        <f t="array" ref="M1453">_xlfn.IFS($N1453&gt;=$B$4-$B$26,FALSE,AND($I1453&gt;0,$K1453&gt;=$B$5-$B$26),TRUE,AND($L1453,NOT($M1452)),FALSE,$M1452,TRUE,TRUE,FALSE)</f>
        <v>0</v>
      </c>
      <c r="N1453" s="3" cm="1">
        <f t="array" ref="N1453">_xlfn.IFS($M1452,$N1452+$B$26,NOT($M1452),0,TRUE,$M1452)</f>
        <v>0</v>
      </c>
      <c r="O1453" s="3" t="b" cm="1">
        <f t="array" ref="O1453">_xlfn.IFS($M1453,FALSE,AND($L1453,NOT($M1453),$R1453&lt;$B$6,$I1453&gt;0),TRUE,TRUE,FALSE)</f>
        <v>1</v>
      </c>
      <c r="P1453" s="3" cm="1">
        <f t="array" ref="P1453">_xlfn.IFS($P1452&gt;=$C$7-$B$26,0,$O1452,$P1452+$B$26,TRUE,0)</f>
        <v>0</v>
      </c>
      <c r="Q1453" s="3" t="b" cm="1">
        <f t="array" ref="Q1453">_xlfn.IFS(AND($L1453,NOT($M1453),NOT($O1453)),TRUE,$R1453&gt;=$B$6,FALSE,AND($L1453,NOT($M1453),$O1453,$P1453=0),TRUE,TRUE,FALSE)</f>
        <v>1</v>
      </c>
      <c r="R1453" s="3" cm="1">
        <f t="array" ref="R1453">_xlfn.IFS(AND($Q1452,$R1452&lt;$B$6),$R1452+1,AND(NOT($L1452),$R1452&gt;0),0,TRUE,$R1452)</f>
        <v>1</v>
      </c>
      <c r="S1453" s="1" cm="1">
        <f t="array" ref="S1453">_xlfn.IFS(AND(Q1452,I1452&gt;$B$8),S1452+$B$8,AND(Q1452,I1452&lt;=$B$8),S1452+I1452,TRUE,$S1452)</f>
        <v>66</v>
      </c>
      <c r="T1453" s="1">
        <f t="shared" si="86"/>
        <v>5940</v>
      </c>
      <c r="U1453" s="17">
        <f t="shared" si="87"/>
        <v>245.79310344827584</v>
      </c>
      <c r="V1453" s="47" cm="1">
        <f t="array" ref="V1453">_xlfn.IFS($B$6=1,S1453*$B$10,AND(R1452=0,R1453&gt;=1,I1453&gt;=$B$6*$B$8-1),V1452+$B$6*$B$10*$B$8,AND(R1452=0,R1453&gt;=1,I1453&lt;$B$6*$B$8-1),V1452+I1452*$B$10,TRUE,V1452)</f>
        <v>6800</v>
      </c>
      <c r="W1453" s="17">
        <f t="shared" si="88"/>
        <v>281.37931034482756</v>
      </c>
    </row>
    <row r="1454" spans="7:23" x14ac:dyDescent="0.25">
      <c r="G1454" s="15">
        <v>1452</v>
      </c>
      <c r="H1454" s="1">
        <f t="shared" si="85"/>
        <v>24.183333333333334</v>
      </c>
      <c r="I1454" s="15" cm="1">
        <f t="array" ref="I1454">_xlfn.IFS(J1453&gt;=$C$13-$B$26,MINA(I1453+$B$13-S1454+S1453,$B$11),I1453=$B$11,MINA(I1453-S1454+S1453,$B$11),TRUE,MAXA(I1453-S1454+S1453,0))</f>
        <v>1</v>
      </c>
      <c r="J1454" s="1" cm="1">
        <f t="array" ref="J1454">_xlfn.IFS(J1453&gt;=$C$13-$B$26,0,I1453&lt;$B$11,J1453+$B$26,TRUE,0)</f>
        <v>0.15</v>
      </c>
      <c r="K1454" s="3" cm="1">
        <f t="array" ref="K1454">_xlfn.IFS(AND(NOT($K1453=0),$L1453),0,NOT($L1453),$K1453+$B$26,TRUE,$K1453)</f>
        <v>0</v>
      </c>
      <c r="L1454" s="3" t="b" cm="1">
        <f t="array" ref="L1454">_xlfn.IFS(AND($I1454&gt;0,$K1454&gt;=$C$5-$B$26),TRUE,$R1454&gt;=$B$6,FALSE,$I1454=0,FALSE,TRUE,$L1453)</f>
        <v>1</v>
      </c>
      <c r="M1454" s="3" t="b" cm="1">
        <f t="array" ref="M1454">_xlfn.IFS($N1454&gt;=$B$4-$B$26,FALSE,AND($I1454&gt;0,$K1454&gt;=$B$5-$B$26),TRUE,AND($L1454,NOT($M1453)),FALSE,$M1453,TRUE,TRUE,FALSE)</f>
        <v>0</v>
      </c>
      <c r="N1454" s="3" cm="1">
        <f t="array" ref="N1454">_xlfn.IFS($M1453,$N1453+$B$26,NOT($M1453),0,TRUE,$M1453)</f>
        <v>0</v>
      </c>
      <c r="O1454" s="3" t="b" cm="1">
        <f t="array" ref="O1454">_xlfn.IFS($M1454,FALSE,AND($L1454,NOT($M1454),$R1454&lt;$B$6,$I1454&gt;0),TRUE,TRUE,FALSE)</f>
        <v>1</v>
      </c>
      <c r="P1454" s="3" cm="1">
        <f t="array" ref="P1454">_xlfn.IFS($P1453&gt;=$C$7-$B$26,0,$O1453,$P1453+$B$26,TRUE,0)</f>
        <v>1.6666666666666666E-2</v>
      </c>
      <c r="Q1454" s="3" t="b" cm="1">
        <f t="array" ref="Q1454">_xlfn.IFS(AND($L1454,NOT($M1454),NOT($O1454)),TRUE,$R1454&gt;=$B$6,FALSE,AND($L1454,NOT($M1454),$O1454,$P1454=0),TRUE,TRUE,FALSE)</f>
        <v>0</v>
      </c>
      <c r="R1454" s="3" cm="1">
        <f t="array" ref="R1454">_xlfn.IFS(AND($Q1453,$R1453&lt;$B$6),$R1453+1,AND(NOT($L1453),$R1453&gt;0),0,TRUE,$R1453)</f>
        <v>2</v>
      </c>
      <c r="S1454" s="1" cm="1">
        <f t="array" ref="S1454">_xlfn.IFS(AND(Q1453,I1453&gt;$B$8),S1453+$B$8,AND(Q1453,I1453&lt;=$B$8),S1453+I1453,TRUE,$S1453)</f>
        <v>67</v>
      </c>
      <c r="T1454" s="1">
        <f t="shared" si="86"/>
        <v>6030</v>
      </c>
      <c r="U1454" s="17">
        <f t="shared" si="87"/>
        <v>249.34527911784977</v>
      </c>
      <c r="V1454" s="47" cm="1">
        <f t="array" ref="V1454">_xlfn.IFS($B$6=1,S1454*$B$10,AND(R1453=0,R1454&gt;=1,I1454&gt;=$B$6*$B$8-1),V1453+$B$6*$B$10*$B$8,AND(R1453=0,R1454&gt;=1,I1454&lt;$B$6*$B$8-1),V1453+I1453*$B$10,TRUE,V1453)</f>
        <v>6800</v>
      </c>
      <c r="W1454" s="17">
        <f t="shared" si="88"/>
        <v>281.18538938662994</v>
      </c>
    </row>
    <row r="1455" spans="7:23" x14ac:dyDescent="0.25">
      <c r="G1455" s="15">
        <v>1453</v>
      </c>
      <c r="H1455" s="1">
        <f t="shared" si="85"/>
        <v>24.2</v>
      </c>
      <c r="I1455" s="15" cm="1">
        <f t="array" ref="I1455">_xlfn.IFS(J1454&gt;=$C$13-$B$26,MINA(I1454+$B$13-S1455+S1454,$B$11),I1454=$B$11,MINA(I1454-S1455+S1454,$B$11),TRUE,MAXA(I1454-S1455+S1454,0))</f>
        <v>1</v>
      </c>
      <c r="J1455" s="1" cm="1">
        <f t="array" ref="J1455">_xlfn.IFS(J1454&gt;=$C$13-$B$26,0,I1454&lt;$B$11,J1454+$B$26,TRUE,0)</f>
        <v>0.16666666666666666</v>
      </c>
      <c r="K1455" s="3" cm="1">
        <f t="array" ref="K1455">_xlfn.IFS(AND(NOT($K1454=0),$L1454),0,NOT($L1454),$K1454+$B$26,TRUE,$K1454)</f>
        <v>0</v>
      </c>
      <c r="L1455" s="3" t="b" cm="1">
        <f t="array" ref="L1455">_xlfn.IFS(AND($I1455&gt;0,$K1455&gt;=$C$5-$B$26),TRUE,$R1455&gt;=$B$6,FALSE,$I1455=0,FALSE,TRUE,$L1454)</f>
        <v>1</v>
      </c>
      <c r="M1455" s="3" t="b" cm="1">
        <f t="array" ref="M1455">_xlfn.IFS($N1455&gt;=$B$4-$B$26,FALSE,AND($I1455&gt;0,$K1455&gt;=$B$5-$B$26),TRUE,AND($L1455,NOT($M1454)),FALSE,$M1454,TRUE,TRUE,FALSE)</f>
        <v>0</v>
      </c>
      <c r="N1455" s="3" cm="1">
        <f t="array" ref="N1455">_xlfn.IFS($M1454,$N1454+$B$26,NOT($M1454),0,TRUE,$M1454)</f>
        <v>0</v>
      </c>
      <c r="O1455" s="3" t="b" cm="1">
        <f t="array" ref="O1455">_xlfn.IFS($M1455,FALSE,AND($L1455,NOT($M1455),$R1455&lt;$B$6,$I1455&gt;0),TRUE,TRUE,FALSE)</f>
        <v>1</v>
      </c>
      <c r="P1455" s="3" cm="1">
        <f t="array" ref="P1455">_xlfn.IFS($P1454&gt;=$C$7-$B$26,0,$O1454,$P1454+$B$26,TRUE,0)</f>
        <v>3.3333333333333333E-2</v>
      </c>
      <c r="Q1455" s="3" t="b" cm="1">
        <f t="array" ref="Q1455">_xlfn.IFS(AND($L1455,NOT($M1455),NOT($O1455)),TRUE,$R1455&gt;=$B$6,FALSE,AND($L1455,NOT($M1455),$O1455,$P1455=0),TRUE,TRUE,FALSE)</f>
        <v>0</v>
      </c>
      <c r="R1455" s="3" cm="1">
        <f t="array" ref="R1455">_xlfn.IFS(AND($Q1454,$R1454&lt;$B$6),$R1454+1,AND(NOT($L1454),$R1454&gt;0),0,TRUE,$R1454)</f>
        <v>2</v>
      </c>
      <c r="S1455" s="1" cm="1">
        <f t="array" ref="S1455">_xlfn.IFS(AND(Q1454,I1454&gt;$B$8),S1454+$B$8,AND(Q1454,I1454&lt;=$B$8),S1454+I1454,TRUE,$S1454)</f>
        <v>67</v>
      </c>
      <c r="T1455" s="1">
        <f t="shared" si="86"/>
        <v>6030</v>
      </c>
      <c r="U1455" s="17">
        <f t="shared" si="87"/>
        <v>249.17355371900828</v>
      </c>
      <c r="V1455" s="47" cm="1">
        <f t="array" ref="V1455">_xlfn.IFS($B$6=1,S1455*$B$10,AND(R1454=0,R1455&gt;=1,I1455&gt;=$B$6*$B$8-1),V1454+$B$6*$B$10*$B$8,AND(R1454=0,R1455&gt;=1,I1455&lt;$B$6*$B$8-1),V1454+I1454*$B$10,TRUE,V1454)</f>
        <v>6800</v>
      </c>
      <c r="W1455" s="17">
        <f t="shared" si="88"/>
        <v>280.9917355371901</v>
      </c>
    </row>
    <row r="1456" spans="7:23" x14ac:dyDescent="0.25">
      <c r="G1456" s="15">
        <v>1454</v>
      </c>
      <c r="H1456" s="1">
        <f t="shared" si="85"/>
        <v>24.216666666666665</v>
      </c>
      <c r="I1456" s="15" cm="1">
        <f t="array" ref="I1456">_xlfn.IFS(J1455&gt;=$C$13-$B$26,MINA(I1455+$B$13-S1456+S1455,$B$11),I1455=$B$11,MINA(I1455-S1456+S1455,$B$11),TRUE,MAXA(I1455-S1456+S1455,0))</f>
        <v>1</v>
      </c>
      <c r="J1456" s="1" cm="1">
        <f t="array" ref="J1456">_xlfn.IFS(J1455&gt;=$C$13-$B$26,0,I1455&lt;$B$11,J1455+$B$26,TRUE,0)</f>
        <v>0.18333333333333332</v>
      </c>
      <c r="K1456" s="3" cm="1">
        <f t="array" ref="K1456">_xlfn.IFS(AND(NOT($K1455=0),$L1455),0,NOT($L1455),$K1455+$B$26,TRUE,$K1455)</f>
        <v>0</v>
      </c>
      <c r="L1456" s="3" t="b" cm="1">
        <f t="array" ref="L1456">_xlfn.IFS(AND($I1456&gt;0,$K1456&gt;=$C$5-$B$26),TRUE,$R1456&gt;=$B$6,FALSE,$I1456=0,FALSE,TRUE,$L1455)</f>
        <v>1</v>
      </c>
      <c r="M1456" s="3" t="b" cm="1">
        <f t="array" ref="M1456">_xlfn.IFS($N1456&gt;=$B$4-$B$26,FALSE,AND($I1456&gt;0,$K1456&gt;=$B$5-$B$26),TRUE,AND($L1456,NOT($M1455)),FALSE,$M1455,TRUE,TRUE,FALSE)</f>
        <v>0</v>
      </c>
      <c r="N1456" s="3" cm="1">
        <f t="array" ref="N1456">_xlfn.IFS($M1455,$N1455+$B$26,NOT($M1455),0,TRUE,$M1455)</f>
        <v>0</v>
      </c>
      <c r="O1456" s="3" t="b" cm="1">
        <f t="array" ref="O1456">_xlfn.IFS($M1456,FALSE,AND($L1456,NOT($M1456),$R1456&lt;$B$6,$I1456&gt;0),TRUE,TRUE,FALSE)</f>
        <v>1</v>
      </c>
      <c r="P1456" s="3" cm="1">
        <f t="array" ref="P1456">_xlfn.IFS($P1455&gt;=$C$7-$B$26,0,$O1455,$P1455+$B$26,TRUE,0)</f>
        <v>0.05</v>
      </c>
      <c r="Q1456" s="3" t="b" cm="1">
        <f t="array" ref="Q1456">_xlfn.IFS(AND($L1456,NOT($M1456),NOT($O1456)),TRUE,$R1456&gt;=$B$6,FALSE,AND($L1456,NOT($M1456),$O1456,$P1456=0),TRUE,TRUE,FALSE)</f>
        <v>0</v>
      </c>
      <c r="R1456" s="3" cm="1">
        <f t="array" ref="R1456">_xlfn.IFS(AND($Q1455,$R1455&lt;$B$6),$R1455+1,AND(NOT($L1455),$R1455&gt;0),0,TRUE,$R1455)</f>
        <v>2</v>
      </c>
      <c r="S1456" s="1" cm="1">
        <f t="array" ref="S1456">_xlfn.IFS(AND(Q1455,I1455&gt;$B$8),S1455+$B$8,AND(Q1455,I1455&lt;=$B$8),S1455+I1455,TRUE,$S1455)</f>
        <v>67</v>
      </c>
      <c r="T1456" s="1">
        <f t="shared" si="86"/>
        <v>6030</v>
      </c>
      <c r="U1456" s="17">
        <f t="shared" si="87"/>
        <v>249.00206469373711</v>
      </c>
      <c r="V1456" s="47" cm="1">
        <f t="array" ref="V1456">_xlfn.IFS($B$6=1,S1456*$B$10,AND(R1455=0,R1456&gt;=1,I1456&gt;=$B$6*$B$8-1),V1455+$B$6*$B$10*$B$8,AND(R1455=0,R1456&gt;=1,I1456&lt;$B$6*$B$8-1),V1455+I1455*$B$10,TRUE,V1455)</f>
        <v>6800</v>
      </c>
      <c r="W1456" s="17">
        <f t="shared" si="88"/>
        <v>280.79834824501035</v>
      </c>
    </row>
    <row r="1457" spans="7:23" x14ac:dyDescent="0.25">
      <c r="G1457" s="15">
        <v>1455</v>
      </c>
      <c r="H1457" s="1">
        <f t="shared" si="85"/>
        <v>24.233333333333334</v>
      </c>
      <c r="I1457" s="15" cm="1">
        <f t="array" ref="I1457">_xlfn.IFS(J1456&gt;=$C$13-$B$26,MINA(I1456+$B$13-S1457+S1456,$B$11),I1456=$B$11,MINA(I1456-S1457+S1456,$B$11),TRUE,MAXA(I1456-S1457+S1456,0))</f>
        <v>1</v>
      </c>
      <c r="J1457" s="1" cm="1">
        <f t="array" ref="J1457">_xlfn.IFS(J1456&gt;=$C$13-$B$26,0,I1456&lt;$B$11,J1456+$B$26,TRUE,0)</f>
        <v>0.19999999999999998</v>
      </c>
      <c r="K1457" s="3" cm="1">
        <f t="array" ref="K1457">_xlfn.IFS(AND(NOT($K1456=0),$L1456),0,NOT($L1456),$K1456+$B$26,TRUE,$K1456)</f>
        <v>0</v>
      </c>
      <c r="L1457" s="3" t="b" cm="1">
        <f t="array" ref="L1457">_xlfn.IFS(AND($I1457&gt;0,$K1457&gt;=$C$5-$B$26),TRUE,$R1457&gt;=$B$6,FALSE,$I1457=0,FALSE,TRUE,$L1456)</f>
        <v>1</v>
      </c>
      <c r="M1457" s="3" t="b" cm="1">
        <f t="array" ref="M1457">_xlfn.IFS($N1457&gt;=$B$4-$B$26,FALSE,AND($I1457&gt;0,$K1457&gt;=$B$5-$B$26),TRUE,AND($L1457,NOT($M1456)),FALSE,$M1456,TRUE,TRUE,FALSE)</f>
        <v>0</v>
      </c>
      <c r="N1457" s="3" cm="1">
        <f t="array" ref="N1457">_xlfn.IFS($M1456,$N1456+$B$26,NOT($M1456),0,TRUE,$M1456)</f>
        <v>0</v>
      </c>
      <c r="O1457" s="3" t="b" cm="1">
        <f t="array" ref="O1457">_xlfn.IFS($M1457,FALSE,AND($L1457,NOT($M1457),$R1457&lt;$B$6,$I1457&gt;0),TRUE,TRUE,FALSE)</f>
        <v>1</v>
      </c>
      <c r="P1457" s="3" cm="1">
        <f t="array" ref="P1457">_xlfn.IFS($P1456&gt;=$C$7-$B$26,0,$O1456,$P1456+$B$26,TRUE,0)</f>
        <v>6.6666666666666666E-2</v>
      </c>
      <c r="Q1457" s="3" t="b" cm="1">
        <f t="array" ref="Q1457">_xlfn.IFS(AND($L1457,NOT($M1457),NOT($O1457)),TRUE,$R1457&gt;=$B$6,FALSE,AND($L1457,NOT($M1457),$O1457,$P1457=0),TRUE,TRUE,FALSE)</f>
        <v>0</v>
      </c>
      <c r="R1457" s="3" cm="1">
        <f t="array" ref="R1457">_xlfn.IFS(AND($Q1456,$R1456&lt;$B$6),$R1456+1,AND(NOT($L1456),$R1456&gt;0),0,TRUE,$R1456)</f>
        <v>2</v>
      </c>
      <c r="S1457" s="1" cm="1">
        <f t="array" ref="S1457">_xlfn.IFS(AND(Q1456,I1456&gt;$B$8),S1456+$B$8,AND(Q1456,I1456&lt;=$B$8),S1456+I1456,TRUE,$S1456)</f>
        <v>67</v>
      </c>
      <c r="T1457" s="1">
        <f t="shared" si="86"/>
        <v>6030</v>
      </c>
      <c r="U1457" s="17">
        <f t="shared" si="87"/>
        <v>248.83081155433285</v>
      </c>
      <c r="V1457" s="47" cm="1">
        <f t="array" ref="V1457">_xlfn.IFS($B$6=1,S1457*$B$10,AND(R1456=0,R1457&gt;=1,I1457&gt;=$B$6*$B$8-1),V1456+$B$6*$B$10*$B$8,AND(R1456=0,R1457&gt;=1,I1457&lt;$B$6*$B$8-1),V1456+I1456*$B$10,TRUE,V1456)</f>
        <v>6800</v>
      </c>
      <c r="W1457" s="17">
        <f t="shared" si="88"/>
        <v>280.60522696011003</v>
      </c>
    </row>
    <row r="1458" spans="7:23" x14ac:dyDescent="0.25">
      <c r="G1458" s="15">
        <v>1456</v>
      </c>
      <c r="H1458" s="1">
        <f t="shared" si="85"/>
        <v>24.25</v>
      </c>
      <c r="I1458" s="15" cm="1">
        <f t="array" ref="I1458">_xlfn.IFS(J1457&gt;=$C$13-$B$26,MINA(I1457+$B$13-S1458+S1457,$B$11),I1457=$B$11,MINA(I1457-S1458+S1457,$B$11),TRUE,MAXA(I1457-S1458+S1457,0))</f>
        <v>1</v>
      </c>
      <c r="J1458" s="1" cm="1">
        <f t="array" ref="J1458">_xlfn.IFS(J1457&gt;=$C$13-$B$26,0,I1457&lt;$B$11,J1457+$B$26,TRUE,0)</f>
        <v>0.21666666666666665</v>
      </c>
      <c r="K1458" s="3" cm="1">
        <f t="array" ref="K1458">_xlfn.IFS(AND(NOT($K1457=0),$L1457),0,NOT($L1457),$K1457+$B$26,TRUE,$K1457)</f>
        <v>0</v>
      </c>
      <c r="L1458" s="3" t="b" cm="1">
        <f t="array" ref="L1458">_xlfn.IFS(AND($I1458&gt;0,$K1458&gt;=$C$5-$B$26),TRUE,$R1458&gt;=$B$6,FALSE,$I1458=0,FALSE,TRUE,$L1457)</f>
        <v>1</v>
      </c>
      <c r="M1458" s="3" t="b" cm="1">
        <f t="array" ref="M1458">_xlfn.IFS($N1458&gt;=$B$4-$B$26,FALSE,AND($I1458&gt;0,$K1458&gt;=$B$5-$B$26),TRUE,AND($L1458,NOT($M1457)),FALSE,$M1457,TRUE,TRUE,FALSE)</f>
        <v>0</v>
      </c>
      <c r="N1458" s="3" cm="1">
        <f t="array" ref="N1458">_xlfn.IFS($M1457,$N1457+$B$26,NOT($M1457),0,TRUE,$M1457)</f>
        <v>0</v>
      </c>
      <c r="O1458" s="3" t="b" cm="1">
        <f t="array" ref="O1458">_xlfn.IFS($M1458,FALSE,AND($L1458,NOT($M1458),$R1458&lt;$B$6,$I1458&gt;0),TRUE,TRUE,FALSE)</f>
        <v>1</v>
      </c>
      <c r="P1458" s="3" cm="1">
        <f t="array" ref="P1458">_xlfn.IFS($P1457&gt;=$C$7-$B$26,0,$O1457,$P1457+$B$26,TRUE,0)</f>
        <v>8.3333333333333329E-2</v>
      </c>
      <c r="Q1458" s="3" t="b" cm="1">
        <f t="array" ref="Q1458">_xlfn.IFS(AND($L1458,NOT($M1458),NOT($O1458)),TRUE,$R1458&gt;=$B$6,FALSE,AND($L1458,NOT($M1458),$O1458,$P1458=0),TRUE,TRUE,FALSE)</f>
        <v>0</v>
      </c>
      <c r="R1458" s="3" cm="1">
        <f t="array" ref="R1458">_xlfn.IFS(AND($Q1457,$R1457&lt;$B$6),$R1457+1,AND(NOT($L1457),$R1457&gt;0),0,TRUE,$R1457)</f>
        <v>2</v>
      </c>
      <c r="S1458" s="1" cm="1">
        <f t="array" ref="S1458">_xlfn.IFS(AND(Q1457,I1457&gt;$B$8),S1457+$B$8,AND(Q1457,I1457&lt;=$B$8),S1457+I1457,TRUE,$S1457)</f>
        <v>67</v>
      </c>
      <c r="T1458" s="1">
        <f t="shared" si="86"/>
        <v>6030</v>
      </c>
      <c r="U1458" s="17">
        <f t="shared" si="87"/>
        <v>248.65979381443299</v>
      </c>
      <c r="V1458" s="47" cm="1">
        <f t="array" ref="V1458">_xlfn.IFS($B$6=1,S1458*$B$10,AND(R1457=0,R1458&gt;=1,I1458&gt;=$B$6*$B$8-1),V1457+$B$6*$B$10*$B$8,AND(R1457=0,R1458&gt;=1,I1458&lt;$B$6*$B$8-1),V1457+I1457*$B$10,TRUE,V1457)</f>
        <v>6800</v>
      </c>
      <c r="W1458" s="17">
        <f t="shared" si="88"/>
        <v>280.41237113402065</v>
      </c>
    </row>
    <row r="1459" spans="7:23" x14ac:dyDescent="0.25">
      <c r="G1459" s="15">
        <v>1457</v>
      </c>
      <c r="H1459" s="1">
        <f t="shared" si="85"/>
        <v>24.266666666666666</v>
      </c>
      <c r="I1459" s="15" cm="1">
        <f t="array" ref="I1459">_xlfn.IFS(J1458&gt;=$C$13-$B$26,MINA(I1458+$B$13-S1459+S1458,$B$11),I1458=$B$11,MINA(I1458-S1459+S1458,$B$11),TRUE,MAXA(I1458-S1459+S1458,0))</f>
        <v>1</v>
      </c>
      <c r="J1459" s="1" cm="1">
        <f t="array" ref="J1459">_xlfn.IFS(J1458&gt;=$C$13-$B$26,0,I1458&lt;$B$11,J1458+$B$26,TRUE,0)</f>
        <v>0.23333333333333331</v>
      </c>
      <c r="K1459" s="3" cm="1">
        <f t="array" ref="K1459">_xlfn.IFS(AND(NOT($K1458=0),$L1458),0,NOT($L1458),$K1458+$B$26,TRUE,$K1458)</f>
        <v>0</v>
      </c>
      <c r="L1459" s="3" t="b" cm="1">
        <f t="array" ref="L1459">_xlfn.IFS(AND($I1459&gt;0,$K1459&gt;=$C$5-$B$26),TRUE,$R1459&gt;=$B$6,FALSE,$I1459=0,FALSE,TRUE,$L1458)</f>
        <v>1</v>
      </c>
      <c r="M1459" s="3" t="b" cm="1">
        <f t="array" ref="M1459">_xlfn.IFS($N1459&gt;=$B$4-$B$26,FALSE,AND($I1459&gt;0,$K1459&gt;=$B$5-$B$26),TRUE,AND($L1459,NOT($M1458)),FALSE,$M1458,TRUE,TRUE,FALSE)</f>
        <v>0</v>
      </c>
      <c r="N1459" s="3" cm="1">
        <f t="array" ref="N1459">_xlfn.IFS($M1458,$N1458+$B$26,NOT($M1458),0,TRUE,$M1458)</f>
        <v>0</v>
      </c>
      <c r="O1459" s="3" t="b" cm="1">
        <f t="array" ref="O1459">_xlfn.IFS($M1459,FALSE,AND($L1459,NOT($M1459),$R1459&lt;$B$6,$I1459&gt;0),TRUE,TRUE,FALSE)</f>
        <v>1</v>
      </c>
      <c r="P1459" s="3" cm="1">
        <f t="array" ref="P1459">_xlfn.IFS($P1458&gt;=$C$7-$B$26,0,$O1458,$P1458+$B$26,TRUE,0)</f>
        <v>0</v>
      </c>
      <c r="Q1459" s="3" t="b" cm="1">
        <f t="array" ref="Q1459">_xlfn.IFS(AND($L1459,NOT($M1459),NOT($O1459)),TRUE,$R1459&gt;=$B$6,FALSE,AND($L1459,NOT($M1459),$O1459,$P1459=0),TRUE,TRUE,FALSE)</f>
        <v>1</v>
      </c>
      <c r="R1459" s="3" cm="1">
        <f t="array" ref="R1459">_xlfn.IFS(AND($Q1458,$R1458&lt;$B$6),$R1458+1,AND(NOT($L1458),$R1458&gt;0),0,TRUE,$R1458)</f>
        <v>2</v>
      </c>
      <c r="S1459" s="1" cm="1">
        <f t="array" ref="S1459">_xlfn.IFS(AND(Q1458,I1458&gt;$B$8),S1458+$B$8,AND(Q1458,I1458&lt;=$B$8),S1458+I1458,TRUE,$S1458)</f>
        <v>67</v>
      </c>
      <c r="T1459" s="1">
        <f t="shared" si="86"/>
        <v>6030</v>
      </c>
      <c r="U1459" s="17">
        <f t="shared" si="87"/>
        <v>248.48901098901101</v>
      </c>
      <c r="V1459" s="47" cm="1">
        <f t="array" ref="V1459">_xlfn.IFS($B$6=1,S1459*$B$10,AND(R1458=0,R1459&gt;=1,I1459&gt;=$B$6*$B$8-1),V1458+$B$6*$B$10*$B$8,AND(R1458=0,R1459&gt;=1,I1459&lt;$B$6*$B$8-1),V1458+I1458*$B$10,TRUE,V1458)</f>
        <v>6800</v>
      </c>
      <c r="W1459" s="17">
        <f t="shared" si="88"/>
        <v>280.2197802197802</v>
      </c>
    </row>
    <row r="1460" spans="7:23" x14ac:dyDescent="0.25">
      <c r="G1460" s="15">
        <v>1458</v>
      </c>
      <c r="H1460" s="1">
        <f t="shared" si="85"/>
        <v>24.283333333333331</v>
      </c>
      <c r="I1460" s="15" cm="1">
        <f t="array" ref="I1460">_xlfn.IFS(J1459&gt;=$C$13-$B$26,MINA(I1459+$B$13-S1460+S1459,$B$11),I1459=$B$11,MINA(I1459-S1460+S1459,$B$11),TRUE,MAXA(I1459-S1460+S1459,0))</f>
        <v>0</v>
      </c>
      <c r="J1460" s="1" cm="1">
        <f t="array" ref="J1460">_xlfn.IFS(J1459&gt;=$C$13-$B$26,0,I1459&lt;$B$11,J1459+$B$26,TRUE,0)</f>
        <v>0.24999999999999997</v>
      </c>
      <c r="K1460" s="3" cm="1">
        <f t="array" ref="K1460">_xlfn.IFS(AND(NOT($K1459=0),$L1459),0,NOT($L1459),$K1459+$B$26,TRUE,$K1459)</f>
        <v>0</v>
      </c>
      <c r="L1460" s="3" t="b" cm="1">
        <f t="array" ref="L1460">_xlfn.IFS(AND($I1460&gt;0,$K1460&gt;=$C$5-$B$26),TRUE,$R1460&gt;=$B$6,FALSE,$I1460=0,FALSE,TRUE,$L1459)</f>
        <v>0</v>
      </c>
      <c r="M1460" s="3" t="b" cm="1">
        <f t="array" ref="M1460">_xlfn.IFS($N1460&gt;=$B$4-$B$26,FALSE,AND($I1460&gt;0,$K1460&gt;=$B$5-$B$26),TRUE,AND($L1460,NOT($M1459)),FALSE,$M1459,TRUE,TRUE,FALSE)</f>
        <v>0</v>
      </c>
      <c r="N1460" s="3" cm="1">
        <f t="array" ref="N1460">_xlfn.IFS($M1459,$N1459+$B$26,NOT($M1459),0,TRUE,$M1459)</f>
        <v>0</v>
      </c>
      <c r="O1460" s="3" t="b" cm="1">
        <f t="array" ref="O1460">_xlfn.IFS($M1460,FALSE,AND($L1460,NOT($M1460),$R1460&lt;$B$6,$I1460&gt;0),TRUE,TRUE,FALSE)</f>
        <v>0</v>
      </c>
      <c r="P1460" s="3" cm="1">
        <f t="array" ref="P1460">_xlfn.IFS($P1459&gt;=$C$7-$B$26,0,$O1459,$P1459+$B$26,TRUE,0)</f>
        <v>1.6666666666666666E-2</v>
      </c>
      <c r="Q1460" s="3" t="b" cm="1">
        <f t="array" ref="Q1460">_xlfn.IFS(AND($L1460,NOT($M1460),NOT($O1460)),TRUE,$R1460&gt;=$B$6,FALSE,AND($L1460,NOT($M1460),$O1460,$P1460=0),TRUE,TRUE,FALSE)</f>
        <v>0</v>
      </c>
      <c r="R1460" s="3" cm="1">
        <f t="array" ref="R1460">_xlfn.IFS(AND($Q1459,$R1459&lt;$B$6),$R1459+1,AND(NOT($L1459),$R1459&gt;0),0,TRUE,$R1459)</f>
        <v>3</v>
      </c>
      <c r="S1460" s="1" cm="1">
        <f t="array" ref="S1460">_xlfn.IFS(AND(Q1459,I1459&gt;$B$8),S1459+$B$8,AND(Q1459,I1459&lt;=$B$8),S1459+I1459,TRUE,$S1459)</f>
        <v>68</v>
      </c>
      <c r="T1460" s="1">
        <f t="shared" si="86"/>
        <v>6120</v>
      </c>
      <c r="U1460" s="17">
        <f t="shared" si="87"/>
        <v>252.02470830473578</v>
      </c>
      <c r="V1460" s="47" cm="1">
        <f t="array" ref="V1460">_xlfn.IFS($B$6=1,S1460*$B$10,AND(R1459=0,R1460&gt;=1,I1460&gt;=$B$6*$B$8-1),V1459+$B$6*$B$10*$B$8,AND(R1459=0,R1460&gt;=1,I1460&lt;$B$6*$B$8-1),V1459+I1459*$B$10,TRUE,V1459)</f>
        <v>6800</v>
      </c>
      <c r="W1460" s="17">
        <f t="shared" si="88"/>
        <v>280.02745367192864</v>
      </c>
    </row>
    <row r="1461" spans="7:23" x14ac:dyDescent="0.25">
      <c r="G1461" s="15">
        <v>1459</v>
      </c>
      <c r="H1461" s="1">
        <f t="shared" si="85"/>
        <v>24.3</v>
      </c>
      <c r="I1461" s="15" cm="1">
        <f t="array" ref="I1461">_xlfn.IFS(J1460&gt;=$C$13-$B$26,MINA(I1460+$B$13-S1461+S1460,$B$11),I1460=$B$11,MINA(I1460-S1461+S1460,$B$11),TRUE,MAXA(I1460-S1461+S1460,0))</f>
        <v>0</v>
      </c>
      <c r="J1461" s="1" cm="1">
        <f t="array" ref="J1461">_xlfn.IFS(J1460&gt;=$C$13-$B$26,0,I1460&lt;$B$11,J1460+$B$26,TRUE,0)</f>
        <v>0.26666666666666666</v>
      </c>
      <c r="K1461" s="3" cm="1">
        <f t="array" ref="K1461">_xlfn.IFS(AND(NOT($K1460=0),$L1460),0,NOT($L1460),$K1460+$B$26,TRUE,$K1460)</f>
        <v>1.6666666666666666E-2</v>
      </c>
      <c r="L1461" s="3" t="b" cm="1">
        <f t="array" ref="L1461">_xlfn.IFS(AND($I1461&gt;0,$K1461&gt;=$C$5-$B$26),TRUE,$R1461&gt;=$B$6,FALSE,$I1461=0,FALSE,TRUE,$L1460)</f>
        <v>0</v>
      </c>
      <c r="M1461" s="3" t="b" cm="1">
        <f t="array" ref="M1461">_xlfn.IFS($N1461&gt;=$B$4-$B$26,FALSE,AND($I1461&gt;0,$K1461&gt;=$B$5-$B$26),TRUE,AND($L1461,NOT($M1460)),FALSE,$M1460,TRUE,TRUE,FALSE)</f>
        <v>0</v>
      </c>
      <c r="N1461" s="3" cm="1">
        <f t="array" ref="N1461">_xlfn.IFS($M1460,$N1460+$B$26,NOT($M1460),0,TRUE,$M1460)</f>
        <v>0</v>
      </c>
      <c r="O1461" s="3" t="b" cm="1">
        <f t="array" ref="O1461">_xlfn.IFS($M1461,FALSE,AND($L1461,NOT($M1461),$R1461&lt;$B$6,$I1461&gt;0),TRUE,TRUE,FALSE)</f>
        <v>0</v>
      </c>
      <c r="P1461" s="3" cm="1">
        <f t="array" ref="P1461">_xlfn.IFS($P1460&gt;=$C$7-$B$26,0,$O1460,$P1460+$B$26,TRUE,0)</f>
        <v>0</v>
      </c>
      <c r="Q1461" s="3" t="b" cm="1">
        <f t="array" ref="Q1461">_xlfn.IFS(AND($L1461,NOT($M1461),NOT($O1461)),TRUE,$R1461&gt;=$B$6,FALSE,AND($L1461,NOT($M1461),$O1461,$P1461=0),TRUE,TRUE,FALSE)</f>
        <v>0</v>
      </c>
      <c r="R1461" s="3" cm="1">
        <f t="array" ref="R1461">_xlfn.IFS(AND($Q1460,$R1460&lt;$B$6),$R1460+1,AND(NOT($L1460),$R1460&gt;0),0,TRUE,$R1460)</f>
        <v>0</v>
      </c>
      <c r="S1461" s="1" cm="1">
        <f t="array" ref="S1461">_xlfn.IFS(AND(Q1460,I1460&gt;$B$8),S1460+$B$8,AND(Q1460,I1460&lt;=$B$8),S1460+I1460,TRUE,$S1460)</f>
        <v>68</v>
      </c>
      <c r="T1461" s="1">
        <f t="shared" si="86"/>
        <v>6120</v>
      </c>
      <c r="U1461" s="17">
        <f t="shared" si="87"/>
        <v>251.85185185185185</v>
      </c>
      <c r="V1461" s="47" cm="1">
        <f t="array" ref="V1461">_xlfn.IFS($B$6=1,S1461*$B$10,AND(R1460=0,R1461&gt;=1,I1461&gt;=$B$6*$B$8-1),V1460+$B$6*$B$10*$B$8,AND(R1460=0,R1461&gt;=1,I1461&lt;$B$6*$B$8-1),V1460+I1460*$B$10,TRUE,V1460)</f>
        <v>6800</v>
      </c>
      <c r="W1461" s="17">
        <f t="shared" si="88"/>
        <v>279.83539094650206</v>
      </c>
    </row>
    <row r="1462" spans="7:23" x14ac:dyDescent="0.25">
      <c r="G1462" s="15">
        <v>1460</v>
      </c>
      <c r="H1462" s="1">
        <f t="shared" si="85"/>
        <v>24.316666666666666</v>
      </c>
      <c r="I1462" s="15" cm="1">
        <f t="array" ref="I1462">_xlfn.IFS(J1461&gt;=$C$13-$B$26,MINA(I1461+$B$13-S1462+S1461,$B$11),I1461=$B$11,MINA(I1461-S1462+S1461,$B$11),TRUE,MAXA(I1461-S1462+S1461,0))</f>
        <v>0</v>
      </c>
      <c r="J1462" s="1" cm="1">
        <f t="array" ref="J1462">_xlfn.IFS(J1461&gt;=$C$13-$B$26,0,I1461&lt;$B$11,J1461+$B$26,TRUE,0)</f>
        <v>0.28333333333333333</v>
      </c>
      <c r="K1462" s="3" cm="1">
        <f t="array" ref="K1462">_xlfn.IFS(AND(NOT($K1461=0),$L1461),0,NOT($L1461),$K1461+$B$26,TRUE,$K1461)</f>
        <v>3.3333333333333333E-2</v>
      </c>
      <c r="L1462" s="3" t="b" cm="1">
        <f t="array" ref="L1462">_xlfn.IFS(AND($I1462&gt;0,$K1462&gt;=$C$5-$B$26),TRUE,$R1462&gt;=$B$6,FALSE,$I1462=0,FALSE,TRUE,$L1461)</f>
        <v>0</v>
      </c>
      <c r="M1462" s="3" t="b" cm="1">
        <f t="array" ref="M1462">_xlfn.IFS($N1462&gt;=$B$4-$B$26,FALSE,AND($I1462&gt;0,$K1462&gt;=$B$5-$B$26),TRUE,AND($L1462,NOT($M1461)),FALSE,$M1461,TRUE,TRUE,FALSE)</f>
        <v>0</v>
      </c>
      <c r="N1462" s="3" cm="1">
        <f t="array" ref="N1462">_xlfn.IFS($M1461,$N1461+$B$26,NOT($M1461),0,TRUE,$M1461)</f>
        <v>0</v>
      </c>
      <c r="O1462" s="3" t="b" cm="1">
        <f t="array" ref="O1462">_xlfn.IFS($M1462,FALSE,AND($L1462,NOT($M1462),$R1462&lt;$B$6,$I1462&gt;0),TRUE,TRUE,FALSE)</f>
        <v>0</v>
      </c>
      <c r="P1462" s="3" cm="1">
        <f t="array" ref="P1462">_xlfn.IFS($P1461&gt;=$C$7-$B$26,0,$O1461,$P1461+$B$26,TRUE,0)</f>
        <v>0</v>
      </c>
      <c r="Q1462" s="3" t="b" cm="1">
        <f t="array" ref="Q1462">_xlfn.IFS(AND($L1462,NOT($M1462),NOT($O1462)),TRUE,$R1462&gt;=$B$6,FALSE,AND($L1462,NOT($M1462),$O1462,$P1462=0),TRUE,TRUE,FALSE)</f>
        <v>0</v>
      </c>
      <c r="R1462" s="3" cm="1">
        <f t="array" ref="R1462">_xlfn.IFS(AND($Q1461,$R1461&lt;$B$6),$R1461+1,AND(NOT($L1461),$R1461&gt;0),0,TRUE,$R1461)</f>
        <v>0</v>
      </c>
      <c r="S1462" s="1" cm="1">
        <f t="array" ref="S1462">_xlfn.IFS(AND(Q1461,I1461&gt;$B$8),S1461+$B$8,AND(Q1461,I1461&lt;=$B$8),S1461+I1461,TRUE,$S1461)</f>
        <v>68</v>
      </c>
      <c r="T1462" s="1">
        <f t="shared" si="86"/>
        <v>6120</v>
      </c>
      <c r="U1462" s="17">
        <f t="shared" si="87"/>
        <v>251.6792323509253</v>
      </c>
      <c r="V1462" s="47" cm="1">
        <f t="array" ref="V1462">_xlfn.IFS($B$6=1,S1462*$B$10,AND(R1461=0,R1462&gt;=1,I1462&gt;=$B$6*$B$8-1),V1461+$B$6*$B$10*$B$8,AND(R1461=0,R1462&gt;=1,I1462&lt;$B$6*$B$8-1),V1461+I1461*$B$10,TRUE,V1461)</f>
        <v>6800</v>
      </c>
      <c r="W1462" s="17">
        <f t="shared" si="88"/>
        <v>279.64359150102808</v>
      </c>
    </row>
    <row r="1463" spans="7:23" x14ac:dyDescent="0.25">
      <c r="G1463" s="15">
        <v>1461</v>
      </c>
      <c r="H1463" s="1">
        <f t="shared" si="85"/>
        <v>24.333333333333332</v>
      </c>
      <c r="I1463" s="15" cm="1">
        <f t="array" ref="I1463">_xlfn.IFS(J1462&gt;=$C$13-$B$26,MINA(I1462+$B$13-S1463+S1462,$B$11),I1462=$B$11,MINA(I1462-S1463+S1462,$B$11),TRUE,MAXA(I1462-S1463+S1462,0))</f>
        <v>0</v>
      </c>
      <c r="J1463" s="1" cm="1">
        <f t="array" ref="J1463">_xlfn.IFS(J1462&gt;=$C$13-$B$26,0,I1462&lt;$B$11,J1462+$B$26,TRUE,0)</f>
        <v>0.3</v>
      </c>
      <c r="K1463" s="3" cm="1">
        <f t="array" ref="K1463">_xlfn.IFS(AND(NOT($K1462=0),$L1462),0,NOT($L1462),$K1462+$B$26,TRUE,$K1462)</f>
        <v>0.05</v>
      </c>
      <c r="L1463" s="3" t="b" cm="1">
        <f t="array" ref="L1463">_xlfn.IFS(AND($I1463&gt;0,$K1463&gt;=$C$5-$B$26),TRUE,$R1463&gt;=$B$6,FALSE,$I1463=0,FALSE,TRUE,$L1462)</f>
        <v>0</v>
      </c>
      <c r="M1463" s="3" t="b" cm="1">
        <f t="array" ref="M1463">_xlfn.IFS($N1463&gt;=$B$4-$B$26,FALSE,AND($I1463&gt;0,$K1463&gt;=$B$5-$B$26),TRUE,AND($L1463,NOT($M1462)),FALSE,$M1462,TRUE,TRUE,FALSE)</f>
        <v>0</v>
      </c>
      <c r="N1463" s="3" cm="1">
        <f t="array" ref="N1463">_xlfn.IFS($M1462,$N1462+$B$26,NOT($M1462),0,TRUE,$M1462)</f>
        <v>0</v>
      </c>
      <c r="O1463" s="3" t="b" cm="1">
        <f t="array" ref="O1463">_xlfn.IFS($M1463,FALSE,AND($L1463,NOT($M1463),$R1463&lt;$B$6,$I1463&gt;0),TRUE,TRUE,FALSE)</f>
        <v>0</v>
      </c>
      <c r="P1463" s="3" cm="1">
        <f t="array" ref="P1463">_xlfn.IFS($P1462&gt;=$C$7-$B$26,0,$O1462,$P1462+$B$26,TRUE,0)</f>
        <v>0</v>
      </c>
      <c r="Q1463" s="3" t="b" cm="1">
        <f t="array" ref="Q1463">_xlfn.IFS(AND($L1463,NOT($M1463),NOT($O1463)),TRUE,$R1463&gt;=$B$6,FALSE,AND($L1463,NOT($M1463),$O1463,$P1463=0),TRUE,TRUE,FALSE)</f>
        <v>0</v>
      </c>
      <c r="R1463" s="3" cm="1">
        <f t="array" ref="R1463">_xlfn.IFS(AND($Q1462,$R1462&lt;$B$6),$R1462+1,AND(NOT($L1462),$R1462&gt;0),0,TRUE,$R1462)</f>
        <v>0</v>
      </c>
      <c r="S1463" s="1" cm="1">
        <f t="array" ref="S1463">_xlfn.IFS(AND(Q1462,I1462&gt;$B$8),S1462+$B$8,AND(Q1462,I1462&lt;=$B$8),S1462+I1462,TRUE,$S1462)</f>
        <v>68</v>
      </c>
      <c r="T1463" s="1">
        <f t="shared" si="86"/>
        <v>6120</v>
      </c>
      <c r="U1463" s="17">
        <f t="shared" si="87"/>
        <v>251.50684931506851</v>
      </c>
      <c r="V1463" s="47" cm="1">
        <f t="array" ref="V1463">_xlfn.IFS($B$6=1,S1463*$B$10,AND(R1462=0,R1463&gt;=1,I1463&gt;=$B$6*$B$8-1),V1462+$B$6*$B$10*$B$8,AND(R1462=0,R1463&gt;=1,I1463&lt;$B$6*$B$8-1),V1462+I1462*$B$10,TRUE,V1462)</f>
        <v>6800</v>
      </c>
      <c r="W1463" s="17">
        <f t="shared" si="88"/>
        <v>279.45205479452056</v>
      </c>
    </row>
    <row r="1464" spans="7:23" x14ac:dyDescent="0.25">
      <c r="G1464" s="15">
        <v>1462</v>
      </c>
      <c r="H1464" s="1">
        <f t="shared" si="85"/>
        <v>24.35</v>
      </c>
      <c r="I1464" s="15" cm="1">
        <f t="array" ref="I1464">_xlfn.IFS(J1463&gt;=$C$13-$B$26,MINA(I1463+$B$13-S1464+S1463,$B$11),I1463=$B$11,MINA(I1463-S1464+S1463,$B$11),TRUE,MAXA(I1463-S1464+S1463,0))</f>
        <v>0</v>
      </c>
      <c r="J1464" s="1" cm="1">
        <f t="array" ref="J1464">_xlfn.IFS(J1463&gt;=$C$13-$B$26,0,I1463&lt;$B$11,J1463+$B$26,TRUE,0)</f>
        <v>0.31666666666666665</v>
      </c>
      <c r="K1464" s="3" cm="1">
        <f t="array" ref="K1464">_xlfn.IFS(AND(NOT($K1463=0),$L1463),0,NOT($L1463),$K1463+$B$26,TRUE,$K1463)</f>
        <v>6.6666666666666666E-2</v>
      </c>
      <c r="L1464" s="3" t="b" cm="1">
        <f t="array" ref="L1464">_xlfn.IFS(AND($I1464&gt;0,$K1464&gt;=$C$5-$B$26),TRUE,$R1464&gt;=$B$6,FALSE,$I1464=0,FALSE,TRUE,$L1463)</f>
        <v>0</v>
      </c>
      <c r="M1464" s="3" t="b" cm="1">
        <f t="array" ref="M1464">_xlfn.IFS($N1464&gt;=$B$4-$B$26,FALSE,AND($I1464&gt;0,$K1464&gt;=$B$5-$B$26),TRUE,AND($L1464,NOT($M1463)),FALSE,$M1463,TRUE,TRUE,FALSE)</f>
        <v>0</v>
      </c>
      <c r="N1464" s="3" cm="1">
        <f t="array" ref="N1464">_xlfn.IFS($M1463,$N1463+$B$26,NOT($M1463),0,TRUE,$M1463)</f>
        <v>0</v>
      </c>
      <c r="O1464" s="3" t="b" cm="1">
        <f t="array" ref="O1464">_xlfn.IFS($M1464,FALSE,AND($L1464,NOT($M1464),$R1464&lt;$B$6,$I1464&gt;0),TRUE,TRUE,FALSE)</f>
        <v>0</v>
      </c>
      <c r="P1464" s="3" cm="1">
        <f t="array" ref="P1464">_xlfn.IFS($P1463&gt;=$C$7-$B$26,0,$O1463,$P1463+$B$26,TRUE,0)</f>
        <v>0</v>
      </c>
      <c r="Q1464" s="3" t="b" cm="1">
        <f t="array" ref="Q1464">_xlfn.IFS(AND($L1464,NOT($M1464),NOT($O1464)),TRUE,$R1464&gt;=$B$6,FALSE,AND($L1464,NOT($M1464),$O1464,$P1464=0),TRUE,TRUE,FALSE)</f>
        <v>0</v>
      </c>
      <c r="R1464" s="3" cm="1">
        <f t="array" ref="R1464">_xlfn.IFS(AND($Q1463,$R1463&lt;$B$6),$R1463+1,AND(NOT($L1463),$R1463&gt;0),0,TRUE,$R1463)</f>
        <v>0</v>
      </c>
      <c r="S1464" s="1" cm="1">
        <f t="array" ref="S1464">_xlfn.IFS(AND(Q1463,I1463&gt;$B$8),S1463+$B$8,AND(Q1463,I1463&lt;=$B$8),S1463+I1463,TRUE,$S1463)</f>
        <v>68</v>
      </c>
      <c r="T1464" s="1">
        <f t="shared" si="86"/>
        <v>6120</v>
      </c>
      <c r="U1464" s="17">
        <f t="shared" si="87"/>
        <v>251.33470225872688</v>
      </c>
      <c r="V1464" s="47" cm="1">
        <f t="array" ref="V1464">_xlfn.IFS($B$6=1,S1464*$B$10,AND(R1463=0,R1464&gt;=1,I1464&gt;=$B$6*$B$8-1),V1463+$B$6*$B$10*$B$8,AND(R1463=0,R1464&gt;=1,I1464&lt;$B$6*$B$8-1),V1463+I1463*$B$10,TRUE,V1463)</f>
        <v>6800</v>
      </c>
      <c r="W1464" s="17">
        <f t="shared" si="88"/>
        <v>279.26078028747429</v>
      </c>
    </row>
    <row r="1465" spans="7:23" x14ac:dyDescent="0.25">
      <c r="G1465" s="15">
        <v>1463</v>
      </c>
      <c r="H1465" s="1">
        <f t="shared" si="85"/>
        <v>24.366666666666667</v>
      </c>
      <c r="I1465" s="15" cm="1">
        <f t="array" ref="I1465">_xlfn.IFS(J1464&gt;=$C$13-$B$26,MINA(I1464+$B$13-S1465+S1464,$B$11),I1464=$B$11,MINA(I1464-S1465+S1464,$B$11),TRUE,MAXA(I1464-S1465+S1464,0))</f>
        <v>0</v>
      </c>
      <c r="J1465" s="1" cm="1">
        <f t="array" ref="J1465">_xlfn.IFS(J1464&gt;=$C$13-$B$26,0,I1464&lt;$B$11,J1464+$B$26,TRUE,0)</f>
        <v>0.33333333333333331</v>
      </c>
      <c r="K1465" s="3" cm="1">
        <f t="array" ref="K1465">_xlfn.IFS(AND(NOT($K1464=0),$L1464),0,NOT($L1464),$K1464+$B$26,TRUE,$K1464)</f>
        <v>8.3333333333333329E-2</v>
      </c>
      <c r="L1465" s="3" t="b" cm="1">
        <f t="array" ref="L1465">_xlfn.IFS(AND($I1465&gt;0,$K1465&gt;=$C$5-$B$26),TRUE,$R1465&gt;=$B$6,FALSE,$I1465=0,FALSE,TRUE,$L1464)</f>
        <v>0</v>
      </c>
      <c r="M1465" s="3" t="b" cm="1">
        <f t="array" ref="M1465">_xlfn.IFS($N1465&gt;=$B$4-$B$26,FALSE,AND($I1465&gt;0,$K1465&gt;=$B$5-$B$26),TRUE,AND($L1465,NOT($M1464)),FALSE,$M1464,TRUE,TRUE,FALSE)</f>
        <v>0</v>
      </c>
      <c r="N1465" s="3" cm="1">
        <f t="array" ref="N1465">_xlfn.IFS($M1464,$N1464+$B$26,NOT($M1464),0,TRUE,$M1464)</f>
        <v>0</v>
      </c>
      <c r="O1465" s="3" t="b" cm="1">
        <f t="array" ref="O1465">_xlfn.IFS($M1465,FALSE,AND($L1465,NOT($M1465),$R1465&lt;$B$6,$I1465&gt;0),TRUE,TRUE,FALSE)</f>
        <v>0</v>
      </c>
      <c r="P1465" s="3" cm="1">
        <f t="array" ref="P1465">_xlfn.IFS($P1464&gt;=$C$7-$B$26,0,$O1464,$P1464+$B$26,TRUE,0)</f>
        <v>0</v>
      </c>
      <c r="Q1465" s="3" t="b" cm="1">
        <f t="array" ref="Q1465">_xlfn.IFS(AND($L1465,NOT($M1465),NOT($O1465)),TRUE,$R1465&gt;=$B$6,FALSE,AND($L1465,NOT($M1465),$O1465,$P1465=0),TRUE,TRUE,FALSE)</f>
        <v>0</v>
      </c>
      <c r="R1465" s="3" cm="1">
        <f t="array" ref="R1465">_xlfn.IFS(AND($Q1464,$R1464&lt;$B$6),$R1464+1,AND(NOT($L1464),$R1464&gt;0),0,TRUE,$R1464)</f>
        <v>0</v>
      </c>
      <c r="S1465" s="1" cm="1">
        <f t="array" ref="S1465">_xlfn.IFS(AND(Q1464,I1464&gt;$B$8),S1464+$B$8,AND(Q1464,I1464&lt;=$B$8),S1464+I1464,TRUE,$S1464)</f>
        <v>68</v>
      </c>
      <c r="T1465" s="1">
        <f t="shared" si="86"/>
        <v>6120</v>
      </c>
      <c r="U1465" s="17">
        <f t="shared" si="87"/>
        <v>251.16279069767441</v>
      </c>
      <c r="V1465" s="47" cm="1">
        <f t="array" ref="V1465">_xlfn.IFS($B$6=1,S1465*$B$10,AND(R1464=0,R1465&gt;=1,I1465&gt;=$B$6*$B$8-1),V1464+$B$6*$B$10*$B$8,AND(R1464=0,R1465&gt;=1,I1465&lt;$B$6*$B$8-1),V1464+I1464*$B$10,TRUE,V1464)</f>
        <v>6800</v>
      </c>
      <c r="W1465" s="17">
        <f t="shared" si="88"/>
        <v>279.06976744186045</v>
      </c>
    </row>
    <row r="1466" spans="7:23" x14ac:dyDescent="0.25">
      <c r="G1466" s="15">
        <v>1464</v>
      </c>
      <c r="H1466" s="1">
        <f t="shared" si="85"/>
        <v>24.383333333333333</v>
      </c>
      <c r="I1466" s="15" cm="1">
        <f t="array" ref="I1466">_xlfn.IFS(J1465&gt;=$C$13-$B$26,MINA(I1465+$B$13-S1466+S1465,$B$11),I1465=$B$11,MINA(I1465-S1466+S1465,$B$11),TRUE,MAXA(I1465-S1466+S1465,0))</f>
        <v>0</v>
      </c>
      <c r="J1466" s="1" cm="1">
        <f t="array" ref="J1466">_xlfn.IFS(J1465&gt;=$C$13-$B$26,0,I1465&lt;$B$11,J1465+$B$26,TRUE,0)</f>
        <v>0.35</v>
      </c>
      <c r="K1466" s="3" cm="1">
        <f t="array" ref="K1466">_xlfn.IFS(AND(NOT($K1465=0),$L1465),0,NOT($L1465),$K1465+$B$26,TRUE,$K1465)</f>
        <v>9.9999999999999992E-2</v>
      </c>
      <c r="L1466" s="3" t="b" cm="1">
        <f t="array" ref="L1466">_xlfn.IFS(AND($I1466&gt;0,$K1466&gt;=$C$5-$B$26),TRUE,$R1466&gt;=$B$6,FALSE,$I1466=0,FALSE,TRUE,$L1465)</f>
        <v>0</v>
      </c>
      <c r="M1466" s="3" t="b" cm="1">
        <f t="array" ref="M1466">_xlfn.IFS($N1466&gt;=$B$4-$B$26,FALSE,AND($I1466&gt;0,$K1466&gt;=$B$5-$B$26),TRUE,AND($L1466,NOT($M1465)),FALSE,$M1465,TRUE,TRUE,FALSE)</f>
        <v>0</v>
      </c>
      <c r="N1466" s="3" cm="1">
        <f t="array" ref="N1466">_xlfn.IFS($M1465,$N1465+$B$26,NOT($M1465),0,TRUE,$M1465)</f>
        <v>0</v>
      </c>
      <c r="O1466" s="3" t="b" cm="1">
        <f t="array" ref="O1466">_xlfn.IFS($M1466,FALSE,AND($L1466,NOT($M1466),$R1466&lt;$B$6,$I1466&gt;0),TRUE,TRUE,FALSE)</f>
        <v>0</v>
      </c>
      <c r="P1466" s="3" cm="1">
        <f t="array" ref="P1466">_xlfn.IFS($P1465&gt;=$C$7-$B$26,0,$O1465,$P1465+$B$26,TRUE,0)</f>
        <v>0</v>
      </c>
      <c r="Q1466" s="3" t="b" cm="1">
        <f t="array" ref="Q1466">_xlfn.IFS(AND($L1466,NOT($M1466),NOT($O1466)),TRUE,$R1466&gt;=$B$6,FALSE,AND($L1466,NOT($M1466),$O1466,$P1466=0),TRUE,TRUE,FALSE)</f>
        <v>0</v>
      </c>
      <c r="R1466" s="3" cm="1">
        <f t="array" ref="R1466">_xlfn.IFS(AND($Q1465,$R1465&lt;$B$6),$R1465+1,AND(NOT($L1465),$R1465&gt;0),0,TRUE,$R1465)</f>
        <v>0</v>
      </c>
      <c r="S1466" s="1" cm="1">
        <f t="array" ref="S1466">_xlfn.IFS(AND(Q1465,I1465&gt;$B$8),S1465+$B$8,AND(Q1465,I1465&lt;=$B$8),S1465+I1465,TRUE,$S1465)</f>
        <v>68</v>
      </c>
      <c r="T1466" s="1">
        <f t="shared" si="86"/>
        <v>6120</v>
      </c>
      <c r="U1466" s="17">
        <f t="shared" si="87"/>
        <v>250.99111414900889</v>
      </c>
      <c r="V1466" s="47" cm="1">
        <f t="array" ref="V1466">_xlfn.IFS($B$6=1,S1466*$B$10,AND(R1465=0,R1466&gt;=1,I1466&gt;=$B$6*$B$8-1),V1465+$B$6*$B$10*$B$8,AND(R1465=0,R1466&gt;=1,I1466&lt;$B$6*$B$8-1),V1465+I1465*$B$10,TRUE,V1465)</f>
        <v>6800</v>
      </c>
      <c r="W1466" s="17">
        <f t="shared" si="88"/>
        <v>278.87901572112099</v>
      </c>
    </row>
    <row r="1467" spans="7:23" x14ac:dyDescent="0.25">
      <c r="G1467" s="15">
        <v>1465</v>
      </c>
      <c r="H1467" s="1">
        <f t="shared" si="85"/>
        <v>24.4</v>
      </c>
      <c r="I1467" s="15" cm="1">
        <f t="array" ref="I1467">_xlfn.IFS(J1466&gt;=$C$13-$B$26,MINA(I1466+$B$13-S1467+S1466,$B$11),I1466=$B$11,MINA(I1466-S1467+S1466,$B$11),TRUE,MAXA(I1466-S1467+S1466,0))</f>
        <v>0</v>
      </c>
      <c r="J1467" s="1" cm="1">
        <f t="array" ref="J1467">_xlfn.IFS(J1466&gt;=$C$13-$B$26,0,I1466&lt;$B$11,J1466+$B$26,TRUE,0)</f>
        <v>0.36666666666666664</v>
      </c>
      <c r="K1467" s="3" cm="1">
        <f t="array" ref="K1467">_xlfn.IFS(AND(NOT($K1466=0),$L1466),0,NOT($L1466),$K1466+$B$26,TRUE,$K1466)</f>
        <v>0.11666666666666665</v>
      </c>
      <c r="L1467" s="3" t="b" cm="1">
        <f t="array" ref="L1467">_xlfn.IFS(AND($I1467&gt;0,$K1467&gt;=$C$5-$B$26),TRUE,$R1467&gt;=$B$6,FALSE,$I1467=0,FALSE,TRUE,$L1466)</f>
        <v>0</v>
      </c>
      <c r="M1467" s="3" t="b" cm="1">
        <f t="array" ref="M1467">_xlfn.IFS($N1467&gt;=$B$4-$B$26,FALSE,AND($I1467&gt;0,$K1467&gt;=$B$5-$B$26),TRUE,AND($L1467,NOT($M1466)),FALSE,$M1466,TRUE,TRUE,FALSE)</f>
        <v>0</v>
      </c>
      <c r="N1467" s="3" cm="1">
        <f t="array" ref="N1467">_xlfn.IFS($M1466,$N1466+$B$26,NOT($M1466),0,TRUE,$M1466)</f>
        <v>0</v>
      </c>
      <c r="O1467" s="3" t="b" cm="1">
        <f t="array" ref="O1467">_xlfn.IFS($M1467,FALSE,AND($L1467,NOT($M1467),$R1467&lt;$B$6,$I1467&gt;0),TRUE,TRUE,FALSE)</f>
        <v>0</v>
      </c>
      <c r="P1467" s="3" cm="1">
        <f t="array" ref="P1467">_xlfn.IFS($P1466&gt;=$C$7-$B$26,0,$O1466,$P1466+$B$26,TRUE,0)</f>
        <v>0</v>
      </c>
      <c r="Q1467" s="3" t="b" cm="1">
        <f t="array" ref="Q1467">_xlfn.IFS(AND($L1467,NOT($M1467),NOT($O1467)),TRUE,$R1467&gt;=$B$6,FALSE,AND($L1467,NOT($M1467),$O1467,$P1467=0),TRUE,TRUE,FALSE)</f>
        <v>0</v>
      </c>
      <c r="R1467" s="3" cm="1">
        <f t="array" ref="R1467">_xlfn.IFS(AND($Q1466,$R1466&lt;$B$6),$R1466+1,AND(NOT($L1466),$R1466&gt;0),0,TRUE,$R1466)</f>
        <v>0</v>
      </c>
      <c r="S1467" s="1" cm="1">
        <f t="array" ref="S1467">_xlfn.IFS(AND(Q1466,I1466&gt;$B$8),S1466+$B$8,AND(Q1466,I1466&lt;=$B$8),S1466+I1466,TRUE,$S1466)</f>
        <v>68</v>
      </c>
      <c r="T1467" s="1">
        <f t="shared" si="86"/>
        <v>6120</v>
      </c>
      <c r="U1467" s="17">
        <f t="shared" si="87"/>
        <v>250.81967213114754</v>
      </c>
      <c r="V1467" s="47" cm="1">
        <f t="array" ref="V1467">_xlfn.IFS($B$6=1,S1467*$B$10,AND(R1466=0,R1467&gt;=1,I1467&gt;=$B$6*$B$8-1),V1466+$B$6*$B$10*$B$8,AND(R1466=0,R1467&gt;=1,I1467&lt;$B$6*$B$8-1),V1466+I1466*$B$10,TRUE,V1466)</f>
        <v>6800</v>
      </c>
      <c r="W1467" s="17">
        <f t="shared" si="88"/>
        <v>278.68852459016392</v>
      </c>
    </row>
    <row r="1468" spans="7:23" x14ac:dyDescent="0.25">
      <c r="G1468" s="15">
        <v>1466</v>
      </c>
      <c r="H1468" s="1">
        <f t="shared" si="85"/>
        <v>24.416666666666668</v>
      </c>
      <c r="I1468" s="15" cm="1">
        <f t="array" ref="I1468">_xlfn.IFS(J1467&gt;=$C$13-$B$26,MINA(I1467+$B$13-S1468+S1467,$B$11),I1467=$B$11,MINA(I1467-S1468+S1467,$B$11),TRUE,MAXA(I1467-S1468+S1467,0))</f>
        <v>0</v>
      </c>
      <c r="J1468" s="1" cm="1">
        <f t="array" ref="J1468">_xlfn.IFS(J1467&gt;=$C$13-$B$26,0,I1467&lt;$B$11,J1467+$B$26,TRUE,0)</f>
        <v>0.3833333333333333</v>
      </c>
      <c r="K1468" s="3" cm="1">
        <f t="array" ref="K1468">_xlfn.IFS(AND(NOT($K1467=0),$L1467),0,NOT($L1467),$K1467+$B$26,TRUE,$K1467)</f>
        <v>0.13333333333333333</v>
      </c>
      <c r="L1468" s="3" t="b" cm="1">
        <f t="array" ref="L1468">_xlfn.IFS(AND($I1468&gt;0,$K1468&gt;=$C$5-$B$26),TRUE,$R1468&gt;=$B$6,FALSE,$I1468=0,FALSE,TRUE,$L1467)</f>
        <v>0</v>
      </c>
      <c r="M1468" s="3" t="b" cm="1">
        <f t="array" ref="M1468">_xlfn.IFS($N1468&gt;=$B$4-$B$26,FALSE,AND($I1468&gt;0,$K1468&gt;=$B$5-$B$26),TRUE,AND($L1468,NOT($M1467)),FALSE,$M1467,TRUE,TRUE,FALSE)</f>
        <v>0</v>
      </c>
      <c r="N1468" s="3" cm="1">
        <f t="array" ref="N1468">_xlfn.IFS($M1467,$N1467+$B$26,NOT($M1467),0,TRUE,$M1467)</f>
        <v>0</v>
      </c>
      <c r="O1468" s="3" t="b" cm="1">
        <f t="array" ref="O1468">_xlfn.IFS($M1468,FALSE,AND($L1468,NOT($M1468),$R1468&lt;$B$6,$I1468&gt;0),TRUE,TRUE,FALSE)</f>
        <v>0</v>
      </c>
      <c r="P1468" s="3" cm="1">
        <f t="array" ref="P1468">_xlfn.IFS($P1467&gt;=$C$7-$B$26,0,$O1467,$P1467+$B$26,TRUE,0)</f>
        <v>0</v>
      </c>
      <c r="Q1468" s="3" t="b" cm="1">
        <f t="array" ref="Q1468">_xlfn.IFS(AND($L1468,NOT($M1468),NOT($O1468)),TRUE,$R1468&gt;=$B$6,FALSE,AND($L1468,NOT($M1468),$O1468,$P1468=0),TRUE,TRUE,FALSE)</f>
        <v>0</v>
      </c>
      <c r="R1468" s="3" cm="1">
        <f t="array" ref="R1468">_xlfn.IFS(AND($Q1467,$R1467&lt;$B$6),$R1467+1,AND(NOT($L1467),$R1467&gt;0),0,TRUE,$R1467)</f>
        <v>0</v>
      </c>
      <c r="S1468" s="1" cm="1">
        <f t="array" ref="S1468">_xlfn.IFS(AND(Q1467,I1467&gt;$B$8),S1467+$B$8,AND(Q1467,I1467&lt;=$B$8),S1467+I1467,TRUE,$S1467)</f>
        <v>68</v>
      </c>
      <c r="T1468" s="1">
        <f t="shared" si="86"/>
        <v>6120</v>
      </c>
      <c r="U1468" s="17">
        <f t="shared" si="87"/>
        <v>250.64846416382252</v>
      </c>
      <c r="V1468" s="47" cm="1">
        <f t="array" ref="V1468">_xlfn.IFS($B$6=1,S1468*$B$10,AND(R1467=0,R1468&gt;=1,I1468&gt;=$B$6*$B$8-1),V1467+$B$6*$B$10*$B$8,AND(R1467=0,R1468&gt;=1,I1468&lt;$B$6*$B$8-1),V1467+I1467*$B$10,TRUE,V1467)</f>
        <v>6800</v>
      </c>
      <c r="W1468" s="17">
        <f t="shared" si="88"/>
        <v>278.49829351535834</v>
      </c>
    </row>
    <row r="1469" spans="7:23" x14ac:dyDescent="0.25">
      <c r="G1469" s="15">
        <v>1467</v>
      </c>
      <c r="H1469" s="1">
        <f t="shared" si="85"/>
        <v>24.433333333333334</v>
      </c>
      <c r="I1469" s="15" cm="1">
        <f t="array" ref="I1469">_xlfn.IFS(J1468&gt;=$C$13-$B$26,MINA(I1468+$B$13-S1469+S1468,$B$11),I1468=$B$11,MINA(I1468-S1469+S1468,$B$11),TRUE,MAXA(I1468-S1469+S1468,0))</f>
        <v>0</v>
      </c>
      <c r="J1469" s="1" cm="1">
        <f t="array" ref="J1469">_xlfn.IFS(J1468&gt;=$C$13-$B$26,0,I1468&lt;$B$11,J1468+$B$26,TRUE,0)</f>
        <v>0.39999999999999997</v>
      </c>
      <c r="K1469" s="3" cm="1">
        <f t="array" ref="K1469">_xlfn.IFS(AND(NOT($K1468=0),$L1468),0,NOT($L1468),$K1468+$B$26,TRUE,$K1468)</f>
        <v>0.15</v>
      </c>
      <c r="L1469" s="3" t="b" cm="1">
        <f t="array" ref="L1469">_xlfn.IFS(AND($I1469&gt;0,$K1469&gt;=$C$5-$B$26),TRUE,$R1469&gt;=$B$6,FALSE,$I1469=0,FALSE,TRUE,$L1468)</f>
        <v>0</v>
      </c>
      <c r="M1469" s="3" t="b" cm="1">
        <f t="array" ref="M1469">_xlfn.IFS($N1469&gt;=$B$4-$B$26,FALSE,AND($I1469&gt;0,$K1469&gt;=$B$5-$B$26),TRUE,AND($L1469,NOT($M1468)),FALSE,$M1468,TRUE,TRUE,FALSE)</f>
        <v>0</v>
      </c>
      <c r="N1469" s="3" cm="1">
        <f t="array" ref="N1469">_xlfn.IFS($M1468,$N1468+$B$26,NOT($M1468),0,TRUE,$M1468)</f>
        <v>0</v>
      </c>
      <c r="O1469" s="3" t="b" cm="1">
        <f t="array" ref="O1469">_xlfn.IFS($M1469,FALSE,AND($L1469,NOT($M1469),$R1469&lt;$B$6,$I1469&gt;0),TRUE,TRUE,FALSE)</f>
        <v>0</v>
      </c>
      <c r="P1469" s="3" cm="1">
        <f t="array" ref="P1469">_xlfn.IFS($P1468&gt;=$C$7-$B$26,0,$O1468,$P1468+$B$26,TRUE,0)</f>
        <v>0</v>
      </c>
      <c r="Q1469" s="3" t="b" cm="1">
        <f t="array" ref="Q1469">_xlfn.IFS(AND($L1469,NOT($M1469),NOT($O1469)),TRUE,$R1469&gt;=$B$6,FALSE,AND($L1469,NOT($M1469),$O1469,$P1469=0),TRUE,TRUE,FALSE)</f>
        <v>0</v>
      </c>
      <c r="R1469" s="3" cm="1">
        <f t="array" ref="R1469">_xlfn.IFS(AND($Q1468,$R1468&lt;$B$6),$R1468+1,AND(NOT($L1468),$R1468&gt;0),0,TRUE,$R1468)</f>
        <v>0</v>
      </c>
      <c r="S1469" s="1" cm="1">
        <f t="array" ref="S1469">_xlfn.IFS(AND(Q1468,I1468&gt;$B$8),S1468+$B$8,AND(Q1468,I1468&lt;=$B$8),S1468+I1468,TRUE,$S1468)</f>
        <v>68</v>
      </c>
      <c r="T1469" s="1">
        <f t="shared" si="86"/>
        <v>6120</v>
      </c>
      <c r="U1469" s="17">
        <f t="shared" si="87"/>
        <v>250.4774897680764</v>
      </c>
      <c r="V1469" s="47" cm="1">
        <f t="array" ref="V1469">_xlfn.IFS($B$6=1,S1469*$B$10,AND(R1468=0,R1469&gt;=1,I1469&gt;=$B$6*$B$8-1),V1468+$B$6*$B$10*$B$8,AND(R1468=0,R1469&gt;=1,I1469&lt;$B$6*$B$8-1),V1468+I1468*$B$10,TRUE,V1468)</f>
        <v>6800</v>
      </c>
      <c r="W1469" s="17">
        <f t="shared" si="88"/>
        <v>278.30832196452934</v>
      </c>
    </row>
    <row r="1470" spans="7:23" x14ac:dyDescent="0.25">
      <c r="G1470" s="15">
        <v>1468</v>
      </c>
      <c r="H1470" s="1">
        <f t="shared" si="85"/>
        <v>24.45</v>
      </c>
      <c r="I1470" s="15" cm="1">
        <f t="array" ref="I1470">_xlfn.IFS(J1469&gt;=$C$13-$B$26,MINA(I1469+$B$13-S1470+S1469,$B$11),I1469=$B$11,MINA(I1469-S1470+S1469,$B$11),TRUE,MAXA(I1469-S1470+S1469,0))</f>
        <v>0</v>
      </c>
      <c r="J1470" s="1" cm="1">
        <f t="array" ref="J1470">_xlfn.IFS(J1469&gt;=$C$13-$B$26,0,I1469&lt;$B$11,J1469+$B$26,TRUE,0)</f>
        <v>0.41666666666666663</v>
      </c>
      <c r="K1470" s="3" cm="1">
        <f t="array" ref="K1470">_xlfn.IFS(AND(NOT($K1469=0),$L1469),0,NOT($L1469),$K1469+$B$26,TRUE,$K1469)</f>
        <v>0.16666666666666666</v>
      </c>
      <c r="L1470" s="3" t="b" cm="1">
        <f t="array" ref="L1470">_xlfn.IFS(AND($I1470&gt;0,$K1470&gt;=$C$5-$B$26),TRUE,$R1470&gt;=$B$6,FALSE,$I1470=0,FALSE,TRUE,$L1469)</f>
        <v>0</v>
      </c>
      <c r="M1470" s="3" t="b" cm="1">
        <f t="array" ref="M1470">_xlfn.IFS($N1470&gt;=$B$4-$B$26,FALSE,AND($I1470&gt;0,$K1470&gt;=$B$5-$B$26),TRUE,AND($L1470,NOT($M1469)),FALSE,$M1469,TRUE,TRUE,FALSE)</f>
        <v>0</v>
      </c>
      <c r="N1470" s="3" cm="1">
        <f t="array" ref="N1470">_xlfn.IFS($M1469,$N1469+$B$26,NOT($M1469),0,TRUE,$M1469)</f>
        <v>0</v>
      </c>
      <c r="O1470" s="3" t="b" cm="1">
        <f t="array" ref="O1470">_xlfn.IFS($M1470,FALSE,AND($L1470,NOT($M1470),$R1470&lt;$B$6,$I1470&gt;0),TRUE,TRUE,FALSE)</f>
        <v>0</v>
      </c>
      <c r="P1470" s="3" cm="1">
        <f t="array" ref="P1470">_xlfn.IFS($P1469&gt;=$C$7-$B$26,0,$O1469,$P1469+$B$26,TRUE,0)</f>
        <v>0</v>
      </c>
      <c r="Q1470" s="3" t="b" cm="1">
        <f t="array" ref="Q1470">_xlfn.IFS(AND($L1470,NOT($M1470),NOT($O1470)),TRUE,$R1470&gt;=$B$6,FALSE,AND($L1470,NOT($M1470),$O1470,$P1470=0),TRUE,TRUE,FALSE)</f>
        <v>0</v>
      </c>
      <c r="R1470" s="3" cm="1">
        <f t="array" ref="R1470">_xlfn.IFS(AND($Q1469,$R1469&lt;$B$6),$R1469+1,AND(NOT($L1469),$R1469&gt;0),0,TRUE,$R1469)</f>
        <v>0</v>
      </c>
      <c r="S1470" s="1" cm="1">
        <f t="array" ref="S1470">_xlfn.IFS(AND(Q1469,I1469&gt;$B$8),S1469+$B$8,AND(Q1469,I1469&lt;=$B$8),S1469+I1469,TRUE,$S1469)</f>
        <v>68</v>
      </c>
      <c r="T1470" s="1">
        <f t="shared" si="86"/>
        <v>6120</v>
      </c>
      <c r="U1470" s="17">
        <f t="shared" si="87"/>
        <v>250.30674846625769</v>
      </c>
      <c r="V1470" s="47" cm="1">
        <f t="array" ref="V1470">_xlfn.IFS($B$6=1,S1470*$B$10,AND(R1469=0,R1470&gt;=1,I1470&gt;=$B$6*$B$8-1),V1469+$B$6*$B$10*$B$8,AND(R1469=0,R1470&gt;=1,I1470&lt;$B$6*$B$8-1),V1469+I1469*$B$10,TRUE,V1469)</f>
        <v>6800</v>
      </c>
      <c r="W1470" s="17">
        <f t="shared" si="88"/>
        <v>278.118609406953</v>
      </c>
    </row>
    <row r="1471" spans="7:23" x14ac:dyDescent="0.25">
      <c r="G1471" s="15">
        <v>1469</v>
      </c>
      <c r="H1471" s="1">
        <f t="shared" si="85"/>
        <v>24.466666666666665</v>
      </c>
      <c r="I1471" s="15" cm="1">
        <f t="array" ref="I1471">_xlfn.IFS(J1470&gt;=$C$13-$B$26,MINA(I1470+$B$13-S1471+S1470,$B$11),I1470=$B$11,MINA(I1470-S1471+S1470,$B$11),TRUE,MAXA(I1470-S1471+S1470,0))</f>
        <v>0</v>
      </c>
      <c r="J1471" s="1" cm="1">
        <f t="array" ref="J1471">_xlfn.IFS(J1470&gt;=$C$13-$B$26,0,I1470&lt;$B$11,J1470+$B$26,TRUE,0)</f>
        <v>0.43333333333333329</v>
      </c>
      <c r="K1471" s="3" cm="1">
        <f t="array" ref="K1471">_xlfn.IFS(AND(NOT($K1470=0),$L1470),0,NOT($L1470),$K1470+$B$26,TRUE,$K1470)</f>
        <v>0.18333333333333332</v>
      </c>
      <c r="L1471" s="3" t="b" cm="1">
        <f t="array" ref="L1471">_xlfn.IFS(AND($I1471&gt;0,$K1471&gt;=$C$5-$B$26),TRUE,$R1471&gt;=$B$6,FALSE,$I1471=0,FALSE,TRUE,$L1470)</f>
        <v>0</v>
      </c>
      <c r="M1471" s="3" t="b" cm="1">
        <f t="array" ref="M1471">_xlfn.IFS($N1471&gt;=$B$4-$B$26,FALSE,AND($I1471&gt;0,$K1471&gt;=$B$5-$B$26),TRUE,AND($L1471,NOT($M1470)),FALSE,$M1470,TRUE,TRUE,FALSE)</f>
        <v>0</v>
      </c>
      <c r="N1471" s="3" cm="1">
        <f t="array" ref="N1471">_xlfn.IFS($M1470,$N1470+$B$26,NOT($M1470),0,TRUE,$M1470)</f>
        <v>0</v>
      </c>
      <c r="O1471" s="3" t="b" cm="1">
        <f t="array" ref="O1471">_xlfn.IFS($M1471,FALSE,AND($L1471,NOT($M1471),$R1471&lt;$B$6,$I1471&gt;0),TRUE,TRUE,FALSE)</f>
        <v>0</v>
      </c>
      <c r="P1471" s="3" cm="1">
        <f t="array" ref="P1471">_xlfn.IFS($P1470&gt;=$C$7-$B$26,0,$O1470,$P1470+$B$26,TRUE,0)</f>
        <v>0</v>
      </c>
      <c r="Q1471" s="3" t="b" cm="1">
        <f t="array" ref="Q1471">_xlfn.IFS(AND($L1471,NOT($M1471),NOT($O1471)),TRUE,$R1471&gt;=$B$6,FALSE,AND($L1471,NOT($M1471),$O1471,$P1471=0),TRUE,TRUE,FALSE)</f>
        <v>0</v>
      </c>
      <c r="R1471" s="3" cm="1">
        <f t="array" ref="R1471">_xlfn.IFS(AND($Q1470,$R1470&lt;$B$6),$R1470+1,AND(NOT($L1470),$R1470&gt;0),0,TRUE,$R1470)</f>
        <v>0</v>
      </c>
      <c r="S1471" s="1" cm="1">
        <f t="array" ref="S1471">_xlfn.IFS(AND(Q1470,I1470&gt;$B$8),S1470+$B$8,AND(Q1470,I1470&lt;=$B$8),S1470+I1470,TRUE,$S1470)</f>
        <v>68</v>
      </c>
      <c r="T1471" s="1">
        <f t="shared" si="86"/>
        <v>6120</v>
      </c>
      <c r="U1471" s="17">
        <f t="shared" si="87"/>
        <v>250.13623978201636</v>
      </c>
      <c r="V1471" s="47" cm="1">
        <f t="array" ref="V1471">_xlfn.IFS($B$6=1,S1471*$B$10,AND(R1470=0,R1471&gt;=1,I1471&gt;=$B$6*$B$8-1),V1470+$B$6*$B$10*$B$8,AND(R1470=0,R1471&gt;=1,I1471&lt;$B$6*$B$8-1),V1470+I1470*$B$10,TRUE,V1470)</f>
        <v>6800</v>
      </c>
      <c r="W1471" s="17">
        <f t="shared" si="88"/>
        <v>277.92915531335154</v>
      </c>
    </row>
    <row r="1472" spans="7:23" x14ac:dyDescent="0.25">
      <c r="G1472" s="15">
        <v>1470</v>
      </c>
      <c r="H1472" s="1">
        <f t="shared" si="85"/>
        <v>24.483333333333334</v>
      </c>
      <c r="I1472" s="15" cm="1">
        <f t="array" ref="I1472">_xlfn.IFS(J1471&gt;=$C$13-$B$26,MINA(I1471+$B$13-S1472+S1471,$B$11),I1471=$B$11,MINA(I1471-S1472+S1471,$B$11),TRUE,MAXA(I1471-S1472+S1471,0))</f>
        <v>0</v>
      </c>
      <c r="J1472" s="1" cm="1">
        <f t="array" ref="J1472">_xlfn.IFS(J1471&gt;=$C$13-$B$26,0,I1471&lt;$B$11,J1471+$B$26,TRUE,0)</f>
        <v>0.44999999999999996</v>
      </c>
      <c r="K1472" s="3" cm="1">
        <f t="array" ref="K1472">_xlfn.IFS(AND(NOT($K1471=0),$L1471),0,NOT($L1471),$K1471+$B$26,TRUE,$K1471)</f>
        <v>0.19999999999999998</v>
      </c>
      <c r="L1472" s="3" t="b" cm="1">
        <f t="array" ref="L1472">_xlfn.IFS(AND($I1472&gt;0,$K1472&gt;=$C$5-$B$26),TRUE,$R1472&gt;=$B$6,FALSE,$I1472=0,FALSE,TRUE,$L1471)</f>
        <v>0</v>
      </c>
      <c r="M1472" s="3" t="b" cm="1">
        <f t="array" ref="M1472">_xlfn.IFS($N1472&gt;=$B$4-$B$26,FALSE,AND($I1472&gt;0,$K1472&gt;=$B$5-$B$26),TRUE,AND($L1472,NOT($M1471)),FALSE,$M1471,TRUE,TRUE,FALSE)</f>
        <v>0</v>
      </c>
      <c r="N1472" s="3" cm="1">
        <f t="array" ref="N1472">_xlfn.IFS($M1471,$N1471+$B$26,NOT($M1471),0,TRUE,$M1471)</f>
        <v>0</v>
      </c>
      <c r="O1472" s="3" t="b" cm="1">
        <f t="array" ref="O1472">_xlfn.IFS($M1472,FALSE,AND($L1472,NOT($M1472),$R1472&lt;$B$6,$I1472&gt;0),TRUE,TRUE,FALSE)</f>
        <v>0</v>
      </c>
      <c r="P1472" s="3" cm="1">
        <f t="array" ref="P1472">_xlfn.IFS($P1471&gt;=$C$7-$B$26,0,$O1471,$P1471+$B$26,TRUE,0)</f>
        <v>0</v>
      </c>
      <c r="Q1472" s="3" t="b" cm="1">
        <f t="array" ref="Q1472">_xlfn.IFS(AND($L1472,NOT($M1472),NOT($O1472)),TRUE,$R1472&gt;=$B$6,FALSE,AND($L1472,NOT($M1472),$O1472,$P1472=0),TRUE,TRUE,FALSE)</f>
        <v>0</v>
      </c>
      <c r="R1472" s="3" cm="1">
        <f t="array" ref="R1472">_xlfn.IFS(AND($Q1471,$R1471&lt;$B$6),$R1471+1,AND(NOT($L1471),$R1471&gt;0),0,TRUE,$R1471)</f>
        <v>0</v>
      </c>
      <c r="S1472" s="1" cm="1">
        <f t="array" ref="S1472">_xlfn.IFS(AND(Q1471,I1471&gt;$B$8),S1471+$B$8,AND(Q1471,I1471&lt;=$B$8),S1471+I1471,TRUE,$S1471)</f>
        <v>68</v>
      </c>
      <c r="T1472" s="1">
        <f t="shared" si="86"/>
        <v>6120</v>
      </c>
      <c r="U1472" s="17">
        <f t="shared" si="87"/>
        <v>249.96596324029952</v>
      </c>
      <c r="V1472" s="47" cm="1">
        <f t="array" ref="V1472">_xlfn.IFS($B$6=1,S1472*$B$10,AND(R1471=0,R1472&gt;=1,I1472&gt;=$B$6*$B$8-1),V1471+$B$6*$B$10*$B$8,AND(R1471=0,R1472&gt;=1,I1472&lt;$B$6*$B$8-1),V1471+I1471*$B$10,TRUE,V1471)</f>
        <v>6800</v>
      </c>
      <c r="W1472" s="17">
        <f t="shared" si="88"/>
        <v>277.73995915588836</v>
      </c>
    </row>
    <row r="1473" spans="7:23" x14ac:dyDescent="0.25">
      <c r="G1473" s="15">
        <v>1471</v>
      </c>
      <c r="H1473" s="1">
        <f t="shared" si="85"/>
        <v>24.5</v>
      </c>
      <c r="I1473" s="15" cm="1">
        <f t="array" ref="I1473">_xlfn.IFS(J1472&gt;=$C$13-$B$26,MINA(I1472+$B$13-S1473+S1472,$B$11),I1472=$B$11,MINA(I1472-S1473+S1472,$B$11),TRUE,MAXA(I1472-S1473+S1472,0))</f>
        <v>0</v>
      </c>
      <c r="J1473" s="1" cm="1">
        <f t="array" ref="J1473">_xlfn.IFS(J1472&gt;=$C$13-$B$26,0,I1472&lt;$B$11,J1472+$B$26,TRUE,0)</f>
        <v>0.46666666666666662</v>
      </c>
      <c r="K1473" s="3" cm="1">
        <f t="array" ref="K1473">_xlfn.IFS(AND(NOT($K1472=0),$L1472),0,NOT($L1472),$K1472+$B$26,TRUE,$K1472)</f>
        <v>0.21666666666666665</v>
      </c>
      <c r="L1473" s="3" t="b" cm="1">
        <f t="array" ref="L1473">_xlfn.IFS(AND($I1473&gt;0,$K1473&gt;=$C$5-$B$26),TRUE,$R1473&gt;=$B$6,FALSE,$I1473=0,FALSE,TRUE,$L1472)</f>
        <v>0</v>
      </c>
      <c r="M1473" s="3" t="b" cm="1">
        <f t="array" ref="M1473">_xlfn.IFS($N1473&gt;=$B$4-$B$26,FALSE,AND($I1473&gt;0,$K1473&gt;=$B$5-$B$26),TRUE,AND($L1473,NOT($M1472)),FALSE,$M1472,TRUE,TRUE,FALSE)</f>
        <v>0</v>
      </c>
      <c r="N1473" s="3" cm="1">
        <f t="array" ref="N1473">_xlfn.IFS($M1472,$N1472+$B$26,NOT($M1472),0,TRUE,$M1472)</f>
        <v>0</v>
      </c>
      <c r="O1473" s="3" t="b" cm="1">
        <f t="array" ref="O1473">_xlfn.IFS($M1473,FALSE,AND($L1473,NOT($M1473),$R1473&lt;$B$6,$I1473&gt;0),TRUE,TRUE,FALSE)</f>
        <v>0</v>
      </c>
      <c r="P1473" s="3" cm="1">
        <f t="array" ref="P1473">_xlfn.IFS($P1472&gt;=$C$7-$B$26,0,$O1472,$P1472+$B$26,TRUE,0)</f>
        <v>0</v>
      </c>
      <c r="Q1473" s="3" t="b" cm="1">
        <f t="array" ref="Q1473">_xlfn.IFS(AND($L1473,NOT($M1473),NOT($O1473)),TRUE,$R1473&gt;=$B$6,FALSE,AND($L1473,NOT($M1473),$O1473,$P1473=0),TRUE,TRUE,FALSE)</f>
        <v>0</v>
      </c>
      <c r="R1473" s="3" cm="1">
        <f t="array" ref="R1473">_xlfn.IFS(AND($Q1472,$R1472&lt;$B$6),$R1472+1,AND(NOT($L1472),$R1472&gt;0),0,TRUE,$R1472)</f>
        <v>0</v>
      </c>
      <c r="S1473" s="1" cm="1">
        <f t="array" ref="S1473">_xlfn.IFS(AND(Q1472,I1472&gt;$B$8),S1472+$B$8,AND(Q1472,I1472&lt;=$B$8),S1472+I1472,TRUE,$S1472)</f>
        <v>68</v>
      </c>
      <c r="T1473" s="1">
        <f t="shared" si="86"/>
        <v>6120</v>
      </c>
      <c r="U1473" s="17">
        <f t="shared" si="87"/>
        <v>249.79591836734693</v>
      </c>
      <c r="V1473" s="47" cm="1">
        <f t="array" ref="V1473">_xlfn.IFS($B$6=1,S1473*$B$10,AND(R1472=0,R1473&gt;=1,I1473&gt;=$B$6*$B$8-1),V1472+$B$6*$B$10*$B$8,AND(R1472=0,R1473&gt;=1,I1473&lt;$B$6*$B$8-1),V1472+I1472*$B$10,TRUE,V1472)</f>
        <v>6800</v>
      </c>
      <c r="W1473" s="17">
        <f t="shared" si="88"/>
        <v>277.55102040816325</v>
      </c>
    </row>
    <row r="1474" spans="7:23" x14ac:dyDescent="0.25">
      <c r="G1474" s="15">
        <v>1472</v>
      </c>
      <c r="H1474" s="1">
        <f t="shared" si="85"/>
        <v>24.516666666666666</v>
      </c>
      <c r="I1474" s="15" cm="1">
        <f t="array" ref="I1474">_xlfn.IFS(J1473&gt;=$C$13-$B$26,MINA(I1473+$B$13-S1474+S1473,$B$11),I1473=$B$11,MINA(I1473-S1474+S1473,$B$11),TRUE,MAXA(I1473-S1474+S1473,0))</f>
        <v>0</v>
      </c>
      <c r="J1474" s="1" cm="1">
        <f t="array" ref="J1474">_xlfn.IFS(J1473&gt;=$C$13-$B$26,0,I1473&lt;$B$11,J1473+$B$26,TRUE,0)</f>
        <v>0.48333333333333328</v>
      </c>
      <c r="K1474" s="3" cm="1">
        <f t="array" ref="K1474">_xlfn.IFS(AND(NOT($K1473=0),$L1473),0,NOT($L1473),$K1473+$B$26,TRUE,$K1473)</f>
        <v>0.23333333333333331</v>
      </c>
      <c r="L1474" s="3" t="b" cm="1">
        <f t="array" ref="L1474">_xlfn.IFS(AND($I1474&gt;0,$K1474&gt;=$C$5-$B$26),TRUE,$R1474&gt;=$B$6,FALSE,$I1474=0,FALSE,TRUE,$L1473)</f>
        <v>0</v>
      </c>
      <c r="M1474" s="3" t="b" cm="1">
        <f t="array" ref="M1474">_xlfn.IFS($N1474&gt;=$B$4-$B$26,FALSE,AND($I1474&gt;0,$K1474&gt;=$B$5-$B$26),TRUE,AND($L1474,NOT($M1473)),FALSE,$M1473,TRUE,TRUE,FALSE)</f>
        <v>0</v>
      </c>
      <c r="N1474" s="3" cm="1">
        <f t="array" ref="N1474">_xlfn.IFS($M1473,$N1473+$B$26,NOT($M1473),0,TRUE,$M1473)</f>
        <v>0</v>
      </c>
      <c r="O1474" s="3" t="b" cm="1">
        <f t="array" ref="O1474">_xlfn.IFS($M1474,FALSE,AND($L1474,NOT($M1474),$R1474&lt;$B$6,$I1474&gt;0),TRUE,TRUE,FALSE)</f>
        <v>0</v>
      </c>
      <c r="P1474" s="3" cm="1">
        <f t="array" ref="P1474">_xlfn.IFS($P1473&gt;=$C$7-$B$26,0,$O1473,$P1473+$B$26,TRUE,0)</f>
        <v>0</v>
      </c>
      <c r="Q1474" s="3" t="b" cm="1">
        <f t="array" ref="Q1474">_xlfn.IFS(AND($L1474,NOT($M1474),NOT($O1474)),TRUE,$R1474&gt;=$B$6,FALSE,AND($L1474,NOT($M1474),$O1474,$P1474=0),TRUE,TRUE,FALSE)</f>
        <v>0</v>
      </c>
      <c r="R1474" s="3" cm="1">
        <f t="array" ref="R1474">_xlfn.IFS(AND($Q1473,$R1473&lt;$B$6),$R1473+1,AND(NOT($L1473),$R1473&gt;0),0,TRUE,$R1473)</f>
        <v>0</v>
      </c>
      <c r="S1474" s="1" cm="1">
        <f t="array" ref="S1474">_xlfn.IFS(AND(Q1473,I1473&gt;$B$8),S1473+$B$8,AND(Q1473,I1473&lt;=$B$8),S1473+I1473,TRUE,$S1473)</f>
        <v>68</v>
      </c>
      <c r="T1474" s="1">
        <f t="shared" si="86"/>
        <v>6120</v>
      </c>
      <c r="U1474" s="17">
        <f t="shared" si="87"/>
        <v>249.62610469068662</v>
      </c>
      <c r="V1474" s="47" cm="1">
        <f t="array" ref="V1474">_xlfn.IFS($B$6=1,S1474*$B$10,AND(R1473=0,R1474&gt;=1,I1474&gt;=$B$6*$B$8-1),V1473+$B$6*$B$10*$B$8,AND(R1473=0,R1474&gt;=1,I1474&lt;$B$6*$B$8-1),V1473+I1473*$B$10,TRUE,V1473)</f>
        <v>6800</v>
      </c>
      <c r="W1474" s="17">
        <f t="shared" si="88"/>
        <v>277.36233854520736</v>
      </c>
    </row>
    <row r="1475" spans="7:23" x14ac:dyDescent="0.25">
      <c r="G1475" s="15">
        <v>1473</v>
      </c>
      <c r="H1475" s="1">
        <f t="shared" ref="H1475:H1538" si="89">($G1475-1)*$B$26</f>
        <v>24.533333333333331</v>
      </c>
      <c r="I1475" s="15" cm="1">
        <f t="array" ref="I1475">_xlfn.IFS(J1474&gt;=$C$13-$B$26,MINA(I1474+$B$13-S1475+S1474,$B$11),I1474=$B$11,MINA(I1474-S1475+S1474,$B$11),TRUE,MAXA(I1474-S1475+S1474,0))</f>
        <v>0</v>
      </c>
      <c r="J1475" s="1" cm="1">
        <f t="array" ref="J1475">_xlfn.IFS(J1474&gt;=$C$13-$B$26,0,I1474&lt;$B$11,J1474+$B$26,TRUE,0)</f>
        <v>0.49999999999999994</v>
      </c>
      <c r="K1475" s="3" cm="1">
        <f t="array" ref="K1475">_xlfn.IFS(AND(NOT($K1474=0),$L1474),0,NOT($L1474),$K1474+$B$26,TRUE,$K1474)</f>
        <v>0.24999999999999997</v>
      </c>
      <c r="L1475" s="3" t="b" cm="1">
        <f t="array" ref="L1475">_xlfn.IFS(AND($I1475&gt;0,$K1475&gt;=$C$5-$B$26),TRUE,$R1475&gt;=$B$6,FALSE,$I1475=0,FALSE,TRUE,$L1474)</f>
        <v>0</v>
      </c>
      <c r="M1475" s="3" t="b" cm="1">
        <f t="array" ref="M1475">_xlfn.IFS($N1475&gt;=$B$4-$B$26,FALSE,AND($I1475&gt;0,$K1475&gt;=$B$5-$B$26),TRUE,AND($L1475,NOT($M1474)),FALSE,$M1474,TRUE,TRUE,FALSE)</f>
        <v>0</v>
      </c>
      <c r="N1475" s="3" cm="1">
        <f t="array" ref="N1475">_xlfn.IFS($M1474,$N1474+$B$26,NOT($M1474),0,TRUE,$M1474)</f>
        <v>0</v>
      </c>
      <c r="O1475" s="3" t="b" cm="1">
        <f t="array" ref="O1475">_xlfn.IFS($M1475,FALSE,AND($L1475,NOT($M1475),$R1475&lt;$B$6,$I1475&gt;0),TRUE,TRUE,FALSE)</f>
        <v>0</v>
      </c>
      <c r="P1475" s="3" cm="1">
        <f t="array" ref="P1475">_xlfn.IFS($P1474&gt;=$C$7-$B$26,0,$O1474,$P1474+$B$26,TRUE,0)</f>
        <v>0</v>
      </c>
      <c r="Q1475" s="3" t="b" cm="1">
        <f t="array" ref="Q1475">_xlfn.IFS(AND($L1475,NOT($M1475),NOT($O1475)),TRUE,$R1475&gt;=$B$6,FALSE,AND($L1475,NOT($M1475),$O1475,$P1475=0),TRUE,TRUE,FALSE)</f>
        <v>0</v>
      </c>
      <c r="R1475" s="3" cm="1">
        <f t="array" ref="R1475">_xlfn.IFS(AND($Q1474,$R1474&lt;$B$6),$R1474+1,AND(NOT($L1474),$R1474&gt;0),0,TRUE,$R1474)</f>
        <v>0</v>
      </c>
      <c r="S1475" s="1" cm="1">
        <f t="array" ref="S1475">_xlfn.IFS(AND(Q1474,I1474&gt;$B$8),S1474+$B$8,AND(Q1474,I1474&lt;=$B$8),S1474+I1474,TRUE,$S1474)</f>
        <v>68</v>
      </c>
      <c r="T1475" s="1">
        <f t="shared" ref="T1475:T1538" si="90">IF($Q1474,$T1474+$B$8*$B$9,$T1474)</f>
        <v>6120</v>
      </c>
      <c r="U1475" s="17">
        <f t="shared" si="87"/>
        <v>249.45652173913047</v>
      </c>
      <c r="V1475" s="47" cm="1">
        <f t="array" ref="V1475">_xlfn.IFS($B$6=1,S1475*$B$10,AND(R1474=0,R1475&gt;=1,I1475&gt;=$B$6*$B$8-1),V1474+$B$6*$B$10*$B$8,AND(R1474=0,R1475&gt;=1,I1475&lt;$B$6*$B$8-1),V1474+I1474*$B$10,TRUE,V1474)</f>
        <v>6800</v>
      </c>
      <c r="W1475" s="17">
        <f t="shared" si="88"/>
        <v>277.17391304347831</v>
      </c>
    </row>
    <row r="1476" spans="7:23" x14ac:dyDescent="0.25">
      <c r="G1476" s="15">
        <v>1474</v>
      </c>
      <c r="H1476" s="1">
        <f t="shared" si="89"/>
        <v>24.55</v>
      </c>
      <c r="I1476" s="15" cm="1">
        <f t="array" ref="I1476">_xlfn.IFS(J1475&gt;=$C$13-$B$26,MINA(I1475+$B$13-S1476+S1475,$B$11),I1475=$B$11,MINA(I1475-S1476+S1475,$B$11),TRUE,MAXA(I1475-S1476+S1475,0))</f>
        <v>0</v>
      </c>
      <c r="J1476" s="1" cm="1">
        <f t="array" ref="J1476">_xlfn.IFS(J1475&gt;=$C$13-$B$26,0,I1475&lt;$B$11,J1475+$B$26,TRUE,0)</f>
        <v>0.51666666666666661</v>
      </c>
      <c r="K1476" s="3" cm="1">
        <f t="array" ref="K1476">_xlfn.IFS(AND(NOT($K1475=0),$L1475),0,NOT($L1475),$K1475+$B$26,TRUE,$K1475)</f>
        <v>0.26666666666666666</v>
      </c>
      <c r="L1476" s="3" t="b" cm="1">
        <f t="array" ref="L1476">_xlfn.IFS(AND($I1476&gt;0,$K1476&gt;=$C$5-$B$26),TRUE,$R1476&gt;=$B$6,FALSE,$I1476=0,FALSE,TRUE,$L1475)</f>
        <v>0</v>
      </c>
      <c r="M1476" s="3" t="b" cm="1">
        <f t="array" ref="M1476">_xlfn.IFS($N1476&gt;=$B$4-$B$26,FALSE,AND($I1476&gt;0,$K1476&gt;=$B$5-$B$26),TRUE,AND($L1476,NOT($M1475)),FALSE,$M1475,TRUE,TRUE,FALSE)</f>
        <v>0</v>
      </c>
      <c r="N1476" s="3" cm="1">
        <f t="array" ref="N1476">_xlfn.IFS($M1475,$N1475+$B$26,NOT($M1475),0,TRUE,$M1475)</f>
        <v>0</v>
      </c>
      <c r="O1476" s="3" t="b" cm="1">
        <f t="array" ref="O1476">_xlfn.IFS($M1476,FALSE,AND($L1476,NOT($M1476),$R1476&lt;$B$6,$I1476&gt;0),TRUE,TRUE,FALSE)</f>
        <v>0</v>
      </c>
      <c r="P1476" s="3" cm="1">
        <f t="array" ref="P1476">_xlfn.IFS($P1475&gt;=$C$7-$B$26,0,$O1475,$P1475+$B$26,TRUE,0)</f>
        <v>0</v>
      </c>
      <c r="Q1476" s="3" t="b" cm="1">
        <f t="array" ref="Q1476">_xlfn.IFS(AND($L1476,NOT($M1476),NOT($O1476)),TRUE,$R1476&gt;=$B$6,FALSE,AND($L1476,NOT($M1476),$O1476,$P1476=0),TRUE,TRUE,FALSE)</f>
        <v>0</v>
      </c>
      <c r="R1476" s="3" cm="1">
        <f t="array" ref="R1476">_xlfn.IFS(AND($Q1475,$R1475&lt;$B$6),$R1475+1,AND(NOT($L1475),$R1475&gt;0),0,TRUE,$R1475)</f>
        <v>0</v>
      </c>
      <c r="S1476" s="1" cm="1">
        <f t="array" ref="S1476">_xlfn.IFS(AND(Q1475,I1475&gt;$B$8),S1475+$B$8,AND(Q1475,I1475&lt;=$B$8),S1475+I1475,TRUE,$S1475)</f>
        <v>68</v>
      </c>
      <c r="T1476" s="1">
        <f t="shared" si="90"/>
        <v>6120</v>
      </c>
      <c r="U1476" s="17">
        <f t="shared" ref="U1476:U1539" si="91">$T1476/$H1476</f>
        <v>249.28716904276985</v>
      </c>
      <c r="V1476" s="47" cm="1">
        <f t="array" ref="V1476">_xlfn.IFS($B$6=1,S1476*$B$10,AND(R1475=0,R1476&gt;=1,I1476&gt;=$B$6*$B$8-1),V1475+$B$6*$B$10*$B$8,AND(R1475=0,R1476&gt;=1,I1476&lt;$B$6*$B$8-1),V1475+I1475*$B$10,TRUE,V1475)</f>
        <v>6800</v>
      </c>
      <c r="W1476" s="17">
        <f t="shared" si="88"/>
        <v>276.98574338085541</v>
      </c>
    </row>
    <row r="1477" spans="7:23" x14ac:dyDescent="0.25">
      <c r="G1477" s="15">
        <v>1475</v>
      </c>
      <c r="H1477" s="1">
        <f t="shared" si="89"/>
        <v>24.566666666666666</v>
      </c>
      <c r="I1477" s="15" cm="1">
        <f t="array" ref="I1477">_xlfn.IFS(J1476&gt;=$C$13-$B$26,MINA(I1476+$B$13-S1477+S1476,$B$11),I1476=$B$11,MINA(I1476-S1477+S1476,$B$11),TRUE,MAXA(I1476-S1477+S1476,0))</f>
        <v>0</v>
      </c>
      <c r="J1477" s="1" cm="1">
        <f t="array" ref="J1477">_xlfn.IFS(J1476&gt;=$C$13-$B$26,0,I1476&lt;$B$11,J1476+$B$26,TRUE,0)</f>
        <v>0.53333333333333333</v>
      </c>
      <c r="K1477" s="3" cm="1">
        <f t="array" ref="K1477">_xlfn.IFS(AND(NOT($K1476=0),$L1476),0,NOT($L1476),$K1476+$B$26,TRUE,$K1476)</f>
        <v>0.28333333333333333</v>
      </c>
      <c r="L1477" s="3" t="b" cm="1">
        <f t="array" ref="L1477">_xlfn.IFS(AND($I1477&gt;0,$K1477&gt;=$C$5-$B$26),TRUE,$R1477&gt;=$B$6,FALSE,$I1477=0,FALSE,TRUE,$L1476)</f>
        <v>0</v>
      </c>
      <c r="M1477" s="3" t="b" cm="1">
        <f t="array" ref="M1477">_xlfn.IFS($N1477&gt;=$B$4-$B$26,FALSE,AND($I1477&gt;0,$K1477&gt;=$B$5-$B$26),TRUE,AND($L1477,NOT($M1476)),FALSE,$M1476,TRUE,TRUE,FALSE)</f>
        <v>0</v>
      </c>
      <c r="N1477" s="3" cm="1">
        <f t="array" ref="N1477">_xlfn.IFS($M1476,$N1476+$B$26,NOT($M1476),0,TRUE,$M1476)</f>
        <v>0</v>
      </c>
      <c r="O1477" s="3" t="b" cm="1">
        <f t="array" ref="O1477">_xlfn.IFS($M1477,FALSE,AND($L1477,NOT($M1477),$R1477&lt;$B$6,$I1477&gt;0),TRUE,TRUE,FALSE)</f>
        <v>0</v>
      </c>
      <c r="P1477" s="3" cm="1">
        <f t="array" ref="P1477">_xlfn.IFS($P1476&gt;=$C$7-$B$26,0,$O1476,$P1476+$B$26,TRUE,0)</f>
        <v>0</v>
      </c>
      <c r="Q1477" s="3" t="b" cm="1">
        <f t="array" ref="Q1477">_xlfn.IFS(AND($L1477,NOT($M1477),NOT($O1477)),TRUE,$R1477&gt;=$B$6,FALSE,AND($L1477,NOT($M1477),$O1477,$P1477=0),TRUE,TRUE,FALSE)</f>
        <v>0</v>
      </c>
      <c r="R1477" s="3" cm="1">
        <f t="array" ref="R1477">_xlfn.IFS(AND($Q1476,$R1476&lt;$B$6),$R1476+1,AND(NOT($L1476),$R1476&gt;0),0,TRUE,$R1476)</f>
        <v>0</v>
      </c>
      <c r="S1477" s="1" cm="1">
        <f t="array" ref="S1477">_xlfn.IFS(AND(Q1476,I1476&gt;$B$8),S1476+$B$8,AND(Q1476,I1476&lt;=$B$8),S1476+I1476,TRUE,$S1476)</f>
        <v>68</v>
      </c>
      <c r="T1477" s="1">
        <f t="shared" si="90"/>
        <v>6120</v>
      </c>
      <c r="U1477" s="17">
        <f t="shared" si="91"/>
        <v>249.1180461329715</v>
      </c>
      <c r="V1477" s="47" cm="1">
        <f t="array" ref="V1477">_xlfn.IFS($B$6=1,S1477*$B$10,AND(R1476=0,R1477&gt;=1,I1477&gt;=$B$6*$B$8-1),V1476+$B$6*$B$10*$B$8,AND(R1476=0,R1477&gt;=1,I1477&lt;$B$6*$B$8-1),V1476+I1476*$B$10,TRUE,V1476)</f>
        <v>6800</v>
      </c>
      <c r="W1477" s="17">
        <f t="shared" ref="W1477:W1540" si="92">V1477/H1477</f>
        <v>276.79782903663499</v>
      </c>
    </row>
    <row r="1478" spans="7:23" x14ac:dyDescent="0.25">
      <c r="G1478" s="15">
        <v>1476</v>
      </c>
      <c r="H1478" s="1">
        <f t="shared" si="89"/>
        <v>24.583333333333332</v>
      </c>
      <c r="I1478" s="15" cm="1">
        <f t="array" ref="I1478">_xlfn.IFS(J1477&gt;=$C$13-$B$26,MINA(I1477+$B$13-S1478+S1477,$B$11),I1477=$B$11,MINA(I1477-S1478+S1477,$B$11),TRUE,MAXA(I1477-S1478+S1477,0))</f>
        <v>0</v>
      </c>
      <c r="J1478" s="1" cm="1">
        <f t="array" ref="J1478">_xlfn.IFS(J1477&gt;=$C$13-$B$26,0,I1477&lt;$B$11,J1477+$B$26,TRUE,0)</f>
        <v>0.55000000000000004</v>
      </c>
      <c r="K1478" s="3" cm="1">
        <f t="array" ref="K1478">_xlfn.IFS(AND(NOT($K1477=0),$L1477),0,NOT($L1477),$K1477+$B$26,TRUE,$K1477)</f>
        <v>0.3</v>
      </c>
      <c r="L1478" s="3" t="b" cm="1">
        <f t="array" ref="L1478">_xlfn.IFS(AND($I1478&gt;0,$K1478&gt;=$C$5-$B$26),TRUE,$R1478&gt;=$B$6,FALSE,$I1478=0,FALSE,TRUE,$L1477)</f>
        <v>0</v>
      </c>
      <c r="M1478" s="3" t="b" cm="1">
        <f t="array" ref="M1478">_xlfn.IFS($N1478&gt;=$B$4-$B$26,FALSE,AND($I1478&gt;0,$K1478&gt;=$B$5-$B$26),TRUE,AND($L1478,NOT($M1477)),FALSE,$M1477,TRUE,TRUE,FALSE)</f>
        <v>0</v>
      </c>
      <c r="N1478" s="3" cm="1">
        <f t="array" ref="N1478">_xlfn.IFS($M1477,$N1477+$B$26,NOT($M1477),0,TRUE,$M1477)</f>
        <v>0</v>
      </c>
      <c r="O1478" s="3" t="b" cm="1">
        <f t="array" ref="O1478">_xlfn.IFS($M1478,FALSE,AND($L1478,NOT($M1478),$R1478&lt;$B$6,$I1478&gt;0),TRUE,TRUE,FALSE)</f>
        <v>0</v>
      </c>
      <c r="P1478" s="3" cm="1">
        <f t="array" ref="P1478">_xlfn.IFS($P1477&gt;=$C$7-$B$26,0,$O1477,$P1477+$B$26,TRUE,0)</f>
        <v>0</v>
      </c>
      <c r="Q1478" s="3" t="b" cm="1">
        <f t="array" ref="Q1478">_xlfn.IFS(AND($L1478,NOT($M1478),NOT($O1478)),TRUE,$R1478&gt;=$B$6,FALSE,AND($L1478,NOT($M1478),$O1478,$P1478=0),TRUE,TRUE,FALSE)</f>
        <v>0</v>
      </c>
      <c r="R1478" s="3" cm="1">
        <f t="array" ref="R1478">_xlfn.IFS(AND($Q1477,$R1477&lt;$B$6),$R1477+1,AND(NOT($L1477),$R1477&gt;0),0,TRUE,$R1477)</f>
        <v>0</v>
      </c>
      <c r="S1478" s="1" cm="1">
        <f t="array" ref="S1478">_xlfn.IFS(AND(Q1477,I1477&gt;$B$8),S1477+$B$8,AND(Q1477,I1477&lt;=$B$8),S1477+I1477,TRUE,$S1477)</f>
        <v>68</v>
      </c>
      <c r="T1478" s="1">
        <f t="shared" si="90"/>
        <v>6120</v>
      </c>
      <c r="U1478" s="17">
        <f t="shared" si="91"/>
        <v>248.9491525423729</v>
      </c>
      <c r="V1478" s="47" cm="1">
        <f t="array" ref="V1478">_xlfn.IFS($B$6=1,S1478*$B$10,AND(R1477=0,R1478&gt;=1,I1478&gt;=$B$6*$B$8-1),V1477+$B$6*$B$10*$B$8,AND(R1477=0,R1478&gt;=1,I1478&lt;$B$6*$B$8-1),V1477+I1477*$B$10,TRUE,V1477)</f>
        <v>6800</v>
      </c>
      <c r="W1478" s="17">
        <f t="shared" si="92"/>
        <v>276.61016949152543</v>
      </c>
    </row>
    <row r="1479" spans="7:23" x14ac:dyDescent="0.25">
      <c r="G1479" s="15">
        <v>1477</v>
      </c>
      <c r="H1479" s="1">
        <f t="shared" si="89"/>
        <v>24.6</v>
      </c>
      <c r="I1479" s="15" cm="1">
        <f t="array" ref="I1479">_xlfn.IFS(J1478&gt;=$C$13-$B$26,MINA(I1478+$B$13-S1479+S1478,$B$11),I1478=$B$11,MINA(I1478-S1479+S1478,$B$11),TRUE,MAXA(I1478-S1479+S1478,0))</f>
        <v>0</v>
      </c>
      <c r="J1479" s="1" cm="1">
        <f t="array" ref="J1479">_xlfn.IFS(J1478&gt;=$C$13-$B$26,0,I1478&lt;$B$11,J1478+$B$26,TRUE,0)</f>
        <v>0.56666666666666676</v>
      </c>
      <c r="K1479" s="3" cm="1">
        <f t="array" ref="K1479">_xlfn.IFS(AND(NOT($K1478=0),$L1478),0,NOT($L1478),$K1478+$B$26,TRUE,$K1478)</f>
        <v>0.31666666666666665</v>
      </c>
      <c r="L1479" s="3" t="b" cm="1">
        <f t="array" ref="L1479">_xlfn.IFS(AND($I1479&gt;0,$K1479&gt;=$C$5-$B$26),TRUE,$R1479&gt;=$B$6,FALSE,$I1479=0,FALSE,TRUE,$L1478)</f>
        <v>0</v>
      </c>
      <c r="M1479" s="3" t="b" cm="1">
        <f t="array" ref="M1479">_xlfn.IFS($N1479&gt;=$B$4-$B$26,FALSE,AND($I1479&gt;0,$K1479&gt;=$B$5-$B$26),TRUE,AND($L1479,NOT($M1478)),FALSE,$M1478,TRUE,TRUE,FALSE)</f>
        <v>0</v>
      </c>
      <c r="N1479" s="3" cm="1">
        <f t="array" ref="N1479">_xlfn.IFS($M1478,$N1478+$B$26,NOT($M1478),0,TRUE,$M1478)</f>
        <v>0</v>
      </c>
      <c r="O1479" s="3" t="b" cm="1">
        <f t="array" ref="O1479">_xlfn.IFS($M1479,FALSE,AND($L1479,NOT($M1479),$R1479&lt;$B$6,$I1479&gt;0),TRUE,TRUE,FALSE)</f>
        <v>0</v>
      </c>
      <c r="P1479" s="3" cm="1">
        <f t="array" ref="P1479">_xlfn.IFS($P1478&gt;=$C$7-$B$26,0,$O1478,$P1478+$B$26,TRUE,0)</f>
        <v>0</v>
      </c>
      <c r="Q1479" s="3" t="b" cm="1">
        <f t="array" ref="Q1479">_xlfn.IFS(AND($L1479,NOT($M1479),NOT($O1479)),TRUE,$R1479&gt;=$B$6,FALSE,AND($L1479,NOT($M1479),$O1479,$P1479=0),TRUE,TRUE,FALSE)</f>
        <v>0</v>
      </c>
      <c r="R1479" s="3" cm="1">
        <f t="array" ref="R1479">_xlfn.IFS(AND($Q1478,$R1478&lt;$B$6),$R1478+1,AND(NOT($L1478),$R1478&gt;0),0,TRUE,$R1478)</f>
        <v>0</v>
      </c>
      <c r="S1479" s="1" cm="1">
        <f t="array" ref="S1479">_xlfn.IFS(AND(Q1478,I1478&gt;$B$8),S1478+$B$8,AND(Q1478,I1478&lt;=$B$8),S1478+I1478,TRUE,$S1478)</f>
        <v>68</v>
      </c>
      <c r="T1479" s="1">
        <f t="shared" si="90"/>
        <v>6120</v>
      </c>
      <c r="U1479" s="17">
        <f t="shared" si="91"/>
        <v>248.78048780487802</v>
      </c>
      <c r="V1479" s="47" cm="1">
        <f t="array" ref="V1479">_xlfn.IFS($B$6=1,S1479*$B$10,AND(R1478=0,R1479&gt;=1,I1479&gt;=$B$6*$B$8-1),V1478+$B$6*$B$10*$B$8,AND(R1478=0,R1479&gt;=1,I1479&lt;$B$6*$B$8-1),V1478+I1478*$B$10,TRUE,V1478)</f>
        <v>6800</v>
      </c>
      <c r="W1479" s="17">
        <f t="shared" si="92"/>
        <v>276.42276422764223</v>
      </c>
    </row>
    <row r="1480" spans="7:23" x14ac:dyDescent="0.25">
      <c r="G1480" s="15">
        <v>1478</v>
      </c>
      <c r="H1480" s="1">
        <f t="shared" si="89"/>
        <v>24.616666666666667</v>
      </c>
      <c r="I1480" s="15" cm="1">
        <f t="array" ref="I1480">_xlfn.IFS(J1479&gt;=$C$13-$B$26,MINA(I1479+$B$13-S1480+S1479,$B$11),I1479=$B$11,MINA(I1479-S1480+S1479,$B$11),TRUE,MAXA(I1479-S1480+S1479,0))</f>
        <v>0</v>
      </c>
      <c r="J1480" s="1" cm="1">
        <f t="array" ref="J1480">_xlfn.IFS(J1479&gt;=$C$13-$B$26,0,I1479&lt;$B$11,J1479+$B$26,TRUE,0)</f>
        <v>0.58333333333333348</v>
      </c>
      <c r="K1480" s="3" cm="1">
        <f t="array" ref="K1480">_xlfn.IFS(AND(NOT($K1479=0),$L1479),0,NOT($L1479),$K1479+$B$26,TRUE,$K1479)</f>
        <v>0.33333333333333331</v>
      </c>
      <c r="L1480" s="3" t="b" cm="1">
        <f t="array" ref="L1480">_xlfn.IFS(AND($I1480&gt;0,$K1480&gt;=$C$5-$B$26),TRUE,$R1480&gt;=$B$6,FALSE,$I1480=0,FALSE,TRUE,$L1479)</f>
        <v>0</v>
      </c>
      <c r="M1480" s="3" t="b" cm="1">
        <f t="array" ref="M1480">_xlfn.IFS($N1480&gt;=$B$4-$B$26,FALSE,AND($I1480&gt;0,$K1480&gt;=$B$5-$B$26),TRUE,AND($L1480,NOT($M1479)),FALSE,$M1479,TRUE,TRUE,FALSE)</f>
        <v>0</v>
      </c>
      <c r="N1480" s="3" cm="1">
        <f t="array" ref="N1480">_xlfn.IFS($M1479,$N1479+$B$26,NOT($M1479),0,TRUE,$M1479)</f>
        <v>0</v>
      </c>
      <c r="O1480" s="3" t="b" cm="1">
        <f t="array" ref="O1480">_xlfn.IFS($M1480,FALSE,AND($L1480,NOT($M1480),$R1480&lt;$B$6,$I1480&gt;0),TRUE,TRUE,FALSE)</f>
        <v>0</v>
      </c>
      <c r="P1480" s="3" cm="1">
        <f t="array" ref="P1480">_xlfn.IFS($P1479&gt;=$C$7-$B$26,0,$O1479,$P1479+$B$26,TRUE,0)</f>
        <v>0</v>
      </c>
      <c r="Q1480" s="3" t="b" cm="1">
        <f t="array" ref="Q1480">_xlfn.IFS(AND($L1480,NOT($M1480),NOT($O1480)),TRUE,$R1480&gt;=$B$6,FALSE,AND($L1480,NOT($M1480),$O1480,$P1480=0),TRUE,TRUE,FALSE)</f>
        <v>0</v>
      </c>
      <c r="R1480" s="3" cm="1">
        <f t="array" ref="R1480">_xlfn.IFS(AND($Q1479,$R1479&lt;$B$6),$R1479+1,AND(NOT($L1479),$R1479&gt;0),0,TRUE,$R1479)</f>
        <v>0</v>
      </c>
      <c r="S1480" s="1" cm="1">
        <f t="array" ref="S1480">_xlfn.IFS(AND(Q1479,I1479&gt;$B$8),S1479+$B$8,AND(Q1479,I1479&lt;=$B$8),S1479+I1479,TRUE,$S1479)</f>
        <v>68</v>
      </c>
      <c r="T1480" s="1">
        <f t="shared" si="90"/>
        <v>6120</v>
      </c>
      <c r="U1480" s="17">
        <f t="shared" si="91"/>
        <v>248.61205145565336</v>
      </c>
      <c r="V1480" s="47" cm="1">
        <f t="array" ref="V1480">_xlfn.IFS($B$6=1,S1480*$B$10,AND(R1479=0,R1480&gt;=1,I1480&gt;=$B$6*$B$8-1),V1479+$B$6*$B$10*$B$8,AND(R1479=0,R1480&gt;=1,I1480&lt;$B$6*$B$8-1),V1479+I1479*$B$10,TRUE,V1479)</f>
        <v>6800</v>
      </c>
      <c r="W1480" s="17">
        <f t="shared" si="92"/>
        <v>276.23561272850372</v>
      </c>
    </row>
    <row r="1481" spans="7:23" x14ac:dyDescent="0.25">
      <c r="G1481" s="15">
        <v>1479</v>
      </c>
      <c r="H1481" s="1">
        <f t="shared" si="89"/>
        <v>24.633333333333333</v>
      </c>
      <c r="I1481" s="15" cm="1">
        <f t="array" ref="I1481">_xlfn.IFS(J1480&gt;=$C$13-$B$26,MINA(I1480+$B$13-S1481+S1480,$B$11),I1480=$B$11,MINA(I1480-S1481+S1480,$B$11),TRUE,MAXA(I1480-S1481+S1480,0))</f>
        <v>0</v>
      </c>
      <c r="J1481" s="1" cm="1">
        <f t="array" ref="J1481">_xlfn.IFS(J1480&gt;=$C$13-$B$26,0,I1480&lt;$B$11,J1480+$B$26,TRUE,0)</f>
        <v>0.6000000000000002</v>
      </c>
      <c r="K1481" s="3" cm="1">
        <f t="array" ref="K1481">_xlfn.IFS(AND(NOT($K1480=0),$L1480),0,NOT($L1480),$K1480+$B$26,TRUE,$K1480)</f>
        <v>0.35</v>
      </c>
      <c r="L1481" s="3" t="b" cm="1">
        <f t="array" ref="L1481">_xlfn.IFS(AND($I1481&gt;0,$K1481&gt;=$C$5-$B$26),TRUE,$R1481&gt;=$B$6,FALSE,$I1481=0,FALSE,TRUE,$L1480)</f>
        <v>0</v>
      </c>
      <c r="M1481" s="3" t="b" cm="1">
        <f t="array" ref="M1481">_xlfn.IFS($N1481&gt;=$B$4-$B$26,FALSE,AND($I1481&gt;0,$K1481&gt;=$B$5-$B$26),TRUE,AND($L1481,NOT($M1480)),FALSE,$M1480,TRUE,TRUE,FALSE)</f>
        <v>0</v>
      </c>
      <c r="N1481" s="3" cm="1">
        <f t="array" ref="N1481">_xlfn.IFS($M1480,$N1480+$B$26,NOT($M1480),0,TRUE,$M1480)</f>
        <v>0</v>
      </c>
      <c r="O1481" s="3" t="b" cm="1">
        <f t="array" ref="O1481">_xlfn.IFS($M1481,FALSE,AND($L1481,NOT($M1481),$R1481&lt;$B$6,$I1481&gt;0),TRUE,TRUE,FALSE)</f>
        <v>0</v>
      </c>
      <c r="P1481" s="3" cm="1">
        <f t="array" ref="P1481">_xlfn.IFS($P1480&gt;=$C$7-$B$26,0,$O1480,$P1480+$B$26,TRUE,0)</f>
        <v>0</v>
      </c>
      <c r="Q1481" s="3" t="b" cm="1">
        <f t="array" ref="Q1481">_xlfn.IFS(AND($L1481,NOT($M1481),NOT($O1481)),TRUE,$R1481&gt;=$B$6,FALSE,AND($L1481,NOT($M1481),$O1481,$P1481=0),TRUE,TRUE,FALSE)</f>
        <v>0</v>
      </c>
      <c r="R1481" s="3" cm="1">
        <f t="array" ref="R1481">_xlfn.IFS(AND($Q1480,$R1480&lt;$B$6),$R1480+1,AND(NOT($L1480),$R1480&gt;0),0,TRUE,$R1480)</f>
        <v>0</v>
      </c>
      <c r="S1481" s="1" cm="1">
        <f t="array" ref="S1481">_xlfn.IFS(AND(Q1480,I1480&gt;$B$8),S1480+$B$8,AND(Q1480,I1480&lt;=$B$8),S1480+I1480,TRUE,$S1480)</f>
        <v>68</v>
      </c>
      <c r="T1481" s="1">
        <f t="shared" si="90"/>
        <v>6120</v>
      </c>
      <c r="U1481" s="17">
        <f t="shared" si="91"/>
        <v>248.44384303112315</v>
      </c>
      <c r="V1481" s="47" cm="1">
        <f t="array" ref="V1481">_xlfn.IFS($B$6=1,S1481*$B$10,AND(R1480=0,R1481&gt;=1,I1481&gt;=$B$6*$B$8-1),V1480+$B$6*$B$10*$B$8,AND(R1480=0,R1481&gt;=1,I1481&lt;$B$6*$B$8-1),V1480+I1480*$B$10,TRUE,V1480)</f>
        <v>6800</v>
      </c>
      <c r="W1481" s="17">
        <f t="shared" si="92"/>
        <v>276.0487144790257</v>
      </c>
    </row>
    <row r="1482" spans="7:23" x14ac:dyDescent="0.25">
      <c r="G1482" s="15">
        <v>1480</v>
      </c>
      <c r="H1482" s="1">
        <f t="shared" si="89"/>
        <v>24.65</v>
      </c>
      <c r="I1482" s="15" cm="1">
        <f t="array" ref="I1482">_xlfn.IFS(J1481&gt;=$C$13-$B$26,MINA(I1481+$B$13-S1482+S1481,$B$11),I1481=$B$11,MINA(I1481-S1482+S1481,$B$11),TRUE,MAXA(I1481-S1482+S1481,0))</f>
        <v>0</v>
      </c>
      <c r="J1482" s="1" cm="1">
        <f t="array" ref="J1482">_xlfn.IFS(J1481&gt;=$C$13-$B$26,0,I1481&lt;$B$11,J1481+$B$26,TRUE,0)</f>
        <v>0.61666666666666692</v>
      </c>
      <c r="K1482" s="3" cm="1">
        <f t="array" ref="K1482">_xlfn.IFS(AND(NOT($K1481=0),$L1481),0,NOT($L1481),$K1481+$B$26,TRUE,$K1481)</f>
        <v>0.36666666666666664</v>
      </c>
      <c r="L1482" s="3" t="b" cm="1">
        <f t="array" ref="L1482">_xlfn.IFS(AND($I1482&gt;0,$K1482&gt;=$C$5-$B$26),TRUE,$R1482&gt;=$B$6,FALSE,$I1482=0,FALSE,TRUE,$L1481)</f>
        <v>0</v>
      </c>
      <c r="M1482" s="3" t="b" cm="1">
        <f t="array" ref="M1482">_xlfn.IFS($N1482&gt;=$B$4-$B$26,FALSE,AND($I1482&gt;0,$K1482&gt;=$B$5-$B$26),TRUE,AND($L1482,NOT($M1481)),FALSE,$M1481,TRUE,TRUE,FALSE)</f>
        <v>0</v>
      </c>
      <c r="N1482" s="3" cm="1">
        <f t="array" ref="N1482">_xlfn.IFS($M1481,$N1481+$B$26,NOT($M1481),0,TRUE,$M1481)</f>
        <v>0</v>
      </c>
      <c r="O1482" s="3" t="b" cm="1">
        <f t="array" ref="O1482">_xlfn.IFS($M1482,FALSE,AND($L1482,NOT($M1482),$R1482&lt;$B$6,$I1482&gt;0),TRUE,TRUE,FALSE)</f>
        <v>0</v>
      </c>
      <c r="P1482" s="3" cm="1">
        <f t="array" ref="P1482">_xlfn.IFS($P1481&gt;=$C$7-$B$26,0,$O1481,$P1481+$B$26,TRUE,0)</f>
        <v>0</v>
      </c>
      <c r="Q1482" s="3" t="b" cm="1">
        <f t="array" ref="Q1482">_xlfn.IFS(AND($L1482,NOT($M1482),NOT($O1482)),TRUE,$R1482&gt;=$B$6,FALSE,AND($L1482,NOT($M1482),$O1482,$P1482=0),TRUE,TRUE,FALSE)</f>
        <v>0</v>
      </c>
      <c r="R1482" s="3" cm="1">
        <f t="array" ref="R1482">_xlfn.IFS(AND($Q1481,$R1481&lt;$B$6),$R1481+1,AND(NOT($L1481),$R1481&gt;0),0,TRUE,$R1481)</f>
        <v>0</v>
      </c>
      <c r="S1482" s="1" cm="1">
        <f t="array" ref="S1482">_xlfn.IFS(AND(Q1481,I1481&gt;$B$8),S1481+$B$8,AND(Q1481,I1481&lt;=$B$8),S1481+I1481,TRUE,$S1481)</f>
        <v>68</v>
      </c>
      <c r="T1482" s="1">
        <f t="shared" si="90"/>
        <v>6120</v>
      </c>
      <c r="U1482" s="17">
        <f t="shared" si="91"/>
        <v>248.27586206896552</v>
      </c>
      <c r="V1482" s="47" cm="1">
        <f t="array" ref="V1482">_xlfn.IFS($B$6=1,S1482*$B$10,AND(R1481=0,R1482&gt;=1,I1482&gt;=$B$6*$B$8-1),V1481+$B$6*$B$10*$B$8,AND(R1481=0,R1482&gt;=1,I1482&lt;$B$6*$B$8-1),V1481+I1481*$B$10,TRUE,V1481)</f>
        <v>6800</v>
      </c>
      <c r="W1482" s="17">
        <f t="shared" si="92"/>
        <v>275.86206896551727</v>
      </c>
    </row>
    <row r="1483" spans="7:23" x14ac:dyDescent="0.25">
      <c r="G1483" s="15">
        <v>1481</v>
      </c>
      <c r="H1483" s="1">
        <f t="shared" si="89"/>
        <v>24.666666666666668</v>
      </c>
      <c r="I1483" s="15" cm="1">
        <f t="array" ref="I1483">_xlfn.IFS(J1482&gt;=$C$13-$B$26,MINA(I1482+$B$13-S1483+S1482,$B$11),I1482=$B$11,MINA(I1482-S1483+S1482,$B$11),TRUE,MAXA(I1482-S1483+S1482,0))</f>
        <v>0</v>
      </c>
      <c r="J1483" s="1" cm="1">
        <f t="array" ref="J1483">_xlfn.IFS(J1482&gt;=$C$13-$B$26,0,I1482&lt;$B$11,J1482+$B$26,TRUE,0)</f>
        <v>0.63333333333333364</v>
      </c>
      <c r="K1483" s="3" cm="1">
        <f t="array" ref="K1483">_xlfn.IFS(AND(NOT($K1482=0),$L1482),0,NOT($L1482),$K1482+$B$26,TRUE,$K1482)</f>
        <v>0.3833333333333333</v>
      </c>
      <c r="L1483" s="3" t="b" cm="1">
        <f t="array" ref="L1483">_xlfn.IFS(AND($I1483&gt;0,$K1483&gt;=$C$5-$B$26),TRUE,$R1483&gt;=$B$6,FALSE,$I1483=0,FALSE,TRUE,$L1482)</f>
        <v>0</v>
      </c>
      <c r="M1483" s="3" t="b" cm="1">
        <f t="array" ref="M1483">_xlfn.IFS($N1483&gt;=$B$4-$B$26,FALSE,AND($I1483&gt;0,$K1483&gt;=$B$5-$B$26),TRUE,AND($L1483,NOT($M1482)),FALSE,$M1482,TRUE,TRUE,FALSE)</f>
        <v>0</v>
      </c>
      <c r="N1483" s="3" cm="1">
        <f t="array" ref="N1483">_xlfn.IFS($M1482,$N1482+$B$26,NOT($M1482),0,TRUE,$M1482)</f>
        <v>0</v>
      </c>
      <c r="O1483" s="3" t="b" cm="1">
        <f t="array" ref="O1483">_xlfn.IFS($M1483,FALSE,AND($L1483,NOT($M1483),$R1483&lt;$B$6,$I1483&gt;0),TRUE,TRUE,FALSE)</f>
        <v>0</v>
      </c>
      <c r="P1483" s="3" cm="1">
        <f t="array" ref="P1483">_xlfn.IFS($P1482&gt;=$C$7-$B$26,0,$O1482,$P1482+$B$26,TRUE,0)</f>
        <v>0</v>
      </c>
      <c r="Q1483" s="3" t="b" cm="1">
        <f t="array" ref="Q1483">_xlfn.IFS(AND($L1483,NOT($M1483),NOT($O1483)),TRUE,$R1483&gt;=$B$6,FALSE,AND($L1483,NOT($M1483),$O1483,$P1483=0),TRUE,TRUE,FALSE)</f>
        <v>0</v>
      </c>
      <c r="R1483" s="3" cm="1">
        <f t="array" ref="R1483">_xlfn.IFS(AND($Q1482,$R1482&lt;$B$6),$R1482+1,AND(NOT($L1482),$R1482&gt;0),0,TRUE,$R1482)</f>
        <v>0</v>
      </c>
      <c r="S1483" s="1" cm="1">
        <f t="array" ref="S1483">_xlfn.IFS(AND(Q1482,I1482&gt;$B$8),S1482+$B$8,AND(Q1482,I1482&lt;=$B$8),S1482+I1482,TRUE,$S1482)</f>
        <v>68</v>
      </c>
      <c r="T1483" s="1">
        <f t="shared" si="90"/>
        <v>6120</v>
      </c>
      <c r="U1483" s="17">
        <f t="shared" si="91"/>
        <v>248.1081081081081</v>
      </c>
      <c r="V1483" s="47" cm="1">
        <f t="array" ref="V1483">_xlfn.IFS($B$6=1,S1483*$B$10,AND(R1482=0,R1483&gt;=1,I1483&gt;=$B$6*$B$8-1),V1482+$B$6*$B$10*$B$8,AND(R1482=0,R1483&gt;=1,I1483&lt;$B$6*$B$8-1),V1482+I1482*$B$10,TRUE,V1482)</f>
        <v>6800</v>
      </c>
      <c r="W1483" s="17">
        <f t="shared" si="92"/>
        <v>275.67567567567568</v>
      </c>
    </row>
    <row r="1484" spans="7:23" x14ac:dyDescent="0.25">
      <c r="G1484" s="15">
        <v>1482</v>
      </c>
      <c r="H1484" s="1">
        <f t="shared" si="89"/>
        <v>24.683333333333334</v>
      </c>
      <c r="I1484" s="15" cm="1">
        <f t="array" ref="I1484">_xlfn.IFS(J1483&gt;=$C$13-$B$26,MINA(I1483+$B$13-S1484+S1483,$B$11),I1483=$B$11,MINA(I1483-S1484+S1483,$B$11),TRUE,MAXA(I1483-S1484+S1483,0))</f>
        <v>0</v>
      </c>
      <c r="J1484" s="1" cm="1">
        <f t="array" ref="J1484">_xlfn.IFS(J1483&gt;=$C$13-$B$26,0,I1483&lt;$B$11,J1483+$B$26,TRUE,0)</f>
        <v>0.65000000000000036</v>
      </c>
      <c r="K1484" s="3" cm="1">
        <f t="array" ref="K1484">_xlfn.IFS(AND(NOT($K1483=0),$L1483),0,NOT($L1483),$K1483+$B$26,TRUE,$K1483)</f>
        <v>0.39999999999999997</v>
      </c>
      <c r="L1484" s="3" t="b" cm="1">
        <f t="array" ref="L1484">_xlfn.IFS(AND($I1484&gt;0,$K1484&gt;=$C$5-$B$26),TRUE,$R1484&gt;=$B$6,FALSE,$I1484=0,FALSE,TRUE,$L1483)</f>
        <v>0</v>
      </c>
      <c r="M1484" s="3" t="b" cm="1">
        <f t="array" ref="M1484">_xlfn.IFS($N1484&gt;=$B$4-$B$26,FALSE,AND($I1484&gt;0,$K1484&gt;=$B$5-$B$26),TRUE,AND($L1484,NOT($M1483)),FALSE,$M1483,TRUE,TRUE,FALSE)</f>
        <v>0</v>
      </c>
      <c r="N1484" s="3" cm="1">
        <f t="array" ref="N1484">_xlfn.IFS($M1483,$N1483+$B$26,NOT($M1483),0,TRUE,$M1483)</f>
        <v>0</v>
      </c>
      <c r="O1484" s="3" t="b" cm="1">
        <f t="array" ref="O1484">_xlfn.IFS($M1484,FALSE,AND($L1484,NOT($M1484),$R1484&lt;$B$6,$I1484&gt;0),TRUE,TRUE,FALSE)</f>
        <v>0</v>
      </c>
      <c r="P1484" s="3" cm="1">
        <f t="array" ref="P1484">_xlfn.IFS($P1483&gt;=$C$7-$B$26,0,$O1483,$P1483+$B$26,TRUE,0)</f>
        <v>0</v>
      </c>
      <c r="Q1484" s="3" t="b" cm="1">
        <f t="array" ref="Q1484">_xlfn.IFS(AND($L1484,NOT($M1484),NOT($O1484)),TRUE,$R1484&gt;=$B$6,FALSE,AND($L1484,NOT($M1484),$O1484,$P1484=0),TRUE,TRUE,FALSE)</f>
        <v>0</v>
      </c>
      <c r="R1484" s="3" cm="1">
        <f t="array" ref="R1484">_xlfn.IFS(AND($Q1483,$R1483&lt;$B$6),$R1483+1,AND(NOT($L1483),$R1483&gt;0),0,TRUE,$R1483)</f>
        <v>0</v>
      </c>
      <c r="S1484" s="1" cm="1">
        <f t="array" ref="S1484">_xlfn.IFS(AND(Q1483,I1483&gt;$B$8),S1483+$B$8,AND(Q1483,I1483&lt;=$B$8),S1483+I1483,TRUE,$S1483)</f>
        <v>68</v>
      </c>
      <c r="T1484" s="1">
        <f t="shared" si="90"/>
        <v>6120</v>
      </c>
      <c r="U1484" s="17">
        <f t="shared" si="91"/>
        <v>247.94058068872383</v>
      </c>
      <c r="V1484" s="47" cm="1">
        <f t="array" ref="V1484">_xlfn.IFS($B$6=1,S1484*$B$10,AND(R1483=0,R1484&gt;=1,I1484&gt;=$B$6*$B$8-1),V1483+$B$6*$B$10*$B$8,AND(R1483=0,R1484&gt;=1,I1484&lt;$B$6*$B$8-1),V1483+I1483*$B$10,TRUE,V1483)</f>
        <v>6800</v>
      </c>
      <c r="W1484" s="17">
        <f t="shared" si="92"/>
        <v>275.48953409858206</v>
      </c>
    </row>
    <row r="1485" spans="7:23" x14ac:dyDescent="0.25">
      <c r="G1485" s="15">
        <v>1483</v>
      </c>
      <c r="H1485" s="1">
        <f t="shared" si="89"/>
        <v>24.7</v>
      </c>
      <c r="I1485" s="15" cm="1">
        <f t="array" ref="I1485">_xlfn.IFS(J1484&gt;=$C$13-$B$26,MINA(I1484+$B$13-S1485+S1484,$B$11),I1484=$B$11,MINA(I1484-S1485+S1484,$B$11),TRUE,MAXA(I1484-S1485+S1484,0))</f>
        <v>0</v>
      </c>
      <c r="J1485" s="1" cm="1">
        <f t="array" ref="J1485">_xlfn.IFS(J1484&gt;=$C$13-$B$26,0,I1484&lt;$B$11,J1484+$B$26,TRUE,0)</f>
        <v>0.66666666666666707</v>
      </c>
      <c r="K1485" s="3" cm="1">
        <f t="array" ref="K1485">_xlfn.IFS(AND(NOT($K1484=0),$L1484),0,NOT($L1484),$K1484+$B$26,TRUE,$K1484)</f>
        <v>0.41666666666666663</v>
      </c>
      <c r="L1485" s="3" t="b" cm="1">
        <f t="array" ref="L1485">_xlfn.IFS(AND($I1485&gt;0,$K1485&gt;=$C$5-$B$26),TRUE,$R1485&gt;=$B$6,FALSE,$I1485=0,FALSE,TRUE,$L1484)</f>
        <v>0</v>
      </c>
      <c r="M1485" s="3" t="b" cm="1">
        <f t="array" ref="M1485">_xlfn.IFS($N1485&gt;=$B$4-$B$26,FALSE,AND($I1485&gt;0,$K1485&gt;=$B$5-$B$26),TRUE,AND($L1485,NOT($M1484)),FALSE,$M1484,TRUE,TRUE,FALSE)</f>
        <v>0</v>
      </c>
      <c r="N1485" s="3" cm="1">
        <f t="array" ref="N1485">_xlfn.IFS($M1484,$N1484+$B$26,NOT($M1484),0,TRUE,$M1484)</f>
        <v>0</v>
      </c>
      <c r="O1485" s="3" t="b" cm="1">
        <f t="array" ref="O1485">_xlfn.IFS($M1485,FALSE,AND($L1485,NOT($M1485),$R1485&lt;$B$6,$I1485&gt;0),TRUE,TRUE,FALSE)</f>
        <v>0</v>
      </c>
      <c r="P1485" s="3" cm="1">
        <f t="array" ref="P1485">_xlfn.IFS($P1484&gt;=$C$7-$B$26,0,$O1484,$P1484+$B$26,TRUE,0)</f>
        <v>0</v>
      </c>
      <c r="Q1485" s="3" t="b" cm="1">
        <f t="array" ref="Q1485">_xlfn.IFS(AND($L1485,NOT($M1485),NOT($O1485)),TRUE,$R1485&gt;=$B$6,FALSE,AND($L1485,NOT($M1485),$O1485,$P1485=0),TRUE,TRUE,FALSE)</f>
        <v>0</v>
      </c>
      <c r="R1485" s="3" cm="1">
        <f t="array" ref="R1485">_xlfn.IFS(AND($Q1484,$R1484&lt;$B$6),$R1484+1,AND(NOT($L1484),$R1484&gt;0),0,TRUE,$R1484)</f>
        <v>0</v>
      </c>
      <c r="S1485" s="1" cm="1">
        <f t="array" ref="S1485">_xlfn.IFS(AND(Q1484,I1484&gt;$B$8),S1484+$B$8,AND(Q1484,I1484&lt;=$B$8),S1484+I1484,TRUE,$S1484)</f>
        <v>68</v>
      </c>
      <c r="T1485" s="1">
        <f t="shared" si="90"/>
        <v>6120</v>
      </c>
      <c r="U1485" s="17">
        <f t="shared" si="91"/>
        <v>247.77327935222672</v>
      </c>
      <c r="V1485" s="47" cm="1">
        <f t="array" ref="V1485">_xlfn.IFS($B$6=1,S1485*$B$10,AND(R1484=0,R1485&gt;=1,I1485&gt;=$B$6*$B$8-1),V1484+$B$6*$B$10*$B$8,AND(R1484=0,R1485&gt;=1,I1485&lt;$B$6*$B$8-1),V1484+I1484*$B$10,TRUE,V1484)</f>
        <v>6800</v>
      </c>
      <c r="W1485" s="17">
        <f t="shared" si="92"/>
        <v>275.30364372469637</v>
      </c>
    </row>
    <row r="1486" spans="7:23" x14ac:dyDescent="0.25">
      <c r="G1486" s="15">
        <v>1484</v>
      </c>
      <c r="H1486" s="1">
        <f t="shared" si="89"/>
        <v>24.716666666666665</v>
      </c>
      <c r="I1486" s="15" cm="1">
        <f t="array" ref="I1486">_xlfn.IFS(J1485&gt;=$C$13-$B$26,MINA(I1485+$B$13-S1486+S1485,$B$11),I1485=$B$11,MINA(I1485-S1486+S1485,$B$11),TRUE,MAXA(I1485-S1486+S1485,0))</f>
        <v>0</v>
      </c>
      <c r="J1486" s="1" cm="1">
        <f t="array" ref="J1486">_xlfn.IFS(J1485&gt;=$C$13-$B$26,0,I1485&lt;$B$11,J1485+$B$26,TRUE,0)</f>
        <v>0.68333333333333379</v>
      </c>
      <c r="K1486" s="3" cm="1">
        <f t="array" ref="K1486">_xlfn.IFS(AND(NOT($K1485=0),$L1485),0,NOT($L1485),$K1485+$B$26,TRUE,$K1485)</f>
        <v>0.43333333333333329</v>
      </c>
      <c r="L1486" s="3" t="b" cm="1">
        <f t="array" ref="L1486">_xlfn.IFS(AND($I1486&gt;0,$K1486&gt;=$C$5-$B$26),TRUE,$R1486&gt;=$B$6,FALSE,$I1486=0,FALSE,TRUE,$L1485)</f>
        <v>0</v>
      </c>
      <c r="M1486" s="3" t="b" cm="1">
        <f t="array" ref="M1486">_xlfn.IFS($N1486&gt;=$B$4-$B$26,FALSE,AND($I1486&gt;0,$K1486&gt;=$B$5-$B$26),TRUE,AND($L1486,NOT($M1485)),FALSE,$M1485,TRUE,TRUE,FALSE)</f>
        <v>0</v>
      </c>
      <c r="N1486" s="3" cm="1">
        <f t="array" ref="N1486">_xlfn.IFS($M1485,$N1485+$B$26,NOT($M1485),0,TRUE,$M1485)</f>
        <v>0</v>
      </c>
      <c r="O1486" s="3" t="b" cm="1">
        <f t="array" ref="O1486">_xlfn.IFS($M1486,FALSE,AND($L1486,NOT($M1486),$R1486&lt;$B$6,$I1486&gt;0),TRUE,TRUE,FALSE)</f>
        <v>0</v>
      </c>
      <c r="P1486" s="3" cm="1">
        <f t="array" ref="P1486">_xlfn.IFS($P1485&gt;=$C$7-$B$26,0,$O1485,$P1485+$B$26,TRUE,0)</f>
        <v>0</v>
      </c>
      <c r="Q1486" s="3" t="b" cm="1">
        <f t="array" ref="Q1486">_xlfn.IFS(AND($L1486,NOT($M1486),NOT($O1486)),TRUE,$R1486&gt;=$B$6,FALSE,AND($L1486,NOT($M1486),$O1486,$P1486=0),TRUE,TRUE,FALSE)</f>
        <v>0</v>
      </c>
      <c r="R1486" s="3" cm="1">
        <f t="array" ref="R1486">_xlfn.IFS(AND($Q1485,$R1485&lt;$B$6),$R1485+1,AND(NOT($L1485),$R1485&gt;0),0,TRUE,$R1485)</f>
        <v>0</v>
      </c>
      <c r="S1486" s="1" cm="1">
        <f t="array" ref="S1486">_xlfn.IFS(AND(Q1485,I1485&gt;$B$8),S1485+$B$8,AND(Q1485,I1485&lt;=$B$8),S1485+I1485,TRUE,$S1485)</f>
        <v>68</v>
      </c>
      <c r="T1486" s="1">
        <f t="shared" si="90"/>
        <v>6120</v>
      </c>
      <c r="U1486" s="17">
        <f t="shared" si="91"/>
        <v>247.60620364126771</v>
      </c>
      <c r="V1486" s="47" cm="1">
        <f t="array" ref="V1486">_xlfn.IFS($B$6=1,S1486*$B$10,AND(R1485=0,R1486&gt;=1,I1486&gt;=$B$6*$B$8-1),V1485+$B$6*$B$10*$B$8,AND(R1485=0,R1486&gt;=1,I1486&lt;$B$6*$B$8-1),V1485+I1485*$B$10,TRUE,V1485)</f>
        <v>6800</v>
      </c>
      <c r="W1486" s="17">
        <f t="shared" si="92"/>
        <v>275.11800404585301</v>
      </c>
    </row>
    <row r="1487" spans="7:23" x14ac:dyDescent="0.25">
      <c r="G1487" s="15">
        <v>1485</v>
      </c>
      <c r="H1487" s="1">
        <f t="shared" si="89"/>
        <v>24.733333333333334</v>
      </c>
      <c r="I1487" s="15" cm="1">
        <f t="array" ref="I1487">_xlfn.IFS(J1486&gt;=$C$13-$B$26,MINA(I1486+$B$13-S1487+S1486,$B$11),I1486=$B$11,MINA(I1486-S1487+S1486,$B$11),TRUE,MAXA(I1486-S1487+S1486,0))</f>
        <v>0</v>
      </c>
      <c r="J1487" s="1" cm="1">
        <f t="array" ref="J1487">_xlfn.IFS(J1486&gt;=$C$13-$B$26,0,I1486&lt;$B$11,J1486+$B$26,TRUE,0)</f>
        <v>0.70000000000000051</v>
      </c>
      <c r="K1487" s="3" cm="1">
        <f t="array" ref="K1487">_xlfn.IFS(AND(NOT($K1486=0),$L1486),0,NOT($L1486),$K1486+$B$26,TRUE,$K1486)</f>
        <v>0.44999999999999996</v>
      </c>
      <c r="L1487" s="3" t="b" cm="1">
        <f t="array" ref="L1487">_xlfn.IFS(AND($I1487&gt;0,$K1487&gt;=$C$5-$B$26),TRUE,$R1487&gt;=$B$6,FALSE,$I1487=0,FALSE,TRUE,$L1486)</f>
        <v>0</v>
      </c>
      <c r="M1487" s="3" t="b" cm="1">
        <f t="array" ref="M1487">_xlfn.IFS($N1487&gt;=$B$4-$B$26,FALSE,AND($I1487&gt;0,$K1487&gt;=$B$5-$B$26),TRUE,AND($L1487,NOT($M1486)),FALSE,$M1486,TRUE,TRUE,FALSE)</f>
        <v>0</v>
      </c>
      <c r="N1487" s="3" cm="1">
        <f t="array" ref="N1487">_xlfn.IFS($M1486,$N1486+$B$26,NOT($M1486),0,TRUE,$M1486)</f>
        <v>0</v>
      </c>
      <c r="O1487" s="3" t="b" cm="1">
        <f t="array" ref="O1487">_xlfn.IFS($M1487,FALSE,AND($L1487,NOT($M1487),$R1487&lt;$B$6,$I1487&gt;0),TRUE,TRUE,FALSE)</f>
        <v>0</v>
      </c>
      <c r="P1487" s="3" cm="1">
        <f t="array" ref="P1487">_xlfn.IFS($P1486&gt;=$C$7-$B$26,0,$O1486,$P1486+$B$26,TRUE,0)</f>
        <v>0</v>
      </c>
      <c r="Q1487" s="3" t="b" cm="1">
        <f t="array" ref="Q1487">_xlfn.IFS(AND($L1487,NOT($M1487),NOT($O1487)),TRUE,$R1487&gt;=$B$6,FALSE,AND($L1487,NOT($M1487),$O1487,$P1487=0),TRUE,TRUE,FALSE)</f>
        <v>0</v>
      </c>
      <c r="R1487" s="3" cm="1">
        <f t="array" ref="R1487">_xlfn.IFS(AND($Q1486,$R1486&lt;$B$6),$R1486+1,AND(NOT($L1486),$R1486&gt;0),0,TRUE,$R1486)</f>
        <v>0</v>
      </c>
      <c r="S1487" s="1" cm="1">
        <f t="array" ref="S1487">_xlfn.IFS(AND(Q1486,I1486&gt;$B$8),S1486+$B$8,AND(Q1486,I1486&lt;=$B$8),S1486+I1486,TRUE,$S1486)</f>
        <v>68</v>
      </c>
      <c r="T1487" s="1">
        <f t="shared" si="90"/>
        <v>6120</v>
      </c>
      <c r="U1487" s="17">
        <f t="shared" si="91"/>
        <v>247.43935309973045</v>
      </c>
      <c r="V1487" s="47" cm="1">
        <f t="array" ref="V1487">_xlfn.IFS($B$6=1,S1487*$B$10,AND(R1486=0,R1487&gt;=1,I1487&gt;=$B$6*$B$8-1),V1486+$B$6*$B$10*$B$8,AND(R1486=0,R1487&gt;=1,I1487&lt;$B$6*$B$8-1),V1486+I1486*$B$10,TRUE,V1486)</f>
        <v>6800</v>
      </c>
      <c r="W1487" s="17">
        <f t="shared" si="92"/>
        <v>274.93261455525607</v>
      </c>
    </row>
    <row r="1488" spans="7:23" x14ac:dyDescent="0.25">
      <c r="G1488" s="15">
        <v>1486</v>
      </c>
      <c r="H1488" s="1">
        <f t="shared" si="89"/>
        <v>24.75</v>
      </c>
      <c r="I1488" s="15" cm="1">
        <f t="array" ref="I1488">_xlfn.IFS(J1487&gt;=$C$13-$B$26,MINA(I1487+$B$13-S1488+S1487,$B$11),I1487=$B$11,MINA(I1487-S1488+S1487,$B$11),TRUE,MAXA(I1487-S1488+S1487,0))</f>
        <v>0</v>
      </c>
      <c r="J1488" s="1" cm="1">
        <f t="array" ref="J1488">_xlfn.IFS(J1487&gt;=$C$13-$B$26,0,I1487&lt;$B$11,J1487+$B$26,TRUE,0)</f>
        <v>0.71666666666666723</v>
      </c>
      <c r="K1488" s="3" cm="1">
        <f t="array" ref="K1488">_xlfn.IFS(AND(NOT($K1487=0),$L1487),0,NOT($L1487),$K1487+$B$26,TRUE,$K1487)</f>
        <v>0.46666666666666662</v>
      </c>
      <c r="L1488" s="3" t="b" cm="1">
        <f t="array" ref="L1488">_xlfn.IFS(AND($I1488&gt;0,$K1488&gt;=$C$5-$B$26),TRUE,$R1488&gt;=$B$6,FALSE,$I1488=0,FALSE,TRUE,$L1487)</f>
        <v>0</v>
      </c>
      <c r="M1488" s="3" t="b" cm="1">
        <f t="array" ref="M1488">_xlfn.IFS($N1488&gt;=$B$4-$B$26,FALSE,AND($I1488&gt;0,$K1488&gt;=$B$5-$B$26),TRUE,AND($L1488,NOT($M1487)),FALSE,$M1487,TRUE,TRUE,FALSE)</f>
        <v>0</v>
      </c>
      <c r="N1488" s="3" cm="1">
        <f t="array" ref="N1488">_xlfn.IFS($M1487,$N1487+$B$26,NOT($M1487),0,TRUE,$M1487)</f>
        <v>0</v>
      </c>
      <c r="O1488" s="3" t="b" cm="1">
        <f t="array" ref="O1488">_xlfn.IFS($M1488,FALSE,AND($L1488,NOT($M1488),$R1488&lt;$B$6,$I1488&gt;0),TRUE,TRUE,FALSE)</f>
        <v>0</v>
      </c>
      <c r="P1488" s="3" cm="1">
        <f t="array" ref="P1488">_xlfn.IFS($P1487&gt;=$C$7-$B$26,0,$O1487,$P1487+$B$26,TRUE,0)</f>
        <v>0</v>
      </c>
      <c r="Q1488" s="3" t="b" cm="1">
        <f t="array" ref="Q1488">_xlfn.IFS(AND($L1488,NOT($M1488),NOT($O1488)),TRUE,$R1488&gt;=$B$6,FALSE,AND($L1488,NOT($M1488),$O1488,$P1488=0),TRUE,TRUE,FALSE)</f>
        <v>0</v>
      </c>
      <c r="R1488" s="3" cm="1">
        <f t="array" ref="R1488">_xlfn.IFS(AND($Q1487,$R1487&lt;$B$6),$R1487+1,AND(NOT($L1487),$R1487&gt;0),0,TRUE,$R1487)</f>
        <v>0</v>
      </c>
      <c r="S1488" s="1" cm="1">
        <f t="array" ref="S1488">_xlfn.IFS(AND(Q1487,I1487&gt;$B$8),S1487+$B$8,AND(Q1487,I1487&lt;=$B$8),S1487+I1487,TRUE,$S1487)</f>
        <v>68</v>
      </c>
      <c r="T1488" s="1">
        <f t="shared" si="90"/>
        <v>6120</v>
      </c>
      <c r="U1488" s="17">
        <f t="shared" si="91"/>
        <v>247.27272727272728</v>
      </c>
      <c r="V1488" s="47" cm="1">
        <f t="array" ref="V1488">_xlfn.IFS($B$6=1,S1488*$B$10,AND(R1487=0,R1488&gt;=1,I1488&gt;=$B$6*$B$8-1),V1487+$B$6*$B$10*$B$8,AND(R1487=0,R1488&gt;=1,I1488&lt;$B$6*$B$8-1),V1487+I1487*$B$10,TRUE,V1487)</f>
        <v>6800</v>
      </c>
      <c r="W1488" s="17">
        <f t="shared" si="92"/>
        <v>274.74747474747477</v>
      </c>
    </row>
    <row r="1489" spans="7:23" x14ac:dyDescent="0.25">
      <c r="G1489" s="15">
        <v>1487</v>
      </c>
      <c r="H1489" s="1">
        <f t="shared" si="89"/>
        <v>24.766666666666666</v>
      </c>
      <c r="I1489" s="15" cm="1">
        <f t="array" ref="I1489">_xlfn.IFS(J1488&gt;=$C$13-$B$26,MINA(I1488+$B$13-S1489+S1488,$B$11),I1488=$B$11,MINA(I1488-S1489+S1488,$B$11),TRUE,MAXA(I1488-S1489+S1488,0))</f>
        <v>0</v>
      </c>
      <c r="J1489" s="1" cm="1">
        <f t="array" ref="J1489">_xlfn.IFS(J1488&gt;=$C$13-$B$26,0,I1488&lt;$B$11,J1488+$B$26,TRUE,0)</f>
        <v>0.73333333333333395</v>
      </c>
      <c r="K1489" s="3" cm="1">
        <f t="array" ref="K1489">_xlfn.IFS(AND(NOT($K1488=0),$L1488),0,NOT($L1488),$K1488+$B$26,TRUE,$K1488)</f>
        <v>0.48333333333333328</v>
      </c>
      <c r="L1489" s="3" t="b" cm="1">
        <f t="array" ref="L1489">_xlfn.IFS(AND($I1489&gt;0,$K1489&gt;=$C$5-$B$26),TRUE,$R1489&gt;=$B$6,FALSE,$I1489=0,FALSE,TRUE,$L1488)</f>
        <v>0</v>
      </c>
      <c r="M1489" s="3" t="b" cm="1">
        <f t="array" ref="M1489">_xlfn.IFS($N1489&gt;=$B$4-$B$26,FALSE,AND($I1489&gt;0,$K1489&gt;=$B$5-$B$26),TRUE,AND($L1489,NOT($M1488)),FALSE,$M1488,TRUE,TRUE,FALSE)</f>
        <v>0</v>
      </c>
      <c r="N1489" s="3" cm="1">
        <f t="array" ref="N1489">_xlfn.IFS($M1488,$N1488+$B$26,NOT($M1488),0,TRUE,$M1488)</f>
        <v>0</v>
      </c>
      <c r="O1489" s="3" t="b" cm="1">
        <f t="array" ref="O1489">_xlfn.IFS($M1489,FALSE,AND($L1489,NOT($M1489),$R1489&lt;$B$6,$I1489&gt;0),TRUE,TRUE,FALSE)</f>
        <v>0</v>
      </c>
      <c r="P1489" s="3" cm="1">
        <f t="array" ref="P1489">_xlfn.IFS($P1488&gt;=$C$7-$B$26,0,$O1488,$P1488+$B$26,TRUE,0)</f>
        <v>0</v>
      </c>
      <c r="Q1489" s="3" t="b" cm="1">
        <f t="array" ref="Q1489">_xlfn.IFS(AND($L1489,NOT($M1489),NOT($O1489)),TRUE,$R1489&gt;=$B$6,FALSE,AND($L1489,NOT($M1489),$O1489,$P1489=0),TRUE,TRUE,FALSE)</f>
        <v>0</v>
      </c>
      <c r="R1489" s="3" cm="1">
        <f t="array" ref="R1489">_xlfn.IFS(AND($Q1488,$R1488&lt;$B$6),$R1488+1,AND(NOT($L1488),$R1488&gt;0),0,TRUE,$R1488)</f>
        <v>0</v>
      </c>
      <c r="S1489" s="1" cm="1">
        <f t="array" ref="S1489">_xlfn.IFS(AND(Q1488,I1488&gt;$B$8),S1488+$B$8,AND(Q1488,I1488&lt;=$B$8),S1488+I1488,TRUE,$S1488)</f>
        <v>68</v>
      </c>
      <c r="T1489" s="1">
        <f t="shared" si="90"/>
        <v>6120</v>
      </c>
      <c r="U1489" s="17">
        <f t="shared" si="91"/>
        <v>247.1063257065949</v>
      </c>
      <c r="V1489" s="47" cm="1">
        <f t="array" ref="V1489">_xlfn.IFS($B$6=1,S1489*$B$10,AND(R1488=0,R1489&gt;=1,I1489&gt;=$B$6*$B$8-1),V1488+$B$6*$B$10*$B$8,AND(R1488=0,R1489&gt;=1,I1489&lt;$B$6*$B$8-1),V1488+I1488*$B$10,TRUE,V1488)</f>
        <v>6800</v>
      </c>
      <c r="W1489" s="17">
        <f t="shared" si="92"/>
        <v>274.56258411843879</v>
      </c>
    </row>
    <row r="1490" spans="7:23" x14ac:dyDescent="0.25">
      <c r="G1490" s="15">
        <v>1488</v>
      </c>
      <c r="H1490" s="1">
        <f t="shared" si="89"/>
        <v>24.783333333333331</v>
      </c>
      <c r="I1490" s="15" cm="1">
        <f t="array" ref="I1490">_xlfn.IFS(J1489&gt;=$C$13-$B$26,MINA(I1489+$B$13-S1490+S1489,$B$11),I1489=$B$11,MINA(I1489-S1490+S1489,$B$11),TRUE,MAXA(I1489-S1490+S1489,0))</f>
        <v>0</v>
      </c>
      <c r="J1490" s="1" cm="1">
        <f t="array" ref="J1490">_xlfn.IFS(J1489&gt;=$C$13-$B$26,0,I1489&lt;$B$11,J1489+$B$26,TRUE,0)</f>
        <v>0.75000000000000067</v>
      </c>
      <c r="K1490" s="3" cm="1">
        <f t="array" ref="K1490">_xlfn.IFS(AND(NOT($K1489=0),$L1489),0,NOT($L1489),$K1489+$B$26,TRUE,$K1489)</f>
        <v>0.49999999999999994</v>
      </c>
      <c r="L1490" s="3" t="b" cm="1">
        <f t="array" ref="L1490">_xlfn.IFS(AND($I1490&gt;0,$K1490&gt;=$C$5-$B$26),TRUE,$R1490&gt;=$B$6,FALSE,$I1490=0,FALSE,TRUE,$L1489)</f>
        <v>0</v>
      </c>
      <c r="M1490" s="3" t="b" cm="1">
        <f t="array" ref="M1490">_xlfn.IFS($N1490&gt;=$B$4-$B$26,FALSE,AND($I1490&gt;0,$K1490&gt;=$B$5-$B$26),TRUE,AND($L1490,NOT($M1489)),FALSE,$M1489,TRUE,TRUE,FALSE)</f>
        <v>0</v>
      </c>
      <c r="N1490" s="3" cm="1">
        <f t="array" ref="N1490">_xlfn.IFS($M1489,$N1489+$B$26,NOT($M1489),0,TRUE,$M1489)</f>
        <v>0</v>
      </c>
      <c r="O1490" s="3" t="b" cm="1">
        <f t="array" ref="O1490">_xlfn.IFS($M1490,FALSE,AND($L1490,NOT($M1490),$R1490&lt;$B$6,$I1490&gt;0),TRUE,TRUE,FALSE)</f>
        <v>0</v>
      </c>
      <c r="P1490" s="3" cm="1">
        <f t="array" ref="P1490">_xlfn.IFS($P1489&gt;=$C$7-$B$26,0,$O1489,$P1489+$B$26,TRUE,0)</f>
        <v>0</v>
      </c>
      <c r="Q1490" s="3" t="b" cm="1">
        <f t="array" ref="Q1490">_xlfn.IFS(AND($L1490,NOT($M1490),NOT($O1490)),TRUE,$R1490&gt;=$B$6,FALSE,AND($L1490,NOT($M1490),$O1490,$P1490=0),TRUE,TRUE,FALSE)</f>
        <v>0</v>
      </c>
      <c r="R1490" s="3" cm="1">
        <f t="array" ref="R1490">_xlfn.IFS(AND($Q1489,$R1489&lt;$B$6),$R1489+1,AND(NOT($L1489),$R1489&gt;0),0,TRUE,$R1489)</f>
        <v>0</v>
      </c>
      <c r="S1490" s="1" cm="1">
        <f t="array" ref="S1490">_xlfn.IFS(AND(Q1489,I1489&gt;$B$8),S1489+$B$8,AND(Q1489,I1489&lt;=$B$8),S1489+I1489,TRUE,$S1489)</f>
        <v>68</v>
      </c>
      <c r="T1490" s="1">
        <f t="shared" si="90"/>
        <v>6120</v>
      </c>
      <c r="U1490" s="17">
        <f t="shared" si="91"/>
        <v>246.9401479488904</v>
      </c>
      <c r="V1490" s="47" cm="1">
        <f t="array" ref="V1490">_xlfn.IFS($B$6=1,S1490*$B$10,AND(R1489=0,R1490&gt;=1,I1490&gt;=$B$6*$B$8-1),V1489+$B$6*$B$10*$B$8,AND(R1489=0,R1490&gt;=1,I1490&lt;$B$6*$B$8-1),V1489+I1489*$B$10,TRUE,V1489)</f>
        <v>6800</v>
      </c>
      <c r="W1490" s="17">
        <f t="shared" si="92"/>
        <v>274.37794216543381</v>
      </c>
    </row>
    <row r="1491" spans="7:23" x14ac:dyDescent="0.25">
      <c r="G1491" s="15">
        <v>1489</v>
      </c>
      <c r="H1491" s="1">
        <f t="shared" si="89"/>
        <v>24.8</v>
      </c>
      <c r="I1491" s="15" cm="1">
        <f t="array" ref="I1491">_xlfn.IFS(J1490&gt;=$C$13-$B$26,MINA(I1490+$B$13-S1491+S1490,$B$11),I1490=$B$11,MINA(I1490-S1491+S1490,$B$11),TRUE,MAXA(I1490-S1491+S1490,0))</f>
        <v>0</v>
      </c>
      <c r="J1491" s="1" cm="1">
        <f t="array" ref="J1491">_xlfn.IFS(J1490&gt;=$C$13-$B$26,0,I1490&lt;$B$11,J1490+$B$26,TRUE,0)</f>
        <v>0.76666666666666738</v>
      </c>
      <c r="K1491" s="3" cm="1">
        <f t="array" ref="K1491">_xlfn.IFS(AND(NOT($K1490=0),$L1490),0,NOT($L1490),$K1490+$B$26,TRUE,$K1490)</f>
        <v>0.51666666666666661</v>
      </c>
      <c r="L1491" s="3" t="b" cm="1">
        <f t="array" ref="L1491">_xlfn.IFS(AND($I1491&gt;0,$K1491&gt;=$C$5-$B$26),TRUE,$R1491&gt;=$B$6,FALSE,$I1491=0,FALSE,TRUE,$L1490)</f>
        <v>0</v>
      </c>
      <c r="M1491" s="3" t="b" cm="1">
        <f t="array" ref="M1491">_xlfn.IFS($N1491&gt;=$B$4-$B$26,FALSE,AND($I1491&gt;0,$K1491&gt;=$B$5-$B$26),TRUE,AND($L1491,NOT($M1490)),FALSE,$M1490,TRUE,TRUE,FALSE)</f>
        <v>0</v>
      </c>
      <c r="N1491" s="3" cm="1">
        <f t="array" ref="N1491">_xlfn.IFS($M1490,$N1490+$B$26,NOT($M1490),0,TRUE,$M1490)</f>
        <v>0</v>
      </c>
      <c r="O1491" s="3" t="b" cm="1">
        <f t="array" ref="O1491">_xlfn.IFS($M1491,FALSE,AND($L1491,NOT($M1491),$R1491&lt;$B$6,$I1491&gt;0),TRUE,TRUE,FALSE)</f>
        <v>0</v>
      </c>
      <c r="P1491" s="3" cm="1">
        <f t="array" ref="P1491">_xlfn.IFS($P1490&gt;=$C$7-$B$26,0,$O1490,$P1490+$B$26,TRUE,0)</f>
        <v>0</v>
      </c>
      <c r="Q1491" s="3" t="b" cm="1">
        <f t="array" ref="Q1491">_xlfn.IFS(AND($L1491,NOT($M1491),NOT($O1491)),TRUE,$R1491&gt;=$B$6,FALSE,AND($L1491,NOT($M1491),$O1491,$P1491=0),TRUE,TRUE,FALSE)</f>
        <v>0</v>
      </c>
      <c r="R1491" s="3" cm="1">
        <f t="array" ref="R1491">_xlfn.IFS(AND($Q1490,$R1490&lt;$B$6),$R1490+1,AND(NOT($L1490),$R1490&gt;0),0,TRUE,$R1490)</f>
        <v>0</v>
      </c>
      <c r="S1491" s="1" cm="1">
        <f t="array" ref="S1491">_xlfn.IFS(AND(Q1490,I1490&gt;$B$8),S1490+$B$8,AND(Q1490,I1490&lt;=$B$8),S1490+I1490,TRUE,$S1490)</f>
        <v>68</v>
      </c>
      <c r="T1491" s="1">
        <f t="shared" si="90"/>
        <v>6120</v>
      </c>
      <c r="U1491" s="17">
        <f t="shared" si="91"/>
        <v>246.7741935483871</v>
      </c>
      <c r="V1491" s="47" cm="1">
        <f t="array" ref="V1491">_xlfn.IFS($B$6=1,S1491*$B$10,AND(R1490=0,R1491&gt;=1,I1491&gt;=$B$6*$B$8-1),V1490+$B$6*$B$10*$B$8,AND(R1490=0,R1491&gt;=1,I1491&lt;$B$6*$B$8-1),V1490+I1490*$B$10,TRUE,V1490)</f>
        <v>6800</v>
      </c>
      <c r="W1491" s="17">
        <f t="shared" si="92"/>
        <v>274.19354838709677</v>
      </c>
    </row>
    <row r="1492" spans="7:23" x14ac:dyDescent="0.25">
      <c r="G1492" s="15">
        <v>1490</v>
      </c>
      <c r="H1492" s="1">
        <f t="shared" si="89"/>
        <v>24.816666666666666</v>
      </c>
      <c r="I1492" s="15" cm="1">
        <f t="array" ref="I1492">_xlfn.IFS(J1491&gt;=$C$13-$B$26,MINA(I1491+$B$13-S1492+S1491,$B$11),I1491=$B$11,MINA(I1491-S1492+S1491,$B$11),TRUE,MAXA(I1491-S1492+S1491,0))</f>
        <v>0</v>
      </c>
      <c r="J1492" s="1" cm="1">
        <f t="array" ref="J1492">_xlfn.IFS(J1491&gt;=$C$13-$B$26,0,I1491&lt;$B$11,J1491+$B$26,TRUE,0)</f>
        <v>0.7833333333333341</v>
      </c>
      <c r="K1492" s="3" cm="1">
        <f t="array" ref="K1492">_xlfn.IFS(AND(NOT($K1491=0),$L1491),0,NOT($L1491),$K1491+$B$26,TRUE,$K1491)</f>
        <v>0.53333333333333333</v>
      </c>
      <c r="L1492" s="3" t="b" cm="1">
        <f t="array" ref="L1492">_xlfn.IFS(AND($I1492&gt;0,$K1492&gt;=$C$5-$B$26),TRUE,$R1492&gt;=$B$6,FALSE,$I1492=0,FALSE,TRUE,$L1491)</f>
        <v>0</v>
      </c>
      <c r="M1492" s="3" t="b" cm="1">
        <f t="array" ref="M1492">_xlfn.IFS($N1492&gt;=$B$4-$B$26,FALSE,AND($I1492&gt;0,$K1492&gt;=$B$5-$B$26),TRUE,AND($L1492,NOT($M1491)),FALSE,$M1491,TRUE,TRUE,FALSE)</f>
        <v>0</v>
      </c>
      <c r="N1492" s="3" cm="1">
        <f t="array" ref="N1492">_xlfn.IFS($M1491,$N1491+$B$26,NOT($M1491),0,TRUE,$M1491)</f>
        <v>0</v>
      </c>
      <c r="O1492" s="3" t="b" cm="1">
        <f t="array" ref="O1492">_xlfn.IFS($M1492,FALSE,AND($L1492,NOT($M1492),$R1492&lt;$B$6,$I1492&gt;0),TRUE,TRUE,FALSE)</f>
        <v>0</v>
      </c>
      <c r="P1492" s="3" cm="1">
        <f t="array" ref="P1492">_xlfn.IFS($P1491&gt;=$C$7-$B$26,0,$O1491,$P1491+$B$26,TRUE,0)</f>
        <v>0</v>
      </c>
      <c r="Q1492" s="3" t="b" cm="1">
        <f t="array" ref="Q1492">_xlfn.IFS(AND($L1492,NOT($M1492),NOT($O1492)),TRUE,$R1492&gt;=$B$6,FALSE,AND($L1492,NOT($M1492),$O1492,$P1492=0),TRUE,TRUE,FALSE)</f>
        <v>0</v>
      </c>
      <c r="R1492" s="3" cm="1">
        <f t="array" ref="R1492">_xlfn.IFS(AND($Q1491,$R1491&lt;$B$6),$R1491+1,AND(NOT($L1491),$R1491&gt;0),0,TRUE,$R1491)</f>
        <v>0</v>
      </c>
      <c r="S1492" s="1" cm="1">
        <f t="array" ref="S1492">_xlfn.IFS(AND(Q1491,I1491&gt;$B$8),S1491+$B$8,AND(Q1491,I1491&lt;=$B$8),S1491+I1491,TRUE,$S1491)</f>
        <v>68</v>
      </c>
      <c r="T1492" s="1">
        <f t="shared" si="90"/>
        <v>6120</v>
      </c>
      <c r="U1492" s="17">
        <f t="shared" si="91"/>
        <v>246.60846205507053</v>
      </c>
      <c r="V1492" s="47" cm="1">
        <f t="array" ref="V1492">_xlfn.IFS($B$6=1,S1492*$B$10,AND(R1491=0,R1492&gt;=1,I1492&gt;=$B$6*$B$8-1),V1491+$B$6*$B$10*$B$8,AND(R1491=0,R1492&gt;=1,I1492&lt;$B$6*$B$8-1),V1491+I1491*$B$10,TRUE,V1491)</f>
        <v>6800</v>
      </c>
      <c r="W1492" s="17">
        <f t="shared" si="92"/>
        <v>274.0094022834117</v>
      </c>
    </row>
    <row r="1493" spans="7:23" x14ac:dyDescent="0.25">
      <c r="G1493" s="15">
        <v>1491</v>
      </c>
      <c r="H1493" s="1">
        <f t="shared" si="89"/>
        <v>24.833333333333332</v>
      </c>
      <c r="I1493" s="15" cm="1">
        <f t="array" ref="I1493">_xlfn.IFS(J1492&gt;=$C$13-$B$26,MINA(I1492+$B$13-S1493+S1492,$B$11),I1492=$B$11,MINA(I1492-S1493+S1492,$B$11),TRUE,MAXA(I1492-S1493+S1492,0))</f>
        <v>0</v>
      </c>
      <c r="J1493" s="1" cm="1">
        <f t="array" ref="J1493">_xlfn.IFS(J1492&gt;=$C$13-$B$26,0,I1492&lt;$B$11,J1492+$B$26,TRUE,0)</f>
        <v>0.80000000000000082</v>
      </c>
      <c r="K1493" s="3" cm="1">
        <f t="array" ref="K1493">_xlfn.IFS(AND(NOT($K1492=0),$L1492),0,NOT($L1492),$K1492+$B$26,TRUE,$K1492)</f>
        <v>0.55000000000000004</v>
      </c>
      <c r="L1493" s="3" t="b" cm="1">
        <f t="array" ref="L1493">_xlfn.IFS(AND($I1493&gt;0,$K1493&gt;=$C$5-$B$26),TRUE,$R1493&gt;=$B$6,FALSE,$I1493=0,FALSE,TRUE,$L1492)</f>
        <v>0</v>
      </c>
      <c r="M1493" s="3" t="b" cm="1">
        <f t="array" ref="M1493">_xlfn.IFS($N1493&gt;=$B$4-$B$26,FALSE,AND($I1493&gt;0,$K1493&gt;=$B$5-$B$26),TRUE,AND($L1493,NOT($M1492)),FALSE,$M1492,TRUE,TRUE,FALSE)</f>
        <v>0</v>
      </c>
      <c r="N1493" s="3" cm="1">
        <f t="array" ref="N1493">_xlfn.IFS($M1492,$N1492+$B$26,NOT($M1492),0,TRUE,$M1492)</f>
        <v>0</v>
      </c>
      <c r="O1493" s="3" t="b" cm="1">
        <f t="array" ref="O1493">_xlfn.IFS($M1493,FALSE,AND($L1493,NOT($M1493),$R1493&lt;$B$6,$I1493&gt;0),TRUE,TRUE,FALSE)</f>
        <v>0</v>
      </c>
      <c r="P1493" s="3" cm="1">
        <f t="array" ref="P1493">_xlfn.IFS($P1492&gt;=$C$7-$B$26,0,$O1492,$P1492+$B$26,TRUE,0)</f>
        <v>0</v>
      </c>
      <c r="Q1493" s="3" t="b" cm="1">
        <f t="array" ref="Q1493">_xlfn.IFS(AND($L1493,NOT($M1493),NOT($O1493)),TRUE,$R1493&gt;=$B$6,FALSE,AND($L1493,NOT($M1493),$O1493,$P1493=0),TRUE,TRUE,FALSE)</f>
        <v>0</v>
      </c>
      <c r="R1493" s="3" cm="1">
        <f t="array" ref="R1493">_xlfn.IFS(AND($Q1492,$R1492&lt;$B$6),$R1492+1,AND(NOT($L1492),$R1492&gt;0),0,TRUE,$R1492)</f>
        <v>0</v>
      </c>
      <c r="S1493" s="1" cm="1">
        <f t="array" ref="S1493">_xlfn.IFS(AND(Q1492,I1492&gt;$B$8),S1492+$B$8,AND(Q1492,I1492&lt;=$B$8),S1492+I1492,TRUE,$S1492)</f>
        <v>68</v>
      </c>
      <c r="T1493" s="1">
        <f t="shared" si="90"/>
        <v>6120</v>
      </c>
      <c r="U1493" s="17">
        <f t="shared" si="91"/>
        <v>246.44295302013424</v>
      </c>
      <c r="V1493" s="47" cm="1">
        <f t="array" ref="V1493">_xlfn.IFS($B$6=1,S1493*$B$10,AND(R1492=0,R1493&gt;=1,I1493&gt;=$B$6*$B$8-1),V1492+$B$6*$B$10*$B$8,AND(R1492=0,R1493&gt;=1,I1493&lt;$B$6*$B$8-1),V1492+I1492*$B$10,TRUE,V1492)</f>
        <v>6800</v>
      </c>
      <c r="W1493" s="17">
        <f t="shared" si="92"/>
        <v>273.82550335570471</v>
      </c>
    </row>
    <row r="1494" spans="7:23" x14ac:dyDescent="0.25">
      <c r="G1494" s="15">
        <v>1492</v>
      </c>
      <c r="H1494" s="1">
        <f t="shared" si="89"/>
        <v>24.85</v>
      </c>
      <c r="I1494" s="15" cm="1">
        <f t="array" ref="I1494">_xlfn.IFS(J1493&gt;=$C$13-$B$26,MINA(I1493+$B$13-S1494+S1493,$B$11),I1493=$B$11,MINA(I1493-S1494+S1493,$B$11),TRUE,MAXA(I1493-S1494+S1493,0))</f>
        <v>0</v>
      </c>
      <c r="J1494" s="1" cm="1">
        <f t="array" ref="J1494">_xlfn.IFS(J1493&gt;=$C$13-$B$26,0,I1493&lt;$B$11,J1493+$B$26,TRUE,0)</f>
        <v>0.81666666666666754</v>
      </c>
      <c r="K1494" s="3" cm="1">
        <f t="array" ref="K1494">_xlfn.IFS(AND(NOT($K1493=0),$L1493),0,NOT($L1493),$K1493+$B$26,TRUE,$K1493)</f>
        <v>0.56666666666666676</v>
      </c>
      <c r="L1494" s="3" t="b" cm="1">
        <f t="array" ref="L1494">_xlfn.IFS(AND($I1494&gt;0,$K1494&gt;=$C$5-$B$26),TRUE,$R1494&gt;=$B$6,FALSE,$I1494=0,FALSE,TRUE,$L1493)</f>
        <v>0</v>
      </c>
      <c r="M1494" s="3" t="b" cm="1">
        <f t="array" ref="M1494">_xlfn.IFS($N1494&gt;=$B$4-$B$26,FALSE,AND($I1494&gt;0,$K1494&gt;=$B$5-$B$26),TRUE,AND($L1494,NOT($M1493)),FALSE,$M1493,TRUE,TRUE,FALSE)</f>
        <v>0</v>
      </c>
      <c r="N1494" s="3" cm="1">
        <f t="array" ref="N1494">_xlfn.IFS($M1493,$N1493+$B$26,NOT($M1493),0,TRUE,$M1493)</f>
        <v>0</v>
      </c>
      <c r="O1494" s="3" t="b" cm="1">
        <f t="array" ref="O1494">_xlfn.IFS($M1494,FALSE,AND($L1494,NOT($M1494),$R1494&lt;$B$6,$I1494&gt;0),TRUE,TRUE,FALSE)</f>
        <v>0</v>
      </c>
      <c r="P1494" s="3" cm="1">
        <f t="array" ref="P1494">_xlfn.IFS($P1493&gt;=$C$7-$B$26,0,$O1493,$P1493+$B$26,TRUE,0)</f>
        <v>0</v>
      </c>
      <c r="Q1494" s="3" t="b" cm="1">
        <f t="array" ref="Q1494">_xlfn.IFS(AND($L1494,NOT($M1494),NOT($O1494)),TRUE,$R1494&gt;=$B$6,FALSE,AND($L1494,NOT($M1494),$O1494,$P1494=0),TRUE,TRUE,FALSE)</f>
        <v>0</v>
      </c>
      <c r="R1494" s="3" cm="1">
        <f t="array" ref="R1494">_xlfn.IFS(AND($Q1493,$R1493&lt;$B$6),$R1493+1,AND(NOT($L1493),$R1493&gt;0),0,TRUE,$R1493)</f>
        <v>0</v>
      </c>
      <c r="S1494" s="1" cm="1">
        <f t="array" ref="S1494">_xlfn.IFS(AND(Q1493,I1493&gt;$B$8),S1493+$B$8,AND(Q1493,I1493&lt;=$B$8),S1493+I1493,TRUE,$S1493)</f>
        <v>68</v>
      </c>
      <c r="T1494" s="1">
        <f t="shared" si="90"/>
        <v>6120</v>
      </c>
      <c r="U1494" s="17">
        <f t="shared" si="91"/>
        <v>246.27766599597584</v>
      </c>
      <c r="V1494" s="47" cm="1">
        <f t="array" ref="V1494">_xlfn.IFS($B$6=1,S1494*$B$10,AND(R1493=0,R1494&gt;=1,I1494&gt;=$B$6*$B$8-1),V1493+$B$6*$B$10*$B$8,AND(R1493=0,R1494&gt;=1,I1494&lt;$B$6*$B$8-1),V1493+I1493*$B$10,TRUE,V1493)</f>
        <v>6800</v>
      </c>
      <c r="W1494" s="17">
        <f t="shared" si="92"/>
        <v>273.64185110663982</v>
      </c>
    </row>
    <row r="1495" spans="7:23" x14ac:dyDescent="0.25">
      <c r="G1495" s="15">
        <v>1493</v>
      </c>
      <c r="H1495" s="1">
        <f t="shared" si="89"/>
        <v>24.866666666666667</v>
      </c>
      <c r="I1495" s="15" cm="1">
        <f t="array" ref="I1495">_xlfn.IFS(J1494&gt;=$C$13-$B$26,MINA(I1494+$B$13-S1495+S1494,$B$11),I1494=$B$11,MINA(I1494-S1495+S1494,$B$11),TRUE,MAXA(I1494-S1495+S1494,0))</f>
        <v>0</v>
      </c>
      <c r="J1495" s="1" cm="1">
        <f t="array" ref="J1495">_xlfn.IFS(J1494&gt;=$C$13-$B$26,0,I1494&lt;$B$11,J1494+$B$26,TRUE,0)</f>
        <v>0.83333333333333426</v>
      </c>
      <c r="K1495" s="3" cm="1">
        <f t="array" ref="K1495">_xlfn.IFS(AND(NOT($K1494=0),$L1494),0,NOT($L1494),$K1494+$B$26,TRUE,$K1494)</f>
        <v>0.58333333333333348</v>
      </c>
      <c r="L1495" s="3" t="b" cm="1">
        <f t="array" ref="L1495">_xlfn.IFS(AND($I1495&gt;0,$K1495&gt;=$C$5-$B$26),TRUE,$R1495&gt;=$B$6,FALSE,$I1495=0,FALSE,TRUE,$L1494)</f>
        <v>0</v>
      </c>
      <c r="M1495" s="3" t="b" cm="1">
        <f t="array" ref="M1495">_xlfn.IFS($N1495&gt;=$B$4-$B$26,FALSE,AND($I1495&gt;0,$K1495&gt;=$B$5-$B$26),TRUE,AND($L1495,NOT($M1494)),FALSE,$M1494,TRUE,TRUE,FALSE)</f>
        <v>0</v>
      </c>
      <c r="N1495" s="3" cm="1">
        <f t="array" ref="N1495">_xlfn.IFS($M1494,$N1494+$B$26,NOT($M1494),0,TRUE,$M1494)</f>
        <v>0</v>
      </c>
      <c r="O1495" s="3" t="b" cm="1">
        <f t="array" ref="O1495">_xlfn.IFS($M1495,FALSE,AND($L1495,NOT($M1495),$R1495&lt;$B$6,$I1495&gt;0),TRUE,TRUE,FALSE)</f>
        <v>0</v>
      </c>
      <c r="P1495" s="3" cm="1">
        <f t="array" ref="P1495">_xlfn.IFS($P1494&gt;=$C$7-$B$26,0,$O1494,$P1494+$B$26,TRUE,0)</f>
        <v>0</v>
      </c>
      <c r="Q1495" s="3" t="b" cm="1">
        <f t="array" ref="Q1495">_xlfn.IFS(AND($L1495,NOT($M1495),NOT($O1495)),TRUE,$R1495&gt;=$B$6,FALSE,AND($L1495,NOT($M1495),$O1495,$P1495=0),TRUE,TRUE,FALSE)</f>
        <v>0</v>
      </c>
      <c r="R1495" s="3" cm="1">
        <f t="array" ref="R1495">_xlfn.IFS(AND($Q1494,$R1494&lt;$B$6),$R1494+1,AND(NOT($L1494),$R1494&gt;0),0,TRUE,$R1494)</f>
        <v>0</v>
      </c>
      <c r="S1495" s="1" cm="1">
        <f t="array" ref="S1495">_xlfn.IFS(AND(Q1494,I1494&gt;$B$8),S1494+$B$8,AND(Q1494,I1494&lt;=$B$8),S1494+I1494,TRUE,$S1494)</f>
        <v>68</v>
      </c>
      <c r="T1495" s="1">
        <f t="shared" si="90"/>
        <v>6120</v>
      </c>
      <c r="U1495" s="17">
        <f t="shared" si="91"/>
        <v>246.11260053619301</v>
      </c>
      <c r="V1495" s="47" cm="1">
        <f t="array" ref="V1495">_xlfn.IFS($B$6=1,S1495*$B$10,AND(R1494=0,R1495&gt;=1,I1495&gt;=$B$6*$B$8-1),V1494+$B$6*$B$10*$B$8,AND(R1494=0,R1495&gt;=1,I1495&lt;$B$6*$B$8-1),V1494+I1494*$B$10,TRUE,V1494)</f>
        <v>6800</v>
      </c>
      <c r="W1495" s="17">
        <f t="shared" si="92"/>
        <v>273.45844504021449</v>
      </c>
    </row>
    <row r="1496" spans="7:23" x14ac:dyDescent="0.25">
      <c r="G1496" s="15">
        <v>1494</v>
      </c>
      <c r="H1496" s="1">
        <f t="shared" si="89"/>
        <v>24.883333333333333</v>
      </c>
      <c r="I1496" s="15" cm="1">
        <f t="array" ref="I1496">_xlfn.IFS(J1495&gt;=$C$13-$B$26,MINA(I1495+$B$13-S1496+S1495,$B$11),I1495=$B$11,MINA(I1495-S1496+S1495,$B$11),TRUE,MAXA(I1495-S1496+S1495,0))</f>
        <v>0</v>
      </c>
      <c r="J1496" s="1" cm="1">
        <f t="array" ref="J1496">_xlfn.IFS(J1495&gt;=$C$13-$B$26,0,I1495&lt;$B$11,J1495+$B$26,TRUE,0)</f>
        <v>0.85000000000000098</v>
      </c>
      <c r="K1496" s="3" cm="1">
        <f t="array" ref="K1496">_xlfn.IFS(AND(NOT($K1495=0),$L1495),0,NOT($L1495),$K1495+$B$26,TRUE,$K1495)</f>
        <v>0.6000000000000002</v>
      </c>
      <c r="L1496" s="3" t="b" cm="1">
        <f t="array" ref="L1496">_xlfn.IFS(AND($I1496&gt;0,$K1496&gt;=$C$5-$B$26),TRUE,$R1496&gt;=$B$6,FALSE,$I1496=0,FALSE,TRUE,$L1495)</f>
        <v>0</v>
      </c>
      <c r="M1496" s="3" t="b" cm="1">
        <f t="array" ref="M1496">_xlfn.IFS($N1496&gt;=$B$4-$B$26,FALSE,AND($I1496&gt;0,$K1496&gt;=$B$5-$B$26),TRUE,AND($L1496,NOT($M1495)),FALSE,$M1495,TRUE,TRUE,FALSE)</f>
        <v>0</v>
      </c>
      <c r="N1496" s="3" cm="1">
        <f t="array" ref="N1496">_xlfn.IFS($M1495,$N1495+$B$26,NOT($M1495),0,TRUE,$M1495)</f>
        <v>0</v>
      </c>
      <c r="O1496" s="3" t="b" cm="1">
        <f t="array" ref="O1496">_xlfn.IFS($M1496,FALSE,AND($L1496,NOT($M1496),$R1496&lt;$B$6,$I1496&gt;0),TRUE,TRUE,FALSE)</f>
        <v>0</v>
      </c>
      <c r="P1496" s="3" cm="1">
        <f t="array" ref="P1496">_xlfn.IFS($P1495&gt;=$C$7-$B$26,0,$O1495,$P1495+$B$26,TRUE,0)</f>
        <v>0</v>
      </c>
      <c r="Q1496" s="3" t="b" cm="1">
        <f t="array" ref="Q1496">_xlfn.IFS(AND($L1496,NOT($M1496),NOT($O1496)),TRUE,$R1496&gt;=$B$6,FALSE,AND($L1496,NOT($M1496),$O1496,$P1496=0),TRUE,TRUE,FALSE)</f>
        <v>0</v>
      </c>
      <c r="R1496" s="3" cm="1">
        <f t="array" ref="R1496">_xlfn.IFS(AND($Q1495,$R1495&lt;$B$6),$R1495+1,AND(NOT($L1495),$R1495&gt;0),0,TRUE,$R1495)</f>
        <v>0</v>
      </c>
      <c r="S1496" s="1" cm="1">
        <f t="array" ref="S1496">_xlfn.IFS(AND(Q1495,I1495&gt;$B$8),S1495+$B$8,AND(Q1495,I1495&lt;=$B$8),S1495+I1495,TRUE,$S1495)</f>
        <v>68</v>
      </c>
      <c r="T1496" s="1">
        <f t="shared" si="90"/>
        <v>6120</v>
      </c>
      <c r="U1496" s="17">
        <f t="shared" si="91"/>
        <v>245.94775619557939</v>
      </c>
      <c r="V1496" s="47" cm="1">
        <f t="array" ref="V1496">_xlfn.IFS($B$6=1,S1496*$B$10,AND(R1495=0,R1496&gt;=1,I1496&gt;=$B$6*$B$8-1),V1495+$B$6*$B$10*$B$8,AND(R1495=0,R1496&gt;=1,I1496&lt;$B$6*$B$8-1),V1495+I1495*$B$10,TRUE,V1495)</f>
        <v>6800</v>
      </c>
      <c r="W1496" s="17">
        <f t="shared" si="92"/>
        <v>273.27528466175488</v>
      </c>
    </row>
    <row r="1497" spans="7:23" x14ac:dyDescent="0.25">
      <c r="G1497" s="15">
        <v>1495</v>
      </c>
      <c r="H1497" s="1">
        <f t="shared" si="89"/>
        <v>24.9</v>
      </c>
      <c r="I1497" s="15" cm="1">
        <f t="array" ref="I1497">_xlfn.IFS(J1496&gt;=$C$13-$B$26,MINA(I1496+$B$13-S1497+S1496,$B$11),I1496=$B$11,MINA(I1496-S1497+S1496,$B$11),TRUE,MAXA(I1496-S1497+S1496,0))</f>
        <v>0</v>
      </c>
      <c r="J1497" s="1" cm="1">
        <f t="array" ref="J1497">_xlfn.IFS(J1496&gt;=$C$13-$B$26,0,I1496&lt;$B$11,J1496+$B$26,TRUE,0)</f>
        <v>0.8666666666666677</v>
      </c>
      <c r="K1497" s="3" cm="1">
        <f t="array" ref="K1497">_xlfn.IFS(AND(NOT($K1496=0),$L1496),0,NOT($L1496),$K1496+$B$26,TRUE,$K1496)</f>
        <v>0.61666666666666692</v>
      </c>
      <c r="L1497" s="3" t="b" cm="1">
        <f t="array" ref="L1497">_xlfn.IFS(AND($I1497&gt;0,$K1497&gt;=$C$5-$B$26),TRUE,$R1497&gt;=$B$6,FALSE,$I1497=0,FALSE,TRUE,$L1496)</f>
        <v>0</v>
      </c>
      <c r="M1497" s="3" t="b" cm="1">
        <f t="array" ref="M1497">_xlfn.IFS($N1497&gt;=$B$4-$B$26,FALSE,AND($I1497&gt;0,$K1497&gt;=$B$5-$B$26),TRUE,AND($L1497,NOT($M1496)),FALSE,$M1496,TRUE,TRUE,FALSE)</f>
        <v>0</v>
      </c>
      <c r="N1497" s="3" cm="1">
        <f t="array" ref="N1497">_xlfn.IFS($M1496,$N1496+$B$26,NOT($M1496),0,TRUE,$M1496)</f>
        <v>0</v>
      </c>
      <c r="O1497" s="3" t="b" cm="1">
        <f t="array" ref="O1497">_xlfn.IFS($M1497,FALSE,AND($L1497,NOT($M1497),$R1497&lt;$B$6,$I1497&gt;0),TRUE,TRUE,FALSE)</f>
        <v>0</v>
      </c>
      <c r="P1497" s="3" cm="1">
        <f t="array" ref="P1497">_xlfn.IFS($P1496&gt;=$C$7-$B$26,0,$O1496,$P1496+$B$26,TRUE,0)</f>
        <v>0</v>
      </c>
      <c r="Q1497" s="3" t="b" cm="1">
        <f t="array" ref="Q1497">_xlfn.IFS(AND($L1497,NOT($M1497),NOT($O1497)),TRUE,$R1497&gt;=$B$6,FALSE,AND($L1497,NOT($M1497),$O1497,$P1497=0),TRUE,TRUE,FALSE)</f>
        <v>0</v>
      </c>
      <c r="R1497" s="3" cm="1">
        <f t="array" ref="R1497">_xlfn.IFS(AND($Q1496,$R1496&lt;$B$6),$R1496+1,AND(NOT($L1496),$R1496&gt;0),0,TRUE,$R1496)</f>
        <v>0</v>
      </c>
      <c r="S1497" s="1" cm="1">
        <f t="array" ref="S1497">_xlfn.IFS(AND(Q1496,I1496&gt;$B$8),S1496+$B$8,AND(Q1496,I1496&lt;=$B$8),S1496+I1496,TRUE,$S1496)</f>
        <v>68</v>
      </c>
      <c r="T1497" s="1">
        <f t="shared" si="90"/>
        <v>6120</v>
      </c>
      <c r="U1497" s="17">
        <f t="shared" si="91"/>
        <v>245.7831325301205</v>
      </c>
      <c r="V1497" s="47" cm="1">
        <f t="array" ref="V1497">_xlfn.IFS($B$6=1,S1497*$B$10,AND(R1496=0,R1497&gt;=1,I1497&gt;=$B$6*$B$8-1),V1496+$B$6*$B$10*$B$8,AND(R1496=0,R1497&gt;=1,I1497&lt;$B$6*$B$8-1),V1496+I1496*$B$10,TRUE,V1496)</f>
        <v>6800</v>
      </c>
      <c r="W1497" s="17">
        <f t="shared" si="92"/>
        <v>273.09236947791169</v>
      </c>
    </row>
    <row r="1498" spans="7:23" x14ac:dyDescent="0.25">
      <c r="G1498" s="15">
        <v>1496</v>
      </c>
      <c r="H1498" s="1">
        <f t="shared" si="89"/>
        <v>24.916666666666668</v>
      </c>
      <c r="I1498" s="15" cm="1">
        <f t="array" ref="I1498">_xlfn.IFS(J1497&gt;=$C$13-$B$26,MINA(I1497+$B$13-S1498+S1497,$B$11),I1497=$B$11,MINA(I1497-S1498+S1497,$B$11),TRUE,MAXA(I1497-S1498+S1497,0))</f>
        <v>0</v>
      </c>
      <c r="J1498" s="1" cm="1">
        <f t="array" ref="J1498">_xlfn.IFS(J1497&gt;=$C$13-$B$26,0,I1497&lt;$B$11,J1497+$B$26,TRUE,0)</f>
        <v>0.88333333333333441</v>
      </c>
      <c r="K1498" s="3" cm="1">
        <f t="array" ref="K1498">_xlfn.IFS(AND(NOT($K1497=0),$L1497),0,NOT($L1497),$K1497+$B$26,TRUE,$K1497)</f>
        <v>0.63333333333333364</v>
      </c>
      <c r="L1498" s="3" t="b" cm="1">
        <f t="array" ref="L1498">_xlfn.IFS(AND($I1498&gt;0,$K1498&gt;=$C$5-$B$26),TRUE,$R1498&gt;=$B$6,FALSE,$I1498=0,FALSE,TRUE,$L1497)</f>
        <v>0</v>
      </c>
      <c r="M1498" s="3" t="b" cm="1">
        <f t="array" ref="M1498">_xlfn.IFS($N1498&gt;=$B$4-$B$26,FALSE,AND($I1498&gt;0,$K1498&gt;=$B$5-$B$26),TRUE,AND($L1498,NOT($M1497)),FALSE,$M1497,TRUE,TRUE,FALSE)</f>
        <v>0</v>
      </c>
      <c r="N1498" s="3" cm="1">
        <f t="array" ref="N1498">_xlfn.IFS($M1497,$N1497+$B$26,NOT($M1497),0,TRUE,$M1497)</f>
        <v>0</v>
      </c>
      <c r="O1498" s="3" t="b" cm="1">
        <f t="array" ref="O1498">_xlfn.IFS($M1498,FALSE,AND($L1498,NOT($M1498),$R1498&lt;$B$6,$I1498&gt;0),TRUE,TRUE,FALSE)</f>
        <v>0</v>
      </c>
      <c r="P1498" s="3" cm="1">
        <f t="array" ref="P1498">_xlfn.IFS($P1497&gt;=$C$7-$B$26,0,$O1497,$P1497+$B$26,TRUE,0)</f>
        <v>0</v>
      </c>
      <c r="Q1498" s="3" t="b" cm="1">
        <f t="array" ref="Q1498">_xlfn.IFS(AND($L1498,NOT($M1498),NOT($O1498)),TRUE,$R1498&gt;=$B$6,FALSE,AND($L1498,NOT($M1498),$O1498,$P1498=0),TRUE,TRUE,FALSE)</f>
        <v>0</v>
      </c>
      <c r="R1498" s="3" cm="1">
        <f t="array" ref="R1498">_xlfn.IFS(AND($Q1497,$R1497&lt;$B$6),$R1497+1,AND(NOT($L1497),$R1497&gt;0),0,TRUE,$R1497)</f>
        <v>0</v>
      </c>
      <c r="S1498" s="1" cm="1">
        <f t="array" ref="S1498">_xlfn.IFS(AND(Q1497,I1497&gt;$B$8),S1497+$B$8,AND(Q1497,I1497&lt;=$B$8),S1497+I1497,TRUE,$S1497)</f>
        <v>68</v>
      </c>
      <c r="T1498" s="1">
        <f t="shared" si="90"/>
        <v>6120</v>
      </c>
      <c r="U1498" s="17">
        <f t="shared" si="91"/>
        <v>245.61872909698997</v>
      </c>
      <c r="V1498" s="47" cm="1">
        <f t="array" ref="V1498">_xlfn.IFS($B$6=1,S1498*$B$10,AND(R1497=0,R1498&gt;=1,I1498&gt;=$B$6*$B$8-1),V1497+$B$6*$B$10*$B$8,AND(R1497=0,R1498&gt;=1,I1498&lt;$B$6*$B$8-1),V1497+I1497*$B$10,TRUE,V1497)</f>
        <v>6800</v>
      </c>
      <c r="W1498" s="17">
        <f t="shared" si="92"/>
        <v>272.90969899665549</v>
      </c>
    </row>
    <row r="1499" spans="7:23" x14ac:dyDescent="0.25">
      <c r="G1499" s="15">
        <v>1497</v>
      </c>
      <c r="H1499" s="1">
        <f t="shared" si="89"/>
        <v>24.933333333333334</v>
      </c>
      <c r="I1499" s="15" cm="1">
        <f t="array" ref="I1499">_xlfn.IFS(J1498&gt;=$C$13-$B$26,MINA(I1498+$B$13-S1499+S1498,$B$11),I1498=$B$11,MINA(I1498-S1499+S1498,$B$11),TRUE,MAXA(I1498-S1499+S1498,0))</f>
        <v>0</v>
      </c>
      <c r="J1499" s="1" cm="1">
        <f t="array" ref="J1499">_xlfn.IFS(J1498&gt;=$C$13-$B$26,0,I1498&lt;$B$11,J1498+$B$26,TRUE,0)</f>
        <v>0.90000000000000113</v>
      </c>
      <c r="K1499" s="3" cm="1">
        <f t="array" ref="K1499">_xlfn.IFS(AND(NOT($K1498=0),$L1498),0,NOT($L1498),$K1498+$B$26,TRUE,$K1498)</f>
        <v>0.65000000000000036</v>
      </c>
      <c r="L1499" s="3" t="b" cm="1">
        <f t="array" ref="L1499">_xlfn.IFS(AND($I1499&gt;0,$K1499&gt;=$C$5-$B$26),TRUE,$R1499&gt;=$B$6,FALSE,$I1499=0,FALSE,TRUE,$L1498)</f>
        <v>0</v>
      </c>
      <c r="M1499" s="3" t="b" cm="1">
        <f t="array" ref="M1499">_xlfn.IFS($N1499&gt;=$B$4-$B$26,FALSE,AND($I1499&gt;0,$K1499&gt;=$B$5-$B$26),TRUE,AND($L1499,NOT($M1498)),FALSE,$M1498,TRUE,TRUE,FALSE)</f>
        <v>0</v>
      </c>
      <c r="N1499" s="3" cm="1">
        <f t="array" ref="N1499">_xlfn.IFS($M1498,$N1498+$B$26,NOT($M1498),0,TRUE,$M1498)</f>
        <v>0</v>
      </c>
      <c r="O1499" s="3" t="b" cm="1">
        <f t="array" ref="O1499">_xlfn.IFS($M1499,FALSE,AND($L1499,NOT($M1499),$R1499&lt;$B$6,$I1499&gt;0),TRUE,TRUE,FALSE)</f>
        <v>0</v>
      </c>
      <c r="P1499" s="3" cm="1">
        <f t="array" ref="P1499">_xlfn.IFS($P1498&gt;=$C$7-$B$26,0,$O1498,$P1498+$B$26,TRUE,0)</f>
        <v>0</v>
      </c>
      <c r="Q1499" s="3" t="b" cm="1">
        <f t="array" ref="Q1499">_xlfn.IFS(AND($L1499,NOT($M1499),NOT($O1499)),TRUE,$R1499&gt;=$B$6,FALSE,AND($L1499,NOT($M1499),$O1499,$P1499=0),TRUE,TRUE,FALSE)</f>
        <v>0</v>
      </c>
      <c r="R1499" s="3" cm="1">
        <f t="array" ref="R1499">_xlfn.IFS(AND($Q1498,$R1498&lt;$B$6),$R1498+1,AND(NOT($L1498),$R1498&gt;0),0,TRUE,$R1498)</f>
        <v>0</v>
      </c>
      <c r="S1499" s="1" cm="1">
        <f t="array" ref="S1499">_xlfn.IFS(AND(Q1498,I1498&gt;$B$8),S1498+$B$8,AND(Q1498,I1498&lt;=$B$8),S1498+I1498,TRUE,$S1498)</f>
        <v>68</v>
      </c>
      <c r="T1499" s="1">
        <f t="shared" si="90"/>
        <v>6120</v>
      </c>
      <c r="U1499" s="17">
        <f t="shared" si="91"/>
        <v>245.45454545454544</v>
      </c>
      <c r="V1499" s="47" cm="1">
        <f t="array" ref="V1499">_xlfn.IFS($B$6=1,S1499*$B$10,AND(R1498=0,R1499&gt;=1,I1499&gt;=$B$6*$B$8-1),V1498+$B$6*$B$10*$B$8,AND(R1498=0,R1499&gt;=1,I1499&lt;$B$6*$B$8-1),V1498+I1498*$B$10,TRUE,V1498)</f>
        <v>6800</v>
      </c>
      <c r="W1499" s="17">
        <f t="shared" si="92"/>
        <v>272.72727272727275</v>
      </c>
    </row>
    <row r="1500" spans="7:23" x14ac:dyDescent="0.25">
      <c r="G1500" s="15">
        <v>1498</v>
      </c>
      <c r="H1500" s="1">
        <f t="shared" si="89"/>
        <v>24.95</v>
      </c>
      <c r="I1500" s="15" cm="1">
        <f t="array" ref="I1500">_xlfn.IFS(J1499&gt;=$C$13-$B$26,MINA(I1499+$B$13-S1500+S1499,$B$11),I1499=$B$11,MINA(I1499-S1500+S1499,$B$11),TRUE,MAXA(I1499-S1500+S1499,0))</f>
        <v>0</v>
      </c>
      <c r="J1500" s="1" cm="1">
        <f t="array" ref="J1500">_xlfn.IFS(J1499&gt;=$C$13-$B$26,0,I1499&lt;$B$11,J1499+$B$26,TRUE,0)</f>
        <v>0.91666666666666785</v>
      </c>
      <c r="K1500" s="3" cm="1">
        <f t="array" ref="K1500">_xlfn.IFS(AND(NOT($K1499=0),$L1499),0,NOT($L1499),$K1499+$B$26,TRUE,$K1499)</f>
        <v>0.66666666666666707</v>
      </c>
      <c r="L1500" s="3" t="b" cm="1">
        <f t="array" ref="L1500">_xlfn.IFS(AND($I1500&gt;0,$K1500&gt;=$C$5-$B$26),TRUE,$R1500&gt;=$B$6,FALSE,$I1500=0,FALSE,TRUE,$L1499)</f>
        <v>0</v>
      </c>
      <c r="M1500" s="3" t="b" cm="1">
        <f t="array" ref="M1500">_xlfn.IFS($N1500&gt;=$B$4-$B$26,FALSE,AND($I1500&gt;0,$K1500&gt;=$B$5-$B$26),TRUE,AND($L1500,NOT($M1499)),FALSE,$M1499,TRUE,TRUE,FALSE)</f>
        <v>0</v>
      </c>
      <c r="N1500" s="3" cm="1">
        <f t="array" ref="N1500">_xlfn.IFS($M1499,$N1499+$B$26,NOT($M1499),0,TRUE,$M1499)</f>
        <v>0</v>
      </c>
      <c r="O1500" s="3" t="b" cm="1">
        <f t="array" ref="O1500">_xlfn.IFS($M1500,FALSE,AND($L1500,NOT($M1500),$R1500&lt;$B$6,$I1500&gt;0),TRUE,TRUE,FALSE)</f>
        <v>0</v>
      </c>
      <c r="P1500" s="3" cm="1">
        <f t="array" ref="P1500">_xlfn.IFS($P1499&gt;=$C$7-$B$26,0,$O1499,$P1499+$B$26,TRUE,0)</f>
        <v>0</v>
      </c>
      <c r="Q1500" s="3" t="b" cm="1">
        <f t="array" ref="Q1500">_xlfn.IFS(AND($L1500,NOT($M1500),NOT($O1500)),TRUE,$R1500&gt;=$B$6,FALSE,AND($L1500,NOT($M1500),$O1500,$P1500=0),TRUE,TRUE,FALSE)</f>
        <v>0</v>
      </c>
      <c r="R1500" s="3" cm="1">
        <f t="array" ref="R1500">_xlfn.IFS(AND($Q1499,$R1499&lt;$B$6),$R1499+1,AND(NOT($L1499),$R1499&gt;0),0,TRUE,$R1499)</f>
        <v>0</v>
      </c>
      <c r="S1500" s="1" cm="1">
        <f t="array" ref="S1500">_xlfn.IFS(AND(Q1499,I1499&gt;$B$8),S1499+$B$8,AND(Q1499,I1499&lt;=$B$8),S1499+I1499,TRUE,$S1499)</f>
        <v>68</v>
      </c>
      <c r="T1500" s="1">
        <f t="shared" si="90"/>
        <v>6120</v>
      </c>
      <c r="U1500" s="17">
        <f t="shared" si="91"/>
        <v>245.29058116232466</v>
      </c>
      <c r="V1500" s="47" cm="1">
        <f t="array" ref="V1500">_xlfn.IFS($B$6=1,S1500*$B$10,AND(R1499=0,R1500&gt;=1,I1500&gt;=$B$6*$B$8-1),V1499+$B$6*$B$10*$B$8,AND(R1499=0,R1500&gt;=1,I1500&lt;$B$6*$B$8-1),V1499+I1499*$B$10,TRUE,V1499)</f>
        <v>6800</v>
      </c>
      <c r="W1500" s="17">
        <f t="shared" si="92"/>
        <v>272.54509018036072</v>
      </c>
    </row>
    <row r="1501" spans="7:23" x14ac:dyDescent="0.25">
      <c r="G1501" s="15">
        <v>1499</v>
      </c>
      <c r="H1501" s="1">
        <f t="shared" si="89"/>
        <v>24.966666666666665</v>
      </c>
      <c r="I1501" s="15" cm="1">
        <f t="array" ref="I1501">_xlfn.IFS(J1500&gt;=$C$13-$B$26,MINA(I1500+$B$13-S1501+S1500,$B$11),I1500=$B$11,MINA(I1500-S1501+S1500,$B$11),TRUE,MAXA(I1500-S1501+S1500,0))</f>
        <v>0</v>
      </c>
      <c r="J1501" s="1" cm="1">
        <f t="array" ref="J1501">_xlfn.IFS(J1500&gt;=$C$13-$B$26,0,I1500&lt;$B$11,J1500+$B$26,TRUE,0)</f>
        <v>0.93333333333333457</v>
      </c>
      <c r="K1501" s="3" cm="1">
        <f t="array" ref="K1501">_xlfn.IFS(AND(NOT($K1500=0),$L1500),0,NOT($L1500),$K1500+$B$26,TRUE,$K1500)</f>
        <v>0.68333333333333379</v>
      </c>
      <c r="L1501" s="3" t="b" cm="1">
        <f t="array" ref="L1501">_xlfn.IFS(AND($I1501&gt;0,$K1501&gt;=$C$5-$B$26),TRUE,$R1501&gt;=$B$6,FALSE,$I1501=0,FALSE,TRUE,$L1500)</f>
        <v>0</v>
      </c>
      <c r="M1501" s="3" t="b" cm="1">
        <f t="array" ref="M1501">_xlfn.IFS($N1501&gt;=$B$4-$B$26,FALSE,AND($I1501&gt;0,$K1501&gt;=$B$5-$B$26),TRUE,AND($L1501,NOT($M1500)),FALSE,$M1500,TRUE,TRUE,FALSE)</f>
        <v>0</v>
      </c>
      <c r="N1501" s="3" cm="1">
        <f t="array" ref="N1501">_xlfn.IFS($M1500,$N1500+$B$26,NOT($M1500),0,TRUE,$M1500)</f>
        <v>0</v>
      </c>
      <c r="O1501" s="3" t="b" cm="1">
        <f t="array" ref="O1501">_xlfn.IFS($M1501,FALSE,AND($L1501,NOT($M1501),$R1501&lt;$B$6,$I1501&gt;0),TRUE,TRUE,FALSE)</f>
        <v>0</v>
      </c>
      <c r="P1501" s="3" cm="1">
        <f t="array" ref="P1501">_xlfn.IFS($P1500&gt;=$C$7-$B$26,0,$O1500,$P1500+$B$26,TRUE,0)</f>
        <v>0</v>
      </c>
      <c r="Q1501" s="3" t="b" cm="1">
        <f t="array" ref="Q1501">_xlfn.IFS(AND($L1501,NOT($M1501),NOT($O1501)),TRUE,$R1501&gt;=$B$6,FALSE,AND($L1501,NOT($M1501),$O1501,$P1501=0),TRUE,TRUE,FALSE)</f>
        <v>0</v>
      </c>
      <c r="R1501" s="3" cm="1">
        <f t="array" ref="R1501">_xlfn.IFS(AND($Q1500,$R1500&lt;$B$6),$R1500+1,AND(NOT($L1500),$R1500&gt;0),0,TRUE,$R1500)</f>
        <v>0</v>
      </c>
      <c r="S1501" s="1" cm="1">
        <f t="array" ref="S1501">_xlfn.IFS(AND(Q1500,I1500&gt;$B$8),S1500+$B$8,AND(Q1500,I1500&lt;=$B$8),S1500+I1500,TRUE,$S1500)</f>
        <v>68</v>
      </c>
      <c r="T1501" s="1">
        <f t="shared" si="90"/>
        <v>6120</v>
      </c>
      <c r="U1501" s="17">
        <f t="shared" si="91"/>
        <v>245.12683578104139</v>
      </c>
      <c r="V1501" s="47" cm="1">
        <f t="array" ref="V1501">_xlfn.IFS($B$6=1,S1501*$B$10,AND(R1500=0,R1501&gt;=1,I1501&gt;=$B$6*$B$8-1),V1500+$B$6*$B$10*$B$8,AND(R1500=0,R1501&gt;=1,I1501&lt;$B$6*$B$8-1),V1500+I1500*$B$10,TRUE,V1500)</f>
        <v>6800</v>
      </c>
      <c r="W1501" s="17">
        <f t="shared" si="92"/>
        <v>272.36315086782378</v>
      </c>
    </row>
    <row r="1502" spans="7:23" x14ac:dyDescent="0.25">
      <c r="G1502" s="15">
        <v>1500</v>
      </c>
      <c r="H1502" s="1">
        <f t="shared" si="89"/>
        <v>24.983333333333334</v>
      </c>
      <c r="I1502" s="15" cm="1">
        <f t="array" ref="I1502">_xlfn.IFS(J1501&gt;=$C$13-$B$26,MINA(I1501+$B$13-S1502+S1501,$B$11),I1501=$B$11,MINA(I1501-S1502+S1501,$B$11),TRUE,MAXA(I1501-S1502+S1501,0))</f>
        <v>0</v>
      </c>
      <c r="J1502" s="1" cm="1">
        <f t="array" ref="J1502">_xlfn.IFS(J1501&gt;=$C$13-$B$26,0,I1501&lt;$B$11,J1501+$B$26,TRUE,0)</f>
        <v>0.95000000000000129</v>
      </c>
      <c r="K1502" s="3" cm="1">
        <f t="array" ref="K1502">_xlfn.IFS(AND(NOT($K1501=0),$L1501),0,NOT($L1501),$K1501+$B$26,TRUE,$K1501)</f>
        <v>0.70000000000000051</v>
      </c>
      <c r="L1502" s="3" t="b" cm="1">
        <f t="array" ref="L1502">_xlfn.IFS(AND($I1502&gt;0,$K1502&gt;=$C$5-$B$26),TRUE,$R1502&gt;=$B$6,FALSE,$I1502=0,FALSE,TRUE,$L1501)</f>
        <v>0</v>
      </c>
      <c r="M1502" s="3" t="b" cm="1">
        <f t="array" ref="M1502">_xlfn.IFS($N1502&gt;=$B$4-$B$26,FALSE,AND($I1502&gt;0,$K1502&gt;=$B$5-$B$26),TRUE,AND($L1502,NOT($M1501)),FALSE,$M1501,TRUE,TRUE,FALSE)</f>
        <v>0</v>
      </c>
      <c r="N1502" s="3" cm="1">
        <f t="array" ref="N1502">_xlfn.IFS($M1501,$N1501+$B$26,NOT($M1501),0,TRUE,$M1501)</f>
        <v>0</v>
      </c>
      <c r="O1502" s="3" t="b" cm="1">
        <f t="array" ref="O1502">_xlfn.IFS($M1502,FALSE,AND($L1502,NOT($M1502),$R1502&lt;$B$6,$I1502&gt;0),TRUE,TRUE,FALSE)</f>
        <v>0</v>
      </c>
      <c r="P1502" s="3" cm="1">
        <f t="array" ref="P1502">_xlfn.IFS($P1501&gt;=$C$7-$B$26,0,$O1501,$P1501+$B$26,TRUE,0)</f>
        <v>0</v>
      </c>
      <c r="Q1502" s="3" t="b" cm="1">
        <f t="array" ref="Q1502">_xlfn.IFS(AND($L1502,NOT($M1502),NOT($O1502)),TRUE,$R1502&gt;=$B$6,FALSE,AND($L1502,NOT($M1502),$O1502,$P1502=0),TRUE,TRUE,FALSE)</f>
        <v>0</v>
      </c>
      <c r="R1502" s="3" cm="1">
        <f t="array" ref="R1502">_xlfn.IFS(AND($Q1501,$R1501&lt;$B$6),$R1501+1,AND(NOT($L1501),$R1501&gt;0),0,TRUE,$R1501)</f>
        <v>0</v>
      </c>
      <c r="S1502" s="1" cm="1">
        <f t="array" ref="S1502">_xlfn.IFS(AND(Q1501,I1501&gt;$B$8),S1501+$B$8,AND(Q1501,I1501&lt;=$B$8),S1501+I1501,TRUE,$S1501)</f>
        <v>68</v>
      </c>
      <c r="T1502" s="1">
        <f t="shared" si="90"/>
        <v>6120</v>
      </c>
      <c r="U1502" s="17">
        <f t="shared" si="91"/>
        <v>244.96330887258171</v>
      </c>
      <c r="V1502" s="47" cm="1">
        <f t="array" ref="V1502">_xlfn.IFS($B$6=1,S1502*$B$10,AND(R1501=0,R1502&gt;=1,I1502&gt;=$B$6*$B$8-1),V1501+$B$6*$B$10*$B$8,AND(R1501=0,R1502&gt;=1,I1502&lt;$B$6*$B$8-1),V1501+I1501*$B$10,TRUE,V1501)</f>
        <v>6800</v>
      </c>
      <c r="W1502" s="17">
        <f t="shared" si="92"/>
        <v>272.18145430286859</v>
      </c>
    </row>
    <row r="1503" spans="7:23" x14ac:dyDescent="0.25">
      <c r="G1503" s="15">
        <v>1501</v>
      </c>
      <c r="H1503" s="1">
        <f t="shared" si="89"/>
        <v>25</v>
      </c>
      <c r="I1503" s="15" cm="1">
        <f t="array" ref="I1503">_xlfn.IFS(J1502&gt;=$C$13-$B$26,MINA(I1502+$B$13-S1503+S1502,$B$11),I1502=$B$11,MINA(I1502-S1503+S1502,$B$11),TRUE,MAXA(I1502-S1503+S1502,0))</f>
        <v>0</v>
      </c>
      <c r="J1503" s="1" cm="1">
        <f t="array" ref="J1503">_xlfn.IFS(J1502&gt;=$C$13-$B$26,0,I1502&lt;$B$11,J1502+$B$26,TRUE,0)</f>
        <v>0.96666666666666801</v>
      </c>
      <c r="K1503" s="3" cm="1">
        <f t="array" ref="K1503">_xlfn.IFS(AND(NOT($K1502=0),$L1502),0,NOT($L1502),$K1502+$B$26,TRUE,$K1502)</f>
        <v>0.71666666666666723</v>
      </c>
      <c r="L1503" s="3" t="b" cm="1">
        <f t="array" ref="L1503">_xlfn.IFS(AND($I1503&gt;0,$K1503&gt;=$C$5-$B$26),TRUE,$R1503&gt;=$B$6,FALSE,$I1503=0,FALSE,TRUE,$L1502)</f>
        <v>0</v>
      </c>
      <c r="M1503" s="3" t="b" cm="1">
        <f t="array" ref="M1503">_xlfn.IFS($N1503&gt;=$B$4-$B$26,FALSE,AND($I1503&gt;0,$K1503&gt;=$B$5-$B$26),TRUE,AND($L1503,NOT($M1502)),FALSE,$M1502,TRUE,TRUE,FALSE)</f>
        <v>0</v>
      </c>
      <c r="N1503" s="3" cm="1">
        <f t="array" ref="N1503">_xlfn.IFS($M1502,$N1502+$B$26,NOT($M1502),0,TRUE,$M1502)</f>
        <v>0</v>
      </c>
      <c r="O1503" s="3" t="b" cm="1">
        <f t="array" ref="O1503">_xlfn.IFS($M1503,FALSE,AND($L1503,NOT($M1503),$R1503&lt;$B$6,$I1503&gt;0),TRUE,TRUE,FALSE)</f>
        <v>0</v>
      </c>
      <c r="P1503" s="3" cm="1">
        <f t="array" ref="P1503">_xlfn.IFS($P1502&gt;=$C$7-$B$26,0,$O1502,$P1502+$B$26,TRUE,0)</f>
        <v>0</v>
      </c>
      <c r="Q1503" s="3" t="b" cm="1">
        <f t="array" ref="Q1503">_xlfn.IFS(AND($L1503,NOT($M1503),NOT($O1503)),TRUE,$R1503&gt;=$B$6,FALSE,AND($L1503,NOT($M1503),$O1503,$P1503=0),TRUE,TRUE,FALSE)</f>
        <v>0</v>
      </c>
      <c r="R1503" s="3" cm="1">
        <f t="array" ref="R1503">_xlfn.IFS(AND($Q1502,$R1502&lt;$B$6),$R1502+1,AND(NOT($L1502),$R1502&gt;0),0,TRUE,$R1502)</f>
        <v>0</v>
      </c>
      <c r="S1503" s="1" cm="1">
        <f t="array" ref="S1503">_xlfn.IFS(AND(Q1502,I1502&gt;$B$8),S1502+$B$8,AND(Q1502,I1502&lt;=$B$8),S1502+I1502,TRUE,$S1502)</f>
        <v>68</v>
      </c>
      <c r="T1503" s="1">
        <f t="shared" si="90"/>
        <v>6120</v>
      </c>
      <c r="U1503" s="17">
        <f t="shared" si="91"/>
        <v>244.8</v>
      </c>
      <c r="V1503" s="47" cm="1">
        <f t="array" ref="V1503">_xlfn.IFS($B$6=1,S1503*$B$10,AND(R1502=0,R1503&gt;=1,I1503&gt;=$B$6*$B$8-1),V1502+$B$6*$B$10*$B$8,AND(R1502=0,R1503&gt;=1,I1503&lt;$B$6*$B$8-1),V1502+I1502*$B$10,TRUE,V1502)</f>
        <v>6800</v>
      </c>
      <c r="W1503" s="17">
        <f t="shared" si="92"/>
        <v>272</v>
      </c>
    </row>
    <row r="1504" spans="7:23" x14ac:dyDescent="0.25">
      <c r="G1504" s="15">
        <v>1502</v>
      </c>
      <c r="H1504" s="1">
        <f t="shared" si="89"/>
        <v>25.016666666666666</v>
      </c>
      <c r="I1504" s="15" cm="1">
        <f t="array" ref="I1504">_xlfn.IFS(J1503&gt;=$C$13-$B$26,MINA(I1503+$B$13-S1504+S1503,$B$11),I1503=$B$11,MINA(I1503-S1504+S1503,$B$11),TRUE,MAXA(I1503-S1504+S1503,0))</f>
        <v>0</v>
      </c>
      <c r="J1504" s="1" cm="1">
        <f t="array" ref="J1504">_xlfn.IFS(J1503&gt;=$C$13-$B$26,0,I1503&lt;$B$11,J1503+$B$26,TRUE,0)</f>
        <v>0.98333333333333472</v>
      </c>
      <c r="K1504" s="3" cm="1">
        <f t="array" ref="K1504">_xlfn.IFS(AND(NOT($K1503=0),$L1503),0,NOT($L1503),$K1503+$B$26,TRUE,$K1503)</f>
        <v>0.73333333333333395</v>
      </c>
      <c r="L1504" s="3" t="b" cm="1">
        <f t="array" ref="L1504">_xlfn.IFS(AND($I1504&gt;0,$K1504&gt;=$C$5-$B$26),TRUE,$R1504&gt;=$B$6,FALSE,$I1504=0,FALSE,TRUE,$L1503)</f>
        <v>0</v>
      </c>
      <c r="M1504" s="3" t="b" cm="1">
        <f t="array" ref="M1504">_xlfn.IFS($N1504&gt;=$B$4-$B$26,FALSE,AND($I1504&gt;0,$K1504&gt;=$B$5-$B$26),TRUE,AND($L1504,NOT($M1503)),FALSE,$M1503,TRUE,TRUE,FALSE)</f>
        <v>0</v>
      </c>
      <c r="N1504" s="3" cm="1">
        <f t="array" ref="N1504">_xlfn.IFS($M1503,$N1503+$B$26,NOT($M1503),0,TRUE,$M1503)</f>
        <v>0</v>
      </c>
      <c r="O1504" s="3" t="b" cm="1">
        <f t="array" ref="O1504">_xlfn.IFS($M1504,FALSE,AND($L1504,NOT($M1504),$R1504&lt;$B$6,$I1504&gt;0),TRUE,TRUE,FALSE)</f>
        <v>0</v>
      </c>
      <c r="P1504" s="3" cm="1">
        <f t="array" ref="P1504">_xlfn.IFS($P1503&gt;=$C$7-$B$26,0,$O1503,$P1503+$B$26,TRUE,0)</f>
        <v>0</v>
      </c>
      <c r="Q1504" s="3" t="b" cm="1">
        <f t="array" ref="Q1504">_xlfn.IFS(AND($L1504,NOT($M1504),NOT($O1504)),TRUE,$R1504&gt;=$B$6,FALSE,AND($L1504,NOT($M1504),$O1504,$P1504=0),TRUE,TRUE,FALSE)</f>
        <v>0</v>
      </c>
      <c r="R1504" s="3" cm="1">
        <f t="array" ref="R1504">_xlfn.IFS(AND($Q1503,$R1503&lt;$B$6),$R1503+1,AND(NOT($L1503),$R1503&gt;0),0,TRUE,$R1503)</f>
        <v>0</v>
      </c>
      <c r="S1504" s="1" cm="1">
        <f t="array" ref="S1504">_xlfn.IFS(AND(Q1503,I1503&gt;$B$8),S1503+$B$8,AND(Q1503,I1503&lt;=$B$8),S1503+I1503,TRUE,$S1503)</f>
        <v>68</v>
      </c>
      <c r="T1504" s="1">
        <f t="shared" si="90"/>
        <v>6120</v>
      </c>
      <c r="U1504" s="17">
        <f t="shared" si="91"/>
        <v>244.63690872751499</v>
      </c>
      <c r="V1504" s="47" cm="1">
        <f t="array" ref="V1504">_xlfn.IFS($B$6=1,S1504*$B$10,AND(R1503=0,R1504&gt;=1,I1504&gt;=$B$6*$B$8-1),V1503+$B$6*$B$10*$B$8,AND(R1503=0,R1504&gt;=1,I1504&lt;$B$6*$B$8-1),V1503+I1503*$B$10,TRUE,V1503)</f>
        <v>6800</v>
      </c>
      <c r="W1504" s="17">
        <f t="shared" si="92"/>
        <v>271.81878747501668</v>
      </c>
    </row>
    <row r="1505" spans="7:23" x14ac:dyDescent="0.25">
      <c r="G1505" s="15">
        <v>1503</v>
      </c>
      <c r="H1505" s="1">
        <f t="shared" si="89"/>
        <v>25.033333333333331</v>
      </c>
      <c r="I1505" s="15" cm="1">
        <f t="array" ref="I1505">_xlfn.IFS(J1504&gt;=$C$13-$B$26,MINA(I1504+$B$13-S1505+S1504,$B$11),I1504=$B$11,MINA(I1504-S1505+S1504,$B$11),TRUE,MAXA(I1504-S1505+S1504,0))</f>
        <v>0</v>
      </c>
      <c r="J1505" s="1" cm="1">
        <f t="array" ref="J1505">_xlfn.IFS(J1504&gt;=$C$13-$B$26,0,I1504&lt;$B$11,J1504+$B$26,TRUE,0)</f>
        <v>1.0000000000000013</v>
      </c>
      <c r="K1505" s="3" cm="1">
        <f t="array" ref="K1505">_xlfn.IFS(AND(NOT($K1504=0),$L1504),0,NOT($L1504),$K1504+$B$26,TRUE,$K1504)</f>
        <v>0.75000000000000067</v>
      </c>
      <c r="L1505" s="3" t="b" cm="1">
        <f t="array" ref="L1505">_xlfn.IFS(AND($I1505&gt;0,$K1505&gt;=$C$5-$B$26),TRUE,$R1505&gt;=$B$6,FALSE,$I1505=0,FALSE,TRUE,$L1504)</f>
        <v>0</v>
      </c>
      <c r="M1505" s="3" t="b" cm="1">
        <f t="array" ref="M1505">_xlfn.IFS($N1505&gt;=$B$4-$B$26,FALSE,AND($I1505&gt;0,$K1505&gt;=$B$5-$B$26),TRUE,AND($L1505,NOT($M1504)),FALSE,$M1504,TRUE,TRUE,FALSE)</f>
        <v>0</v>
      </c>
      <c r="N1505" s="3" cm="1">
        <f t="array" ref="N1505">_xlfn.IFS($M1504,$N1504+$B$26,NOT($M1504),0,TRUE,$M1504)</f>
        <v>0</v>
      </c>
      <c r="O1505" s="3" t="b" cm="1">
        <f t="array" ref="O1505">_xlfn.IFS($M1505,FALSE,AND($L1505,NOT($M1505),$R1505&lt;$B$6,$I1505&gt;0),TRUE,TRUE,FALSE)</f>
        <v>0</v>
      </c>
      <c r="P1505" s="3" cm="1">
        <f t="array" ref="P1505">_xlfn.IFS($P1504&gt;=$C$7-$B$26,0,$O1504,$P1504+$B$26,TRUE,0)</f>
        <v>0</v>
      </c>
      <c r="Q1505" s="3" t="b" cm="1">
        <f t="array" ref="Q1505">_xlfn.IFS(AND($L1505,NOT($M1505),NOT($O1505)),TRUE,$R1505&gt;=$B$6,FALSE,AND($L1505,NOT($M1505),$O1505,$P1505=0),TRUE,TRUE,FALSE)</f>
        <v>0</v>
      </c>
      <c r="R1505" s="3" cm="1">
        <f t="array" ref="R1505">_xlfn.IFS(AND($Q1504,$R1504&lt;$B$6),$R1504+1,AND(NOT($L1504),$R1504&gt;0),0,TRUE,$R1504)</f>
        <v>0</v>
      </c>
      <c r="S1505" s="1" cm="1">
        <f t="array" ref="S1505">_xlfn.IFS(AND(Q1504,I1504&gt;$B$8),S1504+$B$8,AND(Q1504,I1504&lt;=$B$8),S1504+I1504,TRUE,$S1504)</f>
        <v>68</v>
      </c>
      <c r="T1505" s="1">
        <f t="shared" si="90"/>
        <v>6120</v>
      </c>
      <c r="U1505" s="17">
        <f t="shared" si="91"/>
        <v>244.47403462050602</v>
      </c>
      <c r="V1505" s="47" cm="1">
        <f t="array" ref="V1505">_xlfn.IFS($B$6=1,S1505*$B$10,AND(R1504=0,R1505&gt;=1,I1505&gt;=$B$6*$B$8-1),V1504+$B$6*$B$10*$B$8,AND(R1504=0,R1505&gt;=1,I1505&lt;$B$6*$B$8-1),V1504+I1504*$B$10,TRUE,V1504)</f>
        <v>6800</v>
      </c>
      <c r="W1505" s="17">
        <f t="shared" si="92"/>
        <v>271.63781624500666</v>
      </c>
    </row>
    <row r="1506" spans="7:23" x14ac:dyDescent="0.25">
      <c r="G1506" s="15">
        <v>1504</v>
      </c>
      <c r="H1506" s="1">
        <f t="shared" si="89"/>
        <v>25.05</v>
      </c>
      <c r="I1506" s="15" cm="1">
        <f t="array" ref="I1506">_xlfn.IFS(J1505&gt;=$C$13-$B$26,MINA(I1505+$B$13-S1506+S1505,$B$11),I1505=$B$11,MINA(I1505-S1506+S1505,$B$11),TRUE,MAXA(I1505-S1506+S1505,0))</f>
        <v>0</v>
      </c>
      <c r="J1506" s="1" cm="1">
        <f t="array" ref="J1506">_xlfn.IFS(J1505&gt;=$C$13-$B$26,0,I1505&lt;$B$11,J1505+$B$26,TRUE,0)</f>
        <v>1.0166666666666679</v>
      </c>
      <c r="K1506" s="3" cm="1">
        <f t="array" ref="K1506">_xlfn.IFS(AND(NOT($K1505=0),$L1505),0,NOT($L1505),$K1505+$B$26,TRUE,$K1505)</f>
        <v>0.76666666666666738</v>
      </c>
      <c r="L1506" s="3" t="b" cm="1">
        <f t="array" ref="L1506">_xlfn.IFS(AND($I1506&gt;0,$K1506&gt;=$C$5-$B$26),TRUE,$R1506&gt;=$B$6,FALSE,$I1506=0,FALSE,TRUE,$L1505)</f>
        <v>0</v>
      </c>
      <c r="M1506" s="3" t="b" cm="1">
        <f t="array" ref="M1506">_xlfn.IFS($N1506&gt;=$B$4-$B$26,FALSE,AND($I1506&gt;0,$K1506&gt;=$B$5-$B$26),TRUE,AND($L1506,NOT($M1505)),FALSE,$M1505,TRUE,TRUE,FALSE)</f>
        <v>0</v>
      </c>
      <c r="N1506" s="3" cm="1">
        <f t="array" ref="N1506">_xlfn.IFS($M1505,$N1505+$B$26,NOT($M1505),0,TRUE,$M1505)</f>
        <v>0</v>
      </c>
      <c r="O1506" s="3" t="b" cm="1">
        <f t="array" ref="O1506">_xlfn.IFS($M1506,FALSE,AND($L1506,NOT($M1506),$R1506&lt;$B$6,$I1506&gt;0),TRUE,TRUE,FALSE)</f>
        <v>0</v>
      </c>
      <c r="P1506" s="3" cm="1">
        <f t="array" ref="P1506">_xlfn.IFS($P1505&gt;=$C$7-$B$26,0,$O1505,$P1505+$B$26,TRUE,0)</f>
        <v>0</v>
      </c>
      <c r="Q1506" s="3" t="b" cm="1">
        <f t="array" ref="Q1506">_xlfn.IFS(AND($L1506,NOT($M1506),NOT($O1506)),TRUE,$R1506&gt;=$B$6,FALSE,AND($L1506,NOT($M1506),$O1506,$P1506=0),TRUE,TRUE,FALSE)</f>
        <v>0</v>
      </c>
      <c r="R1506" s="3" cm="1">
        <f t="array" ref="R1506">_xlfn.IFS(AND($Q1505,$R1505&lt;$B$6),$R1505+1,AND(NOT($L1505),$R1505&gt;0),0,TRUE,$R1505)</f>
        <v>0</v>
      </c>
      <c r="S1506" s="1" cm="1">
        <f t="array" ref="S1506">_xlfn.IFS(AND(Q1505,I1505&gt;$B$8),S1505+$B$8,AND(Q1505,I1505&lt;=$B$8),S1505+I1505,TRUE,$S1505)</f>
        <v>68</v>
      </c>
      <c r="T1506" s="1">
        <f t="shared" si="90"/>
        <v>6120</v>
      </c>
      <c r="U1506" s="17">
        <f t="shared" si="91"/>
        <v>244.31137724550896</v>
      </c>
      <c r="V1506" s="47" cm="1">
        <f t="array" ref="V1506">_xlfn.IFS($B$6=1,S1506*$B$10,AND(R1505=0,R1506&gt;=1,I1506&gt;=$B$6*$B$8-1),V1505+$B$6*$B$10*$B$8,AND(R1505=0,R1506&gt;=1,I1506&lt;$B$6*$B$8-1),V1505+I1505*$B$10,TRUE,V1505)</f>
        <v>6800</v>
      </c>
      <c r="W1506" s="17">
        <f t="shared" si="92"/>
        <v>271.45708582834328</v>
      </c>
    </row>
    <row r="1507" spans="7:23" x14ac:dyDescent="0.25">
      <c r="G1507" s="15">
        <v>1505</v>
      </c>
      <c r="H1507" s="1">
        <f t="shared" si="89"/>
        <v>25.066666666666666</v>
      </c>
      <c r="I1507" s="15" cm="1">
        <f t="array" ref="I1507">_xlfn.IFS(J1506&gt;=$C$13-$B$26,MINA(I1506+$B$13-S1507+S1506,$B$11),I1506=$B$11,MINA(I1506-S1507+S1506,$B$11),TRUE,MAXA(I1506-S1507+S1506,0))</f>
        <v>0</v>
      </c>
      <c r="J1507" s="1" cm="1">
        <f t="array" ref="J1507">_xlfn.IFS(J1506&gt;=$C$13-$B$26,0,I1506&lt;$B$11,J1506+$B$26,TRUE,0)</f>
        <v>1.0333333333333345</v>
      </c>
      <c r="K1507" s="3" cm="1">
        <f t="array" ref="K1507">_xlfn.IFS(AND(NOT($K1506=0),$L1506),0,NOT($L1506),$K1506+$B$26,TRUE,$K1506)</f>
        <v>0.7833333333333341</v>
      </c>
      <c r="L1507" s="3" t="b" cm="1">
        <f t="array" ref="L1507">_xlfn.IFS(AND($I1507&gt;0,$K1507&gt;=$C$5-$B$26),TRUE,$R1507&gt;=$B$6,FALSE,$I1507=0,FALSE,TRUE,$L1506)</f>
        <v>0</v>
      </c>
      <c r="M1507" s="3" t="b" cm="1">
        <f t="array" ref="M1507">_xlfn.IFS($N1507&gt;=$B$4-$B$26,FALSE,AND($I1507&gt;0,$K1507&gt;=$B$5-$B$26),TRUE,AND($L1507,NOT($M1506)),FALSE,$M1506,TRUE,TRUE,FALSE)</f>
        <v>0</v>
      </c>
      <c r="N1507" s="3" cm="1">
        <f t="array" ref="N1507">_xlfn.IFS($M1506,$N1506+$B$26,NOT($M1506),0,TRUE,$M1506)</f>
        <v>0</v>
      </c>
      <c r="O1507" s="3" t="b" cm="1">
        <f t="array" ref="O1507">_xlfn.IFS($M1507,FALSE,AND($L1507,NOT($M1507),$R1507&lt;$B$6,$I1507&gt;0),TRUE,TRUE,FALSE)</f>
        <v>0</v>
      </c>
      <c r="P1507" s="3" cm="1">
        <f t="array" ref="P1507">_xlfn.IFS($P1506&gt;=$C$7-$B$26,0,$O1506,$P1506+$B$26,TRUE,0)</f>
        <v>0</v>
      </c>
      <c r="Q1507" s="3" t="b" cm="1">
        <f t="array" ref="Q1507">_xlfn.IFS(AND($L1507,NOT($M1507),NOT($O1507)),TRUE,$R1507&gt;=$B$6,FALSE,AND($L1507,NOT($M1507),$O1507,$P1507=0),TRUE,TRUE,FALSE)</f>
        <v>0</v>
      </c>
      <c r="R1507" s="3" cm="1">
        <f t="array" ref="R1507">_xlfn.IFS(AND($Q1506,$R1506&lt;$B$6),$R1506+1,AND(NOT($L1506),$R1506&gt;0),0,TRUE,$R1506)</f>
        <v>0</v>
      </c>
      <c r="S1507" s="1" cm="1">
        <f t="array" ref="S1507">_xlfn.IFS(AND(Q1506,I1506&gt;$B$8),S1506+$B$8,AND(Q1506,I1506&lt;=$B$8),S1506+I1506,TRUE,$S1506)</f>
        <v>68</v>
      </c>
      <c r="T1507" s="1">
        <f t="shared" si="90"/>
        <v>6120</v>
      </c>
      <c r="U1507" s="17">
        <f t="shared" si="91"/>
        <v>244.14893617021278</v>
      </c>
      <c r="V1507" s="47" cm="1">
        <f t="array" ref="V1507">_xlfn.IFS($B$6=1,S1507*$B$10,AND(R1506=0,R1507&gt;=1,I1507&gt;=$B$6*$B$8-1),V1506+$B$6*$B$10*$B$8,AND(R1506=0,R1507&gt;=1,I1507&lt;$B$6*$B$8-1),V1506+I1506*$B$10,TRUE,V1506)</f>
        <v>6800</v>
      </c>
      <c r="W1507" s="17">
        <f t="shared" si="92"/>
        <v>271.27659574468083</v>
      </c>
    </row>
    <row r="1508" spans="7:23" x14ac:dyDescent="0.25">
      <c r="G1508" s="15">
        <v>1506</v>
      </c>
      <c r="H1508" s="1">
        <f t="shared" si="89"/>
        <v>25.083333333333332</v>
      </c>
      <c r="I1508" s="15" cm="1">
        <f t="array" ref="I1508">_xlfn.IFS(J1507&gt;=$C$13-$B$26,MINA(I1507+$B$13-S1508+S1507,$B$11),I1507=$B$11,MINA(I1507-S1508+S1507,$B$11),TRUE,MAXA(I1507-S1508+S1507,0))</f>
        <v>0</v>
      </c>
      <c r="J1508" s="1" cm="1">
        <f t="array" ref="J1508">_xlfn.IFS(J1507&gt;=$C$13-$B$26,0,I1507&lt;$B$11,J1507+$B$26,TRUE,0)</f>
        <v>1.0500000000000012</v>
      </c>
      <c r="K1508" s="3" cm="1">
        <f t="array" ref="K1508">_xlfn.IFS(AND(NOT($K1507=0),$L1507),0,NOT($L1507),$K1507+$B$26,TRUE,$K1507)</f>
        <v>0.80000000000000082</v>
      </c>
      <c r="L1508" s="3" t="b" cm="1">
        <f t="array" ref="L1508">_xlfn.IFS(AND($I1508&gt;0,$K1508&gt;=$C$5-$B$26),TRUE,$R1508&gt;=$B$6,FALSE,$I1508=0,FALSE,TRUE,$L1507)</f>
        <v>0</v>
      </c>
      <c r="M1508" s="3" t="b" cm="1">
        <f t="array" ref="M1508">_xlfn.IFS($N1508&gt;=$B$4-$B$26,FALSE,AND($I1508&gt;0,$K1508&gt;=$B$5-$B$26),TRUE,AND($L1508,NOT($M1507)),FALSE,$M1507,TRUE,TRUE,FALSE)</f>
        <v>0</v>
      </c>
      <c r="N1508" s="3" cm="1">
        <f t="array" ref="N1508">_xlfn.IFS($M1507,$N1507+$B$26,NOT($M1507),0,TRUE,$M1507)</f>
        <v>0</v>
      </c>
      <c r="O1508" s="3" t="b" cm="1">
        <f t="array" ref="O1508">_xlfn.IFS($M1508,FALSE,AND($L1508,NOT($M1508),$R1508&lt;$B$6,$I1508&gt;0),TRUE,TRUE,FALSE)</f>
        <v>0</v>
      </c>
      <c r="P1508" s="3" cm="1">
        <f t="array" ref="P1508">_xlfn.IFS($P1507&gt;=$C$7-$B$26,0,$O1507,$P1507+$B$26,TRUE,0)</f>
        <v>0</v>
      </c>
      <c r="Q1508" s="3" t="b" cm="1">
        <f t="array" ref="Q1508">_xlfn.IFS(AND($L1508,NOT($M1508),NOT($O1508)),TRUE,$R1508&gt;=$B$6,FALSE,AND($L1508,NOT($M1508),$O1508,$P1508=0),TRUE,TRUE,FALSE)</f>
        <v>0</v>
      </c>
      <c r="R1508" s="3" cm="1">
        <f t="array" ref="R1508">_xlfn.IFS(AND($Q1507,$R1507&lt;$B$6),$R1507+1,AND(NOT($L1507),$R1507&gt;0),0,TRUE,$R1507)</f>
        <v>0</v>
      </c>
      <c r="S1508" s="1" cm="1">
        <f t="array" ref="S1508">_xlfn.IFS(AND(Q1507,I1507&gt;$B$8),S1507+$B$8,AND(Q1507,I1507&lt;=$B$8),S1507+I1507,TRUE,$S1507)</f>
        <v>68</v>
      </c>
      <c r="T1508" s="1">
        <f t="shared" si="90"/>
        <v>6120</v>
      </c>
      <c r="U1508" s="17">
        <f t="shared" si="91"/>
        <v>243.98671096345515</v>
      </c>
      <c r="V1508" s="47" cm="1">
        <f t="array" ref="V1508">_xlfn.IFS($B$6=1,S1508*$B$10,AND(R1507=0,R1508&gt;=1,I1508&gt;=$B$6*$B$8-1),V1507+$B$6*$B$10*$B$8,AND(R1507=0,R1508&gt;=1,I1508&lt;$B$6*$B$8-1),V1507+I1507*$B$10,TRUE,V1507)</f>
        <v>6800</v>
      </c>
      <c r="W1508" s="17">
        <f t="shared" si="92"/>
        <v>271.0963455149502</v>
      </c>
    </row>
    <row r="1509" spans="7:23" x14ac:dyDescent="0.25">
      <c r="G1509" s="15">
        <v>1507</v>
      </c>
      <c r="H1509" s="1">
        <f t="shared" si="89"/>
        <v>25.1</v>
      </c>
      <c r="I1509" s="15" cm="1">
        <f t="array" ref="I1509">_xlfn.IFS(J1508&gt;=$C$13-$B$26,MINA(I1508+$B$13-S1509+S1508,$B$11),I1508=$B$11,MINA(I1508-S1509+S1508,$B$11),TRUE,MAXA(I1508-S1509+S1508,0))</f>
        <v>0</v>
      </c>
      <c r="J1509" s="1" cm="1">
        <f t="array" ref="J1509">_xlfn.IFS(J1508&gt;=$C$13-$B$26,0,I1508&lt;$B$11,J1508+$B$26,TRUE,0)</f>
        <v>1.0666666666666678</v>
      </c>
      <c r="K1509" s="3" cm="1">
        <f t="array" ref="K1509">_xlfn.IFS(AND(NOT($K1508=0),$L1508),0,NOT($L1508),$K1508+$B$26,TRUE,$K1508)</f>
        <v>0.81666666666666754</v>
      </c>
      <c r="L1509" s="3" t="b" cm="1">
        <f t="array" ref="L1509">_xlfn.IFS(AND($I1509&gt;0,$K1509&gt;=$C$5-$B$26),TRUE,$R1509&gt;=$B$6,FALSE,$I1509=0,FALSE,TRUE,$L1508)</f>
        <v>0</v>
      </c>
      <c r="M1509" s="3" t="b" cm="1">
        <f t="array" ref="M1509">_xlfn.IFS($N1509&gt;=$B$4-$B$26,FALSE,AND($I1509&gt;0,$K1509&gt;=$B$5-$B$26),TRUE,AND($L1509,NOT($M1508)),FALSE,$M1508,TRUE,TRUE,FALSE)</f>
        <v>0</v>
      </c>
      <c r="N1509" s="3" cm="1">
        <f t="array" ref="N1509">_xlfn.IFS($M1508,$N1508+$B$26,NOT($M1508),0,TRUE,$M1508)</f>
        <v>0</v>
      </c>
      <c r="O1509" s="3" t="b" cm="1">
        <f t="array" ref="O1509">_xlfn.IFS($M1509,FALSE,AND($L1509,NOT($M1509),$R1509&lt;$B$6,$I1509&gt;0),TRUE,TRUE,FALSE)</f>
        <v>0</v>
      </c>
      <c r="P1509" s="3" cm="1">
        <f t="array" ref="P1509">_xlfn.IFS($P1508&gt;=$C$7-$B$26,0,$O1508,$P1508+$B$26,TRUE,0)</f>
        <v>0</v>
      </c>
      <c r="Q1509" s="3" t="b" cm="1">
        <f t="array" ref="Q1509">_xlfn.IFS(AND($L1509,NOT($M1509),NOT($O1509)),TRUE,$R1509&gt;=$B$6,FALSE,AND($L1509,NOT($M1509),$O1509,$P1509=0),TRUE,TRUE,FALSE)</f>
        <v>0</v>
      </c>
      <c r="R1509" s="3" cm="1">
        <f t="array" ref="R1509">_xlfn.IFS(AND($Q1508,$R1508&lt;$B$6),$R1508+1,AND(NOT($L1508),$R1508&gt;0),0,TRUE,$R1508)</f>
        <v>0</v>
      </c>
      <c r="S1509" s="1" cm="1">
        <f t="array" ref="S1509">_xlfn.IFS(AND(Q1508,I1508&gt;$B$8),S1508+$B$8,AND(Q1508,I1508&lt;=$B$8),S1508+I1508,TRUE,$S1508)</f>
        <v>68</v>
      </c>
      <c r="T1509" s="1">
        <f t="shared" si="90"/>
        <v>6120</v>
      </c>
      <c r="U1509" s="17">
        <f t="shared" si="91"/>
        <v>243.82470119521912</v>
      </c>
      <c r="V1509" s="47" cm="1">
        <f t="array" ref="V1509">_xlfn.IFS($B$6=1,S1509*$B$10,AND(R1508=0,R1509&gt;=1,I1509&gt;=$B$6*$B$8-1),V1508+$B$6*$B$10*$B$8,AND(R1508=0,R1509&gt;=1,I1509&lt;$B$6*$B$8-1),V1508+I1508*$B$10,TRUE,V1508)</f>
        <v>6800</v>
      </c>
      <c r="W1509" s="17">
        <f t="shared" si="92"/>
        <v>270.91633466135454</v>
      </c>
    </row>
    <row r="1510" spans="7:23" x14ac:dyDescent="0.25">
      <c r="G1510" s="15">
        <v>1508</v>
      </c>
      <c r="H1510" s="1">
        <f t="shared" si="89"/>
        <v>25.116666666666667</v>
      </c>
      <c r="I1510" s="15" cm="1">
        <f t="array" ref="I1510">_xlfn.IFS(J1509&gt;=$C$13-$B$26,MINA(I1509+$B$13-S1510+S1509,$B$11),I1509=$B$11,MINA(I1509-S1510+S1509,$B$11),TRUE,MAXA(I1509-S1510+S1509,0))</f>
        <v>0</v>
      </c>
      <c r="J1510" s="1" cm="1">
        <f t="array" ref="J1510">_xlfn.IFS(J1509&gt;=$C$13-$B$26,0,I1509&lt;$B$11,J1509+$B$26,TRUE,0)</f>
        <v>1.0833333333333344</v>
      </c>
      <c r="K1510" s="3" cm="1">
        <f t="array" ref="K1510">_xlfn.IFS(AND(NOT($K1509=0),$L1509),0,NOT($L1509),$K1509+$B$26,TRUE,$K1509)</f>
        <v>0.83333333333333426</v>
      </c>
      <c r="L1510" s="3" t="b" cm="1">
        <f t="array" ref="L1510">_xlfn.IFS(AND($I1510&gt;0,$K1510&gt;=$C$5-$B$26),TRUE,$R1510&gt;=$B$6,FALSE,$I1510=0,FALSE,TRUE,$L1509)</f>
        <v>0</v>
      </c>
      <c r="M1510" s="3" t="b" cm="1">
        <f t="array" ref="M1510">_xlfn.IFS($N1510&gt;=$B$4-$B$26,FALSE,AND($I1510&gt;0,$K1510&gt;=$B$5-$B$26),TRUE,AND($L1510,NOT($M1509)),FALSE,$M1509,TRUE,TRUE,FALSE)</f>
        <v>0</v>
      </c>
      <c r="N1510" s="3" cm="1">
        <f t="array" ref="N1510">_xlfn.IFS($M1509,$N1509+$B$26,NOT($M1509),0,TRUE,$M1509)</f>
        <v>0</v>
      </c>
      <c r="O1510" s="3" t="b" cm="1">
        <f t="array" ref="O1510">_xlfn.IFS($M1510,FALSE,AND($L1510,NOT($M1510),$R1510&lt;$B$6,$I1510&gt;0),TRUE,TRUE,FALSE)</f>
        <v>0</v>
      </c>
      <c r="P1510" s="3" cm="1">
        <f t="array" ref="P1510">_xlfn.IFS($P1509&gt;=$C$7-$B$26,0,$O1509,$P1509+$B$26,TRUE,0)</f>
        <v>0</v>
      </c>
      <c r="Q1510" s="3" t="b" cm="1">
        <f t="array" ref="Q1510">_xlfn.IFS(AND($L1510,NOT($M1510),NOT($O1510)),TRUE,$R1510&gt;=$B$6,FALSE,AND($L1510,NOT($M1510),$O1510,$P1510=0),TRUE,TRUE,FALSE)</f>
        <v>0</v>
      </c>
      <c r="R1510" s="3" cm="1">
        <f t="array" ref="R1510">_xlfn.IFS(AND($Q1509,$R1509&lt;$B$6),$R1509+1,AND(NOT($L1509),$R1509&gt;0),0,TRUE,$R1509)</f>
        <v>0</v>
      </c>
      <c r="S1510" s="1" cm="1">
        <f t="array" ref="S1510">_xlfn.IFS(AND(Q1509,I1509&gt;$B$8),S1509+$B$8,AND(Q1509,I1509&lt;=$B$8),S1509+I1509,TRUE,$S1509)</f>
        <v>68</v>
      </c>
      <c r="T1510" s="1">
        <f t="shared" si="90"/>
        <v>6120</v>
      </c>
      <c r="U1510" s="17">
        <f t="shared" si="91"/>
        <v>243.66290643662907</v>
      </c>
      <c r="V1510" s="47" cm="1">
        <f t="array" ref="V1510">_xlfn.IFS($B$6=1,S1510*$B$10,AND(R1509=0,R1510&gt;=1,I1510&gt;=$B$6*$B$8-1),V1509+$B$6*$B$10*$B$8,AND(R1509=0,R1510&gt;=1,I1510&lt;$B$6*$B$8-1),V1509+I1509*$B$10,TRUE,V1509)</f>
        <v>6800</v>
      </c>
      <c r="W1510" s="17">
        <f t="shared" si="92"/>
        <v>270.73656270736564</v>
      </c>
    </row>
    <row r="1511" spans="7:23" x14ac:dyDescent="0.25">
      <c r="G1511" s="15">
        <v>1509</v>
      </c>
      <c r="H1511" s="1">
        <f t="shared" si="89"/>
        <v>25.133333333333333</v>
      </c>
      <c r="I1511" s="15" cm="1">
        <f t="array" ref="I1511">_xlfn.IFS(J1510&gt;=$C$13-$B$26,MINA(I1510+$B$13-S1511+S1510,$B$11),I1510=$B$11,MINA(I1510-S1511+S1510,$B$11),TRUE,MAXA(I1510-S1511+S1510,0))</f>
        <v>0</v>
      </c>
      <c r="J1511" s="1" cm="1">
        <f t="array" ref="J1511">_xlfn.IFS(J1510&gt;=$C$13-$B$26,0,I1510&lt;$B$11,J1510+$B$26,TRUE,0)</f>
        <v>1.100000000000001</v>
      </c>
      <c r="K1511" s="3" cm="1">
        <f t="array" ref="K1511">_xlfn.IFS(AND(NOT($K1510=0),$L1510),0,NOT($L1510),$K1510+$B$26,TRUE,$K1510)</f>
        <v>0.85000000000000098</v>
      </c>
      <c r="L1511" s="3" t="b" cm="1">
        <f t="array" ref="L1511">_xlfn.IFS(AND($I1511&gt;0,$K1511&gt;=$C$5-$B$26),TRUE,$R1511&gt;=$B$6,FALSE,$I1511=0,FALSE,TRUE,$L1510)</f>
        <v>0</v>
      </c>
      <c r="M1511" s="3" t="b" cm="1">
        <f t="array" ref="M1511">_xlfn.IFS($N1511&gt;=$B$4-$B$26,FALSE,AND($I1511&gt;0,$K1511&gt;=$B$5-$B$26),TRUE,AND($L1511,NOT($M1510)),FALSE,$M1510,TRUE,TRUE,FALSE)</f>
        <v>0</v>
      </c>
      <c r="N1511" s="3" cm="1">
        <f t="array" ref="N1511">_xlfn.IFS($M1510,$N1510+$B$26,NOT($M1510),0,TRUE,$M1510)</f>
        <v>0</v>
      </c>
      <c r="O1511" s="3" t="b" cm="1">
        <f t="array" ref="O1511">_xlfn.IFS($M1511,FALSE,AND($L1511,NOT($M1511),$R1511&lt;$B$6,$I1511&gt;0),TRUE,TRUE,FALSE)</f>
        <v>0</v>
      </c>
      <c r="P1511" s="3" cm="1">
        <f t="array" ref="P1511">_xlfn.IFS($P1510&gt;=$C$7-$B$26,0,$O1510,$P1510+$B$26,TRUE,0)</f>
        <v>0</v>
      </c>
      <c r="Q1511" s="3" t="b" cm="1">
        <f t="array" ref="Q1511">_xlfn.IFS(AND($L1511,NOT($M1511),NOT($O1511)),TRUE,$R1511&gt;=$B$6,FALSE,AND($L1511,NOT($M1511),$O1511,$P1511=0),TRUE,TRUE,FALSE)</f>
        <v>0</v>
      </c>
      <c r="R1511" s="3" cm="1">
        <f t="array" ref="R1511">_xlfn.IFS(AND($Q1510,$R1510&lt;$B$6),$R1510+1,AND(NOT($L1510),$R1510&gt;0),0,TRUE,$R1510)</f>
        <v>0</v>
      </c>
      <c r="S1511" s="1" cm="1">
        <f t="array" ref="S1511">_xlfn.IFS(AND(Q1510,I1510&gt;$B$8),S1510+$B$8,AND(Q1510,I1510&lt;=$B$8),S1510+I1510,TRUE,$S1510)</f>
        <v>68</v>
      </c>
      <c r="T1511" s="1">
        <f t="shared" si="90"/>
        <v>6120</v>
      </c>
      <c r="U1511" s="17">
        <f t="shared" si="91"/>
        <v>243.50132625994695</v>
      </c>
      <c r="V1511" s="47" cm="1">
        <f t="array" ref="V1511">_xlfn.IFS($B$6=1,S1511*$B$10,AND(R1510=0,R1511&gt;=1,I1511&gt;=$B$6*$B$8-1),V1510+$B$6*$B$10*$B$8,AND(R1510=0,R1511&gt;=1,I1511&lt;$B$6*$B$8-1),V1510+I1510*$B$10,TRUE,V1510)</f>
        <v>6800</v>
      </c>
      <c r="W1511" s="17">
        <f t="shared" si="92"/>
        <v>270.55702917771885</v>
      </c>
    </row>
    <row r="1512" spans="7:23" x14ac:dyDescent="0.25">
      <c r="G1512" s="15">
        <v>1510</v>
      </c>
      <c r="H1512" s="1">
        <f t="shared" si="89"/>
        <v>25.15</v>
      </c>
      <c r="I1512" s="15" cm="1">
        <f t="array" ref="I1512">_xlfn.IFS(J1511&gt;=$C$13-$B$26,MINA(I1511+$B$13-S1512+S1511,$B$11),I1511=$B$11,MINA(I1511-S1512+S1511,$B$11),TRUE,MAXA(I1511-S1512+S1511,0))</f>
        <v>0</v>
      </c>
      <c r="J1512" s="1" cm="1">
        <f t="array" ref="J1512">_xlfn.IFS(J1511&gt;=$C$13-$B$26,0,I1511&lt;$B$11,J1511+$B$26,TRUE,0)</f>
        <v>1.1166666666666676</v>
      </c>
      <c r="K1512" s="3" cm="1">
        <f t="array" ref="K1512">_xlfn.IFS(AND(NOT($K1511=0),$L1511),0,NOT($L1511),$K1511+$B$26,TRUE,$K1511)</f>
        <v>0.8666666666666677</v>
      </c>
      <c r="L1512" s="3" t="b" cm="1">
        <f t="array" ref="L1512">_xlfn.IFS(AND($I1512&gt;0,$K1512&gt;=$C$5-$B$26),TRUE,$R1512&gt;=$B$6,FALSE,$I1512=0,FALSE,TRUE,$L1511)</f>
        <v>0</v>
      </c>
      <c r="M1512" s="3" t="b" cm="1">
        <f t="array" ref="M1512">_xlfn.IFS($N1512&gt;=$B$4-$B$26,FALSE,AND($I1512&gt;0,$K1512&gt;=$B$5-$B$26),TRUE,AND($L1512,NOT($M1511)),FALSE,$M1511,TRUE,TRUE,FALSE)</f>
        <v>0</v>
      </c>
      <c r="N1512" s="3" cm="1">
        <f t="array" ref="N1512">_xlfn.IFS($M1511,$N1511+$B$26,NOT($M1511),0,TRUE,$M1511)</f>
        <v>0</v>
      </c>
      <c r="O1512" s="3" t="b" cm="1">
        <f t="array" ref="O1512">_xlfn.IFS($M1512,FALSE,AND($L1512,NOT($M1512),$R1512&lt;$B$6,$I1512&gt;0),TRUE,TRUE,FALSE)</f>
        <v>0</v>
      </c>
      <c r="P1512" s="3" cm="1">
        <f t="array" ref="P1512">_xlfn.IFS($P1511&gt;=$C$7-$B$26,0,$O1511,$P1511+$B$26,TRUE,0)</f>
        <v>0</v>
      </c>
      <c r="Q1512" s="3" t="b" cm="1">
        <f t="array" ref="Q1512">_xlfn.IFS(AND($L1512,NOT($M1512),NOT($O1512)),TRUE,$R1512&gt;=$B$6,FALSE,AND($L1512,NOT($M1512),$O1512,$P1512=0),TRUE,TRUE,FALSE)</f>
        <v>0</v>
      </c>
      <c r="R1512" s="3" cm="1">
        <f t="array" ref="R1512">_xlfn.IFS(AND($Q1511,$R1511&lt;$B$6),$R1511+1,AND(NOT($L1511),$R1511&gt;0),0,TRUE,$R1511)</f>
        <v>0</v>
      </c>
      <c r="S1512" s="1" cm="1">
        <f t="array" ref="S1512">_xlfn.IFS(AND(Q1511,I1511&gt;$B$8),S1511+$B$8,AND(Q1511,I1511&lt;=$B$8),S1511+I1511,TRUE,$S1511)</f>
        <v>68</v>
      </c>
      <c r="T1512" s="1">
        <f t="shared" si="90"/>
        <v>6120</v>
      </c>
      <c r="U1512" s="17">
        <f t="shared" si="91"/>
        <v>243.33996023856861</v>
      </c>
      <c r="V1512" s="47" cm="1">
        <f t="array" ref="V1512">_xlfn.IFS($B$6=1,S1512*$B$10,AND(R1511=0,R1512&gt;=1,I1512&gt;=$B$6*$B$8-1),V1511+$B$6*$B$10*$B$8,AND(R1511=0,R1512&gt;=1,I1512&lt;$B$6*$B$8-1),V1511+I1511*$B$10,TRUE,V1511)</f>
        <v>6800</v>
      </c>
      <c r="W1512" s="17">
        <f t="shared" si="92"/>
        <v>270.37773359840958</v>
      </c>
    </row>
    <row r="1513" spans="7:23" x14ac:dyDescent="0.25">
      <c r="G1513" s="15">
        <v>1511</v>
      </c>
      <c r="H1513" s="1">
        <f t="shared" si="89"/>
        <v>25.166666666666668</v>
      </c>
      <c r="I1513" s="15" cm="1">
        <f t="array" ref="I1513">_xlfn.IFS(J1512&gt;=$C$13-$B$26,MINA(I1512+$B$13-S1513+S1512,$B$11),I1512=$B$11,MINA(I1512-S1513+S1512,$B$11),TRUE,MAXA(I1512-S1513+S1512,0))</f>
        <v>0</v>
      </c>
      <c r="J1513" s="1" cm="1">
        <f t="array" ref="J1513">_xlfn.IFS(J1512&gt;=$C$13-$B$26,0,I1512&lt;$B$11,J1512+$B$26,TRUE,0)</f>
        <v>1.1333333333333342</v>
      </c>
      <c r="K1513" s="3" cm="1">
        <f t="array" ref="K1513">_xlfn.IFS(AND(NOT($K1512=0),$L1512),0,NOT($L1512),$K1512+$B$26,TRUE,$K1512)</f>
        <v>0.88333333333333441</v>
      </c>
      <c r="L1513" s="3" t="b" cm="1">
        <f t="array" ref="L1513">_xlfn.IFS(AND($I1513&gt;0,$K1513&gt;=$C$5-$B$26),TRUE,$R1513&gt;=$B$6,FALSE,$I1513=0,FALSE,TRUE,$L1512)</f>
        <v>0</v>
      </c>
      <c r="M1513" s="3" t="b" cm="1">
        <f t="array" ref="M1513">_xlfn.IFS($N1513&gt;=$B$4-$B$26,FALSE,AND($I1513&gt;0,$K1513&gt;=$B$5-$B$26),TRUE,AND($L1513,NOT($M1512)),FALSE,$M1512,TRUE,TRUE,FALSE)</f>
        <v>0</v>
      </c>
      <c r="N1513" s="3" cm="1">
        <f t="array" ref="N1513">_xlfn.IFS($M1512,$N1512+$B$26,NOT($M1512),0,TRUE,$M1512)</f>
        <v>0</v>
      </c>
      <c r="O1513" s="3" t="b" cm="1">
        <f t="array" ref="O1513">_xlfn.IFS($M1513,FALSE,AND($L1513,NOT($M1513),$R1513&lt;$B$6,$I1513&gt;0),TRUE,TRUE,FALSE)</f>
        <v>0</v>
      </c>
      <c r="P1513" s="3" cm="1">
        <f t="array" ref="P1513">_xlfn.IFS($P1512&gt;=$C$7-$B$26,0,$O1512,$P1512+$B$26,TRUE,0)</f>
        <v>0</v>
      </c>
      <c r="Q1513" s="3" t="b" cm="1">
        <f t="array" ref="Q1513">_xlfn.IFS(AND($L1513,NOT($M1513),NOT($O1513)),TRUE,$R1513&gt;=$B$6,FALSE,AND($L1513,NOT($M1513),$O1513,$P1513=0),TRUE,TRUE,FALSE)</f>
        <v>0</v>
      </c>
      <c r="R1513" s="3" cm="1">
        <f t="array" ref="R1513">_xlfn.IFS(AND($Q1512,$R1512&lt;$B$6),$R1512+1,AND(NOT($L1512),$R1512&gt;0),0,TRUE,$R1512)</f>
        <v>0</v>
      </c>
      <c r="S1513" s="1" cm="1">
        <f t="array" ref="S1513">_xlfn.IFS(AND(Q1512,I1512&gt;$B$8),S1512+$B$8,AND(Q1512,I1512&lt;=$B$8),S1512+I1512,TRUE,$S1512)</f>
        <v>68</v>
      </c>
      <c r="T1513" s="1">
        <f t="shared" si="90"/>
        <v>6120</v>
      </c>
      <c r="U1513" s="17">
        <f t="shared" si="91"/>
        <v>243.17880794701986</v>
      </c>
      <c r="V1513" s="47" cm="1">
        <f t="array" ref="V1513">_xlfn.IFS($B$6=1,S1513*$B$10,AND(R1512=0,R1513&gt;=1,I1513&gt;=$B$6*$B$8-1),V1512+$B$6*$B$10*$B$8,AND(R1512=0,R1513&gt;=1,I1513&lt;$B$6*$B$8-1),V1512+I1512*$B$10,TRUE,V1512)</f>
        <v>6800</v>
      </c>
      <c r="W1513" s="17">
        <f t="shared" si="92"/>
        <v>270.19867549668874</v>
      </c>
    </row>
    <row r="1514" spans="7:23" x14ac:dyDescent="0.25">
      <c r="G1514" s="15">
        <v>1512</v>
      </c>
      <c r="H1514" s="1">
        <f t="shared" si="89"/>
        <v>25.183333333333334</v>
      </c>
      <c r="I1514" s="15" cm="1">
        <f t="array" ref="I1514">_xlfn.IFS(J1513&gt;=$C$13-$B$26,MINA(I1513+$B$13-S1514+S1513,$B$11),I1513=$B$11,MINA(I1513-S1514+S1513,$B$11),TRUE,MAXA(I1513-S1514+S1513,0))</f>
        <v>0</v>
      </c>
      <c r="J1514" s="1" cm="1">
        <f t="array" ref="J1514">_xlfn.IFS(J1513&gt;=$C$13-$B$26,0,I1513&lt;$B$11,J1513+$B$26,TRUE,0)</f>
        <v>1.1500000000000008</v>
      </c>
      <c r="K1514" s="3" cm="1">
        <f t="array" ref="K1514">_xlfn.IFS(AND(NOT($K1513=0),$L1513),0,NOT($L1513),$K1513+$B$26,TRUE,$K1513)</f>
        <v>0.90000000000000113</v>
      </c>
      <c r="L1514" s="3" t="b" cm="1">
        <f t="array" ref="L1514">_xlfn.IFS(AND($I1514&gt;0,$K1514&gt;=$C$5-$B$26),TRUE,$R1514&gt;=$B$6,FALSE,$I1514=0,FALSE,TRUE,$L1513)</f>
        <v>0</v>
      </c>
      <c r="M1514" s="3" t="b" cm="1">
        <f t="array" ref="M1514">_xlfn.IFS($N1514&gt;=$B$4-$B$26,FALSE,AND($I1514&gt;0,$K1514&gt;=$B$5-$B$26),TRUE,AND($L1514,NOT($M1513)),FALSE,$M1513,TRUE,TRUE,FALSE)</f>
        <v>0</v>
      </c>
      <c r="N1514" s="3" cm="1">
        <f t="array" ref="N1514">_xlfn.IFS($M1513,$N1513+$B$26,NOT($M1513),0,TRUE,$M1513)</f>
        <v>0</v>
      </c>
      <c r="O1514" s="3" t="b" cm="1">
        <f t="array" ref="O1514">_xlfn.IFS($M1514,FALSE,AND($L1514,NOT($M1514),$R1514&lt;$B$6,$I1514&gt;0),TRUE,TRUE,FALSE)</f>
        <v>0</v>
      </c>
      <c r="P1514" s="3" cm="1">
        <f t="array" ref="P1514">_xlfn.IFS($P1513&gt;=$C$7-$B$26,0,$O1513,$P1513+$B$26,TRUE,0)</f>
        <v>0</v>
      </c>
      <c r="Q1514" s="3" t="b" cm="1">
        <f t="array" ref="Q1514">_xlfn.IFS(AND($L1514,NOT($M1514),NOT($O1514)),TRUE,$R1514&gt;=$B$6,FALSE,AND($L1514,NOT($M1514),$O1514,$P1514=0),TRUE,TRUE,FALSE)</f>
        <v>0</v>
      </c>
      <c r="R1514" s="3" cm="1">
        <f t="array" ref="R1514">_xlfn.IFS(AND($Q1513,$R1513&lt;$B$6),$R1513+1,AND(NOT($L1513),$R1513&gt;0),0,TRUE,$R1513)</f>
        <v>0</v>
      </c>
      <c r="S1514" s="1" cm="1">
        <f t="array" ref="S1514">_xlfn.IFS(AND(Q1513,I1513&gt;$B$8),S1513+$B$8,AND(Q1513,I1513&lt;=$B$8),S1513+I1513,TRUE,$S1513)</f>
        <v>68</v>
      </c>
      <c r="T1514" s="1">
        <f t="shared" si="90"/>
        <v>6120</v>
      </c>
      <c r="U1514" s="17">
        <f t="shared" si="91"/>
        <v>243.017868960953</v>
      </c>
      <c r="V1514" s="47" cm="1">
        <f t="array" ref="V1514">_xlfn.IFS($B$6=1,S1514*$B$10,AND(R1513=0,R1514&gt;=1,I1514&gt;=$B$6*$B$8-1),V1513+$B$6*$B$10*$B$8,AND(R1513=0,R1514&gt;=1,I1514&lt;$B$6*$B$8-1),V1513+I1513*$B$10,TRUE,V1513)</f>
        <v>6800</v>
      </c>
      <c r="W1514" s="17">
        <f t="shared" si="92"/>
        <v>270.01985440105892</v>
      </c>
    </row>
    <row r="1515" spans="7:23" x14ac:dyDescent="0.25">
      <c r="G1515" s="15">
        <v>1513</v>
      </c>
      <c r="H1515" s="1">
        <f t="shared" si="89"/>
        <v>25.2</v>
      </c>
      <c r="I1515" s="15" cm="1">
        <f t="array" ref="I1515">_xlfn.IFS(J1514&gt;=$C$13-$B$26,MINA(I1514+$B$13-S1515+S1514,$B$11),I1514=$B$11,MINA(I1514-S1515+S1514,$B$11),TRUE,MAXA(I1514-S1515+S1514,0))</f>
        <v>0</v>
      </c>
      <c r="J1515" s="1" cm="1">
        <f t="array" ref="J1515">_xlfn.IFS(J1514&gt;=$C$13-$B$26,0,I1514&lt;$B$11,J1514+$B$26,TRUE,0)</f>
        <v>1.1666666666666674</v>
      </c>
      <c r="K1515" s="3" cm="1">
        <f t="array" ref="K1515">_xlfn.IFS(AND(NOT($K1514=0),$L1514),0,NOT($L1514),$K1514+$B$26,TRUE,$K1514)</f>
        <v>0.91666666666666785</v>
      </c>
      <c r="L1515" s="3" t="b" cm="1">
        <f t="array" ref="L1515">_xlfn.IFS(AND($I1515&gt;0,$K1515&gt;=$C$5-$B$26),TRUE,$R1515&gt;=$B$6,FALSE,$I1515=0,FALSE,TRUE,$L1514)</f>
        <v>0</v>
      </c>
      <c r="M1515" s="3" t="b" cm="1">
        <f t="array" ref="M1515">_xlfn.IFS($N1515&gt;=$B$4-$B$26,FALSE,AND($I1515&gt;0,$K1515&gt;=$B$5-$B$26),TRUE,AND($L1515,NOT($M1514)),FALSE,$M1514,TRUE,TRUE,FALSE)</f>
        <v>0</v>
      </c>
      <c r="N1515" s="3" cm="1">
        <f t="array" ref="N1515">_xlfn.IFS($M1514,$N1514+$B$26,NOT($M1514),0,TRUE,$M1514)</f>
        <v>0</v>
      </c>
      <c r="O1515" s="3" t="b" cm="1">
        <f t="array" ref="O1515">_xlfn.IFS($M1515,FALSE,AND($L1515,NOT($M1515),$R1515&lt;$B$6,$I1515&gt;0),TRUE,TRUE,FALSE)</f>
        <v>0</v>
      </c>
      <c r="P1515" s="3" cm="1">
        <f t="array" ref="P1515">_xlfn.IFS($P1514&gt;=$C$7-$B$26,0,$O1514,$P1514+$B$26,TRUE,0)</f>
        <v>0</v>
      </c>
      <c r="Q1515" s="3" t="b" cm="1">
        <f t="array" ref="Q1515">_xlfn.IFS(AND($L1515,NOT($M1515),NOT($O1515)),TRUE,$R1515&gt;=$B$6,FALSE,AND($L1515,NOT($M1515),$O1515,$P1515=0),TRUE,TRUE,FALSE)</f>
        <v>0</v>
      </c>
      <c r="R1515" s="3" cm="1">
        <f t="array" ref="R1515">_xlfn.IFS(AND($Q1514,$R1514&lt;$B$6),$R1514+1,AND(NOT($L1514),$R1514&gt;0),0,TRUE,$R1514)</f>
        <v>0</v>
      </c>
      <c r="S1515" s="1" cm="1">
        <f t="array" ref="S1515">_xlfn.IFS(AND(Q1514,I1514&gt;$B$8),S1514+$B$8,AND(Q1514,I1514&lt;=$B$8),S1514+I1514,TRUE,$S1514)</f>
        <v>68</v>
      </c>
      <c r="T1515" s="1">
        <f t="shared" si="90"/>
        <v>6120</v>
      </c>
      <c r="U1515" s="17">
        <f t="shared" si="91"/>
        <v>242.85714285714286</v>
      </c>
      <c r="V1515" s="47" cm="1">
        <f t="array" ref="V1515">_xlfn.IFS($B$6=1,S1515*$B$10,AND(R1514=0,R1515&gt;=1,I1515&gt;=$B$6*$B$8-1),V1514+$B$6*$B$10*$B$8,AND(R1514=0,R1515&gt;=1,I1515&lt;$B$6*$B$8-1),V1514+I1514*$B$10,TRUE,V1514)</f>
        <v>6800</v>
      </c>
      <c r="W1515" s="17">
        <f t="shared" si="92"/>
        <v>269.84126984126982</v>
      </c>
    </row>
    <row r="1516" spans="7:23" x14ac:dyDescent="0.25">
      <c r="G1516" s="15">
        <v>1514</v>
      </c>
      <c r="H1516" s="1">
        <f t="shared" si="89"/>
        <v>25.216666666666665</v>
      </c>
      <c r="I1516" s="15" cm="1">
        <f t="array" ref="I1516">_xlfn.IFS(J1515&gt;=$C$13-$B$26,MINA(I1515+$B$13-S1516+S1515,$B$11),I1515=$B$11,MINA(I1515-S1516+S1515,$B$11),TRUE,MAXA(I1515-S1516+S1515,0))</f>
        <v>0</v>
      </c>
      <c r="J1516" s="1" cm="1">
        <f t="array" ref="J1516">_xlfn.IFS(J1515&gt;=$C$13-$B$26,0,I1515&lt;$B$11,J1515+$B$26,TRUE,0)</f>
        <v>1.183333333333334</v>
      </c>
      <c r="K1516" s="3" cm="1">
        <f t="array" ref="K1516">_xlfn.IFS(AND(NOT($K1515=0),$L1515),0,NOT($L1515),$K1515+$B$26,TRUE,$K1515)</f>
        <v>0.93333333333333457</v>
      </c>
      <c r="L1516" s="3" t="b" cm="1">
        <f t="array" ref="L1516">_xlfn.IFS(AND($I1516&gt;0,$K1516&gt;=$C$5-$B$26),TRUE,$R1516&gt;=$B$6,FALSE,$I1516=0,FALSE,TRUE,$L1515)</f>
        <v>0</v>
      </c>
      <c r="M1516" s="3" t="b" cm="1">
        <f t="array" ref="M1516">_xlfn.IFS($N1516&gt;=$B$4-$B$26,FALSE,AND($I1516&gt;0,$K1516&gt;=$B$5-$B$26),TRUE,AND($L1516,NOT($M1515)),FALSE,$M1515,TRUE,TRUE,FALSE)</f>
        <v>0</v>
      </c>
      <c r="N1516" s="3" cm="1">
        <f t="array" ref="N1516">_xlfn.IFS($M1515,$N1515+$B$26,NOT($M1515),0,TRUE,$M1515)</f>
        <v>0</v>
      </c>
      <c r="O1516" s="3" t="b" cm="1">
        <f t="array" ref="O1516">_xlfn.IFS($M1516,FALSE,AND($L1516,NOT($M1516),$R1516&lt;$B$6,$I1516&gt;0),TRUE,TRUE,FALSE)</f>
        <v>0</v>
      </c>
      <c r="P1516" s="3" cm="1">
        <f t="array" ref="P1516">_xlfn.IFS($P1515&gt;=$C$7-$B$26,0,$O1515,$P1515+$B$26,TRUE,0)</f>
        <v>0</v>
      </c>
      <c r="Q1516" s="3" t="b" cm="1">
        <f t="array" ref="Q1516">_xlfn.IFS(AND($L1516,NOT($M1516),NOT($O1516)),TRUE,$R1516&gt;=$B$6,FALSE,AND($L1516,NOT($M1516),$O1516,$P1516=0),TRUE,TRUE,FALSE)</f>
        <v>0</v>
      </c>
      <c r="R1516" s="3" cm="1">
        <f t="array" ref="R1516">_xlfn.IFS(AND($Q1515,$R1515&lt;$B$6),$R1515+1,AND(NOT($L1515),$R1515&gt;0),0,TRUE,$R1515)</f>
        <v>0</v>
      </c>
      <c r="S1516" s="1" cm="1">
        <f t="array" ref="S1516">_xlfn.IFS(AND(Q1515,I1515&gt;$B$8),S1515+$B$8,AND(Q1515,I1515&lt;=$B$8),S1515+I1515,TRUE,$S1515)</f>
        <v>68</v>
      </c>
      <c r="T1516" s="1">
        <f t="shared" si="90"/>
        <v>6120</v>
      </c>
      <c r="U1516" s="17">
        <f t="shared" si="91"/>
        <v>242.69662921348316</v>
      </c>
      <c r="V1516" s="47" cm="1">
        <f t="array" ref="V1516">_xlfn.IFS($B$6=1,S1516*$B$10,AND(R1515=0,R1516&gt;=1,I1516&gt;=$B$6*$B$8-1),V1515+$B$6*$B$10*$B$8,AND(R1515=0,R1516&gt;=1,I1516&lt;$B$6*$B$8-1),V1515+I1515*$B$10,TRUE,V1515)</f>
        <v>6800</v>
      </c>
      <c r="W1516" s="17">
        <f t="shared" si="92"/>
        <v>269.66292134831463</v>
      </c>
    </row>
    <row r="1517" spans="7:23" x14ac:dyDescent="0.25">
      <c r="G1517" s="15">
        <v>1515</v>
      </c>
      <c r="H1517" s="1">
        <f t="shared" si="89"/>
        <v>25.233333333333334</v>
      </c>
      <c r="I1517" s="15" cm="1">
        <f t="array" ref="I1517">_xlfn.IFS(J1516&gt;=$C$13-$B$26,MINA(I1516+$B$13-S1517+S1516,$B$11),I1516=$B$11,MINA(I1516-S1517+S1516,$B$11),TRUE,MAXA(I1516-S1517+S1516,0))</f>
        <v>0</v>
      </c>
      <c r="J1517" s="1" cm="1">
        <f t="array" ref="J1517">_xlfn.IFS(J1516&gt;=$C$13-$B$26,0,I1516&lt;$B$11,J1516+$B$26,TRUE,0)</f>
        <v>1.2000000000000006</v>
      </c>
      <c r="K1517" s="3" cm="1">
        <f t="array" ref="K1517">_xlfn.IFS(AND(NOT($K1516=0),$L1516),0,NOT($L1516),$K1516+$B$26,TRUE,$K1516)</f>
        <v>0.95000000000000129</v>
      </c>
      <c r="L1517" s="3" t="b" cm="1">
        <f t="array" ref="L1517">_xlfn.IFS(AND($I1517&gt;0,$K1517&gt;=$C$5-$B$26),TRUE,$R1517&gt;=$B$6,FALSE,$I1517=0,FALSE,TRUE,$L1516)</f>
        <v>0</v>
      </c>
      <c r="M1517" s="3" t="b" cm="1">
        <f t="array" ref="M1517">_xlfn.IFS($N1517&gt;=$B$4-$B$26,FALSE,AND($I1517&gt;0,$K1517&gt;=$B$5-$B$26),TRUE,AND($L1517,NOT($M1516)),FALSE,$M1516,TRUE,TRUE,FALSE)</f>
        <v>0</v>
      </c>
      <c r="N1517" s="3" cm="1">
        <f t="array" ref="N1517">_xlfn.IFS($M1516,$N1516+$B$26,NOT($M1516),0,TRUE,$M1516)</f>
        <v>0</v>
      </c>
      <c r="O1517" s="3" t="b" cm="1">
        <f t="array" ref="O1517">_xlfn.IFS($M1517,FALSE,AND($L1517,NOT($M1517),$R1517&lt;$B$6,$I1517&gt;0),TRUE,TRUE,FALSE)</f>
        <v>0</v>
      </c>
      <c r="P1517" s="3" cm="1">
        <f t="array" ref="P1517">_xlfn.IFS($P1516&gt;=$C$7-$B$26,0,$O1516,$P1516+$B$26,TRUE,0)</f>
        <v>0</v>
      </c>
      <c r="Q1517" s="3" t="b" cm="1">
        <f t="array" ref="Q1517">_xlfn.IFS(AND($L1517,NOT($M1517),NOT($O1517)),TRUE,$R1517&gt;=$B$6,FALSE,AND($L1517,NOT($M1517),$O1517,$P1517=0),TRUE,TRUE,FALSE)</f>
        <v>0</v>
      </c>
      <c r="R1517" s="3" cm="1">
        <f t="array" ref="R1517">_xlfn.IFS(AND($Q1516,$R1516&lt;$B$6),$R1516+1,AND(NOT($L1516),$R1516&gt;0),0,TRUE,$R1516)</f>
        <v>0</v>
      </c>
      <c r="S1517" s="1" cm="1">
        <f t="array" ref="S1517">_xlfn.IFS(AND(Q1516,I1516&gt;$B$8),S1516+$B$8,AND(Q1516,I1516&lt;=$B$8),S1516+I1516,TRUE,$S1516)</f>
        <v>68</v>
      </c>
      <c r="T1517" s="1">
        <f t="shared" si="90"/>
        <v>6120</v>
      </c>
      <c r="U1517" s="17">
        <f t="shared" si="91"/>
        <v>242.53632760898282</v>
      </c>
      <c r="V1517" s="47" cm="1">
        <f t="array" ref="V1517">_xlfn.IFS($B$6=1,S1517*$B$10,AND(R1516=0,R1517&gt;=1,I1517&gt;=$B$6*$B$8-1),V1516+$B$6*$B$10*$B$8,AND(R1516=0,R1517&gt;=1,I1517&lt;$B$6*$B$8-1),V1516+I1516*$B$10,TRUE,V1516)</f>
        <v>6800</v>
      </c>
      <c r="W1517" s="17">
        <f t="shared" si="92"/>
        <v>269.48480845442538</v>
      </c>
    </row>
    <row r="1518" spans="7:23" x14ac:dyDescent="0.25">
      <c r="G1518" s="15">
        <v>1516</v>
      </c>
      <c r="H1518" s="1">
        <f t="shared" si="89"/>
        <v>25.25</v>
      </c>
      <c r="I1518" s="15" cm="1">
        <f t="array" ref="I1518">_xlfn.IFS(J1517&gt;=$C$13-$B$26,MINA(I1517+$B$13-S1518+S1517,$B$11),I1517=$B$11,MINA(I1517-S1518+S1517,$B$11),TRUE,MAXA(I1517-S1518+S1517,0))</f>
        <v>0</v>
      </c>
      <c r="J1518" s="1" cm="1">
        <f t="array" ref="J1518">_xlfn.IFS(J1517&gt;=$C$13-$B$26,0,I1517&lt;$B$11,J1517+$B$26,TRUE,0)</f>
        <v>1.2166666666666672</v>
      </c>
      <c r="K1518" s="3" cm="1">
        <f t="array" ref="K1518">_xlfn.IFS(AND(NOT($K1517=0),$L1517),0,NOT($L1517),$K1517+$B$26,TRUE,$K1517)</f>
        <v>0.96666666666666801</v>
      </c>
      <c r="L1518" s="3" t="b" cm="1">
        <f t="array" ref="L1518">_xlfn.IFS(AND($I1518&gt;0,$K1518&gt;=$C$5-$B$26),TRUE,$R1518&gt;=$B$6,FALSE,$I1518=0,FALSE,TRUE,$L1517)</f>
        <v>0</v>
      </c>
      <c r="M1518" s="3" t="b" cm="1">
        <f t="array" ref="M1518">_xlfn.IFS($N1518&gt;=$B$4-$B$26,FALSE,AND($I1518&gt;0,$K1518&gt;=$B$5-$B$26),TRUE,AND($L1518,NOT($M1517)),FALSE,$M1517,TRUE,TRUE,FALSE)</f>
        <v>0</v>
      </c>
      <c r="N1518" s="3" cm="1">
        <f t="array" ref="N1518">_xlfn.IFS($M1517,$N1517+$B$26,NOT($M1517),0,TRUE,$M1517)</f>
        <v>0</v>
      </c>
      <c r="O1518" s="3" t="b" cm="1">
        <f t="array" ref="O1518">_xlfn.IFS($M1518,FALSE,AND($L1518,NOT($M1518),$R1518&lt;$B$6,$I1518&gt;0),TRUE,TRUE,FALSE)</f>
        <v>0</v>
      </c>
      <c r="P1518" s="3" cm="1">
        <f t="array" ref="P1518">_xlfn.IFS($P1517&gt;=$C$7-$B$26,0,$O1517,$P1517+$B$26,TRUE,0)</f>
        <v>0</v>
      </c>
      <c r="Q1518" s="3" t="b" cm="1">
        <f t="array" ref="Q1518">_xlfn.IFS(AND($L1518,NOT($M1518),NOT($O1518)),TRUE,$R1518&gt;=$B$6,FALSE,AND($L1518,NOT($M1518),$O1518,$P1518=0),TRUE,TRUE,FALSE)</f>
        <v>0</v>
      </c>
      <c r="R1518" s="3" cm="1">
        <f t="array" ref="R1518">_xlfn.IFS(AND($Q1517,$R1517&lt;$B$6),$R1517+1,AND(NOT($L1517),$R1517&gt;0),0,TRUE,$R1517)</f>
        <v>0</v>
      </c>
      <c r="S1518" s="1" cm="1">
        <f t="array" ref="S1518">_xlfn.IFS(AND(Q1517,I1517&gt;$B$8),S1517+$B$8,AND(Q1517,I1517&lt;=$B$8),S1517+I1517,TRUE,$S1517)</f>
        <v>68</v>
      </c>
      <c r="T1518" s="1">
        <f t="shared" si="90"/>
        <v>6120</v>
      </c>
      <c r="U1518" s="17">
        <f t="shared" si="91"/>
        <v>242.37623762376236</v>
      </c>
      <c r="V1518" s="47" cm="1">
        <f t="array" ref="V1518">_xlfn.IFS($B$6=1,S1518*$B$10,AND(R1517=0,R1518&gt;=1,I1518&gt;=$B$6*$B$8-1),V1517+$B$6*$B$10*$B$8,AND(R1517=0,R1518&gt;=1,I1518&lt;$B$6*$B$8-1),V1517+I1517*$B$10,TRUE,V1517)</f>
        <v>6800</v>
      </c>
      <c r="W1518" s="17">
        <f t="shared" si="92"/>
        <v>269.30693069306932</v>
      </c>
    </row>
    <row r="1519" spans="7:23" x14ac:dyDescent="0.25">
      <c r="G1519" s="15">
        <v>1517</v>
      </c>
      <c r="H1519" s="1">
        <f t="shared" si="89"/>
        <v>25.266666666666666</v>
      </c>
      <c r="I1519" s="15" cm="1">
        <f t="array" ref="I1519">_xlfn.IFS(J1518&gt;=$C$13-$B$26,MINA(I1518+$B$13-S1519+S1518,$B$11),I1518=$B$11,MINA(I1518-S1519+S1518,$B$11),TRUE,MAXA(I1518-S1519+S1518,0))</f>
        <v>0</v>
      </c>
      <c r="J1519" s="1" cm="1">
        <f t="array" ref="J1519">_xlfn.IFS(J1518&gt;=$C$13-$B$26,0,I1518&lt;$B$11,J1518+$B$26,TRUE,0)</f>
        <v>1.2333333333333338</v>
      </c>
      <c r="K1519" s="3" cm="1">
        <f t="array" ref="K1519">_xlfn.IFS(AND(NOT($K1518=0),$L1518),0,NOT($L1518),$K1518+$B$26,TRUE,$K1518)</f>
        <v>0.98333333333333472</v>
      </c>
      <c r="L1519" s="3" t="b" cm="1">
        <f t="array" ref="L1519">_xlfn.IFS(AND($I1519&gt;0,$K1519&gt;=$C$5-$B$26),TRUE,$R1519&gt;=$B$6,FALSE,$I1519=0,FALSE,TRUE,$L1518)</f>
        <v>0</v>
      </c>
      <c r="M1519" s="3" t="b" cm="1">
        <f t="array" ref="M1519">_xlfn.IFS($N1519&gt;=$B$4-$B$26,FALSE,AND($I1519&gt;0,$K1519&gt;=$B$5-$B$26),TRUE,AND($L1519,NOT($M1518)),FALSE,$M1518,TRUE,TRUE,FALSE)</f>
        <v>0</v>
      </c>
      <c r="N1519" s="3" cm="1">
        <f t="array" ref="N1519">_xlfn.IFS($M1518,$N1518+$B$26,NOT($M1518),0,TRUE,$M1518)</f>
        <v>0</v>
      </c>
      <c r="O1519" s="3" t="b" cm="1">
        <f t="array" ref="O1519">_xlfn.IFS($M1519,FALSE,AND($L1519,NOT($M1519),$R1519&lt;$B$6,$I1519&gt;0),TRUE,TRUE,FALSE)</f>
        <v>0</v>
      </c>
      <c r="P1519" s="3" cm="1">
        <f t="array" ref="P1519">_xlfn.IFS($P1518&gt;=$C$7-$B$26,0,$O1518,$P1518+$B$26,TRUE,0)</f>
        <v>0</v>
      </c>
      <c r="Q1519" s="3" t="b" cm="1">
        <f t="array" ref="Q1519">_xlfn.IFS(AND($L1519,NOT($M1519),NOT($O1519)),TRUE,$R1519&gt;=$B$6,FALSE,AND($L1519,NOT($M1519),$O1519,$P1519=0),TRUE,TRUE,FALSE)</f>
        <v>0</v>
      </c>
      <c r="R1519" s="3" cm="1">
        <f t="array" ref="R1519">_xlfn.IFS(AND($Q1518,$R1518&lt;$B$6),$R1518+1,AND(NOT($L1518),$R1518&gt;0),0,TRUE,$R1518)</f>
        <v>0</v>
      </c>
      <c r="S1519" s="1" cm="1">
        <f t="array" ref="S1519">_xlfn.IFS(AND(Q1518,I1518&gt;$B$8),S1518+$B$8,AND(Q1518,I1518&lt;=$B$8),S1518+I1518,TRUE,$S1518)</f>
        <v>68</v>
      </c>
      <c r="T1519" s="1">
        <f t="shared" si="90"/>
        <v>6120</v>
      </c>
      <c r="U1519" s="17">
        <f t="shared" si="91"/>
        <v>242.21635883905014</v>
      </c>
      <c r="V1519" s="47" cm="1">
        <f t="array" ref="V1519">_xlfn.IFS($B$6=1,S1519*$B$10,AND(R1518=0,R1519&gt;=1,I1519&gt;=$B$6*$B$8-1),V1518+$B$6*$B$10*$B$8,AND(R1518=0,R1519&gt;=1,I1519&lt;$B$6*$B$8-1),V1518+I1518*$B$10,TRUE,V1518)</f>
        <v>6800</v>
      </c>
      <c r="W1519" s="17">
        <f t="shared" si="92"/>
        <v>269.12928759894459</v>
      </c>
    </row>
    <row r="1520" spans="7:23" x14ac:dyDescent="0.25">
      <c r="G1520" s="15">
        <v>1518</v>
      </c>
      <c r="H1520" s="1">
        <f t="shared" si="89"/>
        <v>25.283333333333331</v>
      </c>
      <c r="I1520" s="15" cm="1">
        <f t="array" ref="I1520">_xlfn.IFS(J1519&gt;=$C$13-$B$26,MINA(I1519+$B$13-S1520+S1519,$B$11),I1519=$B$11,MINA(I1519-S1520+S1519,$B$11),TRUE,MAXA(I1519-S1520+S1519,0))</f>
        <v>0</v>
      </c>
      <c r="J1520" s="1" cm="1">
        <f t="array" ref="J1520">_xlfn.IFS(J1519&gt;=$C$13-$B$26,0,I1519&lt;$B$11,J1519+$B$26,TRUE,0)</f>
        <v>1.2500000000000004</v>
      </c>
      <c r="K1520" s="3" cm="1">
        <f t="array" ref="K1520">_xlfn.IFS(AND(NOT($K1519=0),$L1519),0,NOT($L1519),$K1519+$B$26,TRUE,$K1519)</f>
        <v>1.0000000000000013</v>
      </c>
      <c r="L1520" s="3" t="b" cm="1">
        <f t="array" ref="L1520">_xlfn.IFS(AND($I1520&gt;0,$K1520&gt;=$C$5-$B$26),TRUE,$R1520&gt;=$B$6,FALSE,$I1520=0,FALSE,TRUE,$L1519)</f>
        <v>0</v>
      </c>
      <c r="M1520" s="3" t="b" cm="1">
        <f t="array" ref="M1520">_xlfn.IFS($N1520&gt;=$B$4-$B$26,FALSE,AND($I1520&gt;0,$K1520&gt;=$B$5-$B$26),TRUE,AND($L1520,NOT($M1519)),FALSE,$M1519,TRUE,TRUE,FALSE)</f>
        <v>0</v>
      </c>
      <c r="N1520" s="3" cm="1">
        <f t="array" ref="N1520">_xlfn.IFS($M1519,$N1519+$B$26,NOT($M1519),0,TRUE,$M1519)</f>
        <v>0</v>
      </c>
      <c r="O1520" s="3" t="b" cm="1">
        <f t="array" ref="O1520">_xlfn.IFS($M1520,FALSE,AND($L1520,NOT($M1520),$R1520&lt;$B$6,$I1520&gt;0),TRUE,TRUE,FALSE)</f>
        <v>0</v>
      </c>
      <c r="P1520" s="3" cm="1">
        <f t="array" ref="P1520">_xlfn.IFS($P1519&gt;=$C$7-$B$26,0,$O1519,$P1519+$B$26,TRUE,0)</f>
        <v>0</v>
      </c>
      <c r="Q1520" s="3" t="b" cm="1">
        <f t="array" ref="Q1520">_xlfn.IFS(AND($L1520,NOT($M1520),NOT($O1520)),TRUE,$R1520&gt;=$B$6,FALSE,AND($L1520,NOT($M1520),$O1520,$P1520=0),TRUE,TRUE,FALSE)</f>
        <v>0</v>
      </c>
      <c r="R1520" s="3" cm="1">
        <f t="array" ref="R1520">_xlfn.IFS(AND($Q1519,$R1519&lt;$B$6),$R1519+1,AND(NOT($L1519),$R1519&gt;0),0,TRUE,$R1519)</f>
        <v>0</v>
      </c>
      <c r="S1520" s="1" cm="1">
        <f t="array" ref="S1520">_xlfn.IFS(AND(Q1519,I1519&gt;$B$8),S1519+$B$8,AND(Q1519,I1519&lt;=$B$8),S1519+I1519,TRUE,$S1519)</f>
        <v>68</v>
      </c>
      <c r="T1520" s="1">
        <f t="shared" si="90"/>
        <v>6120</v>
      </c>
      <c r="U1520" s="17">
        <f t="shared" si="91"/>
        <v>242.05669083717865</v>
      </c>
      <c r="V1520" s="47" cm="1">
        <f t="array" ref="V1520">_xlfn.IFS($B$6=1,S1520*$B$10,AND(R1519=0,R1520&gt;=1,I1520&gt;=$B$6*$B$8-1),V1519+$B$6*$B$10*$B$8,AND(R1519=0,R1520&gt;=1,I1520&lt;$B$6*$B$8-1),V1519+I1519*$B$10,TRUE,V1519)</f>
        <v>6800</v>
      </c>
      <c r="W1520" s="17">
        <f t="shared" si="92"/>
        <v>268.95187870797628</v>
      </c>
    </row>
    <row r="1521" spans="7:23" x14ac:dyDescent="0.25">
      <c r="G1521" s="15">
        <v>1519</v>
      </c>
      <c r="H1521" s="1">
        <f t="shared" si="89"/>
        <v>25.3</v>
      </c>
      <c r="I1521" s="15" cm="1">
        <f t="array" ref="I1521">_xlfn.IFS(J1520&gt;=$C$13-$B$26,MINA(I1520+$B$13-S1521+S1520,$B$11),I1520=$B$11,MINA(I1520-S1521+S1520,$B$11),TRUE,MAXA(I1520-S1521+S1520,0))</f>
        <v>0</v>
      </c>
      <c r="J1521" s="1" cm="1">
        <f t="array" ref="J1521">_xlfn.IFS(J1520&gt;=$C$13-$B$26,0,I1520&lt;$B$11,J1520+$B$26,TRUE,0)</f>
        <v>1.2666666666666671</v>
      </c>
      <c r="K1521" s="3" cm="1">
        <f t="array" ref="K1521">_xlfn.IFS(AND(NOT($K1520=0),$L1520),0,NOT($L1520),$K1520+$B$26,TRUE,$K1520)</f>
        <v>1.0166666666666679</v>
      </c>
      <c r="L1521" s="3" t="b" cm="1">
        <f t="array" ref="L1521">_xlfn.IFS(AND($I1521&gt;0,$K1521&gt;=$C$5-$B$26),TRUE,$R1521&gt;=$B$6,FALSE,$I1521=0,FALSE,TRUE,$L1520)</f>
        <v>0</v>
      </c>
      <c r="M1521" s="3" t="b" cm="1">
        <f t="array" ref="M1521">_xlfn.IFS($N1521&gt;=$B$4-$B$26,FALSE,AND($I1521&gt;0,$K1521&gt;=$B$5-$B$26),TRUE,AND($L1521,NOT($M1520)),FALSE,$M1520,TRUE,TRUE,FALSE)</f>
        <v>0</v>
      </c>
      <c r="N1521" s="3" cm="1">
        <f t="array" ref="N1521">_xlfn.IFS($M1520,$N1520+$B$26,NOT($M1520),0,TRUE,$M1520)</f>
        <v>0</v>
      </c>
      <c r="O1521" s="3" t="b" cm="1">
        <f t="array" ref="O1521">_xlfn.IFS($M1521,FALSE,AND($L1521,NOT($M1521),$R1521&lt;$B$6,$I1521&gt;0),TRUE,TRUE,FALSE)</f>
        <v>0</v>
      </c>
      <c r="P1521" s="3" cm="1">
        <f t="array" ref="P1521">_xlfn.IFS($P1520&gt;=$C$7-$B$26,0,$O1520,$P1520+$B$26,TRUE,0)</f>
        <v>0</v>
      </c>
      <c r="Q1521" s="3" t="b" cm="1">
        <f t="array" ref="Q1521">_xlfn.IFS(AND($L1521,NOT($M1521),NOT($O1521)),TRUE,$R1521&gt;=$B$6,FALSE,AND($L1521,NOT($M1521),$O1521,$P1521=0),TRUE,TRUE,FALSE)</f>
        <v>0</v>
      </c>
      <c r="R1521" s="3" cm="1">
        <f t="array" ref="R1521">_xlfn.IFS(AND($Q1520,$R1520&lt;$B$6),$R1520+1,AND(NOT($L1520),$R1520&gt;0),0,TRUE,$R1520)</f>
        <v>0</v>
      </c>
      <c r="S1521" s="1" cm="1">
        <f t="array" ref="S1521">_xlfn.IFS(AND(Q1520,I1520&gt;$B$8),S1520+$B$8,AND(Q1520,I1520&lt;=$B$8),S1520+I1520,TRUE,$S1520)</f>
        <v>68</v>
      </c>
      <c r="T1521" s="1">
        <f t="shared" si="90"/>
        <v>6120</v>
      </c>
      <c r="U1521" s="17">
        <f t="shared" si="91"/>
        <v>241.89723320158103</v>
      </c>
      <c r="V1521" s="47" cm="1">
        <f t="array" ref="V1521">_xlfn.IFS($B$6=1,S1521*$B$10,AND(R1520=0,R1521&gt;=1,I1521&gt;=$B$6*$B$8-1),V1520+$B$6*$B$10*$B$8,AND(R1520=0,R1521&gt;=1,I1521&lt;$B$6*$B$8-1),V1520+I1520*$B$10,TRUE,V1520)</f>
        <v>6800</v>
      </c>
      <c r="W1521" s="17">
        <f t="shared" si="92"/>
        <v>268.77470355731225</v>
      </c>
    </row>
    <row r="1522" spans="7:23" x14ac:dyDescent="0.25">
      <c r="G1522" s="15">
        <v>1520</v>
      </c>
      <c r="H1522" s="1">
        <f t="shared" si="89"/>
        <v>25.316666666666666</v>
      </c>
      <c r="I1522" s="15" cm="1">
        <f t="array" ref="I1522">_xlfn.IFS(J1521&gt;=$C$13-$B$26,MINA(I1521+$B$13-S1522+S1521,$B$11),I1521=$B$11,MINA(I1521-S1522+S1521,$B$11),TRUE,MAXA(I1521-S1522+S1521,0))</f>
        <v>0</v>
      </c>
      <c r="J1522" s="1" cm="1">
        <f t="array" ref="J1522">_xlfn.IFS(J1521&gt;=$C$13-$B$26,0,I1521&lt;$B$11,J1521+$B$26,TRUE,0)</f>
        <v>1.2833333333333337</v>
      </c>
      <c r="K1522" s="3" cm="1">
        <f t="array" ref="K1522">_xlfn.IFS(AND(NOT($K1521=0),$L1521),0,NOT($L1521),$K1521+$B$26,TRUE,$K1521)</f>
        <v>1.0333333333333345</v>
      </c>
      <c r="L1522" s="3" t="b" cm="1">
        <f t="array" ref="L1522">_xlfn.IFS(AND($I1522&gt;0,$K1522&gt;=$C$5-$B$26),TRUE,$R1522&gt;=$B$6,FALSE,$I1522=0,FALSE,TRUE,$L1521)</f>
        <v>0</v>
      </c>
      <c r="M1522" s="3" t="b" cm="1">
        <f t="array" ref="M1522">_xlfn.IFS($N1522&gt;=$B$4-$B$26,FALSE,AND($I1522&gt;0,$K1522&gt;=$B$5-$B$26),TRUE,AND($L1522,NOT($M1521)),FALSE,$M1521,TRUE,TRUE,FALSE)</f>
        <v>0</v>
      </c>
      <c r="N1522" s="3" cm="1">
        <f t="array" ref="N1522">_xlfn.IFS($M1521,$N1521+$B$26,NOT($M1521),0,TRUE,$M1521)</f>
        <v>0</v>
      </c>
      <c r="O1522" s="3" t="b" cm="1">
        <f t="array" ref="O1522">_xlfn.IFS($M1522,FALSE,AND($L1522,NOT($M1522),$R1522&lt;$B$6,$I1522&gt;0),TRUE,TRUE,FALSE)</f>
        <v>0</v>
      </c>
      <c r="P1522" s="3" cm="1">
        <f t="array" ref="P1522">_xlfn.IFS($P1521&gt;=$C$7-$B$26,0,$O1521,$P1521+$B$26,TRUE,0)</f>
        <v>0</v>
      </c>
      <c r="Q1522" s="3" t="b" cm="1">
        <f t="array" ref="Q1522">_xlfn.IFS(AND($L1522,NOT($M1522),NOT($O1522)),TRUE,$R1522&gt;=$B$6,FALSE,AND($L1522,NOT($M1522),$O1522,$P1522=0),TRUE,TRUE,FALSE)</f>
        <v>0</v>
      </c>
      <c r="R1522" s="3" cm="1">
        <f t="array" ref="R1522">_xlfn.IFS(AND($Q1521,$R1521&lt;$B$6),$R1521+1,AND(NOT($L1521),$R1521&gt;0),0,TRUE,$R1521)</f>
        <v>0</v>
      </c>
      <c r="S1522" s="1" cm="1">
        <f t="array" ref="S1522">_xlfn.IFS(AND(Q1521,I1521&gt;$B$8),S1521+$B$8,AND(Q1521,I1521&lt;=$B$8),S1521+I1521,TRUE,$S1521)</f>
        <v>68</v>
      </c>
      <c r="T1522" s="1">
        <f t="shared" si="90"/>
        <v>6120</v>
      </c>
      <c r="U1522" s="17">
        <f t="shared" si="91"/>
        <v>241.73798551678738</v>
      </c>
      <c r="V1522" s="47" cm="1">
        <f t="array" ref="V1522">_xlfn.IFS($B$6=1,S1522*$B$10,AND(R1521=0,R1522&gt;=1,I1522&gt;=$B$6*$B$8-1),V1521+$B$6*$B$10*$B$8,AND(R1521=0,R1522&gt;=1,I1522&lt;$B$6*$B$8-1),V1521+I1521*$B$10,TRUE,V1521)</f>
        <v>6800</v>
      </c>
      <c r="W1522" s="17">
        <f t="shared" si="92"/>
        <v>268.59776168531931</v>
      </c>
    </row>
    <row r="1523" spans="7:23" x14ac:dyDescent="0.25">
      <c r="G1523" s="15">
        <v>1521</v>
      </c>
      <c r="H1523" s="1">
        <f t="shared" si="89"/>
        <v>25.333333333333332</v>
      </c>
      <c r="I1523" s="15" cm="1">
        <f t="array" ref="I1523">_xlfn.IFS(J1522&gt;=$C$13-$B$26,MINA(I1522+$B$13-S1523+S1522,$B$11),I1522=$B$11,MINA(I1522-S1523+S1522,$B$11),TRUE,MAXA(I1522-S1523+S1522,0))</f>
        <v>0</v>
      </c>
      <c r="J1523" s="1" cm="1">
        <f t="array" ref="J1523">_xlfn.IFS(J1522&gt;=$C$13-$B$26,0,I1522&lt;$B$11,J1522+$B$26,TRUE,0)</f>
        <v>1.3000000000000003</v>
      </c>
      <c r="K1523" s="3" cm="1">
        <f t="array" ref="K1523">_xlfn.IFS(AND(NOT($K1522=0),$L1522),0,NOT($L1522),$K1522+$B$26,TRUE,$K1522)</f>
        <v>1.0500000000000012</v>
      </c>
      <c r="L1523" s="3" t="b" cm="1">
        <f t="array" ref="L1523">_xlfn.IFS(AND($I1523&gt;0,$K1523&gt;=$C$5-$B$26),TRUE,$R1523&gt;=$B$6,FALSE,$I1523=0,FALSE,TRUE,$L1522)</f>
        <v>0</v>
      </c>
      <c r="M1523" s="3" t="b" cm="1">
        <f t="array" ref="M1523">_xlfn.IFS($N1523&gt;=$B$4-$B$26,FALSE,AND($I1523&gt;0,$K1523&gt;=$B$5-$B$26),TRUE,AND($L1523,NOT($M1522)),FALSE,$M1522,TRUE,TRUE,FALSE)</f>
        <v>0</v>
      </c>
      <c r="N1523" s="3" cm="1">
        <f t="array" ref="N1523">_xlfn.IFS($M1522,$N1522+$B$26,NOT($M1522),0,TRUE,$M1522)</f>
        <v>0</v>
      </c>
      <c r="O1523" s="3" t="b" cm="1">
        <f t="array" ref="O1523">_xlfn.IFS($M1523,FALSE,AND($L1523,NOT($M1523),$R1523&lt;$B$6,$I1523&gt;0),TRUE,TRUE,FALSE)</f>
        <v>0</v>
      </c>
      <c r="P1523" s="3" cm="1">
        <f t="array" ref="P1523">_xlfn.IFS($P1522&gt;=$C$7-$B$26,0,$O1522,$P1522+$B$26,TRUE,0)</f>
        <v>0</v>
      </c>
      <c r="Q1523" s="3" t="b" cm="1">
        <f t="array" ref="Q1523">_xlfn.IFS(AND($L1523,NOT($M1523),NOT($O1523)),TRUE,$R1523&gt;=$B$6,FALSE,AND($L1523,NOT($M1523),$O1523,$P1523=0),TRUE,TRUE,FALSE)</f>
        <v>0</v>
      </c>
      <c r="R1523" s="3" cm="1">
        <f t="array" ref="R1523">_xlfn.IFS(AND($Q1522,$R1522&lt;$B$6),$R1522+1,AND(NOT($L1522),$R1522&gt;0),0,TRUE,$R1522)</f>
        <v>0</v>
      </c>
      <c r="S1523" s="1" cm="1">
        <f t="array" ref="S1523">_xlfn.IFS(AND(Q1522,I1522&gt;$B$8),S1522+$B$8,AND(Q1522,I1522&lt;=$B$8),S1522+I1522,TRUE,$S1522)</f>
        <v>68</v>
      </c>
      <c r="T1523" s="1">
        <f t="shared" si="90"/>
        <v>6120</v>
      </c>
      <c r="U1523" s="17">
        <f t="shared" si="91"/>
        <v>241.57894736842107</v>
      </c>
      <c r="V1523" s="47" cm="1">
        <f t="array" ref="V1523">_xlfn.IFS($B$6=1,S1523*$B$10,AND(R1522=0,R1523&gt;=1,I1523&gt;=$B$6*$B$8-1),V1522+$B$6*$B$10*$B$8,AND(R1522=0,R1523&gt;=1,I1523&lt;$B$6*$B$8-1),V1522+I1522*$B$10,TRUE,V1522)</f>
        <v>6800</v>
      </c>
      <c r="W1523" s="17">
        <f t="shared" si="92"/>
        <v>268.42105263157896</v>
      </c>
    </row>
    <row r="1524" spans="7:23" x14ac:dyDescent="0.25">
      <c r="G1524" s="15">
        <v>1522</v>
      </c>
      <c r="H1524" s="1">
        <f t="shared" si="89"/>
        <v>25.35</v>
      </c>
      <c r="I1524" s="15" cm="1">
        <f t="array" ref="I1524">_xlfn.IFS(J1523&gt;=$C$13-$B$26,MINA(I1523+$B$13-S1524+S1523,$B$11),I1523=$B$11,MINA(I1523-S1524+S1523,$B$11),TRUE,MAXA(I1523-S1524+S1523,0))</f>
        <v>0</v>
      </c>
      <c r="J1524" s="1" cm="1">
        <f t="array" ref="J1524">_xlfn.IFS(J1523&gt;=$C$13-$B$26,0,I1523&lt;$B$11,J1523+$B$26,TRUE,0)</f>
        <v>1.3166666666666669</v>
      </c>
      <c r="K1524" s="3" cm="1">
        <f t="array" ref="K1524">_xlfn.IFS(AND(NOT($K1523=0),$L1523),0,NOT($L1523),$K1523+$B$26,TRUE,$K1523)</f>
        <v>1.0666666666666678</v>
      </c>
      <c r="L1524" s="3" t="b" cm="1">
        <f t="array" ref="L1524">_xlfn.IFS(AND($I1524&gt;0,$K1524&gt;=$C$5-$B$26),TRUE,$R1524&gt;=$B$6,FALSE,$I1524=0,FALSE,TRUE,$L1523)</f>
        <v>0</v>
      </c>
      <c r="M1524" s="3" t="b" cm="1">
        <f t="array" ref="M1524">_xlfn.IFS($N1524&gt;=$B$4-$B$26,FALSE,AND($I1524&gt;0,$K1524&gt;=$B$5-$B$26),TRUE,AND($L1524,NOT($M1523)),FALSE,$M1523,TRUE,TRUE,FALSE)</f>
        <v>0</v>
      </c>
      <c r="N1524" s="3" cm="1">
        <f t="array" ref="N1524">_xlfn.IFS($M1523,$N1523+$B$26,NOT($M1523),0,TRUE,$M1523)</f>
        <v>0</v>
      </c>
      <c r="O1524" s="3" t="b" cm="1">
        <f t="array" ref="O1524">_xlfn.IFS($M1524,FALSE,AND($L1524,NOT($M1524),$R1524&lt;$B$6,$I1524&gt;0),TRUE,TRUE,FALSE)</f>
        <v>0</v>
      </c>
      <c r="P1524" s="3" cm="1">
        <f t="array" ref="P1524">_xlfn.IFS($P1523&gt;=$C$7-$B$26,0,$O1523,$P1523+$B$26,TRUE,0)</f>
        <v>0</v>
      </c>
      <c r="Q1524" s="3" t="b" cm="1">
        <f t="array" ref="Q1524">_xlfn.IFS(AND($L1524,NOT($M1524),NOT($O1524)),TRUE,$R1524&gt;=$B$6,FALSE,AND($L1524,NOT($M1524),$O1524,$P1524=0),TRUE,TRUE,FALSE)</f>
        <v>0</v>
      </c>
      <c r="R1524" s="3" cm="1">
        <f t="array" ref="R1524">_xlfn.IFS(AND($Q1523,$R1523&lt;$B$6),$R1523+1,AND(NOT($L1523),$R1523&gt;0),0,TRUE,$R1523)</f>
        <v>0</v>
      </c>
      <c r="S1524" s="1" cm="1">
        <f t="array" ref="S1524">_xlfn.IFS(AND(Q1523,I1523&gt;$B$8),S1523+$B$8,AND(Q1523,I1523&lt;=$B$8),S1523+I1523,TRUE,$S1523)</f>
        <v>68</v>
      </c>
      <c r="T1524" s="1">
        <f t="shared" si="90"/>
        <v>6120</v>
      </c>
      <c r="U1524" s="17">
        <f t="shared" si="91"/>
        <v>241.42011834319524</v>
      </c>
      <c r="V1524" s="47" cm="1">
        <f t="array" ref="V1524">_xlfn.IFS($B$6=1,S1524*$B$10,AND(R1523=0,R1524&gt;=1,I1524&gt;=$B$6*$B$8-1),V1523+$B$6*$B$10*$B$8,AND(R1523=0,R1524&gt;=1,I1524&lt;$B$6*$B$8-1),V1523+I1523*$B$10,TRUE,V1523)</f>
        <v>6800</v>
      </c>
      <c r="W1524" s="17">
        <f t="shared" si="92"/>
        <v>268.24457593688362</v>
      </c>
    </row>
    <row r="1525" spans="7:23" x14ac:dyDescent="0.25">
      <c r="G1525" s="15">
        <v>1523</v>
      </c>
      <c r="H1525" s="1">
        <f t="shared" si="89"/>
        <v>25.366666666666667</v>
      </c>
      <c r="I1525" s="15" cm="1">
        <f t="array" ref="I1525">_xlfn.IFS(J1524&gt;=$C$13-$B$26,MINA(I1524+$B$13-S1525+S1524,$B$11),I1524=$B$11,MINA(I1524-S1525+S1524,$B$11),TRUE,MAXA(I1524-S1525+S1524,0))</f>
        <v>0</v>
      </c>
      <c r="J1525" s="1" cm="1">
        <f t="array" ref="J1525">_xlfn.IFS(J1524&gt;=$C$13-$B$26,0,I1524&lt;$B$11,J1524+$B$26,TRUE,0)</f>
        <v>1.3333333333333335</v>
      </c>
      <c r="K1525" s="3" cm="1">
        <f t="array" ref="K1525">_xlfn.IFS(AND(NOT($K1524=0),$L1524),0,NOT($L1524),$K1524+$B$26,TRUE,$K1524)</f>
        <v>1.0833333333333344</v>
      </c>
      <c r="L1525" s="3" t="b" cm="1">
        <f t="array" ref="L1525">_xlfn.IFS(AND($I1525&gt;0,$K1525&gt;=$C$5-$B$26),TRUE,$R1525&gt;=$B$6,FALSE,$I1525=0,FALSE,TRUE,$L1524)</f>
        <v>0</v>
      </c>
      <c r="M1525" s="3" t="b" cm="1">
        <f t="array" ref="M1525">_xlfn.IFS($N1525&gt;=$B$4-$B$26,FALSE,AND($I1525&gt;0,$K1525&gt;=$B$5-$B$26),TRUE,AND($L1525,NOT($M1524)),FALSE,$M1524,TRUE,TRUE,FALSE)</f>
        <v>0</v>
      </c>
      <c r="N1525" s="3" cm="1">
        <f t="array" ref="N1525">_xlfn.IFS($M1524,$N1524+$B$26,NOT($M1524),0,TRUE,$M1524)</f>
        <v>0</v>
      </c>
      <c r="O1525" s="3" t="b" cm="1">
        <f t="array" ref="O1525">_xlfn.IFS($M1525,FALSE,AND($L1525,NOT($M1525),$R1525&lt;$B$6,$I1525&gt;0),TRUE,TRUE,FALSE)</f>
        <v>0</v>
      </c>
      <c r="P1525" s="3" cm="1">
        <f t="array" ref="P1525">_xlfn.IFS($P1524&gt;=$C$7-$B$26,0,$O1524,$P1524+$B$26,TRUE,0)</f>
        <v>0</v>
      </c>
      <c r="Q1525" s="3" t="b" cm="1">
        <f t="array" ref="Q1525">_xlfn.IFS(AND($L1525,NOT($M1525),NOT($O1525)),TRUE,$R1525&gt;=$B$6,FALSE,AND($L1525,NOT($M1525),$O1525,$P1525=0),TRUE,TRUE,FALSE)</f>
        <v>0</v>
      </c>
      <c r="R1525" s="3" cm="1">
        <f t="array" ref="R1525">_xlfn.IFS(AND($Q1524,$R1524&lt;$B$6),$R1524+1,AND(NOT($L1524),$R1524&gt;0),0,TRUE,$R1524)</f>
        <v>0</v>
      </c>
      <c r="S1525" s="1" cm="1">
        <f t="array" ref="S1525">_xlfn.IFS(AND(Q1524,I1524&gt;$B$8),S1524+$B$8,AND(Q1524,I1524&lt;=$B$8),S1524+I1524,TRUE,$S1524)</f>
        <v>68</v>
      </c>
      <c r="T1525" s="1">
        <f t="shared" si="90"/>
        <v>6120</v>
      </c>
      <c r="U1525" s="17">
        <f t="shared" si="91"/>
        <v>241.26149802890933</v>
      </c>
      <c r="V1525" s="47" cm="1">
        <f t="array" ref="V1525">_xlfn.IFS($B$6=1,S1525*$B$10,AND(R1524=0,R1525&gt;=1,I1525&gt;=$B$6*$B$8-1),V1524+$B$6*$B$10*$B$8,AND(R1524=0,R1525&gt;=1,I1525&lt;$B$6*$B$8-1),V1524+I1524*$B$10,TRUE,V1524)</f>
        <v>6800</v>
      </c>
      <c r="W1525" s="17">
        <f t="shared" si="92"/>
        <v>268.06833114323257</v>
      </c>
    </row>
    <row r="1526" spans="7:23" x14ac:dyDescent="0.25">
      <c r="G1526" s="15">
        <v>1524</v>
      </c>
      <c r="H1526" s="1">
        <f t="shared" si="89"/>
        <v>25.383333333333333</v>
      </c>
      <c r="I1526" s="15" cm="1">
        <f t="array" ref="I1526">_xlfn.IFS(J1525&gt;=$C$13-$B$26,MINA(I1525+$B$13-S1526+S1525,$B$11),I1525=$B$11,MINA(I1525-S1526+S1525,$B$11),TRUE,MAXA(I1525-S1526+S1525,0))</f>
        <v>0</v>
      </c>
      <c r="J1526" s="1" cm="1">
        <f t="array" ref="J1526">_xlfn.IFS(J1525&gt;=$C$13-$B$26,0,I1525&lt;$B$11,J1525+$B$26,TRUE,0)</f>
        <v>1.35</v>
      </c>
      <c r="K1526" s="3" cm="1">
        <f t="array" ref="K1526">_xlfn.IFS(AND(NOT($K1525=0),$L1525),0,NOT($L1525),$K1525+$B$26,TRUE,$K1525)</f>
        <v>1.100000000000001</v>
      </c>
      <c r="L1526" s="3" t="b" cm="1">
        <f t="array" ref="L1526">_xlfn.IFS(AND($I1526&gt;0,$K1526&gt;=$C$5-$B$26),TRUE,$R1526&gt;=$B$6,FALSE,$I1526=0,FALSE,TRUE,$L1525)</f>
        <v>0</v>
      </c>
      <c r="M1526" s="3" t="b" cm="1">
        <f t="array" ref="M1526">_xlfn.IFS($N1526&gt;=$B$4-$B$26,FALSE,AND($I1526&gt;0,$K1526&gt;=$B$5-$B$26),TRUE,AND($L1526,NOT($M1525)),FALSE,$M1525,TRUE,TRUE,FALSE)</f>
        <v>0</v>
      </c>
      <c r="N1526" s="3" cm="1">
        <f t="array" ref="N1526">_xlfn.IFS($M1525,$N1525+$B$26,NOT($M1525),0,TRUE,$M1525)</f>
        <v>0</v>
      </c>
      <c r="O1526" s="3" t="b" cm="1">
        <f t="array" ref="O1526">_xlfn.IFS($M1526,FALSE,AND($L1526,NOT($M1526),$R1526&lt;$B$6,$I1526&gt;0),TRUE,TRUE,FALSE)</f>
        <v>0</v>
      </c>
      <c r="P1526" s="3" cm="1">
        <f t="array" ref="P1526">_xlfn.IFS($P1525&gt;=$C$7-$B$26,0,$O1525,$P1525+$B$26,TRUE,0)</f>
        <v>0</v>
      </c>
      <c r="Q1526" s="3" t="b" cm="1">
        <f t="array" ref="Q1526">_xlfn.IFS(AND($L1526,NOT($M1526),NOT($O1526)),TRUE,$R1526&gt;=$B$6,FALSE,AND($L1526,NOT($M1526),$O1526,$P1526=0),TRUE,TRUE,FALSE)</f>
        <v>0</v>
      </c>
      <c r="R1526" s="3" cm="1">
        <f t="array" ref="R1526">_xlfn.IFS(AND($Q1525,$R1525&lt;$B$6),$R1525+1,AND(NOT($L1525),$R1525&gt;0),0,TRUE,$R1525)</f>
        <v>0</v>
      </c>
      <c r="S1526" s="1" cm="1">
        <f t="array" ref="S1526">_xlfn.IFS(AND(Q1525,I1525&gt;$B$8),S1525+$B$8,AND(Q1525,I1525&lt;=$B$8),S1525+I1525,TRUE,$S1525)</f>
        <v>68</v>
      </c>
      <c r="T1526" s="1">
        <f t="shared" si="90"/>
        <v>6120</v>
      </c>
      <c r="U1526" s="17">
        <f t="shared" si="91"/>
        <v>241.10308601444518</v>
      </c>
      <c r="V1526" s="47" cm="1">
        <f t="array" ref="V1526">_xlfn.IFS($B$6=1,S1526*$B$10,AND(R1525=0,R1526&gt;=1,I1526&gt;=$B$6*$B$8-1),V1525+$B$6*$B$10*$B$8,AND(R1525=0,R1526&gt;=1,I1526&lt;$B$6*$B$8-1),V1525+I1525*$B$10,TRUE,V1525)</f>
        <v>6800</v>
      </c>
      <c r="W1526" s="17">
        <f t="shared" si="92"/>
        <v>267.892317793828</v>
      </c>
    </row>
    <row r="1527" spans="7:23" x14ac:dyDescent="0.25">
      <c r="G1527" s="15">
        <v>1525</v>
      </c>
      <c r="H1527" s="1">
        <f t="shared" si="89"/>
        <v>25.4</v>
      </c>
      <c r="I1527" s="15" cm="1">
        <f t="array" ref="I1527">_xlfn.IFS(J1526&gt;=$C$13-$B$26,MINA(I1526+$B$13-S1527+S1526,$B$11),I1526=$B$11,MINA(I1526-S1527+S1526,$B$11),TRUE,MAXA(I1526-S1527+S1526,0))</f>
        <v>0</v>
      </c>
      <c r="J1527" s="1" cm="1">
        <f t="array" ref="J1527">_xlfn.IFS(J1526&gt;=$C$13-$B$26,0,I1526&lt;$B$11,J1526+$B$26,TRUE,0)</f>
        <v>1.3666666666666667</v>
      </c>
      <c r="K1527" s="3" cm="1">
        <f t="array" ref="K1527">_xlfn.IFS(AND(NOT($K1526=0),$L1526),0,NOT($L1526),$K1526+$B$26,TRUE,$K1526)</f>
        <v>1.1166666666666676</v>
      </c>
      <c r="L1527" s="3" t="b" cm="1">
        <f t="array" ref="L1527">_xlfn.IFS(AND($I1527&gt;0,$K1527&gt;=$C$5-$B$26),TRUE,$R1527&gt;=$B$6,FALSE,$I1527=0,FALSE,TRUE,$L1526)</f>
        <v>0</v>
      </c>
      <c r="M1527" s="3" t="b" cm="1">
        <f t="array" ref="M1527">_xlfn.IFS($N1527&gt;=$B$4-$B$26,FALSE,AND($I1527&gt;0,$K1527&gt;=$B$5-$B$26),TRUE,AND($L1527,NOT($M1526)),FALSE,$M1526,TRUE,TRUE,FALSE)</f>
        <v>0</v>
      </c>
      <c r="N1527" s="3" cm="1">
        <f t="array" ref="N1527">_xlfn.IFS($M1526,$N1526+$B$26,NOT($M1526),0,TRUE,$M1526)</f>
        <v>0</v>
      </c>
      <c r="O1527" s="3" t="b" cm="1">
        <f t="array" ref="O1527">_xlfn.IFS($M1527,FALSE,AND($L1527,NOT($M1527),$R1527&lt;$B$6,$I1527&gt;0),TRUE,TRUE,FALSE)</f>
        <v>0</v>
      </c>
      <c r="P1527" s="3" cm="1">
        <f t="array" ref="P1527">_xlfn.IFS($P1526&gt;=$C$7-$B$26,0,$O1526,$P1526+$B$26,TRUE,0)</f>
        <v>0</v>
      </c>
      <c r="Q1527" s="3" t="b" cm="1">
        <f t="array" ref="Q1527">_xlfn.IFS(AND($L1527,NOT($M1527),NOT($O1527)),TRUE,$R1527&gt;=$B$6,FALSE,AND($L1527,NOT($M1527),$O1527,$P1527=0),TRUE,TRUE,FALSE)</f>
        <v>0</v>
      </c>
      <c r="R1527" s="3" cm="1">
        <f t="array" ref="R1527">_xlfn.IFS(AND($Q1526,$R1526&lt;$B$6),$R1526+1,AND(NOT($L1526),$R1526&gt;0),0,TRUE,$R1526)</f>
        <v>0</v>
      </c>
      <c r="S1527" s="1" cm="1">
        <f t="array" ref="S1527">_xlfn.IFS(AND(Q1526,I1526&gt;$B$8),S1526+$B$8,AND(Q1526,I1526&lt;=$B$8),S1526+I1526,TRUE,$S1526)</f>
        <v>68</v>
      </c>
      <c r="T1527" s="1">
        <f t="shared" si="90"/>
        <v>6120</v>
      </c>
      <c r="U1527" s="17">
        <f t="shared" si="91"/>
        <v>240.94488188976379</v>
      </c>
      <c r="V1527" s="47" cm="1">
        <f t="array" ref="V1527">_xlfn.IFS($B$6=1,S1527*$B$10,AND(R1526=0,R1527&gt;=1,I1527&gt;=$B$6*$B$8-1),V1526+$B$6*$B$10*$B$8,AND(R1526=0,R1527&gt;=1,I1527&lt;$B$6*$B$8-1),V1526+I1526*$B$10,TRUE,V1526)</f>
        <v>6800</v>
      </c>
      <c r="W1527" s="17">
        <f t="shared" si="92"/>
        <v>267.71653543307087</v>
      </c>
    </row>
    <row r="1528" spans="7:23" x14ac:dyDescent="0.25">
      <c r="G1528" s="15">
        <v>1526</v>
      </c>
      <c r="H1528" s="1">
        <f t="shared" si="89"/>
        <v>25.416666666666668</v>
      </c>
      <c r="I1528" s="15" cm="1">
        <f t="array" ref="I1528">_xlfn.IFS(J1527&gt;=$C$13-$B$26,MINA(I1527+$B$13-S1528+S1527,$B$11),I1527=$B$11,MINA(I1527-S1528+S1527,$B$11),TRUE,MAXA(I1527-S1528+S1527,0))</f>
        <v>0</v>
      </c>
      <c r="J1528" s="1" cm="1">
        <f t="array" ref="J1528">_xlfn.IFS(J1527&gt;=$C$13-$B$26,0,I1527&lt;$B$11,J1527+$B$26,TRUE,0)</f>
        <v>1.3833333333333333</v>
      </c>
      <c r="K1528" s="3" cm="1">
        <f t="array" ref="K1528">_xlfn.IFS(AND(NOT($K1527=0),$L1527),0,NOT($L1527),$K1527+$B$26,TRUE,$K1527)</f>
        <v>1.1333333333333342</v>
      </c>
      <c r="L1528" s="3" t="b" cm="1">
        <f t="array" ref="L1528">_xlfn.IFS(AND($I1528&gt;0,$K1528&gt;=$C$5-$B$26),TRUE,$R1528&gt;=$B$6,FALSE,$I1528=0,FALSE,TRUE,$L1527)</f>
        <v>0</v>
      </c>
      <c r="M1528" s="3" t="b" cm="1">
        <f t="array" ref="M1528">_xlfn.IFS($N1528&gt;=$B$4-$B$26,FALSE,AND($I1528&gt;0,$K1528&gt;=$B$5-$B$26),TRUE,AND($L1528,NOT($M1527)),FALSE,$M1527,TRUE,TRUE,FALSE)</f>
        <v>0</v>
      </c>
      <c r="N1528" s="3" cm="1">
        <f t="array" ref="N1528">_xlfn.IFS($M1527,$N1527+$B$26,NOT($M1527),0,TRUE,$M1527)</f>
        <v>0</v>
      </c>
      <c r="O1528" s="3" t="b" cm="1">
        <f t="array" ref="O1528">_xlfn.IFS($M1528,FALSE,AND($L1528,NOT($M1528),$R1528&lt;$B$6,$I1528&gt;0),TRUE,TRUE,FALSE)</f>
        <v>0</v>
      </c>
      <c r="P1528" s="3" cm="1">
        <f t="array" ref="P1528">_xlfn.IFS($P1527&gt;=$C$7-$B$26,0,$O1527,$P1527+$B$26,TRUE,0)</f>
        <v>0</v>
      </c>
      <c r="Q1528" s="3" t="b" cm="1">
        <f t="array" ref="Q1528">_xlfn.IFS(AND($L1528,NOT($M1528),NOT($O1528)),TRUE,$R1528&gt;=$B$6,FALSE,AND($L1528,NOT($M1528),$O1528,$P1528=0),TRUE,TRUE,FALSE)</f>
        <v>0</v>
      </c>
      <c r="R1528" s="3" cm="1">
        <f t="array" ref="R1528">_xlfn.IFS(AND($Q1527,$R1527&lt;$B$6),$R1527+1,AND(NOT($L1527),$R1527&gt;0),0,TRUE,$R1527)</f>
        <v>0</v>
      </c>
      <c r="S1528" s="1" cm="1">
        <f t="array" ref="S1528">_xlfn.IFS(AND(Q1527,I1527&gt;$B$8),S1527+$B$8,AND(Q1527,I1527&lt;=$B$8),S1527+I1527,TRUE,$S1527)</f>
        <v>68</v>
      </c>
      <c r="T1528" s="1">
        <f t="shared" si="90"/>
        <v>6120</v>
      </c>
      <c r="U1528" s="17">
        <f t="shared" si="91"/>
        <v>240.78688524590163</v>
      </c>
      <c r="V1528" s="47" cm="1">
        <f t="array" ref="V1528">_xlfn.IFS($B$6=1,S1528*$B$10,AND(R1527=0,R1528&gt;=1,I1528&gt;=$B$6*$B$8-1),V1527+$B$6*$B$10*$B$8,AND(R1527=0,R1528&gt;=1,I1528&lt;$B$6*$B$8-1),V1527+I1527*$B$10,TRUE,V1527)</f>
        <v>6800</v>
      </c>
      <c r="W1528" s="17">
        <f t="shared" si="92"/>
        <v>267.54098360655735</v>
      </c>
    </row>
    <row r="1529" spans="7:23" x14ac:dyDescent="0.25">
      <c r="G1529" s="15">
        <v>1527</v>
      </c>
      <c r="H1529" s="1">
        <f t="shared" si="89"/>
        <v>25.433333333333334</v>
      </c>
      <c r="I1529" s="15" cm="1">
        <f t="array" ref="I1529">_xlfn.IFS(J1528&gt;=$C$13-$B$26,MINA(I1528+$B$13-S1529+S1528,$B$11),I1528=$B$11,MINA(I1528-S1529+S1528,$B$11),TRUE,MAXA(I1528-S1529+S1528,0))</f>
        <v>0</v>
      </c>
      <c r="J1529" s="1" cm="1">
        <f t="array" ref="J1529">_xlfn.IFS(J1528&gt;=$C$13-$B$26,0,I1528&lt;$B$11,J1528+$B$26,TRUE,0)</f>
        <v>1.4</v>
      </c>
      <c r="K1529" s="3" cm="1">
        <f t="array" ref="K1529">_xlfn.IFS(AND(NOT($K1528=0),$L1528),0,NOT($L1528),$K1528+$B$26,TRUE,$K1528)</f>
        <v>1.1500000000000008</v>
      </c>
      <c r="L1529" s="3" t="b" cm="1">
        <f t="array" ref="L1529">_xlfn.IFS(AND($I1529&gt;0,$K1529&gt;=$C$5-$B$26),TRUE,$R1529&gt;=$B$6,FALSE,$I1529=0,FALSE,TRUE,$L1528)</f>
        <v>0</v>
      </c>
      <c r="M1529" s="3" t="b" cm="1">
        <f t="array" ref="M1529">_xlfn.IFS($N1529&gt;=$B$4-$B$26,FALSE,AND($I1529&gt;0,$K1529&gt;=$B$5-$B$26),TRUE,AND($L1529,NOT($M1528)),FALSE,$M1528,TRUE,TRUE,FALSE)</f>
        <v>0</v>
      </c>
      <c r="N1529" s="3" cm="1">
        <f t="array" ref="N1529">_xlfn.IFS($M1528,$N1528+$B$26,NOT($M1528),0,TRUE,$M1528)</f>
        <v>0</v>
      </c>
      <c r="O1529" s="3" t="b" cm="1">
        <f t="array" ref="O1529">_xlfn.IFS($M1529,FALSE,AND($L1529,NOT($M1529),$R1529&lt;$B$6,$I1529&gt;0),TRUE,TRUE,FALSE)</f>
        <v>0</v>
      </c>
      <c r="P1529" s="3" cm="1">
        <f t="array" ref="P1529">_xlfn.IFS($P1528&gt;=$C$7-$B$26,0,$O1528,$P1528+$B$26,TRUE,0)</f>
        <v>0</v>
      </c>
      <c r="Q1529" s="3" t="b" cm="1">
        <f t="array" ref="Q1529">_xlfn.IFS(AND($L1529,NOT($M1529),NOT($O1529)),TRUE,$R1529&gt;=$B$6,FALSE,AND($L1529,NOT($M1529),$O1529,$P1529=0),TRUE,TRUE,FALSE)</f>
        <v>0</v>
      </c>
      <c r="R1529" s="3" cm="1">
        <f t="array" ref="R1529">_xlfn.IFS(AND($Q1528,$R1528&lt;$B$6),$R1528+1,AND(NOT($L1528),$R1528&gt;0),0,TRUE,$R1528)</f>
        <v>0</v>
      </c>
      <c r="S1529" s="1" cm="1">
        <f t="array" ref="S1529">_xlfn.IFS(AND(Q1528,I1528&gt;$B$8),S1528+$B$8,AND(Q1528,I1528&lt;=$B$8),S1528+I1528,TRUE,$S1528)</f>
        <v>68</v>
      </c>
      <c r="T1529" s="1">
        <f t="shared" si="90"/>
        <v>6120</v>
      </c>
      <c r="U1529" s="17">
        <f t="shared" si="91"/>
        <v>240.62909567496723</v>
      </c>
      <c r="V1529" s="47" cm="1">
        <f t="array" ref="V1529">_xlfn.IFS($B$6=1,S1529*$B$10,AND(R1528=0,R1529&gt;=1,I1529&gt;=$B$6*$B$8-1),V1528+$B$6*$B$10*$B$8,AND(R1528=0,R1529&gt;=1,I1529&lt;$B$6*$B$8-1),V1528+I1528*$B$10,TRUE,V1528)</f>
        <v>6800</v>
      </c>
      <c r="W1529" s="17">
        <f t="shared" si="92"/>
        <v>267.36566186107473</v>
      </c>
    </row>
    <row r="1530" spans="7:23" x14ac:dyDescent="0.25">
      <c r="G1530" s="15">
        <v>1528</v>
      </c>
      <c r="H1530" s="1">
        <f t="shared" si="89"/>
        <v>25.45</v>
      </c>
      <c r="I1530" s="15" cm="1">
        <f t="array" ref="I1530">_xlfn.IFS(J1529&gt;=$C$13-$B$26,MINA(I1529+$B$13-S1530+S1529,$B$11),I1529=$B$11,MINA(I1529-S1530+S1529,$B$11),TRUE,MAXA(I1529-S1530+S1529,0))</f>
        <v>0</v>
      </c>
      <c r="J1530" s="1" cm="1">
        <f t="array" ref="J1530">_xlfn.IFS(J1529&gt;=$C$13-$B$26,0,I1529&lt;$B$11,J1529+$B$26,TRUE,0)</f>
        <v>1.4166666666666665</v>
      </c>
      <c r="K1530" s="3" cm="1">
        <f t="array" ref="K1530">_xlfn.IFS(AND(NOT($K1529=0),$L1529),0,NOT($L1529),$K1529+$B$26,TRUE,$K1529)</f>
        <v>1.1666666666666674</v>
      </c>
      <c r="L1530" s="3" t="b" cm="1">
        <f t="array" ref="L1530">_xlfn.IFS(AND($I1530&gt;0,$K1530&gt;=$C$5-$B$26),TRUE,$R1530&gt;=$B$6,FALSE,$I1530=0,FALSE,TRUE,$L1529)</f>
        <v>0</v>
      </c>
      <c r="M1530" s="3" t="b" cm="1">
        <f t="array" ref="M1530">_xlfn.IFS($N1530&gt;=$B$4-$B$26,FALSE,AND($I1530&gt;0,$K1530&gt;=$B$5-$B$26),TRUE,AND($L1530,NOT($M1529)),FALSE,$M1529,TRUE,TRUE,FALSE)</f>
        <v>0</v>
      </c>
      <c r="N1530" s="3" cm="1">
        <f t="array" ref="N1530">_xlfn.IFS($M1529,$N1529+$B$26,NOT($M1529),0,TRUE,$M1529)</f>
        <v>0</v>
      </c>
      <c r="O1530" s="3" t="b" cm="1">
        <f t="array" ref="O1530">_xlfn.IFS($M1530,FALSE,AND($L1530,NOT($M1530),$R1530&lt;$B$6,$I1530&gt;0),TRUE,TRUE,FALSE)</f>
        <v>0</v>
      </c>
      <c r="P1530" s="3" cm="1">
        <f t="array" ref="P1530">_xlfn.IFS($P1529&gt;=$C$7-$B$26,0,$O1529,$P1529+$B$26,TRUE,0)</f>
        <v>0</v>
      </c>
      <c r="Q1530" s="3" t="b" cm="1">
        <f t="array" ref="Q1530">_xlfn.IFS(AND($L1530,NOT($M1530),NOT($O1530)),TRUE,$R1530&gt;=$B$6,FALSE,AND($L1530,NOT($M1530),$O1530,$P1530=0),TRUE,TRUE,FALSE)</f>
        <v>0</v>
      </c>
      <c r="R1530" s="3" cm="1">
        <f t="array" ref="R1530">_xlfn.IFS(AND($Q1529,$R1529&lt;$B$6),$R1529+1,AND(NOT($L1529),$R1529&gt;0),0,TRUE,$R1529)</f>
        <v>0</v>
      </c>
      <c r="S1530" s="1" cm="1">
        <f t="array" ref="S1530">_xlfn.IFS(AND(Q1529,I1529&gt;$B$8),S1529+$B$8,AND(Q1529,I1529&lt;=$B$8),S1529+I1529,TRUE,$S1529)</f>
        <v>68</v>
      </c>
      <c r="T1530" s="1">
        <f t="shared" si="90"/>
        <v>6120</v>
      </c>
      <c r="U1530" s="17">
        <f t="shared" si="91"/>
        <v>240.47151277013754</v>
      </c>
      <c r="V1530" s="47" cm="1">
        <f t="array" ref="V1530">_xlfn.IFS($B$6=1,S1530*$B$10,AND(R1529=0,R1530&gt;=1,I1530&gt;=$B$6*$B$8-1),V1529+$B$6*$B$10*$B$8,AND(R1529=0,R1530&gt;=1,I1530&lt;$B$6*$B$8-1),V1529+I1529*$B$10,TRUE,V1529)</f>
        <v>6800</v>
      </c>
      <c r="W1530" s="17">
        <f t="shared" si="92"/>
        <v>267.19056974459727</v>
      </c>
    </row>
    <row r="1531" spans="7:23" x14ac:dyDescent="0.25">
      <c r="G1531" s="15">
        <v>1529</v>
      </c>
      <c r="H1531" s="1">
        <f t="shared" si="89"/>
        <v>25.466666666666665</v>
      </c>
      <c r="I1531" s="15" cm="1">
        <f t="array" ref="I1531">_xlfn.IFS(J1530&gt;=$C$13-$B$26,MINA(I1530+$B$13-S1531+S1530,$B$11),I1530=$B$11,MINA(I1530-S1531+S1530,$B$11),TRUE,MAXA(I1530-S1531+S1530,0))</f>
        <v>0</v>
      </c>
      <c r="J1531" s="1" cm="1">
        <f t="array" ref="J1531">_xlfn.IFS(J1530&gt;=$C$13-$B$26,0,I1530&lt;$B$11,J1530+$B$26,TRUE,0)</f>
        <v>1.4333333333333331</v>
      </c>
      <c r="K1531" s="3" cm="1">
        <f t="array" ref="K1531">_xlfn.IFS(AND(NOT($K1530=0),$L1530),0,NOT($L1530),$K1530+$B$26,TRUE,$K1530)</f>
        <v>1.183333333333334</v>
      </c>
      <c r="L1531" s="3" t="b" cm="1">
        <f t="array" ref="L1531">_xlfn.IFS(AND($I1531&gt;0,$K1531&gt;=$C$5-$B$26),TRUE,$R1531&gt;=$B$6,FALSE,$I1531=0,FALSE,TRUE,$L1530)</f>
        <v>0</v>
      </c>
      <c r="M1531" s="3" t="b" cm="1">
        <f t="array" ref="M1531">_xlfn.IFS($N1531&gt;=$B$4-$B$26,FALSE,AND($I1531&gt;0,$K1531&gt;=$B$5-$B$26),TRUE,AND($L1531,NOT($M1530)),FALSE,$M1530,TRUE,TRUE,FALSE)</f>
        <v>0</v>
      </c>
      <c r="N1531" s="3" cm="1">
        <f t="array" ref="N1531">_xlfn.IFS($M1530,$N1530+$B$26,NOT($M1530),0,TRUE,$M1530)</f>
        <v>0</v>
      </c>
      <c r="O1531" s="3" t="b" cm="1">
        <f t="array" ref="O1531">_xlfn.IFS($M1531,FALSE,AND($L1531,NOT($M1531),$R1531&lt;$B$6,$I1531&gt;0),TRUE,TRUE,FALSE)</f>
        <v>0</v>
      </c>
      <c r="P1531" s="3" cm="1">
        <f t="array" ref="P1531">_xlfn.IFS($P1530&gt;=$C$7-$B$26,0,$O1530,$P1530+$B$26,TRUE,0)</f>
        <v>0</v>
      </c>
      <c r="Q1531" s="3" t="b" cm="1">
        <f t="array" ref="Q1531">_xlfn.IFS(AND($L1531,NOT($M1531),NOT($O1531)),TRUE,$R1531&gt;=$B$6,FALSE,AND($L1531,NOT($M1531),$O1531,$P1531=0),TRUE,TRUE,FALSE)</f>
        <v>0</v>
      </c>
      <c r="R1531" s="3" cm="1">
        <f t="array" ref="R1531">_xlfn.IFS(AND($Q1530,$R1530&lt;$B$6),$R1530+1,AND(NOT($L1530),$R1530&gt;0),0,TRUE,$R1530)</f>
        <v>0</v>
      </c>
      <c r="S1531" s="1" cm="1">
        <f t="array" ref="S1531">_xlfn.IFS(AND(Q1530,I1530&gt;$B$8),S1530+$B$8,AND(Q1530,I1530&lt;=$B$8),S1530+I1530,TRUE,$S1530)</f>
        <v>68</v>
      </c>
      <c r="T1531" s="1">
        <f t="shared" si="90"/>
        <v>6120</v>
      </c>
      <c r="U1531" s="17">
        <f t="shared" si="91"/>
        <v>240.31413612565447</v>
      </c>
      <c r="V1531" s="47" cm="1">
        <f t="array" ref="V1531">_xlfn.IFS($B$6=1,S1531*$B$10,AND(R1530=0,R1531&gt;=1,I1531&gt;=$B$6*$B$8-1),V1530+$B$6*$B$10*$B$8,AND(R1530=0,R1531&gt;=1,I1531&lt;$B$6*$B$8-1),V1530+I1530*$B$10,TRUE,V1530)</f>
        <v>6800</v>
      </c>
      <c r="W1531" s="17">
        <f t="shared" si="92"/>
        <v>267.01570680628276</v>
      </c>
    </row>
    <row r="1532" spans="7:23" x14ac:dyDescent="0.25">
      <c r="G1532" s="15">
        <v>1530</v>
      </c>
      <c r="H1532" s="1">
        <f t="shared" si="89"/>
        <v>25.483333333333334</v>
      </c>
      <c r="I1532" s="15" cm="1">
        <f t="array" ref="I1532">_xlfn.IFS(J1531&gt;=$C$13-$B$26,MINA(I1531+$B$13-S1532+S1531,$B$11),I1531=$B$11,MINA(I1531-S1532+S1531,$B$11),TRUE,MAXA(I1531-S1532+S1531,0))</f>
        <v>0</v>
      </c>
      <c r="J1532" s="1" cm="1">
        <f t="array" ref="J1532">_xlfn.IFS(J1531&gt;=$C$13-$B$26,0,I1531&lt;$B$11,J1531+$B$26,TRUE,0)</f>
        <v>1.4499999999999997</v>
      </c>
      <c r="K1532" s="3" cm="1">
        <f t="array" ref="K1532">_xlfn.IFS(AND(NOT($K1531=0),$L1531),0,NOT($L1531),$K1531+$B$26,TRUE,$K1531)</f>
        <v>1.2000000000000006</v>
      </c>
      <c r="L1532" s="3" t="b" cm="1">
        <f t="array" ref="L1532">_xlfn.IFS(AND($I1532&gt;0,$K1532&gt;=$C$5-$B$26),TRUE,$R1532&gt;=$B$6,FALSE,$I1532=0,FALSE,TRUE,$L1531)</f>
        <v>0</v>
      </c>
      <c r="M1532" s="3" t="b" cm="1">
        <f t="array" ref="M1532">_xlfn.IFS($N1532&gt;=$B$4-$B$26,FALSE,AND($I1532&gt;0,$K1532&gt;=$B$5-$B$26),TRUE,AND($L1532,NOT($M1531)),FALSE,$M1531,TRUE,TRUE,FALSE)</f>
        <v>0</v>
      </c>
      <c r="N1532" s="3" cm="1">
        <f t="array" ref="N1532">_xlfn.IFS($M1531,$N1531+$B$26,NOT($M1531),0,TRUE,$M1531)</f>
        <v>0</v>
      </c>
      <c r="O1532" s="3" t="b" cm="1">
        <f t="array" ref="O1532">_xlfn.IFS($M1532,FALSE,AND($L1532,NOT($M1532),$R1532&lt;$B$6,$I1532&gt;0),TRUE,TRUE,FALSE)</f>
        <v>0</v>
      </c>
      <c r="P1532" s="3" cm="1">
        <f t="array" ref="P1532">_xlfn.IFS($P1531&gt;=$C$7-$B$26,0,$O1531,$P1531+$B$26,TRUE,0)</f>
        <v>0</v>
      </c>
      <c r="Q1532" s="3" t="b" cm="1">
        <f t="array" ref="Q1532">_xlfn.IFS(AND($L1532,NOT($M1532),NOT($O1532)),TRUE,$R1532&gt;=$B$6,FALSE,AND($L1532,NOT($M1532),$O1532,$P1532=0),TRUE,TRUE,FALSE)</f>
        <v>0</v>
      </c>
      <c r="R1532" s="3" cm="1">
        <f t="array" ref="R1532">_xlfn.IFS(AND($Q1531,$R1531&lt;$B$6),$R1531+1,AND(NOT($L1531),$R1531&gt;0),0,TRUE,$R1531)</f>
        <v>0</v>
      </c>
      <c r="S1532" s="1" cm="1">
        <f t="array" ref="S1532">_xlfn.IFS(AND(Q1531,I1531&gt;$B$8),S1531+$B$8,AND(Q1531,I1531&lt;=$B$8),S1531+I1531,TRUE,$S1531)</f>
        <v>68</v>
      </c>
      <c r="T1532" s="1">
        <f t="shared" si="90"/>
        <v>6120</v>
      </c>
      <c r="U1532" s="17">
        <f t="shared" si="91"/>
        <v>240.15696533682143</v>
      </c>
      <c r="V1532" s="47" cm="1">
        <f t="array" ref="V1532">_xlfn.IFS($B$6=1,S1532*$B$10,AND(R1531=0,R1532&gt;=1,I1532&gt;=$B$6*$B$8-1),V1531+$B$6*$B$10*$B$8,AND(R1531=0,R1532&gt;=1,I1532&lt;$B$6*$B$8-1),V1531+I1531*$B$10,TRUE,V1531)</f>
        <v>6800</v>
      </c>
      <c r="W1532" s="17">
        <f t="shared" si="92"/>
        <v>266.84107259646828</v>
      </c>
    </row>
    <row r="1533" spans="7:23" x14ac:dyDescent="0.25">
      <c r="G1533" s="15">
        <v>1531</v>
      </c>
      <c r="H1533" s="1">
        <f t="shared" si="89"/>
        <v>25.5</v>
      </c>
      <c r="I1533" s="15" cm="1">
        <f t="array" ref="I1533">_xlfn.IFS(J1532&gt;=$C$13-$B$26,MINA(I1532+$B$13-S1533+S1532,$B$11),I1532=$B$11,MINA(I1532-S1533+S1532,$B$11),TRUE,MAXA(I1532-S1533+S1532,0))</f>
        <v>0</v>
      </c>
      <c r="J1533" s="1" cm="1">
        <f t="array" ref="J1533">_xlfn.IFS(J1532&gt;=$C$13-$B$26,0,I1532&lt;$B$11,J1532+$B$26,TRUE,0)</f>
        <v>1.4666666666666663</v>
      </c>
      <c r="K1533" s="3" cm="1">
        <f t="array" ref="K1533">_xlfn.IFS(AND(NOT($K1532=0),$L1532),0,NOT($L1532),$K1532+$B$26,TRUE,$K1532)</f>
        <v>1.2166666666666672</v>
      </c>
      <c r="L1533" s="3" t="b" cm="1">
        <f t="array" ref="L1533">_xlfn.IFS(AND($I1533&gt;0,$K1533&gt;=$C$5-$B$26),TRUE,$R1533&gt;=$B$6,FALSE,$I1533=0,FALSE,TRUE,$L1532)</f>
        <v>0</v>
      </c>
      <c r="M1533" s="3" t="b" cm="1">
        <f t="array" ref="M1533">_xlfn.IFS($N1533&gt;=$B$4-$B$26,FALSE,AND($I1533&gt;0,$K1533&gt;=$B$5-$B$26),TRUE,AND($L1533,NOT($M1532)),FALSE,$M1532,TRUE,TRUE,FALSE)</f>
        <v>0</v>
      </c>
      <c r="N1533" s="3" cm="1">
        <f t="array" ref="N1533">_xlfn.IFS($M1532,$N1532+$B$26,NOT($M1532),0,TRUE,$M1532)</f>
        <v>0</v>
      </c>
      <c r="O1533" s="3" t="b" cm="1">
        <f t="array" ref="O1533">_xlfn.IFS($M1533,FALSE,AND($L1533,NOT($M1533),$R1533&lt;$B$6,$I1533&gt;0),TRUE,TRUE,FALSE)</f>
        <v>0</v>
      </c>
      <c r="P1533" s="3" cm="1">
        <f t="array" ref="P1533">_xlfn.IFS($P1532&gt;=$C$7-$B$26,0,$O1532,$P1532+$B$26,TRUE,0)</f>
        <v>0</v>
      </c>
      <c r="Q1533" s="3" t="b" cm="1">
        <f t="array" ref="Q1533">_xlfn.IFS(AND($L1533,NOT($M1533),NOT($O1533)),TRUE,$R1533&gt;=$B$6,FALSE,AND($L1533,NOT($M1533),$O1533,$P1533=0),TRUE,TRUE,FALSE)</f>
        <v>0</v>
      </c>
      <c r="R1533" s="3" cm="1">
        <f t="array" ref="R1533">_xlfn.IFS(AND($Q1532,$R1532&lt;$B$6),$R1532+1,AND(NOT($L1532),$R1532&gt;0),0,TRUE,$R1532)</f>
        <v>0</v>
      </c>
      <c r="S1533" s="1" cm="1">
        <f t="array" ref="S1533">_xlfn.IFS(AND(Q1532,I1532&gt;$B$8),S1532+$B$8,AND(Q1532,I1532&lt;=$B$8),S1532+I1532,TRUE,$S1532)</f>
        <v>68</v>
      </c>
      <c r="T1533" s="1">
        <f t="shared" si="90"/>
        <v>6120</v>
      </c>
      <c r="U1533" s="17">
        <f t="shared" si="91"/>
        <v>240</v>
      </c>
      <c r="V1533" s="47" cm="1">
        <f t="array" ref="V1533">_xlfn.IFS($B$6=1,S1533*$B$10,AND(R1532=0,R1533&gt;=1,I1533&gt;=$B$6*$B$8-1),V1532+$B$6*$B$10*$B$8,AND(R1532=0,R1533&gt;=1,I1533&lt;$B$6*$B$8-1),V1532+I1532*$B$10,TRUE,V1532)</f>
        <v>6800</v>
      </c>
      <c r="W1533" s="17">
        <f t="shared" si="92"/>
        <v>266.66666666666669</v>
      </c>
    </row>
    <row r="1534" spans="7:23" x14ac:dyDescent="0.25">
      <c r="G1534" s="15">
        <v>1532</v>
      </c>
      <c r="H1534" s="1">
        <f t="shared" si="89"/>
        <v>25.516666666666666</v>
      </c>
      <c r="I1534" s="15" cm="1">
        <f t="array" ref="I1534">_xlfn.IFS(J1533&gt;=$C$13-$B$26,MINA(I1533+$B$13-S1534+S1533,$B$11),I1533=$B$11,MINA(I1533-S1534+S1533,$B$11),TRUE,MAXA(I1533-S1534+S1533,0))</f>
        <v>0</v>
      </c>
      <c r="J1534" s="1" cm="1">
        <f t="array" ref="J1534">_xlfn.IFS(J1533&gt;=$C$13-$B$26,0,I1533&lt;$B$11,J1533+$B$26,TRUE,0)</f>
        <v>1.4833333333333329</v>
      </c>
      <c r="K1534" s="3" cm="1">
        <f t="array" ref="K1534">_xlfn.IFS(AND(NOT($K1533=0),$L1533),0,NOT($L1533),$K1533+$B$26,TRUE,$K1533)</f>
        <v>1.2333333333333338</v>
      </c>
      <c r="L1534" s="3" t="b" cm="1">
        <f t="array" ref="L1534">_xlfn.IFS(AND($I1534&gt;0,$K1534&gt;=$C$5-$B$26),TRUE,$R1534&gt;=$B$6,FALSE,$I1534=0,FALSE,TRUE,$L1533)</f>
        <v>0</v>
      </c>
      <c r="M1534" s="3" t="b" cm="1">
        <f t="array" ref="M1534">_xlfn.IFS($N1534&gt;=$B$4-$B$26,FALSE,AND($I1534&gt;0,$K1534&gt;=$B$5-$B$26),TRUE,AND($L1534,NOT($M1533)),FALSE,$M1533,TRUE,TRUE,FALSE)</f>
        <v>0</v>
      </c>
      <c r="N1534" s="3" cm="1">
        <f t="array" ref="N1534">_xlfn.IFS($M1533,$N1533+$B$26,NOT($M1533),0,TRUE,$M1533)</f>
        <v>0</v>
      </c>
      <c r="O1534" s="3" t="b" cm="1">
        <f t="array" ref="O1534">_xlfn.IFS($M1534,FALSE,AND($L1534,NOT($M1534),$R1534&lt;$B$6,$I1534&gt;0),TRUE,TRUE,FALSE)</f>
        <v>0</v>
      </c>
      <c r="P1534" s="3" cm="1">
        <f t="array" ref="P1534">_xlfn.IFS($P1533&gt;=$C$7-$B$26,0,$O1533,$P1533+$B$26,TRUE,0)</f>
        <v>0</v>
      </c>
      <c r="Q1534" s="3" t="b" cm="1">
        <f t="array" ref="Q1534">_xlfn.IFS(AND($L1534,NOT($M1534),NOT($O1534)),TRUE,$R1534&gt;=$B$6,FALSE,AND($L1534,NOT($M1534),$O1534,$P1534=0),TRUE,TRUE,FALSE)</f>
        <v>0</v>
      </c>
      <c r="R1534" s="3" cm="1">
        <f t="array" ref="R1534">_xlfn.IFS(AND($Q1533,$R1533&lt;$B$6),$R1533+1,AND(NOT($L1533),$R1533&gt;0),0,TRUE,$R1533)</f>
        <v>0</v>
      </c>
      <c r="S1534" s="1" cm="1">
        <f t="array" ref="S1534">_xlfn.IFS(AND(Q1533,I1533&gt;$B$8),S1533+$B$8,AND(Q1533,I1533&lt;=$B$8),S1533+I1533,TRUE,$S1533)</f>
        <v>68</v>
      </c>
      <c r="T1534" s="1">
        <f t="shared" si="90"/>
        <v>6120</v>
      </c>
      <c r="U1534" s="17">
        <f t="shared" si="91"/>
        <v>239.84323971260613</v>
      </c>
      <c r="V1534" s="47" cm="1">
        <f t="array" ref="V1534">_xlfn.IFS($B$6=1,S1534*$B$10,AND(R1533=0,R1534&gt;=1,I1534&gt;=$B$6*$B$8-1),V1533+$B$6*$B$10*$B$8,AND(R1533=0,R1534&gt;=1,I1534&lt;$B$6*$B$8-1),V1533+I1533*$B$10,TRUE,V1533)</f>
        <v>6800</v>
      </c>
      <c r="W1534" s="17">
        <f t="shared" si="92"/>
        <v>266.4924885695624</v>
      </c>
    </row>
    <row r="1535" spans="7:23" x14ac:dyDescent="0.25">
      <c r="G1535" s="15">
        <v>1533</v>
      </c>
      <c r="H1535" s="1">
        <f t="shared" si="89"/>
        <v>25.533333333333331</v>
      </c>
      <c r="I1535" s="15" cm="1">
        <f t="array" ref="I1535">_xlfn.IFS(J1534&gt;=$C$13-$B$26,MINA(I1534+$B$13-S1535+S1534,$B$11),I1534=$B$11,MINA(I1534-S1535+S1534,$B$11),TRUE,MAXA(I1534-S1535+S1534,0))</f>
        <v>3</v>
      </c>
      <c r="J1535" s="1" cm="1">
        <f t="array" ref="J1535">_xlfn.IFS(J1534&gt;=$C$13-$B$26,0,I1534&lt;$B$11,J1534+$B$26,TRUE,0)</f>
        <v>0</v>
      </c>
      <c r="K1535" s="3" cm="1">
        <f t="array" ref="K1535">_xlfn.IFS(AND(NOT($K1534=0),$L1534),0,NOT($L1534),$K1534+$B$26,TRUE,$K1534)</f>
        <v>1.2500000000000004</v>
      </c>
      <c r="L1535" s="3" t="b" cm="1">
        <f t="array" ref="L1535">_xlfn.IFS(AND($I1535&gt;0,$K1535&gt;=$C$5-$B$26),TRUE,$R1535&gt;=$B$6,FALSE,$I1535=0,FALSE,TRUE,$L1534)</f>
        <v>1</v>
      </c>
      <c r="M1535" s="3" t="b" cm="1">
        <f t="array" ref="M1535">_xlfn.IFS($N1535&gt;=$B$4-$B$26,FALSE,AND($I1535&gt;0,$K1535&gt;=$B$5-$B$26),TRUE,AND($L1535,NOT($M1534)),FALSE,$M1534,TRUE,TRUE,FALSE)</f>
        <v>1</v>
      </c>
      <c r="N1535" s="3" cm="1">
        <f t="array" ref="N1535">_xlfn.IFS($M1534,$N1534+$B$26,NOT($M1534),0,TRUE,$M1534)</f>
        <v>0</v>
      </c>
      <c r="O1535" s="3" t="b" cm="1">
        <f t="array" ref="O1535">_xlfn.IFS($M1535,FALSE,AND($L1535,NOT($M1535),$R1535&lt;$B$6,$I1535&gt;0),TRUE,TRUE,FALSE)</f>
        <v>0</v>
      </c>
      <c r="P1535" s="3" cm="1">
        <f t="array" ref="P1535">_xlfn.IFS($P1534&gt;=$C$7-$B$26,0,$O1534,$P1534+$B$26,TRUE,0)</f>
        <v>0</v>
      </c>
      <c r="Q1535" s="3" t="b" cm="1">
        <f t="array" ref="Q1535">_xlfn.IFS(AND($L1535,NOT($M1535),NOT($O1535)),TRUE,$R1535&gt;=$B$6,FALSE,AND($L1535,NOT($M1535),$O1535,$P1535=0),TRUE,TRUE,FALSE)</f>
        <v>0</v>
      </c>
      <c r="R1535" s="3" cm="1">
        <f t="array" ref="R1535">_xlfn.IFS(AND($Q1534,$R1534&lt;$B$6),$R1534+1,AND(NOT($L1534),$R1534&gt;0),0,TRUE,$R1534)</f>
        <v>0</v>
      </c>
      <c r="S1535" s="1" cm="1">
        <f t="array" ref="S1535">_xlfn.IFS(AND(Q1534,I1534&gt;$B$8),S1534+$B$8,AND(Q1534,I1534&lt;=$B$8),S1534+I1534,TRUE,$S1534)</f>
        <v>68</v>
      </c>
      <c r="T1535" s="1">
        <f t="shared" si="90"/>
        <v>6120</v>
      </c>
      <c r="U1535" s="17">
        <f t="shared" si="91"/>
        <v>239.68668407310707</v>
      </c>
      <c r="V1535" s="47" cm="1">
        <f t="array" ref="V1535">_xlfn.IFS($B$6=1,S1535*$B$10,AND(R1534=0,R1535&gt;=1,I1535&gt;=$B$6*$B$8-1),V1534+$B$6*$B$10*$B$8,AND(R1534=0,R1535&gt;=1,I1535&lt;$B$6*$B$8-1),V1534+I1534*$B$10,TRUE,V1534)</f>
        <v>6800</v>
      </c>
      <c r="W1535" s="17">
        <f t="shared" si="92"/>
        <v>266.31853785900785</v>
      </c>
    </row>
    <row r="1536" spans="7:23" x14ac:dyDescent="0.25">
      <c r="G1536" s="15">
        <v>1534</v>
      </c>
      <c r="H1536" s="1">
        <f t="shared" si="89"/>
        <v>25.55</v>
      </c>
      <c r="I1536" s="15" cm="1">
        <f t="array" ref="I1536">_xlfn.IFS(J1535&gt;=$C$13-$B$26,MINA(I1535+$B$13-S1536+S1535,$B$11),I1535=$B$11,MINA(I1535-S1536+S1535,$B$11),TRUE,MAXA(I1535-S1536+S1535,0))</f>
        <v>3</v>
      </c>
      <c r="J1536" s="1" cm="1">
        <f t="array" ref="J1536">_xlfn.IFS(J1535&gt;=$C$13-$B$26,0,I1535&lt;$B$11,J1535+$B$26,TRUE,0)</f>
        <v>1.6666666666666666E-2</v>
      </c>
      <c r="K1536" s="3" cm="1">
        <f t="array" ref="K1536">_xlfn.IFS(AND(NOT($K1535=0),$L1535),0,NOT($L1535),$K1535+$B$26,TRUE,$K1535)</f>
        <v>0</v>
      </c>
      <c r="L1536" s="3" t="b" cm="1">
        <f t="array" ref="L1536">_xlfn.IFS(AND($I1536&gt;0,$K1536&gt;=$C$5-$B$26),TRUE,$R1536&gt;=$B$6,FALSE,$I1536=0,FALSE,TRUE,$L1535)</f>
        <v>1</v>
      </c>
      <c r="M1536" s="3" t="b" cm="1">
        <f t="array" ref="M1536">_xlfn.IFS($N1536&gt;=$B$4-$B$26,FALSE,AND($I1536&gt;0,$K1536&gt;=$B$5-$B$26),TRUE,AND($L1536,NOT($M1535)),FALSE,$M1535,TRUE,TRUE,FALSE)</f>
        <v>1</v>
      </c>
      <c r="N1536" s="3" cm="1">
        <f t="array" ref="N1536">_xlfn.IFS($M1535,$N1535+$B$26,NOT($M1535),0,TRUE,$M1535)</f>
        <v>1.6666666666666666E-2</v>
      </c>
      <c r="O1536" s="3" t="b" cm="1">
        <f t="array" ref="O1536">_xlfn.IFS($M1536,FALSE,AND($L1536,NOT($M1536),$R1536&lt;$B$6,$I1536&gt;0),TRUE,TRUE,FALSE)</f>
        <v>0</v>
      </c>
      <c r="P1536" s="3" cm="1">
        <f t="array" ref="P1536">_xlfn.IFS($P1535&gt;=$C$7-$B$26,0,$O1535,$P1535+$B$26,TRUE,0)</f>
        <v>0</v>
      </c>
      <c r="Q1536" s="3" t="b" cm="1">
        <f t="array" ref="Q1536">_xlfn.IFS(AND($L1536,NOT($M1536),NOT($O1536)),TRUE,$R1536&gt;=$B$6,FALSE,AND($L1536,NOT($M1536),$O1536,$P1536=0),TRUE,TRUE,FALSE)</f>
        <v>0</v>
      </c>
      <c r="R1536" s="3" cm="1">
        <f t="array" ref="R1536">_xlfn.IFS(AND($Q1535,$R1535&lt;$B$6),$R1535+1,AND(NOT($L1535),$R1535&gt;0),0,TRUE,$R1535)</f>
        <v>0</v>
      </c>
      <c r="S1536" s="1" cm="1">
        <f t="array" ref="S1536">_xlfn.IFS(AND(Q1535,I1535&gt;$B$8),S1535+$B$8,AND(Q1535,I1535&lt;=$B$8),S1535+I1535,TRUE,$S1535)</f>
        <v>68</v>
      </c>
      <c r="T1536" s="1">
        <f t="shared" si="90"/>
        <v>6120</v>
      </c>
      <c r="U1536" s="17">
        <f t="shared" si="91"/>
        <v>239.5303326810176</v>
      </c>
      <c r="V1536" s="47" cm="1">
        <f t="array" ref="V1536">_xlfn.IFS($B$6=1,S1536*$B$10,AND(R1535=0,R1536&gt;=1,I1536&gt;=$B$6*$B$8-1),V1535+$B$6*$B$10*$B$8,AND(R1535=0,R1536&gt;=1,I1536&lt;$B$6*$B$8-1),V1535+I1535*$B$10,TRUE,V1535)</f>
        <v>6800</v>
      </c>
      <c r="W1536" s="17">
        <f t="shared" si="92"/>
        <v>266.14481409001957</v>
      </c>
    </row>
    <row r="1537" spans="7:23" x14ac:dyDescent="0.25">
      <c r="G1537" s="15">
        <v>1535</v>
      </c>
      <c r="H1537" s="1">
        <f t="shared" si="89"/>
        <v>25.566666666666666</v>
      </c>
      <c r="I1537" s="15" cm="1">
        <f t="array" ref="I1537">_xlfn.IFS(J1536&gt;=$C$13-$B$26,MINA(I1536+$B$13-S1537+S1536,$B$11),I1536=$B$11,MINA(I1536-S1537+S1536,$B$11),TRUE,MAXA(I1536-S1537+S1536,0))</f>
        <v>3</v>
      </c>
      <c r="J1537" s="1" cm="1">
        <f t="array" ref="J1537">_xlfn.IFS(J1536&gt;=$C$13-$B$26,0,I1536&lt;$B$11,J1536+$B$26,TRUE,0)</f>
        <v>3.3333333333333333E-2</v>
      </c>
      <c r="K1537" s="3" cm="1">
        <f t="array" ref="K1537">_xlfn.IFS(AND(NOT($K1536=0),$L1536),0,NOT($L1536),$K1536+$B$26,TRUE,$K1536)</f>
        <v>0</v>
      </c>
      <c r="L1537" s="3" t="b" cm="1">
        <f t="array" ref="L1537">_xlfn.IFS(AND($I1537&gt;0,$K1537&gt;=$C$5-$B$26),TRUE,$R1537&gt;=$B$6,FALSE,$I1537=0,FALSE,TRUE,$L1536)</f>
        <v>1</v>
      </c>
      <c r="M1537" s="3" t="b" cm="1">
        <f t="array" ref="M1537">_xlfn.IFS($N1537&gt;=$B$4-$B$26,FALSE,AND($I1537&gt;0,$K1537&gt;=$B$5-$B$26),TRUE,AND($L1537,NOT($M1536)),FALSE,$M1536,TRUE,TRUE,FALSE)</f>
        <v>0</v>
      </c>
      <c r="N1537" s="3" cm="1">
        <f t="array" ref="N1537">_xlfn.IFS($M1536,$N1536+$B$26,NOT($M1536),0,TRUE,$M1536)</f>
        <v>3.3333333333333333E-2</v>
      </c>
      <c r="O1537" s="3" t="b" cm="1">
        <f t="array" ref="O1537">_xlfn.IFS($M1537,FALSE,AND($L1537,NOT($M1537),$R1537&lt;$B$6,$I1537&gt;0),TRUE,TRUE,FALSE)</f>
        <v>1</v>
      </c>
      <c r="P1537" s="3" cm="1">
        <f t="array" ref="P1537">_xlfn.IFS($P1536&gt;=$C$7-$B$26,0,$O1536,$P1536+$B$26,TRUE,0)</f>
        <v>0</v>
      </c>
      <c r="Q1537" s="3" t="b" cm="1">
        <f t="array" ref="Q1537">_xlfn.IFS(AND($L1537,NOT($M1537),NOT($O1537)),TRUE,$R1537&gt;=$B$6,FALSE,AND($L1537,NOT($M1537),$O1537,$P1537=0),TRUE,TRUE,FALSE)</f>
        <v>1</v>
      </c>
      <c r="R1537" s="3" cm="1">
        <f t="array" ref="R1537">_xlfn.IFS(AND($Q1536,$R1536&lt;$B$6),$R1536+1,AND(NOT($L1536),$R1536&gt;0),0,TRUE,$R1536)</f>
        <v>0</v>
      </c>
      <c r="S1537" s="1" cm="1">
        <f t="array" ref="S1537">_xlfn.IFS(AND(Q1536,I1536&gt;$B$8),S1536+$B$8,AND(Q1536,I1536&lt;=$B$8),S1536+I1536,TRUE,$S1536)</f>
        <v>68</v>
      </c>
      <c r="T1537" s="1">
        <f t="shared" si="90"/>
        <v>6120</v>
      </c>
      <c r="U1537" s="17">
        <f t="shared" si="91"/>
        <v>239.37418513689701</v>
      </c>
      <c r="V1537" s="47" cm="1">
        <f t="array" ref="V1537">_xlfn.IFS($B$6=1,S1537*$B$10,AND(R1536=0,R1537&gt;=1,I1537&gt;=$B$6*$B$8-1),V1536+$B$6*$B$10*$B$8,AND(R1536=0,R1537&gt;=1,I1537&lt;$B$6*$B$8-1),V1536+I1536*$B$10,TRUE,V1536)</f>
        <v>6800</v>
      </c>
      <c r="W1537" s="17">
        <f t="shared" si="92"/>
        <v>265.97131681877443</v>
      </c>
    </row>
    <row r="1538" spans="7:23" x14ac:dyDescent="0.25">
      <c r="G1538" s="15">
        <v>1536</v>
      </c>
      <c r="H1538" s="1">
        <f t="shared" si="89"/>
        <v>25.583333333333332</v>
      </c>
      <c r="I1538" s="15" cm="1">
        <f t="array" ref="I1538">_xlfn.IFS(J1537&gt;=$C$13-$B$26,MINA(I1537+$B$13-S1538+S1537,$B$11),I1537=$B$11,MINA(I1537-S1538+S1537,$B$11),TRUE,MAXA(I1537-S1538+S1537,0))</f>
        <v>2</v>
      </c>
      <c r="J1538" s="1" cm="1">
        <f t="array" ref="J1538">_xlfn.IFS(J1537&gt;=$C$13-$B$26,0,I1537&lt;$B$11,J1537+$B$26,TRUE,0)</f>
        <v>0.05</v>
      </c>
      <c r="K1538" s="3" cm="1">
        <f t="array" ref="K1538">_xlfn.IFS(AND(NOT($K1537=0),$L1537),0,NOT($L1537),$K1537+$B$26,TRUE,$K1537)</f>
        <v>0</v>
      </c>
      <c r="L1538" s="3" t="b" cm="1">
        <f t="array" ref="L1538">_xlfn.IFS(AND($I1538&gt;0,$K1538&gt;=$C$5-$B$26),TRUE,$R1538&gt;=$B$6,FALSE,$I1538=0,FALSE,TRUE,$L1537)</f>
        <v>1</v>
      </c>
      <c r="M1538" s="3" t="b" cm="1">
        <f t="array" ref="M1538">_xlfn.IFS($N1538&gt;=$B$4-$B$26,FALSE,AND($I1538&gt;0,$K1538&gt;=$B$5-$B$26),TRUE,AND($L1538,NOT($M1537)),FALSE,$M1537,TRUE,TRUE,FALSE)</f>
        <v>0</v>
      </c>
      <c r="N1538" s="3" cm="1">
        <f t="array" ref="N1538">_xlfn.IFS($M1537,$N1537+$B$26,NOT($M1537),0,TRUE,$M1537)</f>
        <v>0</v>
      </c>
      <c r="O1538" s="3" t="b" cm="1">
        <f t="array" ref="O1538">_xlfn.IFS($M1538,FALSE,AND($L1538,NOT($M1538),$R1538&lt;$B$6,$I1538&gt;0),TRUE,TRUE,FALSE)</f>
        <v>1</v>
      </c>
      <c r="P1538" s="3" cm="1">
        <f t="array" ref="P1538">_xlfn.IFS($P1537&gt;=$C$7-$B$26,0,$O1537,$P1537+$B$26,TRUE,0)</f>
        <v>1.6666666666666666E-2</v>
      </c>
      <c r="Q1538" s="3" t="b" cm="1">
        <f t="array" ref="Q1538">_xlfn.IFS(AND($L1538,NOT($M1538),NOT($O1538)),TRUE,$R1538&gt;=$B$6,FALSE,AND($L1538,NOT($M1538),$O1538,$P1538=0),TRUE,TRUE,FALSE)</f>
        <v>0</v>
      </c>
      <c r="R1538" s="3" cm="1">
        <f t="array" ref="R1538">_xlfn.IFS(AND($Q1537,$R1537&lt;$B$6),$R1537+1,AND(NOT($L1537),$R1537&gt;0),0,TRUE,$R1537)</f>
        <v>1</v>
      </c>
      <c r="S1538" s="1" cm="1">
        <f t="array" ref="S1538">_xlfn.IFS(AND(Q1537,I1537&gt;$B$8),S1537+$B$8,AND(Q1537,I1537&lt;=$B$8),S1537+I1537,TRUE,$S1537)</f>
        <v>69</v>
      </c>
      <c r="T1538" s="1">
        <f t="shared" si="90"/>
        <v>6210</v>
      </c>
      <c r="U1538" s="17">
        <f t="shared" si="91"/>
        <v>242.73615635179155</v>
      </c>
      <c r="V1538" s="47" cm="1">
        <f t="array" ref="V1538">_xlfn.IFS($B$6=1,S1538*$B$10,AND(R1537=0,R1538&gt;=1,I1538&gt;=$B$6*$B$8-1),V1537+$B$6*$B$10*$B$8,AND(R1537=0,R1538&gt;=1,I1538&lt;$B$6*$B$8-1),V1537+I1537*$B$10,TRUE,V1537)</f>
        <v>7100</v>
      </c>
      <c r="W1538" s="17">
        <f t="shared" si="92"/>
        <v>277.52442996742673</v>
      </c>
    </row>
    <row r="1539" spans="7:23" x14ac:dyDescent="0.25">
      <c r="G1539" s="15">
        <v>1537</v>
      </c>
      <c r="H1539" s="1">
        <f t="shared" ref="H1539:H1602" si="93">($G1539-1)*$B$26</f>
        <v>25.6</v>
      </c>
      <c r="I1539" s="15" cm="1">
        <f t="array" ref="I1539">_xlfn.IFS(J1538&gt;=$C$13-$B$26,MINA(I1538+$B$13-S1539+S1538,$B$11),I1538=$B$11,MINA(I1538-S1539+S1538,$B$11),TRUE,MAXA(I1538-S1539+S1538,0))</f>
        <v>2</v>
      </c>
      <c r="J1539" s="1" cm="1">
        <f t="array" ref="J1539">_xlfn.IFS(J1538&gt;=$C$13-$B$26,0,I1538&lt;$B$11,J1538+$B$26,TRUE,0)</f>
        <v>6.6666666666666666E-2</v>
      </c>
      <c r="K1539" s="3" cm="1">
        <f t="array" ref="K1539">_xlfn.IFS(AND(NOT($K1538=0),$L1538),0,NOT($L1538),$K1538+$B$26,TRUE,$K1538)</f>
        <v>0</v>
      </c>
      <c r="L1539" s="3" t="b" cm="1">
        <f t="array" ref="L1539">_xlfn.IFS(AND($I1539&gt;0,$K1539&gt;=$C$5-$B$26),TRUE,$R1539&gt;=$B$6,FALSE,$I1539=0,FALSE,TRUE,$L1538)</f>
        <v>1</v>
      </c>
      <c r="M1539" s="3" t="b" cm="1">
        <f t="array" ref="M1539">_xlfn.IFS($N1539&gt;=$B$4-$B$26,FALSE,AND($I1539&gt;0,$K1539&gt;=$B$5-$B$26),TRUE,AND($L1539,NOT($M1538)),FALSE,$M1538,TRUE,TRUE,FALSE)</f>
        <v>0</v>
      </c>
      <c r="N1539" s="3" cm="1">
        <f t="array" ref="N1539">_xlfn.IFS($M1538,$N1538+$B$26,NOT($M1538),0,TRUE,$M1538)</f>
        <v>0</v>
      </c>
      <c r="O1539" s="3" t="b" cm="1">
        <f t="array" ref="O1539">_xlfn.IFS($M1539,FALSE,AND($L1539,NOT($M1539),$R1539&lt;$B$6,$I1539&gt;0),TRUE,TRUE,FALSE)</f>
        <v>1</v>
      </c>
      <c r="P1539" s="3" cm="1">
        <f t="array" ref="P1539">_xlfn.IFS($P1538&gt;=$C$7-$B$26,0,$O1538,$P1538+$B$26,TRUE,0)</f>
        <v>3.3333333333333333E-2</v>
      </c>
      <c r="Q1539" s="3" t="b" cm="1">
        <f t="array" ref="Q1539">_xlfn.IFS(AND($L1539,NOT($M1539),NOT($O1539)),TRUE,$R1539&gt;=$B$6,FALSE,AND($L1539,NOT($M1539),$O1539,$P1539=0),TRUE,TRUE,FALSE)</f>
        <v>0</v>
      </c>
      <c r="R1539" s="3" cm="1">
        <f t="array" ref="R1539">_xlfn.IFS(AND($Q1538,$R1538&lt;$B$6),$R1538+1,AND(NOT($L1538),$R1538&gt;0),0,TRUE,$R1538)</f>
        <v>1</v>
      </c>
      <c r="S1539" s="1" cm="1">
        <f t="array" ref="S1539">_xlfn.IFS(AND(Q1538,I1538&gt;$B$8),S1538+$B$8,AND(Q1538,I1538&lt;=$B$8),S1538+I1538,TRUE,$S1538)</f>
        <v>69</v>
      </c>
      <c r="T1539" s="1">
        <f t="shared" ref="T1539:T1602" si="94">IF($Q1538,$T1538+$B$8*$B$9,$T1538)</f>
        <v>6210</v>
      </c>
      <c r="U1539" s="17">
        <f t="shared" si="91"/>
        <v>242.578125</v>
      </c>
      <c r="V1539" s="47" cm="1">
        <f t="array" ref="V1539">_xlfn.IFS($B$6=1,S1539*$B$10,AND(R1538=0,R1539&gt;=1,I1539&gt;=$B$6*$B$8-1),V1538+$B$6*$B$10*$B$8,AND(R1538=0,R1539&gt;=1,I1539&lt;$B$6*$B$8-1),V1538+I1538*$B$10,TRUE,V1538)</f>
        <v>7100</v>
      </c>
      <c r="W1539" s="17">
        <f t="shared" si="92"/>
        <v>277.34375</v>
      </c>
    </row>
    <row r="1540" spans="7:23" x14ac:dyDescent="0.25">
      <c r="G1540" s="15">
        <v>1538</v>
      </c>
      <c r="H1540" s="1">
        <f t="shared" si="93"/>
        <v>25.616666666666667</v>
      </c>
      <c r="I1540" s="15" cm="1">
        <f t="array" ref="I1540">_xlfn.IFS(J1539&gt;=$C$13-$B$26,MINA(I1539+$B$13-S1540+S1539,$B$11),I1539=$B$11,MINA(I1539-S1540+S1539,$B$11),TRUE,MAXA(I1539-S1540+S1539,0))</f>
        <v>2</v>
      </c>
      <c r="J1540" s="1" cm="1">
        <f t="array" ref="J1540">_xlfn.IFS(J1539&gt;=$C$13-$B$26,0,I1539&lt;$B$11,J1539+$B$26,TRUE,0)</f>
        <v>8.3333333333333329E-2</v>
      </c>
      <c r="K1540" s="3" cm="1">
        <f t="array" ref="K1540">_xlfn.IFS(AND(NOT($K1539=0),$L1539),0,NOT($L1539),$K1539+$B$26,TRUE,$K1539)</f>
        <v>0</v>
      </c>
      <c r="L1540" s="3" t="b" cm="1">
        <f t="array" ref="L1540">_xlfn.IFS(AND($I1540&gt;0,$K1540&gt;=$C$5-$B$26),TRUE,$R1540&gt;=$B$6,FALSE,$I1540=0,FALSE,TRUE,$L1539)</f>
        <v>1</v>
      </c>
      <c r="M1540" s="3" t="b" cm="1">
        <f t="array" ref="M1540">_xlfn.IFS($N1540&gt;=$B$4-$B$26,FALSE,AND($I1540&gt;0,$K1540&gt;=$B$5-$B$26),TRUE,AND($L1540,NOT($M1539)),FALSE,$M1539,TRUE,TRUE,FALSE)</f>
        <v>0</v>
      </c>
      <c r="N1540" s="3" cm="1">
        <f t="array" ref="N1540">_xlfn.IFS($M1539,$N1539+$B$26,NOT($M1539),0,TRUE,$M1539)</f>
        <v>0</v>
      </c>
      <c r="O1540" s="3" t="b" cm="1">
        <f t="array" ref="O1540">_xlfn.IFS($M1540,FALSE,AND($L1540,NOT($M1540),$R1540&lt;$B$6,$I1540&gt;0),TRUE,TRUE,FALSE)</f>
        <v>1</v>
      </c>
      <c r="P1540" s="3" cm="1">
        <f t="array" ref="P1540">_xlfn.IFS($P1539&gt;=$C$7-$B$26,0,$O1539,$P1539+$B$26,TRUE,0)</f>
        <v>0.05</v>
      </c>
      <c r="Q1540" s="3" t="b" cm="1">
        <f t="array" ref="Q1540">_xlfn.IFS(AND($L1540,NOT($M1540),NOT($O1540)),TRUE,$R1540&gt;=$B$6,FALSE,AND($L1540,NOT($M1540),$O1540,$P1540=0),TRUE,TRUE,FALSE)</f>
        <v>0</v>
      </c>
      <c r="R1540" s="3" cm="1">
        <f t="array" ref="R1540">_xlfn.IFS(AND($Q1539,$R1539&lt;$B$6),$R1539+1,AND(NOT($L1539),$R1539&gt;0),0,TRUE,$R1539)</f>
        <v>1</v>
      </c>
      <c r="S1540" s="1" cm="1">
        <f t="array" ref="S1540">_xlfn.IFS(AND(Q1539,I1539&gt;$B$8),S1539+$B$8,AND(Q1539,I1539&lt;=$B$8),S1539+I1539,TRUE,$S1539)</f>
        <v>69</v>
      </c>
      <c r="T1540" s="1">
        <f t="shared" si="94"/>
        <v>6210</v>
      </c>
      <c r="U1540" s="17">
        <f t="shared" ref="U1540:U1603" si="95">$T1540/$H1540</f>
        <v>242.42029928432009</v>
      </c>
      <c r="V1540" s="47" cm="1">
        <f t="array" ref="V1540">_xlfn.IFS($B$6=1,S1540*$B$10,AND(R1539=0,R1540&gt;=1,I1540&gt;=$B$6*$B$8-1),V1539+$B$6*$B$10*$B$8,AND(R1539=0,R1540&gt;=1,I1540&lt;$B$6*$B$8-1),V1539+I1539*$B$10,TRUE,V1539)</f>
        <v>7100</v>
      </c>
      <c r="W1540" s="17">
        <f t="shared" si="92"/>
        <v>277.16330513988288</v>
      </c>
    </row>
    <row r="1541" spans="7:23" x14ac:dyDescent="0.25">
      <c r="G1541" s="15">
        <v>1539</v>
      </c>
      <c r="H1541" s="1">
        <f t="shared" si="93"/>
        <v>25.633333333333333</v>
      </c>
      <c r="I1541" s="15" cm="1">
        <f t="array" ref="I1541">_xlfn.IFS(J1540&gt;=$C$13-$B$26,MINA(I1540+$B$13-S1541+S1540,$B$11),I1540=$B$11,MINA(I1540-S1541+S1540,$B$11),TRUE,MAXA(I1540-S1541+S1540,0))</f>
        <v>2</v>
      </c>
      <c r="J1541" s="1" cm="1">
        <f t="array" ref="J1541">_xlfn.IFS(J1540&gt;=$C$13-$B$26,0,I1540&lt;$B$11,J1540+$B$26,TRUE,0)</f>
        <v>9.9999999999999992E-2</v>
      </c>
      <c r="K1541" s="3" cm="1">
        <f t="array" ref="K1541">_xlfn.IFS(AND(NOT($K1540=0),$L1540),0,NOT($L1540),$K1540+$B$26,TRUE,$K1540)</f>
        <v>0</v>
      </c>
      <c r="L1541" s="3" t="b" cm="1">
        <f t="array" ref="L1541">_xlfn.IFS(AND($I1541&gt;0,$K1541&gt;=$C$5-$B$26),TRUE,$R1541&gt;=$B$6,FALSE,$I1541=0,FALSE,TRUE,$L1540)</f>
        <v>1</v>
      </c>
      <c r="M1541" s="3" t="b" cm="1">
        <f t="array" ref="M1541">_xlfn.IFS($N1541&gt;=$B$4-$B$26,FALSE,AND($I1541&gt;0,$K1541&gt;=$B$5-$B$26),TRUE,AND($L1541,NOT($M1540)),FALSE,$M1540,TRUE,TRUE,FALSE)</f>
        <v>0</v>
      </c>
      <c r="N1541" s="3" cm="1">
        <f t="array" ref="N1541">_xlfn.IFS($M1540,$N1540+$B$26,NOT($M1540),0,TRUE,$M1540)</f>
        <v>0</v>
      </c>
      <c r="O1541" s="3" t="b" cm="1">
        <f t="array" ref="O1541">_xlfn.IFS($M1541,FALSE,AND($L1541,NOT($M1541),$R1541&lt;$B$6,$I1541&gt;0),TRUE,TRUE,FALSE)</f>
        <v>1</v>
      </c>
      <c r="P1541" s="3" cm="1">
        <f t="array" ref="P1541">_xlfn.IFS($P1540&gt;=$C$7-$B$26,0,$O1540,$P1540+$B$26,TRUE,0)</f>
        <v>6.6666666666666666E-2</v>
      </c>
      <c r="Q1541" s="3" t="b" cm="1">
        <f t="array" ref="Q1541">_xlfn.IFS(AND($L1541,NOT($M1541),NOT($O1541)),TRUE,$R1541&gt;=$B$6,FALSE,AND($L1541,NOT($M1541),$O1541,$P1541=0),TRUE,TRUE,FALSE)</f>
        <v>0</v>
      </c>
      <c r="R1541" s="3" cm="1">
        <f t="array" ref="R1541">_xlfn.IFS(AND($Q1540,$R1540&lt;$B$6),$R1540+1,AND(NOT($L1540),$R1540&gt;0),0,TRUE,$R1540)</f>
        <v>1</v>
      </c>
      <c r="S1541" s="1" cm="1">
        <f t="array" ref="S1541">_xlfn.IFS(AND(Q1540,I1540&gt;$B$8),S1540+$B$8,AND(Q1540,I1540&lt;=$B$8),S1540+I1540,TRUE,$S1540)</f>
        <v>69</v>
      </c>
      <c r="T1541" s="1">
        <f t="shared" si="94"/>
        <v>6210</v>
      </c>
      <c r="U1541" s="17">
        <f t="shared" si="95"/>
        <v>242.26267880364111</v>
      </c>
      <c r="V1541" s="47" cm="1">
        <f t="array" ref="V1541">_xlfn.IFS($B$6=1,S1541*$B$10,AND(R1540=0,R1541&gt;=1,I1541&gt;=$B$6*$B$8-1),V1540+$B$6*$B$10*$B$8,AND(R1540=0,R1541&gt;=1,I1541&lt;$B$6*$B$8-1),V1540+I1540*$B$10,TRUE,V1540)</f>
        <v>7100</v>
      </c>
      <c r="W1541" s="17">
        <f t="shared" ref="W1541:W1604" si="96">V1541/H1541</f>
        <v>276.98309492847852</v>
      </c>
    </row>
    <row r="1542" spans="7:23" x14ac:dyDescent="0.25">
      <c r="G1542" s="15">
        <v>1540</v>
      </c>
      <c r="H1542" s="1">
        <f t="shared" si="93"/>
        <v>25.65</v>
      </c>
      <c r="I1542" s="15" cm="1">
        <f t="array" ref="I1542">_xlfn.IFS(J1541&gt;=$C$13-$B$26,MINA(I1541+$B$13-S1542+S1541,$B$11),I1541=$B$11,MINA(I1541-S1542+S1541,$B$11),TRUE,MAXA(I1541-S1542+S1541,0))</f>
        <v>2</v>
      </c>
      <c r="J1542" s="1" cm="1">
        <f t="array" ref="J1542">_xlfn.IFS(J1541&gt;=$C$13-$B$26,0,I1541&lt;$B$11,J1541+$B$26,TRUE,0)</f>
        <v>0.11666666666666665</v>
      </c>
      <c r="K1542" s="3" cm="1">
        <f t="array" ref="K1542">_xlfn.IFS(AND(NOT($K1541=0),$L1541),0,NOT($L1541),$K1541+$B$26,TRUE,$K1541)</f>
        <v>0</v>
      </c>
      <c r="L1542" s="3" t="b" cm="1">
        <f t="array" ref="L1542">_xlfn.IFS(AND($I1542&gt;0,$K1542&gt;=$C$5-$B$26),TRUE,$R1542&gt;=$B$6,FALSE,$I1542=0,FALSE,TRUE,$L1541)</f>
        <v>1</v>
      </c>
      <c r="M1542" s="3" t="b" cm="1">
        <f t="array" ref="M1542">_xlfn.IFS($N1542&gt;=$B$4-$B$26,FALSE,AND($I1542&gt;0,$K1542&gt;=$B$5-$B$26),TRUE,AND($L1542,NOT($M1541)),FALSE,$M1541,TRUE,TRUE,FALSE)</f>
        <v>0</v>
      </c>
      <c r="N1542" s="3" cm="1">
        <f t="array" ref="N1542">_xlfn.IFS($M1541,$N1541+$B$26,NOT($M1541),0,TRUE,$M1541)</f>
        <v>0</v>
      </c>
      <c r="O1542" s="3" t="b" cm="1">
        <f t="array" ref="O1542">_xlfn.IFS($M1542,FALSE,AND($L1542,NOT($M1542),$R1542&lt;$B$6,$I1542&gt;0),TRUE,TRUE,FALSE)</f>
        <v>1</v>
      </c>
      <c r="P1542" s="3" cm="1">
        <f t="array" ref="P1542">_xlfn.IFS($P1541&gt;=$C$7-$B$26,0,$O1541,$P1541+$B$26,TRUE,0)</f>
        <v>8.3333333333333329E-2</v>
      </c>
      <c r="Q1542" s="3" t="b" cm="1">
        <f t="array" ref="Q1542">_xlfn.IFS(AND($L1542,NOT($M1542),NOT($O1542)),TRUE,$R1542&gt;=$B$6,FALSE,AND($L1542,NOT($M1542),$O1542,$P1542=0),TRUE,TRUE,FALSE)</f>
        <v>0</v>
      </c>
      <c r="R1542" s="3" cm="1">
        <f t="array" ref="R1542">_xlfn.IFS(AND($Q1541,$R1541&lt;$B$6),$R1541+1,AND(NOT($L1541),$R1541&gt;0),0,TRUE,$R1541)</f>
        <v>1</v>
      </c>
      <c r="S1542" s="1" cm="1">
        <f t="array" ref="S1542">_xlfn.IFS(AND(Q1541,I1541&gt;$B$8),S1541+$B$8,AND(Q1541,I1541&lt;=$B$8),S1541+I1541,TRUE,$S1541)</f>
        <v>69</v>
      </c>
      <c r="T1542" s="1">
        <f t="shared" si="94"/>
        <v>6210</v>
      </c>
      <c r="U1542" s="17">
        <f t="shared" si="95"/>
        <v>242.10526315789474</v>
      </c>
      <c r="V1542" s="47" cm="1">
        <f t="array" ref="V1542">_xlfn.IFS($B$6=1,S1542*$B$10,AND(R1541=0,R1542&gt;=1,I1542&gt;=$B$6*$B$8-1),V1541+$B$6*$B$10*$B$8,AND(R1541=0,R1542&gt;=1,I1542&lt;$B$6*$B$8-1),V1541+I1541*$B$10,TRUE,V1541)</f>
        <v>7100</v>
      </c>
      <c r="W1542" s="17">
        <f t="shared" si="96"/>
        <v>276.80311890838209</v>
      </c>
    </row>
    <row r="1543" spans="7:23" x14ac:dyDescent="0.25">
      <c r="G1543" s="15">
        <v>1541</v>
      </c>
      <c r="H1543" s="1">
        <f t="shared" si="93"/>
        <v>25.666666666666668</v>
      </c>
      <c r="I1543" s="15" cm="1">
        <f t="array" ref="I1543">_xlfn.IFS(J1542&gt;=$C$13-$B$26,MINA(I1542+$B$13-S1543+S1542,$B$11),I1542=$B$11,MINA(I1542-S1543+S1542,$B$11),TRUE,MAXA(I1542-S1543+S1542,0))</f>
        <v>2</v>
      </c>
      <c r="J1543" s="1" cm="1">
        <f t="array" ref="J1543">_xlfn.IFS(J1542&gt;=$C$13-$B$26,0,I1542&lt;$B$11,J1542+$B$26,TRUE,0)</f>
        <v>0.13333333333333333</v>
      </c>
      <c r="K1543" s="3" cm="1">
        <f t="array" ref="K1543">_xlfn.IFS(AND(NOT($K1542=0),$L1542),0,NOT($L1542),$K1542+$B$26,TRUE,$K1542)</f>
        <v>0</v>
      </c>
      <c r="L1543" s="3" t="b" cm="1">
        <f t="array" ref="L1543">_xlfn.IFS(AND($I1543&gt;0,$K1543&gt;=$C$5-$B$26),TRUE,$R1543&gt;=$B$6,FALSE,$I1543=0,FALSE,TRUE,$L1542)</f>
        <v>1</v>
      </c>
      <c r="M1543" s="3" t="b" cm="1">
        <f t="array" ref="M1543">_xlfn.IFS($N1543&gt;=$B$4-$B$26,FALSE,AND($I1543&gt;0,$K1543&gt;=$B$5-$B$26),TRUE,AND($L1543,NOT($M1542)),FALSE,$M1542,TRUE,TRUE,FALSE)</f>
        <v>0</v>
      </c>
      <c r="N1543" s="3" cm="1">
        <f t="array" ref="N1543">_xlfn.IFS($M1542,$N1542+$B$26,NOT($M1542),0,TRUE,$M1542)</f>
        <v>0</v>
      </c>
      <c r="O1543" s="3" t="b" cm="1">
        <f t="array" ref="O1543">_xlfn.IFS($M1543,FALSE,AND($L1543,NOT($M1543),$R1543&lt;$B$6,$I1543&gt;0),TRUE,TRUE,FALSE)</f>
        <v>1</v>
      </c>
      <c r="P1543" s="3" cm="1">
        <f t="array" ref="P1543">_xlfn.IFS($P1542&gt;=$C$7-$B$26,0,$O1542,$P1542+$B$26,TRUE,0)</f>
        <v>0</v>
      </c>
      <c r="Q1543" s="3" t="b" cm="1">
        <f t="array" ref="Q1543">_xlfn.IFS(AND($L1543,NOT($M1543),NOT($O1543)),TRUE,$R1543&gt;=$B$6,FALSE,AND($L1543,NOT($M1543),$O1543,$P1543=0),TRUE,TRUE,FALSE)</f>
        <v>1</v>
      </c>
      <c r="R1543" s="3" cm="1">
        <f t="array" ref="R1543">_xlfn.IFS(AND($Q1542,$R1542&lt;$B$6),$R1542+1,AND(NOT($L1542),$R1542&gt;0),0,TRUE,$R1542)</f>
        <v>1</v>
      </c>
      <c r="S1543" s="1" cm="1">
        <f t="array" ref="S1543">_xlfn.IFS(AND(Q1542,I1542&gt;$B$8),S1542+$B$8,AND(Q1542,I1542&lt;=$B$8),S1542+I1542,TRUE,$S1542)</f>
        <v>69</v>
      </c>
      <c r="T1543" s="1">
        <f t="shared" si="94"/>
        <v>6210</v>
      </c>
      <c r="U1543" s="17">
        <f t="shared" si="95"/>
        <v>241.94805194805193</v>
      </c>
      <c r="V1543" s="47" cm="1">
        <f t="array" ref="V1543">_xlfn.IFS($B$6=1,S1543*$B$10,AND(R1542=0,R1543&gt;=1,I1543&gt;=$B$6*$B$8-1),V1542+$B$6*$B$10*$B$8,AND(R1542=0,R1543&gt;=1,I1543&lt;$B$6*$B$8-1),V1542+I1542*$B$10,TRUE,V1542)</f>
        <v>7100</v>
      </c>
      <c r="W1543" s="17">
        <f t="shared" si="96"/>
        <v>276.6233766233766</v>
      </c>
    </row>
    <row r="1544" spans="7:23" x14ac:dyDescent="0.25">
      <c r="G1544" s="15">
        <v>1542</v>
      </c>
      <c r="H1544" s="1">
        <f t="shared" si="93"/>
        <v>25.683333333333334</v>
      </c>
      <c r="I1544" s="15" cm="1">
        <f t="array" ref="I1544">_xlfn.IFS(J1543&gt;=$C$13-$B$26,MINA(I1543+$B$13-S1544+S1543,$B$11),I1543=$B$11,MINA(I1543-S1544+S1543,$B$11),TRUE,MAXA(I1543-S1544+S1543,0))</f>
        <v>1</v>
      </c>
      <c r="J1544" s="1" cm="1">
        <f t="array" ref="J1544">_xlfn.IFS(J1543&gt;=$C$13-$B$26,0,I1543&lt;$B$11,J1543+$B$26,TRUE,0)</f>
        <v>0.15</v>
      </c>
      <c r="K1544" s="3" cm="1">
        <f t="array" ref="K1544">_xlfn.IFS(AND(NOT($K1543=0),$L1543),0,NOT($L1543),$K1543+$B$26,TRUE,$K1543)</f>
        <v>0</v>
      </c>
      <c r="L1544" s="3" t="b" cm="1">
        <f t="array" ref="L1544">_xlfn.IFS(AND($I1544&gt;0,$K1544&gt;=$C$5-$B$26),TRUE,$R1544&gt;=$B$6,FALSE,$I1544=0,FALSE,TRUE,$L1543)</f>
        <v>1</v>
      </c>
      <c r="M1544" s="3" t="b" cm="1">
        <f t="array" ref="M1544">_xlfn.IFS($N1544&gt;=$B$4-$B$26,FALSE,AND($I1544&gt;0,$K1544&gt;=$B$5-$B$26),TRUE,AND($L1544,NOT($M1543)),FALSE,$M1543,TRUE,TRUE,FALSE)</f>
        <v>0</v>
      </c>
      <c r="N1544" s="3" cm="1">
        <f t="array" ref="N1544">_xlfn.IFS($M1543,$N1543+$B$26,NOT($M1543),0,TRUE,$M1543)</f>
        <v>0</v>
      </c>
      <c r="O1544" s="3" t="b" cm="1">
        <f t="array" ref="O1544">_xlfn.IFS($M1544,FALSE,AND($L1544,NOT($M1544),$R1544&lt;$B$6,$I1544&gt;0),TRUE,TRUE,FALSE)</f>
        <v>1</v>
      </c>
      <c r="P1544" s="3" cm="1">
        <f t="array" ref="P1544">_xlfn.IFS($P1543&gt;=$C$7-$B$26,0,$O1543,$P1543+$B$26,TRUE,0)</f>
        <v>1.6666666666666666E-2</v>
      </c>
      <c r="Q1544" s="3" t="b" cm="1">
        <f t="array" ref="Q1544">_xlfn.IFS(AND($L1544,NOT($M1544),NOT($O1544)),TRUE,$R1544&gt;=$B$6,FALSE,AND($L1544,NOT($M1544),$O1544,$P1544=0),TRUE,TRUE,FALSE)</f>
        <v>0</v>
      </c>
      <c r="R1544" s="3" cm="1">
        <f t="array" ref="R1544">_xlfn.IFS(AND($Q1543,$R1543&lt;$B$6),$R1543+1,AND(NOT($L1543),$R1543&gt;0),0,TRUE,$R1543)</f>
        <v>2</v>
      </c>
      <c r="S1544" s="1" cm="1">
        <f t="array" ref="S1544">_xlfn.IFS(AND(Q1543,I1543&gt;$B$8),S1543+$B$8,AND(Q1543,I1543&lt;=$B$8),S1543+I1543,TRUE,$S1543)</f>
        <v>70</v>
      </c>
      <c r="T1544" s="1">
        <f t="shared" si="94"/>
        <v>6300</v>
      </c>
      <c r="U1544" s="17">
        <f t="shared" si="95"/>
        <v>245.29526281635302</v>
      </c>
      <c r="V1544" s="47" cm="1">
        <f t="array" ref="V1544">_xlfn.IFS($B$6=1,S1544*$B$10,AND(R1543=0,R1544&gt;=1,I1544&gt;=$B$6*$B$8-1),V1543+$B$6*$B$10*$B$8,AND(R1543=0,R1544&gt;=1,I1544&lt;$B$6*$B$8-1),V1543+I1543*$B$10,TRUE,V1543)</f>
        <v>7100</v>
      </c>
      <c r="W1544" s="17">
        <f t="shared" si="96"/>
        <v>276.44386761842958</v>
      </c>
    </row>
    <row r="1545" spans="7:23" x14ac:dyDescent="0.25">
      <c r="G1545" s="15">
        <v>1543</v>
      </c>
      <c r="H1545" s="1">
        <f t="shared" si="93"/>
        <v>25.7</v>
      </c>
      <c r="I1545" s="15" cm="1">
        <f t="array" ref="I1545">_xlfn.IFS(J1544&gt;=$C$13-$B$26,MINA(I1544+$B$13-S1545+S1544,$B$11),I1544=$B$11,MINA(I1544-S1545+S1544,$B$11),TRUE,MAXA(I1544-S1545+S1544,0))</f>
        <v>1</v>
      </c>
      <c r="J1545" s="1" cm="1">
        <f t="array" ref="J1545">_xlfn.IFS(J1544&gt;=$C$13-$B$26,0,I1544&lt;$B$11,J1544+$B$26,TRUE,0)</f>
        <v>0.16666666666666666</v>
      </c>
      <c r="K1545" s="3" cm="1">
        <f t="array" ref="K1545">_xlfn.IFS(AND(NOT($K1544=0),$L1544),0,NOT($L1544),$K1544+$B$26,TRUE,$K1544)</f>
        <v>0</v>
      </c>
      <c r="L1545" s="3" t="b" cm="1">
        <f t="array" ref="L1545">_xlfn.IFS(AND($I1545&gt;0,$K1545&gt;=$C$5-$B$26),TRUE,$R1545&gt;=$B$6,FALSE,$I1545=0,FALSE,TRUE,$L1544)</f>
        <v>1</v>
      </c>
      <c r="M1545" s="3" t="b" cm="1">
        <f t="array" ref="M1545">_xlfn.IFS($N1545&gt;=$B$4-$B$26,FALSE,AND($I1545&gt;0,$K1545&gt;=$B$5-$B$26),TRUE,AND($L1545,NOT($M1544)),FALSE,$M1544,TRUE,TRUE,FALSE)</f>
        <v>0</v>
      </c>
      <c r="N1545" s="3" cm="1">
        <f t="array" ref="N1545">_xlfn.IFS($M1544,$N1544+$B$26,NOT($M1544),0,TRUE,$M1544)</f>
        <v>0</v>
      </c>
      <c r="O1545" s="3" t="b" cm="1">
        <f t="array" ref="O1545">_xlfn.IFS($M1545,FALSE,AND($L1545,NOT($M1545),$R1545&lt;$B$6,$I1545&gt;0),TRUE,TRUE,FALSE)</f>
        <v>1</v>
      </c>
      <c r="P1545" s="3" cm="1">
        <f t="array" ref="P1545">_xlfn.IFS($P1544&gt;=$C$7-$B$26,0,$O1544,$P1544+$B$26,TRUE,0)</f>
        <v>3.3333333333333333E-2</v>
      </c>
      <c r="Q1545" s="3" t="b" cm="1">
        <f t="array" ref="Q1545">_xlfn.IFS(AND($L1545,NOT($M1545),NOT($O1545)),TRUE,$R1545&gt;=$B$6,FALSE,AND($L1545,NOT($M1545),$O1545,$P1545=0),TRUE,TRUE,FALSE)</f>
        <v>0</v>
      </c>
      <c r="R1545" s="3" cm="1">
        <f t="array" ref="R1545">_xlfn.IFS(AND($Q1544,$R1544&lt;$B$6),$R1544+1,AND(NOT($L1544),$R1544&gt;0),0,TRUE,$R1544)</f>
        <v>2</v>
      </c>
      <c r="S1545" s="1" cm="1">
        <f t="array" ref="S1545">_xlfn.IFS(AND(Q1544,I1544&gt;$B$8),S1544+$B$8,AND(Q1544,I1544&lt;=$B$8),S1544+I1544,TRUE,$S1544)</f>
        <v>70</v>
      </c>
      <c r="T1545" s="1">
        <f t="shared" si="94"/>
        <v>6300</v>
      </c>
      <c r="U1545" s="17">
        <f t="shared" si="95"/>
        <v>245.13618677042803</v>
      </c>
      <c r="V1545" s="47" cm="1">
        <f t="array" ref="V1545">_xlfn.IFS($B$6=1,S1545*$B$10,AND(R1544=0,R1545&gt;=1,I1545&gt;=$B$6*$B$8-1),V1544+$B$6*$B$10*$B$8,AND(R1544=0,R1545&gt;=1,I1545&lt;$B$6*$B$8-1),V1544+I1544*$B$10,TRUE,V1544)</f>
        <v>7100</v>
      </c>
      <c r="W1545" s="17">
        <f t="shared" si="96"/>
        <v>276.26459143968873</v>
      </c>
    </row>
    <row r="1546" spans="7:23" x14ac:dyDescent="0.25">
      <c r="G1546" s="15">
        <v>1544</v>
      </c>
      <c r="H1546" s="1">
        <f t="shared" si="93"/>
        <v>25.716666666666665</v>
      </c>
      <c r="I1546" s="15" cm="1">
        <f t="array" ref="I1546">_xlfn.IFS(J1545&gt;=$C$13-$B$26,MINA(I1545+$B$13-S1546+S1545,$B$11),I1545=$B$11,MINA(I1545-S1546+S1545,$B$11),TRUE,MAXA(I1545-S1546+S1545,0))</f>
        <v>1</v>
      </c>
      <c r="J1546" s="1" cm="1">
        <f t="array" ref="J1546">_xlfn.IFS(J1545&gt;=$C$13-$B$26,0,I1545&lt;$B$11,J1545+$B$26,TRUE,0)</f>
        <v>0.18333333333333332</v>
      </c>
      <c r="K1546" s="3" cm="1">
        <f t="array" ref="K1546">_xlfn.IFS(AND(NOT($K1545=0),$L1545),0,NOT($L1545),$K1545+$B$26,TRUE,$K1545)</f>
        <v>0</v>
      </c>
      <c r="L1546" s="3" t="b" cm="1">
        <f t="array" ref="L1546">_xlfn.IFS(AND($I1546&gt;0,$K1546&gt;=$C$5-$B$26),TRUE,$R1546&gt;=$B$6,FALSE,$I1546=0,FALSE,TRUE,$L1545)</f>
        <v>1</v>
      </c>
      <c r="M1546" s="3" t="b" cm="1">
        <f t="array" ref="M1546">_xlfn.IFS($N1546&gt;=$B$4-$B$26,FALSE,AND($I1546&gt;0,$K1546&gt;=$B$5-$B$26),TRUE,AND($L1546,NOT($M1545)),FALSE,$M1545,TRUE,TRUE,FALSE)</f>
        <v>0</v>
      </c>
      <c r="N1546" s="3" cm="1">
        <f t="array" ref="N1546">_xlfn.IFS($M1545,$N1545+$B$26,NOT($M1545),0,TRUE,$M1545)</f>
        <v>0</v>
      </c>
      <c r="O1546" s="3" t="b" cm="1">
        <f t="array" ref="O1546">_xlfn.IFS($M1546,FALSE,AND($L1546,NOT($M1546),$R1546&lt;$B$6,$I1546&gt;0),TRUE,TRUE,FALSE)</f>
        <v>1</v>
      </c>
      <c r="P1546" s="3" cm="1">
        <f t="array" ref="P1546">_xlfn.IFS($P1545&gt;=$C$7-$B$26,0,$O1545,$P1545+$B$26,TRUE,0)</f>
        <v>0.05</v>
      </c>
      <c r="Q1546" s="3" t="b" cm="1">
        <f t="array" ref="Q1546">_xlfn.IFS(AND($L1546,NOT($M1546),NOT($O1546)),TRUE,$R1546&gt;=$B$6,FALSE,AND($L1546,NOT($M1546),$O1546,$P1546=0),TRUE,TRUE,FALSE)</f>
        <v>0</v>
      </c>
      <c r="R1546" s="3" cm="1">
        <f t="array" ref="R1546">_xlfn.IFS(AND($Q1545,$R1545&lt;$B$6),$R1545+1,AND(NOT($L1545),$R1545&gt;0),0,TRUE,$R1545)</f>
        <v>2</v>
      </c>
      <c r="S1546" s="1" cm="1">
        <f t="array" ref="S1546">_xlfn.IFS(AND(Q1545,I1545&gt;$B$8),S1545+$B$8,AND(Q1545,I1545&lt;=$B$8),S1545+I1545,TRUE,$S1545)</f>
        <v>70</v>
      </c>
      <c r="T1546" s="1">
        <f t="shared" si="94"/>
        <v>6300</v>
      </c>
      <c r="U1546" s="17">
        <f t="shared" si="95"/>
        <v>244.97731691510046</v>
      </c>
      <c r="V1546" s="47" cm="1">
        <f t="array" ref="V1546">_xlfn.IFS($B$6=1,S1546*$B$10,AND(R1545=0,R1546&gt;=1,I1546&gt;=$B$6*$B$8-1),V1545+$B$6*$B$10*$B$8,AND(R1545=0,R1546&gt;=1,I1546&lt;$B$6*$B$8-1),V1545+I1545*$B$10,TRUE,V1545)</f>
        <v>7100</v>
      </c>
      <c r="W1546" s="17">
        <f t="shared" si="96"/>
        <v>276.0855476344783</v>
      </c>
    </row>
    <row r="1547" spans="7:23" x14ac:dyDescent="0.25">
      <c r="G1547" s="15">
        <v>1545</v>
      </c>
      <c r="H1547" s="1">
        <f t="shared" si="93"/>
        <v>25.733333333333334</v>
      </c>
      <c r="I1547" s="15" cm="1">
        <f t="array" ref="I1547">_xlfn.IFS(J1546&gt;=$C$13-$B$26,MINA(I1546+$B$13-S1547+S1546,$B$11),I1546=$B$11,MINA(I1546-S1547+S1546,$B$11),TRUE,MAXA(I1546-S1547+S1546,0))</f>
        <v>1</v>
      </c>
      <c r="J1547" s="1" cm="1">
        <f t="array" ref="J1547">_xlfn.IFS(J1546&gt;=$C$13-$B$26,0,I1546&lt;$B$11,J1546+$B$26,TRUE,0)</f>
        <v>0.19999999999999998</v>
      </c>
      <c r="K1547" s="3" cm="1">
        <f t="array" ref="K1547">_xlfn.IFS(AND(NOT($K1546=0),$L1546),0,NOT($L1546),$K1546+$B$26,TRUE,$K1546)</f>
        <v>0</v>
      </c>
      <c r="L1547" s="3" t="b" cm="1">
        <f t="array" ref="L1547">_xlfn.IFS(AND($I1547&gt;0,$K1547&gt;=$C$5-$B$26),TRUE,$R1547&gt;=$B$6,FALSE,$I1547=0,FALSE,TRUE,$L1546)</f>
        <v>1</v>
      </c>
      <c r="M1547" s="3" t="b" cm="1">
        <f t="array" ref="M1547">_xlfn.IFS($N1547&gt;=$B$4-$B$26,FALSE,AND($I1547&gt;0,$K1547&gt;=$B$5-$B$26),TRUE,AND($L1547,NOT($M1546)),FALSE,$M1546,TRUE,TRUE,FALSE)</f>
        <v>0</v>
      </c>
      <c r="N1547" s="3" cm="1">
        <f t="array" ref="N1547">_xlfn.IFS($M1546,$N1546+$B$26,NOT($M1546),0,TRUE,$M1546)</f>
        <v>0</v>
      </c>
      <c r="O1547" s="3" t="b" cm="1">
        <f t="array" ref="O1547">_xlfn.IFS($M1547,FALSE,AND($L1547,NOT($M1547),$R1547&lt;$B$6,$I1547&gt;0),TRUE,TRUE,FALSE)</f>
        <v>1</v>
      </c>
      <c r="P1547" s="3" cm="1">
        <f t="array" ref="P1547">_xlfn.IFS($P1546&gt;=$C$7-$B$26,0,$O1546,$P1546+$B$26,TRUE,0)</f>
        <v>6.6666666666666666E-2</v>
      </c>
      <c r="Q1547" s="3" t="b" cm="1">
        <f t="array" ref="Q1547">_xlfn.IFS(AND($L1547,NOT($M1547),NOT($O1547)),TRUE,$R1547&gt;=$B$6,FALSE,AND($L1547,NOT($M1547),$O1547,$P1547=0),TRUE,TRUE,FALSE)</f>
        <v>0</v>
      </c>
      <c r="R1547" s="3" cm="1">
        <f t="array" ref="R1547">_xlfn.IFS(AND($Q1546,$R1546&lt;$B$6),$R1546+1,AND(NOT($L1546),$R1546&gt;0),0,TRUE,$R1546)</f>
        <v>2</v>
      </c>
      <c r="S1547" s="1" cm="1">
        <f t="array" ref="S1547">_xlfn.IFS(AND(Q1546,I1546&gt;$B$8),S1546+$B$8,AND(Q1546,I1546&lt;=$B$8),S1546+I1546,TRUE,$S1546)</f>
        <v>70</v>
      </c>
      <c r="T1547" s="1">
        <f t="shared" si="94"/>
        <v>6300</v>
      </c>
      <c r="U1547" s="17">
        <f t="shared" si="95"/>
        <v>244.81865284974091</v>
      </c>
      <c r="V1547" s="47" cm="1">
        <f t="array" ref="V1547">_xlfn.IFS($B$6=1,S1547*$B$10,AND(R1546=0,R1547&gt;=1,I1547&gt;=$B$6*$B$8-1),V1546+$B$6*$B$10*$B$8,AND(R1546=0,R1547&gt;=1,I1547&lt;$B$6*$B$8-1),V1546+I1546*$B$10,TRUE,V1546)</f>
        <v>7100</v>
      </c>
      <c r="W1547" s="17">
        <f t="shared" si="96"/>
        <v>275.90673575129534</v>
      </c>
    </row>
    <row r="1548" spans="7:23" x14ac:dyDescent="0.25">
      <c r="G1548" s="15">
        <v>1546</v>
      </c>
      <c r="H1548" s="1">
        <f t="shared" si="93"/>
        <v>25.75</v>
      </c>
      <c r="I1548" s="15" cm="1">
        <f t="array" ref="I1548">_xlfn.IFS(J1547&gt;=$C$13-$B$26,MINA(I1547+$B$13-S1548+S1547,$B$11),I1547=$B$11,MINA(I1547-S1548+S1547,$B$11),TRUE,MAXA(I1547-S1548+S1547,0))</f>
        <v>1</v>
      </c>
      <c r="J1548" s="1" cm="1">
        <f t="array" ref="J1548">_xlfn.IFS(J1547&gt;=$C$13-$B$26,0,I1547&lt;$B$11,J1547+$B$26,TRUE,0)</f>
        <v>0.21666666666666665</v>
      </c>
      <c r="K1548" s="3" cm="1">
        <f t="array" ref="K1548">_xlfn.IFS(AND(NOT($K1547=0),$L1547),0,NOT($L1547),$K1547+$B$26,TRUE,$K1547)</f>
        <v>0</v>
      </c>
      <c r="L1548" s="3" t="b" cm="1">
        <f t="array" ref="L1548">_xlfn.IFS(AND($I1548&gt;0,$K1548&gt;=$C$5-$B$26),TRUE,$R1548&gt;=$B$6,FALSE,$I1548=0,FALSE,TRUE,$L1547)</f>
        <v>1</v>
      </c>
      <c r="M1548" s="3" t="b" cm="1">
        <f t="array" ref="M1548">_xlfn.IFS($N1548&gt;=$B$4-$B$26,FALSE,AND($I1548&gt;0,$K1548&gt;=$B$5-$B$26),TRUE,AND($L1548,NOT($M1547)),FALSE,$M1547,TRUE,TRUE,FALSE)</f>
        <v>0</v>
      </c>
      <c r="N1548" s="3" cm="1">
        <f t="array" ref="N1548">_xlfn.IFS($M1547,$N1547+$B$26,NOT($M1547),0,TRUE,$M1547)</f>
        <v>0</v>
      </c>
      <c r="O1548" s="3" t="b" cm="1">
        <f t="array" ref="O1548">_xlfn.IFS($M1548,FALSE,AND($L1548,NOT($M1548),$R1548&lt;$B$6,$I1548&gt;0),TRUE,TRUE,FALSE)</f>
        <v>1</v>
      </c>
      <c r="P1548" s="3" cm="1">
        <f t="array" ref="P1548">_xlfn.IFS($P1547&gt;=$C$7-$B$26,0,$O1547,$P1547+$B$26,TRUE,0)</f>
        <v>8.3333333333333329E-2</v>
      </c>
      <c r="Q1548" s="3" t="b" cm="1">
        <f t="array" ref="Q1548">_xlfn.IFS(AND($L1548,NOT($M1548),NOT($O1548)),TRUE,$R1548&gt;=$B$6,FALSE,AND($L1548,NOT($M1548),$O1548,$P1548=0),TRUE,TRUE,FALSE)</f>
        <v>0</v>
      </c>
      <c r="R1548" s="3" cm="1">
        <f t="array" ref="R1548">_xlfn.IFS(AND($Q1547,$R1547&lt;$B$6),$R1547+1,AND(NOT($L1547),$R1547&gt;0),0,TRUE,$R1547)</f>
        <v>2</v>
      </c>
      <c r="S1548" s="1" cm="1">
        <f t="array" ref="S1548">_xlfn.IFS(AND(Q1547,I1547&gt;$B$8),S1547+$B$8,AND(Q1547,I1547&lt;=$B$8),S1547+I1547,TRUE,$S1547)</f>
        <v>70</v>
      </c>
      <c r="T1548" s="1">
        <f t="shared" si="94"/>
        <v>6300</v>
      </c>
      <c r="U1548" s="17">
        <f t="shared" si="95"/>
        <v>244.66019417475729</v>
      </c>
      <c r="V1548" s="47" cm="1">
        <f t="array" ref="V1548">_xlfn.IFS($B$6=1,S1548*$B$10,AND(R1547=0,R1548&gt;=1,I1548&gt;=$B$6*$B$8-1),V1547+$B$6*$B$10*$B$8,AND(R1547=0,R1548&gt;=1,I1548&lt;$B$6*$B$8-1),V1547+I1547*$B$10,TRUE,V1547)</f>
        <v>7100</v>
      </c>
      <c r="W1548" s="17">
        <f t="shared" si="96"/>
        <v>275.72815533980582</v>
      </c>
    </row>
    <row r="1549" spans="7:23" x14ac:dyDescent="0.25">
      <c r="G1549" s="15">
        <v>1547</v>
      </c>
      <c r="H1549" s="1">
        <f t="shared" si="93"/>
        <v>25.766666666666666</v>
      </c>
      <c r="I1549" s="15" cm="1">
        <f t="array" ref="I1549">_xlfn.IFS(J1548&gt;=$C$13-$B$26,MINA(I1548+$B$13-S1549+S1548,$B$11),I1548=$B$11,MINA(I1548-S1549+S1548,$B$11),TRUE,MAXA(I1548-S1549+S1548,0))</f>
        <v>1</v>
      </c>
      <c r="J1549" s="1" cm="1">
        <f t="array" ref="J1549">_xlfn.IFS(J1548&gt;=$C$13-$B$26,0,I1548&lt;$B$11,J1548+$B$26,TRUE,0)</f>
        <v>0.23333333333333331</v>
      </c>
      <c r="K1549" s="3" cm="1">
        <f t="array" ref="K1549">_xlfn.IFS(AND(NOT($K1548=0),$L1548),0,NOT($L1548),$K1548+$B$26,TRUE,$K1548)</f>
        <v>0</v>
      </c>
      <c r="L1549" s="3" t="b" cm="1">
        <f t="array" ref="L1549">_xlfn.IFS(AND($I1549&gt;0,$K1549&gt;=$C$5-$B$26),TRUE,$R1549&gt;=$B$6,FALSE,$I1549=0,FALSE,TRUE,$L1548)</f>
        <v>1</v>
      </c>
      <c r="M1549" s="3" t="b" cm="1">
        <f t="array" ref="M1549">_xlfn.IFS($N1549&gt;=$B$4-$B$26,FALSE,AND($I1549&gt;0,$K1549&gt;=$B$5-$B$26),TRUE,AND($L1549,NOT($M1548)),FALSE,$M1548,TRUE,TRUE,FALSE)</f>
        <v>0</v>
      </c>
      <c r="N1549" s="3" cm="1">
        <f t="array" ref="N1549">_xlfn.IFS($M1548,$N1548+$B$26,NOT($M1548),0,TRUE,$M1548)</f>
        <v>0</v>
      </c>
      <c r="O1549" s="3" t="b" cm="1">
        <f t="array" ref="O1549">_xlfn.IFS($M1549,FALSE,AND($L1549,NOT($M1549),$R1549&lt;$B$6,$I1549&gt;0),TRUE,TRUE,FALSE)</f>
        <v>1</v>
      </c>
      <c r="P1549" s="3" cm="1">
        <f t="array" ref="P1549">_xlfn.IFS($P1548&gt;=$C$7-$B$26,0,$O1548,$P1548+$B$26,TRUE,0)</f>
        <v>0</v>
      </c>
      <c r="Q1549" s="3" t="b" cm="1">
        <f t="array" ref="Q1549">_xlfn.IFS(AND($L1549,NOT($M1549),NOT($O1549)),TRUE,$R1549&gt;=$B$6,FALSE,AND($L1549,NOT($M1549),$O1549,$P1549=0),TRUE,TRUE,FALSE)</f>
        <v>1</v>
      </c>
      <c r="R1549" s="3" cm="1">
        <f t="array" ref="R1549">_xlfn.IFS(AND($Q1548,$R1548&lt;$B$6),$R1548+1,AND(NOT($L1548),$R1548&gt;0),0,TRUE,$R1548)</f>
        <v>2</v>
      </c>
      <c r="S1549" s="1" cm="1">
        <f t="array" ref="S1549">_xlfn.IFS(AND(Q1548,I1548&gt;$B$8),S1548+$B$8,AND(Q1548,I1548&lt;=$B$8),S1548+I1548,TRUE,$S1548)</f>
        <v>70</v>
      </c>
      <c r="T1549" s="1">
        <f t="shared" si="94"/>
        <v>6300</v>
      </c>
      <c r="U1549" s="17">
        <f t="shared" si="95"/>
        <v>244.5019404915912</v>
      </c>
      <c r="V1549" s="47" cm="1">
        <f t="array" ref="V1549">_xlfn.IFS($B$6=1,S1549*$B$10,AND(R1548=0,R1549&gt;=1,I1549&gt;=$B$6*$B$8-1),V1548+$B$6*$B$10*$B$8,AND(R1548=0,R1549&gt;=1,I1549&lt;$B$6*$B$8-1),V1548+I1548*$B$10,TRUE,V1548)</f>
        <v>7100</v>
      </c>
      <c r="W1549" s="17">
        <f t="shared" si="96"/>
        <v>275.54980595084089</v>
      </c>
    </row>
    <row r="1550" spans="7:23" x14ac:dyDescent="0.25">
      <c r="G1550" s="15">
        <v>1548</v>
      </c>
      <c r="H1550" s="1">
        <f t="shared" si="93"/>
        <v>25.783333333333331</v>
      </c>
      <c r="I1550" s="15" cm="1">
        <f t="array" ref="I1550">_xlfn.IFS(J1549&gt;=$C$13-$B$26,MINA(I1549+$B$13-S1550+S1549,$B$11),I1549=$B$11,MINA(I1549-S1550+S1549,$B$11),TRUE,MAXA(I1549-S1550+S1549,0))</f>
        <v>0</v>
      </c>
      <c r="J1550" s="1" cm="1">
        <f t="array" ref="J1550">_xlfn.IFS(J1549&gt;=$C$13-$B$26,0,I1549&lt;$B$11,J1549+$B$26,TRUE,0)</f>
        <v>0.24999999999999997</v>
      </c>
      <c r="K1550" s="3" cm="1">
        <f t="array" ref="K1550">_xlfn.IFS(AND(NOT($K1549=0),$L1549),0,NOT($L1549),$K1549+$B$26,TRUE,$K1549)</f>
        <v>0</v>
      </c>
      <c r="L1550" s="3" t="b" cm="1">
        <f t="array" ref="L1550">_xlfn.IFS(AND($I1550&gt;0,$K1550&gt;=$C$5-$B$26),TRUE,$R1550&gt;=$B$6,FALSE,$I1550=0,FALSE,TRUE,$L1549)</f>
        <v>0</v>
      </c>
      <c r="M1550" s="3" t="b" cm="1">
        <f t="array" ref="M1550">_xlfn.IFS($N1550&gt;=$B$4-$B$26,FALSE,AND($I1550&gt;0,$K1550&gt;=$B$5-$B$26),TRUE,AND($L1550,NOT($M1549)),FALSE,$M1549,TRUE,TRUE,FALSE)</f>
        <v>0</v>
      </c>
      <c r="N1550" s="3" cm="1">
        <f t="array" ref="N1550">_xlfn.IFS($M1549,$N1549+$B$26,NOT($M1549),0,TRUE,$M1549)</f>
        <v>0</v>
      </c>
      <c r="O1550" s="3" t="b" cm="1">
        <f t="array" ref="O1550">_xlfn.IFS($M1550,FALSE,AND($L1550,NOT($M1550),$R1550&lt;$B$6,$I1550&gt;0),TRUE,TRUE,FALSE)</f>
        <v>0</v>
      </c>
      <c r="P1550" s="3" cm="1">
        <f t="array" ref="P1550">_xlfn.IFS($P1549&gt;=$C$7-$B$26,0,$O1549,$P1549+$B$26,TRUE,0)</f>
        <v>1.6666666666666666E-2</v>
      </c>
      <c r="Q1550" s="3" t="b" cm="1">
        <f t="array" ref="Q1550">_xlfn.IFS(AND($L1550,NOT($M1550),NOT($O1550)),TRUE,$R1550&gt;=$B$6,FALSE,AND($L1550,NOT($M1550),$O1550,$P1550=0),TRUE,TRUE,FALSE)</f>
        <v>0</v>
      </c>
      <c r="R1550" s="3" cm="1">
        <f t="array" ref="R1550">_xlfn.IFS(AND($Q1549,$R1549&lt;$B$6),$R1549+1,AND(NOT($L1549),$R1549&gt;0),0,TRUE,$R1549)</f>
        <v>3</v>
      </c>
      <c r="S1550" s="1" cm="1">
        <f t="array" ref="S1550">_xlfn.IFS(AND(Q1549,I1549&gt;$B$8),S1549+$B$8,AND(Q1549,I1549&lt;=$B$8),S1549+I1549,TRUE,$S1549)</f>
        <v>71</v>
      </c>
      <c r="T1550" s="1">
        <f t="shared" si="94"/>
        <v>6390</v>
      </c>
      <c r="U1550" s="17">
        <f t="shared" si="95"/>
        <v>247.83451842275375</v>
      </c>
      <c r="V1550" s="47" cm="1">
        <f t="array" ref="V1550">_xlfn.IFS($B$6=1,S1550*$B$10,AND(R1549=0,R1550&gt;=1,I1550&gt;=$B$6*$B$8-1),V1549+$B$6*$B$10*$B$8,AND(R1549=0,R1550&gt;=1,I1550&lt;$B$6*$B$8-1),V1549+I1549*$B$10,TRUE,V1549)</f>
        <v>7100</v>
      </c>
      <c r="W1550" s="17">
        <f t="shared" si="96"/>
        <v>275.37168713639306</v>
      </c>
    </row>
    <row r="1551" spans="7:23" x14ac:dyDescent="0.25">
      <c r="G1551" s="15">
        <v>1549</v>
      </c>
      <c r="H1551" s="1">
        <f t="shared" si="93"/>
        <v>25.8</v>
      </c>
      <c r="I1551" s="15" cm="1">
        <f t="array" ref="I1551">_xlfn.IFS(J1550&gt;=$C$13-$B$26,MINA(I1550+$B$13-S1551+S1550,$B$11),I1550=$B$11,MINA(I1550-S1551+S1550,$B$11),TRUE,MAXA(I1550-S1551+S1550,0))</f>
        <v>0</v>
      </c>
      <c r="J1551" s="1" cm="1">
        <f t="array" ref="J1551">_xlfn.IFS(J1550&gt;=$C$13-$B$26,0,I1550&lt;$B$11,J1550+$B$26,TRUE,0)</f>
        <v>0.26666666666666666</v>
      </c>
      <c r="K1551" s="3" cm="1">
        <f t="array" ref="K1551">_xlfn.IFS(AND(NOT($K1550=0),$L1550),0,NOT($L1550),$K1550+$B$26,TRUE,$K1550)</f>
        <v>1.6666666666666666E-2</v>
      </c>
      <c r="L1551" s="3" t="b" cm="1">
        <f t="array" ref="L1551">_xlfn.IFS(AND($I1551&gt;0,$K1551&gt;=$C$5-$B$26),TRUE,$R1551&gt;=$B$6,FALSE,$I1551=0,FALSE,TRUE,$L1550)</f>
        <v>0</v>
      </c>
      <c r="M1551" s="3" t="b" cm="1">
        <f t="array" ref="M1551">_xlfn.IFS($N1551&gt;=$B$4-$B$26,FALSE,AND($I1551&gt;0,$K1551&gt;=$B$5-$B$26),TRUE,AND($L1551,NOT($M1550)),FALSE,$M1550,TRUE,TRUE,FALSE)</f>
        <v>0</v>
      </c>
      <c r="N1551" s="3" cm="1">
        <f t="array" ref="N1551">_xlfn.IFS($M1550,$N1550+$B$26,NOT($M1550),0,TRUE,$M1550)</f>
        <v>0</v>
      </c>
      <c r="O1551" s="3" t="b" cm="1">
        <f t="array" ref="O1551">_xlfn.IFS($M1551,FALSE,AND($L1551,NOT($M1551),$R1551&lt;$B$6,$I1551&gt;0),TRUE,TRUE,FALSE)</f>
        <v>0</v>
      </c>
      <c r="P1551" s="3" cm="1">
        <f t="array" ref="P1551">_xlfn.IFS($P1550&gt;=$C$7-$B$26,0,$O1550,$P1550+$B$26,TRUE,0)</f>
        <v>0</v>
      </c>
      <c r="Q1551" s="3" t="b" cm="1">
        <f t="array" ref="Q1551">_xlfn.IFS(AND($L1551,NOT($M1551),NOT($O1551)),TRUE,$R1551&gt;=$B$6,FALSE,AND($L1551,NOT($M1551),$O1551,$P1551=0),TRUE,TRUE,FALSE)</f>
        <v>0</v>
      </c>
      <c r="R1551" s="3" cm="1">
        <f t="array" ref="R1551">_xlfn.IFS(AND($Q1550,$R1550&lt;$B$6),$R1550+1,AND(NOT($L1550),$R1550&gt;0),0,TRUE,$R1550)</f>
        <v>0</v>
      </c>
      <c r="S1551" s="1" cm="1">
        <f t="array" ref="S1551">_xlfn.IFS(AND(Q1550,I1550&gt;$B$8),S1550+$B$8,AND(Q1550,I1550&lt;=$B$8),S1550+I1550,TRUE,$S1550)</f>
        <v>71</v>
      </c>
      <c r="T1551" s="1">
        <f t="shared" si="94"/>
        <v>6390</v>
      </c>
      <c r="U1551" s="17">
        <f t="shared" si="95"/>
        <v>247.67441860465115</v>
      </c>
      <c r="V1551" s="47" cm="1">
        <f t="array" ref="V1551">_xlfn.IFS($B$6=1,S1551*$B$10,AND(R1550=0,R1551&gt;=1,I1551&gt;=$B$6*$B$8-1),V1550+$B$6*$B$10*$B$8,AND(R1550=0,R1551&gt;=1,I1551&lt;$B$6*$B$8-1),V1550+I1550*$B$10,TRUE,V1550)</f>
        <v>7100</v>
      </c>
      <c r="W1551" s="17">
        <f t="shared" si="96"/>
        <v>275.19379844961242</v>
      </c>
    </row>
    <row r="1552" spans="7:23" x14ac:dyDescent="0.25">
      <c r="G1552" s="15">
        <v>1550</v>
      </c>
      <c r="H1552" s="1">
        <f t="shared" si="93"/>
        <v>25.816666666666666</v>
      </c>
      <c r="I1552" s="15" cm="1">
        <f t="array" ref="I1552">_xlfn.IFS(J1551&gt;=$C$13-$B$26,MINA(I1551+$B$13-S1552+S1551,$B$11),I1551=$B$11,MINA(I1551-S1552+S1551,$B$11),TRUE,MAXA(I1551-S1552+S1551,0))</f>
        <v>0</v>
      </c>
      <c r="J1552" s="1" cm="1">
        <f t="array" ref="J1552">_xlfn.IFS(J1551&gt;=$C$13-$B$26,0,I1551&lt;$B$11,J1551+$B$26,TRUE,0)</f>
        <v>0.28333333333333333</v>
      </c>
      <c r="K1552" s="3" cm="1">
        <f t="array" ref="K1552">_xlfn.IFS(AND(NOT($K1551=0),$L1551),0,NOT($L1551),$K1551+$B$26,TRUE,$K1551)</f>
        <v>3.3333333333333333E-2</v>
      </c>
      <c r="L1552" s="3" t="b" cm="1">
        <f t="array" ref="L1552">_xlfn.IFS(AND($I1552&gt;0,$K1552&gt;=$C$5-$B$26),TRUE,$R1552&gt;=$B$6,FALSE,$I1552=0,FALSE,TRUE,$L1551)</f>
        <v>0</v>
      </c>
      <c r="M1552" s="3" t="b" cm="1">
        <f t="array" ref="M1552">_xlfn.IFS($N1552&gt;=$B$4-$B$26,FALSE,AND($I1552&gt;0,$K1552&gt;=$B$5-$B$26),TRUE,AND($L1552,NOT($M1551)),FALSE,$M1551,TRUE,TRUE,FALSE)</f>
        <v>0</v>
      </c>
      <c r="N1552" s="3" cm="1">
        <f t="array" ref="N1552">_xlfn.IFS($M1551,$N1551+$B$26,NOT($M1551),0,TRUE,$M1551)</f>
        <v>0</v>
      </c>
      <c r="O1552" s="3" t="b" cm="1">
        <f t="array" ref="O1552">_xlfn.IFS($M1552,FALSE,AND($L1552,NOT($M1552),$R1552&lt;$B$6,$I1552&gt;0),TRUE,TRUE,FALSE)</f>
        <v>0</v>
      </c>
      <c r="P1552" s="3" cm="1">
        <f t="array" ref="P1552">_xlfn.IFS($P1551&gt;=$C$7-$B$26,0,$O1551,$P1551+$B$26,TRUE,0)</f>
        <v>0</v>
      </c>
      <c r="Q1552" s="3" t="b" cm="1">
        <f t="array" ref="Q1552">_xlfn.IFS(AND($L1552,NOT($M1552),NOT($O1552)),TRUE,$R1552&gt;=$B$6,FALSE,AND($L1552,NOT($M1552),$O1552,$P1552=0),TRUE,TRUE,FALSE)</f>
        <v>0</v>
      </c>
      <c r="R1552" s="3" cm="1">
        <f t="array" ref="R1552">_xlfn.IFS(AND($Q1551,$R1551&lt;$B$6),$R1551+1,AND(NOT($L1551),$R1551&gt;0),0,TRUE,$R1551)</f>
        <v>0</v>
      </c>
      <c r="S1552" s="1" cm="1">
        <f t="array" ref="S1552">_xlfn.IFS(AND(Q1551,I1551&gt;$B$8),S1551+$B$8,AND(Q1551,I1551&lt;=$B$8),S1551+I1551,TRUE,$S1551)</f>
        <v>71</v>
      </c>
      <c r="T1552" s="1">
        <f t="shared" si="94"/>
        <v>6390</v>
      </c>
      <c r="U1552" s="17">
        <f t="shared" si="95"/>
        <v>247.5145255003228</v>
      </c>
      <c r="V1552" s="47" cm="1">
        <f t="array" ref="V1552">_xlfn.IFS($B$6=1,S1552*$B$10,AND(R1551=0,R1552&gt;=1,I1552&gt;=$B$6*$B$8-1),V1551+$B$6*$B$10*$B$8,AND(R1551=0,R1552&gt;=1,I1552&lt;$B$6*$B$8-1),V1551+I1551*$B$10,TRUE,V1551)</f>
        <v>7100</v>
      </c>
      <c r="W1552" s="17">
        <f t="shared" si="96"/>
        <v>275.01613944480312</v>
      </c>
    </row>
    <row r="1553" spans="7:23" x14ac:dyDescent="0.25">
      <c r="G1553" s="15">
        <v>1551</v>
      </c>
      <c r="H1553" s="1">
        <f t="shared" si="93"/>
        <v>25.833333333333332</v>
      </c>
      <c r="I1553" s="15" cm="1">
        <f t="array" ref="I1553">_xlfn.IFS(J1552&gt;=$C$13-$B$26,MINA(I1552+$B$13-S1553+S1552,$B$11),I1552=$B$11,MINA(I1552-S1553+S1552,$B$11),TRUE,MAXA(I1552-S1553+S1552,0))</f>
        <v>0</v>
      </c>
      <c r="J1553" s="1" cm="1">
        <f t="array" ref="J1553">_xlfn.IFS(J1552&gt;=$C$13-$B$26,0,I1552&lt;$B$11,J1552+$B$26,TRUE,0)</f>
        <v>0.3</v>
      </c>
      <c r="K1553" s="3" cm="1">
        <f t="array" ref="K1553">_xlfn.IFS(AND(NOT($K1552=0),$L1552),0,NOT($L1552),$K1552+$B$26,TRUE,$K1552)</f>
        <v>0.05</v>
      </c>
      <c r="L1553" s="3" t="b" cm="1">
        <f t="array" ref="L1553">_xlfn.IFS(AND($I1553&gt;0,$K1553&gt;=$C$5-$B$26),TRUE,$R1553&gt;=$B$6,FALSE,$I1553=0,FALSE,TRUE,$L1552)</f>
        <v>0</v>
      </c>
      <c r="M1553" s="3" t="b" cm="1">
        <f t="array" ref="M1553">_xlfn.IFS($N1553&gt;=$B$4-$B$26,FALSE,AND($I1553&gt;0,$K1553&gt;=$B$5-$B$26),TRUE,AND($L1553,NOT($M1552)),FALSE,$M1552,TRUE,TRUE,FALSE)</f>
        <v>0</v>
      </c>
      <c r="N1553" s="3" cm="1">
        <f t="array" ref="N1553">_xlfn.IFS($M1552,$N1552+$B$26,NOT($M1552),0,TRUE,$M1552)</f>
        <v>0</v>
      </c>
      <c r="O1553" s="3" t="b" cm="1">
        <f t="array" ref="O1553">_xlfn.IFS($M1553,FALSE,AND($L1553,NOT($M1553),$R1553&lt;$B$6,$I1553&gt;0),TRUE,TRUE,FALSE)</f>
        <v>0</v>
      </c>
      <c r="P1553" s="3" cm="1">
        <f t="array" ref="P1553">_xlfn.IFS($P1552&gt;=$C$7-$B$26,0,$O1552,$P1552+$B$26,TRUE,0)</f>
        <v>0</v>
      </c>
      <c r="Q1553" s="3" t="b" cm="1">
        <f t="array" ref="Q1553">_xlfn.IFS(AND($L1553,NOT($M1553),NOT($O1553)),TRUE,$R1553&gt;=$B$6,FALSE,AND($L1553,NOT($M1553),$O1553,$P1553=0),TRUE,TRUE,FALSE)</f>
        <v>0</v>
      </c>
      <c r="R1553" s="3" cm="1">
        <f t="array" ref="R1553">_xlfn.IFS(AND($Q1552,$R1552&lt;$B$6),$R1552+1,AND(NOT($L1552),$R1552&gt;0),0,TRUE,$R1552)</f>
        <v>0</v>
      </c>
      <c r="S1553" s="1" cm="1">
        <f t="array" ref="S1553">_xlfn.IFS(AND(Q1552,I1552&gt;$B$8),S1552+$B$8,AND(Q1552,I1552&lt;=$B$8),S1552+I1552,TRUE,$S1552)</f>
        <v>71</v>
      </c>
      <c r="T1553" s="1">
        <f t="shared" si="94"/>
        <v>6390</v>
      </c>
      <c r="U1553" s="17">
        <f t="shared" si="95"/>
        <v>247.35483870967744</v>
      </c>
      <c r="V1553" s="47" cm="1">
        <f t="array" ref="V1553">_xlfn.IFS($B$6=1,S1553*$B$10,AND(R1552=0,R1553&gt;=1,I1553&gt;=$B$6*$B$8-1),V1552+$B$6*$B$10*$B$8,AND(R1552=0,R1553&gt;=1,I1553&lt;$B$6*$B$8-1),V1552+I1552*$B$10,TRUE,V1552)</f>
        <v>7100</v>
      </c>
      <c r="W1553" s="17">
        <f t="shared" si="96"/>
        <v>274.83870967741939</v>
      </c>
    </row>
    <row r="1554" spans="7:23" x14ac:dyDescent="0.25">
      <c r="G1554" s="15">
        <v>1552</v>
      </c>
      <c r="H1554" s="1">
        <f t="shared" si="93"/>
        <v>25.849999999999998</v>
      </c>
      <c r="I1554" s="15" cm="1">
        <f t="array" ref="I1554">_xlfn.IFS(J1553&gt;=$C$13-$B$26,MINA(I1553+$B$13-S1554+S1553,$B$11),I1553=$B$11,MINA(I1553-S1554+S1553,$B$11),TRUE,MAXA(I1553-S1554+S1553,0))</f>
        <v>0</v>
      </c>
      <c r="J1554" s="1" cm="1">
        <f t="array" ref="J1554">_xlfn.IFS(J1553&gt;=$C$13-$B$26,0,I1553&lt;$B$11,J1553+$B$26,TRUE,0)</f>
        <v>0.31666666666666665</v>
      </c>
      <c r="K1554" s="3" cm="1">
        <f t="array" ref="K1554">_xlfn.IFS(AND(NOT($K1553=0),$L1553),0,NOT($L1553),$K1553+$B$26,TRUE,$K1553)</f>
        <v>6.6666666666666666E-2</v>
      </c>
      <c r="L1554" s="3" t="b" cm="1">
        <f t="array" ref="L1554">_xlfn.IFS(AND($I1554&gt;0,$K1554&gt;=$C$5-$B$26),TRUE,$R1554&gt;=$B$6,FALSE,$I1554=0,FALSE,TRUE,$L1553)</f>
        <v>0</v>
      </c>
      <c r="M1554" s="3" t="b" cm="1">
        <f t="array" ref="M1554">_xlfn.IFS($N1554&gt;=$B$4-$B$26,FALSE,AND($I1554&gt;0,$K1554&gt;=$B$5-$B$26),TRUE,AND($L1554,NOT($M1553)),FALSE,$M1553,TRUE,TRUE,FALSE)</f>
        <v>0</v>
      </c>
      <c r="N1554" s="3" cm="1">
        <f t="array" ref="N1554">_xlfn.IFS($M1553,$N1553+$B$26,NOT($M1553),0,TRUE,$M1553)</f>
        <v>0</v>
      </c>
      <c r="O1554" s="3" t="b" cm="1">
        <f t="array" ref="O1554">_xlfn.IFS($M1554,FALSE,AND($L1554,NOT($M1554),$R1554&lt;$B$6,$I1554&gt;0),TRUE,TRUE,FALSE)</f>
        <v>0</v>
      </c>
      <c r="P1554" s="3" cm="1">
        <f t="array" ref="P1554">_xlfn.IFS($P1553&gt;=$C$7-$B$26,0,$O1553,$P1553+$B$26,TRUE,0)</f>
        <v>0</v>
      </c>
      <c r="Q1554" s="3" t="b" cm="1">
        <f t="array" ref="Q1554">_xlfn.IFS(AND($L1554,NOT($M1554),NOT($O1554)),TRUE,$R1554&gt;=$B$6,FALSE,AND($L1554,NOT($M1554),$O1554,$P1554=0),TRUE,TRUE,FALSE)</f>
        <v>0</v>
      </c>
      <c r="R1554" s="3" cm="1">
        <f t="array" ref="R1554">_xlfn.IFS(AND($Q1553,$R1553&lt;$B$6),$R1553+1,AND(NOT($L1553),$R1553&gt;0),0,TRUE,$R1553)</f>
        <v>0</v>
      </c>
      <c r="S1554" s="1" cm="1">
        <f t="array" ref="S1554">_xlfn.IFS(AND(Q1553,I1553&gt;$B$8),S1553+$B$8,AND(Q1553,I1553&lt;=$B$8),S1553+I1553,TRUE,$S1553)</f>
        <v>71</v>
      </c>
      <c r="T1554" s="1">
        <f t="shared" si="94"/>
        <v>6390</v>
      </c>
      <c r="U1554" s="17">
        <f t="shared" si="95"/>
        <v>247.19535783365572</v>
      </c>
      <c r="V1554" s="47" cm="1">
        <f t="array" ref="V1554">_xlfn.IFS($B$6=1,S1554*$B$10,AND(R1553=0,R1554&gt;=1,I1554&gt;=$B$6*$B$8-1),V1553+$B$6*$B$10*$B$8,AND(R1553=0,R1554&gt;=1,I1554&lt;$B$6*$B$8-1),V1553+I1553*$B$10,TRUE,V1553)</f>
        <v>7100</v>
      </c>
      <c r="W1554" s="17">
        <f t="shared" si="96"/>
        <v>274.66150870406193</v>
      </c>
    </row>
    <row r="1555" spans="7:23" x14ac:dyDescent="0.25">
      <c r="G1555" s="15">
        <v>1553</v>
      </c>
      <c r="H1555" s="1">
        <f t="shared" si="93"/>
        <v>25.866666666666667</v>
      </c>
      <c r="I1555" s="15" cm="1">
        <f t="array" ref="I1555">_xlfn.IFS(J1554&gt;=$C$13-$B$26,MINA(I1554+$B$13-S1555+S1554,$B$11),I1554=$B$11,MINA(I1554-S1555+S1554,$B$11),TRUE,MAXA(I1554-S1555+S1554,0))</f>
        <v>0</v>
      </c>
      <c r="J1555" s="1" cm="1">
        <f t="array" ref="J1555">_xlfn.IFS(J1554&gt;=$C$13-$B$26,0,I1554&lt;$B$11,J1554+$B$26,TRUE,0)</f>
        <v>0.33333333333333331</v>
      </c>
      <c r="K1555" s="3" cm="1">
        <f t="array" ref="K1555">_xlfn.IFS(AND(NOT($K1554=0),$L1554),0,NOT($L1554),$K1554+$B$26,TRUE,$K1554)</f>
        <v>8.3333333333333329E-2</v>
      </c>
      <c r="L1555" s="3" t="b" cm="1">
        <f t="array" ref="L1555">_xlfn.IFS(AND($I1555&gt;0,$K1555&gt;=$C$5-$B$26),TRUE,$R1555&gt;=$B$6,FALSE,$I1555=0,FALSE,TRUE,$L1554)</f>
        <v>0</v>
      </c>
      <c r="M1555" s="3" t="b" cm="1">
        <f t="array" ref="M1555">_xlfn.IFS($N1555&gt;=$B$4-$B$26,FALSE,AND($I1555&gt;0,$K1555&gt;=$B$5-$B$26),TRUE,AND($L1555,NOT($M1554)),FALSE,$M1554,TRUE,TRUE,FALSE)</f>
        <v>0</v>
      </c>
      <c r="N1555" s="3" cm="1">
        <f t="array" ref="N1555">_xlfn.IFS($M1554,$N1554+$B$26,NOT($M1554),0,TRUE,$M1554)</f>
        <v>0</v>
      </c>
      <c r="O1555" s="3" t="b" cm="1">
        <f t="array" ref="O1555">_xlfn.IFS($M1555,FALSE,AND($L1555,NOT($M1555),$R1555&lt;$B$6,$I1555&gt;0),TRUE,TRUE,FALSE)</f>
        <v>0</v>
      </c>
      <c r="P1555" s="3" cm="1">
        <f t="array" ref="P1555">_xlfn.IFS($P1554&gt;=$C$7-$B$26,0,$O1554,$P1554+$B$26,TRUE,0)</f>
        <v>0</v>
      </c>
      <c r="Q1555" s="3" t="b" cm="1">
        <f t="array" ref="Q1555">_xlfn.IFS(AND($L1555,NOT($M1555),NOT($O1555)),TRUE,$R1555&gt;=$B$6,FALSE,AND($L1555,NOT($M1555),$O1555,$P1555=0),TRUE,TRUE,FALSE)</f>
        <v>0</v>
      </c>
      <c r="R1555" s="3" cm="1">
        <f t="array" ref="R1555">_xlfn.IFS(AND($Q1554,$R1554&lt;$B$6),$R1554+1,AND(NOT($L1554),$R1554&gt;0),0,TRUE,$R1554)</f>
        <v>0</v>
      </c>
      <c r="S1555" s="1" cm="1">
        <f t="array" ref="S1555">_xlfn.IFS(AND(Q1554,I1554&gt;$B$8),S1554+$B$8,AND(Q1554,I1554&lt;=$B$8),S1554+I1554,TRUE,$S1554)</f>
        <v>71</v>
      </c>
      <c r="T1555" s="1">
        <f t="shared" si="94"/>
        <v>6390</v>
      </c>
      <c r="U1555" s="17">
        <f t="shared" si="95"/>
        <v>247.03608247422679</v>
      </c>
      <c r="V1555" s="47" cm="1">
        <f t="array" ref="V1555">_xlfn.IFS($B$6=1,S1555*$B$10,AND(R1554=0,R1555&gt;=1,I1555&gt;=$B$6*$B$8-1),V1554+$B$6*$B$10*$B$8,AND(R1554=0,R1555&gt;=1,I1555&lt;$B$6*$B$8-1),V1554+I1554*$B$10,TRUE,V1554)</f>
        <v>7100</v>
      </c>
      <c r="W1555" s="17">
        <f t="shared" si="96"/>
        <v>274.48453608247422</v>
      </c>
    </row>
    <row r="1556" spans="7:23" x14ac:dyDescent="0.25">
      <c r="G1556" s="15">
        <v>1554</v>
      </c>
      <c r="H1556" s="1">
        <f t="shared" si="93"/>
        <v>25.883333333333333</v>
      </c>
      <c r="I1556" s="15" cm="1">
        <f t="array" ref="I1556">_xlfn.IFS(J1555&gt;=$C$13-$B$26,MINA(I1555+$B$13-S1556+S1555,$B$11),I1555=$B$11,MINA(I1555-S1556+S1555,$B$11),TRUE,MAXA(I1555-S1556+S1555,0))</f>
        <v>0</v>
      </c>
      <c r="J1556" s="1" cm="1">
        <f t="array" ref="J1556">_xlfn.IFS(J1555&gt;=$C$13-$B$26,0,I1555&lt;$B$11,J1555+$B$26,TRUE,0)</f>
        <v>0.35</v>
      </c>
      <c r="K1556" s="3" cm="1">
        <f t="array" ref="K1556">_xlfn.IFS(AND(NOT($K1555=0),$L1555),0,NOT($L1555),$K1555+$B$26,TRUE,$K1555)</f>
        <v>9.9999999999999992E-2</v>
      </c>
      <c r="L1556" s="3" t="b" cm="1">
        <f t="array" ref="L1556">_xlfn.IFS(AND($I1556&gt;0,$K1556&gt;=$C$5-$B$26),TRUE,$R1556&gt;=$B$6,FALSE,$I1556=0,FALSE,TRUE,$L1555)</f>
        <v>0</v>
      </c>
      <c r="M1556" s="3" t="b" cm="1">
        <f t="array" ref="M1556">_xlfn.IFS($N1556&gt;=$B$4-$B$26,FALSE,AND($I1556&gt;0,$K1556&gt;=$B$5-$B$26),TRUE,AND($L1556,NOT($M1555)),FALSE,$M1555,TRUE,TRUE,FALSE)</f>
        <v>0</v>
      </c>
      <c r="N1556" s="3" cm="1">
        <f t="array" ref="N1556">_xlfn.IFS($M1555,$N1555+$B$26,NOT($M1555),0,TRUE,$M1555)</f>
        <v>0</v>
      </c>
      <c r="O1556" s="3" t="b" cm="1">
        <f t="array" ref="O1556">_xlfn.IFS($M1556,FALSE,AND($L1556,NOT($M1556),$R1556&lt;$B$6,$I1556&gt;0),TRUE,TRUE,FALSE)</f>
        <v>0</v>
      </c>
      <c r="P1556" s="3" cm="1">
        <f t="array" ref="P1556">_xlfn.IFS($P1555&gt;=$C$7-$B$26,0,$O1555,$P1555+$B$26,TRUE,0)</f>
        <v>0</v>
      </c>
      <c r="Q1556" s="3" t="b" cm="1">
        <f t="array" ref="Q1556">_xlfn.IFS(AND($L1556,NOT($M1556),NOT($O1556)),TRUE,$R1556&gt;=$B$6,FALSE,AND($L1556,NOT($M1556),$O1556,$P1556=0),TRUE,TRUE,FALSE)</f>
        <v>0</v>
      </c>
      <c r="R1556" s="3" cm="1">
        <f t="array" ref="R1556">_xlfn.IFS(AND($Q1555,$R1555&lt;$B$6),$R1555+1,AND(NOT($L1555),$R1555&gt;0),0,TRUE,$R1555)</f>
        <v>0</v>
      </c>
      <c r="S1556" s="1" cm="1">
        <f t="array" ref="S1556">_xlfn.IFS(AND(Q1555,I1555&gt;$B$8),S1555+$B$8,AND(Q1555,I1555&lt;=$B$8),S1555+I1555,TRUE,$S1555)</f>
        <v>71</v>
      </c>
      <c r="T1556" s="1">
        <f t="shared" si="94"/>
        <v>6390</v>
      </c>
      <c r="U1556" s="17">
        <f t="shared" si="95"/>
        <v>246.87701223438506</v>
      </c>
      <c r="V1556" s="47" cm="1">
        <f t="array" ref="V1556">_xlfn.IFS($B$6=1,S1556*$B$10,AND(R1555=0,R1556&gt;=1,I1556&gt;=$B$6*$B$8-1),V1555+$B$6*$B$10*$B$8,AND(R1555=0,R1556&gt;=1,I1556&lt;$B$6*$B$8-1),V1555+I1555*$B$10,TRUE,V1555)</f>
        <v>7100</v>
      </c>
      <c r="W1556" s="17">
        <f t="shared" si="96"/>
        <v>274.30779137153894</v>
      </c>
    </row>
    <row r="1557" spans="7:23" x14ac:dyDescent="0.25">
      <c r="G1557" s="15">
        <v>1555</v>
      </c>
      <c r="H1557" s="1">
        <f t="shared" si="93"/>
        <v>25.9</v>
      </c>
      <c r="I1557" s="15" cm="1">
        <f t="array" ref="I1557">_xlfn.IFS(J1556&gt;=$C$13-$B$26,MINA(I1556+$B$13-S1557+S1556,$B$11),I1556=$B$11,MINA(I1556-S1557+S1556,$B$11),TRUE,MAXA(I1556-S1557+S1556,0))</f>
        <v>0</v>
      </c>
      <c r="J1557" s="1" cm="1">
        <f t="array" ref="J1557">_xlfn.IFS(J1556&gt;=$C$13-$B$26,0,I1556&lt;$B$11,J1556+$B$26,TRUE,0)</f>
        <v>0.36666666666666664</v>
      </c>
      <c r="K1557" s="3" cm="1">
        <f t="array" ref="K1557">_xlfn.IFS(AND(NOT($K1556=0),$L1556),0,NOT($L1556),$K1556+$B$26,TRUE,$K1556)</f>
        <v>0.11666666666666665</v>
      </c>
      <c r="L1557" s="3" t="b" cm="1">
        <f t="array" ref="L1557">_xlfn.IFS(AND($I1557&gt;0,$K1557&gt;=$C$5-$B$26),TRUE,$R1557&gt;=$B$6,FALSE,$I1557=0,FALSE,TRUE,$L1556)</f>
        <v>0</v>
      </c>
      <c r="M1557" s="3" t="b" cm="1">
        <f t="array" ref="M1557">_xlfn.IFS($N1557&gt;=$B$4-$B$26,FALSE,AND($I1557&gt;0,$K1557&gt;=$B$5-$B$26),TRUE,AND($L1557,NOT($M1556)),FALSE,$M1556,TRUE,TRUE,FALSE)</f>
        <v>0</v>
      </c>
      <c r="N1557" s="3" cm="1">
        <f t="array" ref="N1557">_xlfn.IFS($M1556,$N1556+$B$26,NOT($M1556),0,TRUE,$M1556)</f>
        <v>0</v>
      </c>
      <c r="O1557" s="3" t="b" cm="1">
        <f t="array" ref="O1557">_xlfn.IFS($M1557,FALSE,AND($L1557,NOT($M1557),$R1557&lt;$B$6,$I1557&gt;0),TRUE,TRUE,FALSE)</f>
        <v>0</v>
      </c>
      <c r="P1557" s="3" cm="1">
        <f t="array" ref="P1557">_xlfn.IFS($P1556&gt;=$C$7-$B$26,0,$O1556,$P1556+$B$26,TRUE,0)</f>
        <v>0</v>
      </c>
      <c r="Q1557" s="3" t="b" cm="1">
        <f t="array" ref="Q1557">_xlfn.IFS(AND($L1557,NOT($M1557),NOT($O1557)),TRUE,$R1557&gt;=$B$6,FALSE,AND($L1557,NOT($M1557),$O1557,$P1557=0),TRUE,TRUE,FALSE)</f>
        <v>0</v>
      </c>
      <c r="R1557" s="3" cm="1">
        <f t="array" ref="R1557">_xlfn.IFS(AND($Q1556,$R1556&lt;$B$6),$R1556+1,AND(NOT($L1556),$R1556&gt;0),0,TRUE,$R1556)</f>
        <v>0</v>
      </c>
      <c r="S1557" s="1" cm="1">
        <f t="array" ref="S1557">_xlfn.IFS(AND(Q1556,I1556&gt;$B$8),S1556+$B$8,AND(Q1556,I1556&lt;=$B$8),S1556+I1556,TRUE,$S1556)</f>
        <v>71</v>
      </c>
      <c r="T1557" s="1">
        <f t="shared" si="94"/>
        <v>6390</v>
      </c>
      <c r="U1557" s="17">
        <f t="shared" si="95"/>
        <v>246.71814671814673</v>
      </c>
      <c r="V1557" s="47" cm="1">
        <f t="array" ref="V1557">_xlfn.IFS($B$6=1,S1557*$B$10,AND(R1556=0,R1557&gt;=1,I1557&gt;=$B$6*$B$8-1),V1556+$B$6*$B$10*$B$8,AND(R1556=0,R1557&gt;=1,I1557&lt;$B$6*$B$8-1),V1556+I1556*$B$10,TRUE,V1556)</f>
        <v>7100</v>
      </c>
      <c r="W1557" s="17">
        <f t="shared" si="96"/>
        <v>274.13127413127415</v>
      </c>
    </row>
    <row r="1558" spans="7:23" x14ac:dyDescent="0.25">
      <c r="G1558" s="15">
        <v>1556</v>
      </c>
      <c r="H1558" s="1">
        <f t="shared" si="93"/>
        <v>25.916666666666668</v>
      </c>
      <c r="I1558" s="15" cm="1">
        <f t="array" ref="I1558">_xlfn.IFS(J1557&gt;=$C$13-$B$26,MINA(I1557+$B$13-S1558+S1557,$B$11),I1557=$B$11,MINA(I1557-S1558+S1557,$B$11),TRUE,MAXA(I1557-S1558+S1557,0))</f>
        <v>0</v>
      </c>
      <c r="J1558" s="1" cm="1">
        <f t="array" ref="J1558">_xlfn.IFS(J1557&gt;=$C$13-$B$26,0,I1557&lt;$B$11,J1557+$B$26,TRUE,0)</f>
        <v>0.3833333333333333</v>
      </c>
      <c r="K1558" s="3" cm="1">
        <f t="array" ref="K1558">_xlfn.IFS(AND(NOT($K1557=0),$L1557),0,NOT($L1557),$K1557+$B$26,TRUE,$K1557)</f>
        <v>0.13333333333333333</v>
      </c>
      <c r="L1558" s="3" t="b" cm="1">
        <f t="array" ref="L1558">_xlfn.IFS(AND($I1558&gt;0,$K1558&gt;=$C$5-$B$26),TRUE,$R1558&gt;=$B$6,FALSE,$I1558=0,FALSE,TRUE,$L1557)</f>
        <v>0</v>
      </c>
      <c r="M1558" s="3" t="b" cm="1">
        <f t="array" ref="M1558">_xlfn.IFS($N1558&gt;=$B$4-$B$26,FALSE,AND($I1558&gt;0,$K1558&gt;=$B$5-$B$26),TRUE,AND($L1558,NOT($M1557)),FALSE,$M1557,TRUE,TRUE,FALSE)</f>
        <v>0</v>
      </c>
      <c r="N1558" s="3" cm="1">
        <f t="array" ref="N1558">_xlfn.IFS($M1557,$N1557+$B$26,NOT($M1557),0,TRUE,$M1557)</f>
        <v>0</v>
      </c>
      <c r="O1558" s="3" t="b" cm="1">
        <f t="array" ref="O1558">_xlfn.IFS($M1558,FALSE,AND($L1558,NOT($M1558),$R1558&lt;$B$6,$I1558&gt;0),TRUE,TRUE,FALSE)</f>
        <v>0</v>
      </c>
      <c r="P1558" s="3" cm="1">
        <f t="array" ref="P1558">_xlfn.IFS($P1557&gt;=$C$7-$B$26,0,$O1557,$P1557+$B$26,TRUE,0)</f>
        <v>0</v>
      </c>
      <c r="Q1558" s="3" t="b" cm="1">
        <f t="array" ref="Q1558">_xlfn.IFS(AND($L1558,NOT($M1558),NOT($O1558)),TRUE,$R1558&gt;=$B$6,FALSE,AND($L1558,NOT($M1558),$O1558,$P1558=0),TRUE,TRUE,FALSE)</f>
        <v>0</v>
      </c>
      <c r="R1558" s="3" cm="1">
        <f t="array" ref="R1558">_xlfn.IFS(AND($Q1557,$R1557&lt;$B$6),$R1557+1,AND(NOT($L1557),$R1557&gt;0),0,TRUE,$R1557)</f>
        <v>0</v>
      </c>
      <c r="S1558" s="1" cm="1">
        <f t="array" ref="S1558">_xlfn.IFS(AND(Q1557,I1557&gt;$B$8),S1557+$B$8,AND(Q1557,I1557&lt;=$B$8),S1557+I1557,TRUE,$S1557)</f>
        <v>71</v>
      </c>
      <c r="T1558" s="1">
        <f t="shared" si="94"/>
        <v>6390</v>
      </c>
      <c r="U1558" s="17">
        <f t="shared" si="95"/>
        <v>246.55948553054662</v>
      </c>
      <c r="V1558" s="47" cm="1">
        <f t="array" ref="V1558">_xlfn.IFS($B$6=1,S1558*$B$10,AND(R1557=0,R1558&gt;=1,I1558&gt;=$B$6*$B$8-1),V1557+$B$6*$B$10*$B$8,AND(R1557=0,R1558&gt;=1,I1558&lt;$B$6*$B$8-1),V1557+I1557*$B$10,TRUE,V1557)</f>
        <v>7100</v>
      </c>
      <c r="W1558" s="17">
        <f t="shared" si="96"/>
        <v>273.95498392282957</v>
      </c>
    </row>
    <row r="1559" spans="7:23" x14ac:dyDescent="0.25">
      <c r="G1559" s="15">
        <v>1557</v>
      </c>
      <c r="H1559" s="1">
        <f t="shared" si="93"/>
        <v>25.933333333333334</v>
      </c>
      <c r="I1559" s="15" cm="1">
        <f t="array" ref="I1559">_xlfn.IFS(J1558&gt;=$C$13-$B$26,MINA(I1558+$B$13-S1559+S1558,$B$11),I1558=$B$11,MINA(I1558-S1559+S1558,$B$11),TRUE,MAXA(I1558-S1559+S1558,0))</f>
        <v>0</v>
      </c>
      <c r="J1559" s="1" cm="1">
        <f t="array" ref="J1559">_xlfn.IFS(J1558&gt;=$C$13-$B$26,0,I1558&lt;$B$11,J1558+$B$26,TRUE,0)</f>
        <v>0.39999999999999997</v>
      </c>
      <c r="K1559" s="3" cm="1">
        <f t="array" ref="K1559">_xlfn.IFS(AND(NOT($K1558=0),$L1558),0,NOT($L1558),$K1558+$B$26,TRUE,$K1558)</f>
        <v>0.15</v>
      </c>
      <c r="L1559" s="3" t="b" cm="1">
        <f t="array" ref="L1559">_xlfn.IFS(AND($I1559&gt;0,$K1559&gt;=$C$5-$B$26),TRUE,$R1559&gt;=$B$6,FALSE,$I1559=0,FALSE,TRUE,$L1558)</f>
        <v>0</v>
      </c>
      <c r="M1559" s="3" t="b" cm="1">
        <f t="array" ref="M1559">_xlfn.IFS($N1559&gt;=$B$4-$B$26,FALSE,AND($I1559&gt;0,$K1559&gt;=$B$5-$B$26),TRUE,AND($L1559,NOT($M1558)),FALSE,$M1558,TRUE,TRUE,FALSE)</f>
        <v>0</v>
      </c>
      <c r="N1559" s="3" cm="1">
        <f t="array" ref="N1559">_xlfn.IFS($M1558,$N1558+$B$26,NOT($M1558),0,TRUE,$M1558)</f>
        <v>0</v>
      </c>
      <c r="O1559" s="3" t="b" cm="1">
        <f t="array" ref="O1559">_xlfn.IFS($M1559,FALSE,AND($L1559,NOT($M1559),$R1559&lt;$B$6,$I1559&gt;0),TRUE,TRUE,FALSE)</f>
        <v>0</v>
      </c>
      <c r="P1559" s="3" cm="1">
        <f t="array" ref="P1559">_xlfn.IFS($P1558&gt;=$C$7-$B$26,0,$O1558,$P1558+$B$26,TRUE,0)</f>
        <v>0</v>
      </c>
      <c r="Q1559" s="3" t="b" cm="1">
        <f t="array" ref="Q1559">_xlfn.IFS(AND($L1559,NOT($M1559),NOT($O1559)),TRUE,$R1559&gt;=$B$6,FALSE,AND($L1559,NOT($M1559),$O1559,$P1559=0),TRUE,TRUE,FALSE)</f>
        <v>0</v>
      </c>
      <c r="R1559" s="3" cm="1">
        <f t="array" ref="R1559">_xlfn.IFS(AND($Q1558,$R1558&lt;$B$6),$R1558+1,AND(NOT($L1558),$R1558&gt;0),0,TRUE,$R1558)</f>
        <v>0</v>
      </c>
      <c r="S1559" s="1" cm="1">
        <f t="array" ref="S1559">_xlfn.IFS(AND(Q1558,I1558&gt;$B$8),S1558+$B$8,AND(Q1558,I1558&lt;=$B$8),S1558+I1558,TRUE,$S1558)</f>
        <v>71</v>
      </c>
      <c r="T1559" s="1">
        <f t="shared" si="94"/>
        <v>6390</v>
      </c>
      <c r="U1559" s="17">
        <f t="shared" si="95"/>
        <v>246.40102827763496</v>
      </c>
      <c r="V1559" s="47" cm="1">
        <f t="array" ref="V1559">_xlfn.IFS($B$6=1,S1559*$B$10,AND(R1558=0,R1559&gt;=1,I1559&gt;=$B$6*$B$8-1),V1558+$B$6*$B$10*$B$8,AND(R1558=0,R1559&gt;=1,I1559&lt;$B$6*$B$8-1),V1558+I1558*$B$10,TRUE,V1558)</f>
        <v>7100</v>
      </c>
      <c r="W1559" s="17">
        <f t="shared" si="96"/>
        <v>273.77892030848329</v>
      </c>
    </row>
    <row r="1560" spans="7:23" x14ac:dyDescent="0.25">
      <c r="G1560" s="15">
        <v>1558</v>
      </c>
      <c r="H1560" s="1">
        <f t="shared" si="93"/>
        <v>25.95</v>
      </c>
      <c r="I1560" s="15" cm="1">
        <f t="array" ref="I1560">_xlfn.IFS(J1559&gt;=$C$13-$B$26,MINA(I1559+$B$13-S1560+S1559,$B$11),I1559=$B$11,MINA(I1559-S1560+S1559,$B$11),TRUE,MAXA(I1559-S1560+S1559,0))</f>
        <v>0</v>
      </c>
      <c r="J1560" s="1" cm="1">
        <f t="array" ref="J1560">_xlfn.IFS(J1559&gt;=$C$13-$B$26,0,I1559&lt;$B$11,J1559+$B$26,TRUE,0)</f>
        <v>0.41666666666666663</v>
      </c>
      <c r="K1560" s="3" cm="1">
        <f t="array" ref="K1560">_xlfn.IFS(AND(NOT($K1559=0),$L1559),0,NOT($L1559),$K1559+$B$26,TRUE,$K1559)</f>
        <v>0.16666666666666666</v>
      </c>
      <c r="L1560" s="3" t="b" cm="1">
        <f t="array" ref="L1560">_xlfn.IFS(AND($I1560&gt;0,$K1560&gt;=$C$5-$B$26),TRUE,$R1560&gt;=$B$6,FALSE,$I1560=0,FALSE,TRUE,$L1559)</f>
        <v>0</v>
      </c>
      <c r="M1560" s="3" t="b" cm="1">
        <f t="array" ref="M1560">_xlfn.IFS($N1560&gt;=$B$4-$B$26,FALSE,AND($I1560&gt;0,$K1560&gt;=$B$5-$B$26),TRUE,AND($L1560,NOT($M1559)),FALSE,$M1559,TRUE,TRUE,FALSE)</f>
        <v>0</v>
      </c>
      <c r="N1560" s="3" cm="1">
        <f t="array" ref="N1560">_xlfn.IFS($M1559,$N1559+$B$26,NOT($M1559),0,TRUE,$M1559)</f>
        <v>0</v>
      </c>
      <c r="O1560" s="3" t="b" cm="1">
        <f t="array" ref="O1560">_xlfn.IFS($M1560,FALSE,AND($L1560,NOT($M1560),$R1560&lt;$B$6,$I1560&gt;0),TRUE,TRUE,FALSE)</f>
        <v>0</v>
      </c>
      <c r="P1560" s="3" cm="1">
        <f t="array" ref="P1560">_xlfn.IFS($P1559&gt;=$C$7-$B$26,0,$O1559,$P1559+$B$26,TRUE,0)</f>
        <v>0</v>
      </c>
      <c r="Q1560" s="3" t="b" cm="1">
        <f t="array" ref="Q1560">_xlfn.IFS(AND($L1560,NOT($M1560),NOT($O1560)),TRUE,$R1560&gt;=$B$6,FALSE,AND($L1560,NOT($M1560),$O1560,$P1560=0),TRUE,TRUE,FALSE)</f>
        <v>0</v>
      </c>
      <c r="R1560" s="3" cm="1">
        <f t="array" ref="R1560">_xlfn.IFS(AND($Q1559,$R1559&lt;$B$6),$R1559+1,AND(NOT($L1559),$R1559&gt;0),0,TRUE,$R1559)</f>
        <v>0</v>
      </c>
      <c r="S1560" s="1" cm="1">
        <f t="array" ref="S1560">_xlfn.IFS(AND(Q1559,I1559&gt;$B$8),S1559+$B$8,AND(Q1559,I1559&lt;=$B$8),S1559+I1559,TRUE,$S1559)</f>
        <v>71</v>
      </c>
      <c r="T1560" s="1">
        <f t="shared" si="94"/>
        <v>6390</v>
      </c>
      <c r="U1560" s="17">
        <f t="shared" si="95"/>
        <v>246.242774566474</v>
      </c>
      <c r="V1560" s="47" cm="1">
        <f t="array" ref="V1560">_xlfn.IFS($B$6=1,S1560*$B$10,AND(R1559=0,R1560&gt;=1,I1560&gt;=$B$6*$B$8-1),V1559+$B$6*$B$10*$B$8,AND(R1559=0,R1560&gt;=1,I1560&lt;$B$6*$B$8-1),V1559+I1559*$B$10,TRUE,V1559)</f>
        <v>7100</v>
      </c>
      <c r="W1560" s="17">
        <f t="shared" si="96"/>
        <v>273.60308285163779</v>
      </c>
    </row>
    <row r="1561" spans="7:23" x14ac:dyDescent="0.25">
      <c r="G1561" s="15">
        <v>1559</v>
      </c>
      <c r="H1561" s="1">
        <f t="shared" si="93"/>
        <v>25.966666666666665</v>
      </c>
      <c r="I1561" s="15" cm="1">
        <f t="array" ref="I1561">_xlfn.IFS(J1560&gt;=$C$13-$B$26,MINA(I1560+$B$13-S1561+S1560,$B$11),I1560=$B$11,MINA(I1560-S1561+S1560,$B$11),TRUE,MAXA(I1560-S1561+S1560,0))</f>
        <v>0</v>
      </c>
      <c r="J1561" s="1" cm="1">
        <f t="array" ref="J1561">_xlfn.IFS(J1560&gt;=$C$13-$B$26,0,I1560&lt;$B$11,J1560+$B$26,TRUE,0)</f>
        <v>0.43333333333333329</v>
      </c>
      <c r="K1561" s="3" cm="1">
        <f t="array" ref="K1561">_xlfn.IFS(AND(NOT($K1560=0),$L1560),0,NOT($L1560),$K1560+$B$26,TRUE,$K1560)</f>
        <v>0.18333333333333332</v>
      </c>
      <c r="L1561" s="3" t="b" cm="1">
        <f t="array" ref="L1561">_xlfn.IFS(AND($I1561&gt;0,$K1561&gt;=$C$5-$B$26),TRUE,$R1561&gt;=$B$6,FALSE,$I1561=0,FALSE,TRUE,$L1560)</f>
        <v>0</v>
      </c>
      <c r="M1561" s="3" t="b" cm="1">
        <f t="array" ref="M1561">_xlfn.IFS($N1561&gt;=$B$4-$B$26,FALSE,AND($I1561&gt;0,$K1561&gt;=$B$5-$B$26),TRUE,AND($L1561,NOT($M1560)),FALSE,$M1560,TRUE,TRUE,FALSE)</f>
        <v>0</v>
      </c>
      <c r="N1561" s="3" cm="1">
        <f t="array" ref="N1561">_xlfn.IFS($M1560,$N1560+$B$26,NOT($M1560),0,TRUE,$M1560)</f>
        <v>0</v>
      </c>
      <c r="O1561" s="3" t="b" cm="1">
        <f t="array" ref="O1561">_xlfn.IFS($M1561,FALSE,AND($L1561,NOT($M1561),$R1561&lt;$B$6,$I1561&gt;0),TRUE,TRUE,FALSE)</f>
        <v>0</v>
      </c>
      <c r="P1561" s="3" cm="1">
        <f t="array" ref="P1561">_xlfn.IFS($P1560&gt;=$C$7-$B$26,0,$O1560,$P1560+$B$26,TRUE,0)</f>
        <v>0</v>
      </c>
      <c r="Q1561" s="3" t="b" cm="1">
        <f t="array" ref="Q1561">_xlfn.IFS(AND($L1561,NOT($M1561),NOT($O1561)),TRUE,$R1561&gt;=$B$6,FALSE,AND($L1561,NOT($M1561),$O1561,$P1561=0),TRUE,TRUE,FALSE)</f>
        <v>0</v>
      </c>
      <c r="R1561" s="3" cm="1">
        <f t="array" ref="R1561">_xlfn.IFS(AND($Q1560,$R1560&lt;$B$6),$R1560+1,AND(NOT($L1560),$R1560&gt;0),0,TRUE,$R1560)</f>
        <v>0</v>
      </c>
      <c r="S1561" s="1" cm="1">
        <f t="array" ref="S1561">_xlfn.IFS(AND(Q1560,I1560&gt;$B$8),S1560+$B$8,AND(Q1560,I1560&lt;=$B$8),S1560+I1560,TRUE,$S1560)</f>
        <v>71</v>
      </c>
      <c r="T1561" s="1">
        <f t="shared" si="94"/>
        <v>6390</v>
      </c>
      <c r="U1561" s="17">
        <f t="shared" si="95"/>
        <v>246.0847240051348</v>
      </c>
      <c r="V1561" s="47" cm="1">
        <f t="array" ref="V1561">_xlfn.IFS($B$6=1,S1561*$B$10,AND(R1560=0,R1561&gt;=1,I1561&gt;=$B$6*$B$8-1),V1560+$B$6*$B$10*$B$8,AND(R1560=0,R1561&gt;=1,I1561&lt;$B$6*$B$8-1),V1560+I1560*$B$10,TRUE,V1560)</f>
        <v>7100</v>
      </c>
      <c r="W1561" s="17">
        <f t="shared" si="96"/>
        <v>273.42747111681643</v>
      </c>
    </row>
    <row r="1562" spans="7:23" x14ac:dyDescent="0.25">
      <c r="G1562" s="15">
        <v>1560</v>
      </c>
      <c r="H1562" s="1">
        <f t="shared" si="93"/>
        <v>25.983333333333334</v>
      </c>
      <c r="I1562" s="15" cm="1">
        <f t="array" ref="I1562">_xlfn.IFS(J1561&gt;=$C$13-$B$26,MINA(I1561+$B$13-S1562+S1561,$B$11),I1561=$B$11,MINA(I1561-S1562+S1561,$B$11),TRUE,MAXA(I1561-S1562+S1561,0))</f>
        <v>0</v>
      </c>
      <c r="J1562" s="1" cm="1">
        <f t="array" ref="J1562">_xlfn.IFS(J1561&gt;=$C$13-$B$26,0,I1561&lt;$B$11,J1561+$B$26,TRUE,0)</f>
        <v>0.44999999999999996</v>
      </c>
      <c r="K1562" s="3" cm="1">
        <f t="array" ref="K1562">_xlfn.IFS(AND(NOT($K1561=0),$L1561),0,NOT($L1561),$K1561+$B$26,TRUE,$K1561)</f>
        <v>0.19999999999999998</v>
      </c>
      <c r="L1562" s="3" t="b" cm="1">
        <f t="array" ref="L1562">_xlfn.IFS(AND($I1562&gt;0,$K1562&gt;=$C$5-$B$26),TRUE,$R1562&gt;=$B$6,FALSE,$I1562=0,FALSE,TRUE,$L1561)</f>
        <v>0</v>
      </c>
      <c r="M1562" s="3" t="b" cm="1">
        <f t="array" ref="M1562">_xlfn.IFS($N1562&gt;=$B$4-$B$26,FALSE,AND($I1562&gt;0,$K1562&gt;=$B$5-$B$26),TRUE,AND($L1562,NOT($M1561)),FALSE,$M1561,TRUE,TRUE,FALSE)</f>
        <v>0</v>
      </c>
      <c r="N1562" s="3" cm="1">
        <f t="array" ref="N1562">_xlfn.IFS($M1561,$N1561+$B$26,NOT($M1561),0,TRUE,$M1561)</f>
        <v>0</v>
      </c>
      <c r="O1562" s="3" t="b" cm="1">
        <f t="array" ref="O1562">_xlfn.IFS($M1562,FALSE,AND($L1562,NOT($M1562),$R1562&lt;$B$6,$I1562&gt;0),TRUE,TRUE,FALSE)</f>
        <v>0</v>
      </c>
      <c r="P1562" s="3" cm="1">
        <f t="array" ref="P1562">_xlfn.IFS($P1561&gt;=$C$7-$B$26,0,$O1561,$P1561+$B$26,TRUE,0)</f>
        <v>0</v>
      </c>
      <c r="Q1562" s="3" t="b" cm="1">
        <f t="array" ref="Q1562">_xlfn.IFS(AND($L1562,NOT($M1562),NOT($O1562)),TRUE,$R1562&gt;=$B$6,FALSE,AND($L1562,NOT($M1562),$O1562,$P1562=0),TRUE,TRUE,FALSE)</f>
        <v>0</v>
      </c>
      <c r="R1562" s="3" cm="1">
        <f t="array" ref="R1562">_xlfn.IFS(AND($Q1561,$R1561&lt;$B$6),$R1561+1,AND(NOT($L1561),$R1561&gt;0),0,TRUE,$R1561)</f>
        <v>0</v>
      </c>
      <c r="S1562" s="1" cm="1">
        <f t="array" ref="S1562">_xlfn.IFS(AND(Q1561,I1561&gt;$B$8),S1561+$B$8,AND(Q1561,I1561&lt;=$B$8),S1561+I1561,TRUE,$S1561)</f>
        <v>71</v>
      </c>
      <c r="T1562" s="1">
        <f t="shared" si="94"/>
        <v>6390</v>
      </c>
      <c r="U1562" s="17">
        <f t="shared" si="95"/>
        <v>245.92687620269402</v>
      </c>
      <c r="V1562" s="47" cm="1">
        <f t="array" ref="V1562">_xlfn.IFS($B$6=1,S1562*$B$10,AND(R1561=0,R1562&gt;=1,I1562&gt;=$B$6*$B$8-1),V1561+$B$6*$B$10*$B$8,AND(R1561=0,R1562&gt;=1,I1562&lt;$B$6*$B$8-1),V1561+I1561*$B$10,TRUE,V1561)</f>
        <v>7100</v>
      </c>
      <c r="W1562" s="17">
        <f t="shared" si="96"/>
        <v>273.25208466966001</v>
      </c>
    </row>
    <row r="1563" spans="7:23" x14ac:dyDescent="0.25">
      <c r="G1563" s="15">
        <v>1561</v>
      </c>
      <c r="H1563" s="1">
        <f t="shared" si="93"/>
        <v>26</v>
      </c>
      <c r="I1563" s="15" cm="1">
        <f t="array" ref="I1563">_xlfn.IFS(J1562&gt;=$C$13-$B$26,MINA(I1562+$B$13-S1563+S1562,$B$11),I1562=$B$11,MINA(I1562-S1563+S1562,$B$11),TRUE,MAXA(I1562-S1563+S1562,0))</f>
        <v>0</v>
      </c>
      <c r="J1563" s="1" cm="1">
        <f t="array" ref="J1563">_xlfn.IFS(J1562&gt;=$C$13-$B$26,0,I1562&lt;$B$11,J1562+$B$26,TRUE,0)</f>
        <v>0.46666666666666662</v>
      </c>
      <c r="K1563" s="3" cm="1">
        <f t="array" ref="K1563">_xlfn.IFS(AND(NOT($K1562=0),$L1562),0,NOT($L1562),$K1562+$B$26,TRUE,$K1562)</f>
        <v>0.21666666666666665</v>
      </c>
      <c r="L1563" s="3" t="b" cm="1">
        <f t="array" ref="L1563">_xlfn.IFS(AND($I1563&gt;0,$K1563&gt;=$C$5-$B$26),TRUE,$R1563&gt;=$B$6,FALSE,$I1563=0,FALSE,TRUE,$L1562)</f>
        <v>0</v>
      </c>
      <c r="M1563" s="3" t="b" cm="1">
        <f t="array" ref="M1563">_xlfn.IFS($N1563&gt;=$B$4-$B$26,FALSE,AND($I1563&gt;0,$K1563&gt;=$B$5-$B$26),TRUE,AND($L1563,NOT($M1562)),FALSE,$M1562,TRUE,TRUE,FALSE)</f>
        <v>0</v>
      </c>
      <c r="N1563" s="3" cm="1">
        <f t="array" ref="N1563">_xlfn.IFS($M1562,$N1562+$B$26,NOT($M1562),0,TRUE,$M1562)</f>
        <v>0</v>
      </c>
      <c r="O1563" s="3" t="b" cm="1">
        <f t="array" ref="O1563">_xlfn.IFS($M1563,FALSE,AND($L1563,NOT($M1563),$R1563&lt;$B$6,$I1563&gt;0),TRUE,TRUE,FALSE)</f>
        <v>0</v>
      </c>
      <c r="P1563" s="3" cm="1">
        <f t="array" ref="P1563">_xlfn.IFS($P1562&gt;=$C$7-$B$26,0,$O1562,$P1562+$B$26,TRUE,0)</f>
        <v>0</v>
      </c>
      <c r="Q1563" s="3" t="b" cm="1">
        <f t="array" ref="Q1563">_xlfn.IFS(AND($L1563,NOT($M1563),NOT($O1563)),TRUE,$R1563&gt;=$B$6,FALSE,AND($L1563,NOT($M1563),$O1563,$P1563=0),TRUE,TRUE,FALSE)</f>
        <v>0</v>
      </c>
      <c r="R1563" s="3" cm="1">
        <f t="array" ref="R1563">_xlfn.IFS(AND($Q1562,$R1562&lt;$B$6),$R1562+1,AND(NOT($L1562),$R1562&gt;0),0,TRUE,$R1562)</f>
        <v>0</v>
      </c>
      <c r="S1563" s="1" cm="1">
        <f t="array" ref="S1563">_xlfn.IFS(AND(Q1562,I1562&gt;$B$8),S1562+$B$8,AND(Q1562,I1562&lt;=$B$8),S1562+I1562,TRUE,$S1562)</f>
        <v>71</v>
      </c>
      <c r="T1563" s="1">
        <f t="shared" si="94"/>
        <v>6390</v>
      </c>
      <c r="U1563" s="17">
        <f t="shared" si="95"/>
        <v>245.76923076923077</v>
      </c>
      <c r="V1563" s="47" cm="1">
        <f t="array" ref="V1563">_xlfn.IFS($B$6=1,S1563*$B$10,AND(R1562=0,R1563&gt;=1,I1563&gt;=$B$6*$B$8-1),V1562+$B$6*$B$10*$B$8,AND(R1562=0,R1563&gt;=1,I1563&lt;$B$6*$B$8-1),V1562+I1562*$B$10,TRUE,V1562)</f>
        <v>7100</v>
      </c>
      <c r="W1563" s="17">
        <f t="shared" si="96"/>
        <v>273.07692307692309</v>
      </c>
    </row>
    <row r="1564" spans="7:23" x14ac:dyDescent="0.25">
      <c r="G1564" s="15">
        <v>1562</v>
      </c>
      <c r="H1564" s="1">
        <f t="shared" si="93"/>
        <v>26.016666666666666</v>
      </c>
      <c r="I1564" s="15" cm="1">
        <f t="array" ref="I1564">_xlfn.IFS(J1563&gt;=$C$13-$B$26,MINA(I1563+$B$13-S1564+S1563,$B$11),I1563=$B$11,MINA(I1563-S1564+S1563,$B$11),TRUE,MAXA(I1563-S1564+S1563,0))</f>
        <v>0</v>
      </c>
      <c r="J1564" s="1" cm="1">
        <f t="array" ref="J1564">_xlfn.IFS(J1563&gt;=$C$13-$B$26,0,I1563&lt;$B$11,J1563+$B$26,TRUE,0)</f>
        <v>0.48333333333333328</v>
      </c>
      <c r="K1564" s="3" cm="1">
        <f t="array" ref="K1564">_xlfn.IFS(AND(NOT($K1563=0),$L1563),0,NOT($L1563),$K1563+$B$26,TRUE,$K1563)</f>
        <v>0.23333333333333331</v>
      </c>
      <c r="L1564" s="3" t="b" cm="1">
        <f t="array" ref="L1564">_xlfn.IFS(AND($I1564&gt;0,$K1564&gt;=$C$5-$B$26),TRUE,$R1564&gt;=$B$6,FALSE,$I1564=0,FALSE,TRUE,$L1563)</f>
        <v>0</v>
      </c>
      <c r="M1564" s="3" t="b" cm="1">
        <f t="array" ref="M1564">_xlfn.IFS($N1564&gt;=$B$4-$B$26,FALSE,AND($I1564&gt;0,$K1564&gt;=$B$5-$B$26),TRUE,AND($L1564,NOT($M1563)),FALSE,$M1563,TRUE,TRUE,FALSE)</f>
        <v>0</v>
      </c>
      <c r="N1564" s="3" cm="1">
        <f t="array" ref="N1564">_xlfn.IFS($M1563,$N1563+$B$26,NOT($M1563),0,TRUE,$M1563)</f>
        <v>0</v>
      </c>
      <c r="O1564" s="3" t="b" cm="1">
        <f t="array" ref="O1564">_xlfn.IFS($M1564,FALSE,AND($L1564,NOT($M1564),$R1564&lt;$B$6,$I1564&gt;0),TRUE,TRUE,FALSE)</f>
        <v>0</v>
      </c>
      <c r="P1564" s="3" cm="1">
        <f t="array" ref="P1564">_xlfn.IFS($P1563&gt;=$C$7-$B$26,0,$O1563,$P1563+$B$26,TRUE,0)</f>
        <v>0</v>
      </c>
      <c r="Q1564" s="3" t="b" cm="1">
        <f t="array" ref="Q1564">_xlfn.IFS(AND($L1564,NOT($M1564),NOT($O1564)),TRUE,$R1564&gt;=$B$6,FALSE,AND($L1564,NOT($M1564),$O1564,$P1564=0),TRUE,TRUE,FALSE)</f>
        <v>0</v>
      </c>
      <c r="R1564" s="3" cm="1">
        <f t="array" ref="R1564">_xlfn.IFS(AND($Q1563,$R1563&lt;$B$6),$R1563+1,AND(NOT($L1563),$R1563&gt;0),0,TRUE,$R1563)</f>
        <v>0</v>
      </c>
      <c r="S1564" s="1" cm="1">
        <f t="array" ref="S1564">_xlfn.IFS(AND(Q1563,I1563&gt;$B$8),S1563+$B$8,AND(Q1563,I1563&lt;=$B$8),S1563+I1563,TRUE,$S1563)</f>
        <v>71</v>
      </c>
      <c r="T1564" s="1">
        <f t="shared" si="94"/>
        <v>6390</v>
      </c>
      <c r="U1564" s="17">
        <f t="shared" si="95"/>
        <v>245.61178731582319</v>
      </c>
      <c r="V1564" s="47" cm="1">
        <f t="array" ref="V1564">_xlfn.IFS($B$6=1,S1564*$B$10,AND(R1563=0,R1564&gt;=1,I1564&gt;=$B$6*$B$8-1),V1563+$B$6*$B$10*$B$8,AND(R1563=0,R1564&gt;=1,I1564&lt;$B$6*$B$8-1),V1563+I1563*$B$10,TRUE,V1563)</f>
        <v>7100</v>
      </c>
      <c r="W1564" s="17">
        <f t="shared" si="96"/>
        <v>272.9019859064702</v>
      </c>
    </row>
    <row r="1565" spans="7:23" x14ac:dyDescent="0.25">
      <c r="G1565" s="15">
        <v>1563</v>
      </c>
      <c r="H1565" s="1">
        <f t="shared" si="93"/>
        <v>26.033333333333331</v>
      </c>
      <c r="I1565" s="15" cm="1">
        <f t="array" ref="I1565">_xlfn.IFS(J1564&gt;=$C$13-$B$26,MINA(I1564+$B$13-S1565+S1564,$B$11),I1564=$B$11,MINA(I1564-S1565+S1564,$B$11),TRUE,MAXA(I1564-S1565+S1564,0))</f>
        <v>0</v>
      </c>
      <c r="J1565" s="1" cm="1">
        <f t="array" ref="J1565">_xlfn.IFS(J1564&gt;=$C$13-$B$26,0,I1564&lt;$B$11,J1564+$B$26,TRUE,0)</f>
        <v>0.49999999999999994</v>
      </c>
      <c r="K1565" s="3" cm="1">
        <f t="array" ref="K1565">_xlfn.IFS(AND(NOT($K1564=0),$L1564),0,NOT($L1564),$K1564+$B$26,TRUE,$K1564)</f>
        <v>0.24999999999999997</v>
      </c>
      <c r="L1565" s="3" t="b" cm="1">
        <f t="array" ref="L1565">_xlfn.IFS(AND($I1565&gt;0,$K1565&gt;=$C$5-$B$26),TRUE,$R1565&gt;=$B$6,FALSE,$I1565=0,FALSE,TRUE,$L1564)</f>
        <v>0</v>
      </c>
      <c r="M1565" s="3" t="b" cm="1">
        <f t="array" ref="M1565">_xlfn.IFS($N1565&gt;=$B$4-$B$26,FALSE,AND($I1565&gt;0,$K1565&gt;=$B$5-$B$26),TRUE,AND($L1565,NOT($M1564)),FALSE,$M1564,TRUE,TRUE,FALSE)</f>
        <v>0</v>
      </c>
      <c r="N1565" s="3" cm="1">
        <f t="array" ref="N1565">_xlfn.IFS($M1564,$N1564+$B$26,NOT($M1564),0,TRUE,$M1564)</f>
        <v>0</v>
      </c>
      <c r="O1565" s="3" t="b" cm="1">
        <f t="array" ref="O1565">_xlfn.IFS($M1565,FALSE,AND($L1565,NOT($M1565),$R1565&lt;$B$6,$I1565&gt;0),TRUE,TRUE,FALSE)</f>
        <v>0</v>
      </c>
      <c r="P1565" s="3" cm="1">
        <f t="array" ref="P1565">_xlfn.IFS($P1564&gt;=$C$7-$B$26,0,$O1564,$P1564+$B$26,TRUE,0)</f>
        <v>0</v>
      </c>
      <c r="Q1565" s="3" t="b" cm="1">
        <f t="array" ref="Q1565">_xlfn.IFS(AND($L1565,NOT($M1565),NOT($O1565)),TRUE,$R1565&gt;=$B$6,FALSE,AND($L1565,NOT($M1565),$O1565,$P1565=0),TRUE,TRUE,FALSE)</f>
        <v>0</v>
      </c>
      <c r="R1565" s="3" cm="1">
        <f t="array" ref="R1565">_xlfn.IFS(AND($Q1564,$R1564&lt;$B$6),$R1564+1,AND(NOT($L1564),$R1564&gt;0),0,TRUE,$R1564)</f>
        <v>0</v>
      </c>
      <c r="S1565" s="1" cm="1">
        <f t="array" ref="S1565">_xlfn.IFS(AND(Q1564,I1564&gt;$B$8),S1564+$B$8,AND(Q1564,I1564&lt;=$B$8),S1564+I1564,TRUE,$S1564)</f>
        <v>71</v>
      </c>
      <c r="T1565" s="1">
        <f t="shared" si="94"/>
        <v>6390</v>
      </c>
      <c r="U1565" s="17">
        <f t="shared" si="95"/>
        <v>245.45454545454547</v>
      </c>
      <c r="V1565" s="47" cm="1">
        <f t="array" ref="V1565">_xlfn.IFS($B$6=1,S1565*$B$10,AND(R1564=0,R1565&gt;=1,I1565&gt;=$B$6*$B$8-1),V1564+$B$6*$B$10*$B$8,AND(R1564=0,R1565&gt;=1,I1565&lt;$B$6*$B$8-1),V1564+I1564*$B$10,TRUE,V1564)</f>
        <v>7100</v>
      </c>
      <c r="W1565" s="17">
        <f t="shared" si="96"/>
        <v>272.72727272727275</v>
      </c>
    </row>
    <row r="1566" spans="7:23" x14ac:dyDescent="0.25">
      <c r="G1566" s="15">
        <v>1564</v>
      </c>
      <c r="H1566" s="1">
        <f t="shared" si="93"/>
        <v>26.05</v>
      </c>
      <c r="I1566" s="15" cm="1">
        <f t="array" ref="I1566">_xlfn.IFS(J1565&gt;=$C$13-$B$26,MINA(I1565+$B$13-S1566+S1565,$B$11),I1565=$B$11,MINA(I1565-S1566+S1565,$B$11),TRUE,MAXA(I1565-S1566+S1565,0))</f>
        <v>0</v>
      </c>
      <c r="J1566" s="1" cm="1">
        <f t="array" ref="J1566">_xlfn.IFS(J1565&gt;=$C$13-$B$26,0,I1565&lt;$B$11,J1565+$B$26,TRUE,0)</f>
        <v>0.51666666666666661</v>
      </c>
      <c r="K1566" s="3" cm="1">
        <f t="array" ref="K1566">_xlfn.IFS(AND(NOT($K1565=0),$L1565),0,NOT($L1565),$K1565+$B$26,TRUE,$K1565)</f>
        <v>0.26666666666666666</v>
      </c>
      <c r="L1566" s="3" t="b" cm="1">
        <f t="array" ref="L1566">_xlfn.IFS(AND($I1566&gt;0,$K1566&gt;=$C$5-$B$26),TRUE,$R1566&gt;=$B$6,FALSE,$I1566=0,FALSE,TRUE,$L1565)</f>
        <v>0</v>
      </c>
      <c r="M1566" s="3" t="b" cm="1">
        <f t="array" ref="M1566">_xlfn.IFS($N1566&gt;=$B$4-$B$26,FALSE,AND($I1566&gt;0,$K1566&gt;=$B$5-$B$26),TRUE,AND($L1566,NOT($M1565)),FALSE,$M1565,TRUE,TRUE,FALSE)</f>
        <v>0</v>
      </c>
      <c r="N1566" s="3" cm="1">
        <f t="array" ref="N1566">_xlfn.IFS($M1565,$N1565+$B$26,NOT($M1565),0,TRUE,$M1565)</f>
        <v>0</v>
      </c>
      <c r="O1566" s="3" t="b" cm="1">
        <f t="array" ref="O1566">_xlfn.IFS($M1566,FALSE,AND($L1566,NOT($M1566),$R1566&lt;$B$6,$I1566&gt;0),TRUE,TRUE,FALSE)</f>
        <v>0</v>
      </c>
      <c r="P1566" s="3" cm="1">
        <f t="array" ref="P1566">_xlfn.IFS($P1565&gt;=$C$7-$B$26,0,$O1565,$P1565+$B$26,TRUE,0)</f>
        <v>0</v>
      </c>
      <c r="Q1566" s="3" t="b" cm="1">
        <f t="array" ref="Q1566">_xlfn.IFS(AND($L1566,NOT($M1566),NOT($O1566)),TRUE,$R1566&gt;=$B$6,FALSE,AND($L1566,NOT($M1566),$O1566,$P1566=0),TRUE,TRUE,FALSE)</f>
        <v>0</v>
      </c>
      <c r="R1566" s="3" cm="1">
        <f t="array" ref="R1566">_xlfn.IFS(AND($Q1565,$R1565&lt;$B$6),$R1565+1,AND(NOT($L1565),$R1565&gt;0),0,TRUE,$R1565)</f>
        <v>0</v>
      </c>
      <c r="S1566" s="1" cm="1">
        <f t="array" ref="S1566">_xlfn.IFS(AND(Q1565,I1565&gt;$B$8),S1565+$B$8,AND(Q1565,I1565&lt;=$B$8),S1565+I1565,TRUE,$S1565)</f>
        <v>71</v>
      </c>
      <c r="T1566" s="1">
        <f t="shared" si="94"/>
        <v>6390</v>
      </c>
      <c r="U1566" s="17">
        <f t="shared" si="95"/>
        <v>245.29750479846447</v>
      </c>
      <c r="V1566" s="47" cm="1">
        <f t="array" ref="V1566">_xlfn.IFS($B$6=1,S1566*$B$10,AND(R1565=0,R1566&gt;=1,I1566&gt;=$B$6*$B$8-1),V1565+$B$6*$B$10*$B$8,AND(R1565=0,R1566&gt;=1,I1566&lt;$B$6*$B$8-1),V1565+I1565*$B$10,TRUE,V1565)</f>
        <v>7100</v>
      </c>
      <c r="W1566" s="17">
        <f t="shared" si="96"/>
        <v>272.55278310940497</v>
      </c>
    </row>
    <row r="1567" spans="7:23" x14ac:dyDescent="0.25">
      <c r="G1567" s="15">
        <v>1565</v>
      </c>
      <c r="H1567" s="1">
        <f t="shared" si="93"/>
        <v>26.066666666666666</v>
      </c>
      <c r="I1567" s="15" cm="1">
        <f t="array" ref="I1567">_xlfn.IFS(J1566&gt;=$C$13-$B$26,MINA(I1566+$B$13-S1567+S1566,$B$11),I1566=$B$11,MINA(I1566-S1567+S1566,$B$11),TRUE,MAXA(I1566-S1567+S1566,0))</f>
        <v>0</v>
      </c>
      <c r="J1567" s="1" cm="1">
        <f t="array" ref="J1567">_xlfn.IFS(J1566&gt;=$C$13-$B$26,0,I1566&lt;$B$11,J1566+$B$26,TRUE,0)</f>
        <v>0.53333333333333333</v>
      </c>
      <c r="K1567" s="3" cm="1">
        <f t="array" ref="K1567">_xlfn.IFS(AND(NOT($K1566=0),$L1566),0,NOT($L1566),$K1566+$B$26,TRUE,$K1566)</f>
        <v>0.28333333333333333</v>
      </c>
      <c r="L1567" s="3" t="b" cm="1">
        <f t="array" ref="L1567">_xlfn.IFS(AND($I1567&gt;0,$K1567&gt;=$C$5-$B$26),TRUE,$R1567&gt;=$B$6,FALSE,$I1567=0,FALSE,TRUE,$L1566)</f>
        <v>0</v>
      </c>
      <c r="M1567" s="3" t="b" cm="1">
        <f t="array" ref="M1567">_xlfn.IFS($N1567&gt;=$B$4-$B$26,FALSE,AND($I1567&gt;0,$K1567&gt;=$B$5-$B$26),TRUE,AND($L1567,NOT($M1566)),FALSE,$M1566,TRUE,TRUE,FALSE)</f>
        <v>0</v>
      </c>
      <c r="N1567" s="3" cm="1">
        <f t="array" ref="N1567">_xlfn.IFS($M1566,$N1566+$B$26,NOT($M1566),0,TRUE,$M1566)</f>
        <v>0</v>
      </c>
      <c r="O1567" s="3" t="b" cm="1">
        <f t="array" ref="O1567">_xlfn.IFS($M1567,FALSE,AND($L1567,NOT($M1567),$R1567&lt;$B$6,$I1567&gt;0),TRUE,TRUE,FALSE)</f>
        <v>0</v>
      </c>
      <c r="P1567" s="3" cm="1">
        <f t="array" ref="P1567">_xlfn.IFS($P1566&gt;=$C$7-$B$26,0,$O1566,$P1566+$B$26,TRUE,0)</f>
        <v>0</v>
      </c>
      <c r="Q1567" s="3" t="b" cm="1">
        <f t="array" ref="Q1567">_xlfn.IFS(AND($L1567,NOT($M1567),NOT($O1567)),TRUE,$R1567&gt;=$B$6,FALSE,AND($L1567,NOT($M1567),$O1567,$P1567=0),TRUE,TRUE,FALSE)</f>
        <v>0</v>
      </c>
      <c r="R1567" s="3" cm="1">
        <f t="array" ref="R1567">_xlfn.IFS(AND($Q1566,$R1566&lt;$B$6),$R1566+1,AND(NOT($L1566),$R1566&gt;0),0,TRUE,$R1566)</f>
        <v>0</v>
      </c>
      <c r="S1567" s="1" cm="1">
        <f t="array" ref="S1567">_xlfn.IFS(AND(Q1566,I1566&gt;$B$8),S1566+$B$8,AND(Q1566,I1566&lt;=$B$8),S1566+I1566,TRUE,$S1566)</f>
        <v>71</v>
      </c>
      <c r="T1567" s="1">
        <f t="shared" si="94"/>
        <v>6390</v>
      </c>
      <c r="U1567" s="17">
        <f t="shared" si="95"/>
        <v>245.14066496163684</v>
      </c>
      <c r="V1567" s="47" cm="1">
        <f t="array" ref="V1567">_xlfn.IFS($B$6=1,S1567*$B$10,AND(R1566=0,R1567&gt;=1,I1567&gt;=$B$6*$B$8-1),V1566+$B$6*$B$10*$B$8,AND(R1566=0,R1567&gt;=1,I1567&lt;$B$6*$B$8-1),V1566+I1566*$B$10,TRUE,V1566)</f>
        <v>7100</v>
      </c>
      <c r="W1567" s="17">
        <f t="shared" si="96"/>
        <v>272.37851662404091</v>
      </c>
    </row>
    <row r="1568" spans="7:23" x14ac:dyDescent="0.25">
      <c r="G1568" s="15">
        <v>1566</v>
      </c>
      <c r="H1568" s="1">
        <f t="shared" si="93"/>
        <v>26.083333333333332</v>
      </c>
      <c r="I1568" s="15" cm="1">
        <f t="array" ref="I1568">_xlfn.IFS(J1567&gt;=$C$13-$B$26,MINA(I1567+$B$13-S1568+S1567,$B$11),I1567=$B$11,MINA(I1567-S1568+S1567,$B$11),TRUE,MAXA(I1567-S1568+S1567,0))</f>
        <v>0</v>
      </c>
      <c r="J1568" s="1" cm="1">
        <f t="array" ref="J1568">_xlfn.IFS(J1567&gt;=$C$13-$B$26,0,I1567&lt;$B$11,J1567+$B$26,TRUE,0)</f>
        <v>0.55000000000000004</v>
      </c>
      <c r="K1568" s="3" cm="1">
        <f t="array" ref="K1568">_xlfn.IFS(AND(NOT($K1567=0),$L1567),0,NOT($L1567),$K1567+$B$26,TRUE,$K1567)</f>
        <v>0.3</v>
      </c>
      <c r="L1568" s="3" t="b" cm="1">
        <f t="array" ref="L1568">_xlfn.IFS(AND($I1568&gt;0,$K1568&gt;=$C$5-$B$26),TRUE,$R1568&gt;=$B$6,FALSE,$I1568=0,FALSE,TRUE,$L1567)</f>
        <v>0</v>
      </c>
      <c r="M1568" s="3" t="b" cm="1">
        <f t="array" ref="M1568">_xlfn.IFS($N1568&gt;=$B$4-$B$26,FALSE,AND($I1568&gt;0,$K1568&gt;=$B$5-$B$26),TRUE,AND($L1568,NOT($M1567)),FALSE,$M1567,TRUE,TRUE,FALSE)</f>
        <v>0</v>
      </c>
      <c r="N1568" s="3" cm="1">
        <f t="array" ref="N1568">_xlfn.IFS($M1567,$N1567+$B$26,NOT($M1567),0,TRUE,$M1567)</f>
        <v>0</v>
      </c>
      <c r="O1568" s="3" t="b" cm="1">
        <f t="array" ref="O1568">_xlfn.IFS($M1568,FALSE,AND($L1568,NOT($M1568),$R1568&lt;$B$6,$I1568&gt;0),TRUE,TRUE,FALSE)</f>
        <v>0</v>
      </c>
      <c r="P1568" s="3" cm="1">
        <f t="array" ref="P1568">_xlfn.IFS($P1567&gt;=$C$7-$B$26,0,$O1567,$P1567+$B$26,TRUE,0)</f>
        <v>0</v>
      </c>
      <c r="Q1568" s="3" t="b" cm="1">
        <f t="array" ref="Q1568">_xlfn.IFS(AND($L1568,NOT($M1568),NOT($O1568)),TRUE,$R1568&gt;=$B$6,FALSE,AND($L1568,NOT($M1568),$O1568,$P1568=0),TRUE,TRUE,FALSE)</f>
        <v>0</v>
      </c>
      <c r="R1568" s="3" cm="1">
        <f t="array" ref="R1568">_xlfn.IFS(AND($Q1567,$R1567&lt;$B$6),$R1567+1,AND(NOT($L1567),$R1567&gt;0),0,TRUE,$R1567)</f>
        <v>0</v>
      </c>
      <c r="S1568" s="1" cm="1">
        <f t="array" ref="S1568">_xlfn.IFS(AND(Q1567,I1567&gt;$B$8),S1567+$B$8,AND(Q1567,I1567&lt;=$B$8),S1567+I1567,TRUE,$S1567)</f>
        <v>71</v>
      </c>
      <c r="T1568" s="1">
        <f t="shared" si="94"/>
        <v>6390</v>
      </c>
      <c r="U1568" s="17">
        <f t="shared" si="95"/>
        <v>244.98402555910545</v>
      </c>
      <c r="V1568" s="47" cm="1">
        <f t="array" ref="V1568">_xlfn.IFS($B$6=1,S1568*$B$10,AND(R1567=0,R1568&gt;=1,I1568&gt;=$B$6*$B$8-1),V1567+$B$6*$B$10*$B$8,AND(R1567=0,R1568&gt;=1,I1568&lt;$B$6*$B$8-1),V1567+I1567*$B$10,TRUE,V1567)</f>
        <v>7100</v>
      </c>
      <c r="W1568" s="17">
        <f t="shared" si="96"/>
        <v>272.2044728434505</v>
      </c>
    </row>
    <row r="1569" spans="7:23" x14ac:dyDescent="0.25">
      <c r="G1569" s="15">
        <v>1567</v>
      </c>
      <c r="H1569" s="1">
        <f t="shared" si="93"/>
        <v>26.099999999999998</v>
      </c>
      <c r="I1569" s="15" cm="1">
        <f t="array" ref="I1569">_xlfn.IFS(J1568&gt;=$C$13-$B$26,MINA(I1568+$B$13-S1569+S1568,$B$11),I1568=$B$11,MINA(I1568-S1569+S1568,$B$11),TRUE,MAXA(I1568-S1569+S1568,0))</f>
        <v>0</v>
      </c>
      <c r="J1569" s="1" cm="1">
        <f t="array" ref="J1569">_xlfn.IFS(J1568&gt;=$C$13-$B$26,0,I1568&lt;$B$11,J1568+$B$26,TRUE,0)</f>
        <v>0.56666666666666676</v>
      </c>
      <c r="K1569" s="3" cm="1">
        <f t="array" ref="K1569">_xlfn.IFS(AND(NOT($K1568=0),$L1568),0,NOT($L1568),$K1568+$B$26,TRUE,$K1568)</f>
        <v>0.31666666666666665</v>
      </c>
      <c r="L1569" s="3" t="b" cm="1">
        <f t="array" ref="L1569">_xlfn.IFS(AND($I1569&gt;0,$K1569&gt;=$C$5-$B$26),TRUE,$R1569&gt;=$B$6,FALSE,$I1569=0,FALSE,TRUE,$L1568)</f>
        <v>0</v>
      </c>
      <c r="M1569" s="3" t="b" cm="1">
        <f t="array" ref="M1569">_xlfn.IFS($N1569&gt;=$B$4-$B$26,FALSE,AND($I1569&gt;0,$K1569&gt;=$B$5-$B$26),TRUE,AND($L1569,NOT($M1568)),FALSE,$M1568,TRUE,TRUE,FALSE)</f>
        <v>0</v>
      </c>
      <c r="N1569" s="3" cm="1">
        <f t="array" ref="N1569">_xlfn.IFS($M1568,$N1568+$B$26,NOT($M1568),0,TRUE,$M1568)</f>
        <v>0</v>
      </c>
      <c r="O1569" s="3" t="b" cm="1">
        <f t="array" ref="O1569">_xlfn.IFS($M1569,FALSE,AND($L1569,NOT($M1569),$R1569&lt;$B$6,$I1569&gt;0),TRUE,TRUE,FALSE)</f>
        <v>0</v>
      </c>
      <c r="P1569" s="3" cm="1">
        <f t="array" ref="P1569">_xlfn.IFS($P1568&gt;=$C$7-$B$26,0,$O1568,$P1568+$B$26,TRUE,0)</f>
        <v>0</v>
      </c>
      <c r="Q1569" s="3" t="b" cm="1">
        <f t="array" ref="Q1569">_xlfn.IFS(AND($L1569,NOT($M1569),NOT($O1569)),TRUE,$R1569&gt;=$B$6,FALSE,AND($L1569,NOT($M1569),$O1569,$P1569=0),TRUE,TRUE,FALSE)</f>
        <v>0</v>
      </c>
      <c r="R1569" s="3" cm="1">
        <f t="array" ref="R1569">_xlfn.IFS(AND($Q1568,$R1568&lt;$B$6),$R1568+1,AND(NOT($L1568),$R1568&gt;0),0,TRUE,$R1568)</f>
        <v>0</v>
      </c>
      <c r="S1569" s="1" cm="1">
        <f t="array" ref="S1569">_xlfn.IFS(AND(Q1568,I1568&gt;$B$8),S1568+$B$8,AND(Q1568,I1568&lt;=$B$8),S1568+I1568,TRUE,$S1568)</f>
        <v>71</v>
      </c>
      <c r="T1569" s="1">
        <f t="shared" si="94"/>
        <v>6390</v>
      </c>
      <c r="U1569" s="17">
        <f t="shared" si="95"/>
        <v>244.82758620689657</v>
      </c>
      <c r="V1569" s="47" cm="1">
        <f t="array" ref="V1569">_xlfn.IFS($B$6=1,S1569*$B$10,AND(R1568=0,R1569&gt;=1,I1569&gt;=$B$6*$B$8-1),V1568+$B$6*$B$10*$B$8,AND(R1568=0,R1569&gt;=1,I1569&lt;$B$6*$B$8-1),V1568+I1568*$B$10,TRUE,V1568)</f>
        <v>7100</v>
      </c>
      <c r="W1569" s="17">
        <f t="shared" si="96"/>
        <v>272.0306513409962</v>
      </c>
    </row>
    <row r="1570" spans="7:23" x14ac:dyDescent="0.25">
      <c r="G1570" s="15">
        <v>1568</v>
      </c>
      <c r="H1570" s="1">
        <f t="shared" si="93"/>
        <v>26.116666666666667</v>
      </c>
      <c r="I1570" s="15" cm="1">
        <f t="array" ref="I1570">_xlfn.IFS(J1569&gt;=$C$13-$B$26,MINA(I1569+$B$13-S1570+S1569,$B$11),I1569=$B$11,MINA(I1569-S1570+S1569,$B$11),TRUE,MAXA(I1569-S1570+S1569,0))</f>
        <v>0</v>
      </c>
      <c r="J1570" s="1" cm="1">
        <f t="array" ref="J1570">_xlfn.IFS(J1569&gt;=$C$13-$B$26,0,I1569&lt;$B$11,J1569+$B$26,TRUE,0)</f>
        <v>0.58333333333333348</v>
      </c>
      <c r="K1570" s="3" cm="1">
        <f t="array" ref="K1570">_xlfn.IFS(AND(NOT($K1569=0),$L1569),0,NOT($L1569),$K1569+$B$26,TRUE,$K1569)</f>
        <v>0.33333333333333331</v>
      </c>
      <c r="L1570" s="3" t="b" cm="1">
        <f t="array" ref="L1570">_xlfn.IFS(AND($I1570&gt;0,$K1570&gt;=$C$5-$B$26),TRUE,$R1570&gt;=$B$6,FALSE,$I1570=0,FALSE,TRUE,$L1569)</f>
        <v>0</v>
      </c>
      <c r="M1570" s="3" t="b" cm="1">
        <f t="array" ref="M1570">_xlfn.IFS($N1570&gt;=$B$4-$B$26,FALSE,AND($I1570&gt;0,$K1570&gt;=$B$5-$B$26),TRUE,AND($L1570,NOT($M1569)),FALSE,$M1569,TRUE,TRUE,FALSE)</f>
        <v>0</v>
      </c>
      <c r="N1570" s="3" cm="1">
        <f t="array" ref="N1570">_xlfn.IFS($M1569,$N1569+$B$26,NOT($M1569),0,TRUE,$M1569)</f>
        <v>0</v>
      </c>
      <c r="O1570" s="3" t="b" cm="1">
        <f t="array" ref="O1570">_xlfn.IFS($M1570,FALSE,AND($L1570,NOT($M1570),$R1570&lt;$B$6,$I1570&gt;0),TRUE,TRUE,FALSE)</f>
        <v>0</v>
      </c>
      <c r="P1570" s="3" cm="1">
        <f t="array" ref="P1570">_xlfn.IFS($P1569&gt;=$C$7-$B$26,0,$O1569,$P1569+$B$26,TRUE,0)</f>
        <v>0</v>
      </c>
      <c r="Q1570" s="3" t="b" cm="1">
        <f t="array" ref="Q1570">_xlfn.IFS(AND($L1570,NOT($M1570),NOT($O1570)),TRUE,$R1570&gt;=$B$6,FALSE,AND($L1570,NOT($M1570),$O1570,$P1570=0),TRUE,TRUE,FALSE)</f>
        <v>0</v>
      </c>
      <c r="R1570" s="3" cm="1">
        <f t="array" ref="R1570">_xlfn.IFS(AND($Q1569,$R1569&lt;$B$6),$R1569+1,AND(NOT($L1569),$R1569&gt;0),0,TRUE,$R1569)</f>
        <v>0</v>
      </c>
      <c r="S1570" s="1" cm="1">
        <f t="array" ref="S1570">_xlfn.IFS(AND(Q1569,I1569&gt;$B$8),S1569+$B$8,AND(Q1569,I1569&lt;=$B$8),S1569+I1569,TRUE,$S1569)</f>
        <v>71</v>
      </c>
      <c r="T1570" s="1">
        <f t="shared" si="94"/>
        <v>6390</v>
      </c>
      <c r="U1570" s="17">
        <f t="shared" si="95"/>
        <v>244.67134652201659</v>
      </c>
      <c r="V1570" s="47" cm="1">
        <f t="array" ref="V1570">_xlfn.IFS($B$6=1,S1570*$B$10,AND(R1569=0,R1570&gt;=1,I1570&gt;=$B$6*$B$8-1),V1569+$B$6*$B$10*$B$8,AND(R1569=0,R1570&gt;=1,I1570&lt;$B$6*$B$8-1),V1569+I1569*$B$10,TRUE,V1569)</f>
        <v>7100</v>
      </c>
      <c r="W1570" s="17">
        <f t="shared" si="96"/>
        <v>271.85705169112953</v>
      </c>
    </row>
    <row r="1571" spans="7:23" x14ac:dyDescent="0.25">
      <c r="G1571" s="15">
        <v>1569</v>
      </c>
      <c r="H1571" s="1">
        <f t="shared" si="93"/>
        <v>26.133333333333333</v>
      </c>
      <c r="I1571" s="15" cm="1">
        <f t="array" ref="I1571">_xlfn.IFS(J1570&gt;=$C$13-$B$26,MINA(I1570+$B$13-S1571+S1570,$B$11),I1570=$B$11,MINA(I1570-S1571+S1570,$B$11),TRUE,MAXA(I1570-S1571+S1570,0))</f>
        <v>0</v>
      </c>
      <c r="J1571" s="1" cm="1">
        <f t="array" ref="J1571">_xlfn.IFS(J1570&gt;=$C$13-$B$26,0,I1570&lt;$B$11,J1570+$B$26,TRUE,0)</f>
        <v>0.6000000000000002</v>
      </c>
      <c r="K1571" s="3" cm="1">
        <f t="array" ref="K1571">_xlfn.IFS(AND(NOT($K1570=0),$L1570),0,NOT($L1570),$K1570+$B$26,TRUE,$K1570)</f>
        <v>0.35</v>
      </c>
      <c r="L1571" s="3" t="b" cm="1">
        <f t="array" ref="L1571">_xlfn.IFS(AND($I1571&gt;0,$K1571&gt;=$C$5-$B$26),TRUE,$R1571&gt;=$B$6,FALSE,$I1571=0,FALSE,TRUE,$L1570)</f>
        <v>0</v>
      </c>
      <c r="M1571" s="3" t="b" cm="1">
        <f t="array" ref="M1571">_xlfn.IFS($N1571&gt;=$B$4-$B$26,FALSE,AND($I1571&gt;0,$K1571&gt;=$B$5-$B$26),TRUE,AND($L1571,NOT($M1570)),FALSE,$M1570,TRUE,TRUE,FALSE)</f>
        <v>0</v>
      </c>
      <c r="N1571" s="3" cm="1">
        <f t="array" ref="N1571">_xlfn.IFS($M1570,$N1570+$B$26,NOT($M1570),0,TRUE,$M1570)</f>
        <v>0</v>
      </c>
      <c r="O1571" s="3" t="b" cm="1">
        <f t="array" ref="O1571">_xlfn.IFS($M1571,FALSE,AND($L1571,NOT($M1571),$R1571&lt;$B$6,$I1571&gt;0),TRUE,TRUE,FALSE)</f>
        <v>0</v>
      </c>
      <c r="P1571" s="3" cm="1">
        <f t="array" ref="P1571">_xlfn.IFS($P1570&gt;=$C$7-$B$26,0,$O1570,$P1570+$B$26,TRUE,0)</f>
        <v>0</v>
      </c>
      <c r="Q1571" s="3" t="b" cm="1">
        <f t="array" ref="Q1571">_xlfn.IFS(AND($L1571,NOT($M1571),NOT($O1571)),TRUE,$R1571&gt;=$B$6,FALSE,AND($L1571,NOT($M1571),$O1571,$P1571=0),TRUE,TRUE,FALSE)</f>
        <v>0</v>
      </c>
      <c r="R1571" s="3" cm="1">
        <f t="array" ref="R1571">_xlfn.IFS(AND($Q1570,$R1570&lt;$B$6),$R1570+1,AND(NOT($L1570),$R1570&gt;0),0,TRUE,$R1570)</f>
        <v>0</v>
      </c>
      <c r="S1571" s="1" cm="1">
        <f t="array" ref="S1571">_xlfn.IFS(AND(Q1570,I1570&gt;$B$8),S1570+$B$8,AND(Q1570,I1570&lt;=$B$8),S1570+I1570,TRUE,$S1570)</f>
        <v>71</v>
      </c>
      <c r="T1571" s="1">
        <f t="shared" si="94"/>
        <v>6390</v>
      </c>
      <c r="U1571" s="17">
        <f t="shared" si="95"/>
        <v>244.51530612244898</v>
      </c>
      <c r="V1571" s="47" cm="1">
        <f t="array" ref="V1571">_xlfn.IFS($B$6=1,S1571*$B$10,AND(R1570=0,R1571&gt;=1,I1571&gt;=$B$6*$B$8-1),V1570+$B$6*$B$10*$B$8,AND(R1570=0,R1571&gt;=1,I1571&lt;$B$6*$B$8-1),V1570+I1570*$B$10,TRUE,V1570)</f>
        <v>7100</v>
      </c>
      <c r="W1571" s="17">
        <f t="shared" si="96"/>
        <v>271.68367346938777</v>
      </c>
    </row>
    <row r="1572" spans="7:23" x14ac:dyDescent="0.25">
      <c r="G1572" s="15">
        <v>1570</v>
      </c>
      <c r="H1572" s="1">
        <f t="shared" si="93"/>
        <v>26.15</v>
      </c>
      <c r="I1572" s="15" cm="1">
        <f t="array" ref="I1572">_xlfn.IFS(J1571&gt;=$C$13-$B$26,MINA(I1571+$B$13-S1572+S1571,$B$11),I1571=$B$11,MINA(I1571-S1572+S1571,$B$11),TRUE,MAXA(I1571-S1572+S1571,0))</f>
        <v>0</v>
      </c>
      <c r="J1572" s="1" cm="1">
        <f t="array" ref="J1572">_xlfn.IFS(J1571&gt;=$C$13-$B$26,0,I1571&lt;$B$11,J1571+$B$26,TRUE,0)</f>
        <v>0.61666666666666692</v>
      </c>
      <c r="K1572" s="3" cm="1">
        <f t="array" ref="K1572">_xlfn.IFS(AND(NOT($K1571=0),$L1571),0,NOT($L1571),$K1571+$B$26,TRUE,$K1571)</f>
        <v>0.36666666666666664</v>
      </c>
      <c r="L1572" s="3" t="b" cm="1">
        <f t="array" ref="L1572">_xlfn.IFS(AND($I1572&gt;0,$K1572&gt;=$C$5-$B$26),TRUE,$R1572&gt;=$B$6,FALSE,$I1572=0,FALSE,TRUE,$L1571)</f>
        <v>0</v>
      </c>
      <c r="M1572" s="3" t="b" cm="1">
        <f t="array" ref="M1572">_xlfn.IFS($N1572&gt;=$B$4-$B$26,FALSE,AND($I1572&gt;0,$K1572&gt;=$B$5-$B$26),TRUE,AND($L1572,NOT($M1571)),FALSE,$M1571,TRUE,TRUE,FALSE)</f>
        <v>0</v>
      </c>
      <c r="N1572" s="3" cm="1">
        <f t="array" ref="N1572">_xlfn.IFS($M1571,$N1571+$B$26,NOT($M1571),0,TRUE,$M1571)</f>
        <v>0</v>
      </c>
      <c r="O1572" s="3" t="b" cm="1">
        <f t="array" ref="O1572">_xlfn.IFS($M1572,FALSE,AND($L1572,NOT($M1572),$R1572&lt;$B$6,$I1572&gt;0),TRUE,TRUE,FALSE)</f>
        <v>0</v>
      </c>
      <c r="P1572" s="3" cm="1">
        <f t="array" ref="P1572">_xlfn.IFS($P1571&gt;=$C$7-$B$26,0,$O1571,$P1571+$B$26,TRUE,0)</f>
        <v>0</v>
      </c>
      <c r="Q1572" s="3" t="b" cm="1">
        <f t="array" ref="Q1572">_xlfn.IFS(AND($L1572,NOT($M1572),NOT($O1572)),TRUE,$R1572&gt;=$B$6,FALSE,AND($L1572,NOT($M1572),$O1572,$P1572=0),TRUE,TRUE,FALSE)</f>
        <v>0</v>
      </c>
      <c r="R1572" s="3" cm="1">
        <f t="array" ref="R1572">_xlfn.IFS(AND($Q1571,$R1571&lt;$B$6),$R1571+1,AND(NOT($L1571),$R1571&gt;0),0,TRUE,$R1571)</f>
        <v>0</v>
      </c>
      <c r="S1572" s="1" cm="1">
        <f t="array" ref="S1572">_xlfn.IFS(AND(Q1571,I1571&gt;$B$8),S1571+$B$8,AND(Q1571,I1571&lt;=$B$8),S1571+I1571,TRUE,$S1571)</f>
        <v>71</v>
      </c>
      <c r="T1572" s="1">
        <f t="shared" si="94"/>
        <v>6390</v>
      </c>
      <c r="U1572" s="17">
        <f t="shared" si="95"/>
        <v>244.35946462715106</v>
      </c>
      <c r="V1572" s="47" cm="1">
        <f t="array" ref="V1572">_xlfn.IFS($B$6=1,S1572*$B$10,AND(R1571=0,R1572&gt;=1,I1572&gt;=$B$6*$B$8-1),V1571+$B$6*$B$10*$B$8,AND(R1571=0,R1572&gt;=1,I1572&lt;$B$6*$B$8-1),V1571+I1571*$B$10,TRUE,V1571)</f>
        <v>7100</v>
      </c>
      <c r="W1572" s="17">
        <f t="shared" si="96"/>
        <v>271.51051625239006</v>
      </c>
    </row>
    <row r="1573" spans="7:23" x14ac:dyDescent="0.25">
      <c r="G1573" s="15">
        <v>1571</v>
      </c>
      <c r="H1573" s="1">
        <f t="shared" si="93"/>
        <v>26.166666666666668</v>
      </c>
      <c r="I1573" s="15" cm="1">
        <f t="array" ref="I1573">_xlfn.IFS(J1572&gt;=$C$13-$B$26,MINA(I1572+$B$13-S1573+S1572,$B$11),I1572=$B$11,MINA(I1572-S1573+S1572,$B$11),TRUE,MAXA(I1572-S1573+S1572,0))</f>
        <v>0</v>
      </c>
      <c r="J1573" s="1" cm="1">
        <f t="array" ref="J1573">_xlfn.IFS(J1572&gt;=$C$13-$B$26,0,I1572&lt;$B$11,J1572+$B$26,TRUE,0)</f>
        <v>0.63333333333333364</v>
      </c>
      <c r="K1573" s="3" cm="1">
        <f t="array" ref="K1573">_xlfn.IFS(AND(NOT($K1572=0),$L1572),0,NOT($L1572),$K1572+$B$26,TRUE,$K1572)</f>
        <v>0.3833333333333333</v>
      </c>
      <c r="L1573" s="3" t="b" cm="1">
        <f t="array" ref="L1573">_xlfn.IFS(AND($I1573&gt;0,$K1573&gt;=$C$5-$B$26),TRUE,$R1573&gt;=$B$6,FALSE,$I1573=0,FALSE,TRUE,$L1572)</f>
        <v>0</v>
      </c>
      <c r="M1573" s="3" t="b" cm="1">
        <f t="array" ref="M1573">_xlfn.IFS($N1573&gt;=$B$4-$B$26,FALSE,AND($I1573&gt;0,$K1573&gt;=$B$5-$B$26),TRUE,AND($L1573,NOT($M1572)),FALSE,$M1572,TRUE,TRUE,FALSE)</f>
        <v>0</v>
      </c>
      <c r="N1573" s="3" cm="1">
        <f t="array" ref="N1573">_xlfn.IFS($M1572,$N1572+$B$26,NOT($M1572),0,TRUE,$M1572)</f>
        <v>0</v>
      </c>
      <c r="O1573" s="3" t="b" cm="1">
        <f t="array" ref="O1573">_xlfn.IFS($M1573,FALSE,AND($L1573,NOT($M1573),$R1573&lt;$B$6,$I1573&gt;0),TRUE,TRUE,FALSE)</f>
        <v>0</v>
      </c>
      <c r="P1573" s="3" cm="1">
        <f t="array" ref="P1573">_xlfn.IFS($P1572&gt;=$C$7-$B$26,0,$O1572,$P1572+$B$26,TRUE,0)</f>
        <v>0</v>
      </c>
      <c r="Q1573" s="3" t="b" cm="1">
        <f t="array" ref="Q1573">_xlfn.IFS(AND($L1573,NOT($M1573),NOT($O1573)),TRUE,$R1573&gt;=$B$6,FALSE,AND($L1573,NOT($M1573),$O1573,$P1573=0),TRUE,TRUE,FALSE)</f>
        <v>0</v>
      </c>
      <c r="R1573" s="3" cm="1">
        <f t="array" ref="R1573">_xlfn.IFS(AND($Q1572,$R1572&lt;$B$6),$R1572+1,AND(NOT($L1572),$R1572&gt;0),0,TRUE,$R1572)</f>
        <v>0</v>
      </c>
      <c r="S1573" s="1" cm="1">
        <f t="array" ref="S1573">_xlfn.IFS(AND(Q1572,I1572&gt;$B$8),S1572+$B$8,AND(Q1572,I1572&lt;=$B$8),S1572+I1572,TRUE,$S1572)</f>
        <v>71</v>
      </c>
      <c r="T1573" s="1">
        <f t="shared" si="94"/>
        <v>6390</v>
      </c>
      <c r="U1573" s="17">
        <f t="shared" si="95"/>
        <v>244.20382165605093</v>
      </c>
      <c r="V1573" s="47" cm="1">
        <f t="array" ref="V1573">_xlfn.IFS($B$6=1,S1573*$B$10,AND(R1572=0,R1573&gt;=1,I1573&gt;=$B$6*$B$8-1),V1572+$B$6*$B$10*$B$8,AND(R1572=0,R1573&gt;=1,I1573&lt;$B$6*$B$8-1),V1572+I1572*$B$10,TRUE,V1572)</f>
        <v>7100</v>
      </c>
      <c r="W1573" s="17">
        <f t="shared" si="96"/>
        <v>271.33757961783436</v>
      </c>
    </row>
    <row r="1574" spans="7:23" x14ac:dyDescent="0.25">
      <c r="G1574" s="15">
        <v>1572</v>
      </c>
      <c r="H1574" s="1">
        <f t="shared" si="93"/>
        <v>26.183333333333334</v>
      </c>
      <c r="I1574" s="15" cm="1">
        <f t="array" ref="I1574">_xlfn.IFS(J1573&gt;=$C$13-$B$26,MINA(I1573+$B$13-S1574+S1573,$B$11),I1573=$B$11,MINA(I1573-S1574+S1573,$B$11),TRUE,MAXA(I1573-S1574+S1573,0))</f>
        <v>0</v>
      </c>
      <c r="J1574" s="1" cm="1">
        <f t="array" ref="J1574">_xlfn.IFS(J1573&gt;=$C$13-$B$26,0,I1573&lt;$B$11,J1573+$B$26,TRUE,0)</f>
        <v>0.65000000000000036</v>
      </c>
      <c r="K1574" s="3" cm="1">
        <f t="array" ref="K1574">_xlfn.IFS(AND(NOT($K1573=0),$L1573),0,NOT($L1573),$K1573+$B$26,TRUE,$K1573)</f>
        <v>0.39999999999999997</v>
      </c>
      <c r="L1574" s="3" t="b" cm="1">
        <f t="array" ref="L1574">_xlfn.IFS(AND($I1574&gt;0,$K1574&gt;=$C$5-$B$26),TRUE,$R1574&gt;=$B$6,FALSE,$I1574=0,FALSE,TRUE,$L1573)</f>
        <v>0</v>
      </c>
      <c r="M1574" s="3" t="b" cm="1">
        <f t="array" ref="M1574">_xlfn.IFS($N1574&gt;=$B$4-$B$26,FALSE,AND($I1574&gt;0,$K1574&gt;=$B$5-$B$26),TRUE,AND($L1574,NOT($M1573)),FALSE,$M1573,TRUE,TRUE,FALSE)</f>
        <v>0</v>
      </c>
      <c r="N1574" s="3" cm="1">
        <f t="array" ref="N1574">_xlfn.IFS($M1573,$N1573+$B$26,NOT($M1573),0,TRUE,$M1573)</f>
        <v>0</v>
      </c>
      <c r="O1574" s="3" t="b" cm="1">
        <f t="array" ref="O1574">_xlfn.IFS($M1574,FALSE,AND($L1574,NOT($M1574),$R1574&lt;$B$6,$I1574&gt;0),TRUE,TRUE,FALSE)</f>
        <v>0</v>
      </c>
      <c r="P1574" s="3" cm="1">
        <f t="array" ref="P1574">_xlfn.IFS($P1573&gt;=$C$7-$B$26,0,$O1573,$P1573+$B$26,TRUE,0)</f>
        <v>0</v>
      </c>
      <c r="Q1574" s="3" t="b" cm="1">
        <f t="array" ref="Q1574">_xlfn.IFS(AND($L1574,NOT($M1574),NOT($O1574)),TRUE,$R1574&gt;=$B$6,FALSE,AND($L1574,NOT($M1574),$O1574,$P1574=0),TRUE,TRUE,FALSE)</f>
        <v>0</v>
      </c>
      <c r="R1574" s="3" cm="1">
        <f t="array" ref="R1574">_xlfn.IFS(AND($Q1573,$R1573&lt;$B$6),$R1573+1,AND(NOT($L1573),$R1573&gt;0),0,TRUE,$R1573)</f>
        <v>0</v>
      </c>
      <c r="S1574" s="1" cm="1">
        <f t="array" ref="S1574">_xlfn.IFS(AND(Q1573,I1573&gt;$B$8),S1573+$B$8,AND(Q1573,I1573&lt;=$B$8),S1573+I1573,TRUE,$S1573)</f>
        <v>71</v>
      </c>
      <c r="T1574" s="1">
        <f t="shared" si="94"/>
        <v>6390</v>
      </c>
      <c r="U1574" s="17">
        <f t="shared" si="95"/>
        <v>244.04837683004456</v>
      </c>
      <c r="V1574" s="47" cm="1">
        <f t="array" ref="V1574">_xlfn.IFS($B$6=1,S1574*$B$10,AND(R1573=0,R1574&gt;=1,I1574&gt;=$B$6*$B$8-1),V1573+$B$6*$B$10*$B$8,AND(R1573=0,R1574&gt;=1,I1574&lt;$B$6*$B$8-1),V1573+I1573*$B$10,TRUE,V1573)</f>
        <v>7100</v>
      </c>
      <c r="W1574" s="17">
        <f t="shared" si="96"/>
        <v>271.16486314449395</v>
      </c>
    </row>
    <row r="1575" spans="7:23" x14ac:dyDescent="0.25">
      <c r="G1575" s="15">
        <v>1573</v>
      </c>
      <c r="H1575" s="1">
        <f t="shared" si="93"/>
        <v>26.2</v>
      </c>
      <c r="I1575" s="15" cm="1">
        <f t="array" ref="I1575">_xlfn.IFS(J1574&gt;=$C$13-$B$26,MINA(I1574+$B$13-S1575+S1574,$B$11),I1574=$B$11,MINA(I1574-S1575+S1574,$B$11),TRUE,MAXA(I1574-S1575+S1574,0))</f>
        <v>0</v>
      </c>
      <c r="J1575" s="1" cm="1">
        <f t="array" ref="J1575">_xlfn.IFS(J1574&gt;=$C$13-$B$26,0,I1574&lt;$B$11,J1574+$B$26,TRUE,0)</f>
        <v>0.66666666666666707</v>
      </c>
      <c r="K1575" s="3" cm="1">
        <f t="array" ref="K1575">_xlfn.IFS(AND(NOT($K1574=0),$L1574),0,NOT($L1574),$K1574+$B$26,TRUE,$K1574)</f>
        <v>0.41666666666666663</v>
      </c>
      <c r="L1575" s="3" t="b" cm="1">
        <f t="array" ref="L1575">_xlfn.IFS(AND($I1575&gt;0,$K1575&gt;=$C$5-$B$26),TRUE,$R1575&gt;=$B$6,FALSE,$I1575=0,FALSE,TRUE,$L1574)</f>
        <v>0</v>
      </c>
      <c r="M1575" s="3" t="b" cm="1">
        <f t="array" ref="M1575">_xlfn.IFS($N1575&gt;=$B$4-$B$26,FALSE,AND($I1575&gt;0,$K1575&gt;=$B$5-$B$26),TRUE,AND($L1575,NOT($M1574)),FALSE,$M1574,TRUE,TRUE,FALSE)</f>
        <v>0</v>
      </c>
      <c r="N1575" s="3" cm="1">
        <f t="array" ref="N1575">_xlfn.IFS($M1574,$N1574+$B$26,NOT($M1574),0,TRUE,$M1574)</f>
        <v>0</v>
      </c>
      <c r="O1575" s="3" t="b" cm="1">
        <f t="array" ref="O1575">_xlfn.IFS($M1575,FALSE,AND($L1575,NOT($M1575),$R1575&lt;$B$6,$I1575&gt;0),TRUE,TRUE,FALSE)</f>
        <v>0</v>
      </c>
      <c r="P1575" s="3" cm="1">
        <f t="array" ref="P1575">_xlfn.IFS($P1574&gt;=$C$7-$B$26,0,$O1574,$P1574+$B$26,TRUE,0)</f>
        <v>0</v>
      </c>
      <c r="Q1575" s="3" t="b" cm="1">
        <f t="array" ref="Q1575">_xlfn.IFS(AND($L1575,NOT($M1575),NOT($O1575)),TRUE,$R1575&gt;=$B$6,FALSE,AND($L1575,NOT($M1575),$O1575,$P1575=0),TRUE,TRUE,FALSE)</f>
        <v>0</v>
      </c>
      <c r="R1575" s="3" cm="1">
        <f t="array" ref="R1575">_xlfn.IFS(AND($Q1574,$R1574&lt;$B$6),$R1574+1,AND(NOT($L1574),$R1574&gt;0),0,TRUE,$R1574)</f>
        <v>0</v>
      </c>
      <c r="S1575" s="1" cm="1">
        <f t="array" ref="S1575">_xlfn.IFS(AND(Q1574,I1574&gt;$B$8),S1574+$B$8,AND(Q1574,I1574&lt;=$B$8),S1574+I1574,TRUE,$S1574)</f>
        <v>71</v>
      </c>
      <c r="T1575" s="1">
        <f t="shared" si="94"/>
        <v>6390</v>
      </c>
      <c r="U1575" s="17">
        <f t="shared" si="95"/>
        <v>243.89312977099237</v>
      </c>
      <c r="V1575" s="47" cm="1">
        <f t="array" ref="V1575">_xlfn.IFS($B$6=1,S1575*$B$10,AND(R1574=0,R1575&gt;=1,I1575&gt;=$B$6*$B$8-1),V1574+$B$6*$B$10*$B$8,AND(R1574=0,R1575&gt;=1,I1575&lt;$B$6*$B$8-1),V1574+I1574*$B$10,TRUE,V1574)</f>
        <v>7100</v>
      </c>
      <c r="W1575" s="17">
        <f t="shared" si="96"/>
        <v>270.99236641221376</v>
      </c>
    </row>
    <row r="1576" spans="7:23" x14ac:dyDescent="0.25">
      <c r="G1576" s="15">
        <v>1574</v>
      </c>
      <c r="H1576" s="1">
        <f t="shared" si="93"/>
        <v>26.216666666666665</v>
      </c>
      <c r="I1576" s="15" cm="1">
        <f t="array" ref="I1576">_xlfn.IFS(J1575&gt;=$C$13-$B$26,MINA(I1575+$B$13-S1576+S1575,$B$11),I1575=$B$11,MINA(I1575-S1576+S1575,$B$11),TRUE,MAXA(I1575-S1576+S1575,0))</f>
        <v>0</v>
      </c>
      <c r="J1576" s="1" cm="1">
        <f t="array" ref="J1576">_xlfn.IFS(J1575&gt;=$C$13-$B$26,0,I1575&lt;$B$11,J1575+$B$26,TRUE,0)</f>
        <v>0.68333333333333379</v>
      </c>
      <c r="K1576" s="3" cm="1">
        <f t="array" ref="K1576">_xlfn.IFS(AND(NOT($K1575=0),$L1575),0,NOT($L1575),$K1575+$B$26,TRUE,$K1575)</f>
        <v>0.43333333333333329</v>
      </c>
      <c r="L1576" s="3" t="b" cm="1">
        <f t="array" ref="L1576">_xlfn.IFS(AND($I1576&gt;0,$K1576&gt;=$C$5-$B$26),TRUE,$R1576&gt;=$B$6,FALSE,$I1576=0,FALSE,TRUE,$L1575)</f>
        <v>0</v>
      </c>
      <c r="M1576" s="3" t="b" cm="1">
        <f t="array" ref="M1576">_xlfn.IFS($N1576&gt;=$B$4-$B$26,FALSE,AND($I1576&gt;0,$K1576&gt;=$B$5-$B$26),TRUE,AND($L1576,NOT($M1575)),FALSE,$M1575,TRUE,TRUE,FALSE)</f>
        <v>0</v>
      </c>
      <c r="N1576" s="3" cm="1">
        <f t="array" ref="N1576">_xlfn.IFS($M1575,$N1575+$B$26,NOT($M1575),0,TRUE,$M1575)</f>
        <v>0</v>
      </c>
      <c r="O1576" s="3" t="b" cm="1">
        <f t="array" ref="O1576">_xlfn.IFS($M1576,FALSE,AND($L1576,NOT($M1576),$R1576&lt;$B$6,$I1576&gt;0),TRUE,TRUE,FALSE)</f>
        <v>0</v>
      </c>
      <c r="P1576" s="3" cm="1">
        <f t="array" ref="P1576">_xlfn.IFS($P1575&gt;=$C$7-$B$26,0,$O1575,$P1575+$B$26,TRUE,0)</f>
        <v>0</v>
      </c>
      <c r="Q1576" s="3" t="b" cm="1">
        <f t="array" ref="Q1576">_xlfn.IFS(AND($L1576,NOT($M1576),NOT($O1576)),TRUE,$R1576&gt;=$B$6,FALSE,AND($L1576,NOT($M1576),$O1576,$P1576=0),TRUE,TRUE,FALSE)</f>
        <v>0</v>
      </c>
      <c r="R1576" s="3" cm="1">
        <f t="array" ref="R1576">_xlfn.IFS(AND($Q1575,$R1575&lt;$B$6),$R1575+1,AND(NOT($L1575),$R1575&gt;0),0,TRUE,$R1575)</f>
        <v>0</v>
      </c>
      <c r="S1576" s="1" cm="1">
        <f t="array" ref="S1576">_xlfn.IFS(AND(Q1575,I1575&gt;$B$8),S1575+$B$8,AND(Q1575,I1575&lt;=$B$8),S1575+I1575,TRUE,$S1575)</f>
        <v>71</v>
      </c>
      <c r="T1576" s="1">
        <f t="shared" si="94"/>
        <v>6390</v>
      </c>
      <c r="U1576" s="17">
        <f t="shared" si="95"/>
        <v>243.73808010171649</v>
      </c>
      <c r="V1576" s="47" cm="1">
        <f t="array" ref="V1576">_xlfn.IFS($B$6=1,S1576*$B$10,AND(R1575=0,R1576&gt;=1,I1576&gt;=$B$6*$B$8-1),V1575+$B$6*$B$10*$B$8,AND(R1575=0,R1576&gt;=1,I1576&lt;$B$6*$B$8-1),V1575+I1575*$B$10,TRUE,V1575)</f>
        <v>7100</v>
      </c>
      <c r="W1576" s="17">
        <f t="shared" si="96"/>
        <v>270.82008900190721</v>
      </c>
    </row>
    <row r="1577" spans="7:23" x14ac:dyDescent="0.25">
      <c r="G1577" s="15">
        <v>1575</v>
      </c>
      <c r="H1577" s="1">
        <f t="shared" si="93"/>
        <v>26.233333333333334</v>
      </c>
      <c r="I1577" s="15" cm="1">
        <f t="array" ref="I1577">_xlfn.IFS(J1576&gt;=$C$13-$B$26,MINA(I1576+$B$13-S1577+S1576,$B$11),I1576=$B$11,MINA(I1576-S1577+S1576,$B$11),TRUE,MAXA(I1576-S1577+S1576,0))</f>
        <v>0</v>
      </c>
      <c r="J1577" s="1" cm="1">
        <f t="array" ref="J1577">_xlfn.IFS(J1576&gt;=$C$13-$B$26,0,I1576&lt;$B$11,J1576+$B$26,TRUE,0)</f>
        <v>0.70000000000000051</v>
      </c>
      <c r="K1577" s="3" cm="1">
        <f t="array" ref="K1577">_xlfn.IFS(AND(NOT($K1576=0),$L1576),0,NOT($L1576),$K1576+$B$26,TRUE,$K1576)</f>
        <v>0.44999999999999996</v>
      </c>
      <c r="L1577" s="3" t="b" cm="1">
        <f t="array" ref="L1577">_xlfn.IFS(AND($I1577&gt;0,$K1577&gt;=$C$5-$B$26),TRUE,$R1577&gt;=$B$6,FALSE,$I1577=0,FALSE,TRUE,$L1576)</f>
        <v>0</v>
      </c>
      <c r="M1577" s="3" t="b" cm="1">
        <f t="array" ref="M1577">_xlfn.IFS($N1577&gt;=$B$4-$B$26,FALSE,AND($I1577&gt;0,$K1577&gt;=$B$5-$B$26),TRUE,AND($L1577,NOT($M1576)),FALSE,$M1576,TRUE,TRUE,FALSE)</f>
        <v>0</v>
      </c>
      <c r="N1577" s="3" cm="1">
        <f t="array" ref="N1577">_xlfn.IFS($M1576,$N1576+$B$26,NOT($M1576),0,TRUE,$M1576)</f>
        <v>0</v>
      </c>
      <c r="O1577" s="3" t="b" cm="1">
        <f t="array" ref="O1577">_xlfn.IFS($M1577,FALSE,AND($L1577,NOT($M1577),$R1577&lt;$B$6,$I1577&gt;0),TRUE,TRUE,FALSE)</f>
        <v>0</v>
      </c>
      <c r="P1577" s="3" cm="1">
        <f t="array" ref="P1577">_xlfn.IFS($P1576&gt;=$C$7-$B$26,0,$O1576,$P1576+$B$26,TRUE,0)</f>
        <v>0</v>
      </c>
      <c r="Q1577" s="3" t="b" cm="1">
        <f t="array" ref="Q1577">_xlfn.IFS(AND($L1577,NOT($M1577),NOT($O1577)),TRUE,$R1577&gt;=$B$6,FALSE,AND($L1577,NOT($M1577),$O1577,$P1577=0),TRUE,TRUE,FALSE)</f>
        <v>0</v>
      </c>
      <c r="R1577" s="3" cm="1">
        <f t="array" ref="R1577">_xlfn.IFS(AND($Q1576,$R1576&lt;$B$6),$R1576+1,AND(NOT($L1576),$R1576&gt;0),0,TRUE,$R1576)</f>
        <v>0</v>
      </c>
      <c r="S1577" s="1" cm="1">
        <f t="array" ref="S1577">_xlfn.IFS(AND(Q1576,I1576&gt;$B$8),S1576+$B$8,AND(Q1576,I1576&lt;=$B$8),S1576+I1576,TRUE,$S1576)</f>
        <v>71</v>
      </c>
      <c r="T1577" s="1">
        <f t="shared" si="94"/>
        <v>6390</v>
      </c>
      <c r="U1577" s="17">
        <f t="shared" si="95"/>
        <v>243.58322744599744</v>
      </c>
      <c r="V1577" s="47" cm="1">
        <f t="array" ref="V1577">_xlfn.IFS($B$6=1,S1577*$B$10,AND(R1576=0,R1577&gt;=1,I1577&gt;=$B$6*$B$8-1),V1576+$B$6*$B$10*$B$8,AND(R1576=0,R1577&gt;=1,I1577&lt;$B$6*$B$8-1),V1576+I1576*$B$10,TRUE,V1576)</f>
        <v>7100</v>
      </c>
      <c r="W1577" s="17">
        <f t="shared" si="96"/>
        <v>270.64803049555275</v>
      </c>
    </row>
    <row r="1578" spans="7:23" x14ac:dyDescent="0.25">
      <c r="G1578" s="15">
        <v>1576</v>
      </c>
      <c r="H1578" s="1">
        <f t="shared" si="93"/>
        <v>26.25</v>
      </c>
      <c r="I1578" s="15" cm="1">
        <f t="array" ref="I1578">_xlfn.IFS(J1577&gt;=$C$13-$B$26,MINA(I1577+$B$13-S1578+S1577,$B$11),I1577=$B$11,MINA(I1577-S1578+S1577,$B$11),TRUE,MAXA(I1577-S1578+S1577,0))</f>
        <v>0</v>
      </c>
      <c r="J1578" s="1" cm="1">
        <f t="array" ref="J1578">_xlfn.IFS(J1577&gt;=$C$13-$B$26,0,I1577&lt;$B$11,J1577+$B$26,TRUE,0)</f>
        <v>0.71666666666666723</v>
      </c>
      <c r="K1578" s="3" cm="1">
        <f t="array" ref="K1578">_xlfn.IFS(AND(NOT($K1577=0),$L1577),0,NOT($L1577),$K1577+$B$26,TRUE,$K1577)</f>
        <v>0.46666666666666662</v>
      </c>
      <c r="L1578" s="3" t="b" cm="1">
        <f t="array" ref="L1578">_xlfn.IFS(AND($I1578&gt;0,$K1578&gt;=$C$5-$B$26),TRUE,$R1578&gt;=$B$6,FALSE,$I1578=0,FALSE,TRUE,$L1577)</f>
        <v>0</v>
      </c>
      <c r="M1578" s="3" t="b" cm="1">
        <f t="array" ref="M1578">_xlfn.IFS($N1578&gt;=$B$4-$B$26,FALSE,AND($I1578&gt;0,$K1578&gt;=$B$5-$B$26),TRUE,AND($L1578,NOT($M1577)),FALSE,$M1577,TRUE,TRUE,FALSE)</f>
        <v>0</v>
      </c>
      <c r="N1578" s="3" cm="1">
        <f t="array" ref="N1578">_xlfn.IFS($M1577,$N1577+$B$26,NOT($M1577),0,TRUE,$M1577)</f>
        <v>0</v>
      </c>
      <c r="O1578" s="3" t="b" cm="1">
        <f t="array" ref="O1578">_xlfn.IFS($M1578,FALSE,AND($L1578,NOT($M1578),$R1578&lt;$B$6,$I1578&gt;0),TRUE,TRUE,FALSE)</f>
        <v>0</v>
      </c>
      <c r="P1578" s="3" cm="1">
        <f t="array" ref="P1578">_xlfn.IFS($P1577&gt;=$C$7-$B$26,0,$O1577,$P1577+$B$26,TRUE,0)</f>
        <v>0</v>
      </c>
      <c r="Q1578" s="3" t="b" cm="1">
        <f t="array" ref="Q1578">_xlfn.IFS(AND($L1578,NOT($M1578),NOT($O1578)),TRUE,$R1578&gt;=$B$6,FALSE,AND($L1578,NOT($M1578),$O1578,$P1578=0),TRUE,TRUE,FALSE)</f>
        <v>0</v>
      </c>
      <c r="R1578" s="3" cm="1">
        <f t="array" ref="R1578">_xlfn.IFS(AND($Q1577,$R1577&lt;$B$6),$R1577+1,AND(NOT($L1577),$R1577&gt;0),0,TRUE,$R1577)</f>
        <v>0</v>
      </c>
      <c r="S1578" s="1" cm="1">
        <f t="array" ref="S1578">_xlfn.IFS(AND(Q1577,I1577&gt;$B$8),S1577+$B$8,AND(Q1577,I1577&lt;=$B$8),S1577+I1577,TRUE,$S1577)</f>
        <v>71</v>
      </c>
      <c r="T1578" s="1">
        <f t="shared" si="94"/>
        <v>6390</v>
      </c>
      <c r="U1578" s="17">
        <f t="shared" si="95"/>
        <v>243.42857142857142</v>
      </c>
      <c r="V1578" s="47" cm="1">
        <f t="array" ref="V1578">_xlfn.IFS($B$6=1,S1578*$B$10,AND(R1577=0,R1578&gt;=1,I1578&gt;=$B$6*$B$8-1),V1577+$B$6*$B$10*$B$8,AND(R1577=0,R1578&gt;=1,I1578&lt;$B$6*$B$8-1),V1577+I1577*$B$10,TRUE,V1577)</f>
        <v>7100</v>
      </c>
      <c r="W1578" s="17">
        <f t="shared" si="96"/>
        <v>270.47619047619048</v>
      </c>
    </row>
    <row r="1579" spans="7:23" x14ac:dyDescent="0.25">
      <c r="G1579" s="15">
        <v>1577</v>
      </c>
      <c r="H1579" s="1">
        <f t="shared" si="93"/>
        <v>26.266666666666666</v>
      </c>
      <c r="I1579" s="15" cm="1">
        <f t="array" ref="I1579">_xlfn.IFS(J1578&gt;=$C$13-$B$26,MINA(I1578+$B$13-S1579+S1578,$B$11),I1578=$B$11,MINA(I1578-S1579+S1578,$B$11),TRUE,MAXA(I1578-S1579+S1578,0))</f>
        <v>0</v>
      </c>
      <c r="J1579" s="1" cm="1">
        <f t="array" ref="J1579">_xlfn.IFS(J1578&gt;=$C$13-$B$26,0,I1578&lt;$B$11,J1578+$B$26,TRUE,0)</f>
        <v>0.73333333333333395</v>
      </c>
      <c r="K1579" s="3" cm="1">
        <f t="array" ref="K1579">_xlfn.IFS(AND(NOT($K1578=0),$L1578),0,NOT($L1578),$K1578+$B$26,TRUE,$K1578)</f>
        <v>0.48333333333333328</v>
      </c>
      <c r="L1579" s="3" t="b" cm="1">
        <f t="array" ref="L1579">_xlfn.IFS(AND($I1579&gt;0,$K1579&gt;=$C$5-$B$26),TRUE,$R1579&gt;=$B$6,FALSE,$I1579=0,FALSE,TRUE,$L1578)</f>
        <v>0</v>
      </c>
      <c r="M1579" s="3" t="b" cm="1">
        <f t="array" ref="M1579">_xlfn.IFS($N1579&gt;=$B$4-$B$26,FALSE,AND($I1579&gt;0,$K1579&gt;=$B$5-$B$26),TRUE,AND($L1579,NOT($M1578)),FALSE,$M1578,TRUE,TRUE,FALSE)</f>
        <v>0</v>
      </c>
      <c r="N1579" s="3" cm="1">
        <f t="array" ref="N1579">_xlfn.IFS($M1578,$N1578+$B$26,NOT($M1578),0,TRUE,$M1578)</f>
        <v>0</v>
      </c>
      <c r="O1579" s="3" t="b" cm="1">
        <f t="array" ref="O1579">_xlfn.IFS($M1579,FALSE,AND($L1579,NOT($M1579),$R1579&lt;$B$6,$I1579&gt;0),TRUE,TRUE,FALSE)</f>
        <v>0</v>
      </c>
      <c r="P1579" s="3" cm="1">
        <f t="array" ref="P1579">_xlfn.IFS($P1578&gt;=$C$7-$B$26,0,$O1578,$P1578+$B$26,TRUE,0)</f>
        <v>0</v>
      </c>
      <c r="Q1579" s="3" t="b" cm="1">
        <f t="array" ref="Q1579">_xlfn.IFS(AND($L1579,NOT($M1579),NOT($O1579)),TRUE,$R1579&gt;=$B$6,FALSE,AND($L1579,NOT($M1579),$O1579,$P1579=0),TRUE,TRUE,FALSE)</f>
        <v>0</v>
      </c>
      <c r="R1579" s="3" cm="1">
        <f t="array" ref="R1579">_xlfn.IFS(AND($Q1578,$R1578&lt;$B$6),$R1578+1,AND(NOT($L1578),$R1578&gt;0),0,TRUE,$R1578)</f>
        <v>0</v>
      </c>
      <c r="S1579" s="1" cm="1">
        <f t="array" ref="S1579">_xlfn.IFS(AND(Q1578,I1578&gt;$B$8),S1578+$B$8,AND(Q1578,I1578&lt;=$B$8),S1578+I1578,TRUE,$S1578)</f>
        <v>71</v>
      </c>
      <c r="T1579" s="1">
        <f t="shared" si="94"/>
        <v>6390</v>
      </c>
      <c r="U1579" s="17">
        <f t="shared" si="95"/>
        <v>243.2741116751269</v>
      </c>
      <c r="V1579" s="47" cm="1">
        <f t="array" ref="V1579">_xlfn.IFS($B$6=1,S1579*$B$10,AND(R1578=0,R1579&gt;=1,I1579&gt;=$B$6*$B$8-1),V1578+$B$6*$B$10*$B$8,AND(R1578=0,R1579&gt;=1,I1579&lt;$B$6*$B$8-1),V1578+I1578*$B$10,TRUE,V1578)</f>
        <v>7100</v>
      </c>
      <c r="W1579" s="17">
        <f t="shared" si="96"/>
        <v>270.30456852791878</v>
      </c>
    </row>
    <row r="1580" spans="7:23" x14ac:dyDescent="0.25">
      <c r="G1580" s="15">
        <v>1578</v>
      </c>
      <c r="H1580" s="1">
        <f t="shared" si="93"/>
        <v>26.283333333333331</v>
      </c>
      <c r="I1580" s="15" cm="1">
        <f t="array" ref="I1580">_xlfn.IFS(J1579&gt;=$C$13-$B$26,MINA(I1579+$B$13-S1580+S1579,$B$11),I1579=$B$11,MINA(I1579-S1580+S1579,$B$11),TRUE,MAXA(I1579-S1580+S1579,0))</f>
        <v>0</v>
      </c>
      <c r="J1580" s="1" cm="1">
        <f t="array" ref="J1580">_xlfn.IFS(J1579&gt;=$C$13-$B$26,0,I1579&lt;$B$11,J1579+$B$26,TRUE,0)</f>
        <v>0.75000000000000067</v>
      </c>
      <c r="K1580" s="3" cm="1">
        <f t="array" ref="K1580">_xlfn.IFS(AND(NOT($K1579=0),$L1579),0,NOT($L1579),$K1579+$B$26,TRUE,$K1579)</f>
        <v>0.49999999999999994</v>
      </c>
      <c r="L1580" s="3" t="b" cm="1">
        <f t="array" ref="L1580">_xlfn.IFS(AND($I1580&gt;0,$K1580&gt;=$C$5-$B$26),TRUE,$R1580&gt;=$B$6,FALSE,$I1580=0,FALSE,TRUE,$L1579)</f>
        <v>0</v>
      </c>
      <c r="M1580" s="3" t="b" cm="1">
        <f t="array" ref="M1580">_xlfn.IFS($N1580&gt;=$B$4-$B$26,FALSE,AND($I1580&gt;0,$K1580&gt;=$B$5-$B$26),TRUE,AND($L1580,NOT($M1579)),FALSE,$M1579,TRUE,TRUE,FALSE)</f>
        <v>0</v>
      </c>
      <c r="N1580" s="3" cm="1">
        <f t="array" ref="N1580">_xlfn.IFS($M1579,$N1579+$B$26,NOT($M1579),0,TRUE,$M1579)</f>
        <v>0</v>
      </c>
      <c r="O1580" s="3" t="b" cm="1">
        <f t="array" ref="O1580">_xlfn.IFS($M1580,FALSE,AND($L1580,NOT($M1580),$R1580&lt;$B$6,$I1580&gt;0),TRUE,TRUE,FALSE)</f>
        <v>0</v>
      </c>
      <c r="P1580" s="3" cm="1">
        <f t="array" ref="P1580">_xlfn.IFS($P1579&gt;=$C$7-$B$26,0,$O1579,$P1579+$B$26,TRUE,0)</f>
        <v>0</v>
      </c>
      <c r="Q1580" s="3" t="b" cm="1">
        <f t="array" ref="Q1580">_xlfn.IFS(AND($L1580,NOT($M1580),NOT($O1580)),TRUE,$R1580&gt;=$B$6,FALSE,AND($L1580,NOT($M1580),$O1580,$P1580=0),TRUE,TRUE,FALSE)</f>
        <v>0</v>
      </c>
      <c r="R1580" s="3" cm="1">
        <f t="array" ref="R1580">_xlfn.IFS(AND($Q1579,$R1579&lt;$B$6),$R1579+1,AND(NOT($L1579),$R1579&gt;0),0,TRUE,$R1579)</f>
        <v>0</v>
      </c>
      <c r="S1580" s="1" cm="1">
        <f t="array" ref="S1580">_xlfn.IFS(AND(Q1579,I1579&gt;$B$8),S1579+$B$8,AND(Q1579,I1579&lt;=$B$8),S1579+I1579,TRUE,$S1579)</f>
        <v>71</v>
      </c>
      <c r="T1580" s="1">
        <f t="shared" si="94"/>
        <v>6390</v>
      </c>
      <c r="U1580" s="17">
        <f t="shared" si="95"/>
        <v>243.11984781230186</v>
      </c>
      <c r="V1580" s="47" cm="1">
        <f t="array" ref="V1580">_xlfn.IFS($B$6=1,S1580*$B$10,AND(R1579=0,R1580&gt;=1,I1580&gt;=$B$6*$B$8-1),V1579+$B$6*$B$10*$B$8,AND(R1579=0,R1580&gt;=1,I1580&lt;$B$6*$B$8-1),V1579+I1579*$B$10,TRUE,V1579)</f>
        <v>7100</v>
      </c>
      <c r="W1580" s="17">
        <f t="shared" si="96"/>
        <v>270.13316423589094</v>
      </c>
    </row>
    <row r="1581" spans="7:23" x14ac:dyDescent="0.25">
      <c r="G1581" s="15">
        <v>1579</v>
      </c>
      <c r="H1581" s="1">
        <f t="shared" si="93"/>
        <v>26.3</v>
      </c>
      <c r="I1581" s="15" cm="1">
        <f t="array" ref="I1581">_xlfn.IFS(J1580&gt;=$C$13-$B$26,MINA(I1580+$B$13-S1581+S1580,$B$11),I1580=$B$11,MINA(I1580-S1581+S1580,$B$11),TRUE,MAXA(I1580-S1581+S1580,0))</f>
        <v>0</v>
      </c>
      <c r="J1581" s="1" cm="1">
        <f t="array" ref="J1581">_xlfn.IFS(J1580&gt;=$C$13-$B$26,0,I1580&lt;$B$11,J1580+$B$26,TRUE,0)</f>
        <v>0.76666666666666738</v>
      </c>
      <c r="K1581" s="3" cm="1">
        <f t="array" ref="K1581">_xlfn.IFS(AND(NOT($K1580=0),$L1580),0,NOT($L1580),$K1580+$B$26,TRUE,$K1580)</f>
        <v>0.51666666666666661</v>
      </c>
      <c r="L1581" s="3" t="b" cm="1">
        <f t="array" ref="L1581">_xlfn.IFS(AND($I1581&gt;0,$K1581&gt;=$C$5-$B$26),TRUE,$R1581&gt;=$B$6,FALSE,$I1581=0,FALSE,TRUE,$L1580)</f>
        <v>0</v>
      </c>
      <c r="M1581" s="3" t="b" cm="1">
        <f t="array" ref="M1581">_xlfn.IFS($N1581&gt;=$B$4-$B$26,FALSE,AND($I1581&gt;0,$K1581&gt;=$B$5-$B$26),TRUE,AND($L1581,NOT($M1580)),FALSE,$M1580,TRUE,TRUE,FALSE)</f>
        <v>0</v>
      </c>
      <c r="N1581" s="3" cm="1">
        <f t="array" ref="N1581">_xlfn.IFS($M1580,$N1580+$B$26,NOT($M1580),0,TRUE,$M1580)</f>
        <v>0</v>
      </c>
      <c r="O1581" s="3" t="b" cm="1">
        <f t="array" ref="O1581">_xlfn.IFS($M1581,FALSE,AND($L1581,NOT($M1581),$R1581&lt;$B$6,$I1581&gt;0),TRUE,TRUE,FALSE)</f>
        <v>0</v>
      </c>
      <c r="P1581" s="3" cm="1">
        <f t="array" ref="P1581">_xlfn.IFS($P1580&gt;=$C$7-$B$26,0,$O1580,$P1580+$B$26,TRUE,0)</f>
        <v>0</v>
      </c>
      <c r="Q1581" s="3" t="b" cm="1">
        <f t="array" ref="Q1581">_xlfn.IFS(AND($L1581,NOT($M1581),NOT($O1581)),TRUE,$R1581&gt;=$B$6,FALSE,AND($L1581,NOT($M1581),$O1581,$P1581=0),TRUE,TRUE,FALSE)</f>
        <v>0</v>
      </c>
      <c r="R1581" s="3" cm="1">
        <f t="array" ref="R1581">_xlfn.IFS(AND($Q1580,$R1580&lt;$B$6),$R1580+1,AND(NOT($L1580),$R1580&gt;0),0,TRUE,$R1580)</f>
        <v>0</v>
      </c>
      <c r="S1581" s="1" cm="1">
        <f t="array" ref="S1581">_xlfn.IFS(AND(Q1580,I1580&gt;$B$8),S1580+$B$8,AND(Q1580,I1580&lt;=$B$8),S1580+I1580,TRUE,$S1580)</f>
        <v>71</v>
      </c>
      <c r="T1581" s="1">
        <f t="shared" si="94"/>
        <v>6390</v>
      </c>
      <c r="U1581" s="17">
        <f t="shared" si="95"/>
        <v>242.96577946768059</v>
      </c>
      <c r="V1581" s="47" cm="1">
        <f t="array" ref="V1581">_xlfn.IFS($B$6=1,S1581*$B$10,AND(R1580=0,R1581&gt;=1,I1581&gt;=$B$6*$B$8-1),V1580+$B$6*$B$10*$B$8,AND(R1580=0,R1581&gt;=1,I1581&lt;$B$6*$B$8-1),V1580+I1580*$B$10,TRUE,V1580)</f>
        <v>7100</v>
      </c>
      <c r="W1581" s="17">
        <f t="shared" si="96"/>
        <v>269.9619771863118</v>
      </c>
    </row>
    <row r="1582" spans="7:23" x14ac:dyDescent="0.25">
      <c r="G1582" s="15">
        <v>1580</v>
      </c>
      <c r="H1582" s="1">
        <f t="shared" si="93"/>
        <v>26.316666666666666</v>
      </c>
      <c r="I1582" s="15" cm="1">
        <f t="array" ref="I1582">_xlfn.IFS(J1581&gt;=$C$13-$B$26,MINA(I1581+$B$13-S1582+S1581,$B$11),I1581=$B$11,MINA(I1581-S1582+S1581,$B$11),TRUE,MAXA(I1581-S1582+S1581,0))</f>
        <v>0</v>
      </c>
      <c r="J1582" s="1" cm="1">
        <f t="array" ref="J1582">_xlfn.IFS(J1581&gt;=$C$13-$B$26,0,I1581&lt;$B$11,J1581+$B$26,TRUE,0)</f>
        <v>0.7833333333333341</v>
      </c>
      <c r="K1582" s="3" cm="1">
        <f t="array" ref="K1582">_xlfn.IFS(AND(NOT($K1581=0),$L1581),0,NOT($L1581),$K1581+$B$26,TRUE,$K1581)</f>
        <v>0.53333333333333333</v>
      </c>
      <c r="L1582" s="3" t="b" cm="1">
        <f t="array" ref="L1582">_xlfn.IFS(AND($I1582&gt;0,$K1582&gt;=$C$5-$B$26),TRUE,$R1582&gt;=$B$6,FALSE,$I1582=0,FALSE,TRUE,$L1581)</f>
        <v>0</v>
      </c>
      <c r="M1582" s="3" t="b" cm="1">
        <f t="array" ref="M1582">_xlfn.IFS($N1582&gt;=$B$4-$B$26,FALSE,AND($I1582&gt;0,$K1582&gt;=$B$5-$B$26),TRUE,AND($L1582,NOT($M1581)),FALSE,$M1581,TRUE,TRUE,FALSE)</f>
        <v>0</v>
      </c>
      <c r="N1582" s="3" cm="1">
        <f t="array" ref="N1582">_xlfn.IFS($M1581,$N1581+$B$26,NOT($M1581),0,TRUE,$M1581)</f>
        <v>0</v>
      </c>
      <c r="O1582" s="3" t="b" cm="1">
        <f t="array" ref="O1582">_xlfn.IFS($M1582,FALSE,AND($L1582,NOT($M1582),$R1582&lt;$B$6,$I1582&gt;0),TRUE,TRUE,FALSE)</f>
        <v>0</v>
      </c>
      <c r="P1582" s="3" cm="1">
        <f t="array" ref="P1582">_xlfn.IFS($P1581&gt;=$C$7-$B$26,0,$O1581,$P1581+$B$26,TRUE,0)</f>
        <v>0</v>
      </c>
      <c r="Q1582" s="3" t="b" cm="1">
        <f t="array" ref="Q1582">_xlfn.IFS(AND($L1582,NOT($M1582),NOT($O1582)),TRUE,$R1582&gt;=$B$6,FALSE,AND($L1582,NOT($M1582),$O1582,$P1582=0),TRUE,TRUE,FALSE)</f>
        <v>0</v>
      </c>
      <c r="R1582" s="3" cm="1">
        <f t="array" ref="R1582">_xlfn.IFS(AND($Q1581,$R1581&lt;$B$6),$R1581+1,AND(NOT($L1581),$R1581&gt;0),0,TRUE,$R1581)</f>
        <v>0</v>
      </c>
      <c r="S1582" s="1" cm="1">
        <f t="array" ref="S1582">_xlfn.IFS(AND(Q1581,I1581&gt;$B$8),S1581+$B$8,AND(Q1581,I1581&lt;=$B$8),S1581+I1581,TRUE,$S1581)</f>
        <v>71</v>
      </c>
      <c r="T1582" s="1">
        <f t="shared" si="94"/>
        <v>6390</v>
      </c>
      <c r="U1582" s="17">
        <f t="shared" si="95"/>
        <v>242.811906269791</v>
      </c>
      <c r="V1582" s="47" cm="1">
        <f t="array" ref="V1582">_xlfn.IFS($B$6=1,S1582*$B$10,AND(R1581=0,R1582&gt;=1,I1582&gt;=$B$6*$B$8-1),V1581+$B$6*$B$10*$B$8,AND(R1581=0,R1582&gt;=1,I1582&lt;$B$6*$B$8-1),V1581+I1581*$B$10,TRUE,V1581)</f>
        <v>7100</v>
      </c>
      <c r="W1582" s="17">
        <f t="shared" si="96"/>
        <v>269.79100696643445</v>
      </c>
    </row>
    <row r="1583" spans="7:23" x14ac:dyDescent="0.25">
      <c r="G1583" s="15">
        <v>1581</v>
      </c>
      <c r="H1583" s="1">
        <f t="shared" si="93"/>
        <v>26.333333333333332</v>
      </c>
      <c r="I1583" s="15" cm="1">
        <f t="array" ref="I1583">_xlfn.IFS(J1582&gt;=$C$13-$B$26,MINA(I1582+$B$13-S1583+S1582,$B$11),I1582=$B$11,MINA(I1582-S1583+S1582,$B$11),TRUE,MAXA(I1582-S1583+S1582,0))</f>
        <v>0</v>
      </c>
      <c r="J1583" s="1" cm="1">
        <f t="array" ref="J1583">_xlfn.IFS(J1582&gt;=$C$13-$B$26,0,I1582&lt;$B$11,J1582+$B$26,TRUE,0)</f>
        <v>0.80000000000000082</v>
      </c>
      <c r="K1583" s="3" cm="1">
        <f t="array" ref="K1583">_xlfn.IFS(AND(NOT($K1582=0),$L1582),0,NOT($L1582),$K1582+$B$26,TRUE,$K1582)</f>
        <v>0.55000000000000004</v>
      </c>
      <c r="L1583" s="3" t="b" cm="1">
        <f t="array" ref="L1583">_xlfn.IFS(AND($I1583&gt;0,$K1583&gt;=$C$5-$B$26),TRUE,$R1583&gt;=$B$6,FALSE,$I1583=0,FALSE,TRUE,$L1582)</f>
        <v>0</v>
      </c>
      <c r="M1583" s="3" t="b" cm="1">
        <f t="array" ref="M1583">_xlfn.IFS($N1583&gt;=$B$4-$B$26,FALSE,AND($I1583&gt;0,$K1583&gt;=$B$5-$B$26),TRUE,AND($L1583,NOT($M1582)),FALSE,$M1582,TRUE,TRUE,FALSE)</f>
        <v>0</v>
      </c>
      <c r="N1583" s="3" cm="1">
        <f t="array" ref="N1583">_xlfn.IFS($M1582,$N1582+$B$26,NOT($M1582),0,TRUE,$M1582)</f>
        <v>0</v>
      </c>
      <c r="O1583" s="3" t="b" cm="1">
        <f t="array" ref="O1583">_xlfn.IFS($M1583,FALSE,AND($L1583,NOT($M1583),$R1583&lt;$B$6,$I1583&gt;0),TRUE,TRUE,FALSE)</f>
        <v>0</v>
      </c>
      <c r="P1583" s="3" cm="1">
        <f t="array" ref="P1583">_xlfn.IFS($P1582&gt;=$C$7-$B$26,0,$O1582,$P1582+$B$26,TRUE,0)</f>
        <v>0</v>
      </c>
      <c r="Q1583" s="3" t="b" cm="1">
        <f t="array" ref="Q1583">_xlfn.IFS(AND($L1583,NOT($M1583),NOT($O1583)),TRUE,$R1583&gt;=$B$6,FALSE,AND($L1583,NOT($M1583),$O1583,$P1583=0),TRUE,TRUE,FALSE)</f>
        <v>0</v>
      </c>
      <c r="R1583" s="3" cm="1">
        <f t="array" ref="R1583">_xlfn.IFS(AND($Q1582,$R1582&lt;$B$6),$R1582+1,AND(NOT($L1582),$R1582&gt;0),0,TRUE,$R1582)</f>
        <v>0</v>
      </c>
      <c r="S1583" s="1" cm="1">
        <f t="array" ref="S1583">_xlfn.IFS(AND(Q1582,I1582&gt;$B$8),S1582+$B$8,AND(Q1582,I1582&lt;=$B$8),S1582+I1582,TRUE,$S1582)</f>
        <v>71</v>
      </c>
      <c r="T1583" s="1">
        <f t="shared" si="94"/>
        <v>6390</v>
      </c>
      <c r="U1583" s="17">
        <f t="shared" si="95"/>
        <v>242.65822784810129</v>
      </c>
      <c r="V1583" s="47" cm="1">
        <f t="array" ref="V1583">_xlfn.IFS($B$6=1,S1583*$B$10,AND(R1582=0,R1583&gt;=1,I1583&gt;=$B$6*$B$8-1),V1582+$B$6*$B$10*$B$8,AND(R1582=0,R1583&gt;=1,I1583&lt;$B$6*$B$8-1),V1582+I1582*$B$10,TRUE,V1582)</f>
        <v>7100</v>
      </c>
      <c r="W1583" s="17">
        <f t="shared" si="96"/>
        <v>269.62025316455697</v>
      </c>
    </row>
    <row r="1584" spans="7:23" x14ac:dyDescent="0.25">
      <c r="G1584" s="15">
        <v>1582</v>
      </c>
      <c r="H1584" s="1">
        <f t="shared" si="93"/>
        <v>26.349999999999998</v>
      </c>
      <c r="I1584" s="15" cm="1">
        <f t="array" ref="I1584">_xlfn.IFS(J1583&gt;=$C$13-$B$26,MINA(I1583+$B$13-S1584+S1583,$B$11),I1583=$B$11,MINA(I1583-S1584+S1583,$B$11),TRUE,MAXA(I1583-S1584+S1583,0))</f>
        <v>0</v>
      </c>
      <c r="J1584" s="1" cm="1">
        <f t="array" ref="J1584">_xlfn.IFS(J1583&gt;=$C$13-$B$26,0,I1583&lt;$B$11,J1583+$B$26,TRUE,0)</f>
        <v>0.81666666666666754</v>
      </c>
      <c r="K1584" s="3" cm="1">
        <f t="array" ref="K1584">_xlfn.IFS(AND(NOT($K1583=0),$L1583),0,NOT($L1583),$K1583+$B$26,TRUE,$K1583)</f>
        <v>0.56666666666666676</v>
      </c>
      <c r="L1584" s="3" t="b" cm="1">
        <f t="array" ref="L1584">_xlfn.IFS(AND($I1584&gt;0,$K1584&gt;=$C$5-$B$26),TRUE,$R1584&gt;=$B$6,FALSE,$I1584=0,FALSE,TRUE,$L1583)</f>
        <v>0</v>
      </c>
      <c r="M1584" s="3" t="b" cm="1">
        <f t="array" ref="M1584">_xlfn.IFS($N1584&gt;=$B$4-$B$26,FALSE,AND($I1584&gt;0,$K1584&gt;=$B$5-$B$26),TRUE,AND($L1584,NOT($M1583)),FALSE,$M1583,TRUE,TRUE,FALSE)</f>
        <v>0</v>
      </c>
      <c r="N1584" s="3" cm="1">
        <f t="array" ref="N1584">_xlfn.IFS($M1583,$N1583+$B$26,NOT($M1583),0,TRUE,$M1583)</f>
        <v>0</v>
      </c>
      <c r="O1584" s="3" t="b" cm="1">
        <f t="array" ref="O1584">_xlfn.IFS($M1584,FALSE,AND($L1584,NOT($M1584),$R1584&lt;$B$6,$I1584&gt;0),TRUE,TRUE,FALSE)</f>
        <v>0</v>
      </c>
      <c r="P1584" s="3" cm="1">
        <f t="array" ref="P1584">_xlfn.IFS($P1583&gt;=$C$7-$B$26,0,$O1583,$P1583+$B$26,TRUE,0)</f>
        <v>0</v>
      </c>
      <c r="Q1584" s="3" t="b" cm="1">
        <f t="array" ref="Q1584">_xlfn.IFS(AND($L1584,NOT($M1584),NOT($O1584)),TRUE,$R1584&gt;=$B$6,FALSE,AND($L1584,NOT($M1584),$O1584,$P1584=0),TRUE,TRUE,FALSE)</f>
        <v>0</v>
      </c>
      <c r="R1584" s="3" cm="1">
        <f t="array" ref="R1584">_xlfn.IFS(AND($Q1583,$R1583&lt;$B$6),$R1583+1,AND(NOT($L1583),$R1583&gt;0),0,TRUE,$R1583)</f>
        <v>0</v>
      </c>
      <c r="S1584" s="1" cm="1">
        <f t="array" ref="S1584">_xlfn.IFS(AND(Q1583,I1583&gt;$B$8),S1583+$B$8,AND(Q1583,I1583&lt;=$B$8),S1583+I1583,TRUE,$S1583)</f>
        <v>71</v>
      </c>
      <c r="T1584" s="1">
        <f t="shared" si="94"/>
        <v>6390</v>
      </c>
      <c r="U1584" s="17">
        <f t="shared" si="95"/>
        <v>242.5047438330171</v>
      </c>
      <c r="V1584" s="47" cm="1">
        <f t="array" ref="V1584">_xlfn.IFS($B$6=1,S1584*$B$10,AND(R1583=0,R1584&gt;=1,I1584&gt;=$B$6*$B$8-1),V1583+$B$6*$B$10*$B$8,AND(R1583=0,R1584&gt;=1,I1584&lt;$B$6*$B$8-1),V1583+I1583*$B$10,TRUE,V1583)</f>
        <v>7100</v>
      </c>
      <c r="W1584" s="17">
        <f t="shared" si="96"/>
        <v>269.44971537001902</v>
      </c>
    </row>
    <row r="1585" spans="7:23" x14ac:dyDescent="0.25">
      <c r="G1585" s="15">
        <v>1583</v>
      </c>
      <c r="H1585" s="1">
        <f t="shared" si="93"/>
        <v>26.366666666666667</v>
      </c>
      <c r="I1585" s="15" cm="1">
        <f t="array" ref="I1585">_xlfn.IFS(J1584&gt;=$C$13-$B$26,MINA(I1584+$B$13-S1585+S1584,$B$11),I1584=$B$11,MINA(I1584-S1585+S1584,$B$11),TRUE,MAXA(I1584-S1585+S1584,0))</f>
        <v>0</v>
      </c>
      <c r="J1585" s="1" cm="1">
        <f t="array" ref="J1585">_xlfn.IFS(J1584&gt;=$C$13-$B$26,0,I1584&lt;$B$11,J1584+$B$26,TRUE,0)</f>
        <v>0.83333333333333426</v>
      </c>
      <c r="K1585" s="3" cm="1">
        <f t="array" ref="K1585">_xlfn.IFS(AND(NOT($K1584=0),$L1584),0,NOT($L1584),$K1584+$B$26,TRUE,$K1584)</f>
        <v>0.58333333333333348</v>
      </c>
      <c r="L1585" s="3" t="b" cm="1">
        <f t="array" ref="L1585">_xlfn.IFS(AND($I1585&gt;0,$K1585&gt;=$C$5-$B$26),TRUE,$R1585&gt;=$B$6,FALSE,$I1585=0,FALSE,TRUE,$L1584)</f>
        <v>0</v>
      </c>
      <c r="M1585" s="3" t="b" cm="1">
        <f t="array" ref="M1585">_xlfn.IFS($N1585&gt;=$B$4-$B$26,FALSE,AND($I1585&gt;0,$K1585&gt;=$B$5-$B$26),TRUE,AND($L1585,NOT($M1584)),FALSE,$M1584,TRUE,TRUE,FALSE)</f>
        <v>0</v>
      </c>
      <c r="N1585" s="3" cm="1">
        <f t="array" ref="N1585">_xlfn.IFS($M1584,$N1584+$B$26,NOT($M1584),0,TRUE,$M1584)</f>
        <v>0</v>
      </c>
      <c r="O1585" s="3" t="b" cm="1">
        <f t="array" ref="O1585">_xlfn.IFS($M1585,FALSE,AND($L1585,NOT($M1585),$R1585&lt;$B$6,$I1585&gt;0),TRUE,TRUE,FALSE)</f>
        <v>0</v>
      </c>
      <c r="P1585" s="3" cm="1">
        <f t="array" ref="P1585">_xlfn.IFS($P1584&gt;=$C$7-$B$26,0,$O1584,$P1584+$B$26,TRUE,0)</f>
        <v>0</v>
      </c>
      <c r="Q1585" s="3" t="b" cm="1">
        <f t="array" ref="Q1585">_xlfn.IFS(AND($L1585,NOT($M1585),NOT($O1585)),TRUE,$R1585&gt;=$B$6,FALSE,AND($L1585,NOT($M1585),$O1585,$P1585=0),TRUE,TRUE,FALSE)</f>
        <v>0</v>
      </c>
      <c r="R1585" s="3" cm="1">
        <f t="array" ref="R1585">_xlfn.IFS(AND($Q1584,$R1584&lt;$B$6),$R1584+1,AND(NOT($L1584),$R1584&gt;0),0,TRUE,$R1584)</f>
        <v>0</v>
      </c>
      <c r="S1585" s="1" cm="1">
        <f t="array" ref="S1585">_xlfn.IFS(AND(Q1584,I1584&gt;$B$8),S1584+$B$8,AND(Q1584,I1584&lt;=$B$8),S1584+I1584,TRUE,$S1584)</f>
        <v>71</v>
      </c>
      <c r="T1585" s="1">
        <f t="shared" si="94"/>
        <v>6390</v>
      </c>
      <c r="U1585" s="17">
        <f t="shared" si="95"/>
        <v>242.35145385587862</v>
      </c>
      <c r="V1585" s="47" cm="1">
        <f t="array" ref="V1585">_xlfn.IFS($B$6=1,S1585*$B$10,AND(R1584=0,R1585&gt;=1,I1585&gt;=$B$6*$B$8-1),V1584+$B$6*$B$10*$B$8,AND(R1584=0,R1585&gt;=1,I1585&lt;$B$6*$B$8-1),V1584+I1584*$B$10,TRUE,V1584)</f>
        <v>7100</v>
      </c>
      <c r="W1585" s="17">
        <f t="shared" si="96"/>
        <v>269.27939317319846</v>
      </c>
    </row>
    <row r="1586" spans="7:23" x14ac:dyDescent="0.25">
      <c r="G1586" s="15">
        <v>1584</v>
      </c>
      <c r="H1586" s="1">
        <f t="shared" si="93"/>
        <v>26.383333333333333</v>
      </c>
      <c r="I1586" s="15" cm="1">
        <f t="array" ref="I1586">_xlfn.IFS(J1585&gt;=$C$13-$B$26,MINA(I1585+$B$13-S1586+S1585,$B$11),I1585=$B$11,MINA(I1585-S1586+S1585,$B$11),TRUE,MAXA(I1585-S1586+S1585,0))</f>
        <v>0</v>
      </c>
      <c r="J1586" s="1" cm="1">
        <f t="array" ref="J1586">_xlfn.IFS(J1585&gt;=$C$13-$B$26,0,I1585&lt;$B$11,J1585+$B$26,TRUE,0)</f>
        <v>0.85000000000000098</v>
      </c>
      <c r="K1586" s="3" cm="1">
        <f t="array" ref="K1586">_xlfn.IFS(AND(NOT($K1585=0),$L1585),0,NOT($L1585),$K1585+$B$26,TRUE,$K1585)</f>
        <v>0.6000000000000002</v>
      </c>
      <c r="L1586" s="3" t="b" cm="1">
        <f t="array" ref="L1586">_xlfn.IFS(AND($I1586&gt;0,$K1586&gt;=$C$5-$B$26),TRUE,$R1586&gt;=$B$6,FALSE,$I1586=0,FALSE,TRUE,$L1585)</f>
        <v>0</v>
      </c>
      <c r="M1586" s="3" t="b" cm="1">
        <f t="array" ref="M1586">_xlfn.IFS($N1586&gt;=$B$4-$B$26,FALSE,AND($I1586&gt;0,$K1586&gt;=$B$5-$B$26),TRUE,AND($L1586,NOT($M1585)),FALSE,$M1585,TRUE,TRUE,FALSE)</f>
        <v>0</v>
      </c>
      <c r="N1586" s="3" cm="1">
        <f t="array" ref="N1586">_xlfn.IFS($M1585,$N1585+$B$26,NOT($M1585),0,TRUE,$M1585)</f>
        <v>0</v>
      </c>
      <c r="O1586" s="3" t="b" cm="1">
        <f t="array" ref="O1586">_xlfn.IFS($M1586,FALSE,AND($L1586,NOT($M1586),$R1586&lt;$B$6,$I1586&gt;0),TRUE,TRUE,FALSE)</f>
        <v>0</v>
      </c>
      <c r="P1586" s="3" cm="1">
        <f t="array" ref="P1586">_xlfn.IFS($P1585&gt;=$C$7-$B$26,0,$O1585,$P1585+$B$26,TRUE,0)</f>
        <v>0</v>
      </c>
      <c r="Q1586" s="3" t="b" cm="1">
        <f t="array" ref="Q1586">_xlfn.IFS(AND($L1586,NOT($M1586),NOT($O1586)),TRUE,$R1586&gt;=$B$6,FALSE,AND($L1586,NOT($M1586),$O1586,$P1586=0),TRUE,TRUE,FALSE)</f>
        <v>0</v>
      </c>
      <c r="R1586" s="3" cm="1">
        <f t="array" ref="R1586">_xlfn.IFS(AND($Q1585,$R1585&lt;$B$6),$R1585+1,AND(NOT($L1585),$R1585&gt;0),0,TRUE,$R1585)</f>
        <v>0</v>
      </c>
      <c r="S1586" s="1" cm="1">
        <f t="array" ref="S1586">_xlfn.IFS(AND(Q1585,I1585&gt;$B$8),S1585+$B$8,AND(Q1585,I1585&lt;=$B$8),S1585+I1585,TRUE,$S1585)</f>
        <v>71</v>
      </c>
      <c r="T1586" s="1">
        <f t="shared" si="94"/>
        <v>6390</v>
      </c>
      <c r="U1586" s="17">
        <f t="shared" si="95"/>
        <v>242.19835754895769</v>
      </c>
      <c r="V1586" s="47" cm="1">
        <f t="array" ref="V1586">_xlfn.IFS($B$6=1,S1586*$B$10,AND(R1585=0,R1586&gt;=1,I1586&gt;=$B$6*$B$8-1),V1585+$B$6*$B$10*$B$8,AND(R1585=0,R1586&gt;=1,I1586&lt;$B$6*$B$8-1),V1585+I1585*$B$10,TRUE,V1585)</f>
        <v>7100</v>
      </c>
      <c r="W1586" s="17">
        <f t="shared" si="96"/>
        <v>269.10928616550854</v>
      </c>
    </row>
    <row r="1587" spans="7:23" x14ac:dyDescent="0.25">
      <c r="G1587" s="15">
        <v>1585</v>
      </c>
      <c r="H1587" s="1">
        <f t="shared" si="93"/>
        <v>26.4</v>
      </c>
      <c r="I1587" s="15" cm="1">
        <f t="array" ref="I1587">_xlfn.IFS(J1586&gt;=$C$13-$B$26,MINA(I1586+$B$13-S1587+S1586,$B$11),I1586=$B$11,MINA(I1586-S1587+S1586,$B$11),TRUE,MAXA(I1586-S1587+S1586,0))</f>
        <v>0</v>
      </c>
      <c r="J1587" s="1" cm="1">
        <f t="array" ref="J1587">_xlfn.IFS(J1586&gt;=$C$13-$B$26,0,I1586&lt;$B$11,J1586+$B$26,TRUE,0)</f>
        <v>0.8666666666666677</v>
      </c>
      <c r="K1587" s="3" cm="1">
        <f t="array" ref="K1587">_xlfn.IFS(AND(NOT($K1586=0),$L1586),0,NOT($L1586),$K1586+$B$26,TRUE,$K1586)</f>
        <v>0.61666666666666692</v>
      </c>
      <c r="L1587" s="3" t="b" cm="1">
        <f t="array" ref="L1587">_xlfn.IFS(AND($I1587&gt;0,$K1587&gt;=$C$5-$B$26),TRUE,$R1587&gt;=$B$6,FALSE,$I1587=0,FALSE,TRUE,$L1586)</f>
        <v>0</v>
      </c>
      <c r="M1587" s="3" t="b" cm="1">
        <f t="array" ref="M1587">_xlfn.IFS($N1587&gt;=$B$4-$B$26,FALSE,AND($I1587&gt;0,$K1587&gt;=$B$5-$B$26),TRUE,AND($L1587,NOT($M1586)),FALSE,$M1586,TRUE,TRUE,FALSE)</f>
        <v>0</v>
      </c>
      <c r="N1587" s="3" cm="1">
        <f t="array" ref="N1587">_xlfn.IFS($M1586,$N1586+$B$26,NOT($M1586),0,TRUE,$M1586)</f>
        <v>0</v>
      </c>
      <c r="O1587" s="3" t="b" cm="1">
        <f t="array" ref="O1587">_xlfn.IFS($M1587,FALSE,AND($L1587,NOT($M1587),$R1587&lt;$B$6,$I1587&gt;0),TRUE,TRUE,FALSE)</f>
        <v>0</v>
      </c>
      <c r="P1587" s="3" cm="1">
        <f t="array" ref="P1587">_xlfn.IFS($P1586&gt;=$C$7-$B$26,0,$O1586,$P1586+$B$26,TRUE,0)</f>
        <v>0</v>
      </c>
      <c r="Q1587" s="3" t="b" cm="1">
        <f t="array" ref="Q1587">_xlfn.IFS(AND($L1587,NOT($M1587),NOT($O1587)),TRUE,$R1587&gt;=$B$6,FALSE,AND($L1587,NOT($M1587),$O1587,$P1587=0),TRUE,TRUE,FALSE)</f>
        <v>0</v>
      </c>
      <c r="R1587" s="3" cm="1">
        <f t="array" ref="R1587">_xlfn.IFS(AND($Q1586,$R1586&lt;$B$6),$R1586+1,AND(NOT($L1586),$R1586&gt;0),0,TRUE,$R1586)</f>
        <v>0</v>
      </c>
      <c r="S1587" s="1" cm="1">
        <f t="array" ref="S1587">_xlfn.IFS(AND(Q1586,I1586&gt;$B$8),S1586+$B$8,AND(Q1586,I1586&lt;=$B$8),S1586+I1586,TRUE,$S1586)</f>
        <v>71</v>
      </c>
      <c r="T1587" s="1">
        <f t="shared" si="94"/>
        <v>6390</v>
      </c>
      <c r="U1587" s="17">
        <f t="shared" si="95"/>
        <v>242.04545454545456</v>
      </c>
      <c r="V1587" s="47" cm="1">
        <f t="array" ref="V1587">_xlfn.IFS($B$6=1,S1587*$B$10,AND(R1586=0,R1587&gt;=1,I1587&gt;=$B$6*$B$8-1),V1586+$B$6*$B$10*$B$8,AND(R1586=0,R1587&gt;=1,I1587&lt;$B$6*$B$8-1),V1586+I1586*$B$10,TRUE,V1586)</f>
        <v>7100</v>
      </c>
      <c r="W1587" s="17">
        <f t="shared" si="96"/>
        <v>268.93939393939394</v>
      </c>
    </row>
    <row r="1588" spans="7:23" x14ac:dyDescent="0.25">
      <c r="G1588" s="15">
        <v>1586</v>
      </c>
      <c r="H1588" s="1">
        <f t="shared" si="93"/>
        <v>26.416666666666668</v>
      </c>
      <c r="I1588" s="15" cm="1">
        <f t="array" ref="I1588">_xlfn.IFS(J1587&gt;=$C$13-$B$26,MINA(I1587+$B$13-S1588+S1587,$B$11),I1587=$B$11,MINA(I1587-S1588+S1587,$B$11),TRUE,MAXA(I1587-S1588+S1587,0))</f>
        <v>0</v>
      </c>
      <c r="J1588" s="1" cm="1">
        <f t="array" ref="J1588">_xlfn.IFS(J1587&gt;=$C$13-$B$26,0,I1587&lt;$B$11,J1587+$B$26,TRUE,0)</f>
        <v>0.88333333333333441</v>
      </c>
      <c r="K1588" s="3" cm="1">
        <f t="array" ref="K1588">_xlfn.IFS(AND(NOT($K1587=0),$L1587),0,NOT($L1587),$K1587+$B$26,TRUE,$K1587)</f>
        <v>0.63333333333333364</v>
      </c>
      <c r="L1588" s="3" t="b" cm="1">
        <f t="array" ref="L1588">_xlfn.IFS(AND($I1588&gt;0,$K1588&gt;=$C$5-$B$26),TRUE,$R1588&gt;=$B$6,FALSE,$I1588=0,FALSE,TRUE,$L1587)</f>
        <v>0</v>
      </c>
      <c r="M1588" s="3" t="b" cm="1">
        <f t="array" ref="M1588">_xlfn.IFS($N1588&gt;=$B$4-$B$26,FALSE,AND($I1588&gt;0,$K1588&gt;=$B$5-$B$26),TRUE,AND($L1588,NOT($M1587)),FALSE,$M1587,TRUE,TRUE,FALSE)</f>
        <v>0</v>
      </c>
      <c r="N1588" s="3" cm="1">
        <f t="array" ref="N1588">_xlfn.IFS($M1587,$N1587+$B$26,NOT($M1587),0,TRUE,$M1587)</f>
        <v>0</v>
      </c>
      <c r="O1588" s="3" t="b" cm="1">
        <f t="array" ref="O1588">_xlfn.IFS($M1588,FALSE,AND($L1588,NOT($M1588),$R1588&lt;$B$6,$I1588&gt;0),TRUE,TRUE,FALSE)</f>
        <v>0</v>
      </c>
      <c r="P1588" s="3" cm="1">
        <f t="array" ref="P1588">_xlfn.IFS($P1587&gt;=$C$7-$B$26,0,$O1587,$P1587+$B$26,TRUE,0)</f>
        <v>0</v>
      </c>
      <c r="Q1588" s="3" t="b" cm="1">
        <f t="array" ref="Q1588">_xlfn.IFS(AND($L1588,NOT($M1588),NOT($O1588)),TRUE,$R1588&gt;=$B$6,FALSE,AND($L1588,NOT($M1588),$O1588,$P1588=0),TRUE,TRUE,FALSE)</f>
        <v>0</v>
      </c>
      <c r="R1588" s="3" cm="1">
        <f t="array" ref="R1588">_xlfn.IFS(AND($Q1587,$R1587&lt;$B$6),$R1587+1,AND(NOT($L1587),$R1587&gt;0),0,TRUE,$R1587)</f>
        <v>0</v>
      </c>
      <c r="S1588" s="1" cm="1">
        <f t="array" ref="S1588">_xlfn.IFS(AND(Q1587,I1587&gt;$B$8),S1587+$B$8,AND(Q1587,I1587&lt;=$B$8),S1587+I1587,TRUE,$S1587)</f>
        <v>71</v>
      </c>
      <c r="T1588" s="1">
        <f t="shared" si="94"/>
        <v>6390</v>
      </c>
      <c r="U1588" s="17">
        <f t="shared" si="95"/>
        <v>241.89274447949526</v>
      </c>
      <c r="V1588" s="47" cm="1">
        <f t="array" ref="V1588">_xlfn.IFS($B$6=1,S1588*$B$10,AND(R1587=0,R1588&gt;=1,I1588&gt;=$B$6*$B$8-1),V1587+$B$6*$B$10*$B$8,AND(R1587=0,R1588&gt;=1,I1588&lt;$B$6*$B$8-1),V1587+I1587*$B$10,TRUE,V1587)</f>
        <v>7100</v>
      </c>
      <c r="W1588" s="17">
        <f t="shared" si="96"/>
        <v>268.76971608832804</v>
      </c>
    </row>
    <row r="1589" spans="7:23" x14ac:dyDescent="0.25">
      <c r="G1589" s="15">
        <v>1587</v>
      </c>
      <c r="H1589" s="1">
        <f t="shared" si="93"/>
        <v>26.433333333333334</v>
      </c>
      <c r="I1589" s="15" cm="1">
        <f t="array" ref="I1589">_xlfn.IFS(J1588&gt;=$C$13-$B$26,MINA(I1588+$B$13-S1589+S1588,$B$11),I1588=$B$11,MINA(I1588-S1589+S1588,$B$11),TRUE,MAXA(I1588-S1589+S1588,0))</f>
        <v>0</v>
      </c>
      <c r="J1589" s="1" cm="1">
        <f t="array" ref="J1589">_xlfn.IFS(J1588&gt;=$C$13-$B$26,0,I1588&lt;$B$11,J1588+$B$26,TRUE,0)</f>
        <v>0.90000000000000113</v>
      </c>
      <c r="K1589" s="3" cm="1">
        <f t="array" ref="K1589">_xlfn.IFS(AND(NOT($K1588=0),$L1588),0,NOT($L1588),$K1588+$B$26,TRUE,$K1588)</f>
        <v>0.65000000000000036</v>
      </c>
      <c r="L1589" s="3" t="b" cm="1">
        <f t="array" ref="L1589">_xlfn.IFS(AND($I1589&gt;0,$K1589&gt;=$C$5-$B$26),TRUE,$R1589&gt;=$B$6,FALSE,$I1589=0,FALSE,TRUE,$L1588)</f>
        <v>0</v>
      </c>
      <c r="M1589" s="3" t="b" cm="1">
        <f t="array" ref="M1589">_xlfn.IFS($N1589&gt;=$B$4-$B$26,FALSE,AND($I1589&gt;0,$K1589&gt;=$B$5-$B$26),TRUE,AND($L1589,NOT($M1588)),FALSE,$M1588,TRUE,TRUE,FALSE)</f>
        <v>0</v>
      </c>
      <c r="N1589" s="3" cm="1">
        <f t="array" ref="N1589">_xlfn.IFS($M1588,$N1588+$B$26,NOT($M1588),0,TRUE,$M1588)</f>
        <v>0</v>
      </c>
      <c r="O1589" s="3" t="b" cm="1">
        <f t="array" ref="O1589">_xlfn.IFS($M1589,FALSE,AND($L1589,NOT($M1589),$R1589&lt;$B$6,$I1589&gt;0),TRUE,TRUE,FALSE)</f>
        <v>0</v>
      </c>
      <c r="P1589" s="3" cm="1">
        <f t="array" ref="P1589">_xlfn.IFS($P1588&gt;=$C$7-$B$26,0,$O1588,$P1588+$B$26,TRUE,0)</f>
        <v>0</v>
      </c>
      <c r="Q1589" s="3" t="b" cm="1">
        <f t="array" ref="Q1589">_xlfn.IFS(AND($L1589,NOT($M1589),NOT($O1589)),TRUE,$R1589&gt;=$B$6,FALSE,AND($L1589,NOT($M1589),$O1589,$P1589=0),TRUE,TRUE,FALSE)</f>
        <v>0</v>
      </c>
      <c r="R1589" s="3" cm="1">
        <f t="array" ref="R1589">_xlfn.IFS(AND($Q1588,$R1588&lt;$B$6),$R1588+1,AND(NOT($L1588),$R1588&gt;0),0,TRUE,$R1588)</f>
        <v>0</v>
      </c>
      <c r="S1589" s="1" cm="1">
        <f t="array" ref="S1589">_xlfn.IFS(AND(Q1588,I1588&gt;$B$8),S1588+$B$8,AND(Q1588,I1588&lt;=$B$8),S1588+I1588,TRUE,$S1588)</f>
        <v>71</v>
      </c>
      <c r="T1589" s="1">
        <f t="shared" si="94"/>
        <v>6390</v>
      </c>
      <c r="U1589" s="17">
        <f t="shared" si="95"/>
        <v>241.74022698612862</v>
      </c>
      <c r="V1589" s="47" cm="1">
        <f t="array" ref="V1589">_xlfn.IFS($B$6=1,S1589*$B$10,AND(R1588=0,R1589&gt;=1,I1589&gt;=$B$6*$B$8-1),V1588+$B$6*$B$10*$B$8,AND(R1588=0,R1589&gt;=1,I1589&lt;$B$6*$B$8-1),V1588+I1588*$B$10,TRUE,V1588)</f>
        <v>7100</v>
      </c>
      <c r="W1589" s="17">
        <f t="shared" si="96"/>
        <v>268.60025220680956</v>
      </c>
    </row>
    <row r="1590" spans="7:23" x14ac:dyDescent="0.25">
      <c r="G1590" s="15">
        <v>1588</v>
      </c>
      <c r="H1590" s="1">
        <f t="shared" si="93"/>
        <v>26.45</v>
      </c>
      <c r="I1590" s="15" cm="1">
        <f t="array" ref="I1590">_xlfn.IFS(J1589&gt;=$C$13-$B$26,MINA(I1589+$B$13-S1590+S1589,$B$11),I1589=$B$11,MINA(I1589-S1590+S1589,$B$11),TRUE,MAXA(I1589-S1590+S1589,0))</f>
        <v>0</v>
      </c>
      <c r="J1590" s="1" cm="1">
        <f t="array" ref="J1590">_xlfn.IFS(J1589&gt;=$C$13-$B$26,0,I1589&lt;$B$11,J1589+$B$26,TRUE,0)</f>
        <v>0.91666666666666785</v>
      </c>
      <c r="K1590" s="3" cm="1">
        <f t="array" ref="K1590">_xlfn.IFS(AND(NOT($K1589=0),$L1589),0,NOT($L1589),$K1589+$B$26,TRUE,$K1589)</f>
        <v>0.66666666666666707</v>
      </c>
      <c r="L1590" s="3" t="b" cm="1">
        <f t="array" ref="L1590">_xlfn.IFS(AND($I1590&gt;0,$K1590&gt;=$C$5-$B$26),TRUE,$R1590&gt;=$B$6,FALSE,$I1590=0,FALSE,TRUE,$L1589)</f>
        <v>0</v>
      </c>
      <c r="M1590" s="3" t="b" cm="1">
        <f t="array" ref="M1590">_xlfn.IFS($N1590&gt;=$B$4-$B$26,FALSE,AND($I1590&gt;0,$K1590&gt;=$B$5-$B$26),TRUE,AND($L1590,NOT($M1589)),FALSE,$M1589,TRUE,TRUE,FALSE)</f>
        <v>0</v>
      </c>
      <c r="N1590" s="3" cm="1">
        <f t="array" ref="N1590">_xlfn.IFS($M1589,$N1589+$B$26,NOT($M1589),0,TRUE,$M1589)</f>
        <v>0</v>
      </c>
      <c r="O1590" s="3" t="b" cm="1">
        <f t="array" ref="O1590">_xlfn.IFS($M1590,FALSE,AND($L1590,NOT($M1590),$R1590&lt;$B$6,$I1590&gt;0),TRUE,TRUE,FALSE)</f>
        <v>0</v>
      </c>
      <c r="P1590" s="3" cm="1">
        <f t="array" ref="P1590">_xlfn.IFS($P1589&gt;=$C$7-$B$26,0,$O1589,$P1589+$B$26,TRUE,0)</f>
        <v>0</v>
      </c>
      <c r="Q1590" s="3" t="b" cm="1">
        <f t="array" ref="Q1590">_xlfn.IFS(AND($L1590,NOT($M1590),NOT($O1590)),TRUE,$R1590&gt;=$B$6,FALSE,AND($L1590,NOT($M1590),$O1590,$P1590=0),TRUE,TRUE,FALSE)</f>
        <v>0</v>
      </c>
      <c r="R1590" s="3" cm="1">
        <f t="array" ref="R1590">_xlfn.IFS(AND($Q1589,$R1589&lt;$B$6),$R1589+1,AND(NOT($L1589),$R1589&gt;0),0,TRUE,$R1589)</f>
        <v>0</v>
      </c>
      <c r="S1590" s="1" cm="1">
        <f t="array" ref="S1590">_xlfn.IFS(AND(Q1589,I1589&gt;$B$8),S1589+$B$8,AND(Q1589,I1589&lt;=$B$8),S1589+I1589,TRUE,$S1589)</f>
        <v>71</v>
      </c>
      <c r="T1590" s="1">
        <f t="shared" si="94"/>
        <v>6390</v>
      </c>
      <c r="U1590" s="17">
        <f t="shared" si="95"/>
        <v>241.58790170132326</v>
      </c>
      <c r="V1590" s="47" cm="1">
        <f t="array" ref="V1590">_xlfn.IFS($B$6=1,S1590*$B$10,AND(R1589=0,R1590&gt;=1,I1590&gt;=$B$6*$B$8-1),V1589+$B$6*$B$10*$B$8,AND(R1589=0,R1590&gt;=1,I1590&lt;$B$6*$B$8-1),V1589+I1589*$B$10,TRUE,V1589)</f>
        <v>7100</v>
      </c>
      <c r="W1590" s="17">
        <f t="shared" si="96"/>
        <v>268.4310018903592</v>
      </c>
    </row>
    <row r="1591" spans="7:23" x14ac:dyDescent="0.25">
      <c r="G1591" s="15">
        <v>1589</v>
      </c>
      <c r="H1591" s="1">
        <f t="shared" si="93"/>
        <v>26.466666666666665</v>
      </c>
      <c r="I1591" s="15" cm="1">
        <f t="array" ref="I1591">_xlfn.IFS(J1590&gt;=$C$13-$B$26,MINA(I1590+$B$13-S1591+S1590,$B$11),I1590=$B$11,MINA(I1590-S1591+S1590,$B$11),TRUE,MAXA(I1590-S1591+S1590,0))</f>
        <v>0</v>
      </c>
      <c r="J1591" s="1" cm="1">
        <f t="array" ref="J1591">_xlfn.IFS(J1590&gt;=$C$13-$B$26,0,I1590&lt;$B$11,J1590+$B$26,TRUE,0)</f>
        <v>0.93333333333333457</v>
      </c>
      <c r="K1591" s="3" cm="1">
        <f t="array" ref="K1591">_xlfn.IFS(AND(NOT($K1590=0),$L1590),0,NOT($L1590),$K1590+$B$26,TRUE,$K1590)</f>
        <v>0.68333333333333379</v>
      </c>
      <c r="L1591" s="3" t="b" cm="1">
        <f t="array" ref="L1591">_xlfn.IFS(AND($I1591&gt;0,$K1591&gt;=$C$5-$B$26),TRUE,$R1591&gt;=$B$6,FALSE,$I1591=0,FALSE,TRUE,$L1590)</f>
        <v>0</v>
      </c>
      <c r="M1591" s="3" t="b" cm="1">
        <f t="array" ref="M1591">_xlfn.IFS($N1591&gt;=$B$4-$B$26,FALSE,AND($I1591&gt;0,$K1591&gt;=$B$5-$B$26),TRUE,AND($L1591,NOT($M1590)),FALSE,$M1590,TRUE,TRUE,FALSE)</f>
        <v>0</v>
      </c>
      <c r="N1591" s="3" cm="1">
        <f t="array" ref="N1591">_xlfn.IFS($M1590,$N1590+$B$26,NOT($M1590),0,TRUE,$M1590)</f>
        <v>0</v>
      </c>
      <c r="O1591" s="3" t="b" cm="1">
        <f t="array" ref="O1591">_xlfn.IFS($M1591,FALSE,AND($L1591,NOT($M1591),$R1591&lt;$B$6,$I1591&gt;0),TRUE,TRUE,FALSE)</f>
        <v>0</v>
      </c>
      <c r="P1591" s="3" cm="1">
        <f t="array" ref="P1591">_xlfn.IFS($P1590&gt;=$C$7-$B$26,0,$O1590,$P1590+$B$26,TRUE,0)</f>
        <v>0</v>
      </c>
      <c r="Q1591" s="3" t="b" cm="1">
        <f t="array" ref="Q1591">_xlfn.IFS(AND($L1591,NOT($M1591),NOT($O1591)),TRUE,$R1591&gt;=$B$6,FALSE,AND($L1591,NOT($M1591),$O1591,$P1591=0),TRUE,TRUE,FALSE)</f>
        <v>0</v>
      </c>
      <c r="R1591" s="3" cm="1">
        <f t="array" ref="R1591">_xlfn.IFS(AND($Q1590,$R1590&lt;$B$6),$R1590+1,AND(NOT($L1590),$R1590&gt;0),0,TRUE,$R1590)</f>
        <v>0</v>
      </c>
      <c r="S1591" s="1" cm="1">
        <f t="array" ref="S1591">_xlfn.IFS(AND(Q1590,I1590&gt;$B$8),S1590+$B$8,AND(Q1590,I1590&lt;=$B$8),S1590+I1590,TRUE,$S1590)</f>
        <v>71</v>
      </c>
      <c r="T1591" s="1">
        <f t="shared" si="94"/>
        <v>6390</v>
      </c>
      <c r="U1591" s="17">
        <f t="shared" si="95"/>
        <v>241.43576826196474</v>
      </c>
      <c r="V1591" s="47" cm="1">
        <f t="array" ref="V1591">_xlfn.IFS($B$6=1,S1591*$B$10,AND(R1590=0,R1591&gt;=1,I1591&gt;=$B$6*$B$8-1),V1590+$B$6*$B$10*$B$8,AND(R1590=0,R1591&gt;=1,I1591&lt;$B$6*$B$8-1),V1590+I1590*$B$10,TRUE,V1590)</f>
        <v>7100</v>
      </c>
      <c r="W1591" s="17">
        <f t="shared" si="96"/>
        <v>268.26196473551641</v>
      </c>
    </row>
    <row r="1592" spans="7:23" x14ac:dyDescent="0.25">
      <c r="G1592" s="15">
        <v>1590</v>
      </c>
      <c r="H1592" s="1">
        <f t="shared" si="93"/>
        <v>26.483333333333334</v>
      </c>
      <c r="I1592" s="15" cm="1">
        <f t="array" ref="I1592">_xlfn.IFS(J1591&gt;=$C$13-$B$26,MINA(I1591+$B$13-S1592+S1591,$B$11),I1591=$B$11,MINA(I1591-S1592+S1591,$B$11),TRUE,MAXA(I1591-S1592+S1591,0))</f>
        <v>0</v>
      </c>
      <c r="J1592" s="1" cm="1">
        <f t="array" ref="J1592">_xlfn.IFS(J1591&gt;=$C$13-$B$26,0,I1591&lt;$B$11,J1591+$B$26,TRUE,0)</f>
        <v>0.95000000000000129</v>
      </c>
      <c r="K1592" s="3" cm="1">
        <f t="array" ref="K1592">_xlfn.IFS(AND(NOT($K1591=0),$L1591),0,NOT($L1591),$K1591+$B$26,TRUE,$K1591)</f>
        <v>0.70000000000000051</v>
      </c>
      <c r="L1592" s="3" t="b" cm="1">
        <f t="array" ref="L1592">_xlfn.IFS(AND($I1592&gt;0,$K1592&gt;=$C$5-$B$26),TRUE,$R1592&gt;=$B$6,FALSE,$I1592=0,FALSE,TRUE,$L1591)</f>
        <v>0</v>
      </c>
      <c r="M1592" s="3" t="b" cm="1">
        <f t="array" ref="M1592">_xlfn.IFS($N1592&gt;=$B$4-$B$26,FALSE,AND($I1592&gt;0,$K1592&gt;=$B$5-$B$26),TRUE,AND($L1592,NOT($M1591)),FALSE,$M1591,TRUE,TRUE,FALSE)</f>
        <v>0</v>
      </c>
      <c r="N1592" s="3" cm="1">
        <f t="array" ref="N1592">_xlfn.IFS($M1591,$N1591+$B$26,NOT($M1591),0,TRUE,$M1591)</f>
        <v>0</v>
      </c>
      <c r="O1592" s="3" t="b" cm="1">
        <f t="array" ref="O1592">_xlfn.IFS($M1592,FALSE,AND($L1592,NOT($M1592),$R1592&lt;$B$6,$I1592&gt;0),TRUE,TRUE,FALSE)</f>
        <v>0</v>
      </c>
      <c r="P1592" s="3" cm="1">
        <f t="array" ref="P1592">_xlfn.IFS($P1591&gt;=$C$7-$B$26,0,$O1591,$P1591+$B$26,TRUE,0)</f>
        <v>0</v>
      </c>
      <c r="Q1592" s="3" t="b" cm="1">
        <f t="array" ref="Q1592">_xlfn.IFS(AND($L1592,NOT($M1592),NOT($O1592)),TRUE,$R1592&gt;=$B$6,FALSE,AND($L1592,NOT($M1592),$O1592,$P1592=0),TRUE,TRUE,FALSE)</f>
        <v>0</v>
      </c>
      <c r="R1592" s="3" cm="1">
        <f t="array" ref="R1592">_xlfn.IFS(AND($Q1591,$R1591&lt;$B$6),$R1591+1,AND(NOT($L1591),$R1591&gt;0),0,TRUE,$R1591)</f>
        <v>0</v>
      </c>
      <c r="S1592" s="1" cm="1">
        <f t="array" ref="S1592">_xlfn.IFS(AND(Q1591,I1591&gt;$B$8),S1591+$B$8,AND(Q1591,I1591&lt;=$B$8),S1591+I1591,TRUE,$S1591)</f>
        <v>71</v>
      </c>
      <c r="T1592" s="1">
        <f t="shared" si="94"/>
        <v>6390</v>
      </c>
      <c r="U1592" s="17">
        <f t="shared" si="95"/>
        <v>241.28382630585273</v>
      </c>
      <c r="V1592" s="47" cm="1">
        <f t="array" ref="V1592">_xlfn.IFS($B$6=1,S1592*$B$10,AND(R1591=0,R1592&gt;=1,I1592&gt;=$B$6*$B$8-1),V1591+$B$6*$B$10*$B$8,AND(R1591=0,R1592&gt;=1,I1592&lt;$B$6*$B$8-1),V1591+I1591*$B$10,TRUE,V1591)</f>
        <v>7100</v>
      </c>
      <c r="W1592" s="17">
        <f t="shared" si="96"/>
        <v>268.09314033983634</v>
      </c>
    </row>
    <row r="1593" spans="7:23" x14ac:dyDescent="0.25">
      <c r="G1593" s="15">
        <v>1591</v>
      </c>
      <c r="H1593" s="1">
        <f t="shared" si="93"/>
        <v>26.5</v>
      </c>
      <c r="I1593" s="15" cm="1">
        <f t="array" ref="I1593">_xlfn.IFS(J1592&gt;=$C$13-$B$26,MINA(I1592+$B$13-S1593+S1592,$B$11),I1592=$B$11,MINA(I1592-S1593+S1592,$B$11),TRUE,MAXA(I1592-S1593+S1592,0))</f>
        <v>0</v>
      </c>
      <c r="J1593" s="1" cm="1">
        <f t="array" ref="J1593">_xlfn.IFS(J1592&gt;=$C$13-$B$26,0,I1592&lt;$B$11,J1592+$B$26,TRUE,0)</f>
        <v>0.96666666666666801</v>
      </c>
      <c r="K1593" s="3" cm="1">
        <f t="array" ref="K1593">_xlfn.IFS(AND(NOT($K1592=0),$L1592),0,NOT($L1592),$K1592+$B$26,TRUE,$K1592)</f>
        <v>0.71666666666666723</v>
      </c>
      <c r="L1593" s="3" t="b" cm="1">
        <f t="array" ref="L1593">_xlfn.IFS(AND($I1593&gt;0,$K1593&gt;=$C$5-$B$26),TRUE,$R1593&gt;=$B$6,FALSE,$I1593=0,FALSE,TRUE,$L1592)</f>
        <v>0</v>
      </c>
      <c r="M1593" s="3" t="b" cm="1">
        <f t="array" ref="M1593">_xlfn.IFS($N1593&gt;=$B$4-$B$26,FALSE,AND($I1593&gt;0,$K1593&gt;=$B$5-$B$26),TRUE,AND($L1593,NOT($M1592)),FALSE,$M1592,TRUE,TRUE,FALSE)</f>
        <v>0</v>
      </c>
      <c r="N1593" s="3" cm="1">
        <f t="array" ref="N1593">_xlfn.IFS($M1592,$N1592+$B$26,NOT($M1592),0,TRUE,$M1592)</f>
        <v>0</v>
      </c>
      <c r="O1593" s="3" t="b" cm="1">
        <f t="array" ref="O1593">_xlfn.IFS($M1593,FALSE,AND($L1593,NOT($M1593),$R1593&lt;$B$6,$I1593&gt;0),TRUE,TRUE,FALSE)</f>
        <v>0</v>
      </c>
      <c r="P1593" s="3" cm="1">
        <f t="array" ref="P1593">_xlfn.IFS($P1592&gt;=$C$7-$B$26,0,$O1592,$P1592+$B$26,TRUE,0)</f>
        <v>0</v>
      </c>
      <c r="Q1593" s="3" t="b" cm="1">
        <f t="array" ref="Q1593">_xlfn.IFS(AND($L1593,NOT($M1593),NOT($O1593)),TRUE,$R1593&gt;=$B$6,FALSE,AND($L1593,NOT($M1593),$O1593,$P1593=0),TRUE,TRUE,FALSE)</f>
        <v>0</v>
      </c>
      <c r="R1593" s="3" cm="1">
        <f t="array" ref="R1593">_xlfn.IFS(AND($Q1592,$R1592&lt;$B$6),$R1592+1,AND(NOT($L1592),$R1592&gt;0),0,TRUE,$R1592)</f>
        <v>0</v>
      </c>
      <c r="S1593" s="1" cm="1">
        <f t="array" ref="S1593">_xlfn.IFS(AND(Q1592,I1592&gt;$B$8),S1592+$B$8,AND(Q1592,I1592&lt;=$B$8),S1592+I1592,TRUE,$S1592)</f>
        <v>71</v>
      </c>
      <c r="T1593" s="1">
        <f t="shared" si="94"/>
        <v>6390</v>
      </c>
      <c r="U1593" s="17">
        <f t="shared" si="95"/>
        <v>241.1320754716981</v>
      </c>
      <c r="V1593" s="47" cm="1">
        <f t="array" ref="V1593">_xlfn.IFS($B$6=1,S1593*$B$10,AND(R1592=0,R1593&gt;=1,I1593&gt;=$B$6*$B$8-1),V1592+$B$6*$B$10*$B$8,AND(R1592=0,R1593&gt;=1,I1593&lt;$B$6*$B$8-1),V1592+I1592*$B$10,TRUE,V1592)</f>
        <v>7100</v>
      </c>
      <c r="W1593" s="17">
        <f t="shared" si="96"/>
        <v>267.92452830188677</v>
      </c>
    </row>
    <row r="1594" spans="7:23" x14ac:dyDescent="0.25">
      <c r="G1594" s="15">
        <v>1592</v>
      </c>
      <c r="H1594" s="1">
        <f t="shared" si="93"/>
        <v>26.516666666666666</v>
      </c>
      <c r="I1594" s="15" cm="1">
        <f t="array" ref="I1594">_xlfn.IFS(J1593&gt;=$C$13-$B$26,MINA(I1593+$B$13-S1594+S1593,$B$11),I1593=$B$11,MINA(I1593-S1594+S1593,$B$11),TRUE,MAXA(I1593-S1594+S1593,0))</f>
        <v>0</v>
      </c>
      <c r="J1594" s="1" cm="1">
        <f t="array" ref="J1594">_xlfn.IFS(J1593&gt;=$C$13-$B$26,0,I1593&lt;$B$11,J1593+$B$26,TRUE,0)</f>
        <v>0.98333333333333472</v>
      </c>
      <c r="K1594" s="3" cm="1">
        <f t="array" ref="K1594">_xlfn.IFS(AND(NOT($K1593=0),$L1593),0,NOT($L1593),$K1593+$B$26,TRUE,$K1593)</f>
        <v>0.73333333333333395</v>
      </c>
      <c r="L1594" s="3" t="b" cm="1">
        <f t="array" ref="L1594">_xlfn.IFS(AND($I1594&gt;0,$K1594&gt;=$C$5-$B$26),TRUE,$R1594&gt;=$B$6,FALSE,$I1594=0,FALSE,TRUE,$L1593)</f>
        <v>0</v>
      </c>
      <c r="M1594" s="3" t="b" cm="1">
        <f t="array" ref="M1594">_xlfn.IFS($N1594&gt;=$B$4-$B$26,FALSE,AND($I1594&gt;0,$K1594&gt;=$B$5-$B$26),TRUE,AND($L1594,NOT($M1593)),FALSE,$M1593,TRUE,TRUE,FALSE)</f>
        <v>0</v>
      </c>
      <c r="N1594" s="3" cm="1">
        <f t="array" ref="N1594">_xlfn.IFS($M1593,$N1593+$B$26,NOT($M1593),0,TRUE,$M1593)</f>
        <v>0</v>
      </c>
      <c r="O1594" s="3" t="b" cm="1">
        <f t="array" ref="O1594">_xlfn.IFS($M1594,FALSE,AND($L1594,NOT($M1594),$R1594&lt;$B$6,$I1594&gt;0),TRUE,TRUE,FALSE)</f>
        <v>0</v>
      </c>
      <c r="P1594" s="3" cm="1">
        <f t="array" ref="P1594">_xlfn.IFS($P1593&gt;=$C$7-$B$26,0,$O1593,$P1593+$B$26,TRUE,0)</f>
        <v>0</v>
      </c>
      <c r="Q1594" s="3" t="b" cm="1">
        <f t="array" ref="Q1594">_xlfn.IFS(AND($L1594,NOT($M1594),NOT($O1594)),TRUE,$R1594&gt;=$B$6,FALSE,AND($L1594,NOT($M1594),$O1594,$P1594=0),TRUE,TRUE,FALSE)</f>
        <v>0</v>
      </c>
      <c r="R1594" s="3" cm="1">
        <f t="array" ref="R1594">_xlfn.IFS(AND($Q1593,$R1593&lt;$B$6),$R1593+1,AND(NOT($L1593),$R1593&gt;0),0,TRUE,$R1593)</f>
        <v>0</v>
      </c>
      <c r="S1594" s="1" cm="1">
        <f t="array" ref="S1594">_xlfn.IFS(AND(Q1593,I1593&gt;$B$8),S1593+$B$8,AND(Q1593,I1593&lt;=$B$8),S1593+I1593,TRUE,$S1593)</f>
        <v>71</v>
      </c>
      <c r="T1594" s="1">
        <f t="shared" si="94"/>
        <v>6390</v>
      </c>
      <c r="U1594" s="17">
        <f t="shared" si="95"/>
        <v>240.98051539912007</v>
      </c>
      <c r="V1594" s="47" cm="1">
        <f t="array" ref="V1594">_xlfn.IFS($B$6=1,S1594*$B$10,AND(R1593=0,R1594&gt;=1,I1594&gt;=$B$6*$B$8-1),V1593+$B$6*$B$10*$B$8,AND(R1593=0,R1594&gt;=1,I1594&lt;$B$6*$B$8-1),V1593+I1593*$B$10,TRUE,V1593)</f>
        <v>7100</v>
      </c>
      <c r="W1594" s="17">
        <f t="shared" si="96"/>
        <v>267.75612822124452</v>
      </c>
    </row>
    <row r="1595" spans="7:23" x14ac:dyDescent="0.25">
      <c r="G1595" s="15">
        <v>1593</v>
      </c>
      <c r="H1595" s="1">
        <f t="shared" si="93"/>
        <v>26.533333333333331</v>
      </c>
      <c r="I1595" s="15" cm="1">
        <f t="array" ref="I1595">_xlfn.IFS(J1594&gt;=$C$13-$B$26,MINA(I1594+$B$13-S1595+S1594,$B$11),I1594=$B$11,MINA(I1594-S1595+S1594,$B$11),TRUE,MAXA(I1594-S1595+S1594,0))</f>
        <v>0</v>
      </c>
      <c r="J1595" s="1" cm="1">
        <f t="array" ref="J1595">_xlfn.IFS(J1594&gt;=$C$13-$B$26,0,I1594&lt;$B$11,J1594+$B$26,TRUE,0)</f>
        <v>1.0000000000000013</v>
      </c>
      <c r="K1595" s="3" cm="1">
        <f t="array" ref="K1595">_xlfn.IFS(AND(NOT($K1594=0),$L1594),0,NOT($L1594),$K1594+$B$26,TRUE,$K1594)</f>
        <v>0.75000000000000067</v>
      </c>
      <c r="L1595" s="3" t="b" cm="1">
        <f t="array" ref="L1595">_xlfn.IFS(AND($I1595&gt;0,$K1595&gt;=$C$5-$B$26),TRUE,$R1595&gt;=$B$6,FALSE,$I1595=0,FALSE,TRUE,$L1594)</f>
        <v>0</v>
      </c>
      <c r="M1595" s="3" t="b" cm="1">
        <f t="array" ref="M1595">_xlfn.IFS($N1595&gt;=$B$4-$B$26,FALSE,AND($I1595&gt;0,$K1595&gt;=$B$5-$B$26),TRUE,AND($L1595,NOT($M1594)),FALSE,$M1594,TRUE,TRUE,FALSE)</f>
        <v>0</v>
      </c>
      <c r="N1595" s="3" cm="1">
        <f t="array" ref="N1595">_xlfn.IFS($M1594,$N1594+$B$26,NOT($M1594),0,TRUE,$M1594)</f>
        <v>0</v>
      </c>
      <c r="O1595" s="3" t="b" cm="1">
        <f t="array" ref="O1595">_xlfn.IFS($M1595,FALSE,AND($L1595,NOT($M1595),$R1595&lt;$B$6,$I1595&gt;0),TRUE,TRUE,FALSE)</f>
        <v>0</v>
      </c>
      <c r="P1595" s="3" cm="1">
        <f t="array" ref="P1595">_xlfn.IFS($P1594&gt;=$C$7-$B$26,0,$O1594,$P1594+$B$26,TRUE,0)</f>
        <v>0</v>
      </c>
      <c r="Q1595" s="3" t="b" cm="1">
        <f t="array" ref="Q1595">_xlfn.IFS(AND($L1595,NOT($M1595),NOT($O1595)),TRUE,$R1595&gt;=$B$6,FALSE,AND($L1595,NOT($M1595),$O1595,$P1595=0),TRUE,TRUE,FALSE)</f>
        <v>0</v>
      </c>
      <c r="R1595" s="3" cm="1">
        <f t="array" ref="R1595">_xlfn.IFS(AND($Q1594,$R1594&lt;$B$6),$R1594+1,AND(NOT($L1594),$R1594&gt;0),0,TRUE,$R1594)</f>
        <v>0</v>
      </c>
      <c r="S1595" s="1" cm="1">
        <f t="array" ref="S1595">_xlfn.IFS(AND(Q1594,I1594&gt;$B$8),S1594+$B$8,AND(Q1594,I1594&lt;=$B$8),S1594+I1594,TRUE,$S1594)</f>
        <v>71</v>
      </c>
      <c r="T1595" s="1">
        <f t="shared" si="94"/>
        <v>6390</v>
      </c>
      <c r="U1595" s="17">
        <f t="shared" si="95"/>
        <v>240.82914572864323</v>
      </c>
      <c r="V1595" s="47" cm="1">
        <f t="array" ref="V1595">_xlfn.IFS($B$6=1,S1595*$B$10,AND(R1594=0,R1595&gt;=1,I1595&gt;=$B$6*$B$8-1),V1594+$B$6*$B$10*$B$8,AND(R1594=0,R1595&gt;=1,I1595&lt;$B$6*$B$8-1),V1594+I1594*$B$10,TRUE,V1594)</f>
        <v>7100</v>
      </c>
      <c r="W1595" s="17">
        <f t="shared" si="96"/>
        <v>267.58793969849251</v>
      </c>
    </row>
    <row r="1596" spans="7:23" x14ac:dyDescent="0.25">
      <c r="G1596" s="15">
        <v>1594</v>
      </c>
      <c r="H1596" s="1">
        <f t="shared" si="93"/>
        <v>26.55</v>
      </c>
      <c r="I1596" s="15" cm="1">
        <f t="array" ref="I1596">_xlfn.IFS(J1595&gt;=$C$13-$B$26,MINA(I1595+$B$13-S1596+S1595,$B$11),I1595=$B$11,MINA(I1595-S1596+S1595,$B$11),TRUE,MAXA(I1595-S1596+S1595,0))</f>
        <v>0</v>
      </c>
      <c r="J1596" s="1" cm="1">
        <f t="array" ref="J1596">_xlfn.IFS(J1595&gt;=$C$13-$B$26,0,I1595&lt;$B$11,J1595+$B$26,TRUE,0)</f>
        <v>1.0166666666666679</v>
      </c>
      <c r="K1596" s="3" cm="1">
        <f t="array" ref="K1596">_xlfn.IFS(AND(NOT($K1595=0),$L1595),0,NOT($L1595),$K1595+$B$26,TRUE,$K1595)</f>
        <v>0.76666666666666738</v>
      </c>
      <c r="L1596" s="3" t="b" cm="1">
        <f t="array" ref="L1596">_xlfn.IFS(AND($I1596&gt;0,$K1596&gt;=$C$5-$B$26),TRUE,$R1596&gt;=$B$6,FALSE,$I1596=0,FALSE,TRUE,$L1595)</f>
        <v>0</v>
      </c>
      <c r="M1596" s="3" t="b" cm="1">
        <f t="array" ref="M1596">_xlfn.IFS($N1596&gt;=$B$4-$B$26,FALSE,AND($I1596&gt;0,$K1596&gt;=$B$5-$B$26),TRUE,AND($L1596,NOT($M1595)),FALSE,$M1595,TRUE,TRUE,FALSE)</f>
        <v>0</v>
      </c>
      <c r="N1596" s="3" cm="1">
        <f t="array" ref="N1596">_xlfn.IFS($M1595,$N1595+$B$26,NOT($M1595),0,TRUE,$M1595)</f>
        <v>0</v>
      </c>
      <c r="O1596" s="3" t="b" cm="1">
        <f t="array" ref="O1596">_xlfn.IFS($M1596,FALSE,AND($L1596,NOT($M1596),$R1596&lt;$B$6,$I1596&gt;0),TRUE,TRUE,FALSE)</f>
        <v>0</v>
      </c>
      <c r="P1596" s="3" cm="1">
        <f t="array" ref="P1596">_xlfn.IFS($P1595&gt;=$C$7-$B$26,0,$O1595,$P1595+$B$26,TRUE,0)</f>
        <v>0</v>
      </c>
      <c r="Q1596" s="3" t="b" cm="1">
        <f t="array" ref="Q1596">_xlfn.IFS(AND($L1596,NOT($M1596),NOT($O1596)),TRUE,$R1596&gt;=$B$6,FALSE,AND($L1596,NOT($M1596),$O1596,$P1596=0),TRUE,TRUE,FALSE)</f>
        <v>0</v>
      </c>
      <c r="R1596" s="3" cm="1">
        <f t="array" ref="R1596">_xlfn.IFS(AND($Q1595,$R1595&lt;$B$6),$R1595+1,AND(NOT($L1595),$R1595&gt;0),0,TRUE,$R1595)</f>
        <v>0</v>
      </c>
      <c r="S1596" s="1" cm="1">
        <f t="array" ref="S1596">_xlfn.IFS(AND(Q1595,I1595&gt;$B$8),S1595+$B$8,AND(Q1595,I1595&lt;=$B$8),S1595+I1595,TRUE,$S1595)</f>
        <v>71</v>
      </c>
      <c r="T1596" s="1">
        <f t="shared" si="94"/>
        <v>6390</v>
      </c>
      <c r="U1596" s="17">
        <f t="shared" si="95"/>
        <v>240.67796610169492</v>
      </c>
      <c r="V1596" s="47" cm="1">
        <f t="array" ref="V1596">_xlfn.IFS($B$6=1,S1596*$B$10,AND(R1595=0,R1596&gt;=1,I1596&gt;=$B$6*$B$8-1),V1595+$B$6*$B$10*$B$8,AND(R1595=0,R1596&gt;=1,I1596&lt;$B$6*$B$8-1),V1595+I1595*$B$10,TRUE,V1595)</f>
        <v>7100</v>
      </c>
      <c r="W1596" s="17">
        <f t="shared" si="96"/>
        <v>267.41996233521655</v>
      </c>
    </row>
    <row r="1597" spans="7:23" x14ac:dyDescent="0.25">
      <c r="G1597" s="15">
        <v>1595</v>
      </c>
      <c r="H1597" s="1">
        <f t="shared" si="93"/>
        <v>26.566666666666666</v>
      </c>
      <c r="I1597" s="15" cm="1">
        <f t="array" ref="I1597">_xlfn.IFS(J1596&gt;=$C$13-$B$26,MINA(I1596+$B$13-S1597+S1596,$B$11),I1596=$B$11,MINA(I1596-S1597+S1596,$B$11),TRUE,MAXA(I1596-S1597+S1596,0))</f>
        <v>0</v>
      </c>
      <c r="J1597" s="1" cm="1">
        <f t="array" ref="J1597">_xlfn.IFS(J1596&gt;=$C$13-$B$26,0,I1596&lt;$B$11,J1596+$B$26,TRUE,0)</f>
        <v>1.0333333333333345</v>
      </c>
      <c r="K1597" s="3" cm="1">
        <f t="array" ref="K1597">_xlfn.IFS(AND(NOT($K1596=0),$L1596),0,NOT($L1596),$K1596+$B$26,TRUE,$K1596)</f>
        <v>0.7833333333333341</v>
      </c>
      <c r="L1597" s="3" t="b" cm="1">
        <f t="array" ref="L1597">_xlfn.IFS(AND($I1597&gt;0,$K1597&gt;=$C$5-$B$26),TRUE,$R1597&gt;=$B$6,FALSE,$I1597=0,FALSE,TRUE,$L1596)</f>
        <v>0</v>
      </c>
      <c r="M1597" s="3" t="b" cm="1">
        <f t="array" ref="M1597">_xlfn.IFS($N1597&gt;=$B$4-$B$26,FALSE,AND($I1597&gt;0,$K1597&gt;=$B$5-$B$26),TRUE,AND($L1597,NOT($M1596)),FALSE,$M1596,TRUE,TRUE,FALSE)</f>
        <v>0</v>
      </c>
      <c r="N1597" s="3" cm="1">
        <f t="array" ref="N1597">_xlfn.IFS($M1596,$N1596+$B$26,NOT($M1596),0,TRUE,$M1596)</f>
        <v>0</v>
      </c>
      <c r="O1597" s="3" t="b" cm="1">
        <f t="array" ref="O1597">_xlfn.IFS($M1597,FALSE,AND($L1597,NOT($M1597),$R1597&lt;$B$6,$I1597&gt;0),TRUE,TRUE,FALSE)</f>
        <v>0</v>
      </c>
      <c r="P1597" s="3" cm="1">
        <f t="array" ref="P1597">_xlfn.IFS($P1596&gt;=$C$7-$B$26,0,$O1596,$P1596+$B$26,TRUE,0)</f>
        <v>0</v>
      </c>
      <c r="Q1597" s="3" t="b" cm="1">
        <f t="array" ref="Q1597">_xlfn.IFS(AND($L1597,NOT($M1597),NOT($O1597)),TRUE,$R1597&gt;=$B$6,FALSE,AND($L1597,NOT($M1597),$O1597,$P1597=0),TRUE,TRUE,FALSE)</f>
        <v>0</v>
      </c>
      <c r="R1597" s="3" cm="1">
        <f t="array" ref="R1597">_xlfn.IFS(AND($Q1596,$R1596&lt;$B$6),$R1596+1,AND(NOT($L1596),$R1596&gt;0),0,TRUE,$R1596)</f>
        <v>0</v>
      </c>
      <c r="S1597" s="1" cm="1">
        <f t="array" ref="S1597">_xlfn.IFS(AND(Q1596,I1596&gt;$B$8),S1596+$B$8,AND(Q1596,I1596&lt;=$B$8),S1596+I1596,TRUE,$S1596)</f>
        <v>71</v>
      </c>
      <c r="T1597" s="1">
        <f t="shared" si="94"/>
        <v>6390</v>
      </c>
      <c r="U1597" s="17">
        <f t="shared" si="95"/>
        <v>240.52697616060226</v>
      </c>
      <c r="V1597" s="47" cm="1">
        <f t="array" ref="V1597">_xlfn.IFS($B$6=1,S1597*$B$10,AND(R1596=0,R1597&gt;=1,I1597&gt;=$B$6*$B$8-1),V1596+$B$6*$B$10*$B$8,AND(R1596=0,R1597&gt;=1,I1597&lt;$B$6*$B$8-1),V1596+I1596*$B$10,TRUE,V1596)</f>
        <v>7100</v>
      </c>
      <c r="W1597" s="17">
        <f t="shared" si="96"/>
        <v>267.2521957340025</v>
      </c>
    </row>
    <row r="1598" spans="7:23" x14ac:dyDescent="0.25">
      <c r="G1598" s="15">
        <v>1596</v>
      </c>
      <c r="H1598" s="1">
        <f t="shared" si="93"/>
        <v>26.583333333333332</v>
      </c>
      <c r="I1598" s="15" cm="1">
        <f t="array" ref="I1598">_xlfn.IFS(J1597&gt;=$C$13-$B$26,MINA(I1597+$B$13-S1598+S1597,$B$11),I1597=$B$11,MINA(I1597-S1598+S1597,$B$11),TRUE,MAXA(I1597-S1598+S1597,0))</f>
        <v>0</v>
      </c>
      <c r="J1598" s="1" cm="1">
        <f t="array" ref="J1598">_xlfn.IFS(J1597&gt;=$C$13-$B$26,0,I1597&lt;$B$11,J1597+$B$26,TRUE,0)</f>
        <v>1.0500000000000012</v>
      </c>
      <c r="K1598" s="3" cm="1">
        <f t="array" ref="K1598">_xlfn.IFS(AND(NOT($K1597=0),$L1597),0,NOT($L1597),$K1597+$B$26,TRUE,$K1597)</f>
        <v>0.80000000000000082</v>
      </c>
      <c r="L1598" s="3" t="b" cm="1">
        <f t="array" ref="L1598">_xlfn.IFS(AND($I1598&gt;0,$K1598&gt;=$C$5-$B$26),TRUE,$R1598&gt;=$B$6,FALSE,$I1598=0,FALSE,TRUE,$L1597)</f>
        <v>0</v>
      </c>
      <c r="M1598" s="3" t="b" cm="1">
        <f t="array" ref="M1598">_xlfn.IFS($N1598&gt;=$B$4-$B$26,FALSE,AND($I1598&gt;0,$K1598&gt;=$B$5-$B$26),TRUE,AND($L1598,NOT($M1597)),FALSE,$M1597,TRUE,TRUE,FALSE)</f>
        <v>0</v>
      </c>
      <c r="N1598" s="3" cm="1">
        <f t="array" ref="N1598">_xlfn.IFS($M1597,$N1597+$B$26,NOT($M1597),0,TRUE,$M1597)</f>
        <v>0</v>
      </c>
      <c r="O1598" s="3" t="b" cm="1">
        <f t="array" ref="O1598">_xlfn.IFS($M1598,FALSE,AND($L1598,NOT($M1598),$R1598&lt;$B$6,$I1598&gt;0),TRUE,TRUE,FALSE)</f>
        <v>0</v>
      </c>
      <c r="P1598" s="3" cm="1">
        <f t="array" ref="P1598">_xlfn.IFS($P1597&gt;=$C$7-$B$26,0,$O1597,$P1597+$B$26,TRUE,0)</f>
        <v>0</v>
      </c>
      <c r="Q1598" s="3" t="b" cm="1">
        <f t="array" ref="Q1598">_xlfn.IFS(AND($L1598,NOT($M1598),NOT($O1598)),TRUE,$R1598&gt;=$B$6,FALSE,AND($L1598,NOT($M1598),$O1598,$P1598=0),TRUE,TRUE,FALSE)</f>
        <v>0</v>
      </c>
      <c r="R1598" s="3" cm="1">
        <f t="array" ref="R1598">_xlfn.IFS(AND($Q1597,$R1597&lt;$B$6),$R1597+1,AND(NOT($L1597),$R1597&gt;0),0,TRUE,$R1597)</f>
        <v>0</v>
      </c>
      <c r="S1598" s="1" cm="1">
        <f t="array" ref="S1598">_xlfn.IFS(AND(Q1597,I1597&gt;$B$8),S1597+$B$8,AND(Q1597,I1597&lt;=$B$8),S1597+I1597,TRUE,$S1597)</f>
        <v>71</v>
      </c>
      <c r="T1598" s="1">
        <f t="shared" si="94"/>
        <v>6390</v>
      </c>
      <c r="U1598" s="17">
        <f t="shared" si="95"/>
        <v>240.37617554858934</v>
      </c>
      <c r="V1598" s="47" cm="1">
        <f t="array" ref="V1598">_xlfn.IFS($B$6=1,S1598*$B$10,AND(R1597=0,R1598&gt;=1,I1598&gt;=$B$6*$B$8-1),V1597+$B$6*$B$10*$B$8,AND(R1597=0,R1598&gt;=1,I1598&lt;$B$6*$B$8-1),V1597+I1597*$B$10,TRUE,V1597)</f>
        <v>7100</v>
      </c>
      <c r="W1598" s="17">
        <f t="shared" si="96"/>
        <v>267.08463949843264</v>
      </c>
    </row>
    <row r="1599" spans="7:23" x14ac:dyDescent="0.25">
      <c r="G1599" s="15">
        <v>1597</v>
      </c>
      <c r="H1599" s="1">
        <f t="shared" si="93"/>
        <v>26.599999999999998</v>
      </c>
      <c r="I1599" s="15" cm="1">
        <f t="array" ref="I1599">_xlfn.IFS(J1598&gt;=$C$13-$B$26,MINA(I1598+$B$13-S1599+S1598,$B$11),I1598=$B$11,MINA(I1598-S1599+S1598,$B$11),TRUE,MAXA(I1598-S1599+S1598,0))</f>
        <v>0</v>
      </c>
      <c r="J1599" s="1" cm="1">
        <f t="array" ref="J1599">_xlfn.IFS(J1598&gt;=$C$13-$B$26,0,I1598&lt;$B$11,J1598+$B$26,TRUE,0)</f>
        <v>1.0666666666666678</v>
      </c>
      <c r="K1599" s="3" cm="1">
        <f t="array" ref="K1599">_xlfn.IFS(AND(NOT($K1598=0),$L1598),0,NOT($L1598),$K1598+$B$26,TRUE,$K1598)</f>
        <v>0.81666666666666754</v>
      </c>
      <c r="L1599" s="3" t="b" cm="1">
        <f t="array" ref="L1599">_xlfn.IFS(AND($I1599&gt;0,$K1599&gt;=$C$5-$B$26),TRUE,$R1599&gt;=$B$6,FALSE,$I1599=0,FALSE,TRUE,$L1598)</f>
        <v>0</v>
      </c>
      <c r="M1599" s="3" t="b" cm="1">
        <f t="array" ref="M1599">_xlfn.IFS($N1599&gt;=$B$4-$B$26,FALSE,AND($I1599&gt;0,$K1599&gt;=$B$5-$B$26),TRUE,AND($L1599,NOT($M1598)),FALSE,$M1598,TRUE,TRUE,FALSE)</f>
        <v>0</v>
      </c>
      <c r="N1599" s="3" cm="1">
        <f t="array" ref="N1599">_xlfn.IFS($M1598,$N1598+$B$26,NOT($M1598),0,TRUE,$M1598)</f>
        <v>0</v>
      </c>
      <c r="O1599" s="3" t="b" cm="1">
        <f t="array" ref="O1599">_xlfn.IFS($M1599,FALSE,AND($L1599,NOT($M1599),$R1599&lt;$B$6,$I1599&gt;0),TRUE,TRUE,FALSE)</f>
        <v>0</v>
      </c>
      <c r="P1599" s="3" cm="1">
        <f t="array" ref="P1599">_xlfn.IFS($P1598&gt;=$C$7-$B$26,0,$O1598,$P1598+$B$26,TRUE,0)</f>
        <v>0</v>
      </c>
      <c r="Q1599" s="3" t="b" cm="1">
        <f t="array" ref="Q1599">_xlfn.IFS(AND($L1599,NOT($M1599),NOT($O1599)),TRUE,$R1599&gt;=$B$6,FALSE,AND($L1599,NOT($M1599),$O1599,$P1599=0),TRUE,TRUE,FALSE)</f>
        <v>0</v>
      </c>
      <c r="R1599" s="3" cm="1">
        <f t="array" ref="R1599">_xlfn.IFS(AND($Q1598,$R1598&lt;$B$6),$R1598+1,AND(NOT($L1598),$R1598&gt;0),0,TRUE,$R1598)</f>
        <v>0</v>
      </c>
      <c r="S1599" s="1" cm="1">
        <f t="array" ref="S1599">_xlfn.IFS(AND(Q1598,I1598&gt;$B$8),S1598+$B$8,AND(Q1598,I1598&lt;=$B$8),S1598+I1598,TRUE,$S1598)</f>
        <v>71</v>
      </c>
      <c r="T1599" s="1">
        <f t="shared" si="94"/>
        <v>6390</v>
      </c>
      <c r="U1599" s="17">
        <f t="shared" si="95"/>
        <v>240.22556390977445</v>
      </c>
      <c r="V1599" s="47" cm="1">
        <f t="array" ref="V1599">_xlfn.IFS($B$6=1,S1599*$B$10,AND(R1598=0,R1599&gt;=1,I1599&gt;=$B$6*$B$8-1),V1598+$B$6*$B$10*$B$8,AND(R1598=0,R1599&gt;=1,I1599&lt;$B$6*$B$8-1),V1598+I1598*$B$10,TRUE,V1598)</f>
        <v>7100</v>
      </c>
      <c r="W1599" s="17">
        <f t="shared" si="96"/>
        <v>266.91729323308272</v>
      </c>
    </row>
    <row r="1600" spans="7:23" x14ac:dyDescent="0.25">
      <c r="G1600" s="15">
        <v>1598</v>
      </c>
      <c r="H1600" s="1">
        <f t="shared" si="93"/>
        <v>26.616666666666667</v>
      </c>
      <c r="I1600" s="15" cm="1">
        <f t="array" ref="I1600">_xlfn.IFS(J1599&gt;=$C$13-$B$26,MINA(I1599+$B$13-S1600+S1599,$B$11),I1599=$B$11,MINA(I1599-S1600+S1599,$B$11),TRUE,MAXA(I1599-S1600+S1599,0))</f>
        <v>0</v>
      </c>
      <c r="J1600" s="1" cm="1">
        <f t="array" ref="J1600">_xlfn.IFS(J1599&gt;=$C$13-$B$26,0,I1599&lt;$B$11,J1599+$B$26,TRUE,0)</f>
        <v>1.0833333333333344</v>
      </c>
      <c r="K1600" s="3" cm="1">
        <f t="array" ref="K1600">_xlfn.IFS(AND(NOT($K1599=0),$L1599),0,NOT($L1599),$K1599+$B$26,TRUE,$K1599)</f>
        <v>0.83333333333333426</v>
      </c>
      <c r="L1600" s="3" t="b" cm="1">
        <f t="array" ref="L1600">_xlfn.IFS(AND($I1600&gt;0,$K1600&gt;=$C$5-$B$26),TRUE,$R1600&gt;=$B$6,FALSE,$I1600=0,FALSE,TRUE,$L1599)</f>
        <v>0</v>
      </c>
      <c r="M1600" s="3" t="b" cm="1">
        <f t="array" ref="M1600">_xlfn.IFS($N1600&gt;=$B$4-$B$26,FALSE,AND($I1600&gt;0,$K1600&gt;=$B$5-$B$26),TRUE,AND($L1600,NOT($M1599)),FALSE,$M1599,TRUE,TRUE,FALSE)</f>
        <v>0</v>
      </c>
      <c r="N1600" s="3" cm="1">
        <f t="array" ref="N1600">_xlfn.IFS($M1599,$N1599+$B$26,NOT($M1599),0,TRUE,$M1599)</f>
        <v>0</v>
      </c>
      <c r="O1600" s="3" t="b" cm="1">
        <f t="array" ref="O1600">_xlfn.IFS($M1600,FALSE,AND($L1600,NOT($M1600),$R1600&lt;$B$6,$I1600&gt;0),TRUE,TRUE,FALSE)</f>
        <v>0</v>
      </c>
      <c r="P1600" s="3" cm="1">
        <f t="array" ref="P1600">_xlfn.IFS($P1599&gt;=$C$7-$B$26,0,$O1599,$P1599+$B$26,TRUE,0)</f>
        <v>0</v>
      </c>
      <c r="Q1600" s="3" t="b" cm="1">
        <f t="array" ref="Q1600">_xlfn.IFS(AND($L1600,NOT($M1600),NOT($O1600)),TRUE,$R1600&gt;=$B$6,FALSE,AND($L1600,NOT($M1600),$O1600,$P1600=0),TRUE,TRUE,FALSE)</f>
        <v>0</v>
      </c>
      <c r="R1600" s="3" cm="1">
        <f t="array" ref="R1600">_xlfn.IFS(AND($Q1599,$R1599&lt;$B$6),$R1599+1,AND(NOT($L1599),$R1599&gt;0),0,TRUE,$R1599)</f>
        <v>0</v>
      </c>
      <c r="S1600" s="1" cm="1">
        <f t="array" ref="S1600">_xlfn.IFS(AND(Q1599,I1599&gt;$B$8),S1599+$B$8,AND(Q1599,I1599&lt;=$B$8),S1599+I1599,TRUE,$S1599)</f>
        <v>71</v>
      </c>
      <c r="T1600" s="1">
        <f t="shared" si="94"/>
        <v>6390</v>
      </c>
      <c r="U1600" s="17">
        <f t="shared" si="95"/>
        <v>240.07514088916719</v>
      </c>
      <c r="V1600" s="47" cm="1">
        <f t="array" ref="V1600">_xlfn.IFS($B$6=1,S1600*$B$10,AND(R1599=0,R1600&gt;=1,I1600&gt;=$B$6*$B$8-1),V1599+$B$6*$B$10*$B$8,AND(R1599=0,R1600&gt;=1,I1600&lt;$B$6*$B$8-1),V1599+I1599*$B$10,TRUE,V1599)</f>
        <v>7100</v>
      </c>
      <c r="W1600" s="17">
        <f t="shared" si="96"/>
        <v>266.7501565435191</v>
      </c>
    </row>
    <row r="1601" spans="7:23" x14ac:dyDescent="0.25">
      <c r="G1601" s="15">
        <v>1599</v>
      </c>
      <c r="H1601" s="1">
        <f t="shared" si="93"/>
        <v>26.633333333333333</v>
      </c>
      <c r="I1601" s="15" cm="1">
        <f t="array" ref="I1601">_xlfn.IFS(J1600&gt;=$C$13-$B$26,MINA(I1600+$B$13-S1601+S1600,$B$11),I1600=$B$11,MINA(I1600-S1601+S1600,$B$11),TRUE,MAXA(I1600-S1601+S1600,0))</f>
        <v>0</v>
      </c>
      <c r="J1601" s="1" cm="1">
        <f t="array" ref="J1601">_xlfn.IFS(J1600&gt;=$C$13-$B$26,0,I1600&lt;$B$11,J1600+$B$26,TRUE,0)</f>
        <v>1.100000000000001</v>
      </c>
      <c r="K1601" s="3" cm="1">
        <f t="array" ref="K1601">_xlfn.IFS(AND(NOT($K1600=0),$L1600),0,NOT($L1600),$K1600+$B$26,TRUE,$K1600)</f>
        <v>0.85000000000000098</v>
      </c>
      <c r="L1601" s="3" t="b" cm="1">
        <f t="array" ref="L1601">_xlfn.IFS(AND($I1601&gt;0,$K1601&gt;=$C$5-$B$26),TRUE,$R1601&gt;=$B$6,FALSE,$I1601=0,FALSE,TRUE,$L1600)</f>
        <v>0</v>
      </c>
      <c r="M1601" s="3" t="b" cm="1">
        <f t="array" ref="M1601">_xlfn.IFS($N1601&gt;=$B$4-$B$26,FALSE,AND($I1601&gt;0,$K1601&gt;=$B$5-$B$26),TRUE,AND($L1601,NOT($M1600)),FALSE,$M1600,TRUE,TRUE,FALSE)</f>
        <v>0</v>
      </c>
      <c r="N1601" s="3" cm="1">
        <f t="array" ref="N1601">_xlfn.IFS($M1600,$N1600+$B$26,NOT($M1600),0,TRUE,$M1600)</f>
        <v>0</v>
      </c>
      <c r="O1601" s="3" t="b" cm="1">
        <f t="array" ref="O1601">_xlfn.IFS($M1601,FALSE,AND($L1601,NOT($M1601),$R1601&lt;$B$6,$I1601&gt;0),TRUE,TRUE,FALSE)</f>
        <v>0</v>
      </c>
      <c r="P1601" s="3" cm="1">
        <f t="array" ref="P1601">_xlfn.IFS($P1600&gt;=$C$7-$B$26,0,$O1600,$P1600+$B$26,TRUE,0)</f>
        <v>0</v>
      </c>
      <c r="Q1601" s="3" t="b" cm="1">
        <f t="array" ref="Q1601">_xlfn.IFS(AND($L1601,NOT($M1601),NOT($O1601)),TRUE,$R1601&gt;=$B$6,FALSE,AND($L1601,NOT($M1601),$O1601,$P1601=0),TRUE,TRUE,FALSE)</f>
        <v>0</v>
      </c>
      <c r="R1601" s="3" cm="1">
        <f t="array" ref="R1601">_xlfn.IFS(AND($Q1600,$R1600&lt;$B$6),$R1600+1,AND(NOT($L1600),$R1600&gt;0),0,TRUE,$R1600)</f>
        <v>0</v>
      </c>
      <c r="S1601" s="1" cm="1">
        <f t="array" ref="S1601">_xlfn.IFS(AND(Q1600,I1600&gt;$B$8),S1600+$B$8,AND(Q1600,I1600&lt;=$B$8),S1600+I1600,TRUE,$S1600)</f>
        <v>71</v>
      </c>
      <c r="T1601" s="1">
        <f t="shared" si="94"/>
        <v>6390</v>
      </c>
      <c r="U1601" s="17">
        <f t="shared" si="95"/>
        <v>239.92490613266582</v>
      </c>
      <c r="V1601" s="47" cm="1">
        <f t="array" ref="V1601">_xlfn.IFS($B$6=1,S1601*$B$10,AND(R1600=0,R1601&gt;=1,I1601&gt;=$B$6*$B$8-1),V1600+$B$6*$B$10*$B$8,AND(R1600=0,R1601&gt;=1,I1601&lt;$B$6*$B$8-1),V1600+I1600*$B$10,TRUE,V1600)</f>
        <v>7100</v>
      </c>
      <c r="W1601" s="17">
        <f t="shared" si="96"/>
        <v>266.58322903629539</v>
      </c>
    </row>
    <row r="1602" spans="7:23" x14ac:dyDescent="0.25">
      <c r="G1602" s="15">
        <v>1600</v>
      </c>
      <c r="H1602" s="1">
        <f t="shared" si="93"/>
        <v>26.65</v>
      </c>
      <c r="I1602" s="15" cm="1">
        <f t="array" ref="I1602">_xlfn.IFS(J1601&gt;=$C$13-$B$26,MINA(I1601+$B$13-S1602+S1601,$B$11),I1601=$B$11,MINA(I1601-S1602+S1601,$B$11),TRUE,MAXA(I1601-S1602+S1601,0))</f>
        <v>0</v>
      </c>
      <c r="J1602" s="1" cm="1">
        <f t="array" ref="J1602">_xlfn.IFS(J1601&gt;=$C$13-$B$26,0,I1601&lt;$B$11,J1601+$B$26,TRUE,0)</f>
        <v>1.1166666666666676</v>
      </c>
      <c r="K1602" s="3" cm="1">
        <f t="array" ref="K1602">_xlfn.IFS(AND(NOT($K1601=0),$L1601),0,NOT($L1601),$K1601+$B$26,TRUE,$K1601)</f>
        <v>0.8666666666666677</v>
      </c>
      <c r="L1602" s="3" t="b" cm="1">
        <f t="array" ref="L1602">_xlfn.IFS(AND($I1602&gt;0,$K1602&gt;=$C$5-$B$26),TRUE,$R1602&gt;=$B$6,FALSE,$I1602=0,FALSE,TRUE,$L1601)</f>
        <v>0</v>
      </c>
      <c r="M1602" s="3" t="b" cm="1">
        <f t="array" ref="M1602">_xlfn.IFS($N1602&gt;=$B$4-$B$26,FALSE,AND($I1602&gt;0,$K1602&gt;=$B$5-$B$26),TRUE,AND($L1602,NOT($M1601)),FALSE,$M1601,TRUE,TRUE,FALSE)</f>
        <v>0</v>
      </c>
      <c r="N1602" s="3" cm="1">
        <f t="array" ref="N1602">_xlfn.IFS($M1601,$N1601+$B$26,NOT($M1601),0,TRUE,$M1601)</f>
        <v>0</v>
      </c>
      <c r="O1602" s="3" t="b" cm="1">
        <f t="array" ref="O1602">_xlfn.IFS($M1602,FALSE,AND($L1602,NOT($M1602),$R1602&lt;$B$6,$I1602&gt;0),TRUE,TRUE,FALSE)</f>
        <v>0</v>
      </c>
      <c r="P1602" s="3" cm="1">
        <f t="array" ref="P1602">_xlfn.IFS($P1601&gt;=$C$7-$B$26,0,$O1601,$P1601+$B$26,TRUE,0)</f>
        <v>0</v>
      </c>
      <c r="Q1602" s="3" t="b" cm="1">
        <f t="array" ref="Q1602">_xlfn.IFS(AND($L1602,NOT($M1602),NOT($O1602)),TRUE,$R1602&gt;=$B$6,FALSE,AND($L1602,NOT($M1602),$O1602,$P1602=0),TRUE,TRUE,FALSE)</f>
        <v>0</v>
      </c>
      <c r="R1602" s="3" cm="1">
        <f t="array" ref="R1602">_xlfn.IFS(AND($Q1601,$R1601&lt;$B$6),$R1601+1,AND(NOT($L1601),$R1601&gt;0),0,TRUE,$R1601)</f>
        <v>0</v>
      </c>
      <c r="S1602" s="1" cm="1">
        <f t="array" ref="S1602">_xlfn.IFS(AND(Q1601,I1601&gt;$B$8),S1601+$B$8,AND(Q1601,I1601&lt;=$B$8),S1601+I1601,TRUE,$S1601)</f>
        <v>71</v>
      </c>
      <c r="T1602" s="1">
        <f t="shared" si="94"/>
        <v>6390</v>
      </c>
      <c r="U1602" s="17">
        <f t="shared" si="95"/>
        <v>239.77485928705443</v>
      </c>
      <c r="V1602" s="47" cm="1">
        <f t="array" ref="V1602">_xlfn.IFS($B$6=1,S1602*$B$10,AND(R1601=0,R1602&gt;=1,I1602&gt;=$B$6*$B$8-1),V1601+$B$6*$B$10*$B$8,AND(R1601=0,R1602&gt;=1,I1602&lt;$B$6*$B$8-1),V1601+I1601*$B$10,TRUE,V1601)</f>
        <v>7100</v>
      </c>
      <c r="W1602" s="17">
        <f t="shared" si="96"/>
        <v>266.41651031894935</v>
      </c>
    </row>
    <row r="1603" spans="7:23" x14ac:dyDescent="0.25">
      <c r="G1603" s="15">
        <v>1601</v>
      </c>
      <c r="H1603" s="1">
        <f t="shared" ref="H1603:H1666" si="97">($G1603-1)*$B$26</f>
        <v>26.666666666666668</v>
      </c>
      <c r="I1603" s="15" cm="1">
        <f t="array" ref="I1603">_xlfn.IFS(J1602&gt;=$C$13-$B$26,MINA(I1602+$B$13-S1603+S1602,$B$11),I1602=$B$11,MINA(I1602-S1603+S1602,$B$11),TRUE,MAXA(I1602-S1603+S1602,0))</f>
        <v>0</v>
      </c>
      <c r="J1603" s="1" cm="1">
        <f t="array" ref="J1603">_xlfn.IFS(J1602&gt;=$C$13-$B$26,0,I1602&lt;$B$11,J1602+$B$26,TRUE,0)</f>
        <v>1.1333333333333342</v>
      </c>
      <c r="K1603" s="3" cm="1">
        <f t="array" ref="K1603">_xlfn.IFS(AND(NOT($K1602=0),$L1602),0,NOT($L1602),$K1602+$B$26,TRUE,$K1602)</f>
        <v>0.88333333333333441</v>
      </c>
      <c r="L1603" s="3" t="b" cm="1">
        <f t="array" ref="L1603">_xlfn.IFS(AND($I1603&gt;0,$K1603&gt;=$C$5-$B$26),TRUE,$R1603&gt;=$B$6,FALSE,$I1603=0,FALSE,TRUE,$L1602)</f>
        <v>0</v>
      </c>
      <c r="M1603" s="3" t="b" cm="1">
        <f t="array" ref="M1603">_xlfn.IFS($N1603&gt;=$B$4-$B$26,FALSE,AND($I1603&gt;0,$K1603&gt;=$B$5-$B$26),TRUE,AND($L1603,NOT($M1602)),FALSE,$M1602,TRUE,TRUE,FALSE)</f>
        <v>0</v>
      </c>
      <c r="N1603" s="3" cm="1">
        <f t="array" ref="N1603">_xlfn.IFS($M1602,$N1602+$B$26,NOT($M1602),0,TRUE,$M1602)</f>
        <v>0</v>
      </c>
      <c r="O1603" s="3" t="b" cm="1">
        <f t="array" ref="O1603">_xlfn.IFS($M1603,FALSE,AND($L1603,NOT($M1603),$R1603&lt;$B$6,$I1603&gt;0),TRUE,TRUE,FALSE)</f>
        <v>0</v>
      </c>
      <c r="P1603" s="3" cm="1">
        <f t="array" ref="P1603">_xlfn.IFS($P1602&gt;=$C$7-$B$26,0,$O1602,$P1602+$B$26,TRUE,0)</f>
        <v>0</v>
      </c>
      <c r="Q1603" s="3" t="b" cm="1">
        <f t="array" ref="Q1603">_xlfn.IFS(AND($L1603,NOT($M1603),NOT($O1603)),TRUE,$R1603&gt;=$B$6,FALSE,AND($L1603,NOT($M1603),$O1603,$P1603=0),TRUE,TRUE,FALSE)</f>
        <v>0</v>
      </c>
      <c r="R1603" s="3" cm="1">
        <f t="array" ref="R1603">_xlfn.IFS(AND($Q1602,$R1602&lt;$B$6),$R1602+1,AND(NOT($L1602),$R1602&gt;0),0,TRUE,$R1602)</f>
        <v>0</v>
      </c>
      <c r="S1603" s="1" cm="1">
        <f t="array" ref="S1603">_xlfn.IFS(AND(Q1602,I1602&gt;$B$8),S1602+$B$8,AND(Q1602,I1602&lt;=$B$8),S1602+I1602,TRUE,$S1602)</f>
        <v>71</v>
      </c>
      <c r="T1603" s="1">
        <f t="shared" ref="T1603:T1666" si="98">IF($Q1602,$T1602+$B$8*$B$9,$T1602)</f>
        <v>6390</v>
      </c>
      <c r="U1603" s="17">
        <f t="shared" si="95"/>
        <v>239.625</v>
      </c>
      <c r="V1603" s="47" cm="1">
        <f t="array" ref="V1603">_xlfn.IFS($B$6=1,S1603*$B$10,AND(R1602=0,R1603&gt;=1,I1603&gt;=$B$6*$B$8-1),V1602+$B$6*$B$10*$B$8,AND(R1602=0,R1603&gt;=1,I1603&lt;$B$6*$B$8-1),V1602+I1602*$B$10,TRUE,V1602)</f>
        <v>7100</v>
      </c>
      <c r="W1603" s="17">
        <f t="shared" si="96"/>
        <v>266.25</v>
      </c>
    </row>
    <row r="1604" spans="7:23" x14ac:dyDescent="0.25">
      <c r="G1604" s="15">
        <v>1602</v>
      </c>
      <c r="H1604" s="1">
        <f t="shared" si="97"/>
        <v>26.683333333333334</v>
      </c>
      <c r="I1604" s="15" cm="1">
        <f t="array" ref="I1604">_xlfn.IFS(J1603&gt;=$C$13-$B$26,MINA(I1603+$B$13-S1604+S1603,$B$11),I1603=$B$11,MINA(I1603-S1604+S1603,$B$11),TRUE,MAXA(I1603-S1604+S1603,0))</f>
        <v>0</v>
      </c>
      <c r="J1604" s="1" cm="1">
        <f t="array" ref="J1604">_xlfn.IFS(J1603&gt;=$C$13-$B$26,0,I1603&lt;$B$11,J1603+$B$26,TRUE,0)</f>
        <v>1.1500000000000008</v>
      </c>
      <c r="K1604" s="3" cm="1">
        <f t="array" ref="K1604">_xlfn.IFS(AND(NOT($K1603=0),$L1603),0,NOT($L1603),$K1603+$B$26,TRUE,$K1603)</f>
        <v>0.90000000000000113</v>
      </c>
      <c r="L1604" s="3" t="b" cm="1">
        <f t="array" ref="L1604">_xlfn.IFS(AND($I1604&gt;0,$K1604&gt;=$C$5-$B$26),TRUE,$R1604&gt;=$B$6,FALSE,$I1604=0,FALSE,TRUE,$L1603)</f>
        <v>0</v>
      </c>
      <c r="M1604" s="3" t="b" cm="1">
        <f t="array" ref="M1604">_xlfn.IFS($N1604&gt;=$B$4-$B$26,FALSE,AND($I1604&gt;0,$K1604&gt;=$B$5-$B$26),TRUE,AND($L1604,NOT($M1603)),FALSE,$M1603,TRUE,TRUE,FALSE)</f>
        <v>0</v>
      </c>
      <c r="N1604" s="3" cm="1">
        <f t="array" ref="N1604">_xlfn.IFS($M1603,$N1603+$B$26,NOT($M1603),0,TRUE,$M1603)</f>
        <v>0</v>
      </c>
      <c r="O1604" s="3" t="b" cm="1">
        <f t="array" ref="O1604">_xlfn.IFS($M1604,FALSE,AND($L1604,NOT($M1604),$R1604&lt;$B$6,$I1604&gt;0),TRUE,TRUE,FALSE)</f>
        <v>0</v>
      </c>
      <c r="P1604" s="3" cm="1">
        <f t="array" ref="P1604">_xlfn.IFS($P1603&gt;=$C$7-$B$26,0,$O1603,$P1603+$B$26,TRUE,0)</f>
        <v>0</v>
      </c>
      <c r="Q1604" s="3" t="b" cm="1">
        <f t="array" ref="Q1604">_xlfn.IFS(AND($L1604,NOT($M1604),NOT($O1604)),TRUE,$R1604&gt;=$B$6,FALSE,AND($L1604,NOT($M1604),$O1604,$P1604=0),TRUE,TRUE,FALSE)</f>
        <v>0</v>
      </c>
      <c r="R1604" s="3" cm="1">
        <f t="array" ref="R1604">_xlfn.IFS(AND($Q1603,$R1603&lt;$B$6),$R1603+1,AND(NOT($L1603),$R1603&gt;0),0,TRUE,$R1603)</f>
        <v>0</v>
      </c>
      <c r="S1604" s="1" cm="1">
        <f t="array" ref="S1604">_xlfn.IFS(AND(Q1603,I1603&gt;$B$8),S1603+$B$8,AND(Q1603,I1603&lt;=$B$8),S1603+I1603,TRUE,$S1603)</f>
        <v>71</v>
      </c>
      <c r="T1604" s="1">
        <f t="shared" si="98"/>
        <v>6390</v>
      </c>
      <c r="U1604" s="17">
        <f t="shared" ref="U1604:U1667" si="99">$T1604/$H1604</f>
        <v>239.47532792004998</v>
      </c>
      <c r="V1604" s="47" cm="1">
        <f t="array" ref="V1604">_xlfn.IFS($B$6=1,S1604*$B$10,AND(R1603=0,R1604&gt;=1,I1604&gt;=$B$6*$B$8-1),V1603+$B$6*$B$10*$B$8,AND(R1603=0,R1604&gt;=1,I1604&lt;$B$6*$B$8-1),V1603+I1603*$B$10,TRUE,V1603)</f>
        <v>7100</v>
      </c>
      <c r="W1604" s="17">
        <f t="shared" si="96"/>
        <v>266.08369768894443</v>
      </c>
    </row>
    <row r="1605" spans="7:23" x14ac:dyDescent="0.25">
      <c r="G1605" s="15">
        <v>1603</v>
      </c>
      <c r="H1605" s="1">
        <f t="shared" si="97"/>
        <v>26.7</v>
      </c>
      <c r="I1605" s="15" cm="1">
        <f t="array" ref="I1605">_xlfn.IFS(J1604&gt;=$C$13-$B$26,MINA(I1604+$B$13-S1605+S1604,$B$11),I1604=$B$11,MINA(I1604-S1605+S1604,$B$11),TRUE,MAXA(I1604-S1605+S1604,0))</f>
        <v>0</v>
      </c>
      <c r="J1605" s="1" cm="1">
        <f t="array" ref="J1605">_xlfn.IFS(J1604&gt;=$C$13-$B$26,0,I1604&lt;$B$11,J1604+$B$26,TRUE,0)</f>
        <v>1.1666666666666674</v>
      </c>
      <c r="K1605" s="3" cm="1">
        <f t="array" ref="K1605">_xlfn.IFS(AND(NOT($K1604=0),$L1604),0,NOT($L1604),$K1604+$B$26,TRUE,$K1604)</f>
        <v>0.91666666666666785</v>
      </c>
      <c r="L1605" s="3" t="b" cm="1">
        <f t="array" ref="L1605">_xlfn.IFS(AND($I1605&gt;0,$K1605&gt;=$C$5-$B$26),TRUE,$R1605&gt;=$B$6,FALSE,$I1605=0,FALSE,TRUE,$L1604)</f>
        <v>0</v>
      </c>
      <c r="M1605" s="3" t="b" cm="1">
        <f t="array" ref="M1605">_xlfn.IFS($N1605&gt;=$B$4-$B$26,FALSE,AND($I1605&gt;0,$K1605&gt;=$B$5-$B$26),TRUE,AND($L1605,NOT($M1604)),FALSE,$M1604,TRUE,TRUE,FALSE)</f>
        <v>0</v>
      </c>
      <c r="N1605" s="3" cm="1">
        <f t="array" ref="N1605">_xlfn.IFS($M1604,$N1604+$B$26,NOT($M1604),0,TRUE,$M1604)</f>
        <v>0</v>
      </c>
      <c r="O1605" s="3" t="b" cm="1">
        <f t="array" ref="O1605">_xlfn.IFS($M1605,FALSE,AND($L1605,NOT($M1605),$R1605&lt;$B$6,$I1605&gt;0),TRUE,TRUE,FALSE)</f>
        <v>0</v>
      </c>
      <c r="P1605" s="3" cm="1">
        <f t="array" ref="P1605">_xlfn.IFS($P1604&gt;=$C$7-$B$26,0,$O1604,$P1604+$B$26,TRUE,0)</f>
        <v>0</v>
      </c>
      <c r="Q1605" s="3" t="b" cm="1">
        <f t="array" ref="Q1605">_xlfn.IFS(AND($L1605,NOT($M1605),NOT($O1605)),TRUE,$R1605&gt;=$B$6,FALSE,AND($L1605,NOT($M1605),$O1605,$P1605=0),TRUE,TRUE,FALSE)</f>
        <v>0</v>
      </c>
      <c r="R1605" s="3" cm="1">
        <f t="array" ref="R1605">_xlfn.IFS(AND($Q1604,$R1604&lt;$B$6),$R1604+1,AND(NOT($L1604),$R1604&gt;0),0,TRUE,$R1604)</f>
        <v>0</v>
      </c>
      <c r="S1605" s="1" cm="1">
        <f t="array" ref="S1605">_xlfn.IFS(AND(Q1604,I1604&gt;$B$8),S1604+$B$8,AND(Q1604,I1604&lt;=$B$8),S1604+I1604,TRUE,$S1604)</f>
        <v>71</v>
      </c>
      <c r="T1605" s="1">
        <f t="shared" si="98"/>
        <v>6390</v>
      </c>
      <c r="U1605" s="17">
        <f t="shared" si="99"/>
        <v>239.32584269662922</v>
      </c>
      <c r="V1605" s="47" cm="1">
        <f t="array" ref="V1605">_xlfn.IFS($B$6=1,S1605*$B$10,AND(R1604=0,R1605&gt;=1,I1605&gt;=$B$6*$B$8-1),V1604+$B$6*$B$10*$B$8,AND(R1604=0,R1605&gt;=1,I1605&lt;$B$6*$B$8-1),V1604+I1604*$B$10,TRUE,V1604)</f>
        <v>7100</v>
      </c>
      <c r="W1605" s="17">
        <f t="shared" ref="W1605:W1668" si="100">V1605/H1605</f>
        <v>265.91760299625469</v>
      </c>
    </row>
    <row r="1606" spans="7:23" x14ac:dyDescent="0.25">
      <c r="G1606" s="15">
        <v>1604</v>
      </c>
      <c r="H1606" s="1">
        <f t="shared" si="97"/>
        <v>26.716666666666665</v>
      </c>
      <c r="I1606" s="15" cm="1">
        <f t="array" ref="I1606">_xlfn.IFS(J1605&gt;=$C$13-$B$26,MINA(I1605+$B$13-S1606+S1605,$B$11),I1605=$B$11,MINA(I1605-S1606+S1605,$B$11),TRUE,MAXA(I1605-S1606+S1605,0))</f>
        <v>0</v>
      </c>
      <c r="J1606" s="1" cm="1">
        <f t="array" ref="J1606">_xlfn.IFS(J1605&gt;=$C$13-$B$26,0,I1605&lt;$B$11,J1605+$B$26,TRUE,0)</f>
        <v>1.183333333333334</v>
      </c>
      <c r="K1606" s="3" cm="1">
        <f t="array" ref="K1606">_xlfn.IFS(AND(NOT($K1605=0),$L1605),0,NOT($L1605),$K1605+$B$26,TRUE,$K1605)</f>
        <v>0.93333333333333457</v>
      </c>
      <c r="L1606" s="3" t="b" cm="1">
        <f t="array" ref="L1606">_xlfn.IFS(AND($I1606&gt;0,$K1606&gt;=$C$5-$B$26),TRUE,$R1606&gt;=$B$6,FALSE,$I1606=0,FALSE,TRUE,$L1605)</f>
        <v>0</v>
      </c>
      <c r="M1606" s="3" t="b" cm="1">
        <f t="array" ref="M1606">_xlfn.IFS($N1606&gt;=$B$4-$B$26,FALSE,AND($I1606&gt;0,$K1606&gt;=$B$5-$B$26),TRUE,AND($L1606,NOT($M1605)),FALSE,$M1605,TRUE,TRUE,FALSE)</f>
        <v>0</v>
      </c>
      <c r="N1606" s="3" cm="1">
        <f t="array" ref="N1606">_xlfn.IFS($M1605,$N1605+$B$26,NOT($M1605),0,TRUE,$M1605)</f>
        <v>0</v>
      </c>
      <c r="O1606" s="3" t="b" cm="1">
        <f t="array" ref="O1606">_xlfn.IFS($M1606,FALSE,AND($L1606,NOT($M1606),$R1606&lt;$B$6,$I1606&gt;0),TRUE,TRUE,FALSE)</f>
        <v>0</v>
      </c>
      <c r="P1606" s="3" cm="1">
        <f t="array" ref="P1606">_xlfn.IFS($P1605&gt;=$C$7-$B$26,0,$O1605,$P1605+$B$26,TRUE,0)</f>
        <v>0</v>
      </c>
      <c r="Q1606" s="3" t="b" cm="1">
        <f t="array" ref="Q1606">_xlfn.IFS(AND($L1606,NOT($M1606),NOT($O1606)),TRUE,$R1606&gt;=$B$6,FALSE,AND($L1606,NOT($M1606),$O1606,$P1606=0),TRUE,TRUE,FALSE)</f>
        <v>0</v>
      </c>
      <c r="R1606" s="3" cm="1">
        <f t="array" ref="R1606">_xlfn.IFS(AND($Q1605,$R1605&lt;$B$6),$R1605+1,AND(NOT($L1605),$R1605&gt;0),0,TRUE,$R1605)</f>
        <v>0</v>
      </c>
      <c r="S1606" s="1" cm="1">
        <f t="array" ref="S1606">_xlfn.IFS(AND(Q1605,I1605&gt;$B$8),S1605+$B$8,AND(Q1605,I1605&lt;=$B$8),S1605+I1605,TRUE,$S1605)</f>
        <v>71</v>
      </c>
      <c r="T1606" s="1">
        <f t="shared" si="98"/>
        <v>6390</v>
      </c>
      <c r="U1606" s="17">
        <f t="shared" si="99"/>
        <v>239.17654398003745</v>
      </c>
      <c r="V1606" s="47" cm="1">
        <f t="array" ref="V1606">_xlfn.IFS($B$6=1,S1606*$B$10,AND(R1605=0,R1606&gt;=1,I1606&gt;=$B$6*$B$8-1),V1605+$B$6*$B$10*$B$8,AND(R1605=0,R1606&gt;=1,I1606&lt;$B$6*$B$8-1),V1605+I1605*$B$10,TRUE,V1605)</f>
        <v>7100</v>
      </c>
      <c r="W1606" s="17">
        <f t="shared" si="100"/>
        <v>265.75171553337492</v>
      </c>
    </row>
    <row r="1607" spans="7:23" x14ac:dyDescent="0.25">
      <c r="G1607" s="15">
        <v>1605</v>
      </c>
      <c r="H1607" s="1">
        <f t="shared" si="97"/>
        <v>26.733333333333334</v>
      </c>
      <c r="I1607" s="15" cm="1">
        <f t="array" ref="I1607">_xlfn.IFS(J1606&gt;=$C$13-$B$26,MINA(I1606+$B$13-S1607+S1606,$B$11),I1606=$B$11,MINA(I1606-S1607+S1606,$B$11),TRUE,MAXA(I1606-S1607+S1606,0))</f>
        <v>0</v>
      </c>
      <c r="J1607" s="1" cm="1">
        <f t="array" ref="J1607">_xlfn.IFS(J1606&gt;=$C$13-$B$26,0,I1606&lt;$B$11,J1606+$B$26,TRUE,0)</f>
        <v>1.2000000000000006</v>
      </c>
      <c r="K1607" s="3" cm="1">
        <f t="array" ref="K1607">_xlfn.IFS(AND(NOT($K1606=0),$L1606),0,NOT($L1606),$K1606+$B$26,TRUE,$K1606)</f>
        <v>0.95000000000000129</v>
      </c>
      <c r="L1607" s="3" t="b" cm="1">
        <f t="array" ref="L1607">_xlfn.IFS(AND($I1607&gt;0,$K1607&gt;=$C$5-$B$26),TRUE,$R1607&gt;=$B$6,FALSE,$I1607=0,FALSE,TRUE,$L1606)</f>
        <v>0</v>
      </c>
      <c r="M1607" s="3" t="b" cm="1">
        <f t="array" ref="M1607">_xlfn.IFS($N1607&gt;=$B$4-$B$26,FALSE,AND($I1607&gt;0,$K1607&gt;=$B$5-$B$26),TRUE,AND($L1607,NOT($M1606)),FALSE,$M1606,TRUE,TRUE,FALSE)</f>
        <v>0</v>
      </c>
      <c r="N1607" s="3" cm="1">
        <f t="array" ref="N1607">_xlfn.IFS($M1606,$N1606+$B$26,NOT($M1606),0,TRUE,$M1606)</f>
        <v>0</v>
      </c>
      <c r="O1607" s="3" t="b" cm="1">
        <f t="array" ref="O1607">_xlfn.IFS($M1607,FALSE,AND($L1607,NOT($M1607),$R1607&lt;$B$6,$I1607&gt;0),TRUE,TRUE,FALSE)</f>
        <v>0</v>
      </c>
      <c r="P1607" s="3" cm="1">
        <f t="array" ref="P1607">_xlfn.IFS($P1606&gt;=$C$7-$B$26,0,$O1606,$P1606+$B$26,TRUE,0)</f>
        <v>0</v>
      </c>
      <c r="Q1607" s="3" t="b" cm="1">
        <f t="array" ref="Q1607">_xlfn.IFS(AND($L1607,NOT($M1607),NOT($O1607)),TRUE,$R1607&gt;=$B$6,FALSE,AND($L1607,NOT($M1607),$O1607,$P1607=0),TRUE,TRUE,FALSE)</f>
        <v>0</v>
      </c>
      <c r="R1607" s="3" cm="1">
        <f t="array" ref="R1607">_xlfn.IFS(AND($Q1606,$R1606&lt;$B$6),$R1606+1,AND(NOT($L1606),$R1606&gt;0),0,TRUE,$R1606)</f>
        <v>0</v>
      </c>
      <c r="S1607" s="1" cm="1">
        <f t="array" ref="S1607">_xlfn.IFS(AND(Q1606,I1606&gt;$B$8),S1606+$B$8,AND(Q1606,I1606&lt;=$B$8),S1606+I1606,TRUE,$S1606)</f>
        <v>71</v>
      </c>
      <c r="T1607" s="1">
        <f t="shared" si="98"/>
        <v>6390</v>
      </c>
      <c r="U1607" s="17">
        <f t="shared" si="99"/>
        <v>239.02743142144638</v>
      </c>
      <c r="V1607" s="47" cm="1">
        <f t="array" ref="V1607">_xlfn.IFS($B$6=1,S1607*$B$10,AND(R1606=0,R1607&gt;=1,I1607&gt;=$B$6*$B$8-1),V1606+$B$6*$B$10*$B$8,AND(R1606=0,R1607&gt;=1,I1607&lt;$B$6*$B$8-1),V1606+I1606*$B$10,TRUE,V1606)</f>
        <v>7100</v>
      </c>
      <c r="W1607" s="17">
        <f t="shared" si="100"/>
        <v>265.58603491271822</v>
      </c>
    </row>
    <row r="1608" spans="7:23" x14ac:dyDescent="0.25">
      <c r="G1608" s="15">
        <v>1606</v>
      </c>
      <c r="H1608" s="1">
        <f t="shared" si="97"/>
        <v>26.75</v>
      </c>
      <c r="I1608" s="15" cm="1">
        <f t="array" ref="I1608">_xlfn.IFS(J1607&gt;=$C$13-$B$26,MINA(I1607+$B$13-S1608+S1607,$B$11),I1607=$B$11,MINA(I1607-S1608+S1607,$B$11),TRUE,MAXA(I1607-S1608+S1607,0))</f>
        <v>0</v>
      </c>
      <c r="J1608" s="1" cm="1">
        <f t="array" ref="J1608">_xlfn.IFS(J1607&gt;=$C$13-$B$26,0,I1607&lt;$B$11,J1607+$B$26,TRUE,0)</f>
        <v>1.2166666666666672</v>
      </c>
      <c r="K1608" s="3" cm="1">
        <f t="array" ref="K1608">_xlfn.IFS(AND(NOT($K1607=0),$L1607),0,NOT($L1607),$K1607+$B$26,TRUE,$K1607)</f>
        <v>0.96666666666666801</v>
      </c>
      <c r="L1608" s="3" t="b" cm="1">
        <f t="array" ref="L1608">_xlfn.IFS(AND($I1608&gt;0,$K1608&gt;=$C$5-$B$26),TRUE,$R1608&gt;=$B$6,FALSE,$I1608=0,FALSE,TRUE,$L1607)</f>
        <v>0</v>
      </c>
      <c r="M1608" s="3" t="b" cm="1">
        <f t="array" ref="M1608">_xlfn.IFS($N1608&gt;=$B$4-$B$26,FALSE,AND($I1608&gt;0,$K1608&gt;=$B$5-$B$26),TRUE,AND($L1608,NOT($M1607)),FALSE,$M1607,TRUE,TRUE,FALSE)</f>
        <v>0</v>
      </c>
      <c r="N1608" s="3" cm="1">
        <f t="array" ref="N1608">_xlfn.IFS($M1607,$N1607+$B$26,NOT($M1607),0,TRUE,$M1607)</f>
        <v>0</v>
      </c>
      <c r="O1608" s="3" t="b" cm="1">
        <f t="array" ref="O1608">_xlfn.IFS($M1608,FALSE,AND($L1608,NOT($M1608),$R1608&lt;$B$6,$I1608&gt;0),TRUE,TRUE,FALSE)</f>
        <v>0</v>
      </c>
      <c r="P1608" s="3" cm="1">
        <f t="array" ref="P1608">_xlfn.IFS($P1607&gt;=$C$7-$B$26,0,$O1607,$P1607+$B$26,TRUE,0)</f>
        <v>0</v>
      </c>
      <c r="Q1608" s="3" t="b" cm="1">
        <f t="array" ref="Q1608">_xlfn.IFS(AND($L1608,NOT($M1608),NOT($O1608)),TRUE,$R1608&gt;=$B$6,FALSE,AND($L1608,NOT($M1608),$O1608,$P1608=0),TRUE,TRUE,FALSE)</f>
        <v>0</v>
      </c>
      <c r="R1608" s="3" cm="1">
        <f t="array" ref="R1608">_xlfn.IFS(AND($Q1607,$R1607&lt;$B$6),$R1607+1,AND(NOT($L1607),$R1607&gt;0),0,TRUE,$R1607)</f>
        <v>0</v>
      </c>
      <c r="S1608" s="1" cm="1">
        <f t="array" ref="S1608">_xlfn.IFS(AND(Q1607,I1607&gt;$B$8),S1607+$B$8,AND(Q1607,I1607&lt;=$B$8),S1607+I1607,TRUE,$S1607)</f>
        <v>71</v>
      </c>
      <c r="T1608" s="1">
        <f t="shared" si="98"/>
        <v>6390</v>
      </c>
      <c r="U1608" s="17">
        <f t="shared" si="99"/>
        <v>238.87850467289721</v>
      </c>
      <c r="V1608" s="47" cm="1">
        <f t="array" ref="V1608">_xlfn.IFS($B$6=1,S1608*$B$10,AND(R1607=0,R1608&gt;=1,I1608&gt;=$B$6*$B$8-1),V1607+$B$6*$B$10*$B$8,AND(R1607=0,R1608&gt;=1,I1608&lt;$B$6*$B$8-1),V1607+I1607*$B$10,TRUE,V1607)</f>
        <v>7100</v>
      </c>
      <c r="W1608" s="17">
        <f t="shared" si="100"/>
        <v>265.42056074766356</v>
      </c>
    </row>
    <row r="1609" spans="7:23" x14ac:dyDescent="0.25">
      <c r="G1609" s="15">
        <v>1607</v>
      </c>
      <c r="H1609" s="1">
        <f t="shared" si="97"/>
        <v>26.766666666666666</v>
      </c>
      <c r="I1609" s="15" cm="1">
        <f t="array" ref="I1609">_xlfn.IFS(J1608&gt;=$C$13-$B$26,MINA(I1608+$B$13-S1609+S1608,$B$11),I1608=$B$11,MINA(I1608-S1609+S1608,$B$11),TRUE,MAXA(I1608-S1609+S1608,0))</f>
        <v>0</v>
      </c>
      <c r="J1609" s="1" cm="1">
        <f t="array" ref="J1609">_xlfn.IFS(J1608&gt;=$C$13-$B$26,0,I1608&lt;$B$11,J1608+$B$26,TRUE,0)</f>
        <v>1.2333333333333338</v>
      </c>
      <c r="K1609" s="3" cm="1">
        <f t="array" ref="K1609">_xlfn.IFS(AND(NOT($K1608=0),$L1608),0,NOT($L1608),$K1608+$B$26,TRUE,$K1608)</f>
        <v>0.98333333333333472</v>
      </c>
      <c r="L1609" s="3" t="b" cm="1">
        <f t="array" ref="L1609">_xlfn.IFS(AND($I1609&gt;0,$K1609&gt;=$C$5-$B$26),TRUE,$R1609&gt;=$B$6,FALSE,$I1609=0,FALSE,TRUE,$L1608)</f>
        <v>0</v>
      </c>
      <c r="M1609" s="3" t="b" cm="1">
        <f t="array" ref="M1609">_xlfn.IFS($N1609&gt;=$B$4-$B$26,FALSE,AND($I1609&gt;0,$K1609&gt;=$B$5-$B$26),TRUE,AND($L1609,NOT($M1608)),FALSE,$M1608,TRUE,TRUE,FALSE)</f>
        <v>0</v>
      </c>
      <c r="N1609" s="3" cm="1">
        <f t="array" ref="N1609">_xlfn.IFS($M1608,$N1608+$B$26,NOT($M1608),0,TRUE,$M1608)</f>
        <v>0</v>
      </c>
      <c r="O1609" s="3" t="b" cm="1">
        <f t="array" ref="O1609">_xlfn.IFS($M1609,FALSE,AND($L1609,NOT($M1609),$R1609&lt;$B$6,$I1609&gt;0),TRUE,TRUE,FALSE)</f>
        <v>0</v>
      </c>
      <c r="P1609" s="3" cm="1">
        <f t="array" ref="P1609">_xlfn.IFS($P1608&gt;=$C$7-$B$26,0,$O1608,$P1608+$B$26,TRUE,0)</f>
        <v>0</v>
      </c>
      <c r="Q1609" s="3" t="b" cm="1">
        <f t="array" ref="Q1609">_xlfn.IFS(AND($L1609,NOT($M1609),NOT($O1609)),TRUE,$R1609&gt;=$B$6,FALSE,AND($L1609,NOT($M1609),$O1609,$P1609=0),TRUE,TRUE,FALSE)</f>
        <v>0</v>
      </c>
      <c r="R1609" s="3" cm="1">
        <f t="array" ref="R1609">_xlfn.IFS(AND($Q1608,$R1608&lt;$B$6),$R1608+1,AND(NOT($L1608),$R1608&gt;0),0,TRUE,$R1608)</f>
        <v>0</v>
      </c>
      <c r="S1609" s="1" cm="1">
        <f t="array" ref="S1609">_xlfn.IFS(AND(Q1608,I1608&gt;$B$8),S1608+$B$8,AND(Q1608,I1608&lt;=$B$8),S1608+I1608,TRUE,$S1608)</f>
        <v>71</v>
      </c>
      <c r="T1609" s="1">
        <f t="shared" si="98"/>
        <v>6390</v>
      </c>
      <c r="U1609" s="17">
        <f t="shared" si="99"/>
        <v>238.72976338729765</v>
      </c>
      <c r="V1609" s="47" cm="1">
        <f t="array" ref="V1609">_xlfn.IFS($B$6=1,S1609*$B$10,AND(R1608=0,R1609&gt;=1,I1609&gt;=$B$6*$B$8-1),V1608+$B$6*$B$10*$B$8,AND(R1608=0,R1609&gt;=1,I1609&lt;$B$6*$B$8-1),V1608+I1608*$B$10,TRUE,V1608)</f>
        <v>7100</v>
      </c>
      <c r="W1609" s="17">
        <f t="shared" si="100"/>
        <v>265.25529265255295</v>
      </c>
    </row>
    <row r="1610" spans="7:23" x14ac:dyDescent="0.25">
      <c r="G1610" s="15">
        <v>1608</v>
      </c>
      <c r="H1610" s="1">
        <f t="shared" si="97"/>
        <v>26.783333333333331</v>
      </c>
      <c r="I1610" s="15" cm="1">
        <f t="array" ref="I1610">_xlfn.IFS(J1609&gt;=$C$13-$B$26,MINA(I1609+$B$13-S1610+S1609,$B$11),I1609=$B$11,MINA(I1609-S1610+S1609,$B$11),TRUE,MAXA(I1609-S1610+S1609,0))</f>
        <v>0</v>
      </c>
      <c r="J1610" s="1" cm="1">
        <f t="array" ref="J1610">_xlfn.IFS(J1609&gt;=$C$13-$B$26,0,I1609&lt;$B$11,J1609+$B$26,TRUE,0)</f>
        <v>1.2500000000000004</v>
      </c>
      <c r="K1610" s="3" cm="1">
        <f t="array" ref="K1610">_xlfn.IFS(AND(NOT($K1609=0),$L1609),0,NOT($L1609),$K1609+$B$26,TRUE,$K1609)</f>
        <v>1.0000000000000013</v>
      </c>
      <c r="L1610" s="3" t="b" cm="1">
        <f t="array" ref="L1610">_xlfn.IFS(AND($I1610&gt;0,$K1610&gt;=$C$5-$B$26),TRUE,$R1610&gt;=$B$6,FALSE,$I1610=0,FALSE,TRUE,$L1609)</f>
        <v>0</v>
      </c>
      <c r="M1610" s="3" t="b" cm="1">
        <f t="array" ref="M1610">_xlfn.IFS($N1610&gt;=$B$4-$B$26,FALSE,AND($I1610&gt;0,$K1610&gt;=$B$5-$B$26),TRUE,AND($L1610,NOT($M1609)),FALSE,$M1609,TRUE,TRUE,FALSE)</f>
        <v>0</v>
      </c>
      <c r="N1610" s="3" cm="1">
        <f t="array" ref="N1610">_xlfn.IFS($M1609,$N1609+$B$26,NOT($M1609),0,TRUE,$M1609)</f>
        <v>0</v>
      </c>
      <c r="O1610" s="3" t="b" cm="1">
        <f t="array" ref="O1610">_xlfn.IFS($M1610,FALSE,AND($L1610,NOT($M1610),$R1610&lt;$B$6,$I1610&gt;0),TRUE,TRUE,FALSE)</f>
        <v>0</v>
      </c>
      <c r="P1610" s="3" cm="1">
        <f t="array" ref="P1610">_xlfn.IFS($P1609&gt;=$C$7-$B$26,0,$O1609,$P1609+$B$26,TRUE,0)</f>
        <v>0</v>
      </c>
      <c r="Q1610" s="3" t="b" cm="1">
        <f t="array" ref="Q1610">_xlfn.IFS(AND($L1610,NOT($M1610),NOT($O1610)),TRUE,$R1610&gt;=$B$6,FALSE,AND($L1610,NOT($M1610),$O1610,$P1610=0),TRUE,TRUE,FALSE)</f>
        <v>0</v>
      </c>
      <c r="R1610" s="3" cm="1">
        <f t="array" ref="R1610">_xlfn.IFS(AND($Q1609,$R1609&lt;$B$6),$R1609+1,AND(NOT($L1609),$R1609&gt;0),0,TRUE,$R1609)</f>
        <v>0</v>
      </c>
      <c r="S1610" s="1" cm="1">
        <f t="array" ref="S1610">_xlfn.IFS(AND(Q1609,I1609&gt;$B$8),S1609+$B$8,AND(Q1609,I1609&lt;=$B$8),S1609+I1609,TRUE,$S1609)</f>
        <v>71</v>
      </c>
      <c r="T1610" s="1">
        <f t="shared" si="98"/>
        <v>6390</v>
      </c>
      <c r="U1610" s="17">
        <f t="shared" si="99"/>
        <v>238.58120721841942</v>
      </c>
      <c r="V1610" s="47" cm="1">
        <f t="array" ref="V1610">_xlfn.IFS($B$6=1,S1610*$B$10,AND(R1609=0,R1610&gt;=1,I1610&gt;=$B$6*$B$8-1),V1609+$B$6*$B$10*$B$8,AND(R1609=0,R1610&gt;=1,I1610&lt;$B$6*$B$8-1),V1609+I1609*$B$10,TRUE,V1609)</f>
        <v>7100</v>
      </c>
      <c r="W1610" s="17">
        <f t="shared" si="100"/>
        <v>265.09023024268828</v>
      </c>
    </row>
    <row r="1611" spans="7:23" x14ac:dyDescent="0.25">
      <c r="G1611" s="15">
        <v>1609</v>
      </c>
      <c r="H1611" s="1">
        <f t="shared" si="97"/>
        <v>26.8</v>
      </c>
      <c r="I1611" s="15" cm="1">
        <f t="array" ref="I1611">_xlfn.IFS(J1610&gt;=$C$13-$B$26,MINA(I1610+$B$13-S1611+S1610,$B$11),I1610=$B$11,MINA(I1610-S1611+S1610,$B$11),TRUE,MAXA(I1610-S1611+S1610,0))</f>
        <v>0</v>
      </c>
      <c r="J1611" s="1" cm="1">
        <f t="array" ref="J1611">_xlfn.IFS(J1610&gt;=$C$13-$B$26,0,I1610&lt;$B$11,J1610+$B$26,TRUE,0)</f>
        <v>1.2666666666666671</v>
      </c>
      <c r="K1611" s="3" cm="1">
        <f t="array" ref="K1611">_xlfn.IFS(AND(NOT($K1610=0),$L1610),0,NOT($L1610),$K1610+$B$26,TRUE,$K1610)</f>
        <v>1.0166666666666679</v>
      </c>
      <c r="L1611" s="3" t="b" cm="1">
        <f t="array" ref="L1611">_xlfn.IFS(AND($I1611&gt;0,$K1611&gt;=$C$5-$B$26),TRUE,$R1611&gt;=$B$6,FALSE,$I1611=0,FALSE,TRUE,$L1610)</f>
        <v>0</v>
      </c>
      <c r="M1611" s="3" t="b" cm="1">
        <f t="array" ref="M1611">_xlfn.IFS($N1611&gt;=$B$4-$B$26,FALSE,AND($I1611&gt;0,$K1611&gt;=$B$5-$B$26),TRUE,AND($L1611,NOT($M1610)),FALSE,$M1610,TRUE,TRUE,FALSE)</f>
        <v>0</v>
      </c>
      <c r="N1611" s="3" cm="1">
        <f t="array" ref="N1611">_xlfn.IFS($M1610,$N1610+$B$26,NOT($M1610),0,TRUE,$M1610)</f>
        <v>0</v>
      </c>
      <c r="O1611" s="3" t="b" cm="1">
        <f t="array" ref="O1611">_xlfn.IFS($M1611,FALSE,AND($L1611,NOT($M1611),$R1611&lt;$B$6,$I1611&gt;0),TRUE,TRUE,FALSE)</f>
        <v>0</v>
      </c>
      <c r="P1611" s="3" cm="1">
        <f t="array" ref="P1611">_xlfn.IFS($P1610&gt;=$C$7-$B$26,0,$O1610,$P1610+$B$26,TRUE,0)</f>
        <v>0</v>
      </c>
      <c r="Q1611" s="3" t="b" cm="1">
        <f t="array" ref="Q1611">_xlfn.IFS(AND($L1611,NOT($M1611),NOT($O1611)),TRUE,$R1611&gt;=$B$6,FALSE,AND($L1611,NOT($M1611),$O1611,$P1611=0),TRUE,TRUE,FALSE)</f>
        <v>0</v>
      </c>
      <c r="R1611" s="3" cm="1">
        <f t="array" ref="R1611">_xlfn.IFS(AND($Q1610,$R1610&lt;$B$6),$R1610+1,AND(NOT($L1610),$R1610&gt;0),0,TRUE,$R1610)</f>
        <v>0</v>
      </c>
      <c r="S1611" s="1" cm="1">
        <f t="array" ref="S1611">_xlfn.IFS(AND(Q1610,I1610&gt;$B$8),S1610+$B$8,AND(Q1610,I1610&lt;=$B$8),S1610+I1610,TRUE,$S1610)</f>
        <v>71</v>
      </c>
      <c r="T1611" s="1">
        <f t="shared" si="98"/>
        <v>6390</v>
      </c>
      <c r="U1611" s="17">
        <f t="shared" si="99"/>
        <v>238.43283582089552</v>
      </c>
      <c r="V1611" s="47" cm="1">
        <f t="array" ref="V1611">_xlfn.IFS($B$6=1,S1611*$B$10,AND(R1610=0,R1611&gt;=1,I1611&gt;=$B$6*$B$8-1),V1610+$B$6*$B$10*$B$8,AND(R1610=0,R1611&gt;=1,I1611&lt;$B$6*$B$8-1),V1610+I1610*$B$10,TRUE,V1610)</f>
        <v>7100</v>
      </c>
      <c r="W1611" s="17">
        <f t="shared" si="100"/>
        <v>264.92537313432837</v>
      </c>
    </row>
    <row r="1612" spans="7:23" x14ac:dyDescent="0.25">
      <c r="G1612" s="15">
        <v>1610</v>
      </c>
      <c r="H1612" s="1">
        <f t="shared" si="97"/>
        <v>26.816666666666666</v>
      </c>
      <c r="I1612" s="15" cm="1">
        <f t="array" ref="I1612">_xlfn.IFS(J1611&gt;=$C$13-$B$26,MINA(I1611+$B$13-S1612+S1611,$B$11),I1611=$B$11,MINA(I1611-S1612+S1611,$B$11),TRUE,MAXA(I1611-S1612+S1611,0))</f>
        <v>0</v>
      </c>
      <c r="J1612" s="1" cm="1">
        <f t="array" ref="J1612">_xlfn.IFS(J1611&gt;=$C$13-$B$26,0,I1611&lt;$B$11,J1611+$B$26,TRUE,0)</f>
        <v>1.2833333333333337</v>
      </c>
      <c r="K1612" s="3" cm="1">
        <f t="array" ref="K1612">_xlfn.IFS(AND(NOT($K1611=0),$L1611),0,NOT($L1611),$K1611+$B$26,TRUE,$K1611)</f>
        <v>1.0333333333333345</v>
      </c>
      <c r="L1612" s="3" t="b" cm="1">
        <f t="array" ref="L1612">_xlfn.IFS(AND($I1612&gt;0,$K1612&gt;=$C$5-$B$26),TRUE,$R1612&gt;=$B$6,FALSE,$I1612=0,FALSE,TRUE,$L1611)</f>
        <v>0</v>
      </c>
      <c r="M1612" s="3" t="b" cm="1">
        <f t="array" ref="M1612">_xlfn.IFS($N1612&gt;=$B$4-$B$26,FALSE,AND($I1612&gt;0,$K1612&gt;=$B$5-$B$26),TRUE,AND($L1612,NOT($M1611)),FALSE,$M1611,TRUE,TRUE,FALSE)</f>
        <v>0</v>
      </c>
      <c r="N1612" s="3" cm="1">
        <f t="array" ref="N1612">_xlfn.IFS($M1611,$N1611+$B$26,NOT($M1611),0,TRUE,$M1611)</f>
        <v>0</v>
      </c>
      <c r="O1612" s="3" t="b" cm="1">
        <f t="array" ref="O1612">_xlfn.IFS($M1612,FALSE,AND($L1612,NOT($M1612),$R1612&lt;$B$6,$I1612&gt;0),TRUE,TRUE,FALSE)</f>
        <v>0</v>
      </c>
      <c r="P1612" s="3" cm="1">
        <f t="array" ref="P1612">_xlfn.IFS($P1611&gt;=$C$7-$B$26,0,$O1611,$P1611+$B$26,TRUE,0)</f>
        <v>0</v>
      </c>
      <c r="Q1612" s="3" t="b" cm="1">
        <f t="array" ref="Q1612">_xlfn.IFS(AND($L1612,NOT($M1612),NOT($O1612)),TRUE,$R1612&gt;=$B$6,FALSE,AND($L1612,NOT($M1612),$O1612,$P1612=0),TRUE,TRUE,FALSE)</f>
        <v>0</v>
      </c>
      <c r="R1612" s="3" cm="1">
        <f t="array" ref="R1612">_xlfn.IFS(AND($Q1611,$R1611&lt;$B$6),$R1611+1,AND(NOT($L1611),$R1611&gt;0),0,TRUE,$R1611)</f>
        <v>0</v>
      </c>
      <c r="S1612" s="1" cm="1">
        <f t="array" ref="S1612">_xlfn.IFS(AND(Q1611,I1611&gt;$B$8),S1611+$B$8,AND(Q1611,I1611&lt;=$B$8),S1611+I1611,TRUE,$S1611)</f>
        <v>71</v>
      </c>
      <c r="T1612" s="1">
        <f t="shared" si="98"/>
        <v>6390</v>
      </c>
      <c r="U1612" s="17">
        <f t="shared" si="99"/>
        <v>238.28464885021754</v>
      </c>
      <c r="V1612" s="47" cm="1">
        <f t="array" ref="V1612">_xlfn.IFS($B$6=1,S1612*$B$10,AND(R1611=0,R1612&gt;=1,I1612&gt;=$B$6*$B$8-1),V1611+$B$6*$B$10*$B$8,AND(R1611=0,R1612&gt;=1,I1612&lt;$B$6*$B$8-1),V1611+I1611*$B$10,TRUE,V1611)</f>
        <v>7100</v>
      </c>
      <c r="W1612" s="17">
        <f t="shared" si="100"/>
        <v>264.76072094468617</v>
      </c>
    </row>
    <row r="1613" spans="7:23" x14ac:dyDescent="0.25">
      <c r="G1613" s="15">
        <v>1611</v>
      </c>
      <c r="H1613" s="1">
        <f t="shared" si="97"/>
        <v>26.833333333333332</v>
      </c>
      <c r="I1613" s="15" cm="1">
        <f t="array" ref="I1613">_xlfn.IFS(J1612&gt;=$C$13-$B$26,MINA(I1612+$B$13-S1613+S1612,$B$11),I1612=$B$11,MINA(I1612-S1613+S1612,$B$11),TRUE,MAXA(I1612-S1613+S1612,0))</f>
        <v>0</v>
      </c>
      <c r="J1613" s="1" cm="1">
        <f t="array" ref="J1613">_xlfn.IFS(J1612&gt;=$C$13-$B$26,0,I1612&lt;$B$11,J1612+$B$26,TRUE,0)</f>
        <v>1.3000000000000003</v>
      </c>
      <c r="K1613" s="3" cm="1">
        <f t="array" ref="K1613">_xlfn.IFS(AND(NOT($K1612=0),$L1612),0,NOT($L1612),$K1612+$B$26,TRUE,$K1612)</f>
        <v>1.0500000000000012</v>
      </c>
      <c r="L1613" s="3" t="b" cm="1">
        <f t="array" ref="L1613">_xlfn.IFS(AND($I1613&gt;0,$K1613&gt;=$C$5-$B$26),TRUE,$R1613&gt;=$B$6,FALSE,$I1613=0,FALSE,TRUE,$L1612)</f>
        <v>0</v>
      </c>
      <c r="M1613" s="3" t="b" cm="1">
        <f t="array" ref="M1613">_xlfn.IFS($N1613&gt;=$B$4-$B$26,FALSE,AND($I1613&gt;0,$K1613&gt;=$B$5-$B$26),TRUE,AND($L1613,NOT($M1612)),FALSE,$M1612,TRUE,TRUE,FALSE)</f>
        <v>0</v>
      </c>
      <c r="N1613" s="3" cm="1">
        <f t="array" ref="N1613">_xlfn.IFS($M1612,$N1612+$B$26,NOT($M1612),0,TRUE,$M1612)</f>
        <v>0</v>
      </c>
      <c r="O1613" s="3" t="b" cm="1">
        <f t="array" ref="O1613">_xlfn.IFS($M1613,FALSE,AND($L1613,NOT($M1613),$R1613&lt;$B$6,$I1613&gt;0),TRUE,TRUE,FALSE)</f>
        <v>0</v>
      </c>
      <c r="P1613" s="3" cm="1">
        <f t="array" ref="P1613">_xlfn.IFS($P1612&gt;=$C$7-$B$26,0,$O1612,$P1612+$B$26,TRUE,0)</f>
        <v>0</v>
      </c>
      <c r="Q1613" s="3" t="b" cm="1">
        <f t="array" ref="Q1613">_xlfn.IFS(AND($L1613,NOT($M1613),NOT($O1613)),TRUE,$R1613&gt;=$B$6,FALSE,AND($L1613,NOT($M1613),$O1613,$P1613=0),TRUE,TRUE,FALSE)</f>
        <v>0</v>
      </c>
      <c r="R1613" s="3" cm="1">
        <f t="array" ref="R1613">_xlfn.IFS(AND($Q1612,$R1612&lt;$B$6),$R1612+1,AND(NOT($L1612),$R1612&gt;0),0,TRUE,$R1612)</f>
        <v>0</v>
      </c>
      <c r="S1613" s="1" cm="1">
        <f t="array" ref="S1613">_xlfn.IFS(AND(Q1612,I1612&gt;$B$8),S1612+$B$8,AND(Q1612,I1612&lt;=$B$8),S1612+I1612,TRUE,$S1612)</f>
        <v>71</v>
      </c>
      <c r="T1613" s="1">
        <f t="shared" si="98"/>
        <v>6390</v>
      </c>
      <c r="U1613" s="17">
        <f t="shared" si="99"/>
        <v>238.13664596273293</v>
      </c>
      <c r="V1613" s="47" cm="1">
        <f t="array" ref="V1613">_xlfn.IFS($B$6=1,S1613*$B$10,AND(R1612=0,R1613&gt;=1,I1613&gt;=$B$6*$B$8-1),V1612+$B$6*$B$10*$B$8,AND(R1612=0,R1613&gt;=1,I1613&lt;$B$6*$B$8-1),V1612+I1612*$B$10,TRUE,V1612)</f>
        <v>7100</v>
      </c>
      <c r="W1613" s="17">
        <f t="shared" si="100"/>
        <v>264.59627329192546</v>
      </c>
    </row>
    <row r="1614" spans="7:23" x14ac:dyDescent="0.25">
      <c r="G1614" s="15">
        <v>1612</v>
      </c>
      <c r="H1614" s="1">
        <f t="shared" si="97"/>
        <v>26.849999999999998</v>
      </c>
      <c r="I1614" s="15" cm="1">
        <f t="array" ref="I1614">_xlfn.IFS(J1613&gt;=$C$13-$B$26,MINA(I1613+$B$13-S1614+S1613,$B$11),I1613=$B$11,MINA(I1613-S1614+S1613,$B$11),TRUE,MAXA(I1613-S1614+S1613,0))</f>
        <v>0</v>
      </c>
      <c r="J1614" s="1" cm="1">
        <f t="array" ref="J1614">_xlfn.IFS(J1613&gt;=$C$13-$B$26,0,I1613&lt;$B$11,J1613+$B$26,TRUE,0)</f>
        <v>1.3166666666666669</v>
      </c>
      <c r="K1614" s="3" cm="1">
        <f t="array" ref="K1614">_xlfn.IFS(AND(NOT($K1613=0),$L1613),0,NOT($L1613),$K1613+$B$26,TRUE,$K1613)</f>
        <v>1.0666666666666678</v>
      </c>
      <c r="L1614" s="3" t="b" cm="1">
        <f t="array" ref="L1614">_xlfn.IFS(AND($I1614&gt;0,$K1614&gt;=$C$5-$B$26),TRUE,$R1614&gt;=$B$6,FALSE,$I1614=0,FALSE,TRUE,$L1613)</f>
        <v>0</v>
      </c>
      <c r="M1614" s="3" t="b" cm="1">
        <f t="array" ref="M1614">_xlfn.IFS($N1614&gt;=$B$4-$B$26,FALSE,AND($I1614&gt;0,$K1614&gt;=$B$5-$B$26),TRUE,AND($L1614,NOT($M1613)),FALSE,$M1613,TRUE,TRUE,FALSE)</f>
        <v>0</v>
      </c>
      <c r="N1614" s="3" cm="1">
        <f t="array" ref="N1614">_xlfn.IFS($M1613,$N1613+$B$26,NOT($M1613),0,TRUE,$M1613)</f>
        <v>0</v>
      </c>
      <c r="O1614" s="3" t="b" cm="1">
        <f t="array" ref="O1614">_xlfn.IFS($M1614,FALSE,AND($L1614,NOT($M1614),$R1614&lt;$B$6,$I1614&gt;0),TRUE,TRUE,FALSE)</f>
        <v>0</v>
      </c>
      <c r="P1614" s="3" cm="1">
        <f t="array" ref="P1614">_xlfn.IFS($P1613&gt;=$C$7-$B$26,0,$O1613,$P1613+$B$26,TRUE,0)</f>
        <v>0</v>
      </c>
      <c r="Q1614" s="3" t="b" cm="1">
        <f t="array" ref="Q1614">_xlfn.IFS(AND($L1614,NOT($M1614),NOT($O1614)),TRUE,$R1614&gt;=$B$6,FALSE,AND($L1614,NOT($M1614),$O1614,$P1614=0),TRUE,TRUE,FALSE)</f>
        <v>0</v>
      </c>
      <c r="R1614" s="3" cm="1">
        <f t="array" ref="R1614">_xlfn.IFS(AND($Q1613,$R1613&lt;$B$6),$R1613+1,AND(NOT($L1613),$R1613&gt;0),0,TRUE,$R1613)</f>
        <v>0</v>
      </c>
      <c r="S1614" s="1" cm="1">
        <f t="array" ref="S1614">_xlfn.IFS(AND(Q1613,I1613&gt;$B$8),S1613+$B$8,AND(Q1613,I1613&lt;=$B$8),S1613+I1613,TRUE,$S1613)</f>
        <v>71</v>
      </c>
      <c r="T1614" s="1">
        <f t="shared" si="98"/>
        <v>6390</v>
      </c>
      <c r="U1614" s="17">
        <f t="shared" si="99"/>
        <v>237.98882681564248</v>
      </c>
      <c r="V1614" s="47" cm="1">
        <f t="array" ref="V1614">_xlfn.IFS($B$6=1,S1614*$B$10,AND(R1613=0,R1614&gt;=1,I1614&gt;=$B$6*$B$8-1),V1613+$B$6*$B$10*$B$8,AND(R1613=0,R1614&gt;=1,I1614&lt;$B$6*$B$8-1),V1613+I1613*$B$10,TRUE,V1613)</f>
        <v>7100</v>
      </c>
      <c r="W1614" s="17">
        <f t="shared" si="100"/>
        <v>264.43202979515831</v>
      </c>
    </row>
    <row r="1615" spans="7:23" x14ac:dyDescent="0.25">
      <c r="G1615" s="15">
        <v>1613</v>
      </c>
      <c r="H1615" s="1">
        <f t="shared" si="97"/>
        <v>26.866666666666667</v>
      </c>
      <c r="I1615" s="15" cm="1">
        <f t="array" ref="I1615">_xlfn.IFS(J1614&gt;=$C$13-$B$26,MINA(I1614+$B$13-S1615+S1614,$B$11),I1614=$B$11,MINA(I1614-S1615+S1614,$B$11),TRUE,MAXA(I1614-S1615+S1614,0))</f>
        <v>0</v>
      </c>
      <c r="J1615" s="1" cm="1">
        <f t="array" ref="J1615">_xlfn.IFS(J1614&gt;=$C$13-$B$26,0,I1614&lt;$B$11,J1614+$B$26,TRUE,0)</f>
        <v>1.3333333333333335</v>
      </c>
      <c r="K1615" s="3" cm="1">
        <f t="array" ref="K1615">_xlfn.IFS(AND(NOT($K1614=0),$L1614),0,NOT($L1614),$K1614+$B$26,TRUE,$K1614)</f>
        <v>1.0833333333333344</v>
      </c>
      <c r="L1615" s="3" t="b" cm="1">
        <f t="array" ref="L1615">_xlfn.IFS(AND($I1615&gt;0,$K1615&gt;=$C$5-$B$26),TRUE,$R1615&gt;=$B$6,FALSE,$I1615=0,FALSE,TRUE,$L1614)</f>
        <v>0</v>
      </c>
      <c r="M1615" s="3" t="b" cm="1">
        <f t="array" ref="M1615">_xlfn.IFS($N1615&gt;=$B$4-$B$26,FALSE,AND($I1615&gt;0,$K1615&gt;=$B$5-$B$26),TRUE,AND($L1615,NOT($M1614)),FALSE,$M1614,TRUE,TRUE,FALSE)</f>
        <v>0</v>
      </c>
      <c r="N1615" s="3" cm="1">
        <f t="array" ref="N1615">_xlfn.IFS($M1614,$N1614+$B$26,NOT($M1614),0,TRUE,$M1614)</f>
        <v>0</v>
      </c>
      <c r="O1615" s="3" t="b" cm="1">
        <f t="array" ref="O1615">_xlfn.IFS($M1615,FALSE,AND($L1615,NOT($M1615),$R1615&lt;$B$6,$I1615&gt;0),TRUE,TRUE,FALSE)</f>
        <v>0</v>
      </c>
      <c r="P1615" s="3" cm="1">
        <f t="array" ref="P1615">_xlfn.IFS($P1614&gt;=$C$7-$B$26,0,$O1614,$P1614+$B$26,TRUE,0)</f>
        <v>0</v>
      </c>
      <c r="Q1615" s="3" t="b" cm="1">
        <f t="array" ref="Q1615">_xlfn.IFS(AND($L1615,NOT($M1615),NOT($O1615)),TRUE,$R1615&gt;=$B$6,FALSE,AND($L1615,NOT($M1615),$O1615,$P1615=0),TRUE,TRUE,FALSE)</f>
        <v>0</v>
      </c>
      <c r="R1615" s="3" cm="1">
        <f t="array" ref="R1615">_xlfn.IFS(AND($Q1614,$R1614&lt;$B$6),$R1614+1,AND(NOT($L1614),$R1614&gt;0),0,TRUE,$R1614)</f>
        <v>0</v>
      </c>
      <c r="S1615" s="1" cm="1">
        <f t="array" ref="S1615">_xlfn.IFS(AND(Q1614,I1614&gt;$B$8),S1614+$B$8,AND(Q1614,I1614&lt;=$B$8),S1614+I1614,TRUE,$S1614)</f>
        <v>71</v>
      </c>
      <c r="T1615" s="1">
        <f t="shared" si="98"/>
        <v>6390</v>
      </c>
      <c r="U1615" s="17">
        <f t="shared" si="99"/>
        <v>237.84119106699751</v>
      </c>
      <c r="V1615" s="47" cm="1">
        <f t="array" ref="V1615">_xlfn.IFS($B$6=1,S1615*$B$10,AND(R1614=0,R1615&gt;=1,I1615&gt;=$B$6*$B$8-1),V1614+$B$6*$B$10*$B$8,AND(R1614=0,R1615&gt;=1,I1615&lt;$B$6*$B$8-1),V1614+I1614*$B$10,TRUE,V1614)</f>
        <v>7100</v>
      </c>
      <c r="W1615" s="17">
        <f t="shared" si="100"/>
        <v>264.26799007444168</v>
      </c>
    </row>
    <row r="1616" spans="7:23" x14ac:dyDescent="0.25">
      <c r="G1616" s="15">
        <v>1614</v>
      </c>
      <c r="H1616" s="1">
        <f t="shared" si="97"/>
        <v>26.883333333333333</v>
      </c>
      <c r="I1616" s="15" cm="1">
        <f t="array" ref="I1616">_xlfn.IFS(J1615&gt;=$C$13-$B$26,MINA(I1615+$B$13-S1616+S1615,$B$11),I1615=$B$11,MINA(I1615-S1616+S1615,$B$11),TRUE,MAXA(I1615-S1616+S1615,0))</f>
        <v>0</v>
      </c>
      <c r="J1616" s="1" cm="1">
        <f t="array" ref="J1616">_xlfn.IFS(J1615&gt;=$C$13-$B$26,0,I1615&lt;$B$11,J1615+$B$26,TRUE,0)</f>
        <v>1.35</v>
      </c>
      <c r="K1616" s="3" cm="1">
        <f t="array" ref="K1616">_xlfn.IFS(AND(NOT($K1615=0),$L1615),0,NOT($L1615),$K1615+$B$26,TRUE,$K1615)</f>
        <v>1.100000000000001</v>
      </c>
      <c r="L1616" s="3" t="b" cm="1">
        <f t="array" ref="L1616">_xlfn.IFS(AND($I1616&gt;0,$K1616&gt;=$C$5-$B$26),TRUE,$R1616&gt;=$B$6,FALSE,$I1616=0,FALSE,TRUE,$L1615)</f>
        <v>0</v>
      </c>
      <c r="M1616" s="3" t="b" cm="1">
        <f t="array" ref="M1616">_xlfn.IFS($N1616&gt;=$B$4-$B$26,FALSE,AND($I1616&gt;0,$K1616&gt;=$B$5-$B$26),TRUE,AND($L1616,NOT($M1615)),FALSE,$M1615,TRUE,TRUE,FALSE)</f>
        <v>0</v>
      </c>
      <c r="N1616" s="3" cm="1">
        <f t="array" ref="N1616">_xlfn.IFS($M1615,$N1615+$B$26,NOT($M1615),0,TRUE,$M1615)</f>
        <v>0</v>
      </c>
      <c r="O1616" s="3" t="b" cm="1">
        <f t="array" ref="O1616">_xlfn.IFS($M1616,FALSE,AND($L1616,NOT($M1616),$R1616&lt;$B$6,$I1616&gt;0),TRUE,TRUE,FALSE)</f>
        <v>0</v>
      </c>
      <c r="P1616" s="3" cm="1">
        <f t="array" ref="P1616">_xlfn.IFS($P1615&gt;=$C$7-$B$26,0,$O1615,$P1615+$B$26,TRUE,0)</f>
        <v>0</v>
      </c>
      <c r="Q1616" s="3" t="b" cm="1">
        <f t="array" ref="Q1616">_xlfn.IFS(AND($L1616,NOT($M1616),NOT($O1616)),TRUE,$R1616&gt;=$B$6,FALSE,AND($L1616,NOT($M1616),$O1616,$P1616=0),TRUE,TRUE,FALSE)</f>
        <v>0</v>
      </c>
      <c r="R1616" s="3" cm="1">
        <f t="array" ref="R1616">_xlfn.IFS(AND($Q1615,$R1615&lt;$B$6),$R1615+1,AND(NOT($L1615),$R1615&gt;0),0,TRUE,$R1615)</f>
        <v>0</v>
      </c>
      <c r="S1616" s="1" cm="1">
        <f t="array" ref="S1616">_xlfn.IFS(AND(Q1615,I1615&gt;$B$8),S1615+$B$8,AND(Q1615,I1615&lt;=$B$8),S1615+I1615,TRUE,$S1615)</f>
        <v>71</v>
      </c>
      <c r="T1616" s="1">
        <f t="shared" si="98"/>
        <v>6390</v>
      </c>
      <c r="U1616" s="17">
        <f t="shared" si="99"/>
        <v>237.69373837569745</v>
      </c>
      <c r="V1616" s="47" cm="1">
        <f t="array" ref="V1616">_xlfn.IFS($B$6=1,S1616*$B$10,AND(R1615=0,R1616&gt;=1,I1616&gt;=$B$6*$B$8-1),V1615+$B$6*$B$10*$B$8,AND(R1615=0,R1616&gt;=1,I1616&lt;$B$6*$B$8-1),V1615+I1615*$B$10,TRUE,V1615)</f>
        <v>7100</v>
      </c>
      <c r="W1616" s="17">
        <f t="shared" si="100"/>
        <v>264.10415375077497</v>
      </c>
    </row>
    <row r="1617" spans="7:23" x14ac:dyDescent="0.25">
      <c r="G1617" s="15">
        <v>1615</v>
      </c>
      <c r="H1617" s="1">
        <f t="shared" si="97"/>
        <v>26.9</v>
      </c>
      <c r="I1617" s="15" cm="1">
        <f t="array" ref="I1617">_xlfn.IFS(J1616&gt;=$C$13-$B$26,MINA(I1616+$B$13-S1617+S1616,$B$11),I1616=$B$11,MINA(I1616-S1617+S1616,$B$11),TRUE,MAXA(I1616-S1617+S1616,0))</f>
        <v>0</v>
      </c>
      <c r="J1617" s="1" cm="1">
        <f t="array" ref="J1617">_xlfn.IFS(J1616&gt;=$C$13-$B$26,0,I1616&lt;$B$11,J1616+$B$26,TRUE,0)</f>
        <v>1.3666666666666667</v>
      </c>
      <c r="K1617" s="3" cm="1">
        <f t="array" ref="K1617">_xlfn.IFS(AND(NOT($K1616=0),$L1616),0,NOT($L1616),$K1616+$B$26,TRUE,$K1616)</f>
        <v>1.1166666666666676</v>
      </c>
      <c r="L1617" s="3" t="b" cm="1">
        <f t="array" ref="L1617">_xlfn.IFS(AND($I1617&gt;0,$K1617&gt;=$C$5-$B$26),TRUE,$R1617&gt;=$B$6,FALSE,$I1617=0,FALSE,TRUE,$L1616)</f>
        <v>0</v>
      </c>
      <c r="M1617" s="3" t="b" cm="1">
        <f t="array" ref="M1617">_xlfn.IFS($N1617&gt;=$B$4-$B$26,FALSE,AND($I1617&gt;0,$K1617&gt;=$B$5-$B$26),TRUE,AND($L1617,NOT($M1616)),FALSE,$M1616,TRUE,TRUE,FALSE)</f>
        <v>0</v>
      </c>
      <c r="N1617" s="3" cm="1">
        <f t="array" ref="N1617">_xlfn.IFS($M1616,$N1616+$B$26,NOT($M1616),0,TRUE,$M1616)</f>
        <v>0</v>
      </c>
      <c r="O1617" s="3" t="b" cm="1">
        <f t="array" ref="O1617">_xlfn.IFS($M1617,FALSE,AND($L1617,NOT($M1617),$R1617&lt;$B$6,$I1617&gt;0),TRUE,TRUE,FALSE)</f>
        <v>0</v>
      </c>
      <c r="P1617" s="3" cm="1">
        <f t="array" ref="P1617">_xlfn.IFS($P1616&gt;=$C$7-$B$26,0,$O1616,$P1616+$B$26,TRUE,0)</f>
        <v>0</v>
      </c>
      <c r="Q1617" s="3" t="b" cm="1">
        <f t="array" ref="Q1617">_xlfn.IFS(AND($L1617,NOT($M1617),NOT($O1617)),TRUE,$R1617&gt;=$B$6,FALSE,AND($L1617,NOT($M1617),$O1617,$P1617=0),TRUE,TRUE,FALSE)</f>
        <v>0</v>
      </c>
      <c r="R1617" s="3" cm="1">
        <f t="array" ref="R1617">_xlfn.IFS(AND($Q1616,$R1616&lt;$B$6),$R1616+1,AND(NOT($L1616),$R1616&gt;0),0,TRUE,$R1616)</f>
        <v>0</v>
      </c>
      <c r="S1617" s="1" cm="1">
        <f t="array" ref="S1617">_xlfn.IFS(AND(Q1616,I1616&gt;$B$8),S1616+$B$8,AND(Q1616,I1616&lt;=$B$8),S1616+I1616,TRUE,$S1616)</f>
        <v>71</v>
      </c>
      <c r="T1617" s="1">
        <f t="shared" si="98"/>
        <v>6390</v>
      </c>
      <c r="U1617" s="17">
        <f t="shared" si="99"/>
        <v>237.546468401487</v>
      </c>
      <c r="V1617" s="47" cm="1">
        <f t="array" ref="V1617">_xlfn.IFS($B$6=1,S1617*$B$10,AND(R1616=0,R1617&gt;=1,I1617&gt;=$B$6*$B$8-1),V1616+$B$6*$B$10*$B$8,AND(R1616=0,R1617&gt;=1,I1617&lt;$B$6*$B$8-1),V1616+I1616*$B$10,TRUE,V1616)</f>
        <v>7100</v>
      </c>
      <c r="W1617" s="17">
        <f t="shared" si="100"/>
        <v>263.94052044609668</v>
      </c>
    </row>
    <row r="1618" spans="7:23" x14ac:dyDescent="0.25">
      <c r="G1618" s="15">
        <v>1616</v>
      </c>
      <c r="H1618" s="1">
        <f t="shared" si="97"/>
        <v>26.916666666666668</v>
      </c>
      <c r="I1618" s="15" cm="1">
        <f t="array" ref="I1618">_xlfn.IFS(J1617&gt;=$C$13-$B$26,MINA(I1617+$B$13-S1618+S1617,$B$11),I1617=$B$11,MINA(I1617-S1618+S1617,$B$11),TRUE,MAXA(I1617-S1618+S1617,0))</f>
        <v>0</v>
      </c>
      <c r="J1618" s="1" cm="1">
        <f t="array" ref="J1618">_xlfn.IFS(J1617&gt;=$C$13-$B$26,0,I1617&lt;$B$11,J1617+$B$26,TRUE,0)</f>
        <v>1.3833333333333333</v>
      </c>
      <c r="K1618" s="3" cm="1">
        <f t="array" ref="K1618">_xlfn.IFS(AND(NOT($K1617=0),$L1617),0,NOT($L1617),$K1617+$B$26,TRUE,$K1617)</f>
        <v>1.1333333333333342</v>
      </c>
      <c r="L1618" s="3" t="b" cm="1">
        <f t="array" ref="L1618">_xlfn.IFS(AND($I1618&gt;0,$K1618&gt;=$C$5-$B$26),TRUE,$R1618&gt;=$B$6,FALSE,$I1618=0,FALSE,TRUE,$L1617)</f>
        <v>0</v>
      </c>
      <c r="M1618" s="3" t="b" cm="1">
        <f t="array" ref="M1618">_xlfn.IFS($N1618&gt;=$B$4-$B$26,FALSE,AND($I1618&gt;0,$K1618&gt;=$B$5-$B$26),TRUE,AND($L1618,NOT($M1617)),FALSE,$M1617,TRUE,TRUE,FALSE)</f>
        <v>0</v>
      </c>
      <c r="N1618" s="3" cm="1">
        <f t="array" ref="N1618">_xlfn.IFS($M1617,$N1617+$B$26,NOT($M1617),0,TRUE,$M1617)</f>
        <v>0</v>
      </c>
      <c r="O1618" s="3" t="b" cm="1">
        <f t="array" ref="O1618">_xlfn.IFS($M1618,FALSE,AND($L1618,NOT($M1618),$R1618&lt;$B$6,$I1618&gt;0),TRUE,TRUE,FALSE)</f>
        <v>0</v>
      </c>
      <c r="P1618" s="3" cm="1">
        <f t="array" ref="P1618">_xlfn.IFS($P1617&gt;=$C$7-$B$26,0,$O1617,$P1617+$B$26,TRUE,0)</f>
        <v>0</v>
      </c>
      <c r="Q1618" s="3" t="b" cm="1">
        <f t="array" ref="Q1618">_xlfn.IFS(AND($L1618,NOT($M1618),NOT($O1618)),TRUE,$R1618&gt;=$B$6,FALSE,AND($L1618,NOT($M1618),$O1618,$P1618=0),TRUE,TRUE,FALSE)</f>
        <v>0</v>
      </c>
      <c r="R1618" s="3" cm="1">
        <f t="array" ref="R1618">_xlfn.IFS(AND($Q1617,$R1617&lt;$B$6),$R1617+1,AND(NOT($L1617),$R1617&gt;0),0,TRUE,$R1617)</f>
        <v>0</v>
      </c>
      <c r="S1618" s="1" cm="1">
        <f t="array" ref="S1618">_xlfn.IFS(AND(Q1617,I1617&gt;$B$8),S1617+$B$8,AND(Q1617,I1617&lt;=$B$8),S1617+I1617,TRUE,$S1617)</f>
        <v>71</v>
      </c>
      <c r="T1618" s="1">
        <f t="shared" si="98"/>
        <v>6390</v>
      </c>
      <c r="U1618" s="17">
        <f t="shared" si="99"/>
        <v>237.39938080495355</v>
      </c>
      <c r="V1618" s="47" cm="1">
        <f t="array" ref="V1618">_xlfn.IFS($B$6=1,S1618*$B$10,AND(R1617=0,R1618&gt;=1,I1618&gt;=$B$6*$B$8-1),V1617+$B$6*$B$10*$B$8,AND(R1617=0,R1618&gt;=1,I1618&lt;$B$6*$B$8-1),V1617+I1617*$B$10,TRUE,V1617)</f>
        <v>7100</v>
      </c>
      <c r="W1618" s="17">
        <f t="shared" si="100"/>
        <v>263.77708978328172</v>
      </c>
    </row>
    <row r="1619" spans="7:23" x14ac:dyDescent="0.25">
      <c r="G1619" s="15">
        <v>1617</v>
      </c>
      <c r="H1619" s="1">
        <f t="shared" si="97"/>
        <v>26.933333333333334</v>
      </c>
      <c r="I1619" s="15" cm="1">
        <f t="array" ref="I1619">_xlfn.IFS(J1618&gt;=$C$13-$B$26,MINA(I1618+$B$13-S1619+S1618,$B$11),I1618=$B$11,MINA(I1618-S1619+S1618,$B$11),TRUE,MAXA(I1618-S1619+S1618,0))</f>
        <v>0</v>
      </c>
      <c r="J1619" s="1" cm="1">
        <f t="array" ref="J1619">_xlfn.IFS(J1618&gt;=$C$13-$B$26,0,I1618&lt;$B$11,J1618+$B$26,TRUE,0)</f>
        <v>1.4</v>
      </c>
      <c r="K1619" s="3" cm="1">
        <f t="array" ref="K1619">_xlfn.IFS(AND(NOT($K1618=0),$L1618),0,NOT($L1618),$K1618+$B$26,TRUE,$K1618)</f>
        <v>1.1500000000000008</v>
      </c>
      <c r="L1619" s="3" t="b" cm="1">
        <f t="array" ref="L1619">_xlfn.IFS(AND($I1619&gt;0,$K1619&gt;=$C$5-$B$26),TRUE,$R1619&gt;=$B$6,FALSE,$I1619=0,FALSE,TRUE,$L1618)</f>
        <v>0</v>
      </c>
      <c r="M1619" s="3" t="b" cm="1">
        <f t="array" ref="M1619">_xlfn.IFS($N1619&gt;=$B$4-$B$26,FALSE,AND($I1619&gt;0,$K1619&gt;=$B$5-$B$26),TRUE,AND($L1619,NOT($M1618)),FALSE,$M1618,TRUE,TRUE,FALSE)</f>
        <v>0</v>
      </c>
      <c r="N1619" s="3" cm="1">
        <f t="array" ref="N1619">_xlfn.IFS($M1618,$N1618+$B$26,NOT($M1618),0,TRUE,$M1618)</f>
        <v>0</v>
      </c>
      <c r="O1619" s="3" t="b" cm="1">
        <f t="array" ref="O1619">_xlfn.IFS($M1619,FALSE,AND($L1619,NOT($M1619),$R1619&lt;$B$6,$I1619&gt;0),TRUE,TRUE,FALSE)</f>
        <v>0</v>
      </c>
      <c r="P1619" s="3" cm="1">
        <f t="array" ref="P1619">_xlfn.IFS($P1618&gt;=$C$7-$B$26,0,$O1618,$P1618+$B$26,TRUE,0)</f>
        <v>0</v>
      </c>
      <c r="Q1619" s="3" t="b" cm="1">
        <f t="array" ref="Q1619">_xlfn.IFS(AND($L1619,NOT($M1619),NOT($O1619)),TRUE,$R1619&gt;=$B$6,FALSE,AND($L1619,NOT($M1619),$O1619,$P1619=0),TRUE,TRUE,FALSE)</f>
        <v>0</v>
      </c>
      <c r="R1619" s="3" cm="1">
        <f t="array" ref="R1619">_xlfn.IFS(AND($Q1618,$R1618&lt;$B$6),$R1618+1,AND(NOT($L1618),$R1618&gt;0),0,TRUE,$R1618)</f>
        <v>0</v>
      </c>
      <c r="S1619" s="1" cm="1">
        <f t="array" ref="S1619">_xlfn.IFS(AND(Q1618,I1618&gt;$B$8),S1618+$B$8,AND(Q1618,I1618&lt;=$B$8),S1618+I1618,TRUE,$S1618)</f>
        <v>71</v>
      </c>
      <c r="T1619" s="1">
        <f t="shared" si="98"/>
        <v>6390</v>
      </c>
      <c r="U1619" s="17">
        <f t="shared" si="99"/>
        <v>237.25247524752476</v>
      </c>
      <c r="V1619" s="47" cm="1">
        <f t="array" ref="V1619">_xlfn.IFS($B$6=1,S1619*$B$10,AND(R1618=0,R1619&gt;=1,I1619&gt;=$B$6*$B$8-1),V1618+$B$6*$B$10*$B$8,AND(R1618=0,R1619&gt;=1,I1619&lt;$B$6*$B$8-1),V1618+I1618*$B$10,TRUE,V1618)</f>
        <v>7100</v>
      </c>
      <c r="W1619" s="17">
        <f t="shared" si="100"/>
        <v>263.61386138613864</v>
      </c>
    </row>
    <row r="1620" spans="7:23" x14ac:dyDescent="0.25">
      <c r="G1620" s="15">
        <v>1618</v>
      </c>
      <c r="H1620" s="1">
        <f t="shared" si="97"/>
        <v>26.95</v>
      </c>
      <c r="I1620" s="15" cm="1">
        <f t="array" ref="I1620">_xlfn.IFS(J1619&gt;=$C$13-$B$26,MINA(I1619+$B$13-S1620+S1619,$B$11),I1619=$B$11,MINA(I1619-S1620+S1619,$B$11),TRUE,MAXA(I1619-S1620+S1619,0))</f>
        <v>0</v>
      </c>
      <c r="J1620" s="1" cm="1">
        <f t="array" ref="J1620">_xlfn.IFS(J1619&gt;=$C$13-$B$26,0,I1619&lt;$B$11,J1619+$B$26,TRUE,0)</f>
        <v>1.4166666666666665</v>
      </c>
      <c r="K1620" s="3" cm="1">
        <f t="array" ref="K1620">_xlfn.IFS(AND(NOT($K1619=0),$L1619),0,NOT($L1619),$K1619+$B$26,TRUE,$K1619)</f>
        <v>1.1666666666666674</v>
      </c>
      <c r="L1620" s="3" t="b" cm="1">
        <f t="array" ref="L1620">_xlfn.IFS(AND($I1620&gt;0,$K1620&gt;=$C$5-$B$26),TRUE,$R1620&gt;=$B$6,FALSE,$I1620=0,FALSE,TRUE,$L1619)</f>
        <v>0</v>
      </c>
      <c r="M1620" s="3" t="b" cm="1">
        <f t="array" ref="M1620">_xlfn.IFS($N1620&gt;=$B$4-$B$26,FALSE,AND($I1620&gt;0,$K1620&gt;=$B$5-$B$26),TRUE,AND($L1620,NOT($M1619)),FALSE,$M1619,TRUE,TRUE,FALSE)</f>
        <v>0</v>
      </c>
      <c r="N1620" s="3" cm="1">
        <f t="array" ref="N1620">_xlfn.IFS($M1619,$N1619+$B$26,NOT($M1619),0,TRUE,$M1619)</f>
        <v>0</v>
      </c>
      <c r="O1620" s="3" t="b" cm="1">
        <f t="array" ref="O1620">_xlfn.IFS($M1620,FALSE,AND($L1620,NOT($M1620),$R1620&lt;$B$6,$I1620&gt;0),TRUE,TRUE,FALSE)</f>
        <v>0</v>
      </c>
      <c r="P1620" s="3" cm="1">
        <f t="array" ref="P1620">_xlfn.IFS($P1619&gt;=$C$7-$B$26,0,$O1619,$P1619+$B$26,TRUE,0)</f>
        <v>0</v>
      </c>
      <c r="Q1620" s="3" t="b" cm="1">
        <f t="array" ref="Q1620">_xlfn.IFS(AND($L1620,NOT($M1620),NOT($O1620)),TRUE,$R1620&gt;=$B$6,FALSE,AND($L1620,NOT($M1620),$O1620,$P1620=0),TRUE,TRUE,FALSE)</f>
        <v>0</v>
      </c>
      <c r="R1620" s="3" cm="1">
        <f t="array" ref="R1620">_xlfn.IFS(AND($Q1619,$R1619&lt;$B$6),$R1619+1,AND(NOT($L1619),$R1619&gt;0),0,TRUE,$R1619)</f>
        <v>0</v>
      </c>
      <c r="S1620" s="1" cm="1">
        <f t="array" ref="S1620">_xlfn.IFS(AND(Q1619,I1619&gt;$B$8),S1619+$B$8,AND(Q1619,I1619&lt;=$B$8),S1619+I1619,TRUE,$S1619)</f>
        <v>71</v>
      </c>
      <c r="T1620" s="1">
        <f t="shared" si="98"/>
        <v>6390</v>
      </c>
      <c r="U1620" s="17">
        <f t="shared" si="99"/>
        <v>237.10575139146567</v>
      </c>
      <c r="V1620" s="47" cm="1">
        <f t="array" ref="V1620">_xlfn.IFS($B$6=1,S1620*$B$10,AND(R1619=0,R1620&gt;=1,I1620&gt;=$B$6*$B$8-1),V1619+$B$6*$B$10*$B$8,AND(R1619=0,R1620&gt;=1,I1620&lt;$B$6*$B$8-1),V1619+I1619*$B$10,TRUE,V1619)</f>
        <v>7100</v>
      </c>
      <c r="W1620" s="17">
        <f t="shared" si="100"/>
        <v>263.45083487940633</v>
      </c>
    </row>
    <row r="1621" spans="7:23" x14ac:dyDescent="0.25">
      <c r="G1621" s="15">
        <v>1619</v>
      </c>
      <c r="H1621" s="1">
        <f t="shared" si="97"/>
        <v>26.966666666666665</v>
      </c>
      <c r="I1621" s="15" cm="1">
        <f t="array" ref="I1621">_xlfn.IFS(J1620&gt;=$C$13-$B$26,MINA(I1620+$B$13-S1621+S1620,$B$11),I1620=$B$11,MINA(I1620-S1621+S1620,$B$11),TRUE,MAXA(I1620-S1621+S1620,0))</f>
        <v>0</v>
      </c>
      <c r="J1621" s="1" cm="1">
        <f t="array" ref="J1621">_xlfn.IFS(J1620&gt;=$C$13-$B$26,0,I1620&lt;$B$11,J1620+$B$26,TRUE,0)</f>
        <v>1.4333333333333331</v>
      </c>
      <c r="K1621" s="3" cm="1">
        <f t="array" ref="K1621">_xlfn.IFS(AND(NOT($K1620=0),$L1620),0,NOT($L1620),$K1620+$B$26,TRUE,$K1620)</f>
        <v>1.183333333333334</v>
      </c>
      <c r="L1621" s="3" t="b" cm="1">
        <f t="array" ref="L1621">_xlfn.IFS(AND($I1621&gt;0,$K1621&gt;=$C$5-$B$26),TRUE,$R1621&gt;=$B$6,FALSE,$I1621=0,FALSE,TRUE,$L1620)</f>
        <v>0</v>
      </c>
      <c r="M1621" s="3" t="b" cm="1">
        <f t="array" ref="M1621">_xlfn.IFS($N1621&gt;=$B$4-$B$26,FALSE,AND($I1621&gt;0,$K1621&gt;=$B$5-$B$26),TRUE,AND($L1621,NOT($M1620)),FALSE,$M1620,TRUE,TRUE,FALSE)</f>
        <v>0</v>
      </c>
      <c r="N1621" s="3" cm="1">
        <f t="array" ref="N1621">_xlfn.IFS($M1620,$N1620+$B$26,NOT($M1620),0,TRUE,$M1620)</f>
        <v>0</v>
      </c>
      <c r="O1621" s="3" t="b" cm="1">
        <f t="array" ref="O1621">_xlfn.IFS($M1621,FALSE,AND($L1621,NOT($M1621),$R1621&lt;$B$6,$I1621&gt;0),TRUE,TRUE,FALSE)</f>
        <v>0</v>
      </c>
      <c r="P1621" s="3" cm="1">
        <f t="array" ref="P1621">_xlfn.IFS($P1620&gt;=$C$7-$B$26,0,$O1620,$P1620+$B$26,TRUE,0)</f>
        <v>0</v>
      </c>
      <c r="Q1621" s="3" t="b" cm="1">
        <f t="array" ref="Q1621">_xlfn.IFS(AND($L1621,NOT($M1621),NOT($O1621)),TRUE,$R1621&gt;=$B$6,FALSE,AND($L1621,NOT($M1621),$O1621,$P1621=0),TRUE,TRUE,FALSE)</f>
        <v>0</v>
      </c>
      <c r="R1621" s="3" cm="1">
        <f t="array" ref="R1621">_xlfn.IFS(AND($Q1620,$R1620&lt;$B$6),$R1620+1,AND(NOT($L1620),$R1620&gt;0),0,TRUE,$R1620)</f>
        <v>0</v>
      </c>
      <c r="S1621" s="1" cm="1">
        <f t="array" ref="S1621">_xlfn.IFS(AND(Q1620,I1620&gt;$B$8),S1620+$B$8,AND(Q1620,I1620&lt;=$B$8),S1620+I1620,TRUE,$S1620)</f>
        <v>71</v>
      </c>
      <c r="T1621" s="1">
        <f t="shared" si="98"/>
        <v>6390</v>
      </c>
      <c r="U1621" s="17">
        <f t="shared" si="99"/>
        <v>236.95920889987642</v>
      </c>
      <c r="V1621" s="47" cm="1">
        <f t="array" ref="V1621">_xlfn.IFS($B$6=1,S1621*$B$10,AND(R1620=0,R1621&gt;=1,I1621&gt;=$B$6*$B$8-1),V1620+$B$6*$B$10*$B$8,AND(R1620=0,R1621&gt;=1,I1621&lt;$B$6*$B$8-1),V1620+I1620*$B$10,TRUE,V1620)</f>
        <v>7100</v>
      </c>
      <c r="W1621" s="17">
        <f t="shared" si="100"/>
        <v>263.28800988875156</v>
      </c>
    </row>
    <row r="1622" spans="7:23" x14ac:dyDescent="0.25">
      <c r="G1622" s="15">
        <v>1620</v>
      </c>
      <c r="H1622" s="1">
        <f t="shared" si="97"/>
        <v>26.983333333333334</v>
      </c>
      <c r="I1622" s="15" cm="1">
        <f t="array" ref="I1622">_xlfn.IFS(J1621&gt;=$C$13-$B$26,MINA(I1621+$B$13-S1622+S1621,$B$11),I1621=$B$11,MINA(I1621-S1622+S1621,$B$11),TRUE,MAXA(I1621-S1622+S1621,0))</f>
        <v>0</v>
      </c>
      <c r="J1622" s="1" cm="1">
        <f t="array" ref="J1622">_xlfn.IFS(J1621&gt;=$C$13-$B$26,0,I1621&lt;$B$11,J1621+$B$26,TRUE,0)</f>
        <v>1.4499999999999997</v>
      </c>
      <c r="K1622" s="3" cm="1">
        <f t="array" ref="K1622">_xlfn.IFS(AND(NOT($K1621=0),$L1621),0,NOT($L1621),$K1621+$B$26,TRUE,$K1621)</f>
        <v>1.2000000000000006</v>
      </c>
      <c r="L1622" s="3" t="b" cm="1">
        <f t="array" ref="L1622">_xlfn.IFS(AND($I1622&gt;0,$K1622&gt;=$C$5-$B$26),TRUE,$R1622&gt;=$B$6,FALSE,$I1622=0,FALSE,TRUE,$L1621)</f>
        <v>0</v>
      </c>
      <c r="M1622" s="3" t="b" cm="1">
        <f t="array" ref="M1622">_xlfn.IFS($N1622&gt;=$B$4-$B$26,FALSE,AND($I1622&gt;0,$K1622&gt;=$B$5-$B$26),TRUE,AND($L1622,NOT($M1621)),FALSE,$M1621,TRUE,TRUE,FALSE)</f>
        <v>0</v>
      </c>
      <c r="N1622" s="3" cm="1">
        <f t="array" ref="N1622">_xlfn.IFS($M1621,$N1621+$B$26,NOT($M1621),0,TRUE,$M1621)</f>
        <v>0</v>
      </c>
      <c r="O1622" s="3" t="b" cm="1">
        <f t="array" ref="O1622">_xlfn.IFS($M1622,FALSE,AND($L1622,NOT($M1622),$R1622&lt;$B$6,$I1622&gt;0),TRUE,TRUE,FALSE)</f>
        <v>0</v>
      </c>
      <c r="P1622" s="3" cm="1">
        <f t="array" ref="P1622">_xlfn.IFS($P1621&gt;=$C$7-$B$26,0,$O1621,$P1621+$B$26,TRUE,0)</f>
        <v>0</v>
      </c>
      <c r="Q1622" s="3" t="b" cm="1">
        <f t="array" ref="Q1622">_xlfn.IFS(AND($L1622,NOT($M1622),NOT($O1622)),TRUE,$R1622&gt;=$B$6,FALSE,AND($L1622,NOT($M1622),$O1622,$P1622=0),TRUE,TRUE,FALSE)</f>
        <v>0</v>
      </c>
      <c r="R1622" s="3" cm="1">
        <f t="array" ref="R1622">_xlfn.IFS(AND($Q1621,$R1621&lt;$B$6),$R1621+1,AND(NOT($L1621),$R1621&gt;0),0,TRUE,$R1621)</f>
        <v>0</v>
      </c>
      <c r="S1622" s="1" cm="1">
        <f t="array" ref="S1622">_xlfn.IFS(AND(Q1621,I1621&gt;$B$8),S1621+$B$8,AND(Q1621,I1621&lt;=$B$8),S1621+I1621,TRUE,$S1621)</f>
        <v>71</v>
      </c>
      <c r="T1622" s="1">
        <f t="shared" si="98"/>
        <v>6390</v>
      </c>
      <c r="U1622" s="17">
        <f t="shared" si="99"/>
        <v>236.81284743668931</v>
      </c>
      <c r="V1622" s="47" cm="1">
        <f t="array" ref="V1622">_xlfn.IFS($B$6=1,S1622*$B$10,AND(R1621=0,R1622&gt;=1,I1622&gt;=$B$6*$B$8-1),V1621+$B$6*$B$10*$B$8,AND(R1621=0,R1622&gt;=1,I1622&lt;$B$6*$B$8-1),V1621+I1621*$B$10,TRUE,V1621)</f>
        <v>7100</v>
      </c>
      <c r="W1622" s="17">
        <f t="shared" si="100"/>
        <v>263.12538604076587</v>
      </c>
    </row>
    <row r="1623" spans="7:23" x14ac:dyDescent="0.25">
      <c r="G1623" s="15">
        <v>1621</v>
      </c>
      <c r="H1623" s="1">
        <f t="shared" si="97"/>
        <v>27</v>
      </c>
      <c r="I1623" s="15" cm="1">
        <f t="array" ref="I1623">_xlfn.IFS(J1622&gt;=$C$13-$B$26,MINA(I1622+$B$13-S1623+S1622,$B$11),I1622=$B$11,MINA(I1622-S1623+S1622,$B$11),TRUE,MAXA(I1622-S1623+S1622,0))</f>
        <v>0</v>
      </c>
      <c r="J1623" s="1" cm="1">
        <f t="array" ref="J1623">_xlfn.IFS(J1622&gt;=$C$13-$B$26,0,I1622&lt;$B$11,J1622+$B$26,TRUE,0)</f>
        <v>1.4666666666666663</v>
      </c>
      <c r="K1623" s="3" cm="1">
        <f t="array" ref="K1623">_xlfn.IFS(AND(NOT($K1622=0),$L1622),0,NOT($L1622),$K1622+$B$26,TRUE,$K1622)</f>
        <v>1.2166666666666672</v>
      </c>
      <c r="L1623" s="3" t="b" cm="1">
        <f t="array" ref="L1623">_xlfn.IFS(AND($I1623&gt;0,$K1623&gt;=$C$5-$B$26),TRUE,$R1623&gt;=$B$6,FALSE,$I1623=0,FALSE,TRUE,$L1622)</f>
        <v>0</v>
      </c>
      <c r="M1623" s="3" t="b" cm="1">
        <f t="array" ref="M1623">_xlfn.IFS($N1623&gt;=$B$4-$B$26,FALSE,AND($I1623&gt;0,$K1623&gt;=$B$5-$B$26),TRUE,AND($L1623,NOT($M1622)),FALSE,$M1622,TRUE,TRUE,FALSE)</f>
        <v>0</v>
      </c>
      <c r="N1623" s="3" cm="1">
        <f t="array" ref="N1623">_xlfn.IFS($M1622,$N1622+$B$26,NOT($M1622),0,TRUE,$M1622)</f>
        <v>0</v>
      </c>
      <c r="O1623" s="3" t="b" cm="1">
        <f t="array" ref="O1623">_xlfn.IFS($M1623,FALSE,AND($L1623,NOT($M1623),$R1623&lt;$B$6,$I1623&gt;0),TRUE,TRUE,FALSE)</f>
        <v>0</v>
      </c>
      <c r="P1623" s="3" cm="1">
        <f t="array" ref="P1623">_xlfn.IFS($P1622&gt;=$C$7-$B$26,0,$O1622,$P1622+$B$26,TRUE,0)</f>
        <v>0</v>
      </c>
      <c r="Q1623" s="3" t="b" cm="1">
        <f t="array" ref="Q1623">_xlfn.IFS(AND($L1623,NOT($M1623),NOT($O1623)),TRUE,$R1623&gt;=$B$6,FALSE,AND($L1623,NOT($M1623),$O1623,$P1623=0),TRUE,TRUE,FALSE)</f>
        <v>0</v>
      </c>
      <c r="R1623" s="3" cm="1">
        <f t="array" ref="R1623">_xlfn.IFS(AND($Q1622,$R1622&lt;$B$6),$R1622+1,AND(NOT($L1622),$R1622&gt;0),0,TRUE,$R1622)</f>
        <v>0</v>
      </c>
      <c r="S1623" s="1" cm="1">
        <f t="array" ref="S1623">_xlfn.IFS(AND(Q1622,I1622&gt;$B$8),S1622+$B$8,AND(Q1622,I1622&lt;=$B$8),S1622+I1622,TRUE,$S1622)</f>
        <v>71</v>
      </c>
      <c r="T1623" s="1">
        <f t="shared" si="98"/>
        <v>6390</v>
      </c>
      <c r="U1623" s="17">
        <f t="shared" si="99"/>
        <v>236.66666666666666</v>
      </c>
      <c r="V1623" s="47" cm="1">
        <f t="array" ref="V1623">_xlfn.IFS($B$6=1,S1623*$B$10,AND(R1622=0,R1623&gt;=1,I1623&gt;=$B$6*$B$8-1),V1622+$B$6*$B$10*$B$8,AND(R1622=0,R1623&gt;=1,I1623&lt;$B$6*$B$8-1),V1622+I1622*$B$10,TRUE,V1622)</f>
        <v>7100</v>
      </c>
      <c r="W1623" s="17">
        <f t="shared" si="100"/>
        <v>262.96296296296299</v>
      </c>
    </row>
    <row r="1624" spans="7:23" x14ac:dyDescent="0.25">
      <c r="G1624" s="15">
        <v>1622</v>
      </c>
      <c r="H1624" s="1">
        <f t="shared" si="97"/>
        <v>27.016666666666666</v>
      </c>
      <c r="I1624" s="15" cm="1">
        <f t="array" ref="I1624">_xlfn.IFS(J1623&gt;=$C$13-$B$26,MINA(I1623+$B$13-S1624+S1623,$B$11),I1623=$B$11,MINA(I1623-S1624+S1623,$B$11),TRUE,MAXA(I1623-S1624+S1623,0))</f>
        <v>0</v>
      </c>
      <c r="J1624" s="1" cm="1">
        <f t="array" ref="J1624">_xlfn.IFS(J1623&gt;=$C$13-$B$26,0,I1623&lt;$B$11,J1623+$B$26,TRUE,0)</f>
        <v>1.4833333333333329</v>
      </c>
      <c r="K1624" s="3" cm="1">
        <f t="array" ref="K1624">_xlfn.IFS(AND(NOT($K1623=0),$L1623),0,NOT($L1623),$K1623+$B$26,TRUE,$K1623)</f>
        <v>1.2333333333333338</v>
      </c>
      <c r="L1624" s="3" t="b" cm="1">
        <f t="array" ref="L1624">_xlfn.IFS(AND($I1624&gt;0,$K1624&gt;=$C$5-$B$26),TRUE,$R1624&gt;=$B$6,FALSE,$I1624=0,FALSE,TRUE,$L1623)</f>
        <v>0</v>
      </c>
      <c r="M1624" s="3" t="b" cm="1">
        <f t="array" ref="M1624">_xlfn.IFS($N1624&gt;=$B$4-$B$26,FALSE,AND($I1624&gt;0,$K1624&gt;=$B$5-$B$26),TRUE,AND($L1624,NOT($M1623)),FALSE,$M1623,TRUE,TRUE,FALSE)</f>
        <v>0</v>
      </c>
      <c r="N1624" s="3" cm="1">
        <f t="array" ref="N1624">_xlfn.IFS($M1623,$N1623+$B$26,NOT($M1623),0,TRUE,$M1623)</f>
        <v>0</v>
      </c>
      <c r="O1624" s="3" t="b" cm="1">
        <f t="array" ref="O1624">_xlfn.IFS($M1624,FALSE,AND($L1624,NOT($M1624),$R1624&lt;$B$6,$I1624&gt;0),TRUE,TRUE,FALSE)</f>
        <v>0</v>
      </c>
      <c r="P1624" s="3" cm="1">
        <f t="array" ref="P1624">_xlfn.IFS($P1623&gt;=$C$7-$B$26,0,$O1623,$P1623+$B$26,TRUE,0)</f>
        <v>0</v>
      </c>
      <c r="Q1624" s="3" t="b" cm="1">
        <f t="array" ref="Q1624">_xlfn.IFS(AND($L1624,NOT($M1624),NOT($O1624)),TRUE,$R1624&gt;=$B$6,FALSE,AND($L1624,NOT($M1624),$O1624,$P1624=0),TRUE,TRUE,FALSE)</f>
        <v>0</v>
      </c>
      <c r="R1624" s="3" cm="1">
        <f t="array" ref="R1624">_xlfn.IFS(AND($Q1623,$R1623&lt;$B$6),$R1623+1,AND(NOT($L1623),$R1623&gt;0),0,TRUE,$R1623)</f>
        <v>0</v>
      </c>
      <c r="S1624" s="1" cm="1">
        <f t="array" ref="S1624">_xlfn.IFS(AND(Q1623,I1623&gt;$B$8),S1623+$B$8,AND(Q1623,I1623&lt;=$B$8),S1623+I1623,TRUE,$S1623)</f>
        <v>71</v>
      </c>
      <c r="T1624" s="1">
        <f t="shared" si="98"/>
        <v>6390</v>
      </c>
      <c r="U1624" s="17">
        <f t="shared" si="99"/>
        <v>236.52066625539791</v>
      </c>
      <c r="V1624" s="47" cm="1">
        <f t="array" ref="V1624">_xlfn.IFS($B$6=1,S1624*$B$10,AND(R1623=0,R1624&gt;=1,I1624&gt;=$B$6*$B$8-1),V1623+$B$6*$B$10*$B$8,AND(R1623=0,R1624&gt;=1,I1624&lt;$B$6*$B$8-1),V1623+I1623*$B$10,TRUE,V1623)</f>
        <v>7100</v>
      </c>
      <c r="W1624" s="17">
        <f t="shared" si="100"/>
        <v>262.80074028377544</v>
      </c>
    </row>
    <row r="1625" spans="7:23" x14ac:dyDescent="0.25">
      <c r="G1625" s="15">
        <v>1623</v>
      </c>
      <c r="H1625" s="1">
        <f t="shared" si="97"/>
        <v>27.033333333333331</v>
      </c>
      <c r="I1625" s="15" cm="1">
        <f t="array" ref="I1625">_xlfn.IFS(J1624&gt;=$C$13-$B$26,MINA(I1624+$B$13-S1625+S1624,$B$11),I1624=$B$11,MINA(I1624-S1625+S1624,$B$11),TRUE,MAXA(I1624-S1625+S1624,0))</f>
        <v>3</v>
      </c>
      <c r="J1625" s="1" cm="1">
        <f t="array" ref="J1625">_xlfn.IFS(J1624&gt;=$C$13-$B$26,0,I1624&lt;$B$11,J1624+$B$26,TRUE,0)</f>
        <v>0</v>
      </c>
      <c r="K1625" s="3" cm="1">
        <f t="array" ref="K1625">_xlfn.IFS(AND(NOT($K1624=0),$L1624),0,NOT($L1624),$K1624+$B$26,TRUE,$K1624)</f>
        <v>1.2500000000000004</v>
      </c>
      <c r="L1625" s="3" t="b" cm="1">
        <f t="array" ref="L1625">_xlfn.IFS(AND($I1625&gt;0,$K1625&gt;=$C$5-$B$26),TRUE,$R1625&gt;=$B$6,FALSE,$I1625=0,FALSE,TRUE,$L1624)</f>
        <v>1</v>
      </c>
      <c r="M1625" s="3" t="b" cm="1">
        <f t="array" ref="M1625">_xlfn.IFS($N1625&gt;=$B$4-$B$26,FALSE,AND($I1625&gt;0,$K1625&gt;=$B$5-$B$26),TRUE,AND($L1625,NOT($M1624)),FALSE,$M1624,TRUE,TRUE,FALSE)</f>
        <v>1</v>
      </c>
      <c r="N1625" s="3" cm="1">
        <f t="array" ref="N1625">_xlfn.IFS($M1624,$N1624+$B$26,NOT($M1624),0,TRUE,$M1624)</f>
        <v>0</v>
      </c>
      <c r="O1625" s="3" t="b" cm="1">
        <f t="array" ref="O1625">_xlfn.IFS($M1625,FALSE,AND($L1625,NOT($M1625),$R1625&lt;$B$6,$I1625&gt;0),TRUE,TRUE,FALSE)</f>
        <v>0</v>
      </c>
      <c r="P1625" s="3" cm="1">
        <f t="array" ref="P1625">_xlfn.IFS($P1624&gt;=$C$7-$B$26,0,$O1624,$P1624+$B$26,TRUE,0)</f>
        <v>0</v>
      </c>
      <c r="Q1625" s="3" t="b" cm="1">
        <f t="array" ref="Q1625">_xlfn.IFS(AND($L1625,NOT($M1625),NOT($O1625)),TRUE,$R1625&gt;=$B$6,FALSE,AND($L1625,NOT($M1625),$O1625,$P1625=0),TRUE,TRUE,FALSE)</f>
        <v>0</v>
      </c>
      <c r="R1625" s="3" cm="1">
        <f t="array" ref="R1625">_xlfn.IFS(AND($Q1624,$R1624&lt;$B$6),$R1624+1,AND(NOT($L1624),$R1624&gt;0),0,TRUE,$R1624)</f>
        <v>0</v>
      </c>
      <c r="S1625" s="1" cm="1">
        <f t="array" ref="S1625">_xlfn.IFS(AND(Q1624,I1624&gt;$B$8),S1624+$B$8,AND(Q1624,I1624&lt;=$B$8),S1624+I1624,TRUE,$S1624)</f>
        <v>71</v>
      </c>
      <c r="T1625" s="1">
        <f t="shared" si="98"/>
        <v>6390</v>
      </c>
      <c r="U1625" s="17">
        <f t="shared" si="99"/>
        <v>236.37484586929719</v>
      </c>
      <c r="V1625" s="47" cm="1">
        <f t="array" ref="V1625">_xlfn.IFS($B$6=1,S1625*$B$10,AND(R1624=0,R1625&gt;=1,I1625&gt;=$B$6*$B$8-1),V1624+$B$6*$B$10*$B$8,AND(R1624=0,R1625&gt;=1,I1625&lt;$B$6*$B$8-1),V1624+I1624*$B$10,TRUE,V1624)</f>
        <v>7100</v>
      </c>
      <c r="W1625" s="17">
        <f t="shared" si="100"/>
        <v>262.63871763255241</v>
      </c>
    </row>
    <row r="1626" spans="7:23" x14ac:dyDescent="0.25">
      <c r="G1626" s="15">
        <v>1624</v>
      </c>
      <c r="H1626" s="1">
        <f t="shared" si="97"/>
        <v>27.05</v>
      </c>
      <c r="I1626" s="15" cm="1">
        <f t="array" ref="I1626">_xlfn.IFS(J1625&gt;=$C$13-$B$26,MINA(I1625+$B$13-S1626+S1625,$B$11),I1625=$B$11,MINA(I1625-S1626+S1625,$B$11),TRUE,MAXA(I1625-S1626+S1625,0))</f>
        <v>3</v>
      </c>
      <c r="J1626" s="1" cm="1">
        <f t="array" ref="J1626">_xlfn.IFS(J1625&gt;=$C$13-$B$26,0,I1625&lt;$B$11,J1625+$B$26,TRUE,0)</f>
        <v>1.6666666666666666E-2</v>
      </c>
      <c r="K1626" s="3" cm="1">
        <f t="array" ref="K1626">_xlfn.IFS(AND(NOT($K1625=0),$L1625),0,NOT($L1625),$K1625+$B$26,TRUE,$K1625)</f>
        <v>0</v>
      </c>
      <c r="L1626" s="3" t="b" cm="1">
        <f t="array" ref="L1626">_xlfn.IFS(AND($I1626&gt;0,$K1626&gt;=$C$5-$B$26),TRUE,$R1626&gt;=$B$6,FALSE,$I1626=0,FALSE,TRUE,$L1625)</f>
        <v>1</v>
      </c>
      <c r="M1626" s="3" t="b" cm="1">
        <f t="array" ref="M1626">_xlfn.IFS($N1626&gt;=$B$4-$B$26,FALSE,AND($I1626&gt;0,$K1626&gt;=$B$5-$B$26),TRUE,AND($L1626,NOT($M1625)),FALSE,$M1625,TRUE,TRUE,FALSE)</f>
        <v>1</v>
      </c>
      <c r="N1626" s="3" cm="1">
        <f t="array" ref="N1626">_xlfn.IFS($M1625,$N1625+$B$26,NOT($M1625),0,TRUE,$M1625)</f>
        <v>1.6666666666666666E-2</v>
      </c>
      <c r="O1626" s="3" t="b" cm="1">
        <f t="array" ref="O1626">_xlfn.IFS($M1626,FALSE,AND($L1626,NOT($M1626),$R1626&lt;$B$6,$I1626&gt;0),TRUE,TRUE,FALSE)</f>
        <v>0</v>
      </c>
      <c r="P1626" s="3" cm="1">
        <f t="array" ref="P1626">_xlfn.IFS($P1625&gt;=$C$7-$B$26,0,$O1625,$P1625+$B$26,TRUE,0)</f>
        <v>0</v>
      </c>
      <c r="Q1626" s="3" t="b" cm="1">
        <f t="array" ref="Q1626">_xlfn.IFS(AND($L1626,NOT($M1626),NOT($O1626)),TRUE,$R1626&gt;=$B$6,FALSE,AND($L1626,NOT($M1626),$O1626,$P1626=0),TRUE,TRUE,FALSE)</f>
        <v>0</v>
      </c>
      <c r="R1626" s="3" cm="1">
        <f t="array" ref="R1626">_xlfn.IFS(AND($Q1625,$R1625&lt;$B$6),$R1625+1,AND(NOT($L1625),$R1625&gt;0),0,TRUE,$R1625)</f>
        <v>0</v>
      </c>
      <c r="S1626" s="1" cm="1">
        <f t="array" ref="S1626">_xlfn.IFS(AND(Q1625,I1625&gt;$B$8),S1625+$B$8,AND(Q1625,I1625&lt;=$B$8),S1625+I1625,TRUE,$S1625)</f>
        <v>71</v>
      </c>
      <c r="T1626" s="1">
        <f t="shared" si="98"/>
        <v>6390</v>
      </c>
      <c r="U1626" s="17">
        <f t="shared" si="99"/>
        <v>236.22920517560073</v>
      </c>
      <c r="V1626" s="47" cm="1">
        <f t="array" ref="V1626">_xlfn.IFS($B$6=1,S1626*$B$10,AND(R1625=0,R1626&gt;=1,I1626&gt;=$B$6*$B$8-1),V1625+$B$6*$B$10*$B$8,AND(R1625=0,R1626&gt;=1,I1626&lt;$B$6*$B$8-1),V1625+I1625*$B$10,TRUE,V1625)</f>
        <v>7100</v>
      </c>
      <c r="W1626" s="17">
        <f t="shared" si="100"/>
        <v>262.47689463955635</v>
      </c>
    </row>
    <row r="1627" spans="7:23" x14ac:dyDescent="0.25">
      <c r="G1627" s="15">
        <v>1625</v>
      </c>
      <c r="H1627" s="1">
        <f t="shared" si="97"/>
        <v>27.066666666666666</v>
      </c>
      <c r="I1627" s="15" cm="1">
        <f t="array" ref="I1627">_xlfn.IFS(J1626&gt;=$C$13-$B$26,MINA(I1626+$B$13-S1627+S1626,$B$11),I1626=$B$11,MINA(I1626-S1627+S1626,$B$11),TRUE,MAXA(I1626-S1627+S1626,0))</f>
        <v>3</v>
      </c>
      <c r="J1627" s="1" cm="1">
        <f t="array" ref="J1627">_xlfn.IFS(J1626&gt;=$C$13-$B$26,0,I1626&lt;$B$11,J1626+$B$26,TRUE,0)</f>
        <v>3.3333333333333333E-2</v>
      </c>
      <c r="K1627" s="3" cm="1">
        <f t="array" ref="K1627">_xlfn.IFS(AND(NOT($K1626=0),$L1626),0,NOT($L1626),$K1626+$B$26,TRUE,$K1626)</f>
        <v>0</v>
      </c>
      <c r="L1627" s="3" t="b" cm="1">
        <f t="array" ref="L1627">_xlfn.IFS(AND($I1627&gt;0,$K1627&gt;=$C$5-$B$26),TRUE,$R1627&gt;=$B$6,FALSE,$I1627=0,FALSE,TRUE,$L1626)</f>
        <v>1</v>
      </c>
      <c r="M1627" s="3" t="b" cm="1">
        <f t="array" ref="M1627">_xlfn.IFS($N1627&gt;=$B$4-$B$26,FALSE,AND($I1627&gt;0,$K1627&gt;=$B$5-$B$26),TRUE,AND($L1627,NOT($M1626)),FALSE,$M1626,TRUE,TRUE,FALSE)</f>
        <v>0</v>
      </c>
      <c r="N1627" s="3" cm="1">
        <f t="array" ref="N1627">_xlfn.IFS($M1626,$N1626+$B$26,NOT($M1626),0,TRUE,$M1626)</f>
        <v>3.3333333333333333E-2</v>
      </c>
      <c r="O1627" s="3" t="b" cm="1">
        <f t="array" ref="O1627">_xlfn.IFS($M1627,FALSE,AND($L1627,NOT($M1627),$R1627&lt;$B$6,$I1627&gt;0),TRUE,TRUE,FALSE)</f>
        <v>1</v>
      </c>
      <c r="P1627" s="3" cm="1">
        <f t="array" ref="P1627">_xlfn.IFS($P1626&gt;=$C$7-$B$26,0,$O1626,$P1626+$B$26,TRUE,0)</f>
        <v>0</v>
      </c>
      <c r="Q1627" s="3" t="b" cm="1">
        <f t="array" ref="Q1627">_xlfn.IFS(AND($L1627,NOT($M1627),NOT($O1627)),TRUE,$R1627&gt;=$B$6,FALSE,AND($L1627,NOT($M1627),$O1627,$P1627=0),TRUE,TRUE,FALSE)</f>
        <v>1</v>
      </c>
      <c r="R1627" s="3" cm="1">
        <f t="array" ref="R1627">_xlfn.IFS(AND($Q1626,$R1626&lt;$B$6),$R1626+1,AND(NOT($L1626),$R1626&gt;0),0,TRUE,$R1626)</f>
        <v>0</v>
      </c>
      <c r="S1627" s="1" cm="1">
        <f t="array" ref="S1627">_xlfn.IFS(AND(Q1626,I1626&gt;$B$8),S1626+$B$8,AND(Q1626,I1626&lt;=$B$8),S1626+I1626,TRUE,$S1626)</f>
        <v>71</v>
      </c>
      <c r="T1627" s="1">
        <f t="shared" si="98"/>
        <v>6390</v>
      </c>
      <c r="U1627" s="17">
        <f t="shared" si="99"/>
        <v>236.08374384236453</v>
      </c>
      <c r="V1627" s="47" cm="1">
        <f t="array" ref="V1627">_xlfn.IFS($B$6=1,S1627*$B$10,AND(R1626=0,R1627&gt;=1,I1627&gt;=$B$6*$B$8-1),V1626+$B$6*$B$10*$B$8,AND(R1626=0,R1627&gt;=1,I1627&lt;$B$6*$B$8-1),V1626+I1626*$B$10,TRUE,V1626)</f>
        <v>7100</v>
      </c>
      <c r="W1627" s="17">
        <f t="shared" si="100"/>
        <v>262.3152709359606</v>
      </c>
    </row>
    <row r="1628" spans="7:23" x14ac:dyDescent="0.25">
      <c r="G1628" s="15">
        <v>1626</v>
      </c>
      <c r="H1628" s="1">
        <f t="shared" si="97"/>
        <v>27.083333333333332</v>
      </c>
      <c r="I1628" s="15" cm="1">
        <f t="array" ref="I1628">_xlfn.IFS(J1627&gt;=$C$13-$B$26,MINA(I1627+$B$13-S1628+S1627,$B$11),I1627=$B$11,MINA(I1627-S1628+S1627,$B$11),TRUE,MAXA(I1627-S1628+S1627,0))</f>
        <v>2</v>
      </c>
      <c r="J1628" s="1" cm="1">
        <f t="array" ref="J1628">_xlfn.IFS(J1627&gt;=$C$13-$B$26,0,I1627&lt;$B$11,J1627+$B$26,TRUE,0)</f>
        <v>0.05</v>
      </c>
      <c r="K1628" s="3" cm="1">
        <f t="array" ref="K1628">_xlfn.IFS(AND(NOT($K1627=0),$L1627),0,NOT($L1627),$K1627+$B$26,TRUE,$K1627)</f>
        <v>0</v>
      </c>
      <c r="L1628" s="3" t="b" cm="1">
        <f t="array" ref="L1628">_xlfn.IFS(AND($I1628&gt;0,$K1628&gt;=$C$5-$B$26),TRUE,$R1628&gt;=$B$6,FALSE,$I1628=0,FALSE,TRUE,$L1627)</f>
        <v>1</v>
      </c>
      <c r="M1628" s="3" t="b" cm="1">
        <f t="array" ref="M1628">_xlfn.IFS($N1628&gt;=$B$4-$B$26,FALSE,AND($I1628&gt;0,$K1628&gt;=$B$5-$B$26),TRUE,AND($L1628,NOT($M1627)),FALSE,$M1627,TRUE,TRUE,FALSE)</f>
        <v>0</v>
      </c>
      <c r="N1628" s="3" cm="1">
        <f t="array" ref="N1628">_xlfn.IFS($M1627,$N1627+$B$26,NOT($M1627),0,TRUE,$M1627)</f>
        <v>0</v>
      </c>
      <c r="O1628" s="3" t="b" cm="1">
        <f t="array" ref="O1628">_xlfn.IFS($M1628,FALSE,AND($L1628,NOT($M1628),$R1628&lt;$B$6,$I1628&gt;0),TRUE,TRUE,FALSE)</f>
        <v>1</v>
      </c>
      <c r="P1628" s="3" cm="1">
        <f t="array" ref="P1628">_xlfn.IFS($P1627&gt;=$C$7-$B$26,0,$O1627,$P1627+$B$26,TRUE,0)</f>
        <v>1.6666666666666666E-2</v>
      </c>
      <c r="Q1628" s="3" t="b" cm="1">
        <f t="array" ref="Q1628">_xlfn.IFS(AND($L1628,NOT($M1628),NOT($O1628)),TRUE,$R1628&gt;=$B$6,FALSE,AND($L1628,NOT($M1628),$O1628,$P1628=0),TRUE,TRUE,FALSE)</f>
        <v>0</v>
      </c>
      <c r="R1628" s="3" cm="1">
        <f t="array" ref="R1628">_xlfn.IFS(AND($Q1627,$R1627&lt;$B$6),$R1627+1,AND(NOT($L1627),$R1627&gt;0),0,TRUE,$R1627)</f>
        <v>1</v>
      </c>
      <c r="S1628" s="1" cm="1">
        <f t="array" ref="S1628">_xlfn.IFS(AND(Q1627,I1627&gt;$B$8),S1627+$B$8,AND(Q1627,I1627&lt;=$B$8),S1627+I1627,TRUE,$S1627)</f>
        <v>72</v>
      </c>
      <c r="T1628" s="1">
        <f t="shared" si="98"/>
        <v>6480</v>
      </c>
      <c r="U1628" s="17">
        <f t="shared" si="99"/>
        <v>239.26153846153846</v>
      </c>
      <c r="V1628" s="47" cm="1">
        <f t="array" ref="V1628">_xlfn.IFS($B$6=1,S1628*$B$10,AND(R1627=0,R1628&gt;=1,I1628&gt;=$B$6*$B$8-1),V1627+$B$6*$B$10*$B$8,AND(R1627=0,R1628&gt;=1,I1628&lt;$B$6*$B$8-1),V1627+I1627*$B$10,TRUE,V1627)</f>
        <v>7400</v>
      </c>
      <c r="W1628" s="17">
        <f t="shared" si="100"/>
        <v>273.23076923076923</v>
      </c>
    </row>
    <row r="1629" spans="7:23" x14ac:dyDescent="0.25">
      <c r="G1629" s="15">
        <v>1627</v>
      </c>
      <c r="H1629" s="1">
        <f t="shared" si="97"/>
        <v>27.099999999999998</v>
      </c>
      <c r="I1629" s="15" cm="1">
        <f t="array" ref="I1629">_xlfn.IFS(J1628&gt;=$C$13-$B$26,MINA(I1628+$B$13-S1629+S1628,$B$11),I1628=$B$11,MINA(I1628-S1629+S1628,$B$11),TRUE,MAXA(I1628-S1629+S1628,0))</f>
        <v>2</v>
      </c>
      <c r="J1629" s="1" cm="1">
        <f t="array" ref="J1629">_xlfn.IFS(J1628&gt;=$C$13-$B$26,0,I1628&lt;$B$11,J1628+$B$26,TRUE,0)</f>
        <v>6.6666666666666666E-2</v>
      </c>
      <c r="K1629" s="3" cm="1">
        <f t="array" ref="K1629">_xlfn.IFS(AND(NOT($K1628=0),$L1628),0,NOT($L1628),$K1628+$B$26,TRUE,$K1628)</f>
        <v>0</v>
      </c>
      <c r="L1629" s="3" t="b" cm="1">
        <f t="array" ref="L1629">_xlfn.IFS(AND($I1629&gt;0,$K1629&gt;=$C$5-$B$26),TRUE,$R1629&gt;=$B$6,FALSE,$I1629=0,FALSE,TRUE,$L1628)</f>
        <v>1</v>
      </c>
      <c r="M1629" s="3" t="b" cm="1">
        <f t="array" ref="M1629">_xlfn.IFS($N1629&gt;=$B$4-$B$26,FALSE,AND($I1629&gt;0,$K1629&gt;=$B$5-$B$26),TRUE,AND($L1629,NOT($M1628)),FALSE,$M1628,TRUE,TRUE,FALSE)</f>
        <v>0</v>
      </c>
      <c r="N1629" s="3" cm="1">
        <f t="array" ref="N1629">_xlfn.IFS($M1628,$N1628+$B$26,NOT($M1628),0,TRUE,$M1628)</f>
        <v>0</v>
      </c>
      <c r="O1629" s="3" t="b" cm="1">
        <f t="array" ref="O1629">_xlfn.IFS($M1629,FALSE,AND($L1629,NOT($M1629),$R1629&lt;$B$6,$I1629&gt;0),TRUE,TRUE,FALSE)</f>
        <v>1</v>
      </c>
      <c r="P1629" s="3" cm="1">
        <f t="array" ref="P1629">_xlfn.IFS($P1628&gt;=$C$7-$B$26,0,$O1628,$P1628+$B$26,TRUE,0)</f>
        <v>3.3333333333333333E-2</v>
      </c>
      <c r="Q1629" s="3" t="b" cm="1">
        <f t="array" ref="Q1629">_xlfn.IFS(AND($L1629,NOT($M1629),NOT($O1629)),TRUE,$R1629&gt;=$B$6,FALSE,AND($L1629,NOT($M1629),$O1629,$P1629=0),TRUE,TRUE,FALSE)</f>
        <v>0</v>
      </c>
      <c r="R1629" s="3" cm="1">
        <f t="array" ref="R1629">_xlfn.IFS(AND($Q1628,$R1628&lt;$B$6),$R1628+1,AND(NOT($L1628),$R1628&gt;0),0,TRUE,$R1628)</f>
        <v>1</v>
      </c>
      <c r="S1629" s="1" cm="1">
        <f t="array" ref="S1629">_xlfn.IFS(AND(Q1628,I1628&gt;$B$8),S1628+$B$8,AND(Q1628,I1628&lt;=$B$8),S1628+I1628,TRUE,$S1628)</f>
        <v>72</v>
      </c>
      <c r="T1629" s="1">
        <f t="shared" si="98"/>
        <v>6480</v>
      </c>
      <c r="U1629" s="17">
        <f t="shared" si="99"/>
        <v>239.11439114391146</v>
      </c>
      <c r="V1629" s="47" cm="1">
        <f t="array" ref="V1629">_xlfn.IFS($B$6=1,S1629*$B$10,AND(R1628=0,R1629&gt;=1,I1629&gt;=$B$6*$B$8-1),V1628+$B$6*$B$10*$B$8,AND(R1628=0,R1629&gt;=1,I1629&lt;$B$6*$B$8-1),V1628+I1628*$B$10,TRUE,V1628)</f>
        <v>7400</v>
      </c>
      <c r="W1629" s="17">
        <f t="shared" si="100"/>
        <v>273.06273062730628</v>
      </c>
    </row>
    <row r="1630" spans="7:23" x14ac:dyDescent="0.25">
      <c r="G1630" s="15">
        <v>1628</v>
      </c>
      <c r="H1630" s="1">
        <f t="shared" si="97"/>
        <v>27.116666666666667</v>
      </c>
      <c r="I1630" s="15" cm="1">
        <f t="array" ref="I1630">_xlfn.IFS(J1629&gt;=$C$13-$B$26,MINA(I1629+$B$13-S1630+S1629,$B$11),I1629=$B$11,MINA(I1629-S1630+S1629,$B$11),TRUE,MAXA(I1629-S1630+S1629,0))</f>
        <v>2</v>
      </c>
      <c r="J1630" s="1" cm="1">
        <f t="array" ref="J1630">_xlfn.IFS(J1629&gt;=$C$13-$B$26,0,I1629&lt;$B$11,J1629+$B$26,TRUE,0)</f>
        <v>8.3333333333333329E-2</v>
      </c>
      <c r="K1630" s="3" cm="1">
        <f t="array" ref="K1630">_xlfn.IFS(AND(NOT($K1629=0),$L1629),0,NOT($L1629),$K1629+$B$26,TRUE,$K1629)</f>
        <v>0</v>
      </c>
      <c r="L1630" s="3" t="b" cm="1">
        <f t="array" ref="L1630">_xlfn.IFS(AND($I1630&gt;0,$K1630&gt;=$C$5-$B$26),TRUE,$R1630&gt;=$B$6,FALSE,$I1630=0,FALSE,TRUE,$L1629)</f>
        <v>1</v>
      </c>
      <c r="M1630" s="3" t="b" cm="1">
        <f t="array" ref="M1630">_xlfn.IFS($N1630&gt;=$B$4-$B$26,FALSE,AND($I1630&gt;0,$K1630&gt;=$B$5-$B$26),TRUE,AND($L1630,NOT($M1629)),FALSE,$M1629,TRUE,TRUE,FALSE)</f>
        <v>0</v>
      </c>
      <c r="N1630" s="3" cm="1">
        <f t="array" ref="N1630">_xlfn.IFS($M1629,$N1629+$B$26,NOT($M1629),0,TRUE,$M1629)</f>
        <v>0</v>
      </c>
      <c r="O1630" s="3" t="b" cm="1">
        <f t="array" ref="O1630">_xlfn.IFS($M1630,FALSE,AND($L1630,NOT($M1630),$R1630&lt;$B$6,$I1630&gt;0),TRUE,TRUE,FALSE)</f>
        <v>1</v>
      </c>
      <c r="P1630" s="3" cm="1">
        <f t="array" ref="P1630">_xlfn.IFS($P1629&gt;=$C$7-$B$26,0,$O1629,$P1629+$B$26,TRUE,0)</f>
        <v>0.05</v>
      </c>
      <c r="Q1630" s="3" t="b" cm="1">
        <f t="array" ref="Q1630">_xlfn.IFS(AND($L1630,NOT($M1630),NOT($O1630)),TRUE,$R1630&gt;=$B$6,FALSE,AND($L1630,NOT($M1630),$O1630,$P1630=0),TRUE,TRUE,FALSE)</f>
        <v>0</v>
      </c>
      <c r="R1630" s="3" cm="1">
        <f t="array" ref="R1630">_xlfn.IFS(AND($Q1629,$R1629&lt;$B$6),$R1629+1,AND(NOT($L1629),$R1629&gt;0),0,TRUE,$R1629)</f>
        <v>1</v>
      </c>
      <c r="S1630" s="1" cm="1">
        <f t="array" ref="S1630">_xlfn.IFS(AND(Q1629,I1629&gt;$B$8),S1629+$B$8,AND(Q1629,I1629&lt;=$B$8),S1629+I1629,TRUE,$S1629)</f>
        <v>72</v>
      </c>
      <c r="T1630" s="1">
        <f t="shared" si="98"/>
        <v>6480</v>
      </c>
      <c r="U1630" s="17">
        <f t="shared" si="99"/>
        <v>238.96742470805162</v>
      </c>
      <c r="V1630" s="47" cm="1">
        <f t="array" ref="V1630">_xlfn.IFS($B$6=1,S1630*$B$10,AND(R1629=0,R1630&gt;=1,I1630&gt;=$B$6*$B$8-1),V1629+$B$6*$B$10*$B$8,AND(R1629=0,R1630&gt;=1,I1630&lt;$B$6*$B$8-1),V1629+I1629*$B$10,TRUE,V1629)</f>
        <v>7400</v>
      </c>
      <c r="W1630" s="17">
        <f t="shared" si="100"/>
        <v>272.89489858635523</v>
      </c>
    </row>
    <row r="1631" spans="7:23" x14ac:dyDescent="0.25">
      <c r="G1631" s="15">
        <v>1629</v>
      </c>
      <c r="H1631" s="1">
        <f t="shared" si="97"/>
        <v>27.133333333333333</v>
      </c>
      <c r="I1631" s="15" cm="1">
        <f t="array" ref="I1631">_xlfn.IFS(J1630&gt;=$C$13-$B$26,MINA(I1630+$B$13-S1631+S1630,$B$11),I1630=$B$11,MINA(I1630-S1631+S1630,$B$11),TRUE,MAXA(I1630-S1631+S1630,0))</f>
        <v>2</v>
      </c>
      <c r="J1631" s="1" cm="1">
        <f t="array" ref="J1631">_xlfn.IFS(J1630&gt;=$C$13-$B$26,0,I1630&lt;$B$11,J1630+$B$26,TRUE,0)</f>
        <v>9.9999999999999992E-2</v>
      </c>
      <c r="K1631" s="3" cm="1">
        <f t="array" ref="K1631">_xlfn.IFS(AND(NOT($K1630=0),$L1630),0,NOT($L1630),$K1630+$B$26,TRUE,$K1630)</f>
        <v>0</v>
      </c>
      <c r="L1631" s="3" t="b" cm="1">
        <f t="array" ref="L1631">_xlfn.IFS(AND($I1631&gt;0,$K1631&gt;=$C$5-$B$26),TRUE,$R1631&gt;=$B$6,FALSE,$I1631=0,FALSE,TRUE,$L1630)</f>
        <v>1</v>
      </c>
      <c r="M1631" s="3" t="b" cm="1">
        <f t="array" ref="M1631">_xlfn.IFS($N1631&gt;=$B$4-$B$26,FALSE,AND($I1631&gt;0,$K1631&gt;=$B$5-$B$26),TRUE,AND($L1631,NOT($M1630)),FALSE,$M1630,TRUE,TRUE,FALSE)</f>
        <v>0</v>
      </c>
      <c r="N1631" s="3" cm="1">
        <f t="array" ref="N1631">_xlfn.IFS($M1630,$N1630+$B$26,NOT($M1630),0,TRUE,$M1630)</f>
        <v>0</v>
      </c>
      <c r="O1631" s="3" t="b" cm="1">
        <f t="array" ref="O1631">_xlfn.IFS($M1631,FALSE,AND($L1631,NOT($M1631),$R1631&lt;$B$6,$I1631&gt;0),TRUE,TRUE,FALSE)</f>
        <v>1</v>
      </c>
      <c r="P1631" s="3" cm="1">
        <f t="array" ref="P1631">_xlfn.IFS($P1630&gt;=$C$7-$B$26,0,$O1630,$P1630+$B$26,TRUE,0)</f>
        <v>6.6666666666666666E-2</v>
      </c>
      <c r="Q1631" s="3" t="b" cm="1">
        <f t="array" ref="Q1631">_xlfn.IFS(AND($L1631,NOT($M1631),NOT($O1631)),TRUE,$R1631&gt;=$B$6,FALSE,AND($L1631,NOT($M1631),$O1631,$P1631=0),TRUE,TRUE,FALSE)</f>
        <v>0</v>
      </c>
      <c r="R1631" s="3" cm="1">
        <f t="array" ref="R1631">_xlfn.IFS(AND($Q1630,$R1630&lt;$B$6),$R1630+1,AND(NOT($L1630),$R1630&gt;0),0,TRUE,$R1630)</f>
        <v>1</v>
      </c>
      <c r="S1631" s="1" cm="1">
        <f t="array" ref="S1631">_xlfn.IFS(AND(Q1630,I1630&gt;$B$8),S1630+$B$8,AND(Q1630,I1630&lt;=$B$8),S1630+I1630,TRUE,$S1630)</f>
        <v>72</v>
      </c>
      <c r="T1631" s="1">
        <f t="shared" si="98"/>
        <v>6480</v>
      </c>
      <c r="U1631" s="17">
        <f t="shared" si="99"/>
        <v>238.82063882063883</v>
      </c>
      <c r="V1631" s="47" cm="1">
        <f t="array" ref="V1631">_xlfn.IFS($B$6=1,S1631*$B$10,AND(R1630=0,R1631&gt;=1,I1631&gt;=$B$6*$B$8-1),V1630+$B$6*$B$10*$B$8,AND(R1630=0,R1631&gt;=1,I1631&lt;$B$6*$B$8-1),V1630+I1630*$B$10,TRUE,V1630)</f>
        <v>7400</v>
      </c>
      <c r="W1631" s="17">
        <f t="shared" si="100"/>
        <v>272.72727272727275</v>
      </c>
    </row>
    <row r="1632" spans="7:23" x14ac:dyDescent="0.25">
      <c r="G1632" s="15">
        <v>1630</v>
      </c>
      <c r="H1632" s="1">
        <f t="shared" si="97"/>
        <v>27.15</v>
      </c>
      <c r="I1632" s="15" cm="1">
        <f t="array" ref="I1632">_xlfn.IFS(J1631&gt;=$C$13-$B$26,MINA(I1631+$B$13-S1632+S1631,$B$11),I1631=$B$11,MINA(I1631-S1632+S1631,$B$11),TRUE,MAXA(I1631-S1632+S1631,0))</f>
        <v>2</v>
      </c>
      <c r="J1632" s="1" cm="1">
        <f t="array" ref="J1632">_xlfn.IFS(J1631&gt;=$C$13-$B$26,0,I1631&lt;$B$11,J1631+$B$26,TRUE,0)</f>
        <v>0.11666666666666665</v>
      </c>
      <c r="K1632" s="3" cm="1">
        <f t="array" ref="K1632">_xlfn.IFS(AND(NOT($K1631=0),$L1631),0,NOT($L1631),$K1631+$B$26,TRUE,$K1631)</f>
        <v>0</v>
      </c>
      <c r="L1632" s="3" t="b" cm="1">
        <f t="array" ref="L1632">_xlfn.IFS(AND($I1632&gt;0,$K1632&gt;=$C$5-$B$26),TRUE,$R1632&gt;=$B$6,FALSE,$I1632=0,FALSE,TRUE,$L1631)</f>
        <v>1</v>
      </c>
      <c r="M1632" s="3" t="b" cm="1">
        <f t="array" ref="M1632">_xlfn.IFS($N1632&gt;=$B$4-$B$26,FALSE,AND($I1632&gt;0,$K1632&gt;=$B$5-$B$26),TRUE,AND($L1632,NOT($M1631)),FALSE,$M1631,TRUE,TRUE,FALSE)</f>
        <v>0</v>
      </c>
      <c r="N1632" s="3" cm="1">
        <f t="array" ref="N1632">_xlfn.IFS($M1631,$N1631+$B$26,NOT($M1631),0,TRUE,$M1631)</f>
        <v>0</v>
      </c>
      <c r="O1632" s="3" t="b" cm="1">
        <f t="array" ref="O1632">_xlfn.IFS($M1632,FALSE,AND($L1632,NOT($M1632),$R1632&lt;$B$6,$I1632&gt;0),TRUE,TRUE,FALSE)</f>
        <v>1</v>
      </c>
      <c r="P1632" s="3" cm="1">
        <f t="array" ref="P1632">_xlfn.IFS($P1631&gt;=$C$7-$B$26,0,$O1631,$P1631+$B$26,TRUE,0)</f>
        <v>8.3333333333333329E-2</v>
      </c>
      <c r="Q1632" s="3" t="b" cm="1">
        <f t="array" ref="Q1632">_xlfn.IFS(AND($L1632,NOT($M1632),NOT($O1632)),TRUE,$R1632&gt;=$B$6,FALSE,AND($L1632,NOT($M1632),$O1632,$P1632=0),TRUE,TRUE,FALSE)</f>
        <v>0</v>
      </c>
      <c r="R1632" s="3" cm="1">
        <f t="array" ref="R1632">_xlfn.IFS(AND($Q1631,$R1631&lt;$B$6),$R1631+1,AND(NOT($L1631),$R1631&gt;0),0,TRUE,$R1631)</f>
        <v>1</v>
      </c>
      <c r="S1632" s="1" cm="1">
        <f t="array" ref="S1632">_xlfn.IFS(AND(Q1631,I1631&gt;$B$8),S1631+$B$8,AND(Q1631,I1631&lt;=$B$8),S1631+I1631,TRUE,$S1631)</f>
        <v>72</v>
      </c>
      <c r="T1632" s="1">
        <f t="shared" si="98"/>
        <v>6480</v>
      </c>
      <c r="U1632" s="17">
        <f t="shared" si="99"/>
        <v>238.67403314917129</v>
      </c>
      <c r="V1632" s="47" cm="1">
        <f t="array" ref="V1632">_xlfn.IFS($B$6=1,S1632*$B$10,AND(R1631=0,R1632&gt;=1,I1632&gt;=$B$6*$B$8-1),V1631+$B$6*$B$10*$B$8,AND(R1631=0,R1632&gt;=1,I1632&lt;$B$6*$B$8-1),V1631+I1631*$B$10,TRUE,V1631)</f>
        <v>7400</v>
      </c>
      <c r="W1632" s="17">
        <f t="shared" si="100"/>
        <v>272.55985267034993</v>
      </c>
    </row>
    <row r="1633" spans="7:23" x14ac:dyDescent="0.25">
      <c r="G1633" s="15">
        <v>1631</v>
      </c>
      <c r="H1633" s="1">
        <f t="shared" si="97"/>
        <v>27.166666666666668</v>
      </c>
      <c r="I1633" s="15" cm="1">
        <f t="array" ref="I1633">_xlfn.IFS(J1632&gt;=$C$13-$B$26,MINA(I1632+$B$13-S1633+S1632,$B$11),I1632=$B$11,MINA(I1632-S1633+S1632,$B$11),TRUE,MAXA(I1632-S1633+S1632,0))</f>
        <v>2</v>
      </c>
      <c r="J1633" s="1" cm="1">
        <f t="array" ref="J1633">_xlfn.IFS(J1632&gt;=$C$13-$B$26,0,I1632&lt;$B$11,J1632+$B$26,TRUE,0)</f>
        <v>0.13333333333333333</v>
      </c>
      <c r="K1633" s="3" cm="1">
        <f t="array" ref="K1633">_xlfn.IFS(AND(NOT($K1632=0),$L1632),0,NOT($L1632),$K1632+$B$26,TRUE,$K1632)</f>
        <v>0</v>
      </c>
      <c r="L1633" s="3" t="b" cm="1">
        <f t="array" ref="L1633">_xlfn.IFS(AND($I1633&gt;0,$K1633&gt;=$C$5-$B$26),TRUE,$R1633&gt;=$B$6,FALSE,$I1633=0,FALSE,TRUE,$L1632)</f>
        <v>1</v>
      </c>
      <c r="M1633" s="3" t="b" cm="1">
        <f t="array" ref="M1633">_xlfn.IFS($N1633&gt;=$B$4-$B$26,FALSE,AND($I1633&gt;0,$K1633&gt;=$B$5-$B$26),TRUE,AND($L1633,NOT($M1632)),FALSE,$M1632,TRUE,TRUE,FALSE)</f>
        <v>0</v>
      </c>
      <c r="N1633" s="3" cm="1">
        <f t="array" ref="N1633">_xlfn.IFS($M1632,$N1632+$B$26,NOT($M1632),0,TRUE,$M1632)</f>
        <v>0</v>
      </c>
      <c r="O1633" s="3" t="b" cm="1">
        <f t="array" ref="O1633">_xlfn.IFS($M1633,FALSE,AND($L1633,NOT($M1633),$R1633&lt;$B$6,$I1633&gt;0),TRUE,TRUE,FALSE)</f>
        <v>1</v>
      </c>
      <c r="P1633" s="3" cm="1">
        <f t="array" ref="P1633">_xlfn.IFS($P1632&gt;=$C$7-$B$26,0,$O1632,$P1632+$B$26,TRUE,0)</f>
        <v>0</v>
      </c>
      <c r="Q1633" s="3" t="b" cm="1">
        <f t="array" ref="Q1633">_xlfn.IFS(AND($L1633,NOT($M1633),NOT($O1633)),TRUE,$R1633&gt;=$B$6,FALSE,AND($L1633,NOT($M1633),$O1633,$P1633=0),TRUE,TRUE,FALSE)</f>
        <v>1</v>
      </c>
      <c r="R1633" s="3" cm="1">
        <f t="array" ref="R1633">_xlfn.IFS(AND($Q1632,$R1632&lt;$B$6),$R1632+1,AND(NOT($L1632),$R1632&gt;0),0,TRUE,$R1632)</f>
        <v>1</v>
      </c>
      <c r="S1633" s="1" cm="1">
        <f t="array" ref="S1633">_xlfn.IFS(AND(Q1632,I1632&gt;$B$8),S1632+$B$8,AND(Q1632,I1632&lt;=$B$8),S1632+I1632,TRUE,$S1632)</f>
        <v>72</v>
      </c>
      <c r="T1633" s="1">
        <f t="shared" si="98"/>
        <v>6480</v>
      </c>
      <c r="U1633" s="17">
        <f t="shared" si="99"/>
        <v>238.52760736196319</v>
      </c>
      <c r="V1633" s="47" cm="1">
        <f t="array" ref="V1633">_xlfn.IFS($B$6=1,S1633*$B$10,AND(R1632=0,R1633&gt;=1,I1633&gt;=$B$6*$B$8-1),V1632+$B$6*$B$10*$B$8,AND(R1632=0,R1633&gt;=1,I1633&lt;$B$6*$B$8-1),V1632+I1632*$B$10,TRUE,V1632)</f>
        <v>7400</v>
      </c>
      <c r="W1633" s="17">
        <f t="shared" si="100"/>
        <v>272.39263803680979</v>
      </c>
    </row>
    <row r="1634" spans="7:23" x14ac:dyDescent="0.25">
      <c r="G1634" s="15">
        <v>1632</v>
      </c>
      <c r="H1634" s="1">
        <f t="shared" si="97"/>
        <v>27.183333333333334</v>
      </c>
      <c r="I1634" s="15" cm="1">
        <f t="array" ref="I1634">_xlfn.IFS(J1633&gt;=$C$13-$B$26,MINA(I1633+$B$13-S1634+S1633,$B$11),I1633=$B$11,MINA(I1633-S1634+S1633,$B$11),TRUE,MAXA(I1633-S1634+S1633,0))</f>
        <v>1</v>
      </c>
      <c r="J1634" s="1" cm="1">
        <f t="array" ref="J1634">_xlfn.IFS(J1633&gt;=$C$13-$B$26,0,I1633&lt;$B$11,J1633+$B$26,TRUE,0)</f>
        <v>0.15</v>
      </c>
      <c r="K1634" s="3" cm="1">
        <f t="array" ref="K1634">_xlfn.IFS(AND(NOT($K1633=0),$L1633),0,NOT($L1633),$K1633+$B$26,TRUE,$K1633)</f>
        <v>0</v>
      </c>
      <c r="L1634" s="3" t="b" cm="1">
        <f t="array" ref="L1634">_xlfn.IFS(AND($I1634&gt;0,$K1634&gt;=$C$5-$B$26),TRUE,$R1634&gt;=$B$6,FALSE,$I1634=0,FALSE,TRUE,$L1633)</f>
        <v>1</v>
      </c>
      <c r="M1634" s="3" t="b" cm="1">
        <f t="array" ref="M1634">_xlfn.IFS($N1634&gt;=$B$4-$B$26,FALSE,AND($I1634&gt;0,$K1634&gt;=$B$5-$B$26),TRUE,AND($L1634,NOT($M1633)),FALSE,$M1633,TRUE,TRUE,FALSE)</f>
        <v>0</v>
      </c>
      <c r="N1634" s="3" cm="1">
        <f t="array" ref="N1634">_xlfn.IFS($M1633,$N1633+$B$26,NOT($M1633),0,TRUE,$M1633)</f>
        <v>0</v>
      </c>
      <c r="O1634" s="3" t="b" cm="1">
        <f t="array" ref="O1634">_xlfn.IFS($M1634,FALSE,AND($L1634,NOT($M1634),$R1634&lt;$B$6,$I1634&gt;0),TRUE,TRUE,FALSE)</f>
        <v>1</v>
      </c>
      <c r="P1634" s="3" cm="1">
        <f t="array" ref="P1634">_xlfn.IFS($P1633&gt;=$C$7-$B$26,0,$O1633,$P1633+$B$26,TRUE,0)</f>
        <v>1.6666666666666666E-2</v>
      </c>
      <c r="Q1634" s="3" t="b" cm="1">
        <f t="array" ref="Q1634">_xlfn.IFS(AND($L1634,NOT($M1634),NOT($O1634)),TRUE,$R1634&gt;=$B$6,FALSE,AND($L1634,NOT($M1634),$O1634,$P1634=0),TRUE,TRUE,FALSE)</f>
        <v>0</v>
      </c>
      <c r="R1634" s="3" cm="1">
        <f t="array" ref="R1634">_xlfn.IFS(AND($Q1633,$R1633&lt;$B$6),$R1633+1,AND(NOT($L1633),$R1633&gt;0),0,TRUE,$R1633)</f>
        <v>2</v>
      </c>
      <c r="S1634" s="1" cm="1">
        <f t="array" ref="S1634">_xlfn.IFS(AND(Q1633,I1633&gt;$B$8),S1633+$B$8,AND(Q1633,I1633&lt;=$B$8),S1633+I1633,TRUE,$S1633)</f>
        <v>73</v>
      </c>
      <c r="T1634" s="1">
        <f t="shared" si="98"/>
        <v>6570</v>
      </c>
      <c r="U1634" s="17">
        <f t="shared" si="99"/>
        <v>241.69221336603312</v>
      </c>
      <c r="V1634" s="47" cm="1">
        <f t="array" ref="V1634">_xlfn.IFS($B$6=1,S1634*$B$10,AND(R1633=0,R1634&gt;=1,I1634&gt;=$B$6*$B$8-1),V1633+$B$6*$B$10*$B$8,AND(R1633=0,R1634&gt;=1,I1634&lt;$B$6*$B$8-1),V1633+I1633*$B$10,TRUE,V1633)</f>
        <v>7400</v>
      </c>
      <c r="W1634" s="17">
        <f t="shared" si="100"/>
        <v>272.2256284488044</v>
      </c>
    </row>
    <row r="1635" spans="7:23" x14ac:dyDescent="0.25">
      <c r="G1635" s="15">
        <v>1633</v>
      </c>
      <c r="H1635" s="1">
        <f t="shared" si="97"/>
        <v>27.2</v>
      </c>
      <c r="I1635" s="15" cm="1">
        <f t="array" ref="I1635">_xlfn.IFS(J1634&gt;=$C$13-$B$26,MINA(I1634+$B$13-S1635+S1634,$B$11),I1634=$B$11,MINA(I1634-S1635+S1634,$B$11),TRUE,MAXA(I1634-S1635+S1634,0))</f>
        <v>1</v>
      </c>
      <c r="J1635" s="1" cm="1">
        <f t="array" ref="J1635">_xlfn.IFS(J1634&gt;=$C$13-$B$26,0,I1634&lt;$B$11,J1634+$B$26,TRUE,0)</f>
        <v>0.16666666666666666</v>
      </c>
      <c r="K1635" s="3" cm="1">
        <f t="array" ref="K1635">_xlfn.IFS(AND(NOT($K1634=0),$L1634),0,NOT($L1634),$K1634+$B$26,TRUE,$K1634)</f>
        <v>0</v>
      </c>
      <c r="L1635" s="3" t="b" cm="1">
        <f t="array" ref="L1635">_xlfn.IFS(AND($I1635&gt;0,$K1635&gt;=$C$5-$B$26),TRUE,$R1635&gt;=$B$6,FALSE,$I1635=0,FALSE,TRUE,$L1634)</f>
        <v>1</v>
      </c>
      <c r="M1635" s="3" t="b" cm="1">
        <f t="array" ref="M1635">_xlfn.IFS($N1635&gt;=$B$4-$B$26,FALSE,AND($I1635&gt;0,$K1635&gt;=$B$5-$B$26),TRUE,AND($L1635,NOT($M1634)),FALSE,$M1634,TRUE,TRUE,FALSE)</f>
        <v>0</v>
      </c>
      <c r="N1635" s="3" cm="1">
        <f t="array" ref="N1635">_xlfn.IFS($M1634,$N1634+$B$26,NOT($M1634),0,TRUE,$M1634)</f>
        <v>0</v>
      </c>
      <c r="O1635" s="3" t="b" cm="1">
        <f t="array" ref="O1635">_xlfn.IFS($M1635,FALSE,AND($L1635,NOT($M1635),$R1635&lt;$B$6,$I1635&gt;0),TRUE,TRUE,FALSE)</f>
        <v>1</v>
      </c>
      <c r="P1635" s="3" cm="1">
        <f t="array" ref="P1635">_xlfn.IFS($P1634&gt;=$C$7-$B$26,0,$O1634,$P1634+$B$26,TRUE,0)</f>
        <v>3.3333333333333333E-2</v>
      </c>
      <c r="Q1635" s="3" t="b" cm="1">
        <f t="array" ref="Q1635">_xlfn.IFS(AND($L1635,NOT($M1635),NOT($O1635)),TRUE,$R1635&gt;=$B$6,FALSE,AND($L1635,NOT($M1635),$O1635,$P1635=0),TRUE,TRUE,FALSE)</f>
        <v>0</v>
      </c>
      <c r="R1635" s="3" cm="1">
        <f t="array" ref="R1635">_xlfn.IFS(AND($Q1634,$R1634&lt;$B$6),$R1634+1,AND(NOT($L1634),$R1634&gt;0),0,TRUE,$R1634)</f>
        <v>2</v>
      </c>
      <c r="S1635" s="1" cm="1">
        <f t="array" ref="S1635">_xlfn.IFS(AND(Q1634,I1634&gt;$B$8),S1634+$B$8,AND(Q1634,I1634&lt;=$B$8),S1634+I1634,TRUE,$S1634)</f>
        <v>73</v>
      </c>
      <c r="T1635" s="1">
        <f t="shared" si="98"/>
        <v>6570</v>
      </c>
      <c r="U1635" s="17">
        <f t="shared" si="99"/>
        <v>241.54411764705884</v>
      </c>
      <c r="V1635" s="47" cm="1">
        <f t="array" ref="V1635">_xlfn.IFS($B$6=1,S1635*$B$10,AND(R1634=0,R1635&gt;=1,I1635&gt;=$B$6*$B$8-1),V1634+$B$6*$B$10*$B$8,AND(R1634=0,R1635&gt;=1,I1635&lt;$B$6*$B$8-1),V1634+I1634*$B$10,TRUE,V1634)</f>
        <v>7400</v>
      </c>
      <c r="W1635" s="17">
        <f t="shared" si="100"/>
        <v>272.05882352941177</v>
      </c>
    </row>
    <row r="1636" spans="7:23" x14ac:dyDescent="0.25">
      <c r="G1636" s="15">
        <v>1634</v>
      </c>
      <c r="H1636" s="1">
        <f t="shared" si="97"/>
        <v>27.216666666666665</v>
      </c>
      <c r="I1636" s="15" cm="1">
        <f t="array" ref="I1636">_xlfn.IFS(J1635&gt;=$C$13-$B$26,MINA(I1635+$B$13-S1636+S1635,$B$11),I1635=$B$11,MINA(I1635-S1636+S1635,$B$11),TRUE,MAXA(I1635-S1636+S1635,0))</f>
        <v>1</v>
      </c>
      <c r="J1636" s="1" cm="1">
        <f t="array" ref="J1636">_xlfn.IFS(J1635&gt;=$C$13-$B$26,0,I1635&lt;$B$11,J1635+$B$26,TRUE,0)</f>
        <v>0.18333333333333332</v>
      </c>
      <c r="K1636" s="3" cm="1">
        <f t="array" ref="K1636">_xlfn.IFS(AND(NOT($K1635=0),$L1635),0,NOT($L1635),$K1635+$B$26,TRUE,$K1635)</f>
        <v>0</v>
      </c>
      <c r="L1636" s="3" t="b" cm="1">
        <f t="array" ref="L1636">_xlfn.IFS(AND($I1636&gt;0,$K1636&gt;=$C$5-$B$26),TRUE,$R1636&gt;=$B$6,FALSE,$I1636=0,FALSE,TRUE,$L1635)</f>
        <v>1</v>
      </c>
      <c r="M1636" s="3" t="b" cm="1">
        <f t="array" ref="M1636">_xlfn.IFS($N1636&gt;=$B$4-$B$26,FALSE,AND($I1636&gt;0,$K1636&gt;=$B$5-$B$26),TRUE,AND($L1636,NOT($M1635)),FALSE,$M1635,TRUE,TRUE,FALSE)</f>
        <v>0</v>
      </c>
      <c r="N1636" s="3" cm="1">
        <f t="array" ref="N1636">_xlfn.IFS($M1635,$N1635+$B$26,NOT($M1635),0,TRUE,$M1635)</f>
        <v>0</v>
      </c>
      <c r="O1636" s="3" t="b" cm="1">
        <f t="array" ref="O1636">_xlfn.IFS($M1636,FALSE,AND($L1636,NOT($M1636),$R1636&lt;$B$6,$I1636&gt;0),TRUE,TRUE,FALSE)</f>
        <v>1</v>
      </c>
      <c r="P1636" s="3" cm="1">
        <f t="array" ref="P1636">_xlfn.IFS($P1635&gt;=$C$7-$B$26,0,$O1635,$P1635+$B$26,TRUE,0)</f>
        <v>0.05</v>
      </c>
      <c r="Q1636" s="3" t="b" cm="1">
        <f t="array" ref="Q1636">_xlfn.IFS(AND($L1636,NOT($M1636),NOT($O1636)),TRUE,$R1636&gt;=$B$6,FALSE,AND($L1636,NOT($M1636),$O1636,$P1636=0),TRUE,TRUE,FALSE)</f>
        <v>0</v>
      </c>
      <c r="R1636" s="3" cm="1">
        <f t="array" ref="R1636">_xlfn.IFS(AND($Q1635,$R1635&lt;$B$6),$R1635+1,AND(NOT($L1635),$R1635&gt;0),0,TRUE,$R1635)</f>
        <v>2</v>
      </c>
      <c r="S1636" s="1" cm="1">
        <f t="array" ref="S1636">_xlfn.IFS(AND(Q1635,I1635&gt;$B$8),S1635+$B$8,AND(Q1635,I1635&lt;=$B$8),S1635+I1635,TRUE,$S1635)</f>
        <v>73</v>
      </c>
      <c r="T1636" s="1">
        <f t="shared" si="98"/>
        <v>6570</v>
      </c>
      <c r="U1636" s="17">
        <f t="shared" si="99"/>
        <v>241.39620330679733</v>
      </c>
      <c r="V1636" s="47" cm="1">
        <f t="array" ref="V1636">_xlfn.IFS($B$6=1,S1636*$B$10,AND(R1635=0,R1636&gt;=1,I1636&gt;=$B$6*$B$8-1),V1635+$B$6*$B$10*$B$8,AND(R1635=0,R1636&gt;=1,I1636&lt;$B$6*$B$8-1),V1635+I1635*$B$10,TRUE,V1635)</f>
        <v>7400</v>
      </c>
      <c r="W1636" s="17">
        <f t="shared" si="100"/>
        <v>271.89222290263319</v>
      </c>
    </row>
    <row r="1637" spans="7:23" x14ac:dyDescent="0.25">
      <c r="G1637" s="15">
        <v>1635</v>
      </c>
      <c r="H1637" s="1">
        <f t="shared" si="97"/>
        <v>27.233333333333334</v>
      </c>
      <c r="I1637" s="15" cm="1">
        <f t="array" ref="I1637">_xlfn.IFS(J1636&gt;=$C$13-$B$26,MINA(I1636+$B$13-S1637+S1636,$B$11),I1636=$B$11,MINA(I1636-S1637+S1636,$B$11),TRUE,MAXA(I1636-S1637+S1636,0))</f>
        <v>1</v>
      </c>
      <c r="J1637" s="1" cm="1">
        <f t="array" ref="J1637">_xlfn.IFS(J1636&gt;=$C$13-$B$26,0,I1636&lt;$B$11,J1636+$B$26,TRUE,0)</f>
        <v>0.19999999999999998</v>
      </c>
      <c r="K1637" s="3" cm="1">
        <f t="array" ref="K1637">_xlfn.IFS(AND(NOT($K1636=0),$L1636),0,NOT($L1636),$K1636+$B$26,TRUE,$K1636)</f>
        <v>0</v>
      </c>
      <c r="L1637" s="3" t="b" cm="1">
        <f t="array" ref="L1637">_xlfn.IFS(AND($I1637&gt;0,$K1637&gt;=$C$5-$B$26),TRUE,$R1637&gt;=$B$6,FALSE,$I1637=0,FALSE,TRUE,$L1636)</f>
        <v>1</v>
      </c>
      <c r="M1637" s="3" t="b" cm="1">
        <f t="array" ref="M1637">_xlfn.IFS($N1637&gt;=$B$4-$B$26,FALSE,AND($I1637&gt;0,$K1637&gt;=$B$5-$B$26),TRUE,AND($L1637,NOT($M1636)),FALSE,$M1636,TRUE,TRUE,FALSE)</f>
        <v>0</v>
      </c>
      <c r="N1637" s="3" cm="1">
        <f t="array" ref="N1637">_xlfn.IFS($M1636,$N1636+$B$26,NOT($M1636),0,TRUE,$M1636)</f>
        <v>0</v>
      </c>
      <c r="O1637" s="3" t="b" cm="1">
        <f t="array" ref="O1637">_xlfn.IFS($M1637,FALSE,AND($L1637,NOT($M1637),$R1637&lt;$B$6,$I1637&gt;0),TRUE,TRUE,FALSE)</f>
        <v>1</v>
      </c>
      <c r="P1637" s="3" cm="1">
        <f t="array" ref="P1637">_xlfn.IFS($P1636&gt;=$C$7-$B$26,0,$O1636,$P1636+$B$26,TRUE,0)</f>
        <v>6.6666666666666666E-2</v>
      </c>
      <c r="Q1637" s="3" t="b" cm="1">
        <f t="array" ref="Q1637">_xlfn.IFS(AND($L1637,NOT($M1637),NOT($O1637)),TRUE,$R1637&gt;=$B$6,FALSE,AND($L1637,NOT($M1637),$O1637,$P1637=0),TRUE,TRUE,FALSE)</f>
        <v>0</v>
      </c>
      <c r="R1637" s="3" cm="1">
        <f t="array" ref="R1637">_xlfn.IFS(AND($Q1636,$R1636&lt;$B$6),$R1636+1,AND(NOT($L1636),$R1636&gt;0),0,TRUE,$R1636)</f>
        <v>2</v>
      </c>
      <c r="S1637" s="1" cm="1">
        <f t="array" ref="S1637">_xlfn.IFS(AND(Q1636,I1636&gt;$B$8),S1636+$B$8,AND(Q1636,I1636&lt;=$B$8),S1636+I1636,TRUE,$S1636)</f>
        <v>73</v>
      </c>
      <c r="T1637" s="1">
        <f t="shared" si="98"/>
        <v>6570</v>
      </c>
      <c r="U1637" s="17">
        <f t="shared" si="99"/>
        <v>241.24847001223989</v>
      </c>
      <c r="V1637" s="47" cm="1">
        <f t="array" ref="V1637">_xlfn.IFS($B$6=1,S1637*$B$10,AND(R1636=0,R1637&gt;=1,I1637&gt;=$B$6*$B$8-1),V1636+$B$6*$B$10*$B$8,AND(R1636=0,R1637&gt;=1,I1637&lt;$B$6*$B$8-1),V1636+I1636*$B$10,TRUE,V1636)</f>
        <v>7400</v>
      </c>
      <c r="W1637" s="17">
        <f t="shared" si="100"/>
        <v>271.72582619339045</v>
      </c>
    </row>
    <row r="1638" spans="7:23" x14ac:dyDescent="0.25">
      <c r="G1638" s="15">
        <v>1636</v>
      </c>
      <c r="H1638" s="1">
        <f t="shared" si="97"/>
        <v>27.25</v>
      </c>
      <c r="I1638" s="15" cm="1">
        <f t="array" ref="I1638">_xlfn.IFS(J1637&gt;=$C$13-$B$26,MINA(I1637+$B$13-S1638+S1637,$B$11),I1637=$B$11,MINA(I1637-S1638+S1637,$B$11),TRUE,MAXA(I1637-S1638+S1637,0))</f>
        <v>1</v>
      </c>
      <c r="J1638" s="1" cm="1">
        <f t="array" ref="J1638">_xlfn.IFS(J1637&gt;=$C$13-$B$26,0,I1637&lt;$B$11,J1637+$B$26,TRUE,0)</f>
        <v>0.21666666666666665</v>
      </c>
      <c r="K1638" s="3" cm="1">
        <f t="array" ref="K1638">_xlfn.IFS(AND(NOT($K1637=0),$L1637),0,NOT($L1637),$K1637+$B$26,TRUE,$K1637)</f>
        <v>0</v>
      </c>
      <c r="L1638" s="3" t="b" cm="1">
        <f t="array" ref="L1638">_xlfn.IFS(AND($I1638&gt;0,$K1638&gt;=$C$5-$B$26),TRUE,$R1638&gt;=$B$6,FALSE,$I1638=0,FALSE,TRUE,$L1637)</f>
        <v>1</v>
      </c>
      <c r="M1638" s="3" t="b" cm="1">
        <f t="array" ref="M1638">_xlfn.IFS($N1638&gt;=$B$4-$B$26,FALSE,AND($I1638&gt;0,$K1638&gt;=$B$5-$B$26),TRUE,AND($L1638,NOT($M1637)),FALSE,$M1637,TRUE,TRUE,FALSE)</f>
        <v>0</v>
      </c>
      <c r="N1638" s="3" cm="1">
        <f t="array" ref="N1638">_xlfn.IFS($M1637,$N1637+$B$26,NOT($M1637),0,TRUE,$M1637)</f>
        <v>0</v>
      </c>
      <c r="O1638" s="3" t="b" cm="1">
        <f t="array" ref="O1638">_xlfn.IFS($M1638,FALSE,AND($L1638,NOT($M1638),$R1638&lt;$B$6,$I1638&gt;0),TRUE,TRUE,FALSE)</f>
        <v>1</v>
      </c>
      <c r="P1638" s="3" cm="1">
        <f t="array" ref="P1638">_xlfn.IFS($P1637&gt;=$C$7-$B$26,0,$O1637,$P1637+$B$26,TRUE,0)</f>
        <v>8.3333333333333329E-2</v>
      </c>
      <c r="Q1638" s="3" t="b" cm="1">
        <f t="array" ref="Q1638">_xlfn.IFS(AND($L1638,NOT($M1638),NOT($O1638)),TRUE,$R1638&gt;=$B$6,FALSE,AND($L1638,NOT($M1638),$O1638,$P1638=0),TRUE,TRUE,FALSE)</f>
        <v>0</v>
      </c>
      <c r="R1638" s="3" cm="1">
        <f t="array" ref="R1638">_xlfn.IFS(AND($Q1637,$R1637&lt;$B$6),$R1637+1,AND(NOT($L1637),$R1637&gt;0),0,TRUE,$R1637)</f>
        <v>2</v>
      </c>
      <c r="S1638" s="1" cm="1">
        <f t="array" ref="S1638">_xlfn.IFS(AND(Q1637,I1637&gt;$B$8),S1637+$B$8,AND(Q1637,I1637&lt;=$B$8),S1637+I1637,TRUE,$S1637)</f>
        <v>73</v>
      </c>
      <c r="T1638" s="1">
        <f t="shared" si="98"/>
        <v>6570</v>
      </c>
      <c r="U1638" s="17">
        <f t="shared" si="99"/>
        <v>241.10091743119267</v>
      </c>
      <c r="V1638" s="47" cm="1">
        <f t="array" ref="V1638">_xlfn.IFS($B$6=1,S1638*$B$10,AND(R1637=0,R1638&gt;=1,I1638&gt;=$B$6*$B$8-1),V1637+$B$6*$B$10*$B$8,AND(R1637=0,R1638&gt;=1,I1638&lt;$B$6*$B$8-1),V1637+I1637*$B$10,TRUE,V1637)</f>
        <v>7400</v>
      </c>
      <c r="W1638" s="17">
        <f t="shared" si="100"/>
        <v>271.55963302752292</v>
      </c>
    </row>
    <row r="1639" spans="7:23" x14ac:dyDescent="0.25">
      <c r="G1639" s="15">
        <v>1637</v>
      </c>
      <c r="H1639" s="1">
        <f t="shared" si="97"/>
        <v>27.266666666666666</v>
      </c>
      <c r="I1639" s="15" cm="1">
        <f t="array" ref="I1639">_xlfn.IFS(J1638&gt;=$C$13-$B$26,MINA(I1638+$B$13-S1639+S1638,$B$11),I1638=$B$11,MINA(I1638-S1639+S1638,$B$11),TRUE,MAXA(I1638-S1639+S1638,0))</f>
        <v>1</v>
      </c>
      <c r="J1639" s="1" cm="1">
        <f t="array" ref="J1639">_xlfn.IFS(J1638&gt;=$C$13-$B$26,0,I1638&lt;$B$11,J1638+$B$26,TRUE,0)</f>
        <v>0.23333333333333331</v>
      </c>
      <c r="K1639" s="3" cm="1">
        <f t="array" ref="K1639">_xlfn.IFS(AND(NOT($K1638=0),$L1638),0,NOT($L1638),$K1638+$B$26,TRUE,$K1638)</f>
        <v>0</v>
      </c>
      <c r="L1639" s="3" t="b" cm="1">
        <f t="array" ref="L1639">_xlfn.IFS(AND($I1639&gt;0,$K1639&gt;=$C$5-$B$26),TRUE,$R1639&gt;=$B$6,FALSE,$I1639=0,FALSE,TRUE,$L1638)</f>
        <v>1</v>
      </c>
      <c r="M1639" s="3" t="b" cm="1">
        <f t="array" ref="M1639">_xlfn.IFS($N1639&gt;=$B$4-$B$26,FALSE,AND($I1639&gt;0,$K1639&gt;=$B$5-$B$26),TRUE,AND($L1639,NOT($M1638)),FALSE,$M1638,TRUE,TRUE,FALSE)</f>
        <v>0</v>
      </c>
      <c r="N1639" s="3" cm="1">
        <f t="array" ref="N1639">_xlfn.IFS($M1638,$N1638+$B$26,NOT($M1638),0,TRUE,$M1638)</f>
        <v>0</v>
      </c>
      <c r="O1639" s="3" t="b" cm="1">
        <f t="array" ref="O1639">_xlfn.IFS($M1639,FALSE,AND($L1639,NOT($M1639),$R1639&lt;$B$6,$I1639&gt;0),TRUE,TRUE,FALSE)</f>
        <v>1</v>
      </c>
      <c r="P1639" s="3" cm="1">
        <f t="array" ref="P1639">_xlfn.IFS($P1638&gt;=$C$7-$B$26,0,$O1638,$P1638+$B$26,TRUE,0)</f>
        <v>0</v>
      </c>
      <c r="Q1639" s="3" t="b" cm="1">
        <f t="array" ref="Q1639">_xlfn.IFS(AND($L1639,NOT($M1639),NOT($O1639)),TRUE,$R1639&gt;=$B$6,FALSE,AND($L1639,NOT($M1639),$O1639,$P1639=0),TRUE,TRUE,FALSE)</f>
        <v>1</v>
      </c>
      <c r="R1639" s="3" cm="1">
        <f t="array" ref="R1639">_xlfn.IFS(AND($Q1638,$R1638&lt;$B$6),$R1638+1,AND(NOT($L1638),$R1638&gt;0),0,TRUE,$R1638)</f>
        <v>2</v>
      </c>
      <c r="S1639" s="1" cm="1">
        <f t="array" ref="S1639">_xlfn.IFS(AND(Q1638,I1638&gt;$B$8),S1638+$B$8,AND(Q1638,I1638&lt;=$B$8),S1638+I1638,TRUE,$S1638)</f>
        <v>73</v>
      </c>
      <c r="T1639" s="1">
        <f t="shared" si="98"/>
        <v>6570</v>
      </c>
      <c r="U1639" s="17">
        <f t="shared" si="99"/>
        <v>240.95354523227385</v>
      </c>
      <c r="V1639" s="47" cm="1">
        <f t="array" ref="V1639">_xlfn.IFS($B$6=1,S1639*$B$10,AND(R1638=0,R1639&gt;=1,I1639&gt;=$B$6*$B$8-1),V1638+$B$6*$B$10*$B$8,AND(R1638=0,R1639&gt;=1,I1639&lt;$B$6*$B$8-1),V1638+I1638*$B$10,TRUE,V1638)</f>
        <v>7400</v>
      </c>
      <c r="W1639" s="17">
        <f t="shared" si="100"/>
        <v>271.39364303178485</v>
      </c>
    </row>
    <row r="1640" spans="7:23" x14ac:dyDescent="0.25">
      <c r="G1640" s="15">
        <v>1638</v>
      </c>
      <c r="H1640" s="1">
        <f t="shared" si="97"/>
        <v>27.283333333333331</v>
      </c>
      <c r="I1640" s="15" cm="1">
        <f t="array" ref="I1640">_xlfn.IFS(J1639&gt;=$C$13-$B$26,MINA(I1639+$B$13-S1640+S1639,$B$11),I1639=$B$11,MINA(I1639-S1640+S1639,$B$11),TRUE,MAXA(I1639-S1640+S1639,0))</f>
        <v>0</v>
      </c>
      <c r="J1640" s="1" cm="1">
        <f t="array" ref="J1640">_xlfn.IFS(J1639&gt;=$C$13-$B$26,0,I1639&lt;$B$11,J1639+$B$26,TRUE,0)</f>
        <v>0.24999999999999997</v>
      </c>
      <c r="K1640" s="3" cm="1">
        <f t="array" ref="K1640">_xlfn.IFS(AND(NOT($K1639=0),$L1639),0,NOT($L1639),$K1639+$B$26,TRUE,$K1639)</f>
        <v>0</v>
      </c>
      <c r="L1640" s="3" t="b" cm="1">
        <f t="array" ref="L1640">_xlfn.IFS(AND($I1640&gt;0,$K1640&gt;=$C$5-$B$26),TRUE,$R1640&gt;=$B$6,FALSE,$I1640=0,FALSE,TRUE,$L1639)</f>
        <v>0</v>
      </c>
      <c r="M1640" s="3" t="b" cm="1">
        <f t="array" ref="M1640">_xlfn.IFS($N1640&gt;=$B$4-$B$26,FALSE,AND($I1640&gt;0,$K1640&gt;=$B$5-$B$26),TRUE,AND($L1640,NOT($M1639)),FALSE,$M1639,TRUE,TRUE,FALSE)</f>
        <v>0</v>
      </c>
      <c r="N1640" s="3" cm="1">
        <f t="array" ref="N1640">_xlfn.IFS($M1639,$N1639+$B$26,NOT($M1639),0,TRUE,$M1639)</f>
        <v>0</v>
      </c>
      <c r="O1640" s="3" t="b" cm="1">
        <f t="array" ref="O1640">_xlfn.IFS($M1640,FALSE,AND($L1640,NOT($M1640),$R1640&lt;$B$6,$I1640&gt;0),TRUE,TRUE,FALSE)</f>
        <v>0</v>
      </c>
      <c r="P1640" s="3" cm="1">
        <f t="array" ref="P1640">_xlfn.IFS($P1639&gt;=$C$7-$B$26,0,$O1639,$P1639+$B$26,TRUE,0)</f>
        <v>1.6666666666666666E-2</v>
      </c>
      <c r="Q1640" s="3" t="b" cm="1">
        <f t="array" ref="Q1640">_xlfn.IFS(AND($L1640,NOT($M1640),NOT($O1640)),TRUE,$R1640&gt;=$B$6,FALSE,AND($L1640,NOT($M1640),$O1640,$P1640=0),TRUE,TRUE,FALSE)</f>
        <v>0</v>
      </c>
      <c r="R1640" s="3" cm="1">
        <f t="array" ref="R1640">_xlfn.IFS(AND($Q1639,$R1639&lt;$B$6),$R1639+1,AND(NOT($L1639),$R1639&gt;0),0,TRUE,$R1639)</f>
        <v>3</v>
      </c>
      <c r="S1640" s="1" cm="1">
        <f t="array" ref="S1640">_xlfn.IFS(AND(Q1639,I1639&gt;$B$8),S1639+$B$8,AND(Q1639,I1639&lt;=$B$8),S1639+I1639,TRUE,$S1639)</f>
        <v>74</v>
      </c>
      <c r="T1640" s="1">
        <f t="shared" si="98"/>
        <v>6660</v>
      </c>
      <c r="U1640" s="17">
        <f t="shared" si="99"/>
        <v>244.10507025045817</v>
      </c>
      <c r="V1640" s="47" cm="1">
        <f t="array" ref="V1640">_xlfn.IFS($B$6=1,S1640*$B$10,AND(R1639=0,R1640&gt;=1,I1640&gt;=$B$6*$B$8-1),V1639+$B$6*$B$10*$B$8,AND(R1639=0,R1640&gt;=1,I1640&lt;$B$6*$B$8-1),V1639+I1639*$B$10,TRUE,V1639)</f>
        <v>7400</v>
      </c>
      <c r="W1640" s="17">
        <f t="shared" si="100"/>
        <v>271.2278558338424</v>
      </c>
    </row>
    <row r="1641" spans="7:23" x14ac:dyDescent="0.25">
      <c r="G1641" s="15">
        <v>1639</v>
      </c>
      <c r="H1641" s="1">
        <f t="shared" si="97"/>
        <v>27.3</v>
      </c>
      <c r="I1641" s="15" cm="1">
        <f t="array" ref="I1641">_xlfn.IFS(J1640&gt;=$C$13-$B$26,MINA(I1640+$B$13-S1641+S1640,$B$11),I1640=$B$11,MINA(I1640-S1641+S1640,$B$11),TRUE,MAXA(I1640-S1641+S1640,0))</f>
        <v>0</v>
      </c>
      <c r="J1641" s="1" cm="1">
        <f t="array" ref="J1641">_xlfn.IFS(J1640&gt;=$C$13-$B$26,0,I1640&lt;$B$11,J1640+$B$26,TRUE,0)</f>
        <v>0.26666666666666666</v>
      </c>
      <c r="K1641" s="3" cm="1">
        <f t="array" ref="K1641">_xlfn.IFS(AND(NOT($K1640=0),$L1640),0,NOT($L1640),$K1640+$B$26,TRUE,$K1640)</f>
        <v>1.6666666666666666E-2</v>
      </c>
      <c r="L1641" s="3" t="b" cm="1">
        <f t="array" ref="L1641">_xlfn.IFS(AND($I1641&gt;0,$K1641&gt;=$C$5-$B$26),TRUE,$R1641&gt;=$B$6,FALSE,$I1641=0,FALSE,TRUE,$L1640)</f>
        <v>0</v>
      </c>
      <c r="M1641" s="3" t="b" cm="1">
        <f t="array" ref="M1641">_xlfn.IFS($N1641&gt;=$B$4-$B$26,FALSE,AND($I1641&gt;0,$K1641&gt;=$B$5-$B$26),TRUE,AND($L1641,NOT($M1640)),FALSE,$M1640,TRUE,TRUE,FALSE)</f>
        <v>0</v>
      </c>
      <c r="N1641" s="3" cm="1">
        <f t="array" ref="N1641">_xlfn.IFS($M1640,$N1640+$B$26,NOT($M1640),0,TRUE,$M1640)</f>
        <v>0</v>
      </c>
      <c r="O1641" s="3" t="b" cm="1">
        <f t="array" ref="O1641">_xlfn.IFS($M1641,FALSE,AND($L1641,NOT($M1641),$R1641&lt;$B$6,$I1641&gt;0),TRUE,TRUE,FALSE)</f>
        <v>0</v>
      </c>
      <c r="P1641" s="3" cm="1">
        <f t="array" ref="P1641">_xlfn.IFS($P1640&gt;=$C$7-$B$26,0,$O1640,$P1640+$B$26,TRUE,0)</f>
        <v>0</v>
      </c>
      <c r="Q1641" s="3" t="b" cm="1">
        <f t="array" ref="Q1641">_xlfn.IFS(AND($L1641,NOT($M1641),NOT($O1641)),TRUE,$R1641&gt;=$B$6,FALSE,AND($L1641,NOT($M1641),$O1641,$P1641=0),TRUE,TRUE,FALSE)</f>
        <v>0</v>
      </c>
      <c r="R1641" s="3" cm="1">
        <f t="array" ref="R1641">_xlfn.IFS(AND($Q1640,$R1640&lt;$B$6),$R1640+1,AND(NOT($L1640),$R1640&gt;0),0,TRUE,$R1640)</f>
        <v>0</v>
      </c>
      <c r="S1641" s="1" cm="1">
        <f t="array" ref="S1641">_xlfn.IFS(AND(Q1640,I1640&gt;$B$8),S1640+$B$8,AND(Q1640,I1640&lt;=$B$8),S1640+I1640,TRUE,$S1640)</f>
        <v>74</v>
      </c>
      <c r="T1641" s="1">
        <f t="shared" si="98"/>
        <v>6660</v>
      </c>
      <c r="U1641" s="17">
        <f t="shared" si="99"/>
        <v>243.95604395604394</v>
      </c>
      <c r="V1641" s="47" cm="1">
        <f t="array" ref="V1641">_xlfn.IFS($B$6=1,S1641*$B$10,AND(R1640=0,R1641&gt;=1,I1641&gt;=$B$6*$B$8-1),V1640+$B$6*$B$10*$B$8,AND(R1640=0,R1641&gt;=1,I1641&lt;$B$6*$B$8-1),V1640+I1640*$B$10,TRUE,V1640)</f>
        <v>7400</v>
      </c>
      <c r="W1641" s="17">
        <f t="shared" si="100"/>
        <v>271.06227106227107</v>
      </c>
    </row>
    <row r="1642" spans="7:23" x14ac:dyDescent="0.25">
      <c r="G1642" s="15">
        <v>1640</v>
      </c>
      <c r="H1642" s="1">
        <f t="shared" si="97"/>
        <v>27.316666666666666</v>
      </c>
      <c r="I1642" s="15" cm="1">
        <f t="array" ref="I1642">_xlfn.IFS(J1641&gt;=$C$13-$B$26,MINA(I1641+$B$13-S1642+S1641,$B$11),I1641=$B$11,MINA(I1641-S1642+S1641,$B$11),TRUE,MAXA(I1641-S1642+S1641,0))</f>
        <v>0</v>
      </c>
      <c r="J1642" s="1" cm="1">
        <f t="array" ref="J1642">_xlfn.IFS(J1641&gt;=$C$13-$B$26,0,I1641&lt;$B$11,J1641+$B$26,TRUE,0)</f>
        <v>0.28333333333333333</v>
      </c>
      <c r="K1642" s="3" cm="1">
        <f t="array" ref="K1642">_xlfn.IFS(AND(NOT($K1641=0),$L1641),0,NOT($L1641),$K1641+$B$26,TRUE,$K1641)</f>
        <v>3.3333333333333333E-2</v>
      </c>
      <c r="L1642" s="3" t="b" cm="1">
        <f t="array" ref="L1642">_xlfn.IFS(AND($I1642&gt;0,$K1642&gt;=$C$5-$B$26),TRUE,$R1642&gt;=$B$6,FALSE,$I1642=0,FALSE,TRUE,$L1641)</f>
        <v>0</v>
      </c>
      <c r="M1642" s="3" t="b" cm="1">
        <f t="array" ref="M1642">_xlfn.IFS($N1642&gt;=$B$4-$B$26,FALSE,AND($I1642&gt;0,$K1642&gt;=$B$5-$B$26),TRUE,AND($L1642,NOT($M1641)),FALSE,$M1641,TRUE,TRUE,FALSE)</f>
        <v>0</v>
      </c>
      <c r="N1642" s="3" cm="1">
        <f t="array" ref="N1642">_xlfn.IFS($M1641,$N1641+$B$26,NOT($M1641),0,TRUE,$M1641)</f>
        <v>0</v>
      </c>
      <c r="O1642" s="3" t="b" cm="1">
        <f t="array" ref="O1642">_xlfn.IFS($M1642,FALSE,AND($L1642,NOT($M1642),$R1642&lt;$B$6,$I1642&gt;0),TRUE,TRUE,FALSE)</f>
        <v>0</v>
      </c>
      <c r="P1642" s="3" cm="1">
        <f t="array" ref="P1642">_xlfn.IFS($P1641&gt;=$C$7-$B$26,0,$O1641,$P1641+$B$26,TRUE,0)</f>
        <v>0</v>
      </c>
      <c r="Q1642" s="3" t="b" cm="1">
        <f t="array" ref="Q1642">_xlfn.IFS(AND($L1642,NOT($M1642),NOT($O1642)),TRUE,$R1642&gt;=$B$6,FALSE,AND($L1642,NOT($M1642),$O1642,$P1642=0),TRUE,TRUE,FALSE)</f>
        <v>0</v>
      </c>
      <c r="R1642" s="3" cm="1">
        <f t="array" ref="R1642">_xlfn.IFS(AND($Q1641,$R1641&lt;$B$6),$R1641+1,AND(NOT($L1641),$R1641&gt;0),0,TRUE,$R1641)</f>
        <v>0</v>
      </c>
      <c r="S1642" s="1" cm="1">
        <f t="array" ref="S1642">_xlfn.IFS(AND(Q1641,I1641&gt;$B$8),S1641+$B$8,AND(Q1641,I1641&lt;=$B$8),S1641+I1641,TRUE,$S1641)</f>
        <v>74</v>
      </c>
      <c r="T1642" s="1">
        <f t="shared" si="98"/>
        <v>6660</v>
      </c>
      <c r="U1642" s="17">
        <f t="shared" si="99"/>
        <v>243.80719951189749</v>
      </c>
      <c r="V1642" s="47" cm="1">
        <f t="array" ref="V1642">_xlfn.IFS($B$6=1,S1642*$B$10,AND(R1641=0,R1642&gt;=1,I1642&gt;=$B$6*$B$8-1),V1641+$B$6*$B$10*$B$8,AND(R1641=0,R1642&gt;=1,I1642&lt;$B$6*$B$8-1),V1641+I1641*$B$10,TRUE,V1641)</f>
        <v>7400</v>
      </c>
      <c r="W1642" s="17">
        <f t="shared" si="100"/>
        <v>270.89688834655277</v>
      </c>
    </row>
    <row r="1643" spans="7:23" x14ac:dyDescent="0.25">
      <c r="G1643" s="15">
        <v>1641</v>
      </c>
      <c r="H1643" s="1">
        <f t="shared" si="97"/>
        <v>27.333333333333332</v>
      </c>
      <c r="I1643" s="15" cm="1">
        <f t="array" ref="I1643">_xlfn.IFS(J1642&gt;=$C$13-$B$26,MINA(I1642+$B$13-S1643+S1642,$B$11),I1642=$B$11,MINA(I1642-S1643+S1642,$B$11),TRUE,MAXA(I1642-S1643+S1642,0))</f>
        <v>0</v>
      </c>
      <c r="J1643" s="1" cm="1">
        <f t="array" ref="J1643">_xlfn.IFS(J1642&gt;=$C$13-$B$26,0,I1642&lt;$B$11,J1642+$B$26,TRUE,0)</f>
        <v>0.3</v>
      </c>
      <c r="K1643" s="3" cm="1">
        <f t="array" ref="K1643">_xlfn.IFS(AND(NOT($K1642=0),$L1642),0,NOT($L1642),$K1642+$B$26,TRUE,$K1642)</f>
        <v>0.05</v>
      </c>
      <c r="L1643" s="3" t="b" cm="1">
        <f t="array" ref="L1643">_xlfn.IFS(AND($I1643&gt;0,$K1643&gt;=$C$5-$B$26),TRUE,$R1643&gt;=$B$6,FALSE,$I1643=0,FALSE,TRUE,$L1642)</f>
        <v>0</v>
      </c>
      <c r="M1643" s="3" t="b" cm="1">
        <f t="array" ref="M1643">_xlfn.IFS($N1643&gt;=$B$4-$B$26,FALSE,AND($I1643&gt;0,$K1643&gt;=$B$5-$B$26),TRUE,AND($L1643,NOT($M1642)),FALSE,$M1642,TRUE,TRUE,FALSE)</f>
        <v>0</v>
      </c>
      <c r="N1643" s="3" cm="1">
        <f t="array" ref="N1643">_xlfn.IFS($M1642,$N1642+$B$26,NOT($M1642),0,TRUE,$M1642)</f>
        <v>0</v>
      </c>
      <c r="O1643" s="3" t="b" cm="1">
        <f t="array" ref="O1643">_xlfn.IFS($M1643,FALSE,AND($L1643,NOT($M1643),$R1643&lt;$B$6,$I1643&gt;0),TRUE,TRUE,FALSE)</f>
        <v>0</v>
      </c>
      <c r="P1643" s="3" cm="1">
        <f t="array" ref="P1643">_xlfn.IFS($P1642&gt;=$C$7-$B$26,0,$O1642,$P1642+$B$26,TRUE,0)</f>
        <v>0</v>
      </c>
      <c r="Q1643" s="3" t="b" cm="1">
        <f t="array" ref="Q1643">_xlfn.IFS(AND($L1643,NOT($M1643),NOT($O1643)),TRUE,$R1643&gt;=$B$6,FALSE,AND($L1643,NOT($M1643),$O1643,$P1643=0),TRUE,TRUE,FALSE)</f>
        <v>0</v>
      </c>
      <c r="R1643" s="3" cm="1">
        <f t="array" ref="R1643">_xlfn.IFS(AND($Q1642,$R1642&lt;$B$6),$R1642+1,AND(NOT($L1642),$R1642&gt;0),0,TRUE,$R1642)</f>
        <v>0</v>
      </c>
      <c r="S1643" s="1" cm="1">
        <f t="array" ref="S1643">_xlfn.IFS(AND(Q1642,I1642&gt;$B$8),S1642+$B$8,AND(Q1642,I1642&lt;=$B$8),S1642+I1642,TRUE,$S1642)</f>
        <v>74</v>
      </c>
      <c r="T1643" s="1">
        <f t="shared" si="98"/>
        <v>6660</v>
      </c>
      <c r="U1643" s="17">
        <f t="shared" si="99"/>
        <v>243.65853658536585</v>
      </c>
      <c r="V1643" s="47" cm="1">
        <f t="array" ref="V1643">_xlfn.IFS($B$6=1,S1643*$B$10,AND(R1642=0,R1643&gt;=1,I1643&gt;=$B$6*$B$8-1),V1642+$B$6*$B$10*$B$8,AND(R1642=0,R1643&gt;=1,I1643&lt;$B$6*$B$8-1),V1642+I1642*$B$10,TRUE,V1642)</f>
        <v>7400</v>
      </c>
      <c r="W1643" s="17">
        <f t="shared" si="100"/>
        <v>270.73170731707319</v>
      </c>
    </row>
    <row r="1644" spans="7:23" x14ac:dyDescent="0.25">
      <c r="G1644" s="15">
        <v>1642</v>
      </c>
      <c r="H1644" s="1">
        <f t="shared" si="97"/>
        <v>27.349999999999998</v>
      </c>
      <c r="I1644" s="15" cm="1">
        <f t="array" ref="I1644">_xlfn.IFS(J1643&gt;=$C$13-$B$26,MINA(I1643+$B$13-S1644+S1643,$B$11),I1643=$B$11,MINA(I1643-S1644+S1643,$B$11),TRUE,MAXA(I1643-S1644+S1643,0))</f>
        <v>0</v>
      </c>
      <c r="J1644" s="1" cm="1">
        <f t="array" ref="J1644">_xlfn.IFS(J1643&gt;=$C$13-$B$26,0,I1643&lt;$B$11,J1643+$B$26,TRUE,0)</f>
        <v>0.31666666666666665</v>
      </c>
      <c r="K1644" s="3" cm="1">
        <f t="array" ref="K1644">_xlfn.IFS(AND(NOT($K1643=0),$L1643),0,NOT($L1643),$K1643+$B$26,TRUE,$K1643)</f>
        <v>6.6666666666666666E-2</v>
      </c>
      <c r="L1644" s="3" t="b" cm="1">
        <f t="array" ref="L1644">_xlfn.IFS(AND($I1644&gt;0,$K1644&gt;=$C$5-$B$26),TRUE,$R1644&gt;=$B$6,FALSE,$I1644=0,FALSE,TRUE,$L1643)</f>
        <v>0</v>
      </c>
      <c r="M1644" s="3" t="b" cm="1">
        <f t="array" ref="M1644">_xlfn.IFS($N1644&gt;=$B$4-$B$26,FALSE,AND($I1644&gt;0,$K1644&gt;=$B$5-$B$26),TRUE,AND($L1644,NOT($M1643)),FALSE,$M1643,TRUE,TRUE,FALSE)</f>
        <v>0</v>
      </c>
      <c r="N1644" s="3" cm="1">
        <f t="array" ref="N1644">_xlfn.IFS($M1643,$N1643+$B$26,NOT($M1643),0,TRUE,$M1643)</f>
        <v>0</v>
      </c>
      <c r="O1644" s="3" t="b" cm="1">
        <f t="array" ref="O1644">_xlfn.IFS($M1644,FALSE,AND($L1644,NOT($M1644),$R1644&lt;$B$6,$I1644&gt;0),TRUE,TRUE,FALSE)</f>
        <v>0</v>
      </c>
      <c r="P1644" s="3" cm="1">
        <f t="array" ref="P1644">_xlfn.IFS($P1643&gt;=$C$7-$B$26,0,$O1643,$P1643+$B$26,TRUE,0)</f>
        <v>0</v>
      </c>
      <c r="Q1644" s="3" t="b" cm="1">
        <f t="array" ref="Q1644">_xlfn.IFS(AND($L1644,NOT($M1644),NOT($O1644)),TRUE,$R1644&gt;=$B$6,FALSE,AND($L1644,NOT($M1644),$O1644,$P1644=0),TRUE,TRUE,FALSE)</f>
        <v>0</v>
      </c>
      <c r="R1644" s="3" cm="1">
        <f t="array" ref="R1644">_xlfn.IFS(AND($Q1643,$R1643&lt;$B$6),$R1643+1,AND(NOT($L1643),$R1643&gt;0),0,TRUE,$R1643)</f>
        <v>0</v>
      </c>
      <c r="S1644" s="1" cm="1">
        <f t="array" ref="S1644">_xlfn.IFS(AND(Q1643,I1643&gt;$B$8),S1643+$B$8,AND(Q1643,I1643&lt;=$B$8),S1643+I1643,TRUE,$S1643)</f>
        <v>74</v>
      </c>
      <c r="T1644" s="1">
        <f t="shared" si="98"/>
        <v>6660</v>
      </c>
      <c r="U1644" s="17">
        <f t="shared" si="99"/>
        <v>243.51005484460697</v>
      </c>
      <c r="V1644" s="47" cm="1">
        <f t="array" ref="V1644">_xlfn.IFS($B$6=1,S1644*$B$10,AND(R1643=0,R1644&gt;=1,I1644&gt;=$B$6*$B$8-1),V1643+$B$6*$B$10*$B$8,AND(R1643=0,R1644&gt;=1,I1644&lt;$B$6*$B$8-1),V1643+I1643*$B$10,TRUE,V1643)</f>
        <v>7400</v>
      </c>
      <c r="W1644" s="17">
        <f t="shared" si="100"/>
        <v>270.56672760511884</v>
      </c>
    </row>
    <row r="1645" spans="7:23" x14ac:dyDescent="0.25">
      <c r="G1645" s="15">
        <v>1643</v>
      </c>
      <c r="H1645" s="1">
        <f t="shared" si="97"/>
        <v>27.366666666666667</v>
      </c>
      <c r="I1645" s="15" cm="1">
        <f t="array" ref="I1645">_xlfn.IFS(J1644&gt;=$C$13-$B$26,MINA(I1644+$B$13-S1645+S1644,$B$11),I1644=$B$11,MINA(I1644-S1645+S1644,$B$11),TRUE,MAXA(I1644-S1645+S1644,0))</f>
        <v>0</v>
      </c>
      <c r="J1645" s="1" cm="1">
        <f t="array" ref="J1645">_xlfn.IFS(J1644&gt;=$C$13-$B$26,0,I1644&lt;$B$11,J1644+$B$26,TRUE,0)</f>
        <v>0.33333333333333331</v>
      </c>
      <c r="K1645" s="3" cm="1">
        <f t="array" ref="K1645">_xlfn.IFS(AND(NOT($K1644=0),$L1644),0,NOT($L1644),$K1644+$B$26,TRUE,$K1644)</f>
        <v>8.3333333333333329E-2</v>
      </c>
      <c r="L1645" s="3" t="b" cm="1">
        <f t="array" ref="L1645">_xlfn.IFS(AND($I1645&gt;0,$K1645&gt;=$C$5-$B$26),TRUE,$R1645&gt;=$B$6,FALSE,$I1645=0,FALSE,TRUE,$L1644)</f>
        <v>0</v>
      </c>
      <c r="M1645" s="3" t="b" cm="1">
        <f t="array" ref="M1645">_xlfn.IFS($N1645&gt;=$B$4-$B$26,FALSE,AND($I1645&gt;0,$K1645&gt;=$B$5-$B$26),TRUE,AND($L1645,NOT($M1644)),FALSE,$M1644,TRUE,TRUE,FALSE)</f>
        <v>0</v>
      </c>
      <c r="N1645" s="3" cm="1">
        <f t="array" ref="N1645">_xlfn.IFS($M1644,$N1644+$B$26,NOT($M1644),0,TRUE,$M1644)</f>
        <v>0</v>
      </c>
      <c r="O1645" s="3" t="b" cm="1">
        <f t="array" ref="O1645">_xlfn.IFS($M1645,FALSE,AND($L1645,NOT($M1645),$R1645&lt;$B$6,$I1645&gt;0),TRUE,TRUE,FALSE)</f>
        <v>0</v>
      </c>
      <c r="P1645" s="3" cm="1">
        <f t="array" ref="P1645">_xlfn.IFS($P1644&gt;=$C$7-$B$26,0,$O1644,$P1644+$B$26,TRUE,0)</f>
        <v>0</v>
      </c>
      <c r="Q1645" s="3" t="b" cm="1">
        <f t="array" ref="Q1645">_xlfn.IFS(AND($L1645,NOT($M1645),NOT($O1645)),TRUE,$R1645&gt;=$B$6,FALSE,AND($L1645,NOT($M1645),$O1645,$P1645=0),TRUE,TRUE,FALSE)</f>
        <v>0</v>
      </c>
      <c r="R1645" s="3" cm="1">
        <f t="array" ref="R1645">_xlfn.IFS(AND($Q1644,$R1644&lt;$B$6),$R1644+1,AND(NOT($L1644),$R1644&gt;0),0,TRUE,$R1644)</f>
        <v>0</v>
      </c>
      <c r="S1645" s="1" cm="1">
        <f t="array" ref="S1645">_xlfn.IFS(AND(Q1644,I1644&gt;$B$8),S1644+$B$8,AND(Q1644,I1644&lt;=$B$8),S1644+I1644,TRUE,$S1644)</f>
        <v>74</v>
      </c>
      <c r="T1645" s="1">
        <f t="shared" si="98"/>
        <v>6660</v>
      </c>
      <c r="U1645" s="17">
        <f t="shared" si="99"/>
        <v>243.36175395858709</v>
      </c>
      <c r="V1645" s="47" cm="1">
        <f t="array" ref="V1645">_xlfn.IFS($B$6=1,S1645*$B$10,AND(R1644=0,R1645&gt;=1,I1645&gt;=$B$6*$B$8-1),V1644+$B$6*$B$10*$B$8,AND(R1644=0,R1645&gt;=1,I1645&lt;$B$6*$B$8-1),V1644+I1644*$B$10,TRUE,V1644)</f>
        <v>7400</v>
      </c>
      <c r="W1645" s="17">
        <f t="shared" si="100"/>
        <v>270.40194884287456</v>
      </c>
    </row>
    <row r="1646" spans="7:23" x14ac:dyDescent="0.25">
      <c r="G1646" s="15">
        <v>1644</v>
      </c>
      <c r="H1646" s="1">
        <f t="shared" si="97"/>
        <v>27.383333333333333</v>
      </c>
      <c r="I1646" s="15" cm="1">
        <f t="array" ref="I1646">_xlfn.IFS(J1645&gt;=$C$13-$B$26,MINA(I1645+$B$13-S1646+S1645,$B$11),I1645=$B$11,MINA(I1645-S1646+S1645,$B$11),TRUE,MAXA(I1645-S1646+S1645,0))</f>
        <v>0</v>
      </c>
      <c r="J1646" s="1" cm="1">
        <f t="array" ref="J1646">_xlfn.IFS(J1645&gt;=$C$13-$B$26,0,I1645&lt;$B$11,J1645+$B$26,TRUE,0)</f>
        <v>0.35</v>
      </c>
      <c r="K1646" s="3" cm="1">
        <f t="array" ref="K1646">_xlfn.IFS(AND(NOT($K1645=0),$L1645),0,NOT($L1645),$K1645+$B$26,TRUE,$K1645)</f>
        <v>9.9999999999999992E-2</v>
      </c>
      <c r="L1646" s="3" t="b" cm="1">
        <f t="array" ref="L1646">_xlfn.IFS(AND($I1646&gt;0,$K1646&gt;=$C$5-$B$26),TRUE,$R1646&gt;=$B$6,FALSE,$I1646=0,FALSE,TRUE,$L1645)</f>
        <v>0</v>
      </c>
      <c r="M1646" s="3" t="b" cm="1">
        <f t="array" ref="M1646">_xlfn.IFS($N1646&gt;=$B$4-$B$26,FALSE,AND($I1646&gt;0,$K1646&gt;=$B$5-$B$26),TRUE,AND($L1646,NOT($M1645)),FALSE,$M1645,TRUE,TRUE,FALSE)</f>
        <v>0</v>
      </c>
      <c r="N1646" s="3" cm="1">
        <f t="array" ref="N1646">_xlfn.IFS($M1645,$N1645+$B$26,NOT($M1645),0,TRUE,$M1645)</f>
        <v>0</v>
      </c>
      <c r="O1646" s="3" t="b" cm="1">
        <f t="array" ref="O1646">_xlfn.IFS($M1646,FALSE,AND($L1646,NOT($M1646),$R1646&lt;$B$6,$I1646&gt;0),TRUE,TRUE,FALSE)</f>
        <v>0</v>
      </c>
      <c r="P1646" s="3" cm="1">
        <f t="array" ref="P1646">_xlfn.IFS($P1645&gt;=$C$7-$B$26,0,$O1645,$P1645+$B$26,TRUE,0)</f>
        <v>0</v>
      </c>
      <c r="Q1646" s="3" t="b" cm="1">
        <f t="array" ref="Q1646">_xlfn.IFS(AND($L1646,NOT($M1646),NOT($O1646)),TRUE,$R1646&gt;=$B$6,FALSE,AND($L1646,NOT($M1646),$O1646,$P1646=0),TRUE,TRUE,FALSE)</f>
        <v>0</v>
      </c>
      <c r="R1646" s="3" cm="1">
        <f t="array" ref="R1646">_xlfn.IFS(AND($Q1645,$R1645&lt;$B$6),$R1645+1,AND(NOT($L1645),$R1645&gt;0),0,TRUE,$R1645)</f>
        <v>0</v>
      </c>
      <c r="S1646" s="1" cm="1">
        <f t="array" ref="S1646">_xlfn.IFS(AND(Q1645,I1645&gt;$B$8),S1645+$B$8,AND(Q1645,I1645&lt;=$B$8),S1645+I1645,TRUE,$S1645)</f>
        <v>74</v>
      </c>
      <c r="T1646" s="1">
        <f t="shared" si="98"/>
        <v>6660</v>
      </c>
      <c r="U1646" s="17">
        <f t="shared" si="99"/>
        <v>243.21363359707851</v>
      </c>
      <c r="V1646" s="47" cm="1">
        <f t="array" ref="V1646">_xlfn.IFS($B$6=1,S1646*$B$10,AND(R1645=0,R1646&gt;=1,I1646&gt;=$B$6*$B$8-1),V1645+$B$6*$B$10*$B$8,AND(R1645=0,R1646&gt;=1,I1646&lt;$B$6*$B$8-1),V1645+I1645*$B$10,TRUE,V1645)</f>
        <v>7400</v>
      </c>
      <c r="W1646" s="17">
        <f t="shared" si="100"/>
        <v>270.23737066342056</v>
      </c>
    </row>
    <row r="1647" spans="7:23" x14ac:dyDescent="0.25">
      <c r="G1647" s="15">
        <v>1645</v>
      </c>
      <c r="H1647" s="1">
        <f t="shared" si="97"/>
        <v>27.4</v>
      </c>
      <c r="I1647" s="15" cm="1">
        <f t="array" ref="I1647">_xlfn.IFS(J1646&gt;=$C$13-$B$26,MINA(I1646+$B$13-S1647+S1646,$B$11),I1646=$B$11,MINA(I1646-S1647+S1646,$B$11),TRUE,MAXA(I1646-S1647+S1646,0))</f>
        <v>0</v>
      </c>
      <c r="J1647" s="1" cm="1">
        <f t="array" ref="J1647">_xlfn.IFS(J1646&gt;=$C$13-$B$26,0,I1646&lt;$B$11,J1646+$B$26,TRUE,0)</f>
        <v>0.36666666666666664</v>
      </c>
      <c r="K1647" s="3" cm="1">
        <f t="array" ref="K1647">_xlfn.IFS(AND(NOT($K1646=0),$L1646),0,NOT($L1646),$K1646+$B$26,TRUE,$K1646)</f>
        <v>0.11666666666666665</v>
      </c>
      <c r="L1647" s="3" t="b" cm="1">
        <f t="array" ref="L1647">_xlfn.IFS(AND($I1647&gt;0,$K1647&gt;=$C$5-$B$26),TRUE,$R1647&gt;=$B$6,FALSE,$I1647=0,FALSE,TRUE,$L1646)</f>
        <v>0</v>
      </c>
      <c r="M1647" s="3" t="b" cm="1">
        <f t="array" ref="M1647">_xlfn.IFS($N1647&gt;=$B$4-$B$26,FALSE,AND($I1647&gt;0,$K1647&gt;=$B$5-$B$26),TRUE,AND($L1647,NOT($M1646)),FALSE,$M1646,TRUE,TRUE,FALSE)</f>
        <v>0</v>
      </c>
      <c r="N1647" s="3" cm="1">
        <f t="array" ref="N1647">_xlfn.IFS($M1646,$N1646+$B$26,NOT($M1646),0,TRUE,$M1646)</f>
        <v>0</v>
      </c>
      <c r="O1647" s="3" t="b" cm="1">
        <f t="array" ref="O1647">_xlfn.IFS($M1647,FALSE,AND($L1647,NOT($M1647),$R1647&lt;$B$6,$I1647&gt;0),TRUE,TRUE,FALSE)</f>
        <v>0</v>
      </c>
      <c r="P1647" s="3" cm="1">
        <f t="array" ref="P1647">_xlfn.IFS($P1646&gt;=$C$7-$B$26,0,$O1646,$P1646+$B$26,TRUE,0)</f>
        <v>0</v>
      </c>
      <c r="Q1647" s="3" t="b" cm="1">
        <f t="array" ref="Q1647">_xlfn.IFS(AND($L1647,NOT($M1647),NOT($O1647)),TRUE,$R1647&gt;=$B$6,FALSE,AND($L1647,NOT($M1647),$O1647,$P1647=0),TRUE,TRUE,FALSE)</f>
        <v>0</v>
      </c>
      <c r="R1647" s="3" cm="1">
        <f t="array" ref="R1647">_xlfn.IFS(AND($Q1646,$R1646&lt;$B$6),$R1646+1,AND(NOT($L1646),$R1646&gt;0),0,TRUE,$R1646)</f>
        <v>0</v>
      </c>
      <c r="S1647" s="1" cm="1">
        <f t="array" ref="S1647">_xlfn.IFS(AND(Q1646,I1646&gt;$B$8),S1646+$B$8,AND(Q1646,I1646&lt;=$B$8),S1646+I1646,TRUE,$S1646)</f>
        <v>74</v>
      </c>
      <c r="T1647" s="1">
        <f t="shared" si="98"/>
        <v>6660</v>
      </c>
      <c r="U1647" s="17">
        <f t="shared" si="99"/>
        <v>243.06569343065695</v>
      </c>
      <c r="V1647" s="47" cm="1">
        <f t="array" ref="V1647">_xlfn.IFS($B$6=1,S1647*$B$10,AND(R1646=0,R1647&gt;=1,I1647&gt;=$B$6*$B$8-1),V1646+$B$6*$B$10*$B$8,AND(R1646=0,R1647&gt;=1,I1647&lt;$B$6*$B$8-1),V1646+I1646*$B$10,TRUE,V1646)</f>
        <v>7400</v>
      </c>
      <c r="W1647" s="17">
        <f t="shared" si="100"/>
        <v>270.07299270072997</v>
      </c>
    </row>
    <row r="1648" spans="7:23" x14ac:dyDescent="0.25">
      <c r="G1648" s="15">
        <v>1646</v>
      </c>
      <c r="H1648" s="1">
        <f t="shared" si="97"/>
        <v>27.416666666666668</v>
      </c>
      <c r="I1648" s="15" cm="1">
        <f t="array" ref="I1648">_xlfn.IFS(J1647&gt;=$C$13-$B$26,MINA(I1647+$B$13-S1648+S1647,$B$11),I1647=$B$11,MINA(I1647-S1648+S1647,$B$11),TRUE,MAXA(I1647-S1648+S1647,0))</f>
        <v>0</v>
      </c>
      <c r="J1648" s="1" cm="1">
        <f t="array" ref="J1648">_xlfn.IFS(J1647&gt;=$C$13-$B$26,0,I1647&lt;$B$11,J1647+$B$26,TRUE,0)</f>
        <v>0.3833333333333333</v>
      </c>
      <c r="K1648" s="3" cm="1">
        <f t="array" ref="K1648">_xlfn.IFS(AND(NOT($K1647=0),$L1647),0,NOT($L1647),$K1647+$B$26,TRUE,$K1647)</f>
        <v>0.13333333333333333</v>
      </c>
      <c r="L1648" s="3" t="b" cm="1">
        <f t="array" ref="L1648">_xlfn.IFS(AND($I1648&gt;0,$K1648&gt;=$C$5-$B$26),TRUE,$R1648&gt;=$B$6,FALSE,$I1648=0,FALSE,TRUE,$L1647)</f>
        <v>0</v>
      </c>
      <c r="M1648" s="3" t="b" cm="1">
        <f t="array" ref="M1648">_xlfn.IFS($N1648&gt;=$B$4-$B$26,FALSE,AND($I1648&gt;0,$K1648&gt;=$B$5-$B$26),TRUE,AND($L1648,NOT($M1647)),FALSE,$M1647,TRUE,TRUE,FALSE)</f>
        <v>0</v>
      </c>
      <c r="N1648" s="3" cm="1">
        <f t="array" ref="N1648">_xlfn.IFS($M1647,$N1647+$B$26,NOT($M1647),0,TRUE,$M1647)</f>
        <v>0</v>
      </c>
      <c r="O1648" s="3" t="b" cm="1">
        <f t="array" ref="O1648">_xlfn.IFS($M1648,FALSE,AND($L1648,NOT($M1648),$R1648&lt;$B$6,$I1648&gt;0),TRUE,TRUE,FALSE)</f>
        <v>0</v>
      </c>
      <c r="P1648" s="3" cm="1">
        <f t="array" ref="P1648">_xlfn.IFS($P1647&gt;=$C$7-$B$26,0,$O1647,$P1647+$B$26,TRUE,0)</f>
        <v>0</v>
      </c>
      <c r="Q1648" s="3" t="b" cm="1">
        <f t="array" ref="Q1648">_xlfn.IFS(AND($L1648,NOT($M1648),NOT($O1648)),TRUE,$R1648&gt;=$B$6,FALSE,AND($L1648,NOT($M1648),$O1648,$P1648=0),TRUE,TRUE,FALSE)</f>
        <v>0</v>
      </c>
      <c r="R1648" s="3" cm="1">
        <f t="array" ref="R1648">_xlfn.IFS(AND($Q1647,$R1647&lt;$B$6),$R1647+1,AND(NOT($L1647),$R1647&gt;0),0,TRUE,$R1647)</f>
        <v>0</v>
      </c>
      <c r="S1648" s="1" cm="1">
        <f t="array" ref="S1648">_xlfn.IFS(AND(Q1647,I1647&gt;$B$8),S1647+$B$8,AND(Q1647,I1647&lt;=$B$8),S1647+I1647,TRUE,$S1647)</f>
        <v>74</v>
      </c>
      <c r="T1648" s="1">
        <f t="shared" si="98"/>
        <v>6660</v>
      </c>
      <c r="U1648" s="17">
        <f t="shared" si="99"/>
        <v>242.91793313069908</v>
      </c>
      <c r="V1648" s="47" cm="1">
        <f t="array" ref="V1648">_xlfn.IFS($B$6=1,S1648*$B$10,AND(R1647=0,R1648&gt;=1,I1648&gt;=$B$6*$B$8-1),V1647+$B$6*$B$10*$B$8,AND(R1647=0,R1648&gt;=1,I1648&lt;$B$6*$B$8-1),V1647+I1647*$B$10,TRUE,V1647)</f>
        <v>7400</v>
      </c>
      <c r="W1648" s="17">
        <f t="shared" si="100"/>
        <v>269.90881458966567</v>
      </c>
    </row>
    <row r="1649" spans="7:23" x14ac:dyDescent="0.25">
      <c r="G1649" s="15">
        <v>1647</v>
      </c>
      <c r="H1649" s="1">
        <f t="shared" si="97"/>
        <v>27.433333333333334</v>
      </c>
      <c r="I1649" s="15" cm="1">
        <f t="array" ref="I1649">_xlfn.IFS(J1648&gt;=$C$13-$B$26,MINA(I1648+$B$13-S1649+S1648,$B$11),I1648=$B$11,MINA(I1648-S1649+S1648,$B$11),TRUE,MAXA(I1648-S1649+S1648,0))</f>
        <v>0</v>
      </c>
      <c r="J1649" s="1" cm="1">
        <f t="array" ref="J1649">_xlfn.IFS(J1648&gt;=$C$13-$B$26,0,I1648&lt;$B$11,J1648+$B$26,TRUE,0)</f>
        <v>0.39999999999999997</v>
      </c>
      <c r="K1649" s="3" cm="1">
        <f t="array" ref="K1649">_xlfn.IFS(AND(NOT($K1648=0),$L1648),0,NOT($L1648),$K1648+$B$26,TRUE,$K1648)</f>
        <v>0.15</v>
      </c>
      <c r="L1649" s="3" t="b" cm="1">
        <f t="array" ref="L1649">_xlfn.IFS(AND($I1649&gt;0,$K1649&gt;=$C$5-$B$26),TRUE,$R1649&gt;=$B$6,FALSE,$I1649=0,FALSE,TRUE,$L1648)</f>
        <v>0</v>
      </c>
      <c r="M1649" s="3" t="b" cm="1">
        <f t="array" ref="M1649">_xlfn.IFS($N1649&gt;=$B$4-$B$26,FALSE,AND($I1649&gt;0,$K1649&gt;=$B$5-$B$26),TRUE,AND($L1649,NOT($M1648)),FALSE,$M1648,TRUE,TRUE,FALSE)</f>
        <v>0</v>
      </c>
      <c r="N1649" s="3" cm="1">
        <f t="array" ref="N1649">_xlfn.IFS($M1648,$N1648+$B$26,NOT($M1648),0,TRUE,$M1648)</f>
        <v>0</v>
      </c>
      <c r="O1649" s="3" t="b" cm="1">
        <f t="array" ref="O1649">_xlfn.IFS($M1649,FALSE,AND($L1649,NOT($M1649),$R1649&lt;$B$6,$I1649&gt;0),TRUE,TRUE,FALSE)</f>
        <v>0</v>
      </c>
      <c r="P1649" s="3" cm="1">
        <f t="array" ref="P1649">_xlfn.IFS($P1648&gt;=$C$7-$B$26,0,$O1648,$P1648+$B$26,TRUE,0)</f>
        <v>0</v>
      </c>
      <c r="Q1649" s="3" t="b" cm="1">
        <f t="array" ref="Q1649">_xlfn.IFS(AND($L1649,NOT($M1649),NOT($O1649)),TRUE,$R1649&gt;=$B$6,FALSE,AND($L1649,NOT($M1649),$O1649,$P1649=0),TRUE,TRUE,FALSE)</f>
        <v>0</v>
      </c>
      <c r="R1649" s="3" cm="1">
        <f t="array" ref="R1649">_xlfn.IFS(AND($Q1648,$R1648&lt;$B$6),$R1648+1,AND(NOT($L1648),$R1648&gt;0),0,TRUE,$R1648)</f>
        <v>0</v>
      </c>
      <c r="S1649" s="1" cm="1">
        <f t="array" ref="S1649">_xlfn.IFS(AND(Q1648,I1648&gt;$B$8),S1648+$B$8,AND(Q1648,I1648&lt;=$B$8),S1648+I1648,TRUE,$S1648)</f>
        <v>74</v>
      </c>
      <c r="T1649" s="1">
        <f t="shared" si="98"/>
        <v>6660</v>
      </c>
      <c r="U1649" s="17">
        <f t="shared" si="99"/>
        <v>242.7703523693803</v>
      </c>
      <c r="V1649" s="47" cm="1">
        <f t="array" ref="V1649">_xlfn.IFS($B$6=1,S1649*$B$10,AND(R1648=0,R1649&gt;=1,I1649&gt;=$B$6*$B$8-1),V1648+$B$6*$B$10*$B$8,AND(R1648=0,R1649&gt;=1,I1649&lt;$B$6*$B$8-1),V1648+I1648*$B$10,TRUE,V1648)</f>
        <v>7400</v>
      </c>
      <c r="W1649" s="17">
        <f t="shared" si="100"/>
        <v>269.74483596597815</v>
      </c>
    </row>
    <row r="1650" spans="7:23" x14ac:dyDescent="0.25">
      <c r="G1650" s="15">
        <v>1648</v>
      </c>
      <c r="H1650" s="1">
        <f t="shared" si="97"/>
        <v>27.45</v>
      </c>
      <c r="I1650" s="15" cm="1">
        <f t="array" ref="I1650">_xlfn.IFS(J1649&gt;=$C$13-$B$26,MINA(I1649+$B$13-S1650+S1649,$B$11),I1649=$B$11,MINA(I1649-S1650+S1649,$B$11),TRUE,MAXA(I1649-S1650+S1649,0))</f>
        <v>0</v>
      </c>
      <c r="J1650" s="1" cm="1">
        <f t="array" ref="J1650">_xlfn.IFS(J1649&gt;=$C$13-$B$26,0,I1649&lt;$B$11,J1649+$B$26,TRUE,0)</f>
        <v>0.41666666666666663</v>
      </c>
      <c r="K1650" s="3" cm="1">
        <f t="array" ref="K1650">_xlfn.IFS(AND(NOT($K1649=0),$L1649),0,NOT($L1649),$K1649+$B$26,TRUE,$K1649)</f>
        <v>0.16666666666666666</v>
      </c>
      <c r="L1650" s="3" t="b" cm="1">
        <f t="array" ref="L1650">_xlfn.IFS(AND($I1650&gt;0,$K1650&gt;=$C$5-$B$26),TRUE,$R1650&gt;=$B$6,FALSE,$I1650=0,FALSE,TRUE,$L1649)</f>
        <v>0</v>
      </c>
      <c r="M1650" s="3" t="b" cm="1">
        <f t="array" ref="M1650">_xlfn.IFS($N1650&gt;=$B$4-$B$26,FALSE,AND($I1650&gt;0,$K1650&gt;=$B$5-$B$26),TRUE,AND($L1650,NOT($M1649)),FALSE,$M1649,TRUE,TRUE,FALSE)</f>
        <v>0</v>
      </c>
      <c r="N1650" s="3" cm="1">
        <f t="array" ref="N1650">_xlfn.IFS($M1649,$N1649+$B$26,NOT($M1649),0,TRUE,$M1649)</f>
        <v>0</v>
      </c>
      <c r="O1650" s="3" t="b" cm="1">
        <f t="array" ref="O1650">_xlfn.IFS($M1650,FALSE,AND($L1650,NOT($M1650),$R1650&lt;$B$6,$I1650&gt;0),TRUE,TRUE,FALSE)</f>
        <v>0</v>
      </c>
      <c r="P1650" s="3" cm="1">
        <f t="array" ref="P1650">_xlfn.IFS($P1649&gt;=$C$7-$B$26,0,$O1649,$P1649+$B$26,TRUE,0)</f>
        <v>0</v>
      </c>
      <c r="Q1650" s="3" t="b" cm="1">
        <f t="array" ref="Q1650">_xlfn.IFS(AND($L1650,NOT($M1650),NOT($O1650)),TRUE,$R1650&gt;=$B$6,FALSE,AND($L1650,NOT($M1650),$O1650,$P1650=0),TRUE,TRUE,FALSE)</f>
        <v>0</v>
      </c>
      <c r="R1650" s="3" cm="1">
        <f t="array" ref="R1650">_xlfn.IFS(AND($Q1649,$R1649&lt;$B$6),$R1649+1,AND(NOT($L1649),$R1649&gt;0),0,TRUE,$R1649)</f>
        <v>0</v>
      </c>
      <c r="S1650" s="1" cm="1">
        <f t="array" ref="S1650">_xlfn.IFS(AND(Q1649,I1649&gt;$B$8),S1649+$B$8,AND(Q1649,I1649&lt;=$B$8),S1649+I1649,TRUE,$S1649)</f>
        <v>74</v>
      </c>
      <c r="T1650" s="1">
        <f t="shared" si="98"/>
        <v>6660</v>
      </c>
      <c r="U1650" s="17">
        <f t="shared" si="99"/>
        <v>242.62295081967213</v>
      </c>
      <c r="V1650" s="47" cm="1">
        <f t="array" ref="V1650">_xlfn.IFS($B$6=1,S1650*$B$10,AND(R1649=0,R1650&gt;=1,I1650&gt;=$B$6*$B$8-1),V1649+$B$6*$B$10*$B$8,AND(R1649=0,R1650&gt;=1,I1650&lt;$B$6*$B$8-1),V1649+I1649*$B$10,TRUE,V1649)</f>
        <v>7400</v>
      </c>
      <c r="W1650" s="17">
        <f t="shared" si="100"/>
        <v>269.58105646630236</v>
      </c>
    </row>
    <row r="1651" spans="7:23" x14ac:dyDescent="0.25">
      <c r="G1651" s="15">
        <v>1649</v>
      </c>
      <c r="H1651" s="1">
        <f t="shared" si="97"/>
        <v>27.466666666666665</v>
      </c>
      <c r="I1651" s="15" cm="1">
        <f t="array" ref="I1651">_xlfn.IFS(J1650&gt;=$C$13-$B$26,MINA(I1650+$B$13-S1651+S1650,$B$11),I1650=$B$11,MINA(I1650-S1651+S1650,$B$11),TRUE,MAXA(I1650-S1651+S1650,0))</f>
        <v>0</v>
      </c>
      <c r="J1651" s="1" cm="1">
        <f t="array" ref="J1651">_xlfn.IFS(J1650&gt;=$C$13-$B$26,0,I1650&lt;$B$11,J1650+$B$26,TRUE,0)</f>
        <v>0.43333333333333329</v>
      </c>
      <c r="K1651" s="3" cm="1">
        <f t="array" ref="K1651">_xlfn.IFS(AND(NOT($K1650=0),$L1650),0,NOT($L1650),$K1650+$B$26,TRUE,$K1650)</f>
        <v>0.18333333333333332</v>
      </c>
      <c r="L1651" s="3" t="b" cm="1">
        <f t="array" ref="L1651">_xlfn.IFS(AND($I1651&gt;0,$K1651&gt;=$C$5-$B$26),TRUE,$R1651&gt;=$B$6,FALSE,$I1651=0,FALSE,TRUE,$L1650)</f>
        <v>0</v>
      </c>
      <c r="M1651" s="3" t="b" cm="1">
        <f t="array" ref="M1651">_xlfn.IFS($N1651&gt;=$B$4-$B$26,FALSE,AND($I1651&gt;0,$K1651&gt;=$B$5-$B$26),TRUE,AND($L1651,NOT($M1650)),FALSE,$M1650,TRUE,TRUE,FALSE)</f>
        <v>0</v>
      </c>
      <c r="N1651" s="3" cm="1">
        <f t="array" ref="N1651">_xlfn.IFS($M1650,$N1650+$B$26,NOT($M1650),0,TRUE,$M1650)</f>
        <v>0</v>
      </c>
      <c r="O1651" s="3" t="b" cm="1">
        <f t="array" ref="O1651">_xlfn.IFS($M1651,FALSE,AND($L1651,NOT($M1651),$R1651&lt;$B$6,$I1651&gt;0),TRUE,TRUE,FALSE)</f>
        <v>0</v>
      </c>
      <c r="P1651" s="3" cm="1">
        <f t="array" ref="P1651">_xlfn.IFS($P1650&gt;=$C$7-$B$26,0,$O1650,$P1650+$B$26,TRUE,0)</f>
        <v>0</v>
      </c>
      <c r="Q1651" s="3" t="b" cm="1">
        <f t="array" ref="Q1651">_xlfn.IFS(AND($L1651,NOT($M1651),NOT($O1651)),TRUE,$R1651&gt;=$B$6,FALSE,AND($L1651,NOT($M1651),$O1651,$P1651=0),TRUE,TRUE,FALSE)</f>
        <v>0</v>
      </c>
      <c r="R1651" s="3" cm="1">
        <f t="array" ref="R1651">_xlfn.IFS(AND($Q1650,$R1650&lt;$B$6),$R1650+1,AND(NOT($L1650),$R1650&gt;0),0,TRUE,$R1650)</f>
        <v>0</v>
      </c>
      <c r="S1651" s="1" cm="1">
        <f t="array" ref="S1651">_xlfn.IFS(AND(Q1650,I1650&gt;$B$8),S1650+$B$8,AND(Q1650,I1650&lt;=$B$8),S1650+I1650,TRUE,$S1650)</f>
        <v>74</v>
      </c>
      <c r="T1651" s="1">
        <f t="shared" si="98"/>
        <v>6660</v>
      </c>
      <c r="U1651" s="17">
        <f t="shared" si="99"/>
        <v>242.47572815533982</v>
      </c>
      <c r="V1651" s="47" cm="1">
        <f t="array" ref="V1651">_xlfn.IFS($B$6=1,S1651*$B$10,AND(R1650=0,R1651&gt;=1,I1651&gt;=$B$6*$B$8-1),V1650+$B$6*$B$10*$B$8,AND(R1650=0,R1651&gt;=1,I1651&lt;$B$6*$B$8-1),V1650+I1650*$B$10,TRUE,V1650)</f>
        <v>7400</v>
      </c>
      <c r="W1651" s="17">
        <f t="shared" si="100"/>
        <v>269.41747572815535</v>
      </c>
    </row>
    <row r="1652" spans="7:23" x14ac:dyDescent="0.25">
      <c r="G1652" s="15">
        <v>1650</v>
      </c>
      <c r="H1652" s="1">
        <f t="shared" si="97"/>
        <v>27.483333333333334</v>
      </c>
      <c r="I1652" s="15" cm="1">
        <f t="array" ref="I1652">_xlfn.IFS(J1651&gt;=$C$13-$B$26,MINA(I1651+$B$13-S1652+S1651,$B$11),I1651=$B$11,MINA(I1651-S1652+S1651,$B$11),TRUE,MAXA(I1651-S1652+S1651,0))</f>
        <v>0</v>
      </c>
      <c r="J1652" s="1" cm="1">
        <f t="array" ref="J1652">_xlfn.IFS(J1651&gt;=$C$13-$B$26,0,I1651&lt;$B$11,J1651+$B$26,TRUE,0)</f>
        <v>0.44999999999999996</v>
      </c>
      <c r="K1652" s="3" cm="1">
        <f t="array" ref="K1652">_xlfn.IFS(AND(NOT($K1651=0),$L1651),0,NOT($L1651),$K1651+$B$26,TRUE,$K1651)</f>
        <v>0.19999999999999998</v>
      </c>
      <c r="L1652" s="3" t="b" cm="1">
        <f t="array" ref="L1652">_xlfn.IFS(AND($I1652&gt;0,$K1652&gt;=$C$5-$B$26),TRUE,$R1652&gt;=$B$6,FALSE,$I1652=0,FALSE,TRUE,$L1651)</f>
        <v>0</v>
      </c>
      <c r="M1652" s="3" t="b" cm="1">
        <f t="array" ref="M1652">_xlfn.IFS($N1652&gt;=$B$4-$B$26,FALSE,AND($I1652&gt;0,$K1652&gt;=$B$5-$B$26),TRUE,AND($L1652,NOT($M1651)),FALSE,$M1651,TRUE,TRUE,FALSE)</f>
        <v>0</v>
      </c>
      <c r="N1652" s="3" cm="1">
        <f t="array" ref="N1652">_xlfn.IFS($M1651,$N1651+$B$26,NOT($M1651),0,TRUE,$M1651)</f>
        <v>0</v>
      </c>
      <c r="O1652" s="3" t="b" cm="1">
        <f t="array" ref="O1652">_xlfn.IFS($M1652,FALSE,AND($L1652,NOT($M1652),$R1652&lt;$B$6,$I1652&gt;0),TRUE,TRUE,FALSE)</f>
        <v>0</v>
      </c>
      <c r="P1652" s="3" cm="1">
        <f t="array" ref="P1652">_xlfn.IFS($P1651&gt;=$C$7-$B$26,0,$O1651,$P1651+$B$26,TRUE,0)</f>
        <v>0</v>
      </c>
      <c r="Q1652" s="3" t="b" cm="1">
        <f t="array" ref="Q1652">_xlfn.IFS(AND($L1652,NOT($M1652),NOT($O1652)),TRUE,$R1652&gt;=$B$6,FALSE,AND($L1652,NOT($M1652),$O1652,$P1652=0),TRUE,TRUE,FALSE)</f>
        <v>0</v>
      </c>
      <c r="R1652" s="3" cm="1">
        <f t="array" ref="R1652">_xlfn.IFS(AND($Q1651,$R1651&lt;$B$6),$R1651+1,AND(NOT($L1651),$R1651&gt;0),0,TRUE,$R1651)</f>
        <v>0</v>
      </c>
      <c r="S1652" s="1" cm="1">
        <f t="array" ref="S1652">_xlfn.IFS(AND(Q1651,I1651&gt;$B$8),S1651+$B$8,AND(Q1651,I1651&lt;=$B$8),S1651+I1651,TRUE,$S1651)</f>
        <v>74</v>
      </c>
      <c r="T1652" s="1">
        <f t="shared" si="98"/>
        <v>6660</v>
      </c>
      <c r="U1652" s="17">
        <f t="shared" si="99"/>
        <v>242.32868405093996</v>
      </c>
      <c r="V1652" s="47" cm="1">
        <f t="array" ref="V1652">_xlfn.IFS($B$6=1,S1652*$B$10,AND(R1651=0,R1652&gt;=1,I1652&gt;=$B$6*$B$8-1),V1651+$B$6*$B$10*$B$8,AND(R1651=0,R1652&gt;=1,I1652&lt;$B$6*$B$8-1),V1651+I1651*$B$10,TRUE,V1651)</f>
        <v>7400</v>
      </c>
      <c r="W1652" s="17">
        <f t="shared" si="100"/>
        <v>269.2540933899333</v>
      </c>
    </row>
    <row r="1653" spans="7:23" x14ac:dyDescent="0.25">
      <c r="G1653" s="15">
        <v>1651</v>
      </c>
      <c r="H1653" s="1">
        <f t="shared" si="97"/>
        <v>27.5</v>
      </c>
      <c r="I1653" s="15" cm="1">
        <f t="array" ref="I1653">_xlfn.IFS(J1652&gt;=$C$13-$B$26,MINA(I1652+$B$13-S1653+S1652,$B$11),I1652=$B$11,MINA(I1652-S1653+S1652,$B$11),TRUE,MAXA(I1652-S1653+S1652,0))</f>
        <v>0</v>
      </c>
      <c r="J1653" s="1" cm="1">
        <f t="array" ref="J1653">_xlfn.IFS(J1652&gt;=$C$13-$B$26,0,I1652&lt;$B$11,J1652+$B$26,TRUE,0)</f>
        <v>0.46666666666666662</v>
      </c>
      <c r="K1653" s="3" cm="1">
        <f t="array" ref="K1653">_xlfn.IFS(AND(NOT($K1652=0),$L1652),0,NOT($L1652),$K1652+$B$26,TRUE,$K1652)</f>
        <v>0.21666666666666665</v>
      </c>
      <c r="L1653" s="3" t="b" cm="1">
        <f t="array" ref="L1653">_xlfn.IFS(AND($I1653&gt;0,$K1653&gt;=$C$5-$B$26),TRUE,$R1653&gt;=$B$6,FALSE,$I1653=0,FALSE,TRUE,$L1652)</f>
        <v>0</v>
      </c>
      <c r="M1653" s="3" t="b" cm="1">
        <f t="array" ref="M1653">_xlfn.IFS($N1653&gt;=$B$4-$B$26,FALSE,AND($I1653&gt;0,$K1653&gt;=$B$5-$B$26),TRUE,AND($L1653,NOT($M1652)),FALSE,$M1652,TRUE,TRUE,FALSE)</f>
        <v>0</v>
      </c>
      <c r="N1653" s="3" cm="1">
        <f t="array" ref="N1653">_xlfn.IFS($M1652,$N1652+$B$26,NOT($M1652),0,TRUE,$M1652)</f>
        <v>0</v>
      </c>
      <c r="O1653" s="3" t="b" cm="1">
        <f t="array" ref="O1653">_xlfn.IFS($M1653,FALSE,AND($L1653,NOT($M1653),$R1653&lt;$B$6,$I1653&gt;0),TRUE,TRUE,FALSE)</f>
        <v>0</v>
      </c>
      <c r="P1653" s="3" cm="1">
        <f t="array" ref="P1653">_xlfn.IFS($P1652&gt;=$C$7-$B$26,0,$O1652,$P1652+$B$26,TRUE,0)</f>
        <v>0</v>
      </c>
      <c r="Q1653" s="3" t="b" cm="1">
        <f t="array" ref="Q1653">_xlfn.IFS(AND($L1653,NOT($M1653),NOT($O1653)),TRUE,$R1653&gt;=$B$6,FALSE,AND($L1653,NOT($M1653),$O1653,$P1653=0),TRUE,TRUE,FALSE)</f>
        <v>0</v>
      </c>
      <c r="R1653" s="3" cm="1">
        <f t="array" ref="R1653">_xlfn.IFS(AND($Q1652,$R1652&lt;$B$6),$R1652+1,AND(NOT($L1652),$R1652&gt;0),0,TRUE,$R1652)</f>
        <v>0</v>
      </c>
      <c r="S1653" s="1" cm="1">
        <f t="array" ref="S1653">_xlfn.IFS(AND(Q1652,I1652&gt;$B$8),S1652+$B$8,AND(Q1652,I1652&lt;=$B$8),S1652+I1652,TRUE,$S1652)</f>
        <v>74</v>
      </c>
      <c r="T1653" s="1">
        <f t="shared" si="98"/>
        <v>6660</v>
      </c>
      <c r="U1653" s="17">
        <f t="shared" si="99"/>
        <v>242.18181818181819</v>
      </c>
      <c r="V1653" s="47" cm="1">
        <f t="array" ref="V1653">_xlfn.IFS($B$6=1,S1653*$B$10,AND(R1652=0,R1653&gt;=1,I1653&gt;=$B$6*$B$8-1),V1652+$B$6*$B$10*$B$8,AND(R1652=0,R1653&gt;=1,I1653&lt;$B$6*$B$8-1),V1652+I1652*$B$10,TRUE,V1652)</f>
        <v>7400</v>
      </c>
      <c r="W1653" s="17">
        <f t="shared" si="100"/>
        <v>269.09090909090907</v>
      </c>
    </row>
    <row r="1654" spans="7:23" x14ac:dyDescent="0.25">
      <c r="G1654" s="15">
        <v>1652</v>
      </c>
      <c r="H1654" s="1">
        <f t="shared" si="97"/>
        <v>27.516666666666666</v>
      </c>
      <c r="I1654" s="15" cm="1">
        <f t="array" ref="I1654">_xlfn.IFS(J1653&gt;=$C$13-$B$26,MINA(I1653+$B$13-S1654+S1653,$B$11),I1653=$B$11,MINA(I1653-S1654+S1653,$B$11),TRUE,MAXA(I1653-S1654+S1653,0))</f>
        <v>0</v>
      </c>
      <c r="J1654" s="1" cm="1">
        <f t="array" ref="J1654">_xlfn.IFS(J1653&gt;=$C$13-$B$26,0,I1653&lt;$B$11,J1653+$B$26,TRUE,0)</f>
        <v>0.48333333333333328</v>
      </c>
      <c r="K1654" s="3" cm="1">
        <f t="array" ref="K1654">_xlfn.IFS(AND(NOT($K1653=0),$L1653),0,NOT($L1653),$K1653+$B$26,TRUE,$K1653)</f>
        <v>0.23333333333333331</v>
      </c>
      <c r="L1654" s="3" t="b" cm="1">
        <f t="array" ref="L1654">_xlfn.IFS(AND($I1654&gt;0,$K1654&gt;=$C$5-$B$26),TRUE,$R1654&gt;=$B$6,FALSE,$I1654=0,FALSE,TRUE,$L1653)</f>
        <v>0</v>
      </c>
      <c r="M1654" s="3" t="b" cm="1">
        <f t="array" ref="M1654">_xlfn.IFS($N1654&gt;=$B$4-$B$26,FALSE,AND($I1654&gt;0,$K1654&gt;=$B$5-$B$26),TRUE,AND($L1654,NOT($M1653)),FALSE,$M1653,TRUE,TRUE,FALSE)</f>
        <v>0</v>
      </c>
      <c r="N1654" s="3" cm="1">
        <f t="array" ref="N1654">_xlfn.IFS($M1653,$N1653+$B$26,NOT($M1653),0,TRUE,$M1653)</f>
        <v>0</v>
      </c>
      <c r="O1654" s="3" t="b" cm="1">
        <f t="array" ref="O1654">_xlfn.IFS($M1654,FALSE,AND($L1654,NOT($M1654),$R1654&lt;$B$6,$I1654&gt;0),TRUE,TRUE,FALSE)</f>
        <v>0</v>
      </c>
      <c r="P1654" s="3" cm="1">
        <f t="array" ref="P1654">_xlfn.IFS($P1653&gt;=$C$7-$B$26,0,$O1653,$P1653+$B$26,TRUE,0)</f>
        <v>0</v>
      </c>
      <c r="Q1654" s="3" t="b" cm="1">
        <f t="array" ref="Q1654">_xlfn.IFS(AND($L1654,NOT($M1654),NOT($O1654)),TRUE,$R1654&gt;=$B$6,FALSE,AND($L1654,NOT($M1654),$O1654,$P1654=0),TRUE,TRUE,FALSE)</f>
        <v>0</v>
      </c>
      <c r="R1654" s="3" cm="1">
        <f t="array" ref="R1654">_xlfn.IFS(AND($Q1653,$R1653&lt;$B$6),$R1653+1,AND(NOT($L1653),$R1653&gt;0),0,TRUE,$R1653)</f>
        <v>0</v>
      </c>
      <c r="S1654" s="1" cm="1">
        <f t="array" ref="S1654">_xlfn.IFS(AND(Q1653,I1653&gt;$B$8),S1653+$B$8,AND(Q1653,I1653&lt;=$B$8),S1653+I1653,TRUE,$S1653)</f>
        <v>74</v>
      </c>
      <c r="T1654" s="1">
        <f t="shared" si="98"/>
        <v>6660</v>
      </c>
      <c r="U1654" s="17">
        <f t="shared" si="99"/>
        <v>242.03513022410661</v>
      </c>
      <c r="V1654" s="47" cm="1">
        <f t="array" ref="V1654">_xlfn.IFS($B$6=1,S1654*$B$10,AND(R1653=0,R1654&gt;=1,I1654&gt;=$B$6*$B$8-1),V1653+$B$6*$B$10*$B$8,AND(R1653=0,R1654&gt;=1,I1654&lt;$B$6*$B$8-1),V1653+I1653*$B$10,TRUE,V1653)</f>
        <v>7400</v>
      </c>
      <c r="W1654" s="17">
        <f t="shared" si="100"/>
        <v>268.92792247122958</v>
      </c>
    </row>
    <row r="1655" spans="7:23" x14ac:dyDescent="0.25">
      <c r="G1655" s="15">
        <v>1653</v>
      </c>
      <c r="H1655" s="1">
        <f t="shared" si="97"/>
        <v>27.533333333333331</v>
      </c>
      <c r="I1655" s="15" cm="1">
        <f t="array" ref="I1655">_xlfn.IFS(J1654&gt;=$C$13-$B$26,MINA(I1654+$B$13-S1655+S1654,$B$11),I1654=$B$11,MINA(I1654-S1655+S1654,$B$11),TRUE,MAXA(I1654-S1655+S1654,0))</f>
        <v>0</v>
      </c>
      <c r="J1655" s="1" cm="1">
        <f t="array" ref="J1655">_xlfn.IFS(J1654&gt;=$C$13-$B$26,0,I1654&lt;$B$11,J1654+$B$26,TRUE,0)</f>
        <v>0.49999999999999994</v>
      </c>
      <c r="K1655" s="3" cm="1">
        <f t="array" ref="K1655">_xlfn.IFS(AND(NOT($K1654=0),$L1654),0,NOT($L1654),$K1654+$B$26,TRUE,$K1654)</f>
        <v>0.24999999999999997</v>
      </c>
      <c r="L1655" s="3" t="b" cm="1">
        <f t="array" ref="L1655">_xlfn.IFS(AND($I1655&gt;0,$K1655&gt;=$C$5-$B$26),TRUE,$R1655&gt;=$B$6,FALSE,$I1655=0,FALSE,TRUE,$L1654)</f>
        <v>0</v>
      </c>
      <c r="M1655" s="3" t="b" cm="1">
        <f t="array" ref="M1655">_xlfn.IFS($N1655&gt;=$B$4-$B$26,FALSE,AND($I1655&gt;0,$K1655&gt;=$B$5-$B$26),TRUE,AND($L1655,NOT($M1654)),FALSE,$M1654,TRUE,TRUE,FALSE)</f>
        <v>0</v>
      </c>
      <c r="N1655" s="3" cm="1">
        <f t="array" ref="N1655">_xlfn.IFS($M1654,$N1654+$B$26,NOT($M1654),0,TRUE,$M1654)</f>
        <v>0</v>
      </c>
      <c r="O1655" s="3" t="b" cm="1">
        <f t="array" ref="O1655">_xlfn.IFS($M1655,FALSE,AND($L1655,NOT($M1655),$R1655&lt;$B$6,$I1655&gt;0),TRUE,TRUE,FALSE)</f>
        <v>0</v>
      </c>
      <c r="P1655" s="3" cm="1">
        <f t="array" ref="P1655">_xlfn.IFS($P1654&gt;=$C$7-$B$26,0,$O1654,$P1654+$B$26,TRUE,0)</f>
        <v>0</v>
      </c>
      <c r="Q1655" s="3" t="b" cm="1">
        <f t="array" ref="Q1655">_xlfn.IFS(AND($L1655,NOT($M1655),NOT($O1655)),TRUE,$R1655&gt;=$B$6,FALSE,AND($L1655,NOT($M1655),$O1655,$P1655=0),TRUE,TRUE,FALSE)</f>
        <v>0</v>
      </c>
      <c r="R1655" s="3" cm="1">
        <f t="array" ref="R1655">_xlfn.IFS(AND($Q1654,$R1654&lt;$B$6),$R1654+1,AND(NOT($L1654),$R1654&gt;0),0,TRUE,$R1654)</f>
        <v>0</v>
      </c>
      <c r="S1655" s="1" cm="1">
        <f t="array" ref="S1655">_xlfn.IFS(AND(Q1654,I1654&gt;$B$8),S1654+$B$8,AND(Q1654,I1654&lt;=$B$8),S1654+I1654,TRUE,$S1654)</f>
        <v>74</v>
      </c>
      <c r="T1655" s="1">
        <f t="shared" si="98"/>
        <v>6660</v>
      </c>
      <c r="U1655" s="17">
        <f t="shared" si="99"/>
        <v>241.88861985472155</v>
      </c>
      <c r="V1655" s="47" cm="1">
        <f t="array" ref="V1655">_xlfn.IFS($B$6=1,S1655*$B$10,AND(R1654=0,R1655&gt;=1,I1655&gt;=$B$6*$B$8-1),V1654+$B$6*$B$10*$B$8,AND(R1654=0,R1655&gt;=1,I1655&lt;$B$6*$B$8-1),V1654+I1654*$B$10,TRUE,V1654)</f>
        <v>7400</v>
      </c>
      <c r="W1655" s="17">
        <f t="shared" si="100"/>
        <v>268.76513317191285</v>
      </c>
    </row>
    <row r="1656" spans="7:23" x14ac:dyDescent="0.25">
      <c r="G1656" s="15">
        <v>1654</v>
      </c>
      <c r="H1656" s="1">
        <f t="shared" si="97"/>
        <v>27.55</v>
      </c>
      <c r="I1656" s="15" cm="1">
        <f t="array" ref="I1656">_xlfn.IFS(J1655&gt;=$C$13-$B$26,MINA(I1655+$B$13-S1656+S1655,$B$11),I1655=$B$11,MINA(I1655-S1656+S1655,$B$11),TRUE,MAXA(I1655-S1656+S1655,0))</f>
        <v>0</v>
      </c>
      <c r="J1656" s="1" cm="1">
        <f t="array" ref="J1656">_xlfn.IFS(J1655&gt;=$C$13-$B$26,0,I1655&lt;$B$11,J1655+$B$26,TRUE,0)</f>
        <v>0.51666666666666661</v>
      </c>
      <c r="K1656" s="3" cm="1">
        <f t="array" ref="K1656">_xlfn.IFS(AND(NOT($K1655=0),$L1655),0,NOT($L1655),$K1655+$B$26,TRUE,$K1655)</f>
        <v>0.26666666666666666</v>
      </c>
      <c r="L1656" s="3" t="b" cm="1">
        <f t="array" ref="L1656">_xlfn.IFS(AND($I1656&gt;0,$K1656&gt;=$C$5-$B$26),TRUE,$R1656&gt;=$B$6,FALSE,$I1656=0,FALSE,TRUE,$L1655)</f>
        <v>0</v>
      </c>
      <c r="M1656" s="3" t="b" cm="1">
        <f t="array" ref="M1656">_xlfn.IFS($N1656&gt;=$B$4-$B$26,FALSE,AND($I1656&gt;0,$K1656&gt;=$B$5-$B$26),TRUE,AND($L1656,NOT($M1655)),FALSE,$M1655,TRUE,TRUE,FALSE)</f>
        <v>0</v>
      </c>
      <c r="N1656" s="3" cm="1">
        <f t="array" ref="N1656">_xlfn.IFS($M1655,$N1655+$B$26,NOT($M1655),0,TRUE,$M1655)</f>
        <v>0</v>
      </c>
      <c r="O1656" s="3" t="b" cm="1">
        <f t="array" ref="O1656">_xlfn.IFS($M1656,FALSE,AND($L1656,NOT($M1656),$R1656&lt;$B$6,$I1656&gt;0),TRUE,TRUE,FALSE)</f>
        <v>0</v>
      </c>
      <c r="P1656" s="3" cm="1">
        <f t="array" ref="P1656">_xlfn.IFS($P1655&gt;=$C$7-$B$26,0,$O1655,$P1655+$B$26,TRUE,0)</f>
        <v>0</v>
      </c>
      <c r="Q1656" s="3" t="b" cm="1">
        <f t="array" ref="Q1656">_xlfn.IFS(AND($L1656,NOT($M1656),NOT($O1656)),TRUE,$R1656&gt;=$B$6,FALSE,AND($L1656,NOT($M1656),$O1656,$P1656=0),TRUE,TRUE,FALSE)</f>
        <v>0</v>
      </c>
      <c r="R1656" s="3" cm="1">
        <f t="array" ref="R1656">_xlfn.IFS(AND($Q1655,$R1655&lt;$B$6),$R1655+1,AND(NOT($L1655),$R1655&gt;0),0,TRUE,$R1655)</f>
        <v>0</v>
      </c>
      <c r="S1656" s="1" cm="1">
        <f t="array" ref="S1656">_xlfn.IFS(AND(Q1655,I1655&gt;$B$8),S1655+$B$8,AND(Q1655,I1655&lt;=$B$8),S1655+I1655,TRUE,$S1655)</f>
        <v>74</v>
      </c>
      <c r="T1656" s="1">
        <f t="shared" si="98"/>
        <v>6660</v>
      </c>
      <c r="U1656" s="17">
        <f t="shared" si="99"/>
        <v>241.74228675136115</v>
      </c>
      <c r="V1656" s="47" cm="1">
        <f t="array" ref="V1656">_xlfn.IFS($B$6=1,S1656*$B$10,AND(R1655=0,R1656&gt;=1,I1656&gt;=$B$6*$B$8-1),V1655+$B$6*$B$10*$B$8,AND(R1655=0,R1656&gt;=1,I1656&lt;$B$6*$B$8-1),V1655+I1655*$B$10,TRUE,V1655)</f>
        <v>7400</v>
      </c>
      <c r="W1656" s="17">
        <f t="shared" si="100"/>
        <v>268.60254083484574</v>
      </c>
    </row>
    <row r="1657" spans="7:23" x14ac:dyDescent="0.25">
      <c r="G1657" s="15">
        <v>1655</v>
      </c>
      <c r="H1657" s="1">
        <f t="shared" si="97"/>
        <v>27.566666666666666</v>
      </c>
      <c r="I1657" s="15" cm="1">
        <f t="array" ref="I1657">_xlfn.IFS(J1656&gt;=$C$13-$B$26,MINA(I1656+$B$13-S1657+S1656,$B$11),I1656=$B$11,MINA(I1656-S1657+S1656,$B$11),TRUE,MAXA(I1656-S1657+S1656,0))</f>
        <v>0</v>
      </c>
      <c r="J1657" s="1" cm="1">
        <f t="array" ref="J1657">_xlfn.IFS(J1656&gt;=$C$13-$B$26,0,I1656&lt;$B$11,J1656+$B$26,TRUE,0)</f>
        <v>0.53333333333333333</v>
      </c>
      <c r="K1657" s="3" cm="1">
        <f t="array" ref="K1657">_xlfn.IFS(AND(NOT($K1656=0),$L1656),0,NOT($L1656),$K1656+$B$26,TRUE,$K1656)</f>
        <v>0.28333333333333333</v>
      </c>
      <c r="L1657" s="3" t="b" cm="1">
        <f t="array" ref="L1657">_xlfn.IFS(AND($I1657&gt;0,$K1657&gt;=$C$5-$B$26),TRUE,$R1657&gt;=$B$6,FALSE,$I1657=0,FALSE,TRUE,$L1656)</f>
        <v>0</v>
      </c>
      <c r="M1657" s="3" t="b" cm="1">
        <f t="array" ref="M1657">_xlfn.IFS($N1657&gt;=$B$4-$B$26,FALSE,AND($I1657&gt;0,$K1657&gt;=$B$5-$B$26),TRUE,AND($L1657,NOT($M1656)),FALSE,$M1656,TRUE,TRUE,FALSE)</f>
        <v>0</v>
      </c>
      <c r="N1657" s="3" cm="1">
        <f t="array" ref="N1657">_xlfn.IFS($M1656,$N1656+$B$26,NOT($M1656),0,TRUE,$M1656)</f>
        <v>0</v>
      </c>
      <c r="O1657" s="3" t="b" cm="1">
        <f t="array" ref="O1657">_xlfn.IFS($M1657,FALSE,AND($L1657,NOT($M1657),$R1657&lt;$B$6,$I1657&gt;0),TRUE,TRUE,FALSE)</f>
        <v>0</v>
      </c>
      <c r="P1657" s="3" cm="1">
        <f t="array" ref="P1657">_xlfn.IFS($P1656&gt;=$C$7-$B$26,0,$O1656,$P1656+$B$26,TRUE,0)</f>
        <v>0</v>
      </c>
      <c r="Q1657" s="3" t="b" cm="1">
        <f t="array" ref="Q1657">_xlfn.IFS(AND($L1657,NOT($M1657),NOT($O1657)),TRUE,$R1657&gt;=$B$6,FALSE,AND($L1657,NOT($M1657),$O1657,$P1657=0),TRUE,TRUE,FALSE)</f>
        <v>0</v>
      </c>
      <c r="R1657" s="3" cm="1">
        <f t="array" ref="R1657">_xlfn.IFS(AND($Q1656,$R1656&lt;$B$6),$R1656+1,AND(NOT($L1656),$R1656&gt;0),0,TRUE,$R1656)</f>
        <v>0</v>
      </c>
      <c r="S1657" s="1" cm="1">
        <f t="array" ref="S1657">_xlfn.IFS(AND(Q1656,I1656&gt;$B$8),S1656+$B$8,AND(Q1656,I1656&lt;=$B$8),S1656+I1656,TRUE,$S1656)</f>
        <v>74</v>
      </c>
      <c r="T1657" s="1">
        <f t="shared" si="98"/>
        <v>6660</v>
      </c>
      <c r="U1657" s="17">
        <f t="shared" si="99"/>
        <v>241.59613059250302</v>
      </c>
      <c r="V1657" s="47" cm="1">
        <f t="array" ref="V1657">_xlfn.IFS($B$6=1,S1657*$B$10,AND(R1656=0,R1657&gt;=1,I1657&gt;=$B$6*$B$8-1),V1656+$B$6*$B$10*$B$8,AND(R1656=0,R1657&gt;=1,I1657&lt;$B$6*$B$8-1),V1656+I1656*$B$10,TRUE,V1656)</f>
        <v>7400</v>
      </c>
      <c r="W1657" s="17">
        <f t="shared" si="100"/>
        <v>268.44014510278112</v>
      </c>
    </row>
    <row r="1658" spans="7:23" x14ac:dyDescent="0.25">
      <c r="G1658" s="15">
        <v>1656</v>
      </c>
      <c r="H1658" s="1">
        <f t="shared" si="97"/>
        <v>27.583333333333332</v>
      </c>
      <c r="I1658" s="15" cm="1">
        <f t="array" ref="I1658">_xlfn.IFS(J1657&gt;=$C$13-$B$26,MINA(I1657+$B$13-S1658+S1657,$B$11),I1657=$B$11,MINA(I1657-S1658+S1657,$B$11),TRUE,MAXA(I1657-S1658+S1657,0))</f>
        <v>0</v>
      </c>
      <c r="J1658" s="1" cm="1">
        <f t="array" ref="J1658">_xlfn.IFS(J1657&gt;=$C$13-$B$26,0,I1657&lt;$B$11,J1657+$B$26,TRUE,0)</f>
        <v>0.55000000000000004</v>
      </c>
      <c r="K1658" s="3" cm="1">
        <f t="array" ref="K1658">_xlfn.IFS(AND(NOT($K1657=0),$L1657),0,NOT($L1657),$K1657+$B$26,TRUE,$K1657)</f>
        <v>0.3</v>
      </c>
      <c r="L1658" s="3" t="b" cm="1">
        <f t="array" ref="L1658">_xlfn.IFS(AND($I1658&gt;0,$K1658&gt;=$C$5-$B$26),TRUE,$R1658&gt;=$B$6,FALSE,$I1658=0,FALSE,TRUE,$L1657)</f>
        <v>0</v>
      </c>
      <c r="M1658" s="3" t="b" cm="1">
        <f t="array" ref="M1658">_xlfn.IFS($N1658&gt;=$B$4-$B$26,FALSE,AND($I1658&gt;0,$K1658&gt;=$B$5-$B$26),TRUE,AND($L1658,NOT($M1657)),FALSE,$M1657,TRUE,TRUE,FALSE)</f>
        <v>0</v>
      </c>
      <c r="N1658" s="3" cm="1">
        <f t="array" ref="N1658">_xlfn.IFS($M1657,$N1657+$B$26,NOT($M1657),0,TRUE,$M1657)</f>
        <v>0</v>
      </c>
      <c r="O1658" s="3" t="b" cm="1">
        <f t="array" ref="O1658">_xlfn.IFS($M1658,FALSE,AND($L1658,NOT($M1658),$R1658&lt;$B$6,$I1658&gt;0),TRUE,TRUE,FALSE)</f>
        <v>0</v>
      </c>
      <c r="P1658" s="3" cm="1">
        <f t="array" ref="P1658">_xlfn.IFS($P1657&gt;=$C$7-$B$26,0,$O1657,$P1657+$B$26,TRUE,0)</f>
        <v>0</v>
      </c>
      <c r="Q1658" s="3" t="b" cm="1">
        <f t="array" ref="Q1658">_xlfn.IFS(AND($L1658,NOT($M1658),NOT($O1658)),TRUE,$R1658&gt;=$B$6,FALSE,AND($L1658,NOT($M1658),$O1658,$P1658=0),TRUE,TRUE,FALSE)</f>
        <v>0</v>
      </c>
      <c r="R1658" s="3" cm="1">
        <f t="array" ref="R1658">_xlfn.IFS(AND($Q1657,$R1657&lt;$B$6),$R1657+1,AND(NOT($L1657),$R1657&gt;0),0,TRUE,$R1657)</f>
        <v>0</v>
      </c>
      <c r="S1658" s="1" cm="1">
        <f t="array" ref="S1658">_xlfn.IFS(AND(Q1657,I1657&gt;$B$8),S1657+$B$8,AND(Q1657,I1657&lt;=$B$8),S1657+I1657,TRUE,$S1657)</f>
        <v>74</v>
      </c>
      <c r="T1658" s="1">
        <f t="shared" si="98"/>
        <v>6660</v>
      </c>
      <c r="U1658" s="17">
        <f t="shared" si="99"/>
        <v>241.45015105740183</v>
      </c>
      <c r="V1658" s="47" cm="1">
        <f t="array" ref="V1658">_xlfn.IFS($B$6=1,S1658*$B$10,AND(R1657=0,R1658&gt;=1,I1658&gt;=$B$6*$B$8-1),V1657+$B$6*$B$10*$B$8,AND(R1657=0,R1658&gt;=1,I1658&lt;$B$6*$B$8-1),V1657+I1657*$B$10,TRUE,V1657)</f>
        <v>7400</v>
      </c>
      <c r="W1658" s="17">
        <f t="shared" si="100"/>
        <v>268.27794561933536</v>
      </c>
    </row>
    <row r="1659" spans="7:23" x14ac:dyDescent="0.25">
      <c r="G1659" s="15">
        <v>1657</v>
      </c>
      <c r="H1659" s="1">
        <f t="shared" si="97"/>
        <v>27.599999999999998</v>
      </c>
      <c r="I1659" s="15" cm="1">
        <f t="array" ref="I1659">_xlfn.IFS(J1658&gt;=$C$13-$B$26,MINA(I1658+$B$13-S1659+S1658,$B$11),I1658=$B$11,MINA(I1658-S1659+S1658,$B$11),TRUE,MAXA(I1658-S1659+S1658,0))</f>
        <v>0</v>
      </c>
      <c r="J1659" s="1" cm="1">
        <f t="array" ref="J1659">_xlfn.IFS(J1658&gt;=$C$13-$B$26,0,I1658&lt;$B$11,J1658+$B$26,TRUE,0)</f>
        <v>0.56666666666666676</v>
      </c>
      <c r="K1659" s="3" cm="1">
        <f t="array" ref="K1659">_xlfn.IFS(AND(NOT($K1658=0),$L1658),0,NOT($L1658),$K1658+$B$26,TRUE,$K1658)</f>
        <v>0.31666666666666665</v>
      </c>
      <c r="L1659" s="3" t="b" cm="1">
        <f t="array" ref="L1659">_xlfn.IFS(AND($I1659&gt;0,$K1659&gt;=$C$5-$B$26),TRUE,$R1659&gt;=$B$6,FALSE,$I1659=0,FALSE,TRUE,$L1658)</f>
        <v>0</v>
      </c>
      <c r="M1659" s="3" t="b" cm="1">
        <f t="array" ref="M1659">_xlfn.IFS($N1659&gt;=$B$4-$B$26,FALSE,AND($I1659&gt;0,$K1659&gt;=$B$5-$B$26),TRUE,AND($L1659,NOT($M1658)),FALSE,$M1658,TRUE,TRUE,FALSE)</f>
        <v>0</v>
      </c>
      <c r="N1659" s="3" cm="1">
        <f t="array" ref="N1659">_xlfn.IFS($M1658,$N1658+$B$26,NOT($M1658),0,TRUE,$M1658)</f>
        <v>0</v>
      </c>
      <c r="O1659" s="3" t="b" cm="1">
        <f t="array" ref="O1659">_xlfn.IFS($M1659,FALSE,AND($L1659,NOT($M1659),$R1659&lt;$B$6,$I1659&gt;0),TRUE,TRUE,FALSE)</f>
        <v>0</v>
      </c>
      <c r="P1659" s="3" cm="1">
        <f t="array" ref="P1659">_xlfn.IFS($P1658&gt;=$C$7-$B$26,0,$O1658,$P1658+$B$26,TRUE,0)</f>
        <v>0</v>
      </c>
      <c r="Q1659" s="3" t="b" cm="1">
        <f t="array" ref="Q1659">_xlfn.IFS(AND($L1659,NOT($M1659),NOT($O1659)),TRUE,$R1659&gt;=$B$6,FALSE,AND($L1659,NOT($M1659),$O1659,$P1659=0),TRUE,TRUE,FALSE)</f>
        <v>0</v>
      </c>
      <c r="R1659" s="3" cm="1">
        <f t="array" ref="R1659">_xlfn.IFS(AND($Q1658,$R1658&lt;$B$6),$R1658+1,AND(NOT($L1658),$R1658&gt;0),0,TRUE,$R1658)</f>
        <v>0</v>
      </c>
      <c r="S1659" s="1" cm="1">
        <f t="array" ref="S1659">_xlfn.IFS(AND(Q1658,I1658&gt;$B$8),S1658+$B$8,AND(Q1658,I1658&lt;=$B$8),S1658+I1658,TRUE,$S1658)</f>
        <v>74</v>
      </c>
      <c r="T1659" s="1">
        <f t="shared" si="98"/>
        <v>6660</v>
      </c>
      <c r="U1659" s="17">
        <f t="shared" si="99"/>
        <v>241.30434782608697</v>
      </c>
      <c r="V1659" s="47" cm="1">
        <f t="array" ref="V1659">_xlfn.IFS($B$6=1,S1659*$B$10,AND(R1658=0,R1659&gt;=1,I1659&gt;=$B$6*$B$8-1),V1658+$B$6*$B$10*$B$8,AND(R1658=0,R1659&gt;=1,I1659&lt;$B$6*$B$8-1),V1658+I1658*$B$10,TRUE,V1658)</f>
        <v>7400</v>
      </c>
      <c r="W1659" s="17">
        <f t="shared" si="100"/>
        <v>268.1159420289855</v>
      </c>
    </row>
    <row r="1660" spans="7:23" x14ac:dyDescent="0.25">
      <c r="G1660" s="15">
        <v>1658</v>
      </c>
      <c r="H1660" s="1">
        <f t="shared" si="97"/>
        <v>27.616666666666667</v>
      </c>
      <c r="I1660" s="15" cm="1">
        <f t="array" ref="I1660">_xlfn.IFS(J1659&gt;=$C$13-$B$26,MINA(I1659+$B$13-S1660+S1659,$B$11),I1659=$B$11,MINA(I1659-S1660+S1659,$B$11),TRUE,MAXA(I1659-S1660+S1659,0))</f>
        <v>0</v>
      </c>
      <c r="J1660" s="1" cm="1">
        <f t="array" ref="J1660">_xlfn.IFS(J1659&gt;=$C$13-$B$26,0,I1659&lt;$B$11,J1659+$B$26,TRUE,0)</f>
        <v>0.58333333333333348</v>
      </c>
      <c r="K1660" s="3" cm="1">
        <f t="array" ref="K1660">_xlfn.IFS(AND(NOT($K1659=0),$L1659),0,NOT($L1659),$K1659+$B$26,TRUE,$K1659)</f>
        <v>0.33333333333333331</v>
      </c>
      <c r="L1660" s="3" t="b" cm="1">
        <f t="array" ref="L1660">_xlfn.IFS(AND($I1660&gt;0,$K1660&gt;=$C$5-$B$26),TRUE,$R1660&gt;=$B$6,FALSE,$I1660=0,FALSE,TRUE,$L1659)</f>
        <v>0</v>
      </c>
      <c r="M1660" s="3" t="b" cm="1">
        <f t="array" ref="M1660">_xlfn.IFS($N1660&gt;=$B$4-$B$26,FALSE,AND($I1660&gt;0,$K1660&gt;=$B$5-$B$26),TRUE,AND($L1660,NOT($M1659)),FALSE,$M1659,TRUE,TRUE,FALSE)</f>
        <v>0</v>
      </c>
      <c r="N1660" s="3" cm="1">
        <f t="array" ref="N1660">_xlfn.IFS($M1659,$N1659+$B$26,NOT($M1659),0,TRUE,$M1659)</f>
        <v>0</v>
      </c>
      <c r="O1660" s="3" t="b" cm="1">
        <f t="array" ref="O1660">_xlfn.IFS($M1660,FALSE,AND($L1660,NOT($M1660),$R1660&lt;$B$6,$I1660&gt;0),TRUE,TRUE,FALSE)</f>
        <v>0</v>
      </c>
      <c r="P1660" s="3" cm="1">
        <f t="array" ref="P1660">_xlfn.IFS($P1659&gt;=$C$7-$B$26,0,$O1659,$P1659+$B$26,TRUE,0)</f>
        <v>0</v>
      </c>
      <c r="Q1660" s="3" t="b" cm="1">
        <f t="array" ref="Q1660">_xlfn.IFS(AND($L1660,NOT($M1660),NOT($O1660)),TRUE,$R1660&gt;=$B$6,FALSE,AND($L1660,NOT($M1660),$O1660,$P1660=0),TRUE,TRUE,FALSE)</f>
        <v>0</v>
      </c>
      <c r="R1660" s="3" cm="1">
        <f t="array" ref="R1660">_xlfn.IFS(AND($Q1659,$R1659&lt;$B$6),$R1659+1,AND(NOT($L1659),$R1659&gt;0),0,TRUE,$R1659)</f>
        <v>0</v>
      </c>
      <c r="S1660" s="1" cm="1">
        <f t="array" ref="S1660">_xlfn.IFS(AND(Q1659,I1659&gt;$B$8),S1659+$B$8,AND(Q1659,I1659&lt;=$B$8),S1659+I1659,TRUE,$S1659)</f>
        <v>74</v>
      </c>
      <c r="T1660" s="1">
        <f t="shared" si="98"/>
        <v>6660</v>
      </c>
      <c r="U1660" s="17">
        <f t="shared" si="99"/>
        <v>241.15872057936028</v>
      </c>
      <c r="V1660" s="47" cm="1">
        <f t="array" ref="V1660">_xlfn.IFS($B$6=1,S1660*$B$10,AND(R1659=0,R1660&gt;=1,I1660&gt;=$B$6*$B$8-1),V1659+$B$6*$B$10*$B$8,AND(R1659=0,R1660&gt;=1,I1660&lt;$B$6*$B$8-1),V1659+I1659*$B$10,TRUE,V1659)</f>
        <v>7400</v>
      </c>
      <c r="W1660" s="17">
        <f t="shared" si="100"/>
        <v>267.95413397706699</v>
      </c>
    </row>
    <row r="1661" spans="7:23" x14ac:dyDescent="0.25">
      <c r="G1661" s="15">
        <v>1659</v>
      </c>
      <c r="H1661" s="1">
        <f t="shared" si="97"/>
        <v>27.633333333333333</v>
      </c>
      <c r="I1661" s="15" cm="1">
        <f t="array" ref="I1661">_xlfn.IFS(J1660&gt;=$C$13-$B$26,MINA(I1660+$B$13-S1661+S1660,$B$11),I1660=$B$11,MINA(I1660-S1661+S1660,$B$11),TRUE,MAXA(I1660-S1661+S1660,0))</f>
        <v>0</v>
      </c>
      <c r="J1661" s="1" cm="1">
        <f t="array" ref="J1661">_xlfn.IFS(J1660&gt;=$C$13-$B$26,0,I1660&lt;$B$11,J1660+$B$26,TRUE,0)</f>
        <v>0.6000000000000002</v>
      </c>
      <c r="K1661" s="3" cm="1">
        <f t="array" ref="K1661">_xlfn.IFS(AND(NOT($K1660=0),$L1660),0,NOT($L1660),$K1660+$B$26,TRUE,$K1660)</f>
        <v>0.35</v>
      </c>
      <c r="L1661" s="3" t="b" cm="1">
        <f t="array" ref="L1661">_xlfn.IFS(AND($I1661&gt;0,$K1661&gt;=$C$5-$B$26),TRUE,$R1661&gt;=$B$6,FALSE,$I1661=0,FALSE,TRUE,$L1660)</f>
        <v>0</v>
      </c>
      <c r="M1661" s="3" t="b" cm="1">
        <f t="array" ref="M1661">_xlfn.IFS($N1661&gt;=$B$4-$B$26,FALSE,AND($I1661&gt;0,$K1661&gt;=$B$5-$B$26),TRUE,AND($L1661,NOT($M1660)),FALSE,$M1660,TRUE,TRUE,FALSE)</f>
        <v>0</v>
      </c>
      <c r="N1661" s="3" cm="1">
        <f t="array" ref="N1661">_xlfn.IFS($M1660,$N1660+$B$26,NOT($M1660),0,TRUE,$M1660)</f>
        <v>0</v>
      </c>
      <c r="O1661" s="3" t="b" cm="1">
        <f t="array" ref="O1661">_xlfn.IFS($M1661,FALSE,AND($L1661,NOT($M1661),$R1661&lt;$B$6,$I1661&gt;0),TRUE,TRUE,FALSE)</f>
        <v>0</v>
      </c>
      <c r="P1661" s="3" cm="1">
        <f t="array" ref="P1661">_xlfn.IFS($P1660&gt;=$C$7-$B$26,0,$O1660,$P1660+$B$26,TRUE,0)</f>
        <v>0</v>
      </c>
      <c r="Q1661" s="3" t="b" cm="1">
        <f t="array" ref="Q1661">_xlfn.IFS(AND($L1661,NOT($M1661),NOT($O1661)),TRUE,$R1661&gt;=$B$6,FALSE,AND($L1661,NOT($M1661),$O1661,$P1661=0),TRUE,TRUE,FALSE)</f>
        <v>0</v>
      </c>
      <c r="R1661" s="3" cm="1">
        <f t="array" ref="R1661">_xlfn.IFS(AND($Q1660,$R1660&lt;$B$6),$R1660+1,AND(NOT($L1660),$R1660&gt;0),0,TRUE,$R1660)</f>
        <v>0</v>
      </c>
      <c r="S1661" s="1" cm="1">
        <f t="array" ref="S1661">_xlfn.IFS(AND(Q1660,I1660&gt;$B$8),S1660+$B$8,AND(Q1660,I1660&lt;=$B$8),S1660+I1660,TRUE,$S1660)</f>
        <v>74</v>
      </c>
      <c r="T1661" s="1">
        <f t="shared" si="98"/>
        <v>6660</v>
      </c>
      <c r="U1661" s="17">
        <f t="shared" si="99"/>
        <v>241.01326899879373</v>
      </c>
      <c r="V1661" s="47" cm="1">
        <f t="array" ref="V1661">_xlfn.IFS($B$6=1,S1661*$B$10,AND(R1660=0,R1661&gt;=1,I1661&gt;=$B$6*$B$8-1),V1660+$B$6*$B$10*$B$8,AND(R1660=0,R1661&gt;=1,I1661&lt;$B$6*$B$8-1),V1660+I1660*$B$10,TRUE,V1660)</f>
        <v>7400</v>
      </c>
      <c r="W1661" s="17">
        <f t="shared" si="100"/>
        <v>267.7925211097708</v>
      </c>
    </row>
    <row r="1662" spans="7:23" x14ac:dyDescent="0.25">
      <c r="G1662" s="15">
        <v>1660</v>
      </c>
      <c r="H1662" s="1">
        <f t="shared" si="97"/>
        <v>27.65</v>
      </c>
      <c r="I1662" s="15" cm="1">
        <f t="array" ref="I1662">_xlfn.IFS(J1661&gt;=$C$13-$B$26,MINA(I1661+$B$13-S1662+S1661,$B$11),I1661=$B$11,MINA(I1661-S1662+S1661,$B$11),TRUE,MAXA(I1661-S1662+S1661,0))</f>
        <v>0</v>
      </c>
      <c r="J1662" s="1" cm="1">
        <f t="array" ref="J1662">_xlfn.IFS(J1661&gt;=$C$13-$B$26,0,I1661&lt;$B$11,J1661+$B$26,TRUE,0)</f>
        <v>0.61666666666666692</v>
      </c>
      <c r="K1662" s="3" cm="1">
        <f t="array" ref="K1662">_xlfn.IFS(AND(NOT($K1661=0),$L1661),0,NOT($L1661),$K1661+$B$26,TRUE,$K1661)</f>
        <v>0.36666666666666664</v>
      </c>
      <c r="L1662" s="3" t="b" cm="1">
        <f t="array" ref="L1662">_xlfn.IFS(AND($I1662&gt;0,$K1662&gt;=$C$5-$B$26),TRUE,$R1662&gt;=$B$6,FALSE,$I1662=0,FALSE,TRUE,$L1661)</f>
        <v>0</v>
      </c>
      <c r="M1662" s="3" t="b" cm="1">
        <f t="array" ref="M1662">_xlfn.IFS($N1662&gt;=$B$4-$B$26,FALSE,AND($I1662&gt;0,$K1662&gt;=$B$5-$B$26),TRUE,AND($L1662,NOT($M1661)),FALSE,$M1661,TRUE,TRUE,FALSE)</f>
        <v>0</v>
      </c>
      <c r="N1662" s="3" cm="1">
        <f t="array" ref="N1662">_xlfn.IFS($M1661,$N1661+$B$26,NOT($M1661),0,TRUE,$M1661)</f>
        <v>0</v>
      </c>
      <c r="O1662" s="3" t="b" cm="1">
        <f t="array" ref="O1662">_xlfn.IFS($M1662,FALSE,AND($L1662,NOT($M1662),$R1662&lt;$B$6,$I1662&gt;0),TRUE,TRUE,FALSE)</f>
        <v>0</v>
      </c>
      <c r="P1662" s="3" cm="1">
        <f t="array" ref="P1662">_xlfn.IFS($P1661&gt;=$C$7-$B$26,0,$O1661,$P1661+$B$26,TRUE,0)</f>
        <v>0</v>
      </c>
      <c r="Q1662" s="3" t="b" cm="1">
        <f t="array" ref="Q1662">_xlfn.IFS(AND($L1662,NOT($M1662),NOT($O1662)),TRUE,$R1662&gt;=$B$6,FALSE,AND($L1662,NOT($M1662),$O1662,$P1662=0),TRUE,TRUE,FALSE)</f>
        <v>0</v>
      </c>
      <c r="R1662" s="3" cm="1">
        <f t="array" ref="R1662">_xlfn.IFS(AND($Q1661,$R1661&lt;$B$6),$R1661+1,AND(NOT($L1661),$R1661&gt;0),0,TRUE,$R1661)</f>
        <v>0</v>
      </c>
      <c r="S1662" s="1" cm="1">
        <f t="array" ref="S1662">_xlfn.IFS(AND(Q1661,I1661&gt;$B$8),S1661+$B$8,AND(Q1661,I1661&lt;=$B$8),S1661+I1661,TRUE,$S1661)</f>
        <v>74</v>
      </c>
      <c r="T1662" s="1">
        <f t="shared" si="98"/>
        <v>6660</v>
      </c>
      <c r="U1662" s="17">
        <f t="shared" si="99"/>
        <v>240.86799276672696</v>
      </c>
      <c r="V1662" s="47" cm="1">
        <f t="array" ref="V1662">_xlfn.IFS($B$6=1,S1662*$B$10,AND(R1661=0,R1662&gt;=1,I1662&gt;=$B$6*$B$8-1),V1661+$B$6*$B$10*$B$8,AND(R1661=0,R1662&gt;=1,I1662&lt;$B$6*$B$8-1),V1661+I1661*$B$10,TRUE,V1661)</f>
        <v>7400</v>
      </c>
      <c r="W1662" s="17">
        <f t="shared" si="100"/>
        <v>267.63110307414104</v>
      </c>
    </row>
    <row r="1663" spans="7:23" x14ac:dyDescent="0.25">
      <c r="G1663" s="15">
        <v>1661</v>
      </c>
      <c r="H1663" s="1">
        <f t="shared" si="97"/>
        <v>27.666666666666668</v>
      </c>
      <c r="I1663" s="15" cm="1">
        <f t="array" ref="I1663">_xlfn.IFS(J1662&gt;=$C$13-$B$26,MINA(I1662+$B$13-S1663+S1662,$B$11),I1662=$B$11,MINA(I1662-S1663+S1662,$B$11),TRUE,MAXA(I1662-S1663+S1662,0))</f>
        <v>0</v>
      </c>
      <c r="J1663" s="1" cm="1">
        <f t="array" ref="J1663">_xlfn.IFS(J1662&gt;=$C$13-$B$26,0,I1662&lt;$B$11,J1662+$B$26,TRUE,0)</f>
        <v>0.63333333333333364</v>
      </c>
      <c r="K1663" s="3" cm="1">
        <f t="array" ref="K1663">_xlfn.IFS(AND(NOT($K1662=0),$L1662),0,NOT($L1662),$K1662+$B$26,TRUE,$K1662)</f>
        <v>0.3833333333333333</v>
      </c>
      <c r="L1663" s="3" t="b" cm="1">
        <f t="array" ref="L1663">_xlfn.IFS(AND($I1663&gt;0,$K1663&gt;=$C$5-$B$26),TRUE,$R1663&gt;=$B$6,FALSE,$I1663=0,FALSE,TRUE,$L1662)</f>
        <v>0</v>
      </c>
      <c r="M1663" s="3" t="b" cm="1">
        <f t="array" ref="M1663">_xlfn.IFS($N1663&gt;=$B$4-$B$26,FALSE,AND($I1663&gt;0,$K1663&gt;=$B$5-$B$26),TRUE,AND($L1663,NOT($M1662)),FALSE,$M1662,TRUE,TRUE,FALSE)</f>
        <v>0</v>
      </c>
      <c r="N1663" s="3" cm="1">
        <f t="array" ref="N1663">_xlfn.IFS($M1662,$N1662+$B$26,NOT($M1662),0,TRUE,$M1662)</f>
        <v>0</v>
      </c>
      <c r="O1663" s="3" t="b" cm="1">
        <f t="array" ref="O1663">_xlfn.IFS($M1663,FALSE,AND($L1663,NOT($M1663),$R1663&lt;$B$6,$I1663&gt;0),TRUE,TRUE,FALSE)</f>
        <v>0</v>
      </c>
      <c r="P1663" s="3" cm="1">
        <f t="array" ref="P1663">_xlfn.IFS($P1662&gt;=$C$7-$B$26,0,$O1662,$P1662+$B$26,TRUE,0)</f>
        <v>0</v>
      </c>
      <c r="Q1663" s="3" t="b" cm="1">
        <f t="array" ref="Q1663">_xlfn.IFS(AND($L1663,NOT($M1663),NOT($O1663)),TRUE,$R1663&gt;=$B$6,FALSE,AND($L1663,NOT($M1663),$O1663,$P1663=0),TRUE,TRUE,FALSE)</f>
        <v>0</v>
      </c>
      <c r="R1663" s="3" cm="1">
        <f t="array" ref="R1663">_xlfn.IFS(AND($Q1662,$R1662&lt;$B$6),$R1662+1,AND(NOT($L1662),$R1662&gt;0),0,TRUE,$R1662)</f>
        <v>0</v>
      </c>
      <c r="S1663" s="1" cm="1">
        <f t="array" ref="S1663">_xlfn.IFS(AND(Q1662,I1662&gt;$B$8),S1662+$B$8,AND(Q1662,I1662&lt;=$B$8),S1662+I1662,TRUE,$S1662)</f>
        <v>74</v>
      </c>
      <c r="T1663" s="1">
        <f t="shared" si="98"/>
        <v>6660</v>
      </c>
      <c r="U1663" s="17">
        <f t="shared" si="99"/>
        <v>240.72289156626505</v>
      </c>
      <c r="V1663" s="47" cm="1">
        <f t="array" ref="V1663">_xlfn.IFS($B$6=1,S1663*$B$10,AND(R1662=0,R1663&gt;=1,I1663&gt;=$B$6*$B$8-1),V1662+$B$6*$B$10*$B$8,AND(R1662=0,R1663&gt;=1,I1663&lt;$B$6*$B$8-1),V1662+I1662*$B$10,TRUE,V1662)</f>
        <v>7400</v>
      </c>
      <c r="W1663" s="17">
        <f t="shared" si="100"/>
        <v>267.46987951807228</v>
      </c>
    </row>
    <row r="1664" spans="7:23" x14ac:dyDescent="0.25">
      <c r="G1664" s="15">
        <v>1662</v>
      </c>
      <c r="H1664" s="1">
        <f t="shared" si="97"/>
        <v>27.683333333333334</v>
      </c>
      <c r="I1664" s="15" cm="1">
        <f t="array" ref="I1664">_xlfn.IFS(J1663&gt;=$C$13-$B$26,MINA(I1663+$B$13-S1664+S1663,$B$11),I1663=$B$11,MINA(I1663-S1664+S1663,$B$11),TRUE,MAXA(I1663-S1664+S1663,0))</f>
        <v>0</v>
      </c>
      <c r="J1664" s="1" cm="1">
        <f t="array" ref="J1664">_xlfn.IFS(J1663&gt;=$C$13-$B$26,0,I1663&lt;$B$11,J1663+$B$26,TRUE,0)</f>
        <v>0.65000000000000036</v>
      </c>
      <c r="K1664" s="3" cm="1">
        <f t="array" ref="K1664">_xlfn.IFS(AND(NOT($K1663=0),$L1663),0,NOT($L1663),$K1663+$B$26,TRUE,$K1663)</f>
        <v>0.39999999999999997</v>
      </c>
      <c r="L1664" s="3" t="b" cm="1">
        <f t="array" ref="L1664">_xlfn.IFS(AND($I1664&gt;0,$K1664&gt;=$C$5-$B$26),TRUE,$R1664&gt;=$B$6,FALSE,$I1664=0,FALSE,TRUE,$L1663)</f>
        <v>0</v>
      </c>
      <c r="M1664" s="3" t="b" cm="1">
        <f t="array" ref="M1664">_xlfn.IFS($N1664&gt;=$B$4-$B$26,FALSE,AND($I1664&gt;0,$K1664&gt;=$B$5-$B$26),TRUE,AND($L1664,NOT($M1663)),FALSE,$M1663,TRUE,TRUE,FALSE)</f>
        <v>0</v>
      </c>
      <c r="N1664" s="3" cm="1">
        <f t="array" ref="N1664">_xlfn.IFS($M1663,$N1663+$B$26,NOT($M1663),0,TRUE,$M1663)</f>
        <v>0</v>
      </c>
      <c r="O1664" s="3" t="b" cm="1">
        <f t="array" ref="O1664">_xlfn.IFS($M1664,FALSE,AND($L1664,NOT($M1664),$R1664&lt;$B$6,$I1664&gt;0),TRUE,TRUE,FALSE)</f>
        <v>0</v>
      </c>
      <c r="P1664" s="3" cm="1">
        <f t="array" ref="P1664">_xlfn.IFS($P1663&gt;=$C$7-$B$26,0,$O1663,$P1663+$B$26,TRUE,0)</f>
        <v>0</v>
      </c>
      <c r="Q1664" s="3" t="b" cm="1">
        <f t="array" ref="Q1664">_xlfn.IFS(AND($L1664,NOT($M1664),NOT($O1664)),TRUE,$R1664&gt;=$B$6,FALSE,AND($L1664,NOT($M1664),$O1664,$P1664=0),TRUE,TRUE,FALSE)</f>
        <v>0</v>
      </c>
      <c r="R1664" s="3" cm="1">
        <f t="array" ref="R1664">_xlfn.IFS(AND($Q1663,$R1663&lt;$B$6),$R1663+1,AND(NOT($L1663),$R1663&gt;0),0,TRUE,$R1663)</f>
        <v>0</v>
      </c>
      <c r="S1664" s="1" cm="1">
        <f t="array" ref="S1664">_xlfn.IFS(AND(Q1663,I1663&gt;$B$8),S1663+$B$8,AND(Q1663,I1663&lt;=$B$8),S1663+I1663,TRUE,$S1663)</f>
        <v>74</v>
      </c>
      <c r="T1664" s="1">
        <f t="shared" si="98"/>
        <v>6660</v>
      </c>
      <c r="U1664" s="17">
        <f t="shared" si="99"/>
        <v>240.57796508127635</v>
      </c>
      <c r="V1664" s="47" cm="1">
        <f t="array" ref="V1664">_xlfn.IFS($B$6=1,S1664*$B$10,AND(R1663=0,R1664&gt;=1,I1664&gt;=$B$6*$B$8-1),V1663+$B$6*$B$10*$B$8,AND(R1663=0,R1664&gt;=1,I1664&lt;$B$6*$B$8-1),V1663+I1663*$B$10,TRUE,V1663)</f>
        <v>7400</v>
      </c>
      <c r="W1664" s="17">
        <f t="shared" si="100"/>
        <v>267.30885009030703</v>
      </c>
    </row>
    <row r="1665" spans="7:23" x14ac:dyDescent="0.25">
      <c r="G1665" s="15">
        <v>1663</v>
      </c>
      <c r="H1665" s="1">
        <f t="shared" si="97"/>
        <v>27.7</v>
      </c>
      <c r="I1665" s="15" cm="1">
        <f t="array" ref="I1665">_xlfn.IFS(J1664&gt;=$C$13-$B$26,MINA(I1664+$B$13-S1665+S1664,$B$11),I1664=$B$11,MINA(I1664-S1665+S1664,$B$11),TRUE,MAXA(I1664-S1665+S1664,0))</f>
        <v>0</v>
      </c>
      <c r="J1665" s="1" cm="1">
        <f t="array" ref="J1665">_xlfn.IFS(J1664&gt;=$C$13-$B$26,0,I1664&lt;$B$11,J1664+$B$26,TRUE,0)</f>
        <v>0.66666666666666707</v>
      </c>
      <c r="K1665" s="3" cm="1">
        <f t="array" ref="K1665">_xlfn.IFS(AND(NOT($K1664=0),$L1664),0,NOT($L1664),$K1664+$B$26,TRUE,$K1664)</f>
        <v>0.41666666666666663</v>
      </c>
      <c r="L1665" s="3" t="b" cm="1">
        <f t="array" ref="L1665">_xlfn.IFS(AND($I1665&gt;0,$K1665&gt;=$C$5-$B$26),TRUE,$R1665&gt;=$B$6,FALSE,$I1665=0,FALSE,TRUE,$L1664)</f>
        <v>0</v>
      </c>
      <c r="M1665" s="3" t="b" cm="1">
        <f t="array" ref="M1665">_xlfn.IFS($N1665&gt;=$B$4-$B$26,FALSE,AND($I1665&gt;0,$K1665&gt;=$B$5-$B$26),TRUE,AND($L1665,NOT($M1664)),FALSE,$M1664,TRUE,TRUE,FALSE)</f>
        <v>0</v>
      </c>
      <c r="N1665" s="3" cm="1">
        <f t="array" ref="N1665">_xlfn.IFS($M1664,$N1664+$B$26,NOT($M1664),0,TRUE,$M1664)</f>
        <v>0</v>
      </c>
      <c r="O1665" s="3" t="b" cm="1">
        <f t="array" ref="O1665">_xlfn.IFS($M1665,FALSE,AND($L1665,NOT($M1665),$R1665&lt;$B$6,$I1665&gt;0),TRUE,TRUE,FALSE)</f>
        <v>0</v>
      </c>
      <c r="P1665" s="3" cm="1">
        <f t="array" ref="P1665">_xlfn.IFS($P1664&gt;=$C$7-$B$26,0,$O1664,$P1664+$B$26,TRUE,0)</f>
        <v>0</v>
      </c>
      <c r="Q1665" s="3" t="b" cm="1">
        <f t="array" ref="Q1665">_xlfn.IFS(AND($L1665,NOT($M1665),NOT($O1665)),TRUE,$R1665&gt;=$B$6,FALSE,AND($L1665,NOT($M1665),$O1665,$P1665=0),TRUE,TRUE,FALSE)</f>
        <v>0</v>
      </c>
      <c r="R1665" s="3" cm="1">
        <f t="array" ref="R1665">_xlfn.IFS(AND($Q1664,$R1664&lt;$B$6),$R1664+1,AND(NOT($L1664),$R1664&gt;0),0,TRUE,$R1664)</f>
        <v>0</v>
      </c>
      <c r="S1665" s="1" cm="1">
        <f t="array" ref="S1665">_xlfn.IFS(AND(Q1664,I1664&gt;$B$8),S1664+$B$8,AND(Q1664,I1664&lt;=$B$8),S1664+I1664,TRUE,$S1664)</f>
        <v>74</v>
      </c>
      <c r="T1665" s="1">
        <f t="shared" si="98"/>
        <v>6660</v>
      </c>
      <c r="U1665" s="17">
        <f t="shared" si="99"/>
        <v>240.4332129963899</v>
      </c>
      <c r="V1665" s="47" cm="1">
        <f t="array" ref="V1665">_xlfn.IFS($B$6=1,S1665*$B$10,AND(R1664=0,R1665&gt;=1,I1665&gt;=$B$6*$B$8-1),V1664+$B$6*$B$10*$B$8,AND(R1664=0,R1665&gt;=1,I1665&lt;$B$6*$B$8-1),V1664+I1664*$B$10,TRUE,V1664)</f>
        <v>7400</v>
      </c>
      <c r="W1665" s="17">
        <f t="shared" si="100"/>
        <v>267.1480144404332</v>
      </c>
    </row>
    <row r="1666" spans="7:23" x14ac:dyDescent="0.25">
      <c r="G1666" s="15">
        <v>1664</v>
      </c>
      <c r="H1666" s="1">
        <f t="shared" si="97"/>
        <v>27.716666666666665</v>
      </c>
      <c r="I1666" s="15" cm="1">
        <f t="array" ref="I1666">_xlfn.IFS(J1665&gt;=$C$13-$B$26,MINA(I1665+$B$13-S1666+S1665,$B$11),I1665=$B$11,MINA(I1665-S1666+S1665,$B$11),TRUE,MAXA(I1665-S1666+S1665,0))</f>
        <v>0</v>
      </c>
      <c r="J1666" s="1" cm="1">
        <f t="array" ref="J1666">_xlfn.IFS(J1665&gt;=$C$13-$B$26,0,I1665&lt;$B$11,J1665+$B$26,TRUE,0)</f>
        <v>0.68333333333333379</v>
      </c>
      <c r="K1666" s="3" cm="1">
        <f t="array" ref="K1666">_xlfn.IFS(AND(NOT($K1665=0),$L1665),0,NOT($L1665),$K1665+$B$26,TRUE,$K1665)</f>
        <v>0.43333333333333329</v>
      </c>
      <c r="L1666" s="3" t="b" cm="1">
        <f t="array" ref="L1666">_xlfn.IFS(AND($I1666&gt;0,$K1666&gt;=$C$5-$B$26),TRUE,$R1666&gt;=$B$6,FALSE,$I1666=0,FALSE,TRUE,$L1665)</f>
        <v>0</v>
      </c>
      <c r="M1666" s="3" t="b" cm="1">
        <f t="array" ref="M1666">_xlfn.IFS($N1666&gt;=$B$4-$B$26,FALSE,AND($I1666&gt;0,$K1666&gt;=$B$5-$B$26),TRUE,AND($L1666,NOT($M1665)),FALSE,$M1665,TRUE,TRUE,FALSE)</f>
        <v>0</v>
      </c>
      <c r="N1666" s="3" cm="1">
        <f t="array" ref="N1666">_xlfn.IFS($M1665,$N1665+$B$26,NOT($M1665),0,TRUE,$M1665)</f>
        <v>0</v>
      </c>
      <c r="O1666" s="3" t="b" cm="1">
        <f t="array" ref="O1666">_xlfn.IFS($M1666,FALSE,AND($L1666,NOT($M1666),$R1666&lt;$B$6,$I1666&gt;0),TRUE,TRUE,FALSE)</f>
        <v>0</v>
      </c>
      <c r="P1666" s="3" cm="1">
        <f t="array" ref="P1666">_xlfn.IFS($P1665&gt;=$C$7-$B$26,0,$O1665,$P1665+$B$26,TRUE,0)</f>
        <v>0</v>
      </c>
      <c r="Q1666" s="3" t="b" cm="1">
        <f t="array" ref="Q1666">_xlfn.IFS(AND($L1666,NOT($M1666),NOT($O1666)),TRUE,$R1666&gt;=$B$6,FALSE,AND($L1666,NOT($M1666),$O1666,$P1666=0),TRUE,TRUE,FALSE)</f>
        <v>0</v>
      </c>
      <c r="R1666" s="3" cm="1">
        <f t="array" ref="R1666">_xlfn.IFS(AND($Q1665,$R1665&lt;$B$6),$R1665+1,AND(NOT($L1665),$R1665&gt;0),0,TRUE,$R1665)</f>
        <v>0</v>
      </c>
      <c r="S1666" s="1" cm="1">
        <f t="array" ref="S1666">_xlfn.IFS(AND(Q1665,I1665&gt;$B$8),S1665+$B$8,AND(Q1665,I1665&lt;=$B$8),S1665+I1665,TRUE,$S1665)</f>
        <v>74</v>
      </c>
      <c r="T1666" s="1">
        <f t="shared" si="98"/>
        <v>6660</v>
      </c>
      <c r="U1666" s="17">
        <f t="shared" si="99"/>
        <v>240.28863499699341</v>
      </c>
      <c r="V1666" s="47" cm="1">
        <f t="array" ref="V1666">_xlfn.IFS($B$6=1,S1666*$B$10,AND(R1665=0,R1666&gt;=1,I1666&gt;=$B$6*$B$8-1),V1665+$B$6*$B$10*$B$8,AND(R1665=0,R1666&gt;=1,I1666&lt;$B$6*$B$8-1),V1665+I1665*$B$10,TRUE,V1665)</f>
        <v>7400</v>
      </c>
      <c r="W1666" s="17">
        <f t="shared" si="100"/>
        <v>266.98737221888155</v>
      </c>
    </row>
    <row r="1667" spans="7:23" x14ac:dyDescent="0.25">
      <c r="G1667" s="15">
        <v>1665</v>
      </c>
      <c r="H1667" s="1">
        <f t="shared" ref="H1667:H1730" si="101">($G1667-1)*$B$26</f>
        <v>27.733333333333334</v>
      </c>
      <c r="I1667" s="15" cm="1">
        <f t="array" ref="I1667">_xlfn.IFS(J1666&gt;=$C$13-$B$26,MINA(I1666+$B$13-S1667+S1666,$B$11),I1666=$B$11,MINA(I1666-S1667+S1666,$B$11),TRUE,MAXA(I1666-S1667+S1666,0))</f>
        <v>0</v>
      </c>
      <c r="J1667" s="1" cm="1">
        <f t="array" ref="J1667">_xlfn.IFS(J1666&gt;=$C$13-$B$26,0,I1666&lt;$B$11,J1666+$B$26,TRUE,0)</f>
        <v>0.70000000000000051</v>
      </c>
      <c r="K1667" s="3" cm="1">
        <f t="array" ref="K1667">_xlfn.IFS(AND(NOT($K1666=0),$L1666),0,NOT($L1666),$K1666+$B$26,TRUE,$K1666)</f>
        <v>0.44999999999999996</v>
      </c>
      <c r="L1667" s="3" t="b" cm="1">
        <f t="array" ref="L1667">_xlfn.IFS(AND($I1667&gt;0,$K1667&gt;=$C$5-$B$26),TRUE,$R1667&gt;=$B$6,FALSE,$I1667=0,FALSE,TRUE,$L1666)</f>
        <v>0</v>
      </c>
      <c r="M1667" s="3" t="b" cm="1">
        <f t="array" ref="M1667">_xlfn.IFS($N1667&gt;=$B$4-$B$26,FALSE,AND($I1667&gt;0,$K1667&gt;=$B$5-$B$26),TRUE,AND($L1667,NOT($M1666)),FALSE,$M1666,TRUE,TRUE,FALSE)</f>
        <v>0</v>
      </c>
      <c r="N1667" s="3" cm="1">
        <f t="array" ref="N1667">_xlfn.IFS($M1666,$N1666+$B$26,NOT($M1666),0,TRUE,$M1666)</f>
        <v>0</v>
      </c>
      <c r="O1667" s="3" t="b" cm="1">
        <f t="array" ref="O1667">_xlfn.IFS($M1667,FALSE,AND($L1667,NOT($M1667),$R1667&lt;$B$6,$I1667&gt;0),TRUE,TRUE,FALSE)</f>
        <v>0</v>
      </c>
      <c r="P1667" s="3" cm="1">
        <f t="array" ref="P1667">_xlfn.IFS($P1666&gt;=$C$7-$B$26,0,$O1666,$P1666+$B$26,TRUE,0)</f>
        <v>0</v>
      </c>
      <c r="Q1667" s="3" t="b" cm="1">
        <f t="array" ref="Q1667">_xlfn.IFS(AND($L1667,NOT($M1667),NOT($O1667)),TRUE,$R1667&gt;=$B$6,FALSE,AND($L1667,NOT($M1667),$O1667,$P1667=0),TRUE,TRUE,FALSE)</f>
        <v>0</v>
      </c>
      <c r="R1667" s="3" cm="1">
        <f t="array" ref="R1667">_xlfn.IFS(AND($Q1666,$R1666&lt;$B$6),$R1666+1,AND(NOT($L1666),$R1666&gt;0),0,TRUE,$R1666)</f>
        <v>0</v>
      </c>
      <c r="S1667" s="1" cm="1">
        <f t="array" ref="S1667">_xlfn.IFS(AND(Q1666,I1666&gt;$B$8),S1666+$B$8,AND(Q1666,I1666&lt;=$B$8),S1666+I1666,TRUE,$S1666)</f>
        <v>74</v>
      </c>
      <c r="T1667" s="1">
        <f t="shared" ref="T1667:T1730" si="102">IF($Q1666,$T1666+$B$8*$B$9,$T1666)</f>
        <v>6660</v>
      </c>
      <c r="U1667" s="17">
        <f t="shared" si="99"/>
        <v>240.14423076923077</v>
      </c>
      <c r="V1667" s="47" cm="1">
        <f t="array" ref="V1667">_xlfn.IFS($B$6=1,S1667*$B$10,AND(R1666=0,R1667&gt;=1,I1667&gt;=$B$6*$B$8-1),V1666+$B$6*$B$10*$B$8,AND(R1666=0,R1667&gt;=1,I1667&lt;$B$6*$B$8-1),V1666+I1666*$B$10,TRUE,V1666)</f>
        <v>7400</v>
      </c>
      <c r="W1667" s="17">
        <f t="shared" si="100"/>
        <v>266.82692307692309</v>
      </c>
    </row>
    <row r="1668" spans="7:23" x14ac:dyDescent="0.25">
      <c r="G1668" s="15">
        <v>1666</v>
      </c>
      <c r="H1668" s="1">
        <f t="shared" si="101"/>
        <v>27.75</v>
      </c>
      <c r="I1668" s="15" cm="1">
        <f t="array" ref="I1668">_xlfn.IFS(J1667&gt;=$C$13-$B$26,MINA(I1667+$B$13-S1668+S1667,$B$11),I1667=$B$11,MINA(I1667-S1668+S1667,$B$11),TRUE,MAXA(I1667-S1668+S1667,0))</f>
        <v>0</v>
      </c>
      <c r="J1668" s="1" cm="1">
        <f t="array" ref="J1668">_xlfn.IFS(J1667&gt;=$C$13-$B$26,0,I1667&lt;$B$11,J1667+$B$26,TRUE,0)</f>
        <v>0.71666666666666723</v>
      </c>
      <c r="K1668" s="3" cm="1">
        <f t="array" ref="K1668">_xlfn.IFS(AND(NOT($K1667=0),$L1667),0,NOT($L1667),$K1667+$B$26,TRUE,$K1667)</f>
        <v>0.46666666666666662</v>
      </c>
      <c r="L1668" s="3" t="b" cm="1">
        <f t="array" ref="L1668">_xlfn.IFS(AND($I1668&gt;0,$K1668&gt;=$C$5-$B$26),TRUE,$R1668&gt;=$B$6,FALSE,$I1668=0,FALSE,TRUE,$L1667)</f>
        <v>0</v>
      </c>
      <c r="M1668" s="3" t="b" cm="1">
        <f t="array" ref="M1668">_xlfn.IFS($N1668&gt;=$B$4-$B$26,FALSE,AND($I1668&gt;0,$K1668&gt;=$B$5-$B$26),TRUE,AND($L1668,NOT($M1667)),FALSE,$M1667,TRUE,TRUE,FALSE)</f>
        <v>0</v>
      </c>
      <c r="N1668" s="3" cm="1">
        <f t="array" ref="N1668">_xlfn.IFS($M1667,$N1667+$B$26,NOT($M1667),0,TRUE,$M1667)</f>
        <v>0</v>
      </c>
      <c r="O1668" s="3" t="b" cm="1">
        <f t="array" ref="O1668">_xlfn.IFS($M1668,FALSE,AND($L1668,NOT($M1668),$R1668&lt;$B$6,$I1668&gt;0),TRUE,TRUE,FALSE)</f>
        <v>0</v>
      </c>
      <c r="P1668" s="3" cm="1">
        <f t="array" ref="P1668">_xlfn.IFS($P1667&gt;=$C$7-$B$26,0,$O1667,$P1667+$B$26,TRUE,0)</f>
        <v>0</v>
      </c>
      <c r="Q1668" s="3" t="b" cm="1">
        <f t="array" ref="Q1668">_xlfn.IFS(AND($L1668,NOT($M1668),NOT($O1668)),TRUE,$R1668&gt;=$B$6,FALSE,AND($L1668,NOT($M1668),$O1668,$P1668=0),TRUE,TRUE,FALSE)</f>
        <v>0</v>
      </c>
      <c r="R1668" s="3" cm="1">
        <f t="array" ref="R1668">_xlfn.IFS(AND($Q1667,$R1667&lt;$B$6),$R1667+1,AND(NOT($L1667),$R1667&gt;0),0,TRUE,$R1667)</f>
        <v>0</v>
      </c>
      <c r="S1668" s="1" cm="1">
        <f t="array" ref="S1668">_xlfn.IFS(AND(Q1667,I1667&gt;$B$8),S1667+$B$8,AND(Q1667,I1667&lt;=$B$8),S1667+I1667,TRUE,$S1667)</f>
        <v>74</v>
      </c>
      <c r="T1668" s="1">
        <f t="shared" si="102"/>
        <v>6660</v>
      </c>
      <c r="U1668" s="17">
        <f t="shared" ref="U1668:U1731" si="103">$T1668/$H1668</f>
        <v>240</v>
      </c>
      <c r="V1668" s="47" cm="1">
        <f t="array" ref="V1668">_xlfn.IFS($B$6=1,S1668*$B$10,AND(R1667=0,R1668&gt;=1,I1668&gt;=$B$6*$B$8-1),V1667+$B$6*$B$10*$B$8,AND(R1667=0,R1668&gt;=1,I1668&lt;$B$6*$B$8-1),V1667+I1667*$B$10,TRUE,V1667)</f>
        <v>7400</v>
      </c>
      <c r="W1668" s="17">
        <f t="shared" si="100"/>
        <v>266.66666666666669</v>
      </c>
    </row>
    <row r="1669" spans="7:23" x14ac:dyDescent="0.25">
      <c r="G1669" s="15">
        <v>1667</v>
      </c>
      <c r="H1669" s="1">
        <f t="shared" si="101"/>
        <v>27.766666666666666</v>
      </c>
      <c r="I1669" s="15" cm="1">
        <f t="array" ref="I1669">_xlfn.IFS(J1668&gt;=$C$13-$B$26,MINA(I1668+$B$13-S1669+S1668,$B$11),I1668=$B$11,MINA(I1668-S1669+S1668,$B$11),TRUE,MAXA(I1668-S1669+S1668,0))</f>
        <v>0</v>
      </c>
      <c r="J1669" s="1" cm="1">
        <f t="array" ref="J1669">_xlfn.IFS(J1668&gt;=$C$13-$B$26,0,I1668&lt;$B$11,J1668+$B$26,TRUE,0)</f>
        <v>0.73333333333333395</v>
      </c>
      <c r="K1669" s="3" cm="1">
        <f t="array" ref="K1669">_xlfn.IFS(AND(NOT($K1668=0),$L1668),0,NOT($L1668),$K1668+$B$26,TRUE,$K1668)</f>
        <v>0.48333333333333328</v>
      </c>
      <c r="L1669" s="3" t="b" cm="1">
        <f t="array" ref="L1669">_xlfn.IFS(AND($I1669&gt;0,$K1669&gt;=$C$5-$B$26),TRUE,$R1669&gt;=$B$6,FALSE,$I1669=0,FALSE,TRUE,$L1668)</f>
        <v>0</v>
      </c>
      <c r="M1669" s="3" t="b" cm="1">
        <f t="array" ref="M1669">_xlfn.IFS($N1669&gt;=$B$4-$B$26,FALSE,AND($I1669&gt;0,$K1669&gt;=$B$5-$B$26),TRUE,AND($L1669,NOT($M1668)),FALSE,$M1668,TRUE,TRUE,FALSE)</f>
        <v>0</v>
      </c>
      <c r="N1669" s="3" cm="1">
        <f t="array" ref="N1669">_xlfn.IFS($M1668,$N1668+$B$26,NOT($M1668),0,TRUE,$M1668)</f>
        <v>0</v>
      </c>
      <c r="O1669" s="3" t="b" cm="1">
        <f t="array" ref="O1669">_xlfn.IFS($M1669,FALSE,AND($L1669,NOT($M1669),$R1669&lt;$B$6,$I1669&gt;0),TRUE,TRUE,FALSE)</f>
        <v>0</v>
      </c>
      <c r="P1669" s="3" cm="1">
        <f t="array" ref="P1669">_xlfn.IFS($P1668&gt;=$C$7-$B$26,0,$O1668,$P1668+$B$26,TRUE,0)</f>
        <v>0</v>
      </c>
      <c r="Q1669" s="3" t="b" cm="1">
        <f t="array" ref="Q1669">_xlfn.IFS(AND($L1669,NOT($M1669),NOT($O1669)),TRUE,$R1669&gt;=$B$6,FALSE,AND($L1669,NOT($M1669),$O1669,$P1669=0),TRUE,TRUE,FALSE)</f>
        <v>0</v>
      </c>
      <c r="R1669" s="3" cm="1">
        <f t="array" ref="R1669">_xlfn.IFS(AND($Q1668,$R1668&lt;$B$6),$R1668+1,AND(NOT($L1668),$R1668&gt;0),0,TRUE,$R1668)</f>
        <v>0</v>
      </c>
      <c r="S1669" s="1" cm="1">
        <f t="array" ref="S1669">_xlfn.IFS(AND(Q1668,I1668&gt;$B$8),S1668+$B$8,AND(Q1668,I1668&lt;=$B$8),S1668+I1668,TRUE,$S1668)</f>
        <v>74</v>
      </c>
      <c r="T1669" s="1">
        <f t="shared" si="102"/>
        <v>6660</v>
      </c>
      <c r="U1669" s="17">
        <f t="shared" si="103"/>
        <v>239.85594237695079</v>
      </c>
      <c r="V1669" s="47" cm="1">
        <f t="array" ref="V1669">_xlfn.IFS($B$6=1,S1669*$B$10,AND(R1668=0,R1669&gt;=1,I1669&gt;=$B$6*$B$8-1),V1668+$B$6*$B$10*$B$8,AND(R1668=0,R1669&gt;=1,I1669&lt;$B$6*$B$8-1),V1668+I1668*$B$10,TRUE,V1668)</f>
        <v>7400</v>
      </c>
      <c r="W1669" s="17">
        <f t="shared" ref="W1669:W1732" si="104">V1669/H1669</f>
        <v>266.50660264105642</v>
      </c>
    </row>
    <row r="1670" spans="7:23" x14ac:dyDescent="0.25">
      <c r="G1670" s="15">
        <v>1668</v>
      </c>
      <c r="H1670" s="1">
        <f t="shared" si="101"/>
        <v>27.783333333333331</v>
      </c>
      <c r="I1670" s="15" cm="1">
        <f t="array" ref="I1670">_xlfn.IFS(J1669&gt;=$C$13-$B$26,MINA(I1669+$B$13-S1670+S1669,$B$11),I1669=$B$11,MINA(I1669-S1670+S1669,$B$11),TRUE,MAXA(I1669-S1670+S1669,0))</f>
        <v>0</v>
      </c>
      <c r="J1670" s="1" cm="1">
        <f t="array" ref="J1670">_xlfn.IFS(J1669&gt;=$C$13-$B$26,0,I1669&lt;$B$11,J1669+$B$26,TRUE,0)</f>
        <v>0.75000000000000067</v>
      </c>
      <c r="K1670" s="3" cm="1">
        <f t="array" ref="K1670">_xlfn.IFS(AND(NOT($K1669=0),$L1669),0,NOT($L1669),$K1669+$B$26,TRUE,$K1669)</f>
        <v>0.49999999999999994</v>
      </c>
      <c r="L1670" s="3" t="b" cm="1">
        <f t="array" ref="L1670">_xlfn.IFS(AND($I1670&gt;0,$K1670&gt;=$C$5-$B$26),TRUE,$R1670&gt;=$B$6,FALSE,$I1670=0,FALSE,TRUE,$L1669)</f>
        <v>0</v>
      </c>
      <c r="M1670" s="3" t="b" cm="1">
        <f t="array" ref="M1670">_xlfn.IFS($N1670&gt;=$B$4-$B$26,FALSE,AND($I1670&gt;0,$K1670&gt;=$B$5-$B$26),TRUE,AND($L1670,NOT($M1669)),FALSE,$M1669,TRUE,TRUE,FALSE)</f>
        <v>0</v>
      </c>
      <c r="N1670" s="3" cm="1">
        <f t="array" ref="N1670">_xlfn.IFS($M1669,$N1669+$B$26,NOT($M1669),0,TRUE,$M1669)</f>
        <v>0</v>
      </c>
      <c r="O1670" s="3" t="b" cm="1">
        <f t="array" ref="O1670">_xlfn.IFS($M1670,FALSE,AND($L1670,NOT($M1670),$R1670&lt;$B$6,$I1670&gt;0),TRUE,TRUE,FALSE)</f>
        <v>0</v>
      </c>
      <c r="P1670" s="3" cm="1">
        <f t="array" ref="P1670">_xlfn.IFS($P1669&gt;=$C$7-$B$26,0,$O1669,$P1669+$B$26,TRUE,0)</f>
        <v>0</v>
      </c>
      <c r="Q1670" s="3" t="b" cm="1">
        <f t="array" ref="Q1670">_xlfn.IFS(AND($L1670,NOT($M1670),NOT($O1670)),TRUE,$R1670&gt;=$B$6,FALSE,AND($L1670,NOT($M1670),$O1670,$P1670=0),TRUE,TRUE,FALSE)</f>
        <v>0</v>
      </c>
      <c r="R1670" s="3" cm="1">
        <f t="array" ref="R1670">_xlfn.IFS(AND($Q1669,$R1669&lt;$B$6),$R1669+1,AND(NOT($L1669),$R1669&gt;0),0,TRUE,$R1669)</f>
        <v>0</v>
      </c>
      <c r="S1670" s="1" cm="1">
        <f t="array" ref="S1670">_xlfn.IFS(AND(Q1669,I1669&gt;$B$8),S1669+$B$8,AND(Q1669,I1669&lt;=$B$8),S1669+I1669,TRUE,$S1669)</f>
        <v>74</v>
      </c>
      <c r="T1670" s="1">
        <f t="shared" si="102"/>
        <v>6660</v>
      </c>
      <c r="U1670" s="17">
        <f t="shared" si="103"/>
        <v>239.71205758848231</v>
      </c>
      <c r="V1670" s="47" cm="1">
        <f t="array" ref="V1670">_xlfn.IFS($B$6=1,S1670*$B$10,AND(R1669=0,R1670&gt;=1,I1670&gt;=$B$6*$B$8-1),V1669+$B$6*$B$10*$B$8,AND(R1669=0,R1670&gt;=1,I1670&lt;$B$6*$B$8-1),V1669+I1669*$B$10,TRUE,V1669)</f>
        <v>7400</v>
      </c>
      <c r="W1670" s="17">
        <f t="shared" si="104"/>
        <v>266.34673065386926</v>
      </c>
    </row>
    <row r="1671" spans="7:23" x14ac:dyDescent="0.25">
      <c r="G1671" s="15">
        <v>1669</v>
      </c>
      <c r="H1671" s="1">
        <f t="shared" si="101"/>
        <v>27.8</v>
      </c>
      <c r="I1671" s="15" cm="1">
        <f t="array" ref="I1671">_xlfn.IFS(J1670&gt;=$C$13-$B$26,MINA(I1670+$B$13-S1671+S1670,$B$11),I1670=$B$11,MINA(I1670-S1671+S1670,$B$11),TRUE,MAXA(I1670-S1671+S1670,0))</f>
        <v>0</v>
      </c>
      <c r="J1671" s="1" cm="1">
        <f t="array" ref="J1671">_xlfn.IFS(J1670&gt;=$C$13-$B$26,0,I1670&lt;$B$11,J1670+$B$26,TRUE,0)</f>
        <v>0.76666666666666738</v>
      </c>
      <c r="K1671" s="3" cm="1">
        <f t="array" ref="K1671">_xlfn.IFS(AND(NOT($K1670=0),$L1670),0,NOT($L1670),$K1670+$B$26,TRUE,$K1670)</f>
        <v>0.51666666666666661</v>
      </c>
      <c r="L1671" s="3" t="b" cm="1">
        <f t="array" ref="L1671">_xlfn.IFS(AND($I1671&gt;0,$K1671&gt;=$C$5-$B$26),TRUE,$R1671&gt;=$B$6,FALSE,$I1671=0,FALSE,TRUE,$L1670)</f>
        <v>0</v>
      </c>
      <c r="M1671" s="3" t="b" cm="1">
        <f t="array" ref="M1671">_xlfn.IFS($N1671&gt;=$B$4-$B$26,FALSE,AND($I1671&gt;0,$K1671&gt;=$B$5-$B$26),TRUE,AND($L1671,NOT($M1670)),FALSE,$M1670,TRUE,TRUE,FALSE)</f>
        <v>0</v>
      </c>
      <c r="N1671" s="3" cm="1">
        <f t="array" ref="N1671">_xlfn.IFS($M1670,$N1670+$B$26,NOT($M1670),0,TRUE,$M1670)</f>
        <v>0</v>
      </c>
      <c r="O1671" s="3" t="b" cm="1">
        <f t="array" ref="O1671">_xlfn.IFS($M1671,FALSE,AND($L1671,NOT($M1671),$R1671&lt;$B$6,$I1671&gt;0),TRUE,TRUE,FALSE)</f>
        <v>0</v>
      </c>
      <c r="P1671" s="3" cm="1">
        <f t="array" ref="P1671">_xlfn.IFS($P1670&gt;=$C$7-$B$26,0,$O1670,$P1670+$B$26,TRUE,0)</f>
        <v>0</v>
      </c>
      <c r="Q1671" s="3" t="b" cm="1">
        <f t="array" ref="Q1671">_xlfn.IFS(AND($L1671,NOT($M1671),NOT($O1671)),TRUE,$R1671&gt;=$B$6,FALSE,AND($L1671,NOT($M1671),$O1671,$P1671=0),TRUE,TRUE,FALSE)</f>
        <v>0</v>
      </c>
      <c r="R1671" s="3" cm="1">
        <f t="array" ref="R1671">_xlfn.IFS(AND($Q1670,$R1670&lt;$B$6),$R1670+1,AND(NOT($L1670),$R1670&gt;0),0,TRUE,$R1670)</f>
        <v>0</v>
      </c>
      <c r="S1671" s="1" cm="1">
        <f t="array" ref="S1671">_xlfn.IFS(AND(Q1670,I1670&gt;$B$8),S1670+$B$8,AND(Q1670,I1670&lt;=$B$8),S1670+I1670,TRUE,$S1670)</f>
        <v>74</v>
      </c>
      <c r="T1671" s="1">
        <f t="shared" si="102"/>
        <v>6660</v>
      </c>
      <c r="U1671" s="17">
        <f t="shared" si="103"/>
        <v>239.568345323741</v>
      </c>
      <c r="V1671" s="47" cm="1">
        <f t="array" ref="V1671">_xlfn.IFS($B$6=1,S1671*$B$10,AND(R1670=0,R1671&gt;=1,I1671&gt;=$B$6*$B$8-1),V1670+$B$6*$B$10*$B$8,AND(R1670=0,R1671&gt;=1,I1671&lt;$B$6*$B$8-1),V1670+I1670*$B$10,TRUE,V1670)</f>
        <v>7400</v>
      </c>
      <c r="W1671" s="17">
        <f t="shared" si="104"/>
        <v>266.1870503597122</v>
      </c>
    </row>
    <row r="1672" spans="7:23" x14ac:dyDescent="0.25">
      <c r="G1672" s="15">
        <v>1670</v>
      </c>
      <c r="H1672" s="1">
        <f t="shared" si="101"/>
        <v>27.816666666666666</v>
      </c>
      <c r="I1672" s="15" cm="1">
        <f t="array" ref="I1672">_xlfn.IFS(J1671&gt;=$C$13-$B$26,MINA(I1671+$B$13-S1672+S1671,$B$11),I1671=$B$11,MINA(I1671-S1672+S1671,$B$11),TRUE,MAXA(I1671-S1672+S1671,0))</f>
        <v>0</v>
      </c>
      <c r="J1672" s="1" cm="1">
        <f t="array" ref="J1672">_xlfn.IFS(J1671&gt;=$C$13-$B$26,0,I1671&lt;$B$11,J1671+$B$26,TRUE,0)</f>
        <v>0.7833333333333341</v>
      </c>
      <c r="K1672" s="3" cm="1">
        <f t="array" ref="K1672">_xlfn.IFS(AND(NOT($K1671=0),$L1671),0,NOT($L1671),$K1671+$B$26,TRUE,$K1671)</f>
        <v>0.53333333333333333</v>
      </c>
      <c r="L1672" s="3" t="b" cm="1">
        <f t="array" ref="L1672">_xlfn.IFS(AND($I1672&gt;0,$K1672&gt;=$C$5-$B$26),TRUE,$R1672&gt;=$B$6,FALSE,$I1672=0,FALSE,TRUE,$L1671)</f>
        <v>0</v>
      </c>
      <c r="M1672" s="3" t="b" cm="1">
        <f t="array" ref="M1672">_xlfn.IFS($N1672&gt;=$B$4-$B$26,FALSE,AND($I1672&gt;0,$K1672&gt;=$B$5-$B$26),TRUE,AND($L1672,NOT($M1671)),FALSE,$M1671,TRUE,TRUE,FALSE)</f>
        <v>0</v>
      </c>
      <c r="N1672" s="3" cm="1">
        <f t="array" ref="N1672">_xlfn.IFS($M1671,$N1671+$B$26,NOT($M1671),0,TRUE,$M1671)</f>
        <v>0</v>
      </c>
      <c r="O1672" s="3" t="b" cm="1">
        <f t="array" ref="O1672">_xlfn.IFS($M1672,FALSE,AND($L1672,NOT($M1672),$R1672&lt;$B$6,$I1672&gt;0),TRUE,TRUE,FALSE)</f>
        <v>0</v>
      </c>
      <c r="P1672" s="3" cm="1">
        <f t="array" ref="P1672">_xlfn.IFS($P1671&gt;=$C$7-$B$26,0,$O1671,$P1671+$B$26,TRUE,0)</f>
        <v>0</v>
      </c>
      <c r="Q1672" s="3" t="b" cm="1">
        <f t="array" ref="Q1672">_xlfn.IFS(AND($L1672,NOT($M1672),NOT($O1672)),TRUE,$R1672&gt;=$B$6,FALSE,AND($L1672,NOT($M1672),$O1672,$P1672=0),TRUE,TRUE,FALSE)</f>
        <v>0</v>
      </c>
      <c r="R1672" s="3" cm="1">
        <f t="array" ref="R1672">_xlfn.IFS(AND($Q1671,$R1671&lt;$B$6),$R1671+1,AND(NOT($L1671),$R1671&gt;0),0,TRUE,$R1671)</f>
        <v>0</v>
      </c>
      <c r="S1672" s="1" cm="1">
        <f t="array" ref="S1672">_xlfn.IFS(AND(Q1671,I1671&gt;$B$8),S1671+$B$8,AND(Q1671,I1671&lt;=$B$8),S1671+I1671,TRUE,$S1671)</f>
        <v>74</v>
      </c>
      <c r="T1672" s="1">
        <f t="shared" si="102"/>
        <v>6660</v>
      </c>
      <c r="U1672" s="17">
        <f t="shared" si="103"/>
        <v>239.42480527261833</v>
      </c>
      <c r="V1672" s="47" cm="1">
        <f t="array" ref="V1672">_xlfn.IFS($B$6=1,S1672*$B$10,AND(R1671=0,R1672&gt;=1,I1672&gt;=$B$6*$B$8-1),V1671+$B$6*$B$10*$B$8,AND(R1671=0,R1672&gt;=1,I1672&lt;$B$6*$B$8-1),V1671+I1671*$B$10,TRUE,V1671)</f>
        <v>7400</v>
      </c>
      <c r="W1672" s="17">
        <f t="shared" si="104"/>
        <v>266.0275614140204</v>
      </c>
    </row>
    <row r="1673" spans="7:23" x14ac:dyDescent="0.25">
      <c r="G1673" s="15">
        <v>1671</v>
      </c>
      <c r="H1673" s="1">
        <f t="shared" si="101"/>
        <v>27.833333333333332</v>
      </c>
      <c r="I1673" s="15" cm="1">
        <f t="array" ref="I1673">_xlfn.IFS(J1672&gt;=$C$13-$B$26,MINA(I1672+$B$13-S1673+S1672,$B$11),I1672=$B$11,MINA(I1672-S1673+S1672,$B$11),TRUE,MAXA(I1672-S1673+S1672,0))</f>
        <v>0</v>
      </c>
      <c r="J1673" s="1" cm="1">
        <f t="array" ref="J1673">_xlfn.IFS(J1672&gt;=$C$13-$B$26,0,I1672&lt;$B$11,J1672+$B$26,TRUE,0)</f>
        <v>0.80000000000000082</v>
      </c>
      <c r="K1673" s="3" cm="1">
        <f t="array" ref="K1673">_xlfn.IFS(AND(NOT($K1672=0),$L1672),0,NOT($L1672),$K1672+$B$26,TRUE,$K1672)</f>
        <v>0.55000000000000004</v>
      </c>
      <c r="L1673" s="3" t="b" cm="1">
        <f t="array" ref="L1673">_xlfn.IFS(AND($I1673&gt;0,$K1673&gt;=$C$5-$B$26),TRUE,$R1673&gt;=$B$6,FALSE,$I1673=0,FALSE,TRUE,$L1672)</f>
        <v>0</v>
      </c>
      <c r="M1673" s="3" t="b" cm="1">
        <f t="array" ref="M1673">_xlfn.IFS($N1673&gt;=$B$4-$B$26,FALSE,AND($I1673&gt;0,$K1673&gt;=$B$5-$B$26),TRUE,AND($L1673,NOT($M1672)),FALSE,$M1672,TRUE,TRUE,FALSE)</f>
        <v>0</v>
      </c>
      <c r="N1673" s="3" cm="1">
        <f t="array" ref="N1673">_xlfn.IFS($M1672,$N1672+$B$26,NOT($M1672),0,TRUE,$M1672)</f>
        <v>0</v>
      </c>
      <c r="O1673" s="3" t="b" cm="1">
        <f t="array" ref="O1673">_xlfn.IFS($M1673,FALSE,AND($L1673,NOT($M1673),$R1673&lt;$B$6,$I1673&gt;0),TRUE,TRUE,FALSE)</f>
        <v>0</v>
      </c>
      <c r="P1673" s="3" cm="1">
        <f t="array" ref="P1673">_xlfn.IFS($P1672&gt;=$C$7-$B$26,0,$O1672,$P1672+$B$26,TRUE,0)</f>
        <v>0</v>
      </c>
      <c r="Q1673" s="3" t="b" cm="1">
        <f t="array" ref="Q1673">_xlfn.IFS(AND($L1673,NOT($M1673),NOT($O1673)),TRUE,$R1673&gt;=$B$6,FALSE,AND($L1673,NOT($M1673),$O1673,$P1673=0),TRUE,TRUE,FALSE)</f>
        <v>0</v>
      </c>
      <c r="R1673" s="3" cm="1">
        <f t="array" ref="R1673">_xlfn.IFS(AND($Q1672,$R1672&lt;$B$6),$R1672+1,AND(NOT($L1672),$R1672&gt;0),0,TRUE,$R1672)</f>
        <v>0</v>
      </c>
      <c r="S1673" s="1" cm="1">
        <f t="array" ref="S1673">_xlfn.IFS(AND(Q1672,I1672&gt;$B$8),S1672+$B$8,AND(Q1672,I1672&lt;=$B$8),S1672+I1672,TRUE,$S1672)</f>
        <v>74</v>
      </c>
      <c r="T1673" s="1">
        <f t="shared" si="102"/>
        <v>6660</v>
      </c>
      <c r="U1673" s="17">
        <f t="shared" si="103"/>
        <v>239.28143712574851</v>
      </c>
      <c r="V1673" s="47" cm="1">
        <f t="array" ref="V1673">_xlfn.IFS($B$6=1,S1673*$B$10,AND(R1672=0,R1673&gt;=1,I1673&gt;=$B$6*$B$8-1),V1672+$B$6*$B$10*$B$8,AND(R1672=0,R1673&gt;=1,I1673&lt;$B$6*$B$8-1),V1672+I1672*$B$10,TRUE,V1672)</f>
        <v>7400</v>
      </c>
      <c r="W1673" s="17">
        <f t="shared" si="104"/>
        <v>265.8682634730539</v>
      </c>
    </row>
    <row r="1674" spans="7:23" x14ac:dyDescent="0.25">
      <c r="G1674" s="15">
        <v>1672</v>
      </c>
      <c r="H1674" s="1">
        <f t="shared" si="101"/>
        <v>27.849999999999998</v>
      </c>
      <c r="I1674" s="15" cm="1">
        <f t="array" ref="I1674">_xlfn.IFS(J1673&gt;=$C$13-$B$26,MINA(I1673+$B$13-S1674+S1673,$B$11),I1673=$B$11,MINA(I1673-S1674+S1673,$B$11),TRUE,MAXA(I1673-S1674+S1673,0))</f>
        <v>0</v>
      </c>
      <c r="J1674" s="1" cm="1">
        <f t="array" ref="J1674">_xlfn.IFS(J1673&gt;=$C$13-$B$26,0,I1673&lt;$B$11,J1673+$B$26,TRUE,0)</f>
        <v>0.81666666666666754</v>
      </c>
      <c r="K1674" s="3" cm="1">
        <f t="array" ref="K1674">_xlfn.IFS(AND(NOT($K1673=0),$L1673),0,NOT($L1673),$K1673+$B$26,TRUE,$K1673)</f>
        <v>0.56666666666666676</v>
      </c>
      <c r="L1674" s="3" t="b" cm="1">
        <f t="array" ref="L1674">_xlfn.IFS(AND($I1674&gt;0,$K1674&gt;=$C$5-$B$26),TRUE,$R1674&gt;=$B$6,FALSE,$I1674=0,FALSE,TRUE,$L1673)</f>
        <v>0</v>
      </c>
      <c r="M1674" s="3" t="b" cm="1">
        <f t="array" ref="M1674">_xlfn.IFS($N1674&gt;=$B$4-$B$26,FALSE,AND($I1674&gt;0,$K1674&gt;=$B$5-$B$26),TRUE,AND($L1674,NOT($M1673)),FALSE,$M1673,TRUE,TRUE,FALSE)</f>
        <v>0</v>
      </c>
      <c r="N1674" s="3" cm="1">
        <f t="array" ref="N1674">_xlfn.IFS($M1673,$N1673+$B$26,NOT($M1673),0,TRUE,$M1673)</f>
        <v>0</v>
      </c>
      <c r="O1674" s="3" t="b" cm="1">
        <f t="array" ref="O1674">_xlfn.IFS($M1674,FALSE,AND($L1674,NOT($M1674),$R1674&lt;$B$6,$I1674&gt;0),TRUE,TRUE,FALSE)</f>
        <v>0</v>
      </c>
      <c r="P1674" s="3" cm="1">
        <f t="array" ref="P1674">_xlfn.IFS($P1673&gt;=$C$7-$B$26,0,$O1673,$P1673+$B$26,TRUE,0)</f>
        <v>0</v>
      </c>
      <c r="Q1674" s="3" t="b" cm="1">
        <f t="array" ref="Q1674">_xlfn.IFS(AND($L1674,NOT($M1674),NOT($O1674)),TRUE,$R1674&gt;=$B$6,FALSE,AND($L1674,NOT($M1674),$O1674,$P1674=0),TRUE,TRUE,FALSE)</f>
        <v>0</v>
      </c>
      <c r="R1674" s="3" cm="1">
        <f t="array" ref="R1674">_xlfn.IFS(AND($Q1673,$R1673&lt;$B$6),$R1673+1,AND(NOT($L1673),$R1673&gt;0),0,TRUE,$R1673)</f>
        <v>0</v>
      </c>
      <c r="S1674" s="1" cm="1">
        <f t="array" ref="S1674">_xlfn.IFS(AND(Q1673,I1673&gt;$B$8),S1673+$B$8,AND(Q1673,I1673&lt;=$B$8),S1673+I1673,TRUE,$S1673)</f>
        <v>74</v>
      </c>
      <c r="T1674" s="1">
        <f t="shared" si="102"/>
        <v>6660</v>
      </c>
      <c r="U1674" s="17">
        <f t="shared" si="103"/>
        <v>239.13824057450631</v>
      </c>
      <c r="V1674" s="47" cm="1">
        <f t="array" ref="V1674">_xlfn.IFS($B$6=1,S1674*$B$10,AND(R1673=0,R1674&gt;=1,I1674&gt;=$B$6*$B$8-1),V1673+$B$6*$B$10*$B$8,AND(R1673=0,R1674&gt;=1,I1674&lt;$B$6*$B$8-1),V1673+I1673*$B$10,TRUE,V1673)</f>
        <v>7400</v>
      </c>
      <c r="W1674" s="17">
        <f t="shared" si="104"/>
        <v>265.70915619389586</v>
      </c>
    </row>
    <row r="1675" spans="7:23" x14ac:dyDescent="0.25">
      <c r="G1675" s="15">
        <v>1673</v>
      </c>
      <c r="H1675" s="1">
        <f t="shared" si="101"/>
        <v>27.866666666666667</v>
      </c>
      <c r="I1675" s="15" cm="1">
        <f t="array" ref="I1675">_xlfn.IFS(J1674&gt;=$C$13-$B$26,MINA(I1674+$B$13-S1675+S1674,$B$11),I1674=$B$11,MINA(I1674-S1675+S1674,$B$11),TRUE,MAXA(I1674-S1675+S1674,0))</f>
        <v>0</v>
      </c>
      <c r="J1675" s="1" cm="1">
        <f t="array" ref="J1675">_xlfn.IFS(J1674&gt;=$C$13-$B$26,0,I1674&lt;$B$11,J1674+$B$26,TRUE,0)</f>
        <v>0.83333333333333426</v>
      </c>
      <c r="K1675" s="3" cm="1">
        <f t="array" ref="K1675">_xlfn.IFS(AND(NOT($K1674=0),$L1674),0,NOT($L1674),$K1674+$B$26,TRUE,$K1674)</f>
        <v>0.58333333333333348</v>
      </c>
      <c r="L1675" s="3" t="b" cm="1">
        <f t="array" ref="L1675">_xlfn.IFS(AND($I1675&gt;0,$K1675&gt;=$C$5-$B$26),TRUE,$R1675&gt;=$B$6,FALSE,$I1675=0,FALSE,TRUE,$L1674)</f>
        <v>0</v>
      </c>
      <c r="M1675" s="3" t="b" cm="1">
        <f t="array" ref="M1675">_xlfn.IFS($N1675&gt;=$B$4-$B$26,FALSE,AND($I1675&gt;0,$K1675&gt;=$B$5-$B$26),TRUE,AND($L1675,NOT($M1674)),FALSE,$M1674,TRUE,TRUE,FALSE)</f>
        <v>0</v>
      </c>
      <c r="N1675" s="3" cm="1">
        <f t="array" ref="N1675">_xlfn.IFS($M1674,$N1674+$B$26,NOT($M1674),0,TRUE,$M1674)</f>
        <v>0</v>
      </c>
      <c r="O1675" s="3" t="b" cm="1">
        <f t="array" ref="O1675">_xlfn.IFS($M1675,FALSE,AND($L1675,NOT($M1675),$R1675&lt;$B$6,$I1675&gt;0),TRUE,TRUE,FALSE)</f>
        <v>0</v>
      </c>
      <c r="P1675" s="3" cm="1">
        <f t="array" ref="P1675">_xlfn.IFS($P1674&gt;=$C$7-$B$26,0,$O1674,$P1674+$B$26,TRUE,0)</f>
        <v>0</v>
      </c>
      <c r="Q1675" s="3" t="b" cm="1">
        <f t="array" ref="Q1675">_xlfn.IFS(AND($L1675,NOT($M1675),NOT($O1675)),TRUE,$R1675&gt;=$B$6,FALSE,AND($L1675,NOT($M1675),$O1675,$P1675=0),TRUE,TRUE,FALSE)</f>
        <v>0</v>
      </c>
      <c r="R1675" s="3" cm="1">
        <f t="array" ref="R1675">_xlfn.IFS(AND($Q1674,$R1674&lt;$B$6),$R1674+1,AND(NOT($L1674),$R1674&gt;0),0,TRUE,$R1674)</f>
        <v>0</v>
      </c>
      <c r="S1675" s="1" cm="1">
        <f t="array" ref="S1675">_xlfn.IFS(AND(Q1674,I1674&gt;$B$8),S1674+$B$8,AND(Q1674,I1674&lt;=$B$8),S1674+I1674,TRUE,$S1674)</f>
        <v>74</v>
      </c>
      <c r="T1675" s="1">
        <f t="shared" si="102"/>
        <v>6660</v>
      </c>
      <c r="U1675" s="17">
        <f t="shared" si="103"/>
        <v>238.99521531100478</v>
      </c>
      <c r="V1675" s="47" cm="1">
        <f t="array" ref="V1675">_xlfn.IFS($B$6=1,S1675*$B$10,AND(R1674=0,R1675&gt;=1,I1675&gt;=$B$6*$B$8-1),V1674+$B$6*$B$10*$B$8,AND(R1674=0,R1675&gt;=1,I1675&lt;$B$6*$B$8-1),V1674+I1674*$B$10,TRUE,V1674)</f>
        <v>7400</v>
      </c>
      <c r="W1675" s="17">
        <f t="shared" si="104"/>
        <v>265.55023923444975</v>
      </c>
    </row>
    <row r="1676" spans="7:23" x14ac:dyDescent="0.25">
      <c r="G1676" s="15">
        <v>1674</v>
      </c>
      <c r="H1676" s="1">
        <f t="shared" si="101"/>
        <v>27.883333333333333</v>
      </c>
      <c r="I1676" s="15" cm="1">
        <f t="array" ref="I1676">_xlfn.IFS(J1675&gt;=$C$13-$B$26,MINA(I1675+$B$13-S1676+S1675,$B$11),I1675=$B$11,MINA(I1675-S1676+S1675,$B$11),TRUE,MAXA(I1675-S1676+S1675,0))</f>
        <v>0</v>
      </c>
      <c r="J1676" s="1" cm="1">
        <f t="array" ref="J1676">_xlfn.IFS(J1675&gt;=$C$13-$B$26,0,I1675&lt;$B$11,J1675+$B$26,TRUE,0)</f>
        <v>0.85000000000000098</v>
      </c>
      <c r="K1676" s="3" cm="1">
        <f t="array" ref="K1676">_xlfn.IFS(AND(NOT($K1675=0),$L1675),0,NOT($L1675),$K1675+$B$26,TRUE,$K1675)</f>
        <v>0.6000000000000002</v>
      </c>
      <c r="L1676" s="3" t="b" cm="1">
        <f t="array" ref="L1676">_xlfn.IFS(AND($I1676&gt;0,$K1676&gt;=$C$5-$B$26),TRUE,$R1676&gt;=$B$6,FALSE,$I1676=0,FALSE,TRUE,$L1675)</f>
        <v>0</v>
      </c>
      <c r="M1676" s="3" t="b" cm="1">
        <f t="array" ref="M1676">_xlfn.IFS($N1676&gt;=$B$4-$B$26,FALSE,AND($I1676&gt;0,$K1676&gt;=$B$5-$B$26),TRUE,AND($L1676,NOT($M1675)),FALSE,$M1675,TRUE,TRUE,FALSE)</f>
        <v>0</v>
      </c>
      <c r="N1676" s="3" cm="1">
        <f t="array" ref="N1676">_xlfn.IFS($M1675,$N1675+$B$26,NOT($M1675),0,TRUE,$M1675)</f>
        <v>0</v>
      </c>
      <c r="O1676" s="3" t="b" cm="1">
        <f t="array" ref="O1676">_xlfn.IFS($M1676,FALSE,AND($L1676,NOT($M1676),$R1676&lt;$B$6,$I1676&gt;0),TRUE,TRUE,FALSE)</f>
        <v>0</v>
      </c>
      <c r="P1676" s="3" cm="1">
        <f t="array" ref="P1676">_xlfn.IFS($P1675&gt;=$C$7-$B$26,0,$O1675,$P1675+$B$26,TRUE,0)</f>
        <v>0</v>
      </c>
      <c r="Q1676" s="3" t="b" cm="1">
        <f t="array" ref="Q1676">_xlfn.IFS(AND($L1676,NOT($M1676),NOT($O1676)),TRUE,$R1676&gt;=$B$6,FALSE,AND($L1676,NOT($M1676),$O1676,$P1676=0),TRUE,TRUE,FALSE)</f>
        <v>0</v>
      </c>
      <c r="R1676" s="3" cm="1">
        <f t="array" ref="R1676">_xlfn.IFS(AND($Q1675,$R1675&lt;$B$6),$R1675+1,AND(NOT($L1675),$R1675&gt;0),0,TRUE,$R1675)</f>
        <v>0</v>
      </c>
      <c r="S1676" s="1" cm="1">
        <f t="array" ref="S1676">_xlfn.IFS(AND(Q1675,I1675&gt;$B$8),S1675+$B$8,AND(Q1675,I1675&lt;=$B$8),S1675+I1675,TRUE,$S1675)</f>
        <v>74</v>
      </c>
      <c r="T1676" s="1">
        <f t="shared" si="102"/>
        <v>6660</v>
      </c>
      <c r="U1676" s="17">
        <f t="shared" si="103"/>
        <v>238.85236102809324</v>
      </c>
      <c r="V1676" s="47" cm="1">
        <f t="array" ref="V1676">_xlfn.IFS($B$6=1,S1676*$B$10,AND(R1675=0,R1676&gt;=1,I1676&gt;=$B$6*$B$8-1),V1675+$B$6*$B$10*$B$8,AND(R1675=0,R1676&gt;=1,I1676&lt;$B$6*$B$8-1),V1675+I1675*$B$10,TRUE,V1675)</f>
        <v>7400</v>
      </c>
      <c r="W1676" s="17">
        <f t="shared" si="104"/>
        <v>265.39151225343693</v>
      </c>
    </row>
    <row r="1677" spans="7:23" x14ac:dyDescent="0.25">
      <c r="G1677" s="15">
        <v>1675</v>
      </c>
      <c r="H1677" s="1">
        <f t="shared" si="101"/>
        <v>27.9</v>
      </c>
      <c r="I1677" s="15" cm="1">
        <f t="array" ref="I1677">_xlfn.IFS(J1676&gt;=$C$13-$B$26,MINA(I1676+$B$13-S1677+S1676,$B$11),I1676=$B$11,MINA(I1676-S1677+S1676,$B$11),TRUE,MAXA(I1676-S1677+S1676,0))</f>
        <v>0</v>
      </c>
      <c r="J1677" s="1" cm="1">
        <f t="array" ref="J1677">_xlfn.IFS(J1676&gt;=$C$13-$B$26,0,I1676&lt;$B$11,J1676+$B$26,TRUE,0)</f>
        <v>0.8666666666666677</v>
      </c>
      <c r="K1677" s="3" cm="1">
        <f t="array" ref="K1677">_xlfn.IFS(AND(NOT($K1676=0),$L1676),0,NOT($L1676),$K1676+$B$26,TRUE,$K1676)</f>
        <v>0.61666666666666692</v>
      </c>
      <c r="L1677" s="3" t="b" cm="1">
        <f t="array" ref="L1677">_xlfn.IFS(AND($I1677&gt;0,$K1677&gt;=$C$5-$B$26),TRUE,$R1677&gt;=$B$6,FALSE,$I1677=0,FALSE,TRUE,$L1676)</f>
        <v>0</v>
      </c>
      <c r="M1677" s="3" t="b" cm="1">
        <f t="array" ref="M1677">_xlfn.IFS($N1677&gt;=$B$4-$B$26,FALSE,AND($I1677&gt;0,$K1677&gt;=$B$5-$B$26),TRUE,AND($L1677,NOT($M1676)),FALSE,$M1676,TRUE,TRUE,FALSE)</f>
        <v>0</v>
      </c>
      <c r="N1677" s="3" cm="1">
        <f t="array" ref="N1677">_xlfn.IFS($M1676,$N1676+$B$26,NOT($M1676),0,TRUE,$M1676)</f>
        <v>0</v>
      </c>
      <c r="O1677" s="3" t="b" cm="1">
        <f t="array" ref="O1677">_xlfn.IFS($M1677,FALSE,AND($L1677,NOT($M1677),$R1677&lt;$B$6,$I1677&gt;0),TRUE,TRUE,FALSE)</f>
        <v>0</v>
      </c>
      <c r="P1677" s="3" cm="1">
        <f t="array" ref="P1677">_xlfn.IFS($P1676&gt;=$C$7-$B$26,0,$O1676,$P1676+$B$26,TRUE,0)</f>
        <v>0</v>
      </c>
      <c r="Q1677" s="3" t="b" cm="1">
        <f t="array" ref="Q1677">_xlfn.IFS(AND($L1677,NOT($M1677),NOT($O1677)),TRUE,$R1677&gt;=$B$6,FALSE,AND($L1677,NOT($M1677),$O1677,$P1677=0),TRUE,TRUE,FALSE)</f>
        <v>0</v>
      </c>
      <c r="R1677" s="3" cm="1">
        <f t="array" ref="R1677">_xlfn.IFS(AND($Q1676,$R1676&lt;$B$6),$R1676+1,AND(NOT($L1676),$R1676&gt;0),0,TRUE,$R1676)</f>
        <v>0</v>
      </c>
      <c r="S1677" s="1" cm="1">
        <f t="array" ref="S1677">_xlfn.IFS(AND(Q1676,I1676&gt;$B$8),S1676+$B$8,AND(Q1676,I1676&lt;=$B$8),S1676+I1676,TRUE,$S1676)</f>
        <v>74</v>
      </c>
      <c r="T1677" s="1">
        <f t="shared" si="102"/>
        <v>6660</v>
      </c>
      <c r="U1677" s="17">
        <f t="shared" si="103"/>
        <v>238.70967741935485</v>
      </c>
      <c r="V1677" s="47" cm="1">
        <f t="array" ref="V1677">_xlfn.IFS($B$6=1,S1677*$B$10,AND(R1676=0,R1677&gt;=1,I1677&gt;=$B$6*$B$8-1),V1676+$B$6*$B$10*$B$8,AND(R1676=0,R1677&gt;=1,I1677&lt;$B$6*$B$8-1),V1676+I1676*$B$10,TRUE,V1676)</f>
        <v>7400</v>
      </c>
      <c r="W1677" s="17">
        <f t="shared" si="104"/>
        <v>265.23297491039426</v>
      </c>
    </row>
    <row r="1678" spans="7:23" x14ac:dyDescent="0.25">
      <c r="G1678" s="15">
        <v>1676</v>
      </c>
      <c r="H1678" s="1">
        <f t="shared" si="101"/>
        <v>27.916666666666668</v>
      </c>
      <c r="I1678" s="15" cm="1">
        <f t="array" ref="I1678">_xlfn.IFS(J1677&gt;=$C$13-$B$26,MINA(I1677+$B$13-S1678+S1677,$B$11),I1677=$B$11,MINA(I1677-S1678+S1677,$B$11),TRUE,MAXA(I1677-S1678+S1677,0))</f>
        <v>0</v>
      </c>
      <c r="J1678" s="1" cm="1">
        <f t="array" ref="J1678">_xlfn.IFS(J1677&gt;=$C$13-$B$26,0,I1677&lt;$B$11,J1677+$B$26,TRUE,0)</f>
        <v>0.88333333333333441</v>
      </c>
      <c r="K1678" s="3" cm="1">
        <f t="array" ref="K1678">_xlfn.IFS(AND(NOT($K1677=0),$L1677),0,NOT($L1677),$K1677+$B$26,TRUE,$K1677)</f>
        <v>0.63333333333333364</v>
      </c>
      <c r="L1678" s="3" t="b" cm="1">
        <f t="array" ref="L1678">_xlfn.IFS(AND($I1678&gt;0,$K1678&gt;=$C$5-$B$26),TRUE,$R1678&gt;=$B$6,FALSE,$I1678=0,FALSE,TRUE,$L1677)</f>
        <v>0</v>
      </c>
      <c r="M1678" s="3" t="b" cm="1">
        <f t="array" ref="M1678">_xlfn.IFS($N1678&gt;=$B$4-$B$26,FALSE,AND($I1678&gt;0,$K1678&gt;=$B$5-$B$26),TRUE,AND($L1678,NOT($M1677)),FALSE,$M1677,TRUE,TRUE,FALSE)</f>
        <v>0</v>
      </c>
      <c r="N1678" s="3" cm="1">
        <f t="array" ref="N1678">_xlfn.IFS($M1677,$N1677+$B$26,NOT($M1677),0,TRUE,$M1677)</f>
        <v>0</v>
      </c>
      <c r="O1678" s="3" t="b" cm="1">
        <f t="array" ref="O1678">_xlfn.IFS($M1678,FALSE,AND($L1678,NOT($M1678),$R1678&lt;$B$6,$I1678&gt;0),TRUE,TRUE,FALSE)</f>
        <v>0</v>
      </c>
      <c r="P1678" s="3" cm="1">
        <f t="array" ref="P1678">_xlfn.IFS($P1677&gt;=$C$7-$B$26,0,$O1677,$P1677+$B$26,TRUE,0)</f>
        <v>0</v>
      </c>
      <c r="Q1678" s="3" t="b" cm="1">
        <f t="array" ref="Q1678">_xlfn.IFS(AND($L1678,NOT($M1678),NOT($O1678)),TRUE,$R1678&gt;=$B$6,FALSE,AND($L1678,NOT($M1678),$O1678,$P1678=0),TRUE,TRUE,FALSE)</f>
        <v>0</v>
      </c>
      <c r="R1678" s="3" cm="1">
        <f t="array" ref="R1678">_xlfn.IFS(AND($Q1677,$R1677&lt;$B$6),$R1677+1,AND(NOT($L1677),$R1677&gt;0),0,TRUE,$R1677)</f>
        <v>0</v>
      </c>
      <c r="S1678" s="1" cm="1">
        <f t="array" ref="S1678">_xlfn.IFS(AND(Q1677,I1677&gt;$B$8),S1677+$B$8,AND(Q1677,I1677&lt;=$B$8),S1677+I1677,TRUE,$S1677)</f>
        <v>74</v>
      </c>
      <c r="T1678" s="1">
        <f t="shared" si="102"/>
        <v>6660</v>
      </c>
      <c r="U1678" s="17">
        <f t="shared" si="103"/>
        <v>238.56716417910448</v>
      </c>
      <c r="V1678" s="47" cm="1">
        <f t="array" ref="V1678">_xlfn.IFS($B$6=1,S1678*$B$10,AND(R1677=0,R1678&gt;=1,I1678&gt;=$B$6*$B$8-1),V1677+$B$6*$B$10*$B$8,AND(R1677=0,R1678&gt;=1,I1678&lt;$B$6*$B$8-1),V1677+I1677*$B$10,TRUE,V1677)</f>
        <v>7400</v>
      </c>
      <c r="W1678" s="17">
        <f t="shared" si="104"/>
        <v>265.07462686567163</v>
      </c>
    </row>
    <row r="1679" spans="7:23" x14ac:dyDescent="0.25">
      <c r="G1679" s="15">
        <v>1677</v>
      </c>
      <c r="H1679" s="1">
        <f t="shared" si="101"/>
        <v>27.933333333333334</v>
      </c>
      <c r="I1679" s="15" cm="1">
        <f t="array" ref="I1679">_xlfn.IFS(J1678&gt;=$C$13-$B$26,MINA(I1678+$B$13-S1679+S1678,$B$11),I1678=$B$11,MINA(I1678-S1679+S1678,$B$11),TRUE,MAXA(I1678-S1679+S1678,0))</f>
        <v>0</v>
      </c>
      <c r="J1679" s="1" cm="1">
        <f t="array" ref="J1679">_xlfn.IFS(J1678&gt;=$C$13-$B$26,0,I1678&lt;$B$11,J1678+$B$26,TRUE,0)</f>
        <v>0.90000000000000113</v>
      </c>
      <c r="K1679" s="3" cm="1">
        <f t="array" ref="K1679">_xlfn.IFS(AND(NOT($K1678=0),$L1678),0,NOT($L1678),$K1678+$B$26,TRUE,$K1678)</f>
        <v>0.65000000000000036</v>
      </c>
      <c r="L1679" s="3" t="b" cm="1">
        <f t="array" ref="L1679">_xlfn.IFS(AND($I1679&gt;0,$K1679&gt;=$C$5-$B$26),TRUE,$R1679&gt;=$B$6,FALSE,$I1679=0,FALSE,TRUE,$L1678)</f>
        <v>0</v>
      </c>
      <c r="M1679" s="3" t="b" cm="1">
        <f t="array" ref="M1679">_xlfn.IFS($N1679&gt;=$B$4-$B$26,FALSE,AND($I1679&gt;0,$K1679&gt;=$B$5-$B$26),TRUE,AND($L1679,NOT($M1678)),FALSE,$M1678,TRUE,TRUE,FALSE)</f>
        <v>0</v>
      </c>
      <c r="N1679" s="3" cm="1">
        <f t="array" ref="N1679">_xlfn.IFS($M1678,$N1678+$B$26,NOT($M1678),0,TRUE,$M1678)</f>
        <v>0</v>
      </c>
      <c r="O1679" s="3" t="b" cm="1">
        <f t="array" ref="O1679">_xlfn.IFS($M1679,FALSE,AND($L1679,NOT($M1679),$R1679&lt;$B$6,$I1679&gt;0),TRUE,TRUE,FALSE)</f>
        <v>0</v>
      </c>
      <c r="P1679" s="3" cm="1">
        <f t="array" ref="P1679">_xlfn.IFS($P1678&gt;=$C$7-$B$26,0,$O1678,$P1678+$B$26,TRUE,0)</f>
        <v>0</v>
      </c>
      <c r="Q1679" s="3" t="b" cm="1">
        <f t="array" ref="Q1679">_xlfn.IFS(AND($L1679,NOT($M1679),NOT($O1679)),TRUE,$R1679&gt;=$B$6,FALSE,AND($L1679,NOT($M1679),$O1679,$P1679=0),TRUE,TRUE,FALSE)</f>
        <v>0</v>
      </c>
      <c r="R1679" s="3" cm="1">
        <f t="array" ref="R1679">_xlfn.IFS(AND($Q1678,$R1678&lt;$B$6),$R1678+1,AND(NOT($L1678),$R1678&gt;0),0,TRUE,$R1678)</f>
        <v>0</v>
      </c>
      <c r="S1679" s="1" cm="1">
        <f t="array" ref="S1679">_xlfn.IFS(AND(Q1678,I1678&gt;$B$8),S1678+$B$8,AND(Q1678,I1678&lt;=$B$8),S1678+I1678,TRUE,$S1678)</f>
        <v>74</v>
      </c>
      <c r="T1679" s="1">
        <f t="shared" si="102"/>
        <v>6660</v>
      </c>
      <c r="U1679" s="17">
        <f t="shared" si="103"/>
        <v>238.42482100238664</v>
      </c>
      <c r="V1679" s="47" cm="1">
        <f t="array" ref="V1679">_xlfn.IFS($B$6=1,S1679*$B$10,AND(R1678=0,R1679&gt;=1,I1679&gt;=$B$6*$B$8-1),V1678+$B$6*$B$10*$B$8,AND(R1678=0,R1679&gt;=1,I1679&lt;$B$6*$B$8-1),V1678+I1678*$B$10,TRUE,V1678)</f>
        <v>7400</v>
      </c>
      <c r="W1679" s="17">
        <f t="shared" si="104"/>
        <v>264.91646778042957</v>
      </c>
    </row>
    <row r="1680" spans="7:23" x14ac:dyDescent="0.25">
      <c r="G1680" s="15">
        <v>1678</v>
      </c>
      <c r="H1680" s="1">
        <f t="shared" si="101"/>
        <v>27.95</v>
      </c>
      <c r="I1680" s="15" cm="1">
        <f t="array" ref="I1680">_xlfn.IFS(J1679&gt;=$C$13-$B$26,MINA(I1679+$B$13-S1680+S1679,$B$11),I1679=$B$11,MINA(I1679-S1680+S1679,$B$11),TRUE,MAXA(I1679-S1680+S1679,0))</f>
        <v>0</v>
      </c>
      <c r="J1680" s="1" cm="1">
        <f t="array" ref="J1680">_xlfn.IFS(J1679&gt;=$C$13-$B$26,0,I1679&lt;$B$11,J1679+$B$26,TRUE,0)</f>
        <v>0.91666666666666785</v>
      </c>
      <c r="K1680" s="3" cm="1">
        <f t="array" ref="K1680">_xlfn.IFS(AND(NOT($K1679=0),$L1679),0,NOT($L1679),$K1679+$B$26,TRUE,$K1679)</f>
        <v>0.66666666666666707</v>
      </c>
      <c r="L1680" s="3" t="b" cm="1">
        <f t="array" ref="L1680">_xlfn.IFS(AND($I1680&gt;0,$K1680&gt;=$C$5-$B$26),TRUE,$R1680&gt;=$B$6,FALSE,$I1680=0,FALSE,TRUE,$L1679)</f>
        <v>0</v>
      </c>
      <c r="M1680" s="3" t="b" cm="1">
        <f t="array" ref="M1680">_xlfn.IFS($N1680&gt;=$B$4-$B$26,FALSE,AND($I1680&gt;0,$K1680&gt;=$B$5-$B$26),TRUE,AND($L1680,NOT($M1679)),FALSE,$M1679,TRUE,TRUE,FALSE)</f>
        <v>0</v>
      </c>
      <c r="N1680" s="3" cm="1">
        <f t="array" ref="N1680">_xlfn.IFS($M1679,$N1679+$B$26,NOT($M1679),0,TRUE,$M1679)</f>
        <v>0</v>
      </c>
      <c r="O1680" s="3" t="b" cm="1">
        <f t="array" ref="O1680">_xlfn.IFS($M1680,FALSE,AND($L1680,NOT($M1680),$R1680&lt;$B$6,$I1680&gt;0),TRUE,TRUE,FALSE)</f>
        <v>0</v>
      </c>
      <c r="P1680" s="3" cm="1">
        <f t="array" ref="P1680">_xlfn.IFS($P1679&gt;=$C$7-$B$26,0,$O1679,$P1679+$B$26,TRUE,0)</f>
        <v>0</v>
      </c>
      <c r="Q1680" s="3" t="b" cm="1">
        <f t="array" ref="Q1680">_xlfn.IFS(AND($L1680,NOT($M1680),NOT($O1680)),TRUE,$R1680&gt;=$B$6,FALSE,AND($L1680,NOT($M1680),$O1680,$P1680=0),TRUE,TRUE,FALSE)</f>
        <v>0</v>
      </c>
      <c r="R1680" s="3" cm="1">
        <f t="array" ref="R1680">_xlfn.IFS(AND($Q1679,$R1679&lt;$B$6),$R1679+1,AND(NOT($L1679),$R1679&gt;0),0,TRUE,$R1679)</f>
        <v>0</v>
      </c>
      <c r="S1680" s="1" cm="1">
        <f t="array" ref="S1680">_xlfn.IFS(AND(Q1679,I1679&gt;$B$8),S1679+$B$8,AND(Q1679,I1679&lt;=$B$8),S1679+I1679,TRUE,$S1679)</f>
        <v>74</v>
      </c>
      <c r="T1680" s="1">
        <f t="shared" si="102"/>
        <v>6660</v>
      </c>
      <c r="U1680" s="17">
        <f t="shared" si="103"/>
        <v>238.28264758497318</v>
      </c>
      <c r="V1680" s="47" cm="1">
        <f t="array" ref="V1680">_xlfn.IFS($B$6=1,S1680*$B$10,AND(R1679=0,R1680&gt;=1,I1680&gt;=$B$6*$B$8-1),V1679+$B$6*$B$10*$B$8,AND(R1679=0,R1680&gt;=1,I1680&lt;$B$6*$B$8-1),V1679+I1679*$B$10,TRUE,V1679)</f>
        <v>7400</v>
      </c>
      <c r="W1680" s="17">
        <f t="shared" si="104"/>
        <v>264.75849731663686</v>
      </c>
    </row>
    <row r="1681" spans="7:23" x14ac:dyDescent="0.25">
      <c r="G1681" s="15">
        <v>1679</v>
      </c>
      <c r="H1681" s="1">
        <f t="shared" si="101"/>
        <v>27.966666666666665</v>
      </c>
      <c r="I1681" s="15" cm="1">
        <f t="array" ref="I1681">_xlfn.IFS(J1680&gt;=$C$13-$B$26,MINA(I1680+$B$13-S1681+S1680,$B$11),I1680=$B$11,MINA(I1680-S1681+S1680,$B$11),TRUE,MAXA(I1680-S1681+S1680,0))</f>
        <v>0</v>
      </c>
      <c r="J1681" s="1" cm="1">
        <f t="array" ref="J1681">_xlfn.IFS(J1680&gt;=$C$13-$B$26,0,I1680&lt;$B$11,J1680+$B$26,TRUE,0)</f>
        <v>0.93333333333333457</v>
      </c>
      <c r="K1681" s="3" cm="1">
        <f t="array" ref="K1681">_xlfn.IFS(AND(NOT($K1680=0),$L1680),0,NOT($L1680),$K1680+$B$26,TRUE,$K1680)</f>
        <v>0.68333333333333379</v>
      </c>
      <c r="L1681" s="3" t="b" cm="1">
        <f t="array" ref="L1681">_xlfn.IFS(AND($I1681&gt;0,$K1681&gt;=$C$5-$B$26),TRUE,$R1681&gt;=$B$6,FALSE,$I1681=0,FALSE,TRUE,$L1680)</f>
        <v>0</v>
      </c>
      <c r="M1681" s="3" t="b" cm="1">
        <f t="array" ref="M1681">_xlfn.IFS($N1681&gt;=$B$4-$B$26,FALSE,AND($I1681&gt;0,$K1681&gt;=$B$5-$B$26),TRUE,AND($L1681,NOT($M1680)),FALSE,$M1680,TRUE,TRUE,FALSE)</f>
        <v>0</v>
      </c>
      <c r="N1681" s="3" cm="1">
        <f t="array" ref="N1681">_xlfn.IFS($M1680,$N1680+$B$26,NOT($M1680),0,TRUE,$M1680)</f>
        <v>0</v>
      </c>
      <c r="O1681" s="3" t="b" cm="1">
        <f t="array" ref="O1681">_xlfn.IFS($M1681,FALSE,AND($L1681,NOT($M1681),$R1681&lt;$B$6,$I1681&gt;0),TRUE,TRUE,FALSE)</f>
        <v>0</v>
      </c>
      <c r="P1681" s="3" cm="1">
        <f t="array" ref="P1681">_xlfn.IFS($P1680&gt;=$C$7-$B$26,0,$O1680,$P1680+$B$26,TRUE,0)</f>
        <v>0</v>
      </c>
      <c r="Q1681" s="3" t="b" cm="1">
        <f t="array" ref="Q1681">_xlfn.IFS(AND($L1681,NOT($M1681),NOT($O1681)),TRUE,$R1681&gt;=$B$6,FALSE,AND($L1681,NOT($M1681),$O1681,$P1681=0),TRUE,TRUE,FALSE)</f>
        <v>0</v>
      </c>
      <c r="R1681" s="3" cm="1">
        <f t="array" ref="R1681">_xlfn.IFS(AND($Q1680,$R1680&lt;$B$6),$R1680+1,AND(NOT($L1680),$R1680&gt;0),0,TRUE,$R1680)</f>
        <v>0</v>
      </c>
      <c r="S1681" s="1" cm="1">
        <f t="array" ref="S1681">_xlfn.IFS(AND(Q1680,I1680&gt;$B$8),S1680+$B$8,AND(Q1680,I1680&lt;=$B$8),S1680+I1680,TRUE,$S1680)</f>
        <v>74</v>
      </c>
      <c r="T1681" s="1">
        <f t="shared" si="102"/>
        <v>6660</v>
      </c>
      <c r="U1681" s="17">
        <f t="shared" si="103"/>
        <v>238.14064362336117</v>
      </c>
      <c r="V1681" s="47" cm="1">
        <f t="array" ref="V1681">_xlfn.IFS($B$6=1,S1681*$B$10,AND(R1680=0,R1681&gt;=1,I1681&gt;=$B$6*$B$8-1),V1680+$B$6*$B$10*$B$8,AND(R1680=0,R1681&gt;=1,I1681&lt;$B$6*$B$8-1),V1680+I1680*$B$10,TRUE,V1680)</f>
        <v>7400</v>
      </c>
      <c r="W1681" s="17">
        <f t="shared" si="104"/>
        <v>264.60071513706794</v>
      </c>
    </row>
    <row r="1682" spans="7:23" x14ac:dyDescent="0.25">
      <c r="G1682" s="15">
        <v>1680</v>
      </c>
      <c r="H1682" s="1">
        <f t="shared" si="101"/>
        <v>27.983333333333334</v>
      </c>
      <c r="I1682" s="15" cm="1">
        <f t="array" ref="I1682">_xlfn.IFS(J1681&gt;=$C$13-$B$26,MINA(I1681+$B$13-S1682+S1681,$B$11),I1681=$B$11,MINA(I1681-S1682+S1681,$B$11),TRUE,MAXA(I1681-S1682+S1681,0))</f>
        <v>0</v>
      </c>
      <c r="J1682" s="1" cm="1">
        <f t="array" ref="J1682">_xlfn.IFS(J1681&gt;=$C$13-$B$26,0,I1681&lt;$B$11,J1681+$B$26,TRUE,0)</f>
        <v>0.95000000000000129</v>
      </c>
      <c r="K1682" s="3" cm="1">
        <f t="array" ref="K1682">_xlfn.IFS(AND(NOT($K1681=0),$L1681),0,NOT($L1681),$K1681+$B$26,TRUE,$K1681)</f>
        <v>0.70000000000000051</v>
      </c>
      <c r="L1682" s="3" t="b" cm="1">
        <f t="array" ref="L1682">_xlfn.IFS(AND($I1682&gt;0,$K1682&gt;=$C$5-$B$26),TRUE,$R1682&gt;=$B$6,FALSE,$I1682=0,FALSE,TRUE,$L1681)</f>
        <v>0</v>
      </c>
      <c r="M1682" s="3" t="b" cm="1">
        <f t="array" ref="M1682">_xlfn.IFS($N1682&gt;=$B$4-$B$26,FALSE,AND($I1682&gt;0,$K1682&gt;=$B$5-$B$26),TRUE,AND($L1682,NOT($M1681)),FALSE,$M1681,TRUE,TRUE,FALSE)</f>
        <v>0</v>
      </c>
      <c r="N1682" s="3" cm="1">
        <f t="array" ref="N1682">_xlfn.IFS($M1681,$N1681+$B$26,NOT($M1681),0,TRUE,$M1681)</f>
        <v>0</v>
      </c>
      <c r="O1682" s="3" t="b" cm="1">
        <f t="array" ref="O1682">_xlfn.IFS($M1682,FALSE,AND($L1682,NOT($M1682),$R1682&lt;$B$6,$I1682&gt;0),TRUE,TRUE,FALSE)</f>
        <v>0</v>
      </c>
      <c r="P1682" s="3" cm="1">
        <f t="array" ref="P1682">_xlfn.IFS($P1681&gt;=$C$7-$B$26,0,$O1681,$P1681+$B$26,TRUE,0)</f>
        <v>0</v>
      </c>
      <c r="Q1682" s="3" t="b" cm="1">
        <f t="array" ref="Q1682">_xlfn.IFS(AND($L1682,NOT($M1682),NOT($O1682)),TRUE,$R1682&gt;=$B$6,FALSE,AND($L1682,NOT($M1682),$O1682,$P1682=0),TRUE,TRUE,FALSE)</f>
        <v>0</v>
      </c>
      <c r="R1682" s="3" cm="1">
        <f t="array" ref="R1682">_xlfn.IFS(AND($Q1681,$R1681&lt;$B$6),$R1681+1,AND(NOT($L1681),$R1681&gt;0),0,TRUE,$R1681)</f>
        <v>0</v>
      </c>
      <c r="S1682" s="1" cm="1">
        <f t="array" ref="S1682">_xlfn.IFS(AND(Q1681,I1681&gt;$B$8),S1681+$B$8,AND(Q1681,I1681&lt;=$B$8),S1681+I1681,TRUE,$S1681)</f>
        <v>74</v>
      </c>
      <c r="T1682" s="1">
        <f t="shared" si="102"/>
        <v>6660</v>
      </c>
      <c r="U1682" s="17">
        <f t="shared" si="103"/>
        <v>237.99880881477068</v>
      </c>
      <c r="V1682" s="47" cm="1">
        <f t="array" ref="V1682">_xlfn.IFS($B$6=1,S1682*$B$10,AND(R1681=0,R1682&gt;=1,I1682&gt;=$B$6*$B$8-1),V1681+$B$6*$B$10*$B$8,AND(R1681=0,R1682&gt;=1,I1682&lt;$B$6*$B$8-1),V1681+I1681*$B$10,TRUE,V1681)</f>
        <v>7400</v>
      </c>
      <c r="W1682" s="17">
        <f t="shared" si="104"/>
        <v>264.44312090530076</v>
      </c>
    </row>
    <row r="1683" spans="7:23" x14ac:dyDescent="0.25">
      <c r="G1683" s="15">
        <v>1681</v>
      </c>
      <c r="H1683" s="1">
        <f t="shared" si="101"/>
        <v>28</v>
      </c>
      <c r="I1683" s="15" cm="1">
        <f t="array" ref="I1683">_xlfn.IFS(J1682&gt;=$C$13-$B$26,MINA(I1682+$B$13-S1683+S1682,$B$11),I1682=$B$11,MINA(I1682-S1683+S1682,$B$11),TRUE,MAXA(I1682-S1683+S1682,0))</f>
        <v>0</v>
      </c>
      <c r="J1683" s="1" cm="1">
        <f t="array" ref="J1683">_xlfn.IFS(J1682&gt;=$C$13-$B$26,0,I1682&lt;$B$11,J1682+$B$26,TRUE,0)</f>
        <v>0.96666666666666801</v>
      </c>
      <c r="K1683" s="3" cm="1">
        <f t="array" ref="K1683">_xlfn.IFS(AND(NOT($K1682=0),$L1682),0,NOT($L1682),$K1682+$B$26,TRUE,$K1682)</f>
        <v>0.71666666666666723</v>
      </c>
      <c r="L1683" s="3" t="b" cm="1">
        <f t="array" ref="L1683">_xlfn.IFS(AND($I1683&gt;0,$K1683&gt;=$C$5-$B$26),TRUE,$R1683&gt;=$B$6,FALSE,$I1683=0,FALSE,TRUE,$L1682)</f>
        <v>0</v>
      </c>
      <c r="M1683" s="3" t="b" cm="1">
        <f t="array" ref="M1683">_xlfn.IFS($N1683&gt;=$B$4-$B$26,FALSE,AND($I1683&gt;0,$K1683&gt;=$B$5-$B$26),TRUE,AND($L1683,NOT($M1682)),FALSE,$M1682,TRUE,TRUE,FALSE)</f>
        <v>0</v>
      </c>
      <c r="N1683" s="3" cm="1">
        <f t="array" ref="N1683">_xlfn.IFS($M1682,$N1682+$B$26,NOT($M1682),0,TRUE,$M1682)</f>
        <v>0</v>
      </c>
      <c r="O1683" s="3" t="b" cm="1">
        <f t="array" ref="O1683">_xlfn.IFS($M1683,FALSE,AND($L1683,NOT($M1683),$R1683&lt;$B$6,$I1683&gt;0),TRUE,TRUE,FALSE)</f>
        <v>0</v>
      </c>
      <c r="P1683" s="3" cm="1">
        <f t="array" ref="P1683">_xlfn.IFS($P1682&gt;=$C$7-$B$26,0,$O1682,$P1682+$B$26,TRUE,0)</f>
        <v>0</v>
      </c>
      <c r="Q1683" s="3" t="b" cm="1">
        <f t="array" ref="Q1683">_xlfn.IFS(AND($L1683,NOT($M1683),NOT($O1683)),TRUE,$R1683&gt;=$B$6,FALSE,AND($L1683,NOT($M1683),$O1683,$P1683=0),TRUE,TRUE,FALSE)</f>
        <v>0</v>
      </c>
      <c r="R1683" s="3" cm="1">
        <f t="array" ref="R1683">_xlfn.IFS(AND($Q1682,$R1682&lt;$B$6),$R1682+1,AND(NOT($L1682),$R1682&gt;0),0,TRUE,$R1682)</f>
        <v>0</v>
      </c>
      <c r="S1683" s="1" cm="1">
        <f t="array" ref="S1683">_xlfn.IFS(AND(Q1682,I1682&gt;$B$8),S1682+$B$8,AND(Q1682,I1682&lt;=$B$8),S1682+I1682,TRUE,$S1682)</f>
        <v>74</v>
      </c>
      <c r="T1683" s="1">
        <f t="shared" si="102"/>
        <v>6660</v>
      </c>
      <c r="U1683" s="17">
        <f t="shared" si="103"/>
        <v>237.85714285714286</v>
      </c>
      <c r="V1683" s="47" cm="1">
        <f t="array" ref="V1683">_xlfn.IFS($B$6=1,S1683*$B$10,AND(R1682=0,R1683&gt;=1,I1683&gt;=$B$6*$B$8-1),V1682+$B$6*$B$10*$B$8,AND(R1682=0,R1683&gt;=1,I1683&lt;$B$6*$B$8-1),V1682+I1682*$B$10,TRUE,V1682)</f>
        <v>7400</v>
      </c>
      <c r="W1683" s="17">
        <f t="shared" si="104"/>
        <v>264.28571428571428</v>
      </c>
    </row>
    <row r="1684" spans="7:23" x14ac:dyDescent="0.25">
      <c r="G1684" s="15">
        <v>1682</v>
      </c>
      <c r="H1684" s="1">
        <f t="shared" si="101"/>
        <v>28.016666666666666</v>
      </c>
      <c r="I1684" s="15" cm="1">
        <f t="array" ref="I1684">_xlfn.IFS(J1683&gt;=$C$13-$B$26,MINA(I1683+$B$13-S1684+S1683,$B$11),I1683=$B$11,MINA(I1683-S1684+S1683,$B$11),TRUE,MAXA(I1683-S1684+S1683,0))</f>
        <v>0</v>
      </c>
      <c r="J1684" s="1" cm="1">
        <f t="array" ref="J1684">_xlfn.IFS(J1683&gt;=$C$13-$B$26,0,I1683&lt;$B$11,J1683+$B$26,TRUE,0)</f>
        <v>0.98333333333333472</v>
      </c>
      <c r="K1684" s="3" cm="1">
        <f t="array" ref="K1684">_xlfn.IFS(AND(NOT($K1683=0),$L1683),0,NOT($L1683),$K1683+$B$26,TRUE,$K1683)</f>
        <v>0.73333333333333395</v>
      </c>
      <c r="L1684" s="3" t="b" cm="1">
        <f t="array" ref="L1684">_xlfn.IFS(AND($I1684&gt;0,$K1684&gt;=$C$5-$B$26),TRUE,$R1684&gt;=$B$6,FALSE,$I1684=0,FALSE,TRUE,$L1683)</f>
        <v>0</v>
      </c>
      <c r="M1684" s="3" t="b" cm="1">
        <f t="array" ref="M1684">_xlfn.IFS($N1684&gt;=$B$4-$B$26,FALSE,AND($I1684&gt;0,$K1684&gt;=$B$5-$B$26),TRUE,AND($L1684,NOT($M1683)),FALSE,$M1683,TRUE,TRUE,FALSE)</f>
        <v>0</v>
      </c>
      <c r="N1684" s="3" cm="1">
        <f t="array" ref="N1684">_xlfn.IFS($M1683,$N1683+$B$26,NOT($M1683),0,TRUE,$M1683)</f>
        <v>0</v>
      </c>
      <c r="O1684" s="3" t="b" cm="1">
        <f t="array" ref="O1684">_xlfn.IFS($M1684,FALSE,AND($L1684,NOT($M1684),$R1684&lt;$B$6,$I1684&gt;0),TRUE,TRUE,FALSE)</f>
        <v>0</v>
      </c>
      <c r="P1684" s="3" cm="1">
        <f t="array" ref="P1684">_xlfn.IFS($P1683&gt;=$C$7-$B$26,0,$O1683,$P1683+$B$26,TRUE,0)</f>
        <v>0</v>
      </c>
      <c r="Q1684" s="3" t="b" cm="1">
        <f t="array" ref="Q1684">_xlfn.IFS(AND($L1684,NOT($M1684),NOT($O1684)),TRUE,$R1684&gt;=$B$6,FALSE,AND($L1684,NOT($M1684),$O1684,$P1684=0),TRUE,TRUE,FALSE)</f>
        <v>0</v>
      </c>
      <c r="R1684" s="3" cm="1">
        <f t="array" ref="R1684">_xlfn.IFS(AND($Q1683,$R1683&lt;$B$6),$R1683+1,AND(NOT($L1683),$R1683&gt;0),0,TRUE,$R1683)</f>
        <v>0</v>
      </c>
      <c r="S1684" s="1" cm="1">
        <f t="array" ref="S1684">_xlfn.IFS(AND(Q1683,I1683&gt;$B$8),S1683+$B$8,AND(Q1683,I1683&lt;=$B$8),S1683+I1683,TRUE,$S1683)</f>
        <v>74</v>
      </c>
      <c r="T1684" s="1">
        <f t="shared" si="102"/>
        <v>6660</v>
      </c>
      <c r="U1684" s="17">
        <f t="shared" si="103"/>
        <v>237.71564544913744</v>
      </c>
      <c r="V1684" s="47" cm="1">
        <f t="array" ref="V1684">_xlfn.IFS($B$6=1,S1684*$B$10,AND(R1683=0,R1684&gt;=1,I1684&gt;=$B$6*$B$8-1),V1683+$B$6*$B$10*$B$8,AND(R1683=0,R1684&gt;=1,I1684&lt;$B$6*$B$8-1),V1683+I1683*$B$10,TRUE,V1683)</f>
        <v>7400</v>
      </c>
      <c r="W1684" s="17">
        <f t="shared" si="104"/>
        <v>264.12849494348603</v>
      </c>
    </row>
    <row r="1685" spans="7:23" x14ac:dyDescent="0.25">
      <c r="G1685" s="15">
        <v>1683</v>
      </c>
      <c r="H1685" s="1">
        <f t="shared" si="101"/>
        <v>28.033333333333331</v>
      </c>
      <c r="I1685" s="15" cm="1">
        <f t="array" ref="I1685">_xlfn.IFS(J1684&gt;=$C$13-$B$26,MINA(I1684+$B$13-S1685+S1684,$B$11),I1684=$B$11,MINA(I1684-S1685+S1684,$B$11),TRUE,MAXA(I1684-S1685+S1684,0))</f>
        <v>0</v>
      </c>
      <c r="J1685" s="1" cm="1">
        <f t="array" ref="J1685">_xlfn.IFS(J1684&gt;=$C$13-$B$26,0,I1684&lt;$B$11,J1684+$B$26,TRUE,0)</f>
        <v>1.0000000000000013</v>
      </c>
      <c r="K1685" s="3" cm="1">
        <f t="array" ref="K1685">_xlfn.IFS(AND(NOT($K1684=0),$L1684),0,NOT($L1684),$K1684+$B$26,TRUE,$K1684)</f>
        <v>0.75000000000000067</v>
      </c>
      <c r="L1685" s="3" t="b" cm="1">
        <f t="array" ref="L1685">_xlfn.IFS(AND($I1685&gt;0,$K1685&gt;=$C$5-$B$26),TRUE,$R1685&gt;=$B$6,FALSE,$I1685=0,FALSE,TRUE,$L1684)</f>
        <v>0</v>
      </c>
      <c r="M1685" s="3" t="b" cm="1">
        <f t="array" ref="M1685">_xlfn.IFS($N1685&gt;=$B$4-$B$26,FALSE,AND($I1685&gt;0,$K1685&gt;=$B$5-$B$26),TRUE,AND($L1685,NOT($M1684)),FALSE,$M1684,TRUE,TRUE,FALSE)</f>
        <v>0</v>
      </c>
      <c r="N1685" s="3" cm="1">
        <f t="array" ref="N1685">_xlfn.IFS($M1684,$N1684+$B$26,NOT($M1684),0,TRUE,$M1684)</f>
        <v>0</v>
      </c>
      <c r="O1685" s="3" t="b" cm="1">
        <f t="array" ref="O1685">_xlfn.IFS($M1685,FALSE,AND($L1685,NOT($M1685),$R1685&lt;$B$6,$I1685&gt;0),TRUE,TRUE,FALSE)</f>
        <v>0</v>
      </c>
      <c r="P1685" s="3" cm="1">
        <f t="array" ref="P1685">_xlfn.IFS($P1684&gt;=$C$7-$B$26,0,$O1684,$P1684+$B$26,TRUE,0)</f>
        <v>0</v>
      </c>
      <c r="Q1685" s="3" t="b" cm="1">
        <f t="array" ref="Q1685">_xlfn.IFS(AND($L1685,NOT($M1685),NOT($O1685)),TRUE,$R1685&gt;=$B$6,FALSE,AND($L1685,NOT($M1685),$O1685,$P1685=0),TRUE,TRUE,FALSE)</f>
        <v>0</v>
      </c>
      <c r="R1685" s="3" cm="1">
        <f t="array" ref="R1685">_xlfn.IFS(AND($Q1684,$R1684&lt;$B$6),$R1684+1,AND(NOT($L1684),$R1684&gt;0),0,TRUE,$R1684)</f>
        <v>0</v>
      </c>
      <c r="S1685" s="1" cm="1">
        <f t="array" ref="S1685">_xlfn.IFS(AND(Q1684,I1684&gt;$B$8),S1684+$B$8,AND(Q1684,I1684&lt;=$B$8),S1684+I1684,TRUE,$S1684)</f>
        <v>74</v>
      </c>
      <c r="T1685" s="1">
        <f t="shared" si="102"/>
        <v>6660</v>
      </c>
      <c r="U1685" s="17">
        <f t="shared" si="103"/>
        <v>237.57431629013081</v>
      </c>
      <c r="V1685" s="47" cm="1">
        <f t="array" ref="V1685">_xlfn.IFS($B$6=1,S1685*$B$10,AND(R1684=0,R1685&gt;=1,I1685&gt;=$B$6*$B$8-1),V1684+$B$6*$B$10*$B$8,AND(R1684=0,R1685&gt;=1,I1685&lt;$B$6*$B$8-1),V1684+I1684*$B$10,TRUE,V1684)</f>
        <v>7400</v>
      </c>
      <c r="W1685" s="17">
        <f t="shared" si="104"/>
        <v>263.97146254458977</v>
      </c>
    </row>
    <row r="1686" spans="7:23" x14ac:dyDescent="0.25">
      <c r="G1686" s="15">
        <v>1684</v>
      </c>
      <c r="H1686" s="1">
        <f t="shared" si="101"/>
        <v>28.05</v>
      </c>
      <c r="I1686" s="15" cm="1">
        <f t="array" ref="I1686">_xlfn.IFS(J1685&gt;=$C$13-$B$26,MINA(I1685+$B$13-S1686+S1685,$B$11),I1685=$B$11,MINA(I1685-S1686+S1685,$B$11),TRUE,MAXA(I1685-S1686+S1685,0))</f>
        <v>0</v>
      </c>
      <c r="J1686" s="1" cm="1">
        <f t="array" ref="J1686">_xlfn.IFS(J1685&gt;=$C$13-$B$26,0,I1685&lt;$B$11,J1685+$B$26,TRUE,0)</f>
        <v>1.0166666666666679</v>
      </c>
      <c r="K1686" s="3" cm="1">
        <f t="array" ref="K1686">_xlfn.IFS(AND(NOT($K1685=0),$L1685),0,NOT($L1685),$K1685+$B$26,TRUE,$K1685)</f>
        <v>0.76666666666666738</v>
      </c>
      <c r="L1686" s="3" t="b" cm="1">
        <f t="array" ref="L1686">_xlfn.IFS(AND($I1686&gt;0,$K1686&gt;=$C$5-$B$26),TRUE,$R1686&gt;=$B$6,FALSE,$I1686=0,FALSE,TRUE,$L1685)</f>
        <v>0</v>
      </c>
      <c r="M1686" s="3" t="b" cm="1">
        <f t="array" ref="M1686">_xlfn.IFS($N1686&gt;=$B$4-$B$26,FALSE,AND($I1686&gt;0,$K1686&gt;=$B$5-$B$26),TRUE,AND($L1686,NOT($M1685)),FALSE,$M1685,TRUE,TRUE,FALSE)</f>
        <v>0</v>
      </c>
      <c r="N1686" s="3" cm="1">
        <f t="array" ref="N1686">_xlfn.IFS($M1685,$N1685+$B$26,NOT($M1685),0,TRUE,$M1685)</f>
        <v>0</v>
      </c>
      <c r="O1686" s="3" t="b" cm="1">
        <f t="array" ref="O1686">_xlfn.IFS($M1686,FALSE,AND($L1686,NOT($M1686),$R1686&lt;$B$6,$I1686&gt;0),TRUE,TRUE,FALSE)</f>
        <v>0</v>
      </c>
      <c r="P1686" s="3" cm="1">
        <f t="array" ref="P1686">_xlfn.IFS($P1685&gt;=$C$7-$B$26,0,$O1685,$P1685+$B$26,TRUE,0)</f>
        <v>0</v>
      </c>
      <c r="Q1686" s="3" t="b" cm="1">
        <f t="array" ref="Q1686">_xlfn.IFS(AND($L1686,NOT($M1686),NOT($O1686)),TRUE,$R1686&gt;=$B$6,FALSE,AND($L1686,NOT($M1686),$O1686,$P1686=0),TRUE,TRUE,FALSE)</f>
        <v>0</v>
      </c>
      <c r="R1686" s="3" cm="1">
        <f t="array" ref="R1686">_xlfn.IFS(AND($Q1685,$R1685&lt;$B$6),$R1685+1,AND(NOT($L1685),$R1685&gt;0),0,TRUE,$R1685)</f>
        <v>0</v>
      </c>
      <c r="S1686" s="1" cm="1">
        <f t="array" ref="S1686">_xlfn.IFS(AND(Q1685,I1685&gt;$B$8),S1685+$B$8,AND(Q1685,I1685&lt;=$B$8),S1685+I1685,TRUE,$S1685)</f>
        <v>74</v>
      </c>
      <c r="T1686" s="1">
        <f t="shared" si="102"/>
        <v>6660</v>
      </c>
      <c r="U1686" s="17">
        <f t="shared" si="103"/>
        <v>237.43315508021391</v>
      </c>
      <c r="V1686" s="47" cm="1">
        <f t="array" ref="V1686">_xlfn.IFS($B$6=1,S1686*$B$10,AND(R1685=0,R1686&gt;=1,I1686&gt;=$B$6*$B$8-1),V1685+$B$6*$B$10*$B$8,AND(R1685=0,R1686&gt;=1,I1686&lt;$B$6*$B$8-1),V1685+I1685*$B$10,TRUE,V1685)</f>
        <v>7400</v>
      </c>
      <c r="W1686" s="17">
        <f t="shared" si="104"/>
        <v>263.81461675579322</v>
      </c>
    </row>
    <row r="1687" spans="7:23" x14ac:dyDescent="0.25">
      <c r="G1687" s="15">
        <v>1685</v>
      </c>
      <c r="H1687" s="1">
        <f t="shared" si="101"/>
        <v>28.066666666666666</v>
      </c>
      <c r="I1687" s="15" cm="1">
        <f t="array" ref="I1687">_xlfn.IFS(J1686&gt;=$C$13-$B$26,MINA(I1686+$B$13-S1687+S1686,$B$11),I1686=$B$11,MINA(I1686-S1687+S1686,$B$11),TRUE,MAXA(I1686-S1687+S1686,0))</f>
        <v>0</v>
      </c>
      <c r="J1687" s="1" cm="1">
        <f t="array" ref="J1687">_xlfn.IFS(J1686&gt;=$C$13-$B$26,0,I1686&lt;$B$11,J1686+$B$26,TRUE,0)</f>
        <v>1.0333333333333345</v>
      </c>
      <c r="K1687" s="3" cm="1">
        <f t="array" ref="K1687">_xlfn.IFS(AND(NOT($K1686=0),$L1686),0,NOT($L1686),$K1686+$B$26,TRUE,$K1686)</f>
        <v>0.7833333333333341</v>
      </c>
      <c r="L1687" s="3" t="b" cm="1">
        <f t="array" ref="L1687">_xlfn.IFS(AND($I1687&gt;0,$K1687&gt;=$C$5-$B$26),TRUE,$R1687&gt;=$B$6,FALSE,$I1687=0,FALSE,TRUE,$L1686)</f>
        <v>0</v>
      </c>
      <c r="M1687" s="3" t="b" cm="1">
        <f t="array" ref="M1687">_xlfn.IFS($N1687&gt;=$B$4-$B$26,FALSE,AND($I1687&gt;0,$K1687&gt;=$B$5-$B$26),TRUE,AND($L1687,NOT($M1686)),FALSE,$M1686,TRUE,TRUE,FALSE)</f>
        <v>0</v>
      </c>
      <c r="N1687" s="3" cm="1">
        <f t="array" ref="N1687">_xlfn.IFS($M1686,$N1686+$B$26,NOT($M1686),0,TRUE,$M1686)</f>
        <v>0</v>
      </c>
      <c r="O1687" s="3" t="b" cm="1">
        <f t="array" ref="O1687">_xlfn.IFS($M1687,FALSE,AND($L1687,NOT($M1687),$R1687&lt;$B$6,$I1687&gt;0),TRUE,TRUE,FALSE)</f>
        <v>0</v>
      </c>
      <c r="P1687" s="3" cm="1">
        <f t="array" ref="P1687">_xlfn.IFS($P1686&gt;=$C$7-$B$26,0,$O1686,$P1686+$B$26,TRUE,0)</f>
        <v>0</v>
      </c>
      <c r="Q1687" s="3" t="b" cm="1">
        <f t="array" ref="Q1687">_xlfn.IFS(AND($L1687,NOT($M1687),NOT($O1687)),TRUE,$R1687&gt;=$B$6,FALSE,AND($L1687,NOT($M1687),$O1687,$P1687=0),TRUE,TRUE,FALSE)</f>
        <v>0</v>
      </c>
      <c r="R1687" s="3" cm="1">
        <f t="array" ref="R1687">_xlfn.IFS(AND($Q1686,$R1686&lt;$B$6),$R1686+1,AND(NOT($L1686),$R1686&gt;0),0,TRUE,$R1686)</f>
        <v>0</v>
      </c>
      <c r="S1687" s="1" cm="1">
        <f t="array" ref="S1687">_xlfn.IFS(AND(Q1686,I1686&gt;$B$8),S1686+$B$8,AND(Q1686,I1686&lt;=$B$8),S1686+I1686,TRUE,$S1686)</f>
        <v>74</v>
      </c>
      <c r="T1687" s="1">
        <f t="shared" si="102"/>
        <v>6660</v>
      </c>
      <c r="U1687" s="17">
        <f t="shared" si="103"/>
        <v>237.29216152019004</v>
      </c>
      <c r="V1687" s="47" cm="1">
        <f t="array" ref="V1687">_xlfn.IFS($B$6=1,S1687*$B$10,AND(R1686=0,R1687&gt;=1,I1687&gt;=$B$6*$B$8-1),V1686+$B$6*$B$10*$B$8,AND(R1686=0,R1687&gt;=1,I1687&lt;$B$6*$B$8-1),V1686+I1686*$B$10,TRUE,V1686)</f>
        <v>7400</v>
      </c>
      <c r="W1687" s="17">
        <f t="shared" si="104"/>
        <v>263.65795724465556</v>
      </c>
    </row>
    <row r="1688" spans="7:23" x14ac:dyDescent="0.25">
      <c r="G1688" s="15">
        <v>1686</v>
      </c>
      <c r="H1688" s="1">
        <f t="shared" si="101"/>
        <v>28.083333333333332</v>
      </c>
      <c r="I1688" s="15" cm="1">
        <f t="array" ref="I1688">_xlfn.IFS(J1687&gt;=$C$13-$B$26,MINA(I1687+$B$13-S1688+S1687,$B$11),I1687=$B$11,MINA(I1687-S1688+S1687,$B$11),TRUE,MAXA(I1687-S1688+S1687,0))</f>
        <v>0</v>
      </c>
      <c r="J1688" s="1" cm="1">
        <f t="array" ref="J1688">_xlfn.IFS(J1687&gt;=$C$13-$B$26,0,I1687&lt;$B$11,J1687+$B$26,TRUE,0)</f>
        <v>1.0500000000000012</v>
      </c>
      <c r="K1688" s="3" cm="1">
        <f t="array" ref="K1688">_xlfn.IFS(AND(NOT($K1687=0),$L1687),0,NOT($L1687),$K1687+$B$26,TRUE,$K1687)</f>
        <v>0.80000000000000082</v>
      </c>
      <c r="L1688" s="3" t="b" cm="1">
        <f t="array" ref="L1688">_xlfn.IFS(AND($I1688&gt;0,$K1688&gt;=$C$5-$B$26),TRUE,$R1688&gt;=$B$6,FALSE,$I1688=0,FALSE,TRUE,$L1687)</f>
        <v>0</v>
      </c>
      <c r="M1688" s="3" t="b" cm="1">
        <f t="array" ref="M1688">_xlfn.IFS($N1688&gt;=$B$4-$B$26,FALSE,AND($I1688&gt;0,$K1688&gt;=$B$5-$B$26),TRUE,AND($L1688,NOT($M1687)),FALSE,$M1687,TRUE,TRUE,FALSE)</f>
        <v>0</v>
      </c>
      <c r="N1688" s="3" cm="1">
        <f t="array" ref="N1688">_xlfn.IFS($M1687,$N1687+$B$26,NOT($M1687),0,TRUE,$M1687)</f>
        <v>0</v>
      </c>
      <c r="O1688" s="3" t="b" cm="1">
        <f t="array" ref="O1688">_xlfn.IFS($M1688,FALSE,AND($L1688,NOT($M1688),$R1688&lt;$B$6,$I1688&gt;0),TRUE,TRUE,FALSE)</f>
        <v>0</v>
      </c>
      <c r="P1688" s="3" cm="1">
        <f t="array" ref="P1688">_xlfn.IFS($P1687&gt;=$C$7-$B$26,0,$O1687,$P1687+$B$26,TRUE,0)</f>
        <v>0</v>
      </c>
      <c r="Q1688" s="3" t="b" cm="1">
        <f t="array" ref="Q1688">_xlfn.IFS(AND($L1688,NOT($M1688),NOT($O1688)),TRUE,$R1688&gt;=$B$6,FALSE,AND($L1688,NOT($M1688),$O1688,$P1688=0),TRUE,TRUE,FALSE)</f>
        <v>0</v>
      </c>
      <c r="R1688" s="3" cm="1">
        <f t="array" ref="R1688">_xlfn.IFS(AND($Q1687,$R1687&lt;$B$6),$R1687+1,AND(NOT($L1687),$R1687&gt;0),0,TRUE,$R1687)</f>
        <v>0</v>
      </c>
      <c r="S1688" s="1" cm="1">
        <f t="array" ref="S1688">_xlfn.IFS(AND(Q1687,I1687&gt;$B$8),S1687+$B$8,AND(Q1687,I1687&lt;=$B$8),S1687+I1687,TRUE,$S1687)</f>
        <v>74</v>
      </c>
      <c r="T1688" s="1">
        <f t="shared" si="102"/>
        <v>6660</v>
      </c>
      <c r="U1688" s="17">
        <f t="shared" si="103"/>
        <v>237.15133531157272</v>
      </c>
      <c r="V1688" s="47" cm="1">
        <f t="array" ref="V1688">_xlfn.IFS($B$6=1,S1688*$B$10,AND(R1687=0,R1688&gt;=1,I1688&gt;=$B$6*$B$8-1),V1687+$B$6*$B$10*$B$8,AND(R1687=0,R1688&gt;=1,I1688&lt;$B$6*$B$8-1),V1687+I1687*$B$10,TRUE,V1687)</f>
        <v>7400</v>
      </c>
      <c r="W1688" s="17">
        <f t="shared" si="104"/>
        <v>263.50148367952522</v>
      </c>
    </row>
    <row r="1689" spans="7:23" x14ac:dyDescent="0.25">
      <c r="G1689" s="15">
        <v>1687</v>
      </c>
      <c r="H1689" s="1">
        <f t="shared" si="101"/>
        <v>28.099999999999998</v>
      </c>
      <c r="I1689" s="15" cm="1">
        <f t="array" ref="I1689">_xlfn.IFS(J1688&gt;=$C$13-$B$26,MINA(I1688+$B$13-S1689+S1688,$B$11),I1688=$B$11,MINA(I1688-S1689+S1688,$B$11),TRUE,MAXA(I1688-S1689+S1688,0))</f>
        <v>0</v>
      </c>
      <c r="J1689" s="1" cm="1">
        <f t="array" ref="J1689">_xlfn.IFS(J1688&gt;=$C$13-$B$26,0,I1688&lt;$B$11,J1688+$B$26,TRUE,0)</f>
        <v>1.0666666666666678</v>
      </c>
      <c r="K1689" s="3" cm="1">
        <f t="array" ref="K1689">_xlfn.IFS(AND(NOT($K1688=0),$L1688),0,NOT($L1688),$K1688+$B$26,TRUE,$K1688)</f>
        <v>0.81666666666666754</v>
      </c>
      <c r="L1689" s="3" t="b" cm="1">
        <f t="array" ref="L1689">_xlfn.IFS(AND($I1689&gt;0,$K1689&gt;=$C$5-$B$26),TRUE,$R1689&gt;=$B$6,FALSE,$I1689=0,FALSE,TRUE,$L1688)</f>
        <v>0</v>
      </c>
      <c r="M1689" s="3" t="b" cm="1">
        <f t="array" ref="M1689">_xlfn.IFS($N1689&gt;=$B$4-$B$26,FALSE,AND($I1689&gt;0,$K1689&gt;=$B$5-$B$26),TRUE,AND($L1689,NOT($M1688)),FALSE,$M1688,TRUE,TRUE,FALSE)</f>
        <v>0</v>
      </c>
      <c r="N1689" s="3" cm="1">
        <f t="array" ref="N1689">_xlfn.IFS($M1688,$N1688+$B$26,NOT($M1688),0,TRUE,$M1688)</f>
        <v>0</v>
      </c>
      <c r="O1689" s="3" t="b" cm="1">
        <f t="array" ref="O1689">_xlfn.IFS($M1689,FALSE,AND($L1689,NOT($M1689),$R1689&lt;$B$6,$I1689&gt;0),TRUE,TRUE,FALSE)</f>
        <v>0</v>
      </c>
      <c r="P1689" s="3" cm="1">
        <f t="array" ref="P1689">_xlfn.IFS($P1688&gt;=$C$7-$B$26,0,$O1688,$P1688+$B$26,TRUE,0)</f>
        <v>0</v>
      </c>
      <c r="Q1689" s="3" t="b" cm="1">
        <f t="array" ref="Q1689">_xlfn.IFS(AND($L1689,NOT($M1689),NOT($O1689)),TRUE,$R1689&gt;=$B$6,FALSE,AND($L1689,NOT($M1689),$O1689,$P1689=0),TRUE,TRUE,FALSE)</f>
        <v>0</v>
      </c>
      <c r="R1689" s="3" cm="1">
        <f t="array" ref="R1689">_xlfn.IFS(AND($Q1688,$R1688&lt;$B$6),$R1688+1,AND(NOT($L1688),$R1688&gt;0),0,TRUE,$R1688)</f>
        <v>0</v>
      </c>
      <c r="S1689" s="1" cm="1">
        <f t="array" ref="S1689">_xlfn.IFS(AND(Q1688,I1688&gt;$B$8),S1688+$B$8,AND(Q1688,I1688&lt;=$B$8),S1688+I1688,TRUE,$S1688)</f>
        <v>74</v>
      </c>
      <c r="T1689" s="1">
        <f t="shared" si="102"/>
        <v>6660</v>
      </c>
      <c r="U1689" s="17">
        <f t="shared" si="103"/>
        <v>237.01067615658366</v>
      </c>
      <c r="V1689" s="47" cm="1">
        <f t="array" ref="V1689">_xlfn.IFS($B$6=1,S1689*$B$10,AND(R1688=0,R1689&gt;=1,I1689&gt;=$B$6*$B$8-1),V1688+$B$6*$B$10*$B$8,AND(R1688=0,R1689&gt;=1,I1689&lt;$B$6*$B$8-1),V1688+I1688*$B$10,TRUE,V1688)</f>
        <v>7400</v>
      </c>
      <c r="W1689" s="17">
        <f t="shared" si="104"/>
        <v>263.34519572953741</v>
      </c>
    </row>
    <row r="1690" spans="7:23" x14ac:dyDescent="0.25">
      <c r="G1690" s="15">
        <v>1688</v>
      </c>
      <c r="H1690" s="1">
        <f t="shared" si="101"/>
        <v>28.116666666666667</v>
      </c>
      <c r="I1690" s="15" cm="1">
        <f t="array" ref="I1690">_xlfn.IFS(J1689&gt;=$C$13-$B$26,MINA(I1689+$B$13-S1690+S1689,$B$11),I1689=$B$11,MINA(I1689-S1690+S1689,$B$11),TRUE,MAXA(I1689-S1690+S1689,0))</f>
        <v>0</v>
      </c>
      <c r="J1690" s="1" cm="1">
        <f t="array" ref="J1690">_xlfn.IFS(J1689&gt;=$C$13-$B$26,0,I1689&lt;$B$11,J1689+$B$26,TRUE,0)</f>
        <v>1.0833333333333344</v>
      </c>
      <c r="K1690" s="3" cm="1">
        <f t="array" ref="K1690">_xlfn.IFS(AND(NOT($K1689=0),$L1689),0,NOT($L1689),$K1689+$B$26,TRUE,$K1689)</f>
        <v>0.83333333333333426</v>
      </c>
      <c r="L1690" s="3" t="b" cm="1">
        <f t="array" ref="L1690">_xlfn.IFS(AND($I1690&gt;0,$K1690&gt;=$C$5-$B$26),TRUE,$R1690&gt;=$B$6,FALSE,$I1690=0,FALSE,TRUE,$L1689)</f>
        <v>0</v>
      </c>
      <c r="M1690" s="3" t="b" cm="1">
        <f t="array" ref="M1690">_xlfn.IFS($N1690&gt;=$B$4-$B$26,FALSE,AND($I1690&gt;0,$K1690&gt;=$B$5-$B$26),TRUE,AND($L1690,NOT($M1689)),FALSE,$M1689,TRUE,TRUE,FALSE)</f>
        <v>0</v>
      </c>
      <c r="N1690" s="3" cm="1">
        <f t="array" ref="N1690">_xlfn.IFS($M1689,$N1689+$B$26,NOT($M1689),0,TRUE,$M1689)</f>
        <v>0</v>
      </c>
      <c r="O1690" s="3" t="b" cm="1">
        <f t="array" ref="O1690">_xlfn.IFS($M1690,FALSE,AND($L1690,NOT($M1690),$R1690&lt;$B$6,$I1690&gt;0),TRUE,TRUE,FALSE)</f>
        <v>0</v>
      </c>
      <c r="P1690" s="3" cm="1">
        <f t="array" ref="P1690">_xlfn.IFS($P1689&gt;=$C$7-$B$26,0,$O1689,$P1689+$B$26,TRUE,0)</f>
        <v>0</v>
      </c>
      <c r="Q1690" s="3" t="b" cm="1">
        <f t="array" ref="Q1690">_xlfn.IFS(AND($L1690,NOT($M1690),NOT($O1690)),TRUE,$R1690&gt;=$B$6,FALSE,AND($L1690,NOT($M1690),$O1690,$P1690=0),TRUE,TRUE,FALSE)</f>
        <v>0</v>
      </c>
      <c r="R1690" s="3" cm="1">
        <f t="array" ref="R1690">_xlfn.IFS(AND($Q1689,$R1689&lt;$B$6),$R1689+1,AND(NOT($L1689),$R1689&gt;0),0,TRUE,$R1689)</f>
        <v>0</v>
      </c>
      <c r="S1690" s="1" cm="1">
        <f t="array" ref="S1690">_xlfn.IFS(AND(Q1689,I1689&gt;$B$8),S1689+$B$8,AND(Q1689,I1689&lt;=$B$8),S1689+I1689,TRUE,$S1689)</f>
        <v>74</v>
      </c>
      <c r="T1690" s="1">
        <f t="shared" si="102"/>
        <v>6660</v>
      </c>
      <c r="U1690" s="17">
        <f t="shared" si="103"/>
        <v>236.87018375815055</v>
      </c>
      <c r="V1690" s="47" cm="1">
        <f t="array" ref="V1690">_xlfn.IFS($B$6=1,S1690*$B$10,AND(R1689=0,R1690&gt;=1,I1690&gt;=$B$6*$B$8-1),V1689+$B$6*$B$10*$B$8,AND(R1689=0,R1690&gt;=1,I1690&lt;$B$6*$B$8-1),V1689+I1689*$B$10,TRUE,V1689)</f>
        <v>7400</v>
      </c>
      <c r="W1690" s="17">
        <f t="shared" si="104"/>
        <v>263.18909306461171</v>
      </c>
    </row>
    <row r="1691" spans="7:23" x14ac:dyDescent="0.25">
      <c r="G1691" s="15">
        <v>1689</v>
      </c>
      <c r="H1691" s="1">
        <f t="shared" si="101"/>
        <v>28.133333333333333</v>
      </c>
      <c r="I1691" s="15" cm="1">
        <f t="array" ref="I1691">_xlfn.IFS(J1690&gt;=$C$13-$B$26,MINA(I1690+$B$13-S1691+S1690,$B$11),I1690=$B$11,MINA(I1690-S1691+S1690,$B$11),TRUE,MAXA(I1690-S1691+S1690,0))</f>
        <v>0</v>
      </c>
      <c r="J1691" s="1" cm="1">
        <f t="array" ref="J1691">_xlfn.IFS(J1690&gt;=$C$13-$B$26,0,I1690&lt;$B$11,J1690+$B$26,TRUE,0)</f>
        <v>1.100000000000001</v>
      </c>
      <c r="K1691" s="3" cm="1">
        <f t="array" ref="K1691">_xlfn.IFS(AND(NOT($K1690=0),$L1690),0,NOT($L1690),$K1690+$B$26,TRUE,$K1690)</f>
        <v>0.85000000000000098</v>
      </c>
      <c r="L1691" s="3" t="b" cm="1">
        <f t="array" ref="L1691">_xlfn.IFS(AND($I1691&gt;0,$K1691&gt;=$C$5-$B$26),TRUE,$R1691&gt;=$B$6,FALSE,$I1691=0,FALSE,TRUE,$L1690)</f>
        <v>0</v>
      </c>
      <c r="M1691" s="3" t="b" cm="1">
        <f t="array" ref="M1691">_xlfn.IFS($N1691&gt;=$B$4-$B$26,FALSE,AND($I1691&gt;0,$K1691&gt;=$B$5-$B$26),TRUE,AND($L1691,NOT($M1690)),FALSE,$M1690,TRUE,TRUE,FALSE)</f>
        <v>0</v>
      </c>
      <c r="N1691" s="3" cm="1">
        <f t="array" ref="N1691">_xlfn.IFS($M1690,$N1690+$B$26,NOT($M1690),0,TRUE,$M1690)</f>
        <v>0</v>
      </c>
      <c r="O1691" s="3" t="b" cm="1">
        <f t="array" ref="O1691">_xlfn.IFS($M1691,FALSE,AND($L1691,NOT($M1691),$R1691&lt;$B$6,$I1691&gt;0),TRUE,TRUE,FALSE)</f>
        <v>0</v>
      </c>
      <c r="P1691" s="3" cm="1">
        <f t="array" ref="P1691">_xlfn.IFS($P1690&gt;=$C$7-$B$26,0,$O1690,$P1690+$B$26,TRUE,0)</f>
        <v>0</v>
      </c>
      <c r="Q1691" s="3" t="b" cm="1">
        <f t="array" ref="Q1691">_xlfn.IFS(AND($L1691,NOT($M1691),NOT($O1691)),TRUE,$R1691&gt;=$B$6,FALSE,AND($L1691,NOT($M1691),$O1691,$P1691=0),TRUE,TRUE,FALSE)</f>
        <v>0</v>
      </c>
      <c r="R1691" s="3" cm="1">
        <f t="array" ref="R1691">_xlfn.IFS(AND($Q1690,$R1690&lt;$B$6),$R1690+1,AND(NOT($L1690),$R1690&gt;0),0,TRUE,$R1690)</f>
        <v>0</v>
      </c>
      <c r="S1691" s="1" cm="1">
        <f t="array" ref="S1691">_xlfn.IFS(AND(Q1690,I1690&gt;$B$8),S1690+$B$8,AND(Q1690,I1690&lt;=$B$8),S1690+I1690,TRUE,$S1690)</f>
        <v>74</v>
      </c>
      <c r="T1691" s="1">
        <f t="shared" si="102"/>
        <v>6660</v>
      </c>
      <c r="U1691" s="17">
        <f t="shared" si="103"/>
        <v>236.72985781990522</v>
      </c>
      <c r="V1691" s="47" cm="1">
        <f t="array" ref="V1691">_xlfn.IFS($B$6=1,S1691*$B$10,AND(R1690=0,R1691&gt;=1,I1691&gt;=$B$6*$B$8-1),V1690+$B$6*$B$10*$B$8,AND(R1690=0,R1691&gt;=1,I1691&lt;$B$6*$B$8-1),V1690+I1690*$B$10,TRUE,V1690)</f>
        <v>7400</v>
      </c>
      <c r="W1691" s="17">
        <f t="shared" si="104"/>
        <v>263.03317535545023</v>
      </c>
    </row>
    <row r="1692" spans="7:23" x14ac:dyDescent="0.25">
      <c r="G1692" s="15">
        <v>1690</v>
      </c>
      <c r="H1692" s="1">
        <f t="shared" si="101"/>
        <v>28.15</v>
      </c>
      <c r="I1692" s="15" cm="1">
        <f t="array" ref="I1692">_xlfn.IFS(J1691&gt;=$C$13-$B$26,MINA(I1691+$B$13-S1692+S1691,$B$11),I1691=$B$11,MINA(I1691-S1692+S1691,$B$11),TRUE,MAXA(I1691-S1692+S1691,0))</f>
        <v>0</v>
      </c>
      <c r="J1692" s="1" cm="1">
        <f t="array" ref="J1692">_xlfn.IFS(J1691&gt;=$C$13-$B$26,0,I1691&lt;$B$11,J1691+$B$26,TRUE,0)</f>
        <v>1.1166666666666676</v>
      </c>
      <c r="K1692" s="3" cm="1">
        <f t="array" ref="K1692">_xlfn.IFS(AND(NOT($K1691=0),$L1691),0,NOT($L1691),$K1691+$B$26,TRUE,$K1691)</f>
        <v>0.8666666666666677</v>
      </c>
      <c r="L1692" s="3" t="b" cm="1">
        <f t="array" ref="L1692">_xlfn.IFS(AND($I1692&gt;0,$K1692&gt;=$C$5-$B$26),TRUE,$R1692&gt;=$B$6,FALSE,$I1692=0,FALSE,TRUE,$L1691)</f>
        <v>0</v>
      </c>
      <c r="M1692" s="3" t="b" cm="1">
        <f t="array" ref="M1692">_xlfn.IFS($N1692&gt;=$B$4-$B$26,FALSE,AND($I1692&gt;0,$K1692&gt;=$B$5-$B$26),TRUE,AND($L1692,NOT($M1691)),FALSE,$M1691,TRUE,TRUE,FALSE)</f>
        <v>0</v>
      </c>
      <c r="N1692" s="3" cm="1">
        <f t="array" ref="N1692">_xlfn.IFS($M1691,$N1691+$B$26,NOT($M1691),0,TRUE,$M1691)</f>
        <v>0</v>
      </c>
      <c r="O1692" s="3" t="b" cm="1">
        <f t="array" ref="O1692">_xlfn.IFS($M1692,FALSE,AND($L1692,NOT($M1692),$R1692&lt;$B$6,$I1692&gt;0),TRUE,TRUE,FALSE)</f>
        <v>0</v>
      </c>
      <c r="P1692" s="3" cm="1">
        <f t="array" ref="P1692">_xlfn.IFS($P1691&gt;=$C$7-$B$26,0,$O1691,$P1691+$B$26,TRUE,0)</f>
        <v>0</v>
      </c>
      <c r="Q1692" s="3" t="b" cm="1">
        <f t="array" ref="Q1692">_xlfn.IFS(AND($L1692,NOT($M1692),NOT($O1692)),TRUE,$R1692&gt;=$B$6,FALSE,AND($L1692,NOT($M1692),$O1692,$P1692=0),TRUE,TRUE,FALSE)</f>
        <v>0</v>
      </c>
      <c r="R1692" s="3" cm="1">
        <f t="array" ref="R1692">_xlfn.IFS(AND($Q1691,$R1691&lt;$B$6),$R1691+1,AND(NOT($L1691),$R1691&gt;0),0,TRUE,$R1691)</f>
        <v>0</v>
      </c>
      <c r="S1692" s="1" cm="1">
        <f t="array" ref="S1692">_xlfn.IFS(AND(Q1691,I1691&gt;$B$8),S1691+$B$8,AND(Q1691,I1691&lt;=$B$8),S1691+I1691,TRUE,$S1691)</f>
        <v>74</v>
      </c>
      <c r="T1692" s="1">
        <f t="shared" si="102"/>
        <v>6660</v>
      </c>
      <c r="U1692" s="17">
        <f t="shared" si="103"/>
        <v>236.58969804618118</v>
      </c>
      <c r="V1692" s="47" cm="1">
        <f t="array" ref="V1692">_xlfn.IFS($B$6=1,S1692*$B$10,AND(R1691=0,R1692&gt;=1,I1692&gt;=$B$6*$B$8-1),V1691+$B$6*$B$10*$B$8,AND(R1691=0,R1692&gt;=1,I1692&lt;$B$6*$B$8-1),V1691+I1691*$B$10,TRUE,V1691)</f>
        <v>7400</v>
      </c>
      <c r="W1692" s="17">
        <f t="shared" si="104"/>
        <v>262.87744227353465</v>
      </c>
    </row>
    <row r="1693" spans="7:23" x14ac:dyDescent="0.25">
      <c r="G1693" s="15">
        <v>1691</v>
      </c>
      <c r="H1693" s="1">
        <f t="shared" si="101"/>
        <v>28.166666666666668</v>
      </c>
      <c r="I1693" s="15" cm="1">
        <f t="array" ref="I1693">_xlfn.IFS(J1692&gt;=$C$13-$B$26,MINA(I1692+$B$13-S1693+S1692,$B$11),I1692=$B$11,MINA(I1692-S1693+S1692,$B$11),TRUE,MAXA(I1692-S1693+S1692,0))</f>
        <v>0</v>
      </c>
      <c r="J1693" s="1" cm="1">
        <f t="array" ref="J1693">_xlfn.IFS(J1692&gt;=$C$13-$B$26,0,I1692&lt;$B$11,J1692+$B$26,TRUE,0)</f>
        <v>1.1333333333333342</v>
      </c>
      <c r="K1693" s="3" cm="1">
        <f t="array" ref="K1693">_xlfn.IFS(AND(NOT($K1692=0),$L1692),0,NOT($L1692),$K1692+$B$26,TRUE,$K1692)</f>
        <v>0.88333333333333441</v>
      </c>
      <c r="L1693" s="3" t="b" cm="1">
        <f t="array" ref="L1693">_xlfn.IFS(AND($I1693&gt;0,$K1693&gt;=$C$5-$B$26),TRUE,$R1693&gt;=$B$6,FALSE,$I1693=0,FALSE,TRUE,$L1692)</f>
        <v>0</v>
      </c>
      <c r="M1693" s="3" t="b" cm="1">
        <f t="array" ref="M1693">_xlfn.IFS($N1693&gt;=$B$4-$B$26,FALSE,AND($I1693&gt;0,$K1693&gt;=$B$5-$B$26),TRUE,AND($L1693,NOT($M1692)),FALSE,$M1692,TRUE,TRUE,FALSE)</f>
        <v>0</v>
      </c>
      <c r="N1693" s="3" cm="1">
        <f t="array" ref="N1693">_xlfn.IFS($M1692,$N1692+$B$26,NOT($M1692),0,TRUE,$M1692)</f>
        <v>0</v>
      </c>
      <c r="O1693" s="3" t="b" cm="1">
        <f t="array" ref="O1693">_xlfn.IFS($M1693,FALSE,AND($L1693,NOT($M1693),$R1693&lt;$B$6,$I1693&gt;0),TRUE,TRUE,FALSE)</f>
        <v>0</v>
      </c>
      <c r="P1693" s="3" cm="1">
        <f t="array" ref="P1693">_xlfn.IFS($P1692&gt;=$C$7-$B$26,0,$O1692,$P1692+$B$26,TRUE,0)</f>
        <v>0</v>
      </c>
      <c r="Q1693" s="3" t="b" cm="1">
        <f t="array" ref="Q1693">_xlfn.IFS(AND($L1693,NOT($M1693),NOT($O1693)),TRUE,$R1693&gt;=$B$6,FALSE,AND($L1693,NOT($M1693),$O1693,$P1693=0),TRUE,TRUE,FALSE)</f>
        <v>0</v>
      </c>
      <c r="R1693" s="3" cm="1">
        <f t="array" ref="R1693">_xlfn.IFS(AND($Q1692,$R1692&lt;$B$6),$R1692+1,AND(NOT($L1692),$R1692&gt;0),0,TRUE,$R1692)</f>
        <v>0</v>
      </c>
      <c r="S1693" s="1" cm="1">
        <f t="array" ref="S1693">_xlfn.IFS(AND(Q1692,I1692&gt;$B$8),S1692+$B$8,AND(Q1692,I1692&lt;=$B$8),S1692+I1692,TRUE,$S1692)</f>
        <v>74</v>
      </c>
      <c r="T1693" s="1">
        <f t="shared" si="102"/>
        <v>6660</v>
      </c>
      <c r="U1693" s="17">
        <f t="shared" si="103"/>
        <v>236.44970414201183</v>
      </c>
      <c r="V1693" s="47" cm="1">
        <f t="array" ref="V1693">_xlfn.IFS($B$6=1,S1693*$B$10,AND(R1692=0,R1693&gt;=1,I1693&gt;=$B$6*$B$8-1),V1692+$B$6*$B$10*$B$8,AND(R1692=0,R1693&gt;=1,I1693&lt;$B$6*$B$8-1),V1692+I1692*$B$10,TRUE,V1692)</f>
        <v>7400</v>
      </c>
      <c r="W1693" s="17">
        <f t="shared" si="104"/>
        <v>262.72189349112426</v>
      </c>
    </row>
    <row r="1694" spans="7:23" x14ac:dyDescent="0.25">
      <c r="G1694" s="15">
        <v>1692</v>
      </c>
      <c r="H1694" s="1">
        <f t="shared" si="101"/>
        <v>28.183333333333334</v>
      </c>
      <c r="I1694" s="15" cm="1">
        <f t="array" ref="I1694">_xlfn.IFS(J1693&gt;=$C$13-$B$26,MINA(I1693+$B$13-S1694+S1693,$B$11),I1693=$B$11,MINA(I1693-S1694+S1693,$B$11),TRUE,MAXA(I1693-S1694+S1693,0))</f>
        <v>0</v>
      </c>
      <c r="J1694" s="1" cm="1">
        <f t="array" ref="J1694">_xlfn.IFS(J1693&gt;=$C$13-$B$26,0,I1693&lt;$B$11,J1693+$B$26,TRUE,0)</f>
        <v>1.1500000000000008</v>
      </c>
      <c r="K1694" s="3" cm="1">
        <f t="array" ref="K1694">_xlfn.IFS(AND(NOT($K1693=0),$L1693),0,NOT($L1693),$K1693+$B$26,TRUE,$K1693)</f>
        <v>0.90000000000000113</v>
      </c>
      <c r="L1694" s="3" t="b" cm="1">
        <f t="array" ref="L1694">_xlfn.IFS(AND($I1694&gt;0,$K1694&gt;=$C$5-$B$26),TRUE,$R1694&gt;=$B$6,FALSE,$I1694=0,FALSE,TRUE,$L1693)</f>
        <v>0</v>
      </c>
      <c r="M1694" s="3" t="b" cm="1">
        <f t="array" ref="M1694">_xlfn.IFS($N1694&gt;=$B$4-$B$26,FALSE,AND($I1694&gt;0,$K1694&gt;=$B$5-$B$26),TRUE,AND($L1694,NOT($M1693)),FALSE,$M1693,TRUE,TRUE,FALSE)</f>
        <v>0</v>
      </c>
      <c r="N1694" s="3" cm="1">
        <f t="array" ref="N1694">_xlfn.IFS($M1693,$N1693+$B$26,NOT($M1693),0,TRUE,$M1693)</f>
        <v>0</v>
      </c>
      <c r="O1694" s="3" t="b" cm="1">
        <f t="array" ref="O1694">_xlfn.IFS($M1694,FALSE,AND($L1694,NOT($M1694),$R1694&lt;$B$6,$I1694&gt;0),TRUE,TRUE,FALSE)</f>
        <v>0</v>
      </c>
      <c r="P1694" s="3" cm="1">
        <f t="array" ref="P1694">_xlfn.IFS($P1693&gt;=$C$7-$B$26,0,$O1693,$P1693+$B$26,TRUE,0)</f>
        <v>0</v>
      </c>
      <c r="Q1694" s="3" t="b" cm="1">
        <f t="array" ref="Q1694">_xlfn.IFS(AND($L1694,NOT($M1694),NOT($O1694)),TRUE,$R1694&gt;=$B$6,FALSE,AND($L1694,NOT($M1694),$O1694,$P1694=0),TRUE,TRUE,FALSE)</f>
        <v>0</v>
      </c>
      <c r="R1694" s="3" cm="1">
        <f t="array" ref="R1694">_xlfn.IFS(AND($Q1693,$R1693&lt;$B$6),$R1693+1,AND(NOT($L1693),$R1693&gt;0),0,TRUE,$R1693)</f>
        <v>0</v>
      </c>
      <c r="S1694" s="1" cm="1">
        <f t="array" ref="S1694">_xlfn.IFS(AND(Q1693,I1693&gt;$B$8),S1693+$B$8,AND(Q1693,I1693&lt;=$B$8),S1693+I1693,TRUE,$S1693)</f>
        <v>74</v>
      </c>
      <c r="T1694" s="1">
        <f t="shared" si="102"/>
        <v>6660</v>
      </c>
      <c r="U1694" s="17">
        <f t="shared" si="103"/>
        <v>236.30987581312831</v>
      </c>
      <c r="V1694" s="47" cm="1">
        <f t="array" ref="V1694">_xlfn.IFS($B$6=1,S1694*$B$10,AND(R1693=0,R1694&gt;=1,I1694&gt;=$B$6*$B$8-1),V1693+$B$6*$B$10*$B$8,AND(R1693=0,R1694&gt;=1,I1694&lt;$B$6*$B$8-1),V1693+I1693*$B$10,TRUE,V1693)</f>
        <v>7400</v>
      </c>
      <c r="W1694" s="17">
        <f t="shared" si="104"/>
        <v>262.56652868125371</v>
      </c>
    </row>
    <row r="1695" spans="7:23" x14ac:dyDescent="0.25">
      <c r="G1695" s="15">
        <v>1693</v>
      </c>
      <c r="H1695" s="1">
        <f t="shared" si="101"/>
        <v>28.2</v>
      </c>
      <c r="I1695" s="15" cm="1">
        <f t="array" ref="I1695">_xlfn.IFS(J1694&gt;=$C$13-$B$26,MINA(I1694+$B$13-S1695+S1694,$B$11),I1694=$B$11,MINA(I1694-S1695+S1694,$B$11),TRUE,MAXA(I1694-S1695+S1694,0))</f>
        <v>0</v>
      </c>
      <c r="J1695" s="1" cm="1">
        <f t="array" ref="J1695">_xlfn.IFS(J1694&gt;=$C$13-$B$26,0,I1694&lt;$B$11,J1694+$B$26,TRUE,0)</f>
        <v>1.1666666666666674</v>
      </c>
      <c r="K1695" s="3" cm="1">
        <f t="array" ref="K1695">_xlfn.IFS(AND(NOT($K1694=0),$L1694),0,NOT($L1694),$K1694+$B$26,TRUE,$K1694)</f>
        <v>0.91666666666666785</v>
      </c>
      <c r="L1695" s="3" t="b" cm="1">
        <f t="array" ref="L1695">_xlfn.IFS(AND($I1695&gt;0,$K1695&gt;=$C$5-$B$26),TRUE,$R1695&gt;=$B$6,FALSE,$I1695=0,FALSE,TRUE,$L1694)</f>
        <v>0</v>
      </c>
      <c r="M1695" s="3" t="b" cm="1">
        <f t="array" ref="M1695">_xlfn.IFS($N1695&gt;=$B$4-$B$26,FALSE,AND($I1695&gt;0,$K1695&gt;=$B$5-$B$26),TRUE,AND($L1695,NOT($M1694)),FALSE,$M1694,TRUE,TRUE,FALSE)</f>
        <v>0</v>
      </c>
      <c r="N1695" s="3" cm="1">
        <f t="array" ref="N1695">_xlfn.IFS($M1694,$N1694+$B$26,NOT($M1694),0,TRUE,$M1694)</f>
        <v>0</v>
      </c>
      <c r="O1695" s="3" t="b" cm="1">
        <f t="array" ref="O1695">_xlfn.IFS($M1695,FALSE,AND($L1695,NOT($M1695),$R1695&lt;$B$6,$I1695&gt;0),TRUE,TRUE,FALSE)</f>
        <v>0</v>
      </c>
      <c r="P1695" s="3" cm="1">
        <f t="array" ref="P1695">_xlfn.IFS($P1694&gt;=$C$7-$B$26,0,$O1694,$P1694+$B$26,TRUE,0)</f>
        <v>0</v>
      </c>
      <c r="Q1695" s="3" t="b" cm="1">
        <f t="array" ref="Q1695">_xlfn.IFS(AND($L1695,NOT($M1695),NOT($O1695)),TRUE,$R1695&gt;=$B$6,FALSE,AND($L1695,NOT($M1695),$O1695,$P1695=0),TRUE,TRUE,FALSE)</f>
        <v>0</v>
      </c>
      <c r="R1695" s="3" cm="1">
        <f t="array" ref="R1695">_xlfn.IFS(AND($Q1694,$R1694&lt;$B$6),$R1694+1,AND(NOT($L1694),$R1694&gt;0),0,TRUE,$R1694)</f>
        <v>0</v>
      </c>
      <c r="S1695" s="1" cm="1">
        <f t="array" ref="S1695">_xlfn.IFS(AND(Q1694,I1694&gt;$B$8),S1694+$B$8,AND(Q1694,I1694&lt;=$B$8),S1694+I1694,TRUE,$S1694)</f>
        <v>74</v>
      </c>
      <c r="T1695" s="1">
        <f t="shared" si="102"/>
        <v>6660</v>
      </c>
      <c r="U1695" s="17">
        <f t="shared" si="103"/>
        <v>236.17021276595744</v>
      </c>
      <c r="V1695" s="47" cm="1">
        <f t="array" ref="V1695">_xlfn.IFS($B$6=1,S1695*$B$10,AND(R1694=0,R1695&gt;=1,I1695&gt;=$B$6*$B$8-1),V1694+$B$6*$B$10*$B$8,AND(R1694=0,R1695&gt;=1,I1695&lt;$B$6*$B$8-1),V1694+I1694*$B$10,TRUE,V1694)</f>
        <v>7400</v>
      </c>
      <c r="W1695" s="17">
        <f t="shared" si="104"/>
        <v>262.41134751773052</v>
      </c>
    </row>
    <row r="1696" spans="7:23" x14ac:dyDescent="0.25">
      <c r="G1696" s="15">
        <v>1694</v>
      </c>
      <c r="H1696" s="1">
        <f t="shared" si="101"/>
        <v>28.216666666666665</v>
      </c>
      <c r="I1696" s="15" cm="1">
        <f t="array" ref="I1696">_xlfn.IFS(J1695&gt;=$C$13-$B$26,MINA(I1695+$B$13-S1696+S1695,$B$11),I1695=$B$11,MINA(I1695-S1696+S1695,$B$11),TRUE,MAXA(I1695-S1696+S1695,0))</f>
        <v>0</v>
      </c>
      <c r="J1696" s="1" cm="1">
        <f t="array" ref="J1696">_xlfn.IFS(J1695&gt;=$C$13-$B$26,0,I1695&lt;$B$11,J1695+$B$26,TRUE,0)</f>
        <v>1.183333333333334</v>
      </c>
      <c r="K1696" s="3" cm="1">
        <f t="array" ref="K1696">_xlfn.IFS(AND(NOT($K1695=0),$L1695),0,NOT($L1695),$K1695+$B$26,TRUE,$K1695)</f>
        <v>0.93333333333333457</v>
      </c>
      <c r="L1696" s="3" t="b" cm="1">
        <f t="array" ref="L1696">_xlfn.IFS(AND($I1696&gt;0,$K1696&gt;=$C$5-$B$26),TRUE,$R1696&gt;=$B$6,FALSE,$I1696=0,FALSE,TRUE,$L1695)</f>
        <v>0</v>
      </c>
      <c r="M1696" s="3" t="b" cm="1">
        <f t="array" ref="M1696">_xlfn.IFS($N1696&gt;=$B$4-$B$26,FALSE,AND($I1696&gt;0,$K1696&gt;=$B$5-$B$26),TRUE,AND($L1696,NOT($M1695)),FALSE,$M1695,TRUE,TRUE,FALSE)</f>
        <v>0</v>
      </c>
      <c r="N1696" s="3" cm="1">
        <f t="array" ref="N1696">_xlfn.IFS($M1695,$N1695+$B$26,NOT($M1695),0,TRUE,$M1695)</f>
        <v>0</v>
      </c>
      <c r="O1696" s="3" t="b" cm="1">
        <f t="array" ref="O1696">_xlfn.IFS($M1696,FALSE,AND($L1696,NOT($M1696),$R1696&lt;$B$6,$I1696&gt;0),TRUE,TRUE,FALSE)</f>
        <v>0</v>
      </c>
      <c r="P1696" s="3" cm="1">
        <f t="array" ref="P1696">_xlfn.IFS($P1695&gt;=$C$7-$B$26,0,$O1695,$P1695+$B$26,TRUE,0)</f>
        <v>0</v>
      </c>
      <c r="Q1696" s="3" t="b" cm="1">
        <f t="array" ref="Q1696">_xlfn.IFS(AND($L1696,NOT($M1696),NOT($O1696)),TRUE,$R1696&gt;=$B$6,FALSE,AND($L1696,NOT($M1696),$O1696,$P1696=0),TRUE,TRUE,FALSE)</f>
        <v>0</v>
      </c>
      <c r="R1696" s="3" cm="1">
        <f t="array" ref="R1696">_xlfn.IFS(AND($Q1695,$R1695&lt;$B$6),$R1695+1,AND(NOT($L1695),$R1695&gt;0),0,TRUE,$R1695)</f>
        <v>0</v>
      </c>
      <c r="S1696" s="1" cm="1">
        <f t="array" ref="S1696">_xlfn.IFS(AND(Q1695,I1695&gt;$B$8),S1695+$B$8,AND(Q1695,I1695&lt;=$B$8),S1695+I1695,TRUE,$S1695)</f>
        <v>74</v>
      </c>
      <c r="T1696" s="1">
        <f t="shared" si="102"/>
        <v>6660</v>
      </c>
      <c r="U1696" s="17">
        <f t="shared" si="103"/>
        <v>236.03071470761964</v>
      </c>
      <c r="V1696" s="47" cm="1">
        <f t="array" ref="V1696">_xlfn.IFS($B$6=1,S1696*$B$10,AND(R1695=0,R1696&gt;=1,I1696&gt;=$B$6*$B$8-1),V1695+$B$6*$B$10*$B$8,AND(R1695=0,R1696&gt;=1,I1696&lt;$B$6*$B$8-1),V1695+I1695*$B$10,TRUE,V1695)</f>
        <v>7400</v>
      </c>
      <c r="W1696" s="17">
        <f t="shared" si="104"/>
        <v>262.25634967513292</v>
      </c>
    </row>
    <row r="1697" spans="7:23" x14ac:dyDescent="0.25">
      <c r="G1697" s="15">
        <v>1695</v>
      </c>
      <c r="H1697" s="1">
        <f t="shared" si="101"/>
        <v>28.233333333333334</v>
      </c>
      <c r="I1697" s="15" cm="1">
        <f t="array" ref="I1697">_xlfn.IFS(J1696&gt;=$C$13-$B$26,MINA(I1696+$B$13-S1697+S1696,$B$11),I1696=$B$11,MINA(I1696-S1697+S1696,$B$11),TRUE,MAXA(I1696-S1697+S1696,0))</f>
        <v>0</v>
      </c>
      <c r="J1697" s="1" cm="1">
        <f t="array" ref="J1697">_xlfn.IFS(J1696&gt;=$C$13-$B$26,0,I1696&lt;$B$11,J1696+$B$26,TRUE,0)</f>
        <v>1.2000000000000006</v>
      </c>
      <c r="K1697" s="3" cm="1">
        <f t="array" ref="K1697">_xlfn.IFS(AND(NOT($K1696=0),$L1696),0,NOT($L1696),$K1696+$B$26,TRUE,$K1696)</f>
        <v>0.95000000000000129</v>
      </c>
      <c r="L1697" s="3" t="b" cm="1">
        <f t="array" ref="L1697">_xlfn.IFS(AND($I1697&gt;0,$K1697&gt;=$C$5-$B$26),TRUE,$R1697&gt;=$B$6,FALSE,$I1697=0,FALSE,TRUE,$L1696)</f>
        <v>0</v>
      </c>
      <c r="M1697" s="3" t="b" cm="1">
        <f t="array" ref="M1697">_xlfn.IFS($N1697&gt;=$B$4-$B$26,FALSE,AND($I1697&gt;0,$K1697&gt;=$B$5-$B$26),TRUE,AND($L1697,NOT($M1696)),FALSE,$M1696,TRUE,TRUE,FALSE)</f>
        <v>0</v>
      </c>
      <c r="N1697" s="3" cm="1">
        <f t="array" ref="N1697">_xlfn.IFS($M1696,$N1696+$B$26,NOT($M1696),0,TRUE,$M1696)</f>
        <v>0</v>
      </c>
      <c r="O1697" s="3" t="b" cm="1">
        <f t="array" ref="O1697">_xlfn.IFS($M1697,FALSE,AND($L1697,NOT($M1697),$R1697&lt;$B$6,$I1697&gt;0),TRUE,TRUE,FALSE)</f>
        <v>0</v>
      </c>
      <c r="P1697" s="3" cm="1">
        <f t="array" ref="P1697">_xlfn.IFS($P1696&gt;=$C$7-$B$26,0,$O1696,$P1696+$B$26,TRUE,0)</f>
        <v>0</v>
      </c>
      <c r="Q1697" s="3" t="b" cm="1">
        <f t="array" ref="Q1697">_xlfn.IFS(AND($L1697,NOT($M1697),NOT($O1697)),TRUE,$R1697&gt;=$B$6,FALSE,AND($L1697,NOT($M1697),$O1697,$P1697=0),TRUE,TRUE,FALSE)</f>
        <v>0</v>
      </c>
      <c r="R1697" s="3" cm="1">
        <f t="array" ref="R1697">_xlfn.IFS(AND($Q1696,$R1696&lt;$B$6),$R1696+1,AND(NOT($L1696),$R1696&gt;0),0,TRUE,$R1696)</f>
        <v>0</v>
      </c>
      <c r="S1697" s="1" cm="1">
        <f t="array" ref="S1697">_xlfn.IFS(AND(Q1696,I1696&gt;$B$8),S1696+$B$8,AND(Q1696,I1696&lt;=$B$8),S1696+I1696,TRUE,$S1696)</f>
        <v>74</v>
      </c>
      <c r="T1697" s="1">
        <f t="shared" si="102"/>
        <v>6660</v>
      </c>
      <c r="U1697" s="17">
        <f t="shared" si="103"/>
        <v>235.89138134592679</v>
      </c>
      <c r="V1697" s="47" cm="1">
        <f t="array" ref="V1697">_xlfn.IFS($B$6=1,S1697*$B$10,AND(R1696=0,R1697&gt;=1,I1697&gt;=$B$6*$B$8-1),V1696+$B$6*$B$10*$B$8,AND(R1696=0,R1697&gt;=1,I1697&lt;$B$6*$B$8-1),V1696+I1696*$B$10,TRUE,V1696)</f>
        <v>7400</v>
      </c>
      <c r="W1697" s="17">
        <f t="shared" si="104"/>
        <v>262.10153482880753</v>
      </c>
    </row>
    <row r="1698" spans="7:23" x14ac:dyDescent="0.25">
      <c r="G1698" s="15">
        <v>1696</v>
      </c>
      <c r="H1698" s="1">
        <f t="shared" si="101"/>
        <v>28.25</v>
      </c>
      <c r="I1698" s="15" cm="1">
        <f t="array" ref="I1698">_xlfn.IFS(J1697&gt;=$C$13-$B$26,MINA(I1697+$B$13-S1698+S1697,$B$11),I1697=$B$11,MINA(I1697-S1698+S1697,$B$11),TRUE,MAXA(I1697-S1698+S1697,0))</f>
        <v>0</v>
      </c>
      <c r="J1698" s="1" cm="1">
        <f t="array" ref="J1698">_xlfn.IFS(J1697&gt;=$C$13-$B$26,0,I1697&lt;$B$11,J1697+$B$26,TRUE,0)</f>
        <v>1.2166666666666672</v>
      </c>
      <c r="K1698" s="3" cm="1">
        <f t="array" ref="K1698">_xlfn.IFS(AND(NOT($K1697=0),$L1697),0,NOT($L1697),$K1697+$B$26,TRUE,$K1697)</f>
        <v>0.96666666666666801</v>
      </c>
      <c r="L1698" s="3" t="b" cm="1">
        <f t="array" ref="L1698">_xlfn.IFS(AND($I1698&gt;0,$K1698&gt;=$C$5-$B$26),TRUE,$R1698&gt;=$B$6,FALSE,$I1698=0,FALSE,TRUE,$L1697)</f>
        <v>0</v>
      </c>
      <c r="M1698" s="3" t="b" cm="1">
        <f t="array" ref="M1698">_xlfn.IFS($N1698&gt;=$B$4-$B$26,FALSE,AND($I1698&gt;0,$K1698&gt;=$B$5-$B$26),TRUE,AND($L1698,NOT($M1697)),FALSE,$M1697,TRUE,TRUE,FALSE)</f>
        <v>0</v>
      </c>
      <c r="N1698" s="3" cm="1">
        <f t="array" ref="N1698">_xlfn.IFS($M1697,$N1697+$B$26,NOT($M1697),0,TRUE,$M1697)</f>
        <v>0</v>
      </c>
      <c r="O1698" s="3" t="b" cm="1">
        <f t="array" ref="O1698">_xlfn.IFS($M1698,FALSE,AND($L1698,NOT($M1698),$R1698&lt;$B$6,$I1698&gt;0),TRUE,TRUE,FALSE)</f>
        <v>0</v>
      </c>
      <c r="P1698" s="3" cm="1">
        <f t="array" ref="P1698">_xlfn.IFS($P1697&gt;=$C$7-$B$26,0,$O1697,$P1697+$B$26,TRUE,0)</f>
        <v>0</v>
      </c>
      <c r="Q1698" s="3" t="b" cm="1">
        <f t="array" ref="Q1698">_xlfn.IFS(AND($L1698,NOT($M1698),NOT($O1698)),TRUE,$R1698&gt;=$B$6,FALSE,AND($L1698,NOT($M1698),$O1698,$P1698=0),TRUE,TRUE,FALSE)</f>
        <v>0</v>
      </c>
      <c r="R1698" s="3" cm="1">
        <f t="array" ref="R1698">_xlfn.IFS(AND($Q1697,$R1697&lt;$B$6),$R1697+1,AND(NOT($L1697),$R1697&gt;0),0,TRUE,$R1697)</f>
        <v>0</v>
      </c>
      <c r="S1698" s="1" cm="1">
        <f t="array" ref="S1698">_xlfn.IFS(AND(Q1697,I1697&gt;$B$8),S1697+$B$8,AND(Q1697,I1697&lt;=$B$8),S1697+I1697,TRUE,$S1697)</f>
        <v>74</v>
      </c>
      <c r="T1698" s="1">
        <f t="shared" si="102"/>
        <v>6660</v>
      </c>
      <c r="U1698" s="17">
        <f t="shared" si="103"/>
        <v>235.75221238938053</v>
      </c>
      <c r="V1698" s="47" cm="1">
        <f t="array" ref="V1698">_xlfn.IFS($B$6=1,S1698*$B$10,AND(R1697=0,R1698&gt;=1,I1698&gt;=$B$6*$B$8-1),V1697+$B$6*$B$10*$B$8,AND(R1697=0,R1698&gt;=1,I1698&lt;$B$6*$B$8-1),V1697+I1697*$B$10,TRUE,V1697)</f>
        <v>7400</v>
      </c>
      <c r="W1698" s="17">
        <f t="shared" si="104"/>
        <v>261.94690265486724</v>
      </c>
    </row>
    <row r="1699" spans="7:23" x14ac:dyDescent="0.25">
      <c r="G1699" s="15">
        <v>1697</v>
      </c>
      <c r="H1699" s="1">
        <f t="shared" si="101"/>
        <v>28.266666666666666</v>
      </c>
      <c r="I1699" s="15" cm="1">
        <f t="array" ref="I1699">_xlfn.IFS(J1698&gt;=$C$13-$B$26,MINA(I1698+$B$13-S1699+S1698,$B$11),I1698=$B$11,MINA(I1698-S1699+S1698,$B$11),TRUE,MAXA(I1698-S1699+S1698,0))</f>
        <v>0</v>
      </c>
      <c r="J1699" s="1" cm="1">
        <f t="array" ref="J1699">_xlfn.IFS(J1698&gt;=$C$13-$B$26,0,I1698&lt;$B$11,J1698+$B$26,TRUE,0)</f>
        <v>1.2333333333333338</v>
      </c>
      <c r="K1699" s="3" cm="1">
        <f t="array" ref="K1699">_xlfn.IFS(AND(NOT($K1698=0),$L1698),0,NOT($L1698),$K1698+$B$26,TRUE,$K1698)</f>
        <v>0.98333333333333472</v>
      </c>
      <c r="L1699" s="3" t="b" cm="1">
        <f t="array" ref="L1699">_xlfn.IFS(AND($I1699&gt;0,$K1699&gt;=$C$5-$B$26),TRUE,$R1699&gt;=$B$6,FALSE,$I1699=0,FALSE,TRUE,$L1698)</f>
        <v>0</v>
      </c>
      <c r="M1699" s="3" t="b" cm="1">
        <f t="array" ref="M1699">_xlfn.IFS($N1699&gt;=$B$4-$B$26,FALSE,AND($I1699&gt;0,$K1699&gt;=$B$5-$B$26),TRUE,AND($L1699,NOT($M1698)),FALSE,$M1698,TRUE,TRUE,FALSE)</f>
        <v>0</v>
      </c>
      <c r="N1699" s="3" cm="1">
        <f t="array" ref="N1699">_xlfn.IFS($M1698,$N1698+$B$26,NOT($M1698),0,TRUE,$M1698)</f>
        <v>0</v>
      </c>
      <c r="O1699" s="3" t="b" cm="1">
        <f t="array" ref="O1699">_xlfn.IFS($M1699,FALSE,AND($L1699,NOT($M1699),$R1699&lt;$B$6,$I1699&gt;0),TRUE,TRUE,FALSE)</f>
        <v>0</v>
      </c>
      <c r="P1699" s="3" cm="1">
        <f t="array" ref="P1699">_xlfn.IFS($P1698&gt;=$C$7-$B$26,0,$O1698,$P1698+$B$26,TRUE,0)</f>
        <v>0</v>
      </c>
      <c r="Q1699" s="3" t="b" cm="1">
        <f t="array" ref="Q1699">_xlfn.IFS(AND($L1699,NOT($M1699),NOT($O1699)),TRUE,$R1699&gt;=$B$6,FALSE,AND($L1699,NOT($M1699),$O1699,$P1699=0),TRUE,TRUE,FALSE)</f>
        <v>0</v>
      </c>
      <c r="R1699" s="3" cm="1">
        <f t="array" ref="R1699">_xlfn.IFS(AND($Q1698,$R1698&lt;$B$6),$R1698+1,AND(NOT($L1698),$R1698&gt;0),0,TRUE,$R1698)</f>
        <v>0</v>
      </c>
      <c r="S1699" s="1" cm="1">
        <f t="array" ref="S1699">_xlfn.IFS(AND(Q1698,I1698&gt;$B$8),S1698+$B$8,AND(Q1698,I1698&lt;=$B$8),S1698+I1698,TRUE,$S1698)</f>
        <v>74</v>
      </c>
      <c r="T1699" s="1">
        <f t="shared" si="102"/>
        <v>6660</v>
      </c>
      <c r="U1699" s="17">
        <f t="shared" si="103"/>
        <v>235.61320754716982</v>
      </c>
      <c r="V1699" s="47" cm="1">
        <f t="array" ref="V1699">_xlfn.IFS($B$6=1,S1699*$B$10,AND(R1698=0,R1699&gt;=1,I1699&gt;=$B$6*$B$8-1),V1698+$B$6*$B$10*$B$8,AND(R1698=0,R1699&gt;=1,I1699&lt;$B$6*$B$8-1),V1698+I1698*$B$10,TRUE,V1698)</f>
        <v>7400</v>
      </c>
      <c r="W1699" s="17">
        <f t="shared" si="104"/>
        <v>261.79245283018867</v>
      </c>
    </row>
    <row r="1700" spans="7:23" x14ac:dyDescent="0.25">
      <c r="G1700" s="15">
        <v>1698</v>
      </c>
      <c r="H1700" s="1">
        <f t="shared" si="101"/>
        <v>28.283333333333331</v>
      </c>
      <c r="I1700" s="15" cm="1">
        <f t="array" ref="I1700">_xlfn.IFS(J1699&gt;=$C$13-$B$26,MINA(I1699+$B$13-S1700+S1699,$B$11),I1699=$B$11,MINA(I1699-S1700+S1699,$B$11),TRUE,MAXA(I1699-S1700+S1699,0))</f>
        <v>0</v>
      </c>
      <c r="J1700" s="1" cm="1">
        <f t="array" ref="J1700">_xlfn.IFS(J1699&gt;=$C$13-$B$26,0,I1699&lt;$B$11,J1699+$B$26,TRUE,0)</f>
        <v>1.2500000000000004</v>
      </c>
      <c r="K1700" s="3" cm="1">
        <f t="array" ref="K1700">_xlfn.IFS(AND(NOT($K1699=0),$L1699),0,NOT($L1699),$K1699+$B$26,TRUE,$K1699)</f>
        <v>1.0000000000000013</v>
      </c>
      <c r="L1700" s="3" t="b" cm="1">
        <f t="array" ref="L1700">_xlfn.IFS(AND($I1700&gt;0,$K1700&gt;=$C$5-$B$26),TRUE,$R1700&gt;=$B$6,FALSE,$I1700=0,FALSE,TRUE,$L1699)</f>
        <v>0</v>
      </c>
      <c r="M1700" s="3" t="b" cm="1">
        <f t="array" ref="M1700">_xlfn.IFS($N1700&gt;=$B$4-$B$26,FALSE,AND($I1700&gt;0,$K1700&gt;=$B$5-$B$26),TRUE,AND($L1700,NOT($M1699)),FALSE,$M1699,TRUE,TRUE,FALSE)</f>
        <v>0</v>
      </c>
      <c r="N1700" s="3" cm="1">
        <f t="array" ref="N1700">_xlfn.IFS($M1699,$N1699+$B$26,NOT($M1699),0,TRUE,$M1699)</f>
        <v>0</v>
      </c>
      <c r="O1700" s="3" t="b" cm="1">
        <f t="array" ref="O1700">_xlfn.IFS($M1700,FALSE,AND($L1700,NOT($M1700),$R1700&lt;$B$6,$I1700&gt;0),TRUE,TRUE,FALSE)</f>
        <v>0</v>
      </c>
      <c r="P1700" s="3" cm="1">
        <f t="array" ref="P1700">_xlfn.IFS($P1699&gt;=$C$7-$B$26,0,$O1699,$P1699+$B$26,TRUE,0)</f>
        <v>0</v>
      </c>
      <c r="Q1700" s="3" t="b" cm="1">
        <f t="array" ref="Q1700">_xlfn.IFS(AND($L1700,NOT($M1700),NOT($O1700)),TRUE,$R1700&gt;=$B$6,FALSE,AND($L1700,NOT($M1700),$O1700,$P1700=0),TRUE,TRUE,FALSE)</f>
        <v>0</v>
      </c>
      <c r="R1700" s="3" cm="1">
        <f t="array" ref="R1700">_xlfn.IFS(AND($Q1699,$R1699&lt;$B$6),$R1699+1,AND(NOT($L1699),$R1699&gt;0),0,TRUE,$R1699)</f>
        <v>0</v>
      </c>
      <c r="S1700" s="1" cm="1">
        <f t="array" ref="S1700">_xlfn.IFS(AND(Q1699,I1699&gt;$B$8),S1699+$B$8,AND(Q1699,I1699&lt;=$B$8),S1699+I1699,TRUE,$S1699)</f>
        <v>74</v>
      </c>
      <c r="T1700" s="1">
        <f t="shared" si="102"/>
        <v>6660</v>
      </c>
      <c r="U1700" s="17">
        <f t="shared" si="103"/>
        <v>235.47436652916915</v>
      </c>
      <c r="V1700" s="47" cm="1">
        <f t="array" ref="V1700">_xlfn.IFS($B$6=1,S1700*$B$10,AND(R1699=0,R1700&gt;=1,I1700&gt;=$B$6*$B$8-1),V1699+$B$6*$B$10*$B$8,AND(R1699=0,R1700&gt;=1,I1700&lt;$B$6*$B$8-1),V1699+I1699*$B$10,TRUE,V1699)</f>
        <v>7400</v>
      </c>
      <c r="W1700" s="17">
        <f t="shared" si="104"/>
        <v>261.63818503241015</v>
      </c>
    </row>
    <row r="1701" spans="7:23" x14ac:dyDescent="0.25">
      <c r="G1701" s="15">
        <v>1699</v>
      </c>
      <c r="H1701" s="1">
        <f t="shared" si="101"/>
        <v>28.3</v>
      </c>
      <c r="I1701" s="15" cm="1">
        <f t="array" ref="I1701">_xlfn.IFS(J1700&gt;=$C$13-$B$26,MINA(I1700+$B$13-S1701+S1700,$B$11),I1700=$B$11,MINA(I1700-S1701+S1700,$B$11),TRUE,MAXA(I1700-S1701+S1700,0))</f>
        <v>0</v>
      </c>
      <c r="J1701" s="1" cm="1">
        <f t="array" ref="J1701">_xlfn.IFS(J1700&gt;=$C$13-$B$26,0,I1700&lt;$B$11,J1700+$B$26,TRUE,0)</f>
        <v>1.2666666666666671</v>
      </c>
      <c r="K1701" s="3" cm="1">
        <f t="array" ref="K1701">_xlfn.IFS(AND(NOT($K1700=0),$L1700),0,NOT($L1700),$K1700+$B$26,TRUE,$K1700)</f>
        <v>1.0166666666666679</v>
      </c>
      <c r="L1701" s="3" t="b" cm="1">
        <f t="array" ref="L1701">_xlfn.IFS(AND($I1701&gt;0,$K1701&gt;=$C$5-$B$26),TRUE,$R1701&gt;=$B$6,FALSE,$I1701=0,FALSE,TRUE,$L1700)</f>
        <v>0</v>
      </c>
      <c r="M1701" s="3" t="b" cm="1">
        <f t="array" ref="M1701">_xlfn.IFS($N1701&gt;=$B$4-$B$26,FALSE,AND($I1701&gt;0,$K1701&gt;=$B$5-$B$26),TRUE,AND($L1701,NOT($M1700)),FALSE,$M1700,TRUE,TRUE,FALSE)</f>
        <v>0</v>
      </c>
      <c r="N1701" s="3" cm="1">
        <f t="array" ref="N1701">_xlfn.IFS($M1700,$N1700+$B$26,NOT($M1700),0,TRUE,$M1700)</f>
        <v>0</v>
      </c>
      <c r="O1701" s="3" t="b" cm="1">
        <f t="array" ref="O1701">_xlfn.IFS($M1701,FALSE,AND($L1701,NOT($M1701),$R1701&lt;$B$6,$I1701&gt;0),TRUE,TRUE,FALSE)</f>
        <v>0</v>
      </c>
      <c r="P1701" s="3" cm="1">
        <f t="array" ref="P1701">_xlfn.IFS($P1700&gt;=$C$7-$B$26,0,$O1700,$P1700+$B$26,TRUE,0)</f>
        <v>0</v>
      </c>
      <c r="Q1701" s="3" t="b" cm="1">
        <f t="array" ref="Q1701">_xlfn.IFS(AND($L1701,NOT($M1701),NOT($O1701)),TRUE,$R1701&gt;=$B$6,FALSE,AND($L1701,NOT($M1701),$O1701,$P1701=0),TRUE,TRUE,FALSE)</f>
        <v>0</v>
      </c>
      <c r="R1701" s="3" cm="1">
        <f t="array" ref="R1701">_xlfn.IFS(AND($Q1700,$R1700&lt;$B$6),$R1700+1,AND(NOT($L1700),$R1700&gt;0),0,TRUE,$R1700)</f>
        <v>0</v>
      </c>
      <c r="S1701" s="1" cm="1">
        <f t="array" ref="S1701">_xlfn.IFS(AND(Q1700,I1700&gt;$B$8),S1700+$B$8,AND(Q1700,I1700&lt;=$B$8),S1700+I1700,TRUE,$S1700)</f>
        <v>74</v>
      </c>
      <c r="T1701" s="1">
        <f t="shared" si="102"/>
        <v>6660</v>
      </c>
      <c r="U1701" s="17">
        <f t="shared" si="103"/>
        <v>235.33568904593639</v>
      </c>
      <c r="V1701" s="47" cm="1">
        <f t="array" ref="V1701">_xlfn.IFS($B$6=1,S1701*$B$10,AND(R1700=0,R1701&gt;=1,I1701&gt;=$B$6*$B$8-1),V1700+$B$6*$B$10*$B$8,AND(R1700=0,R1701&gt;=1,I1701&lt;$B$6*$B$8-1),V1700+I1700*$B$10,TRUE,V1700)</f>
        <v>7400</v>
      </c>
      <c r="W1701" s="17">
        <f t="shared" si="104"/>
        <v>261.48409893992931</v>
      </c>
    </row>
    <row r="1702" spans="7:23" x14ac:dyDescent="0.25">
      <c r="G1702" s="15">
        <v>1700</v>
      </c>
      <c r="H1702" s="1">
        <f t="shared" si="101"/>
        <v>28.316666666666666</v>
      </c>
      <c r="I1702" s="15" cm="1">
        <f t="array" ref="I1702">_xlfn.IFS(J1701&gt;=$C$13-$B$26,MINA(I1701+$B$13-S1702+S1701,$B$11),I1701=$B$11,MINA(I1701-S1702+S1701,$B$11),TRUE,MAXA(I1701-S1702+S1701,0))</f>
        <v>0</v>
      </c>
      <c r="J1702" s="1" cm="1">
        <f t="array" ref="J1702">_xlfn.IFS(J1701&gt;=$C$13-$B$26,0,I1701&lt;$B$11,J1701+$B$26,TRUE,0)</f>
        <v>1.2833333333333337</v>
      </c>
      <c r="K1702" s="3" cm="1">
        <f t="array" ref="K1702">_xlfn.IFS(AND(NOT($K1701=0),$L1701),0,NOT($L1701),$K1701+$B$26,TRUE,$K1701)</f>
        <v>1.0333333333333345</v>
      </c>
      <c r="L1702" s="3" t="b" cm="1">
        <f t="array" ref="L1702">_xlfn.IFS(AND($I1702&gt;0,$K1702&gt;=$C$5-$B$26),TRUE,$R1702&gt;=$B$6,FALSE,$I1702=0,FALSE,TRUE,$L1701)</f>
        <v>0</v>
      </c>
      <c r="M1702" s="3" t="b" cm="1">
        <f t="array" ref="M1702">_xlfn.IFS($N1702&gt;=$B$4-$B$26,FALSE,AND($I1702&gt;0,$K1702&gt;=$B$5-$B$26),TRUE,AND($L1702,NOT($M1701)),FALSE,$M1701,TRUE,TRUE,FALSE)</f>
        <v>0</v>
      </c>
      <c r="N1702" s="3" cm="1">
        <f t="array" ref="N1702">_xlfn.IFS($M1701,$N1701+$B$26,NOT($M1701),0,TRUE,$M1701)</f>
        <v>0</v>
      </c>
      <c r="O1702" s="3" t="b" cm="1">
        <f t="array" ref="O1702">_xlfn.IFS($M1702,FALSE,AND($L1702,NOT($M1702),$R1702&lt;$B$6,$I1702&gt;0),TRUE,TRUE,FALSE)</f>
        <v>0</v>
      </c>
      <c r="P1702" s="3" cm="1">
        <f t="array" ref="P1702">_xlfn.IFS($P1701&gt;=$C$7-$B$26,0,$O1701,$P1701+$B$26,TRUE,0)</f>
        <v>0</v>
      </c>
      <c r="Q1702" s="3" t="b" cm="1">
        <f t="array" ref="Q1702">_xlfn.IFS(AND($L1702,NOT($M1702),NOT($O1702)),TRUE,$R1702&gt;=$B$6,FALSE,AND($L1702,NOT($M1702),$O1702,$P1702=0),TRUE,TRUE,FALSE)</f>
        <v>0</v>
      </c>
      <c r="R1702" s="3" cm="1">
        <f t="array" ref="R1702">_xlfn.IFS(AND($Q1701,$R1701&lt;$B$6),$R1701+1,AND(NOT($L1701),$R1701&gt;0),0,TRUE,$R1701)</f>
        <v>0</v>
      </c>
      <c r="S1702" s="1" cm="1">
        <f t="array" ref="S1702">_xlfn.IFS(AND(Q1701,I1701&gt;$B$8),S1701+$B$8,AND(Q1701,I1701&lt;=$B$8),S1701+I1701,TRUE,$S1701)</f>
        <v>74</v>
      </c>
      <c r="T1702" s="1">
        <f t="shared" si="102"/>
        <v>6660</v>
      </c>
      <c r="U1702" s="17">
        <f t="shared" si="103"/>
        <v>235.197174808711</v>
      </c>
      <c r="V1702" s="47" cm="1">
        <f t="array" ref="V1702">_xlfn.IFS($B$6=1,S1702*$B$10,AND(R1701=0,R1702&gt;=1,I1702&gt;=$B$6*$B$8-1),V1701+$B$6*$B$10*$B$8,AND(R1701=0,R1702&gt;=1,I1702&lt;$B$6*$B$8-1),V1701+I1701*$B$10,TRUE,V1701)</f>
        <v>7400</v>
      </c>
      <c r="W1702" s="17">
        <f t="shared" si="104"/>
        <v>261.33019423190115</v>
      </c>
    </row>
    <row r="1703" spans="7:23" x14ac:dyDescent="0.25">
      <c r="G1703" s="15">
        <v>1701</v>
      </c>
      <c r="H1703" s="1">
        <f t="shared" si="101"/>
        <v>28.333333333333332</v>
      </c>
      <c r="I1703" s="15" cm="1">
        <f t="array" ref="I1703">_xlfn.IFS(J1702&gt;=$C$13-$B$26,MINA(I1702+$B$13-S1703+S1702,$B$11),I1702=$B$11,MINA(I1702-S1703+S1702,$B$11),TRUE,MAXA(I1702-S1703+S1702,0))</f>
        <v>0</v>
      </c>
      <c r="J1703" s="1" cm="1">
        <f t="array" ref="J1703">_xlfn.IFS(J1702&gt;=$C$13-$B$26,0,I1702&lt;$B$11,J1702+$B$26,TRUE,0)</f>
        <v>1.3000000000000003</v>
      </c>
      <c r="K1703" s="3" cm="1">
        <f t="array" ref="K1703">_xlfn.IFS(AND(NOT($K1702=0),$L1702),0,NOT($L1702),$K1702+$B$26,TRUE,$K1702)</f>
        <v>1.0500000000000012</v>
      </c>
      <c r="L1703" s="3" t="b" cm="1">
        <f t="array" ref="L1703">_xlfn.IFS(AND($I1703&gt;0,$K1703&gt;=$C$5-$B$26),TRUE,$R1703&gt;=$B$6,FALSE,$I1703=0,FALSE,TRUE,$L1702)</f>
        <v>0</v>
      </c>
      <c r="M1703" s="3" t="b" cm="1">
        <f t="array" ref="M1703">_xlfn.IFS($N1703&gt;=$B$4-$B$26,FALSE,AND($I1703&gt;0,$K1703&gt;=$B$5-$B$26),TRUE,AND($L1703,NOT($M1702)),FALSE,$M1702,TRUE,TRUE,FALSE)</f>
        <v>0</v>
      </c>
      <c r="N1703" s="3" cm="1">
        <f t="array" ref="N1703">_xlfn.IFS($M1702,$N1702+$B$26,NOT($M1702),0,TRUE,$M1702)</f>
        <v>0</v>
      </c>
      <c r="O1703" s="3" t="b" cm="1">
        <f t="array" ref="O1703">_xlfn.IFS($M1703,FALSE,AND($L1703,NOT($M1703),$R1703&lt;$B$6,$I1703&gt;0),TRUE,TRUE,FALSE)</f>
        <v>0</v>
      </c>
      <c r="P1703" s="3" cm="1">
        <f t="array" ref="P1703">_xlfn.IFS($P1702&gt;=$C$7-$B$26,0,$O1702,$P1702+$B$26,TRUE,0)</f>
        <v>0</v>
      </c>
      <c r="Q1703" s="3" t="b" cm="1">
        <f t="array" ref="Q1703">_xlfn.IFS(AND($L1703,NOT($M1703),NOT($O1703)),TRUE,$R1703&gt;=$B$6,FALSE,AND($L1703,NOT($M1703),$O1703,$P1703=0),TRUE,TRUE,FALSE)</f>
        <v>0</v>
      </c>
      <c r="R1703" s="3" cm="1">
        <f t="array" ref="R1703">_xlfn.IFS(AND($Q1702,$R1702&lt;$B$6),$R1702+1,AND(NOT($L1702),$R1702&gt;0),0,TRUE,$R1702)</f>
        <v>0</v>
      </c>
      <c r="S1703" s="1" cm="1">
        <f t="array" ref="S1703">_xlfn.IFS(AND(Q1702,I1702&gt;$B$8),S1702+$B$8,AND(Q1702,I1702&lt;=$B$8),S1702+I1702,TRUE,$S1702)</f>
        <v>74</v>
      </c>
      <c r="T1703" s="1">
        <f t="shared" si="102"/>
        <v>6660</v>
      </c>
      <c r="U1703" s="17">
        <f t="shared" si="103"/>
        <v>235.05882352941177</v>
      </c>
      <c r="V1703" s="47" cm="1">
        <f t="array" ref="V1703">_xlfn.IFS($B$6=1,S1703*$B$10,AND(R1702=0,R1703&gt;=1,I1703&gt;=$B$6*$B$8-1),V1702+$B$6*$B$10*$B$8,AND(R1702=0,R1703&gt;=1,I1703&lt;$B$6*$B$8-1),V1702+I1702*$B$10,TRUE,V1702)</f>
        <v>7400</v>
      </c>
      <c r="W1703" s="17">
        <f t="shared" si="104"/>
        <v>261.1764705882353</v>
      </c>
    </row>
    <row r="1704" spans="7:23" x14ac:dyDescent="0.25">
      <c r="G1704" s="15">
        <v>1702</v>
      </c>
      <c r="H1704" s="1">
        <f t="shared" si="101"/>
        <v>28.349999999999998</v>
      </c>
      <c r="I1704" s="15" cm="1">
        <f t="array" ref="I1704">_xlfn.IFS(J1703&gt;=$C$13-$B$26,MINA(I1703+$B$13-S1704+S1703,$B$11),I1703=$B$11,MINA(I1703-S1704+S1703,$B$11),TRUE,MAXA(I1703-S1704+S1703,0))</f>
        <v>0</v>
      </c>
      <c r="J1704" s="1" cm="1">
        <f t="array" ref="J1704">_xlfn.IFS(J1703&gt;=$C$13-$B$26,0,I1703&lt;$B$11,J1703+$B$26,TRUE,0)</f>
        <v>1.3166666666666669</v>
      </c>
      <c r="K1704" s="3" cm="1">
        <f t="array" ref="K1704">_xlfn.IFS(AND(NOT($K1703=0),$L1703),0,NOT($L1703),$K1703+$B$26,TRUE,$K1703)</f>
        <v>1.0666666666666678</v>
      </c>
      <c r="L1704" s="3" t="b" cm="1">
        <f t="array" ref="L1704">_xlfn.IFS(AND($I1704&gt;0,$K1704&gt;=$C$5-$B$26),TRUE,$R1704&gt;=$B$6,FALSE,$I1704=0,FALSE,TRUE,$L1703)</f>
        <v>0</v>
      </c>
      <c r="M1704" s="3" t="b" cm="1">
        <f t="array" ref="M1704">_xlfn.IFS($N1704&gt;=$B$4-$B$26,FALSE,AND($I1704&gt;0,$K1704&gt;=$B$5-$B$26),TRUE,AND($L1704,NOT($M1703)),FALSE,$M1703,TRUE,TRUE,FALSE)</f>
        <v>0</v>
      </c>
      <c r="N1704" s="3" cm="1">
        <f t="array" ref="N1704">_xlfn.IFS($M1703,$N1703+$B$26,NOT($M1703),0,TRUE,$M1703)</f>
        <v>0</v>
      </c>
      <c r="O1704" s="3" t="b" cm="1">
        <f t="array" ref="O1704">_xlfn.IFS($M1704,FALSE,AND($L1704,NOT($M1704),$R1704&lt;$B$6,$I1704&gt;0),TRUE,TRUE,FALSE)</f>
        <v>0</v>
      </c>
      <c r="P1704" s="3" cm="1">
        <f t="array" ref="P1704">_xlfn.IFS($P1703&gt;=$C$7-$B$26,0,$O1703,$P1703+$B$26,TRUE,0)</f>
        <v>0</v>
      </c>
      <c r="Q1704" s="3" t="b" cm="1">
        <f t="array" ref="Q1704">_xlfn.IFS(AND($L1704,NOT($M1704),NOT($O1704)),TRUE,$R1704&gt;=$B$6,FALSE,AND($L1704,NOT($M1704),$O1704,$P1704=0),TRUE,TRUE,FALSE)</f>
        <v>0</v>
      </c>
      <c r="R1704" s="3" cm="1">
        <f t="array" ref="R1704">_xlfn.IFS(AND($Q1703,$R1703&lt;$B$6),$R1703+1,AND(NOT($L1703),$R1703&gt;0),0,TRUE,$R1703)</f>
        <v>0</v>
      </c>
      <c r="S1704" s="1" cm="1">
        <f t="array" ref="S1704">_xlfn.IFS(AND(Q1703,I1703&gt;$B$8),S1703+$B$8,AND(Q1703,I1703&lt;=$B$8),S1703+I1703,TRUE,$S1703)</f>
        <v>74</v>
      </c>
      <c r="T1704" s="1">
        <f t="shared" si="102"/>
        <v>6660</v>
      </c>
      <c r="U1704" s="17">
        <f t="shared" si="103"/>
        <v>234.92063492063494</v>
      </c>
      <c r="V1704" s="47" cm="1">
        <f t="array" ref="V1704">_xlfn.IFS($B$6=1,S1704*$B$10,AND(R1703=0,R1704&gt;=1,I1704&gt;=$B$6*$B$8-1),V1703+$B$6*$B$10*$B$8,AND(R1703=0,R1704&gt;=1,I1704&lt;$B$6*$B$8-1),V1703+I1703*$B$10,TRUE,V1703)</f>
        <v>7400</v>
      </c>
      <c r="W1704" s="17">
        <f t="shared" si="104"/>
        <v>261.02292768959438</v>
      </c>
    </row>
    <row r="1705" spans="7:23" x14ac:dyDescent="0.25">
      <c r="G1705" s="15">
        <v>1703</v>
      </c>
      <c r="H1705" s="1">
        <f t="shared" si="101"/>
        <v>28.366666666666667</v>
      </c>
      <c r="I1705" s="15" cm="1">
        <f t="array" ref="I1705">_xlfn.IFS(J1704&gt;=$C$13-$B$26,MINA(I1704+$B$13-S1705+S1704,$B$11),I1704=$B$11,MINA(I1704-S1705+S1704,$B$11),TRUE,MAXA(I1704-S1705+S1704,0))</f>
        <v>0</v>
      </c>
      <c r="J1705" s="1" cm="1">
        <f t="array" ref="J1705">_xlfn.IFS(J1704&gt;=$C$13-$B$26,0,I1704&lt;$B$11,J1704+$B$26,TRUE,0)</f>
        <v>1.3333333333333335</v>
      </c>
      <c r="K1705" s="3" cm="1">
        <f t="array" ref="K1705">_xlfn.IFS(AND(NOT($K1704=0),$L1704),0,NOT($L1704),$K1704+$B$26,TRUE,$K1704)</f>
        <v>1.0833333333333344</v>
      </c>
      <c r="L1705" s="3" t="b" cm="1">
        <f t="array" ref="L1705">_xlfn.IFS(AND($I1705&gt;0,$K1705&gt;=$C$5-$B$26),TRUE,$R1705&gt;=$B$6,FALSE,$I1705=0,FALSE,TRUE,$L1704)</f>
        <v>0</v>
      </c>
      <c r="M1705" s="3" t="b" cm="1">
        <f t="array" ref="M1705">_xlfn.IFS($N1705&gt;=$B$4-$B$26,FALSE,AND($I1705&gt;0,$K1705&gt;=$B$5-$B$26),TRUE,AND($L1705,NOT($M1704)),FALSE,$M1704,TRUE,TRUE,FALSE)</f>
        <v>0</v>
      </c>
      <c r="N1705" s="3" cm="1">
        <f t="array" ref="N1705">_xlfn.IFS($M1704,$N1704+$B$26,NOT($M1704),0,TRUE,$M1704)</f>
        <v>0</v>
      </c>
      <c r="O1705" s="3" t="b" cm="1">
        <f t="array" ref="O1705">_xlfn.IFS($M1705,FALSE,AND($L1705,NOT($M1705),$R1705&lt;$B$6,$I1705&gt;0),TRUE,TRUE,FALSE)</f>
        <v>0</v>
      </c>
      <c r="P1705" s="3" cm="1">
        <f t="array" ref="P1705">_xlfn.IFS($P1704&gt;=$C$7-$B$26,0,$O1704,$P1704+$B$26,TRUE,0)</f>
        <v>0</v>
      </c>
      <c r="Q1705" s="3" t="b" cm="1">
        <f t="array" ref="Q1705">_xlfn.IFS(AND($L1705,NOT($M1705),NOT($O1705)),TRUE,$R1705&gt;=$B$6,FALSE,AND($L1705,NOT($M1705),$O1705,$P1705=0),TRUE,TRUE,FALSE)</f>
        <v>0</v>
      </c>
      <c r="R1705" s="3" cm="1">
        <f t="array" ref="R1705">_xlfn.IFS(AND($Q1704,$R1704&lt;$B$6),$R1704+1,AND(NOT($L1704),$R1704&gt;0),0,TRUE,$R1704)</f>
        <v>0</v>
      </c>
      <c r="S1705" s="1" cm="1">
        <f t="array" ref="S1705">_xlfn.IFS(AND(Q1704,I1704&gt;$B$8),S1704+$B$8,AND(Q1704,I1704&lt;=$B$8),S1704+I1704,TRUE,$S1704)</f>
        <v>74</v>
      </c>
      <c r="T1705" s="1">
        <f t="shared" si="102"/>
        <v>6660</v>
      </c>
      <c r="U1705" s="17">
        <f t="shared" si="103"/>
        <v>234.78260869565216</v>
      </c>
      <c r="V1705" s="47" cm="1">
        <f t="array" ref="V1705">_xlfn.IFS($B$6=1,S1705*$B$10,AND(R1704=0,R1705&gt;=1,I1705&gt;=$B$6*$B$8-1),V1704+$B$6*$B$10*$B$8,AND(R1704=0,R1705&gt;=1,I1705&lt;$B$6*$B$8-1),V1704+I1704*$B$10,TRUE,V1704)</f>
        <v>7400</v>
      </c>
      <c r="W1705" s="17">
        <f t="shared" si="104"/>
        <v>260.86956521739131</v>
      </c>
    </row>
    <row r="1706" spans="7:23" x14ac:dyDescent="0.25">
      <c r="G1706" s="15">
        <v>1704</v>
      </c>
      <c r="H1706" s="1">
        <f t="shared" si="101"/>
        <v>28.383333333333333</v>
      </c>
      <c r="I1706" s="15" cm="1">
        <f t="array" ref="I1706">_xlfn.IFS(J1705&gt;=$C$13-$B$26,MINA(I1705+$B$13-S1706+S1705,$B$11),I1705=$B$11,MINA(I1705-S1706+S1705,$B$11),TRUE,MAXA(I1705-S1706+S1705,0))</f>
        <v>0</v>
      </c>
      <c r="J1706" s="1" cm="1">
        <f t="array" ref="J1706">_xlfn.IFS(J1705&gt;=$C$13-$B$26,0,I1705&lt;$B$11,J1705+$B$26,TRUE,0)</f>
        <v>1.35</v>
      </c>
      <c r="K1706" s="3" cm="1">
        <f t="array" ref="K1706">_xlfn.IFS(AND(NOT($K1705=0),$L1705),0,NOT($L1705),$K1705+$B$26,TRUE,$K1705)</f>
        <v>1.100000000000001</v>
      </c>
      <c r="L1706" s="3" t="b" cm="1">
        <f t="array" ref="L1706">_xlfn.IFS(AND($I1706&gt;0,$K1706&gt;=$C$5-$B$26),TRUE,$R1706&gt;=$B$6,FALSE,$I1706=0,FALSE,TRUE,$L1705)</f>
        <v>0</v>
      </c>
      <c r="M1706" s="3" t="b" cm="1">
        <f t="array" ref="M1706">_xlfn.IFS($N1706&gt;=$B$4-$B$26,FALSE,AND($I1706&gt;0,$K1706&gt;=$B$5-$B$26),TRUE,AND($L1706,NOT($M1705)),FALSE,$M1705,TRUE,TRUE,FALSE)</f>
        <v>0</v>
      </c>
      <c r="N1706" s="3" cm="1">
        <f t="array" ref="N1706">_xlfn.IFS($M1705,$N1705+$B$26,NOT($M1705),0,TRUE,$M1705)</f>
        <v>0</v>
      </c>
      <c r="O1706" s="3" t="b" cm="1">
        <f t="array" ref="O1706">_xlfn.IFS($M1706,FALSE,AND($L1706,NOT($M1706),$R1706&lt;$B$6,$I1706&gt;0),TRUE,TRUE,FALSE)</f>
        <v>0</v>
      </c>
      <c r="P1706" s="3" cm="1">
        <f t="array" ref="P1706">_xlfn.IFS($P1705&gt;=$C$7-$B$26,0,$O1705,$P1705+$B$26,TRUE,0)</f>
        <v>0</v>
      </c>
      <c r="Q1706" s="3" t="b" cm="1">
        <f t="array" ref="Q1706">_xlfn.IFS(AND($L1706,NOT($M1706),NOT($O1706)),TRUE,$R1706&gt;=$B$6,FALSE,AND($L1706,NOT($M1706),$O1706,$P1706=0),TRUE,TRUE,FALSE)</f>
        <v>0</v>
      </c>
      <c r="R1706" s="3" cm="1">
        <f t="array" ref="R1706">_xlfn.IFS(AND($Q1705,$R1705&lt;$B$6),$R1705+1,AND(NOT($L1705),$R1705&gt;0),0,TRUE,$R1705)</f>
        <v>0</v>
      </c>
      <c r="S1706" s="1" cm="1">
        <f t="array" ref="S1706">_xlfn.IFS(AND(Q1705,I1705&gt;$B$8),S1705+$B$8,AND(Q1705,I1705&lt;=$B$8),S1705+I1705,TRUE,$S1705)</f>
        <v>74</v>
      </c>
      <c r="T1706" s="1">
        <f t="shared" si="102"/>
        <v>6660</v>
      </c>
      <c r="U1706" s="17">
        <f t="shared" si="103"/>
        <v>234.6447445684087</v>
      </c>
      <c r="V1706" s="47" cm="1">
        <f t="array" ref="V1706">_xlfn.IFS($B$6=1,S1706*$B$10,AND(R1705=0,R1706&gt;=1,I1706&gt;=$B$6*$B$8-1),V1705+$B$6*$B$10*$B$8,AND(R1705=0,R1706&gt;=1,I1706&lt;$B$6*$B$8-1),V1705+I1705*$B$10,TRUE,V1705)</f>
        <v>7400</v>
      </c>
      <c r="W1706" s="17">
        <f t="shared" si="104"/>
        <v>260.71638285378742</v>
      </c>
    </row>
    <row r="1707" spans="7:23" x14ac:dyDescent="0.25">
      <c r="G1707" s="15">
        <v>1705</v>
      </c>
      <c r="H1707" s="1">
        <f t="shared" si="101"/>
        <v>28.4</v>
      </c>
      <c r="I1707" s="15" cm="1">
        <f t="array" ref="I1707">_xlfn.IFS(J1706&gt;=$C$13-$B$26,MINA(I1706+$B$13-S1707+S1706,$B$11),I1706=$B$11,MINA(I1706-S1707+S1706,$B$11),TRUE,MAXA(I1706-S1707+S1706,0))</f>
        <v>0</v>
      </c>
      <c r="J1707" s="1" cm="1">
        <f t="array" ref="J1707">_xlfn.IFS(J1706&gt;=$C$13-$B$26,0,I1706&lt;$B$11,J1706+$B$26,TRUE,0)</f>
        <v>1.3666666666666667</v>
      </c>
      <c r="K1707" s="3" cm="1">
        <f t="array" ref="K1707">_xlfn.IFS(AND(NOT($K1706=0),$L1706),0,NOT($L1706),$K1706+$B$26,TRUE,$K1706)</f>
        <v>1.1166666666666676</v>
      </c>
      <c r="L1707" s="3" t="b" cm="1">
        <f t="array" ref="L1707">_xlfn.IFS(AND($I1707&gt;0,$K1707&gt;=$C$5-$B$26),TRUE,$R1707&gt;=$B$6,FALSE,$I1707=0,FALSE,TRUE,$L1706)</f>
        <v>0</v>
      </c>
      <c r="M1707" s="3" t="b" cm="1">
        <f t="array" ref="M1707">_xlfn.IFS($N1707&gt;=$B$4-$B$26,FALSE,AND($I1707&gt;0,$K1707&gt;=$B$5-$B$26),TRUE,AND($L1707,NOT($M1706)),FALSE,$M1706,TRUE,TRUE,FALSE)</f>
        <v>0</v>
      </c>
      <c r="N1707" s="3" cm="1">
        <f t="array" ref="N1707">_xlfn.IFS($M1706,$N1706+$B$26,NOT($M1706),0,TRUE,$M1706)</f>
        <v>0</v>
      </c>
      <c r="O1707" s="3" t="b" cm="1">
        <f t="array" ref="O1707">_xlfn.IFS($M1707,FALSE,AND($L1707,NOT($M1707),$R1707&lt;$B$6,$I1707&gt;0),TRUE,TRUE,FALSE)</f>
        <v>0</v>
      </c>
      <c r="P1707" s="3" cm="1">
        <f t="array" ref="P1707">_xlfn.IFS($P1706&gt;=$C$7-$B$26,0,$O1706,$P1706+$B$26,TRUE,0)</f>
        <v>0</v>
      </c>
      <c r="Q1707" s="3" t="b" cm="1">
        <f t="array" ref="Q1707">_xlfn.IFS(AND($L1707,NOT($M1707),NOT($O1707)),TRUE,$R1707&gt;=$B$6,FALSE,AND($L1707,NOT($M1707),$O1707,$P1707=0),TRUE,TRUE,FALSE)</f>
        <v>0</v>
      </c>
      <c r="R1707" s="3" cm="1">
        <f t="array" ref="R1707">_xlfn.IFS(AND($Q1706,$R1706&lt;$B$6),$R1706+1,AND(NOT($L1706),$R1706&gt;0),0,TRUE,$R1706)</f>
        <v>0</v>
      </c>
      <c r="S1707" s="1" cm="1">
        <f t="array" ref="S1707">_xlfn.IFS(AND(Q1706,I1706&gt;$B$8),S1706+$B$8,AND(Q1706,I1706&lt;=$B$8),S1706+I1706,TRUE,$S1706)</f>
        <v>74</v>
      </c>
      <c r="T1707" s="1">
        <f t="shared" si="102"/>
        <v>6660</v>
      </c>
      <c r="U1707" s="17">
        <f t="shared" si="103"/>
        <v>234.50704225352115</v>
      </c>
      <c r="V1707" s="47" cm="1">
        <f t="array" ref="V1707">_xlfn.IFS($B$6=1,S1707*$B$10,AND(R1706=0,R1707&gt;=1,I1707&gt;=$B$6*$B$8-1),V1706+$B$6*$B$10*$B$8,AND(R1706=0,R1707&gt;=1,I1707&lt;$B$6*$B$8-1),V1706+I1706*$B$10,TRUE,V1706)</f>
        <v>7400</v>
      </c>
      <c r="W1707" s="17">
        <f t="shared" si="104"/>
        <v>260.56338028169017</v>
      </c>
    </row>
    <row r="1708" spans="7:23" x14ac:dyDescent="0.25">
      <c r="G1708" s="15">
        <v>1706</v>
      </c>
      <c r="H1708" s="1">
        <f t="shared" si="101"/>
        <v>28.416666666666668</v>
      </c>
      <c r="I1708" s="15" cm="1">
        <f t="array" ref="I1708">_xlfn.IFS(J1707&gt;=$C$13-$B$26,MINA(I1707+$B$13-S1708+S1707,$B$11),I1707=$B$11,MINA(I1707-S1708+S1707,$B$11),TRUE,MAXA(I1707-S1708+S1707,0))</f>
        <v>0</v>
      </c>
      <c r="J1708" s="1" cm="1">
        <f t="array" ref="J1708">_xlfn.IFS(J1707&gt;=$C$13-$B$26,0,I1707&lt;$B$11,J1707+$B$26,TRUE,0)</f>
        <v>1.3833333333333333</v>
      </c>
      <c r="K1708" s="3" cm="1">
        <f t="array" ref="K1708">_xlfn.IFS(AND(NOT($K1707=0),$L1707),0,NOT($L1707),$K1707+$B$26,TRUE,$K1707)</f>
        <v>1.1333333333333342</v>
      </c>
      <c r="L1708" s="3" t="b" cm="1">
        <f t="array" ref="L1708">_xlfn.IFS(AND($I1708&gt;0,$K1708&gt;=$C$5-$B$26),TRUE,$R1708&gt;=$B$6,FALSE,$I1708=0,FALSE,TRUE,$L1707)</f>
        <v>0</v>
      </c>
      <c r="M1708" s="3" t="b" cm="1">
        <f t="array" ref="M1708">_xlfn.IFS($N1708&gt;=$B$4-$B$26,FALSE,AND($I1708&gt;0,$K1708&gt;=$B$5-$B$26),TRUE,AND($L1708,NOT($M1707)),FALSE,$M1707,TRUE,TRUE,FALSE)</f>
        <v>0</v>
      </c>
      <c r="N1708" s="3" cm="1">
        <f t="array" ref="N1708">_xlfn.IFS($M1707,$N1707+$B$26,NOT($M1707),0,TRUE,$M1707)</f>
        <v>0</v>
      </c>
      <c r="O1708" s="3" t="b" cm="1">
        <f t="array" ref="O1708">_xlfn.IFS($M1708,FALSE,AND($L1708,NOT($M1708),$R1708&lt;$B$6,$I1708&gt;0),TRUE,TRUE,FALSE)</f>
        <v>0</v>
      </c>
      <c r="P1708" s="3" cm="1">
        <f t="array" ref="P1708">_xlfn.IFS($P1707&gt;=$C$7-$B$26,0,$O1707,$P1707+$B$26,TRUE,0)</f>
        <v>0</v>
      </c>
      <c r="Q1708" s="3" t="b" cm="1">
        <f t="array" ref="Q1708">_xlfn.IFS(AND($L1708,NOT($M1708),NOT($O1708)),TRUE,$R1708&gt;=$B$6,FALSE,AND($L1708,NOT($M1708),$O1708,$P1708=0),TRUE,TRUE,FALSE)</f>
        <v>0</v>
      </c>
      <c r="R1708" s="3" cm="1">
        <f t="array" ref="R1708">_xlfn.IFS(AND($Q1707,$R1707&lt;$B$6),$R1707+1,AND(NOT($L1707),$R1707&gt;0),0,TRUE,$R1707)</f>
        <v>0</v>
      </c>
      <c r="S1708" s="1" cm="1">
        <f t="array" ref="S1708">_xlfn.IFS(AND(Q1707,I1707&gt;$B$8),S1707+$B$8,AND(Q1707,I1707&lt;=$B$8),S1707+I1707,TRUE,$S1707)</f>
        <v>74</v>
      </c>
      <c r="T1708" s="1">
        <f t="shared" si="102"/>
        <v>6660</v>
      </c>
      <c r="U1708" s="17">
        <f t="shared" si="103"/>
        <v>234.36950146627564</v>
      </c>
      <c r="V1708" s="47" cm="1">
        <f t="array" ref="V1708">_xlfn.IFS($B$6=1,S1708*$B$10,AND(R1707=0,R1708&gt;=1,I1708&gt;=$B$6*$B$8-1),V1707+$B$6*$B$10*$B$8,AND(R1707=0,R1708&gt;=1,I1708&lt;$B$6*$B$8-1),V1707+I1707*$B$10,TRUE,V1707)</f>
        <v>7400</v>
      </c>
      <c r="W1708" s="17">
        <f t="shared" si="104"/>
        <v>260.4105571847507</v>
      </c>
    </row>
    <row r="1709" spans="7:23" x14ac:dyDescent="0.25">
      <c r="G1709" s="15">
        <v>1707</v>
      </c>
      <c r="H1709" s="1">
        <f t="shared" si="101"/>
        <v>28.433333333333334</v>
      </c>
      <c r="I1709" s="15" cm="1">
        <f t="array" ref="I1709">_xlfn.IFS(J1708&gt;=$C$13-$B$26,MINA(I1708+$B$13-S1709+S1708,$B$11),I1708=$B$11,MINA(I1708-S1709+S1708,$B$11),TRUE,MAXA(I1708-S1709+S1708,0))</f>
        <v>0</v>
      </c>
      <c r="J1709" s="1" cm="1">
        <f t="array" ref="J1709">_xlfn.IFS(J1708&gt;=$C$13-$B$26,0,I1708&lt;$B$11,J1708+$B$26,TRUE,0)</f>
        <v>1.4</v>
      </c>
      <c r="K1709" s="3" cm="1">
        <f t="array" ref="K1709">_xlfn.IFS(AND(NOT($K1708=0),$L1708),0,NOT($L1708),$K1708+$B$26,TRUE,$K1708)</f>
        <v>1.1500000000000008</v>
      </c>
      <c r="L1709" s="3" t="b" cm="1">
        <f t="array" ref="L1709">_xlfn.IFS(AND($I1709&gt;0,$K1709&gt;=$C$5-$B$26),TRUE,$R1709&gt;=$B$6,FALSE,$I1709=0,FALSE,TRUE,$L1708)</f>
        <v>0</v>
      </c>
      <c r="M1709" s="3" t="b" cm="1">
        <f t="array" ref="M1709">_xlfn.IFS($N1709&gt;=$B$4-$B$26,FALSE,AND($I1709&gt;0,$K1709&gt;=$B$5-$B$26),TRUE,AND($L1709,NOT($M1708)),FALSE,$M1708,TRUE,TRUE,FALSE)</f>
        <v>0</v>
      </c>
      <c r="N1709" s="3" cm="1">
        <f t="array" ref="N1709">_xlfn.IFS($M1708,$N1708+$B$26,NOT($M1708),0,TRUE,$M1708)</f>
        <v>0</v>
      </c>
      <c r="O1709" s="3" t="b" cm="1">
        <f t="array" ref="O1709">_xlfn.IFS($M1709,FALSE,AND($L1709,NOT($M1709),$R1709&lt;$B$6,$I1709&gt;0),TRUE,TRUE,FALSE)</f>
        <v>0</v>
      </c>
      <c r="P1709" s="3" cm="1">
        <f t="array" ref="P1709">_xlfn.IFS($P1708&gt;=$C$7-$B$26,0,$O1708,$P1708+$B$26,TRUE,0)</f>
        <v>0</v>
      </c>
      <c r="Q1709" s="3" t="b" cm="1">
        <f t="array" ref="Q1709">_xlfn.IFS(AND($L1709,NOT($M1709),NOT($O1709)),TRUE,$R1709&gt;=$B$6,FALSE,AND($L1709,NOT($M1709),$O1709,$P1709=0),TRUE,TRUE,FALSE)</f>
        <v>0</v>
      </c>
      <c r="R1709" s="3" cm="1">
        <f t="array" ref="R1709">_xlfn.IFS(AND($Q1708,$R1708&lt;$B$6),$R1708+1,AND(NOT($L1708),$R1708&gt;0),0,TRUE,$R1708)</f>
        <v>0</v>
      </c>
      <c r="S1709" s="1" cm="1">
        <f t="array" ref="S1709">_xlfn.IFS(AND(Q1708,I1708&gt;$B$8),S1708+$B$8,AND(Q1708,I1708&lt;=$B$8),S1708+I1708,TRUE,$S1708)</f>
        <v>74</v>
      </c>
      <c r="T1709" s="1">
        <f t="shared" si="102"/>
        <v>6660</v>
      </c>
      <c r="U1709" s="17">
        <f t="shared" si="103"/>
        <v>234.23212192262602</v>
      </c>
      <c r="V1709" s="47" cm="1">
        <f t="array" ref="V1709">_xlfn.IFS($B$6=1,S1709*$B$10,AND(R1708=0,R1709&gt;=1,I1709&gt;=$B$6*$B$8-1),V1708+$B$6*$B$10*$B$8,AND(R1708=0,R1709&gt;=1,I1709&lt;$B$6*$B$8-1),V1708+I1708*$B$10,TRUE,V1708)</f>
        <v>7400</v>
      </c>
      <c r="W1709" s="17">
        <f t="shared" si="104"/>
        <v>260.25791324736224</v>
      </c>
    </row>
    <row r="1710" spans="7:23" x14ac:dyDescent="0.25">
      <c r="G1710" s="15">
        <v>1708</v>
      </c>
      <c r="H1710" s="1">
        <f t="shared" si="101"/>
        <v>28.45</v>
      </c>
      <c r="I1710" s="15" cm="1">
        <f t="array" ref="I1710">_xlfn.IFS(J1709&gt;=$C$13-$B$26,MINA(I1709+$B$13-S1710+S1709,$B$11),I1709=$B$11,MINA(I1709-S1710+S1709,$B$11),TRUE,MAXA(I1709-S1710+S1709,0))</f>
        <v>0</v>
      </c>
      <c r="J1710" s="1" cm="1">
        <f t="array" ref="J1710">_xlfn.IFS(J1709&gt;=$C$13-$B$26,0,I1709&lt;$B$11,J1709+$B$26,TRUE,0)</f>
        <v>1.4166666666666665</v>
      </c>
      <c r="K1710" s="3" cm="1">
        <f t="array" ref="K1710">_xlfn.IFS(AND(NOT($K1709=0),$L1709),0,NOT($L1709),$K1709+$B$26,TRUE,$K1709)</f>
        <v>1.1666666666666674</v>
      </c>
      <c r="L1710" s="3" t="b" cm="1">
        <f t="array" ref="L1710">_xlfn.IFS(AND($I1710&gt;0,$K1710&gt;=$C$5-$B$26),TRUE,$R1710&gt;=$B$6,FALSE,$I1710=0,FALSE,TRUE,$L1709)</f>
        <v>0</v>
      </c>
      <c r="M1710" s="3" t="b" cm="1">
        <f t="array" ref="M1710">_xlfn.IFS($N1710&gt;=$B$4-$B$26,FALSE,AND($I1710&gt;0,$K1710&gt;=$B$5-$B$26),TRUE,AND($L1710,NOT($M1709)),FALSE,$M1709,TRUE,TRUE,FALSE)</f>
        <v>0</v>
      </c>
      <c r="N1710" s="3" cm="1">
        <f t="array" ref="N1710">_xlfn.IFS($M1709,$N1709+$B$26,NOT($M1709),0,TRUE,$M1709)</f>
        <v>0</v>
      </c>
      <c r="O1710" s="3" t="b" cm="1">
        <f t="array" ref="O1710">_xlfn.IFS($M1710,FALSE,AND($L1710,NOT($M1710),$R1710&lt;$B$6,$I1710&gt;0),TRUE,TRUE,FALSE)</f>
        <v>0</v>
      </c>
      <c r="P1710" s="3" cm="1">
        <f t="array" ref="P1710">_xlfn.IFS($P1709&gt;=$C$7-$B$26,0,$O1709,$P1709+$B$26,TRUE,0)</f>
        <v>0</v>
      </c>
      <c r="Q1710" s="3" t="b" cm="1">
        <f t="array" ref="Q1710">_xlfn.IFS(AND($L1710,NOT($M1710),NOT($O1710)),TRUE,$R1710&gt;=$B$6,FALSE,AND($L1710,NOT($M1710),$O1710,$P1710=0),TRUE,TRUE,FALSE)</f>
        <v>0</v>
      </c>
      <c r="R1710" s="3" cm="1">
        <f t="array" ref="R1710">_xlfn.IFS(AND($Q1709,$R1709&lt;$B$6),$R1709+1,AND(NOT($L1709),$R1709&gt;0),0,TRUE,$R1709)</f>
        <v>0</v>
      </c>
      <c r="S1710" s="1" cm="1">
        <f t="array" ref="S1710">_xlfn.IFS(AND(Q1709,I1709&gt;$B$8),S1709+$B$8,AND(Q1709,I1709&lt;=$B$8),S1709+I1709,TRUE,$S1709)</f>
        <v>74</v>
      </c>
      <c r="T1710" s="1">
        <f t="shared" si="102"/>
        <v>6660</v>
      </c>
      <c r="U1710" s="17">
        <f t="shared" si="103"/>
        <v>234.09490333919157</v>
      </c>
      <c r="V1710" s="47" cm="1">
        <f t="array" ref="V1710">_xlfn.IFS($B$6=1,S1710*$B$10,AND(R1709=0,R1710&gt;=1,I1710&gt;=$B$6*$B$8-1),V1709+$B$6*$B$10*$B$8,AND(R1709=0,R1710&gt;=1,I1710&lt;$B$6*$B$8-1),V1709+I1709*$B$10,TRUE,V1709)</f>
        <v>7400</v>
      </c>
      <c r="W1710" s="17">
        <f t="shared" si="104"/>
        <v>260.10544815465732</v>
      </c>
    </row>
    <row r="1711" spans="7:23" x14ac:dyDescent="0.25">
      <c r="G1711" s="15">
        <v>1709</v>
      </c>
      <c r="H1711" s="1">
        <f t="shared" si="101"/>
        <v>28.466666666666665</v>
      </c>
      <c r="I1711" s="15" cm="1">
        <f t="array" ref="I1711">_xlfn.IFS(J1710&gt;=$C$13-$B$26,MINA(I1710+$B$13-S1711+S1710,$B$11),I1710=$B$11,MINA(I1710-S1711+S1710,$B$11),TRUE,MAXA(I1710-S1711+S1710,0))</f>
        <v>0</v>
      </c>
      <c r="J1711" s="1" cm="1">
        <f t="array" ref="J1711">_xlfn.IFS(J1710&gt;=$C$13-$B$26,0,I1710&lt;$B$11,J1710+$B$26,TRUE,0)</f>
        <v>1.4333333333333331</v>
      </c>
      <c r="K1711" s="3" cm="1">
        <f t="array" ref="K1711">_xlfn.IFS(AND(NOT($K1710=0),$L1710),0,NOT($L1710),$K1710+$B$26,TRUE,$K1710)</f>
        <v>1.183333333333334</v>
      </c>
      <c r="L1711" s="3" t="b" cm="1">
        <f t="array" ref="L1711">_xlfn.IFS(AND($I1711&gt;0,$K1711&gt;=$C$5-$B$26),TRUE,$R1711&gt;=$B$6,FALSE,$I1711=0,FALSE,TRUE,$L1710)</f>
        <v>0</v>
      </c>
      <c r="M1711" s="3" t="b" cm="1">
        <f t="array" ref="M1711">_xlfn.IFS($N1711&gt;=$B$4-$B$26,FALSE,AND($I1711&gt;0,$K1711&gt;=$B$5-$B$26),TRUE,AND($L1711,NOT($M1710)),FALSE,$M1710,TRUE,TRUE,FALSE)</f>
        <v>0</v>
      </c>
      <c r="N1711" s="3" cm="1">
        <f t="array" ref="N1711">_xlfn.IFS($M1710,$N1710+$B$26,NOT($M1710),0,TRUE,$M1710)</f>
        <v>0</v>
      </c>
      <c r="O1711" s="3" t="b" cm="1">
        <f t="array" ref="O1711">_xlfn.IFS($M1711,FALSE,AND($L1711,NOT($M1711),$R1711&lt;$B$6,$I1711&gt;0),TRUE,TRUE,FALSE)</f>
        <v>0</v>
      </c>
      <c r="P1711" s="3" cm="1">
        <f t="array" ref="P1711">_xlfn.IFS($P1710&gt;=$C$7-$B$26,0,$O1710,$P1710+$B$26,TRUE,0)</f>
        <v>0</v>
      </c>
      <c r="Q1711" s="3" t="b" cm="1">
        <f t="array" ref="Q1711">_xlfn.IFS(AND($L1711,NOT($M1711),NOT($O1711)),TRUE,$R1711&gt;=$B$6,FALSE,AND($L1711,NOT($M1711),$O1711,$P1711=0),TRUE,TRUE,FALSE)</f>
        <v>0</v>
      </c>
      <c r="R1711" s="3" cm="1">
        <f t="array" ref="R1711">_xlfn.IFS(AND($Q1710,$R1710&lt;$B$6),$R1710+1,AND(NOT($L1710),$R1710&gt;0),0,TRUE,$R1710)</f>
        <v>0</v>
      </c>
      <c r="S1711" s="1" cm="1">
        <f t="array" ref="S1711">_xlfn.IFS(AND(Q1710,I1710&gt;$B$8),S1710+$B$8,AND(Q1710,I1710&lt;=$B$8),S1710+I1710,TRUE,$S1710)</f>
        <v>74</v>
      </c>
      <c r="T1711" s="1">
        <f t="shared" si="102"/>
        <v>6660</v>
      </c>
      <c r="U1711" s="17">
        <f t="shared" si="103"/>
        <v>233.95784543325527</v>
      </c>
      <c r="V1711" s="47" cm="1">
        <f t="array" ref="V1711">_xlfn.IFS($B$6=1,S1711*$B$10,AND(R1710=0,R1711&gt;=1,I1711&gt;=$B$6*$B$8-1),V1710+$B$6*$B$10*$B$8,AND(R1710=0,R1711&gt;=1,I1711&lt;$B$6*$B$8-1),V1710+I1710*$B$10,TRUE,V1710)</f>
        <v>7400</v>
      </c>
      <c r="W1711" s="17">
        <f t="shared" si="104"/>
        <v>259.95316159250586</v>
      </c>
    </row>
    <row r="1712" spans="7:23" x14ac:dyDescent="0.25">
      <c r="G1712" s="15">
        <v>1710</v>
      </c>
      <c r="H1712" s="1">
        <f t="shared" si="101"/>
        <v>28.483333333333334</v>
      </c>
      <c r="I1712" s="15" cm="1">
        <f t="array" ref="I1712">_xlfn.IFS(J1711&gt;=$C$13-$B$26,MINA(I1711+$B$13-S1712+S1711,$B$11),I1711=$B$11,MINA(I1711-S1712+S1711,$B$11),TRUE,MAXA(I1711-S1712+S1711,0))</f>
        <v>0</v>
      </c>
      <c r="J1712" s="1" cm="1">
        <f t="array" ref="J1712">_xlfn.IFS(J1711&gt;=$C$13-$B$26,0,I1711&lt;$B$11,J1711+$B$26,TRUE,0)</f>
        <v>1.4499999999999997</v>
      </c>
      <c r="K1712" s="3" cm="1">
        <f t="array" ref="K1712">_xlfn.IFS(AND(NOT($K1711=0),$L1711),0,NOT($L1711),$K1711+$B$26,TRUE,$K1711)</f>
        <v>1.2000000000000006</v>
      </c>
      <c r="L1712" s="3" t="b" cm="1">
        <f t="array" ref="L1712">_xlfn.IFS(AND($I1712&gt;0,$K1712&gt;=$C$5-$B$26),TRUE,$R1712&gt;=$B$6,FALSE,$I1712=0,FALSE,TRUE,$L1711)</f>
        <v>0</v>
      </c>
      <c r="M1712" s="3" t="b" cm="1">
        <f t="array" ref="M1712">_xlfn.IFS($N1712&gt;=$B$4-$B$26,FALSE,AND($I1712&gt;0,$K1712&gt;=$B$5-$B$26),TRUE,AND($L1712,NOT($M1711)),FALSE,$M1711,TRUE,TRUE,FALSE)</f>
        <v>0</v>
      </c>
      <c r="N1712" s="3" cm="1">
        <f t="array" ref="N1712">_xlfn.IFS($M1711,$N1711+$B$26,NOT($M1711),0,TRUE,$M1711)</f>
        <v>0</v>
      </c>
      <c r="O1712" s="3" t="b" cm="1">
        <f t="array" ref="O1712">_xlfn.IFS($M1712,FALSE,AND($L1712,NOT($M1712),$R1712&lt;$B$6,$I1712&gt;0),TRUE,TRUE,FALSE)</f>
        <v>0</v>
      </c>
      <c r="P1712" s="3" cm="1">
        <f t="array" ref="P1712">_xlfn.IFS($P1711&gt;=$C$7-$B$26,0,$O1711,$P1711+$B$26,TRUE,0)</f>
        <v>0</v>
      </c>
      <c r="Q1712" s="3" t="b" cm="1">
        <f t="array" ref="Q1712">_xlfn.IFS(AND($L1712,NOT($M1712),NOT($O1712)),TRUE,$R1712&gt;=$B$6,FALSE,AND($L1712,NOT($M1712),$O1712,$P1712=0),TRUE,TRUE,FALSE)</f>
        <v>0</v>
      </c>
      <c r="R1712" s="3" cm="1">
        <f t="array" ref="R1712">_xlfn.IFS(AND($Q1711,$R1711&lt;$B$6),$R1711+1,AND(NOT($L1711),$R1711&gt;0),0,TRUE,$R1711)</f>
        <v>0</v>
      </c>
      <c r="S1712" s="1" cm="1">
        <f t="array" ref="S1712">_xlfn.IFS(AND(Q1711,I1711&gt;$B$8),S1711+$B$8,AND(Q1711,I1711&lt;=$B$8),S1711+I1711,TRUE,$S1711)</f>
        <v>74</v>
      </c>
      <c r="T1712" s="1">
        <f t="shared" si="102"/>
        <v>6660</v>
      </c>
      <c r="U1712" s="17">
        <f t="shared" si="103"/>
        <v>233.82094792276183</v>
      </c>
      <c r="V1712" s="47" cm="1">
        <f t="array" ref="V1712">_xlfn.IFS($B$6=1,S1712*$B$10,AND(R1711=0,R1712&gt;=1,I1712&gt;=$B$6*$B$8-1),V1711+$B$6*$B$10*$B$8,AND(R1711=0,R1712&gt;=1,I1712&lt;$B$6*$B$8-1),V1711+I1711*$B$10,TRUE,V1711)</f>
        <v>7400</v>
      </c>
      <c r="W1712" s="17">
        <f t="shared" si="104"/>
        <v>259.80105324751315</v>
      </c>
    </row>
    <row r="1713" spans="7:23" x14ac:dyDescent="0.25">
      <c r="G1713" s="15">
        <v>1711</v>
      </c>
      <c r="H1713" s="1">
        <f t="shared" si="101"/>
        <v>28.5</v>
      </c>
      <c r="I1713" s="15" cm="1">
        <f t="array" ref="I1713">_xlfn.IFS(J1712&gt;=$C$13-$B$26,MINA(I1712+$B$13-S1713+S1712,$B$11),I1712=$B$11,MINA(I1712-S1713+S1712,$B$11),TRUE,MAXA(I1712-S1713+S1712,0))</f>
        <v>0</v>
      </c>
      <c r="J1713" s="1" cm="1">
        <f t="array" ref="J1713">_xlfn.IFS(J1712&gt;=$C$13-$B$26,0,I1712&lt;$B$11,J1712+$B$26,TRUE,0)</f>
        <v>1.4666666666666663</v>
      </c>
      <c r="K1713" s="3" cm="1">
        <f t="array" ref="K1713">_xlfn.IFS(AND(NOT($K1712=0),$L1712),0,NOT($L1712),$K1712+$B$26,TRUE,$K1712)</f>
        <v>1.2166666666666672</v>
      </c>
      <c r="L1713" s="3" t="b" cm="1">
        <f t="array" ref="L1713">_xlfn.IFS(AND($I1713&gt;0,$K1713&gt;=$C$5-$B$26),TRUE,$R1713&gt;=$B$6,FALSE,$I1713=0,FALSE,TRUE,$L1712)</f>
        <v>0</v>
      </c>
      <c r="M1713" s="3" t="b" cm="1">
        <f t="array" ref="M1713">_xlfn.IFS($N1713&gt;=$B$4-$B$26,FALSE,AND($I1713&gt;0,$K1713&gt;=$B$5-$B$26),TRUE,AND($L1713,NOT($M1712)),FALSE,$M1712,TRUE,TRUE,FALSE)</f>
        <v>0</v>
      </c>
      <c r="N1713" s="3" cm="1">
        <f t="array" ref="N1713">_xlfn.IFS($M1712,$N1712+$B$26,NOT($M1712),0,TRUE,$M1712)</f>
        <v>0</v>
      </c>
      <c r="O1713" s="3" t="b" cm="1">
        <f t="array" ref="O1713">_xlfn.IFS($M1713,FALSE,AND($L1713,NOT($M1713),$R1713&lt;$B$6,$I1713&gt;0),TRUE,TRUE,FALSE)</f>
        <v>0</v>
      </c>
      <c r="P1713" s="3" cm="1">
        <f t="array" ref="P1713">_xlfn.IFS($P1712&gt;=$C$7-$B$26,0,$O1712,$P1712+$B$26,TRUE,0)</f>
        <v>0</v>
      </c>
      <c r="Q1713" s="3" t="b" cm="1">
        <f t="array" ref="Q1713">_xlfn.IFS(AND($L1713,NOT($M1713),NOT($O1713)),TRUE,$R1713&gt;=$B$6,FALSE,AND($L1713,NOT($M1713),$O1713,$P1713=0),TRUE,TRUE,FALSE)</f>
        <v>0</v>
      </c>
      <c r="R1713" s="3" cm="1">
        <f t="array" ref="R1713">_xlfn.IFS(AND($Q1712,$R1712&lt;$B$6),$R1712+1,AND(NOT($L1712),$R1712&gt;0),0,TRUE,$R1712)</f>
        <v>0</v>
      </c>
      <c r="S1713" s="1" cm="1">
        <f t="array" ref="S1713">_xlfn.IFS(AND(Q1712,I1712&gt;$B$8),S1712+$B$8,AND(Q1712,I1712&lt;=$B$8),S1712+I1712,TRUE,$S1712)</f>
        <v>74</v>
      </c>
      <c r="T1713" s="1">
        <f t="shared" si="102"/>
        <v>6660</v>
      </c>
      <c r="U1713" s="17">
        <f t="shared" si="103"/>
        <v>233.68421052631578</v>
      </c>
      <c r="V1713" s="47" cm="1">
        <f t="array" ref="V1713">_xlfn.IFS($B$6=1,S1713*$B$10,AND(R1712=0,R1713&gt;=1,I1713&gt;=$B$6*$B$8-1),V1712+$B$6*$B$10*$B$8,AND(R1712=0,R1713&gt;=1,I1713&lt;$B$6*$B$8-1),V1712+I1712*$B$10,TRUE,V1712)</f>
        <v>7400</v>
      </c>
      <c r="W1713" s="17">
        <f t="shared" si="104"/>
        <v>259.64912280701753</v>
      </c>
    </row>
    <row r="1714" spans="7:23" x14ac:dyDescent="0.25">
      <c r="G1714" s="15">
        <v>1712</v>
      </c>
      <c r="H1714" s="1">
        <f t="shared" si="101"/>
        <v>28.516666666666666</v>
      </c>
      <c r="I1714" s="15" cm="1">
        <f t="array" ref="I1714">_xlfn.IFS(J1713&gt;=$C$13-$B$26,MINA(I1713+$B$13-S1714+S1713,$B$11),I1713=$B$11,MINA(I1713-S1714+S1713,$B$11),TRUE,MAXA(I1713-S1714+S1713,0))</f>
        <v>0</v>
      </c>
      <c r="J1714" s="1" cm="1">
        <f t="array" ref="J1714">_xlfn.IFS(J1713&gt;=$C$13-$B$26,0,I1713&lt;$B$11,J1713+$B$26,TRUE,0)</f>
        <v>1.4833333333333329</v>
      </c>
      <c r="K1714" s="3" cm="1">
        <f t="array" ref="K1714">_xlfn.IFS(AND(NOT($K1713=0),$L1713),0,NOT($L1713),$K1713+$B$26,TRUE,$K1713)</f>
        <v>1.2333333333333338</v>
      </c>
      <c r="L1714" s="3" t="b" cm="1">
        <f t="array" ref="L1714">_xlfn.IFS(AND($I1714&gt;0,$K1714&gt;=$C$5-$B$26),TRUE,$R1714&gt;=$B$6,FALSE,$I1714=0,FALSE,TRUE,$L1713)</f>
        <v>0</v>
      </c>
      <c r="M1714" s="3" t="b" cm="1">
        <f t="array" ref="M1714">_xlfn.IFS($N1714&gt;=$B$4-$B$26,FALSE,AND($I1714&gt;0,$K1714&gt;=$B$5-$B$26),TRUE,AND($L1714,NOT($M1713)),FALSE,$M1713,TRUE,TRUE,FALSE)</f>
        <v>0</v>
      </c>
      <c r="N1714" s="3" cm="1">
        <f t="array" ref="N1714">_xlfn.IFS($M1713,$N1713+$B$26,NOT($M1713),0,TRUE,$M1713)</f>
        <v>0</v>
      </c>
      <c r="O1714" s="3" t="b" cm="1">
        <f t="array" ref="O1714">_xlfn.IFS($M1714,FALSE,AND($L1714,NOT($M1714),$R1714&lt;$B$6,$I1714&gt;0),TRUE,TRUE,FALSE)</f>
        <v>0</v>
      </c>
      <c r="P1714" s="3" cm="1">
        <f t="array" ref="P1714">_xlfn.IFS($P1713&gt;=$C$7-$B$26,0,$O1713,$P1713+$B$26,TRUE,0)</f>
        <v>0</v>
      </c>
      <c r="Q1714" s="3" t="b" cm="1">
        <f t="array" ref="Q1714">_xlfn.IFS(AND($L1714,NOT($M1714),NOT($O1714)),TRUE,$R1714&gt;=$B$6,FALSE,AND($L1714,NOT($M1714),$O1714,$P1714=0),TRUE,TRUE,FALSE)</f>
        <v>0</v>
      </c>
      <c r="R1714" s="3" cm="1">
        <f t="array" ref="R1714">_xlfn.IFS(AND($Q1713,$R1713&lt;$B$6),$R1713+1,AND(NOT($L1713),$R1713&gt;0),0,TRUE,$R1713)</f>
        <v>0</v>
      </c>
      <c r="S1714" s="1" cm="1">
        <f t="array" ref="S1714">_xlfn.IFS(AND(Q1713,I1713&gt;$B$8),S1713+$B$8,AND(Q1713,I1713&lt;=$B$8),S1713+I1713,TRUE,$S1713)</f>
        <v>74</v>
      </c>
      <c r="T1714" s="1">
        <f t="shared" si="102"/>
        <v>6660</v>
      </c>
      <c r="U1714" s="17">
        <f t="shared" si="103"/>
        <v>233.54763296317944</v>
      </c>
      <c r="V1714" s="47" cm="1">
        <f t="array" ref="V1714">_xlfn.IFS($B$6=1,S1714*$B$10,AND(R1713=0,R1714&gt;=1,I1714&gt;=$B$6*$B$8-1),V1713+$B$6*$B$10*$B$8,AND(R1713=0,R1714&gt;=1,I1714&lt;$B$6*$B$8-1),V1713+I1713*$B$10,TRUE,V1713)</f>
        <v>7400</v>
      </c>
      <c r="W1714" s="17">
        <f t="shared" si="104"/>
        <v>259.49736995908825</v>
      </c>
    </row>
    <row r="1715" spans="7:23" x14ac:dyDescent="0.25">
      <c r="G1715" s="15">
        <v>1713</v>
      </c>
      <c r="H1715" s="1">
        <f t="shared" si="101"/>
        <v>28.533333333333331</v>
      </c>
      <c r="I1715" s="15" cm="1">
        <f t="array" ref="I1715">_xlfn.IFS(J1714&gt;=$C$13-$B$26,MINA(I1714+$B$13-S1715+S1714,$B$11),I1714=$B$11,MINA(I1714-S1715+S1714,$B$11),TRUE,MAXA(I1714-S1715+S1714,0))</f>
        <v>3</v>
      </c>
      <c r="J1715" s="1" cm="1">
        <f t="array" ref="J1715">_xlfn.IFS(J1714&gt;=$C$13-$B$26,0,I1714&lt;$B$11,J1714+$B$26,TRUE,0)</f>
        <v>0</v>
      </c>
      <c r="K1715" s="3" cm="1">
        <f t="array" ref="K1715">_xlfn.IFS(AND(NOT($K1714=0),$L1714),0,NOT($L1714),$K1714+$B$26,TRUE,$K1714)</f>
        <v>1.2500000000000004</v>
      </c>
      <c r="L1715" s="3" t="b" cm="1">
        <f t="array" ref="L1715">_xlfn.IFS(AND($I1715&gt;0,$K1715&gt;=$C$5-$B$26),TRUE,$R1715&gt;=$B$6,FALSE,$I1715=0,FALSE,TRUE,$L1714)</f>
        <v>1</v>
      </c>
      <c r="M1715" s="3" t="b" cm="1">
        <f t="array" ref="M1715">_xlfn.IFS($N1715&gt;=$B$4-$B$26,FALSE,AND($I1715&gt;0,$K1715&gt;=$B$5-$B$26),TRUE,AND($L1715,NOT($M1714)),FALSE,$M1714,TRUE,TRUE,FALSE)</f>
        <v>1</v>
      </c>
      <c r="N1715" s="3" cm="1">
        <f t="array" ref="N1715">_xlfn.IFS($M1714,$N1714+$B$26,NOT($M1714),0,TRUE,$M1714)</f>
        <v>0</v>
      </c>
      <c r="O1715" s="3" t="b" cm="1">
        <f t="array" ref="O1715">_xlfn.IFS($M1715,FALSE,AND($L1715,NOT($M1715),$R1715&lt;$B$6,$I1715&gt;0),TRUE,TRUE,FALSE)</f>
        <v>0</v>
      </c>
      <c r="P1715" s="3" cm="1">
        <f t="array" ref="P1715">_xlfn.IFS($P1714&gt;=$C$7-$B$26,0,$O1714,$P1714+$B$26,TRUE,0)</f>
        <v>0</v>
      </c>
      <c r="Q1715" s="3" t="b" cm="1">
        <f t="array" ref="Q1715">_xlfn.IFS(AND($L1715,NOT($M1715),NOT($O1715)),TRUE,$R1715&gt;=$B$6,FALSE,AND($L1715,NOT($M1715),$O1715,$P1715=0),TRUE,TRUE,FALSE)</f>
        <v>0</v>
      </c>
      <c r="R1715" s="3" cm="1">
        <f t="array" ref="R1715">_xlfn.IFS(AND($Q1714,$R1714&lt;$B$6),$R1714+1,AND(NOT($L1714),$R1714&gt;0),0,TRUE,$R1714)</f>
        <v>0</v>
      </c>
      <c r="S1715" s="1" cm="1">
        <f t="array" ref="S1715">_xlfn.IFS(AND(Q1714,I1714&gt;$B$8),S1714+$B$8,AND(Q1714,I1714&lt;=$B$8),S1714+I1714,TRUE,$S1714)</f>
        <v>74</v>
      </c>
      <c r="T1715" s="1">
        <f t="shared" si="102"/>
        <v>6660</v>
      </c>
      <c r="U1715" s="17">
        <f t="shared" si="103"/>
        <v>233.41121495327104</v>
      </c>
      <c r="V1715" s="47" cm="1">
        <f t="array" ref="V1715">_xlfn.IFS($B$6=1,S1715*$B$10,AND(R1714=0,R1715&gt;=1,I1715&gt;=$B$6*$B$8-1),V1714+$B$6*$B$10*$B$8,AND(R1714=0,R1715&gt;=1,I1715&lt;$B$6*$B$8-1),V1714+I1714*$B$10,TRUE,V1714)</f>
        <v>7400</v>
      </c>
      <c r="W1715" s="17">
        <f t="shared" si="104"/>
        <v>259.34579439252337</v>
      </c>
    </row>
    <row r="1716" spans="7:23" x14ac:dyDescent="0.25">
      <c r="G1716" s="15">
        <v>1714</v>
      </c>
      <c r="H1716" s="1">
        <f t="shared" si="101"/>
        <v>28.55</v>
      </c>
      <c r="I1716" s="15" cm="1">
        <f t="array" ref="I1716">_xlfn.IFS(J1715&gt;=$C$13-$B$26,MINA(I1715+$B$13-S1716+S1715,$B$11),I1715=$B$11,MINA(I1715-S1716+S1715,$B$11),TRUE,MAXA(I1715-S1716+S1715,0))</f>
        <v>3</v>
      </c>
      <c r="J1716" s="1" cm="1">
        <f t="array" ref="J1716">_xlfn.IFS(J1715&gt;=$C$13-$B$26,0,I1715&lt;$B$11,J1715+$B$26,TRUE,0)</f>
        <v>1.6666666666666666E-2</v>
      </c>
      <c r="K1716" s="3" cm="1">
        <f t="array" ref="K1716">_xlfn.IFS(AND(NOT($K1715=0),$L1715),0,NOT($L1715),$K1715+$B$26,TRUE,$K1715)</f>
        <v>0</v>
      </c>
      <c r="L1716" s="3" t="b" cm="1">
        <f t="array" ref="L1716">_xlfn.IFS(AND($I1716&gt;0,$K1716&gt;=$C$5-$B$26),TRUE,$R1716&gt;=$B$6,FALSE,$I1716=0,FALSE,TRUE,$L1715)</f>
        <v>1</v>
      </c>
      <c r="M1716" s="3" t="b" cm="1">
        <f t="array" ref="M1716">_xlfn.IFS($N1716&gt;=$B$4-$B$26,FALSE,AND($I1716&gt;0,$K1716&gt;=$B$5-$B$26),TRUE,AND($L1716,NOT($M1715)),FALSE,$M1715,TRUE,TRUE,FALSE)</f>
        <v>1</v>
      </c>
      <c r="N1716" s="3" cm="1">
        <f t="array" ref="N1716">_xlfn.IFS($M1715,$N1715+$B$26,NOT($M1715),0,TRUE,$M1715)</f>
        <v>1.6666666666666666E-2</v>
      </c>
      <c r="O1716" s="3" t="b" cm="1">
        <f t="array" ref="O1716">_xlfn.IFS($M1716,FALSE,AND($L1716,NOT($M1716),$R1716&lt;$B$6,$I1716&gt;0),TRUE,TRUE,FALSE)</f>
        <v>0</v>
      </c>
      <c r="P1716" s="3" cm="1">
        <f t="array" ref="P1716">_xlfn.IFS($P1715&gt;=$C$7-$B$26,0,$O1715,$P1715+$B$26,TRUE,0)</f>
        <v>0</v>
      </c>
      <c r="Q1716" s="3" t="b" cm="1">
        <f t="array" ref="Q1716">_xlfn.IFS(AND($L1716,NOT($M1716),NOT($O1716)),TRUE,$R1716&gt;=$B$6,FALSE,AND($L1716,NOT($M1716),$O1716,$P1716=0),TRUE,TRUE,FALSE)</f>
        <v>0</v>
      </c>
      <c r="R1716" s="3" cm="1">
        <f t="array" ref="R1716">_xlfn.IFS(AND($Q1715,$R1715&lt;$B$6),$R1715+1,AND(NOT($L1715),$R1715&gt;0),0,TRUE,$R1715)</f>
        <v>0</v>
      </c>
      <c r="S1716" s="1" cm="1">
        <f t="array" ref="S1716">_xlfn.IFS(AND(Q1715,I1715&gt;$B$8),S1715+$B$8,AND(Q1715,I1715&lt;=$B$8),S1715+I1715,TRUE,$S1715)</f>
        <v>74</v>
      </c>
      <c r="T1716" s="1">
        <f t="shared" si="102"/>
        <v>6660</v>
      </c>
      <c r="U1716" s="17">
        <f t="shared" si="103"/>
        <v>233.27495621716287</v>
      </c>
      <c r="V1716" s="47" cm="1">
        <f t="array" ref="V1716">_xlfn.IFS($B$6=1,S1716*$B$10,AND(R1715=0,R1716&gt;=1,I1716&gt;=$B$6*$B$8-1),V1715+$B$6*$B$10*$B$8,AND(R1715=0,R1716&gt;=1,I1716&lt;$B$6*$B$8-1),V1715+I1715*$B$10,TRUE,V1715)</f>
        <v>7400</v>
      </c>
      <c r="W1716" s="17">
        <f t="shared" si="104"/>
        <v>259.19439579684763</v>
      </c>
    </row>
    <row r="1717" spans="7:23" x14ac:dyDescent="0.25">
      <c r="G1717" s="15">
        <v>1715</v>
      </c>
      <c r="H1717" s="1">
        <f t="shared" si="101"/>
        <v>28.566666666666666</v>
      </c>
      <c r="I1717" s="15" cm="1">
        <f t="array" ref="I1717">_xlfn.IFS(J1716&gt;=$C$13-$B$26,MINA(I1716+$B$13-S1717+S1716,$B$11),I1716=$B$11,MINA(I1716-S1717+S1716,$B$11),TRUE,MAXA(I1716-S1717+S1716,0))</f>
        <v>3</v>
      </c>
      <c r="J1717" s="1" cm="1">
        <f t="array" ref="J1717">_xlfn.IFS(J1716&gt;=$C$13-$B$26,0,I1716&lt;$B$11,J1716+$B$26,TRUE,0)</f>
        <v>3.3333333333333333E-2</v>
      </c>
      <c r="K1717" s="3" cm="1">
        <f t="array" ref="K1717">_xlfn.IFS(AND(NOT($K1716=0),$L1716),0,NOT($L1716),$K1716+$B$26,TRUE,$K1716)</f>
        <v>0</v>
      </c>
      <c r="L1717" s="3" t="b" cm="1">
        <f t="array" ref="L1717">_xlfn.IFS(AND($I1717&gt;0,$K1717&gt;=$C$5-$B$26),TRUE,$R1717&gt;=$B$6,FALSE,$I1717=0,FALSE,TRUE,$L1716)</f>
        <v>1</v>
      </c>
      <c r="M1717" s="3" t="b" cm="1">
        <f t="array" ref="M1717">_xlfn.IFS($N1717&gt;=$B$4-$B$26,FALSE,AND($I1717&gt;0,$K1717&gt;=$B$5-$B$26),TRUE,AND($L1717,NOT($M1716)),FALSE,$M1716,TRUE,TRUE,FALSE)</f>
        <v>0</v>
      </c>
      <c r="N1717" s="3" cm="1">
        <f t="array" ref="N1717">_xlfn.IFS($M1716,$N1716+$B$26,NOT($M1716),0,TRUE,$M1716)</f>
        <v>3.3333333333333333E-2</v>
      </c>
      <c r="O1717" s="3" t="b" cm="1">
        <f t="array" ref="O1717">_xlfn.IFS($M1717,FALSE,AND($L1717,NOT($M1717),$R1717&lt;$B$6,$I1717&gt;0),TRUE,TRUE,FALSE)</f>
        <v>1</v>
      </c>
      <c r="P1717" s="3" cm="1">
        <f t="array" ref="P1717">_xlfn.IFS($P1716&gt;=$C$7-$B$26,0,$O1716,$P1716+$B$26,TRUE,0)</f>
        <v>0</v>
      </c>
      <c r="Q1717" s="3" t="b" cm="1">
        <f t="array" ref="Q1717">_xlfn.IFS(AND($L1717,NOT($M1717),NOT($O1717)),TRUE,$R1717&gt;=$B$6,FALSE,AND($L1717,NOT($M1717),$O1717,$P1717=0),TRUE,TRUE,FALSE)</f>
        <v>1</v>
      </c>
      <c r="R1717" s="3" cm="1">
        <f t="array" ref="R1717">_xlfn.IFS(AND($Q1716,$R1716&lt;$B$6),$R1716+1,AND(NOT($L1716),$R1716&gt;0),0,TRUE,$R1716)</f>
        <v>0</v>
      </c>
      <c r="S1717" s="1" cm="1">
        <f t="array" ref="S1717">_xlfn.IFS(AND(Q1716,I1716&gt;$B$8),S1716+$B$8,AND(Q1716,I1716&lt;=$B$8),S1716+I1716,TRUE,$S1716)</f>
        <v>74</v>
      </c>
      <c r="T1717" s="1">
        <f t="shared" si="102"/>
        <v>6660</v>
      </c>
      <c r="U1717" s="17">
        <f t="shared" si="103"/>
        <v>233.13885647607935</v>
      </c>
      <c r="V1717" s="47" cm="1">
        <f t="array" ref="V1717">_xlfn.IFS($B$6=1,S1717*$B$10,AND(R1716=0,R1717&gt;=1,I1717&gt;=$B$6*$B$8-1),V1716+$B$6*$B$10*$B$8,AND(R1716=0,R1717&gt;=1,I1717&lt;$B$6*$B$8-1),V1716+I1716*$B$10,TRUE,V1716)</f>
        <v>7400</v>
      </c>
      <c r="W1717" s="17">
        <f t="shared" si="104"/>
        <v>259.04317386231037</v>
      </c>
    </row>
    <row r="1718" spans="7:23" x14ac:dyDescent="0.25">
      <c r="G1718" s="15">
        <v>1716</v>
      </c>
      <c r="H1718" s="1">
        <f t="shared" si="101"/>
        <v>28.583333333333332</v>
      </c>
      <c r="I1718" s="15" cm="1">
        <f t="array" ref="I1718">_xlfn.IFS(J1717&gt;=$C$13-$B$26,MINA(I1717+$B$13-S1718+S1717,$B$11),I1717=$B$11,MINA(I1717-S1718+S1717,$B$11),TRUE,MAXA(I1717-S1718+S1717,0))</f>
        <v>2</v>
      </c>
      <c r="J1718" s="1" cm="1">
        <f t="array" ref="J1718">_xlfn.IFS(J1717&gt;=$C$13-$B$26,0,I1717&lt;$B$11,J1717+$B$26,TRUE,0)</f>
        <v>0.05</v>
      </c>
      <c r="K1718" s="3" cm="1">
        <f t="array" ref="K1718">_xlfn.IFS(AND(NOT($K1717=0),$L1717),0,NOT($L1717),$K1717+$B$26,TRUE,$K1717)</f>
        <v>0</v>
      </c>
      <c r="L1718" s="3" t="b" cm="1">
        <f t="array" ref="L1718">_xlfn.IFS(AND($I1718&gt;0,$K1718&gt;=$C$5-$B$26),TRUE,$R1718&gt;=$B$6,FALSE,$I1718=0,FALSE,TRUE,$L1717)</f>
        <v>1</v>
      </c>
      <c r="M1718" s="3" t="b" cm="1">
        <f t="array" ref="M1718">_xlfn.IFS($N1718&gt;=$B$4-$B$26,FALSE,AND($I1718&gt;0,$K1718&gt;=$B$5-$B$26),TRUE,AND($L1718,NOT($M1717)),FALSE,$M1717,TRUE,TRUE,FALSE)</f>
        <v>0</v>
      </c>
      <c r="N1718" s="3" cm="1">
        <f t="array" ref="N1718">_xlfn.IFS($M1717,$N1717+$B$26,NOT($M1717),0,TRUE,$M1717)</f>
        <v>0</v>
      </c>
      <c r="O1718" s="3" t="b" cm="1">
        <f t="array" ref="O1718">_xlfn.IFS($M1718,FALSE,AND($L1718,NOT($M1718),$R1718&lt;$B$6,$I1718&gt;0),TRUE,TRUE,FALSE)</f>
        <v>1</v>
      </c>
      <c r="P1718" s="3" cm="1">
        <f t="array" ref="P1718">_xlfn.IFS($P1717&gt;=$C$7-$B$26,0,$O1717,$P1717+$B$26,TRUE,0)</f>
        <v>1.6666666666666666E-2</v>
      </c>
      <c r="Q1718" s="3" t="b" cm="1">
        <f t="array" ref="Q1718">_xlfn.IFS(AND($L1718,NOT($M1718),NOT($O1718)),TRUE,$R1718&gt;=$B$6,FALSE,AND($L1718,NOT($M1718),$O1718,$P1718=0),TRUE,TRUE,FALSE)</f>
        <v>0</v>
      </c>
      <c r="R1718" s="3" cm="1">
        <f t="array" ref="R1718">_xlfn.IFS(AND($Q1717,$R1717&lt;$B$6),$R1717+1,AND(NOT($L1717),$R1717&gt;0),0,TRUE,$R1717)</f>
        <v>1</v>
      </c>
      <c r="S1718" s="1" cm="1">
        <f t="array" ref="S1718">_xlfn.IFS(AND(Q1717,I1717&gt;$B$8),S1717+$B$8,AND(Q1717,I1717&lt;=$B$8),S1717+I1717,TRUE,$S1717)</f>
        <v>75</v>
      </c>
      <c r="T1718" s="1">
        <f t="shared" si="102"/>
        <v>6750</v>
      </c>
      <c r="U1718" s="17">
        <f t="shared" si="103"/>
        <v>236.15160349854227</v>
      </c>
      <c r="V1718" s="47" cm="1">
        <f t="array" ref="V1718">_xlfn.IFS($B$6=1,S1718*$B$10,AND(R1717=0,R1718&gt;=1,I1718&gt;=$B$6*$B$8-1),V1717+$B$6*$B$10*$B$8,AND(R1717=0,R1718&gt;=1,I1718&lt;$B$6*$B$8-1),V1717+I1717*$B$10,TRUE,V1717)</f>
        <v>7700</v>
      </c>
      <c r="W1718" s="17">
        <f t="shared" si="104"/>
        <v>269.38775510204084</v>
      </c>
    </row>
    <row r="1719" spans="7:23" x14ac:dyDescent="0.25">
      <c r="G1719" s="15">
        <v>1717</v>
      </c>
      <c r="H1719" s="1">
        <f t="shared" si="101"/>
        <v>28.599999999999998</v>
      </c>
      <c r="I1719" s="15" cm="1">
        <f t="array" ref="I1719">_xlfn.IFS(J1718&gt;=$C$13-$B$26,MINA(I1718+$B$13-S1719+S1718,$B$11),I1718=$B$11,MINA(I1718-S1719+S1718,$B$11),TRUE,MAXA(I1718-S1719+S1718,0))</f>
        <v>2</v>
      </c>
      <c r="J1719" s="1" cm="1">
        <f t="array" ref="J1719">_xlfn.IFS(J1718&gt;=$C$13-$B$26,0,I1718&lt;$B$11,J1718+$B$26,TRUE,0)</f>
        <v>6.6666666666666666E-2</v>
      </c>
      <c r="K1719" s="3" cm="1">
        <f t="array" ref="K1719">_xlfn.IFS(AND(NOT($K1718=0),$L1718),0,NOT($L1718),$K1718+$B$26,TRUE,$K1718)</f>
        <v>0</v>
      </c>
      <c r="L1719" s="3" t="b" cm="1">
        <f t="array" ref="L1719">_xlfn.IFS(AND($I1719&gt;0,$K1719&gt;=$C$5-$B$26),TRUE,$R1719&gt;=$B$6,FALSE,$I1719=0,FALSE,TRUE,$L1718)</f>
        <v>1</v>
      </c>
      <c r="M1719" s="3" t="b" cm="1">
        <f t="array" ref="M1719">_xlfn.IFS($N1719&gt;=$B$4-$B$26,FALSE,AND($I1719&gt;0,$K1719&gt;=$B$5-$B$26),TRUE,AND($L1719,NOT($M1718)),FALSE,$M1718,TRUE,TRUE,FALSE)</f>
        <v>0</v>
      </c>
      <c r="N1719" s="3" cm="1">
        <f t="array" ref="N1719">_xlfn.IFS($M1718,$N1718+$B$26,NOT($M1718),0,TRUE,$M1718)</f>
        <v>0</v>
      </c>
      <c r="O1719" s="3" t="b" cm="1">
        <f t="array" ref="O1719">_xlfn.IFS($M1719,FALSE,AND($L1719,NOT($M1719),$R1719&lt;$B$6,$I1719&gt;0),TRUE,TRUE,FALSE)</f>
        <v>1</v>
      </c>
      <c r="P1719" s="3" cm="1">
        <f t="array" ref="P1719">_xlfn.IFS($P1718&gt;=$C$7-$B$26,0,$O1718,$P1718+$B$26,TRUE,0)</f>
        <v>3.3333333333333333E-2</v>
      </c>
      <c r="Q1719" s="3" t="b" cm="1">
        <f t="array" ref="Q1719">_xlfn.IFS(AND($L1719,NOT($M1719),NOT($O1719)),TRUE,$R1719&gt;=$B$6,FALSE,AND($L1719,NOT($M1719),$O1719,$P1719=0),TRUE,TRUE,FALSE)</f>
        <v>0</v>
      </c>
      <c r="R1719" s="3" cm="1">
        <f t="array" ref="R1719">_xlfn.IFS(AND($Q1718,$R1718&lt;$B$6),$R1718+1,AND(NOT($L1718),$R1718&gt;0),0,TRUE,$R1718)</f>
        <v>1</v>
      </c>
      <c r="S1719" s="1" cm="1">
        <f t="array" ref="S1719">_xlfn.IFS(AND(Q1718,I1718&gt;$B$8),S1718+$B$8,AND(Q1718,I1718&lt;=$B$8),S1718+I1718,TRUE,$S1718)</f>
        <v>75</v>
      </c>
      <c r="T1719" s="1">
        <f t="shared" si="102"/>
        <v>6750</v>
      </c>
      <c r="U1719" s="17">
        <f t="shared" si="103"/>
        <v>236.01398601398603</v>
      </c>
      <c r="V1719" s="47" cm="1">
        <f t="array" ref="V1719">_xlfn.IFS($B$6=1,S1719*$B$10,AND(R1718=0,R1719&gt;=1,I1719&gt;=$B$6*$B$8-1),V1718+$B$6*$B$10*$B$8,AND(R1718=0,R1719&gt;=1,I1719&lt;$B$6*$B$8-1),V1718+I1718*$B$10,TRUE,V1718)</f>
        <v>7700</v>
      </c>
      <c r="W1719" s="17">
        <f t="shared" si="104"/>
        <v>269.23076923076923</v>
      </c>
    </row>
    <row r="1720" spans="7:23" x14ac:dyDescent="0.25">
      <c r="G1720" s="15">
        <v>1718</v>
      </c>
      <c r="H1720" s="1">
        <f t="shared" si="101"/>
        <v>28.616666666666667</v>
      </c>
      <c r="I1720" s="15" cm="1">
        <f t="array" ref="I1720">_xlfn.IFS(J1719&gt;=$C$13-$B$26,MINA(I1719+$B$13-S1720+S1719,$B$11),I1719=$B$11,MINA(I1719-S1720+S1719,$B$11),TRUE,MAXA(I1719-S1720+S1719,0))</f>
        <v>2</v>
      </c>
      <c r="J1720" s="1" cm="1">
        <f t="array" ref="J1720">_xlfn.IFS(J1719&gt;=$C$13-$B$26,0,I1719&lt;$B$11,J1719+$B$26,TRUE,0)</f>
        <v>8.3333333333333329E-2</v>
      </c>
      <c r="K1720" s="3" cm="1">
        <f t="array" ref="K1720">_xlfn.IFS(AND(NOT($K1719=0),$L1719),0,NOT($L1719),$K1719+$B$26,TRUE,$K1719)</f>
        <v>0</v>
      </c>
      <c r="L1720" s="3" t="b" cm="1">
        <f t="array" ref="L1720">_xlfn.IFS(AND($I1720&gt;0,$K1720&gt;=$C$5-$B$26),TRUE,$R1720&gt;=$B$6,FALSE,$I1720=0,FALSE,TRUE,$L1719)</f>
        <v>1</v>
      </c>
      <c r="M1720" s="3" t="b" cm="1">
        <f t="array" ref="M1720">_xlfn.IFS($N1720&gt;=$B$4-$B$26,FALSE,AND($I1720&gt;0,$K1720&gt;=$B$5-$B$26),TRUE,AND($L1720,NOT($M1719)),FALSE,$M1719,TRUE,TRUE,FALSE)</f>
        <v>0</v>
      </c>
      <c r="N1720" s="3" cm="1">
        <f t="array" ref="N1720">_xlfn.IFS($M1719,$N1719+$B$26,NOT($M1719),0,TRUE,$M1719)</f>
        <v>0</v>
      </c>
      <c r="O1720" s="3" t="b" cm="1">
        <f t="array" ref="O1720">_xlfn.IFS($M1720,FALSE,AND($L1720,NOT($M1720),$R1720&lt;$B$6,$I1720&gt;0),TRUE,TRUE,FALSE)</f>
        <v>1</v>
      </c>
      <c r="P1720" s="3" cm="1">
        <f t="array" ref="P1720">_xlfn.IFS($P1719&gt;=$C$7-$B$26,0,$O1719,$P1719+$B$26,TRUE,0)</f>
        <v>0.05</v>
      </c>
      <c r="Q1720" s="3" t="b" cm="1">
        <f t="array" ref="Q1720">_xlfn.IFS(AND($L1720,NOT($M1720),NOT($O1720)),TRUE,$R1720&gt;=$B$6,FALSE,AND($L1720,NOT($M1720),$O1720,$P1720=0),TRUE,TRUE,FALSE)</f>
        <v>0</v>
      </c>
      <c r="R1720" s="3" cm="1">
        <f t="array" ref="R1720">_xlfn.IFS(AND($Q1719,$R1719&lt;$B$6),$R1719+1,AND(NOT($L1719),$R1719&gt;0),0,TRUE,$R1719)</f>
        <v>1</v>
      </c>
      <c r="S1720" s="1" cm="1">
        <f t="array" ref="S1720">_xlfn.IFS(AND(Q1719,I1719&gt;$B$8),S1719+$B$8,AND(Q1719,I1719&lt;=$B$8),S1719+I1719,TRUE,$S1719)</f>
        <v>75</v>
      </c>
      <c r="T1720" s="1">
        <f t="shared" si="102"/>
        <v>6750</v>
      </c>
      <c r="U1720" s="17">
        <f t="shared" si="103"/>
        <v>235.87652882935353</v>
      </c>
      <c r="V1720" s="47" cm="1">
        <f t="array" ref="V1720">_xlfn.IFS($B$6=1,S1720*$B$10,AND(R1719=0,R1720&gt;=1,I1720&gt;=$B$6*$B$8-1),V1719+$B$6*$B$10*$B$8,AND(R1719=0,R1720&gt;=1,I1720&lt;$B$6*$B$8-1),V1719+I1719*$B$10,TRUE,V1719)</f>
        <v>7700</v>
      </c>
      <c r="W1720" s="17">
        <f t="shared" si="104"/>
        <v>269.07396622015142</v>
      </c>
    </row>
    <row r="1721" spans="7:23" x14ac:dyDescent="0.25">
      <c r="G1721" s="15">
        <v>1719</v>
      </c>
      <c r="H1721" s="1">
        <f t="shared" si="101"/>
        <v>28.633333333333333</v>
      </c>
      <c r="I1721" s="15" cm="1">
        <f t="array" ref="I1721">_xlfn.IFS(J1720&gt;=$C$13-$B$26,MINA(I1720+$B$13-S1721+S1720,$B$11),I1720=$B$11,MINA(I1720-S1721+S1720,$B$11),TRUE,MAXA(I1720-S1721+S1720,0))</f>
        <v>2</v>
      </c>
      <c r="J1721" s="1" cm="1">
        <f t="array" ref="J1721">_xlfn.IFS(J1720&gt;=$C$13-$B$26,0,I1720&lt;$B$11,J1720+$B$26,TRUE,0)</f>
        <v>9.9999999999999992E-2</v>
      </c>
      <c r="K1721" s="3" cm="1">
        <f t="array" ref="K1721">_xlfn.IFS(AND(NOT($K1720=0),$L1720),0,NOT($L1720),$K1720+$B$26,TRUE,$K1720)</f>
        <v>0</v>
      </c>
      <c r="L1721" s="3" t="b" cm="1">
        <f t="array" ref="L1721">_xlfn.IFS(AND($I1721&gt;0,$K1721&gt;=$C$5-$B$26),TRUE,$R1721&gt;=$B$6,FALSE,$I1721=0,FALSE,TRUE,$L1720)</f>
        <v>1</v>
      </c>
      <c r="M1721" s="3" t="b" cm="1">
        <f t="array" ref="M1721">_xlfn.IFS($N1721&gt;=$B$4-$B$26,FALSE,AND($I1721&gt;0,$K1721&gt;=$B$5-$B$26),TRUE,AND($L1721,NOT($M1720)),FALSE,$M1720,TRUE,TRUE,FALSE)</f>
        <v>0</v>
      </c>
      <c r="N1721" s="3" cm="1">
        <f t="array" ref="N1721">_xlfn.IFS($M1720,$N1720+$B$26,NOT($M1720),0,TRUE,$M1720)</f>
        <v>0</v>
      </c>
      <c r="O1721" s="3" t="b" cm="1">
        <f t="array" ref="O1721">_xlfn.IFS($M1721,FALSE,AND($L1721,NOT($M1721),$R1721&lt;$B$6,$I1721&gt;0),TRUE,TRUE,FALSE)</f>
        <v>1</v>
      </c>
      <c r="P1721" s="3" cm="1">
        <f t="array" ref="P1721">_xlfn.IFS($P1720&gt;=$C$7-$B$26,0,$O1720,$P1720+$B$26,TRUE,0)</f>
        <v>6.6666666666666666E-2</v>
      </c>
      <c r="Q1721" s="3" t="b" cm="1">
        <f t="array" ref="Q1721">_xlfn.IFS(AND($L1721,NOT($M1721),NOT($O1721)),TRUE,$R1721&gt;=$B$6,FALSE,AND($L1721,NOT($M1721),$O1721,$P1721=0),TRUE,TRUE,FALSE)</f>
        <v>0</v>
      </c>
      <c r="R1721" s="3" cm="1">
        <f t="array" ref="R1721">_xlfn.IFS(AND($Q1720,$R1720&lt;$B$6),$R1720+1,AND(NOT($L1720),$R1720&gt;0),0,TRUE,$R1720)</f>
        <v>1</v>
      </c>
      <c r="S1721" s="1" cm="1">
        <f t="array" ref="S1721">_xlfn.IFS(AND(Q1720,I1720&gt;$B$8),S1720+$B$8,AND(Q1720,I1720&lt;=$B$8),S1720+I1720,TRUE,$S1720)</f>
        <v>75</v>
      </c>
      <c r="T1721" s="1">
        <f t="shared" si="102"/>
        <v>6750</v>
      </c>
      <c r="U1721" s="17">
        <f t="shared" si="103"/>
        <v>235.73923166472642</v>
      </c>
      <c r="V1721" s="47" cm="1">
        <f t="array" ref="V1721">_xlfn.IFS($B$6=1,S1721*$B$10,AND(R1720=0,R1721&gt;=1,I1721&gt;=$B$6*$B$8-1),V1720+$B$6*$B$10*$B$8,AND(R1720=0,R1721&gt;=1,I1721&lt;$B$6*$B$8-1),V1720+I1720*$B$10,TRUE,V1720)</f>
        <v>7700</v>
      </c>
      <c r="W1721" s="17">
        <f t="shared" si="104"/>
        <v>268.9173457508731</v>
      </c>
    </row>
    <row r="1722" spans="7:23" x14ac:dyDescent="0.25">
      <c r="G1722" s="15">
        <v>1720</v>
      </c>
      <c r="H1722" s="1">
        <f t="shared" si="101"/>
        <v>28.65</v>
      </c>
      <c r="I1722" s="15" cm="1">
        <f t="array" ref="I1722">_xlfn.IFS(J1721&gt;=$C$13-$B$26,MINA(I1721+$B$13-S1722+S1721,$B$11),I1721=$B$11,MINA(I1721-S1722+S1721,$B$11),TRUE,MAXA(I1721-S1722+S1721,0))</f>
        <v>2</v>
      </c>
      <c r="J1722" s="1" cm="1">
        <f t="array" ref="J1722">_xlfn.IFS(J1721&gt;=$C$13-$B$26,0,I1721&lt;$B$11,J1721+$B$26,TRUE,0)</f>
        <v>0.11666666666666665</v>
      </c>
      <c r="K1722" s="3" cm="1">
        <f t="array" ref="K1722">_xlfn.IFS(AND(NOT($K1721=0),$L1721),0,NOT($L1721),$K1721+$B$26,TRUE,$K1721)</f>
        <v>0</v>
      </c>
      <c r="L1722" s="3" t="b" cm="1">
        <f t="array" ref="L1722">_xlfn.IFS(AND($I1722&gt;0,$K1722&gt;=$C$5-$B$26),TRUE,$R1722&gt;=$B$6,FALSE,$I1722=0,FALSE,TRUE,$L1721)</f>
        <v>1</v>
      </c>
      <c r="M1722" s="3" t="b" cm="1">
        <f t="array" ref="M1722">_xlfn.IFS($N1722&gt;=$B$4-$B$26,FALSE,AND($I1722&gt;0,$K1722&gt;=$B$5-$B$26),TRUE,AND($L1722,NOT($M1721)),FALSE,$M1721,TRUE,TRUE,FALSE)</f>
        <v>0</v>
      </c>
      <c r="N1722" s="3" cm="1">
        <f t="array" ref="N1722">_xlfn.IFS($M1721,$N1721+$B$26,NOT($M1721),0,TRUE,$M1721)</f>
        <v>0</v>
      </c>
      <c r="O1722" s="3" t="b" cm="1">
        <f t="array" ref="O1722">_xlfn.IFS($M1722,FALSE,AND($L1722,NOT($M1722),$R1722&lt;$B$6,$I1722&gt;0),TRUE,TRUE,FALSE)</f>
        <v>1</v>
      </c>
      <c r="P1722" s="3" cm="1">
        <f t="array" ref="P1722">_xlfn.IFS($P1721&gt;=$C$7-$B$26,0,$O1721,$P1721+$B$26,TRUE,0)</f>
        <v>8.3333333333333329E-2</v>
      </c>
      <c r="Q1722" s="3" t="b" cm="1">
        <f t="array" ref="Q1722">_xlfn.IFS(AND($L1722,NOT($M1722),NOT($O1722)),TRUE,$R1722&gt;=$B$6,FALSE,AND($L1722,NOT($M1722),$O1722,$P1722=0),TRUE,TRUE,FALSE)</f>
        <v>0</v>
      </c>
      <c r="R1722" s="3" cm="1">
        <f t="array" ref="R1722">_xlfn.IFS(AND($Q1721,$R1721&lt;$B$6),$R1721+1,AND(NOT($L1721),$R1721&gt;0),0,TRUE,$R1721)</f>
        <v>1</v>
      </c>
      <c r="S1722" s="1" cm="1">
        <f t="array" ref="S1722">_xlfn.IFS(AND(Q1721,I1721&gt;$B$8),S1721+$B$8,AND(Q1721,I1721&lt;=$B$8),S1721+I1721,TRUE,$S1721)</f>
        <v>75</v>
      </c>
      <c r="T1722" s="1">
        <f t="shared" si="102"/>
        <v>6750</v>
      </c>
      <c r="U1722" s="17">
        <f t="shared" si="103"/>
        <v>235.60209424083772</v>
      </c>
      <c r="V1722" s="47" cm="1">
        <f t="array" ref="V1722">_xlfn.IFS($B$6=1,S1722*$B$10,AND(R1721=0,R1722&gt;=1,I1722&gt;=$B$6*$B$8-1),V1721+$B$6*$B$10*$B$8,AND(R1721=0,R1722&gt;=1,I1722&lt;$B$6*$B$8-1),V1721+I1721*$B$10,TRUE,V1721)</f>
        <v>7700</v>
      </c>
      <c r="W1722" s="17">
        <f t="shared" si="104"/>
        <v>268.76090750436299</v>
      </c>
    </row>
    <row r="1723" spans="7:23" x14ac:dyDescent="0.25">
      <c r="G1723" s="15">
        <v>1721</v>
      </c>
      <c r="H1723" s="1">
        <f t="shared" si="101"/>
        <v>28.666666666666668</v>
      </c>
      <c r="I1723" s="15" cm="1">
        <f t="array" ref="I1723">_xlfn.IFS(J1722&gt;=$C$13-$B$26,MINA(I1722+$B$13-S1723+S1722,$B$11),I1722=$B$11,MINA(I1722-S1723+S1722,$B$11),TRUE,MAXA(I1722-S1723+S1722,0))</f>
        <v>2</v>
      </c>
      <c r="J1723" s="1" cm="1">
        <f t="array" ref="J1723">_xlfn.IFS(J1722&gt;=$C$13-$B$26,0,I1722&lt;$B$11,J1722+$B$26,TRUE,0)</f>
        <v>0.13333333333333333</v>
      </c>
      <c r="K1723" s="3" cm="1">
        <f t="array" ref="K1723">_xlfn.IFS(AND(NOT($K1722=0),$L1722),0,NOT($L1722),$K1722+$B$26,TRUE,$K1722)</f>
        <v>0</v>
      </c>
      <c r="L1723" s="3" t="b" cm="1">
        <f t="array" ref="L1723">_xlfn.IFS(AND($I1723&gt;0,$K1723&gt;=$C$5-$B$26),TRUE,$R1723&gt;=$B$6,FALSE,$I1723=0,FALSE,TRUE,$L1722)</f>
        <v>1</v>
      </c>
      <c r="M1723" s="3" t="b" cm="1">
        <f t="array" ref="M1723">_xlfn.IFS($N1723&gt;=$B$4-$B$26,FALSE,AND($I1723&gt;0,$K1723&gt;=$B$5-$B$26),TRUE,AND($L1723,NOT($M1722)),FALSE,$M1722,TRUE,TRUE,FALSE)</f>
        <v>0</v>
      </c>
      <c r="N1723" s="3" cm="1">
        <f t="array" ref="N1723">_xlfn.IFS($M1722,$N1722+$B$26,NOT($M1722),0,TRUE,$M1722)</f>
        <v>0</v>
      </c>
      <c r="O1723" s="3" t="b" cm="1">
        <f t="array" ref="O1723">_xlfn.IFS($M1723,FALSE,AND($L1723,NOT($M1723),$R1723&lt;$B$6,$I1723&gt;0),TRUE,TRUE,FALSE)</f>
        <v>1</v>
      </c>
      <c r="P1723" s="3" cm="1">
        <f t="array" ref="P1723">_xlfn.IFS($P1722&gt;=$C$7-$B$26,0,$O1722,$P1722+$B$26,TRUE,0)</f>
        <v>0</v>
      </c>
      <c r="Q1723" s="3" t="b" cm="1">
        <f t="array" ref="Q1723">_xlfn.IFS(AND($L1723,NOT($M1723),NOT($O1723)),TRUE,$R1723&gt;=$B$6,FALSE,AND($L1723,NOT($M1723),$O1723,$P1723=0),TRUE,TRUE,FALSE)</f>
        <v>1</v>
      </c>
      <c r="R1723" s="3" cm="1">
        <f t="array" ref="R1723">_xlfn.IFS(AND($Q1722,$R1722&lt;$B$6),$R1722+1,AND(NOT($L1722),$R1722&gt;0),0,TRUE,$R1722)</f>
        <v>1</v>
      </c>
      <c r="S1723" s="1" cm="1">
        <f t="array" ref="S1723">_xlfn.IFS(AND(Q1722,I1722&gt;$B$8),S1722+$B$8,AND(Q1722,I1722&lt;=$B$8),S1722+I1722,TRUE,$S1722)</f>
        <v>75</v>
      </c>
      <c r="T1723" s="1">
        <f t="shared" si="102"/>
        <v>6750</v>
      </c>
      <c r="U1723" s="17">
        <f t="shared" si="103"/>
        <v>235.46511627906975</v>
      </c>
      <c r="V1723" s="47" cm="1">
        <f t="array" ref="V1723">_xlfn.IFS($B$6=1,S1723*$B$10,AND(R1722=0,R1723&gt;=1,I1723&gt;=$B$6*$B$8-1),V1722+$B$6*$B$10*$B$8,AND(R1722=0,R1723&gt;=1,I1723&lt;$B$6*$B$8-1),V1722+I1722*$B$10,TRUE,V1722)</f>
        <v>7700</v>
      </c>
      <c r="W1723" s="17">
        <f t="shared" si="104"/>
        <v>268.60465116279067</v>
      </c>
    </row>
    <row r="1724" spans="7:23" x14ac:dyDescent="0.25">
      <c r="G1724" s="15">
        <v>1722</v>
      </c>
      <c r="H1724" s="1">
        <f t="shared" si="101"/>
        <v>28.683333333333334</v>
      </c>
      <c r="I1724" s="15" cm="1">
        <f t="array" ref="I1724">_xlfn.IFS(J1723&gt;=$C$13-$B$26,MINA(I1723+$B$13-S1724+S1723,$B$11),I1723=$B$11,MINA(I1723-S1724+S1723,$B$11),TRUE,MAXA(I1723-S1724+S1723,0))</f>
        <v>1</v>
      </c>
      <c r="J1724" s="1" cm="1">
        <f t="array" ref="J1724">_xlfn.IFS(J1723&gt;=$C$13-$B$26,0,I1723&lt;$B$11,J1723+$B$26,TRUE,0)</f>
        <v>0.15</v>
      </c>
      <c r="K1724" s="3" cm="1">
        <f t="array" ref="K1724">_xlfn.IFS(AND(NOT($K1723=0),$L1723),0,NOT($L1723),$K1723+$B$26,TRUE,$K1723)</f>
        <v>0</v>
      </c>
      <c r="L1724" s="3" t="b" cm="1">
        <f t="array" ref="L1724">_xlfn.IFS(AND($I1724&gt;0,$K1724&gt;=$C$5-$B$26),TRUE,$R1724&gt;=$B$6,FALSE,$I1724=0,FALSE,TRUE,$L1723)</f>
        <v>1</v>
      </c>
      <c r="M1724" s="3" t="b" cm="1">
        <f t="array" ref="M1724">_xlfn.IFS($N1724&gt;=$B$4-$B$26,FALSE,AND($I1724&gt;0,$K1724&gt;=$B$5-$B$26),TRUE,AND($L1724,NOT($M1723)),FALSE,$M1723,TRUE,TRUE,FALSE)</f>
        <v>0</v>
      </c>
      <c r="N1724" s="3" cm="1">
        <f t="array" ref="N1724">_xlfn.IFS($M1723,$N1723+$B$26,NOT($M1723),0,TRUE,$M1723)</f>
        <v>0</v>
      </c>
      <c r="O1724" s="3" t="b" cm="1">
        <f t="array" ref="O1724">_xlfn.IFS($M1724,FALSE,AND($L1724,NOT($M1724),$R1724&lt;$B$6,$I1724&gt;0),TRUE,TRUE,FALSE)</f>
        <v>1</v>
      </c>
      <c r="P1724" s="3" cm="1">
        <f t="array" ref="P1724">_xlfn.IFS($P1723&gt;=$C$7-$B$26,0,$O1723,$P1723+$B$26,TRUE,0)</f>
        <v>1.6666666666666666E-2</v>
      </c>
      <c r="Q1724" s="3" t="b" cm="1">
        <f t="array" ref="Q1724">_xlfn.IFS(AND($L1724,NOT($M1724),NOT($O1724)),TRUE,$R1724&gt;=$B$6,FALSE,AND($L1724,NOT($M1724),$O1724,$P1724=0),TRUE,TRUE,FALSE)</f>
        <v>0</v>
      </c>
      <c r="R1724" s="3" cm="1">
        <f t="array" ref="R1724">_xlfn.IFS(AND($Q1723,$R1723&lt;$B$6),$R1723+1,AND(NOT($L1723),$R1723&gt;0),0,TRUE,$R1723)</f>
        <v>2</v>
      </c>
      <c r="S1724" s="1" cm="1">
        <f t="array" ref="S1724">_xlfn.IFS(AND(Q1723,I1723&gt;$B$8),S1723+$B$8,AND(Q1723,I1723&lt;=$B$8),S1723+I1723,TRUE,$S1723)</f>
        <v>76</v>
      </c>
      <c r="T1724" s="1">
        <f t="shared" si="102"/>
        <v>6840</v>
      </c>
      <c r="U1724" s="17">
        <f t="shared" si="103"/>
        <v>238.46600813480535</v>
      </c>
      <c r="V1724" s="47" cm="1">
        <f t="array" ref="V1724">_xlfn.IFS($B$6=1,S1724*$B$10,AND(R1723=0,R1724&gt;=1,I1724&gt;=$B$6*$B$8-1),V1723+$B$6*$B$10*$B$8,AND(R1723=0,R1724&gt;=1,I1724&lt;$B$6*$B$8-1),V1723+I1723*$B$10,TRUE,V1723)</f>
        <v>7700</v>
      </c>
      <c r="W1724" s="17">
        <f t="shared" si="104"/>
        <v>268.44857640906451</v>
      </c>
    </row>
    <row r="1725" spans="7:23" x14ac:dyDescent="0.25">
      <c r="G1725" s="15">
        <v>1723</v>
      </c>
      <c r="H1725" s="1">
        <f t="shared" si="101"/>
        <v>28.7</v>
      </c>
      <c r="I1725" s="15" cm="1">
        <f t="array" ref="I1725">_xlfn.IFS(J1724&gt;=$C$13-$B$26,MINA(I1724+$B$13-S1725+S1724,$B$11),I1724=$B$11,MINA(I1724-S1725+S1724,$B$11),TRUE,MAXA(I1724-S1725+S1724,0))</f>
        <v>1</v>
      </c>
      <c r="J1725" s="1" cm="1">
        <f t="array" ref="J1725">_xlfn.IFS(J1724&gt;=$C$13-$B$26,0,I1724&lt;$B$11,J1724+$B$26,TRUE,0)</f>
        <v>0.16666666666666666</v>
      </c>
      <c r="K1725" s="3" cm="1">
        <f t="array" ref="K1725">_xlfn.IFS(AND(NOT($K1724=0),$L1724),0,NOT($L1724),$K1724+$B$26,TRUE,$K1724)</f>
        <v>0</v>
      </c>
      <c r="L1725" s="3" t="b" cm="1">
        <f t="array" ref="L1725">_xlfn.IFS(AND($I1725&gt;0,$K1725&gt;=$C$5-$B$26),TRUE,$R1725&gt;=$B$6,FALSE,$I1725=0,FALSE,TRUE,$L1724)</f>
        <v>1</v>
      </c>
      <c r="M1725" s="3" t="b" cm="1">
        <f t="array" ref="M1725">_xlfn.IFS($N1725&gt;=$B$4-$B$26,FALSE,AND($I1725&gt;0,$K1725&gt;=$B$5-$B$26),TRUE,AND($L1725,NOT($M1724)),FALSE,$M1724,TRUE,TRUE,FALSE)</f>
        <v>0</v>
      </c>
      <c r="N1725" s="3" cm="1">
        <f t="array" ref="N1725">_xlfn.IFS($M1724,$N1724+$B$26,NOT($M1724),0,TRUE,$M1724)</f>
        <v>0</v>
      </c>
      <c r="O1725" s="3" t="b" cm="1">
        <f t="array" ref="O1725">_xlfn.IFS($M1725,FALSE,AND($L1725,NOT($M1725),$R1725&lt;$B$6,$I1725&gt;0),TRUE,TRUE,FALSE)</f>
        <v>1</v>
      </c>
      <c r="P1725" s="3" cm="1">
        <f t="array" ref="P1725">_xlfn.IFS($P1724&gt;=$C$7-$B$26,0,$O1724,$P1724+$B$26,TRUE,0)</f>
        <v>3.3333333333333333E-2</v>
      </c>
      <c r="Q1725" s="3" t="b" cm="1">
        <f t="array" ref="Q1725">_xlfn.IFS(AND($L1725,NOT($M1725),NOT($O1725)),TRUE,$R1725&gt;=$B$6,FALSE,AND($L1725,NOT($M1725),$O1725,$P1725=0),TRUE,TRUE,FALSE)</f>
        <v>0</v>
      </c>
      <c r="R1725" s="3" cm="1">
        <f t="array" ref="R1725">_xlfn.IFS(AND($Q1724,$R1724&lt;$B$6),$R1724+1,AND(NOT($L1724),$R1724&gt;0),0,TRUE,$R1724)</f>
        <v>2</v>
      </c>
      <c r="S1725" s="1" cm="1">
        <f t="array" ref="S1725">_xlfn.IFS(AND(Q1724,I1724&gt;$B$8),S1724+$B$8,AND(Q1724,I1724&lt;=$B$8),S1724+I1724,TRUE,$S1724)</f>
        <v>76</v>
      </c>
      <c r="T1725" s="1">
        <f t="shared" si="102"/>
        <v>6840</v>
      </c>
      <c r="U1725" s="17">
        <f t="shared" si="103"/>
        <v>238.32752613240419</v>
      </c>
      <c r="V1725" s="47" cm="1">
        <f t="array" ref="V1725">_xlfn.IFS($B$6=1,S1725*$B$10,AND(R1724=0,R1725&gt;=1,I1725&gt;=$B$6*$B$8-1),V1724+$B$6*$B$10*$B$8,AND(R1724=0,R1725&gt;=1,I1725&lt;$B$6*$B$8-1),V1724+I1724*$B$10,TRUE,V1724)</f>
        <v>7700</v>
      </c>
      <c r="W1725" s="17">
        <f t="shared" si="104"/>
        <v>268.29268292682929</v>
      </c>
    </row>
    <row r="1726" spans="7:23" x14ac:dyDescent="0.25">
      <c r="G1726" s="15">
        <v>1724</v>
      </c>
      <c r="H1726" s="1">
        <f t="shared" si="101"/>
        <v>28.716666666666665</v>
      </c>
      <c r="I1726" s="15" cm="1">
        <f t="array" ref="I1726">_xlfn.IFS(J1725&gt;=$C$13-$B$26,MINA(I1725+$B$13-S1726+S1725,$B$11),I1725=$B$11,MINA(I1725-S1726+S1725,$B$11),TRUE,MAXA(I1725-S1726+S1725,0))</f>
        <v>1</v>
      </c>
      <c r="J1726" s="1" cm="1">
        <f t="array" ref="J1726">_xlfn.IFS(J1725&gt;=$C$13-$B$26,0,I1725&lt;$B$11,J1725+$B$26,TRUE,0)</f>
        <v>0.18333333333333332</v>
      </c>
      <c r="K1726" s="3" cm="1">
        <f t="array" ref="K1726">_xlfn.IFS(AND(NOT($K1725=0),$L1725),0,NOT($L1725),$K1725+$B$26,TRUE,$K1725)</f>
        <v>0</v>
      </c>
      <c r="L1726" s="3" t="b" cm="1">
        <f t="array" ref="L1726">_xlfn.IFS(AND($I1726&gt;0,$K1726&gt;=$C$5-$B$26),TRUE,$R1726&gt;=$B$6,FALSE,$I1726=0,FALSE,TRUE,$L1725)</f>
        <v>1</v>
      </c>
      <c r="M1726" s="3" t="b" cm="1">
        <f t="array" ref="M1726">_xlfn.IFS($N1726&gt;=$B$4-$B$26,FALSE,AND($I1726&gt;0,$K1726&gt;=$B$5-$B$26),TRUE,AND($L1726,NOT($M1725)),FALSE,$M1725,TRUE,TRUE,FALSE)</f>
        <v>0</v>
      </c>
      <c r="N1726" s="3" cm="1">
        <f t="array" ref="N1726">_xlfn.IFS($M1725,$N1725+$B$26,NOT($M1725),0,TRUE,$M1725)</f>
        <v>0</v>
      </c>
      <c r="O1726" s="3" t="b" cm="1">
        <f t="array" ref="O1726">_xlfn.IFS($M1726,FALSE,AND($L1726,NOT($M1726),$R1726&lt;$B$6,$I1726&gt;0),TRUE,TRUE,FALSE)</f>
        <v>1</v>
      </c>
      <c r="P1726" s="3" cm="1">
        <f t="array" ref="P1726">_xlfn.IFS($P1725&gt;=$C$7-$B$26,0,$O1725,$P1725+$B$26,TRUE,0)</f>
        <v>0.05</v>
      </c>
      <c r="Q1726" s="3" t="b" cm="1">
        <f t="array" ref="Q1726">_xlfn.IFS(AND($L1726,NOT($M1726),NOT($O1726)),TRUE,$R1726&gt;=$B$6,FALSE,AND($L1726,NOT($M1726),$O1726,$P1726=0),TRUE,TRUE,FALSE)</f>
        <v>0</v>
      </c>
      <c r="R1726" s="3" cm="1">
        <f t="array" ref="R1726">_xlfn.IFS(AND($Q1725,$R1725&lt;$B$6),$R1725+1,AND(NOT($L1725),$R1725&gt;0),0,TRUE,$R1725)</f>
        <v>2</v>
      </c>
      <c r="S1726" s="1" cm="1">
        <f t="array" ref="S1726">_xlfn.IFS(AND(Q1725,I1725&gt;$B$8),S1725+$B$8,AND(Q1725,I1725&lt;=$B$8),S1725+I1725,TRUE,$S1725)</f>
        <v>76</v>
      </c>
      <c r="T1726" s="1">
        <f t="shared" si="102"/>
        <v>6840</v>
      </c>
      <c r="U1726" s="17">
        <f t="shared" si="103"/>
        <v>238.18920487521765</v>
      </c>
      <c r="V1726" s="47" cm="1">
        <f t="array" ref="V1726">_xlfn.IFS($B$6=1,S1726*$B$10,AND(R1725=0,R1726&gt;=1,I1726&gt;=$B$6*$B$8-1),V1725+$B$6*$B$10*$B$8,AND(R1725=0,R1726&gt;=1,I1726&lt;$B$6*$B$8-1),V1725+I1725*$B$10,TRUE,V1725)</f>
        <v>7700</v>
      </c>
      <c r="W1726" s="17">
        <f t="shared" si="104"/>
        <v>268.13697040046435</v>
      </c>
    </row>
    <row r="1727" spans="7:23" x14ac:dyDescent="0.25">
      <c r="G1727" s="15">
        <v>1725</v>
      </c>
      <c r="H1727" s="1">
        <f t="shared" si="101"/>
        <v>28.733333333333334</v>
      </c>
      <c r="I1727" s="15" cm="1">
        <f t="array" ref="I1727">_xlfn.IFS(J1726&gt;=$C$13-$B$26,MINA(I1726+$B$13-S1727+S1726,$B$11),I1726=$B$11,MINA(I1726-S1727+S1726,$B$11),TRUE,MAXA(I1726-S1727+S1726,0))</f>
        <v>1</v>
      </c>
      <c r="J1727" s="1" cm="1">
        <f t="array" ref="J1727">_xlfn.IFS(J1726&gt;=$C$13-$B$26,0,I1726&lt;$B$11,J1726+$B$26,TRUE,0)</f>
        <v>0.19999999999999998</v>
      </c>
      <c r="K1727" s="3" cm="1">
        <f t="array" ref="K1727">_xlfn.IFS(AND(NOT($K1726=0),$L1726),0,NOT($L1726),$K1726+$B$26,TRUE,$K1726)</f>
        <v>0</v>
      </c>
      <c r="L1727" s="3" t="b" cm="1">
        <f t="array" ref="L1727">_xlfn.IFS(AND($I1727&gt;0,$K1727&gt;=$C$5-$B$26),TRUE,$R1727&gt;=$B$6,FALSE,$I1727=0,FALSE,TRUE,$L1726)</f>
        <v>1</v>
      </c>
      <c r="M1727" s="3" t="b" cm="1">
        <f t="array" ref="M1727">_xlfn.IFS($N1727&gt;=$B$4-$B$26,FALSE,AND($I1727&gt;0,$K1727&gt;=$B$5-$B$26),TRUE,AND($L1727,NOT($M1726)),FALSE,$M1726,TRUE,TRUE,FALSE)</f>
        <v>0</v>
      </c>
      <c r="N1727" s="3" cm="1">
        <f t="array" ref="N1727">_xlfn.IFS($M1726,$N1726+$B$26,NOT($M1726),0,TRUE,$M1726)</f>
        <v>0</v>
      </c>
      <c r="O1727" s="3" t="b" cm="1">
        <f t="array" ref="O1727">_xlfn.IFS($M1727,FALSE,AND($L1727,NOT($M1727),$R1727&lt;$B$6,$I1727&gt;0),TRUE,TRUE,FALSE)</f>
        <v>1</v>
      </c>
      <c r="P1727" s="3" cm="1">
        <f t="array" ref="P1727">_xlfn.IFS($P1726&gt;=$C$7-$B$26,0,$O1726,$P1726+$B$26,TRUE,0)</f>
        <v>6.6666666666666666E-2</v>
      </c>
      <c r="Q1727" s="3" t="b" cm="1">
        <f t="array" ref="Q1727">_xlfn.IFS(AND($L1727,NOT($M1727),NOT($O1727)),TRUE,$R1727&gt;=$B$6,FALSE,AND($L1727,NOT($M1727),$O1727,$P1727=0),TRUE,TRUE,FALSE)</f>
        <v>0</v>
      </c>
      <c r="R1727" s="3" cm="1">
        <f t="array" ref="R1727">_xlfn.IFS(AND($Q1726,$R1726&lt;$B$6),$R1726+1,AND(NOT($L1726),$R1726&gt;0),0,TRUE,$R1726)</f>
        <v>2</v>
      </c>
      <c r="S1727" s="1" cm="1">
        <f t="array" ref="S1727">_xlfn.IFS(AND(Q1726,I1726&gt;$B$8),S1726+$B$8,AND(Q1726,I1726&lt;=$B$8),S1726+I1726,TRUE,$S1726)</f>
        <v>76</v>
      </c>
      <c r="T1727" s="1">
        <f t="shared" si="102"/>
        <v>6840</v>
      </c>
      <c r="U1727" s="17">
        <f t="shared" si="103"/>
        <v>238.05104408352668</v>
      </c>
      <c r="V1727" s="47" cm="1">
        <f t="array" ref="V1727">_xlfn.IFS($B$6=1,S1727*$B$10,AND(R1726=0,R1727&gt;=1,I1727&gt;=$B$6*$B$8-1),V1726+$B$6*$B$10*$B$8,AND(R1726=0,R1727&gt;=1,I1727&lt;$B$6*$B$8-1),V1726+I1726*$B$10,TRUE,V1726)</f>
        <v>7700</v>
      </c>
      <c r="W1727" s="17">
        <f t="shared" si="104"/>
        <v>267.98143851508121</v>
      </c>
    </row>
    <row r="1728" spans="7:23" x14ac:dyDescent="0.25">
      <c r="G1728" s="15">
        <v>1726</v>
      </c>
      <c r="H1728" s="1">
        <f t="shared" si="101"/>
        <v>28.75</v>
      </c>
      <c r="I1728" s="15" cm="1">
        <f t="array" ref="I1728">_xlfn.IFS(J1727&gt;=$C$13-$B$26,MINA(I1727+$B$13-S1728+S1727,$B$11),I1727=$B$11,MINA(I1727-S1728+S1727,$B$11),TRUE,MAXA(I1727-S1728+S1727,0))</f>
        <v>1</v>
      </c>
      <c r="J1728" s="1" cm="1">
        <f t="array" ref="J1728">_xlfn.IFS(J1727&gt;=$C$13-$B$26,0,I1727&lt;$B$11,J1727+$B$26,TRUE,0)</f>
        <v>0.21666666666666665</v>
      </c>
      <c r="K1728" s="3" cm="1">
        <f t="array" ref="K1728">_xlfn.IFS(AND(NOT($K1727=0),$L1727),0,NOT($L1727),$K1727+$B$26,TRUE,$K1727)</f>
        <v>0</v>
      </c>
      <c r="L1728" s="3" t="b" cm="1">
        <f t="array" ref="L1728">_xlfn.IFS(AND($I1728&gt;0,$K1728&gt;=$C$5-$B$26),TRUE,$R1728&gt;=$B$6,FALSE,$I1728=0,FALSE,TRUE,$L1727)</f>
        <v>1</v>
      </c>
      <c r="M1728" s="3" t="b" cm="1">
        <f t="array" ref="M1728">_xlfn.IFS($N1728&gt;=$B$4-$B$26,FALSE,AND($I1728&gt;0,$K1728&gt;=$B$5-$B$26),TRUE,AND($L1728,NOT($M1727)),FALSE,$M1727,TRUE,TRUE,FALSE)</f>
        <v>0</v>
      </c>
      <c r="N1728" s="3" cm="1">
        <f t="array" ref="N1728">_xlfn.IFS($M1727,$N1727+$B$26,NOT($M1727),0,TRUE,$M1727)</f>
        <v>0</v>
      </c>
      <c r="O1728" s="3" t="b" cm="1">
        <f t="array" ref="O1728">_xlfn.IFS($M1728,FALSE,AND($L1728,NOT($M1728),$R1728&lt;$B$6,$I1728&gt;0),TRUE,TRUE,FALSE)</f>
        <v>1</v>
      </c>
      <c r="P1728" s="3" cm="1">
        <f t="array" ref="P1728">_xlfn.IFS($P1727&gt;=$C$7-$B$26,0,$O1727,$P1727+$B$26,TRUE,0)</f>
        <v>8.3333333333333329E-2</v>
      </c>
      <c r="Q1728" s="3" t="b" cm="1">
        <f t="array" ref="Q1728">_xlfn.IFS(AND($L1728,NOT($M1728),NOT($O1728)),TRUE,$R1728&gt;=$B$6,FALSE,AND($L1728,NOT($M1728),$O1728,$P1728=0),TRUE,TRUE,FALSE)</f>
        <v>0</v>
      </c>
      <c r="R1728" s="3" cm="1">
        <f t="array" ref="R1728">_xlfn.IFS(AND($Q1727,$R1727&lt;$B$6),$R1727+1,AND(NOT($L1727),$R1727&gt;0),0,TRUE,$R1727)</f>
        <v>2</v>
      </c>
      <c r="S1728" s="1" cm="1">
        <f t="array" ref="S1728">_xlfn.IFS(AND(Q1727,I1727&gt;$B$8),S1727+$B$8,AND(Q1727,I1727&lt;=$B$8),S1727+I1727,TRUE,$S1727)</f>
        <v>76</v>
      </c>
      <c r="T1728" s="1">
        <f t="shared" si="102"/>
        <v>6840</v>
      </c>
      <c r="U1728" s="17">
        <f t="shared" si="103"/>
        <v>237.91304347826087</v>
      </c>
      <c r="V1728" s="47" cm="1">
        <f t="array" ref="V1728">_xlfn.IFS($B$6=1,S1728*$B$10,AND(R1727=0,R1728&gt;=1,I1728&gt;=$B$6*$B$8-1),V1727+$B$6*$B$10*$B$8,AND(R1727=0,R1728&gt;=1,I1728&lt;$B$6*$B$8-1),V1727+I1727*$B$10,TRUE,V1727)</f>
        <v>7700</v>
      </c>
      <c r="W1728" s="17">
        <f t="shared" si="104"/>
        <v>267.82608695652175</v>
      </c>
    </row>
    <row r="1729" spans="7:23" x14ac:dyDescent="0.25">
      <c r="G1729" s="15">
        <v>1727</v>
      </c>
      <c r="H1729" s="1">
        <f t="shared" si="101"/>
        <v>28.766666666666666</v>
      </c>
      <c r="I1729" s="15" cm="1">
        <f t="array" ref="I1729">_xlfn.IFS(J1728&gt;=$C$13-$B$26,MINA(I1728+$B$13-S1729+S1728,$B$11),I1728=$B$11,MINA(I1728-S1729+S1728,$B$11),TRUE,MAXA(I1728-S1729+S1728,0))</f>
        <v>1</v>
      </c>
      <c r="J1729" s="1" cm="1">
        <f t="array" ref="J1729">_xlfn.IFS(J1728&gt;=$C$13-$B$26,0,I1728&lt;$B$11,J1728+$B$26,TRUE,0)</f>
        <v>0.23333333333333331</v>
      </c>
      <c r="K1729" s="3" cm="1">
        <f t="array" ref="K1729">_xlfn.IFS(AND(NOT($K1728=0),$L1728),0,NOT($L1728),$K1728+$B$26,TRUE,$K1728)</f>
        <v>0</v>
      </c>
      <c r="L1729" s="3" t="b" cm="1">
        <f t="array" ref="L1729">_xlfn.IFS(AND($I1729&gt;0,$K1729&gt;=$C$5-$B$26),TRUE,$R1729&gt;=$B$6,FALSE,$I1729=0,FALSE,TRUE,$L1728)</f>
        <v>1</v>
      </c>
      <c r="M1729" s="3" t="b" cm="1">
        <f t="array" ref="M1729">_xlfn.IFS($N1729&gt;=$B$4-$B$26,FALSE,AND($I1729&gt;0,$K1729&gt;=$B$5-$B$26),TRUE,AND($L1729,NOT($M1728)),FALSE,$M1728,TRUE,TRUE,FALSE)</f>
        <v>0</v>
      </c>
      <c r="N1729" s="3" cm="1">
        <f t="array" ref="N1729">_xlfn.IFS($M1728,$N1728+$B$26,NOT($M1728),0,TRUE,$M1728)</f>
        <v>0</v>
      </c>
      <c r="O1729" s="3" t="b" cm="1">
        <f t="array" ref="O1729">_xlfn.IFS($M1729,FALSE,AND($L1729,NOT($M1729),$R1729&lt;$B$6,$I1729&gt;0),TRUE,TRUE,FALSE)</f>
        <v>1</v>
      </c>
      <c r="P1729" s="3" cm="1">
        <f t="array" ref="P1729">_xlfn.IFS($P1728&gt;=$C$7-$B$26,0,$O1728,$P1728+$B$26,TRUE,0)</f>
        <v>0</v>
      </c>
      <c r="Q1729" s="3" t="b" cm="1">
        <f t="array" ref="Q1729">_xlfn.IFS(AND($L1729,NOT($M1729),NOT($O1729)),TRUE,$R1729&gt;=$B$6,FALSE,AND($L1729,NOT($M1729),$O1729,$P1729=0),TRUE,TRUE,FALSE)</f>
        <v>1</v>
      </c>
      <c r="R1729" s="3" cm="1">
        <f t="array" ref="R1729">_xlfn.IFS(AND($Q1728,$R1728&lt;$B$6),$R1728+1,AND(NOT($L1728),$R1728&gt;0),0,TRUE,$R1728)</f>
        <v>2</v>
      </c>
      <c r="S1729" s="1" cm="1">
        <f t="array" ref="S1729">_xlfn.IFS(AND(Q1728,I1728&gt;$B$8),S1728+$B$8,AND(Q1728,I1728&lt;=$B$8),S1728+I1728,TRUE,$S1728)</f>
        <v>76</v>
      </c>
      <c r="T1729" s="1">
        <f t="shared" si="102"/>
        <v>6840</v>
      </c>
      <c r="U1729" s="17">
        <f t="shared" si="103"/>
        <v>237.77520278099652</v>
      </c>
      <c r="V1729" s="47" cm="1">
        <f t="array" ref="V1729">_xlfn.IFS($B$6=1,S1729*$B$10,AND(R1728=0,R1729&gt;=1,I1729&gt;=$B$6*$B$8-1),V1728+$B$6*$B$10*$B$8,AND(R1728=0,R1729&gt;=1,I1729&lt;$B$6*$B$8-1),V1728+I1728*$B$10,TRUE,V1728)</f>
        <v>7700</v>
      </c>
      <c r="W1729" s="17">
        <f t="shared" si="104"/>
        <v>267.67091541135574</v>
      </c>
    </row>
    <row r="1730" spans="7:23" x14ac:dyDescent="0.25">
      <c r="G1730" s="15">
        <v>1728</v>
      </c>
      <c r="H1730" s="1">
        <f t="shared" si="101"/>
        <v>28.783333333333331</v>
      </c>
      <c r="I1730" s="15" cm="1">
        <f t="array" ref="I1730">_xlfn.IFS(J1729&gt;=$C$13-$B$26,MINA(I1729+$B$13-S1730+S1729,$B$11),I1729=$B$11,MINA(I1729-S1730+S1729,$B$11),TRUE,MAXA(I1729-S1730+S1729,0))</f>
        <v>0</v>
      </c>
      <c r="J1730" s="1" cm="1">
        <f t="array" ref="J1730">_xlfn.IFS(J1729&gt;=$C$13-$B$26,0,I1729&lt;$B$11,J1729+$B$26,TRUE,0)</f>
        <v>0.24999999999999997</v>
      </c>
      <c r="K1730" s="3" cm="1">
        <f t="array" ref="K1730">_xlfn.IFS(AND(NOT($K1729=0),$L1729),0,NOT($L1729),$K1729+$B$26,TRUE,$K1729)</f>
        <v>0</v>
      </c>
      <c r="L1730" s="3" t="b" cm="1">
        <f t="array" ref="L1730">_xlfn.IFS(AND($I1730&gt;0,$K1730&gt;=$C$5-$B$26),TRUE,$R1730&gt;=$B$6,FALSE,$I1730=0,FALSE,TRUE,$L1729)</f>
        <v>0</v>
      </c>
      <c r="M1730" s="3" t="b" cm="1">
        <f t="array" ref="M1730">_xlfn.IFS($N1730&gt;=$B$4-$B$26,FALSE,AND($I1730&gt;0,$K1730&gt;=$B$5-$B$26),TRUE,AND($L1730,NOT($M1729)),FALSE,$M1729,TRUE,TRUE,FALSE)</f>
        <v>0</v>
      </c>
      <c r="N1730" s="3" cm="1">
        <f t="array" ref="N1730">_xlfn.IFS($M1729,$N1729+$B$26,NOT($M1729),0,TRUE,$M1729)</f>
        <v>0</v>
      </c>
      <c r="O1730" s="3" t="b" cm="1">
        <f t="array" ref="O1730">_xlfn.IFS($M1730,FALSE,AND($L1730,NOT($M1730),$R1730&lt;$B$6,$I1730&gt;0),TRUE,TRUE,FALSE)</f>
        <v>0</v>
      </c>
      <c r="P1730" s="3" cm="1">
        <f t="array" ref="P1730">_xlfn.IFS($P1729&gt;=$C$7-$B$26,0,$O1729,$P1729+$B$26,TRUE,0)</f>
        <v>1.6666666666666666E-2</v>
      </c>
      <c r="Q1730" s="3" t="b" cm="1">
        <f t="array" ref="Q1730">_xlfn.IFS(AND($L1730,NOT($M1730),NOT($O1730)),TRUE,$R1730&gt;=$B$6,FALSE,AND($L1730,NOT($M1730),$O1730,$P1730=0),TRUE,TRUE,FALSE)</f>
        <v>0</v>
      </c>
      <c r="R1730" s="3" cm="1">
        <f t="array" ref="R1730">_xlfn.IFS(AND($Q1729,$R1729&lt;$B$6),$R1729+1,AND(NOT($L1729),$R1729&gt;0),0,TRUE,$R1729)</f>
        <v>3</v>
      </c>
      <c r="S1730" s="1" cm="1">
        <f t="array" ref="S1730">_xlfn.IFS(AND(Q1729,I1729&gt;$B$8),S1729+$B$8,AND(Q1729,I1729&lt;=$B$8),S1729+I1729,TRUE,$S1729)</f>
        <v>77</v>
      </c>
      <c r="T1730" s="1">
        <f t="shared" si="102"/>
        <v>6930</v>
      </c>
      <c r="U1730" s="17">
        <f t="shared" si="103"/>
        <v>240.7643312101911</v>
      </c>
      <c r="V1730" s="47" cm="1">
        <f t="array" ref="V1730">_xlfn.IFS($B$6=1,S1730*$B$10,AND(R1729=0,R1730&gt;=1,I1730&gt;=$B$6*$B$8-1),V1729+$B$6*$B$10*$B$8,AND(R1729=0,R1730&gt;=1,I1730&lt;$B$6*$B$8-1),V1729+I1729*$B$10,TRUE,V1729)</f>
        <v>7700</v>
      </c>
      <c r="W1730" s="17">
        <f t="shared" si="104"/>
        <v>267.515923566879</v>
      </c>
    </row>
    <row r="1731" spans="7:23" x14ac:dyDescent="0.25">
      <c r="G1731" s="15">
        <v>1729</v>
      </c>
      <c r="H1731" s="1">
        <f t="shared" ref="H1731:H1794" si="105">($G1731-1)*$B$26</f>
        <v>28.8</v>
      </c>
      <c r="I1731" s="15" cm="1">
        <f t="array" ref="I1731">_xlfn.IFS(J1730&gt;=$C$13-$B$26,MINA(I1730+$B$13-S1731+S1730,$B$11),I1730=$B$11,MINA(I1730-S1731+S1730,$B$11),TRUE,MAXA(I1730-S1731+S1730,0))</f>
        <v>0</v>
      </c>
      <c r="J1731" s="1" cm="1">
        <f t="array" ref="J1731">_xlfn.IFS(J1730&gt;=$C$13-$B$26,0,I1730&lt;$B$11,J1730+$B$26,TRUE,0)</f>
        <v>0.26666666666666666</v>
      </c>
      <c r="K1731" s="3" cm="1">
        <f t="array" ref="K1731">_xlfn.IFS(AND(NOT($K1730=0),$L1730),0,NOT($L1730),$K1730+$B$26,TRUE,$K1730)</f>
        <v>1.6666666666666666E-2</v>
      </c>
      <c r="L1731" s="3" t="b" cm="1">
        <f t="array" ref="L1731">_xlfn.IFS(AND($I1731&gt;0,$K1731&gt;=$C$5-$B$26),TRUE,$R1731&gt;=$B$6,FALSE,$I1731=0,FALSE,TRUE,$L1730)</f>
        <v>0</v>
      </c>
      <c r="M1731" s="3" t="b" cm="1">
        <f t="array" ref="M1731">_xlfn.IFS($N1731&gt;=$B$4-$B$26,FALSE,AND($I1731&gt;0,$K1731&gt;=$B$5-$B$26),TRUE,AND($L1731,NOT($M1730)),FALSE,$M1730,TRUE,TRUE,FALSE)</f>
        <v>0</v>
      </c>
      <c r="N1731" s="3" cm="1">
        <f t="array" ref="N1731">_xlfn.IFS($M1730,$N1730+$B$26,NOT($M1730),0,TRUE,$M1730)</f>
        <v>0</v>
      </c>
      <c r="O1731" s="3" t="b" cm="1">
        <f t="array" ref="O1731">_xlfn.IFS($M1731,FALSE,AND($L1731,NOT($M1731),$R1731&lt;$B$6,$I1731&gt;0),TRUE,TRUE,FALSE)</f>
        <v>0</v>
      </c>
      <c r="P1731" s="3" cm="1">
        <f t="array" ref="P1731">_xlfn.IFS($P1730&gt;=$C$7-$B$26,0,$O1730,$P1730+$B$26,TRUE,0)</f>
        <v>0</v>
      </c>
      <c r="Q1731" s="3" t="b" cm="1">
        <f t="array" ref="Q1731">_xlfn.IFS(AND($L1731,NOT($M1731),NOT($O1731)),TRUE,$R1731&gt;=$B$6,FALSE,AND($L1731,NOT($M1731),$O1731,$P1731=0),TRUE,TRUE,FALSE)</f>
        <v>0</v>
      </c>
      <c r="R1731" s="3" cm="1">
        <f t="array" ref="R1731">_xlfn.IFS(AND($Q1730,$R1730&lt;$B$6),$R1730+1,AND(NOT($L1730),$R1730&gt;0),0,TRUE,$R1730)</f>
        <v>0</v>
      </c>
      <c r="S1731" s="1" cm="1">
        <f t="array" ref="S1731">_xlfn.IFS(AND(Q1730,I1730&gt;$B$8),S1730+$B$8,AND(Q1730,I1730&lt;=$B$8),S1730+I1730,TRUE,$S1730)</f>
        <v>77</v>
      </c>
      <c r="T1731" s="1">
        <f t="shared" ref="T1731:T1794" si="106">IF($Q1730,$T1730+$B$8*$B$9,$T1730)</f>
        <v>6930</v>
      </c>
      <c r="U1731" s="17">
        <f t="shared" si="103"/>
        <v>240.625</v>
      </c>
      <c r="V1731" s="47" cm="1">
        <f t="array" ref="V1731">_xlfn.IFS($B$6=1,S1731*$B$10,AND(R1730=0,R1731&gt;=1,I1731&gt;=$B$6*$B$8-1),V1730+$B$6*$B$10*$B$8,AND(R1730=0,R1731&gt;=1,I1731&lt;$B$6*$B$8-1),V1730+I1730*$B$10,TRUE,V1730)</f>
        <v>7700</v>
      </c>
      <c r="W1731" s="17">
        <f t="shared" si="104"/>
        <v>267.36111111111109</v>
      </c>
    </row>
    <row r="1732" spans="7:23" x14ac:dyDescent="0.25">
      <c r="G1732" s="15">
        <v>1730</v>
      </c>
      <c r="H1732" s="1">
        <f t="shared" si="105"/>
        <v>28.816666666666666</v>
      </c>
      <c r="I1732" s="15" cm="1">
        <f t="array" ref="I1732">_xlfn.IFS(J1731&gt;=$C$13-$B$26,MINA(I1731+$B$13-S1732+S1731,$B$11),I1731=$B$11,MINA(I1731-S1732+S1731,$B$11),TRUE,MAXA(I1731-S1732+S1731,0))</f>
        <v>0</v>
      </c>
      <c r="J1732" s="1" cm="1">
        <f t="array" ref="J1732">_xlfn.IFS(J1731&gt;=$C$13-$B$26,0,I1731&lt;$B$11,J1731+$B$26,TRUE,0)</f>
        <v>0.28333333333333333</v>
      </c>
      <c r="K1732" s="3" cm="1">
        <f t="array" ref="K1732">_xlfn.IFS(AND(NOT($K1731=0),$L1731),0,NOT($L1731),$K1731+$B$26,TRUE,$K1731)</f>
        <v>3.3333333333333333E-2</v>
      </c>
      <c r="L1732" s="3" t="b" cm="1">
        <f t="array" ref="L1732">_xlfn.IFS(AND($I1732&gt;0,$K1732&gt;=$C$5-$B$26),TRUE,$R1732&gt;=$B$6,FALSE,$I1732=0,FALSE,TRUE,$L1731)</f>
        <v>0</v>
      </c>
      <c r="M1732" s="3" t="b" cm="1">
        <f t="array" ref="M1732">_xlfn.IFS($N1732&gt;=$B$4-$B$26,FALSE,AND($I1732&gt;0,$K1732&gt;=$B$5-$B$26),TRUE,AND($L1732,NOT($M1731)),FALSE,$M1731,TRUE,TRUE,FALSE)</f>
        <v>0</v>
      </c>
      <c r="N1732" s="3" cm="1">
        <f t="array" ref="N1732">_xlfn.IFS($M1731,$N1731+$B$26,NOT($M1731),0,TRUE,$M1731)</f>
        <v>0</v>
      </c>
      <c r="O1732" s="3" t="b" cm="1">
        <f t="array" ref="O1732">_xlfn.IFS($M1732,FALSE,AND($L1732,NOT($M1732),$R1732&lt;$B$6,$I1732&gt;0),TRUE,TRUE,FALSE)</f>
        <v>0</v>
      </c>
      <c r="P1732" s="3" cm="1">
        <f t="array" ref="P1732">_xlfn.IFS($P1731&gt;=$C$7-$B$26,0,$O1731,$P1731+$B$26,TRUE,0)</f>
        <v>0</v>
      </c>
      <c r="Q1732" s="3" t="b" cm="1">
        <f t="array" ref="Q1732">_xlfn.IFS(AND($L1732,NOT($M1732),NOT($O1732)),TRUE,$R1732&gt;=$B$6,FALSE,AND($L1732,NOT($M1732),$O1732,$P1732=0),TRUE,TRUE,FALSE)</f>
        <v>0</v>
      </c>
      <c r="R1732" s="3" cm="1">
        <f t="array" ref="R1732">_xlfn.IFS(AND($Q1731,$R1731&lt;$B$6),$R1731+1,AND(NOT($L1731),$R1731&gt;0),0,TRUE,$R1731)</f>
        <v>0</v>
      </c>
      <c r="S1732" s="1" cm="1">
        <f t="array" ref="S1732">_xlfn.IFS(AND(Q1731,I1731&gt;$B$8),S1731+$B$8,AND(Q1731,I1731&lt;=$B$8),S1731+I1731,TRUE,$S1731)</f>
        <v>77</v>
      </c>
      <c r="T1732" s="1">
        <f t="shared" si="106"/>
        <v>6930</v>
      </c>
      <c r="U1732" s="17">
        <f t="shared" ref="U1732:U1795" si="107">$T1732/$H1732</f>
        <v>240.48582995951418</v>
      </c>
      <c r="V1732" s="47" cm="1">
        <f t="array" ref="V1732">_xlfn.IFS($B$6=1,S1732*$B$10,AND(R1731=0,R1732&gt;=1,I1732&gt;=$B$6*$B$8-1),V1731+$B$6*$B$10*$B$8,AND(R1731=0,R1732&gt;=1,I1732&lt;$B$6*$B$8-1),V1731+I1731*$B$10,TRUE,V1731)</f>
        <v>7700</v>
      </c>
      <c r="W1732" s="17">
        <f t="shared" si="104"/>
        <v>267.20647773279353</v>
      </c>
    </row>
    <row r="1733" spans="7:23" x14ac:dyDescent="0.25">
      <c r="G1733" s="15">
        <v>1731</v>
      </c>
      <c r="H1733" s="1">
        <f t="shared" si="105"/>
        <v>28.833333333333332</v>
      </c>
      <c r="I1733" s="15" cm="1">
        <f t="array" ref="I1733">_xlfn.IFS(J1732&gt;=$C$13-$B$26,MINA(I1732+$B$13-S1733+S1732,$B$11),I1732=$B$11,MINA(I1732-S1733+S1732,$B$11),TRUE,MAXA(I1732-S1733+S1732,0))</f>
        <v>0</v>
      </c>
      <c r="J1733" s="1" cm="1">
        <f t="array" ref="J1733">_xlfn.IFS(J1732&gt;=$C$13-$B$26,0,I1732&lt;$B$11,J1732+$B$26,TRUE,0)</f>
        <v>0.3</v>
      </c>
      <c r="K1733" s="3" cm="1">
        <f t="array" ref="K1733">_xlfn.IFS(AND(NOT($K1732=0),$L1732),0,NOT($L1732),$K1732+$B$26,TRUE,$K1732)</f>
        <v>0.05</v>
      </c>
      <c r="L1733" s="3" t="b" cm="1">
        <f t="array" ref="L1733">_xlfn.IFS(AND($I1733&gt;0,$K1733&gt;=$C$5-$B$26),TRUE,$R1733&gt;=$B$6,FALSE,$I1733=0,FALSE,TRUE,$L1732)</f>
        <v>0</v>
      </c>
      <c r="M1733" s="3" t="b" cm="1">
        <f t="array" ref="M1733">_xlfn.IFS($N1733&gt;=$B$4-$B$26,FALSE,AND($I1733&gt;0,$K1733&gt;=$B$5-$B$26),TRUE,AND($L1733,NOT($M1732)),FALSE,$M1732,TRUE,TRUE,FALSE)</f>
        <v>0</v>
      </c>
      <c r="N1733" s="3" cm="1">
        <f t="array" ref="N1733">_xlfn.IFS($M1732,$N1732+$B$26,NOT($M1732),0,TRUE,$M1732)</f>
        <v>0</v>
      </c>
      <c r="O1733" s="3" t="b" cm="1">
        <f t="array" ref="O1733">_xlfn.IFS($M1733,FALSE,AND($L1733,NOT($M1733),$R1733&lt;$B$6,$I1733&gt;0),TRUE,TRUE,FALSE)</f>
        <v>0</v>
      </c>
      <c r="P1733" s="3" cm="1">
        <f t="array" ref="P1733">_xlfn.IFS($P1732&gt;=$C$7-$B$26,0,$O1732,$P1732+$B$26,TRUE,0)</f>
        <v>0</v>
      </c>
      <c r="Q1733" s="3" t="b" cm="1">
        <f t="array" ref="Q1733">_xlfn.IFS(AND($L1733,NOT($M1733),NOT($O1733)),TRUE,$R1733&gt;=$B$6,FALSE,AND($L1733,NOT($M1733),$O1733,$P1733=0),TRUE,TRUE,FALSE)</f>
        <v>0</v>
      </c>
      <c r="R1733" s="3" cm="1">
        <f t="array" ref="R1733">_xlfn.IFS(AND($Q1732,$R1732&lt;$B$6),$R1732+1,AND(NOT($L1732),$R1732&gt;0),0,TRUE,$R1732)</f>
        <v>0</v>
      </c>
      <c r="S1733" s="1" cm="1">
        <f t="array" ref="S1733">_xlfn.IFS(AND(Q1732,I1732&gt;$B$8),S1732+$B$8,AND(Q1732,I1732&lt;=$B$8),S1732+I1732,TRUE,$S1732)</f>
        <v>77</v>
      </c>
      <c r="T1733" s="1">
        <f t="shared" si="106"/>
        <v>6930</v>
      </c>
      <c r="U1733" s="17">
        <f t="shared" si="107"/>
        <v>240.34682080924856</v>
      </c>
      <c r="V1733" s="47" cm="1">
        <f t="array" ref="V1733">_xlfn.IFS($B$6=1,S1733*$B$10,AND(R1732=0,R1733&gt;=1,I1733&gt;=$B$6*$B$8-1),V1732+$B$6*$B$10*$B$8,AND(R1732=0,R1733&gt;=1,I1733&lt;$B$6*$B$8-1),V1732+I1732*$B$10,TRUE,V1732)</f>
        <v>7700</v>
      </c>
      <c r="W1733" s="17">
        <f t="shared" ref="W1733:W1796" si="108">V1733/H1733</f>
        <v>267.05202312138732</v>
      </c>
    </row>
    <row r="1734" spans="7:23" x14ac:dyDescent="0.25">
      <c r="G1734" s="15">
        <v>1732</v>
      </c>
      <c r="H1734" s="1">
        <f t="shared" si="105"/>
        <v>28.849999999999998</v>
      </c>
      <c r="I1734" s="15" cm="1">
        <f t="array" ref="I1734">_xlfn.IFS(J1733&gt;=$C$13-$B$26,MINA(I1733+$B$13-S1734+S1733,$B$11),I1733=$B$11,MINA(I1733-S1734+S1733,$B$11),TRUE,MAXA(I1733-S1734+S1733,0))</f>
        <v>0</v>
      </c>
      <c r="J1734" s="1" cm="1">
        <f t="array" ref="J1734">_xlfn.IFS(J1733&gt;=$C$13-$B$26,0,I1733&lt;$B$11,J1733+$B$26,TRUE,0)</f>
        <v>0.31666666666666665</v>
      </c>
      <c r="K1734" s="3" cm="1">
        <f t="array" ref="K1734">_xlfn.IFS(AND(NOT($K1733=0),$L1733),0,NOT($L1733),$K1733+$B$26,TRUE,$K1733)</f>
        <v>6.6666666666666666E-2</v>
      </c>
      <c r="L1734" s="3" t="b" cm="1">
        <f t="array" ref="L1734">_xlfn.IFS(AND($I1734&gt;0,$K1734&gt;=$C$5-$B$26),TRUE,$R1734&gt;=$B$6,FALSE,$I1734=0,FALSE,TRUE,$L1733)</f>
        <v>0</v>
      </c>
      <c r="M1734" s="3" t="b" cm="1">
        <f t="array" ref="M1734">_xlfn.IFS($N1734&gt;=$B$4-$B$26,FALSE,AND($I1734&gt;0,$K1734&gt;=$B$5-$B$26),TRUE,AND($L1734,NOT($M1733)),FALSE,$M1733,TRUE,TRUE,FALSE)</f>
        <v>0</v>
      </c>
      <c r="N1734" s="3" cm="1">
        <f t="array" ref="N1734">_xlfn.IFS($M1733,$N1733+$B$26,NOT($M1733),0,TRUE,$M1733)</f>
        <v>0</v>
      </c>
      <c r="O1734" s="3" t="b" cm="1">
        <f t="array" ref="O1734">_xlfn.IFS($M1734,FALSE,AND($L1734,NOT($M1734),$R1734&lt;$B$6,$I1734&gt;0),TRUE,TRUE,FALSE)</f>
        <v>0</v>
      </c>
      <c r="P1734" s="3" cm="1">
        <f t="array" ref="P1734">_xlfn.IFS($P1733&gt;=$C$7-$B$26,0,$O1733,$P1733+$B$26,TRUE,0)</f>
        <v>0</v>
      </c>
      <c r="Q1734" s="3" t="b" cm="1">
        <f t="array" ref="Q1734">_xlfn.IFS(AND($L1734,NOT($M1734),NOT($O1734)),TRUE,$R1734&gt;=$B$6,FALSE,AND($L1734,NOT($M1734),$O1734,$P1734=0),TRUE,TRUE,FALSE)</f>
        <v>0</v>
      </c>
      <c r="R1734" s="3" cm="1">
        <f t="array" ref="R1734">_xlfn.IFS(AND($Q1733,$R1733&lt;$B$6),$R1733+1,AND(NOT($L1733),$R1733&gt;0),0,TRUE,$R1733)</f>
        <v>0</v>
      </c>
      <c r="S1734" s="1" cm="1">
        <f t="array" ref="S1734">_xlfn.IFS(AND(Q1733,I1733&gt;$B$8),S1733+$B$8,AND(Q1733,I1733&lt;=$B$8),S1733+I1733,TRUE,$S1733)</f>
        <v>77</v>
      </c>
      <c r="T1734" s="1">
        <f t="shared" si="106"/>
        <v>6930</v>
      </c>
      <c r="U1734" s="17">
        <f t="shared" si="107"/>
        <v>240.20797227036397</v>
      </c>
      <c r="V1734" s="47" cm="1">
        <f t="array" ref="V1734">_xlfn.IFS($B$6=1,S1734*$B$10,AND(R1733=0,R1734&gt;=1,I1734&gt;=$B$6*$B$8-1),V1733+$B$6*$B$10*$B$8,AND(R1733=0,R1734&gt;=1,I1734&lt;$B$6*$B$8-1),V1733+I1733*$B$10,TRUE,V1733)</f>
        <v>7700</v>
      </c>
      <c r="W1734" s="17">
        <f t="shared" si="108"/>
        <v>266.8977469670711</v>
      </c>
    </row>
    <row r="1735" spans="7:23" x14ac:dyDescent="0.25">
      <c r="G1735" s="15">
        <v>1733</v>
      </c>
      <c r="H1735" s="1">
        <f t="shared" si="105"/>
        <v>28.866666666666667</v>
      </c>
      <c r="I1735" s="15" cm="1">
        <f t="array" ref="I1735">_xlfn.IFS(J1734&gt;=$C$13-$B$26,MINA(I1734+$B$13-S1735+S1734,$B$11),I1734=$B$11,MINA(I1734-S1735+S1734,$B$11),TRUE,MAXA(I1734-S1735+S1734,0))</f>
        <v>0</v>
      </c>
      <c r="J1735" s="1" cm="1">
        <f t="array" ref="J1735">_xlfn.IFS(J1734&gt;=$C$13-$B$26,0,I1734&lt;$B$11,J1734+$B$26,TRUE,0)</f>
        <v>0.33333333333333331</v>
      </c>
      <c r="K1735" s="3" cm="1">
        <f t="array" ref="K1735">_xlfn.IFS(AND(NOT($K1734=0),$L1734),0,NOT($L1734),$K1734+$B$26,TRUE,$K1734)</f>
        <v>8.3333333333333329E-2</v>
      </c>
      <c r="L1735" s="3" t="b" cm="1">
        <f t="array" ref="L1735">_xlfn.IFS(AND($I1735&gt;0,$K1735&gt;=$C$5-$B$26),TRUE,$R1735&gt;=$B$6,FALSE,$I1735=0,FALSE,TRUE,$L1734)</f>
        <v>0</v>
      </c>
      <c r="M1735" s="3" t="b" cm="1">
        <f t="array" ref="M1735">_xlfn.IFS($N1735&gt;=$B$4-$B$26,FALSE,AND($I1735&gt;0,$K1735&gt;=$B$5-$B$26),TRUE,AND($L1735,NOT($M1734)),FALSE,$M1734,TRUE,TRUE,FALSE)</f>
        <v>0</v>
      </c>
      <c r="N1735" s="3" cm="1">
        <f t="array" ref="N1735">_xlfn.IFS($M1734,$N1734+$B$26,NOT($M1734),0,TRUE,$M1734)</f>
        <v>0</v>
      </c>
      <c r="O1735" s="3" t="b" cm="1">
        <f t="array" ref="O1735">_xlfn.IFS($M1735,FALSE,AND($L1735,NOT($M1735),$R1735&lt;$B$6,$I1735&gt;0),TRUE,TRUE,FALSE)</f>
        <v>0</v>
      </c>
      <c r="P1735" s="3" cm="1">
        <f t="array" ref="P1735">_xlfn.IFS($P1734&gt;=$C$7-$B$26,0,$O1734,$P1734+$B$26,TRUE,0)</f>
        <v>0</v>
      </c>
      <c r="Q1735" s="3" t="b" cm="1">
        <f t="array" ref="Q1735">_xlfn.IFS(AND($L1735,NOT($M1735),NOT($O1735)),TRUE,$R1735&gt;=$B$6,FALSE,AND($L1735,NOT($M1735),$O1735,$P1735=0),TRUE,TRUE,FALSE)</f>
        <v>0</v>
      </c>
      <c r="R1735" s="3" cm="1">
        <f t="array" ref="R1735">_xlfn.IFS(AND($Q1734,$R1734&lt;$B$6),$R1734+1,AND(NOT($L1734),$R1734&gt;0),0,TRUE,$R1734)</f>
        <v>0</v>
      </c>
      <c r="S1735" s="1" cm="1">
        <f t="array" ref="S1735">_xlfn.IFS(AND(Q1734,I1734&gt;$B$8),S1734+$B$8,AND(Q1734,I1734&lt;=$B$8),S1734+I1734,TRUE,$S1734)</f>
        <v>77</v>
      </c>
      <c r="T1735" s="1">
        <f t="shared" si="106"/>
        <v>6930</v>
      </c>
      <c r="U1735" s="17">
        <f t="shared" si="107"/>
        <v>240.06928406466511</v>
      </c>
      <c r="V1735" s="47" cm="1">
        <f t="array" ref="V1735">_xlfn.IFS($B$6=1,S1735*$B$10,AND(R1734=0,R1735&gt;=1,I1735&gt;=$B$6*$B$8-1),V1734+$B$6*$B$10*$B$8,AND(R1734=0,R1735&gt;=1,I1735&lt;$B$6*$B$8-1),V1734+I1734*$B$10,TRUE,V1734)</f>
        <v>7700</v>
      </c>
      <c r="W1735" s="17">
        <f t="shared" si="108"/>
        <v>266.74364896073905</v>
      </c>
    </row>
    <row r="1736" spans="7:23" x14ac:dyDescent="0.25">
      <c r="G1736" s="15">
        <v>1734</v>
      </c>
      <c r="H1736" s="1">
        <f t="shared" si="105"/>
        <v>28.883333333333333</v>
      </c>
      <c r="I1736" s="15" cm="1">
        <f t="array" ref="I1736">_xlfn.IFS(J1735&gt;=$C$13-$B$26,MINA(I1735+$B$13-S1736+S1735,$B$11),I1735=$B$11,MINA(I1735-S1736+S1735,$B$11),TRUE,MAXA(I1735-S1736+S1735,0))</f>
        <v>0</v>
      </c>
      <c r="J1736" s="1" cm="1">
        <f t="array" ref="J1736">_xlfn.IFS(J1735&gt;=$C$13-$B$26,0,I1735&lt;$B$11,J1735+$B$26,TRUE,0)</f>
        <v>0.35</v>
      </c>
      <c r="K1736" s="3" cm="1">
        <f t="array" ref="K1736">_xlfn.IFS(AND(NOT($K1735=0),$L1735),0,NOT($L1735),$K1735+$B$26,TRUE,$K1735)</f>
        <v>9.9999999999999992E-2</v>
      </c>
      <c r="L1736" s="3" t="b" cm="1">
        <f t="array" ref="L1736">_xlfn.IFS(AND($I1736&gt;0,$K1736&gt;=$C$5-$B$26),TRUE,$R1736&gt;=$B$6,FALSE,$I1736=0,FALSE,TRUE,$L1735)</f>
        <v>0</v>
      </c>
      <c r="M1736" s="3" t="b" cm="1">
        <f t="array" ref="M1736">_xlfn.IFS($N1736&gt;=$B$4-$B$26,FALSE,AND($I1736&gt;0,$K1736&gt;=$B$5-$B$26),TRUE,AND($L1736,NOT($M1735)),FALSE,$M1735,TRUE,TRUE,FALSE)</f>
        <v>0</v>
      </c>
      <c r="N1736" s="3" cm="1">
        <f t="array" ref="N1736">_xlfn.IFS($M1735,$N1735+$B$26,NOT($M1735),0,TRUE,$M1735)</f>
        <v>0</v>
      </c>
      <c r="O1736" s="3" t="b" cm="1">
        <f t="array" ref="O1736">_xlfn.IFS($M1736,FALSE,AND($L1736,NOT($M1736),$R1736&lt;$B$6,$I1736&gt;0),TRUE,TRUE,FALSE)</f>
        <v>0</v>
      </c>
      <c r="P1736" s="3" cm="1">
        <f t="array" ref="P1736">_xlfn.IFS($P1735&gt;=$C$7-$B$26,0,$O1735,$P1735+$B$26,TRUE,0)</f>
        <v>0</v>
      </c>
      <c r="Q1736" s="3" t="b" cm="1">
        <f t="array" ref="Q1736">_xlfn.IFS(AND($L1736,NOT($M1736),NOT($O1736)),TRUE,$R1736&gt;=$B$6,FALSE,AND($L1736,NOT($M1736),$O1736,$P1736=0),TRUE,TRUE,FALSE)</f>
        <v>0</v>
      </c>
      <c r="R1736" s="3" cm="1">
        <f t="array" ref="R1736">_xlfn.IFS(AND($Q1735,$R1735&lt;$B$6),$R1735+1,AND(NOT($L1735),$R1735&gt;0),0,TRUE,$R1735)</f>
        <v>0</v>
      </c>
      <c r="S1736" s="1" cm="1">
        <f t="array" ref="S1736">_xlfn.IFS(AND(Q1735,I1735&gt;$B$8),S1735+$B$8,AND(Q1735,I1735&lt;=$B$8),S1735+I1735,TRUE,$S1735)</f>
        <v>77</v>
      </c>
      <c r="T1736" s="1">
        <f t="shared" si="106"/>
        <v>6930</v>
      </c>
      <c r="U1736" s="17">
        <f t="shared" si="107"/>
        <v>239.93075591459896</v>
      </c>
      <c r="V1736" s="47" cm="1">
        <f t="array" ref="V1736">_xlfn.IFS($B$6=1,S1736*$B$10,AND(R1735=0,R1736&gt;=1,I1736&gt;=$B$6*$B$8-1),V1735+$B$6*$B$10*$B$8,AND(R1735=0,R1736&gt;=1,I1736&lt;$B$6*$B$8-1),V1735+I1735*$B$10,TRUE,V1735)</f>
        <v>7700</v>
      </c>
      <c r="W1736" s="17">
        <f t="shared" si="108"/>
        <v>266.58972879399886</v>
      </c>
    </row>
    <row r="1737" spans="7:23" x14ac:dyDescent="0.25">
      <c r="G1737" s="15">
        <v>1735</v>
      </c>
      <c r="H1737" s="1">
        <f t="shared" si="105"/>
        <v>28.9</v>
      </c>
      <c r="I1737" s="15" cm="1">
        <f t="array" ref="I1737">_xlfn.IFS(J1736&gt;=$C$13-$B$26,MINA(I1736+$B$13-S1737+S1736,$B$11),I1736=$B$11,MINA(I1736-S1737+S1736,$B$11),TRUE,MAXA(I1736-S1737+S1736,0))</f>
        <v>0</v>
      </c>
      <c r="J1737" s="1" cm="1">
        <f t="array" ref="J1737">_xlfn.IFS(J1736&gt;=$C$13-$B$26,0,I1736&lt;$B$11,J1736+$B$26,TRUE,0)</f>
        <v>0.36666666666666664</v>
      </c>
      <c r="K1737" s="3" cm="1">
        <f t="array" ref="K1737">_xlfn.IFS(AND(NOT($K1736=0),$L1736),0,NOT($L1736),$K1736+$B$26,TRUE,$K1736)</f>
        <v>0.11666666666666665</v>
      </c>
      <c r="L1737" s="3" t="b" cm="1">
        <f t="array" ref="L1737">_xlfn.IFS(AND($I1737&gt;0,$K1737&gt;=$C$5-$B$26),TRUE,$R1737&gt;=$B$6,FALSE,$I1737=0,FALSE,TRUE,$L1736)</f>
        <v>0</v>
      </c>
      <c r="M1737" s="3" t="b" cm="1">
        <f t="array" ref="M1737">_xlfn.IFS($N1737&gt;=$B$4-$B$26,FALSE,AND($I1737&gt;0,$K1737&gt;=$B$5-$B$26),TRUE,AND($L1737,NOT($M1736)),FALSE,$M1736,TRUE,TRUE,FALSE)</f>
        <v>0</v>
      </c>
      <c r="N1737" s="3" cm="1">
        <f t="array" ref="N1737">_xlfn.IFS($M1736,$N1736+$B$26,NOT($M1736),0,TRUE,$M1736)</f>
        <v>0</v>
      </c>
      <c r="O1737" s="3" t="b" cm="1">
        <f t="array" ref="O1737">_xlfn.IFS($M1737,FALSE,AND($L1737,NOT($M1737),$R1737&lt;$B$6,$I1737&gt;0),TRUE,TRUE,FALSE)</f>
        <v>0</v>
      </c>
      <c r="P1737" s="3" cm="1">
        <f t="array" ref="P1737">_xlfn.IFS($P1736&gt;=$C$7-$B$26,0,$O1736,$P1736+$B$26,TRUE,0)</f>
        <v>0</v>
      </c>
      <c r="Q1737" s="3" t="b" cm="1">
        <f t="array" ref="Q1737">_xlfn.IFS(AND($L1737,NOT($M1737),NOT($O1737)),TRUE,$R1737&gt;=$B$6,FALSE,AND($L1737,NOT($M1737),$O1737,$P1737=0),TRUE,TRUE,FALSE)</f>
        <v>0</v>
      </c>
      <c r="R1737" s="3" cm="1">
        <f t="array" ref="R1737">_xlfn.IFS(AND($Q1736,$R1736&lt;$B$6),$R1736+1,AND(NOT($L1736),$R1736&gt;0),0,TRUE,$R1736)</f>
        <v>0</v>
      </c>
      <c r="S1737" s="1" cm="1">
        <f t="array" ref="S1737">_xlfn.IFS(AND(Q1736,I1736&gt;$B$8),S1736+$B$8,AND(Q1736,I1736&lt;=$B$8),S1736+I1736,TRUE,$S1736)</f>
        <v>77</v>
      </c>
      <c r="T1737" s="1">
        <f t="shared" si="106"/>
        <v>6930</v>
      </c>
      <c r="U1737" s="17">
        <f t="shared" si="107"/>
        <v>239.7923875432526</v>
      </c>
      <c r="V1737" s="47" cm="1">
        <f t="array" ref="V1737">_xlfn.IFS($B$6=1,S1737*$B$10,AND(R1736=0,R1737&gt;=1,I1737&gt;=$B$6*$B$8-1),V1736+$B$6*$B$10*$B$8,AND(R1736=0,R1737&gt;=1,I1737&lt;$B$6*$B$8-1),V1736+I1736*$B$10,TRUE,V1736)</f>
        <v>7700</v>
      </c>
      <c r="W1737" s="17">
        <f t="shared" si="108"/>
        <v>266.43598615916954</v>
      </c>
    </row>
    <row r="1738" spans="7:23" x14ac:dyDescent="0.25">
      <c r="G1738" s="15">
        <v>1736</v>
      </c>
      <c r="H1738" s="1">
        <f t="shared" si="105"/>
        <v>28.916666666666668</v>
      </c>
      <c r="I1738" s="15" cm="1">
        <f t="array" ref="I1738">_xlfn.IFS(J1737&gt;=$C$13-$B$26,MINA(I1737+$B$13-S1738+S1737,$B$11),I1737=$B$11,MINA(I1737-S1738+S1737,$B$11),TRUE,MAXA(I1737-S1738+S1737,0))</f>
        <v>0</v>
      </c>
      <c r="J1738" s="1" cm="1">
        <f t="array" ref="J1738">_xlfn.IFS(J1737&gt;=$C$13-$B$26,0,I1737&lt;$B$11,J1737+$B$26,TRUE,0)</f>
        <v>0.3833333333333333</v>
      </c>
      <c r="K1738" s="3" cm="1">
        <f t="array" ref="K1738">_xlfn.IFS(AND(NOT($K1737=0),$L1737),0,NOT($L1737),$K1737+$B$26,TRUE,$K1737)</f>
        <v>0.13333333333333333</v>
      </c>
      <c r="L1738" s="3" t="b" cm="1">
        <f t="array" ref="L1738">_xlfn.IFS(AND($I1738&gt;0,$K1738&gt;=$C$5-$B$26),TRUE,$R1738&gt;=$B$6,FALSE,$I1738=0,FALSE,TRUE,$L1737)</f>
        <v>0</v>
      </c>
      <c r="M1738" s="3" t="b" cm="1">
        <f t="array" ref="M1738">_xlfn.IFS($N1738&gt;=$B$4-$B$26,FALSE,AND($I1738&gt;0,$K1738&gt;=$B$5-$B$26),TRUE,AND($L1738,NOT($M1737)),FALSE,$M1737,TRUE,TRUE,FALSE)</f>
        <v>0</v>
      </c>
      <c r="N1738" s="3" cm="1">
        <f t="array" ref="N1738">_xlfn.IFS($M1737,$N1737+$B$26,NOT($M1737),0,TRUE,$M1737)</f>
        <v>0</v>
      </c>
      <c r="O1738" s="3" t="b" cm="1">
        <f t="array" ref="O1738">_xlfn.IFS($M1738,FALSE,AND($L1738,NOT($M1738),$R1738&lt;$B$6,$I1738&gt;0),TRUE,TRUE,FALSE)</f>
        <v>0</v>
      </c>
      <c r="P1738" s="3" cm="1">
        <f t="array" ref="P1738">_xlfn.IFS($P1737&gt;=$C$7-$B$26,0,$O1737,$P1737+$B$26,TRUE,0)</f>
        <v>0</v>
      </c>
      <c r="Q1738" s="3" t="b" cm="1">
        <f t="array" ref="Q1738">_xlfn.IFS(AND($L1738,NOT($M1738),NOT($O1738)),TRUE,$R1738&gt;=$B$6,FALSE,AND($L1738,NOT($M1738),$O1738,$P1738=0),TRUE,TRUE,FALSE)</f>
        <v>0</v>
      </c>
      <c r="R1738" s="3" cm="1">
        <f t="array" ref="R1738">_xlfn.IFS(AND($Q1737,$R1737&lt;$B$6),$R1737+1,AND(NOT($L1737),$R1737&gt;0),0,TRUE,$R1737)</f>
        <v>0</v>
      </c>
      <c r="S1738" s="1" cm="1">
        <f t="array" ref="S1738">_xlfn.IFS(AND(Q1737,I1737&gt;$B$8),S1737+$B$8,AND(Q1737,I1737&lt;=$B$8),S1737+I1737,TRUE,$S1737)</f>
        <v>77</v>
      </c>
      <c r="T1738" s="1">
        <f t="shared" si="106"/>
        <v>6930</v>
      </c>
      <c r="U1738" s="17">
        <f t="shared" si="107"/>
        <v>239.65417867435158</v>
      </c>
      <c r="V1738" s="47" cm="1">
        <f t="array" ref="V1738">_xlfn.IFS($B$6=1,S1738*$B$10,AND(R1737=0,R1738&gt;=1,I1738&gt;=$B$6*$B$8-1),V1737+$B$6*$B$10*$B$8,AND(R1737=0,R1738&gt;=1,I1738&lt;$B$6*$B$8-1),V1737+I1737*$B$10,TRUE,V1737)</f>
        <v>7700</v>
      </c>
      <c r="W1738" s="17">
        <f t="shared" si="108"/>
        <v>266.28242074927954</v>
      </c>
    </row>
    <row r="1739" spans="7:23" x14ac:dyDescent="0.25">
      <c r="G1739" s="15">
        <v>1737</v>
      </c>
      <c r="H1739" s="1">
        <f t="shared" si="105"/>
        <v>28.933333333333334</v>
      </c>
      <c r="I1739" s="15" cm="1">
        <f t="array" ref="I1739">_xlfn.IFS(J1738&gt;=$C$13-$B$26,MINA(I1738+$B$13-S1739+S1738,$B$11),I1738=$B$11,MINA(I1738-S1739+S1738,$B$11),TRUE,MAXA(I1738-S1739+S1738,0))</f>
        <v>0</v>
      </c>
      <c r="J1739" s="1" cm="1">
        <f t="array" ref="J1739">_xlfn.IFS(J1738&gt;=$C$13-$B$26,0,I1738&lt;$B$11,J1738+$B$26,TRUE,0)</f>
        <v>0.39999999999999997</v>
      </c>
      <c r="K1739" s="3" cm="1">
        <f t="array" ref="K1739">_xlfn.IFS(AND(NOT($K1738=0),$L1738),0,NOT($L1738),$K1738+$B$26,TRUE,$K1738)</f>
        <v>0.15</v>
      </c>
      <c r="L1739" s="3" t="b" cm="1">
        <f t="array" ref="L1739">_xlfn.IFS(AND($I1739&gt;0,$K1739&gt;=$C$5-$B$26),TRUE,$R1739&gt;=$B$6,FALSE,$I1739=0,FALSE,TRUE,$L1738)</f>
        <v>0</v>
      </c>
      <c r="M1739" s="3" t="b" cm="1">
        <f t="array" ref="M1739">_xlfn.IFS($N1739&gt;=$B$4-$B$26,FALSE,AND($I1739&gt;0,$K1739&gt;=$B$5-$B$26),TRUE,AND($L1739,NOT($M1738)),FALSE,$M1738,TRUE,TRUE,FALSE)</f>
        <v>0</v>
      </c>
      <c r="N1739" s="3" cm="1">
        <f t="array" ref="N1739">_xlfn.IFS($M1738,$N1738+$B$26,NOT($M1738),0,TRUE,$M1738)</f>
        <v>0</v>
      </c>
      <c r="O1739" s="3" t="b" cm="1">
        <f t="array" ref="O1739">_xlfn.IFS($M1739,FALSE,AND($L1739,NOT($M1739),$R1739&lt;$B$6,$I1739&gt;0),TRUE,TRUE,FALSE)</f>
        <v>0</v>
      </c>
      <c r="P1739" s="3" cm="1">
        <f t="array" ref="P1739">_xlfn.IFS($P1738&gt;=$C$7-$B$26,0,$O1738,$P1738+$B$26,TRUE,0)</f>
        <v>0</v>
      </c>
      <c r="Q1739" s="3" t="b" cm="1">
        <f t="array" ref="Q1739">_xlfn.IFS(AND($L1739,NOT($M1739),NOT($O1739)),TRUE,$R1739&gt;=$B$6,FALSE,AND($L1739,NOT($M1739),$O1739,$P1739=0),TRUE,TRUE,FALSE)</f>
        <v>0</v>
      </c>
      <c r="R1739" s="3" cm="1">
        <f t="array" ref="R1739">_xlfn.IFS(AND($Q1738,$R1738&lt;$B$6),$R1738+1,AND(NOT($L1738),$R1738&gt;0),0,TRUE,$R1738)</f>
        <v>0</v>
      </c>
      <c r="S1739" s="1" cm="1">
        <f t="array" ref="S1739">_xlfn.IFS(AND(Q1738,I1738&gt;$B$8),S1738+$B$8,AND(Q1738,I1738&lt;=$B$8),S1738+I1738,TRUE,$S1738)</f>
        <v>77</v>
      </c>
      <c r="T1739" s="1">
        <f t="shared" si="106"/>
        <v>6930</v>
      </c>
      <c r="U1739" s="17">
        <f t="shared" si="107"/>
        <v>239.51612903225805</v>
      </c>
      <c r="V1739" s="47" cm="1">
        <f t="array" ref="V1739">_xlfn.IFS($B$6=1,S1739*$B$10,AND(R1738=0,R1739&gt;=1,I1739&gt;=$B$6*$B$8-1),V1738+$B$6*$B$10*$B$8,AND(R1738=0,R1739&gt;=1,I1739&lt;$B$6*$B$8-1),V1738+I1738*$B$10,TRUE,V1738)</f>
        <v>7700</v>
      </c>
      <c r="W1739" s="17">
        <f t="shared" si="108"/>
        <v>266.12903225806451</v>
      </c>
    </row>
    <row r="1740" spans="7:23" x14ac:dyDescent="0.25">
      <c r="G1740" s="15">
        <v>1738</v>
      </c>
      <c r="H1740" s="1">
        <f t="shared" si="105"/>
        <v>28.95</v>
      </c>
      <c r="I1740" s="15" cm="1">
        <f t="array" ref="I1740">_xlfn.IFS(J1739&gt;=$C$13-$B$26,MINA(I1739+$B$13-S1740+S1739,$B$11),I1739=$B$11,MINA(I1739-S1740+S1739,$B$11),TRUE,MAXA(I1739-S1740+S1739,0))</f>
        <v>0</v>
      </c>
      <c r="J1740" s="1" cm="1">
        <f t="array" ref="J1740">_xlfn.IFS(J1739&gt;=$C$13-$B$26,0,I1739&lt;$B$11,J1739+$B$26,TRUE,0)</f>
        <v>0.41666666666666663</v>
      </c>
      <c r="K1740" s="3" cm="1">
        <f t="array" ref="K1740">_xlfn.IFS(AND(NOT($K1739=0),$L1739),0,NOT($L1739),$K1739+$B$26,TRUE,$K1739)</f>
        <v>0.16666666666666666</v>
      </c>
      <c r="L1740" s="3" t="b" cm="1">
        <f t="array" ref="L1740">_xlfn.IFS(AND($I1740&gt;0,$K1740&gt;=$C$5-$B$26),TRUE,$R1740&gt;=$B$6,FALSE,$I1740=0,FALSE,TRUE,$L1739)</f>
        <v>0</v>
      </c>
      <c r="M1740" s="3" t="b" cm="1">
        <f t="array" ref="M1740">_xlfn.IFS($N1740&gt;=$B$4-$B$26,FALSE,AND($I1740&gt;0,$K1740&gt;=$B$5-$B$26),TRUE,AND($L1740,NOT($M1739)),FALSE,$M1739,TRUE,TRUE,FALSE)</f>
        <v>0</v>
      </c>
      <c r="N1740" s="3" cm="1">
        <f t="array" ref="N1740">_xlfn.IFS($M1739,$N1739+$B$26,NOT($M1739),0,TRUE,$M1739)</f>
        <v>0</v>
      </c>
      <c r="O1740" s="3" t="b" cm="1">
        <f t="array" ref="O1740">_xlfn.IFS($M1740,FALSE,AND($L1740,NOT($M1740),$R1740&lt;$B$6,$I1740&gt;0),TRUE,TRUE,FALSE)</f>
        <v>0</v>
      </c>
      <c r="P1740" s="3" cm="1">
        <f t="array" ref="P1740">_xlfn.IFS($P1739&gt;=$C$7-$B$26,0,$O1739,$P1739+$B$26,TRUE,0)</f>
        <v>0</v>
      </c>
      <c r="Q1740" s="3" t="b" cm="1">
        <f t="array" ref="Q1740">_xlfn.IFS(AND($L1740,NOT($M1740),NOT($O1740)),TRUE,$R1740&gt;=$B$6,FALSE,AND($L1740,NOT($M1740),$O1740,$P1740=0),TRUE,TRUE,FALSE)</f>
        <v>0</v>
      </c>
      <c r="R1740" s="3" cm="1">
        <f t="array" ref="R1740">_xlfn.IFS(AND($Q1739,$R1739&lt;$B$6),$R1739+1,AND(NOT($L1739),$R1739&gt;0),0,TRUE,$R1739)</f>
        <v>0</v>
      </c>
      <c r="S1740" s="1" cm="1">
        <f t="array" ref="S1740">_xlfn.IFS(AND(Q1739,I1739&gt;$B$8),S1739+$B$8,AND(Q1739,I1739&lt;=$B$8),S1739+I1739,TRUE,$S1739)</f>
        <v>77</v>
      </c>
      <c r="T1740" s="1">
        <f t="shared" si="106"/>
        <v>6930</v>
      </c>
      <c r="U1740" s="17">
        <f t="shared" si="107"/>
        <v>239.37823834196891</v>
      </c>
      <c r="V1740" s="47" cm="1">
        <f t="array" ref="V1740">_xlfn.IFS($B$6=1,S1740*$B$10,AND(R1739=0,R1740&gt;=1,I1740&gt;=$B$6*$B$8-1),V1739+$B$6*$B$10*$B$8,AND(R1739=0,R1740&gt;=1,I1740&lt;$B$6*$B$8-1),V1739+I1739*$B$10,TRUE,V1739)</f>
        <v>7700</v>
      </c>
      <c r="W1740" s="17">
        <f t="shared" si="108"/>
        <v>265.97582037996546</v>
      </c>
    </row>
    <row r="1741" spans="7:23" x14ac:dyDescent="0.25">
      <c r="G1741" s="15">
        <v>1739</v>
      </c>
      <c r="H1741" s="1">
        <f t="shared" si="105"/>
        <v>28.966666666666665</v>
      </c>
      <c r="I1741" s="15" cm="1">
        <f t="array" ref="I1741">_xlfn.IFS(J1740&gt;=$C$13-$B$26,MINA(I1740+$B$13-S1741+S1740,$B$11),I1740=$B$11,MINA(I1740-S1741+S1740,$B$11),TRUE,MAXA(I1740-S1741+S1740,0))</f>
        <v>0</v>
      </c>
      <c r="J1741" s="1" cm="1">
        <f t="array" ref="J1741">_xlfn.IFS(J1740&gt;=$C$13-$B$26,0,I1740&lt;$B$11,J1740+$B$26,TRUE,0)</f>
        <v>0.43333333333333329</v>
      </c>
      <c r="K1741" s="3" cm="1">
        <f t="array" ref="K1741">_xlfn.IFS(AND(NOT($K1740=0),$L1740),0,NOT($L1740),$K1740+$B$26,TRUE,$K1740)</f>
        <v>0.18333333333333332</v>
      </c>
      <c r="L1741" s="3" t="b" cm="1">
        <f t="array" ref="L1741">_xlfn.IFS(AND($I1741&gt;0,$K1741&gt;=$C$5-$B$26),TRUE,$R1741&gt;=$B$6,FALSE,$I1741=0,FALSE,TRUE,$L1740)</f>
        <v>0</v>
      </c>
      <c r="M1741" s="3" t="b" cm="1">
        <f t="array" ref="M1741">_xlfn.IFS($N1741&gt;=$B$4-$B$26,FALSE,AND($I1741&gt;0,$K1741&gt;=$B$5-$B$26),TRUE,AND($L1741,NOT($M1740)),FALSE,$M1740,TRUE,TRUE,FALSE)</f>
        <v>0</v>
      </c>
      <c r="N1741" s="3" cm="1">
        <f t="array" ref="N1741">_xlfn.IFS($M1740,$N1740+$B$26,NOT($M1740),0,TRUE,$M1740)</f>
        <v>0</v>
      </c>
      <c r="O1741" s="3" t="b" cm="1">
        <f t="array" ref="O1741">_xlfn.IFS($M1741,FALSE,AND($L1741,NOT($M1741),$R1741&lt;$B$6,$I1741&gt;0),TRUE,TRUE,FALSE)</f>
        <v>0</v>
      </c>
      <c r="P1741" s="3" cm="1">
        <f t="array" ref="P1741">_xlfn.IFS($P1740&gt;=$C$7-$B$26,0,$O1740,$P1740+$B$26,TRUE,0)</f>
        <v>0</v>
      </c>
      <c r="Q1741" s="3" t="b" cm="1">
        <f t="array" ref="Q1741">_xlfn.IFS(AND($L1741,NOT($M1741),NOT($O1741)),TRUE,$R1741&gt;=$B$6,FALSE,AND($L1741,NOT($M1741),$O1741,$P1741=0),TRUE,TRUE,FALSE)</f>
        <v>0</v>
      </c>
      <c r="R1741" s="3" cm="1">
        <f t="array" ref="R1741">_xlfn.IFS(AND($Q1740,$R1740&lt;$B$6),$R1740+1,AND(NOT($L1740),$R1740&gt;0),0,TRUE,$R1740)</f>
        <v>0</v>
      </c>
      <c r="S1741" s="1" cm="1">
        <f t="array" ref="S1741">_xlfn.IFS(AND(Q1740,I1740&gt;$B$8),S1740+$B$8,AND(Q1740,I1740&lt;=$B$8),S1740+I1740,TRUE,$S1740)</f>
        <v>77</v>
      </c>
      <c r="T1741" s="1">
        <f t="shared" si="106"/>
        <v>6930</v>
      </c>
      <c r="U1741" s="17">
        <f t="shared" si="107"/>
        <v>239.24050632911394</v>
      </c>
      <c r="V1741" s="47" cm="1">
        <f t="array" ref="V1741">_xlfn.IFS($B$6=1,S1741*$B$10,AND(R1740=0,R1741&gt;=1,I1741&gt;=$B$6*$B$8-1),V1740+$B$6*$B$10*$B$8,AND(R1740=0,R1741&gt;=1,I1741&lt;$B$6*$B$8-1),V1740+I1740*$B$10,TRUE,V1740)</f>
        <v>7700</v>
      </c>
      <c r="W1741" s="17">
        <f t="shared" si="108"/>
        <v>265.82278481012662</v>
      </c>
    </row>
    <row r="1742" spans="7:23" x14ac:dyDescent="0.25">
      <c r="G1742" s="15">
        <v>1740</v>
      </c>
      <c r="H1742" s="1">
        <f t="shared" si="105"/>
        <v>28.983333333333334</v>
      </c>
      <c r="I1742" s="15" cm="1">
        <f t="array" ref="I1742">_xlfn.IFS(J1741&gt;=$C$13-$B$26,MINA(I1741+$B$13-S1742+S1741,$B$11),I1741=$B$11,MINA(I1741-S1742+S1741,$B$11),TRUE,MAXA(I1741-S1742+S1741,0))</f>
        <v>0</v>
      </c>
      <c r="J1742" s="1" cm="1">
        <f t="array" ref="J1742">_xlfn.IFS(J1741&gt;=$C$13-$B$26,0,I1741&lt;$B$11,J1741+$B$26,TRUE,0)</f>
        <v>0.44999999999999996</v>
      </c>
      <c r="K1742" s="3" cm="1">
        <f t="array" ref="K1742">_xlfn.IFS(AND(NOT($K1741=0),$L1741),0,NOT($L1741),$K1741+$B$26,TRUE,$K1741)</f>
        <v>0.19999999999999998</v>
      </c>
      <c r="L1742" s="3" t="b" cm="1">
        <f t="array" ref="L1742">_xlfn.IFS(AND($I1742&gt;0,$K1742&gt;=$C$5-$B$26),TRUE,$R1742&gt;=$B$6,FALSE,$I1742=0,FALSE,TRUE,$L1741)</f>
        <v>0</v>
      </c>
      <c r="M1742" s="3" t="b" cm="1">
        <f t="array" ref="M1742">_xlfn.IFS($N1742&gt;=$B$4-$B$26,FALSE,AND($I1742&gt;0,$K1742&gt;=$B$5-$B$26),TRUE,AND($L1742,NOT($M1741)),FALSE,$M1741,TRUE,TRUE,FALSE)</f>
        <v>0</v>
      </c>
      <c r="N1742" s="3" cm="1">
        <f t="array" ref="N1742">_xlfn.IFS($M1741,$N1741+$B$26,NOT($M1741),0,TRUE,$M1741)</f>
        <v>0</v>
      </c>
      <c r="O1742" s="3" t="b" cm="1">
        <f t="array" ref="O1742">_xlfn.IFS($M1742,FALSE,AND($L1742,NOT($M1742),$R1742&lt;$B$6,$I1742&gt;0),TRUE,TRUE,FALSE)</f>
        <v>0</v>
      </c>
      <c r="P1742" s="3" cm="1">
        <f t="array" ref="P1742">_xlfn.IFS($P1741&gt;=$C$7-$B$26,0,$O1741,$P1741+$B$26,TRUE,0)</f>
        <v>0</v>
      </c>
      <c r="Q1742" s="3" t="b" cm="1">
        <f t="array" ref="Q1742">_xlfn.IFS(AND($L1742,NOT($M1742),NOT($O1742)),TRUE,$R1742&gt;=$B$6,FALSE,AND($L1742,NOT($M1742),$O1742,$P1742=0),TRUE,TRUE,FALSE)</f>
        <v>0</v>
      </c>
      <c r="R1742" s="3" cm="1">
        <f t="array" ref="R1742">_xlfn.IFS(AND($Q1741,$R1741&lt;$B$6),$R1741+1,AND(NOT($L1741),$R1741&gt;0),0,TRUE,$R1741)</f>
        <v>0</v>
      </c>
      <c r="S1742" s="1" cm="1">
        <f t="array" ref="S1742">_xlfn.IFS(AND(Q1741,I1741&gt;$B$8),S1741+$B$8,AND(Q1741,I1741&lt;=$B$8),S1741+I1741,TRUE,$S1741)</f>
        <v>77</v>
      </c>
      <c r="T1742" s="1">
        <f t="shared" si="106"/>
        <v>6930</v>
      </c>
      <c r="U1742" s="17">
        <f t="shared" si="107"/>
        <v>239.102932719954</v>
      </c>
      <c r="V1742" s="47" cm="1">
        <f t="array" ref="V1742">_xlfn.IFS($B$6=1,S1742*$B$10,AND(R1741=0,R1742&gt;=1,I1742&gt;=$B$6*$B$8-1),V1741+$B$6*$B$10*$B$8,AND(R1741=0,R1742&gt;=1,I1742&lt;$B$6*$B$8-1),V1741+I1741*$B$10,TRUE,V1741)</f>
        <v>7700</v>
      </c>
      <c r="W1742" s="17">
        <f t="shared" si="108"/>
        <v>265.66992524439331</v>
      </c>
    </row>
    <row r="1743" spans="7:23" x14ac:dyDescent="0.25">
      <c r="G1743" s="15">
        <v>1741</v>
      </c>
      <c r="H1743" s="1">
        <f t="shared" si="105"/>
        <v>29</v>
      </c>
      <c r="I1743" s="15" cm="1">
        <f t="array" ref="I1743">_xlfn.IFS(J1742&gt;=$C$13-$B$26,MINA(I1742+$B$13-S1743+S1742,$B$11),I1742=$B$11,MINA(I1742-S1743+S1742,$B$11),TRUE,MAXA(I1742-S1743+S1742,0))</f>
        <v>0</v>
      </c>
      <c r="J1743" s="1" cm="1">
        <f t="array" ref="J1743">_xlfn.IFS(J1742&gt;=$C$13-$B$26,0,I1742&lt;$B$11,J1742+$B$26,TRUE,0)</f>
        <v>0.46666666666666662</v>
      </c>
      <c r="K1743" s="3" cm="1">
        <f t="array" ref="K1743">_xlfn.IFS(AND(NOT($K1742=0),$L1742),0,NOT($L1742),$K1742+$B$26,TRUE,$K1742)</f>
        <v>0.21666666666666665</v>
      </c>
      <c r="L1743" s="3" t="b" cm="1">
        <f t="array" ref="L1743">_xlfn.IFS(AND($I1743&gt;0,$K1743&gt;=$C$5-$B$26),TRUE,$R1743&gt;=$B$6,FALSE,$I1743=0,FALSE,TRUE,$L1742)</f>
        <v>0</v>
      </c>
      <c r="M1743" s="3" t="b" cm="1">
        <f t="array" ref="M1743">_xlfn.IFS($N1743&gt;=$B$4-$B$26,FALSE,AND($I1743&gt;0,$K1743&gt;=$B$5-$B$26),TRUE,AND($L1743,NOT($M1742)),FALSE,$M1742,TRUE,TRUE,FALSE)</f>
        <v>0</v>
      </c>
      <c r="N1743" s="3" cm="1">
        <f t="array" ref="N1743">_xlfn.IFS($M1742,$N1742+$B$26,NOT($M1742),0,TRUE,$M1742)</f>
        <v>0</v>
      </c>
      <c r="O1743" s="3" t="b" cm="1">
        <f t="array" ref="O1743">_xlfn.IFS($M1743,FALSE,AND($L1743,NOT($M1743),$R1743&lt;$B$6,$I1743&gt;0),TRUE,TRUE,FALSE)</f>
        <v>0</v>
      </c>
      <c r="P1743" s="3" cm="1">
        <f t="array" ref="P1743">_xlfn.IFS($P1742&gt;=$C$7-$B$26,0,$O1742,$P1742+$B$26,TRUE,0)</f>
        <v>0</v>
      </c>
      <c r="Q1743" s="3" t="b" cm="1">
        <f t="array" ref="Q1743">_xlfn.IFS(AND($L1743,NOT($M1743),NOT($O1743)),TRUE,$R1743&gt;=$B$6,FALSE,AND($L1743,NOT($M1743),$O1743,$P1743=0),TRUE,TRUE,FALSE)</f>
        <v>0</v>
      </c>
      <c r="R1743" s="3" cm="1">
        <f t="array" ref="R1743">_xlfn.IFS(AND($Q1742,$R1742&lt;$B$6),$R1742+1,AND(NOT($L1742),$R1742&gt;0),0,TRUE,$R1742)</f>
        <v>0</v>
      </c>
      <c r="S1743" s="1" cm="1">
        <f t="array" ref="S1743">_xlfn.IFS(AND(Q1742,I1742&gt;$B$8),S1742+$B$8,AND(Q1742,I1742&lt;=$B$8),S1742+I1742,TRUE,$S1742)</f>
        <v>77</v>
      </c>
      <c r="T1743" s="1">
        <f t="shared" si="106"/>
        <v>6930</v>
      </c>
      <c r="U1743" s="17">
        <f t="shared" si="107"/>
        <v>238.9655172413793</v>
      </c>
      <c r="V1743" s="47" cm="1">
        <f t="array" ref="V1743">_xlfn.IFS($B$6=1,S1743*$B$10,AND(R1742=0,R1743&gt;=1,I1743&gt;=$B$6*$B$8-1),V1742+$B$6*$B$10*$B$8,AND(R1742=0,R1743&gt;=1,I1743&lt;$B$6*$B$8-1),V1742+I1742*$B$10,TRUE,V1742)</f>
        <v>7700</v>
      </c>
      <c r="W1743" s="17">
        <f t="shared" si="108"/>
        <v>265.51724137931035</v>
      </c>
    </row>
    <row r="1744" spans="7:23" x14ac:dyDescent="0.25">
      <c r="G1744" s="15">
        <v>1742</v>
      </c>
      <c r="H1744" s="1">
        <f t="shared" si="105"/>
        <v>29.016666666666666</v>
      </c>
      <c r="I1744" s="15" cm="1">
        <f t="array" ref="I1744">_xlfn.IFS(J1743&gt;=$C$13-$B$26,MINA(I1743+$B$13-S1744+S1743,$B$11),I1743=$B$11,MINA(I1743-S1744+S1743,$B$11),TRUE,MAXA(I1743-S1744+S1743,0))</f>
        <v>0</v>
      </c>
      <c r="J1744" s="1" cm="1">
        <f t="array" ref="J1744">_xlfn.IFS(J1743&gt;=$C$13-$B$26,0,I1743&lt;$B$11,J1743+$B$26,TRUE,0)</f>
        <v>0.48333333333333328</v>
      </c>
      <c r="K1744" s="3" cm="1">
        <f t="array" ref="K1744">_xlfn.IFS(AND(NOT($K1743=0),$L1743),0,NOT($L1743),$K1743+$B$26,TRUE,$K1743)</f>
        <v>0.23333333333333331</v>
      </c>
      <c r="L1744" s="3" t="b" cm="1">
        <f t="array" ref="L1744">_xlfn.IFS(AND($I1744&gt;0,$K1744&gt;=$C$5-$B$26),TRUE,$R1744&gt;=$B$6,FALSE,$I1744=0,FALSE,TRUE,$L1743)</f>
        <v>0</v>
      </c>
      <c r="M1744" s="3" t="b" cm="1">
        <f t="array" ref="M1744">_xlfn.IFS($N1744&gt;=$B$4-$B$26,FALSE,AND($I1744&gt;0,$K1744&gt;=$B$5-$B$26),TRUE,AND($L1744,NOT($M1743)),FALSE,$M1743,TRUE,TRUE,FALSE)</f>
        <v>0</v>
      </c>
      <c r="N1744" s="3" cm="1">
        <f t="array" ref="N1744">_xlfn.IFS($M1743,$N1743+$B$26,NOT($M1743),0,TRUE,$M1743)</f>
        <v>0</v>
      </c>
      <c r="O1744" s="3" t="b" cm="1">
        <f t="array" ref="O1744">_xlfn.IFS($M1744,FALSE,AND($L1744,NOT($M1744),$R1744&lt;$B$6,$I1744&gt;0),TRUE,TRUE,FALSE)</f>
        <v>0</v>
      </c>
      <c r="P1744" s="3" cm="1">
        <f t="array" ref="P1744">_xlfn.IFS($P1743&gt;=$C$7-$B$26,0,$O1743,$P1743+$B$26,TRUE,0)</f>
        <v>0</v>
      </c>
      <c r="Q1744" s="3" t="b" cm="1">
        <f t="array" ref="Q1744">_xlfn.IFS(AND($L1744,NOT($M1744),NOT($O1744)),TRUE,$R1744&gt;=$B$6,FALSE,AND($L1744,NOT($M1744),$O1744,$P1744=0),TRUE,TRUE,FALSE)</f>
        <v>0</v>
      </c>
      <c r="R1744" s="3" cm="1">
        <f t="array" ref="R1744">_xlfn.IFS(AND($Q1743,$R1743&lt;$B$6),$R1743+1,AND(NOT($L1743),$R1743&gt;0),0,TRUE,$R1743)</f>
        <v>0</v>
      </c>
      <c r="S1744" s="1" cm="1">
        <f t="array" ref="S1744">_xlfn.IFS(AND(Q1743,I1743&gt;$B$8),S1743+$B$8,AND(Q1743,I1743&lt;=$B$8),S1743+I1743,TRUE,$S1743)</f>
        <v>77</v>
      </c>
      <c r="T1744" s="1">
        <f t="shared" si="106"/>
        <v>6930</v>
      </c>
      <c r="U1744" s="17">
        <f t="shared" si="107"/>
        <v>238.82825962090755</v>
      </c>
      <c r="V1744" s="47" cm="1">
        <f t="array" ref="V1744">_xlfn.IFS($B$6=1,S1744*$B$10,AND(R1743=0,R1744&gt;=1,I1744&gt;=$B$6*$B$8-1),V1743+$B$6*$B$10*$B$8,AND(R1743=0,R1744&gt;=1,I1744&lt;$B$6*$B$8-1),V1743+I1743*$B$10,TRUE,V1743)</f>
        <v>7700</v>
      </c>
      <c r="W1744" s="17">
        <f t="shared" si="108"/>
        <v>265.36473291211951</v>
      </c>
    </row>
    <row r="1745" spans="7:23" x14ac:dyDescent="0.25">
      <c r="G1745" s="15">
        <v>1743</v>
      </c>
      <c r="H1745" s="1">
        <f t="shared" si="105"/>
        <v>29.033333333333331</v>
      </c>
      <c r="I1745" s="15" cm="1">
        <f t="array" ref="I1745">_xlfn.IFS(J1744&gt;=$C$13-$B$26,MINA(I1744+$B$13-S1745+S1744,$B$11),I1744=$B$11,MINA(I1744-S1745+S1744,$B$11),TRUE,MAXA(I1744-S1745+S1744,0))</f>
        <v>0</v>
      </c>
      <c r="J1745" s="1" cm="1">
        <f t="array" ref="J1745">_xlfn.IFS(J1744&gt;=$C$13-$B$26,0,I1744&lt;$B$11,J1744+$B$26,TRUE,0)</f>
        <v>0.49999999999999994</v>
      </c>
      <c r="K1745" s="3" cm="1">
        <f t="array" ref="K1745">_xlfn.IFS(AND(NOT($K1744=0),$L1744),0,NOT($L1744),$K1744+$B$26,TRUE,$K1744)</f>
        <v>0.24999999999999997</v>
      </c>
      <c r="L1745" s="3" t="b" cm="1">
        <f t="array" ref="L1745">_xlfn.IFS(AND($I1745&gt;0,$K1745&gt;=$C$5-$B$26),TRUE,$R1745&gt;=$B$6,FALSE,$I1745=0,FALSE,TRUE,$L1744)</f>
        <v>0</v>
      </c>
      <c r="M1745" s="3" t="b" cm="1">
        <f t="array" ref="M1745">_xlfn.IFS($N1745&gt;=$B$4-$B$26,FALSE,AND($I1745&gt;0,$K1745&gt;=$B$5-$B$26),TRUE,AND($L1745,NOT($M1744)),FALSE,$M1744,TRUE,TRUE,FALSE)</f>
        <v>0</v>
      </c>
      <c r="N1745" s="3" cm="1">
        <f t="array" ref="N1745">_xlfn.IFS($M1744,$N1744+$B$26,NOT($M1744),0,TRUE,$M1744)</f>
        <v>0</v>
      </c>
      <c r="O1745" s="3" t="b" cm="1">
        <f t="array" ref="O1745">_xlfn.IFS($M1745,FALSE,AND($L1745,NOT($M1745),$R1745&lt;$B$6,$I1745&gt;0),TRUE,TRUE,FALSE)</f>
        <v>0</v>
      </c>
      <c r="P1745" s="3" cm="1">
        <f t="array" ref="P1745">_xlfn.IFS($P1744&gt;=$C$7-$B$26,0,$O1744,$P1744+$B$26,TRUE,0)</f>
        <v>0</v>
      </c>
      <c r="Q1745" s="3" t="b" cm="1">
        <f t="array" ref="Q1745">_xlfn.IFS(AND($L1745,NOT($M1745),NOT($O1745)),TRUE,$R1745&gt;=$B$6,FALSE,AND($L1745,NOT($M1745),$O1745,$P1745=0),TRUE,TRUE,FALSE)</f>
        <v>0</v>
      </c>
      <c r="R1745" s="3" cm="1">
        <f t="array" ref="R1745">_xlfn.IFS(AND($Q1744,$R1744&lt;$B$6),$R1744+1,AND(NOT($L1744),$R1744&gt;0),0,TRUE,$R1744)</f>
        <v>0</v>
      </c>
      <c r="S1745" s="1" cm="1">
        <f t="array" ref="S1745">_xlfn.IFS(AND(Q1744,I1744&gt;$B$8),S1744+$B$8,AND(Q1744,I1744&lt;=$B$8),S1744+I1744,TRUE,$S1744)</f>
        <v>77</v>
      </c>
      <c r="T1745" s="1">
        <f t="shared" si="106"/>
        <v>6930</v>
      </c>
      <c r="U1745" s="17">
        <f t="shared" si="107"/>
        <v>238.69115958668198</v>
      </c>
      <c r="V1745" s="47" cm="1">
        <f t="array" ref="V1745">_xlfn.IFS($B$6=1,S1745*$B$10,AND(R1744=0,R1745&gt;=1,I1745&gt;=$B$6*$B$8-1),V1744+$B$6*$B$10*$B$8,AND(R1744=0,R1745&gt;=1,I1745&lt;$B$6*$B$8-1),V1744+I1744*$B$10,TRUE,V1744)</f>
        <v>7700</v>
      </c>
      <c r="W1745" s="17">
        <f t="shared" si="108"/>
        <v>265.21239954075776</v>
      </c>
    </row>
    <row r="1746" spans="7:23" x14ac:dyDescent="0.25">
      <c r="G1746" s="15">
        <v>1744</v>
      </c>
      <c r="H1746" s="1">
        <f t="shared" si="105"/>
        <v>29.05</v>
      </c>
      <c r="I1746" s="15" cm="1">
        <f t="array" ref="I1746">_xlfn.IFS(J1745&gt;=$C$13-$B$26,MINA(I1745+$B$13-S1746+S1745,$B$11),I1745=$B$11,MINA(I1745-S1746+S1745,$B$11),TRUE,MAXA(I1745-S1746+S1745,0))</f>
        <v>0</v>
      </c>
      <c r="J1746" s="1" cm="1">
        <f t="array" ref="J1746">_xlfn.IFS(J1745&gt;=$C$13-$B$26,0,I1745&lt;$B$11,J1745+$B$26,TRUE,0)</f>
        <v>0.51666666666666661</v>
      </c>
      <c r="K1746" s="3" cm="1">
        <f t="array" ref="K1746">_xlfn.IFS(AND(NOT($K1745=0),$L1745),0,NOT($L1745),$K1745+$B$26,TRUE,$K1745)</f>
        <v>0.26666666666666666</v>
      </c>
      <c r="L1746" s="3" t="b" cm="1">
        <f t="array" ref="L1746">_xlfn.IFS(AND($I1746&gt;0,$K1746&gt;=$C$5-$B$26),TRUE,$R1746&gt;=$B$6,FALSE,$I1746=0,FALSE,TRUE,$L1745)</f>
        <v>0</v>
      </c>
      <c r="M1746" s="3" t="b" cm="1">
        <f t="array" ref="M1746">_xlfn.IFS($N1746&gt;=$B$4-$B$26,FALSE,AND($I1746&gt;0,$K1746&gt;=$B$5-$B$26),TRUE,AND($L1746,NOT($M1745)),FALSE,$M1745,TRUE,TRUE,FALSE)</f>
        <v>0</v>
      </c>
      <c r="N1746" s="3" cm="1">
        <f t="array" ref="N1746">_xlfn.IFS($M1745,$N1745+$B$26,NOT($M1745),0,TRUE,$M1745)</f>
        <v>0</v>
      </c>
      <c r="O1746" s="3" t="b" cm="1">
        <f t="array" ref="O1746">_xlfn.IFS($M1746,FALSE,AND($L1746,NOT($M1746),$R1746&lt;$B$6,$I1746&gt;0),TRUE,TRUE,FALSE)</f>
        <v>0</v>
      </c>
      <c r="P1746" s="3" cm="1">
        <f t="array" ref="P1746">_xlfn.IFS($P1745&gt;=$C$7-$B$26,0,$O1745,$P1745+$B$26,TRUE,0)</f>
        <v>0</v>
      </c>
      <c r="Q1746" s="3" t="b" cm="1">
        <f t="array" ref="Q1746">_xlfn.IFS(AND($L1746,NOT($M1746),NOT($O1746)),TRUE,$R1746&gt;=$B$6,FALSE,AND($L1746,NOT($M1746),$O1746,$P1746=0),TRUE,TRUE,FALSE)</f>
        <v>0</v>
      </c>
      <c r="R1746" s="3" cm="1">
        <f t="array" ref="R1746">_xlfn.IFS(AND($Q1745,$R1745&lt;$B$6),$R1745+1,AND(NOT($L1745),$R1745&gt;0),0,TRUE,$R1745)</f>
        <v>0</v>
      </c>
      <c r="S1746" s="1" cm="1">
        <f t="array" ref="S1746">_xlfn.IFS(AND(Q1745,I1745&gt;$B$8),S1745+$B$8,AND(Q1745,I1745&lt;=$B$8),S1745+I1745,TRUE,$S1745)</f>
        <v>77</v>
      </c>
      <c r="T1746" s="1">
        <f t="shared" si="106"/>
        <v>6930</v>
      </c>
      <c r="U1746" s="17">
        <f t="shared" si="107"/>
        <v>238.55421686746988</v>
      </c>
      <c r="V1746" s="47" cm="1">
        <f t="array" ref="V1746">_xlfn.IFS($B$6=1,S1746*$B$10,AND(R1745=0,R1746&gt;=1,I1746&gt;=$B$6*$B$8-1),V1745+$B$6*$B$10*$B$8,AND(R1745=0,R1746&gt;=1,I1746&lt;$B$6*$B$8-1),V1745+I1745*$B$10,TRUE,V1745)</f>
        <v>7700</v>
      </c>
      <c r="W1746" s="17">
        <f t="shared" si="108"/>
        <v>265.06024096385539</v>
      </c>
    </row>
    <row r="1747" spans="7:23" x14ac:dyDescent="0.25">
      <c r="G1747" s="15">
        <v>1745</v>
      </c>
      <c r="H1747" s="1">
        <f t="shared" si="105"/>
        <v>29.066666666666666</v>
      </c>
      <c r="I1747" s="15" cm="1">
        <f t="array" ref="I1747">_xlfn.IFS(J1746&gt;=$C$13-$B$26,MINA(I1746+$B$13-S1747+S1746,$B$11),I1746=$B$11,MINA(I1746-S1747+S1746,$B$11),TRUE,MAXA(I1746-S1747+S1746,0))</f>
        <v>0</v>
      </c>
      <c r="J1747" s="1" cm="1">
        <f t="array" ref="J1747">_xlfn.IFS(J1746&gt;=$C$13-$B$26,0,I1746&lt;$B$11,J1746+$B$26,TRUE,0)</f>
        <v>0.53333333333333333</v>
      </c>
      <c r="K1747" s="3" cm="1">
        <f t="array" ref="K1747">_xlfn.IFS(AND(NOT($K1746=0),$L1746),0,NOT($L1746),$K1746+$B$26,TRUE,$K1746)</f>
        <v>0.28333333333333333</v>
      </c>
      <c r="L1747" s="3" t="b" cm="1">
        <f t="array" ref="L1747">_xlfn.IFS(AND($I1747&gt;0,$K1747&gt;=$C$5-$B$26),TRUE,$R1747&gt;=$B$6,FALSE,$I1747=0,FALSE,TRUE,$L1746)</f>
        <v>0</v>
      </c>
      <c r="M1747" s="3" t="b" cm="1">
        <f t="array" ref="M1747">_xlfn.IFS($N1747&gt;=$B$4-$B$26,FALSE,AND($I1747&gt;0,$K1747&gt;=$B$5-$B$26),TRUE,AND($L1747,NOT($M1746)),FALSE,$M1746,TRUE,TRUE,FALSE)</f>
        <v>0</v>
      </c>
      <c r="N1747" s="3" cm="1">
        <f t="array" ref="N1747">_xlfn.IFS($M1746,$N1746+$B$26,NOT($M1746),0,TRUE,$M1746)</f>
        <v>0</v>
      </c>
      <c r="O1747" s="3" t="b" cm="1">
        <f t="array" ref="O1747">_xlfn.IFS($M1747,FALSE,AND($L1747,NOT($M1747),$R1747&lt;$B$6,$I1747&gt;0),TRUE,TRUE,FALSE)</f>
        <v>0</v>
      </c>
      <c r="P1747" s="3" cm="1">
        <f t="array" ref="P1747">_xlfn.IFS($P1746&gt;=$C$7-$B$26,0,$O1746,$P1746+$B$26,TRUE,0)</f>
        <v>0</v>
      </c>
      <c r="Q1747" s="3" t="b" cm="1">
        <f t="array" ref="Q1747">_xlfn.IFS(AND($L1747,NOT($M1747),NOT($O1747)),TRUE,$R1747&gt;=$B$6,FALSE,AND($L1747,NOT($M1747),$O1747,$P1747=0),TRUE,TRUE,FALSE)</f>
        <v>0</v>
      </c>
      <c r="R1747" s="3" cm="1">
        <f t="array" ref="R1747">_xlfn.IFS(AND($Q1746,$R1746&lt;$B$6),$R1746+1,AND(NOT($L1746),$R1746&gt;0),0,TRUE,$R1746)</f>
        <v>0</v>
      </c>
      <c r="S1747" s="1" cm="1">
        <f t="array" ref="S1747">_xlfn.IFS(AND(Q1746,I1746&gt;$B$8),S1746+$B$8,AND(Q1746,I1746&lt;=$B$8),S1746+I1746,TRUE,$S1746)</f>
        <v>77</v>
      </c>
      <c r="T1747" s="1">
        <f t="shared" si="106"/>
        <v>6930</v>
      </c>
      <c r="U1747" s="17">
        <f t="shared" si="107"/>
        <v>238.41743119266056</v>
      </c>
      <c r="V1747" s="47" cm="1">
        <f t="array" ref="V1747">_xlfn.IFS($B$6=1,S1747*$B$10,AND(R1746=0,R1747&gt;=1,I1747&gt;=$B$6*$B$8-1),V1746+$B$6*$B$10*$B$8,AND(R1746=0,R1747&gt;=1,I1747&lt;$B$6*$B$8-1),V1746+I1746*$B$10,TRUE,V1746)</f>
        <v>7700</v>
      </c>
      <c r="W1747" s="17">
        <f t="shared" si="108"/>
        <v>264.90825688073397</v>
      </c>
    </row>
    <row r="1748" spans="7:23" x14ac:dyDescent="0.25">
      <c r="G1748" s="15">
        <v>1746</v>
      </c>
      <c r="H1748" s="1">
        <f t="shared" si="105"/>
        <v>29.083333333333332</v>
      </c>
      <c r="I1748" s="15" cm="1">
        <f t="array" ref="I1748">_xlfn.IFS(J1747&gt;=$C$13-$B$26,MINA(I1747+$B$13-S1748+S1747,$B$11),I1747=$B$11,MINA(I1747-S1748+S1747,$B$11),TRUE,MAXA(I1747-S1748+S1747,0))</f>
        <v>0</v>
      </c>
      <c r="J1748" s="1" cm="1">
        <f t="array" ref="J1748">_xlfn.IFS(J1747&gt;=$C$13-$B$26,0,I1747&lt;$B$11,J1747+$B$26,TRUE,0)</f>
        <v>0.55000000000000004</v>
      </c>
      <c r="K1748" s="3" cm="1">
        <f t="array" ref="K1748">_xlfn.IFS(AND(NOT($K1747=0),$L1747),0,NOT($L1747),$K1747+$B$26,TRUE,$K1747)</f>
        <v>0.3</v>
      </c>
      <c r="L1748" s="3" t="b" cm="1">
        <f t="array" ref="L1748">_xlfn.IFS(AND($I1748&gt;0,$K1748&gt;=$C$5-$B$26),TRUE,$R1748&gt;=$B$6,FALSE,$I1748=0,FALSE,TRUE,$L1747)</f>
        <v>0</v>
      </c>
      <c r="M1748" s="3" t="b" cm="1">
        <f t="array" ref="M1748">_xlfn.IFS($N1748&gt;=$B$4-$B$26,FALSE,AND($I1748&gt;0,$K1748&gt;=$B$5-$B$26),TRUE,AND($L1748,NOT($M1747)),FALSE,$M1747,TRUE,TRUE,FALSE)</f>
        <v>0</v>
      </c>
      <c r="N1748" s="3" cm="1">
        <f t="array" ref="N1748">_xlfn.IFS($M1747,$N1747+$B$26,NOT($M1747),0,TRUE,$M1747)</f>
        <v>0</v>
      </c>
      <c r="O1748" s="3" t="b" cm="1">
        <f t="array" ref="O1748">_xlfn.IFS($M1748,FALSE,AND($L1748,NOT($M1748),$R1748&lt;$B$6,$I1748&gt;0),TRUE,TRUE,FALSE)</f>
        <v>0</v>
      </c>
      <c r="P1748" s="3" cm="1">
        <f t="array" ref="P1748">_xlfn.IFS($P1747&gt;=$C$7-$B$26,0,$O1747,$P1747+$B$26,TRUE,0)</f>
        <v>0</v>
      </c>
      <c r="Q1748" s="3" t="b" cm="1">
        <f t="array" ref="Q1748">_xlfn.IFS(AND($L1748,NOT($M1748),NOT($O1748)),TRUE,$R1748&gt;=$B$6,FALSE,AND($L1748,NOT($M1748),$O1748,$P1748=0),TRUE,TRUE,FALSE)</f>
        <v>0</v>
      </c>
      <c r="R1748" s="3" cm="1">
        <f t="array" ref="R1748">_xlfn.IFS(AND($Q1747,$R1747&lt;$B$6),$R1747+1,AND(NOT($L1747),$R1747&gt;0),0,TRUE,$R1747)</f>
        <v>0</v>
      </c>
      <c r="S1748" s="1" cm="1">
        <f t="array" ref="S1748">_xlfn.IFS(AND(Q1747,I1747&gt;$B$8),S1747+$B$8,AND(Q1747,I1747&lt;=$B$8),S1747+I1747,TRUE,$S1747)</f>
        <v>77</v>
      </c>
      <c r="T1748" s="1">
        <f t="shared" si="106"/>
        <v>6930</v>
      </c>
      <c r="U1748" s="17">
        <f t="shared" si="107"/>
        <v>238.28080229226362</v>
      </c>
      <c r="V1748" s="47" cm="1">
        <f t="array" ref="V1748">_xlfn.IFS($B$6=1,S1748*$B$10,AND(R1747=0,R1748&gt;=1,I1748&gt;=$B$6*$B$8-1),V1747+$B$6*$B$10*$B$8,AND(R1747=0,R1748&gt;=1,I1748&lt;$B$6*$B$8-1),V1747+I1747*$B$10,TRUE,V1747)</f>
        <v>7700</v>
      </c>
      <c r="W1748" s="17">
        <f t="shared" si="108"/>
        <v>264.756446991404</v>
      </c>
    </row>
    <row r="1749" spans="7:23" x14ac:dyDescent="0.25">
      <c r="G1749" s="15">
        <v>1747</v>
      </c>
      <c r="H1749" s="1">
        <f t="shared" si="105"/>
        <v>29.099999999999998</v>
      </c>
      <c r="I1749" s="15" cm="1">
        <f t="array" ref="I1749">_xlfn.IFS(J1748&gt;=$C$13-$B$26,MINA(I1748+$B$13-S1749+S1748,$B$11),I1748=$B$11,MINA(I1748-S1749+S1748,$B$11),TRUE,MAXA(I1748-S1749+S1748,0))</f>
        <v>0</v>
      </c>
      <c r="J1749" s="1" cm="1">
        <f t="array" ref="J1749">_xlfn.IFS(J1748&gt;=$C$13-$B$26,0,I1748&lt;$B$11,J1748+$B$26,TRUE,0)</f>
        <v>0.56666666666666676</v>
      </c>
      <c r="K1749" s="3" cm="1">
        <f t="array" ref="K1749">_xlfn.IFS(AND(NOT($K1748=0),$L1748),0,NOT($L1748),$K1748+$B$26,TRUE,$K1748)</f>
        <v>0.31666666666666665</v>
      </c>
      <c r="L1749" s="3" t="b" cm="1">
        <f t="array" ref="L1749">_xlfn.IFS(AND($I1749&gt;0,$K1749&gt;=$C$5-$B$26),TRUE,$R1749&gt;=$B$6,FALSE,$I1749=0,FALSE,TRUE,$L1748)</f>
        <v>0</v>
      </c>
      <c r="M1749" s="3" t="b" cm="1">
        <f t="array" ref="M1749">_xlfn.IFS($N1749&gt;=$B$4-$B$26,FALSE,AND($I1749&gt;0,$K1749&gt;=$B$5-$B$26),TRUE,AND($L1749,NOT($M1748)),FALSE,$M1748,TRUE,TRUE,FALSE)</f>
        <v>0</v>
      </c>
      <c r="N1749" s="3" cm="1">
        <f t="array" ref="N1749">_xlfn.IFS($M1748,$N1748+$B$26,NOT($M1748),0,TRUE,$M1748)</f>
        <v>0</v>
      </c>
      <c r="O1749" s="3" t="b" cm="1">
        <f t="array" ref="O1749">_xlfn.IFS($M1749,FALSE,AND($L1749,NOT($M1749),$R1749&lt;$B$6,$I1749&gt;0),TRUE,TRUE,FALSE)</f>
        <v>0</v>
      </c>
      <c r="P1749" s="3" cm="1">
        <f t="array" ref="P1749">_xlfn.IFS($P1748&gt;=$C$7-$B$26,0,$O1748,$P1748+$B$26,TRUE,0)</f>
        <v>0</v>
      </c>
      <c r="Q1749" s="3" t="b" cm="1">
        <f t="array" ref="Q1749">_xlfn.IFS(AND($L1749,NOT($M1749),NOT($O1749)),TRUE,$R1749&gt;=$B$6,FALSE,AND($L1749,NOT($M1749),$O1749,$P1749=0),TRUE,TRUE,FALSE)</f>
        <v>0</v>
      </c>
      <c r="R1749" s="3" cm="1">
        <f t="array" ref="R1749">_xlfn.IFS(AND($Q1748,$R1748&lt;$B$6),$R1748+1,AND(NOT($L1748),$R1748&gt;0),0,TRUE,$R1748)</f>
        <v>0</v>
      </c>
      <c r="S1749" s="1" cm="1">
        <f t="array" ref="S1749">_xlfn.IFS(AND(Q1748,I1748&gt;$B$8),S1748+$B$8,AND(Q1748,I1748&lt;=$B$8),S1748+I1748,TRUE,$S1748)</f>
        <v>77</v>
      </c>
      <c r="T1749" s="1">
        <f t="shared" si="106"/>
        <v>6930</v>
      </c>
      <c r="U1749" s="17">
        <f t="shared" si="107"/>
        <v>238.14432989690724</v>
      </c>
      <c r="V1749" s="47" cm="1">
        <f t="array" ref="V1749">_xlfn.IFS($B$6=1,S1749*$B$10,AND(R1748=0,R1749&gt;=1,I1749&gt;=$B$6*$B$8-1),V1748+$B$6*$B$10*$B$8,AND(R1748=0,R1749&gt;=1,I1749&lt;$B$6*$B$8-1),V1748+I1748*$B$10,TRUE,V1748)</f>
        <v>7700</v>
      </c>
      <c r="W1749" s="17">
        <f t="shared" si="108"/>
        <v>264.60481099656357</v>
      </c>
    </row>
    <row r="1750" spans="7:23" x14ac:dyDescent="0.25">
      <c r="G1750" s="15">
        <v>1748</v>
      </c>
      <c r="H1750" s="1">
        <f t="shared" si="105"/>
        <v>29.116666666666667</v>
      </c>
      <c r="I1750" s="15" cm="1">
        <f t="array" ref="I1750">_xlfn.IFS(J1749&gt;=$C$13-$B$26,MINA(I1749+$B$13-S1750+S1749,$B$11),I1749=$B$11,MINA(I1749-S1750+S1749,$B$11),TRUE,MAXA(I1749-S1750+S1749,0))</f>
        <v>0</v>
      </c>
      <c r="J1750" s="1" cm="1">
        <f t="array" ref="J1750">_xlfn.IFS(J1749&gt;=$C$13-$B$26,0,I1749&lt;$B$11,J1749+$B$26,TRUE,0)</f>
        <v>0.58333333333333348</v>
      </c>
      <c r="K1750" s="3" cm="1">
        <f t="array" ref="K1750">_xlfn.IFS(AND(NOT($K1749=0),$L1749),0,NOT($L1749),$K1749+$B$26,TRUE,$K1749)</f>
        <v>0.33333333333333331</v>
      </c>
      <c r="L1750" s="3" t="b" cm="1">
        <f t="array" ref="L1750">_xlfn.IFS(AND($I1750&gt;0,$K1750&gt;=$C$5-$B$26),TRUE,$R1750&gt;=$B$6,FALSE,$I1750=0,FALSE,TRUE,$L1749)</f>
        <v>0</v>
      </c>
      <c r="M1750" s="3" t="b" cm="1">
        <f t="array" ref="M1750">_xlfn.IFS($N1750&gt;=$B$4-$B$26,FALSE,AND($I1750&gt;0,$K1750&gt;=$B$5-$B$26),TRUE,AND($L1750,NOT($M1749)),FALSE,$M1749,TRUE,TRUE,FALSE)</f>
        <v>0</v>
      </c>
      <c r="N1750" s="3" cm="1">
        <f t="array" ref="N1750">_xlfn.IFS($M1749,$N1749+$B$26,NOT($M1749),0,TRUE,$M1749)</f>
        <v>0</v>
      </c>
      <c r="O1750" s="3" t="b" cm="1">
        <f t="array" ref="O1750">_xlfn.IFS($M1750,FALSE,AND($L1750,NOT($M1750),$R1750&lt;$B$6,$I1750&gt;0),TRUE,TRUE,FALSE)</f>
        <v>0</v>
      </c>
      <c r="P1750" s="3" cm="1">
        <f t="array" ref="P1750">_xlfn.IFS($P1749&gt;=$C$7-$B$26,0,$O1749,$P1749+$B$26,TRUE,0)</f>
        <v>0</v>
      </c>
      <c r="Q1750" s="3" t="b" cm="1">
        <f t="array" ref="Q1750">_xlfn.IFS(AND($L1750,NOT($M1750),NOT($O1750)),TRUE,$R1750&gt;=$B$6,FALSE,AND($L1750,NOT($M1750),$O1750,$P1750=0),TRUE,TRUE,FALSE)</f>
        <v>0</v>
      </c>
      <c r="R1750" s="3" cm="1">
        <f t="array" ref="R1750">_xlfn.IFS(AND($Q1749,$R1749&lt;$B$6),$R1749+1,AND(NOT($L1749),$R1749&gt;0),0,TRUE,$R1749)</f>
        <v>0</v>
      </c>
      <c r="S1750" s="1" cm="1">
        <f t="array" ref="S1750">_xlfn.IFS(AND(Q1749,I1749&gt;$B$8),S1749+$B$8,AND(Q1749,I1749&lt;=$B$8),S1749+I1749,TRUE,$S1749)</f>
        <v>77</v>
      </c>
      <c r="T1750" s="1">
        <f t="shared" si="106"/>
        <v>6930</v>
      </c>
      <c r="U1750" s="17">
        <f t="shared" si="107"/>
        <v>238.00801373783628</v>
      </c>
      <c r="V1750" s="47" cm="1">
        <f t="array" ref="V1750">_xlfn.IFS($B$6=1,S1750*$B$10,AND(R1749=0,R1750&gt;=1,I1750&gt;=$B$6*$B$8-1),V1749+$B$6*$B$10*$B$8,AND(R1749=0,R1750&gt;=1,I1750&lt;$B$6*$B$8-1),V1749+I1749*$B$10,TRUE,V1749)</f>
        <v>7700</v>
      </c>
      <c r="W1750" s="17">
        <f t="shared" si="108"/>
        <v>264.45334859759589</v>
      </c>
    </row>
    <row r="1751" spans="7:23" x14ac:dyDescent="0.25">
      <c r="G1751" s="15">
        <v>1749</v>
      </c>
      <c r="H1751" s="1">
        <f t="shared" si="105"/>
        <v>29.133333333333333</v>
      </c>
      <c r="I1751" s="15" cm="1">
        <f t="array" ref="I1751">_xlfn.IFS(J1750&gt;=$C$13-$B$26,MINA(I1750+$B$13-S1751+S1750,$B$11),I1750=$B$11,MINA(I1750-S1751+S1750,$B$11),TRUE,MAXA(I1750-S1751+S1750,0))</f>
        <v>0</v>
      </c>
      <c r="J1751" s="1" cm="1">
        <f t="array" ref="J1751">_xlfn.IFS(J1750&gt;=$C$13-$B$26,0,I1750&lt;$B$11,J1750+$B$26,TRUE,0)</f>
        <v>0.6000000000000002</v>
      </c>
      <c r="K1751" s="3" cm="1">
        <f t="array" ref="K1751">_xlfn.IFS(AND(NOT($K1750=0),$L1750),0,NOT($L1750),$K1750+$B$26,TRUE,$K1750)</f>
        <v>0.35</v>
      </c>
      <c r="L1751" s="3" t="b" cm="1">
        <f t="array" ref="L1751">_xlfn.IFS(AND($I1751&gt;0,$K1751&gt;=$C$5-$B$26),TRUE,$R1751&gt;=$B$6,FALSE,$I1751=0,FALSE,TRUE,$L1750)</f>
        <v>0</v>
      </c>
      <c r="M1751" s="3" t="b" cm="1">
        <f t="array" ref="M1751">_xlfn.IFS($N1751&gt;=$B$4-$B$26,FALSE,AND($I1751&gt;0,$K1751&gt;=$B$5-$B$26),TRUE,AND($L1751,NOT($M1750)),FALSE,$M1750,TRUE,TRUE,FALSE)</f>
        <v>0</v>
      </c>
      <c r="N1751" s="3" cm="1">
        <f t="array" ref="N1751">_xlfn.IFS($M1750,$N1750+$B$26,NOT($M1750),0,TRUE,$M1750)</f>
        <v>0</v>
      </c>
      <c r="O1751" s="3" t="b" cm="1">
        <f t="array" ref="O1751">_xlfn.IFS($M1751,FALSE,AND($L1751,NOT($M1751),$R1751&lt;$B$6,$I1751&gt;0),TRUE,TRUE,FALSE)</f>
        <v>0</v>
      </c>
      <c r="P1751" s="3" cm="1">
        <f t="array" ref="P1751">_xlfn.IFS($P1750&gt;=$C$7-$B$26,0,$O1750,$P1750+$B$26,TRUE,0)</f>
        <v>0</v>
      </c>
      <c r="Q1751" s="3" t="b" cm="1">
        <f t="array" ref="Q1751">_xlfn.IFS(AND($L1751,NOT($M1751),NOT($O1751)),TRUE,$R1751&gt;=$B$6,FALSE,AND($L1751,NOT($M1751),$O1751,$P1751=0),TRUE,TRUE,FALSE)</f>
        <v>0</v>
      </c>
      <c r="R1751" s="3" cm="1">
        <f t="array" ref="R1751">_xlfn.IFS(AND($Q1750,$R1750&lt;$B$6),$R1750+1,AND(NOT($L1750),$R1750&gt;0),0,TRUE,$R1750)</f>
        <v>0</v>
      </c>
      <c r="S1751" s="1" cm="1">
        <f t="array" ref="S1751">_xlfn.IFS(AND(Q1750,I1750&gt;$B$8),S1750+$B$8,AND(Q1750,I1750&lt;=$B$8),S1750+I1750,TRUE,$S1750)</f>
        <v>77</v>
      </c>
      <c r="T1751" s="1">
        <f t="shared" si="106"/>
        <v>6930</v>
      </c>
      <c r="U1751" s="17">
        <f t="shared" si="107"/>
        <v>237.87185354691076</v>
      </c>
      <c r="V1751" s="47" cm="1">
        <f t="array" ref="V1751">_xlfn.IFS($B$6=1,S1751*$B$10,AND(R1750=0,R1751&gt;=1,I1751&gt;=$B$6*$B$8-1),V1750+$B$6*$B$10*$B$8,AND(R1750=0,R1751&gt;=1,I1751&lt;$B$6*$B$8-1),V1750+I1750*$B$10,TRUE,V1750)</f>
        <v>7700</v>
      </c>
      <c r="W1751" s="17">
        <f t="shared" si="108"/>
        <v>264.30205949656749</v>
      </c>
    </row>
    <row r="1752" spans="7:23" x14ac:dyDescent="0.25">
      <c r="G1752" s="15">
        <v>1750</v>
      </c>
      <c r="H1752" s="1">
        <f t="shared" si="105"/>
        <v>29.15</v>
      </c>
      <c r="I1752" s="15" cm="1">
        <f t="array" ref="I1752">_xlfn.IFS(J1751&gt;=$C$13-$B$26,MINA(I1751+$B$13-S1752+S1751,$B$11),I1751=$B$11,MINA(I1751-S1752+S1751,$B$11),TRUE,MAXA(I1751-S1752+S1751,0))</f>
        <v>0</v>
      </c>
      <c r="J1752" s="1" cm="1">
        <f t="array" ref="J1752">_xlfn.IFS(J1751&gt;=$C$13-$B$26,0,I1751&lt;$B$11,J1751+$B$26,TRUE,0)</f>
        <v>0.61666666666666692</v>
      </c>
      <c r="K1752" s="3" cm="1">
        <f t="array" ref="K1752">_xlfn.IFS(AND(NOT($K1751=0),$L1751),0,NOT($L1751),$K1751+$B$26,TRUE,$K1751)</f>
        <v>0.36666666666666664</v>
      </c>
      <c r="L1752" s="3" t="b" cm="1">
        <f t="array" ref="L1752">_xlfn.IFS(AND($I1752&gt;0,$K1752&gt;=$C$5-$B$26),TRUE,$R1752&gt;=$B$6,FALSE,$I1752=0,FALSE,TRUE,$L1751)</f>
        <v>0</v>
      </c>
      <c r="M1752" s="3" t="b" cm="1">
        <f t="array" ref="M1752">_xlfn.IFS($N1752&gt;=$B$4-$B$26,FALSE,AND($I1752&gt;0,$K1752&gt;=$B$5-$B$26),TRUE,AND($L1752,NOT($M1751)),FALSE,$M1751,TRUE,TRUE,FALSE)</f>
        <v>0</v>
      </c>
      <c r="N1752" s="3" cm="1">
        <f t="array" ref="N1752">_xlfn.IFS($M1751,$N1751+$B$26,NOT($M1751),0,TRUE,$M1751)</f>
        <v>0</v>
      </c>
      <c r="O1752" s="3" t="b" cm="1">
        <f t="array" ref="O1752">_xlfn.IFS($M1752,FALSE,AND($L1752,NOT($M1752),$R1752&lt;$B$6,$I1752&gt;0),TRUE,TRUE,FALSE)</f>
        <v>0</v>
      </c>
      <c r="P1752" s="3" cm="1">
        <f t="array" ref="P1752">_xlfn.IFS($P1751&gt;=$C$7-$B$26,0,$O1751,$P1751+$B$26,TRUE,0)</f>
        <v>0</v>
      </c>
      <c r="Q1752" s="3" t="b" cm="1">
        <f t="array" ref="Q1752">_xlfn.IFS(AND($L1752,NOT($M1752),NOT($O1752)),TRUE,$R1752&gt;=$B$6,FALSE,AND($L1752,NOT($M1752),$O1752,$P1752=0),TRUE,TRUE,FALSE)</f>
        <v>0</v>
      </c>
      <c r="R1752" s="3" cm="1">
        <f t="array" ref="R1752">_xlfn.IFS(AND($Q1751,$R1751&lt;$B$6),$R1751+1,AND(NOT($L1751),$R1751&gt;0),0,TRUE,$R1751)</f>
        <v>0</v>
      </c>
      <c r="S1752" s="1" cm="1">
        <f t="array" ref="S1752">_xlfn.IFS(AND(Q1751,I1751&gt;$B$8),S1751+$B$8,AND(Q1751,I1751&lt;=$B$8),S1751+I1751,TRUE,$S1751)</f>
        <v>77</v>
      </c>
      <c r="T1752" s="1">
        <f t="shared" si="106"/>
        <v>6930</v>
      </c>
      <c r="U1752" s="17">
        <f t="shared" si="107"/>
        <v>237.7358490566038</v>
      </c>
      <c r="V1752" s="47" cm="1">
        <f t="array" ref="V1752">_xlfn.IFS($B$6=1,S1752*$B$10,AND(R1751=0,R1752&gt;=1,I1752&gt;=$B$6*$B$8-1),V1751+$B$6*$B$10*$B$8,AND(R1751=0,R1752&gt;=1,I1752&lt;$B$6*$B$8-1),V1751+I1751*$B$10,TRUE,V1751)</f>
        <v>7700</v>
      </c>
      <c r="W1752" s="17">
        <f t="shared" si="108"/>
        <v>264.15094339622641</v>
      </c>
    </row>
    <row r="1753" spans="7:23" x14ac:dyDescent="0.25">
      <c r="G1753" s="15">
        <v>1751</v>
      </c>
      <c r="H1753" s="1">
        <f t="shared" si="105"/>
        <v>29.166666666666668</v>
      </c>
      <c r="I1753" s="15" cm="1">
        <f t="array" ref="I1753">_xlfn.IFS(J1752&gt;=$C$13-$B$26,MINA(I1752+$B$13-S1753+S1752,$B$11),I1752=$B$11,MINA(I1752-S1753+S1752,$B$11),TRUE,MAXA(I1752-S1753+S1752,0))</f>
        <v>0</v>
      </c>
      <c r="J1753" s="1" cm="1">
        <f t="array" ref="J1753">_xlfn.IFS(J1752&gt;=$C$13-$B$26,0,I1752&lt;$B$11,J1752+$B$26,TRUE,0)</f>
        <v>0.63333333333333364</v>
      </c>
      <c r="K1753" s="3" cm="1">
        <f t="array" ref="K1753">_xlfn.IFS(AND(NOT($K1752=0),$L1752),0,NOT($L1752),$K1752+$B$26,TRUE,$K1752)</f>
        <v>0.3833333333333333</v>
      </c>
      <c r="L1753" s="3" t="b" cm="1">
        <f t="array" ref="L1753">_xlfn.IFS(AND($I1753&gt;0,$K1753&gt;=$C$5-$B$26),TRUE,$R1753&gt;=$B$6,FALSE,$I1753=0,FALSE,TRUE,$L1752)</f>
        <v>0</v>
      </c>
      <c r="M1753" s="3" t="b" cm="1">
        <f t="array" ref="M1753">_xlfn.IFS($N1753&gt;=$B$4-$B$26,FALSE,AND($I1753&gt;0,$K1753&gt;=$B$5-$B$26),TRUE,AND($L1753,NOT($M1752)),FALSE,$M1752,TRUE,TRUE,FALSE)</f>
        <v>0</v>
      </c>
      <c r="N1753" s="3" cm="1">
        <f t="array" ref="N1753">_xlfn.IFS($M1752,$N1752+$B$26,NOT($M1752),0,TRUE,$M1752)</f>
        <v>0</v>
      </c>
      <c r="O1753" s="3" t="b" cm="1">
        <f t="array" ref="O1753">_xlfn.IFS($M1753,FALSE,AND($L1753,NOT($M1753),$R1753&lt;$B$6,$I1753&gt;0),TRUE,TRUE,FALSE)</f>
        <v>0</v>
      </c>
      <c r="P1753" s="3" cm="1">
        <f t="array" ref="P1753">_xlfn.IFS($P1752&gt;=$C$7-$B$26,0,$O1752,$P1752+$B$26,TRUE,0)</f>
        <v>0</v>
      </c>
      <c r="Q1753" s="3" t="b" cm="1">
        <f t="array" ref="Q1753">_xlfn.IFS(AND($L1753,NOT($M1753),NOT($O1753)),TRUE,$R1753&gt;=$B$6,FALSE,AND($L1753,NOT($M1753),$O1753,$P1753=0),TRUE,TRUE,FALSE)</f>
        <v>0</v>
      </c>
      <c r="R1753" s="3" cm="1">
        <f t="array" ref="R1753">_xlfn.IFS(AND($Q1752,$R1752&lt;$B$6),$R1752+1,AND(NOT($L1752),$R1752&gt;0),0,TRUE,$R1752)</f>
        <v>0</v>
      </c>
      <c r="S1753" s="1" cm="1">
        <f t="array" ref="S1753">_xlfn.IFS(AND(Q1752,I1752&gt;$B$8),S1752+$B$8,AND(Q1752,I1752&lt;=$B$8),S1752+I1752,TRUE,$S1752)</f>
        <v>77</v>
      </c>
      <c r="T1753" s="1">
        <f t="shared" si="106"/>
        <v>6930</v>
      </c>
      <c r="U1753" s="17">
        <f t="shared" si="107"/>
        <v>237.6</v>
      </c>
      <c r="V1753" s="47" cm="1">
        <f t="array" ref="V1753">_xlfn.IFS($B$6=1,S1753*$B$10,AND(R1752=0,R1753&gt;=1,I1753&gt;=$B$6*$B$8-1),V1752+$B$6*$B$10*$B$8,AND(R1752=0,R1753&gt;=1,I1753&lt;$B$6*$B$8-1),V1752+I1752*$B$10,TRUE,V1752)</f>
        <v>7700</v>
      </c>
      <c r="W1753" s="17">
        <f t="shared" si="108"/>
        <v>264</v>
      </c>
    </row>
    <row r="1754" spans="7:23" x14ac:dyDescent="0.25">
      <c r="G1754" s="15">
        <v>1752</v>
      </c>
      <c r="H1754" s="1">
        <f t="shared" si="105"/>
        <v>29.183333333333334</v>
      </c>
      <c r="I1754" s="15" cm="1">
        <f t="array" ref="I1754">_xlfn.IFS(J1753&gt;=$C$13-$B$26,MINA(I1753+$B$13-S1754+S1753,$B$11),I1753=$B$11,MINA(I1753-S1754+S1753,$B$11),TRUE,MAXA(I1753-S1754+S1753,0))</f>
        <v>0</v>
      </c>
      <c r="J1754" s="1" cm="1">
        <f t="array" ref="J1754">_xlfn.IFS(J1753&gt;=$C$13-$B$26,0,I1753&lt;$B$11,J1753+$B$26,TRUE,0)</f>
        <v>0.65000000000000036</v>
      </c>
      <c r="K1754" s="3" cm="1">
        <f t="array" ref="K1754">_xlfn.IFS(AND(NOT($K1753=0),$L1753),0,NOT($L1753),$K1753+$B$26,TRUE,$K1753)</f>
        <v>0.39999999999999997</v>
      </c>
      <c r="L1754" s="3" t="b" cm="1">
        <f t="array" ref="L1754">_xlfn.IFS(AND($I1754&gt;0,$K1754&gt;=$C$5-$B$26),TRUE,$R1754&gt;=$B$6,FALSE,$I1754=0,FALSE,TRUE,$L1753)</f>
        <v>0</v>
      </c>
      <c r="M1754" s="3" t="b" cm="1">
        <f t="array" ref="M1754">_xlfn.IFS($N1754&gt;=$B$4-$B$26,FALSE,AND($I1754&gt;0,$K1754&gt;=$B$5-$B$26),TRUE,AND($L1754,NOT($M1753)),FALSE,$M1753,TRUE,TRUE,FALSE)</f>
        <v>0</v>
      </c>
      <c r="N1754" s="3" cm="1">
        <f t="array" ref="N1754">_xlfn.IFS($M1753,$N1753+$B$26,NOT($M1753),0,TRUE,$M1753)</f>
        <v>0</v>
      </c>
      <c r="O1754" s="3" t="b" cm="1">
        <f t="array" ref="O1754">_xlfn.IFS($M1754,FALSE,AND($L1754,NOT($M1754),$R1754&lt;$B$6,$I1754&gt;0),TRUE,TRUE,FALSE)</f>
        <v>0</v>
      </c>
      <c r="P1754" s="3" cm="1">
        <f t="array" ref="P1754">_xlfn.IFS($P1753&gt;=$C$7-$B$26,0,$O1753,$P1753+$B$26,TRUE,0)</f>
        <v>0</v>
      </c>
      <c r="Q1754" s="3" t="b" cm="1">
        <f t="array" ref="Q1754">_xlfn.IFS(AND($L1754,NOT($M1754),NOT($O1754)),TRUE,$R1754&gt;=$B$6,FALSE,AND($L1754,NOT($M1754),$O1754,$P1754=0),TRUE,TRUE,FALSE)</f>
        <v>0</v>
      </c>
      <c r="R1754" s="3" cm="1">
        <f t="array" ref="R1754">_xlfn.IFS(AND($Q1753,$R1753&lt;$B$6),$R1753+1,AND(NOT($L1753),$R1753&gt;0),0,TRUE,$R1753)</f>
        <v>0</v>
      </c>
      <c r="S1754" s="1" cm="1">
        <f t="array" ref="S1754">_xlfn.IFS(AND(Q1753,I1753&gt;$B$8),S1753+$B$8,AND(Q1753,I1753&lt;=$B$8),S1753+I1753,TRUE,$S1753)</f>
        <v>77</v>
      </c>
      <c r="T1754" s="1">
        <f t="shared" si="106"/>
        <v>6930</v>
      </c>
      <c r="U1754" s="17">
        <f t="shared" si="107"/>
        <v>237.46430611079384</v>
      </c>
      <c r="V1754" s="47" cm="1">
        <f t="array" ref="V1754">_xlfn.IFS($B$6=1,S1754*$B$10,AND(R1753=0,R1754&gt;=1,I1754&gt;=$B$6*$B$8-1),V1753+$B$6*$B$10*$B$8,AND(R1753=0,R1754&gt;=1,I1754&lt;$B$6*$B$8-1),V1753+I1753*$B$10,TRUE,V1753)</f>
        <v>7700</v>
      </c>
      <c r="W1754" s="17">
        <f t="shared" si="108"/>
        <v>263.84922901199315</v>
      </c>
    </row>
    <row r="1755" spans="7:23" x14ac:dyDescent="0.25">
      <c r="G1755" s="15">
        <v>1753</v>
      </c>
      <c r="H1755" s="1">
        <f t="shared" si="105"/>
        <v>29.2</v>
      </c>
      <c r="I1755" s="15" cm="1">
        <f t="array" ref="I1755">_xlfn.IFS(J1754&gt;=$C$13-$B$26,MINA(I1754+$B$13-S1755+S1754,$B$11),I1754=$B$11,MINA(I1754-S1755+S1754,$B$11),TRUE,MAXA(I1754-S1755+S1754,0))</f>
        <v>0</v>
      </c>
      <c r="J1755" s="1" cm="1">
        <f t="array" ref="J1755">_xlfn.IFS(J1754&gt;=$C$13-$B$26,0,I1754&lt;$B$11,J1754+$B$26,TRUE,0)</f>
        <v>0.66666666666666707</v>
      </c>
      <c r="K1755" s="3" cm="1">
        <f t="array" ref="K1755">_xlfn.IFS(AND(NOT($K1754=0),$L1754),0,NOT($L1754),$K1754+$B$26,TRUE,$K1754)</f>
        <v>0.41666666666666663</v>
      </c>
      <c r="L1755" s="3" t="b" cm="1">
        <f t="array" ref="L1755">_xlfn.IFS(AND($I1755&gt;0,$K1755&gt;=$C$5-$B$26),TRUE,$R1755&gt;=$B$6,FALSE,$I1755=0,FALSE,TRUE,$L1754)</f>
        <v>0</v>
      </c>
      <c r="M1755" s="3" t="b" cm="1">
        <f t="array" ref="M1755">_xlfn.IFS($N1755&gt;=$B$4-$B$26,FALSE,AND($I1755&gt;0,$K1755&gt;=$B$5-$B$26),TRUE,AND($L1755,NOT($M1754)),FALSE,$M1754,TRUE,TRUE,FALSE)</f>
        <v>0</v>
      </c>
      <c r="N1755" s="3" cm="1">
        <f t="array" ref="N1755">_xlfn.IFS($M1754,$N1754+$B$26,NOT($M1754),0,TRUE,$M1754)</f>
        <v>0</v>
      </c>
      <c r="O1755" s="3" t="b" cm="1">
        <f t="array" ref="O1755">_xlfn.IFS($M1755,FALSE,AND($L1755,NOT($M1755),$R1755&lt;$B$6,$I1755&gt;0),TRUE,TRUE,FALSE)</f>
        <v>0</v>
      </c>
      <c r="P1755" s="3" cm="1">
        <f t="array" ref="P1755">_xlfn.IFS($P1754&gt;=$C$7-$B$26,0,$O1754,$P1754+$B$26,TRUE,0)</f>
        <v>0</v>
      </c>
      <c r="Q1755" s="3" t="b" cm="1">
        <f t="array" ref="Q1755">_xlfn.IFS(AND($L1755,NOT($M1755),NOT($O1755)),TRUE,$R1755&gt;=$B$6,FALSE,AND($L1755,NOT($M1755),$O1755,$P1755=0),TRUE,TRUE,FALSE)</f>
        <v>0</v>
      </c>
      <c r="R1755" s="3" cm="1">
        <f t="array" ref="R1755">_xlfn.IFS(AND($Q1754,$R1754&lt;$B$6),$R1754+1,AND(NOT($L1754),$R1754&gt;0),0,TRUE,$R1754)</f>
        <v>0</v>
      </c>
      <c r="S1755" s="1" cm="1">
        <f t="array" ref="S1755">_xlfn.IFS(AND(Q1754,I1754&gt;$B$8),S1754+$B$8,AND(Q1754,I1754&lt;=$B$8),S1754+I1754,TRUE,$S1754)</f>
        <v>77</v>
      </c>
      <c r="T1755" s="1">
        <f t="shared" si="106"/>
        <v>6930</v>
      </c>
      <c r="U1755" s="17">
        <f t="shared" si="107"/>
        <v>237.32876712328769</v>
      </c>
      <c r="V1755" s="47" cm="1">
        <f t="array" ref="V1755">_xlfn.IFS($B$6=1,S1755*$B$10,AND(R1754=0,R1755&gt;=1,I1755&gt;=$B$6*$B$8-1),V1754+$B$6*$B$10*$B$8,AND(R1754=0,R1755&gt;=1,I1755&lt;$B$6*$B$8-1),V1754+I1754*$B$10,TRUE,V1754)</f>
        <v>7700</v>
      </c>
      <c r="W1755" s="17">
        <f t="shared" si="108"/>
        <v>263.69863013698631</v>
      </c>
    </row>
    <row r="1756" spans="7:23" x14ac:dyDescent="0.25">
      <c r="G1756" s="15">
        <v>1754</v>
      </c>
      <c r="H1756" s="1">
        <f t="shared" si="105"/>
        <v>29.216666666666665</v>
      </c>
      <c r="I1756" s="15" cm="1">
        <f t="array" ref="I1756">_xlfn.IFS(J1755&gt;=$C$13-$B$26,MINA(I1755+$B$13-S1756+S1755,$B$11),I1755=$B$11,MINA(I1755-S1756+S1755,$B$11),TRUE,MAXA(I1755-S1756+S1755,0))</f>
        <v>0</v>
      </c>
      <c r="J1756" s="1" cm="1">
        <f t="array" ref="J1756">_xlfn.IFS(J1755&gt;=$C$13-$B$26,0,I1755&lt;$B$11,J1755+$B$26,TRUE,0)</f>
        <v>0.68333333333333379</v>
      </c>
      <c r="K1756" s="3" cm="1">
        <f t="array" ref="K1756">_xlfn.IFS(AND(NOT($K1755=0),$L1755),0,NOT($L1755),$K1755+$B$26,TRUE,$K1755)</f>
        <v>0.43333333333333329</v>
      </c>
      <c r="L1756" s="3" t="b" cm="1">
        <f t="array" ref="L1756">_xlfn.IFS(AND($I1756&gt;0,$K1756&gt;=$C$5-$B$26),TRUE,$R1756&gt;=$B$6,FALSE,$I1756=0,FALSE,TRUE,$L1755)</f>
        <v>0</v>
      </c>
      <c r="M1756" s="3" t="b" cm="1">
        <f t="array" ref="M1756">_xlfn.IFS($N1756&gt;=$B$4-$B$26,FALSE,AND($I1756&gt;0,$K1756&gt;=$B$5-$B$26),TRUE,AND($L1756,NOT($M1755)),FALSE,$M1755,TRUE,TRUE,FALSE)</f>
        <v>0</v>
      </c>
      <c r="N1756" s="3" cm="1">
        <f t="array" ref="N1756">_xlfn.IFS($M1755,$N1755+$B$26,NOT($M1755),0,TRUE,$M1755)</f>
        <v>0</v>
      </c>
      <c r="O1756" s="3" t="b" cm="1">
        <f t="array" ref="O1756">_xlfn.IFS($M1756,FALSE,AND($L1756,NOT($M1756),$R1756&lt;$B$6,$I1756&gt;0),TRUE,TRUE,FALSE)</f>
        <v>0</v>
      </c>
      <c r="P1756" s="3" cm="1">
        <f t="array" ref="P1756">_xlfn.IFS($P1755&gt;=$C$7-$B$26,0,$O1755,$P1755+$B$26,TRUE,0)</f>
        <v>0</v>
      </c>
      <c r="Q1756" s="3" t="b" cm="1">
        <f t="array" ref="Q1756">_xlfn.IFS(AND($L1756,NOT($M1756),NOT($O1756)),TRUE,$R1756&gt;=$B$6,FALSE,AND($L1756,NOT($M1756),$O1756,$P1756=0),TRUE,TRUE,FALSE)</f>
        <v>0</v>
      </c>
      <c r="R1756" s="3" cm="1">
        <f t="array" ref="R1756">_xlfn.IFS(AND($Q1755,$R1755&lt;$B$6),$R1755+1,AND(NOT($L1755),$R1755&gt;0),0,TRUE,$R1755)</f>
        <v>0</v>
      </c>
      <c r="S1756" s="1" cm="1">
        <f t="array" ref="S1756">_xlfn.IFS(AND(Q1755,I1755&gt;$B$8),S1755+$B$8,AND(Q1755,I1755&lt;=$B$8),S1755+I1755,TRUE,$S1755)</f>
        <v>77</v>
      </c>
      <c r="T1756" s="1">
        <f t="shared" si="106"/>
        <v>6930</v>
      </c>
      <c r="U1756" s="17">
        <f t="shared" si="107"/>
        <v>237.19338277239021</v>
      </c>
      <c r="V1756" s="47" cm="1">
        <f t="array" ref="V1756">_xlfn.IFS($B$6=1,S1756*$B$10,AND(R1755=0,R1756&gt;=1,I1756&gt;=$B$6*$B$8-1),V1755+$B$6*$B$10*$B$8,AND(R1755=0,R1756&gt;=1,I1756&lt;$B$6*$B$8-1),V1755+I1755*$B$10,TRUE,V1755)</f>
        <v>7700</v>
      </c>
      <c r="W1756" s="17">
        <f t="shared" si="108"/>
        <v>263.54820308043355</v>
      </c>
    </row>
    <row r="1757" spans="7:23" x14ac:dyDescent="0.25">
      <c r="G1757" s="15">
        <v>1755</v>
      </c>
      <c r="H1757" s="1">
        <f t="shared" si="105"/>
        <v>29.233333333333334</v>
      </c>
      <c r="I1757" s="15" cm="1">
        <f t="array" ref="I1757">_xlfn.IFS(J1756&gt;=$C$13-$B$26,MINA(I1756+$B$13-S1757+S1756,$B$11),I1756=$B$11,MINA(I1756-S1757+S1756,$B$11),TRUE,MAXA(I1756-S1757+S1756,0))</f>
        <v>0</v>
      </c>
      <c r="J1757" s="1" cm="1">
        <f t="array" ref="J1757">_xlfn.IFS(J1756&gt;=$C$13-$B$26,0,I1756&lt;$B$11,J1756+$B$26,TRUE,0)</f>
        <v>0.70000000000000051</v>
      </c>
      <c r="K1757" s="3" cm="1">
        <f t="array" ref="K1757">_xlfn.IFS(AND(NOT($K1756=0),$L1756),0,NOT($L1756),$K1756+$B$26,TRUE,$K1756)</f>
        <v>0.44999999999999996</v>
      </c>
      <c r="L1757" s="3" t="b" cm="1">
        <f t="array" ref="L1757">_xlfn.IFS(AND($I1757&gt;0,$K1757&gt;=$C$5-$B$26),TRUE,$R1757&gt;=$B$6,FALSE,$I1757=0,FALSE,TRUE,$L1756)</f>
        <v>0</v>
      </c>
      <c r="M1757" s="3" t="b" cm="1">
        <f t="array" ref="M1757">_xlfn.IFS($N1757&gt;=$B$4-$B$26,FALSE,AND($I1757&gt;0,$K1757&gt;=$B$5-$B$26),TRUE,AND($L1757,NOT($M1756)),FALSE,$M1756,TRUE,TRUE,FALSE)</f>
        <v>0</v>
      </c>
      <c r="N1757" s="3" cm="1">
        <f t="array" ref="N1757">_xlfn.IFS($M1756,$N1756+$B$26,NOT($M1756),0,TRUE,$M1756)</f>
        <v>0</v>
      </c>
      <c r="O1757" s="3" t="b" cm="1">
        <f t="array" ref="O1757">_xlfn.IFS($M1757,FALSE,AND($L1757,NOT($M1757),$R1757&lt;$B$6,$I1757&gt;0),TRUE,TRUE,FALSE)</f>
        <v>0</v>
      </c>
      <c r="P1757" s="3" cm="1">
        <f t="array" ref="P1757">_xlfn.IFS($P1756&gt;=$C$7-$B$26,0,$O1756,$P1756+$B$26,TRUE,0)</f>
        <v>0</v>
      </c>
      <c r="Q1757" s="3" t="b" cm="1">
        <f t="array" ref="Q1757">_xlfn.IFS(AND($L1757,NOT($M1757),NOT($O1757)),TRUE,$R1757&gt;=$B$6,FALSE,AND($L1757,NOT($M1757),$O1757,$P1757=0),TRUE,TRUE,FALSE)</f>
        <v>0</v>
      </c>
      <c r="R1757" s="3" cm="1">
        <f t="array" ref="R1757">_xlfn.IFS(AND($Q1756,$R1756&lt;$B$6),$R1756+1,AND(NOT($L1756),$R1756&gt;0),0,TRUE,$R1756)</f>
        <v>0</v>
      </c>
      <c r="S1757" s="1" cm="1">
        <f t="array" ref="S1757">_xlfn.IFS(AND(Q1756,I1756&gt;$B$8),S1756+$B$8,AND(Q1756,I1756&lt;=$B$8),S1756+I1756,TRUE,$S1756)</f>
        <v>77</v>
      </c>
      <c r="T1757" s="1">
        <f t="shared" si="106"/>
        <v>6930</v>
      </c>
      <c r="U1757" s="17">
        <f t="shared" si="107"/>
        <v>237.0581527936146</v>
      </c>
      <c r="V1757" s="47" cm="1">
        <f t="array" ref="V1757">_xlfn.IFS($B$6=1,S1757*$B$10,AND(R1756=0,R1757&gt;=1,I1757&gt;=$B$6*$B$8-1),V1756+$B$6*$B$10*$B$8,AND(R1756=0,R1757&gt;=1,I1757&lt;$B$6*$B$8-1),V1756+I1756*$B$10,TRUE,V1756)</f>
        <v>7700</v>
      </c>
      <c r="W1757" s="17">
        <f t="shared" si="108"/>
        <v>263.39794754846065</v>
      </c>
    </row>
    <row r="1758" spans="7:23" x14ac:dyDescent="0.25">
      <c r="G1758" s="15">
        <v>1756</v>
      </c>
      <c r="H1758" s="1">
        <f t="shared" si="105"/>
        <v>29.25</v>
      </c>
      <c r="I1758" s="15" cm="1">
        <f t="array" ref="I1758">_xlfn.IFS(J1757&gt;=$C$13-$B$26,MINA(I1757+$B$13-S1758+S1757,$B$11),I1757=$B$11,MINA(I1757-S1758+S1757,$B$11),TRUE,MAXA(I1757-S1758+S1757,0))</f>
        <v>0</v>
      </c>
      <c r="J1758" s="1" cm="1">
        <f t="array" ref="J1758">_xlfn.IFS(J1757&gt;=$C$13-$B$26,0,I1757&lt;$B$11,J1757+$B$26,TRUE,0)</f>
        <v>0.71666666666666723</v>
      </c>
      <c r="K1758" s="3" cm="1">
        <f t="array" ref="K1758">_xlfn.IFS(AND(NOT($K1757=0),$L1757),0,NOT($L1757),$K1757+$B$26,TRUE,$K1757)</f>
        <v>0.46666666666666662</v>
      </c>
      <c r="L1758" s="3" t="b" cm="1">
        <f t="array" ref="L1758">_xlfn.IFS(AND($I1758&gt;0,$K1758&gt;=$C$5-$B$26),TRUE,$R1758&gt;=$B$6,FALSE,$I1758=0,FALSE,TRUE,$L1757)</f>
        <v>0</v>
      </c>
      <c r="M1758" s="3" t="b" cm="1">
        <f t="array" ref="M1758">_xlfn.IFS($N1758&gt;=$B$4-$B$26,FALSE,AND($I1758&gt;0,$K1758&gt;=$B$5-$B$26),TRUE,AND($L1758,NOT($M1757)),FALSE,$M1757,TRUE,TRUE,FALSE)</f>
        <v>0</v>
      </c>
      <c r="N1758" s="3" cm="1">
        <f t="array" ref="N1758">_xlfn.IFS($M1757,$N1757+$B$26,NOT($M1757),0,TRUE,$M1757)</f>
        <v>0</v>
      </c>
      <c r="O1758" s="3" t="b" cm="1">
        <f t="array" ref="O1758">_xlfn.IFS($M1758,FALSE,AND($L1758,NOT($M1758),$R1758&lt;$B$6,$I1758&gt;0),TRUE,TRUE,FALSE)</f>
        <v>0</v>
      </c>
      <c r="P1758" s="3" cm="1">
        <f t="array" ref="P1758">_xlfn.IFS($P1757&gt;=$C$7-$B$26,0,$O1757,$P1757+$B$26,TRUE,0)</f>
        <v>0</v>
      </c>
      <c r="Q1758" s="3" t="b" cm="1">
        <f t="array" ref="Q1758">_xlfn.IFS(AND($L1758,NOT($M1758),NOT($O1758)),TRUE,$R1758&gt;=$B$6,FALSE,AND($L1758,NOT($M1758),$O1758,$P1758=0),TRUE,TRUE,FALSE)</f>
        <v>0</v>
      </c>
      <c r="R1758" s="3" cm="1">
        <f t="array" ref="R1758">_xlfn.IFS(AND($Q1757,$R1757&lt;$B$6),$R1757+1,AND(NOT($L1757),$R1757&gt;0),0,TRUE,$R1757)</f>
        <v>0</v>
      </c>
      <c r="S1758" s="1" cm="1">
        <f t="array" ref="S1758">_xlfn.IFS(AND(Q1757,I1757&gt;$B$8),S1757+$B$8,AND(Q1757,I1757&lt;=$B$8),S1757+I1757,TRUE,$S1757)</f>
        <v>77</v>
      </c>
      <c r="T1758" s="1">
        <f t="shared" si="106"/>
        <v>6930</v>
      </c>
      <c r="U1758" s="17">
        <f t="shared" si="107"/>
        <v>236.92307692307693</v>
      </c>
      <c r="V1758" s="47" cm="1">
        <f t="array" ref="V1758">_xlfn.IFS($B$6=1,S1758*$B$10,AND(R1757=0,R1758&gt;=1,I1758&gt;=$B$6*$B$8-1),V1757+$B$6*$B$10*$B$8,AND(R1757=0,R1758&gt;=1,I1758&lt;$B$6*$B$8-1),V1757+I1757*$B$10,TRUE,V1757)</f>
        <v>7700</v>
      </c>
      <c r="W1758" s="17">
        <f t="shared" si="108"/>
        <v>263.24786324786322</v>
      </c>
    </row>
    <row r="1759" spans="7:23" x14ac:dyDescent="0.25">
      <c r="G1759" s="15">
        <v>1757</v>
      </c>
      <c r="H1759" s="1">
        <f t="shared" si="105"/>
        <v>29.266666666666666</v>
      </c>
      <c r="I1759" s="15" cm="1">
        <f t="array" ref="I1759">_xlfn.IFS(J1758&gt;=$C$13-$B$26,MINA(I1758+$B$13-S1759+S1758,$B$11),I1758=$B$11,MINA(I1758-S1759+S1758,$B$11),TRUE,MAXA(I1758-S1759+S1758,0))</f>
        <v>0</v>
      </c>
      <c r="J1759" s="1" cm="1">
        <f t="array" ref="J1759">_xlfn.IFS(J1758&gt;=$C$13-$B$26,0,I1758&lt;$B$11,J1758+$B$26,TRUE,0)</f>
        <v>0.73333333333333395</v>
      </c>
      <c r="K1759" s="3" cm="1">
        <f t="array" ref="K1759">_xlfn.IFS(AND(NOT($K1758=0),$L1758),0,NOT($L1758),$K1758+$B$26,TRUE,$K1758)</f>
        <v>0.48333333333333328</v>
      </c>
      <c r="L1759" s="3" t="b" cm="1">
        <f t="array" ref="L1759">_xlfn.IFS(AND($I1759&gt;0,$K1759&gt;=$C$5-$B$26),TRUE,$R1759&gt;=$B$6,FALSE,$I1759=0,FALSE,TRUE,$L1758)</f>
        <v>0</v>
      </c>
      <c r="M1759" s="3" t="b" cm="1">
        <f t="array" ref="M1759">_xlfn.IFS($N1759&gt;=$B$4-$B$26,FALSE,AND($I1759&gt;0,$K1759&gt;=$B$5-$B$26),TRUE,AND($L1759,NOT($M1758)),FALSE,$M1758,TRUE,TRUE,FALSE)</f>
        <v>0</v>
      </c>
      <c r="N1759" s="3" cm="1">
        <f t="array" ref="N1759">_xlfn.IFS($M1758,$N1758+$B$26,NOT($M1758),0,TRUE,$M1758)</f>
        <v>0</v>
      </c>
      <c r="O1759" s="3" t="b" cm="1">
        <f t="array" ref="O1759">_xlfn.IFS($M1759,FALSE,AND($L1759,NOT($M1759),$R1759&lt;$B$6,$I1759&gt;0),TRUE,TRUE,FALSE)</f>
        <v>0</v>
      </c>
      <c r="P1759" s="3" cm="1">
        <f t="array" ref="P1759">_xlfn.IFS($P1758&gt;=$C$7-$B$26,0,$O1758,$P1758+$B$26,TRUE,0)</f>
        <v>0</v>
      </c>
      <c r="Q1759" s="3" t="b" cm="1">
        <f t="array" ref="Q1759">_xlfn.IFS(AND($L1759,NOT($M1759),NOT($O1759)),TRUE,$R1759&gt;=$B$6,FALSE,AND($L1759,NOT($M1759),$O1759,$P1759=0),TRUE,TRUE,FALSE)</f>
        <v>0</v>
      </c>
      <c r="R1759" s="3" cm="1">
        <f t="array" ref="R1759">_xlfn.IFS(AND($Q1758,$R1758&lt;$B$6),$R1758+1,AND(NOT($L1758),$R1758&gt;0),0,TRUE,$R1758)</f>
        <v>0</v>
      </c>
      <c r="S1759" s="1" cm="1">
        <f t="array" ref="S1759">_xlfn.IFS(AND(Q1758,I1758&gt;$B$8),S1758+$B$8,AND(Q1758,I1758&lt;=$B$8),S1758+I1758,TRUE,$S1758)</f>
        <v>77</v>
      </c>
      <c r="T1759" s="1">
        <f t="shared" si="106"/>
        <v>6930</v>
      </c>
      <c r="U1759" s="17">
        <f t="shared" si="107"/>
        <v>236.78815489749431</v>
      </c>
      <c r="V1759" s="47" cm="1">
        <f t="array" ref="V1759">_xlfn.IFS($B$6=1,S1759*$B$10,AND(R1758=0,R1759&gt;=1,I1759&gt;=$B$6*$B$8-1),V1758+$B$6*$B$10*$B$8,AND(R1758=0,R1759&gt;=1,I1759&lt;$B$6*$B$8-1),V1758+I1758*$B$10,TRUE,V1758)</f>
        <v>7700</v>
      </c>
      <c r="W1759" s="17">
        <f t="shared" si="108"/>
        <v>263.0979498861048</v>
      </c>
    </row>
    <row r="1760" spans="7:23" x14ac:dyDescent="0.25">
      <c r="G1760" s="15">
        <v>1758</v>
      </c>
      <c r="H1760" s="1">
        <f t="shared" si="105"/>
        <v>29.283333333333331</v>
      </c>
      <c r="I1760" s="15" cm="1">
        <f t="array" ref="I1760">_xlfn.IFS(J1759&gt;=$C$13-$B$26,MINA(I1759+$B$13-S1760+S1759,$B$11),I1759=$B$11,MINA(I1759-S1760+S1759,$B$11),TRUE,MAXA(I1759-S1760+S1759,0))</f>
        <v>0</v>
      </c>
      <c r="J1760" s="1" cm="1">
        <f t="array" ref="J1760">_xlfn.IFS(J1759&gt;=$C$13-$B$26,0,I1759&lt;$B$11,J1759+$B$26,TRUE,0)</f>
        <v>0.75000000000000067</v>
      </c>
      <c r="K1760" s="3" cm="1">
        <f t="array" ref="K1760">_xlfn.IFS(AND(NOT($K1759=0),$L1759),0,NOT($L1759),$K1759+$B$26,TRUE,$K1759)</f>
        <v>0.49999999999999994</v>
      </c>
      <c r="L1760" s="3" t="b" cm="1">
        <f t="array" ref="L1760">_xlfn.IFS(AND($I1760&gt;0,$K1760&gt;=$C$5-$B$26),TRUE,$R1760&gt;=$B$6,FALSE,$I1760=0,FALSE,TRUE,$L1759)</f>
        <v>0</v>
      </c>
      <c r="M1760" s="3" t="b" cm="1">
        <f t="array" ref="M1760">_xlfn.IFS($N1760&gt;=$B$4-$B$26,FALSE,AND($I1760&gt;0,$K1760&gt;=$B$5-$B$26),TRUE,AND($L1760,NOT($M1759)),FALSE,$M1759,TRUE,TRUE,FALSE)</f>
        <v>0</v>
      </c>
      <c r="N1760" s="3" cm="1">
        <f t="array" ref="N1760">_xlfn.IFS($M1759,$N1759+$B$26,NOT($M1759),0,TRUE,$M1759)</f>
        <v>0</v>
      </c>
      <c r="O1760" s="3" t="b" cm="1">
        <f t="array" ref="O1760">_xlfn.IFS($M1760,FALSE,AND($L1760,NOT($M1760),$R1760&lt;$B$6,$I1760&gt;0),TRUE,TRUE,FALSE)</f>
        <v>0</v>
      </c>
      <c r="P1760" s="3" cm="1">
        <f t="array" ref="P1760">_xlfn.IFS($P1759&gt;=$C$7-$B$26,0,$O1759,$P1759+$B$26,TRUE,0)</f>
        <v>0</v>
      </c>
      <c r="Q1760" s="3" t="b" cm="1">
        <f t="array" ref="Q1760">_xlfn.IFS(AND($L1760,NOT($M1760),NOT($O1760)),TRUE,$R1760&gt;=$B$6,FALSE,AND($L1760,NOT($M1760),$O1760,$P1760=0),TRUE,TRUE,FALSE)</f>
        <v>0</v>
      </c>
      <c r="R1760" s="3" cm="1">
        <f t="array" ref="R1760">_xlfn.IFS(AND($Q1759,$R1759&lt;$B$6),$R1759+1,AND(NOT($L1759),$R1759&gt;0),0,TRUE,$R1759)</f>
        <v>0</v>
      </c>
      <c r="S1760" s="1" cm="1">
        <f t="array" ref="S1760">_xlfn.IFS(AND(Q1759,I1759&gt;$B$8),S1759+$B$8,AND(Q1759,I1759&lt;=$B$8),S1759+I1759,TRUE,$S1759)</f>
        <v>77</v>
      </c>
      <c r="T1760" s="1">
        <f t="shared" si="106"/>
        <v>6930</v>
      </c>
      <c r="U1760" s="17">
        <f t="shared" si="107"/>
        <v>236.65338645418328</v>
      </c>
      <c r="V1760" s="47" cm="1">
        <f t="array" ref="V1760">_xlfn.IFS($B$6=1,S1760*$B$10,AND(R1759=0,R1760&gt;=1,I1760&gt;=$B$6*$B$8-1),V1759+$B$6*$B$10*$B$8,AND(R1759=0,R1760&gt;=1,I1760&lt;$B$6*$B$8-1),V1759+I1759*$B$10,TRUE,V1759)</f>
        <v>7700</v>
      </c>
      <c r="W1760" s="17">
        <f t="shared" si="108"/>
        <v>262.94820717131478</v>
      </c>
    </row>
    <row r="1761" spans="7:23" x14ac:dyDescent="0.25">
      <c r="G1761" s="15">
        <v>1759</v>
      </c>
      <c r="H1761" s="1">
        <f t="shared" si="105"/>
        <v>29.3</v>
      </c>
      <c r="I1761" s="15" cm="1">
        <f t="array" ref="I1761">_xlfn.IFS(J1760&gt;=$C$13-$B$26,MINA(I1760+$B$13-S1761+S1760,$B$11),I1760=$B$11,MINA(I1760-S1761+S1760,$B$11),TRUE,MAXA(I1760-S1761+S1760,0))</f>
        <v>0</v>
      </c>
      <c r="J1761" s="1" cm="1">
        <f t="array" ref="J1761">_xlfn.IFS(J1760&gt;=$C$13-$B$26,0,I1760&lt;$B$11,J1760+$B$26,TRUE,0)</f>
        <v>0.76666666666666738</v>
      </c>
      <c r="K1761" s="3" cm="1">
        <f t="array" ref="K1761">_xlfn.IFS(AND(NOT($K1760=0),$L1760),0,NOT($L1760),$K1760+$B$26,TRUE,$K1760)</f>
        <v>0.51666666666666661</v>
      </c>
      <c r="L1761" s="3" t="b" cm="1">
        <f t="array" ref="L1761">_xlfn.IFS(AND($I1761&gt;0,$K1761&gt;=$C$5-$B$26),TRUE,$R1761&gt;=$B$6,FALSE,$I1761=0,FALSE,TRUE,$L1760)</f>
        <v>0</v>
      </c>
      <c r="M1761" s="3" t="b" cm="1">
        <f t="array" ref="M1761">_xlfn.IFS($N1761&gt;=$B$4-$B$26,FALSE,AND($I1761&gt;0,$K1761&gt;=$B$5-$B$26),TRUE,AND($L1761,NOT($M1760)),FALSE,$M1760,TRUE,TRUE,FALSE)</f>
        <v>0</v>
      </c>
      <c r="N1761" s="3" cm="1">
        <f t="array" ref="N1761">_xlfn.IFS($M1760,$N1760+$B$26,NOT($M1760),0,TRUE,$M1760)</f>
        <v>0</v>
      </c>
      <c r="O1761" s="3" t="b" cm="1">
        <f t="array" ref="O1761">_xlfn.IFS($M1761,FALSE,AND($L1761,NOT($M1761),$R1761&lt;$B$6,$I1761&gt;0),TRUE,TRUE,FALSE)</f>
        <v>0</v>
      </c>
      <c r="P1761" s="3" cm="1">
        <f t="array" ref="P1761">_xlfn.IFS($P1760&gt;=$C$7-$B$26,0,$O1760,$P1760+$B$26,TRUE,0)</f>
        <v>0</v>
      </c>
      <c r="Q1761" s="3" t="b" cm="1">
        <f t="array" ref="Q1761">_xlfn.IFS(AND($L1761,NOT($M1761),NOT($O1761)),TRUE,$R1761&gt;=$B$6,FALSE,AND($L1761,NOT($M1761),$O1761,$P1761=0),TRUE,TRUE,FALSE)</f>
        <v>0</v>
      </c>
      <c r="R1761" s="3" cm="1">
        <f t="array" ref="R1761">_xlfn.IFS(AND($Q1760,$R1760&lt;$B$6),$R1760+1,AND(NOT($L1760),$R1760&gt;0),0,TRUE,$R1760)</f>
        <v>0</v>
      </c>
      <c r="S1761" s="1" cm="1">
        <f t="array" ref="S1761">_xlfn.IFS(AND(Q1760,I1760&gt;$B$8),S1760+$B$8,AND(Q1760,I1760&lt;=$B$8),S1760+I1760,TRUE,$S1760)</f>
        <v>77</v>
      </c>
      <c r="T1761" s="1">
        <f t="shared" si="106"/>
        <v>6930</v>
      </c>
      <c r="U1761" s="17">
        <f t="shared" si="107"/>
        <v>236.51877133105802</v>
      </c>
      <c r="V1761" s="47" cm="1">
        <f t="array" ref="V1761">_xlfn.IFS($B$6=1,S1761*$B$10,AND(R1760=0,R1761&gt;=1,I1761&gt;=$B$6*$B$8-1),V1760+$B$6*$B$10*$B$8,AND(R1760=0,R1761&gt;=1,I1761&lt;$B$6*$B$8-1),V1760+I1760*$B$10,TRUE,V1760)</f>
        <v>7700</v>
      </c>
      <c r="W1761" s="17">
        <f t="shared" si="108"/>
        <v>262.79863481228671</v>
      </c>
    </row>
    <row r="1762" spans="7:23" x14ac:dyDescent="0.25">
      <c r="G1762" s="15">
        <v>1760</v>
      </c>
      <c r="H1762" s="1">
        <f t="shared" si="105"/>
        <v>29.316666666666666</v>
      </c>
      <c r="I1762" s="15" cm="1">
        <f t="array" ref="I1762">_xlfn.IFS(J1761&gt;=$C$13-$B$26,MINA(I1761+$B$13-S1762+S1761,$B$11),I1761=$B$11,MINA(I1761-S1762+S1761,$B$11),TRUE,MAXA(I1761-S1762+S1761,0))</f>
        <v>0</v>
      </c>
      <c r="J1762" s="1" cm="1">
        <f t="array" ref="J1762">_xlfn.IFS(J1761&gt;=$C$13-$B$26,0,I1761&lt;$B$11,J1761+$B$26,TRUE,0)</f>
        <v>0.7833333333333341</v>
      </c>
      <c r="K1762" s="3" cm="1">
        <f t="array" ref="K1762">_xlfn.IFS(AND(NOT($K1761=0),$L1761),0,NOT($L1761),$K1761+$B$26,TRUE,$K1761)</f>
        <v>0.53333333333333333</v>
      </c>
      <c r="L1762" s="3" t="b" cm="1">
        <f t="array" ref="L1762">_xlfn.IFS(AND($I1762&gt;0,$K1762&gt;=$C$5-$B$26),TRUE,$R1762&gt;=$B$6,FALSE,$I1762=0,FALSE,TRUE,$L1761)</f>
        <v>0</v>
      </c>
      <c r="M1762" s="3" t="b" cm="1">
        <f t="array" ref="M1762">_xlfn.IFS($N1762&gt;=$B$4-$B$26,FALSE,AND($I1762&gt;0,$K1762&gt;=$B$5-$B$26),TRUE,AND($L1762,NOT($M1761)),FALSE,$M1761,TRUE,TRUE,FALSE)</f>
        <v>0</v>
      </c>
      <c r="N1762" s="3" cm="1">
        <f t="array" ref="N1762">_xlfn.IFS($M1761,$N1761+$B$26,NOT($M1761),0,TRUE,$M1761)</f>
        <v>0</v>
      </c>
      <c r="O1762" s="3" t="b" cm="1">
        <f t="array" ref="O1762">_xlfn.IFS($M1762,FALSE,AND($L1762,NOT($M1762),$R1762&lt;$B$6,$I1762&gt;0),TRUE,TRUE,FALSE)</f>
        <v>0</v>
      </c>
      <c r="P1762" s="3" cm="1">
        <f t="array" ref="P1762">_xlfn.IFS($P1761&gt;=$C$7-$B$26,0,$O1761,$P1761+$B$26,TRUE,0)</f>
        <v>0</v>
      </c>
      <c r="Q1762" s="3" t="b" cm="1">
        <f t="array" ref="Q1762">_xlfn.IFS(AND($L1762,NOT($M1762),NOT($O1762)),TRUE,$R1762&gt;=$B$6,FALSE,AND($L1762,NOT($M1762),$O1762,$P1762=0),TRUE,TRUE,FALSE)</f>
        <v>0</v>
      </c>
      <c r="R1762" s="3" cm="1">
        <f t="array" ref="R1762">_xlfn.IFS(AND($Q1761,$R1761&lt;$B$6),$R1761+1,AND(NOT($L1761),$R1761&gt;0),0,TRUE,$R1761)</f>
        <v>0</v>
      </c>
      <c r="S1762" s="1" cm="1">
        <f t="array" ref="S1762">_xlfn.IFS(AND(Q1761,I1761&gt;$B$8),S1761+$B$8,AND(Q1761,I1761&lt;=$B$8),S1761+I1761,TRUE,$S1761)</f>
        <v>77</v>
      </c>
      <c r="T1762" s="1">
        <f t="shared" si="106"/>
        <v>6930</v>
      </c>
      <c r="U1762" s="17">
        <f t="shared" si="107"/>
        <v>236.38430926662878</v>
      </c>
      <c r="V1762" s="47" cm="1">
        <f t="array" ref="V1762">_xlfn.IFS($B$6=1,S1762*$B$10,AND(R1761=0,R1762&gt;=1,I1762&gt;=$B$6*$B$8-1),V1761+$B$6*$B$10*$B$8,AND(R1761=0,R1762&gt;=1,I1762&lt;$B$6*$B$8-1),V1761+I1761*$B$10,TRUE,V1761)</f>
        <v>7700</v>
      </c>
      <c r="W1762" s="17">
        <f t="shared" si="108"/>
        <v>262.64923251847642</v>
      </c>
    </row>
    <row r="1763" spans="7:23" x14ac:dyDescent="0.25">
      <c r="G1763" s="15">
        <v>1761</v>
      </c>
      <c r="H1763" s="1">
        <f t="shared" si="105"/>
        <v>29.333333333333332</v>
      </c>
      <c r="I1763" s="15" cm="1">
        <f t="array" ref="I1763">_xlfn.IFS(J1762&gt;=$C$13-$B$26,MINA(I1762+$B$13-S1763+S1762,$B$11),I1762=$B$11,MINA(I1762-S1763+S1762,$B$11),TRUE,MAXA(I1762-S1763+S1762,0))</f>
        <v>0</v>
      </c>
      <c r="J1763" s="1" cm="1">
        <f t="array" ref="J1763">_xlfn.IFS(J1762&gt;=$C$13-$B$26,0,I1762&lt;$B$11,J1762+$B$26,TRUE,0)</f>
        <v>0.80000000000000082</v>
      </c>
      <c r="K1763" s="3" cm="1">
        <f t="array" ref="K1763">_xlfn.IFS(AND(NOT($K1762=0),$L1762),0,NOT($L1762),$K1762+$B$26,TRUE,$K1762)</f>
        <v>0.55000000000000004</v>
      </c>
      <c r="L1763" s="3" t="b" cm="1">
        <f t="array" ref="L1763">_xlfn.IFS(AND($I1763&gt;0,$K1763&gt;=$C$5-$B$26),TRUE,$R1763&gt;=$B$6,FALSE,$I1763=0,FALSE,TRUE,$L1762)</f>
        <v>0</v>
      </c>
      <c r="M1763" s="3" t="b" cm="1">
        <f t="array" ref="M1763">_xlfn.IFS($N1763&gt;=$B$4-$B$26,FALSE,AND($I1763&gt;0,$K1763&gt;=$B$5-$B$26),TRUE,AND($L1763,NOT($M1762)),FALSE,$M1762,TRUE,TRUE,FALSE)</f>
        <v>0</v>
      </c>
      <c r="N1763" s="3" cm="1">
        <f t="array" ref="N1763">_xlfn.IFS($M1762,$N1762+$B$26,NOT($M1762),0,TRUE,$M1762)</f>
        <v>0</v>
      </c>
      <c r="O1763" s="3" t="b" cm="1">
        <f t="array" ref="O1763">_xlfn.IFS($M1763,FALSE,AND($L1763,NOT($M1763),$R1763&lt;$B$6,$I1763&gt;0),TRUE,TRUE,FALSE)</f>
        <v>0</v>
      </c>
      <c r="P1763" s="3" cm="1">
        <f t="array" ref="P1763">_xlfn.IFS($P1762&gt;=$C$7-$B$26,0,$O1762,$P1762+$B$26,TRUE,0)</f>
        <v>0</v>
      </c>
      <c r="Q1763" s="3" t="b" cm="1">
        <f t="array" ref="Q1763">_xlfn.IFS(AND($L1763,NOT($M1763),NOT($O1763)),TRUE,$R1763&gt;=$B$6,FALSE,AND($L1763,NOT($M1763),$O1763,$P1763=0),TRUE,TRUE,FALSE)</f>
        <v>0</v>
      </c>
      <c r="R1763" s="3" cm="1">
        <f t="array" ref="R1763">_xlfn.IFS(AND($Q1762,$R1762&lt;$B$6),$R1762+1,AND(NOT($L1762),$R1762&gt;0),0,TRUE,$R1762)</f>
        <v>0</v>
      </c>
      <c r="S1763" s="1" cm="1">
        <f t="array" ref="S1763">_xlfn.IFS(AND(Q1762,I1762&gt;$B$8),S1762+$B$8,AND(Q1762,I1762&lt;=$B$8),S1762+I1762,TRUE,$S1762)</f>
        <v>77</v>
      </c>
      <c r="T1763" s="1">
        <f t="shared" si="106"/>
        <v>6930</v>
      </c>
      <c r="U1763" s="17">
        <f t="shared" si="107"/>
        <v>236.25</v>
      </c>
      <c r="V1763" s="47" cm="1">
        <f t="array" ref="V1763">_xlfn.IFS($B$6=1,S1763*$B$10,AND(R1762=0,R1763&gt;=1,I1763&gt;=$B$6*$B$8-1),V1762+$B$6*$B$10*$B$8,AND(R1762=0,R1763&gt;=1,I1763&lt;$B$6*$B$8-1),V1762+I1762*$B$10,TRUE,V1762)</f>
        <v>7700</v>
      </c>
      <c r="W1763" s="17">
        <f t="shared" si="108"/>
        <v>262.5</v>
      </c>
    </row>
    <row r="1764" spans="7:23" x14ac:dyDescent="0.25">
      <c r="G1764" s="15">
        <v>1762</v>
      </c>
      <c r="H1764" s="1">
        <f t="shared" si="105"/>
        <v>29.349999999999998</v>
      </c>
      <c r="I1764" s="15" cm="1">
        <f t="array" ref="I1764">_xlfn.IFS(J1763&gt;=$C$13-$B$26,MINA(I1763+$B$13-S1764+S1763,$B$11),I1763=$B$11,MINA(I1763-S1764+S1763,$B$11),TRUE,MAXA(I1763-S1764+S1763,0))</f>
        <v>0</v>
      </c>
      <c r="J1764" s="1" cm="1">
        <f t="array" ref="J1764">_xlfn.IFS(J1763&gt;=$C$13-$B$26,0,I1763&lt;$B$11,J1763+$B$26,TRUE,0)</f>
        <v>0.81666666666666754</v>
      </c>
      <c r="K1764" s="3" cm="1">
        <f t="array" ref="K1764">_xlfn.IFS(AND(NOT($K1763=0),$L1763),0,NOT($L1763),$K1763+$B$26,TRUE,$K1763)</f>
        <v>0.56666666666666676</v>
      </c>
      <c r="L1764" s="3" t="b" cm="1">
        <f t="array" ref="L1764">_xlfn.IFS(AND($I1764&gt;0,$K1764&gt;=$C$5-$B$26),TRUE,$R1764&gt;=$B$6,FALSE,$I1764=0,FALSE,TRUE,$L1763)</f>
        <v>0</v>
      </c>
      <c r="M1764" s="3" t="b" cm="1">
        <f t="array" ref="M1764">_xlfn.IFS($N1764&gt;=$B$4-$B$26,FALSE,AND($I1764&gt;0,$K1764&gt;=$B$5-$B$26),TRUE,AND($L1764,NOT($M1763)),FALSE,$M1763,TRUE,TRUE,FALSE)</f>
        <v>0</v>
      </c>
      <c r="N1764" s="3" cm="1">
        <f t="array" ref="N1764">_xlfn.IFS($M1763,$N1763+$B$26,NOT($M1763),0,TRUE,$M1763)</f>
        <v>0</v>
      </c>
      <c r="O1764" s="3" t="b" cm="1">
        <f t="array" ref="O1764">_xlfn.IFS($M1764,FALSE,AND($L1764,NOT($M1764),$R1764&lt;$B$6,$I1764&gt;0),TRUE,TRUE,FALSE)</f>
        <v>0</v>
      </c>
      <c r="P1764" s="3" cm="1">
        <f t="array" ref="P1764">_xlfn.IFS($P1763&gt;=$C$7-$B$26,0,$O1763,$P1763+$B$26,TRUE,0)</f>
        <v>0</v>
      </c>
      <c r="Q1764" s="3" t="b" cm="1">
        <f t="array" ref="Q1764">_xlfn.IFS(AND($L1764,NOT($M1764),NOT($O1764)),TRUE,$R1764&gt;=$B$6,FALSE,AND($L1764,NOT($M1764),$O1764,$P1764=0),TRUE,TRUE,FALSE)</f>
        <v>0</v>
      </c>
      <c r="R1764" s="3" cm="1">
        <f t="array" ref="R1764">_xlfn.IFS(AND($Q1763,$R1763&lt;$B$6),$R1763+1,AND(NOT($L1763),$R1763&gt;0),0,TRUE,$R1763)</f>
        <v>0</v>
      </c>
      <c r="S1764" s="1" cm="1">
        <f t="array" ref="S1764">_xlfn.IFS(AND(Q1763,I1763&gt;$B$8),S1763+$B$8,AND(Q1763,I1763&lt;=$B$8),S1763+I1763,TRUE,$S1763)</f>
        <v>77</v>
      </c>
      <c r="T1764" s="1">
        <f t="shared" si="106"/>
        <v>6930</v>
      </c>
      <c r="U1764" s="17">
        <f t="shared" si="107"/>
        <v>236.11584327086885</v>
      </c>
      <c r="V1764" s="47" cm="1">
        <f t="array" ref="V1764">_xlfn.IFS($B$6=1,S1764*$B$10,AND(R1763=0,R1764&gt;=1,I1764&gt;=$B$6*$B$8-1),V1763+$B$6*$B$10*$B$8,AND(R1763=0,R1764&gt;=1,I1764&lt;$B$6*$B$8-1),V1763+I1763*$B$10,TRUE,V1763)</f>
        <v>7700</v>
      </c>
      <c r="W1764" s="17">
        <f t="shared" si="108"/>
        <v>262.35093696763204</v>
      </c>
    </row>
    <row r="1765" spans="7:23" x14ac:dyDescent="0.25">
      <c r="G1765" s="15">
        <v>1763</v>
      </c>
      <c r="H1765" s="1">
        <f t="shared" si="105"/>
        <v>29.366666666666667</v>
      </c>
      <c r="I1765" s="15" cm="1">
        <f t="array" ref="I1765">_xlfn.IFS(J1764&gt;=$C$13-$B$26,MINA(I1764+$B$13-S1765+S1764,$B$11),I1764=$B$11,MINA(I1764-S1765+S1764,$B$11),TRUE,MAXA(I1764-S1765+S1764,0))</f>
        <v>0</v>
      </c>
      <c r="J1765" s="1" cm="1">
        <f t="array" ref="J1765">_xlfn.IFS(J1764&gt;=$C$13-$B$26,0,I1764&lt;$B$11,J1764+$B$26,TRUE,0)</f>
        <v>0.83333333333333426</v>
      </c>
      <c r="K1765" s="3" cm="1">
        <f t="array" ref="K1765">_xlfn.IFS(AND(NOT($K1764=0),$L1764),0,NOT($L1764),$K1764+$B$26,TRUE,$K1764)</f>
        <v>0.58333333333333348</v>
      </c>
      <c r="L1765" s="3" t="b" cm="1">
        <f t="array" ref="L1765">_xlfn.IFS(AND($I1765&gt;0,$K1765&gt;=$C$5-$B$26),TRUE,$R1765&gt;=$B$6,FALSE,$I1765=0,FALSE,TRUE,$L1764)</f>
        <v>0</v>
      </c>
      <c r="M1765" s="3" t="b" cm="1">
        <f t="array" ref="M1765">_xlfn.IFS($N1765&gt;=$B$4-$B$26,FALSE,AND($I1765&gt;0,$K1765&gt;=$B$5-$B$26),TRUE,AND($L1765,NOT($M1764)),FALSE,$M1764,TRUE,TRUE,FALSE)</f>
        <v>0</v>
      </c>
      <c r="N1765" s="3" cm="1">
        <f t="array" ref="N1765">_xlfn.IFS($M1764,$N1764+$B$26,NOT($M1764),0,TRUE,$M1764)</f>
        <v>0</v>
      </c>
      <c r="O1765" s="3" t="b" cm="1">
        <f t="array" ref="O1765">_xlfn.IFS($M1765,FALSE,AND($L1765,NOT($M1765),$R1765&lt;$B$6,$I1765&gt;0),TRUE,TRUE,FALSE)</f>
        <v>0</v>
      </c>
      <c r="P1765" s="3" cm="1">
        <f t="array" ref="P1765">_xlfn.IFS($P1764&gt;=$C$7-$B$26,0,$O1764,$P1764+$B$26,TRUE,0)</f>
        <v>0</v>
      </c>
      <c r="Q1765" s="3" t="b" cm="1">
        <f t="array" ref="Q1765">_xlfn.IFS(AND($L1765,NOT($M1765),NOT($O1765)),TRUE,$R1765&gt;=$B$6,FALSE,AND($L1765,NOT($M1765),$O1765,$P1765=0),TRUE,TRUE,FALSE)</f>
        <v>0</v>
      </c>
      <c r="R1765" s="3" cm="1">
        <f t="array" ref="R1765">_xlfn.IFS(AND($Q1764,$R1764&lt;$B$6),$R1764+1,AND(NOT($L1764),$R1764&gt;0),0,TRUE,$R1764)</f>
        <v>0</v>
      </c>
      <c r="S1765" s="1" cm="1">
        <f t="array" ref="S1765">_xlfn.IFS(AND(Q1764,I1764&gt;$B$8),S1764+$B$8,AND(Q1764,I1764&lt;=$B$8),S1764+I1764,TRUE,$S1764)</f>
        <v>77</v>
      </c>
      <c r="T1765" s="1">
        <f t="shared" si="106"/>
        <v>6930</v>
      </c>
      <c r="U1765" s="17">
        <f t="shared" si="107"/>
        <v>235.98183881952326</v>
      </c>
      <c r="V1765" s="47" cm="1">
        <f t="array" ref="V1765">_xlfn.IFS($B$6=1,S1765*$B$10,AND(R1764=0,R1765&gt;=1,I1765&gt;=$B$6*$B$8-1),V1764+$B$6*$B$10*$B$8,AND(R1764=0,R1765&gt;=1,I1765&lt;$B$6*$B$8-1),V1764+I1764*$B$10,TRUE,V1764)</f>
        <v>7700</v>
      </c>
      <c r="W1765" s="17">
        <f t="shared" si="108"/>
        <v>262.20204313280362</v>
      </c>
    </row>
    <row r="1766" spans="7:23" x14ac:dyDescent="0.25">
      <c r="G1766" s="15">
        <v>1764</v>
      </c>
      <c r="H1766" s="1">
        <f t="shared" si="105"/>
        <v>29.383333333333333</v>
      </c>
      <c r="I1766" s="15" cm="1">
        <f t="array" ref="I1766">_xlfn.IFS(J1765&gt;=$C$13-$B$26,MINA(I1765+$B$13-S1766+S1765,$B$11),I1765=$B$11,MINA(I1765-S1766+S1765,$B$11),TRUE,MAXA(I1765-S1766+S1765,0))</f>
        <v>0</v>
      </c>
      <c r="J1766" s="1" cm="1">
        <f t="array" ref="J1766">_xlfn.IFS(J1765&gt;=$C$13-$B$26,0,I1765&lt;$B$11,J1765+$B$26,TRUE,0)</f>
        <v>0.85000000000000098</v>
      </c>
      <c r="K1766" s="3" cm="1">
        <f t="array" ref="K1766">_xlfn.IFS(AND(NOT($K1765=0),$L1765),0,NOT($L1765),$K1765+$B$26,TRUE,$K1765)</f>
        <v>0.6000000000000002</v>
      </c>
      <c r="L1766" s="3" t="b" cm="1">
        <f t="array" ref="L1766">_xlfn.IFS(AND($I1766&gt;0,$K1766&gt;=$C$5-$B$26),TRUE,$R1766&gt;=$B$6,FALSE,$I1766=0,FALSE,TRUE,$L1765)</f>
        <v>0</v>
      </c>
      <c r="M1766" s="3" t="b" cm="1">
        <f t="array" ref="M1766">_xlfn.IFS($N1766&gt;=$B$4-$B$26,FALSE,AND($I1766&gt;0,$K1766&gt;=$B$5-$B$26),TRUE,AND($L1766,NOT($M1765)),FALSE,$M1765,TRUE,TRUE,FALSE)</f>
        <v>0</v>
      </c>
      <c r="N1766" s="3" cm="1">
        <f t="array" ref="N1766">_xlfn.IFS($M1765,$N1765+$B$26,NOT($M1765),0,TRUE,$M1765)</f>
        <v>0</v>
      </c>
      <c r="O1766" s="3" t="b" cm="1">
        <f t="array" ref="O1766">_xlfn.IFS($M1766,FALSE,AND($L1766,NOT($M1766),$R1766&lt;$B$6,$I1766&gt;0),TRUE,TRUE,FALSE)</f>
        <v>0</v>
      </c>
      <c r="P1766" s="3" cm="1">
        <f t="array" ref="P1766">_xlfn.IFS($P1765&gt;=$C$7-$B$26,0,$O1765,$P1765+$B$26,TRUE,0)</f>
        <v>0</v>
      </c>
      <c r="Q1766" s="3" t="b" cm="1">
        <f t="array" ref="Q1766">_xlfn.IFS(AND($L1766,NOT($M1766),NOT($O1766)),TRUE,$R1766&gt;=$B$6,FALSE,AND($L1766,NOT($M1766),$O1766,$P1766=0),TRUE,TRUE,FALSE)</f>
        <v>0</v>
      </c>
      <c r="R1766" s="3" cm="1">
        <f t="array" ref="R1766">_xlfn.IFS(AND($Q1765,$R1765&lt;$B$6),$R1765+1,AND(NOT($L1765),$R1765&gt;0),0,TRUE,$R1765)</f>
        <v>0</v>
      </c>
      <c r="S1766" s="1" cm="1">
        <f t="array" ref="S1766">_xlfn.IFS(AND(Q1765,I1765&gt;$B$8),S1765+$B$8,AND(Q1765,I1765&lt;=$B$8),S1765+I1765,TRUE,$S1765)</f>
        <v>77</v>
      </c>
      <c r="T1766" s="1">
        <f t="shared" si="106"/>
        <v>6930</v>
      </c>
      <c r="U1766" s="17">
        <f t="shared" si="107"/>
        <v>235.8479863868406</v>
      </c>
      <c r="V1766" s="47" cm="1">
        <f t="array" ref="V1766">_xlfn.IFS($B$6=1,S1766*$B$10,AND(R1765=0,R1766&gt;=1,I1766&gt;=$B$6*$B$8-1),V1765+$B$6*$B$10*$B$8,AND(R1765=0,R1766&gt;=1,I1766&lt;$B$6*$B$8-1),V1765+I1765*$B$10,TRUE,V1765)</f>
        <v>7700</v>
      </c>
      <c r="W1766" s="17">
        <f t="shared" si="108"/>
        <v>262.05331820760068</v>
      </c>
    </row>
    <row r="1767" spans="7:23" x14ac:dyDescent="0.25">
      <c r="G1767" s="15">
        <v>1765</v>
      </c>
      <c r="H1767" s="1">
        <f t="shared" si="105"/>
        <v>29.4</v>
      </c>
      <c r="I1767" s="15" cm="1">
        <f t="array" ref="I1767">_xlfn.IFS(J1766&gt;=$C$13-$B$26,MINA(I1766+$B$13-S1767+S1766,$B$11),I1766=$B$11,MINA(I1766-S1767+S1766,$B$11),TRUE,MAXA(I1766-S1767+S1766,0))</f>
        <v>0</v>
      </c>
      <c r="J1767" s="1" cm="1">
        <f t="array" ref="J1767">_xlfn.IFS(J1766&gt;=$C$13-$B$26,0,I1766&lt;$B$11,J1766+$B$26,TRUE,0)</f>
        <v>0.8666666666666677</v>
      </c>
      <c r="K1767" s="3" cm="1">
        <f t="array" ref="K1767">_xlfn.IFS(AND(NOT($K1766=0),$L1766),0,NOT($L1766),$K1766+$B$26,TRUE,$K1766)</f>
        <v>0.61666666666666692</v>
      </c>
      <c r="L1767" s="3" t="b" cm="1">
        <f t="array" ref="L1767">_xlfn.IFS(AND($I1767&gt;0,$K1767&gt;=$C$5-$B$26),TRUE,$R1767&gt;=$B$6,FALSE,$I1767=0,FALSE,TRUE,$L1766)</f>
        <v>0</v>
      </c>
      <c r="M1767" s="3" t="b" cm="1">
        <f t="array" ref="M1767">_xlfn.IFS($N1767&gt;=$B$4-$B$26,FALSE,AND($I1767&gt;0,$K1767&gt;=$B$5-$B$26),TRUE,AND($L1767,NOT($M1766)),FALSE,$M1766,TRUE,TRUE,FALSE)</f>
        <v>0</v>
      </c>
      <c r="N1767" s="3" cm="1">
        <f t="array" ref="N1767">_xlfn.IFS($M1766,$N1766+$B$26,NOT($M1766),0,TRUE,$M1766)</f>
        <v>0</v>
      </c>
      <c r="O1767" s="3" t="b" cm="1">
        <f t="array" ref="O1767">_xlfn.IFS($M1767,FALSE,AND($L1767,NOT($M1767),$R1767&lt;$B$6,$I1767&gt;0),TRUE,TRUE,FALSE)</f>
        <v>0</v>
      </c>
      <c r="P1767" s="3" cm="1">
        <f t="array" ref="P1767">_xlfn.IFS($P1766&gt;=$C$7-$B$26,0,$O1766,$P1766+$B$26,TRUE,0)</f>
        <v>0</v>
      </c>
      <c r="Q1767" s="3" t="b" cm="1">
        <f t="array" ref="Q1767">_xlfn.IFS(AND($L1767,NOT($M1767),NOT($O1767)),TRUE,$R1767&gt;=$B$6,FALSE,AND($L1767,NOT($M1767),$O1767,$P1767=0),TRUE,TRUE,FALSE)</f>
        <v>0</v>
      </c>
      <c r="R1767" s="3" cm="1">
        <f t="array" ref="R1767">_xlfn.IFS(AND($Q1766,$R1766&lt;$B$6),$R1766+1,AND(NOT($L1766),$R1766&gt;0),0,TRUE,$R1766)</f>
        <v>0</v>
      </c>
      <c r="S1767" s="1" cm="1">
        <f t="array" ref="S1767">_xlfn.IFS(AND(Q1766,I1766&gt;$B$8),S1766+$B$8,AND(Q1766,I1766&lt;=$B$8),S1766+I1766,TRUE,$S1766)</f>
        <v>77</v>
      </c>
      <c r="T1767" s="1">
        <f t="shared" si="106"/>
        <v>6930</v>
      </c>
      <c r="U1767" s="17">
        <f t="shared" si="107"/>
        <v>235.71428571428572</v>
      </c>
      <c r="V1767" s="47" cm="1">
        <f t="array" ref="V1767">_xlfn.IFS($B$6=1,S1767*$B$10,AND(R1766=0,R1767&gt;=1,I1767&gt;=$B$6*$B$8-1),V1766+$B$6*$B$10*$B$8,AND(R1766=0,R1767&gt;=1,I1767&lt;$B$6*$B$8-1),V1766+I1766*$B$10,TRUE,V1766)</f>
        <v>7700</v>
      </c>
      <c r="W1767" s="17">
        <f t="shared" si="108"/>
        <v>261.90476190476193</v>
      </c>
    </row>
    <row r="1768" spans="7:23" x14ac:dyDescent="0.25">
      <c r="G1768" s="15">
        <v>1766</v>
      </c>
      <c r="H1768" s="1">
        <f t="shared" si="105"/>
        <v>29.416666666666668</v>
      </c>
      <c r="I1768" s="15" cm="1">
        <f t="array" ref="I1768">_xlfn.IFS(J1767&gt;=$C$13-$B$26,MINA(I1767+$B$13-S1768+S1767,$B$11),I1767=$B$11,MINA(I1767-S1768+S1767,$B$11),TRUE,MAXA(I1767-S1768+S1767,0))</f>
        <v>0</v>
      </c>
      <c r="J1768" s="1" cm="1">
        <f t="array" ref="J1768">_xlfn.IFS(J1767&gt;=$C$13-$B$26,0,I1767&lt;$B$11,J1767+$B$26,TRUE,0)</f>
        <v>0.88333333333333441</v>
      </c>
      <c r="K1768" s="3" cm="1">
        <f t="array" ref="K1768">_xlfn.IFS(AND(NOT($K1767=0),$L1767),0,NOT($L1767),$K1767+$B$26,TRUE,$K1767)</f>
        <v>0.63333333333333364</v>
      </c>
      <c r="L1768" s="3" t="b" cm="1">
        <f t="array" ref="L1768">_xlfn.IFS(AND($I1768&gt;0,$K1768&gt;=$C$5-$B$26),TRUE,$R1768&gt;=$B$6,FALSE,$I1768=0,FALSE,TRUE,$L1767)</f>
        <v>0</v>
      </c>
      <c r="M1768" s="3" t="b" cm="1">
        <f t="array" ref="M1768">_xlfn.IFS($N1768&gt;=$B$4-$B$26,FALSE,AND($I1768&gt;0,$K1768&gt;=$B$5-$B$26),TRUE,AND($L1768,NOT($M1767)),FALSE,$M1767,TRUE,TRUE,FALSE)</f>
        <v>0</v>
      </c>
      <c r="N1768" s="3" cm="1">
        <f t="array" ref="N1768">_xlfn.IFS($M1767,$N1767+$B$26,NOT($M1767),0,TRUE,$M1767)</f>
        <v>0</v>
      </c>
      <c r="O1768" s="3" t="b" cm="1">
        <f t="array" ref="O1768">_xlfn.IFS($M1768,FALSE,AND($L1768,NOT($M1768),$R1768&lt;$B$6,$I1768&gt;0),TRUE,TRUE,FALSE)</f>
        <v>0</v>
      </c>
      <c r="P1768" s="3" cm="1">
        <f t="array" ref="P1768">_xlfn.IFS($P1767&gt;=$C$7-$B$26,0,$O1767,$P1767+$B$26,TRUE,0)</f>
        <v>0</v>
      </c>
      <c r="Q1768" s="3" t="b" cm="1">
        <f t="array" ref="Q1768">_xlfn.IFS(AND($L1768,NOT($M1768),NOT($O1768)),TRUE,$R1768&gt;=$B$6,FALSE,AND($L1768,NOT($M1768),$O1768,$P1768=0),TRUE,TRUE,FALSE)</f>
        <v>0</v>
      </c>
      <c r="R1768" s="3" cm="1">
        <f t="array" ref="R1768">_xlfn.IFS(AND($Q1767,$R1767&lt;$B$6),$R1767+1,AND(NOT($L1767),$R1767&gt;0),0,TRUE,$R1767)</f>
        <v>0</v>
      </c>
      <c r="S1768" s="1" cm="1">
        <f t="array" ref="S1768">_xlfn.IFS(AND(Q1767,I1767&gt;$B$8),S1767+$B$8,AND(Q1767,I1767&lt;=$B$8),S1767+I1767,TRUE,$S1767)</f>
        <v>77</v>
      </c>
      <c r="T1768" s="1">
        <f t="shared" si="106"/>
        <v>6930</v>
      </c>
      <c r="U1768" s="17">
        <f t="shared" si="107"/>
        <v>235.58073654390935</v>
      </c>
      <c r="V1768" s="47" cm="1">
        <f t="array" ref="V1768">_xlfn.IFS($B$6=1,S1768*$B$10,AND(R1767=0,R1768&gt;=1,I1768&gt;=$B$6*$B$8-1),V1767+$B$6*$B$10*$B$8,AND(R1767=0,R1768&gt;=1,I1768&lt;$B$6*$B$8-1),V1767+I1767*$B$10,TRUE,V1767)</f>
        <v>7700</v>
      </c>
      <c r="W1768" s="17">
        <f t="shared" si="108"/>
        <v>261.75637393767704</v>
      </c>
    </row>
    <row r="1769" spans="7:23" x14ac:dyDescent="0.25">
      <c r="G1769" s="15">
        <v>1767</v>
      </c>
      <c r="H1769" s="1">
        <f t="shared" si="105"/>
        <v>29.433333333333334</v>
      </c>
      <c r="I1769" s="15" cm="1">
        <f t="array" ref="I1769">_xlfn.IFS(J1768&gt;=$C$13-$B$26,MINA(I1768+$B$13-S1769+S1768,$B$11),I1768=$B$11,MINA(I1768-S1769+S1768,$B$11),TRUE,MAXA(I1768-S1769+S1768,0))</f>
        <v>0</v>
      </c>
      <c r="J1769" s="1" cm="1">
        <f t="array" ref="J1769">_xlfn.IFS(J1768&gt;=$C$13-$B$26,0,I1768&lt;$B$11,J1768+$B$26,TRUE,0)</f>
        <v>0.90000000000000113</v>
      </c>
      <c r="K1769" s="3" cm="1">
        <f t="array" ref="K1769">_xlfn.IFS(AND(NOT($K1768=0),$L1768),0,NOT($L1768),$K1768+$B$26,TRUE,$K1768)</f>
        <v>0.65000000000000036</v>
      </c>
      <c r="L1769" s="3" t="b" cm="1">
        <f t="array" ref="L1769">_xlfn.IFS(AND($I1769&gt;0,$K1769&gt;=$C$5-$B$26),TRUE,$R1769&gt;=$B$6,FALSE,$I1769=0,FALSE,TRUE,$L1768)</f>
        <v>0</v>
      </c>
      <c r="M1769" s="3" t="b" cm="1">
        <f t="array" ref="M1769">_xlfn.IFS($N1769&gt;=$B$4-$B$26,FALSE,AND($I1769&gt;0,$K1769&gt;=$B$5-$B$26),TRUE,AND($L1769,NOT($M1768)),FALSE,$M1768,TRUE,TRUE,FALSE)</f>
        <v>0</v>
      </c>
      <c r="N1769" s="3" cm="1">
        <f t="array" ref="N1769">_xlfn.IFS($M1768,$N1768+$B$26,NOT($M1768),0,TRUE,$M1768)</f>
        <v>0</v>
      </c>
      <c r="O1769" s="3" t="b" cm="1">
        <f t="array" ref="O1769">_xlfn.IFS($M1769,FALSE,AND($L1769,NOT($M1769),$R1769&lt;$B$6,$I1769&gt;0),TRUE,TRUE,FALSE)</f>
        <v>0</v>
      </c>
      <c r="P1769" s="3" cm="1">
        <f t="array" ref="P1769">_xlfn.IFS($P1768&gt;=$C$7-$B$26,0,$O1768,$P1768+$B$26,TRUE,0)</f>
        <v>0</v>
      </c>
      <c r="Q1769" s="3" t="b" cm="1">
        <f t="array" ref="Q1769">_xlfn.IFS(AND($L1769,NOT($M1769),NOT($O1769)),TRUE,$R1769&gt;=$B$6,FALSE,AND($L1769,NOT($M1769),$O1769,$P1769=0),TRUE,TRUE,FALSE)</f>
        <v>0</v>
      </c>
      <c r="R1769" s="3" cm="1">
        <f t="array" ref="R1769">_xlfn.IFS(AND($Q1768,$R1768&lt;$B$6),$R1768+1,AND(NOT($L1768),$R1768&gt;0),0,TRUE,$R1768)</f>
        <v>0</v>
      </c>
      <c r="S1769" s="1" cm="1">
        <f t="array" ref="S1769">_xlfn.IFS(AND(Q1768,I1768&gt;$B$8),S1768+$B$8,AND(Q1768,I1768&lt;=$B$8),S1768+I1768,TRUE,$S1768)</f>
        <v>77</v>
      </c>
      <c r="T1769" s="1">
        <f t="shared" si="106"/>
        <v>6930</v>
      </c>
      <c r="U1769" s="17">
        <f t="shared" si="107"/>
        <v>235.44733861834655</v>
      </c>
      <c r="V1769" s="47" cm="1">
        <f t="array" ref="V1769">_xlfn.IFS($B$6=1,S1769*$B$10,AND(R1768=0,R1769&gt;=1,I1769&gt;=$B$6*$B$8-1),V1768+$B$6*$B$10*$B$8,AND(R1768=0,R1769&gt;=1,I1769&lt;$B$6*$B$8-1),V1768+I1768*$B$10,TRUE,V1768)</f>
        <v>7700</v>
      </c>
      <c r="W1769" s="17">
        <f t="shared" si="108"/>
        <v>261.60815402038503</v>
      </c>
    </row>
    <row r="1770" spans="7:23" x14ac:dyDescent="0.25">
      <c r="G1770" s="15">
        <v>1768</v>
      </c>
      <c r="H1770" s="1">
        <f t="shared" si="105"/>
        <v>29.45</v>
      </c>
      <c r="I1770" s="15" cm="1">
        <f t="array" ref="I1770">_xlfn.IFS(J1769&gt;=$C$13-$B$26,MINA(I1769+$B$13-S1770+S1769,$B$11),I1769=$B$11,MINA(I1769-S1770+S1769,$B$11),TRUE,MAXA(I1769-S1770+S1769,0))</f>
        <v>0</v>
      </c>
      <c r="J1770" s="1" cm="1">
        <f t="array" ref="J1770">_xlfn.IFS(J1769&gt;=$C$13-$B$26,0,I1769&lt;$B$11,J1769+$B$26,TRUE,0)</f>
        <v>0.91666666666666785</v>
      </c>
      <c r="K1770" s="3" cm="1">
        <f t="array" ref="K1770">_xlfn.IFS(AND(NOT($K1769=0),$L1769),0,NOT($L1769),$K1769+$B$26,TRUE,$K1769)</f>
        <v>0.66666666666666707</v>
      </c>
      <c r="L1770" s="3" t="b" cm="1">
        <f t="array" ref="L1770">_xlfn.IFS(AND($I1770&gt;0,$K1770&gt;=$C$5-$B$26),TRUE,$R1770&gt;=$B$6,FALSE,$I1770=0,FALSE,TRUE,$L1769)</f>
        <v>0</v>
      </c>
      <c r="M1770" s="3" t="b" cm="1">
        <f t="array" ref="M1770">_xlfn.IFS($N1770&gt;=$B$4-$B$26,FALSE,AND($I1770&gt;0,$K1770&gt;=$B$5-$B$26),TRUE,AND($L1770,NOT($M1769)),FALSE,$M1769,TRUE,TRUE,FALSE)</f>
        <v>0</v>
      </c>
      <c r="N1770" s="3" cm="1">
        <f t="array" ref="N1770">_xlfn.IFS($M1769,$N1769+$B$26,NOT($M1769),0,TRUE,$M1769)</f>
        <v>0</v>
      </c>
      <c r="O1770" s="3" t="b" cm="1">
        <f t="array" ref="O1770">_xlfn.IFS($M1770,FALSE,AND($L1770,NOT($M1770),$R1770&lt;$B$6,$I1770&gt;0),TRUE,TRUE,FALSE)</f>
        <v>0</v>
      </c>
      <c r="P1770" s="3" cm="1">
        <f t="array" ref="P1770">_xlfn.IFS($P1769&gt;=$C$7-$B$26,0,$O1769,$P1769+$B$26,TRUE,0)</f>
        <v>0</v>
      </c>
      <c r="Q1770" s="3" t="b" cm="1">
        <f t="array" ref="Q1770">_xlfn.IFS(AND($L1770,NOT($M1770),NOT($O1770)),TRUE,$R1770&gt;=$B$6,FALSE,AND($L1770,NOT($M1770),$O1770,$P1770=0),TRUE,TRUE,FALSE)</f>
        <v>0</v>
      </c>
      <c r="R1770" s="3" cm="1">
        <f t="array" ref="R1770">_xlfn.IFS(AND($Q1769,$R1769&lt;$B$6),$R1769+1,AND(NOT($L1769),$R1769&gt;0),0,TRUE,$R1769)</f>
        <v>0</v>
      </c>
      <c r="S1770" s="1" cm="1">
        <f t="array" ref="S1770">_xlfn.IFS(AND(Q1769,I1769&gt;$B$8),S1769+$B$8,AND(Q1769,I1769&lt;=$B$8),S1769+I1769,TRUE,$S1769)</f>
        <v>77</v>
      </c>
      <c r="T1770" s="1">
        <f t="shared" si="106"/>
        <v>6930</v>
      </c>
      <c r="U1770" s="17">
        <f t="shared" si="107"/>
        <v>235.31409168081495</v>
      </c>
      <c r="V1770" s="47" cm="1">
        <f t="array" ref="V1770">_xlfn.IFS($B$6=1,S1770*$B$10,AND(R1769=0,R1770&gt;=1,I1770&gt;=$B$6*$B$8-1),V1769+$B$6*$B$10*$B$8,AND(R1769=0,R1770&gt;=1,I1770&lt;$B$6*$B$8-1),V1769+I1769*$B$10,TRUE,V1769)</f>
        <v>7700</v>
      </c>
      <c r="W1770" s="17">
        <f t="shared" si="108"/>
        <v>261.46010186757218</v>
      </c>
    </row>
    <row r="1771" spans="7:23" x14ac:dyDescent="0.25">
      <c r="G1771" s="15">
        <v>1769</v>
      </c>
      <c r="H1771" s="1">
        <f t="shared" si="105"/>
        <v>29.466666666666665</v>
      </c>
      <c r="I1771" s="15" cm="1">
        <f t="array" ref="I1771">_xlfn.IFS(J1770&gt;=$C$13-$B$26,MINA(I1770+$B$13-S1771+S1770,$B$11),I1770=$B$11,MINA(I1770-S1771+S1770,$B$11),TRUE,MAXA(I1770-S1771+S1770,0))</f>
        <v>0</v>
      </c>
      <c r="J1771" s="1" cm="1">
        <f t="array" ref="J1771">_xlfn.IFS(J1770&gt;=$C$13-$B$26,0,I1770&lt;$B$11,J1770+$B$26,TRUE,0)</f>
        <v>0.93333333333333457</v>
      </c>
      <c r="K1771" s="3" cm="1">
        <f t="array" ref="K1771">_xlfn.IFS(AND(NOT($K1770=0),$L1770),0,NOT($L1770),$K1770+$B$26,TRUE,$K1770)</f>
        <v>0.68333333333333379</v>
      </c>
      <c r="L1771" s="3" t="b" cm="1">
        <f t="array" ref="L1771">_xlfn.IFS(AND($I1771&gt;0,$K1771&gt;=$C$5-$B$26),TRUE,$R1771&gt;=$B$6,FALSE,$I1771=0,FALSE,TRUE,$L1770)</f>
        <v>0</v>
      </c>
      <c r="M1771" s="3" t="b" cm="1">
        <f t="array" ref="M1771">_xlfn.IFS($N1771&gt;=$B$4-$B$26,FALSE,AND($I1771&gt;0,$K1771&gt;=$B$5-$B$26),TRUE,AND($L1771,NOT($M1770)),FALSE,$M1770,TRUE,TRUE,FALSE)</f>
        <v>0</v>
      </c>
      <c r="N1771" s="3" cm="1">
        <f t="array" ref="N1771">_xlfn.IFS($M1770,$N1770+$B$26,NOT($M1770),0,TRUE,$M1770)</f>
        <v>0</v>
      </c>
      <c r="O1771" s="3" t="b" cm="1">
        <f t="array" ref="O1771">_xlfn.IFS($M1771,FALSE,AND($L1771,NOT($M1771),$R1771&lt;$B$6,$I1771&gt;0),TRUE,TRUE,FALSE)</f>
        <v>0</v>
      </c>
      <c r="P1771" s="3" cm="1">
        <f t="array" ref="P1771">_xlfn.IFS($P1770&gt;=$C$7-$B$26,0,$O1770,$P1770+$B$26,TRUE,0)</f>
        <v>0</v>
      </c>
      <c r="Q1771" s="3" t="b" cm="1">
        <f t="array" ref="Q1771">_xlfn.IFS(AND($L1771,NOT($M1771),NOT($O1771)),TRUE,$R1771&gt;=$B$6,FALSE,AND($L1771,NOT($M1771),$O1771,$P1771=0),TRUE,TRUE,FALSE)</f>
        <v>0</v>
      </c>
      <c r="R1771" s="3" cm="1">
        <f t="array" ref="R1771">_xlfn.IFS(AND($Q1770,$R1770&lt;$B$6),$R1770+1,AND(NOT($L1770),$R1770&gt;0),0,TRUE,$R1770)</f>
        <v>0</v>
      </c>
      <c r="S1771" s="1" cm="1">
        <f t="array" ref="S1771">_xlfn.IFS(AND(Q1770,I1770&gt;$B$8),S1770+$B$8,AND(Q1770,I1770&lt;=$B$8),S1770+I1770,TRUE,$S1770)</f>
        <v>77</v>
      </c>
      <c r="T1771" s="1">
        <f t="shared" si="106"/>
        <v>6930</v>
      </c>
      <c r="U1771" s="17">
        <f t="shared" si="107"/>
        <v>235.18099547511312</v>
      </c>
      <c r="V1771" s="47" cm="1">
        <f t="array" ref="V1771">_xlfn.IFS($B$6=1,S1771*$B$10,AND(R1770=0,R1771&gt;=1,I1771&gt;=$B$6*$B$8-1),V1770+$B$6*$B$10*$B$8,AND(R1770=0,R1771&gt;=1,I1771&lt;$B$6*$B$8-1),V1770+I1770*$B$10,TRUE,V1770)</f>
        <v>7700</v>
      </c>
      <c r="W1771" s="17">
        <f t="shared" si="108"/>
        <v>261.31221719457017</v>
      </c>
    </row>
    <row r="1772" spans="7:23" x14ac:dyDescent="0.25">
      <c r="G1772" s="15">
        <v>1770</v>
      </c>
      <c r="H1772" s="1">
        <f t="shared" si="105"/>
        <v>29.483333333333334</v>
      </c>
      <c r="I1772" s="15" cm="1">
        <f t="array" ref="I1772">_xlfn.IFS(J1771&gt;=$C$13-$B$26,MINA(I1771+$B$13-S1772+S1771,$B$11),I1771=$B$11,MINA(I1771-S1772+S1771,$B$11),TRUE,MAXA(I1771-S1772+S1771,0))</f>
        <v>0</v>
      </c>
      <c r="J1772" s="1" cm="1">
        <f t="array" ref="J1772">_xlfn.IFS(J1771&gt;=$C$13-$B$26,0,I1771&lt;$B$11,J1771+$B$26,TRUE,0)</f>
        <v>0.95000000000000129</v>
      </c>
      <c r="K1772" s="3" cm="1">
        <f t="array" ref="K1772">_xlfn.IFS(AND(NOT($K1771=0),$L1771),0,NOT($L1771),$K1771+$B$26,TRUE,$K1771)</f>
        <v>0.70000000000000051</v>
      </c>
      <c r="L1772" s="3" t="b" cm="1">
        <f t="array" ref="L1772">_xlfn.IFS(AND($I1772&gt;0,$K1772&gt;=$C$5-$B$26),TRUE,$R1772&gt;=$B$6,FALSE,$I1772=0,FALSE,TRUE,$L1771)</f>
        <v>0</v>
      </c>
      <c r="M1772" s="3" t="b" cm="1">
        <f t="array" ref="M1772">_xlfn.IFS($N1772&gt;=$B$4-$B$26,FALSE,AND($I1772&gt;0,$K1772&gt;=$B$5-$B$26),TRUE,AND($L1772,NOT($M1771)),FALSE,$M1771,TRUE,TRUE,FALSE)</f>
        <v>0</v>
      </c>
      <c r="N1772" s="3" cm="1">
        <f t="array" ref="N1772">_xlfn.IFS($M1771,$N1771+$B$26,NOT($M1771),0,TRUE,$M1771)</f>
        <v>0</v>
      </c>
      <c r="O1772" s="3" t="b" cm="1">
        <f t="array" ref="O1772">_xlfn.IFS($M1772,FALSE,AND($L1772,NOT($M1772),$R1772&lt;$B$6,$I1772&gt;0),TRUE,TRUE,FALSE)</f>
        <v>0</v>
      </c>
      <c r="P1772" s="3" cm="1">
        <f t="array" ref="P1772">_xlfn.IFS($P1771&gt;=$C$7-$B$26,0,$O1771,$P1771+$B$26,TRUE,0)</f>
        <v>0</v>
      </c>
      <c r="Q1772" s="3" t="b" cm="1">
        <f t="array" ref="Q1772">_xlfn.IFS(AND($L1772,NOT($M1772),NOT($O1772)),TRUE,$R1772&gt;=$B$6,FALSE,AND($L1772,NOT($M1772),$O1772,$P1772=0),TRUE,TRUE,FALSE)</f>
        <v>0</v>
      </c>
      <c r="R1772" s="3" cm="1">
        <f t="array" ref="R1772">_xlfn.IFS(AND($Q1771,$R1771&lt;$B$6),$R1771+1,AND(NOT($L1771),$R1771&gt;0),0,TRUE,$R1771)</f>
        <v>0</v>
      </c>
      <c r="S1772" s="1" cm="1">
        <f t="array" ref="S1772">_xlfn.IFS(AND(Q1771,I1771&gt;$B$8),S1771+$B$8,AND(Q1771,I1771&lt;=$B$8),S1771+I1771,TRUE,$S1771)</f>
        <v>77</v>
      </c>
      <c r="T1772" s="1">
        <f t="shared" si="106"/>
        <v>6930</v>
      </c>
      <c r="U1772" s="17">
        <f t="shared" si="107"/>
        <v>235.04804974561898</v>
      </c>
      <c r="V1772" s="47" cm="1">
        <f t="array" ref="V1772">_xlfn.IFS($B$6=1,S1772*$B$10,AND(R1771=0,R1772&gt;=1,I1772&gt;=$B$6*$B$8-1),V1771+$B$6*$B$10*$B$8,AND(R1771=0,R1772&gt;=1,I1772&lt;$B$6*$B$8-1),V1771+I1771*$B$10,TRUE,V1771)</f>
        <v>7700</v>
      </c>
      <c r="W1772" s="17">
        <f t="shared" si="108"/>
        <v>261.16449971735443</v>
      </c>
    </row>
    <row r="1773" spans="7:23" x14ac:dyDescent="0.25">
      <c r="G1773" s="15">
        <v>1771</v>
      </c>
      <c r="H1773" s="1">
        <f t="shared" si="105"/>
        <v>29.5</v>
      </c>
      <c r="I1773" s="15" cm="1">
        <f t="array" ref="I1773">_xlfn.IFS(J1772&gt;=$C$13-$B$26,MINA(I1772+$B$13-S1773+S1772,$B$11),I1772=$B$11,MINA(I1772-S1773+S1772,$B$11),TRUE,MAXA(I1772-S1773+S1772,0))</f>
        <v>0</v>
      </c>
      <c r="J1773" s="1" cm="1">
        <f t="array" ref="J1773">_xlfn.IFS(J1772&gt;=$C$13-$B$26,0,I1772&lt;$B$11,J1772+$B$26,TRUE,0)</f>
        <v>0.96666666666666801</v>
      </c>
      <c r="K1773" s="3" cm="1">
        <f t="array" ref="K1773">_xlfn.IFS(AND(NOT($K1772=0),$L1772),0,NOT($L1772),$K1772+$B$26,TRUE,$K1772)</f>
        <v>0.71666666666666723</v>
      </c>
      <c r="L1773" s="3" t="b" cm="1">
        <f t="array" ref="L1773">_xlfn.IFS(AND($I1773&gt;0,$K1773&gt;=$C$5-$B$26),TRUE,$R1773&gt;=$B$6,FALSE,$I1773=0,FALSE,TRUE,$L1772)</f>
        <v>0</v>
      </c>
      <c r="M1773" s="3" t="b" cm="1">
        <f t="array" ref="M1773">_xlfn.IFS($N1773&gt;=$B$4-$B$26,FALSE,AND($I1773&gt;0,$K1773&gt;=$B$5-$B$26),TRUE,AND($L1773,NOT($M1772)),FALSE,$M1772,TRUE,TRUE,FALSE)</f>
        <v>0</v>
      </c>
      <c r="N1773" s="3" cm="1">
        <f t="array" ref="N1773">_xlfn.IFS($M1772,$N1772+$B$26,NOT($M1772),0,TRUE,$M1772)</f>
        <v>0</v>
      </c>
      <c r="O1773" s="3" t="b" cm="1">
        <f t="array" ref="O1773">_xlfn.IFS($M1773,FALSE,AND($L1773,NOT($M1773),$R1773&lt;$B$6,$I1773&gt;0),TRUE,TRUE,FALSE)</f>
        <v>0</v>
      </c>
      <c r="P1773" s="3" cm="1">
        <f t="array" ref="P1773">_xlfn.IFS($P1772&gt;=$C$7-$B$26,0,$O1772,$P1772+$B$26,TRUE,0)</f>
        <v>0</v>
      </c>
      <c r="Q1773" s="3" t="b" cm="1">
        <f t="array" ref="Q1773">_xlfn.IFS(AND($L1773,NOT($M1773),NOT($O1773)),TRUE,$R1773&gt;=$B$6,FALSE,AND($L1773,NOT($M1773),$O1773,$P1773=0),TRUE,TRUE,FALSE)</f>
        <v>0</v>
      </c>
      <c r="R1773" s="3" cm="1">
        <f t="array" ref="R1773">_xlfn.IFS(AND($Q1772,$R1772&lt;$B$6),$R1772+1,AND(NOT($L1772),$R1772&gt;0),0,TRUE,$R1772)</f>
        <v>0</v>
      </c>
      <c r="S1773" s="1" cm="1">
        <f t="array" ref="S1773">_xlfn.IFS(AND(Q1772,I1772&gt;$B$8),S1772+$B$8,AND(Q1772,I1772&lt;=$B$8),S1772+I1772,TRUE,$S1772)</f>
        <v>77</v>
      </c>
      <c r="T1773" s="1">
        <f t="shared" si="106"/>
        <v>6930</v>
      </c>
      <c r="U1773" s="17">
        <f t="shared" si="107"/>
        <v>234.91525423728814</v>
      </c>
      <c r="V1773" s="47" cm="1">
        <f t="array" ref="V1773">_xlfn.IFS($B$6=1,S1773*$B$10,AND(R1772=0,R1773&gt;=1,I1773&gt;=$B$6*$B$8-1),V1772+$B$6*$B$10*$B$8,AND(R1772=0,R1773&gt;=1,I1773&lt;$B$6*$B$8-1),V1772+I1772*$B$10,TRUE,V1772)</f>
        <v>7700</v>
      </c>
      <c r="W1773" s="17">
        <f t="shared" si="108"/>
        <v>261.0169491525424</v>
      </c>
    </row>
    <row r="1774" spans="7:23" x14ac:dyDescent="0.25">
      <c r="G1774" s="15">
        <v>1772</v>
      </c>
      <c r="H1774" s="1">
        <f t="shared" si="105"/>
        <v>29.516666666666666</v>
      </c>
      <c r="I1774" s="15" cm="1">
        <f t="array" ref="I1774">_xlfn.IFS(J1773&gt;=$C$13-$B$26,MINA(I1773+$B$13-S1774+S1773,$B$11),I1773=$B$11,MINA(I1773-S1774+S1773,$B$11),TRUE,MAXA(I1773-S1774+S1773,0))</f>
        <v>0</v>
      </c>
      <c r="J1774" s="1" cm="1">
        <f t="array" ref="J1774">_xlfn.IFS(J1773&gt;=$C$13-$B$26,0,I1773&lt;$B$11,J1773+$B$26,TRUE,0)</f>
        <v>0.98333333333333472</v>
      </c>
      <c r="K1774" s="3" cm="1">
        <f t="array" ref="K1774">_xlfn.IFS(AND(NOT($K1773=0),$L1773),0,NOT($L1773),$K1773+$B$26,TRUE,$K1773)</f>
        <v>0.73333333333333395</v>
      </c>
      <c r="L1774" s="3" t="b" cm="1">
        <f t="array" ref="L1774">_xlfn.IFS(AND($I1774&gt;0,$K1774&gt;=$C$5-$B$26),TRUE,$R1774&gt;=$B$6,FALSE,$I1774=0,FALSE,TRUE,$L1773)</f>
        <v>0</v>
      </c>
      <c r="M1774" s="3" t="b" cm="1">
        <f t="array" ref="M1774">_xlfn.IFS($N1774&gt;=$B$4-$B$26,FALSE,AND($I1774&gt;0,$K1774&gt;=$B$5-$B$26),TRUE,AND($L1774,NOT($M1773)),FALSE,$M1773,TRUE,TRUE,FALSE)</f>
        <v>0</v>
      </c>
      <c r="N1774" s="3" cm="1">
        <f t="array" ref="N1774">_xlfn.IFS($M1773,$N1773+$B$26,NOT($M1773),0,TRUE,$M1773)</f>
        <v>0</v>
      </c>
      <c r="O1774" s="3" t="b" cm="1">
        <f t="array" ref="O1774">_xlfn.IFS($M1774,FALSE,AND($L1774,NOT($M1774),$R1774&lt;$B$6,$I1774&gt;0),TRUE,TRUE,FALSE)</f>
        <v>0</v>
      </c>
      <c r="P1774" s="3" cm="1">
        <f t="array" ref="P1774">_xlfn.IFS($P1773&gt;=$C$7-$B$26,0,$O1773,$P1773+$B$26,TRUE,0)</f>
        <v>0</v>
      </c>
      <c r="Q1774" s="3" t="b" cm="1">
        <f t="array" ref="Q1774">_xlfn.IFS(AND($L1774,NOT($M1774),NOT($O1774)),TRUE,$R1774&gt;=$B$6,FALSE,AND($L1774,NOT($M1774),$O1774,$P1774=0),TRUE,TRUE,FALSE)</f>
        <v>0</v>
      </c>
      <c r="R1774" s="3" cm="1">
        <f t="array" ref="R1774">_xlfn.IFS(AND($Q1773,$R1773&lt;$B$6),$R1773+1,AND(NOT($L1773),$R1773&gt;0),0,TRUE,$R1773)</f>
        <v>0</v>
      </c>
      <c r="S1774" s="1" cm="1">
        <f t="array" ref="S1774">_xlfn.IFS(AND(Q1773,I1773&gt;$B$8),S1773+$B$8,AND(Q1773,I1773&lt;=$B$8),S1773+I1773,TRUE,$S1773)</f>
        <v>77</v>
      </c>
      <c r="T1774" s="1">
        <f t="shared" si="106"/>
        <v>6930</v>
      </c>
      <c r="U1774" s="17">
        <f t="shared" si="107"/>
        <v>234.78260869565219</v>
      </c>
      <c r="V1774" s="47" cm="1">
        <f t="array" ref="V1774">_xlfn.IFS($B$6=1,S1774*$B$10,AND(R1773=0,R1774&gt;=1,I1774&gt;=$B$6*$B$8-1),V1773+$B$6*$B$10*$B$8,AND(R1773=0,R1774&gt;=1,I1774&lt;$B$6*$B$8-1),V1773+I1773*$B$10,TRUE,V1773)</f>
        <v>7700</v>
      </c>
      <c r="W1774" s="17">
        <f t="shared" si="108"/>
        <v>260.86956521739131</v>
      </c>
    </row>
    <row r="1775" spans="7:23" x14ac:dyDescent="0.25">
      <c r="G1775" s="15">
        <v>1773</v>
      </c>
      <c r="H1775" s="1">
        <f t="shared" si="105"/>
        <v>29.533333333333331</v>
      </c>
      <c r="I1775" s="15" cm="1">
        <f t="array" ref="I1775">_xlfn.IFS(J1774&gt;=$C$13-$B$26,MINA(I1774+$B$13-S1775+S1774,$B$11),I1774=$B$11,MINA(I1774-S1775+S1774,$B$11),TRUE,MAXA(I1774-S1775+S1774,0))</f>
        <v>0</v>
      </c>
      <c r="J1775" s="1" cm="1">
        <f t="array" ref="J1775">_xlfn.IFS(J1774&gt;=$C$13-$B$26,0,I1774&lt;$B$11,J1774+$B$26,TRUE,0)</f>
        <v>1.0000000000000013</v>
      </c>
      <c r="K1775" s="3" cm="1">
        <f t="array" ref="K1775">_xlfn.IFS(AND(NOT($K1774=0),$L1774),0,NOT($L1774),$K1774+$B$26,TRUE,$K1774)</f>
        <v>0.75000000000000067</v>
      </c>
      <c r="L1775" s="3" t="b" cm="1">
        <f t="array" ref="L1775">_xlfn.IFS(AND($I1775&gt;0,$K1775&gt;=$C$5-$B$26),TRUE,$R1775&gt;=$B$6,FALSE,$I1775=0,FALSE,TRUE,$L1774)</f>
        <v>0</v>
      </c>
      <c r="M1775" s="3" t="b" cm="1">
        <f t="array" ref="M1775">_xlfn.IFS($N1775&gt;=$B$4-$B$26,FALSE,AND($I1775&gt;0,$K1775&gt;=$B$5-$B$26),TRUE,AND($L1775,NOT($M1774)),FALSE,$M1774,TRUE,TRUE,FALSE)</f>
        <v>0</v>
      </c>
      <c r="N1775" s="3" cm="1">
        <f t="array" ref="N1775">_xlfn.IFS($M1774,$N1774+$B$26,NOT($M1774),0,TRUE,$M1774)</f>
        <v>0</v>
      </c>
      <c r="O1775" s="3" t="b" cm="1">
        <f t="array" ref="O1775">_xlfn.IFS($M1775,FALSE,AND($L1775,NOT($M1775),$R1775&lt;$B$6,$I1775&gt;0),TRUE,TRUE,FALSE)</f>
        <v>0</v>
      </c>
      <c r="P1775" s="3" cm="1">
        <f t="array" ref="P1775">_xlfn.IFS($P1774&gt;=$C$7-$B$26,0,$O1774,$P1774+$B$26,TRUE,0)</f>
        <v>0</v>
      </c>
      <c r="Q1775" s="3" t="b" cm="1">
        <f t="array" ref="Q1775">_xlfn.IFS(AND($L1775,NOT($M1775),NOT($O1775)),TRUE,$R1775&gt;=$B$6,FALSE,AND($L1775,NOT($M1775),$O1775,$P1775=0),TRUE,TRUE,FALSE)</f>
        <v>0</v>
      </c>
      <c r="R1775" s="3" cm="1">
        <f t="array" ref="R1775">_xlfn.IFS(AND($Q1774,$R1774&lt;$B$6),$R1774+1,AND(NOT($L1774),$R1774&gt;0),0,TRUE,$R1774)</f>
        <v>0</v>
      </c>
      <c r="S1775" s="1" cm="1">
        <f t="array" ref="S1775">_xlfn.IFS(AND(Q1774,I1774&gt;$B$8),S1774+$B$8,AND(Q1774,I1774&lt;=$B$8),S1774+I1774,TRUE,$S1774)</f>
        <v>77</v>
      </c>
      <c r="T1775" s="1">
        <f t="shared" si="106"/>
        <v>6930</v>
      </c>
      <c r="U1775" s="17">
        <f t="shared" si="107"/>
        <v>234.65011286681718</v>
      </c>
      <c r="V1775" s="47" cm="1">
        <f t="array" ref="V1775">_xlfn.IFS($B$6=1,S1775*$B$10,AND(R1774=0,R1775&gt;=1,I1775&gt;=$B$6*$B$8-1),V1774+$B$6*$B$10*$B$8,AND(R1774=0,R1775&gt;=1,I1775&lt;$B$6*$B$8-1),V1774+I1774*$B$10,TRUE,V1774)</f>
        <v>7700</v>
      </c>
      <c r="W1775" s="17">
        <f t="shared" si="108"/>
        <v>260.72234762979684</v>
      </c>
    </row>
    <row r="1776" spans="7:23" x14ac:dyDescent="0.25">
      <c r="G1776" s="15">
        <v>1774</v>
      </c>
      <c r="H1776" s="1">
        <f t="shared" si="105"/>
        <v>29.55</v>
      </c>
      <c r="I1776" s="15" cm="1">
        <f t="array" ref="I1776">_xlfn.IFS(J1775&gt;=$C$13-$B$26,MINA(I1775+$B$13-S1776+S1775,$B$11),I1775=$B$11,MINA(I1775-S1776+S1775,$B$11),TRUE,MAXA(I1775-S1776+S1775,0))</f>
        <v>0</v>
      </c>
      <c r="J1776" s="1" cm="1">
        <f t="array" ref="J1776">_xlfn.IFS(J1775&gt;=$C$13-$B$26,0,I1775&lt;$B$11,J1775+$B$26,TRUE,0)</f>
        <v>1.0166666666666679</v>
      </c>
      <c r="K1776" s="3" cm="1">
        <f t="array" ref="K1776">_xlfn.IFS(AND(NOT($K1775=0),$L1775),0,NOT($L1775),$K1775+$B$26,TRUE,$K1775)</f>
        <v>0.76666666666666738</v>
      </c>
      <c r="L1776" s="3" t="b" cm="1">
        <f t="array" ref="L1776">_xlfn.IFS(AND($I1776&gt;0,$K1776&gt;=$C$5-$B$26),TRUE,$R1776&gt;=$B$6,FALSE,$I1776=0,FALSE,TRUE,$L1775)</f>
        <v>0</v>
      </c>
      <c r="M1776" s="3" t="b" cm="1">
        <f t="array" ref="M1776">_xlfn.IFS($N1776&gt;=$B$4-$B$26,FALSE,AND($I1776&gt;0,$K1776&gt;=$B$5-$B$26),TRUE,AND($L1776,NOT($M1775)),FALSE,$M1775,TRUE,TRUE,FALSE)</f>
        <v>0</v>
      </c>
      <c r="N1776" s="3" cm="1">
        <f t="array" ref="N1776">_xlfn.IFS($M1775,$N1775+$B$26,NOT($M1775),0,TRUE,$M1775)</f>
        <v>0</v>
      </c>
      <c r="O1776" s="3" t="b" cm="1">
        <f t="array" ref="O1776">_xlfn.IFS($M1776,FALSE,AND($L1776,NOT($M1776),$R1776&lt;$B$6,$I1776&gt;0),TRUE,TRUE,FALSE)</f>
        <v>0</v>
      </c>
      <c r="P1776" s="3" cm="1">
        <f t="array" ref="P1776">_xlfn.IFS($P1775&gt;=$C$7-$B$26,0,$O1775,$P1775+$B$26,TRUE,0)</f>
        <v>0</v>
      </c>
      <c r="Q1776" s="3" t="b" cm="1">
        <f t="array" ref="Q1776">_xlfn.IFS(AND($L1776,NOT($M1776),NOT($O1776)),TRUE,$R1776&gt;=$B$6,FALSE,AND($L1776,NOT($M1776),$O1776,$P1776=0),TRUE,TRUE,FALSE)</f>
        <v>0</v>
      </c>
      <c r="R1776" s="3" cm="1">
        <f t="array" ref="R1776">_xlfn.IFS(AND($Q1775,$R1775&lt;$B$6),$R1775+1,AND(NOT($L1775),$R1775&gt;0),0,TRUE,$R1775)</f>
        <v>0</v>
      </c>
      <c r="S1776" s="1" cm="1">
        <f t="array" ref="S1776">_xlfn.IFS(AND(Q1775,I1775&gt;$B$8),S1775+$B$8,AND(Q1775,I1775&lt;=$B$8),S1775+I1775,TRUE,$S1775)</f>
        <v>77</v>
      </c>
      <c r="T1776" s="1">
        <f t="shared" si="106"/>
        <v>6930</v>
      </c>
      <c r="U1776" s="17">
        <f t="shared" si="107"/>
        <v>234.51776649746193</v>
      </c>
      <c r="V1776" s="47" cm="1">
        <f t="array" ref="V1776">_xlfn.IFS($B$6=1,S1776*$B$10,AND(R1775=0,R1776&gt;=1,I1776&gt;=$B$6*$B$8-1),V1775+$B$6*$B$10*$B$8,AND(R1775=0,R1776&gt;=1,I1776&lt;$B$6*$B$8-1),V1775+I1775*$B$10,TRUE,V1775)</f>
        <v>7700</v>
      </c>
      <c r="W1776" s="17">
        <f t="shared" si="108"/>
        <v>260.57529610829101</v>
      </c>
    </row>
    <row r="1777" spans="7:23" x14ac:dyDescent="0.25">
      <c r="G1777" s="15">
        <v>1775</v>
      </c>
      <c r="H1777" s="1">
        <f t="shared" si="105"/>
        <v>29.566666666666666</v>
      </c>
      <c r="I1777" s="15" cm="1">
        <f t="array" ref="I1777">_xlfn.IFS(J1776&gt;=$C$13-$B$26,MINA(I1776+$B$13-S1777+S1776,$B$11),I1776=$B$11,MINA(I1776-S1777+S1776,$B$11),TRUE,MAXA(I1776-S1777+S1776,0))</f>
        <v>0</v>
      </c>
      <c r="J1777" s="1" cm="1">
        <f t="array" ref="J1777">_xlfn.IFS(J1776&gt;=$C$13-$B$26,0,I1776&lt;$B$11,J1776+$B$26,TRUE,0)</f>
        <v>1.0333333333333345</v>
      </c>
      <c r="K1777" s="3" cm="1">
        <f t="array" ref="K1777">_xlfn.IFS(AND(NOT($K1776=0),$L1776),0,NOT($L1776),$K1776+$B$26,TRUE,$K1776)</f>
        <v>0.7833333333333341</v>
      </c>
      <c r="L1777" s="3" t="b" cm="1">
        <f t="array" ref="L1777">_xlfn.IFS(AND($I1777&gt;0,$K1777&gt;=$C$5-$B$26),TRUE,$R1777&gt;=$B$6,FALSE,$I1777=0,FALSE,TRUE,$L1776)</f>
        <v>0</v>
      </c>
      <c r="M1777" s="3" t="b" cm="1">
        <f t="array" ref="M1777">_xlfn.IFS($N1777&gt;=$B$4-$B$26,FALSE,AND($I1777&gt;0,$K1777&gt;=$B$5-$B$26),TRUE,AND($L1777,NOT($M1776)),FALSE,$M1776,TRUE,TRUE,FALSE)</f>
        <v>0</v>
      </c>
      <c r="N1777" s="3" cm="1">
        <f t="array" ref="N1777">_xlfn.IFS($M1776,$N1776+$B$26,NOT($M1776),0,TRUE,$M1776)</f>
        <v>0</v>
      </c>
      <c r="O1777" s="3" t="b" cm="1">
        <f t="array" ref="O1777">_xlfn.IFS($M1777,FALSE,AND($L1777,NOT($M1777),$R1777&lt;$B$6,$I1777&gt;0),TRUE,TRUE,FALSE)</f>
        <v>0</v>
      </c>
      <c r="P1777" s="3" cm="1">
        <f t="array" ref="P1777">_xlfn.IFS($P1776&gt;=$C$7-$B$26,0,$O1776,$P1776+$B$26,TRUE,0)</f>
        <v>0</v>
      </c>
      <c r="Q1777" s="3" t="b" cm="1">
        <f t="array" ref="Q1777">_xlfn.IFS(AND($L1777,NOT($M1777),NOT($O1777)),TRUE,$R1777&gt;=$B$6,FALSE,AND($L1777,NOT($M1777),$O1777,$P1777=0),TRUE,TRUE,FALSE)</f>
        <v>0</v>
      </c>
      <c r="R1777" s="3" cm="1">
        <f t="array" ref="R1777">_xlfn.IFS(AND($Q1776,$R1776&lt;$B$6),$R1776+1,AND(NOT($L1776),$R1776&gt;0),0,TRUE,$R1776)</f>
        <v>0</v>
      </c>
      <c r="S1777" s="1" cm="1">
        <f t="array" ref="S1777">_xlfn.IFS(AND(Q1776,I1776&gt;$B$8),S1776+$B$8,AND(Q1776,I1776&lt;=$B$8),S1776+I1776,TRUE,$S1776)</f>
        <v>77</v>
      </c>
      <c r="T1777" s="1">
        <f t="shared" si="106"/>
        <v>6930</v>
      </c>
      <c r="U1777" s="17">
        <f t="shared" si="107"/>
        <v>234.38556933483653</v>
      </c>
      <c r="V1777" s="47" cm="1">
        <f t="array" ref="V1777">_xlfn.IFS($B$6=1,S1777*$B$10,AND(R1776=0,R1777&gt;=1,I1777&gt;=$B$6*$B$8-1),V1776+$B$6*$B$10*$B$8,AND(R1776=0,R1777&gt;=1,I1777&lt;$B$6*$B$8-1),V1776+I1776*$B$10,TRUE,V1776)</f>
        <v>7700</v>
      </c>
      <c r="W1777" s="17">
        <f t="shared" si="108"/>
        <v>260.42841037204062</v>
      </c>
    </row>
    <row r="1778" spans="7:23" x14ac:dyDescent="0.25">
      <c r="G1778" s="15">
        <v>1776</v>
      </c>
      <c r="H1778" s="1">
        <f t="shared" si="105"/>
        <v>29.583333333333332</v>
      </c>
      <c r="I1778" s="15" cm="1">
        <f t="array" ref="I1778">_xlfn.IFS(J1777&gt;=$C$13-$B$26,MINA(I1777+$B$13-S1778+S1777,$B$11),I1777=$B$11,MINA(I1777-S1778+S1777,$B$11),TRUE,MAXA(I1777-S1778+S1777,0))</f>
        <v>0</v>
      </c>
      <c r="J1778" s="1" cm="1">
        <f t="array" ref="J1778">_xlfn.IFS(J1777&gt;=$C$13-$B$26,0,I1777&lt;$B$11,J1777+$B$26,TRUE,0)</f>
        <v>1.0500000000000012</v>
      </c>
      <c r="K1778" s="3" cm="1">
        <f t="array" ref="K1778">_xlfn.IFS(AND(NOT($K1777=0),$L1777),0,NOT($L1777),$K1777+$B$26,TRUE,$K1777)</f>
        <v>0.80000000000000082</v>
      </c>
      <c r="L1778" s="3" t="b" cm="1">
        <f t="array" ref="L1778">_xlfn.IFS(AND($I1778&gt;0,$K1778&gt;=$C$5-$B$26),TRUE,$R1778&gt;=$B$6,FALSE,$I1778=0,FALSE,TRUE,$L1777)</f>
        <v>0</v>
      </c>
      <c r="M1778" s="3" t="b" cm="1">
        <f t="array" ref="M1778">_xlfn.IFS($N1778&gt;=$B$4-$B$26,FALSE,AND($I1778&gt;0,$K1778&gt;=$B$5-$B$26),TRUE,AND($L1778,NOT($M1777)),FALSE,$M1777,TRUE,TRUE,FALSE)</f>
        <v>0</v>
      </c>
      <c r="N1778" s="3" cm="1">
        <f t="array" ref="N1778">_xlfn.IFS($M1777,$N1777+$B$26,NOT($M1777),0,TRUE,$M1777)</f>
        <v>0</v>
      </c>
      <c r="O1778" s="3" t="b" cm="1">
        <f t="array" ref="O1778">_xlfn.IFS($M1778,FALSE,AND($L1778,NOT($M1778),$R1778&lt;$B$6,$I1778&gt;0),TRUE,TRUE,FALSE)</f>
        <v>0</v>
      </c>
      <c r="P1778" s="3" cm="1">
        <f t="array" ref="P1778">_xlfn.IFS($P1777&gt;=$C$7-$B$26,0,$O1777,$P1777+$B$26,TRUE,0)</f>
        <v>0</v>
      </c>
      <c r="Q1778" s="3" t="b" cm="1">
        <f t="array" ref="Q1778">_xlfn.IFS(AND($L1778,NOT($M1778),NOT($O1778)),TRUE,$R1778&gt;=$B$6,FALSE,AND($L1778,NOT($M1778),$O1778,$P1778=0),TRUE,TRUE,FALSE)</f>
        <v>0</v>
      </c>
      <c r="R1778" s="3" cm="1">
        <f t="array" ref="R1778">_xlfn.IFS(AND($Q1777,$R1777&lt;$B$6),$R1777+1,AND(NOT($L1777),$R1777&gt;0),0,TRUE,$R1777)</f>
        <v>0</v>
      </c>
      <c r="S1778" s="1" cm="1">
        <f t="array" ref="S1778">_xlfn.IFS(AND(Q1777,I1777&gt;$B$8),S1777+$B$8,AND(Q1777,I1777&lt;=$B$8),S1777+I1777,TRUE,$S1777)</f>
        <v>77</v>
      </c>
      <c r="T1778" s="1">
        <f t="shared" si="106"/>
        <v>6930</v>
      </c>
      <c r="U1778" s="17">
        <f t="shared" si="107"/>
        <v>234.25352112676057</v>
      </c>
      <c r="V1778" s="47" cm="1">
        <f t="array" ref="V1778">_xlfn.IFS($B$6=1,S1778*$B$10,AND(R1777=0,R1778&gt;=1,I1778&gt;=$B$6*$B$8-1),V1777+$B$6*$B$10*$B$8,AND(R1777=0,R1778&gt;=1,I1778&lt;$B$6*$B$8-1),V1777+I1777*$B$10,TRUE,V1777)</f>
        <v>7700</v>
      </c>
      <c r="W1778" s="17">
        <f t="shared" si="108"/>
        <v>260.28169014084506</v>
      </c>
    </row>
    <row r="1779" spans="7:23" x14ac:dyDescent="0.25">
      <c r="G1779" s="15">
        <v>1777</v>
      </c>
      <c r="H1779" s="1">
        <f t="shared" si="105"/>
        <v>29.599999999999998</v>
      </c>
      <c r="I1779" s="15" cm="1">
        <f t="array" ref="I1779">_xlfn.IFS(J1778&gt;=$C$13-$B$26,MINA(I1778+$B$13-S1779+S1778,$B$11),I1778=$B$11,MINA(I1778-S1779+S1778,$B$11),TRUE,MAXA(I1778-S1779+S1778,0))</f>
        <v>0</v>
      </c>
      <c r="J1779" s="1" cm="1">
        <f t="array" ref="J1779">_xlfn.IFS(J1778&gt;=$C$13-$B$26,0,I1778&lt;$B$11,J1778+$B$26,TRUE,0)</f>
        <v>1.0666666666666678</v>
      </c>
      <c r="K1779" s="3" cm="1">
        <f t="array" ref="K1779">_xlfn.IFS(AND(NOT($K1778=0),$L1778),0,NOT($L1778),$K1778+$B$26,TRUE,$K1778)</f>
        <v>0.81666666666666754</v>
      </c>
      <c r="L1779" s="3" t="b" cm="1">
        <f t="array" ref="L1779">_xlfn.IFS(AND($I1779&gt;0,$K1779&gt;=$C$5-$B$26),TRUE,$R1779&gt;=$B$6,FALSE,$I1779=0,FALSE,TRUE,$L1778)</f>
        <v>0</v>
      </c>
      <c r="M1779" s="3" t="b" cm="1">
        <f t="array" ref="M1779">_xlfn.IFS($N1779&gt;=$B$4-$B$26,FALSE,AND($I1779&gt;0,$K1779&gt;=$B$5-$B$26),TRUE,AND($L1779,NOT($M1778)),FALSE,$M1778,TRUE,TRUE,FALSE)</f>
        <v>0</v>
      </c>
      <c r="N1779" s="3" cm="1">
        <f t="array" ref="N1779">_xlfn.IFS($M1778,$N1778+$B$26,NOT($M1778),0,TRUE,$M1778)</f>
        <v>0</v>
      </c>
      <c r="O1779" s="3" t="b" cm="1">
        <f t="array" ref="O1779">_xlfn.IFS($M1779,FALSE,AND($L1779,NOT($M1779),$R1779&lt;$B$6,$I1779&gt;0),TRUE,TRUE,FALSE)</f>
        <v>0</v>
      </c>
      <c r="P1779" s="3" cm="1">
        <f t="array" ref="P1779">_xlfn.IFS($P1778&gt;=$C$7-$B$26,0,$O1778,$P1778+$B$26,TRUE,0)</f>
        <v>0</v>
      </c>
      <c r="Q1779" s="3" t="b" cm="1">
        <f t="array" ref="Q1779">_xlfn.IFS(AND($L1779,NOT($M1779),NOT($O1779)),TRUE,$R1779&gt;=$B$6,FALSE,AND($L1779,NOT($M1779),$O1779,$P1779=0),TRUE,TRUE,FALSE)</f>
        <v>0</v>
      </c>
      <c r="R1779" s="3" cm="1">
        <f t="array" ref="R1779">_xlfn.IFS(AND($Q1778,$R1778&lt;$B$6),$R1778+1,AND(NOT($L1778),$R1778&gt;0),0,TRUE,$R1778)</f>
        <v>0</v>
      </c>
      <c r="S1779" s="1" cm="1">
        <f t="array" ref="S1779">_xlfn.IFS(AND(Q1778,I1778&gt;$B$8),S1778+$B$8,AND(Q1778,I1778&lt;=$B$8),S1778+I1778,TRUE,$S1778)</f>
        <v>77</v>
      </c>
      <c r="T1779" s="1">
        <f t="shared" si="106"/>
        <v>6930</v>
      </c>
      <c r="U1779" s="17">
        <f t="shared" si="107"/>
        <v>234.12162162162164</v>
      </c>
      <c r="V1779" s="47" cm="1">
        <f t="array" ref="V1779">_xlfn.IFS($B$6=1,S1779*$B$10,AND(R1778=0,R1779&gt;=1,I1779&gt;=$B$6*$B$8-1),V1778+$B$6*$B$10*$B$8,AND(R1778=0,R1779&gt;=1,I1779&lt;$B$6*$B$8-1),V1778+I1778*$B$10,TRUE,V1778)</f>
        <v>7700</v>
      </c>
      <c r="W1779" s="17">
        <f t="shared" si="108"/>
        <v>260.13513513513516</v>
      </c>
    </row>
    <row r="1780" spans="7:23" x14ac:dyDescent="0.25">
      <c r="G1780" s="15">
        <v>1778</v>
      </c>
      <c r="H1780" s="1">
        <f t="shared" si="105"/>
        <v>29.616666666666667</v>
      </c>
      <c r="I1780" s="15" cm="1">
        <f t="array" ref="I1780">_xlfn.IFS(J1779&gt;=$C$13-$B$26,MINA(I1779+$B$13-S1780+S1779,$B$11),I1779=$B$11,MINA(I1779-S1780+S1779,$B$11),TRUE,MAXA(I1779-S1780+S1779,0))</f>
        <v>0</v>
      </c>
      <c r="J1780" s="1" cm="1">
        <f t="array" ref="J1780">_xlfn.IFS(J1779&gt;=$C$13-$B$26,0,I1779&lt;$B$11,J1779+$B$26,TRUE,0)</f>
        <v>1.0833333333333344</v>
      </c>
      <c r="K1780" s="3" cm="1">
        <f t="array" ref="K1780">_xlfn.IFS(AND(NOT($K1779=0),$L1779),0,NOT($L1779),$K1779+$B$26,TRUE,$K1779)</f>
        <v>0.83333333333333426</v>
      </c>
      <c r="L1780" s="3" t="b" cm="1">
        <f t="array" ref="L1780">_xlfn.IFS(AND($I1780&gt;0,$K1780&gt;=$C$5-$B$26),TRUE,$R1780&gt;=$B$6,FALSE,$I1780=0,FALSE,TRUE,$L1779)</f>
        <v>0</v>
      </c>
      <c r="M1780" s="3" t="b" cm="1">
        <f t="array" ref="M1780">_xlfn.IFS($N1780&gt;=$B$4-$B$26,FALSE,AND($I1780&gt;0,$K1780&gt;=$B$5-$B$26),TRUE,AND($L1780,NOT($M1779)),FALSE,$M1779,TRUE,TRUE,FALSE)</f>
        <v>0</v>
      </c>
      <c r="N1780" s="3" cm="1">
        <f t="array" ref="N1780">_xlfn.IFS($M1779,$N1779+$B$26,NOT($M1779),0,TRUE,$M1779)</f>
        <v>0</v>
      </c>
      <c r="O1780" s="3" t="b" cm="1">
        <f t="array" ref="O1780">_xlfn.IFS($M1780,FALSE,AND($L1780,NOT($M1780),$R1780&lt;$B$6,$I1780&gt;0),TRUE,TRUE,FALSE)</f>
        <v>0</v>
      </c>
      <c r="P1780" s="3" cm="1">
        <f t="array" ref="P1780">_xlfn.IFS($P1779&gt;=$C$7-$B$26,0,$O1779,$P1779+$B$26,TRUE,0)</f>
        <v>0</v>
      </c>
      <c r="Q1780" s="3" t="b" cm="1">
        <f t="array" ref="Q1780">_xlfn.IFS(AND($L1780,NOT($M1780),NOT($O1780)),TRUE,$R1780&gt;=$B$6,FALSE,AND($L1780,NOT($M1780),$O1780,$P1780=0),TRUE,TRUE,FALSE)</f>
        <v>0</v>
      </c>
      <c r="R1780" s="3" cm="1">
        <f t="array" ref="R1780">_xlfn.IFS(AND($Q1779,$R1779&lt;$B$6),$R1779+1,AND(NOT($L1779),$R1779&gt;0),0,TRUE,$R1779)</f>
        <v>0</v>
      </c>
      <c r="S1780" s="1" cm="1">
        <f t="array" ref="S1780">_xlfn.IFS(AND(Q1779,I1779&gt;$B$8),S1779+$B$8,AND(Q1779,I1779&lt;=$B$8),S1779+I1779,TRUE,$S1779)</f>
        <v>77</v>
      </c>
      <c r="T1780" s="1">
        <f t="shared" si="106"/>
        <v>6930</v>
      </c>
      <c r="U1780" s="17">
        <f t="shared" si="107"/>
        <v>233.98987056837365</v>
      </c>
      <c r="V1780" s="47" cm="1">
        <f t="array" ref="V1780">_xlfn.IFS($B$6=1,S1780*$B$10,AND(R1779=0,R1780&gt;=1,I1780&gt;=$B$6*$B$8-1),V1779+$B$6*$B$10*$B$8,AND(R1779=0,R1780&gt;=1,I1780&lt;$B$6*$B$8-1),V1779+I1779*$B$10,TRUE,V1779)</f>
        <v>7700</v>
      </c>
      <c r="W1780" s="17">
        <f t="shared" si="108"/>
        <v>259.98874507597071</v>
      </c>
    </row>
    <row r="1781" spans="7:23" x14ac:dyDescent="0.25">
      <c r="G1781" s="15">
        <v>1779</v>
      </c>
      <c r="H1781" s="1">
        <f t="shared" si="105"/>
        <v>29.633333333333333</v>
      </c>
      <c r="I1781" s="15" cm="1">
        <f t="array" ref="I1781">_xlfn.IFS(J1780&gt;=$C$13-$B$26,MINA(I1780+$B$13-S1781+S1780,$B$11),I1780=$B$11,MINA(I1780-S1781+S1780,$B$11),TRUE,MAXA(I1780-S1781+S1780,0))</f>
        <v>0</v>
      </c>
      <c r="J1781" s="1" cm="1">
        <f t="array" ref="J1781">_xlfn.IFS(J1780&gt;=$C$13-$B$26,0,I1780&lt;$B$11,J1780+$B$26,TRUE,0)</f>
        <v>1.100000000000001</v>
      </c>
      <c r="K1781" s="3" cm="1">
        <f t="array" ref="K1781">_xlfn.IFS(AND(NOT($K1780=0),$L1780),0,NOT($L1780),$K1780+$B$26,TRUE,$K1780)</f>
        <v>0.85000000000000098</v>
      </c>
      <c r="L1781" s="3" t="b" cm="1">
        <f t="array" ref="L1781">_xlfn.IFS(AND($I1781&gt;0,$K1781&gt;=$C$5-$B$26),TRUE,$R1781&gt;=$B$6,FALSE,$I1781=0,FALSE,TRUE,$L1780)</f>
        <v>0</v>
      </c>
      <c r="M1781" s="3" t="b" cm="1">
        <f t="array" ref="M1781">_xlfn.IFS($N1781&gt;=$B$4-$B$26,FALSE,AND($I1781&gt;0,$K1781&gt;=$B$5-$B$26),TRUE,AND($L1781,NOT($M1780)),FALSE,$M1780,TRUE,TRUE,FALSE)</f>
        <v>0</v>
      </c>
      <c r="N1781" s="3" cm="1">
        <f t="array" ref="N1781">_xlfn.IFS($M1780,$N1780+$B$26,NOT($M1780),0,TRUE,$M1780)</f>
        <v>0</v>
      </c>
      <c r="O1781" s="3" t="b" cm="1">
        <f t="array" ref="O1781">_xlfn.IFS($M1781,FALSE,AND($L1781,NOT($M1781),$R1781&lt;$B$6,$I1781&gt;0),TRUE,TRUE,FALSE)</f>
        <v>0</v>
      </c>
      <c r="P1781" s="3" cm="1">
        <f t="array" ref="P1781">_xlfn.IFS($P1780&gt;=$C$7-$B$26,0,$O1780,$P1780+$B$26,TRUE,0)</f>
        <v>0</v>
      </c>
      <c r="Q1781" s="3" t="b" cm="1">
        <f t="array" ref="Q1781">_xlfn.IFS(AND($L1781,NOT($M1781),NOT($O1781)),TRUE,$R1781&gt;=$B$6,FALSE,AND($L1781,NOT($M1781),$O1781,$P1781=0),TRUE,TRUE,FALSE)</f>
        <v>0</v>
      </c>
      <c r="R1781" s="3" cm="1">
        <f t="array" ref="R1781">_xlfn.IFS(AND($Q1780,$R1780&lt;$B$6),$R1780+1,AND(NOT($L1780),$R1780&gt;0),0,TRUE,$R1780)</f>
        <v>0</v>
      </c>
      <c r="S1781" s="1" cm="1">
        <f t="array" ref="S1781">_xlfn.IFS(AND(Q1780,I1780&gt;$B$8),S1780+$B$8,AND(Q1780,I1780&lt;=$B$8),S1780+I1780,TRUE,$S1780)</f>
        <v>77</v>
      </c>
      <c r="T1781" s="1">
        <f t="shared" si="106"/>
        <v>6930</v>
      </c>
      <c r="U1781" s="17">
        <f t="shared" si="107"/>
        <v>233.85826771653544</v>
      </c>
      <c r="V1781" s="47" cm="1">
        <f t="array" ref="V1781">_xlfn.IFS($B$6=1,S1781*$B$10,AND(R1780=0,R1781&gt;=1,I1781&gt;=$B$6*$B$8-1),V1780+$B$6*$B$10*$B$8,AND(R1780=0,R1781&gt;=1,I1781&lt;$B$6*$B$8-1),V1780+I1780*$B$10,TRUE,V1780)</f>
        <v>7700</v>
      </c>
      <c r="W1781" s="17">
        <f t="shared" si="108"/>
        <v>259.84251968503935</v>
      </c>
    </row>
    <row r="1782" spans="7:23" x14ac:dyDescent="0.25">
      <c r="G1782" s="15">
        <v>1780</v>
      </c>
      <c r="H1782" s="1">
        <f t="shared" si="105"/>
        <v>29.65</v>
      </c>
      <c r="I1782" s="15" cm="1">
        <f t="array" ref="I1782">_xlfn.IFS(J1781&gt;=$C$13-$B$26,MINA(I1781+$B$13-S1782+S1781,$B$11),I1781=$B$11,MINA(I1781-S1782+S1781,$B$11),TRUE,MAXA(I1781-S1782+S1781,0))</f>
        <v>0</v>
      </c>
      <c r="J1782" s="1" cm="1">
        <f t="array" ref="J1782">_xlfn.IFS(J1781&gt;=$C$13-$B$26,0,I1781&lt;$B$11,J1781+$B$26,TRUE,0)</f>
        <v>1.1166666666666676</v>
      </c>
      <c r="K1782" s="3" cm="1">
        <f t="array" ref="K1782">_xlfn.IFS(AND(NOT($K1781=0),$L1781),0,NOT($L1781),$K1781+$B$26,TRUE,$K1781)</f>
        <v>0.8666666666666677</v>
      </c>
      <c r="L1782" s="3" t="b" cm="1">
        <f t="array" ref="L1782">_xlfn.IFS(AND($I1782&gt;0,$K1782&gt;=$C$5-$B$26),TRUE,$R1782&gt;=$B$6,FALSE,$I1782=0,FALSE,TRUE,$L1781)</f>
        <v>0</v>
      </c>
      <c r="M1782" s="3" t="b" cm="1">
        <f t="array" ref="M1782">_xlfn.IFS($N1782&gt;=$B$4-$B$26,FALSE,AND($I1782&gt;0,$K1782&gt;=$B$5-$B$26),TRUE,AND($L1782,NOT($M1781)),FALSE,$M1781,TRUE,TRUE,FALSE)</f>
        <v>0</v>
      </c>
      <c r="N1782" s="3" cm="1">
        <f t="array" ref="N1782">_xlfn.IFS($M1781,$N1781+$B$26,NOT($M1781),0,TRUE,$M1781)</f>
        <v>0</v>
      </c>
      <c r="O1782" s="3" t="b" cm="1">
        <f t="array" ref="O1782">_xlfn.IFS($M1782,FALSE,AND($L1782,NOT($M1782),$R1782&lt;$B$6,$I1782&gt;0),TRUE,TRUE,FALSE)</f>
        <v>0</v>
      </c>
      <c r="P1782" s="3" cm="1">
        <f t="array" ref="P1782">_xlfn.IFS($P1781&gt;=$C$7-$B$26,0,$O1781,$P1781+$B$26,TRUE,0)</f>
        <v>0</v>
      </c>
      <c r="Q1782" s="3" t="b" cm="1">
        <f t="array" ref="Q1782">_xlfn.IFS(AND($L1782,NOT($M1782),NOT($O1782)),TRUE,$R1782&gt;=$B$6,FALSE,AND($L1782,NOT($M1782),$O1782,$P1782=0),TRUE,TRUE,FALSE)</f>
        <v>0</v>
      </c>
      <c r="R1782" s="3" cm="1">
        <f t="array" ref="R1782">_xlfn.IFS(AND($Q1781,$R1781&lt;$B$6),$R1781+1,AND(NOT($L1781),$R1781&gt;0),0,TRUE,$R1781)</f>
        <v>0</v>
      </c>
      <c r="S1782" s="1" cm="1">
        <f t="array" ref="S1782">_xlfn.IFS(AND(Q1781,I1781&gt;$B$8),S1781+$B$8,AND(Q1781,I1781&lt;=$B$8),S1781+I1781,TRUE,$S1781)</f>
        <v>77</v>
      </c>
      <c r="T1782" s="1">
        <f t="shared" si="106"/>
        <v>6930</v>
      </c>
      <c r="U1782" s="17">
        <f t="shared" si="107"/>
        <v>233.72681281618887</v>
      </c>
      <c r="V1782" s="47" cm="1">
        <f t="array" ref="V1782">_xlfn.IFS($B$6=1,S1782*$B$10,AND(R1781=0,R1782&gt;=1,I1782&gt;=$B$6*$B$8-1),V1781+$B$6*$B$10*$B$8,AND(R1781=0,R1782&gt;=1,I1782&lt;$B$6*$B$8-1),V1781+I1781*$B$10,TRUE,V1781)</f>
        <v>7700</v>
      </c>
      <c r="W1782" s="17">
        <f t="shared" si="108"/>
        <v>259.69645868465432</v>
      </c>
    </row>
    <row r="1783" spans="7:23" x14ac:dyDescent="0.25">
      <c r="G1783" s="15">
        <v>1781</v>
      </c>
      <c r="H1783" s="1">
        <f t="shared" si="105"/>
        <v>29.666666666666668</v>
      </c>
      <c r="I1783" s="15" cm="1">
        <f t="array" ref="I1783">_xlfn.IFS(J1782&gt;=$C$13-$B$26,MINA(I1782+$B$13-S1783+S1782,$B$11),I1782=$B$11,MINA(I1782-S1783+S1782,$B$11),TRUE,MAXA(I1782-S1783+S1782,0))</f>
        <v>0</v>
      </c>
      <c r="J1783" s="1" cm="1">
        <f t="array" ref="J1783">_xlfn.IFS(J1782&gt;=$C$13-$B$26,0,I1782&lt;$B$11,J1782+$B$26,TRUE,0)</f>
        <v>1.1333333333333342</v>
      </c>
      <c r="K1783" s="3" cm="1">
        <f t="array" ref="K1783">_xlfn.IFS(AND(NOT($K1782=0),$L1782),0,NOT($L1782),$K1782+$B$26,TRUE,$K1782)</f>
        <v>0.88333333333333441</v>
      </c>
      <c r="L1783" s="3" t="b" cm="1">
        <f t="array" ref="L1783">_xlfn.IFS(AND($I1783&gt;0,$K1783&gt;=$C$5-$B$26),TRUE,$R1783&gt;=$B$6,FALSE,$I1783=0,FALSE,TRUE,$L1782)</f>
        <v>0</v>
      </c>
      <c r="M1783" s="3" t="b" cm="1">
        <f t="array" ref="M1783">_xlfn.IFS($N1783&gt;=$B$4-$B$26,FALSE,AND($I1783&gt;0,$K1783&gt;=$B$5-$B$26),TRUE,AND($L1783,NOT($M1782)),FALSE,$M1782,TRUE,TRUE,FALSE)</f>
        <v>0</v>
      </c>
      <c r="N1783" s="3" cm="1">
        <f t="array" ref="N1783">_xlfn.IFS($M1782,$N1782+$B$26,NOT($M1782),0,TRUE,$M1782)</f>
        <v>0</v>
      </c>
      <c r="O1783" s="3" t="b" cm="1">
        <f t="array" ref="O1783">_xlfn.IFS($M1783,FALSE,AND($L1783,NOT($M1783),$R1783&lt;$B$6,$I1783&gt;0),TRUE,TRUE,FALSE)</f>
        <v>0</v>
      </c>
      <c r="P1783" s="3" cm="1">
        <f t="array" ref="P1783">_xlfn.IFS($P1782&gt;=$C$7-$B$26,0,$O1782,$P1782+$B$26,TRUE,0)</f>
        <v>0</v>
      </c>
      <c r="Q1783" s="3" t="b" cm="1">
        <f t="array" ref="Q1783">_xlfn.IFS(AND($L1783,NOT($M1783),NOT($O1783)),TRUE,$R1783&gt;=$B$6,FALSE,AND($L1783,NOT($M1783),$O1783,$P1783=0),TRUE,TRUE,FALSE)</f>
        <v>0</v>
      </c>
      <c r="R1783" s="3" cm="1">
        <f t="array" ref="R1783">_xlfn.IFS(AND($Q1782,$R1782&lt;$B$6),$R1782+1,AND(NOT($L1782),$R1782&gt;0),0,TRUE,$R1782)</f>
        <v>0</v>
      </c>
      <c r="S1783" s="1" cm="1">
        <f t="array" ref="S1783">_xlfn.IFS(AND(Q1782,I1782&gt;$B$8),S1782+$B$8,AND(Q1782,I1782&lt;=$B$8),S1782+I1782,TRUE,$S1782)</f>
        <v>77</v>
      </c>
      <c r="T1783" s="1">
        <f t="shared" si="106"/>
        <v>6930</v>
      </c>
      <c r="U1783" s="17">
        <f t="shared" si="107"/>
        <v>233.59550561797752</v>
      </c>
      <c r="V1783" s="47" cm="1">
        <f t="array" ref="V1783">_xlfn.IFS($B$6=1,S1783*$B$10,AND(R1782=0,R1783&gt;=1,I1783&gt;=$B$6*$B$8-1),V1782+$B$6*$B$10*$B$8,AND(R1782=0,R1783&gt;=1,I1783&lt;$B$6*$B$8-1),V1782+I1782*$B$10,TRUE,V1782)</f>
        <v>7700</v>
      </c>
      <c r="W1783" s="17">
        <f t="shared" si="108"/>
        <v>259.55056179775278</v>
      </c>
    </row>
    <row r="1784" spans="7:23" x14ac:dyDescent="0.25">
      <c r="G1784" s="15">
        <v>1782</v>
      </c>
      <c r="H1784" s="1">
        <f t="shared" si="105"/>
        <v>29.683333333333334</v>
      </c>
      <c r="I1784" s="15" cm="1">
        <f t="array" ref="I1784">_xlfn.IFS(J1783&gt;=$C$13-$B$26,MINA(I1783+$B$13-S1784+S1783,$B$11),I1783=$B$11,MINA(I1783-S1784+S1783,$B$11),TRUE,MAXA(I1783-S1784+S1783,0))</f>
        <v>0</v>
      </c>
      <c r="J1784" s="1" cm="1">
        <f t="array" ref="J1784">_xlfn.IFS(J1783&gt;=$C$13-$B$26,0,I1783&lt;$B$11,J1783+$B$26,TRUE,0)</f>
        <v>1.1500000000000008</v>
      </c>
      <c r="K1784" s="3" cm="1">
        <f t="array" ref="K1784">_xlfn.IFS(AND(NOT($K1783=0),$L1783),0,NOT($L1783),$K1783+$B$26,TRUE,$K1783)</f>
        <v>0.90000000000000113</v>
      </c>
      <c r="L1784" s="3" t="b" cm="1">
        <f t="array" ref="L1784">_xlfn.IFS(AND($I1784&gt;0,$K1784&gt;=$C$5-$B$26),TRUE,$R1784&gt;=$B$6,FALSE,$I1784=0,FALSE,TRUE,$L1783)</f>
        <v>0</v>
      </c>
      <c r="M1784" s="3" t="b" cm="1">
        <f t="array" ref="M1784">_xlfn.IFS($N1784&gt;=$B$4-$B$26,FALSE,AND($I1784&gt;0,$K1784&gt;=$B$5-$B$26),TRUE,AND($L1784,NOT($M1783)),FALSE,$M1783,TRUE,TRUE,FALSE)</f>
        <v>0</v>
      </c>
      <c r="N1784" s="3" cm="1">
        <f t="array" ref="N1784">_xlfn.IFS($M1783,$N1783+$B$26,NOT($M1783),0,TRUE,$M1783)</f>
        <v>0</v>
      </c>
      <c r="O1784" s="3" t="b" cm="1">
        <f t="array" ref="O1784">_xlfn.IFS($M1784,FALSE,AND($L1784,NOT($M1784),$R1784&lt;$B$6,$I1784&gt;0),TRUE,TRUE,FALSE)</f>
        <v>0</v>
      </c>
      <c r="P1784" s="3" cm="1">
        <f t="array" ref="P1784">_xlfn.IFS($P1783&gt;=$C$7-$B$26,0,$O1783,$P1783+$B$26,TRUE,0)</f>
        <v>0</v>
      </c>
      <c r="Q1784" s="3" t="b" cm="1">
        <f t="array" ref="Q1784">_xlfn.IFS(AND($L1784,NOT($M1784),NOT($O1784)),TRUE,$R1784&gt;=$B$6,FALSE,AND($L1784,NOT($M1784),$O1784,$P1784=0),TRUE,TRUE,FALSE)</f>
        <v>0</v>
      </c>
      <c r="R1784" s="3" cm="1">
        <f t="array" ref="R1784">_xlfn.IFS(AND($Q1783,$R1783&lt;$B$6),$R1783+1,AND(NOT($L1783),$R1783&gt;0),0,TRUE,$R1783)</f>
        <v>0</v>
      </c>
      <c r="S1784" s="1" cm="1">
        <f t="array" ref="S1784">_xlfn.IFS(AND(Q1783,I1783&gt;$B$8),S1783+$B$8,AND(Q1783,I1783&lt;=$B$8),S1783+I1783,TRUE,$S1783)</f>
        <v>77</v>
      </c>
      <c r="T1784" s="1">
        <f t="shared" si="106"/>
        <v>6930</v>
      </c>
      <c r="U1784" s="17">
        <f t="shared" si="107"/>
        <v>233.464345873105</v>
      </c>
      <c r="V1784" s="47" cm="1">
        <f t="array" ref="V1784">_xlfn.IFS($B$6=1,S1784*$B$10,AND(R1783=0,R1784&gt;=1,I1784&gt;=$B$6*$B$8-1),V1783+$B$6*$B$10*$B$8,AND(R1783=0,R1784&gt;=1,I1784&lt;$B$6*$B$8-1),V1783+I1783*$B$10,TRUE,V1783)</f>
        <v>7700</v>
      </c>
      <c r="W1784" s="17">
        <f t="shared" si="108"/>
        <v>259.40482874789444</v>
      </c>
    </row>
    <row r="1785" spans="7:23" x14ac:dyDescent="0.25">
      <c r="G1785" s="15">
        <v>1783</v>
      </c>
      <c r="H1785" s="1">
        <f t="shared" si="105"/>
        <v>29.7</v>
      </c>
      <c r="I1785" s="15" cm="1">
        <f t="array" ref="I1785">_xlfn.IFS(J1784&gt;=$C$13-$B$26,MINA(I1784+$B$13-S1785+S1784,$B$11),I1784=$B$11,MINA(I1784-S1785+S1784,$B$11),TRUE,MAXA(I1784-S1785+S1784,0))</f>
        <v>0</v>
      </c>
      <c r="J1785" s="1" cm="1">
        <f t="array" ref="J1785">_xlfn.IFS(J1784&gt;=$C$13-$B$26,0,I1784&lt;$B$11,J1784+$B$26,TRUE,0)</f>
        <v>1.1666666666666674</v>
      </c>
      <c r="K1785" s="3" cm="1">
        <f t="array" ref="K1785">_xlfn.IFS(AND(NOT($K1784=0),$L1784),0,NOT($L1784),$K1784+$B$26,TRUE,$K1784)</f>
        <v>0.91666666666666785</v>
      </c>
      <c r="L1785" s="3" t="b" cm="1">
        <f t="array" ref="L1785">_xlfn.IFS(AND($I1785&gt;0,$K1785&gt;=$C$5-$B$26),TRUE,$R1785&gt;=$B$6,FALSE,$I1785=0,FALSE,TRUE,$L1784)</f>
        <v>0</v>
      </c>
      <c r="M1785" s="3" t="b" cm="1">
        <f t="array" ref="M1785">_xlfn.IFS($N1785&gt;=$B$4-$B$26,FALSE,AND($I1785&gt;0,$K1785&gt;=$B$5-$B$26),TRUE,AND($L1785,NOT($M1784)),FALSE,$M1784,TRUE,TRUE,FALSE)</f>
        <v>0</v>
      </c>
      <c r="N1785" s="3" cm="1">
        <f t="array" ref="N1785">_xlfn.IFS($M1784,$N1784+$B$26,NOT($M1784),0,TRUE,$M1784)</f>
        <v>0</v>
      </c>
      <c r="O1785" s="3" t="b" cm="1">
        <f t="array" ref="O1785">_xlfn.IFS($M1785,FALSE,AND($L1785,NOT($M1785),$R1785&lt;$B$6,$I1785&gt;0),TRUE,TRUE,FALSE)</f>
        <v>0</v>
      </c>
      <c r="P1785" s="3" cm="1">
        <f t="array" ref="P1785">_xlfn.IFS($P1784&gt;=$C$7-$B$26,0,$O1784,$P1784+$B$26,TRUE,0)</f>
        <v>0</v>
      </c>
      <c r="Q1785" s="3" t="b" cm="1">
        <f t="array" ref="Q1785">_xlfn.IFS(AND($L1785,NOT($M1785),NOT($O1785)),TRUE,$R1785&gt;=$B$6,FALSE,AND($L1785,NOT($M1785),$O1785,$P1785=0),TRUE,TRUE,FALSE)</f>
        <v>0</v>
      </c>
      <c r="R1785" s="3" cm="1">
        <f t="array" ref="R1785">_xlfn.IFS(AND($Q1784,$R1784&lt;$B$6),$R1784+1,AND(NOT($L1784),$R1784&gt;0),0,TRUE,$R1784)</f>
        <v>0</v>
      </c>
      <c r="S1785" s="1" cm="1">
        <f t="array" ref="S1785">_xlfn.IFS(AND(Q1784,I1784&gt;$B$8),S1784+$B$8,AND(Q1784,I1784&lt;=$B$8),S1784+I1784,TRUE,$S1784)</f>
        <v>77</v>
      </c>
      <c r="T1785" s="1">
        <f t="shared" si="106"/>
        <v>6930</v>
      </c>
      <c r="U1785" s="17">
        <f t="shared" si="107"/>
        <v>233.33333333333334</v>
      </c>
      <c r="V1785" s="47" cm="1">
        <f t="array" ref="V1785">_xlfn.IFS($B$6=1,S1785*$B$10,AND(R1784=0,R1785&gt;=1,I1785&gt;=$B$6*$B$8-1),V1784+$B$6*$B$10*$B$8,AND(R1784=0,R1785&gt;=1,I1785&lt;$B$6*$B$8-1),V1784+I1784*$B$10,TRUE,V1784)</f>
        <v>7700</v>
      </c>
      <c r="W1785" s="17">
        <f t="shared" si="108"/>
        <v>259.25925925925924</v>
      </c>
    </row>
    <row r="1786" spans="7:23" x14ac:dyDescent="0.25">
      <c r="G1786" s="15">
        <v>1784</v>
      </c>
      <c r="H1786" s="1">
        <f t="shared" si="105"/>
        <v>29.716666666666665</v>
      </c>
      <c r="I1786" s="15" cm="1">
        <f t="array" ref="I1786">_xlfn.IFS(J1785&gt;=$C$13-$B$26,MINA(I1785+$B$13-S1786+S1785,$B$11),I1785=$B$11,MINA(I1785-S1786+S1785,$B$11),TRUE,MAXA(I1785-S1786+S1785,0))</f>
        <v>0</v>
      </c>
      <c r="J1786" s="1" cm="1">
        <f t="array" ref="J1786">_xlfn.IFS(J1785&gt;=$C$13-$B$26,0,I1785&lt;$B$11,J1785+$B$26,TRUE,0)</f>
        <v>1.183333333333334</v>
      </c>
      <c r="K1786" s="3" cm="1">
        <f t="array" ref="K1786">_xlfn.IFS(AND(NOT($K1785=0),$L1785),0,NOT($L1785),$K1785+$B$26,TRUE,$K1785)</f>
        <v>0.93333333333333457</v>
      </c>
      <c r="L1786" s="3" t="b" cm="1">
        <f t="array" ref="L1786">_xlfn.IFS(AND($I1786&gt;0,$K1786&gt;=$C$5-$B$26),TRUE,$R1786&gt;=$B$6,FALSE,$I1786=0,FALSE,TRUE,$L1785)</f>
        <v>0</v>
      </c>
      <c r="M1786" s="3" t="b" cm="1">
        <f t="array" ref="M1786">_xlfn.IFS($N1786&gt;=$B$4-$B$26,FALSE,AND($I1786&gt;0,$K1786&gt;=$B$5-$B$26),TRUE,AND($L1786,NOT($M1785)),FALSE,$M1785,TRUE,TRUE,FALSE)</f>
        <v>0</v>
      </c>
      <c r="N1786" s="3" cm="1">
        <f t="array" ref="N1786">_xlfn.IFS($M1785,$N1785+$B$26,NOT($M1785),0,TRUE,$M1785)</f>
        <v>0</v>
      </c>
      <c r="O1786" s="3" t="b" cm="1">
        <f t="array" ref="O1786">_xlfn.IFS($M1786,FALSE,AND($L1786,NOT($M1786),$R1786&lt;$B$6,$I1786&gt;0),TRUE,TRUE,FALSE)</f>
        <v>0</v>
      </c>
      <c r="P1786" s="3" cm="1">
        <f t="array" ref="P1786">_xlfn.IFS($P1785&gt;=$C$7-$B$26,0,$O1785,$P1785+$B$26,TRUE,0)</f>
        <v>0</v>
      </c>
      <c r="Q1786" s="3" t="b" cm="1">
        <f t="array" ref="Q1786">_xlfn.IFS(AND($L1786,NOT($M1786),NOT($O1786)),TRUE,$R1786&gt;=$B$6,FALSE,AND($L1786,NOT($M1786),$O1786,$P1786=0),TRUE,TRUE,FALSE)</f>
        <v>0</v>
      </c>
      <c r="R1786" s="3" cm="1">
        <f t="array" ref="R1786">_xlfn.IFS(AND($Q1785,$R1785&lt;$B$6),$R1785+1,AND(NOT($L1785),$R1785&gt;0),0,TRUE,$R1785)</f>
        <v>0</v>
      </c>
      <c r="S1786" s="1" cm="1">
        <f t="array" ref="S1786">_xlfn.IFS(AND(Q1785,I1785&gt;$B$8),S1785+$B$8,AND(Q1785,I1785&lt;=$B$8),S1785+I1785,TRUE,$S1785)</f>
        <v>77</v>
      </c>
      <c r="T1786" s="1">
        <f t="shared" si="106"/>
        <v>6930</v>
      </c>
      <c r="U1786" s="17">
        <f t="shared" si="107"/>
        <v>233.2024677509815</v>
      </c>
      <c r="V1786" s="47" cm="1">
        <f t="array" ref="V1786">_xlfn.IFS($B$6=1,S1786*$B$10,AND(R1785=0,R1786&gt;=1,I1786&gt;=$B$6*$B$8-1),V1785+$B$6*$B$10*$B$8,AND(R1785=0,R1786&gt;=1,I1786&lt;$B$6*$B$8-1),V1785+I1785*$B$10,TRUE,V1785)</f>
        <v>7700</v>
      </c>
      <c r="W1786" s="17">
        <f t="shared" si="108"/>
        <v>259.11385305664612</v>
      </c>
    </row>
    <row r="1787" spans="7:23" x14ac:dyDescent="0.25">
      <c r="G1787" s="15">
        <v>1785</v>
      </c>
      <c r="H1787" s="1">
        <f t="shared" si="105"/>
        <v>29.733333333333334</v>
      </c>
      <c r="I1787" s="15" cm="1">
        <f t="array" ref="I1787">_xlfn.IFS(J1786&gt;=$C$13-$B$26,MINA(I1786+$B$13-S1787+S1786,$B$11),I1786=$B$11,MINA(I1786-S1787+S1786,$B$11),TRUE,MAXA(I1786-S1787+S1786,0))</f>
        <v>0</v>
      </c>
      <c r="J1787" s="1" cm="1">
        <f t="array" ref="J1787">_xlfn.IFS(J1786&gt;=$C$13-$B$26,0,I1786&lt;$B$11,J1786+$B$26,TRUE,0)</f>
        <v>1.2000000000000006</v>
      </c>
      <c r="K1787" s="3" cm="1">
        <f t="array" ref="K1787">_xlfn.IFS(AND(NOT($K1786=0),$L1786),0,NOT($L1786),$K1786+$B$26,TRUE,$K1786)</f>
        <v>0.95000000000000129</v>
      </c>
      <c r="L1787" s="3" t="b" cm="1">
        <f t="array" ref="L1787">_xlfn.IFS(AND($I1787&gt;0,$K1787&gt;=$C$5-$B$26),TRUE,$R1787&gt;=$B$6,FALSE,$I1787=0,FALSE,TRUE,$L1786)</f>
        <v>0</v>
      </c>
      <c r="M1787" s="3" t="b" cm="1">
        <f t="array" ref="M1787">_xlfn.IFS($N1787&gt;=$B$4-$B$26,FALSE,AND($I1787&gt;0,$K1787&gt;=$B$5-$B$26),TRUE,AND($L1787,NOT($M1786)),FALSE,$M1786,TRUE,TRUE,FALSE)</f>
        <v>0</v>
      </c>
      <c r="N1787" s="3" cm="1">
        <f t="array" ref="N1787">_xlfn.IFS($M1786,$N1786+$B$26,NOT($M1786),0,TRUE,$M1786)</f>
        <v>0</v>
      </c>
      <c r="O1787" s="3" t="b" cm="1">
        <f t="array" ref="O1787">_xlfn.IFS($M1787,FALSE,AND($L1787,NOT($M1787),$R1787&lt;$B$6,$I1787&gt;0),TRUE,TRUE,FALSE)</f>
        <v>0</v>
      </c>
      <c r="P1787" s="3" cm="1">
        <f t="array" ref="P1787">_xlfn.IFS($P1786&gt;=$C$7-$B$26,0,$O1786,$P1786+$B$26,TRUE,0)</f>
        <v>0</v>
      </c>
      <c r="Q1787" s="3" t="b" cm="1">
        <f t="array" ref="Q1787">_xlfn.IFS(AND($L1787,NOT($M1787),NOT($O1787)),TRUE,$R1787&gt;=$B$6,FALSE,AND($L1787,NOT($M1787),$O1787,$P1787=0),TRUE,TRUE,FALSE)</f>
        <v>0</v>
      </c>
      <c r="R1787" s="3" cm="1">
        <f t="array" ref="R1787">_xlfn.IFS(AND($Q1786,$R1786&lt;$B$6),$R1786+1,AND(NOT($L1786),$R1786&gt;0),0,TRUE,$R1786)</f>
        <v>0</v>
      </c>
      <c r="S1787" s="1" cm="1">
        <f t="array" ref="S1787">_xlfn.IFS(AND(Q1786,I1786&gt;$B$8),S1786+$B$8,AND(Q1786,I1786&lt;=$B$8),S1786+I1786,TRUE,$S1786)</f>
        <v>77</v>
      </c>
      <c r="T1787" s="1">
        <f t="shared" si="106"/>
        <v>6930</v>
      </c>
      <c r="U1787" s="17">
        <f t="shared" si="107"/>
        <v>233.07174887892376</v>
      </c>
      <c r="V1787" s="47" cm="1">
        <f t="array" ref="V1787">_xlfn.IFS($B$6=1,S1787*$B$10,AND(R1786=0,R1787&gt;=1,I1787&gt;=$B$6*$B$8-1),V1786+$B$6*$B$10*$B$8,AND(R1786=0,R1787&gt;=1,I1787&lt;$B$6*$B$8-1),V1786+I1786*$B$10,TRUE,V1786)</f>
        <v>7700</v>
      </c>
      <c r="W1787" s="17">
        <f t="shared" si="108"/>
        <v>258.96860986547085</v>
      </c>
    </row>
    <row r="1788" spans="7:23" x14ac:dyDescent="0.25">
      <c r="G1788" s="15">
        <v>1786</v>
      </c>
      <c r="H1788" s="1">
        <f t="shared" si="105"/>
        <v>29.75</v>
      </c>
      <c r="I1788" s="15" cm="1">
        <f t="array" ref="I1788">_xlfn.IFS(J1787&gt;=$C$13-$B$26,MINA(I1787+$B$13-S1788+S1787,$B$11),I1787=$B$11,MINA(I1787-S1788+S1787,$B$11),TRUE,MAXA(I1787-S1788+S1787,0))</f>
        <v>0</v>
      </c>
      <c r="J1788" s="1" cm="1">
        <f t="array" ref="J1788">_xlfn.IFS(J1787&gt;=$C$13-$B$26,0,I1787&lt;$B$11,J1787+$B$26,TRUE,0)</f>
        <v>1.2166666666666672</v>
      </c>
      <c r="K1788" s="3" cm="1">
        <f t="array" ref="K1788">_xlfn.IFS(AND(NOT($K1787=0),$L1787),0,NOT($L1787),$K1787+$B$26,TRUE,$K1787)</f>
        <v>0.96666666666666801</v>
      </c>
      <c r="L1788" s="3" t="b" cm="1">
        <f t="array" ref="L1788">_xlfn.IFS(AND($I1788&gt;0,$K1788&gt;=$C$5-$B$26),TRUE,$R1788&gt;=$B$6,FALSE,$I1788=0,FALSE,TRUE,$L1787)</f>
        <v>0</v>
      </c>
      <c r="M1788" s="3" t="b" cm="1">
        <f t="array" ref="M1788">_xlfn.IFS($N1788&gt;=$B$4-$B$26,FALSE,AND($I1788&gt;0,$K1788&gt;=$B$5-$B$26),TRUE,AND($L1788,NOT($M1787)),FALSE,$M1787,TRUE,TRUE,FALSE)</f>
        <v>0</v>
      </c>
      <c r="N1788" s="3" cm="1">
        <f t="array" ref="N1788">_xlfn.IFS($M1787,$N1787+$B$26,NOT($M1787),0,TRUE,$M1787)</f>
        <v>0</v>
      </c>
      <c r="O1788" s="3" t="b" cm="1">
        <f t="array" ref="O1788">_xlfn.IFS($M1788,FALSE,AND($L1788,NOT($M1788),$R1788&lt;$B$6,$I1788&gt;0),TRUE,TRUE,FALSE)</f>
        <v>0</v>
      </c>
      <c r="P1788" s="3" cm="1">
        <f t="array" ref="P1788">_xlfn.IFS($P1787&gt;=$C$7-$B$26,0,$O1787,$P1787+$B$26,TRUE,0)</f>
        <v>0</v>
      </c>
      <c r="Q1788" s="3" t="b" cm="1">
        <f t="array" ref="Q1788">_xlfn.IFS(AND($L1788,NOT($M1788),NOT($O1788)),TRUE,$R1788&gt;=$B$6,FALSE,AND($L1788,NOT($M1788),$O1788,$P1788=0),TRUE,TRUE,FALSE)</f>
        <v>0</v>
      </c>
      <c r="R1788" s="3" cm="1">
        <f t="array" ref="R1788">_xlfn.IFS(AND($Q1787,$R1787&lt;$B$6),$R1787+1,AND(NOT($L1787),$R1787&gt;0),0,TRUE,$R1787)</f>
        <v>0</v>
      </c>
      <c r="S1788" s="1" cm="1">
        <f t="array" ref="S1788">_xlfn.IFS(AND(Q1787,I1787&gt;$B$8),S1787+$B$8,AND(Q1787,I1787&lt;=$B$8),S1787+I1787,TRUE,$S1787)</f>
        <v>77</v>
      </c>
      <c r="T1788" s="1">
        <f t="shared" si="106"/>
        <v>6930</v>
      </c>
      <c r="U1788" s="17">
        <f t="shared" si="107"/>
        <v>232.94117647058823</v>
      </c>
      <c r="V1788" s="47" cm="1">
        <f t="array" ref="V1788">_xlfn.IFS($B$6=1,S1788*$B$10,AND(R1787=0,R1788&gt;=1,I1788&gt;=$B$6*$B$8-1),V1787+$B$6*$B$10*$B$8,AND(R1787=0,R1788&gt;=1,I1788&lt;$B$6*$B$8-1),V1787+I1787*$B$10,TRUE,V1787)</f>
        <v>7700</v>
      </c>
      <c r="W1788" s="17">
        <f t="shared" si="108"/>
        <v>258.8235294117647</v>
      </c>
    </row>
    <row r="1789" spans="7:23" x14ac:dyDescent="0.25">
      <c r="G1789" s="15">
        <v>1787</v>
      </c>
      <c r="H1789" s="1">
        <f t="shared" si="105"/>
        <v>29.766666666666666</v>
      </c>
      <c r="I1789" s="15" cm="1">
        <f t="array" ref="I1789">_xlfn.IFS(J1788&gt;=$C$13-$B$26,MINA(I1788+$B$13-S1789+S1788,$B$11),I1788=$B$11,MINA(I1788-S1789+S1788,$B$11),TRUE,MAXA(I1788-S1789+S1788,0))</f>
        <v>0</v>
      </c>
      <c r="J1789" s="1" cm="1">
        <f t="array" ref="J1789">_xlfn.IFS(J1788&gt;=$C$13-$B$26,0,I1788&lt;$B$11,J1788+$B$26,TRUE,0)</f>
        <v>1.2333333333333338</v>
      </c>
      <c r="K1789" s="3" cm="1">
        <f t="array" ref="K1789">_xlfn.IFS(AND(NOT($K1788=0),$L1788),0,NOT($L1788),$K1788+$B$26,TRUE,$K1788)</f>
        <v>0.98333333333333472</v>
      </c>
      <c r="L1789" s="3" t="b" cm="1">
        <f t="array" ref="L1789">_xlfn.IFS(AND($I1789&gt;0,$K1789&gt;=$C$5-$B$26),TRUE,$R1789&gt;=$B$6,FALSE,$I1789=0,FALSE,TRUE,$L1788)</f>
        <v>0</v>
      </c>
      <c r="M1789" s="3" t="b" cm="1">
        <f t="array" ref="M1789">_xlfn.IFS($N1789&gt;=$B$4-$B$26,FALSE,AND($I1789&gt;0,$K1789&gt;=$B$5-$B$26),TRUE,AND($L1789,NOT($M1788)),FALSE,$M1788,TRUE,TRUE,FALSE)</f>
        <v>0</v>
      </c>
      <c r="N1789" s="3" cm="1">
        <f t="array" ref="N1789">_xlfn.IFS($M1788,$N1788+$B$26,NOT($M1788),0,TRUE,$M1788)</f>
        <v>0</v>
      </c>
      <c r="O1789" s="3" t="b" cm="1">
        <f t="array" ref="O1789">_xlfn.IFS($M1789,FALSE,AND($L1789,NOT($M1789),$R1789&lt;$B$6,$I1789&gt;0),TRUE,TRUE,FALSE)</f>
        <v>0</v>
      </c>
      <c r="P1789" s="3" cm="1">
        <f t="array" ref="P1789">_xlfn.IFS($P1788&gt;=$C$7-$B$26,0,$O1788,$P1788+$B$26,TRUE,0)</f>
        <v>0</v>
      </c>
      <c r="Q1789" s="3" t="b" cm="1">
        <f t="array" ref="Q1789">_xlfn.IFS(AND($L1789,NOT($M1789),NOT($O1789)),TRUE,$R1789&gt;=$B$6,FALSE,AND($L1789,NOT($M1789),$O1789,$P1789=0),TRUE,TRUE,FALSE)</f>
        <v>0</v>
      </c>
      <c r="R1789" s="3" cm="1">
        <f t="array" ref="R1789">_xlfn.IFS(AND($Q1788,$R1788&lt;$B$6),$R1788+1,AND(NOT($L1788),$R1788&gt;0),0,TRUE,$R1788)</f>
        <v>0</v>
      </c>
      <c r="S1789" s="1" cm="1">
        <f t="array" ref="S1789">_xlfn.IFS(AND(Q1788,I1788&gt;$B$8),S1788+$B$8,AND(Q1788,I1788&lt;=$B$8),S1788+I1788,TRUE,$S1788)</f>
        <v>77</v>
      </c>
      <c r="T1789" s="1">
        <f t="shared" si="106"/>
        <v>6930</v>
      </c>
      <c r="U1789" s="17">
        <f t="shared" si="107"/>
        <v>232.81075027995522</v>
      </c>
      <c r="V1789" s="47" cm="1">
        <f t="array" ref="V1789">_xlfn.IFS($B$6=1,S1789*$B$10,AND(R1788=0,R1789&gt;=1,I1789&gt;=$B$6*$B$8-1),V1788+$B$6*$B$10*$B$8,AND(R1788=0,R1789&gt;=1,I1789&lt;$B$6*$B$8-1),V1788+I1788*$B$10,TRUE,V1788)</f>
        <v>7700</v>
      </c>
      <c r="W1789" s="17">
        <f t="shared" si="108"/>
        <v>258.67861142217248</v>
      </c>
    </row>
    <row r="1790" spans="7:23" x14ac:dyDescent="0.25">
      <c r="G1790" s="15">
        <v>1788</v>
      </c>
      <c r="H1790" s="1">
        <f t="shared" si="105"/>
        <v>29.783333333333331</v>
      </c>
      <c r="I1790" s="15" cm="1">
        <f t="array" ref="I1790">_xlfn.IFS(J1789&gt;=$C$13-$B$26,MINA(I1789+$B$13-S1790+S1789,$B$11),I1789=$B$11,MINA(I1789-S1790+S1789,$B$11),TRUE,MAXA(I1789-S1790+S1789,0))</f>
        <v>0</v>
      </c>
      <c r="J1790" s="1" cm="1">
        <f t="array" ref="J1790">_xlfn.IFS(J1789&gt;=$C$13-$B$26,0,I1789&lt;$B$11,J1789+$B$26,TRUE,0)</f>
        <v>1.2500000000000004</v>
      </c>
      <c r="K1790" s="3" cm="1">
        <f t="array" ref="K1790">_xlfn.IFS(AND(NOT($K1789=0),$L1789),0,NOT($L1789),$K1789+$B$26,TRUE,$K1789)</f>
        <v>1.0000000000000013</v>
      </c>
      <c r="L1790" s="3" t="b" cm="1">
        <f t="array" ref="L1790">_xlfn.IFS(AND($I1790&gt;0,$K1790&gt;=$C$5-$B$26),TRUE,$R1790&gt;=$B$6,FALSE,$I1790=0,FALSE,TRUE,$L1789)</f>
        <v>0</v>
      </c>
      <c r="M1790" s="3" t="b" cm="1">
        <f t="array" ref="M1790">_xlfn.IFS($N1790&gt;=$B$4-$B$26,FALSE,AND($I1790&gt;0,$K1790&gt;=$B$5-$B$26),TRUE,AND($L1790,NOT($M1789)),FALSE,$M1789,TRUE,TRUE,FALSE)</f>
        <v>0</v>
      </c>
      <c r="N1790" s="3" cm="1">
        <f t="array" ref="N1790">_xlfn.IFS($M1789,$N1789+$B$26,NOT($M1789),0,TRUE,$M1789)</f>
        <v>0</v>
      </c>
      <c r="O1790" s="3" t="b" cm="1">
        <f t="array" ref="O1790">_xlfn.IFS($M1790,FALSE,AND($L1790,NOT($M1790),$R1790&lt;$B$6,$I1790&gt;0),TRUE,TRUE,FALSE)</f>
        <v>0</v>
      </c>
      <c r="P1790" s="3" cm="1">
        <f t="array" ref="P1790">_xlfn.IFS($P1789&gt;=$C$7-$B$26,0,$O1789,$P1789+$B$26,TRUE,0)</f>
        <v>0</v>
      </c>
      <c r="Q1790" s="3" t="b" cm="1">
        <f t="array" ref="Q1790">_xlfn.IFS(AND($L1790,NOT($M1790),NOT($O1790)),TRUE,$R1790&gt;=$B$6,FALSE,AND($L1790,NOT($M1790),$O1790,$P1790=0),TRUE,TRUE,FALSE)</f>
        <v>0</v>
      </c>
      <c r="R1790" s="3" cm="1">
        <f t="array" ref="R1790">_xlfn.IFS(AND($Q1789,$R1789&lt;$B$6),$R1789+1,AND(NOT($L1789),$R1789&gt;0),0,TRUE,$R1789)</f>
        <v>0</v>
      </c>
      <c r="S1790" s="1" cm="1">
        <f t="array" ref="S1790">_xlfn.IFS(AND(Q1789,I1789&gt;$B$8),S1789+$B$8,AND(Q1789,I1789&lt;=$B$8),S1789+I1789,TRUE,$S1789)</f>
        <v>77</v>
      </c>
      <c r="T1790" s="1">
        <f t="shared" si="106"/>
        <v>6930</v>
      </c>
      <c r="U1790" s="17">
        <f t="shared" si="107"/>
        <v>232.6804700615557</v>
      </c>
      <c r="V1790" s="47" cm="1">
        <f t="array" ref="V1790">_xlfn.IFS($B$6=1,S1790*$B$10,AND(R1789=0,R1790&gt;=1,I1790&gt;=$B$6*$B$8-1),V1789+$B$6*$B$10*$B$8,AND(R1789=0,R1790&gt;=1,I1790&lt;$B$6*$B$8-1),V1789+I1789*$B$10,TRUE,V1789)</f>
        <v>7700</v>
      </c>
      <c r="W1790" s="17">
        <f t="shared" si="108"/>
        <v>258.53385562395079</v>
      </c>
    </row>
    <row r="1791" spans="7:23" x14ac:dyDescent="0.25">
      <c r="G1791" s="15">
        <v>1789</v>
      </c>
      <c r="H1791" s="1">
        <f t="shared" si="105"/>
        <v>29.8</v>
      </c>
      <c r="I1791" s="15" cm="1">
        <f t="array" ref="I1791">_xlfn.IFS(J1790&gt;=$C$13-$B$26,MINA(I1790+$B$13-S1791+S1790,$B$11),I1790=$B$11,MINA(I1790-S1791+S1790,$B$11),TRUE,MAXA(I1790-S1791+S1790,0))</f>
        <v>0</v>
      </c>
      <c r="J1791" s="1" cm="1">
        <f t="array" ref="J1791">_xlfn.IFS(J1790&gt;=$C$13-$B$26,0,I1790&lt;$B$11,J1790+$B$26,TRUE,0)</f>
        <v>1.2666666666666671</v>
      </c>
      <c r="K1791" s="3" cm="1">
        <f t="array" ref="K1791">_xlfn.IFS(AND(NOT($K1790=0),$L1790),0,NOT($L1790),$K1790+$B$26,TRUE,$K1790)</f>
        <v>1.0166666666666679</v>
      </c>
      <c r="L1791" s="3" t="b" cm="1">
        <f t="array" ref="L1791">_xlfn.IFS(AND($I1791&gt;0,$K1791&gt;=$C$5-$B$26),TRUE,$R1791&gt;=$B$6,FALSE,$I1791=0,FALSE,TRUE,$L1790)</f>
        <v>0</v>
      </c>
      <c r="M1791" s="3" t="b" cm="1">
        <f t="array" ref="M1791">_xlfn.IFS($N1791&gt;=$B$4-$B$26,FALSE,AND($I1791&gt;0,$K1791&gt;=$B$5-$B$26),TRUE,AND($L1791,NOT($M1790)),FALSE,$M1790,TRUE,TRUE,FALSE)</f>
        <v>0</v>
      </c>
      <c r="N1791" s="3" cm="1">
        <f t="array" ref="N1791">_xlfn.IFS($M1790,$N1790+$B$26,NOT($M1790),0,TRUE,$M1790)</f>
        <v>0</v>
      </c>
      <c r="O1791" s="3" t="b" cm="1">
        <f t="array" ref="O1791">_xlfn.IFS($M1791,FALSE,AND($L1791,NOT($M1791),$R1791&lt;$B$6,$I1791&gt;0),TRUE,TRUE,FALSE)</f>
        <v>0</v>
      </c>
      <c r="P1791" s="3" cm="1">
        <f t="array" ref="P1791">_xlfn.IFS($P1790&gt;=$C$7-$B$26,0,$O1790,$P1790+$B$26,TRUE,0)</f>
        <v>0</v>
      </c>
      <c r="Q1791" s="3" t="b" cm="1">
        <f t="array" ref="Q1791">_xlfn.IFS(AND($L1791,NOT($M1791),NOT($O1791)),TRUE,$R1791&gt;=$B$6,FALSE,AND($L1791,NOT($M1791),$O1791,$P1791=0),TRUE,TRUE,FALSE)</f>
        <v>0</v>
      </c>
      <c r="R1791" s="3" cm="1">
        <f t="array" ref="R1791">_xlfn.IFS(AND($Q1790,$R1790&lt;$B$6),$R1790+1,AND(NOT($L1790),$R1790&gt;0),0,TRUE,$R1790)</f>
        <v>0</v>
      </c>
      <c r="S1791" s="1" cm="1">
        <f t="array" ref="S1791">_xlfn.IFS(AND(Q1790,I1790&gt;$B$8),S1790+$B$8,AND(Q1790,I1790&lt;=$B$8),S1790+I1790,TRUE,$S1790)</f>
        <v>77</v>
      </c>
      <c r="T1791" s="1">
        <f t="shared" si="106"/>
        <v>6930</v>
      </c>
      <c r="U1791" s="17">
        <f t="shared" si="107"/>
        <v>232.5503355704698</v>
      </c>
      <c r="V1791" s="47" cm="1">
        <f t="array" ref="V1791">_xlfn.IFS($B$6=1,S1791*$B$10,AND(R1790=0,R1791&gt;=1,I1791&gt;=$B$6*$B$8-1),V1790+$B$6*$B$10*$B$8,AND(R1790=0,R1791&gt;=1,I1791&lt;$B$6*$B$8-1),V1790+I1790*$B$10,TRUE,V1790)</f>
        <v>7700</v>
      </c>
      <c r="W1791" s="17">
        <f t="shared" si="108"/>
        <v>258.38926174496646</v>
      </c>
    </row>
    <row r="1792" spans="7:23" x14ac:dyDescent="0.25">
      <c r="G1792" s="15">
        <v>1790</v>
      </c>
      <c r="H1792" s="1">
        <f t="shared" si="105"/>
        <v>29.816666666666666</v>
      </c>
      <c r="I1792" s="15" cm="1">
        <f t="array" ref="I1792">_xlfn.IFS(J1791&gt;=$C$13-$B$26,MINA(I1791+$B$13-S1792+S1791,$B$11),I1791=$B$11,MINA(I1791-S1792+S1791,$B$11),TRUE,MAXA(I1791-S1792+S1791,0))</f>
        <v>0</v>
      </c>
      <c r="J1792" s="1" cm="1">
        <f t="array" ref="J1792">_xlfn.IFS(J1791&gt;=$C$13-$B$26,0,I1791&lt;$B$11,J1791+$B$26,TRUE,0)</f>
        <v>1.2833333333333337</v>
      </c>
      <c r="K1792" s="3" cm="1">
        <f t="array" ref="K1792">_xlfn.IFS(AND(NOT($K1791=0),$L1791),0,NOT($L1791),$K1791+$B$26,TRUE,$K1791)</f>
        <v>1.0333333333333345</v>
      </c>
      <c r="L1792" s="3" t="b" cm="1">
        <f t="array" ref="L1792">_xlfn.IFS(AND($I1792&gt;0,$K1792&gt;=$C$5-$B$26),TRUE,$R1792&gt;=$B$6,FALSE,$I1792=0,FALSE,TRUE,$L1791)</f>
        <v>0</v>
      </c>
      <c r="M1792" s="3" t="b" cm="1">
        <f t="array" ref="M1792">_xlfn.IFS($N1792&gt;=$B$4-$B$26,FALSE,AND($I1792&gt;0,$K1792&gt;=$B$5-$B$26),TRUE,AND($L1792,NOT($M1791)),FALSE,$M1791,TRUE,TRUE,FALSE)</f>
        <v>0</v>
      </c>
      <c r="N1792" s="3" cm="1">
        <f t="array" ref="N1792">_xlfn.IFS($M1791,$N1791+$B$26,NOT($M1791),0,TRUE,$M1791)</f>
        <v>0</v>
      </c>
      <c r="O1792" s="3" t="b" cm="1">
        <f t="array" ref="O1792">_xlfn.IFS($M1792,FALSE,AND($L1792,NOT($M1792),$R1792&lt;$B$6,$I1792&gt;0),TRUE,TRUE,FALSE)</f>
        <v>0</v>
      </c>
      <c r="P1792" s="3" cm="1">
        <f t="array" ref="P1792">_xlfn.IFS($P1791&gt;=$C$7-$B$26,0,$O1791,$P1791+$B$26,TRUE,0)</f>
        <v>0</v>
      </c>
      <c r="Q1792" s="3" t="b" cm="1">
        <f t="array" ref="Q1792">_xlfn.IFS(AND($L1792,NOT($M1792),NOT($O1792)),TRUE,$R1792&gt;=$B$6,FALSE,AND($L1792,NOT($M1792),$O1792,$P1792=0),TRUE,TRUE,FALSE)</f>
        <v>0</v>
      </c>
      <c r="R1792" s="3" cm="1">
        <f t="array" ref="R1792">_xlfn.IFS(AND($Q1791,$R1791&lt;$B$6),$R1791+1,AND(NOT($L1791),$R1791&gt;0),0,TRUE,$R1791)</f>
        <v>0</v>
      </c>
      <c r="S1792" s="1" cm="1">
        <f t="array" ref="S1792">_xlfn.IFS(AND(Q1791,I1791&gt;$B$8),S1791+$B$8,AND(Q1791,I1791&lt;=$B$8),S1791+I1791,TRUE,$S1791)</f>
        <v>77</v>
      </c>
      <c r="T1792" s="1">
        <f t="shared" si="106"/>
        <v>6930</v>
      </c>
      <c r="U1792" s="17">
        <f t="shared" si="107"/>
        <v>232.42034656232534</v>
      </c>
      <c r="V1792" s="47" cm="1">
        <f t="array" ref="V1792">_xlfn.IFS($B$6=1,S1792*$B$10,AND(R1791=0,R1792&gt;=1,I1792&gt;=$B$6*$B$8-1),V1791+$B$6*$B$10*$B$8,AND(R1791=0,R1792&gt;=1,I1792&lt;$B$6*$B$8-1),V1791+I1791*$B$10,TRUE,V1791)</f>
        <v>7700</v>
      </c>
      <c r="W1792" s="17">
        <f t="shared" si="108"/>
        <v>258.24482951369481</v>
      </c>
    </row>
    <row r="1793" spans="7:23" x14ac:dyDescent="0.25">
      <c r="G1793" s="15">
        <v>1791</v>
      </c>
      <c r="H1793" s="1">
        <f t="shared" si="105"/>
        <v>29.833333333333332</v>
      </c>
      <c r="I1793" s="15" cm="1">
        <f t="array" ref="I1793">_xlfn.IFS(J1792&gt;=$C$13-$B$26,MINA(I1792+$B$13-S1793+S1792,$B$11),I1792=$B$11,MINA(I1792-S1793+S1792,$B$11),TRUE,MAXA(I1792-S1793+S1792,0))</f>
        <v>0</v>
      </c>
      <c r="J1793" s="1" cm="1">
        <f t="array" ref="J1793">_xlfn.IFS(J1792&gt;=$C$13-$B$26,0,I1792&lt;$B$11,J1792+$B$26,TRUE,0)</f>
        <v>1.3000000000000003</v>
      </c>
      <c r="K1793" s="3" cm="1">
        <f t="array" ref="K1793">_xlfn.IFS(AND(NOT($K1792=0),$L1792),0,NOT($L1792),$K1792+$B$26,TRUE,$K1792)</f>
        <v>1.0500000000000012</v>
      </c>
      <c r="L1793" s="3" t="b" cm="1">
        <f t="array" ref="L1793">_xlfn.IFS(AND($I1793&gt;0,$K1793&gt;=$C$5-$B$26),TRUE,$R1793&gt;=$B$6,FALSE,$I1793=0,FALSE,TRUE,$L1792)</f>
        <v>0</v>
      </c>
      <c r="M1793" s="3" t="b" cm="1">
        <f t="array" ref="M1793">_xlfn.IFS($N1793&gt;=$B$4-$B$26,FALSE,AND($I1793&gt;0,$K1793&gt;=$B$5-$B$26),TRUE,AND($L1793,NOT($M1792)),FALSE,$M1792,TRUE,TRUE,FALSE)</f>
        <v>0</v>
      </c>
      <c r="N1793" s="3" cm="1">
        <f t="array" ref="N1793">_xlfn.IFS($M1792,$N1792+$B$26,NOT($M1792),0,TRUE,$M1792)</f>
        <v>0</v>
      </c>
      <c r="O1793" s="3" t="b" cm="1">
        <f t="array" ref="O1793">_xlfn.IFS($M1793,FALSE,AND($L1793,NOT($M1793),$R1793&lt;$B$6,$I1793&gt;0),TRUE,TRUE,FALSE)</f>
        <v>0</v>
      </c>
      <c r="P1793" s="3" cm="1">
        <f t="array" ref="P1793">_xlfn.IFS($P1792&gt;=$C$7-$B$26,0,$O1792,$P1792+$B$26,TRUE,0)</f>
        <v>0</v>
      </c>
      <c r="Q1793" s="3" t="b" cm="1">
        <f t="array" ref="Q1793">_xlfn.IFS(AND($L1793,NOT($M1793),NOT($O1793)),TRUE,$R1793&gt;=$B$6,FALSE,AND($L1793,NOT($M1793),$O1793,$P1793=0),TRUE,TRUE,FALSE)</f>
        <v>0</v>
      </c>
      <c r="R1793" s="3" cm="1">
        <f t="array" ref="R1793">_xlfn.IFS(AND($Q1792,$R1792&lt;$B$6),$R1792+1,AND(NOT($L1792),$R1792&gt;0),0,TRUE,$R1792)</f>
        <v>0</v>
      </c>
      <c r="S1793" s="1" cm="1">
        <f t="array" ref="S1793">_xlfn.IFS(AND(Q1792,I1792&gt;$B$8),S1792+$B$8,AND(Q1792,I1792&lt;=$B$8),S1792+I1792,TRUE,$S1792)</f>
        <v>77</v>
      </c>
      <c r="T1793" s="1">
        <f t="shared" si="106"/>
        <v>6930</v>
      </c>
      <c r="U1793" s="17">
        <f t="shared" si="107"/>
        <v>232.2905027932961</v>
      </c>
      <c r="V1793" s="47" cm="1">
        <f t="array" ref="V1793">_xlfn.IFS($B$6=1,S1793*$B$10,AND(R1792=0,R1793&gt;=1,I1793&gt;=$B$6*$B$8-1),V1792+$B$6*$B$10*$B$8,AND(R1792=0,R1793&gt;=1,I1793&lt;$B$6*$B$8-1),V1792+I1792*$B$10,TRUE,V1792)</f>
        <v>7700</v>
      </c>
      <c r="W1793" s="17">
        <f t="shared" si="108"/>
        <v>258.10055865921788</v>
      </c>
    </row>
    <row r="1794" spans="7:23" x14ac:dyDescent="0.25">
      <c r="G1794" s="15">
        <v>1792</v>
      </c>
      <c r="H1794" s="1">
        <f t="shared" si="105"/>
        <v>29.849999999999998</v>
      </c>
      <c r="I1794" s="15" cm="1">
        <f t="array" ref="I1794">_xlfn.IFS(J1793&gt;=$C$13-$B$26,MINA(I1793+$B$13-S1794+S1793,$B$11),I1793=$B$11,MINA(I1793-S1794+S1793,$B$11),TRUE,MAXA(I1793-S1794+S1793,0))</f>
        <v>0</v>
      </c>
      <c r="J1794" s="1" cm="1">
        <f t="array" ref="J1794">_xlfn.IFS(J1793&gt;=$C$13-$B$26,0,I1793&lt;$B$11,J1793+$B$26,TRUE,0)</f>
        <v>1.3166666666666669</v>
      </c>
      <c r="K1794" s="3" cm="1">
        <f t="array" ref="K1794">_xlfn.IFS(AND(NOT($K1793=0),$L1793),0,NOT($L1793),$K1793+$B$26,TRUE,$K1793)</f>
        <v>1.0666666666666678</v>
      </c>
      <c r="L1794" s="3" t="b" cm="1">
        <f t="array" ref="L1794">_xlfn.IFS(AND($I1794&gt;0,$K1794&gt;=$C$5-$B$26),TRUE,$R1794&gt;=$B$6,FALSE,$I1794=0,FALSE,TRUE,$L1793)</f>
        <v>0</v>
      </c>
      <c r="M1794" s="3" t="b" cm="1">
        <f t="array" ref="M1794">_xlfn.IFS($N1794&gt;=$B$4-$B$26,FALSE,AND($I1794&gt;0,$K1794&gt;=$B$5-$B$26),TRUE,AND($L1794,NOT($M1793)),FALSE,$M1793,TRUE,TRUE,FALSE)</f>
        <v>0</v>
      </c>
      <c r="N1794" s="3" cm="1">
        <f t="array" ref="N1794">_xlfn.IFS($M1793,$N1793+$B$26,NOT($M1793),0,TRUE,$M1793)</f>
        <v>0</v>
      </c>
      <c r="O1794" s="3" t="b" cm="1">
        <f t="array" ref="O1794">_xlfn.IFS($M1794,FALSE,AND($L1794,NOT($M1794),$R1794&lt;$B$6,$I1794&gt;0),TRUE,TRUE,FALSE)</f>
        <v>0</v>
      </c>
      <c r="P1794" s="3" cm="1">
        <f t="array" ref="P1794">_xlfn.IFS($P1793&gt;=$C$7-$B$26,0,$O1793,$P1793+$B$26,TRUE,0)</f>
        <v>0</v>
      </c>
      <c r="Q1794" s="3" t="b" cm="1">
        <f t="array" ref="Q1794">_xlfn.IFS(AND($L1794,NOT($M1794),NOT($O1794)),TRUE,$R1794&gt;=$B$6,FALSE,AND($L1794,NOT($M1794),$O1794,$P1794=0),TRUE,TRUE,FALSE)</f>
        <v>0</v>
      </c>
      <c r="R1794" s="3" cm="1">
        <f t="array" ref="R1794">_xlfn.IFS(AND($Q1793,$R1793&lt;$B$6),$R1793+1,AND(NOT($L1793),$R1793&gt;0),0,TRUE,$R1793)</f>
        <v>0</v>
      </c>
      <c r="S1794" s="1" cm="1">
        <f t="array" ref="S1794">_xlfn.IFS(AND(Q1793,I1793&gt;$B$8),S1793+$B$8,AND(Q1793,I1793&lt;=$B$8),S1793+I1793,TRUE,$S1793)</f>
        <v>77</v>
      </c>
      <c r="T1794" s="1">
        <f t="shared" si="106"/>
        <v>6930</v>
      </c>
      <c r="U1794" s="17">
        <f t="shared" si="107"/>
        <v>232.16080402010053</v>
      </c>
      <c r="V1794" s="47" cm="1">
        <f t="array" ref="V1794">_xlfn.IFS($B$6=1,S1794*$B$10,AND(R1793=0,R1794&gt;=1,I1794&gt;=$B$6*$B$8-1),V1793+$B$6*$B$10*$B$8,AND(R1793=0,R1794&gt;=1,I1794&lt;$B$6*$B$8-1),V1793+I1793*$B$10,TRUE,V1793)</f>
        <v>7700</v>
      </c>
      <c r="W1794" s="17">
        <f t="shared" si="108"/>
        <v>257.95644891122282</v>
      </c>
    </row>
    <row r="1795" spans="7:23" x14ac:dyDescent="0.25">
      <c r="G1795" s="15">
        <v>1793</v>
      </c>
      <c r="H1795" s="1">
        <f t="shared" ref="H1795:H1858" si="109">($G1795-1)*$B$26</f>
        <v>29.866666666666667</v>
      </c>
      <c r="I1795" s="15" cm="1">
        <f t="array" ref="I1795">_xlfn.IFS(J1794&gt;=$C$13-$B$26,MINA(I1794+$B$13-S1795+S1794,$B$11),I1794=$B$11,MINA(I1794-S1795+S1794,$B$11),TRUE,MAXA(I1794-S1795+S1794,0))</f>
        <v>0</v>
      </c>
      <c r="J1795" s="1" cm="1">
        <f t="array" ref="J1795">_xlfn.IFS(J1794&gt;=$C$13-$B$26,0,I1794&lt;$B$11,J1794+$B$26,TRUE,0)</f>
        <v>1.3333333333333335</v>
      </c>
      <c r="K1795" s="3" cm="1">
        <f t="array" ref="K1795">_xlfn.IFS(AND(NOT($K1794=0),$L1794),0,NOT($L1794),$K1794+$B$26,TRUE,$K1794)</f>
        <v>1.0833333333333344</v>
      </c>
      <c r="L1795" s="3" t="b" cm="1">
        <f t="array" ref="L1795">_xlfn.IFS(AND($I1795&gt;0,$K1795&gt;=$C$5-$B$26),TRUE,$R1795&gt;=$B$6,FALSE,$I1795=0,FALSE,TRUE,$L1794)</f>
        <v>0</v>
      </c>
      <c r="M1795" s="3" t="b" cm="1">
        <f t="array" ref="M1795">_xlfn.IFS($N1795&gt;=$B$4-$B$26,FALSE,AND($I1795&gt;0,$K1795&gt;=$B$5-$B$26),TRUE,AND($L1795,NOT($M1794)),FALSE,$M1794,TRUE,TRUE,FALSE)</f>
        <v>0</v>
      </c>
      <c r="N1795" s="3" cm="1">
        <f t="array" ref="N1795">_xlfn.IFS($M1794,$N1794+$B$26,NOT($M1794),0,TRUE,$M1794)</f>
        <v>0</v>
      </c>
      <c r="O1795" s="3" t="b" cm="1">
        <f t="array" ref="O1795">_xlfn.IFS($M1795,FALSE,AND($L1795,NOT($M1795),$R1795&lt;$B$6,$I1795&gt;0),TRUE,TRUE,FALSE)</f>
        <v>0</v>
      </c>
      <c r="P1795" s="3" cm="1">
        <f t="array" ref="P1795">_xlfn.IFS($P1794&gt;=$C$7-$B$26,0,$O1794,$P1794+$B$26,TRUE,0)</f>
        <v>0</v>
      </c>
      <c r="Q1795" s="3" t="b" cm="1">
        <f t="array" ref="Q1795">_xlfn.IFS(AND($L1795,NOT($M1795),NOT($O1795)),TRUE,$R1795&gt;=$B$6,FALSE,AND($L1795,NOT($M1795),$O1795,$P1795=0),TRUE,TRUE,FALSE)</f>
        <v>0</v>
      </c>
      <c r="R1795" s="3" cm="1">
        <f t="array" ref="R1795">_xlfn.IFS(AND($Q1794,$R1794&lt;$B$6),$R1794+1,AND(NOT($L1794),$R1794&gt;0),0,TRUE,$R1794)</f>
        <v>0</v>
      </c>
      <c r="S1795" s="1" cm="1">
        <f t="array" ref="S1795">_xlfn.IFS(AND(Q1794,I1794&gt;$B$8),S1794+$B$8,AND(Q1794,I1794&lt;=$B$8),S1794+I1794,TRUE,$S1794)</f>
        <v>77</v>
      </c>
      <c r="T1795" s="1">
        <f t="shared" ref="T1795:T1858" si="110">IF($Q1794,$T1794+$B$8*$B$9,$T1794)</f>
        <v>6930</v>
      </c>
      <c r="U1795" s="17">
        <f t="shared" si="107"/>
        <v>232.03125</v>
      </c>
      <c r="V1795" s="47" cm="1">
        <f t="array" ref="V1795">_xlfn.IFS($B$6=1,S1795*$B$10,AND(R1794=0,R1795&gt;=1,I1795&gt;=$B$6*$B$8-1),V1794+$B$6*$B$10*$B$8,AND(R1794=0,R1795&gt;=1,I1795&lt;$B$6*$B$8-1),V1794+I1794*$B$10,TRUE,V1794)</f>
        <v>7700</v>
      </c>
      <c r="W1795" s="17">
        <f t="shared" si="108"/>
        <v>257.8125</v>
      </c>
    </row>
    <row r="1796" spans="7:23" x14ac:dyDescent="0.25">
      <c r="G1796" s="15">
        <v>1794</v>
      </c>
      <c r="H1796" s="1">
        <f t="shared" si="109"/>
        <v>29.883333333333333</v>
      </c>
      <c r="I1796" s="15" cm="1">
        <f t="array" ref="I1796">_xlfn.IFS(J1795&gt;=$C$13-$B$26,MINA(I1795+$B$13-S1796+S1795,$B$11),I1795=$B$11,MINA(I1795-S1796+S1795,$B$11),TRUE,MAXA(I1795-S1796+S1795,0))</f>
        <v>0</v>
      </c>
      <c r="J1796" s="1" cm="1">
        <f t="array" ref="J1796">_xlfn.IFS(J1795&gt;=$C$13-$B$26,0,I1795&lt;$B$11,J1795+$B$26,TRUE,0)</f>
        <v>1.35</v>
      </c>
      <c r="K1796" s="3" cm="1">
        <f t="array" ref="K1796">_xlfn.IFS(AND(NOT($K1795=0),$L1795),0,NOT($L1795),$K1795+$B$26,TRUE,$K1795)</f>
        <v>1.100000000000001</v>
      </c>
      <c r="L1796" s="3" t="b" cm="1">
        <f t="array" ref="L1796">_xlfn.IFS(AND($I1796&gt;0,$K1796&gt;=$C$5-$B$26),TRUE,$R1796&gt;=$B$6,FALSE,$I1796=0,FALSE,TRUE,$L1795)</f>
        <v>0</v>
      </c>
      <c r="M1796" s="3" t="b" cm="1">
        <f t="array" ref="M1796">_xlfn.IFS($N1796&gt;=$B$4-$B$26,FALSE,AND($I1796&gt;0,$K1796&gt;=$B$5-$B$26),TRUE,AND($L1796,NOT($M1795)),FALSE,$M1795,TRUE,TRUE,FALSE)</f>
        <v>0</v>
      </c>
      <c r="N1796" s="3" cm="1">
        <f t="array" ref="N1796">_xlfn.IFS($M1795,$N1795+$B$26,NOT($M1795),0,TRUE,$M1795)</f>
        <v>0</v>
      </c>
      <c r="O1796" s="3" t="b" cm="1">
        <f t="array" ref="O1796">_xlfn.IFS($M1796,FALSE,AND($L1796,NOT($M1796),$R1796&lt;$B$6,$I1796&gt;0),TRUE,TRUE,FALSE)</f>
        <v>0</v>
      </c>
      <c r="P1796" s="3" cm="1">
        <f t="array" ref="P1796">_xlfn.IFS($P1795&gt;=$C$7-$B$26,0,$O1795,$P1795+$B$26,TRUE,0)</f>
        <v>0</v>
      </c>
      <c r="Q1796" s="3" t="b" cm="1">
        <f t="array" ref="Q1796">_xlfn.IFS(AND($L1796,NOT($M1796),NOT($O1796)),TRUE,$R1796&gt;=$B$6,FALSE,AND($L1796,NOT($M1796),$O1796,$P1796=0),TRUE,TRUE,FALSE)</f>
        <v>0</v>
      </c>
      <c r="R1796" s="3" cm="1">
        <f t="array" ref="R1796">_xlfn.IFS(AND($Q1795,$R1795&lt;$B$6),$R1795+1,AND(NOT($L1795),$R1795&gt;0),0,TRUE,$R1795)</f>
        <v>0</v>
      </c>
      <c r="S1796" s="1" cm="1">
        <f t="array" ref="S1796">_xlfn.IFS(AND(Q1795,I1795&gt;$B$8),S1795+$B$8,AND(Q1795,I1795&lt;=$B$8),S1795+I1795,TRUE,$S1795)</f>
        <v>77</v>
      </c>
      <c r="T1796" s="1">
        <f t="shared" si="110"/>
        <v>6930</v>
      </c>
      <c r="U1796" s="17">
        <f t="shared" ref="U1796:U1859" si="111">$T1796/$H1796</f>
        <v>231.90184049079755</v>
      </c>
      <c r="V1796" s="47" cm="1">
        <f t="array" ref="V1796">_xlfn.IFS($B$6=1,S1796*$B$10,AND(R1795=0,R1796&gt;=1,I1796&gt;=$B$6*$B$8-1),V1795+$B$6*$B$10*$B$8,AND(R1795=0,R1796&gt;=1,I1796&lt;$B$6*$B$8-1),V1795+I1795*$B$10,TRUE,V1795)</f>
        <v>7700</v>
      </c>
      <c r="W1796" s="17">
        <f t="shared" si="108"/>
        <v>257.6687116564417</v>
      </c>
    </row>
    <row r="1797" spans="7:23" x14ac:dyDescent="0.25">
      <c r="G1797" s="15">
        <v>1795</v>
      </c>
      <c r="H1797" s="1">
        <f t="shared" si="109"/>
        <v>29.9</v>
      </c>
      <c r="I1797" s="15" cm="1">
        <f t="array" ref="I1797">_xlfn.IFS(J1796&gt;=$C$13-$B$26,MINA(I1796+$B$13-S1797+S1796,$B$11),I1796=$B$11,MINA(I1796-S1797+S1796,$B$11),TRUE,MAXA(I1796-S1797+S1796,0))</f>
        <v>0</v>
      </c>
      <c r="J1797" s="1" cm="1">
        <f t="array" ref="J1797">_xlfn.IFS(J1796&gt;=$C$13-$B$26,0,I1796&lt;$B$11,J1796+$B$26,TRUE,0)</f>
        <v>1.3666666666666667</v>
      </c>
      <c r="K1797" s="3" cm="1">
        <f t="array" ref="K1797">_xlfn.IFS(AND(NOT($K1796=0),$L1796),0,NOT($L1796),$K1796+$B$26,TRUE,$K1796)</f>
        <v>1.1166666666666676</v>
      </c>
      <c r="L1797" s="3" t="b" cm="1">
        <f t="array" ref="L1797">_xlfn.IFS(AND($I1797&gt;0,$K1797&gt;=$C$5-$B$26),TRUE,$R1797&gt;=$B$6,FALSE,$I1797=0,FALSE,TRUE,$L1796)</f>
        <v>0</v>
      </c>
      <c r="M1797" s="3" t="b" cm="1">
        <f t="array" ref="M1797">_xlfn.IFS($N1797&gt;=$B$4-$B$26,FALSE,AND($I1797&gt;0,$K1797&gt;=$B$5-$B$26),TRUE,AND($L1797,NOT($M1796)),FALSE,$M1796,TRUE,TRUE,FALSE)</f>
        <v>0</v>
      </c>
      <c r="N1797" s="3" cm="1">
        <f t="array" ref="N1797">_xlfn.IFS($M1796,$N1796+$B$26,NOT($M1796),0,TRUE,$M1796)</f>
        <v>0</v>
      </c>
      <c r="O1797" s="3" t="b" cm="1">
        <f t="array" ref="O1797">_xlfn.IFS($M1797,FALSE,AND($L1797,NOT($M1797),$R1797&lt;$B$6,$I1797&gt;0),TRUE,TRUE,FALSE)</f>
        <v>0</v>
      </c>
      <c r="P1797" s="3" cm="1">
        <f t="array" ref="P1797">_xlfn.IFS($P1796&gt;=$C$7-$B$26,0,$O1796,$P1796+$B$26,TRUE,0)</f>
        <v>0</v>
      </c>
      <c r="Q1797" s="3" t="b" cm="1">
        <f t="array" ref="Q1797">_xlfn.IFS(AND($L1797,NOT($M1797),NOT($O1797)),TRUE,$R1797&gt;=$B$6,FALSE,AND($L1797,NOT($M1797),$O1797,$P1797=0),TRUE,TRUE,FALSE)</f>
        <v>0</v>
      </c>
      <c r="R1797" s="3" cm="1">
        <f t="array" ref="R1797">_xlfn.IFS(AND($Q1796,$R1796&lt;$B$6),$R1796+1,AND(NOT($L1796),$R1796&gt;0),0,TRUE,$R1796)</f>
        <v>0</v>
      </c>
      <c r="S1797" s="1" cm="1">
        <f t="array" ref="S1797">_xlfn.IFS(AND(Q1796,I1796&gt;$B$8),S1796+$B$8,AND(Q1796,I1796&lt;=$B$8),S1796+I1796,TRUE,$S1796)</f>
        <v>77</v>
      </c>
      <c r="T1797" s="1">
        <f t="shared" si="110"/>
        <v>6930</v>
      </c>
      <c r="U1797" s="17">
        <f t="shared" si="111"/>
        <v>231.77257525083613</v>
      </c>
      <c r="V1797" s="47" cm="1">
        <f t="array" ref="V1797">_xlfn.IFS($B$6=1,S1797*$B$10,AND(R1796=0,R1797&gt;=1,I1797&gt;=$B$6*$B$8-1),V1796+$B$6*$B$10*$B$8,AND(R1796=0,R1797&gt;=1,I1797&lt;$B$6*$B$8-1),V1796+I1796*$B$10,TRUE,V1796)</f>
        <v>7700</v>
      </c>
      <c r="W1797" s="17">
        <f t="shared" ref="W1797:W1860" si="112">V1797/H1797</f>
        <v>257.52508361204013</v>
      </c>
    </row>
    <row r="1798" spans="7:23" x14ac:dyDescent="0.25">
      <c r="G1798" s="15">
        <v>1796</v>
      </c>
      <c r="H1798" s="1">
        <f t="shared" si="109"/>
        <v>29.916666666666668</v>
      </c>
      <c r="I1798" s="15" cm="1">
        <f t="array" ref="I1798">_xlfn.IFS(J1797&gt;=$C$13-$B$26,MINA(I1797+$B$13-S1798+S1797,$B$11),I1797=$B$11,MINA(I1797-S1798+S1797,$B$11),TRUE,MAXA(I1797-S1798+S1797,0))</f>
        <v>0</v>
      </c>
      <c r="J1798" s="1" cm="1">
        <f t="array" ref="J1798">_xlfn.IFS(J1797&gt;=$C$13-$B$26,0,I1797&lt;$B$11,J1797+$B$26,TRUE,0)</f>
        <v>1.3833333333333333</v>
      </c>
      <c r="K1798" s="3" cm="1">
        <f t="array" ref="K1798">_xlfn.IFS(AND(NOT($K1797=0),$L1797),0,NOT($L1797),$K1797+$B$26,TRUE,$K1797)</f>
        <v>1.1333333333333342</v>
      </c>
      <c r="L1798" s="3" t="b" cm="1">
        <f t="array" ref="L1798">_xlfn.IFS(AND($I1798&gt;0,$K1798&gt;=$C$5-$B$26),TRUE,$R1798&gt;=$B$6,FALSE,$I1798=0,FALSE,TRUE,$L1797)</f>
        <v>0</v>
      </c>
      <c r="M1798" s="3" t="b" cm="1">
        <f t="array" ref="M1798">_xlfn.IFS($N1798&gt;=$B$4-$B$26,FALSE,AND($I1798&gt;0,$K1798&gt;=$B$5-$B$26),TRUE,AND($L1798,NOT($M1797)),FALSE,$M1797,TRUE,TRUE,FALSE)</f>
        <v>0</v>
      </c>
      <c r="N1798" s="3" cm="1">
        <f t="array" ref="N1798">_xlfn.IFS($M1797,$N1797+$B$26,NOT($M1797),0,TRUE,$M1797)</f>
        <v>0</v>
      </c>
      <c r="O1798" s="3" t="b" cm="1">
        <f t="array" ref="O1798">_xlfn.IFS($M1798,FALSE,AND($L1798,NOT($M1798),$R1798&lt;$B$6,$I1798&gt;0),TRUE,TRUE,FALSE)</f>
        <v>0</v>
      </c>
      <c r="P1798" s="3" cm="1">
        <f t="array" ref="P1798">_xlfn.IFS($P1797&gt;=$C$7-$B$26,0,$O1797,$P1797+$B$26,TRUE,0)</f>
        <v>0</v>
      </c>
      <c r="Q1798" s="3" t="b" cm="1">
        <f t="array" ref="Q1798">_xlfn.IFS(AND($L1798,NOT($M1798),NOT($O1798)),TRUE,$R1798&gt;=$B$6,FALSE,AND($L1798,NOT($M1798),$O1798,$P1798=0),TRUE,TRUE,FALSE)</f>
        <v>0</v>
      </c>
      <c r="R1798" s="3" cm="1">
        <f t="array" ref="R1798">_xlfn.IFS(AND($Q1797,$R1797&lt;$B$6),$R1797+1,AND(NOT($L1797),$R1797&gt;0),0,TRUE,$R1797)</f>
        <v>0</v>
      </c>
      <c r="S1798" s="1" cm="1">
        <f t="array" ref="S1798">_xlfn.IFS(AND(Q1797,I1797&gt;$B$8),S1797+$B$8,AND(Q1797,I1797&lt;=$B$8),S1797+I1797,TRUE,$S1797)</f>
        <v>77</v>
      </c>
      <c r="T1798" s="1">
        <f t="shared" si="110"/>
        <v>6930</v>
      </c>
      <c r="U1798" s="17">
        <f t="shared" si="111"/>
        <v>231.64345403899719</v>
      </c>
      <c r="V1798" s="47" cm="1">
        <f t="array" ref="V1798">_xlfn.IFS($B$6=1,S1798*$B$10,AND(R1797=0,R1798&gt;=1,I1798&gt;=$B$6*$B$8-1),V1797+$B$6*$B$10*$B$8,AND(R1797=0,R1798&gt;=1,I1798&lt;$B$6*$B$8-1),V1797+I1797*$B$10,TRUE,V1797)</f>
        <v>7700</v>
      </c>
      <c r="W1798" s="17">
        <f t="shared" si="112"/>
        <v>257.38161559888579</v>
      </c>
    </row>
    <row r="1799" spans="7:23" x14ac:dyDescent="0.25">
      <c r="G1799" s="15">
        <v>1797</v>
      </c>
      <c r="H1799" s="1">
        <f t="shared" si="109"/>
        <v>29.933333333333334</v>
      </c>
      <c r="I1799" s="15" cm="1">
        <f t="array" ref="I1799">_xlfn.IFS(J1798&gt;=$C$13-$B$26,MINA(I1798+$B$13-S1799+S1798,$B$11),I1798=$B$11,MINA(I1798-S1799+S1798,$B$11),TRUE,MAXA(I1798-S1799+S1798,0))</f>
        <v>0</v>
      </c>
      <c r="J1799" s="1" cm="1">
        <f t="array" ref="J1799">_xlfn.IFS(J1798&gt;=$C$13-$B$26,0,I1798&lt;$B$11,J1798+$B$26,TRUE,0)</f>
        <v>1.4</v>
      </c>
      <c r="K1799" s="3" cm="1">
        <f t="array" ref="K1799">_xlfn.IFS(AND(NOT($K1798=0),$L1798),0,NOT($L1798),$K1798+$B$26,TRUE,$K1798)</f>
        <v>1.1500000000000008</v>
      </c>
      <c r="L1799" s="3" t="b" cm="1">
        <f t="array" ref="L1799">_xlfn.IFS(AND($I1799&gt;0,$K1799&gt;=$C$5-$B$26),TRUE,$R1799&gt;=$B$6,FALSE,$I1799=0,FALSE,TRUE,$L1798)</f>
        <v>0</v>
      </c>
      <c r="M1799" s="3" t="b" cm="1">
        <f t="array" ref="M1799">_xlfn.IFS($N1799&gt;=$B$4-$B$26,FALSE,AND($I1799&gt;0,$K1799&gt;=$B$5-$B$26),TRUE,AND($L1799,NOT($M1798)),FALSE,$M1798,TRUE,TRUE,FALSE)</f>
        <v>0</v>
      </c>
      <c r="N1799" s="3" cm="1">
        <f t="array" ref="N1799">_xlfn.IFS($M1798,$N1798+$B$26,NOT($M1798),0,TRUE,$M1798)</f>
        <v>0</v>
      </c>
      <c r="O1799" s="3" t="b" cm="1">
        <f t="array" ref="O1799">_xlfn.IFS($M1799,FALSE,AND($L1799,NOT($M1799),$R1799&lt;$B$6,$I1799&gt;0),TRUE,TRUE,FALSE)</f>
        <v>0</v>
      </c>
      <c r="P1799" s="3" cm="1">
        <f t="array" ref="P1799">_xlfn.IFS($P1798&gt;=$C$7-$B$26,0,$O1798,$P1798+$B$26,TRUE,0)</f>
        <v>0</v>
      </c>
      <c r="Q1799" s="3" t="b" cm="1">
        <f t="array" ref="Q1799">_xlfn.IFS(AND($L1799,NOT($M1799),NOT($O1799)),TRUE,$R1799&gt;=$B$6,FALSE,AND($L1799,NOT($M1799),$O1799,$P1799=0),TRUE,TRUE,FALSE)</f>
        <v>0</v>
      </c>
      <c r="R1799" s="3" cm="1">
        <f t="array" ref="R1799">_xlfn.IFS(AND($Q1798,$R1798&lt;$B$6),$R1798+1,AND(NOT($L1798),$R1798&gt;0),0,TRUE,$R1798)</f>
        <v>0</v>
      </c>
      <c r="S1799" s="1" cm="1">
        <f t="array" ref="S1799">_xlfn.IFS(AND(Q1798,I1798&gt;$B$8),S1798+$B$8,AND(Q1798,I1798&lt;=$B$8),S1798+I1798,TRUE,$S1798)</f>
        <v>77</v>
      </c>
      <c r="T1799" s="1">
        <f t="shared" si="110"/>
        <v>6930</v>
      </c>
      <c r="U1799" s="17">
        <f t="shared" si="111"/>
        <v>231.51447661469933</v>
      </c>
      <c r="V1799" s="47" cm="1">
        <f t="array" ref="V1799">_xlfn.IFS($B$6=1,S1799*$B$10,AND(R1798=0,R1799&gt;=1,I1799&gt;=$B$6*$B$8-1),V1798+$B$6*$B$10*$B$8,AND(R1798=0,R1799&gt;=1,I1799&lt;$B$6*$B$8-1),V1798+I1798*$B$10,TRUE,V1798)</f>
        <v>7700</v>
      </c>
      <c r="W1799" s="17">
        <f t="shared" si="112"/>
        <v>257.23830734966594</v>
      </c>
    </row>
    <row r="1800" spans="7:23" x14ac:dyDescent="0.25">
      <c r="G1800" s="15">
        <v>1798</v>
      </c>
      <c r="H1800" s="1">
        <f t="shared" si="109"/>
        <v>29.95</v>
      </c>
      <c r="I1800" s="15" cm="1">
        <f t="array" ref="I1800">_xlfn.IFS(J1799&gt;=$C$13-$B$26,MINA(I1799+$B$13-S1800+S1799,$B$11),I1799=$B$11,MINA(I1799-S1800+S1799,$B$11),TRUE,MAXA(I1799-S1800+S1799,0))</f>
        <v>0</v>
      </c>
      <c r="J1800" s="1" cm="1">
        <f t="array" ref="J1800">_xlfn.IFS(J1799&gt;=$C$13-$B$26,0,I1799&lt;$B$11,J1799+$B$26,TRUE,0)</f>
        <v>1.4166666666666665</v>
      </c>
      <c r="K1800" s="3" cm="1">
        <f t="array" ref="K1800">_xlfn.IFS(AND(NOT($K1799=0),$L1799),0,NOT($L1799),$K1799+$B$26,TRUE,$K1799)</f>
        <v>1.1666666666666674</v>
      </c>
      <c r="L1800" s="3" t="b" cm="1">
        <f t="array" ref="L1800">_xlfn.IFS(AND($I1800&gt;0,$K1800&gt;=$C$5-$B$26),TRUE,$R1800&gt;=$B$6,FALSE,$I1800=0,FALSE,TRUE,$L1799)</f>
        <v>0</v>
      </c>
      <c r="M1800" s="3" t="b" cm="1">
        <f t="array" ref="M1800">_xlfn.IFS($N1800&gt;=$B$4-$B$26,FALSE,AND($I1800&gt;0,$K1800&gt;=$B$5-$B$26),TRUE,AND($L1800,NOT($M1799)),FALSE,$M1799,TRUE,TRUE,FALSE)</f>
        <v>0</v>
      </c>
      <c r="N1800" s="3" cm="1">
        <f t="array" ref="N1800">_xlfn.IFS($M1799,$N1799+$B$26,NOT($M1799),0,TRUE,$M1799)</f>
        <v>0</v>
      </c>
      <c r="O1800" s="3" t="b" cm="1">
        <f t="array" ref="O1800">_xlfn.IFS($M1800,FALSE,AND($L1800,NOT($M1800),$R1800&lt;$B$6,$I1800&gt;0),TRUE,TRUE,FALSE)</f>
        <v>0</v>
      </c>
      <c r="P1800" s="3" cm="1">
        <f t="array" ref="P1800">_xlfn.IFS($P1799&gt;=$C$7-$B$26,0,$O1799,$P1799+$B$26,TRUE,0)</f>
        <v>0</v>
      </c>
      <c r="Q1800" s="3" t="b" cm="1">
        <f t="array" ref="Q1800">_xlfn.IFS(AND($L1800,NOT($M1800),NOT($O1800)),TRUE,$R1800&gt;=$B$6,FALSE,AND($L1800,NOT($M1800),$O1800,$P1800=0),TRUE,TRUE,FALSE)</f>
        <v>0</v>
      </c>
      <c r="R1800" s="3" cm="1">
        <f t="array" ref="R1800">_xlfn.IFS(AND($Q1799,$R1799&lt;$B$6),$R1799+1,AND(NOT($L1799),$R1799&gt;0),0,TRUE,$R1799)</f>
        <v>0</v>
      </c>
      <c r="S1800" s="1" cm="1">
        <f t="array" ref="S1800">_xlfn.IFS(AND(Q1799,I1799&gt;$B$8),S1799+$B$8,AND(Q1799,I1799&lt;=$B$8),S1799+I1799,TRUE,$S1799)</f>
        <v>77</v>
      </c>
      <c r="T1800" s="1">
        <f t="shared" si="110"/>
        <v>6930</v>
      </c>
      <c r="U1800" s="17">
        <f t="shared" si="111"/>
        <v>231.38564273789649</v>
      </c>
      <c r="V1800" s="47" cm="1">
        <f t="array" ref="V1800">_xlfn.IFS($B$6=1,S1800*$B$10,AND(R1799=0,R1800&gt;=1,I1800&gt;=$B$6*$B$8-1),V1799+$B$6*$B$10*$B$8,AND(R1799=0,R1800&gt;=1,I1800&lt;$B$6*$B$8-1),V1799+I1799*$B$10,TRUE,V1799)</f>
        <v>7700</v>
      </c>
      <c r="W1800" s="17">
        <f t="shared" si="112"/>
        <v>257.09515859766276</v>
      </c>
    </row>
    <row r="1801" spans="7:23" x14ac:dyDescent="0.25">
      <c r="G1801" s="15">
        <v>1799</v>
      </c>
      <c r="H1801" s="1">
        <f t="shared" si="109"/>
        <v>29.966666666666665</v>
      </c>
      <c r="I1801" s="15" cm="1">
        <f t="array" ref="I1801">_xlfn.IFS(J1800&gt;=$C$13-$B$26,MINA(I1800+$B$13-S1801+S1800,$B$11),I1800=$B$11,MINA(I1800-S1801+S1800,$B$11),TRUE,MAXA(I1800-S1801+S1800,0))</f>
        <v>0</v>
      </c>
      <c r="J1801" s="1" cm="1">
        <f t="array" ref="J1801">_xlfn.IFS(J1800&gt;=$C$13-$B$26,0,I1800&lt;$B$11,J1800+$B$26,TRUE,0)</f>
        <v>1.4333333333333331</v>
      </c>
      <c r="K1801" s="3" cm="1">
        <f t="array" ref="K1801">_xlfn.IFS(AND(NOT($K1800=0),$L1800),0,NOT($L1800),$K1800+$B$26,TRUE,$K1800)</f>
        <v>1.183333333333334</v>
      </c>
      <c r="L1801" s="3" t="b" cm="1">
        <f t="array" ref="L1801">_xlfn.IFS(AND($I1801&gt;0,$K1801&gt;=$C$5-$B$26),TRUE,$R1801&gt;=$B$6,FALSE,$I1801=0,FALSE,TRUE,$L1800)</f>
        <v>0</v>
      </c>
      <c r="M1801" s="3" t="b" cm="1">
        <f t="array" ref="M1801">_xlfn.IFS($N1801&gt;=$B$4-$B$26,FALSE,AND($I1801&gt;0,$K1801&gt;=$B$5-$B$26),TRUE,AND($L1801,NOT($M1800)),FALSE,$M1800,TRUE,TRUE,FALSE)</f>
        <v>0</v>
      </c>
      <c r="N1801" s="3" cm="1">
        <f t="array" ref="N1801">_xlfn.IFS($M1800,$N1800+$B$26,NOT($M1800),0,TRUE,$M1800)</f>
        <v>0</v>
      </c>
      <c r="O1801" s="3" t="b" cm="1">
        <f t="array" ref="O1801">_xlfn.IFS($M1801,FALSE,AND($L1801,NOT($M1801),$R1801&lt;$B$6,$I1801&gt;0),TRUE,TRUE,FALSE)</f>
        <v>0</v>
      </c>
      <c r="P1801" s="3" cm="1">
        <f t="array" ref="P1801">_xlfn.IFS($P1800&gt;=$C$7-$B$26,0,$O1800,$P1800+$B$26,TRUE,0)</f>
        <v>0</v>
      </c>
      <c r="Q1801" s="3" t="b" cm="1">
        <f t="array" ref="Q1801">_xlfn.IFS(AND($L1801,NOT($M1801),NOT($O1801)),TRUE,$R1801&gt;=$B$6,FALSE,AND($L1801,NOT($M1801),$O1801,$P1801=0),TRUE,TRUE,FALSE)</f>
        <v>0</v>
      </c>
      <c r="R1801" s="3" cm="1">
        <f t="array" ref="R1801">_xlfn.IFS(AND($Q1800,$R1800&lt;$B$6),$R1800+1,AND(NOT($L1800),$R1800&gt;0),0,TRUE,$R1800)</f>
        <v>0</v>
      </c>
      <c r="S1801" s="1" cm="1">
        <f t="array" ref="S1801">_xlfn.IFS(AND(Q1800,I1800&gt;$B$8),S1800+$B$8,AND(Q1800,I1800&lt;=$B$8),S1800+I1800,TRUE,$S1800)</f>
        <v>77</v>
      </c>
      <c r="T1801" s="1">
        <f t="shared" si="110"/>
        <v>6930</v>
      </c>
      <c r="U1801" s="17">
        <f t="shared" si="111"/>
        <v>231.25695216907675</v>
      </c>
      <c r="V1801" s="47" cm="1">
        <f t="array" ref="V1801">_xlfn.IFS($B$6=1,S1801*$B$10,AND(R1800=0,R1801&gt;=1,I1801&gt;=$B$6*$B$8-1),V1800+$B$6*$B$10*$B$8,AND(R1800=0,R1801&gt;=1,I1801&lt;$B$6*$B$8-1),V1800+I1800*$B$10,TRUE,V1800)</f>
        <v>7700</v>
      </c>
      <c r="W1801" s="17">
        <f t="shared" si="112"/>
        <v>256.95216907675194</v>
      </c>
    </row>
    <row r="1802" spans="7:23" x14ac:dyDescent="0.25">
      <c r="G1802" s="15">
        <v>1800</v>
      </c>
      <c r="H1802" s="1">
        <f t="shared" si="109"/>
        <v>29.983333333333334</v>
      </c>
      <c r="I1802" s="15" cm="1">
        <f t="array" ref="I1802">_xlfn.IFS(J1801&gt;=$C$13-$B$26,MINA(I1801+$B$13-S1802+S1801,$B$11),I1801=$B$11,MINA(I1801-S1802+S1801,$B$11),TRUE,MAXA(I1801-S1802+S1801,0))</f>
        <v>0</v>
      </c>
      <c r="J1802" s="1" cm="1">
        <f t="array" ref="J1802">_xlfn.IFS(J1801&gt;=$C$13-$B$26,0,I1801&lt;$B$11,J1801+$B$26,TRUE,0)</f>
        <v>1.4499999999999997</v>
      </c>
      <c r="K1802" s="3" cm="1">
        <f t="array" ref="K1802">_xlfn.IFS(AND(NOT($K1801=0),$L1801),0,NOT($L1801),$K1801+$B$26,TRUE,$K1801)</f>
        <v>1.2000000000000006</v>
      </c>
      <c r="L1802" s="3" t="b" cm="1">
        <f t="array" ref="L1802">_xlfn.IFS(AND($I1802&gt;0,$K1802&gt;=$C$5-$B$26),TRUE,$R1802&gt;=$B$6,FALSE,$I1802=0,FALSE,TRUE,$L1801)</f>
        <v>0</v>
      </c>
      <c r="M1802" s="3" t="b" cm="1">
        <f t="array" ref="M1802">_xlfn.IFS($N1802&gt;=$B$4-$B$26,FALSE,AND($I1802&gt;0,$K1802&gt;=$B$5-$B$26),TRUE,AND($L1802,NOT($M1801)),FALSE,$M1801,TRUE,TRUE,FALSE)</f>
        <v>0</v>
      </c>
      <c r="N1802" s="3" cm="1">
        <f t="array" ref="N1802">_xlfn.IFS($M1801,$N1801+$B$26,NOT($M1801),0,TRUE,$M1801)</f>
        <v>0</v>
      </c>
      <c r="O1802" s="3" t="b" cm="1">
        <f t="array" ref="O1802">_xlfn.IFS($M1802,FALSE,AND($L1802,NOT($M1802),$R1802&lt;$B$6,$I1802&gt;0),TRUE,TRUE,FALSE)</f>
        <v>0</v>
      </c>
      <c r="P1802" s="3" cm="1">
        <f t="array" ref="P1802">_xlfn.IFS($P1801&gt;=$C$7-$B$26,0,$O1801,$P1801+$B$26,TRUE,0)</f>
        <v>0</v>
      </c>
      <c r="Q1802" s="3" t="b" cm="1">
        <f t="array" ref="Q1802">_xlfn.IFS(AND($L1802,NOT($M1802),NOT($O1802)),TRUE,$R1802&gt;=$B$6,FALSE,AND($L1802,NOT($M1802),$O1802,$P1802=0),TRUE,TRUE,FALSE)</f>
        <v>0</v>
      </c>
      <c r="R1802" s="3" cm="1">
        <f t="array" ref="R1802">_xlfn.IFS(AND($Q1801,$R1801&lt;$B$6),$R1801+1,AND(NOT($L1801),$R1801&gt;0),0,TRUE,$R1801)</f>
        <v>0</v>
      </c>
      <c r="S1802" s="1" cm="1">
        <f t="array" ref="S1802">_xlfn.IFS(AND(Q1801,I1801&gt;$B$8),S1801+$B$8,AND(Q1801,I1801&lt;=$B$8),S1801+I1801,TRUE,$S1801)</f>
        <v>77</v>
      </c>
      <c r="T1802" s="1">
        <f t="shared" si="110"/>
        <v>6930</v>
      </c>
      <c r="U1802" s="17">
        <f t="shared" si="111"/>
        <v>231.1284046692607</v>
      </c>
      <c r="V1802" s="47" cm="1">
        <f t="array" ref="V1802">_xlfn.IFS($B$6=1,S1802*$B$10,AND(R1801=0,R1802&gt;=1,I1802&gt;=$B$6*$B$8-1),V1801+$B$6*$B$10*$B$8,AND(R1801=0,R1802&gt;=1,I1802&lt;$B$6*$B$8-1),V1801+I1801*$B$10,TRUE,V1801)</f>
        <v>7700</v>
      </c>
      <c r="W1802" s="17">
        <f t="shared" si="112"/>
        <v>256.80933852140078</v>
      </c>
    </row>
    <row r="1803" spans="7:23" x14ac:dyDescent="0.25">
      <c r="G1803" s="15">
        <v>1801</v>
      </c>
      <c r="H1803" s="1">
        <f t="shared" si="109"/>
        <v>30</v>
      </c>
      <c r="I1803" s="15" cm="1">
        <f t="array" ref="I1803">_xlfn.IFS(J1802&gt;=$C$13-$B$26,MINA(I1802+$B$13-S1803+S1802,$B$11),I1802=$B$11,MINA(I1802-S1803+S1802,$B$11),TRUE,MAXA(I1802-S1803+S1802,0))</f>
        <v>0</v>
      </c>
      <c r="J1803" s="1" cm="1">
        <f t="array" ref="J1803">_xlfn.IFS(J1802&gt;=$C$13-$B$26,0,I1802&lt;$B$11,J1802+$B$26,TRUE,0)</f>
        <v>1.4666666666666663</v>
      </c>
      <c r="K1803" s="3" cm="1">
        <f t="array" ref="K1803">_xlfn.IFS(AND(NOT($K1802=0),$L1802),0,NOT($L1802),$K1802+$B$26,TRUE,$K1802)</f>
        <v>1.2166666666666672</v>
      </c>
      <c r="L1803" s="3" t="b" cm="1">
        <f t="array" ref="L1803">_xlfn.IFS(AND($I1803&gt;0,$K1803&gt;=$C$5-$B$26),TRUE,$R1803&gt;=$B$6,FALSE,$I1803=0,FALSE,TRUE,$L1802)</f>
        <v>0</v>
      </c>
      <c r="M1803" s="3" t="b" cm="1">
        <f t="array" ref="M1803">_xlfn.IFS($N1803&gt;=$B$4-$B$26,FALSE,AND($I1803&gt;0,$K1803&gt;=$B$5-$B$26),TRUE,AND($L1803,NOT($M1802)),FALSE,$M1802,TRUE,TRUE,FALSE)</f>
        <v>0</v>
      </c>
      <c r="N1803" s="3" cm="1">
        <f t="array" ref="N1803">_xlfn.IFS($M1802,$N1802+$B$26,NOT($M1802),0,TRUE,$M1802)</f>
        <v>0</v>
      </c>
      <c r="O1803" s="3" t="b" cm="1">
        <f t="array" ref="O1803">_xlfn.IFS($M1803,FALSE,AND($L1803,NOT($M1803),$R1803&lt;$B$6,$I1803&gt;0),TRUE,TRUE,FALSE)</f>
        <v>0</v>
      </c>
      <c r="P1803" s="3" cm="1">
        <f t="array" ref="P1803">_xlfn.IFS($P1802&gt;=$C$7-$B$26,0,$O1802,$P1802+$B$26,TRUE,0)</f>
        <v>0</v>
      </c>
      <c r="Q1803" s="3" t="b" cm="1">
        <f t="array" ref="Q1803">_xlfn.IFS(AND($L1803,NOT($M1803),NOT($O1803)),TRUE,$R1803&gt;=$B$6,FALSE,AND($L1803,NOT($M1803),$O1803,$P1803=0),TRUE,TRUE,FALSE)</f>
        <v>0</v>
      </c>
      <c r="R1803" s="3" cm="1">
        <f t="array" ref="R1803">_xlfn.IFS(AND($Q1802,$R1802&lt;$B$6),$R1802+1,AND(NOT($L1802),$R1802&gt;0),0,TRUE,$R1802)</f>
        <v>0</v>
      </c>
      <c r="S1803" s="1" cm="1">
        <f t="array" ref="S1803">_xlfn.IFS(AND(Q1802,I1802&gt;$B$8),S1802+$B$8,AND(Q1802,I1802&lt;=$B$8),S1802+I1802,TRUE,$S1802)</f>
        <v>77</v>
      </c>
      <c r="T1803" s="1">
        <f t="shared" si="110"/>
        <v>6930</v>
      </c>
      <c r="U1803" s="17">
        <f t="shared" si="111"/>
        <v>231</v>
      </c>
      <c r="V1803" s="47" cm="1">
        <f t="array" ref="V1803">_xlfn.IFS($B$6=1,S1803*$B$10,AND(R1802=0,R1803&gt;=1,I1803&gt;=$B$6*$B$8-1),V1802+$B$6*$B$10*$B$8,AND(R1802=0,R1803&gt;=1,I1803&lt;$B$6*$B$8-1),V1802+I1802*$B$10,TRUE,V1802)</f>
        <v>7700</v>
      </c>
      <c r="W1803" s="17">
        <f t="shared" si="112"/>
        <v>256.66666666666669</v>
      </c>
    </row>
    <row r="1804" spans="7:23" x14ac:dyDescent="0.25">
      <c r="G1804" s="15">
        <v>1802</v>
      </c>
      <c r="H1804" s="1">
        <f t="shared" si="109"/>
        <v>30.016666666666666</v>
      </c>
      <c r="I1804" s="15" cm="1">
        <f t="array" ref="I1804">_xlfn.IFS(J1803&gt;=$C$13-$B$26,MINA(I1803+$B$13-S1804+S1803,$B$11),I1803=$B$11,MINA(I1803-S1804+S1803,$B$11),TRUE,MAXA(I1803-S1804+S1803,0))</f>
        <v>0</v>
      </c>
      <c r="J1804" s="1" cm="1">
        <f t="array" ref="J1804">_xlfn.IFS(J1803&gt;=$C$13-$B$26,0,I1803&lt;$B$11,J1803+$B$26,TRUE,0)</f>
        <v>1.4833333333333329</v>
      </c>
      <c r="K1804" s="3" cm="1">
        <f t="array" ref="K1804">_xlfn.IFS(AND(NOT($K1803=0),$L1803),0,NOT($L1803),$K1803+$B$26,TRUE,$K1803)</f>
        <v>1.2333333333333338</v>
      </c>
      <c r="L1804" s="3" t="b" cm="1">
        <f t="array" ref="L1804">_xlfn.IFS(AND($I1804&gt;0,$K1804&gt;=$C$5-$B$26),TRUE,$R1804&gt;=$B$6,FALSE,$I1804=0,FALSE,TRUE,$L1803)</f>
        <v>0</v>
      </c>
      <c r="M1804" s="3" t="b" cm="1">
        <f t="array" ref="M1804">_xlfn.IFS($N1804&gt;=$B$4-$B$26,FALSE,AND($I1804&gt;0,$K1804&gt;=$B$5-$B$26),TRUE,AND($L1804,NOT($M1803)),FALSE,$M1803,TRUE,TRUE,FALSE)</f>
        <v>0</v>
      </c>
      <c r="N1804" s="3" cm="1">
        <f t="array" ref="N1804">_xlfn.IFS($M1803,$N1803+$B$26,NOT($M1803),0,TRUE,$M1803)</f>
        <v>0</v>
      </c>
      <c r="O1804" s="3" t="b" cm="1">
        <f t="array" ref="O1804">_xlfn.IFS($M1804,FALSE,AND($L1804,NOT($M1804),$R1804&lt;$B$6,$I1804&gt;0),TRUE,TRUE,FALSE)</f>
        <v>0</v>
      </c>
      <c r="P1804" s="3" cm="1">
        <f t="array" ref="P1804">_xlfn.IFS($P1803&gt;=$C$7-$B$26,0,$O1803,$P1803+$B$26,TRUE,0)</f>
        <v>0</v>
      </c>
      <c r="Q1804" s="3" t="b" cm="1">
        <f t="array" ref="Q1804">_xlfn.IFS(AND($L1804,NOT($M1804),NOT($O1804)),TRUE,$R1804&gt;=$B$6,FALSE,AND($L1804,NOT($M1804),$O1804,$P1804=0),TRUE,TRUE,FALSE)</f>
        <v>0</v>
      </c>
      <c r="R1804" s="3" cm="1">
        <f t="array" ref="R1804">_xlfn.IFS(AND($Q1803,$R1803&lt;$B$6),$R1803+1,AND(NOT($L1803),$R1803&gt;0),0,TRUE,$R1803)</f>
        <v>0</v>
      </c>
      <c r="S1804" s="1" cm="1">
        <f t="array" ref="S1804">_xlfn.IFS(AND(Q1803,I1803&gt;$B$8),S1803+$B$8,AND(Q1803,I1803&lt;=$B$8),S1803+I1803,TRUE,$S1803)</f>
        <v>77</v>
      </c>
      <c r="T1804" s="1">
        <f t="shared" si="110"/>
        <v>6930</v>
      </c>
      <c r="U1804" s="17">
        <f t="shared" si="111"/>
        <v>230.87173792337592</v>
      </c>
      <c r="V1804" s="47" cm="1">
        <f t="array" ref="V1804">_xlfn.IFS($B$6=1,S1804*$B$10,AND(R1803=0,R1804&gt;=1,I1804&gt;=$B$6*$B$8-1),V1803+$B$6*$B$10*$B$8,AND(R1803=0,R1804&gt;=1,I1804&lt;$B$6*$B$8-1),V1803+I1803*$B$10,TRUE,V1803)</f>
        <v>7700</v>
      </c>
      <c r="W1804" s="17">
        <f t="shared" si="112"/>
        <v>256.52415324819543</v>
      </c>
    </row>
    <row r="1805" spans="7:23" x14ac:dyDescent="0.25">
      <c r="G1805" s="15">
        <v>1803</v>
      </c>
      <c r="H1805" s="1">
        <f t="shared" si="109"/>
        <v>30.033333333333331</v>
      </c>
      <c r="I1805" s="15" cm="1">
        <f t="array" ref="I1805">_xlfn.IFS(J1804&gt;=$C$13-$B$26,MINA(I1804+$B$13-S1805+S1804,$B$11),I1804=$B$11,MINA(I1804-S1805+S1804,$B$11),TRUE,MAXA(I1804-S1805+S1804,0))</f>
        <v>3</v>
      </c>
      <c r="J1805" s="1" cm="1">
        <f t="array" ref="J1805">_xlfn.IFS(J1804&gt;=$C$13-$B$26,0,I1804&lt;$B$11,J1804+$B$26,TRUE,0)</f>
        <v>0</v>
      </c>
      <c r="K1805" s="3" cm="1">
        <f t="array" ref="K1805">_xlfn.IFS(AND(NOT($K1804=0),$L1804),0,NOT($L1804),$K1804+$B$26,TRUE,$K1804)</f>
        <v>1.2500000000000004</v>
      </c>
      <c r="L1805" s="3" t="b" cm="1">
        <f t="array" ref="L1805">_xlfn.IFS(AND($I1805&gt;0,$K1805&gt;=$C$5-$B$26),TRUE,$R1805&gt;=$B$6,FALSE,$I1805=0,FALSE,TRUE,$L1804)</f>
        <v>1</v>
      </c>
      <c r="M1805" s="3" t="b" cm="1">
        <f t="array" ref="M1805">_xlfn.IFS($N1805&gt;=$B$4-$B$26,FALSE,AND($I1805&gt;0,$K1805&gt;=$B$5-$B$26),TRUE,AND($L1805,NOT($M1804)),FALSE,$M1804,TRUE,TRUE,FALSE)</f>
        <v>1</v>
      </c>
      <c r="N1805" s="3" cm="1">
        <f t="array" ref="N1805">_xlfn.IFS($M1804,$N1804+$B$26,NOT($M1804),0,TRUE,$M1804)</f>
        <v>0</v>
      </c>
      <c r="O1805" s="3" t="b" cm="1">
        <f t="array" ref="O1805">_xlfn.IFS($M1805,FALSE,AND($L1805,NOT($M1805),$R1805&lt;$B$6,$I1805&gt;0),TRUE,TRUE,FALSE)</f>
        <v>0</v>
      </c>
      <c r="P1805" s="3" cm="1">
        <f t="array" ref="P1805">_xlfn.IFS($P1804&gt;=$C$7-$B$26,0,$O1804,$P1804+$B$26,TRUE,0)</f>
        <v>0</v>
      </c>
      <c r="Q1805" s="3" t="b" cm="1">
        <f t="array" ref="Q1805">_xlfn.IFS(AND($L1805,NOT($M1805),NOT($O1805)),TRUE,$R1805&gt;=$B$6,FALSE,AND($L1805,NOT($M1805),$O1805,$P1805=0),TRUE,TRUE,FALSE)</f>
        <v>0</v>
      </c>
      <c r="R1805" s="3" cm="1">
        <f t="array" ref="R1805">_xlfn.IFS(AND($Q1804,$R1804&lt;$B$6),$R1804+1,AND(NOT($L1804),$R1804&gt;0),0,TRUE,$R1804)</f>
        <v>0</v>
      </c>
      <c r="S1805" s="1" cm="1">
        <f t="array" ref="S1805">_xlfn.IFS(AND(Q1804,I1804&gt;$B$8),S1804+$B$8,AND(Q1804,I1804&lt;=$B$8),S1804+I1804,TRUE,$S1804)</f>
        <v>77</v>
      </c>
      <c r="T1805" s="1">
        <f t="shared" si="110"/>
        <v>6930</v>
      </c>
      <c r="U1805" s="17">
        <f t="shared" si="111"/>
        <v>230.7436182019978</v>
      </c>
      <c r="V1805" s="47" cm="1">
        <f t="array" ref="V1805">_xlfn.IFS($B$6=1,S1805*$B$10,AND(R1804=0,R1805&gt;=1,I1805&gt;=$B$6*$B$8-1),V1804+$B$6*$B$10*$B$8,AND(R1804=0,R1805&gt;=1,I1805&lt;$B$6*$B$8-1),V1804+I1804*$B$10,TRUE,V1804)</f>
        <v>7700</v>
      </c>
      <c r="W1805" s="17">
        <f t="shared" si="112"/>
        <v>256.3817980022198</v>
      </c>
    </row>
    <row r="1806" spans="7:23" x14ac:dyDescent="0.25">
      <c r="G1806" s="15">
        <v>1804</v>
      </c>
      <c r="H1806" s="1">
        <f t="shared" si="109"/>
        <v>30.05</v>
      </c>
      <c r="I1806" s="15" cm="1">
        <f t="array" ref="I1806">_xlfn.IFS(J1805&gt;=$C$13-$B$26,MINA(I1805+$B$13-S1806+S1805,$B$11),I1805=$B$11,MINA(I1805-S1806+S1805,$B$11),TRUE,MAXA(I1805-S1806+S1805,0))</f>
        <v>3</v>
      </c>
      <c r="J1806" s="1" cm="1">
        <f t="array" ref="J1806">_xlfn.IFS(J1805&gt;=$C$13-$B$26,0,I1805&lt;$B$11,J1805+$B$26,TRUE,0)</f>
        <v>1.6666666666666666E-2</v>
      </c>
      <c r="K1806" s="3" cm="1">
        <f t="array" ref="K1806">_xlfn.IFS(AND(NOT($K1805=0),$L1805),0,NOT($L1805),$K1805+$B$26,TRUE,$K1805)</f>
        <v>0</v>
      </c>
      <c r="L1806" s="3" t="b" cm="1">
        <f t="array" ref="L1806">_xlfn.IFS(AND($I1806&gt;0,$K1806&gt;=$C$5-$B$26),TRUE,$R1806&gt;=$B$6,FALSE,$I1806=0,FALSE,TRUE,$L1805)</f>
        <v>1</v>
      </c>
      <c r="M1806" s="3" t="b" cm="1">
        <f t="array" ref="M1806">_xlfn.IFS($N1806&gt;=$B$4-$B$26,FALSE,AND($I1806&gt;0,$K1806&gt;=$B$5-$B$26),TRUE,AND($L1806,NOT($M1805)),FALSE,$M1805,TRUE,TRUE,FALSE)</f>
        <v>1</v>
      </c>
      <c r="N1806" s="3" cm="1">
        <f t="array" ref="N1806">_xlfn.IFS($M1805,$N1805+$B$26,NOT($M1805),0,TRUE,$M1805)</f>
        <v>1.6666666666666666E-2</v>
      </c>
      <c r="O1806" s="3" t="b" cm="1">
        <f t="array" ref="O1806">_xlfn.IFS($M1806,FALSE,AND($L1806,NOT($M1806),$R1806&lt;$B$6,$I1806&gt;0),TRUE,TRUE,FALSE)</f>
        <v>0</v>
      </c>
      <c r="P1806" s="3" cm="1">
        <f t="array" ref="P1806">_xlfn.IFS($P1805&gt;=$C$7-$B$26,0,$O1805,$P1805+$B$26,TRUE,0)</f>
        <v>0</v>
      </c>
      <c r="Q1806" s="3" t="b" cm="1">
        <f t="array" ref="Q1806">_xlfn.IFS(AND($L1806,NOT($M1806),NOT($O1806)),TRUE,$R1806&gt;=$B$6,FALSE,AND($L1806,NOT($M1806),$O1806,$P1806=0),TRUE,TRUE,FALSE)</f>
        <v>0</v>
      </c>
      <c r="R1806" s="3" cm="1">
        <f t="array" ref="R1806">_xlfn.IFS(AND($Q1805,$R1805&lt;$B$6),$R1805+1,AND(NOT($L1805),$R1805&gt;0),0,TRUE,$R1805)</f>
        <v>0</v>
      </c>
      <c r="S1806" s="1" cm="1">
        <f t="array" ref="S1806">_xlfn.IFS(AND(Q1805,I1805&gt;$B$8),S1805+$B$8,AND(Q1805,I1805&lt;=$B$8),S1805+I1805,TRUE,$S1805)</f>
        <v>77</v>
      </c>
      <c r="T1806" s="1">
        <f t="shared" si="110"/>
        <v>6930</v>
      </c>
      <c r="U1806" s="17">
        <f t="shared" si="111"/>
        <v>230.61564059900167</v>
      </c>
      <c r="V1806" s="47" cm="1">
        <f t="array" ref="V1806">_xlfn.IFS($B$6=1,S1806*$B$10,AND(R1805=0,R1806&gt;=1,I1806&gt;=$B$6*$B$8-1),V1805+$B$6*$B$10*$B$8,AND(R1805=0,R1806&gt;=1,I1806&lt;$B$6*$B$8-1),V1805+I1805*$B$10,TRUE,V1805)</f>
        <v>7700</v>
      </c>
      <c r="W1806" s="17">
        <f t="shared" si="112"/>
        <v>256.23960066555742</v>
      </c>
    </row>
    <row r="1807" spans="7:23" x14ac:dyDescent="0.25">
      <c r="G1807" s="15">
        <v>1805</v>
      </c>
      <c r="H1807" s="1">
        <f t="shared" si="109"/>
        <v>30.066666666666666</v>
      </c>
      <c r="I1807" s="15" cm="1">
        <f t="array" ref="I1807">_xlfn.IFS(J1806&gt;=$C$13-$B$26,MINA(I1806+$B$13-S1807+S1806,$B$11),I1806=$B$11,MINA(I1806-S1807+S1806,$B$11),TRUE,MAXA(I1806-S1807+S1806,0))</f>
        <v>3</v>
      </c>
      <c r="J1807" s="1" cm="1">
        <f t="array" ref="J1807">_xlfn.IFS(J1806&gt;=$C$13-$B$26,0,I1806&lt;$B$11,J1806+$B$26,TRUE,0)</f>
        <v>3.3333333333333333E-2</v>
      </c>
      <c r="K1807" s="3" cm="1">
        <f t="array" ref="K1807">_xlfn.IFS(AND(NOT($K1806=0),$L1806),0,NOT($L1806),$K1806+$B$26,TRUE,$K1806)</f>
        <v>0</v>
      </c>
      <c r="L1807" s="3" t="b" cm="1">
        <f t="array" ref="L1807">_xlfn.IFS(AND($I1807&gt;0,$K1807&gt;=$C$5-$B$26),TRUE,$R1807&gt;=$B$6,FALSE,$I1807=0,FALSE,TRUE,$L1806)</f>
        <v>1</v>
      </c>
      <c r="M1807" s="3" t="b" cm="1">
        <f t="array" ref="M1807">_xlfn.IFS($N1807&gt;=$B$4-$B$26,FALSE,AND($I1807&gt;0,$K1807&gt;=$B$5-$B$26),TRUE,AND($L1807,NOT($M1806)),FALSE,$M1806,TRUE,TRUE,FALSE)</f>
        <v>0</v>
      </c>
      <c r="N1807" s="3" cm="1">
        <f t="array" ref="N1807">_xlfn.IFS($M1806,$N1806+$B$26,NOT($M1806),0,TRUE,$M1806)</f>
        <v>3.3333333333333333E-2</v>
      </c>
      <c r="O1807" s="3" t="b" cm="1">
        <f t="array" ref="O1807">_xlfn.IFS($M1807,FALSE,AND($L1807,NOT($M1807),$R1807&lt;$B$6,$I1807&gt;0),TRUE,TRUE,FALSE)</f>
        <v>1</v>
      </c>
      <c r="P1807" s="3" cm="1">
        <f t="array" ref="P1807">_xlfn.IFS($P1806&gt;=$C$7-$B$26,0,$O1806,$P1806+$B$26,TRUE,0)</f>
        <v>0</v>
      </c>
      <c r="Q1807" s="3" t="b" cm="1">
        <f t="array" ref="Q1807">_xlfn.IFS(AND($L1807,NOT($M1807),NOT($O1807)),TRUE,$R1807&gt;=$B$6,FALSE,AND($L1807,NOT($M1807),$O1807,$P1807=0),TRUE,TRUE,FALSE)</f>
        <v>1</v>
      </c>
      <c r="R1807" s="3" cm="1">
        <f t="array" ref="R1807">_xlfn.IFS(AND($Q1806,$R1806&lt;$B$6),$R1806+1,AND(NOT($L1806),$R1806&gt;0),0,TRUE,$R1806)</f>
        <v>0</v>
      </c>
      <c r="S1807" s="1" cm="1">
        <f t="array" ref="S1807">_xlfn.IFS(AND(Q1806,I1806&gt;$B$8),S1806+$B$8,AND(Q1806,I1806&lt;=$B$8),S1806+I1806,TRUE,$S1806)</f>
        <v>77</v>
      </c>
      <c r="T1807" s="1">
        <f t="shared" si="110"/>
        <v>6930</v>
      </c>
      <c r="U1807" s="17">
        <f t="shared" si="111"/>
        <v>230.48780487804879</v>
      </c>
      <c r="V1807" s="47" cm="1">
        <f t="array" ref="V1807">_xlfn.IFS($B$6=1,S1807*$B$10,AND(R1806=0,R1807&gt;=1,I1807&gt;=$B$6*$B$8-1),V1806+$B$6*$B$10*$B$8,AND(R1806=0,R1807&gt;=1,I1807&lt;$B$6*$B$8-1),V1806+I1806*$B$10,TRUE,V1806)</f>
        <v>7700</v>
      </c>
      <c r="W1807" s="17">
        <f t="shared" si="112"/>
        <v>256.09756097560978</v>
      </c>
    </row>
    <row r="1808" spans="7:23" x14ac:dyDescent="0.25">
      <c r="G1808" s="15">
        <v>1806</v>
      </c>
      <c r="H1808" s="1">
        <f t="shared" si="109"/>
        <v>30.083333333333332</v>
      </c>
      <c r="I1808" s="15" cm="1">
        <f t="array" ref="I1808">_xlfn.IFS(J1807&gt;=$C$13-$B$26,MINA(I1807+$B$13-S1808+S1807,$B$11),I1807=$B$11,MINA(I1807-S1808+S1807,$B$11),TRUE,MAXA(I1807-S1808+S1807,0))</f>
        <v>2</v>
      </c>
      <c r="J1808" s="1" cm="1">
        <f t="array" ref="J1808">_xlfn.IFS(J1807&gt;=$C$13-$B$26,0,I1807&lt;$B$11,J1807+$B$26,TRUE,0)</f>
        <v>0.05</v>
      </c>
      <c r="K1808" s="3" cm="1">
        <f t="array" ref="K1808">_xlfn.IFS(AND(NOT($K1807=0),$L1807),0,NOT($L1807),$K1807+$B$26,TRUE,$K1807)</f>
        <v>0</v>
      </c>
      <c r="L1808" s="3" t="b" cm="1">
        <f t="array" ref="L1808">_xlfn.IFS(AND($I1808&gt;0,$K1808&gt;=$C$5-$B$26),TRUE,$R1808&gt;=$B$6,FALSE,$I1808=0,FALSE,TRUE,$L1807)</f>
        <v>1</v>
      </c>
      <c r="M1808" s="3" t="b" cm="1">
        <f t="array" ref="M1808">_xlfn.IFS($N1808&gt;=$B$4-$B$26,FALSE,AND($I1808&gt;0,$K1808&gt;=$B$5-$B$26),TRUE,AND($L1808,NOT($M1807)),FALSE,$M1807,TRUE,TRUE,FALSE)</f>
        <v>0</v>
      </c>
      <c r="N1808" s="3" cm="1">
        <f t="array" ref="N1808">_xlfn.IFS($M1807,$N1807+$B$26,NOT($M1807),0,TRUE,$M1807)</f>
        <v>0</v>
      </c>
      <c r="O1808" s="3" t="b" cm="1">
        <f t="array" ref="O1808">_xlfn.IFS($M1808,FALSE,AND($L1808,NOT($M1808),$R1808&lt;$B$6,$I1808&gt;0),TRUE,TRUE,FALSE)</f>
        <v>1</v>
      </c>
      <c r="P1808" s="3" cm="1">
        <f t="array" ref="P1808">_xlfn.IFS($P1807&gt;=$C$7-$B$26,0,$O1807,$P1807+$B$26,TRUE,0)</f>
        <v>1.6666666666666666E-2</v>
      </c>
      <c r="Q1808" s="3" t="b" cm="1">
        <f t="array" ref="Q1808">_xlfn.IFS(AND($L1808,NOT($M1808),NOT($O1808)),TRUE,$R1808&gt;=$B$6,FALSE,AND($L1808,NOT($M1808),$O1808,$P1808=0),TRUE,TRUE,FALSE)</f>
        <v>0</v>
      </c>
      <c r="R1808" s="3" cm="1">
        <f t="array" ref="R1808">_xlfn.IFS(AND($Q1807,$R1807&lt;$B$6),$R1807+1,AND(NOT($L1807),$R1807&gt;0),0,TRUE,$R1807)</f>
        <v>1</v>
      </c>
      <c r="S1808" s="1" cm="1">
        <f t="array" ref="S1808">_xlfn.IFS(AND(Q1807,I1807&gt;$B$8),S1807+$B$8,AND(Q1807,I1807&lt;=$B$8),S1807+I1807,TRUE,$S1807)</f>
        <v>78</v>
      </c>
      <c r="T1808" s="1">
        <f t="shared" si="110"/>
        <v>7020</v>
      </c>
      <c r="U1808" s="17">
        <f t="shared" si="111"/>
        <v>233.35180055401662</v>
      </c>
      <c r="V1808" s="47" cm="1">
        <f t="array" ref="V1808">_xlfn.IFS($B$6=1,S1808*$B$10,AND(R1807=0,R1808&gt;=1,I1808&gt;=$B$6*$B$8-1),V1807+$B$6*$B$10*$B$8,AND(R1807=0,R1808&gt;=1,I1808&lt;$B$6*$B$8-1),V1807+I1807*$B$10,TRUE,V1807)</f>
        <v>8000</v>
      </c>
      <c r="W1808" s="17">
        <f t="shared" si="112"/>
        <v>265.9279778393352</v>
      </c>
    </row>
    <row r="1809" spans="7:23" x14ac:dyDescent="0.25">
      <c r="G1809" s="15">
        <v>1807</v>
      </c>
      <c r="H1809" s="1">
        <f t="shared" si="109"/>
        <v>30.099999999999998</v>
      </c>
      <c r="I1809" s="15" cm="1">
        <f t="array" ref="I1809">_xlfn.IFS(J1808&gt;=$C$13-$B$26,MINA(I1808+$B$13-S1809+S1808,$B$11),I1808=$B$11,MINA(I1808-S1809+S1808,$B$11),TRUE,MAXA(I1808-S1809+S1808,0))</f>
        <v>2</v>
      </c>
      <c r="J1809" s="1" cm="1">
        <f t="array" ref="J1809">_xlfn.IFS(J1808&gt;=$C$13-$B$26,0,I1808&lt;$B$11,J1808+$B$26,TRUE,0)</f>
        <v>6.6666666666666666E-2</v>
      </c>
      <c r="K1809" s="3" cm="1">
        <f t="array" ref="K1809">_xlfn.IFS(AND(NOT($K1808=0),$L1808),0,NOT($L1808),$K1808+$B$26,TRUE,$K1808)</f>
        <v>0</v>
      </c>
      <c r="L1809" s="3" t="b" cm="1">
        <f t="array" ref="L1809">_xlfn.IFS(AND($I1809&gt;0,$K1809&gt;=$C$5-$B$26),TRUE,$R1809&gt;=$B$6,FALSE,$I1809=0,FALSE,TRUE,$L1808)</f>
        <v>1</v>
      </c>
      <c r="M1809" s="3" t="b" cm="1">
        <f t="array" ref="M1809">_xlfn.IFS($N1809&gt;=$B$4-$B$26,FALSE,AND($I1809&gt;0,$K1809&gt;=$B$5-$B$26),TRUE,AND($L1809,NOT($M1808)),FALSE,$M1808,TRUE,TRUE,FALSE)</f>
        <v>0</v>
      </c>
      <c r="N1809" s="3" cm="1">
        <f t="array" ref="N1809">_xlfn.IFS($M1808,$N1808+$B$26,NOT($M1808),0,TRUE,$M1808)</f>
        <v>0</v>
      </c>
      <c r="O1809" s="3" t="b" cm="1">
        <f t="array" ref="O1809">_xlfn.IFS($M1809,FALSE,AND($L1809,NOT($M1809),$R1809&lt;$B$6,$I1809&gt;0),TRUE,TRUE,FALSE)</f>
        <v>1</v>
      </c>
      <c r="P1809" s="3" cm="1">
        <f t="array" ref="P1809">_xlfn.IFS($P1808&gt;=$C$7-$B$26,0,$O1808,$P1808+$B$26,TRUE,0)</f>
        <v>3.3333333333333333E-2</v>
      </c>
      <c r="Q1809" s="3" t="b" cm="1">
        <f t="array" ref="Q1809">_xlfn.IFS(AND($L1809,NOT($M1809),NOT($O1809)),TRUE,$R1809&gt;=$B$6,FALSE,AND($L1809,NOT($M1809),$O1809,$P1809=0),TRUE,TRUE,FALSE)</f>
        <v>0</v>
      </c>
      <c r="R1809" s="3" cm="1">
        <f t="array" ref="R1809">_xlfn.IFS(AND($Q1808,$R1808&lt;$B$6),$R1808+1,AND(NOT($L1808),$R1808&gt;0),0,TRUE,$R1808)</f>
        <v>1</v>
      </c>
      <c r="S1809" s="1" cm="1">
        <f t="array" ref="S1809">_xlfn.IFS(AND(Q1808,I1808&gt;$B$8),S1808+$B$8,AND(Q1808,I1808&lt;=$B$8),S1808+I1808,TRUE,$S1808)</f>
        <v>78</v>
      </c>
      <c r="T1809" s="1">
        <f t="shared" si="110"/>
        <v>7020</v>
      </c>
      <c r="U1809" s="17">
        <f t="shared" si="111"/>
        <v>233.22259136212625</v>
      </c>
      <c r="V1809" s="47" cm="1">
        <f t="array" ref="V1809">_xlfn.IFS($B$6=1,S1809*$B$10,AND(R1808=0,R1809&gt;=1,I1809&gt;=$B$6*$B$8-1),V1808+$B$6*$B$10*$B$8,AND(R1808=0,R1809&gt;=1,I1809&lt;$B$6*$B$8-1),V1808+I1808*$B$10,TRUE,V1808)</f>
        <v>8000</v>
      </c>
      <c r="W1809" s="17">
        <f t="shared" si="112"/>
        <v>265.78073089700996</v>
      </c>
    </row>
    <row r="1810" spans="7:23" x14ac:dyDescent="0.25">
      <c r="G1810" s="15">
        <v>1808</v>
      </c>
      <c r="H1810" s="1">
        <f t="shared" si="109"/>
        <v>30.116666666666667</v>
      </c>
      <c r="I1810" s="15" cm="1">
        <f t="array" ref="I1810">_xlfn.IFS(J1809&gt;=$C$13-$B$26,MINA(I1809+$B$13-S1810+S1809,$B$11),I1809=$B$11,MINA(I1809-S1810+S1809,$B$11),TRUE,MAXA(I1809-S1810+S1809,0))</f>
        <v>2</v>
      </c>
      <c r="J1810" s="1" cm="1">
        <f t="array" ref="J1810">_xlfn.IFS(J1809&gt;=$C$13-$B$26,0,I1809&lt;$B$11,J1809+$B$26,TRUE,0)</f>
        <v>8.3333333333333329E-2</v>
      </c>
      <c r="K1810" s="3" cm="1">
        <f t="array" ref="K1810">_xlfn.IFS(AND(NOT($K1809=0),$L1809),0,NOT($L1809),$K1809+$B$26,TRUE,$K1809)</f>
        <v>0</v>
      </c>
      <c r="L1810" s="3" t="b" cm="1">
        <f t="array" ref="L1810">_xlfn.IFS(AND($I1810&gt;0,$K1810&gt;=$C$5-$B$26),TRUE,$R1810&gt;=$B$6,FALSE,$I1810=0,FALSE,TRUE,$L1809)</f>
        <v>1</v>
      </c>
      <c r="M1810" s="3" t="b" cm="1">
        <f t="array" ref="M1810">_xlfn.IFS($N1810&gt;=$B$4-$B$26,FALSE,AND($I1810&gt;0,$K1810&gt;=$B$5-$B$26),TRUE,AND($L1810,NOT($M1809)),FALSE,$M1809,TRUE,TRUE,FALSE)</f>
        <v>0</v>
      </c>
      <c r="N1810" s="3" cm="1">
        <f t="array" ref="N1810">_xlfn.IFS($M1809,$N1809+$B$26,NOT($M1809),0,TRUE,$M1809)</f>
        <v>0</v>
      </c>
      <c r="O1810" s="3" t="b" cm="1">
        <f t="array" ref="O1810">_xlfn.IFS($M1810,FALSE,AND($L1810,NOT($M1810),$R1810&lt;$B$6,$I1810&gt;0),TRUE,TRUE,FALSE)</f>
        <v>1</v>
      </c>
      <c r="P1810" s="3" cm="1">
        <f t="array" ref="P1810">_xlfn.IFS($P1809&gt;=$C$7-$B$26,0,$O1809,$P1809+$B$26,TRUE,0)</f>
        <v>0.05</v>
      </c>
      <c r="Q1810" s="3" t="b" cm="1">
        <f t="array" ref="Q1810">_xlfn.IFS(AND($L1810,NOT($M1810),NOT($O1810)),TRUE,$R1810&gt;=$B$6,FALSE,AND($L1810,NOT($M1810),$O1810,$P1810=0),TRUE,TRUE,FALSE)</f>
        <v>0</v>
      </c>
      <c r="R1810" s="3" cm="1">
        <f t="array" ref="R1810">_xlfn.IFS(AND($Q1809,$R1809&lt;$B$6),$R1809+1,AND(NOT($L1809),$R1809&gt;0),0,TRUE,$R1809)</f>
        <v>1</v>
      </c>
      <c r="S1810" s="1" cm="1">
        <f t="array" ref="S1810">_xlfn.IFS(AND(Q1809,I1809&gt;$B$8),S1809+$B$8,AND(Q1809,I1809&lt;=$B$8),S1809+I1809,TRUE,$S1809)</f>
        <v>78</v>
      </c>
      <c r="T1810" s="1">
        <f t="shared" si="110"/>
        <v>7020</v>
      </c>
      <c r="U1810" s="17">
        <f t="shared" si="111"/>
        <v>233.0935251798561</v>
      </c>
      <c r="V1810" s="47" cm="1">
        <f t="array" ref="V1810">_xlfn.IFS($B$6=1,S1810*$B$10,AND(R1809=0,R1810&gt;=1,I1810&gt;=$B$6*$B$8-1),V1809+$B$6*$B$10*$B$8,AND(R1809=0,R1810&gt;=1,I1810&lt;$B$6*$B$8-1),V1809+I1809*$B$10,TRUE,V1809)</f>
        <v>8000</v>
      </c>
      <c r="W1810" s="17">
        <f t="shared" si="112"/>
        <v>265.63364692861097</v>
      </c>
    </row>
    <row r="1811" spans="7:23" x14ac:dyDescent="0.25">
      <c r="G1811" s="15">
        <v>1809</v>
      </c>
      <c r="H1811" s="1">
        <f t="shared" si="109"/>
        <v>30.133333333333333</v>
      </c>
      <c r="I1811" s="15" cm="1">
        <f t="array" ref="I1811">_xlfn.IFS(J1810&gt;=$C$13-$B$26,MINA(I1810+$B$13-S1811+S1810,$B$11),I1810=$B$11,MINA(I1810-S1811+S1810,$B$11),TRUE,MAXA(I1810-S1811+S1810,0))</f>
        <v>2</v>
      </c>
      <c r="J1811" s="1" cm="1">
        <f t="array" ref="J1811">_xlfn.IFS(J1810&gt;=$C$13-$B$26,0,I1810&lt;$B$11,J1810+$B$26,TRUE,0)</f>
        <v>9.9999999999999992E-2</v>
      </c>
      <c r="K1811" s="3" cm="1">
        <f t="array" ref="K1811">_xlfn.IFS(AND(NOT($K1810=0),$L1810),0,NOT($L1810),$K1810+$B$26,TRUE,$K1810)</f>
        <v>0</v>
      </c>
      <c r="L1811" s="3" t="b" cm="1">
        <f t="array" ref="L1811">_xlfn.IFS(AND($I1811&gt;0,$K1811&gt;=$C$5-$B$26),TRUE,$R1811&gt;=$B$6,FALSE,$I1811=0,FALSE,TRUE,$L1810)</f>
        <v>1</v>
      </c>
      <c r="M1811" s="3" t="b" cm="1">
        <f t="array" ref="M1811">_xlfn.IFS($N1811&gt;=$B$4-$B$26,FALSE,AND($I1811&gt;0,$K1811&gt;=$B$5-$B$26),TRUE,AND($L1811,NOT($M1810)),FALSE,$M1810,TRUE,TRUE,FALSE)</f>
        <v>0</v>
      </c>
      <c r="N1811" s="3" cm="1">
        <f t="array" ref="N1811">_xlfn.IFS($M1810,$N1810+$B$26,NOT($M1810),0,TRUE,$M1810)</f>
        <v>0</v>
      </c>
      <c r="O1811" s="3" t="b" cm="1">
        <f t="array" ref="O1811">_xlfn.IFS($M1811,FALSE,AND($L1811,NOT($M1811),$R1811&lt;$B$6,$I1811&gt;0),TRUE,TRUE,FALSE)</f>
        <v>1</v>
      </c>
      <c r="P1811" s="3" cm="1">
        <f t="array" ref="P1811">_xlfn.IFS($P1810&gt;=$C$7-$B$26,0,$O1810,$P1810+$B$26,TRUE,0)</f>
        <v>6.6666666666666666E-2</v>
      </c>
      <c r="Q1811" s="3" t="b" cm="1">
        <f t="array" ref="Q1811">_xlfn.IFS(AND($L1811,NOT($M1811),NOT($O1811)),TRUE,$R1811&gt;=$B$6,FALSE,AND($L1811,NOT($M1811),$O1811,$P1811=0),TRUE,TRUE,FALSE)</f>
        <v>0</v>
      </c>
      <c r="R1811" s="3" cm="1">
        <f t="array" ref="R1811">_xlfn.IFS(AND($Q1810,$R1810&lt;$B$6),$R1810+1,AND(NOT($L1810),$R1810&gt;0),0,TRUE,$R1810)</f>
        <v>1</v>
      </c>
      <c r="S1811" s="1" cm="1">
        <f t="array" ref="S1811">_xlfn.IFS(AND(Q1810,I1810&gt;$B$8),S1810+$B$8,AND(Q1810,I1810&lt;=$B$8),S1810+I1810,TRUE,$S1810)</f>
        <v>78</v>
      </c>
      <c r="T1811" s="1">
        <f t="shared" si="110"/>
        <v>7020</v>
      </c>
      <c r="U1811" s="17">
        <f t="shared" si="111"/>
        <v>232.9646017699115</v>
      </c>
      <c r="V1811" s="47" cm="1">
        <f t="array" ref="V1811">_xlfn.IFS($B$6=1,S1811*$B$10,AND(R1810=0,R1811&gt;=1,I1811&gt;=$B$6*$B$8-1),V1810+$B$6*$B$10*$B$8,AND(R1810=0,R1811&gt;=1,I1811&lt;$B$6*$B$8-1),V1810+I1810*$B$10,TRUE,V1810)</f>
        <v>8000</v>
      </c>
      <c r="W1811" s="17">
        <f t="shared" si="112"/>
        <v>265.48672566371681</v>
      </c>
    </row>
    <row r="1812" spans="7:23" x14ac:dyDescent="0.25">
      <c r="G1812" s="15">
        <v>1810</v>
      </c>
      <c r="H1812" s="1">
        <f t="shared" si="109"/>
        <v>30.15</v>
      </c>
      <c r="I1812" s="15" cm="1">
        <f t="array" ref="I1812">_xlfn.IFS(J1811&gt;=$C$13-$B$26,MINA(I1811+$B$13-S1812+S1811,$B$11),I1811=$B$11,MINA(I1811-S1812+S1811,$B$11),TRUE,MAXA(I1811-S1812+S1811,0))</f>
        <v>2</v>
      </c>
      <c r="J1812" s="1" cm="1">
        <f t="array" ref="J1812">_xlfn.IFS(J1811&gt;=$C$13-$B$26,0,I1811&lt;$B$11,J1811+$B$26,TRUE,0)</f>
        <v>0.11666666666666665</v>
      </c>
      <c r="K1812" s="3" cm="1">
        <f t="array" ref="K1812">_xlfn.IFS(AND(NOT($K1811=0),$L1811),0,NOT($L1811),$K1811+$B$26,TRUE,$K1811)</f>
        <v>0</v>
      </c>
      <c r="L1812" s="3" t="b" cm="1">
        <f t="array" ref="L1812">_xlfn.IFS(AND($I1812&gt;0,$K1812&gt;=$C$5-$B$26),TRUE,$R1812&gt;=$B$6,FALSE,$I1812=0,FALSE,TRUE,$L1811)</f>
        <v>1</v>
      </c>
      <c r="M1812" s="3" t="b" cm="1">
        <f t="array" ref="M1812">_xlfn.IFS($N1812&gt;=$B$4-$B$26,FALSE,AND($I1812&gt;0,$K1812&gt;=$B$5-$B$26),TRUE,AND($L1812,NOT($M1811)),FALSE,$M1811,TRUE,TRUE,FALSE)</f>
        <v>0</v>
      </c>
      <c r="N1812" s="3" cm="1">
        <f t="array" ref="N1812">_xlfn.IFS($M1811,$N1811+$B$26,NOT($M1811),0,TRUE,$M1811)</f>
        <v>0</v>
      </c>
      <c r="O1812" s="3" t="b" cm="1">
        <f t="array" ref="O1812">_xlfn.IFS($M1812,FALSE,AND($L1812,NOT($M1812),$R1812&lt;$B$6,$I1812&gt;0),TRUE,TRUE,FALSE)</f>
        <v>1</v>
      </c>
      <c r="P1812" s="3" cm="1">
        <f t="array" ref="P1812">_xlfn.IFS($P1811&gt;=$C$7-$B$26,0,$O1811,$P1811+$B$26,TRUE,0)</f>
        <v>8.3333333333333329E-2</v>
      </c>
      <c r="Q1812" s="3" t="b" cm="1">
        <f t="array" ref="Q1812">_xlfn.IFS(AND($L1812,NOT($M1812),NOT($O1812)),TRUE,$R1812&gt;=$B$6,FALSE,AND($L1812,NOT($M1812),$O1812,$P1812=0),TRUE,TRUE,FALSE)</f>
        <v>0</v>
      </c>
      <c r="R1812" s="3" cm="1">
        <f t="array" ref="R1812">_xlfn.IFS(AND($Q1811,$R1811&lt;$B$6),$R1811+1,AND(NOT($L1811),$R1811&gt;0),0,TRUE,$R1811)</f>
        <v>1</v>
      </c>
      <c r="S1812" s="1" cm="1">
        <f t="array" ref="S1812">_xlfn.IFS(AND(Q1811,I1811&gt;$B$8),S1811+$B$8,AND(Q1811,I1811&lt;=$B$8),S1811+I1811,TRUE,$S1811)</f>
        <v>78</v>
      </c>
      <c r="T1812" s="1">
        <f t="shared" si="110"/>
        <v>7020</v>
      </c>
      <c r="U1812" s="17">
        <f t="shared" si="111"/>
        <v>232.8358208955224</v>
      </c>
      <c r="V1812" s="47" cm="1">
        <f t="array" ref="V1812">_xlfn.IFS($B$6=1,S1812*$B$10,AND(R1811=0,R1812&gt;=1,I1812&gt;=$B$6*$B$8-1),V1811+$B$6*$B$10*$B$8,AND(R1811=0,R1812&gt;=1,I1812&lt;$B$6*$B$8-1),V1811+I1811*$B$10,TRUE,V1811)</f>
        <v>8000</v>
      </c>
      <c r="W1812" s="17">
        <f t="shared" si="112"/>
        <v>265.33996683250416</v>
      </c>
    </row>
    <row r="1813" spans="7:23" x14ac:dyDescent="0.25">
      <c r="G1813" s="15">
        <v>1811</v>
      </c>
      <c r="H1813" s="1">
        <f t="shared" si="109"/>
        <v>30.166666666666668</v>
      </c>
      <c r="I1813" s="15" cm="1">
        <f t="array" ref="I1813">_xlfn.IFS(J1812&gt;=$C$13-$B$26,MINA(I1812+$B$13-S1813+S1812,$B$11),I1812=$B$11,MINA(I1812-S1813+S1812,$B$11),TRUE,MAXA(I1812-S1813+S1812,0))</f>
        <v>2</v>
      </c>
      <c r="J1813" s="1" cm="1">
        <f t="array" ref="J1813">_xlfn.IFS(J1812&gt;=$C$13-$B$26,0,I1812&lt;$B$11,J1812+$B$26,TRUE,0)</f>
        <v>0.13333333333333333</v>
      </c>
      <c r="K1813" s="3" cm="1">
        <f t="array" ref="K1813">_xlfn.IFS(AND(NOT($K1812=0),$L1812),0,NOT($L1812),$K1812+$B$26,TRUE,$K1812)</f>
        <v>0</v>
      </c>
      <c r="L1813" s="3" t="b" cm="1">
        <f t="array" ref="L1813">_xlfn.IFS(AND($I1813&gt;0,$K1813&gt;=$C$5-$B$26),TRUE,$R1813&gt;=$B$6,FALSE,$I1813=0,FALSE,TRUE,$L1812)</f>
        <v>1</v>
      </c>
      <c r="M1813" s="3" t="b" cm="1">
        <f t="array" ref="M1813">_xlfn.IFS($N1813&gt;=$B$4-$B$26,FALSE,AND($I1813&gt;0,$K1813&gt;=$B$5-$B$26),TRUE,AND($L1813,NOT($M1812)),FALSE,$M1812,TRUE,TRUE,FALSE)</f>
        <v>0</v>
      </c>
      <c r="N1813" s="3" cm="1">
        <f t="array" ref="N1813">_xlfn.IFS($M1812,$N1812+$B$26,NOT($M1812),0,TRUE,$M1812)</f>
        <v>0</v>
      </c>
      <c r="O1813" s="3" t="b" cm="1">
        <f t="array" ref="O1813">_xlfn.IFS($M1813,FALSE,AND($L1813,NOT($M1813),$R1813&lt;$B$6,$I1813&gt;0),TRUE,TRUE,FALSE)</f>
        <v>1</v>
      </c>
      <c r="P1813" s="3" cm="1">
        <f t="array" ref="P1813">_xlfn.IFS($P1812&gt;=$C$7-$B$26,0,$O1812,$P1812+$B$26,TRUE,0)</f>
        <v>0</v>
      </c>
      <c r="Q1813" s="3" t="b" cm="1">
        <f t="array" ref="Q1813">_xlfn.IFS(AND($L1813,NOT($M1813),NOT($O1813)),TRUE,$R1813&gt;=$B$6,FALSE,AND($L1813,NOT($M1813),$O1813,$P1813=0),TRUE,TRUE,FALSE)</f>
        <v>1</v>
      </c>
      <c r="R1813" s="3" cm="1">
        <f t="array" ref="R1813">_xlfn.IFS(AND($Q1812,$R1812&lt;$B$6),$R1812+1,AND(NOT($L1812),$R1812&gt;0),0,TRUE,$R1812)</f>
        <v>1</v>
      </c>
      <c r="S1813" s="1" cm="1">
        <f t="array" ref="S1813">_xlfn.IFS(AND(Q1812,I1812&gt;$B$8),S1812+$B$8,AND(Q1812,I1812&lt;=$B$8),S1812+I1812,TRUE,$S1812)</f>
        <v>78</v>
      </c>
      <c r="T1813" s="1">
        <f t="shared" si="110"/>
        <v>7020</v>
      </c>
      <c r="U1813" s="17">
        <f t="shared" si="111"/>
        <v>232.70718232044197</v>
      </c>
      <c r="V1813" s="47" cm="1">
        <f t="array" ref="V1813">_xlfn.IFS($B$6=1,S1813*$B$10,AND(R1812=0,R1813&gt;=1,I1813&gt;=$B$6*$B$8-1),V1812+$B$6*$B$10*$B$8,AND(R1812=0,R1813&gt;=1,I1813&lt;$B$6*$B$8-1),V1812+I1812*$B$10,TRUE,V1812)</f>
        <v>8000</v>
      </c>
      <c r="W1813" s="17">
        <f t="shared" si="112"/>
        <v>265.19337016574582</v>
      </c>
    </row>
    <row r="1814" spans="7:23" x14ac:dyDescent="0.25">
      <c r="G1814" s="15">
        <v>1812</v>
      </c>
      <c r="H1814" s="1">
        <f t="shared" si="109"/>
        <v>30.183333333333334</v>
      </c>
      <c r="I1814" s="15" cm="1">
        <f t="array" ref="I1814">_xlfn.IFS(J1813&gt;=$C$13-$B$26,MINA(I1813+$B$13-S1814+S1813,$B$11),I1813=$B$11,MINA(I1813-S1814+S1813,$B$11),TRUE,MAXA(I1813-S1814+S1813,0))</f>
        <v>1</v>
      </c>
      <c r="J1814" s="1" cm="1">
        <f t="array" ref="J1814">_xlfn.IFS(J1813&gt;=$C$13-$B$26,0,I1813&lt;$B$11,J1813+$B$26,TRUE,0)</f>
        <v>0.15</v>
      </c>
      <c r="K1814" s="3" cm="1">
        <f t="array" ref="K1814">_xlfn.IFS(AND(NOT($K1813=0),$L1813),0,NOT($L1813),$K1813+$B$26,TRUE,$K1813)</f>
        <v>0</v>
      </c>
      <c r="L1814" s="3" t="b" cm="1">
        <f t="array" ref="L1814">_xlfn.IFS(AND($I1814&gt;0,$K1814&gt;=$C$5-$B$26),TRUE,$R1814&gt;=$B$6,FALSE,$I1814=0,FALSE,TRUE,$L1813)</f>
        <v>1</v>
      </c>
      <c r="M1814" s="3" t="b" cm="1">
        <f t="array" ref="M1814">_xlfn.IFS($N1814&gt;=$B$4-$B$26,FALSE,AND($I1814&gt;0,$K1814&gt;=$B$5-$B$26),TRUE,AND($L1814,NOT($M1813)),FALSE,$M1813,TRUE,TRUE,FALSE)</f>
        <v>0</v>
      </c>
      <c r="N1814" s="3" cm="1">
        <f t="array" ref="N1814">_xlfn.IFS($M1813,$N1813+$B$26,NOT($M1813),0,TRUE,$M1813)</f>
        <v>0</v>
      </c>
      <c r="O1814" s="3" t="b" cm="1">
        <f t="array" ref="O1814">_xlfn.IFS($M1814,FALSE,AND($L1814,NOT($M1814),$R1814&lt;$B$6,$I1814&gt;0),TRUE,TRUE,FALSE)</f>
        <v>1</v>
      </c>
      <c r="P1814" s="3" cm="1">
        <f t="array" ref="P1814">_xlfn.IFS($P1813&gt;=$C$7-$B$26,0,$O1813,$P1813+$B$26,TRUE,0)</f>
        <v>1.6666666666666666E-2</v>
      </c>
      <c r="Q1814" s="3" t="b" cm="1">
        <f t="array" ref="Q1814">_xlfn.IFS(AND($L1814,NOT($M1814),NOT($O1814)),TRUE,$R1814&gt;=$B$6,FALSE,AND($L1814,NOT($M1814),$O1814,$P1814=0),TRUE,TRUE,FALSE)</f>
        <v>0</v>
      </c>
      <c r="R1814" s="3" cm="1">
        <f t="array" ref="R1814">_xlfn.IFS(AND($Q1813,$R1813&lt;$B$6),$R1813+1,AND(NOT($L1813),$R1813&gt;0),0,TRUE,$R1813)</f>
        <v>2</v>
      </c>
      <c r="S1814" s="1" cm="1">
        <f t="array" ref="S1814">_xlfn.IFS(AND(Q1813,I1813&gt;$B$8),S1813+$B$8,AND(Q1813,I1813&lt;=$B$8),S1813+I1813,TRUE,$S1813)</f>
        <v>79</v>
      </c>
      <c r="T1814" s="1">
        <f t="shared" si="110"/>
        <v>7110</v>
      </c>
      <c r="U1814" s="17">
        <f t="shared" si="111"/>
        <v>235.56046383213695</v>
      </c>
      <c r="V1814" s="47" cm="1">
        <f t="array" ref="V1814">_xlfn.IFS($B$6=1,S1814*$B$10,AND(R1813=0,R1814&gt;=1,I1814&gt;=$B$6*$B$8-1),V1813+$B$6*$B$10*$B$8,AND(R1813=0,R1814&gt;=1,I1814&lt;$B$6*$B$8-1),V1813+I1813*$B$10,TRUE,V1813)</f>
        <v>8000</v>
      </c>
      <c r="W1814" s="17">
        <f t="shared" si="112"/>
        <v>265.04693539480951</v>
      </c>
    </row>
    <row r="1815" spans="7:23" x14ac:dyDescent="0.25">
      <c r="G1815" s="15">
        <v>1813</v>
      </c>
      <c r="H1815" s="1">
        <f t="shared" si="109"/>
        <v>30.2</v>
      </c>
      <c r="I1815" s="15" cm="1">
        <f t="array" ref="I1815">_xlfn.IFS(J1814&gt;=$C$13-$B$26,MINA(I1814+$B$13-S1815+S1814,$B$11),I1814=$B$11,MINA(I1814-S1815+S1814,$B$11),TRUE,MAXA(I1814-S1815+S1814,0))</f>
        <v>1</v>
      </c>
      <c r="J1815" s="1" cm="1">
        <f t="array" ref="J1815">_xlfn.IFS(J1814&gt;=$C$13-$B$26,0,I1814&lt;$B$11,J1814+$B$26,TRUE,0)</f>
        <v>0.16666666666666666</v>
      </c>
      <c r="K1815" s="3" cm="1">
        <f t="array" ref="K1815">_xlfn.IFS(AND(NOT($K1814=0),$L1814),0,NOT($L1814),$K1814+$B$26,TRUE,$K1814)</f>
        <v>0</v>
      </c>
      <c r="L1815" s="3" t="b" cm="1">
        <f t="array" ref="L1815">_xlfn.IFS(AND($I1815&gt;0,$K1815&gt;=$C$5-$B$26),TRUE,$R1815&gt;=$B$6,FALSE,$I1815=0,FALSE,TRUE,$L1814)</f>
        <v>1</v>
      </c>
      <c r="M1815" s="3" t="b" cm="1">
        <f t="array" ref="M1815">_xlfn.IFS($N1815&gt;=$B$4-$B$26,FALSE,AND($I1815&gt;0,$K1815&gt;=$B$5-$B$26),TRUE,AND($L1815,NOT($M1814)),FALSE,$M1814,TRUE,TRUE,FALSE)</f>
        <v>0</v>
      </c>
      <c r="N1815" s="3" cm="1">
        <f t="array" ref="N1815">_xlfn.IFS($M1814,$N1814+$B$26,NOT($M1814),0,TRUE,$M1814)</f>
        <v>0</v>
      </c>
      <c r="O1815" s="3" t="b" cm="1">
        <f t="array" ref="O1815">_xlfn.IFS($M1815,FALSE,AND($L1815,NOT($M1815),$R1815&lt;$B$6,$I1815&gt;0),TRUE,TRUE,FALSE)</f>
        <v>1</v>
      </c>
      <c r="P1815" s="3" cm="1">
        <f t="array" ref="P1815">_xlfn.IFS($P1814&gt;=$C$7-$B$26,0,$O1814,$P1814+$B$26,TRUE,0)</f>
        <v>3.3333333333333333E-2</v>
      </c>
      <c r="Q1815" s="3" t="b" cm="1">
        <f t="array" ref="Q1815">_xlfn.IFS(AND($L1815,NOT($M1815),NOT($O1815)),TRUE,$R1815&gt;=$B$6,FALSE,AND($L1815,NOT($M1815),$O1815,$P1815=0),TRUE,TRUE,FALSE)</f>
        <v>0</v>
      </c>
      <c r="R1815" s="3" cm="1">
        <f t="array" ref="R1815">_xlfn.IFS(AND($Q1814,$R1814&lt;$B$6),$R1814+1,AND(NOT($L1814),$R1814&gt;0),0,TRUE,$R1814)</f>
        <v>2</v>
      </c>
      <c r="S1815" s="1" cm="1">
        <f t="array" ref="S1815">_xlfn.IFS(AND(Q1814,I1814&gt;$B$8),S1814+$B$8,AND(Q1814,I1814&lt;=$B$8),S1814+I1814,TRUE,$S1814)</f>
        <v>79</v>
      </c>
      <c r="T1815" s="1">
        <f t="shared" si="110"/>
        <v>7110</v>
      </c>
      <c r="U1815" s="17">
        <f t="shared" si="111"/>
        <v>235.43046357615896</v>
      </c>
      <c r="V1815" s="47" cm="1">
        <f t="array" ref="V1815">_xlfn.IFS($B$6=1,S1815*$B$10,AND(R1814=0,R1815&gt;=1,I1815&gt;=$B$6*$B$8-1),V1814+$B$6*$B$10*$B$8,AND(R1814=0,R1815&gt;=1,I1815&lt;$B$6*$B$8-1),V1814+I1814*$B$10,TRUE,V1814)</f>
        <v>8000</v>
      </c>
      <c r="W1815" s="17">
        <f t="shared" si="112"/>
        <v>264.90066225165566</v>
      </c>
    </row>
    <row r="1816" spans="7:23" x14ac:dyDescent="0.25">
      <c r="G1816" s="15">
        <v>1814</v>
      </c>
      <c r="H1816" s="1">
        <f t="shared" si="109"/>
        <v>30.216666666666665</v>
      </c>
      <c r="I1816" s="15" cm="1">
        <f t="array" ref="I1816">_xlfn.IFS(J1815&gt;=$C$13-$B$26,MINA(I1815+$B$13-S1816+S1815,$B$11),I1815=$B$11,MINA(I1815-S1816+S1815,$B$11),TRUE,MAXA(I1815-S1816+S1815,0))</f>
        <v>1</v>
      </c>
      <c r="J1816" s="1" cm="1">
        <f t="array" ref="J1816">_xlfn.IFS(J1815&gt;=$C$13-$B$26,0,I1815&lt;$B$11,J1815+$B$26,TRUE,0)</f>
        <v>0.18333333333333332</v>
      </c>
      <c r="K1816" s="3" cm="1">
        <f t="array" ref="K1816">_xlfn.IFS(AND(NOT($K1815=0),$L1815),0,NOT($L1815),$K1815+$B$26,TRUE,$K1815)</f>
        <v>0</v>
      </c>
      <c r="L1816" s="3" t="b" cm="1">
        <f t="array" ref="L1816">_xlfn.IFS(AND($I1816&gt;0,$K1816&gt;=$C$5-$B$26),TRUE,$R1816&gt;=$B$6,FALSE,$I1816=0,FALSE,TRUE,$L1815)</f>
        <v>1</v>
      </c>
      <c r="M1816" s="3" t="b" cm="1">
        <f t="array" ref="M1816">_xlfn.IFS($N1816&gt;=$B$4-$B$26,FALSE,AND($I1816&gt;0,$K1816&gt;=$B$5-$B$26),TRUE,AND($L1816,NOT($M1815)),FALSE,$M1815,TRUE,TRUE,FALSE)</f>
        <v>0</v>
      </c>
      <c r="N1816" s="3" cm="1">
        <f t="array" ref="N1816">_xlfn.IFS($M1815,$N1815+$B$26,NOT($M1815),0,TRUE,$M1815)</f>
        <v>0</v>
      </c>
      <c r="O1816" s="3" t="b" cm="1">
        <f t="array" ref="O1816">_xlfn.IFS($M1816,FALSE,AND($L1816,NOT($M1816),$R1816&lt;$B$6,$I1816&gt;0),TRUE,TRUE,FALSE)</f>
        <v>1</v>
      </c>
      <c r="P1816" s="3" cm="1">
        <f t="array" ref="P1816">_xlfn.IFS($P1815&gt;=$C$7-$B$26,0,$O1815,$P1815+$B$26,TRUE,0)</f>
        <v>0.05</v>
      </c>
      <c r="Q1816" s="3" t="b" cm="1">
        <f t="array" ref="Q1816">_xlfn.IFS(AND($L1816,NOT($M1816),NOT($O1816)),TRUE,$R1816&gt;=$B$6,FALSE,AND($L1816,NOT($M1816),$O1816,$P1816=0),TRUE,TRUE,FALSE)</f>
        <v>0</v>
      </c>
      <c r="R1816" s="3" cm="1">
        <f t="array" ref="R1816">_xlfn.IFS(AND($Q1815,$R1815&lt;$B$6),$R1815+1,AND(NOT($L1815),$R1815&gt;0),0,TRUE,$R1815)</f>
        <v>2</v>
      </c>
      <c r="S1816" s="1" cm="1">
        <f t="array" ref="S1816">_xlfn.IFS(AND(Q1815,I1815&gt;$B$8),S1815+$B$8,AND(Q1815,I1815&lt;=$B$8),S1815+I1815,TRUE,$S1815)</f>
        <v>79</v>
      </c>
      <c r="T1816" s="1">
        <f t="shared" si="110"/>
        <v>7110</v>
      </c>
      <c r="U1816" s="17">
        <f t="shared" si="111"/>
        <v>235.30060672917818</v>
      </c>
      <c r="V1816" s="47" cm="1">
        <f t="array" ref="V1816">_xlfn.IFS($B$6=1,S1816*$B$10,AND(R1815=0,R1816&gt;=1,I1816&gt;=$B$6*$B$8-1),V1815+$B$6*$B$10*$B$8,AND(R1815=0,R1816&gt;=1,I1816&lt;$B$6*$B$8-1),V1815+I1815*$B$10,TRUE,V1815)</f>
        <v>8000</v>
      </c>
      <c r="W1816" s="17">
        <f t="shared" si="112"/>
        <v>264.75455046883621</v>
      </c>
    </row>
    <row r="1817" spans="7:23" x14ac:dyDescent="0.25">
      <c r="G1817" s="15">
        <v>1815</v>
      </c>
      <c r="H1817" s="1">
        <f t="shared" si="109"/>
        <v>30.233333333333334</v>
      </c>
      <c r="I1817" s="15" cm="1">
        <f t="array" ref="I1817">_xlfn.IFS(J1816&gt;=$C$13-$B$26,MINA(I1816+$B$13-S1817+S1816,$B$11),I1816=$B$11,MINA(I1816-S1817+S1816,$B$11),TRUE,MAXA(I1816-S1817+S1816,0))</f>
        <v>1</v>
      </c>
      <c r="J1817" s="1" cm="1">
        <f t="array" ref="J1817">_xlfn.IFS(J1816&gt;=$C$13-$B$26,0,I1816&lt;$B$11,J1816+$B$26,TRUE,0)</f>
        <v>0.19999999999999998</v>
      </c>
      <c r="K1817" s="3" cm="1">
        <f t="array" ref="K1817">_xlfn.IFS(AND(NOT($K1816=0),$L1816),0,NOT($L1816),$K1816+$B$26,TRUE,$K1816)</f>
        <v>0</v>
      </c>
      <c r="L1817" s="3" t="b" cm="1">
        <f t="array" ref="L1817">_xlfn.IFS(AND($I1817&gt;0,$K1817&gt;=$C$5-$B$26),TRUE,$R1817&gt;=$B$6,FALSE,$I1817=0,FALSE,TRUE,$L1816)</f>
        <v>1</v>
      </c>
      <c r="M1817" s="3" t="b" cm="1">
        <f t="array" ref="M1817">_xlfn.IFS($N1817&gt;=$B$4-$B$26,FALSE,AND($I1817&gt;0,$K1817&gt;=$B$5-$B$26),TRUE,AND($L1817,NOT($M1816)),FALSE,$M1816,TRUE,TRUE,FALSE)</f>
        <v>0</v>
      </c>
      <c r="N1817" s="3" cm="1">
        <f t="array" ref="N1817">_xlfn.IFS($M1816,$N1816+$B$26,NOT($M1816),0,TRUE,$M1816)</f>
        <v>0</v>
      </c>
      <c r="O1817" s="3" t="b" cm="1">
        <f t="array" ref="O1817">_xlfn.IFS($M1817,FALSE,AND($L1817,NOT($M1817),$R1817&lt;$B$6,$I1817&gt;0),TRUE,TRUE,FALSE)</f>
        <v>1</v>
      </c>
      <c r="P1817" s="3" cm="1">
        <f t="array" ref="P1817">_xlfn.IFS($P1816&gt;=$C$7-$B$26,0,$O1816,$P1816+$B$26,TRUE,0)</f>
        <v>6.6666666666666666E-2</v>
      </c>
      <c r="Q1817" s="3" t="b" cm="1">
        <f t="array" ref="Q1817">_xlfn.IFS(AND($L1817,NOT($M1817),NOT($O1817)),TRUE,$R1817&gt;=$B$6,FALSE,AND($L1817,NOT($M1817),$O1817,$P1817=0),TRUE,TRUE,FALSE)</f>
        <v>0</v>
      </c>
      <c r="R1817" s="3" cm="1">
        <f t="array" ref="R1817">_xlfn.IFS(AND($Q1816,$R1816&lt;$B$6),$R1816+1,AND(NOT($L1816),$R1816&gt;0),0,TRUE,$R1816)</f>
        <v>2</v>
      </c>
      <c r="S1817" s="1" cm="1">
        <f t="array" ref="S1817">_xlfn.IFS(AND(Q1816,I1816&gt;$B$8),S1816+$B$8,AND(Q1816,I1816&lt;=$B$8),S1816+I1816,TRUE,$S1816)</f>
        <v>79</v>
      </c>
      <c r="T1817" s="1">
        <f t="shared" si="110"/>
        <v>7110</v>
      </c>
      <c r="U1817" s="17">
        <f t="shared" si="111"/>
        <v>235.17089305402425</v>
      </c>
      <c r="V1817" s="47" cm="1">
        <f t="array" ref="V1817">_xlfn.IFS($B$6=1,S1817*$B$10,AND(R1816=0,R1817&gt;=1,I1817&gt;=$B$6*$B$8-1),V1816+$B$6*$B$10*$B$8,AND(R1816=0,R1817&gt;=1,I1817&lt;$B$6*$B$8-1),V1816+I1816*$B$10,TRUE,V1816)</f>
        <v>8000</v>
      </c>
      <c r="W1817" s="17">
        <f t="shared" si="112"/>
        <v>264.60859977949281</v>
      </c>
    </row>
    <row r="1818" spans="7:23" x14ac:dyDescent="0.25">
      <c r="G1818" s="15">
        <v>1816</v>
      </c>
      <c r="H1818" s="1">
        <f t="shared" si="109"/>
        <v>30.25</v>
      </c>
      <c r="I1818" s="15" cm="1">
        <f t="array" ref="I1818">_xlfn.IFS(J1817&gt;=$C$13-$B$26,MINA(I1817+$B$13-S1818+S1817,$B$11),I1817=$B$11,MINA(I1817-S1818+S1817,$B$11),TRUE,MAXA(I1817-S1818+S1817,0))</f>
        <v>1</v>
      </c>
      <c r="J1818" s="1" cm="1">
        <f t="array" ref="J1818">_xlfn.IFS(J1817&gt;=$C$13-$B$26,0,I1817&lt;$B$11,J1817+$B$26,TRUE,0)</f>
        <v>0.21666666666666665</v>
      </c>
      <c r="K1818" s="3" cm="1">
        <f t="array" ref="K1818">_xlfn.IFS(AND(NOT($K1817=0),$L1817),0,NOT($L1817),$K1817+$B$26,TRUE,$K1817)</f>
        <v>0</v>
      </c>
      <c r="L1818" s="3" t="b" cm="1">
        <f t="array" ref="L1818">_xlfn.IFS(AND($I1818&gt;0,$K1818&gt;=$C$5-$B$26),TRUE,$R1818&gt;=$B$6,FALSE,$I1818=0,FALSE,TRUE,$L1817)</f>
        <v>1</v>
      </c>
      <c r="M1818" s="3" t="b" cm="1">
        <f t="array" ref="M1818">_xlfn.IFS($N1818&gt;=$B$4-$B$26,FALSE,AND($I1818&gt;0,$K1818&gt;=$B$5-$B$26),TRUE,AND($L1818,NOT($M1817)),FALSE,$M1817,TRUE,TRUE,FALSE)</f>
        <v>0</v>
      </c>
      <c r="N1818" s="3" cm="1">
        <f t="array" ref="N1818">_xlfn.IFS($M1817,$N1817+$B$26,NOT($M1817),0,TRUE,$M1817)</f>
        <v>0</v>
      </c>
      <c r="O1818" s="3" t="b" cm="1">
        <f t="array" ref="O1818">_xlfn.IFS($M1818,FALSE,AND($L1818,NOT($M1818),$R1818&lt;$B$6,$I1818&gt;0),TRUE,TRUE,FALSE)</f>
        <v>1</v>
      </c>
      <c r="P1818" s="3" cm="1">
        <f t="array" ref="P1818">_xlfn.IFS($P1817&gt;=$C$7-$B$26,0,$O1817,$P1817+$B$26,TRUE,0)</f>
        <v>8.3333333333333329E-2</v>
      </c>
      <c r="Q1818" s="3" t="b" cm="1">
        <f t="array" ref="Q1818">_xlfn.IFS(AND($L1818,NOT($M1818),NOT($O1818)),TRUE,$R1818&gt;=$B$6,FALSE,AND($L1818,NOT($M1818),$O1818,$P1818=0),TRUE,TRUE,FALSE)</f>
        <v>0</v>
      </c>
      <c r="R1818" s="3" cm="1">
        <f t="array" ref="R1818">_xlfn.IFS(AND($Q1817,$R1817&lt;$B$6),$R1817+1,AND(NOT($L1817),$R1817&gt;0),0,TRUE,$R1817)</f>
        <v>2</v>
      </c>
      <c r="S1818" s="1" cm="1">
        <f t="array" ref="S1818">_xlfn.IFS(AND(Q1817,I1817&gt;$B$8),S1817+$B$8,AND(Q1817,I1817&lt;=$B$8),S1817+I1817,TRUE,$S1817)</f>
        <v>79</v>
      </c>
      <c r="T1818" s="1">
        <f t="shared" si="110"/>
        <v>7110</v>
      </c>
      <c r="U1818" s="17">
        <f t="shared" si="111"/>
        <v>235.04132231404958</v>
      </c>
      <c r="V1818" s="47" cm="1">
        <f t="array" ref="V1818">_xlfn.IFS($B$6=1,S1818*$B$10,AND(R1817=0,R1818&gt;=1,I1818&gt;=$B$6*$B$8-1),V1817+$B$6*$B$10*$B$8,AND(R1817=0,R1818&gt;=1,I1818&lt;$B$6*$B$8-1),V1817+I1817*$B$10,TRUE,V1817)</f>
        <v>8000</v>
      </c>
      <c r="W1818" s="17">
        <f t="shared" si="112"/>
        <v>264.46280991735534</v>
      </c>
    </row>
    <row r="1819" spans="7:23" x14ac:dyDescent="0.25">
      <c r="G1819" s="15">
        <v>1817</v>
      </c>
      <c r="H1819" s="1">
        <f t="shared" si="109"/>
        <v>30.266666666666666</v>
      </c>
      <c r="I1819" s="15" cm="1">
        <f t="array" ref="I1819">_xlfn.IFS(J1818&gt;=$C$13-$B$26,MINA(I1818+$B$13-S1819+S1818,$B$11),I1818=$B$11,MINA(I1818-S1819+S1818,$B$11),TRUE,MAXA(I1818-S1819+S1818,0))</f>
        <v>1</v>
      </c>
      <c r="J1819" s="1" cm="1">
        <f t="array" ref="J1819">_xlfn.IFS(J1818&gt;=$C$13-$B$26,0,I1818&lt;$B$11,J1818+$B$26,TRUE,0)</f>
        <v>0.23333333333333331</v>
      </c>
      <c r="K1819" s="3" cm="1">
        <f t="array" ref="K1819">_xlfn.IFS(AND(NOT($K1818=0),$L1818),0,NOT($L1818),$K1818+$B$26,TRUE,$K1818)</f>
        <v>0</v>
      </c>
      <c r="L1819" s="3" t="b" cm="1">
        <f t="array" ref="L1819">_xlfn.IFS(AND($I1819&gt;0,$K1819&gt;=$C$5-$B$26),TRUE,$R1819&gt;=$B$6,FALSE,$I1819=0,FALSE,TRUE,$L1818)</f>
        <v>1</v>
      </c>
      <c r="M1819" s="3" t="b" cm="1">
        <f t="array" ref="M1819">_xlfn.IFS($N1819&gt;=$B$4-$B$26,FALSE,AND($I1819&gt;0,$K1819&gt;=$B$5-$B$26),TRUE,AND($L1819,NOT($M1818)),FALSE,$M1818,TRUE,TRUE,FALSE)</f>
        <v>0</v>
      </c>
      <c r="N1819" s="3" cm="1">
        <f t="array" ref="N1819">_xlfn.IFS($M1818,$N1818+$B$26,NOT($M1818),0,TRUE,$M1818)</f>
        <v>0</v>
      </c>
      <c r="O1819" s="3" t="b" cm="1">
        <f t="array" ref="O1819">_xlfn.IFS($M1819,FALSE,AND($L1819,NOT($M1819),$R1819&lt;$B$6,$I1819&gt;0),TRUE,TRUE,FALSE)</f>
        <v>1</v>
      </c>
      <c r="P1819" s="3" cm="1">
        <f t="array" ref="P1819">_xlfn.IFS($P1818&gt;=$C$7-$B$26,0,$O1818,$P1818+$B$26,TRUE,0)</f>
        <v>0</v>
      </c>
      <c r="Q1819" s="3" t="b" cm="1">
        <f t="array" ref="Q1819">_xlfn.IFS(AND($L1819,NOT($M1819),NOT($O1819)),TRUE,$R1819&gt;=$B$6,FALSE,AND($L1819,NOT($M1819),$O1819,$P1819=0),TRUE,TRUE,FALSE)</f>
        <v>1</v>
      </c>
      <c r="R1819" s="3" cm="1">
        <f t="array" ref="R1819">_xlfn.IFS(AND($Q1818,$R1818&lt;$B$6),$R1818+1,AND(NOT($L1818),$R1818&gt;0),0,TRUE,$R1818)</f>
        <v>2</v>
      </c>
      <c r="S1819" s="1" cm="1">
        <f t="array" ref="S1819">_xlfn.IFS(AND(Q1818,I1818&gt;$B$8),S1818+$B$8,AND(Q1818,I1818&lt;=$B$8),S1818+I1818,TRUE,$S1818)</f>
        <v>79</v>
      </c>
      <c r="T1819" s="1">
        <f t="shared" si="110"/>
        <v>7110</v>
      </c>
      <c r="U1819" s="17">
        <f t="shared" si="111"/>
        <v>234.91189427312776</v>
      </c>
      <c r="V1819" s="47" cm="1">
        <f t="array" ref="V1819">_xlfn.IFS($B$6=1,S1819*$B$10,AND(R1818=0,R1819&gt;=1,I1819&gt;=$B$6*$B$8-1),V1818+$B$6*$B$10*$B$8,AND(R1818=0,R1819&gt;=1,I1819&lt;$B$6*$B$8-1),V1818+I1818*$B$10,TRUE,V1818)</f>
        <v>8000</v>
      </c>
      <c r="W1819" s="17">
        <f t="shared" si="112"/>
        <v>264.31718061674007</v>
      </c>
    </row>
    <row r="1820" spans="7:23" x14ac:dyDescent="0.25">
      <c r="G1820" s="15">
        <v>1818</v>
      </c>
      <c r="H1820" s="1">
        <f t="shared" si="109"/>
        <v>30.283333333333331</v>
      </c>
      <c r="I1820" s="15" cm="1">
        <f t="array" ref="I1820">_xlfn.IFS(J1819&gt;=$C$13-$B$26,MINA(I1819+$B$13-S1820+S1819,$B$11),I1819=$B$11,MINA(I1819-S1820+S1819,$B$11),TRUE,MAXA(I1819-S1820+S1819,0))</f>
        <v>0</v>
      </c>
      <c r="J1820" s="1" cm="1">
        <f t="array" ref="J1820">_xlfn.IFS(J1819&gt;=$C$13-$B$26,0,I1819&lt;$B$11,J1819+$B$26,TRUE,0)</f>
        <v>0.24999999999999997</v>
      </c>
      <c r="K1820" s="3" cm="1">
        <f t="array" ref="K1820">_xlfn.IFS(AND(NOT($K1819=0),$L1819),0,NOT($L1819),$K1819+$B$26,TRUE,$K1819)</f>
        <v>0</v>
      </c>
      <c r="L1820" s="3" t="b" cm="1">
        <f t="array" ref="L1820">_xlfn.IFS(AND($I1820&gt;0,$K1820&gt;=$C$5-$B$26),TRUE,$R1820&gt;=$B$6,FALSE,$I1820=0,FALSE,TRUE,$L1819)</f>
        <v>0</v>
      </c>
      <c r="M1820" s="3" t="b" cm="1">
        <f t="array" ref="M1820">_xlfn.IFS($N1820&gt;=$B$4-$B$26,FALSE,AND($I1820&gt;0,$K1820&gt;=$B$5-$B$26),TRUE,AND($L1820,NOT($M1819)),FALSE,$M1819,TRUE,TRUE,FALSE)</f>
        <v>0</v>
      </c>
      <c r="N1820" s="3" cm="1">
        <f t="array" ref="N1820">_xlfn.IFS($M1819,$N1819+$B$26,NOT($M1819),0,TRUE,$M1819)</f>
        <v>0</v>
      </c>
      <c r="O1820" s="3" t="b" cm="1">
        <f t="array" ref="O1820">_xlfn.IFS($M1820,FALSE,AND($L1820,NOT($M1820),$R1820&lt;$B$6,$I1820&gt;0),TRUE,TRUE,FALSE)</f>
        <v>0</v>
      </c>
      <c r="P1820" s="3" cm="1">
        <f t="array" ref="P1820">_xlfn.IFS($P1819&gt;=$C$7-$B$26,0,$O1819,$P1819+$B$26,TRUE,0)</f>
        <v>1.6666666666666666E-2</v>
      </c>
      <c r="Q1820" s="3" t="b" cm="1">
        <f t="array" ref="Q1820">_xlfn.IFS(AND($L1820,NOT($M1820),NOT($O1820)),TRUE,$R1820&gt;=$B$6,FALSE,AND($L1820,NOT($M1820),$O1820,$P1820=0),TRUE,TRUE,FALSE)</f>
        <v>0</v>
      </c>
      <c r="R1820" s="3" cm="1">
        <f t="array" ref="R1820">_xlfn.IFS(AND($Q1819,$R1819&lt;$B$6),$R1819+1,AND(NOT($L1819),$R1819&gt;0),0,TRUE,$R1819)</f>
        <v>3</v>
      </c>
      <c r="S1820" s="1" cm="1">
        <f t="array" ref="S1820">_xlfn.IFS(AND(Q1819,I1819&gt;$B$8),S1819+$B$8,AND(Q1819,I1819&lt;=$B$8),S1819+I1819,TRUE,$S1819)</f>
        <v>80</v>
      </c>
      <c r="T1820" s="1">
        <f t="shared" si="110"/>
        <v>7200</v>
      </c>
      <c r="U1820" s="17">
        <f t="shared" si="111"/>
        <v>237.75454045129337</v>
      </c>
      <c r="V1820" s="47" cm="1">
        <f t="array" ref="V1820">_xlfn.IFS($B$6=1,S1820*$B$10,AND(R1819=0,R1820&gt;=1,I1820&gt;=$B$6*$B$8-1),V1819+$B$6*$B$10*$B$8,AND(R1819=0,R1820&gt;=1,I1820&lt;$B$6*$B$8-1),V1819+I1819*$B$10,TRUE,V1819)</f>
        <v>8000</v>
      </c>
      <c r="W1820" s="17">
        <f t="shared" si="112"/>
        <v>264.17171161254817</v>
      </c>
    </row>
    <row r="1821" spans="7:23" x14ac:dyDescent="0.25">
      <c r="G1821" s="15">
        <v>1819</v>
      </c>
      <c r="H1821" s="1">
        <f t="shared" si="109"/>
        <v>30.3</v>
      </c>
      <c r="I1821" s="15" cm="1">
        <f t="array" ref="I1821">_xlfn.IFS(J1820&gt;=$C$13-$B$26,MINA(I1820+$B$13-S1821+S1820,$B$11),I1820=$B$11,MINA(I1820-S1821+S1820,$B$11),TRUE,MAXA(I1820-S1821+S1820,0))</f>
        <v>0</v>
      </c>
      <c r="J1821" s="1" cm="1">
        <f t="array" ref="J1821">_xlfn.IFS(J1820&gt;=$C$13-$B$26,0,I1820&lt;$B$11,J1820+$B$26,TRUE,0)</f>
        <v>0.26666666666666666</v>
      </c>
      <c r="K1821" s="3" cm="1">
        <f t="array" ref="K1821">_xlfn.IFS(AND(NOT($K1820=0),$L1820),0,NOT($L1820),$K1820+$B$26,TRUE,$K1820)</f>
        <v>1.6666666666666666E-2</v>
      </c>
      <c r="L1821" s="3" t="b" cm="1">
        <f t="array" ref="L1821">_xlfn.IFS(AND($I1821&gt;0,$K1821&gt;=$C$5-$B$26),TRUE,$R1821&gt;=$B$6,FALSE,$I1821=0,FALSE,TRUE,$L1820)</f>
        <v>0</v>
      </c>
      <c r="M1821" s="3" t="b" cm="1">
        <f t="array" ref="M1821">_xlfn.IFS($N1821&gt;=$B$4-$B$26,FALSE,AND($I1821&gt;0,$K1821&gt;=$B$5-$B$26),TRUE,AND($L1821,NOT($M1820)),FALSE,$M1820,TRUE,TRUE,FALSE)</f>
        <v>0</v>
      </c>
      <c r="N1821" s="3" cm="1">
        <f t="array" ref="N1821">_xlfn.IFS($M1820,$N1820+$B$26,NOT($M1820),0,TRUE,$M1820)</f>
        <v>0</v>
      </c>
      <c r="O1821" s="3" t="b" cm="1">
        <f t="array" ref="O1821">_xlfn.IFS($M1821,FALSE,AND($L1821,NOT($M1821),$R1821&lt;$B$6,$I1821&gt;0),TRUE,TRUE,FALSE)</f>
        <v>0</v>
      </c>
      <c r="P1821" s="3" cm="1">
        <f t="array" ref="P1821">_xlfn.IFS($P1820&gt;=$C$7-$B$26,0,$O1820,$P1820+$B$26,TRUE,0)</f>
        <v>0</v>
      </c>
      <c r="Q1821" s="3" t="b" cm="1">
        <f t="array" ref="Q1821">_xlfn.IFS(AND($L1821,NOT($M1821),NOT($O1821)),TRUE,$R1821&gt;=$B$6,FALSE,AND($L1821,NOT($M1821),$O1821,$P1821=0),TRUE,TRUE,FALSE)</f>
        <v>0</v>
      </c>
      <c r="R1821" s="3" cm="1">
        <f t="array" ref="R1821">_xlfn.IFS(AND($Q1820,$R1820&lt;$B$6),$R1820+1,AND(NOT($L1820),$R1820&gt;0),0,TRUE,$R1820)</f>
        <v>0</v>
      </c>
      <c r="S1821" s="1" cm="1">
        <f t="array" ref="S1821">_xlfn.IFS(AND(Q1820,I1820&gt;$B$8),S1820+$B$8,AND(Q1820,I1820&lt;=$B$8),S1820+I1820,TRUE,$S1820)</f>
        <v>80</v>
      </c>
      <c r="T1821" s="1">
        <f t="shared" si="110"/>
        <v>7200</v>
      </c>
      <c r="U1821" s="17">
        <f t="shared" si="111"/>
        <v>237.62376237623761</v>
      </c>
      <c r="V1821" s="47" cm="1">
        <f t="array" ref="V1821">_xlfn.IFS($B$6=1,S1821*$B$10,AND(R1820=0,R1821&gt;=1,I1821&gt;=$B$6*$B$8-1),V1820+$B$6*$B$10*$B$8,AND(R1820=0,R1821&gt;=1,I1821&lt;$B$6*$B$8-1),V1820+I1820*$B$10,TRUE,V1820)</f>
        <v>8000</v>
      </c>
      <c r="W1821" s="17">
        <f t="shared" si="112"/>
        <v>264.026402640264</v>
      </c>
    </row>
    <row r="1822" spans="7:23" x14ac:dyDescent="0.25">
      <c r="G1822" s="15">
        <v>1820</v>
      </c>
      <c r="H1822" s="1">
        <f t="shared" si="109"/>
        <v>30.316666666666666</v>
      </c>
      <c r="I1822" s="15" cm="1">
        <f t="array" ref="I1822">_xlfn.IFS(J1821&gt;=$C$13-$B$26,MINA(I1821+$B$13-S1822+S1821,$B$11),I1821=$B$11,MINA(I1821-S1822+S1821,$B$11),TRUE,MAXA(I1821-S1822+S1821,0))</f>
        <v>0</v>
      </c>
      <c r="J1822" s="1" cm="1">
        <f t="array" ref="J1822">_xlfn.IFS(J1821&gt;=$C$13-$B$26,0,I1821&lt;$B$11,J1821+$B$26,TRUE,0)</f>
        <v>0.28333333333333333</v>
      </c>
      <c r="K1822" s="3" cm="1">
        <f t="array" ref="K1822">_xlfn.IFS(AND(NOT($K1821=0),$L1821),0,NOT($L1821),$K1821+$B$26,TRUE,$K1821)</f>
        <v>3.3333333333333333E-2</v>
      </c>
      <c r="L1822" s="3" t="b" cm="1">
        <f t="array" ref="L1822">_xlfn.IFS(AND($I1822&gt;0,$K1822&gt;=$C$5-$B$26),TRUE,$R1822&gt;=$B$6,FALSE,$I1822=0,FALSE,TRUE,$L1821)</f>
        <v>0</v>
      </c>
      <c r="M1822" s="3" t="b" cm="1">
        <f t="array" ref="M1822">_xlfn.IFS($N1822&gt;=$B$4-$B$26,FALSE,AND($I1822&gt;0,$K1822&gt;=$B$5-$B$26),TRUE,AND($L1822,NOT($M1821)),FALSE,$M1821,TRUE,TRUE,FALSE)</f>
        <v>0</v>
      </c>
      <c r="N1822" s="3" cm="1">
        <f t="array" ref="N1822">_xlfn.IFS($M1821,$N1821+$B$26,NOT($M1821),0,TRUE,$M1821)</f>
        <v>0</v>
      </c>
      <c r="O1822" s="3" t="b" cm="1">
        <f t="array" ref="O1822">_xlfn.IFS($M1822,FALSE,AND($L1822,NOT($M1822),$R1822&lt;$B$6,$I1822&gt;0),TRUE,TRUE,FALSE)</f>
        <v>0</v>
      </c>
      <c r="P1822" s="3" cm="1">
        <f t="array" ref="P1822">_xlfn.IFS($P1821&gt;=$C$7-$B$26,0,$O1821,$P1821+$B$26,TRUE,0)</f>
        <v>0</v>
      </c>
      <c r="Q1822" s="3" t="b" cm="1">
        <f t="array" ref="Q1822">_xlfn.IFS(AND($L1822,NOT($M1822),NOT($O1822)),TRUE,$R1822&gt;=$B$6,FALSE,AND($L1822,NOT($M1822),$O1822,$P1822=0),TRUE,TRUE,FALSE)</f>
        <v>0</v>
      </c>
      <c r="R1822" s="3" cm="1">
        <f t="array" ref="R1822">_xlfn.IFS(AND($Q1821,$R1821&lt;$B$6),$R1821+1,AND(NOT($L1821),$R1821&gt;0),0,TRUE,$R1821)</f>
        <v>0</v>
      </c>
      <c r="S1822" s="1" cm="1">
        <f t="array" ref="S1822">_xlfn.IFS(AND(Q1821,I1821&gt;$B$8),S1821+$B$8,AND(Q1821,I1821&lt;=$B$8),S1821+I1821,TRUE,$S1821)</f>
        <v>80</v>
      </c>
      <c r="T1822" s="1">
        <f t="shared" si="110"/>
        <v>7200</v>
      </c>
      <c r="U1822" s="17">
        <f t="shared" si="111"/>
        <v>237.49312809235843</v>
      </c>
      <c r="V1822" s="47" cm="1">
        <f t="array" ref="V1822">_xlfn.IFS($B$6=1,S1822*$B$10,AND(R1821=0,R1822&gt;=1,I1822&gt;=$B$6*$B$8-1),V1821+$B$6*$B$10*$B$8,AND(R1821=0,R1822&gt;=1,I1822&lt;$B$6*$B$8-1),V1821+I1821*$B$10,TRUE,V1821)</f>
        <v>8000</v>
      </c>
      <c r="W1822" s="17">
        <f t="shared" si="112"/>
        <v>263.88125343595379</v>
      </c>
    </row>
    <row r="1823" spans="7:23" x14ac:dyDescent="0.25">
      <c r="G1823" s="15">
        <v>1821</v>
      </c>
      <c r="H1823" s="1">
        <f t="shared" si="109"/>
        <v>30.333333333333332</v>
      </c>
      <c r="I1823" s="15" cm="1">
        <f t="array" ref="I1823">_xlfn.IFS(J1822&gt;=$C$13-$B$26,MINA(I1822+$B$13-S1823+S1822,$B$11),I1822=$B$11,MINA(I1822-S1823+S1822,$B$11),TRUE,MAXA(I1822-S1823+S1822,0))</f>
        <v>0</v>
      </c>
      <c r="J1823" s="1" cm="1">
        <f t="array" ref="J1823">_xlfn.IFS(J1822&gt;=$C$13-$B$26,0,I1822&lt;$B$11,J1822+$B$26,TRUE,0)</f>
        <v>0.3</v>
      </c>
      <c r="K1823" s="3" cm="1">
        <f t="array" ref="K1823">_xlfn.IFS(AND(NOT($K1822=0),$L1822),0,NOT($L1822),$K1822+$B$26,TRUE,$K1822)</f>
        <v>0.05</v>
      </c>
      <c r="L1823" s="3" t="b" cm="1">
        <f t="array" ref="L1823">_xlfn.IFS(AND($I1823&gt;0,$K1823&gt;=$C$5-$B$26),TRUE,$R1823&gt;=$B$6,FALSE,$I1823=0,FALSE,TRUE,$L1822)</f>
        <v>0</v>
      </c>
      <c r="M1823" s="3" t="b" cm="1">
        <f t="array" ref="M1823">_xlfn.IFS($N1823&gt;=$B$4-$B$26,FALSE,AND($I1823&gt;0,$K1823&gt;=$B$5-$B$26),TRUE,AND($L1823,NOT($M1822)),FALSE,$M1822,TRUE,TRUE,FALSE)</f>
        <v>0</v>
      </c>
      <c r="N1823" s="3" cm="1">
        <f t="array" ref="N1823">_xlfn.IFS($M1822,$N1822+$B$26,NOT($M1822),0,TRUE,$M1822)</f>
        <v>0</v>
      </c>
      <c r="O1823" s="3" t="b" cm="1">
        <f t="array" ref="O1823">_xlfn.IFS($M1823,FALSE,AND($L1823,NOT($M1823),$R1823&lt;$B$6,$I1823&gt;0),TRUE,TRUE,FALSE)</f>
        <v>0</v>
      </c>
      <c r="P1823" s="3" cm="1">
        <f t="array" ref="P1823">_xlfn.IFS($P1822&gt;=$C$7-$B$26,0,$O1822,$P1822+$B$26,TRUE,0)</f>
        <v>0</v>
      </c>
      <c r="Q1823" s="3" t="b" cm="1">
        <f t="array" ref="Q1823">_xlfn.IFS(AND($L1823,NOT($M1823),NOT($O1823)),TRUE,$R1823&gt;=$B$6,FALSE,AND($L1823,NOT($M1823),$O1823,$P1823=0),TRUE,TRUE,FALSE)</f>
        <v>0</v>
      </c>
      <c r="R1823" s="3" cm="1">
        <f t="array" ref="R1823">_xlfn.IFS(AND($Q1822,$R1822&lt;$B$6),$R1822+1,AND(NOT($L1822),$R1822&gt;0),0,TRUE,$R1822)</f>
        <v>0</v>
      </c>
      <c r="S1823" s="1" cm="1">
        <f t="array" ref="S1823">_xlfn.IFS(AND(Q1822,I1822&gt;$B$8),S1822+$B$8,AND(Q1822,I1822&lt;=$B$8),S1822+I1822,TRUE,$S1822)</f>
        <v>80</v>
      </c>
      <c r="T1823" s="1">
        <f t="shared" si="110"/>
        <v>7200</v>
      </c>
      <c r="U1823" s="17">
        <f t="shared" si="111"/>
        <v>237.36263736263737</v>
      </c>
      <c r="V1823" s="47" cm="1">
        <f t="array" ref="V1823">_xlfn.IFS($B$6=1,S1823*$B$10,AND(R1822=0,R1823&gt;=1,I1823&gt;=$B$6*$B$8-1),V1822+$B$6*$B$10*$B$8,AND(R1822=0,R1823&gt;=1,I1823&lt;$B$6*$B$8-1),V1822+I1822*$B$10,TRUE,V1822)</f>
        <v>8000</v>
      </c>
      <c r="W1823" s="17">
        <f t="shared" si="112"/>
        <v>263.73626373626377</v>
      </c>
    </row>
    <row r="1824" spans="7:23" x14ac:dyDescent="0.25">
      <c r="G1824" s="15">
        <v>1822</v>
      </c>
      <c r="H1824" s="1">
        <f t="shared" si="109"/>
        <v>30.349999999999998</v>
      </c>
      <c r="I1824" s="15" cm="1">
        <f t="array" ref="I1824">_xlfn.IFS(J1823&gt;=$C$13-$B$26,MINA(I1823+$B$13-S1824+S1823,$B$11),I1823=$B$11,MINA(I1823-S1824+S1823,$B$11),TRUE,MAXA(I1823-S1824+S1823,0))</f>
        <v>0</v>
      </c>
      <c r="J1824" s="1" cm="1">
        <f t="array" ref="J1824">_xlfn.IFS(J1823&gt;=$C$13-$B$26,0,I1823&lt;$B$11,J1823+$B$26,TRUE,0)</f>
        <v>0.31666666666666665</v>
      </c>
      <c r="K1824" s="3" cm="1">
        <f t="array" ref="K1824">_xlfn.IFS(AND(NOT($K1823=0),$L1823),0,NOT($L1823),$K1823+$B$26,TRUE,$K1823)</f>
        <v>6.6666666666666666E-2</v>
      </c>
      <c r="L1824" s="3" t="b" cm="1">
        <f t="array" ref="L1824">_xlfn.IFS(AND($I1824&gt;0,$K1824&gt;=$C$5-$B$26),TRUE,$R1824&gt;=$B$6,FALSE,$I1824=0,FALSE,TRUE,$L1823)</f>
        <v>0</v>
      </c>
      <c r="M1824" s="3" t="b" cm="1">
        <f t="array" ref="M1824">_xlfn.IFS($N1824&gt;=$B$4-$B$26,FALSE,AND($I1824&gt;0,$K1824&gt;=$B$5-$B$26),TRUE,AND($L1824,NOT($M1823)),FALSE,$M1823,TRUE,TRUE,FALSE)</f>
        <v>0</v>
      </c>
      <c r="N1824" s="3" cm="1">
        <f t="array" ref="N1824">_xlfn.IFS($M1823,$N1823+$B$26,NOT($M1823),0,TRUE,$M1823)</f>
        <v>0</v>
      </c>
      <c r="O1824" s="3" t="b" cm="1">
        <f t="array" ref="O1824">_xlfn.IFS($M1824,FALSE,AND($L1824,NOT($M1824),$R1824&lt;$B$6,$I1824&gt;0),TRUE,TRUE,FALSE)</f>
        <v>0</v>
      </c>
      <c r="P1824" s="3" cm="1">
        <f t="array" ref="P1824">_xlfn.IFS($P1823&gt;=$C$7-$B$26,0,$O1823,$P1823+$B$26,TRUE,0)</f>
        <v>0</v>
      </c>
      <c r="Q1824" s="3" t="b" cm="1">
        <f t="array" ref="Q1824">_xlfn.IFS(AND($L1824,NOT($M1824),NOT($O1824)),TRUE,$R1824&gt;=$B$6,FALSE,AND($L1824,NOT($M1824),$O1824,$P1824=0),TRUE,TRUE,FALSE)</f>
        <v>0</v>
      </c>
      <c r="R1824" s="3" cm="1">
        <f t="array" ref="R1824">_xlfn.IFS(AND($Q1823,$R1823&lt;$B$6),$R1823+1,AND(NOT($L1823),$R1823&gt;0),0,TRUE,$R1823)</f>
        <v>0</v>
      </c>
      <c r="S1824" s="1" cm="1">
        <f t="array" ref="S1824">_xlfn.IFS(AND(Q1823,I1823&gt;$B$8),S1823+$B$8,AND(Q1823,I1823&lt;=$B$8),S1823+I1823,TRUE,$S1823)</f>
        <v>80</v>
      </c>
      <c r="T1824" s="1">
        <f t="shared" si="110"/>
        <v>7200</v>
      </c>
      <c r="U1824" s="17">
        <f t="shared" si="111"/>
        <v>237.23228995057661</v>
      </c>
      <c r="V1824" s="47" cm="1">
        <f t="array" ref="V1824">_xlfn.IFS($B$6=1,S1824*$B$10,AND(R1823=0,R1824&gt;=1,I1824&gt;=$B$6*$B$8-1),V1823+$B$6*$B$10*$B$8,AND(R1823=0,R1824&gt;=1,I1824&lt;$B$6*$B$8-1),V1823+I1823*$B$10,TRUE,V1823)</f>
        <v>8000</v>
      </c>
      <c r="W1824" s="17">
        <f t="shared" si="112"/>
        <v>263.59143327841849</v>
      </c>
    </row>
    <row r="1825" spans="7:23" x14ac:dyDescent="0.25">
      <c r="G1825" s="15">
        <v>1823</v>
      </c>
      <c r="H1825" s="1">
        <f t="shared" si="109"/>
        <v>30.366666666666667</v>
      </c>
      <c r="I1825" s="15" cm="1">
        <f t="array" ref="I1825">_xlfn.IFS(J1824&gt;=$C$13-$B$26,MINA(I1824+$B$13-S1825+S1824,$B$11),I1824=$B$11,MINA(I1824-S1825+S1824,$B$11),TRUE,MAXA(I1824-S1825+S1824,0))</f>
        <v>0</v>
      </c>
      <c r="J1825" s="1" cm="1">
        <f t="array" ref="J1825">_xlfn.IFS(J1824&gt;=$C$13-$B$26,0,I1824&lt;$B$11,J1824+$B$26,TRUE,0)</f>
        <v>0.33333333333333331</v>
      </c>
      <c r="K1825" s="3" cm="1">
        <f t="array" ref="K1825">_xlfn.IFS(AND(NOT($K1824=0),$L1824),0,NOT($L1824),$K1824+$B$26,TRUE,$K1824)</f>
        <v>8.3333333333333329E-2</v>
      </c>
      <c r="L1825" s="3" t="b" cm="1">
        <f t="array" ref="L1825">_xlfn.IFS(AND($I1825&gt;0,$K1825&gt;=$C$5-$B$26),TRUE,$R1825&gt;=$B$6,FALSE,$I1825=0,FALSE,TRUE,$L1824)</f>
        <v>0</v>
      </c>
      <c r="M1825" s="3" t="b" cm="1">
        <f t="array" ref="M1825">_xlfn.IFS($N1825&gt;=$B$4-$B$26,FALSE,AND($I1825&gt;0,$K1825&gt;=$B$5-$B$26),TRUE,AND($L1825,NOT($M1824)),FALSE,$M1824,TRUE,TRUE,FALSE)</f>
        <v>0</v>
      </c>
      <c r="N1825" s="3" cm="1">
        <f t="array" ref="N1825">_xlfn.IFS($M1824,$N1824+$B$26,NOT($M1824),0,TRUE,$M1824)</f>
        <v>0</v>
      </c>
      <c r="O1825" s="3" t="b" cm="1">
        <f t="array" ref="O1825">_xlfn.IFS($M1825,FALSE,AND($L1825,NOT($M1825),$R1825&lt;$B$6,$I1825&gt;0),TRUE,TRUE,FALSE)</f>
        <v>0</v>
      </c>
      <c r="P1825" s="3" cm="1">
        <f t="array" ref="P1825">_xlfn.IFS($P1824&gt;=$C$7-$B$26,0,$O1824,$P1824+$B$26,TRUE,0)</f>
        <v>0</v>
      </c>
      <c r="Q1825" s="3" t="b" cm="1">
        <f t="array" ref="Q1825">_xlfn.IFS(AND($L1825,NOT($M1825),NOT($O1825)),TRUE,$R1825&gt;=$B$6,FALSE,AND($L1825,NOT($M1825),$O1825,$P1825=0),TRUE,TRUE,FALSE)</f>
        <v>0</v>
      </c>
      <c r="R1825" s="3" cm="1">
        <f t="array" ref="R1825">_xlfn.IFS(AND($Q1824,$R1824&lt;$B$6),$R1824+1,AND(NOT($L1824),$R1824&gt;0),0,TRUE,$R1824)</f>
        <v>0</v>
      </c>
      <c r="S1825" s="1" cm="1">
        <f t="array" ref="S1825">_xlfn.IFS(AND(Q1824,I1824&gt;$B$8),S1824+$B$8,AND(Q1824,I1824&lt;=$B$8),S1824+I1824,TRUE,$S1824)</f>
        <v>80</v>
      </c>
      <c r="T1825" s="1">
        <f t="shared" si="110"/>
        <v>7200</v>
      </c>
      <c r="U1825" s="17">
        <f t="shared" si="111"/>
        <v>237.10208562019758</v>
      </c>
      <c r="V1825" s="47" cm="1">
        <f t="array" ref="V1825">_xlfn.IFS($B$6=1,S1825*$B$10,AND(R1824=0,R1825&gt;=1,I1825&gt;=$B$6*$B$8-1),V1824+$B$6*$B$10*$B$8,AND(R1824=0,R1825&gt;=1,I1825&lt;$B$6*$B$8-1),V1824+I1824*$B$10,TRUE,V1824)</f>
        <v>8000</v>
      </c>
      <c r="W1825" s="17">
        <f t="shared" si="112"/>
        <v>263.44676180021952</v>
      </c>
    </row>
    <row r="1826" spans="7:23" x14ac:dyDescent="0.25">
      <c r="G1826" s="15">
        <v>1824</v>
      </c>
      <c r="H1826" s="1">
        <f t="shared" si="109"/>
        <v>30.383333333333333</v>
      </c>
      <c r="I1826" s="15" cm="1">
        <f t="array" ref="I1826">_xlfn.IFS(J1825&gt;=$C$13-$B$26,MINA(I1825+$B$13-S1826+S1825,$B$11),I1825=$B$11,MINA(I1825-S1826+S1825,$B$11),TRUE,MAXA(I1825-S1826+S1825,0))</f>
        <v>0</v>
      </c>
      <c r="J1826" s="1" cm="1">
        <f t="array" ref="J1826">_xlfn.IFS(J1825&gt;=$C$13-$B$26,0,I1825&lt;$B$11,J1825+$B$26,TRUE,0)</f>
        <v>0.35</v>
      </c>
      <c r="K1826" s="3" cm="1">
        <f t="array" ref="K1826">_xlfn.IFS(AND(NOT($K1825=0),$L1825),0,NOT($L1825),$K1825+$B$26,TRUE,$K1825)</f>
        <v>9.9999999999999992E-2</v>
      </c>
      <c r="L1826" s="3" t="b" cm="1">
        <f t="array" ref="L1826">_xlfn.IFS(AND($I1826&gt;0,$K1826&gt;=$C$5-$B$26),TRUE,$R1826&gt;=$B$6,FALSE,$I1826=0,FALSE,TRUE,$L1825)</f>
        <v>0</v>
      </c>
      <c r="M1826" s="3" t="b" cm="1">
        <f t="array" ref="M1826">_xlfn.IFS($N1826&gt;=$B$4-$B$26,FALSE,AND($I1826&gt;0,$K1826&gt;=$B$5-$B$26),TRUE,AND($L1826,NOT($M1825)),FALSE,$M1825,TRUE,TRUE,FALSE)</f>
        <v>0</v>
      </c>
      <c r="N1826" s="3" cm="1">
        <f t="array" ref="N1826">_xlfn.IFS($M1825,$N1825+$B$26,NOT($M1825),0,TRUE,$M1825)</f>
        <v>0</v>
      </c>
      <c r="O1826" s="3" t="b" cm="1">
        <f t="array" ref="O1826">_xlfn.IFS($M1826,FALSE,AND($L1826,NOT($M1826),$R1826&lt;$B$6,$I1826&gt;0),TRUE,TRUE,FALSE)</f>
        <v>0</v>
      </c>
      <c r="P1826" s="3" cm="1">
        <f t="array" ref="P1826">_xlfn.IFS($P1825&gt;=$C$7-$B$26,0,$O1825,$P1825+$B$26,TRUE,0)</f>
        <v>0</v>
      </c>
      <c r="Q1826" s="3" t="b" cm="1">
        <f t="array" ref="Q1826">_xlfn.IFS(AND($L1826,NOT($M1826),NOT($O1826)),TRUE,$R1826&gt;=$B$6,FALSE,AND($L1826,NOT($M1826),$O1826,$P1826=0),TRUE,TRUE,FALSE)</f>
        <v>0</v>
      </c>
      <c r="R1826" s="3" cm="1">
        <f t="array" ref="R1826">_xlfn.IFS(AND($Q1825,$R1825&lt;$B$6),$R1825+1,AND(NOT($L1825),$R1825&gt;0),0,TRUE,$R1825)</f>
        <v>0</v>
      </c>
      <c r="S1826" s="1" cm="1">
        <f t="array" ref="S1826">_xlfn.IFS(AND(Q1825,I1825&gt;$B$8),S1825+$B$8,AND(Q1825,I1825&lt;=$B$8),S1825+I1825,TRUE,$S1825)</f>
        <v>80</v>
      </c>
      <c r="T1826" s="1">
        <f t="shared" si="110"/>
        <v>7200</v>
      </c>
      <c r="U1826" s="17">
        <f t="shared" si="111"/>
        <v>236.97202413603949</v>
      </c>
      <c r="V1826" s="47" cm="1">
        <f t="array" ref="V1826">_xlfn.IFS($B$6=1,S1826*$B$10,AND(R1825=0,R1826&gt;=1,I1826&gt;=$B$6*$B$8-1),V1825+$B$6*$B$10*$B$8,AND(R1825=0,R1826&gt;=1,I1826&lt;$B$6*$B$8-1),V1825+I1825*$B$10,TRUE,V1825)</f>
        <v>8000</v>
      </c>
      <c r="W1826" s="17">
        <f t="shared" si="112"/>
        <v>263.30224904004388</v>
      </c>
    </row>
    <row r="1827" spans="7:23" x14ac:dyDescent="0.25">
      <c r="G1827" s="15">
        <v>1825</v>
      </c>
      <c r="H1827" s="1">
        <f t="shared" si="109"/>
        <v>30.4</v>
      </c>
      <c r="I1827" s="15" cm="1">
        <f t="array" ref="I1827">_xlfn.IFS(J1826&gt;=$C$13-$B$26,MINA(I1826+$B$13-S1827+S1826,$B$11),I1826=$B$11,MINA(I1826-S1827+S1826,$B$11),TRUE,MAXA(I1826-S1827+S1826,0))</f>
        <v>0</v>
      </c>
      <c r="J1827" s="1" cm="1">
        <f t="array" ref="J1827">_xlfn.IFS(J1826&gt;=$C$13-$B$26,0,I1826&lt;$B$11,J1826+$B$26,TRUE,0)</f>
        <v>0.36666666666666664</v>
      </c>
      <c r="K1827" s="3" cm="1">
        <f t="array" ref="K1827">_xlfn.IFS(AND(NOT($K1826=0),$L1826),0,NOT($L1826),$K1826+$B$26,TRUE,$K1826)</f>
        <v>0.11666666666666665</v>
      </c>
      <c r="L1827" s="3" t="b" cm="1">
        <f t="array" ref="L1827">_xlfn.IFS(AND($I1827&gt;0,$K1827&gt;=$C$5-$B$26),TRUE,$R1827&gt;=$B$6,FALSE,$I1827=0,FALSE,TRUE,$L1826)</f>
        <v>0</v>
      </c>
      <c r="M1827" s="3" t="b" cm="1">
        <f t="array" ref="M1827">_xlfn.IFS($N1827&gt;=$B$4-$B$26,FALSE,AND($I1827&gt;0,$K1827&gt;=$B$5-$B$26),TRUE,AND($L1827,NOT($M1826)),FALSE,$M1826,TRUE,TRUE,FALSE)</f>
        <v>0</v>
      </c>
      <c r="N1827" s="3" cm="1">
        <f t="array" ref="N1827">_xlfn.IFS($M1826,$N1826+$B$26,NOT($M1826),0,TRUE,$M1826)</f>
        <v>0</v>
      </c>
      <c r="O1827" s="3" t="b" cm="1">
        <f t="array" ref="O1827">_xlfn.IFS($M1827,FALSE,AND($L1827,NOT($M1827),$R1827&lt;$B$6,$I1827&gt;0),TRUE,TRUE,FALSE)</f>
        <v>0</v>
      </c>
      <c r="P1827" s="3" cm="1">
        <f t="array" ref="P1827">_xlfn.IFS($P1826&gt;=$C$7-$B$26,0,$O1826,$P1826+$B$26,TRUE,0)</f>
        <v>0</v>
      </c>
      <c r="Q1827" s="3" t="b" cm="1">
        <f t="array" ref="Q1827">_xlfn.IFS(AND($L1827,NOT($M1827),NOT($O1827)),TRUE,$R1827&gt;=$B$6,FALSE,AND($L1827,NOT($M1827),$O1827,$P1827=0),TRUE,TRUE,FALSE)</f>
        <v>0</v>
      </c>
      <c r="R1827" s="3" cm="1">
        <f t="array" ref="R1827">_xlfn.IFS(AND($Q1826,$R1826&lt;$B$6),$R1826+1,AND(NOT($L1826),$R1826&gt;0),0,TRUE,$R1826)</f>
        <v>0</v>
      </c>
      <c r="S1827" s="1" cm="1">
        <f t="array" ref="S1827">_xlfn.IFS(AND(Q1826,I1826&gt;$B$8),S1826+$B$8,AND(Q1826,I1826&lt;=$B$8),S1826+I1826,TRUE,$S1826)</f>
        <v>80</v>
      </c>
      <c r="T1827" s="1">
        <f t="shared" si="110"/>
        <v>7200</v>
      </c>
      <c r="U1827" s="17">
        <f t="shared" si="111"/>
        <v>236.84210526315792</v>
      </c>
      <c r="V1827" s="47" cm="1">
        <f t="array" ref="V1827">_xlfn.IFS($B$6=1,S1827*$B$10,AND(R1826=0,R1827&gt;=1,I1827&gt;=$B$6*$B$8-1),V1826+$B$6*$B$10*$B$8,AND(R1826=0,R1827&gt;=1,I1827&lt;$B$6*$B$8-1),V1826+I1826*$B$10,TRUE,V1826)</f>
        <v>8000</v>
      </c>
      <c r="W1827" s="17">
        <f t="shared" si="112"/>
        <v>263.15789473684214</v>
      </c>
    </row>
    <row r="1828" spans="7:23" x14ac:dyDescent="0.25">
      <c r="G1828" s="15">
        <v>1826</v>
      </c>
      <c r="H1828" s="1">
        <f t="shared" si="109"/>
        <v>30.416666666666668</v>
      </c>
      <c r="I1828" s="15" cm="1">
        <f t="array" ref="I1828">_xlfn.IFS(J1827&gt;=$C$13-$B$26,MINA(I1827+$B$13-S1828+S1827,$B$11),I1827=$B$11,MINA(I1827-S1828+S1827,$B$11),TRUE,MAXA(I1827-S1828+S1827,0))</f>
        <v>0</v>
      </c>
      <c r="J1828" s="1" cm="1">
        <f t="array" ref="J1828">_xlfn.IFS(J1827&gt;=$C$13-$B$26,0,I1827&lt;$B$11,J1827+$B$26,TRUE,0)</f>
        <v>0.3833333333333333</v>
      </c>
      <c r="K1828" s="3" cm="1">
        <f t="array" ref="K1828">_xlfn.IFS(AND(NOT($K1827=0),$L1827),0,NOT($L1827),$K1827+$B$26,TRUE,$K1827)</f>
        <v>0.13333333333333333</v>
      </c>
      <c r="L1828" s="3" t="b" cm="1">
        <f t="array" ref="L1828">_xlfn.IFS(AND($I1828&gt;0,$K1828&gt;=$C$5-$B$26),TRUE,$R1828&gt;=$B$6,FALSE,$I1828=0,FALSE,TRUE,$L1827)</f>
        <v>0</v>
      </c>
      <c r="M1828" s="3" t="b" cm="1">
        <f t="array" ref="M1828">_xlfn.IFS($N1828&gt;=$B$4-$B$26,FALSE,AND($I1828&gt;0,$K1828&gt;=$B$5-$B$26),TRUE,AND($L1828,NOT($M1827)),FALSE,$M1827,TRUE,TRUE,FALSE)</f>
        <v>0</v>
      </c>
      <c r="N1828" s="3" cm="1">
        <f t="array" ref="N1828">_xlfn.IFS($M1827,$N1827+$B$26,NOT($M1827),0,TRUE,$M1827)</f>
        <v>0</v>
      </c>
      <c r="O1828" s="3" t="b" cm="1">
        <f t="array" ref="O1828">_xlfn.IFS($M1828,FALSE,AND($L1828,NOT($M1828),$R1828&lt;$B$6,$I1828&gt;0),TRUE,TRUE,FALSE)</f>
        <v>0</v>
      </c>
      <c r="P1828" s="3" cm="1">
        <f t="array" ref="P1828">_xlfn.IFS($P1827&gt;=$C$7-$B$26,0,$O1827,$P1827+$B$26,TRUE,0)</f>
        <v>0</v>
      </c>
      <c r="Q1828" s="3" t="b" cm="1">
        <f t="array" ref="Q1828">_xlfn.IFS(AND($L1828,NOT($M1828),NOT($O1828)),TRUE,$R1828&gt;=$B$6,FALSE,AND($L1828,NOT($M1828),$O1828,$P1828=0),TRUE,TRUE,FALSE)</f>
        <v>0</v>
      </c>
      <c r="R1828" s="3" cm="1">
        <f t="array" ref="R1828">_xlfn.IFS(AND($Q1827,$R1827&lt;$B$6),$R1827+1,AND(NOT($L1827),$R1827&gt;0),0,TRUE,$R1827)</f>
        <v>0</v>
      </c>
      <c r="S1828" s="1" cm="1">
        <f t="array" ref="S1828">_xlfn.IFS(AND(Q1827,I1827&gt;$B$8),S1827+$B$8,AND(Q1827,I1827&lt;=$B$8),S1827+I1827,TRUE,$S1827)</f>
        <v>80</v>
      </c>
      <c r="T1828" s="1">
        <f t="shared" si="110"/>
        <v>7200</v>
      </c>
      <c r="U1828" s="17">
        <f t="shared" si="111"/>
        <v>236.71232876712327</v>
      </c>
      <c r="V1828" s="47" cm="1">
        <f t="array" ref="V1828">_xlfn.IFS($B$6=1,S1828*$B$10,AND(R1827=0,R1828&gt;=1,I1828&gt;=$B$6*$B$8-1),V1827+$B$6*$B$10*$B$8,AND(R1827=0,R1828&gt;=1,I1828&lt;$B$6*$B$8-1),V1827+I1827*$B$10,TRUE,V1827)</f>
        <v>8000</v>
      </c>
      <c r="W1828" s="17">
        <f t="shared" si="112"/>
        <v>263.01369863013696</v>
      </c>
    </row>
    <row r="1829" spans="7:23" x14ac:dyDescent="0.25">
      <c r="G1829" s="15">
        <v>1827</v>
      </c>
      <c r="H1829" s="1">
        <f t="shared" si="109"/>
        <v>30.433333333333334</v>
      </c>
      <c r="I1829" s="15" cm="1">
        <f t="array" ref="I1829">_xlfn.IFS(J1828&gt;=$C$13-$B$26,MINA(I1828+$B$13-S1829+S1828,$B$11),I1828=$B$11,MINA(I1828-S1829+S1828,$B$11),TRUE,MAXA(I1828-S1829+S1828,0))</f>
        <v>0</v>
      </c>
      <c r="J1829" s="1" cm="1">
        <f t="array" ref="J1829">_xlfn.IFS(J1828&gt;=$C$13-$B$26,0,I1828&lt;$B$11,J1828+$B$26,TRUE,0)</f>
        <v>0.39999999999999997</v>
      </c>
      <c r="K1829" s="3" cm="1">
        <f t="array" ref="K1829">_xlfn.IFS(AND(NOT($K1828=0),$L1828),0,NOT($L1828),$K1828+$B$26,TRUE,$K1828)</f>
        <v>0.15</v>
      </c>
      <c r="L1829" s="3" t="b" cm="1">
        <f t="array" ref="L1829">_xlfn.IFS(AND($I1829&gt;0,$K1829&gt;=$C$5-$B$26),TRUE,$R1829&gt;=$B$6,FALSE,$I1829=0,FALSE,TRUE,$L1828)</f>
        <v>0</v>
      </c>
      <c r="M1829" s="3" t="b" cm="1">
        <f t="array" ref="M1829">_xlfn.IFS($N1829&gt;=$B$4-$B$26,FALSE,AND($I1829&gt;0,$K1829&gt;=$B$5-$B$26),TRUE,AND($L1829,NOT($M1828)),FALSE,$M1828,TRUE,TRUE,FALSE)</f>
        <v>0</v>
      </c>
      <c r="N1829" s="3" cm="1">
        <f t="array" ref="N1829">_xlfn.IFS($M1828,$N1828+$B$26,NOT($M1828),0,TRUE,$M1828)</f>
        <v>0</v>
      </c>
      <c r="O1829" s="3" t="b" cm="1">
        <f t="array" ref="O1829">_xlfn.IFS($M1829,FALSE,AND($L1829,NOT($M1829),$R1829&lt;$B$6,$I1829&gt;0),TRUE,TRUE,FALSE)</f>
        <v>0</v>
      </c>
      <c r="P1829" s="3" cm="1">
        <f t="array" ref="P1829">_xlfn.IFS($P1828&gt;=$C$7-$B$26,0,$O1828,$P1828+$B$26,TRUE,0)</f>
        <v>0</v>
      </c>
      <c r="Q1829" s="3" t="b" cm="1">
        <f t="array" ref="Q1829">_xlfn.IFS(AND($L1829,NOT($M1829),NOT($O1829)),TRUE,$R1829&gt;=$B$6,FALSE,AND($L1829,NOT($M1829),$O1829,$P1829=0),TRUE,TRUE,FALSE)</f>
        <v>0</v>
      </c>
      <c r="R1829" s="3" cm="1">
        <f t="array" ref="R1829">_xlfn.IFS(AND($Q1828,$R1828&lt;$B$6),$R1828+1,AND(NOT($L1828),$R1828&gt;0),0,TRUE,$R1828)</f>
        <v>0</v>
      </c>
      <c r="S1829" s="1" cm="1">
        <f t="array" ref="S1829">_xlfn.IFS(AND(Q1828,I1828&gt;$B$8),S1828+$B$8,AND(Q1828,I1828&lt;=$B$8),S1828+I1828,TRUE,$S1828)</f>
        <v>80</v>
      </c>
      <c r="T1829" s="1">
        <f t="shared" si="110"/>
        <v>7200</v>
      </c>
      <c r="U1829" s="17">
        <f t="shared" si="111"/>
        <v>236.58269441401973</v>
      </c>
      <c r="V1829" s="47" cm="1">
        <f t="array" ref="V1829">_xlfn.IFS($B$6=1,S1829*$B$10,AND(R1828=0,R1829&gt;=1,I1829&gt;=$B$6*$B$8-1),V1828+$B$6*$B$10*$B$8,AND(R1828=0,R1829&gt;=1,I1829&lt;$B$6*$B$8-1),V1828+I1828*$B$10,TRUE,V1828)</f>
        <v>8000</v>
      </c>
      <c r="W1829" s="17">
        <f t="shared" si="112"/>
        <v>262.86966046002192</v>
      </c>
    </row>
    <row r="1830" spans="7:23" x14ac:dyDescent="0.25">
      <c r="G1830" s="15">
        <v>1828</v>
      </c>
      <c r="H1830" s="1">
        <f t="shared" si="109"/>
        <v>30.45</v>
      </c>
      <c r="I1830" s="15" cm="1">
        <f t="array" ref="I1830">_xlfn.IFS(J1829&gt;=$C$13-$B$26,MINA(I1829+$B$13-S1830+S1829,$B$11),I1829=$B$11,MINA(I1829-S1830+S1829,$B$11),TRUE,MAXA(I1829-S1830+S1829,0))</f>
        <v>0</v>
      </c>
      <c r="J1830" s="1" cm="1">
        <f t="array" ref="J1830">_xlfn.IFS(J1829&gt;=$C$13-$B$26,0,I1829&lt;$B$11,J1829+$B$26,TRUE,0)</f>
        <v>0.41666666666666663</v>
      </c>
      <c r="K1830" s="3" cm="1">
        <f t="array" ref="K1830">_xlfn.IFS(AND(NOT($K1829=0),$L1829),0,NOT($L1829),$K1829+$B$26,TRUE,$K1829)</f>
        <v>0.16666666666666666</v>
      </c>
      <c r="L1830" s="3" t="b" cm="1">
        <f t="array" ref="L1830">_xlfn.IFS(AND($I1830&gt;0,$K1830&gt;=$C$5-$B$26),TRUE,$R1830&gt;=$B$6,FALSE,$I1830=0,FALSE,TRUE,$L1829)</f>
        <v>0</v>
      </c>
      <c r="M1830" s="3" t="b" cm="1">
        <f t="array" ref="M1830">_xlfn.IFS($N1830&gt;=$B$4-$B$26,FALSE,AND($I1830&gt;0,$K1830&gt;=$B$5-$B$26),TRUE,AND($L1830,NOT($M1829)),FALSE,$M1829,TRUE,TRUE,FALSE)</f>
        <v>0</v>
      </c>
      <c r="N1830" s="3" cm="1">
        <f t="array" ref="N1830">_xlfn.IFS($M1829,$N1829+$B$26,NOT($M1829),0,TRUE,$M1829)</f>
        <v>0</v>
      </c>
      <c r="O1830" s="3" t="b" cm="1">
        <f t="array" ref="O1830">_xlfn.IFS($M1830,FALSE,AND($L1830,NOT($M1830),$R1830&lt;$B$6,$I1830&gt;0),TRUE,TRUE,FALSE)</f>
        <v>0</v>
      </c>
      <c r="P1830" s="3" cm="1">
        <f t="array" ref="P1830">_xlfn.IFS($P1829&gt;=$C$7-$B$26,0,$O1829,$P1829+$B$26,TRUE,0)</f>
        <v>0</v>
      </c>
      <c r="Q1830" s="3" t="b" cm="1">
        <f t="array" ref="Q1830">_xlfn.IFS(AND($L1830,NOT($M1830),NOT($O1830)),TRUE,$R1830&gt;=$B$6,FALSE,AND($L1830,NOT($M1830),$O1830,$P1830=0),TRUE,TRUE,FALSE)</f>
        <v>0</v>
      </c>
      <c r="R1830" s="3" cm="1">
        <f t="array" ref="R1830">_xlfn.IFS(AND($Q1829,$R1829&lt;$B$6),$R1829+1,AND(NOT($L1829),$R1829&gt;0),0,TRUE,$R1829)</f>
        <v>0</v>
      </c>
      <c r="S1830" s="1" cm="1">
        <f t="array" ref="S1830">_xlfn.IFS(AND(Q1829,I1829&gt;$B$8),S1829+$B$8,AND(Q1829,I1829&lt;=$B$8),S1829+I1829,TRUE,$S1829)</f>
        <v>80</v>
      </c>
      <c r="T1830" s="1">
        <f t="shared" si="110"/>
        <v>7200</v>
      </c>
      <c r="U1830" s="17">
        <f t="shared" si="111"/>
        <v>236.45320197044336</v>
      </c>
      <c r="V1830" s="47" cm="1">
        <f t="array" ref="V1830">_xlfn.IFS($B$6=1,S1830*$B$10,AND(R1829=0,R1830&gt;=1,I1830&gt;=$B$6*$B$8-1),V1829+$B$6*$B$10*$B$8,AND(R1829=0,R1830&gt;=1,I1830&lt;$B$6*$B$8-1),V1829+I1829*$B$10,TRUE,V1829)</f>
        <v>8000</v>
      </c>
      <c r="W1830" s="17">
        <f t="shared" si="112"/>
        <v>262.72577996715927</v>
      </c>
    </row>
    <row r="1831" spans="7:23" x14ac:dyDescent="0.25">
      <c r="G1831" s="15">
        <v>1829</v>
      </c>
      <c r="H1831" s="1">
        <f t="shared" si="109"/>
        <v>30.466666666666665</v>
      </c>
      <c r="I1831" s="15" cm="1">
        <f t="array" ref="I1831">_xlfn.IFS(J1830&gt;=$C$13-$B$26,MINA(I1830+$B$13-S1831+S1830,$B$11),I1830=$B$11,MINA(I1830-S1831+S1830,$B$11),TRUE,MAXA(I1830-S1831+S1830,0))</f>
        <v>0</v>
      </c>
      <c r="J1831" s="1" cm="1">
        <f t="array" ref="J1831">_xlfn.IFS(J1830&gt;=$C$13-$B$26,0,I1830&lt;$B$11,J1830+$B$26,TRUE,0)</f>
        <v>0.43333333333333329</v>
      </c>
      <c r="K1831" s="3" cm="1">
        <f t="array" ref="K1831">_xlfn.IFS(AND(NOT($K1830=0),$L1830),0,NOT($L1830),$K1830+$B$26,TRUE,$K1830)</f>
        <v>0.18333333333333332</v>
      </c>
      <c r="L1831" s="3" t="b" cm="1">
        <f t="array" ref="L1831">_xlfn.IFS(AND($I1831&gt;0,$K1831&gt;=$C$5-$B$26),TRUE,$R1831&gt;=$B$6,FALSE,$I1831=0,FALSE,TRUE,$L1830)</f>
        <v>0</v>
      </c>
      <c r="M1831" s="3" t="b" cm="1">
        <f t="array" ref="M1831">_xlfn.IFS($N1831&gt;=$B$4-$B$26,FALSE,AND($I1831&gt;0,$K1831&gt;=$B$5-$B$26),TRUE,AND($L1831,NOT($M1830)),FALSE,$M1830,TRUE,TRUE,FALSE)</f>
        <v>0</v>
      </c>
      <c r="N1831" s="3" cm="1">
        <f t="array" ref="N1831">_xlfn.IFS($M1830,$N1830+$B$26,NOT($M1830),0,TRUE,$M1830)</f>
        <v>0</v>
      </c>
      <c r="O1831" s="3" t="b" cm="1">
        <f t="array" ref="O1831">_xlfn.IFS($M1831,FALSE,AND($L1831,NOT($M1831),$R1831&lt;$B$6,$I1831&gt;0),TRUE,TRUE,FALSE)</f>
        <v>0</v>
      </c>
      <c r="P1831" s="3" cm="1">
        <f t="array" ref="P1831">_xlfn.IFS($P1830&gt;=$C$7-$B$26,0,$O1830,$P1830+$B$26,TRUE,0)</f>
        <v>0</v>
      </c>
      <c r="Q1831" s="3" t="b" cm="1">
        <f t="array" ref="Q1831">_xlfn.IFS(AND($L1831,NOT($M1831),NOT($O1831)),TRUE,$R1831&gt;=$B$6,FALSE,AND($L1831,NOT($M1831),$O1831,$P1831=0),TRUE,TRUE,FALSE)</f>
        <v>0</v>
      </c>
      <c r="R1831" s="3" cm="1">
        <f t="array" ref="R1831">_xlfn.IFS(AND($Q1830,$R1830&lt;$B$6),$R1830+1,AND(NOT($L1830),$R1830&gt;0),0,TRUE,$R1830)</f>
        <v>0</v>
      </c>
      <c r="S1831" s="1" cm="1">
        <f t="array" ref="S1831">_xlfn.IFS(AND(Q1830,I1830&gt;$B$8),S1830+$B$8,AND(Q1830,I1830&lt;=$B$8),S1830+I1830,TRUE,$S1830)</f>
        <v>80</v>
      </c>
      <c r="T1831" s="1">
        <f t="shared" si="110"/>
        <v>7200</v>
      </c>
      <c r="U1831" s="17">
        <f t="shared" si="111"/>
        <v>236.32385120350111</v>
      </c>
      <c r="V1831" s="47" cm="1">
        <f t="array" ref="V1831">_xlfn.IFS($B$6=1,S1831*$B$10,AND(R1830=0,R1831&gt;=1,I1831&gt;=$B$6*$B$8-1),V1830+$B$6*$B$10*$B$8,AND(R1830=0,R1831&gt;=1,I1831&lt;$B$6*$B$8-1),V1830+I1830*$B$10,TRUE,V1830)</f>
        <v>8000</v>
      </c>
      <c r="W1831" s="17">
        <f t="shared" si="112"/>
        <v>262.58205689277901</v>
      </c>
    </row>
    <row r="1832" spans="7:23" x14ac:dyDescent="0.25">
      <c r="G1832" s="15">
        <v>1830</v>
      </c>
      <c r="H1832" s="1">
        <f t="shared" si="109"/>
        <v>30.483333333333334</v>
      </c>
      <c r="I1832" s="15" cm="1">
        <f t="array" ref="I1832">_xlfn.IFS(J1831&gt;=$C$13-$B$26,MINA(I1831+$B$13-S1832+S1831,$B$11),I1831=$B$11,MINA(I1831-S1832+S1831,$B$11),TRUE,MAXA(I1831-S1832+S1831,0))</f>
        <v>0</v>
      </c>
      <c r="J1832" s="1" cm="1">
        <f t="array" ref="J1832">_xlfn.IFS(J1831&gt;=$C$13-$B$26,0,I1831&lt;$B$11,J1831+$B$26,TRUE,0)</f>
        <v>0.44999999999999996</v>
      </c>
      <c r="K1832" s="3" cm="1">
        <f t="array" ref="K1832">_xlfn.IFS(AND(NOT($K1831=0),$L1831),0,NOT($L1831),$K1831+$B$26,TRUE,$K1831)</f>
        <v>0.19999999999999998</v>
      </c>
      <c r="L1832" s="3" t="b" cm="1">
        <f t="array" ref="L1832">_xlfn.IFS(AND($I1832&gt;0,$K1832&gt;=$C$5-$B$26),TRUE,$R1832&gt;=$B$6,FALSE,$I1832=0,FALSE,TRUE,$L1831)</f>
        <v>0</v>
      </c>
      <c r="M1832" s="3" t="b" cm="1">
        <f t="array" ref="M1832">_xlfn.IFS($N1832&gt;=$B$4-$B$26,FALSE,AND($I1832&gt;0,$K1832&gt;=$B$5-$B$26),TRUE,AND($L1832,NOT($M1831)),FALSE,$M1831,TRUE,TRUE,FALSE)</f>
        <v>0</v>
      </c>
      <c r="N1832" s="3" cm="1">
        <f t="array" ref="N1832">_xlfn.IFS($M1831,$N1831+$B$26,NOT($M1831),0,TRUE,$M1831)</f>
        <v>0</v>
      </c>
      <c r="O1832" s="3" t="b" cm="1">
        <f t="array" ref="O1832">_xlfn.IFS($M1832,FALSE,AND($L1832,NOT($M1832),$R1832&lt;$B$6,$I1832&gt;0),TRUE,TRUE,FALSE)</f>
        <v>0</v>
      </c>
      <c r="P1832" s="3" cm="1">
        <f t="array" ref="P1832">_xlfn.IFS($P1831&gt;=$C$7-$B$26,0,$O1831,$P1831+$B$26,TRUE,0)</f>
        <v>0</v>
      </c>
      <c r="Q1832" s="3" t="b" cm="1">
        <f t="array" ref="Q1832">_xlfn.IFS(AND($L1832,NOT($M1832),NOT($O1832)),TRUE,$R1832&gt;=$B$6,FALSE,AND($L1832,NOT($M1832),$O1832,$P1832=0),TRUE,TRUE,FALSE)</f>
        <v>0</v>
      </c>
      <c r="R1832" s="3" cm="1">
        <f t="array" ref="R1832">_xlfn.IFS(AND($Q1831,$R1831&lt;$B$6),$R1831+1,AND(NOT($L1831),$R1831&gt;0),0,TRUE,$R1831)</f>
        <v>0</v>
      </c>
      <c r="S1832" s="1" cm="1">
        <f t="array" ref="S1832">_xlfn.IFS(AND(Q1831,I1831&gt;$B$8),S1831+$B$8,AND(Q1831,I1831&lt;=$B$8),S1831+I1831,TRUE,$S1831)</f>
        <v>80</v>
      </c>
      <c r="T1832" s="1">
        <f t="shared" si="110"/>
        <v>7200</v>
      </c>
      <c r="U1832" s="17">
        <f t="shared" si="111"/>
        <v>236.19464188080917</v>
      </c>
      <c r="V1832" s="47" cm="1">
        <f t="array" ref="V1832">_xlfn.IFS($B$6=1,S1832*$B$10,AND(R1831=0,R1832&gt;=1,I1832&gt;=$B$6*$B$8-1),V1831+$B$6*$B$10*$B$8,AND(R1831=0,R1832&gt;=1,I1832&lt;$B$6*$B$8-1),V1831+I1831*$B$10,TRUE,V1831)</f>
        <v>8000</v>
      </c>
      <c r="W1832" s="17">
        <f t="shared" si="112"/>
        <v>262.43849097867684</v>
      </c>
    </row>
    <row r="1833" spans="7:23" x14ac:dyDescent="0.25">
      <c r="G1833" s="15">
        <v>1831</v>
      </c>
      <c r="H1833" s="1">
        <f t="shared" si="109"/>
        <v>30.5</v>
      </c>
      <c r="I1833" s="15" cm="1">
        <f t="array" ref="I1833">_xlfn.IFS(J1832&gt;=$C$13-$B$26,MINA(I1832+$B$13-S1833+S1832,$B$11),I1832=$B$11,MINA(I1832-S1833+S1832,$B$11),TRUE,MAXA(I1832-S1833+S1832,0))</f>
        <v>0</v>
      </c>
      <c r="J1833" s="1" cm="1">
        <f t="array" ref="J1833">_xlfn.IFS(J1832&gt;=$C$13-$B$26,0,I1832&lt;$B$11,J1832+$B$26,TRUE,0)</f>
        <v>0.46666666666666662</v>
      </c>
      <c r="K1833" s="3" cm="1">
        <f t="array" ref="K1833">_xlfn.IFS(AND(NOT($K1832=0),$L1832),0,NOT($L1832),$K1832+$B$26,TRUE,$K1832)</f>
        <v>0.21666666666666665</v>
      </c>
      <c r="L1833" s="3" t="b" cm="1">
        <f t="array" ref="L1833">_xlfn.IFS(AND($I1833&gt;0,$K1833&gt;=$C$5-$B$26),TRUE,$R1833&gt;=$B$6,FALSE,$I1833=0,FALSE,TRUE,$L1832)</f>
        <v>0</v>
      </c>
      <c r="M1833" s="3" t="b" cm="1">
        <f t="array" ref="M1833">_xlfn.IFS($N1833&gt;=$B$4-$B$26,FALSE,AND($I1833&gt;0,$K1833&gt;=$B$5-$B$26),TRUE,AND($L1833,NOT($M1832)),FALSE,$M1832,TRUE,TRUE,FALSE)</f>
        <v>0</v>
      </c>
      <c r="N1833" s="3" cm="1">
        <f t="array" ref="N1833">_xlfn.IFS($M1832,$N1832+$B$26,NOT($M1832),0,TRUE,$M1832)</f>
        <v>0</v>
      </c>
      <c r="O1833" s="3" t="b" cm="1">
        <f t="array" ref="O1833">_xlfn.IFS($M1833,FALSE,AND($L1833,NOT($M1833),$R1833&lt;$B$6,$I1833&gt;0),TRUE,TRUE,FALSE)</f>
        <v>0</v>
      </c>
      <c r="P1833" s="3" cm="1">
        <f t="array" ref="P1833">_xlfn.IFS($P1832&gt;=$C$7-$B$26,0,$O1832,$P1832+$B$26,TRUE,0)</f>
        <v>0</v>
      </c>
      <c r="Q1833" s="3" t="b" cm="1">
        <f t="array" ref="Q1833">_xlfn.IFS(AND($L1833,NOT($M1833),NOT($O1833)),TRUE,$R1833&gt;=$B$6,FALSE,AND($L1833,NOT($M1833),$O1833,$P1833=0),TRUE,TRUE,FALSE)</f>
        <v>0</v>
      </c>
      <c r="R1833" s="3" cm="1">
        <f t="array" ref="R1833">_xlfn.IFS(AND($Q1832,$R1832&lt;$B$6),$R1832+1,AND(NOT($L1832),$R1832&gt;0),0,TRUE,$R1832)</f>
        <v>0</v>
      </c>
      <c r="S1833" s="1" cm="1">
        <f t="array" ref="S1833">_xlfn.IFS(AND(Q1832,I1832&gt;$B$8),S1832+$B$8,AND(Q1832,I1832&lt;=$B$8),S1832+I1832,TRUE,$S1832)</f>
        <v>80</v>
      </c>
      <c r="T1833" s="1">
        <f t="shared" si="110"/>
        <v>7200</v>
      </c>
      <c r="U1833" s="17">
        <f t="shared" si="111"/>
        <v>236.0655737704918</v>
      </c>
      <c r="V1833" s="47" cm="1">
        <f t="array" ref="V1833">_xlfn.IFS($B$6=1,S1833*$B$10,AND(R1832=0,R1833&gt;=1,I1833&gt;=$B$6*$B$8-1),V1832+$B$6*$B$10*$B$8,AND(R1832=0,R1833&gt;=1,I1833&lt;$B$6*$B$8-1),V1832+I1832*$B$10,TRUE,V1832)</f>
        <v>8000</v>
      </c>
      <c r="W1833" s="17">
        <f t="shared" si="112"/>
        <v>262.29508196721309</v>
      </c>
    </row>
    <row r="1834" spans="7:23" x14ac:dyDescent="0.25">
      <c r="G1834" s="15">
        <v>1832</v>
      </c>
      <c r="H1834" s="1">
        <f t="shared" si="109"/>
        <v>30.516666666666666</v>
      </c>
      <c r="I1834" s="15" cm="1">
        <f t="array" ref="I1834">_xlfn.IFS(J1833&gt;=$C$13-$B$26,MINA(I1833+$B$13-S1834+S1833,$B$11),I1833=$B$11,MINA(I1833-S1834+S1833,$B$11),TRUE,MAXA(I1833-S1834+S1833,0))</f>
        <v>0</v>
      </c>
      <c r="J1834" s="1" cm="1">
        <f t="array" ref="J1834">_xlfn.IFS(J1833&gt;=$C$13-$B$26,0,I1833&lt;$B$11,J1833+$B$26,TRUE,0)</f>
        <v>0.48333333333333328</v>
      </c>
      <c r="K1834" s="3" cm="1">
        <f t="array" ref="K1834">_xlfn.IFS(AND(NOT($K1833=0),$L1833),0,NOT($L1833),$K1833+$B$26,TRUE,$K1833)</f>
        <v>0.23333333333333331</v>
      </c>
      <c r="L1834" s="3" t="b" cm="1">
        <f t="array" ref="L1834">_xlfn.IFS(AND($I1834&gt;0,$K1834&gt;=$C$5-$B$26),TRUE,$R1834&gt;=$B$6,FALSE,$I1834=0,FALSE,TRUE,$L1833)</f>
        <v>0</v>
      </c>
      <c r="M1834" s="3" t="b" cm="1">
        <f t="array" ref="M1834">_xlfn.IFS($N1834&gt;=$B$4-$B$26,FALSE,AND($I1834&gt;0,$K1834&gt;=$B$5-$B$26),TRUE,AND($L1834,NOT($M1833)),FALSE,$M1833,TRUE,TRUE,FALSE)</f>
        <v>0</v>
      </c>
      <c r="N1834" s="3" cm="1">
        <f t="array" ref="N1834">_xlfn.IFS($M1833,$N1833+$B$26,NOT($M1833),0,TRUE,$M1833)</f>
        <v>0</v>
      </c>
      <c r="O1834" s="3" t="b" cm="1">
        <f t="array" ref="O1834">_xlfn.IFS($M1834,FALSE,AND($L1834,NOT($M1834),$R1834&lt;$B$6,$I1834&gt;0),TRUE,TRUE,FALSE)</f>
        <v>0</v>
      </c>
      <c r="P1834" s="3" cm="1">
        <f t="array" ref="P1834">_xlfn.IFS($P1833&gt;=$C$7-$B$26,0,$O1833,$P1833+$B$26,TRUE,0)</f>
        <v>0</v>
      </c>
      <c r="Q1834" s="3" t="b" cm="1">
        <f t="array" ref="Q1834">_xlfn.IFS(AND($L1834,NOT($M1834),NOT($O1834)),TRUE,$R1834&gt;=$B$6,FALSE,AND($L1834,NOT($M1834),$O1834,$P1834=0),TRUE,TRUE,FALSE)</f>
        <v>0</v>
      </c>
      <c r="R1834" s="3" cm="1">
        <f t="array" ref="R1834">_xlfn.IFS(AND($Q1833,$R1833&lt;$B$6),$R1833+1,AND(NOT($L1833),$R1833&gt;0),0,TRUE,$R1833)</f>
        <v>0</v>
      </c>
      <c r="S1834" s="1" cm="1">
        <f t="array" ref="S1834">_xlfn.IFS(AND(Q1833,I1833&gt;$B$8),S1833+$B$8,AND(Q1833,I1833&lt;=$B$8),S1833+I1833,TRUE,$S1833)</f>
        <v>80</v>
      </c>
      <c r="T1834" s="1">
        <f t="shared" si="110"/>
        <v>7200</v>
      </c>
      <c r="U1834" s="17">
        <f t="shared" si="111"/>
        <v>235.93664664117969</v>
      </c>
      <c r="V1834" s="47" cm="1">
        <f t="array" ref="V1834">_xlfn.IFS($B$6=1,S1834*$B$10,AND(R1833=0,R1834&gt;=1,I1834&gt;=$B$6*$B$8-1),V1833+$B$6*$B$10*$B$8,AND(R1833=0,R1834&gt;=1,I1834&lt;$B$6*$B$8-1),V1833+I1833*$B$10,TRUE,V1833)</f>
        <v>8000</v>
      </c>
      <c r="W1834" s="17">
        <f t="shared" si="112"/>
        <v>262.15182960131079</v>
      </c>
    </row>
    <row r="1835" spans="7:23" x14ac:dyDescent="0.25">
      <c r="G1835" s="15">
        <v>1833</v>
      </c>
      <c r="H1835" s="1">
        <f t="shared" si="109"/>
        <v>30.533333333333331</v>
      </c>
      <c r="I1835" s="15" cm="1">
        <f t="array" ref="I1835">_xlfn.IFS(J1834&gt;=$C$13-$B$26,MINA(I1834+$B$13-S1835+S1834,$B$11),I1834=$B$11,MINA(I1834-S1835+S1834,$B$11),TRUE,MAXA(I1834-S1835+S1834,0))</f>
        <v>0</v>
      </c>
      <c r="J1835" s="1" cm="1">
        <f t="array" ref="J1835">_xlfn.IFS(J1834&gt;=$C$13-$B$26,0,I1834&lt;$B$11,J1834+$B$26,TRUE,0)</f>
        <v>0.49999999999999994</v>
      </c>
      <c r="K1835" s="3" cm="1">
        <f t="array" ref="K1835">_xlfn.IFS(AND(NOT($K1834=0),$L1834),0,NOT($L1834),$K1834+$B$26,TRUE,$K1834)</f>
        <v>0.24999999999999997</v>
      </c>
      <c r="L1835" s="3" t="b" cm="1">
        <f t="array" ref="L1835">_xlfn.IFS(AND($I1835&gt;0,$K1835&gt;=$C$5-$B$26),TRUE,$R1835&gt;=$B$6,FALSE,$I1835=0,FALSE,TRUE,$L1834)</f>
        <v>0</v>
      </c>
      <c r="M1835" s="3" t="b" cm="1">
        <f t="array" ref="M1835">_xlfn.IFS($N1835&gt;=$B$4-$B$26,FALSE,AND($I1835&gt;0,$K1835&gt;=$B$5-$B$26),TRUE,AND($L1835,NOT($M1834)),FALSE,$M1834,TRUE,TRUE,FALSE)</f>
        <v>0</v>
      </c>
      <c r="N1835" s="3" cm="1">
        <f t="array" ref="N1835">_xlfn.IFS($M1834,$N1834+$B$26,NOT($M1834),0,TRUE,$M1834)</f>
        <v>0</v>
      </c>
      <c r="O1835" s="3" t="b" cm="1">
        <f t="array" ref="O1835">_xlfn.IFS($M1835,FALSE,AND($L1835,NOT($M1835),$R1835&lt;$B$6,$I1835&gt;0),TRUE,TRUE,FALSE)</f>
        <v>0</v>
      </c>
      <c r="P1835" s="3" cm="1">
        <f t="array" ref="P1835">_xlfn.IFS($P1834&gt;=$C$7-$B$26,0,$O1834,$P1834+$B$26,TRUE,0)</f>
        <v>0</v>
      </c>
      <c r="Q1835" s="3" t="b" cm="1">
        <f t="array" ref="Q1835">_xlfn.IFS(AND($L1835,NOT($M1835),NOT($O1835)),TRUE,$R1835&gt;=$B$6,FALSE,AND($L1835,NOT($M1835),$O1835,$P1835=0),TRUE,TRUE,FALSE)</f>
        <v>0</v>
      </c>
      <c r="R1835" s="3" cm="1">
        <f t="array" ref="R1835">_xlfn.IFS(AND($Q1834,$R1834&lt;$B$6),$R1834+1,AND(NOT($L1834),$R1834&gt;0),0,TRUE,$R1834)</f>
        <v>0</v>
      </c>
      <c r="S1835" s="1" cm="1">
        <f t="array" ref="S1835">_xlfn.IFS(AND(Q1834,I1834&gt;$B$8),S1834+$B$8,AND(Q1834,I1834&lt;=$B$8),S1834+I1834,TRUE,$S1834)</f>
        <v>80</v>
      </c>
      <c r="T1835" s="1">
        <f t="shared" si="110"/>
        <v>7200</v>
      </c>
      <c r="U1835" s="17">
        <f t="shared" si="111"/>
        <v>235.80786026200875</v>
      </c>
      <c r="V1835" s="47" cm="1">
        <f t="array" ref="V1835">_xlfn.IFS($B$6=1,S1835*$B$10,AND(R1834=0,R1835&gt;=1,I1835&gt;=$B$6*$B$8-1),V1834+$B$6*$B$10*$B$8,AND(R1834=0,R1835&gt;=1,I1835&lt;$B$6*$B$8-1),V1834+I1834*$B$10,TRUE,V1834)</f>
        <v>8000</v>
      </c>
      <c r="W1835" s="17">
        <f t="shared" si="112"/>
        <v>262.00873362445418</v>
      </c>
    </row>
    <row r="1836" spans="7:23" x14ac:dyDescent="0.25">
      <c r="G1836" s="15">
        <v>1834</v>
      </c>
      <c r="H1836" s="1">
        <f t="shared" si="109"/>
        <v>30.55</v>
      </c>
      <c r="I1836" s="15" cm="1">
        <f t="array" ref="I1836">_xlfn.IFS(J1835&gt;=$C$13-$B$26,MINA(I1835+$B$13-S1836+S1835,$B$11),I1835=$B$11,MINA(I1835-S1836+S1835,$B$11),TRUE,MAXA(I1835-S1836+S1835,0))</f>
        <v>0</v>
      </c>
      <c r="J1836" s="1" cm="1">
        <f t="array" ref="J1836">_xlfn.IFS(J1835&gt;=$C$13-$B$26,0,I1835&lt;$B$11,J1835+$B$26,TRUE,0)</f>
        <v>0.51666666666666661</v>
      </c>
      <c r="K1836" s="3" cm="1">
        <f t="array" ref="K1836">_xlfn.IFS(AND(NOT($K1835=0),$L1835),0,NOT($L1835),$K1835+$B$26,TRUE,$K1835)</f>
        <v>0.26666666666666666</v>
      </c>
      <c r="L1836" s="3" t="b" cm="1">
        <f t="array" ref="L1836">_xlfn.IFS(AND($I1836&gt;0,$K1836&gt;=$C$5-$B$26),TRUE,$R1836&gt;=$B$6,FALSE,$I1836=0,FALSE,TRUE,$L1835)</f>
        <v>0</v>
      </c>
      <c r="M1836" s="3" t="b" cm="1">
        <f t="array" ref="M1836">_xlfn.IFS($N1836&gt;=$B$4-$B$26,FALSE,AND($I1836&gt;0,$K1836&gt;=$B$5-$B$26),TRUE,AND($L1836,NOT($M1835)),FALSE,$M1835,TRUE,TRUE,FALSE)</f>
        <v>0</v>
      </c>
      <c r="N1836" s="3" cm="1">
        <f t="array" ref="N1836">_xlfn.IFS($M1835,$N1835+$B$26,NOT($M1835),0,TRUE,$M1835)</f>
        <v>0</v>
      </c>
      <c r="O1836" s="3" t="b" cm="1">
        <f t="array" ref="O1836">_xlfn.IFS($M1836,FALSE,AND($L1836,NOT($M1836),$R1836&lt;$B$6,$I1836&gt;0),TRUE,TRUE,FALSE)</f>
        <v>0</v>
      </c>
      <c r="P1836" s="3" cm="1">
        <f t="array" ref="P1836">_xlfn.IFS($P1835&gt;=$C$7-$B$26,0,$O1835,$P1835+$B$26,TRUE,0)</f>
        <v>0</v>
      </c>
      <c r="Q1836" s="3" t="b" cm="1">
        <f t="array" ref="Q1836">_xlfn.IFS(AND($L1836,NOT($M1836),NOT($O1836)),TRUE,$R1836&gt;=$B$6,FALSE,AND($L1836,NOT($M1836),$O1836,$P1836=0),TRUE,TRUE,FALSE)</f>
        <v>0</v>
      </c>
      <c r="R1836" s="3" cm="1">
        <f t="array" ref="R1836">_xlfn.IFS(AND($Q1835,$R1835&lt;$B$6),$R1835+1,AND(NOT($L1835),$R1835&gt;0),0,TRUE,$R1835)</f>
        <v>0</v>
      </c>
      <c r="S1836" s="1" cm="1">
        <f t="array" ref="S1836">_xlfn.IFS(AND(Q1835,I1835&gt;$B$8),S1835+$B$8,AND(Q1835,I1835&lt;=$B$8),S1835+I1835,TRUE,$S1835)</f>
        <v>80</v>
      </c>
      <c r="T1836" s="1">
        <f t="shared" si="110"/>
        <v>7200</v>
      </c>
      <c r="U1836" s="17">
        <f t="shared" si="111"/>
        <v>235.67921440261864</v>
      </c>
      <c r="V1836" s="47" cm="1">
        <f t="array" ref="V1836">_xlfn.IFS($B$6=1,S1836*$B$10,AND(R1835=0,R1836&gt;=1,I1836&gt;=$B$6*$B$8-1),V1835+$B$6*$B$10*$B$8,AND(R1835=0,R1836&gt;=1,I1836&lt;$B$6*$B$8-1),V1835+I1835*$B$10,TRUE,V1835)</f>
        <v>8000</v>
      </c>
      <c r="W1836" s="17">
        <f t="shared" si="112"/>
        <v>261.8657937806874</v>
      </c>
    </row>
    <row r="1837" spans="7:23" x14ac:dyDescent="0.25">
      <c r="G1837" s="15">
        <v>1835</v>
      </c>
      <c r="H1837" s="1">
        <f t="shared" si="109"/>
        <v>30.566666666666666</v>
      </c>
      <c r="I1837" s="15" cm="1">
        <f t="array" ref="I1837">_xlfn.IFS(J1836&gt;=$C$13-$B$26,MINA(I1836+$B$13-S1837+S1836,$B$11),I1836=$B$11,MINA(I1836-S1837+S1836,$B$11),TRUE,MAXA(I1836-S1837+S1836,0))</f>
        <v>0</v>
      </c>
      <c r="J1837" s="1" cm="1">
        <f t="array" ref="J1837">_xlfn.IFS(J1836&gt;=$C$13-$B$26,0,I1836&lt;$B$11,J1836+$B$26,TRUE,0)</f>
        <v>0.53333333333333333</v>
      </c>
      <c r="K1837" s="3" cm="1">
        <f t="array" ref="K1837">_xlfn.IFS(AND(NOT($K1836=0),$L1836),0,NOT($L1836),$K1836+$B$26,TRUE,$K1836)</f>
        <v>0.28333333333333333</v>
      </c>
      <c r="L1837" s="3" t="b" cm="1">
        <f t="array" ref="L1837">_xlfn.IFS(AND($I1837&gt;0,$K1837&gt;=$C$5-$B$26),TRUE,$R1837&gt;=$B$6,FALSE,$I1837=0,FALSE,TRUE,$L1836)</f>
        <v>0</v>
      </c>
      <c r="M1837" s="3" t="b" cm="1">
        <f t="array" ref="M1837">_xlfn.IFS($N1837&gt;=$B$4-$B$26,FALSE,AND($I1837&gt;0,$K1837&gt;=$B$5-$B$26),TRUE,AND($L1837,NOT($M1836)),FALSE,$M1836,TRUE,TRUE,FALSE)</f>
        <v>0</v>
      </c>
      <c r="N1837" s="3" cm="1">
        <f t="array" ref="N1837">_xlfn.IFS($M1836,$N1836+$B$26,NOT($M1836),0,TRUE,$M1836)</f>
        <v>0</v>
      </c>
      <c r="O1837" s="3" t="b" cm="1">
        <f t="array" ref="O1837">_xlfn.IFS($M1837,FALSE,AND($L1837,NOT($M1837),$R1837&lt;$B$6,$I1837&gt;0),TRUE,TRUE,FALSE)</f>
        <v>0</v>
      </c>
      <c r="P1837" s="3" cm="1">
        <f t="array" ref="P1837">_xlfn.IFS($P1836&gt;=$C$7-$B$26,0,$O1836,$P1836+$B$26,TRUE,0)</f>
        <v>0</v>
      </c>
      <c r="Q1837" s="3" t="b" cm="1">
        <f t="array" ref="Q1837">_xlfn.IFS(AND($L1837,NOT($M1837),NOT($O1837)),TRUE,$R1837&gt;=$B$6,FALSE,AND($L1837,NOT($M1837),$O1837,$P1837=0),TRUE,TRUE,FALSE)</f>
        <v>0</v>
      </c>
      <c r="R1837" s="3" cm="1">
        <f t="array" ref="R1837">_xlfn.IFS(AND($Q1836,$R1836&lt;$B$6),$R1836+1,AND(NOT($L1836),$R1836&gt;0),0,TRUE,$R1836)</f>
        <v>0</v>
      </c>
      <c r="S1837" s="1" cm="1">
        <f t="array" ref="S1837">_xlfn.IFS(AND(Q1836,I1836&gt;$B$8),S1836+$B$8,AND(Q1836,I1836&lt;=$B$8),S1836+I1836,TRUE,$S1836)</f>
        <v>80</v>
      </c>
      <c r="T1837" s="1">
        <f t="shared" si="110"/>
        <v>7200</v>
      </c>
      <c r="U1837" s="17">
        <f t="shared" si="111"/>
        <v>235.55070883315159</v>
      </c>
      <c r="V1837" s="47" cm="1">
        <f t="array" ref="V1837">_xlfn.IFS($B$6=1,S1837*$B$10,AND(R1836=0,R1837&gt;=1,I1837&gt;=$B$6*$B$8-1),V1836+$B$6*$B$10*$B$8,AND(R1836=0,R1837&gt;=1,I1837&lt;$B$6*$B$8-1),V1836+I1836*$B$10,TRUE,V1836)</f>
        <v>8000</v>
      </c>
      <c r="W1837" s="17">
        <f t="shared" si="112"/>
        <v>261.72300981461285</v>
      </c>
    </row>
    <row r="1838" spans="7:23" x14ac:dyDescent="0.25">
      <c r="G1838" s="15">
        <v>1836</v>
      </c>
      <c r="H1838" s="1">
        <f t="shared" si="109"/>
        <v>30.583333333333332</v>
      </c>
      <c r="I1838" s="15" cm="1">
        <f t="array" ref="I1838">_xlfn.IFS(J1837&gt;=$C$13-$B$26,MINA(I1837+$B$13-S1838+S1837,$B$11),I1837=$B$11,MINA(I1837-S1838+S1837,$B$11),TRUE,MAXA(I1837-S1838+S1837,0))</f>
        <v>0</v>
      </c>
      <c r="J1838" s="1" cm="1">
        <f t="array" ref="J1838">_xlfn.IFS(J1837&gt;=$C$13-$B$26,0,I1837&lt;$B$11,J1837+$B$26,TRUE,0)</f>
        <v>0.55000000000000004</v>
      </c>
      <c r="K1838" s="3" cm="1">
        <f t="array" ref="K1838">_xlfn.IFS(AND(NOT($K1837=0),$L1837),0,NOT($L1837),$K1837+$B$26,TRUE,$K1837)</f>
        <v>0.3</v>
      </c>
      <c r="L1838" s="3" t="b" cm="1">
        <f t="array" ref="L1838">_xlfn.IFS(AND($I1838&gt;0,$K1838&gt;=$C$5-$B$26),TRUE,$R1838&gt;=$B$6,FALSE,$I1838=0,FALSE,TRUE,$L1837)</f>
        <v>0</v>
      </c>
      <c r="M1838" s="3" t="b" cm="1">
        <f t="array" ref="M1838">_xlfn.IFS($N1838&gt;=$B$4-$B$26,FALSE,AND($I1838&gt;0,$K1838&gt;=$B$5-$B$26),TRUE,AND($L1838,NOT($M1837)),FALSE,$M1837,TRUE,TRUE,FALSE)</f>
        <v>0</v>
      </c>
      <c r="N1838" s="3" cm="1">
        <f t="array" ref="N1838">_xlfn.IFS($M1837,$N1837+$B$26,NOT($M1837),0,TRUE,$M1837)</f>
        <v>0</v>
      </c>
      <c r="O1838" s="3" t="b" cm="1">
        <f t="array" ref="O1838">_xlfn.IFS($M1838,FALSE,AND($L1838,NOT($M1838),$R1838&lt;$B$6,$I1838&gt;0),TRUE,TRUE,FALSE)</f>
        <v>0</v>
      </c>
      <c r="P1838" s="3" cm="1">
        <f t="array" ref="P1838">_xlfn.IFS($P1837&gt;=$C$7-$B$26,0,$O1837,$P1837+$B$26,TRUE,0)</f>
        <v>0</v>
      </c>
      <c r="Q1838" s="3" t="b" cm="1">
        <f t="array" ref="Q1838">_xlfn.IFS(AND($L1838,NOT($M1838),NOT($O1838)),TRUE,$R1838&gt;=$B$6,FALSE,AND($L1838,NOT($M1838),$O1838,$P1838=0),TRUE,TRUE,FALSE)</f>
        <v>0</v>
      </c>
      <c r="R1838" s="3" cm="1">
        <f t="array" ref="R1838">_xlfn.IFS(AND($Q1837,$R1837&lt;$B$6),$R1837+1,AND(NOT($L1837),$R1837&gt;0),0,TRUE,$R1837)</f>
        <v>0</v>
      </c>
      <c r="S1838" s="1" cm="1">
        <f t="array" ref="S1838">_xlfn.IFS(AND(Q1837,I1837&gt;$B$8),S1837+$B$8,AND(Q1837,I1837&lt;=$B$8),S1837+I1837,TRUE,$S1837)</f>
        <v>80</v>
      </c>
      <c r="T1838" s="1">
        <f t="shared" si="110"/>
        <v>7200</v>
      </c>
      <c r="U1838" s="17">
        <f t="shared" si="111"/>
        <v>235.4223433242507</v>
      </c>
      <c r="V1838" s="47" cm="1">
        <f t="array" ref="V1838">_xlfn.IFS($B$6=1,S1838*$B$10,AND(R1837=0,R1838&gt;=1,I1838&gt;=$B$6*$B$8-1),V1837+$B$6*$B$10*$B$8,AND(R1837=0,R1838&gt;=1,I1838&lt;$B$6*$B$8-1),V1837+I1837*$B$10,TRUE,V1837)</f>
        <v>8000</v>
      </c>
      <c r="W1838" s="17">
        <f t="shared" si="112"/>
        <v>261.58038147138967</v>
      </c>
    </row>
    <row r="1839" spans="7:23" x14ac:dyDescent="0.25">
      <c r="G1839" s="15">
        <v>1837</v>
      </c>
      <c r="H1839" s="1">
        <f t="shared" si="109"/>
        <v>30.599999999999998</v>
      </c>
      <c r="I1839" s="15" cm="1">
        <f t="array" ref="I1839">_xlfn.IFS(J1838&gt;=$C$13-$B$26,MINA(I1838+$B$13-S1839+S1838,$B$11),I1838=$B$11,MINA(I1838-S1839+S1838,$B$11),TRUE,MAXA(I1838-S1839+S1838,0))</f>
        <v>0</v>
      </c>
      <c r="J1839" s="1" cm="1">
        <f t="array" ref="J1839">_xlfn.IFS(J1838&gt;=$C$13-$B$26,0,I1838&lt;$B$11,J1838+$B$26,TRUE,0)</f>
        <v>0.56666666666666676</v>
      </c>
      <c r="K1839" s="3" cm="1">
        <f t="array" ref="K1839">_xlfn.IFS(AND(NOT($K1838=0),$L1838),0,NOT($L1838),$K1838+$B$26,TRUE,$K1838)</f>
        <v>0.31666666666666665</v>
      </c>
      <c r="L1839" s="3" t="b" cm="1">
        <f t="array" ref="L1839">_xlfn.IFS(AND($I1839&gt;0,$K1839&gt;=$C$5-$B$26),TRUE,$R1839&gt;=$B$6,FALSE,$I1839=0,FALSE,TRUE,$L1838)</f>
        <v>0</v>
      </c>
      <c r="M1839" s="3" t="b" cm="1">
        <f t="array" ref="M1839">_xlfn.IFS($N1839&gt;=$B$4-$B$26,FALSE,AND($I1839&gt;0,$K1839&gt;=$B$5-$B$26),TRUE,AND($L1839,NOT($M1838)),FALSE,$M1838,TRUE,TRUE,FALSE)</f>
        <v>0</v>
      </c>
      <c r="N1839" s="3" cm="1">
        <f t="array" ref="N1839">_xlfn.IFS($M1838,$N1838+$B$26,NOT($M1838),0,TRUE,$M1838)</f>
        <v>0</v>
      </c>
      <c r="O1839" s="3" t="b" cm="1">
        <f t="array" ref="O1839">_xlfn.IFS($M1839,FALSE,AND($L1839,NOT($M1839),$R1839&lt;$B$6,$I1839&gt;0),TRUE,TRUE,FALSE)</f>
        <v>0</v>
      </c>
      <c r="P1839" s="3" cm="1">
        <f t="array" ref="P1839">_xlfn.IFS($P1838&gt;=$C$7-$B$26,0,$O1838,$P1838+$B$26,TRUE,0)</f>
        <v>0</v>
      </c>
      <c r="Q1839" s="3" t="b" cm="1">
        <f t="array" ref="Q1839">_xlfn.IFS(AND($L1839,NOT($M1839),NOT($O1839)),TRUE,$R1839&gt;=$B$6,FALSE,AND($L1839,NOT($M1839),$O1839,$P1839=0),TRUE,TRUE,FALSE)</f>
        <v>0</v>
      </c>
      <c r="R1839" s="3" cm="1">
        <f t="array" ref="R1839">_xlfn.IFS(AND($Q1838,$R1838&lt;$B$6),$R1838+1,AND(NOT($L1838),$R1838&gt;0),0,TRUE,$R1838)</f>
        <v>0</v>
      </c>
      <c r="S1839" s="1" cm="1">
        <f t="array" ref="S1839">_xlfn.IFS(AND(Q1838,I1838&gt;$B$8),S1838+$B$8,AND(Q1838,I1838&lt;=$B$8),S1838+I1838,TRUE,$S1838)</f>
        <v>80</v>
      </c>
      <c r="T1839" s="1">
        <f t="shared" si="110"/>
        <v>7200</v>
      </c>
      <c r="U1839" s="17">
        <f t="shared" si="111"/>
        <v>235.29411764705884</v>
      </c>
      <c r="V1839" s="47" cm="1">
        <f t="array" ref="V1839">_xlfn.IFS($B$6=1,S1839*$B$10,AND(R1838=0,R1839&gt;=1,I1839&gt;=$B$6*$B$8-1),V1838+$B$6*$B$10*$B$8,AND(R1838=0,R1839&gt;=1,I1839&lt;$B$6*$B$8-1),V1838+I1838*$B$10,TRUE,V1838)</f>
        <v>8000</v>
      </c>
      <c r="W1839" s="17">
        <f t="shared" si="112"/>
        <v>261.43790849673206</v>
      </c>
    </row>
    <row r="1840" spans="7:23" x14ac:dyDescent="0.25">
      <c r="G1840" s="15">
        <v>1838</v>
      </c>
      <c r="H1840" s="1">
        <f t="shared" si="109"/>
        <v>30.616666666666667</v>
      </c>
      <c r="I1840" s="15" cm="1">
        <f t="array" ref="I1840">_xlfn.IFS(J1839&gt;=$C$13-$B$26,MINA(I1839+$B$13-S1840+S1839,$B$11),I1839=$B$11,MINA(I1839-S1840+S1839,$B$11),TRUE,MAXA(I1839-S1840+S1839,0))</f>
        <v>0</v>
      </c>
      <c r="J1840" s="1" cm="1">
        <f t="array" ref="J1840">_xlfn.IFS(J1839&gt;=$C$13-$B$26,0,I1839&lt;$B$11,J1839+$B$26,TRUE,0)</f>
        <v>0.58333333333333348</v>
      </c>
      <c r="K1840" s="3" cm="1">
        <f t="array" ref="K1840">_xlfn.IFS(AND(NOT($K1839=0),$L1839),0,NOT($L1839),$K1839+$B$26,TRUE,$K1839)</f>
        <v>0.33333333333333331</v>
      </c>
      <c r="L1840" s="3" t="b" cm="1">
        <f t="array" ref="L1840">_xlfn.IFS(AND($I1840&gt;0,$K1840&gt;=$C$5-$B$26),TRUE,$R1840&gt;=$B$6,FALSE,$I1840=0,FALSE,TRUE,$L1839)</f>
        <v>0</v>
      </c>
      <c r="M1840" s="3" t="b" cm="1">
        <f t="array" ref="M1840">_xlfn.IFS($N1840&gt;=$B$4-$B$26,FALSE,AND($I1840&gt;0,$K1840&gt;=$B$5-$B$26),TRUE,AND($L1840,NOT($M1839)),FALSE,$M1839,TRUE,TRUE,FALSE)</f>
        <v>0</v>
      </c>
      <c r="N1840" s="3" cm="1">
        <f t="array" ref="N1840">_xlfn.IFS($M1839,$N1839+$B$26,NOT($M1839),0,TRUE,$M1839)</f>
        <v>0</v>
      </c>
      <c r="O1840" s="3" t="b" cm="1">
        <f t="array" ref="O1840">_xlfn.IFS($M1840,FALSE,AND($L1840,NOT($M1840),$R1840&lt;$B$6,$I1840&gt;0),TRUE,TRUE,FALSE)</f>
        <v>0</v>
      </c>
      <c r="P1840" s="3" cm="1">
        <f t="array" ref="P1840">_xlfn.IFS($P1839&gt;=$C$7-$B$26,0,$O1839,$P1839+$B$26,TRUE,0)</f>
        <v>0</v>
      </c>
      <c r="Q1840" s="3" t="b" cm="1">
        <f t="array" ref="Q1840">_xlfn.IFS(AND($L1840,NOT($M1840),NOT($O1840)),TRUE,$R1840&gt;=$B$6,FALSE,AND($L1840,NOT($M1840),$O1840,$P1840=0),TRUE,TRUE,FALSE)</f>
        <v>0</v>
      </c>
      <c r="R1840" s="3" cm="1">
        <f t="array" ref="R1840">_xlfn.IFS(AND($Q1839,$R1839&lt;$B$6),$R1839+1,AND(NOT($L1839),$R1839&gt;0),0,TRUE,$R1839)</f>
        <v>0</v>
      </c>
      <c r="S1840" s="1" cm="1">
        <f t="array" ref="S1840">_xlfn.IFS(AND(Q1839,I1839&gt;$B$8),S1839+$B$8,AND(Q1839,I1839&lt;=$B$8),S1839+I1839,TRUE,$S1839)</f>
        <v>80</v>
      </c>
      <c r="T1840" s="1">
        <f t="shared" si="110"/>
        <v>7200</v>
      </c>
      <c r="U1840" s="17">
        <f t="shared" si="111"/>
        <v>235.1660315732172</v>
      </c>
      <c r="V1840" s="47" cm="1">
        <f t="array" ref="V1840">_xlfn.IFS($B$6=1,S1840*$B$10,AND(R1839=0,R1840&gt;=1,I1840&gt;=$B$6*$B$8-1),V1839+$B$6*$B$10*$B$8,AND(R1839=0,R1840&gt;=1,I1840&lt;$B$6*$B$8-1),V1839+I1839*$B$10,TRUE,V1839)</f>
        <v>8000</v>
      </c>
      <c r="W1840" s="17">
        <f t="shared" si="112"/>
        <v>261.295590636908</v>
      </c>
    </row>
    <row r="1841" spans="7:23" x14ac:dyDescent="0.25">
      <c r="G1841" s="15">
        <v>1839</v>
      </c>
      <c r="H1841" s="1">
        <f t="shared" si="109"/>
        <v>30.633333333333333</v>
      </c>
      <c r="I1841" s="15" cm="1">
        <f t="array" ref="I1841">_xlfn.IFS(J1840&gt;=$C$13-$B$26,MINA(I1840+$B$13-S1841+S1840,$B$11),I1840=$B$11,MINA(I1840-S1841+S1840,$B$11),TRUE,MAXA(I1840-S1841+S1840,0))</f>
        <v>0</v>
      </c>
      <c r="J1841" s="1" cm="1">
        <f t="array" ref="J1841">_xlfn.IFS(J1840&gt;=$C$13-$B$26,0,I1840&lt;$B$11,J1840+$B$26,TRUE,0)</f>
        <v>0.6000000000000002</v>
      </c>
      <c r="K1841" s="3" cm="1">
        <f t="array" ref="K1841">_xlfn.IFS(AND(NOT($K1840=0),$L1840),0,NOT($L1840),$K1840+$B$26,TRUE,$K1840)</f>
        <v>0.35</v>
      </c>
      <c r="L1841" s="3" t="b" cm="1">
        <f t="array" ref="L1841">_xlfn.IFS(AND($I1841&gt;0,$K1841&gt;=$C$5-$B$26),TRUE,$R1841&gt;=$B$6,FALSE,$I1841=0,FALSE,TRUE,$L1840)</f>
        <v>0</v>
      </c>
      <c r="M1841" s="3" t="b" cm="1">
        <f t="array" ref="M1841">_xlfn.IFS($N1841&gt;=$B$4-$B$26,FALSE,AND($I1841&gt;0,$K1841&gt;=$B$5-$B$26),TRUE,AND($L1841,NOT($M1840)),FALSE,$M1840,TRUE,TRUE,FALSE)</f>
        <v>0</v>
      </c>
      <c r="N1841" s="3" cm="1">
        <f t="array" ref="N1841">_xlfn.IFS($M1840,$N1840+$B$26,NOT($M1840),0,TRUE,$M1840)</f>
        <v>0</v>
      </c>
      <c r="O1841" s="3" t="b" cm="1">
        <f t="array" ref="O1841">_xlfn.IFS($M1841,FALSE,AND($L1841,NOT($M1841),$R1841&lt;$B$6,$I1841&gt;0),TRUE,TRUE,FALSE)</f>
        <v>0</v>
      </c>
      <c r="P1841" s="3" cm="1">
        <f t="array" ref="P1841">_xlfn.IFS($P1840&gt;=$C$7-$B$26,0,$O1840,$P1840+$B$26,TRUE,0)</f>
        <v>0</v>
      </c>
      <c r="Q1841" s="3" t="b" cm="1">
        <f t="array" ref="Q1841">_xlfn.IFS(AND($L1841,NOT($M1841),NOT($O1841)),TRUE,$R1841&gt;=$B$6,FALSE,AND($L1841,NOT($M1841),$O1841,$P1841=0),TRUE,TRUE,FALSE)</f>
        <v>0</v>
      </c>
      <c r="R1841" s="3" cm="1">
        <f t="array" ref="R1841">_xlfn.IFS(AND($Q1840,$R1840&lt;$B$6),$R1840+1,AND(NOT($L1840),$R1840&gt;0),0,TRUE,$R1840)</f>
        <v>0</v>
      </c>
      <c r="S1841" s="1" cm="1">
        <f t="array" ref="S1841">_xlfn.IFS(AND(Q1840,I1840&gt;$B$8),S1840+$B$8,AND(Q1840,I1840&lt;=$B$8),S1840+I1840,TRUE,$S1840)</f>
        <v>80</v>
      </c>
      <c r="T1841" s="1">
        <f t="shared" si="110"/>
        <v>7200</v>
      </c>
      <c r="U1841" s="17">
        <f t="shared" si="111"/>
        <v>235.03808487486398</v>
      </c>
      <c r="V1841" s="47" cm="1">
        <f t="array" ref="V1841">_xlfn.IFS($B$6=1,S1841*$B$10,AND(R1840=0,R1841&gt;=1,I1841&gt;=$B$6*$B$8-1),V1840+$B$6*$B$10*$B$8,AND(R1840=0,R1841&gt;=1,I1841&lt;$B$6*$B$8-1),V1840+I1840*$B$10,TRUE,V1840)</f>
        <v>8000</v>
      </c>
      <c r="W1841" s="17">
        <f t="shared" si="112"/>
        <v>261.15342763873775</v>
      </c>
    </row>
    <row r="1842" spans="7:23" x14ac:dyDescent="0.25">
      <c r="G1842" s="15">
        <v>1840</v>
      </c>
      <c r="H1842" s="1">
        <f t="shared" si="109"/>
        <v>30.65</v>
      </c>
      <c r="I1842" s="15" cm="1">
        <f t="array" ref="I1842">_xlfn.IFS(J1841&gt;=$C$13-$B$26,MINA(I1841+$B$13-S1842+S1841,$B$11),I1841=$B$11,MINA(I1841-S1842+S1841,$B$11),TRUE,MAXA(I1841-S1842+S1841,0))</f>
        <v>0</v>
      </c>
      <c r="J1842" s="1" cm="1">
        <f t="array" ref="J1842">_xlfn.IFS(J1841&gt;=$C$13-$B$26,0,I1841&lt;$B$11,J1841+$B$26,TRUE,0)</f>
        <v>0.61666666666666692</v>
      </c>
      <c r="K1842" s="3" cm="1">
        <f t="array" ref="K1842">_xlfn.IFS(AND(NOT($K1841=0),$L1841),0,NOT($L1841),$K1841+$B$26,TRUE,$K1841)</f>
        <v>0.36666666666666664</v>
      </c>
      <c r="L1842" s="3" t="b" cm="1">
        <f t="array" ref="L1842">_xlfn.IFS(AND($I1842&gt;0,$K1842&gt;=$C$5-$B$26),TRUE,$R1842&gt;=$B$6,FALSE,$I1842=0,FALSE,TRUE,$L1841)</f>
        <v>0</v>
      </c>
      <c r="M1842" s="3" t="b" cm="1">
        <f t="array" ref="M1842">_xlfn.IFS($N1842&gt;=$B$4-$B$26,FALSE,AND($I1842&gt;0,$K1842&gt;=$B$5-$B$26),TRUE,AND($L1842,NOT($M1841)),FALSE,$M1841,TRUE,TRUE,FALSE)</f>
        <v>0</v>
      </c>
      <c r="N1842" s="3" cm="1">
        <f t="array" ref="N1842">_xlfn.IFS($M1841,$N1841+$B$26,NOT($M1841),0,TRUE,$M1841)</f>
        <v>0</v>
      </c>
      <c r="O1842" s="3" t="b" cm="1">
        <f t="array" ref="O1842">_xlfn.IFS($M1842,FALSE,AND($L1842,NOT($M1842),$R1842&lt;$B$6,$I1842&gt;0),TRUE,TRUE,FALSE)</f>
        <v>0</v>
      </c>
      <c r="P1842" s="3" cm="1">
        <f t="array" ref="P1842">_xlfn.IFS($P1841&gt;=$C$7-$B$26,0,$O1841,$P1841+$B$26,TRUE,0)</f>
        <v>0</v>
      </c>
      <c r="Q1842" s="3" t="b" cm="1">
        <f t="array" ref="Q1842">_xlfn.IFS(AND($L1842,NOT($M1842),NOT($O1842)),TRUE,$R1842&gt;=$B$6,FALSE,AND($L1842,NOT($M1842),$O1842,$P1842=0),TRUE,TRUE,FALSE)</f>
        <v>0</v>
      </c>
      <c r="R1842" s="3" cm="1">
        <f t="array" ref="R1842">_xlfn.IFS(AND($Q1841,$R1841&lt;$B$6),$R1841+1,AND(NOT($L1841),$R1841&gt;0),0,TRUE,$R1841)</f>
        <v>0</v>
      </c>
      <c r="S1842" s="1" cm="1">
        <f t="array" ref="S1842">_xlfn.IFS(AND(Q1841,I1841&gt;$B$8),S1841+$B$8,AND(Q1841,I1841&lt;=$B$8),S1841+I1841,TRUE,$S1841)</f>
        <v>80</v>
      </c>
      <c r="T1842" s="1">
        <f t="shared" si="110"/>
        <v>7200</v>
      </c>
      <c r="U1842" s="17">
        <f t="shared" si="111"/>
        <v>234.91027732463297</v>
      </c>
      <c r="V1842" s="47" cm="1">
        <f t="array" ref="V1842">_xlfn.IFS($B$6=1,S1842*$B$10,AND(R1841=0,R1842&gt;=1,I1842&gt;=$B$6*$B$8-1),V1841+$B$6*$B$10*$B$8,AND(R1841=0,R1842&gt;=1,I1842&lt;$B$6*$B$8-1),V1841+I1841*$B$10,TRUE,V1841)</f>
        <v>8000</v>
      </c>
      <c r="W1842" s="17">
        <f t="shared" si="112"/>
        <v>261.01141924959217</v>
      </c>
    </row>
    <row r="1843" spans="7:23" x14ac:dyDescent="0.25">
      <c r="G1843" s="15">
        <v>1841</v>
      </c>
      <c r="H1843" s="1">
        <f t="shared" si="109"/>
        <v>30.666666666666668</v>
      </c>
      <c r="I1843" s="15" cm="1">
        <f t="array" ref="I1843">_xlfn.IFS(J1842&gt;=$C$13-$B$26,MINA(I1842+$B$13-S1843+S1842,$B$11),I1842=$B$11,MINA(I1842-S1843+S1842,$B$11),TRUE,MAXA(I1842-S1843+S1842,0))</f>
        <v>0</v>
      </c>
      <c r="J1843" s="1" cm="1">
        <f t="array" ref="J1843">_xlfn.IFS(J1842&gt;=$C$13-$B$26,0,I1842&lt;$B$11,J1842+$B$26,TRUE,0)</f>
        <v>0.63333333333333364</v>
      </c>
      <c r="K1843" s="3" cm="1">
        <f t="array" ref="K1843">_xlfn.IFS(AND(NOT($K1842=0),$L1842),0,NOT($L1842),$K1842+$B$26,TRUE,$K1842)</f>
        <v>0.3833333333333333</v>
      </c>
      <c r="L1843" s="3" t="b" cm="1">
        <f t="array" ref="L1843">_xlfn.IFS(AND($I1843&gt;0,$K1843&gt;=$C$5-$B$26),TRUE,$R1843&gt;=$B$6,FALSE,$I1843=0,FALSE,TRUE,$L1842)</f>
        <v>0</v>
      </c>
      <c r="M1843" s="3" t="b" cm="1">
        <f t="array" ref="M1843">_xlfn.IFS($N1843&gt;=$B$4-$B$26,FALSE,AND($I1843&gt;0,$K1843&gt;=$B$5-$B$26),TRUE,AND($L1843,NOT($M1842)),FALSE,$M1842,TRUE,TRUE,FALSE)</f>
        <v>0</v>
      </c>
      <c r="N1843" s="3" cm="1">
        <f t="array" ref="N1843">_xlfn.IFS($M1842,$N1842+$B$26,NOT($M1842),0,TRUE,$M1842)</f>
        <v>0</v>
      </c>
      <c r="O1843" s="3" t="b" cm="1">
        <f t="array" ref="O1843">_xlfn.IFS($M1843,FALSE,AND($L1843,NOT($M1843),$R1843&lt;$B$6,$I1843&gt;0),TRUE,TRUE,FALSE)</f>
        <v>0</v>
      </c>
      <c r="P1843" s="3" cm="1">
        <f t="array" ref="P1843">_xlfn.IFS($P1842&gt;=$C$7-$B$26,0,$O1842,$P1842+$B$26,TRUE,0)</f>
        <v>0</v>
      </c>
      <c r="Q1843" s="3" t="b" cm="1">
        <f t="array" ref="Q1843">_xlfn.IFS(AND($L1843,NOT($M1843),NOT($O1843)),TRUE,$R1843&gt;=$B$6,FALSE,AND($L1843,NOT($M1843),$O1843,$P1843=0),TRUE,TRUE,FALSE)</f>
        <v>0</v>
      </c>
      <c r="R1843" s="3" cm="1">
        <f t="array" ref="R1843">_xlfn.IFS(AND($Q1842,$R1842&lt;$B$6),$R1842+1,AND(NOT($L1842),$R1842&gt;0),0,TRUE,$R1842)</f>
        <v>0</v>
      </c>
      <c r="S1843" s="1" cm="1">
        <f t="array" ref="S1843">_xlfn.IFS(AND(Q1842,I1842&gt;$B$8),S1842+$B$8,AND(Q1842,I1842&lt;=$B$8),S1842+I1842,TRUE,$S1842)</f>
        <v>80</v>
      </c>
      <c r="T1843" s="1">
        <f t="shared" si="110"/>
        <v>7200</v>
      </c>
      <c r="U1843" s="17">
        <f t="shared" si="111"/>
        <v>234.78260869565216</v>
      </c>
      <c r="V1843" s="47" cm="1">
        <f t="array" ref="V1843">_xlfn.IFS($B$6=1,S1843*$B$10,AND(R1842=0,R1843&gt;=1,I1843&gt;=$B$6*$B$8-1),V1842+$B$6*$B$10*$B$8,AND(R1842=0,R1843&gt;=1,I1843&lt;$B$6*$B$8-1),V1842+I1842*$B$10,TRUE,V1842)</f>
        <v>8000</v>
      </c>
      <c r="W1843" s="17">
        <f t="shared" si="112"/>
        <v>260.86956521739131</v>
      </c>
    </row>
    <row r="1844" spans="7:23" x14ac:dyDescent="0.25">
      <c r="G1844" s="15">
        <v>1842</v>
      </c>
      <c r="H1844" s="1">
        <f t="shared" si="109"/>
        <v>30.683333333333334</v>
      </c>
      <c r="I1844" s="15" cm="1">
        <f t="array" ref="I1844">_xlfn.IFS(J1843&gt;=$C$13-$B$26,MINA(I1843+$B$13-S1844+S1843,$B$11),I1843=$B$11,MINA(I1843-S1844+S1843,$B$11),TRUE,MAXA(I1843-S1844+S1843,0))</f>
        <v>0</v>
      </c>
      <c r="J1844" s="1" cm="1">
        <f t="array" ref="J1844">_xlfn.IFS(J1843&gt;=$C$13-$B$26,0,I1843&lt;$B$11,J1843+$B$26,TRUE,0)</f>
        <v>0.65000000000000036</v>
      </c>
      <c r="K1844" s="3" cm="1">
        <f t="array" ref="K1844">_xlfn.IFS(AND(NOT($K1843=0),$L1843),0,NOT($L1843),$K1843+$B$26,TRUE,$K1843)</f>
        <v>0.39999999999999997</v>
      </c>
      <c r="L1844" s="3" t="b" cm="1">
        <f t="array" ref="L1844">_xlfn.IFS(AND($I1844&gt;0,$K1844&gt;=$C$5-$B$26),TRUE,$R1844&gt;=$B$6,FALSE,$I1844=0,FALSE,TRUE,$L1843)</f>
        <v>0</v>
      </c>
      <c r="M1844" s="3" t="b" cm="1">
        <f t="array" ref="M1844">_xlfn.IFS($N1844&gt;=$B$4-$B$26,FALSE,AND($I1844&gt;0,$K1844&gt;=$B$5-$B$26),TRUE,AND($L1844,NOT($M1843)),FALSE,$M1843,TRUE,TRUE,FALSE)</f>
        <v>0</v>
      </c>
      <c r="N1844" s="3" cm="1">
        <f t="array" ref="N1844">_xlfn.IFS($M1843,$N1843+$B$26,NOT($M1843),0,TRUE,$M1843)</f>
        <v>0</v>
      </c>
      <c r="O1844" s="3" t="b" cm="1">
        <f t="array" ref="O1844">_xlfn.IFS($M1844,FALSE,AND($L1844,NOT($M1844),$R1844&lt;$B$6,$I1844&gt;0),TRUE,TRUE,FALSE)</f>
        <v>0</v>
      </c>
      <c r="P1844" s="3" cm="1">
        <f t="array" ref="P1844">_xlfn.IFS($P1843&gt;=$C$7-$B$26,0,$O1843,$P1843+$B$26,TRUE,0)</f>
        <v>0</v>
      </c>
      <c r="Q1844" s="3" t="b" cm="1">
        <f t="array" ref="Q1844">_xlfn.IFS(AND($L1844,NOT($M1844),NOT($O1844)),TRUE,$R1844&gt;=$B$6,FALSE,AND($L1844,NOT($M1844),$O1844,$P1844=0),TRUE,TRUE,FALSE)</f>
        <v>0</v>
      </c>
      <c r="R1844" s="3" cm="1">
        <f t="array" ref="R1844">_xlfn.IFS(AND($Q1843,$R1843&lt;$B$6),$R1843+1,AND(NOT($L1843),$R1843&gt;0),0,TRUE,$R1843)</f>
        <v>0</v>
      </c>
      <c r="S1844" s="1" cm="1">
        <f t="array" ref="S1844">_xlfn.IFS(AND(Q1843,I1843&gt;$B$8),S1843+$B$8,AND(Q1843,I1843&lt;=$B$8),S1843+I1843,TRUE,$S1843)</f>
        <v>80</v>
      </c>
      <c r="T1844" s="1">
        <f t="shared" si="110"/>
        <v>7200</v>
      </c>
      <c r="U1844" s="17">
        <f t="shared" si="111"/>
        <v>234.65507876154263</v>
      </c>
      <c r="V1844" s="47" cm="1">
        <f t="array" ref="V1844">_xlfn.IFS($B$6=1,S1844*$B$10,AND(R1843=0,R1844&gt;=1,I1844&gt;=$B$6*$B$8-1),V1843+$B$6*$B$10*$B$8,AND(R1843=0,R1844&gt;=1,I1844&lt;$B$6*$B$8-1),V1843+I1843*$B$10,TRUE,V1843)</f>
        <v>8000</v>
      </c>
      <c r="W1844" s="17">
        <f t="shared" si="112"/>
        <v>260.72786529060295</v>
      </c>
    </row>
    <row r="1845" spans="7:23" x14ac:dyDescent="0.25">
      <c r="G1845" s="15">
        <v>1843</v>
      </c>
      <c r="H1845" s="1">
        <f t="shared" si="109"/>
        <v>30.7</v>
      </c>
      <c r="I1845" s="15" cm="1">
        <f t="array" ref="I1845">_xlfn.IFS(J1844&gt;=$C$13-$B$26,MINA(I1844+$B$13-S1845+S1844,$B$11),I1844=$B$11,MINA(I1844-S1845+S1844,$B$11),TRUE,MAXA(I1844-S1845+S1844,0))</f>
        <v>0</v>
      </c>
      <c r="J1845" s="1" cm="1">
        <f t="array" ref="J1845">_xlfn.IFS(J1844&gt;=$C$13-$B$26,0,I1844&lt;$B$11,J1844+$B$26,TRUE,0)</f>
        <v>0.66666666666666707</v>
      </c>
      <c r="K1845" s="3" cm="1">
        <f t="array" ref="K1845">_xlfn.IFS(AND(NOT($K1844=0),$L1844),0,NOT($L1844),$K1844+$B$26,TRUE,$K1844)</f>
        <v>0.41666666666666663</v>
      </c>
      <c r="L1845" s="3" t="b" cm="1">
        <f t="array" ref="L1845">_xlfn.IFS(AND($I1845&gt;0,$K1845&gt;=$C$5-$B$26),TRUE,$R1845&gt;=$B$6,FALSE,$I1845=0,FALSE,TRUE,$L1844)</f>
        <v>0</v>
      </c>
      <c r="M1845" s="3" t="b" cm="1">
        <f t="array" ref="M1845">_xlfn.IFS($N1845&gt;=$B$4-$B$26,FALSE,AND($I1845&gt;0,$K1845&gt;=$B$5-$B$26),TRUE,AND($L1845,NOT($M1844)),FALSE,$M1844,TRUE,TRUE,FALSE)</f>
        <v>0</v>
      </c>
      <c r="N1845" s="3" cm="1">
        <f t="array" ref="N1845">_xlfn.IFS($M1844,$N1844+$B$26,NOT($M1844),0,TRUE,$M1844)</f>
        <v>0</v>
      </c>
      <c r="O1845" s="3" t="b" cm="1">
        <f t="array" ref="O1845">_xlfn.IFS($M1845,FALSE,AND($L1845,NOT($M1845),$R1845&lt;$B$6,$I1845&gt;0),TRUE,TRUE,FALSE)</f>
        <v>0</v>
      </c>
      <c r="P1845" s="3" cm="1">
        <f t="array" ref="P1845">_xlfn.IFS($P1844&gt;=$C$7-$B$26,0,$O1844,$P1844+$B$26,TRUE,0)</f>
        <v>0</v>
      </c>
      <c r="Q1845" s="3" t="b" cm="1">
        <f t="array" ref="Q1845">_xlfn.IFS(AND($L1845,NOT($M1845),NOT($O1845)),TRUE,$R1845&gt;=$B$6,FALSE,AND($L1845,NOT($M1845),$O1845,$P1845=0),TRUE,TRUE,FALSE)</f>
        <v>0</v>
      </c>
      <c r="R1845" s="3" cm="1">
        <f t="array" ref="R1845">_xlfn.IFS(AND($Q1844,$R1844&lt;$B$6),$R1844+1,AND(NOT($L1844),$R1844&gt;0),0,TRUE,$R1844)</f>
        <v>0</v>
      </c>
      <c r="S1845" s="1" cm="1">
        <f t="array" ref="S1845">_xlfn.IFS(AND(Q1844,I1844&gt;$B$8),S1844+$B$8,AND(Q1844,I1844&lt;=$B$8),S1844+I1844,TRUE,$S1844)</f>
        <v>80</v>
      </c>
      <c r="T1845" s="1">
        <f t="shared" si="110"/>
        <v>7200</v>
      </c>
      <c r="U1845" s="17">
        <f t="shared" si="111"/>
        <v>234.52768729641696</v>
      </c>
      <c r="V1845" s="47" cm="1">
        <f t="array" ref="V1845">_xlfn.IFS($B$6=1,S1845*$B$10,AND(R1844=0,R1845&gt;=1,I1845&gt;=$B$6*$B$8-1),V1844+$B$6*$B$10*$B$8,AND(R1844=0,R1845&gt;=1,I1845&lt;$B$6*$B$8-1),V1844+I1844*$B$10,TRUE,V1844)</f>
        <v>8000</v>
      </c>
      <c r="W1845" s="17">
        <f t="shared" si="112"/>
        <v>260.58631921824104</v>
      </c>
    </row>
    <row r="1846" spans="7:23" x14ac:dyDescent="0.25">
      <c r="G1846" s="15">
        <v>1844</v>
      </c>
      <c r="H1846" s="1">
        <f t="shared" si="109"/>
        <v>30.716666666666665</v>
      </c>
      <c r="I1846" s="15" cm="1">
        <f t="array" ref="I1846">_xlfn.IFS(J1845&gt;=$C$13-$B$26,MINA(I1845+$B$13-S1846+S1845,$B$11),I1845=$B$11,MINA(I1845-S1846+S1845,$B$11),TRUE,MAXA(I1845-S1846+S1845,0))</f>
        <v>0</v>
      </c>
      <c r="J1846" s="1" cm="1">
        <f t="array" ref="J1846">_xlfn.IFS(J1845&gt;=$C$13-$B$26,0,I1845&lt;$B$11,J1845+$B$26,TRUE,0)</f>
        <v>0.68333333333333379</v>
      </c>
      <c r="K1846" s="3" cm="1">
        <f t="array" ref="K1846">_xlfn.IFS(AND(NOT($K1845=0),$L1845),0,NOT($L1845),$K1845+$B$26,TRUE,$K1845)</f>
        <v>0.43333333333333329</v>
      </c>
      <c r="L1846" s="3" t="b" cm="1">
        <f t="array" ref="L1846">_xlfn.IFS(AND($I1846&gt;0,$K1846&gt;=$C$5-$B$26),TRUE,$R1846&gt;=$B$6,FALSE,$I1846=0,FALSE,TRUE,$L1845)</f>
        <v>0</v>
      </c>
      <c r="M1846" s="3" t="b" cm="1">
        <f t="array" ref="M1846">_xlfn.IFS($N1846&gt;=$B$4-$B$26,FALSE,AND($I1846&gt;0,$K1846&gt;=$B$5-$B$26),TRUE,AND($L1846,NOT($M1845)),FALSE,$M1845,TRUE,TRUE,FALSE)</f>
        <v>0</v>
      </c>
      <c r="N1846" s="3" cm="1">
        <f t="array" ref="N1846">_xlfn.IFS($M1845,$N1845+$B$26,NOT($M1845),0,TRUE,$M1845)</f>
        <v>0</v>
      </c>
      <c r="O1846" s="3" t="b" cm="1">
        <f t="array" ref="O1846">_xlfn.IFS($M1846,FALSE,AND($L1846,NOT($M1846),$R1846&lt;$B$6,$I1846&gt;0),TRUE,TRUE,FALSE)</f>
        <v>0</v>
      </c>
      <c r="P1846" s="3" cm="1">
        <f t="array" ref="P1846">_xlfn.IFS($P1845&gt;=$C$7-$B$26,0,$O1845,$P1845+$B$26,TRUE,0)</f>
        <v>0</v>
      </c>
      <c r="Q1846" s="3" t="b" cm="1">
        <f t="array" ref="Q1846">_xlfn.IFS(AND($L1846,NOT($M1846),NOT($O1846)),TRUE,$R1846&gt;=$B$6,FALSE,AND($L1846,NOT($M1846),$O1846,$P1846=0),TRUE,TRUE,FALSE)</f>
        <v>0</v>
      </c>
      <c r="R1846" s="3" cm="1">
        <f t="array" ref="R1846">_xlfn.IFS(AND($Q1845,$R1845&lt;$B$6),$R1845+1,AND(NOT($L1845),$R1845&gt;0),0,TRUE,$R1845)</f>
        <v>0</v>
      </c>
      <c r="S1846" s="1" cm="1">
        <f t="array" ref="S1846">_xlfn.IFS(AND(Q1845,I1845&gt;$B$8),S1845+$B$8,AND(Q1845,I1845&lt;=$B$8),S1845+I1845,TRUE,$S1845)</f>
        <v>80</v>
      </c>
      <c r="T1846" s="1">
        <f t="shared" si="110"/>
        <v>7200</v>
      </c>
      <c r="U1846" s="17">
        <f t="shared" si="111"/>
        <v>234.40043407487792</v>
      </c>
      <c r="V1846" s="47" cm="1">
        <f t="array" ref="V1846">_xlfn.IFS($B$6=1,S1846*$B$10,AND(R1845=0,R1846&gt;=1,I1846&gt;=$B$6*$B$8-1),V1845+$B$6*$B$10*$B$8,AND(R1845=0,R1846&gt;=1,I1846&lt;$B$6*$B$8-1),V1845+I1845*$B$10,TRUE,V1845)</f>
        <v>8000</v>
      </c>
      <c r="W1846" s="17">
        <f t="shared" si="112"/>
        <v>260.44492674986435</v>
      </c>
    </row>
    <row r="1847" spans="7:23" x14ac:dyDescent="0.25">
      <c r="G1847" s="15">
        <v>1845</v>
      </c>
      <c r="H1847" s="1">
        <f t="shared" si="109"/>
        <v>30.733333333333334</v>
      </c>
      <c r="I1847" s="15" cm="1">
        <f t="array" ref="I1847">_xlfn.IFS(J1846&gt;=$C$13-$B$26,MINA(I1846+$B$13-S1847+S1846,$B$11),I1846=$B$11,MINA(I1846-S1847+S1846,$B$11),TRUE,MAXA(I1846-S1847+S1846,0))</f>
        <v>0</v>
      </c>
      <c r="J1847" s="1" cm="1">
        <f t="array" ref="J1847">_xlfn.IFS(J1846&gt;=$C$13-$B$26,0,I1846&lt;$B$11,J1846+$B$26,TRUE,0)</f>
        <v>0.70000000000000051</v>
      </c>
      <c r="K1847" s="3" cm="1">
        <f t="array" ref="K1847">_xlfn.IFS(AND(NOT($K1846=0),$L1846),0,NOT($L1846),$K1846+$B$26,TRUE,$K1846)</f>
        <v>0.44999999999999996</v>
      </c>
      <c r="L1847" s="3" t="b" cm="1">
        <f t="array" ref="L1847">_xlfn.IFS(AND($I1847&gt;0,$K1847&gt;=$C$5-$B$26),TRUE,$R1847&gt;=$B$6,FALSE,$I1847=0,FALSE,TRUE,$L1846)</f>
        <v>0</v>
      </c>
      <c r="M1847" s="3" t="b" cm="1">
        <f t="array" ref="M1847">_xlfn.IFS($N1847&gt;=$B$4-$B$26,FALSE,AND($I1847&gt;0,$K1847&gt;=$B$5-$B$26),TRUE,AND($L1847,NOT($M1846)),FALSE,$M1846,TRUE,TRUE,FALSE)</f>
        <v>0</v>
      </c>
      <c r="N1847" s="3" cm="1">
        <f t="array" ref="N1847">_xlfn.IFS($M1846,$N1846+$B$26,NOT($M1846),0,TRUE,$M1846)</f>
        <v>0</v>
      </c>
      <c r="O1847" s="3" t="b" cm="1">
        <f t="array" ref="O1847">_xlfn.IFS($M1847,FALSE,AND($L1847,NOT($M1847),$R1847&lt;$B$6,$I1847&gt;0),TRUE,TRUE,FALSE)</f>
        <v>0</v>
      </c>
      <c r="P1847" s="3" cm="1">
        <f t="array" ref="P1847">_xlfn.IFS($P1846&gt;=$C$7-$B$26,0,$O1846,$P1846+$B$26,TRUE,0)</f>
        <v>0</v>
      </c>
      <c r="Q1847" s="3" t="b" cm="1">
        <f t="array" ref="Q1847">_xlfn.IFS(AND($L1847,NOT($M1847),NOT($O1847)),TRUE,$R1847&gt;=$B$6,FALSE,AND($L1847,NOT($M1847),$O1847,$P1847=0),TRUE,TRUE,FALSE)</f>
        <v>0</v>
      </c>
      <c r="R1847" s="3" cm="1">
        <f t="array" ref="R1847">_xlfn.IFS(AND($Q1846,$R1846&lt;$B$6),$R1846+1,AND(NOT($L1846),$R1846&gt;0),0,TRUE,$R1846)</f>
        <v>0</v>
      </c>
      <c r="S1847" s="1" cm="1">
        <f t="array" ref="S1847">_xlfn.IFS(AND(Q1846,I1846&gt;$B$8),S1846+$B$8,AND(Q1846,I1846&lt;=$B$8),S1846+I1846,TRUE,$S1846)</f>
        <v>80</v>
      </c>
      <c r="T1847" s="1">
        <f t="shared" si="110"/>
        <v>7200</v>
      </c>
      <c r="U1847" s="17">
        <f t="shared" si="111"/>
        <v>234.27331887201734</v>
      </c>
      <c r="V1847" s="47" cm="1">
        <f t="array" ref="V1847">_xlfn.IFS($B$6=1,S1847*$B$10,AND(R1846=0,R1847&gt;=1,I1847&gt;=$B$6*$B$8-1),V1846+$B$6*$B$10*$B$8,AND(R1846=0,R1847&gt;=1,I1847&lt;$B$6*$B$8-1),V1846+I1846*$B$10,TRUE,V1846)</f>
        <v>8000</v>
      </c>
      <c r="W1847" s="17">
        <f t="shared" si="112"/>
        <v>260.30368763557482</v>
      </c>
    </row>
    <row r="1848" spans="7:23" x14ac:dyDescent="0.25">
      <c r="G1848" s="15">
        <v>1846</v>
      </c>
      <c r="H1848" s="1">
        <f t="shared" si="109"/>
        <v>30.75</v>
      </c>
      <c r="I1848" s="15" cm="1">
        <f t="array" ref="I1848">_xlfn.IFS(J1847&gt;=$C$13-$B$26,MINA(I1847+$B$13-S1848+S1847,$B$11),I1847=$B$11,MINA(I1847-S1848+S1847,$B$11),TRUE,MAXA(I1847-S1848+S1847,0))</f>
        <v>0</v>
      </c>
      <c r="J1848" s="1" cm="1">
        <f t="array" ref="J1848">_xlfn.IFS(J1847&gt;=$C$13-$B$26,0,I1847&lt;$B$11,J1847+$B$26,TRUE,0)</f>
        <v>0.71666666666666723</v>
      </c>
      <c r="K1848" s="3" cm="1">
        <f t="array" ref="K1848">_xlfn.IFS(AND(NOT($K1847=0),$L1847),0,NOT($L1847),$K1847+$B$26,TRUE,$K1847)</f>
        <v>0.46666666666666662</v>
      </c>
      <c r="L1848" s="3" t="b" cm="1">
        <f t="array" ref="L1848">_xlfn.IFS(AND($I1848&gt;0,$K1848&gt;=$C$5-$B$26),TRUE,$R1848&gt;=$B$6,FALSE,$I1848=0,FALSE,TRUE,$L1847)</f>
        <v>0</v>
      </c>
      <c r="M1848" s="3" t="b" cm="1">
        <f t="array" ref="M1848">_xlfn.IFS($N1848&gt;=$B$4-$B$26,FALSE,AND($I1848&gt;0,$K1848&gt;=$B$5-$B$26),TRUE,AND($L1848,NOT($M1847)),FALSE,$M1847,TRUE,TRUE,FALSE)</f>
        <v>0</v>
      </c>
      <c r="N1848" s="3" cm="1">
        <f t="array" ref="N1848">_xlfn.IFS($M1847,$N1847+$B$26,NOT($M1847),0,TRUE,$M1847)</f>
        <v>0</v>
      </c>
      <c r="O1848" s="3" t="b" cm="1">
        <f t="array" ref="O1848">_xlfn.IFS($M1848,FALSE,AND($L1848,NOT($M1848),$R1848&lt;$B$6,$I1848&gt;0),TRUE,TRUE,FALSE)</f>
        <v>0</v>
      </c>
      <c r="P1848" s="3" cm="1">
        <f t="array" ref="P1848">_xlfn.IFS($P1847&gt;=$C$7-$B$26,0,$O1847,$P1847+$B$26,TRUE,0)</f>
        <v>0</v>
      </c>
      <c r="Q1848" s="3" t="b" cm="1">
        <f t="array" ref="Q1848">_xlfn.IFS(AND($L1848,NOT($M1848),NOT($O1848)),TRUE,$R1848&gt;=$B$6,FALSE,AND($L1848,NOT($M1848),$O1848,$P1848=0),TRUE,TRUE,FALSE)</f>
        <v>0</v>
      </c>
      <c r="R1848" s="3" cm="1">
        <f t="array" ref="R1848">_xlfn.IFS(AND($Q1847,$R1847&lt;$B$6),$R1847+1,AND(NOT($L1847),$R1847&gt;0),0,TRUE,$R1847)</f>
        <v>0</v>
      </c>
      <c r="S1848" s="1" cm="1">
        <f t="array" ref="S1848">_xlfn.IFS(AND(Q1847,I1847&gt;$B$8),S1847+$B$8,AND(Q1847,I1847&lt;=$B$8),S1847+I1847,TRUE,$S1847)</f>
        <v>80</v>
      </c>
      <c r="T1848" s="1">
        <f t="shared" si="110"/>
        <v>7200</v>
      </c>
      <c r="U1848" s="17">
        <f t="shared" si="111"/>
        <v>234.14634146341464</v>
      </c>
      <c r="V1848" s="47" cm="1">
        <f t="array" ref="V1848">_xlfn.IFS($B$6=1,S1848*$B$10,AND(R1847=0,R1848&gt;=1,I1848&gt;=$B$6*$B$8-1),V1847+$B$6*$B$10*$B$8,AND(R1847=0,R1848&gt;=1,I1848&lt;$B$6*$B$8-1),V1847+I1847*$B$10,TRUE,V1847)</f>
        <v>8000</v>
      </c>
      <c r="W1848" s="17">
        <f t="shared" si="112"/>
        <v>260.16260162601628</v>
      </c>
    </row>
    <row r="1849" spans="7:23" x14ac:dyDescent="0.25">
      <c r="G1849" s="15">
        <v>1847</v>
      </c>
      <c r="H1849" s="1">
        <f t="shared" si="109"/>
        <v>30.766666666666666</v>
      </c>
      <c r="I1849" s="15" cm="1">
        <f t="array" ref="I1849">_xlfn.IFS(J1848&gt;=$C$13-$B$26,MINA(I1848+$B$13-S1849+S1848,$B$11),I1848=$B$11,MINA(I1848-S1849+S1848,$B$11),TRUE,MAXA(I1848-S1849+S1848,0))</f>
        <v>0</v>
      </c>
      <c r="J1849" s="1" cm="1">
        <f t="array" ref="J1849">_xlfn.IFS(J1848&gt;=$C$13-$B$26,0,I1848&lt;$B$11,J1848+$B$26,TRUE,0)</f>
        <v>0.73333333333333395</v>
      </c>
      <c r="K1849" s="3" cm="1">
        <f t="array" ref="K1849">_xlfn.IFS(AND(NOT($K1848=0),$L1848),0,NOT($L1848),$K1848+$B$26,TRUE,$K1848)</f>
        <v>0.48333333333333328</v>
      </c>
      <c r="L1849" s="3" t="b" cm="1">
        <f t="array" ref="L1849">_xlfn.IFS(AND($I1849&gt;0,$K1849&gt;=$C$5-$B$26),TRUE,$R1849&gt;=$B$6,FALSE,$I1849=0,FALSE,TRUE,$L1848)</f>
        <v>0</v>
      </c>
      <c r="M1849" s="3" t="b" cm="1">
        <f t="array" ref="M1849">_xlfn.IFS($N1849&gt;=$B$4-$B$26,FALSE,AND($I1849&gt;0,$K1849&gt;=$B$5-$B$26),TRUE,AND($L1849,NOT($M1848)),FALSE,$M1848,TRUE,TRUE,FALSE)</f>
        <v>0</v>
      </c>
      <c r="N1849" s="3" cm="1">
        <f t="array" ref="N1849">_xlfn.IFS($M1848,$N1848+$B$26,NOT($M1848),0,TRUE,$M1848)</f>
        <v>0</v>
      </c>
      <c r="O1849" s="3" t="b" cm="1">
        <f t="array" ref="O1849">_xlfn.IFS($M1849,FALSE,AND($L1849,NOT($M1849),$R1849&lt;$B$6,$I1849&gt;0),TRUE,TRUE,FALSE)</f>
        <v>0</v>
      </c>
      <c r="P1849" s="3" cm="1">
        <f t="array" ref="P1849">_xlfn.IFS($P1848&gt;=$C$7-$B$26,0,$O1848,$P1848+$B$26,TRUE,0)</f>
        <v>0</v>
      </c>
      <c r="Q1849" s="3" t="b" cm="1">
        <f t="array" ref="Q1849">_xlfn.IFS(AND($L1849,NOT($M1849),NOT($O1849)),TRUE,$R1849&gt;=$B$6,FALSE,AND($L1849,NOT($M1849),$O1849,$P1849=0),TRUE,TRUE,FALSE)</f>
        <v>0</v>
      </c>
      <c r="R1849" s="3" cm="1">
        <f t="array" ref="R1849">_xlfn.IFS(AND($Q1848,$R1848&lt;$B$6),$R1848+1,AND(NOT($L1848),$R1848&gt;0),0,TRUE,$R1848)</f>
        <v>0</v>
      </c>
      <c r="S1849" s="1" cm="1">
        <f t="array" ref="S1849">_xlfn.IFS(AND(Q1848,I1848&gt;$B$8),S1848+$B$8,AND(Q1848,I1848&lt;=$B$8),S1848+I1848,TRUE,$S1848)</f>
        <v>80</v>
      </c>
      <c r="T1849" s="1">
        <f t="shared" si="110"/>
        <v>7200</v>
      </c>
      <c r="U1849" s="17">
        <f t="shared" si="111"/>
        <v>234.01950162513543</v>
      </c>
      <c r="V1849" s="47" cm="1">
        <f t="array" ref="V1849">_xlfn.IFS($B$6=1,S1849*$B$10,AND(R1848=0,R1849&gt;=1,I1849&gt;=$B$6*$B$8-1),V1848+$B$6*$B$10*$B$8,AND(R1848=0,R1849&gt;=1,I1849&lt;$B$6*$B$8-1),V1848+I1848*$B$10,TRUE,V1848)</f>
        <v>8000</v>
      </c>
      <c r="W1849" s="17">
        <f t="shared" si="112"/>
        <v>260.02166847237271</v>
      </c>
    </row>
    <row r="1850" spans="7:23" x14ac:dyDescent="0.25">
      <c r="G1850" s="15">
        <v>1848</v>
      </c>
      <c r="H1850" s="1">
        <f t="shared" si="109"/>
        <v>30.783333333333331</v>
      </c>
      <c r="I1850" s="15" cm="1">
        <f t="array" ref="I1850">_xlfn.IFS(J1849&gt;=$C$13-$B$26,MINA(I1849+$B$13-S1850+S1849,$B$11),I1849=$B$11,MINA(I1849-S1850+S1849,$B$11),TRUE,MAXA(I1849-S1850+S1849,0))</f>
        <v>0</v>
      </c>
      <c r="J1850" s="1" cm="1">
        <f t="array" ref="J1850">_xlfn.IFS(J1849&gt;=$C$13-$B$26,0,I1849&lt;$B$11,J1849+$B$26,TRUE,0)</f>
        <v>0.75000000000000067</v>
      </c>
      <c r="K1850" s="3" cm="1">
        <f t="array" ref="K1850">_xlfn.IFS(AND(NOT($K1849=0),$L1849),0,NOT($L1849),$K1849+$B$26,TRUE,$K1849)</f>
        <v>0.49999999999999994</v>
      </c>
      <c r="L1850" s="3" t="b" cm="1">
        <f t="array" ref="L1850">_xlfn.IFS(AND($I1850&gt;0,$K1850&gt;=$C$5-$B$26),TRUE,$R1850&gt;=$B$6,FALSE,$I1850=0,FALSE,TRUE,$L1849)</f>
        <v>0</v>
      </c>
      <c r="M1850" s="3" t="b" cm="1">
        <f t="array" ref="M1850">_xlfn.IFS($N1850&gt;=$B$4-$B$26,FALSE,AND($I1850&gt;0,$K1850&gt;=$B$5-$B$26),TRUE,AND($L1850,NOT($M1849)),FALSE,$M1849,TRUE,TRUE,FALSE)</f>
        <v>0</v>
      </c>
      <c r="N1850" s="3" cm="1">
        <f t="array" ref="N1850">_xlfn.IFS($M1849,$N1849+$B$26,NOT($M1849),0,TRUE,$M1849)</f>
        <v>0</v>
      </c>
      <c r="O1850" s="3" t="b" cm="1">
        <f t="array" ref="O1850">_xlfn.IFS($M1850,FALSE,AND($L1850,NOT($M1850),$R1850&lt;$B$6,$I1850&gt;0),TRUE,TRUE,FALSE)</f>
        <v>0</v>
      </c>
      <c r="P1850" s="3" cm="1">
        <f t="array" ref="P1850">_xlfn.IFS($P1849&gt;=$C$7-$B$26,0,$O1849,$P1849+$B$26,TRUE,0)</f>
        <v>0</v>
      </c>
      <c r="Q1850" s="3" t="b" cm="1">
        <f t="array" ref="Q1850">_xlfn.IFS(AND($L1850,NOT($M1850),NOT($O1850)),TRUE,$R1850&gt;=$B$6,FALSE,AND($L1850,NOT($M1850),$O1850,$P1850=0),TRUE,TRUE,FALSE)</f>
        <v>0</v>
      </c>
      <c r="R1850" s="3" cm="1">
        <f t="array" ref="R1850">_xlfn.IFS(AND($Q1849,$R1849&lt;$B$6),$R1849+1,AND(NOT($L1849),$R1849&gt;0),0,TRUE,$R1849)</f>
        <v>0</v>
      </c>
      <c r="S1850" s="1" cm="1">
        <f t="array" ref="S1850">_xlfn.IFS(AND(Q1849,I1849&gt;$B$8),S1849+$B$8,AND(Q1849,I1849&lt;=$B$8),S1849+I1849,TRUE,$S1849)</f>
        <v>80</v>
      </c>
      <c r="T1850" s="1">
        <f t="shared" si="110"/>
        <v>7200</v>
      </c>
      <c r="U1850" s="17">
        <f t="shared" si="111"/>
        <v>233.89279913373039</v>
      </c>
      <c r="V1850" s="47" cm="1">
        <f t="array" ref="V1850">_xlfn.IFS($B$6=1,S1850*$B$10,AND(R1849=0,R1850&gt;=1,I1850&gt;=$B$6*$B$8-1),V1849+$B$6*$B$10*$B$8,AND(R1849=0,R1850&gt;=1,I1850&lt;$B$6*$B$8-1),V1849+I1849*$B$10,TRUE,V1849)</f>
        <v>8000</v>
      </c>
      <c r="W1850" s="17">
        <f t="shared" si="112"/>
        <v>259.88088792636711</v>
      </c>
    </row>
    <row r="1851" spans="7:23" x14ac:dyDescent="0.25">
      <c r="G1851" s="15">
        <v>1849</v>
      </c>
      <c r="H1851" s="1">
        <f t="shared" si="109"/>
        <v>30.8</v>
      </c>
      <c r="I1851" s="15" cm="1">
        <f t="array" ref="I1851">_xlfn.IFS(J1850&gt;=$C$13-$B$26,MINA(I1850+$B$13-S1851+S1850,$B$11),I1850=$B$11,MINA(I1850-S1851+S1850,$B$11),TRUE,MAXA(I1850-S1851+S1850,0))</f>
        <v>0</v>
      </c>
      <c r="J1851" s="1" cm="1">
        <f t="array" ref="J1851">_xlfn.IFS(J1850&gt;=$C$13-$B$26,0,I1850&lt;$B$11,J1850+$B$26,TRUE,0)</f>
        <v>0.76666666666666738</v>
      </c>
      <c r="K1851" s="3" cm="1">
        <f t="array" ref="K1851">_xlfn.IFS(AND(NOT($K1850=0),$L1850),0,NOT($L1850),$K1850+$B$26,TRUE,$K1850)</f>
        <v>0.51666666666666661</v>
      </c>
      <c r="L1851" s="3" t="b" cm="1">
        <f t="array" ref="L1851">_xlfn.IFS(AND($I1851&gt;0,$K1851&gt;=$C$5-$B$26),TRUE,$R1851&gt;=$B$6,FALSE,$I1851=0,FALSE,TRUE,$L1850)</f>
        <v>0</v>
      </c>
      <c r="M1851" s="3" t="b" cm="1">
        <f t="array" ref="M1851">_xlfn.IFS($N1851&gt;=$B$4-$B$26,FALSE,AND($I1851&gt;0,$K1851&gt;=$B$5-$B$26),TRUE,AND($L1851,NOT($M1850)),FALSE,$M1850,TRUE,TRUE,FALSE)</f>
        <v>0</v>
      </c>
      <c r="N1851" s="3" cm="1">
        <f t="array" ref="N1851">_xlfn.IFS($M1850,$N1850+$B$26,NOT($M1850),0,TRUE,$M1850)</f>
        <v>0</v>
      </c>
      <c r="O1851" s="3" t="b" cm="1">
        <f t="array" ref="O1851">_xlfn.IFS($M1851,FALSE,AND($L1851,NOT($M1851),$R1851&lt;$B$6,$I1851&gt;0),TRUE,TRUE,FALSE)</f>
        <v>0</v>
      </c>
      <c r="P1851" s="3" cm="1">
        <f t="array" ref="P1851">_xlfn.IFS($P1850&gt;=$C$7-$B$26,0,$O1850,$P1850+$B$26,TRUE,0)</f>
        <v>0</v>
      </c>
      <c r="Q1851" s="3" t="b" cm="1">
        <f t="array" ref="Q1851">_xlfn.IFS(AND($L1851,NOT($M1851),NOT($O1851)),TRUE,$R1851&gt;=$B$6,FALSE,AND($L1851,NOT($M1851),$O1851,$P1851=0),TRUE,TRUE,FALSE)</f>
        <v>0</v>
      </c>
      <c r="R1851" s="3" cm="1">
        <f t="array" ref="R1851">_xlfn.IFS(AND($Q1850,$R1850&lt;$B$6),$R1850+1,AND(NOT($L1850),$R1850&gt;0),0,TRUE,$R1850)</f>
        <v>0</v>
      </c>
      <c r="S1851" s="1" cm="1">
        <f t="array" ref="S1851">_xlfn.IFS(AND(Q1850,I1850&gt;$B$8),S1850+$B$8,AND(Q1850,I1850&lt;=$B$8),S1850+I1850,TRUE,$S1850)</f>
        <v>80</v>
      </c>
      <c r="T1851" s="1">
        <f t="shared" si="110"/>
        <v>7200</v>
      </c>
      <c r="U1851" s="17">
        <f t="shared" si="111"/>
        <v>233.76623376623377</v>
      </c>
      <c r="V1851" s="47" cm="1">
        <f t="array" ref="V1851">_xlfn.IFS($B$6=1,S1851*$B$10,AND(R1850=0,R1851&gt;=1,I1851&gt;=$B$6*$B$8-1),V1850+$B$6*$B$10*$B$8,AND(R1850=0,R1851&gt;=1,I1851&lt;$B$6*$B$8-1),V1850+I1850*$B$10,TRUE,V1850)</f>
        <v>8000</v>
      </c>
      <c r="W1851" s="17">
        <f t="shared" si="112"/>
        <v>259.74025974025972</v>
      </c>
    </row>
    <row r="1852" spans="7:23" x14ac:dyDescent="0.25">
      <c r="G1852" s="15">
        <v>1850</v>
      </c>
      <c r="H1852" s="1">
        <f t="shared" si="109"/>
        <v>30.816666666666666</v>
      </c>
      <c r="I1852" s="15" cm="1">
        <f t="array" ref="I1852">_xlfn.IFS(J1851&gt;=$C$13-$B$26,MINA(I1851+$B$13-S1852+S1851,$B$11),I1851=$B$11,MINA(I1851-S1852+S1851,$B$11),TRUE,MAXA(I1851-S1852+S1851,0))</f>
        <v>0</v>
      </c>
      <c r="J1852" s="1" cm="1">
        <f t="array" ref="J1852">_xlfn.IFS(J1851&gt;=$C$13-$B$26,0,I1851&lt;$B$11,J1851+$B$26,TRUE,0)</f>
        <v>0.7833333333333341</v>
      </c>
      <c r="K1852" s="3" cm="1">
        <f t="array" ref="K1852">_xlfn.IFS(AND(NOT($K1851=0),$L1851),0,NOT($L1851),$K1851+$B$26,TRUE,$K1851)</f>
        <v>0.53333333333333333</v>
      </c>
      <c r="L1852" s="3" t="b" cm="1">
        <f t="array" ref="L1852">_xlfn.IFS(AND($I1852&gt;0,$K1852&gt;=$C$5-$B$26),TRUE,$R1852&gt;=$B$6,FALSE,$I1852=0,FALSE,TRUE,$L1851)</f>
        <v>0</v>
      </c>
      <c r="M1852" s="3" t="b" cm="1">
        <f t="array" ref="M1852">_xlfn.IFS($N1852&gt;=$B$4-$B$26,FALSE,AND($I1852&gt;0,$K1852&gt;=$B$5-$B$26),TRUE,AND($L1852,NOT($M1851)),FALSE,$M1851,TRUE,TRUE,FALSE)</f>
        <v>0</v>
      </c>
      <c r="N1852" s="3" cm="1">
        <f t="array" ref="N1852">_xlfn.IFS($M1851,$N1851+$B$26,NOT($M1851),0,TRUE,$M1851)</f>
        <v>0</v>
      </c>
      <c r="O1852" s="3" t="b" cm="1">
        <f t="array" ref="O1852">_xlfn.IFS($M1852,FALSE,AND($L1852,NOT($M1852),$R1852&lt;$B$6,$I1852&gt;0),TRUE,TRUE,FALSE)</f>
        <v>0</v>
      </c>
      <c r="P1852" s="3" cm="1">
        <f t="array" ref="P1852">_xlfn.IFS($P1851&gt;=$C$7-$B$26,0,$O1851,$P1851+$B$26,TRUE,0)</f>
        <v>0</v>
      </c>
      <c r="Q1852" s="3" t="b" cm="1">
        <f t="array" ref="Q1852">_xlfn.IFS(AND($L1852,NOT($M1852),NOT($O1852)),TRUE,$R1852&gt;=$B$6,FALSE,AND($L1852,NOT($M1852),$O1852,$P1852=0),TRUE,TRUE,FALSE)</f>
        <v>0</v>
      </c>
      <c r="R1852" s="3" cm="1">
        <f t="array" ref="R1852">_xlfn.IFS(AND($Q1851,$R1851&lt;$B$6),$R1851+1,AND(NOT($L1851),$R1851&gt;0),0,TRUE,$R1851)</f>
        <v>0</v>
      </c>
      <c r="S1852" s="1" cm="1">
        <f t="array" ref="S1852">_xlfn.IFS(AND(Q1851,I1851&gt;$B$8),S1851+$B$8,AND(Q1851,I1851&lt;=$B$8),S1851+I1851,TRUE,$S1851)</f>
        <v>80</v>
      </c>
      <c r="T1852" s="1">
        <f t="shared" si="110"/>
        <v>7200</v>
      </c>
      <c r="U1852" s="17">
        <f t="shared" si="111"/>
        <v>233.63980530016227</v>
      </c>
      <c r="V1852" s="47" cm="1">
        <f t="array" ref="V1852">_xlfn.IFS($B$6=1,S1852*$B$10,AND(R1851=0,R1852&gt;=1,I1852&gt;=$B$6*$B$8-1),V1851+$B$6*$B$10*$B$8,AND(R1851=0,R1852&gt;=1,I1852&lt;$B$6*$B$8-1),V1851+I1851*$B$10,TRUE,V1851)</f>
        <v>8000</v>
      </c>
      <c r="W1852" s="17">
        <f t="shared" si="112"/>
        <v>259.59978366684697</v>
      </c>
    </row>
    <row r="1853" spans="7:23" x14ac:dyDescent="0.25">
      <c r="G1853" s="15">
        <v>1851</v>
      </c>
      <c r="H1853" s="1">
        <f t="shared" si="109"/>
        <v>30.833333333333332</v>
      </c>
      <c r="I1853" s="15" cm="1">
        <f t="array" ref="I1853">_xlfn.IFS(J1852&gt;=$C$13-$B$26,MINA(I1852+$B$13-S1853+S1852,$B$11),I1852=$B$11,MINA(I1852-S1853+S1852,$B$11),TRUE,MAXA(I1852-S1853+S1852,0))</f>
        <v>0</v>
      </c>
      <c r="J1853" s="1" cm="1">
        <f t="array" ref="J1853">_xlfn.IFS(J1852&gt;=$C$13-$B$26,0,I1852&lt;$B$11,J1852+$B$26,TRUE,0)</f>
        <v>0.80000000000000082</v>
      </c>
      <c r="K1853" s="3" cm="1">
        <f t="array" ref="K1853">_xlfn.IFS(AND(NOT($K1852=0),$L1852),0,NOT($L1852),$K1852+$B$26,TRUE,$K1852)</f>
        <v>0.55000000000000004</v>
      </c>
      <c r="L1853" s="3" t="b" cm="1">
        <f t="array" ref="L1853">_xlfn.IFS(AND($I1853&gt;0,$K1853&gt;=$C$5-$B$26),TRUE,$R1853&gt;=$B$6,FALSE,$I1853=0,FALSE,TRUE,$L1852)</f>
        <v>0</v>
      </c>
      <c r="M1853" s="3" t="b" cm="1">
        <f t="array" ref="M1853">_xlfn.IFS($N1853&gt;=$B$4-$B$26,FALSE,AND($I1853&gt;0,$K1853&gt;=$B$5-$B$26),TRUE,AND($L1853,NOT($M1852)),FALSE,$M1852,TRUE,TRUE,FALSE)</f>
        <v>0</v>
      </c>
      <c r="N1853" s="3" cm="1">
        <f t="array" ref="N1853">_xlfn.IFS($M1852,$N1852+$B$26,NOT($M1852),0,TRUE,$M1852)</f>
        <v>0</v>
      </c>
      <c r="O1853" s="3" t="b" cm="1">
        <f t="array" ref="O1853">_xlfn.IFS($M1853,FALSE,AND($L1853,NOT($M1853),$R1853&lt;$B$6,$I1853&gt;0),TRUE,TRUE,FALSE)</f>
        <v>0</v>
      </c>
      <c r="P1853" s="3" cm="1">
        <f t="array" ref="P1853">_xlfn.IFS($P1852&gt;=$C$7-$B$26,0,$O1852,$P1852+$B$26,TRUE,0)</f>
        <v>0</v>
      </c>
      <c r="Q1853" s="3" t="b" cm="1">
        <f t="array" ref="Q1853">_xlfn.IFS(AND($L1853,NOT($M1853),NOT($O1853)),TRUE,$R1853&gt;=$B$6,FALSE,AND($L1853,NOT($M1853),$O1853,$P1853=0),TRUE,TRUE,FALSE)</f>
        <v>0</v>
      </c>
      <c r="R1853" s="3" cm="1">
        <f t="array" ref="R1853">_xlfn.IFS(AND($Q1852,$R1852&lt;$B$6),$R1852+1,AND(NOT($L1852),$R1852&gt;0),0,TRUE,$R1852)</f>
        <v>0</v>
      </c>
      <c r="S1853" s="1" cm="1">
        <f t="array" ref="S1853">_xlfn.IFS(AND(Q1852,I1852&gt;$B$8),S1852+$B$8,AND(Q1852,I1852&lt;=$B$8),S1852+I1852,TRUE,$S1852)</f>
        <v>80</v>
      </c>
      <c r="T1853" s="1">
        <f t="shared" si="110"/>
        <v>7200</v>
      </c>
      <c r="U1853" s="17">
        <f t="shared" si="111"/>
        <v>233.51351351351352</v>
      </c>
      <c r="V1853" s="47" cm="1">
        <f t="array" ref="V1853">_xlfn.IFS($B$6=1,S1853*$B$10,AND(R1852=0,R1853&gt;=1,I1853&gt;=$B$6*$B$8-1),V1852+$B$6*$B$10*$B$8,AND(R1852=0,R1853&gt;=1,I1853&lt;$B$6*$B$8-1),V1852+I1852*$B$10,TRUE,V1852)</f>
        <v>8000</v>
      </c>
      <c r="W1853" s="17">
        <f t="shared" si="112"/>
        <v>259.45945945945948</v>
      </c>
    </row>
    <row r="1854" spans="7:23" x14ac:dyDescent="0.25">
      <c r="G1854" s="15">
        <v>1852</v>
      </c>
      <c r="H1854" s="1">
        <f t="shared" si="109"/>
        <v>30.849999999999998</v>
      </c>
      <c r="I1854" s="15" cm="1">
        <f t="array" ref="I1854">_xlfn.IFS(J1853&gt;=$C$13-$B$26,MINA(I1853+$B$13-S1854+S1853,$B$11),I1853=$B$11,MINA(I1853-S1854+S1853,$B$11),TRUE,MAXA(I1853-S1854+S1853,0))</f>
        <v>0</v>
      </c>
      <c r="J1854" s="1" cm="1">
        <f t="array" ref="J1854">_xlfn.IFS(J1853&gt;=$C$13-$B$26,0,I1853&lt;$B$11,J1853+$B$26,TRUE,0)</f>
        <v>0.81666666666666754</v>
      </c>
      <c r="K1854" s="3" cm="1">
        <f t="array" ref="K1854">_xlfn.IFS(AND(NOT($K1853=0),$L1853),0,NOT($L1853),$K1853+$B$26,TRUE,$K1853)</f>
        <v>0.56666666666666676</v>
      </c>
      <c r="L1854" s="3" t="b" cm="1">
        <f t="array" ref="L1854">_xlfn.IFS(AND($I1854&gt;0,$K1854&gt;=$C$5-$B$26),TRUE,$R1854&gt;=$B$6,FALSE,$I1854=0,FALSE,TRUE,$L1853)</f>
        <v>0</v>
      </c>
      <c r="M1854" s="3" t="b" cm="1">
        <f t="array" ref="M1854">_xlfn.IFS($N1854&gt;=$B$4-$B$26,FALSE,AND($I1854&gt;0,$K1854&gt;=$B$5-$B$26),TRUE,AND($L1854,NOT($M1853)),FALSE,$M1853,TRUE,TRUE,FALSE)</f>
        <v>0</v>
      </c>
      <c r="N1854" s="3" cm="1">
        <f t="array" ref="N1854">_xlfn.IFS($M1853,$N1853+$B$26,NOT($M1853),0,TRUE,$M1853)</f>
        <v>0</v>
      </c>
      <c r="O1854" s="3" t="b" cm="1">
        <f t="array" ref="O1854">_xlfn.IFS($M1854,FALSE,AND($L1854,NOT($M1854),$R1854&lt;$B$6,$I1854&gt;0),TRUE,TRUE,FALSE)</f>
        <v>0</v>
      </c>
      <c r="P1854" s="3" cm="1">
        <f t="array" ref="P1854">_xlfn.IFS($P1853&gt;=$C$7-$B$26,0,$O1853,$P1853+$B$26,TRUE,0)</f>
        <v>0</v>
      </c>
      <c r="Q1854" s="3" t="b" cm="1">
        <f t="array" ref="Q1854">_xlfn.IFS(AND($L1854,NOT($M1854),NOT($O1854)),TRUE,$R1854&gt;=$B$6,FALSE,AND($L1854,NOT($M1854),$O1854,$P1854=0),TRUE,TRUE,FALSE)</f>
        <v>0</v>
      </c>
      <c r="R1854" s="3" cm="1">
        <f t="array" ref="R1854">_xlfn.IFS(AND($Q1853,$R1853&lt;$B$6),$R1853+1,AND(NOT($L1853),$R1853&gt;0),0,TRUE,$R1853)</f>
        <v>0</v>
      </c>
      <c r="S1854" s="1" cm="1">
        <f t="array" ref="S1854">_xlfn.IFS(AND(Q1853,I1853&gt;$B$8),S1853+$B$8,AND(Q1853,I1853&lt;=$B$8),S1853+I1853,TRUE,$S1853)</f>
        <v>80</v>
      </c>
      <c r="T1854" s="1">
        <f t="shared" si="110"/>
        <v>7200</v>
      </c>
      <c r="U1854" s="17">
        <f t="shared" si="111"/>
        <v>233.38735818476502</v>
      </c>
      <c r="V1854" s="47" cm="1">
        <f t="array" ref="V1854">_xlfn.IFS($B$6=1,S1854*$B$10,AND(R1853=0,R1854&gt;=1,I1854&gt;=$B$6*$B$8-1),V1853+$B$6*$B$10*$B$8,AND(R1853=0,R1854&gt;=1,I1854&lt;$B$6*$B$8-1),V1853+I1853*$B$10,TRUE,V1853)</f>
        <v>8000</v>
      </c>
      <c r="W1854" s="17">
        <f t="shared" si="112"/>
        <v>259.31928687196114</v>
      </c>
    </row>
    <row r="1855" spans="7:23" x14ac:dyDescent="0.25">
      <c r="G1855" s="15">
        <v>1853</v>
      </c>
      <c r="H1855" s="1">
        <f t="shared" si="109"/>
        <v>30.866666666666667</v>
      </c>
      <c r="I1855" s="15" cm="1">
        <f t="array" ref="I1855">_xlfn.IFS(J1854&gt;=$C$13-$B$26,MINA(I1854+$B$13-S1855+S1854,$B$11),I1854=$B$11,MINA(I1854-S1855+S1854,$B$11),TRUE,MAXA(I1854-S1855+S1854,0))</f>
        <v>0</v>
      </c>
      <c r="J1855" s="1" cm="1">
        <f t="array" ref="J1855">_xlfn.IFS(J1854&gt;=$C$13-$B$26,0,I1854&lt;$B$11,J1854+$B$26,TRUE,0)</f>
        <v>0.83333333333333426</v>
      </c>
      <c r="K1855" s="3" cm="1">
        <f t="array" ref="K1855">_xlfn.IFS(AND(NOT($K1854=0),$L1854),0,NOT($L1854),$K1854+$B$26,TRUE,$K1854)</f>
        <v>0.58333333333333348</v>
      </c>
      <c r="L1855" s="3" t="b" cm="1">
        <f t="array" ref="L1855">_xlfn.IFS(AND($I1855&gt;0,$K1855&gt;=$C$5-$B$26),TRUE,$R1855&gt;=$B$6,FALSE,$I1855=0,FALSE,TRUE,$L1854)</f>
        <v>0</v>
      </c>
      <c r="M1855" s="3" t="b" cm="1">
        <f t="array" ref="M1855">_xlfn.IFS($N1855&gt;=$B$4-$B$26,FALSE,AND($I1855&gt;0,$K1855&gt;=$B$5-$B$26),TRUE,AND($L1855,NOT($M1854)),FALSE,$M1854,TRUE,TRUE,FALSE)</f>
        <v>0</v>
      </c>
      <c r="N1855" s="3" cm="1">
        <f t="array" ref="N1855">_xlfn.IFS($M1854,$N1854+$B$26,NOT($M1854),0,TRUE,$M1854)</f>
        <v>0</v>
      </c>
      <c r="O1855" s="3" t="b" cm="1">
        <f t="array" ref="O1855">_xlfn.IFS($M1855,FALSE,AND($L1855,NOT($M1855),$R1855&lt;$B$6,$I1855&gt;0),TRUE,TRUE,FALSE)</f>
        <v>0</v>
      </c>
      <c r="P1855" s="3" cm="1">
        <f t="array" ref="P1855">_xlfn.IFS($P1854&gt;=$C$7-$B$26,0,$O1854,$P1854+$B$26,TRUE,0)</f>
        <v>0</v>
      </c>
      <c r="Q1855" s="3" t="b" cm="1">
        <f t="array" ref="Q1855">_xlfn.IFS(AND($L1855,NOT($M1855),NOT($O1855)),TRUE,$R1855&gt;=$B$6,FALSE,AND($L1855,NOT($M1855),$O1855,$P1855=0),TRUE,TRUE,FALSE)</f>
        <v>0</v>
      </c>
      <c r="R1855" s="3" cm="1">
        <f t="array" ref="R1855">_xlfn.IFS(AND($Q1854,$R1854&lt;$B$6),$R1854+1,AND(NOT($L1854),$R1854&gt;0),0,TRUE,$R1854)</f>
        <v>0</v>
      </c>
      <c r="S1855" s="1" cm="1">
        <f t="array" ref="S1855">_xlfn.IFS(AND(Q1854,I1854&gt;$B$8),S1854+$B$8,AND(Q1854,I1854&lt;=$B$8),S1854+I1854,TRUE,$S1854)</f>
        <v>80</v>
      </c>
      <c r="T1855" s="1">
        <f t="shared" si="110"/>
        <v>7200</v>
      </c>
      <c r="U1855" s="17">
        <f t="shared" si="111"/>
        <v>233.26133909287256</v>
      </c>
      <c r="V1855" s="47" cm="1">
        <f t="array" ref="V1855">_xlfn.IFS($B$6=1,S1855*$B$10,AND(R1854=0,R1855&gt;=1,I1855&gt;=$B$6*$B$8-1),V1854+$B$6*$B$10*$B$8,AND(R1854=0,R1855&gt;=1,I1855&lt;$B$6*$B$8-1),V1854+I1854*$B$10,TRUE,V1854)</f>
        <v>8000</v>
      </c>
      <c r="W1855" s="17">
        <f t="shared" si="112"/>
        <v>259.17926565874728</v>
      </c>
    </row>
    <row r="1856" spans="7:23" x14ac:dyDescent="0.25">
      <c r="G1856" s="15">
        <v>1854</v>
      </c>
      <c r="H1856" s="1">
        <f t="shared" si="109"/>
        <v>30.883333333333333</v>
      </c>
      <c r="I1856" s="15" cm="1">
        <f t="array" ref="I1856">_xlfn.IFS(J1855&gt;=$C$13-$B$26,MINA(I1855+$B$13-S1856+S1855,$B$11),I1855=$B$11,MINA(I1855-S1856+S1855,$B$11),TRUE,MAXA(I1855-S1856+S1855,0))</f>
        <v>0</v>
      </c>
      <c r="J1856" s="1" cm="1">
        <f t="array" ref="J1856">_xlfn.IFS(J1855&gt;=$C$13-$B$26,0,I1855&lt;$B$11,J1855+$B$26,TRUE,0)</f>
        <v>0.85000000000000098</v>
      </c>
      <c r="K1856" s="3" cm="1">
        <f t="array" ref="K1856">_xlfn.IFS(AND(NOT($K1855=0),$L1855),0,NOT($L1855),$K1855+$B$26,TRUE,$K1855)</f>
        <v>0.6000000000000002</v>
      </c>
      <c r="L1856" s="3" t="b" cm="1">
        <f t="array" ref="L1856">_xlfn.IFS(AND($I1856&gt;0,$K1856&gt;=$C$5-$B$26),TRUE,$R1856&gt;=$B$6,FALSE,$I1856=0,FALSE,TRUE,$L1855)</f>
        <v>0</v>
      </c>
      <c r="M1856" s="3" t="b" cm="1">
        <f t="array" ref="M1856">_xlfn.IFS($N1856&gt;=$B$4-$B$26,FALSE,AND($I1856&gt;0,$K1856&gt;=$B$5-$B$26),TRUE,AND($L1856,NOT($M1855)),FALSE,$M1855,TRUE,TRUE,FALSE)</f>
        <v>0</v>
      </c>
      <c r="N1856" s="3" cm="1">
        <f t="array" ref="N1856">_xlfn.IFS($M1855,$N1855+$B$26,NOT($M1855),0,TRUE,$M1855)</f>
        <v>0</v>
      </c>
      <c r="O1856" s="3" t="b" cm="1">
        <f t="array" ref="O1856">_xlfn.IFS($M1856,FALSE,AND($L1856,NOT($M1856),$R1856&lt;$B$6,$I1856&gt;0),TRUE,TRUE,FALSE)</f>
        <v>0</v>
      </c>
      <c r="P1856" s="3" cm="1">
        <f t="array" ref="P1856">_xlfn.IFS($P1855&gt;=$C$7-$B$26,0,$O1855,$P1855+$B$26,TRUE,0)</f>
        <v>0</v>
      </c>
      <c r="Q1856" s="3" t="b" cm="1">
        <f t="array" ref="Q1856">_xlfn.IFS(AND($L1856,NOT($M1856),NOT($O1856)),TRUE,$R1856&gt;=$B$6,FALSE,AND($L1856,NOT($M1856),$O1856,$P1856=0),TRUE,TRUE,FALSE)</f>
        <v>0</v>
      </c>
      <c r="R1856" s="3" cm="1">
        <f t="array" ref="R1856">_xlfn.IFS(AND($Q1855,$R1855&lt;$B$6),$R1855+1,AND(NOT($L1855),$R1855&gt;0),0,TRUE,$R1855)</f>
        <v>0</v>
      </c>
      <c r="S1856" s="1" cm="1">
        <f t="array" ref="S1856">_xlfn.IFS(AND(Q1855,I1855&gt;$B$8),S1855+$B$8,AND(Q1855,I1855&lt;=$B$8),S1855+I1855,TRUE,$S1855)</f>
        <v>80</v>
      </c>
      <c r="T1856" s="1">
        <f t="shared" si="110"/>
        <v>7200</v>
      </c>
      <c r="U1856" s="17">
        <f t="shared" si="111"/>
        <v>233.13545601726929</v>
      </c>
      <c r="V1856" s="47" cm="1">
        <f t="array" ref="V1856">_xlfn.IFS($B$6=1,S1856*$B$10,AND(R1855=0,R1856&gt;=1,I1856&gt;=$B$6*$B$8-1),V1855+$B$6*$B$10*$B$8,AND(R1855=0,R1856&gt;=1,I1856&lt;$B$6*$B$8-1),V1855+I1855*$B$10,TRUE,V1855)</f>
        <v>8000</v>
      </c>
      <c r="W1856" s="17">
        <f t="shared" si="112"/>
        <v>259.03939557474365</v>
      </c>
    </row>
    <row r="1857" spans="7:23" x14ac:dyDescent="0.25">
      <c r="G1857" s="15">
        <v>1855</v>
      </c>
      <c r="H1857" s="1">
        <f t="shared" si="109"/>
        <v>30.9</v>
      </c>
      <c r="I1857" s="15" cm="1">
        <f t="array" ref="I1857">_xlfn.IFS(J1856&gt;=$C$13-$B$26,MINA(I1856+$B$13-S1857+S1856,$B$11),I1856=$B$11,MINA(I1856-S1857+S1856,$B$11),TRUE,MAXA(I1856-S1857+S1856,0))</f>
        <v>0</v>
      </c>
      <c r="J1857" s="1" cm="1">
        <f t="array" ref="J1857">_xlfn.IFS(J1856&gt;=$C$13-$B$26,0,I1856&lt;$B$11,J1856+$B$26,TRUE,0)</f>
        <v>0.8666666666666677</v>
      </c>
      <c r="K1857" s="3" cm="1">
        <f t="array" ref="K1857">_xlfn.IFS(AND(NOT($K1856=0),$L1856),0,NOT($L1856),$K1856+$B$26,TRUE,$K1856)</f>
        <v>0.61666666666666692</v>
      </c>
      <c r="L1857" s="3" t="b" cm="1">
        <f t="array" ref="L1857">_xlfn.IFS(AND($I1857&gt;0,$K1857&gt;=$C$5-$B$26),TRUE,$R1857&gt;=$B$6,FALSE,$I1857=0,FALSE,TRUE,$L1856)</f>
        <v>0</v>
      </c>
      <c r="M1857" s="3" t="b" cm="1">
        <f t="array" ref="M1857">_xlfn.IFS($N1857&gt;=$B$4-$B$26,FALSE,AND($I1857&gt;0,$K1857&gt;=$B$5-$B$26),TRUE,AND($L1857,NOT($M1856)),FALSE,$M1856,TRUE,TRUE,FALSE)</f>
        <v>0</v>
      </c>
      <c r="N1857" s="3" cm="1">
        <f t="array" ref="N1857">_xlfn.IFS($M1856,$N1856+$B$26,NOT($M1856),0,TRUE,$M1856)</f>
        <v>0</v>
      </c>
      <c r="O1857" s="3" t="b" cm="1">
        <f t="array" ref="O1857">_xlfn.IFS($M1857,FALSE,AND($L1857,NOT($M1857),$R1857&lt;$B$6,$I1857&gt;0),TRUE,TRUE,FALSE)</f>
        <v>0</v>
      </c>
      <c r="P1857" s="3" cm="1">
        <f t="array" ref="P1857">_xlfn.IFS($P1856&gt;=$C$7-$B$26,0,$O1856,$P1856+$B$26,TRUE,0)</f>
        <v>0</v>
      </c>
      <c r="Q1857" s="3" t="b" cm="1">
        <f t="array" ref="Q1857">_xlfn.IFS(AND($L1857,NOT($M1857),NOT($O1857)),TRUE,$R1857&gt;=$B$6,FALSE,AND($L1857,NOT($M1857),$O1857,$P1857=0),TRUE,TRUE,FALSE)</f>
        <v>0</v>
      </c>
      <c r="R1857" s="3" cm="1">
        <f t="array" ref="R1857">_xlfn.IFS(AND($Q1856,$R1856&lt;$B$6),$R1856+1,AND(NOT($L1856),$R1856&gt;0),0,TRUE,$R1856)</f>
        <v>0</v>
      </c>
      <c r="S1857" s="1" cm="1">
        <f t="array" ref="S1857">_xlfn.IFS(AND(Q1856,I1856&gt;$B$8),S1856+$B$8,AND(Q1856,I1856&lt;=$B$8),S1856+I1856,TRUE,$S1856)</f>
        <v>80</v>
      </c>
      <c r="T1857" s="1">
        <f t="shared" si="110"/>
        <v>7200</v>
      </c>
      <c r="U1857" s="17">
        <f t="shared" si="111"/>
        <v>233.00970873786409</v>
      </c>
      <c r="V1857" s="47" cm="1">
        <f t="array" ref="V1857">_xlfn.IFS($B$6=1,S1857*$B$10,AND(R1856=0,R1857&gt;=1,I1857&gt;=$B$6*$B$8-1),V1856+$B$6*$B$10*$B$8,AND(R1856=0,R1857&gt;=1,I1857&lt;$B$6*$B$8-1),V1856+I1856*$B$10,TRUE,V1856)</f>
        <v>8000</v>
      </c>
      <c r="W1857" s="17">
        <f t="shared" si="112"/>
        <v>258.89967637540457</v>
      </c>
    </row>
    <row r="1858" spans="7:23" x14ac:dyDescent="0.25">
      <c r="G1858" s="15">
        <v>1856</v>
      </c>
      <c r="H1858" s="1">
        <f t="shared" si="109"/>
        <v>30.916666666666668</v>
      </c>
      <c r="I1858" s="15" cm="1">
        <f t="array" ref="I1858">_xlfn.IFS(J1857&gt;=$C$13-$B$26,MINA(I1857+$B$13-S1858+S1857,$B$11),I1857=$B$11,MINA(I1857-S1858+S1857,$B$11),TRUE,MAXA(I1857-S1858+S1857,0))</f>
        <v>0</v>
      </c>
      <c r="J1858" s="1" cm="1">
        <f t="array" ref="J1858">_xlfn.IFS(J1857&gt;=$C$13-$B$26,0,I1857&lt;$B$11,J1857+$B$26,TRUE,0)</f>
        <v>0.88333333333333441</v>
      </c>
      <c r="K1858" s="3" cm="1">
        <f t="array" ref="K1858">_xlfn.IFS(AND(NOT($K1857=0),$L1857),0,NOT($L1857),$K1857+$B$26,TRUE,$K1857)</f>
        <v>0.63333333333333364</v>
      </c>
      <c r="L1858" s="3" t="b" cm="1">
        <f t="array" ref="L1858">_xlfn.IFS(AND($I1858&gt;0,$K1858&gt;=$C$5-$B$26),TRUE,$R1858&gt;=$B$6,FALSE,$I1858=0,FALSE,TRUE,$L1857)</f>
        <v>0</v>
      </c>
      <c r="M1858" s="3" t="b" cm="1">
        <f t="array" ref="M1858">_xlfn.IFS($N1858&gt;=$B$4-$B$26,FALSE,AND($I1858&gt;0,$K1858&gt;=$B$5-$B$26),TRUE,AND($L1858,NOT($M1857)),FALSE,$M1857,TRUE,TRUE,FALSE)</f>
        <v>0</v>
      </c>
      <c r="N1858" s="3" cm="1">
        <f t="array" ref="N1858">_xlfn.IFS($M1857,$N1857+$B$26,NOT($M1857),0,TRUE,$M1857)</f>
        <v>0</v>
      </c>
      <c r="O1858" s="3" t="b" cm="1">
        <f t="array" ref="O1858">_xlfn.IFS($M1858,FALSE,AND($L1858,NOT($M1858),$R1858&lt;$B$6,$I1858&gt;0),TRUE,TRUE,FALSE)</f>
        <v>0</v>
      </c>
      <c r="P1858" s="3" cm="1">
        <f t="array" ref="P1858">_xlfn.IFS($P1857&gt;=$C$7-$B$26,0,$O1857,$P1857+$B$26,TRUE,0)</f>
        <v>0</v>
      </c>
      <c r="Q1858" s="3" t="b" cm="1">
        <f t="array" ref="Q1858">_xlfn.IFS(AND($L1858,NOT($M1858),NOT($O1858)),TRUE,$R1858&gt;=$B$6,FALSE,AND($L1858,NOT($M1858),$O1858,$P1858=0),TRUE,TRUE,FALSE)</f>
        <v>0</v>
      </c>
      <c r="R1858" s="3" cm="1">
        <f t="array" ref="R1858">_xlfn.IFS(AND($Q1857,$R1857&lt;$B$6),$R1857+1,AND(NOT($L1857),$R1857&gt;0),0,TRUE,$R1857)</f>
        <v>0</v>
      </c>
      <c r="S1858" s="1" cm="1">
        <f t="array" ref="S1858">_xlfn.IFS(AND(Q1857,I1857&gt;$B$8),S1857+$B$8,AND(Q1857,I1857&lt;=$B$8),S1857+I1857,TRUE,$S1857)</f>
        <v>80</v>
      </c>
      <c r="T1858" s="1">
        <f t="shared" si="110"/>
        <v>7200</v>
      </c>
      <c r="U1858" s="17">
        <f t="shared" si="111"/>
        <v>232.88409703504041</v>
      </c>
      <c r="V1858" s="47" cm="1">
        <f t="array" ref="V1858">_xlfn.IFS($B$6=1,S1858*$B$10,AND(R1857=0,R1858&gt;=1,I1858&gt;=$B$6*$B$8-1),V1857+$B$6*$B$10*$B$8,AND(R1857=0,R1858&gt;=1,I1858&lt;$B$6*$B$8-1),V1857+I1857*$B$10,TRUE,V1857)</f>
        <v>8000</v>
      </c>
      <c r="W1858" s="17">
        <f t="shared" si="112"/>
        <v>258.76010781671158</v>
      </c>
    </row>
    <row r="1859" spans="7:23" x14ac:dyDescent="0.25">
      <c r="G1859" s="15">
        <v>1857</v>
      </c>
      <c r="H1859" s="1">
        <f t="shared" ref="H1859:H1922" si="113">($G1859-1)*$B$26</f>
        <v>30.933333333333334</v>
      </c>
      <c r="I1859" s="15" cm="1">
        <f t="array" ref="I1859">_xlfn.IFS(J1858&gt;=$C$13-$B$26,MINA(I1858+$B$13-S1859+S1858,$B$11),I1858=$B$11,MINA(I1858-S1859+S1858,$B$11),TRUE,MAXA(I1858-S1859+S1858,0))</f>
        <v>0</v>
      </c>
      <c r="J1859" s="1" cm="1">
        <f t="array" ref="J1859">_xlfn.IFS(J1858&gt;=$C$13-$B$26,0,I1858&lt;$B$11,J1858+$B$26,TRUE,0)</f>
        <v>0.90000000000000113</v>
      </c>
      <c r="K1859" s="3" cm="1">
        <f t="array" ref="K1859">_xlfn.IFS(AND(NOT($K1858=0),$L1858),0,NOT($L1858),$K1858+$B$26,TRUE,$K1858)</f>
        <v>0.65000000000000036</v>
      </c>
      <c r="L1859" s="3" t="b" cm="1">
        <f t="array" ref="L1859">_xlfn.IFS(AND($I1859&gt;0,$K1859&gt;=$C$5-$B$26),TRUE,$R1859&gt;=$B$6,FALSE,$I1859=0,FALSE,TRUE,$L1858)</f>
        <v>0</v>
      </c>
      <c r="M1859" s="3" t="b" cm="1">
        <f t="array" ref="M1859">_xlfn.IFS($N1859&gt;=$B$4-$B$26,FALSE,AND($I1859&gt;0,$K1859&gt;=$B$5-$B$26),TRUE,AND($L1859,NOT($M1858)),FALSE,$M1858,TRUE,TRUE,FALSE)</f>
        <v>0</v>
      </c>
      <c r="N1859" s="3" cm="1">
        <f t="array" ref="N1859">_xlfn.IFS($M1858,$N1858+$B$26,NOT($M1858),0,TRUE,$M1858)</f>
        <v>0</v>
      </c>
      <c r="O1859" s="3" t="b" cm="1">
        <f t="array" ref="O1859">_xlfn.IFS($M1859,FALSE,AND($L1859,NOT($M1859),$R1859&lt;$B$6,$I1859&gt;0),TRUE,TRUE,FALSE)</f>
        <v>0</v>
      </c>
      <c r="P1859" s="3" cm="1">
        <f t="array" ref="P1859">_xlfn.IFS($P1858&gt;=$C$7-$B$26,0,$O1858,$P1858+$B$26,TRUE,0)</f>
        <v>0</v>
      </c>
      <c r="Q1859" s="3" t="b" cm="1">
        <f t="array" ref="Q1859">_xlfn.IFS(AND($L1859,NOT($M1859),NOT($O1859)),TRUE,$R1859&gt;=$B$6,FALSE,AND($L1859,NOT($M1859),$O1859,$P1859=0),TRUE,TRUE,FALSE)</f>
        <v>0</v>
      </c>
      <c r="R1859" s="3" cm="1">
        <f t="array" ref="R1859">_xlfn.IFS(AND($Q1858,$R1858&lt;$B$6),$R1858+1,AND(NOT($L1858),$R1858&gt;0),0,TRUE,$R1858)</f>
        <v>0</v>
      </c>
      <c r="S1859" s="1" cm="1">
        <f t="array" ref="S1859">_xlfn.IFS(AND(Q1858,I1858&gt;$B$8),S1858+$B$8,AND(Q1858,I1858&lt;=$B$8),S1858+I1858,TRUE,$S1858)</f>
        <v>80</v>
      </c>
      <c r="T1859" s="1">
        <f t="shared" ref="T1859:T1922" si="114">IF($Q1858,$T1858+$B$8*$B$9,$T1858)</f>
        <v>7200</v>
      </c>
      <c r="U1859" s="17">
        <f t="shared" si="111"/>
        <v>232.75862068965517</v>
      </c>
      <c r="V1859" s="47" cm="1">
        <f t="array" ref="V1859">_xlfn.IFS($B$6=1,S1859*$B$10,AND(R1858=0,R1859&gt;=1,I1859&gt;=$B$6*$B$8-1),V1858+$B$6*$B$10*$B$8,AND(R1858=0,R1859&gt;=1,I1859&lt;$B$6*$B$8-1),V1858+I1858*$B$10,TRUE,V1858)</f>
        <v>8000</v>
      </c>
      <c r="W1859" s="17">
        <f t="shared" si="112"/>
        <v>258.62068965517238</v>
      </c>
    </row>
    <row r="1860" spans="7:23" x14ac:dyDescent="0.25">
      <c r="G1860" s="15">
        <v>1858</v>
      </c>
      <c r="H1860" s="1">
        <f t="shared" si="113"/>
        <v>30.95</v>
      </c>
      <c r="I1860" s="15" cm="1">
        <f t="array" ref="I1860">_xlfn.IFS(J1859&gt;=$C$13-$B$26,MINA(I1859+$B$13-S1860+S1859,$B$11),I1859=$B$11,MINA(I1859-S1860+S1859,$B$11),TRUE,MAXA(I1859-S1860+S1859,0))</f>
        <v>0</v>
      </c>
      <c r="J1860" s="1" cm="1">
        <f t="array" ref="J1860">_xlfn.IFS(J1859&gt;=$C$13-$B$26,0,I1859&lt;$B$11,J1859+$B$26,TRUE,0)</f>
        <v>0.91666666666666785</v>
      </c>
      <c r="K1860" s="3" cm="1">
        <f t="array" ref="K1860">_xlfn.IFS(AND(NOT($K1859=0),$L1859),0,NOT($L1859),$K1859+$B$26,TRUE,$K1859)</f>
        <v>0.66666666666666707</v>
      </c>
      <c r="L1860" s="3" t="b" cm="1">
        <f t="array" ref="L1860">_xlfn.IFS(AND($I1860&gt;0,$K1860&gt;=$C$5-$B$26),TRUE,$R1860&gt;=$B$6,FALSE,$I1860=0,FALSE,TRUE,$L1859)</f>
        <v>0</v>
      </c>
      <c r="M1860" s="3" t="b" cm="1">
        <f t="array" ref="M1860">_xlfn.IFS($N1860&gt;=$B$4-$B$26,FALSE,AND($I1860&gt;0,$K1860&gt;=$B$5-$B$26),TRUE,AND($L1860,NOT($M1859)),FALSE,$M1859,TRUE,TRUE,FALSE)</f>
        <v>0</v>
      </c>
      <c r="N1860" s="3" cm="1">
        <f t="array" ref="N1860">_xlfn.IFS($M1859,$N1859+$B$26,NOT($M1859),0,TRUE,$M1859)</f>
        <v>0</v>
      </c>
      <c r="O1860" s="3" t="b" cm="1">
        <f t="array" ref="O1860">_xlfn.IFS($M1860,FALSE,AND($L1860,NOT($M1860),$R1860&lt;$B$6,$I1860&gt;0),TRUE,TRUE,FALSE)</f>
        <v>0</v>
      </c>
      <c r="P1860" s="3" cm="1">
        <f t="array" ref="P1860">_xlfn.IFS($P1859&gt;=$C$7-$B$26,0,$O1859,$P1859+$B$26,TRUE,0)</f>
        <v>0</v>
      </c>
      <c r="Q1860" s="3" t="b" cm="1">
        <f t="array" ref="Q1860">_xlfn.IFS(AND($L1860,NOT($M1860),NOT($O1860)),TRUE,$R1860&gt;=$B$6,FALSE,AND($L1860,NOT($M1860),$O1860,$P1860=0),TRUE,TRUE,FALSE)</f>
        <v>0</v>
      </c>
      <c r="R1860" s="3" cm="1">
        <f t="array" ref="R1860">_xlfn.IFS(AND($Q1859,$R1859&lt;$B$6),$R1859+1,AND(NOT($L1859),$R1859&gt;0),0,TRUE,$R1859)</f>
        <v>0</v>
      </c>
      <c r="S1860" s="1" cm="1">
        <f t="array" ref="S1860">_xlfn.IFS(AND(Q1859,I1859&gt;$B$8),S1859+$B$8,AND(Q1859,I1859&lt;=$B$8),S1859+I1859,TRUE,$S1859)</f>
        <v>80</v>
      </c>
      <c r="T1860" s="1">
        <f t="shared" si="114"/>
        <v>7200</v>
      </c>
      <c r="U1860" s="17">
        <f t="shared" ref="U1860:U1923" si="115">$T1860/$H1860</f>
        <v>232.63327948303717</v>
      </c>
      <c r="V1860" s="47" cm="1">
        <f t="array" ref="V1860">_xlfn.IFS($B$6=1,S1860*$B$10,AND(R1859=0,R1860&gt;=1,I1860&gt;=$B$6*$B$8-1),V1859+$B$6*$B$10*$B$8,AND(R1859=0,R1860&gt;=1,I1860&lt;$B$6*$B$8-1),V1859+I1859*$B$10,TRUE,V1859)</f>
        <v>8000</v>
      </c>
      <c r="W1860" s="17">
        <f t="shared" si="112"/>
        <v>258.48142164781905</v>
      </c>
    </row>
    <row r="1861" spans="7:23" x14ac:dyDescent="0.25">
      <c r="G1861" s="15">
        <v>1859</v>
      </c>
      <c r="H1861" s="1">
        <f t="shared" si="113"/>
        <v>30.966666666666665</v>
      </c>
      <c r="I1861" s="15" cm="1">
        <f t="array" ref="I1861">_xlfn.IFS(J1860&gt;=$C$13-$B$26,MINA(I1860+$B$13-S1861+S1860,$B$11),I1860=$B$11,MINA(I1860-S1861+S1860,$B$11),TRUE,MAXA(I1860-S1861+S1860,0))</f>
        <v>0</v>
      </c>
      <c r="J1861" s="1" cm="1">
        <f t="array" ref="J1861">_xlfn.IFS(J1860&gt;=$C$13-$B$26,0,I1860&lt;$B$11,J1860+$B$26,TRUE,0)</f>
        <v>0.93333333333333457</v>
      </c>
      <c r="K1861" s="3" cm="1">
        <f t="array" ref="K1861">_xlfn.IFS(AND(NOT($K1860=0),$L1860),0,NOT($L1860),$K1860+$B$26,TRUE,$K1860)</f>
        <v>0.68333333333333379</v>
      </c>
      <c r="L1861" s="3" t="b" cm="1">
        <f t="array" ref="L1861">_xlfn.IFS(AND($I1861&gt;0,$K1861&gt;=$C$5-$B$26),TRUE,$R1861&gt;=$B$6,FALSE,$I1861=0,FALSE,TRUE,$L1860)</f>
        <v>0</v>
      </c>
      <c r="M1861" s="3" t="b" cm="1">
        <f t="array" ref="M1861">_xlfn.IFS($N1861&gt;=$B$4-$B$26,FALSE,AND($I1861&gt;0,$K1861&gt;=$B$5-$B$26),TRUE,AND($L1861,NOT($M1860)),FALSE,$M1860,TRUE,TRUE,FALSE)</f>
        <v>0</v>
      </c>
      <c r="N1861" s="3" cm="1">
        <f t="array" ref="N1861">_xlfn.IFS($M1860,$N1860+$B$26,NOT($M1860),0,TRUE,$M1860)</f>
        <v>0</v>
      </c>
      <c r="O1861" s="3" t="b" cm="1">
        <f t="array" ref="O1861">_xlfn.IFS($M1861,FALSE,AND($L1861,NOT($M1861),$R1861&lt;$B$6,$I1861&gt;0),TRUE,TRUE,FALSE)</f>
        <v>0</v>
      </c>
      <c r="P1861" s="3" cm="1">
        <f t="array" ref="P1861">_xlfn.IFS($P1860&gt;=$C$7-$B$26,0,$O1860,$P1860+$B$26,TRUE,0)</f>
        <v>0</v>
      </c>
      <c r="Q1861" s="3" t="b" cm="1">
        <f t="array" ref="Q1861">_xlfn.IFS(AND($L1861,NOT($M1861),NOT($O1861)),TRUE,$R1861&gt;=$B$6,FALSE,AND($L1861,NOT($M1861),$O1861,$P1861=0),TRUE,TRUE,FALSE)</f>
        <v>0</v>
      </c>
      <c r="R1861" s="3" cm="1">
        <f t="array" ref="R1861">_xlfn.IFS(AND($Q1860,$R1860&lt;$B$6),$R1860+1,AND(NOT($L1860),$R1860&gt;0),0,TRUE,$R1860)</f>
        <v>0</v>
      </c>
      <c r="S1861" s="1" cm="1">
        <f t="array" ref="S1861">_xlfn.IFS(AND(Q1860,I1860&gt;$B$8),S1860+$B$8,AND(Q1860,I1860&lt;=$B$8),S1860+I1860,TRUE,$S1860)</f>
        <v>80</v>
      </c>
      <c r="T1861" s="1">
        <f t="shared" si="114"/>
        <v>7200</v>
      </c>
      <c r="U1861" s="17">
        <f t="shared" si="115"/>
        <v>232.50807319698603</v>
      </c>
      <c r="V1861" s="47" cm="1">
        <f t="array" ref="V1861">_xlfn.IFS($B$6=1,S1861*$B$10,AND(R1860=0,R1861&gt;=1,I1861&gt;=$B$6*$B$8-1),V1860+$B$6*$B$10*$B$8,AND(R1860=0,R1861&gt;=1,I1861&lt;$B$6*$B$8-1),V1860+I1860*$B$10,TRUE,V1860)</f>
        <v>8000</v>
      </c>
      <c r="W1861" s="17">
        <f t="shared" ref="W1861:W1924" si="116">V1861/H1861</f>
        <v>258.34230355220672</v>
      </c>
    </row>
    <row r="1862" spans="7:23" x14ac:dyDescent="0.25">
      <c r="G1862" s="15">
        <v>1860</v>
      </c>
      <c r="H1862" s="1">
        <f t="shared" si="113"/>
        <v>30.983333333333334</v>
      </c>
      <c r="I1862" s="15" cm="1">
        <f t="array" ref="I1862">_xlfn.IFS(J1861&gt;=$C$13-$B$26,MINA(I1861+$B$13-S1862+S1861,$B$11),I1861=$B$11,MINA(I1861-S1862+S1861,$B$11),TRUE,MAXA(I1861-S1862+S1861,0))</f>
        <v>0</v>
      </c>
      <c r="J1862" s="1" cm="1">
        <f t="array" ref="J1862">_xlfn.IFS(J1861&gt;=$C$13-$B$26,0,I1861&lt;$B$11,J1861+$B$26,TRUE,0)</f>
        <v>0.95000000000000129</v>
      </c>
      <c r="K1862" s="3" cm="1">
        <f t="array" ref="K1862">_xlfn.IFS(AND(NOT($K1861=0),$L1861),0,NOT($L1861),$K1861+$B$26,TRUE,$K1861)</f>
        <v>0.70000000000000051</v>
      </c>
      <c r="L1862" s="3" t="b" cm="1">
        <f t="array" ref="L1862">_xlfn.IFS(AND($I1862&gt;0,$K1862&gt;=$C$5-$B$26),TRUE,$R1862&gt;=$B$6,FALSE,$I1862=0,FALSE,TRUE,$L1861)</f>
        <v>0</v>
      </c>
      <c r="M1862" s="3" t="b" cm="1">
        <f t="array" ref="M1862">_xlfn.IFS($N1862&gt;=$B$4-$B$26,FALSE,AND($I1862&gt;0,$K1862&gt;=$B$5-$B$26),TRUE,AND($L1862,NOT($M1861)),FALSE,$M1861,TRUE,TRUE,FALSE)</f>
        <v>0</v>
      </c>
      <c r="N1862" s="3" cm="1">
        <f t="array" ref="N1862">_xlfn.IFS($M1861,$N1861+$B$26,NOT($M1861),0,TRUE,$M1861)</f>
        <v>0</v>
      </c>
      <c r="O1862" s="3" t="b" cm="1">
        <f t="array" ref="O1862">_xlfn.IFS($M1862,FALSE,AND($L1862,NOT($M1862),$R1862&lt;$B$6,$I1862&gt;0),TRUE,TRUE,FALSE)</f>
        <v>0</v>
      </c>
      <c r="P1862" s="3" cm="1">
        <f t="array" ref="P1862">_xlfn.IFS($P1861&gt;=$C$7-$B$26,0,$O1861,$P1861+$B$26,TRUE,0)</f>
        <v>0</v>
      </c>
      <c r="Q1862" s="3" t="b" cm="1">
        <f t="array" ref="Q1862">_xlfn.IFS(AND($L1862,NOT($M1862),NOT($O1862)),TRUE,$R1862&gt;=$B$6,FALSE,AND($L1862,NOT($M1862),$O1862,$P1862=0),TRUE,TRUE,FALSE)</f>
        <v>0</v>
      </c>
      <c r="R1862" s="3" cm="1">
        <f t="array" ref="R1862">_xlfn.IFS(AND($Q1861,$R1861&lt;$B$6),$R1861+1,AND(NOT($L1861),$R1861&gt;0),0,TRUE,$R1861)</f>
        <v>0</v>
      </c>
      <c r="S1862" s="1" cm="1">
        <f t="array" ref="S1862">_xlfn.IFS(AND(Q1861,I1861&gt;$B$8),S1861+$B$8,AND(Q1861,I1861&lt;=$B$8),S1861+I1861,TRUE,$S1861)</f>
        <v>80</v>
      </c>
      <c r="T1862" s="1">
        <f t="shared" si="114"/>
        <v>7200</v>
      </c>
      <c r="U1862" s="17">
        <f t="shared" si="115"/>
        <v>232.38300161377083</v>
      </c>
      <c r="V1862" s="47" cm="1">
        <f t="array" ref="V1862">_xlfn.IFS($B$6=1,S1862*$B$10,AND(R1861=0,R1862&gt;=1,I1862&gt;=$B$6*$B$8-1),V1861+$B$6*$B$10*$B$8,AND(R1861=0,R1862&gt;=1,I1862&lt;$B$6*$B$8-1),V1861+I1861*$B$10,TRUE,V1861)</f>
        <v>8000</v>
      </c>
      <c r="W1862" s="17">
        <f t="shared" si="116"/>
        <v>258.20333512641201</v>
      </c>
    </row>
    <row r="1863" spans="7:23" x14ac:dyDescent="0.25">
      <c r="G1863" s="15">
        <v>1861</v>
      </c>
      <c r="H1863" s="1">
        <f t="shared" si="113"/>
        <v>31</v>
      </c>
      <c r="I1863" s="15" cm="1">
        <f t="array" ref="I1863">_xlfn.IFS(J1862&gt;=$C$13-$B$26,MINA(I1862+$B$13-S1863+S1862,$B$11),I1862=$B$11,MINA(I1862-S1863+S1862,$B$11),TRUE,MAXA(I1862-S1863+S1862,0))</f>
        <v>0</v>
      </c>
      <c r="J1863" s="1" cm="1">
        <f t="array" ref="J1863">_xlfn.IFS(J1862&gt;=$C$13-$B$26,0,I1862&lt;$B$11,J1862+$B$26,TRUE,0)</f>
        <v>0.96666666666666801</v>
      </c>
      <c r="K1863" s="3" cm="1">
        <f t="array" ref="K1863">_xlfn.IFS(AND(NOT($K1862=0),$L1862),0,NOT($L1862),$K1862+$B$26,TRUE,$K1862)</f>
        <v>0.71666666666666723</v>
      </c>
      <c r="L1863" s="3" t="b" cm="1">
        <f t="array" ref="L1863">_xlfn.IFS(AND($I1863&gt;0,$K1863&gt;=$C$5-$B$26),TRUE,$R1863&gt;=$B$6,FALSE,$I1863=0,FALSE,TRUE,$L1862)</f>
        <v>0</v>
      </c>
      <c r="M1863" s="3" t="b" cm="1">
        <f t="array" ref="M1863">_xlfn.IFS($N1863&gt;=$B$4-$B$26,FALSE,AND($I1863&gt;0,$K1863&gt;=$B$5-$B$26),TRUE,AND($L1863,NOT($M1862)),FALSE,$M1862,TRUE,TRUE,FALSE)</f>
        <v>0</v>
      </c>
      <c r="N1863" s="3" cm="1">
        <f t="array" ref="N1863">_xlfn.IFS($M1862,$N1862+$B$26,NOT($M1862),0,TRUE,$M1862)</f>
        <v>0</v>
      </c>
      <c r="O1863" s="3" t="b" cm="1">
        <f t="array" ref="O1863">_xlfn.IFS($M1863,FALSE,AND($L1863,NOT($M1863),$R1863&lt;$B$6,$I1863&gt;0),TRUE,TRUE,FALSE)</f>
        <v>0</v>
      </c>
      <c r="P1863" s="3" cm="1">
        <f t="array" ref="P1863">_xlfn.IFS($P1862&gt;=$C$7-$B$26,0,$O1862,$P1862+$B$26,TRUE,0)</f>
        <v>0</v>
      </c>
      <c r="Q1863" s="3" t="b" cm="1">
        <f t="array" ref="Q1863">_xlfn.IFS(AND($L1863,NOT($M1863),NOT($O1863)),TRUE,$R1863&gt;=$B$6,FALSE,AND($L1863,NOT($M1863),$O1863,$P1863=0),TRUE,TRUE,FALSE)</f>
        <v>0</v>
      </c>
      <c r="R1863" s="3" cm="1">
        <f t="array" ref="R1863">_xlfn.IFS(AND($Q1862,$R1862&lt;$B$6),$R1862+1,AND(NOT($L1862),$R1862&gt;0),0,TRUE,$R1862)</f>
        <v>0</v>
      </c>
      <c r="S1863" s="1" cm="1">
        <f t="array" ref="S1863">_xlfn.IFS(AND(Q1862,I1862&gt;$B$8),S1862+$B$8,AND(Q1862,I1862&lt;=$B$8),S1862+I1862,TRUE,$S1862)</f>
        <v>80</v>
      </c>
      <c r="T1863" s="1">
        <f t="shared" si="114"/>
        <v>7200</v>
      </c>
      <c r="U1863" s="17">
        <f t="shared" si="115"/>
        <v>232.25806451612902</v>
      </c>
      <c r="V1863" s="47" cm="1">
        <f t="array" ref="V1863">_xlfn.IFS($B$6=1,S1863*$B$10,AND(R1862=0,R1863&gt;=1,I1863&gt;=$B$6*$B$8-1),V1862+$B$6*$B$10*$B$8,AND(R1862=0,R1863&gt;=1,I1863&lt;$B$6*$B$8-1),V1862+I1862*$B$10,TRUE,V1862)</f>
        <v>8000</v>
      </c>
      <c r="W1863" s="17">
        <f t="shared" si="116"/>
        <v>258.06451612903226</v>
      </c>
    </row>
    <row r="1864" spans="7:23" x14ac:dyDescent="0.25">
      <c r="G1864" s="15">
        <v>1862</v>
      </c>
      <c r="H1864" s="1">
        <f t="shared" si="113"/>
        <v>31.016666666666666</v>
      </c>
      <c r="I1864" s="15" cm="1">
        <f t="array" ref="I1864">_xlfn.IFS(J1863&gt;=$C$13-$B$26,MINA(I1863+$B$13-S1864+S1863,$B$11),I1863=$B$11,MINA(I1863-S1864+S1863,$B$11),TRUE,MAXA(I1863-S1864+S1863,0))</f>
        <v>0</v>
      </c>
      <c r="J1864" s="1" cm="1">
        <f t="array" ref="J1864">_xlfn.IFS(J1863&gt;=$C$13-$B$26,0,I1863&lt;$B$11,J1863+$B$26,TRUE,0)</f>
        <v>0.98333333333333472</v>
      </c>
      <c r="K1864" s="3" cm="1">
        <f t="array" ref="K1864">_xlfn.IFS(AND(NOT($K1863=0),$L1863),0,NOT($L1863),$K1863+$B$26,TRUE,$K1863)</f>
        <v>0.73333333333333395</v>
      </c>
      <c r="L1864" s="3" t="b" cm="1">
        <f t="array" ref="L1864">_xlfn.IFS(AND($I1864&gt;0,$K1864&gt;=$C$5-$B$26),TRUE,$R1864&gt;=$B$6,FALSE,$I1864=0,FALSE,TRUE,$L1863)</f>
        <v>0</v>
      </c>
      <c r="M1864" s="3" t="b" cm="1">
        <f t="array" ref="M1864">_xlfn.IFS($N1864&gt;=$B$4-$B$26,FALSE,AND($I1864&gt;0,$K1864&gt;=$B$5-$B$26),TRUE,AND($L1864,NOT($M1863)),FALSE,$M1863,TRUE,TRUE,FALSE)</f>
        <v>0</v>
      </c>
      <c r="N1864" s="3" cm="1">
        <f t="array" ref="N1864">_xlfn.IFS($M1863,$N1863+$B$26,NOT($M1863),0,TRUE,$M1863)</f>
        <v>0</v>
      </c>
      <c r="O1864" s="3" t="b" cm="1">
        <f t="array" ref="O1864">_xlfn.IFS($M1864,FALSE,AND($L1864,NOT($M1864),$R1864&lt;$B$6,$I1864&gt;0),TRUE,TRUE,FALSE)</f>
        <v>0</v>
      </c>
      <c r="P1864" s="3" cm="1">
        <f t="array" ref="P1864">_xlfn.IFS($P1863&gt;=$C$7-$B$26,0,$O1863,$P1863+$B$26,TRUE,0)</f>
        <v>0</v>
      </c>
      <c r="Q1864" s="3" t="b" cm="1">
        <f t="array" ref="Q1864">_xlfn.IFS(AND($L1864,NOT($M1864),NOT($O1864)),TRUE,$R1864&gt;=$B$6,FALSE,AND($L1864,NOT($M1864),$O1864,$P1864=0),TRUE,TRUE,FALSE)</f>
        <v>0</v>
      </c>
      <c r="R1864" s="3" cm="1">
        <f t="array" ref="R1864">_xlfn.IFS(AND($Q1863,$R1863&lt;$B$6),$R1863+1,AND(NOT($L1863),$R1863&gt;0),0,TRUE,$R1863)</f>
        <v>0</v>
      </c>
      <c r="S1864" s="1" cm="1">
        <f t="array" ref="S1864">_xlfn.IFS(AND(Q1863,I1863&gt;$B$8),S1863+$B$8,AND(Q1863,I1863&lt;=$B$8),S1863+I1863,TRUE,$S1863)</f>
        <v>80</v>
      </c>
      <c r="T1864" s="1">
        <f t="shared" si="114"/>
        <v>7200</v>
      </c>
      <c r="U1864" s="17">
        <f t="shared" si="115"/>
        <v>232.13326168726491</v>
      </c>
      <c r="V1864" s="47" cm="1">
        <f t="array" ref="V1864">_xlfn.IFS($B$6=1,S1864*$B$10,AND(R1863=0,R1864&gt;=1,I1864&gt;=$B$6*$B$8-1),V1863+$B$6*$B$10*$B$8,AND(R1863=0,R1864&gt;=1,I1864&lt;$B$6*$B$8-1),V1863+I1863*$B$10,TRUE,V1863)</f>
        <v>8000</v>
      </c>
      <c r="W1864" s="17">
        <f t="shared" si="116"/>
        <v>257.92584631918322</v>
      </c>
    </row>
    <row r="1865" spans="7:23" x14ac:dyDescent="0.25">
      <c r="G1865" s="15">
        <v>1863</v>
      </c>
      <c r="H1865" s="1">
        <f t="shared" si="113"/>
        <v>31.033333333333331</v>
      </c>
      <c r="I1865" s="15" cm="1">
        <f t="array" ref="I1865">_xlfn.IFS(J1864&gt;=$C$13-$B$26,MINA(I1864+$B$13-S1865+S1864,$B$11),I1864=$B$11,MINA(I1864-S1865+S1864,$B$11),TRUE,MAXA(I1864-S1865+S1864,0))</f>
        <v>0</v>
      </c>
      <c r="J1865" s="1" cm="1">
        <f t="array" ref="J1865">_xlfn.IFS(J1864&gt;=$C$13-$B$26,0,I1864&lt;$B$11,J1864+$B$26,TRUE,0)</f>
        <v>1.0000000000000013</v>
      </c>
      <c r="K1865" s="3" cm="1">
        <f t="array" ref="K1865">_xlfn.IFS(AND(NOT($K1864=0),$L1864),0,NOT($L1864),$K1864+$B$26,TRUE,$K1864)</f>
        <v>0.75000000000000067</v>
      </c>
      <c r="L1865" s="3" t="b" cm="1">
        <f t="array" ref="L1865">_xlfn.IFS(AND($I1865&gt;0,$K1865&gt;=$C$5-$B$26),TRUE,$R1865&gt;=$B$6,FALSE,$I1865=0,FALSE,TRUE,$L1864)</f>
        <v>0</v>
      </c>
      <c r="M1865" s="3" t="b" cm="1">
        <f t="array" ref="M1865">_xlfn.IFS($N1865&gt;=$B$4-$B$26,FALSE,AND($I1865&gt;0,$K1865&gt;=$B$5-$B$26),TRUE,AND($L1865,NOT($M1864)),FALSE,$M1864,TRUE,TRUE,FALSE)</f>
        <v>0</v>
      </c>
      <c r="N1865" s="3" cm="1">
        <f t="array" ref="N1865">_xlfn.IFS($M1864,$N1864+$B$26,NOT($M1864),0,TRUE,$M1864)</f>
        <v>0</v>
      </c>
      <c r="O1865" s="3" t="b" cm="1">
        <f t="array" ref="O1865">_xlfn.IFS($M1865,FALSE,AND($L1865,NOT($M1865),$R1865&lt;$B$6,$I1865&gt;0),TRUE,TRUE,FALSE)</f>
        <v>0</v>
      </c>
      <c r="P1865" s="3" cm="1">
        <f t="array" ref="P1865">_xlfn.IFS($P1864&gt;=$C$7-$B$26,0,$O1864,$P1864+$B$26,TRUE,0)</f>
        <v>0</v>
      </c>
      <c r="Q1865" s="3" t="b" cm="1">
        <f t="array" ref="Q1865">_xlfn.IFS(AND($L1865,NOT($M1865),NOT($O1865)),TRUE,$R1865&gt;=$B$6,FALSE,AND($L1865,NOT($M1865),$O1865,$P1865=0),TRUE,TRUE,FALSE)</f>
        <v>0</v>
      </c>
      <c r="R1865" s="3" cm="1">
        <f t="array" ref="R1865">_xlfn.IFS(AND($Q1864,$R1864&lt;$B$6),$R1864+1,AND(NOT($L1864),$R1864&gt;0),0,TRUE,$R1864)</f>
        <v>0</v>
      </c>
      <c r="S1865" s="1" cm="1">
        <f t="array" ref="S1865">_xlfn.IFS(AND(Q1864,I1864&gt;$B$8),S1864+$B$8,AND(Q1864,I1864&lt;=$B$8),S1864+I1864,TRUE,$S1864)</f>
        <v>80</v>
      </c>
      <c r="T1865" s="1">
        <f t="shared" si="114"/>
        <v>7200</v>
      </c>
      <c r="U1865" s="17">
        <f t="shared" si="115"/>
        <v>232.00859291084856</v>
      </c>
      <c r="V1865" s="47" cm="1">
        <f t="array" ref="V1865">_xlfn.IFS($B$6=1,S1865*$B$10,AND(R1864=0,R1865&gt;=1,I1865&gt;=$B$6*$B$8-1),V1864+$B$6*$B$10*$B$8,AND(R1864=0,R1865&gt;=1,I1865&lt;$B$6*$B$8-1),V1864+I1864*$B$10,TRUE,V1864)</f>
        <v>8000</v>
      </c>
      <c r="W1865" s="17">
        <f t="shared" si="116"/>
        <v>257.78732545649842</v>
      </c>
    </row>
    <row r="1866" spans="7:23" x14ac:dyDescent="0.25">
      <c r="G1866" s="15">
        <v>1864</v>
      </c>
      <c r="H1866" s="1">
        <f t="shared" si="113"/>
        <v>31.05</v>
      </c>
      <c r="I1866" s="15" cm="1">
        <f t="array" ref="I1866">_xlfn.IFS(J1865&gt;=$C$13-$B$26,MINA(I1865+$B$13-S1866+S1865,$B$11),I1865=$B$11,MINA(I1865-S1866+S1865,$B$11),TRUE,MAXA(I1865-S1866+S1865,0))</f>
        <v>0</v>
      </c>
      <c r="J1866" s="1" cm="1">
        <f t="array" ref="J1866">_xlfn.IFS(J1865&gt;=$C$13-$B$26,0,I1865&lt;$B$11,J1865+$B$26,TRUE,0)</f>
        <v>1.0166666666666679</v>
      </c>
      <c r="K1866" s="3" cm="1">
        <f t="array" ref="K1866">_xlfn.IFS(AND(NOT($K1865=0),$L1865),0,NOT($L1865),$K1865+$B$26,TRUE,$K1865)</f>
        <v>0.76666666666666738</v>
      </c>
      <c r="L1866" s="3" t="b" cm="1">
        <f t="array" ref="L1866">_xlfn.IFS(AND($I1866&gt;0,$K1866&gt;=$C$5-$B$26),TRUE,$R1866&gt;=$B$6,FALSE,$I1866=0,FALSE,TRUE,$L1865)</f>
        <v>0</v>
      </c>
      <c r="M1866" s="3" t="b" cm="1">
        <f t="array" ref="M1866">_xlfn.IFS($N1866&gt;=$B$4-$B$26,FALSE,AND($I1866&gt;0,$K1866&gt;=$B$5-$B$26),TRUE,AND($L1866,NOT($M1865)),FALSE,$M1865,TRUE,TRUE,FALSE)</f>
        <v>0</v>
      </c>
      <c r="N1866" s="3" cm="1">
        <f t="array" ref="N1866">_xlfn.IFS($M1865,$N1865+$B$26,NOT($M1865),0,TRUE,$M1865)</f>
        <v>0</v>
      </c>
      <c r="O1866" s="3" t="b" cm="1">
        <f t="array" ref="O1866">_xlfn.IFS($M1866,FALSE,AND($L1866,NOT($M1866),$R1866&lt;$B$6,$I1866&gt;0),TRUE,TRUE,FALSE)</f>
        <v>0</v>
      </c>
      <c r="P1866" s="3" cm="1">
        <f t="array" ref="P1866">_xlfn.IFS($P1865&gt;=$C$7-$B$26,0,$O1865,$P1865+$B$26,TRUE,0)</f>
        <v>0</v>
      </c>
      <c r="Q1866" s="3" t="b" cm="1">
        <f t="array" ref="Q1866">_xlfn.IFS(AND($L1866,NOT($M1866),NOT($O1866)),TRUE,$R1866&gt;=$B$6,FALSE,AND($L1866,NOT($M1866),$O1866,$P1866=0),TRUE,TRUE,FALSE)</f>
        <v>0</v>
      </c>
      <c r="R1866" s="3" cm="1">
        <f t="array" ref="R1866">_xlfn.IFS(AND($Q1865,$R1865&lt;$B$6),$R1865+1,AND(NOT($L1865),$R1865&gt;0),0,TRUE,$R1865)</f>
        <v>0</v>
      </c>
      <c r="S1866" s="1" cm="1">
        <f t="array" ref="S1866">_xlfn.IFS(AND(Q1865,I1865&gt;$B$8),S1865+$B$8,AND(Q1865,I1865&lt;=$B$8),S1865+I1865,TRUE,$S1865)</f>
        <v>80</v>
      </c>
      <c r="T1866" s="1">
        <f t="shared" si="114"/>
        <v>7200</v>
      </c>
      <c r="U1866" s="17">
        <f t="shared" si="115"/>
        <v>231.8840579710145</v>
      </c>
      <c r="V1866" s="47" cm="1">
        <f t="array" ref="V1866">_xlfn.IFS($B$6=1,S1866*$B$10,AND(R1865=0,R1866&gt;=1,I1866&gt;=$B$6*$B$8-1),V1865+$B$6*$B$10*$B$8,AND(R1865=0,R1866&gt;=1,I1866&lt;$B$6*$B$8-1),V1865+I1865*$B$10,TRUE,V1865)</f>
        <v>8000</v>
      </c>
      <c r="W1866" s="17">
        <f t="shared" si="116"/>
        <v>257.64895330112722</v>
      </c>
    </row>
    <row r="1867" spans="7:23" x14ac:dyDescent="0.25">
      <c r="G1867" s="15">
        <v>1865</v>
      </c>
      <c r="H1867" s="1">
        <f t="shared" si="113"/>
        <v>31.066666666666666</v>
      </c>
      <c r="I1867" s="15" cm="1">
        <f t="array" ref="I1867">_xlfn.IFS(J1866&gt;=$C$13-$B$26,MINA(I1866+$B$13-S1867+S1866,$B$11),I1866=$B$11,MINA(I1866-S1867+S1866,$B$11),TRUE,MAXA(I1866-S1867+S1866,0))</f>
        <v>0</v>
      </c>
      <c r="J1867" s="1" cm="1">
        <f t="array" ref="J1867">_xlfn.IFS(J1866&gt;=$C$13-$B$26,0,I1866&lt;$B$11,J1866+$B$26,TRUE,0)</f>
        <v>1.0333333333333345</v>
      </c>
      <c r="K1867" s="3" cm="1">
        <f t="array" ref="K1867">_xlfn.IFS(AND(NOT($K1866=0),$L1866),0,NOT($L1866),$K1866+$B$26,TRUE,$K1866)</f>
        <v>0.7833333333333341</v>
      </c>
      <c r="L1867" s="3" t="b" cm="1">
        <f t="array" ref="L1867">_xlfn.IFS(AND($I1867&gt;0,$K1867&gt;=$C$5-$B$26),TRUE,$R1867&gt;=$B$6,FALSE,$I1867=0,FALSE,TRUE,$L1866)</f>
        <v>0</v>
      </c>
      <c r="M1867" s="3" t="b" cm="1">
        <f t="array" ref="M1867">_xlfn.IFS($N1867&gt;=$B$4-$B$26,FALSE,AND($I1867&gt;0,$K1867&gt;=$B$5-$B$26),TRUE,AND($L1867,NOT($M1866)),FALSE,$M1866,TRUE,TRUE,FALSE)</f>
        <v>0</v>
      </c>
      <c r="N1867" s="3" cm="1">
        <f t="array" ref="N1867">_xlfn.IFS($M1866,$N1866+$B$26,NOT($M1866),0,TRUE,$M1866)</f>
        <v>0</v>
      </c>
      <c r="O1867" s="3" t="b" cm="1">
        <f t="array" ref="O1867">_xlfn.IFS($M1867,FALSE,AND($L1867,NOT($M1867),$R1867&lt;$B$6,$I1867&gt;0),TRUE,TRUE,FALSE)</f>
        <v>0</v>
      </c>
      <c r="P1867" s="3" cm="1">
        <f t="array" ref="P1867">_xlfn.IFS($P1866&gt;=$C$7-$B$26,0,$O1866,$P1866+$B$26,TRUE,0)</f>
        <v>0</v>
      </c>
      <c r="Q1867" s="3" t="b" cm="1">
        <f t="array" ref="Q1867">_xlfn.IFS(AND($L1867,NOT($M1867),NOT($O1867)),TRUE,$R1867&gt;=$B$6,FALSE,AND($L1867,NOT($M1867),$O1867,$P1867=0),TRUE,TRUE,FALSE)</f>
        <v>0</v>
      </c>
      <c r="R1867" s="3" cm="1">
        <f t="array" ref="R1867">_xlfn.IFS(AND($Q1866,$R1866&lt;$B$6),$R1866+1,AND(NOT($L1866),$R1866&gt;0),0,TRUE,$R1866)</f>
        <v>0</v>
      </c>
      <c r="S1867" s="1" cm="1">
        <f t="array" ref="S1867">_xlfn.IFS(AND(Q1866,I1866&gt;$B$8),S1866+$B$8,AND(Q1866,I1866&lt;=$B$8),S1866+I1866,TRUE,$S1866)</f>
        <v>80</v>
      </c>
      <c r="T1867" s="1">
        <f t="shared" si="114"/>
        <v>7200</v>
      </c>
      <c r="U1867" s="17">
        <f t="shared" si="115"/>
        <v>231.75965665236052</v>
      </c>
      <c r="V1867" s="47" cm="1">
        <f t="array" ref="V1867">_xlfn.IFS($B$6=1,S1867*$B$10,AND(R1866=0,R1867&gt;=1,I1867&gt;=$B$6*$B$8-1),V1866+$B$6*$B$10*$B$8,AND(R1866=0,R1867&gt;=1,I1867&lt;$B$6*$B$8-1),V1866+I1866*$B$10,TRUE,V1866)</f>
        <v>8000</v>
      </c>
      <c r="W1867" s="17">
        <f t="shared" si="116"/>
        <v>257.51072961373393</v>
      </c>
    </row>
    <row r="1868" spans="7:23" x14ac:dyDescent="0.25">
      <c r="G1868" s="15">
        <v>1866</v>
      </c>
      <c r="H1868" s="1">
        <f t="shared" si="113"/>
        <v>31.083333333333332</v>
      </c>
      <c r="I1868" s="15" cm="1">
        <f t="array" ref="I1868">_xlfn.IFS(J1867&gt;=$C$13-$B$26,MINA(I1867+$B$13-S1868+S1867,$B$11),I1867=$B$11,MINA(I1867-S1868+S1867,$B$11),TRUE,MAXA(I1867-S1868+S1867,0))</f>
        <v>0</v>
      </c>
      <c r="J1868" s="1" cm="1">
        <f t="array" ref="J1868">_xlfn.IFS(J1867&gt;=$C$13-$B$26,0,I1867&lt;$B$11,J1867+$B$26,TRUE,0)</f>
        <v>1.0500000000000012</v>
      </c>
      <c r="K1868" s="3" cm="1">
        <f t="array" ref="K1868">_xlfn.IFS(AND(NOT($K1867=0),$L1867),0,NOT($L1867),$K1867+$B$26,TRUE,$K1867)</f>
        <v>0.80000000000000082</v>
      </c>
      <c r="L1868" s="3" t="b" cm="1">
        <f t="array" ref="L1868">_xlfn.IFS(AND($I1868&gt;0,$K1868&gt;=$C$5-$B$26),TRUE,$R1868&gt;=$B$6,FALSE,$I1868=0,FALSE,TRUE,$L1867)</f>
        <v>0</v>
      </c>
      <c r="M1868" s="3" t="b" cm="1">
        <f t="array" ref="M1868">_xlfn.IFS($N1868&gt;=$B$4-$B$26,FALSE,AND($I1868&gt;0,$K1868&gt;=$B$5-$B$26),TRUE,AND($L1868,NOT($M1867)),FALSE,$M1867,TRUE,TRUE,FALSE)</f>
        <v>0</v>
      </c>
      <c r="N1868" s="3" cm="1">
        <f t="array" ref="N1868">_xlfn.IFS($M1867,$N1867+$B$26,NOT($M1867),0,TRUE,$M1867)</f>
        <v>0</v>
      </c>
      <c r="O1868" s="3" t="b" cm="1">
        <f t="array" ref="O1868">_xlfn.IFS($M1868,FALSE,AND($L1868,NOT($M1868),$R1868&lt;$B$6,$I1868&gt;0),TRUE,TRUE,FALSE)</f>
        <v>0</v>
      </c>
      <c r="P1868" s="3" cm="1">
        <f t="array" ref="P1868">_xlfn.IFS($P1867&gt;=$C$7-$B$26,0,$O1867,$P1867+$B$26,TRUE,0)</f>
        <v>0</v>
      </c>
      <c r="Q1868" s="3" t="b" cm="1">
        <f t="array" ref="Q1868">_xlfn.IFS(AND($L1868,NOT($M1868),NOT($O1868)),TRUE,$R1868&gt;=$B$6,FALSE,AND($L1868,NOT($M1868),$O1868,$P1868=0),TRUE,TRUE,FALSE)</f>
        <v>0</v>
      </c>
      <c r="R1868" s="3" cm="1">
        <f t="array" ref="R1868">_xlfn.IFS(AND($Q1867,$R1867&lt;$B$6),$R1867+1,AND(NOT($L1867),$R1867&gt;0),0,TRUE,$R1867)</f>
        <v>0</v>
      </c>
      <c r="S1868" s="1" cm="1">
        <f t="array" ref="S1868">_xlfn.IFS(AND(Q1867,I1867&gt;$B$8),S1867+$B$8,AND(Q1867,I1867&lt;=$B$8),S1867+I1867,TRUE,$S1867)</f>
        <v>80</v>
      </c>
      <c r="T1868" s="1">
        <f t="shared" si="114"/>
        <v>7200</v>
      </c>
      <c r="U1868" s="17">
        <f t="shared" si="115"/>
        <v>231.63538873994639</v>
      </c>
      <c r="V1868" s="47" cm="1">
        <f t="array" ref="V1868">_xlfn.IFS($B$6=1,S1868*$B$10,AND(R1867=0,R1868&gt;=1,I1868&gt;=$B$6*$B$8-1),V1867+$B$6*$B$10*$B$8,AND(R1867=0,R1868&gt;=1,I1868&lt;$B$6*$B$8-1),V1867+I1867*$B$10,TRUE,V1867)</f>
        <v>8000</v>
      </c>
      <c r="W1868" s="17">
        <f t="shared" si="116"/>
        <v>257.37265415549598</v>
      </c>
    </row>
    <row r="1869" spans="7:23" x14ac:dyDescent="0.25">
      <c r="G1869" s="15">
        <v>1867</v>
      </c>
      <c r="H1869" s="1">
        <f t="shared" si="113"/>
        <v>31.099999999999998</v>
      </c>
      <c r="I1869" s="15" cm="1">
        <f t="array" ref="I1869">_xlfn.IFS(J1868&gt;=$C$13-$B$26,MINA(I1868+$B$13-S1869+S1868,$B$11),I1868=$B$11,MINA(I1868-S1869+S1868,$B$11),TRUE,MAXA(I1868-S1869+S1868,0))</f>
        <v>0</v>
      </c>
      <c r="J1869" s="1" cm="1">
        <f t="array" ref="J1869">_xlfn.IFS(J1868&gt;=$C$13-$B$26,0,I1868&lt;$B$11,J1868+$B$26,TRUE,0)</f>
        <v>1.0666666666666678</v>
      </c>
      <c r="K1869" s="3" cm="1">
        <f t="array" ref="K1869">_xlfn.IFS(AND(NOT($K1868=0),$L1868),0,NOT($L1868),$K1868+$B$26,TRUE,$K1868)</f>
        <v>0.81666666666666754</v>
      </c>
      <c r="L1869" s="3" t="b" cm="1">
        <f t="array" ref="L1869">_xlfn.IFS(AND($I1869&gt;0,$K1869&gt;=$C$5-$B$26),TRUE,$R1869&gt;=$B$6,FALSE,$I1869=0,FALSE,TRUE,$L1868)</f>
        <v>0</v>
      </c>
      <c r="M1869" s="3" t="b" cm="1">
        <f t="array" ref="M1869">_xlfn.IFS($N1869&gt;=$B$4-$B$26,FALSE,AND($I1869&gt;0,$K1869&gt;=$B$5-$B$26),TRUE,AND($L1869,NOT($M1868)),FALSE,$M1868,TRUE,TRUE,FALSE)</f>
        <v>0</v>
      </c>
      <c r="N1869" s="3" cm="1">
        <f t="array" ref="N1869">_xlfn.IFS($M1868,$N1868+$B$26,NOT($M1868),0,TRUE,$M1868)</f>
        <v>0</v>
      </c>
      <c r="O1869" s="3" t="b" cm="1">
        <f t="array" ref="O1869">_xlfn.IFS($M1869,FALSE,AND($L1869,NOT($M1869),$R1869&lt;$B$6,$I1869&gt;0),TRUE,TRUE,FALSE)</f>
        <v>0</v>
      </c>
      <c r="P1869" s="3" cm="1">
        <f t="array" ref="P1869">_xlfn.IFS($P1868&gt;=$C$7-$B$26,0,$O1868,$P1868+$B$26,TRUE,0)</f>
        <v>0</v>
      </c>
      <c r="Q1869" s="3" t="b" cm="1">
        <f t="array" ref="Q1869">_xlfn.IFS(AND($L1869,NOT($M1869),NOT($O1869)),TRUE,$R1869&gt;=$B$6,FALSE,AND($L1869,NOT($M1869),$O1869,$P1869=0),TRUE,TRUE,FALSE)</f>
        <v>0</v>
      </c>
      <c r="R1869" s="3" cm="1">
        <f t="array" ref="R1869">_xlfn.IFS(AND($Q1868,$R1868&lt;$B$6),$R1868+1,AND(NOT($L1868),$R1868&gt;0),0,TRUE,$R1868)</f>
        <v>0</v>
      </c>
      <c r="S1869" s="1" cm="1">
        <f t="array" ref="S1869">_xlfn.IFS(AND(Q1868,I1868&gt;$B$8),S1868+$B$8,AND(Q1868,I1868&lt;=$B$8),S1868+I1868,TRUE,$S1868)</f>
        <v>80</v>
      </c>
      <c r="T1869" s="1">
        <f t="shared" si="114"/>
        <v>7200</v>
      </c>
      <c r="U1869" s="17">
        <f t="shared" si="115"/>
        <v>231.51125401929261</v>
      </c>
      <c r="V1869" s="47" cm="1">
        <f t="array" ref="V1869">_xlfn.IFS($B$6=1,S1869*$B$10,AND(R1868=0,R1869&gt;=1,I1869&gt;=$B$6*$B$8-1),V1868+$B$6*$B$10*$B$8,AND(R1868=0,R1869&gt;=1,I1869&lt;$B$6*$B$8-1),V1868+I1868*$B$10,TRUE,V1868)</f>
        <v>8000</v>
      </c>
      <c r="W1869" s="17">
        <f t="shared" si="116"/>
        <v>257.23472668810291</v>
      </c>
    </row>
    <row r="1870" spans="7:23" x14ac:dyDescent="0.25">
      <c r="G1870" s="15">
        <v>1868</v>
      </c>
      <c r="H1870" s="1">
        <f t="shared" si="113"/>
        <v>31.116666666666667</v>
      </c>
      <c r="I1870" s="15" cm="1">
        <f t="array" ref="I1870">_xlfn.IFS(J1869&gt;=$C$13-$B$26,MINA(I1869+$B$13-S1870+S1869,$B$11),I1869=$B$11,MINA(I1869-S1870+S1869,$B$11),TRUE,MAXA(I1869-S1870+S1869,0))</f>
        <v>0</v>
      </c>
      <c r="J1870" s="1" cm="1">
        <f t="array" ref="J1870">_xlfn.IFS(J1869&gt;=$C$13-$B$26,0,I1869&lt;$B$11,J1869+$B$26,TRUE,0)</f>
        <v>1.0833333333333344</v>
      </c>
      <c r="K1870" s="3" cm="1">
        <f t="array" ref="K1870">_xlfn.IFS(AND(NOT($K1869=0),$L1869),0,NOT($L1869),$K1869+$B$26,TRUE,$K1869)</f>
        <v>0.83333333333333426</v>
      </c>
      <c r="L1870" s="3" t="b" cm="1">
        <f t="array" ref="L1870">_xlfn.IFS(AND($I1870&gt;0,$K1870&gt;=$C$5-$B$26),TRUE,$R1870&gt;=$B$6,FALSE,$I1870=0,FALSE,TRUE,$L1869)</f>
        <v>0</v>
      </c>
      <c r="M1870" s="3" t="b" cm="1">
        <f t="array" ref="M1870">_xlfn.IFS($N1870&gt;=$B$4-$B$26,FALSE,AND($I1870&gt;0,$K1870&gt;=$B$5-$B$26),TRUE,AND($L1870,NOT($M1869)),FALSE,$M1869,TRUE,TRUE,FALSE)</f>
        <v>0</v>
      </c>
      <c r="N1870" s="3" cm="1">
        <f t="array" ref="N1870">_xlfn.IFS($M1869,$N1869+$B$26,NOT($M1869),0,TRUE,$M1869)</f>
        <v>0</v>
      </c>
      <c r="O1870" s="3" t="b" cm="1">
        <f t="array" ref="O1870">_xlfn.IFS($M1870,FALSE,AND($L1870,NOT($M1870),$R1870&lt;$B$6,$I1870&gt;0),TRUE,TRUE,FALSE)</f>
        <v>0</v>
      </c>
      <c r="P1870" s="3" cm="1">
        <f t="array" ref="P1870">_xlfn.IFS($P1869&gt;=$C$7-$B$26,0,$O1869,$P1869+$B$26,TRUE,0)</f>
        <v>0</v>
      </c>
      <c r="Q1870" s="3" t="b" cm="1">
        <f t="array" ref="Q1870">_xlfn.IFS(AND($L1870,NOT($M1870),NOT($O1870)),TRUE,$R1870&gt;=$B$6,FALSE,AND($L1870,NOT($M1870),$O1870,$P1870=0),TRUE,TRUE,FALSE)</f>
        <v>0</v>
      </c>
      <c r="R1870" s="3" cm="1">
        <f t="array" ref="R1870">_xlfn.IFS(AND($Q1869,$R1869&lt;$B$6),$R1869+1,AND(NOT($L1869),$R1869&gt;0),0,TRUE,$R1869)</f>
        <v>0</v>
      </c>
      <c r="S1870" s="1" cm="1">
        <f t="array" ref="S1870">_xlfn.IFS(AND(Q1869,I1869&gt;$B$8),S1869+$B$8,AND(Q1869,I1869&lt;=$B$8),S1869+I1869,TRUE,$S1869)</f>
        <v>80</v>
      </c>
      <c r="T1870" s="1">
        <f t="shared" si="114"/>
        <v>7200</v>
      </c>
      <c r="U1870" s="17">
        <f t="shared" si="115"/>
        <v>231.3872522763792</v>
      </c>
      <c r="V1870" s="47" cm="1">
        <f t="array" ref="V1870">_xlfn.IFS($B$6=1,S1870*$B$10,AND(R1869=0,R1870&gt;=1,I1870&gt;=$B$6*$B$8-1),V1869+$B$6*$B$10*$B$8,AND(R1869=0,R1870&gt;=1,I1870&lt;$B$6*$B$8-1),V1869+I1869*$B$10,TRUE,V1869)</f>
        <v>8000</v>
      </c>
      <c r="W1870" s="17">
        <f t="shared" si="116"/>
        <v>257.09694697375465</v>
      </c>
    </row>
    <row r="1871" spans="7:23" x14ac:dyDescent="0.25">
      <c r="G1871" s="15">
        <v>1869</v>
      </c>
      <c r="H1871" s="1">
        <f t="shared" si="113"/>
        <v>31.133333333333333</v>
      </c>
      <c r="I1871" s="15" cm="1">
        <f t="array" ref="I1871">_xlfn.IFS(J1870&gt;=$C$13-$B$26,MINA(I1870+$B$13-S1871+S1870,$B$11),I1870=$B$11,MINA(I1870-S1871+S1870,$B$11),TRUE,MAXA(I1870-S1871+S1870,0))</f>
        <v>0</v>
      </c>
      <c r="J1871" s="1" cm="1">
        <f t="array" ref="J1871">_xlfn.IFS(J1870&gt;=$C$13-$B$26,0,I1870&lt;$B$11,J1870+$B$26,TRUE,0)</f>
        <v>1.100000000000001</v>
      </c>
      <c r="K1871" s="3" cm="1">
        <f t="array" ref="K1871">_xlfn.IFS(AND(NOT($K1870=0),$L1870),0,NOT($L1870),$K1870+$B$26,TRUE,$K1870)</f>
        <v>0.85000000000000098</v>
      </c>
      <c r="L1871" s="3" t="b" cm="1">
        <f t="array" ref="L1871">_xlfn.IFS(AND($I1871&gt;0,$K1871&gt;=$C$5-$B$26),TRUE,$R1871&gt;=$B$6,FALSE,$I1871=0,FALSE,TRUE,$L1870)</f>
        <v>0</v>
      </c>
      <c r="M1871" s="3" t="b" cm="1">
        <f t="array" ref="M1871">_xlfn.IFS($N1871&gt;=$B$4-$B$26,FALSE,AND($I1871&gt;0,$K1871&gt;=$B$5-$B$26),TRUE,AND($L1871,NOT($M1870)),FALSE,$M1870,TRUE,TRUE,FALSE)</f>
        <v>0</v>
      </c>
      <c r="N1871" s="3" cm="1">
        <f t="array" ref="N1871">_xlfn.IFS($M1870,$N1870+$B$26,NOT($M1870),0,TRUE,$M1870)</f>
        <v>0</v>
      </c>
      <c r="O1871" s="3" t="b" cm="1">
        <f t="array" ref="O1871">_xlfn.IFS($M1871,FALSE,AND($L1871,NOT($M1871),$R1871&lt;$B$6,$I1871&gt;0),TRUE,TRUE,FALSE)</f>
        <v>0</v>
      </c>
      <c r="P1871" s="3" cm="1">
        <f t="array" ref="P1871">_xlfn.IFS($P1870&gt;=$C$7-$B$26,0,$O1870,$P1870+$B$26,TRUE,0)</f>
        <v>0</v>
      </c>
      <c r="Q1871" s="3" t="b" cm="1">
        <f t="array" ref="Q1871">_xlfn.IFS(AND($L1871,NOT($M1871),NOT($O1871)),TRUE,$R1871&gt;=$B$6,FALSE,AND($L1871,NOT($M1871),$O1871,$P1871=0),TRUE,TRUE,FALSE)</f>
        <v>0</v>
      </c>
      <c r="R1871" s="3" cm="1">
        <f t="array" ref="R1871">_xlfn.IFS(AND($Q1870,$R1870&lt;$B$6),$R1870+1,AND(NOT($L1870),$R1870&gt;0),0,TRUE,$R1870)</f>
        <v>0</v>
      </c>
      <c r="S1871" s="1" cm="1">
        <f t="array" ref="S1871">_xlfn.IFS(AND(Q1870,I1870&gt;$B$8),S1870+$B$8,AND(Q1870,I1870&lt;=$B$8),S1870+I1870,TRUE,$S1870)</f>
        <v>80</v>
      </c>
      <c r="T1871" s="1">
        <f t="shared" si="114"/>
        <v>7200</v>
      </c>
      <c r="U1871" s="17">
        <f t="shared" si="115"/>
        <v>231.26338329764454</v>
      </c>
      <c r="V1871" s="47" cm="1">
        <f t="array" ref="V1871">_xlfn.IFS($B$6=1,S1871*$B$10,AND(R1870=0,R1871&gt;=1,I1871&gt;=$B$6*$B$8-1),V1870+$B$6*$B$10*$B$8,AND(R1870=0,R1871&gt;=1,I1871&lt;$B$6*$B$8-1),V1870+I1870*$B$10,TRUE,V1870)</f>
        <v>8000</v>
      </c>
      <c r="W1871" s="17">
        <f t="shared" si="116"/>
        <v>256.95931477516058</v>
      </c>
    </row>
    <row r="1872" spans="7:23" x14ac:dyDescent="0.25">
      <c r="G1872" s="15">
        <v>1870</v>
      </c>
      <c r="H1872" s="1">
        <f t="shared" si="113"/>
        <v>31.15</v>
      </c>
      <c r="I1872" s="15" cm="1">
        <f t="array" ref="I1872">_xlfn.IFS(J1871&gt;=$C$13-$B$26,MINA(I1871+$B$13-S1872+S1871,$B$11),I1871=$B$11,MINA(I1871-S1872+S1871,$B$11),TRUE,MAXA(I1871-S1872+S1871,0))</f>
        <v>0</v>
      </c>
      <c r="J1872" s="1" cm="1">
        <f t="array" ref="J1872">_xlfn.IFS(J1871&gt;=$C$13-$B$26,0,I1871&lt;$B$11,J1871+$B$26,TRUE,0)</f>
        <v>1.1166666666666676</v>
      </c>
      <c r="K1872" s="3" cm="1">
        <f t="array" ref="K1872">_xlfn.IFS(AND(NOT($K1871=0),$L1871),0,NOT($L1871),$K1871+$B$26,TRUE,$K1871)</f>
        <v>0.8666666666666677</v>
      </c>
      <c r="L1872" s="3" t="b" cm="1">
        <f t="array" ref="L1872">_xlfn.IFS(AND($I1872&gt;0,$K1872&gt;=$C$5-$B$26),TRUE,$R1872&gt;=$B$6,FALSE,$I1872=0,FALSE,TRUE,$L1871)</f>
        <v>0</v>
      </c>
      <c r="M1872" s="3" t="b" cm="1">
        <f t="array" ref="M1872">_xlfn.IFS($N1872&gt;=$B$4-$B$26,FALSE,AND($I1872&gt;0,$K1872&gt;=$B$5-$B$26),TRUE,AND($L1872,NOT($M1871)),FALSE,$M1871,TRUE,TRUE,FALSE)</f>
        <v>0</v>
      </c>
      <c r="N1872" s="3" cm="1">
        <f t="array" ref="N1872">_xlfn.IFS($M1871,$N1871+$B$26,NOT($M1871),0,TRUE,$M1871)</f>
        <v>0</v>
      </c>
      <c r="O1872" s="3" t="b" cm="1">
        <f t="array" ref="O1872">_xlfn.IFS($M1872,FALSE,AND($L1872,NOT($M1872),$R1872&lt;$B$6,$I1872&gt;0),TRUE,TRUE,FALSE)</f>
        <v>0</v>
      </c>
      <c r="P1872" s="3" cm="1">
        <f t="array" ref="P1872">_xlfn.IFS($P1871&gt;=$C$7-$B$26,0,$O1871,$P1871+$B$26,TRUE,0)</f>
        <v>0</v>
      </c>
      <c r="Q1872" s="3" t="b" cm="1">
        <f t="array" ref="Q1872">_xlfn.IFS(AND($L1872,NOT($M1872),NOT($O1872)),TRUE,$R1872&gt;=$B$6,FALSE,AND($L1872,NOT($M1872),$O1872,$P1872=0),TRUE,TRUE,FALSE)</f>
        <v>0</v>
      </c>
      <c r="R1872" s="3" cm="1">
        <f t="array" ref="R1872">_xlfn.IFS(AND($Q1871,$R1871&lt;$B$6),$R1871+1,AND(NOT($L1871),$R1871&gt;0),0,TRUE,$R1871)</f>
        <v>0</v>
      </c>
      <c r="S1872" s="1" cm="1">
        <f t="array" ref="S1872">_xlfn.IFS(AND(Q1871,I1871&gt;$B$8),S1871+$B$8,AND(Q1871,I1871&lt;=$B$8),S1871+I1871,TRUE,$S1871)</f>
        <v>80</v>
      </c>
      <c r="T1872" s="1">
        <f t="shared" si="114"/>
        <v>7200</v>
      </c>
      <c r="U1872" s="17">
        <f t="shared" si="115"/>
        <v>231.13964686998395</v>
      </c>
      <c r="V1872" s="47" cm="1">
        <f t="array" ref="V1872">_xlfn.IFS($B$6=1,S1872*$B$10,AND(R1871=0,R1872&gt;=1,I1872&gt;=$B$6*$B$8-1),V1871+$B$6*$B$10*$B$8,AND(R1871=0,R1872&gt;=1,I1872&lt;$B$6*$B$8-1),V1871+I1871*$B$10,TRUE,V1871)</f>
        <v>8000</v>
      </c>
      <c r="W1872" s="17">
        <f t="shared" si="116"/>
        <v>256.82182985553771</v>
      </c>
    </row>
    <row r="1873" spans="7:23" x14ac:dyDescent="0.25">
      <c r="G1873" s="15">
        <v>1871</v>
      </c>
      <c r="H1873" s="1">
        <f t="shared" si="113"/>
        <v>31.166666666666668</v>
      </c>
      <c r="I1873" s="15" cm="1">
        <f t="array" ref="I1873">_xlfn.IFS(J1872&gt;=$C$13-$B$26,MINA(I1872+$B$13-S1873+S1872,$B$11),I1872=$B$11,MINA(I1872-S1873+S1872,$B$11),TRUE,MAXA(I1872-S1873+S1872,0))</f>
        <v>0</v>
      </c>
      <c r="J1873" s="1" cm="1">
        <f t="array" ref="J1873">_xlfn.IFS(J1872&gt;=$C$13-$B$26,0,I1872&lt;$B$11,J1872+$B$26,TRUE,0)</f>
        <v>1.1333333333333342</v>
      </c>
      <c r="K1873" s="3" cm="1">
        <f t="array" ref="K1873">_xlfn.IFS(AND(NOT($K1872=0),$L1872),0,NOT($L1872),$K1872+$B$26,TRUE,$K1872)</f>
        <v>0.88333333333333441</v>
      </c>
      <c r="L1873" s="3" t="b" cm="1">
        <f t="array" ref="L1873">_xlfn.IFS(AND($I1873&gt;0,$K1873&gt;=$C$5-$B$26),TRUE,$R1873&gt;=$B$6,FALSE,$I1873=0,FALSE,TRUE,$L1872)</f>
        <v>0</v>
      </c>
      <c r="M1873" s="3" t="b" cm="1">
        <f t="array" ref="M1873">_xlfn.IFS($N1873&gt;=$B$4-$B$26,FALSE,AND($I1873&gt;0,$K1873&gt;=$B$5-$B$26),TRUE,AND($L1873,NOT($M1872)),FALSE,$M1872,TRUE,TRUE,FALSE)</f>
        <v>0</v>
      </c>
      <c r="N1873" s="3" cm="1">
        <f t="array" ref="N1873">_xlfn.IFS($M1872,$N1872+$B$26,NOT($M1872),0,TRUE,$M1872)</f>
        <v>0</v>
      </c>
      <c r="O1873" s="3" t="b" cm="1">
        <f t="array" ref="O1873">_xlfn.IFS($M1873,FALSE,AND($L1873,NOT($M1873),$R1873&lt;$B$6,$I1873&gt;0),TRUE,TRUE,FALSE)</f>
        <v>0</v>
      </c>
      <c r="P1873" s="3" cm="1">
        <f t="array" ref="P1873">_xlfn.IFS($P1872&gt;=$C$7-$B$26,0,$O1872,$P1872+$B$26,TRUE,0)</f>
        <v>0</v>
      </c>
      <c r="Q1873" s="3" t="b" cm="1">
        <f t="array" ref="Q1873">_xlfn.IFS(AND($L1873,NOT($M1873),NOT($O1873)),TRUE,$R1873&gt;=$B$6,FALSE,AND($L1873,NOT($M1873),$O1873,$P1873=0),TRUE,TRUE,FALSE)</f>
        <v>0</v>
      </c>
      <c r="R1873" s="3" cm="1">
        <f t="array" ref="R1873">_xlfn.IFS(AND($Q1872,$R1872&lt;$B$6),$R1872+1,AND(NOT($L1872),$R1872&gt;0),0,TRUE,$R1872)</f>
        <v>0</v>
      </c>
      <c r="S1873" s="1" cm="1">
        <f t="array" ref="S1873">_xlfn.IFS(AND(Q1872,I1872&gt;$B$8),S1872+$B$8,AND(Q1872,I1872&lt;=$B$8),S1872+I1872,TRUE,$S1872)</f>
        <v>80</v>
      </c>
      <c r="T1873" s="1">
        <f t="shared" si="114"/>
        <v>7200</v>
      </c>
      <c r="U1873" s="17">
        <f t="shared" si="115"/>
        <v>231.01604278074865</v>
      </c>
      <c r="V1873" s="47" cm="1">
        <f t="array" ref="V1873">_xlfn.IFS($B$6=1,S1873*$B$10,AND(R1872=0,R1873&gt;=1,I1873&gt;=$B$6*$B$8-1),V1872+$B$6*$B$10*$B$8,AND(R1872=0,R1873&gt;=1,I1873&lt;$B$6*$B$8-1),V1872+I1872*$B$10,TRUE,V1872)</f>
        <v>8000</v>
      </c>
      <c r="W1873" s="17">
        <f t="shared" si="116"/>
        <v>256.68449197860963</v>
      </c>
    </row>
    <row r="1874" spans="7:23" x14ac:dyDescent="0.25">
      <c r="G1874" s="15">
        <v>1872</v>
      </c>
      <c r="H1874" s="1">
        <f t="shared" si="113"/>
        <v>31.183333333333334</v>
      </c>
      <c r="I1874" s="15" cm="1">
        <f t="array" ref="I1874">_xlfn.IFS(J1873&gt;=$C$13-$B$26,MINA(I1873+$B$13-S1874+S1873,$B$11),I1873=$B$11,MINA(I1873-S1874+S1873,$B$11),TRUE,MAXA(I1873-S1874+S1873,0))</f>
        <v>0</v>
      </c>
      <c r="J1874" s="1" cm="1">
        <f t="array" ref="J1874">_xlfn.IFS(J1873&gt;=$C$13-$B$26,0,I1873&lt;$B$11,J1873+$B$26,TRUE,0)</f>
        <v>1.1500000000000008</v>
      </c>
      <c r="K1874" s="3" cm="1">
        <f t="array" ref="K1874">_xlfn.IFS(AND(NOT($K1873=0),$L1873),0,NOT($L1873),$K1873+$B$26,TRUE,$K1873)</f>
        <v>0.90000000000000113</v>
      </c>
      <c r="L1874" s="3" t="b" cm="1">
        <f t="array" ref="L1874">_xlfn.IFS(AND($I1874&gt;0,$K1874&gt;=$C$5-$B$26),TRUE,$R1874&gt;=$B$6,FALSE,$I1874=0,FALSE,TRUE,$L1873)</f>
        <v>0</v>
      </c>
      <c r="M1874" s="3" t="b" cm="1">
        <f t="array" ref="M1874">_xlfn.IFS($N1874&gt;=$B$4-$B$26,FALSE,AND($I1874&gt;0,$K1874&gt;=$B$5-$B$26),TRUE,AND($L1874,NOT($M1873)),FALSE,$M1873,TRUE,TRUE,FALSE)</f>
        <v>0</v>
      </c>
      <c r="N1874" s="3" cm="1">
        <f t="array" ref="N1874">_xlfn.IFS($M1873,$N1873+$B$26,NOT($M1873),0,TRUE,$M1873)</f>
        <v>0</v>
      </c>
      <c r="O1874" s="3" t="b" cm="1">
        <f t="array" ref="O1874">_xlfn.IFS($M1874,FALSE,AND($L1874,NOT($M1874),$R1874&lt;$B$6,$I1874&gt;0),TRUE,TRUE,FALSE)</f>
        <v>0</v>
      </c>
      <c r="P1874" s="3" cm="1">
        <f t="array" ref="P1874">_xlfn.IFS($P1873&gt;=$C$7-$B$26,0,$O1873,$P1873+$B$26,TRUE,0)</f>
        <v>0</v>
      </c>
      <c r="Q1874" s="3" t="b" cm="1">
        <f t="array" ref="Q1874">_xlfn.IFS(AND($L1874,NOT($M1874),NOT($O1874)),TRUE,$R1874&gt;=$B$6,FALSE,AND($L1874,NOT($M1874),$O1874,$P1874=0),TRUE,TRUE,FALSE)</f>
        <v>0</v>
      </c>
      <c r="R1874" s="3" cm="1">
        <f t="array" ref="R1874">_xlfn.IFS(AND($Q1873,$R1873&lt;$B$6),$R1873+1,AND(NOT($L1873),$R1873&gt;0),0,TRUE,$R1873)</f>
        <v>0</v>
      </c>
      <c r="S1874" s="1" cm="1">
        <f t="array" ref="S1874">_xlfn.IFS(AND(Q1873,I1873&gt;$B$8),S1873+$B$8,AND(Q1873,I1873&lt;=$B$8),S1873+I1873,TRUE,$S1873)</f>
        <v>80</v>
      </c>
      <c r="T1874" s="1">
        <f t="shared" si="114"/>
        <v>7200</v>
      </c>
      <c r="U1874" s="17">
        <f t="shared" si="115"/>
        <v>230.89257081774451</v>
      </c>
      <c r="V1874" s="47" cm="1">
        <f t="array" ref="V1874">_xlfn.IFS($B$6=1,S1874*$B$10,AND(R1873=0,R1874&gt;=1,I1874&gt;=$B$6*$B$8-1),V1873+$B$6*$B$10*$B$8,AND(R1873=0,R1874&gt;=1,I1874&lt;$B$6*$B$8-1),V1873+I1873*$B$10,TRUE,V1873)</f>
        <v>8000</v>
      </c>
      <c r="W1874" s="17">
        <f t="shared" si="116"/>
        <v>256.547300908605</v>
      </c>
    </row>
    <row r="1875" spans="7:23" x14ac:dyDescent="0.25">
      <c r="G1875" s="15">
        <v>1873</v>
      </c>
      <c r="H1875" s="1">
        <f t="shared" si="113"/>
        <v>31.2</v>
      </c>
      <c r="I1875" s="15" cm="1">
        <f t="array" ref="I1875">_xlfn.IFS(J1874&gt;=$C$13-$B$26,MINA(I1874+$B$13-S1875+S1874,$B$11),I1874=$B$11,MINA(I1874-S1875+S1874,$B$11),TRUE,MAXA(I1874-S1875+S1874,0))</f>
        <v>0</v>
      </c>
      <c r="J1875" s="1" cm="1">
        <f t="array" ref="J1875">_xlfn.IFS(J1874&gt;=$C$13-$B$26,0,I1874&lt;$B$11,J1874+$B$26,TRUE,0)</f>
        <v>1.1666666666666674</v>
      </c>
      <c r="K1875" s="3" cm="1">
        <f t="array" ref="K1875">_xlfn.IFS(AND(NOT($K1874=0),$L1874),0,NOT($L1874),$K1874+$B$26,TRUE,$K1874)</f>
        <v>0.91666666666666785</v>
      </c>
      <c r="L1875" s="3" t="b" cm="1">
        <f t="array" ref="L1875">_xlfn.IFS(AND($I1875&gt;0,$K1875&gt;=$C$5-$B$26),TRUE,$R1875&gt;=$B$6,FALSE,$I1875=0,FALSE,TRUE,$L1874)</f>
        <v>0</v>
      </c>
      <c r="M1875" s="3" t="b" cm="1">
        <f t="array" ref="M1875">_xlfn.IFS($N1875&gt;=$B$4-$B$26,FALSE,AND($I1875&gt;0,$K1875&gt;=$B$5-$B$26),TRUE,AND($L1875,NOT($M1874)),FALSE,$M1874,TRUE,TRUE,FALSE)</f>
        <v>0</v>
      </c>
      <c r="N1875" s="3" cm="1">
        <f t="array" ref="N1875">_xlfn.IFS($M1874,$N1874+$B$26,NOT($M1874),0,TRUE,$M1874)</f>
        <v>0</v>
      </c>
      <c r="O1875" s="3" t="b" cm="1">
        <f t="array" ref="O1875">_xlfn.IFS($M1875,FALSE,AND($L1875,NOT($M1875),$R1875&lt;$B$6,$I1875&gt;0),TRUE,TRUE,FALSE)</f>
        <v>0</v>
      </c>
      <c r="P1875" s="3" cm="1">
        <f t="array" ref="P1875">_xlfn.IFS($P1874&gt;=$C$7-$B$26,0,$O1874,$P1874+$B$26,TRUE,0)</f>
        <v>0</v>
      </c>
      <c r="Q1875" s="3" t="b" cm="1">
        <f t="array" ref="Q1875">_xlfn.IFS(AND($L1875,NOT($M1875),NOT($O1875)),TRUE,$R1875&gt;=$B$6,FALSE,AND($L1875,NOT($M1875),$O1875,$P1875=0),TRUE,TRUE,FALSE)</f>
        <v>0</v>
      </c>
      <c r="R1875" s="3" cm="1">
        <f t="array" ref="R1875">_xlfn.IFS(AND($Q1874,$R1874&lt;$B$6),$R1874+1,AND(NOT($L1874),$R1874&gt;0),0,TRUE,$R1874)</f>
        <v>0</v>
      </c>
      <c r="S1875" s="1" cm="1">
        <f t="array" ref="S1875">_xlfn.IFS(AND(Q1874,I1874&gt;$B$8),S1874+$B$8,AND(Q1874,I1874&lt;=$B$8),S1874+I1874,TRUE,$S1874)</f>
        <v>80</v>
      </c>
      <c r="T1875" s="1">
        <f t="shared" si="114"/>
        <v>7200</v>
      </c>
      <c r="U1875" s="17">
        <f t="shared" si="115"/>
        <v>230.76923076923077</v>
      </c>
      <c r="V1875" s="47" cm="1">
        <f t="array" ref="V1875">_xlfn.IFS($B$6=1,S1875*$B$10,AND(R1874=0,R1875&gt;=1,I1875&gt;=$B$6*$B$8-1),V1874+$B$6*$B$10*$B$8,AND(R1874=0,R1875&gt;=1,I1875&lt;$B$6*$B$8-1),V1874+I1874*$B$10,TRUE,V1874)</f>
        <v>8000</v>
      </c>
      <c r="W1875" s="17">
        <f t="shared" si="116"/>
        <v>256.41025641025641</v>
      </c>
    </row>
    <row r="1876" spans="7:23" x14ac:dyDescent="0.25">
      <c r="G1876" s="15">
        <v>1874</v>
      </c>
      <c r="H1876" s="1">
        <f t="shared" si="113"/>
        <v>31.216666666666665</v>
      </c>
      <c r="I1876" s="15" cm="1">
        <f t="array" ref="I1876">_xlfn.IFS(J1875&gt;=$C$13-$B$26,MINA(I1875+$B$13-S1876+S1875,$B$11),I1875=$B$11,MINA(I1875-S1876+S1875,$B$11),TRUE,MAXA(I1875-S1876+S1875,0))</f>
        <v>0</v>
      </c>
      <c r="J1876" s="1" cm="1">
        <f t="array" ref="J1876">_xlfn.IFS(J1875&gt;=$C$13-$B$26,0,I1875&lt;$B$11,J1875+$B$26,TRUE,0)</f>
        <v>1.183333333333334</v>
      </c>
      <c r="K1876" s="3" cm="1">
        <f t="array" ref="K1876">_xlfn.IFS(AND(NOT($K1875=0),$L1875),0,NOT($L1875),$K1875+$B$26,TRUE,$K1875)</f>
        <v>0.93333333333333457</v>
      </c>
      <c r="L1876" s="3" t="b" cm="1">
        <f t="array" ref="L1876">_xlfn.IFS(AND($I1876&gt;0,$K1876&gt;=$C$5-$B$26),TRUE,$R1876&gt;=$B$6,FALSE,$I1876=0,FALSE,TRUE,$L1875)</f>
        <v>0</v>
      </c>
      <c r="M1876" s="3" t="b" cm="1">
        <f t="array" ref="M1876">_xlfn.IFS($N1876&gt;=$B$4-$B$26,FALSE,AND($I1876&gt;0,$K1876&gt;=$B$5-$B$26),TRUE,AND($L1876,NOT($M1875)),FALSE,$M1875,TRUE,TRUE,FALSE)</f>
        <v>0</v>
      </c>
      <c r="N1876" s="3" cm="1">
        <f t="array" ref="N1876">_xlfn.IFS($M1875,$N1875+$B$26,NOT($M1875),0,TRUE,$M1875)</f>
        <v>0</v>
      </c>
      <c r="O1876" s="3" t="b" cm="1">
        <f t="array" ref="O1876">_xlfn.IFS($M1876,FALSE,AND($L1876,NOT($M1876),$R1876&lt;$B$6,$I1876&gt;0),TRUE,TRUE,FALSE)</f>
        <v>0</v>
      </c>
      <c r="P1876" s="3" cm="1">
        <f t="array" ref="P1876">_xlfn.IFS($P1875&gt;=$C$7-$B$26,0,$O1875,$P1875+$B$26,TRUE,0)</f>
        <v>0</v>
      </c>
      <c r="Q1876" s="3" t="b" cm="1">
        <f t="array" ref="Q1876">_xlfn.IFS(AND($L1876,NOT($M1876),NOT($O1876)),TRUE,$R1876&gt;=$B$6,FALSE,AND($L1876,NOT($M1876),$O1876,$P1876=0),TRUE,TRUE,FALSE)</f>
        <v>0</v>
      </c>
      <c r="R1876" s="3" cm="1">
        <f t="array" ref="R1876">_xlfn.IFS(AND($Q1875,$R1875&lt;$B$6),$R1875+1,AND(NOT($L1875),$R1875&gt;0),0,TRUE,$R1875)</f>
        <v>0</v>
      </c>
      <c r="S1876" s="1" cm="1">
        <f t="array" ref="S1876">_xlfn.IFS(AND(Q1875,I1875&gt;$B$8),S1875+$B$8,AND(Q1875,I1875&lt;=$B$8),S1875+I1875,TRUE,$S1875)</f>
        <v>80</v>
      </c>
      <c r="T1876" s="1">
        <f t="shared" si="114"/>
        <v>7200</v>
      </c>
      <c r="U1876" s="17">
        <f t="shared" si="115"/>
        <v>230.64602242391885</v>
      </c>
      <c r="V1876" s="47" cm="1">
        <f t="array" ref="V1876">_xlfn.IFS($B$6=1,S1876*$B$10,AND(R1875=0,R1876&gt;=1,I1876&gt;=$B$6*$B$8-1),V1875+$B$6*$B$10*$B$8,AND(R1875=0,R1876&gt;=1,I1876&lt;$B$6*$B$8-1),V1875+I1875*$B$10,TRUE,V1875)</f>
        <v>8000</v>
      </c>
      <c r="W1876" s="17">
        <f t="shared" si="116"/>
        <v>256.27335824879873</v>
      </c>
    </row>
    <row r="1877" spans="7:23" x14ac:dyDescent="0.25">
      <c r="G1877" s="15">
        <v>1875</v>
      </c>
      <c r="H1877" s="1">
        <f t="shared" si="113"/>
        <v>31.233333333333334</v>
      </c>
      <c r="I1877" s="15" cm="1">
        <f t="array" ref="I1877">_xlfn.IFS(J1876&gt;=$C$13-$B$26,MINA(I1876+$B$13-S1877+S1876,$B$11),I1876=$B$11,MINA(I1876-S1877+S1876,$B$11),TRUE,MAXA(I1876-S1877+S1876,0))</f>
        <v>0</v>
      </c>
      <c r="J1877" s="1" cm="1">
        <f t="array" ref="J1877">_xlfn.IFS(J1876&gt;=$C$13-$B$26,0,I1876&lt;$B$11,J1876+$B$26,TRUE,0)</f>
        <v>1.2000000000000006</v>
      </c>
      <c r="K1877" s="3" cm="1">
        <f t="array" ref="K1877">_xlfn.IFS(AND(NOT($K1876=0),$L1876),0,NOT($L1876),$K1876+$B$26,TRUE,$K1876)</f>
        <v>0.95000000000000129</v>
      </c>
      <c r="L1877" s="3" t="b" cm="1">
        <f t="array" ref="L1877">_xlfn.IFS(AND($I1877&gt;0,$K1877&gt;=$C$5-$B$26),TRUE,$R1877&gt;=$B$6,FALSE,$I1877=0,FALSE,TRUE,$L1876)</f>
        <v>0</v>
      </c>
      <c r="M1877" s="3" t="b" cm="1">
        <f t="array" ref="M1877">_xlfn.IFS($N1877&gt;=$B$4-$B$26,FALSE,AND($I1877&gt;0,$K1877&gt;=$B$5-$B$26),TRUE,AND($L1877,NOT($M1876)),FALSE,$M1876,TRUE,TRUE,FALSE)</f>
        <v>0</v>
      </c>
      <c r="N1877" s="3" cm="1">
        <f t="array" ref="N1877">_xlfn.IFS($M1876,$N1876+$B$26,NOT($M1876),0,TRUE,$M1876)</f>
        <v>0</v>
      </c>
      <c r="O1877" s="3" t="b" cm="1">
        <f t="array" ref="O1877">_xlfn.IFS($M1877,FALSE,AND($L1877,NOT($M1877),$R1877&lt;$B$6,$I1877&gt;0),TRUE,TRUE,FALSE)</f>
        <v>0</v>
      </c>
      <c r="P1877" s="3" cm="1">
        <f t="array" ref="P1877">_xlfn.IFS($P1876&gt;=$C$7-$B$26,0,$O1876,$P1876+$B$26,TRUE,0)</f>
        <v>0</v>
      </c>
      <c r="Q1877" s="3" t="b" cm="1">
        <f t="array" ref="Q1877">_xlfn.IFS(AND($L1877,NOT($M1877),NOT($O1877)),TRUE,$R1877&gt;=$B$6,FALSE,AND($L1877,NOT($M1877),$O1877,$P1877=0),TRUE,TRUE,FALSE)</f>
        <v>0</v>
      </c>
      <c r="R1877" s="3" cm="1">
        <f t="array" ref="R1877">_xlfn.IFS(AND($Q1876,$R1876&lt;$B$6),$R1876+1,AND(NOT($L1876),$R1876&gt;0),0,TRUE,$R1876)</f>
        <v>0</v>
      </c>
      <c r="S1877" s="1" cm="1">
        <f t="array" ref="S1877">_xlfn.IFS(AND(Q1876,I1876&gt;$B$8),S1876+$B$8,AND(Q1876,I1876&lt;=$B$8),S1876+I1876,TRUE,$S1876)</f>
        <v>80</v>
      </c>
      <c r="T1877" s="1">
        <f t="shared" si="114"/>
        <v>7200</v>
      </c>
      <c r="U1877" s="17">
        <f t="shared" si="115"/>
        <v>230.52294557097119</v>
      </c>
      <c r="V1877" s="47" cm="1">
        <f t="array" ref="V1877">_xlfn.IFS($B$6=1,S1877*$B$10,AND(R1876=0,R1877&gt;=1,I1877&gt;=$B$6*$B$8-1),V1876+$B$6*$B$10*$B$8,AND(R1876=0,R1877&gt;=1,I1877&lt;$B$6*$B$8-1),V1876+I1876*$B$10,TRUE,V1876)</f>
        <v>8000</v>
      </c>
      <c r="W1877" s="17">
        <f t="shared" si="116"/>
        <v>256.13660618996795</v>
      </c>
    </row>
    <row r="1878" spans="7:23" x14ac:dyDescent="0.25">
      <c r="G1878" s="15">
        <v>1876</v>
      </c>
      <c r="H1878" s="1">
        <f t="shared" si="113"/>
        <v>31.25</v>
      </c>
      <c r="I1878" s="15" cm="1">
        <f t="array" ref="I1878">_xlfn.IFS(J1877&gt;=$C$13-$B$26,MINA(I1877+$B$13-S1878+S1877,$B$11),I1877=$B$11,MINA(I1877-S1878+S1877,$B$11),TRUE,MAXA(I1877-S1878+S1877,0))</f>
        <v>0</v>
      </c>
      <c r="J1878" s="1" cm="1">
        <f t="array" ref="J1878">_xlfn.IFS(J1877&gt;=$C$13-$B$26,0,I1877&lt;$B$11,J1877+$B$26,TRUE,0)</f>
        <v>1.2166666666666672</v>
      </c>
      <c r="K1878" s="3" cm="1">
        <f t="array" ref="K1878">_xlfn.IFS(AND(NOT($K1877=0),$L1877),0,NOT($L1877),$K1877+$B$26,TRUE,$K1877)</f>
        <v>0.96666666666666801</v>
      </c>
      <c r="L1878" s="3" t="b" cm="1">
        <f t="array" ref="L1878">_xlfn.IFS(AND($I1878&gt;0,$K1878&gt;=$C$5-$B$26),TRUE,$R1878&gt;=$B$6,FALSE,$I1878=0,FALSE,TRUE,$L1877)</f>
        <v>0</v>
      </c>
      <c r="M1878" s="3" t="b" cm="1">
        <f t="array" ref="M1878">_xlfn.IFS($N1878&gt;=$B$4-$B$26,FALSE,AND($I1878&gt;0,$K1878&gt;=$B$5-$B$26),TRUE,AND($L1878,NOT($M1877)),FALSE,$M1877,TRUE,TRUE,FALSE)</f>
        <v>0</v>
      </c>
      <c r="N1878" s="3" cm="1">
        <f t="array" ref="N1878">_xlfn.IFS($M1877,$N1877+$B$26,NOT($M1877),0,TRUE,$M1877)</f>
        <v>0</v>
      </c>
      <c r="O1878" s="3" t="b" cm="1">
        <f t="array" ref="O1878">_xlfn.IFS($M1878,FALSE,AND($L1878,NOT($M1878),$R1878&lt;$B$6,$I1878&gt;0),TRUE,TRUE,FALSE)</f>
        <v>0</v>
      </c>
      <c r="P1878" s="3" cm="1">
        <f t="array" ref="P1878">_xlfn.IFS($P1877&gt;=$C$7-$B$26,0,$O1877,$P1877+$B$26,TRUE,0)</f>
        <v>0</v>
      </c>
      <c r="Q1878" s="3" t="b" cm="1">
        <f t="array" ref="Q1878">_xlfn.IFS(AND($L1878,NOT($M1878),NOT($O1878)),TRUE,$R1878&gt;=$B$6,FALSE,AND($L1878,NOT($M1878),$O1878,$P1878=0),TRUE,TRUE,FALSE)</f>
        <v>0</v>
      </c>
      <c r="R1878" s="3" cm="1">
        <f t="array" ref="R1878">_xlfn.IFS(AND($Q1877,$R1877&lt;$B$6),$R1877+1,AND(NOT($L1877),$R1877&gt;0),0,TRUE,$R1877)</f>
        <v>0</v>
      </c>
      <c r="S1878" s="1" cm="1">
        <f t="array" ref="S1878">_xlfn.IFS(AND(Q1877,I1877&gt;$B$8),S1877+$B$8,AND(Q1877,I1877&lt;=$B$8),S1877+I1877,TRUE,$S1877)</f>
        <v>80</v>
      </c>
      <c r="T1878" s="1">
        <f t="shared" si="114"/>
        <v>7200</v>
      </c>
      <c r="U1878" s="17">
        <f t="shared" si="115"/>
        <v>230.4</v>
      </c>
      <c r="V1878" s="47" cm="1">
        <f t="array" ref="V1878">_xlfn.IFS($B$6=1,S1878*$B$10,AND(R1877=0,R1878&gt;=1,I1878&gt;=$B$6*$B$8-1),V1877+$B$6*$B$10*$B$8,AND(R1877=0,R1878&gt;=1,I1878&lt;$B$6*$B$8-1),V1877+I1877*$B$10,TRUE,V1877)</f>
        <v>8000</v>
      </c>
      <c r="W1878" s="17">
        <f t="shared" si="116"/>
        <v>256</v>
      </c>
    </row>
    <row r="1879" spans="7:23" x14ac:dyDescent="0.25">
      <c r="G1879" s="15">
        <v>1877</v>
      </c>
      <c r="H1879" s="1">
        <f t="shared" si="113"/>
        <v>31.266666666666666</v>
      </c>
      <c r="I1879" s="15" cm="1">
        <f t="array" ref="I1879">_xlfn.IFS(J1878&gt;=$C$13-$B$26,MINA(I1878+$B$13-S1879+S1878,$B$11),I1878=$B$11,MINA(I1878-S1879+S1878,$B$11),TRUE,MAXA(I1878-S1879+S1878,0))</f>
        <v>0</v>
      </c>
      <c r="J1879" s="1" cm="1">
        <f t="array" ref="J1879">_xlfn.IFS(J1878&gt;=$C$13-$B$26,0,I1878&lt;$B$11,J1878+$B$26,TRUE,0)</f>
        <v>1.2333333333333338</v>
      </c>
      <c r="K1879" s="3" cm="1">
        <f t="array" ref="K1879">_xlfn.IFS(AND(NOT($K1878=0),$L1878),0,NOT($L1878),$K1878+$B$26,TRUE,$K1878)</f>
        <v>0.98333333333333472</v>
      </c>
      <c r="L1879" s="3" t="b" cm="1">
        <f t="array" ref="L1879">_xlfn.IFS(AND($I1879&gt;0,$K1879&gt;=$C$5-$B$26),TRUE,$R1879&gt;=$B$6,FALSE,$I1879=0,FALSE,TRUE,$L1878)</f>
        <v>0</v>
      </c>
      <c r="M1879" s="3" t="b" cm="1">
        <f t="array" ref="M1879">_xlfn.IFS($N1879&gt;=$B$4-$B$26,FALSE,AND($I1879&gt;0,$K1879&gt;=$B$5-$B$26),TRUE,AND($L1879,NOT($M1878)),FALSE,$M1878,TRUE,TRUE,FALSE)</f>
        <v>0</v>
      </c>
      <c r="N1879" s="3" cm="1">
        <f t="array" ref="N1879">_xlfn.IFS($M1878,$N1878+$B$26,NOT($M1878),0,TRUE,$M1878)</f>
        <v>0</v>
      </c>
      <c r="O1879" s="3" t="b" cm="1">
        <f t="array" ref="O1879">_xlfn.IFS($M1879,FALSE,AND($L1879,NOT($M1879),$R1879&lt;$B$6,$I1879&gt;0),TRUE,TRUE,FALSE)</f>
        <v>0</v>
      </c>
      <c r="P1879" s="3" cm="1">
        <f t="array" ref="P1879">_xlfn.IFS($P1878&gt;=$C$7-$B$26,0,$O1878,$P1878+$B$26,TRUE,0)</f>
        <v>0</v>
      </c>
      <c r="Q1879" s="3" t="b" cm="1">
        <f t="array" ref="Q1879">_xlfn.IFS(AND($L1879,NOT($M1879),NOT($O1879)),TRUE,$R1879&gt;=$B$6,FALSE,AND($L1879,NOT($M1879),$O1879,$P1879=0),TRUE,TRUE,FALSE)</f>
        <v>0</v>
      </c>
      <c r="R1879" s="3" cm="1">
        <f t="array" ref="R1879">_xlfn.IFS(AND($Q1878,$R1878&lt;$B$6),$R1878+1,AND(NOT($L1878),$R1878&gt;0),0,TRUE,$R1878)</f>
        <v>0</v>
      </c>
      <c r="S1879" s="1" cm="1">
        <f t="array" ref="S1879">_xlfn.IFS(AND(Q1878,I1878&gt;$B$8),S1878+$B$8,AND(Q1878,I1878&lt;=$B$8),S1878+I1878,TRUE,$S1878)</f>
        <v>80</v>
      </c>
      <c r="T1879" s="1">
        <f t="shared" si="114"/>
        <v>7200</v>
      </c>
      <c r="U1879" s="17">
        <f t="shared" si="115"/>
        <v>230.2771855010661</v>
      </c>
      <c r="V1879" s="47" cm="1">
        <f t="array" ref="V1879">_xlfn.IFS($B$6=1,S1879*$B$10,AND(R1878=0,R1879&gt;=1,I1879&gt;=$B$6*$B$8-1),V1878+$B$6*$B$10*$B$8,AND(R1878=0,R1879&gt;=1,I1879&lt;$B$6*$B$8-1),V1878+I1878*$B$10,TRUE,V1878)</f>
        <v>8000</v>
      </c>
      <c r="W1879" s="17">
        <f t="shared" si="116"/>
        <v>255.86353944562902</v>
      </c>
    </row>
    <row r="1880" spans="7:23" x14ac:dyDescent="0.25">
      <c r="G1880" s="15">
        <v>1878</v>
      </c>
      <c r="H1880" s="1">
        <f t="shared" si="113"/>
        <v>31.283333333333331</v>
      </c>
      <c r="I1880" s="15" cm="1">
        <f t="array" ref="I1880">_xlfn.IFS(J1879&gt;=$C$13-$B$26,MINA(I1879+$B$13-S1880+S1879,$B$11),I1879=$B$11,MINA(I1879-S1880+S1879,$B$11),TRUE,MAXA(I1879-S1880+S1879,0))</f>
        <v>0</v>
      </c>
      <c r="J1880" s="1" cm="1">
        <f t="array" ref="J1880">_xlfn.IFS(J1879&gt;=$C$13-$B$26,0,I1879&lt;$B$11,J1879+$B$26,TRUE,0)</f>
        <v>1.2500000000000004</v>
      </c>
      <c r="K1880" s="3" cm="1">
        <f t="array" ref="K1880">_xlfn.IFS(AND(NOT($K1879=0),$L1879),0,NOT($L1879),$K1879+$B$26,TRUE,$K1879)</f>
        <v>1.0000000000000013</v>
      </c>
      <c r="L1880" s="3" t="b" cm="1">
        <f t="array" ref="L1880">_xlfn.IFS(AND($I1880&gt;0,$K1880&gt;=$C$5-$B$26),TRUE,$R1880&gt;=$B$6,FALSE,$I1880=0,FALSE,TRUE,$L1879)</f>
        <v>0</v>
      </c>
      <c r="M1880" s="3" t="b" cm="1">
        <f t="array" ref="M1880">_xlfn.IFS($N1880&gt;=$B$4-$B$26,FALSE,AND($I1880&gt;0,$K1880&gt;=$B$5-$B$26),TRUE,AND($L1880,NOT($M1879)),FALSE,$M1879,TRUE,TRUE,FALSE)</f>
        <v>0</v>
      </c>
      <c r="N1880" s="3" cm="1">
        <f t="array" ref="N1880">_xlfn.IFS($M1879,$N1879+$B$26,NOT($M1879),0,TRUE,$M1879)</f>
        <v>0</v>
      </c>
      <c r="O1880" s="3" t="b" cm="1">
        <f t="array" ref="O1880">_xlfn.IFS($M1880,FALSE,AND($L1880,NOT($M1880),$R1880&lt;$B$6,$I1880&gt;0),TRUE,TRUE,FALSE)</f>
        <v>0</v>
      </c>
      <c r="P1880" s="3" cm="1">
        <f t="array" ref="P1880">_xlfn.IFS($P1879&gt;=$C$7-$B$26,0,$O1879,$P1879+$B$26,TRUE,0)</f>
        <v>0</v>
      </c>
      <c r="Q1880" s="3" t="b" cm="1">
        <f t="array" ref="Q1880">_xlfn.IFS(AND($L1880,NOT($M1880),NOT($O1880)),TRUE,$R1880&gt;=$B$6,FALSE,AND($L1880,NOT($M1880),$O1880,$P1880=0),TRUE,TRUE,FALSE)</f>
        <v>0</v>
      </c>
      <c r="R1880" s="3" cm="1">
        <f t="array" ref="R1880">_xlfn.IFS(AND($Q1879,$R1879&lt;$B$6),$R1879+1,AND(NOT($L1879),$R1879&gt;0),0,TRUE,$R1879)</f>
        <v>0</v>
      </c>
      <c r="S1880" s="1" cm="1">
        <f t="array" ref="S1880">_xlfn.IFS(AND(Q1879,I1879&gt;$B$8),S1879+$B$8,AND(Q1879,I1879&lt;=$B$8),S1879+I1879,TRUE,$S1879)</f>
        <v>80</v>
      </c>
      <c r="T1880" s="1">
        <f t="shared" si="114"/>
        <v>7200</v>
      </c>
      <c r="U1880" s="17">
        <f t="shared" si="115"/>
        <v>230.15450186467768</v>
      </c>
      <c r="V1880" s="47" cm="1">
        <f t="array" ref="V1880">_xlfn.IFS($B$6=1,S1880*$B$10,AND(R1879=0,R1880&gt;=1,I1880&gt;=$B$6*$B$8-1),V1879+$B$6*$B$10*$B$8,AND(R1879=0,R1880&gt;=1,I1880&lt;$B$6*$B$8-1),V1879+I1879*$B$10,TRUE,V1879)</f>
        <v>8000</v>
      </c>
      <c r="W1880" s="17">
        <f t="shared" si="116"/>
        <v>255.72722429408631</v>
      </c>
    </row>
    <row r="1881" spans="7:23" x14ac:dyDescent="0.25">
      <c r="G1881" s="15">
        <v>1879</v>
      </c>
      <c r="H1881" s="1">
        <f t="shared" si="113"/>
        <v>31.3</v>
      </c>
      <c r="I1881" s="15" cm="1">
        <f t="array" ref="I1881">_xlfn.IFS(J1880&gt;=$C$13-$B$26,MINA(I1880+$B$13-S1881+S1880,$B$11),I1880=$B$11,MINA(I1880-S1881+S1880,$B$11),TRUE,MAXA(I1880-S1881+S1880,0))</f>
        <v>0</v>
      </c>
      <c r="J1881" s="1" cm="1">
        <f t="array" ref="J1881">_xlfn.IFS(J1880&gt;=$C$13-$B$26,0,I1880&lt;$B$11,J1880+$B$26,TRUE,0)</f>
        <v>1.2666666666666671</v>
      </c>
      <c r="K1881" s="3" cm="1">
        <f t="array" ref="K1881">_xlfn.IFS(AND(NOT($K1880=0),$L1880),0,NOT($L1880),$K1880+$B$26,TRUE,$K1880)</f>
        <v>1.0166666666666679</v>
      </c>
      <c r="L1881" s="3" t="b" cm="1">
        <f t="array" ref="L1881">_xlfn.IFS(AND($I1881&gt;0,$K1881&gt;=$C$5-$B$26),TRUE,$R1881&gt;=$B$6,FALSE,$I1881=0,FALSE,TRUE,$L1880)</f>
        <v>0</v>
      </c>
      <c r="M1881" s="3" t="b" cm="1">
        <f t="array" ref="M1881">_xlfn.IFS($N1881&gt;=$B$4-$B$26,FALSE,AND($I1881&gt;0,$K1881&gt;=$B$5-$B$26),TRUE,AND($L1881,NOT($M1880)),FALSE,$M1880,TRUE,TRUE,FALSE)</f>
        <v>0</v>
      </c>
      <c r="N1881" s="3" cm="1">
        <f t="array" ref="N1881">_xlfn.IFS($M1880,$N1880+$B$26,NOT($M1880),0,TRUE,$M1880)</f>
        <v>0</v>
      </c>
      <c r="O1881" s="3" t="b" cm="1">
        <f t="array" ref="O1881">_xlfn.IFS($M1881,FALSE,AND($L1881,NOT($M1881),$R1881&lt;$B$6,$I1881&gt;0),TRUE,TRUE,FALSE)</f>
        <v>0</v>
      </c>
      <c r="P1881" s="3" cm="1">
        <f t="array" ref="P1881">_xlfn.IFS($P1880&gt;=$C$7-$B$26,0,$O1880,$P1880+$B$26,TRUE,0)</f>
        <v>0</v>
      </c>
      <c r="Q1881" s="3" t="b" cm="1">
        <f t="array" ref="Q1881">_xlfn.IFS(AND($L1881,NOT($M1881),NOT($O1881)),TRUE,$R1881&gt;=$B$6,FALSE,AND($L1881,NOT($M1881),$O1881,$P1881=0),TRUE,TRUE,FALSE)</f>
        <v>0</v>
      </c>
      <c r="R1881" s="3" cm="1">
        <f t="array" ref="R1881">_xlfn.IFS(AND($Q1880,$R1880&lt;$B$6),$R1880+1,AND(NOT($L1880),$R1880&gt;0),0,TRUE,$R1880)</f>
        <v>0</v>
      </c>
      <c r="S1881" s="1" cm="1">
        <f t="array" ref="S1881">_xlfn.IFS(AND(Q1880,I1880&gt;$B$8),S1880+$B$8,AND(Q1880,I1880&lt;=$B$8),S1880+I1880,TRUE,$S1880)</f>
        <v>80</v>
      </c>
      <c r="T1881" s="1">
        <f t="shared" si="114"/>
        <v>7200</v>
      </c>
      <c r="U1881" s="17">
        <f t="shared" si="115"/>
        <v>230.03194888178913</v>
      </c>
      <c r="V1881" s="47" cm="1">
        <f t="array" ref="V1881">_xlfn.IFS($B$6=1,S1881*$B$10,AND(R1880=0,R1881&gt;=1,I1881&gt;=$B$6*$B$8-1),V1880+$B$6*$B$10*$B$8,AND(R1880=0,R1881&gt;=1,I1881&lt;$B$6*$B$8-1),V1880+I1880*$B$10,TRUE,V1880)</f>
        <v>8000</v>
      </c>
      <c r="W1881" s="17">
        <f t="shared" si="116"/>
        <v>255.59105431309902</v>
      </c>
    </row>
    <row r="1882" spans="7:23" x14ac:dyDescent="0.25">
      <c r="G1882" s="15">
        <v>1880</v>
      </c>
      <c r="H1882" s="1">
        <f t="shared" si="113"/>
        <v>31.316666666666666</v>
      </c>
      <c r="I1882" s="15" cm="1">
        <f t="array" ref="I1882">_xlfn.IFS(J1881&gt;=$C$13-$B$26,MINA(I1881+$B$13-S1882+S1881,$B$11),I1881=$B$11,MINA(I1881-S1882+S1881,$B$11),TRUE,MAXA(I1881-S1882+S1881,0))</f>
        <v>0</v>
      </c>
      <c r="J1882" s="1" cm="1">
        <f t="array" ref="J1882">_xlfn.IFS(J1881&gt;=$C$13-$B$26,0,I1881&lt;$B$11,J1881+$B$26,TRUE,0)</f>
        <v>1.2833333333333337</v>
      </c>
      <c r="K1882" s="3" cm="1">
        <f t="array" ref="K1882">_xlfn.IFS(AND(NOT($K1881=0),$L1881),0,NOT($L1881),$K1881+$B$26,TRUE,$K1881)</f>
        <v>1.0333333333333345</v>
      </c>
      <c r="L1882" s="3" t="b" cm="1">
        <f t="array" ref="L1882">_xlfn.IFS(AND($I1882&gt;0,$K1882&gt;=$C$5-$B$26),TRUE,$R1882&gt;=$B$6,FALSE,$I1882=0,FALSE,TRUE,$L1881)</f>
        <v>0</v>
      </c>
      <c r="M1882" s="3" t="b" cm="1">
        <f t="array" ref="M1882">_xlfn.IFS($N1882&gt;=$B$4-$B$26,FALSE,AND($I1882&gt;0,$K1882&gt;=$B$5-$B$26),TRUE,AND($L1882,NOT($M1881)),FALSE,$M1881,TRUE,TRUE,FALSE)</f>
        <v>0</v>
      </c>
      <c r="N1882" s="3" cm="1">
        <f t="array" ref="N1882">_xlfn.IFS($M1881,$N1881+$B$26,NOT($M1881),0,TRUE,$M1881)</f>
        <v>0</v>
      </c>
      <c r="O1882" s="3" t="b" cm="1">
        <f t="array" ref="O1882">_xlfn.IFS($M1882,FALSE,AND($L1882,NOT($M1882),$R1882&lt;$B$6,$I1882&gt;0),TRUE,TRUE,FALSE)</f>
        <v>0</v>
      </c>
      <c r="P1882" s="3" cm="1">
        <f t="array" ref="P1882">_xlfn.IFS($P1881&gt;=$C$7-$B$26,0,$O1881,$P1881+$B$26,TRUE,0)</f>
        <v>0</v>
      </c>
      <c r="Q1882" s="3" t="b" cm="1">
        <f t="array" ref="Q1882">_xlfn.IFS(AND($L1882,NOT($M1882),NOT($O1882)),TRUE,$R1882&gt;=$B$6,FALSE,AND($L1882,NOT($M1882),$O1882,$P1882=0),TRUE,TRUE,FALSE)</f>
        <v>0</v>
      </c>
      <c r="R1882" s="3" cm="1">
        <f t="array" ref="R1882">_xlfn.IFS(AND($Q1881,$R1881&lt;$B$6),$R1881+1,AND(NOT($L1881),$R1881&gt;0),0,TRUE,$R1881)</f>
        <v>0</v>
      </c>
      <c r="S1882" s="1" cm="1">
        <f t="array" ref="S1882">_xlfn.IFS(AND(Q1881,I1881&gt;$B$8),S1881+$B$8,AND(Q1881,I1881&lt;=$B$8),S1881+I1881,TRUE,$S1881)</f>
        <v>80</v>
      </c>
      <c r="T1882" s="1">
        <f t="shared" si="114"/>
        <v>7200</v>
      </c>
      <c r="U1882" s="17">
        <f t="shared" si="115"/>
        <v>229.90952634379988</v>
      </c>
      <c r="V1882" s="47" cm="1">
        <f t="array" ref="V1882">_xlfn.IFS($B$6=1,S1882*$B$10,AND(R1881=0,R1882&gt;=1,I1882&gt;=$B$6*$B$8-1),V1881+$B$6*$B$10*$B$8,AND(R1881=0,R1882&gt;=1,I1882&lt;$B$6*$B$8-1),V1881+I1881*$B$10,TRUE,V1881)</f>
        <v>8000</v>
      </c>
      <c r="W1882" s="17">
        <f t="shared" si="116"/>
        <v>255.45502927088879</v>
      </c>
    </row>
    <row r="1883" spans="7:23" x14ac:dyDescent="0.25">
      <c r="G1883" s="15">
        <v>1881</v>
      </c>
      <c r="H1883" s="1">
        <f t="shared" si="113"/>
        <v>31.333333333333332</v>
      </c>
      <c r="I1883" s="15" cm="1">
        <f t="array" ref="I1883">_xlfn.IFS(J1882&gt;=$C$13-$B$26,MINA(I1882+$B$13-S1883+S1882,$B$11),I1882=$B$11,MINA(I1882-S1883+S1882,$B$11),TRUE,MAXA(I1882-S1883+S1882,0))</f>
        <v>0</v>
      </c>
      <c r="J1883" s="1" cm="1">
        <f t="array" ref="J1883">_xlfn.IFS(J1882&gt;=$C$13-$B$26,0,I1882&lt;$B$11,J1882+$B$26,TRUE,0)</f>
        <v>1.3000000000000003</v>
      </c>
      <c r="K1883" s="3" cm="1">
        <f t="array" ref="K1883">_xlfn.IFS(AND(NOT($K1882=0),$L1882),0,NOT($L1882),$K1882+$B$26,TRUE,$K1882)</f>
        <v>1.0500000000000012</v>
      </c>
      <c r="L1883" s="3" t="b" cm="1">
        <f t="array" ref="L1883">_xlfn.IFS(AND($I1883&gt;0,$K1883&gt;=$C$5-$B$26),TRUE,$R1883&gt;=$B$6,FALSE,$I1883=0,FALSE,TRUE,$L1882)</f>
        <v>0</v>
      </c>
      <c r="M1883" s="3" t="b" cm="1">
        <f t="array" ref="M1883">_xlfn.IFS($N1883&gt;=$B$4-$B$26,FALSE,AND($I1883&gt;0,$K1883&gt;=$B$5-$B$26),TRUE,AND($L1883,NOT($M1882)),FALSE,$M1882,TRUE,TRUE,FALSE)</f>
        <v>0</v>
      </c>
      <c r="N1883" s="3" cm="1">
        <f t="array" ref="N1883">_xlfn.IFS($M1882,$N1882+$B$26,NOT($M1882),0,TRUE,$M1882)</f>
        <v>0</v>
      </c>
      <c r="O1883" s="3" t="b" cm="1">
        <f t="array" ref="O1883">_xlfn.IFS($M1883,FALSE,AND($L1883,NOT($M1883),$R1883&lt;$B$6,$I1883&gt;0),TRUE,TRUE,FALSE)</f>
        <v>0</v>
      </c>
      <c r="P1883" s="3" cm="1">
        <f t="array" ref="P1883">_xlfn.IFS($P1882&gt;=$C$7-$B$26,0,$O1882,$P1882+$B$26,TRUE,0)</f>
        <v>0</v>
      </c>
      <c r="Q1883" s="3" t="b" cm="1">
        <f t="array" ref="Q1883">_xlfn.IFS(AND($L1883,NOT($M1883),NOT($O1883)),TRUE,$R1883&gt;=$B$6,FALSE,AND($L1883,NOT($M1883),$O1883,$P1883=0),TRUE,TRUE,FALSE)</f>
        <v>0</v>
      </c>
      <c r="R1883" s="3" cm="1">
        <f t="array" ref="R1883">_xlfn.IFS(AND($Q1882,$R1882&lt;$B$6),$R1882+1,AND(NOT($L1882),$R1882&gt;0),0,TRUE,$R1882)</f>
        <v>0</v>
      </c>
      <c r="S1883" s="1" cm="1">
        <f t="array" ref="S1883">_xlfn.IFS(AND(Q1882,I1882&gt;$B$8),S1882+$B$8,AND(Q1882,I1882&lt;=$B$8),S1882+I1882,TRUE,$S1882)</f>
        <v>80</v>
      </c>
      <c r="T1883" s="1">
        <f t="shared" si="114"/>
        <v>7200</v>
      </c>
      <c r="U1883" s="17">
        <f t="shared" si="115"/>
        <v>229.78723404255319</v>
      </c>
      <c r="V1883" s="47" cm="1">
        <f t="array" ref="V1883">_xlfn.IFS($B$6=1,S1883*$B$10,AND(R1882=0,R1883&gt;=1,I1883&gt;=$B$6*$B$8-1),V1882+$B$6*$B$10*$B$8,AND(R1882=0,R1883&gt;=1,I1883&lt;$B$6*$B$8-1),V1882+I1882*$B$10,TRUE,V1882)</f>
        <v>8000</v>
      </c>
      <c r="W1883" s="17">
        <f t="shared" si="116"/>
        <v>255.31914893617022</v>
      </c>
    </row>
    <row r="1884" spans="7:23" x14ac:dyDescent="0.25">
      <c r="G1884" s="15">
        <v>1882</v>
      </c>
      <c r="H1884" s="1">
        <f t="shared" si="113"/>
        <v>31.349999999999998</v>
      </c>
      <c r="I1884" s="15" cm="1">
        <f t="array" ref="I1884">_xlfn.IFS(J1883&gt;=$C$13-$B$26,MINA(I1883+$B$13-S1884+S1883,$B$11),I1883=$B$11,MINA(I1883-S1884+S1883,$B$11),TRUE,MAXA(I1883-S1884+S1883,0))</f>
        <v>0</v>
      </c>
      <c r="J1884" s="1" cm="1">
        <f t="array" ref="J1884">_xlfn.IFS(J1883&gt;=$C$13-$B$26,0,I1883&lt;$B$11,J1883+$B$26,TRUE,0)</f>
        <v>1.3166666666666669</v>
      </c>
      <c r="K1884" s="3" cm="1">
        <f t="array" ref="K1884">_xlfn.IFS(AND(NOT($K1883=0),$L1883),0,NOT($L1883),$K1883+$B$26,TRUE,$K1883)</f>
        <v>1.0666666666666678</v>
      </c>
      <c r="L1884" s="3" t="b" cm="1">
        <f t="array" ref="L1884">_xlfn.IFS(AND($I1884&gt;0,$K1884&gt;=$C$5-$B$26),TRUE,$R1884&gt;=$B$6,FALSE,$I1884=0,FALSE,TRUE,$L1883)</f>
        <v>0</v>
      </c>
      <c r="M1884" s="3" t="b" cm="1">
        <f t="array" ref="M1884">_xlfn.IFS($N1884&gt;=$B$4-$B$26,FALSE,AND($I1884&gt;0,$K1884&gt;=$B$5-$B$26),TRUE,AND($L1884,NOT($M1883)),FALSE,$M1883,TRUE,TRUE,FALSE)</f>
        <v>0</v>
      </c>
      <c r="N1884" s="3" cm="1">
        <f t="array" ref="N1884">_xlfn.IFS($M1883,$N1883+$B$26,NOT($M1883),0,TRUE,$M1883)</f>
        <v>0</v>
      </c>
      <c r="O1884" s="3" t="b" cm="1">
        <f t="array" ref="O1884">_xlfn.IFS($M1884,FALSE,AND($L1884,NOT($M1884),$R1884&lt;$B$6,$I1884&gt;0),TRUE,TRUE,FALSE)</f>
        <v>0</v>
      </c>
      <c r="P1884" s="3" cm="1">
        <f t="array" ref="P1884">_xlfn.IFS($P1883&gt;=$C$7-$B$26,0,$O1883,$P1883+$B$26,TRUE,0)</f>
        <v>0</v>
      </c>
      <c r="Q1884" s="3" t="b" cm="1">
        <f t="array" ref="Q1884">_xlfn.IFS(AND($L1884,NOT($M1884),NOT($O1884)),TRUE,$R1884&gt;=$B$6,FALSE,AND($L1884,NOT($M1884),$O1884,$P1884=0),TRUE,TRUE,FALSE)</f>
        <v>0</v>
      </c>
      <c r="R1884" s="3" cm="1">
        <f t="array" ref="R1884">_xlfn.IFS(AND($Q1883,$R1883&lt;$B$6),$R1883+1,AND(NOT($L1883),$R1883&gt;0),0,TRUE,$R1883)</f>
        <v>0</v>
      </c>
      <c r="S1884" s="1" cm="1">
        <f t="array" ref="S1884">_xlfn.IFS(AND(Q1883,I1883&gt;$B$8),S1883+$B$8,AND(Q1883,I1883&lt;=$B$8),S1883+I1883,TRUE,$S1883)</f>
        <v>80</v>
      </c>
      <c r="T1884" s="1">
        <f t="shared" si="114"/>
        <v>7200</v>
      </c>
      <c r="U1884" s="17">
        <f t="shared" si="115"/>
        <v>229.66507177033495</v>
      </c>
      <c r="V1884" s="47" cm="1">
        <f t="array" ref="V1884">_xlfn.IFS($B$6=1,S1884*$B$10,AND(R1883=0,R1884&gt;=1,I1884&gt;=$B$6*$B$8-1),V1883+$B$6*$B$10*$B$8,AND(R1883=0,R1884&gt;=1,I1884&lt;$B$6*$B$8-1),V1883+I1883*$B$10,TRUE,V1883)</f>
        <v>8000</v>
      </c>
      <c r="W1884" s="17">
        <f t="shared" si="116"/>
        <v>255.18341307814993</v>
      </c>
    </row>
    <row r="1885" spans="7:23" x14ac:dyDescent="0.25">
      <c r="G1885" s="15">
        <v>1883</v>
      </c>
      <c r="H1885" s="1">
        <f t="shared" si="113"/>
        <v>31.366666666666667</v>
      </c>
      <c r="I1885" s="15" cm="1">
        <f t="array" ref="I1885">_xlfn.IFS(J1884&gt;=$C$13-$B$26,MINA(I1884+$B$13-S1885+S1884,$B$11),I1884=$B$11,MINA(I1884-S1885+S1884,$B$11),TRUE,MAXA(I1884-S1885+S1884,0))</f>
        <v>0</v>
      </c>
      <c r="J1885" s="1" cm="1">
        <f t="array" ref="J1885">_xlfn.IFS(J1884&gt;=$C$13-$B$26,0,I1884&lt;$B$11,J1884+$B$26,TRUE,0)</f>
        <v>1.3333333333333335</v>
      </c>
      <c r="K1885" s="3" cm="1">
        <f t="array" ref="K1885">_xlfn.IFS(AND(NOT($K1884=0),$L1884),0,NOT($L1884),$K1884+$B$26,TRUE,$K1884)</f>
        <v>1.0833333333333344</v>
      </c>
      <c r="L1885" s="3" t="b" cm="1">
        <f t="array" ref="L1885">_xlfn.IFS(AND($I1885&gt;0,$K1885&gt;=$C$5-$B$26),TRUE,$R1885&gt;=$B$6,FALSE,$I1885=0,FALSE,TRUE,$L1884)</f>
        <v>0</v>
      </c>
      <c r="M1885" s="3" t="b" cm="1">
        <f t="array" ref="M1885">_xlfn.IFS($N1885&gt;=$B$4-$B$26,FALSE,AND($I1885&gt;0,$K1885&gt;=$B$5-$B$26),TRUE,AND($L1885,NOT($M1884)),FALSE,$M1884,TRUE,TRUE,FALSE)</f>
        <v>0</v>
      </c>
      <c r="N1885" s="3" cm="1">
        <f t="array" ref="N1885">_xlfn.IFS($M1884,$N1884+$B$26,NOT($M1884),0,TRUE,$M1884)</f>
        <v>0</v>
      </c>
      <c r="O1885" s="3" t="b" cm="1">
        <f t="array" ref="O1885">_xlfn.IFS($M1885,FALSE,AND($L1885,NOT($M1885),$R1885&lt;$B$6,$I1885&gt;0),TRUE,TRUE,FALSE)</f>
        <v>0</v>
      </c>
      <c r="P1885" s="3" cm="1">
        <f t="array" ref="P1885">_xlfn.IFS($P1884&gt;=$C$7-$B$26,0,$O1884,$P1884+$B$26,TRUE,0)</f>
        <v>0</v>
      </c>
      <c r="Q1885" s="3" t="b" cm="1">
        <f t="array" ref="Q1885">_xlfn.IFS(AND($L1885,NOT($M1885),NOT($O1885)),TRUE,$R1885&gt;=$B$6,FALSE,AND($L1885,NOT($M1885),$O1885,$P1885=0),TRUE,TRUE,FALSE)</f>
        <v>0</v>
      </c>
      <c r="R1885" s="3" cm="1">
        <f t="array" ref="R1885">_xlfn.IFS(AND($Q1884,$R1884&lt;$B$6),$R1884+1,AND(NOT($L1884),$R1884&gt;0),0,TRUE,$R1884)</f>
        <v>0</v>
      </c>
      <c r="S1885" s="1" cm="1">
        <f t="array" ref="S1885">_xlfn.IFS(AND(Q1884,I1884&gt;$B$8),S1884+$B$8,AND(Q1884,I1884&lt;=$B$8),S1884+I1884,TRUE,$S1884)</f>
        <v>80</v>
      </c>
      <c r="T1885" s="1">
        <f t="shared" si="114"/>
        <v>7200</v>
      </c>
      <c r="U1885" s="17">
        <f t="shared" si="115"/>
        <v>229.54303931987246</v>
      </c>
      <c r="V1885" s="47" cm="1">
        <f t="array" ref="V1885">_xlfn.IFS($B$6=1,S1885*$B$10,AND(R1884=0,R1885&gt;=1,I1885&gt;=$B$6*$B$8-1),V1884+$B$6*$B$10*$B$8,AND(R1884=0,R1885&gt;=1,I1885&lt;$B$6*$B$8-1),V1884+I1884*$B$10,TRUE,V1884)</f>
        <v>8000</v>
      </c>
      <c r="W1885" s="17">
        <f t="shared" si="116"/>
        <v>255.04782146652497</v>
      </c>
    </row>
    <row r="1886" spans="7:23" x14ac:dyDescent="0.25">
      <c r="G1886" s="15">
        <v>1884</v>
      </c>
      <c r="H1886" s="1">
        <f t="shared" si="113"/>
        <v>31.383333333333333</v>
      </c>
      <c r="I1886" s="15" cm="1">
        <f t="array" ref="I1886">_xlfn.IFS(J1885&gt;=$C$13-$B$26,MINA(I1885+$B$13-S1886+S1885,$B$11),I1885=$B$11,MINA(I1885-S1886+S1885,$B$11),TRUE,MAXA(I1885-S1886+S1885,0))</f>
        <v>0</v>
      </c>
      <c r="J1886" s="1" cm="1">
        <f t="array" ref="J1886">_xlfn.IFS(J1885&gt;=$C$13-$B$26,0,I1885&lt;$B$11,J1885+$B$26,TRUE,0)</f>
        <v>1.35</v>
      </c>
      <c r="K1886" s="3" cm="1">
        <f t="array" ref="K1886">_xlfn.IFS(AND(NOT($K1885=0),$L1885),0,NOT($L1885),$K1885+$B$26,TRUE,$K1885)</f>
        <v>1.100000000000001</v>
      </c>
      <c r="L1886" s="3" t="b" cm="1">
        <f t="array" ref="L1886">_xlfn.IFS(AND($I1886&gt;0,$K1886&gt;=$C$5-$B$26),TRUE,$R1886&gt;=$B$6,FALSE,$I1886=0,FALSE,TRUE,$L1885)</f>
        <v>0</v>
      </c>
      <c r="M1886" s="3" t="b" cm="1">
        <f t="array" ref="M1886">_xlfn.IFS($N1886&gt;=$B$4-$B$26,FALSE,AND($I1886&gt;0,$K1886&gt;=$B$5-$B$26),TRUE,AND($L1886,NOT($M1885)),FALSE,$M1885,TRUE,TRUE,FALSE)</f>
        <v>0</v>
      </c>
      <c r="N1886" s="3" cm="1">
        <f t="array" ref="N1886">_xlfn.IFS($M1885,$N1885+$B$26,NOT($M1885),0,TRUE,$M1885)</f>
        <v>0</v>
      </c>
      <c r="O1886" s="3" t="b" cm="1">
        <f t="array" ref="O1886">_xlfn.IFS($M1886,FALSE,AND($L1886,NOT($M1886),$R1886&lt;$B$6,$I1886&gt;0),TRUE,TRUE,FALSE)</f>
        <v>0</v>
      </c>
      <c r="P1886" s="3" cm="1">
        <f t="array" ref="P1886">_xlfn.IFS($P1885&gt;=$C$7-$B$26,0,$O1885,$P1885+$B$26,TRUE,0)</f>
        <v>0</v>
      </c>
      <c r="Q1886" s="3" t="b" cm="1">
        <f t="array" ref="Q1886">_xlfn.IFS(AND($L1886,NOT($M1886),NOT($O1886)),TRUE,$R1886&gt;=$B$6,FALSE,AND($L1886,NOT($M1886),$O1886,$P1886=0),TRUE,TRUE,FALSE)</f>
        <v>0</v>
      </c>
      <c r="R1886" s="3" cm="1">
        <f t="array" ref="R1886">_xlfn.IFS(AND($Q1885,$R1885&lt;$B$6),$R1885+1,AND(NOT($L1885),$R1885&gt;0),0,TRUE,$R1885)</f>
        <v>0</v>
      </c>
      <c r="S1886" s="1" cm="1">
        <f t="array" ref="S1886">_xlfn.IFS(AND(Q1885,I1885&gt;$B$8),S1885+$B$8,AND(Q1885,I1885&lt;=$B$8),S1885+I1885,TRUE,$S1885)</f>
        <v>80</v>
      </c>
      <c r="T1886" s="1">
        <f t="shared" si="114"/>
        <v>7200</v>
      </c>
      <c r="U1886" s="17">
        <f t="shared" si="115"/>
        <v>229.42113648433352</v>
      </c>
      <c r="V1886" s="47" cm="1">
        <f t="array" ref="V1886">_xlfn.IFS($B$6=1,S1886*$B$10,AND(R1885=0,R1886&gt;=1,I1886&gt;=$B$6*$B$8-1),V1885+$B$6*$B$10*$B$8,AND(R1885=0,R1886&gt;=1,I1886&lt;$B$6*$B$8-1),V1885+I1885*$B$10,TRUE,V1885)</f>
        <v>8000</v>
      </c>
      <c r="W1886" s="17">
        <f t="shared" si="116"/>
        <v>254.91237387148169</v>
      </c>
    </row>
    <row r="1887" spans="7:23" x14ac:dyDescent="0.25">
      <c r="G1887" s="15">
        <v>1885</v>
      </c>
      <c r="H1887" s="1">
        <f t="shared" si="113"/>
        <v>31.4</v>
      </c>
      <c r="I1887" s="15" cm="1">
        <f t="array" ref="I1887">_xlfn.IFS(J1886&gt;=$C$13-$B$26,MINA(I1886+$B$13-S1887+S1886,$B$11),I1886=$B$11,MINA(I1886-S1887+S1886,$B$11),TRUE,MAXA(I1886-S1887+S1886,0))</f>
        <v>0</v>
      </c>
      <c r="J1887" s="1" cm="1">
        <f t="array" ref="J1887">_xlfn.IFS(J1886&gt;=$C$13-$B$26,0,I1886&lt;$B$11,J1886+$B$26,TRUE,0)</f>
        <v>1.3666666666666667</v>
      </c>
      <c r="K1887" s="3" cm="1">
        <f t="array" ref="K1887">_xlfn.IFS(AND(NOT($K1886=0),$L1886),0,NOT($L1886),$K1886+$B$26,TRUE,$K1886)</f>
        <v>1.1166666666666676</v>
      </c>
      <c r="L1887" s="3" t="b" cm="1">
        <f t="array" ref="L1887">_xlfn.IFS(AND($I1887&gt;0,$K1887&gt;=$C$5-$B$26),TRUE,$R1887&gt;=$B$6,FALSE,$I1887=0,FALSE,TRUE,$L1886)</f>
        <v>0</v>
      </c>
      <c r="M1887" s="3" t="b" cm="1">
        <f t="array" ref="M1887">_xlfn.IFS($N1887&gt;=$B$4-$B$26,FALSE,AND($I1887&gt;0,$K1887&gt;=$B$5-$B$26),TRUE,AND($L1887,NOT($M1886)),FALSE,$M1886,TRUE,TRUE,FALSE)</f>
        <v>0</v>
      </c>
      <c r="N1887" s="3" cm="1">
        <f t="array" ref="N1887">_xlfn.IFS($M1886,$N1886+$B$26,NOT($M1886),0,TRUE,$M1886)</f>
        <v>0</v>
      </c>
      <c r="O1887" s="3" t="b" cm="1">
        <f t="array" ref="O1887">_xlfn.IFS($M1887,FALSE,AND($L1887,NOT($M1887),$R1887&lt;$B$6,$I1887&gt;0),TRUE,TRUE,FALSE)</f>
        <v>0</v>
      </c>
      <c r="P1887" s="3" cm="1">
        <f t="array" ref="P1887">_xlfn.IFS($P1886&gt;=$C$7-$B$26,0,$O1886,$P1886+$B$26,TRUE,0)</f>
        <v>0</v>
      </c>
      <c r="Q1887" s="3" t="b" cm="1">
        <f t="array" ref="Q1887">_xlfn.IFS(AND($L1887,NOT($M1887),NOT($O1887)),TRUE,$R1887&gt;=$B$6,FALSE,AND($L1887,NOT($M1887),$O1887,$P1887=0),TRUE,TRUE,FALSE)</f>
        <v>0</v>
      </c>
      <c r="R1887" s="3" cm="1">
        <f t="array" ref="R1887">_xlfn.IFS(AND($Q1886,$R1886&lt;$B$6),$R1886+1,AND(NOT($L1886),$R1886&gt;0),0,TRUE,$R1886)</f>
        <v>0</v>
      </c>
      <c r="S1887" s="1" cm="1">
        <f t="array" ref="S1887">_xlfn.IFS(AND(Q1886,I1886&gt;$B$8),S1886+$B$8,AND(Q1886,I1886&lt;=$B$8),S1886+I1886,TRUE,$S1886)</f>
        <v>80</v>
      </c>
      <c r="T1887" s="1">
        <f t="shared" si="114"/>
        <v>7200</v>
      </c>
      <c r="U1887" s="17">
        <f t="shared" si="115"/>
        <v>229.29936305732485</v>
      </c>
      <c r="V1887" s="47" cm="1">
        <f t="array" ref="V1887">_xlfn.IFS($B$6=1,S1887*$B$10,AND(R1886=0,R1887&gt;=1,I1887&gt;=$B$6*$B$8-1),V1886+$B$6*$B$10*$B$8,AND(R1886=0,R1887&gt;=1,I1887&lt;$B$6*$B$8-1),V1886+I1886*$B$10,TRUE,V1886)</f>
        <v>8000</v>
      </c>
      <c r="W1887" s="17">
        <f t="shared" si="116"/>
        <v>254.77707006369428</v>
      </c>
    </row>
    <row r="1888" spans="7:23" x14ac:dyDescent="0.25">
      <c r="G1888" s="15">
        <v>1886</v>
      </c>
      <c r="H1888" s="1">
        <f t="shared" si="113"/>
        <v>31.416666666666668</v>
      </c>
      <c r="I1888" s="15" cm="1">
        <f t="array" ref="I1888">_xlfn.IFS(J1887&gt;=$C$13-$B$26,MINA(I1887+$B$13-S1888+S1887,$B$11),I1887=$B$11,MINA(I1887-S1888+S1887,$B$11),TRUE,MAXA(I1887-S1888+S1887,0))</f>
        <v>0</v>
      </c>
      <c r="J1888" s="1" cm="1">
        <f t="array" ref="J1888">_xlfn.IFS(J1887&gt;=$C$13-$B$26,0,I1887&lt;$B$11,J1887+$B$26,TRUE,0)</f>
        <v>1.3833333333333333</v>
      </c>
      <c r="K1888" s="3" cm="1">
        <f t="array" ref="K1888">_xlfn.IFS(AND(NOT($K1887=0),$L1887),0,NOT($L1887),$K1887+$B$26,TRUE,$K1887)</f>
        <v>1.1333333333333342</v>
      </c>
      <c r="L1888" s="3" t="b" cm="1">
        <f t="array" ref="L1888">_xlfn.IFS(AND($I1888&gt;0,$K1888&gt;=$C$5-$B$26),TRUE,$R1888&gt;=$B$6,FALSE,$I1888=0,FALSE,TRUE,$L1887)</f>
        <v>0</v>
      </c>
      <c r="M1888" s="3" t="b" cm="1">
        <f t="array" ref="M1888">_xlfn.IFS($N1888&gt;=$B$4-$B$26,FALSE,AND($I1888&gt;0,$K1888&gt;=$B$5-$B$26),TRUE,AND($L1888,NOT($M1887)),FALSE,$M1887,TRUE,TRUE,FALSE)</f>
        <v>0</v>
      </c>
      <c r="N1888" s="3" cm="1">
        <f t="array" ref="N1888">_xlfn.IFS($M1887,$N1887+$B$26,NOT($M1887),0,TRUE,$M1887)</f>
        <v>0</v>
      </c>
      <c r="O1888" s="3" t="b" cm="1">
        <f t="array" ref="O1888">_xlfn.IFS($M1888,FALSE,AND($L1888,NOT($M1888),$R1888&lt;$B$6,$I1888&gt;0),TRUE,TRUE,FALSE)</f>
        <v>0</v>
      </c>
      <c r="P1888" s="3" cm="1">
        <f t="array" ref="P1888">_xlfn.IFS($P1887&gt;=$C$7-$B$26,0,$O1887,$P1887+$B$26,TRUE,0)</f>
        <v>0</v>
      </c>
      <c r="Q1888" s="3" t="b" cm="1">
        <f t="array" ref="Q1888">_xlfn.IFS(AND($L1888,NOT($M1888),NOT($O1888)),TRUE,$R1888&gt;=$B$6,FALSE,AND($L1888,NOT($M1888),$O1888,$P1888=0),TRUE,TRUE,FALSE)</f>
        <v>0</v>
      </c>
      <c r="R1888" s="3" cm="1">
        <f t="array" ref="R1888">_xlfn.IFS(AND($Q1887,$R1887&lt;$B$6),$R1887+1,AND(NOT($L1887),$R1887&gt;0),0,TRUE,$R1887)</f>
        <v>0</v>
      </c>
      <c r="S1888" s="1" cm="1">
        <f t="array" ref="S1888">_xlfn.IFS(AND(Q1887,I1887&gt;$B$8),S1887+$B$8,AND(Q1887,I1887&lt;=$B$8),S1887+I1887,TRUE,$S1887)</f>
        <v>80</v>
      </c>
      <c r="T1888" s="1">
        <f t="shared" si="114"/>
        <v>7200</v>
      </c>
      <c r="U1888" s="17">
        <f t="shared" si="115"/>
        <v>229.17771883289123</v>
      </c>
      <c r="V1888" s="47" cm="1">
        <f t="array" ref="V1888">_xlfn.IFS($B$6=1,S1888*$B$10,AND(R1887=0,R1888&gt;=1,I1888&gt;=$B$6*$B$8-1),V1887+$B$6*$B$10*$B$8,AND(R1887=0,R1888&gt;=1,I1888&lt;$B$6*$B$8-1),V1887+I1887*$B$10,TRUE,V1887)</f>
        <v>8000</v>
      </c>
      <c r="W1888" s="17">
        <f t="shared" si="116"/>
        <v>254.64190981432361</v>
      </c>
    </row>
    <row r="1889" spans="7:23" x14ac:dyDescent="0.25">
      <c r="G1889" s="15">
        <v>1887</v>
      </c>
      <c r="H1889" s="1">
        <f t="shared" si="113"/>
        <v>31.433333333333334</v>
      </c>
      <c r="I1889" s="15" cm="1">
        <f t="array" ref="I1889">_xlfn.IFS(J1888&gt;=$C$13-$B$26,MINA(I1888+$B$13-S1889+S1888,$B$11),I1888=$B$11,MINA(I1888-S1889+S1888,$B$11),TRUE,MAXA(I1888-S1889+S1888,0))</f>
        <v>0</v>
      </c>
      <c r="J1889" s="1" cm="1">
        <f t="array" ref="J1889">_xlfn.IFS(J1888&gt;=$C$13-$B$26,0,I1888&lt;$B$11,J1888+$B$26,TRUE,0)</f>
        <v>1.4</v>
      </c>
      <c r="K1889" s="3" cm="1">
        <f t="array" ref="K1889">_xlfn.IFS(AND(NOT($K1888=0),$L1888),0,NOT($L1888),$K1888+$B$26,TRUE,$K1888)</f>
        <v>1.1500000000000008</v>
      </c>
      <c r="L1889" s="3" t="b" cm="1">
        <f t="array" ref="L1889">_xlfn.IFS(AND($I1889&gt;0,$K1889&gt;=$C$5-$B$26),TRUE,$R1889&gt;=$B$6,FALSE,$I1889=0,FALSE,TRUE,$L1888)</f>
        <v>0</v>
      </c>
      <c r="M1889" s="3" t="b" cm="1">
        <f t="array" ref="M1889">_xlfn.IFS($N1889&gt;=$B$4-$B$26,FALSE,AND($I1889&gt;0,$K1889&gt;=$B$5-$B$26),TRUE,AND($L1889,NOT($M1888)),FALSE,$M1888,TRUE,TRUE,FALSE)</f>
        <v>0</v>
      </c>
      <c r="N1889" s="3" cm="1">
        <f t="array" ref="N1889">_xlfn.IFS($M1888,$N1888+$B$26,NOT($M1888),0,TRUE,$M1888)</f>
        <v>0</v>
      </c>
      <c r="O1889" s="3" t="b" cm="1">
        <f t="array" ref="O1889">_xlfn.IFS($M1889,FALSE,AND($L1889,NOT($M1889),$R1889&lt;$B$6,$I1889&gt;0),TRUE,TRUE,FALSE)</f>
        <v>0</v>
      </c>
      <c r="P1889" s="3" cm="1">
        <f t="array" ref="P1889">_xlfn.IFS($P1888&gt;=$C$7-$B$26,0,$O1888,$P1888+$B$26,TRUE,0)</f>
        <v>0</v>
      </c>
      <c r="Q1889" s="3" t="b" cm="1">
        <f t="array" ref="Q1889">_xlfn.IFS(AND($L1889,NOT($M1889),NOT($O1889)),TRUE,$R1889&gt;=$B$6,FALSE,AND($L1889,NOT($M1889),$O1889,$P1889=0),TRUE,TRUE,FALSE)</f>
        <v>0</v>
      </c>
      <c r="R1889" s="3" cm="1">
        <f t="array" ref="R1889">_xlfn.IFS(AND($Q1888,$R1888&lt;$B$6),$R1888+1,AND(NOT($L1888),$R1888&gt;0),0,TRUE,$R1888)</f>
        <v>0</v>
      </c>
      <c r="S1889" s="1" cm="1">
        <f t="array" ref="S1889">_xlfn.IFS(AND(Q1888,I1888&gt;$B$8),S1888+$B$8,AND(Q1888,I1888&lt;=$B$8),S1888+I1888,TRUE,$S1888)</f>
        <v>80</v>
      </c>
      <c r="T1889" s="1">
        <f t="shared" si="114"/>
        <v>7200</v>
      </c>
      <c r="U1889" s="17">
        <f t="shared" si="115"/>
        <v>229.05620360551433</v>
      </c>
      <c r="V1889" s="47" cm="1">
        <f t="array" ref="V1889">_xlfn.IFS($B$6=1,S1889*$B$10,AND(R1888=0,R1889&gt;=1,I1889&gt;=$B$6*$B$8-1),V1888+$B$6*$B$10*$B$8,AND(R1888=0,R1889&gt;=1,I1889&lt;$B$6*$B$8-1),V1888+I1888*$B$10,TRUE,V1888)</f>
        <v>8000</v>
      </c>
      <c r="W1889" s="17">
        <f t="shared" si="116"/>
        <v>254.50689289501591</v>
      </c>
    </row>
    <row r="1890" spans="7:23" x14ac:dyDescent="0.25">
      <c r="G1890" s="15">
        <v>1888</v>
      </c>
      <c r="H1890" s="1">
        <f t="shared" si="113"/>
        <v>31.45</v>
      </c>
      <c r="I1890" s="15" cm="1">
        <f t="array" ref="I1890">_xlfn.IFS(J1889&gt;=$C$13-$B$26,MINA(I1889+$B$13-S1890+S1889,$B$11),I1889=$B$11,MINA(I1889-S1890+S1889,$B$11),TRUE,MAXA(I1889-S1890+S1889,0))</f>
        <v>0</v>
      </c>
      <c r="J1890" s="1" cm="1">
        <f t="array" ref="J1890">_xlfn.IFS(J1889&gt;=$C$13-$B$26,0,I1889&lt;$B$11,J1889+$B$26,TRUE,0)</f>
        <v>1.4166666666666665</v>
      </c>
      <c r="K1890" s="3" cm="1">
        <f t="array" ref="K1890">_xlfn.IFS(AND(NOT($K1889=0),$L1889),0,NOT($L1889),$K1889+$B$26,TRUE,$K1889)</f>
        <v>1.1666666666666674</v>
      </c>
      <c r="L1890" s="3" t="b" cm="1">
        <f t="array" ref="L1890">_xlfn.IFS(AND($I1890&gt;0,$K1890&gt;=$C$5-$B$26),TRUE,$R1890&gt;=$B$6,FALSE,$I1890=0,FALSE,TRUE,$L1889)</f>
        <v>0</v>
      </c>
      <c r="M1890" s="3" t="b" cm="1">
        <f t="array" ref="M1890">_xlfn.IFS($N1890&gt;=$B$4-$B$26,FALSE,AND($I1890&gt;0,$K1890&gt;=$B$5-$B$26),TRUE,AND($L1890,NOT($M1889)),FALSE,$M1889,TRUE,TRUE,FALSE)</f>
        <v>0</v>
      </c>
      <c r="N1890" s="3" cm="1">
        <f t="array" ref="N1890">_xlfn.IFS($M1889,$N1889+$B$26,NOT($M1889),0,TRUE,$M1889)</f>
        <v>0</v>
      </c>
      <c r="O1890" s="3" t="b" cm="1">
        <f t="array" ref="O1890">_xlfn.IFS($M1890,FALSE,AND($L1890,NOT($M1890),$R1890&lt;$B$6,$I1890&gt;0),TRUE,TRUE,FALSE)</f>
        <v>0</v>
      </c>
      <c r="P1890" s="3" cm="1">
        <f t="array" ref="P1890">_xlfn.IFS($P1889&gt;=$C$7-$B$26,0,$O1889,$P1889+$B$26,TRUE,0)</f>
        <v>0</v>
      </c>
      <c r="Q1890" s="3" t="b" cm="1">
        <f t="array" ref="Q1890">_xlfn.IFS(AND($L1890,NOT($M1890),NOT($O1890)),TRUE,$R1890&gt;=$B$6,FALSE,AND($L1890,NOT($M1890),$O1890,$P1890=0),TRUE,TRUE,FALSE)</f>
        <v>0</v>
      </c>
      <c r="R1890" s="3" cm="1">
        <f t="array" ref="R1890">_xlfn.IFS(AND($Q1889,$R1889&lt;$B$6),$R1889+1,AND(NOT($L1889),$R1889&gt;0),0,TRUE,$R1889)</f>
        <v>0</v>
      </c>
      <c r="S1890" s="1" cm="1">
        <f t="array" ref="S1890">_xlfn.IFS(AND(Q1889,I1889&gt;$B$8),S1889+$B$8,AND(Q1889,I1889&lt;=$B$8),S1889+I1889,TRUE,$S1889)</f>
        <v>80</v>
      </c>
      <c r="T1890" s="1">
        <f t="shared" si="114"/>
        <v>7200</v>
      </c>
      <c r="U1890" s="17">
        <f t="shared" si="115"/>
        <v>228.9348171701113</v>
      </c>
      <c r="V1890" s="47" cm="1">
        <f t="array" ref="V1890">_xlfn.IFS($B$6=1,S1890*$B$10,AND(R1889=0,R1890&gt;=1,I1890&gt;=$B$6*$B$8-1),V1889+$B$6*$B$10*$B$8,AND(R1889=0,R1890&gt;=1,I1890&lt;$B$6*$B$8-1),V1889+I1889*$B$10,TRUE,V1889)</f>
        <v>8000</v>
      </c>
      <c r="W1890" s="17">
        <f t="shared" si="116"/>
        <v>254.37201907790143</v>
      </c>
    </row>
    <row r="1891" spans="7:23" x14ac:dyDescent="0.25">
      <c r="G1891" s="15">
        <v>1889</v>
      </c>
      <c r="H1891" s="1">
        <f t="shared" si="113"/>
        <v>31.466666666666665</v>
      </c>
      <c r="I1891" s="15" cm="1">
        <f t="array" ref="I1891">_xlfn.IFS(J1890&gt;=$C$13-$B$26,MINA(I1890+$B$13-S1891+S1890,$B$11),I1890=$B$11,MINA(I1890-S1891+S1890,$B$11),TRUE,MAXA(I1890-S1891+S1890,0))</f>
        <v>0</v>
      </c>
      <c r="J1891" s="1" cm="1">
        <f t="array" ref="J1891">_xlfn.IFS(J1890&gt;=$C$13-$B$26,0,I1890&lt;$B$11,J1890+$B$26,TRUE,0)</f>
        <v>1.4333333333333331</v>
      </c>
      <c r="K1891" s="3" cm="1">
        <f t="array" ref="K1891">_xlfn.IFS(AND(NOT($K1890=0),$L1890),0,NOT($L1890),$K1890+$B$26,TRUE,$K1890)</f>
        <v>1.183333333333334</v>
      </c>
      <c r="L1891" s="3" t="b" cm="1">
        <f t="array" ref="L1891">_xlfn.IFS(AND($I1891&gt;0,$K1891&gt;=$C$5-$B$26),TRUE,$R1891&gt;=$B$6,FALSE,$I1891=0,FALSE,TRUE,$L1890)</f>
        <v>0</v>
      </c>
      <c r="M1891" s="3" t="b" cm="1">
        <f t="array" ref="M1891">_xlfn.IFS($N1891&gt;=$B$4-$B$26,FALSE,AND($I1891&gt;0,$K1891&gt;=$B$5-$B$26),TRUE,AND($L1891,NOT($M1890)),FALSE,$M1890,TRUE,TRUE,FALSE)</f>
        <v>0</v>
      </c>
      <c r="N1891" s="3" cm="1">
        <f t="array" ref="N1891">_xlfn.IFS($M1890,$N1890+$B$26,NOT($M1890),0,TRUE,$M1890)</f>
        <v>0</v>
      </c>
      <c r="O1891" s="3" t="b" cm="1">
        <f t="array" ref="O1891">_xlfn.IFS($M1891,FALSE,AND($L1891,NOT($M1891),$R1891&lt;$B$6,$I1891&gt;0),TRUE,TRUE,FALSE)</f>
        <v>0</v>
      </c>
      <c r="P1891" s="3" cm="1">
        <f t="array" ref="P1891">_xlfn.IFS($P1890&gt;=$C$7-$B$26,0,$O1890,$P1890+$B$26,TRUE,0)</f>
        <v>0</v>
      </c>
      <c r="Q1891" s="3" t="b" cm="1">
        <f t="array" ref="Q1891">_xlfn.IFS(AND($L1891,NOT($M1891),NOT($O1891)),TRUE,$R1891&gt;=$B$6,FALSE,AND($L1891,NOT($M1891),$O1891,$P1891=0),TRUE,TRUE,FALSE)</f>
        <v>0</v>
      </c>
      <c r="R1891" s="3" cm="1">
        <f t="array" ref="R1891">_xlfn.IFS(AND($Q1890,$R1890&lt;$B$6),$R1890+1,AND(NOT($L1890),$R1890&gt;0),0,TRUE,$R1890)</f>
        <v>0</v>
      </c>
      <c r="S1891" s="1" cm="1">
        <f t="array" ref="S1891">_xlfn.IFS(AND(Q1890,I1890&gt;$B$8),S1890+$B$8,AND(Q1890,I1890&lt;=$B$8),S1890+I1890,TRUE,$S1890)</f>
        <v>80</v>
      </c>
      <c r="T1891" s="1">
        <f t="shared" si="114"/>
        <v>7200</v>
      </c>
      <c r="U1891" s="17">
        <f t="shared" si="115"/>
        <v>228.81355932203391</v>
      </c>
      <c r="V1891" s="47" cm="1">
        <f t="array" ref="V1891">_xlfn.IFS($B$6=1,S1891*$B$10,AND(R1890=0,R1891&gt;=1,I1891&gt;=$B$6*$B$8-1),V1890+$B$6*$B$10*$B$8,AND(R1890=0,R1891&gt;=1,I1891&lt;$B$6*$B$8-1),V1890+I1890*$B$10,TRUE,V1890)</f>
        <v>8000</v>
      </c>
      <c r="W1891" s="17">
        <f t="shared" si="116"/>
        <v>254.23728813559325</v>
      </c>
    </row>
    <row r="1892" spans="7:23" x14ac:dyDescent="0.25">
      <c r="G1892" s="15">
        <v>1890</v>
      </c>
      <c r="H1892" s="1">
        <f t="shared" si="113"/>
        <v>31.483333333333334</v>
      </c>
      <c r="I1892" s="15" cm="1">
        <f t="array" ref="I1892">_xlfn.IFS(J1891&gt;=$C$13-$B$26,MINA(I1891+$B$13-S1892+S1891,$B$11),I1891=$B$11,MINA(I1891-S1892+S1891,$B$11),TRUE,MAXA(I1891-S1892+S1891,0))</f>
        <v>0</v>
      </c>
      <c r="J1892" s="1" cm="1">
        <f t="array" ref="J1892">_xlfn.IFS(J1891&gt;=$C$13-$B$26,0,I1891&lt;$B$11,J1891+$B$26,TRUE,0)</f>
        <v>1.4499999999999997</v>
      </c>
      <c r="K1892" s="3" cm="1">
        <f t="array" ref="K1892">_xlfn.IFS(AND(NOT($K1891=0),$L1891),0,NOT($L1891),$K1891+$B$26,TRUE,$K1891)</f>
        <v>1.2000000000000006</v>
      </c>
      <c r="L1892" s="3" t="b" cm="1">
        <f t="array" ref="L1892">_xlfn.IFS(AND($I1892&gt;0,$K1892&gt;=$C$5-$B$26),TRUE,$R1892&gt;=$B$6,FALSE,$I1892=0,FALSE,TRUE,$L1891)</f>
        <v>0</v>
      </c>
      <c r="M1892" s="3" t="b" cm="1">
        <f t="array" ref="M1892">_xlfn.IFS($N1892&gt;=$B$4-$B$26,FALSE,AND($I1892&gt;0,$K1892&gt;=$B$5-$B$26),TRUE,AND($L1892,NOT($M1891)),FALSE,$M1891,TRUE,TRUE,FALSE)</f>
        <v>0</v>
      </c>
      <c r="N1892" s="3" cm="1">
        <f t="array" ref="N1892">_xlfn.IFS($M1891,$N1891+$B$26,NOT($M1891),0,TRUE,$M1891)</f>
        <v>0</v>
      </c>
      <c r="O1892" s="3" t="b" cm="1">
        <f t="array" ref="O1892">_xlfn.IFS($M1892,FALSE,AND($L1892,NOT($M1892),$R1892&lt;$B$6,$I1892&gt;0),TRUE,TRUE,FALSE)</f>
        <v>0</v>
      </c>
      <c r="P1892" s="3" cm="1">
        <f t="array" ref="P1892">_xlfn.IFS($P1891&gt;=$C$7-$B$26,0,$O1891,$P1891+$B$26,TRUE,0)</f>
        <v>0</v>
      </c>
      <c r="Q1892" s="3" t="b" cm="1">
        <f t="array" ref="Q1892">_xlfn.IFS(AND($L1892,NOT($M1892),NOT($O1892)),TRUE,$R1892&gt;=$B$6,FALSE,AND($L1892,NOT($M1892),$O1892,$P1892=0),TRUE,TRUE,FALSE)</f>
        <v>0</v>
      </c>
      <c r="R1892" s="3" cm="1">
        <f t="array" ref="R1892">_xlfn.IFS(AND($Q1891,$R1891&lt;$B$6),$R1891+1,AND(NOT($L1891),$R1891&gt;0),0,TRUE,$R1891)</f>
        <v>0</v>
      </c>
      <c r="S1892" s="1" cm="1">
        <f t="array" ref="S1892">_xlfn.IFS(AND(Q1891,I1891&gt;$B$8),S1891+$B$8,AND(Q1891,I1891&lt;=$B$8),S1891+I1891,TRUE,$S1891)</f>
        <v>80</v>
      </c>
      <c r="T1892" s="1">
        <f t="shared" si="114"/>
        <v>7200</v>
      </c>
      <c r="U1892" s="17">
        <f t="shared" si="115"/>
        <v>228.69242985706722</v>
      </c>
      <c r="V1892" s="47" cm="1">
        <f t="array" ref="V1892">_xlfn.IFS($B$6=1,S1892*$B$10,AND(R1891=0,R1892&gt;=1,I1892&gt;=$B$6*$B$8-1),V1891+$B$6*$B$10*$B$8,AND(R1891=0,R1892&gt;=1,I1892&lt;$B$6*$B$8-1),V1891+I1891*$B$10,TRUE,V1891)</f>
        <v>8000</v>
      </c>
      <c r="W1892" s="17">
        <f t="shared" si="116"/>
        <v>254.1026998411858</v>
      </c>
    </row>
    <row r="1893" spans="7:23" x14ac:dyDescent="0.25">
      <c r="G1893" s="15">
        <v>1891</v>
      </c>
      <c r="H1893" s="1">
        <f t="shared" si="113"/>
        <v>31.5</v>
      </c>
      <c r="I1893" s="15" cm="1">
        <f t="array" ref="I1893">_xlfn.IFS(J1892&gt;=$C$13-$B$26,MINA(I1892+$B$13-S1893+S1892,$B$11),I1892=$B$11,MINA(I1892-S1893+S1892,$B$11),TRUE,MAXA(I1892-S1893+S1892,0))</f>
        <v>0</v>
      </c>
      <c r="J1893" s="1" cm="1">
        <f t="array" ref="J1893">_xlfn.IFS(J1892&gt;=$C$13-$B$26,0,I1892&lt;$B$11,J1892+$B$26,TRUE,0)</f>
        <v>1.4666666666666663</v>
      </c>
      <c r="K1893" s="3" cm="1">
        <f t="array" ref="K1893">_xlfn.IFS(AND(NOT($K1892=0),$L1892),0,NOT($L1892),$K1892+$B$26,TRUE,$K1892)</f>
        <v>1.2166666666666672</v>
      </c>
      <c r="L1893" s="3" t="b" cm="1">
        <f t="array" ref="L1893">_xlfn.IFS(AND($I1893&gt;0,$K1893&gt;=$C$5-$B$26),TRUE,$R1893&gt;=$B$6,FALSE,$I1893=0,FALSE,TRUE,$L1892)</f>
        <v>0</v>
      </c>
      <c r="M1893" s="3" t="b" cm="1">
        <f t="array" ref="M1893">_xlfn.IFS($N1893&gt;=$B$4-$B$26,FALSE,AND($I1893&gt;0,$K1893&gt;=$B$5-$B$26),TRUE,AND($L1893,NOT($M1892)),FALSE,$M1892,TRUE,TRUE,FALSE)</f>
        <v>0</v>
      </c>
      <c r="N1893" s="3" cm="1">
        <f t="array" ref="N1893">_xlfn.IFS($M1892,$N1892+$B$26,NOT($M1892),0,TRUE,$M1892)</f>
        <v>0</v>
      </c>
      <c r="O1893" s="3" t="b" cm="1">
        <f t="array" ref="O1893">_xlfn.IFS($M1893,FALSE,AND($L1893,NOT($M1893),$R1893&lt;$B$6,$I1893&gt;0),TRUE,TRUE,FALSE)</f>
        <v>0</v>
      </c>
      <c r="P1893" s="3" cm="1">
        <f t="array" ref="P1893">_xlfn.IFS($P1892&gt;=$C$7-$B$26,0,$O1892,$P1892+$B$26,TRUE,0)</f>
        <v>0</v>
      </c>
      <c r="Q1893" s="3" t="b" cm="1">
        <f t="array" ref="Q1893">_xlfn.IFS(AND($L1893,NOT($M1893),NOT($O1893)),TRUE,$R1893&gt;=$B$6,FALSE,AND($L1893,NOT($M1893),$O1893,$P1893=0),TRUE,TRUE,FALSE)</f>
        <v>0</v>
      </c>
      <c r="R1893" s="3" cm="1">
        <f t="array" ref="R1893">_xlfn.IFS(AND($Q1892,$R1892&lt;$B$6),$R1892+1,AND(NOT($L1892),$R1892&gt;0),0,TRUE,$R1892)</f>
        <v>0</v>
      </c>
      <c r="S1893" s="1" cm="1">
        <f t="array" ref="S1893">_xlfn.IFS(AND(Q1892,I1892&gt;$B$8),S1892+$B$8,AND(Q1892,I1892&lt;=$B$8),S1892+I1892,TRUE,$S1892)</f>
        <v>80</v>
      </c>
      <c r="T1893" s="1">
        <f t="shared" si="114"/>
        <v>7200</v>
      </c>
      <c r="U1893" s="17">
        <f t="shared" si="115"/>
        <v>228.57142857142858</v>
      </c>
      <c r="V1893" s="47" cm="1">
        <f t="array" ref="V1893">_xlfn.IFS($B$6=1,S1893*$B$10,AND(R1892=0,R1893&gt;=1,I1893&gt;=$B$6*$B$8-1),V1892+$B$6*$B$10*$B$8,AND(R1892=0,R1893&gt;=1,I1893&lt;$B$6*$B$8-1),V1892+I1892*$B$10,TRUE,V1892)</f>
        <v>8000</v>
      </c>
      <c r="W1893" s="17">
        <f t="shared" si="116"/>
        <v>253.96825396825398</v>
      </c>
    </row>
    <row r="1894" spans="7:23" x14ac:dyDescent="0.25">
      <c r="G1894" s="15">
        <v>1892</v>
      </c>
      <c r="H1894" s="1">
        <f t="shared" si="113"/>
        <v>31.516666666666666</v>
      </c>
      <c r="I1894" s="15" cm="1">
        <f t="array" ref="I1894">_xlfn.IFS(J1893&gt;=$C$13-$B$26,MINA(I1893+$B$13-S1894+S1893,$B$11),I1893=$B$11,MINA(I1893-S1894+S1893,$B$11),TRUE,MAXA(I1893-S1894+S1893,0))</f>
        <v>0</v>
      </c>
      <c r="J1894" s="1" cm="1">
        <f t="array" ref="J1894">_xlfn.IFS(J1893&gt;=$C$13-$B$26,0,I1893&lt;$B$11,J1893+$B$26,TRUE,0)</f>
        <v>1.4833333333333329</v>
      </c>
      <c r="K1894" s="3" cm="1">
        <f t="array" ref="K1894">_xlfn.IFS(AND(NOT($K1893=0),$L1893),0,NOT($L1893),$K1893+$B$26,TRUE,$K1893)</f>
        <v>1.2333333333333338</v>
      </c>
      <c r="L1894" s="3" t="b" cm="1">
        <f t="array" ref="L1894">_xlfn.IFS(AND($I1894&gt;0,$K1894&gt;=$C$5-$B$26),TRUE,$R1894&gt;=$B$6,FALSE,$I1894=0,FALSE,TRUE,$L1893)</f>
        <v>0</v>
      </c>
      <c r="M1894" s="3" t="b" cm="1">
        <f t="array" ref="M1894">_xlfn.IFS($N1894&gt;=$B$4-$B$26,FALSE,AND($I1894&gt;0,$K1894&gt;=$B$5-$B$26),TRUE,AND($L1894,NOT($M1893)),FALSE,$M1893,TRUE,TRUE,FALSE)</f>
        <v>0</v>
      </c>
      <c r="N1894" s="3" cm="1">
        <f t="array" ref="N1894">_xlfn.IFS($M1893,$N1893+$B$26,NOT($M1893),0,TRUE,$M1893)</f>
        <v>0</v>
      </c>
      <c r="O1894" s="3" t="b" cm="1">
        <f t="array" ref="O1894">_xlfn.IFS($M1894,FALSE,AND($L1894,NOT($M1894),$R1894&lt;$B$6,$I1894&gt;0),TRUE,TRUE,FALSE)</f>
        <v>0</v>
      </c>
      <c r="P1894" s="3" cm="1">
        <f t="array" ref="P1894">_xlfn.IFS($P1893&gt;=$C$7-$B$26,0,$O1893,$P1893+$B$26,TRUE,0)</f>
        <v>0</v>
      </c>
      <c r="Q1894" s="3" t="b" cm="1">
        <f t="array" ref="Q1894">_xlfn.IFS(AND($L1894,NOT($M1894),NOT($O1894)),TRUE,$R1894&gt;=$B$6,FALSE,AND($L1894,NOT($M1894),$O1894,$P1894=0),TRUE,TRUE,FALSE)</f>
        <v>0</v>
      </c>
      <c r="R1894" s="3" cm="1">
        <f t="array" ref="R1894">_xlfn.IFS(AND($Q1893,$R1893&lt;$B$6),$R1893+1,AND(NOT($L1893),$R1893&gt;0),0,TRUE,$R1893)</f>
        <v>0</v>
      </c>
      <c r="S1894" s="1" cm="1">
        <f t="array" ref="S1894">_xlfn.IFS(AND(Q1893,I1893&gt;$B$8),S1893+$B$8,AND(Q1893,I1893&lt;=$B$8),S1893+I1893,TRUE,$S1893)</f>
        <v>80</v>
      </c>
      <c r="T1894" s="1">
        <f t="shared" si="114"/>
        <v>7200</v>
      </c>
      <c r="U1894" s="17">
        <f t="shared" si="115"/>
        <v>228.45055526176625</v>
      </c>
      <c r="V1894" s="47" cm="1">
        <f t="array" ref="V1894">_xlfn.IFS($B$6=1,S1894*$B$10,AND(R1893=0,R1894&gt;=1,I1894&gt;=$B$6*$B$8-1),V1893+$B$6*$B$10*$B$8,AND(R1893=0,R1894&gt;=1,I1894&lt;$B$6*$B$8-1),V1893+I1893*$B$10,TRUE,V1893)</f>
        <v>8000</v>
      </c>
      <c r="W1894" s="17">
        <f t="shared" si="116"/>
        <v>253.83395029085142</v>
      </c>
    </row>
    <row r="1895" spans="7:23" x14ac:dyDescent="0.25">
      <c r="G1895" s="15">
        <v>1893</v>
      </c>
      <c r="H1895" s="1">
        <f t="shared" si="113"/>
        <v>31.533333333333331</v>
      </c>
      <c r="I1895" s="15" cm="1">
        <f t="array" ref="I1895">_xlfn.IFS(J1894&gt;=$C$13-$B$26,MINA(I1894+$B$13-S1895+S1894,$B$11),I1894=$B$11,MINA(I1894-S1895+S1894,$B$11),TRUE,MAXA(I1894-S1895+S1894,0))</f>
        <v>3</v>
      </c>
      <c r="J1895" s="1" cm="1">
        <f t="array" ref="J1895">_xlfn.IFS(J1894&gt;=$C$13-$B$26,0,I1894&lt;$B$11,J1894+$B$26,TRUE,0)</f>
        <v>0</v>
      </c>
      <c r="K1895" s="3" cm="1">
        <f t="array" ref="K1895">_xlfn.IFS(AND(NOT($K1894=0),$L1894),0,NOT($L1894),$K1894+$B$26,TRUE,$K1894)</f>
        <v>1.2500000000000004</v>
      </c>
      <c r="L1895" s="3" t="b" cm="1">
        <f t="array" ref="L1895">_xlfn.IFS(AND($I1895&gt;0,$K1895&gt;=$C$5-$B$26),TRUE,$R1895&gt;=$B$6,FALSE,$I1895=0,FALSE,TRUE,$L1894)</f>
        <v>1</v>
      </c>
      <c r="M1895" s="3" t="b" cm="1">
        <f t="array" ref="M1895">_xlfn.IFS($N1895&gt;=$B$4-$B$26,FALSE,AND($I1895&gt;0,$K1895&gt;=$B$5-$B$26),TRUE,AND($L1895,NOT($M1894)),FALSE,$M1894,TRUE,TRUE,FALSE)</f>
        <v>1</v>
      </c>
      <c r="N1895" s="3" cm="1">
        <f t="array" ref="N1895">_xlfn.IFS($M1894,$N1894+$B$26,NOT($M1894),0,TRUE,$M1894)</f>
        <v>0</v>
      </c>
      <c r="O1895" s="3" t="b" cm="1">
        <f t="array" ref="O1895">_xlfn.IFS($M1895,FALSE,AND($L1895,NOT($M1895),$R1895&lt;$B$6,$I1895&gt;0),TRUE,TRUE,FALSE)</f>
        <v>0</v>
      </c>
      <c r="P1895" s="3" cm="1">
        <f t="array" ref="P1895">_xlfn.IFS($P1894&gt;=$C$7-$B$26,0,$O1894,$P1894+$B$26,TRUE,0)</f>
        <v>0</v>
      </c>
      <c r="Q1895" s="3" t="b" cm="1">
        <f t="array" ref="Q1895">_xlfn.IFS(AND($L1895,NOT($M1895),NOT($O1895)),TRUE,$R1895&gt;=$B$6,FALSE,AND($L1895,NOT($M1895),$O1895,$P1895=0),TRUE,TRUE,FALSE)</f>
        <v>0</v>
      </c>
      <c r="R1895" s="3" cm="1">
        <f t="array" ref="R1895">_xlfn.IFS(AND($Q1894,$R1894&lt;$B$6),$R1894+1,AND(NOT($L1894),$R1894&gt;0),0,TRUE,$R1894)</f>
        <v>0</v>
      </c>
      <c r="S1895" s="1" cm="1">
        <f t="array" ref="S1895">_xlfn.IFS(AND(Q1894,I1894&gt;$B$8),S1894+$B$8,AND(Q1894,I1894&lt;=$B$8),S1894+I1894,TRUE,$S1894)</f>
        <v>80</v>
      </c>
      <c r="T1895" s="1">
        <f t="shared" si="114"/>
        <v>7200</v>
      </c>
      <c r="U1895" s="17">
        <f t="shared" si="115"/>
        <v>228.32980972515858</v>
      </c>
      <c r="V1895" s="47" cm="1">
        <f t="array" ref="V1895">_xlfn.IFS($B$6=1,S1895*$B$10,AND(R1894=0,R1895&gt;=1,I1895&gt;=$B$6*$B$8-1),V1894+$B$6*$B$10*$B$8,AND(R1894=0,R1895&gt;=1,I1895&lt;$B$6*$B$8-1),V1894+I1894*$B$10,TRUE,V1894)</f>
        <v>8000</v>
      </c>
      <c r="W1895" s="17">
        <f t="shared" si="116"/>
        <v>253.69978858350953</v>
      </c>
    </row>
    <row r="1896" spans="7:23" x14ac:dyDescent="0.25">
      <c r="G1896" s="15">
        <v>1894</v>
      </c>
      <c r="H1896" s="1">
        <f t="shared" si="113"/>
        <v>31.55</v>
      </c>
      <c r="I1896" s="15" cm="1">
        <f t="array" ref="I1896">_xlfn.IFS(J1895&gt;=$C$13-$B$26,MINA(I1895+$B$13-S1896+S1895,$B$11),I1895=$B$11,MINA(I1895-S1896+S1895,$B$11),TRUE,MAXA(I1895-S1896+S1895,0))</f>
        <v>3</v>
      </c>
      <c r="J1896" s="1" cm="1">
        <f t="array" ref="J1896">_xlfn.IFS(J1895&gt;=$C$13-$B$26,0,I1895&lt;$B$11,J1895+$B$26,TRUE,0)</f>
        <v>1.6666666666666666E-2</v>
      </c>
      <c r="K1896" s="3" cm="1">
        <f t="array" ref="K1896">_xlfn.IFS(AND(NOT($K1895=0),$L1895),0,NOT($L1895),$K1895+$B$26,TRUE,$K1895)</f>
        <v>0</v>
      </c>
      <c r="L1896" s="3" t="b" cm="1">
        <f t="array" ref="L1896">_xlfn.IFS(AND($I1896&gt;0,$K1896&gt;=$C$5-$B$26),TRUE,$R1896&gt;=$B$6,FALSE,$I1896=0,FALSE,TRUE,$L1895)</f>
        <v>1</v>
      </c>
      <c r="M1896" s="3" t="b" cm="1">
        <f t="array" ref="M1896">_xlfn.IFS($N1896&gt;=$B$4-$B$26,FALSE,AND($I1896&gt;0,$K1896&gt;=$B$5-$B$26),TRUE,AND($L1896,NOT($M1895)),FALSE,$M1895,TRUE,TRUE,FALSE)</f>
        <v>1</v>
      </c>
      <c r="N1896" s="3" cm="1">
        <f t="array" ref="N1896">_xlfn.IFS($M1895,$N1895+$B$26,NOT($M1895),0,TRUE,$M1895)</f>
        <v>1.6666666666666666E-2</v>
      </c>
      <c r="O1896" s="3" t="b" cm="1">
        <f t="array" ref="O1896">_xlfn.IFS($M1896,FALSE,AND($L1896,NOT($M1896),$R1896&lt;$B$6,$I1896&gt;0),TRUE,TRUE,FALSE)</f>
        <v>0</v>
      </c>
      <c r="P1896" s="3" cm="1">
        <f t="array" ref="P1896">_xlfn.IFS($P1895&gt;=$C$7-$B$26,0,$O1895,$P1895+$B$26,TRUE,0)</f>
        <v>0</v>
      </c>
      <c r="Q1896" s="3" t="b" cm="1">
        <f t="array" ref="Q1896">_xlfn.IFS(AND($L1896,NOT($M1896),NOT($O1896)),TRUE,$R1896&gt;=$B$6,FALSE,AND($L1896,NOT($M1896),$O1896,$P1896=0),TRUE,TRUE,FALSE)</f>
        <v>0</v>
      </c>
      <c r="R1896" s="3" cm="1">
        <f t="array" ref="R1896">_xlfn.IFS(AND($Q1895,$R1895&lt;$B$6),$R1895+1,AND(NOT($L1895),$R1895&gt;0),0,TRUE,$R1895)</f>
        <v>0</v>
      </c>
      <c r="S1896" s="1" cm="1">
        <f t="array" ref="S1896">_xlfn.IFS(AND(Q1895,I1895&gt;$B$8),S1895+$B$8,AND(Q1895,I1895&lt;=$B$8),S1895+I1895,TRUE,$S1895)</f>
        <v>80</v>
      </c>
      <c r="T1896" s="1">
        <f t="shared" si="114"/>
        <v>7200</v>
      </c>
      <c r="U1896" s="17">
        <f t="shared" si="115"/>
        <v>228.20919175911251</v>
      </c>
      <c r="V1896" s="47" cm="1">
        <f t="array" ref="V1896">_xlfn.IFS($B$6=1,S1896*$B$10,AND(R1895=0,R1896&gt;=1,I1896&gt;=$B$6*$B$8-1),V1895+$B$6*$B$10*$B$8,AND(R1895=0,R1896&gt;=1,I1896&lt;$B$6*$B$8-1),V1895+I1895*$B$10,TRUE,V1895)</f>
        <v>8000</v>
      </c>
      <c r="W1896" s="17">
        <f t="shared" si="116"/>
        <v>253.56576862123612</v>
      </c>
    </row>
    <row r="1897" spans="7:23" x14ac:dyDescent="0.25">
      <c r="G1897" s="15">
        <v>1895</v>
      </c>
      <c r="H1897" s="1">
        <f t="shared" si="113"/>
        <v>31.566666666666666</v>
      </c>
      <c r="I1897" s="15" cm="1">
        <f t="array" ref="I1897">_xlfn.IFS(J1896&gt;=$C$13-$B$26,MINA(I1896+$B$13-S1897+S1896,$B$11),I1896=$B$11,MINA(I1896-S1897+S1896,$B$11),TRUE,MAXA(I1896-S1897+S1896,0))</f>
        <v>3</v>
      </c>
      <c r="J1897" s="1" cm="1">
        <f t="array" ref="J1897">_xlfn.IFS(J1896&gt;=$C$13-$B$26,0,I1896&lt;$B$11,J1896+$B$26,TRUE,0)</f>
        <v>3.3333333333333333E-2</v>
      </c>
      <c r="K1897" s="3" cm="1">
        <f t="array" ref="K1897">_xlfn.IFS(AND(NOT($K1896=0),$L1896),0,NOT($L1896),$K1896+$B$26,TRUE,$K1896)</f>
        <v>0</v>
      </c>
      <c r="L1897" s="3" t="b" cm="1">
        <f t="array" ref="L1897">_xlfn.IFS(AND($I1897&gt;0,$K1897&gt;=$C$5-$B$26),TRUE,$R1897&gt;=$B$6,FALSE,$I1897=0,FALSE,TRUE,$L1896)</f>
        <v>1</v>
      </c>
      <c r="M1897" s="3" t="b" cm="1">
        <f t="array" ref="M1897">_xlfn.IFS($N1897&gt;=$B$4-$B$26,FALSE,AND($I1897&gt;0,$K1897&gt;=$B$5-$B$26),TRUE,AND($L1897,NOT($M1896)),FALSE,$M1896,TRUE,TRUE,FALSE)</f>
        <v>0</v>
      </c>
      <c r="N1897" s="3" cm="1">
        <f t="array" ref="N1897">_xlfn.IFS($M1896,$N1896+$B$26,NOT($M1896),0,TRUE,$M1896)</f>
        <v>3.3333333333333333E-2</v>
      </c>
      <c r="O1897" s="3" t="b" cm="1">
        <f t="array" ref="O1897">_xlfn.IFS($M1897,FALSE,AND($L1897,NOT($M1897),$R1897&lt;$B$6,$I1897&gt;0),TRUE,TRUE,FALSE)</f>
        <v>1</v>
      </c>
      <c r="P1897" s="3" cm="1">
        <f t="array" ref="P1897">_xlfn.IFS($P1896&gt;=$C$7-$B$26,0,$O1896,$P1896+$B$26,TRUE,0)</f>
        <v>0</v>
      </c>
      <c r="Q1897" s="3" t="b" cm="1">
        <f t="array" ref="Q1897">_xlfn.IFS(AND($L1897,NOT($M1897),NOT($O1897)),TRUE,$R1897&gt;=$B$6,FALSE,AND($L1897,NOT($M1897),$O1897,$P1897=0),TRUE,TRUE,FALSE)</f>
        <v>1</v>
      </c>
      <c r="R1897" s="3" cm="1">
        <f t="array" ref="R1897">_xlfn.IFS(AND($Q1896,$R1896&lt;$B$6),$R1896+1,AND(NOT($L1896),$R1896&gt;0),0,TRUE,$R1896)</f>
        <v>0</v>
      </c>
      <c r="S1897" s="1" cm="1">
        <f t="array" ref="S1897">_xlfn.IFS(AND(Q1896,I1896&gt;$B$8),S1896+$B$8,AND(Q1896,I1896&lt;=$B$8),S1896+I1896,TRUE,$S1896)</f>
        <v>80</v>
      </c>
      <c r="T1897" s="1">
        <f t="shared" si="114"/>
        <v>7200</v>
      </c>
      <c r="U1897" s="17">
        <f t="shared" si="115"/>
        <v>228.08870116156282</v>
      </c>
      <c r="V1897" s="47" cm="1">
        <f t="array" ref="V1897">_xlfn.IFS($B$6=1,S1897*$B$10,AND(R1896=0,R1897&gt;=1,I1897&gt;=$B$6*$B$8-1),V1896+$B$6*$B$10*$B$8,AND(R1896=0,R1897&gt;=1,I1897&lt;$B$6*$B$8-1),V1896+I1896*$B$10,TRUE,V1896)</f>
        <v>8000</v>
      </c>
      <c r="W1897" s="17">
        <f t="shared" si="116"/>
        <v>253.43189017951426</v>
      </c>
    </row>
    <row r="1898" spans="7:23" x14ac:dyDescent="0.25">
      <c r="G1898" s="15">
        <v>1896</v>
      </c>
      <c r="H1898" s="1">
        <f t="shared" si="113"/>
        <v>31.583333333333332</v>
      </c>
      <c r="I1898" s="15" cm="1">
        <f t="array" ref="I1898">_xlfn.IFS(J1897&gt;=$C$13-$B$26,MINA(I1897+$B$13-S1898+S1897,$B$11),I1897=$B$11,MINA(I1897-S1898+S1897,$B$11),TRUE,MAXA(I1897-S1898+S1897,0))</f>
        <v>2</v>
      </c>
      <c r="J1898" s="1" cm="1">
        <f t="array" ref="J1898">_xlfn.IFS(J1897&gt;=$C$13-$B$26,0,I1897&lt;$B$11,J1897+$B$26,TRUE,0)</f>
        <v>0.05</v>
      </c>
      <c r="K1898" s="3" cm="1">
        <f t="array" ref="K1898">_xlfn.IFS(AND(NOT($K1897=0),$L1897),0,NOT($L1897),$K1897+$B$26,TRUE,$K1897)</f>
        <v>0</v>
      </c>
      <c r="L1898" s="3" t="b" cm="1">
        <f t="array" ref="L1898">_xlfn.IFS(AND($I1898&gt;0,$K1898&gt;=$C$5-$B$26),TRUE,$R1898&gt;=$B$6,FALSE,$I1898=0,FALSE,TRUE,$L1897)</f>
        <v>1</v>
      </c>
      <c r="M1898" s="3" t="b" cm="1">
        <f t="array" ref="M1898">_xlfn.IFS($N1898&gt;=$B$4-$B$26,FALSE,AND($I1898&gt;0,$K1898&gt;=$B$5-$B$26),TRUE,AND($L1898,NOT($M1897)),FALSE,$M1897,TRUE,TRUE,FALSE)</f>
        <v>0</v>
      </c>
      <c r="N1898" s="3" cm="1">
        <f t="array" ref="N1898">_xlfn.IFS($M1897,$N1897+$B$26,NOT($M1897),0,TRUE,$M1897)</f>
        <v>0</v>
      </c>
      <c r="O1898" s="3" t="b" cm="1">
        <f t="array" ref="O1898">_xlfn.IFS($M1898,FALSE,AND($L1898,NOT($M1898),$R1898&lt;$B$6,$I1898&gt;0),TRUE,TRUE,FALSE)</f>
        <v>1</v>
      </c>
      <c r="P1898" s="3" cm="1">
        <f t="array" ref="P1898">_xlfn.IFS($P1897&gt;=$C$7-$B$26,0,$O1897,$P1897+$B$26,TRUE,0)</f>
        <v>1.6666666666666666E-2</v>
      </c>
      <c r="Q1898" s="3" t="b" cm="1">
        <f t="array" ref="Q1898">_xlfn.IFS(AND($L1898,NOT($M1898),NOT($O1898)),TRUE,$R1898&gt;=$B$6,FALSE,AND($L1898,NOT($M1898),$O1898,$P1898=0),TRUE,TRUE,FALSE)</f>
        <v>0</v>
      </c>
      <c r="R1898" s="3" cm="1">
        <f t="array" ref="R1898">_xlfn.IFS(AND($Q1897,$R1897&lt;$B$6),$R1897+1,AND(NOT($L1897),$R1897&gt;0),0,TRUE,$R1897)</f>
        <v>1</v>
      </c>
      <c r="S1898" s="1" cm="1">
        <f t="array" ref="S1898">_xlfn.IFS(AND(Q1897,I1897&gt;$B$8),S1897+$B$8,AND(Q1897,I1897&lt;=$B$8),S1897+I1897,TRUE,$S1897)</f>
        <v>81</v>
      </c>
      <c r="T1898" s="1">
        <f t="shared" si="114"/>
        <v>7290</v>
      </c>
      <c r="U1898" s="17">
        <f t="shared" si="115"/>
        <v>230.8179419525066</v>
      </c>
      <c r="V1898" s="47" cm="1">
        <f t="array" ref="V1898">_xlfn.IFS($B$6=1,S1898*$B$10,AND(R1897=0,R1898&gt;=1,I1898&gt;=$B$6*$B$8-1),V1897+$B$6*$B$10*$B$8,AND(R1897=0,R1898&gt;=1,I1898&lt;$B$6*$B$8-1),V1897+I1897*$B$10,TRUE,V1897)</f>
        <v>8300</v>
      </c>
      <c r="W1898" s="17">
        <f t="shared" si="116"/>
        <v>262.79683377308709</v>
      </c>
    </row>
    <row r="1899" spans="7:23" x14ac:dyDescent="0.25">
      <c r="G1899" s="15">
        <v>1897</v>
      </c>
      <c r="H1899" s="1">
        <f t="shared" si="113"/>
        <v>31.599999999999998</v>
      </c>
      <c r="I1899" s="15" cm="1">
        <f t="array" ref="I1899">_xlfn.IFS(J1898&gt;=$C$13-$B$26,MINA(I1898+$B$13-S1899+S1898,$B$11),I1898=$B$11,MINA(I1898-S1899+S1898,$B$11),TRUE,MAXA(I1898-S1899+S1898,0))</f>
        <v>2</v>
      </c>
      <c r="J1899" s="1" cm="1">
        <f t="array" ref="J1899">_xlfn.IFS(J1898&gt;=$C$13-$B$26,0,I1898&lt;$B$11,J1898+$B$26,TRUE,0)</f>
        <v>6.6666666666666666E-2</v>
      </c>
      <c r="K1899" s="3" cm="1">
        <f t="array" ref="K1899">_xlfn.IFS(AND(NOT($K1898=0),$L1898),0,NOT($L1898),$K1898+$B$26,TRUE,$K1898)</f>
        <v>0</v>
      </c>
      <c r="L1899" s="3" t="b" cm="1">
        <f t="array" ref="L1899">_xlfn.IFS(AND($I1899&gt;0,$K1899&gt;=$C$5-$B$26),TRUE,$R1899&gt;=$B$6,FALSE,$I1899=0,FALSE,TRUE,$L1898)</f>
        <v>1</v>
      </c>
      <c r="M1899" s="3" t="b" cm="1">
        <f t="array" ref="M1899">_xlfn.IFS($N1899&gt;=$B$4-$B$26,FALSE,AND($I1899&gt;0,$K1899&gt;=$B$5-$B$26),TRUE,AND($L1899,NOT($M1898)),FALSE,$M1898,TRUE,TRUE,FALSE)</f>
        <v>0</v>
      </c>
      <c r="N1899" s="3" cm="1">
        <f t="array" ref="N1899">_xlfn.IFS($M1898,$N1898+$B$26,NOT($M1898),0,TRUE,$M1898)</f>
        <v>0</v>
      </c>
      <c r="O1899" s="3" t="b" cm="1">
        <f t="array" ref="O1899">_xlfn.IFS($M1899,FALSE,AND($L1899,NOT($M1899),$R1899&lt;$B$6,$I1899&gt;0),TRUE,TRUE,FALSE)</f>
        <v>1</v>
      </c>
      <c r="P1899" s="3" cm="1">
        <f t="array" ref="P1899">_xlfn.IFS($P1898&gt;=$C$7-$B$26,0,$O1898,$P1898+$B$26,TRUE,0)</f>
        <v>3.3333333333333333E-2</v>
      </c>
      <c r="Q1899" s="3" t="b" cm="1">
        <f t="array" ref="Q1899">_xlfn.IFS(AND($L1899,NOT($M1899),NOT($O1899)),TRUE,$R1899&gt;=$B$6,FALSE,AND($L1899,NOT($M1899),$O1899,$P1899=0),TRUE,TRUE,FALSE)</f>
        <v>0</v>
      </c>
      <c r="R1899" s="3" cm="1">
        <f t="array" ref="R1899">_xlfn.IFS(AND($Q1898,$R1898&lt;$B$6),$R1898+1,AND(NOT($L1898),$R1898&gt;0),0,TRUE,$R1898)</f>
        <v>1</v>
      </c>
      <c r="S1899" s="1" cm="1">
        <f t="array" ref="S1899">_xlfn.IFS(AND(Q1898,I1898&gt;$B$8),S1898+$B$8,AND(Q1898,I1898&lt;=$B$8),S1898+I1898,TRUE,$S1898)</f>
        <v>81</v>
      </c>
      <c r="T1899" s="1">
        <f t="shared" si="114"/>
        <v>7290</v>
      </c>
      <c r="U1899" s="17">
        <f t="shared" si="115"/>
        <v>230.69620253164558</v>
      </c>
      <c r="V1899" s="47" cm="1">
        <f t="array" ref="V1899">_xlfn.IFS($B$6=1,S1899*$B$10,AND(R1898=0,R1899&gt;=1,I1899&gt;=$B$6*$B$8-1),V1898+$B$6*$B$10*$B$8,AND(R1898=0,R1899&gt;=1,I1899&lt;$B$6*$B$8-1),V1898+I1898*$B$10,TRUE,V1898)</f>
        <v>8300</v>
      </c>
      <c r="W1899" s="17">
        <f t="shared" si="116"/>
        <v>262.65822784810126</v>
      </c>
    </row>
    <row r="1900" spans="7:23" x14ac:dyDescent="0.25">
      <c r="G1900" s="15">
        <v>1898</v>
      </c>
      <c r="H1900" s="1">
        <f t="shared" si="113"/>
        <v>31.616666666666667</v>
      </c>
      <c r="I1900" s="15" cm="1">
        <f t="array" ref="I1900">_xlfn.IFS(J1899&gt;=$C$13-$B$26,MINA(I1899+$B$13-S1900+S1899,$B$11),I1899=$B$11,MINA(I1899-S1900+S1899,$B$11),TRUE,MAXA(I1899-S1900+S1899,0))</f>
        <v>2</v>
      </c>
      <c r="J1900" s="1" cm="1">
        <f t="array" ref="J1900">_xlfn.IFS(J1899&gt;=$C$13-$B$26,0,I1899&lt;$B$11,J1899+$B$26,TRUE,0)</f>
        <v>8.3333333333333329E-2</v>
      </c>
      <c r="K1900" s="3" cm="1">
        <f t="array" ref="K1900">_xlfn.IFS(AND(NOT($K1899=0),$L1899),0,NOT($L1899),$K1899+$B$26,TRUE,$K1899)</f>
        <v>0</v>
      </c>
      <c r="L1900" s="3" t="b" cm="1">
        <f t="array" ref="L1900">_xlfn.IFS(AND($I1900&gt;0,$K1900&gt;=$C$5-$B$26),TRUE,$R1900&gt;=$B$6,FALSE,$I1900=0,FALSE,TRUE,$L1899)</f>
        <v>1</v>
      </c>
      <c r="M1900" s="3" t="b" cm="1">
        <f t="array" ref="M1900">_xlfn.IFS($N1900&gt;=$B$4-$B$26,FALSE,AND($I1900&gt;0,$K1900&gt;=$B$5-$B$26),TRUE,AND($L1900,NOT($M1899)),FALSE,$M1899,TRUE,TRUE,FALSE)</f>
        <v>0</v>
      </c>
      <c r="N1900" s="3" cm="1">
        <f t="array" ref="N1900">_xlfn.IFS($M1899,$N1899+$B$26,NOT($M1899),0,TRUE,$M1899)</f>
        <v>0</v>
      </c>
      <c r="O1900" s="3" t="b" cm="1">
        <f t="array" ref="O1900">_xlfn.IFS($M1900,FALSE,AND($L1900,NOT($M1900),$R1900&lt;$B$6,$I1900&gt;0),TRUE,TRUE,FALSE)</f>
        <v>1</v>
      </c>
      <c r="P1900" s="3" cm="1">
        <f t="array" ref="P1900">_xlfn.IFS($P1899&gt;=$C$7-$B$26,0,$O1899,$P1899+$B$26,TRUE,0)</f>
        <v>0.05</v>
      </c>
      <c r="Q1900" s="3" t="b" cm="1">
        <f t="array" ref="Q1900">_xlfn.IFS(AND($L1900,NOT($M1900),NOT($O1900)),TRUE,$R1900&gt;=$B$6,FALSE,AND($L1900,NOT($M1900),$O1900,$P1900=0),TRUE,TRUE,FALSE)</f>
        <v>0</v>
      </c>
      <c r="R1900" s="3" cm="1">
        <f t="array" ref="R1900">_xlfn.IFS(AND($Q1899,$R1899&lt;$B$6),$R1899+1,AND(NOT($L1899),$R1899&gt;0),0,TRUE,$R1899)</f>
        <v>1</v>
      </c>
      <c r="S1900" s="1" cm="1">
        <f t="array" ref="S1900">_xlfn.IFS(AND(Q1899,I1899&gt;$B$8),S1899+$B$8,AND(Q1899,I1899&lt;=$B$8),S1899+I1899,TRUE,$S1899)</f>
        <v>81</v>
      </c>
      <c r="T1900" s="1">
        <f t="shared" si="114"/>
        <v>7290</v>
      </c>
      <c r="U1900" s="17">
        <f t="shared" si="115"/>
        <v>230.57459146020031</v>
      </c>
      <c r="V1900" s="47" cm="1">
        <f t="array" ref="V1900">_xlfn.IFS($B$6=1,S1900*$B$10,AND(R1899=0,R1900&gt;=1,I1900&gt;=$B$6*$B$8-1),V1899+$B$6*$B$10*$B$8,AND(R1899=0,R1900&gt;=1,I1900&lt;$B$6*$B$8-1),V1899+I1899*$B$10,TRUE,V1899)</f>
        <v>8300</v>
      </c>
      <c r="W1900" s="17">
        <f t="shared" si="116"/>
        <v>262.51976805482337</v>
      </c>
    </row>
    <row r="1901" spans="7:23" x14ac:dyDescent="0.25">
      <c r="G1901" s="15">
        <v>1899</v>
      </c>
      <c r="H1901" s="1">
        <f t="shared" si="113"/>
        <v>31.633333333333333</v>
      </c>
      <c r="I1901" s="15" cm="1">
        <f t="array" ref="I1901">_xlfn.IFS(J1900&gt;=$C$13-$B$26,MINA(I1900+$B$13-S1901+S1900,$B$11),I1900=$B$11,MINA(I1900-S1901+S1900,$B$11),TRUE,MAXA(I1900-S1901+S1900,0))</f>
        <v>2</v>
      </c>
      <c r="J1901" s="1" cm="1">
        <f t="array" ref="J1901">_xlfn.IFS(J1900&gt;=$C$13-$B$26,0,I1900&lt;$B$11,J1900+$B$26,TRUE,0)</f>
        <v>9.9999999999999992E-2</v>
      </c>
      <c r="K1901" s="3" cm="1">
        <f t="array" ref="K1901">_xlfn.IFS(AND(NOT($K1900=0),$L1900),0,NOT($L1900),$K1900+$B$26,TRUE,$K1900)</f>
        <v>0</v>
      </c>
      <c r="L1901" s="3" t="b" cm="1">
        <f t="array" ref="L1901">_xlfn.IFS(AND($I1901&gt;0,$K1901&gt;=$C$5-$B$26),TRUE,$R1901&gt;=$B$6,FALSE,$I1901=0,FALSE,TRUE,$L1900)</f>
        <v>1</v>
      </c>
      <c r="M1901" s="3" t="b" cm="1">
        <f t="array" ref="M1901">_xlfn.IFS($N1901&gt;=$B$4-$B$26,FALSE,AND($I1901&gt;0,$K1901&gt;=$B$5-$B$26),TRUE,AND($L1901,NOT($M1900)),FALSE,$M1900,TRUE,TRUE,FALSE)</f>
        <v>0</v>
      </c>
      <c r="N1901" s="3" cm="1">
        <f t="array" ref="N1901">_xlfn.IFS($M1900,$N1900+$B$26,NOT($M1900),0,TRUE,$M1900)</f>
        <v>0</v>
      </c>
      <c r="O1901" s="3" t="b" cm="1">
        <f t="array" ref="O1901">_xlfn.IFS($M1901,FALSE,AND($L1901,NOT($M1901),$R1901&lt;$B$6,$I1901&gt;0),TRUE,TRUE,FALSE)</f>
        <v>1</v>
      </c>
      <c r="P1901" s="3" cm="1">
        <f t="array" ref="P1901">_xlfn.IFS($P1900&gt;=$C$7-$B$26,0,$O1900,$P1900+$B$26,TRUE,0)</f>
        <v>6.6666666666666666E-2</v>
      </c>
      <c r="Q1901" s="3" t="b" cm="1">
        <f t="array" ref="Q1901">_xlfn.IFS(AND($L1901,NOT($M1901),NOT($O1901)),TRUE,$R1901&gt;=$B$6,FALSE,AND($L1901,NOT($M1901),$O1901,$P1901=0),TRUE,TRUE,FALSE)</f>
        <v>0</v>
      </c>
      <c r="R1901" s="3" cm="1">
        <f t="array" ref="R1901">_xlfn.IFS(AND($Q1900,$R1900&lt;$B$6),$R1900+1,AND(NOT($L1900),$R1900&gt;0),0,TRUE,$R1900)</f>
        <v>1</v>
      </c>
      <c r="S1901" s="1" cm="1">
        <f t="array" ref="S1901">_xlfn.IFS(AND(Q1900,I1900&gt;$B$8),S1900+$B$8,AND(Q1900,I1900&lt;=$B$8),S1900+I1900,TRUE,$S1900)</f>
        <v>81</v>
      </c>
      <c r="T1901" s="1">
        <f t="shared" si="114"/>
        <v>7290</v>
      </c>
      <c r="U1901" s="17">
        <f t="shared" si="115"/>
        <v>230.45310853530032</v>
      </c>
      <c r="V1901" s="47" cm="1">
        <f t="array" ref="V1901">_xlfn.IFS($B$6=1,S1901*$B$10,AND(R1900=0,R1901&gt;=1,I1901&gt;=$B$6*$B$8-1),V1900+$B$6*$B$10*$B$8,AND(R1900=0,R1901&gt;=1,I1901&lt;$B$6*$B$8-1),V1900+I1900*$B$10,TRUE,V1900)</f>
        <v>8300</v>
      </c>
      <c r="W1901" s="17">
        <f t="shared" si="116"/>
        <v>262.3814541622761</v>
      </c>
    </row>
    <row r="1902" spans="7:23" x14ac:dyDescent="0.25">
      <c r="G1902" s="15">
        <v>1900</v>
      </c>
      <c r="H1902" s="1">
        <f t="shared" si="113"/>
        <v>31.65</v>
      </c>
      <c r="I1902" s="15" cm="1">
        <f t="array" ref="I1902">_xlfn.IFS(J1901&gt;=$C$13-$B$26,MINA(I1901+$B$13-S1902+S1901,$B$11),I1901=$B$11,MINA(I1901-S1902+S1901,$B$11),TRUE,MAXA(I1901-S1902+S1901,0))</f>
        <v>2</v>
      </c>
      <c r="J1902" s="1" cm="1">
        <f t="array" ref="J1902">_xlfn.IFS(J1901&gt;=$C$13-$B$26,0,I1901&lt;$B$11,J1901+$B$26,TRUE,0)</f>
        <v>0.11666666666666665</v>
      </c>
      <c r="K1902" s="3" cm="1">
        <f t="array" ref="K1902">_xlfn.IFS(AND(NOT($K1901=0),$L1901),0,NOT($L1901),$K1901+$B$26,TRUE,$K1901)</f>
        <v>0</v>
      </c>
      <c r="L1902" s="3" t="b" cm="1">
        <f t="array" ref="L1902">_xlfn.IFS(AND($I1902&gt;0,$K1902&gt;=$C$5-$B$26),TRUE,$R1902&gt;=$B$6,FALSE,$I1902=0,FALSE,TRUE,$L1901)</f>
        <v>1</v>
      </c>
      <c r="M1902" s="3" t="b" cm="1">
        <f t="array" ref="M1902">_xlfn.IFS($N1902&gt;=$B$4-$B$26,FALSE,AND($I1902&gt;0,$K1902&gt;=$B$5-$B$26),TRUE,AND($L1902,NOT($M1901)),FALSE,$M1901,TRUE,TRUE,FALSE)</f>
        <v>0</v>
      </c>
      <c r="N1902" s="3" cm="1">
        <f t="array" ref="N1902">_xlfn.IFS($M1901,$N1901+$B$26,NOT($M1901),0,TRUE,$M1901)</f>
        <v>0</v>
      </c>
      <c r="O1902" s="3" t="b" cm="1">
        <f t="array" ref="O1902">_xlfn.IFS($M1902,FALSE,AND($L1902,NOT($M1902),$R1902&lt;$B$6,$I1902&gt;0),TRUE,TRUE,FALSE)</f>
        <v>1</v>
      </c>
      <c r="P1902" s="3" cm="1">
        <f t="array" ref="P1902">_xlfn.IFS($P1901&gt;=$C$7-$B$26,0,$O1901,$P1901+$B$26,TRUE,0)</f>
        <v>8.3333333333333329E-2</v>
      </c>
      <c r="Q1902" s="3" t="b" cm="1">
        <f t="array" ref="Q1902">_xlfn.IFS(AND($L1902,NOT($M1902),NOT($O1902)),TRUE,$R1902&gt;=$B$6,FALSE,AND($L1902,NOT($M1902),$O1902,$P1902=0),TRUE,TRUE,FALSE)</f>
        <v>0</v>
      </c>
      <c r="R1902" s="3" cm="1">
        <f t="array" ref="R1902">_xlfn.IFS(AND($Q1901,$R1901&lt;$B$6),$R1901+1,AND(NOT($L1901),$R1901&gt;0),0,TRUE,$R1901)</f>
        <v>1</v>
      </c>
      <c r="S1902" s="1" cm="1">
        <f t="array" ref="S1902">_xlfn.IFS(AND(Q1901,I1901&gt;$B$8),S1901+$B$8,AND(Q1901,I1901&lt;=$B$8),S1901+I1901,TRUE,$S1901)</f>
        <v>81</v>
      </c>
      <c r="T1902" s="1">
        <f t="shared" si="114"/>
        <v>7290</v>
      </c>
      <c r="U1902" s="17">
        <f t="shared" si="115"/>
        <v>230.33175355450237</v>
      </c>
      <c r="V1902" s="47" cm="1">
        <f t="array" ref="V1902">_xlfn.IFS($B$6=1,S1902*$B$10,AND(R1901=0,R1902&gt;=1,I1902&gt;=$B$6*$B$8-1),V1901+$B$6*$B$10*$B$8,AND(R1901=0,R1902&gt;=1,I1902&lt;$B$6*$B$8-1),V1901+I1901*$B$10,TRUE,V1901)</f>
        <v>8300</v>
      </c>
      <c r="W1902" s="17">
        <f t="shared" si="116"/>
        <v>262.24328593996842</v>
      </c>
    </row>
    <row r="1903" spans="7:23" x14ac:dyDescent="0.25">
      <c r="G1903" s="15">
        <v>1901</v>
      </c>
      <c r="H1903" s="1">
        <f t="shared" si="113"/>
        <v>31.666666666666668</v>
      </c>
      <c r="I1903" s="15" cm="1">
        <f t="array" ref="I1903">_xlfn.IFS(J1902&gt;=$C$13-$B$26,MINA(I1902+$B$13-S1903+S1902,$B$11),I1902=$B$11,MINA(I1902-S1903+S1902,$B$11),TRUE,MAXA(I1902-S1903+S1902,0))</f>
        <v>2</v>
      </c>
      <c r="J1903" s="1" cm="1">
        <f t="array" ref="J1903">_xlfn.IFS(J1902&gt;=$C$13-$B$26,0,I1902&lt;$B$11,J1902+$B$26,TRUE,0)</f>
        <v>0.13333333333333333</v>
      </c>
      <c r="K1903" s="3" cm="1">
        <f t="array" ref="K1903">_xlfn.IFS(AND(NOT($K1902=0),$L1902),0,NOT($L1902),$K1902+$B$26,TRUE,$K1902)</f>
        <v>0</v>
      </c>
      <c r="L1903" s="3" t="b" cm="1">
        <f t="array" ref="L1903">_xlfn.IFS(AND($I1903&gt;0,$K1903&gt;=$C$5-$B$26),TRUE,$R1903&gt;=$B$6,FALSE,$I1903=0,FALSE,TRUE,$L1902)</f>
        <v>1</v>
      </c>
      <c r="M1903" s="3" t="b" cm="1">
        <f t="array" ref="M1903">_xlfn.IFS($N1903&gt;=$B$4-$B$26,FALSE,AND($I1903&gt;0,$K1903&gt;=$B$5-$B$26),TRUE,AND($L1903,NOT($M1902)),FALSE,$M1902,TRUE,TRUE,FALSE)</f>
        <v>0</v>
      </c>
      <c r="N1903" s="3" cm="1">
        <f t="array" ref="N1903">_xlfn.IFS($M1902,$N1902+$B$26,NOT($M1902),0,TRUE,$M1902)</f>
        <v>0</v>
      </c>
      <c r="O1903" s="3" t="b" cm="1">
        <f t="array" ref="O1903">_xlfn.IFS($M1903,FALSE,AND($L1903,NOT($M1903),$R1903&lt;$B$6,$I1903&gt;0),TRUE,TRUE,FALSE)</f>
        <v>1</v>
      </c>
      <c r="P1903" s="3" cm="1">
        <f t="array" ref="P1903">_xlfn.IFS($P1902&gt;=$C$7-$B$26,0,$O1902,$P1902+$B$26,TRUE,0)</f>
        <v>0</v>
      </c>
      <c r="Q1903" s="3" t="b" cm="1">
        <f t="array" ref="Q1903">_xlfn.IFS(AND($L1903,NOT($M1903),NOT($O1903)),TRUE,$R1903&gt;=$B$6,FALSE,AND($L1903,NOT($M1903),$O1903,$P1903=0),TRUE,TRUE,FALSE)</f>
        <v>1</v>
      </c>
      <c r="R1903" s="3" cm="1">
        <f t="array" ref="R1903">_xlfn.IFS(AND($Q1902,$R1902&lt;$B$6),$R1902+1,AND(NOT($L1902),$R1902&gt;0),0,TRUE,$R1902)</f>
        <v>1</v>
      </c>
      <c r="S1903" s="1" cm="1">
        <f t="array" ref="S1903">_xlfn.IFS(AND(Q1902,I1902&gt;$B$8),S1902+$B$8,AND(Q1902,I1902&lt;=$B$8),S1902+I1902,TRUE,$S1902)</f>
        <v>81</v>
      </c>
      <c r="T1903" s="1">
        <f t="shared" si="114"/>
        <v>7290</v>
      </c>
      <c r="U1903" s="17">
        <f t="shared" si="115"/>
        <v>230.21052631578945</v>
      </c>
      <c r="V1903" s="47" cm="1">
        <f t="array" ref="V1903">_xlfn.IFS($B$6=1,S1903*$B$10,AND(R1902=0,R1903&gt;=1,I1903&gt;=$B$6*$B$8-1),V1902+$B$6*$B$10*$B$8,AND(R1902=0,R1903&gt;=1,I1903&lt;$B$6*$B$8-1),V1902+I1902*$B$10,TRUE,V1902)</f>
        <v>8300</v>
      </c>
      <c r="W1903" s="17">
        <f t="shared" si="116"/>
        <v>262.10526315789474</v>
      </c>
    </row>
    <row r="1904" spans="7:23" x14ac:dyDescent="0.25">
      <c r="G1904" s="15">
        <v>1902</v>
      </c>
      <c r="H1904" s="1">
        <f t="shared" si="113"/>
        <v>31.683333333333334</v>
      </c>
      <c r="I1904" s="15" cm="1">
        <f t="array" ref="I1904">_xlfn.IFS(J1903&gt;=$C$13-$B$26,MINA(I1903+$B$13-S1904+S1903,$B$11),I1903=$B$11,MINA(I1903-S1904+S1903,$B$11),TRUE,MAXA(I1903-S1904+S1903,0))</f>
        <v>1</v>
      </c>
      <c r="J1904" s="1" cm="1">
        <f t="array" ref="J1904">_xlfn.IFS(J1903&gt;=$C$13-$B$26,0,I1903&lt;$B$11,J1903+$B$26,TRUE,0)</f>
        <v>0.15</v>
      </c>
      <c r="K1904" s="3" cm="1">
        <f t="array" ref="K1904">_xlfn.IFS(AND(NOT($K1903=0),$L1903),0,NOT($L1903),$K1903+$B$26,TRUE,$K1903)</f>
        <v>0</v>
      </c>
      <c r="L1904" s="3" t="b" cm="1">
        <f t="array" ref="L1904">_xlfn.IFS(AND($I1904&gt;0,$K1904&gt;=$C$5-$B$26),TRUE,$R1904&gt;=$B$6,FALSE,$I1904=0,FALSE,TRUE,$L1903)</f>
        <v>1</v>
      </c>
      <c r="M1904" s="3" t="b" cm="1">
        <f t="array" ref="M1904">_xlfn.IFS($N1904&gt;=$B$4-$B$26,FALSE,AND($I1904&gt;0,$K1904&gt;=$B$5-$B$26),TRUE,AND($L1904,NOT($M1903)),FALSE,$M1903,TRUE,TRUE,FALSE)</f>
        <v>0</v>
      </c>
      <c r="N1904" s="3" cm="1">
        <f t="array" ref="N1904">_xlfn.IFS($M1903,$N1903+$B$26,NOT($M1903),0,TRUE,$M1903)</f>
        <v>0</v>
      </c>
      <c r="O1904" s="3" t="b" cm="1">
        <f t="array" ref="O1904">_xlfn.IFS($M1904,FALSE,AND($L1904,NOT($M1904),$R1904&lt;$B$6,$I1904&gt;0),TRUE,TRUE,FALSE)</f>
        <v>1</v>
      </c>
      <c r="P1904" s="3" cm="1">
        <f t="array" ref="P1904">_xlfn.IFS($P1903&gt;=$C$7-$B$26,0,$O1903,$P1903+$B$26,TRUE,0)</f>
        <v>1.6666666666666666E-2</v>
      </c>
      <c r="Q1904" s="3" t="b" cm="1">
        <f t="array" ref="Q1904">_xlfn.IFS(AND($L1904,NOT($M1904),NOT($O1904)),TRUE,$R1904&gt;=$B$6,FALSE,AND($L1904,NOT($M1904),$O1904,$P1904=0),TRUE,TRUE,FALSE)</f>
        <v>0</v>
      </c>
      <c r="R1904" s="3" cm="1">
        <f t="array" ref="R1904">_xlfn.IFS(AND($Q1903,$R1903&lt;$B$6),$R1903+1,AND(NOT($L1903),$R1903&gt;0),0,TRUE,$R1903)</f>
        <v>2</v>
      </c>
      <c r="S1904" s="1" cm="1">
        <f t="array" ref="S1904">_xlfn.IFS(AND(Q1903,I1903&gt;$B$8),S1903+$B$8,AND(Q1903,I1903&lt;=$B$8),S1903+I1903,TRUE,$S1903)</f>
        <v>82</v>
      </c>
      <c r="T1904" s="1">
        <f t="shared" si="114"/>
        <v>7380</v>
      </c>
      <c r="U1904" s="17">
        <f t="shared" si="115"/>
        <v>232.93003682272487</v>
      </c>
      <c r="V1904" s="47" cm="1">
        <f t="array" ref="V1904">_xlfn.IFS($B$6=1,S1904*$B$10,AND(R1903=0,R1904&gt;=1,I1904&gt;=$B$6*$B$8-1),V1903+$B$6*$B$10*$B$8,AND(R1903=0,R1904&gt;=1,I1904&lt;$B$6*$B$8-1),V1903+I1903*$B$10,TRUE,V1903)</f>
        <v>8300</v>
      </c>
      <c r="W1904" s="17">
        <f t="shared" si="116"/>
        <v>261.9673855865334</v>
      </c>
    </row>
    <row r="1905" spans="7:23" x14ac:dyDescent="0.25">
      <c r="G1905" s="15">
        <v>1903</v>
      </c>
      <c r="H1905" s="1">
        <f t="shared" si="113"/>
        <v>31.7</v>
      </c>
      <c r="I1905" s="15" cm="1">
        <f t="array" ref="I1905">_xlfn.IFS(J1904&gt;=$C$13-$B$26,MINA(I1904+$B$13-S1905+S1904,$B$11),I1904=$B$11,MINA(I1904-S1905+S1904,$B$11),TRUE,MAXA(I1904-S1905+S1904,0))</f>
        <v>1</v>
      </c>
      <c r="J1905" s="1" cm="1">
        <f t="array" ref="J1905">_xlfn.IFS(J1904&gt;=$C$13-$B$26,0,I1904&lt;$B$11,J1904+$B$26,TRUE,0)</f>
        <v>0.16666666666666666</v>
      </c>
      <c r="K1905" s="3" cm="1">
        <f t="array" ref="K1905">_xlfn.IFS(AND(NOT($K1904=0),$L1904),0,NOT($L1904),$K1904+$B$26,TRUE,$K1904)</f>
        <v>0</v>
      </c>
      <c r="L1905" s="3" t="b" cm="1">
        <f t="array" ref="L1905">_xlfn.IFS(AND($I1905&gt;0,$K1905&gt;=$C$5-$B$26),TRUE,$R1905&gt;=$B$6,FALSE,$I1905=0,FALSE,TRUE,$L1904)</f>
        <v>1</v>
      </c>
      <c r="M1905" s="3" t="b" cm="1">
        <f t="array" ref="M1905">_xlfn.IFS($N1905&gt;=$B$4-$B$26,FALSE,AND($I1905&gt;0,$K1905&gt;=$B$5-$B$26),TRUE,AND($L1905,NOT($M1904)),FALSE,$M1904,TRUE,TRUE,FALSE)</f>
        <v>0</v>
      </c>
      <c r="N1905" s="3" cm="1">
        <f t="array" ref="N1905">_xlfn.IFS($M1904,$N1904+$B$26,NOT($M1904),0,TRUE,$M1904)</f>
        <v>0</v>
      </c>
      <c r="O1905" s="3" t="b" cm="1">
        <f t="array" ref="O1905">_xlfn.IFS($M1905,FALSE,AND($L1905,NOT($M1905),$R1905&lt;$B$6,$I1905&gt;0),TRUE,TRUE,FALSE)</f>
        <v>1</v>
      </c>
      <c r="P1905" s="3" cm="1">
        <f t="array" ref="P1905">_xlfn.IFS($P1904&gt;=$C$7-$B$26,0,$O1904,$P1904+$B$26,TRUE,0)</f>
        <v>3.3333333333333333E-2</v>
      </c>
      <c r="Q1905" s="3" t="b" cm="1">
        <f t="array" ref="Q1905">_xlfn.IFS(AND($L1905,NOT($M1905),NOT($O1905)),TRUE,$R1905&gt;=$B$6,FALSE,AND($L1905,NOT($M1905),$O1905,$P1905=0),TRUE,TRUE,FALSE)</f>
        <v>0</v>
      </c>
      <c r="R1905" s="3" cm="1">
        <f t="array" ref="R1905">_xlfn.IFS(AND($Q1904,$R1904&lt;$B$6),$R1904+1,AND(NOT($L1904),$R1904&gt;0),0,TRUE,$R1904)</f>
        <v>2</v>
      </c>
      <c r="S1905" s="1" cm="1">
        <f t="array" ref="S1905">_xlfn.IFS(AND(Q1904,I1904&gt;$B$8),S1904+$B$8,AND(Q1904,I1904&lt;=$B$8),S1904+I1904,TRUE,$S1904)</f>
        <v>82</v>
      </c>
      <c r="T1905" s="1">
        <f t="shared" si="114"/>
        <v>7380</v>
      </c>
      <c r="U1905" s="17">
        <f t="shared" si="115"/>
        <v>232.80757097791798</v>
      </c>
      <c r="V1905" s="47" cm="1">
        <f t="array" ref="V1905">_xlfn.IFS($B$6=1,S1905*$B$10,AND(R1904=0,R1905&gt;=1,I1905&gt;=$B$6*$B$8-1),V1904+$B$6*$B$10*$B$8,AND(R1904=0,R1905&gt;=1,I1905&lt;$B$6*$B$8-1),V1904+I1904*$B$10,TRUE,V1904)</f>
        <v>8300</v>
      </c>
      <c r="W1905" s="17">
        <f t="shared" si="116"/>
        <v>261.82965299684543</v>
      </c>
    </row>
    <row r="1906" spans="7:23" x14ac:dyDescent="0.25">
      <c r="G1906" s="15">
        <v>1904</v>
      </c>
      <c r="H1906" s="1">
        <f t="shared" si="113"/>
        <v>31.716666666666665</v>
      </c>
      <c r="I1906" s="15" cm="1">
        <f t="array" ref="I1906">_xlfn.IFS(J1905&gt;=$C$13-$B$26,MINA(I1905+$B$13-S1906+S1905,$B$11),I1905=$B$11,MINA(I1905-S1906+S1905,$B$11),TRUE,MAXA(I1905-S1906+S1905,0))</f>
        <v>1</v>
      </c>
      <c r="J1906" s="1" cm="1">
        <f t="array" ref="J1906">_xlfn.IFS(J1905&gt;=$C$13-$B$26,0,I1905&lt;$B$11,J1905+$B$26,TRUE,0)</f>
        <v>0.18333333333333332</v>
      </c>
      <c r="K1906" s="3" cm="1">
        <f t="array" ref="K1906">_xlfn.IFS(AND(NOT($K1905=0),$L1905),0,NOT($L1905),$K1905+$B$26,TRUE,$K1905)</f>
        <v>0</v>
      </c>
      <c r="L1906" s="3" t="b" cm="1">
        <f t="array" ref="L1906">_xlfn.IFS(AND($I1906&gt;0,$K1906&gt;=$C$5-$B$26),TRUE,$R1906&gt;=$B$6,FALSE,$I1906=0,FALSE,TRUE,$L1905)</f>
        <v>1</v>
      </c>
      <c r="M1906" s="3" t="b" cm="1">
        <f t="array" ref="M1906">_xlfn.IFS($N1906&gt;=$B$4-$B$26,FALSE,AND($I1906&gt;0,$K1906&gt;=$B$5-$B$26),TRUE,AND($L1906,NOT($M1905)),FALSE,$M1905,TRUE,TRUE,FALSE)</f>
        <v>0</v>
      </c>
      <c r="N1906" s="3" cm="1">
        <f t="array" ref="N1906">_xlfn.IFS($M1905,$N1905+$B$26,NOT($M1905),0,TRUE,$M1905)</f>
        <v>0</v>
      </c>
      <c r="O1906" s="3" t="b" cm="1">
        <f t="array" ref="O1906">_xlfn.IFS($M1906,FALSE,AND($L1906,NOT($M1906),$R1906&lt;$B$6,$I1906&gt;0),TRUE,TRUE,FALSE)</f>
        <v>1</v>
      </c>
      <c r="P1906" s="3" cm="1">
        <f t="array" ref="P1906">_xlfn.IFS($P1905&gt;=$C$7-$B$26,0,$O1905,$P1905+$B$26,TRUE,0)</f>
        <v>0.05</v>
      </c>
      <c r="Q1906" s="3" t="b" cm="1">
        <f t="array" ref="Q1906">_xlfn.IFS(AND($L1906,NOT($M1906),NOT($O1906)),TRUE,$R1906&gt;=$B$6,FALSE,AND($L1906,NOT($M1906),$O1906,$P1906=0),TRUE,TRUE,FALSE)</f>
        <v>0</v>
      </c>
      <c r="R1906" s="3" cm="1">
        <f t="array" ref="R1906">_xlfn.IFS(AND($Q1905,$R1905&lt;$B$6),$R1905+1,AND(NOT($L1905),$R1905&gt;0),0,TRUE,$R1905)</f>
        <v>2</v>
      </c>
      <c r="S1906" s="1" cm="1">
        <f t="array" ref="S1906">_xlfn.IFS(AND(Q1905,I1905&gt;$B$8),S1905+$B$8,AND(Q1905,I1905&lt;=$B$8),S1905+I1905,TRUE,$S1905)</f>
        <v>82</v>
      </c>
      <c r="T1906" s="1">
        <f t="shared" si="114"/>
        <v>7380</v>
      </c>
      <c r="U1906" s="17">
        <f t="shared" si="115"/>
        <v>232.68523384130322</v>
      </c>
      <c r="V1906" s="47" cm="1">
        <f t="array" ref="V1906">_xlfn.IFS($B$6=1,S1906*$B$10,AND(R1905=0,R1906&gt;=1,I1906&gt;=$B$6*$B$8-1),V1905+$B$6*$B$10*$B$8,AND(R1905=0,R1906&gt;=1,I1906&lt;$B$6*$B$8-1),V1905+I1905*$B$10,TRUE,V1905)</f>
        <v>8300</v>
      </c>
      <c r="W1906" s="17">
        <f t="shared" si="116"/>
        <v>261.69206516027327</v>
      </c>
    </row>
    <row r="1907" spans="7:23" x14ac:dyDescent="0.25">
      <c r="G1907" s="15">
        <v>1905</v>
      </c>
      <c r="H1907" s="1">
        <f t="shared" si="113"/>
        <v>31.733333333333334</v>
      </c>
      <c r="I1907" s="15" cm="1">
        <f t="array" ref="I1907">_xlfn.IFS(J1906&gt;=$C$13-$B$26,MINA(I1906+$B$13-S1907+S1906,$B$11),I1906=$B$11,MINA(I1906-S1907+S1906,$B$11),TRUE,MAXA(I1906-S1907+S1906,0))</f>
        <v>1</v>
      </c>
      <c r="J1907" s="1" cm="1">
        <f t="array" ref="J1907">_xlfn.IFS(J1906&gt;=$C$13-$B$26,0,I1906&lt;$B$11,J1906+$B$26,TRUE,0)</f>
        <v>0.19999999999999998</v>
      </c>
      <c r="K1907" s="3" cm="1">
        <f t="array" ref="K1907">_xlfn.IFS(AND(NOT($K1906=0),$L1906),0,NOT($L1906),$K1906+$B$26,TRUE,$K1906)</f>
        <v>0</v>
      </c>
      <c r="L1907" s="3" t="b" cm="1">
        <f t="array" ref="L1907">_xlfn.IFS(AND($I1907&gt;0,$K1907&gt;=$C$5-$B$26),TRUE,$R1907&gt;=$B$6,FALSE,$I1907=0,FALSE,TRUE,$L1906)</f>
        <v>1</v>
      </c>
      <c r="M1907" s="3" t="b" cm="1">
        <f t="array" ref="M1907">_xlfn.IFS($N1907&gt;=$B$4-$B$26,FALSE,AND($I1907&gt;0,$K1907&gt;=$B$5-$B$26),TRUE,AND($L1907,NOT($M1906)),FALSE,$M1906,TRUE,TRUE,FALSE)</f>
        <v>0</v>
      </c>
      <c r="N1907" s="3" cm="1">
        <f t="array" ref="N1907">_xlfn.IFS($M1906,$N1906+$B$26,NOT($M1906),0,TRUE,$M1906)</f>
        <v>0</v>
      </c>
      <c r="O1907" s="3" t="b" cm="1">
        <f t="array" ref="O1907">_xlfn.IFS($M1907,FALSE,AND($L1907,NOT($M1907),$R1907&lt;$B$6,$I1907&gt;0),TRUE,TRUE,FALSE)</f>
        <v>1</v>
      </c>
      <c r="P1907" s="3" cm="1">
        <f t="array" ref="P1907">_xlfn.IFS($P1906&gt;=$C$7-$B$26,0,$O1906,$P1906+$B$26,TRUE,0)</f>
        <v>6.6666666666666666E-2</v>
      </c>
      <c r="Q1907" s="3" t="b" cm="1">
        <f t="array" ref="Q1907">_xlfn.IFS(AND($L1907,NOT($M1907),NOT($O1907)),TRUE,$R1907&gt;=$B$6,FALSE,AND($L1907,NOT($M1907),$O1907,$P1907=0),TRUE,TRUE,FALSE)</f>
        <v>0</v>
      </c>
      <c r="R1907" s="3" cm="1">
        <f t="array" ref="R1907">_xlfn.IFS(AND($Q1906,$R1906&lt;$B$6),$R1906+1,AND(NOT($L1906),$R1906&gt;0),0,TRUE,$R1906)</f>
        <v>2</v>
      </c>
      <c r="S1907" s="1" cm="1">
        <f t="array" ref="S1907">_xlfn.IFS(AND(Q1906,I1906&gt;$B$8),S1906+$B$8,AND(Q1906,I1906&lt;=$B$8),S1906+I1906,TRUE,$S1906)</f>
        <v>82</v>
      </c>
      <c r="T1907" s="1">
        <f t="shared" si="114"/>
        <v>7380</v>
      </c>
      <c r="U1907" s="17">
        <f t="shared" si="115"/>
        <v>232.56302521008402</v>
      </c>
      <c r="V1907" s="47" cm="1">
        <f t="array" ref="V1907">_xlfn.IFS($B$6=1,S1907*$B$10,AND(R1906=0,R1907&gt;=1,I1907&gt;=$B$6*$B$8-1),V1906+$B$6*$B$10*$B$8,AND(R1906=0,R1907&gt;=1,I1907&lt;$B$6*$B$8-1),V1906+I1906*$B$10,TRUE,V1906)</f>
        <v>8300</v>
      </c>
      <c r="W1907" s="17">
        <f t="shared" si="116"/>
        <v>261.55462184873949</v>
      </c>
    </row>
    <row r="1908" spans="7:23" x14ac:dyDescent="0.25">
      <c r="G1908" s="15">
        <v>1906</v>
      </c>
      <c r="H1908" s="1">
        <f t="shared" si="113"/>
        <v>31.75</v>
      </c>
      <c r="I1908" s="15" cm="1">
        <f t="array" ref="I1908">_xlfn.IFS(J1907&gt;=$C$13-$B$26,MINA(I1907+$B$13-S1908+S1907,$B$11),I1907=$B$11,MINA(I1907-S1908+S1907,$B$11),TRUE,MAXA(I1907-S1908+S1907,0))</f>
        <v>1</v>
      </c>
      <c r="J1908" s="1" cm="1">
        <f t="array" ref="J1908">_xlfn.IFS(J1907&gt;=$C$13-$B$26,0,I1907&lt;$B$11,J1907+$B$26,TRUE,0)</f>
        <v>0.21666666666666665</v>
      </c>
      <c r="K1908" s="3" cm="1">
        <f t="array" ref="K1908">_xlfn.IFS(AND(NOT($K1907=0),$L1907),0,NOT($L1907),$K1907+$B$26,TRUE,$K1907)</f>
        <v>0</v>
      </c>
      <c r="L1908" s="3" t="b" cm="1">
        <f t="array" ref="L1908">_xlfn.IFS(AND($I1908&gt;0,$K1908&gt;=$C$5-$B$26),TRUE,$R1908&gt;=$B$6,FALSE,$I1908=0,FALSE,TRUE,$L1907)</f>
        <v>1</v>
      </c>
      <c r="M1908" s="3" t="b" cm="1">
        <f t="array" ref="M1908">_xlfn.IFS($N1908&gt;=$B$4-$B$26,FALSE,AND($I1908&gt;0,$K1908&gt;=$B$5-$B$26),TRUE,AND($L1908,NOT($M1907)),FALSE,$M1907,TRUE,TRUE,FALSE)</f>
        <v>0</v>
      </c>
      <c r="N1908" s="3" cm="1">
        <f t="array" ref="N1908">_xlfn.IFS($M1907,$N1907+$B$26,NOT($M1907),0,TRUE,$M1907)</f>
        <v>0</v>
      </c>
      <c r="O1908" s="3" t="b" cm="1">
        <f t="array" ref="O1908">_xlfn.IFS($M1908,FALSE,AND($L1908,NOT($M1908),$R1908&lt;$B$6,$I1908&gt;0),TRUE,TRUE,FALSE)</f>
        <v>1</v>
      </c>
      <c r="P1908" s="3" cm="1">
        <f t="array" ref="P1908">_xlfn.IFS($P1907&gt;=$C$7-$B$26,0,$O1907,$P1907+$B$26,TRUE,0)</f>
        <v>8.3333333333333329E-2</v>
      </c>
      <c r="Q1908" s="3" t="b" cm="1">
        <f t="array" ref="Q1908">_xlfn.IFS(AND($L1908,NOT($M1908),NOT($O1908)),TRUE,$R1908&gt;=$B$6,FALSE,AND($L1908,NOT($M1908),$O1908,$P1908=0),TRUE,TRUE,FALSE)</f>
        <v>0</v>
      </c>
      <c r="R1908" s="3" cm="1">
        <f t="array" ref="R1908">_xlfn.IFS(AND($Q1907,$R1907&lt;$B$6),$R1907+1,AND(NOT($L1907),$R1907&gt;0),0,TRUE,$R1907)</f>
        <v>2</v>
      </c>
      <c r="S1908" s="1" cm="1">
        <f t="array" ref="S1908">_xlfn.IFS(AND(Q1907,I1907&gt;$B$8),S1907+$B$8,AND(Q1907,I1907&lt;=$B$8),S1907+I1907,TRUE,$S1907)</f>
        <v>82</v>
      </c>
      <c r="T1908" s="1">
        <f t="shared" si="114"/>
        <v>7380</v>
      </c>
      <c r="U1908" s="17">
        <f t="shared" si="115"/>
        <v>232.44094488188978</v>
      </c>
      <c r="V1908" s="47" cm="1">
        <f t="array" ref="V1908">_xlfn.IFS($B$6=1,S1908*$B$10,AND(R1907=0,R1908&gt;=1,I1908&gt;=$B$6*$B$8-1),V1907+$B$6*$B$10*$B$8,AND(R1907=0,R1908&gt;=1,I1908&lt;$B$6*$B$8-1),V1907+I1907*$B$10,TRUE,V1907)</f>
        <v>8300</v>
      </c>
      <c r="W1908" s="17">
        <f t="shared" si="116"/>
        <v>261.41732283464569</v>
      </c>
    </row>
    <row r="1909" spans="7:23" x14ac:dyDescent="0.25">
      <c r="G1909" s="15">
        <v>1907</v>
      </c>
      <c r="H1909" s="1">
        <f t="shared" si="113"/>
        <v>31.766666666666666</v>
      </c>
      <c r="I1909" s="15" cm="1">
        <f t="array" ref="I1909">_xlfn.IFS(J1908&gt;=$C$13-$B$26,MINA(I1908+$B$13-S1909+S1908,$B$11),I1908=$B$11,MINA(I1908-S1909+S1908,$B$11),TRUE,MAXA(I1908-S1909+S1908,0))</f>
        <v>1</v>
      </c>
      <c r="J1909" s="1" cm="1">
        <f t="array" ref="J1909">_xlfn.IFS(J1908&gt;=$C$13-$B$26,0,I1908&lt;$B$11,J1908+$B$26,TRUE,0)</f>
        <v>0.23333333333333331</v>
      </c>
      <c r="K1909" s="3" cm="1">
        <f t="array" ref="K1909">_xlfn.IFS(AND(NOT($K1908=0),$L1908),0,NOT($L1908),$K1908+$B$26,TRUE,$K1908)</f>
        <v>0</v>
      </c>
      <c r="L1909" s="3" t="b" cm="1">
        <f t="array" ref="L1909">_xlfn.IFS(AND($I1909&gt;0,$K1909&gt;=$C$5-$B$26),TRUE,$R1909&gt;=$B$6,FALSE,$I1909=0,FALSE,TRUE,$L1908)</f>
        <v>1</v>
      </c>
      <c r="M1909" s="3" t="b" cm="1">
        <f t="array" ref="M1909">_xlfn.IFS($N1909&gt;=$B$4-$B$26,FALSE,AND($I1909&gt;0,$K1909&gt;=$B$5-$B$26),TRUE,AND($L1909,NOT($M1908)),FALSE,$M1908,TRUE,TRUE,FALSE)</f>
        <v>0</v>
      </c>
      <c r="N1909" s="3" cm="1">
        <f t="array" ref="N1909">_xlfn.IFS($M1908,$N1908+$B$26,NOT($M1908),0,TRUE,$M1908)</f>
        <v>0</v>
      </c>
      <c r="O1909" s="3" t="b" cm="1">
        <f t="array" ref="O1909">_xlfn.IFS($M1909,FALSE,AND($L1909,NOT($M1909),$R1909&lt;$B$6,$I1909&gt;0),TRUE,TRUE,FALSE)</f>
        <v>1</v>
      </c>
      <c r="P1909" s="3" cm="1">
        <f t="array" ref="P1909">_xlfn.IFS($P1908&gt;=$C$7-$B$26,0,$O1908,$P1908+$B$26,TRUE,0)</f>
        <v>0</v>
      </c>
      <c r="Q1909" s="3" t="b" cm="1">
        <f t="array" ref="Q1909">_xlfn.IFS(AND($L1909,NOT($M1909),NOT($O1909)),TRUE,$R1909&gt;=$B$6,FALSE,AND($L1909,NOT($M1909),$O1909,$P1909=0),TRUE,TRUE,FALSE)</f>
        <v>1</v>
      </c>
      <c r="R1909" s="3" cm="1">
        <f t="array" ref="R1909">_xlfn.IFS(AND($Q1908,$R1908&lt;$B$6),$R1908+1,AND(NOT($L1908),$R1908&gt;0),0,TRUE,$R1908)</f>
        <v>2</v>
      </c>
      <c r="S1909" s="1" cm="1">
        <f t="array" ref="S1909">_xlfn.IFS(AND(Q1908,I1908&gt;$B$8),S1908+$B$8,AND(Q1908,I1908&lt;=$B$8),S1908+I1908,TRUE,$S1908)</f>
        <v>82</v>
      </c>
      <c r="T1909" s="1">
        <f t="shared" si="114"/>
        <v>7380</v>
      </c>
      <c r="U1909" s="17">
        <f t="shared" si="115"/>
        <v>232.31899265477441</v>
      </c>
      <c r="V1909" s="47" cm="1">
        <f t="array" ref="V1909">_xlfn.IFS($B$6=1,S1909*$B$10,AND(R1908=0,R1909&gt;=1,I1909&gt;=$B$6*$B$8-1),V1908+$B$6*$B$10*$B$8,AND(R1908=0,R1909&gt;=1,I1909&lt;$B$6*$B$8-1),V1908+I1908*$B$10,TRUE,V1908)</f>
        <v>8300</v>
      </c>
      <c r="W1909" s="17">
        <f t="shared" si="116"/>
        <v>261.28016789087093</v>
      </c>
    </row>
    <row r="1910" spans="7:23" x14ac:dyDescent="0.25">
      <c r="G1910" s="15">
        <v>1908</v>
      </c>
      <c r="H1910" s="1">
        <f t="shared" si="113"/>
        <v>31.783333333333331</v>
      </c>
      <c r="I1910" s="15" cm="1">
        <f t="array" ref="I1910">_xlfn.IFS(J1909&gt;=$C$13-$B$26,MINA(I1909+$B$13-S1910+S1909,$B$11),I1909=$B$11,MINA(I1909-S1910+S1909,$B$11),TRUE,MAXA(I1909-S1910+S1909,0))</f>
        <v>0</v>
      </c>
      <c r="J1910" s="1" cm="1">
        <f t="array" ref="J1910">_xlfn.IFS(J1909&gt;=$C$13-$B$26,0,I1909&lt;$B$11,J1909+$B$26,TRUE,0)</f>
        <v>0.24999999999999997</v>
      </c>
      <c r="K1910" s="3" cm="1">
        <f t="array" ref="K1910">_xlfn.IFS(AND(NOT($K1909=0),$L1909),0,NOT($L1909),$K1909+$B$26,TRUE,$K1909)</f>
        <v>0</v>
      </c>
      <c r="L1910" s="3" t="b" cm="1">
        <f t="array" ref="L1910">_xlfn.IFS(AND($I1910&gt;0,$K1910&gt;=$C$5-$B$26),TRUE,$R1910&gt;=$B$6,FALSE,$I1910=0,FALSE,TRUE,$L1909)</f>
        <v>0</v>
      </c>
      <c r="M1910" s="3" t="b" cm="1">
        <f t="array" ref="M1910">_xlfn.IFS($N1910&gt;=$B$4-$B$26,FALSE,AND($I1910&gt;0,$K1910&gt;=$B$5-$B$26),TRUE,AND($L1910,NOT($M1909)),FALSE,$M1909,TRUE,TRUE,FALSE)</f>
        <v>0</v>
      </c>
      <c r="N1910" s="3" cm="1">
        <f t="array" ref="N1910">_xlfn.IFS($M1909,$N1909+$B$26,NOT($M1909),0,TRUE,$M1909)</f>
        <v>0</v>
      </c>
      <c r="O1910" s="3" t="b" cm="1">
        <f t="array" ref="O1910">_xlfn.IFS($M1910,FALSE,AND($L1910,NOT($M1910),$R1910&lt;$B$6,$I1910&gt;0),TRUE,TRUE,FALSE)</f>
        <v>0</v>
      </c>
      <c r="P1910" s="3" cm="1">
        <f t="array" ref="P1910">_xlfn.IFS($P1909&gt;=$C$7-$B$26,0,$O1909,$P1909+$B$26,TRUE,0)</f>
        <v>1.6666666666666666E-2</v>
      </c>
      <c r="Q1910" s="3" t="b" cm="1">
        <f t="array" ref="Q1910">_xlfn.IFS(AND($L1910,NOT($M1910),NOT($O1910)),TRUE,$R1910&gt;=$B$6,FALSE,AND($L1910,NOT($M1910),$O1910,$P1910=0),TRUE,TRUE,FALSE)</f>
        <v>0</v>
      </c>
      <c r="R1910" s="3" cm="1">
        <f t="array" ref="R1910">_xlfn.IFS(AND($Q1909,$R1909&lt;$B$6),$R1909+1,AND(NOT($L1909),$R1909&gt;0),0,TRUE,$R1909)</f>
        <v>3</v>
      </c>
      <c r="S1910" s="1" cm="1">
        <f t="array" ref="S1910">_xlfn.IFS(AND(Q1909,I1909&gt;$B$8),S1909+$B$8,AND(Q1909,I1909&lt;=$B$8),S1909+I1909,TRUE,$S1909)</f>
        <v>83</v>
      </c>
      <c r="T1910" s="1">
        <f t="shared" si="114"/>
        <v>7470</v>
      </c>
      <c r="U1910" s="17">
        <f t="shared" si="115"/>
        <v>235.02884111169377</v>
      </c>
      <c r="V1910" s="47" cm="1">
        <f t="array" ref="V1910">_xlfn.IFS($B$6=1,S1910*$B$10,AND(R1909=0,R1910&gt;=1,I1910&gt;=$B$6*$B$8-1),V1909+$B$6*$B$10*$B$8,AND(R1909=0,R1910&gt;=1,I1910&lt;$B$6*$B$8-1),V1909+I1909*$B$10,TRUE,V1909)</f>
        <v>8300</v>
      </c>
      <c r="W1910" s="17">
        <f t="shared" si="116"/>
        <v>261.14315679077089</v>
      </c>
    </row>
    <row r="1911" spans="7:23" x14ac:dyDescent="0.25">
      <c r="G1911" s="15">
        <v>1909</v>
      </c>
      <c r="H1911" s="1">
        <f t="shared" si="113"/>
        <v>31.8</v>
      </c>
      <c r="I1911" s="15" cm="1">
        <f t="array" ref="I1911">_xlfn.IFS(J1910&gt;=$C$13-$B$26,MINA(I1910+$B$13-S1911+S1910,$B$11),I1910=$B$11,MINA(I1910-S1911+S1910,$B$11),TRUE,MAXA(I1910-S1911+S1910,0))</f>
        <v>0</v>
      </c>
      <c r="J1911" s="1" cm="1">
        <f t="array" ref="J1911">_xlfn.IFS(J1910&gt;=$C$13-$B$26,0,I1910&lt;$B$11,J1910+$B$26,TRUE,0)</f>
        <v>0.26666666666666666</v>
      </c>
      <c r="K1911" s="3" cm="1">
        <f t="array" ref="K1911">_xlfn.IFS(AND(NOT($K1910=0),$L1910),0,NOT($L1910),$K1910+$B$26,TRUE,$K1910)</f>
        <v>1.6666666666666666E-2</v>
      </c>
      <c r="L1911" s="3" t="b" cm="1">
        <f t="array" ref="L1911">_xlfn.IFS(AND($I1911&gt;0,$K1911&gt;=$C$5-$B$26),TRUE,$R1911&gt;=$B$6,FALSE,$I1911=0,FALSE,TRUE,$L1910)</f>
        <v>0</v>
      </c>
      <c r="M1911" s="3" t="b" cm="1">
        <f t="array" ref="M1911">_xlfn.IFS($N1911&gt;=$B$4-$B$26,FALSE,AND($I1911&gt;0,$K1911&gt;=$B$5-$B$26),TRUE,AND($L1911,NOT($M1910)),FALSE,$M1910,TRUE,TRUE,FALSE)</f>
        <v>0</v>
      </c>
      <c r="N1911" s="3" cm="1">
        <f t="array" ref="N1911">_xlfn.IFS($M1910,$N1910+$B$26,NOT($M1910),0,TRUE,$M1910)</f>
        <v>0</v>
      </c>
      <c r="O1911" s="3" t="b" cm="1">
        <f t="array" ref="O1911">_xlfn.IFS($M1911,FALSE,AND($L1911,NOT($M1911),$R1911&lt;$B$6,$I1911&gt;0),TRUE,TRUE,FALSE)</f>
        <v>0</v>
      </c>
      <c r="P1911" s="3" cm="1">
        <f t="array" ref="P1911">_xlfn.IFS($P1910&gt;=$C$7-$B$26,0,$O1910,$P1910+$B$26,TRUE,0)</f>
        <v>0</v>
      </c>
      <c r="Q1911" s="3" t="b" cm="1">
        <f t="array" ref="Q1911">_xlfn.IFS(AND($L1911,NOT($M1911),NOT($O1911)),TRUE,$R1911&gt;=$B$6,FALSE,AND($L1911,NOT($M1911),$O1911,$P1911=0),TRUE,TRUE,FALSE)</f>
        <v>0</v>
      </c>
      <c r="R1911" s="3" cm="1">
        <f t="array" ref="R1911">_xlfn.IFS(AND($Q1910,$R1910&lt;$B$6),$R1910+1,AND(NOT($L1910),$R1910&gt;0),0,TRUE,$R1910)</f>
        <v>0</v>
      </c>
      <c r="S1911" s="1" cm="1">
        <f t="array" ref="S1911">_xlfn.IFS(AND(Q1910,I1910&gt;$B$8),S1910+$B$8,AND(Q1910,I1910&lt;=$B$8),S1910+I1910,TRUE,$S1910)</f>
        <v>83</v>
      </c>
      <c r="T1911" s="1">
        <f t="shared" si="114"/>
        <v>7470</v>
      </c>
      <c r="U1911" s="17">
        <f t="shared" si="115"/>
        <v>234.90566037735849</v>
      </c>
      <c r="V1911" s="47" cm="1">
        <f t="array" ref="V1911">_xlfn.IFS($B$6=1,S1911*$B$10,AND(R1910=0,R1911&gt;=1,I1911&gt;=$B$6*$B$8-1),V1910+$B$6*$B$10*$B$8,AND(R1910=0,R1911&gt;=1,I1911&lt;$B$6*$B$8-1),V1910+I1910*$B$10,TRUE,V1910)</f>
        <v>8300</v>
      </c>
      <c r="W1911" s="17">
        <f t="shared" si="116"/>
        <v>261.00628930817612</v>
      </c>
    </row>
    <row r="1912" spans="7:23" x14ac:dyDescent="0.25">
      <c r="G1912" s="15">
        <v>1910</v>
      </c>
      <c r="H1912" s="1">
        <f t="shared" si="113"/>
        <v>31.816666666666666</v>
      </c>
      <c r="I1912" s="15" cm="1">
        <f t="array" ref="I1912">_xlfn.IFS(J1911&gt;=$C$13-$B$26,MINA(I1911+$B$13-S1912+S1911,$B$11),I1911=$B$11,MINA(I1911-S1912+S1911,$B$11),TRUE,MAXA(I1911-S1912+S1911,0))</f>
        <v>0</v>
      </c>
      <c r="J1912" s="1" cm="1">
        <f t="array" ref="J1912">_xlfn.IFS(J1911&gt;=$C$13-$B$26,0,I1911&lt;$B$11,J1911+$B$26,TRUE,0)</f>
        <v>0.28333333333333333</v>
      </c>
      <c r="K1912" s="3" cm="1">
        <f t="array" ref="K1912">_xlfn.IFS(AND(NOT($K1911=0),$L1911),0,NOT($L1911),$K1911+$B$26,TRUE,$K1911)</f>
        <v>3.3333333333333333E-2</v>
      </c>
      <c r="L1912" s="3" t="b" cm="1">
        <f t="array" ref="L1912">_xlfn.IFS(AND($I1912&gt;0,$K1912&gt;=$C$5-$B$26),TRUE,$R1912&gt;=$B$6,FALSE,$I1912=0,FALSE,TRUE,$L1911)</f>
        <v>0</v>
      </c>
      <c r="M1912" s="3" t="b" cm="1">
        <f t="array" ref="M1912">_xlfn.IFS($N1912&gt;=$B$4-$B$26,FALSE,AND($I1912&gt;0,$K1912&gt;=$B$5-$B$26),TRUE,AND($L1912,NOT($M1911)),FALSE,$M1911,TRUE,TRUE,FALSE)</f>
        <v>0</v>
      </c>
      <c r="N1912" s="3" cm="1">
        <f t="array" ref="N1912">_xlfn.IFS($M1911,$N1911+$B$26,NOT($M1911),0,TRUE,$M1911)</f>
        <v>0</v>
      </c>
      <c r="O1912" s="3" t="b" cm="1">
        <f t="array" ref="O1912">_xlfn.IFS($M1912,FALSE,AND($L1912,NOT($M1912),$R1912&lt;$B$6,$I1912&gt;0),TRUE,TRUE,FALSE)</f>
        <v>0</v>
      </c>
      <c r="P1912" s="3" cm="1">
        <f t="array" ref="P1912">_xlfn.IFS($P1911&gt;=$C$7-$B$26,0,$O1911,$P1911+$B$26,TRUE,0)</f>
        <v>0</v>
      </c>
      <c r="Q1912" s="3" t="b" cm="1">
        <f t="array" ref="Q1912">_xlfn.IFS(AND($L1912,NOT($M1912),NOT($O1912)),TRUE,$R1912&gt;=$B$6,FALSE,AND($L1912,NOT($M1912),$O1912,$P1912=0),TRUE,TRUE,FALSE)</f>
        <v>0</v>
      </c>
      <c r="R1912" s="3" cm="1">
        <f t="array" ref="R1912">_xlfn.IFS(AND($Q1911,$R1911&lt;$B$6),$R1911+1,AND(NOT($L1911),$R1911&gt;0),0,TRUE,$R1911)</f>
        <v>0</v>
      </c>
      <c r="S1912" s="1" cm="1">
        <f t="array" ref="S1912">_xlfn.IFS(AND(Q1911,I1911&gt;$B$8),S1911+$B$8,AND(Q1911,I1911&lt;=$B$8),S1911+I1911,TRUE,$S1911)</f>
        <v>83</v>
      </c>
      <c r="T1912" s="1">
        <f t="shared" si="114"/>
        <v>7470</v>
      </c>
      <c r="U1912" s="17">
        <f t="shared" si="115"/>
        <v>234.78260869565219</v>
      </c>
      <c r="V1912" s="47" cm="1">
        <f t="array" ref="V1912">_xlfn.IFS($B$6=1,S1912*$B$10,AND(R1911=0,R1912&gt;=1,I1912&gt;=$B$6*$B$8-1),V1911+$B$6*$B$10*$B$8,AND(R1911=0,R1912&gt;=1,I1912&lt;$B$6*$B$8-1),V1911+I1911*$B$10,TRUE,V1911)</f>
        <v>8300</v>
      </c>
      <c r="W1912" s="17">
        <f t="shared" si="116"/>
        <v>260.86956521739131</v>
      </c>
    </row>
    <row r="1913" spans="7:23" x14ac:dyDescent="0.25">
      <c r="G1913" s="15">
        <v>1911</v>
      </c>
      <c r="H1913" s="1">
        <f t="shared" si="113"/>
        <v>31.833333333333332</v>
      </c>
      <c r="I1913" s="15" cm="1">
        <f t="array" ref="I1913">_xlfn.IFS(J1912&gt;=$C$13-$B$26,MINA(I1912+$B$13-S1913+S1912,$B$11),I1912=$B$11,MINA(I1912-S1913+S1912,$B$11),TRUE,MAXA(I1912-S1913+S1912,0))</f>
        <v>0</v>
      </c>
      <c r="J1913" s="1" cm="1">
        <f t="array" ref="J1913">_xlfn.IFS(J1912&gt;=$C$13-$B$26,0,I1912&lt;$B$11,J1912+$B$26,TRUE,0)</f>
        <v>0.3</v>
      </c>
      <c r="K1913" s="3" cm="1">
        <f t="array" ref="K1913">_xlfn.IFS(AND(NOT($K1912=0),$L1912),0,NOT($L1912),$K1912+$B$26,TRUE,$K1912)</f>
        <v>0.05</v>
      </c>
      <c r="L1913" s="3" t="b" cm="1">
        <f t="array" ref="L1913">_xlfn.IFS(AND($I1913&gt;0,$K1913&gt;=$C$5-$B$26),TRUE,$R1913&gt;=$B$6,FALSE,$I1913=0,FALSE,TRUE,$L1912)</f>
        <v>0</v>
      </c>
      <c r="M1913" s="3" t="b" cm="1">
        <f t="array" ref="M1913">_xlfn.IFS($N1913&gt;=$B$4-$B$26,FALSE,AND($I1913&gt;0,$K1913&gt;=$B$5-$B$26),TRUE,AND($L1913,NOT($M1912)),FALSE,$M1912,TRUE,TRUE,FALSE)</f>
        <v>0</v>
      </c>
      <c r="N1913" s="3" cm="1">
        <f t="array" ref="N1913">_xlfn.IFS($M1912,$N1912+$B$26,NOT($M1912),0,TRUE,$M1912)</f>
        <v>0</v>
      </c>
      <c r="O1913" s="3" t="b" cm="1">
        <f t="array" ref="O1913">_xlfn.IFS($M1913,FALSE,AND($L1913,NOT($M1913),$R1913&lt;$B$6,$I1913&gt;0),TRUE,TRUE,FALSE)</f>
        <v>0</v>
      </c>
      <c r="P1913" s="3" cm="1">
        <f t="array" ref="P1913">_xlfn.IFS($P1912&gt;=$C$7-$B$26,0,$O1912,$P1912+$B$26,TRUE,0)</f>
        <v>0</v>
      </c>
      <c r="Q1913" s="3" t="b" cm="1">
        <f t="array" ref="Q1913">_xlfn.IFS(AND($L1913,NOT($M1913),NOT($O1913)),TRUE,$R1913&gt;=$B$6,FALSE,AND($L1913,NOT($M1913),$O1913,$P1913=0),TRUE,TRUE,FALSE)</f>
        <v>0</v>
      </c>
      <c r="R1913" s="3" cm="1">
        <f t="array" ref="R1913">_xlfn.IFS(AND($Q1912,$R1912&lt;$B$6),$R1912+1,AND(NOT($L1912),$R1912&gt;0),0,TRUE,$R1912)</f>
        <v>0</v>
      </c>
      <c r="S1913" s="1" cm="1">
        <f t="array" ref="S1913">_xlfn.IFS(AND(Q1912,I1912&gt;$B$8),S1912+$B$8,AND(Q1912,I1912&lt;=$B$8),S1912+I1912,TRUE,$S1912)</f>
        <v>83</v>
      </c>
      <c r="T1913" s="1">
        <f t="shared" si="114"/>
        <v>7470</v>
      </c>
      <c r="U1913" s="17">
        <f t="shared" si="115"/>
        <v>234.65968586387436</v>
      </c>
      <c r="V1913" s="47" cm="1">
        <f t="array" ref="V1913">_xlfn.IFS($B$6=1,S1913*$B$10,AND(R1912=0,R1913&gt;=1,I1913&gt;=$B$6*$B$8-1),V1912+$B$6*$B$10*$B$8,AND(R1912=0,R1913&gt;=1,I1913&lt;$B$6*$B$8-1),V1912+I1912*$B$10,TRUE,V1912)</f>
        <v>8300</v>
      </c>
      <c r="W1913" s="17">
        <f t="shared" si="116"/>
        <v>260.73298429319374</v>
      </c>
    </row>
    <row r="1914" spans="7:23" x14ac:dyDescent="0.25">
      <c r="G1914" s="15">
        <v>1912</v>
      </c>
      <c r="H1914" s="1">
        <f t="shared" si="113"/>
        <v>31.849999999999998</v>
      </c>
      <c r="I1914" s="15" cm="1">
        <f t="array" ref="I1914">_xlfn.IFS(J1913&gt;=$C$13-$B$26,MINA(I1913+$B$13-S1914+S1913,$B$11),I1913=$B$11,MINA(I1913-S1914+S1913,$B$11),TRUE,MAXA(I1913-S1914+S1913,0))</f>
        <v>0</v>
      </c>
      <c r="J1914" s="1" cm="1">
        <f t="array" ref="J1914">_xlfn.IFS(J1913&gt;=$C$13-$B$26,0,I1913&lt;$B$11,J1913+$B$26,TRUE,0)</f>
        <v>0.31666666666666665</v>
      </c>
      <c r="K1914" s="3" cm="1">
        <f t="array" ref="K1914">_xlfn.IFS(AND(NOT($K1913=0),$L1913),0,NOT($L1913),$K1913+$B$26,TRUE,$K1913)</f>
        <v>6.6666666666666666E-2</v>
      </c>
      <c r="L1914" s="3" t="b" cm="1">
        <f t="array" ref="L1914">_xlfn.IFS(AND($I1914&gt;0,$K1914&gt;=$C$5-$B$26),TRUE,$R1914&gt;=$B$6,FALSE,$I1914=0,FALSE,TRUE,$L1913)</f>
        <v>0</v>
      </c>
      <c r="M1914" s="3" t="b" cm="1">
        <f t="array" ref="M1914">_xlfn.IFS($N1914&gt;=$B$4-$B$26,FALSE,AND($I1914&gt;0,$K1914&gt;=$B$5-$B$26),TRUE,AND($L1914,NOT($M1913)),FALSE,$M1913,TRUE,TRUE,FALSE)</f>
        <v>0</v>
      </c>
      <c r="N1914" s="3" cm="1">
        <f t="array" ref="N1914">_xlfn.IFS($M1913,$N1913+$B$26,NOT($M1913),0,TRUE,$M1913)</f>
        <v>0</v>
      </c>
      <c r="O1914" s="3" t="b" cm="1">
        <f t="array" ref="O1914">_xlfn.IFS($M1914,FALSE,AND($L1914,NOT($M1914),$R1914&lt;$B$6,$I1914&gt;0),TRUE,TRUE,FALSE)</f>
        <v>0</v>
      </c>
      <c r="P1914" s="3" cm="1">
        <f t="array" ref="P1914">_xlfn.IFS($P1913&gt;=$C$7-$B$26,0,$O1913,$P1913+$B$26,TRUE,0)</f>
        <v>0</v>
      </c>
      <c r="Q1914" s="3" t="b" cm="1">
        <f t="array" ref="Q1914">_xlfn.IFS(AND($L1914,NOT($M1914),NOT($O1914)),TRUE,$R1914&gt;=$B$6,FALSE,AND($L1914,NOT($M1914),$O1914,$P1914=0),TRUE,TRUE,FALSE)</f>
        <v>0</v>
      </c>
      <c r="R1914" s="3" cm="1">
        <f t="array" ref="R1914">_xlfn.IFS(AND($Q1913,$R1913&lt;$B$6),$R1913+1,AND(NOT($L1913),$R1913&gt;0),0,TRUE,$R1913)</f>
        <v>0</v>
      </c>
      <c r="S1914" s="1" cm="1">
        <f t="array" ref="S1914">_xlfn.IFS(AND(Q1913,I1913&gt;$B$8),S1913+$B$8,AND(Q1913,I1913&lt;=$B$8),S1913+I1913,TRUE,$S1913)</f>
        <v>83</v>
      </c>
      <c r="T1914" s="1">
        <f t="shared" si="114"/>
        <v>7470</v>
      </c>
      <c r="U1914" s="17">
        <f t="shared" si="115"/>
        <v>234.53689167974883</v>
      </c>
      <c r="V1914" s="47" cm="1">
        <f t="array" ref="V1914">_xlfn.IFS($B$6=1,S1914*$B$10,AND(R1913=0,R1914&gt;=1,I1914&gt;=$B$6*$B$8-1),V1913+$B$6*$B$10*$B$8,AND(R1913=0,R1914&gt;=1,I1914&lt;$B$6*$B$8-1),V1913+I1913*$B$10,TRUE,V1913)</f>
        <v>8300</v>
      </c>
      <c r="W1914" s="17">
        <f t="shared" si="116"/>
        <v>260.59654631083203</v>
      </c>
    </row>
    <row r="1915" spans="7:23" x14ac:dyDescent="0.25">
      <c r="G1915" s="15">
        <v>1913</v>
      </c>
      <c r="H1915" s="1">
        <f t="shared" si="113"/>
        <v>31.866666666666667</v>
      </c>
      <c r="I1915" s="15" cm="1">
        <f t="array" ref="I1915">_xlfn.IFS(J1914&gt;=$C$13-$B$26,MINA(I1914+$B$13-S1915+S1914,$B$11),I1914=$B$11,MINA(I1914-S1915+S1914,$B$11),TRUE,MAXA(I1914-S1915+S1914,0))</f>
        <v>0</v>
      </c>
      <c r="J1915" s="1" cm="1">
        <f t="array" ref="J1915">_xlfn.IFS(J1914&gt;=$C$13-$B$26,0,I1914&lt;$B$11,J1914+$B$26,TRUE,0)</f>
        <v>0.33333333333333331</v>
      </c>
      <c r="K1915" s="3" cm="1">
        <f t="array" ref="K1915">_xlfn.IFS(AND(NOT($K1914=0),$L1914),0,NOT($L1914),$K1914+$B$26,TRUE,$K1914)</f>
        <v>8.3333333333333329E-2</v>
      </c>
      <c r="L1915" s="3" t="b" cm="1">
        <f t="array" ref="L1915">_xlfn.IFS(AND($I1915&gt;0,$K1915&gt;=$C$5-$B$26),TRUE,$R1915&gt;=$B$6,FALSE,$I1915=0,FALSE,TRUE,$L1914)</f>
        <v>0</v>
      </c>
      <c r="M1915" s="3" t="b" cm="1">
        <f t="array" ref="M1915">_xlfn.IFS($N1915&gt;=$B$4-$B$26,FALSE,AND($I1915&gt;0,$K1915&gt;=$B$5-$B$26),TRUE,AND($L1915,NOT($M1914)),FALSE,$M1914,TRUE,TRUE,FALSE)</f>
        <v>0</v>
      </c>
      <c r="N1915" s="3" cm="1">
        <f t="array" ref="N1915">_xlfn.IFS($M1914,$N1914+$B$26,NOT($M1914),0,TRUE,$M1914)</f>
        <v>0</v>
      </c>
      <c r="O1915" s="3" t="b" cm="1">
        <f t="array" ref="O1915">_xlfn.IFS($M1915,FALSE,AND($L1915,NOT($M1915),$R1915&lt;$B$6,$I1915&gt;0),TRUE,TRUE,FALSE)</f>
        <v>0</v>
      </c>
      <c r="P1915" s="3" cm="1">
        <f t="array" ref="P1915">_xlfn.IFS($P1914&gt;=$C$7-$B$26,0,$O1914,$P1914+$B$26,TRUE,0)</f>
        <v>0</v>
      </c>
      <c r="Q1915" s="3" t="b" cm="1">
        <f t="array" ref="Q1915">_xlfn.IFS(AND($L1915,NOT($M1915),NOT($O1915)),TRUE,$R1915&gt;=$B$6,FALSE,AND($L1915,NOT($M1915),$O1915,$P1915=0),TRUE,TRUE,FALSE)</f>
        <v>0</v>
      </c>
      <c r="R1915" s="3" cm="1">
        <f t="array" ref="R1915">_xlfn.IFS(AND($Q1914,$R1914&lt;$B$6),$R1914+1,AND(NOT($L1914),$R1914&gt;0),0,TRUE,$R1914)</f>
        <v>0</v>
      </c>
      <c r="S1915" s="1" cm="1">
        <f t="array" ref="S1915">_xlfn.IFS(AND(Q1914,I1914&gt;$B$8),S1914+$B$8,AND(Q1914,I1914&lt;=$B$8),S1914+I1914,TRUE,$S1914)</f>
        <v>83</v>
      </c>
      <c r="T1915" s="1">
        <f t="shared" si="114"/>
        <v>7470</v>
      </c>
      <c r="U1915" s="17">
        <f t="shared" si="115"/>
        <v>234.41422594142259</v>
      </c>
      <c r="V1915" s="47" cm="1">
        <f t="array" ref="V1915">_xlfn.IFS($B$6=1,S1915*$B$10,AND(R1914=0,R1915&gt;=1,I1915&gt;=$B$6*$B$8-1),V1914+$B$6*$B$10*$B$8,AND(R1914=0,R1915&gt;=1,I1915&lt;$B$6*$B$8-1),V1914+I1914*$B$10,TRUE,V1914)</f>
        <v>8300</v>
      </c>
      <c r="W1915" s="17">
        <f t="shared" si="116"/>
        <v>260.46025104602512</v>
      </c>
    </row>
    <row r="1916" spans="7:23" x14ac:dyDescent="0.25">
      <c r="G1916" s="15">
        <v>1914</v>
      </c>
      <c r="H1916" s="1">
        <f t="shared" si="113"/>
        <v>31.883333333333333</v>
      </c>
      <c r="I1916" s="15" cm="1">
        <f t="array" ref="I1916">_xlfn.IFS(J1915&gt;=$C$13-$B$26,MINA(I1915+$B$13-S1916+S1915,$B$11),I1915=$B$11,MINA(I1915-S1916+S1915,$B$11),TRUE,MAXA(I1915-S1916+S1915,0))</f>
        <v>0</v>
      </c>
      <c r="J1916" s="1" cm="1">
        <f t="array" ref="J1916">_xlfn.IFS(J1915&gt;=$C$13-$B$26,0,I1915&lt;$B$11,J1915+$B$26,TRUE,0)</f>
        <v>0.35</v>
      </c>
      <c r="K1916" s="3" cm="1">
        <f t="array" ref="K1916">_xlfn.IFS(AND(NOT($K1915=0),$L1915),0,NOT($L1915),$K1915+$B$26,TRUE,$K1915)</f>
        <v>9.9999999999999992E-2</v>
      </c>
      <c r="L1916" s="3" t="b" cm="1">
        <f t="array" ref="L1916">_xlfn.IFS(AND($I1916&gt;0,$K1916&gt;=$C$5-$B$26),TRUE,$R1916&gt;=$B$6,FALSE,$I1916=0,FALSE,TRUE,$L1915)</f>
        <v>0</v>
      </c>
      <c r="M1916" s="3" t="b" cm="1">
        <f t="array" ref="M1916">_xlfn.IFS($N1916&gt;=$B$4-$B$26,FALSE,AND($I1916&gt;0,$K1916&gt;=$B$5-$B$26),TRUE,AND($L1916,NOT($M1915)),FALSE,$M1915,TRUE,TRUE,FALSE)</f>
        <v>0</v>
      </c>
      <c r="N1916" s="3" cm="1">
        <f t="array" ref="N1916">_xlfn.IFS($M1915,$N1915+$B$26,NOT($M1915),0,TRUE,$M1915)</f>
        <v>0</v>
      </c>
      <c r="O1916" s="3" t="b" cm="1">
        <f t="array" ref="O1916">_xlfn.IFS($M1916,FALSE,AND($L1916,NOT($M1916),$R1916&lt;$B$6,$I1916&gt;0),TRUE,TRUE,FALSE)</f>
        <v>0</v>
      </c>
      <c r="P1916" s="3" cm="1">
        <f t="array" ref="P1916">_xlfn.IFS($P1915&gt;=$C$7-$B$26,0,$O1915,$P1915+$B$26,TRUE,0)</f>
        <v>0</v>
      </c>
      <c r="Q1916" s="3" t="b" cm="1">
        <f t="array" ref="Q1916">_xlfn.IFS(AND($L1916,NOT($M1916),NOT($O1916)),TRUE,$R1916&gt;=$B$6,FALSE,AND($L1916,NOT($M1916),$O1916,$P1916=0),TRUE,TRUE,FALSE)</f>
        <v>0</v>
      </c>
      <c r="R1916" s="3" cm="1">
        <f t="array" ref="R1916">_xlfn.IFS(AND($Q1915,$R1915&lt;$B$6),$R1915+1,AND(NOT($L1915),$R1915&gt;0),0,TRUE,$R1915)</f>
        <v>0</v>
      </c>
      <c r="S1916" s="1" cm="1">
        <f t="array" ref="S1916">_xlfn.IFS(AND(Q1915,I1915&gt;$B$8),S1915+$B$8,AND(Q1915,I1915&lt;=$B$8),S1915+I1915,TRUE,$S1915)</f>
        <v>83</v>
      </c>
      <c r="T1916" s="1">
        <f t="shared" si="114"/>
        <v>7470</v>
      </c>
      <c r="U1916" s="17">
        <f t="shared" si="115"/>
        <v>234.29168844746471</v>
      </c>
      <c r="V1916" s="47" cm="1">
        <f t="array" ref="V1916">_xlfn.IFS($B$6=1,S1916*$B$10,AND(R1915=0,R1916&gt;=1,I1916&gt;=$B$6*$B$8-1),V1915+$B$6*$B$10*$B$8,AND(R1915=0,R1916&gt;=1,I1916&lt;$B$6*$B$8-1),V1915+I1915*$B$10,TRUE,V1915)</f>
        <v>8300</v>
      </c>
      <c r="W1916" s="17">
        <f t="shared" si="116"/>
        <v>260.32409827496082</v>
      </c>
    </row>
    <row r="1917" spans="7:23" x14ac:dyDescent="0.25">
      <c r="G1917" s="15">
        <v>1915</v>
      </c>
      <c r="H1917" s="1">
        <f t="shared" si="113"/>
        <v>31.9</v>
      </c>
      <c r="I1917" s="15" cm="1">
        <f t="array" ref="I1917">_xlfn.IFS(J1916&gt;=$C$13-$B$26,MINA(I1916+$B$13-S1917+S1916,$B$11),I1916=$B$11,MINA(I1916-S1917+S1916,$B$11),TRUE,MAXA(I1916-S1917+S1916,0))</f>
        <v>0</v>
      </c>
      <c r="J1917" s="1" cm="1">
        <f t="array" ref="J1917">_xlfn.IFS(J1916&gt;=$C$13-$B$26,0,I1916&lt;$B$11,J1916+$B$26,TRUE,0)</f>
        <v>0.36666666666666664</v>
      </c>
      <c r="K1917" s="3" cm="1">
        <f t="array" ref="K1917">_xlfn.IFS(AND(NOT($K1916=0),$L1916),0,NOT($L1916),$K1916+$B$26,TRUE,$K1916)</f>
        <v>0.11666666666666665</v>
      </c>
      <c r="L1917" s="3" t="b" cm="1">
        <f t="array" ref="L1917">_xlfn.IFS(AND($I1917&gt;0,$K1917&gt;=$C$5-$B$26),TRUE,$R1917&gt;=$B$6,FALSE,$I1917=0,FALSE,TRUE,$L1916)</f>
        <v>0</v>
      </c>
      <c r="M1917" s="3" t="b" cm="1">
        <f t="array" ref="M1917">_xlfn.IFS($N1917&gt;=$B$4-$B$26,FALSE,AND($I1917&gt;0,$K1917&gt;=$B$5-$B$26),TRUE,AND($L1917,NOT($M1916)),FALSE,$M1916,TRUE,TRUE,FALSE)</f>
        <v>0</v>
      </c>
      <c r="N1917" s="3" cm="1">
        <f t="array" ref="N1917">_xlfn.IFS($M1916,$N1916+$B$26,NOT($M1916),0,TRUE,$M1916)</f>
        <v>0</v>
      </c>
      <c r="O1917" s="3" t="b" cm="1">
        <f t="array" ref="O1917">_xlfn.IFS($M1917,FALSE,AND($L1917,NOT($M1917),$R1917&lt;$B$6,$I1917&gt;0),TRUE,TRUE,FALSE)</f>
        <v>0</v>
      </c>
      <c r="P1917" s="3" cm="1">
        <f t="array" ref="P1917">_xlfn.IFS($P1916&gt;=$C$7-$B$26,0,$O1916,$P1916+$B$26,TRUE,0)</f>
        <v>0</v>
      </c>
      <c r="Q1917" s="3" t="b" cm="1">
        <f t="array" ref="Q1917">_xlfn.IFS(AND($L1917,NOT($M1917),NOT($O1917)),TRUE,$R1917&gt;=$B$6,FALSE,AND($L1917,NOT($M1917),$O1917,$P1917=0),TRUE,TRUE,FALSE)</f>
        <v>0</v>
      </c>
      <c r="R1917" s="3" cm="1">
        <f t="array" ref="R1917">_xlfn.IFS(AND($Q1916,$R1916&lt;$B$6),$R1916+1,AND(NOT($L1916),$R1916&gt;0),0,TRUE,$R1916)</f>
        <v>0</v>
      </c>
      <c r="S1917" s="1" cm="1">
        <f t="array" ref="S1917">_xlfn.IFS(AND(Q1916,I1916&gt;$B$8),S1916+$B$8,AND(Q1916,I1916&lt;=$B$8),S1916+I1916,TRUE,$S1916)</f>
        <v>83</v>
      </c>
      <c r="T1917" s="1">
        <f t="shared" si="114"/>
        <v>7470</v>
      </c>
      <c r="U1917" s="17">
        <f t="shared" si="115"/>
        <v>234.16927899686522</v>
      </c>
      <c r="V1917" s="47" cm="1">
        <f t="array" ref="V1917">_xlfn.IFS($B$6=1,S1917*$B$10,AND(R1916=0,R1917&gt;=1,I1917&gt;=$B$6*$B$8-1),V1916+$B$6*$B$10*$B$8,AND(R1916=0,R1917&gt;=1,I1917&lt;$B$6*$B$8-1),V1916+I1916*$B$10,TRUE,V1916)</f>
        <v>8300</v>
      </c>
      <c r="W1917" s="17">
        <f t="shared" si="116"/>
        <v>260.18808777429467</v>
      </c>
    </row>
    <row r="1918" spans="7:23" x14ac:dyDescent="0.25">
      <c r="G1918" s="15">
        <v>1916</v>
      </c>
      <c r="H1918" s="1">
        <f t="shared" si="113"/>
        <v>31.916666666666668</v>
      </c>
      <c r="I1918" s="15" cm="1">
        <f t="array" ref="I1918">_xlfn.IFS(J1917&gt;=$C$13-$B$26,MINA(I1917+$B$13-S1918+S1917,$B$11),I1917=$B$11,MINA(I1917-S1918+S1917,$B$11),TRUE,MAXA(I1917-S1918+S1917,0))</f>
        <v>0</v>
      </c>
      <c r="J1918" s="1" cm="1">
        <f t="array" ref="J1918">_xlfn.IFS(J1917&gt;=$C$13-$B$26,0,I1917&lt;$B$11,J1917+$B$26,TRUE,0)</f>
        <v>0.3833333333333333</v>
      </c>
      <c r="K1918" s="3" cm="1">
        <f t="array" ref="K1918">_xlfn.IFS(AND(NOT($K1917=0),$L1917),0,NOT($L1917),$K1917+$B$26,TRUE,$K1917)</f>
        <v>0.13333333333333333</v>
      </c>
      <c r="L1918" s="3" t="b" cm="1">
        <f t="array" ref="L1918">_xlfn.IFS(AND($I1918&gt;0,$K1918&gt;=$C$5-$B$26),TRUE,$R1918&gt;=$B$6,FALSE,$I1918=0,FALSE,TRUE,$L1917)</f>
        <v>0</v>
      </c>
      <c r="M1918" s="3" t="b" cm="1">
        <f t="array" ref="M1918">_xlfn.IFS($N1918&gt;=$B$4-$B$26,FALSE,AND($I1918&gt;0,$K1918&gt;=$B$5-$B$26),TRUE,AND($L1918,NOT($M1917)),FALSE,$M1917,TRUE,TRUE,FALSE)</f>
        <v>0</v>
      </c>
      <c r="N1918" s="3" cm="1">
        <f t="array" ref="N1918">_xlfn.IFS($M1917,$N1917+$B$26,NOT($M1917),0,TRUE,$M1917)</f>
        <v>0</v>
      </c>
      <c r="O1918" s="3" t="b" cm="1">
        <f t="array" ref="O1918">_xlfn.IFS($M1918,FALSE,AND($L1918,NOT($M1918),$R1918&lt;$B$6,$I1918&gt;0),TRUE,TRUE,FALSE)</f>
        <v>0</v>
      </c>
      <c r="P1918" s="3" cm="1">
        <f t="array" ref="P1918">_xlfn.IFS($P1917&gt;=$C$7-$B$26,0,$O1917,$P1917+$B$26,TRUE,0)</f>
        <v>0</v>
      </c>
      <c r="Q1918" s="3" t="b" cm="1">
        <f t="array" ref="Q1918">_xlfn.IFS(AND($L1918,NOT($M1918),NOT($O1918)),TRUE,$R1918&gt;=$B$6,FALSE,AND($L1918,NOT($M1918),$O1918,$P1918=0),TRUE,TRUE,FALSE)</f>
        <v>0</v>
      </c>
      <c r="R1918" s="3" cm="1">
        <f t="array" ref="R1918">_xlfn.IFS(AND($Q1917,$R1917&lt;$B$6),$R1917+1,AND(NOT($L1917),$R1917&gt;0),0,TRUE,$R1917)</f>
        <v>0</v>
      </c>
      <c r="S1918" s="1" cm="1">
        <f t="array" ref="S1918">_xlfn.IFS(AND(Q1917,I1917&gt;$B$8),S1917+$B$8,AND(Q1917,I1917&lt;=$B$8),S1917+I1917,TRUE,$S1917)</f>
        <v>83</v>
      </c>
      <c r="T1918" s="1">
        <f t="shared" si="114"/>
        <v>7470</v>
      </c>
      <c r="U1918" s="17">
        <f t="shared" si="115"/>
        <v>234.04699738903395</v>
      </c>
      <c r="V1918" s="47" cm="1">
        <f t="array" ref="V1918">_xlfn.IFS($B$6=1,S1918*$B$10,AND(R1917=0,R1918&gt;=1,I1918&gt;=$B$6*$B$8-1),V1917+$B$6*$B$10*$B$8,AND(R1917=0,R1918&gt;=1,I1918&lt;$B$6*$B$8-1),V1917+I1917*$B$10,TRUE,V1917)</f>
        <v>8300</v>
      </c>
      <c r="W1918" s="17">
        <f t="shared" si="116"/>
        <v>260.05221932114881</v>
      </c>
    </row>
    <row r="1919" spans="7:23" x14ac:dyDescent="0.25">
      <c r="G1919" s="15">
        <v>1917</v>
      </c>
      <c r="H1919" s="1">
        <f t="shared" si="113"/>
        <v>31.933333333333334</v>
      </c>
      <c r="I1919" s="15" cm="1">
        <f t="array" ref="I1919">_xlfn.IFS(J1918&gt;=$C$13-$B$26,MINA(I1918+$B$13-S1919+S1918,$B$11),I1918=$B$11,MINA(I1918-S1919+S1918,$B$11),TRUE,MAXA(I1918-S1919+S1918,0))</f>
        <v>0</v>
      </c>
      <c r="J1919" s="1" cm="1">
        <f t="array" ref="J1919">_xlfn.IFS(J1918&gt;=$C$13-$B$26,0,I1918&lt;$B$11,J1918+$B$26,TRUE,0)</f>
        <v>0.39999999999999997</v>
      </c>
      <c r="K1919" s="3" cm="1">
        <f t="array" ref="K1919">_xlfn.IFS(AND(NOT($K1918=0),$L1918),0,NOT($L1918),$K1918+$B$26,TRUE,$K1918)</f>
        <v>0.15</v>
      </c>
      <c r="L1919" s="3" t="b" cm="1">
        <f t="array" ref="L1919">_xlfn.IFS(AND($I1919&gt;0,$K1919&gt;=$C$5-$B$26),TRUE,$R1919&gt;=$B$6,FALSE,$I1919=0,FALSE,TRUE,$L1918)</f>
        <v>0</v>
      </c>
      <c r="M1919" s="3" t="b" cm="1">
        <f t="array" ref="M1919">_xlfn.IFS($N1919&gt;=$B$4-$B$26,FALSE,AND($I1919&gt;0,$K1919&gt;=$B$5-$B$26),TRUE,AND($L1919,NOT($M1918)),FALSE,$M1918,TRUE,TRUE,FALSE)</f>
        <v>0</v>
      </c>
      <c r="N1919" s="3" cm="1">
        <f t="array" ref="N1919">_xlfn.IFS($M1918,$N1918+$B$26,NOT($M1918),0,TRUE,$M1918)</f>
        <v>0</v>
      </c>
      <c r="O1919" s="3" t="b" cm="1">
        <f t="array" ref="O1919">_xlfn.IFS($M1919,FALSE,AND($L1919,NOT($M1919),$R1919&lt;$B$6,$I1919&gt;0),TRUE,TRUE,FALSE)</f>
        <v>0</v>
      </c>
      <c r="P1919" s="3" cm="1">
        <f t="array" ref="P1919">_xlfn.IFS($P1918&gt;=$C$7-$B$26,0,$O1918,$P1918+$B$26,TRUE,0)</f>
        <v>0</v>
      </c>
      <c r="Q1919" s="3" t="b" cm="1">
        <f t="array" ref="Q1919">_xlfn.IFS(AND($L1919,NOT($M1919),NOT($O1919)),TRUE,$R1919&gt;=$B$6,FALSE,AND($L1919,NOT($M1919),$O1919,$P1919=0),TRUE,TRUE,FALSE)</f>
        <v>0</v>
      </c>
      <c r="R1919" s="3" cm="1">
        <f t="array" ref="R1919">_xlfn.IFS(AND($Q1918,$R1918&lt;$B$6),$R1918+1,AND(NOT($L1918),$R1918&gt;0),0,TRUE,$R1918)</f>
        <v>0</v>
      </c>
      <c r="S1919" s="1" cm="1">
        <f t="array" ref="S1919">_xlfn.IFS(AND(Q1918,I1918&gt;$B$8),S1918+$B$8,AND(Q1918,I1918&lt;=$B$8),S1918+I1918,TRUE,$S1918)</f>
        <v>83</v>
      </c>
      <c r="T1919" s="1">
        <f t="shared" si="114"/>
        <v>7470</v>
      </c>
      <c r="U1919" s="17">
        <f t="shared" si="115"/>
        <v>233.92484342379959</v>
      </c>
      <c r="V1919" s="47" cm="1">
        <f t="array" ref="V1919">_xlfn.IFS($B$6=1,S1919*$B$10,AND(R1918=0,R1919&gt;=1,I1919&gt;=$B$6*$B$8-1),V1918+$B$6*$B$10*$B$8,AND(R1918=0,R1919&gt;=1,I1919&lt;$B$6*$B$8-1),V1918+I1918*$B$10,TRUE,V1918)</f>
        <v>8300</v>
      </c>
      <c r="W1919" s="17">
        <f t="shared" si="116"/>
        <v>259.91649269311063</v>
      </c>
    </row>
    <row r="1920" spans="7:23" x14ac:dyDescent="0.25">
      <c r="G1920" s="15">
        <v>1918</v>
      </c>
      <c r="H1920" s="1">
        <f t="shared" si="113"/>
        <v>31.95</v>
      </c>
      <c r="I1920" s="15" cm="1">
        <f t="array" ref="I1920">_xlfn.IFS(J1919&gt;=$C$13-$B$26,MINA(I1919+$B$13-S1920+S1919,$B$11),I1919=$B$11,MINA(I1919-S1920+S1919,$B$11),TRUE,MAXA(I1919-S1920+S1919,0))</f>
        <v>0</v>
      </c>
      <c r="J1920" s="1" cm="1">
        <f t="array" ref="J1920">_xlfn.IFS(J1919&gt;=$C$13-$B$26,0,I1919&lt;$B$11,J1919+$B$26,TRUE,0)</f>
        <v>0.41666666666666663</v>
      </c>
      <c r="K1920" s="3" cm="1">
        <f t="array" ref="K1920">_xlfn.IFS(AND(NOT($K1919=0),$L1919),0,NOT($L1919),$K1919+$B$26,TRUE,$K1919)</f>
        <v>0.16666666666666666</v>
      </c>
      <c r="L1920" s="3" t="b" cm="1">
        <f t="array" ref="L1920">_xlfn.IFS(AND($I1920&gt;0,$K1920&gt;=$C$5-$B$26),TRUE,$R1920&gt;=$B$6,FALSE,$I1920=0,FALSE,TRUE,$L1919)</f>
        <v>0</v>
      </c>
      <c r="M1920" s="3" t="b" cm="1">
        <f t="array" ref="M1920">_xlfn.IFS($N1920&gt;=$B$4-$B$26,FALSE,AND($I1920&gt;0,$K1920&gt;=$B$5-$B$26),TRUE,AND($L1920,NOT($M1919)),FALSE,$M1919,TRUE,TRUE,FALSE)</f>
        <v>0</v>
      </c>
      <c r="N1920" s="3" cm="1">
        <f t="array" ref="N1920">_xlfn.IFS($M1919,$N1919+$B$26,NOT($M1919),0,TRUE,$M1919)</f>
        <v>0</v>
      </c>
      <c r="O1920" s="3" t="b" cm="1">
        <f t="array" ref="O1920">_xlfn.IFS($M1920,FALSE,AND($L1920,NOT($M1920),$R1920&lt;$B$6,$I1920&gt;0),TRUE,TRUE,FALSE)</f>
        <v>0</v>
      </c>
      <c r="P1920" s="3" cm="1">
        <f t="array" ref="P1920">_xlfn.IFS($P1919&gt;=$C$7-$B$26,0,$O1919,$P1919+$B$26,TRUE,0)</f>
        <v>0</v>
      </c>
      <c r="Q1920" s="3" t="b" cm="1">
        <f t="array" ref="Q1920">_xlfn.IFS(AND($L1920,NOT($M1920),NOT($O1920)),TRUE,$R1920&gt;=$B$6,FALSE,AND($L1920,NOT($M1920),$O1920,$P1920=0),TRUE,TRUE,FALSE)</f>
        <v>0</v>
      </c>
      <c r="R1920" s="3" cm="1">
        <f t="array" ref="R1920">_xlfn.IFS(AND($Q1919,$R1919&lt;$B$6),$R1919+1,AND(NOT($L1919),$R1919&gt;0),0,TRUE,$R1919)</f>
        <v>0</v>
      </c>
      <c r="S1920" s="1" cm="1">
        <f t="array" ref="S1920">_xlfn.IFS(AND(Q1919,I1919&gt;$B$8),S1919+$B$8,AND(Q1919,I1919&lt;=$B$8),S1919+I1919,TRUE,$S1919)</f>
        <v>83</v>
      </c>
      <c r="T1920" s="1">
        <f t="shared" si="114"/>
        <v>7470</v>
      </c>
      <c r="U1920" s="17">
        <f t="shared" si="115"/>
        <v>233.80281690140845</v>
      </c>
      <c r="V1920" s="47" cm="1">
        <f t="array" ref="V1920">_xlfn.IFS($B$6=1,S1920*$B$10,AND(R1919=0,R1920&gt;=1,I1920&gt;=$B$6*$B$8-1),V1919+$B$6*$B$10*$B$8,AND(R1919=0,R1920&gt;=1,I1920&lt;$B$6*$B$8-1),V1919+I1919*$B$10,TRUE,V1919)</f>
        <v>8300</v>
      </c>
      <c r="W1920" s="17">
        <f t="shared" si="116"/>
        <v>259.78090766823163</v>
      </c>
    </row>
    <row r="1921" spans="7:23" x14ac:dyDescent="0.25">
      <c r="G1921" s="15">
        <v>1919</v>
      </c>
      <c r="H1921" s="1">
        <f t="shared" si="113"/>
        <v>31.966666666666665</v>
      </c>
      <c r="I1921" s="15" cm="1">
        <f t="array" ref="I1921">_xlfn.IFS(J1920&gt;=$C$13-$B$26,MINA(I1920+$B$13-S1921+S1920,$B$11),I1920=$B$11,MINA(I1920-S1921+S1920,$B$11),TRUE,MAXA(I1920-S1921+S1920,0))</f>
        <v>0</v>
      </c>
      <c r="J1921" s="1" cm="1">
        <f t="array" ref="J1921">_xlfn.IFS(J1920&gt;=$C$13-$B$26,0,I1920&lt;$B$11,J1920+$B$26,TRUE,0)</f>
        <v>0.43333333333333329</v>
      </c>
      <c r="K1921" s="3" cm="1">
        <f t="array" ref="K1921">_xlfn.IFS(AND(NOT($K1920=0),$L1920),0,NOT($L1920),$K1920+$B$26,TRUE,$K1920)</f>
        <v>0.18333333333333332</v>
      </c>
      <c r="L1921" s="3" t="b" cm="1">
        <f t="array" ref="L1921">_xlfn.IFS(AND($I1921&gt;0,$K1921&gt;=$C$5-$B$26),TRUE,$R1921&gt;=$B$6,FALSE,$I1921=0,FALSE,TRUE,$L1920)</f>
        <v>0</v>
      </c>
      <c r="M1921" s="3" t="b" cm="1">
        <f t="array" ref="M1921">_xlfn.IFS($N1921&gt;=$B$4-$B$26,FALSE,AND($I1921&gt;0,$K1921&gt;=$B$5-$B$26),TRUE,AND($L1921,NOT($M1920)),FALSE,$M1920,TRUE,TRUE,FALSE)</f>
        <v>0</v>
      </c>
      <c r="N1921" s="3" cm="1">
        <f t="array" ref="N1921">_xlfn.IFS($M1920,$N1920+$B$26,NOT($M1920),0,TRUE,$M1920)</f>
        <v>0</v>
      </c>
      <c r="O1921" s="3" t="b" cm="1">
        <f t="array" ref="O1921">_xlfn.IFS($M1921,FALSE,AND($L1921,NOT($M1921),$R1921&lt;$B$6,$I1921&gt;0),TRUE,TRUE,FALSE)</f>
        <v>0</v>
      </c>
      <c r="P1921" s="3" cm="1">
        <f t="array" ref="P1921">_xlfn.IFS($P1920&gt;=$C$7-$B$26,0,$O1920,$P1920+$B$26,TRUE,0)</f>
        <v>0</v>
      </c>
      <c r="Q1921" s="3" t="b" cm="1">
        <f t="array" ref="Q1921">_xlfn.IFS(AND($L1921,NOT($M1921),NOT($O1921)),TRUE,$R1921&gt;=$B$6,FALSE,AND($L1921,NOT($M1921),$O1921,$P1921=0),TRUE,TRUE,FALSE)</f>
        <v>0</v>
      </c>
      <c r="R1921" s="3" cm="1">
        <f t="array" ref="R1921">_xlfn.IFS(AND($Q1920,$R1920&lt;$B$6),$R1920+1,AND(NOT($L1920),$R1920&gt;0),0,TRUE,$R1920)</f>
        <v>0</v>
      </c>
      <c r="S1921" s="1" cm="1">
        <f t="array" ref="S1921">_xlfn.IFS(AND(Q1920,I1920&gt;$B$8),S1920+$B$8,AND(Q1920,I1920&lt;=$B$8),S1920+I1920,TRUE,$S1920)</f>
        <v>83</v>
      </c>
      <c r="T1921" s="1">
        <f t="shared" si="114"/>
        <v>7470</v>
      </c>
      <c r="U1921" s="17">
        <f t="shared" si="115"/>
        <v>233.68091762252348</v>
      </c>
      <c r="V1921" s="47" cm="1">
        <f t="array" ref="V1921">_xlfn.IFS($B$6=1,S1921*$B$10,AND(R1920=0,R1921&gt;=1,I1921&gt;=$B$6*$B$8-1),V1920+$B$6*$B$10*$B$8,AND(R1920=0,R1921&gt;=1,I1921&lt;$B$6*$B$8-1),V1920+I1920*$B$10,TRUE,V1920)</f>
        <v>8300</v>
      </c>
      <c r="W1921" s="17">
        <f t="shared" si="116"/>
        <v>259.64546402502606</v>
      </c>
    </row>
    <row r="1922" spans="7:23" x14ac:dyDescent="0.25">
      <c r="G1922" s="15">
        <v>1920</v>
      </c>
      <c r="H1922" s="1">
        <f t="shared" si="113"/>
        <v>31.983333333333334</v>
      </c>
      <c r="I1922" s="15" cm="1">
        <f t="array" ref="I1922">_xlfn.IFS(J1921&gt;=$C$13-$B$26,MINA(I1921+$B$13-S1922+S1921,$B$11),I1921=$B$11,MINA(I1921-S1922+S1921,$B$11),TRUE,MAXA(I1921-S1922+S1921,0))</f>
        <v>0</v>
      </c>
      <c r="J1922" s="1" cm="1">
        <f t="array" ref="J1922">_xlfn.IFS(J1921&gt;=$C$13-$B$26,0,I1921&lt;$B$11,J1921+$B$26,TRUE,0)</f>
        <v>0.44999999999999996</v>
      </c>
      <c r="K1922" s="3" cm="1">
        <f t="array" ref="K1922">_xlfn.IFS(AND(NOT($K1921=0),$L1921),0,NOT($L1921),$K1921+$B$26,TRUE,$K1921)</f>
        <v>0.19999999999999998</v>
      </c>
      <c r="L1922" s="3" t="b" cm="1">
        <f t="array" ref="L1922">_xlfn.IFS(AND($I1922&gt;0,$K1922&gt;=$C$5-$B$26),TRUE,$R1922&gt;=$B$6,FALSE,$I1922=0,FALSE,TRUE,$L1921)</f>
        <v>0</v>
      </c>
      <c r="M1922" s="3" t="b" cm="1">
        <f t="array" ref="M1922">_xlfn.IFS($N1922&gt;=$B$4-$B$26,FALSE,AND($I1922&gt;0,$K1922&gt;=$B$5-$B$26),TRUE,AND($L1922,NOT($M1921)),FALSE,$M1921,TRUE,TRUE,FALSE)</f>
        <v>0</v>
      </c>
      <c r="N1922" s="3" cm="1">
        <f t="array" ref="N1922">_xlfn.IFS($M1921,$N1921+$B$26,NOT($M1921),0,TRUE,$M1921)</f>
        <v>0</v>
      </c>
      <c r="O1922" s="3" t="b" cm="1">
        <f t="array" ref="O1922">_xlfn.IFS($M1922,FALSE,AND($L1922,NOT($M1922),$R1922&lt;$B$6,$I1922&gt;0),TRUE,TRUE,FALSE)</f>
        <v>0</v>
      </c>
      <c r="P1922" s="3" cm="1">
        <f t="array" ref="P1922">_xlfn.IFS($P1921&gt;=$C$7-$B$26,0,$O1921,$P1921+$B$26,TRUE,0)</f>
        <v>0</v>
      </c>
      <c r="Q1922" s="3" t="b" cm="1">
        <f t="array" ref="Q1922">_xlfn.IFS(AND($L1922,NOT($M1922),NOT($O1922)),TRUE,$R1922&gt;=$B$6,FALSE,AND($L1922,NOT($M1922),$O1922,$P1922=0),TRUE,TRUE,FALSE)</f>
        <v>0</v>
      </c>
      <c r="R1922" s="3" cm="1">
        <f t="array" ref="R1922">_xlfn.IFS(AND($Q1921,$R1921&lt;$B$6),$R1921+1,AND(NOT($L1921),$R1921&gt;0),0,TRUE,$R1921)</f>
        <v>0</v>
      </c>
      <c r="S1922" s="1" cm="1">
        <f t="array" ref="S1922">_xlfn.IFS(AND(Q1921,I1921&gt;$B$8),S1921+$B$8,AND(Q1921,I1921&lt;=$B$8),S1921+I1921,TRUE,$S1921)</f>
        <v>83</v>
      </c>
      <c r="T1922" s="1">
        <f t="shared" si="114"/>
        <v>7470</v>
      </c>
      <c r="U1922" s="17">
        <f t="shared" si="115"/>
        <v>233.55914538822302</v>
      </c>
      <c r="V1922" s="47" cm="1">
        <f t="array" ref="V1922">_xlfn.IFS($B$6=1,S1922*$B$10,AND(R1921=0,R1922&gt;=1,I1922&gt;=$B$6*$B$8-1),V1921+$B$6*$B$10*$B$8,AND(R1921=0,R1922&gt;=1,I1922&lt;$B$6*$B$8-1),V1921+I1921*$B$10,TRUE,V1921)</f>
        <v>8300</v>
      </c>
      <c r="W1922" s="17">
        <f t="shared" si="116"/>
        <v>259.51016154247003</v>
      </c>
    </row>
    <row r="1923" spans="7:23" x14ac:dyDescent="0.25">
      <c r="G1923" s="15">
        <v>1921</v>
      </c>
      <c r="H1923" s="1">
        <f t="shared" ref="H1923:H1986" si="117">($G1923-1)*$B$26</f>
        <v>32</v>
      </c>
      <c r="I1923" s="15" cm="1">
        <f t="array" ref="I1923">_xlfn.IFS(J1922&gt;=$C$13-$B$26,MINA(I1922+$B$13-S1923+S1922,$B$11),I1922=$B$11,MINA(I1922-S1923+S1922,$B$11),TRUE,MAXA(I1922-S1923+S1922,0))</f>
        <v>0</v>
      </c>
      <c r="J1923" s="1" cm="1">
        <f t="array" ref="J1923">_xlfn.IFS(J1922&gt;=$C$13-$B$26,0,I1922&lt;$B$11,J1922+$B$26,TRUE,0)</f>
        <v>0.46666666666666662</v>
      </c>
      <c r="K1923" s="3" cm="1">
        <f t="array" ref="K1923">_xlfn.IFS(AND(NOT($K1922=0),$L1922),0,NOT($L1922),$K1922+$B$26,TRUE,$K1922)</f>
        <v>0.21666666666666665</v>
      </c>
      <c r="L1923" s="3" t="b" cm="1">
        <f t="array" ref="L1923">_xlfn.IFS(AND($I1923&gt;0,$K1923&gt;=$C$5-$B$26),TRUE,$R1923&gt;=$B$6,FALSE,$I1923=0,FALSE,TRUE,$L1922)</f>
        <v>0</v>
      </c>
      <c r="M1923" s="3" t="b" cm="1">
        <f t="array" ref="M1923">_xlfn.IFS($N1923&gt;=$B$4-$B$26,FALSE,AND($I1923&gt;0,$K1923&gt;=$B$5-$B$26),TRUE,AND($L1923,NOT($M1922)),FALSE,$M1922,TRUE,TRUE,FALSE)</f>
        <v>0</v>
      </c>
      <c r="N1923" s="3" cm="1">
        <f t="array" ref="N1923">_xlfn.IFS($M1922,$N1922+$B$26,NOT($M1922),0,TRUE,$M1922)</f>
        <v>0</v>
      </c>
      <c r="O1923" s="3" t="b" cm="1">
        <f t="array" ref="O1923">_xlfn.IFS($M1923,FALSE,AND($L1923,NOT($M1923),$R1923&lt;$B$6,$I1923&gt;0),TRUE,TRUE,FALSE)</f>
        <v>0</v>
      </c>
      <c r="P1923" s="3" cm="1">
        <f t="array" ref="P1923">_xlfn.IFS($P1922&gt;=$C$7-$B$26,0,$O1922,$P1922+$B$26,TRUE,0)</f>
        <v>0</v>
      </c>
      <c r="Q1923" s="3" t="b" cm="1">
        <f t="array" ref="Q1923">_xlfn.IFS(AND($L1923,NOT($M1923),NOT($O1923)),TRUE,$R1923&gt;=$B$6,FALSE,AND($L1923,NOT($M1923),$O1923,$P1923=0),TRUE,TRUE,FALSE)</f>
        <v>0</v>
      </c>
      <c r="R1923" s="3" cm="1">
        <f t="array" ref="R1923">_xlfn.IFS(AND($Q1922,$R1922&lt;$B$6),$R1922+1,AND(NOT($L1922),$R1922&gt;0),0,TRUE,$R1922)</f>
        <v>0</v>
      </c>
      <c r="S1923" s="1" cm="1">
        <f t="array" ref="S1923">_xlfn.IFS(AND(Q1922,I1922&gt;$B$8),S1922+$B$8,AND(Q1922,I1922&lt;=$B$8),S1922+I1922,TRUE,$S1922)</f>
        <v>83</v>
      </c>
      <c r="T1923" s="1">
        <f t="shared" ref="T1923:T1986" si="118">IF($Q1922,$T1922+$B$8*$B$9,$T1922)</f>
        <v>7470</v>
      </c>
      <c r="U1923" s="17">
        <f t="shared" si="115"/>
        <v>233.4375</v>
      </c>
      <c r="V1923" s="47" cm="1">
        <f t="array" ref="V1923">_xlfn.IFS($B$6=1,S1923*$B$10,AND(R1922=0,R1923&gt;=1,I1923&gt;=$B$6*$B$8-1),V1922+$B$6*$B$10*$B$8,AND(R1922=0,R1923&gt;=1,I1923&lt;$B$6*$B$8-1),V1922+I1922*$B$10,TRUE,V1922)</f>
        <v>8300</v>
      </c>
      <c r="W1923" s="17">
        <f t="shared" si="116"/>
        <v>259.375</v>
      </c>
    </row>
    <row r="1924" spans="7:23" x14ac:dyDescent="0.25">
      <c r="G1924" s="15">
        <v>1922</v>
      </c>
      <c r="H1924" s="1">
        <f t="shared" si="117"/>
        <v>32.016666666666666</v>
      </c>
      <c r="I1924" s="15" cm="1">
        <f t="array" ref="I1924">_xlfn.IFS(J1923&gt;=$C$13-$B$26,MINA(I1923+$B$13-S1924+S1923,$B$11),I1923=$B$11,MINA(I1923-S1924+S1923,$B$11),TRUE,MAXA(I1923-S1924+S1923,0))</f>
        <v>0</v>
      </c>
      <c r="J1924" s="1" cm="1">
        <f t="array" ref="J1924">_xlfn.IFS(J1923&gt;=$C$13-$B$26,0,I1923&lt;$B$11,J1923+$B$26,TRUE,0)</f>
        <v>0.48333333333333328</v>
      </c>
      <c r="K1924" s="3" cm="1">
        <f t="array" ref="K1924">_xlfn.IFS(AND(NOT($K1923=0),$L1923),0,NOT($L1923),$K1923+$B$26,TRUE,$K1923)</f>
        <v>0.23333333333333331</v>
      </c>
      <c r="L1924" s="3" t="b" cm="1">
        <f t="array" ref="L1924">_xlfn.IFS(AND($I1924&gt;0,$K1924&gt;=$C$5-$B$26),TRUE,$R1924&gt;=$B$6,FALSE,$I1924=0,FALSE,TRUE,$L1923)</f>
        <v>0</v>
      </c>
      <c r="M1924" s="3" t="b" cm="1">
        <f t="array" ref="M1924">_xlfn.IFS($N1924&gt;=$B$4-$B$26,FALSE,AND($I1924&gt;0,$K1924&gt;=$B$5-$B$26),TRUE,AND($L1924,NOT($M1923)),FALSE,$M1923,TRUE,TRUE,FALSE)</f>
        <v>0</v>
      </c>
      <c r="N1924" s="3" cm="1">
        <f t="array" ref="N1924">_xlfn.IFS($M1923,$N1923+$B$26,NOT($M1923),0,TRUE,$M1923)</f>
        <v>0</v>
      </c>
      <c r="O1924" s="3" t="b" cm="1">
        <f t="array" ref="O1924">_xlfn.IFS($M1924,FALSE,AND($L1924,NOT($M1924),$R1924&lt;$B$6,$I1924&gt;0),TRUE,TRUE,FALSE)</f>
        <v>0</v>
      </c>
      <c r="P1924" s="3" cm="1">
        <f t="array" ref="P1924">_xlfn.IFS($P1923&gt;=$C$7-$B$26,0,$O1923,$P1923+$B$26,TRUE,0)</f>
        <v>0</v>
      </c>
      <c r="Q1924" s="3" t="b" cm="1">
        <f t="array" ref="Q1924">_xlfn.IFS(AND($L1924,NOT($M1924),NOT($O1924)),TRUE,$R1924&gt;=$B$6,FALSE,AND($L1924,NOT($M1924),$O1924,$P1924=0),TRUE,TRUE,FALSE)</f>
        <v>0</v>
      </c>
      <c r="R1924" s="3" cm="1">
        <f t="array" ref="R1924">_xlfn.IFS(AND($Q1923,$R1923&lt;$B$6),$R1923+1,AND(NOT($L1923),$R1923&gt;0),0,TRUE,$R1923)</f>
        <v>0</v>
      </c>
      <c r="S1924" s="1" cm="1">
        <f t="array" ref="S1924">_xlfn.IFS(AND(Q1923,I1923&gt;$B$8),S1923+$B$8,AND(Q1923,I1923&lt;=$B$8),S1923+I1923,TRUE,$S1923)</f>
        <v>83</v>
      </c>
      <c r="T1924" s="1">
        <f t="shared" si="118"/>
        <v>7470</v>
      </c>
      <c r="U1924" s="17">
        <f t="shared" ref="U1924:U1987" si="119">$T1924/$H1924</f>
        <v>233.31598125976055</v>
      </c>
      <c r="V1924" s="47" cm="1">
        <f t="array" ref="V1924">_xlfn.IFS($B$6=1,S1924*$B$10,AND(R1923=0,R1924&gt;=1,I1924&gt;=$B$6*$B$8-1),V1923+$B$6*$B$10*$B$8,AND(R1923=0,R1924&gt;=1,I1924&lt;$B$6*$B$8-1),V1923+I1923*$B$10,TRUE,V1923)</f>
        <v>8300</v>
      </c>
      <c r="W1924" s="17">
        <f t="shared" si="116"/>
        <v>259.23997917751171</v>
      </c>
    </row>
    <row r="1925" spans="7:23" x14ac:dyDescent="0.25">
      <c r="G1925" s="15">
        <v>1923</v>
      </c>
      <c r="H1925" s="1">
        <f t="shared" si="117"/>
        <v>32.033333333333331</v>
      </c>
      <c r="I1925" s="15" cm="1">
        <f t="array" ref="I1925">_xlfn.IFS(J1924&gt;=$C$13-$B$26,MINA(I1924+$B$13-S1925+S1924,$B$11),I1924=$B$11,MINA(I1924-S1925+S1924,$B$11),TRUE,MAXA(I1924-S1925+S1924,0))</f>
        <v>0</v>
      </c>
      <c r="J1925" s="1" cm="1">
        <f t="array" ref="J1925">_xlfn.IFS(J1924&gt;=$C$13-$B$26,0,I1924&lt;$B$11,J1924+$B$26,TRUE,0)</f>
        <v>0.49999999999999994</v>
      </c>
      <c r="K1925" s="3" cm="1">
        <f t="array" ref="K1925">_xlfn.IFS(AND(NOT($K1924=0),$L1924),0,NOT($L1924),$K1924+$B$26,TRUE,$K1924)</f>
        <v>0.24999999999999997</v>
      </c>
      <c r="L1925" s="3" t="b" cm="1">
        <f t="array" ref="L1925">_xlfn.IFS(AND($I1925&gt;0,$K1925&gt;=$C$5-$B$26),TRUE,$R1925&gt;=$B$6,FALSE,$I1925=0,FALSE,TRUE,$L1924)</f>
        <v>0</v>
      </c>
      <c r="M1925" s="3" t="b" cm="1">
        <f t="array" ref="M1925">_xlfn.IFS($N1925&gt;=$B$4-$B$26,FALSE,AND($I1925&gt;0,$K1925&gt;=$B$5-$B$26),TRUE,AND($L1925,NOT($M1924)),FALSE,$M1924,TRUE,TRUE,FALSE)</f>
        <v>0</v>
      </c>
      <c r="N1925" s="3" cm="1">
        <f t="array" ref="N1925">_xlfn.IFS($M1924,$N1924+$B$26,NOT($M1924),0,TRUE,$M1924)</f>
        <v>0</v>
      </c>
      <c r="O1925" s="3" t="b" cm="1">
        <f t="array" ref="O1925">_xlfn.IFS($M1925,FALSE,AND($L1925,NOT($M1925),$R1925&lt;$B$6,$I1925&gt;0),TRUE,TRUE,FALSE)</f>
        <v>0</v>
      </c>
      <c r="P1925" s="3" cm="1">
        <f t="array" ref="P1925">_xlfn.IFS($P1924&gt;=$C$7-$B$26,0,$O1924,$P1924+$B$26,TRUE,0)</f>
        <v>0</v>
      </c>
      <c r="Q1925" s="3" t="b" cm="1">
        <f t="array" ref="Q1925">_xlfn.IFS(AND($L1925,NOT($M1925),NOT($O1925)),TRUE,$R1925&gt;=$B$6,FALSE,AND($L1925,NOT($M1925),$O1925,$P1925=0),TRUE,TRUE,FALSE)</f>
        <v>0</v>
      </c>
      <c r="R1925" s="3" cm="1">
        <f t="array" ref="R1925">_xlfn.IFS(AND($Q1924,$R1924&lt;$B$6),$R1924+1,AND(NOT($L1924),$R1924&gt;0),0,TRUE,$R1924)</f>
        <v>0</v>
      </c>
      <c r="S1925" s="1" cm="1">
        <f t="array" ref="S1925">_xlfn.IFS(AND(Q1924,I1924&gt;$B$8),S1924+$B$8,AND(Q1924,I1924&lt;=$B$8),S1924+I1924,TRUE,$S1924)</f>
        <v>83</v>
      </c>
      <c r="T1925" s="1">
        <f t="shared" si="118"/>
        <v>7470</v>
      </c>
      <c r="U1925" s="17">
        <f t="shared" si="119"/>
        <v>233.19458896982312</v>
      </c>
      <c r="V1925" s="47" cm="1">
        <f t="array" ref="V1925">_xlfn.IFS($B$6=1,S1925*$B$10,AND(R1924=0,R1925&gt;=1,I1925&gt;=$B$6*$B$8-1),V1924+$B$6*$B$10*$B$8,AND(R1924=0,R1925&gt;=1,I1925&lt;$B$6*$B$8-1),V1924+I1924*$B$10,TRUE,V1924)</f>
        <v>8300</v>
      </c>
      <c r="W1925" s="17">
        <f t="shared" ref="W1925:W1988" si="120">V1925/H1925</f>
        <v>259.10509885535902</v>
      </c>
    </row>
    <row r="1926" spans="7:23" x14ac:dyDescent="0.25">
      <c r="G1926" s="15">
        <v>1924</v>
      </c>
      <c r="H1926" s="1">
        <f t="shared" si="117"/>
        <v>32.049999999999997</v>
      </c>
      <c r="I1926" s="15" cm="1">
        <f t="array" ref="I1926">_xlfn.IFS(J1925&gt;=$C$13-$B$26,MINA(I1925+$B$13-S1926+S1925,$B$11),I1925=$B$11,MINA(I1925-S1926+S1925,$B$11),TRUE,MAXA(I1925-S1926+S1925,0))</f>
        <v>0</v>
      </c>
      <c r="J1926" s="1" cm="1">
        <f t="array" ref="J1926">_xlfn.IFS(J1925&gt;=$C$13-$B$26,0,I1925&lt;$B$11,J1925+$B$26,TRUE,0)</f>
        <v>0.51666666666666661</v>
      </c>
      <c r="K1926" s="3" cm="1">
        <f t="array" ref="K1926">_xlfn.IFS(AND(NOT($K1925=0),$L1925),0,NOT($L1925),$K1925+$B$26,TRUE,$K1925)</f>
        <v>0.26666666666666666</v>
      </c>
      <c r="L1926" s="3" t="b" cm="1">
        <f t="array" ref="L1926">_xlfn.IFS(AND($I1926&gt;0,$K1926&gt;=$C$5-$B$26),TRUE,$R1926&gt;=$B$6,FALSE,$I1926=0,FALSE,TRUE,$L1925)</f>
        <v>0</v>
      </c>
      <c r="M1926" s="3" t="b" cm="1">
        <f t="array" ref="M1926">_xlfn.IFS($N1926&gt;=$B$4-$B$26,FALSE,AND($I1926&gt;0,$K1926&gt;=$B$5-$B$26),TRUE,AND($L1926,NOT($M1925)),FALSE,$M1925,TRUE,TRUE,FALSE)</f>
        <v>0</v>
      </c>
      <c r="N1926" s="3" cm="1">
        <f t="array" ref="N1926">_xlfn.IFS($M1925,$N1925+$B$26,NOT($M1925),0,TRUE,$M1925)</f>
        <v>0</v>
      </c>
      <c r="O1926" s="3" t="b" cm="1">
        <f t="array" ref="O1926">_xlfn.IFS($M1926,FALSE,AND($L1926,NOT($M1926),$R1926&lt;$B$6,$I1926&gt;0),TRUE,TRUE,FALSE)</f>
        <v>0</v>
      </c>
      <c r="P1926" s="3" cm="1">
        <f t="array" ref="P1926">_xlfn.IFS($P1925&gt;=$C$7-$B$26,0,$O1925,$P1925+$B$26,TRUE,0)</f>
        <v>0</v>
      </c>
      <c r="Q1926" s="3" t="b" cm="1">
        <f t="array" ref="Q1926">_xlfn.IFS(AND($L1926,NOT($M1926),NOT($O1926)),TRUE,$R1926&gt;=$B$6,FALSE,AND($L1926,NOT($M1926),$O1926,$P1926=0),TRUE,TRUE,FALSE)</f>
        <v>0</v>
      </c>
      <c r="R1926" s="3" cm="1">
        <f t="array" ref="R1926">_xlfn.IFS(AND($Q1925,$R1925&lt;$B$6),$R1925+1,AND(NOT($L1925),$R1925&gt;0),0,TRUE,$R1925)</f>
        <v>0</v>
      </c>
      <c r="S1926" s="1" cm="1">
        <f t="array" ref="S1926">_xlfn.IFS(AND(Q1925,I1925&gt;$B$8),S1925+$B$8,AND(Q1925,I1925&lt;=$B$8),S1925+I1925,TRUE,$S1925)</f>
        <v>83</v>
      </c>
      <c r="T1926" s="1">
        <f t="shared" si="118"/>
        <v>7470</v>
      </c>
      <c r="U1926" s="17">
        <f t="shared" si="119"/>
        <v>233.07332293291734</v>
      </c>
      <c r="V1926" s="47" cm="1">
        <f t="array" ref="V1926">_xlfn.IFS($B$6=1,S1926*$B$10,AND(R1925=0,R1926&gt;=1,I1926&gt;=$B$6*$B$8-1),V1925+$B$6*$B$10*$B$8,AND(R1925=0,R1926&gt;=1,I1926&lt;$B$6*$B$8-1),V1925+I1925*$B$10,TRUE,V1925)</f>
        <v>8300</v>
      </c>
      <c r="W1926" s="17">
        <f t="shared" si="120"/>
        <v>258.97035881435261</v>
      </c>
    </row>
    <row r="1927" spans="7:23" x14ac:dyDescent="0.25">
      <c r="G1927" s="15">
        <v>1925</v>
      </c>
      <c r="H1927" s="1">
        <f t="shared" si="117"/>
        <v>32.066666666666663</v>
      </c>
      <c r="I1927" s="15" cm="1">
        <f t="array" ref="I1927">_xlfn.IFS(J1926&gt;=$C$13-$B$26,MINA(I1926+$B$13-S1927+S1926,$B$11),I1926=$B$11,MINA(I1926-S1927+S1926,$B$11),TRUE,MAXA(I1926-S1927+S1926,0))</f>
        <v>0</v>
      </c>
      <c r="J1927" s="1" cm="1">
        <f t="array" ref="J1927">_xlfn.IFS(J1926&gt;=$C$13-$B$26,0,I1926&lt;$B$11,J1926+$B$26,TRUE,0)</f>
        <v>0.53333333333333333</v>
      </c>
      <c r="K1927" s="3" cm="1">
        <f t="array" ref="K1927">_xlfn.IFS(AND(NOT($K1926=0),$L1926),0,NOT($L1926),$K1926+$B$26,TRUE,$K1926)</f>
        <v>0.28333333333333333</v>
      </c>
      <c r="L1927" s="3" t="b" cm="1">
        <f t="array" ref="L1927">_xlfn.IFS(AND($I1927&gt;0,$K1927&gt;=$C$5-$B$26),TRUE,$R1927&gt;=$B$6,FALSE,$I1927=0,FALSE,TRUE,$L1926)</f>
        <v>0</v>
      </c>
      <c r="M1927" s="3" t="b" cm="1">
        <f t="array" ref="M1927">_xlfn.IFS($N1927&gt;=$B$4-$B$26,FALSE,AND($I1927&gt;0,$K1927&gt;=$B$5-$B$26),TRUE,AND($L1927,NOT($M1926)),FALSE,$M1926,TRUE,TRUE,FALSE)</f>
        <v>0</v>
      </c>
      <c r="N1927" s="3" cm="1">
        <f t="array" ref="N1927">_xlfn.IFS($M1926,$N1926+$B$26,NOT($M1926),0,TRUE,$M1926)</f>
        <v>0</v>
      </c>
      <c r="O1927" s="3" t="b" cm="1">
        <f t="array" ref="O1927">_xlfn.IFS($M1927,FALSE,AND($L1927,NOT($M1927),$R1927&lt;$B$6,$I1927&gt;0),TRUE,TRUE,FALSE)</f>
        <v>0</v>
      </c>
      <c r="P1927" s="3" cm="1">
        <f t="array" ref="P1927">_xlfn.IFS($P1926&gt;=$C$7-$B$26,0,$O1926,$P1926+$B$26,TRUE,0)</f>
        <v>0</v>
      </c>
      <c r="Q1927" s="3" t="b" cm="1">
        <f t="array" ref="Q1927">_xlfn.IFS(AND($L1927,NOT($M1927),NOT($O1927)),TRUE,$R1927&gt;=$B$6,FALSE,AND($L1927,NOT($M1927),$O1927,$P1927=0),TRUE,TRUE,FALSE)</f>
        <v>0</v>
      </c>
      <c r="R1927" s="3" cm="1">
        <f t="array" ref="R1927">_xlfn.IFS(AND($Q1926,$R1926&lt;$B$6),$R1926+1,AND(NOT($L1926),$R1926&gt;0),0,TRUE,$R1926)</f>
        <v>0</v>
      </c>
      <c r="S1927" s="1" cm="1">
        <f t="array" ref="S1927">_xlfn.IFS(AND(Q1926,I1926&gt;$B$8),S1926+$B$8,AND(Q1926,I1926&lt;=$B$8),S1926+I1926,TRUE,$S1926)</f>
        <v>83</v>
      </c>
      <c r="T1927" s="1">
        <f t="shared" si="118"/>
        <v>7470</v>
      </c>
      <c r="U1927" s="17">
        <f t="shared" si="119"/>
        <v>232.95218295218297</v>
      </c>
      <c r="V1927" s="47" cm="1">
        <f t="array" ref="V1927">_xlfn.IFS($B$6=1,S1927*$B$10,AND(R1926=0,R1927&gt;=1,I1927&gt;=$B$6*$B$8-1),V1926+$B$6*$B$10*$B$8,AND(R1926=0,R1927&gt;=1,I1927&lt;$B$6*$B$8-1),V1926+I1926*$B$10,TRUE,V1926)</f>
        <v>8300</v>
      </c>
      <c r="W1927" s="17">
        <f t="shared" si="120"/>
        <v>258.83575883575884</v>
      </c>
    </row>
    <row r="1928" spans="7:23" x14ac:dyDescent="0.25">
      <c r="G1928" s="15">
        <v>1926</v>
      </c>
      <c r="H1928" s="1">
        <f t="shared" si="117"/>
        <v>32.083333333333336</v>
      </c>
      <c r="I1928" s="15" cm="1">
        <f t="array" ref="I1928">_xlfn.IFS(J1927&gt;=$C$13-$B$26,MINA(I1927+$B$13-S1928+S1927,$B$11),I1927=$B$11,MINA(I1927-S1928+S1927,$B$11),TRUE,MAXA(I1927-S1928+S1927,0))</f>
        <v>0</v>
      </c>
      <c r="J1928" s="1" cm="1">
        <f t="array" ref="J1928">_xlfn.IFS(J1927&gt;=$C$13-$B$26,0,I1927&lt;$B$11,J1927+$B$26,TRUE,0)</f>
        <v>0.55000000000000004</v>
      </c>
      <c r="K1928" s="3" cm="1">
        <f t="array" ref="K1928">_xlfn.IFS(AND(NOT($K1927=0),$L1927),0,NOT($L1927),$K1927+$B$26,TRUE,$K1927)</f>
        <v>0.3</v>
      </c>
      <c r="L1928" s="3" t="b" cm="1">
        <f t="array" ref="L1928">_xlfn.IFS(AND($I1928&gt;0,$K1928&gt;=$C$5-$B$26),TRUE,$R1928&gt;=$B$6,FALSE,$I1928=0,FALSE,TRUE,$L1927)</f>
        <v>0</v>
      </c>
      <c r="M1928" s="3" t="b" cm="1">
        <f t="array" ref="M1928">_xlfn.IFS($N1928&gt;=$B$4-$B$26,FALSE,AND($I1928&gt;0,$K1928&gt;=$B$5-$B$26),TRUE,AND($L1928,NOT($M1927)),FALSE,$M1927,TRUE,TRUE,FALSE)</f>
        <v>0</v>
      </c>
      <c r="N1928" s="3" cm="1">
        <f t="array" ref="N1928">_xlfn.IFS($M1927,$N1927+$B$26,NOT($M1927),0,TRUE,$M1927)</f>
        <v>0</v>
      </c>
      <c r="O1928" s="3" t="b" cm="1">
        <f t="array" ref="O1928">_xlfn.IFS($M1928,FALSE,AND($L1928,NOT($M1928),$R1928&lt;$B$6,$I1928&gt;0),TRUE,TRUE,FALSE)</f>
        <v>0</v>
      </c>
      <c r="P1928" s="3" cm="1">
        <f t="array" ref="P1928">_xlfn.IFS($P1927&gt;=$C$7-$B$26,0,$O1927,$P1927+$B$26,TRUE,0)</f>
        <v>0</v>
      </c>
      <c r="Q1928" s="3" t="b" cm="1">
        <f t="array" ref="Q1928">_xlfn.IFS(AND($L1928,NOT($M1928),NOT($O1928)),TRUE,$R1928&gt;=$B$6,FALSE,AND($L1928,NOT($M1928),$O1928,$P1928=0),TRUE,TRUE,FALSE)</f>
        <v>0</v>
      </c>
      <c r="R1928" s="3" cm="1">
        <f t="array" ref="R1928">_xlfn.IFS(AND($Q1927,$R1927&lt;$B$6),$R1927+1,AND(NOT($L1927),$R1927&gt;0),0,TRUE,$R1927)</f>
        <v>0</v>
      </c>
      <c r="S1928" s="1" cm="1">
        <f t="array" ref="S1928">_xlfn.IFS(AND(Q1927,I1927&gt;$B$8),S1927+$B$8,AND(Q1927,I1927&lt;=$B$8),S1927+I1927,TRUE,$S1927)</f>
        <v>83</v>
      </c>
      <c r="T1928" s="1">
        <f t="shared" si="118"/>
        <v>7470</v>
      </c>
      <c r="U1928" s="17">
        <f t="shared" si="119"/>
        <v>232.83116883116881</v>
      </c>
      <c r="V1928" s="47" cm="1">
        <f t="array" ref="V1928">_xlfn.IFS($B$6=1,S1928*$B$10,AND(R1927=0,R1928&gt;=1,I1928&gt;=$B$6*$B$8-1),V1927+$B$6*$B$10*$B$8,AND(R1927=0,R1928&gt;=1,I1928&lt;$B$6*$B$8-1),V1927+I1927*$B$10,TRUE,V1927)</f>
        <v>8300</v>
      </c>
      <c r="W1928" s="17">
        <f t="shared" si="120"/>
        <v>258.7012987012987</v>
      </c>
    </row>
    <row r="1929" spans="7:23" x14ac:dyDescent="0.25">
      <c r="G1929" s="15">
        <v>1927</v>
      </c>
      <c r="H1929" s="1">
        <f t="shared" si="117"/>
        <v>32.1</v>
      </c>
      <c r="I1929" s="15" cm="1">
        <f t="array" ref="I1929">_xlfn.IFS(J1928&gt;=$C$13-$B$26,MINA(I1928+$B$13-S1929+S1928,$B$11),I1928=$B$11,MINA(I1928-S1929+S1928,$B$11),TRUE,MAXA(I1928-S1929+S1928,0))</f>
        <v>0</v>
      </c>
      <c r="J1929" s="1" cm="1">
        <f t="array" ref="J1929">_xlfn.IFS(J1928&gt;=$C$13-$B$26,0,I1928&lt;$B$11,J1928+$B$26,TRUE,0)</f>
        <v>0.56666666666666676</v>
      </c>
      <c r="K1929" s="3" cm="1">
        <f t="array" ref="K1929">_xlfn.IFS(AND(NOT($K1928=0),$L1928),0,NOT($L1928),$K1928+$B$26,TRUE,$K1928)</f>
        <v>0.31666666666666665</v>
      </c>
      <c r="L1929" s="3" t="b" cm="1">
        <f t="array" ref="L1929">_xlfn.IFS(AND($I1929&gt;0,$K1929&gt;=$C$5-$B$26),TRUE,$R1929&gt;=$B$6,FALSE,$I1929=0,FALSE,TRUE,$L1928)</f>
        <v>0</v>
      </c>
      <c r="M1929" s="3" t="b" cm="1">
        <f t="array" ref="M1929">_xlfn.IFS($N1929&gt;=$B$4-$B$26,FALSE,AND($I1929&gt;0,$K1929&gt;=$B$5-$B$26),TRUE,AND($L1929,NOT($M1928)),FALSE,$M1928,TRUE,TRUE,FALSE)</f>
        <v>0</v>
      </c>
      <c r="N1929" s="3" cm="1">
        <f t="array" ref="N1929">_xlfn.IFS($M1928,$N1928+$B$26,NOT($M1928),0,TRUE,$M1928)</f>
        <v>0</v>
      </c>
      <c r="O1929" s="3" t="b" cm="1">
        <f t="array" ref="O1929">_xlfn.IFS($M1929,FALSE,AND($L1929,NOT($M1929),$R1929&lt;$B$6,$I1929&gt;0),TRUE,TRUE,FALSE)</f>
        <v>0</v>
      </c>
      <c r="P1929" s="3" cm="1">
        <f t="array" ref="P1929">_xlfn.IFS($P1928&gt;=$C$7-$B$26,0,$O1928,$P1928+$B$26,TRUE,0)</f>
        <v>0</v>
      </c>
      <c r="Q1929" s="3" t="b" cm="1">
        <f t="array" ref="Q1929">_xlfn.IFS(AND($L1929,NOT($M1929),NOT($O1929)),TRUE,$R1929&gt;=$B$6,FALSE,AND($L1929,NOT($M1929),$O1929,$P1929=0),TRUE,TRUE,FALSE)</f>
        <v>0</v>
      </c>
      <c r="R1929" s="3" cm="1">
        <f t="array" ref="R1929">_xlfn.IFS(AND($Q1928,$R1928&lt;$B$6),$R1928+1,AND(NOT($L1928),$R1928&gt;0),0,TRUE,$R1928)</f>
        <v>0</v>
      </c>
      <c r="S1929" s="1" cm="1">
        <f t="array" ref="S1929">_xlfn.IFS(AND(Q1928,I1928&gt;$B$8),S1928+$B$8,AND(Q1928,I1928&lt;=$B$8),S1928+I1928,TRUE,$S1928)</f>
        <v>83</v>
      </c>
      <c r="T1929" s="1">
        <f t="shared" si="118"/>
        <v>7470</v>
      </c>
      <c r="U1929" s="17">
        <f t="shared" si="119"/>
        <v>232.71028037383178</v>
      </c>
      <c r="V1929" s="47" cm="1">
        <f t="array" ref="V1929">_xlfn.IFS($B$6=1,S1929*$B$10,AND(R1928=0,R1929&gt;=1,I1929&gt;=$B$6*$B$8-1),V1928+$B$6*$B$10*$B$8,AND(R1928=0,R1929&gt;=1,I1929&lt;$B$6*$B$8-1),V1928+I1928*$B$10,TRUE,V1928)</f>
        <v>8300</v>
      </c>
      <c r="W1929" s="17">
        <f t="shared" si="120"/>
        <v>258.56697819314638</v>
      </c>
    </row>
    <row r="1930" spans="7:23" x14ac:dyDescent="0.25">
      <c r="G1930" s="15">
        <v>1928</v>
      </c>
      <c r="H1930" s="1">
        <f t="shared" si="117"/>
        <v>32.116666666666667</v>
      </c>
      <c r="I1930" s="15" cm="1">
        <f t="array" ref="I1930">_xlfn.IFS(J1929&gt;=$C$13-$B$26,MINA(I1929+$B$13-S1930+S1929,$B$11),I1929=$B$11,MINA(I1929-S1930+S1929,$B$11),TRUE,MAXA(I1929-S1930+S1929,0))</f>
        <v>0</v>
      </c>
      <c r="J1930" s="1" cm="1">
        <f t="array" ref="J1930">_xlfn.IFS(J1929&gt;=$C$13-$B$26,0,I1929&lt;$B$11,J1929+$B$26,TRUE,0)</f>
        <v>0.58333333333333348</v>
      </c>
      <c r="K1930" s="3" cm="1">
        <f t="array" ref="K1930">_xlfn.IFS(AND(NOT($K1929=0),$L1929),0,NOT($L1929),$K1929+$B$26,TRUE,$K1929)</f>
        <v>0.33333333333333331</v>
      </c>
      <c r="L1930" s="3" t="b" cm="1">
        <f t="array" ref="L1930">_xlfn.IFS(AND($I1930&gt;0,$K1930&gt;=$C$5-$B$26),TRUE,$R1930&gt;=$B$6,FALSE,$I1930=0,FALSE,TRUE,$L1929)</f>
        <v>0</v>
      </c>
      <c r="M1930" s="3" t="b" cm="1">
        <f t="array" ref="M1930">_xlfn.IFS($N1930&gt;=$B$4-$B$26,FALSE,AND($I1930&gt;0,$K1930&gt;=$B$5-$B$26),TRUE,AND($L1930,NOT($M1929)),FALSE,$M1929,TRUE,TRUE,FALSE)</f>
        <v>0</v>
      </c>
      <c r="N1930" s="3" cm="1">
        <f t="array" ref="N1930">_xlfn.IFS($M1929,$N1929+$B$26,NOT($M1929),0,TRUE,$M1929)</f>
        <v>0</v>
      </c>
      <c r="O1930" s="3" t="b" cm="1">
        <f t="array" ref="O1930">_xlfn.IFS($M1930,FALSE,AND($L1930,NOT($M1930),$R1930&lt;$B$6,$I1930&gt;0),TRUE,TRUE,FALSE)</f>
        <v>0</v>
      </c>
      <c r="P1930" s="3" cm="1">
        <f t="array" ref="P1930">_xlfn.IFS($P1929&gt;=$C$7-$B$26,0,$O1929,$P1929+$B$26,TRUE,0)</f>
        <v>0</v>
      </c>
      <c r="Q1930" s="3" t="b" cm="1">
        <f t="array" ref="Q1930">_xlfn.IFS(AND($L1930,NOT($M1930),NOT($O1930)),TRUE,$R1930&gt;=$B$6,FALSE,AND($L1930,NOT($M1930),$O1930,$P1930=0),TRUE,TRUE,FALSE)</f>
        <v>0</v>
      </c>
      <c r="R1930" s="3" cm="1">
        <f t="array" ref="R1930">_xlfn.IFS(AND($Q1929,$R1929&lt;$B$6),$R1929+1,AND(NOT($L1929),$R1929&gt;0),0,TRUE,$R1929)</f>
        <v>0</v>
      </c>
      <c r="S1930" s="1" cm="1">
        <f t="array" ref="S1930">_xlfn.IFS(AND(Q1929,I1929&gt;$B$8),S1929+$B$8,AND(Q1929,I1929&lt;=$B$8),S1929+I1929,TRUE,$S1929)</f>
        <v>83</v>
      </c>
      <c r="T1930" s="1">
        <f t="shared" si="118"/>
        <v>7470</v>
      </c>
      <c r="U1930" s="17">
        <f t="shared" si="119"/>
        <v>232.58951738453555</v>
      </c>
      <c r="V1930" s="47" cm="1">
        <f t="array" ref="V1930">_xlfn.IFS($B$6=1,S1930*$B$10,AND(R1929=0,R1930&gt;=1,I1930&gt;=$B$6*$B$8-1),V1929+$B$6*$B$10*$B$8,AND(R1929=0,R1930&gt;=1,I1930&lt;$B$6*$B$8-1),V1929+I1929*$B$10,TRUE,V1929)</f>
        <v>8300</v>
      </c>
      <c r="W1930" s="17">
        <f t="shared" si="120"/>
        <v>258.4327970939284</v>
      </c>
    </row>
    <row r="1931" spans="7:23" x14ac:dyDescent="0.25">
      <c r="G1931" s="15">
        <v>1929</v>
      </c>
      <c r="H1931" s="1">
        <f t="shared" si="117"/>
        <v>32.133333333333333</v>
      </c>
      <c r="I1931" s="15" cm="1">
        <f t="array" ref="I1931">_xlfn.IFS(J1930&gt;=$C$13-$B$26,MINA(I1930+$B$13-S1931+S1930,$B$11),I1930=$B$11,MINA(I1930-S1931+S1930,$B$11),TRUE,MAXA(I1930-S1931+S1930,0))</f>
        <v>0</v>
      </c>
      <c r="J1931" s="1" cm="1">
        <f t="array" ref="J1931">_xlfn.IFS(J1930&gt;=$C$13-$B$26,0,I1930&lt;$B$11,J1930+$B$26,TRUE,0)</f>
        <v>0.6000000000000002</v>
      </c>
      <c r="K1931" s="3" cm="1">
        <f t="array" ref="K1931">_xlfn.IFS(AND(NOT($K1930=0),$L1930),0,NOT($L1930),$K1930+$B$26,TRUE,$K1930)</f>
        <v>0.35</v>
      </c>
      <c r="L1931" s="3" t="b" cm="1">
        <f t="array" ref="L1931">_xlfn.IFS(AND($I1931&gt;0,$K1931&gt;=$C$5-$B$26),TRUE,$R1931&gt;=$B$6,FALSE,$I1931=0,FALSE,TRUE,$L1930)</f>
        <v>0</v>
      </c>
      <c r="M1931" s="3" t="b" cm="1">
        <f t="array" ref="M1931">_xlfn.IFS($N1931&gt;=$B$4-$B$26,FALSE,AND($I1931&gt;0,$K1931&gt;=$B$5-$B$26),TRUE,AND($L1931,NOT($M1930)),FALSE,$M1930,TRUE,TRUE,FALSE)</f>
        <v>0</v>
      </c>
      <c r="N1931" s="3" cm="1">
        <f t="array" ref="N1931">_xlfn.IFS($M1930,$N1930+$B$26,NOT($M1930),0,TRUE,$M1930)</f>
        <v>0</v>
      </c>
      <c r="O1931" s="3" t="b" cm="1">
        <f t="array" ref="O1931">_xlfn.IFS($M1931,FALSE,AND($L1931,NOT($M1931),$R1931&lt;$B$6,$I1931&gt;0),TRUE,TRUE,FALSE)</f>
        <v>0</v>
      </c>
      <c r="P1931" s="3" cm="1">
        <f t="array" ref="P1931">_xlfn.IFS($P1930&gt;=$C$7-$B$26,0,$O1930,$P1930+$B$26,TRUE,0)</f>
        <v>0</v>
      </c>
      <c r="Q1931" s="3" t="b" cm="1">
        <f t="array" ref="Q1931">_xlfn.IFS(AND($L1931,NOT($M1931),NOT($O1931)),TRUE,$R1931&gt;=$B$6,FALSE,AND($L1931,NOT($M1931),$O1931,$P1931=0),TRUE,TRUE,FALSE)</f>
        <v>0</v>
      </c>
      <c r="R1931" s="3" cm="1">
        <f t="array" ref="R1931">_xlfn.IFS(AND($Q1930,$R1930&lt;$B$6),$R1930+1,AND(NOT($L1930),$R1930&gt;0),0,TRUE,$R1930)</f>
        <v>0</v>
      </c>
      <c r="S1931" s="1" cm="1">
        <f t="array" ref="S1931">_xlfn.IFS(AND(Q1930,I1930&gt;$B$8),S1930+$B$8,AND(Q1930,I1930&lt;=$B$8),S1930+I1930,TRUE,$S1930)</f>
        <v>83</v>
      </c>
      <c r="T1931" s="1">
        <f t="shared" si="118"/>
        <v>7470</v>
      </c>
      <c r="U1931" s="17">
        <f t="shared" si="119"/>
        <v>232.46887966804979</v>
      </c>
      <c r="V1931" s="47" cm="1">
        <f t="array" ref="V1931">_xlfn.IFS($B$6=1,S1931*$B$10,AND(R1930=0,R1931&gt;=1,I1931&gt;=$B$6*$B$8-1),V1930+$B$6*$B$10*$B$8,AND(R1930=0,R1931&gt;=1,I1931&lt;$B$6*$B$8-1),V1930+I1930*$B$10,TRUE,V1930)</f>
        <v>8300</v>
      </c>
      <c r="W1931" s="17">
        <f t="shared" si="120"/>
        <v>258.29875518672202</v>
      </c>
    </row>
    <row r="1932" spans="7:23" x14ac:dyDescent="0.25">
      <c r="G1932" s="15">
        <v>1930</v>
      </c>
      <c r="H1932" s="1">
        <f t="shared" si="117"/>
        <v>32.15</v>
      </c>
      <c r="I1932" s="15" cm="1">
        <f t="array" ref="I1932">_xlfn.IFS(J1931&gt;=$C$13-$B$26,MINA(I1931+$B$13-S1932+S1931,$B$11),I1931=$B$11,MINA(I1931-S1932+S1931,$B$11),TRUE,MAXA(I1931-S1932+S1931,0))</f>
        <v>0</v>
      </c>
      <c r="J1932" s="1" cm="1">
        <f t="array" ref="J1932">_xlfn.IFS(J1931&gt;=$C$13-$B$26,0,I1931&lt;$B$11,J1931+$B$26,TRUE,0)</f>
        <v>0.61666666666666692</v>
      </c>
      <c r="K1932" s="3" cm="1">
        <f t="array" ref="K1932">_xlfn.IFS(AND(NOT($K1931=0),$L1931),0,NOT($L1931),$K1931+$B$26,TRUE,$K1931)</f>
        <v>0.36666666666666664</v>
      </c>
      <c r="L1932" s="3" t="b" cm="1">
        <f t="array" ref="L1932">_xlfn.IFS(AND($I1932&gt;0,$K1932&gt;=$C$5-$B$26),TRUE,$R1932&gt;=$B$6,FALSE,$I1932=0,FALSE,TRUE,$L1931)</f>
        <v>0</v>
      </c>
      <c r="M1932" s="3" t="b" cm="1">
        <f t="array" ref="M1932">_xlfn.IFS($N1932&gt;=$B$4-$B$26,FALSE,AND($I1932&gt;0,$K1932&gt;=$B$5-$B$26),TRUE,AND($L1932,NOT($M1931)),FALSE,$M1931,TRUE,TRUE,FALSE)</f>
        <v>0</v>
      </c>
      <c r="N1932" s="3" cm="1">
        <f t="array" ref="N1932">_xlfn.IFS($M1931,$N1931+$B$26,NOT($M1931),0,TRUE,$M1931)</f>
        <v>0</v>
      </c>
      <c r="O1932" s="3" t="b" cm="1">
        <f t="array" ref="O1932">_xlfn.IFS($M1932,FALSE,AND($L1932,NOT($M1932),$R1932&lt;$B$6,$I1932&gt;0),TRUE,TRUE,FALSE)</f>
        <v>0</v>
      </c>
      <c r="P1932" s="3" cm="1">
        <f t="array" ref="P1932">_xlfn.IFS($P1931&gt;=$C$7-$B$26,0,$O1931,$P1931+$B$26,TRUE,0)</f>
        <v>0</v>
      </c>
      <c r="Q1932" s="3" t="b" cm="1">
        <f t="array" ref="Q1932">_xlfn.IFS(AND($L1932,NOT($M1932),NOT($O1932)),TRUE,$R1932&gt;=$B$6,FALSE,AND($L1932,NOT($M1932),$O1932,$P1932=0),TRUE,TRUE,FALSE)</f>
        <v>0</v>
      </c>
      <c r="R1932" s="3" cm="1">
        <f t="array" ref="R1932">_xlfn.IFS(AND($Q1931,$R1931&lt;$B$6),$R1931+1,AND(NOT($L1931),$R1931&gt;0),0,TRUE,$R1931)</f>
        <v>0</v>
      </c>
      <c r="S1932" s="1" cm="1">
        <f t="array" ref="S1932">_xlfn.IFS(AND(Q1931,I1931&gt;$B$8),S1931+$B$8,AND(Q1931,I1931&lt;=$B$8),S1931+I1931,TRUE,$S1931)</f>
        <v>83</v>
      </c>
      <c r="T1932" s="1">
        <f t="shared" si="118"/>
        <v>7470</v>
      </c>
      <c r="U1932" s="17">
        <f t="shared" si="119"/>
        <v>232.348367029549</v>
      </c>
      <c r="V1932" s="47" cm="1">
        <f t="array" ref="V1932">_xlfn.IFS($B$6=1,S1932*$B$10,AND(R1931=0,R1932&gt;=1,I1932&gt;=$B$6*$B$8-1),V1931+$B$6*$B$10*$B$8,AND(R1931=0,R1932&gt;=1,I1932&lt;$B$6*$B$8-1),V1931+I1931*$B$10,TRUE,V1931)</f>
        <v>8300</v>
      </c>
      <c r="W1932" s="17">
        <f t="shared" si="120"/>
        <v>258.16485225505443</v>
      </c>
    </row>
    <row r="1933" spans="7:23" x14ac:dyDescent="0.25">
      <c r="G1933" s="15">
        <v>1931</v>
      </c>
      <c r="H1933" s="1">
        <f t="shared" si="117"/>
        <v>32.166666666666664</v>
      </c>
      <c r="I1933" s="15" cm="1">
        <f t="array" ref="I1933">_xlfn.IFS(J1932&gt;=$C$13-$B$26,MINA(I1932+$B$13-S1933+S1932,$B$11),I1932=$B$11,MINA(I1932-S1933+S1932,$B$11),TRUE,MAXA(I1932-S1933+S1932,0))</f>
        <v>0</v>
      </c>
      <c r="J1933" s="1" cm="1">
        <f t="array" ref="J1933">_xlfn.IFS(J1932&gt;=$C$13-$B$26,0,I1932&lt;$B$11,J1932+$B$26,TRUE,0)</f>
        <v>0.63333333333333364</v>
      </c>
      <c r="K1933" s="3" cm="1">
        <f t="array" ref="K1933">_xlfn.IFS(AND(NOT($K1932=0),$L1932),0,NOT($L1932),$K1932+$B$26,TRUE,$K1932)</f>
        <v>0.3833333333333333</v>
      </c>
      <c r="L1933" s="3" t="b" cm="1">
        <f t="array" ref="L1933">_xlfn.IFS(AND($I1933&gt;0,$K1933&gt;=$C$5-$B$26),TRUE,$R1933&gt;=$B$6,FALSE,$I1933=0,FALSE,TRUE,$L1932)</f>
        <v>0</v>
      </c>
      <c r="M1933" s="3" t="b" cm="1">
        <f t="array" ref="M1933">_xlfn.IFS($N1933&gt;=$B$4-$B$26,FALSE,AND($I1933&gt;0,$K1933&gt;=$B$5-$B$26),TRUE,AND($L1933,NOT($M1932)),FALSE,$M1932,TRUE,TRUE,FALSE)</f>
        <v>0</v>
      </c>
      <c r="N1933" s="3" cm="1">
        <f t="array" ref="N1933">_xlfn.IFS($M1932,$N1932+$B$26,NOT($M1932),0,TRUE,$M1932)</f>
        <v>0</v>
      </c>
      <c r="O1933" s="3" t="b" cm="1">
        <f t="array" ref="O1933">_xlfn.IFS($M1933,FALSE,AND($L1933,NOT($M1933),$R1933&lt;$B$6,$I1933&gt;0),TRUE,TRUE,FALSE)</f>
        <v>0</v>
      </c>
      <c r="P1933" s="3" cm="1">
        <f t="array" ref="P1933">_xlfn.IFS($P1932&gt;=$C$7-$B$26,0,$O1932,$P1932+$B$26,TRUE,0)</f>
        <v>0</v>
      </c>
      <c r="Q1933" s="3" t="b" cm="1">
        <f t="array" ref="Q1933">_xlfn.IFS(AND($L1933,NOT($M1933),NOT($O1933)),TRUE,$R1933&gt;=$B$6,FALSE,AND($L1933,NOT($M1933),$O1933,$P1933=0),TRUE,TRUE,FALSE)</f>
        <v>0</v>
      </c>
      <c r="R1933" s="3" cm="1">
        <f t="array" ref="R1933">_xlfn.IFS(AND($Q1932,$R1932&lt;$B$6),$R1932+1,AND(NOT($L1932),$R1932&gt;0),0,TRUE,$R1932)</f>
        <v>0</v>
      </c>
      <c r="S1933" s="1" cm="1">
        <f t="array" ref="S1933">_xlfn.IFS(AND(Q1932,I1932&gt;$B$8),S1932+$B$8,AND(Q1932,I1932&lt;=$B$8),S1932+I1932,TRUE,$S1932)</f>
        <v>83</v>
      </c>
      <c r="T1933" s="1">
        <f t="shared" si="118"/>
        <v>7470</v>
      </c>
      <c r="U1933" s="17">
        <f t="shared" si="119"/>
        <v>232.22797927461141</v>
      </c>
      <c r="V1933" s="47" cm="1">
        <f t="array" ref="V1933">_xlfn.IFS($B$6=1,S1933*$B$10,AND(R1932=0,R1933&gt;=1,I1933&gt;=$B$6*$B$8-1),V1932+$B$6*$B$10*$B$8,AND(R1932=0,R1933&gt;=1,I1933&lt;$B$6*$B$8-1),V1932+I1932*$B$10,TRUE,V1932)</f>
        <v>8300</v>
      </c>
      <c r="W1933" s="17">
        <f t="shared" si="120"/>
        <v>258.03108808290159</v>
      </c>
    </row>
    <row r="1934" spans="7:23" x14ac:dyDescent="0.25">
      <c r="G1934" s="15">
        <v>1932</v>
      </c>
      <c r="H1934" s="1">
        <f t="shared" si="117"/>
        <v>32.18333333333333</v>
      </c>
      <c r="I1934" s="15" cm="1">
        <f t="array" ref="I1934">_xlfn.IFS(J1933&gt;=$C$13-$B$26,MINA(I1933+$B$13-S1934+S1933,$B$11),I1933=$B$11,MINA(I1933-S1934+S1933,$B$11),TRUE,MAXA(I1933-S1934+S1933,0))</f>
        <v>0</v>
      </c>
      <c r="J1934" s="1" cm="1">
        <f t="array" ref="J1934">_xlfn.IFS(J1933&gt;=$C$13-$B$26,0,I1933&lt;$B$11,J1933+$B$26,TRUE,0)</f>
        <v>0.65000000000000036</v>
      </c>
      <c r="K1934" s="3" cm="1">
        <f t="array" ref="K1934">_xlfn.IFS(AND(NOT($K1933=0),$L1933),0,NOT($L1933),$K1933+$B$26,TRUE,$K1933)</f>
        <v>0.39999999999999997</v>
      </c>
      <c r="L1934" s="3" t="b" cm="1">
        <f t="array" ref="L1934">_xlfn.IFS(AND($I1934&gt;0,$K1934&gt;=$C$5-$B$26),TRUE,$R1934&gt;=$B$6,FALSE,$I1934=0,FALSE,TRUE,$L1933)</f>
        <v>0</v>
      </c>
      <c r="M1934" s="3" t="b" cm="1">
        <f t="array" ref="M1934">_xlfn.IFS($N1934&gt;=$B$4-$B$26,FALSE,AND($I1934&gt;0,$K1934&gt;=$B$5-$B$26),TRUE,AND($L1934,NOT($M1933)),FALSE,$M1933,TRUE,TRUE,FALSE)</f>
        <v>0</v>
      </c>
      <c r="N1934" s="3" cm="1">
        <f t="array" ref="N1934">_xlfn.IFS($M1933,$N1933+$B$26,NOT($M1933),0,TRUE,$M1933)</f>
        <v>0</v>
      </c>
      <c r="O1934" s="3" t="b" cm="1">
        <f t="array" ref="O1934">_xlfn.IFS($M1934,FALSE,AND($L1934,NOT($M1934),$R1934&lt;$B$6,$I1934&gt;0),TRUE,TRUE,FALSE)</f>
        <v>0</v>
      </c>
      <c r="P1934" s="3" cm="1">
        <f t="array" ref="P1934">_xlfn.IFS($P1933&gt;=$C$7-$B$26,0,$O1933,$P1933+$B$26,TRUE,0)</f>
        <v>0</v>
      </c>
      <c r="Q1934" s="3" t="b" cm="1">
        <f t="array" ref="Q1934">_xlfn.IFS(AND($L1934,NOT($M1934),NOT($O1934)),TRUE,$R1934&gt;=$B$6,FALSE,AND($L1934,NOT($M1934),$O1934,$P1934=0),TRUE,TRUE,FALSE)</f>
        <v>0</v>
      </c>
      <c r="R1934" s="3" cm="1">
        <f t="array" ref="R1934">_xlfn.IFS(AND($Q1933,$R1933&lt;$B$6),$R1933+1,AND(NOT($L1933),$R1933&gt;0),0,TRUE,$R1933)</f>
        <v>0</v>
      </c>
      <c r="S1934" s="1" cm="1">
        <f t="array" ref="S1934">_xlfn.IFS(AND(Q1933,I1933&gt;$B$8),S1933+$B$8,AND(Q1933,I1933&lt;=$B$8),S1933+I1933,TRUE,$S1933)</f>
        <v>83</v>
      </c>
      <c r="T1934" s="1">
        <f t="shared" si="118"/>
        <v>7470</v>
      </c>
      <c r="U1934" s="17">
        <f t="shared" si="119"/>
        <v>232.10771620921804</v>
      </c>
      <c r="V1934" s="47" cm="1">
        <f t="array" ref="V1934">_xlfn.IFS($B$6=1,S1934*$B$10,AND(R1933=0,R1934&gt;=1,I1934&gt;=$B$6*$B$8-1),V1933+$B$6*$B$10*$B$8,AND(R1933=0,R1934&gt;=1,I1934&lt;$B$6*$B$8-1),V1933+I1933*$B$10,TRUE,V1933)</f>
        <v>8300</v>
      </c>
      <c r="W1934" s="17">
        <f t="shared" si="120"/>
        <v>257.89746245468672</v>
      </c>
    </row>
    <row r="1935" spans="7:23" x14ac:dyDescent="0.25">
      <c r="G1935" s="15">
        <v>1933</v>
      </c>
      <c r="H1935" s="1">
        <f t="shared" si="117"/>
        <v>32.200000000000003</v>
      </c>
      <c r="I1935" s="15" cm="1">
        <f t="array" ref="I1935">_xlfn.IFS(J1934&gt;=$C$13-$B$26,MINA(I1934+$B$13-S1935+S1934,$B$11),I1934=$B$11,MINA(I1934-S1935+S1934,$B$11),TRUE,MAXA(I1934-S1935+S1934,0))</f>
        <v>0</v>
      </c>
      <c r="J1935" s="1" cm="1">
        <f t="array" ref="J1935">_xlfn.IFS(J1934&gt;=$C$13-$B$26,0,I1934&lt;$B$11,J1934+$B$26,TRUE,0)</f>
        <v>0.66666666666666707</v>
      </c>
      <c r="K1935" s="3" cm="1">
        <f t="array" ref="K1935">_xlfn.IFS(AND(NOT($K1934=0),$L1934),0,NOT($L1934),$K1934+$B$26,TRUE,$K1934)</f>
        <v>0.41666666666666663</v>
      </c>
      <c r="L1935" s="3" t="b" cm="1">
        <f t="array" ref="L1935">_xlfn.IFS(AND($I1935&gt;0,$K1935&gt;=$C$5-$B$26),TRUE,$R1935&gt;=$B$6,FALSE,$I1935=0,FALSE,TRUE,$L1934)</f>
        <v>0</v>
      </c>
      <c r="M1935" s="3" t="b" cm="1">
        <f t="array" ref="M1935">_xlfn.IFS($N1935&gt;=$B$4-$B$26,FALSE,AND($I1935&gt;0,$K1935&gt;=$B$5-$B$26),TRUE,AND($L1935,NOT($M1934)),FALSE,$M1934,TRUE,TRUE,FALSE)</f>
        <v>0</v>
      </c>
      <c r="N1935" s="3" cm="1">
        <f t="array" ref="N1935">_xlfn.IFS($M1934,$N1934+$B$26,NOT($M1934),0,TRUE,$M1934)</f>
        <v>0</v>
      </c>
      <c r="O1935" s="3" t="b" cm="1">
        <f t="array" ref="O1935">_xlfn.IFS($M1935,FALSE,AND($L1935,NOT($M1935),$R1935&lt;$B$6,$I1935&gt;0),TRUE,TRUE,FALSE)</f>
        <v>0</v>
      </c>
      <c r="P1935" s="3" cm="1">
        <f t="array" ref="P1935">_xlfn.IFS($P1934&gt;=$C$7-$B$26,0,$O1934,$P1934+$B$26,TRUE,0)</f>
        <v>0</v>
      </c>
      <c r="Q1935" s="3" t="b" cm="1">
        <f t="array" ref="Q1935">_xlfn.IFS(AND($L1935,NOT($M1935),NOT($O1935)),TRUE,$R1935&gt;=$B$6,FALSE,AND($L1935,NOT($M1935),$O1935,$P1935=0),TRUE,TRUE,FALSE)</f>
        <v>0</v>
      </c>
      <c r="R1935" s="3" cm="1">
        <f t="array" ref="R1935">_xlfn.IFS(AND($Q1934,$R1934&lt;$B$6),$R1934+1,AND(NOT($L1934),$R1934&gt;0),0,TRUE,$R1934)</f>
        <v>0</v>
      </c>
      <c r="S1935" s="1" cm="1">
        <f t="array" ref="S1935">_xlfn.IFS(AND(Q1934,I1934&gt;$B$8),S1934+$B$8,AND(Q1934,I1934&lt;=$B$8),S1934+I1934,TRUE,$S1934)</f>
        <v>83</v>
      </c>
      <c r="T1935" s="1">
        <f t="shared" si="118"/>
        <v>7470</v>
      </c>
      <c r="U1935" s="17">
        <f t="shared" si="119"/>
        <v>231.98757763975152</v>
      </c>
      <c r="V1935" s="47" cm="1">
        <f t="array" ref="V1935">_xlfn.IFS($B$6=1,S1935*$B$10,AND(R1934=0,R1935&gt;=1,I1935&gt;=$B$6*$B$8-1),V1934+$B$6*$B$10*$B$8,AND(R1934=0,R1935&gt;=1,I1935&lt;$B$6*$B$8-1),V1934+I1934*$B$10,TRUE,V1934)</f>
        <v>8300</v>
      </c>
      <c r="W1935" s="17">
        <f t="shared" si="120"/>
        <v>257.76397515527947</v>
      </c>
    </row>
    <row r="1936" spans="7:23" x14ac:dyDescent="0.25">
      <c r="G1936" s="15">
        <v>1934</v>
      </c>
      <c r="H1936" s="1">
        <f t="shared" si="117"/>
        <v>32.216666666666669</v>
      </c>
      <c r="I1936" s="15" cm="1">
        <f t="array" ref="I1936">_xlfn.IFS(J1935&gt;=$C$13-$B$26,MINA(I1935+$B$13-S1936+S1935,$B$11),I1935=$B$11,MINA(I1935-S1936+S1935,$B$11),TRUE,MAXA(I1935-S1936+S1935,0))</f>
        <v>0</v>
      </c>
      <c r="J1936" s="1" cm="1">
        <f t="array" ref="J1936">_xlfn.IFS(J1935&gt;=$C$13-$B$26,0,I1935&lt;$B$11,J1935+$B$26,TRUE,0)</f>
        <v>0.68333333333333379</v>
      </c>
      <c r="K1936" s="3" cm="1">
        <f t="array" ref="K1936">_xlfn.IFS(AND(NOT($K1935=0),$L1935),0,NOT($L1935),$K1935+$B$26,TRUE,$K1935)</f>
        <v>0.43333333333333329</v>
      </c>
      <c r="L1936" s="3" t="b" cm="1">
        <f t="array" ref="L1936">_xlfn.IFS(AND($I1936&gt;0,$K1936&gt;=$C$5-$B$26),TRUE,$R1936&gt;=$B$6,FALSE,$I1936=0,FALSE,TRUE,$L1935)</f>
        <v>0</v>
      </c>
      <c r="M1936" s="3" t="b" cm="1">
        <f t="array" ref="M1936">_xlfn.IFS($N1936&gt;=$B$4-$B$26,FALSE,AND($I1936&gt;0,$K1936&gt;=$B$5-$B$26),TRUE,AND($L1936,NOT($M1935)),FALSE,$M1935,TRUE,TRUE,FALSE)</f>
        <v>0</v>
      </c>
      <c r="N1936" s="3" cm="1">
        <f t="array" ref="N1936">_xlfn.IFS($M1935,$N1935+$B$26,NOT($M1935),0,TRUE,$M1935)</f>
        <v>0</v>
      </c>
      <c r="O1936" s="3" t="b" cm="1">
        <f t="array" ref="O1936">_xlfn.IFS($M1936,FALSE,AND($L1936,NOT($M1936),$R1936&lt;$B$6,$I1936&gt;0),TRUE,TRUE,FALSE)</f>
        <v>0</v>
      </c>
      <c r="P1936" s="3" cm="1">
        <f t="array" ref="P1936">_xlfn.IFS($P1935&gt;=$C$7-$B$26,0,$O1935,$P1935+$B$26,TRUE,0)</f>
        <v>0</v>
      </c>
      <c r="Q1936" s="3" t="b" cm="1">
        <f t="array" ref="Q1936">_xlfn.IFS(AND($L1936,NOT($M1936),NOT($O1936)),TRUE,$R1936&gt;=$B$6,FALSE,AND($L1936,NOT($M1936),$O1936,$P1936=0),TRUE,TRUE,FALSE)</f>
        <v>0</v>
      </c>
      <c r="R1936" s="3" cm="1">
        <f t="array" ref="R1936">_xlfn.IFS(AND($Q1935,$R1935&lt;$B$6),$R1935+1,AND(NOT($L1935),$R1935&gt;0),0,TRUE,$R1935)</f>
        <v>0</v>
      </c>
      <c r="S1936" s="1" cm="1">
        <f t="array" ref="S1936">_xlfn.IFS(AND(Q1935,I1935&gt;$B$8),S1935+$B$8,AND(Q1935,I1935&lt;=$B$8),S1935+I1935,TRUE,$S1935)</f>
        <v>83</v>
      </c>
      <c r="T1936" s="1">
        <f t="shared" si="118"/>
        <v>7470</v>
      </c>
      <c r="U1936" s="17">
        <f t="shared" si="119"/>
        <v>231.86756337299533</v>
      </c>
      <c r="V1936" s="47" cm="1">
        <f t="array" ref="V1936">_xlfn.IFS($B$6=1,S1936*$B$10,AND(R1935=0,R1936&gt;=1,I1936&gt;=$B$6*$B$8-1),V1935+$B$6*$B$10*$B$8,AND(R1935=0,R1936&gt;=1,I1936&lt;$B$6*$B$8-1),V1935+I1935*$B$10,TRUE,V1935)</f>
        <v>8300</v>
      </c>
      <c r="W1936" s="17">
        <f t="shared" si="120"/>
        <v>257.63062596999481</v>
      </c>
    </row>
    <row r="1937" spans="7:23" x14ac:dyDescent="0.25">
      <c r="G1937" s="15">
        <v>1935</v>
      </c>
      <c r="H1937" s="1">
        <f t="shared" si="117"/>
        <v>32.233333333333334</v>
      </c>
      <c r="I1937" s="15" cm="1">
        <f t="array" ref="I1937">_xlfn.IFS(J1936&gt;=$C$13-$B$26,MINA(I1936+$B$13-S1937+S1936,$B$11),I1936=$B$11,MINA(I1936-S1937+S1936,$B$11),TRUE,MAXA(I1936-S1937+S1936,0))</f>
        <v>0</v>
      </c>
      <c r="J1937" s="1" cm="1">
        <f t="array" ref="J1937">_xlfn.IFS(J1936&gt;=$C$13-$B$26,0,I1936&lt;$B$11,J1936+$B$26,TRUE,0)</f>
        <v>0.70000000000000051</v>
      </c>
      <c r="K1937" s="3" cm="1">
        <f t="array" ref="K1937">_xlfn.IFS(AND(NOT($K1936=0),$L1936),0,NOT($L1936),$K1936+$B$26,TRUE,$K1936)</f>
        <v>0.44999999999999996</v>
      </c>
      <c r="L1937" s="3" t="b" cm="1">
        <f t="array" ref="L1937">_xlfn.IFS(AND($I1937&gt;0,$K1937&gt;=$C$5-$B$26),TRUE,$R1937&gt;=$B$6,FALSE,$I1937=0,FALSE,TRUE,$L1936)</f>
        <v>0</v>
      </c>
      <c r="M1937" s="3" t="b" cm="1">
        <f t="array" ref="M1937">_xlfn.IFS($N1937&gt;=$B$4-$B$26,FALSE,AND($I1937&gt;0,$K1937&gt;=$B$5-$B$26),TRUE,AND($L1937,NOT($M1936)),FALSE,$M1936,TRUE,TRUE,FALSE)</f>
        <v>0</v>
      </c>
      <c r="N1937" s="3" cm="1">
        <f t="array" ref="N1937">_xlfn.IFS($M1936,$N1936+$B$26,NOT($M1936),0,TRUE,$M1936)</f>
        <v>0</v>
      </c>
      <c r="O1937" s="3" t="b" cm="1">
        <f t="array" ref="O1937">_xlfn.IFS($M1937,FALSE,AND($L1937,NOT($M1937),$R1937&lt;$B$6,$I1937&gt;0),TRUE,TRUE,FALSE)</f>
        <v>0</v>
      </c>
      <c r="P1937" s="3" cm="1">
        <f t="array" ref="P1937">_xlfn.IFS($P1936&gt;=$C$7-$B$26,0,$O1936,$P1936+$B$26,TRUE,0)</f>
        <v>0</v>
      </c>
      <c r="Q1937" s="3" t="b" cm="1">
        <f t="array" ref="Q1937">_xlfn.IFS(AND($L1937,NOT($M1937),NOT($O1937)),TRUE,$R1937&gt;=$B$6,FALSE,AND($L1937,NOT($M1937),$O1937,$P1937=0),TRUE,TRUE,FALSE)</f>
        <v>0</v>
      </c>
      <c r="R1937" s="3" cm="1">
        <f t="array" ref="R1937">_xlfn.IFS(AND($Q1936,$R1936&lt;$B$6),$R1936+1,AND(NOT($L1936),$R1936&gt;0),0,TRUE,$R1936)</f>
        <v>0</v>
      </c>
      <c r="S1937" s="1" cm="1">
        <f t="array" ref="S1937">_xlfn.IFS(AND(Q1936,I1936&gt;$B$8),S1936+$B$8,AND(Q1936,I1936&lt;=$B$8),S1936+I1936,TRUE,$S1936)</f>
        <v>83</v>
      </c>
      <c r="T1937" s="1">
        <f t="shared" si="118"/>
        <v>7470</v>
      </c>
      <c r="U1937" s="17">
        <f t="shared" si="119"/>
        <v>231.74767321613237</v>
      </c>
      <c r="V1937" s="47" cm="1">
        <f t="array" ref="V1937">_xlfn.IFS($B$6=1,S1937*$B$10,AND(R1936=0,R1937&gt;=1,I1937&gt;=$B$6*$B$8-1),V1936+$B$6*$B$10*$B$8,AND(R1936=0,R1937&gt;=1,I1937&lt;$B$6*$B$8-1),V1936+I1936*$B$10,TRUE,V1936)</f>
        <v>8300</v>
      </c>
      <c r="W1937" s="17">
        <f t="shared" si="120"/>
        <v>257.49741468459149</v>
      </c>
    </row>
    <row r="1938" spans="7:23" x14ac:dyDescent="0.25">
      <c r="G1938" s="15">
        <v>1936</v>
      </c>
      <c r="H1938" s="1">
        <f t="shared" si="117"/>
        <v>32.25</v>
      </c>
      <c r="I1938" s="15" cm="1">
        <f t="array" ref="I1938">_xlfn.IFS(J1937&gt;=$C$13-$B$26,MINA(I1937+$B$13-S1938+S1937,$B$11),I1937=$B$11,MINA(I1937-S1938+S1937,$B$11),TRUE,MAXA(I1937-S1938+S1937,0))</f>
        <v>0</v>
      </c>
      <c r="J1938" s="1" cm="1">
        <f t="array" ref="J1938">_xlfn.IFS(J1937&gt;=$C$13-$B$26,0,I1937&lt;$B$11,J1937+$B$26,TRUE,0)</f>
        <v>0.71666666666666723</v>
      </c>
      <c r="K1938" s="3" cm="1">
        <f t="array" ref="K1938">_xlfn.IFS(AND(NOT($K1937=0),$L1937),0,NOT($L1937),$K1937+$B$26,TRUE,$K1937)</f>
        <v>0.46666666666666662</v>
      </c>
      <c r="L1938" s="3" t="b" cm="1">
        <f t="array" ref="L1938">_xlfn.IFS(AND($I1938&gt;0,$K1938&gt;=$C$5-$B$26),TRUE,$R1938&gt;=$B$6,FALSE,$I1938=0,FALSE,TRUE,$L1937)</f>
        <v>0</v>
      </c>
      <c r="M1938" s="3" t="b" cm="1">
        <f t="array" ref="M1938">_xlfn.IFS($N1938&gt;=$B$4-$B$26,FALSE,AND($I1938&gt;0,$K1938&gt;=$B$5-$B$26),TRUE,AND($L1938,NOT($M1937)),FALSE,$M1937,TRUE,TRUE,FALSE)</f>
        <v>0</v>
      </c>
      <c r="N1938" s="3" cm="1">
        <f t="array" ref="N1938">_xlfn.IFS($M1937,$N1937+$B$26,NOT($M1937),0,TRUE,$M1937)</f>
        <v>0</v>
      </c>
      <c r="O1938" s="3" t="b" cm="1">
        <f t="array" ref="O1938">_xlfn.IFS($M1938,FALSE,AND($L1938,NOT($M1938),$R1938&lt;$B$6,$I1938&gt;0),TRUE,TRUE,FALSE)</f>
        <v>0</v>
      </c>
      <c r="P1938" s="3" cm="1">
        <f t="array" ref="P1938">_xlfn.IFS($P1937&gt;=$C$7-$B$26,0,$O1937,$P1937+$B$26,TRUE,0)</f>
        <v>0</v>
      </c>
      <c r="Q1938" s="3" t="b" cm="1">
        <f t="array" ref="Q1938">_xlfn.IFS(AND($L1938,NOT($M1938),NOT($O1938)),TRUE,$R1938&gt;=$B$6,FALSE,AND($L1938,NOT($M1938),$O1938,$P1938=0),TRUE,TRUE,FALSE)</f>
        <v>0</v>
      </c>
      <c r="R1938" s="3" cm="1">
        <f t="array" ref="R1938">_xlfn.IFS(AND($Q1937,$R1937&lt;$B$6),$R1937+1,AND(NOT($L1937),$R1937&gt;0),0,TRUE,$R1937)</f>
        <v>0</v>
      </c>
      <c r="S1938" s="1" cm="1">
        <f t="array" ref="S1938">_xlfn.IFS(AND(Q1937,I1937&gt;$B$8),S1937+$B$8,AND(Q1937,I1937&lt;=$B$8),S1937+I1937,TRUE,$S1937)</f>
        <v>83</v>
      </c>
      <c r="T1938" s="1">
        <f t="shared" si="118"/>
        <v>7470</v>
      </c>
      <c r="U1938" s="17">
        <f t="shared" si="119"/>
        <v>231.62790697674419</v>
      </c>
      <c r="V1938" s="47" cm="1">
        <f t="array" ref="V1938">_xlfn.IFS($B$6=1,S1938*$B$10,AND(R1937=0,R1938&gt;=1,I1938&gt;=$B$6*$B$8-1),V1937+$B$6*$B$10*$B$8,AND(R1937=0,R1938&gt;=1,I1938&lt;$B$6*$B$8-1),V1937+I1937*$B$10,TRUE,V1937)</f>
        <v>8300</v>
      </c>
      <c r="W1938" s="17">
        <f t="shared" si="120"/>
        <v>257.36434108527129</v>
      </c>
    </row>
    <row r="1939" spans="7:23" x14ac:dyDescent="0.25">
      <c r="G1939" s="15">
        <v>1937</v>
      </c>
      <c r="H1939" s="1">
        <f t="shared" si="117"/>
        <v>32.266666666666666</v>
      </c>
      <c r="I1939" s="15" cm="1">
        <f t="array" ref="I1939">_xlfn.IFS(J1938&gt;=$C$13-$B$26,MINA(I1938+$B$13-S1939+S1938,$B$11),I1938=$B$11,MINA(I1938-S1939+S1938,$B$11),TRUE,MAXA(I1938-S1939+S1938,0))</f>
        <v>0</v>
      </c>
      <c r="J1939" s="1" cm="1">
        <f t="array" ref="J1939">_xlfn.IFS(J1938&gt;=$C$13-$B$26,0,I1938&lt;$B$11,J1938+$B$26,TRUE,0)</f>
        <v>0.73333333333333395</v>
      </c>
      <c r="K1939" s="3" cm="1">
        <f t="array" ref="K1939">_xlfn.IFS(AND(NOT($K1938=0),$L1938),0,NOT($L1938),$K1938+$B$26,TRUE,$K1938)</f>
        <v>0.48333333333333328</v>
      </c>
      <c r="L1939" s="3" t="b" cm="1">
        <f t="array" ref="L1939">_xlfn.IFS(AND($I1939&gt;0,$K1939&gt;=$C$5-$B$26),TRUE,$R1939&gt;=$B$6,FALSE,$I1939=0,FALSE,TRUE,$L1938)</f>
        <v>0</v>
      </c>
      <c r="M1939" s="3" t="b" cm="1">
        <f t="array" ref="M1939">_xlfn.IFS($N1939&gt;=$B$4-$B$26,FALSE,AND($I1939&gt;0,$K1939&gt;=$B$5-$B$26),TRUE,AND($L1939,NOT($M1938)),FALSE,$M1938,TRUE,TRUE,FALSE)</f>
        <v>0</v>
      </c>
      <c r="N1939" s="3" cm="1">
        <f t="array" ref="N1939">_xlfn.IFS($M1938,$N1938+$B$26,NOT($M1938),0,TRUE,$M1938)</f>
        <v>0</v>
      </c>
      <c r="O1939" s="3" t="b" cm="1">
        <f t="array" ref="O1939">_xlfn.IFS($M1939,FALSE,AND($L1939,NOT($M1939),$R1939&lt;$B$6,$I1939&gt;0),TRUE,TRUE,FALSE)</f>
        <v>0</v>
      </c>
      <c r="P1939" s="3" cm="1">
        <f t="array" ref="P1939">_xlfn.IFS($P1938&gt;=$C$7-$B$26,0,$O1938,$P1938+$B$26,TRUE,0)</f>
        <v>0</v>
      </c>
      <c r="Q1939" s="3" t="b" cm="1">
        <f t="array" ref="Q1939">_xlfn.IFS(AND($L1939,NOT($M1939),NOT($O1939)),TRUE,$R1939&gt;=$B$6,FALSE,AND($L1939,NOT($M1939),$O1939,$P1939=0),TRUE,TRUE,FALSE)</f>
        <v>0</v>
      </c>
      <c r="R1939" s="3" cm="1">
        <f t="array" ref="R1939">_xlfn.IFS(AND($Q1938,$R1938&lt;$B$6),$R1938+1,AND(NOT($L1938),$R1938&gt;0),0,TRUE,$R1938)</f>
        <v>0</v>
      </c>
      <c r="S1939" s="1" cm="1">
        <f t="array" ref="S1939">_xlfn.IFS(AND(Q1938,I1938&gt;$B$8),S1938+$B$8,AND(Q1938,I1938&lt;=$B$8),S1938+I1938,TRUE,$S1938)</f>
        <v>83</v>
      </c>
      <c r="T1939" s="1">
        <f t="shared" si="118"/>
        <v>7470</v>
      </c>
      <c r="U1939" s="17">
        <f t="shared" si="119"/>
        <v>231.50826446280993</v>
      </c>
      <c r="V1939" s="47" cm="1">
        <f t="array" ref="V1939">_xlfn.IFS($B$6=1,S1939*$B$10,AND(R1938=0,R1939&gt;=1,I1939&gt;=$B$6*$B$8-1),V1938+$B$6*$B$10*$B$8,AND(R1938=0,R1939&gt;=1,I1939&lt;$B$6*$B$8-1),V1938+I1938*$B$10,TRUE,V1938)</f>
        <v>8300</v>
      </c>
      <c r="W1939" s="17">
        <f t="shared" si="120"/>
        <v>257.23140495867767</v>
      </c>
    </row>
    <row r="1940" spans="7:23" x14ac:dyDescent="0.25">
      <c r="G1940" s="15">
        <v>1938</v>
      </c>
      <c r="H1940" s="1">
        <f t="shared" si="117"/>
        <v>32.283333333333331</v>
      </c>
      <c r="I1940" s="15" cm="1">
        <f t="array" ref="I1940">_xlfn.IFS(J1939&gt;=$C$13-$B$26,MINA(I1939+$B$13-S1940+S1939,$B$11),I1939=$B$11,MINA(I1939-S1940+S1939,$B$11),TRUE,MAXA(I1939-S1940+S1939,0))</f>
        <v>0</v>
      </c>
      <c r="J1940" s="1" cm="1">
        <f t="array" ref="J1940">_xlfn.IFS(J1939&gt;=$C$13-$B$26,0,I1939&lt;$B$11,J1939+$B$26,TRUE,0)</f>
        <v>0.75000000000000067</v>
      </c>
      <c r="K1940" s="3" cm="1">
        <f t="array" ref="K1940">_xlfn.IFS(AND(NOT($K1939=0),$L1939),0,NOT($L1939),$K1939+$B$26,TRUE,$K1939)</f>
        <v>0.49999999999999994</v>
      </c>
      <c r="L1940" s="3" t="b" cm="1">
        <f t="array" ref="L1940">_xlfn.IFS(AND($I1940&gt;0,$K1940&gt;=$C$5-$B$26),TRUE,$R1940&gt;=$B$6,FALSE,$I1940=0,FALSE,TRUE,$L1939)</f>
        <v>0</v>
      </c>
      <c r="M1940" s="3" t="b" cm="1">
        <f t="array" ref="M1940">_xlfn.IFS($N1940&gt;=$B$4-$B$26,FALSE,AND($I1940&gt;0,$K1940&gt;=$B$5-$B$26),TRUE,AND($L1940,NOT($M1939)),FALSE,$M1939,TRUE,TRUE,FALSE)</f>
        <v>0</v>
      </c>
      <c r="N1940" s="3" cm="1">
        <f t="array" ref="N1940">_xlfn.IFS($M1939,$N1939+$B$26,NOT($M1939),0,TRUE,$M1939)</f>
        <v>0</v>
      </c>
      <c r="O1940" s="3" t="b" cm="1">
        <f t="array" ref="O1940">_xlfn.IFS($M1940,FALSE,AND($L1940,NOT($M1940),$R1940&lt;$B$6,$I1940&gt;0),TRUE,TRUE,FALSE)</f>
        <v>0</v>
      </c>
      <c r="P1940" s="3" cm="1">
        <f t="array" ref="P1940">_xlfn.IFS($P1939&gt;=$C$7-$B$26,0,$O1939,$P1939+$B$26,TRUE,0)</f>
        <v>0</v>
      </c>
      <c r="Q1940" s="3" t="b" cm="1">
        <f t="array" ref="Q1940">_xlfn.IFS(AND($L1940,NOT($M1940),NOT($O1940)),TRUE,$R1940&gt;=$B$6,FALSE,AND($L1940,NOT($M1940),$O1940,$P1940=0),TRUE,TRUE,FALSE)</f>
        <v>0</v>
      </c>
      <c r="R1940" s="3" cm="1">
        <f t="array" ref="R1940">_xlfn.IFS(AND($Q1939,$R1939&lt;$B$6),$R1939+1,AND(NOT($L1939),$R1939&gt;0),0,TRUE,$R1939)</f>
        <v>0</v>
      </c>
      <c r="S1940" s="1" cm="1">
        <f t="array" ref="S1940">_xlfn.IFS(AND(Q1939,I1939&gt;$B$8),S1939+$B$8,AND(Q1939,I1939&lt;=$B$8),S1939+I1939,TRUE,$S1939)</f>
        <v>83</v>
      </c>
      <c r="T1940" s="1">
        <f t="shared" si="118"/>
        <v>7470</v>
      </c>
      <c r="U1940" s="17">
        <f t="shared" si="119"/>
        <v>231.38874548270522</v>
      </c>
      <c r="V1940" s="47" cm="1">
        <f t="array" ref="V1940">_xlfn.IFS($B$6=1,S1940*$B$10,AND(R1939=0,R1940&gt;=1,I1940&gt;=$B$6*$B$8-1),V1939+$B$6*$B$10*$B$8,AND(R1939=0,R1940&gt;=1,I1940&lt;$B$6*$B$8-1),V1939+I1939*$B$10,TRUE,V1939)</f>
        <v>8300</v>
      </c>
      <c r="W1940" s="17">
        <f t="shared" si="120"/>
        <v>257.09860609189468</v>
      </c>
    </row>
    <row r="1941" spans="7:23" x14ac:dyDescent="0.25">
      <c r="G1941" s="15">
        <v>1939</v>
      </c>
      <c r="H1941" s="1">
        <f t="shared" si="117"/>
        <v>32.299999999999997</v>
      </c>
      <c r="I1941" s="15" cm="1">
        <f t="array" ref="I1941">_xlfn.IFS(J1940&gt;=$C$13-$B$26,MINA(I1940+$B$13-S1941+S1940,$B$11),I1940=$B$11,MINA(I1940-S1941+S1940,$B$11),TRUE,MAXA(I1940-S1941+S1940,0))</f>
        <v>0</v>
      </c>
      <c r="J1941" s="1" cm="1">
        <f t="array" ref="J1941">_xlfn.IFS(J1940&gt;=$C$13-$B$26,0,I1940&lt;$B$11,J1940+$B$26,TRUE,0)</f>
        <v>0.76666666666666738</v>
      </c>
      <c r="K1941" s="3" cm="1">
        <f t="array" ref="K1941">_xlfn.IFS(AND(NOT($K1940=0),$L1940),0,NOT($L1940),$K1940+$B$26,TRUE,$K1940)</f>
        <v>0.51666666666666661</v>
      </c>
      <c r="L1941" s="3" t="b" cm="1">
        <f t="array" ref="L1941">_xlfn.IFS(AND($I1941&gt;0,$K1941&gt;=$C$5-$B$26),TRUE,$R1941&gt;=$B$6,FALSE,$I1941=0,FALSE,TRUE,$L1940)</f>
        <v>0</v>
      </c>
      <c r="M1941" s="3" t="b" cm="1">
        <f t="array" ref="M1941">_xlfn.IFS($N1941&gt;=$B$4-$B$26,FALSE,AND($I1941&gt;0,$K1941&gt;=$B$5-$B$26),TRUE,AND($L1941,NOT($M1940)),FALSE,$M1940,TRUE,TRUE,FALSE)</f>
        <v>0</v>
      </c>
      <c r="N1941" s="3" cm="1">
        <f t="array" ref="N1941">_xlfn.IFS($M1940,$N1940+$B$26,NOT($M1940),0,TRUE,$M1940)</f>
        <v>0</v>
      </c>
      <c r="O1941" s="3" t="b" cm="1">
        <f t="array" ref="O1941">_xlfn.IFS($M1941,FALSE,AND($L1941,NOT($M1941),$R1941&lt;$B$6,$I1941&gt;0),TRUE,TRUE,FALSE)</f>
        <v>0</v>
      </c>
      <c r="P1941" s="3" cm="1">
        <f t="array" ref="P1941">_xlfn.IFS($P1940&gt;=$C$7-$B$26,0,$O1940,$P1940+$B$26,TRUE,0)</f>
        <v>0</v>
      </c>
      <c r="Q1941" s="3" t="b" cm="1">
        <f t="array" ref="Q1941">_xlfn.IFS(AND($L1941,NOT($M1941),NOT($O1941)),TRUE,$R1941&gt;=$B$6,FALSE,AND($L1941,NOT($M1941),$O1941,$P1941=0),TRUE,TRUE,FALSE)</f>
        <v>0</v>
      </c>
      <c r="R1941" s="3" cm="1">
        <f t="array" ref="R1941">_xlfn.IFS(AND($Q1940,$R1940&lt;$B$6),$R1940+1,AND(NOT($L1940),$R1940&gt;0),0,TRUE,$R1940)</f>
        <v>0</v>
      </c>
      <c r="S1941" s="1" cm="1">
        <f t="array" ref="S1941">_xlfn.IFS(AND(Q1940,I1940&gt;$B$8),S1940+$B$8,AND(Q1940,I1940&lt;=$B$8),S1940+I1940,TRUE,$S1940)</f>
        <v>83</v>
      </c>
      <c r="T1941" s="1">
        <f t="shared" si="118"/>
        <v>7470</v>
      </c>
      <c r="U1941" s="17">
        <f t="shared" si="119"/>
        <v>231.26934984520125</v>
      </c>
      <c r="V1941" s="47" cm="1">
        <f t="array" ref="V1941">_xlfn.IFS($B$6=1,S1941*$B$10,AND(R1940=0,R1941&gt;=1,I1941&gt;=$B$6*$B$8-1),V1940+$B$6*$B$10*$B$8,AND(R1940=0,R1941&gt;=1,I1941&lt;$B$6*$B$8-1),V1940+I1940*$B$10,TRUE,V1940)</f>
        <v>8300</v>
      </c>
      <c r="W1941" s="17">
        <f t="shared" si="120"/>
        <v>256.96594427244582</v>
      </c>
    </row>
    <row r="1942" spans="7:23" x14ac:dyDescent="0.25">
      <c r="G1942" s="15">
        <v>1940</v>
      </c>
      <c r="H1942" s="1">
        <f t="shared" si="117"/>
        <v>32.316666666666663</v>
      </c>
      <c r="I1942" s="15" cm="1">
        <f t="array" ref="I1942">_xlfn.IFS(J1941&gt;=$C$13-$B$26,MINA(I1941+$B$13-S1942+S1941,$B$11),I1941=$B$11,MINA(I1941-S1942+S1941,$B$11),TRUE,MAXA(I1941-S1942+S1941,0))</f>
        <v>0</v>
      </c>
      <c r="J1942" s="1" cm="1">
        <f t="array" ref="J1942">_xlfn.IFS(J1941&gt;=$C$13-$B$26,0,I1941&lt;$B$11,J1941+$B$26,TRUE,0)</f>
        <v>0.7833333333333341</v>
      </c>
      <c r="K1942" s="3" cm="1">
        <f t="array" ref="K1942">_xlfn.IFS(AND(NOT($K1941=0),$L1941),0,NOT($L1941),$K1941+$B$26,TRUE,$K1941)</f>
        <v>0.53333333333333333</v>
      </c>
      <c r="L1942" s="3" t="b" cm="1">
        <f t="array" ref="L1942">_xlfn.IFS(AND($I1942&gt;0,$K1942&gt;=$C$5-$B$26),TRUE,$R1942&gt;=$B$6,FALSE,$I1942=0,FALSE,TRUE,$L1941)</f>
        <v>0</v>
      </c>
      <c r="M1942" s="3" t="b" cm="1">
        <f t="array" ref="M1942">_xlfn.IFS($N1942&gt;=$B$4-$B$26,FALSE,AND($I1942&gt;0,$K1942&gt;=$B$5-$B$26),TRUE,AND($L1942,NOT($M1941)),FALSE,$M1941,TRUE,TRUE,FALSE)</f>
        <v>0</v>
      </c>
      <c r="N1942" s="3" cm="1">
        <f t="array" ref="N1942">_xlfn.IFS($M1941,$N1941+$B$26,NOT($M1941),0,TRUE,$M1941)</f>
        <v>0</v>
      </c>
      <c r="O1942" s="3" t="b" cm="1">
        <f t="array" ref="O1942">_xlfn.IFS($M1942,FALSE,AND($L1942,NOT($M1942),$R1942&lt;$B$6,$I1942&gt;0),TRUE,TRUE,FALSE)</f>
        <v>0</v>
      </c>
      <c r="P1942" s="3" cm="1">
        <f t="array" ref="P1942">_xlfn.IFS($P1941&gt;=$C$7-$B$26,0,$O1941,$P1941+$B$26,TRUE,0)</f>
        <v>0</v>
      </c>
      <c r="Q1942" s="3" t="b" cm="1">
        <f t="array" ref="Q1942">_xlfn.IFS(AND($L1942,NOT($M1942),NOT($O1942)),TRUE,$R1942&gt;=$B$6,FALSE,AND($L1942,NOT($M1942),$O1942,$P1942=0),TRUE,TRUE,FALSE)</f>
        <v>0</v>
      </c>
      <c r="R1942" s="3" cm="1">
        <f t="array" ref="R1942">_xlfn.IFS(AND($Q1941,$R1941&lt;$B$6),$R1941+1,AND(NOT($L1941),$R1941&gt;0),0,TRUE,$R1941)</f>
        <v>0</v>
      </c>
      <c r="S1942" s="1" cm="1">
        <f t="array" ref="S1942">_xlfn.IFS(AND(Q1941,I1941&gt;$B$8),S1941+$B$8,AND(Q1941,I1941&lt;=$B$8),S1941+I1941,TRUE,$S1941)</f>
        <v>83</v>
      </c>
      <c r="T1942" s="1">
        <f t="shared" si="118"/>
        <v>7470</v>
      </c>
      <c r="U1942" s="17">
        <f t="shared" si="119"/>
        <v>231.15007735946367</v>
      </c>
      <c r="V1942" s="47" cm="1">
        <f t="array" ref="V1942">_xlfn.IFS($B$6=1,S1942*$B$10,AND(R1941=0,R1942&gt;=1,I1942&gt;=$B$6*$B$8-1),V1941+$B$6*$B$10*$B$8,AND(R1941=0,R1942&gt;=1,I1942&lt;$B$6*$B$8-1),V1941+I1941*$B$10,TRUE,V1941)</f>
        <v>8300</v>
      </c>
      <c r="W1942" s="17">
        <f t="shared" si="120"/>
        <v>256.83341928829299</v>
      </c>
    </row>
    <row r="1943" spans="7:23" x14ac:dyDescent="0.25">
      <c r="G1943" s="15">
        <v>1941</v>
      </c>
      <c r="H1943" s="1">
        <f t="shared" si="117"/>
        <v>32.333333333333336</v>
      </c>
      <c r="I1943" s="15" cm="1">
        <f t="array" ref="I1943">_xlfn.IFS(J1942&gt;=$C$13-$B$26,MINA(I1942+$B$13-S1943+S1942,$B$11),I1942=$B$11,MINA(I1942-S1943+S1942,$B$11),TRUE,MAXA(I1942-S1943+S1942,0))</f>
        <v>0</v>
      </c>
      <c r="J1943" s="1" cm="1">
        <f t="array" ref="J1943">_xlfn.IFS(J1942&gt;=$C$13-$B$26,0,I1942&lt;$B$11,J1942+$B$26,TRUE,0)</f>
        <v>0.80000000000000082</v>
      </c>
      <c r="K1943" s="3" cm="1">
        <f t="array" ref="K1943">_xlfn.IFS(AND(NOT($K1942=0),$L1942),0,NOT($L1942),$K1942+$B$26,TRUE,$K1942)</f>
        <v>0.55000000000000004</v>
      </c>
      <c r="L1943" s="3" t="b" cm="1">
        <f t="array" ref="L1943">_xlfn.IFS(AND($I1943&gt;0,$K1943&gt;=$C$5-$B$26),TRUE,$R1943&gt;=$B$6,FALSE,$I1943=0,FALSE,TRUE,$L1942)</f>
        <v>0</v>
      </c>
      <c r="M1943" s="3" t="b" cm="1">
        <f t="array" ref="M1943">_xlfn.IFS($N1943&gt;=$B$4-$B$26,FALSE,AND($I1943&gt;0,$K1943&gt;=$B$5-$B$26),TRUE,AND($L1943,NOT($M1942)),FALSE,$M1942,TRUE,TRUE,FALSE)</f>
        <v>0</v>
      </c>
      <c r="N1943" s="3" cm="1">
        <f t="array" ref="N1943">_xlfn.IFS($M1942,$N1942+$B$26,NOT($M1942),0,TRUE,$M1942)</f>
        <v>0</v>
      </c>
      <c r="O1943" s="3" t="b" cm="1">
        <f t="array" ref="O1943">_xlfn.IFS($M1943,FALSE,AND($L1943,NOT($M1943),$R1943&lt;$B$6,$I1943&gt;0),TRUE,TRUE,FALSE)</f>
        <v>0</v>
      </c>
      <c r="P1943" s="3" cm="1">
        <f t="array" ref="P1943">_xlfn.IFS($P1942&gt;=$C$7-$B$26,0,$O1942,$P1942+$B$26,TRUE,0)</f>
        <v>0</v>
      </c>
      <c r="Q1943" s="3" t="b" cm="1">
        <f t="array" ref="Q1943">_xlfn.IFS(AND($L1943,NOT($M1943),NOT($O1943)),TRUE,$R1943&gt;=$B$6,FALSE,AND($L1943,NOT($M1943),$O1943,$P1943=0),TRUE,TRUE,FALSE)</f>
        <v>0</v>
      </c>
      <c r="R1943" s="3" cm="1">
        <f t="array" ref="R1943">_xlfn.IFS(AND($Q1942,$R1942&lt;$B$6),$R1942+1,AND(NOT($L1942),$R1942&gt;0),0,TRUE,$R1942)</f>
        <v>0</v>
      </c>
      <c r="S1943" s="1" cm="1">
        <f t="array" ref="S1943">_xlfn.IFS(AND(Q1942,I1942&gt;$B$8),S1942+$B$8,AND(Q1942,I1942&lt;=$B$8),S1942+I1942,TRUE,$S1942)</f>
        <v>83</v>
      </c>
      <c r="T1943" s="1">
        <f t="shared" si="118"/>
        <v>7470</v>
      </c>
      <c r="U1943" s="17">
        <f t="shared" si="119"/>
        <v>231.03092783505153</v>
      </c>
      <c r="V1943" s="47" cm="1">
        <f t="array" ref="V1943">_xlfn.IFS($B$6=1,S1943*$B$10,AND(R1942=0,R1943&gt;=1,I1943&gt;=$B$6*$B$8-1),V1942+$B$6*$B$10*$B$8,AND(R1942=0,R1943&gt;=1,I1943&lt;$B$6*$B$8-1),V1942+I1942*$B$10,TRUE,V1942)</f>
        <v>8300</v>
      </c>
      <c r="W1943" s="17">
        <f t="shared" si="120"/>
        <v>256.70103092783501</v>
      </c>
    </row>
    <row r="1944" spans="7:23" x14ac:dyDescent="0.25">
      <c r="G1944" s="15">
        <v>1942</v>
      </c>
      <c r="H1944" s="1">
        <f t="shared" si="117"/>
        <v>32.35</v>
      </c>
      <c r="I1944" s="15" cm="1">
        <f t="array" ref="I1944">_xlfn.IFS(J1943&gt;=$C$13-$B$26,MINA(I1943+$B$13-S1944+S1943,$B$11),I1943=$B$11,MINA(I1943-S1944+S1943,$B$11),TRUE,MAXA(I1943-S1944+S1943,0))</f>
        <v>0</v>
      </c>
      <c r="J1944" s="1" cm="1">
        <f t="array" ref="J1944">_xlfn.IFS(J1943&gt;=$C$13-$B$26,0,I1943&lt;$B$11,J1943+$B$26,TRUE,0)</f>
        <v>0.81666666666666754</v>
      </c>
      <c r="K1944" s="3" cm="1">
        <f t="array" ref="K1944">_xlfn.IFS(AND(NOT($K1943=0),$L1943),0,NOT($L1943),$K1943+$B$26,TRUE,$K1943)</f>
        <v>0.56666666666666676</v>
      </c>
      <c r="L1944" s="3" t="b" cm="1">
        <f t="array" ref="L1944">_xlfn.IFS(AND($I1944&gt;0,$K1944&gt;=$C$5-$B$26),TRUE,$R1944&gt;=$B$6,FALSE,$I1944=0,FALSE,TRUE,$L1943)</f>
        <v>0</v>
      </c>
      <c r="M1944" s="3" t="b" cm="1">
        <f t="array" ref="M1944">_xlfn.IFS($N1944&gt;=$B$4-$B$26,FALSE,AND($I1944&gt;0,$K1944&gt;=$B$5-$B$26),TRUE,AND($L1944,NOT($M1943)),FALSE,$M1943,TRUE,TRUE,FALSE)</f>
        <v>0</v>
      </c>
      <c r="N1944" s="3" cm="1">
        <f t="array" ref="N1944">_xlfn.IFS($M1943,$N1943+$B$26,NOT($M1943),0,TRUE,$M1943)</f>
        <v>0</v>
      </c>
      <c r="O1944" s="3" t="b" cm="1">
        <f t="array" ref="O1944">_xlfn.IFS($M1944,FALSE,AND($L1944,NOT($M1944),$R1944&lt;$B$6,$I1944&gt;0),TRUE,TRUE,FALSE)</f>
        <v>0</v>
      </c>
      <c r="P1944" s="3" cm="1">
        <f t="array" ref="P1944">_xlfn.IFS($P1943&gt;=$C$7-$B$26,0,$O1943,$P1943+$B$26,TRUE,0)</f>
        <v>0</v>
      </c>
      <c r="Q1944" s="3" t="b" cm="1">
        <f t="array" ref="Q1944">_xlfn.IFS(AND($L1944,NOT($M1944),NOT($O1944)),TRUE,$R1944&gt;=$B$6,FALSE,AND($L1944,NOT($M1944),$O1944,$P1944=0),TRUE,TRUE,FALSE)</f>
        <v>0</v>
      </c>
      <c r="R1944" s="3" cm="1">
        <f t="array" ref="R1944">_xlfn.IFS(AND($Q1943,$R1943&lt;$B$6),$R1943+1,AND(NOT($L1943),$R1943&gt;0),0,TRUE,$R1943)</f>
        <v>0</v>
      </c>
      <c r="S1944" s="1" cm="1">
        <f t="array" ref="S1944">_xlfn.IFS(AND(Q1943,I1943&gt;$B$8),S1943+$B$8,AND(Q1943,I1943&lt;=$B$8),S1943+I1943,TRUE,$S1943)</f>
        <v>83</v>
      </c>
      <c r="T1944" s="1">
        <f t="shared" si="118"/>
        <v>7470</v>
      </c>
      <c r="U1944" s="17">
        <f t="shared" si="119"/>
        <v>230.91190108191654</v>
      </c>
      <c r="V1944" s="47" cm="1">
        <f t="array" ref="V1944">_xlfn.IFS($B$6=1,S1944*$B$10,AND(R1943=0,R1944&gt;=1,I1944&gt;=$B$6*$B$8-1),V1943+$B$6*$B$10*$B$8,AND(R1943=0,R1944&gt;=1,I1944&lt;$B$6*$B$8-1),V1943+I1943*$B$10,TRUE,V1943)</f>
        <v>8300</v>
      </c>
      <c r="W1944" s="17">
        <f t="shared" si="120"/>
        <v>256.56877897990728</v>
      </c>
    </row>
    <row r="1945" spans="7:23" x14ac:dyDescent="0.25">
      <c r="G1945" s="15">
        <v>1943</v>
      </c>
      <c r="H1945" s="1">
        <f t="shared" si="117"/>
        <v>32.366666666666667</v>
      </c>
      <c r="I1945" s="15" cm="1">
        <f t="array" ref="I1945">_xlfn.IFS(J1944&gt;=$C$13-$B$26,MINA(I1944+$B$13-S1945+S1944,$B$11),I1944=$B$11,MINA(I1944-S1945+S1944,$B$11),TRUE,MAXA(I1944-S1945+S1944,0))</f>
        <v>0</v>
      </c>
      <c r="J1945" s="1" cm="1">
        <f t="array" ref="J1945">_xlfn.IFS(J1944&gt;=$C$13-$B$26,0,I1944&lt;$B$11,J1944+$B$26,TRUE,0)</f>
        <v>0.83333333333333426</v>
      </c>
      <c r="K1945" s="3" cm="1">
        <f t="array" ref="K1945">_xlfn.IFS(AND(NOT($K1944=0),$L1944),0,NOT($L1944),$K1944+$B$26,TRUE,$K1944)</f>
        <v>0.58333333333333348</v>
      </c>
      <c r="L1945" s="3" t="b" cm="1">
        <f t="array" ref="L1945">_xlfn.IFS(AND($I1945&gt;0,$K1945&gt;=$C$5-$B$26),TRUE,$R1945&gt;=$B$6,FALSE,$I1945=0,FALSE,TRUE,$L1944)</f>
        <v>0</v>
      </c>
      <c r="M1945" s="3" t="b" cm="1">
        <f t="array" ref="M1945">_xlfn.IFS($N1945&gt;=$B$4-$B$26,FALSE,AND($I1945&gt;0,$K1945&gt;=$B$5-$B$26),TRUE,AND($L1945,NOT($M1944)),FALSE,$M1944,TRUE,TRUE,FALSE)</f>
        <v>0</v>
      </c>
      <c r="N1945" s="3" cm="1">
        <f t="array" ref="N1945">_xlfn.IFS($M1944,$N1944+$B$26,NOT($M1944),0,TRUE,$M1944)</f>
        <v>0</v>
      </c>
      <c r="O1945" s="3" t="b" cm="1">
        <f t="array" ref="O1945">_xlfn.IFS($M1945,FALSE,AND($L1945,NOT($M1945),$R1945&lt;$B$6,$I1945&gt;0),TRUE,TRUE,FALSE)</f>
        <v>0</v>
      </c>
      <c r="P1945" s="3" cm="1">
        <f t="array" ref="P1945">_xlfn.IFS($P1944&gt;=$C$7-$B$26,0,$O1944,$P1944+$B$26,TRUE,0)</f>
        <v>0</v>
      </c>
      <c r="Q1945" s="3" t="b" cm="1">
        <f t="array" ref="Q1945">_xlfn.IFS(AND($L1945,NOT($M1945),NOT($O1945)),TRUE,$R1945&gt;=$B$6,FALSE,AND($L1945,NOT($M1945),$O1945,$P1945=0),TRUE,TRUE,FALSE)</f>
        <v>0</v>
      </c>
      <c r="R1945" s="3" cm="1">
        <f t="array" ref="R1945">_xlfn.IFS(AND($Q1944,$R1944&lt;$B$6),$R1944+1,AND(NOT($L1944),$R1944&gt;0),0,TRUE,$R1944)</f>
        <v>0</v>
      </c>
      <c r="S1945" s="1" cm="1">
        <f t="array" ref="S1945">_xlfn.IFS(AND(Q1944,I1944&gt;$B$8),S1944+$B$8,AND(Q1944,I1944&lt;=$B$8),S1944+I1944,TRUE,$S1944)</f>
        <v>83</v>
      </c>
      <c r="T1945" s="1">
        <f t="shared" si="118"/>
        <v>7470</v>
      </c>
      <c r="U1945" s="17">
        <f t="shared" si="119"/>
        <v>230.79299691040165</v>
      </c>
      <c r="V1945" s="47" cm="1">
        <f t="array" ref="V1945">_xlfn.IFS($B$6=1,S1945*$B$10,AND(R1944=0,R1945&gt;=1,I1945&gt;=$B$6*$B$8-1),V1944+$B$6*$B$10*$B$8,AND(R1944=0,R1945&gt;=1,I1945&lt;$B$6*$B$8-1),V1944+I1944*$B$10,TRUE,V1944)</f>
        <v>8300</v>
      </c>
      <c r="W1945" s="17">
        <f t="shared" si="120"/>
        <v>256.4366632337796</v>
      </c>
    </row>
    <row r="1946" spans="7:23" x14ac:dyDescent="0.25">
      <c r="G1946" s="15">
        <v>1944</v>
      </c>
      <c r="H1946" s="1">
        <f t="shared" si="117"/>
        <v>32.383333333333333</v>
      </c>
      <c r="I1946" s="15" cm="1">
        <f t="array" ref="I1946">_xlfn.IFS(J1945&gt;=$C$13-$B$26,MINA(I1945+$B$13-S1946+S1945,$B$11),I1945=$B$11,MINA(I1945-S1946+S1945,$B$11),TRUE,MAXA(I1945-S1946+S1945,0))</f>
        <v>0</v>
      </c>
      <c r="J1946" s="1" cm="1">
        <f t="array" ref="J1946">_xlfn.IFS(J1945&gt;=$C$13-$B$26,0,I1945&lt;$B$11,J1945+$B$26,TRUE,0)</f>
        <v>0.85000000000000098</v>
      </c>
      <c r="K1946" s="3" cm="1">
        <f t="array" ref="K1946">_xlfn.IFS(AND(NOT($K1945=0),$L1945),0,NOT($L1945),$K1945+$B$26,TRUE,$K1945)</f>
        <v>0.6000000000000002</v>
      </c>
      <c r="L1946" s="3" t="b" cm="1">
        <f t="array" ref="L1946">_xlfn.IFS(AND($I1946&gt;0,$K1946&gt;=$C$5-$B$26),TRUE,$R1946&gt;=$B$6,FALSE,$I1946=0,FALSE,TRUE,$L1945)</f>
        <v>0</v>
      </c>
      <c r="M1946" s="3" t="b" cm="1">
        <f t="array" ref="M1946">_xlfn.IFS($N1946&gt;=$B$4-$B$26,FALSE,AND($I1946&gt;0,$K1946&gt;=$B$5-$B$26),TRUE,AND($L1946,NOT($M1945)),FALSE,$M1945,TRUE,TRUE,FALSE)</f>
        <v>0</v>
      </c>
      <c r="N1946" s="3" cm="1">
        <f t="array" ref="N1946">_xlfn.IFS($M1945,$N1945+$B$26,NOT($M1945),0,TRUE,$M1945)</f>
        <v>0</v>
      </c>
      <c r="O1946" s="3" t="b" cm="1">
        <f t="array" ref="O1946">_xlfn.IFS($M1946,FALSE,AND($L1946,NOT($M1946),$R1946&lt;$B$6,$I1946&gt;0),TRUE,TRUE,FALSE)</f>
        <v>0</v>
      </c>
      <c r="P1946" s="3" cm="1">
        <f t="array" ref="P1946">_xlfn.IFS($P1945&gt;=$C$7-$B$26,0,$O1945,$P1945+$B$26,TRUE,0)</f>
        <v>0</v>
      </c>
      <c r="Q1946" s="3" t="b" cm="1">
        <f t="array" ref="Q1946">_xlfn.IFS(AND($L1946,NOT($M1946),NOT($O1946)),TRUE,$R1946&gt;=$B$6,FALSE,AND($L1946,NOT($M1946),$O1946,$P1946=0),TRUE,TRUE,FALSE)</f>
        <v>0</v>
      </c>
      <c r="R1946" s="3" cm="1">
        <f t="array" ref="R1946">_xlfn.IFS(AND($Q1945,$R1945&lt;$B$6),$R1945+1,AND(NOT($L1945),$R1945&gt;0),0,TRUE,$R1945)</f>
        <v>0</v>
      </c>
      <c r="S1946" s="1" cm="1">
        <f t="array" ref="S1946">_xlfn.IFS(AND(Q1945,I1945&gt;$B$8),S1945+$B$8,AND(Q1945,I1945&lt;=$B$8),S1945+I1945,TRUE,$S1945)</f>
        <v>83</v>
      </c>
      <c r="T1946" s="1">
        <f t="shared" si="118"/>
        <v>7470</v>
      </c>
      <c r="U1946" s="17">
        <f t="shared" si="119"/>
        <v>230.67421513124035</v>
      </c>
      <c r="V1946" s="47" cm="1">
        <f t="array" ref="V1946">_xlfn.IFS($B$6=1,S1946*$B$10,AND(R1945=0,R1946&gt;=1,I1946&gt;=$B$6*$B$8-1),V1945+$B$6*$B$10*$B$8,AND(R1945=0,R1946&gt;=1,I1946&lt;$B$6*$B$8-1),V1945+I1945*$B$10,TRUE,V1945)</f>
        <v>8300</v>
      </c>
      <c r="W1946" s="17">
        <f t="shared" si="120"/>
        <v>256.30468347915593</v>
      </c>
    </row>
    <row r="1947" spans="7:23" x14ac:dyDescent="0.25">
      <c r="G1947" s="15">
        <v>1945</v>
      </c>
      <c r="H1947" s="1">
        <f t="shared" si="117"/>
        <v>32.4</v>
      </c>
      <c r="I1947" s="15" cm="1">
        <f t="array" ref="I1947">_xlfn.IFS(J1946&gt;=$C$13-$B$26,MINA(I1946+$B$13-S1947+S1946,$B$11),I1946=$B$11,MINA(I1946-S1947+S1946,$B$11),TRUE,MAXA(I1946-S1947+S1946,0))</f>
        <v>0</v>
      </c>
      <c r="J1947" s="1" cm="1">
        <f t="array" ref="J1947">_xlfn.IFS(J1946&gt;=$C$13-$B$26,0,I1946&lt;$B$11,J1946+$B$26,TRUE,0)</f>
        <v>0.8666666666666677</v>
      </c>
      <c r="K1947" s="3" cm="1">
        <f t="array" ref="K1947">_xlfn.IFS(AND(NOT($K1946=0),$L1946),0,NOT($L1946),$K1946+$B$26,TRUE,$K1946)</f>
        <v>0.61666666666666692</v>
      </c>
      <c r="L1947" s="3" t="b" cm="1">
        <f t="array" ref="L1947">_xlfn.IFS(AND($I1947&gt;0,$K1947&gt;=$C$5-$B$26),TRUE,$R1947&gt;=$B$6,FALSE,$I1947=0,FALSE,TRUE,$L1946)</f>
        <v>0</v>
      </c>
      <c r="M1947" s="3" t="b" cm="1">
        <f t="array" ref="M1947">_xlfn.IFS($N1947&gt;=$B$4-$B$26,FALSE,AND($I1947&gt;0,$K1947&gt;=$B$5-$B$26),TRUE,AND($L1947,NOT($M1946)),FALSE,$M1946,TRUE,TRUE,FALSE)</f>
        <v>0</v>
      </c>
      <c r="N1947" s="3" cm="1">
        <f t="array" ref="N1947">_xlfn.IFS($M1946,$N1946+$B$26,NOT($M1946),0,TRUE,$M1946)</f>
        <v>0</v>
      </c>
      <c r="O1947" s="3" t="b" cm="1">
        <f t="array" ref="O1947">_xlfn.IFS($M1947,FALSE,AND($L1947,NOT($M1947),$R1947&lt;$B$6,$I1947&gt;0),TRUE,TRUE,FALSE)</f>
        <v>0</v>
      </c>
      <c r="P1947" s="3" cm="1">
        <f t="array" ref="P1947">_xlfn.IFS($P1946&gt;=$C$7-$B$26,0,$O1946,$P1946+$B$26,TRUE,0)</f>
        <v>0</v>
      </c>
      <c r="Q1947" s="3" t="b" cm="1">
        <f t="array" ref="Q1947">_xlfn.IFS(AND($L1947,NOT($M1947),NOT($O1947)),TRUE,$R1947&gt;=$B$6,FALSE,AND($L1947,NOT($M1947),$O1947,$P1947=0),TRUE,TRUE,FALSE)</f>
        <v>0</v>
      </c>
      <c r="R1947" s="3" cm="1">
        <f t="array" ref="R1947">_xlfn.IFS(AND($Q1946,$R1946&lt;$B$6),$R1946+1,AND(NOT($L1946),$R1946&gt;0),0,TRUE,$R1946)</f>
        <v>0</v>
      </c>
      <c r="S1947" s="1" cm="1">
        <f t="array" ref="S1947">_xlfn.IFS(AND(Q1946,I1946&gt;$B$8),S1946+$B$8,AND(Q1946,I1946&lt;=$B$8),S1946+I1946,TRUE,$S1946)</f>
        <v>83</v>
      </c>
      <c r="T1947" s="1">
        <f t="shared" si="118"/>
        <v>7470</v>
      </c>
      <c r="U1947" s="17">
        <f t="shared" si="119"/>
        <v>230.55555555555557</v>
      </c>
      <c r="V1947" s="47" cm="1">
        <f t="array" ref="V1947">_xlfn.IFS($B$6=1,S1947*$B$10,AND(R1946=0,R1947&gt;=1,I1947&gt;=$B$6*$B$8-1),V1946+$B$6*$B$10*$B$8,AND(R1946=0,R1947&gt;=1,I1947&lt;$B$6*$B$8-1),V1946+I1946*$B$10,TRUE,V1946)</f>
        <v>8300</v>
      </c>
      <c r="W1947" s="17">
        <f t="shared" si="120"/>
        <v>256.17283950617286</v>
      </c>
    </row>
    <row r="1948" spans="7:23" x14ac:dyDescent="0.25">
      <c r="G1948" s="15">
        <v>1946</v>
      </c>
      <c r="H1948" s="1">
        <f t="shared" si="117"/>
        <v>32.416666666666664</v>
      </c>
      <c r="I1948" s="15" cm="1">
        <f t="array" ref="I1948">_xlfn.IFS(J1947&gt;=$C$13-$B$26,MINA(I1947+$B$13-S1948+S1947,$B$11),I1947=$B$11,MINA(I1947-S1948+S1947,$B$11),TRUE,MAXA(I1947-S1948+S1947,0))</f>
        <v>0</v>
      </c>
      <c r="J1948" s="1" cm="1">
        <f t="array" ref="J1948">_xlfn.IFS(J1947&gt;=$C$13-$B$26,0,I1947&lt;$B$11,J1947+$B$26,TRUE,0)</f>
        <v>0.88333333333333441</v>
      </c>
      <c r="K1948" s="3" cm="1">
        <f t="array" ref="K1948">_xlfn.IFS(AND(NOT($K1947=0),$L1947),0,NOT($L1947),$K1947+$B$26,TRUE,$K1947)</f>
        <v>0.63333333333333364</v>
      </c>
      <c r="L1948" s="3" t="b" cm="1">
        <f t="array" ref="L1948">_xlfn.IFS(AND($I1948&gt;0,$K1948&gt;=$C$5-$B$26),TRUE,$R1948&gt;=$B$6,FALSE,$I1948=0,FALSE,TRUE,$L1947)</f>
        <v>0</v>
      </c>
      <c r="M1948" s="3" t="b" cm="1">
        <f t="array" ref="M1948">_xlfn.IFS($N1948&gt;=$B$4-$B$26,FALSE,AND($I1948&gt;0,$K1948&gt;=$B$5-$B$26),TRUE,AND($L1948,NOT($M1947)),FALSE,$M1947,TRUE,TRUE,FALSE)</f>
        <v>0</v>
      </c>
      <c r="N1948" s="3" cm="1">
        <f t="array" ref="N1948">_xlfn.IFS($M1947,$N1947+$B$26,NOT($M1947),0,TRUE,$M1947)</f>
        <v>0</v>
      </c>
      <c r="O1948" s="3" t="b" cm="1">
        <f t="array" ref="O1948">_xlfn.IFS($M1948,FALSE,AND($L1948,NOT($M1948),$R1948&lt;$B$6,$I1948&gt;0),TRUE,TRUE,FALSE)</f>
        <v>0</v>
      </c>
      <c r="P1948" s="3" cm="1">
        <f t="array" ref="P1948">_xlfn.IFS($P1947&gt;=$C$7-$B$26,0,$O1947,$P1947+$B$26,TRUE,0)</f>
        <v>0</v>
      </c>
      <c r="Q1948" s="3" t="b" cm="1">
        <f t="array" ref="Q1948">_xlfn.IFS(AND($L1948,NOT($M1948),NOT($O1948)),TRUE,$R1948&gt;=$B$6,FALSE,AND($L1948,NOT($M1948),$O1948,$P1948=0),TRUE,TRUE,FALSE)</f>
        <v>0</v>
      </c>
      <c r="R1948" s="3" cm="1">
        <f t="array" ref="R1948">_xlfn.IFS(AND($Q1947,$R1947&lt;$B$6),$R1947+1,AND(NOT($L1947),$R1947&gt;0),0,TRUE,$R1947)</f>
        <v>0</v>
      </c>
      <c r="S1948" s="1" cm="1">
        <f t="array" ref="S1948">_xlfn.IFS(AND(Q1947,I1947&gt;$B$8),S1947+$B$8,AND(Q1947,I1947&lt;=$B$8),S1947+I1947,TRUE,$S1947)</f>
        <v>83</v>
      </c>
      <c r="T1948" s="1">
        <f t="shared" si="118"/>
        <v>7470</v>
      </c>
      <c r="U1948" s="17">
        <f t="shared" si="119"/>
        <v>230.43701799485862</v>
      </c>
      <c r="V1948" s="47" cm="1">
        <f t="array" ref="V1948">_xlfn.IFS($B$6=1,S1948*$B$10,AND(R1947=0,R1948&gt;=1,I1948&gt;=$B$6*$B$8-1),V1947+$B$6*$B$10*$B$8,AND(R1947=0,R1948&gt;=1,I1948&lt;$B$6*$B$8-1),V1947+I1947*$B$10,TRUE,V1947)</f>
        <v>8300</v>
      </c>
      <c r="W1948" s="17">
        <f t="shared" si="120"/>
        <v>256.04113110539845</v>
      </c>
    </row>
    <row r="1949" spans="7:23" x14ac:dyDescent="0.25">
      <c r="G1949" s="15">
        <v>1947</v>
      </c>
      <c r="H1949" s="1">
        <f t="shared" si="117"/>
        <v>32.43333333333333</v>
      </c>
      <c r="I1949" s="15" cm="1">
        <f t="array" ref="I1949">_xlfn.IFS(J1948&gt;=$C$13-$B$26,MINA(I1948+$B$13-S1949+S1948,$B$11),I1948=$B$11,MINA(I1948-S1949+S1948,$B$11),TRUE,MAXA(I1948-S1949+S1948,0))</f>
        <v>0</v>
      </c>
      <c r="J1949" s="1" cm="1">
        <f t="array" ref="J1949">_xlfn.IFS(J1948&gt;=$C$13-$B$26,0,I1948&lt;$B$11,J1948+$B$26,TRUE,0)</f>
        <v>0.90000000000000113</v>
      </c>
      <c r="K1949" s="3" cm="1">
        <f t="array" ref="K1949">_xlfn.IFS(AND(NOT($K1948=0),$L1948),0,NOT($L1948),$K1948+$B$26,TRUE,$K1948)</f>
        <v>0.65000000000000036</v>
      </c>
      <c r="L1949" s="3" t="b" cm="1">
        <f t="array" ref="L1949">_xlfn.IFS(AND($I1949&gt;0,$K1949&gt;=$C$5-$B$26),TRUE,$R1949&gt;=$B$6,FALSE,$I1949=0,FALSE,TRUE,$L1948)</f>
        <v>0</v>
      </c>
      <c r="M1949" s="3" t="b" cm="1">
        <f t="array" ref="M1949">_xlfn.IFS($N1949&gt;=$B$4-$B$26,FALSE,AND($I1949&gt;0,$K1949&gt;=$B$5-$B$26),TRUE,AND($L1949,NOT($M1948)),FALSE,$M1948,TRUE,TRUE,FALSE)</f>
        <v>0</v>
      </c>
      <c r="N1949" s="3" cm="1">
        <f t="array" ref="N1949">_xlfn.IFS($M1948,$N1948+$B$26,NOT($M1948),0,TRUE,$M1948)</f>
        <v>0</v>
      </c>
      <c r="O1949" s="3" t="b" cm="1">
        <f t="array" ref="O1949">_xlfn.IFS($M1949,FALSE,AND($L1949,NOT($M1949),$R1949&lt;$B$6,$I1949&gt;0),TRUE,TRUE,FALSE)</f>
        <v>0</v>
      </c>
      <c r="P1949" s="3" cm="1">
        <f t="array" ref="P1949">_xlfn.IFS($P1948&gt;=$C$7-$B$26,0,$O1948,$P1948+$B$26,TRUE,0)</f>
        <v>0</v>
      </c>
      <c r="Q1949" s="3" t="b" cm="1">
        <f t="array" ref="Q1949">_xlfn.IFS(AND($L1949,NOT($M1949),NOT($O1949)),TRUE,$R1949&gt;=$B$6,FALSE,AND($L1949,NOT($M1949),$O1949,$P1949=0),TRUE,TRUE,FALSE)</f>
        <v>0</v>
      </c>
      <c r="R1949" s="3" cm="1">
        <f t="array" ref="R1949">_xlfn.IFS(AND($Q1948,$R1948&lt;$B$6),$R1948+1,AND(NOT($L1948),$R1948&gt;0),0,TRUE,$R1948)</f>
        <v>0</v>
      </c>
      <c r="S1949" s="1" cm="1">
        <f t="array" ref="S1949">_xlfn.IFS(AND(Q1948,I1948&gt;$B$8),S1948+$B$8,AND(Q1948,I1948&lt;=$B$8),S1948+I1948,TRUE,$S1948)</f>
        <v>83</v>
      </c>
      <c r="T1949" s="1">
        <f t="shared" si="118"/>
        <v>7470</v>
      </c>
      <c r="U1949" s="17">
        <f t="shared" si="119"/>
        <v>230.31860226104834</v>
      </c>
      <c r="V1949" s="47" cm="1">
        <f t="array" ref="V1949">_xlfn.IFS($B$6=1,S1949*$B$10,AND(R1948=0,R1949&gt;=1,I1949&gt;=$B$6*$B$8-1),V1948+$B$6*$B$10*$B$8,AND(R1948=0,R1949&gt;=1,I1949&lt;$B$6*$B$8-1),V1948+I1948*$B$10,TRUE,V1948)</f>
        <v>8300</v>
      </c>
      <c r="W1949" s="17">
        <f t="shared" si="120"/>
        <v>255.90955806783148</v>
      </c>
    </row>
    <row r="1950" spans="7:23" x14ac:dyDescent="0.25">
      <c r="G1950" s="15">
        <v>1948</v>
      </c>
      <c r="H1950" s="1">
        <f t="shared" si="117"/>
        <v>32.450000000000003</v>
      </c>
      <c r="I1950" s="15" cm="1">
        <f t="array" ref="I1950">_xlfn.IFS(J1949&gt;=$C$13-$B$26,MINA(I1949+$B$13-S1950+S1949,$B$11),I1949=$B$11,MINA(I1949-S1950+S1949,$B$11),TRUE,MAXA(I1949-S1950+S1949,0))</f>
        <v>0</v>
      </c>
      <c r="J1950" s="1" cm="1">
        <f t="array" ref="J1950">_xlfn.IFS(J1949&gt;=$C$13-$B$26,0,I1949&lt;$B$11,J1949+$B$26,TRUE,0)</f>
        <v>0.91666666666666785</v>
      </c>
      <c r="K1950" s="3" cm="1">
        <f t="array" ref="K1950">_xlfn.IFS(AND(NOT($K1949=0),$L1949),0,NOT($L1949),$K1949+$B$26,TRUE,$K1949)</f>
        <v>0.66666666666666707</v>
      </c>
      <c r="L1950" s="3" t="b" cm="1">
        <f t="array" ref="L1950">_xlfn.IFS(AND($I1950&gt;0,$K1950&gt;=$C$5-$B$26),TRUE,$R1950&gt;=$B$6,FALSE,$I1950=0,FALSE,TRUE,$L1949)</f>
        <v>0</v>
      </c>
      <c r="M1950" s="3" t="b" cm="1">
        <f t="array" ref="M1950">_xlfn.IFS($N1950&gt;=$B$4-$B$26,FALSE,AND($I1950&gt;0,$K1950&gt;=$B$5-$B$26),TRUE,AND($L1950,NOT($M1949)),FALSE,$M1949,TRUE,TRUE,FALSE)</f>
        <v>0</v>
      </c>
      <c r="N1950" s="3" cm="1">
        <f t="array" ref="N1950">_xlfn.IFS($M1949,$N1949+$B$26,NOT($M1949),0,TRUE,$M1949)</f>
        <v>0</v>
      </c>
      <c r="O1950" s="3" t="b" cm="1">
        <f t="array" ref="O1950">_xlfn.IFS($M1950,FALSE,AND($L1950,NOT($M1950),$R1950&lt;$B$6,$I1950&gt;0),TRUE,TRUE,FALSE)</f>
        <v>0</v>
      </c>
      <c r="P1950" s="3" cm="1">
        <f t="array" ref="P1950">_xlfn.IFS($P1949&gt;=$C$7-$B$26,0,$O1949,$P1949+$B$26,TRUE,0)</f>
        <v>0</v>
      </c>
      <c r="Q1950" s="3" t="b" cm="1">
        <f t="array" ref="Q1950">_xlfn.IFS(AND($L1950,NOT($M1950),NOT($O1950)),TRUE,$R1950&gt;=$B$6,FALSE,AND($L1950,NOT($M1950),$O1950,$P1950=0),TRUE,TRUE,FALSE)</f>
        <v>0</v>
      </c>
      <c r="R1950" s="3" cm="1">
        <f t="array" ref="R1950">_xlfn.IFS(AND($Q1949,$R1949&lt;$B$6),$R1949+1,AND(NOT($L1949),$R1949&gt;0),0,TRUE,$R1949)</f>
        <v>0</v>
      </c>
      <c r="S1950" s="1" cm="1">
        <f t="array" ref="S1950">_xlfn.IFS(AND(Q1949,I1949&gt;$B$8),S1949+$B$8,AND(Q1949,I1949&lt;=$B$8),S1949+I1949,TRUE,$S1949)</f>
        <v>83</v>
      </c>
      <c r="T1950" s="1">
        <f t="shared" si="118"/>
        <v>7470</v>
      </c>
      <c r="U1950" s="17">
        <f t="shared" si="119"/>
        <v>230.20030816640985</v>
      </c>
      <c r="V1950" s="47" cm="1">
        <f t="array" ref="V1950">_xlfn.IFS($B$6=1,S1950*$B$10,AND(R1949=0,R1950&gt;=1,I1950&gt;=$B$6*$B$8-1),V1949+$B$6*$B$10*$B$8,AND(R1949=0,R1950&gt;=1,I1950&lt;$B$6*$B$8-1),V1949+I1949*$B$10,TRUE,V1949)</f>
        <v>8300</v>
      </c>
      <c r="W1950" s="17">
        <f t="shared" si="120"/>
        <v>255.77812018489982</v>
      </c>
    </row>
    <row r="1951" spans="7:23" x14ac:dyDescent="0.25">
      <c r="G1951" s="15">
        <v>1949</v>
      </c>
      <c r="H1951" s="1">
        <f t="shared" si="117"/>
        <v>32.466666666666669</v>
      </c>
      <c r="I1951" s="15" cm="1">
        <f t="array" ref="I1951">_xlfn.IFS(J1950&gt;=$C$13-$B$26,MINA(I1950+$B$13-S1951+S1950,$B$11),I1950=$B$11,MINA(I1950-S1951+S1950,$B$11),TRUE,MAXA(I1950-S1951+S1950,0))</f>
        <v>0</v>
      </c>
      <c r="J1951" s="1" cm="1">
        <f t="array" ref="J1951">_xlfn.IFS(J1950&gt;=$C$13-$B$26,0,I1950&lt;$B$11,J1950+$B$26,TRUE,0)</f>
        <v>0.93333333333333457</v>
      </c>
      <c r="K1951" s="3" cm="1">
        <f t="array" ref="K1951">_xlfn.IFS(AND(NOT($K1950=0),$L1950),0,NOT($L1950),$K1950+$B$26,TRUE,$K1950)</f>
        <v>0.68333333333333379</v>
      </c>
      <c r="L1951" s="3" t="b" cm="1">
        <f t="array" ref="L1951">_xlfn.IFS(AND($I1951&gt;0,$K1951&gt;=$C$5-$B$26),TRUE,$R1951&gt;=$B$6,FALSE,$I1951=0,FALSE,TRUE,$L1950)</f>
        <v>0</v>
      </c>
      <c r="M1951" s="3" t="b" cm="1">
        <f t="array" ref="M1951">_xlfn.IFS($N1951&gt;=$B$4-$B$26,FALSE,AND($I1951&gt;0,$K1951&gt;=$B$5-$B$26),TRUE,AND($L1951,NOT($M1950)),FALSE,$M1950,TRUE,TRUE,FALSE)</f>
        <v>0</v>
      </c>
      <c r="N1951" s="3" cm="1">
        <f t="array" ref="N1951">_xlfn.IFS($M1950,$N1950+$B$26,NOT($M1950),0,TRUE,$M1950)</f>
        <v>0</v>
      </c>
      <c r="O1951" s="3" t="b" cm="1">
        <f t="array" ref="O1951">_xlfn.IFS($M1951,FALSE,AND($L1951,NOT($M1951),$R1951&lt;$B$6,$I1951&gt;0),TRUE,TRUE,FALSE)</f>
        <v>0</v>
      </c>
      <c r="P1951" s="3" cm="1">
        <f t="array" ref="P1951">_xlfn.IFS($P1950&gt;=$C$7-$B$26,0,$O1950,$P1950+$B$26,TRUE,0)</f>
        <v>0</v>
      </c>
      <c r="Q1951" s="3" t="b" cm="1">
        <f t="array" ref="Q1951">_xlfn.IFS(AND($L1951,NOT($M1951),NOT($O1951)),TRUE,$R1951&gt;=$B$6,FALSE,AND($L1951,NOT($M1951),$O1951,$P1951=0),TRUE,TRUE,FALSE)</f>
        <v>0</v>
      </c>
      <c r="R1951" s="3" cm="1">
        <f t="array" ref="R1951">_xlfn.IFS(AND($Q1950,$R1950&lt;$B$6),$R1950+1,AND(NOT($L1950),$R1950&gt;0),0,TRUE,$R1950)</f>
        <v>0</v>
      </c>
      <c r="S1951" s="1" cm="1">
        <f t="array" ref="S1951">_xlfn.IFS(AND(Q1950,I1950&gt;$B$8),S1950+$B$8,AND(Q1950,I1950&lt;=$B$8),S1950+I1950,TRUE,$S1950)</f>
        <v>83</v>
      </c>
      <c r="T1951" s="1">
        <f t="shared" si="118"/>
        <v>7470</v>
      </c>
      <c r="U1951" s="17">
        <f t="shared" si="119"/>
        <v>230.08213552361394</v>
      </c>
      <c r="V1951" s="47" cm="1">
        <f t="array" ref="V1951">_xlfn.IFS($B$6=1,S1951*$B$10,AND(R1950=0,R1951&gt;=1,I1951&gt;=$B$6*$B$8-1),V1950+$B$6*$B$10*$B$8,AND(R1950=0,R1951&gt;=1,I1951&lt;$B$6*$B$8-1),V1950+I1950*$B$10,TRUE,V1950)</f>
        <v>8300</v>
      </c>
      <c r="W1951" s="17">
        <f t="shared" si="120"/>
        <v>255.64681724845994</v>
      </c>
    </row>
    <row r="1952" spans="7:23" x14ac:dyDescent="0.25">
      <c r="G1952" s="15">
        <v>1950</v>
      </c>
      <c r="H1952" s="1">
        <f t="shared" si="117"/>
        <v>32.483333333333334</v>
      </c>
      <c r="I1952" s="15" cm="1">
        <f t="array" ref="I1952">_xlfn.IFS(J1951&gt;=$C$13-$B$26,MINA(I1951+$B$13-S1952+S1951,$B$11),I1951=$B$11,MINA(I1951-S1952+S1951,$B$11),TRUE,MAXA(I1951-S1952+S1951,0))</f>
        <v>0</v>
      </c>
      <c r="J1952" s="1" cm="1">
        <f t="array" ref="J1952">_xlfn.IFS(J1951&gt;=$C$13-$B$26,0,I1951&lt;$B$11,J1951+$B$26,TRUE,0)</f>
        <v>0.95000000000000129</v>
      </c>
      <c r="K1952" s="3" cm="1">
        <f t="array" ref="K1952">_xlfn.IFS(AND(NOT($K1951=0),$L1951),0,NOT($L1951),$K1951+$B$26,TRUE,$K1951)</f>
        <v>0.70000000000000051</v>
      </c>
      <c r="L1952" s="3" t="b" cm="1">
        <f t="array" ref="L1952">_xlfn.IFS(AND($I1952&gt;0,$K1952&gt;=$C$5-$B$26),TRUE,$R1952&gt;=$B$6,FALSE,$I1952=0,FALSE,TRUE,$L1951)</f>
        <v>0</v>
      </c>
      <c r="M1952" s="3" t="b" cm="1">
        <f t="array" ref="M1952">_xlfn.IFS($N1952&gt;=$B$4-$B$26,FALSE,AND($I1952&gt;0,$K1952&gt;=$B$5-$B$26),TRUE,AND($L1952,NOT($M1951)),FALSE,$M1951,TRUE,TRUE,FALSE)</f>
        <v>0</v>
      </c>
      <c r="N1952" s="3" cm="1">
        <f t="array" ref="N1952">_xlfn.IFS($M1951,$N1951+$B$26,NOT($M1951),0,TRUE,$M1951)</f>
        <v>0</v>
      </c>
      <c r="O1952" s="3" t="b" cm="1">
        <f t="array" ref="O1952">_xlfn.IFS($M1952,FALSE,AND($L1952,NOT($M1952),$R1952&lt;$B$6,$I1952&gt;0),TRUE,TRUE,FALSE)</f>
        <v>0</v>
      </c>
      <c r="P1952" s="3" cm="1">
        <f t="array" ref="P1952">_xlfn.IFS($P1951&gt;=$C$7-$B$26,0,$O1951,$P1951+$B$26,TRUE,0)</f>
        <v>0</v>
      </c>
      <c r="Q1952" s="3" t="b" cm="1">
        <f t="array" ref="Q1952">_xlfn.IFS(AND($L1952,NOT($M1952),NOT($O1952)),TRUE,$R1952&gt;=$B$6,FALSE,AND($L1952,NOT($M1952),$O1952,$P1952=0),TRUE,TRUE,FALSE)</f>
        <v>0</v>
      </c>
      <c r="R1952" s="3" cm="1">
        <f t="array" ref="R1952">_xlfn.IFS(AND($Q1951,$R1951&lt;$B$6),$R1951+1,AND(NOT($L1951),$R1951&gt;0),0,TRUE,$R1951)</f>
        <v>0</v>
      </c>
      <c r="S1952" s="1" cm="1">
        <f t="array" ref="S1952">_xlfn.IFS(AND(Q1951,I1951&gt;$B$8),S1951+$B$8,AND(Q1951,I1951&lt;=$B$8),S1951+I1951,TRUE,$S1951)</f>
        <v>83</v>
      </c>
      <c r="T1952" s="1">
        <f t="shared" si="118"/>
        <v>7470</v>
      </c>
      <c r="U1952" s="17">
        <f t="shared" si="119"/>
        <v>229.96408414571573</v>
      </c>
      <c r="V1952" s="47" cm="1">
        <f t="array" ref="V1952">_xlfn.IFS($B$6=1,S1952*$B$10,AND(R1951=0,R1952&gt;=1,I1952&gt;=$B$6*$B$8-1),V1951+$B$6*$B$10*$B$8,AND(R1951=0,R1952&gt;=1,I1952&lt;$B$6*$B$8-1),V1951+I1951*$B$10,TRUE,V1951)</f>
        <v>8300</v>
      </c>
      <c r="W1952" s="17">
        <f t="shared" si="120"/>
        <v>255.51564905079528</v>
      </c>
    </row>
    <row r="1953" spans="7:23" x14ac:dyDescent="0.25">
      <c r="G1953" s="15">
        <v>1951</v>
      </c>
      <c r="H1953" s="1">
        <f t="shared" si="117"/>
        <v>32.5</v>
      </c>
      <c r="I1953" s="15" cm="1">
        <f t="array" ref="I1953">_xlfn.IFS(J1952&gt;=$C$13-$B$26,MINA(I1952+$B$13-S1953+S1952,$B$11),I1952=$B$11,MINA(I1952-S1953+S1952,$B$11),TRUE,MAXA(I1952-S1953+S1952,0))</f>
        <v>0</v>
      </c>
      <c r="J1953" s="1" cm="1">
        <f t="array" ref="J1953">_xlfn.IFS(J1952&gt;=$C$13-$B$26,0,I1952&lt;$B$11,J1952+$B$26,TRUE,0)</f>
        <v>0.96666666666666801</v>
      </c>
      <c r="K1953" s="3" cm="1">
        <f t="array" ref="K1953">_xlfn.IFS(AND(NOT($K1952=0),$L1952),0,NOT($L1952),$K1952+$B$26,TRUE,$K1952)</f>
        <v>0.71666666666666723</v>
      </c>
      <c r="L1953" s="3" t="b" cm="1">
        <f t="array" ref="L1953">_xlfn.IFS(AND($I1953&gt;0,$K1953&gt;=$C$5-$B$26),TRUE,$R1953&gt;=$B$6,FALSE,$I1953=0,FALSE,TRUE,$L1952)</f>
        <v>0</v>
      </c>
      <c r="M1953" s="3" t="b" cm="1">
        <f t="array" ref="M1953">_xlfn.IFS($N1953&gt;=$B$4-$B$26,FALSE,AND($I1953&gt;0,$K1953&gt;=$B$5-$B$26),TRUE,AND($L1953,NOT($M1952)),FALSE,$M1952,TRUE,TRUE,FALSE)</f>
        <v>0</v>
      </c>
      <c r="N1953" s="3" cm="1">
        <f t="array" ref="N1953">_xlfn.IFS($M1952,$N1952+$B$26,NOT($M1952),0,TRUE,$M1952)</f>
        <v>0</v>
      </c>
      <c r="O1953" s="3" t="b" cm="1">
        <f t="array" ref="O1953">_xlfn.IFS($M1953,FALSE,AND($L1953,NOT($M1953),$R1953&lt;$B$6,$I1953&gt;0),TRUE,TRUE,FALSE)</f>
        <v>0</v>
      </c>
      <c r="P1953" s="3" cm="1">
        <f t="array" ref="P1953">_xlfn.IFS($P1952&gt;=$C$7-$B$26,0,$O1952,$P1952+$B$26,TRUE,0)</f>
        <v>0</v>
      </c>
      <c r="Q1953" s="3" t="b" cm="1">
        <f t="array" ref="Q1953">_xlfn.IFS(AND($L1953,NOT($M1953),NOT($O1953)),TRUE,$R1953&gt;=$B$6,FALSE,AND($L1953,NOT($M1953),$O1953,$P1953=0),TRUE,TRUE,FALSE)</f>
        <v>0</v>
      </c>
      <c r="R1953" s="3" cm="1">
        <f t="array" ref="R1953">_xlfn.IFS(AND($Q1952,$R1952&lt;$B$6),$R1952+1,AND(NOT($L1952),$R1952&gt;0),0,TRUE,$R1952)</f>
        <v>0</v>
      </c>
      <c r="S1953" s="1" cm="1">
        <f t="array" ref="S1953">_xlfn.IFS(AND(Q1952,I1952&gt;$B$8),S1952+$B$8,AND(Q1952,I1952&lt;=$B$8),S1952+I1952,TRUE,$S1952)</f>
        <v>83</v>
      </c>
      <c r="T1953" s="1">
        <f t="shared" si="118"/>
        <v>7470</v>
      </c>
      <c r="U1953" s="17">
        <f t="shared" si="119"/>
        <v>229.84615384615384</v>
      </c>
      <c r="V1953" s="47" cm="1">
        <f t="array" ref="V1953">_xlfn.IFS($B$6=1,S1953*$B$10,AND(R1952=0,R1953&gt;=1,I1953&gt;=$B$6*$B$8-1),V1952+$B$6*$B$10*$B$8,AND(R1952=0,R1953&gt;=1,I1953&lt;$B$6*$B$8-1),V1952+I1952*$B$10,TRUE,V1952)</f>
        <v>8300</v>
      </c>
      <c r="W1953" s="17">
        <f t="shared" si="120"/>
        <v>255.38461538461539</v>
      </c>
    </row>
    <row r="1954" spans="7:23" x14ac:dyDescent="0.25">
      <c r="G1954" s="15">
        <v>1952</v>
      </c>
      <c r="H1954" s="1">
        <f t="shared" si="117"/>
        <v>32.516666666666666</v>
      </c>
      <c r="I1954" s="15" cm="1">
        <f t="array" ref="I1954">_xlfn.IFS(J1953&gt;=$C$13-$B$26,MINA(I1953+$B$13-S1954+S1953,$B$11),I1953=$B$11,MINA(I1953-S1954+S1953,$B$11),TRUE,MAXA(I1953-S1954+S1953,0))</f>
        <v>0</v>
      </c>
      <c r="J1954" s="1" cm="1">
        <f t="array" ref="J1954">_xlfn.IFS(J1953&gt;=$C$13-$B$26,0,I1953&lt;$B$11,J1953+$B$26,TRUE,0)</f>
        <v>0.98333333333333472</v>
      </c>
      <c r="K1954" s="3" cm="1">
        <f t="array" ref="K1954">_xlfn.IFS(AND(NOT($K1953=0),$L1953),0,NOT($L1953),$K1953+$B$26,TRUE,$K1953)</f>
        <v>0.73333333333333395</v>
      </c>
      <c r="L1954" s="3" t="b" cm="1">
        <f t="array" ref="L1954">_xlfn.IFS(AND($I1954&gt;0,$K1954&gt;=$C$5-$B$26),TRUE,$R1954&gt;=$B$6,FALSE,$I1954=0,FALSE,TRUE,$L1953)</f>
        <v>0</v>
      </c>
      <c r="M1954" s="3" t="b" cm="1">
        <f t="array" ref="M1954">_xlfn.IFS($N1954&gt;=$B$4-$B$26,FALSE,AND($I1954&gt;0,$K1954&gt;=$B$5-$B$26),TRUE,AND($L1954,NOT($M1953)),FALSE,$M1953,TRUE,TRUE,FALSE)</f>
        <v>0</v>
      </c>
      <c r="N1954" s="3" cm="1">
        <f t="array" ref="N1954">_xlfn.IFS($M1953,$N1953+$B$26,NOT($M1953),0,TRUE,$M1953)</f>
        <v>0</v>
      </c>
      <c r="O1954" s="3" t="b" cm="1">
        <f t="array" ref="O1954">_xlfn.IFS($M1954,FALSE,AND($L1954,NOT($M1954),$R1954&lt;$B$6,$I1954&gt;0),TRUE,TRUE,FALSE)</f>
        <v>0</v>
      </c>
      <c r="P1954" s="3" cm="1">
        <f t="array" ref="P1954">_xlfn.IFS($P1953&gt;=$C$7-$B$26,0,$O1953,$P1953+$B$26,TRUE,0)</f>
        <v>0</v>
      </c>
      <c r="Q1954" s="3" t="b" cm="1">
        <f t="array" ref="Q1954">_xlfn.IFS(AND($L1954,NOT($M1954),NOT($O1954)),TRUE,$R1954&gt;=$B$6,FALSE,AND($L1954,NOT($M1954),$O1954,$P1954=0),TRUE,TRUE,FALSE)</f>
        <v>0</v>
      </c>
      <c r="R1954" s="3" cm="1">
        <f t="array" ref="R1954">_xlfn.IFS(AND($Q1953,$R1953&lt;$B$6),$R1953+1,AND(NOT($L1953),$R1953&gt;0),0,TRUE,$R1953)</f>
        <v>0</v>
      </c>
      <c r="S1954" s="1" cm="1">
        <f t="array" ref="S1954">_xlfn.IFS(AND(Q1953,I1953&gt;$B$8),S1953+$B$8,AND(Q1953,I1953&lt;=$B$8),S1953+I1953,TRUE,$S1953)</f>
        <v>83</v>
      </c>
      <c r="T1954" s="1">
        <f t="shared" si="118"/>
        <v>7470</v>
      </c>
      <c r="U1954" s="17">
        <f t="shared" si="119"/>
        <v>229.72834443874936</v>
      </c>
      <c r="V1954" s="47" cm="1">
        <f t="array" ref="V1954">_xlfn.IFS($B$6=1,S1954*$B$10,AND(R1953=0,R1954&gt;=1,I1954&gt;=$B$6*$B$8-1),V1953+$B$6*$B$10*$B$8,AND(R1953=0,R1954&gt;=1,I1954&lt;$B$6*$B$8-1),V1953+I1953*$B$10,TRUE,V1953)</f>
        <v>8300</v>
      </c>
      <c r="W1954" s="17">
        <f t="shared" si="120"/>
        <v>255.25371604305485</v>
      </c>
    </row>
    <row r="1955" spans="7:23" x14ac:dyDescent="0.25">
      <c r="G1955" s="15">
        <v>1953</v>
      </c>
      <c r="H1955" s="1">
        <f t="shared" si="117"/>
        <v>32.533333333333331</v>
      </c>
      <c r="I1955" s="15" cm="1">
        <f t="array" ref="I1955">_xlfn.IFS(J1954&gt;=$C$13-$B$26,MINA(I1954+$B$13-S1955+S1954,$B$11),I1954=$B$11,MINA(I1954-S1955+S1954,$B$11),TRUE,MAXA(I1954-S1955+S1954,0))</f>
        <v>0</v>
      </c>
      <c r="J1955" s="1" cm="1">
        <f t="array" ref="J1955">_xlfn.IFS(J1954&gt;=$C$13-$B$26,0,I1954&lt;$B$11,J1954+$B$26,TRUE,0)</f>
        <v>1.0000000000000013</v>
      </c>
      <c r="K1955" s="3" cm="1">
        <f t="array" ref="K1955">_xlfn.IFS(AND(NOT($K1954=0),$L1954),0,NOT($L1954),$K1954+$B$26,TRUE,$K1954)</f>
        <v>0.75000000000000067</v>
      </c>
      <c r="L1955" s="3" t="b" cm="1">
        <f t="array" ref="L1955">_xlfn.IFS(AND($I1955&gt;0,$K1955&gt;=$C$5-$B$26),TRUE,$R1955&gt;=$B$6,FALSE,$I1955=0,FALSE,TRUE,$L1954)</f>
        <v>0</v>
      </c>
      <c r="M1955" s="3" t="b" cm="1">
        <f t="array" ref="M1955">_xlfn.IFS($N1955&gt;=$B$4-$B$26,FALSE,AND($I1955&gt;0,$K1955&gt;=$B$5-$B$26),TRUE,AND($L1955,NOT($M1954)),FALSE,$M1954,TRUE,TRUE,FALSE)</f>
        <v>0</v>
      </c>
      <c r="N1955" s="3" cm="1">
        <f t="array" ref="N1955">_xlfn.IFS($M1954,$N1954+$B$26,NOT($M1954),0,TRUE,$M1954)</f>
        <v>0</v>
      </c>
      <c r="O1955" s="3" t="b" cm="1">
        <f t="array" ref="O1955">_xlfn.IFS($M1955,FALSE,AND($L1955,NOT($M1955),$R1955&lt;$B$6,$I1955&gt;0),TRUE,TRUE,FALSE)</f>
        <v>0</v>
      </c>
      <c r="P1955" s="3" cm="1">
        <f t="array" ref="P1955">_xlfn.IFS($P1954&gt;=$C$7-$B$26,0,$O1954,$P1954+$B$26,TRUE,0)</f>
        <v>0</v>
      </c>
      <c r="Q1955" s="3" t="b" cm="1">
        <f t="array" ref="Q1955">_xlfn.IFS(AND($L1955,NOT($M1955),NOT($O1955)),TRUE,$R1955&gt;=$B$6,FALSE,AND($L1955,NOT($M1955),$O1955,$P1955=0),TRUE,TRUE,FALSE)</f>
        <v>0</v>
      </c>
      <c r="R1955" s="3" cm="1">
        <f t="array" ref="R1955">_xlfn.IFS(AND($Q1954,$R1954&lt;$B$6),$R1954+1,AND(NOT($L1954),$R1954&gt;0),0,TRUE,$R1954)</f>
        <v>0</v>
      </c>
      <c r="S1955" s="1" cm="1">
        <f t="array" ref="S1955">_xlfn.IFS(AND(Q1954,I1954&gt;$B$8),S1954+$B$8,AND(Q1954,I1954&lt;=$B$8),S1954+I1954,TRUE,$S1954)</f>
        <v>83</v>
      </c>
      <c r="T1955" s="1">
        <f t="shared" si="118"/>
        <v>7470</v>
      </c>
      <c r="U1955" s="17">
        <f t="shared" si="119"/>
        <v>229.61065573770495</v>
      </c>
      <c r="V1955" s="47" cm="1">
        <f t="array" ref="V1955">_xlfn.IFS($B$6=1,S1955*$B$10,AND(R1954=0,R1955&gt;=1,I1955&gt;=$B$6*$B$8-1),V1954+$B$6*$B$10*$B$8,AND(R1954=0,R1955&gt;=1,I1955&lt;$B$6*$B$8-1),V1954+I1954*$B$10,TRUE,V1954)</f>
        <v>8300</v>
      </c>
      <c r="W1955" s="17">
        <f t="shared" si="120"/>
        <v>255.12295081967216</v>
      </c>
    </row>
    <row r="1956" spans="7:23" x14ac:dyDescent="0.25">
      <c r="G1956" s="15">
        <v>1954</v>
      </c>
      <c r="H1956" s="1">
        <f t="shared" si="117"/>
        <v>32.549999999999997</v>
      </c>
      <c r="I1956" s="15" cm="1">
        <f t="array" ref="I1956">_xlfn.IFS(J1955&gt;=$C$13-$B$26,MINA(I1955+$B$13-S1956+S1955,$B$11),I1955=$B$11,MINA(I1955-S1956+S1955,$B$11),TRUE,MAXA(I1955-S1956+S1955,0))</f>
        <v>0</v>
      </c>
      <c r="J1956" s="1" cm="1">
        <f t="array" ref="J1956">_xlfn.IFS(J1955&gt;=$C$13-$B$26,0,I1955&lt;$B$11,J1955+$B$26,TRUE,0)</f>
        <v>1.0166666666666679</v>
      </c>
      <c r="K1956" s="3" cm="1">
        <f t="array" ref="K1956">_xlfn.IFS(AND(NOT($K1955=0),$L1955),0,NOT($L1955),$K1955+$B$26,TRUE,$K1955)</f>
        <v>0.76666666666666738</v>
      </c>
      <c r="L1956" s="3" t="b" cm="1">
        <f t="array" ref="L1956">_xlfn.IFS(AND($I1956&gt;0,$K1956&gt;=$C$5-$B$26),TRUE,$R1956&gt;=$B$6,FALSE,$I1956=0,FALSE,TRUE,$L1955)</f>
        <v>0</v>
      </c>
      <c r="M1956" s="3" t="b" cm="1">
        <f t="array" ref="M1956">_xlfn.IFS($N1956&gt;=$B$4-$B$26,FALSE,AND($I1956&gt;0,$K1956&gt;=$B$5-$B$26),TRUE,AND($L1956,NOT($M1955)),FALSE,$M1955,TRUE,TRUE,FALSE)</f>
        <v>0</v>
      </c>
      <c r="N1956" s="3" cm="1">
        <f t="array" ref="N1956">_xlfn.IFS($M1955,$N1955+$B$26,NOT($M1955),0,TRUE,$M1955)</f>
        <v>0</v>
      </c>
      <c r="O1956" s="3" t="b" cm="1">
        <f t="array" ref="O1956">_xlfn.IFS($M1956,FALSE,AND($L1956,NOT($M1956),$R1956&lt;$B$6,$I1956&gt;0),TRUE,TRUE,FALSE)</f>
        <v>0</v>
      </c>
      <c r="P1956" s="3" cm="1">
        <f t="array" ref="P1956">_xlfn.IFS($P1955&gt;=$C$7-$B$26,0,$O1955,$P1955+$B$26,TRUE,0)</f>
        <v>0</v>
      </c>
      <c r="Q1956" s="3" t="b" cm="1">
        <f t="array" ref="Q1956">_xlfn.IFS(AND($L1956,NOT($M1956),NOT($O1956)),TRUE,$R1956&gt;=$B$6,FALSE,AND($L1956,NOT($M1956),$O1956,$P1956=0),TRUE,TRUE,FALSE)</f>
        <v>0</v>
      </c>
      <c r="R1956" s="3" cm="1">
        <f t="array" ref="R1956">_xlfn.IFS(AND($Q1955,$R1955&lt;$B$6),$R1955+1,AND(NOT($L1955),$R1955&gt;0),0,TRUE,$R1955)</f>
        <v>0</v>
      </c>
      <c r="S1956" s="1" cm="1">
        <f t="array" ref="S1956">_xlfn.IFS(AND(Q1955,I1955&gt;$B$8),S1955+$B$8,AND(Q1955,I1955&lt;=$B$8),S1955+I1955,TRUE,$S1955)</f>
        <v>83</v>
      </c>
      <c r="T1956" s="1">
        <f t="shared" si="118"/>
        <v>7470</v>
      </c>
      <c r="U1956" s="17">
        <f t="shared" si="119"/>
        <v>229.4930875576037</v>
      </c>
      <c r="V1956" s="47" cm="1">
        <f t="array" ref="V1956">_xlfn.IFS($B$6=1,S1956*$B$10,AND(R1955=0,R1956&gt;=1,I1956&gt;=$B$6*$B$8-1),V1955+$B$6*$B$10*$B$8,AND(R1955=0,R1956&gt;=1,I1956&lt;$B$6*$B$8-1),V1955+I1955*$B$10,TRUE,V1955)</f>
        <v>8300</v>
      </c>
      <c r="W1956" s="17">
        <f t="shared" si="120"/>
        <v>254.99231950844856</v>
      </c>
    </row>
    <row r="1957" spans="7:23" x14ac:dyDescent="0.25">
      <c r="G1957" s="15">
        <v>1955</v>
      </c>
      <c r="H1957" s="1">
        <f t="shared" si="117"/>
        <v>32.566666666666663</v>
      </c>
      <c r="I1957" s="15" cm="1">
        <f t="array" ref="I1957">_xlfn.IFS(J1956&gt;=$C$13-$B$26,MINA(I1956+$B$13-S1957+S1956,$B$11),I1956=$B$11,MINA(I1956-S1957+S1956,$B$11),TRUE,MAXA(I1956-S1957+S1956,0))</f>
        <v>0</v>
      </c>
      <c r="J1957" s="1" cm="1">
        <f t="array" ref="J1957">_xlfn.IFS(J1956&gt;=$C$13-$B$26,0,I1956&lt;$B$11,J1956+$B$26,TRUE,0)</f>
        <v>1.0333333333333345</v>
      </c>
      <c r="K1957" s="3" cm="1">
        <f t="array" ref="K1957">_xlfn.IFS(AND(NOT($K1956=0),$L1956),0,NOT($L1956),$K1956+$B$26,TRUE,$K1956)</f>
        <v>0.7833333333333341</v>
      </c>
      <c r="L1957" s="3" t="b" cm="1">
        <f t="array" ref="L1957">_xlfn.IFS(AND($I1957&gt;0,$K1957&gt;=$C$5-$B$26),TRUE,$R1957&gt;=$B$6,FALSE,$I1957=0,FALSE,TRUE,$L1956)</f>
        <v>0</v>
      </c>
      <c r="M1957" s="3" t="b" cm="1">
        <f t="array" ref="M1957">_xlfn.IFS($N1957&gt;=$B$4-$B$26,FALSE,AND($I1957&gt;0,$K1957&gt;=$B$5-$B$26),TRUE,AND($L1957,NOT($M1956)),FALSE,$M1956,TRUE,TRUE,FALSE)</f>
        <v>0</v>
      </c>
      <c r="N1957" s="3" cm="1">
        <f t="array" ref="N1957">_xlfn.IFS($M1956,$N1956+$B$26,NOT($M1956),0,TRUE,$M1956)</f>
        <v>0</v>
      </c>
      <c r="O1957" s="3" t="b" cm="1">
        <f t="array" ref="O1957">_xlfn.IFS($M1957,FALSE,AND($L1957,NOT($M1957),$R1957&lt;$B$6,$I1957&gt;0),TRUE,TRUE,FALSE)</f>
        <v>0</v>
      </c>
      <c r="P1957" s="3" cm="1">
        <f t="array" ref="P1957">_xlfn.IFS($P1956&gt;=$C$7-$B$26,0,$O1956,$P1956+$B$26,TRUE,0)</f>
        <v>0</v>
      </c>
      <c r="Q1957" s="3" t="b" cm="1">
        <f t="array" ref="Q1957">_xlfn.IFS(AND($L1957,NOT($M1957),NOT($O1957)),TRUE,$R1957&gt;=$B$6,FALSE,AND($L1957,NOT($M1957),$O1957,$P1957=0),TRUE,TRUE,FALSE)</f>
        <v>0</v>
      </c>
      <c r="R1957" s="3" cm="1">
        <f t="array" ref="R1957">_xlfn.IFS(AND($Q1956,$R1956&lt;$B$6),$R1956+1,AND(NOT($L1956),$R1956&gt;0),0,TRUE,$R1956)</f>
        <v>0</v>
      </c>
      <c r="S1957" s="1" cm="1">
        <f t="array" ref="S1957">_xlfn.IFS(AND(Q1956,I1956&gt;$B$8),S1956+$B$8,AND(Q1956,I1956&lt;=$B$8),S1956+I1956,TRUE,$S1956)</f>
        <v>83</v>
      </c>
      <c r="T1957" s="1">
        <f t="shared" si="118"/>
        <v>7470</v>
      </c>
      <c r="U1957" s="17">
        <f t="shared" si="119"/>
        <v>229.37563971340842</v>
      </c>
      <c r="V1957" s="47" cm="1">
        <f t="array" ref="V1957">_xlfn.IFS($B$6=1,S1957*$B$10,AND(R1956=0,R1957&gt;=1,I1957&gt;=$B$6*$B$8-1),V1956+$B$6*$B$10*$B$8,AND(R1956=0,R1957&gt;=1,I1957&lt;$B$6*$B$8-1),V1956+I1956*$B$10,TRUE,V1956)</f>
        <v>8300</v>
      </c>
      <c r="W1957" s="17">
        <f t="shared" si="120"/>
        <v>254.86182190378713</v>
      </c>
    </row>
    <row r="1958" spans="7:23" x14ac:dyDescent="0.25">
      <c r="G1958" s="15">
        <v>1956</v>
      </c>
      <c r="H1958" s="1">
        <f t="shared" si="117"/>
        <v>32.583333333333336</v>
      </c>
      <c r="I1958" s="15" cm="1">
        <f t="array" ref="I1958">_xlfn.IFS(J1957&gt;=$C$13-$B$26,MINA(I1957+$B$13-S1958+S1957,$B$11),I1957=$B$11,MINA(I1957-S1958+S1957,$B$11),TRUE,MAXA(I1957-S1958+S1957,0))</f>
        <v>0</v>
      </c>
      <c r="J1958" s="1" cm="1">
        <f t="array" ref="J1958">_xlfn.IFS(J1957&gt;=$C$13-$B$26,0,I1957&lt;$B$11,J1957+$B$26,TRUE,0)</f>
        <v>1.0500000000000012</v>
      </c>
      <c r="K1958" s="3" cm="1">
        <f t="array" ref="K1958">_xlfn.IFS(AND(NOT($K1957=0),$L1957),0,NOT($L1957),$K1957+$B$26,TRUE,$K1957)</f>
        <v>0.80000000000000082</v>
      </c>
      <c r="L1958" s="3" t="b" cm="1">
        <f t="array" ref="L1958">_xlfn.IFS(AND($I1958&gt;0,$K1958&gt;=$C$5-$B$26),TRUE,$R1958&gt;=$B$6,FALSE,$I1958=0,FALSE,TRUE,$L1957)</f>
        <v>0</v>
      </c>
      <c r="M1958" s="3" t="b" cm="1">
        <f t="array" ref="M1958">_xlfn.IFS($N1958&gt;=$B$4-$B$26,FALSE,AND($I1958&gt;0,$K1958&gt;=$B$5-$B$26),TRUE,AND($L1958,NOT($M1957)),FALSE,$M1957,TRUE,TRUE,FALSE)</f>
        <v>0</v>
      </c>
      <c r="N1958" s="3" cm="1">
        <f t="array" ref="N1958">_xlfn.IFS($M1957,$N1957+$B$26,NOT($M1957),0,TRUE,$M1957)</f>
        <v>0</v>
      </c>
      <c r="O1958" s="3" t="b" cm="1">
        <f t="array" ref="O1958">_xlfn.IFS($M1958,FALSE,AND($L1958,NOT($M1958),$R1958&lt;$B$6,$I1958&gt;0),TRUE,TRUE,FALSE)</f>
        <v>0</v>
      </c>
      <c r="P1958" s="3" cm="1">
        <f t="array" ref="P1958">_xlfn.IFS($P1957&gt;=$C$7-$B$26,0,$O1957,$P1957+$B$26,TRUE,0)</f>
        <v>0</v>
      </c>
      <c r="Q1958" s="3" t="b" cm="1">
        <f t="array" ref="Q1958">_xlfn.IFS(AND($L1958,NOT($M1958),NOT($O1958)),TRUE,$R1958&gt;=$B$6,FALSE,AND($L1958,NOT($M1958),$O1958,$P1958=0),TRUE,TRUE,FALSE)</f>
        <v>0</v>
      </c>
      <c r="R1958" s="3" cm="1">
        <f t="array" ref="R1958">_xlfn.IFS(AND($Q1957,$R1957&lt;$B$6),$R1957+1,AND(NOT($L1957),$R1957&gt;0),0,TRUE,$R1957)</f>
        <v>0</v>
      </c>
      <c r="S1958" s="1" cm="1">
        <f t="array" ref="S1958">_xlfn.IFS(AND(Q1957,I1957&gt;$B$8),S1957+$B$8,AND(Q1957,I1957&lt;=$B$8),S1957+I1957,TRUE,$S1957)</f>
        <v>83</v>
      </c>
      <c r="T1958" s="1">
        <f t="shared" si="118"/>
        <v>7470</v>
      </c>
      <c r="U1958" s="17">
        <f t="shared" si="119"/>
        <v>229.25831202046035</v>
      </c>
      <c r="V1958" s="47" cm="1">
        <f t="array" ref="V1958">_xlfn.IFS($B$6=1,S1958*$B$10,AND(R1957=0,R1958&gt;=1,I1958&gt;=$B$6*$B$8-1),V1957+$B$6*$B$10*$B$8,AND(R1957=0,R1958&gt;=1,I1958&lt;$B$6*$B$8-1),V1957+I1957*$B$10,TRUE,V1957)</f>
        <v>8300</v>
      </c>
      <c r="W1958" s="17">
        <f t="shared" si="120"/>
        <v>254.73145780051149</v>
      </c>
    </row>
    <row r="1959" spans="7:23" x14ac:dyDescent="0.25">
      <c r="G1959" s="15">
        <v>1957</v>
      </c>
      <c r="H1959" s="1">
        <f t="shared" si="117"/>
        <v>32.6</v>
      </c>
      <c r="I1959" s="15" cm="1">
        <f t="array" ref="I1959">_xlfn.IFS(J1958&gt;=$C$13-$B$26,MINA(I1958+$B$13-S1959+S1958,$B$11),I1958=$B$11,MINA(I1958-S1959+S1958,$B$11),TRUE,MAXA(I1958-S1959+S1958,0))</f>
        <v>0</v>
      </c>
      <c r="J1959" s="1" cm="1">
        <f t="array" ref="J1959">_xlfn.IFS(J1958&gt;=$C$13-$B$26,0,I1958&lt;$B$11,J1958+$B$26,TRUE,0)</f>
        <v>1.0666666666666678</v>
      </c>
      <c r="K1959" s="3" cm="1">
        <f t="array" ref="K1959">_xlfn.IFS(AND(NOT($K1958=0),$L1958),0,NOT($L1958),$K1958+$B$26,TRUE,$K1958)</f>
        <v>0.81666666666666754</v>
      </c>
      <c r="L1959" s="3" t="b" cm="1">
        <f t="array" ref="L1959">_xlfn.IFS(AND($I1959&gt;0,$K1959&gt;=$C$5-$B$26),TRUE,$R1959&gt;=$B$6,FALSE,$I1959=0,FALSE,TRUE,$L1958)</f>
        <v>0</v>
      </c>
      <c r="M1959" s="3" t="b" cm="1">
        <f t="array" ref="M1959">_xlfn.IFS($N1959&gt;=$B$4-$B$26,FALSE,AND($I1959&gt;0,$K1959&gt;=$B$5-$B$26),TRUE,AND($L1959,NOT($M1958)),FALSE,$M1958,TRUE,TRUE,FALSE)</f>
        <v>0</v>
      </c>
      <c r="N1959" s="3" cm="1">
        <f t="array" ref="N1959">_xlfn.IFS($M1958,$N1958+$B$26,NOT($M1958),0,TRUE,$M1958)</f>
        <v>0</v>
      </c>
      <c r="O1959" s="3" t="b" cm="1">
        <f t="array" ref="O1959">_xlfn.IFS($M1959,FALSE,AND($L1959,NOT($M1959),$R1959&lt;$B$6,$I1959&gt;0),TRUE,TRUE,FALSE)</f>
        <v>0</v>
      </c>
      <c r="P1959" s="3" cm="1">
        <f t="array" ref="P1959">_xlfn.IFS($P1958&gt;=$C$7-$B$26,0,$O1958,$P1958+$B$26,TRUE,0)</f>
        <v>0</v>
      </c>
      <c r="Q1959" s="3" t="b" cm="1">
        <f t="array" ref="Q1959">_xlfn.IFS(AND($L1959,NOT($M1959),NOT($O1959)),TRUE,$R1959&gt;=$B$6,FALSE,AND($L1959,NOT($M1959),$O1959,$P1959=0),TRUE,TRUE,FALSE)</f>
        <v>0</v>
      </c>
      <c r="R1959" s="3" cm="1">
        <f t="array" ref="R1959">_xlfn.IFS(AND($Q1958,$R1958&lt;$B$6),$R1958+1,AND(NOT($L1958),$R1958&gt;0),0,TRUE,$R1958)</f>
        <v>0</v>
      </c>
      <c r="S1959" s="1" cm="1">
        <f t="array" ref="S1959">_xlfn.IFS(AND(Q1958,I1958&gt;$B$8),S1958+$B$8,AND(Q1958,I1958&lt;=$B$8),S1958+I1958,TRUE,$S1958)</f>
        <v>83</v>
      </c>
      <c r="T1959" s="1">
        <f t="shared" si="118"/>
        <v>7470</v>
      </c>
      <c r="U1959" s="17">
        <f t="shared" si="119"/>
        <v>229.14110429447851</v>
      </c>
      <c r="V1959" s="47" cm="1">
        <f t="array" ref="V1959">_xlfn.IFS($B$6=1,S1959*$B$10,AND(R1958=0,R1959&gt;=1,I1959&gt;=$B$6*$B$8-1),V1958+$B$6*$B$10*$B$8,AND(R1958=0,R1959&gt;=1,I1959&lt;$B$6*$B$8-1),V1958+I1958*$B$10,TRUE,V1958)</f>
        <v>8300</v>
      </c>
      <c r="W1959" s="17">
        <f t="shared" si="120"/>
        <v>254.60122699386503</v>
      </c>
    </row>
    <row r="1960" spans="7:23" x14ac:dyDescent="0.25">
      <c r="G1960" s="15">
        <v>1958</v>
      </c>
      <c r="H1960" s="1">
        <f t="shared" si="117"/>
        <v>32.616666666666667</v>
      </c>
      <c r="I1960" s="15" cm="1">
        <f t="array" ref="I1960">_xlfn.IFS(J1959&gt;=$C$13-$B$26,MINA(I1959+$B$13-S1960+S1959,$B$11),I1959=$B$11,MINA(I1959-S1960+S1959,$B$11),TRUE,MAXA(I1959-S1960+S1959,0))</f>
        <v>0</v>
      </c>
      <c r="J1960" s="1" cm="1">
        <f t="array" ref="J1960">_xlfn.IFS(J1959&gt;=$C$13-$B$26,0,I1959&lt;$B$11,J1959+$B$26,TRUE,0)</f>
        <v>1.0833333333333344</v>
      </c>
      <c r="K1960" s="3" cm="1">
        <f t="array" ref="K1960">_xlfn.IFS(AND(NOT($K1959=0),$L1959),0,NOT($L1959),$K1959+$B$26,TRUE,$K1959)</f>
        <v>0.83333333333333426</v>
      </c>
      <c r="L1960" s="3" t="b" cm="1">
        <f t="array" ref="L1960">_xlfn.IFS(AND($I1960&gt;0,$K1960&gt;=$C$5-$B$26),TRUE,$R1960&gt;=$B$6,FALSE,$I1960=0,FALSE,TRUE,$L1959)</f>
        <v>0</v>
      </c>
      <c r="M1960" s="3" t="b" cm="1">
        <f t="array" ref="M1960">_xlfn.IFS($N1960&gt;=$B$4-$B$26,FALSE,AND($I1960&gt;0,$K1960&gt;=$B$5-$B$26),TRUE,AND($L1960,NOT($M1959)),FALSE,$M1959,TRUE,TRUE,FALSE)</f>
        <v>0</v>
      </c>
      <c r="N1960" s="3" cm="1">
        <f t="array" ref="N1960">_xlfn.IFS($M1959,$N1959+$B$26,NOT($M1959),0,TRUE,$M1959)</f>
        <v>0</v>
      </c>
      <c r="O1960" s="3" t="b" cm="1">
        <f t="array" ref="O1960">_xlfn.IFS($M1960,FALSE,AND($L1960,NOT($M1960),$R1960&lt;$B$6,$I1960&gt;0),TRUE,TRUE,FALSE)</f>
        <v>0</v>
      </c>
      <c r="P1960" s="3" cm="1">
        <f t="array" ref="P1960">_xlfn.IFS($P1959&gt;=$C$7-$B$26,0,$O1959,$P1959+$B$26,TRUE,0)</f>
        <v>0</v>
      </c>
      <c r="Q1960" s="3" t="b" cm="1">
        <f t="array" ref="Q1960">_xlfn.IFS(AND($L1960,NOT($M1960),NOT($O1960)),TRUE,$R1960&gt;=$B$6,FALSE,AND($L1960,NOT($M1960),$O1960,$P1960=0),TRUE,TRUE,FALSE)</f>
        <v>0</v>
      </c>
      <c r="R1960" s="3" cm="1">
        <f t="array" ref="R1960">_xlfn.IFS(AND($Q1959,$R1959&lt;$B$6),$R1959+1,AND(NOT($L1959),$R1959&gt;0),0,TRUE,$R1959)</f>
        <v>0</v>
      </c>
      <c r="S1960" s="1" cm="1">
        <f t="array" ref="S1960">_xlfn.IFS(AND(Q1959,I1959&gt;$B$8),S1959+$B$8,AND(Q1959,I1959&lt;=$B$8),S1959+I1959,TRUE,$S1959)</f>
        <v>83</v>
      </c>
      <c r="T1960" s="1">
        <f t="shared" si="118"/>
        <v>7470</v>
      </c>
      <c r="U1960" s="17">
        <f t="shared" si="119"/>
        <v>229.02401635155852</v>
      </c>
      <c r="V1960" s="47" cm="1">
        <f t="array" ref="V1960">_xlfn.IFS($B$6=1,S1960*$B$10,AND(R1959=0,R1960&gt;=1,I1960&gt;=$B$6*$B$8-1),V1959+$B$6*$B$10*$B$8,AND(R1959=0,R1960&gt;=1,I1960&lt;$B$6*$B$8-1),V1959+I1959*$B$10,TRUE,V1959)</f>
        <v>8300</v>
      </c>
      <c r="W1960" s="17">
        <f t="shared" si="120"/>
        <v>254.47112927950946</v>
      </c>
    </row>
    <row r="1961" spans="7:23" x14ac:dyDescent="0.25">
      <c r="G1961" s="15">
        <v>1959</v>
      </c>
      <c r="H1961" s="1">
        <f t="shared" si="117"/>
        <v>32.633333333333333</v>
      </c>
      <c r="I1961" s="15" cm="1">
        <f t="array" ref="I1961">_xlfn.IFS(J1960&gt;=$C$13-$B$26,MINA(I1960+$B$13-S1961+S1960,$B$11),I1960=$B$11,MINA(I1960-S1961+S1960,$B$11),TRUE,MAXA(I1960-S1961+S1960,0))</f>
        <v>0</v>
      </c>
      <c r="J1961" s="1" cm="1">
        <f t="array" ref="J1961">_xlfn.IFS(J1960&gt;=$C$13-$B$26,0,I1960&lt;$B$11,J1960+$B$26,TRUE,0)</f>
        <v>1.100000000000001</v>
      </c>
      <c r="K1961" s="3" cm="1">
        <f t="array" ref="K1961">_xlfn.IFS(AND(NOT($K1960=0),$L1960),0,NOT($L1960),$K1960+$B$26,TRUE,$K1960)</f>
        <v>0.85000000000000098</v>
      </c>
      <c r="L1961" s="3" t="b" cm="1">
        <f t="array" ref="L1961">_xlfn.IFS(AND($I1961&gt;0,$K1961&gt;=$C$5-$B$26),TRUE,$R1961&gt;=$B$6,FALSE,$I1961=0,FALSE,TRUE,$L1960)</f>
        <v>0</v>
      </c>
      <c r="M1961" s="3" t="b" cm="1">
        <f t="array" ref="M1961">_xlfn.IFS($N1961&gt;=$B$4-$B$26,FALSE,AND($I1961&gt;0,$K1961&gt;=$B$5-$B$26),TRUE,AND($L1961,NOT($M1960)),FALSE,$M1960,TRUE,TRUE,FALSE)</f>
        <v>0</v>
      </c>
      <c r="N1961" s="3" cm="1">
        <f t="array" ref="N1961">_xlfn.IFS($M1960,$N1960+$B$26,NOT($M1960),0,TRUE,$M1960)</f>
        <v>0</v>
      </c>
      <c r="O1961" s="3" t="b" cm="1">
        <f t="array" ref="O1961">_xlfn.IFS($M1961,FALSE,AND($L1961,NOT($M1961),$R1961&lt;$B$6,$I1961&gt;0),TRUE,TRUE,FALSE)</f>
        <v>0</v>
      </c>
      <c r="P1961" s="3" cm="1">
        <f t="array" ref="P1961">_xlfn.IFS($P1960&gt;=$C$7-$B$26,0,$O1960,$P1960+$B$26,TRUE,0)</f>
        <v>0</v>
      </c>
      <c r="Q1961" s="3" t="b" cm="1">
        <f t="array" ref="Q1961">_xlfn.IFS(AND($L1961,NOT($M1961),NOT($O1961)),TRUE,$R1961&gt;=$B$6,FALSE,AND($L1961,NOT($M1961),$O1961,$P1961=0),TRUE,TRUE,FALSE)</f>
        <v>0</v>
      </c>
      <c r="R1961" s="3" cm="1">
        <f t="array" ref="R1961">_xlfn.IFS(AND($Q1960,$R1960&lt;$B$6),$R1960+1,AND(NOT($L1960),$R1960&gt;0),0,TRUE,$R1960)</f>
        <v>0</v>
      </c>
      <c r="S1961" s="1" cm="1">
        <f t="array" ref="S1961">_xlfn.IFS(AND(Q1960,I1960&gt;$B$8),S1960+$B$8,AND(Q1960,I1960&lt;=$B$8),S1960+I1960,TRUE,$S1960)</f>
        <v>83</v>
      </c>
      <c r="T1961" s="1">
        <f t="shared" si="118"/>
        <v>7470</v>
      </c>
      <c r="U1961" s="17">
        <f t="shared" si="119"/>
        <v>228.90704800817161</v>
      </c>
      <c r="V1961" s="47" cm="1">
        <f t="array" ref="V1961">_xlfn.IFS($B$6=1,S1961*$B$10,AND(R1960=0,R1961&gt;=1,I1961&gt;=$B$6*$B$8-1),V1960+$B$6*$B$10*$B$8,AND(R1960=0,R1961&gt;=1,I1961&lt;$B$6*$B$8-1),V1960+I1960*$B$10,TRUE,V1960)</f>
        <v>8300</v>
      </c>
      <c r="W1961" s="17">
        <f t="shared" si="120"/>
        <v>254.34116445352402</v>
      </c>
    </row>
    <row r="1962" spans="7:23" x14ac:dyDescent="0.25">
      <c r="G1962" s="15">
        <v>1960</v>
      </c>
      <c r="H1962" s="1">
        <f t="shared" si="117"/>
        <v>32.65</v>
      </c>
      <c r="I1962" s="15" cm="1">
        <f t="array" ref="I1962">_xlfn.IFS(J1961&gt;=$C$13-$B$26,MINA(I1961+$B$13-S1962+S1961,$B$11),I1961=$B$11,MINA(I1961-S1962+S1961,$B$11),TRUE,MAXA(I1961-S1962+S1961,0))</f>
        <v>0</v>
      </c>
      <c r="J1962" s="1" cm="1">
        <f t="array" ref="J1962">_xlfn.IFS(J1961&gt;=$C$13-$B$26,0,I1961&lt;$B$11,J1961+$B$26,TRUE,0)</f>
        <v>1.1166666666666676</v>
      </c>
      <c r="K1962" s="3" cm="1">
        <f t="array" ref="K1962">_xlfn.IFS(AND(NOT($K1961=0),$L1961),0,NOT($L1961),$K1961+$B$26,TRUE,$K1961)</f>
        <v>0.8666666666666677</v>
      </c>
      <c r="L1962" s="3" t="b" cm="1">
        <f t="array" ref="L1962">_xlfn.IFS(AND($I1962&gt;0,$K1962&gt;=$C$5-$B$26),TRUE,$R1962&gt;=$B$6,FALSE,$I1962=0,FALSE,TRUE,$L1961)</f>
        <v>0</v>
      </c>
      <c r="M1962" s="3" t="b" cm="1">
        <f t="array" ref="M1962">_xlfn.IFS($N1962&gt;=$B$4-$B$26,FALSE,AND($I1962&gt;0,$K1962&gt;=$B$5-$B$26),TRUE,AND($L1962,NOT($M1961)),FALSE,$M1961,TRUE,TRUE,FALSE)</f>
        <v>0</v>
      </c>
      <c r="N1962" s="3" cm="1">
        <f t="array" ref="N1962">_xlfn.IFS($M1961,$N1961+$B$26,NOT($M1961),0,TRUE,$M1961)</f>
        <v>0</v>
      </c>
      <c r="O1962" s="3" t="b" cm="1">
        <f t="array" ref="O1962">_xlfn.IFS($M1962,FALSE,AND($L1962,NOT($M1962),$R1962&lt;$B$6,$I1962&gt;0),TRUE,TRUE,FALSE)</f>
        <v>0</v>
      </c>
      <c r="P1962" s="3" cm="1">
        <f t="array" ref="P1962">_xlfn.IFS($P1961&gt;=$C$7-$B$26,0,$O1961,$P1961+$B$26,TRUE,0)</f>
        <v>0</v>
      </c>
      <c r="Q1962" s="3" t="b" cm="1">
        <f t="array" ref="Q1962">_xlfn.IFS(AND($L1962,NOT($M1962),NOT($O1962)),TRUE,$R1962&gt;=$B$6,FALSE,AND($L1962,NOT($M1962),$O1962,$P1962=0),TRUE,TRUE,FALSE)</f>
        <v>0</v>
      </c>
      <c r="R1962" s="3" cm="1">
        <f t="array" ref="R1962">_xlfn.IFS(AND($Q1961,$R1961&lt;$B$6),$R1961+1,AND(NOT($L1961),$R1961&gt;0),0,TRUE,$R1961)</f>
        <v>0</v>
      </c>
      <c r="S1962" s="1" cm="1">
        <f t="array" ref="S1962">_xlfn.IFS(AND(Q1961,I1961&gt;$B$8),S1961+$B$8,AND(Q1961,I1961&lt;=$B$8),S1961+I1961,TRUE,$S1961)</f>
        <v>83</v>
      </c>
      <c r="T1962" s="1">
        <f t="shared" si="118"/>
        <v>7470</v>
      </c>
      <c r="U1962" s="17">
        <f t="shared" si="119"/>
        <v>228.79019908116388</v>
      </c>
      <c r="V1962" s="47" cm="1">
        <f t="array" ref="V1962">_xlfn.IFS($B$6=1,S1962*$B$10,AND(R1961=0,R1962&gt;=1,I1962&gt;=$B$6*$B$8-1),V1961+$B$6*$B$10*$B$8,AND(R1961=0,R1962&gt;=1,I1962&lt;$B$6*$B$8-1),V1961+I1961*$B$10,TRUE,V1961)</f>
        <v>8300</v>
      </c>
      <c r="W1962" s="17">
        <f t="shared" si="120"/>
        <v>254.21133231240429</v>
      </c>
    </row>
    <row r="1963" spans="7:23" x14ac:dyDescent="0.25">
      <c r="G1963" s="15">
        <v>1961</v>
      </c>
      <c r="H1963" s="1">
        <f t="shared" si="117"/>
        <v>32.666666666666664</v>
      </c>
      <c r="I1963" s="15" cm="1">
        <f t="array" ref="I1963">_xlfn.IFS(J1962&gt;=$C$13-$B$26,MINA(I1962+$B$13-S1963+S1962,$B$11),I1962=$B$11,MINA(I1962-S1963+S1962,$B$11),TRUE,MAXA(I1962-S1963+S1962,0))</f>
        <v>0</v>
      </c>
      <c r="J1963" s="1" cm="1">
        <f t="array" ref="J1963">_xlfn.IFS(J1962&gt;=$C$13-$B$26,0,I1962&lt;$B$11,J1962+$B$26,TRUE,0)</f>
        <v>1.1333333333333342</v>
      </c>
      <c r="K1963" s="3" cm="1">
        <f t="array" ref="K1963">_xlfn.IFS(AND(NOT($K1962=0),$L1962),0,NOT($L1962),$K1962+$B$26,TRUE,$K1962)</f>
        <v>0.88333333333333441</v>
      </c>
      <c r="L1963" s="3" t="b" cm="1">
        <f t="array" ref="L1963">_xlfn.IFS(AND($I1963&gt;0,$K1963&gt;=$C$5-$B$26),TRUE,$R1963&gt;=$B$6,FALSE,$I1963=0,FALSE,TRUE,$L1962)</f>
        <v>0</v>
      </c>
      <c r="M1963" s="3" t="b" cm="1">
        <f t="array" ref="M1963">_xlfn.IFS($N1963&gt;=$B$4-$B$26,FALSE,AND($I1963&gt;0,$K1963&gt;=$B$5-$B$26),TRUE,AND($L1963,NOT($M1962)),FALSE,$M1962,TRUE,TRUE,FALSE)</f>
        <v>0</v>
      </c>
      <c r="N1963" s="3" cm="1">
        <f t="array" ref="N1963">_xlfn.IFS($M1962,$N1962+$B$26,NOT($M1962),0,TRUE,$M1962)</f>
        <v>0</v>
      </c>
      <c r="O1963" s="3" t="b" cm="1">
        <f t="array" ref="O1963">_xlfn.IFS($M1963,FALSE,AND($L1963,NOT($M1963),$R1963&lt;$B$6,$I1963&gt;0),TRUE,TRUE,FALSE)</f>
        <v>0</v>
      </c>
      <c r="P1963" s="3" cm="1">
        <f t="array" ref="P1963">_xlfn.IFS($P1962&gt;=$C$7-$B$26,0,$O1962,$P1962+$B$26,TRUE,0)</f>
        <v>0</v>
      </c>
      <c r="Q1963" s="3" t="b" cm="1">
        <f t="array" ref="Q1963">_xlfn.IFS(AND($L1963,NOT($M1963),NOT($O1963)),TRUE,$R1963&gt;=$B$6,FALSE,AND($L1963,NOT($M1963),$O1963,$P1963=0),TRUE,TRUE,FALSE)</f>
        <v>0</v>
      </c>
      <c r="R1963" s="3" cm="1">
        <f t="array" ref="R1963">_xlfn.IFS(AND($Q1962,$R1962&lt;$B$6),$R1962+1,AND(NOT($L1962),$R1962&gt;0),0,TRUE,$R1962)</f>
        <v>0</v>
      </c>
      <c r="S1963" s="1" cm="1">
        <f t="array" ref="S1963">_xlfn.IFS(AND(Q1962,I1962&gt;$B$8),S1962+$B$8,AND(Q1962,I1962&lt;=$B$8),S1962+I1962,TRUE,$S1962)</f>
        <v>83</v>
      </c>
      <c r="T1963" s="1">
        <f t="shared" si="118"/>
        <v>7470</v>
      </c>
      <c r="U1963" s="17">
        <f t="shared" si="119"/>
        <v>228.67346938775512</v>
      </c>
      <c r="V1963" s="47" cm="1">
        <f t="array" ref="V1963">_xlfn.IFS($B$6=1,S1963*$B$10,AND(R1962=0,R1963&gt;=1,I1963&gt;=$B$6*$B$8-1),V1962+$B$6*$B$10*$B$8,AND(R1962=0,R1963&gt;=1,I1963&lt;$B$6*$B$8-1),V1962+I1962*$B$10,TRUE,V1962)</f>
        <v>8300</v>
      </c>
      <c r="W1963" s="17">
        <f t="shared" si="120"/>
        <v>254.08163265306123</v>
      </c>
    </row>
    <row r="1964" spans="7:23" x14ac:dyDescent="0.25">
      <c r="G1964" s="15">
        <v>1962</v>
      </c>
      <c r="H1964" s="1">
        <f t="shared" si="117"/>
        <v>32.68333333333333</v>
      </c>
      <c r="I1964" s="15" cm="1">
        <f t="array" ref="I1964">_xlfn.IFS(J1963&gt;=$C$13-$B$26,MINA(I1963+$B$13-S1964+S1963,$B$11),I1963=$B$11,MINA(I1963-S1964+S1963,$B$11),TRUE,MAXA(I1963-S1964+S1963,0))</f>
        <v>0</v>
      </c>
      <c r="J1964" s="1" cm="1">
        <f t="array" ref="J1964">_xlfn.IFS(J1963&gt;=$C$13-$B$26,0,I1963&lt;$B$11,J1963+$B$26,TRUE,0)</f>
        <v>1.1500000000000008</v>
      </c>
      <c r="K1964" s="3" cm="1">
        <f t="array" ref="K1964">_xlfn.IFS(AND(NOT($K1963=0),$L1963),0,NOT($L1963),$K1963+$B$26,TRUE,$K1963)</f>
        <v>0.90000000000000113</v>
      </c>
      <c r="L1964" s="3" t="b" cm="1">
        <f t="array" ref="L1964">_xlfn.IFS(AND($I1964&gt;0,$K1964&gt;=$C$5-$B$26),TRUE,$R1964&gt;=$B$6,FALSE,$I1964=0,FALSE,TRUE,$L1963)</f>
        <v>0</v>
      </c>
      <c r="M1964" s="3" t="b" cm="1">
        <f t="array" ref="M1964">_xlfn.IFS($N1964&gt;=$B$4-$B$26,FALSE,AND($I1964&gt;0,$K1964&gt;=$B$5-$B$26),TRUE,AND($L1964,NOT($M1963)),FALSE,$M1963,TRUE,TRUE,FALSE)</f>
        <v>0</v>
      </c>
      <c r="N1964" s="3" cm="1">
        <f t="array" ref="N1964">_xlfn.IFS($M1963,$N1963+$B$26,NOT($M1963),0,TRUE,$M1963)</f>
        <v>0</v>
      </c>
      <c r="O1964" s="3" t="b" cm="1">
        <f t="array" ref="O1964">_xlfn.IFS($M1964,FALSE,AND($L1964,NOT($M1964),$R1964&lt;$B$6,$I1964&gt;0),TRUE,TRUE,FALSE)</f>
        <v>0</v>
      </c>
      <c r="P1964" s="3" cm="1">
        <f t="array" ref="P1964">_xlfn.IFS($P1963&gt;=$C$7-$B$26,0,$O1963,$P1963+$B$26,TRUE,0)</f>
        <v>0</v>
      </c>
      <c r="Q1964" s="3" t="b" cm="1">
        <f t="array" ref="Q1964">_xlfn.IFS(AND($L1964,NOT($M1964),NOT($O1964)),TRUE,$R1964&gt;=$B$6,FALSE,AND($L1964,NOT($M1964),$O1964,$P1964=0),TRUE,TRUE,FALSE)</f>
        <v>0</v>
      </c>
      <c r="R1964" s="3" cm="1">
        <f t="array" ref="R1964">_xlfn.IFS(AND($Q1963,$R1963&lt;$B$6),$R1963+1,AND(NOT($L1963),$R1963&gt;0),0,TRUE,$R1963)</f>
        <v>0</v>
      </c>
      <c r="S1964" s="1" cm="1">
        <f t="array" ref="S1964">_xlfn.IFS(AND(Q1963,I1963&gt;$B$8),S1963+$B$8,AND(Q1963,I1963&lt;=$B$8),S1963+I1963,TRUE,$S1963)</f>
        <v>83</v>
      </c>
      <c r="T1964" s="1">
        <f t="shared" si="118"/>
        <v>7470</v>
      </c>
      <c r="U1964" s="17">
        <f t="shared" si="119"/>
        <v>228.55685874553802</v>
      </c>
      <c r="V1964" s="47" cm="1">
        <f t="array" ref="V1964">_xlfn.IFS($B$6=1,S1964*$B$10,AND(R1963=0,R1964&gt;=1,I1964&gt;=$B$6*$B$8-1),V1963+$B$6*$B$10*$B$8,AND(R1963=0,R1964&gt;=1,I1964&lt;$B$6*$B$8-1),V1963+I1963*$B$10,TRUE,V1963)</f>
        <v>8300</v>
      </c>
      <c r="W1964" s="17">
        <f t="shared" si="120"/>
        <v>253.95206527282002</v>
      </c>
    </row>
    <row r="1965" spans="7:23" x14ac:dyDescent="0.25">
      <c r="G1965" s="15">
        <v>1963</v>
      </c>
      <c r="H1965" s="1">
        <f t="shared" si="117"/>
        <v>32.700000000000003</v>
      </c>
      <c r="I1965" s="15" cm="1">
        <f t="array" ref="I1965">_xlfn.IFS(J1964&gt;=$C$13-$B$26,MINA(I1964+$B$13-S1965+S1964,$B$11),I1964=$B$11,MINA(I1964-S1965+S1964,$B$11),TRUE,MAXA(I1964-S1965+S1964,0))</f>
        <v>0</v>
      </c>
      <c r="J1965" s="1" cm="1">
        <f t="array" ref="J1965">_xlfn.IFS(J1964&gt;=$C$13-$B$26,0,I1964&lt;$B$11,J1964+$B$26,TRUE,0)</f>
        <v>1.1666666666666674</v>
      </c>
      <c r="K1965" s="3" cm="1">
        <f t="array" ref="K1965">_xlfn.IFS(AND(NOT($K1964=0),$L1964),0,NOT($L1964),$K1964+$B$26,TRUE,$K1964)</f>
        <v>0.91666666666666785</v>
      </c>
      <c r="L1965" s="3" t="b" cm="1">
        <f t="array" ref="L1965">_xlfn.IFS(AND($I1965&gt;0,$K1965&gt;=$C$5-$B$26),TRUE,$R1965&gt;=$B$6,FALSE,$I1965=0,FALSE,TRUE,$L1964)</f>
        <v>0</v>
      </c>
      <c r="M1965" s="3" t="b" cm="1">
        <f t="array" ref="M1965">_xlfn.IFS($N1965&gt;=$B$4-$B$26,FALSE,AND($I1965&gt;0,$K1965&gt;=$B$5-$B$26),TRUE,AND($L1965,NOT($M1964)),FALSE,$M1964,TRUE,TRUE,FALSE)</f>
        <v>0</v>
      </c>
      <c r="N1965" s="3" cm="1">
        <f t="array" ref="N1965">_xlfn.IFS($M1964,$N1964+$B$26,NOT($M1964),0,TRUE,$M1964)</f>
        <v>0</v>
      </c>
      <c r="O1965" s="3" t="b" cm="1">
        <f t="array" ref="O1965">_xlfn.IFS($M1965,FALSE,AND($L1965,NOT($M1965),$R1965&lt;$B$6,$I1965&gt;0),TRUE,TRUE,FALSE)</f>
        <v>0</v>
      </c>
      <c r="P1965" s="3" cm="1">
        <f t="array" ref="P1965">_xlfn.IFS($P1964&gt;=$C$7-$B$26,0,$O1964,$P1964+$B$26,TRUE,0)</f>
        <v>0</v>
      </c>
      <c r="Q1965" s="3" t="b" cm="1">
        <f t="array" ref="Q1965">_xlfn.IFS(AND($L1965,NOT($M1965),NOT($O1965)),TRUE,$R1965&gt;=$B$6,FALSE,AND($L1965,NOT($M1965),$O1965,$P1965=0),TRUE,TRUE,FALSE)</f>
        <v>0</v>
      </c>
      <c r="R1965" s="3" cm="1">
        <f t="array" ref="R1965">_xlfn.IFS(AND($Q1964,$R1964&lt;$B$6),$R1964+1,AND(NOT($L1964),$R1964&gt;0),0,TRUE,$R1964)</f>
        <v>0</v>
      </c>
      <c r="S1965" s="1" cm="1">
        <f t="array" ref="S1965">_xlfn.IFS(AND(Q1964,I1964&gt;$B$8),S1964+$B$8,AND(Q1964,I1964&lt;=$B$8),S1964+I1964,TRUE,$S1964)</f>
        <v>83</v>
      </c>
      <c r="T1965" s="1">
        <f t="shared" si="118"/>
        <v>7470</v>
      </c>
      <c r="U1965" s="17">
        <f t="shared" si="119"/>
        <v>228.44036697247705</v>
      </c>
      <c r="V1965" s="47" cm="1">
        <f t="array" ref="V1965">_xlfn.IFS($B$6=1,S1965*$B$10,AND(R1964=0,R1965&gt;=1,I1965&gt;=$B$6*$B$8-1),V1964+$B$6*$B$10*$B$8,AND(R1964=0,R1965&gt;=1,I1965&lt;$B$6*$B$8-1),V1964+I1964*$B$10,TRUE,V1964)</f>
        <v>8300</v>
      </c>
      <c r="W1965" s="17">
        <f t="shared" si="120"/>
        <v>253.82262996941893</v>
      </c>
    </row>
    <row r="1966" spans="7:23" x14ac:dyDescent="0.25">
      <c r="G1966" s="15">
        <v>1964</v>
      </c>
      <c r="H1966" s="1">
        <f t="shared" si="117"/>
        <v>32.716666666666669</v>
      </c>
      <c r="I1966" s="15" cm="1">
        <f t="array" ref="I1966">_xlfn.IFS(J1965&gt;=$C$13-$B$26,MINA(I1965+$B$13-S1966+S1965,$B$11),I1965=$B$11,MINA(I1965-S1966+S1965,$B$11),TRUE,MAXA(I1965-S1966+S1965,0))</f>
        <v>0</v>
      </c>
      <c r="J1966" s="1" cm="1">
        <f t="array" ref="J1966">_xlfn.IFS(J1965&gt;=$C$13-$B$26,0,I1965&lt;$B$11,J1965+$B$26,TRUE,0)</f>
        <v>1.183333333333334</v>
      </c>
      <c r="K1966" s="3" cm="1">
        <f t="array" ref="K1966">_xlfn.IFS(AND(NOT($K1965=0),$L1965),0,NOT($L1965),$K1965+$B$26,TRUE,$K1965)</f>
        <v>0.93333333333333457</v>
      </c>
      <c r="L1966" s="3" t="b" cm="1">
        <f t="array" ref="L1966">_xlfn.IFS(AND($I1966&gt;0,$K1966&gt;=$C$5-$B$26),TRUE,$R1966&gt;=$B$6,FALSE,$I1966=0,FALSE,TRUE,$L1965)</f>
        <v>0</v>
      </c>
      <c r="M1966" s="3" t="b" cm="1">
        <f t="array" ref="M1966">_xlfn.IFS($N1966&gt;=$B$4-$B$26,FALSE,AND($I1966&gt;0,$K1966&gt;=$B$5-$B$26),TRUE,AND($L1966,NOT($M1965)),FALSE,$M1965,TRUE,TRUE,FALSE)</f>
        <v>0</v>
      </c>
      <c r="N1966" s="3" cm="1">
        <f t="array" ref="N1966">_xlfn.IFS($M1965,$N1965+$B$26,NOT($M1965),0,TRUE,$M1965)</f>
        <v>0</v>
      </c>
      <c r="O1966" s="3" t="b" cm="1">
        <f t="array" ref="O1966">_xlfn.IFS($M1966,FALSE,AND($L1966,NOT($M1966),$R1966&lt;$B$6,$I1966&gt;0),TRUE,TRUE,FALSE)</f>
        <v>0</v>
      </c>
      <c r="P1966" s="3" cm="1">
        <f t="array" ref="P1966">_xlfn.IFS($P1965&gt;=$C$7-$B$26,0,$O1965,$P1965+$B$26,TRUE,0)</f>
        <v>0</v>
      </c>
      <c r="Q1966" s="3" t="b" cm="1">
        <f t="array" ref="Q1966">_xlfn.IFS(AND($L1966,NOT($M1966),NOT($O1966)),TRUE,$R1966&gt;=$B$6,FALSE,AND($L1966,NOT($M1966),$O1966,$P1966=0),TRUE,TRUE,FALSE)</f>
        <v>0</v>
      </c>
      <c r="R1966" s="3" cm="1">
        <f t="array" ref="R1966">_xlfn.IFS(AND($Q1965,$R1965&lt;$B$6),$R1965+1,AND(NOT($L1965),$R1965&gt;0),0,TRUE,$R1965)</f>
        <v>0</v>
      </c>
      <c r="S1966" s="1" cm="1">
        <f t="array" ref="S1966">_xlfn.IFS(AND(Q1965,I1965&gt;$B$8),S1965+$B$8,AND(Q1965,I1965&lt;=$B$8),S1965+I1965,TRUE,$S1965)</f>
        <v>83</v>
      </c>
      <c r="T1966" s="1">
        <f t="shared" si="118"/>
        <v>7470</v>
      </c>
      <c r="U1966" s="17">
        <f t="shared" si="119"/>
        <v>228.32399388690777</v>
      </c>
      <c r="V1966" s="47" cm="1">
        <f t="array" ref="V1966">_xlfn.IFS($B$6=1,S1966*$B$10,AND(R1965=0,R1966&gt;=1,I1966&gt;=$B$6*$B$8-1),V1965+$B$6*$B$10*$B$8,AND(R1965=0,R1966&gt;=1,I1966&lt;$B$6*$B$8-1),V1965+I1965*$B$10,TRUE,V1965)</f>
        <v>8300</v>
      </c>
      <c r="W1966" s="17">
        <f t="shared" si="120"/>
        <v>253.69332654100864</v>
      </c>
    </row>
    <row r="1967" spans="7:23" x14ac:dyDescent="0.25">
      <c r="G1967" s="15">
        <v>1965</v>
      </c>
      <c r="H1967" s="1">
        <f t="shared" si="117"/>
        <v>32.733333333333334</v>
      </c>
      <c r="I1967" s="15" cm="1">
        <f t="array" ref="I1967">_xlfn.IFS(J1966&gt;=$C$13-$B$26,MINA(I1966+$B$13-S1967+S1966,$B$11),I1966=$B$11,MINA(I1966-S1967+S1966,$B$11),TRUE,MAXA(I1966-S1967+S1966,0))</f>
        <v>0</v>
      </c>
      <c r="J1967" s="1" cm="1">
        <f t="array" ref="J1967">_xlfn.IFS(J1966&gt;=$C$13-$B$26,0,I1966&lt;$B$11,J1966+$B$26,TRUE,0)</f>
        <v>1.2000000000000006</v>
      </c>
      <c r="K1967" s="3" cm="1">
        <f t="array" ref="K1967">_xlfn.IFS(AND(NOT($K1966=0),$L1966),0,NOT($L1966),$K1966+$B$26,TRUE,$K1966)</f>
        <v>0.95000000000000129</v>
      </c>
      <c r="L1967" s="3" t="b" cm="1">
        <f t="array" ref="L1967">_xlfn.IFS(AND($I1967&gt;0,$K1967&gt;=$C$5-$B$26),TRUE,$R1967&gt;=$B$6,FALSE,$I1967=0,FALSE,TRUE,$L1966)</f>
        <v>0</v>
      </c>
      <c r="M1967" s="3" t="b" cm="1">
        <f t="array" ref="M1967">_xlfn.IFS($N1967&gt;=$B$4-$B$26,FALSE,AND($I1967&gt;0,$K1967&gt;=$B$5-$B$26),TRUE,AND($L1967,NOT($M1966)),FALSE,$M1966,TRUE,TRUE,FALSE)</f>
        <v>0</v>
      </c>
      <c r="N1967" s="3" cm="1">
        <f t="array" ref="N1967">_xlfn.IFS($M1966,$N1966+$B$26,NOT($M1966),0,TRUE,$M1966)</f>
        <v>0</v>
      </c>
      <c r="O1967" s="3" t="b" cm="1">
        <f t="array" ref="O1967">_xlfn.IFS($M1967,FALSE,AND($L1967,NOT($M1967),$R1967&lt;$B$6,$I1967&gt;0),TRUE,TRUE,FALSE)</f>
        <v>0</v>
      </c>
      <c r="P1967" s="3" cm="1">
        <f t="array" ref="P1967">_xlfn.IFS($P1966&gt;=$C$7-$B$26,0,$O1966,$P1966+$B$26,TRUE,0)</f>
        <v>0</v>
      </c>
      <c r="Q1967" s="3" t="b" cm="1">
        <f t="array" ref="Q1967">_xlfn.IFS(AND($L1967,NOT($M1967),NOT($O1967)),TRUE,$R1967&gt;=$B$6,FALSE,AND($L1967,NOT($M1967),$O1967,$P1967=0),TRUE,TRUE,FALSE)</f>
        <v>0</v>
      </c>
      <c r="R1967" s="3" cm="1">
        <f t="array" ref="R1967">_xlfn.IFS(AND($Q1966,$R1966&lt;$B$6),$R1966+1,AND(NOT($L1966),$R1966&gt;0),0,TRUE,$R1966)</f>
        <v>0</v>
      </c>
      <c r="S1967" s="1" cm="1">
        <f t="array" ref="S1967">_xlfn.IFS(AND(Q1966,I1966&gt;$B$8),S1966+$B$8,AND(Q1966,I1966&lt;=$B$8),S1966+I1966,TRUE,$S1966)</f>
        <v>83</v>
      </c>
      <c r="T1967" s="1">
        <f t="shared" si="118"/>
        <v>7470</v>
      </c>
      <c r="U1967" s="17">
        <f t="shared" si="119"/>
        <v>228.20773930753563</v>
      </c>
      <c r="V1967" s="47" cm="1">
        <f t="array" ref="V1967">_xlfn.IFS($B$6=1,S1967*$B$10,AND(R1966=0,R1967&gt;=1,I1967&gt;=$B$6*$B$8-1),V1966+$B$6*$B$10*$B$8,AND(R1966=0,R1967&gt;=1,I1967&lt;$B$6*$B$8-1),V1966+I1966*$B$10,TRUE,V1966)</f>
        <v>8300</v>
      </c>
      <c r="W1967" s="17">
        <f t="shared" si="120"/>
        <v>253.56415478615071</v>
      </c>
    </row>
    <row r="1968" spans="7:23" x14ac:dyDescent="0.25">
      <c r="G1968" s="15">
        <v>1966</v>
      </c>
      <c r="H1968" s="1">
        <f t="shared" si="117"/>
        <v>32.75</v>
      </c>
      <c r="I1968" s="15" cm="1">
        <f t="array" ref="I1968">_xlfn.IFS(J1967&gt;=$C$13-$B$26,MINA(I1967+$B$13-S1968+S1967,$B$11),I1967=$B$11,MINA(I1967-S1968+S1967,$B$11),TRUE,MAXA(I1967-S1968+S1967,0))</f>
        <v>0</v>
      </c>
      <c r="J1968" s="1" cm="1">
        <f t="array" ref="J1968">_xlfn.IFS(J1967&gt;=$C$13-$B$26,0,I1967&lt;$B$11,J1967+$B$26,TRUE,0)</f>
        <v>1.2166666666666672</v>
      </c>
      <c r="K1968" s="3" cm="1">
        <f t="array" ref="K1968">_xlfn.IFS(AND(NOT($K1967=0),$L1967),0,NOT($L1967),$K1967+$B$26,TRUE,$K1967)</f>
        <v>0.96666666666666801</v>
      </c>
      <c r="L1968" s="3" t="b" cm="1">
        <f t="array" ref="L1968">_xlfn.IFS(AND($I1968&gt;0,$K1968&gt;=$C$5-$B$26),TRUE,$R1968&gt;=$B$6,FALSE,$I1968=0,FALSE,TRUE,$L1967)</f>
        <v>0</v>
      </c>
      <c r="M1968" s="3" t="b" cm="1">
        <f t="array" ref="M1968">_xlfn.IFS($N1968&gt;=$B$4-$B$26,FALSE,AND($I1968&gt;0,$K1968&gt;=$B$5-$B$26),TRUE,AND($L1968,NOT($M1967)),FALSE,$M1967,TRUE,TRUE,FALSE)</f>
        <v>0</v>
      </c>
      <c r="N1968" s="3" cm="1">
        <f t="array" ref="N1968">_xlfn.IFS($M1967,$N1967+$B$26,NOT($M1967),0,TRUE,$M1967)</f>
        <v>0</v>
      </c>
      <c r="O1968" s="3" t="b" cm="1">
        <f t="array" ref="O1968">_xlfn.IFS($M1968,FALSE,AND($L1968,NOT($M1968),$R1968&lt;$B$6,$I1968&gt;0),TRUE,TRUE,FALSE)</f>
        <v>0</v>
      </c>
      <c r="P1968" s="3" cm="1">
        <f t="array" ref="P1968">_xlfn.IFS($P1967&gt;=$C$7-$B$26,0,$O1967,$P1967+$B$26,TRUE,0)</f>
        <v>0</v>
      </c>
      <c r="Q1968" s="3" t="b" cm="1">
        <f t="array" ref="Q1968">_xlfn.IFS(AND($L1968,NOT($M1968),NOT($O1968)),TRUE,$R1968&gt;=$B$6,FALSE,AND($L1968,NOT($M1968),$O1968,$P1968=0),TRUE,TRUE,FALSE)</f>
        <v>0</v>
      </c>
      <c r="R1968" s="3" cm="1">
        <f t="array" ref="R1968">_xlfn.IFS(AND($Q1967,$R1967&lt;$B$6),$R1967+1,AND(NOT($L1967),$R1967&gt;0),0,TRUE,$R1967)</f>
        <v>0</v>
      </c>
      <c r="S1968" s="1" cm="1">
        <f t="array" ref="S1968">_xlfn.IFS(AND(Q1967,I1967&gt;$B$8),S1967+$B$8,AND(Q1967,I1967&lt;=$B$8),S1967+I1967,TRUE,$S1967)</f>
        <v>83</v>
      </c>
      <c r="T1968" s="1">
        <f t="shared" si="118"/>
        <v>7470</v>
      </c>
      <c r="U1968" s="17">
        <f t="shared" si="119"/>
        <v>228.09160305343511</v>
      </c>
      <c r="V1968" s="47" cm="1">
        <f t="array" ref="V1968">_xlfn.IFS($B$6=1,S1968*$B$10,AND(R1967=0,R1968&gt;=1,I1968&gt;=$B$6*$B$8-1),V1967+$B$6*$B$10*$B$8,AND(R1967=0,R1968&gt;=1,I1968&lt;$B$6*$B$8-1),V1967+I1967*$B$10,TRUE,V1967)</f>
        <v>8300</v>
      </c>
      <c r="W1968" s="17">
        <f t="shared" si="120"/>
        <v>253.43511450381681</v>
      </c>
    </row>
    <row r="1969" spans="7:23" x14ac:dyDescent="0.25">
      <c r="G1969" s="15">
        <v>1967</v>
      </c>
      <c r="H1969" s="1">
        <f t="shared" si="117"/>
        <v>32.766666666666666</v>
      </c>
      <c r="I1969" s="15" cm="1">
        <f t="array" ref="I1969">_xlfn.IFS(J1968&gt;=$C$13-$B$26,MINA(I1968+$B$13-S1969+S1968,$B$11),I1968=$B$11,MINA(I1968-S1969+S1968,$B$11),TRUE,MAXA(I1968-S1969+S1968,0))</f>
        <v>0</v>
      </c>
      <c r="J1969" s="1" cm="1">
        <f t="array" ref="J1969">_xlfn.IFS(J1968&gt;=$C$13-$B$26,0,I1968&lt;$B$11,J1968+$B$26,TRUE,0)</f>
        <v>1.2333333333333338</v>
      </c>
      <c r="K1969" s="3" cm="1">
        <f t="array" ref="K1969">_xlfn.IFS(AND(NOT($K1968=0),$L1968),0,NOT($L1968),$K1968+$B$26,TRUE,$K1968)</f>
        <v>0.98333333333333472</v>
      </c>
      <c r="L1969" s="3" t="b" cm="1">
        <f t="array" ref="L1969">_xlfn.IFS(AND($I1969&gt;0,$K1969&gt;=$C$5-$B$26),TRUE,$R1969&gt;=$B$6,FALSE,$I1969=0,FALSE,TRUE,$L1968)</f>
        <v>0</v>
      </c>
      <c r="M1969" s="3" t="b" cm="1">
        <f t="array" ref="M1969">_xlfn.IFS($N1969&gt;=$B$4-$B$26,FALSE,AND($I1969&gt;0,$K1969&gt;=$B$5-$B$26),TRUE,AND($L1969,NOT($M1968)),FALSE,$M1968,TRUE,TRUE,FALSE)</f>
        <v>0</v>
      </c>
      <c r="N1969" s="3" cm="1">
        <f t="array" ref="N1969">_xlfn.IFS($M1968,$N1968+$B$26,NOT($M1968),0,TRUE,$M1968)</f>
        <v>0</v>
      </c>
      <c r="O1969" s="3" t="b" cm="1">
        <f t="array" ref="O1969">_xlfn.IFS($M1969,FALSE,AND($L1969,NOT($M1969),$R1969&lt;$B$6,$I1969&gt;0),TRUE,TRUE,FALSE)</f>
        <v>0</v>
      </c>
      <c r="P1969" s="3" cm="1">
        <f t="array" ref="P1969">_xlfn.IFS($P1968&gt;=$C$7-$B$26,0,$O1968,$P1968+$B$26,TRUE,0)</f>
        <v>0</v>
      </c>
      <c r="Q1969" s="3" t="b" cm="1">
        <f t="array" ref="Q1969">_xlfn.IFS(AND($L1969,NOT($M1969),NOT($O1969)),TRUE,$R1969&gt;=$B$6,FALSE,AND($L1969,NOT($M1969),$O1969,$P1969=0),TRUE,TRUE,FALSE)</f>
        <v>0</v>
      </c>
      <c r="R1969" s="3" cm="1">
        <f t="array" ref="R1969">_xlfn.IFS(AND($Q1968,$R1968&lt;$B$6),$R1968+1,AND(NOT($L1968),$R1968&gt;0),0,TRUE,$R1968)</f>
        <v>0</v>
      </c>
      <c r="S1969" s="1" cm="1">
        <f t="array" ref="S1969">_xlfn.IFS(AND(Q1968,I1968&gt;$B$8),S1968+$B$8,AND(Q1968,I1968&lt;=$B$8),S1968+I1968,TRUE,$S1968)</f>
        <v>83</v>
      </c>
      <c r="T1969" s="1">
        <f t="shared" si="118"/>
        <v>7470</v>
      </c>
      <c r="U1969" s="17">
        <f t="shared" si="119"/>
        <v>227.97558494404885</v>
      </c>
      <c r="V1969" s="47" cm="1">
        <f t="array" ref="V1969">_xlfn.IFS($B$6=1,S1969*$B$10,AND(R1968=0,R1969&gt;=1,I1969&gt;=$B$6*$B$8-1),V1968+$B$6*$B$10*$B$8,AND(R1968=0,R1969&gt;=1,I1969&lt;$B$6*$B$8-1),V1968+I1968*$B$10,TRUE,V1968)</f>
        <v>8300</v>
      </c>
      <c r="W1969" s="17">
        <f t="shared" si="120"/>
        <v>253.30620549338761</v>
      </c>
    </row>
    <row r="1970" spans="7:23" x14ac:dyDescent="0.25">
      <c r="G1970" s="15">
        <v>1968</v>
      </c>
      <c r="H1970" s="1">
        <f t="shared" si="117"/>
        <v>32.783333333333331</v>
      </c>
      <c r="I1970" s="15" cm="1">
        <f t="array" ref="I1970">_xlfn.IFS(J1969&gt;=$C$13-$B$26,MINA(I1969+$B$13-S1970+S1969,$B$11),I1969=$B$11,MINA(I1969-S1970+S1969,$B$11),TRUE,MAXA(I1969-S1970+S1969,0))</f>
        <v>0</v>
      </c>
      <c r="J1970" s="1" cm="1">
        <f t="array" ref="J1970">_xlfn.IFS(J1969&gt;=$C$13-$B$26,0,I1969&lt;$B$11,J1969+$B$26,TRUE,0)</f>
        <v>1.2500000000000004</v>
      </c>
      <c r="K1970" s="3" cm="1">
        <f t="array" ref="K1970">_xlfn.IFS(AND(NOT($K1969=0),$L1969),0,NOT($L1969),$K1969+$B$26,TRUE,$K1969)</f>
        <v>1.0000000000000013</v>
      </c>
      <c r="L1970" s="3" t="b" cm="1">
        <f t="array" ref="L1970">_xlfn.IFS(AND($I1970&gt;0,$K1970&gt;=$C$5-$B$26),TRUE,$R1970&gt;=$B$6,FALSE,$I1970=0,FALSE,TRUE,$L1969)</f>
        <v>0</v>
      </c>
      <c r="M1970" s="3" t="b" cm="1">
        <f t="array" ref="M1970">_xlfn.IFS($N1970&gt;=$B$4-$B$26,FALSE,AND($I1970&gt;0,$K1970&gt;=$B$5-$B$26),TRUE,AND($L1970,NOT($M1969)),FALSE,$M1969,TRUE,TRUE,FALSE)</f>
        <v>0</v>
      </c>
      <c r="N1970" s="3" cm="1">
        <f t="array" ref="N1970">_xlfn.IFS($M1969,$N1969+$B$26,NOT($M1969),0,TRUE,$M1969)</f>
        <v>0</v>
      </c>
      <c r="O1970" s="3" t="b" cm="1">
        <f t="array" ref="O1970">_xlfn.IFS($M1970,FALSE,AND($L1970,NOT($M1970),$R1970&lt;$B$6,$I1970&gt;0),TRUE,TRUE,FALSE)</f>
        <v>0</v>
      </c>
      <c r="P1970" s="3" cm="1">
        <f t="array" ref="P1970">_xlfn.IFS($P1969&gt;=$C$7-$B$26,0,$O1969,$P1969+$B$26,TRUE,0)</f>
        <v>0</v>
      </c>
      <c r="Q1970" s="3" t="b" cm="1">
        <f t="array" ref="Q1970">_xlfn.IFS(AND($L1970,NOT($M1970),NOT($O1970)),TRUE,$R1970&gt;=$B$6,FALSE,AND($L1970,NOT($M1970),$O1970,$P1970=0),TRUE,TRUE,FALSE)</f>
        <v>0</v>
      </c>
      <c r="R1970" s="3" cm="1">
        <f t="array" ref="R1970">_xlfn.IFS(AND($Q1969,$R1969&lt;$B$6),$R1969+1,AND(NOT($L1969),$R1969&gt;0),0,TRUE,$R1969)</f>
        <v>0</v>
      </c>
      <c r="S1970" s="1" cm="1">
        <f t="array" ref="S1970">_xlfn.IFS(AND(Q1969,I1969&gt;$B$8),S1969+$B$8,AND(Q1969,I1969&lt;=$B$8),S1969+I1969,TRUE,$S1969)</f>
        <v>83</v>
      </c>
      <c r="T1970" s="1">
        <f t="shared" si="118"/>
        <v>7470</v>
      </c>
      <c r="U1970" s="17">
        <f t="shared" si="119"/>
        <v>227.8596847991866</v>
      </c>
      <c r="V1970" s="47" cm="1">
        <f t="array" ref="V1970">_xlfn.IFS($B$6=1,S1970*$B$10,AND(R1969=0,R1970&gt;=1,I1970&gt;=$B$6*$B$8-1),V1969+$B$6*$B$10*$B$8,AND(R1969=0,R1970&gt;=1,I1970&lt;$B$6*$B$8-1),V1969+I1969*$B$10,TRUE,V1969)</f>
        <v>8300</v>
      </c>
      <c r="W1970" s="17">
        <f t="shared" si="120"/>
        <v>253.17742755465176</v>
      </c>
    </row>
    <row r="1971" spans="7:23" x14ac:dyDescent="0.25">
      <c r="G1971" s="15">
        <v>1969</v>
      </c>
      <c r="H1971" s="1">
        <f t="shared" si="117"/>
        <v>32.799999999999997</v>
      </c>
      <c r="I1971" s="15" cm="1">
        <f t="array" ref="I1971">_xlfn.IFS(J1970&gt;=$C$13-$B$26,MINA(I1970+$B$13-S1971+S1970,$B$11),I1970=$B$11,MINA(I1970-S1971+S1970,$B$11),TRUE,MAXA(I1970-S1971+S1970,0))</f>
        <v>0</v>
      </c>
      <c r="J1971" s="1" cm="1">
        <f t="array" ref="J1971">_xlfn.IFS(J1970&gt;=$C$13-$B$26,0,I1970&lt;$B$11,J1970+$B$26,TRUE,0)</f>
        <v>1.2666666666666671</v>
      </c>
      <c r="K1971" s="3" cm="1">
        <f t="array" ref="K1971">_xlfn.IFS(AND(NOT($K1970=0),$L1970),0,NOT($L1970),$K1970+$B$26,TRUE,$K1970)</f>
        <v>1.0166666666666679</v>
      </c>
      <c r="L1971" s="3" t="b" cm="1">
        <f t="array" ref="L1971">_xlfn.IFS(AND($I1971&gt;0,$K1971&gt;=$C$5-$B$26),TRUE,$R1971&gt;=$B$6,FALSE,$I1971=0,FALSE,TRUE,$L1970)</f>
        <v>0</v>
      </c>
      <c r="M1971" s="3" t="b" cm="1">
        <f t="array" ref="M1971">_xlfn.IFS($N1971&gt;=$B$4-$B$26,FALSE,AND($I1971&gt;0,$K1971&gt;=$B$5-$B$26),TRUE,AND($L1971,NOT($M1970)),FALSE,$M1970,TRUE,TRUE,FALSE)</f>
        <v>0</v>
      </c>
      <c r="N1971" s="3" cm="1">
        <f t="array" ref="N1971">_xlfn.IFS($M1970,$N1970+$B$26,NOT($M1970),0,TRUE,$M1970)</f>
        <v>0</v>
      </c>
      <c r="O1971" s="3" t="b" cm="1">
        <f t="array" ref="O1971">_xlfn.IFS($M1971,FALSE,AND($L1971,NOT($M1971),$R1971&lt;$B$6,$I1971&gt;0),TRUE,TRUE,FALSE)</f>
        <v>0</v>
      </c>
      <c r="P1971" s="3" cm="1">
        <f t="array" ref="P1971">_xlfn.IFS($P1970&gt;=$C$7-$B$26,0,$O1970,$P1970+$B$26,TRUE,0)</f>
        <v>0</v>
      </c>
      <c r="Q1971" s="3" t="b" cm="1">
        <f t="array" ref="Q1971">_xlfn.IFS(AND($L1971,NOT($M1971),NOT($O1971)),TRUE,$R1971&gt;=$B$6,FALSE,AND($L1971,NOT($M1971),$O1971,$P1971=0),TRUE,TRUE,FALSE)</f>
        <v>0</v>
      </c>
      <c r="R1971" s="3" cm="1">
        <f t="array" ref="R1971">_xlfn.IFS(AND($Q1970,$R1970&lt;$B$6),$R1970+1,AND(NOT($L1970),$R1970&gt;0),0,TRUE,$R1970)</f>
        <v>0</v>
      </c>
      <c r="S1971" s="1" cm="1">
        <f t="array" ref="S1971">_xlfn.IFS(AND(Q1970,I1970&gt;$B$8),S1970+$B$8,AND(Q1970,I1970&lt;=$B$8),S1970+I1970,TRUE,$S1970)</f>
        <v>83</v>
      </c>
      <c r="T1971" s="1">
        <f t="shared" si="118"/>
        <v>7470</v>
      </c>
      <c r="U1971" s="17">
        <f t="shared" si="119"/>
        <v>227.7439024390244</v>
      </c>
      <c r="V1971" s="47" cm="1">
        <f t="array" ref="V1971">_xlfn.IFS($B$6=1,S1971*$B$10,AND(R1970=0,R1971&gt;=1,I1971&gt;=$B$6*$B$8-1),V1970+$B$6*$B$10*$B$8,AND(R1970=0,R1971&gt;=1,I1971&lt;$B$6*$B$8-1),V1970+I1970*$B$10,TRUE,V1970)</f>
        <v>8300</v>
      </c>
      <c r="W1971" s="17">
        <f t="shared" si="120"/>
        <v>253.04878048780489</v>
      </c>
    </row>
    <row r="1972" spans="7:23" x14ac:dyDescent="0.25">
      <c r="G1972" s="15">
        <v>1970</v>
      </c>
      <c r="H1972" s="1">
        <f t="shared" si="117"/>
        <v>32.816666666666663</v>
      </c>
      <c r="I1972" s="15" cm="1">
        <f t="array" ref="I1972">_xlfn.IFS(J1971&gt;=$C$13-$B$26,MINA(I1971+$B$13-S1972+S1971,$B$11),I1971=$B$11,MINA(I1971-S1972+S1971,$B$11),TRUE,MAXA(I1971-S1972+S1971,0))</f>
        <v>0</v>
      </c>
      <c r="J1972" s="1" cm="1">
        <f t="array" ref="J1972">_xlfn.IFS(J1971&gt;=$C$13-$B$26,0,I1971&lt;$B$11,J1971+$B$26,TRUE,0)</f>
        <v>1.2833333333333337</v>
      </c>
      <c r="K1972" s="3" cm="1">
        <f t="array" ref="K1972">_xlfn.IFS(AND(NOT($K1971=0),$L1971),0,NOT($L1971),$K1971+$B$26,TRUE,$K1971)</f>
        <v>1.0333333333333345</v>
      </c>
      <c r="L1972" s="3" t="b" cm="1">
        <f t="array" ref="L1972">_xlfn.IFS(AND($I1972&gt;0,$K1972&gt;=$C$5-$B$26),TRUE,$R1972&gt;=$B$6,FALSE,$I1972=0,FALSE,TRUE,$L1971)</f>
        <v>0</v>
      </c>
      <c r="M1972" s="3" t="b" cm="1">
        <f t="array" ref="M1972">_xlfn.IFS($N1972&gt;=$B$4-$B$26,FALSE,AND($I1972&gt;0,$K1972&gt;=$B$5-$B$26),TRUE,AND($L1972,NOT($M1971)),FALSE,$M1971,TRUE,TRUE,FALSE)</f>
        <v>0</v>
      </c>
      <c r="N1972" s="3" cm="1">
        <f t="array" ref="N1972">_xlfn.IFS($M1971,$N1971+$B$26,NOT($M1971),0,TRUE,$M1971)</f>
        <v>0</v>
      </c>
      <c r="O1972" s="3" t="b" cm="1">
        <f t="array" ref="O1972">_xlfn.IFS($M1972,FALSE,AND($L1972,NOT($M1972),$R1972&lt;$B$6,$I1972&gt;0),TRUE,TRUE,FALSE)</f>
        <v>0</v>
      </c>
      <c r="P1972" s="3" cm="1">
        <f t="array" ref="P1972">_xlfn.IFS($P1971&gt;=$C$7-$B$26,0,$O1971,$P1971+$B$26,TRUE,0)</f>
        <v>0</v>
      </c>
      <c r="Q1972" s="3" t="b" cm="1">
        <f t="array" ref="Q1972">_xlfn.IFS(AND($L1972,NOT($M1972),NOT($O1972)),TRUE,$R1972&gt;=$B$6,FALSE,AND($L1972,NOT($M1972),$O1972,$P1972=0),TRUE,TRUE,FALSE)</f>
        <v>0</v>
      </c>
      <c r="R1972" s="3" cm="1">
        <f t="array" ref="R1972">_xlfn.IFS(AND($Q1971,$R1971&lt;$B$6),$R1971+1,AND(NOT($L1971),$R1971&gt;0),0,TRUE,$R1971)</f>
        <v>0</v>
      </c>
      <c r="S1972" s="1" cm="1">
        <f t="array" ref="S1972">_xlfn.IFS(AND(Q1971,I1971&gt;$B$8),S1971+$B$8,AND(Q1971,I1971&lt;=$B$8),S1971+I1971,TRUE,$S1971)</f>
        <v>83</v>
      </c>
      <c r="T1972" s="1">
        <f t="shared" si="118"/>
        <v>7470</v>
      </c>
      <c r="U1972" s="17">
        <f t="shared" si="119"/>
        <v>227.62823768410362</v>
      </c>
      <c r="V1972" s="47" cm="1">
        <f t="array" ref="V1972">_xlfn.IFS($B$6=1,S1972*$B$10,AND(R1971=0,R1972&gt;=1,I1972&gt;=$B$6*$B$8-1),V1971+$B$6*$B$10*$B$8,AND(R1971=0,R1972&gt;=1,I1972&lt;$B$6*$B$8-1),V1971+I1971*$B$10,TRUE,V1971)</f>
        <v>8300</v>
      </c>
      <c r="W1972" s="17">
        <f t="shared" si="120"/>
        <v>252.92026409344848</v>
      </c>
    </row>
    <row r="1973" spans="7:23" x14ac:dyDescent="0.25">
      <c r="G1973" s="15">
        <v>1971</v>
      </c>
      <c r="H1973" s="1">
        <f t="shared" si="117"/>
        <v>32.833333333333336</v>
      </c>
      <c r="I1973" s="15" cm="1">
        <f t="array" ref="I1973">_xlfn.IFS(J1972&gt;=$C$13-$B$26,MINA(I1972+$B$13-S1973+S1972,$B$11),I1972=$B$11,MINA(I1972-S1973+S1972,$B$11),TRUE,MAXA(I1972-S1973+S1972,0))</f>
        <v>0</v>
      </c>
      <c r="J1973" s="1" cm="1">
        <f t="array" ref="J1973">_xlfn.IFS(J1972&gt;=$C$13-$B$26,0,I1972&lt;$B$11,J1972+$B$26,TRUE,0)</f>
        <v>1.3000000000000003</v>
      </c>
      <c r="K1973" s="3" cm="1">
        <f t="array" ref="K1973">_xlfn.IFS(AND(NOT($K1972=0),$L1972),0,NOT($L1972),$K1972+$B$26,TRUE,$K1972)</f>
        <v>1.0500000000000012</v>
      </c>
      <c r="L1973" s="3" t="b" cm="1">
        <f t="array" ref="L1973">_xlfn.IFS(AND($I1973&gt;0,$K1973&gt;=$C$5-$B$26),TRUE,$R1973&gt;=$B$6,FALSE,$I1973=0,FALSE,TRUE,$L1972)</f>
        <v>0</v>
      </c>
      <c r="M1973" s="3" t="b" cm="1">
        <f t="array" ref="M1973">_xlfn.IFS($N1973&gt;=$B$4-$B$26,FALSE,AND($I1973&gt;0,$K1973&gt;=$B$5-$B$26),TRUE,AND($L1973,NOT($M1972)),FALSE,$M1972,TRUE,TRUE,FALSE)</f>
        <v>0</v>
      </c>
      <c r="N1973" s="3" cm="1">
        <f t="array" ref="N1973">_xlfn.IFS($M1972,$N1972+$B$26,NOT($M1972),0,TRUE,$M1972)</f>
        <v>0</v>
      </c>
      <c r="O1973" s="3" t="b" cm="1">
        <f t="array" ref="O1973">_xlfn.IFS($M1973,FALSE,AND($L1973,NOT($M1973),$R1973&lt;$B$6,$I1973&gt;0),TRUE,TRUE,FALSE)</f>
        <v>0</v>
      </c>
      <c r="P1973" s="3" cm="1">
        <f t="array" ref="P1973">_xlfn.IFS($P1972&gt;=$C$7-$B$26,0,$O1972,$P1972+$B$26,TRUE,0)</f>
        <v>0</v>
      </c>
      <c r="Q1973" s="3" t="b" cm="1">
        <f t="array" ref="Q1973">_xlfn.IFS(AND($L1973,NOT($M1973),NOT($O1973)),TRUE,$R1973&gt;=$B$6,FALSE,AND($L1973,NOT($M1973),$O1973,$P1973=0),TRUE,TRUE,FALSE)</f>
        <v>0</v>
      </c>
      <c r="R1973" s="3" cm="1">
        <f t="array" ref="R1973">_xlfn.IFS(AND($Q1972,$R1972&lt;$B$6),$R1972+1,AND(NOT($L1972),$R1972&gt;0),0,TRUE,$R1972)</f>
        <v>0</v>
      </c>
      <c r="S1973" s="1" cm="1">
        <f t="array" ref="S1973">_xlfn.IFS(AND(Q1972,I1972&gt;$B$8),S1972+$B$8,AND(Q1972,I1972&lt;=$B$8),S1972+I1972,TRUE,$S1972)</f>
        <v>83</v>
      </c>
      <c r="T1973" s="1">
        <f t="shared" si="118"/>
        <v>7470</v>
      </c>
      <c r="U1973" s="17">
        <f t="shared" si="119"/>
        <v>227.51269035532994</v>
      </c>
      <c r="V1973" s="47" cm="1">
        <f t="array" ref="V1973">_xlfn.IFS($B$6=1,S1973*$B$10,AND(R1972=0,R1973&gt;=1,I1973&gt;=$B$6*$B$8-1),V1972+$B$6*$B$10*$B$8,AND(R1972=0,R1973&gt;=1,I1973&lt;$B$6*$B$8-1),V1972+I1972*$B$10,TRUE,V1972)</f>
        <v>8300</v>
      </c>
      <c r="W1973" s="17">
        <f t="shared" si="120"/>
        <v>252.79187817258881</v>
      </c>
    </row>
    <row r="1974" spans="7:23" x14ac:dyDescent="0.25">
      <c r="G1974" s="15">
        <v>1972</v>
      </c>
      <c r="H1974" s="1">
        <f t="shared" si="117"/>
        <v>32.85</v>
      </c>
      <c r="I1974" s="15" cm="1">
        <f t="array" ref="I1974">_xlfn.IFS(J1973&gt;=$C$13-$B$26,MINA(I1973+$B$13-S1974+S1973,$B$11),I1973=$B$11,MINA(I1973-S1974+S1973,$B$11),TRUE,MAXA(I1973-S1974+S1973,0))</f>
        <v>0</v>
      </c>
      <c r="J1974" s="1" cm="1">
        <f t="array" ref="J1974">_xlfn.IFS(J1973&gt;=$C$13-$B$26,0,I1973&lt;$B$11,J1973+$B$26,TRUE,0)</f>
        <v>1.3166666666666669</v>
      </c>
      <c r="K1974" s="3" cm="1">
        <f t="array" ref="K1974">_xlfn.IFS(AND(NOT($K1973=0),$L1973),0,NOT($L1973),$K1973+$B$26,TRUE,$K1973)</f>
        <v>1.0666666666666678</v>
      </c>
      <c r="L1974" s="3" t="b" cm="1">
        <f t="array" ref="L1974">_xlfn.IFS(AND($I1974&gt;0,$K1974&gt;=$C$5-$B$26),TRUE,$R1974&gt;=$B$6,FALSE,$I1974=0,FALSE,TRUE,$L1973)</f>
        <v>0</v>
      </c>
      <c r="M1974" s="3" t="b" cm="1">
        <f t="array" ref="M1974">_xlfn.IFS($N1974&gt;=$B$4-$B$26,FALSE,AND($I1974&gt;0,$K1974&gt;=$B$5-$B$26),TRUE,AND($L1974,NOT($M1973)),FALSE,$M1973,TRUE,TRUE,FALSE)</f>
        <v>0</v>
      </c>
      <c r="N1974" s="3" cm="1">
        <f t="array" ref="N1974">_xlfn.IFS($M1973,$N1973+$B$26,NOT($M1973),0,TRUE,$M1973)</f>
        <v>0</v>
      </c>
      <c r="O1974" s="3" t="b" cm="1">
        <f t="array" ref="O1974">_xlfn.IFS($M1974,FALSE,AND($L1974,NOT($M1974),$R1974&lt;$B$6,$I1974&gt;0),TRUE,TRUE,FALSE)</f>
        <v>0</v>
      </c>
      <c r="P1974" s="3" cm="1">
        <f t="array" ref="P1974">_xlfn.IFS($P1973&gt;=$C$7-$B$26,0,$O1973,$P1973+$B$26,TRUE,0)</f>
        <v>0</v>
      </c>
      <c r="Q1974" s="3" t="b" cm="1">
        <f t="array" ref="Q1974">_xlfn.IFS(AND($L1974,NOT($M1974),NOT($O1974)),TRUE,$R1974&gt;=$B$6,FALSE,AND($L1974,NOT($M1974),$O1974,$P1974=0),TRUE,TRUE,FALSE)</f>
        <v>0</v>
      </c>
      <c r="R1974" s="3" cm="1">
        <f t="array" ref="R1974">_xlfn.IFS(AND($Q1973,$R1973&lt;$B$6),$R1973+1,AND(NOT($L1973),$R1973&gt;0),0,TRUE,$R1973)</f>
        <v>0</v>
      </c>
      <c r="S1974" s="1" cm="1">
        <f t="array" ref="S1974">_xlfn.IFS(AND(Q1973,I1973&gt;$B$8),S1973+$B$8,AND(Q1973,I1973&lt;=$B$8),S1973+I1973,TRUE,$S1973)</f>
        <v>83</v>
      </c>
      <c r="T1974" s="1">
        <f t="shared" si="118"/>
        <v>7470</v>
      </c>
      <c r="U1974" s="17">
        <f t="shared" si="119"/>
        <v>227.39726027397259</v>
      </c>
      <c r="V1974" s="47" cm="1">
        <f t="array" ref="V1974">_xlfn.IFS($B$6=1,S1974*$B$10,AND(R1973=0,R1974&gt;=1,I1974&gt;=$B$6*$B$8-1),V1973+$B$6*$B$10*$B$8,AND(R1973=0,R1974&gt;=1,I1974&lt;$B$6*$B$8-1),V1973+I1973*$B$10,TRUE,V1973)</f>
        <v>8300</v>
      </c>
      <c r="W1974" s="17">
        <f t="shared" si="120"/>
        <v>252.6636225266362</v>
      </c>
    </row>
    <row r="1975" spans="7:23" x14ac:dyDescent="0.25">
      <c r="G1975" s="15">
        <v>1973</v>
      </c>
      <c r="H1975" s="1">
        <f t="shared" si="117"/>
        <v>32.866666666666667</v>
      </c>
      <c r="I1975" s="15" cm="1">
        <f t="array" ref="I1975">_xlfn.IFS(J1974&gt;=$C$13-$B$26,MINA(I1974+$B$13-S1975+S1974,$B$11),I1974=$B$11,MINA(I1974-S1975+S1974,$B$11),TRUE,MAXA(I1974-S1975+S1974,0))</f>
        <v>0</v>
      </c>
      <c r="J1975" s="1" cm="1">
        <f t="array" ref="J1975">_xlfn.IFS(J1974&gt;=$C$13-$B$26,0,I1974&lt;$B$11,J1974+$B$26,TRUE,0)</f>
        <v>1.3333333333333335</v>
      </c>
      <c r="K1975" s="3" cm="1">
        <f t="array" ref="K1975">_xlfn.IFS(AND(NOT($K1974=0),$L1974),0,NOT($L1974),$K1974+$B$26,TRUE,$K1974)</f>
        <v>1.0833333333333344</v>
      </c>
      <c r="L1975" s="3" t="b" cm="1">
        <f t="array" ref="L1975">_xlfn.IFS(AND($I1975&gt;0,$K1975&gt;=$C$5-$B$26),TRUE,$R1975&gt;=$B$6,FALSE,$I1975=0,FALSE,TRUE,$L1974)</f>
        <v>0</v>
      </c>
      <c r="M1975" s="3" t="b" cm="1">
        <f t="array" ref="M1975">_xlfn.IFS($N1975&gt;=$B$4-$B$26,FALSE,AND($I1975&gt;0,$K1975&gt;=$B$5-$B$26),TRUE,AND($L1975,NOT($M1974)),FALSE,$M1974,TRUE,TRUE,FALSE)</f>
        <v>0</v>
      </c>
      <c r="N1975" s="3" cm="1">
        <f t="array" ref="N1975">_xlfn.IFS($M1974,$N1974+$B$26,NOT($M1974),0,TRUE,$M1974)</f>
        <v>0</v>
      </c>
      <c r="O1975" s="3" t="b" cm="1">
        <f t="array" ref="O1975">_xlfn.IFS($M1975,FALSE,AND($L1975,NOT($M1975),$R1975&lt;$B$6,$I1975&gt;0),TRUE,TRUE,FALSE)</f>
        <v>0</v>
      </c>
      <c r="P1975" s="3" cm="1">
        <f t="array" ref="P1975">_xlfn.IFS($P1974&gt;=$C$7-$B$26,0,$O1974,$P1974+$B$26,TRUE,0)</f>
        <v>0</v>
      </c>
      <c r="Q1975" s="3" t="b" cm="1">
        <f t="array" ref="Q1975">_xlfn.IFS(AND($L1975,NOT($M1975),NOT($O1975)),TRUE,$R1975&gt;=$B$6,FALSE,AND($L1975,NOT($M1975),$O1975,$P1975=0),TRUE,TRUE,FALSE)</f>
        <v>0</v>
      </c>
      <c r="R1975" s="3" cm="1">
        <f t="array" ref="R1975">_xlfn.IFS(AND($Q1974,$R1974&lt;$B$6),$R1974+1,AND(NOT($L1974),$R1974&gt;0),0,TRUE,$R1974)</f>
        <v>0</v>
      </c>
      <c r="S1975" s="1" cm="1">
        <f t="array" ref="S1975">_xlfn.IFS(AND(Q1974,I1974&gt;$B$8),S1974+$B$8,AND(Q1974,I1974&lt;=$B$8),S1974+I1974,TRUE,$S1974)</f>
        <v>83</v>
      </c>
      <c r="T1975" s="1">
        <f t="shared" si="118"/>
        <v>7470</v>
      </c>
      <c r="U1975" s="17">
        <f t="shared" si="119"/>
        <v>227.28194726166328</v>
      </c>
      <c r="V1975" s="47" cm="1">
        <f t="array" ref="V1975">_xlfn.IFS($B$6=1,S1975*$B$10,AND(R1974=0,R1975&gt;=1,I1975&gt;=$B$6*$B$8-1),V1974+$B$6*$B$10*$B$8,AND(R1974=0,R1975&gt;=1,I1975&lt;$B$6*$B$8-1),V1974+I1974*$B$10,TRUE,V1974)</f>
        <v>8300</v>
      </c>
      <c r="W1975" s="17">
        <f t="shared" si="120"/>
        <v>252.53549695740364</v>
      </c>
    </row>
    <row r="1976" spans="7:23" x14ac:dyDescent="0.25">
      <c r="G1976" s="15">
        <v>1974</v>
      </c>
      <c r="H1976" s="1">
        <f t="shared" si="117"/>
        <v>32.883333333333333</v>
      </c>
      <c r="I1976" s="15" cm="1">
        <f t="array" ref="I1976">_xlfn.IFS(J1975&gt;=$C$13-$B$26,MINA(I1975+$B$13-S1976+S1975,$B$11),I1975=$B$11,MINA(I1975-S1976+S1975,$B$11),TRUE,MAXA(I1975-S1976+S1975,0))</f>
        <v>0</v>
      </c>
      <c r="J1976" s="1" cm="1">
        <f t="array" ref="J1976">_xlfn.IFS(J1975&gt;=$C$13-$B$26,0,I1975&lt;$B$11,J1975+$B$26,TRUE,0)</f>
        <v>1.35</v>
      </c>
      <c r="K1976" s="3" cm="1">
        <f t="array" ref="K1976">_xlfn.IFS(AND(NOT($K1975=0),$L1975),0,NOT($L1975),$K1975+$B$26,TRUE,$K1975)</f>
        <v>1.100000000000001</v>
      </c>
      <c r="L1976" s="3" t="b" cm="1">
        <f t="array" ref="L1976">_xlfn.IFS(AND($I1976&gt;0,$K1976&gt;=$C$5-$B$26),TRUE,$R1976&gt;=$B$6,FALSE,$I1976=0,FALSE,TRUE,$L1975)</f>
        <v>0</v>
      </c>
      <c r="M1976" s="3" t="b" cm="1">
        <f t="array" ref="M1976">_xlfn.IFS($N1976&gt;=$B$4-$B$26,FALSE,AND($I1976&gt;0,$K1976&gt;=$B$5-$B$26),TRUE,AND($L1976,NOT($M1975)),FALSE,$M1975,TRUE,TRUE,FALSE)</f>
        <v>0</v>
      </c>
      <c r="N1976" s="3" cm="1">
        <f t="array" ref="N1976">_xlfn.IFS($M1975,$N1975+$B$26,NOT($M1975),0,TRUE,$M1975)</f>
        <v>0</v>
      </c>
      <c r="O1976" s="3" t="b" cm="1">
        <f t="array" ref="O1976">_xlfn.IFS($M1976,FALSE,AND($L1976,NOT($M1976),$R1976&lt;$B$6,$I1976&gt;0),TRUE,TRUE,FALSE)</f>
        <v>0</v>
      </c>
      <c r="P1976" s="3" cm="1">
        <f t="array" ref="P1976">_xlfn.IFS($P1975&gt;=$C$7-$B$26,0,$O1975,$P1975+$B$26,TRUE,0)</f>
        <v>0</v>
      </c>
      <c r="Q1976" s="3" t="b" cm="1">
        <f t="array" ref="Q1976">_xlfn.IFS(AND($L1976,NOT($M1976),NOT($O1976)),TRUE,$R1976&gt;=$B$6,FALSE,AND($L1976,NOT($M1976),$O1976,$P1976=0),TRUE,TRUE,FALSE)</f>
        <v>0</v>
      </c>
      <c r="R1976" s="3" cm="1">
        <f t="array" ref="R1976">_xlfn.IFS(AND($Q1975,$R1975&lt;$B$6),$R1975+1,AND(NOT($L1975),$R1975&gt;0),0,TRUE,$R1975)</f>
        <v>0</v>
      </c>
      <c r="S1976" s="1" cm="1">
        <f t="array" ref="S1976">_xlfn.IFS(AND(Q1975,I1975&gt;$B$8),S1975+$B$8,AND(Q1975,I1975&lt;=$B$8),S1975+I1975,TRUE,$S1975)</f>
        <v>83</v>
      </c>
      <c r="T1976" s="1">
        <f t="shared" si="118"/>
        <v>7470</v>
      </c>
      <c r="U1976" s="17">
        <f t="shared" si="119"/>
        <v>227.16675114039535</v>
      </c>
      <c r="V1976" s="47" cm="1">
        <f t="array" ref="V1976">_xlfn.IFS($B$6=1,S1976*$B$10,AND(R1975=0,R1976&gt;=1,I1976&gt;=$B$6*$B$8-1),V1975+$B$6*$B$10*$B$8,AND(R1975=0,R1976&gt;=1,I1976&lt;$B$6*$B$8-1),V1975+I1975*$B$10,TRUE,V1975)</f>
        <v>8300</v>
      </c>
      <c r="W1976" s="17">
        <f t="shared" si="120"/>
        <v>252.40750126710594</v>
      </c>
    </row>
    <row r="1977" spans="7:23" x14ac:dyDescent="0.25">
      <c r="G1977" s="15">
        <v>1975</v>
      </c>
      <c r="H1977" s="1">
        <f t="shared" si="117"/>
        <v>32.9</v>
      </c>
      <c r="I1977" s="15" cm="1">
        <f t="array" ref="I1977">_xlfn.IFS(J1976&gt;=$C$13-$B$26,MINA(I1976+$B$13-S1977+S1976,$B$11),I1976=$B$11,MINA(I1976-S1977+S1976,$B$11),TRUE,MAXA(I1976-S1977+S1976,0))</f>
        <v>0</v>
      </c>
      <c r="J1977" s="1" cm="1">
        <f t="array" ref="J1977">_xlfn.IFS(J1976&gt;=$C$13-$B$26,0,I1976&lt;$B$11,J1976+$B$26,TRUE,0)</f>
        <v>1.3666666666666667</v>
      </c>
      <c r="K1977" s="3" cm="1">
        <f t="array" ref="K1977">_xlfn.IFS(AND(NOT($K1976=0),$L1976),0,NOT($L1976),$K1976+$B$26,TRUE,$K1976)</f>
        <v>1.1166666666666676</v>
      </c>
      <c r="L1977" s="3" t="b" cm="1">
        <f t="array" ref="L1977">_xlfn.IFS(AND($I1977&gt;0,$K1977&gt;=$C$5-$B$26),TRUE,$R1977&gt;=$B$6,FALSE,$I1977=0,FALSE,TRUE,$L1976)</f>
        <v>0</v>
      </c>
      <c r="M1977" s="3" t="b" cm="1">
        <f t="array" ref="M1977">_xlfn.IFS($N1977&gt;=$B$4-$B$26,FALSE,AND($I1977&gt;0,$K1977&gt;=$B$5-$B$26),TRUE,AND($L1977,NOT($M1976)),FALSE,$M1976,TRUE,TRUE,FALSE)</f>
        <v>0</v>
      </c>
      <c r="N1977" s="3" cm="1">
        <f t="array" ref="N1977">_xlfn.IFS($M1976,$N1976+$B$26,NOT($M1976),0,TRUE,$M1976)</f>
        <v>0</v>
      </c>
      <c r="O1977" s="3" t="b" cm="1">
        <f t="array" ref="O1977">_xlfn.IFS($M1977,FALSE,AND($L1977,NOT($M1977),$R1977&lt;$B$6,$I1977&gt;0),TRUE,TRUE,FALSE)</f>
        <v>0</v>
      </c>
      <c r="P1977" s="3" cm="1">
        <f t="array" ref="P1977">_xlfn.IFS($P1976&gt;=$C$7-$B$26,0,$O1976,$P1976+$B$26,TRUE,0)</f>
        <v>0</v>
      </c>
      <c r="Q1977" s="3" t="b" cm="1">
        <f t="array" ref="Q1977">_xlfn.IFS(AND($L1977,NOT($M1977),NOT($O1977)),TRUE,$R1977&gt;=$B$6,FALSE,AND($L1977,NOT($M1977),$O1977,$P1977=0),TRUE,TRUE,FALSE)</f>
        <v>0</v>
      </c>
      <c r="R1977" s="3" cm="1">
        <f t="array" ref="R1977">_xlfn.IFS(AND($Q1976,$R1976&lt;$B$6),$R1976+1,AND(NOT($L1976),$R1976&gt;0),0,TRUE,$R1976)</f>
        <v>0</v>
      </c>
      <c r="S1977" s="1" cm="1">
        <f t="array" ref="S1977">_xlfn.IFS(AND(Q1976,I1976&gt;$B$8),S1976+$B$8,AND(Q1976,I1976&lt;=$B$8),S1976+I1976,TRUE,$S1976)</f>
        <v>83</v>
      </c>
      <c r="T1977" s="1">
        <f t="shared" si="118"/>
        <v>7470</v>
      </c>
      <c r="U1977" s="17">
        <f t="shared" si="119"/>
        <v>227.05167173252281</v>
      </c>
      <c r="V1977" s="47" cm="1">
        <f t="array" ref="V1977">_xlfn.IFS($B$6=1,S1977*$B$10,AND(R1976=0,R1977&gt;=1,I1977&gt;=$B$6*$B$8-1),V1976+$B$6*$B$10*$B$8,AND(R1976=0,R1977&gt;=1,I1977&lt;$B$6*$B$8-1),V1976+I1976*$B$10,TRUE,V1976)</f>
        <v>8300</v>
      </c>
      <c r="W1977" s="17">
        <f t="shared" si="120"/>
        <v>252.27963525835867</v>
      </c>
    </row>
    <row r="1978" spans="7:23" x14ac:dyDescent="0.25">
      <c r="G1978" s="15">
        <v>1976</v>
      </c>
      <c r="H1978" s="1">
        <f t="shared" si="117"/>
        <v>32.916666666666664</v>
      </c>
      <c r="I1978" s="15" cm="1">
        <f t="array" ref="I1978">_xlfn.IFS(J1977&gt;=$C$13-$B$26,MINA(I1977+$B$13-S1978+S1977,$B$11),I1977=$B$11,MINA(I1977-S1978+S1977,$B$11),TRUE,MAXA(I1977-S1978+S1977,0))</f>
        <v>0</v>
      </c>
      <c r="J1978" s="1" cm="1">
        <f t="array" ref="J1978">_xlfn.IFS(J1977&gt;=$C$13-$B$26,0,I1977&lt;$B$11,J1977+$B$26,TRUE,0)</f>
        <v>1.3833333333333333</v>
      </c>
      <c r="K1978" s="3" cm="1">
        <f t="array" ref="K1978">_xlfn.IFS(AND(NOT($K1977=0),$L1977),0,NOT($L1977),$K1977+$B$26,TRUE,$K1977)</f>
        <v>1.1333333333333342</v>
      </c>
      <c r="L1978" s="3" t="b" cm="1">
        <f t="array" ref="L1978">_xlfn.IFS(AND($I1978&gt;0,$K1978&gt;=$C$5-$B$26),TRUE,$R1978&gt;=$B$6,FALSE,$I1978=0,FALSE,TRUE,$L1977)</f>
        <v>0</v>
      </c>
      <c r="M1978" s="3" t="b" cm="1">
        <f t="array" ref="M1978">_xlfn.IFS($N1978&gt;=$B$4-$B$26,FALSE,AND($I1978&gt;0,$K1978&gt;=$B$5-$B$26),TRUE,AND($L1978,NOT($M1977)),FALSE,$M1977,TRUE,TRUE,FALSE)</f>
        <v>0</v>
      </c>
      <c r="N1978" s="3" cm="1">
        <f t="array" ref="N1978">_xlfn.IFS($M1977,$N1977+$B$26,NOT($M1977),0,TRUE,$M1977)</f>
        <v>0</v>
      </c>
      <c r="O1978" s="3" t="b" cm="1">
        <f t="array" ref="O1978">_xlfn.IFS($M1978,FALSE,AND($L1978,NOT($M1978),$R1978&lt;$B$6,$I1978&gt;0),TRUE,TRUE,FALSE)</f>
        <v>0</v>
      </c>
      <c r="P1978" s="3" cm="1">
        <f t="array" ref="P1978">_xlfn.IFS($P1977&gt;=$C$7-$B$26,0,$O1977,$P1977+$B$26,TRUE,0)</f>
        <v>0</v>
      </c>
      <c r="Q1978" s="3" t="b" cm="1">
        <f t="array" ref="Q1978">_xlfn.IFS(AND($L1978,NOT($M1978),NOT($O1978)),TRUE,$R1978&gt;=$B$6,FALSE,AND($L1978,NOT($M1978),$O1978,$P1978=0),TRUE,TRUE,FALSE)</f>
        <v>0</v>
      </c>
      <c r="R1978" s="3" cm="1">
        <f t="array" ref="R1978">_xlfn.IFS(AND($Q1977,$R1977&lt;$B$6),$R1977+1,AND(NOT($L1977),$R1977&gt;0),0,TRUE,$R1977)</f>
        <v>0</v>
      </c>
      <c r="S1978" s="1" cm="1">
        <f t="array" ref="S1978">_xlfn.IFS(AND(Q1977,I1977&gt;$B$8),S1977+$B$8,AND(Q1977,I1977&lt;=$B$8),S1977+I1977,TRUE,$S1977)</f>
        <v>83</v>
      </c>
      <c r="T1978" s="1">
        <f t="shared" si="118"/>
        <v>7470</v>
      </c>
      <c r="U1978" s="17">
        <f t="shared" si="119"/>
        <v>226.93670886075952</v>
      </c>
      <c r="V1978" s="47" cm="1">
        <f t="array" ref="V1978">_xlfn.IFS($B$6=1,S1978*$B$10,AND(R1977=0,R1978&gt;=1,I1978&gt;=$B$6*$B$8-1),V1977+$B$6*$B$10*$B$8,AND(R1977=0,R1978&gt;=1,I1978&lt;$B$6*$B$8-1),V1977+I1977*$B$10,TRUE,V1977)</f>
        <v>8300</v>
      </c>
      <c r="W1978" s="17">
        <f t="shared" si="120"/>
        <v>252.15189873417722</v>
      </c>
    </row>
    <row r="1979" spans="7:23" x14ac:dyDescent="0.25">
      <c r="G1979" s="15">
        <v>1977</v>
      </c>
      <c r="H1979" s="1">
        <f t="shared" si="117"/>
        <v>32.93333333333333</v>
      </c>
      <c r="I1979" s="15" cm="1">
        <f t="array" ref="I1979">_xlfn.IFS(J1978&gt;=$C$13-$B$26,MINA(I1978+$B$13-S1979+S1978,$B$11),I1978=$B$11,MINA(I1978-S1979+S1978,$B$11),TRUE,MAXA(I1978-S1979+S1978,0))</f>
        <v>0</v>
      </c>
      <c r="J1979" s="1" cm="1">
        <f t="array" ref="J1979">_xlfn.IFS(J1978&gt;=$C$13-$B$26,0,I1978&lt;$B$11,J1978+$B$26,TRUE,0)</f>
        <v>1.4</v>
      </c>
      <c r="K1979" s="3" cm="1">
        <f t="array" ref="K1979">_xlfn.IFS(AND(NOT($K1978=0),$L1978),0,NOT($L1978),$K1978+$B$26,TRUE,$K1978)</f>
        <v>1.1500000000000008</v>
      </c>
      <c r="L1979" s="3" t="b" cm="1">
        <f t="array" ref="L1979">_xlfn.IFS(AND($I1979&gt;0,$K1979&gt;=$C$5-$B$26),TRUE,$R1979&gt;=$B$6,FALSE,$I1979=0,FALSE,TRUE,$L1978)</f>
        <v>0</v>
      </c>
      <c r="M1979" s="3" t="b" cm="1">
        <f t="array" ref="M1979">_xlfn.IFS($N1979&gt;=$B$4-$B$26,FALSE,AND($I1979&gt;0,$K1979&gt;=$B$5-$B$26),TRUE,AND($L1979,NOT($M1978)),FALSE,$M1978,TRUE,TRUE,FALSE)</f>
        <v>0</v>
      </c>
      <c r="N1979" s="3" cm="1">
        <f t="array" ref="N1979">_xlfn.IFS($M1978,$N1978+$B$26,NOT($M1978),0,TRUE,$M1978)</f>
        <v>0</v>
      </c>
      <c r="O1979" s="3" t="b" cm="1">
        <f t="array" ref="O1979">_xlfn.IFS($M1979,FALSE,AND($L1979,NOT($M1979),$R1979&lt;$B$6,$I1979&gt;0),TRUE,TRUE,FALSE)</f>
        <v>0</v>
      </c>
      <c r="P1979" s="3" cm="1">
        <f t="array" ref="P1979">_xlfn.IFS($P1978&gt;=$C$7-$B$26,0,$O1978,$P1978+$B$26,TRUE,0)</f>
        <v>0</v>
      </c>
      <c r="Q1979" s="3" t="b" cm="1">
        <f t="array" ref="Q1979">_xlfn.IFS(AND($L1979,NOT($M1979),NOT($O1979)),TRUE,$R1979&gt;=$B$6,FALSE,AND($L1979,NOT($M1979),$O1979,$P1979=0),TRUE,TRUE,FALSE)</f>
        <v>0</v>
      </c>
      <c r="R1979" s="3" cm="1">
        <f t="array" ref="R1979">_xlfn.IFS(AND($Q1978,$R1978&lt;$B$6),$R1978+1,AND(NOT($L1978),$R1978&gt;0),0,TRUE,$R1978)</f>
        <v>0</v>
      </c>
      <c r="S1979" s="1" cm="1">
        <f t="array" ref="S1979">_xlfn.IFS(AND(Q1978,I1978&gt;$B$8),S1978+$B$8,AND(Q1978,I1978&lt;=$B$8),S1978+I1978,TRUE,$S1978)</f>
        <v>83</v>
      </c>
      <c r="T1979" s="1">
        <f t="shared" si="118"/>
        <v>7470</v>
      </c>
      <c r="U1979" s="17">
        <f t="shared" si="119"/>
        <v>226.82186234817817</v>
      </c>
      <c r="V1979" s="47" cm="1">
        <f t="array" ref="V1979">_xlfn.IFS($B$6=1,S1979*$B$10,AND(R1978=0,R1979&gt;=1,I1979&gt;=$B$6*$B$8-1),V1978+$B$6*$B$10*$B$8,AND(R1978=0,R1979&gt;=1,I1979&lt;$B$6*$B$8-1),V1978+I1978*$B$10,TRUE,V1978)</f>
        <v>8300</v>
      </c>
      <c r="W1979" s="17">
        <f t="shared" si="120"/>
        <v>252.02429149797572</v>
      </c>
    </row>
    <row r="1980" spans="7:23" x14ac:dyDescent="0.25">
      <c r="G1980" s="15">
        <v>1978</v>
      </c>
      <c r="H1980" s="1">
        <f t="shared" si="117"/>
        <v>32.950000000000003</v>
      </c>
      <c r="I1980" s="15" cm="1">
        <f t="array" ref="I1980">_xlfn.IFS(J1979&gt;=$C$13-$B$26,MINA(I1979+$B$13-S1980+S1979,$B$11),I1979=$B$11,MINA(I1979-S1980+S1979,$B$11),TRUE,MAXA(I1979-S1980+S1979,0))</f>
        <v>0</v>
      </c>
      <c r="J1980" s="1" cm="1">
        <f t="array" ref="J1980">_xlfn.IFS(J1979&gt;=$C$13-$B$26,0,I1979&lt;$B$11,J1979+$B$26,TRUE,0)</f>
        <v>1.4166666666666665</v>
      </c>
      <c r="K1980" s="3" cm="1">
        <f t="array" ref="K1980">_xlfn.IFS(AND(NOT($K1979=0),$L1979),0,NOT($L1979),$K1979+$B$26,TRUE,$K1979)</f>
        <v>1.1666666666666674</v>
      </c>
      <c r="L1980" s="3" t="b" cm="1">
        <f t="array" ref="L1980">_xlfn.IFS(AND($I1980&gt;0,$K1980&gt;=$C$5-$B$26),TRUE,$R1980&gt;=$B$6,FALSE,$I1980=0,FALSE,TRUE,$L1979)</f>
        <v>0</v>
      </c>
      <c r="M1980" s="3" t="b" cm="1">
        <f t="array" ref="M1980">_xlfn.IFS($N1980&gt;=$B$4-$B$26,FALSE,AND($I1980&gt;0,$K1980&gt;=$B$5-$B$26),TRUE,AND($L1980,NOT($M1979)),FALSE,$M1979,TRUE,TRUE,FALSE)</f>
        <v>0</v>
      </c>
      <c r="N1980" s="3" cm="1">
        <f t="array" ref="N1980">_xlfn.IFS($M1979,$N1979+$B$26,NOT($M1979),0,TRUE,$M1979)</f>
        <v>0</v>
      </c>
      <c r="O1980" s="3" t="b" cm="1">
        <f t="array" ref="O1980">_xlfn.IFS($M1980,FALSE,AND($L1980,NOT($M1980),$R1980&lt;$B$6,$I1980&gt;0),TRUE,TRUE,FALSE)</f>
        <v>0</v>
      </c>
      <c r="P1980" s="3" cm="1">
        <f t="array" ref="P1980">_xlfn.IFS($P1979&gt;=$C$7-$B$26,0,$O1979,$P1979+$B$26,TRUE,0)</f>
        <v>0</v>
      </c>
      <c r="Q1980" s="3" t="b" cm="1">
        <f t="array" ref="Q1980">_xlfn.IFS(AND($L1980,NOT($M1980),NOT($O1980)),TRUE,$R1980&gt;=$B$6,FALSE,AND($L1980,NOT($M1980),$O1980,$P1980=0),TRUE,TRUE,FALSE)</f>
        <v>0</v>
      </c>
      <c r="R1980" s="3" cm="1">
        <f t="array" ref="R1980">_xlfn.IFS(AND($Q1979,$R1979&lt;$B$6),$R1979+1,AND(NOT($L1979),$R1979&gt;0),0,TRUE,$R1979)</f>
        <v>0</v>
      </c>
      <c r="S1980" s="1" cm="1">
        <f t="array" ref="S1980">_xlfn.IFS(AND(Q1979,I1979&gt;$B$8),S1979+$B$8,AND(Q1979,I1979&lt;=$B$8),S1979+I1979,TRUE,$S1979)</f>
        <v>83</v>
      </c>
      <c r="T1980" s="1">
        <f t="shared" si="118"/>
        <v>7470</v>
      </c>
      <c r="U1980" s="17">
        <f t="shared" si="119"/>
        <v>226.70713201820939</v>
      </c>
      <c r="V1980" s="47" cm="1">
        <f t="array" ref="V1980">_xlfn.IFS($B$6=1,S1980*$B$10,AND(R1979=0,R1980&gt;=1,I1980&gt;=$B$6*$B$8-1),V1979+$B$6*$B$10*$B$8,AND(R1979=0,R1980&gt;=1,I1980&lt;$B$6*$B$8-1),V1979+I1979*$B$10,TRUE,V1979)</f>
        <v>8300</v>
      </c>
      <c r="W1980" s="17">
        <f t="shared" si="120"/>
        <v>251.89681335356599</v>
      </c>
    </row>
    <row r="1981" spans="7:23" x14ac:dyDescent="0.25">
      <c r="G1981" s="15">
        <v>1979</v>
      </c>
      <c r="H1981" s="1">
        <f t="shared" si="117"/>
        <v>32.966666666666669</v>
      </c>
      <c r="I1981" s="15" cm="1">
        <f t="array" ref="I1981">_xlfn.IFS(J1980&gt;=$C$13-$B$26,MINA(I1980+$B$13-S1981+S1980,$B$11),I1980=$B$11,MINA(I1980-S1981+S1980,$B$11),TRUE,MAXA(I1980-S1981+S1980,0))</f>
        <v>0</v>
      </c>
      <c r="J1981" s="1" cm="1">
        <f t="array" ref="J1981">_xlfn.IFS(J1980&gt;=$C$13-$B$26,0,I1980&lt;$B$11,J1980+$B$26,TRUE,0)</f>
        <v>1.4333333333333331</v>
      </c>
      <c r="K1981" s="3" cm="1">
        <f t="array" ref="K1981">_xlfn.IFS(AND(NOT($K1980=0),$L1980),0,NOT($L1980),$K1980+$B$26,TRUE,$K1980)</f>
        <v>1.183333333333334</v>
      </c>
      <c r="L1981" s="3" t="b" cm="1">
        <f t="array" ref="L1981">_xlfn.IFS(AND($I1981&gt;0,$K1981&gt;=$C$5-$B$26),TRUE,$R1981&gt;=$B$6,FALSE,$I1981=0,FALSE,TRUE,$L1980)</f>
        <v>0</v>
      </c>
      <c r="M1981" s="3" t="b" cm="1">
        <f t="array" ref="M1981">_xlfn.IFS($N1981&gt;=$B$4-$B$26,FALSE,AND($I1981&gt;0,$K1981&gt;=$B$5-$B$26),TRUE,AND($L1981,NOT($M1980)),FALSE,$M1980,TRUE,TRUE,FALSE)</f>
        <v>0</v>
      </c>
      <c r="N1981" s="3" cm="1">
        <f t="array" ref="N1981">_xlfn.IFS($M1980,$N1980+$B$26,NOT($M1980),0,TRUE,$M1980)</f>
        <v>0</v>
      </c>
      <c r="O1981" s="3" t="b" cm="1">
        <f t="array" ref="O1981">_xlfn.IFS($M1981,FALSE,AND($L1981,NOT($M1981),$R1981&lt;$B$6,$I1981&gt;0),TRUE,TRUE,FALSE)</f>
        <v>0</v>
      </c>
      <c r="P1981" s="3" cm="1">
        <f t="array" ref="P1981">_xlfn.IFS($P1980&gt;=$C$7-$B$26,0,$O1980,$P1980+$B$26,TRUE,0)</f>
        <v>0</v>
      </c>
      <c r="Q1981" s="3" t="b" cm="1">
        <f t="array" ref="Q1981">_xlfn.IFS(AND($L1981,NOT($M1981),NOT($O1981)),TRUE,$R1981&gt;=$B$6,FALSE,AND($L1981,NOT($M1981),$O1981,$P1981=0),TRUE,TRUE,FALSE)</f>
        <v>0</v>
      </c>
      <c r="R1981" s="3" cm="1">
        <f t="array" ref="R1981">_xlfn.IFS(AND($Q1980,$R1980&lt;$B$6),$R1980+1,AND(NOT($L1980),$R1980&gt;0),0,TRUE,$R1980)</f>
        <v>0</v>
      </c>
      <c r="S1981" s="1" cm="1">
        <f t="array" ref="S1981">_xlfn.IFS(AND(Q1980,I1980&gt;$B$8),S1980+$B$8,AND(Q1980,I1980&lt;=$B$8),S1980+I1980,TRUE,$S1980)</f>
        <v>83</v>
      </c>
      <c r="T1981" s="1">
        <f t="shared" si="118"/>
        <v>7470</v>
      </c>
      <c r="U1981" s="17">
        <f t="shared" si="119"/>
        <v>226.59251769464103</v>
      </c>
      <c r="V1981" s="47" cm="1">
        <f t="array" ref="V1981">_xlfn.IFS($B$6=1,S1981*$B$10,AND(R1980=0,R1981&gt;=1,I1981&gt;=$B$6*$B$8-1),V1980+$B$6*$B$10*$B$8,AND(R1980=0,R1981&gt;=1,I1981&lt;$B$6*$B$8-1),V1980+I1980*$B$10,TRUE,V1980)</f>
        <v>8300</v>
      </c>
      <c r="W1981" s="17">
        <f t="shared" si="120"/>
        <v>251.76946410515671</v>
      </c>
    </row>
    <row r="1982" spans="7:23" x14ac:dyDescent="0.25">
      <c r="G1982" s="15">
        <v>1980</v>
      </c>
      <c r="H1982" s="1">
        <f t="shared" si="117"/>
        <v>32.983333333333334</v>
      </c>
      <c r="I1982" s="15" cm="1">
        <f t="array" ref="I1982">_xlfn.IFS(J1981&gt;=$C$13-$B$26,MINA(I1981+$B$13-S1982+S1981,$B$11),I1981=$B$11,MINA(I1981-S1982+S1981,$B$11),TRUE,MAXA(I1981-S1982+S1981,0))</f>
        <v>0</v>
      </c>
      <c r="J1982" s="1" cm="1">
        <f t="array" ref="J1982">_xlfn.IFS(J1981&gt;=$C$13-$B$26,0,I1981&lt;$B$11,J1981+$B$26,TRUE,0)</f>
        <v>1.4499999999999997</v>
      </c>
      <c r="K1982" s="3" cm="1">
        <f t="array" ref="K1982">_xlfn.IFS(AND(NOT($K1981=0),$L1981),0,NOT($L1981),$K1981+$B$26,TRUE,$K1981)</f>
        <v>1.2000000000000006</v>
      </c>
      <c r="L1982" s="3" t="b" cm="1">
        <f t="array" ref="L1982">_xlfn.IFS(AND($I1982&gt;0,$K1982&gt;=$C$5-$B$26),TRUE,$R1982&gt;=$B$6,FALSE,$I1982=0,FALSE,TRUE,$L1981)</f>
        <v>0</v>
      </c>
      <c r="M1982" s="3" t="b" cm="1">
        <f t="array" ref="M1982">_xlfn.IFS($N1982&gt;=$B$4-$B$26,FALSE,AND($I1982&gt;0,$K1982&gt;=$B$5-$B$26),TRUE,AND($L1982,NOT($M1981)),FALSE,$M1981,TRUE,TRUE,FALSE)</f>
        <v>0</v>
      </c>
      <c r="N1982" s="3" cm="1">
        <f t="array" ref="N1982">_xlfn.IFS($M1981,$N1981+$B$26,NOT($M1981),0,TRUE,$M1981)</f>
        <v>0</v>
      </c>
      <c r="O1982" s="3" t="b" cm="1">
        <f t="array" ref="O1982">_xlfn.IFS($M1982,FALSE,AND($L1982,NOT($M1982),$R1982&lt;$B$6,$I1982&gt;0),TRUE,TRUE,FALSE)</f>
        <v>0</v>
      </c>
      <c r="P1982" s="3" cm="1">
        <f t="array" ref="P1982">_xlfn.IFS($P1981&gt;=$C$7-$B$26,0,$O1981,$P1981+$B$26,TRUE,0)</f>
        <v>0</v>
      </c>
      <c r="Q1982" s="3" t="b" cm="1">
        <f t="array" ref="Q1982">_xlfn.IFS(AND($L1982,NOT($M1982),NOT($O1982)),TRUE,$R1982&gt;=$B$6,FALSE,AND($L1982,NOT($M1982),$O1982,$P1982=0),TRUE,TRUE,FALSE)</f>
        <v>0</v>
      </c>
      <c r="R1982" s="3" cm="1">
        <f t="array" ref="R1982">_xlfn.IFS(AND($Q1981,$R1981&lt;$B$6),$R1981+1,AND(NOT($L1981),$R1981&gt;0),0,TRUE,$R1981)</f>
        <v>0</v>
      </c>
      <c r="S1982" s="1" cm="1">
        <f t="array" ref="S1982">_xlfn.IFS(AND(Q1981,I1981&gt;$B$8),S1981+$B$8,AND(Q1981,I1981&lt;=$B$8),S1981+I1981,TRUE,$S1981)</f>
        <v>83</v>
      </c>
      <c r="T1982" s="1">
        <f t="shared" si="118"/>
        <v>7470</v>
      </c>
      <c r="U1982" s="17">
        <f t="shared" si="119"/>
        <v>226.47801920161697</v>
      </c>
      <c r="V1982" s="47" cm="1">
        <f t="array" ref="V1982">_xlfn.IFS($B$6=1,S1982*$B$10,AND(R1981=0,R1982&gt;=1,I1982&gt;=$B$6*$B$8-1),V1981+$B$6*$B$10*$B$8,AND(R1981=0,R1982&gt;=1,I1982&lt;$B$6*$B$8-1),V1981+I1981*$B$10,TRUE,V1981)</f>
        <v>8300</v>
      </c>
      <c r="W1982" s="17">
        <f t="shared" si="120"/>
        <v>251.6422435573522</v>
      </c>
    </row>
    <row r="1983" spans="7:23" x14ac:dyDescent="0.25">
      <c r="G1983" s="15">
        <v>1981</v>
      </c>
      <c r="H1983" s="1">
        <f t="shared" si="117"/>
        <v>33</v>
      </c>
      <c r="I1983" s="15" cm="1">
        <f t="array" ref="I1983">_xlfn.IFS(J1982&gt;=$C$13-$B$26,MINA(I1982+$B$13-S1983+S1982,$B$11),I1982=$B$11,MINA(I1982-S1983+S1982,$B$11),TRUE,MAXA(I1982-S1983+S1982,0))</f>
        <v>0</v>
      </c>
      <c r="J1983" s="1" cm="1">
        <f t="array" ref="J1983">_xlfn.IFS(J1982&gt;=$C$13-$B$26,0,I1982&lt;$B$11,J1982+$B$26,TRUE,0)</f>
        <v>1.4666666666666663</v>
      </c>
      <c r="K1983" s="3" cm="1">
        <f t="array" ref="K1983">_xlfn.IFS(AND(NOT($K1982=0),$L1982),0,NOT($L1982),$K1982+$B$26,TRUE,$K1982)</f>
        <v>1.2166666666666672</v>
      </c>
      <c r="L1983" s="3" t="b" cm="1">
        <f t="array" ref="L1983">_xlfn.IFS(AND($I1983&gt;0,$K1983&gt;=$C$5-$B$26),TRUE,$R1983&gt;=$B$6,FALSE,$I1983=0,FALSE,TRUE,$L1982)</f>
        <v>0</v>
      </c>
      <c r="M1983" s="3" t="b" cm="1">
        <f t="array" ref="M1983">_xlfn.IFS($N1983&gt;=$B$4-$B$26,FALSE,AND($I1983&gt;0,$K1983&gt;=$B$5-$B$26),TRUE,AND($L1983,NOT($M1982)),FALSE,$M1982,TRUE,TRUE,FALSE)</f>
        <v>0</v>
      </c>
      <c r="N1983" s="3" cm="1">
        <f t="array" ref="N1983">_xlfn.IFS($M1982,$N1982+$B$26,NOT($M1982),0,TRUE,$M1982)</f>
        <v>0</v>
      </c>
      <c r="O1983" s="3" t="b" cm="1">
        <f t="array" ref="O1983">_xlfn.IFS($M1983,FALSE,AND($L1983,NOT($M1983),$R1983&lt;$B$6,$I1983&gt;0),TRUE,TRUE,FALSE)</f>
        <v>0</v>
      </c>
      <c r="P1983" s="3" cm="1">
        <f t="array" ref="P1983">_xlfn.IFS($P1982&gt;=$C$7-$B$26,0,$O1982,$P1982+$B$26,TRUE,0)</f>
        <v>0</v>
      </c>
      <c r="Q1983" s="3" t="b" cm="1">
        <f t="array" ref="Q1983">_xlfn.IFS(AND($L1983,NOT($M1983),NOT($O1983)),TRUE,$R1983&gt;=$B$6,FALSE,AND($L1983,NOT($M1983),$O1983,$P1983=0),TRUE,TRUE,FALSE)</f>
        <v>0</v>
      </c>
      <c r="R1983" s="3" cm="1">
        <f t="array" ref="R1983">_xlfn.IFS(AND($Q1982,$R1982&lt;$B$6),$R1982+1,AND(NOT($L1982),$R1982&gt;0),0,TRUE,$R1982)</f>
        <v>0</v>
      </c>
      <c r="S1983" s="1" cm="1">
        <f t="array" ref="S1983">_xlfn.IFS(AND(Q1982,I1982&gt;$B$8),S1982+$B$8,AND(Q1982,I1982&lt;=$B$8),S1982+I1982,TRUE,$S1982)</f>
        <v>83</v>
      </c>
      <c r="T1983" s="1">
        <f t="shared" si="118"/>
        <v>7470</v>
      </c>
      <c r="U1983" s="17">
        <f t="shared" si="119"/>
        <v>226.36363636363637</v>
      </c>
      <c r="V1983" s="47" cm="1">
        <f t="array" ref="V1983">_xlfn.IFS($B$6=1,S1983*$B$10,AND(R1982=0,R1983&gt;=1,I1983&gt;=$B$6*$B$8-1),V1982+$B$6*$B$10*$B$8,AND(R1982=0,R1983&gt;=1,I1983&lt;$B$6*$B$8-1),V1982+I1982*$B$10,TRUE,V1982)</f>
        <v>8300</v>
      </c>
      <c r="W1983" s="17">
        <f t="shared" si="120"/>
        <v>251.5151515151515</v>
      </c>
    </row>
    <row r="1984" spans="7:23" x14ac:dyDescent="0.25">
      <c r="G1984" s="15">
        <v>1982</v>
      </c>
      <c r="H1984" s="1">
        <f t="shared" si="117"/>
        <v>33.016666666666666</v>
      </c>
      <c r="I1984" s="15" cm="1">
        <f t="array" ref="I1984">_xlfn.IFS(J1983&gt;=$C$13-$B$26,MINA(I1983+$B$13-S1984+S1983,$B$11),I1983=$B$11,MINA(I1983-S1984+S1983,$B$11),TRUE,MAXA(I1983-S1984+S1983,0))</f>
        <v>0</v>
      </c>
      <c r="J1984" s="1" cm="1">
        <f t="array" ref="J1984">_xlfn.IFS(J1983&gt;=$C$13-$B$26,0,I1983&lt;$B$11,J1983+$B$26,TRUE,0)</f>
        <v>1.4833333333333329</v>
      </c>
      <c r="K1984" s="3" cm="1">
        <f t="array" ref="K1984">_xlfn.IFS(AND(NOT($K1983=0),$L1983),0,NOT($L1983),$K1983+$B$26,TRUE,$K1983)</f>
        <v>1.2333333333333338</v>
      </c>
      <c r="L1984" s="3" t="b" cm="1">
        <f t="array" ref="L1984">_xlfn.IFS(AND($I1984&gt;0,$K1984&gt;=$C$5-$B$26),TRUE,$R1984&gt;=$B$6,FALSE,$I1984=0,FALSE,TRUE,$L1983)</f>
        <v>0</v>
      </c>
      <c r="M1984" s="3" t="b" cm="1">
        <f t="array" ref="M1984">_xlfn.IFS($N1984&gt;=$B$4-$B$26,FALSE,AND($I1984&gt;0,$K1984&gt;=$B$5-$B$26),TRUE,AND($L1984,NOT($M1983)),FALSE,$M1983,TRUE,TRUE,FALSE)</f>
        <v>0</v>
      </c>
      <c r="N1984" s="3" cm="1">
        <f t="array" ref="N1984">_xlfn.IFS($M1983,$N1983+$B$26,NOT($M1983),0,TRUE,$M1983)</f>
        <v>0</v>
      </c>
      <c r="O1984" s="3" t="b" cm="1">
        <f t="array" ref="O1984">_xlfn.IFS($M1984,FALSE,AND($L1984,NOT($M1984),$R1984&lt;$B$6,$I1984&gt;0),TRUE,TRUE,FALSE)</f>
        <v>0</v>
      </c>
      <c r="P1984" s="3" cm="1">
        <f t="array" ref="P1984">_xlfn.IFS($P1983&gt;=$C$7-$B$26,0,$O1983,$P1983+$B$26,TRUE,0)</f>
        <v>0</v>
      </c>
      <c r="Q1984" s="3" t="b" cm="1">
        <f t="array" ref="Q1984">_xlfn.IFS(AND($L1984,NOT($M1984),NOT($O1984)),TRUE,$R1984&gt;=$B$6,FALSE,AND($L1984,NOT($M1984),$O1984,$P1984=0),TRUE,TRUE,FALSE)</f>
        <v>0</v>
      </c>
      <c r="R1984" s="3" cm="1">
        <f t="array" ref="R1984">_xlfn.IFS(AND($Q1983,$R1983&lt;$B$6),$R1983+1,AND(NOT($L1983),$R1983&gt;0),0,TRUE,$R1983)</f>
        <v>0</v>
      </c>
      <c r="S1984" s="1" cm="1">
        <f t="array" ref="S1984">_xlfn.IFS(AND(Q1983,I1983&gt;$B$8),S1983+$B$8,AND(Q1983,I1983&lt;=$B$8),S1983+I1983,TRUE,$S1983)</f>
        <v>83</v>
      </c>
      <c r="T1984" s="1">
        <f t="shared" si="118"/>
        <v>7470</v>
      </c>
      <c r="U1984" s="17">
        <f t="shared" si="119"/>
        <v>226.24936900555275</v>
      </c>
      <c r="V1984" s="47" cm="1">
        <f t="array" ref="V1984">_xlfn.IFS($B$6=1,S1984*$B$10,AND(R1983=0,R1984&gt;=1,I1984&gt;=$B$6*$B$8-1),V1983+$B$6*$B$10*$B$8,AND(R1983=0,R1984&gt;=1,I1984&lt;$B$6*$B$8-1),V1983+I1983*$B$10,TRUE,V1983)</f>
        <v>8300</v>
      </c>
      <c r="W1984" s="17">
        <f t="shared" si="120"/>
        <v>251.3881877839475</v>
      </c>
    </row>
    <row r="1985" spans="7:23" x14ac:dyDescent="0.25">
      <c r="G1985" s="15">
        <v>1983</v>
      </c>
      <c r="H1985" s="1">
        <f t="shared" si="117"/>
        <v>33.033333333333331</v>
      </c>
      <c r="I1985" s="15" cm="1">
        <f t="array" ref="I1985">_xlfn.IFS(J1984&gt;=$C$13-$B$26,MINA(I1984+$B$13-S1985+S1984,$B$11),I1984=$B$11,MINA(I1984-S1985+S1984,$B$11),TRUE,MAXA(I1984-S1985+S1984,0))</f>
        <v>3</v>
      </c>
      <c r="J1985" s="1" cm="1">
        <f t="array" ref="J1985">_xlfn.IFS(J1984&gt;=$C$13-$B$26,0,I1984&lt;$B$11,J1984+$B$26,TRUE,0)</f>
        <v>0</v>
      </c>
      <c r="K1985" s="3" cm="1">
        <f t="array" ref="K1985">_xlfn.IFS(AND(NOT($K1984=0),$L1984),0,NOT($L1984),$K1984+$B$26,TRUE,$K1984)</f>
        <v>1.2500000000000004</v>
      </c>
      <c r="L1985" s="3" t="b" cm="1">
        <f t="array" ref="L1985">_xlfn.IFS(AND($I1985&gt;0,$K1985&gt;=$C$5-$B$26),TRUE,$R1985&gt;=$B$6,FALSE,$I1985=0,FALSE,TRUE,$L1984)</f>
        <v>1</v>
      </c>
      <c r="M1985" s="3" t="b" cm="1">
        <f t="array" ref="M1985">_xlfn.IFS($N1985&gt;=$B$4-$B$26,FALSE,AND($I1985&gt;0,$K1985&gt;=$B$5-$B$26),TRUE,AND($L1985,NOT($M1984)),FALSE,$M1984,TRUE,TRUE,FALSE)</f>
        <v>1</v>
      </c>
      <c r="N1985" s="3" cm="1">
        <f t="array" ref="N1985">_xlfn.IFS($M1984,$N1984+$B$26,NOT($M1984),0,TRUE,$M1984)</f>
        <v>0</v>
      </c>
      <c r="O1985" s="3" t="b" cm="1">
        <f t="array" ref="O1985">_xlfn.IFS($M1985,FALSE,AND($L1985,NOT($M1985),$R1985&lt;$B$6,$I1985&gt;0),TRUE,TRUE,FALSE)</f>
        <v>0</v>
      </c>
      <c r="P1985" s="3" cm="1">
        <f t="array" ref="P1985">_xlfn.IFS($P1984&gt;=$C$7-$B$26,0,$O1984,$P1984+$B$26,TRUE,0)</f>
        <v>0</v>
      </c>
      <c r="Q1985" s="3" t="b" cm="1">
        <f t="array" ref="Q1985">_xlfn.IFS(AND($L1985,NOT($M1985),NOT($O1985)),TRUE,$R1985&gt;=$B$6,FALSE,AND($L1985,NOT($M1985),$O1985,$P1985=0),TRUE,TRUE,FALSE)</f>
        <v>0</v>
      </c>
      <c r="R1985" s="3" cm="1">
        <f t="array" ref="R1985">_xlfn.IFS(AND($Q1984,$R1984&lt;$B$6),$R1984+1,AND(NOT($L1984),$R1984&gt;0),0,TRUE,$R1984)</f>
        <v>0</v>
      </c>
      <c r="S1985" s="1" cm="1">
        <f t="array" ref="S1985">_xlfn.IFS(AND(Q1984,I1984&gt;$B$8),S1984+$B$8,AND(Q1984,I1984&lt;=$B$8),S1984+I1984,TRUE,$S1984)</f>
        <v>83</v>
      </c>
      <c r="T1985" s="1">
        <f t="shared" si="118"/>
        <v>7470</v>
      </c>
      <c r="U1985" s="17">
        <f t="shared" si="119"/>
        <v>226.13521695257316</v>
      </c>
      <c r="V1985" s="47" cm="1">
        <f t="array" ref="V1985">_xlfn.IFS($B$6=1,S1985*$B$10,AND(R1984=0,R1985&gt;=1,I1985&gt;=$B$6*$B$8-1),V1984+$B$6*$B$10*$B$8,AND(R1984=0,R1985&gt;=1,I1985&lt;$B$6*$B$8-1),V1984+I1984*$B$10,TRUE,V1984)</f>
        <v>8300</v>
      </c>
      <c r="W1985" s="17">
        <f t="shared" si="120"/>
        <v>251.26135216952574</v>
      </c>
    </row>
    <row r="1986" spans="7:23" x14ac:dyDescent="0.25">
      <c r="G1986" s="15">
        <v>1984</v>
      </c>
      <c r="H1986" s="1">
        <f t="shared" si="117"/>
        <v>33.049999999999997</v>
      </c>
      <c r="I1986" s="15" cm="1">
        <f t="array" ref="I1986">_xlfn.IFS(J1985&gt;=$C$13-$B$26,MINA(I1985+$B$13-S1986+S1985,$B$11),I1985=$B$11,MINA(I1985-S1986+S1985,$B$11),TRUE,MAXA(I1985-S1986+S1985,0))</f>
        <v>3</v>
      </c>
      <c r="J1986" s="1" cm="1">
        <f t="array" ref="J1986">_xlfn.IFS(J1985&gt;=$C$13-$B$26,0,I1985&lt;$B$11,J1985+$B$26,TRUE,0)</f>
        <v>1.6666666666666666E-2</v>
      </c>
      <c r="K1986" s="3" cm="1">
        <f t="array" ref="K1986">_xlfn.IFS(AND(NOT($K1985=0),$L1985),0,NOT($L1985),$K1985+$B$26,TRUE,$K1985)</f>
        <v>0</v>
      </c>
      <c r="L1986" s="3" t="b" cm="1">
        <f t="array" ref="L1986">_xlfn.IFS(AND($I1986&gt;0,$K1986&gt;=$C$5-$B$26),TRUE,$R1986&gt;=$B$6,FALSE,$I1986=0,FALSE,TRUE,$L1985)</f>
        <v>1</v>
      </c>
      <c r="M1986" s="3" t="b" cm="1">
        <f t="array" ref="M1986">_xlfn.IFS($N1986&gt;=$B$4-$B$26,FALSE,AND($I1986&gt;0,$K1986&gt;=$B$5-$B$26),TRUE,AND($L1986,NOT($M1985)),FALSE,$M1985,TRUE,TRUE,FALSE)</f>
        <v>1</v>
      </c>
      <c r="N1986" s="3" cm="1">
        <f t="array" ref="N1986">_xlfn.IFS($M1985,$N1985+$B$26,NOT($M1985),0,TRUE,$M1985)</f>
        <v>1.6666666666666666E-2</v>
      </c>
      <c r="O1986" s="3" t="b" cm="1">
        <f t="array" ref="O1986">_xlfn.IFS($M1986,FALSE,AND($L1986,NOT($M1986),$R1986&lt;$B$6,$I1986&gt;0),TRUE,TRUE,FALSE)</f>
        <v>0</v>
      </c>
      <c r="P1986" s="3" cm="1">
        <f t="array" ref="P1986">_xlfn.IFS($P1985&gt;=$C$7-$B$26,0,$O1985,$P1985+$B$26,TRUE,0)</f>
        <v>0</v>
      </c>
      <c r="Q1986" s="3" t="b" cm="1">
        <f t="array" ref="Q1986">_xlfn.IFS(AND($L1986,NOT($M1986),NOT($O1986)),TRUE,$R1986&gt;=$B$6,FALSE,AND($L1986,NOT($M1986),$O1986,$P1986=0),TRUE,TRUE,FALSE)</f>
        <v>0</v>
      </c>
      <c r="R1986" s="3" cm="1">
        <f t="array" ref="R1986">_xlfn.IFS(AND($Q1985,$R1985&lt;$B$6),$R1985+1,AND(NOT($L1985),$R1985&gt;0),0,TRUE,$R1985)</f>
        <v>0</v>
      </c>
      <c r="S1986" s="1" cm="1">
        <f t="array" ref="S1986">_xlfn.IFS(AND(Q1985,I1985&gt;$B$8),S1985+$B$8,AND(Q1985,I1985&lt;=$B$8),S1985+I1985,TRUE,$S1985)</f>
        <v>83</v>
      </c>
      <c r="T1986" s="1">
        <f t="shared" si="118"/>
        <v>7470</v>
      </c>
      <c r="U1986" s="17">
        <f t="shared" si="119"/>
        <v>226.0211800302572</v>
      </c>
      <c r="V1986" s="47" cm="1">
        <f t="array" ref="V1986">_xlfn.IFS($B$6=1,S1986*$B$10,AND(R1985=0,R1986&gt;=1,I1986&gt;=$B$6*$B$8-1),V1985+$B$6*$B$10*$B$8,AND(R1985=0,R1986&gt;=1,I1986&lt;$B$6*$B$8-1),V1985+I1985*$B$10,TRUE,V1985)</f>
        <v>8300</v>
      </c>
      <c r="W1986" s="17">
        <f t="shared" si="120"/>
        <v>251.13464447806356</v>
      </c>
    </row>
    <row r="1987" spans="7:23" x14ac:dyDescent="0.25">
      <c r="G1987" s="15">
        <v>1985</v>
      </c>
      <c r="H1987" s="1">
        <f t="shared" ref="H1987:H2050" si="121">($G1987-1)*$B$26</f>
        <v>33.066666666666663</v>
      </c>
      <c r="I1987" s="15" cm="1">
        <f t="array" ref="I1987">_xlfn.IFS(J1986&gt;=$C$13-$B$26,MINA(I1986+$B$13-S1987+S1986,$B$11),I1986=$B$11,MINA(I1986-S1987+S1986,$B$11),TRUE,MAXA(I1986-S1987+S1986,0))</f>
        <v>3</v>
      </c>
      <c r="J1987" s="1" cm="1">
        <f t="array" ref="J1987">_xlfn.IFS(J1986&gt;=$C$13-$B$26,0,I1986&lt;$B$11,J1986+$B$26,TRUE,0)</f>
        <v>3.3333333333333333E-2</v>
      </c>
      <c r="K1987" s="3" cm="1">
        <f t="array" ref="K1987">_xlfn.IFS(AND(NOT($K1986=0),$L1986),0,NOT($L1986),$K1986+$B$26,TRUE,$K1986)</f>
        <v>0</v>
      </c>
      <c r="L1987" s="3" t="b" cm="1">
        <f t="array" ref="L1987">_xlfn.IFS(AND($I1987&gt;0,$K1987&gt;=$C$5-$B$26),TRUE,$R1987&gt;=$B$6,FALSE,$I1987=0,FALSE,TRUE,$L1986)</f>
        <v>1</v>
      </c>
      <c r="M1987" s="3" t="b" cm="1">
        <f t="array" ref="M1987">_xlfn.IFS($N1987&gt;=$B$4-$B$26,FALSE,AND($I1987&gt;0,$K1987&gt;=$B$5-$B$26),TRUE,AND($L1987,NOT($M1986)),FALSE,$M1986,TRUE,TRUE,FALSE)</f>
        <v>0</v>
      </c>
      <c r="N1987" s="3" cm="1">
        <f t="array" ref="N1987">_xlfn.IFS($M1986,$N1986+$B$26,NOT($M1986),0,TRUE,$M1986)</f>
        <v>3.3333333333333333E-2</v>
      </c>
      <c r="O1987" s="3" t="b" cm="1">
        <f t="array" ref="O1987">_xlfn.IFS($M1987,FALSE,AND($L1987,NOT($M1987),$R1987&lt;$B$6,$I1987&gt;0),TRUE,TRUE,FALSE)</f>
        <v>1</v>
      </c>
      <c r="P1987" s="3" cm="1">
        <f t="array" ref="P1987">_xlfn.IFS($P1986&gt;=$C$7-$B$26,0,$O1986,$P1986+$B$26,TRUE,0)</f>
        <v>0</v>
      </c>
      <c r="Q1987" s="3" t="b" cm="1">
        <f t="array" ref="Q1987">_xlfn.IFS(AND($L1987,NOT($M1987),NOT($O1987)),TRUE,$R1987&gt;=$B$6,FALSE,AND($L1987,NOT($M1987),$O1987,$P1987=0),TRUE,TRUE,FALSE)</f>
        <v>1</v>
      </c>
      <c r="R1987" s="3" cm="1">
        <f t="array" ref="R1987">_xlfn.IFS(AND($Q1986,$R1986&lt;$B$6),$R1986+1,AND(NOT($L1986),$R1986&gt;0),0,TRUE,$R1986)</f>
        <v>0</v>
      </c>
      <c r="S1987" s="1" cm="1">
        <f t="array" ref="S1987">_xlfn.IFS(AND(Q1986,I1986&gt;$B$8),S1986+$B$8,AND(Q1986,I1986&lt;=$B$8),S1986+I1986,TRUE,$S1986)</f>
        <v>83</v>
      </c>
      <c r="T1987" s="1">
        <f t="shared" ref="T1987:T2050" si="122">IF($Q1986,$T1986+$B$8*$B$9,$T1986)</f>
        <v>7470</v>
      </c>
      <c r="U1987" s="17">
        <f t="shared" si="119"/>
        <v>225.90725806451616</v>
      </c>
      <c r="V1987" s="47" cm="1">
        <f t="array" ref="V1987">_xlfn.IFS($B$6=1,S1987*$B$10,AND(R1986=0,R1987&gt;=1,I1987&gt;=$B$6*$B$8-1),V1986+$B$6*$B$10*$B$8,AND(R1986=0,R1987&gt;=1,I1987&lt;$B$6*$B$8-1),V1986+I1986*$B$10,TRUE,V1986)</f>
        <v>8300</v>
      </c>
      <c r="W1987" s="17">
        <f t="shared" si="120"/>
        <v>251.00806451612905</v>
      </c>
    </row>
    <row r="1988" spans="7:23" x14ac:dyDescent="0.25">
      <c r="G1988" s="15">
        <v>1986</v>
      </c>
      <c r="H1988" s="1">
        <f t="shared" si="121"/>
        <v>33.083333333333336</v>
      </c>
      <c r="I1988" s="15" cm="1">
        <f t="array" ref="I1988">_xlfn.IFS(J1987&gt;=$C$13-$B$26,MINA(I1987+$B$13-S1988+S1987,$B$11),I1987=$B$11,MINA(I1987-S1988+S1987,$B$11),TRUE,MAXA(I1987-S1988+S1987,0))</f>
        <v>2</v>
      </c>
      <c r="J1988" s="1" cm="1">
        <f t="array" ref="J1988">_xlfn.IFS(J1987&gt;=$C$13-$B$26,0,I1987&lt;$B$11,J1987+$B$26,TRUE,0)</f>
        <v>0.05</v>
      </c>
      <c r="K1988" s="3" cm="1">
        <f t="array" ref="K1988">_xlfn.IFS(AND(NOT($K1987=0),$L1987),0,NOT($L1987),$K1987+$B$26,TRUE,$K1987)</f>
        <v>0</v>
      </c>
      <c r="L1988" s="3" t="b" cm="1">
        <f t="array" ref="L1988">_xlfn.IFS(AND($I1988&gt;0,$K1988&gt;=$C$5-$B$26),TRUE,$R1988&gt;=$B$6,FALSE,$I1988=0,FALSE,TRUE,$L1987)</f>
        <v>1</v>
      </c>
      <c r="M1988" s="3" t="b" cm="1">
        <f t="array" ref="M1988">_xlfn.IFS($N1988&gt;=$B$4-$B$26,FALSE,AND($I1988&gt;0,$K1988&gt;=$B$5-$B$26),TRUE,AND($L1988,NOT($M1987)),FALSE,$M1987,TRUE,TRUE,FALSE)</f>
        <v>0</v>
      </c>
      <c r="N1988" s="3" cm="1">
        <f t="array" ref="N1988">_xlfn.IFS($M1987,$N1987+$B$26,NOT($M1987),0,TRUE,$M1987)</f>
        <v>0</v>
      </c>
      <c r="O1988" s="3" t="b" cm="1">
        <f t="array" ref="O1988">_xlfn.IFS($M1988,FALSE,AND($L1988,NOT($M1988),$R1988&lt;$B$6,$I1988&gt;0),TRUE,TRUE,FALSE)</f>
        <v>1</v>
      </c>
      <c r="P1988" s="3" cm="1">
        <f t="array" ref="P1988">_xlfn.IFS($P1987&gt;=$C$7-$B$26,0,$O1987,$P1987+$B$26,TRUE,0)</f>
        <v>1.6666666666666666E-2</v>
      </c>
      <c r="Q1988" s="3" t="b" cm="1">
        <f t="array" ref="Q1988">_xlfn.IFS(AND($L1988,NOT($M1988),NOT($O1988)),TRUE,$R1988&gt;=$B$6,FALSE,AND($L1988,NOT($M1988),$O1988,$P1988=0),TRUE,TRUE,FALSE)</f>
        <v>0</v>
      </c>
      <c r="R1988" s="3" cm="1">
        <f t="array" ref="R1988">_xlfn.IFS(AND($Q1987,$R1987&lt;$B$6),$R1987+1,AND(NOT($L1987),$R1987&gt;0),0,TRUE,$R1987)</f>
        <v>1</v>
      </c>
      <c r="S1988" s="1" cm="1">
        <f t="array" ref="S1988">_xlfn.IFS(AND(Q1987,I1987&gt;$B$8),S1987+$B$8,AND(Q1987,I1987&lt;=$B$8),S1987+I1987,TRUE,$S1987)</f>
        <v>84</v>
      </c>
      <c r="T1988" s="1">
        <f t="shared" si="122"/>
        <v>7560</v>
      </c>
      <c r="U1988" s="17">
        <f t="shared" ref="U1988:U2051" si="123">$T1988/$H1988</f>
        <v>228.51385390428209</v>
      </c>
      <c r="V1988" s="47" cm="1">
        <f t="array" ref="V1988">_xlfn.IFS($B$6=1,S1988*$B$10,AND(R1987=0,R1988&gt;=1,I1988&gt;=$B$6*$B$8-1),V1987+$B$6*$B$10*$B$8,AND(R1987=0,R1988&gt;=1,I1988&lt;$B$6*$B$8-1),V1987+I1987*$B$10,TRUE,V1987)</f>
        <v>8600</v>
      </c>
      <c r="W1988" s="17">
        <f t="shared" si="120"/>
        <v>259.94962216624685</v>
      </c>
    </row>
    <row r="1989" spans="7:23" x14ac:dyDescent="0.25">
      <c r="G1989" s="15">
        <v>1987</v>
      </c>
      <c r="H1989" s="1">
        <f t="shared" si="121"/>
        <v>33.1</v>
      </c>
      <c r="I1989" s="15" cm="1">
        <f t="array" ref="I1989">_xlfn.IFS(J1988&gt;=$C$13-$B$26,MINA(I1988+$B$13-S1989+S1988,$B$11),I1988=$B$11,MINA(I1988-S1989+S1988,$B$11),TRUE,MAXA(I1988-S1989+S1988,0))</f>
        <v>2</v>
      </c>
      <c r="J1989" s="1" cm="1">
        <f t="array" ref="J1989">_xlfn.IFS(J1988&gt;=$C$13-$B$26,0,I1988&lt;$B$11,J1988+$B$26,TRUE,0)</f>
        <v>6.6666666666666666E-2</v>
      </c>
      <c r="K1989" s="3" cm="1">
        <f t="array" ref="K1989">_xlfn.IFS(AND(NOT($K1988=0),$L1988),0,NOT($L1988),$K1988+$B$26,TRUE,$K1988)</f>
        <v>0</v>
      </c>
      <c r="L1989" s="3" t="b" cm="1">
        <f t="array" ref="L1989">_xlfn.IFS(AND($I1989&gt;0,$K1989&gt;=$C$5-$B$26),TRUE,$R1989&gt;=$B$6,FALSE,$I1989=0,FALSE,TRUE,$L1988)</f>
        <v>1</v>
      </c>
      <c r="M1989" s="3" t="b" cm="1">
        <f t="array" ref="M1989">_xlfn.IFS($N1989&gt;=$B$4-$B$26,FALSE,AND($I1989&gt;0,$K1989&gt;=$B$5-$B$26),TRUE,AND($L1989,NOT($M1988)),FALSE,$M1988,TRUE,TRUE,FALSE)</f>
        <v>0</v>
      </c>
      <c r="N1989" s="3" cm="1">
        <f t="array" ref="N1989">_xlfn.IFS($M1988,$N1988+$B$26,NOT($M1988),0,TRUE,$M1988)</f>
        <v>0</v>
      </c>
      <c r="O1989" s="3" t="b" cm="1">
        <f t="array" ref="O1989">_xlfn.IFS($M1989,FALSE,AND($L1989,NOT($M1989),$R1989&lt;$B$6,$I1989&gt;0),TRUE,TRUE,FALSE)</f>
        <v>1</v>
      </c>
      <c r="P1989" s="3" cm="1">
        <f t="array" ref="P1989">_xlfn.IFS($P1988&gt;=$C$7-$B$26,0,$O1988,$P1988+$B$26,TRUE,0)</f>
        <v>3.3333333333333333E-2</v>
      </c>
      <c r="Q1989" s="3" t="b" cm="1">
        <f t="array" ref="Q1989">_xlfn.IFS(AND($L1989,NOT($M1989),NOT($O1989)),TRUE,$R1989&gt;=$B$6,FALSE,AND($L1989,NOT($M1989),$O1989,$P1989=0),TRUE,TRUE,FALSE)</f>
        <v>0</v>
      </c>
      <c r="R1989" s="3" cm="1">
        <f t="array" ref="R1989">_xlfn.IFS(AND($Q1988,$R1988&lt;$B$6),$R1988+1,AND(NOT($L1988),$R1988&gt;0),0,TRUE,$R1988)</f>
        <v>1</v>
      </c>
      <c r="S1989" s="1" cm="1">
        <f t="array" ref="S1989">_xlfn.IFS(AND(Q1988,I1988&gt;$B$8),S1988+$B$8,AND(Q1988,I1988&lt;=$B$8),S1988+I1988,TRUE,$S1988)</f>
        <v>84</v>
      </c>
      <c r="T1989" s="1">
        <f t="shared" si="122"/>
        <v>7560</v>
      </c>
      <c r="U1989" s="17">
        <f t="shared" si="123"/>
        <v>228.39879154078548</v>
      </c>
      <c r="V1989" s="47" cm="1">
        <f t="array" ref="V1989">_xlfn.IFS($B$6=1,S1989*$B$10,AND(R1988=0,R1989&gt;=1,I1989&gt;=$B$6*$B$8-1),V1988+$B$6*$B$10*$B$8,AND(R1988=0,R1989&gt;=1,I1989&lt;$B$6*$B$8-1),V1988+I1988*$B$10,TRUE,V1988)</f>
        <v>8600</v>
      </c>
      <c r="W1989" s="17">
        <f t="shared" ref="W1989:W2052" si="124">V1989/H1989</f>
        <v>259.81873111782477</v>
      </c>
    </row>
    <row r="1990" spans="7:23" x14ac:dyDescent="0.25">
      <c r="G1990" s="15">
        <v>1988</v>
      </c>
      <c r="H1990" s="1">
        <f t="shared" si="121"/>
        <v>33.116666666666667</v>
      </c>
      <c r="I1990" s="15" cm="1">
        <f t="array" ref="I1990">_xlfn.IFS(J1989&gt;=$C$13-$B$26,MINA(I1989+$B$13-S1990+S1989,$B$11),I1989=$B$11,MINA(I1989-S1990+S1989,$B$11),TRUE,MAXA(I1989-S1990+S1989,0))</f>
        <v>2</v>
      </c>
      <c r="J1990" s="1" cm="1">
        <f t="array" ref="J1990">_xlfn.IFS(J1989&gt;=$C$13-$B$26,0,I1989&lt;$B$11,J1989+$B$26,TRUE,0)</f>
        <v>8.3333333333333329E-2</v>
      </c>
      <c r="K1990" s="3" cm="1">
        <f t="array" ref="K1990">_xlfn.IFS(AND(NOT($K1989=0),$L1989),0,NOT($L1989),$K1989+$B$26,TRUE,$K1989)</f>
        <v>0</v>
      </c>
      <c r="L1990" s="3" t="b" cm="1">
        <f t="array" ref="L1990">_xlfn.IFS(AND($I1990&gt;0,$K1990&gt;=$C$5-$B$26),TRUE,$R1990&gt;=$B$6,FALSE,$I1990=0,FALSE,TRUE,$L1989)</f>
        <v>1</v>
      </c>
      <c r="M1990" s="3" t="b" cm="1">
        <f t="array" ref="M1990">_xlfn.IFS($N1990&gt;=$B$4-$B$26,FALSE,AND($I1990&gt;0,$K1990&gt;=$B$5-$B$26),TRUE,AND($L1990,NOT($M1989)),FALSE,$M1989,TRUE,TRUE,FALSE)</f>
        <v>0</v>
      </c>
      <c r="N1990" s="3" cm="1">
        <f t="array" ref="N1990">_xlfn.IFS($M1989,$N1989+$B$26,NOT($M1989),0,TRUE,$M1989)</f>
        <v>0</v>
      </c>
      <c r="O1990" s="3" t="b" cm="1">
        <f t="array" ref="O1990">_xlfn.IFS($M1990,FALSE,AND($L1990,NOT($M1990),$R1990&lt;$B$6,$I1990&gt;0),TRUE,TRUE,FALSE)</f>
        <v>1</v>
      </c>
      <c r="P1990" s="3" cm="1">
        <f t="array" ref="P1990">_xlfn.IFS($P1989&gt;=$C$7-$B$26,0,$O1989,$P1989+$B$26,TRUE,0)</f>
        <v>0.05</v>
      </c>
      <c r="Q1990" s="3" t="b" cm="1">
        <f t="array" ref="Q1990">_xlfn.IFS(AND($L1990,NOT($M1990),NOT($O1990)),TRUE,$R1990&gt;=$B$6,FALSE,AND($L1990,NOT($M1990),$O1990,$P1990=0),TRUE,TRUE,FALSE)</f>
        <v>0</v>
      </c>
      <c r="R1990" s="3" cm="1">
        <f t="array" ref="R1990">_xlfn.IFS(AND($Q1989,$R1989&lt;$B$6),$R1989+1,AND(NOT($L1989),$R1989&gt;0),0,TRUE,$R1989)</f>
        <v>1</v>
      </c>
      <c r="S1990" s="1" cm="1">
        <f t="array" ref="S1990">_xlfn.IFS(AND(Q1989,I1989&gt;$B$8),S1989+$B$8,AND(Q1989,I1989&lt;=$B$8),S1989+I1989,TRUE,$S1989)</f>
        <v>84</v>
      </c>
      <c r="T1990" s="1">
        <f t="shared" si="122"/>
        <v>7560</v>
      </c>
      <c r="U1990" s="17">
        <f t="shared" si="123"/>
        <v>228.28384499245092</v>
      </c>
      <c r="V1990" s="47" cm="1">
        <f t="array" ref="V1990">_xlfn.IFS($B$6=1,S1990*$B$10,AND(R1989=0,R1990&gt;=1,I1990&gt;=$B$6*$B$8-1),V1989+$B$6*$B$10*$B$8,AND(R1989=0,R1990&gt;=1,I1990&lt;$B$6*$B$8-1),V1989+I1989*$B$10,TRUE,V1989)</f>
        <v>8600</v>
      </c>
      <c r="W1990" s="17">
        <f t="shared" si="124"/>
        <v>259.68797181680924</v>
      </c>
    </row>
    <row r="1991" spans="7:23" x14ac:dyDescent="0.25">
      <c r="G1991" s="15">
        <v>1989</v>
      </c>
      <c r="H1991" s="1">
        <f t="shared" si="121"/>
        <v>33.133333333333333</v>
      </c>
      <c r="I1991" s="15" cm="1">
        <f t="array" ref="I1991">_xlfn.IFS(J1990&gt;=$C$13-$B$26,MINA(I1990+$B$13-S1991+S1990,$B$11),I1990=$B$11,MINA(I1990-S1991+S1990,$B$11),TRUE,MAXA(I1990-S1991+S1990,0))</f>
        <v>2</v>
      </c>
      <c r="J1991" s="1" cm="1">
        <f t="array" ref="J1991">_xlfn.IFS(J1990&gt;=$C$13-$B$26,0,I1990&lt;$B$11,J1990+$B$26,TRUE,0)</f>
        <v>9.9999999999999992E-2</v>
      </c>
      <c r="K1991" s="3" cm="1">
        <f t="array" ref="K1991">_xlfn.IFS(AND(NOT($K1990=0),$L1990),0,NOT($L1990),$K1990+$B$26,TRUE,$K1990)</f>
        <v>0</v>
      </c>
      <c r="L1991" s="3" t="b" cm="1">
        <f t="array" ref="L1991">_xlfn.IFS(AND($I1991&gt;0,$K1991&gt;=$C$5-$B$26),TRUE,$R1991&gt;=$B$6,FALSE,$I1991=0,FALSE,TRUE,$L1990)</f>
        <v>1</v>
      </c>
      <c r="M1991" s="3" t="b" cm="1">
        <f t="array" ref="M1991">_xlfn.IFS($N1991&gt;=$B$4-$B$26,FALSE,AND($I1991&gt;0,$K1991&gt;=$B$5-$B$26),TRUE,AND($L1991,NOT($M1990)),FALSE,$M1990,TRUE,TRUE,FALSE)</f>
        <v>0</v>
      </c>
      <c r="N1991" s="3" cm="1">
        <f t="array" ref="N1991">_xlfn.IFS($M1990,$N1990+$B$26,NOT($M1990),0,TRUE,$M1990)</f>
        <v>0</v>
      </c>
      <c r="O1991" s="3" t="b" cm="1">
        <f t="array" ref="O1991">_xlfn.IFS($M1991,FALSE,AND($L1991,NOT($M1991),$R1991&lt;$B$6,$I1991&gt;0),TRUE,TRUE,FALSE)</f>
        <v>1</v>
      </c>
      <c r="P1991" s="3" cm="1">
        <f t="array" ref="P1991">_xlfn.IFS($P1990&gt;=$C$7-$B$26,0,$O1990,$P1990+$B$26,TRUE,0)</f>
        <v>6.6666666666666666E-2</v>
      </c>
      <c r="Q1991" s="3" t="b" cm="1">
        <f t="array" ref="Q1991">_xlfn.IFS(AND($L1991,NOT($M1991),NOT($O1991)),TRUE,$R1991&gt;=$B$6,FALSE,AND($L1991,NOT($M1991),$O1991,$P1991=0),TRUE,TRUE,FALSE)</f>
        <v>0</v>
      </c>
      <c r="R1991" s="3" cm="1">
        <f t="array" ref="R1991">_xlfn.IFS(AND($Q1990,$R1990&lt;$B$6),$R1990+1,AND(NOT($L1990),$R1990&gt;0),0,TRUE,$R1990)</f>
        <v>1</v>
      </c>
      <c r="S1991" s="1" cm="1">
        <f t="array" ref="S1991">_xlfn.IFS(AND(Q1990,I1990&gt;$B$8),S1990+$B$8,AND(Q1990,I1990&lt;=$B$8),S1990+I1990,TRUE,$S1990)</f>
        <v>84</v>
      </c>
      <c r="T1991" s="1">
        <f t="shared" si="122"/>
        <v>7560</v>
      </c>
      <c r="U1991" s="17">
        <f t="shared" si="123"/>
        <v>228.16901408450704</v>
      </c>
      <c r="V1991" s="47" cm="1">
        <f t="array" ref="V1991">_xlfn.IFS($B$6=1,S1991*$B$10,AND(R1990=0,R1991&gt;=1,I1991&gt;=$B$6*$B$8-1),V1990+$B$6*$B$10*$B$8,AND(R1990=0,R1991&gt;=1,I1991&lt;$B$6*$B$8-1),V1990+I1990*$B$10,TRUE,V1990)</f>
        <v>8600</v>
      </c>
      <c r="W1991" s="17">
        <f t="shared" si="124"/>
        <v>259.55734406438631</v>
      </c>
    </row>
    <row r="1992" spans="7:23" x14ac:dyDescent="0.25">
      <c r="G1992" s="15">
        <v>1990</v>
      </c>
      <c r="H1992" s="1">
        <f t="shared" si="121"/>
        <v>33.15</v>
      </c>
      <c r="I1992" s="15" cm="1">
        <f t="array" ref="I1992">_xlfn.IFS(J1991&gt;=$C$13-$B$26,MINA(I1991+$B$13-S1992+S1991,$B$11),I1991=$B$11,MINA(I1991-S1992+S1991,$B$11),TRUE,MAXA(I1991-S1992+S1991,0))</f>
        <v>2</v>
      </c>
      <c r="J1992" s="1" cm="1">
        <f t="array" ref="J1992">_xlfn.IFS(J1991&gt;=$C$13-$B$26,0,I1991&lt;$B$11,J1991+$B$26,TRUE,0)</f>
        <v>0.11666666666666665</v>
      </c>
      <c r="K1992" s="3" cm="1">
        <f t="array" ref="K1992">_xlfn.IFS(AND(NOT($K1991=0),$L1991),0,NOT($L1991),$K1991+$B$26,TRUE,$K1991)</f>
        <v>0</v>
      </c>
      <c r="L1992" s="3" t="b" cm="1">
        <f t="array" ref="L1992">_xlfn.IFS(AND($I1992&gt;0,$K1992&gt;=$C$5-$B$26),TRUE,$R1992&gt;=$B$6,FALSE,$I1992=0,FALSE,TRUE,$L1991)</f>
        <v>1</v>
      </c>
      <c r="M1992" s="3" t="b" cm="1">
        <f t="array" ref="M1992">_xlfn.IFS($N1992&gt;=$B$4-$B$26,FALSE,AND($I1992&gt;0,$K1992&gt;=$B$5-$B$26),TRUE,AND($L1992,NOT($M1991)),FALSE,$M1991,TRUE,TRUE,FALSE)</f>
        <v>0</v>
      </c>
      <c r="N1992" s="3" cm="1">
        <f t="array" ref="N1992">_xlfn.IFS($M1991,$N1991+$B$26,NOT($M1991),0,TRUE,$M1991)</f>
        <v>0</v>
      </c>
      <c r="O1992" s="3" t="b" cm="1">
        <f t="array" ref="O1992">_xlfn.IFS($M1992,FALSE,AND($L1992,NOT($M1992),$R1992&lt;$B$6,$I1992&gt;0),TRUE,TRUE,FALSE)</f>
        <v>1</v>
      </c>
      <c r="P1992" s="3" cm="1">
        <f t="array" ref="P1992">_xlfn.IFS($P1991&gt;=$C$7-$B$26,0,$O1991,$P1991+$B$26,TRUE,0)</f>
        <v>8.3333333333333329E-2</v>
      </c>
      <c r="Q1992" s="3" t="b" cm="1">
        <f t="array" ref="Q1992">_xlfn.IFS(AND($L1992,NOT($M1992),NOT($O1992)),TRUE,$R1992&gt;=$B$6,FALSE,AND($L1992,NOT($M1992),$O1992,$P1992=0),TRUE,TRUE,FALSE)</f>
        <v>0</v>
      </c>
      <c r="R1992" s="3" cm="1">
        <f t="array" ref="R1992">_xlfn.IFS(AND($Q1991,$R1991&lt;$B$6),$R1991+1,AND(NOT($L1991),$R1991&gt;0),0,TRUE,$R1991)</f>
        <v>1</v>
      </c>
      <c r="S1992" s="1" cm="1">
        <f t="array" ref="S1992">_xlfn.IFS(AND(Q1991,I1991&gt;$B$8),S1991+$B$8,AND(Q1991,I1991&lt;=$B$8),S1991+I1991,TRUE,$S1991)</f>
        <v>84</v>
      </c>
      <c r="T1992" s="1">
        <f t="shared" si="122"/>
        <v>7560</v>
      </c>
      <c r="U1992" s="17">
        <f t="shared" si="123"/>
        <v>228.05429864253395</v>
      </c>
      <c r="V1992" s="47" cm="1">
        <f t="array" ref="V1992">_xlfn.IFS($B$6=1,S1992*$B$10,AND(R1991=0,R1992&gt;=1,I1992&gt;=$B$6*$B$8-1),V1991+$B$6*$B$10*$B$8,AND(R1991=0,R1992&gt;=1,I1992&lt;$B$6*$B$8-1),V1991+I1991*$B$10,TRUE,V1991)</f>
        <v>8600</v>
      </c>
      <c r="W1992" s="17">
        <f t="shared" si="124"/>
        <v>259.42684766214177</v>
      </c>
    </row>
    <row r="1993" spans="7:23" x14ac:dyDescent="0.25">
      <c r="G1993" s="15">
        <v>1991</v>
      </c>
      <c r="H1993" s="1">
        <f t="shared" si="121"/>
        <v>33.166666666666664</v>
      </c>
      <c r="I1993" s="15" cm="1">
        <f t="array" ref="I1993">_xlfn.IFS(J1992&gt;=$C$13-$B$26,MINA(I1992+$B$13-S1993+S1992,$B$11),I1992=$B$11,MINA(I1992-S1993+S1992,$B$11),TRUE,MAXA(I1992-S1993+S1992,0))</f>
        <v>2</v>
      </c>
      <c r="J1993" s="1" cm="1">
        <f t="array" ref="J1993">_xlfn.IFS(J1992&gt;=$C$13-$B$26,0,I1992&lt;$B$11,J1992+$B$26,TRUE,0)</f>
        <v>0.13333333333333333</v>
      </c>
      <c r="K1993" s="3" cm="1">
        <f t="array" ref="K1993">_xlfn.IFS(AND(NOT($K1992=0),$L1992),0,NOT($L1992),$K1992+$B$26,TRUE,$K1992)</f>
        <v>0</v>
      </c>
      <c r="L1993" s="3" t="b" cm="1">
        <f t="array" ref="L1993">_xlfn.IFS(AND($I1993&gt;0,$K1993&gt;=$C$5-$B$26),TRUE,$R1993&gt;=$B$6,FALSE,$I1993=0,FALSE,TRUE,$L1992)</f>
        <v>1</v>
      </c>
      <c r="M1993" s="3" t="b" cm="1">
        <f t="array" ref="M1993">_xlfn.IFS($N1993&gt;=$B$4-$B$26,FALSE,AND($I1993&gt;0,$K1993&gt;=$B$5-$B$26),TRUE,AND($L1993,NOT($M1992)),FALSE,$M1992,TRUE,TRUE,FALSE)</f>
        <v>0</v>
      </c>
      <c r="N1993" s="3" cm="1">
        <f t="array" ref="N1993">_xlfn.IFS($M1992,$N1992+$B$26,NOT($M1992),0,TRUE,$M1992)</f>
        <v>0</v>
      </c>
      <c r="O1993" s="3" t="b" cm="1">
        <f t="array" ref="O1993">_xlfn.IFS($M1993,FALSE,AND($L1993,NOT($M1993),$R1993&lt;$B$6,$I1993&gt;0),TRUE,TRUE,FALSE)</f>
        <v>1</v>
      </c>
      <c r="P1993" s="3" cm="1">
        <f t="array" ref="P1993">_xlfn.IFS($P1992&gt;=$C$7-$B$26,0,$O1992,$P1992+$B$26,TRUE,0)</f>
        <v>0</v>
      </c>
      <c r="Q1993" s="3" t="b" cm="1">
        <f t="array" ref="Q1993">_xlfn.IFS(AND($L1993,NOT($M1993),NOT($O1993)),TRUE,$R1993&gt;=$B$6,FALSE,AND($L1993,NOT($M1993),$O1993,$P1993=0),TRUE,TRUE,FALSE)</f>
        <v>1</v>
      </c>
      <c r="R1993" s="3" cm="1">
        <f t="array" ref="R1993">_xlfn.IFS(AND($Q1992,$R1992&lt;$B$6),$R1992+1,AND(NOT($L1992),$R1992&gt;0),0,TRUE,$R1992)</f>
        <v>1</v>
      </c>
      <c r="S1993" s="1" cm="1">
        <f t="array" ref="S1993">_xlfn.IFS(AND(Q1992,I1992&gt;$B$8),S1992+$B$8,AND(Q1992,I1992&lt;=$B$8),S1992+I1992,TRUE,$S1992)</f>
        <v>84</v>
      </c>
      <c r="T1993" s="1">
        <f t="shared" si="122"/>
        <v>7560</v>
      </c>
      <c r="U1993" s="17">
        <f t="shared" si="123"/>
        <v>227.93969849246233</v>
      </c>
      <c r="V1993" s="47" cm="1">
        <f t="array" ref="V1993">_xlfn.IFS($B$6=1,S1993*$B$10,AND(R1992=0,R1993&gt;=1,I1993&gt;=$B$6*$B$8-1),V1992+$B$6*$B$10*$B$8,AND(R1992=0,R1993&gt;=1,I1993&lt;$B$6*$B$8-1),V1992+I1992*$B$10,TRUE,V1992)</f>
        <v>8600</v>
      </c>
      <c r="W1993" s="17">
        <f t="shared" si="124"/>
        <v>259.2964824120603</v>
      </c>
    </row>
    <row r="1994" spans="7:23" x14ac:dyDescent="0.25">
      <c r="G1994" s="15">
        <v>1992</v>
      </c>
      <c r="H1994" s="1">
        <f t="shared" si="121"/>
        <v>33.18333333333333</v>
      </c>
      <c r="I1994" s="15" cm="1">
        <f t="array" ref="I1994">_xlfn.IFS(J1993&gt;=$C$13-$B$26,MINA(I1993+$B$13-S1994+S1993,$B$11),I1993=$B$11,MINA(I1993-S1994+S1993,$B$11),TRUE,MAXA(I1993-S1994+S1993,0))</f>
        <v>1</v>
      </c>
      <c r="J1994" s="1" cm="1">
        <f t="array" ref="J1994">_xlfn.IFS(J1993&gt;=$C$13-$B$26,0,I1993&lt;$B$11,J1993+$B$26,TRUE,0)</f>
        <v>0.15</v>
      </c>
      <c r="K1994" s="3" cm="1">
        <f t="array" ref="K1994">_xlfn.IFS(AND(NOT($K1993=0),$L1993),0,NOT($L1993),$K1993+$B$26,TRUE,$K1993)</f>
        <v>0</v>
      </c>
      <c r="L1994" s="3" t="b" cm="1">
        <f t="array" ref="L1994">_xlfn.IFS(AND($I1994&gt;0,$K1994&gt;=$C$5-$B$26),TRUE,$R1994&gt;=$B$6,FALSE,$I1994=0,FALSE,TRUE,$L1993)</f>
        <v>1</v>
      </c>
      <c r="M1994" s="3" t="b" cm="1">
        <f t="array" ref="M1994">_xlfn.IFS($N1994&gt;=$B$4-$B$26,FALSE,AND($I1994&gt;0,$K1994&gt;=$B$5-$B$26),TRUE,AND($L1994,NOT($M1993)),FALSE,$M1993,TRUE,TRUE,FALSE)</f>
        <v>0</v>
      </c>
      <c r="N1994" s="3" cm="1">
        <f t="array" ref="N1994">_xlfn.IFS($M1993,$N1993+$B$26,NOT($M1993),0,TRUE,$M1993)</f>
        <v>0</v>
      </c>
      <c r="O1994" s="3" t="b" cm="1">
        <f t="array" ref="O1994">_xlfn.IFS($M1994,FALSE,AND($L1994,NOT($M1994),$R1994&lt;$B$6,$I1994&gt;0),TRUE,TRUE,FALSE)</f>
        <v>1</v>
      </c>
      <c r="P1994" s="3" cm="1">
        <f t="array" ref="P1994">_xlfn.IFS($P1993&gt;=$C$7-$B$26,0,$O1993,$P1993+$B$26,TRUE,0)</f>
        <v>1.6666666666666666E-2</v>
      </c>
      <c r="Q1994" s="3" t="b" cm="1">
        <f t="array" ref="Q1994">_xlfn.IFS(AND($L1994,NOT($M1994),NOT($O1994)),TRUE,$R1994&gt;=$B$6,FALSE,AND($L1994,NOT($M1994),$O1994,$P1994=0),TRUE,TRUE,FALSE)</f>
        <v>0</v>
      </c>
      <c r="R1994" s="3" cm="1">
        <f t="array" ref="R1994">_xlfn.IFS(AND($Q1993,$R1993&lt;$B$6),$R1993+1,AND(NOT($L1993),$R1993&gt;0),0,TRUE,$R1993)</f>
        <v>2</v>
      </c>
      <c r="S1994" s="1" cm="1">
        <f t="array" ref="S1994">_xlfn.IFS(AND(Q1993,I1993&gt;$B$8),S1993+$B$8,AND(Q1993,I1993&lt;=$B$8),S1993+I1993,TRUE,$S1993)</f>
        <v>85</v>
      </c>
      <c r="T1994" s="1">
        <f t="shared" si="122"/>
        <v>7650</v>
      </c>
      <c r="U1994" s="17">
        <f t="shared" si="123"/>
        <v>230.53741838272228</v>
      </c>
      <c r="V1994" s="47" cm="1">
        <f t="array" ref="V1994">_xlfn.IFS($B$6=1,S1994*$B$10,AND(R1993=0,R1994&gt;=1,I1994&gt;=$B$6*$B$8-1),V1993+$B$6*$B$10*$B$8,AND(R1993=0,R1994&gt;=1,I1994&lt;$B$6*$B$8-1),V1993+I1993*$B$10,TRUE,V1993)</f>
        <v>8600</v>
      </c>
      <c r="W1994" s="17">
        <f t="shared" si="124"/>
        <v>259.1662481165244</v>
      </c>
    </row>
    <row r="1995" spans="7:23" x14ac:dyDescent="0.25">
      <c r="G1995" s="15">
        <v>1993</v>
      </c>
      <c r="H1995" s="1">
        <f t="shared" si="121"/>
        <v>33.200000000000003</v>
      </c>
      <c r="I1995" s="15" cm="1">
        <f t="array" ref="I1995">_xlfn.IFS(J1994&gt;=$C$13-$B$26,MINA(I1994+$B$13-S1995+S1994,$B$11),I1994=$B$11,MINA(I1994-S1995+S1994,$B$11),TRUE,MAXA(I1994-S1995+S1994,0))</f>
        <v>1</v>
      </c>
      <c r="J1995" s="1" cm="1">
        <f t="array" ref="J1995">_xlfn.IFS(J1994&gt;=$C$13-$B$26,0,I1994&lt;$B$11,J1994+$B$26,TRUE,0)</f>
        <v>0.16666666666666666</v>
      </c>
      <c r="K1995" s="3" cm="1">
        <f t="array" ref="K1995">_xlfn.IFS(AND(NOT($K1994=0),$L1994),0,NOT($L1994),$K1994+$B$26,TRUE,$K1994)</f>
        <v>0</v>
      </c>
      <c r="L1995" s="3" t="b" cm="1">
        <f t="array" ref="L1995">_xlfn.IFS(AND($I1995&gt;0,$K1995&gt;=$C$5-$B$26),TRUE,$R1995&gt;=$B$6,FALSE,$I1995=0,FALSE,TRUE,$L1994)</f>
        <v>1</v>
      </c>
      <c r="M1995" s="3" t="b" cm="1">
        <f t="array" ref="M1995">_xlfn.IFS($N1995&gt;=$B$4-$B$26,FALSE,AND($I1995&gt;0,$K1995&gt;=$B$5-$B$26),TRUE,AND($L1995,NOT($M1994)),FALSE,$M1994,TRUE,TRUE,FALSE)</f>
        <v>0</v>
      </c>
      <c r="N1995" s="3" cm="1">
        <f t="array" ref="N1995">_xlfn.IFS($M1994,$N1994+$B$26,NOT($M1994),0,TRUE,$M1994)</f>
        <v>0</v>
      </c>
      <c r="O1995" s="3" t="b" cm="1">
        <f t="array" ref="O1995">_xlfn.IFS($M1995,FALSE,AND($L1995,NOT($M1995),$R1995&lt;$B$6,$I1995&gt;0),TRUE,TRUE,FALSE)</f>
        <v>1</v>
      </c>
      <c r="P1995" s="3" cm="1">
        <f t="array" ref="P1995">_xlfn.IFS($P1994&gt;=$C$7-$B$26,0,$O1994,$P1994+$B$26,TRUE,0)</f>
        <v>3.3333333333333333E-2</v>
      </c>
      <c r="Q1995" s="3" t="b" cm="1">
        <f t="array" ref="Q1995">_xlfn.IFS(AND($L1995,NOT($M1995),NOT($O1995)),TRUE,$R1995&gt;=$B$6,FALSE,AND($L1995,NOT($M1995),$O1995,$P1995=0),TRUE,TRUE,FALSE)</f>
        <v>0</v>
      </c>
      <c r="R1995" s="3" cm="1">
        <f t="array" ref="R1995">_xlfn.IFS(AND($Q1994,$R1994&lt;$B$6),$R1994+1,AND(NOT($L1994),$R1994&gt;0),0,TRUE,$R1994)</f>
        <v>2</v>
      </c>
      <c r="S1995" s="1" cm="1">
        <f t="array" ref="S1995">_xlfn.IFS(AND(Q1994,I1994&gt;$B$8),S1994+$B$8,AND(Q1994,I1994&lt;=$B$8),S1994+I1994,TRUE,$S1994)</f>
        <v>85</v>
      </c>
      <c r="T1995" s="1">
        <f t="shared" si="122"/>
        <v>7650</v>
      </c>
      <c r="U1995" s="17">
        <f t="shared" si="123"/>
        <v>230.42168674698794</v>
      </c>
      <c r="V1995" s="47" cm="1">
        <f t="array" ref="V1995">_xlfn.IFS($B$6=1,S1995*$B$10,AND(R1994=0,R1995&gt;=1,I1995&gt;=$B$6*$B$8-1),V1994+$B$6*$B$10*$B$8,AND(R1994=0,R1995&gt;=1,I1995&lt;$B$6*$B$8-1),V1994+I1994*$B$10,TRUE,V1994)</f>
        <v>8600</v>
      </c>
      <c r="W1995" s="17">
        <f t="shared" si="124"/>
        <v>259.03614457831321</v>
      </c>
    </row>
    <row r="1996" spans="7:23" x14ac:dyDescent="0.25">
      <c r="G1996" s="15">
        <v>1994</v>
      </c>
      <c r="H1996" s="1">
        <f t="shared" si="121"/>
        <v>33.216666666666669</v>
      </c>
      <c r="I1996" s="15" cm="1">
        <f t="array" ref="I1996">_xlfn.IFS(J1995&gt;=$C$13-$B$26,MINA(I1995+$B$13-S1996+S1995,$B$11),I1995=$B$11,MINA(I1995-S1996+S1995,$B$11),TRUE,MAXA(I1995-S1996+S1995,0))</f>
        <v>1</v>
      </c>
      <c r="J1996" s="1" cm="1">
        <f t="array" ref="J1996">_xlfn.IFS(J1995&gt;=$C$13-$B$26,0,I1995&lt;$B$11,J1995+$B$26,TRUE,0)</f>
        <v>0.18333333333333332</v>
      </c>
      <c r="K1996" s="3" cm="1">
        <f t="array" ref="K1996">_xlfn.IFS(AND(NOT($K1995=0),$L1995),0,NOT($L1995),$K1995+$B$26,TRUE,$K1995)</f>
        <v>0</v>
      </c>
      <c r="L1996" s="3" t="b" cm="1">
        <f t="array" ref="L1996">_xlfn.IFS(AND($I1996&gt;0,$K1996&gt;=$C$5-$B$26),TRUE,$R1996&gt;=$B$6,FALSE,$I1996=0,FALSE,TRUE,$L1995)</f>
        <v>1</v>
      </c>
      <c r="M1996" s="3" t="b" cm="1">
        <f t="array" ref="M1996">_xlfn.IFS($N1996&gt;=$B$4-$B$26,FALSE,AND($I1996&gt;0,$K1996&gt;=$B$5-$B$26),TRUE,AND($L1996,NOT($M1995)),FALSE,$M1995,TRUE,TRUE,FALSE)</f>
        <v>0</v>
      </c>
      <c r="N1996" s="3" cm="1">
        <f t="array" ref="N1996">_xlfn.IFS($M1995,$N1995+$B$26,NOT($M1995),0,TRUE,$M1995)</f>
        <v>0</v>
      </c>
      <c r="O1996" s="3" t="b" cm="1">
        <f t="array" ref="O1996">_xlfn.IFS($M1996,FALSE,AND($L1996,NOT($M1996),$R1996&lt;$B$6,$I1996&gt;0),TRUE,TRUE,FALSE)</f>
        <v>1</v>
      </c>
      <c r="P1996" s="3" cm="1">
        <f t="array" ref="P1996">_xlfn.IFS($P1995&gt;=$C$7-$B$26,0,$O1995,$P1995+$B$26,TRUE,0)</f>
        <v>0.05</v>
      </c>
      <c r="Q1996" s="3" t="b" cm="1">
        <f t="array" ref="Q1996">_xlfn.IFS(AND($L1996,NOT($M1996),NOT($O1996)),TRUE,$R1996&gt;=$B$6,FALSE,AND($L1996,NOT($M1996),$O1996,$P1996=0),TRUE,TRUE,FALSE)</f>
        <v>0</v>
      </c>
      <c r="R1996" s="3" cm="1">
        <f t="array" ref="R1996">_xlfn.IFS(AND($Q1995,$R1995&lt;$B$6),$R1995+1,AND(NOT($L1995),$R1995&gt;0),0,TRUE,$R1995)</f>
        <v>2</v>
      </c>
      <c r="S1996" s="1" cm="1">
        <f t="array" ref="S1996">_xlfn.IFS(AND(Q1995,I1995&gt;$B$8),S1995+$B$8,AND(Q1995,I1995&lt;=$B$8),S1995+I1995,TRUE,$S1995)</f>
        <v>85</v>
      </c>
      <c r="T1996" s="1">
        <f t="shared" si="122"/>
        <v>7650</v>
      </c>
      <c r="U1996" s="17">
        <f t="shared" si="123"/>
        <v>230.30607124937279</v>
      </c>
      <c r="V1996" s="47" cm="1">
        <f t="array" ref="V1996">_xlfn.IFS($B$6=1,S1996*$B$10,AND(R1995=0,R1996&gt;=1,I1996&gt;=$B$6*$B$8-1),V1995+$B$6*$B$10*$B$8,AND(R1995=0,R1996&gt;=1,I1996&lt;$B$6*$B$8-1),V1995+I1995*$B$10,TRUE,V1995)</f>
        <v>8600</v>
      </c>
      <c r="W1996" s="17">
        <f t="shared" si="124"/>
        <v>258.90617160060208</v>
      </c>
    </row>
    <row r="1997" spans="7:23" x14ac:dyDescent="0.25">
      <c r="G1997" s="15">
        <v>1995</v>
      </c>
      <c r="H1997" s="1">
        <f t="shared" si="121"/>
        <v>33.233333333333334</v>
      </c>
      <c r="I1997" s="15" cm="1">
        <f t="array" ref="I1997">_xlfn.IFS(J1996&gt;=$C$13-$B$26,MINA(I1996+$B$13-S1997+S1996,$B$11),I1996=$B$11,MINA(I1996-S1997+S1996,$B$11),TRUE,MAXA(I1996-S1997+S1996,0))</f>
        <v>1</v>
      </c>
      <c r="J1997" s="1" cm="1">
        <f t="array" ref="J1997">_xlfn.IFS(J1996&gt;=$C$13-$B$26,0,I1996&lt;$B$11,J1996+$B$26,TRUE,0)</f>
        <v>0.19999999999999998</v>
      </c>
      <c r="K1997" s="3" cm="1">
        <f t="array" ref="K1997">_xlfn.IFS(AND(NOT($K1996=0),$L1996),0,NOT($L1996),$K1996+$B$26,TRUE,$K1996)</f>
        <v>0</v>
      </c>
      <c r="L1997" s="3" t="b" cm="1">
        <f t="array" ref="L1997">_xlfn.IFS(AND($I1997&gt;0,$K1997&gt;=$C$5-$B$26),TRUE,$R1997&gt;=$B$6,FALSE,$I1997=0,FALSE,TRUE,$L1996)</f>
        <v>1</v>
      </c>
      <c r="M1997" s="3" t="b" cm="1">
        <f t="array" ref="M1997">_xlfn.IFS($N1997&gt;=$B$4-$B$26,FALSE,AND($I1997&gt;0,$K1997&gt;=$B$5-$B$26),TRUE,AND($L1997,NOT($M1996)),FALSE,$M1996,TRUE,TRUE,FALSE)</f>
        <v>0</v>
      </c>
      <c r="N1997" s="3" cm="1">
        <f t="array" ref="N1997">_xlfn.IFS($M1996,$N1996+$B$26,NOT($M1996),0,TRUE,$M1996)</f>
        <v>0</v>
      </c>
      <c r="O1997" s="3" t="b" cm="1">
        <f t="array" ref="O1997">_xlfn.IFS($M1997,FALSE,AND($L1997,NOT($M1997),$R1997&lt;$B$6,$I1997&gt;0),TRUE,TRUE,FALSE)</f>
        <v>1</v>
      </c>
      <c r="P1997" s="3" cm="1">
        <f t="array" ref="P1997">_xlfn.IFS($P1996&gt;=$C$7-$B$26,0,$O1996,$P1996+$B$26,TRUE,0)</f>
        <v>6.6666666666666666E-2</v>
      </c>
      <c r="Q1997" s="3" t="b" cm="1">
        <f t="array" ref="Q1997">_xlfn.IFS(AND($L1997,NOT($M1997),NOT($O1997)),TRUE,$R1997&gt;=$B$6,FALSE,AND($L1997,NOT($M1997),$O1997,$P1997=0),TRUE,TRUE,FALSE)</f>
        <v>0</v>
      </c>
      <c r="R1997" s="3" cm="1">
        <f t="array" ref="R1997">_xlfn.IFS(AND($Q1996,$R1996&lt;$B$6),$R1996+1,AND(NOT($L1996),$R1996&gt;0),0,TRUE,$R1996)</f>
        <v>2</v>
      </c>
      <c r="S1997" s="1" cm="1">
        <f t="array" ref="S1997">_xlfn.IFS(AND(Q1996,I1996&gt;$B$8),S1996+$B$8,AND(Q1996,I1996&lt;=$B$8),S1996+I1996,TRUE,$S1996)</f>
        <v>85</v>
      </c>
      <c r="T1997" s="1">
        <f t="shared" si="122"/>
        <v>7650</v>
      </c>
      <c r="U1997" s="17">
        <f t="shared" si="123"/>
        <v>230.19057171514544</v>
      </c>
      <c r="V1997" s="47" cm="1">
        <f t="array" ref="V1997">_xlfn.IFS($B$6=1,S1997*$B$10,AND(R1996=0,R1997&gt;=1,I1997&gt;=$B$6*$B$8-1),V1996+$B$6*$B$10*$B$8,AND(R1996=0,R1997&gt;=1,I1997&lt;$B$6*$B$8-1),V1996+I1996*$B$10,TRUE,V1996)</f>
        <v>8600</v>
      </c>
      <c r="W1997" s="17">
        <f t="shared" si="124"/>
        <v>258.77632898696089</v>
      </c>
    </row>
    <row r="1998" spans="7:23" x14ac:dyDescent="0.25">
      <c r="G1998" s="15">
        <v>1996</v>
      </c>
      <c r="H1998" s="1">
        <f t="shared" si="121"/>
        <v>33.25</v>
      </c>
      <c r="I1998" s="15" cm="1">
        <f t="array" ref="I1998">_xlfn.IFS(J1997&gt;=$C$13-$B$26,MINA(I1997+$B$13-S1998+S1997,$B$11),I1997=$B$11,MINA(I1997-S1998+S1997,$B$11),TRUE,MAXA(I1997-S1998+S1997,0))</f>
        <v>1</v>
      </c>
      <c r="J1998" s="1" cm="1">
        <f t="array" ref="J1998">_xlfn.IFS(J1997&gt;=$C$13-$B$26,0,I1997&lt;$B$11,J1997+$B$26,TRUE,0)</f>
        <v>0.21666666666666665</v>
      </c>
      <c r="K1998" s="3" cm="1">
        <f t="array" ref="K1998">_xlfn.IFS(AND(NOT($K1997=0),$L1997),0,NOT($L1997),$K1997+$B$26,TRUE,$K1997)</f>
        <v>0</v>
      </c>
      <c r="L1998" s="3" t="b" cm="1">
        <f t="array" ref="L1998">_xlfn.IFS(AND($I1998&gt;0,$K1998&gt;=$C$5-$B$26),TRUE,$R1998&gt;=$B$6,FALSE,$I1998=0,FALSE,TRUE,$L1997)</f>
        <v>1</v>
      </c>
      <c r="M1998" s="3" t="b" cm="1">
        <f t="array" ref="M1998">_xlfn.IFS($N1998&gt;=$B$4-$B$26,FALSE,AND($I1998&gt;0,$K1998&gt;=$B$5-$B$26),TRUE,AND($L1998,NOT($M1997)),FALSE,$M1997,TRUE,TRUE,FALSE)</f>
        <v>0</v>
      </c>
      <c r="N1998" s="3" cm="1">
        <f t="array" ref="N1998">_xlfn.IFS($M1997,$N1997+$B$26,NOT($M1997),0,TRUE,$M1997)</f>
        <v>0</v>
      </c>
      <c r="O1998" s="3" t="b" cm="1">
        <f t="array" ref="O1998">_xlfn.IFS($M1998,FALSE,AND($L1998,NOT($M1998),$R1998&lt;$B$6,$I1998&gt;0),TRUE,TRUE,FALSE)</f>
        <v>1</v>
      </c>
      <c r="P1998" s="3" cm="1">
        <f t="array" ref="P1998">_xlfn.IFS($P1997&gt;=$C$7-$B$26,0,$O1997,$P1997+$B$26,TRUE,0)</f>
        <v>8.3333333333333329E-2</v>
      </c>
      <c r="Q1998" s="3" t="b" cm="1">
        <f t="array" ref="Q1998">_xlfn.IFS(AND($L1998,NOT($M1998),NOT($O1998)),TRUE,$R1998&gt;=$B$6,FALSE,AND($L1998,NOT($M1998),$O1998,$P1998=0),TRUE,TRUE,FALSE)</f>
        <v>0</v>
      </c>
      <c r="R1998" s="3" cm="1">
        <f t="array" ref="R1998">_xlfn.IFS(AND($Q1997,$R1997&lt;$B$6),$R1997+1,AND(NOT($L1997),$R1997&gt;0),0,TRUE,$R1997)</f>
        <v>2</v>
      </c>
      <c r="S1998" s="1" cm="1">
        <f t="array" ref="S1998">_xlfn.IFS(AND(Q1997,I1997&gt;$B$8),S1997+$B$8,AND(Q1997,I1997&lt;=$B$8),S1997+I1997,TRUE,$S1997)</f>
        <v>85</v>
      </c>
      <c r="T1998" s="1">
        <f t="shared" si="122"/>
        <v>7650</v>
      </c>
      <c r="U1998" s="17">
        <f t="shared" si="123"/>
        <v>230.0751879699248</v>
      </c>
      <c r="V1998" s="47" cm="1">
        <f t="array" ref="V1998">_xlfn.IFS($B$6=1,S1998*$B$10,AND(R1997=0,R1998&gt;=1,I1998&gt;=$B$6*$B$8-1),V1997+$B$6*$B$10*$B$8,AND(R1997=0,R1998&gt;=1,I1998&lt;$B$6*$B$8-1),V1997+I1997*$B$10,TRUE,V1997)</f>
        <v>8600</v>
      </c>
      <c r="W1998" s="17">
        <f t="shared" si="124"/>
        <v>258.64661654135341</v>
      </c>
    </row>
    <row r="1999" spans="7:23" x14ac:dyDescent="0.25">
      <c r="G1999" s="15">
        <v>1997</v>
      </c>
      <c r="H1999" s="1">
        <f t="shared" si="121"/>
        <v>33.266666666666666</v>
      </c>
      <c r="I1999" s="15" cm="1">
        <f t="array" ref="I1999">_xlfn.IFS(J1998&gt;=$C$13-$B$26,MINA(I1998+$B$13-S1999+S1998,$B$11),I1998=$B$11,MINA(I1998-S1999+S1998,$B$11),TRUE,MAXA(I1998-S1999+S1998,0))</f>
        <v>1</v>
      </c>
      <c r="J1999" s="1" cm="1">
        <f t="array" ref="J1999">_xlfn.IFS(J1998&gt;=$C$13-$B$26,0,I1998&lt;$B$11,J1998+$B$26,TRUE,0)</f>
        <v>0.23333333333333331</v>
      </c>
      <c r="K1999" s="3" cm="1">
        <f t="array" ref="K1999">_xlfn.IFS(AND(NOT($K1998=0),$L1998),0,NOT($L1998),$K1998+$B$26,TRUE,$K1998)</f>
        <v>0</v>
      </c>
      <c r="L1999" s="3" t="b" cm="1">
        <f t="array" ref="L1999">_xlfn.IFS(AND($I1999&gt;0,$K1999&gt;=$C$5-$B$26),TRUE,$R1999&gt;=$B$6,FALSE,$I1999=0,FALSE,TRUE,$L1998)</f>
        <v>1</v>
      </c>
      <c r="M1999" s="3" t="b" cm="1">
        <f t="array" ref="M1999">_xlfn.IFS($N1999&gt;=$B$4-$B$26,FALSE,AND($I1999&gt;0,$K1999&gt;=$B$5-$B$26),TRUE,AND($L1999,NOT($M1998)),FALSE,$M1998,TRUE,TRUE,FALSE)</f>
        <v>0</v>
      </c>
      <c r="N1999" s="3" cm="1">
        <f t="array" ref="N1999">_xlfn.IFS($M1998,$N1998+$B$26,NOT($M1998),0,TRUE,$M1998)</f>
        <v>0</v>
      </c>
      <c r="O1999" s="3" t="b" cm="1">
        <f t="array" ref="O1999">_xlfn.IFS($M1999,FALSE,AND($L1999,NOT($M1999),$R1999&lt;$B$6,$I1999&gt;0),TRUE,TRUE,FALSE)</f>
        <v>1</v>
      </c>
      <c r="P1999" s="3" cm="1">
        <f t="array" ref="P1999">_xlfn.IFS($P1998&gt;=$C$7-$B$26,0,$O1998,$P1998+$B$26,TRUE,0)</f>
        <v>0</v>
      </c>
      <c r="Q1999" s="3" t="b" cm="1">
        <f t="array" ref="Q1999">_xlfn.IFS(AND($L1999,NOT($M1999),NOT($O1999)),TRUE,$R1999&gt;=$B$6,FALSE,AND($L1999,NOT($M1999),$O1999,$P1999=0),TRUE,TRUE,FALSE)</f>
        <v>1</v>
      </c>
      <c r="R1999" s="3" cm="1">
        <f t="array" ref="R1999">_xlfn.IFS(AND($Q1998,$R1998&lt;$B$6),$R1998+1,AND(NOT($L1998),$R1998&gt;0),0,TRUE,$R1998)</f>
        <v>2</v>
      </c>
      <c r="S1999" s="1" cm="1">
        <f t="array" ref="S1999">_xlfn.IFS(AND(Q1998,I1998&gt;$B$8),S1998+$B$8,AND(Q1998,I1998&lt;=$B$8),S1998+I1998,TRUE,$S1998)</f>
        <v>85</v>
      </c>
      <c r="T1999" s="1">
        <f t="shared" si="122"/>
        <v>7650</v>
      </c>
      <c r="U1999" s="17">
        <f t="shared" si="123"/>
        <v>229.95991983967937</v>
      </c>
      <c r="V1999" s="47" cm="1">
        <f t="array" ref="V1999">_xlfn.IFS($B$6=1,S1999*$B$10,AND(R1998=0,R1999&gt;=1,I1999&gt;=$B$6*$B$8-1),V1998+$B$6*$B$10*$B$8,AND(R1998=0,R1999&gt;=1,I1999&lt;$B$6*$B$8-1),V1998+I1998*$B$10,TRUE,V1998)</f>
        <v>8600</v>
      </c>
      <c r="W1999" s="17">
        <f t="shared" si="124"/>
        <v>258.5170340681363</v>
      </c>
    </row>
    <row r="2000" spans="7:23" x14ac:dyDescent="0.25">
      <c r="G2000" s="15">
        <v>1998</v>
      </c>
      <c r="H2000" s="1">
        <f t="shared" si="121"/>
        <v>33.283333333333331</v>
      </c>
      <c r="I2000" s="15" cm="1">
        <f t="array" ref="I2000">_xlfn.IFS(J1999&gt;=$C$13-$B$26,MINA(I1999+$B$13-S2000+S1999,$B$11),I1999=$B$11,MINA(I1999-S2000+S1999,$B$11),TRUE,MAXA(I1999-S2000+S1999,0))</f>
        <v>0</v>
      </c>
      <c r="J2000" s="1" cm="1">
        <f t="array" ref="J2000">_xlfn.IFS(J1999&gt;=$C$13-$B$26,0,I1999&lt;$B$11,J1999+$B$26,TRUE,0)</f>
        <v>0.24999999999999997</v>
      </c>
      <c r="K2000" s="3" cm="1">
        <f t="array" ref="K2000">_xlfn.IFS(AND(NOT($K1999=0),$L1999),0,NOT($L1999),$K1999+$B$26,TRUE,$K1999)</f>
        <v>0</v>
      </c>
      <c r="L2000" s="3" t="b" cm="1">
        <f t="array" ref="L2000">_xlfn.IFS(AND($I2000&gt;0,$K2000&gt;=$C$5-$B$26),TRUE,$R2000&gt;=$B$6,FALSE,$I2000=0,FALSE,TRUE,$L1999)</f>
        <v>0</v>
      </c>
      <c r="M2000" s="3" t="b" cm="1">
        <f t="array" ref="M2000">_xlfn.IFS($N2000&gt;=$B$4-$B$26,FALSE,AND($I2000&gt;0,$K2000&gt;=$B$5-$B$26),TRUE,AND($L2000,NOT($M1999)),FALSE,$M1999,TRUE,TRUE,FALSE)</f>
        <v>0</v>
      </c>
      <c r="N2000" s="3" cm="1">
        <f t="array" ref="N2000">_xlfn.IFS($M1999,$N1999+$B$26,NOT($M1999),0,TRUE,$M1999)</f>
        <v>0</v>
      </c>
      <c r="O2000" s="3" t="b" cm="1">
        <f t="array" ref="O2000">_xlfn.IFS($M2000,FALSE,AND($L2000,NOT($M2000),$R2000&lt;$B$6,$I2000&gt;0),TRUE,TRUE,FALSE)</f>
        <v>0</v>
      </c>
      <c r="P2000" s="3" cm="1">
        <f t="array" ref="P2000">_xlfn.IFS($P1999&gt;=$C$7-$B$26,0,$O1999,$P1999+$B$26,TRUE,0)</f>
        <v>1.6666666666666666E-2</v>
      </c>
      <c r="Q2000" s="3" t="b" cm="1">
        <f t="array" ref="Q2000">_xlfn.IFS(AND($L2000,NOT($M2000),NOT($O2000)),TRUE,$R2000&gt;=$B$6,FALSE,AND($L2000,NOT($M2000),$O2000,$P2000=0),TRUE,TRUE,FALSE)</f>
        <v>0</v>
      </c>
      <c r="R2000" s="3" cm="1">
        <f t="array" ref="R2000">_xlfn.IFS(AND($Q1999,$R1999&lt;$B$6),$R1999+1,AND(NOT($L1999),$R1999&gt;0),0,TRUE,$R1999)</f>
        <v>3</v>
      </c>
      <c r="S2000" s="1" cm="1">
        <f t="array" ref="S2000">_xlfn.IFS(AND(Q1999,I1999&gt;$B$8),S1999+$B$8,AND(Q1999,I1999&lt;=$B$8),S1999+I1999,TRUE,$S1999)</f>
        <v>86</v>
      </c>
      <c r="T2000" s="1">
        <f t="shared" si="122"/>
        <v>7740</v>
      </c>
      <c r="U2000" s="17">
        <f t="shared" si="123"/>
        <v>232.54882323485228</v>
      </c>
      <c r="V2000" s="47" cm="1">
        <f t="array" ref="V2000">_xlfn.IFS($B$6=1,S2000*$B$10,AND(R1999=0,R2000&gt;=1,I2000&gt;=$B$6*$B$8-1),V1999+$B$6*$B$10*$B$8,AND(R1999=0,R2000&gt;=1,I2000&lt;$B$6*$B$8-1),V1999+I1999*$B$10,TRUE,V1999)</f>
        <v>8600</v>
      </c>
      <c r="W2000" s="17">
        <f t="shared" si="124"/>
        <v>258.38758137205809</v>
      </c>
    </row>
    <row r="2001" spans="7:23" x14ac:dyDescent="0.25">
      <c r="G2001" s="15">
        <v>1999</v>
      </c>
      <c r="H2001" s="1">
        <f t="shared" si="121"/>
        <v>33.299999999999997</v>
      </c>
      <c r="I2001" s="15" cm="1">
        <f t="array" ref="I2001">_xlfn.IFS(J2000&gt;=$C$13-$B$26,MINA(I2000+$B$13-S2001+S2000,$B$11),I2000=$B$11,MINA(I2000-S2001+S2000,$B$11),TRUE,MAXA(I2000-S2001+S2000,0))</f>
        <v>0</v>
      </c>
      <c r="J2001" s="1" cm="1">
        <f t="array" ref="J2001">_xlfn.IFS(J2000&gt;=$C$13-$B$26,0,I2000&lt;$B$11,J2000+$B$26,TRUE,0)</f>
        <v>0.26666666666666666</v>
      </c>
      <c r="K2001" s="3" cm="1">
        <f t="array" ref="K2001">_xlfn.IFS(AND(NOT($K2000=0),$L2000),0,NOT($L2000),$K2000+$B$26,TRUE,$K2000)</f>
        <v>1.6666666666666666E-2</v>
      </c>
      <c r="L2001" s="3" t="b" cm="1">
        <f t="array" ref="L2001">_xlfn.IFS(AND($I2001&gt;0,$K2001&gt;=$C$5-$B$26),TRUE,$R2001&gt;=$B$6,FALSE,$I2001=0,FALSE,TRUE,$L2000)</f>
        <v>0</v>
      </c>
      <c r="M2001" s="3" t="b" cm="1">
        <f t="array" ref="M2001">_xlfn.IFS($N2001&gt;=$B$4-$B$26,FALSE,AND($I2001&gt;0,$K2001&gt;=$B$5-$B$26),TRUE,AND($L2001,NOT($M2000)),FALSE,$M2000,TRUE,TRUE,FALSE)</f>
        <v>0</v>
      </c>
      <c r="N2001" s="3" cm="1">
        <f t="array" ref="N2001">_xlfn.IFS($M2000,$N2000+$B$26,NOT($M2000),0,TRUE,$M2000)</f>
        <v>0</v>
      </c>
      <c r="O2001" s="3" t="b" cm="1">
        <f t="array" ref="O2001">_xlfn.IFS($M2001,FALSE,AND($L2001,NOT($M2001),$R2001&lt;$B$6,$I2001&gt;0),TRUE,TRUE,FALSE)</f>
        <v>0</v>
      </c>
      <c r="P2001" s="3" cm="1">
        <f t="array" ref="P2001">_xlfn.IFS($P2000&gt;=$C$7-$B$26,0,$O2000,$P2000+$B$26,TRUE,0)</f>
        <v>0</v>
      </c>
      <c r="Q2001" s="3" t="b" cm="1">
        <f t="array" ref="Q2001">_xlfn.IFS(AND($L2001,NOT($M2001),NOT($O2001)),TRUE,$R2001&gt;=$B$6,FALSE,AND($L2001,NOT($M2001),$O2001,$P2001=0),TRUE,TRUE,FALSE)</f>
        <v>0</v>
      </c>
      <c r="R2001" s="3" cm="1">
        <f t="array" ref="R2001">_xlfn.IFS(AND($Q2000,$R2000&lt;$B$6),$R2000+1,AND(NOT($L2000),$R2000&gt;0),0,TRUE,$R2000)</f>
        <v>0</v>
      </c>
      <c r="S2001" s="1" cm="1">
        <f t="array" ref="S2001">_xlfn.IFS(AND(Q2000,I2000&gt;$B$8),S2000+$B$8,AND(Q2000,I2000&lt;=$B$8),S2000+I2000,TRUE,$S2000)</f>
        <v>86</v>
      </c>
      <c r="T2001" s="1">
        <f t="shared" si="122"/>
        <v>7740</v>
      </c>
      <c r="U2001" s="17">
        <f t="shared" si="123"/>
        <v>232.43243243243245</v>
      </c>
      <c r="V2001" s="47" cm="1">
        <f t="array" ref="V2001">_xlfn.IFS($B$6=1,S2001*$B$10,AND(R2000=0,R2001&gt;=1,I2001&gt;=$B$6*$B$8-1),V2000+$B$6*$B$10*$B$8,AND(R2000=0,R2001&gt;=1,I2001&lt;$B$6*$B$8-1),V2000+I2000*$B$10,TRUE,V2000)</f>
        <v>8600</v>
      </c>
      <c r="W2001" s="17">
        <f t="shared" si="124"/>
        <v>258.25825825825831</v>
      </c>
    </row>
    <row r="2002" spans="7:23" x14ac:dyDescent="0.25">
      <c r="G2002" s="15">
        <v>2000</v>
      </c>
      <c r="H2002" s="1">
        <f t="shared" si="121"/>
        <v>33.316666666666663</v>
      </c>
      <c r="I2002" s="15" cm="1">
        <f t="array" ref="I2002">_xlfn.IFS(J2001&gt;=$C$13-$B$26,MINA(I2001+$B$13-S2002+S2001,$B$11),I2001=$B$11,MINA(I2001-S2002+S2001,$B$11),TRUE,MAXA(I2001-S2002+S2001,0))</f>
        <v>0</v>
      </c>
      <c r="J2002" s="1" cm="1">
        <f t="array" ref="J2002">_xlfn.IFS(J2001&gt;=$C$13-$B$26,0,I2001&lt;$B$11,J2001+$B$26,TRUE,0)</f>
        <v>0.28333333333333333</v>
      </c>
      <c r="K2002" s="3" cm="1">
        <f t="array" ref="K2002">_xlfn.IFS(AND(NOT($K2001=0),$L2001),0,NOT($L2001),$K2001+$B$26,TRUE,$K2001)</f>
        <v>3.3333333333333333E-2</v>
      </c>
      <c r="L2002" s="3" t="b" cm="1">
        <f t="array" ref="L2002">_xlfn.IFS(AND($I2002&gt;0,$K2002&gt;=$C$5-$B$26),TRUE,$R2002&gt;=$B$6,FALSE,$I2002=0,FALSE,TRUE,$L2001)</f>
        <v>0</v>
      </c>
      <c r="M2002" s="3" t="b" cm="1">
        <f t="array" ref="M2002">_xlfn.IFS($N2002&gt;=$B$4-$B$26,FALSE,AND($I2002&gt;0,$K2002&gt;=$B$5-$B$26),TRUE,AND($L2002,NOT($M2001)),FALSE,$M2001,TRUE,TRUE,FALSE)</f>
        <v>0</v>
      </c>
      <c r="N2002" s="3" cm="1">
        <f t="array" ref="N2002">_xlfn.IFS($M2001,$N2001+$B$26,NOT($M2001),0,TRUE,$M2001)</f>
        <v>0</v>
      </c>
      <c r="O2002" s="3" t="b" cm="1">
        <f t="array" ref="O2002">_xlfn.IFS($M2002,FALSE,AND($L2002,NOT($M2002),$R2002&lt;$B$6,$I2002&gt;0),TRUE,TRUE,FALSE)</f>
        <v>0</v>
      </c>
      <c r="P2002" s="3" cm="1">
        <f t="array" ref="P2002">_xlfn.IFS($P2001&gt;=$C$7-$B$26,0,$O2001,$P2001+$B$26,TRUE,0)</f>
        <v>0</v>
      </c>
      <c r="Q2002" s="3" t="b" cm="1">
        <f t="array" ref="Q2002">_xlfn.IFS(AND($L2002,NOT($M2002),NOT($O2002)),TRUE,$R2002&gt;=$B$6,FALSE,AND($L2002,NOT($M2002),$O2002,$P2002=0),TRUE,TRUE,FALSE)</f>
        <v>0</v>
      </c>
      <c r="R2002" s="3" cm="1">
        <f t="array" ref="R2002">_xlfn.IFS(AND($Q2001,$R2001&lt;$B$6),$R2001+1,AND(NOT($L2001),$R2001&gt;0),0,TRUE,$R2001)</f>
        <v>0</v>
      </c>
      <c r="S2002" s="1" cm="1">
        <f t="array" ref="S2002">_xlfn.IFS(AND(Q2001,I2001&gt;$B$8),S2001+$B$8,AND(Q2001,I2001&lt;=$B$8),S2001+I2001,TRUE,$S2001)</f>
        <v>86</v>
      </c>
      <c r="T2002" s="1">
        <f t="shared" si="122"/>
        <v>7740</v>
      </c>
      <c r="U2002" s="17">
        <f t="shared" si="123"/>
        <v>232.31615807903955</v>
      </c>
      <c r="V2002" s="47" cm="1">
        <f t="array" ref="V2002">_xlfn.IFS($B$6=1,S2002*$B$10,AND(R2001=0,R2002&gt;=1,I2002&gt;=$B$6*$B$8-1),V2001+$B$6*$B$10*$B$8,AND(R2001=0,R2002&gt;=1,I2002&lt;$B$6*$B$8-1),V2001+I2001*$B$10,TRUE,V2001)</f>
        <v>8600</v>
      </c>
      <c r="W2002" s="17">
        <f t="shared" si="124"/>
        <v>258.12906453226617</v>
      </c>
    </row>
    <row r="2003" spans="7:23" x14ac:dyDescent="0.25">
      <c r="G2003" s="15">
        <v>2001</v>
      </c>
      <c r="H2003" s="1">
        <f t="shared" si="121"/>
        <v>33.333333333333336</v>
      </c>
      <c r="I2003" s="15" cm="1">
        <f t="array" ref="I2003">_xlfn.IFS(J2002&gt;=$C$13-$B$26,MINA(I2002+$B$13-S2003+S2002,$B$11),I2002=$B$11,MINA(I2002-S2003+S2002,$B$11),TRUE,MAXA(I2002-S2003+S2002,0))</f>
        <v>0</v>
      </c>
      <c r="J2003" s="1" cm="1">
        <f t="array" ref="J2003">_xlfn.IFS(J2002&gt;=$C$13-$B$26,0,I2002&lt;$B$11,J2002+$B$26,TRUE,0)</f>
        <v>0.3</v>
      </c>
      <c r="K2003" s="3" cm="1">
        <f t="array" ref="K2003">_xlfn.IFS(AND(NOT($K2002=0),$L2002),0,NOT($L2002),$K2002+$B$26,TRUE,$K2002)</f>
        <v>0.05</v>
      </c>
      <c r="L2003" s="3" t="b" cm="1">
        <f t="array" ref="L2003">_xlfn.IFS(AND($I2003&gt;0,$K2003&gt;=$C$5-$B$26),TRUE,$R2003&gt;=$B$6,FALSE,$I2003=0,FALSE,TRUE,$L2002)</f>
        <v>0</v>
      </c>
      <c r="M2003" s="3" t="b" cm="1">
        <f t="array" ref="M2003">_xlfn.IFS($N2003&gt;=$B$4-$B$26,FALSE,AND($I2003&gt;0,$K2003&gt;=$B$5-$B$26),TRUE,AND($L2003,NOT($M2002)),FALSE,$M2002,TRUE,TRUE,FALSE)</f>
        <v>0</v>
      </c>
      <c r="N2003" s="3" cm="1">
        <f t="array" ref="N2003">_xlfn.IFS($M2002,$N2002+$B$26,NOT($M2002),0,TRUE,$M2002)</f>
        <v>0</v>
      </c>
      <c r="O2003" s="3" t="b" cm="1">
        <f t="array" ref="O2003">_xlfn.IFS($M2003,FALSE,AND($L2003,NOT($M2003),$R2003&lt;$B$6,$I2003&gt;0),TRUE,TRUE,FALSE)</f>
        <v>0</v>
      </c>
      <c r="P2003" s="3" cm="1">
        <f t="array" ref="P2003">_xlfn.IFS($P2002&gt;=$C$7-$B$26,0,$O2002,$P2002+$B$26,TRUE,0)</f>
        <v>0</v>
      </c>
      <c r="Q2003" s="3" t="b" cm="1">
        <f t="array" ref="Q2003">_xlfn.IFS(AND($L2003,NOT($M2003),NOT($O2003)),TRUE,$R2003&gt;=$B$6,FALSE,AND($L2003,NOT($M2003),$O2003,$P2003=0),TRUE,TRUE,FALSE)</f>
        <v>0</v>
      </c>
      <c r="R2003" s="3" cm="1">
        <f t="array" ref="R2003">_xlfn.IFS(AND($Q2002,$R2002&lt;$B$6),$R2002+1,AND(NOT($L2002),$R2002&gt;0),0,TRUE,$R2002)</f>
        <v>0</v>
      </c>
      <c r="S2003" s="1" cm="1">
        <f t="array" ref="S2003">_xlfn.IFS(AND(Q2002,I2002&gt;$B$8),S2002+$B$8,AND(Q2002,I2002&lt;=$B$8),S2002+I2002,TRUE,$S2002)</f>
        <v>86</v>
      </c>
      <c r="T2003" s="1">
        <f t="shared" si="122"/>
        <v>7740</v>
      </c>
      <c r="U2003" s="17">
        <f t="shared" si="123"/>
        <v>232.2</v>
      </c>
      <c r="V2003" s="47" cm="1">
        <f t="array" ref="V2003">_xlfn.IFS($B$6=1,S2003*$B$10,AND(R2002=0,R2003&gt;=1,I2003&gt;=$B$6*$B$8-1),V2002+$B$6*$B$10*$B$8,AND(R2002=0,R2003&gt;=1,I2003&lt;$B$6*$B$8-1),V2002+I2002*$B$10,TRUE,V2002)</f>
        <v>8600</v>
      </c>
      <c r="W2003" s="17">
        <f t="shared" si="124"/>
        <v>258</v>
      </c>
    </row>
    <row r="2004" spans="7:23" x14ac:dyDescent="0.25">
      <c r="G2004" s="15">
        <v>2002</v>
      </c>
      <c r="H2004" s="1">
        <f t="shared" si="121"/>
        <v>33.35</v>
      </c>
      <c r="I2004" s="15" cm="1">
        <f t="array" ref="I2004">_xlfn.IFS(J2003&gt;=$C$13-$B$26,MINA(I2003+$B$13-S2004+S2003,$B$11),I2003=$B$11,MINA(I2003-S2004+S2003,$B$11),TRUE,MAXA(I2003-S2004+S2003,0))</f>
        <v>0</v>
      </c>
      <c r="J2004" s="1" cm="1">
        <f t="array" ref="J2004">_xlfn.IFS(J2003&gt;=$C$13-$B$26,0,I2003&lt;$B$11,J2003+$B$26,TRUE,0)</f>
        <v>0.31666666666666665</v>
      </c>
      <c r="K2004" s="3" cm="1">
        <f t="array" ref="K2004">_xlfn.IFS(AND(NOT($K2003=0),$L2003),0,NOT($L2003),$K2003+$B$26,TRUE,$K2003)</f>
        <v>6.6666666666666666E-2</v>
      </c>
      <c r="L2004" s="3" t="b" cm="1">
        <f t="array" ref="L2004">_xlfn.IFS(AND($I2004&gt;0,$K2004&gt;=$C$5-$B$26),TRUE,$R2004&gt;=$B$6,FALSE,$I2004=0,FALSE,TRUE,$L2003)</f>
        <v>0</v>
      </c>
      <c r="M2004" s="3" t="b" cm="1">
        <f t="array" ref="M2004">_xlfn.IFS($N2004&gt;=$B$4-$B$26,FALSE,AND($I2004&gt;0,$K2004&gt;=$B$5-$B$26),TRUE,AND($L2004,NOT($M2003)),FALSE,$M2003,TRUE,TRUE,FALSE)</f>
        <v>0</v>
      </c>
      <c r="N2004" s="3" cm="1">
        <f t="array" ref="N2004">_xlfn.IFS($M2003,$N2003+$B$26,NOT($M2003),0,TRUE,$M2003)</f>
        <v>0</v>
      </c>
      <c r="O2004" s="3" t="b" cm="1">
        <f t="array" ref="O2004">_xlfn.IFS($M2004,FALSE,AND($L2004,NOT($M2004),$R2004&lt;$B$6,$I2004&gt;0),TRUE,TRUE,FALSE)</f>
        <v>0</v>
      </c>
      <c r="P2004" s="3" cm="1">
        <f t="array" ref="P2004">_xlfn.IFS($P2003&gt;=$C$7-$B$26,0,$O2003,$P2003+$B$26,TRUE,0)</f>
        <v>0</v>
      </c>
      <c r="Q2004" s="3" t="b" cm="1">
        <f t="array" ref="Q2004">_xlfn.IFS(AND($L2004,NOT($M2004),NOT($O2004)),TRUE,$R2004&gt;=$B$6,FALSE,AND($L2004,NOT($M2004),$O2004,$P2004=0),TRUE,TRUE,FALSE)</f>
        <v>0</v>
      </c>
      <c r="R2004" s="3" cm="1">
        <f t="array" ref="R2004">_xlfn.IFS(AND($Q2003,$R2003&lt;$B$6),$R2003+1,AND(NOT($L2003),$R2003&gt;0),0,TRUE,$R2003)</f>
        <v>0</v>
      </c>
      <c r="S2004" s="1" cm="1">
        <f t="array" ref="S2004">_xlfn.IFS(AND(Q2003,I2003&gt;$B$8),S2003+$B$8,AND(Q2003,I2003&lt;=$B$8),S2003+I2003,TRUE,$S2003)</f>
        <v>86</v>
      </c>
      <c r="T2004" s="1">
        <f t="shared" si="122"/>
        <v>7740</v>
      </c>
      <c r="U2004" s="17">
        <f t="shared" si="123"/>
        <v>232.08395802098948</v>
      </c>
      <c r="V2004" s="47" cm="1">
        <f t="array" ref="V2004">_xlfn.IFS($B$6=1,S2004*$B$10,AND(R2003=0,R2004&gt;=1,I2004&gt;=$B$6*$B$8-1),V2003+$B$6*$B$10*$B$8,AND(R2003=0,R2004&gt;=1,I2004&lt;$B$6*$B$8-1),V2003+I2003*$B$10,TRUE,V2003)</f>
        <v>8600</v>
      </c>
      <c r="W2004" s="17">
        <f t="shared" si="124"/>
        <v>257.87106446776613</v>
      </c>
    </row>
    <row r="2005" spans="7:23" x14ac:dyDescent="0.25">
      <c r="G2005" s="15">
        <v>2003</v>
      </c>
      <c r="H2005" s="1">
        <f t="shared" si="121"/>
        <v>33.366666666666667</v>
      </c>
      <c r="I2005" s="15" cm="1">
        <f t="array" ref="I2005">_xlfn.IFS(J2004&gt;=$C$13-$B$26,MINA(I2004+$B$13-S2005+S2004,$B$11),I2004=$B$11,MINA(I2004-S2005+S2004,$B$11),TRUE,MAXA(I2004-S2005+S2004,0))</f>
        <v>0</v>
      </c>
      <c r="J2005" s="1" cm="1">
        <f t="array" ref="J2005">_xlfn.IFS(J2004&gt;=$C$13-$B$26,0,I2004&lt;$B$11,J2004+$B$26,TRUE,0)</f>
        <v>0.33333333333333331</v>
      </c>
      <c r="K2005" s="3" cm="1">
        <f t="array" ref="K2005">_xlfn.IFS(AND(NOT($K2004=0),$L2004),0,NOT($L2004),$K2004+$B$26,TRUE,$K2004)</f>
        <v>8.3333333333333329E-2</v>
      </c>
      <c r="L2005" s="3" t="b" cm="1">
        <f t="array" ref="L2005">_xlfn.IFS(AND($I2005&gt;0,$K2005&gt;=$C$5-$B$26),TRUE,$R2005&gt;=$B$6,FALSE,$I2005=0,FALSE,TRUE,$L2004)</f>
        <v>0</v>
      </c>
      <c r="M2005" s="3" t="b" cm="1">
        <f t="array" ref="M2005">_xlfn.IFS($N2005&gt;=$B$4-$B$26,FALSE,AND($I2005&gt;0,$K2005&gt;=$B$5-$B$26),TRUE,AND($L2005,NOT($M2004)),FALSE,$M2004,TRUE,TRUE,FALSE)</f>
        <v>0</v>
      </c>
      <c r="N2005" s="3" cm="1">
        <f t="array" ref="N2005">_xlfn.IFS($M2004,$N2004+$B$26,NOT($M2004),0,TRUE,$M2004)</f>
        <v>0</v>
      </c>
      <c r="O2005" s="3" t="b" cm="1">
        <f t="array" ref="O2005">_xlfn.IFS($M2005,FALSE,AND($L2005,NOT($M2005),$R2005&lt;$B$6,$I2005&gt;0),TRUE,TRUE,FALSE)</f>
        <v>0</v>
      </c>
      <c r="P2005" s="3" cm="1">
        <f t="array" ref="P2005">_xlfn.IFS($P2004&gt;=$C$7-$B$26,0,$O2004,$P2004+$B$26,TRUE,0)</f>
        <v>0</v>
      </c>
      <c r="Q2005" s="3" t="b" cm="1">
        <f t="array" ref="Q2005">_xlfn.IFS(AND($L2005,NOT($M2005),NOT($O2005)),TRUE,$R2005&gt;=$B$6,FALSE,AND($L2005,NOT($M2005),$O2005,$P2005=0),TRUE,TRUE,FALSE)</f>
        <v>0</v>
      </c>
      <c r="R2005" s="3" cm="1">
        <f t="array" ref="R2005">_xlfn.IFS(AND($Q2004,$R2004&lt;$B$6),$R2004+1,AND(NOT($L2004),$R2004&gt;0),0,TRUE,$R2004)</f>
        <v>0</v>
      </c>
      <c r="S2005" s="1" cm="1">
        <f t="array" ref="S2005">_xlfn.IFS(AND(Q2004,I2004&gt;$B$8),S2004+$B$8,AND(Q2004,I2004&lt;=$B$8),S2004+I2004,TRUE,$S2004)</f>
        <v>86</v>
      </c>
      <c r="T2005" s="1">
        <f t="shared" si="122"/>
        <v>7740</v>
      </c>
      <c r="U2005" s="17">
        <f t="shared" si="123"/>
        <v>231.96803196803197</v>
      </c>
      <c r="V2005" s="47" cm="1">
        <f t="array" ref="V2005">_xlfn.IFS($B$6=1,S2005*$B$10,AND(R2004=0,R2005&gt;=1,I2005&gt;=$B$6*$B$8-1),V2004+$B$6*$B$10*$B$8,AND(R2004=0,R2005&gt;=1,I2005&lt;$B$6*$B$8-1),V2004+I2004*$B$10,TRUE,V2004)</f>
        <v>8600</v>
      </c>
      <c r="W2005" s="17">
        <f t="shared" si="124"/>
        <v>257.74225774225772</v>
      </c>
    </row>
    <row r="2006" spans="7:23" x14ac:dyDescent="0.25">
      <c r="G2006" s="15">
        <v>2004</v>
      </c>
      <c r="H2006" s="1">
        <f t="shared" si="121"/>
        <v>33.383333333333333</v>
      </c>
      <c r="I2006" s="15" cm="1">
        <f t="array" ref="I2006">_xlfn.IFS(J2005&gt;=$C$13-$B$26,MINA(I2005+$B$13-S2006+S2005,$B$11),I2005=$B$11,MINA(I2005-S2006+S2005,$B$11),TRUE,MAXA(I2005-S2006+S2005,0))</f>
        <v>0</v>
      </c>
      <c r="J2006" s="1" cm="1">
        <f t="array" ref="J2006">_xlfn.IFS(J2005&gt;=$C$13-$B$26,0,I2005&lt;$B$11,J2005+$B$26,TRUE,0)</f>
        <v>0.35</v>
      </c>
      <c r="K2006" s="3" cm="1">
        <f t="array" ref="K2006">_xlfn.IFS(AND(NOT($K2005=0),$L2005),0,NOT($L2005),$K2005+$B$26,TRUE,$K2005)</f>
        <v>9.9999999999999992E-2</v>
      </c>
      <c r="L2006" s="3" t="b" cm="1">
        <f t="array" ref="L2006">_xlfn.IFS(AND($I2006&gt;0,$K2006&gt;=$C$5-$B$26),TRUE,$R2006&gt;=$B$6,FALSE,$I2006=0,FALSE,TRUE,$L2005)</f>
        <v>0</v>
      </c>
      <c r="M2006" s="3" t="b" cm="1">
        <f t="array" ref="M2006">_xlfn.IFS($N2006&gt;=$B$4-$B$26,FALSE,AND($I2006&gt;0,$K2006&gt;=$B$5-$B$26),TRUE,AND($L2006,NOT($M2005)),FALSE,$M2005,TRUE,TRUE,FALSE)</f>
        <v>0</v>
      </c>
      <c r="N2006" s="3" cm="1">
        <f t="array" ref="N2006">_xlfn.IFS($M2005,$N2005+$B$26,NOT($M2005),0,TRUE,$M2005)</f>
        <v>0</v>
      </c>
      <c r="O2006" s="3" t="b" cm="1">
        <f t="array" ref="O2006">_xlfn.IFS($M2006,FALSE,AND($L2006,NOT($M2006),$R2006&lt;$B$6,$I2006&gt;0),TRUE,TRUE,FALSE)</f>
        <v>0</v>
      </c>
      <c r="P2006" s="3" cm="1">
        <f t="array" ref="P2006">_xlfn.IFS($P2005&gt;=$C$7-$B$26,0,$O2005,$P2005+$B$26,TRUE,0)</f>
        <v>0</v>
      </c>
      <c r="Q2006" s="3" t="b" cm="1">
        <f t="array" ref="Q2006">_xlfn.IFS(AND($L2006,NOT($M2006),NOT($O2006)),TRUE,$R2006&gt;=$B$6,FALSE,AND($L2006,NOT($M2006),$O2006,$P2006=0),TRUE,TRUE,FALSE)</f>
        <v>0</v>
      </c>
      <c r="R2006" s="3" cm="1">
        <f t="array" ref="R2006">_xlfn.IFS(AND($Q2005,$R2005&lt;$B$6),$R2005+1,AND(NOT($L2005),$R2005&gt;0),0,TRUE,$R2005)</f>
        <v>0</v>
      </c>
      <c r="S2006" s="1" cm="1">
        <f t="array" ref="S2006">_xlfn.IFS(AND(Q2005,I2005&gt;$B$8),S2005+$B$8,AND(Q2005,I2005&lt;=$B$8),S2005+I2005,TRUE,$S2005)</f>
        <v>86</v>
      </c>
      <c r="T2006" s="1">
        <f t="shared" si="122"/>
        <v>7740</v>
      </c>
      <c r="U2006" s="17">
        <f t="shared" si="123"/>
        <v>231.85222166749875</v>
      </c>
      <c r="V2006" s="47" cm="1">
        <f t="array" ref="V2006">_xlfn.IFS($B$6=1,S2006*$B$10,AND(R2005=0,R2006&gt;=1,I2006&gt;=$B$6*$B$8-1),V2005+$B$6*$B$10*$B$8,AND(R2005=0,R2006&gt;=1,I2006&lt;$B$6*$B$8-1),V2005+I2005*$B$10,TRUE,V2005)</f>
        <v>8600</v>
      </c>
      <c r="W2006" s="17">
        <f t="shared" si="124"/>
        <v>257.61357963055417</v>
      </c>
    </row>
    <row r="2007" spans="7:23" x14ac:dyDescent="0.25">
      <c r="G2007" s="15">
        <v>2005</v>
      </c>
      <c r="H2007" s="1">
        <f t="shared" si="121"/>
        <v>33.4</v>
      </c>
      <c r="I2007" s="15" cm="1">
        <f t="array" ref="I2007">_xlfn.IFS(J2006&gt;=$C$13-$B$26,MINA(I2006+$B$13-S2007+S2006,$B$11),I2006=$B$11,MINA(I2006-S2007+S2006,$B$11),TRUE,MAXA(I2006-S2007+S2006,0))</f>
        <v>0</v>
      </c>
      <c r="J2007" s="1" cm="1">
        <f t="array" ref="J2007">_xlfn.IFS(J2006&gt;=$C$13-$B$26,0,I2006&lt;$B$11,J2006+$B$26,TRUE,0)</f>
        <v>0.36666666666666664</v>
      </c>
      <c r="K2007" s="3" cm="1">
        <f t="array" ref="K2007">_xlfn.IFS(AND(NOT($K2006=0),$L2006),0,NOT($L2006),$K2006+$B$26,TRUE,$K2006)</f>
        <v>0.11666666666666665</v>
      </c>
      <c r="L2007" s="3" t="b" cm="1">
        <f t="array" ref="L2007">_xlfn.IFS(AND($I2007&gt;0,$K2007&gt;=$C$5-$B$26),TRUE,$R2007&gt;=$B$6,FALSE,$I2007=0,FALSE,TRUE,$L2006)</f>
        <v>0</v>
      </c>
      <c r="M2007" s="3" t="b" cm="1">
        <f t="array" ref="M2007">_xlfn.IFS($N2007&gt;=$B$4-$B$26,FALSE,AND($I2007&gt;0,$K2007&gt;=$B$5-$B$26),TRUE,AND($L2007,NOT($M2006)),FALSE,$M2006,TRUE,TRUE,FALSE)</f>
        <v>0</v>
      </c>
      <c r="N2007" s="3" cm="1">
        <f t="array" ref="N2007">_xlfn.IFS($M2006,$N2006+$B$26,NOT($M2006),0,TRUE,$M2006)</f>
        <v>0</v>
      </c>
      <c r="O2007" s="3" t="b" cm="1">
        <f t="array" ref="O2007">_xlfn.IFS($M2007,FALSE,AND($L2007,NOT($M2007),$R2007&lt;$B$6,$I2007&gt;0),TRUE,TRUE,FALSE)</f>
        <v>0</v>
      </c>
      <c r="P2007" s="3" cm="1">
        <f t="array" ref="P2007">_xlfn.IFS($P2006&gt;=$C$7-$B$26,0,$O2006,$P2006+$B$26,TRUE,0)</f>
        <v>0</v>
      </c>
      <c r="Q2007" s="3" t="b" cm="1">
        <f t="array" ref="Q2007">_xlfn.IFS(AND($L2007,NOT($M2007),NOT($O2007)),TRUE,$R2007&gt;=$B$6,FALSE,AND($L2007,NOT($M2007),$O2007,$P2007=0),TRUE,TRUE,FALSE)</f>
        <v>0</v>
      </c>
      <c r="R2007" s="3" cm="1">
        <f t="array" ref="R2007">_xlfn.IFS(AND($Q2006,$R2006&lt;$B$6),$R2006+1,AND(NOT($L2006),$R2006&gt;0),0,TRUE,$R2006)</f>
        <v>0</v>
      </c>
      <c r="S2007" s="1" cm="1">
        <f t="array" ref="S2007">_xlfn.IFS(AND(Q2006,I2006&gt;$B$8),S2006+$B$8,AND(Q2006,I2006&lt;=$B$8),S2006+I2006,TRUE,$S2006)</f>
        <v>86</v>
      </c>
      <c r="T2007" s="1">
        <f t="shared" si="122"/>
        <v>7740</v>
      </c>
      <c r="U2007" s="17">
        <f t="shared" si="123"/>
        <v>231.7365269461078</v>
      </c>
      <c r="V2007" s="47" cm="1">
        <f t="array" ref="V2007">_xlfn.IFS($B$6=1,S2007*$B$10,AND(R2006=0,R2007&gt;=1,I2007&gt;=$B$6*$B$8-1),V2006+$B$6*$B$10*$B$8,AND(R2006=0,R2007&gt;=1,I2007&lt;$B$6*$B$8-1),V2006+I2006*$B$10,TRUE,V2006)</f>
        <v>8600</v>
      </c>
      <c r="W2007" s="17">
        <f t="shared" si="124"/>
        <v>257.48502994011977</v>
      </c>
    </row>
    <row r="2008" spans="7:23" x14ac:dyDescent="0.25">
      <c r="G2008" s="15">
        <v>2006</v>
      </c>
      <c r="H2008" s="1">
        <f t="shared" si="121"/>
        <v>33.416666666666664</v>
      </c>
      <c r="I2008" s="15" cm="1">
        <f t="array" ref="I2008">_xlfn.IFS(J2007&gt;=$C$13-$B$26,MINA(I2007+$B$13-S2008+S2007,$B$11),I2007=$B$11,MINA(I2007-S2008+S2007,$B$11),TRUE,MAXA(I2007-S2008+S2007,0))</f>
        <v>0</v>
      </c>
      <c r="J2008" s="1" cm="1">
        <f t="array" ref="J2008">_xlfn.IFS(J2007&gt;=$C$13-$B$26,0,I2007&lt;$B$11,J2007+$B$26,TRUE,0)</f>
        <v>0.3833333333333333</v>
      </c>
      <c r="K2008" s="3" cm="1">
        <f t="array" ref="K2008">_xlfn.IFS(AND(NOT($K2007=0),$L2007),0,NOT($L2007),$K2007+$B$26,TRUE,$K2007)</f>
        <v>0.13333333333333333</v>
      </c>
      <c r="L2008" s="3" t="b" cm="1">
        <f t="array" ref="L2008">_xlfn.IFS(AND($I2008&gt;0,$K2008&gt;=$C$5-$B$26),TRUE,$R2008&gt;=$B$6,FALSE,$I2008=0,FALSE,TRUE,$L2007)</f>
        <v>0</v>
      </c>
      <c r="M2008" s="3" t="b" cm="1">
        <f t="array" ref="M2008">_xlfn.IFS($N2008&gt;=$B$4-$B$26,FALSE,AND($I2008&gt;0,$K2008&gt;=$B$5-$B$26),TRUE,AND($L2008,NOT($M2007)),FALSE,$M2007,TRUE,TRUE,FALSE)</f>
        <v>0</v>
      </c>
      <c r="N2008" s="3" cm="1">
        <f t="array" ref="N2008">_xlfn.IFS($M2007,$N2007+$B$26,NOT($M2007),0,TRUE,$M2007)</f>
        <v>0</v>
      </c>
      <c r="O2008" s="3" t="b" cm="1">
        <f t="array" ref="O2008">_xlfn.IFS($M2008,FALSE,AND($L2008,NOT($M2008),$R2008&lt;$B$6,$I2008&gt;0),TRUE,TRUE,FALSE)</f>
        <v>0</v>
      </c>
      <c r="P2008" s="3" cm="1">
        <f t="array" ref="P2008">_xlfn.IFS($P2007&gt;=$C$7-$B$26,0,$O2007,$P2007+$B$26,TRUE,0)</f>
        <v>0</v>
      </c>
      <c r="Q2008" s="3" t="b" cm="1">
        <f t="array" ref="Q2008">_xlfn.IFS(AND($L2008,NOT($M2008),NOT($O2008)),TRUE,$R2008&gt;=$B$6,FALSE,AND($L2008,NOT($M2008),$O2008,$P2008=0),TRUE,TRUE,FALSE)</f>
        <v>0</v>
      </c>
      <c r="R2008" s="3" cm="1">
        <f t="array" ref="R2008">_xlfn.IFS(AND($Q2007,$R2007&lt;$B$6),$R2007+1,AND(NOT($L2007),$R2007&gt;0),0,TRUE,$R2007)</f>
        <v>0</v>
      </c>
      <c r="S2008" s="1" cm="1">
        <f t="array" ref="S2008">_xlfn.IFS(AND(Q2007,I2007&gt;$B$8),S2007+$B$8,AND(Q2007,I2007&lt;=$B$8),S2007+I2007,TRUE,$S2007)</f>
        <v>86</v>
      </c>
      <c r="T2008" s="1">
        <f t="shared" si="122"/>
        <v>7740</v>
      </c>
      <c r="U2008" s="17">
        <f t="shared" si="123"/>
        <v>231.6209476309227</v>
      </c>
      <c r="V2008" s="47" cm="1">
        <f t="array" ref="V2008">_xlfn.IFS($B$6=1,S2008*$B$10,AND(R2007=0,R2008&gt;=1,I2008&gt;=$B$6*$B$8-1),V2007+$B$6*$B$10*$B$8,AND(R2007=0,R2008&gt;=1,I2008&lt;$B$6*$B$8-1),V2007+I2007*$B$10,TRUE,V2007)</f>
        <v>8600</v>
      </c>
      <c r="W2008" s="17">
        <f t="shared" si="124"/>
        <v>257.35660847880303</v>
      </c>
    </row>
    <row r="2009" spans="7:23" x14ac:dyDescent="0.25">
      <c r="G2009" s="15">
        <v>2007</v>
      </c>
      <c r="H2009" s="1">
        <f t="shared" si="121"/>
        <v>33.43333333333333</v>
      </c>
      <c r="I2009" s="15" cm="1">
        <f t="array" ref="I2009">_xlfn.IFS(J2008&gt;=$C$13-$B$26,MINA(I2008+$B$13-S2009+S2008,$B$11),I2008=$B$11,MINA(I2008-S2009+S2008,$B$11),TRUE,MAXA(I2008-S2009+S2008,0))</f>
        <v>0</v>
      </c>
      <c r="J2009" s="1" cm="1">
        <f t="array" ref="J2009">_xlfn.IFS(J2008&gt;=$C$13-$B$26,0,I2008&lt;$B$11,J2008+$B$26,TRUE,0)</f>
        <v>0.39999999999999997</v>
      </c>
      <c r="K2009" s="3" cm="1">
        <f t="array" ref="K2009">_xlfn.IFS(AND(NOT($K2008=0),$L2008),0,NOT($L2008),$K2008+$B$26,TRUE,$K2008)</f>
        <v>0.15</v>
      </c>
      <c r="L2009" s="3" t="b" cm="1">
        <f t="array" ref="L2009">_xlfn.IFS(AND($I2009&gt;0,$K2009&gt;=$C$5-$B$26),TRUE,$R2009&gt;=$B$6,FALSE,$I2009=0,FALSE,TRUE,$L2008)</f>
        <v>0</v>
      </c>
      <c r="M2009" s="3" t="b" cm="1">
        <f t="array" ref="M2009">_xlfn.IFS($N2009&gt;=$B$4-$B$26,FALSE,AND($I2009&gt;0,$K2009&gt;=$B$5-$B$26),TRUE,AND($L2009,NOT($M2008)),FALSE,$M2008,TRUE,TRUE,FALSE)</f>
        <v>0</v>
      </c>
      <c r="N2009" s="3" cm="1">
        <f t="array" ref="N2009">_xlfn.IFS($M2008,$N2008+$B$26,NOT($M2008),0,TRUE,$M2008)</f>
        <v>0</v>
      </c>
      <c r="O2009" s="3" t="b" cm="1">
        <f t="array" ref="O2009">_xlfn.IFS($M2009,FALSE,AND($L2009,NOT($M2009),$R2009&lt;$B$6,$I2009&gt;0),TRUE,TRUE,FALSE)</f>
        <v>0</v>
      </c>
      <c r="P2009" s="3" cm="1">
        <f t="array" ref="P2009">_xlfn.IFS($P2008&gt;=$C$7-$B$26,0,$O2008,$P2008+$B$26,TRUE,0)</f>
        <v>0</v>
      </c>
      <c r="Q2009" s="3" t="b" cm="1">
        <f t="array" ref="Q2009">_xlfn.IFS(AND($L2009,NOT($M2009),NOT($O2009)),TRUE,$R2009&gt;=$B$6,FALSE,AND($L2009,NOT($M2009),$O2009,$P2009=0),TRUE,TRUE,FALSE)</f>
        <v>0</v>
      </c>
      <c r="R2009" s="3" cm="1">
        <f t="array" ref="R2009">_xlfn.IFS(AND($Q2008,$R2008&lt;$B$6),$R2008+1,AND(NOT($L2008),$R2008&gt;0),0,TRUE,$R2008)</f>
        <v>0</v>
      </c>
      <c r="S2009" s="1" cm="1">
        <f t="array" ref="S2009">_xlfn.IFS(AND(Q2008,I2008&gt;$B$8),S2008+$B$8,AND(Q2008,I2008&lt;=$B$8),S2008+I2008,TRUE,$S2008)</f>
        <v>86</v>
      </c>
      <c r="T2009" s="1">
        <f t="shared" si="122"/>
        <v>7740</v>
      </c>
      <c r="U2009" s="17">
        <f t="shared" si="123"/>
        <v>231.50548354935196</v>
      </c>
      <c r="V2009" s="47" cm="1">
        <f t="array" ref="V2009">_xlfn.IFS($B$6=1,S2009*$B$10,AND(R2008=0,R2009&gt;=1,I2009&gt;=$B$6*$B$8-1),V2008+$B$6*$B$10*$B$8,AND(R2008=0,R2009&gt;=1,I2009&lt;$B$6*$B$8-1),V2008+I2008*$B$10,TRUE,V2008)</f>
        <v>8600</v>
      </c>
      <c r="W2009" s="17">
        <f t="shared" si="124"/>
        <v>257.22831505483549</v>
      </c>
    </row>
    <row r="2010" spans="7:23" x14ac:dyDescent="0.25">
      <c r="G2010" s="15">
        <v>2008</v>
      </c>
      <c r="H2010" s="1">
        <f t="shared" si="121"/>
        <v>33.450000000000003</v>
      </c>
      <c r="I2010" s="15" cm="1">
        <f t="array" ref="I2010">_xlfn.IFS(J2009&gt;=$C$13-$B$26,MINA(I2009+$B$13-S2010+S2009,$B$11),I2009=$B$11,MINA(I2009-S2010+S2009,$B$11),TRUE,MAXA(I2009-S2010+S2009,0))</f>
        <v>0</v>
      </c>
      <c r="J2010" s="1" cm="1">
        <f t="array" ref="J2010">_xlfn.IFS(J2009&gt;=$C$13-$B$26,0,I2009&lt;$B$11,J2009+$B$26,TRUE,0)</f>
        <v>0.41666666666666663</v>
      </c>
      <c r="K2010" s="3" cm="1">
        <f t="array" ref="K2010">_xlfn.IFS(AND(NOT($K2009=0),$L2009),0,NOT($L2009),$K2009+$B$26,TRUE,$K2009)</f>
        <v>0.16666666666666666</v>
      </c>
      <c r="L2010" s="3" t="b" cm="1">
        <f t="array" ref="L2010">_xlfn.IFS(AND($I2010&gt;0,$K2010&gt;=$C$5-$B$26),TRUE,$R2010&gt;=$B$6,FALSE,$I2010=0,FALSE,TRUE,$L2009)</f>
        <v>0</v>
      </c>
      <c r="M2010" s="3" t="b" cm="1">
        <f t="array" ref="M2010">_xlfn.IFS($N2010&gt;=$B$4-$B$26,FALSE,AND($I2010&gt;0,$K2010&gt;=$B$5-$B$26),TRUE,AND($L2010,NOT($M2009)),FALSE,$M2009,TRUE,TRUE,FALSE)</f>
        <v>0</v>
      </c>
      <c r="N2010" s="3" cm="1">
        <f t="array" ref="N2010">_xlfn.IFS($M2009,$N2009+$B$26,NOT($M2009),0,TRUE,$M2009)</f>
        <v>0</v>
      </c>
      <c r="O2010" s="3" t="b" cm="1">
        <f t="array" ref="O2010">_xlfn.IFS($M2010,FALSE,AND($L2010,NOT($M2010),$R2010&lt;$B$6,$I2010&gt;0),TRUE,TRUE,FALSE)</f>
        <v>0</v>
      </c>
      <c r="P2010" s="3" cm="1">
        <f t="array" ref="P2010">_xlfn.IFS($P2009&gt;=$C$7-$B$26,0,$O2009,$P2009+$B$26,TRUE,0)</f>
        <v>0</v>
      </c>
      <c r="Q2010" s="3" t="b" cm="1">
        <f t="array" ref="Q2010">_xlfn.IFS(AND($L2010,NOT($M2010),NOT($O2010)),TRUE,$R2010&gt;=$B$6,FALSE,AND($L2010,NOT($M2010),$O2010,$P2010=0),TRUE,TRUE,FALSE)</f>
        <v>0</v>
      </c>
      <c r="R2010" s="3" cm="1">
        <f t="array" ref="R2010">_xlfn.IFS(AND($Q2009,$R2009&lt;$B$6),$R2009+1,AND(NOT($L2009),$R2009&gt;0),0,TRUE,$R2009)</f>
        <v>0</v>
      </c>
      <c r="S2010" s="1" cm="1">
        <f t="array" ref="S2010">_xlfn.IFS(AND(Q2009,I2009&gt;$B$8),S2009+$B$8,AND(Q2009,I2009&lt;=$B$8),S2009+I2009,TRUE,$S2009)</f>
        <v>86</v>
      </c>
      <c r="T2010" s="1">
        <f t="shared" si="122"/>
        <v>7740</v>
      </c>
      <c r="U2010" s="17">
        <f t="shared" si="123"/>
        <v>231.39013452914796</v>
      </c>
      <c r="V2010" s="47" cm="1">
        <f t="array" ref="V2010">_xlfn.IFS($B$6=1,S2010*$B$10,AND(R2009=0,R2010&gt;=1,I2010&gt;=$B$6*$B$8-1),V2009+$B$6*$B$10*$B$8,AND(R2009=0,R2010&gt;=1,I2010&lt;$B$6*$B$8-1),V2009+I2009*$B$10,TRUE,V2009)</f>
        <v>8600</v>
      </c>
      <c r="W2010" s="17">
        <f t="shared" si="124"/>
        <v>257.10014947683106</v>
      </c>
    </row>
    <row r="2011" spans="7:23" x14ac:dyDescent="0.25">
      <c r="G2011" s="15">
        <v>2009</v>
      </c>
      <c r="H2011" s="1">
        <f t="shared" si="121"/>
        <v>33.466666666666669</v>
      </c>
      <c r="I2011" s="15" cm="1">
        <f t="array" ref="I2011">_xlfn.IFS(J2010&gt;=$C$13-$B$26,MINA(I2010+$B$13-S2011+S2010,$B$11),I2010=$B$11,MINA(I2010-S2011+S2010,$B$11),TRUE,MAXA(I2010-S2011+S2010,0))</f>
        <v>0</v>
      </c>
      <c r="J2011" s="1" cm="1">
        <f t="array" ref="J2011">_xlfn.IFS(J2010&gt;=$C$13-$B$26,0,I2010&lt;$B$11,J2010+$B$26,TRUE,0)</f>
        <v>0.43333333333333329</v>
      </c>
      <c r="K2011" s="3" cm="1">
        <f t="array" ref="K2011">_xlfn.IFS(AND(NOT($K2010=0),$L2010),0,NOT($L2010),$K2010+$B$26,TRUE,$K2010)</f>
        <v>0.18333333333333332</v>
      </c>
      <c r="L2011" s="3" t="b" cm="1">
        <f t="array" ref="L2011">_xlfn.IFS(AND($I2011&gt;0,$K2011&gt;=$C$5-$B$26),TRUE,$R2011&gt;=$B$6,FALSE,$I2011=0,FALSE,TRUE,$L2010)</f>
        <v>0</v>
      </c>
      <c r="M2011" s="3" t="b" cm="1">
        <f t="array" ref="M2011">_xlfn.IFS($N2011&gt;=$B$4-$B$26,FALSE,AND($I2011&gt;0,$K2011&gt;=$B$5-$B$26),TRUE,AND($L2011,NOT($M2010)),FALSE,$M2010,TRUE,TRUE,FALSE)</f>
        <v>0</v>
      </c>
      <c r="N2011" s="3" cm="1">
        <f t="array" ref="N2011">_xlfn.IFS($M2010,$N2010+$B$26,NOT($M2010),0,TRUE,$M2010)</f>
        <v>0</v>
      </c>
      <c r="O2011" s="3" t="b" cm="1">
        <f t="array" ref="O2011">_xlfn.IFS($M2011,FALSE,AND($L2011,NOT($M2011),$R2011&lt;$B$6,$I2011&gt;0),TRUE,TRUE,FALSE)</f>
        <v>0</v>
      </c>
      <c r="P2011" s="3" cm="1">
        <f t="array" ref="P2011">_xlfn.IFS($P2010&gt;=$C$7-$B$26,0,$O2010,$P2010+$B$26,TRUE,0)</f>
        <v>0</v>
      </c>
      <c r="Q2011" s="3" t="b" cm="1">
        <f t="array" ref="Q2011">_xlfn.IFS(AND($L2011,NOT($M2011),NOT($O2011)),TRUE,$R2011&gt;=$B$6,FALSE,AND($L2011,NOT($M2011),$O2011,$P2011=0),TRUE,TRUE,FALSE)</f>
        <v>0</v>
      </c>
      <c r="R2011" s="3" cm="1">
        <f t="array" ref="R2011">_xlfn.IFS(AND($Q2010,$R2010&lt;$B$6),$R2010+1,AND(NOT($L2010),$R2010&gt;0),0,TRUE,$R2010)</f>
        <v>0</v>
      </c>
      <c r="S2011" s="1" cm="1">
        <f t="array" ref="S2011">_xlfn.IFS(AND(Q2010,I2010&gt;$B$8),S2010+$B$8,AND(Q2010,I2010&lt;=$B$8),S2010+I2010,TRUE,$S2010)</f>
        <v>86</v>
      </c>
      <c r="T2011" s="1">
        <f t="shared" si="122"/>
        <v>7740</v>
      </c>
      <c r="U2011" s="17">
        <f t="shared" si="123"/>
        <v>231.27490039840637</v>
      </c>
      <c r="V2011" s="47" cm="1">
        <f t="array" ref="V2011">_xlfn.IFS($B$6=1,S2011*$B$10,AND(R2010=0,R2011&gt;=1,I2011&gt;=$B$6*$B$8-1),V2010+$B$6*$B$10*$B$8,AND(R2010=0,R2011&gt;=1,I2011&lt;$B$6*$B$8-1),V2010+I2010*$B$10,TRUE,V2010)</f>
        <v>8600</v>
      </c>
      <c r="W2011" s="17">
        <f t="shared" si="124"/>
        <v>256.97211155378483</v>
      </c>
    </row>
    <row r="2012" spans="7:23" x14ac:dyDescent="0.25">
      <c r="G2012" s="15">
        <v>2010</v>
      </c>
      <c r="H2012" s="1">
        <f t="shared" si="121"/>
        <v>33.483333333333334</v>
      </c>
      <c r="I2012" s="15" cm="1">
        <f t="array" ref="I2012">_xlfn.IFS(J2011&gt;=$C$13-$B$26,MINA(I2011+$B$13-S2012+S2011,$B$11),I2011=$B$11,MINA(I2011-S2012+S2011,$B$11),TRUE,MAXA(I2011-S2012+S2011,0))</f>
        <v>0</v>
      </c>
      <c r="J2012" s="1" cm="1">
        <f t="array" ref="J2012">_xlfn.IFS(J2011&gt;=$C$13-$B$26,0,I2011&lt;$B$11,J2011+$B$26,TRUE,0)</f>
        <v>0.44999999999999996</v>
      </c>
      <c r="K2012" s="3" cm="1">
        <f t="array" ref="K2012">_xlfn.IFS(AND(NOT($K2011=0),$L2011),0,NOT($L2011),$K2011+$B$26,TRUE,$K2011)</f>
        <v>0.19999999999999998</v>
      </c>
      <c r="L2012" s="3" t="b" cm="1">
        <f t="array" ref="L2012">_xlfn.IFS(AND($I2012&gt;0,$K2012&gt;=$C$5-$B$26),TRUE,$R2012&gt;=$B$6,FALSE,$I2012=0,FALSE,TRUE,$L2011)</f>
        <v>0</v>
      </c>
      <c r="M2012" s="3" t="b" cm="1">
        <f t="array" ref="M2012">_xlfn.IFS($N2012&gt;=$B$4-$B$26,FALSE,AND($I2012&gt;0,$K2012&gt;=$B$5-$B$26),TRUE,AND($L2012,NOT($M2011)),FALSE,$M2011,TRUE,TRUE,FALSE)</f>
        <v>0</v>
      </c>
      <c r="N2012" s="3" cm="1">
        <f t="array" ref="N2012">_xlfn.IFS($M2011,$N2011+$B$26,NOT($M2011),0,TRUE,$M2011)</f>
        <v>0</v>
      </c>
      <c r="O2012" s="3" t="b" cm="1">
        <f t="array" ref="O2012">_xlfn.IFS($M2012,FALSE,AND($L2012,NOT($M2012),$R2012&lt;$B$6,$I2012&gt;0),TRUE,TRUE,FALSE)</f>
        <v>0</v>
      </c>
      <c r="P2012" s="3" cm="1">
        <f t="array" ref="P2012">_xlfn.IFS($P2011&gt;=$C$7-$B$26,0,$O2011,$P2011+$B$26,TRUE,0)</f>
        <v>0</v>
      </c>
      <c r="Q2012" s="3" t="b" cm="1">
        <f t="array" ref="Q2012">_xlfn.IFS(AND($L2012,NOT($M2012),NOT($O2012)),TRUE,$R2012&gt;=$B$6,FALSE,AND($L2012,NOT($M2012),$O2012,$P2012=0),TRUE,TRUE,FALSE)</f>
        <v>0</v>
      </c>
      <c r="R2012" s="3" cm="1">
        <f t="array" ref="R2012">_xlfn.IFS(AND($Q2011,$R2011&lt;$B$6),$R2011+1,AND(NOT($L2011),$R2011&gt;0),0,TRUE,$R2011)</f>
        <v>0</v>
      </c>
      <c r="S2012" s="1" cm="1">
        <f t="array" ref="S2012">_xlfn.IFS(AND(Q2011,I2011&gt;$B$8),S2011+$B$8,AND(Q2011,I2011&lt;=$B$8),S2011+I2011,TRUE,$S2011)</f>
        <v>86</v>
      </c>
      <c r="T2012" s="1">
        <f t="shared" si="122"/>
        <v>7740</v>
      </c>
      <c r="U2012" s="17">
        <f t="shared" si="123"/>
        <v>231.15978098556496</v>
      </c>
      <c r="V2012" s="47" cm="1">
        <f t="array" ref="V2012">_xlfn.IFS($B$6=1,S2012*$B$10,AND(R2011=0,R2012&gt;=1,I2012&gt;=$B$6*$B$8-1),V2011+$B$6*$B$10*$B$8,AND(R2011=0,R2012&gt;=1,I2012&lt;$B$6*$B$8-1),V2011+I2011*$B$10,TRUE,V2011)</f>
        <v>8600</v>
      </c>
      <c r="W2012" s="17">
        <f t="shared" si="124"/>
        <v>256.84420109507215</v>
      </c>
    </row>
    <row r="2013" spans="7:23" x14ac:dyDescent="0.25">
      <c r="G2013" s="15">
        <v>2011</v>
      </c>
      <c r="H2013" s="1">
        <f t="shared" si="121"/>
        <v>33.5</v>
      </c>
      <c r="I2013" s="15" cm="1">
        <f t="array" ref="I2013">_xlfn.IFS(J2012&gt;=$C$13-$B$26,MINA(I2012+$B$13-S2013+S2012,$B$11),I2012=$B$11,MINA(I2012-S2013+S2012,$B$11),TRUE,MAXA(I2012-S2013+S2012,0))</f>
        <v>0</v>
      </c>
      <c r="J2013" s="1" cm="1">
        <f t="array" ref="J2013">_xlfn.IFS(J2012&gt;=$C$13-$B$26,0,I2012&lt;$B$11,J2012+$B$26,TRUE,0)</f>
        <v>0.46666666666666662</v>
      </c>
      <c r="K2013" s="3" cm="1">
        <f t="array" ref="K2013">_xlfn.IFS(AND(NOT($K2012=0),$L2012),0,NOT($L2012),$K2012+$B$26,TRUE,$K2012)</f>
        <v>0.21666666666666665</v>
      </c>
      <c r="L2013" s="3" t="b" cm="1">
        <f t="array" ref="L2013">_xlfn.IFS(AND($I2013&gt;0,$K2013&gt;=$C$5-$B$26),TRUE,$R2013&gt;=$B$6,FALSE,$I2013=0,FALSE,TRUE,$L2012)</f>
        <v>0</v>
      </c>
      <c r="M2013" s="3" t="b" cm="1">
        <f t="array" ref="M2013">_xlfn.IFS($N2013&gt;=$B$4-$B$26,FALSE,AND($I2013&gt;0,$K2013&gt;=$B$5-$B$26),TRUE,AND($L2013,NOT($M2012)),FALSE,$M2012,TRUE,TRUE,FALSE)</f>
        <v>0</v>
      </c>
      <c r="N2013" s="3" cm="1">
        <f t="array" ref="N2013">_xlfn.IFS($M2012,$N2012+$B$26,NOT($M2012),0,TRUE,$M2012)</f>
        <v>0</v>
      </c>
      <c r="O2013" s="3" t="b" cm="1">
        <f t="array" ref="O2013">_xlfn.IFS($M2013,FALSE,AND($L2013,NOT($M2013),$R2013&lt;$B$6,$I2013&gt;0),TRUE,TRUE,FALSE)</f>
        <v>0</v>
      </c>
      <c r="P2013" s="3" cm="1">
        <f t="array" ref="P2013">_xlfn.IFS($P2012&gt;=$C$7-$B$26,0,$O2012,$P2012+$B$26,TRUE,0)</f>
        <v>0</v>
      </c>
      <c r="Q2013" s="3" t="b" cm="1">
        <f t="array" ref="Q2013">_xlfn.IFS(AND($L2013,NOT($M2013),NOT($O2013)),TRUE,$R2013&gt;=$B$6,FALSE,AND($L2013,NOT($M2013),$O2013,$P2013=0),TRUE,TRUE,FALSE)</f>
        <v>0</v>
      </c>
      <c r="R2013" s="3" cm="1">
        <f t="array" ref="R2013">_xlfn.IFS(AND($Q2012,$R2012&lt;$B$6),$R2012+1,AND(NOT($L2012),$R2012&gt;0),0,TRUE,$R2012)</f>
        <v>0</v>
      </c>
      <c r="S2013" s="1" cm="1">
        <f t="array" ref="S2013">_xlfn.IFS(AND(Q2012,I2012&gt;$B$8),S2012+$B$8,AND(Q2012,I2012&lt;=$B$8),S2012+I2012,TRUE,$S2012)</f>
        <v>86</v>
      </c>
      <c r="T2013" s="1">
        <f t="shared" si="122"/>
        <v>7740</v>
      </c>
      <c r="U2013" s="17">
        <f t="shared" si="123"/>
        <v>231.044776119403</v>
      </c>
      <c r="V2013" s="47" cm="1">
        <f t="array" ref="V2013">_xlfn.IFS($B$6=1,S2013*$B$10,AND(R2012=0,R2013&gt;=1,I2013&gt;=$B$6*$B$8-1),V2012+$B$6*$B$10*$B$8,AND(R2012=0,R2013&gt;=1,I2013&lt;$B$6*$B$8-1),V2012+I2012*$B$10,TRUE,V2012)</f>
        <v>8600</v>
      </c>
      <c r="W2013" s="17">
        <f t="shared" si="124"/>
        <v>256.71641791044777</v>
      </c>
    </row>
    <row r="2014" spans="7:23" x14ac:dyDescent="0.25">
      <c r="G2014" s="15">
        <v>2012</v>
      </c>
      <c r="H2014" s="1">
        <f t="shared" si="121"/>
        <v>33.516666666666666</v>
      </c>
      <c r="I2014" s="15" cm="1">
        <f t="array" ref="I2014">_xlfn.IFS(J2013&gt;=$C$13-$B$26,MINA(I2013+$B$13-S2014+S2013,$B$11),I2013=$B$11,MINA(I2013-S2014+S2013,$B$11),TRUE,MAXA(I2013-S2014+S2013,0))</f>
        <v>0</v>
      </c>
      <c r="J2014" s="1" cm="1">
        <f t="array" ref="J2014">_xlfn.IFS(J2013&gt;=$C$13-$B$26,0,I2013&lt;$B$11,J2013+$B$26,TRUE,0)</f>
        <v>0.48333333333333328</v>
      </c>
      <c r="K2014" s="3" cm="1">
        <f t="array" ref="K2014">_xlfn.IFS(AND(NOT($K2013=0),$L2013),0,NOT($L2013),$K2013+$B$26,TRUE,$K2013)</f>
        <v>0.23333333333333331</v>
      </c>
      <c r="L2014" s="3" t="b" cm="1">
        <f t="array" ref="L2014">_xlfn.IFS(AND($I2014&gt;0,$K2014&gt;=$C$5-$B$26),TRUE,$R2014&gt;=$B$6,FALSE,$I2014=0,FALSE,TRUE,$L2013)</f>
        <v>0</v>
      </c>
      <c r="M2014" s="3" t="b" cm="1">
        <f t="array" ref="M2014">_xlfn.IFS($N2014&gt;=$B$4-$B$26,FALSE,AND($I2014&gt;0,$K2014&gt;=$B$5-$B$26),TRUE,AND($L2014,NOT($M2013)),FALSE,$M2013,TRUE,TRUE,FALSE)</f>
        <v>0</v>
      </c>
      <c r="N2014" s="3" cm="1">
        <f t="array" ref="N2014">_xlfn.IFS($M2013,$N2013+$B$26,NOT($M2013),0,TRUE,$M2013)</f>
        <v>0</v>
      </c>
      <c r="O2014" s="3" t="b" cm="1">
        <f t="array" ref="O2014">_xlfn.IFS($M2014,FALSE,AND($L2014,NOT($M2014),$R2014&lt;$B$6,$I2014&gt;0),TRUE,TRUE,FALSE)</f>
        <v>0</v>
      </c>
      <c r="P2014" s="3" cm="1">
        <f t="array" ref="P2014">_xlfn.IFS($P2013&gt;=$C$7-$B$26,0,$O2013,$P2013+$B$26,TRUE,0)</f>
        <v>0</v>
      </c>
      <c r="Q2014" s="3" t="b" cm="1">
        <f t="array" ref="Q2014">_xlfn.IFS(AND($L2014,NOT($M2014),NOT($O2014)),TRUE,$R2014&gt;=$B$6,FALSE,AND($L2014,NOT($M2014),$O2014,$P2014=0),TRUE,TRUE,FALSE)</f>
        <v>0</v>
      </c>
      <c r="R2014" s="3" cm="1">
        <f t="array" ref="R2014">_xlfn.IFS(AND($Q2013,$R2013&lt;$B$6),$R2013+1,AND(NOT($L2013),$R2013&gt;0),0,TRUE,$R2013)</f>
        <v>0</v>
      </c>
      <c r="S2014" s="1" cm="1">
        <f t="array" ref="S2014">_xlfn.IFS(AND(Q2013,I2013&gt;$B$8),S2013+$B$8,AND(Q2013,I2013&lt;=$B$8),S2013+I2013,TRUE,$S2013)</f>
        <v>86</v>
      </c>
      <c r="T2014" s="1">
        <f t="shared" si="122"/>
        <v>7740</v>
      </c>
      <c r="U2014" s="17">
        <f t="shared" si="123"/>
        <v>230.92988562904029</v>
      </c>
      <c r="V2014" s="47" cm="1">
        <f t="array" ref="V2014">_xlfn.IFS($B$6=1,S2014*$B$10,AND(R2013=0,R2014&gt;=1,I2014&gt;=$B$6*$B$8-1),V2013+$B$6*$B$10*$B$8,AND(R2013=0,R2014&gt;=1,I2014&lt;$B$6*$B$8-1),V2013+I2013*$B$10,TRUE,V2013)</f>
        <v>8600</v>
      </c>
      <c r="W2014" s="17">
        <f t="shared" si="124"/>
        <v>256.58876181004479</v>
      </c>
    </row>
    <row r="2015" spans="7:23" x14ac:dyDescent="0.25">
      <c r="G2015" s="15">
        <v>2013</v>
      </c>
      <c r="H2015" s="1">
        <f t="shared" si="121"/>
        <v>33.533333333333331</v>
      </c>
      <c r="I2015" s="15" cm="1">
        <f t="array" ref="I2015">_xlfn.IFS(J2014&gt;=$C$13-$B$26,MINA(I2014+$B$13-S2015+S2014,$B$11),I2014=$B$11,MINA(I2014-S2015+S2014,$B$11),TRUE,MAXA(I2014-S2015+S2014,0))</f>
        <v>0</v>
      </c>
      <c r="J2015" s="1" cm="1">
        <f t="array" ref="J2015">_xlfn.IFS(J2014&gt;=$C$13-$B$26,0,I2014&lt;$B$11,J2014+$B$26,TRUE,0)</f>
        <v>0.49999999999999994</v>
      </c>
      <c r="K2015" s="3" cm="1">
        <f t="array" ref="K2015">_xlfn.IFS(AND(NOT($K2014=0),$L2014),0,NOT($L2014),$K2014+$B$26,TRUE,$K2014)</f>
        <v>0.24999999999999997</v>
      </c>
      <c r="L2015" s="3" t="b" cm="1">
        <f t="array" ref="L2015">_xlfn.IFS(AND($I2015&gt;0,$K2015&gt;=$C$5-$B$26),TRUE,$R2015&gt;=$B$6,FALSE,$I2015=0,FALSE,TRUE,$L2014)</f>
        <v>0</v>
      </c>
      <c r="M2015" s="3" t="b" cm="1">
        <f t="array" ref="M2015">_xlfn.IFS($N2015&gt;=$B$4-$B$26,FALSE,AND($I2015&gt;0,$K2015&gt;=$B$5-$B$26),TRUE,AND($L2015,NOT($M2014)),FALSE,$M2014,TRUE,TRUE,FALSE)</f>
        <v>0</v>
      </c>
      <c r="N2015" s="3" cm="1">
        <f t="array" ref="N2015">_xlfn.IFS($M2014,$N2014+$B$26,NOT($M2014),0,TRUE,$M2014)</f>
        <v>0</v>
      </c>
      <c r="O2015" s="3" t="b" cm="1">
        <f t="array" ref="O2015">_xlfn.IFS($M2015,FALSE,AND($L2015,NOT($M2015),$R2015&lt;$B$6,$I2015&gt;0),TRUE,TRUE,FALSE)</f>
        <v>0</v>
      </c>
      <c r="P2015" s="3" cm="1">
        <f t="array" ref="P2015">_xlfn.IFS($P2014&gt;=$C$7-$B$26,0,$O2014,$P2014+$B$26,TRUE,0)</f>
        <v>0</v>
      </c>
      <c r="Q2015" s="3" t="b" cm="1">
        <f t="array" ref="Q2015">_xlfn.IFS(AND($L2015,NOT($M2015),NOT($O2015)),TRUE,$R2015&gt;=$B$6,FALSE,AND($L2015,NOT($M2015),$O2015,$P2015=0),TRUE,TRUE,FALSE)</f>
        <v>0</v>
      </c>
      <c r="R2015" s="3" cm="1">
        <f t="array" ref="R2015">_xlfn.IFS(AND($Q2014,$R2014&lt;$B$6),$R2014+1,AND(NOT($L2014),$R2014&gt;0),0,TRUE,$R2014)</f>
        <v>0</v>
      </c>
      <c r="S2015" s="1" cm="1">
        <f t="array" ref="S2015">_xlfn.IFS(AND(Q2014,I2014&gt;$B$8),S2014+$B$8,AND(Q2014,I2014&lt;=$B$8),S2014+I2014,TRUE,$S2014)</f>
        <v>86</v>
      </c>
      <c r="T2015" s="1">
        <f t="shared" si="122"/>
        <v>7740</v>
      </c>
      <c r="U2015" s="17">
        <f t="shared" si="123"/>
        <v>230.8151093439364</v>
      </c>
      <c r="V2015" s="47" cm="1">
        <f t="array" ref="V2015">_xlfn.IFS($B$6=1,S2015*$B$10,AND(R2014=0,R2015&gt;=1,I2015&gt;=$B$6*$B$8-1),V2014+$B$6*$B$10*$B$8,AND(R2014=0,R2015&gt;=1,I2015&lt;$B$6*$B$8-1),V2014+I2014*$B$10,TRUE,V2014)</f>
        <v>8600</v>
      </c>
      <c r="W2015" s="17">
        <f t="shared" si="124"/>
        <v>256.46123260437378</v>
      </c>
    </row>
    <row r="2016" spans="7:23" x14ac:dyDescent="0.25">
      <c r="G2016" s="15">
        <v>2014</v>
      </c>
      <c r="H2016" s="1">
        <f t="shared" si="121"/>
        <v>33.549999999999997</v>
      </c>
      <c r="I2016" s="15" cm="1">
        <f t="array" ref="I2016">_xlfn.IFS(J2015&gt;=$C$13-$B$26,MINA(I2015+$B$13-S2016+S2015,$B$11),I2015=$B$11,MINA(I2015-S2016+S2015,$B$11),TRUE,MAXA(I2015-S2016+S2015,0))</f>
        <v>0</v>
      </c>
      <c r="J2016" s="1" cm="1">
        <f t="array" ref="J2016">_xlfn.IFS(J2015&gt;=$C$13-$B$26,0,I2015&lt;$B$11,J2015+$B$26,TRUE,0)</f>
        <v>0.51666666666666661</v>
      </c>
      <c r="K2016" s="3" cm="1">
        <f t="array" ref="K2016">_xlfn.IFS(AND(NOT($K2015=0),$L2015),0,NOT($L2015),$K2015+$B$26,TRUE,$K2015)</f>
        <v>0.26666666666666666</v>
      </c>
      <c r="L2016" s="3" t="b" cm="1">
        <f t="array" ref="L2016">_xlfn.IFS(AND($I2016&gt;0,$K2016&gt;=$C$5-$B$26),TRUE,$R2016&gt;=$B$6,FALSE,$I2016=0,FALSE,TRUE,$L2015)</f>
        <v>0</v>
      </c>
      <c r="M2016" s="3" t="b" cm="1">
        <f t="array" ref="M2016">_xlfn.IFS($N2016&gt;=$B$4-$B$26,FALSE,AND($I2016&gt;0,$K2016&gt;=$B$5-$B$26),TRUE,AND($L2016,NOT($M2015)),FALSE,$M2015,TRUE,TRUE,FALSE)</f>
        <v>0</v>
      </c>
      <c r="N2016" s="3" cm="1">
        <f t="array" ref="N2016">_xlfn.IFS($M2015,$N2015+$B$26,NOT($M2015),0,TRUE,$M2015)</f>
        <v>0</v>
      </c>
      <c r="O2016" s="3" t="b" cm="1">
        <f t="array" ref="O2016">_xlfn.IFS($M2016,FALSE,AND($L2016,NOT($M2016),$R2016&lt;$B$6,$I2016&gt;0),TRUE,TRUE,FALSE)</f>
        <v>0</v>
      </c>
      <c r="P2016" s="3" cm="1">
        <f t="array" ref="P2016">_xlfn.IFS($P2015&gt;=$C$7-$B$26,0,$O2015,$P2015+$B$26,TRUE,0)</f>
        <v>0</v>
      </c>
      <c r="Q2016" s="3" t="b" cm="1">
        <f t="array" ref="Q2016">_xlfn.IFS(AND($L2016,NOT($M2016),NOT($O2016)),TRUE,$R2016&gt;=$B$6,FALSE,AND($L2016,NOT($M2016),$O2016,$P2016=0),TRUE,TRUE,FALSE)</f>
        <v>0</v>
      </c>
      <c r="R2016" s="3" cm="1">
        <f t="array" ref="R2016">_xlfn.IFS(AND($Q2015,$R2015&lt;$B$6),$R2015+1,AND(NOT($L2015),$R2015&gt;0),0,TRUE,$R2015)</f>
        <v>0</v>
      </c>
      <c r="S2016" s="1" cm="1">
        <f t="array" ref="S2016">_xlfn.IFS(AND(Q2015,I2015&gt;$B$8),S2015+$B$8,AND(Q2015,I2015&lt;=$B$8),S2015+I2015,TRUE,$S2015)</f>
        <v>86</v>
      </c>
      <c r="T2016" s="1">
        <f t="shared" si="122"/>
        <v>7740</v>
      </c>
      <c r="U2016" s="17">
        <f t="shared" si="123"/>
        <v>230.70044709388975</v>
      </c>
      <c r="V2016" s="47" cm="1">
        <f t="array" ref="V2016">_xlfn.IFS($B$6=1,S2016*$B$10,AND(R2015=0,R2016&gt;=1,I2016&gt;=$B$6*$B$8-1),V2015+$B$6*$B$10*$B$8,AND(R2015=0,R2016&gt;=1,I2016&lt;$B$6*$B$8-1),V2015+I2015*$B$10,TRUE,V2015)</f>
        <v>8600</v>
      </c>
      <c r="W2016" s="17">
        <f t="shared" si="124"/>
        <v>256.33383010432192</v>
      </c>
    </row>
    <row r="2017" spans="7:23" x14ac:dyDescent="0.25">
      <c r="G2017" s="15">
        <v>2015</v>
      </c>
      <c r="H2017" s="1">
        <f t="shared" si="121"/>
        <v>33.566666666666663</v>
      </c>
      <c r="I2017" s="15" cm="1">
        <f t="array" ref="I2017">_xlfn.IFS(J2016&gt;=$C$13-$B$26,MINA(I2016+$B$13-S2017+S2016,$B$11),I2016=$B$11,MINA(I2016-S2017+S2016,$B$11),TRUE,MAXA(I2016-S2017+S2016,0))</f>
        <v>0</v>
      </c>
      <c r="J2017" s="1" cm="1">
        <f t="array" ref="J2017">_xlfn.IFS(J2016&gt;=$C$13-$B$26,0,I2016&lt;$B$11,J2016+$B$26,TRUE,0)</f>
        <v>0.53333333333333333</v>
      </c>
      <c r="K2017" s="3" cm="1">
        <f t="array" ref="K2017">_xlfn.IFS(AND(NOT($K2016=0),$L2016),0,NOT($L2016),$K2016+$B$26,TRUE,$K2016)</f>
        <v>0.28333333333333333</v>
      </c>
      <c r="L2017" s="3" t="b" cm="1">
        <f t="array" ref="L2017">_xlfn.IFS(AND($I2017&gt;0,$K2017&gt;=$C$5-$B$26),TRUE,$R2017&gt;=$B$6,FALSE,$I2017=0,FALSE,TRUE,$L2016)</f>
        <v>0</v>
      </c>
      <c r="M2017" s="3" t="b" cm="1">
        <f t="array" ref="M2017">_xlfn.IFS($N2017&gt;=$B$4-$B$26,FALSE,AND($I2017&gt;0,$K2017&gt;=$B$5-$B$26),TRUE,AND($L2017,NOT($M2016)),FALSE,$M2016,TRUE,TRUE,FALSE)</f>
        <v>0</v>
      </c>
      <c r="N2017" s="3" cm="1">
        <f t="array" ref="N2017">_xlfn.IFS($M2016,$N2016+$B$26,NOT($M2016),0,TRUE,$M2016)</f>
        <v>0</v>
      </c>
      <c r="O2017" s="3" t="b" cm="1">
        <f t="array" ref="O2017">_xlfn.IFS($M2017,FALSE,AND($L2017,NOT($M2017),$R2017&lt;$B$6,$I2017&gt;0),TRUE,TRUE,FALSE)</f>
        <v>0</v>
      </c>
      <c r="P2017" s="3" cm="1">
        <f t="array" ref="P2017">_xlfn.IFS($P2016&gt;=$C$7-$B$26,0,$O2016,$P2016+$B$26,TRUE,0)</f>
        <v>0</v>
      </c>
      <c r="Q2017" s="3" t="b" cm="1">
        <f t="array" ref="Q2017">_xlfn.IFS(AND($L2017,NOT($M2017),NOT($O2017)),TRUE,$R2017&gt;=$B$6,FALSE,AND($L2017,NOT($M2017),$O2017,$P2017=0),TRUE,TRUE,FALSE)</f>
        <v>0</v>
      </c>
      <c r="R2017" s="3" cm="1">
        <f t="array" ref="R2017">_xlfn.IFS(AND($Q2016,$R2016&lt;$B$6),$R2016+1,AND(NOT($L2016),$R2016&gt;0),0,TRUE,$R2016)</f>
        <v>0</v>
      </c>
      <c r="S2017" s="1" cm="1">
        <f t="array" ref="S2017">_xlfn.IFS(AND(Q2016,I2016&gt;$B$8),S2016+$B$8,AND(Q2016,I2016&lt;=$B$8),S2016+I2016,TRUE,$S2016)</f>
        <v>86</v>
      </c>
      <c r="T2017" s="1">
        <f t="shared" si="122"/>
        <v>7740</v>
      </c>
      <c r="U2017" s="17">
        <f t="shared" si="123"/>
        <v>230.58589870903677</v>
      </c>
      <c r="V2017" s="47" cm="1">
        <f t="array" ref="V2017">_xlfn.IFS($B$6=1,S2017*$B$10,AND(R2016=0,R2017&gt;=1,I2017&gt;=$B$6*$B$8-1),V2016+$B$6*$B$10*$B$8,AND(R2016=0,R2017&gt;=1,I2017&lt;$B$6*$B$8-1),V2016+I2016*$B$10,TRUE,V2016)</f>
        <v>8600</v>
      </c>
      <c r="W2017" s="17">
        <f t="shared" si="124"/>
        <v>256.20655412115195</v>
      </c>
    </row>
    <row r="2018" spans="7:23" x14ac:dyDescent="0.25">
      <c r="G2018" s="15">
        <v>2016</v>
      </c>
      <c r="H2018" s="1">
        <f t="shared" si="121"/>
        <v>33.583333333333336</v>
      </c>
      <c r="I2018" s="15" cm="1">
        <f t="array" ref="I2018">_xlfn.IFS(J2017&gt;=$C$13-$B$26,MINA(I2017+$B$13-S2018+S2017,$B$11),I2017=$B$11,MINA(I2017-S2018+S2017,$B$11),TRUE,MAXA(I2017-S2018+S2017,0))</f>
        <v>0</v>
      </c>
      <c r="J2018" s="1" cm="1">
        <f t="array" ref="J2018">_xlfn.IFS(J2017&gt;=$C$13-$B$26,0,I2017&lt;$B$11,J2017+$B$26,TRUE,0)</f>
        <v>0.55000000000000004</v>
      </c>
      <c r="K2018" s="3" cm="1">
        <f t="array" ref="K2018">_xlfn.IFS(AND(NOT($K2017=0),$L2017),0,NOT($L2017),$K2017+$B$26,TRUE,$K2017)</f>
        <v>0.3</v>
      </c>
      <c r="L2018" s="3" t="b" cm="1">
        <f t="array" ref="L2018">_xlfn.IFS(AND($I2018&gt;0,$K2018&gt;=$C$5-$B$26),TRUE,$R2018&gt;=$B$6,FALSE,$I2018=0,FALSE,TRUE,$L2017)</f>
        <v>0</v>
      </c>
      <c r="M2018" s="3" t="b" cm="1">
        <f t="array" ref="M2018">_xlfn.IFS($N2018&gt;=$B$4-$B$26,FALSE,AND($I2018&gt;0,$K2018&gt;=$B$5-$B$26),TRUE,AND($L2018,NOT($M2017)),FALSE,$M2017,TRUE,TRUE,FALSE)</f>
        <v>0</v>
      </c>
      <c r="N2018" s="3" cm="1">
        <f t="array" ref="N2018">_xlfn.IFS($M2017,$N2017+$B$26,NOT($M2017),0,TRUE,$M2017)</f>
        <v>0</v>
      </c>
      <c r="O2018" s="3" t="b" cm="1">
        <f t="array" ref="O2018">_xlfn.IFS($M2018,FALSE,AND($L2018,NOT($M2018),$R2018&lt;$B$6,$I2018&gt;0),TRUE,TRUE,FALSE)</f>
        <v>0</v>
      </c>
      <c r="P2018" s="3" cm="1">
        <f t="array" ref="P2018">_xlfn.IFS($P2017&gt;=$C$7-$B$26,0,$O2017,$P2017+$B$26,TRUE,0)</f>
        <v>0</v>
      </c>
      <c r="Q2018" s="3" t="b" cm="1">
        <f t="array" ref="Q2018">_xlfn.IFS(AND($L2018,NOT($M2018),NOT($O2018)),TRUE,$R2018&gt;=$B$6,FALSE,AND($L2018,NOT($M2018),$O2018,$P2018=0),TRUE,TRUE,FALSE)</f>
        <v>0</v>
      </c>
      <c r="R2018" s="3" cm="1">
        <f t="array" ref="R2018">_xlfn.IFS(AND($Q2017,$R2017&lt;$B$6),$R2017+1,AND(NOT($L2017),$R2017&gt;0),0,TRUE,$R2017)</f>
        <v>0</v>
      </c>
      <c r="S2018" s="1" cm="1">
        <f t="array" ref="S2018">_xlfn.IFS(AND(Q2017,I2017&gt;$B$8),S2017+$B$8,AND(Q2017,I2017&lt;=$B$8),S2017+I2017,TRUE,$S2017)</f>
        <v>86</v>
      </c>
      <c r="T2018" s="1">
        <f t="shared" si="122"/>
        <v>7740</v>
      </c>
      <c r="U2018" s="17">
        <f t="shared" si="123"/>
        <v>230.47146401985111</v>
      </c>
      <c r="V2018" s="47" cm="1">
        <f t="array" ref="V2018">_xlfn.IFS($B$6=1,S2018*$B$10,AND(R2017=0,R2018&gt;=1,I2018&gt;=$B$6*$B$8-1),V2017+$B$6*$B$10*$B$8,AND(R2017=0,R2018&gt;=1,I2018&lt;$B$6*$B$8-1),V2017+I2017*$B$10,TRUE,V2017)</f>
        <v>8600</v>
      </c>
      <c r="W2018" s="17">
        <f t="shared" si="124"/>
        <v>256.07940446650122</v>
      </c>
    </row>
    <row r="2019" spans="7:23" x14ac:dyDescent="0.25">
      <c r="G2019" s="15">
        <v>2017</v>
      </c>
      <c r="H2019" s="1">
        <f t="shared" si="121"/>
        <v>33.6</v>
      </c>
      <c r="I2019" s="15" cm="1">
        <f t="array" ref="I2019">_xlfn.IFS(J2018&gt;=$C$13-$B$26,MINA(I2018+$B$13-S2019+S2018,$B$11),I2018=$B$11,MINA(I2018-S2019+S2018,$B$11),TRUE,MAXA(I2018-S2019+S2018,0))</f>
        <v>0</v>
      </c>
      <c r="J2019" s="1" cm="1">
        <f t="array" ref="J2019">_xlfn.IFS(J2018&gt;=$C$13-$B$26,0,I2018&lt;$B$11,J2018+$B$26,TRUE,0)</f>
        <v>0.56666666666666676</v>
      </c>
      <c r="K2019" s="3" cm="1">
        <f t="array" ref="K2019">_xlfn.IFS(AND(NOT($K2018=0),$L2018),0,NOT($L2018),$K2018+$B$26,TRUE,$K2018)</f>
        <v>0.31666666666666665</v>
      </c>
      <c r="L2019" s="3" t="b" cm="1">
        <f t="array" ref="L2019">_xlfn.IFS(AND($I2019&gt;0,$K2019&gt;=$C$5-$B$26),TRUE,$R2019&gt;=$B$6,FALSE,$I2019=0,FALSE,TRUE,$L2018)</f>
        <v>0</v>
      </c>
      <c r="M2019" s="3" t="b" cm="1">
        <f t="array" ref="M2019">_xlfn.IFS($N2019&gt;=$B$4-$B$26,FALSE,AND($I2019&gt;0,$K2019&gt;=$B$5-$B$26),TRUE,AND($L2019,NOT($M2018)),FALSE,$M2018,TRUE,TRUE,FALSE)</f>
        <v>0</v>
      </c>
      <c r="N2019" s="3" cm="1">
        <f t="array" ref="N2019">_xlfn.IFS($M2018,$N2018+$B$26,NOT($M2018),0,TRUE,$M2018)</f>
        <v>0</v>
      </c>
      <c r="O2019" s="3" t="b" cm="1">
        <f t="array" ref="O2019">_xlfn.IFS($M2019,FALSE,AND($L2019,NOT($M2019),$R2019&lt;$B$6,$I2019&gt;0),TRUE,TRUE,FALSE)</f>
        <v>0</v>
      </c>
      <c r="P2019" s="3" cm="1">
        <f t="array" ref="P2019">_xlfn.IFS($P2018&gt;=$C$7-$B$26,0,$O2018,$P2018+$B$26,TRUE,0)</f>
        <v>0</v>
      </c>
      <c r="Q2019" s="3" t="b" cm="1">
        <f t="array" ref="Q2019">_xlfn.IFS(AND($L2019,NOT($M2019),NOT($O2019)),TRUE,$R2019&gt;=$B$6,FALSE,AND($L2019,NOT($M2019),$O2019,$P2019=0),TRUE,TRUE,FALSE)</f>
        <v>0</v>
      </c>
      <c r="R2019" s="3" cm="1">
        <f t="array" ref="R2019">_xlfn.IFS(AND($Q2018,$R2018&lt;$B$6),$R2018+1,AND(NOT($L2018),$R2018&gt;0),0,TRUE,$R2018)</f>
        <v>0</v>
      </c>
      <c r="S2019" s="1" cm="1">
        <f t="array" ref="S2019">_xlfn.IFS(AND(Q2018,I2018&gt;$B$8),S2018+$B$8,AND(Q2018,I2018&lt;=$B$8),S2018+I2018,TRUE,$S2018)</f>
        <v>86</v>
      </c>
      <c r="T2019" s="1">
        <f t="shared" si="122"/>
        <v>7740</v>
      </c>
      <c r="U2019" s="17">
        <f t="shared" si="123"/>
        <v>230.35714285714286</v>
      </c>
      <c r="V2019" s="47" cm="1">
        <f t="array" ref="V2019">_xlfn.IFS($B$6=1,S2019*$B$10,AND(R2018=0,R2019&gt;=1,I2019&gt;=$B$6*$B$8-1),V2018+$B$6*$B$10*$B$8,AND(R2018=0,R2019&gt;=1,I2019&lt;$B$6*$B$8-1),V2018+I2018*$B$10,TRUE,V2018)</f>
        <v>8600</v>
      </c>
      <c r="W2019" s="17">
        <f t="shared" si="124"/>
        <v>255.95238095238093</v>
      </c>
    </row>
    <row r="2020" spans="7:23" x14ac:dyDescent="0.25">
      <c r="G2020" s="15">
        <v>2018</v>
      </c>
      <c r="H2020" s="1">
        <f t="shared" si="121"/>
        <v>33.616666666666667</v>
      </c>
      <c r="I2020" s="15" cm="1">
        <f t="array" ref="I2020">_xlfn.IFS(J2019&gt;=$C$13-$B$26,MINA(I2019+$B$13-S2020+S2019,$B$11),I2019=$B$11,MINA(I2019-S2020+S2019,$B$11),TRUE,MAXA(I2019-S2020+S2019,0))</f>
        <v>0</v>
      </c>
      <c r="J2020" s="1" cm="1">
        <f t="array" ref="J2020">_xlfn.IFS(J2019&gt;=$C$13-$B$26,0,I2019&lt;$B$11,J2019+$B$26,TRUE,0)</f>
        <v>0.58333333333333348</v>
      </c>
      <c r="K2020" s="3" cm="1">
        <f t="array" ref="K2020">_xlfn.IFS(AND(NOT($K2019=0),$L2019),0,NOT($L2019),$K2019+$B$26,TRUE,$K2019)</f>
        <v>0.33333333333333331</v>
      </c>
      <c r="L2020" s="3" t="b" cm="1">
        <f t="array" ref="L2020">_xlfn.IFS(AND($I2020&gt;0,$K2020&gt;=$C$5-$B$26),TRUE,$R2020&gt;=$B$6,FALSE,$I2020=0,FALSE,TRUE,$L2019)</f>
        <v>0</v>
      </c>
      <c r="M2020" s="3" t="b" cm="1">
        <f t="array" ref="M2020">_xlfn.IFS($N2020&gt;=$B$4-$B$26,FALSE,AND($I2020&gt;0,$K2020&gt;=$B$5-$B$26),TRUE,AND($L2020,NOT($M2019)),FALSE,$M2019,TRUE,TRUE,FALSE)</f>
        <v>0</v>
      </c>
      <c r="N2020" s="3" cm="1">
        <f t="array" ref="N2020">_xlfn.IFS($M2019,$N2019+$B$26,NOT($M2019),0,TRUE,$M2019)</f>
        <v>0</v>
      </c>
      <c r="O2020" s="3" t="b" cm="1">
        <f t="array" ref="O2020">_xlfn.IFS($M2020,FALSE,AND($L2020,NOT($M2020),$R2020&lt;$B$6,$I2020&gt;0),TRUE,TRUE,FALSE)</f>
        <v>0</v>
      </c>
      <c r="P2020" s="3" cm="1">
        <f t="array" ref="P2020">_xlfn.IFS($P2019&gt;=$C$7-$B$26,0,$O2019,$P2019+$B$26,TRUE,0)</f>
        <v>0</v>
      </c>
      <c r="Q2020" s="3" t="b" cm="1">
        <f t="array" ref="Q2020">_xlfn.IFS(AND($L2020,NOT($M2020),NOT($O2020)),TRUE,$R2020&gt;=$B$6,FALSE,AND($L2020,NOT($M2020),$O2020,$P2020=0),TRUE,TRUE,FALSE)</f>
        <v>0</v>
      </c>
      <c r="R2020" s="3" cm="1">
        <f t="array" ref="R2020">_xlfn.IFS(AND($Q2019,$R2019&lt;$B$6),$R2019+1,AND(NOT($L2019),$R2019&gt;0),0,TRUE,$R2019)</f>
        <v>0</v>
      </c>
      <c r="S2020" s="1" cm="1">
        <f t="array" ref="S2020">_xlfn.IFS(AND(Q2019,I2019&gt;$B$8),S2019+$B$8,AND(Q2019,I2019&lt;=$B$8),S2019+I2019,TRUE,$S2019)</f>
        <v>86</v>
      </c>
      <c r="T2020" s="1">
        <f t="shared" si="122"/>
        <v>7740</v>
      </c>
      <c r="U2020" s="17">
        <f t="shared" si="123"/>
        <v>230.2429350520575</v>
      </c>
      <c r="V2020" s="47" cm="1">
        <f t="array" ref="V2020">_xlfn.IFS($B$6=1,S2020*$B$10,AND(R2019=0,R2020&gt;=1,I2020&gt;=$B$6*$B$8-1),V2019+$B$6*$B$10*$B$8,AND(R2019=0,R2020&gt;=1,I2020&lt;$B$6*$B$8-1),V2019+I2019*$B$10,TRUE,V2019)</f>
        <v>8600</v>
      </c>
      <c r="W2020" s="17">
        <f t="shared" si="124"/>
        <v>255.825483391175</v>
      </c>
    </row>
    <row r="2021" spans="7:23" x14ac:dyDescent="0.25">
      <c r="G2021" s="15">
        <v>2019</v>
      </c>
      <c r="H2021" s="1">
        <f t="shared" si="121"/>
        <v>33.633333333333333</v>
      </c>
      <c r="I2021" s="15" cm="1">
        <f t="array" ref="I2021">_xlfn.IFS(J2020&gt;=$C$13-$B$26,MINA(I2020+$B$13-S2021+S2020,$B$11),I2020=$B$11,MINA(I2020-S2021+S2020,$B$11),TRUE,MAXA(I2020-S2021+S2020,0))</f>
        <v>0</v>
      </c>
      <c r="J2021" s="1" cm="1">
        <f t="array" ref="J2021">_xlfn.IFS(J2020&gt;=$C$13-$B$26,0,I2020&lt;$B$11,J2020+$B$26,TRUE,0)</f>
        <v>0.6000000000000002</v>
      </c>
      <c r="K2021" s="3" cm="1">
        <f t="array" ref="K2021">_xlfn.IFS(AND(NOT($K2020=0),$L2020),0,NOT($L2020),$K2020+$B$26,TRUE,$K2020)</f>
        <v>0.35</v>
      </c>
      <c r="L2021" s="3" t="b" cm="1">
        <f t="array" ref="L2021">_xlfn.IFS(AND($I2021&gt;0,$K2021&gt;=$C$5-$B$26),TRUE,$R2021&gt;=$B$6,FALSE,$I2021=0,FALSE,TRUE,$L2020)</f>
        <v>0</v>
      </c>
      <c r="M2021" s="3" t="b" cm="1">
        <f t="array" ref="M2021">_xlfn.IFS($N2021&gt;=$B$4-$B$26,FALSE,AND($I2021&gt;0,$K2021&gt;=$B$5-$B$26),TRUE,AND($L2021,NOT($M2020)),FALSE,$M2020,TRUE,TRUE,FALSE)</f>
        <v>0</v>
      </c>
      <c r="N2021" s="3" cm="1">
        <f t="array" ref="N2021">_xlfn.IFS($M2020,$N2020+$B$26,NOT($M2020),0,TRUE,$M2020)</f>
        <v>0</v>
      </c>
      <c r="O2021" s="3" t="b" cm="1">
        <f t="array" ref="O2021">_xlfn.IFS($M2021,FALSE,AND($L2021,NOT($M2021),$R2021&lt;$B$6,$I2021&gt;0),TRUE,TRUE,FALSE)</f>
        <v>0</v>
      </c>
      <c r="P2021" s="3" cm="1">
        <f t="array" ref="P2021">_xlfn.IFS($P2020&gt;=$C$7-$B$26,0,$O2020,$P2020+$B$26,TRUE,0)</f>
        <v>0</v>
      </c>
      <c r="Q2021" s="3" t="b" cm="1">
        <f t="array" ref="Q2021">_xlfn.IFS(AND($L2021,NOT($M2021),NOT($O2021)),TRUE,$R2021&gt;=$B$6,FALSE,AND($L2021,NOT($M2021),$O2021,$P2021=0),TRUE,TRUE,FALSE)</f>
        <v>0</v>
      </c>
      <c r="R2021" s="3" cm="1">
        <f t="array" ref="R2021">_xlfn.IFS(AND($Q2020,$R2020&lt;$B$6),$R2020+1,AND(NOT($L2020),$R2020&gt;0),0,TRUE,$R2020)</f>
        <v>0</v>
      </c>
      <c r="S2021" s="1" cm="1">
        <f t="array" ref="S2021">_xlfn.IFS(AND(Q2020,I2020&gt;$B$8),S2020+$B$8,AND(Q2020,I2020&lt;=$B$8),S2020+I2020,TRUE,$S2020)</f>
        <v>86</v>
      </c>
      <c r="T2021" s="1">
        <f t="shared" si="122"/>
        <v>7740</v>
      </c>
      <c r="U2021" s="17">
        <f t="shared" si="123"/>
        <v>230.12884043607534</v>
      </c>
      <c r="V2021" s="47" cm="1">
        <f t="array" ref="V2021">_xlfn.IFS($B$6=1,S2021*$B$10,AND(R2020=0,R2021&gt;=1,I2021&gt;=$B$6*$B$8-1),V2020+$B$6*$B$10*$B$8,AND(R2020=0,R2021&gt;=1,I2021&lt;$B$6*$B$8-1),V2020+I2020*$B$10,TRUE,V2020)</f>
        <v>8600</v>
      </c>
      <c r="W2021" s="17">
        <f t="shared" si="124"/>
        <v>255.69871159563925</v>
      </c>
    </row>
    <row r="2022" spans="7:23" x14ac:dyDescent="0.25">
      <c r="G2022" s="15">
        <v>2020</v>
      </c>
      <c r="H2022" s="1">
        <f t="shared" si="121"/>
        <v>33.65</v>
      </c>
      <c r="I2022" s="15" cm="1">
        <f t="array" ref="I2022">_xlfn.IFS(J2021&gt;=$C$13-$B$26,MINA(I2021+$B$13-S2022+S2021,$B$11),I2021=$B$11,MINA(I2021-S2022+S2021,$B$11),TRUE,MAXA(I2021-S2022+S2021,0))</f>
        <v>0</v>
      </c>
      <c r="J2022" s="1" cm="1">
        <f t="array" ref="J2022">_xlfn.IFS(J2021&gt;=$C$13-$B$26,0,I2021&lt;$B$11,J2021+$B$26,TRUE,0)</f>
        <v>0.61666666666666692</v>
      </c>
      <c r="K2022" s="3" cm="1">
        <f t="array" ref="K2022">_xlfn.IFS(AND(NOT($K2021=0),$L2021),0,NOT($L2021),$K2021+$B$26,TRUE,$K2021)</f>
        <v>0.36666666666666664</v>
      </c>
      <c r="L2022" s="3" t="b" cm="1">
        <f t="array" ref="L2022">_xlfn.IFS(AND($I2022&gt;0,$K2022&gt;=$C$5-$B$26),TRUE,$R2022&gt;=$B$6,FALSE,$I2022=0,FALSE,TRUE,$L2021)</f>
        <v>0</v>
      </c>
      <c r="M2022" s="3" t="b" cm="1">
        <f t="array" ref="M2022">_xlfn.IFS($N2022&gt;=$B$4-$B$26,FALSE,AND($I2022&gt;0,$K2022&gt;=$B$5-$B$26),TRUE,AND($L2022,NOT($M2021)),FALSE,$M2021,TRUE,TRUE,FALSE)</f>
        <v>0</v>
      </c>
      <c r="N2022" s="3" cm="1">
        <f t="array" ref="N2022">_xlfn.IFS($M2021,$N2021+$B$26,NOT($M2021),0,TRUE,$M2021)</f>
        <v>0</v>
      </c>
      <c r="O2022" s="3" t="b" cm="1">
        <f t="array" ref="O2022">_xlfn.IFS($M2022,FALSE,AND($L2022,NOT($M2022),$R2022&lt;$B$6,$I2022&gt;0),TRUE,TRUE,FALSE)</f>
        <v>0</v>
      </c>
      <c r="P2022" s="3" cm="1">
        <f t="array" ref="P2022">_xlfn.IFS($P2021&gt;=$C$7-$B$26,0,$O2021,$P2021+$B$26,TRUE,0)</f>
        <v>0</v>
      </c>
      <c r="Q2022" s="3" t="b" cm="1">
        <f t="array" ref="Q2022">_xlfn.IFS(AND($L2022,NOT($M2022),NOT($O2022)),TRUE,$R2022&gt;=$B$6,FALSE,AND($L2022,NOT($M2022),$O2022,$P2022=0),TRUE,TRUE,FALSE)</f>
        <v>0</v>
      </c>
      <c r="R2022" s="3" cm="1">
        <f t="array" ref="R2022">_xlfn.IFS(AND($Q2021,$R2021&lt;$B$6),$R2021+1,AND(NOT($L2021),$R2021&gt;0),0,TRUE,$R2021)</f>
        <v>0</v>
      </c>
      <c r="S2022" s="1" cm="1">
        <f t="array" ref="S2022">_xlfn.IFS(AND(Q2021,I2021&gt;$B$8),S2021+$B$8,AND(Q2021,I2021&lt;=$B$8),S2021+I2021,TRUE,$S2021)</f>
        <v>86</v>
      </c>
      <c r="T2022" s="1">
        <f t="shared" si="122"/>
        <v>7740</v>
      </c>
      <c r="U2022" s="17">
        <f t="shared" si="123"/>
        <v>230.01485884101041</v>
      </c>
      <c r="V2022" s="47" cm="1">
        <f t="array" ref="V2022">_xlfn.IFS($B$6=1,S2022*$B$10,AND(R2021=0,R2022&gt;=1,I2022&gt;=$B$6*$B$8-1),V2021+$B$6*$B$10*$B$8,AND(R2021=0,R2022&gt;=1,I2022&lt;$B$6*$B$8-1),V2021+I2021*$B$10,TRUE,V2021)</f>
        <v>8600</v>
      </c>
      <c r="W2022" s="17">
        <f t="shared" si="124"/>
        <v>255.57206537890045</v>
      </c>
    </row>
    <row r="2023" spans="7:23" x14ac:dyDescent="0.25">
      <c r="G2023" s="15">
        <v>2021</v>
      </c>
      <c r="H2023" s="1">
        <f t="shared" si="121"/>
        <v>33.666666666666664</v>
      </c>
      <c r="I2023" s="15" cm="1">
        <f t="array" ref="I2023">_xlfn.IFS(J2022&gt;=$C$13-$B$26,MINA(I2022+$B$13-S2023+S2022,$B$11),I2022=$B$11,MINA(I2022-S2023+S2022,$B$11),TRUE,MAXA(I2022-S2023+S2022,0))</f>
        <v>0</v>
      </c>
      <c r="J2023" s="1" cm="1">
        <f t="array" ref="J2023">_xlfn.IFS(J2022&gt;=$C$13-$B$26,0,I2022&lt;$B$11,J2022+$B$26,TRUE,0)</f>
        <v>0.63333333333333364</v>
      </c>
      <c r="K2023" s="3" cm="1">
        <f t="array" ref="K2023">_xlfn.IFS(AND(NOT($K2022=0),$L2022),0,NOT($L2022),$K2022+$B$26,TRUE,$K2022)</f>
        <v>0.3833333333333333</v>
      </c>
      <c r="L2023" s="3" t="b" cm="1">
        <f t="array" ref="L2023">_xlfn.IFS(AND($I2023&gt;0,$K2023&gt;=$C$5-$B$26),TRUE,$R2023&gt;=$B$6,FALSE,$I2023=0,FALSE,TRUE,$L2022)</f>
        <v>0</v>
      </c>
      <c r="M2023" s="3" t="b" cm="1">
        <f t="array" ref="M2023">_xlfn.IFS($N2023&gt;=$B$4-$B$26,FALSE,AND($I2023&gt;0,$K2023&gt;=$B$5-$B$26),TRUE,AND($L2023,NOT($M2022)),FALSE,$M2022,TRUE,TRUE,FALSE)</f>
        <v>0</v>
      </c>
      <c r="N2023" s="3" cm="1">
        <f t="array" ref="N2023">_xlfn.IFS($M2022,$N2022+$B$26,NOT($M2022),0,TRUE,$M2022)</f>
        <v>0</v>
      </c>
      <c r="O2023" s="3" t="b" cm="1">
        <f t="array" ref="O2023">_xlfn.IFS($M2023,FALSE,AND($L2023,NOT($M2023),$R2023&lt;$B$6,$I2023&gt;0),TRUE,TRUE,FALSE)</f>
        <v>0</v>
      </c>
      <c r="P2023" s="3" cm="1">
        <f t="array" ref="P2023">_xlfn.IFS($P2022&gt;=$C$7-$B$26,0,$O2022,$P2022+$B$26,TRUE,0)</f>
        <v>0</v>
      </c>
      <c r="Q2023" s="3" t="b" cm="1">
        <f t="array" ref="Q2023">_xlfn.IFS(AND($L2023,NOT($M2023),NOT($O2023)),TRUE,$R2023&gt;=$B$6,FALSE,AND($L2023,NOT($M2023),$O2023,$P2023=0),TRUE,TRUE,FALSE)</f>
        <v>0</v>
      </c>
      <c r="R2023" s="3" cm="1">
        <f t="array" ref="R2023">_xlfn.IFS(AND($Q2022,$R2022&lt;$B$6),$R2022+1,AND(NOT($L2022),$R2022&gt;0),0,TRUE,$R2022)</f>
        <v>0</v>
      </c>
      <c r="S2023" s="1" cm="1">
        <f t="array" ref="S2023">_xlfn.IFS(AND(Q2022,I2022&gt;$B$8),S2022+$B$8,AND(Q2022,I2022&lt;=$B$8),S2022+I2022,TRUE,$S2022)</f>
        <v>86</v>
      </c>
      <c r="T2023" s="1">
        <f t="shared" si="122"/>
        <v>7740</v>
      </c>
      <c r="U2023" s="17">
        <f t="shared" si="123"/>
        <v>229.90099009900993</v>
      </c>
      <c r="V2023" s="47" cm="1">
        <f t="array" ref="V2023">_xlfn.IFS($B$6=1,S2023*$B$10,AND(R2022=0,R2023&gt;=1,I2023&gt;=$B$6*$B$8-1),V2022+$B$6*$B$10*$B$8,AND(R2022=0,R2023&gt;=1,I2023&lt;$B$6*$B$8-1),V2022+I2022*$B$10,TRUE,V2022)</f>
        <v>8600</v>
      </c>
      <c r="W2023" s="17">
        <f t="shared" si="124"/>
        <v>255.44554455445547</v>
      </c>
    </row>
    <row r="2024" spans="7:23" x14ac:dyDescent="0.25">
      <c r="G2024" s="15">
        <v>2022</v>
      </c>
      <c r="H2024" s="1">
        <f t="shared" si="121"/>
        <v>33.68333333333333</v>
      </c>
      <c r="I2024" s="15" cm="1">
        <f t="array" ref="I2024">_xlfn.IFS(J2023&gt;=$C$13-$B$26,MINA(I2023+$B$13-S2024+S2023,$B$11),I2023=$B$11,MINA(I2023-S2024+S2023,$B$11),TRUE,MAXA(I2023-S2024+S2023,0))</f>
        <v>0</v>
      </c>
      <c r="J2024" s="1" cm="1">
        <f t="array" ref="J2024">_xlfn.IFS(J2023&gt;=$C$13-$B$26,0,I2023&lt;$B$11,J2023+$B$26,TRUE,0)</f>
        <v>0.65000000000000036</v>
      </c>
      <c r="K2024" s="3" cm="1">
        <f t="array" ref="K2024">_xlfn.IFS(AND(NOT($K2023=0),$L2023),0,NOT($L2023),$K2023+$B$26,TRUE,$K2023)</f>
        <v>0.39999999999999997</v>
      </c>
      <c r="L2024" s="3" t="b" cm="1">
        <f t="array" ref="L2024">_xlfn.IFS(AND($I2024&gt;0,$K2024&gt;=$C$5-$B$26),TRUE,$R2024&gt;=$B$6,FALSE,$I2024=0,FALSE,TRUE,$L2023)</f>
        <v>0</v>
      </c>
      <c r="M2024" s="3" t="b" cm="1">
        <f t="array" ref="M2024">_xlfn.IFS($N2024&gt;=$B$4-$B$26,FALSE,AND($I2024&gt;0,$K2024&gt;=$B$5-$B$26),TRUE,AND($L2024,NOT($M2023)),FALSE,$M2023,TRUE,TRUE,FALSE)</f>
        <v>0</v>
      </c>
      <c r="N2024" s="3" cm="1">
        <f t="array" ref="N2024">_xlfn.IFS($M2023,$N2023+$B$26,NOT($M2023),0,TRUE,$M2023)</f>
        <v>0</v>
      </c>
      <c r="O2024" s="3" t="b" cm="1">
        <f t="array" ref="O2024">_xlfn.IFS($M2024,FALSE,AND($L2024,NOT($M2024),$R2024&lt;$B$6,$I2024&gt;0),TRUE,TRUE,FALSE)</f>
        <v>0</v>
      </c>
      <c r="P2024" s="3" cm="1">
        <f t="array" ref="P2024">_xlfn.IFS($P2023&gt;=$C$7-$B$26,0,$O2023,$P2023+$B$26,TRUE,0)</f>
        <v>0</v>
      </c>
      <c r="Q2024" s="3" t="b" cm="1">
        <f t="array" ref="Q2024">_xlfn.IFS(AND($L2024,NOT($M2024),NOT($O2024)),TRUE,$R2024&gt;=$B$6,FALSE,AND($L2024,NOT($M2024),$O2024,$P2024=0),TRUE,TRUE,FALSE)</f>
        <v>0</v>
      </c>
      <c r="R2024" s="3" cm="1">
        <f t="array" ref="R2024">_xlfn.IFS(AND($Q2023,$R2023&lt;$B$6),$R2023+1,AND(NOT($L2023),$R2023&gt;0),0,TRUE,$R2023)</f>
        <v>0</v>
      </c>
      <c r="S2024" s="1" cm="1">
        <f t="array" ref="S2024">_xlfn.IFS(AND(Q2023,I2023&gt;$B$8),S2023+$B$8,AND(Q2023,I2023&lt;=$B$8),S2023+I2023,TRUE,$S2023)</f>
        <v>86</v>
      </c>
      <c r="T2024" s="1">
        <f t="shared" si="122"/>
        <v>7740</v>
      </c>
      <c r="U2024" s="17">
        <f t="shared" si="123"/>
        <v>229.78723404255322</v>
      </c>
      <c r="V2024" s="47" cm="1">
        <f t="array" ref="V2024">_xlfn.IFS($B$6=1,S2024*$B$10,AND(R2023=0,R2024&gt;=1,I2024&gt;=$B$6*$B$8-1),V2023+$B$6*$B$10*$B$8,AND(R2023=0,R2024&gt;=1,I2024&lt;$B$6*$B$8-1),V2023+I2023*$B$10,TRUE,V2023)</f>
        <v>8600</v>
      </c>
      <c r="W2024" s="17">
        <f t="shared" si="124"/>
        <v>255.31914893617025</v>
      </c>
    </row>
    <row r="2025" spans="7:23" x14ac:dyDescent="0.25">
      <c r="G2025" s="15">
        <v>2023</v>
      </c>
      <c r="H2025" s="1">
        <f t="shared" si="121"/>
        <v>33.700000000000003</v>
      </c>
      <c r="I2025" s="15" cm="1">
        <f t="array" ref="I2025">_xlfn.IFS(J2024&gt;=$C$13-$B$26,MINA(I2024+$B$13-S2025+S2024,$B$11),I2024=$B$11,MINA(I2024-S2025+S2024,$B$11),TRUE,MAXA(I2024-S2025+S2024,0))</f>
        <v>0</v>
      </c>
      <c r="J2025" s="1" cm="1">
        <f t="array" ref="J2025">_xlfn.IFS(J2024&gt;=$C$13-$B$26,0,I2024&lt;$B$11,J2024+$B$26,TRUE,0)</f>
        <v>0.66666666666666707</v>
      </c>
      <c r="K2025" s="3" cm="1">
        <f t="array" ref="K2025">_xlfn.IFS(AND(NOT($K2024=0),$L2024),0,NOT($L2024),$K2024+$B$26,TRUE,$K2024)</f>
        <v>0.41666666666666663</v>
      </c>
      <c r="L2025" s="3" t="b" cm="1">
        <f t="array" ref="L2025">_xlfn.IFS(AND($I2025&gt;0,$K2025&gt;=$C$5-$B$26),TRUE,$R2025&gt;=$B$6,FALSE,$I2025=0,FALSE,TRUE,$L2024)</f>
        <v>0</v>
      </c>
      <c r="M2025" s="3" t="b" cm="1">
        <f t="array" ref="M2025">_xlfn.IFS($N2025&gt;=$B$4-$B$26,FALSE,AND($I2025&gt;0,$K2025&gt;=$B$5-$B$26),TRUE,AND($L2025,NOT($M2024)),FALSE,$M2024,TRUE,TRUE,FALSE)</f>
        <v>0</v>
      </c>
      <c r="N2025" s="3" cm="1">
        <f t="array" ref="N2025">_xlfn.IFS($M2024,$N2024+$B$26,NOT($M2024),0,TRUE,$M2024)</f>
        <v>0</v>
      </c>
      <c r="O2025" s="3" t="b" cm="1">
        <f t="array" ref="O2025">_xlfn.IFS($M2025,FALSE,AND($L2025,NOT($M2025),$R2025&lt;$B$6,$I2025&gt;0),TRUE,TRUE,FALSE)</f>
        <v>0</v>
      </c>
      <c r="P2025" s="3" cm="1">
        <f t="array" ref="P2025">_xlfn.IFS($P2024&gt;=$C$7-$B$26,0,$O2024,$P2024+$B$26,TRUE,0)</f>
        <v>0</v>
      </c>
      <c r="Q2025" s="3" t="b" cm="1">
        <f t="array" ref="Q2025">_xlfn.IFS(AND($L2025,NOT($M2025),NOT($O2025)),TRUE,$R2025&gt;=$B$6,FALSE,AND($L2025,NOT($M2025),$O2025,$P2025=0),TRUE,TRUE,FALSE)</f>
        <v>0</v>
      </c>
      <c r="R2025" s="3" cm="1">
        <f t="array" ref="R2025">_xlfn.IFS(AND($Q2024,$R2024&lt;$B$6),$R2024+1,AND(NOT($L2024),$R2024&gt;0),0,TRUE,$R2024)</f>
        <v>0</v>
      </c>
      <c r="S2025" s="1" cm="1">
        <f t="array" ref="S2025">_xlfn.IFS(AND(Q2024,I2024&gt;$B$8),S2024+$B$8,AND(Q2024,I2024&lt;=$B$8),S2024+I2024,TRUE,$S2024)</f>
        <v>86</v>
      </c>
      <c r="T2025" s="1">
        <f t="shared" si="122"/>
        <v>7740</v>
      </c>
      <c r="U2025" s="17">
        <f t="shared" si="123"/>
        <v>229.67359050445103</v>
      </c>
      <c r="V2025" s="47" cm="1">
        <f t="array" ref="V2025">_xlfn.IFS($B$6=1,S2025*$B$10,AND(R2024=0,R2025&gt;=1,I2025&gt;=$B$6*$B$8-1),V2024+$B$6*$B$10*$B$8,AND(R2024=0,R2025&gt;=1,I2025&lt;$B$6*$B$8-1),V2024+I2024*$B$10,TRUE,V2024)</f>
        <v>8600</v>
      </c>
      <c r="W2025" s="17">
        <f t="shared" si="124"/>
        <v>255.19287833827892</v>
      </c>
    </row>
    <row r="2026" spans="7:23" x14ac:dyDescent="0.25">
      <c r="G2026" s="15">
        <v>2024</v>
      </c>
      <c r="H2026" s="1">
        <f t="shared" si="121"/>
        <v>33.716666666666669</v>
      </c>
      <c r="I2026" s="15" cm="1">
        <f t="array" ref="I2026">_xlfn.IFS(J2025&gt;=$C$13-$B$26,MINA(I2025+$B$13-S2026+S2025,$B$11),I2025=$B$11,MINA(I2025-S2026+S2025,$B$11),TRUE,MAXA(I2025-S2026+S2025,0))</f>
        <v>0</v>
      </c>
      <c r="J2026" s="1" cm="1">
        <f t="array" ref="J2026">_xlfn.IFS(J2025&gt;=$C$13-$B$26,0,I2025&lt;$B$11,J2025+$B$26,TRUE,0)</f>
        <v>0.68333333333333379</v>
      </c>
      <c r="K2026" s="3" cm="1">
        <f t="array" ref="K2026">_xlfn.IFS(AND(NOT($K2025=0),$L2025),0,NOT($L2025),$K2025+$B$26,TRUE,$K2025)</f>
        <v>0.43333333333333329</v>
      </c>
      <c r="L2026" s="3" t="b" cm="1">
        <f t="array" ref="L2026">_xlfn.IFS(AND($I2026&gt;0,$K2026&gt;=$C$5-$B$26),TRUE,$R2026&gt;=$B$6,FALSE,$I2026=0,FALSE,TRUE,$L2025)</f>
        <v>0</v>
      </c>
      <c r="M2026" s="3" t="b" cm="1">
        <f t="array" ref="M2026">_xlfn.IFS($N2026&gt;=$B$4-$B$26,FALSE,AND($I2026&gt;0,$K2026&gt;=$B$5-$B$26),TRUE,AND($L2026,NOT($M2025)),FALSE,$M2025,TRUE,TRUE,FALSE)</f>
        <v>0</v>
      </c>
      <c r="N2026" s="3" cm="1">
        <f t="array" ref="N2026">_xlfn.IFS($M2025,$N2025+$B$26,NOT($M2025),0,TRUE,$M2025)</f>
        <v>0</v>
      </c>
      <c r="O2026" s="3" t="b" cm="1">
        <f t="array" ref="O2026">_xlfn.IFS($M2026,FALSE,AND($L2026,NOT($M2026),$R2026&lt;$B$6,$I2026&gt;0),TRUE,TRUE,FALSE)</f>
        <v>0</v>
      </c>
      <c r="P2026" s="3" cm="1">
        <f t="array" ref="P2026">_xlfn.IFS($P2025&gt;=$C$7-$B$26,0,$O2025,$P2025+$B$26,TRUE,0)</f>
        <v>0</v>
      </c>
      <c r="Q2026" s="3" t="b" cm="1">
        <f t="array" ref="Q2026">_xlfn.IFS(AND($L2026,NOT($M2026),NOT($O2026)),TRUE,$R2026&gt;=$B$6,FALSE,AND($L2026,NOT($M2026),$O2026,$P2026=0),TRUE,TRUE,FALSE)</f>
        <v>0</v>
      </c>
      <c r="R2026" s="3" cm="1">
        <f t="array" ref="R2026">_xlfn.IFS(AND($Q2025,$R2025&lt;$B$6),$R2025+1,AND(NOT($L2025),$R2025&gt;0),0,TRUE,$R2025)</f>
        <v>0</v>
      </c>
      <c r="S2026" s="1" cm="1">
        <f t="array" ref="S2026">_xlfn.IFS(AND(Q2025,I2025&gt;$B$8),S2025+$B$8,AND(Q2025,I2025&lt;=$B$8),S2025+I2025,TRUE,$S2025)</f>
        <v>86</v>
      </c>
      <c r="T2026" s="1">
        <f t="shared" si="122"/>
        <v>7740</v>
      </c>
      <c r="U2026" s="17">
        <f t="shared" si="123"/>
        <v>229.56005931784478</v>
      </c>
      <c r="V2026" s="47" cm="1">
        <f t="array" ref="V2026">_xlfn.IFS($B$6=1,S2026*$B$10,AND(R2025=0,R2026&gt;=1,I2026&gt;=$B$6*$B$8-1),V2025+$B$6*$B$10*$B$8,AND(R2025=0,R2026&gt;=1,I2026&lt;$B$6*$B$8-1),V2025+I2025*$B$10,TRUE,V2025)</f>
        <v>8600</v>
      </c>
      <c r="W2026" s="17">
        <f t="shared" si="124"/>
        <v>255.06673257538307</v>
      </c>
    </row>
    <row r="2027" spans="7:23" x14ac:dyDescent="0.25">
      <c r="G2027" s="15">
        <v>2025</v>
      </c>
      <c r="H2027" s="1">
        <f t="shared" si="121"/>
        <v>33.733333333333334</v>
      </c>
      <c r="I2027" s="15" cm="1">
        <f t="array" ref="I2027">_xlfn.IFS(J2026&gt;=$C$13-$B$26,MINA(I2026+$B$13-S2027+S2026,$B$11),I2026=$B$11,MINA(I2026-S2027+S2026,$B$11),TRUE,MAXA(I2026-S2027+S2026,0))</f>
        <v>0</v>
      </c>
      <c r="J2027" s="1" cm="1">
        <f t="array" ref="J2027">_xlfn.IFS(J2026&gt;=$C$13-$B$26,0,I2026&lt;$B$11,J2026+$B$26,TRUE,0)</f>
        <v>0.70000000000000051</v>
      </c>
      <c r="K2027" s="3" cm="1">
        <f t="array" ref="K2027">_xlfn.IFS(AND(NOT($K2026=0),$L2026),0,NOT($L2026),$K2026+$B$26,TRUE,$K2026)</f>
        <v>0.44999999999999996</v>
      </c>
      <c r="L2027" s="3" t="b" cm="1">
        <f t="array" ref="L2027">_xlfn.IFS(AND($I2027&gt;0,$K2027&gt;=$C$5-$B$26),TRUE,$R2027&gt;=$B$6,FALSE,$I2027=0,FALSE,TRUE,$L2026)</f>
        <v>0</v>
      </c>
      <c r="M2027" s="3" t="b" cm="1">
        <f t="array" ref="M2027">_xlfn.IFS($N2027&gt;=$B$4-$B$26,FALSE,AND($I2027&gt;0,$K2027&gt;=$B$5-$B$26),TRUE,AND($L2027,NOT($M2026)),FALSE,$M2026,TRUE,TRUE,FALSE)</f>
        <v>0</v>
      </c>
      <c r="N2027" s="3" cm="1">
        <f t="array" ref="N2027">_xlfn.IFS($M2026,$N2026+$B$26,NOT($M2026),0,TRUE,$M2026)</f>
        <v>0</v>
      </c>
      <c r="O2027" s="3" t="b" cm="1">
        <f t="array" ref="O2027">_xlfn.IFS($M2027,FALSE,AND($L2027,NOT($M2027),$R2027&lt;$B$6,$I2027&gt;0),TRUE,TRUE,FALSE)</f>
        <v>0</v>
      </c>
      <c r="P2027" s="3" cm="1">
        <f t="array" ref="P2027">_xlfn.IFS($P2026&gt;=$C$7-$B$26,0,$O2026,$P2026+$B$26,TRUE,0)</f>
        <v>0</v>
      </c>
      <c r="Q2027" s="3" t="b" cm="1">
        <f t="array" ref="Q2027">_xlfn.IFS(AND($L2027,NOT($M2027),NOT($O2027)),TRUE,$R2027&gt;=$B$6,FALSE,AND($L2027,NOT($M2027),$O2027,$P2027=0),TRUE,TRUE,FALSE)</f>
        <v>0</v>
      </c>
      <c r="R2027" s="3" cm="1">
        <f t="array" ref="R2027">_xlfn.IFS(AND($Q2026,$R2026&lt;$B$6),$R2026+1,AND(NOT($L2026),$R2026&gt;0),0,TRUE,$R2026)</f>
        <v>0</v>
      </c>
      <c r="S2027" s="1" cm="1">
        <f t="array" ref="S2027">_xlfn.IFS(AND(Q2026,I2026&gt;$B$8),S2026+$B$8,AND(Q2026,I2026&lt;=$B$8),S2026+I2026,TRUE,$S2026)</f>
        <v>86</v>
      </c>
      <c r="T2027" s="1">
        <f t="shared" si="122"/>
        <v>7740</v>
      </c>
      <c r="U2027" s="17">
        <f t="shared" si="123"/>
        <v>229.44664031620553</v>
      </c>
      <c r="V2027" s="47" cm="1">
        <f t="array" ref="V2027">_xlfn.IFS($B$6=1,S2027*$B$10,AND(R2026=0,R2027&gt;=1,I2027&gt;=$B$6*$B$8-1),V2026+$B$6*$B$10*$B$8,AND(R2026=0,R2027&gt;=1,I2027&lt;$B$6*$B$8-1),V2026+I2026*$B$10,TRUE,V2026)</f>
        <v>8600</v>
      </c>
      <c r="W2027" s="17">
        <f t="shared" si="124"/>
        <v>254.94071146245059</v>
      </c>
    </row>
    <row r="2028" spans="7:23" x14ac:dyDescent="0.25">
      <c r="G2028" s="15">
        <v>2026</v>
      </c>
      <c r="H2028" s="1">
        <f t="shared" si="121"/>
        <v>33.75</v>
      </c>
      <c r="I2028" s="15" cm="1">
        <f t="array" ref="I2028">_xlfn.IFS(J2027&gt;=$C$13-$B$26,MINA(I2027+$B$13-S2028+S2027,$B$11),I2027=$B$11,MINA(I2027-S2028+S2027,$B$11),TRUE,MAXA(I2027-S2028+S2027,0))</f>
        <v>0</v>
      </c>
      <c r="J2028" s="1" cm="1">
        <f t="array" ref="J2028">_xlfn.IFS(J2027&gt;=$C$13-$B$26,0,I2027&lt;$B$11,J2027+$B$26,TRUE,0)</f>
        <v>0.71666666666666723</v>
      </c>
      <c r="K2028" s="3" cm="1">
        <f t="array" ref="K2028">_xlfn.IFS(AND(NOT($K2027=0),$L2027),0,NOT($L2027),$K2027+$B$26,TRUE,$K2027)</f>
        <v>0.46666666666666662</v>
      </c>
      <c r="L2028" s="3" t="b" cm="1">
        <f t="array" ref="L2028">_xlfn.IFS(AND($I2028&gt;0,$K2028&gt;=$C$5-$B$26),TRUE,$R2028&gt;=$B$6,FALSE,$I2028=0,FALSE,TRUE,$L2027)</f>
        <v>0</v>
      </c>
      <c r="M2028" s="3" t="b" cm="1">
        <f t="array" ref="M2028">_xlfn.IFS($N2028&gt;=$B$4-$B$26,FALSE,AND($I2028&gt;0,$K2028&gt;=$B$5-$B$26),TRUE,AND($L2028,NOT($M2027)),FALSE,$M2027,TRUE,TRUE,FALSE)</f>
        <v>0</v>
      </c>
      <c r="N2028" s="3" cm="1">
        <f t="array" ref="N2028">_xlfn.IFS($M2027,$N2027+$B$26,NOT($M2027),0,TRUE,$M2027)</f>
        <v>0</v>
      </c>
      <c r="O2028" s="3" t="b" cm="1">
        <f t="array" ref="O2028">_xlfn.IFS($M2028,FALSE,AND($L2028,NOT($M2028),$R2028&lt;$B$6,$I2028&gt;0),TRUE,TRUE,FALSE)</f>
        <v>0</v>
      </c>
      <c r="P2028" s="3" cm="1">
        <f t="array" ref="P2028">_xlfn.IFS($P2027&gt;=$C$7-$B$26,0,$O2027,$P2027+$B$26,TRUE,0)</f>
        <v>0</v>
      </c>
      <c r="Q2028" s="3" t="b" cm="1">
        <f t="array" ref="Q2028">_xlfn.IFS(AND($L2028,NOT($M2028),NOT($O2028)),TRUE,$R2028&gt;=$B$6,FALSE,AND($L2028,NOT($M2028),$O2028,$P2028=0),TRUE,TRUE,FALSE)</f>
        <v>0</v>
      </c>
      <c r="R2028" s="3" cm="1">
        <f t="array" ref="R2028">_xlfn.IFS(AND($Q2027,$R2027&lt;$B$6),$R2027+1,AND(NOT($L2027),$R2027&gt;0),0,TRUE,$R2027)</f>
        <v>0</v>
      </c>
      <c r="S2028" s="1" cm="1">
        <f t="array" ref="S2028">_xlfn.IFS(AND(Q2027,I2027&gt;$B$8),S2027+$B$8,AND(Q2027,I2027&lt;=$B$8),S2027+I2027,TRUE,$S2027)</f>
        <v>86</v>
      </c>
      <c r="T2028" s="1">
        <f t="shared" si="122"/>
        <v>7740</v>
      </c>
      <c r="U2028" s="17">
        <f t="shared" si="123"/>
        <v>229.33333333333334</v>
      </c>
      <c r="V2028" s="47" cm="1">
        <f t="array" ref="V2028">_xlfn.IFS($B$6=1,S2028*$B$10,AND(R2027=0,R2028&gt;=1,I2028&gt;=$B$6*$B$8-1),V2027+$B$6*$B$10*$B$8,AND(R2027=0,R2028&gt;=1,I2028&lt;$B$6*$B$8-1),V2027+I2027*$B$10,TRUE,V2027)</f>
        <v>8600</v>
      </c>
      <c r="W2028" s="17">
        <f t="shared" si="124"/>
        <v>254.81481481481481</v>
      </c>
    </row>
    <row r="2029" spans="7:23" x14ac:dyDescent="0.25">
      <c r="G2029" s="15">
        <v>2027</v>
      </c>
      <c r="H2029" s="1">
        <f t="shared" si="121"/>
        <v>33.766666666666666</v>
      </c>
      <c r="I2029" s="15" cm="1">
        <f t="array" ref="I2029">_xlfn.IFS(J2028&gt;=$C$13-$B$26,MINA(I2028+$B$13-S2029+S2028,$B$11),I2028=$B$11,MINA(I2028-S2029+S2028,$B$11),TRUE,MAXA(I2028-S2029+S2028,0))</f>
        <v>0</v>
      </c>
      <c r="J2029" s="1" cm="1">
        <f t="array" ref="J2029">_xlfn.IFS(J2028&gt;=$C$13-$B$26,0,I2028&lt;$B$11,J2028+$B$26,TRUE,0)</f>
        <v>0.73333333333333395</v>
      </c>
      <c r="K2029" s="3" cm="1">
        <f t="array" ref="K2029">_xlfn.IFS(AND(NOT($K2028=0),$L2028),0,NOT($L2028),$K2028+$B$26,TRUE,$K2028)</f>
        <v>0.48333333333333328</v>
      </c>
      <c r="L2029" s="3" t="b" cm="1">
        <f t="array" ref="L2029">_xlfn.IFS(AND($I2029&gt;0,$K2029&gt;=$C$5-$B$26),TRUE,$R2029&gt;=$B$6,FALSE,$I2029=0,FALSE,TRUE,$L2028)</f>
        <v>0</v>
      </c>
      <c r="M2029" s="3" t="b" cm="1">
        <f t="array" ref="M2029">_xlfn.IFS($N2029&gt;=$B$4-$B$26,FALSE,AND($I2029&gt;0,$K2029&gt;=$B$5-$B$26),TRUE,AND($L2029,NOT($M2028)),FALSE,$M2028,TRUE,TRUE,FALSE)</f>
        <v>0</v>
      </c>
      <c r="N2029" s="3" cm="1">
        <f t="array" ref="N2029">_xlfn.IFS($M2028,$N2028+$B$26,NOT($M2028),0,TRUE,$M2028)</f>
        <v>0</v>
      </c>
      <c r="O2029" s="3" t="b" cm="1">
        <f t="array" ref="O2029">_xlfn.IFS($M2029,FALSE,AND($L2029,NOT($M2029),$R2029&lt;$B$6,$I2029&gt;0),TRUE,TRUE,FALSE)</f>
        <v>0</v>
      </c>
      <c r="P2029" s="3" cm="1">
        <f t="array" ref="P2029">_xlfn.IFS($P2028&gt;=$C$7-$B$26,0,$O2028,$P2028+$B$26,TRUE,0)</f>
        <v>0</v>
      </c>
      <c r="Q2029" s="3" t="b" cm="1">
        <f t="array" ref="Q2029">_xlfn.IFS(AND($L2029,NOT($M2029),NOT($O2029)),TRUE,$R2029&gt;=$B$6,FALSE,AND($L2029,NOT($M2029),$O2029,$P2029=0),TRUE,TRUE,FALSE)</f>
        <v>0</v>
      </c>
      <c r="R2029" s="3" cm="1">
        <f t="array" ref="R2029">_xlfn.IFS(AND($Q2028,$R2028&lt;$B$6),$R2028+1,AND(NOT($L2028),$R2028&gt;0),0,TRUE,$R2028)</f>
        <v>0</v>
      </c>
      <c r="S2029" s="1" cm="1">
        <f t="array" ref="S2029">_xlfn.IFS(AND(Q2028,I2028&gt;$B$8),S2028+$B$8,AND(Q2028,I2028&lt;=$B$8),S2028+I2028,TRUE,$S2028)</f>
        <v>86</v>
      </c>
      <c r="T2029" s="1">
        <f t="shared" si="122"/>
        <v>7740</v>
      </c>
      <c r="U2029" s="17">
        <f t="shared" si="123"/>
        <v>229.22013820335638</v>
      </c>
      <c r="V2029" s="47" cm="1">
        <f t="array" ref="V2029">_xlfn.IFS($B$6=1,S2029*$B$10,AND(R2028=0,R2029&gt;=1,I2029&gt;=$B$6*$B$8-1),V2028+$B$6*$B$10*$B$8,AND(R2028=0,R2029&gt;=1,I2029&lt;$B$6*$B$8-1),V2028+I2028*$B$10,TRUE,V2028)</f>
        <v>8600</v>
      </c>
      <c r="W2029" s="17">
        <f t="shared" si="124"/>
        <v>254.68904244817375</v>
      </c>
    </row>
    <row r="2030" spans="7:23" x14ac:dyDescent="0.25">
      <c r="G2030" s="15">
        <v>2028</v>
      </c>
      <c r="H2030" s="1">
        <f t="shared" si="121"/>
        <v>33.783333333333331</v>
      </c>
      <c r="I2030" s="15" cm="1">
        <f t="array" ref="I2030">_xlfn.IFS(J2029&gt;=$C$13-$B$26,MINA(I2029+$B$13-S2030+S2029,$B$11),I2029=$B$11,MINA(I2029-S2030+S2029,$B$11),TRUE,MAXA(I2029-S2030+S2029,0))</f>
        <v>0</v>
      </c>
      <c r="J2030" s="1" cm="1">
        <f t="array" ref="J2030">_xlfn.IFS(J2029&gt;=$C$13-$B$26,0,I2029&lt;$B$11,J2029+$B$26,TRUE,0)</f>
        <v>0.75000000000000067</v>
      </c>
      <c r="K2030" s="3" cm="1">
        <f t="array" ref="K2030">_xlfn.IFS(AND(NOT($K2029=0),$L2029),0,NOT($L2029),$K2029+$B$26,TRUE,$K2029)</f>
        <v>0.49999999999999994</v>
      </c>
      <c r="L2030" s="3" t="b" cm="1">
        <f t="array" ref="L2030">_xlfn.IFS(AND($I2030&gt;0,$K2030&gt;=$C$5-$B$26),TRUE,$R2030&gt;=$B$6,FALSE,$I2030=0,FALSE,TRUE,$L2029)</f>
        <v>0</v>
      </c>
      <c r="M2030" s="3" t="b" cm="1">
        <f t="array" ref="M2030">_xlfn.IFS($N2030&gt;=$B$4-$B$26,FALSE,AND($I2030&gt;0,$K2030&gt;=$B$5-$B$26),TRUE,AND($L2030,NOT($M2029)),FALSE,$M2029,TRUE,TRUE,FALSE)</f>
        <v>0</v>
      </c>
      <c r="N2030" s="3" cm="1">
        <f t="array" ref="N2030">_xlfn.IFS($M2029,$N2029+$B$26,NOT($M2029),0,TRUE,$M2029)</f>
        <v>0</v>
      </c>
      <c r="O2030" s="3" t="b" cm="1">
        <f t="array" ref="O2030">_xlfn.IFS($M2030,FALSE,AND($L2030,NOT($M2030),$R2030&lt;$B$6,$I2030&gt;0),TRUE,TRUE,FALSE)</f>
        <v>0</v>
      </c>
      <c r="P2030" s="3" cm="1">
        <f t="array" ref="P2030">_xlfn.IFS($P2029&gt;=$C$7-$B$26,0,$O2029,$P2029+$B$26,TRUE,0)</f>
        <v>0</v>
      </c>
      <c r="Q2030" s="3" t="b" cm="1">
        <f t="array" ref="Q2030">_xlfn.IFS(AND($L2030,NOT($M2030),NOT($O2030)),TRUE,$R2030&gt;=$B$6,FALSE,AND($L2030,NOT($M2030),$O2030,$P2030=0),TRUE,TRUE,FALSE)</f>
        <v>0</v>
      </c>
      <c r="R2030" s="3" cm="1">
        <f t="array" ref="R2030">_xlfn.IFS(AND($Q2029,$R2029&lt;$B$6),$R2029+1,AND(NOT($L2029),$R2029&gt;0),0,TRUE,$R2029)</f>
        <v>0</v>
      </c>
      <c r="S2030" s="1" cm="1">
        <f t="array" ref="S2030">_xlfn.IFS(AND(Q2029,I2029&gt;$B$8),S2029+$B$8,AND(Q2029,I2029&lt;=$B$8),S2029+I2029,TRUE,$S2029)</f>
        <v>86</v>
      </c>
      <c r="T2030" s="1">
        <f t="shared" si="122"/>
        <v>7740</v>
      </c>
      <c r="U2030" s="17">
        <f t="shared" si="123"/>
        <v>229.10705476073016</v>
      </c>
      <c r="V2030" s="47" cm="1">
        <f t="array" ref="V2030">_xlfn.IFS($B$6=1,S2030*$B$10,AND(R2029=0,R2030&gt;=1,I2030&gt;=$B$6*$B$8-1),V2029+$B$6*$B$10*$B$8,AND(R2029=0,R2030&gt;=1,I2030&lt;$B$6*$B$8-1),V2029+I2029*$B$10,TRUE,V2029)</f>
        <v>8600</v>
      </c>
      <c r="W2030" s="17">
        <f t="shared" si="124"/>
        <v>254.56339417858905</v>
      </c>
    </row>
    <row r="2031" spans="7:23" x14ac:dyDescent="0.25">
      <c r="G2031" s="15">
        <v>2029</v>
      </c>
      <c r="H2031" s="1">
        <f t="shared" si="121"/>
        <v>33.799999999999997</v>
      </c>
      <c r="I2031" s="15" cm="1">
        <f t="array" ref="I2031">_xlfn.IFS(J2030&gt;=$C$13-$B$26,MINA(I2030+$B$13-S2031+S2030,$B$11),I2030=$B$11,MINA(I2030-S2031+S2030,$B$11),TRUE,MAXA(I2030-S2031+S2030,0))</f>
        <v>0</v>
      </c>
      <c r="J2031" s="1" cm="1">
        <f t="array" ref="J2031">_xlfn.IFS(J2030&gt;=$C$13-$B$26,0,I2030&lt;$B$11,J2030+$B$26,TRUE,0)</f>
        <v>0.76666666666666738</v>
      </c>
      <c r="K2031" s="3" cm="1">
        <f t="array" ref="K2031">_xlfn.IFS(AND(NOT($K2030=0),$L2030),0,NOT($L2030),$K2030+$B$26,TRUE,$K2030)</f>
        <v>0.51666666666666661</v>
      </c>
      <c r="L2031" s="3" t="b" cm="1">
        <f t="array" ref="L2031">_xlfn.IFS(AND($I2031&gt;0,$K2031&gt;=$C$5-$B$26),TRUE,$R2031&gt;=$B$6,FALSE,$I2031=0,FALSE,TRUE,$L2030)</f>
        <v>0</v>
      </c>
      <c r="M2031" s="3" t="b" cm="1">
        <f t="array" ref="M2031">_xlfn.IFS($N2031&gt;=$B$4-$B$26,FALSE,AND($I2031&gt;0,$K2031&gt;=$B$5-$B$26),TRUE,AND($L2031,NOT($M2030)),FALSE,$M2030,TRUE,TRUE,FALSE)</f>
        <v>0</v>
      </c>
      <c r="N2031" s="3" cm="1">
        <f t="array" ref="N2031">_xlfn.IFS($M2030,$N2030+$B$26,NOT($M2030),0,TRUE,$M2030)</f>
        <v>0</v>
      </c>
      <c r="O2031" s="3" t="b" cm="1">
        <f t="array" ref="O2031">_xlfn.IFS($M2031,FALSE,AND($L2031,NOT($M2031),$R2031&lt;$B$6,$I2031&gt;0),TRUE,TRUE,FALSE)</f>
        <v>0</v>
      </c>
      <c r="P2031" s="3" cm="1">
        <f t="array" ref="P2031">_xlfn.IFS($P2030&gt;=$C$7-$B$26,0,$O2030,$P2030+$B$26,TRUE,0)</f>
        <v>0</v>
      </c>
      <c r="Q2031" s="3" t="b" cm="1">
        <f t="array" ref="Q2031">_xlfn.IFS(AND($L2031,NOT($M2031),NOT($O2031)),TRUE,$R2031&gt;=$B$6,FALSE,AND($L2031,NOT($M2031),$O2031,$P2031=0),TRUE,TRUE,FALSE)</f>
        <v>0</v>
      </c>
      <c r="R2031" s="3" cm="1">
        <f t="array" ref="R2031">_xlfn.IFS(AND($Q2030,$R2030&lt;$B$6),$R2030+1,AND(NOT($L2030),$R2030&gt;0),0,TRUE,$R2030)</f>
        <v>0</v>
      </c>
      <c r="S2031" s="1" cm="1">
        <f t="array" ref="S2031">_xlfn.IFS(AND(Q2030,I2030&gt;$B$8),S2030+$B$8,AND(Q2030,I2030&lt;=$B$8),S2030+I2030,TRUE,$S2030)</f>
        <v>86</v>
      </c>
      <c r="T2031" s="1">
        <f t="shared" si="122"/>
        <v>7740</v>
      </c>
      <c r="U2031" s="17">
        <f t="shared" si="123"/>
        <v>228.9940828402367</v>
      </c>
      <c r="V2031" s="47" cm="1">
        <f t="array" ref="V2031">_xlfn.IFS($B$6=1,S2031*$B$10,AND(R2030=0,R2031&gt;=1,I2031&gt;=$B$6*$B$8-1),V2030+$B$6*$B$10*$B$8,AND(R2030=0,R2031&gt;=1,I2031&lt;$B$6*$B$8-1),V2030+I2030*$B$10,TRUE,V2030)</f>
        <v>8600</v>
      </c>
      <c r="W2031" s="17">
        <f t="shared" si="124"/>
        <v>254.43786982248523</v>
      </c>
    </row>
    <row r="2032" spans="7:23" x14ac:dyDescent="0.25">
      <c r="G2032" s="15">
        <v>2030</v>
      </c>
      <c r="H2032" s="1">
        <f t="shared" si="121"/>
        <v>33.816666666666663</v>
      </c>
      <c r="I2032" s="15" cm="1">
        <f t="array" ref="I2032">_xlfn.IFS(J2031&gt;=$C$13-$B$26,MINA(I2031+$B$13-S2032+S2031,$B$11),I2031=$B$11,MINA(I2031-S2032+S2031,$B$11),TRUE,MAXA(I2031-S2032+S2031,0))</f>
        <v>0</v>
      </c>
      <c r="J2032" s="1" cm="1">
        <f t="array" ref="J2032">_xlfn.IFS(J2031&gt;=$C$13-$B$26,0,I2031&lt;$B$11,J2031+$B$26,TRUE,0)</f>
        <v>0.7833333333333341</v>
      </c>
      <c r="K2032" s="3" cm="1">
        <f t="array" ref="K2032">_xlfn.IFS(AND(NOT($K2031=0),$L2031),0,NOT($L2031),$K2031+$B$26,TRUE,$K2031)</f>
        <v>0.53333333333333333</v>
      </c>
      <c r="L2032" s="3" t="b" cm="1">
        <f t="array" ref="L2032">_xlfn.IFS(AND($I2032&gt;0,$K2032&gt;=$C$5-$B$26),TRUE,$R2032&gt;=$B$6,FALSE,$I2032=0,FALSE,TRUE,$L2031)</f>
        <v>0</v>
      </c>
      <c r="M2032" s="3" t="b" cm="1">
        <f t="array" ref="M2032">_xlfn.IFS($N2032&gt;=$B$4-$B$26,FALSE,AND($I2032&gt;0,$K2032&gt;=$B$5-$B$26),TRUE,AND($L2032,NOT($M2031)),FALSE,$M2031,TRUE,TRUE,FALSE)</f>
        <v>0</v>
      </c>
      <c r="N2032" s="3" cm="1">
        <f t="array" ref="N2032">_xlfn.IFS($M2031,$N2031+$B$26,NOT($M2031),0,TRUE,$M2031)</f>
        <v>0</v>
      </c>
      <c r="O2032" s="3" t="b" cm="1">
        <f t="array" ref="O2032">_xlfn.IFS($M2032,FALSE,AND($L2032,NOT($M2032),$R2032&lt;$B$6,$I2032&gt;0),TRUE,TRUE,FALSE)</f>
        <v>0</v>
      </c>
      <c r="P2032" s="3" cm="1">
        <f t="array" ref="P2032">_xlfn.IFS($P2031&gt;=$C$7-$B$26,0,$O2031,$P2031+$B$26,TRUE,0)</f>
        <v>0</v>
      </c>
      <c r="Q2032" s="3" t="b" cm="1">
        <f t="array" ref="Q2032">_xlfn.IFS(AND($L2032,NOT($M2032),NOT($O2032)),TRUE,$R2032&gt;=$B$6,FALSE,AND($L2032,NOT($M2032),$O2032,$P2032=0),TRUE,TRUE,FALSE)</f>
        <v>0</v>
      </c>
      <c r="R2032" s="3" cm="1">
        <f t="array" ref="R2032">_xlfn.IFS(AND($Q2031,$R2031&lt;$B$6),$R2031+1,AND(NOT($L2031),$R2031&gt;0),0,TRUE,$R2031)</f>
        <v>0</v>
      </c>
      <c r="S2032" s="1" cm="1">
        <f t="array" ref="S2032">_xlfn.IFS(AND(Q2031,I2031&gt;$B$8),S2031+$B$8,AND(Q2031,I2031&lt;=$B$8),S2031+I2031,TRUE,$S2031)</f>
        <v>86</v>
      </c>
      <c r="T2032" s="1">
        <f t="shared" si="122"/>
        <v>7740</v>
      </c>
      <c r="U2032" s="17">
        <f t="shared" si="123"/>
        <v>228.88122227698375</v>
      </c>
      <c r="V2032" s="47" cm="1">
        <f t="array" ref="V2032">_xlfn.IFS($B$6=1,S2032*$B$10,AND(R2031=0,R2032&gt;=1,I2032&gt;=$B$6*$B$8-1),V2031+$B$6*$B$10*$B$8,AND(R2031=0,R2032&gt;=1,I2032&lt;$B$6*$B$8-1),V2031+I2031*$B$10,TRUE,V2031)</f>
        <v>8600</v>
      </c>
      <c r="W2032" s="17">
        <f t="shared" si="124"/>
        <v>254.31246919664864</v>
      </c>
    </row>
    <row r="2033" spans="7:23" x14ac:dyDescent="0.25">
      <c r="G2033" s="15">
        <v>2031</v>
      </c>
      <c r="H2033" s="1">
        <f t="shared" si="121"/>
        <v>33.833333333333336</v>
      </c>
      <c r="I2033" s="15" cm="1">
        <f t="array" ref="I2033">_xlfn.IFS(J2032&gt;=$C$13-$B$26,MINA(I2032+$B$13-S2033+S2032,$B$11),I2032=$B$11,MINA(I2032-S2033+S2032,$B$11),TRUE,MAXA(I2032-S2033+S2032,0))</f>
        <v>0</v>
      </c>
      <c r="J2033" s="1" cm="1">
        <f t="array" ref="J2033">_xlfn.IFS(J2032&gt;=$C$13-$B$26,0,I2032&lt;$B$11,J2032+$B$26,TRUE,0)</f>
        <v>0.80000000000000082</v>
      </c>
      <c r="K2033" s="3" cm="1">
        <f t="array" ref="K2033">_xlfn.IFS(AND(NOT($K2032=0),$L2032),0,NOT($L2032),$K2032+$B$26,TRUE,$K2032)</f>
        <v>0.55000000000000004</v>
      </c>
      <c r="L2033" s="3" t="b" cm="1">
        <f t="array" ref="L2033">_xlfn.IFS(AND($I2033&gt;0,$K2033&gt;=$C$5-$B$26),TRUE,$R2033&gt;=$B$6,FALSE,$I2033=0,FALSE,TRUE,$L2032)</f>
        <v>0</v>
      </c>
      <c r="M2033" s="3" t="b" cm="1">
        <f t="array" ref="M2033">_xlfn.IFS($N2033&gt;=$B$4-$B$26,FALSE,AND($I2033&gt;0,$K2033&gt;=$B$5-$B$26),TRUE,AND($L2033,NOT($M2032)),FALSE,$M2032,TRUE,TRUE,FALSE)</f>
        <v>0</v>
      </c>
      <c r="N2033" s="3" cm="1">
        <f t="array" ref="N2033">_xlfn.IFS($M2032,$N2032+$B$26,NOT($M2032),0,TRUE,$M2032)</f>
        <v>0</v>
      </c>
      <c r="O2033" s="3" t="b" cm="1">
        <f t="array" ref="O2033">_xlfn.IFS($M2033,FALSE,AND($L2033,NOT($M2033),$R2033&lt;$B$6,$I2033&gt;0),TRUE,TRUE,FALSE)</f>
        <v>0</v>
      </c>
      <c r="P2033" s="3" cm="1">
        <f t="array" ref="P2033">_xlfn.IFS($P2032&gt;=$C$7-$B$26,0,$O2032,$P2032+$B$26,TRUE,0)</f>
        <v>0</v>
      </c>
      <c r="Q2033" s="3" t="b" cm="1">
        <f t="array" ref="Q2033">_xlfn.IFS(AND($L2033,NOT($M2033),NOT($O2033)),TRUE,$R2033&gt;=$B$6,FALSE,AND($L2033,NOT($M2033),$O2033,$P2033=0),TRUE,TRUE,FALSE)</f>
        <v>0</v>
      </c>
      <c r="R2033" s="3" cm="1">
        <f t="array" ref="R2033">_xlfn.IFS(AND($Q2032,$R2032&lt;$B$6),$R2032+1,AND(NOT($L2032),$R2032&gt;0),0,TRUE,$R2032)</f>
        <v>0</v>
      </c>
      <c r="S2033" s="1" cm="1">
        <f t="array" ref="S2033">_xlfn.IFS(AND(Q2032,I2032&gt;$B$8),S2032+$B$8,AND(Q2032,I2032&lt;=$B$8),S2032+I2032,TRUE,$S2032)</f>
        <v>86</v>
      </c>
      <c r="T2033" s="1">
        <f t="shared" si="122"/>
        <v>7740</v>
      </c>
      <c r="U2033" s="17">
        <f t="shared" si="123"/>
        <v>228.76847290640393</v>
      </c>
      <c r="V2033" s="47" cm="1">
        <f t="array" ref="V2033">_xlfn.IFS($B$6=1,S2033*$B$10,AND(R2032=0,R2033&gt;=1,I2033&gt;=$B$6*$B$8-1),V2032+$B$6*$B$10*$B$8,AND(R2032=0,R2033&gt;=1,I2033&lt;$B$6*$B$8-1),V2032+I2032*$B$10,TRUE,V2032)</f>
        <v>8600</v>
      </c>
      <c r="W2033" s="17">
        <f t="shared" si="124"/>
        <v>254.18719211822659</v>
      </c>
    </row>
    <row r="2034" spans="7:23" x14ac:dyDescent="0.25">
      <c r="G2034" s="15">
        <v>2032</v>
      </c>
      <c r="H2034" s="1">
        <f t="shared" si="121"/>
        <v>33.85</v>
      </c>
      <c r="I2034" s="15" cm="1">
        <f t="array" ref="I2034">_xlfn.IFS(J2033&gt;=$C$13-$B$26,MINA(I2033+$B$13-S2034+S2033,$B$11),I2033=$B$11,MINA(I2033-S2034+S2033,$B$11),TRUE,MAXA(I2033-S2034+S2033,0))</f>
        <v>0</v>
      </c>
      <c r="J2034" s="1" cm="1">
        <f t="array" ref="J2034">_xlfn.IFS(J2033&gt;=$C$13-$B$26,0,I2033&lt;$B$11,J2033+$B$26,TRUE,0)</f>
        <v>0.81666666666666754</v>
      </c>
      <c r="K2034" s="3" cm="1">
        <f t="array" ref="K2034">_xlfn.IFS(AND(NOT($K2033=0),$L2033),0,NOT($L2033),$K2033+$B$26,TRUE,$K2033)</f>
        <v>0.56666666666666676</v>
      </c>
      <c r="L2034" s="3" t="b" cm="1">
        <f t="array" ref="L2034">_xlfn.IFS(AND($I2034&gt;0,$K2034&gt;=$C$5-$B$26),TRUE,$R2034&gt;=$B$6,FALSE,$I2034=0,FALSE,TRUE,$L2033)</f>
        <v>0</v>
      </c>
      <c r="M2034" s="3" t="b" cm="1">
        <f t="array" ref="M2034">_xlfn.IFS($N2034&gt;=$B$4-$B$26,FALSE,AND($I2034&gt;0,$K2034&gt;=$B$5-$B$26),TRUE,AND($L2034,NOT($M2033)),FALSE,$M2033,TRUE,TRUE,FALSE)</f>
        <v>0</v>
      </c>
      <c r="N2034" s="3" cm="1">
        <f t="array" ref="N2034">_xlfn.IFS($M2033,$N2033+$B$26,NOT($M2033),0,TRUE,$M2033)</f>
        <v>0</v>
      </c>
      <c r="O2034" s="3" t="b" cm="1">
        <f t="array" ref="O2034">_xlfn.IFS($M2034,FALSE,AND($L2034,NOT($M2034),$R2034&lt;$B$6,$I2034&gt;0),TRUE,TRUE,FALSE)</f>
        <v>0</v>
      </c>
      <c r="P2034" s="3" cm="1">
        <f t="array" ref="P2034">_xlfn.IFS($P2033&gt;=$C$7-$B$26,0,$O2033,$P2033+$B$26,TRUE,0)</f>
        <v>0</v>
      </c>
      <c r="Q2034" s="3" t="b" cm="1">
        <f t="array" ref="Q2034">_xlfn.IFS(AND($L2034,NOT($M2034),NOT($O2034)),TRUE,$R2034&gt;=$B$6,FALSE,AND($L2034,NOT($M2034),$O2034,$P2034=0),TRUE,TRUE,FALSE)</f>
        <v>0</v>
      </c>
      <c r="R2034" s="3" cm="1">
        <f t="array" ref="R2034">_xlfn.IFS(AND($Q2033,$R2033&lt;$B$6),$R2033+1,AND(NOT($L2033),$R2033&gt;0),0,TRUE,$R2033)</f>
        <v>0</v>
      </c>
      <c r="S2034" s="1" cm="1">
        <f t="array" ref="S2034">_xlfn.IFS(AND(Q2033,I2033&gt;$B$8),S2033+$B$8,AND(Q2033,I2033&lt;=$B$8),S2033+I2033,TRUE,$S2033)</f>
        <v>86</v>
      </c>
      <c r="T2034" s="1">
        <f t="shared" si="122"/>
        <v>7740</v>
      </c>
      <c r="U2034" s="17">
        <f t="shared" si="123"/>
        <v>228.65583456425406</v>
      </c>
      <c r="V2034" s="47" cm="1">
        <f t="array" ref="V2034">_xlfn.IFS($B$6=1,S2034*$B$10,AND(R2033=0,R2034&gt;=1,I2034&gt;=$B$6*$B$8-1),V2033+$B$6*$B$10*$B$8,AND(R2033=0,R2034&gt;=1,I2034&lt;$B$6*$B$8-1),V2033+I2033*$B$10,TRUE,V2033)</f>
        <v>8600</v>
      </c>
      <c r="W2034" s="17">
        <f t="shared" si="124"/>
        <v>254.06203840472674</v>
      </c>
    </row>
    <row r="2035" spans="7:23" x14ac:dyDescent="0.25">
      <c r="G2035" s="15">
        <v>2033</v>
      </c>
      <c r="H2035" s="1">
        <f t="shared" si="121"/>
        <v>33.866666666666667</v>
      </c>
      <c r="I2035" s="15" cm="1">
        <f t="array" ref="I2035">_xlfn.IFS(J2034&gt;=$C$13-$B$26,MINA(I2034+$B$13-S2035+S2034,$B$11),I2034=$B$11,MINA(I2034-S2035+S2034,$B$11),TRUE,MAXA(I2034-S2035+S2034,0))</f>
        <v>0</v>
      </c>
      <c r="J2035" s="1" cm="1">
        <f t="array" ref="J2035">_xlfn.IFS(J2034&gt;=$C$13-$B$26,0,I2034&lt;$B$11,J2034+$B$26,TRUE,0)</f>
        <v>0.83333333333333426</v>
      </c>
      <c r="K2035" s="3" cm="1">
        <f t="array" ref="K2035">_xlfn.IFS(AND(NOT($K2034=0),$L2034),0,NOT($L2034),$K2034+$B$26,TRUE,$K2034)</f>
        <v>0.58333333333333348</v>
      </c>
      <c r="L2035" s="3" t="b" cm="1">
        <f t="array" ref="L2035">_xlfn.IFS(AND($I2035&gt;0,$K2035&gt;=$C$5-$B$26),TRUE,$R2035&gt;=$B$6,FALSE,$I2035=0,FALSE,TRUE,$L2034)</f>
        <v>0</v>
      </c>
      <c r="M2035" s="3" t="b" cm="1">
        <f t="array" ref="M2035">_xlfn.IFS($N2035&gt;=$B$4-$B$26,FALSE,AND($I2035&gt;0,$K2035&gt;=$B$5-$B$26),TRUE,AND($L2035,NOT($M2034)),FALSE,$M2034,TRUE,TRUE,FALSE)</f>
        <v>0</v>
      </c>
      <c r="N2035" s="3" cm="1">
        <f t="array" ref="N2035">_xlfn.IFS($M2034,$N2034+$B$26,NOT($M2034),0,TRUE,$M2034)</f>
        <v>0</v>
      </c>
      <c r="O2035" s="3" t="b" cm="1">
        <f t="array" ref="O2035">_xlfn.IFS($M2035,FALSE,AND($L2035,NOT($M2035),$R2035&lt;$B$6,$I2035&gt;0),TRUE,TRUE,FALSE)</f>
        <v>0</v>
      </c>
      <c r="P2035" s="3" cm="1">
        <f t="array" ref="P2035">_xlfn.IFS($P2034&gt;=$C$7-$B$26,0,$O2034,$P2034+$B$26,TRUE,0)</f>
        <v>0</v>
      </c>
      <c r="Q2035" s="3" t="b" cm="1">
        <f t="array" ref="Q2035">_xlfn.IFS(AND($L2035,NOT($M2035),NOT($O2035)),TRUE,$R2035&gt;=$B$6,FALSE,AND($L2035,NOT($M2035),$O2035,$P2035=0),TRUE,TRUE,FALSE)</f>
        <v>0</v>
      </c>
      <c r="R2035" s="3" cm="1">
        <f t="array" ref="R2035">_xlfn.IFS(AND($Q2034,$R2034&lt;$B$6),$R2034+1,AND(NOT($L2034),$R2034&gt;0),0,TRUE,$R2034)</f>
        <v>0</v>
      </c>
      <c r="S2035" s="1" cm="1">
        <f t="array" ref="S2035">_xlfn.IFS(AND(Q2034,I2034&gt;$B$8),S2034+$B$8,AND(Q2034,I2034&lt;=$B$8),S2034+I2034,TRUE,$S2034)</f>
        <v>86</v>
      </c>
      <c r="T2035" s="1">
        <f t="shared" si="122"/>
        <v>7740</v>
      </c>
      <c r="U2035" s="17">
        <f t="shared" si="123"/>
        <v>228.54330708661416</v>
      </c>
      <c r="V2035" s="47" cm="1">
        <f t="array" ref="V2035">_xlfn.IFS($B$6=1,S2035*$B$10,AND(R2034=0,R2035&gt;=1,I2035&gt;=$B$6*$B$8-1),V2034+$B$6*$B$10*$B$8,AND(R2034=0,R2035&gt;=1,I2035&lt;$B$6*$B$8-1),V2034+I2034*$B$10,TRUE,V2034)</f>
        <v>8600</v>
      </c>
      <c r="W2035" s="17">
        <f t="shared" si="124"/>
        <v>253.93700787401573</v>
      </c>
    </row>
    <row r="2036" spans="7:23" x14ac:dyDescent="0.25">
      <c r="G2036" s="15">
        <v>2034</v>
      </c>
      <c r="H2036" s="1">
        <f t="shared" si="121"/>
        <v>33.883333333333333</v>
      </c>
      <c r="I2036" s="15" cm="1">
        <f t="array" ref="I2036">_xlfn.IFS(J2035&gt;=$C$13-$B$26,MINA(I2035+$B$13-S2036+S2035,$B$11),I2035=$B$11,MINA(I2035-S2036+S2035,$B$11),TRUE,MAXA(I2035-S2036+S2035,0))</f>
        <v>0</v>
      </c>
      <c r="J2036" s="1" cm="1">
        <f t="array" ref="J2036">_xlfn.IFS(J2035&gt;=$C$13-$B$26,0,I2035&lt;$B$11,J2035+$B$26,TRUE,0)</f>
        <v>0.85000000000000098</v>
      </c>
      <c r="K2036" s="3" cm="1">
        <f t="array" ref="K2036">_xlfn.IFS(AND(NOT($K2035=0),$L2035),0,NOT($L2035),$K2035+$B$26,TRUE,$K2035)</f>
        <v>0.6000000000000002</v>
      </c>
      <c r="L2036" s="3" t="b" cm="1">
        <f t="array" ref="L2036">_xlfn.IFS(AND($I2036&gt;0,$K2036&gt;=$C$5-$B$26),TRUE,$R2036&gt;=$B$6,FALSE,$I2036=0,FALSE,TRUE,$L2035)</f>
        <v>0</v>
      </c>
      <c r="M2036" s="3" t="b" cm="1">
        <f t="array" ref="M2036">_xlfn.IFS($N2036&gt;=$B$4-$B$26,FALSE,AND($I2036&gt;0,$K2036&gt;=$B$5-$B$26),TRUE,AND($L2036,NOT($M2035)),FALSE,$M2035,TRUE,TRUE,FALSE)</f>
        <v>0</v>
      </c>
      <c r="N2036" s="3" cm="1">
        <f t="array" ref="N2036">_xlfn.IFS($M2035,$N2035+$B$26,NOT($M2035),0,TRUE,$M2035)</f>
        <v>0</v>
      </c>
      <c r="O2036" s="3" t="b" cm="1">
        <f t="array" ref="O2036">_xlfn.IFS($M2036,FALSE,AND($L2036,NOT($M2036),$R2036&lt;$B$6,$I2036&gt;0),TRUE,TRUE,FALSE)</f>
        <v>0</v>
      </c>
      <c r="P2036" s="3" cm="1">
        <f t="array" ref="P2036">_xlfn.IFS($P2035&gt;=$C$7-$B$26,0,$O2035,$P2035+$B$26,TRUE,0)</f>
        <v>0</v>
      </c>
      <c r="Q2036" s="3" t="b" cm="1">
        <f t="array" ref="Q2036">_xlfn.IFS(AND($L2036,NOT($M2036),NOT($O2036)),TRUE,$R2036&gt;=$B$6,FALSE,AND($L2036,NOT($M2036),$O2036,$P2036=0),TRUE,TRUE,FALSE)</f>
        <v>0</v>
      </c>
      <c r="R2036" s="3" cm="1">
        <f t="array" ref="R2036">_xlfn.IFS(AND($Q2035,$R2035&lt;$B$6),$R2035+1,AND(NOT($L2035),$R2035&gt;0),0,TRUE,$R2035)</f>
        <v>0</v>
      </c>
      <c r="S2036" s="1" cm="1">
        <f t="array" ref="S2036">_xlfn.IFS(AND(Q2035,I2035&gt;$B$8),S2035+$B$8,AND(Q2035,I2035&lt;=$B$8),S2035+I2035,TRUE,$S2035)</f>
        <v>86</v>
      </c>
      <c r="T2036" s="1">
        <f t="shared" si="122"/>
        <v>7740</v>
      </c>
      <c r="U2036" s="17">
        <f t="shared" si="123"/>
        <v>228.43089030988688</v>
      </c>
      <c r="V2036" s="47" cm="1">
        <f t="array" ref="V2036">_xlfn.IFS($B$6=1,S2036*$B$10,AND(R2035=0,R2036&gt;=1,I2036&gt;=$B$6*$B$8-1),V2035+$B$6*$B$10*$B$8,AND(R2035=0,R2036&gt;=1,I2036&lt;$B$6*$B$8-1),V2035+I2035*$B$10,TRUE,V2035)</f>
        <v>8600</v>
      </c>
      <c r="W2036" s="17">
        <f t="shared" si="124"/>
        <v>253.81210034431874</v>
      </c>
    </row>
    <row r="2037" spans="7:23" x14ac:dyDescent="0.25">
      <c r="G2037" s="15">
        <v>2035</v>
      </c>
      <c r="H2037" s="1">
        <f t="shared" si="121"/>
        <v>33.9</v>
      </c>
      <c r="I2037" s="15" cm="1">
        <f t="array" ref="I2037">_xlfn.IFS(J2036&gt;=$C$13-$B$26,MINA(I2036+$B$13-S2037+S2036,$B$11),I2036=$B$11,MINA(I2036-S2037+S2036,$B$11),TRUE,MAXA(I2036-S2037+S2036,0))</f>
        <v>0</v>
      </c>
      <c r="J2037" s="1" cm="1">
        <f t="array" ref="J2037">_xlfn.IFS(J2036&gt;=$C$13-$B$26,0,I2036&lt;$B$11,J2036+$B$26,TRUE,0)</f>
        <v>0.8666666666666677</v>
      </c>
      <c r="K2037" s="3" cm="1">
        <f t="array" ref="K2037">_xlfn.IFS(AND(NOT($K2036=0),$L2036),0,NOT($L2036),$K2036+$B$26,TRUE,$K2036)</f>
        <v>0.61666666666666692</v>
      </c>
      <c r="L2037" s="3" t="b" cm="1">
        <f t="array" ref="L2037">_xlfn.IFS(AND($I2037&gt;0,$K2037&gt;=$C$5-$B$26),TRUE,$R2037&gt;=$B$6,FALSE,$I2037=0,FALSE,TRUE,$L2036)</f>
        <v>0</v>
      </c>
      <c r="M2037" s="3" t="b" cm="1">
        <f t="array" ref="M2037">_xlfn.IFS($N2037&gt;=$B$4-$B$26,FALSE,AND($I2037&gt;0,$K2037&gt;=$B$5-$B$26),TRUE,AND($L2037,NOT($M2036)),FALSE,$M2036,TRUE,TRUE,FALSE)</f>
        <v>0</v>
      </c>
      <c r="N2037" s="3" cm="1">
        <f t="array" ref="N2037">_xlfn.IFS($M2036,$N2036+$B$26,NOT($M2036),0,TRUE,$M2036)</f>
        <v>0</v>
      </c>
      <c r="O2037" s="3" t="b" cm="1">
        <f t="array" ref="O2037">_xlfn.IFS($M2037,FALSE,AND($L2037,NOT($M2037),$R2037&lt;$B$6,$I2037&gt;0),TRUE,TRUE,FALSE)</f>
        <v>0</v>
      </c>
      <c r="P2037" s="3" cm="1">
        <f t="array" ref="P2037">_xlfn.IFS($P2036&gt;=$C$7-$B$26,0,$O2036,$P2036+$B$26,TRUE,0)</f>
        <v>0</v>
      </c>
      <c r="Q2037" s="3" t="b" cm="1">
        <f t="array" ref="Q2037">_xlfn.IFS(AND($L2037,NOT($M2037),NOT($O2037)),TRUE,$R2037&gt;=$B$6,FALSE,AND($L2037,NOT($M2037),$O2037,$P2037=0),TRUE,TRUE,FALSE)</f>
        <v>0</v>
      </c>
      <c r="R2037" s="3" cm="1">
        <f t="array" ref="R2037">_xlfn.IFS(AND($Q2036,$R2036&lt;$B$6),$R2036+1,AND(NOT($L2036),$R2036&gt;0),0,TRUE,$R2036)</f>
        <v>0</v>
      </c>
      <c r="S2037" s="1" cm="1">
        <f t="array" ref="S2037">_xlfn.IFS(AND(Q2036,I2036&gt;$B$8),S2036+$B$8,AND(Q2036,I2036&lt;=$B$8),S2036+I2036,TRUE,$S2036)</f>
        <v>86</v>
      </c>
      <c r="T2037" s="1">
        <f t="shared" si="122"/>
        <v>7740</v>
      </c>
      <c r="U2037" s="17">
        <f t="shared" si="123"/>
        <v>228.31858407079648</v>
      </c>
      <c r="V2037" s="47" cm="1">
        <f t="array" ref="V2037">_xlfn.IFS($B$6=1,S2037*$B$10,AND(R2036=0,R2037&gt;=1,I2037&gt;=$B$6*$B$8-1),V2036+$B$6*$B$10*$B$8,AND(R2036=0,R2037&gt;=1,I2037&lt;$B$6*$B$8-1),V2036+I2036*$B$10,TRUE,V2036)</f>
        <v>8600</v>
      </c>
      <c r="W2037" s="17">
        <f t="shared" si="124"/>
        <v>253.68731563421829</v>
      </c>
    </row>
    <row r="2038" spans="7:23" x14ac:dyDescent="0.25">
      <c r="G2038" s="15">
        <v>2036</v>
      </c>
      <c r="H2038" s="1">
        <f t="shared" si="121"/>
        <v>33.916666666666664</v>
      </c>
      <c r="I2038" s="15" cm="1">
        <f t="array" ref="I2038">_xlfn.IFS(J2037&gt;=$C$13-$B$26,MINA(I2037+$B$13-S2038+S2037,$B$11),I2037=$B$11,MINA(I2037-S2038+S2037,$B$11),TRUE,MAXA(I2037-S2038+S2037,0))</f>
        <v>0</v>
      </c>
      <c r="J2038" s="1" cm="1">
        <f t="array" ref="J2038">_xlfn.IFS(J2037&gt;=$C$13-$B$26,0,I2037&lt;$B$11,J2037+$B$26,TRUE,0)</f>
        <v>0.88333333333333441</v>
      </c>
      <c r="K2038" s="3" cm="1">
        <f t="array" ref="K2038">_xlfn.IFS(AND(NOT($K2037=0),$L2037),0,NOT($L2037),$K2037+$B$26,TRUE,$K2037)</f>
        <v>0.63333333333333364</v>
      </c>
      <c r="L2038" s="3" t="b" cm="1">
        <f t="array" ref="L2038">_xlfn.IFS(AND($I2038&gt;0,$K2038&gt;=$C$5-$B$26),TRUE,$R2038&gt;=$B$6,FALSE,$I2038=0,FALSE,TRUE,$L2037)</f>
        <v>0</v>
      </c>
      <c r="M2038" s="3" t="b" cm="1">
        <f t="array" ref="M2038">_xlfn.IFS($N2038&gt;=$B$4-$B$26,FALSE,AND($I2038&gt;0,$K2038&gt;=$B$5-$B$26),TRUE,AND($L2038,NOT($M2037)),FALSE,$M2037,TRUE,TRUE,FALSE)</f>
        <v>0</v>
      </c>
      <c r="N2038" s="3" cm="1">
        <f t="array" ref="N2038">_xlfn.IFS($M2037,$N2037+$B$26,NOT($M2037),0,TRUE,$M2037)</f>
        <v>0</v>
      </c>
      <c r="O2038" s="3" t="b" cm="1">
        <f t="array" ref="O2038">_xlfn.IFS($M2038,FALSE,AND($L2038,NOT($M2038),$R2038&lt;$B$6,$I2038&gt;0),TRUE,TRUE,FALSE)</f>
        <v>0</v>
      </c>
      <c r="P2038" s="3" cm="1">
        <f t="array" ref="P2038">_xlfn.IFS($P2037&gt;=$C$7-$B$26,0,$O2037,$P2037+$B$26,TRUE,0)</f>
        <v>0</v>
      </c>
      <c r="Q2038" s="3" t="b" cm="1">
        <f t="array" ref="Q2038">_xlfn.IFS(AND($L2038,NOT($M2038),NOT($O2038)),TRUE,$R2038&gt;=$B$6,FALSE,AND($L2038,NOT($M2038),$O2038,$P2038=0),TRUE,TRUE,FALSE)</f>
        <v>0</v>
      </c>
      <c r="R2038" s="3" cm="1">
        <f t="array" ref="R2038">_xlfn.IFS(AND($Q2037,$R2037&lt;$B$6),$R2037+1,AND(NOT($L2037),$R2037&gt;0),0,TRUE,$R2037)</f>
        <v>0</v>
      </c>
      <c r="S2038" s="1" cm="1">
        <f t="array" ref="S2038">_xlfn.IFS(AND(Q2037,I2037&gt;$B$8),S2037+$B$8,AND(Q2037,I2037&lt;=$B$8),S2037+I2037,TRUE,$S2037)</f>
        <v>86</v>
      </c>
      <c r="T2038" s="1">
        <f t="shared" si="122"/>
        <v>7740</v>
      </c>
      <c r="U2038" s="17">
        <f t="shared" si="123"/>
        <v>228.20638820638823</v>
      </c>
      <c r="V2038" s="47" cm="1">
        <f t="array" ref="V2038">_xlfn.IFS($B$6=1,S2038*$B$10,AND(R2037=0,R2038&gt;=1,I2038&gt;=$B$6*$B$8-1),V2037+$B$6*$B$10*$B$8,AND(R2037=0,R2038&gt;=1,I2038&lt;$B$6*$B$8-1),V2037+I2037*$B$10,TRUE,V2037)</f>
        <v>8600</v>
      </c>
      <c r="W2038" s="17">
        <f t="shared" si="124"/>
        <v>253.56265356265359</v>
      </c>
    </row>
    <row r="2039" spans="7:23" x14ac:dyDescent="0.25">
      <c r="G2039" s="15">
        <v>2037</v>
      </c>
      <c r="H2039" s="1">
        <f t="shared" si="121"/>
        <v>33.93333333333333</v>
      </c>
      <c r="I2039" s="15" cm="1">
        <f t="array" ref="I2039">_xlfn.IFS(J2038&gt;=$C$13-$B$26,MINA(I2038+$B$13-S2039+S2038,$B$11),I2038=$B$11,MINA(I2038-S2039+S2038,$B$11),TRUE,MAXA(I2038-S2039+S2038,0))</f>
        <v>0</v>
      </c>
      <c r="J2039" s="1" cm="1">
        <f t="array" ref="J2039">_xlfn.IFS(J2038&gt;=$C$13-$B$26,0,I2038&lt;$B$11,J2038+$B$26,TRUE,0)</f>
        <v>0.90000000000000113</v>
      </c>
      <c r="K2039" s="3" cm="1">
        <f t="array" ref="K2039">_xlfn.IFS(AND(NOT($K2038=0),$L2038),0,NOT($L2038),$K2038+$B$26,TRUE,$K2038)</f>
        <v>0.65000000000000036</v>
      </c>
      <c r="L2039" s="3" t="b" cm="1">
        <f t="array" ref="L2039">_xlfn.IFS(AND($I2039&gt;0,$K2039&gt;=$C$5-$B$26),TRUE,$R2039&gt;=$B$6,FALSE,$I2039=0,FALSE,TRUE,$L2038)</f>
        <v>0</v>
      </c>
      <c r="M2039" s="3" t="b" cm="1">
        <f t="array" ref="M2039">_xlfn.IFS($N2039&gt;=$B$4-$B$26,FALSE,AND($I2039&gt;0,$K2039&gt;=$B$5-$B$26),TRUE,AND($L2039,NOT($M2038)),FALSE,$M2038,TRUE,TRUE,FALSE)</f>
        <v>0</v>
      </c>
      <c r="N2039" s="3" cm="1">
        <f t="array" ref="N2039">_xlfn.IFS($M2038,$N2038+$B$26,NOT($M2038),0,TRUE,$M2038)</f>
        <v>0</v>
      </c>
      <c r="O2039" s="3" t="b" cm="1">
        <f t="array" ref="O2039">_xlfn.IFS($M2039,FALSE,AND($L2039,NOT($M2039),$R2039&lt;$B$6,$I2039&gt;0),TRUE,TRUE,FALSE)</f>
        <v>0</v>
      </c>
      <c r="P2039" s="3" cm="1">
        <f t="array" ref="P2039">_xlfn.IFS($P2038&gt;=$C$7-$B$26,0,$O2038,$P2038+$B$26,TRUE,0)</f>
        <v>0</v>
      </c>
      <c r="Q2039" s="3" t="b" cm="1">
        <f t="array" ref="Q2039">_xlfn.IFS(AND($L2039,NOT($M2039),NOT($O2039)),TRUE,$R2039&gt;=$B$6,FALSE,AND($L2039,NOT($M2039),$O2039,$P2039=0),TRUE,TRUE,FALSE)</f>
        <v>0</v>
      </c>
      <c r="R2039" s="3" cm="1">
        <f t="array" ref="R2039">_xlfn.IFS(AND($Q2038,$R2038&lt;$B$6),$R2038+1,AND(NOT($L2038),$R2038&gt;0),0,TRUE,$R2038)</f>
        <v>0</v>
      </c>
      <c r="S2039" s="1" cm="1">
        <f t="array" ref="S2039">_xlfn.IFS(AND(Q2038,I2038&gt;$B$8),S2038+$B$8,AND(Q2038,I2038&lt;=$B$8),S2038+I2038,TRUE,$S2038)</f>
        <v>86</v>
      </c>
      <c r="T2039" s="1">
        <f t="shared" si="122"/>
        <v>7740</v>
      </c>
      <c r="U2039" s="17">
        <f t="shared" si="123"/>
        <v>228.09430255402754</v>
      </c>
      <c r="V2039" s="47" cm="1">
        <f t="array" ref="V2039">_xlfn.IFS($B$6=1,S2039*$B$10,AND(R2038=0,R2039&gt;=1,I2039&gt;=$B$6*$B$8-1),V2038+$B$6*$B$10*$B$8,AND(R2038=0,R2039&gt;=1,I2039&lt;$B$6*$B$8-1),V2038+I2038*$B$10,TRUE,V2038)</f>
        <v>8600</v>
      </c>
      <c r="W2039" s="17">
        <f t="shared" si="124"/>
        <v>253.43811394891947</v>
      </c>
    </row>
    <row r="2040" spans="7:23" x14ac:dyDescent="0.25">
      <c r="G2040" s="15">
        <v>2038</v>
      </c>
      <c r="H2040" s="1">
        <f t="shared" si="121"/>
        <v>33.950000000000003</v>
      </c>
      <c r="I2040" s="15" cm="1">
        <f t="array" ref="I2040">_xlfn.IFS(J2039&gt;=$C$13-$B$26,MINA(I2039+$B$13-S2040+S2039,$B$11),I2039=$B$11,MINA(I2039-S2040+S2039,$B$11),TRUE,MAXA(I2039-S2040+S2039,0))</f>
        <v>0</v>
      </c>
      <c r="J2040" s="1" cm="1">
        <f t="array" ref="J2040">_xlfn.IFS(J2039&gt;=$C$13-$B$26,0,I2039&lt;$B$11,J2039+$B$26,TRUE,0)</f>
        <v>0.91666666666666785</v>
      </c>
      <c r="K2040" s="3" cm="1">
        <f t="array" ref="K2040">_xlfn.IFS(AND(NOT($K2039=0),$L2039),0,NOT($L2039),$K2039+$B$26,TRUE,$K2039)</f>
        <v>0.66666666666666707</v>
      </c>
      <c r="L2040" s="3" t="b" cm="1">
        <f t="array" ref="L2040">_xlfn.IFS(AND($I2040&gt;0,$K2040&gt;=$C$5-$B$26),TRUE,$R2040&gt;=$B$6,FALSE,$I2040=0,FALSE,TRUE,$L2039)</f>
        <v>0</v>
      </c>
      <c r="M2040" s="3" t="b" cm="1">
        <f t="array" ref="M2040">_xlfn.IFS($N2040&gt;=$B$4-$B$26,FALSE,AND($I2040&gt;0,$K2040&gt;=$B$5-$B$26),TRUE,AND($L2040,NOT($M2039)),FALSE,$M2039,TRUE,TRUE,FALSE)</f>
        <v>0</v>
      </c>
      <c r="N2040" s="3" cm="1">
        <f t="array" ref="N2040">_xlfn.IFS($M2039,$N2039+$B$26,NOT($M2039),0,TRUE,$M2039)</f>
        <v>0</v>
      </c>
      <c r="O2040" s="3" t="b" cm="1">
        <f t="array" ref="O2040">_xlfn.IFS($M2040,FALSE,AND($L2040,NOT($M2040),$R2040&lt;$B$6,$I2040&gt;0),TRUE,TRUE,FALSE)</f>
        <v>0</v>
      </c>
      <c r="P2040" s="3" cm="1">
        <f t="array" ref="P2040">_xlfn.IFS($P2039&gt;=$C$7-$B$26,0,$O2039,$P2039+$B$26,TRUE,0)</f>
        <v>0</v>
      </c>
      <c r="Q2040" s="3" t="b" cm="1">
        <f t="array" ref="Q2040">_xlfn.IFS(AND($L2040,NOT($M2040),NOT($O2040)),TRUE,$R2040&gt;=$B$6,FALSE,AND($L2040,NOT($M2040),$O2040,$P2040=0),TRUE,TRUE,FALSE)</f>
        <v>0</v>
      </c>
      <c r="R2040" s="3" cm="1">
        <f t="array" ref="R2040">_xlfn.IFS(AND($Q2039,$R2039&lt;$B$6),$R2039+1,AND(NOT($L2039),$R2039&gt;0),0,TRUE,$R2039)</f>
        <v>0</v>
      </c>
      <c r="S2040" s="1" cm="1">
        <f t="array" ref="S2040">_xlfn.IFS(AND(Q2039,I2039&gt;$B$8),S2039+$B$8,AND(Q2039,I2039&lt;=$B$8),S2039+I2039,TRUE,$S2039)</f>
        <v>86</v>
      </c>
      <c r="T2040" s="1">
        <f t="shared" si="122"/>
        <v>7740</v>
      </c>
      <c r="U2040" s="17">
        <f t="shared" si="123"/>
        <v>227.9823269513991</v>
      </c>
      <c r="V2040" s="47" cm="1">
        <f t="array" ref="V2040">_xlfn.IFS($B$6=1,S2040*$B$10,AND(R2039=0,R2040&gt;=1,I2040&gt;=$B$6*$B$8-1),V2039+$B$6*$B$10*$B$8,AND(R2039=0,R2040&gt;=1,I2040&lt;$B$6*$B$8-1),V2039+I2039*$B$10,TRUE,V2039)</f>
        <v>8600</v>
      </c>
      <c r="W2040" s="17">
        <f t="shared" si="124"/>
        <v>253.31369661266567</v>
      </c>
    </row>
    <row r="2041" spans="7:23" x14ac:dyDescent="0.25">
      <c r="G2041" s="15">
        <v>2039</v>
      </c>
      <c r="H2041" s="1">
        <f t="shared" si="121"/>
        <v>33.966666666666669</v>
      </c>
      <c r="I2041" s="15" cm="1">
        <f t="array" ref="I2041">_xlfn.IFS(J2040&gt;=$C$13-$B$26,MINA(I2040+$B$13-S2041+S2040,$B$11),I2040=$B$11,MINA(I2040-S2041+S2040,$B$11),TRUE,MAXA(I2040-S2041+S2040,0))</f>
        <v>0</v>
      </c>
      <c r="J2041" s="1" cm="1">
        <f t="array" ref="J2041">_xlfn.IFS(J2040&gt;=$C$13-$B$26,0,I2040&lt;$B$11,J2040+$B$26,TRUE,0)</f>
        <v>0.93333333333333457</v>
      </c>
      <c r="K2041" s="3" cm="1">
        <f t="array" ref="K2041">_xlfn.IFS(AND(NOT($K2040=0),$L2040),0,NOT($L2040),$K2040+$B$26,TRUE,$K2040)</f>
        <v>0.68333333333333379</v>
      </c>
      <c r="L2041" s="3" t="b" cm="1">
        <f t="array" ref="L2041">_xlfn.IFS(AND($I2041&gt;0,$K2041&gt;=$C$5-$B$26),TRUE,$R2041&gt;=$B$6,FALSE,$I2041=0,FALSE,TRUE,$L2040)</f>
        <v>0</v>
      </c>
      <c r="M2041" s="3" t="b" cm="1">
        <f t="array" ref="M2041">_xlfn.IFS($N2041&gt;=$B$4-$B$26,FALSE,AND($I2041&gt;0,$K2041&gt;=$B$5-$B$26),TRUE,AND($L2041,NOT($M2040)),FALSE,$M2040,TRUE,TRUE,FALSE)</f>
        <v>0</v>
      </c>
      <c r="N2041" s="3" cm="1">
        <f t="array" ref="N2041">_xlfn.IFS($M2040,$N2040+$B$26,NOT($M2040),0,TRUE,$M2040)</f>
        <v>0</v>
      </c>
      <c r="O2041" s="3" t="b" cm="1">
        <f t="array" ref="O2041">_xlfn.IFS($M2041,FALSE,AND($L2041,NOT($M2041),$R2041&lt;$B$6,$I2041&gt;0),TRUE,TRUE,FALSE)</f>
        <v>0</v>
      </c>
      <c r="P2041" s="3" cm="1">
        <f t="array" ref="P2041">_xlfn.IFS($P2040&gt;=$C$7-$B$26,0,$O2040,$P2040+$B$26,TRUE,0)</f>
        <v>0</v>
      </c>
      <c r="Q2041" s="3" t="b" cm="1">
        <f t="array" ref="Q2041">_xlfn.IFS(AND($L2041,NOT($M2041),NOT($O2041)),TRUE,$R2041&gt;=$B$6,FALSE,AND($L2041,NOT($M2041),$O2041,$P2041=0),TRUE,TRUE,FALSE)</f>
        <v>0</v>
      </c>
      <c r="R2041" s="3" cm="1">
        <f t="array" ref="R2041">_xlfn.IFS(AND($Q2040,$R2040&lt;$B$6),$R2040+1,AND(NOT($L2040),$R2040&gt;0),0,TRUE,$R2040)</f>
        <v>0</v>
      </c>
      <c r="S2041" s="1" cm="1">
        <f t="array" ref="S2041">_xlfn.IFS(AND(Q2040,I2040&gt;$B$8),S2040+$B$8,AND(Q2040,I2040&lt;=$B$8),S2040+I2040,TRUE,$S2040)</f>
        <v>86</v>
      </c>
      <c r="T2041" s="1">
        <f t="shared" si="122"/>
        <v>7740</v>
      </c>
      <c r="U2041" s="17">
        <f t="shared" si="123"/>
        <v>227.87046123650637</v>
      </c>
      <c r="V2041" s="47" cm="1">
        <f t="array" ref="V2041">_xlfn.IFS($B$6=1,S2041*$B$10,AND(R2040=0,R2041&gt;=1,I2041&gt;=$B$6*$B$8-1),V2040+$B$6*$B$10*$B$8,AND(R2040=0,R2041&gt;=1,I2041&lt;$B$6*$B$8-1),V2040+I2040*$B$10,TRUE,V2040)</f>
        <v>8600</v>
      </c>
      <c r="W2041" s="17">
        <f t="shared" si="124"/>
        <v>253.18940137389598</v>
      </c>
    </row>
    <row r="2042" spans="7:23" x14ac:dyDescent="0.25">
      <c r="G2042" s="15">
        <v>2040</v>
      </c>
      <c r="H2042" s="1">
        <f t="shared" si="121"/>
        <v>33.983333333333334</v>
      </c>
      <c r="I2042" s="15" cm="1">
        <f t="array" ref="I2042">_xlfn.IFS(J2041&gt;=$C$13-$B$26,MINA(I2041+$B$13-S2042+S2041,$B$11),I2041=$B$11,MINA(I2041-S2042+S2041,$B$11),TRUE,MAXA(I2041-S2042+S2041,0))</f>
        <v>0</v>
      </c>
      <c r="J2042" s="1" cm="1">
        <f t="array" ref="J2042">_xlfn.IFS(J2041&gt;=$C$13-$B$26,0,I2041&lt;$B$11,J2041+$B$26,TRUE,0)</f>
        <v>0.95000000000000129</v>
      </c>
      <c r="K2042" s="3" cm="1">
        <f t="array" ref="K2042">_xlfn.IFS(AND(NOT($K2041=0),$L2041),0,NOT($L2041),$K2041+$B$26,TRUE,$K2041)</f>
        <v>0.70000000000000051</v>
      </c>
      <c r="L2042" s="3" t="b" cm="1">
        <f t="array" ref="L2042">_xlfn.IFS(AND($I2042&gt;0,$K2042&gt;=$C$5-$B$26),TRUE,$R2042&gt;=$B$6,FALSE,$I2042=0,FALSE,TRUE,$L2041)</f>
        <v>0</v>
      </c>
      <c r="M2042" s="3" t="b" cm="1">
        <f t="array" ref="M2042">_xlfn.IFS($N2042&gt;=$B$4-$B$26,FALSE,AND($I2042&gt;0,$K2042&gt;=$B$5-$B$26),TRUE,AND($L2042,NOT($M2041)),FALSE,$M2041,TRUE,TRUE,FALSE)</f>
        <v>0</v>
      </c>
      <c r="N2042" s="3" cm="1">
        <f t="array" ref="N2042">_xlfn.IFS($M2041,$N2041+$B$26,NOT($M2041),0,TRUE,$M2041)</f>
        <v>0</v>
      </c>
      <c r="O2042" s="3" t="b" cm="1">
        <f t="array" ref="O2042">_xlfn.IFS($M2042,FALSE,AND($L2042,NOT($M2042),$R2042&lt;$B$6,$I2042&gt;0),TRUE,TRUE,FALSE)</f>
        <v>0</v>
      </c>
      <c r="P2042" s="3" cm="1">
        <f t="array" ref="P2042">_xlfn.IFS($P2041&gt;=$C$7-$B$26,0,$O2041,$P2041+$B$26,TRUE,0)</f>
        <v>0</v>
      </c>
      <c r="Q2042" s="3" t="b" cm="1">
        <f t="array" ref="Q2042">_xlfn.IFS(AND($L2042,NOT($M2042),NOT($O2042)),TRUE,$R2042&gt;=$B$6,FALSE,AND($L2042,NOT($M2042),$O2042,$P2042=0),TRUE,TRUE,FALSE)</f>
        <v>0</v>
      </c>
      <c r="R2042" s="3" cm="1">
        <f t="array" ref="R2042">_xlfn.IFS(AND($Q2041,$R2041&lt;$B$6),$R2041+1,AND(NOT($L2041),$R2041&gt;0),0,TRUE,$R2041)</f>
        <v>0</v>
      </c>
      <c r="S2042" s="1" cm="1">
        <f t="array" ref="S2042">_xlfn.IFS(AND(Q2041,I2041&gt;$B$8),S2041+$B$8,AND(Q2041,I2041&lt;=$B$8),S2041+I2041,TRUE,$S2041)</f>
        <v>86</v>
      </c>
      <c r="T2042" s="1">
        <f t="shared" si="122"/>
        <v>7740</v>
      </c>
      <c r="U2042" s="17">
        <f t="shared" si="123"/>
        <v>227.75870524767043</v>
      </c>
      <c r="V2042" s="47" cm="1">
        <f t="array" ref="V2042">_xlfn.IFS($B$6=1,S2042*$B$10,AND(R2041=0,R2042&gt;=1,I2042&gt;=$B$6*$B$8-1),V2041+$B$6*$B$10*$B$8,AND(R2041=0,R2042&gt;=1,I2042&lt;$B$6*$B$8-1),V2041+I2041*$B$10,TRUE,V2041)</f>
        <v>8600</v>
      </c>
      <c r="W2042" s="17">
        <f t="shared" si="124"/>
        <v>253.06522805296714</v>
      </c>
    </row>
    <row r="2043" spans="7:23" x14ac:dyDescent="0.25">
      <c r="G2043" s="15">
        <v>2041</v>
      </c>
      <c r="H2043" s="1">
        <f t="shared" si="121"/>
        <v>34</v>
      </c>
      <c r="I2043" s="15" cm="1">
        <f t="array" ref="I2043">_xlfn.IFS(J2042&gt;=$C$13-$B$26,MINA(I2042+$B$13-S2043+S2042,$B$11),I2042=$B$11,MINA(I2042-S2043+S2042,$B$11),TRUE,MAXA(I2042-S2043+S2042,0))</f>
        <v>0</v>
      </c>
      <c r="J2043" s="1" cm="1">
        <f t="array" ref="J2043">_xlfn.IFS(J2042&gt;=$C$13-$B$26,0,I2042&lt;$B$11,J2042+$B$26,TRUE,0)</f>
        <v>0.96666666666666801</v>
      </c>
      <c r="K2043" s="3" cm="1">
        <f t="array" ref="K2043">_xlfn.IFS(AND(NOT($K2042=0),$L2042),0,NOT($L2042),$K2042+$B$26,TRUE,$K2042)</f>
        <v>0.71666666666666723</v>
      </c>
      <c r="L2043" s="3" t="b" cm="1">
        <f t="array" ref="L2043">_xlfn.IFS(AND($I2043&gt;0,$K2043&gt;=$C$5-$B$26),TRUE,$R2043&gt;=$B$6,FALSE,$I2043=0,FALSE,TRUE,$L2042)</f>
        <v>0</v>
      </c>
      <c r="M2043" s="3" t="b" cm="1">
        <f t="array" ref="M2043">_xlfn.IFS($N2043&gt;=$B$4-$B$26,FALSE,AND($I2043&gt;0,$K2043&gt;=$B$5-$B$26),TRUE,AND($L2043,NOT($M2042)),FALSE,$M2042,TRUE,TRUE,FALSE)</f>
        <v>0</v>
      </c>
      <c r="N2043" s="3" cm="1">
        <f t="array" ref="N2043">_xlfn.IFS($M2042,$N2042+$B$26,NOT($M2042),0,TRUE,$M2042)</f>
        <v>0</v>
      </c>
      <c r="O2043" s="3" t="b" cm="1">
        <f t="array" ref="O2043">_xlfn.IFS($M2043,FALSE,AND($L2043,NOT($M2043),$R2043&lt;$B$6,$I2043&gt;0),TRUE,TRUE,FALSE)</f>
        <v>0</v>
      </c>
      <c r="P2043" s="3" cm="1">
        <f t="array" ref="P2043">_xlfn.IFS($P2042&gt;=$C$7-$B$26,0,$O2042,$P2042+$B$26,TRUE,0)</f>
        <v>0</v>
      </c>
      <c r="Q2043" s="3" t="b" cm="1">
        <f t="array" ref="Q2043">_xlfn.IFS(AND($L2043,NOT($M2043),NOT($O2043)),TRUE,$R2043&gt;=$B$6,FALSE,AND($L2043,NOT($M2043),$O2043,$P2043=0),TRUE,TRUE,FALSE)</f>
        <v>0</v>
      </c>
      <c r="R2043" s="3" cm="1">
        <f t="array" ref="R2043">_xlfn.IFS(AND($Q2042,$R2042&lt;$B$6),$R2042+1,AND(NOT($L2042),$R2042&gt;0),0,TRUE,$R2042)</f>
        <v>0</v>
      </c>
      <c r="S2043" s="1" cm="1">
        <f t="array" ref="S2043">_xlfn.IFS(AND(Q2042,I2042&gt;$B$8),S2042+$B$8,AND(Q2042,I2042&lt;=$B$8),S2042+I2042,TRUE,$S2042)</f>
        <v>86</v>
      </c>
      <c r="T2043" s="1">
        <f t="shared" si="122"/>
        <v>7740</v>
      </c>
      <c r="U2043" s="17">
        <f t="shared" si="123"/>
        <v>227.64705882352942</v>
      </c>
      <c r="V2043" s="47" cm="1">
        <f t="array" ref="V2043">_xlfn.IFS($B$6=1,S2043*$B$10,AND(R2042=0,R2043&gt;=1,I2043&gt;=$B$6*$B$8-1),V2042+$B$6*$B$10*$B$8,AND(R2042=0,R2043&gt;=1,I2043&lt;$B$6*$B$8-1),V2042+I2042*$B$10,TRUE,V2042)</f>
        <v>8600</v>
      </c>
      <c r="W2043" s="17">
        <f t="shared" si="124"/>
        <v>252.94117647058823</v>
      </c>
    </row>
    <row r="2044" spans="7:23" x14ac:dyDescent="0.25">
      <c r="G2044" s="15">
        <v>2042</v>
      </c>
      <c r="H2044" s="1">
        <f t="shared" si="121"/>
        <v>34.016666666666666</v>
      </c>
      <c r="I2044" s="15" cm="1">
        <f t="array" ref="I2044">_xlfn.IFS(J2043&gt;=$C$13-$B$26,MINA(I2043+$B$13-S2044+S2043,$B$11),I2043=$B$11,MINA(I2043-S2044+S2043,$B$11),TRUE,MAXA(I2043-S2044+S2043,0))</f>
        <v>0</v>
      </c>
      <c r="J2044" s="1" cm="1">
        <f t="array" ref="J2044">_xlfn.IFS(J2043&gt;=$C$13-$B$26,0,I2043&lt;$B$11,J2043+$B$26,TRUE,0)</f>
        <v>0.98333333333333472</v>
      </c>
      <c r="K2044" s="3" cm="1">
        <f t="array" ref="K2044">_xlfn.IFS(AND(NOT($K2043=0),$L2043),0,NOT($L2043),$K2043+$B$26,TRUE,$K2043)</f>
        <v>0.73333333333333395</v>
      </c>
      <c r="L2044" s="3" t="b" cm="1">
        <f t="array" ref="L2044">_xlfn.IFS(AND($I2044&gt;0,$K2044&gt;=$C$5-$B$26),TRUE,$R2044&gt;=$B$6,FALSE,$I2044=0,FALSE,TRUE,$L2043)</f>
        <v>0</v>
      </c>
      <c r="M2044" s="3" t="b" cm="1">
        <f t="array" ref="M2044">_xlfn.IFS($N2044&gt;=$B$4-$B$26,FALSE,AND($I2044&gt;0,$K2044&gt;=$B$5-$B$26),TRUE,AND($L2044,NOT($M2043)),FALSE,$M2043,TRUE,TRUE,FALSE)</f>
        <v>0</v>
      </c>
      <c r="N2044" s="3" cm="1">
        <f t="array" ref="N2044">_xlfn.IFS($M2043,$N2043+$B$26,NOT($M2043),0,TRUE,$M2043)</f>
        <v>0</v>
      </c>
      <c r="O2044" s="3" t="b" cm="1">
        <f t="array" ref="O2044">_xlfn.IFS($M2044,FALSE,AND($L2044,NOT($M2044),$R2044&lt;$B$6,$I2044&gt;0),TRUE,TRUE,FALSE)</f>
        <v>0</v>
      </c>
      <c r="P2044" s="3" cm="1">
        <f t="array" ref="P2044">_xlfn.IFS($P2043&gt;=$C$7-$B$26,0,$O2043,$P2043+$B$26,TRUE,0)</f>
        <v>0</v>
      </c>
      <c r="Q2044" s="3" t="b" cm="1">
        <f t="array" ref="Q2044">_xlfn.IFS(AND($L2044,NOT($M2044),NOT($O2044)),TRUE,$R2044&gt;=$B$6,FALSE,AND($L2044,NOT($M2044),$O2044,$P2044=0),TRUE,TRUE,FALSE)</f>
        <v>0</v>
      </c>
      <c r="R2044" s="3" cm="1">
        <f t="array" ref="R2044">_xlfn.IFS(AND($Q2043,$R2043&lt;$B$6),$R2043+1,AND(NOT($L2043),$R2043&gt;0),0,TRUE,$R2043)</f>
        <v>0</v>
      </c>
      <c r="S2044" s="1" cm="1">
        <f t="array" ref="S2044">_xlfn.IFS(AND(Q2043,I2043&gt;$B$8),S2043+$B$8,AND(Q2043,I2043&lt;=$B$8),S2043+I2043,TRUE,$S2043)</f>
        <v>86</v>
      </c>
      <c r="T2044" s="1">
        <f t="shared" si="122"/>
        <v>7740</v>
      </c>
      <c r="U2044" s="17">
        <f t="shared" si="123"/>
        <v>227.53552180303774</v>
      </c>
      <c r="V2044" s="47" cm="1">
        <f t="array" ref="V2044">_xlfn.IFS($B$6=1,S2044*$B$10,AND(R2043=0,R2044&gt;=1,I2044&gt;=$B$6*$B$8-1),V2043+$B$6*$B$10*$B$8,AND(R2043=0,R2044&gt;=1,I2044&lt;$B$6*$B$8-1),V2043+I2043*$B$10,TRUE,V2043)</f>
        <v>8600</v>
      </c>
      <c r="W2044" s="17">
        <f t="shared" si="124"/>
        <v>252.81724644781971</v>
      </c>
    </row>
    <row r="2045" spans="7:23" x14ac:dyDescent="0.25">
      <c r="G2045" s="15">
        <v>2043</v>
      </c>
      <c r="H2045" s="1">
        <f t="shared" si="121"/>
        <v>34.033333333333331</v>
      </c>
      <c r="I2045" s="15" cm="1">
        <f t="array" ref="I2045">_xlfn.IFS(J2044&gt;=$C$13-$B$26,MINA(I2044+$B$13-S2045+S2044,$B$11),I2044=$B$11,MINA(I2044-S2045+S2044,$B$11),TRUE,MAXA(I2044-S2045+S2044,0))</f>
        <v>0</v>
      </c>
      <c r="J2045" s="1" cm="1">
        <f t="array" ref="J2045">_xlfn.IFS(J2044&gt;=$C$13-$B$26,0,I2044&lt;$B$11,J2044+$B$26,TRUE,0)</f>
        <v>1.0000000000000013</v>
      </c>
      <c r="K2045" s="3" cm="1">
        <f t="array" ref="K2045">_xlfn.IFS(AND(NOT($K2044=0),$L2044),0,NOT($L2044),$K2044+$B$26,TRUE,$K2044)</f>
        <v>0.75000000000000067</v>
      </c>
      <c r="L2045" s="3" t="b" cm="1">
        <f t="array" ref="L2045">_xlfn.IFS(AND($I2045&gt;0,$K2045&gt;=$C$5-$B$26),TRUE,$R2045&gt;=$B$6,FALSE,$I2045=0,FALSE,TRUE,$L2044)</f>
        <v>0</v>
      </c>
      <c r="M2045" s="3" t="b" cm="1">
        <f t="array" ref="M2045">_xlfn.IFS($N2045&gt;=$B$4-$B$26,FALSE,AND($I2045&gt;0,$K2045&gt;=$B$5-$B$26),TRUE,AND($L2045,NOT($M2044)),FALSE,$M2044,TRUE,TRUE,FALSE)</f>
        <v>0</v>
      </c>
      <c r="N2045" s="3" cm="1">
        <f t="array" ref="N2045">_xlfn.IFS($M2044,$N2044+$B$26,NOT($M2044),0,TRUE,$M2044)</f>
        <v>0</v>
      </c>
      <c r="O2045" s="3" t="b" cm="1">
        <f t="array" ref="O2045">_xlfn.IFS($M2045,FALSE,AND($L2045,NOT($M2045),$R2045&lt;$B$6,$I2045&gt;0),TRUE,TRUE,FALSE)</f>
        <v>0</v>
      </c>
      <c r="P2045" s="3" cm="1">
        <f t="array" ref="P2045">_xlfn.IFS($P2044&gt;=$C$7-$B$26,0,$O2044,$P2044+$B$26,TRUE,0)</f>
        <v>0</v>
      </c>
      <c r="Q2045" s="3" t="b" cm="1">
        <f t="array" ref="Q2045">_xlfn.IFS(AND($L2045,NOT($M2045),NOT($O2045)),TRUE,$R2045&gt;=$B$6,FALSE,AND($L2045,NOT($M2045),$O2045,$P2045=0),TRUE,TRUE,FALSE)</f>
        <v>0</v>
      </c>
      <c r="R2045" s="3" cm="1">
        <f t="array" ref="R2045">_xlfn.IFS(AND($Q2044,$R2044&lt;$B$6),$R2044+1,AND(NOT($L2044),$R2044&gt;0),0,TRUE,$R2044)</f>
        <v>0</v>
      </c>
      <c r="S2045" s="1" cm="1">
        <f t="array" ref="S2045">_xlfn.IFS(AND(Q2044,I2044&gt;$B$8),S2044+$B$8,AND(Q2044,I2044&lt;=$B$8),S2044+I2044,TRUE,$S2044)</f>
        <v>86</v>
      </c>
      <c r="T2045" s="1">
        <f t="shared" si="122"/>
        <v>7740</v>
      </c>
      <c r="U2045" s="17">
        <f t="shared" si="123"/>
        <v>227.42409402546525</v>
      </c>
      <c r="V2045" s="47" cm="1">
        <f t="array" ref="V2045">_xlfn.IFS($B$6=1,S2045*$B$10,AND(R2044=0,R2045&gt;=1,I2045&gt;=$B$6*$B$8-1),V2044+$B$6*$B$10*$B$8,AND(R2044=0,R2045&gt;=1,I2045&lt;$B$6*$B$8-1),V2044+I2044*$B$10,TRUE,V2044)</f>
        <v>8600</v>
      </c>
      <c r="W2045" s="17">
        <f t="shared" si="124"/>
        <v>252.6934378060725</v>
      </c>
    </row>
    <row r="2046" spans="7:23" x14ac:dyDescent="0.25">
      <c r="G2046" s="15">
        <v>2044</v>
      </c>
      <c r="H2046" s="1">
        <f t="shared" si="121"/>
        <v>34.049999999999997</v>
      </c>
      <c r="I2046" s="15" cm="1">
        <f t="array" ref="I2046">_xlfn.IFS(J2045&gt;=$C$13-$B$26,MINA(I2045+$B$13-S2046+S2045,$B$11),I2045=$B$11,MINA(I2045-S2046+S2045,$B$11),TRUE,MAXA(I2045-S2046+S2045,0))</f>
        <v>0</v>
      </c>
      <c r="J2046" s="1" cm="1">
        <f t="array" ref="J2046">_xlfn.IFS(J2045&gt;=$C$13-$B$26,0,I2045&lt;$B$11,J2045+$B$26,TRUE,0)</f>
        <v>1.0166666666666679</v>
      </c>
      <c r="K2046" s="3" cm="1">
        <f t="array" ref="K2046">_xlfn.IFS(AND(NOT($K2045=0),$L2045),0,NOT($L2045),$K2045+$B$26,TRUE,$K2045)</f>
        <v>0.76666666666666738</v>
      </c>
      <c r="L2046" s="3" t="b" cm="1">
        <f t="array" ref="L2046">_xlfn.IFS(AND($I2046&gt;0,$K2046&gt;=$C$5-$B$26),TRUE,$R2046&gt;=$B$6,FALSE,$I2046=0,FALSE,TRUE,$L2045)</f>
        <v>0</v>
      </c>
      <c r="M2046" s="3" t="b" cm="1">
        <f t="array" ref="M2046">_xlfn.IFS($N2046&gt;=$B$4-$B$26,FALSE,AND($I2046&gt;0,$K2046&gt;=$B$5-$B$26),TRUE,AND($L2046,NOT($M2045)),FALSE,$M2045,TRUE,TRUE,FALSE)</f>
        <v>0</v>
      </c>
      <c r="N2046" s="3" cm="1">
        <f t="array" ref="N2046">_xlfn.IFS($M2045,$N2045+$B$26,NOT($M2045),0,TRUE,$M2045)</f>
        <v>0</v>
      </c>
      <c r="O2046" s="3" t="b" cm="1">
        <f t="array" ref="O2046">_xlfn.IFS($M2046,FALSE,AND($L2046,NOT($M2046),$R2046&lt;$B$6,$I2046&gt;0),TRUE,TRUE,FALSE)</f>
        <v>0</v>
      </c>
      <c r="P2046" s="3" cm="1">
        <f t="array" ref="P2046">_xlfn.IFS($P2045&gt;=$C$7-$B$26,0,$O2045,$P2045+$B$26,TRUE,0)</f>
        <v>0</v>
      </c>
      <c r="Q2046" s="3" t="b" cm="1">
        <f t="array" ref="Q2046">_xlfn.IFS(AND($L2046,NOT($M2046),NOT($O2046)),TRUE,$R2046&gt;=$B$6,FALSE,AND($L2046,NOT($M2046),$O2046,$P2046=0),TRUE,TRUE,FALSE)</f>
        <v>0</v>
      </c>
      <c r="R2046" s="3" cm="1">
        <f t="array" ref="R2046">_xlfn.IFS(AND($Q2045,$R2045&lt;$B$6),$R2045+1,AND(NOT($L2045),$R2045&gt;0),0,TRUE,$R2045)</f>
        <v>0</v>
      </c>
      <c r="S2046" s="1" cm="1">
        <f t="array" ref="S2046">_xlfn.IFS(AND(Q2045,I2045&gt;$B$8),S2045+$B$8,AND(Q2045,I2045&lt;=$B$8),S2045+I2045,TRUE,$S2045)</f>
        <v>86</v>
      </c>
      <c r="T2046" s="1">
        <f t="shared" si="122"/>
        <v>7740</v>
      </c>
      <c r="U2046" s="17">
        <f t="shared" si="123"/>
        <v>227.31277533039651</v>
      </c>
      <c r="V2046" s="47" cm="1">
        <f t="array" ref="V2046">_xlfn.IFS($B$6=1,S2046*$B$10,AND(R2045=0,R2046&gt;=1,I2046&gt;=$B$6*$B$8-1),V2045+$B$6*$B$10*$B$8,AND(R2045=0,R2046&gt;=1,I2046&lt;$B$6*$B$8-1),V2045+I2045*$B$10,TRUE,V2045)</f>
        <v>8600</v>
      </c>
      <c r="W2046" s="17">
        <f t="shared" si="124"/>
        <v>252.56975036710722</v>
      </c>
    </row>
    <row r="2047" spans="7:23" x14ac:dyDescent="0.25">
      <c r="G2047" s="15">
        <v>2045</v>
      </c>
      <c r="H2047" s="1">
        <f t="shared" si="121"/>
        <v>34.066666666666663</v>
      </c>
      <c r="I2047" s="15" cm="1">
        <f t="array" ref="I2047">_xlfn.IFS(J2046&gt;=$C$13-$B$26,MINA(I2046+$B$13-S2047+S2046,$B$11),I2046=$B$11,MINA(I2046-S2047+S2046,$B$11),TRUE,MAXA(I2046-S2047+S2046,0))</f>
        <v>0</v>
      </c>
      <c r="J2047" s="1" cm="1">
        <f t="array" ref="J2047">_xlfn.IFS(J2046&gt;=$C$13-$B$26,0,I2046&lt;$B$11,J2046+$B$26,TRUE,0)</f>
        <v>1.0333333333333345</v>
      </c>
      <c r="K2047" s="3" cm="1">
        <f t="array" ref="K2047">_xlfn.IFS(AND(NOT($K2046=0),$L2046),0,NOT($L2046),$K2046+$B$26,TRUE,$K2046)</f>
        <v>0.7833333333333341</v>
      </c>
      <c r="L2047" s="3" t="b" cm="1">
        <f t="array" ref="L2047">_xlfn.IFS(AND($I2047&gt;0,$K2047&gt;=$C$5-$B$26),TRUE,$R2047&gt;=$B$6,FALSE,$I2047=0,FALSE,TRUE,$L2046)</f>
        <v>0</v>
      </c>
      <c r="M2047" s="3" t="b" cm="1">
        <f t="array" ref="M2047">_xlfn.IFS($N2047&gt;=$B$4-$B$26,FALSE,AND($I2047&gt;0,$K2047&gt;=$B$5-$B$26),TRUE,AND($L2047,NOT($M2046)),FALSE,$M2046,TRUE,TRUE,FALSE)</f>
        <v>0</v>
      </c>
      <c r="N2047" s="3" cm="1">
        <f t="array" ref="N2047">_xlfn.IFS($M2046,$N2046+$B$26,NOT($M2046),0,TRUE,$M2046)</f>
        <v>0</v>
      </c>
      <c r="O2047" s="3" t="b" cm="1">
        <f t="array" ref="O2047">_xlfn.IFS($M2047,FALSE,AND($L2047,NOT($M2047),$R2047&lt;$B$6,$I2047&gt;0),TRUE,TRUE,FALSE)</f>
        <v>0</v>
      </c>
      <c r="P2047" s="3" cm="1">
        <f t="array" ref="P2047">_xlfn.IFS($P2046&gt;=$C$7-$B$26,0,$O2046,$P2046+$B$26,TRUE,0)</f>
        <v>0</v>
      </c>
      <c r="Q2047" s="3" t="b" cm="1">
        <f t="array" ref="Q2047">_xlfn.IFS(AND($L2047,NOT($M2047),NOT($O2047)),TRUE,$R2047&gt;=$B$6,FALSE,AND($L2047,NOT($M2047),$O2047,$P2047=0),TRUE,TRUE,FALSE)</f>
        <v>0</v>
      </c>
      <c r="R2047" s="3" cm="1">
        <f t="array" ref="R2047">_xlfn.IFS(AND($Q2046,$R2046&lt;$B$6),$R2046+1,AND(NOT($L2046),$R2046&gt;0),0,TRUE,$R2046)</f>
        <v>0</v>
      </c>
      <c r="S2047" s="1" cm="1">
        <f t="array" ref="S2047">_xlfn.IFS(AND(Q2046,I2046&gt;$B$8),S2046+$B$8,AND(Q2046,I2046&lt;=$B$8),S2046+I2046,TRUE,$S2046)</f>
        <v>86</v>
      </c>
      <c r="T2047" s="1">
        <f t="shared" si="122"/>
        <v>7740</v>
      </c>
      <c r="U2047" s="17">
        <f t="shared" si="123"/>
        <v>227.20156555772996</v>
      </c>
      <c r="V2047" s="47" cm="1">
        <f t="array" ref="V2047">_xlfn.IFS($B$6=1,S2047*$B$10,AND(R2046=0,R2047&gt;=1,I2047&gt;=$B$6*$B$8-1),V2046+$B$6*$B$10*$B$8,AND(R2046=0,R2047&gt;=1,I2047&lt;$B$6*$B$8-1),V2046+I2046*$B$10,TRUE,V2046)</f>
        <v>8600</v>
      </c>
      <c r="W2047" s="17">
        <f t="shared" si="124"/>
        <v>252.44618395303328</v>
      </c>
    </row>
    <row r="2048" spans="7:23" x14ac:dyDescent="0.25">
      <c r="G2048" s="15">
        <v>2046</v>
      </c>
      <c r="H2048" s="1">
        <f t="shared" si="121"/>
        <v>34.083333333333336</v>
      </c>
      <c r="I2048" s="15" cm="1">
        <f t="array" ref="I2048">_xlfn.IFS(J2047&gt;=$C$13-$B$26,MINA(I2047+$B$13-S2048+S2047,$B$11),I2047=$B$11,MINA(I2047-S2048+S2047,$B$11),TRUE,MAXA(I2047-S2048+S2047,0))</f>
        <v>0</v>
      </c>
      <c r="J2048" s="1" cm="1">
        <f t="array" ref="J2048">_xlfn.IFS(J2047&gt;=$C$13-$B$26,0,I2047&lt;$B$11,J2047+$B$26,TRUE,0)</f>
        <v>1.0500000000000012</v>
      </c>
      <c r="K2048" s="3" cm="1">
        <f t="array" ref="K2048">_xlfn.IFS(AND(NOT($K2047=0),$L2047),0,NOT($L2047),$K2047+$B$26,TRUE,$K2047)</f>
        <v>0.80000000000000082</v>
      </c>
      <c r="L2048" s="3" t="b" cm="1">
        <f t="array" ref="L2048">_xlfn.IFS(AND($I2048&gt;0,$K2048&gt;=$C$5-$B$26),TRUE,$R2048&gt;=$B$6,FALSE,$I2048=0,FALSE,TRUE,$L2047)</f>
        <v>0</v>
      </c>
      <c r="M2048" s="3" t="b" cm="1">
        <f t="array" ref="M2048">_xlfn.IFS($N2048&gt;=$B$4-$B$26,FALSE,AND($I2048&gt;0,$K2048&gt;=$B$5-$B$26),TRUE,AND($L2048,NOT($M2047)),FALSE,$M2047,TRUE,TRUE,FALSE)</f>
        <v>0</v>
      </c>
      <c r="N2048" s="3" cm="1">
        <f t="array" ref="N2048">_xlfn.IFS($M2047,$N2047+$B$26,NOT($M2047),0,TRUE,$M2047)</f>
        <v>0</v>
      </c>
      <c r="O2048" s="3" t="b" cm="1">
        <f t="array" ref="O2048">_xlfn.IFS($M2048,FALSE,AND($L2048,NOT($M2048),$R2048&lt;$B$6,$I2048&gt;0),TRUE,TRUE,FALSE)</f>
        <v>0</v>
      </c>
      <c r="P2048" s="3" cm="1">
        <f t="array" ref="P2048">_xlfn.IFS($P2047&gt;=$C$7-$B$26,0,$O2047,$P2047+$B$26,TRUE,0)</f>
        <v>0</v>
      </c>
      <c r="Q2048" s="3" t="b" cm="1">
        <f t="array" ref="Q2048">_xlfn.IFS(AND($L2048,NOT($M2048),NOT($O2048)),TRUE,$R2048&gt;=$B$6,FALSE,AND($L2048,NOT($M2048),$O2048,$P2048=0),TRUE,TRUE,FALSE)</f>
        <v>0</v>
      </c>
      <c r="R2048" s="3" cm="1">
        <f t="array" ref="R2048">_xlfn.IFS(AND($Q2047,$R2047&lt;$B$6),$R2047+1,AND(NOT($L2047),$R2047&gt;0),0,TRUE,$R2047)</f>
        <v>0</v>
      </c>
      <c r="S2048" s="1" cm="1">
        <f t="array" ref="S2048">_xlfn.IFS(AND(Q2047,I2047&gt;$B$8),S2047+$B$8,AND(Q2047,I2047&lt;=$B$8),S2047+I2047,TRUE,$S2047)</f>
        <v>86</v>
      </c>
      <c r="T2048" s="1">
        <f t="shared" si="122"/>
        <v>7740</v>
      </c>
      <c r="U2048" s="17">
        <f t="shared" si="123"/>
        <v>227.09046454767724</v>
      </c>
      <c r="V2048" s="47" cm="1">
        <f t="array" ref="V2048">_xlfn.IFS($B$6=1,S2048*$B$10,AND(R2047=0,R2048&gt;=1,I2048&gt;=$B$6*$B$8-1),V2047+$B$6*$B$10*$B$8,AND(R2047=0,R2048&gt;=1,I2048&lt;$B$6*$B$8-1),V2047+I2047*$B$10,TRUE,V2047)</f>
        <v>8600</v>
      </c>
      <c r="W2048" s="17">
        <f t="shared" si="124"/>
        <v>252.32273838630806</v>
      </c>
    </row>
    <row r="2049" spans="7:23" x14ac:dyDescent="0.25">
      <c r="G2049" s="15">
        <v>2047</v>
      </c>
      <c r="H2049" s="1">
        <f t="shared" si="121"/>
        <v>34.1</v>
      </c>
      <c r="I2049" s="15" cm="1">
        <f t="array" ref="I2049">_xlfn.IFS(J2048&gt;=$C$13-$B$26,MINA(I2048+$B$13-S2049+S2048,$B$11),I2048=$B$11,MINA(I2048-S2049+S2048,$B$11),TRUE,MAXA(I2048-S2049+S2048,0))</f>
        <v>0</v>
      </c>
      <c r="J2049" s="1" cm="1">
        <f t="array" ref="J2049">_xlfn.IFS(J2048&gt;=$C$13-$B$26,0,I2048&lt;$B$11,J2048+$B$26,TRUE,0)</f>
        <v>1.0666666666666678</v>
      </c>
      <c r="K2049" s="3" cm="1">
        <f t="array" ref="K2049">_xlfn.IFS(AND(NOT($K2048=0),$L2048),0,NOT($L2048),$K2048+$B$26,TRUE,$K2048)</f>
        <v>0.81666666666666754</v>
      </c>
      <c r="L2049" s="3" t="b" cm="1">
        <f t="array" ref="L2049">_xlfn.IFS(AND($I2049&gt;0,$K2049&gt;=$C$5-$B$26),TRUE,$R2049&gt;=$B$6,FALSE,$I2049=0,FALSE,TRUE,$L2048)</f>
        <v>0</v>
      </c>
      <c r="M2049" s="3" t="b" cm="1">
        <f t="array" ref="M2049">_xlfn.IFS($N2049&gt;=$B$4-$B$26,FALSE,AND($I2049&gt;0,$K2049&gt;=$B$5-$B$26),TRUE,AND($L2049,NOT($M2048)),FALSE,$M2048,TRUE,TRUE,FALSE)</f>
        <v>0</v>
      </c>
      <c r="N2049" s="3" cm="1">
        <f t="array" ref="N2049">_xlfn.IFS($M2048,$N2048+$B$26,NOT($M2048),0,TRUE,$M2048)</f>
        <v>0</v>
      </c>
      <c r="O2049" s="3" t="b" cm="1">
        <f t="array" ref="O2049">_xlfn.IFS($M2049,FALSE,AND($L2049,NOT($M2049),$R2049&lt;$B$6,$I2049&gt;0),TRUE,TRUE,FALSE)</f>
        <v>0</v>
      </c>
      <c r="P2049" s="3" cm="1">
        <f t="array" ref="P2049">_xlfn.IFS($P2048&gt;=$C$7-$B$26,0,$O2048,$P2048+$B$26,TRUE,0)</f>
        <v>0</v>
      </c>
      <c r="Q2049" s="3" t="b" cm="1">
        <f t="array" ref="Q2049">_xlfn.IFS(AND($L2049,NOT($M2049),NOT($O2049)),TRUE,$R2049&gt;=$B$6,FALSE,AND($L2049,NOT($M2049),$O2049,$P2049=0),TRUE,TRUE,FALSE)</f>
        <v>0</v>
      </c>
      <c r="R2049" s="3" cm="1">
        <f t="array" ref="R2049">_xlfn.IFS(AND($Q2048,$R2048&lt;$B$6),$R2048+1,AND(NOT($L2048),$R2048&gt;0),0,TRUE,$R2048)</f>
        <v>0</v>
      </c>
      <c r="S2049" s="1" cm="1">
        <f t="array" ref="S2049">_xlfn.IFS(AND(Q2048,I2048&gt;$B$8),S2048+$B$8,AND(Q2048,I2048&lt;=$B$8),S2048+I2048,TRUE,$S2048)</f>
        <v>86</v>
      </c>
      <c r="T2049" s="1">
        <f t="shared" si="122"/>
        <v>7740</v>
      </c>
      <c r="U2049" s="17">
        <f t="shared" si="123"/>
        <v>226.97947214076245</v>
      </c>
      <c r="V2049" s="47" cm="1">
        <f t="array" ref="V2049">_xlfn.IFS($B$6=1,S2049*$B$10,AND(R2048=0,R2049&gt;=1,I2049&gt;=$B$6*$B$8-1),V2048+$B$6*$B$10*$B$8,AND(R2048=0,R2049&gt;=1,I2049&lt;$B$6*$B$8-1),V2048+I2048*$B$10,TRUE,V2048)</f>
        <v>8600</v>
      </c>
      <c r="W2049" s="17">
        <f t="shared" si="124"/>
        <v>252.19941348973606</v>
      </c>
    </row>
    <row r="2050" spans="7:23" x14ac:dyDescent="0.25">
      <c r="G2050" s="15">
        <v>2048</v>
      </c>
      <c r="H2050" s="1">
        <f t="shared" si="121"/>
        <v>34.116666666666667</v>
      </c>
      <c r="I2050" s="15" cm="1">
        <f t="array" ref="I2050">_xlfn.IFS(J2049&gt;=$C$13-$B$26,MINA(I2049+$B$13-S2050+S2049,$B$11),I2049=$B$11,MINA(I2049-S2050+S2049,$B$11),TRUE,MAXA(I2049-S2050+S2049,0))</f>
        <v>0</v>
      </c>
      <c r="J2050" s="1" cm="1">
        <f t="array" ref="J2050">_xlfn.IFS(J2049&gt;=$C$13-$B$26,0,I2049&lt;$B$11,J2049+$B$26,TRUE,0)</f>
        <v>1.0833333333333344</v>
      </c>
      <c r="K2050" s="3" cm="1">
        <f t="array" ref="K2050">_xlfn.IFS(AND(NOT($K2049=0),$L2049),0,NOT($L2049),$K2049+$B$26,TRUE,$K2049)</f>
        <v>0.83333333333333426</v>
      </c>
      <c r="L2050" s="3" t="b" cm="1">
        <f t="array" ref="L2050">_xlfn.IFS(AND($I2050&gt;0,$K2050&gt;=$C$5-$B$26),TRUE,$R2050&gt;=$B$6,FALSE,$I2050=0,FALSE,TRUE,$L2049)</f>
        <v>0</v>
      </c>
      <c r="M2050" s="3" t="b" cm="1">
        <f t="array" ref="M2050">_xlfn.IFS($N2050&gt;=$B$4-$B$26,FALSE,AND($I2050&gt;0,$K2050&gt;=$B$5-$B$26),TRUE,AND($L2050,NOT($M2049)),FALSE,$M2049,TRUE,TRUE,FALSE)</f>
        <v>0</v>
      </c>
      <c r="N2050" s="3" cm="1">
        <f t="array" ref="N2050">_xlfn.IFS($M2049,$N2049+$B$26,NOT($M2049),0,TRUE,$M2049)</f>
        <v>0</v>
      </c>
      <c r="O2050" s="3" t="b" cm="1">
        <f t="array" ref="O2050">_xlfn.IFS($M2050,FALSE,AND($L2050,NOT($M2050),$R2050&lt;$B$6,$I2050&gt;0),TRUE,TRUE,FALSE)</f>
        <v>0</v>
      </c>
      <c r="P2050" s="3" cm="1">
        <f t="array" ref="P2050">_xlfn.IFS($P2049&gt;=$C$7-$B$26,0,$O2049,$P2049+$B$26,TRUE,0)</f>
        <v>0</v>
      </c>
      <c r="Q2050" s="3" t="b" cm="1">
        <f t="array" ref="Q2050">_xlfn.IFS(AND($L2050,NOT($M2050),NOT($O2050)),TRUE,$R2050&gt;=$B$6,FALSE,AND($L2050,NOT($M2050),$O2050,$P2050=0),TRUE,TRUE,FALSE)</f>
        <v>0</v>
      </c>
      <c r="R2050" s="3" cm="1">
        <f t="array" ref="R2050">_xlfn.IFS(AND($Q2049,$R2049&lt;$B$6),$R2049+1,AND(NOT($L2049),$R2049&gt;0),0,TRUE,$R2049)</f>
        <v>0</v>
      </c>
      <c r="S2050" s="1" cm="1">
        <f t="array" ref="S2050">_xlfn.IFS(AND(Q2049,I2049&gt;$B$8),S2049+$B$8,AND(Q2049,I2049&lt;=$B$8),S2049+I2049,TRUE,$S2049)</f>
        <v>86</v>
      </c>
      <c r="T2050" s="1">
        <f t="shared" si="122"/>
        <v>7740</v>
      </c>
      <c r="U2050" s="17">
        <f t="shared" si="123"/>
        <v>226.86858817782121</v>
      </c>
      <c r="V2050" s="47" cm="1">
        <f t="array" ref="V2050">_xlfn.IFS($B$6=1,S2050*$B$10,AND(R2049=0,R2050&gt;=1,I2050&gt;=$B$6*$B$8-1),V2049+$B$6*$B$10*$B$8,AND(R2049=0,R2050&gt;=1,I2050&lt;$B$6*$B$8-1),V2049+I2049*$B$10,TRUE,V2049)</f>
        <v>8600</v>
      </c>
      <c r="W2050" s="17">
        <f t="shared" si="124"/>
        <v>252.076209086468</v>
      </c>
    </row>
    <row r="2051" spans="7:23" x14ac:dyDescent="0.25">
      <c r="G2051" s="15">
        <v>2049</v>
      </c>
      <c r="H2051" s="1">
        <f t="shared" ref="H2051:H2114" si="125">($G2051-1)*$B$26</f>
        <v>34.133333333333333</v>
      </c>
      <c r="I2051" s="15" cm="1">
        <f t="array" ref="I2051">_xlfn.IFS(J2050&gt;=$C$13-$B$26,MINA(I2050+$B$13-S2051+S2050,$B$11),I2050=$B$11,MINA(I2050-S2051+S2050,$B$11),TRUE,MAXA(I2050-S2051+S2050,0))</f>
        <v>0</v>
      </c>
      <c r="J2051" s="1" cm="1">
        <f t="array" ref="J2051">_xlfn.IFS(J2050&gt;=$C$13-$B$26,0,I2050&lt;$B$11,J2050+$B$26,TRUE,0)</f>
        <v>1.100000000000001</v>
      </c>
      <c r="K2051" s="3" cm="1">
        <f t="array" ref="K2051">_xlfn.IFS(AND(NOT($K2050=0),$L2050),0,NOT($L2050),$K2050+$B$26,TRUE,$K2050)</f>
        <v>0.85000000000000098</v>
      </c>
      <c r="L2051" s="3" t="b" cm="1">
        <f t="array" ref="L2051">_xlfn.IFS(AND($I2051&gt;0,$K2051&gt;=$C$5-$B$26),TRUE,$R2051&gt;=$B$6,FALSE,$I2051=0,FALSE,TRUE,$L2050)</f>
        <v>0</v>
      </c>
      <c r="M2051" s="3" t="b" cm="1">
        <f t="array" ref="M2051">_xlfn.IFS($N2051&gt;=$B$4-$B$26,FALSE,AND($I2051&gt;0,$K2051&gt;=$B$5-$B$26),TRUE,AND($L2051,NOT($M2050)),FALSE,$M2050,TRUE,TRUE,FALSE)</f>
        <v>0</v>
      </c>
      <c r="N2051" s="3" cm="1">
        <f t="array" ref="N2051">_xlfn.IFS($M2050,$N2050+$B$26,NOT($M2050),0,TRUE,$M2050)</f>
        <v>0</v>
      </c>
      <c r="O2051" s="3" t="b" cm="1">
        <f t="array" ref="O2051">_xlfn.IFS($M2051,FALSE,AND($L2051,NOT($M2051),$R2051&lt;$B$6,$I2051&gt;0),TRUE,TRUE,FALSE)</f>
        <v>0</v>
      </c>
      <c r="P2051" s="3" cm="1">
        <f t="array" ref="P2051">_xlfn.IFS($P2050&gt;=$C$7-$B$26,0,$O2050,$P2050+$B$26,TRUE,0)</f>
        <v>0</v>
      </c>
      <c r="Q2051" s="3" t="b" cm="1">
        <f t="array" ref="Q2051">_xlfn.IFS(AND($L2051,NOT($M2051),NOT($O2051)),TRUE,$R2051&gt;=$B$6,FALSE,AND($L2051,NOT($M2051),$O2051,$P2051=0),TRUE,TRUE,FALSE)</f>
        <v>0</v>
      </c>
      <c r="R2051" s="3" cm="1">
        <f t="array" ref="R2051">_xlfn.IFS(AND($Q2050,$R2050&lt;$B$6),$R2050+1,AND(NOT($L2050),$R2050&gt;0),0,TRUE,$R2050)</f>
        <v>0</v>
      </c>
      <c r="S2051" s="1" cm="1">
        <f t="array" ref="S2051">_xlfn.IFS(AND(Q2050,I2050&gt;$B$8),S2050+$B$8,AND(Q2050,I2050&lt;=$B$8),S2050+I2050,TRUE,$S2050)</f>
        <v>86</v>
      </c>
      <c r="T2051" s="1">
        <f t="shared" ref="T2051:T2114" si="126">IF($Q2050,$T2050+$B$8*$B$9,$T2050)</f>
        <v>7740</v>
      </c>
      <c r="U2051" s="17">
        <f t="shared" si="123"/>
        <v>226.7578125</v>
      </c>
      <c r="V2051" s="47" cm="1">
        <f t="array" ref="V2051">_xlfn.IFS($B$6=1,S2051*$B$10,AND(R2050=0,R2051&gt;=1,I2051&gt;=$B$6*$B$8-1),V2050+$B$6*$B$10*$B$8,AND(R2050=0,R2051&gt;=1,I2051&lt;$B$6*$B$8-1),V2050+I2050*$B$10,TRUE,V2050)</f>
        <v>8600</v>
      </c>
      <c r="W2051" s="17">
        <f t="shared" si="124"/>
        <v>251.953125</v>
      </c>
    </row>
    <row r="2052" spans="7:23" x14ac:dyDescent="0.25">
      <c r="G2052" s="15">
        <v>2050</v>
      </c>
      <c r="H2052" s="1">
        <f t="shared" si="125"/>
        <v>34.15</v>
      </c>
      <c r="I2052" s="15" cm="1">
        <f t="array" ref="I2052">_xlfn.IFS(J2051&gt;=$C$13-$B$26,MINA(I2051+$B$13-S2052+S2051,$B$11),I2051=$B$11,MINA(I2051-S2052+S2051,$B$11),TRUE,MAXA(I2051-S2052+S2051,0))</f>
        <v>0</v>
      </c>
      <c r="J2052" s="1" cm="1">
        <f t="array" ref="J2052">_xlfn.IFS(J2051&gt;=$C$13-$B$26,0,I2051&lt;$B$11,J2051+$B$26,TRUE,0)</f>
        <v>1.1166666666666676</v>
      </c>
      <c r="K2052" s="3" cm="1">
        <f t="array" ref="K2052">_xlfn.IFS(AND(NOT($K2051=0),$L2051),0,NOT($L2051),$K2051+$B$26,TRUE,$K2051)</f>
        <v>0.8666666666666677</v>
      </c>
      <c r="L2052" s="3" t="b" cm="1">
        <f t="array" ref="L2052">_xlfn.IFS(AND($I2052&gt;0,$K2052&gt;=$C$5-$B$26),TRUE,$R2052&gt;=$B$6,FALSE,$I2052=0,FALSE,TRUE,$L2051)</f>
        <v>0</v>
      </c>
      <c r="M2052" s="3" t="b" cm="1">
        <f t="array" ref="M2052">_xlfn.IFS($N2052&gt;=$B$4-$B$26,FALSE,AND($I2052&gt;0,$K2052&gt;=$B$5-$B$26),TRUE,AND($L2052,NOT($M2051)),FALSE,$M2051,TRUE,TRUE,FALSE)</f>
        <v>0</v>
      </c>
      <c r="N2052" s="3" cm="1">
        <f t="array" ref="N2052">_xlfn.IFS($M2051,$N2051+$B$26,NOT($M2051),0,TRUE,$M2051)</f>
        <v>0</v>
      </c>
      <c r="O2052" s="3" t="b" cm="1">
        <f t="array" ref="O2052">_xlfn.IFS($M2052,FALSE,AND($L2052,NOT($M2052),$R2052&lt;$B$6,$I2052&gt;0),TRUE,TRUE,FALSE)</f>
        <v>0</v>
      </c>
      <c r="P2052" s="3" cm="1">
        <f t="array" ref="P2052">_xlfn.IFS($P2051&gt;=$C$7-$B$26,0,$O2051,$P2051+$B$26,TRUE,0)</f>
        <v>0</v>
      </c>
      <c r="Q2052" s="3" t="b" cm="1">
        <f t="array" ref="Q2052">_xlfn.IFS(AND($L2052,NOT($M2052),NOT($O2052)),TRUE,$R2052&gt;=$B$6,FALSE,AND($L2052,NOT($M2052),$O2052,$P2052=0),TRUE,TRUE,FALSE)</f>
        <v>0</v>
      </c>
      <c r="R2052" s="3" cm="1">
        <f t="array" ref="R2052">_xlfn.IFS(AND($Q2051,$R2051&lt;$B$6),$R2051+1,AND(NOT($L2051),$R2051&gt;0),0,TRUE,$R2051)</f>
        <v>0</v>
      </c>
      <c r="S2052" s="1" cm="1">
        <f t="array" ref="S2052">_xlfn.IFS(AND(Q2051,I2051&gt;$B$8),S2051+$B$8,AND(Q2051,I2051&lt;=$B$8),S2051+I2051,TRUE,$S2051)</f>
        <v>86</v>
      </c>
      <c r="T2052" s="1">
        <f t="shared" si="126"/>
        <v>7740</v>
      </c>
      <c r="U2052" s="17">
        <f t="shared" ref="U2052:U2115" si="127">$T2052/$H2052</f>
        <v>226.64714494875551</v>
      </c>
      <c r="V2052" s="47" cm="1">
        <f t="array" ref="V2052">_xlfn.IFS($B$6=1,S2052*$B$10,AND(R2051=0,R2052&gt;=1,I2052&gt;=$B$6*$B$8-1),V2051+$B$6*$B$10*$B$8,AND(R2051=0,R2052&gt;=1,I2052&lt;$B$6*$B$8-1),V2051+I2051*$B$10,TRUE,V2051)</f>
        <v>8600</v>
      </c>
      <c r="W2052" s="17">
        <f t="shared" si="124"/>
        <v>251.83016105417278</v>
      </c>
    </row>
    <row r="2053" spans="7:23" x14ac:dyDescent="0.25">
      <c r="G2053" s="15">
        <v>2051</v>
      </c>
      <c r="H2053" s="1">
        <f t="shared" si="125"/>
        <v>34.166666666666664</v>
      </c>
      <c r="I2053" s="15" cm="1">
        <f t="array" ref="I2053">_xlfn.IFS(J2052&gt;=$C$13-$B$26,MINA(I2052+$B$13-S2053+S2052,$B$11),I2052=$B$11,MINA(I2052-S2053+S2052,$B$11),TRUE,MAXA(I2052-S2053+S2052,0))</f>
        <v>0</v>
      </c>
      <c r="J2053" s="1" cm="1">
        <f t="array" ref="J2053">_xlfn.IFS(J2052&gt;=$C$13-$B$26,0,I2052&lt;$B$11,J2052+$B$26,TRUE,0)</f>
        <v>1.1333333333333342</v>
      </c>
      <c r="K2053" s="3" cm="1">
        <f t="array" ref="K2053">_xlfn.IFS(AND(NOT($K2052=0),$L2052),0,NOT($L2052),$K2052+$B$26,TRUE,$K2052)</f>
        <v>0.88333333333333441</v>
      </c>
      <c r="L2053" s="3" t="b" cm="1">
        <f t="array" ref="L2053">_xlfn.IFS(AND($I2053&gt;0,$K2053&gt;=$C$5-$B$26),TRUE,$R2053&gt;=$B$6,FALSE,$I2053=0,FALSE,TRUE,$L2052)</f>
        <v>0</v>
      </c>
      <c r="M2053" s="3" t="b" cm="1">
        <f t="array" ref="M2053">_xlfn.IFS($N2053&gt;=$B$4-$B$26,FALSE,AND($I2053&gt;0,$K2053&gt;=$B$5-$B$26),TRUE,AND($L2053,NOT($M2052)),FALSE,$M2052,TRUE,TRUE,FALSE)</f>
        <v>0</v>
      </c>
      <c r="N2053" s="3" cm="1">
        <f t="array" ref="N2053">_xlfn.IFS($M2052,$N2052+$B$26,NOT($M2052),0,TRUE,$M2052)</f>
        <v>0</v>
      </c>
      <c r="O2053" s="3" t="b" cm="1">
        <f t="array" ref="O2053">_xlfn.IFS($M2053,FALSE,AND($L2053,NOT($M2053),$R2053&lt;$B$6,$I2053&gt;0),TRUE,TRUE,FALSE)</f>
        <v>0</v>
      </c>
      <c r="P2053" s="3" cm="1">
        <f t="array" ref="P2053">_xlfn.IFS($P2052&gt;=$C$7-$B$26,0,$O2052,$P2052+$B$26,TRUE,0)</f>
        <v>0</v>
      </c>
      <c r="Q2053" s="3" t="b" cm="1">
        <f t="array" ref="Q2053">_xlfn.IFS(AND($L2053,NOT($M2053),NOT($O2053)),TRUE,$R2053&gt;=$B$6,FALSE,AND($L2053,NOT($M2053),$O2053,$P2053=0),TRUE,TRUE,FALSE)</f>
        <v>0</v>
      </c>
      <c r="R2053" s="3" cm="1">
        <f t="array" ref="R2053">_xlfn.IFS(AND($Q2052,$R2052&lt;$B$6),$R2052+1,AND(NOT($L2052),$R2052&gt;0),0,TRUE,$R2052)</f>
        <v>0</v>
      </c>
      <c r="S2053" s="1" cm="1">
        <f t="array" ref="S2053">_xlfn.IFS(AND(Q2052,I2052&gt;$B$8),S2052+$B$8,AND(Q2052,I2052&lt;=$B$8),S2052+I2052,TRUE,$S2052)</f>
        <v>86</v>
      </c>
      <c r="T2053" s="1">
        <f t="shared" si="126"/>
        <v>7740</v>
      </c>
      <c r="U2053" s="17">
        <f t="shared" si="127"/>
        <v>226.53658536585368</v>
      </c>
      <c r="V2053" s="47" cm="1">
        <f t="array" ref="V2053">_xlfn.IFS($B$6=1,S2053*$B$10,AND(R2052=0,R2053&gt;=1,I2053&gt;=$B$6*$B$8-1),V2052+$B$6*$B$10*$B$8,AND(R2052=0,R2053&gt;=1,I2053&lt;$B$6*$B$8-1),V2052+I2052*$B$10,TRUE,V2052)</f>
        <v>8600</v>
      </c>
      <c r="W2053" s="17">
        <f t="shared" ref="W2053:W2116" si="128">V2053/H2053</f>
        <v>251.70731707317074</v>
      </c>
    </row>
    <row r="2054" spans="7:23" x14ac:dyDescent="0.25">
      <c r="G2054" s="15">
        <v>2052</v>
      </c>
      <c r="H2054" s="1">
        <f t="shared" si="125"/>
        <v>34.18333333333333</v>
      </c>
      <c r="I2054" s="15" cm="1">
        <f t="array" ref="I2054">_xlfn.IFS(J2053&gt;=$C$13-$B$26,MINA(I2053+$B$13-S2054+S2053,$B$11),I2053=$B$11,MINA(I2053-S2054+S2053,$B$11),TRUE,MAXA(I2053-S2054+S2053,0))</f>
        <v>0</v>
      </c>
      <c r="J2054" s="1" cm="1">
        <f t="array" ref="J2054">_xlfn.IFS(J2053&gt;=$C$13-$B$26,0,I2053&lt;$B$11,J2053+$B$26,TRUE,0)</f>
        <v>1.1500000000000008</v>
      </c>
      <c r="K2054" s="3" cm="1">
        <f t="array" ref="K2054">_xlfn.IFS(AND(NOT($K2053=0),$L2053),0,NOT($L2053),$K2053+$B$26,TRUE,$K2053)</f>
        <v>0.90000000000000113</v>
      </c>
      <c r="L2054" s="3" t="b" cm="1">
        <f t="array" ref="L2054">_xlfn.IFS(AND($I2054&gt;0,$K2054&gt;=$C$5-$B$26),TRUE,$R2054&gt;=$B$6,FALSE,$I2054=0,FALSE,TRUE,$L2053)</f>
        <v>0</v>
      </c>
      <c r="M2054" s="3" t="b" cm="1">
        <f t="array" ref="M2054">_xlfn.IFS($N2054&gt;=$B$4-$B$26,FALSE,AND($I2054&gt;0,$K2054&gt;=$B$5-$B$26),TRUE,AND($L2054,NOT($M2053)),FALSE,$M2053,TRUE,TRUE,FALSE)</f>
        <v>0</v>
      </c>
      <c r="N2054" s="3" cm="1">
        <f t="array" ref="N2054">_xlfn.IFS($M2053,$N2053+$B$26,NOT($M2053),0,TRUE,$M2053)</f>
        <v>0</v>
      </c>
      <c r="O2054" s="3" t="b" cm="1">
        <f t="array" ref="O2054">_xlfn.IFS($M2054,FALSE,AND($L2054,NOT($M2054),$R2054&lt;$B$6,$I2054&gt;0),TRUE,TRUE,FALSE)</f>
        <v>0</v>
      </c>
      <c r="P2054" s="3" cm="1">
        <f t="array" ref="P2054">_xlfn.IFS($P2053&gt;=$C$7-$B$26,0,$O2053,$P2053+$B$26,TRUE,0)</f>
        <v>0</v>
      </c>
      <c r="Q2054" s="3" t="b" cm="1">
        <f t="array" ref="Q2054">_xlfn.IFS(AND($L2054,NOT($M2054),NOT($O2054)),TRUE,$R2054&gt;=$B$6,FALSE,AND($L2054,NOT($M2054),$O2054,$P2054=0),TRUE,TRUE,FALSE)</f>
        <v>0</v>
      </c>
      <c r="R2054" s="3" cm="1">
        <f t="array" ref="R2054">_xlfn.IFS(AND($Q2053,$R2053&lt;$B$6),$R2053+1,AND(NOT($L2053),$R2053&gt;0),0,TRUE,$R2053)</f>
        <v>0</v>
      </c>
      <c r="S2054" s="1" cm="1">
        <f t="array" ref="S2054">_xlfn.IFS(AND(Q2053,I2053&gt;$B$8),S2053+$B$8,AND(Q2053,I2053&lt;=$B$8),S2053+I2053,TRUE,$S2053)</f>
        <v>86</v>
      </c>
      <c r="T2054" s="1">
        <f t="shared" si="126"/>
        <v>7740</v>
      </c>
      <c r="U2054" s="17">
        <f t="shared" si="127"/>
        <v>226.42613359336912</v>
      </c>
      <c r="V2054" s="47" cm="1">
        <f t="array" ref="V2054">_xlfn.IFS($B$6=1,S2054*$B$10,AND(R2053=0,R2054&gt;=1,I2054&gt;=$B$6*$B$8-1),V2053+$B$6*$B$10*$B$8,AND(R2053=0,R2054&gt;=1,I2054&lt;$B$6*$B$8-1),V2053+I2053*$B$10,TRUE,V2053)</f>
        <v>8600</v>
      </c>
      <c r="W2054" s="17">
        <f t="shared" si="128"/>
        <v>251.58459288152125</v>
      </c>
    </row>
    <row r="2055" spans="7:23" x14ac:dyDescent="0.25">
      <c r="G2055" s="15">
        <v>2053</v>
      </c>
      <c r="H2055" s="1">
        <f t="shared" si="125"/>
        <v>34.200000000000003</v>
      </c>
      <c r="I2055" s="15" cm="1">
        <f t="array" ref="I2055">_xlfn.IFS(J2054&gt;=$C$13-$B$26,MINA(I2054+$B$13-S2055+S2054,$B$11),I2054=$B$11,MINA(I2054-S2055+S2054,$B$11),TRUE,MAXA(I2054-S2055+S2054,0))</f>
        <v>0</v>
      </c>
      <c r="J2055" s="1" cm="1">
        <f t="array" ref="J2055">_xlfn.IFS(J2054&gt;=$C$13-$B$26,0,I2054&lt;$B$11,J2054+$B$26,TRUE,0)</f>
        <v>1.1666666666666674</v>
      </c>
      <c r="K2055" s="3" cm="1">
        <f t="array" ref="K2055">_xlfn.IFS(AND(NOT($K2054=0),$L2054),0,NOT($L2054),$K2054+$B$26,TRUE,$K2054)</f>
        <v>0.91666666666666785</v>
      </c>
      <c r="L2055" s="3" t="b" cm="1">
        <f t="array" ref="L2055">_xlfn.IFS(AND($I2055&gt;0,$K2055&gt;=$C$5-$B$26),TRUE,$R2055&gt;=$B$6,FALSE,$I2055=0,FALSE,TRUE,$L2054)</f>
        <v>0</v>
      </c>
      <c r="M2055" s="3" t="b" cm="1">
        <f t="array" ref="M2055">_xlfn.IFS($N2055&gt;=$B$4-$B$26,FALSE,AND($I2055&gt;0,$K2055&gt;=$B$5-$B$26),TRUE,AND($L2055,NOT($M2054)),FALSE,$M2054,TRUE,TRUE,FALSE)</f>
        <v>0</v>
      </c>
      <c r="N2055" s="3" cm="1">
        <f t="array" ref="N2055">_xlfn.IFS($M2054,$N2054+$B$26,NOT($M2054),0,TRUE,$M2054)</f>
        <v>0</v>
      </c>
      <c r="O2055" s="3" t="b" cm="1">
        <f t="array" ref="O2055">_xlfn.IFS($M2055,FALSE,AND($L2055,NOT($M2055),$R2055&lt;$B$6,$I2055&gt;0),TRUE,TRUE,FALSE)</f>
        <v>0</v>
      </c>
      <c r="P2055" s="3" cm="1">
        <f t="array" ref="P2055">_xlfn.IFS($P2054&gt;=$C$7-$B$26,0,$O2054,$P2054+$B$26,TRUE,0)</f>
        <v>0</v>
      </c>
      <c r="Q2055" s="3" t="b" cm="1">
        <f t="array" ref="Q2055">_xlfn.IFS(AND($L2055,NOT($M2055),NOT($O2055)),TRUE,$R2055&gt;=$B$6,FALSE,AND($L2055,NOT($M2055),$O2055,$P2055=0),TRUE,TRUE,FALSE)</f>
        <v>0</v>
      </c>
      <c r="R2055" s="3" cm="1">
        <f t="array" ref="R2055">_xlfn.IFS(AND($Q2054,$R2054&lt;$B$6),$R2054+1,AND(NOT($L2054),$R2054&gt;0),0,TRUE,$R2054)</f>
        <v>0</v>
      </c>
      <c r="S2055" s="1" cm="1">
        <f t="array" ref="S2055">_xlfn.IFS(AND(Q2054,I2054&gt;$B$8),S2054+$B$8,AND(Q2054,I2054&lt;=$B$8),S2054+I2054,TRUE,$S2054)</f>
        <v>86</v>
      </c>
      <c r="T2055" s="1">
        <f t="shared" si="126"/>
        <v>7740</v>
      </c>
      <c r="U2055" s="17">
        <f t="shared" si="127"/>
        <v>226.31578947368419</v>
      </c>
      <c r="V2055" s="47" cm="1">
        <f t="array" ref="V2055">_xlfn.IFS($B$6=1,S2055*$B$10,AND(R2054=0,R2055&gt;=1,I2055&gt;=$B$6*$B$8-1),V2054+$B$6*$B$10*$B$8,AND(R2054=0,R2055&gt;=1,I2055&lt;$B$6*$B$8-1),V2054+I2054*$B$10,TRUE,V2054)</f>
        <v>8600</v>
      </c>
      <c r="W2055" s="17">
        <f t="shared" si="128"/>
        <v>251.46198830409355</v>
      </c>
    </row>
    <row r="2056" spans="7:23" x14ac:dyDescent="0.25">
      <c r="G2056" s="15">
        <v>2054</v>
      </c>
      <c r="H2056" s="1">
        <f t="shared" si="125"/>
        <v>34.216666666666669</v>
      </c>
      <c r="I2056" s="15" cm="1">
        <f t="array" ref="I2056">_xlfn.IFS(J2055&gt;=$C$13-$B$26,MINA(I2055+$B$13-S2056+S2055,$B$11),I2055=$B$11,MINA(I2055-S2056+S2055,$B$11),TRUE,MAXA(I2055-S2056+S2055,0))</f>
        <v>0</v>
      </c>
      <c r="J2056" s="1" cm="1">
        <f t="array" ref="J2056">_xlfn.IFS(J2055&gt;=$C$13-$B$26,0,I2055&lt;$B$11,J2055+$B$26,TRUE,0)</f>
        <v>1.183333333333334</v>
      </c>
      <c r="K2056" s="3" cm="1">
        <f t="array" ref="K2056">_xlfn.IFS(AND(NOT($K2055=0),$L2055),0,NOT($L2055),$K2055+$B$26,TRUE,$K2055)</f>
        <v>0.93333333333333457</v>
      </c>
      <c r="L2056" s="3" t="b" cm="1">
        <f t="array" ref="L2056">_xlfn.IFS(AND($I2056&gt;0,$K2056&gt;=$C$5-$B$26),TRUE,$R2056&gt;=$B$6,FALSE,$I2056=0,FALSE,TRUE,$L2055)</f>
        <v>0</v>
      </c>
      <c r="M2056" s="3" t="b" cm="1">
        <f t="array" ref="M2056">_xlfn.IFS($N2056&gt;=$B$4-$B$26,FALSE,AND($I2056&gt;0,$K2056&gt;=$B$5-$B$26),TRUE,AND($L2056,NOT($M2055)),FALSE,$M2055,TRUE,TRUE,FALSE)</f>
        <v>0</v>
      </c>
      <c r="N2056" s="3" cm="1">
        <f t="array" ref="N2056">_xlfn.IFS($M2055,$N2055+$B$26,NOT($M2055),0,TRUE,$M2055)</f>
        <v>0</v>
      </c>
      <c r="O2056" s="3" t="b" cm="1">
        <f t="array" ref="O2056">_xlfn.IFS($M2056,FALSE,AND($L2056,NOT($M2056),$R2056&lt;$B$6,$I2056&gt;0),TRUE,TRUE,FALSE)</f>
        <v>0</v>
      </c>
      <c r="P2056" s="3" cm="1">
        <f t="array" ref="P2056">_xlfn.IFS($P2055&gt;=$C$7-$B$26,0,$O2055,$P2055+$B$26,TRUE,0)</f>
        <v>0</v>
      </c>
      <c r="Q2056" s="3" t="b" cm="1">
        <f t="array" ref="Q2056">_xlfn.IFS(AND($L2056,NOT($M2056),NOT($O2056)),TRUE,$R2056&gt;=$B$6,FALSE,AND($L2056,NOT($M2056),$O2056,$P2056=0),TRUE,TRUE,FALSE)</f>
        <v>0</v>
      </c>
      <c r="R2056" s="3" cm="1">
        <f t="array" ref="R2056">_xlfn.IFS(AND($Q2055,$R2055&lt;$B$6),$R2055+1,AND(NOT($L2055),$R2055&gt;0),0,TRUE,$R2055)</f>
        <v>0</v>
      </c>
      <c r="S2056" s="1" cm="1">
        <f t="array" ref="S2056">_xlfn.IFS(AND(Q2055,I2055&gt;$B$8),S2055+$B$8,AND(Q2055,I2055&lt;=$B$8),S2055+I2055,TRUE,$S2055)</f>
        <v>86</v>
      </c>
      <c r="T2056" s="1">
        <f t="shared" si="126"/>
        <v>7740</v>
      </c>
      <c r="U2056" s="17">
        <f t="shared" si="127"/>
        <v>226.20555284948856</v>
      </c>
      <c r="V2056" s="47" cm="1">
        <f t="array" ref="V2056">_xlfn.IFS($B$6=1,S2056*$B$10,AND(R2055=0,R2056&gt;=1,I2056&gt;=$B$6*$B$8-1),V2055+$B$6*$B$10*$B$8,AND(R2055=0,R2056&gt;=1,I2056&lt;$B$6*$B$8-1),V2055+I2055*$B$10,TRUE,V2055)</f>
        <v>8600</v>
      </c>
      <c r="W2056" s="17">
        <f t="shared" si="128"/>
        <v>251.33950316609838</v>
      </c>
    </row>
    <row r="2057" spans="7:23" x14ac:dyDescent="0.25">
      <c r="G2057" s="15">
        <v>2055</v>
      </c>
      <c r="H2057" s="1">
        <f t="shared" si="125"/>
        <v>34.233333333333334</v>
      </c>
      <c r="I2057" s="15" cm="1">
        <f t="array" ref="I2057">_xlfn.IFS(J2056&gt;=$C$13-$B$26,MINA(I2056+$B$13-S2057+S2056,$B$11),I2056=$B$11,MINA(I2056-S2057+S2056,$B$11),TRUE,MAXA(I2056-S2057+S2056,0))</f>
        <v>0</v>
      </c>
      <c r="J2057" s="1" cm="1">
        <f t="array" ref="J2057">_xlfn.IFS(J2056&gt;=$C$13-$B$26,0,I2056&lt;$B$11,J2056+$B$26,TRUE,0)</f>
        <v>1.2000000000000006</v>
      </c>
      <c r="K2057" s="3" cm="1">
        <f t="array" ref="K2057">_xlfn.IFS(AND(NOT($K2056=0),$L2056),0,NOT($L2056),$K2056+$B$26,TRUE,$K2056)</f>
        <v>0.95000000000000129</v>
      </c>
      <c r="L2057" s="3" t="b" cm="1">
        <f t="array" ref="L2057">_xlfn.IFS(AND($I2057&gt;0,$K2057&gt;=$C$5-$B$26),TRUE,$R2057&gt;=$B$6,FALSE,$I2057=0,FALSE,TRUE,$L2056)</f>
        <v>0</v>
      </c>
      <c r="M2057" s="3" t="b" cm="1">
        <f t="array" ref="M2057">_xlfn.IFS($N2057&gt;=$B$4-$B$26,FALSE,AND($I2057&gt;0,$K2057&gt;=$B$5-$B$26),TRUE,AND($L2057,NOT($M2056)),FALSE,$M2056,TRUE,TRUE,FALSE)</f>
        <v>0</v>
      </c>
      <c r="N2057" s="3" cm="1">
        <f t="array" ref="N2057">_xlfn.IFS($M2056,$N2056+$B$26,NOT($M2056),0,TRUE,$M2056)</f>
        <v>0</v>
      </c>
      <c r="O2057" s="3" t="b" cm="1">
        <f t="array" ref="O2057">_xlfn.IFS($M2057,FALSE,AND($L2057,NOT($M2057),$R2057&lt;$B$6,$I2057&gt;0),TRUE,TRUE,FALSE)</f>
        <v>0</v>
      </c>
      <c r="P2057" s="3" cm="1">
        <f t="array" ref="P2057">_xlfn.IFS($P2056&gt;=$C$7-$B$26,0,$O2056,$P2056+$B$26,TRUE,0)</f>
        <v>0</v>
      </c>
      <c r="Q2057" s="3" t="b" cm="1">
        <f t="array" ref="Q2057">_xlfn.IFS(AND($L2057,NOT($M2057),NOT($O2057)),TRUE,$R2057&gt;=$B$6,FALSE,AND($L2057,NOT($M2057),$O2057,$P2057=0),TRUE,TRUE,FALSE)</f>
        <v>0</v>
      </c>
      <c r="R2057" s="3" cm="1">
        <f t="array" ref="R2057">_xlfn.IFS(AND($Q2056,$R2056&lt;$B$6),$R2056+1,AND(NOT($L2056),$R2056&gt;0),0,TRUE,$R2056)</f>
        <v>0</v>
      </c>
      <c r="S2057" s="1" cm="1">
        <f t="array" ref="S2057">_xlfn.IFS(AND(Q2056,I2056&gt;$B$8),S2056+$B$8,AND(Q2056,I2056&lt;=$B$8),S2056+I2056,TRUE,$S2056)</f>
        <v>86</v>
      </c>
      <c r="T2057" s="1">
        <f t="shared" si="126"/>
        <v>7740</v>
      </c>
      <c r="U2057" s="17">
        <f t="shared" si="127"/>
        <v>226.09542356377798</v>
      </c>
      <c r="V2057" s="47" cm="1">
        <f t="array" ref="V2057">_xlfn.IFS($B$6=1,S2057*$B$10,AND(R2056=0,R2057&gt;=1,I2057&gt;=$B$6*$B$8-1),V2056+$B$6*$B$10*$B$8,AND(R2056=0,R2057&gt;=1,I2057&lt;$B$6*$B$8-1),V2056+I2056*$B$10,TRUE,V2056)</f>
        <v>8600</v>
      </c>
      <c r="W2057" s="17">
        <f t="shared" si="128"/>
        <v>251.21713729308667</v>
      </c>
    </row>
    <row r="2058" spans="7:23" x14ac:dyDescent="0.25">
      <c r="G2058" s="15">
        <v>2056</v>
      </c>
      <c r="H2058" s="1">
        <f t="shared" si="125"/>
        <v>34.25</v>
      </c>
      <c r="I2058" s="15" cm="1">
        <f t="array" ref="I2058">_xlfn.IFS(J2057&gt;=$C$13-$B$26,MINA(I2057+$B$13-S2058+S2057,$B$11),I2057=$B$11,MINA(I2057-S2058+S2057,$B$11),TRUE,MAXA(I2057-S2058+S2057,0))</f>
        <v>0</v>
      </c>
      <c r="J2058" s="1" cm="1">
        <f t="array" ref="J2058">_xlfn.IFS(J2057&gt;=$C$13-$B$26,0,I2057&lt;$B$11,J2057+$B$26,TRUE,0)</f>
        <v>1.2166666666666672</v>
      </c>
      <c r="K2058" s="3" cm="1">
        <f t="array" ref="K2058">_xlfn.IFS(AND(NOT($K2057=0),$L2057),0,NOT($L2057),$K2057+$B$26,TRUE,$K2057)</f>
        <v>0.96666666666666801</v>
      </c>
      <c r="L2058" s="3" t="b" cm="1">
        <f t="array" ref="L2058">_xlfn.IFS(AND($I2058&gt;0,$K2058&gt;=$C$5-$B$26),TRUE,$R2058&gt;=$B$6,FALSE,$I2058=0,FALSE,TRUE,$L2057)</f>
        <v>0</v>
      </c>
      <c r="M2058" s="3" t="b" cm="1">
        <f t="array" ref="M2058">_xlfn.IFS($N2058&gt;=$B$4-$B$26,FALSE,AND($I2058&gt;0,$K2058&gt;=$B$5-$B$26),TRUE,AND($L2058,NOT($M2057)),FALSE,$M2057,TRUE,TRUE,FALSE)</f>
        <v>0</v>
      </c>
      <c r="N2058" s="3" cm="1">
        <f t="array" ref="N2058">_xlfn.IFS($M2057,$N2057+$B$26,NOT($M2057),0,TRUE,$M2057)</f>
        <v>0</v>
      </c>
      <c r="O2058" s="3" t="b" cm="1">
        <f t="array" ref="O2058">_xlfn.IFS($M2058,FALSE,AND($L2058,NOT($M2058),$R2058&lt;$B$6,$I2058&gt;0),TRUE,TRUE,FALSE)</f>
        <v>0</v>
      </c>
      <c r="P2058" s="3" cm="1">
        <f t="array" ref="P2058">_xlfn.IFS($P2057&gt;=$C$7-$B$26,0,$O2057,$P2057+$B$26,TRUE,0)</f>
        <v>0</v>
      </c>
      <c r="Q2058" s="3" t="b" cm="1">
        <f t="array" ref="Q2058">_xlfn.IFS(AND($L2058,NOT($M2058),NOT($O2058)),TRUE,$R2058&gt;=$B$6,FALSE,AND($L2058,NOT($M2058),$O2058,$P2058=0),TRUE,TRUE,FALSE)</f>
        <v>0</v>
      </c>
      <c r="R2058" s="3" cm="1">
        <f t="array" ref="R2058">_xlfn.IFS(AND($Q2057,$R2057&lt;$B$6),$R2057+1,AND(NOT($L2057),$R2057&gt;0),0,TRUE,$R2057)</f>
        <v>0</v>
      </c>
      <c r="S2058" s="1" cm="1">
        <f t="array" ref="S2058">_xlfn.IFS(AND(Q2057,I2057&gt;$B$8),S2057+$B$8,AND(Q2057,I2057&lt;=$B$8),S2057+I2057,TRUE,$S2057)</f>
        <v>86</v>
      </c>
      <c r="T2058" s="1">
        <f t="shared" si="126"/>
        <v>7740</v>
      </c>
      <c r="U2058" s="17">
        <f t="shared" si="127"/>
        <v>225.98540145985402</v>
      </c>
      <c r="V2058" s="47" cm="1">
        <f t="array" ref="V2058">_xlfn.IFS($B$6=1,S2058*$B$10,AND(R2057=0,R2058&gt;=1,I2058&gt;=$B$6*$B$8-1),V2057+$B$6*$B$10*$B$8,AND(R2057=0,R2058&gt;=1,I2058&lt;$B$6*$B$8-1),V2057+I2057*$B$10,TRUE,V2057)</f>
        <v>8600</v>
      </c>
      <c r="W2058" s="17">
        <f t="shared" si="128"/>
        <v>251.09489051094891</v>
      </c>
    </row>
    <row r="2059" spans="7:23" x14ac:dyDescent="0.25">
      <c r="G2059" s="15">
        <v>2057</v>
      </c>
      <c r="H2059" s="1">
        <f t="shared" si="125"/>
        <v>34.266666666666666</v>
      </c>
      <c r="I2059" s="15" cm="1">
        <f t="array" ref="I2059">_xlfn.IFS(J2058&gt;=$C$13-$B$26,MINA(I2058+$B$13-S2059+S2058,$B$11),I2058=$B$11,MINA(I2058-S2059+S2058,$B$11),TRUE,MAXA(I2058-S2059+S2058,0))</f>
        <v>0</v>
      </c>
      <c r="J2059" s="1" cm="1">
        <f t="array" ref="J2059">_xlfn.IFS(J2058&gt;=$C$13-$B$26,0,I2058&lt;$B$11,J2058+$B$26,TRUE,0)</f>
        <v>1.2333333333333338</v>
      </c>
      <c r="K2059" s="3" cm="1">
        <f t="array" ref="K2059">_xlfn.IFS(AND(NOT($K2058=0),$L2058),0,NOT($L2058),$K2058+$B$26,TRUE,$K2058)</f>
        <v>0.98333333333333472</v>
      </c>
      <c r="L2059" s="3" t="b" cm="1">
        <f t="array" ref="L2059">_xlfn.IFS(AND($I2059&gt;0,$K2059&gt;=$C$5-$B$26),TRUE,$R2059&gt;=$B$6,FALSE,$I2059=0,FALSE,TRUE,$L2058)</f>
        <v>0</v>
      </c>
      <c r="M2059" s="3" t="b" cm="1">
        <f t="array" ref="M2059">_xlfn.IFS($N2059&gt;=$B$4-$B$26,FALSE,AND($I2059&gt;0,$K2059&gt;=$B$5-$B$26),TRUE,AND($L2059,NOT($M2058)),FALSE,$M2058,TRUE,TRUE,FALSE)</f>
        <v>0</v>
      </c>
      <c r="N2059" s="3" cm="1">
        <f t="array" ref="N2059">_xlfn.IFS($M2058,$N2058+$B$26,NOT($M2058),0,TRUE,$M2058)</f>
        <v>0</v>
      </c>
      <c r="O2059" s="3" t="b" cm="1">
        <f t="array" ref="O2059">_xlfn.IFS($M2059,FALSE,AND($L2059,NOT($M2059),$R2059&lt;$B$6,$I2059&gt;0),TRUE,TRUE,FALSE)</f>
        <v>0</v>
      </c>
      <c r="P2059" s="3" cm="1">
        <f t="array" ref="P2059">_xlfn.IFS($P2058&gt;=$C$7-$B$26,0,$O2058,$P2058+$B$26,TRUE,0)</f>
        <v>0</v>
      </c>
      <c r="Q2059" s="3" t="b" cm="1">
        <f t="array" ref="Q2059">_xlfn.IFS(AND($L2059,NOT($M2059),NOT($O2059)),TRUE,$R2059&gt;=$B$6,FALSE,AND($L2059,NOT($M2059),$O2059,$P2059=0),TRUE,TRUE,FALSE)</f>
        <v>0</v>
      </c>
      <c r="R2059" s="3" cm="1">
        <f t="array" ref="R2059">_xlfn.IFS(AND($Q2058,$R2058&lt;$B$6),$R2058+1,AND(NOT($L2058),$R2058&gt;0),0,TRUE,$R2058)</f>
        <v>0</v>
      </c>
      <c r="S2059" s="1" cm="1">
        <f t="array" ref="S2059">_xlfn.IFS(AND(Q2058,I2058&gt;$B$8),S2058+$B$8,AND(Q2058,I2058&lt;=$B$8),S2058+I2058,TRUE,$S2058)</f>
        <v>86</v>
      </c>
      <c r="T2059" s="1">
        <f t="shared" si="126"/>
        <v>7740</v>
      </c>
      <c r="U2059" s="17">
        <f t="shared" si="127"/>
        <v>225.87548638132296</v>
      </c>
      <c r="V2059" s="47" cm="1">
        <f t="array" ref="V2059">_xlfn.IFS($B$6=1,S2059*$B$10,AND(R2058=0,R2059&gt;=1,I2059&gt;=$B$6*$B$8-1),V2058+$B$6*$B$10*$B$8,AND(R2058=0,R2059&gt;=1,I2059&lt;$B$6*$B$8-1),V2058+I2058*$B$10,TRUE,V2058)</f>
        <v>8600</v>
      </c>
      <c r="W2059" s="17">
        <f t="shared" si="128"/>
        <v>250.9727626459144</v>
      </c>
    </row>
    <row r="2060" spans="7:23" x14ac:dyDescent="0.25">
      <c r="G2060" s="15">
        <v>2058</v>
      </c>
      <c r="H2060" s="1">
        <f t="shared" si="125"/>
        <v>34.283333333333331</v>
      </c>
      <c r="I2060" s="15" cm="1">
        <f t="array" ref="I2060">_xlfn.IFS(J2059&gt;=$C$13-$B$26,MINA(I2059+$B$13-S2060+S2059,$B$11),I2059=$B$11,MINA(I2059-S2060+S2059,$B$11),TRUE,MAXA(I2059-S2060+S2059,0))</f>
        <v>0</v>
      </c>
      <c r="J2060" s="1" cm="1">
        <f t="array" ref="J2060">_xlfn.IFS(J2059&gt;=$C$13-$B$26,0,I2059&lt;$B$11,J2059+$B$26,TRUE,0)</f>
        <v>1.2500000000000004</v>
      </c>
      <c r="K2060" s="3" cm="1">
        <f t="array" ref="K2060">_xlfn.IFS(AND(NOT($K2059=0),$L2059),0,NOT($L2059),$K2059+$B$26,TRUE,$K2059)</f>
        <v>1.0000000000000013</v>
      </c>
      <c r="L2060" s="3" t="b" cm="1">
        <f t="array" ref="L2060">_xlfn.IFS(AND($I2060&gt;0,$K2060&gt;=$C$5-$B$26),TRUE,$R2060&gt;=$B$6,FALSE,$I2060=0,FALSE,TRUE,$L2059)</f>
        <v>0</v>
      </c>
      <c r="M2060" s="3" t="b" cm="1">
        <f t="array" ref="M2060">_xlfn.IFS($N2060&gt;=$B$4-$B$26,FALSE,AND($I2060&gt;0,$K2060&gt;=$B$5-$B$26),TRUE,AND($L2060,NOT($M2059)),FALSE,$M2059,TRUE,TRUE,FALSE)</f>
        <v>0</v>
      </c>
      <c r="N2060" s="3" cm="1">
        <f t="array" ref="N2060">_xlfn.IFS($M2059,$N2059+$B$26,NOT($M2059),0,TRUE,$M2059)</f>
        <v>0</v>
      </c>
      <c r="O2060" s="3" t="b" cm="1">
        <f t="array" ref="O2060">_xlfn.IFS($M2060,FALSE,AND($L2060,NOT($M2060),$R2060&lt;$B$6,$I2060&gt;0),TRUE,TRUE,FALSE)</f>
        <v>0</v>
      </c>
      <c r="P2060" s="3" cm="1">
        <f t="array" ref="P2060">_xlfn.IFS($P2059&gt;=$C$7-$B$26,0,$O2059,$P2059+$B$26,TRUE,0)</f>
        <v>0</v>
      </c>
      <c r="Q2060" s="3" t="b" cm="1">
        <f t="array" ref="Q2060">_xlfn.IFS(AND($L2060,NOT($M2060),NOT($O2060)),TRUE,$R2060&gt;=$B$6,FALSE,AND($L2060,NOT($M2060),$O2060,$P2060=0),TRUE,TRUE,FALSE)</f>
        <v>0</v>
      </c>
      <c r="R2060" s="3" cm="1">
        <f t="array" ref="R2060">_xlfn.IFS(AND($Q2059,$R2059&lt;$B$6),$R2059+1,AND(NOT($L2059),$R2059&gt;0),0,TRUE,$R2059)</f>
        <v>0</v>
      </c>
      <c r="S2060" s="1" cm="1">
        <f t="array" ref="S2060">_xlfn.IFS(AND(Q2059,I2059&gt;$B$8),S2059+$B$8,AND(Q2059,I2059&lt;=$B$8),S2059+I2059,TRUE,$S2059)</f>
        <v>86</v>
      </c>
      <c r="T2060" s="1">
        <f t="shared" si="126"/>
        <v>7740</v>
      </c>
      <c r="U2060" s="17">
        <f t="shared" si="127"/>
        <v>225.76567817209531</v>
      </c>
      <c r="V2060" s="47" cm="1">
        <f t="array" ref="V2060">_xlfn.IFS($B$6=1,S2060*$B$10,AND(R2059=0,R2060&gt;=1,I2060&gt;=$B$6*$B$8-1),V2059+$B$6*$B$10*$B$8,AND(R2059=0,R2060&gt;=1,I2060&lt;$B$6*$B$8-1),V2059+I2059*$B$10,TRUE,V2059)</f>
        <v>8600</v>
      </c>
      <c r="W2060" s="17">
        <f t="shared" si="128"/>
        <v>250.85075352455033</v>
      </c>
    </row>
    <row r="2061" spans="7:23" x14ac:dyDescent="0.25">
      <c r="G2061" s="15">
        <v>2059</v>
      </c>
      <c r="H2061" s="1">
        <f t="shared" si="125"/>
        <v>34.299999999999997</v>
      </c>
      <c r="I2061" s="15" cm="1">
        <f t="array" ref="I2061">_xlfn.IFS(J2060&gt;=$C$13-$B$26,MINA(I2060+$B$13-S2061+S2060,$B$11),I2060=$B$11,MINA(I2060-S2061+S2060,$B$11),TRUE,MAXA(I2060-S2061+S2060,0))</f>
        <v>0</v>
      </c>
      <c r="J2061" s="1" cm="1">
        <f t="array" ref="J2061">_xlfn.IFS(J2060&gt;=$C$13-$B$26,0,I2060&lt;$B$11,J2060+$B$26,TRUE,0)</f>
        <v>1.2666666666666671</v>
      </c>
      <c r="K2061" s="3" cm="1">
        <f t="array" ref="K2061">_xlfn.IFS(AND(NOT($K2060=0),$L2060),0,NOT($L2060),$K2060+$B$26,TRUE,$K2060)</f>
        <v>1.0166666666666679</v>
      </c>
      <c r="L2061" s="3" t="b" cm="1">
        <f t="array" ref="L2061">_xlfn.IFS(AND($I2061&gt;0,$K2061&gt;=$C$5-$B$26),TRUE,$R2061&gt;=$B$6,FALSE,$I2061=0,FALSE,TRUE,$L2060)</f>
        <v>0</v>
      </c>
      <c r="M2061" s="3" t="b" cm="1">
        <f t="array" ref="M2061">_xlfn.IFS($N2061&gt;=$B$4-$B$26,FALSE,AND($I2061&gt;0,$K2061&gt;=$B$5-$B$26),TRUE,AND($L2061,NOT($M2060)),FALSE,$M2060,TRUE,TRUE,FALSE)</f>
        <v>0</v>
      </c>
      <c r="N2061" s="3" cm="1">
        <f t="array" ref="N2061">_xlfn.IFS($M2060,$N2060+$B$26,NOT($M2060),0,TRUE,$M2060)</f>
        <v>0</v>
      </c>
      <c r="O2061" s="3" t="b" cm="1">
        <f t="array" ref="O2061">_xlfn.IFS($M2061,FALSE,AND($L2061,NOT($M2061),$R2061&lt;$B$6,$I2061&gt;0),TRUE,TRUE,FALSE)</f>
        <v>0</v>
      </c>
      <c r="P2061" s="3" cm="1">
        <f t="array" ref="P2061">_xlfn.IFS($P2060&gt;=$C$7-$B$26,0,$O2060,$P2060+$B$26,TRUE,0)</f>
        <v>0</v>
      </c>
      <c r="Q2061" s="3" t="b" cm="1">
        <f t="array" ref="Q2061">_xlfn.IFS(AND($L2061,NOT($M2061),NOT($O2061)),TRUE,$R2061&gt;=$B$6,FALSE,AND($L2061,NOT($M2061),$O2061,$P2061=0),TRUE,TRUE,FALSE)</f>
        <v>0</v>
      </c>
      <c r="R2061" s="3" cm="1">
        <f t="array" ref="R2061">_xlfn.IFS(AND($Q2060,$R2060&lt;$B$6),$R2060+1,AND(NOT($L2060),$R2060&gt;0),0,TRUE,$R2060)</f>
        <v>0</v>
      </c>
      <c r="S2061" s="1" cm="1">
        <f t="array" ref="S2061">_xlfn.IFS(AND(Q2060,I2060&gt;$B$8),S2060+$B$8,AND(Q2060,I2060&lt;=$B$8),S2060+I2060,TRUE,$S2060)</f>
        <v>86</v>
      </c>
      <c r="T2061" s="1">
        <f t="shared" si="126"/>
        <v>7740</v>
      </c>
      <c r="U2061" s="17">
        <f t="shared" si="127"/>
        <v>225.65597667638485</v>
      </c>
      <c r="V2061" s="47" cm="1">
        <f t="array" ref="V2061">_xlfn.IFS($B$6=1,S2061*$B$10,AND(R2060=0,R2061&gt;=1,I2061&gt;=$B$6*$B$8-1),V2060+$B$6*$B$10*$B$8,AND(R2060=0,R2061&gt;=1,I2061&lt;$B$6*$B$8-1),V2060+I2060*$B$10,TRUE,V2060)</f>
        <v>8600</v>
      </c>
      <c r="W2061" s="17">
        <f t="shared" si="128"/>
        <v>250.72886297376095</v>
      </c>
    </row>
    <row r="2062" spans="7:23" x14ac:dyDescent="0.25">
      <c r="G2062" s="15">
        <v>2060</v>
      </c>
      <c r="H2062" s="1">
        <f t="shared" si="125"/>
        <v>34.316666666666663</v>
      </c>
      <c r="I2062" s="15" cm="1">
        <f t="array" ref="I2062">_xlfn.IFS(J2061&gt;=$C$13-$B$26,MINA(I2061+$B$13-S2062+S2061,$B$11),I2061=$B$11,MINA(I2061-S2062+S2061,$B$11),TRUE,MAXA(I2061-S2062+S2061,0))</f>
        <v>0</v>
      </c>
      <c r="J2062" s="1" cm="1">
        <f t="array" ref="J2062">_xlfn.IFS(J2061&gt;=$C$13-$B$26,0,I2061&lt;$B$11,J2061+$B$26,TRUE,0)</f>
        <v>1.2833333333333337</v>
      </c>
      <c r="K2062" s="3" cm="1">
        <f t="array" ref="K2062">_xlfn.IFS(AND(NOT($K2061=0),$L2061),0,NOT($L2061),$K2061+$B$26,TRUE,$K2061)</f>
        <v>1.0333333333333345</v>
      </c>
      <c r="L2062" s="3" t="b" cm="1">
        <f t="array" ref="L2062">_xlfn.IFS(AND($I2062&gt;0,$K2062&gt;=$C$5-$B$26),TRUE,$R2062&gt;=$B$6,FALSE,$I2062=0,FALSE,TRUE,$L2061)</f>
        <v>0</v>
      </c>
      <c r="M2062" s="3" t="b" cm="1">
        <f t="array" ref="M2062">_xlfn.IFS($N2062&gt;=$B$4-$B$26,FALSE,AND($I2062&gt;0,$K2062&gt;=$B$5-$B$26),TRUE,AND($L2062,NOT($M2061)),FALSE,$M2061,TRUE,TRUE,FALSE)</f>
        <v>0</v>
      </c>
      <c r="N2062" s="3" cm="1">
        <f t="array" ref="N2062">_xlfn.IFS($M2061,$N2061+$B$26,NOT($M2061),0,TRUE,$M2061)</f>
        <v>0</v>
      </c>
      <c r="O2062" s="3" t="b" cm="1">
        <f t="array" ref="O2062">_xlfn.IFS($M2062,FALSE,AND($L2062,NOT($M2062),$R2062&lt;$B$6,$I2062&gt;0),TRUE,TRUE,FALSE)</f>
        <v>0</v>
      </c>
      <c r="P2062" s="3" cm="1">
        <f t="array" ref="P2062">_xlfn.IFS($P2061&gt;=$C$7-$B$26,0,$O2061,$P2061+$B$26,TRUE,0)</f>
        <v>0</v>
      </c>
      <c r="Q2062" s="3" t="b" cm="1">
        <f t="array" ref="Q2062">_xlfn.IFS(AND($L2062,NOT($M2062),NOT($O2062)),TRUE,$R2062&gt;=$B$6,FALSE,AND($L2062,NOT($M2062),$O2062,$P2062=0),TRUE,TRUE,FALSE)</f>
        <v>0</v>
      </c>
      <c r="R2062" s="3" cm="1">
        <f t="array" ref="R2062">_xlfn.IFS(AND($Q2061,$R2061&lt;$B$6),$R2061+1,AND(NOT($L2061),$R2061&gt;0),0,TRUE,$R2061)</f>
        <v>0</v>
      </c>
      <c r="S2062" s="1" cm="1">
        <f t="array" ref="S2062">_xlfn.IFS(AND(Q2061,I2061&gt;$B$8),S2061+$B$8,AND(Q2061,I2061&lt;=$B$8),S2061+I2061,TRUE,$S2061)</f>
        <v>86</v>
      </c>
      <c r="T2062" s="1">
        <f t="shared" si="126"/>
        <v>7740</v>
      </c>
      <c r="U2062" s="17">
        <f t="shared" si="127"/>
        <v>225.54638173870813</v>
      </c>
      <c r="V2062" s="47" cm="1">
        <f t="array" ref="V2062">_xlfn.IFS($B$6=1,S2062*$B$10,AND(R2061=0,R2062&gt;=1,I2062&gt;=$B$6*$B$8-1),V2061+$B$6*$B$10*$B$8,AND(R2061=0,R2062&gt;=1,I2062&lt;$B$6*$B$8-1),V2061+I2061*$B$10,TRUE,V2061)</f>
        <v>8600</v>
      </c>
      <c r="W2062" s="17">
        <f t="shared" si="128"/>
        <v>250.60709082078682</v>
      </c>
    </row>
    <row r="2063" spans="7:23" x14ac:dyDescent="0.25">
      <c r="G2063" s="15">
        <v>2061</v>
      </c>
      <c r="H2063" s="1">
        <f t="shared" si="125"/>
        <v>34.333333333333336</v>
      </c>
      <c r="I2063" s="15" cm="1">
        <f t="array" ref="I2063">_xlfn.IFS(J2062&gt;=$C$13-$B$26,MINA(I2062+$B$13-S2063+S2062,$B$11),I2062=$B$11,MINA(I2062-S2063+S2062,$B$11),TRUE,MAXA(I2062-S2063+S2062,0))</f>
        <v>0</v>
      </c>
      <c r="J2063" s="1" cm="1">
        <f t="array" ref="J2063">_xlfn.IFS(J2062&gt;=$C$13-$B$26,0,I2062&lt;$B$11,J2062+$B$26,TRUE,0)</f>
        <v>1.3000000000000003</v>
      </c>
      <c r="K2063" s="3" cm="1">
        <f t="array" ref="K2063">_xlfn.IFS(AND(NOT($K2062=0),$L2062),0,NOT($L2062),$K2062+$B$26,TRUE,$K2062)</f>
        <v>1.0500000000000012</v>
      </c>
      <c r="L2063" s="3" t="b" cm="1">
        <f t="array" ref="L2063">_xlfn.IFS(AND($I2063&gt;0,$K2063&gt;=$C$5-$B$26),TRUE,$R2063&gt;=$B$6,FALSE,$I2063=0,FALSE,TRUE,$L2062)</f>
        <v>0</v>
      </c>
      <c r="M2063" s="3" t="b" cm="1">
        <f t="array" ref="M2063">_xlfn.IFS($N2063&gt;=$B$4-$B$26,FALSE,AND($I2063&gt;0,$K2063&gt;=$B$5-$B$26),TRUE,AND($L2063,NOT($M2062)),FALSE,$M2062,TRUE,TRUE,FALSE)</f>
        <v>0</v>
      </c>
      <c r="N2063" s="3" cm="1">
        <f t="array" ref="N2063">_xlfn.IFS($M2062,$N2062+$B$26,NOT($M2062),0,TRUE,$M2062)</f>
        <v>0</v>
      </c>
      <c r="O2063" s="3" t="b" cm="1">
        <f t="array" ref="O2063">_xlfn.IFS($M2063,FALSE,AND($L2063,NOT($M2063),$R2063&lt;$B$6,$I2063&gt;0),TRUE,TRUE,FALSE)</f>
        <v>0</v>
      </c>
      <c r="P2063" s="3" cm="1">
        <f t="array" ref="P2063">_xlfn.IFS($P2062&gt;=$C$7-$B$26,0,$O2062,$P2062+$B$26,TRUE,0)</f>
        <v>0</v>
      </c>
      <c r="Q2063" s="3" t="b" cm="1">
        <f t="array" ref="Q2063">_xlfn.IFS(AND($L2063,NOT($M2063),NOT($O2063)),TRUE,$R2063&gt;=$B$6,FALSE,AND($L2063,NOT($M2063),$O2063,$P2063=0),TRUE,TRUE,FALSE)</f>
        <v>0</v>
      </c>
      <c r="R2063" s="3" cm="1">
        <f t="array" ref="R2063">_xlfn.IFS(AND($Q2062,$R2062&lt;$B$6),$R2062+1,AND(NOT($L2062),$R2062&gt;0),0,TRUE,$R2062)</f>
        <v>0</v>
      </c>
      <c r="S2063" s="1" cm="1">
        <f t="array" ref="S2063">_xlfn.IFS(AND(Q2062,I2062&gt;$B$8),S2062+$B$8,AND(Q2062,I2062&lt;=$B$8),S2062+I2062,TRUE,$S2062)</f>
        <v>86</v>
      </c>
      <c r="T2063" s="1">
        <f t="shared" si="126"/>
        <v>7740</v>
      </c>
      <c r="U2063" s="17">
        <f t="shared" si="127"/>
        <v>225.43689320388347</v>
      </c>
      <c r="V2063" s="47" cm="1">
        <f t="array" ref="V2063">_xlfn.IFS($B$6=1,S2063*$B$10,AND(R2062=0,R2063&gt;=1,I2063&gt;=$B$6*$B$8-1),V2062+$B$6*$B$10*$B$8,AND(R2062=0,R2063&gt;=1,I2063&lt;$B$6*$B$8-1),V2062+I2062*$B$10,TRUE,V2062)</f>
        <v>8600</v>
      </c>
      <c r="W2063" s="17">
        <f t="shared" si="128"/>
        <v>250.48543689320385</v>
      </c>
    </row>
    <row r="2064" spans="7:23" x14ac:dyDescent="0.25">
      <c r="G2064" s="15">
        <v>2062</v>
      </c>
      <c r="H2064" s="1">
        <f t="shared" si="125"/>
        <v>34.35</v>
      </c>
      <c r="I2064" s="15" cm="1">
        <f t="array" ref="I2064">_xlfn.IFS(J2063&gt;=$C$13-$B$26,MINA(I2063+$B$13-S2064+S2063,$B$11),I2063=$B$11,MINA(I2063-S2064+S2063,$B$11),TRUE,MAXA(I2063-S2064+S2063,0))</f>
        <v>0</v>
      </c>
      <c r="J2064" s="1" cm="1">
        <f t="array" ref="J2064">_xlfn.IFS(J2063&gt;=$C$13-$B$26,0,I2063&lt;$B$11,J2063+$B$26,TRUE,0)</f>
        <v>1.3166666666666669</v>
      </c>
      <c r="K2064" s="3" cm="1">
        <f t="array" ref="K2064">_xlfn.IFS(AND(NOT($K2063=0),$L2063),0,NOT($L2063),$K2063+$B$26,TRUE,$K2063)</f>
        <v>1.0666666666666678</v>
      </c>
      <c r="L2064" s="3" t="b" cm="1">
        <f t="array" ref="L2064">_xlfn.IFS(AND($I2064&gt;0,$K2064&gt;=$C$5-$B$26),TRUE,$R2064&gt;=$B$6,FALSE,$I2064=0,FALSE,TRUE,$L2063)</f>
        <v>0</v>
      </c>
      <c r="M2064" s="3" t="b" cm="1">
        <f t="array" ref="M2064">_xlfn.IFS($N2064&gt;=$B$4-$B$26,FALSE,AND($I2064&gt;0,$K2064&gt;=$B$5-$B$26),TRUE,AND($L2064,NOT($M2063)),FALSE,$M2063,TRUE,TRUE,FALSE)</f>
        <v>0</v>
      </c>
      <c r="N2064" s="3" cm="1">
        <f t="array" ref="N2064">_xlfn.IFS($M2063,$N2063+$B$26,NOT($M2063),0,TRUE,$M2063)</f>
        <v>0</v>
      </c>
      <c r="O2064" s="3" t="b" cm="1">
        <f t="array" ref="O2064">_xlfn.IFS($M2064,FALSE,AND($L2064,NOT($M2064),$R2064&lt;$B$6,$I2064&gt;0),TRUE,TRUE,FALSE)</f>
        <v>0</v>
      </c>
      <c r="P2064" s="3" cm="1">
        <f t="array" ref="P2064">_xlfn.IFS($P2063&gt;=$C$7-$B$26,0,$O2063,$P2063+$B$26,TRUE,0)</f>
        <v>0</v>
      </c>
      <c r="Q2064" s="3" t="b" cm="1">
        <f t="array" ref="Q2064">_xlfn.IFS(AND($L2064,NOT($M2064),NOT($O2064)),TRUE,$R2064&gt;=$B$6,FALSE,AND($L2064,NOT($M2064),$O2064,$P2064=0),TRUE,TRUE,FALSE)</f>
        <v>0</v>
      </c>
      <c r="R2064" s="3" cm="1">
        <f t="array" ref="R2064">_xlfn.IFS(AND($Q2063,$R2063&lt;$B$6),$R2063+1,AND(NOT($L2063),$R2063&gt;0),0,TRUE,$R2063)</f>
        <v>0</v>
      </c>
      <c r="S2064" s="1" cm="1">
        <f t="array" ref="S2064">_xlfn.IFS(AND(Q2063,I2063&gt;$B$8),S2063+$B$8,AND(Q2063,I2063&lt;=$B$8),S2063+I2063,TRUE,$S2063)</f>
        <v>86</v>
      </c>
      <c r="T2064" s="1">
        <f t="shared" si="126"/>
        <v>7740</v>
      </c>
      <c r="U2064" s="17">
        <f t="shared" si="127"/>
        <v>225.32751091703057</v>
      </c>
      <c r="V2064" s="47" cm="1">
        <f t="array" ref="V2064">_xlfn.IFS($B$6=1,S2064*$B$10,AND(R2063=0,R2064&gt;=1,I2064&gt;=$B$6*$B$8-1),V2063+$B$6*$B$10*$B$8,AND(R2063=0,R2064&gt;=1,I2064&lt;$B$6*$B$8-1),V2063+I2063*$B$10,TRUE,V2063)</f>
        <v>8600</v>
      </c>
      <c r="W2064" s="17">
        <f t="shared" si="128"/>
        <v>250.36390101892283</v>
      </c>
    </row>
    <row r="2065" spans="7:23" x14ac:dyDescent="0.25">
      <c r="G2065" s="15">
        <v>2063</v>
      </c>
      <c r="H2065" s="1">
        <f t="shared" si="125"/>
        <v>34.366666666666667</v>
      </c>
      <c r="I2065" s="15" cm="1">
        <f t="array" ref="I2065">_xlfn.IFS(J2064&gt;=$C$13-$B$26,MINA(I2064+$B$13-S2065+S2064,$B$11),I2064=$B$11,MINA(I2064-S2065+S2064,$B$11),TRUE,MAXA(I2064-S2065+S2064,0))</f>
        <v>0</v>
      </c>
      <c r="J2065" s="1" cm="1">
        <f t="array" ref="J2065">_xlfn.IFS(J2064&gt;=$C$13-$B$26,0,I2064&lt;$B$11,J2064+$B$26,TRUE,0)</f>
        <v>1.3333333333333335</v>
      </c>
      <c r="K2065" s="3" cm="1">
        <f t="array" ref="K2065">_xlfn.IFS(AND(NOT($K2064=0),$L2064),0,NOT($L2064),$K2064+$B$26,TRUE,$K2064)</f>
        <v>1.0833333333333344</v>
      </c>
      <c r="L2065" s="3" t="b" cm="1">
        <f t="array" ref="L2065">_xlfn.IFS(AND($I2065&gt;0,$K2065&gt;=$C$5-$B$26),TRUE,$R2065&gt;=$B$6,FALSE,$I2065=0,FALSE,TRUE,$L2064)</f>
        <v>0</v>
      </c>
      <c r="M2065" s="3" t="b" cm="1">
        <f t="array" ref="M2065">_xlfn.IFS($N2065&gt;=$B$4-$B$26,FALSE,AND($I2065&gt;0,$K2065&gt;=$B$5-$B$26),TRUE,AND($L2065,NOT($M2064)),FALSE,$M2064,TRUE,TRUE,FALSE)</f>
        <v>0</v>
      </c>
      <c r="N2065" s="3" cm="1">
        <f t="array" ref="N2065">_xlfn.IFS($M2064,$N2064+$B$26,NOT($M2064),0,TRUE,$M2064)</f>
        <v>0</v>
      </c>
      <c r="O2065" s="3" t="b" cm="1">
        <f t="array" ref="O2065">_xlfn.IFS($M2065,FALSE,AND($L2065,NOT($M2065),$R2065&lt;$B$6,$I2065&gt;0),TRUE,TRUE,FALSE)</f>
        <v>0</v>
      </c>
      <c r="P2065" s="3" cm="1">
        <f t="array" ref="P2065">_xlfn.IFS($P2064&gt;=$C$7-$B$26,0,$O2064,$P2064+$B$26,TRUE,0)</f>
        <v>0</v>
      </c>
      <c r="Q2065" s="3" t="b" cm="1">
        <f t="array" ref="Q2065">_xlfn.IFS(AND($L2065,NOT($M2065),NOT($O2065)),TRUE,$R2065&gt;=$B$6,FALSE,AND($L2065,NOT($M2065),$O2065,$P2065=0),TRUE,TRUE,FALSE)</f>
        <v>0</v>
      </c>
      <c r="R2065" s="3" cm="1">
        <f t="array" ref="R2065">_xlfn.IFS(AND($Q2064,$R2064&lt;$B$6),$R2064+1,AND(NOT($L2064),$R2064&gt;0),0,TRUE,$R2064)</f>
        <v>0</v>
      </c>
      <c r="S2065" s="1" cm="1">
        <f t="array" ref="S2065">_xlfn.IFS(AND(Q2064,I2064&gt;$B$8),S2064+$B$8,AND(Q2064,I2064&lt;=$B$8),S2064+I2064,TRUE,$S2064)</f>
        <v>86</v>
      </c>
      <c r="T2065" s="1">
        <f t="shared" si="126"/>
        <v>7740</v>
      </c>
      <c r="U2065" s="17">
        <f t="shared" si="127"/>
        <v>225.21823472356934</v>
      </c>
      <c r="V2065" s="47" cm="1">
        <f t="array" ref="V2065">_xlfn.IFS($B$6=1,S2065*$B$10,AND(R2064=0,R2065&gt;=1,I2065&gt;=$B$6*$B$8-1),V2064+$B$6*$B$10*$B$8,AND(R2064=0,R2065&gt;=1,I2065&lt;$B$6*$B$8-1),V2064+I2064*$B$10,TRUE,V2064)</f>
        <v>8600</v>
      </c>
      <c r="W2065" s="17">
        <f t="shared" si="128"/>
        <v>250.24248302618815</v>
      </c>
    </row>
    <row r="2066" spans="7:23" x14ac:dyDescent="0.25">
      <c r="G2066" s="15">
        <v>2064</v>
      </c>
      <c r="H2066" s="1">
        <f t="shared" si="125"/>
        <v>34.383333333333333</v>
      </c>
      <c r="I2066" s="15" cm="1">
        <f t="array" ref="I2066">_xlfn.IFS(J2065&gt;=$C$13-$B$26,MINA(I2065+$B$13-S2066+S2065,$B$11),I2065=$B$11,MINA(I2065-S2066+S2065,$B$11),TRUE,MAXA(I2065-S2066+S2065,0))</f>
        <v>0</v>
      </c>
      <c r="J2066" s="1" cm="1">
        <f t="array" ref="J2066">_xlfn.IFS(J2065&gt;=$C$13-$B$26,0,I2065&lt;$B$11,J2065+$B$26,TRUE,0)</f>
        <v>1.35</v>
      </c>
      <c r="K2066" s="3" cm="1">
        <f t="array" ref="K2066">_xlfn.IFS(AND(NOT($K2065=0),$L2065),0,NOT($L2065),$K2065+$B$26,TRUE,$K2065)</f>
        <v>1.100000000000001</v>
      </c>
      <c r="L2066" s="3" t="b" cm="1">
        <f t="array" ref="L2066">_xlfn.IFS(AND($I2066&gt;0,$K2066&gt;=$C$5-$B$26),TRUE,$R2066&gt;=$B$6,FALSE,$I2066=0,FALSE,TRUE,$L2065)</f>
        <v>0</v>
      </c>
      <c r="M2066" s="3" t="b" cm="1">
        <f t="array" ref="M2066">_xlfn.IFS($N2066&gt;=$B$4-$B$26,FALSE,AND($I2066&gt;0,$K2066&gt;=$B$5-$B$26),TRUE,AND($L2066,NOT($M2065)),FALSE,$M2065,TRUE,TRUE,FALSE)</f>
        <v>0</v>
      </c>
      <c r="N2066" s="3" cm="1">
        <f t="array" ref="N2066">_xlfn.IFS($M2065,$N2065+$B$26,NOT($M2065),0,TRUE,$M2065)</f>
        <v>0</v>
      </c>
      <c r="O2066" s="3" t="b" cm="1">
        <f t="array" ref="O2066">_xlfn.IFS($M2066,FALSE,AND($L2066,NOT($M2066),$R2066&lt;$B$6,$I2066&gt;0),TRUE,TRUE,FALSE)</f>
        <v>0</v>
      </c>
      <c r="P2066" s="3" cm="1">
        <f t="array" ref="P2066">_xlfn.IFS($P2065&gt;=$C$7-$B$26,0,$O2065,$P2065+$B$26,TRUE,0)</f>
        <v>0</v>
      </c>
      <c r="Q2066" s="3" t="b" cm="1">
        <f t="array" ref="Q2066">_xlfn.IFS(AND($L2066,NOT($M2066),NOT($O2066)),TRUE,$R2066&gt;=$B$6,FALSE,AND($L2066,NOT($M2066),$O2066,$P2066=0),TRUE,TRUE,FALSE)</f>
        <v>0</v>
      </c>
      <c r="R2066" s="3" cm="1">
        <f t="array" ref="R2066">_xlfn.IFS(AND($Q2065,$R2065&lt;$B$6),$R2065+1,AND(NOT($L2065),$R2065&gt;0),0,TRUE,$R2065)</f>
        <v>0</v>
      </c>
      <c r="S2066" s="1" cm="1">
        <f t="array" ref="S2066">_xlfn.IFS(AND(Q2065,I2065&gt;$B$8),S2065+$B$8,AND(Q2065,I2065&lt;=$B$8),S2065+I2065,TRUE,$S2065)</f>
        <v>86</v>
      </c>
      <c r="T2066" s="1">
        <f t="shared" si="126"/>
        <v>7740</v>
      </c>
      <c r="U2066" s="17">
        <f t="shared" si="127"/>
        <v>225.10906446921959</v>
      </c>
      <c r="V2066" s="47" cm="1">
        <f t="array" ref="V2066">_xlfn.IFS($B$6=1,S2066*$B$10,AND(R2065=0,R2066&gt;=1,I2066&gt;=$B$6*$B$8-1),V2065+$B$6*$B$10*$B$8,AND(R2065=0,R2066&gt;=1,I2066&lt;$B$6*$B$8-1),V2065+I2065*$B$10,TRUE,V2065)</f>
        <v>8600</v>
      </c>
      <c r="W2066" s="17">
        <f t="shared" si="128"/>
        <v>250.12118274357732</v>
      </c>
    </row>
    <row r="2067" spans="7:23" x14ac:dyDescent="0.25">
      <c r="G2067" s="15">
        <v>2065</v>
      </c>
      <c r="H2067" s="1">
        <f t="shared" si="125"/>
        <v>34.4</v>
      </c>
      <c r="I2067" s="15" cm="1">
        <f t="array" ref="I2067">_xlfn.IFS(J2066&gt;=$C$13-$B$26,MINA(I2066+$B$13-S2067+S2066,$B$11),I2066=$B$11,MINA(I2066-S2067+S2066,$B$11),TRUE,MAXA(I2066-S2067+S2066,0))</f>
        <v>0</v>
      </c>
      <c r="J2067" s="1" cm="1">
        <f t="array" ref="J2067">_xlfn.IFS(J2066&gt;=$C$13-$B$26,0,I2066&lt;$B$11,J2066+$B$26,TRUE,0)</f>
        <v>1.3666666666666667</v>
      </c>
      <c r="K2067" s="3" cm="1">
        <f t="array" ref="K2067">_xlfn.IFS(AND(NOT($K2066=0),$L2066),0,NOT($L2066),$K2066+$B$26,TRUE,$K2066)</f>
        <v>1.1166666666666676</v>
      </c>
      <c r="L2067" s="3" t="b" cm="1">
        <f t="array" ref="L2067">_xlfn.IFS(AND($I2067&gt;0,$K2067&gt;=$C$5-$B$26),TRUE,$R2067&gt;=$B$6,FALSE,$I2067=0,FALSE,TRUE,$L2066)</f>
        <v>0</v>
      </c>
      <c r="M2067" s="3" t="b" cm="1">
        <f t="array" ref="M2067">_xlfn.IFS($N2067&gt;=$B$4-$B$26,FALSE,AND($I2067&gt;0,$K2067&gt;=$B$5-$B$26),TRUE,AND($L2067,NOT($M2066)),FALSE,$M2066,TRUE,TRUE,FALSE)</f>
        <v>0</v>
      </c>
      <c r="N2067" s="3" cm="1">
        <f t="array" ref="N2067">_xlfn.IFS($M2066,$N2066+$B$26,NOT($M2066),0,TRUE,$M2066)</f>
        <v>0</v>
      </c>
      <c r="O2067" s="3" t="b" cm="1">
        <f t="array" ref="O2067">_xlfn.IFS($M2067,FALSE,AND($L2067,NOT($M2067),$R2067&lt;$B$6,$I2067&gt;0),TRUE,TRUE,FALSE)</f>
        <v>0</v>
      </c>
      <c r="P2067" s="3" cm="1">
        <f t="array" ref="P2067">_xlfn.IFS($P2066&gt;=$C$7-$B$26,0,$O2066,$P2066+$B$26,TRUE,0)</f>
        <v>0</v>
      </c>
      <c r="Q2067" s="3" t="b" cm="1">
        <f t="array" ref="Q2067">_xlfn.IFS(AND($L2067,NOT($M2067),NOT($O2067)),TRUE,$R2067&gt;=$B$6,FALSE,AND($L2067,NOT($M2067),$O2067,$P2067=0),TRUE,TRUE,FALSE)</f>
        <v>0</v>
      </c>
      <c r="R2067" s="3" cm="1">
        <f t="array" ref="R2067">_xlfn.IFS(AND($Q2066,$R2066&lt;$B$6),$R2066+1,AND(NOT($L2066),$R2066&gt;0),0,TRUE,$R2066)</f>
        <v>0</v>
      </c>
      <c r="S2067" s="1" cm="1">
        <f t="array" ref="S2067">_xlfn.IFS(AND(Q2066,I2066&gt;$B$8),S2066+$B$8,AND(Q2066,I2066&lt;=$B$8),S2066+I2066,TRUE,$S2066)</f>
        <v>86</v>
      </c>
      <c r="T2067" s="1">
        <f t="shared" si="126"/>
        <v>7740</v>
      </c>
      <c r="U2067" s="17">
        <f t="shared" si="127"/>
        <v>225</v>
      </c>
      <c r="V2067" s="47" cm="1">
        <f t="array" ref="V2067">_xlfn.IFS($B$6=1,S2067*$B$10,AND(R2066=0,R2067&gt;=1,I2067&gt;=$B$6*$B$8-1),V2066+$B$6*$B$10*$B$8,AND(R2066=0,R2067&gt;=1,I2067&lt;$B$6*$B$8-1),V2066+I2066*$B$10,TRUE,V2066)</f>
        <v>8600</v>
      </c>
      <c r="W2067" s="17">
        <f t="shared" si="128"/>
        <v>250</v>
      </c>
    </row>
    <row r="2068" spans="7:23" x14ac:dyDescent="0.25">
      <c r="G2068" s="15">
        <v>2066</v>
      </c>
      <c r="H2068" s="1">
        <f t="shared" si="125"/>
        <v>34.416666666666664</v>
      </c>
      <c r="I2068" s="15" cm="1">
        <f t="array" ref="I2068">_xlfn.IFS(J2067&gt;=$C$13-$B$26,MINA(I2067+$B$13-S2068+S2067,$B$11),I2067=$B$11,MINA(I2067-S2068+S2067,$B$11),TRUE,MAXA(I2067-S2068+S2067,0))</f>
        <v>0</v>
      </c>
      <c r="J2068" s="1" cm="1">
        <f t="array" ref="J2068">_xlfn.IFS(J2067&gt;=$C$13-$B$26,0,I2067&lt;$B$11,J2067+$B$26,TRUE,0)</f>
        <v>1.3833333333333333</v>
      </c>
      <c r="K2068" s="3" cm="1">
        <f t="array" ref="K2068">_xlfn.IFS(AND(NOT($K2067=0),$L2067),0,NOT($L2067),$K2067+$B$26,TRUE,$K2067)</f>
        <v>1.1333333333333342</v>
      </c>
      <c r="L2068" s="3" t="b" cm="1">
        <f t="array" ref="L2068">_xlfn.IFS(AND($I2068&gt;0,$K2068&gt;=$C$5-$B$26),TRUE,$R2068&gt;=$B$6,FALSE,$I2068=0,FALSE,TRUE,$L2067)</f>
        <v>0</v>
      </c>
      <c r="M2068" s="3" t="b" cm="1">
        <f t="array" ref="M2068">_xlfn.IFS($N2068&gt;=$B$4-$B$26,FALSE,AND($I2068&gt;0,$K2068&gt;=$B$5-$B$26),TRUE,AND($L2068,NOT($M2067)),FALSE,$M2067,TRUE,TRUE,FALSE)</f>
        <v>0</v>
      </c>
      <c r="N2068" s="3" cm="1">
        <f t="array" ref="N2068">_xlfn.IFS($M2067,$N2067+$B$26,NOT($M2067),0,TRUE,$M2067)</f>
        <v>0</v>
      </c>
      <c r="O2068" s="3" t="b" cm="1">
        <f t="array" ref="O2068">_xlfn.IFS($M2068,FALSE,AND($L2068,NOT($M2068),$R2068&lt;$B$6,$I2068&gt;0),TRUE,TRUE,FALSE)</f>
        <v>0</v>
      </c>
      <c r="P2068" s="3" cm="1">
        <f t="array" ref="P2068">_xlfn.IFS($P2067&gt;=$C$7-$B$26,0,$O2067,$P2067+$B$26,TRUE,0)</f>
        <v>0</v>
      </c>
      <c r="Q2068" s="3" t="b" cm="1">
        <f t="array" ref="Q2068">_xlfn.IFS(AND($L2068,NOT($M2068),NOT($O2068)),TRUE,$R2068&gt;=$B$6,FALSE,AND($L2068,NOT($M2068),$O2068,$P2068=0),TRUE,TRUE,FALSE)</f>
        <v>0</v>
      </c>
      <c r="R2068" s="3" cm="1">
        <f t="array" ref="R2068">_xlfn.IFS(AND($Q2067,$R2067&lt;$B$6),$R2067+1,AND(NOT($L2067),$R2067&gt;0),0,TRUE,$R2067)</f>
        <v>0</v>
      </c>
      <c r="S2068" s="1" cm="1">
        <f t="array" ref="S2068">_xlfn.IFS(AND(Q2067,I2067&gt;$B$8),S2067+$B$8,AND(Q2067,I2067&lt;=$B$8),S2067+I2067,TRUE,$S2067)</f>
        <v>86</v>
      </c>
      <c r="T2068" s="1">
        <f t="shared" si="126"/>
        <v>7740</v>
      </c>
      <c r="U2068" s="17">
        <f t="shared" si="127"/>
        <v>224.89104116222762</v>
      </c>
      <c r="V2068" s="47" cm="1">
        <f t="array" ref="V2068">_xlfn.IFS($B$6=1,S2068*$B$10,AND(R2067=0,R2068&gt;=1,I2068&gt;=$B$6*$B$8-1),V2067+$B$6*$B$10*$B$8,AND(R2067=0,R2068&gt;=1,I2068&lt;$B$6*$B$8-1),V2067+I2067*$B$10,TRUE,V2067)</f>
        <v>8600</v>
      </c>
      <c r="W2068" s="17">
        <f t="shared" si="128"/>
        <v>249.87893462469737</v>
      </c>
    </row>
    <row r="2069" spans="7:23" x14ac:dyDescent="0.25">
      <c r="G2069" s="15">
        <v>2067</v>
      </c>
      <c r="H2069" s="1">
        <f t="shared" si="125"/>
        <v>34.43333333333333</v>
      </c>
      <c r="I2069" s="15" cm="1">
        <f t="array" ref="I2069">_xlfn.IFS(J2068&gt;=$C$13-$B$26,MINA(I2068+$B$13-S2069+S2068,$B$11),I2068=$B$11,MINA(I2068-S2069+S2068,$B$11),TRUE,MAXA(I2068-S2069+S2068,0))</f>
        <v>0</v>
      </c>
      <c r="J2069" s="1" cm="1">
        <f t="array" ref="J2069">_xlfn.IFS(J2068&gt;=$C$13-$B$26,0,I2068&lt;$B$11,J2068+$B$26,TRUE,0)</f>
        <v>1.4</v>
      </c>
      <c r="K2069" s="3" cm="1">
        <f t="array" ref="K2069">_xlfn.IFS(AND(NOT($K2068=0),$L2068),0,NOT($L2068),$K2068+$B$26,TRUE,$K2068)</f>
        <v>1.1500000000000008</v>
      </c>
      <c r="L2069" s="3" t="b" cm="1">
        <f t="array" ref="L2069">_xlfn.IFS(AND($I2069&gt;0,$K2069&gt;=$C$5-$B$26),TRUE,$R2069&gt;=$B$6,FALSE,$I2069=0,FALSE,TRUE,$L2068)</f>
        <v>0</v>
      </c>
      <c r="M2069" s="3" t="b" cm="1">
        <f t="array" ref="M2069">_xlfn.IFS($N2069&gt;=$B$4-$B$26,FALSE,AND($I2069&gt;0,$K2069&gt;=$B$5-$B$26),TRUE,AND($L2069,NOT($M2068)),FALSE,$M2068,TRUE,TRUE,FALSE)</f>
        <v>0</v>
      </c>
      <c r="N2069" s="3" cm="1">
        <f t="array" ref="N2069">_xlfn.IFS($M2068,$N2068+$B$26,NOT($M2068),0,TRUE,$M2068)</f>
        <v>0</v>
      </c>
      <c r="O2069" s="3" t="b" cm="1">
        <f t="array" ref="O2069">_xlfn.IFS($M2069,FALSE,AND($L2069,NOT($M2069),$R2069&lt;$B$6,$I2069&gt;0),TRUE,TRUE,FALSE)</f>
        <v>0</v>
      </c>
      <c r="P2069" s="3" cm="1">
        <f t="array" ref="P2069">_xlfn.IFS($P2068&gt;=$C$7-$B$26,0,$O2068,$P2068+$B$26,TRUE,0)</f>
        <v>0</v>
      </c>
      <c r="Q2069" s="3" t="b" cm="1">
        <f t="array" ref="Q2069">_xlfn.IFS(AND($L2069,NOT($M2069),NOT($O2069)),TRUE,$R2069&gt;=$B$6,FALSE,AND($L2069,NOT($M2069),$O2069,$P2069=0),TRUE,TRUE,FALSE)</f>
        <v>0</v>
      </c>
      <c r="R2069" s="3" cm="1">
        <f t="array" ref="R2069">_xlfn.IFS(AND($Q2068,$R2068&lt;$B$6),$R2068+1,AND(NOT($L2068),$R2068&gt;0),0,TRUE,$R2068)</f>
        <v>0</v>
      </c>
      <c r="S2069" s="1" cm="1">
        <f t="array" ref="S2069">_xlfn.IFS(AND(Q2068,I2068&gt;$B$8),S2068+$B$8,AND(Q2068,I2068&lt;=$B$8),S2068+I2068,TRUE,$S2068)</f>
        <v>86</v>
      </c>
      <c r="T2069" s="1">
        <f t="shared" si="126"/>
        <v>7740</v>
      </c>
      <c r="U2069" s="17">
        <f t="shared" si="127"/>
        <v>224.78218780251697</v>
      </c>
      <c r="V2069" s="47" cm="1">
        <f t="array" ref="V2069">_xlfn.IFS($B$6=1,S2069*$B$10,AND(R2068=0,R2069&gt;=1,I2069&gt;=$B$6*$B$8-1),V2068+$B$6*$B$10*$B$8,AND(R2068=0,R2069&gt;=1,I2069&lt;$B$6*$B$8-1),V2068+I2068*$B$10,TRUE,V2068)</f>
        <v>8600</v>
      </c>
      <c r="W2069" s="17">
        <f t="shared" si="128"/>
        <v>249.75798644724108</v>
      </c>
    </row>
    <row r="2070" spans="7:23" x14ac:dyDescent="0.25">
      <c r="G2070" s="15">
        <v>2068</v>
      </c>
      <c r="H2070" s="1">
        <f t="shared" si="125"/>
        <v>34.450000000000003</v>
      </c>
      <c r="I2070" s="15" cm="1">
        <f t="array" ref="I2070">_xlfn.IFS(J2069&gt;=$C$13-$B$26,MINA(I2069+$B$13-S2070+S2069,$B$11),I2069=$B$11,MINA(I2069-S2070+S2069,$B$11),TRUE,MAXA(I2069-S2070+S2069,0))</f>
        <v>0</v>
      </c>
      <c r="J2070" s="1" cm="1">
        <f t="array" ref="J2070">_xlfn.IFS(J2069&gt;=$C$13-$B$26,0,I2069&lt;$B$11,J2069+$B$26,TRUE,0)</f>
        <v>1.4166666666666665</v>
      </c>
      <c r="K2070" s="3" cm="1">
        <f t="array" ref="K2070">_xlfn.IFS(AND(NOT($K2069=0),$L2069),0,NOT($L2069),$K2069+$B$26,TRUE,$K2069)</f>
        <v>1.1666666666666674</v>
      </c>
      <c r="L2070" s="3" t="b" cm="1">
        <f t="array" ref="L2070">_xlfn.IFS(AND($I2070&gt;0,$K2070&gt;=$C$5-$B$26),TRUE,$R2070&gt;=$B$6,FALSE,$I2070=0,FALSE,TRUE,$L2069)</f>
        <v>0</v>
      </c>
      <c r="M2070" s="3" t="b" cm="1">
        <f t="array" ref="M2070">_xlfn.IFS($N2070&gt;=$B$4-$B$26,FALSE,AND($I2070&gt;0,$K2070&gt;=$B$5-$B$26),TRUE,AND($L2070,NOT($M2069)),FALSE,$M2069,TRUE,TRUE,FALSE)</f>
        <v>0</v>
      </c>
      <c r="N2070" s="3" cm="1">
        <f t="array" ref="N2070">_xlfn.IFS($M2069,$N2069+$B$26,NOT($M2069),0,TRUE,$M2069)</f>
        <v>0</v>
      </c>
      <c r="O2070" s="3" t="b" cm="1">
        <f t="array" ref="O2070">_xlfn.IFS($M2070,FALSE,AND($L2070,NOT($M2070),$R2070&lt;$B$6,$I2070&gt;0),TRUE,TRUE,FALSE)</f>
        <v>0</v>
      </c>
      <c r="P2070" s="3" cm="1">
        <f t="array" ref="P2070">_xlfn.IFS($P2069&gt;=$C$7-$B$26,0,$O2069,$P2069+$B$26,TRUE,0)</f>
        <v>0</v>
      </c>
      <c r="Q2070" s="3" t="b" cm="1">
        <f t="array" ref="Q2070">_xlfn.IFS(AND($L2070,NOT($M2070),NOT($O2070)),TRUE,$R2070&gt;=$B$6,FALSE,AND($L2070,NOT($M2070),$O2070,$P2070=0),TRUE,TRUE,FALSE)</f>
        <v>0</v>
      </c>
      <c r="R2070" s="3" cm="1">
        <f t="array" ref="R2070">_xlfn.IFS(AND($Q2069,$R2069&lt;$B$6),$R2069+1,AND(NOT($L2069),$R2069&gt;0),0,TRUE,$R2069)</f>
        <v>0</v>
      </c>
      <c r="S2070" s="1" cm="1">
        <f t="array" ref="S2070">_xlfn.IFS(AND(Q2069,I2069&gt;$B$8),S2069+$B$8,AND(Q2069,I2069&lt;=$B$8),S2069+I2069,TRUE,$S2069)</f>
        <v>86</v>
      </c>
      <c r="T2070" s="1">
        <f t="shared" si="126"/>
        <v>7740</v>
      </c>
      <c r="U2070" s="17">
        <f t="shared" si="127"/>
        <v>224.67343976777937</v>
      </c>
      <c r="V2070" s="47" cm="1">
        <f t="array" ref="V2070">_xlfn.IFS($B$6=1,S2070*$B$10,AND(R2069=0,R2070&gt;=1,I2070&gt;=$B$6*$B$8-1),V2069+$B$6*$B$10*$B$8,AND(R2069=0,R2070&gt;=1,I2070&lt;$B$6*$B$8-1),V2069+I2069*$B$10,TRUE,V2069)</f>
        <v>8600</v>
      </c>
      <c r="W2070" s="17">
        <f t="shared" si="128"/>
        <v>249.63715529753264</v>
      </c>
    </row>
    <row r="2071" spans="7:23" x14ac:dyDescent="0.25">
      <c r="G2071" s="15">
        <v>2069</v>
      </c>
      <c r="H2071" s="1">
        <f t="shared" si="125"/>
        <v>34.466666666666669</v>
      </c>
      <c r="I2071" s="15" cm="1">
        <f t="array" ref="I2071">_xlfn.IFS(J2070&gt;=$C$13-$B$26,MINA(I2070+$B$13-S2071+S2070,$B$11),I2070=$B$11,MINA(I2070-S2071+S2070,$B$11),TRUE,MAXA(I2070-S2071+S2070,0))</f>
        <v>0</v>
      </c>
      <c r="J2071" s="1" cm="1">
        <f t="array" ref="J2071">_xlfn.IFS(J2070&gt;=$C$13-$B$26,0,I2070&lt;$B$11,J2070+$B$26,TRUE,0)</f>
        <v>1.4333333333333331</v>
      </c>
      <c r="K2071" s="3" cm="1">
        <f t="array" ref="K2071">_xlfn.IFS(AND(NOT($K2070=0),$L2070),0,NOT($L2070),$K2070+$B$26,TRUE,$K2070)</f>
        <v>1.183333333333334</v>
      </c>
      <c r="L2071" s="3" t="b" cm="1">
        <f t="array" ref="L2071">_xlfn.IFS(AND($I2071&gt;0,$K2071&gt;=$C$5-$B$26),TRUE,$R2071&gt;=$B$6,FALSE,$I2071=0,FALSE,TRUE,$L2070)</f>
        <v>0</v>
      </c>
      <c r="M2071" s="3" t="b" cm="1">
        <f t="array" ref="M2071">_xlfn.IFS($N2071&gt;=$B$4-$B$26,FALSE,AND($I2071&gt;0,$K2071&gt;=$B$5-$B$26),TRUE,AND($L2071,NOT($M2070)),FALSE,$M2070,TRUE,TRUE,FALSE)</f>
        <v>0</v>
      </c>
      <c r="N2071" s="3" cm="1">
        <f t="array" ref="N2071">_xlfn.IFS($M2070,$N2070+$B$26,NOT($M2070),0,TRUE,$M2070)</f>
        <v>0</v>
      </c>
      <c r="O2071" s="3" t="b" cm="1">
        <f t="array" ref="O2071">_xlfn.IFS($M2071,FALSE,AND($L2071,NOT($M2071),$R2071&lt;$B$6,$I2071&gt;0),TRUE,TRUE,FALSE)</f>
        <v>0</v>
      </c>
      <c r="P2071" s="3" cm="1">
        <f t="array" ref="P2071">_xlfn.IFS($P2070&gt;=$C$7-$B$26,0,$O2070,$P2070+$B$26,TRUE,0)</f>
        <v>0</v>
      </c>
      <c r="Q2071" s="3" t="b" cm="1">
        <f t="array" ref="Q2071">_xlfn.IFS(AND($L2071,NOT($M2071),NOT($O2071)),TRUE,$R2071&gt;=$B$6,FALSE,AND($L2071,NOT($M2071),$O2071,$P2071=0),TRUE,TRUE,FALSE)</f>
        <v>0</v>
      </c>
      <c r="R2071" s="3" cm="1">
        <f t="array" ref="R2071">_xlfn.IFS(AND($Q2070,$R2070&lt;$B$6),$R2070+1,AND(NOT($L2070),$R2070&gt;0),0,TRUE,$R2070)</f>
        <v>0</v>
      </c>
      <c r="S2071" s="1" cm="1">
        <f t="array" ref="S2071">_xlfn.IFS(AND(Q2070,I2070&gt;$B$8),S2070+$B$8,AND(Q2070,I2070&lt;=$B$8),S2070+I2070,TRUE,$S2070)</f>
        <v>86</v>
      </c>
      <c r="T2071" s="1">
        <f t="shared" si="126"/>
        <v>7740</v>
      </c>
      <c r="U2071" s="17">
        <f t="shared" si="127"/>
        <v>224.56479690522244</v>
      </c>
      <c r="V2071" s="47" cm="1">
        <f t="array" ref="V2071">_xlfn.IFS($B$6=1,S2071*$B$10,AND(R2070=0,R2071&gt;=1,I2071&gt;=$B$6*$B$8-1),V2070+$B$6*$B$10*$B$8,AND(R2070=0,R2071&gt;=1,I2071&lt;$B$6*$B$8-1),V2070+I2070*$B$10,TRUE,V2070)</f>
        <v>8600</v>
      </c>
      <c r="W2071" s="17">
        <f t="shared" si="128"/>
        <v>249.5164410058027</v>
      </c>
    </row>
    <row r="2072" spans="7:23" x14ac:dyDescent="0.25">
      <c r="G2072" s="15">
        <v>2070</v>
      </c>
      <c r="H2072" s="1">
        <f t="shared" si="125"/>
        <v>34.483333333333334</v>
      </c>
      <c r="I2072" s="15" cm="1">
        <f t="array" ref="I2072">_xlfn.IFS(J2071&gt;=$C$13-$B$26,MINA(I2071+$B$13-S2072+S2071,$B$11),I2071=$B$11,MINA(I2071-S2072+S2071,$B$11),TRUE,MAXA(I2071-S2072+S2071,0))</f>
        <v>0</v>
      </c>
      <c r="J2072" s="1" cm="1">
        <f t="array" ref="J2072">_xlfn.IFS(J2071&gt;=$C$13-$B$26,0,I2071&lt;$B$11,J2071+$B$26,TRUE,0)</f>
        <v>1.4499999999999997</v>
      </c>
      <c r="K2072" s="3" cm="1">
        <f t="array" ref="K2072">_xlfn.IFS(AND(NOT($K2071=0),$L2071),0,NOT($L2071),$K2071+$B$26,TRUE,$K2071)</f>
        <v>1.2000000000000006</v>
      </c>
      <c r="L2072" s="3" t="b" cm="1">
        <f t="array" ref="L2072">_xlfn.IFS(AND($I2072&gt;0,$K2072&gt;=$C$5-$B$26),TRUE,$R2072&gt;=$B$6,FALSE,$I2072=0,FALSE,TRUE,$L2071)</f>
        <v>0</v>
      </c>
      <c r="M2072" s="3" t="b" cm="1">
        <f t="array" ref="M2072">_xlfn.IFS($N2072&gt;=$B$4-$B$26,FALSE,AND($I2072&gt;0,$K2072&gt;=$B$5-$B$26),TRUE,AND($L2072,NOT($M2071)),FALSE,$M2071,TRUE,TRUE,FALSE)</f>
        <v>0</v>
      </c>
      <c r="N2072" s="3" cm="1">
        <f t="array" ref="N2072">_xlfn.IFS($M2071,$N2071+$B$26,NOT($M2071),0,TRUE,$M2071)</f>
        <v>0</v>
      </c>
      <c r="O2072" s="3" t="b" cm="1">
        <f t="array" ref="O2072">_xlfn.IFS($M2072,FALSE,AND($L2072,NOT($M2072),$R2072&lt;$B$6,$I2072&gt;0),TRUE,TRUE,FALSE)</f>
        <v>0</v>
      </c>
      <c r="P2072" s="3" cm="1">
        <f t="array" ref="P2072">_xlfn.IFS($P2071&gt;=$C$7-$B$26,0,$O2071,$P2071+$B$26,TRUE,0)</f>
        <v>0</v>
      </c>
      <c r="Q2072" s="3" t="b" cm="1">
        <f t="array" ref="Q2072">_xlfn.IFS(AND($L2072,NOT($M2072),NOT($O2072)),TRUE,$R2072&gt;=$B$6,FALSE,AND($L2072,NOT($M2072),$O2072,$P2072=0),TRUE,TRUE,FALSE)</f>
        <v>0</v>
      </c>
      <c r="R2072" s="3" cm="1">
        <f t="array" ref="R2072">_xlfn.IFS(AND($Q2071,$R2071&lt;$B$6),$R2071+1,AND(NOT($L2071),$R2071&gt;0),0,TRUE,$R2071)</f>
        <v>0</v>
      </c>
      <c r="S2072" s="1" cm="1">
        <f t="array" ref="S2072">_xlfn.IFS(AND(Q2071,I2071&gt;$B$8),S2071+$B$8,AND(Q2071,I2071&lt;=$B$8),S2071+I2071,TRUE,$S2071)</f>
        <v>86</v>
      </c>
      <c r="T2072" s="1">
        <f t="shared" si="126"/>
        <v>7740</v>
      </c>
      <c r="U2072" s="17">
        <f t="shared" si="127"/>
        <v>224.45625906234895</v>
      </c>
      <c r="V2072" s="47" cm="1">
        <f t="array" ref="V2072">_xlfn.IFS($B$6=1,S2072*$B$10,AND(R2071=0,R2072&gt;=1,I2072&gt;=$B$6*$B$8-1),V2071+$B$6*$B$10*$B$8,AND(R2071=0,R2072&gt;=1,I2072&lt;$B$6*$B$8-1),V2071+I2071*$B$10,TRUE,V2071)</f>
        <v>8600</v>
      </c>
      <c r="W2072" s="17">
        <f t="shared" si="128"/>
        <v>249.39584340260996</v>
      </c>
    </row>
    <row r="2073" spans="7:23" x14ac:dyDescent="0.25">
      <c r="G2073" s="15">
        <v>2071</v>
      </c>
      <c r="H2073" s="1">
        <f t="shared" si="125"/>
        <v>34.5</v>
      </c>
      <c r="I2073" s="15" cm="1">
        <f t="array" ref="I2073">_xlfn.IFS(J2072&gt;=$C$13-$B$26,MINA(I2072+$B$13-S2073+S2072,$B$11),I2072=$B$11,MINA(I2072-S2073+S2072,$B$11),TRUE,MAXA(I2072-S2073+S2072,0))</f>
        <v>0</v>
      </c>
      <c r="J2073" s="1" cm="1">
        <f t="array" ref="J2073">_xlfn.IFS(J2072&gt;=$C$13-$B$26,0,I2072&lt;$B$11,J2072+$B$26,TRUE,0)</f>
        <v>1.4666666666666663</v>
      </c>
      <c r="K2073" s="3" cm="1">
        <f t="array" ref="K2073">_xlfn.IFS(AND(NOT($K2072=0),$L2072),0,NOT($L2072),$K2072+$B$26,TRUE,$K2072)</f>
        <v>1.2166666666666672</v>
      </c>
      <c r="L2073" s="3" t="b" cm="1">
        <f t="array" ref="L2073">_xlfn.IFS(AND($I2073&gt;0,$K2073&gt;=$C$5-$B$26),TRUE,$R2073&gt;=$B$6,FALSE,$I2073=0,FALSE,TRUE,$L2072)</f>
        <v>0</v>
      </c>
      <c r="M2073" s="3" t="b" cm="1">
        <f t="array" ref="M2073">_xlfn.IFS($N2073&gt;=$B$4-$B$26,FALSE,AND($I2073&gt;0,$K2073&gt;=$B$5-$B$26),TRUE,AND($L2073,NOT($M2072)),FALSE,$M2072,TRUE,TRUE,FALSE)</f>
        <v>0</v>
      </c>
      <c r="N2073" s="3" cm="1">
        <f t="array" ref="N2073">_xlfn.IFS($M2072,$N2072+$B$26,NOT($M2072),0,TRUE,$M2072)</f>
        <v>0</v>
      </c>
      <c r="O2073" s="3" t="b" cm="1">
        <f t="array" ref="O2073">_xlfn.IFS($M2073,FALSE,AND($L2073,NOT($M2073),$R2073&lt;$B$6,$I2073&gt;0),TRUE,TRUE,FALSE)</f>
        <v>0</v>
      </c>
      <c r="P2073" s="3" cm="1">
        <f t="array" ref="P2073">_xlfn.IFS($P2072&gt;=$C$7-$B$26,0,$O2072,$P2072+$B$26,TRUE,0)</f>
        <v>0</v>
      </c>
      <c r="Q2073" s="3" t="b" cm="1">
        <f t="array" ref="Q2073">_xlfn.IFS(AND($L2073,NOT($M2073),NOT($O2073)),TRUE,$R2073&gt;=$B$6,FALSE,AND($L2073,NOT($M2073),$O2073,$P2073=0),TRUE,TRUE,FALSE)</f>
        <v>0</v>
      </c>
      <c r="R2073" s="3" cm="1">
        <f t="array" ref="R2073">_xlfn.IFS(AND($Q2072,$R2072&lt;$B$6),$R2072+1,AND(NOT($L2072),$R2072&gt;0),0,TRUE,$R2072)</f>
        <v>0</v>
      </c>
      <c r="S2073" s="1" cm="1">
        <f t="array" ref="S2073">_xlfn.IFS(AND(Q2072,I2072&gt;$B$8),S2072+$B$8,AND(Q2072,I2072&lt;=$B$8),S2072+I2072,TRUE,$S2072)</f>
        <v>86</v>
      </c>
      <c r="T2073" s="1">
        <f t="shared" si="126"/>
        <v>7740</v>
      </c>
      <c r="U2073" s="17">
        <f t="shared" si="127"/>
        <v>224.34782608695653</v>
      </c>
      <c r="V2073" s="47" cm="1">
        <f t="array" ref="V2073">_xlfn.IFS($B$6=1,S2073*$B$10,AND(R2072=0,R2073&gt;=1,I2073&gt;=$B$6*$B$8-1),V2072+$B$6*$B$10*$B$8,AND(R2072=0,R2073&gt;=1,I2073&lt;$B$6*$B$8-1),V2072+I2072*$B$10,TRUE,V2072)</f>
        <v>8600</v>
      </c>
      <c r="W2073" s="17">
        <f t="shared" si="128"/>
        <v>249.27536231884059</v>
      </c>
    </row>
    <row r="2074" spans="7:23" x14ac:dyDescent="0.25">
      <c r="G2074" s="15">
        <v>2072</v>
      </c>
      <c r="H2074" s="1">
        <f t="shared" si="125"/>
        <v>34.516666666666666</v>
      </c>
      <c r="I2074" s="15" cm="1">
        <f t="array" ref="I2074">_xlfn.IFS(J2073&gt;=$C$13-$B$26,MINA(I2073+$B$13-S2074+S2073,$B$11),I2073=$B$11,MINA(I2073-S2074+S2073,$B$11),TRUE,MAXA(I2073-S2074+S2073,0))</f>
        <v>0</v>
      </c>
      <c r="J2074" s="1" cm="1">
        <f t="array" ref="J2074">_xlfn.IFS(J2073&gt;=$C$13-$B$26,0,I2073&lt;$B$11,J2073+$B$26,TRUE,0)</f>
        <v>1.4833333333333329</v>
      </c>
      <c r="K2074" s="3" cm="1">
        <f t="array" ref="K2074">_xlfn.IFS(AND(NOT($K2073=0),$L2073),0,NOT($L2073),$K2073+$B$26,TRUE,$K2073)</f>
        <v>1.2333333333333338</v>
      </c>
      <c r="L2074" s="3" t="b" cm="1">
        <f t="array" ref="L2074">_xlfn.IFS(AND($I2074&gt;0,$K2074&gt;=$C$5-$B$26),TRUE,$R2074&gt;=$B$6,FALSE,$I2074=0,FALSE,TRUE,$L2073)</f>
        <v>0</v>
      </c>
      <c r="M2074" s="3" t="b" cm="1">
        <f t="array" ref="M2074">_xlfn.IFS($N2074&gt;=$B$4-$B$26,FALSE,AND($I2074&gt;0,$K2074&gt;=$B$5-$B$26),TRUE,AND($L2074,NOT($M2073)),FALSE,$M2073,TRUE,TRUE,FALSE)</f>
        <v>0</v>
      </c>
      <c r="N2074" s="3" cm="1">
        <f t="array" ref="N2074">_xlfn.IFS($M2073,$N2073+$B$26,NOT($M2073),0,TRUE,$M2073)</f>
        <v>0</v>
      </c>
      <c r="O2074" s="3" t="b" cm="1">
        <f t="array" ref="O2074">_xlfn.IFS($M2074,FALSE,AND($L2074,NOT($M2074),$R2074&lt;$B$6,$I2074&gt;0),TRUE,TRUE,FALSE)</f>
        <v>0</v>
      </c>
      <c r="P2074" s="3" cm="1">
        <f t="array" ref="P2074">_xlfn.IFS($P2073&gt;=$C$7-$B$26,0,$O2073,$P2073+$B$26,TRUE,0)</f>
        <v>0</v>
      </c>
      <c r="Q2074" s="3" t="b" cm="1">
        <f t="array" ref="Q2074">_xlfn.IFS(AND($L2074,NOT($M2074),NOT($O2074)),TRUE,$R2074&gt;=$B$6,FALSE,AND($L2074,NOT($M2074),$O2074,$P2074=0),TRUE,TRUE,FALSE)</f>
        <v>0</v>
      </c>
      <c r="R2074" s="3" cm="1">
        <f t="array" ref="R2074">_xlfn.IFS(AND($Q2073,$R2073&lt;$B$6),$R2073+1,AND(NOT($L2073),$R2073&gt;0),0,TRUE,$R2073)</f>
        <v>0</v>
      </c>
      <c r="S2074" s="1" cm="1">
        <f t="array" ref="S2074">_xlfn.IFS(AND(Q2073,I2073&gt;$B$8),S2073+$B$8,AND(Q2073,I2073&lt;=$B$8),S2073+I2073,TRUE,$S2073)</f>
        <v>86</v>
      </c>
      <c r="T2074" s="1">
        <f t="shared" si="126"/>
        <v>7740</v>
      </c>
      <c r="U2074" s="17">
        <f t="shared" si="127"/>
        <v>224.23949782713666</v>
      </c>
      <c r="V2074" s="47" cm="1">
        <f t="array" ref="V2074">_xlfn.IFS($B$6=1,S2074*$B$10,AND(R2073=0,R2074&gt;=1,I2074&gt;=$B$6*$B$8-1),V2073+$B$6*$B$10*$B$8,AND(R2073=0,R2074&gt;=1,I2074&lt;$B$6*$B$8-1),V2073+I2073*$B$10,TRUE,V2073)</f>
        <v>8600</v>
      </c>
      <c r="W2074" s="17">
        <f t="shared" si="128"/>
        <v>249.15499758570741</v>
      </c>
    </row>
    <row r="2075" spans="7:23" x14ac:dyDescent="0.25">
      <c r="G2075" s="15">
        <v>2073</v>
      </c>
      <c r="H2075" s="1">
        <f t="shared" si="125"/>
        <v>34.533333333333331</v>
      </c>
      <c r="I2075" s="15" cm="1">
        <f t="array" ref="I2075">_xlfn.IFS(J2074&gt;=$C$13-$B$26,MINA(I2074+$B$13-S2075+S2074,$B$11),I2074=$B$11,MINA(I2074-S2075+S2074,$B$11),TRUE,MAXA(I2074-S2075+S2074,0))</f>
        <v>3</v>
      </c>
      <c r="J2075" s="1" cm="1">
        <f t="array" ref="J2075">_xlfn.IFS(J2074&gt;=$C$13-$B$26,0,I2074&lt;$B$11,J2074+$B$26,TRUE,0)</f>
        <v>0</v>
      </c>
      <c r="K2075" s="3" cm="1">
        <f t="array" ref="K2075">_xlfn.IFS(AND(NOT($K2074=0),$L2074),0,NOT($L2074),$K2074+$B$26,TRUE,$K2074)</f>
        <v>1.2500000000000004</v>
      </c>
      <c r="L2075" s="3" t="b" cm="1">
        <f t="array" ref="L2075">_xlfn.IFS(AND($I2075&gt;0,$K2075&gt;=$C$5-$B$26),TRUE,$R2075&gt;=$B$6,FALSE,$I2075=0,FALSE,TRUE,$L2074)</f>
        <v>1</v>
      </c>
      <c r="M2075" s="3" t="b" cm="1">
        <f t="array" ref="M2075">_xlfn.IFS($N2075&gt;=$B$4-$B$26,FALSE,AND($I2075&gt;0,$K2075&gt;=$B$5-$B$26),TRUE,AND($L2075,NOT($M2074)),FALSE,$M2074,TRUE,TRUE,FALSE)</f>
        <v>1</v>
      </c>
      <c r="N2075" s="3" cm="1">
        <f t="array" ref="N2075">_xlfn.IFS($M2074,$N2074+$B$26,NOT($M2074),0,TRUE,$M2074)</f>
        <v>0</v>
      </c>
      <c r="O2075" s="3" t="b" cm="1">
        <f t="array" ref="O2075">_xlfn.IFS($M2075,FALSE,AND($L2075,NOT($M2075),$R2075&lt;$B$6,$I2075&gt;0),TRUE,TRUE,FALSE)</f>
        <v>0</v>
      </c>
      <c r="P2075" s="3" cm="1">
        <f t="array" ref="P2075">_xlfn.IFS($P2074&gt;=$C$7-$B$26,0,$O2074,$P2074+$B$26,TRUE,0)</f>
        <v>0</v>
      </c>
      <c r="Q2075" s="3" t="b" cm="1">
        <f t="array" ref="Q2075">_xlfn.IFS(AND($L2075,NOT($M2075),NOT($O2075)),TRUE,$R2075&gt;=$B$6,FALSE,AND($L2075,NOT($M2075),$O2075,$P2075=0),TRUE,TRUE,FALSE)</f>
        <v>0</v>
      </c>
      <c r="R2075" s="3" cm="1">
        <f t="array" ref="R2075">_xlfn.IFS(AND($Q2074,$R2074&lt;$B$6),$R2074+1,AND(NOT($L2074),$R2074&gt;0),0,TRUE,$R2074)</f>
        <v>0</v>
      </c>
      <c r="S2075" s="1" cm="1">
        <f t="array" ref="S2075">_xlfn.IFS(AND(Q2074,I2074&gt;$B$8),S2074+$B$8,AND(Q2074,I2074&lt;=$B$8),S2074+I2074,TRUE,$S2074)</f>
        <v>86</v>
      </c>
      <c r="T2075" s="1">
        <f t="shared" si="126"/>
        <v>7740</v>
      </c>
      <c r="U2075" s="17">
        <f t="shared" si="127"/>
        <v>224.13127413127415</v>
      </c>
      <c r="V2075" s="47" cm="1">
        <f t="array" ref="V2075">_xlfn.IFS($B$6=1,S2075*$B$10,AND(R2074=0,R2075&gt;=1,I2075&gt;=$B$6*$B$8-1),V2074+$B$6*$B$10*$B$8,AND(R2074=0,R2075&gt;=1,I2075&lt;$B$6*$B$8-1),V2074+I2074*$B$10,TRUE,V2074)</f>
        <v>8600</v>
      </c>
      <c r="W2075" s="17">
        <f t="shared" si="128"/>
        <v>249.03474903474904</v>
      </c>
    </row>
    <row r="2076" spans="7:23" x14ac:dyDescent="0.25">
      <c r="G2076" s="15">
        <v>2074</v>
      </c>
      <c r="H2076" s="1">
        <f t="shared" si="125"/>
        <v>34.549999999999997</v>
      </c>
      <c r="I2076" s="15" cm="1">
        <f t="array" ref="I2076">_xlfn.IFS(J2075&gt;=$C$13-$B$26,MINA(I2075+$B$13-S2076+S2075,$B$11),I2075=$B$11,MINA(I2075-S2076+S2075,$B$11),TRUE,MAXA(I2075-S2076+S2075,0))</f>
        <v>3</v>
      </c>
      <c r="J2076" s="1" cm="1">
        <f t="array" ref="J2076">_xlfn.IFS(J2075&gt;=$C$13-$B$26,0,I2075&lt;$B$11,J2075+$B$26,TRUE,0)</f>
        <v>1.6666666666666666E-2</v>
      </c>
      <c r="K2076" s="3" cm="1">
        <f t="array" ref="K2076">_xlfn.IFS(AND(NOT($K2075=0),$L2075),0,NOT($L2075),$K2075+$B$26,TRUE,$K2075)</f>
        <v>0</v>
      </c>
      <c r="L2076" s="3" t="b" cm="1">
        <f t="array" ref="L2076">_xlfn.IFS(AND($I2076&gt;0,$K2076&gt;=$C$5-$B$26),TRUE,$R2076&gt;=$B$6,FALSE,$I2076=0,FALSE,TRUE,$L2075)</f>
        <v>1</v>
      </c>
      <c r="M2076" s="3" t="b" cm="1">
        <f t="array" ref="M2076">_xlfn.IFS($N2076&gt;=$B$4-$B$26,FALSE,AND($I2076&gt;0,$K2076&gt;=$B$5-$B$26),TRUE,AND($L2076,NOT($M2075)),FALSE,$M2075,TRUE,TRUE,FALSE)</f>
        <v>1</v>
      </c>
      <c r="N2076" s="3" cm="1">
        <f t="array" ref="N2076">_xlfn.IFS($M2075,$N2075+$B$26,NOT($M2075),0,TRUE,$M2075)</f>
        <v>1.6666666666666666E-2</v>
      </c>
      <c r="O2076" s="3" t="b" cm="1">
        <f t="array" ref="O2076">_xlfn.IFS($M2076,FALSE,AND($L2076,NOT($M2076),$R2076&lt;$B$6,$I2076&gt;0),TRUE,TRUE,FALSE)</f>
        <v>0</v>
      </c>
      <c r="P2076" s="3" cm="1">
        <f t="array" ref="P2076">_xlfn.IFS($P2075&gt;=$C$7-$B$26,0,$O2075,$P2075+$B$26,TRUE,0)</f>
        <v>0</v>
      </c>
      <c r="Q2076" s="3" t="b" cm="1">
        <f t="array" ref="Q2076">_xlfn.IFS(AND($L2076,NOT($M2076),NOT($O2076)),TRUE,$R2076&gt;=$B$6,FALSE,AND($L2076,NOT($M2076),$O2076,$P2076=0),TRUE,TRUE,FALSE)</f>
        <v>0</v>
      </c>
      <c r="R2076" s="3" cm="1">
        <f t="array" ref="R2076">_xlfn.IFS(AND($Q2075,$R2075&lt;$B$6),$R2075+1,AND(NOT($L2075),$R2075&gt;0),0,TRUE,$R2075)</f>
        <v>0</v>
      </c>
      <c r="S2076" s="1" cm="1">
        <f t="array" ref="S2076">_xlfn.IFS(AND(Q2075,I2075&gt;$B$8),S2075+$B$8,AND(Q2075,I2075&lt;=$B$8),S2075+I2075,TRUE,$S2075)</f>
        <v>86</v>
      </c>
      <c r="T2076" s="1">
        <f t="shared" si="126"/>
        <v>7740</v>
      </c>
      <c r="U2076" s="17">
        <f t="shared" si="127"/>
        <v>224.02315484804632</v>
      </c>
      <c r="V2076" s="47" cm="1">
        <f t="array" ref="V2076">_xlfn.IFS($B$6=1,S2076*$B$10,AND(R2075=0,R2076&gt;=1,I2076&gt;=$B$6*$B$8-1),V2075+$B$6*$B$10*$B$8,AND(R2075=0,R2076&gt;=1,I2076&lt;$B$6*$B$8-1),V2075+I2075*$B$10,TRUE,V2075)</f>
        <v>8600</v>
      </c>
      <c r="W2076" s="17">
        <f t="shared" si="128"/>
        <v>248.91461649782926</v>
      </c>
    </row>
    <row r="2077" spans="7:23" x14ac:dyDescent="0.25">
      <c r="G2077" s="15">
        <v>2075</v>
      </c>
      <c r="H2077" s="1">
        <f t="shared" si="125"/>
        <v>34.566666666666663</v>
      </c>
      <c r="I2077" s="15" cm="1">
        <f t="array" ref="I2077">_xlfn.IFS(J2076&gt;=$C$13-$B$26,MINA(I2076+$B$13-S2077+S2076,$B$11),I2076=$B$11,MINA(I2076-S2077+S2076,$B$11),TRUE,MAXA(I2076-S2077+S2076,0))</f>
        <v>3</v>
      </c>
      <c r="J2077" s="1" cm="1">
        <f t="array" ref="J2077">_xlfn.IFS(J2076&gt;=$C$13-$B$26,0,I2076&lt;$B$11,J2076+$B$26,TRUE,0)</f>
        <v>3.3333333333333333E-2</v>
      </c>
      <c r="K2077" s="3" cm="1">
        <f t="array" ref="K2077">_xlfn.IFS(AND(NOT($K2076=0),$L2076),0,NOT($L2076),$K2076+$B$26,TRUE,$K2076)</f>
        <v>0</v>
      </c>
      <c r="L2077" s="3" t="b" cm="1">
        <f t="array" ref="L2077">_xlfn.IFS(AND($I2077&gt;0,$K2077&gt;=$C$5-$B$26),TRUE,$R2077&gt;=$B$6,FALSE,$I2077=0,FALSE,TRUE,$L2076)</f>
        <v>1</v>
      </c>
      <c r="M2077" s="3" t="b" cm="1">
        <f t="array" ref="M2077">_xlfn.IFS($N2077&gt;=$B$4-$B$26,FALSE,AND($I2077&gt;0,$K2077&gt;=$B$5-$B$26),TRUE,AND($L2077,NOT($M2076)),FALSE,$M2076,TRUE,TRUE,FALSE)</f>
        <v>0</v>
      </c>
      <c r="N2077" s="3" cm="1">
        <f t="array" ref="N2077">_xlfn.IFS($M2076,$N2076+$B$26,NOT($M2076),0,TRUE,$M2076)</f>
        <v>3.3333333333333333E-2</v>
      </c>
      <c r="O2077" s="3" t="b" cm="1">
        <f t="array" ref="O2077">_xlfn.IFS($M2077,FALSE,AND($L2077,NOT($M2077),$R2077&lt;$B$6,$I2077&gt;0),TRUE,TRUE,FALSE)</f>
        <v>1</v>
      </c>
      <c r="P2077" s="3" cm="1">
        <f t="array" ref="P2077">_xlfn.IFS($P2076&gt;=$C$7-$B$26,0,$O2076,$P2076+$B$26,TRUE,0)</f>
        <v>0</v>
      </c>
      <c r="Q2077" s="3" t="b" cm="1">
        <f t="array" ref="Q2077">_xlfn.IFS(AND($L2077,NOT($M2077),NOT($O2077)),TRUE,$R2077&gt;=$B$6,FALSE,AND($L2077,NOT($M2077),$O2077,$P2077=0),TRUE,TRUE,FALSE)</f>
        <v>1</v>
      </c>
      <c r="R2077" s="3" cm="1">
        <f t="array" ref="R2077">_xlfn.IFS(AND($Q2076,$R2076&lt;$B$6),$R2076+1,AND(NOT($L2076),$R2076&gt;0),0,TRUE,$R2076)</f>
        <v>0</v>
      </c>
      <c r="S2077" s="1" cm="1">
        <f t="array" ref="S2077">_xlfn.IFS(AND(Q2076,I2076&gt;$B$8),S2076+$B$8,AND(Q2076,I2076&lt;=$B$8),S2076+I2076,TRUE,$S2076)</f>
        <v>86</v>
      </c>
      <c r="T2077" s="1">
        <f t="shared" si="126"/>
        <v>7740</v>
      </c>
      <c r="U2077" s="17">
        <f t="shared" si="127"/>
        <v>223.9151398264224</v>
      </c>
      <c r="V2077" s="47" cm="1">
        <f t="array" ref="V2077">_xlfn.IFS($B$6=1,S2077*$B$10,AND(R2076=0,R2077&gt;=1,I2077&gt;=$B$6*$B$8-1),V2076+$B$6*$B$10*$B$8,AND(R2076=0,R2077&gt;=1,I2077&lt;$B$6*$B$8-1),V2076+I2076*$B$10,TRUE,V2076)</f>
        <v>8600</v>
      </c>
      <c r="W2077" s="17">
        <f t="shared" si="128"/>
        <v>248.794599807136</v>
      </c>
    </row>
    <row r="2078" spans="7:23" x14ac:dyDescent="0.25">
      <c r="G2078" s="15">
        <v>2076</v>
      </c>
      <c r="H2078" s="1">
        <f t="shared" si="125"/>
        <v>34.583333333333336</v>
      </c>
      <c r="I2078" s="15" cm="1">
        <f t="array" ref="I2078">_xlfn.IFS(J2077&gt;=$C$13-$B$26,MINA(I2077+$B$13-S2078+S2077,$B$11),I2077=$B$11,MINA(I2077-S2078+S2077,$B$11),TRUE,MAXA(I2077-S2078+S2077,0))</f>
        <v>2</v>
      </c>
      <c r="J2078" s="1" cm="1">
        <f t="array" ref="J2078">_xlfn.IFS(J2077&gt;=$C$13-$B$26,0,I2077&lt;$B$11,J2077+$B$26,TRUE,0)</f>
        <v>0.05</v>
      </c>
      <c r="K2078" s="3" cm="1">
        <f t="array" ref="K2078">_xlfn.IFS(AND(NOT($K2077=0),$L2077),0,NOT($L2077),$K2077+$B$26,TRUE,$K2077)</f>
        <v>0</v>
      </c>
      <c r="L2078" s="3" t="b" cm="1">
        <f t="array" ref="L2078">_xlfn.IFS(AND($I2078&gt;0,$K2078&gt;=$C$5-$B$26),TRUE,$R2078&gt;=$B$6,FALSE,$I2078=0,FALSE,TRUE,$L2077)</f>
        <v>1</v>
      </c>
      <c r="M2078" s="3" t="b" cm="1">
        <f t="array" ref="M2078">_xlfn.IFS($N2078&gt;=$B$4-$B$26,FALSE,AND($I2078&gt;0,$K2078&gt;=$B$5-$B$26),TRUE,AND($L2078,NOT($M2077)),FALSE,$M2077,TRUE,TRUE,FALSE)</f>
        <v>0</v>
      </c>
      <c r="N2078" s="3" cm="1">
        <f t="array" ref="N2078">_xlfn.IFS($M2077,$N2077+$B$26,NOT($M2077),0,TRUE,$M2077)</f>
        <v>0</v>
      </c>
      <c r="O2078" s="3" t="b" cm="1">
        <f t="array" ref="O2078">_xlfn.IFS($M2078,FALSE,AND($L2078,NOT($M2078),$R2078&lt;$B$6,$I2078&gt;0),TRUE,TRUE,FALSE)</f>
        <v>1</v>
      </c>
      <c r="P2078" s="3" cm="1">
        <f t="array" ref="P2078">_xlfn.IFS($P2077&gt;=$C$7-$B$26,0,$O2077,$P2077+$B$26,TRUE,0)</f>
        <v>1.6666666666666666E-2</v>
      </c>
      <c r="Q2078" s="3" t="b" cm="1">
        <f t="array" ref="Q2078">_xlfn.IFS(AND($L2078,NOT($M2078),NOT($O2078)),TRUE,$R2078&gt;=$B$6,FALSE,AND($L2078,NOT($M2078),$O2078,$P2078=0),TRUE,TRUE,FALSE)</f>
        <v>0</v>
      </c>
      <c r="R2078" s="3" cm="1">
        <f t="array" ref="R2078">_xlfn.IFS(AND($Q2077,$R2077&lt;$B$6),$R2077+1,AND(NOT($L2077),$R2077&gt;0),0,TRUE,$R2077)</f>
        <v>1</v>
      </c>
      <c r="S2078" s="1" cm="1">
        <f t="array" ref="S2078">_xlfn.IFS(AND(Q2077,I2077&gt;$B$8),S2077+$B$8,AND(Q2077,I2077&lt;=$B$8),S2077+I2077,TRUE,$S2077)</f>
        <v>87</v>
      </c>
      <c r="T2078" s="1">
        <f t="shared" si="126"/>
        <v>7830</v>
      </c>
      <c r="U2078" s="17">
        <f t="shared" si="127"/>
        <v>226.40963855421685</v>
      </c>
      <c r="V2078" s="47" cm="1">
        <f t="array" ref="V2078">_xlfn.IFS($B$6=1,S2078*$B$10,AND(R2077=0,R2078&gt;=1,I2078&gt;=$B$6*$B$8-1),V2077+$B$6*$B$10*$B$8,AND(R2077=0,R2078&gt;=1,I2078&lt;$B$6*$B$8-1),V2077+I2077*$B$10,TRUE,V2077)</f>
        <v>8900</v>
      </c>
      <c r="W2078" s="17">
        <f t="shared" si="128"/>
        <v>257.34939759036143</v>
      </c>
    </row>
    <row r="2079" spans="7:23" x14ac:dyDescent="0.25">
      <c r="G2079" s="15">
        <v>2077</v>
      </c>
      <c r="H2079" s="1">
        <f t="shared" si="125"/>
        <v>34.6</v>
      </c>
      <c r="I2079" s="15" cm="1">
        <f t="array" ref="I2079">_xlfn.IFS(J2078&gt;=$C$13-$B$26,MINA(I2078+$B$13-S2079+S2078,$B$11),I2078=$B$11,MINA(I2078-S2079+S2078,$B$11),TRUE,MAXA(I2078-S2079+S2078,0))</f>
        <v>2</v>
      </c>
      <c r="J2079" s="1" cm="1">
        <f t="array" ref="J2079">_xlfn.IFS(J2078&gt;=$C$13-$B$26,0,I2078&lt;$B$11,J2078+$B$26,TRUE,0)</f>
        <v>6.6666666666666666E-2</v>
      </c>
      <c r="K2079" s="3" cm="1">
        <f t="array" ref="K2079">_xlfn.IFS(AND(NOT($K2078=0),$L2078),0,NOT($L2078),$K2078+$B$26,TRUE,$K2078)</f>
        <v>0</v>
      </c>
      <c r="L2079" s="3" t="b" cm="1">
        <f t="array" ref="L2079">_xlfn.IFS(AND($I2079&gt;0,$K2079&gt;=$C$5-$B$26),TRUE,$R2079&gt;=$B$6,FALSE,$I2079=0,FALSE,TRUE,$L2078)</f>
        <v>1</v>
      </c>
      <c r="M2079" s="3" t="b" cm="1">
        <f t="array" ref="M2079">_xlfn.IFS($N2079&gt;=$B$4-$B$26,FALSE,AND($I2079&gt;0,$K2079&gt;=$B$5-$B$26),TRUE,AND($L2079,NOT($M2078)),FALSE,$M2078,TRUE,TRUE,FALSE)</f>
        <v>0</v>
      </c>
      <c r="N2079" s="3" cm="1">
        <f t="array" ref="N2079">_xlfn.IFS($M2078,$N2078+$B$26,NOT($M2078),0,TRUE,$M2078)</f>
        <v>0</v>
      </c>
      <c r="O2079" s="3" t="b" cm="1">
        <f t="array" ref="O2079">_xlfn.IFS($M2079,FALSE,AND($L2079,NOT($M2079),$R2079&lt;$B$6,$I2079&gt;0),TRUE,TRUE,FALSE)</f>
        <v>1</v>
      </c>
      <c r="P2079" s="3" cm="1">
        <f t="array" ref="P2079">_xlfn.IFS($P2078&gt;=$C$7-$B$26,0,$O2078,$P2078+$B$26,TRUE,0)</f>
        <v>3.3333333333333333E-2</v>
      </c>
      <c r="Q2079" s="3" t="b" cm="1">
        <f t="array" ref="Q2079">_xlfn.IFS(AND($L2079,NOT($M2079),NOT($O2079)),TRUE,$R2079&gt;=$B$6,FALSE,AND($L2079,NOT($M2079),$O2079,$P2079=0),TRUE,TRUE,FALSE)</f>
        <v>0</v>
      </c>
      <c r="R2079" s="3" cm="1">
        <f t="array" ref="R2079">_xlfn.IFS(AND($Q2078,$R2078&lt;$B$6),$R2078+1,AND(NOT($L2078),$R2078&gt;0),0,TRUE,$R2078)</f>
        <v>1</v>
      </c>
      <c r="S2079" s="1" cm="1">
        <f t="array" ref="S2079">_xlfn.IFS(AND(Q2078,I2078&gt;$B$8),S2078+$B$8,AND(Q2078,I2078&lt;=$B$8),S2078+I2078,TRUE,$S2078)</f>
        <v>87</v>
      </c>
      <c r="T2079" s="1">
        <f t="shared" si="126"/>
        <v>7830</v>
      </c>
      <c r="U2079" s="17">
        <f t="shared" si="127"/>
        <v>226.30057803468208</v>
      </c>
      <c r="V2079" s="47" cm="1">
        <f t="array" ref="V2079">_xlfn.IFS($B$6=1,S2079*$B$10,AND(R2078=0,R2079&gt;=1,I2079&gt;=$B$6*$B$8-1),V2078+$B$6*$B$10*$B$8,AND(R2078=0,R2079&gt;=1,I2079&lt;$B$6*$B$8-1),V2078+I2078*$B$10,TRUE,V2078)</f>
        <v>8900</v>
      </c>
      <c r="W2079" s="17">
        <f t="shared" si="128"/>
        <v>257.22543352601156</v>
      </c>
    </row>
    <row r="2080" spans="7:23" x14ac:dyDescent="0.25">
      <c r="G2080" s="15">
        <v>2078</v>
      </c>
      <c r="H2080" s="1">
        <f t="shared" si="125"/>
        <v>34.616666666666667</v>
      </c>
      <c r="I2080" s="15" cm="1">
        <f t="array" ref="I2080">_xlfn.IFS(J2079&gt;=$C$13-$B$26,MINA(I2079+$B$13-S2080+S2079,$B$11),I2079=$B$11,MINA(I2079-S2080+S2079,$B$11),TRUE,MAXA(I2079-S2080+S2079,0))</f>
        <v>2</v>
      </c>
      <c r="J2080" s="1" cm="1">
        <f t="array" ref="J2080">_xlfn.IFS(J2079&gt;=$C$13-$B$26,0,I2079&lt;$B$11,J2079+$B$26,TRUE,0)</f>
        <v>8.3333333333333329E-2</v>
      </c>
      <c r="K2080" s="3" cm="1">
        <f t="array" ref="K2080">_xlfn.IFS(AND(NOT($K2079=0),$L2079),0,NOT($L2079),$K2079+$B$26,TRUE,$K2079)</f>
        <v>0</v>
      </c>
      <c r="L2080" s="3" t="b" cm="1">
        <f t="array" ref="L2080">_xlfn.IFS(AND($I2080&gt;0,$K2080&gt;=$C$5-$B$26),TRUE,$R2080&gt;=$B$6,FALSE,$I2080=0,FALSE,TRUE,$L2079)</f>
        <v>1</v>
      </c>
      <c r="M2080" s="3" t="b" cm="1">
        <f t="array" ref="M2080">_xlfn.IFS($N2080&gt;=$B$4-$B$26,FALSE,AND($I2080&gt;0,$K2080&gt;=$B$5-$B$26),TRUE,AND($L2080,NOT($M2079)),FALSE,$M2079,TRUE,TRUE,FALSE)</f>
        <v>0</v>
      </c>
      <c r="N2080" s="3" cm="1">
        <f t="array" ref="N2080">_xlfn.IFS($M2079,$N2079+$B$26,NOT($M2079),0,TRUE,$M2079)</f>
        <v>0</v>
      </c>
      <c r="O2080" s="3" t="b" cm="1">
        <f t="array" ref="O2080">_xlfn.IFS($M2080,FALSE,AND($L2080,NOT($M2080),$R2080&lt;$B$6,$I2080&gt;0),TRUE,TRUE,FALSE)</f>
        <v>1</v>
      </c>
      <c r="P2080" s="3" cm="1">
        <f t="array" ref="P2080">_xlfn.IFS($P2079&gt;=$C$7-$B$26,0,$O2079,$P2079+$B$26,TRUE,0)</f>
        <v>0.05</v>
      </c>
      <c r="Q2080" s="3" t="b" cm="1">
        <f t="array" ref="Q2080">_xlfn.IFS(AND($L2080,NOT($M2080),NOT($O2080)),TRUE,$R2080&gt;=$B$6,FALSE,AND($L2080,NOT($M2080),$O2080,$P2080=0),TRUE,TRUE,FALSE)</f>
        <v>0</v>
      </c>
      <c r="R2080" s="3" cm="1">
        <f t="array" ref="R2080">_xlfn.IFS(AND($Q2079,$R2079&lt;$B$6),$R2079+1,AND(NOT($L2079),$R2079&gt;0),0,TRUE,$R2079)</f>
        <v>1</v>
      </c>
      <c r="S2080" s="1" cm="1">
        <f t="array" ref="S2080">_xlfn.IFS(AND(Q2079,I2079&gt;$B$8),S2079+$B$8,AND(Q2079,I2079&lt;=$B$8),S2079+I2079,TRUE,$S2079)</f>
        <v>87</v>
      </c>
      <c r="T2080" s="1">
        <f t="shared" si="126"/>
        <v>7830</v>
      </c>
      <c r="U2080" s="17">
        <f t="shared" si="127"/>
        <v>226.1916225324988</v>
      </c>
      <c r="V2080" s="47" cm="1">
        <f t="array" ref="V2080">_xlfn.IFS($B$6=1,S2080*$B$10,AND(R2079=0,R2080&gt;=1,I2080&gt;=$B$6*$B$8-1),V2079+$B$6*$B$10*$B$8,AND(R2079=0,R2080&gt;=1,I2080&lt;$B$6*$B$8-1),V2079+I2079*$B$10,TRUE,V2079)</f>
        <v>8900</v>
      </c>
      <c r="W2080" s="17">
        <f t="shared" si="128"/>
        <v>257.10158883004334</v>
      </c>
    </row>
    <row r="2081" spans="7:23" x14ac:dyDescent="0.25">
      <c r="G2081" s="15">
        <v>2079</v>
      </c>
      <c r="H2081" s="1">
        <f t="shared" si="125"/>
        <v>34.633333333333333</v>
      </c>
      <c r="I2081" s="15" cm="1">
        <f t="array" ref="I2081">_xlfn.IFS(J2080&gt;=$C$13-$B$26,MINA(I2080+$B$13-S2081+S2080,$B$11),I2080=$B$11,MINA(I2080-S2081+S2080,$B$11),TRUE,MAXA(I2080-S2081+S2080,0))</f>
        <v>2</v>
      </c>
      <c r="J2081" s="1" cm="1">
        <f t="array" ref="J2081">_xlfn.IFS(J2080&gt;=$C$13-$B$26,0,I2080&lt;$B$11,J2080+$B$26,TRUE,0)</f>
        <v>9.9999999999999992E-2</v>
      </c>
      <c r="K2081" s="3" cm="1">
        <f t="array" ref="K2081">_xlfn.IFS(AND(NOT($K2080=0),$L2080),0,NOT($L2080),$K2080+$B$26,TRUE,$K2080)</f>
        <v>0</v>
      </c>
      <c r="L2081" s="3" t="b" cm="1">
        <f t="array" ref="L2081">_xlfn.IFS(AND($I2081&gt;0,$K2081&gt;=$C$5-$B$26),TRUE,$R2081&gt;=$B$6,FALSE,$I2081=0,FALSE,TRUE,$L2080)</f>
        <v>1</v>
      </c>
      <c r="M2081" s="3" t="b" cm="1">
        <f t="array" ref="M2081">_xlfn.IFS($N2081&gt;=$B$4-$B$26,FALSE,AND($I2081&gt;0,$K2081&gt;=$B$5-$B$26),TRUE,AND($L2081,NOT($M2080)),FALSE,$M2080,TRUE,TRUE,FALSE)</f>
        <v>0</v>
      </c>
      <c r="N2081" s="3" cm="1">
        <f t="array" ref="N2081">_xlfn.IFS($M2080,$N2080+$B$26,NOT($M2080),0,TRUE,$M2080)</f>
        <v>0</v>
      </c>
      <c r="O2081" s="3" t="b" cm="1">
        <f t="array" ref="O2081">_xlfn.IFS($M2081,FALSE,AND($L2081,NOT($M2081),$R2081&lt;$B$6,$I2081&gt;0),TRUE,TRUE,FALSE)</f>
        <v>1</v>
      </c>
      <c r="P2081" s="3" cm="1">
        <f t="array" ref="P2081">_xlfn.IFS($P2080&gt;=$C$7-$B$26,0,$O2080,$P2080+$B$26,TRUE,0)</f>
        <v>6.6666666666666666E-2</v>
      </c>
      <c r="Q2081" s="3" t="b" cm="1">
        <f t="array" ref="Q2081">_xlfn.IFS(AND($L2081,NOT($M2081),NOT($O2081)),TRUE,$R2081&gt;=$B$6,FALSE,AND($L2081,NOT($M2081),$O2081,$P2081=0),TRUE,TRUE,FALSE)</f>
        <v>0</v>
      </c>
      <c r="R2081" s="3" cm="1">
        <f t="array" ref="R2081">_xlfn.IFS(AND($Q2080,$R2080&lt;$B$6),$R2080+1,AND(NOT($L2080),$R2080&gt;0),0,TRUE,$R2080)</f>
        <v>1</v>
      </c>
      <c r="S2081" s="1" cm="1">
        <f t="array" ref="S2081">_xlfn.IFS(AND(Q2080,I2080&gt;$B$8),S2080+$B$8,AND(Q2080,I2080&lt;=$B$8),S2080+I2080,TRUE,$S2080)</f>
        <v>87</v>
      </c>
      <c r="T2081" s="1">
        <f t="shared" si="126"/>
        <v>7830</v>
      </c>
      <c r="U2081" s="17">
        <f t="shared" si="127"/>
        <v>226.08277189605391</v>
      </c>
      <c r="V2081" s="47" cm="1">
        <f t="array" ref="V2081">_xlfn.IFS($B$6=1,S2081*$B$10,AND(R2080=0,R2081&gt;=1,I2081&gt;=$B$6*$B$8-1),V2080+$B$6*$B$10*$B$8,AND(R2080=0,R2081&gt;=1,I2081&lt;$B$6*$B$8-1),V2080+I2080*$B$10,TRUE,V2080)</f>
        <v>8900</v>
      </c>
      <c r="W2081" s="17">
        <f t="shared" si="128"/>
        <v>256.9778633301251</v>
      </c>
    </row>
    <row r="2082" spans="7:23" x14ac:dyDescent="0.25">
      <c r="G2082" s="15">
        <v>2080</v>
      </c>
      <c r="H2082" s="1">
        <f t="shared" si="125"/>
        <v>34.65</v>
      </c>
      <c r="I2082" s="15" cm="1">
        <f t="array" ref="I2082">_xlfn.IFS(J2081&gt;=$C$13-$B$26,MINA(I2081+$B$13-S2082+S2081,$B$11),I2081=$B$11,MINA(I2081-S2082+S2081,$B$11),TRUE,MAXA(I2081-S2082+S2081,0))</f>
        <v>2</v>
      </c>
      <c r="J2082" s="1" cm="1">
        <f t="array" ref="J2082">_xlfn.IFS(J2081&gt;=$C$13-$B$26,0,I2081&lt;$B$11,J2081+$B$26,TRUE,0)</f>
        <v>0.11666666666666665</v>
      </c>
      <c r="K2082" s="3" cm="1">
        <f t="array" ref="K2082">_xlfn.IFS(AND(NOT($K2081=0),$L2081),0,NOT($L2081),$K2081+$B$26,TRUE,$K2081)</f>
        <v>0</v>
      </c>
      <c r="L2082" s="3" t="b" cm="1">
        <f t="array" ref="L2082">_xlfn.IFS(AND($I2082&gt;0,$K2082&gt;=$C$5-$B$26),TRUE,$R2082&gt;=$B$6,FALSE,$I2082=0,FALSE,TRUE,$L2081)</f>
        <v>1</v>
      </c>
      <c r="M2082" s="3" t="b" cm="1">
        <f t="array" ref="M2082">_xlfn.IFS($N2082&gt;=$B$4-$B$26,FALSE,AND($I2082&gt;0,$K2082&gt;=$B$5-$B$26),TRUE,AND($L2082,NOT($M2081)),FALSE,$M2081,TRUE,TRUE,FALSE)</f>
        <v>0</v>
      </c>
      <c r="N2082" s="3" cm="1">
        <f t="array" ref="N2082">_xlfn.IFS($M2081,$N2081+$B$26,NOT($M2081),0,TRUE,$M2081)</f>
        <v>0</v>
      </c>
      <c r="O2082" s="3" t="b" cm="1">
        <f t="array" ref="O2082">_xlfn.IFS($M2082,FALSE,AND($L2082,NOT($M2082),$R2082&lt;$B$6,$I2082&gt;0),TRUE,TRUE,FALSE)</f>
        <v>1</v>
      </c>
      <c r="P2082" s="3" cm="1">
        <f t="array" ref="P2082">_xlfn.IFS($P2081&gt;=$C$7-$B$26,0,$O2081,$P2081+$B$26,TRUE,0)</f>
        <v>8.3333333333333329E-2</v>
      </c>
      <c r="Q2082" s="3" t="b" cm="1">
        <f t="array" ref="Q2082">_xlfn.IFS(AND($L2082,NOT($M2082),NOT($O2082)),TRUE,$R2082&gt;=$B$6,FALSE,AND($L2082,NOT($M2082),$O2082,$P2082=0),TRUE,TRUE,FALSE)</f>
        <v>0</v>
      </c>
      <c r="R2082" s="3" cm="1">
        <f t="array" ref="R2082">_xlfn.IFS(AND($Q2081,$R2081&lt;$B$6),$R2081+1,AND(NOT($L2081),$R2081&gt;0),0,TRUE,$R2081)</f>
        <v>1</v>
      </c>
      <c r="S2082" s="1" cm="1">
        <f t="array" ref="S2082">_xlfn.IFS(AND(Q2081,I2081&gt;$B$8),S2081+$B$8,AND(Q2081,I2081&lt;=$B$8),S2081+I2081,TRUE,$S2081)</f>
        <v>87</v>
      </c>
      <c r="T2082" s="1">
        <f t="shared" si="126"/>
        <v>7830</v>
      </c>
      <c r="U2082" s="17">
        <f t="shared" si="127"/>
        <v>225.97402597402598</v>
      </c>
      <c r="V2082" s="47" cm="1">
        <f t="array" ref="V2082">_xlfn.IFS($B$6=1,S2082*$B$10,AND(R2081=0,R2082&gt;=1,I2082&gt;=$B$6*$B$8-1),V2081+$B$6*$B$10*$B$8,AND(R2081=0,R2082&gt;=1,I2082&lt;$B$6*$B$8-1),V2081+I2081*$B$10,TRUE,V2081)</f>
        <v>8900</v>
      </c>
      <c r="W2082" s="17">
        <f t="shared" si="128"/>
        <v>256.85425685425685</v>
      </c>
    </row>
    <row r="2083" spans="7:23" x14ac:dyDescent="0.25">
      <c r="G2083" s="15">
        <v>2081</v>
      </c>
      <c r="H2083" s="1">
        <f t="shared" si="125"/>
        <v>34.666666666666664</v>
      </c>
      <c r="I2083" s="15" cm="1">
        <f t="array" ref="I2083">_xlfn.IFS(J2082&gt;=$C$13-$B$26,MINA(I2082+$B$13-S2083+S2082,$B$11),I2082=$B$11,MINA(I2082-S2083+S2082,$B$11),TRUE,MAXA(I2082-S2083+S2082,0))</f>
        <v>2</v>
      </c>
      <c r="J2083" s="1" cm="1">
        <f t="array" ref="J2083">_xlfn.IFS(J2082&gt;=$C$13-$B$26,0,I2082&lt;$B$11,J2082+$B$26,TRUE,0)</f>
        <v>0.13333333333333333</v>
      </c>
      <c r="K2083" s="3" cm="1">
        <f t="array" ref="K2083">_xlfn.IFS(AND(NOT($K2082=0),$L2082),0,NOT($L2082),$K2082+$B$26,TRUE,$K2082)</f>
        <v>0</v>
      </c>
      <c r="L2083" s="3" t="b" cm="1">
        <f t="array" ref="L2083">_xlfn.IFS(AND($I2083&gt;0,$K2083&gt;=$C$5-$B$26),TRUE,$R2083&gt;=$B$6,FALSE,$I2083=0,FALSE,TRUE,$L2082)</f>
        <v>1</v>
      </c>
      <c r="M2083" s="3" t="b" cm="1">
        <f t="array" ref="M2083">_xlfn.IFS($N2083&gt;=$B$4-$B$26,FALSE,AND($I2083&gt;0,$K2083&gt;=$B$5-$B$26),TRUE,AND($L2083,NOT($M2082)),FALSE,$M2082,TRUE,TRUE,FALSE)</f>
        <v>0</v>
      </c>
      <c r="N2083" s="3" cm="1">
        <f t="array" ref="N2083">_xlfn.IFS($M2082,$N2082+$B$26,NOT($M2082),0,TRUE,$M2082)</f>
        <v>0</v>
      </c>
      <c r="O2083" s="3" t="b" cm="1">
        <f t="array" ref="O2083">_xlfn.IFS($M2083,FALSE,AND($L2083,NOT($M2083),$R2083&lt;$B$6,$I2083&gt;0),TRUE,TRUE,FALSE)</f>
        <v>1</v>
      </c>
      <c r="P2083" s="3" cm="1">
        <f t="array" ref="P2083">_xlfn.IFS($P2082&gt;=$C$7-$B$26,0,$O2082,$P2082+$B$26,TRUE,0)</f>
        <v>0</v>
      </c>
      <c r="Q2083" s="3" t="b" cm="1">
        <f t="array" ref="Q2083">_xlfn.IFS(AND($L2083,NOT($M2083),NOT($O2083)),TRUE,$R2083&gt;=$B$6,FALSE,AND($L2083,NOT($M2083),$O2083,$P2083=0),TRUE,TRUE,FALSE)</f>
        <v>1</v>
      </c>
      <c r="R2083" s="3" cm="1">
        <f t="array" ref="R2083">_xlfn.IFS(AND($Q2082,$R2082&lt;$B$6),$R2082+1,AND(NOT($L2082),$R2082&gt;0),0,TRUE,$R2082)</f>
        <v>1</v>
      </c>
      <c r="S2083" s="1" cm="1">
        <f t="array" ref="S2083">_xlfn.IFS(AND(Q2082,I2082&gt;$B$8),S2082+$B$8,AND(Q2082,I2082&lt;=$B$8),S2082+I2082,TRUE,$S2082)</f>
        <v>87</v>
      </c>
      <c r="T2083" s="1">
        <f t="shared" si="126"/>
        <v>7830</v>
      </c>
      <c r="U2083" s="17">
        <f t="shared" si="127"/>
        <v>225.86538461538464</v>
      </c>
      <c r="V2083" s="47" cm="1">
        <f t="array" ref="V2083">_xlfn.IFS($B$6=1,S2083*$B$10,AND(R2082=0,R2083&gt;=1,I2083&gt;=$B$6*$B$8-1),V2082+$B$6*$B$10*$B$8,AND(R2082=0,R2083&gt;=1,I2083&lt;$B$6*$B$8-1),V2082+I2082*$B$10,TRUE,V2082)</f>
        <v>8900</v>
      </c>
      <c r="W2083" s="17">
        <f t="shared" si="128"/>
        <v>256.73076923076923</v>
      </c>
    </row>
    <row r="2084" spans="7:23" x14ac:dyDescent="0.25">
      <c r="G2084" s="15">
        <v>2082</v>
      </c>
      <c r="H2084" s="1">
        <f t="shared" si="125"/>
        <v>34.68333333333333</v>
      </c>
      <c r="I2084" s="15" cm="1">
        <f t="array" ref="I2084">_xlfn.IFS(J2083&gt;=$C$13-$B$26,MINA(I2083+$B$13-S2084+S2083,$B$11),I2083=$B$11,MINA(I2083-S2084+S2083,$B$11),TRUE,MAXA(I2083-S2084+S2083,0))</f>
        <v>1</v>
      </c>
      <c r="J2084" s="1" cm="1">
        <f t="array" ref="J2084">_xlfn.IFS(J2083&gt;=$C$13-$B$26,0,I2083&lt;$B$11,J2083+$B$26,TRUE,0)</f>
        <v>0.15</v>
      </c>
      <c r="K2084" s="3" cm="1">
        <f t="array" ref="K2084">_xlfn.IFS(AND(NOT($K2083=0),$L2083),0,NOT($L2083),$K2083+$B$26,TRUE,$K2083)</f>
        <v>0</v>
      </c>
      <c r="L2084" s="3" t="b" cm="1">
        <f t="array" ref="L2084">_xlfn.IFS(AND($I2084&gt;0,$K2084&gt;=$C$5-$B$26),TRUE,$R2084&gt;=$B$6,FALSE,$I2084=0,FALSE,TRUE,$L2083)</f>
        <v>1</v>
      </c>
      <c r="M2084" s="3" t="b" cm="1">
        <f t="array" ref="M2084">_xlfn.IFS($N2084&gt;=$B$4-$B$26,FALSE,AND($I2084&gt;0,$K2084&gt;=$B$5-$B$26),TRUE,AND($L2084,NOT($M2083)),FALSE,$M2083,TRUE,TRUE,FALSE)</f>
        <v>0</v>
      </c>
      <c r="N2084" s="3" cm="1">
        <f t="array" ref="N2084">_xlfn.IFS($M2083,$N2083+$B$26,NOT($M2083),0,TRUE,$M2083)</f>
        <v>0</v>
      </c>
      <c r="O2084" s="3" t="b" cm="1">
        <f t="array" ref="O2084">_xlfn.IFS($M2084,FALSE,AND($L2084,NOT($M2084),$R2084&lt;$B$6,$I2084&gt;0),TRUE,TRUE,FALSE)</f>
        <v>1</v>
      </c>
      <c r="P2084" s="3" cm="1">
        <f t="array" ref="P2084">_xlfn.IFS($P2083&gt;=$C$7-$B$26,0,$O2083,$P2083+$B$26,TRUE,0)</f>
        <v>1.6666666666666666E-2</v>
      </c>
      <c r="Q2084" s="3" t="b" cm="1">
        <f t="array" ref="Q2084">_xlfn.IFS(AND($L2084,NOT($M2084),NOT($O2084)),TRUE,$R2084&gt;=$B$6,FALSE,AND($L2084,NOT($M2084),$O2084,$P2084=0),TRUE,TRUE,FALSE)</f>
        <v>0</v>
      </c>
      <c r="R2084" s="3" cm="1">
        <f t="array" ref="R2084">_xlfn.IFS(AND($Q2083,$R2083&lt;$B$6),$R2083+1,AND(NOT($L2083),$R2083&gt;0),0,TRUE,$R2083)</f>
        <v>2</v>
      </c>
      <c r="S2084" s="1" cm="1">
        <f t="array" ref="S2084">_xlfn.IFS(AND(Q2083,I2083&gt;$B$8),S2083+$B$8,AND(Q2083,I2083&lt;=$B$8),S2083+I2083,TRUE,$S2083)</f>
        <v>88</v>
      </c>
      <c r="T2084" s="1">
        <f t="shared" si="126"/>
        <v>7920</v>
      </c>
      <c r="U2084" s="17">
        <f t="shared" si="127"/>
        <v>228.35175396444021</v>
      </c>
      <c r="V2084" s="47" cm="1">
        <f t="array" ref="V2084">_xlfn.IFS($B$6=1,S2084*$B$10,AND(R2083=0,R2084&gt;=1,I2084&gt;=$B$6*$B$8-1),V2083+$B$6*$B$10*$B$8,AND(R2083=0,R2084&gt;=1,I2084&lt;$B$6*$B$8-1),V2083+I2083*$B$10,TRUE,V2083)</f>
        <v>8900</v>
      </c>
      <c r="W2084" s="17">
        <f t="shared" si="128"/>
        <v>256.60740028832294</v>
      </c>
    </row>
    <row r="2085" spans="7:23" x14ac:dyDescent="0.25">
      <c r="G2085" s="15">
        <v>2083</v>
      </c>
      <c r="H2085" s="1">
        <f t="shared" si="125"/>
        <v>34.700000000000003</v>
      </c>
      <c r="I2085" s="15" cm="1">
        <f t="array" ref="I2085">_xlfn.IFS(J2084&gt;=$C$13-$B$26,MINA(I2084+$B$13-S2085+S2084,$B$11),I2084=$B$11,MINA(I2084-S2085+S2084,$B$11),TRUE,MAXA(I2084-S2085+S2084,0))</f>
        <v>1</v>
      </c>
      <c r="J2085" s="1" cm="1">
        <f t="array" ref="J2085">_xlfn.IFS(J2084&gt;=$C$13-$B$26,0,I2084&lt;$B$11,J2084+$B$26,TRUE,0)</f>
        <v>0.16666666666666666</v>
      </c>
      <c r="K2085" s="3" cm="1">
        <f t="array" ref="K2085">_xlfn.IFS(AND(NOT($K2084=0),$L2084),0,NOT($L2084),$K2084+$B$26,TRUE,$K2084)</f>
        <v>0</v>
      </c>
      <c r="L2085" s="3" t="b" cm="1">
        <f t="array" ref="L2085">_xlfn.IFS(AND($I2085&gt;0,$K2085&gt;=$C$5-$B$26),TRUE,$R2085&gt;=$B$6,FALSE,$I2085=0,FALSE,TRUE,$L2084)</f>
        <v>1</v>
      </c>
      <c r="M2085" s="3" t="b" cm="1">
        <f t="array" ref="M2085">_xlfn.IFS($N2085&gt;=$B$4-$B$26,FALSE,AND($I2085&gt;0,$K2085&gt;=$B$5-$B$26),TRUE,AND($L2085,NOT($M2084)),FALSE,$M2084,TRUE,TRUE,FALSE)</f>
        <v>0</v>
      </c>
      <c r="N2085" s="3" cm="1">
        <f t="array" ref="N2085">_xlfn.IFS($M2084,$N2084+$B$26,NOT($M2084),0,TRUE,$M2084)</f>
        <v>0</v>
      </c>
      <c r="O2085" s="3" t="b" cm="1">
        <f t="array" ref="O2085">_xlfn.IFS($M2085,FALSE,AND($L2085,NOT($M2085),$R2085&lt;$B$6,$I2085&gt;0),TRUE,TRUE,FALSE)</f>
        <v>1</v>
      </c>
      <c r="P2085" s="3" cm="1">
        <f t="array" ref="P2085">_xlfn.IFS($P2084&gt;=$C$7-$B$26,0,$O2084,$P2084+$B$26,TRUE,0)</f>
        <v>3.3333333333333333E-2</v>
      </c>
      <c r="Q2085" s="3" t="b" cm="1">
        <f t="array" ref="Q2085">_xlfn.IFS(AND($L2085,NOT($M2085),NOT($O2085)),TRUE,$R2085&gt;=$B$6,FALSE,AND($L2085,NOT($M2085),$O2085,$P2085=0),TRUE,TRUE,FALSE)</f>
        <v>0</v>
      </c>
      <c r="R2085" s="3" cm="1">
        <f t="array" ref="R2085">_xlfn.IFS(AND($Q2084,$R2084&lt;$B$6),$R2084+1,AND(NOT($L2084),$R2084&gt;0),0,TRUE,$R2084)</f>
        <v>2</v>
      </c>
      <c r="S2085" s="1" cm="1">
        <f t="array" ref="S2085">_xlfn.IFS(AND(Q2084,I2084&gt;$B$8),S2084+$B$8,AND(Q2084,I2084&lt;=$B$8),S2084+I2084,TRUE,$S2084)</f>
        <v>88</v>
      </c>
      <c r="T2085" s="1">
        <f t="shared" si="126"/>
        <v>7920</v>
      </c>
      <c r="U2085" s="17">
        <f t="shared" si="127"/>
        <v>228.24207492795387</v>
      </c>
      <c r="V2085" s="47" cm="1">
        <f t="array" ref="V2085">_xlfn.IFS($B$6=1,S2085*$B$10,AND(R2084=0,R2085&gt;=1,I2085&gt;=$B$6*$B$8-1),V2084+$B$6*$B$10*$B$8,AND(R2084=0,R2085&gt;=1,I2085&lt;$B$6*$B$8-1),V2084+I2084*$B$10,TRUE,V2084)</f>
        <v>8900</v>
      </c>
      <c r="W2085" s="17">
        <f t="shared" si="128"/>
        <v>256.48414985590779</v>
      </c>
    </row>
    <row r="2086" spans="7:23" x14ac:dyDescent="0.25">
      <c r="G2086" s="15">
        <v>2084</v>
      </c>
      <c r="H2086" s="1">
        <f t="shared" si="125"/>
        <v>34.716666666666669</v>
      </c>
      <c r="I2086" s="15" cm="1">
        <f t="array" ref="I2086">_xlfn.IFS(J2085&gt;=$C$13-$B$26,MINA(I2085+$B$13-S2086+S2085,$B$11),I2085=$B$11,MINA(I2085-S2086+S2085,$B$11),TRUE,MAXA(I2085-S2086+S2085,0))</f>
        <v>1</v>
      </c>
      <c r="J2086" s="1" cm="1">
        <f t="array" ref="J2086">_xlfn.IFS(J2085&gt;=$C$13-$B$26,0,I2085&lt;$B$11,J2085+$B$26,TRUE,0)</f>
        <v>0.18333333333333332</v>
      </c>
      <c r="K2086" s="3" cm="1">
        <f t="array" ref="K2086">_xlfn.IFS(AND(NOT($K2085=0),$L2085),0,NOT($L2085),$K2085+$B$26,TRUE,$K2085)</f>
        <v>0</v>
      </c>
      <c r="L2086" s="3" t="b" cm="1">
        <f t="array" ref="L2086">_xlfn.IFS(AND($I2086&gt;0,$K2086&gt;=$C$5-$B$26),TRUE,$R2086&gt;=$B$6,FALSE,$I2086=0,FALSE,TRUE,$L2085)</f>
        <v>1</v>
      </c>
      <c r="M2086" s="3" t="b" cm="1">
        <f t="array" ref="M2086">_xlfn.IFS($N2086&gt;=$B$4-$B$26,FALSE,AND($I2086&gt;0,$K2086&gt;=$B$5-$B$26),TRUE,AND($L2086,NOT($M2085)),FALSE,$M2085,TRUE,TRUE,FALSE)</f>
        <v>0</v>
      </c>
      <c r="N2086" s="3" cm="1">
        <f t="array" ref="N2086">_xlfn.IFS($M2085,$N2085+$B$26,NOT($M2085),0,TRUE,$M2085)</f>
        <v>0</v>
      </c>
      <c r="O2086" s="3" t="b" cm="1">
        <f t="array" ref="O2086">_xlfn.IFS($M2086,FALSE,AND($L2086,NOT($M2086),$R2086&lt;$B$6,$I2086&gt;0),TRUE,TRUE,FALSE)</f>
        <v>1</v>
      </c>
      <c r="P2086" s="3" cm="1">
        <f t="array" ref="P2086">_xlfn.IFS($P2085&gt;=$C$7-$B$26,0,$O2085,$P2085+$B$26,TRUE,0)</f>
        <v>0.05</v>
      </c>
      <c r="Q2086" s="3" t="b" cm="1">
        <f t="array" ref="Q2086">_xlfn.IFS(AND($L2086,NOT($M2086),NOT($O2086)),TRUE,$R2086&gt;=$B$6,FALSE,AND($L2086,NOT($M2086),$O2086,$P2086=0),TRUE,TRUE,FALSE)</f>
        <v>0</v>
      </c>
      <c r="R2086" s="3" cm="1">
        <f t="array" ref="R2086">_xlfn.IFS(AND($Q2085,$R2085&lt;$B$6),$R2085+1,AND(NOT($L2085),$R2085&gt;0),0,TRUE,$R2085)</f>
        <v>2</v>
      </c>
      <c r="S2086" s="1" cm="1">
        <f t="array" ref="S2086">_xlfn.IFS(AND(Q2085,I2085&gt;$B$8),S2085+$B$8,AND(Q2085,I2085&lt;=$B$8),S2085+I2085,TRUE,$S2085)</f>
        <v>88</v>
      </c>
      <c r="T2086" s="1">
        <f t="shared" si="126"/>
        <v>7920</v>
      </c>
      <c r="U2086" s="17">
        <f t="shared" si="127"/>
        <v>228.13250120019202</v>
      </c>
      <c r="V2086" s="47" cm="1">
        <f t="array" ref="V2086">_xlfn.IFS($B$6=1,S2086*$B$10,AND(R2085=0,R2086&gt;=1,I2086&gt;=$B$6*$B$8-1),V2085+$B$6*$B$10*$B$8,AND(R2085=0,R2086&gt;=1,I2086&lt;$B$6*$B$8-1),V2085+I2085*$B$10,TRUE,V2085)</f>
        <v>8900</v>
      </c>
      <c r="W2086" s="17">
        <f t="shared" si="128"/>
        <v>256.36101776284204</v>
      </c>
    </row>
    <row r="2087" spans="7:23" x14ac:dyDescent="0.25">
      <c r="G2087" s="15">
        <v>2085</v>
      </c>
      <c r="H2087" s="1">
        <f t="shared" si="125"/>
        <v>34.733333333333334</v>
      </c>
      <c r="I2087" s="15" cm="1">
        <f t="array" ref="I2087">_xlfn.IFS(J2086&gt;=$C$13-$B$26,MINA(I2086+$B$13-S2087+S2086,$B$11),I2086=$B$11,MINA(I2086-S2087+S2086,$B$11),TRUE,MAXA(I2086-S2087+S2086,0))</f>
        <v>1</v>
      </c>
      <c r="J2087" s="1" cm="1">
        <f t="array" ref="J2087">_xlfn.IFS(J2086&gt;=$C$13-$B$26,0,I2086&lt;$B$11,J2086+$B$26,TRUE,0)</f>
        <v>0.19999999999999998</v>
      </c>
      <c r="K2087" s="3" cm="1">
        <f t="array" ref="K2087">_xlfn.IFS(AND(NOT($K2086=0),$L2086),0,NOT($L2086),$K2086+$B$26,TRUE,$K2086)</f>
        <v>0</v>
      </c>
      <c r="L2087" s="3" t="b" cm="1">
        <f t="array" ref="L2087">_xlfn.IFS(AND($I2087&gt;0,$K2087&gt;=$C$5-$B$26),TRUE,$R2087&gt;=$B$6,FALSE,$I2087=0,FALSE,TRUE,$L2086)</f>
        <v>1</v>
      </c>
      <c r="M2087" s="3" t="b" cm="1">
        <f t="array" ref="M2087">_xlfn.IFS($N2087&gt;=$B$4-$B$26,FALSE,AND($I2087&gt;0,$K2087&gt;=$B$5-$B$26),TRUE,AND($L2087,NOT($M2086)),FALSE,$M2086,TRUE,TRUE,FALSE)</f>
        <v>0</v>
      </c>
      <c r="N2087" s="3" cm="1">
        <f t="array" ref="N2087">_xlfn.IFS($M2086,$N2086+$B$26,NOT($M2086),0,TRUE,$M2086)</f>
        <v>0</v>
      </c>
      <c r="O2087" s="3" t="b" cm="1">
        <f t="array" ref="O2087">_xlfn.IFS($M2087,FALSE,AND($L2087,NOT($M2087),$R2087&lt;$B$6,$I2087&gt;0),TRUE,TRUE,FALSE)</f>
        <v>1</v>
      </c>
      <c r="P2087" s="3" cm="1">
        <f t="array" ref="P2087">_xlfn.IFS($P2086&gt;=$C$7-$B$26,0,$O2086,$P2086+$B$26,TRUE,0)</f>
        <v>6.6666666666666666E-2</v>
      </c>
      <c r="Q2087" s="3" t="b" cm="1">
        <f t="array" ref="Q2087">_xlfn.IFS(AND($L2087,NOT($M2087),NOT($O2087)),TRUE,$R2087&gt;=$B$6,FALSE,AND($L2087,NOT($M2087),$O2087,$P2087=0),TRUE,TRUE,FALSE)</f>
        <v>0</v>
      </c>
      <c r="R2087" s="3" cm="1">
        <f t="array" ref="R2087">_xlfn.IFS(AND($Q2086,$R2086&lt;$B$6),$R2086+1,AND(NOT($L2086),$R2086&gt;0),0,TRUE,$R2086)</f>
        <v>2</v>
      </c>
      <c r="S2087" s="1" cm="1">
        <f t="array" ref="S2087">_xlfn.IFS(AND(Q2086,I2086&gt;$B$8),S2086+$B$8,AND(Q2086,I2086&lt;=$B$8),S2086+I2086,TRUE,$S2086)</f>
        <v>88</v>
      </c>
      <c r="T2087" s="1">
        <f t="shared" si="126"/>
        <v>7920</v>
      </c>
      <c r="U2087" s="17">
        <f t="shared" si="127"/>
        <v>228.02303262955854</v>
      </c>
      <c r="V2087" s="47" cm="1">
        <f t="array" ref="V2087">_xlfn.IFS($B$6=1,S2087*$B$10,AND(R2086=0,R2087&gt;=1,I2087&gt;=$B$6*$B$8-1),V2086+$B$6*$B$10*$B$8,AND(R2086=0,R2087&gt;=1,I2087&lt;$B$6*$B$8-1),V2086+I2086*$B$10,TRUE,V2086)</f>
        <v>8900</v>
      </c>
      <c r="W2087" s="17">
        <f t="shared" si="128"/>
        <v>256.23800383877159</v>
      </c>
    </row>
    <row r="2088" spans="7:23" x14ac:dyDescent="0.25">
      <c r="G2088" s="15">
        <v>2086</v>
      </c>
      <c r="H2088" s="1">
        <f t="shared" si="125"/>
        <v>34.75</v>
      </c>
      <c r="I2088" s="15" cm="1">
        <f t="array" ref="I2088">_xlfn.IFS(J2087&gt;=$C$13-$B$26,MINA(I2087+$B$13-S2088+S2087,$B$11),I2087=$B$11,MINA(I2087-S2088+S2087,$B$11),TRUE,MAXA(I2087-S2088+S2087,0))</f>
        <v>1</v>
      </c>
      <c r="J2088" s="1" cm="1">
        <f t="array" ref="J2088">_xlfn.IFS(J2087&gt;=$C$13-$B$26,0,I2087&lt;$B$11,J2087+$B$26,TRUE,0)</f>
        <v>0.21666666666666665</v>
      </c>
      <c r="K2088" s="3" cm="1">
        <f t="array" ref="K2088">_xlfn.IFS(AND(NOT($K2087=0),$L2087),0,NOT($L2087),$K2087+$B$26,TRUE,$K2087)</f>
        <v>0</v>
      </c>
      <c r="L2088" s="3" t="b" cm="1">
        <f t="array" ref="L2088">_xlfn.IFS(AND($I2088&gt;0,$K2088&gt;=$C$5-$B$26),TRUE,$R2088&gt;=$B$6,FALSE,$I2088=0,FALSE,TRUE,$L2087)</f>
        <v>1</v>
      </c>
      <c r="M2088" s="3" t="b" cm="1">
        <f t="array" ref="M2088">_xlfn.IFS($N2088&gt;=$B$4-$B$26,FALSE,AND($I2088&gt;0,$K2088&gt;=$B$5-$B$26),TRUE,AND($L2088,NOT($M2087)),FALSE,$M2087,TRUE,TRUE,FALSE)</f>
        <v>0</v>
      </c>
      <c r="N2088" s="3" cm="1">
        <f t="array" ref="N2088">_xlfn.IFS($M2087,$N2087+$B$26,NOT($M2087),0,TRUE,$M2087)</f>
        <v>0</v>
      </c>
      <c r="O2088" s="3" t="b" cm="1">
        <f t="array" ref="O2088">_xlfn.IFS($M2088,FALSE,AND($L2088,NOT($M2088),$R2088&lt;$B$6,$I2088&gt;0),TRUE,TRUE,FALSE)</f>
        <v>1</v>
      </c>
      <c r="P2088" s="3" cm="1">
        <f t="array" ref="P2088">_xlfn.IFS($P2087&gt;=$C$7-$B$26,0,$O2087,$P2087+$B$26,TRUE,0)</f>
        <v>8.3333333333333329E-2</v>
      </c>
      <c r="Q2088" s="3" t="b" cm="1">
        <f t="array" ref="Q2088">_xlfn.IFS(AND($L2088,NOT($M2088),NOT($O2088)),TRUE,$R2088&gt;=$B$6,FALSE,AND($L2088,NOT($M2088),$O2088,$P2088=0),TRUE,TRUE,FALSE)</f>
        <v>0</v>
      </c>
      <c r="R2088" s="3" cm="1">
        <f t="array" ref="R2088">_xlfn.IFS(AND($Q2087,$R2087&lt;$B$6),$R2087+1,AND(NOT($L2087),$R2087&gt;0),0,TRUE,$R2087)</f>
        <v>2</v>
      </c>
      <c r="S2088" s="1" cm="1">
        <f t="array" ref="S2088">_xlfn.IFS(AND(Q2087,I2087&gt;$B$8),S2087+$B$8,AND(Q2087,I2087&lt;=$B$8),S2087+I2087,TRUE,$S2087)</f>
        <v>88</v>
      </c>
      <c r="T2088" s="1">
        <f t="shared" si="126"/>
        <v>7920</v>
      </c>
      <c r="U2088" s="17">
        <f t="shared" si="127"/>
        <v>227.91366906474821</v>
      </c>
      <c r="V2088" s="47" cm="1">
        <f t="array" ref="V2088">_xlfn.IFS($B$6=1,S2088*$B$10,AND(R2087=0,R2088&gt;=1,I2088&gt;=$B$6*$B$8-1),V2087+$B$6*$B$10*$B$8,AND(R2087=0,R2088&gt;=1,I2088&lt;$B$6*$B$8-1),V2087+I2087*$B$10,TRUE,V2087)</f>
        <v>8900</v>
      </c>
      <c r="W2088" s="17">
        <f t="shared" si="128"/>
        <v>256.11510791366908</v>
      </c>
    </row>
    <row r="2089" spans="7:23" x14ac:dyDescent="0.25">
      <c r="G2089" s="15">
        <v>2087</v>
      </c>
      <c r="H2089" s="1">
        <f t="shared" si="125"/>
        <v>34.766666666666666</v>
      </c>
      <c r="I2089" s="15" cm="1">
        <f t="array" ref="I2089">_xlfn.IFS(J2088&gt;=$C$13-$B$26,MINA(I2088+$B$13-S2089+S2088,$B$11),I2088=$B$11,MINA(I2088-S2089+S2088,$B$11),TRUE,MAXA(I2088-S2089+S2088,0))</f>
        <v>1</v>
      </c>
      <c r="J2089" s="1" cm="1">
        <f t="array" ref="J2089">_xlfn.IFS(J2088&gt;=$C$13-$B$26,0,I2088&lt;$B$11,J2088+$B$26,TRUE,0)</f>
        <v>0.23333333333333331</v>
      </c>
      <c r="K2089" s="3" cm="1">
        <f t="array" ref="K2089">_xlfn.IFS(AND(NOT($K2088=0),$L2088),0,NOT($L2088),$K2088+$B$26,TRUE,$K2088)</f>
        <v>0</v>
      </c>
      <c r="L2089" s="3" t="b" cm="1">
        <f t="array" ref="L2089">_xlfn.IFS(AND($I2089&gt;0,$K2089&gt;=$C$5-$B$26),TRUE,$R2089&gt;=$B$6,FALSE,$I2089=0,FALSE,TRUE,$L2088)</f>
        <v>1</v>
      </c>
      <c r="M2089" s="3" t="b" cm="1">
        <f t="array" ref="M2089">_xlfn.IFS($N2089&gt;=$B$4-$B$26,FALSE,AND($I2089&gt;0,$K2089&gt;=$B$5-$B$26),TRUE,AND($L2089,NOT($M2088)),FALSE,$M2088,TRUE,TRUE,FALSE)</f>
        <v>0</v>
      </c>
      <c r="N2089" s="3" cm="1">
        <f t="array" ref="N2089">_xlfn.IFS($M2088,$N2088+$B$26,NOT($M2088),0,TRUE,$M2088)</f>
        <v>0</v>
      </c>
      <c r="O2089" s="3" t="b" cm="1">
        <f t="array" ref="O2089">_xlfn.IFS($M2089,FALSE,AND($L2089,NOT($M2089),$R2089&lt;$B$6,$I2089&gt;0),TRUE,TRUE,FALSE)</f>
        <v>1</v>
      </c>
      <c r="P2089" s="3" cm="1">
        <f t="array" ref="P2089">_xlfn.IFS($P2088&gt;=$C$7-$B$26,0,$O2088,$P2088+$B$26,TRUE,0)</f>
        <v>0</v>
      </c>
      <c r="Q2089" s="3" t="b" cm="1">
        <f t="array" ref="Q2089">_xlfn.IFS(AND($L2089,NOT($M2089),NOT($O2089)),TRUE,$R2089&gt;=$B$6,FALSE,AND($L2089,NOT($M2089),$O2089,$P2089=0),TRUE,TRUE,FALSE)</f>
        <v>1</v>
      </c>
      <c r="R2089" s="3" cm="1">
        <f t="array" ref="R2089">_xlfn.IFS(AND($Q2088,$R2088&lt;$B$6),$R2088+1,AND(NOT($L2088),$R2088&gt;0),0,TRUE,$R2088)</f>
        <v>2</v>
      </c>
      <c r="S2089" s="1" cm="1">
        <f t="array" ref="S2089">_xlfn.IFS(AND(Q2088,I2088&gt;$B$8),S2088+$B$8,AND(Q2088,I2088&lt;=$B$8),S2088+I2088,TRUE,$S2088)</f>
        <v>88</v>
      </c>
      <c r="T2089" s="1">
        <f t="shared" si="126"/>
        <v>7920</v>
      </c>
      <c r="U2089" s="17">
        <f t="shared" si="127"/>
        <v>227.80441035474593</v>
      </c>
      <c r="V2089" s="47" cm="1">
        <f t="array" ref="V2089">_xlfn.IFS($B$6=1,S2089*$B$10,AND(R2088=0,R2089&gt;=1,I2089&gt;=$B$6*$B$8-1),V2088+$B$6*$B$10*$B$8,AND(R2088=0,R2089&gt;=1,I2089&lt;$B$6*$B$8-1),V2088+I2088*$B$10,TRUE,V2088)</f>
        <v>8900</v>
      </c>
      <c r="W2089" s="17">
        <f t="shared" si="128"/>
        <v>255.99232981783317</v>
      </c>
    </row>
    <row r="2090" spans="7:23" x14ac:dyDescent="0.25">
      <c r="G2090" s="15">
        <v>2088</v>
      </c>
      <c r="H2090" s="1">
        <f t="shared" si="125"/>
        <v>34.783333333333331</v>
      </c>
      <c r="I2090" s="15" cm="1">
        <f t="array" ref="I2090">_xlfn.IFS(J2089&gt;=$C$13-$B$26,MINA(I2089+$B$13-S2090+S2089,$B$11),I2089=$B$11,MINA(I2089-S2090+S2089,$B$11),TRUE,MAXA(I2089-S2090+S2089,0))</f>
        <v>0</v>
      </c>
      <c r="J2090" s="1" cm="1">
        <f t="array" ref="J2090">_xlfn.IFS(J2089&gt;=$C$13-$B$26,0,I2089&lt;$B$11,J2089+$B$26,TRUE,0)</f>
        <v>0.24999999999999997</v>
      </c>
      <c r="K2090" s="3" cm="1">
        <f t="array" ref="K2090">_xlfn.IFS(AND(NOT($K2089=0),$L2089),0,NOT($L2089),$K2089+$B$26,TRUE,$K2089)</f>
        <v>0</v>
      </c>
      <c r="L2090" s="3" t="b" cm="1">
        <f t="array" ref="L2090">_xlfn.IFS(AND($I2090&gt;0,$K2090&gt;=$C$5-$B$26),TRUE,$R2090&gt;=$B$6,FALSE,$I2090=0,FALSE,TRUE,$L2089)</f>
        <v>0</v>
      </c>
      <c r="M2090" s="3" t="b" cm="1">
        <f t="array" ref="M2090">_xlfn.IFS($N2090&gt;=$B$4-$B$26,FALSE,AND($I2090&gt;0,$K2090&gt;=$B$5-$B$26),TRUE,AND($L2090,NOT($M2089)),FALSE,$M2089,TRUE,TRUE,FALSE)</f>
        <v>0</v>
      </c>
      <c r="N2090" s="3" cm="1">
        <f t="array" ref="N2090">_xlfn.IFS($M2089,$N2089+$B$26,NOT($M2089),0,TRUE,$M2089)</f>
        <v>0</v>
      </c>
      <c r="O2090" s="3" t="b" cm="1">
        <f t="array" ref="O2090">_xlfn.IFS($M2090,FALSE,AND($L2090,NOT($M2090),$R2090&lt;$B$6,$I2090&gt;0),TRUE,TRUE,FALSE)</f>
        <v>0</v>
      </c>
      <c r="P2090" s="3" cm="1">
        <f t="array" ref="P2090">_xlfn.IFS($P2089&gt;=$C$7-$B$26,0,$O2089,$P2089+$B$26,TRUE,0)</f>
        <v>1.6666666666666666E-2</v>
      </c>
      <c r="Q2090" s="3" t="b" cm="1">
        <f t="array" ref="Q2090">_xlfn.IFS(AND($L2090,NOT($M2090),NOT($O2090)),TRUE,$R2090&gt;=$B$6,FALSE,AND($L2090,NOT($M2090),$O2090,$P2090=0),TRUE,TRUE,FALSE)</f>
        <v>0</v>
      </c>
      <c r="R2090" s="3" cm="1">
        <f t="array" ref="R2090">_xlfn.IFS(AND($Q2089,$R2089&lt;$B$6),$R2089+1,AND(NOT($L2089),$R2089&gt;0),0,TRUE,$R2089)</f>
        <v>3</v>
      </c>
      <c r="S2090" s="1" cm="1">
        <f t="array" ref="S2090">_xlfn.IFS(AND(Q2089,I2089&gt;$B$8),S2089+$B$8,AND(Q2089,I2089&lt;=$B$8),S2089+I2089,TRUE,$S2089)</f>
        <v>89</v>
      </c>
      <c r="T2090" s="1">
        <f t="shared" si="126"/>
        <v>8010</v>
      </c>
      <c r="U2090" s="17">
        <f t="shared" si="127"/>
        <v>230.28270244369909</v>
      </c>
      <c r="V2090" s="47" cm="1">
        <f t="array" ref="V2090">_xlfn.IFS($B$6=1,S2090*$B$10,AND(R2089=0,R2090&gt;=1,I2090&gt;=$B$6*$B$8-1),V2089+$B$6*$B$10*$B$8,AND(R2089=0,R2090&gt;=1,I2090&lt;$B$6*$B$8-1),V2089+I2089*$B$10,TRUE,V2089)</f>
        <v>8900</v>
      </c>
      <c r="W2090" s="17">
        <f t="shared" si="128"/>
        <v>255.86966938188789</v>
      </c>
    </row>
    <row r="2091" spans="7:23" x14ac:dyDescent="0.25">
      <c r="G2091" s="15">
        <v>2089</v>
      </c>
      <c r="H2091" s="1">
        <f t="shared" si="125"/>
        <v>34.799999999999997</v>
      </c>
      <c r="I2091" s="15" cm="1">
        <f t="array" ref="I2091">_xlfn.IFS(J2090&gt;=$C$13-$B$26,MINA(I2090+$B$13-S2091+S2090,$B$11),I2090=$B$11,MINA(I2090-S2091+S2090,$B$11),TRUE,MAXA(I2090-S2091+S2090,0))</f>
        <v>0</v>
      </c>
      <c r="J2091" s="1" cm="1">
        <f t="array" ref="J2091">_xlfn.IFS(J2090&gt;=$C$13-$B$26,0,I2090&lt;$B$11,J2090+$B$26,TRUE,0)</f>
        <v>0.26666666666666666</v>
      </c>
      <c r="K2091" s="3" cm="1">
        <f t="array" ref="K2091">_xlfn.IFS(AND(NOT($K2090=0),$L2090),0,NOT($L2090),$K2090+$B$26,TRUE,$K2090)</f>
        <v>1.6666666666666666E-2</v>
      </c>
      <c r="L2091" s="3" t="b" cm="1">
        <f t="array" ref="L2091">_xlfn.IFS(AND($I2091&gt;0,$K2091&gt;=$C$5-$B$26),TRUE,$R2091&gt;=$B$6,FALSE,$I2091=0,FALSE,TRUE,$L2090)</f>
        <v>0</v>
      </c>
      <c r="M2091" s="3" t="b" cm="1">
        <f t="array" ref="M2091">_xlfn.IFS($N2091&gt;=$B$4-$B$26,FALSE,AND($I2091&gt;0,$K2091&gt;=$B$5-$B$26),TRUE,AND($L2091,NOT($M2090)),FALSE,$M2090,TRUE,TRUE,FALSE)</f>
        <v>0</v>
      </c>
      <c r="N2091" s="3" cm="1">
        <f t="array" ref="N2091">_xlfn.IFS($M2090,$N2090+$B$26,NOT($M2090),0,TRUE,$M2090)</f>
        <v>0</v>
      </c>
      <c r="O2091" s="3" t="b" cm="1">
        <f t="array" ref="O2091">_xlfn.IFS($M2091,FALSE,AND($L2091,NOT($M2091),$R2091&lt;$B$6,$I2091&gt;0),TRUE,TRUE,FALSE)</f>
        <v>0</v>
      </c>
      <c r="P2091" s="3" cm="1">
        <f t="array" ref="P2091">_xlfn.IFS($P2090&gt;=$C$7-$B$26,0,$O2090,$P2090+$B$26,TRUE,0)</f>
        <v>0</v>
      </c>
      <c r="Q2091" s="3" t="b" cm="1">
        <f t="array" ref="Q2091">_xlfn.IFS(AND($L2091,NOT($M2091),NOT($O2091)),TRUE,$R2091&gt;=$B$6,FALSE,AND($L2091,NOT($M2091),$O2091,$P2091=0),TRUE,TRUE,FALSE)</f>
        <v>0</v>
      </c>
      <c r="R2091" s="3" cm="1">
        <f t="array" ref="R2091">_xlfn.IFS(AND($Q2090,$R2090&lt;$B$6),$R2090+1,AND(NOT($L2090),$R2090&gt;0),0,TRUE,$R2090)</f>
        <v>0</v>
      </c>
      <c r="S2091" s="1" cm="1">
        <f t="array" ref="S2091">_xlfn.IFS(AND(Q2090,I2090&gt;$B$8),S2090+$B$8,AND(Q2090,I2090&lt;=$B$8),S2090+I2090,TRUE,$S2090)</f>
        <v>89</v>
      </c>
      <c r="T2091" s="1">
        <f t="shared" si="126"/>
        <v>8010</v>
      </c>
      <c r="U2091" s="17">
        <f t="shared" si="127"/>
        <v>230.17241379310346</v>
      </c>
      <c r="V2091" s="47" cm="1">
        <f t="array" ref="V2091">_xlfn.IFS($B$6=1,S2091*$B$10,AND(R2090=0,R2091&gt;=1,I2091&gt;=$B$6*$B$8-1),V2090+$B$6*$B$10*$B$8,AND(R2090=0,R2091&gt;=1,I2091&lt;$B$6*$B$8-1),V2090+I2090*$B$10,TRUE,V2090)</f>
        <v>8900</v>
      </c>
      <c r="W2091" s="17">
        <f t="shared" si="128"/>
        <v>255.74712643678163</v>
      </c>
    </row>
    <row r="2092" spans="7:23" x14ac:dyDescent="0.25">
      <c r="G2092" s="15">
        <v>2090</v>
      </c>
      <c r="H2092" s="1">
        <f t="shared" si="125"/>
        <v>34.816666666666663</v>
      </c>
      <c r="I2092" s="15" cm="1">
        <f t="array" ref="I2092">_xlfn.IFS(J2091&gt;=$C$13-$B$26,MINA(I2091+$B$13-S2092+S2091,$B$11),I2091=$B$11,MINA(I2091-S2092+S2091,$B$11),TRUE,MAXA(I2091-S2092+S2091,0))</f>
        <v>0</v>
      </c>
      <c r="J2092" s="1" cm="1">
        <f t="array" ref="J2092">_xlfn.IFS(J2091&gt;=$C$13-$B$26,0,I2091&lt;$B$11,J2091+$B$26,TRUE,0)</f>
        <v>0.28333333333333333</v>
      </c>
      <c r="K2092" s="3" cm="1">
        <f t="array" ref="K2092">_xlfn.IFS(AND(NOT($K2091=0),$L2091),0,NOT($L2091),$K2091+$B$26,TRUE,$K2091)</f>
        <v>3.3333333333333333E-2</v>
      </c>
      <c r="L2092" s="3" t="b" cm="1">
        <f t="array" ref="L2092">_xlfn.IFS(AND($I2092&gt;0,$K2092&gt;=$C$5-$B$26),TRUE,$R2092&gt;=$B$6,FALSE,$I2092=0,FALSE,TRUE,$L2091)</f>
        <v>0</v>
      </c>
      <c r="M2092" s="3" t="b" cm="1">
        <f t="array" ref="M2092">_xlfn.IFS($N2092&gt;=$B$4-$B$26,FALSE,AND($I2092&gt;0,$K2092&gt;=$B$5-$B$26),TRUE,AND($L2092,NOT($M2091)),FALSE,$M2091,TRUE,TRUE,FALSE)</f>
        <v>0</v>
      </c>
      <c r="N2092" s="3" cm="1">
        <f t="array" ref="N2092">_xlfn.IFS($M2091,$N2091+$B$26,NOT($M2091),0,TRUE,$M2091)</f>
        <v>0</v>
      </c>
      <c r="O2092" s="3" t="b" cm="1">
        <f t="array" ref="O2092">_xlfn.IFS($M2092,FALSE,AND($L2092,NOT($M2092),$R2092&lt;$B$6,$I2092&gt;0),TRUE,TRUE,FALSE)</f>
        <v>0</v>
      </c>
      <c r="P2092" s="3" cm="1">
        <f t="array" ref="P2092">_xlfn.IFS($P2091&gt;=$C$7-$B$26,0,$O2091,$P2091+$B$26,TRUE,0)</f>
        <v>0</v>
      </c>
      <c r="Q2092" s="3" t="b" cm="1">
        <f t="array" ref="Q2092">_xlfn.IFS(AND($L2092,NOT($M2092),NOT($O2092)),TRUE,$R2092&gt;=$B$6,FALSE,AND($L2092,NOT($M2092),$O2092,$P2092=0),TRUE,TRUE,FALSE)</f>
        <v>0</v>
      </c>
      <c r="R2092" s="3" cm="1">
        <f t="array" ref="R2092">_xlfn.IFS(AND($Q2091,$R2091&lt;$B$6),$R2091+1,AND(NOT($L2091),$R2091&gt;0),0,TRUE,$R2091)</f>
        <v>0</v>
      </c>
      <c r="S2092" s="1" cm="1">
        <f t="array" ref="S2092">_xlfn.IFS(AND(Q2091,I2091&gt;$B$8),S2091+$B$8,AND(Q2091,I2091&lt;=$B$8),S2091+I2091,TRUE,$S2091)</f>
        <v>89</v>
      </c>
      <c r="T2092" s="1">
        <f t="shared" si="126"/>
        <v>8010</v>
      </c>
      <c r="U2092" s="17">
        <f t="shared" si="127"/>
        <v>230.06223073240787</v>
      </c>
      <c r="V2092" s="47" cm="1">
        <f t="array" ref="V2092">_xlfn.IFS($B$6=1,S2092*$B$10,AND(R2091=0,R2092&gt;=1,I2092&gt;=$B$6*$B$8-1),V2091+$B$6*$B$10*$B$8,AND(R2091=0,R2092&gt;=1,I2092&lt;$B$6*$B$8-1),V2091+I2091*$B$10,TRUE,V2091)</f>
        <v>8900</v>
      </c>
      <c r="W2092" s="17">
        <f t="shared" si="128"/>
        <v>255.62470081378652</v>
      </c>
    </row>
    <row r="2093" spans="7:23" x14ac:dyDescent="0.25">
      <c r="G2093" s="15">
        <v>2091</v>
      </c>
      <c r="H2093" s="1">
        <f t="shared" si="125"/>
        <v>34.833333333333336</v>
      </c>
      <c r="I2093" s="15" cm="1">
        <f t="array" ref="I2093">_xlfn.IFS(J2092&gt;=$C$13-$B$26,MINA(I2092+$B$13-S2093+S2092,$B$11),I2092=$B$11,MINA(I2092-S2093+S2092,$B$11),TRUE,MAXA(I2092-S2093+S2092,0))</f>
        <v>0</v>
      </c>
      <c r="J2093" s="1" cm="1">
        <f t="array" ref="J2093">_xlfn.IFS(J2092&gt;=$C$13-$B$26,0,I2092&lt;$B$11,J2092+$B$26,TRUE,0)</f>
        <v>0.3</v>
      </c>
      <c r="K2093" s="3" cm="1">
        <f t="array" ref="K2093">_xlfn.IFS(AND(NOT($K2092=0),$L2092),0,NOT($L2092),$K2092+$B$26,TRUE,$K2092)</f>
        <v>0.05</v>
      </c>
      <c r="L2093" s="3" t="b" cm="1">
        <f t="array" ref="L2093">_xlfn.IFS(AND($I2093&gt;0,$K2093&gt;=$C$5-$B$26),TRUE,$R2093&gt;=$B$6,FALSE,$I2093=0,FALSE,TRUE,$L2092)</f>
        <v>0</v>
      </c>
      <c r="M2093" s="3" t="b" cm="1">
        <f t="array" ref="M2093">_xlfn.IFS($N2093&gt;=$B$4-$B$26,FALSE,AND($I2093&gt;0,$K2093&gt;=$B$5-$B$26),TRUE,AND($L2093,NOT($M2092)),FALSE,$M2092,TRUE,TRUE,FALSE)</f>
        <v>0</v>
      </c>
      <c r="N2093" s="3" cm="1">
        <f t="array" ref="N2093">_xlfn.IFS($M2092,$N2092+$B$26,NOT($M2092),0,TRUE,$M2092)</f>
        <v>0</v>
      </c>
      <c r="O2093" s="3" t="b" cm="1">
        <f t="array" ref="O2093">_xlfn.IFS($M2093,FALSE,AND($L2093,NOT($M2093),$R2093&lt;$B$6,$I2093&gt;0),TRUE,TRUE,FALSE)</f>
        <v>0</v>
      </c>
      <c r="P2093" s="3" cm="1">
        <f t="array" ref="P2093">_xlfn.IFS($P2092&gt;=$C$7-$B$26,0,$O2092,$P2092+$B$26,TRUE,0)</f>
        <v>0</v>
      </c>
      <c r="Q2093" s="3" t="b" cm="1">
        <f t="array" ref="Q2093">_xlfn.IFS(AND($L2093,NOT($M2093),NOT($O2093)),TRUE,$R2093&gt;=$B$6,FALSE,AND($L2093,NOT($M2093),$O2093,$P2093=0),TRUE,TRUE,FALSE)</f>
        <v>0</v>
      </c>
      <c r="R2093" s="3" cm="1">
        <f t="array" ref="R2093">_xlfn.IFS(AND($Q2092,$R2092&lt;$B$6),$R2092+1,AND(NOT($L2092),$R2092&gt;0),0,TRUE,$R2092)</f>
        <v>0</v>
      </c>
      <c r="S2093" s="1" cm="1">
        <f t="array" ref="S2093">_xlfn.IFS(AND(Q2092,I2092&gt;$B$8),S2092+$B$8,AND(Q2092,I2092&lt;=$B$8),S2092+I2092,TRUE,$S2092)</f>
        <v>89</v>
      </c>
      <c r="T2093" s="1">
        <f t="shared" si="126"/>
        <v>8010</v>
      </c>
      <c r="U2093" s="17">
        <f t="shared" si="127"/>
        <v>229.95215311004782</v>
      </c>
      <c r="V2093" s="47" cm="1">
        <f t="array" ref="V2093">_xlfn.IFS($B$6=1,S2093*$B$10,AND(R2092=0,R2093&gt;=1,I2093&gt;=$B$6*$B$8-1),V2092+$B$6*$B$10*$B$8,AND(R2092=0,R2093&gt;=1,I2093&lt;$B$6*$B$8-1),V2092+I2092*$B$10,TRUE,V2092)</f>
        <v>8900</v>
      </c>
      <c r="W2093" s="17">
        <f t="shared" si="128"/>
        <v>255.50239234449759</v>
      </c>
    </row>
    <row r="2094" spans="7:23" x14ac:dyDescent="0.25">
      <c r="G2094" s="15">
        <v>2092</v>
      </c>
      <c r="H2094" s="1">
        <f t="shared" si="125"/>
        <v>34.85</v>
      </c>
      <c r="I2094" s="15" cm="1">
        <f t="array" ref="I2094">_xlfn.IFS(J2093&gt;=$C$13-$B$26,MINA(I2093+$B$13-S2094+S2093,$B$11),I2093=$B$11,MINA(I2093-S2094+S2093,$B$11),TRUE,MAXA(I2093-S2094+S2093,0))</f>
        <v>0</v>
      </c>
      <c r="J2094" s="1" cm="1">
        <f t="array" ref="J2094">_xlfn.IFS(J2093&gt;=$C$13-$B$26,0,I2093&lt;$B$11,J2093+$B$26,TRUE,0)</f>
        <v>0.31666666666666665</v>
      </c>
      <c r="K2094" s="3" cm="1">
        <f t="array" ref="K2094">_xlfn.IFS(AND(NOT($K2093=0),$L2093),0,NOT($L2093),$K2093+$B$26,TRUE,$K2093)</f>
        <v>6.6666666666666666E-2</v>
      </c>
      <c r="L2094" s="3" t="b" cm="1">
        <f t="array" ref="L2094">_xlfn.IFS(AND($I2094&gt;0,$K2094&gt;=$C$5-$B$26),TRUE,$R2094&gt;=$B$6,FALSE,$I2094=0,FALSE,TRUE,$L2093)</f>
        <v>0</v>
      </c>
      <c r="M2094" s="3" t="b" cm="1">
        <f t="array" ref="M2094">_xlfn.IFS($N2094&gt;=$B$4-$B$26,FALSE,AND($I2094&gt;0,$K2094&gt;=$B$5-$B$26),TRUE,AND($L2094,NOT($M2093)),FALSE,$M2093,TRUE,TRUE,FALSE)</f>
        <v>0</v>
      </c>
      <c r="N2094" s="3" cm="1">
        <f t="array" ref="N2094">_xlfn.IFS($M2093,$N2093+$B$26,NOT($M2093),0,TRUE,$M2093)</f>
        <v>0</v>
      </c>
      <c r="O2094" s="3" t="b" cm="1">
        <f t="array" ref="O2094">_xlfn.IFS($M2094,FALSE,AND($L2094,NOT($M2094),$R2094&lt;$B$6,$I2094&gt;0),TRUE,TRUE,FALSE)</f>
        <v>0</v>
      </c>
      <c r="P2094" s="3" cm="1">
        <f t="array" ref="P2094">_xlfn.IFS($P2093&gt;=$C$7-$B$26,0,$O2093,$P2093+$B$26,TRUE,0)</f>
        <v>0</v>
      </c>
      <c r="Q2094" s="3" t="b" cm="1">
        <f t="array" ref="Q2094">_xlfn.IFS(AND($L2094,NOT($M2094),NOT($O2094)),TRUE,$R2094&gt;=$B$6,FALSE,AND($L2094,NOT($M2094),$O2094,$P2094=0),TRUE,TRUE,FALSE)</f>
        <v>0</v>
      </c>
      <c r="R2094" s="3" cm="1">
        <f t="array" ref="R2094">_xlfn.IFS(AND($Q2093,$R2093&lt;$B$6),$R2093+1,AND(NOT($L2093),$R2093&gt;0),0,TRUE,$R2093)</f>
        <v>0</v>
      </c>
      <c r="S2094" s="1" cm="1">
        <f t="array" ref="S2094">_xlfn.IFS(AND(Q2093,I2093&gt;$B$8),S2093+$B$8,AND(Q2093,I2093&lt;=$B$8),S2093+I2093,TRUE,$S2093)</f>
        <v>89</v>
      </c>
      <c r="T2094" s="1">
        <f t="shared" si="126"/>
        <v>8010</v>
      </c>
      <c r="U2094" s="17">
        <f t="shared" si="127"/>
        <v>229.84218077474893</v>
      </c>
      <c r="V2094" s="47" cm="1">
        <f t="array" ref="V2094">_xlfn.IFS($B$6=1,S2094*$B$10,AND(R2093=0,R2094&gt;=1,I2094&gt;=$B$6*$B$8-1),V2093+$B$6*$B$10*$B$8,AND(R2093=0,R2094&gt;=1,I2094&lt;$B$6*$B$8-1),V2093+I2093*$B$10,TRUE,V2093)</f>
        <v>8900</v>
      </c>
      <c r="W2094" s="17">
        <f t="shared" si="128"/>
        <v>255.38020086083213</v>
      </c>
    </row>
    <row r="2095" spans="7:23" x14ac:dyDescent="0.25">
      <c r="G2095" s="15">
        <v>2093</v>
      </c>
      <c r="H2095" s="1">
        <f t="shared" si="125"/>
        <v>34.866666666666667</v>
      </c>
      <c r="I2095" s="15" cm="1">
        <f t="array" ref="I2095">_xlfn.IFS(J2094&gt;=$C$13-$B$26,MINA(I2094+$B$13-S2095+S2094,$B$11),I2094=$B$11,MINA(I2094-S2095+S2094,$B$11),TRUE,MAXA(I2094-S2095+S2094,0))</f>
        <v>0</v>
      </c>
      <c r="J2095" s="1" cm="1">
        <f t="array" ref="J2095">_xlfn.IFS(J2094&gt;=$C$13-$B$26,0,I2094&lt;$B$11,J2094+$B$26,TRUE,0)</f>
        <v>0.33333333333333331</v>
      </c>
      <c r="K2095" s="3" cm="1">
        <f t="array" ref="K2095">_xlfn.IFS(AND(NOT($K2094=0),$L2094),0,NOT($L2094),$K2094+$B$26,TRUE,$K2094)</f>
        <v>8.3333333333333329E-2</v>
      </c>
      <c r="L2095" s="3" t="b" cm="1">
        <f t="array" ref="L2095">_xlfn.IFS(AND($I2095&gt;0,$K2095&gt;=$C$5-$B$26),TRUE,$R2095&gt;=$B$6,FALSE,$I2095=0,FALSE,TRUE,$L2094)</f>
        <v>0</v>
      </c>
      <c r="M2095" s="3" t="b" cm="1">
        <f t="array" ref="M2095">_xlfn.IFS($N2095&gt;=$B$4-$B$26,FALSE,AND($I2095&gt;0,$K2095&gt;=$B$5-$B$26),TRUE,AND($L2095,NOT($M2094)),FALSE,$M2094,TRUE,TRUE,FALSE)</f>
        <v>0</v>
      </c>
      <c r="N2095" s="3" cm="1">
        <f t="array" ref="N2095">_xlfn.IFS($M2094,$N2094+$B$26,NOT($M2094),0,TRUE,$M2094)</f>
        <v>0</v>
      </c>
      <c r="O2095" s="3" t="b" cm="1">
        <f t="array" ref="O2095">_xlfn.IFS($M2095,FALSE,AND($L2095,NOT($M2095),$R2095&lt;$B$6,$I2095&gt;0),TRUE,TRUE,FALSE)</f>
        <v>0</v>
      </c>
      <c r="P2095" s="3" cm="1">
        <f t="array" ref="P2095">_xlfn.IFS($P2094&gt;=$C$7-$B$26,0,$O2094,$P2094+$B$26,TRUE,0)</f>
        <v>0</v>
      </c>
      <c r="Q2095" s="3" t="b" cm="1">
        <f t="array" ref="Q2095">_xlfn.IFS(AND($L2095,NOT($M2095),NOT($O2095)),TRUE,$R2095&gt;=$B$6,FALSE,AND($L2095,NOT($M2095),$O2095,$P2095=0),TRUE,TRUE,FALSE)</f>
        <v>0</v>
      </c>
      <c r="R2095" s="3" cm="1">
        <f t="array" ref="R2095">_xlfn.IFS(AND($Q2094,$R2094&lt;$B$6),$R2094+1,AND(NOT($L2094),$R2094&gt;0),0,TRUE,$R2094)</f>
        <v>0</v>
      </c>
      <c r="S2095" s="1" cm="1">
        <f t="array" ref="S2095">_xlfn.IFS(AND(Q2094,I2094&gt;$B$8),S2094+$B$8,AND(Q2094,I2094&lt;=$B$8),S2094+I2094,TRUE,$S2094)</f>
        <v>89</v>
      </c>
      <c r="T2095" s="1">
        <f t="shared" si="126"/>
        <v>8010</v>
      </c>
      <c r="U2095" s="17">
        <f t="shared" si="127"/>
        <v>229.73231357552581</v>
      </c>
      <c r="V2095" s="47" cm="1">
        <f t="array" ref="V2095">_xlfn.IFS($B$6=1,S2095*$B$10,AND(R2094=0,R2095&gt;=1,I2095&gt;=$B$6*$B$8-1),V2094+$B$6*$B$10*$B$8,AND(R2094=0,R2095&gt;=1,I2095&lt;$B$6*$B$8-1),V2094+I2094*$B$10,TRUE,V2094)</f>
        <v>8900</v>
      </c>
      <c r="W2095" s="17">
        <f t="shared" si="128"/>
        <v>255.25812619502867</v>
      </c>
    </row>
    <row r="2096" spans="7:23" x14ac:dyDescent="0.25">
      <c r="G2096" s="15">
        <v>2094</v>
      </c>
      <c r="H2096" s="1">
        <f t="shared" si="125"/>
        <v>34.883333333333333</v>
      </c>
      <c r="I2096" s="15" cm="1">
        <f t="array" ref="I2096">_xlfn.IFS(J2095&gt;=$C$13-$B$26,MINA(I2095+$B$13-S2096+S2095,$B$11),I2095=$B$11,MINA(I2095-S2096+S2095,$B$11),TRUE,MAXA(I2095-S2096+S2095,0))</f>
        <v>0</v>
      </c>
      <c r="J2096" s="1" cm="1">
        <f t="array" ref="J2096">_xlfn.IFS(J2095&gt;=$C$13-$B$26,0,I2095&lt;$B$11,J2095+$B$26,TRUE,0)</f>
        <v>0.35</v>
      </c>
      <c r="K2096" s="3" cm="1">
        <f t="array" ref="K2096">_xlfn.IFS(AND(NOT($K2095=0),$L2095),0,NOT($L2095),$K2095+$B$26,TRUE,$K2095)</f>
        <v>9.9999999999999992E-2</v>
      </c>
      <c r="L2096" s="3" t="b" cm="1">
        <f t="array" ref="L2096">_xlfn.IFS(AND($I2096&gt;0,$K2096&gt;=$C$5-$B$26),TRUE,$R2096&gt;=$B$6,FALSE,$I2096=0,FALSE,TRUE,$L2095)</f>
        <v>0</v>
      </c>
      <c r="M2096" s="3" t="b" cm="1">
        <f t="array" ref="M2096">_xlfn.IFS($N2096&gt;=$B$4-$B$26,FALSE,AND($I2096&gt;0,$K2096&gt;=$B$5-$B$26),TRUE,AND($L2096,NOT($M2095)),FALSE,$M2095,TRUE,TRUE,FALSE)</f>
        <v>0</v>
      </c>
      <c r="N2096" s="3" cm="1">
        <f t="array" ref="N2096">_xlfn.IFS($M2095,$N2095+$B$26,NOT($M2095),0,TRUE,$M2095)</f>
        <v>0</v>
      </c>
      <c r="O2096" s="3" t="b" cm="1">
        <f t="array" ref="O2096">_xlfn.IFS($M2096,FALSE,AND($L2096,NOT($M2096),$R2096&lt;$B$6,$I2096&gt;0),TRUE,TRUE,FALSE)</f>
        <v>0</v>
      </c>
      <c r="P2096" s="3" cm="1">
        <f t="array" ref="P2096">_xlfn.IFS($P2095&gt;=$C$7-$B$26,0,$O2095,$P2095+$B$26,TRUE,0)</f>
        <v>0</v>
      </c>
      <c r="Q2096" s="3" t="b" cm="1">
        <f t="array" ref="Q2096">_xlfn.IFS(AND($L2096,NOT($M2096),NOT($O2096)),TRUE,$R2096&gt;=$B$6,FALSE,AND($L2096,NOT($M2096),$O2096,$P2096=0),TRUE,TRUE,FALSE)</f>
        <v>0</v>
      </c>
      <c r="R2096" s="3" cm="1">
        <f t="array" ref="R2096">_xlfn.IFS(AND($Q2095,$R2095&lt;$B$6),$R2095+1,AND(NOT($L2095),$R2095&gt;0),0,TRUE,$R2095)</f>
        <v>0</v>
      </c>
      <c r="S2096" s="1" cm="1">
        <f t="array" ref="S2096">_xlfn.IFS(AND(Q2095,I2095&gt;$B$8),S2095+$B$8,AND(Q2095,I2095&lt;=$B$8),S2095+I2095,TRUE,$S2095)</f>
        <v>89</v>
      </c>
      <c r="T2096" s="1">
        <f t="shared" si="126"/>
        <v>8010</v>
      </c>
      <c r="U2096" s="17">
        <f t="shared" si="127"/>
        <v>229.62255136168179</v>
      </c>
      <c r="V2096" s="47" cm="1">
        <f t="array" ref="V2096">_xlfn.IFS($B$6=1,S2096*$B$10,AND(R2095=0,R2096&gt;=1,I2096&gt;=$B$6*$B$8-1),V2095+$B$6*$B$10*$B$8,AND(R2095=0,R2096&gt;=1,I2096&lt;$B$6*$B$8-1),V2095+I2095*$B$10,TRUE,V2095)</f>
        <v>8900</v>
      </c>
      <c r="W2096" s="17">
        <f t="shared" si="128"/>
        <v>255.13616817964643</v>
      </c>
    </row>
    <row r="2097" spans="7:23" x14ac:dyDescent="0.25">
      <c r="G2097" s="15">
        <v>2095</v>
      </c>
      <c r="H2097" s="1">
        <f t="shared" si="125"/>
        <v>34.9</v>
      </c>
      <c r="I2097" s="15" cm="1">
        <f t="array" ref="I2097">_xlfn.IFS(J2096&gt;=$C$13-$B$26,MINA(I2096+$B$13-S2097+S2096,$B$11),I2096=$B$11,MINA(I2096-S2097+S2096,$B$11),TRUE,MAXA(I2096-S2097+S2096,0))</f>
        <v>0</v>
      </c>
      <c r="J2097" s="1" cm="1">
        <f t="array" ref="J2097">_xlfn.IFS(J2096&gt;=$C$13-$B$26,0,I2096&lt;$B$11,J2096+$B$26,TRUE,0)</f>
        <v>0.36666666666666664</v>
      </c>
      <c r="K2097" s="3" cm="1">
        <f t="array" ref="K2097">_xlfn.IFS(AND(NOT($K2096=0),$L2096),0,NOT($L2096),$K2096+$B$26,TRUE,$K2096)</f>
        <v>0.11666666666666665</v>
      </c>
      <c r="L2097" s="3" t="b" cm="1">
        <f t="array" ref="L2097">_xlfn.IFS(AND($I2097&gt;0,$K2097&gt;=$C$5-$B$26),TRUE,$R2097&gt;=$B$6,FALSE,$I2097=0,FALSE,TRUE,$L2096)</f>
        <v>0</v>
      </c>
      <c r="M2097" s="3" t="b" cm="1">
        <f t="array" ref="M2097">_xlfn.IFS($N2097&gt;=$B$4-$B$26,FALSE,AND($I2097&gt;0,$K2097&gt;=$B$5-$B$26),TRUE,AND($L2097,NOT($M2096)),FALSE,$M2096,TRUE,TRUE,FALSE)</f>
        <v>0</v>
      </c>
      <c r="N2097" s="3" cm="1">
        <f t="array" ref="N2097">_xlfn.IFS($M2096,$N2096+$B$26,NOT($M2096),0,TRUE,$M2096)</f>
        <v>0</v>
      </c>
      <c r="O2097" s="3" t="b" cm="1">
        <f t="array" ref="O2097">_xlfn.IFS($M2097,FALSE,AND($L2097,NOT($M2097),$R2097&lt;$B$6,$I2097&gt;0),TRUE,TRUE,FALSE)</f>
        <v>0</v>
      </c>
      <c r="P2097" s="3" cm="1">
        <f t="array" ref="P2097">_xlfn.IFS($P2096&gt;=$C$7-$B$26,0,$O2096,$P2096+$B$26,TRUE,0)</f>
        <v>0</v>
      </c>
      <c r="Q2097" s="3" t="b" cm="1">
        <f t="array" ref="Q2097">_xlfn.IFS(AND($L2097,NOT($M2097),NOT($O2097)),TRUE,$R2097&gt;=$B$6,FALSE,AND($L2097,NOT($M2097),$O2097,$P2097=0),TRUE,TRUE,FALSE)</f>
        <v>0</v>
      </c>
      <c r="R2097" s="3" cm="1">
        <f t="array" ref="R2097">_xlfn.IFS(AND($Q2096,$R2096&lt;$B$6),$R2096+1,AND(NOT($L2096),$R2096&gt;0),0,TRUE,$R2096)</f>
        <v>0</v>
      </c>
      <c r="S2097" s="1" cm="1">
        <f t="array" ref="S2097">_xlfn.IFS(AND(Q2096,I2096&gt;$B$8),S2096+$B$8,AND(Q2096,I2096&lt;=$B$8),S2096+I2096,TRUE,$S2096)</f>
        <v>89</v>
      </c>
      <c r="T2097" s="1">
        <f t="shared" si="126"/>
        <v>8010</v>
      </c>
      <c r="U2097" s="17">
        <f t="shared" si="127"/>
        <v>229.51289398280804</v>
      </c>
      <c r="V2097" s="47" cm="1">
        <f t="array" ref="V2097">_xlfn.IFS($B$6=1,S2097*$B$10,AND(R2096=0,R2097&gt;=1,I2097&gt;=$B$6*$B$8-1),V2096+$B$6*$B$10*$B$8,AND(R2096=0,R2097&gt;=1,I2097&lt;$B$6*$B$8-1),V2096+I2096*$B$10,TRUE,V2096)</f>
        <v>8900</v>
      </c>
      <c r="W2097" s="17">
        <f t="shared" si="128"/>
        <v>255.01432664756447</v>
      </c>
    </row>
    <row r="2098" spans="7:23" x14ac:dyDescent="0.25">
      <c r="G2098" s="15">
        <v>2096</v>
      </c>
      <c r="H2098" s="1">
        <f t="shared" si="125"/>
        <v>34.916666666666664</v>
      </c>
      <c r="I2098" s="15" cm="1">
        <f t="array" ref="I2098">_xlfn.IFS(J2097&gt;=$C$13-$B$26,MINA(I2097+$B$13-S2098+S2097,$B$11),I2097=$B$11,MINA(I2097-S2098+S2097,$B$11),TRUE,MAXA(I2097-S2098+S2097,0))</f>
        <v>0</v>
      </c>
      <c r="J2098" s="1" cm="1">
        <f t="array" ref="J2098">_xlfn.IFS(J2097&gt;=$C$13-$B$26,0,I2097&lt;$B$11,J2097+$B$26,TRUE,0)</f>
        <v>0.3833333333333333</v>
      </c>
      <c r="K2098" s="3" cm="1">
        <f t="array" ref="K2098">_xlfn.IFS(AND(NOT($K2097=0),$L2097),0,NOT($L2097),$K2097+$B$26,TRUE,$K2097)</f>
        <v>0.13333333333333333</v>
      </c>
      <c r="L2098" s="3" t="b" cm="1">
        <f t="array" ref="L2098">_xlfn.IFS(AND($I2098&gt;0,$K2098&gt;=$C$5-$B$26),TRUE,$R2098&gt;=$B$6,FALSE,$I2098=0,FALSE,TRUE,$L2097)</f>
        <v>0</v>
      </c>
      <c r="M2098" s="3" t="b" cm="1">
        <f t="array" ref="M2098">_xlfn.IFS($N2098&gt;=$B$4-$B$26,FALSE,AND($I2098&gt;0,$K2098&gt;=$B$5-$B$26),TRUE,AND($L2098,NOT($M2097)),FALSE,$M2097,TRUE,TRUE,FALSE)</f>
        <v>0</v>
      </c>
      <c r="N2098" s="3" cm="1">
        <f t="array" ref="N2098">_xlfn.IFS($M2097,$N2097+$B$26,NOT($M2097),0,TRUE,$M2097)</f>
        <v>0</v>
      </c>
      <c r="O2098" s="3" t="b" cm="1">
        <f t="array" ref="O2098">_xlfn.IFS($M2098,FALSE,AND($L2098,NOT($M2098),$R2098&lt;$B$6,$I2098&gt;0),TRUE,TRUE,FALSE)</f>
        <v>0</v>
      </c>
      <c r="P2098" s="3" cm="1">
        <f t="array" ref="P2098">_xlfn.IFS($P2097&gt;=$C$7-$B$26,0,$O2097,$P2097+$B$26,TRUE,0)</f>
        <v>0</v>
      </c>
      <c r="Q2098" s="3" t="b" cm="1">
        <f t="array" ref="Q2098">_xlfn.IFS(AND($L2098,NOT($M2098),NOT($O2098)),TRUE,$R2098&gt;=$B$6,FALSE,AND($L2098,NOT($M2098),$O2098,$P2098=0),TRUE,TRUE,FALSE)</f>
        <v>0</v>
      </c>
      <c r="R2098" s="3" cm="1">
        <f t="array" ref="R2098">_xlfn.IFS(AND($Q2097,$R2097&lt;$B$6),$R2097+1,AND(NOT($L2097),$R2097&gt;0),0,TRUE,$R2097)</f>
        <v>0</v>
      </c>
      <c r="S2098" s="1" cm="1">
        <f t="array" ref="S2098">_xlfn.IFS(AND(Q2097,I2097&gt;$B$8),S2097+$B$8,AND(Q2097,I2097&lt;=$B$8),S2097+I2097,TRUE,$S2097)</f>
        <v>89</v>
      </c>
      <c r="T2098" s="1">
        <f t="shared" si="126"/>
        <v>8010</v>
      </c>
      <c r="U2098" s="17">
        <f t="shared" si="127"/>
        <v>229.40334128878283</v>
      </c>
      <c r="V2098" s="47" cm="1">
        <f t="array" ref="V2098">_xlfn.IFS($B$6=1,S2098*$B$10,AND(R2097=0,R2098&gt;=1,I2098&gt;=$B$6*$B$8-1),V2097+$B$6*$B$10*$B$8,AND(R2097=0,R2098&gt;=1,I2098&lt;$B$6*$B$8-1),V2097+I2097*$B$10,TRUE,V2097)</f>
        <v>8900</v>
      </c>
      <c r="W2098" s="17">
        <f t="shared" si="128"/>
        <v>254.89260143198092</v>
      </c>
    </row>
    <row r="2099" spans="7:23" x14ac:dyDescent="0.25">
      <c r="G2099" s="15">
        <v>2097</v>
      </c>
      <c r="H2099" s="1">
        <f t="shared" si="125"/>
        <v>34.93333333333333</v>
      </c>
      <c r="I2099" s="15" cm="1">
        <f t="array" ref="I2099">_xlfn.IFS(J2098&gt;=$C$13-$B$26,MINA(I2098+$B$13-S2099+S2098,$B$11),I2098=$B$11,MINA(I2098-S2099+S2098,$B$11),TRUE,MAXA(I2098-S2099+S2098,0))</f>
        <v>0</v>
      </c>
      <c r="J2099" s="1" cm="1">
        <f t="array" ref="J2099">_xlfn.IFS(J2098&gt;=$C$13-$B$26,0,I2098&lt;$B$11,J2098+$B$26,TRUE,0)</f>
        <v>0.39999999999999997</v>
      </c>
      <c r="K2099" s="3" cm="1">
        <f t="array" ref="K2099">_xlfn.IFS(AND(NOT($K2098=0),$L2098),0,NOT($L2098),$K2098+$B$26,TRUE,$K2098)</f>
        <v>0.15</v>
      </c>
      <c r="L2099" s="3" t="b" cm="1">
        <f t="array" ref="L2099">_xlfn.IFS(AND($I2099&gt;0,$K2099&gt;=$C$5-$B$26),TRUE,$R2099&gt;=$B$6,FALSE,$I2099=0,FALSE,TRUE,$L2098)</f>
        <v>0</v>
      </c>
      <c r="M2099" s="3" t="b" cm="1">
        <f t="array" ref="M2099">_xlfn.IFS($N2099&gt;=$B$4-$B$26,FALSE,AND($I2099&gt;0,$K2099&gt;=$B$5-$B$26),TRUE,AND($L2099,NOT($M2098)),FALSE,$M2098,TRUE,TRUE,FALSE)</f>
        <v>0</v>
      </c>
      <c r="N2099" s="3" cm="1">
        <f t="array" ref="N2099">_xlfn.IFS($M2098,$N2098+$B$26,NOT($M2098),0,TRUE,$M2098)</f>
        <v>0</v>
      </c>
      <c r="O2099" s="3" t="b" cm="1">
        <f t="array" ref="O2099">_xlfn.IFS($M2099,FALSE,AND($L2099,NOT($M2099),$R2099&lt;$B$6,$I2099&gt;0),TRUE,TRUE,FALSE)</f>
        <v>0</v>
      </c>
      <c r="P2099" s="3" cm="1">
        <f t="array" ref="P2099">_xlfn.IFS($P2098&gt;=$C$7-$B$26,0,$O2098,$P2098+$B$26,TRUE,0)</f>
        <v>0</v>
      </c>
      <c r="Q2099" s="3" t="b" cm="1">
        <f t="array" ref="Q2099">_xlfn.IFS(AND($L2099,NOT($M2099),NOT($O2099)),TRUE,$R2099&gt;=$B$6,FALSE,AND($L2099,NOT($M2099),$O2099,$P2099=0),TRUE,TRUE,FALSE)</f>
        <v>0</v>
      </c>
      <c r="R2099" s="3" cm="1">
        <f t="array" ref="R2099">_xlfn.IFS(AND($Q2098,$R2098&lt;$B$6),$R2098+1,AND(NOT($L2098),$R2098&gt;0),0,TRUE,$R2098)</f>
        <v>0</v>
      </c>
      <c r="S2099" s="1" cm="1">
        <f t="array" ref="S2099">_xlfn.IFS(AND(Q2098,I2098&gt;$B$8),S2098+$B$8,AND(Q2098,I2098&lt;=$B$8),S2098+I2098,TRUE,$S2098)</f>
        <v>89</v>
      </c>
      <c r="T2099" s="1">
        <f t="shared" si="126"/>
        <v>8010</v>
      </c>
      <c r="U2099" s="17">
        <f t="shared" si="127"/>
        <v>229.29389312977102</v>
      </c>
      <c r="V2099" s="47" cm="1">
        <f t="array" ref="V2099">_xlfn.IFS($B$6=1,S2099*$B$10,AND(R2098=0,R2099&gt;=1,I2099&gt;=$B$6*$B$8-1),V2098+$B$6*$B$10*$B$8,AND(R2098=0,R2099&gt;=1,I2099&lt;$B$6*$B$8-1),V2098+I2098*$B$10,TRUE,V2098)</f>
        <v>8900</v>
      </c>
      <c r="W2099" s="17">
        <f t="shared" si="128"/>
        <v>254.77099236641223</v>
      </c>
    </row>
    <row r="2100" spans="7:23" x14ac:dyDescent="0.25">
      <c r="G2100" s="15">
        <v>2098</v>
      </c>
      <c r="H2100" s="1">
        <f t="shared" si="125"/>
        <v>34.950000000000003</v>
      </c>
      <c r="I2100" s="15" cm="1">
        <f t="array" ref="I2100">_xlfn.IFS(J2099&gt;=$C$13-$B$26,MINA(I2099+$B$13-S2100+S2099,$B$11),I2099=$B$11,MINA(I2099-S2100+S2099,$B$11),TRUE,MAXA(I2099-S2100+S2099,0))</f>
        <v>0</v>
      </c>
      <c r="J2100" s="1" cm="1">
        <f t="array" ref="J2100">_xlfn.IFS(J2099&gt;=$C$13-$B$26,0,I2099&lt;$B$11,J2099+$B$26,TRUE,0)</f>
        <v>0.41666666666666663</v>
      </c>
      <c r="K2100" s="3" cm="1">
        <f t="array" ref="K2100">_xlfn.IFS(AND(NOT($K2099=0),$L2099),0,NOT($L2099),$K2099+$B$26,TRUE,$K2099)</f>
        <v>0.16666666666666666</v>
      </c>
      <c r="L2100" s="3" t="b" cm="1">
        <f t="array" ref="L2100">_xlfn.IFS(AND($I2100&gt;0,$K2100&gt;=$C$5-$B$26),TRUE,$R2100&gt;=$B$6,FALSE,$I2100=0,FALSE,TRUE,$L2099)</f>
        <v>0</v>
      </c>
      <c r="M2100" s="3" t="b" cm="1">
        <f t="array" ref="M2100">_xlfn.IFS($N2100&gt;=$B$4-$B$26,FALSE,AND($I2100&gt;0,$K2100&gt;=$B$5-$B$26),TRUE,AND($L2100,NOT($M2099)),FALSE,$M2099,TRUE,TRUE,FALSE)</f>
        <v>0</v>
      </c>
      <c r="N2100" s="3" cm="1">
        <f t="array" ref="N2100">_xlfn.IFS($M2099,$N2099+$B$26,NOT($M2099),0,TRUE,$M2099)</f>
        <v>0</v>
      </c>
      <c r="O2100" s="3" t="b" cm="1">
        <f t="array" ref="O2100">_xlfn.IFS($M2100,FALSE,AND($L2100,NOT($M2100),$R2100&lt;$B$6,$I2100&gt;0),TRUE,TRUE,FALSE)</f>
        <v>0</v>
      </c>
      <c r="P2100" s="3" cm="1">
        <f t="array" ref="P2100">_xlfn.IFS($P2099&gt;=$C$7-$B$26,0,$O2099,$P2099+$B$26,TRUE,0)</f>
        <v>0</v>
      </c>
      <c r="Q2100" s="3" t="b" cm="1">
        <f t="array" ref="Q2100">_xlfn.IFS(AND($L2100,NOT($M2100),NOT($O2100)),TRUE,$R2100&gt;=$B$6,FALSE,AND($L2100,NOT($M2100),$O2100,$P2100=0),TRUE,TRUE,FALSE)</f>
        <v>0</v>
      </c>
      <c r="R2100" s="3" cm="1">
        <f t="array" ref="R2100">_xlfn.IFS(AND($Q2099,$R2099&lt;$B$6),$R2099+1,AND(NOT($L2099),$R2099&gt;0),0,TRUE,$R2099)</f>
        <v>0</v>
      </c>
      <c r="S2100" s="1" cm="1">
        <f t="array" ref="S2100">_xlfn.IFS(AND(Q2099,I2099&gt;$B$8),S2099+$B$8,AND(Q2099,I2099&lt;=$B$8),S2099+I2099,TRUE,$S2099)</f>
        <v>89</v>
      </c>
      <c r="T2100" s="1">
        <f t="shared" si="126"/>
        <v>8010</v>
      </c>
      <c r="U2100" s="17">
        <f t="shared" si="127"/>
        <v>229.18454935622316</v>
      </c>
      <c r="V2100" s="47" cm="1">
        <f t="array" ref="V2100">_xlfn.IFS($B$6=1,S2100*$B$10,AND(R2099=0,R2100&gt;=1,I2100&gt;=$B$6*$B$8-1),V2099+$B$6*$B$10*$B$8,AND(R2099=0,R2100&gt;=1,I2100&lt;$B$6*$B$8-1),V2099+I2099*$B$10,TRUE,V2099)</f>
        <v>8900</v>
      </c>
      <c r="W2100" s="17">
        <f t="shared" si="128"/>
        <v>254.64949928469241</v>
      </c>
    </row>
    <row r="2101" spans="7:23" x14ac:dyDescent="0.25">
      <c r="G2101" s="15">
        <v>2099</v>
      </c>
      <c r="H2101" s="1">
        <f t="shared" si="125"/>
        <v>34.966666666666669</v>
      </c>
      <c r="I2101" s="15" cm="1">
        <f t="array" ref="I2101">_xlfn.IFS(J2100&gt;=$C$13-$B$26,MINA(I2100+$B$13-S2101+S2100,$B$11),I2100=$B$11,MINA(I2100-S2101+S2100,$B$11),TRUE,MAXA(I2100-S2101+S2100,0))</f>
        <v>0</v>
      </c>
      <c r="J2101" s="1" cm="1">
        <f t="array" ref="J2101">_xlfn.IFS(J2100&gt;=$C$13-$B$26,0,I2100&lt;$B$11,J2100+$B$26,TRUE,0)</f>
        <v>0.43333333333333329</v>
      </c>
      <c r="K2101" s="3" cm="1">
        <f t="array" ref="K2101">_xlfn.IFS(AND(NOT($K2100=0),$L2100),0,NOT($L2100),$K2100+$B$26,TRUE,$K2100)</f>
        <v>0.18333333333333332</v>
      </c>
      <c r="L2101" s="3" t="b" cm="1">
        <f t="array" ref="L2101">_xlfn.IFS(AND($I2101&gt;0,$K2101&gt;=$C$5-$B$26),TRUE,$R2101&gt;=$B$6,FALSE,$I2101=0,FALSE,TRUE,$L2100)</f>
        <v>0</v>
      </c>
      <c r="M2101" s="3" t="b" cm="1">
        <f t="array" ref="M2101">_xlfn.IFS($N2101&gt;=$B$4-$B$26,FALSE,AND($I2101&gt;0,$K2101&gt;=$B$5-$B$26),TRUE,AND($L2101,NOT($M2100)),FALSE,$M2100,TRUE,TRUE,FALSE)</f>
        <v>0</v>
      </c>
      <c r="N2101" s="3" cm="1">
        <f t="array" ref="N2101">_xlfn.IFS($M2100,$N2100+$B$26,NOT($M2100),0,TRUE,$M2100)</f>
        <v>0</v>
      </c>
      <c r="O2101" s="3" t="b" cm="1">
        <f t="array" ref="O2101">_xlfn.IFS($M2101,FALSE,AND($L2101,NOT($M2101),$R2101&lt;$B$6,$I2101&gt;0),TRUE,TRUE,FALSE)</f>
        <v>0</v>
      </c>
      <c r="P2101" s="3" cm="1">
        <f t="array" ref="P2101">_xlfn.IFS($P2100&gt;=$C$7-$B$26,0,$O2100,$P2100+$B$26,TRUE,0)</f>
        <v>0</v>
      </c>
      <c r="Q2101" s="3" t="b" cm="1">
        <f t="array" ref="Q2101">_xlfn.IFS(AND($L2101,NOT($M2101),NOT($O2101)),TRUE,$R2101&gt;=$B$6,FALSE,AND($L2101,NOT($M2101),$O2101,$P2101=0),TRUE,TRUE,FALSE)</f>
        <v>0</v>
      </c>
      <c r="R2101" s="3" cm="1">
        <f t="array" ref="R2101">_xlfn.IFS(AND($Q2100,$R2100&lt;$B$6),$R2100+1,AND(NOT($L2100),$R2100&gt;0),0,TRUE,$R2100)</f>
        <v>0</v>
      </c>
      <c r="S2101" s="1" cm="1">
        <f t="array" ref="S2101">_xlfn.IFS(AND(Q2100,I2100&gt;$B$8),S2100+$B$8,AND(Q2100,I2100&lt;=$B$8),S2100+I2100,TRUE,$S2100)</f>
        <v>89</v>
      </c>
      <c r="T2101" s="1">
        <f t="shared" si="126"/>
        <v>8010</v>
      </c>
      <c r="U2101" s="17">
        <f t="shared" si="127"/>
        <v>229.0753098188751</v>
      </c>
      <c r="V2101" s="47" cm="1">
        <f t="array" ref="V2101">_xlfn.IFS($B$6=1,S2101*$B$10,AND(R2100=0,R2101&gt;=1,I2101&gt;=$B$6*$B$8-1),V2100+$B$6*$B$10*$B$8,AND(R2100=0,R2101&gt;=1,I2101&lt;$B$6*$B$8-1),V2100+I2100*$B$10,TRUE,V2100)</f>
        <v>8900</v>
      </c>
      <c r="W2101" s="17">
        <f t="shared" si="128"/>
        <v>254.52812202097235</v>
      </c>
    </row>
    <row r="2102" spans="7:23" x14ac:dyDescent="0.25">
      <c r="G2102" s="15">
        <v>2100</v>
      </c>
      <c r="H2102" s="1">
        <f t="shared" si="125"/>
        <v>34.983333333333334</v>
      </c>
      <c r="I2102" s="15" cm="1">
        <f t="array" ref="I2102">_xlfn.IFS(J2101&gt;=$C$13-$B$26,MINA(I2101+$B$13-S2102+S2101,$B$11),I2101=$B$11,MINA(I2101-S2102+S2101,$B$11),TRUE,MAXA(I2101-S2102+S2101,0))</f>
        <v>0</v>
      </c>
      <c r="J2102" s="1" cm="1">
        <f t="array" ref="J2102">_xlfn.IFS(J2101&gt;=$C$13-$B$26,0,I2101&lt;$B$11,J2101+$B$26,TRUE,0)</f>
        <v>0.44999999999999996</v>
      </c>
      <c r="K2102" s="3" cm="1">
        <f t="array" ref="K2102">_xlfn.IFS(AND(NOT($K2101=0),$L2101),0,NOT($L2101),$K2101+$B$26,TRUE,$K2101)</f>
        <v>0.19999999999999998</v>
      </c>
      <c r="L2102" s="3" t="b" cm="1">
        <f t="array" ref="L2102">_xlfn.IFS(AND($I2102&gt;0,$K2102&gt;=$C$5-$B$26),TRUE,$R2102&gt;=$B$6,FALSE,$I2102=0,FALSE,TRUE,$L2101)</f>
        <v>0</v>
      </c>
      <c r="M2102" s="3" t="b" cm="1">
        <f t="array" ref="M2102">_xlfn.IFS($N2102&gt;=$B$4-$B$26,FALSE,AND($I2102&gt;0,$K2102&gt;=$B$5-$B$26),TRUE,AND($L2102,NOT($M2101)),FALSE,$M2101,TRUE,TRUE,FALSE)</f>
        <v>0</v>
      </c>
      <c r="N2102" s="3" cm="1">
        <f t="array" ref="N2102">_xlfn.IFS($M2101,$N2101+$B$26,NOT($M2101),0,TRUE,$M2101)</f>
        <v>0</v>
      </c>
      <c r="O2102" s="3" t="b" cm="1">
        <f t="array" ref="O2102">_xlfn.IFS($M2102,FALSE,AND($L2102,NOT($M2102),$R2102&lt;$B$6,$I2102&gt;0),TRUE,TRUE,FALSE)</f>
        <v>0</v>
      </c>
      <c r="P2102" s="3" cm="1">
        <f t="array" ref="P2102">_xlfn.IFS($P2101&gt;=$C$7-$B$26,0,$O2101,$P2101+$B$26,TRUE,0)</f>
        <v>0</v>
      </c>
      <c r="Q2102" s="3" t="b" cm="1">
        <f t="array" ref="Q2102">_xlfn.IFS(AND($L2102,NOT($M2102),NOT($O2102)),TRUE,$R2102&gt;=$B$6,FALSE,AND($L2102,NOT($M2102),$O2102,$P2102=0),TRUE,TRUE,FALSE)</f>
        <v>0</v>
      </c>
      <c r="R2102" s="3" cm="1">
        <f t="array" ref="R2102">_xlfn.IFS(AND($Q2101,$R2101&lt;$B$6),$R2101+1,AND(NOT($L2101),$R2101&gt;0),0,TRUE,$R2101)</f>
        <v>0</v>
      </c>
      <c r="S2102" s="1" cm="1">
        <f t="array" ref="S2102">_xlfn.IFS(AND(Q2101,I2101&gt;$B$8),S2101+$B$8,AND(Q2101,I2101&lt;=$B$8),S2101+I2101,TRUE,$S2101)</f>
        <v>89</v>
      </c>
      <c r="T2102" s="1">
        <f t="shared" si="126"/>
        <v>8010</v>
      </c>
      <c r="U2102" s="17">
        <f t="shared" si="127"/>
        <v>228.96617436874701</v>
      </c>
      <c r="V2102" s="47" cm="1">
        <f t="array" ref="V2102">_xlfn.IFS($B$6=1,S2102*$B$10,AND(R2101=0,R2102&gt;=1,I2102&gt;=$B$6*$B$8-1),V2101+$B$6*$B$10*$B$8,AND(R2101=0,R2102&gt;=1,I2102&lt;$B$6*$B$8-1),V2101+I2101*$B$10,TRUE,V2101)</f>
        <v>8900</v>
      </c>
      <c r="W2102" s="17">
        <f t="shared" si="128"/>
        <v>254.40686040971892</v>
      </c>
    </row>
    <row r="2103" spans="7:23" x14ac:dyDescent="0.25">
      <c r="G2103" s="15">
        <v>2101</v>
      </c>
      <c r="H2103" s="1">
        <f t="shared" si="125"/>
        <v>35</v>
      </c>
      <c r="I2103" s="15" cm="1">
        <f t="array" ref="I2103">_xlfn.IFS(J2102&gt;=$C$13-$B$26,MINA(I2102+$B$13-S2103+S2102,$B$11),I2102=$B$11,MINA(I2102-S2103+S2102,$B$11),TRUE,MAXA(I2102-S2103+S2102,0))</f>
        <v>0</v>
      </c>
      <c r="J2103" s="1" cm="1">
        <f t="array" ref="J2103">_xlfn.IFS(J2102&gt;=$C$13-$B$26,0,I2102&lt;$B$11,J2102+$B$26,TRUE,0)</f>
        <v>0.46666666666666662</v>
      </c>
      <c r="K2103" s="3" cm="1">
        <f t="array" ref="K2103">_xlfn.IFS(AND(NOT($K2102=0),$L2102),0,NOT($L2102),$K2102+$B$26,TRUE,$K2102)</f>
        <v>0.21666666666666665</v>
      </c>
      <c r="L2103" s="3" t="b" cm="1">
        <f t="array" ref="L2103">_xlfn.IFS(AND($I2103&gt;0,$K2103&gt;=$C$5-$B$26),TRUE,$R2103&gt;=$B$6,FALSE,$I2103=0,FALSE,TRUE,$L2102)</f>
        <v>0</v>
      </c>
      <c r="M2103" s="3" t="b" cm="1">
        <f t="array" ref="M2103">_xlfn.IFS($N2103&gt;=$B$4-$B$26,FALSE,AND($I2103&gt;0,$K2103&gt;=$B$5-$B$26),TRUE,AND($L2103,NOT($M2102)),FALSE,$M2102,TRUE,TRUE,FALSE)</f>
        <v>0</v>
      </c>
      <c r="N2103" s="3" cm="1">
        <f t="array" ref="N2103">_xlfn.IFS($M2102,$N2102+$B$26,NOT($M2102),0,TRUE,$M2102)</f>
        <v>0</v>
      </c>
      <c r="O2103" s="3" t="b" cm="1">
        <f t="array" ref="O2103">_xlfn.IFS($M2103,FALSE,AND($L2103,NOT($M2103),$R2103&lt;$B$6,$I2103&gt;0),TRUE,TRUE,FALSE)</f>
        <v>0</v>
      </c>
      <c r="P2103" s="3" cm="1">
        <f t="array" ref="P2103">_xlfn.IFS($P2102&gt;=$C$7-$B$26,0,$O2102,$P2102+$B$26,TRUE,0)</f>
        <v>0</v>
      </c>
      <c r="Q2103" s="3" t="b" cm="1">
        <f t="array" ref="Q2103">_xlfn.IFS(AND($L2103,NOT($M2103),NOT($O2103)),TRUE,$R2103&gt;=$B$6,FALSE,AND($L2103,NOT($M2103),$O2103,$P2103=0),TRUE,TRUE,FALSE)</f>
        <v>0</v>
      </c>
      <c r="R2103" s="3" cm="1">
        <f t="array" ref="R2103">_xlfn.IFS(AND($Q2102,$R2102&lt;$B$6),$R2102+1,AND(NOT($L2102),$R2102&gt;0),0,TRUE,$R2102)</f>
        <v>0</v>
      </c>
      <c r="S2103" s="1" cm="1">
        <f t="array" ref="S2103">_xlfn.IFS(AND(Q2102,I2102&gt;$B$8),S2102+$B$8,AND(Q2102,I2102&lt;=$B$8),S2102+I2102,TRUE,$S2102)</f>
        <v>89</v>
      </c>
      <c r="T2103" s="1">
        <f t="shared" si="126"/>
        <v>8010</v>
      </c>
      <c r="U2103" s="17">
        <f t="shared" si="127"/>
        <v>228.85714285714286</v>
      </c>
      <c r="V2103" s="47" cm="1">
        <f t="array" ref="V2103">_xlfn.IFS($B$6=1,S2103*$B$10,AND(R2102=0,R2103&gt;=1,I2103&gt;=$B$6*$B$8-1),V2102+$B$6*$B$10*$B$8,AND(R2102=0,R2103&gt;=1,I2103&lt;$B$6*$B$8-1),V2102+I2102*$B$10,TRUE,V2102)</f>
        <v>8900</v>
      </c>
      <c r="W2103" s="17">
        <f t="shared" si="128"/>
        <v>254.28571428571428</v>
      </c>
    </row>
    <row r="2104" spans="7:23" x14ac:dyDescent="0.25">
      <c r="G2104" s="15">
        <v>2102</v>
      </c>
      <c r="H2104" s="1">
        <f t="shared" si="125"/>
        <v>35.016666666666666</v>
      </c>
      <c r="I2104" s="15" cm="1">
        <f t="array" ref="I2104">_xlfn.IFS(J2103&gt;=$C$13-$B$26,MINA(I2103+$B$13-S2104+S2103,$B$11),I2103=$B$11,MINA(I2103-S2104+S2103,$B$11),TRUE,MAXA(I2103-S2104+S2103,0))</f>
        <v>0</v>
      </c>
      <c r="J2104" s="1" cm="1">
        <f t="array" ref="J2104">_xlfn.IFS(J2103&gt;=$C$13-$B$26,0,I2103&lt;$B$11,J2103+$B$26,TRUE,0)</f>
        <v>0.48333333333333328</v>
      </c>
      <c r="K2104" s="3" cm="1">
        <f t="array" ref="K2104">_xlfn.IFS(AND(NOT($K2103=0),$L2103),0,NOT($L2103),$K2103+$B$26,TRUE,$K2103)</f>
        <v>0.23333333333333331</v>
      </c>
      <c r="L2104" s="3" t="b" cm="1">
        <f t="array" ref="L2104">_xlfn.IFS(AND($I2104&gt;0,$K2104&gt;=$C$5-$B$26),TRUE,$R2104&gt;=$B$6,FALSE,$I2104=0,FALSE,TRUE,$L2103)</f>
        <v>0</v>
      </c>
      <c r="M2104" s="3" t="b" cm="1">
        <f t="array" ref="M2104">_xlfn.IFS($N2104&gt;=$B$4-$B$26,FALSE,AND($I2104&gt;0,$K2104&gt;=$B$5-$B$26),TRUE,AND($L2104,NOT($M2103)),FALSE,$M2103,TRUE,TRUE,FALSE)</f>
        <v>0</v>
      </c>
      <c r="N2104" s="3" cm="1">
        <f t="array" ref="N2104">_xlfn.IFS($M2103,$N2103+$B$26,NOT($M2103),0,TRUE,$M2103)</f>
        <v>0</v>
      </c>
      <c r="O2104" s="3" t="b" cm="1">
        <f t="array" ref="O2104">_xlfn.IFS($M2104,FALSE,AND($L2104,NOT($M2104),$R2104&lt;$B$6,$I2104&gt;0),TRUE,TRUE,FALSE)</f>
        <v>0</v>
      </c>
      <c r="P2104" s="3" cm="1">
        <f t="array" ref="P2104">_xlfn.IFS($P2103&gt;=$C$7-$B$26,0,$O2103,$P2103+$B$26,TRUE,0)</f>
        <v>0</v>
      </c>
      <c r="Q2104" s="3" t="b" cm="1">
        <f t="array" ref="Q2104">_xlfn.IFS(AND($L2104,NOT($M2104),NOT($O2104)),TRUE,$R2104&gt;=$B$6,FALSE,AND($L2104,NOT($M2104),$O2104,$P2104=0),TRUE,TRUE,FALSE)</f>
        <v>0</v>
      </c>
      <c r="R2104" s="3" cm="1">
        <f t="array" ref="R2104">_xlfn.IFS(AND($Q2103,$R2103&lt;$B$6),$R2103+1,AND(NOT($L2103),$R2103&gt;0),0,TRUE,$R2103)</f>
        <v>0</v>
      </c>
      <c r="S2104" s="1" cm="1">
        <f t="array" ref="S2104">_xlfn.IFS(AND(Q2103,I2103&gt;$B$8),S2103+$B$8,AND(Q2103,I2103&lt;=$B$8),S2103+I2103,TRUE,$S2103)</f>
        <v>89</v>
      </c>
      <c r="T2104" s="1">
        <f t="shared" si="126"/>
        <v>8010</v>
      </c>
      <c r="U2104" s="17">
        <f t="shared" si="127"/>
        <v>228.7482151356497</v>
      </c>
      <c r="V2104" s="47" cm="1">
        <f t="array" ref="V2104">_xlfn.IFS($B$6=1,S2104*$B$10,AND(R2103=0,R2104&gt;=1,I2104&gt;=$B$6*$B$8-1),V2103+$B$6*$B$10*$B$8,AND(R2103=0,R2104&gt;=1,I2104&lt;$B$6*$B$8-1),V2103+I2103*$B$10,TRUE,V2103)</f>
        <v>8900</v>
      </c>
      <c r="W2104" s="17">
        <f t="shared" si="128"/>
        <v>254.16468348405522</v>
      </c>
    </row>
    <row r="2105" spans="7:23" x14ac:dyDescent="0.25">
      <c r="G2105" s="15">
        <v>2103</v>
      </c>
      <c r="H2105" s="1">
        <f t="shared" si="125"/>
        <v>35.033333333333331</v>
      </c>
      <c r="I2105" s="15" cm="1">
        <f t="array" ref="I2105">_xlfn.IFS(J2104&gt;=$C$13-$B$26,MINA(I2104+$B$13-S2105+S2104,$B$11),I2104=$B$11,MINA(I2104-S2105+S2104,$B$11),TRUE,MAXA(I2104-S2105+S2104,0))</f>
        <v>0</v>
      </c>
      <c r="J2105" s="1" cm="1">
        <f t="array" ref="J2105">_xlfn.IFS(J2104&gt;=$C$13-$B$26,0,I2104&lt;$B$11,J2104+$B$26,TRUE,0)</f>
        <v>0.49999999999999994</v>
      </c>
      <c r="K2105" s="3" cm="1">
        <f t="array" ref="K2105">_xlfn.IFS(AND(NOT($K2104=0),$L2104),0,NOT($L2104),$K2104+$B$26,TRUE,$K2104)</f>
        <v>0.24999999999999997</v>
      </c>
      <c r="L2105" s="3" t="b" cm="1">
        <f t="array" ref="L2105">_xlfn.IFS(AND($I2105&gt;0,$K2105&gt;=$C$5-$B$26),TRUE,$R2105&gt;=$B$6,FALSE,$I2105=0,FALSE,TRUE,$L2104)</f>
        <v>0</v>
      </c>
      <c r="M2105" s="3" t="b" cm="1">
        <f t="array" ref="M2105">_xlfn.IFS($N2105&gt;=$B$4-$B$26,FALSE,AND($I2105&gt;0,$K2105&gt;=$B$5-$B$26),TRUE,AND($L2105,NOT($M2104)),FALSE,$M2104,TRUE,TRUE,FALSE)</f>
        <v>0</v>
      </c>
      <c r="N2105" s="3" cm="1">
        <f t="array" ref="N2105">_xlfn.IFS($M2104,$N2104+$B$26,NOT($M2104),0,TRUE,$M2104)</f>
        <v>0</v>
      </c>
      <c r="O2105" s="3" t="b" cm="1">
        <f t="array" ref="O2105">_xlfn.IFS($M2105,FALSE,AND($L2105,NOT($M2105),$R2105&lt;$B$6,$I2105&gt;0),TRUE,TRUE,FALSE)</f>
        <v>0</v>
      </c>
      <c r="P2105" s="3" cm="1">
        <f t="array" ref="P2105">_xlfn.IFS($P2104&gt;=$C$7-$B$26,0,$O2104,$P2104+$B$26,TRUE,0)</f>
        <v>0</v>
      </c>
      <c r="Q2105" s="3" t="b" cm="1">
        <f t="array" ref="Q2105">_xlfn.IFS(AND($L2105,NOT($M2105),NOT($O2105)),TRUE,$R2105&gt;=$B$6,FALSE,AND($L2105,NOT($M2105),$O2105,$P2105=0),TRUE,TRUE,FALSE)</f>
        <v>0</v>
      </c>
      <c r="R2105" s="3" cm="1">
        <f t="array" ref="R2105">_xlfn.IFS(AND($Q2104,$R2104&lt;$B$6),$R2104+1,AND(NOT($L2104),$R2104&gt;0),0,TRUE,$R2104)</f>
        <v>0</v>
      </c>
      <c r="S2105" s="1" cm="1">
        <f t="array" ref="S2105">_xlfn.IFS(AND(Q2104,I2104&gt;$B$8),S2104+$B$8,AND(Q2104,I2104&lt;=$B$8),S2104+I2104,TRUE,$S2104)</f>
        <v>89</v>
      </c>
      <c r="T2105" s="1">
        <f t="shared" si="126"/>
        <v>8010</v>
      </c>
      <c r="U2105" s="17">
        <f t="shared" si="127"/>
        <v>228.63939105613701</v>
      </c>
      <c r="V2105" s="47" cm="1">
        <f t="array" ref="V2105">_xlfn.IFS($B$6=1,S2105*$B$10,AND(R2104=0,R2105&gt;=1,I2105&gt;=$B$6*$B$8-1),V2104+$B$6*$B$10*$B$8,AND(R2104=0,R2105&gt;=1,I2105&lt;$B$6*$B$8-1),V2104+I2104*$B$10,TRUE,V2104)</f>
        <v>8900</v>
      </c>
      <c r="W2105" s="17">
        <f t="shared" si="128"/>
        <v>254.04376784015224</v>
      </c>
    </row>
    <row r="2106" spans="7:23" x14ac:dyDescent="0.25">
      <c r="G2106" s="15">
        <v>2104</v>
      </c>
      <c r="H2106" s="1">
        <f t="shared" si="125"/>
        <v>35.049999999999997</v>
      </c>
      <c r="I2106" s="15" cm="1">
        <f t="array" ref="I2106">_xlfn.IFS(J2105&gt;=$C$13-$B$26,MINA(I2105+$B$13-S2106+S2105,$B$11),I2105=$B$11,MINA(I2105-S2106+S2105,$B$11),TRUE,MAXA(I2105-S2106+S2105,0))</f>
        <v>0</v>
      </c>
      <c r="J2106" s="1" cm="1">
        <f t="array" ref="J2106">_xlfn.IFS(J2105&gt;=$C$13-$B$26,0,I2105&lt;$B$11,J2105+$B$26,TRUE,0)</f>
        <v>0.51666666666666661</v>
      </c>
      <c r="K2106" s="3" cm="1">
        <f t="array" ref="K2106">_xlfn.IFS(AND(NOT($K2105=0),$L2105),0,NOT($L2105),$K2105+$B$26,TRUE,$K2105)</f>
        <v>0.26666666666666666</v>
      </c>
      <c r="L2106" s="3" t="b" cm="1">
        <f t="array" ref="L2106">_xlfn.IFS(AND($I2106&gt;0,$K2106&gt;=$C$5-$B$26),TRUE,$R2106&gt;=$B$6,FALSE,$I2106=0,FALSE,TRUE,$L2105)</f>
        <v>0</v>
      </c>
      <c r="M2106" s="3" t="b" cm="1">
        <f t="array" ref="M2106">_xlfn.IFS($N2106&gt;=$B$4-$B$26,FALSE,AND($I2106&gt;0,$K2106&gt;=$B$5-$B$26),TRUE,AND($L2106,NOT($M2105)),FALSE,$M2105,TRUE,TRUE,FALSE)</f>
        <v>0</v>
      </c>
      <c r="N2106" s="3" cm="1">
        <f t="array" ref="N2106">_xlfn.IFS($M2105,$N2105+$B$26,NOT($M2105),0,TRUE,$M2105)</f>
        <v>0</v>
      </c>
      <c r="O2106" s="3" t="b" cm="1">
        <f t="array" ref="O2106">_xlfn.IFS($M2106,FALSE,AND($L2106,NOT($M2106),$R2106&lt;$B$6,$I2106&gt;0),TRUE,TRUE,FALSE)</f>
        <v>0</v>
      </c>
      <c r="P2106" s="3" cm="1">
        <f t="array" ref="P2106">_xlfn.IFS($P2105&gt;=$C$7-$B$26,0,$O2105,$P2105+$B$26,TRUE,0)</f>
        <v>0</v>
      </c>
      <c r="Q2106" s="3" t="b" cm="1">
        <f t="array" ref="Q2106">_xlfn.IFS(AND($L2106,NOT($M2106),NOT($O2106)),TRUE,$R2106&gt;=$B$6,FALSE,AND($L2106,NOT($M2106),$O2106,$P2106=0),TRUE,TRUE,FALSE)</f>
        <v>0</v>
      </c>
      <c r="R2106" s="3" cm="1">
        <f t="array" ref="R2106">_xlfn.IFS(AND($Q2105,$R2105&lt;$B$6),$R2105+1,AND(NOT($L2105),$R2105&gt;0),0,TRUE,$R2105)</f>
        <v>0</v>
      </c>
      <c r="S2106" s="1" cm="1">
        <f t="array" ref="S2106">_xlfn.IFS(AND(Q2105,I2105&gt;$B$8),S2105+$B$8,AND(Q2105,I2105&lt;=$B$8),S2105+I2105,TRUE,$S2105)</f>
        <v>89</v>
      </c>
      <c r="T2106" s="1">
        <f t="shared" si="126"/>
        <v>8010</v>
      </c>
      <c r="U2106" s="17">
        <f t="shared" si="127"/>
        <v>228.53067047075609</v>
      </c>
      <c r="V2106" s="47" cm="1">
        <f t="array" ref="V2106">_xlfn.IFS($B$6=1,S2106*$B$10,AND(R2105=0,R2106&gt;=1,I2106&gt;=$B$6*$B$8-1),V2105+$B$6*$B$10*$B$8,AND(R2105=0,R2106&gt;=1,I2106&lt;$B$6*$B$8-1),V2105+I2105*$B$10,TRUE,V2105)</f>
        <v>8900</v>
      </c>
      <c r="W2106" s="17">
        <f t="shared" si="128"/>
        <v>253.92296718972898</v>
      </c>
    </row>
    <row r="2107" spans="7:23" x14ac:dyDescent="0.25">
      <c r="G2107" s="15">
        <v>2105</v>
      </c>
      <c r="H2107" s="1">
        <f t="shared" si="125"/>
        <v>35.066666666666663</v>
      </c>
      <c r="I2107" s="15" cm="1">
        <f t="array" ref="I2107">_xlfn.IFS(J2106&gt;=$C$13-$B$26,MINA(I2106+$B$13-S2107+S2106,$B$11),I2106=$B$11,MINA(I2106-S2107+S2106,$B$11),TRUE,MAXA(I2106-S2107+S2106,0))</f>
        <v>0</v>
      </c>
      <c r="J2107" s="1" cm="1">
        <f t="array" ref="J2107">_xlfn.IFS(J2106&gt;=$C$13-$B$26,0,I2106&lt;$B$11,J2106+$B$26,TRUE,0)</f>
        <v>0.53333333333333333</v>
      </c>
      <c r="K2107" s="3" cm="1">
        <f t="array" ref="K2107">_xlfn.IFS(AND(NOT($K2106=0),$L2106),0,NOT($L2106),$K2106+$B$26,TRUE,$K2106)</f>
        <v>0.28333333333333333</v>
      </c>
      <c r="L2107" s="3" t="b" cm="1">
        <f t="array" ref="L2107">_xlfn.IFS(AND($I2107&gt;0,$K2107&gt;=$C$5-$B$26),TRUE,$R2107&gt;=$B$6,FALSE,$I2107=0,FALSE,TRUE,$L2106)</f>
        <v>0</v>
      </c>
      <c r="M2107" s="3" t="b" cm="1">
        <f t="array" ref="M2107">_xlfn.IFS($N2107&gt;=$B$4-$B$26,FALSE,AND($I2107&gt;0,$K2107&gt;=$B$5-$B$26),TRUE,AND($L2107,NOT($M2106)),FALSE,$M2106,TRUE,TRUE,FALSE)</f>
        <v>0</v>
      </c>
      <c r="N2107" s="3" cm="1">
        <f t="array" ref="N2107">_xlfn.IFS($M2106,$N2106+$B$26,NOT($M2106),0,TRUE,$M2106)</f>
        <v>0</v>
      </c>
      <c r="O2107" s="3" t="b" cm="1">
        <f t="array" ref="O2107">_xlfn.IFS($M2107,FALSE,AND($L2107,NOT($M2107),$R2107&lt;$B$6,$I2107&gt;0),TRUE,TRUE,FALSE)</f>
        <v>0</v>
      </c>
      <c r="P2107" s="3" cm="1">
        <f t="array" ref="P2107">_xlfn.IFS($P2106&gt;=$C$7-$B$26,0,$O2106,$P2106+$B$26,TRUE,0)</f>
        <v>0</v>
      </c>
      <c r="Q2107" s="3" t="b" cm="1">
        <f t="array" ref="Q2107">_xlfn.IFS(AND($L2107,NOT($M2107),NOT($O2107)),TRUE,$R2107&gt;=$B$6,FALSE,AND($L2107,NOT($M2107),$O2107,$P2107=0),TRUE,TRUE,FALSE)</f>
        <v>0</v>
      </c>
      <c r="R2107" s="3" cm="1">
        <f t="array" ref="R2107">_xlfn.IFS(AND($Q2106,$R2106&lt;$B$6),$R2106+1,AND(NOT($L2106),$R2106&gt;0),0,TRUE,$R2106)</f>
        <v>0</v>
      </c>
      <c r="S2107" s="1" cm="1">
        <f t="array" ref="S2107">_xlfn.IFS(AND(Q2106,I2106&gt;$B$8),S2106+$B$8,AND(Q2106,I2106&lt;=$B$8),S2106+I2106,TRUE,$S2106)</f>
        <v>89</v>
      </c>
      <c r="T2107" s="1">
        <f t="shared" si="126"/>
        <v>8010</v>
      </c>
      <c r="U2107" s="17">
        <f t="shared" si="127"/>
        <v>228.4220532319392</v>
      </c>
      <c r="V2107" s="47" cm="1">
        <f t="array" ref="V2107">_xlfn.IFS($B$6=1,S2107*$B$10,AND(R2106=0,R2107&gt;=1,I2107&gt;=$B$6*$B$8-1),V2106+$B$6*$B$10*$B$8,AND(R2106=0,R2107&gt;=1,I2107&lt;$B$6*$B$8-1),V2106+I2106*$B$10,TRUE,V2106)</f>
        <v>8900</v>
      </c>
      <c r="W2107" s="17">
        <f t="shared" si="128"/>
        <v>253.80228136882133</v>
      </c>
    </row>
    <row r="2108" spans="7:23" x14ac:dyDescent="0.25">
      <c r="G2108" s="15">
        <v>2106</v>
      </c>
      <c r="H2108" s="1">
        <f t="shared" si="125"/>
        <v>35.083333333333336</v>
      </c>
      <c r="I2108" s="15" cm="1">
        <f t="array" ref="I2108">_xlfn.IFS(J2107&gt;=$C$13-$B$26,MINA(I2107+$B$13-S2108+S2107,$B$11),I2107=$B$11,MINA(I2107-S2108+S2107,$B$11),TRUE,MAXA(I2107-S2108+S2107,0))</f>
        <v>0</v>
      </c>
      <c r="J2108" s="1" cm="1">
        <f t="array" ref="J2108">_xlfn.IFS(J2107&gt;=$C$13-$B$26,0,I2107&lt;$B$11,J2107+$B$26,TRUE,0)</f>
        <v>0.55000000000000004</v>
      </c>
      <c r="K2108" s="3" cm="1">
        <f t="array" ref="K2108">_xlfn.IFS(AND(NOT($K2107=0),$L2107),0,NOT($L2107),$K2107+$B$26,TRUE,$K2107)</f>
        <v>0.3</v>
      </c>
      <c r="L2108" s="3" t="b" cm="1">
        <f t="array" ref="L2108">_xlfn.IFS(AND($I2108&gt;0,$K2108&gt;=$C$5-$B$26),TRUE,$R2108&gt;=$B$6,FALSE,$I2108=0,FALSE,TRUE,$L2107)</f>
        <v>0</v>
      </c>
      <c r="M2108" s="3" t="b" cm="1">
        <f t="array" ref="M2108">_xlfn.IFS($N2108&gt;=$B$4-$B$26,FALSE,AND($I2108&gt;0,$K2108&gt;=$B$5-$B$26),TRUE,AND($L2108,NOT($M2107)),FALSE,$M2107,TRUE,TRUE,FALSE)</f>
        <v>0</v>
      </c>
      <c r="N2108" s="3" cm="1">
        <f t="array" ref="N2108">_xlfn.IFS($M2107,$N2107+$B$26,NOT($M2107),0,TRUE,$M2107)</f>
        <v>0</v>
      </c>
      <c r="O2108" s="3" t="b" cm="1">
        <f t="array" ref="O2108">_xlfn.IFS($M2108,FALSE,AND($L2108,NOT($M2108),$R2108&lt;$B$6,$I2108&gt;0),TRUE,TRUE,FALSE)</f>
        <v>0</v>
      </c>
      <c r="P2108" s="3" cm="1">
        <f t="array" ref="P2108">_xlfn.IFS($P2107&gt;=$C$7-$B$26,0,$O2107,$P2107+$B$26,TRUE,0)</f>
        <v>0</v>
      </c>
      <c r="Q2108" s="3" t="b" cm="1">
        <f t="array" ref="Q2108">_xlfn.IFS(AND($L2108,NOT($M2108),NOT($O2108)),TRUE,$R2108&gt;=$B$6,FALSE,AND($L2108,NOT($M2108),$O2108,$P2108=0),TRUE,TRUE,FALSE)</f>
        <v>0</v>
      </c>
      <c r="R2108" s="3" cm="1">
        <f t="array" ref="R2108">_xlfn.IFS(AND($Q2107,$R2107&lt;$B$6),$R2107+1,AND(NOT($L2107),$R2107&gt;0),0,TRUE,$R2107)</f>
        <v>0</v>
      </c>
      <c r="S2108" s="1" cm="1">
        <f t="array" ref="S2108">_xlfn.IFS(AND(Q2107,I2107&gt;$B$8),S2107+$B$8,AND(Q2107,I2107&lt;=$B$8),S2107+I2107,TRUE,$S2107)</f>
        <v>89</v>
      </c>
      <c r="T2108" s="1">
        <f t="shared" si="126"/>
        <v>8010</v>
      </c>
      <c r="U2108" s="17">
        <f t="shared" si="127"/>
        <v>228.31353919239905</v>
      </c>
      <c r="V2108" s="47" cm="1">
        <f t="array" ref="V2108">_xlfn.IFS($B$6=1,S2108*$B$10,AND(R2107=0,R2108&gt;=1,I2108&gt;=$B$6*$B$8-1),V2107+$B$6*$B$10*$B$8,AND(R2107=0,R2108&gt;=1,I2108&lt;$B$6*$B$8-1),V2107+I2107*$B$10,TRUE,V2107)</f>
        <v>8900</v>
      </c>
      <c r="W2108" s="17">
        <f t="shared" si="128"/>
        <v>253.68171021377671</v>
      </c>
    </row>
    <row r="2109" spans="7:23" x14ac:dyDescent="0.25">
      <c r="G2109" s="15">
        <v>2107</v>
      </c>
      <c r="H2109" s="1">
        <f t="shared" si="125"/>
        <v>35.1</v>
      </c>
      <c r="I2109" s="15" cm="1">
        <f t="array" ref="I2109">_xlfn.IFS(J2108&gt;=$C$13-$B$26,MINA(I2108+$B$13-S2109+S2108,$B$11),I2108=$B$11,MINA(I2108-S2109+S2108,$B$11),TRUE,MAXA(I2108-S2109+S2108,0))</f>
        <v>0</v>
      </c>
      <c r="J2109" s="1" cm="1">
        <f t="array" ref="J2109">_xlfn.IFS(J2108&gt;=$C$13-$B$26,0,I2108&lt;$B$11,J2108+$B$26,TRUE,0)</f>
        <v>0.56666666666666676</v>
      </c>
      <c r="K2109" s="3" cm="1">
        <f t="array" ref="K2109">_xlfn.IFS(AND(NOT($K2108=0),$L2108),0,NOT($L2108),$K2108+$B$26,TRUE,$K2108)</f>
        <v>0.31666666666666665</v>
      </c>
      <c r="L2109" s="3" t="b" cm="1">
        <f t="array" ref="L2109">_xlfn.IFS(AND($I2109&gt;0,$K2109&gt;=$C$5-$B$26),TRUE,$R2109&gt;=$B$6,FALSE,$I2109=0,FALSE,TRUE,$L2108)</f>
        <v>0</v>
      </c>
      <c r="M2109" s="3" t="b" cm="1">
        <f t="array" ref="M2109">_xlfn.IFS($N2109&gt;=$B$4-$B$26,FALSE,AND($I2109&gt;0,$K2109&gt;=$B$5-$B$26),TRUE,AND($L2109,NOT($M2108)),FALSE,$M2108,TRUE,TRUE,FALSE)</f>
        <v>0</v>
      </c>
      <c r="N2109" s="3" cm="1">
        <f t="array" ref="N2109">_xlfn.IFS($M2108,$N2108+$B$26,NOT($M2108),0,TRUE,$M2108)</f>
        <v>0</v>
      </c>
      <c r="O2109" s="3" t="b" cm="1">
        <f t="array" ref="O2109">_xlfn.IFS($M2109,FALSE,AND($L2109,NOT($M2109),$R2109&lt;$B$6,$I2109&gt;0),TRUE,TRUE,FALSE)</f>
        <v>0</v>
      </c>
      <c r="P2109" s="3" cm="1">
        <f t="array" ref="P2109">_xlfn.IFS($P2108&gt;=$C$7-$B$26,0,$O2108,$P2108+$B$26,TRUE,0)</f>
        <v>0</v>
      </c>
      <c r="Q2109" s="3" t="b" cm="1">
        <f t="array" ref="Q2109">_xlfn.IFS(AND($L2109,NOT($M2109),NOT($O2109)),TRUE,$R2109&gt;=$B$6,FALSE,AND($L2109,NOT($M2109),$O2109,$P2109=0),TRUE,TRUE,FALSE)</f>
        <v>0</v>
      </c>
      <c r="R2109" s="3" cm="1">
        <f t="array" ref="R2109">_xlfn.IFS(AND($Q2108,$R2108&lt;$B$6),$R2108+1,AND(NOT($L2108),$R2108&gt;0),0,TRUE,$R2108)</f>
        <v>0</v>
      </c>
      <c r="S2109" s="1" cm="1">
        <f t="array" ref="S2109">_xlfn.IFS(AND(Q2108,I2108&gt;$B$8),S2108+$B$8,AND(Q2108,I2108&lt;=$B$8),S2108+I2108,TRUE,$S2108)</f>
        <v>89</v>
      </c>
      <c r="T2109" s="1">
        <f t="shared" si="126"/>
        <v>8010</v>
      </c>
      <c r="U2109" s="17">
        <f t="shared" si="127"/>
        <v>228.2051282051282</v>
      </c>
      <c r="V2109" s="47" cm="1">
        <f t="array" ref="V2109">_xlfn.IFS($B$6=1,S2109*$B$10,AND(R2108=0,R2109&gt;=1,I2109&gt;=$B$6*$B$8-1),V2108+$B$6*$B$10*$B$8,AND(R2108=0,R2109&gt;=1,I2109&lt;$B$6*$B$8-1),V2108+I2108*$B$10,TRUE,V2108)</f>
        <v>8900</v>
      </c>
      <c r="W2109" s="17">
        <f t="shared" si="128"/>
        <v>253.56125356125355</v>
      </c>
    </row>
    <row r="2110" spans="7:23" x14ac:dyDescent="0.25">
      <c r="G2110" s="15">
        <v>2108</v>
      </c>
      <c r="H2110" s="1">
        <f t="shared" si="125"/>
        <v>35.116666666666667</v>
      </c>
      <c r="I2110" s="15" cm="1">
        <f t="array" ref="I2110">_xlfn.IFS(J2109&gt;=$C$13-$B$26,MINA(I2109+$B$13-S2110+S2109,$B$11),I2109=$B$11,MINA(I2109-S2110+S2109,$B$11),TRUE,MAXA(I2109-S2110+S2109,0))</f>
        <v>0</v>
      </c>
      <c r="J2110" s="1" cm="1">
        <f t="array" ref="J2110">_xlfn.IFS(J2109&gt;=$C$13-$B$26,0,I2109&lt;$B$11,J2109+$B$26,TRUE,0)</f>
        <v>0.58333333333333348</v>
      </c>
      <c r="K2110" s="3" cm="1">
        <f t="array" ref="K2110">_xlfn.IFS(AND(NOT($K2109=0),$L2109),0,NOT($L2109),$K2109+$B$26,TRUE,$K2109)</f>
        <v>0.33333333333333331</v>
      </c>
      <c r="L2110" s="3" t="b" cm="1">
        <f t="array" ref="L2110">_xlfn.IFS(AND($I2110&gt;0,$K2110&gt;=$C$5-$B$26),TRUE,$R2110&gt;=$B$6,FALSE,$I2110=0,FALSE,TRUE,$L2109)</f>
        <v>0</v>
      </c>
      <c r="M2110" s="3" t="b" cm="1">
        <f t="array" ref="M2110">_xlfn.IFS($N2110&gt;=$B$4-$B$26,FALSE,AND($I2110&gt;0,$K2110&gt;=$B$5-$B$26),TRUE,AND($L2110,NOT($M2109)),FALSE,$M2109,TRUE,TRUE,FALSE)</f>
        <v>0</v>
      </c>
      <c r="N2110" s="3" cm="1">
        <f t="array" ref="N2110">_xlfn.IFS($M2109,$N2109+$B$26,NOT($M2109),0,TRUE,$M2109)</f>
        <v>0</v>
      </c>
      <c r="O2110" s="3" t="b" cm="1">
        <f t="array" ref="O2110">_xlfn.IFS($M2110,FALSE,AND($L2110,NOT($M2110),$R2110&lt;$B$6,$I2110&gt;0),TRUE,TRUE,FALSE)</f>
        <v>0</v>
      </c>
      <c r="P2110" s="3" cm="1">
        <f t="array" ref="P2110">_xlfn.IFS($P2109&gt;=$C$7-$B$26,0,$O2109,$P2109+$B$26,TRUE,0)</f>
        <v>0</v>
      </c>
      <c r="Q2110" s="3" t="b" cm="1">
        <f t="array" ref="Q2110">_xlfn.IFS(AND($L2110,NOT($M2110),NOT($O2110)),TRUE,$R2110&gt;=$B$6,FALSE,AND($L2110,NOT($M2110),$O2110,$P2110=0),TRUE,TRUE,FALSE)</f>
        <v>0</v>
      </c>
      <c r="R2110" s="3" cm="1">
        <f t="array" ref="R2110">_xlfn.IFS(AND($Q2109,$R2109&lt;$B$6),$R2109+1,AND(NOT($L2109),$R2109&gt;0),0,TRUE,$R2109)</f>
        <v>0</v>
      </c>
      <c r="S2110" s="1" cm="1">
        <f t="array" ref="S2110">_xlfn.IFS(AND(Q2109,I2109&gt;$B$8),S2109+$B$8,AND(Q2109,I2109&lt;=$B$8),S2109+I2109,TRUE,$S2109)</f>
        <v>89</v>
      </c>
      <c r="T2110" s="1">
        <f t="shared" si="126"/>
        <v>8010</v>
      </c>
      <c r="U2110" s="17">
        <f t="shared" si="127"/>
        <v>228.0968201233982</v>
      </c>
      <c r="V2110" s="47" cm="1">
        <f t="array" ref="V2110">_xlfn.IFS($B$6=1,S2110*$B$10,AND(R2109=0,R2110&gt;=1,I2110&gt;=$B$6*$B$8-1),V2109+$B$6*$B$10*$B$8,AND(R2109=0,R2110&gt;=1,I2110&lt;$B$6*$B$8-1),V2109+I2109*$B$10,TRUE,V2109)</f>
        <v>8900</v>
      </c>
      <c r="W2110" s="17">
        <f t="shared" si="128"/>
        <v>253.4409112482202</v>
      </c>
    </row>
    <row r="2111" spans="7:23" x14ac:dyDescent="0.25">
      <c r="G2111" s="15">
        <v>2109</v>
      </c>
      <c r="H2111" s="1">
        <f t="shared" si="125"/>
        <v>35.133333333333333</v>
      </c>
      <c r="I2111" s="15" cm="1">
        <f t="array" ref="I2111">_xlfn.IFS(J2110&gt;=$C$13-$B$26,MINA(I2110+$B$13-S2111+S2110,$B$11),I2110=$B$11,MINA(I2110-S2111+S2110,$B$11),TRUE,MAXA(I2110-S2111+S2110,0))</f>
        <v>0</v>
      </c>
      <c r="J2111" s="1" cm="1">
        <f t="array" ref="J2111">_xlfn.IFS(J2110&gt;=$C$13-$B$26,0,I2110&lt;$B$11,J2110+$B$26,TRUE,0)</f>
        <v>0.6000000000000002</v>
      </c>
      <c r="K2111" s="3" cm="1">
        <f t="array" ref="K2111">_xlfn.IFS(AND(NOT($K2110=0),$L2110),0,NOT($L2110),$K2110+$B$26,TRUE,$K2110)</f>
        <v>0.35</v>
      </c>
      <c r="L2111" s="3" t="b" cm="1">
        <f t="array" ref="L2111">_xlfn.IFS(AND($I2111&gt;0,$K2111&gt;=$C$5-$B$26),TRUE,$R2111&gt;=$B$6,FALSE,$I2111=0,FALSE,TRUE,$L2110)</f>
        <v>0</v>
      </c>
      <c r="M2111" s="3" t="b" cm="1">
        <f t="array" ref="M2111">_xlfn.IFS($N2111&gt;=$B$4-$B$26,FALSE,AND($I2111&gt;0,$K2111&gt;=$B$5-$B$26),TRUE,AND($L2111,NOT($M2110)),FALSE,$M2110,TRUE,TRUE,FALSE)</f>
        <v>0</v>
      </c>
      <c r="N2111" s="3" cm="1">
        <f t="array" ref="N2111">_xlfn.IFS($M2110,$N2110+$B$26,NOT($M2110),0,TRUE,$M2110)</f>
        <v>0</v>
      </c>
      <c r="O2111" s="3" t="b" cm="1">
        <f t="array" ref="O2111">_xlfn.IFS($M2111,FALSE,AND($L2111,NOT($M2111),$R2111&lt;$B$6,$I2111&gt;0),TRUE,TRUE,FALSE)</f>
        <v>0</v>
      </c>
      <c r="P2111" s="3" cm="1">
        <f t="array" ref="P2111">_xlfn.IFS($P2110&gt;=$C$7-$B$26,0,$O2110,$P2110+$B$26,TRUE,0)</f>
        <v>0</v>
      </c>
      <c r="Q2111" s="3" t="b" cm="1">
        <f t="array" ref="Q2111">_xlfn.IFS(AND($L2111,NOT($M2111),NOT($O2111)),TRUE,$R2111&gt;=$B$6,FALSE,AND($L2111,NOT($M2111),$O2111,$P2111=0),TRUE,TRUE,FALSE)</f>
        <v>0</v>
      </c>
      <c r="R2111" s="3" cm="1">
        <f t="array" ref="R2111">_xlfn.IFS(AND($Q2110,$R2110&lt;$B$6),$R2110+1,AND(NOT($L2110),$R2110&gt;0),0,TRUE,$R2110)</f>
        <v>0</v>
      </c>
      <c r="S2111" s="1" cm="1">
        <f t="array" ref="S2111">_xlfn.IFS(AND(Q2110,I2110&gt;$B$8),S2110+$B$8,AND(Q2110,I2110&lt;=$B$8),S2110+I2110,TRUE,$S2110)</f>
        <v>89</v>
      </c>
      <c r="T2111" s="1">
        <f t="shared" si="126"/>
        <v>8010</v>
      </c>
      <c r="U2111" s="17">
        <f t="shared" si="127"/>
        <v>227.98861480075902</v>
      </c>
      <c r="V2111" s="47" cm="1">
        <f t="array" ref="V2111">_xlfn.IFS($B$6=1,S2111*$B$10,AND(R2110=0,R2111&gt;=1,I2111&gt;=$B$6*$B$8-1),V2110+$B$6*$B$10*$B$8,AND(R2110=0,R2111&gt;=1,I2111&lt;$B$6*$B$8-1),V2110+I2110*$B$10,TRUE,V2110)</f>
        <v>8900</v>
      </c>
      <c r="W2111" s="17">
        <f t="shared" si="128"/>
        <v>253.32068311195445</v>
      </c>
    </row>
    <row r="2112" spans="7:23" x14ac:dyDescent="0.25">
      <c r="G2112" s="15">
        <v>2110</v>
      </c>
      <c r="H2112" s="1">
        <f t="shared" si="125"/>
        <v>35.15</v>
      </c>
      <c r="I2112" s="15" cm="1">
        <f t="array" ref="I2112">_xlfn.IFS(J2111&gt;=$C$13-$B$26,MINA(I2111+$B$13-S2112+S2111,$B$11),I2111=$B$11,MINA(I2111-S2112+S2111,$B$11),TRUE,MAXA(I2111-S2112+S2111,0))</f>
        <v>0</v>
      </c>
      <c r="J2112" s="1" cm="1">
        <f t="array" ref="J2112">_xlfn.IFS(J2111&gt;=$C$13-$B$26,0,I2111&lt;$B$11,J2111+$B$26,TRUE,0)</f>
        <v>0.61666666666666692</v>
      </c>
      <c r="K2112" s="3" cm="1">
        <f t="array" ref="K2112">_xlfn.IFS(AND(NOT($K2111=0),$L2111),0,NOT($L2111),$K2111+$B$26,TRUE,$K2111)</f>
        <v>0.36666666666666664</v>
      </c>
      <c r="L2112" s="3" t="b" cm="1">
        <f t="array" ref="L2112">_xlfn.IFS(AND($I2112&gt;0,$K2112&gt;=$C$5-$B$26),TRUE,$R2112&gt;=$B$6,FALSE,$I2112=0,FALSE,TRUE,$L2111)</f>
        <v>0</v>
      </c>
      <c r="M2112" s="3" t="b" cm="1">
        <f t="array" ref="M2112">_xlfn.IFS($N2112&gt;=$B$4-$B$26,FALSE,AND($I2112&gt;0,$K2112&gt;=$B$5-$B$26),TRUE,AND($L2112,NOT($M2111)),FALSE,$M2111,TRUE,TRUE,FALSE)</f>
        <v>0</v>
      </c>
      <c r="N2112" s="3" cm="1">
        <f t="array" ref="N2112">_xlfn.IFS($M2111,$N2111+$B$26,NOT($M2111),0,TRUE,$M2111)</f>
        <v>0</v>
      </c>
      <c r="O2112" s="3" t="b" cm="1">
        <f t="array" ref="O2112">_xlfn.IFS($M2112,FALSE,AND($L2112,NOT($M2112),$R2112&lt;$B$6,$I2112&gt;0),TRUE,TRUE,FALSE)</f>
        <v>0</v>
      </c>
      <c r="P2112" s="3" cm="1">
        <f t="array" ref="P2112">_xlfn.IFS($P2111&gt;=$C$7-$B$26,0,$O2111,$P2111+$B$26,TRUE,0)</f>
        <v>0</v>
      </c>
      <c r="Q2112" s="3" t="b" cm="1">
        <f t="array" ref="Q2112">_xlfn.IFS(AND($L2112,NOT($M2112),NOT($O2112)),TRUE,$R2112&gt;=$B$6,FALSE,AND($L2112,NOT($M2112),$O2112,$P2112=0),TRUE,TRUE,FALSE)</f>
        <v>0</v>
      </c>
      <c r="R2112" s="3" cm="1">
        <f t="array" ref="R2112">_xlfn.IFS(AND($Q2111,$R2111&lt;$B$6),$R2111+1,AND(NOT($L2111),$R2111&gt;0),0,TRUE,$R2111)</f>
        <v>0</v>
      </c>
      <c r="S2112" s="1" cm="1">
        <f t="array" ref="S2112">_xlfn.IFS(AND(Q2111,I2111&gt;$B$8),S2111+$B$8,AND(Q2111,I2111&lt;=$B$8),S2111+I2111,TRUE,$S2111)</f>
        <v>89</v>
      </c>
      <c r="T2112" s="1">
        <f t="shared" si="126"/>
        <v>8010</v>
      </c>
      <c r="U2112" s="17">
        <f t="shared" si="127"/>
        <v>227.88051209103841</v>
      </c>
      <c r="V2112" s="47" cm="1">
        <f t="array" ref="V2112">_xlfn.IFS($B$6=1,S2112*$B$10,AND(R2111=0,R2112&gt;=1,I2112&gt;=$B$6*$B$8-1),V2111+$B$6*$B$10*$B$8,AND(R2111=0,R2112&gt;=1,I2112&lt;$B$6*$B$8-1),V2111+I2111*$B$10,TRUE,V2111)</f>
        <v>8900</v>
      </c>
      <c r="W2112" s="17">
        <f t="shared" si="128"/>
        <v>253.20056899004268</v>
      </c>
    </row>
    <row r="2113" spans="7:23" x14ac:dyDescent="0.25">
      <c r="G2113" s="15">
        <v>2111</v>
      </c>
      <c r="H2113" s="1">
        <f t="shared" si="125"/>
        <v>35.166666666666664</v>
      </c>
      <c r="I2113" s="15" cm="1">
        <f t="array" ref="I2113">_xlfn.IFS(J2112&gt;=$C$13-$B$26,MINA(I2112+$B$13-S2113+S2112,$B$11),I2112=$B$11,MINA(I2112-S2113+S2112,$B$11),TRUE,MAXA(I2112-S2113+S2112,0))</f>
        <v>0</v>
      </c>
      <c r="J2113" s="1" cm="1">
        <f t="array" ref="J2113">_xlfn.IFS(J2112&gt;=$C$13-$B$26,0,I2112&lt;$B$11,J2112+$B$26,TRUE,0)</f>
        <v>0.63333333333333364</v>
      </c>
      <c r="K2113" s="3" cm="1">
        <f t="array" ref="K2113">_xlfn.IFS(AND(NOT($K2112=0),$L2112),0,NOT($L2112),$K2112+$B$26,TRUE,$K2112)</f>
        <v>0.3833333333333333</v>
      </c>
      <c r="L2113" s="3" t="b" cm="1">
        <f t="array" ref="L2113">_xlfn.IFS(AND($I2113&gt;0,$K2113&gt;=$C$5-$B$26),TRUE,$R2113&gt;=$B$6,FALSE,$I2113=0,FALSE,TRUE,$L2112)</f>
        <v>0</v>
      </c>
      <c r="M2113" s="3" t="b" cm="1">
        <f t="array" ref="M2113">_xlfn.IFS($N2113&gt;=$B$4-$B$26,FALSE,AND($I2113&gt;0,$K2113&gt;=$B$5-$B$26),TRUE,AND($L2113,NOT($M2112)),FALSE,$M2112,TRUE,TRUE,FALSE)</f>
        <v>0</v>
      </c>
      <c r="N2113" s="3" cm="1">
        <f t="array" ref="N2113">_xlfn.IFS($M2112,$N2112+$B$26,NOT($M2112),0,TRUE,$M2112)</f>
        <v>0</v>
      </c>
      <c r="O2113" s="3" t="b" cm="1">
        <f t="array" ref="O2113">_xlfn.IFS($M2113,FALSE,AND($L2113,NOT($M2113),$R2113&lt;$B$6,$I2113&gt;0),TRUE,TRUE,FALSE)</f>
        <v>0</v>
      </c>
      <c r="P2113" s="3" cm="1">
        <f t="array" ref="P2113">_xlfn.IFS($P2112&gt;=$C$7-$B$26,0,$O2112,$P2112+$B$26,TRUE,0)</f>
        <v>0</v>
      </c>
      <c r="Q2113" s="3" t="b" cm="1">
        <f t="array" ref="Q2113">_xlfn.IFS(AND($L2113,NOT($M2113),NOT($O2113)),TRUE,$R2113&gt;=$B$6,FALSE,AND($L2113,NOT($M2113),$O2113,$P2113=0),TRUE,TRUE,FALSE)</f>
        <v>0</v>
      </c>
      <c r="R2113" s="3" cm="1">
        <f t="array" ref="R2113">_xlfn.IFS(AND($Q2112,$R2112&lt;$B$6),$R2112+1,AND(NOT($L2112),$R2112&gt;0),0,TRUE,$R2112)</f>
        <v>0</v>
      </c>
      <c r="S2113" s="1" cm="1">
        <f t="array" ref="S2113">_xlfn.IFS(AND(Q2112,I2112&gt;$B$8),S2112+$B$8,AND(Q2112,I2112&lt;=$B$8),S2112+I2112,TRUE,$S2112)</f>
        <v>89</v>
      </c>
      <c r="T2113" s="1">
        <f t="shared" si="126"/>
        <v>8010</v>
      </c>
      <c r="U2113" s="17">
        <f t="shared" si="127"/>
        <v>227.77251184834125</v>
      </c>
      <c r="V2113" s="47" cm="1">
        <f t="array" ref="V2113">_xlfn.IFS($B$6=1,S2113*$B$10,AND(R2112=0,R2113&gt;=1,I2113&gt;=$B$6*$B$8-1),V2112+$B$6*$B$10*$B$8,AND(R2112=0,R2113&gt;=1,I2113&lt;$B$6*$B$8-1),V2112+I2112*$B$10,TRUE,V2112)</f>
        <v>8900</v>
      </c>
      <c r="W2113" s="17">
        <f t="shared" si="128"/>
        <v>253.08056872037918</v>
      </c>
    </row>
    <row r="2114" spans="7:23" x14ac:dyDescent="0.25">
      <c r="G2114" s="15">
        <v>2112</v>
      </c>
      <c r="H2114" s="1">
        <f t="shared" si="125"/>
        <v>35.18333333333333</v>
      </c>
      <c r="I2114" s="15" cm="1">
        <f t="array" ref="I2114">_xlfn.IFS(J2113&gt;=$C$13-$B$26,MINA(I2113+$B$13-S2114+S2113,$B$11),I2113=$B$11,MINA(I2113-S2114+S2113,$B$11),TRUE,MAXA(I2113-S2114+S2113,0))</f>
        <v>0</v>
      </c>
      <c r="J2114" s="1" cm="1">
        <f t="array" ref="J2114">_xlfn.IFS(J2113&gt;=$C$13-$B$26,0,I2113&lt;$B$11,J2113+$B$26,TRUE,0)</f>
        <v>0.65000000000000036</v>
      </c>
      <c r="K2114" s="3" cm="1">
        <f t="array" ref="K2114">_xlfn.IFS(AND(NOT($K2113=0),$L2113),0,NOT($L2113),$K2113+$B$26,TRUE,$K2113)</f>
        <v>0.39999999999999997</v>
      </c>
      <c r="L2114" s="3" t="b" cm="1">
        <f t="array" ref="L2114">_xlfn.IFS(AND($I2114&gt;0,$K2114&gt;=$C$5-$B$26),TRUE,$R2114&gt;=$B$6,FALSE,$I2114=0,FALSE,TRUE,$L2113)</f>
        <v>0</v>
      </c>
      <c r="M2114" s="3" t="b" cm="1">
        <f t="array" ref="M2114">_xlfn.IFS($N2114&gt;=$B$4-$B$26,FALSE,AND($I2114&gt;0,$K2114&gt;=$B$5-$B$26),TRUE,AND($L2114,NOT($M2113)),FALSE,$M2113,TRUE,TRUE,FALSE)</f>
        <v>0</v>
      </c>
      <c r="N2114" s="3" cm="1">
        <f t="array" ref="N2114">_xlfn.IFS($M2113,$N2113+$B$26,NOT($M2113),0,TRUE,$M2113)</f>
        <v>0</v>
      </c>
      <c r="O2114" s="3" t="b" cm="1">
        <f t="array" ref="O2114">_xlfn.IFS($M2114,FALSE,AND($L2114,NOT($M2114),$R2114&lt;$B$6,$I2114&gt;0),TRUE,TRUE,FALSE)</f>
        <v>0</v>
      </c>
      <c r="P2114" s="3" cm="1">
        <f t="array" ref="P2114">_xlfn.IFS($P2113&gt;=$C$7-$B$26,0,$O2113,$P2113+$B$26,TRUE,0)</f>
        <v>0</v>
      </c>
      <c r="Q2114" s="3" t="b" cm="1">
        <f t="array" ref="Q2114">_xlfn.IFS(AND($L2114,NOT($M2114),NOT($O2114)),TRUE,$R2114&gt;=$B$6,FALSE,AND($L2114,NOT($M2114),$O2114,$P2114=0),TRUE,TRUE,FALSE)</f>
        <v>0</v>
      </c>
      <c r="R2114" s="3" cm="1">
        <f t="array" ref="R2114">_xlfn.IFS(AND($Q2113,$R2113&lt;$B$6),$R2113+1,AND(NOT($L2113),$R2113&gt;0),0,TRUE,$R2113)</f>
        <v>0</v>
      </c>
      <c r="S2114" s="1" cm="1">
        <f t="array" ref="S2114">_xlfn.IFS(AND(Q2113,I2113&gt;$B$8),S2113+$B$8,AND(Q2113,I2113&lt;=$B$8),S2113+I2113,TRUE,$S2113)</f>
        <v>89</v>
      </c>
      <c r="T2114" s="1">
        <f t="shared" si="126"/>
        <v>8010</v>
      </c>
      <c r="U2114" s="17">
        <f t="shared" si="127"/>
        <v>227.6646139270488</v>
      </c>
      <c r="V2114" s="47" cm="1">
        <f t="array" ref="V2114">_xlfn.IFS($B$6=1,S2114*$B$10,AND(R2113=0,R2114&gt;=1,I2114&gt;=$B$6*$B$8-1),V2113+$B$6*$B$10*$B$8,AND(R2113=0,R2114&gt;=1,I2114&lt;$B$6*$B$8-1),V2113+I2113*$B$10,TRUE,V2113)</f>
        <v>8900</v>
      </c>
      <c r="W2114" s="17">
        <f t="shared" si="128"/>
        <v>252.96068214116534</v>
      </c>
    </row>
    <row r="2115" spans="7:23" x14ac:dyDescent="0.25">
      <c r="G2115" s="15">
        <v>2113</v>
      </c>
      <c r="H2115" s="1">
        <f t="shared" ref="H2115:H2178" si="129">($G2115-1)*$B$26</f>
        <v>35.200000000000003</v>
      </c>
      <c r="I2115" s="15" cm="1">
        <f t="array" ref="I2115">_xlfn.IFS(J2114&gt;=$C$13-$B$26,MINA(I2114+$B$13-S2115+S2114,$B$11),I2114=$B$11,MINA(I2114-S2115+S2114,$B$11),TRUE,MAXA(I2114-S2115+S2114,0))</f>
        <v>0</v>
      </c>
      <c r="J2115" s="1" cm="1">
        <f t="array" ref="J2115">_xlfn.IFS(J2114&gt;=$C$13-$B$26,0,I2114&lt;$B$11,J2114+$B$26,TRUE,0)</f>
        <v>0.66666666666666707</v>
      </c>
      <c r="K2115" s="3" cm="1">
        <f t="array" ref="K2115">_xlfn.IFS(AND(NOT($K2114=0),$L2114),0,NOT($L2114),$K2114+$B$26,TRUE,$K2114)</f>
        <v>0.41666666666666663</v>
      </c>
      <c r="L2115" s="3" t="b" cm="1">
        <f t="array" ref="L2115">_xlfn.IFS(AND($I2115&gt;0,$K2115&gt;=$C$5-$B$26),TRUE,$R2115&gt;=$B$6,FALSE,$I2115=0,FALSE,TRUE,$L2114)</f>
        <v>0</v>
      </c>
      <c r="M2115" s="3" t="b" cm="1">
        <f t="array" ref="M2115">_xlfn.IFS($N2115&gt;=$B$4-$B$26,FALSE,AND($I2115&gt;0,$K2115&gt;=$B$5-$B$26),TRUE,AND($L2115,NOT($M2114)),FALSE,$M2114,TRUE,TRUE,FALSE)</f>
        <v>0</v>
      </c>
      <c r="N2115" s="3" cm="1">
        <f t="array" ref="N2115">_xlfn.IFS($M2114,$N2114+$B$26,NOT($M2114),0,TRUE,$M2114)</f>
        <v>0</v>
      </c>
      <c r="O2115" s="3" t="b" cm="1">
        <f t="array" ref="O2115">_xlfn.IFS($M2115,FALSE,AND($L2115,NOT($M2115),$R2115&lt;$B$6,$I2115&gt;0),TRUE,TRUE,FALSE)</f>
        <v>0</v>
      </c>
      <c r="P2115" s="3" cm="1">
        <f t="array" ref="P2115">_xlfn.IFS($P2114&gt;=$C$7-$B$26,0,$O2114,$P2114+$B$26,TRUE,0)</f>
        <v>0</v>
      </c>
      <c r="Q2115" s="3" t="b" cm="1">
        <f t="array" ref="Q2115">_xlfn.IFS(AND($L2115,NOT($M2115),NOT($O2115)),TRUE,$R2115&gt;=$B$6,FALSE,AND($L2115,NOT($M2115),$O2115,$P2115=0),TRUE,TRUE,FALSE)</f>
        <v>0</v>
      </c>
      <c r="R2115" s="3" cm="1">
        <f t="array" ref="R2115">_xlfn.IFS(AND($Q2114,$R2114&lt;$B$6),$R2114+1,AND(NOT($L2114),$R2114&gt;0),0,TRUE,$R2114)</f>
        <v>0</v>
      </c>
      <c r="S2115" s="1" cm="1">
        <f t="array" ref="S2115">_xlfn.IFS(AND(Q2114,I2114&gt;$B$8),S2114+$B$8,AND(Q2114,I2114&lt;=$B$8),S2114+I2114,TRUE,$S2114)</f>
        <v>89</v>
      </c>
      <c r="T2115" s="1">
        <f t="shared" ref="T2115:T2178" si="130">IF($Q2114,$T2114+$B$8*$B$9,$T2114)</f>
        <v>8010</v>
      </c>
      <c r="U2115" s="17">
        <f t="shared" si="127"/>
        <v>227.55681818181816</v>
      </c>
      <c r="V2115" s="47" cm="1">
        <f t="array" ref="V2115">_xlfn.IFS($B$6=1,S2115*$B$10,AND(R2114=0,R2115&gt;=1,I2115&gt;=$B$6*$B$8-1),V2114+$B$6*$B$10*$B$8,AND(R2114=0,R2115&gt;=1,I2115&lt;$B$6*$B$8-1),V2114+I2114*$B$10,TRUE,V2114)</f>
        <v>8900</v>
      </c>
      <c r="W2115" s="17">
        <f t="shared" si="128"/>
        <v>252.84090909090907</v>
      </c>
    </row>
    <row r="2116" spans="7:23" x14ac:dyDescent="0.25">
      <c r="G2116" s="15">
        <v>2114</v>
      </c>
      <c r="H2116" s="1">
        <f t="shared" si="129"/>
        <v>35.216666666666669</v>
      </c>
      <c r="I2116" s="15" cm="1">
        <f t="array" ref="I2116">_xlfn.IFS(J2115&gt;=$C$13-$B$26,MINA(I2115+$B$13-S2116+S2115,$B$11),I2115=$B$11,MINA(I2115-S2116+S2115,$B$11),TRUE,MAXA(I2115-S2116+S2115,0))</f>
        <v>0</v>
      </c>
      <c r="J2116" s="1" cm="1">
        <f t="array" ref="J2116">_xlfn.IFS(J2115&gt;=$C$13-$B$26,0,I2115&lt;$B$11,J2115+$B$26,TRUE,0)</f>
        <v>0.68333333333333379</v>
      </c>
      <c r="K2116" s="3" cm="1">
        <f t="array" ref="K2116">_xlfn.IFS(AND(NOT($K2115=0),$L2115),0,NOT($L2115),$K2115+$B$26,TRUE,$K2115)</f>
        <v>0.43333333333333329</v>
      </c>
      <c r="L2116" s="3" t="b" cm="1">
        <f t="array" ref="L2116">_xlfn.IFS(AND($I2116&gt;0,$K2116&gt;=$C$5-$B$26),TRUE,$R2116&gt;=$B$6,FALSE,$I2116=0,FALSE,TRUE,$L2115)</f>
        <v>0</v>
      </c>
      <c r="M2116" s="3" t="b" cm="1">
        <f t="array" ref="M2116">_xlfn.IFS($N2116&gt;=$B$4-$B$26,FALSE,AND($I2116&gt;0,$K2116&gt;=$B$5-$B$26),TRUE,AND($L2116,NOT($M2115)),FALSE,$M2115,TRUE,TRUE,FALSE)</f>
        <v>0</v>
      </c>
      <c r="N2116" s="3" cm="1">
        <f t="array" ref="N2116">_xlfn.IFS($M2115,$N2115+$B$26,NOT($M2115),0,TRUE,$M2115)</f>
        <v>0</v>
      </c>
      <c r="O2116" s="3" t="b" cm="1">
        <f t="array" ref="O2116">_xlfn.IFS($M2116,FALSE,AND($L2116,NOT($M2116),$R2116&lt;$B$6,$I2116&gt;0),TRUE,TRUE,FALSE)</f>
        <v>0</v>
      </c>
      <c r="P2116" s="3" cm="1">
        <f t="array" ref="P2116">_xlfn.IFS($P2115&gt;=$C$7-$B$26,0,$O2115,$P2115+$B$26,TRUE,0)</f>
        <v>0</v>
      </c>
      <c r="Q2116" s="3" t="b" cm="1">
        <f t="array" ref="Q2116">_xlfn.IFS(AND($L2116,NOT($M2116),NOT($O2116)),TRUE,$R2116&gt;=$B$6,FALSE,AND($L2116,NOT($M2116),$O2116,$P2116=0),TRUE,TRUE,FALSE)</f>
        <v>0</v>
      </c>
      <c r="R2116" s="3" cm="1">
        <f t="array" ref="R2116">_xlfn.IFS(AND($Q2115,$R2115&lt;$B$6),$R2115+1,AND(NOT($L2115),$R2115&gt;0),0,TRUE,$R2115)</f>
        <v>0</v>
      </c>
      <c r="S2116" s="1" cm="1">
        <f t="array" ref="S2116">_xlfn.IFS(AND(Q2115,I2115&gt;$B$8),S2115+$B$8,AND(Q2115,I2115&lt;=$B$8),S2115+I2115,TRUE,$S2115)</f>
        <v>89</v>
      </c>
      <c r="T2116" s="1">
        <f t="shared" si="130"/>
        <v>8010</v>
      </c>
      <c r="U2116" s="17">
        <f t="shared" ref="U2116:U2179" si="131">$T2116/$H2116</f>
        <v>227.44912446758161</v>
      </c>
      <c r="V2116" s="47" cm="1">
        <f t="array" ref="V2116">_xlfn.IFS($B$6=1,S2116*$B$10,AND(R2115=0,R2116&gt;=1,I2116&gt;=$B$6*$B$8-1),V2115+$B$6*$B$10*$B$8,AND(R2115=0,R2116&gt;=1,I2116&lt;$B$6*$B$8-1),V2115+I2115*$B$10,TRUE,V2115)</f>
        <v>8900</v>
      </c>
      <c r="W2116" s="17">
        <f t="shared" si="128"/>
        <v>252.72124940842403</v>
      </c>
    </row>
    <row r="2117" spans="7:23" x14ac:dyDescent="0.25">
      <c r="G2117" s="15">
        <v>2115</v>
      </c>
      <c r="H2117" s="1">
        <f t="shared" si="129"/>
        <v>35.233333333333334</v>
      </c>
      <c r="I2117" s="15" cm="1">
        <f t="array" ref="I2117">_xlfn.IFS(J2116&gt;=$C$13-$B$26,MINA(I2116+$B$13-S2117+S2116,$B$11),I2116=$B$11,MINA(I2116-S2117+S2116,$B$11),TRUE,MAXA(I2116-S2117+S2116,0))</f>
        <v>0</v>
      </c>
      <c r="J2117" s="1" cm="1">
        <f t="array" ref="J2117">_xlfn.IFS(J2116&gt;=$C$13-$B$26,0,I2116&lt;$B$11,J2116+$B$26,TRUE,0)</f>
        <v>0.70000000000000051</v>
      </c>
      <c r="K2117" s="3" cm="1">
        <f t="array" ref="K2117">_xlfn.IFS(AND(NOT($K2116=0),$L2116),0,NOT($L2116),$K2116+$B$26,TRUE,$K2116)</f>
        <v>0.44999999999999996</v>
      </c>
      <c r="L2117" s="3" t="b" cm="1">
        <f t="array" ref="L2117">_xlfn.IFS(AND($I2117&gt;0,$K2117&gt;=$C$5-$B$26),TRUE,$R2117&gt;=$B$6,FALSE,$I2117=0,FALSE,TRUE,$L2116)</f>
        <v>0</v>
      </c>
      <c r="M2117" s="3" t="b" cm="1">
        <f t="array" ref="M2117">_xlfn.IFS($N2117&gt;=$B$4-$B$26,FALSE,AND($I2117&gt;0,$K2117&gt;=$B$5-$B$26),TRUE,AND($L2117,NOT($M2116)),FALSE,$M2116,TRUE,TRUE,FALSE)</f>
        <v>0</v>
      </c>
      <c r="N2117" s="3" cm="1">
        <f t="array" ref="N2117">_xlfn.IFS($M2116,$N2116+$B$26,NOT($M2116),0,TRUE,$M2116)</f>
        <v>0</v>
      </c>
      <c r="O2117" s="3" t="b" cm="1">
        <f t="array" ref="O2117">_xlfn.IFS($M2117,FALSE,AND($L2117,NOT($M2117),$R2117&lt;$B$6,$I2117&gt;0),TRUE,TRUE,FALSE)</f>
        <v>0</v>
      </c>
      <c r="P2117" s="3" cm="1">
        <f t="array" ref="P2117">_xlfn.IFS($P2116&gt;=$C$7-$B$26,0,$O2116,$P2116+$B$26,TRUE,0)</f>
        <v>0</v>
      </c>
      <c r="Q2117" s="3" t="b" cm="1">
        <f t="array" ref="Q2117">_xlfn.IFS(AND($L2117,NOT($M2117),NOT($O2117)),TRUE,$R2117&gt;=$B$6,FALSE,AND($L2117,NOT($M2117),$O2117,$P2117=0),TRUE,TRUE,FALSE)</f>
        <v>0</v>
      </c>
      <c r="R2117" s="3" cm="1">
        <f t="array" ref="R2117">_xlfn.IFS(AND($Q2116,$R2116&lt;$B$6),$R2116+1,AND(NOT($L2116),$R2116&gt;0),0,TRUE,$R2116)</f>
        <v>0</v>
      </c>
      <c r="S2117" s="1" cm="1">
        <f t="array" ref="S2117">_xlfn.IFS(AND(Q2116,I2116&gt;$B$8),S2116+$B$8,AND(Q2116,I2116&lt;=$B$8),S2116+I2116,TRUE,$S2116)</f>
        <v>89</v>
      </c>
      <c r="T2117" s="1">
        <f t="shared" si="130"/>
        <v>8010</v>
      </c>
      <c r="U2117" s="17">
        <f t="shared" si="131"/>
        <v>227.34153263954587</v>
      </c>
      <c r="V2117" s="47" cm="1">
        <f t="array" ref="V2117">_xlfn.IFS($B$6=1,S2117*$B$10,AND(R2116=0,R2117&gt;=1,I2117&gt;=$B$6*$B$8-1),V2116+$B$6*$B$10*$B$8,AND(R2116=0,R2117&gt;=1,I2117&lt;$B$6*$B$8-1),V2116+I2116*$B$10,TRUE,V2116)</f>
        <v>8900</v>
      </c>
      <c r="W2117" s="17">
        <f t="shared" ref="W2117:W2180" si="132">V2117/H2117</f>
        <v>252.60170293282874</v>
      </c>
    </row>
    <row r="2118" spans="7:23" x14ac:dyDescent="0.25">
      <c r="G2118" s="15">
        <v>2116</v>
      </c>
      <c r="H2118" s="1">
        <f t="shared" si="129"/>
        <v>35.25</v>
      </c>
      <c r="I2118" s="15" cm="1">
        <f t="array" ref="I2118">_xlfn.IFS(J2117&gt;=$C$13-$B$26,MINA(I2117+$B$13-S2118+S2117,$B$11),I2117=$B$11,MINA(I2117-S2118+S2117,$B$11),TRUE,MAXA(I2117-S2118+S2117,0))</f>
        <v>0</v>
      </c>
      <c r="J2118" s="1" cm="1">
        <f t="array" ref="J2118">_xlfn.IFS(J2117&gt;=$C$13-$B$26,0,I2117&lt;$B$11,J2117+$B$26,TRUE,0)</f>
        <v>0.71666666666666723</v>
      </c>
      <c r="K2118" s="3" cm="1">
        <f t="array" ref="K2118">_xlfn.IFS(AND(NOT($K2117=0),$L2117),0,NOT($L2117),$K2117+$B$26,TRUE,$K2117)</f>
        <v>0.46666666666666662</v>
      </c>
      <c r="L2118" s="3" t="b" cm="1">
        <f t="array" ref="L2118">_xlfn.IFS(AND($I2118&gt;0,$K2118&gt;=$C$5-$B$26),TRUE,$R2118&gt;=$B$6,FALSE,$I2118=0,FALSE,TRUE,$L2117)</f>
        <v>0</v>
      </c>
      <c r="M2118" s="3" t="b" cm="1">
        <f t="array" ref="M2118">_xlfn.IFS($N2118&gt;=$B$4-$B$26,FALSE,AND($I2118&gt;0,$K2118&gt;=$B$5-$B$26),TRUE,AND($L2118,NOT($M2117)),FALSE,$M2117,TRUE,TRUE,FALSE)</f>
        <v>0</v>
      </c>
      <c r="N2118" s="3" cm="1">
        <f t="array" ref="N2118">_xlfn.IFS($M2117,$N2117+$B$26,NOT($M2117),0,TRUE,$M2117)</f>
        <v>0</v>
      </c>
      <c r="O2118" s="3" t="b" cm="1">
        <f t="array" ref="O2118">_xlfn.IFS($M2118,FALSE,AND($L2118,NOT($M2118),$R2118&lt;$B$6,$I2118&gt;0),TRUE,TRUE,FALSE)</f>
        <v>0</v>
      </c>
      <c r="P2118" s="3" cm="1">
        <f t="array" ref="P2118">_xlfn.IFS($P2117&gt;=$C$7-$B$26,0,$O2117,$P2117+$B$26,TRUE,0)</f>
        <v>0</v>
      </c>
      <c r="Q2118" s="3" t="b" cm="1">
        <f t="array" ref="Q2118">_xlfn.IFS(AND($L2118,NOT($M2118),NOT($O2118)),TRUE,$R2118&gt;=$B$6,FALSE,AND($L2118,NOT($M2118),$O2118,$P2118=0),TRUE,TRUE,FALSE)</f>
        <v>0</v>
      </c>
      <c r="R2118" s="3" cm="1">
        <f t="array" ref="R2118">_xlfn.IFS(AND($Q2117,$R2117&lt;$B$6),$R2117+1,AND(NOT($L2117),$R2117&gt;0),0,TRUE,$R2117)</f>
        <v>0</v>
      </c>
      <c r="S2118" s="1" cm="1">
        <f t="array" ref="S2118">_xlfn.IFS(AND(Q2117,I2117&gt;$B$8),S2117+$B$8,AND(Q2117,I2117&lt;=$B$8),S2117+I2117,TRUE,$S2117)</f>
        <v>89</v>
      </c>
      <c r="T2118" s="1">
        <f t="shared" si="130"/>
        <v>8010</v>
      </c>
      <c r="U2118" s="17">
        <f t="shared" si="131"/>
        <v>227.2340425531915</v>
      </c>
      <c r="V2118" s="47" cm="1">
        <f t="array" ref="V2118">_xlfn.IFS($B$6=1,S2118*$B$10,AND(R2117=0,R2118&gt;=1,I2118&gt;=$B$6*$B$8-1),V2117+$B$6*$B$10*$B$8,AND(R2117=0,R2118&gt;=1,I2118&lt;$B$6*$B$8-1),V2117+I2117*$B$10,TRUE,V2117)</f>
        <v>8900</v>
      </c>
      <c r="W2118" s="17">
        <f t="shared" si="132"/>
        <v>252.48226950354609</v>
      </c>
    </row>
    <row r="2119" spans="7:23" x14ac:dyDescent="0.25">
      <c r="G2119" s="15">
        <v>2117</v>
      </c>
      <c r="H2119" s="1">
        <f t="shared" si="129"/>
        <v>35.266666666666666</v>
      </c>
      <c r="I2119" s="15" cm="1">
        <f t="array" ref="I2119">_xlfn.IFS(J2118&gt;=$C$13-$B$26,MINA(I2118+$B$13-S2119+S2118,$B$11),I2118=$B$11,MINA(I2118-S2119+S2118,$B$11),TRUE,MAXA(I2118-S2119+S2118,0))</f>
        <v>0</v>
      </c>
      <c r="J2119" s="1" cm="1">
        <f t="array" ref="J2119">_xlfn.IFS(J2118&gt;=$C$13-$B$26,0,I2118&lt;$B$11,J2118+$B$26,TRUE,0)</f>
        <v>0.73333333333333395</v>
      </c>
      <c r="K2119" s="3" cm="1">
        <f t="array" ref="K2119">_xlfn.IFS(AND(NOT($K2118=0),$L2118),0,NOT($L2118),$K2118+$B$26,TRUE,$K2118)</f>
        <v>0.48333333333333328</v>
      </c>
      <c r="L2119" s="3" t="b" cm="1">
        <f t="array" ref="L2119">_xlfn.IFS(AND($I2119&gt;0,$K2119&gt;=$C$5-$B$26),TRUE,$R2119&gt;=$B$6,FALSE,$I2119=0,FALSE,TRUE,$L2118)</f>
        <v>0</v>
      </c>
      <c r="M2119" s="3" t="b" cm="1">
        <f t="array" ref="M2119">_xlfn.IFS($N2119&gt;=$B$4-$B$26,FALSE,AND($I2119&gt;0,$K2119&gt;=$B$5-$B$26),TRUE,AND($L2119,NOT($M2118)),FALSE,$M2118,TRUE,TRUE,FALSE)</f>
        <v>0</v>
      </c>
      <c r="N2119" s="3" cm="1">
        <f t="array" ref="N2119">_xlfn.IFS($M2118,$N2118+$B$26,NOT($M2118),0,TRUE,$M2118)</f>
        <v>0</v>
      </c>
      <c r="O2119" s="3" t="b" cm="1">
        <f t="array" ref="O2119">_xlfn.IFS($M2119,FALSE,AND($L2119,NOT($M2119),$R2119&lt;$B$6,$I2119&gt;0),TRUE,TRUE,FALSE)</f>
        <v>0</v>
      </c>
      <c r="P2119" s="3" cm="1">
        <f t="array" ref="P2119">_xlfn.IFS($P2118&gt;=$C$7-$B$26,0,$O2118,$P2118+$B$26,TRUE,0)</f>
        <v>0</v>
      </c>
      <c r="Q2119" s="3" t="b" cm="1">
        <f t="array" ref="Q2119">_xlfn.IFS(AND($L2119,NOT($M2119),NOT($O2119)),TRUE,$R2119&gt;=$B$6,FALSE,AND($L2119,NOT($M2119),$O2119,$P2119=0),TRUE,TRUE,FALSE)</f>
        <v>0</v>
      </c>
      <c r="R2119" s="3" cm="1">
        <f t="array" ref="R2119">_xlfn.IFS(AND($Q2118,$R2118&lt;$B$6),$R2118+1,AND(NOT($L2118),$R2118&gt;0),0,TRUE,$R2118)</f>
        <v>0</v>
      </c>
      <c r="S2119" s="1" cm="1">
        <f t="array" ref="S2119">_xlfn.IFS(AND(Q2118,I2118&gt;$B$8),S2118+$B$8,AND(Q2118,I2118&lt;=$B$8),S2118+I2118,TRUE,$S2118)</f>
        <v>89</v>
      </c>
      <c r="T2119" s="1">
        <f t="shared" si="130"/>
        <v>8010</v>
      </c>
      <c r="U2119" s="17">
        <f t="shared" si="131"/>
        <v>227.12665406427223</v>
      </c>
      <c r="V2119" s="47" cm="1">
        <f t="array" ref="V2119">_xlfn.IFS($B$6=1,S2119*$B$10,AND(R2118=0,R2119&gt;=1,I2119&gt;=$B$6*$B$8-1),V2118+$B$6*$B$10*$B$8,AND(R2118=0,R2119&gt;=1,I2119&lt;$B$6*$B$8-1),V2118+I2118*$B$10,TRUE,V2118)</f>
        <v>8900</v>
      </c>
      <c r="W2119" s="17">
        <f t="shared" si="132"/>
        <v>252.36294896030248</v>
      </c>
    </row>
    <row r="2120" spans="7:23" x14ac:dyDescent="0.25">
      <c r="G2120" s="15">
        <v>2118</v>
      </c>
      <c r="H2120" s="1">
        <f t="shared" si="129"/>
        <v>35.283333333333331</v>
      </c>
      <c r="I2120" s="15" cm="1">
        <f t="array" ref="I2120">_xlfn.IFS(J2119&gt;=$C$13-$B$26,MINA(I2119+$B$13-S2120+S2119,$B$11),I2119=$B$11,MINA(I2119-S2120+S2119,$B$11),TRUE,MAXA(I2119-S2120+S2119,0))</f>
        <v>0</v>
      </c>
      <c r="J2120" s="1" cm="1">
        <f t="array" ref="J2120">_xlfn.IFS(J2119&gt;=$C$13-$B$26,0,I2119&lt;$B$11,J2119+$B$26,TRUE,0)</f>
        <v>0.75000000000000067</v>
      </c>
      <c r="K2120" s="3" cm="1">
        <f t="array" ref="K2120">_xlfn.IFS(AND(NOT($K2119=0),$L2119),0,NOT($L2119),$K2119+$B$26,TRUE,$K2119)</f>
        <v>0.49999999999999994</v>
      </c>
      <c r="L2120" s="3" t="b" cm="1">
        <f t="array" ref="L2120">_xlfn.IFS(AND($I2120&gt;0,$K2120&gt;=$C$5-$B$26),TRUE,$R2120&gt;=$B$6,FALSE,$I2120=0,FALSE,TRUE,$L2119)</f>
        <v>0</v>
      </c>
      <c r="M2120" s="3" t="b" cm="1">
        <f t="array" ref="M2120">_xlfn.IFS($N2120&gt;=$B$4-$B$26,FALSE,AND($I2120&gt;0,$K2120&gt;=$B$5-$B$26),TRUE,AND($L2120,NOT($M2119)),FALSE,$M2119,TRUE,TRUE,FALSE)</f>
        <v>0</v>
      </c>
      <c r="N2120" s="3" cm="1">
        <f t="array" ref="N2120">_xlfn.IFS($M2119,$N2119+$B$26,NOT($M2119),0,TRUE,$M2119)</f>
        <v>0</v>
      </c>
      <c r="O2120" s="3" t="b" cm="1">
        <f t="array" ref="O2120">_xlfn.IFS($M2120,FALSE,AND($L2120,NOT($M2120),$R2120&lt;$B$6,$I2120&gt;0),TRUE,TRUE,FALSE)</f>
        <v>0</v>
      </c>
      <c r="P2120" s="3" cm="1">
        <f t="array" ref="P2120">_xlfn.IFS($P2119&gt;=$C$7-$B$26,0,$O2119,$P2119+$B$26,TRUE,0)</f>
        <v>0</v>
      </c>
      <c r="Q2120" s="3" t="b" cm="1">
        <f t="array" ref="Q2120">_xlfn.IFS(AND($L2120,NOT($M2120),NOT($O2120)),TRUE,$R2120&gt;=$B$6,FALSE,AND($L2120,NOT($M2120),$O2120,$P2120=0),TRUE,TRUE,FALSE)</f>
        <v>0</v>
      </c>
      <c r="R2120" s="3" cm="1">
        <f t="array" ref="R2120">_xlfn.IFS(AND($Q2119,$R2119&lt;$B$6),$R2119+1,AND(NOT($L2119),$R2119&gt;0),0,TRUE,$R2119)</f>
        <v>0</v>
      </c>
      <c r="S2120" s="1" cm="1">
        <f t="array" ref="S2120">_xlfn.IFS(AND(Q2119,I2119&gt;$B$8),S2119+$B$8,AND(Q2119,I2119&lt;=$B$8),S2119+I2119,TRUE,$S2119)</f>
        <v>89</v>
      </c>
      <c r="T2120" s="1">
        <f t="shared" si="130"/>
        <v>8010</v>
      </c>
      <c r="U2120" s="17">
        <f t="shared" si="131"/>
        <v>227.01936702881437</v>
      </c>
      <c r="V2120" s="47" cm="1">
        <f t="array" ref="V2120">_xlfn.IFS($B$6=1,S2120*$B$10,AND(R2119=0,R2120&gt;=1,I2120&gt;=$B$6*$B$8-1),V2119+$B$6*$B$10*$B$8,AND(R2119=0,R2120&gt;=1,I2120&lt;$B$6*$B$8-1),V2119+I2119*$B$10,TRUE,V2119)</f>
        <v>8900</v>
      </c>
      <c r="W2120" s="17">
        <f t="shared" si="132"/>
        <v>252.24374114312707</v>
      </c>
    </row>
    <row r="2121" spans="7:23" x14ac:dyDescent="0.25">
      <c r="G2121" s="15">
        <v>2119</v>
      </c>
      <c r="H2121" s="1">
        <f t="shared" si="129"/>
        <v>35.299999999999997</v>
      </c>
      <c r="I2121" s="15" cm="1">
        <f t="array" ref="I2121">_xlfn.IFS(J2120&gt;=$C$13-$B$26,MINA(I2120+$B$13-S2121+S2120,$B$11),I2120=$B$11,MINA(I2120-S2121+S2120,$B$11),TRUE,MAXA(I2120-S2121+S2120,0))</f>
        <v>0</v>
      </c>
      <c r="J2121" s="1" cm="1">
        <f t="array" ref="J2121">_xlfn.IFS(J2120&gt;=$C$13-$B$26,0,I2120&lt;$B$11,J2120+$B$26,TRUE,0)</f>
        <v>0.76666666666666738</v>
      </c>
      <c r="K2121" s="3" cm="1">
        <f t="array" ref="K2121">_xlfn.IFS(AND(NOT($K2120=0),$L2120),0,NOT($L2120),$K2120+$B$26,TRUE,$K2120)</f>
        <v>0.51666666666666661</v>
      </c>
      <c r="L2121" s="3" t="b" cm="1">
        <f t="array" ref="L2121">_xlfn.IFS(AND($I2121&gt;0,$K2121&gt;=$C$5-$B$26),TRUE,$R2121&gt;=$B$6,FALSE,$I2121=0,FALSE,TRUE,$L2120)</f>
        <v>0</v>
      </c>
      <c r="M2121" s="3" t="b" cm="1">
        <f t="array" ref="M2121">_xlfn.IFS($N2121&gt;=$B$4-$B$26,FALSE,AND($I2121&gt;0,$K2121&gt;=$B$5-$B$26),TRUE,AND($L2121,NOT($M2120)),FALSE,$M2120,TRUE,TRUE,FALSE)</f>
        <v>0</v>
      </c>
      <c r="N2121" s="3" cm="1">
        <f t="array" ref="N2121">_xlfn.IFS($M2120,$N2120+$B$26,NOT($M2120),0,TRUE,$M2120)</f>
        <v>0</v>
      </c>
      <c r="O2121" s="3" t="b" cm="1">
        <f t="array" ref="O2121">_xlfn.IFS($M2121,FALSE,AND($L2121,NOT($M2121),$R2121&lt;$B$6,$I2121&gt;0),TRUE,TRUE,FALSE)</f>
        <v>0</v>
      </c>
      <c r="P2121" s="3" cm="1">
        <f t="array" ref="P2121">_xlfn.IFS($P2120&gt;=$C$7-$B$26,0,$O2120,$P2120+$B$26,TRUE,0)</f>
        <v>0</v>
      </c>
      <c r="Q2121" s="3" t="b" cm="1">
        <f t="array" ref="Q2121">_xlfn.IFS(AND($L2121,NOT($M2121),NOT($O2121)),TRUE,$R2121&gt;=$B$6,FALSE,AND($L2121,NOT($M2121),$O2121,$P2121=0),TRUE,TRUE,FALSE)</f>
        <v>0</v>
      </c>
      <c r="R2121" s="3" cm="1">
        <f t="array" ref="R2121">_xlfn.IFS(AND($Q2120,$R2120&lt;$B$6),$R2120+1,AND(NOT($L2120),$R2120&gt;0),0,TRUE,$R2120)</f>
        <v>0</v>
      </c>
      <c r="S2121" s="1" cm="1">
        <f t="array" ref="S2121">_xlfn.IFS(AND(Q2120,I2120&gt;$B$8),S2120+$B$8,AND(Q2120,I2120&lt;=$B$8),S2120+I2120,TRUE,$S2120)</f>
        <v>89</v>
      </c>
      <c r="T2121" s="1">
        <f t="shared" si="130"/>
        <v>8010</v>
      </c>
      <c r="U2121" s="17">
        <f t="shared" si="131"/>
        <v>226.91218130311617</v>
      </c>
      <c r="V2121" s="47" cm="1">
        <f t="array" ref="V2121">_xlfn.IFS($B$6=1,S2121*$B$10,AND(R2120=0,R2121&gt;=1,I2121&gt;=$B$6*$B$8-1),V2120+$B$6*$B$10*$B$8,AND(R2120=0,R2121&gt;=1,I2121&lt;$B$6*$B$8-1),V2120+I2120*$B$10,TRUE,V2120)</f>
        <v>8900</v>
      </c>
      <c r="W2121" s="17">
        <f t="shared" si="132"/>
        <v>252.12464589235128</v>
      </c>
    </row>
    <row r="2122" spans="7:23" x14ac:dyDescent="0.25">
      <c r="G2122" s="15">
        <v>2120</v>
      </c>
      <c r="H2122" s="1">
        <f t="shared" si="129"/>
        <v>35.316666666666663</v>
      </c>
      <c r="I2122" s="15" cm="1">
        <f t="array" ref="I2122">_xlfn.IFS(J2121&gt;=$C$13-$B$26,MINA(I2121+$B$13-S2122+S2121,$B$11),I2121=$B$11,MINA(I2121-S2122+S2121,$B$11),TRUE,MAXA(I2121-S2122+S2121,0))</f>
        <v>0</v>
      </c>
      <c r="J2122" s="1" cm="1">
        <f t="array" ref="J2122">_xlfn.IFS(J2121&gt;=$C$13-$B$26,0,I2121&lt;$B$11,J2121+$B$26,TRUE,0)</f>
        <v>0.7833333333333341</v>
      </c>
      <c r="K2122" s="3" cm="1">
        <f t="array" ref="K2122">_xlfn.IFS(AND(NOT($K2121=0),$L2121),0,NOT($L2121),$K2121+$B$26,TRUE,$K2121)</f>
        <v>0.53333333333333333</v>
      </c>
      <c r="L2122" s="3" t="b" cm="1">
        <f t="array" ref="L2122">_xlfn.IFS(AND($I2122&gt;0,$K2122&gt;=$C$5-$B$26),TRUE,$R2122&gt;=$B$6,FALSE,$I2122=0,FALSE,TRUE,$L2121)</f>
        <v>0</v>
      </c>
      <c r="M2122" s="3" t="b" cm="1">
        <f t="array" ref="M2122">_xlfn.IFS($N2122&gt;=$B$4-$B$26,FALSE,AND($I2122&gt;0,$K2122&gt;=$B$5-$B$26),TRUE,AND($L2122,NOT($M2121)),FALSE,$M2121,TRUE,TRUE,FALSE)</f>
        <v>0</v>
      </c>
      <c r="N2122" s="3" cm="1">
        <f t="array" ref="N2122">_xlfn.IFS($M2121,$N2121+$B$26,NOT($M2121),0,TRUE,$M2121)</f>
        <v>0</v>
      </c>
      <c r="O2122" s="3" t="b" cm="1">
        <f t="array" ref="O2122">_xlfn.IFS($M2122,FALSE,AND($L2122,NOT($M2122),$R2122&lt;$B$6,$I2122&gt;0),TRUE,TRUE,FALSE)</f>
        <v>0</v>
      </c>
      <c r="P2122" s="3" cm="1">
        <f t="array" ref="P2122">_xlfn.IFS($P2121&gt;=$C$7-$B$26,0,$O2121,$P2121+$B$26,TRUE,0)</f>
        <v>0</v>
      </c>
      <c r="Q2122" s="3" t="b" cm="1">
        <f t="array" ref="Q2122">_xlfn.IFS(AND($L2122,NOT($M2122),NOT($O2122)),TRUE,$R2122&gt;=$B$6,FALSE,AND($L2122,NOT($M2122),$O2122,$P2122=0),TRUE,TRUE,FALSE)</f>
        <v>0</v>
      </c>
      <c r="R2122" s="3" cm="1">
        <f t="array" ref="R2122">_xlfn.IFS(AND($Q2121,$R2121&lt;$B$6),$R2121+1,AND(NOT($L2121),$R2121&gt;0),0,TRUE,$R2121)</f>
        <v>0</v>
      </c>
      <c r="S2122" s="1" cm="1">
        <f t="array" ref="S2122">_xlfn.IFS(AND(Q2121,I2121&gt;$B$8),S2121+$B$8,AND(Q2121,I2121&lt;=$B$8),S2121+I2121,TRUE,$S2121)</f>
        <v>89</v>
      </c>
      <c r="T2122" s="1">
        <f t="shared" si="130"/>
        <v>8010</v>
      </c>
      <c r="U2122" s="17">
        <f t="shared" si="131"/>
        <v>226.80509674374707</v>
      </c>
      <c r="V2122" s="47" cm="1">
        <f t="array" ref="V2122">_xlfn.IFS($B$6=1,S2122*$B$10,AND(R2121=0,R2122&gt;=1,I2122&gt;=$B$6*$B$8-1),V2121+$B$6*$B$10*$B$8,AND(R2121=0,R2122&gt;=1,I2122&lt;$B$6*$B$8-1),V2121+I2121*$B$10,TRUE,V2121)</f>
        <v>8900</v>
      </c>
      <c r="W2122" s="17">
        <f t="shared" si="132"/>
        <v>252.00566304860786</v>
      </c>
    </row>
    <row r="2123" spans="7:23" x14ac:dyDescent="0.25">
      <c r="G2123" s="15">
        <v>2121</v>
      </c>
      <c r="H2123" s="1">
        <f t="shared" si="129"/>
        <v>35.333333333333336</v>
      </c>
      <c r="I2123" s="15" cm="1">
        <f t="array" ref="I2123">_xlfn.IFS(J2122&gt;=$C$13-$B$26,MINA(I2122+$B$13-S2123+S2122,$B$11),I2122=$B$11,MINA(I2122-S2123+S2122,$B$11),TRUE,MAXA(I2122-S2123+S2122,0))</f>
        <v>0</v>
      </c>
      <c r="J2123" s="1" cm="1">
        <f t="array" ref="J2123">_xlfn.IFS(J2122&gt;=$C$13-$B$26,0,I2122&lt;$B$11,J2122+$B$26,TRUE,0)</f>
        <v>0.80000000000000082</v>
      </c>
      <c r="K2123" s="3" cm="1">
        <f t="array" ref="K2123">_xlfn.IFS(AND(NOT($K2122=0),$L2122),0,NOT($L2122),$K2122+$B$26,TRUE,$K2122)</f>
        <v>0.55000000000000004</v>
      </c>
      <c r="L2123" s="3" t="b" cm="1">
        <f t="array" ref="L2123">_xlfn.IFS(AND($I2123&gt;0,$K2123&gt;=$C$5-$B$26),TRUE,$R2123&gt;=$B$6,FALSE,$I2123=0,FALSE,TRUE,$L2122)</f>
        <v>0</v>
      </c>
      <c r="M2123" s="3" t="b" cm="1">
        <f t="array" ref="M2123">_xlfn.IFS($N2123&gt;=$B$4-$B$26,FALSE,AND($I2123&gt;0,$K2123&gt;=$B$5-$B$26),TRUE,AND($L2123,NOT($M2122)),FALSE,$M2122,TRUE,TRUE,FALSE)</f>
        <v>0</v>
      </c>
      <c r="N2123" s="3" cm="1">
        <f t="array" ref="N2123">_xlfn.IFS($M2122,$N2122+$B$26,NOT($M2122),0,TRUE,$M2122)</f>
        <v>0</v>
      </c>
      <c r="O2123" s="3" t="b" cm="1">
        <f t="array" ref="O2123">_xlfn.IFS($M2123,FALSE,AND($L2123,NOT($M2123),$R2123&lt;$B$6,$I2123&gt;0),TRUE,TRUE,FALSE)</f>
        <v>0</v>
      </c>
      <c r="P2123" s="3" cm="1">
        <f t="array" ref="P2123">_xlfn.IFS($P2122&gt;=$C$7-$B$26,0,$O2122,$P2122+$B$26,TRUE,0)</f>
        <v>0</v>
      </c>
      <c r="Q2123" s="3" t="b" cm="1">
        <f t="array" ref="Q2123">_xlfn.IFS(AND($L2123,NOT($M2123),NOT($O2123)),TRUE,$R2123&gt;=$B$6,FALSE,AND($L2123,NOT($M2123),$O2123,$P2123=0),TRUE,TRUE,FALSE)</f>
        <v>0</v>
      </c>
      <c r="R2123" s="3" cm="1">
        <f t="array" ref="R2123">_xlfn.IFS(AND($Q2122,$R2122&lt;$B$6),$R2122+1,AND(NOT($L2122),$R2122&gt;0),0,TRUE,$R2122)</f>
        <v>0</v>
      </c>
      <c r="S2123" s="1" cm="1">
        <f t="array" ref="S2123">_xlfn.IFS(AND(Q2122,I2122&gt;$B$8),S2122+$B$8,AND(Q2122,I2122&lt;=$B$8),S2122+I2122,TRUE,$S2122)</f>
        <v>89</v>
      </c>
      <c r="T2123" s="1">
        <f t="shared" si="130"/>
        <v>8010</v>
      </c>
      <c r="U2123" s="17">
        <f t="shared" si="131"/>
        <v>226.69811320754715</v>
      </c>
      <c r="V2123" s="47" cm="1">
        <f t="array" ref="V2123">_xlfn.IFS($B$6=1,S2123*$B$10,AND(R2122=0,R2123&gt;=1,I2123&gt;=$B$6*$B$8-1),V2122+$B$6*$B$10*$B$8,AND(R2122=0,R2123&gt;=1,I2123&lt;$B$6*$B$8-1),V2122+I2122*$B$10,TRUE,V2122)</f>
        <v>8900</v>
      </c>
      <c r="W2123" s="17">
        <f t="shared" si="132"/>
        <v>251.88679245283018</v>
      </c>
    </row>
    <row r="2124" spans="7:23" x14ac:dyDescent="0.25">
      <c r="G2124" s="15">
        <v>2122</v>
      </c>
      <c r="H2124" s="1">
        <f t="shared" si="129"/>
        <v>35.35</v>
      </c>
      <c r="I2124" s="15" cm="1">
        <f t="array" ref="I2124">_xlfn.IFS(J2123&gt;=$C$13-$B$26,MINA(I2123+$B$13-S2124+S2123,$B$11),I2123=$B$11,MINA(I2123-S2124+S2123,$B$11),TRUE,MAXA(I2123-S2124+S2123,0))</f>
        <v>0</v>
      </c>
      <c r="J2124" s="1" cm="1">
        <f t="array" ref="J2124">_xlfn.IFS(J2123&gt;=$C$13-$B$26,0,I2123&lt;$B$11,J2123+$B$26,TRUE,0)</f>
        <v>0.81666666666666754</v>
      </c>
      <c r="K2124" s="3" cm="1">
        <f t="array" ref="K2124">_xlfn.IFS(AND(NOT($K2123=0),$L2123),0,NOT($L2123),$K2123+$B$26,TRUE,$K2123)</f>
        <v>0.56666666666666676</v>
      </c>
      <c r="L2124" s="3" t="b" cm="1">
        <f t="array" ref="L2124">_xlfn.IFS(AND($I2124&gt;0,$K2124&gt;=$C$5-$B$26),TRUE,$R2124&gt;=$B$6,FALSE,$I2124=0,FALSE,TRUE,$L2123)</f>
        <v>0</v>
      </c>
      <c r="M2124" s="3" t="b" cm="1">
        <f t="array" ref="M2124">_xlfn.IFS($N2124&gt;=$B$4-$B$26,FALSE,AND($I2124&gt;0,$K2124&gt;=$B$5-$B$26),TRUE,AND($L2124,NOT($M2123)),FALSE,$M2123,TRUE,TRUE,FALSE)</f>
        <v>0</v>
      </c>
      <c r="N2124" s="3" cm="1">
        <f t="array" ref="N2124">_xlfn.IFS($M2123,$N2123+$B$26,NOT($M2123),0,TRUE,$M2123)</f>
        <v>0</v>
      </c>
      <c r="O2124" s="3" t="b" cm="1">
        <f t="array" ref="O2124">_xlfn.IFS($M2124,FALSE,AND($L2124,NOT($M2124),$R2124&lt;$B$6,$I2124&gt;0),TRUE,TRUE,FALSE)</f>
        <v>0</v>
      </c>
      <c r="P2124" s="3" cm="1">
        <f t="array" ref="P2124">_xlfn.IFS($P2123&gt;=$C$7-$B$26,0,$O2123,$P2123+$B$26,TRUE,0)</f>
        <v>0</v>
      </c>
      <c r="Q2124" s="3" t="b" cm="1">
        <f t="array" ref="Q2124">_xlfn.IFS(AND($L2124,NOT($M2124),NOT($O2124)),TRUE,$R2124&gt;=$B$6,FALSE,AND($L2124,NOT($M2124),$O2124,$P2124=0),TRUE,TRUE,FALSE)</f>
        <v>0</v>
      </c>
      <c r="R2124" s="3" cm="1">
        <f t="array" ref="R2124">_xlfn.IFS(AND($Q2123,$R2123&lt;$B$6),$R2123+1,AND(NOT($L2123),$R2123&gt;0),0,TRUE,$R2123)</f>
        <v>0</v>
      </c>
      <c r="S2124" s="1" cm="1">
        <f t="array" ref="S2124">_xlfn.IFS(AND(Q2123,I2123&gt;$B$8),S2123+$B$8,AND(Q2123,I2123&lt;=$B$8),S2123+I2123,TRUE,$S2123)</f>
        <v>89</v>
      </c>
      <c r="T2124" s="1">
        <f t="shared" si="130"/>
        <v>8010</v>
      </c>
      <c r="U2124" s="17">
        <f t="shared" si="131"/>
        <v>226.59123055162658</v>
      </c>
      <c r="V2124" s="47" cm="1">
        <f t="array" ref="V2124">_xlfn.IFS($B$6=1,S2124*$B$10,AND(R2123=0,R2124&gt;=1,I2124&gt;=$B$6*$B$8-1),V2123+$B$6*$B$10*$B$8,AND(R2123=0,R2124&gt;=1,I2124&lt;$B$6*$B$8-1),V2123+I2123*$B$10,TRUE,V2123)</f>
        <v>8900</v>
      </c>
      <c r="W2124" s="17">
        <f t="shared" si="132"/>
        <v>251.76803394625176</v>
      </c>
    </row>
    <row r="2125" spans="7:23" x14ac:dyDescent="0.25">
      <c r="G2125" s="15">
        <v>2123</v>
      </c>
      <c r="H2125" s="1">
        <f t="shared" si="129"/>
        <v>35.366666666666667</v>
      </c>
      <c r="I2125" s="15" cm="1">
        <f t="array" ref="I2125">_xlfn.IFS(J2124&gt;=$C$13-$B$26,MINA(I2124+$B$13-S2125+S2124,$B$11),I2124=$B$11,MINA(I2124-S2125+S2124,$B$11),TRUE,MAXA(I2124-S2125+S2124,0))</f>
        <v>0</v>
      </c>
      <c r="J2125" s="1" cm="1">
        <f t="array" ref="J2125">_xlfn.IFS(J2124&gt;=$C$13-$B$26,0,I2124&lt;$B$11,J2124+$B$26,TRUE,0)</f>
        <v>0.83333333333333426</v>
      </c>
      <c r="K2125" s="3" cm="1">
        <f t="array" ref="K2125">_xlfn.IFS(AND(NOT($K2124=0),$L2124),0,NOT($L2124),$K2124+$B$26,TRUE,$K2124)</f>
        <v>0.58333333333333348</v>
      </c>
      <c r="L2125" s="3" t="b" cm="1">
        <f t="array" ref="L2125">_xlfn.IFS(AND($I2125&gt;0,$K2125&gt;=$C$5-$B$26),TRUE,$R2125&gt;=$B$6,FALSE,$I2125=0,FALSE,TRUE,$L2124)</f>
        <v>0</v>
      </c>
      <c r="M2125" s="3" t="b" cm="1">
        <f t="array" ref="M2125">_xlfn.IFS($N2125&gt;=$B$4-$B$26,FALSE,AND($I2125&gt;0,$K2125&gt;=$B$5-$B$26),TRUE,AND($L2125,NOT($M2124)),FALSE,$M2124,TRUE,TRUE,FALSE)</f>
        <v>0</v>
      </c>
      <c r="N2125" s="3" cm="1">
        <f t="array" ref="N2125">_xlfn.IFS($M2124,$N2124+$B$26,NOT($M2124),0,TRUE,$M2124)</f>
        <v>0</v>
      </c>
      <c r="O2125" s="3" t="b" cm="1">
        <f t="array" ref="O2125">_xlfn.IFS($M2125,FALSE,AND($L2125,NOT($M2125),$R2125&lt;$B$6,$I2125&gt;0),TRUE,TRUE,FALSE)</f>
        <v>0</v>
      </c>
      <c r="P2125" s="3" cm="1">
        <f t="array" ref="P2125">_xlfn.IFS($P2124&gt;=$C$7-$B$26,0,$O2124,$P2124+$B$26,TRUE,0)</f>
        <v>0</v>
      </c>
      <c r="Q2125" s="3" t="b" cm="1">
        <f t="array" ref="Q2125">_xlfn.IFS(AND($L2125,NOT($M2125),NOT($O2125)),TRUE,$R2125&gt;=$B$6,FALSE,AND($L2125,NOT($M2125),$O2125,$P2125=0),TRUE,TRUE,FALSE)</f>
        <v>0</v>
      </c>
      <c r="R2125" s="3" cm="1">
        <f t="array" ref="R2125">_xlfn.IFS(AND($Q2124,$R2124&lt;$B$6),$R2124+1,AND(NOT($L2124),$R2124&gt;0),0,TRUE,$R2124)</f>
        <v>0</v>
      </c>
      <c r="S2125" s="1" cm="1">
        <f t="array" ref="S2125">_xlfn.IFS(AND(Q2124,I2124&gt;$B$8),S2124+$B$8,AND(Q2124,I2124&lt;=$B$8),S2124+I2124,TRUE,$S2124)</f>
        <v>89</v>
      </c>
      <c r="T2125" s="1">
        <f t="shared" si="130"/>
        <v>8010</v>
      </c>
      <c r="U2125" s="17">
        <f t="shared" si="131"/>
        <v>226.48444863336474</v>
      </c>
      <c r="V2125" s="47" cm="1">
        <f t="array" ref="V2125">_xlfn.IFS($B$6=1,S2125*$B$10,AND(R2124=0,R2125&gt;=1,I2125&gt;=$B$6*$B$8-1),V2124+$B$6*$B$10*$B$8,AND(R2124=0,R2125&gt;=1,I2125&lt;$B$6*$B$8-1),V2124+I2124*$B$10,TRUE,V2124)</f>
        <v>8900</v>
      </c>
      <c r="W2125" s="17">
        <f t="shared" si="132"/>
        <v>251.64938737040526</v>
      </c>
    </row>
    <row r="2126" spans="7:23" x14ac:dyDescent="0.25">
      <c r="G2126" s="15">
        <v>2124</v>
      </c>
      <c r="H2126" s="1">
        <f t="shared" si="129"/>
        <v>35.383333333333333</v>
      </c>
      <c r="I2126" s="15" cm="1">
        <f t="array" ref="I2126">_xlfn.IFS(J2125&gt;=$C$13-$B$26,MINA(I2125+$B$13-S2126+S2125,$B$11),I2125=$B$11,MINA(I2125-S2126+S2125,$B$11),TRUE,MAXA(I2125-S2126+S2125,0))</f>
        <v>0</v>
      </c>
      <c r="J2126" s="1" cm="1">
        <f t="array" ref="J2126">_xlfn.IFS(J2125&gt;=$C$13-$B$26,0,I2125&lt;$B$11,J2125+$B$26,TRUE,0)</f>
        <v>0.85000000000000098</v>
      </c>
      <c r="K2126" s="3" cm="1">
        <f t="array" ref="K2126">_xlfn.IFS(AND(NOT($K2125=0),$L2125),0,NOT($L2125),$K2125+$B$26,TRUE,$K2125)</f>
        <v>0.6000000000000002</v>
      </c>
      <c r="L2126" s="3" t="b" cm="1">
        <f t="array" ref="L2126">_xlfn.IFS(AND($I2126&gt;0,$K2126&gt;=$C$5-$B$26),TRUE,$R2126&gt;=$B$6,FALSE,$I2126=0,FALSE,TRUE,$L2125)</f>
        <v>0</v>
      </c>
      <c r="M2126" s="3" t="b" cm="1">
        <f t="array" ref="M2126">_xlfn.IFS($N2126&gt;=$B$4-$B$26,FALSE,AND($I2126&gt;0,$K2126&gt;=$B$5-$B$26),TRUE,AND($L2126,NOT($M2125)),FALSE,$M2125,TRUE,TRUE,FALSE)</f>
        <v>0</v>
      </c>
      <c r="N2126" s="3" cm="1">
        <f t="array" ref="N2126">_xlfn.IFS($M2125,$N2125+$B$26,NOT($M2125),0,TRUE,$M2125)</f>
        <v>0</v>
      </c>
      <c r="O2126" s="3" t="b" cm="1">
        <f t="array" ref="O2126">_xlfn.IFS($M2126,FALSE,AND($L2126,NOT($M2126),$R2126&lt;$B$6,$I2126&gt;0),TRUE,TRUE,FALSE)</f>
        <v>0</v>
      </c>
      <c r="P2126" s="3" cm="1">
        <f t="array" ref="P2126">_xlfn.IFS($P2125&gt;=$C$7-$B$26,0,$O2125,$P2125+$B$26,TRUE,0)</f>
        <v>0</v>
      </c>
      <c r="Q2126" s="3" t="b" cm="1">
        <f t="array" ref="Q2126">_xlfn.IFS(AND($L2126,NOT($M2126),NOT($O2126)),TRUE,$R2126&gt;=$B$6,FALSE,AND($L2126,NOT($M2126),$O2126,$P2126=0),TRUE,TRUE,FALSE)</f>
        <v>0</v>
      </c>
      <c r="R2126" s="3" cm="1">
        <f t="array" ref="R2126">_xlfn.IFS(AND($Q2125,$R2125&lt;$B$6),$R2125+1,AND(NOT($L2125),$R2125&gt;0),0,TRUE,$R2125)</f>
        <v>0</v>
      </c>
      <c r="S2126" s="1" cm="1">
        <f t="array" ref="S2126">_xlfn.IFS(AND(Q2125,I2125&gt;$B$8),S2125+$B$8,AND(Q2125,I2125&lt;=$B$8),S2125+I2125,TRUE,$S2125)</f>
        <v>89</v>
      </c>
      <c r="T2126" s="1">
        <f t="shared" si="130"/>
        <v>8010</v>
      </c>
      <c r="U2126" s="17">
        <f t="shared" si="131"/>
        <v>226.37776731040981</v>
      </c>
      <c r="V2126" s="47" cm="1">
        <f t="array" ref="V2126">_xlfn.IFS($B$6=1,S2126*$B$10,AND(R2125=0,R2126&gt;=1,I2126&gt;=$B$6*$B$8-1),V2125+$B$6*$B$10*$B$8,AND(R2125=0,R2126&gt;=1,I2126&lt;$B$6*$B$8-1),V2125+I2125*$B$10,TRUE,V2125)</f>
        <v>8900</v>
      </c>
      <c r="W2126" s="17">
        <f t="shared" si="132"/>
        <v>251.530852567122</v>
      </c>
    </row>
    <row r="2127" spans="7:23" x14ac:dyDescent="0.25">
      <c r="G2127" s="15">
        <v>2125</v>
      </c>
      <c r="H2127" s="1">
        <f t="shared" si="129"/>
        <v>35.4</v>
      </c>
      <c r="I2127" s="15" cm="1">
        <f t="array" ref="I2127">_xlfn.IFS(J2126&gt;=$C$13-$B$26,MINA(I2126+$B$13-S2127+S2126,$B$11),I2126=$B$11,MINA(I2126-S2127+S2126,$B$11),TRUE,MAXA(I2126-S2127+S2126,0))</f>
        <v>0</v>
      </c>
      <c r="J2127" s="1" cm="1">
        <f t="array" ref="J2127">_xlfn.IFS(J2126&gt;=$C$13-$B$26,0,I2126&lt;$B$11,J2126+$B$26,TRUE,0)</f>
        <v>0.8666666666666677</v>
      </c>
      <c r="K2127" s="3" cm="1">
        <f t="array" ref="K2127">_xlfn.IFS(AND(NOT($K2126=0),$L2126),0,NOT($L2126),$K2126+$B$26,TRUE,$K2126)</f>
        <v>0.61666666666666692</v>
      </c>
      <c r="L2127" s="3" t="b" cm="1">
        <f t="array" ref="L2127">_xlfn.IFS(AND($I2127&gt;0,$K2127&gt;=$C$5-$B$26),TRUE,$R2127&gt;=$B$6,FALSE,$I2127=0,FALSE,TRUE,$L2126)</f>
        <v>0</v>
      </c>
      <c r="M2127" s="3" t="b" cm="1">
        <f t="array" ref="M2127">_xlfn.IFS($N2127&gt;=$B$4-$B$26,FALSE,AND($I2127&gt;0,$K2127&gt;=$B$5-$B$26),TRUE,AND($L2127,NOT($M2126)),FALSE,$M2126,TRUE,TRUE,FALSE)</f>
        <v>0</v>
      </c>
      <c r="N2127" s="3" cm="1">
        <f t="array" ref="N2127">_xlfn.IFS($M2126,$N2126+$B$26,NOT($M2126),0,TRUE,$M2126)</f>
        <v>0</v>
      </c>
      <c r="O2127" s="3" t="b" cm="1">
        <f t="array" ref="O2127">_xlfn.IFS($M2127,FALSE,AND($L2127,NOT($M2127),$R2127&lt;$B$6,$I2127&gt;0),TRUE,TRUE,FALSE)</f>
        <v>0</v>
      </c>
      <c r="P2127" s="3" cm="1">
        <f t="array" ref="P2127">_xlfn.IFS($P2126&gt;=$C$7-$B$26,0,$O2126,$P2126+$B$26,TRUE,0)</f>
        <v>0</v>
      </c>
      <c r="Q2127" s="3" t="b" cm="1">
        <f t="array" ref="Q2127">_xlfn.IFS(AND($L2127,NOT($M2127),NOT($O2127)),TRUE,$R2127&gt;=$B$6,FALSE,AND($L2127,NOT($M2127),$O2127,$P2127=0),TRUE,TRUE,FALSE)</f>
        <v>0</v>
      </c>
      <c r="R2127" s="3" cm="1">
        <f t="array" ref="R2127">_xlfn.IFS(AND($Q2126,$R2126&lt;$B$6),$R2126+1,AND(NOT($L2126),$R2126&gt;0),0,TRUE,$R2126)</f>
        <v>0</v>
      </c>
      <c r="S2127" s="1" cm="1">
        <f t="array" ref="S2127">_xlfn.IFS(AND(Q2126,I2126&gt;$B$8),S2126+$B$8,AND(Q2126,I2126&lt;=$B$8),S2126+I2126,TRUE,$S2126)</f>
        <v>89</v>
      </c>
      <c r="T2127" s="1">
        <f t="shared" si="130"/>
        <v>8010</v>
      </c>
      <c r="U2127" s="17">
        <f t="shared" si="131"/>
        <v>226.27118644067798</v>
      </c>
      <c r="V2127" s="47" cm="1">
        <f t="array" ref="V2127">_xlfn.IFS($B$6=1,S2127*$B$10,AND(R2126=0,R2127&gt;=1,I2127&gt;=$B$6*$B$8-1),V2126+$B$6*$B$10*$B$8,AND(R2126=0,R2127&gt;=1,I2127&lt;$B$6*$B$8-1),V2126+I2126*$B$10,TRUE,V2126)</f>
        <v>8900</v>
      </c>
      <c r="W2127" s="17">
        <f t="shared" si="132"/>
        <v>251.41242937853107</v>
      </c>
    </row>
    <row r="2128" spans="7:23" x14ac:dyDescent="0.25">
      <c r="G2128" s="15">
        <v>2126</v>
      </c>
      <c r="H2128" s="1">
        <f t="shared" si="129"/>
        <v>35.416666666666664</v>
      </c>
      <c r="I2128" s="15" cm="1">
        <f t="array" ref="I2128">_xlfn.IFS(J2127&gt;=$C$13-$B$26,MINA(I2127+$B$13-S2128+S2127,$B$11),I2127=$B$11,MINA(I2127-S2128+S2127,$B$11),TRUE,MAXA(I2127-S2128+S2127,0))</f>
        <v>0</v>
      </c>
      <c r="J2128" s="1" cm="1">
        <f t="array" ref="J2128">_xlfn.IFS(J2127&gt;=$C$13-$B$26,0,I2127&lt;$B$11,J2127+$B$26,TRUE,0)</f>
        <v>0.88333333333333441</v>
      </c>
      <c r="K2128" s="3" cm="1">
        <f t="array" ref="K2128">_xlfn.IFS(AND(NOT($K2127=0),$L2127),0,NOT($L2127),$K2127+$B$26,TRUE,$K2127)</f>
        <v>0.63333333333333364</v>
      </c>
      <c r="L2128" s="3" t="b" cm="1">
        <f t="array" ref="L2128">_xlfn.IFS(AND($I2128&gt;0,$K2128&gt;=$C$5-$B$26),TRUE,$R2128&gt;=$B$6,FALSE,$I2128=0,FALSE,TRUE,$L2127)</f>
        <v>0</v>
      </c>
      <c r="M2128" s="3" t="b" cm="1">
        <f t="array" ref="M2128">_xlfn.IFS($N2128&gt;=$B$4-$B$26,FALSE,AND($I2128&gt;0,$K2128&gt;=$B$5-$B$26),TRUE,AND($L2128,NOT($M2127)),FALSE,$M2127,TRUE,TRUE,FALSE)</f>
        <v>0</v>
      </c>
      <c r="N2128" s="3" cm="1">
        <f t="array" ref="N2128">_xlfn.IFS($M2127,$N2127+$B$26,NOT($M2127),0,TRUE,$M2127)</f>
        <v>0</v>
      </c>
      <c r="O2128" s="3" t="b" cm="1">
        <f t="array" ref="O2128">_xlfn.IFS($M2128,FALSE,AND($L2128,NOT($M2128),$R2128&lt;$B$6,$I2128&gt;0),TRUE,TRUE,FALSE)</f>
        <v>0</v>
      </c>
      <c r="P2128" s="3" cm="1">
        <f t="array" ref="P2128">_xlfn.IFS($P2127&gt;=$C$7-$B$26,0,$O2127,$P2127+$B$26,TRUE,0)</f>
        <v>0</v>
      </c>
      <c r="Q2128" s="3" t="b" cm="1">
        <f t="array" ref="Q2128">_xlfn.IFS(AND($L2128,NOT($M2128),NOT($O2128)),TRUE,$R2128&gt;=$B$6,FALSE,AND($L2128,NOT($M2128),$O2128,$P2128=0),TRUE,TRUE,FALSE)</f>
        <v>0</v>
      </c>
      <c r="R2128" s="3" cm="1">
        <f t="array" ref="R2128">_xlfn.IFS(AND($Q2127,$R2127&lt;$B$6),$R2127+1,AND(NOT($L2127),$R2127&gt;0),0,TRUE,$R2127)</f>
        <v>0</v>
      </c>
      <c r="S2128" s="1" cm="1">
        <f t="array" ref="S2128">_xlfn.IFS(AND(Q2127,I2127&gt;$B$8),S2127+$B$8,AND(Q2127,I2127&lt;=$B$8),S2127+I2127,TRUE,$S2127)</f>
        <v>89</v>
      </c>
      <c r="T2128" s="1">
        <f t="shared" si="130"/>
        <v>8010</v>
      </c>
      <c r="U2128" s="17">
        <f t="shared" si="131"/>
        <v>226.16470588235296</v>
      </c>
      <c r="V2128" s="47" cm="1">
        <f t="array" ref="V2128">_xlfn.IFS($B$6=1,S2128*$B$10,AND(R2127=0,R2128&gt;=1,I2128&gt;=$B$6*$B$8-1),V2127+$B$6*$B$10*$B$8,AND(R2127=0,R2128&gt;=1,I2128&lt;$B$6*$B$8-1),V2127+I2127*$B$10,TRUE,V2127)</f>
        <v>8900</v>
      </c>
      <c r="W2128" s="17">
        <f t="shared" si="132"/>
        <v>251.29411764705884</v>
      </c>
    </row>
    <row r="2129" spans="7:23" x14ac:dyDescent="0.25">
      <c r="G2129" s="15">
        <v>2127</v>
      </c>
      <c r="H2129" s="1">
        <f t="shared" si="129"/>
        <v>35.43333333333333</v>
      </c>
      <c r="I2129" s="15" cm="1">
        <f t="array" ref="I2129">_xlfn.IFS(J2128&gt;=$C$13-$B$26,MINA(I2128+$B$13-S2129+S2128,$B$11),I2128=$B$11,MINA(I2128-S2129+S2128,$B$11),TRUE,MAXA(I2128-S2129+S2128,0))</f>
        <v>0</v>
      </c>
      <c r="J2129" s="1" cm="1">
        <f t="array" ref="J2129">_xlfn.IFS(J2128&gt;=$C$13-$B$26,0,I2128&lt;$B$11,J2128+$B$26,TRUE,0)</f>
        <v>0.90000000000000113</v>
      </c>
      <c r="K2129" s="3" cm="1">
        <f t="array" ref="K2129">_xlfn.IFS(AND(NOT($K2128=0),$L2128),0,NOT($L2128),$K2128+$B$26,TRUE,$K2128)</f>
        <v>0.65000000000000036</v>
      </c>
      <c r="L2129" s="3" t="b" cm="1">
        <f t="array" ref="L2129">_xlfn.IFS(AND($I2129&gt;0,$K2129&gt;=$C$5-$B$26),TRUE,$R2129&gt;=$B$6,FALSE,$I2129=0,FALSE,TRUE,$L2128)</f>
        <v>0</v>
      </c>
      <c r="M2129" s="3" t="b" cm="1">
        <f t="array" ref="M2129">_xlfn.IFS($N2129&gt;=$B$4-$B$26,FALSE,AND($I2129&gt;0,$K2129&gt;=$B$5-$B$26),TRUE,AND($L2129,NOT($M2128)),FALSE,$M2128,TRUE,TRUE,FALSE)</f>
        <v>0</v>
      </c>
      <c r="N2129" s="3" cm="1">
        <f t="array" ref="N2129">_xlfn.IFS($M2128,$N2128+$B$26,NOT($M2128),0,TRUE,$M2128)</f>
        <v>0</v>
      </c>
      <c r="O2129" s="3" t="b" cm="1">
        <f t="array" ref="O2129">_xlfn.IFS($M2129,FALSE,AND($L2129,NOT($M2129),$R2129&lt;$B$6,$I2129&gt;0),TRUE,TRUE,FALSE)</f>
        <v>0</v>
      </c>
      <c r="P2129" s="3" cm="1">
        <f t="array" ref="P2129">_xlfn.IFS($P2128&gt;=$C$7-$B$26,0,$O2128,$P2128+$B$26,TRUE,0)</f>
        <v>0</v>
      </c>
      <c r="Q2129" s="3" t="b" cm="1">
        <f t="array" ref="Q2129">_xlfn.IFS(AND($L2129,NOT($M2129),NOT($O2129)),TRUE,$R2129&gt;=$B$6,FALSE,AND($L2129,NOT($M2129),$O2129,$P2129=0),TRUE,TRUE,FALSE)</f>
        <v>0</v>
      </c>
      <c r="R2129" s="3" cm="1">
        <f t="array" ref="R2129">_xlfn.IFS(AND($Q2128,$R2128&lt;$B$6),$R2128+1,AND(NOT($L2128),$R2128&gt;0),0,TRUE,$R2128)</f>
        <v>0</v>
      </c>
      <c r="S2129" s="1" cm="1">
        <f t="array" ref="S2129">_xlfn.IFS(AND(Q2128,I2128&gt;$B$8),S2128+$B$8,AND(Q2128,I2128&lt;=$B$8),S2128+I2128,TRUE,$S2128)</f>
        <v>89</v>
      </c>
      <c r="T2129" s="1">
        <f t="shared" si="130"/>
        <v>8010</v>
      </c>
      <c r="U2129" s="17">
        <f t="shared" si="131"/>
        <v>226.05832549388526</v>
      </c>
      <c r="V2129" s="47" cm="1">
        <f t="array" ref="V2129">_xlfn.IFS($B$6=1,S2129*$B$10,AND(R2128=0,R2129&gt;=1,I2129&gt;=$B$6*$B$8-1),V2128+$B$6*$B$10*$B$8,AND(R2128=0,R2129&gt;=1,I2129&lt;$B$6*$B$8-1),V2128+I2128*$B$10,TRUE,V2128)</f>
        <v>8900</v>
      </c>
      <c r="W2129" s="17">
        <f t="shared" si="132"/>
        <v>251.17591721542806</v>
      </c>
    </row>
    <row r="2130" spans="7:23" x14ac:dyDescent="0.25">
      <c r="G2130" s="15">
        <v>2128</v>
      </c>
      <c r="H2130" s="1">
        <f t="shared" si="129"/>
        <v>35.450000000000003</v>
      </c>
      <c r="I2130" s="15" cm="1">
        <f t="array" ref="I2130">_xlfn.IFS(J2129&gt;=$C$13-$B$26,MINA(I2129+$B$13-S2130+S2129,$B$11),I2129=$B$11,MINA(I2129-S2130+S2129,$B$11),TRUE,MAXA(I2129-S2130+S2129,0))</f>
        <v>0</v>
      </c>
      <c r="J2130" s="1" cm="1">
        <f t="array" ref="J2130">_xlfn.IFS(J2129&gt;=$C$13-$B$26,0,I2129&lt;$B$11,J2129+$B$26,TRUE,0)</f>
        <v>0.91666666666666785</v>
      </c>
      <c r="K2130" s="3" cm="1">
        <f t="array" ref="K2130">_xlfn.IFS(AND(NOT($K2129=0),$L2129),0,NOT($L2129),$K2129+$B$26,TRUE,$K2129)</f>
        <v>0.66666666666666707</v>
      </c>
      <c r="L2130" s="3" t="b" cm="1">
        <f t="array" ref="L2130">_xlfn.IFS(AND($I2130&gt;0,$K2130&gt;=$C$5-$B$26),TRUE,$R2130&gt;=$B$6,FALSE,$I2130=0,FALSE,TRUE,$L2129)</f>
        <v>0</v>
      </c>
      <c r="M2130" s="3" t="b" cm="1">
        <f t="array" ref="M2130">_xlfn.IFS($N2130&gt;=$B$4-$B$26,FALSE,AND($I2130&gt;0,$K2130&gt;=$B$5-$B$26),TRUE,AND($L2130,NOT($M2129)),FALSE,$M2129,TRUE,TRUE,FALSE)</f>
        <v>0</v>
      </c>
      <c r="N2130" s="3" cm="1">
        <f t="array" ref="N2130">_xlfn.IFS($M2129,$N2129+$B$26,NOT($M2129),0,TRUE,$M2129)</f>
        <v>0</v>
      </c>
      <c r="O2130" s="3" t="b" cm="1">
        <f t="array" ref="O2130">_xlfn.IFS($M2130,FALSE,AND($L2130,NOT($M2130),$R2130&lt;$B$6,$I2130&gt;0),TRUE,TRUE,FALSE)</f>
        <v>0</v>
      </c>
      <c r="P2130" s="3" cm="1">
        <f t="array" ref="P2130">_xlfn.IFS($P2129&gt;=$C$7-$B$26,0,$O2129,$P2129+$B$26,TRUE,0)</f>
        <v>0</v>
      </c>
      <c r="Q2130" s="3" t="b" cm="1">
        <f t="array" ref="Q2130">_xlfn.IFS(AND($L2130,NOT($M2130),NOT($O2130)),TRUE,$R2130&gt;=$B$6,FALSE,AND($L2130,NOT($M2130),$O2130,$P2130=0),TRUE,TRUE,FALSE)</f>
        <v>0</v>
      </c>
      <c r="R2130" s="3" cm="1">
        <f t="array" ref="R2130">_xlfn.IFS(AND($Q2129,$R2129&lt;$B$6),$R2129+1,AND(NOT($L2129),$R2129&gt;0),0,TRUE,$R2129)</f>
        <v>0</v>
      </c>
      <c r="S2130" s="1" cm="1">
        <f t="array" ref="S2130">_xlfn.IFS(AND(Q2129,I2129&gt;$B$8),S2129+$B$8,AND(Q2129,I2129&lt;=$B$8),S2129+I2129,TRUE,$S2129)</f>
        <v>89</v>
      </c>
      <c r="T2130" s="1">
        <f t="shared" si="130"/>
        <v>8010</v>
      </c>
      <c r="U2130" s="17">
        <f t="shared" si="131"/>
        <v>225.95204513399153</v>
      </c>
      <c r="V2130" s="47" cm="1">
        <f t="array" ref="V2130">_xlfn.IFS($B$6=1,S2130*$B$10,AND(R2129=0,R2130&gt;=1,I2130&gt;=$B$6*$B$8-1),V2129+$B$6*$B$10*$B$8,AND(R2129=0,R2130&gt;=1,I2130&lt;$B$6*$B$8-1),V2129+I2129*$B$10,TRUE,V2129)</f>
        <v>8900</v>
      </c>
      <c r="W2130" s="17">
        <f t="shared" si="132"/>
        <v>251.05782792665724</v>
      </c>
    </row>
    <row r="2131" spans="7:23" x14ac:dyDescent="0.25">
      <c r="G2131" s="15">
        <v>2129</v>
      </c>
      <c r="H2131" s="1">
        <f t="shared" si="129"/>
        <v>35.466666666666669</v>
      </c>
      <c r="I2131" s="15" cm="1">
        <f t="array" ref="I2131">_xlfn.IFS(J2130&gt;=$C$13-$B$26,MINA(I2130+$B$13-S2131+S2130,$B$11),I2130=$B$11,MINA(I2130-S2131+S2130,$B$11),TRUE,MAXA(I2130-S2131+S2130,0))</f>
        <v>0</v>
      </c>
      <c r="J2131" s="1" cm="1">
        <f t="array" ref="J2131">_xlfn.IFS(J2130&gt;=$C$13-$B$26,0,I2130&lt;$B$11,J2130+$B$26,TRUE,0)</f>
        <v>0.93333333333333457</v>
      </c>
      <c r="K2131" s="3" cm="1">
        <f t="array" ref="K2131">_xlfn.IFS(AND(NOT($K2130=0),$L2130),0,NOT($L2130),$K2130+$B$26,TRUE,$K2130)</f>
        <v>0.68333333333333379</v>
      </c>
      <c r="L2131" s="3" t="b" cm="1">
        <f t="array" ref="L2131">_xlfn.IFS(AND($I2131&gt;0,$K2131&gt;=$C$5-$B$26),TRUE,$R2131&gt;=$B$6,FALSE,$I2131=0,FALSE,TRUE,$L2130)</f>
        <v>0</v>
      </c>
      <c r="M2131" s="3" t="b" cm="1">
        <f t="array" ref="M2131">_xlfn.IFS($N2131&gt;=$B$4-$B$26,FALSE,AND($I2131&gt;0,$K2131&gt;=$B$5-$B$26),TRUE,AND($L2131,NOT($M2130)),FALSE,$M2130,TRUE,TRUE,FALSE)</f>
        <v>0</v>
      </c>
      <c r="N2131" s="3" cm="1">
        <f t="array" ref="N2131">_xlfn.IFS($M2130,$N2130+$B$26,NOT($M2130),0,TRUE,$M2130)</f>
        <v>0</v>
      </c>
      <c r="O2131" s="3" t="b" cm="1">
        <f t="array" ref="O2131">_xlfn.IFS($M2131,FALSE,AND($L2131,NOT($M2131),$R2131&lt;$B$6,$I2131&gt;0),TRUE,TRUE,FALSE)</f>
        <v>0</v>
      </c>
      <c r="P2131" s="3" cm="1">
        <f t="array" ref="P2131">_xlfn.IFS($P2130&gt;=$C$7-$B$26,0,$O2130,$P2130+$B$26,TRUE,0)</f>
        <v>0</v>
      </c>
      <c r="Q2131" s="3" t="b" cm="1">
        <f t="array" ref="Q2131">_xlfn.IFS(AND($L2131,NOT($M2131),NOT($O2131)),TRUE,$R2131&gt;=$B$6,FALSE,AND($L2131,NOT($M2131),$O2131,$P2131=0),TRUE,TRUE,FALSE)</f>
        <v>0</v>
      </c>
      <c r="R2131" s="3" cm="1">
        <f t="array" ref="R2131">_xlfn.IFS(AND($Q2130,$R2130&lt;$B$6),$R2130+1,AND(NOT($L2130),$R2130&gt;0),0,TRUE,$R2130)</f>
        <v>0</v>
      </c>
      <c r="S2131" s="1" cm="1">
        <f t="array" ref="S2131">_xlfn.IFS(AND(Q2130,I2130&gt;$B$8),S2130+$B$8,AND(Q2130,I2130&lt;=$B$8),S2130+I2130,TRUE,$S2130)</f>
        <v>89</v>
      </c>
      <c r="T2131" s="1">
        <f t="shared" si="130"/>
        <v>8010</v>
      </c>
      <c r="U2131" s="17">
        <f t="shared" si="131"/>
        <v>225.84586466165413</v>
      </c>
      <c r="V2131" s="47" cm="1">
        <f t="array" ref="V2131">_xlfn.IFS($B$6=1,S2131*$B$10,AND(R2130=0,R2131&gt;=1,I2131&gt;=$B$6*$B$8-1),V2130+$B$6*$B$10*$B$8,AND(R2130=0,R2131&gt;=1,I2131&lt;$B$6*$B$8-1),V2130+I2130*$B$10,TRUE,V2130)</f>
        <v>8900</v>
      </c>
      <c r="W2131" s="17">
        <f t="shared" si="132"/>
        <v>250.93984962406014</v>
      </c>
    </row>
    <row r="2132" spans="7:23" x14ac:dyDescent="0.25">
      <c r="G2132" s="15">
        <v>2130</v>
      </c>
      <c r="H2132" s="1">
        <f t="shared" si="129"/>
        <v>35.483333333333334</v>
      </c>
      <c r="I2132" s="15" cm="1">
        <f t="array" ref="I2132">_xlfn.IFS(J2131&gt;=$C$13-$B$26,MINA(I2131+$B$13-S2132+S2131,$B$11),I2131=$B$11,MINA(I2131-S2132+S2131,$B$11),TRUE,MAXA(I2131-S2132+S2131,0))</f>
        <v>0</v>
      </c>
      <c r="J2132" s="1" cm="1">
        <f t="array" ref="J2132">_xlfn.IFS(J2131&gt;=$C$13-$B$26,0,I2131&lt;$B$11,J2131+$B$26,TRUE,0)</f>
        <v>0.95000000000000129</v>
      </c>
      <c r="K2132" s="3" cm="1">
        <f t="array" ref="K2132">_xlfn.IFS(AND(NOT($K2131=0),$L2131),0,NOT($L2131),$K2131+$B$26,TRUE,$K2131)</f>
        <v>0.70000000000000051</v>
      </c>
      <c r="L2132" s="3" t="b" cm="1">
        <f t="array" ref="L2132">_xlfn.IFS(AND($I2132&gt;0,$K2132&gt;=$C$5-$B$26),TRUE,$R2132&gt;=$B$6,FALSE,$I2132=0,FALSE,TRUE,$L2131)</f>
        <v>0</v>
      </c>
      <c r="M2132" s="3" t="b" cm="1">
        <f t="array" ref="M2132">_xlfn.IFS($N2132&gt;=$B$4-$B$26,FALSE,AND($I2132&gt;0,$K2132&gt;=$B$5-$B$26),TRUE,AND($L2132,NOT($M2131)),FALSE,$M2131,TRUE,TRUE,FALSE)</f>
        <v>0</v>
      </c>
      <c r="N2132" s="3" cm="1">
        <f t="array" ref="N2132">_xlfn.IFS($M2131,$N2131+$B$26,NOT($M2131),0,TRUE,$M2131)</f>
        <v>0</v>
      </c>
      <c r="O2132" s="3" t="b" cm="1">
        <f t="array" ref="O2132">_xlfn.IFS($M2132,FALSE,AND($L2132,NOT($M2132),$R2132&lt;$B$6,$I2132&gt;0),TRUE,TRUE,FALSE)</f>
        <v>0</v>
      </c>
      <c r="P2132" s="3" cm="1">
        <f t="array" ref="P2132">_xlfn.IFS($P2131&gt;=$C$7-$B$26,0,$O2131,$P2131+$B$26,TRUE,0)</f>
        <v>0</v>
      </c>
      <c r="Q2132" s="3" t="b" cm="1">
        <f t="array" ref="Q2132">_xlfn.IFS(AND($L2132,NOT($M2132),NOT($O2132)),TRUE,$R2132&gt;=$B$6,FALSE,AND($L2132,NOT($M2132),$O2132,$P2132=0),TRUE,TRUE,FALSE)</f>
        <v>0</v>
      </c>
      <c r="R2132" s="3" cm="1">
        <f t="array" ref="R2132">_xlfn.IFS(AND($Q2131,$R2131&lt;$B$6),$R2131+1,AND(NOT($L2131),$R2131&gt;0),0,TRUE,$R2131)</f>
        <v>0</v>
      </c>
      <c r="S2132" s="1" cm="1">
        <f t="array" ref="S2132">_xlfn.IFS(AND(Q2131,I2131&gt;$B$8),S2131+$B$8,AND(Q2131,I2131&lt;=$B$8),S2131+I2131,TRUE,$S2131)</f>
        <v>89</v>
      </c>
      <c r="T2132" s="1">
        <f t="shared" si="130"/>
        <v>8010</v>
      </c>
      <c r="U2132" s="17">
        <f t="shared" si="131"/>
        <v>225.73978393612023</v>
      </c>
      <c r="V2132" s="47" cm="1">
        <f t="array" ref="V2132">_xlfn.IFS($B$6=1,S2132*$B$10,AND(R2131=0,R2132&gt;=1,I2132&gt;=$B$6*$B$8-1),V2131+$B$6*$B$10*$B$8,AND(R2131=0,R2132&gt;=1,I2132&lt;$B$6*$B$8-1),V2131+I2131*$B$10,TRUE,V2131)</f>
        <v>8900</v>
      </c>
      <c r="W2132" s="17">
        <f t="shared" si="132"/>
        <v>250.8219821512447</v>
      </c>
    </row>
    <row r="2133" spans="7:23" x14ac:dyDescent="0.25">
      <c r="G2133" s="15">
        <v>2131</v>
      </c>
      <c r="H2133" s="1">
        <f t="shared" si="129"/>
        <v>35.5</v>
      </c>
      <c r="I2133" s="15" cm="1">
        <f t="array" ref="I2133">_xlfn.IFS(J2132&gt;=$C$13-$B$26,MINA(I2132+$B$13-S2133+S2132,$B$11),I2132=$B$11,MINA(I2132-S2133+S2132,$B$11),TRUE,MAXA(I2132-S2133+S2132,0))</f>
        <v>0</v>
      </c>
      <c r="J2133" s="1" cm="1">
        <f t="array" ref="J2133">_xlfn.IFS(J2132&gt;=$C$13-$B$26,0,I2132&lt;$B$11,J2132+$B$26,TRUE,0)</f>
        <v>0.96666666666666801</v>
      </c>
      <c r="K2133" s="3" cm="1">
        <f t="array" ref="K2133">_xlfn.IFS(AND(NOT($K2132=0),$L2132),0,NOT($L2132),$K2132+$B$26,TRUE,$K2132)</f>
        <v>0.71666666666666723</v>
      </c>
      <c r="L2133" s="3" t="b" cm="1">
        <f t="array" ref="L2133">_xlfn.IFS(AND($I2133&gt;0,$K2133&gt;=$C$5-$B$26),TRUE,$R2133&gt;=$B$6,FALSE,$I2133=0,FALSE,TRUE,$L2132)</f>
        <v>0</v>
      </c>
      <c r="M2133" s="3" t="b" cm="1">
        <f t="array" ref="M2133">_xlfn.IFS($N2133&gt;=$B$4-$B$26,FALSE,AND($I2133&gt;0,$K2133&gt;=$B$5-$B$26),TRUE,AND($L2133,NOT($M2132)),FALSE,$M2132,TRUE,TRUE,FALSE)</f>
        <v>0</v>
      </c>
      <c r="N2133" s="3" cm="1">
        <f t="array" ref="N2133">_xlfn.IFS($M2132,$N2132+$B$26,NOT($M2132),0,TRUE,$M2132)</f>
        <v>0</v>
      </c>
      <c r="O2133" s="3" t="b" cm="1">
        <f t="array" ref="O2133">_xlfn.IFS($M2133,FALSE,AND($L2133,NOT($M2133),$R2133&lt;$B$6,$I2133&gt;0),TRUE,TRUE,FALSE)</f>
        <v>0</v>
      </c>
      <c r="P2133" s="3" cm="1">
        <f t="array" ref="P2133">_xlfn.IFS($P2132&gt;=$C$7-$B$26,0,$O2132,$P2132+$B$26,TRUE,0)</f>
        <v>0</v>
      </c>
      <c r="Q2133" s="3" t="b" cm="1">
        <f t="array" ref="Q2133">_xlfn.IFS(AND($L2133,NOT($M2133),NOT($O2133)),TRUE,$R2133&gt;=$B$6,FALSE,AND($L2133,NOT($M2133),$O2133,$P2133=0),TRUE,TRUE,FALSE)</f>
        <v>0</v>
      </c>
      <c r="R2133" s="3" cm="1">
        <f t="array" ref="R2133">_xlfn.IFS(AND($Q2132,$R2132&lt;$B$6),$R2132+1,AND(NOT($L2132),$R2132&gt;0),0,TRUE,$R2132)</f>
        <v>0</v>
      </c>
      <c r="S2133" s="1" cm="1">
        <f t="array" ref="S2133">_xlfn.IFS(AND(Q2132,I2132&gt;$B$8),S2132+$B$8,AND(Q2132,I2132&lt;=$B$8),S2132+I2132,TRUE,$S2132)</f>
        <v>89</v>
      </c>
      <c r="T2133" s="1">
        <f t="shared" si="130"/>
        <v>8010</v>
      </c>
      <c r="U2133" s="17">
        <f t="shared" si="131"/>
        <v>225.63380281690141</v>
      </c>
      <c r="V2133" s="47" cm="1">
        <f t="array" ref="V2133">_xlfn.IFS($B$6=1,S2133*$B$10,AND(R2132=0,R2133&gt;=1,I2133&gt;=$B$6*$B$8-1),V2132+$B$6*$B$10*$B$8,AND(R2132=0,R2133&gt;=1,I2133&lt;$B$6*$B$8-1),V2132+I2132*$B$10,TRUE,V2132)</f>
        <v>8900</v>
      </c>
      <c r="W2133" s="17">
        <f t="shared" si="132"/>
        <v>250.70422535211267</v>
      </c>
    </row>
    <row r="2134" spans="7:23" x14ac:dyDescent="0.25">
      <c r="G2134" s="15">
        <v>2132</v>
      </c>
      <c r="H2134" s="1">
        <f t="shared" si="129"/>
        <v>35.516666666666666</v>
      </c>
      <c r="I2134" s="15" cm="1">
        <f t="array" ref="I2134">_xlfn.IFS(J2133&gt;=$C$13-$B$26,MINA(I2133+$B$13-S2134+S2133,$B$11),I2133=$B$11,MINA(I2133-S2134+S2133,$B$11),TRUE,MAXA(I2133-S2134+S2133,0))</f>
        <v>0</v>
      </c>
      <c r="J2134" s="1" cm="1">
        <f t="array" ref="J2134">_xlfn.IFS(J2133&gt;=$C$13-$B$26,0,I2133&lt;$B$11,J2133+$B$26,TRUE,0)</f>
        <v>0.98333333333333472</v>
      </c>
      <c r="K2134" s="3" cm="1">
        <f t="array" ref="K2134">_xlfn.IFS(AND(NOT($K2133=0),$L2133),0,NOT($L2133),$K2133+$B$26,TRUE,$K2133)</f>
        <v>0.73333333333333395</v>
      </c>
      <c r="L2134" s="3" t="b" cm="1">
        <f t="array" ref="L2134">_xlfn.IFS(AND($I2134&gt;0,$K2134&gt;=$C$5-$B$26),TRUE,$R2134&gt;=$B$6,FALSE,$I2134=0,FALSE,TRUE,$L2133)</f>
        <v>0</v>
      </c>
      <c r="M2134" s="3" t="b" cm="1">
        <f t="array" ref="M2134">_xlfn.IFS($N2134&gt;=$B$4-$B$26,FALSE,AND($I2134&gt;0,$K2134&gt;=$B$5-$B$26),TRUE,AND($L2134,NOT($M2133)),FALSE,$M2133,TRUE,TRUE,FALSE)</f>
        <v>0</v>
      </c>
      <c r="N2134" s="3" cm="1">
        <f t="array" ref="N2134">_xlfn.IFS($M2133,$N2133+$B$26,NOT($M2133),0,TRUE,$M2133)</f>
        <v>0</v>
      </c>
      <c r="O2134" s="3" t="b" cm="1">
        <f t="array" ref="O2134">_xlfn.IFS($M2134,FALSE,AND($L2134,NOT($M2134),$R2134&lt;$B$6,$I2134&gt;0),TRUE,TRUE,FALSE)</f>
        <v>0</v>
      </c>
      <c r="P2134" s="3" cm="1">
        <f t="array" ref="P2134">_xlfn.IFS($P2133&gt;=$C$7-$B$26,0,$O2133,$P2133+$B$26,TRUE,0)</f>
        <v>0</v>
      </c>
      <c r="Q2134" s="3" t="b" cm="1">
        <f t="array" ref="Q2134">_xlfn.IFS(AND($L2134,NOT($M2134),NOT($O2134)),TRUE,$R2134&gt;=$B$6,FALSE,AND($L2134,NOT($M2134),$O2134,$P2134=0),TRUE,TRUE,FALSE)</f>
        <v>0</v>
      </c>
      <c r="R2134" s="3" cm="1">
        <f t="array" ref="R2134">_xlfn.IFS(AND($Q2133,$R2133&lt;$B$6),$R2133+1,AND(NOT($L2133),$R2133&gt;0),0,TRUE,$R2133)</f>
        <v>0</v>
      </c>
      <c r="S2134" s="1" cm="1">
        <f t="array" ref="S2134">_xlfn.IFS(AND(Q2133,I2133&gt;$B$8),S2133+$B$8,AND(Q2133,I2133&lt;=$B$8),S2133+I2133,TRUE,$S2133)</f>
        <v>89</v>
      </c>
      <c r="T2134" s="1">
        <f t="shared" si="130"/>
        <v>8010</v>
      </c>
      <c r="U2134" s="17">
        <f t="shared" si="131"/>
        <v>225.52792116377287</v>
      </c>
      <c r="V2134" s="47" cm="1">
        <f t="array" ref="V2134">_xlfn.IFS($B$6=1,S2134*$B$10,AND(R2133=0,R2134&gt;=1,I2134&gt;=$B$6*$B$8-1),V2133+$B$6*$B$10*$B$8,AND(R2133=0,R2134&gt;=1,I2134&lt;$B$6*$B$8-1),V2133+I2133*$B$10,TRUE,V2133)</f>
        <v>8900</v>
      </c>
      <c r="W2134" s="17">
        <f t="shared" si="132"/>
        <v>250.58657907085876</v>
      </c>
    </row>
    <row r="2135" spans="7:23" x14ac:dyDescent="0.25">
      <c r="G2135" s="15">
        <v>2133</v>
      </c>
      <c r="H2135" s="1">
        <f t="shared" si="129"/>
        <v>35.533333333333331</v>
      </c>
      <c r="I2135" s="15" cm="1">
        <f t="array" ref="I2135">_xlfn.IFS(J2134&gt;=$C$13-$B$26,MINA(I2134+$B$13-S2135+S2134,$B$11),I2134=$B$11,MINA(I2134-S2135+S2134,$B$11),TRUE,MAXA(I2134-S2135+S2134,0))</f>
        <v>0</v>
      </c>
      <c r="J2135" s="1" cm="1">
        <f t="array" ref="J2135">_xlfn.IFS(J2134&gt;=$C$13-$B$26,0,I2134&lt;$B$11,J2134+$B$26,TRUE,0)</f>
        <v>1.0000000000000013</v>
      </c>
      <c r="K2135" s="3" cm="1">
        <f t="array" ref="K2135">_xlfn.IFS(AND(NOT($K2134=0),$L2134),0,NOT($L2134),$K2134+$B$26,TRUE,$K2134)</f>
        <v>0.75000000000000067</v>
      </c>
      <c r="L2135" s="3" t="b" cm="1">
        <f t="array" ref="L2135">_xlfn.IFS(AND($I2135&gt;0,$K2135&gt;=$C$5-$B$26),TRUE,$R2135&gt;=$B$6,FALSE,$I2135=0,FALSE,TRUE,$L2134)</f>
        <v>0</v>
      </c>
      <c r="M2135" s="3" t="b" cm="1">
        <f t="array" ref="M2135">_xlfn.IFS($N2135&gt;=$B$4-$B$26,FALSE,AND($I2135&gt;0,$K2135&gt;=$B$5-$B$26),TRUE,AND($L2135,NOT($M2134)),FALSE,$M2134,TRUE,TRUE,FALSE)</f>
        <v>0</v>
      </c>
      <c r="N2135" s="3" cm="1">
        <f t="array" ref="N2135">_xlfn.IFS($M2134,$N2134+$B$26,NOT($M2134),0,TRUE,$M2134)</f>
        <v>0</v>
      </c>
      <c r="O2135" s="3" t="b" cm="1">
        <f t="array" ref="O2135">_xlfn.IFS($M2135,FALSE,AND($L2135,NOT($M2135),$R2135&lt;$B$6,$I2135&gt;0),TRUE,TRUE,FALSE)</f>
        <v>0</v>
      </c>
      <c r="P2135" s="3" cm="1">
        <f t="array" ref="P2135">_xlfn.IFS($P2134&gt;=$C$7-$B$26,0,$O2134,$P2134+$B$26,TRUE,0)</f>
        <v>0</v>
      </c>
      <c r="Q2135" s="3" t="b" cm="1">
        <f t="array" ref="Q2135">_xlfn.IFS(AND($L2135,NOT($M2135),NOT($O2135)),TRUE,$R2135&gt;=$B$6,FALSE,AND($L2135,NOT($M2135),$O2135,$P2135=0),TRUE,TRUE,FALSE)</f>
        <v>0</v>
      </c>
      <c r="R2135" s="3" cm="1">
        <f t="array" ref="R2135">_xlfn.IFS(AND($Q2134,$R2134&lt;$B$6),$R2134+1,AND(NOT($L2134),$R2134&gt;0),0,TRUE,$R2134)</f>
        <v>0</v>
      </c>
      <c r="S2135" s="1" cm="1">
        <f t="array" ref="S2135">_xlfn.IFS(AND(Q2134,I2134&gt;$B$8),S2134+$B$8,AND(Q2134,I2134&lt;=$B$8),S2134+I2134,TRUE,$S2134)</f>
        <v>89</v>
      </c>
      <c r="T2135" s="1">
        <f t="shared" si="130"/>
        <v>8010</v>
      </c>
      <c r="U2135" s="17">
        <f t="shared" si="131"/>
        <v>225.422138836773</v>
      </c>
      <c r="V2135" s="47" cm="1">
        <f t="array" ref="V2135">_xlfn.IFS($B$6=1,S2135*$B$10,AND(R2134=0,R2135&gt;=1,I2135&gt;=$B$6*$B$8-1),V2134+$B$6*$B$10*$B$8,AND(R2134=0,R2135&gt;=1,I2135&lt;$B$6*$B$8-1),V2134+I2134*$B$10,TRUE,V2134)</f>
        <v>8900</v>
      </c>
      <c r="W2135" s="17">
        <f t="shared" si="132"/>
        <v>250.46904315197</v>
      </c>
    </row>
    <row r="2136" spans="7:23" x14ac:dyDescent="0.25">
      <c r="G2136" s="15">
        <v>2134</v>
      </c>
      <c r="H2136" s="1">
        <f t="shared" si="129"/>
        <v>35.549999999999997</v>
      </c>
      <c r="I2136" s="15" cm="1">
        <f t="array" ref="I2136">_xlfn.IFS(J2135&gt;=$C$13-$B$26,MINA(I2135+$B$13-S2136+S2135,$B$11),I2135=$B$11,MINA(I2135-S2136+S2135,$B$11),TRUE,MAXA(I2135-S2136+S2135,0))</f>
        <v>0</v>
      </c>
      <c r="J2136" s="1" cm="1">
        <f t="array" ref="J2136">_xlfn.IFS(J2135&gt;=$C$13-$B$26,0,I2135&lt;$B$11,J2135+$B$26,TRUE,0)</f>
        <v>1.0166666666666679</v>
      </c>
      <c r="K2136" s="3" cm="1">
        <f t="array" ref="K2136">_xlfn.IFS(AND(NOT($K2135=0),$L2135),0,NOT($L2135),$K2135+$B$26,TRUE,$K2135)</f>
        <v>0.76666666666666738</v>
      </c>
      <c r="L2136" s="3" t="b" cm="1">
        <f t="array" ref="L2136">_xlfn.IFS(AND($I2136&gt;0,$K2136&gt;=$C$5-$B$26),TRUE,$R2136&gt;=$B$6,FALSE,$I2136=0,FALSE,TRUE,$L2135)</f>
        <v>0</v>
      </c>
      <c r="M2136" s="3" t="b" cm="1">
        <f t="array" ref="M2136">_xlfn.IFS($N2136&gt;=$B$4-$B$26,FALSE,AND($I2136&gt;0,$K2136&gt;=$B$5-$B$26),TRUE,AND($L2136,NOT($M2135)),FALSE,$M2135,TRUE,TRUE,FALSE)</f>
        <v>0</v>
      </c>
      <c r="N2136" s="3" cm="1">
        <f t="array" ref="N2136">_xlfn.IFS($M2135,$N2135+$B$26,NOT($M2135),0,TRUE,$M2135)</f>
        <v>0</v>
      </c>
      <c r="O2136" s="3" t="b" cm="1">
        <f t="array" ref="O2136">_xlfn.IFS($M2136,FALSE,AND($L2136,NOT($M2136),$R2136&lt;$B$6,$I2136&gt;0),TRUE,TRUE,FALSE)</f>
        <v>0</v>
      </c>
      <c r="P2136" s="3" cm="1">
        <f t="array" ref="P2136">_xlfn.IFS($P2135&gt;=$C$7-$B$26,0,$O2135,$P2135+$B$26,TRUE,0)</f>
        <v>0</v>
      </c>
      <c r="Q2136" s="3" t="b" cm="1">
        <f t="array" ref="Q2136">_xlfn.IFS(AND($L2136,NOT($M2136),NOT($O2136)),TRUE,$R2136&gt;=$B$6,FALSE,AND($L2136,NOT($M2136),$O2136,$P2136=0),TRUE,TRUE,FALSE)</f>
        <v>0</v>
      </c>
      <c r="R2136" s="3" cm="1">
        <f t="array" ref="R2136">_xlfn.IFS(AND($Q2135,$R2135&lt;$B$6),$R2135+1,AND(NOT($L2135),$R2135&gt;0),0,TRUE,$R2135)</f>
        <v>0</v>
      </c>
      <c r="S2136" s="1" cm="1">
        <f t="array" ref="S2136">_xlfn.IFS(AND(Q2135,I2135&gt;$B$8),S2135+$B$8,AND(Q2135,I2135&lt;=$B$8),S2135+I2135,TRUE,$S2135)</f>
        <v>89</v>
      </c>
      <c r="T2136" s="1">
        <f t="shared" si="130"/>
        <v>8010</v>
      </c>
      <c r="U2136" s="17">
        <f t="shared" si="131"/>
        <v>225.31645569620255</v>
      </c>
      <c r="V2136" s="47" cm="1">
        <f t="array" ref="V2136">_xlfn.IFS($B$6=1,S2136*$B$10,AND(R2135=0,R2136&gt;=1,I2136&gt;=$B$6*$B$8-1),V2135+$B$6*$B$10*$B$8,AND(R2135=0,R2136&gt;=1,I2136&lt;$B$6*$B$8-1),V2135+I2135*$B$10,TRUE,V2135)</f>
        <v>8900</v>
      </c>
      <c r="W2136" s="17">
        <f t="shared" si="132"/>
        <v>250.35161744022506</v>
      </c>
    </row>
    <row r="2137" spans="7:23" x14ac:dyDescent="0.25">
      <c r="G2137" s="15">
        <v>2135</v>
      </c>
      <c r="H2137" s="1">
        <f t="shared" si="129"/>
        <v>35.566666666666663</v>
      </c>
      <c r="I2137" s="15" cm="1">
        <f t="array" ref="I2137">_xlfn.IFS(J2136&gt;=$C$13-$B$26,MINA(I2136+$B$13-S2137+S2136,$B$11),I2136=$B$11,MINA(I2136-S2137+S2136,$B$11),TRUE,MAXA(I2136-S2137+S2136,0))</f>
        <v>0</v>
      </c>
      <c r="J2137" s="1" cm="1">
        <f t="array" ref="J2137">_xlfn.IFS(J2136&gt;=$C$13-$B$26,0,I2136&lt;$B$11,J2136+$B$26,TRUE,0)</f>
        <v>1.0333333333333345</v>
      </c>
      <c r="K2137" s="3" cm="1">
        <f t="array" ref="K2137">_xlfn.IFS(AND(NOT($K2136=0),$L2136),0,NOT($L2136),$K2136+$B$26,TRUE,$K2136)</f>
        <v>0.7833333333333341</v>
      </c>
      <c r="L2137" s="3" t="b" cm="1">
        <f t="array" ref="L2137">_xlfn.IFS(AND($I2137&gt;0,$K2137&gt;=$C$5-$B$26),TRUE,$R2137&gt;=$B$6,FALSE,$I2137=0,FALSE,TRUE,$L2136)</f>
        <v>0</v>
      </c>
      <c r="M2137" s="3" t="b" cm="1">
        <f t="array" ref="M2137">_xlfn.IFS($N2137&gt;=$B$4-$B$26,FALSE,AND($I2137&gt;0,$K2137&gt;=$B$5-$B$26),TRUE,AND($L2137,NOT($M2136)),FALSE,$M2136,TRUE,TRUE,FALSE)</f>
        <v>0</v>
      </c>
      <c r="N2137" s="3" cm="1">
        <f t="array" ref="N2137">_xlfn.IFS($M2136,$N2136+$B$26,NOT($M2136),0,TRUE,$M2136)</f>
        <v>0</v>
      </c>
      <c r="O2137" s="3" t="b" cm="1">
        <f t="array" ref="O2137">_xlfn.IFS($M2137,FALSE,AND($L2137,NOT($M2137),$R2137&lt;$B$6,$I2137&gt;0),TRUE,TRUE,FALSE)</f>
        <v>0</v>
      </c>
      <c r="P2137" s="3" cm="1">
        <f t="array" ref="P2137">_xlfn.IFS($P2136&gt;=$C$7-$B$26,0,$O2136,$P2136+$B$26,TRUE,0)</f>
        <v>0</v>
      </c>
      <c r="Q2137" s="3" t="b" cm="1">
        <f t="array" ref="Q2137">_xlfn.IFS(AND($L2137,NOT($M2137),NOT($O2137)),TRUE,$R2137&gt;=$B$6,FALSE,AND($L2137,NOT($M2137),$O2137,$P2137=0),TRUE,TRUE,FALSE)</f>
        <v>0</v>
      </c>
      <c r="R2137" s="3" cm="1">
        <f t="array" ref="R2137">_xlfn.IFS(AND($Q2136,$R2136&lt;$B$6),$R2136+1,AND(NOT($L2136),$R2136&gt;0),0,TRUE,$R2136)</f>
        <v>0</v>
      </c>
      <c r="S2137" s="1" cm="1">
        <f t="array" ref="S2137">_xlfn.IFS(AND(Q2136,I2136&gt;$B$8),S2136+$B$8,AND(Q2136,I2136&lt;=$B$8),S2136+I2136,TRUE,$S2136)</f>
        <v>89</v>
      </c>
      <c r="T2137" s="1">
        <f t="shared" si="130"/>
        <v>8010</v>
      </c>
      <c r="U2137" s="17">
        <f t="shared" si="131"/>
        <v>225.2108716026242</v>
      </c>
      <c r="V2137" s="47" cm="1">
        <f t="array" ref="V2137">_xlfn.IFS($B$6=1,S2137*$B$10,AND(R2136=0,R2137&gt;=1,I2137&gt;=$B$6*$B$8-1),V2136+$B$6*$B$10*$B$8,AND(R2136=0,R2137&gt;=1,I2137&lt;$B$6*$B$8-1),V2136+I2136*$B$10,TRUE,V2136)</f>
        <v>8900</v>
      </c>
      <c r="W2137" s="17">
        <f t="shared" si="132"/>
        <v>250.23430178069356</v>
      </c>
    </row>
    <row r="2138" spans="7:23" x14ac:dyDescent="0.25">
      <c r="G2138" s="15">
        <v>2136</v>
      </c>
      <c r="H2138" s="1">
        <f t="shared" si="129"/>
        <v>35.583333333333336</v>
      </c>
      <c r="I2138" s="15" cm="1">
        <f t="array" ref="I2138">_xlfn.IFS(J2137&gt;=$C$13-$B$26,MINA(I2137+$B$13-S2138+S2137,$B$11),I2137=$B$11,MINA(I2137-S2138+S2137,$B$11),TRUE,MAXA(I2137-S2138+S2137,0))</f>
        <v>0</v>
      </c>
      <c r="J2138" s="1" cm="1">
        <f t="array" ref="J2138">_xlfn.IFS(J2137&gt;=$C$13-$B$26,0,I2137&lt;$B$11,J2137+$B$26,TRUE,0)</f>
        <v>1.0500000000000012</v>
      </c>
      <c r="K2138" s="3" cm="1">
        <f t="array" ref="K2138">_xlfn.IFS(AND(NOT($K2137=0),$L2137),0,NOT($L2137),$K2137+$B$26,TRUE,$K2137)</f>
        <v>0.80000000000000082</v>
      </c>
      <c r="L2138" s="3" t="b" cm="1">
        <f t="array" ref="L2138">_xlfn.IFS(AND($I2138&gt;0,$K2138&gt;=$C$5-$B$26),TRUE,$R2138&gt;=$B$6,FALSE,$I2138=0,FALSE,TRUE,$L2137)</f>
        <v>0</v>
      </c>
      <c r="M2138" s="3" t="b" cm="1">
        <f t="array" ref="M2138">_xlfn.IFS($N2138&gt;=$B$4-$B$26,FALSE,AND($I2138&gt;0,$K2138&gt;=$B$5-$B$26),TRUE,AND($L2138,NOT($M2137)),FALSE,$M2137,TRUE,TRUE,FALSE)</f>
        <v>0</v>
      </c>
      <c r="N2138" s="3" cm="1">
        <f t="array" ref="N2138">_xlfn.IFS($M2137,$N2137+$B$26,NOT($M2137),0,TRUE,$M2137)</f>
        <v>0</v>
      </c>
      <c r="O2138" s="3" t="b" cm="1">
        <f t="array" ref="O2138">_xlfn.IFS($M2138,FALSE,AND($L2138,NOT($M2138),$R2138&lt;$B$6,$I2138&gt;0),TRUE,TRUE,FALSE)</f>
        <v>0</v>
      </c>
      <c r="P2138" s="3" cm="1">
        <f t="array" ref="P2138">_xlfn.IFS($P2137&gt;=$C$7-$B$26,0,$O2137,$P2137+$B$26,TRUE,0)</f>
        <v>0</v>
      </c>
      <c r="Q2138" s="3" t="b" cm="1">
        <f t="array" ref="Q2138">_xlfn.IFS(AND($L2138,NOT($M2138),NOT($O2138)),TRUE,$R2138&gt;=$B$6,FALSE,AND($L2138,NOT($M2138),$O2138,$P2138=0),TRUE,TRUE,FALSE)</f>
        <v>0</v>
      </c>
      <c r="R2138" s="3" cm="1">
        <f t="array" ref="R2138">_xlfn.IFS(AND($Q2137,$R2137&lt;$B$6),$R2137+1,AND(NOT($L2137),$R2137&gt;0),0,TRUE,$R2137)</f>
        <v>0</v>
      </c>
      <c r="S2138" s="1" cm="1">
        <f t="array" ref="S2138">_xlfn.IFS(AND(Q2137,I2137&gt;$B$8),S2137+$B$8,AND(Q2137,I2137&lt;=$B$8),S2137+I2137,TRUE,$S2137)</f>
        <v>89</v>
      </c>
      <c r="T2138" s="1">
        <f t="shared" si="130"/>
        <v>8010</v>
      </c>
      <c r="U2138" s="17">
        <f t="shared" si="131"/>
        <v>225.10538641686182</v>
      </c>
      <c r="V2138" s="47" cm="1">
        <f t="array" ref="V2138">_xlfn.IFS($B$6=1,S2138*$B$10,AND(R2137=0,R2138&gt;=1,I2138&gt;=$B$6*$B$8-1),V2137+$B$6*$B$10*$B$8,AND(R2137=0,R2138&gt;=1,I2138&lt;$B$6*$B$8-1),V2137+I2137*$B$10,TRUE,V2137)</f>
        <v>8900</v>
      </c>
      <c r="W2138" s="17">
        <f t="shared" si="132"/>
        <v>250.11709601873534</v>
      </c>
    </row>
    <row r="2139" spans="7:23" x14ac:dyDescent="0.25">
      <c r="G2139" s="15">
        <v>2137</v>
      </c>
      <c r="H2139" s="1">
        <f t="shared" si="129"/>
        <v>35.6</v>
      </c>
      <c r="I2139" s="15" cm="1">
        <f t="array" ref="I2139">_xlfn.IFS(J2138&gt;=$C$13-$B$26,MINA(I2138+$B$13-S2139+S2138,$B$11),I2138=$B$11,MINA(I2138-S2139+S2138,$B$11),TRUE,MAXA(I2138-S2139+S2138,0))</f>
        <v>0</v>
      </c>
      <c r="J2139" s="1" cm="1">
        <f t="array" ref="J2139">_xlfn.IFS(J2138&gt;=$C$13-$B$26,0,I2138&lt;$B$11,J2138+$B$26,TRUE,0)</f>
        <v>1.0666666666666678</v>
      </c>
      <c r="K2139" s="3" cm="1">
        <f t="array" ref="K2139">_xlfn.IFS(AND(NOT($K2138=0),$L2138),0,NOT($L2138),$K2138+$B$26,TRUE,$K2138)</f>
        <v>0.81666666666666754</v>
      </c>
      <c r="L2139" s="3" t="b" cm="1">
        <f t="array" ref="L2139">_xlfn.IFS(AND($I2139&gt;0,$K2139&gt;=$C$5-$B$26),TRUE,$R2139&gt;=$B$6,FALSE,$I2139=0,FALSE,TRUE,$L2138)</f>
        <v>0</v>
      </c>
      <c r="M2139" s="3" t="b" cm="1">
        <f t="array" ref="M2139">_xlfn.IFS($N2139&gt;=$B$4-$B$26,FALSE,AND($I2139&gt;0,$K2139&gt;=$B$5-$B$26),TRUE,AND($L2139,NOT($M2138)),FALSE,$M2138,TRUE,TRUE,FALSE)</f>
        <v>0</v>
      </c>
      <c r="N2139" s="3" cm="1">
        <f t="array" ref="N2139">_xlfn.IFS($M2138,$N2138+$B$26,NOT($M2138),0,TRUE,$M2138)</f>
        <v>0</v>
      </c>
      <c r="O2139" s="3" t="b" cm="1">
        <f t="array" ref="O2139">_xlfn.IFS($M2139,FALSE,AND($L2139,NOT($M2139),$R2139&lt;$B$6,$I2139&gt;0),TRUE,TRUE,FALSE)</f>
        <v>0</v>
      </c>
      <c r="P2139" s="3" cm="1">
        <f t="array" ref="P2139">_xlfn.IFS($P2138&gt;=$C$7-$B$26,0,$O2138,$P2138+$B$26,TRUE,0)</f>
        <v>0</v>
      </c>
      <c r="Q2139" s="3" t="b" cm="1">
        <f t="array" ref="Q2139">_xlfn.IFS(AND($L2139,NOT($M2139),NOT($O2139)),TRUE,$R2139&gt;=$B$6,FALSE,AND($L2139,NOT($M2139),$O2139,$P2139=0),TRUE,TRUE,FALSE)</f>
        <v>0</v>
      </c>
      <c r="R2139" s="3" cm="1">
        <f t="array" ref="R2139">_xlfn.IFS(AND($Q2138,$R2138&lt;$B$6),$R2138+1,AND(NOT($L2138),$R2138&gt;0),0,TRUE,$R2138)</f>
        <v>0</v>
      </c>
      <c r="S2139" s="1" cm="1">
        <f t="array" ref="S2139">_xlfn.IFS(AND(Q2138,I2138&gt;$B$8),S2138+$B$8,AND(Q2138,I2138&lt;=$B$8),S2138+I2138,TRUE,$S2138)</f>
        <v>89</v>
      </c>
      <c r="T2139" s="1">
        <f t="shared" si="130"/>
        <v>8010</v>
      </c>
      <c r="U2139" s="17">
        <f t="shared" si="131"/>
        <v>225</v>
      </c>
      <c r="V2139" s="47" cm="1">
        <f t="array" ref="V2139">_xlfn.IFS($B$6=1,S2139*$B$10,AND(R2138=0,R2139&gt;=1,I2139&gt;=$B$6*$B$8-1),V2138+$B$6*$B$10*$B$8,AND(R2138=0,R2139&gt;=1,I2139&lt;$B$6*$B$8-1),V2138+I2138*$B$10,TRUE,V2138)</f>
        <v>8900</v>
      </c>
      <c r="W2139" s="17">
        <f t="shared" si="132"/>
        <v>250</v>
      </c>
    </row>
    <row r="2140" spans="7:23" x14ac:dyDescent="0.25">
      <c r="G2140" s="15">
        <v>2138</v>
      </c>
      <c r="H2140" s="1">
        <f t="shared" si="129"/>
        <v>35.616666666666667</v>
      </c>
      <c r="I2140" s="15" cm="1">
        <f t="array" ref="I2140">_xlfn.IFS(J2139&gt;=$C$13-$B$26,MINA(I2139+$B$13-S2140+S2139,$B$11),I2139=$B$11,MINA(I2139-S2140+S2139,$B$11),TRUE,MAXA(I2139-S2140+S2139,0))</f>
        <v>0</v>
      </c>
      <c r="J2140" s="1" cm="1">
        <f t="array" ref="J2140">_xlfn.IFS(J2139&gt;=$C$13-$B$26,0,I2139&lt;$B$11,J2139+$B$26,TRUE,0)</f>
        <v>1.0833333333333344</v>
      </c>
      <c r="K2140" s="3" cm="1">
        <f t="array" ref="K2140">_xlfn.IFS(AND(NOT($K2139=0),$L2139),0,NOT($L2139),$K2139+$B$26,TRUE,$K2139)</f>
        <v>0.83333333333333426</v>
      </c>
      <c r="L2140" s="3" t="b" cm="1">
        <f t="array" ref="L2140">_xlfn.IFS(AND($I2140&gt;0,$K2140&gt;=$C$5-$B$26),TRUE,$R2140&gt;=$B$6,FALSE,$I2140=0,FALSE,TRUE,$L2139)</f>
        <v>0</v>
      </c>
      <c r="M2140" s="3" t="b" cm="1">
        <f t="array" ref="M2140">_xlfn.IFS($N2140&gt;=$B$4-$B$26,FALSE,AND($I2140&gt;0,$K2140&gt;=$B$5-$B$26),TRUE,AND($L2140,NOT($M2139)),FALSE,$M2139,TRUE,TRUE,FALSE)</f>
        <v>0</v>
      </c>
      <c r="N2140" s="3" cm="1">
        <f t="array" ref="N2140">_xlfn.IFS($M2139,$N2139+$B$26,NOT($M2139),0,TRUE,$M2139)</f>
        <v>0</v>
      </c>
      <c r="O2140" s="3" t="b" cm="1">
        <f t="array" ref="O2140">_xlfn.IFS($M2140,FALSE,AND($L2140,NOT($M2140),$R2140&lt;$B$6,$I2140&gt;0),TRUE,TRUE,FALSE)</f>
        <v>0</v>
      </c>
      <c r="P2140" s="3" cm="1">
        <f t="array" ref="P2140">_xlfn.IFS($P2139&gt;=$C$7-$B$26,0,$O2139,$P2139+$B$26,TRUE,0)</f>
        <v>0</v>
      </c>
      <c r="Q2140" s="3" t="b" cm="1">
        <f t="array" ref="Q2140">_xlfn.IFS(AND($L2140,NOT($M2140),NOT($O2140)),TRUE,$R2140&gt;=$B$6,FALSE,AND($L2140,NOT($M2140),$O2140,$P2140=0),TRUE,TRUE,FALSE)</f>
        <v>0</v>
      </c>
      <c r="R2140" s="3" cm="1">
        <f t="array" ref="R2140">_xlfn.IFS(AND($Q2139,$R2139&lt;$B$6),$R2139+1,AND(NOT($L2139),$R2139&gt;0),0,TRUE,$R2139)</f>
        <v>0</v>
      </c>
      <c r="S2140" s="1" cm="1">
        <f t="array" ref="S2140">_xlfn.IFS(AND(Q2139,I2139&gt;$B$8),S2139+$B$8,AND(Q2139,I2139&lt;=$B$8),S2139+I2139,TRUE,$S2139)</f>
        <v>89</v>
      </c>
      <c r="T2140" s="1">
        <f t="shared" si="130"/>
        <v>8010</v>
      </c>
      <c r="U2140" s="17">
        <f t="shared" si="131"/>
        <v>224.89471221338326</v>
      </c>
      <c r="V2140" s="47" cm="1">
        <f t="array" ref="V2140">_xlfn.IFS($B$6=1,S2140*$B$10,AND(R2139=0,R2140&gt;=1,I2140&gt;=$B$6*$B$8-1),V2139+$B$6*$B$10*$B$8,AND(R2139=0,R2140&gt;=1,I2140&lt;$B$6*$B$8-1),V2139+I2139*$B$10,TRUE,V2139)</f>
        <v>8900</v>
      </c>
      <c r="W2140" s="17">
        <f t="shared" si="132"/>
        <v>249.88301357042582</v>
      </c>
    </row>
    <row r="2141" spans="7:23" x14ac:dyDescent="0.25">
      <c r="G2141" s="15">
        <v>2139</v>
      </c>
      <c r="H2141" s="1">
        <f t="shared" si="129"/>
        <v>35.633333333333333</v>
      </c>
      <c r="I2141" s="15" cm="1">
        <f t="array" ref="I2141">_xlfn.IFS(J2140&gt;=$C$13-$B$26,MINA(I2140+$B$13-S2141+S2140,$B$11),I2140=$B$11,MINA(I2140-S2141+S2140,$B$11),TRUE,MAXA(I2140-S2141+S2140,0))</f>
        <v>0</v>
      </c>
      <c r="J2141" s="1" cm="1">
        <f t="array" ref="J2141">_xlfn.IFS(J2140&gt;=$C$13-$B$26,0,I2140&lt;$B$11,J2140+$B$26,TRUE,0)</f>
        <v>1.100000000000001</v>
      </c>
      <c r="K2141" s="3" cm="1">
        <f t="array" ref="K2141">_xlfn.IFS(AND(NOT($K2140=0),$L2140),0,NOT($L2140),$K2140+$B$26,TRUE,$K2140)</f>
        <v>0.85000000000000098</v>
      </c>
      <c r="L2141" s="3" t="b" cm="1">
        <f t="array" ref="L2141">_xlfn.IFS(AND($I2141&gt;0,$K2141&gt;=$C$5-$B$26),TRUE,$R2141&gt;=$B$6,FALSE,$I2141=0,FALSE,TRUE,$L2140)</f>
        <v>0</v>
      </c>
      <c r="M2141" s="3" t="b" cm="1">
        <f t="array" ref="M2141">_xlfn.IFS($N2141&gt;=$B$4-$B$26,FALSE,AND($I2141&gt;0,$K2141&gt;=$B$5-$B$26),TRUE,AND($L2141,NOT($M2140)),FALSE,$M2140,TRUE,TRUE,FALSE)</f>
        <v>0</v>
      </c>
      <c r="N2141" s="3" cm="1">
        <f t="array" ref="N2141">_xlfn.IFS($M2140,$N2140+$B$26,NOT($M2140),0,TRUE,$M2140)</f>
        <v>0</v>
      </c>
      <c r="O2141" s="3" t="b" cm="1">
        <f t="array" ref="O2141">_xlfn.IFS($M2141,FALSE,AND($L2141,NOT($M2141),$R2141&lt;$B$6,$I2141&gt;0),TRUE,TRUE,FALSE)</f>
        <v>0</v>
      </c>
      <c r="P2141" s="3" cm="1">
        <f t="array" ref="P2141">_xlfn.IFS($P2140&gt;=$C$7-$B$26,0,$O2140,$P2140+$B$26,TRUE,0)</f>
        <v>0</v>
      </c>
      <c r="Q2141" s="3" t="b" cm="1">
        <f t="array" ref="Q2141">_xlfn.IFS(AND($L2141,NOT($M2141),NOT($O2141)),TRUE,$R2141&gt;=$B$6,FALSE,AND($L2141,NOT($M2141),$O2141,$P2141=0),TRUE,TRUE,FALSE)</f>
        <v>0</v>
      </c>
      <c r="R2141" s="3" cm="1">
        <f t="array" ref="R2141">_xlfn.IFS(AND($Q2140,$R2140&lt;$B$6),$R2140+1,AND(NOT($L2140),$R2140&gt;0),0,TRUE,$R2140)</f>
        <v>0</v>
      </c>
      <c r="S2141" s="1" cm="1">
        <f t="array" ref="S2141">_xlfn.IFS(AND(Q2140,I2140&gt;$B$8),S2140+$B$8,AND(Q2140,I2140&lt;=$B$8),S2140+I2140,TRUE,$S2140)</f>
        <v>89</v>
      </c>
      <c r="T2141" s="1">
        <f t="shared" si="130"/>
        <v>8010</v>
      </c>
      <c r="U2141" s="17">
        <f t="shared" si="131"/>
        <v>224.78952291861552</v>
      </c>
      <c r="V2141" s="47" cm="1">
        <f t="array" ref="V2141">_xlfn.IFS($B$6=1,S2141*$B$10,AND(R2140=0,R2141&gt;=1,I2141&gt;=$B$6*$B$8-1),V2140+$B$6*$B$10*$B$8,AND(R2140=0,R2141&gt;=1,I2141&lt;$B$6*$B$8-1),V2140+I2140*$B$10,TRUE,V2140)</f>
        <v>8900</v>
      </c>
      <c r="W2141" s="17">
        <f t="shared" si="132"/>
        <v>249.76613657623949</v>
      </c>
    </row>
    <row r="2142" spans="7:23" x14ac:dyDescent="0.25">
      <c r="G2142" s="15">
        <v>2140</v>
      </c>
      <c r="H2142" s="1">
        <f t="shared" si="129"/>
        <v>35.65</v>
      </c>
      <c r="I2142" s="15" cm="1">
        <f t="array" ref="I2142">_xlfn.IFS(J2141&gt;=$C$13-$B$26,MINA(I2141+$B$13-S2142+S2141,$B$11),I2141=$B$11,MINA(I2141-S2142+S2141,$B$11),TRUE,MAXA(I2141-S2142+S2141,0))</f>
        <v>0</v>
      </c>
      <c r="J2142" s="1" cm="1">
        <f t="array" ref="J2142">_xlfn.IFS(J2141&gt;=$C$13-$B$26,0,I2141&lt;$B$11,J2141+$B$26,TRUE,0)</f>
        <v>1.1166666666666676</v>
      </c>
      <c r="K2142" s="3" cm="1">
        <f t="array" ref="K2142">_xlfn.IFS(AND(NOT($K2141=0),$L2141),0,NOT($L2141),$K2141+$B$26,TRUE,$K2141)</f>
        <v>0.8666666666666677</v>
      </c>
      <c r="L2142" s="3" t="b" cm="1">
        <f t="array" ref="L2142">_xlfn.IFS(AND($I2142&gt;0,$K2142&gt;=$C$5-$B$26),TRUE,$R2142&gt;=$B$6,FALSE,$I2142=0,FALSE,TRUE,$L2141)</f>
        <v>0</v>
      </c>
      <c r="M2142" s="3" t="b" cm="1">
        <f t="array" ref="M2142">_xlfn.IFS($N2142&gt;=$B$4-$B$26,FALSE,AND($I2142&gt;0,$K2142&gt;=$B$5-$B$26),TRUE,AND($L2142,NOT($M2141)),FALSE,$M2141,TRUE,TRUE,FALSE)</f>
        <v>0</v>
      </c>
      <c r="N2142" s="3" cm="1">
        <f t="array" ref="N2142">_xlfn.IFS($M2141,$N2141+$B$26,NOT($M2141),0,TRUE,$M2141)</f>
        <v>0</v>
      </c>
      <c r="O2142" s="3" t="b" cm="1">
        <f t="array" ref="O2142">_xlfn.IFS($M2142,FALSE,AND($L2142,NOT($M2142),$R2142&lt;$B$6,$I2142&gt;0),TRUE,TRUE,FALSE)</f>
        <v>0</v>
      </c>
      <c r="P2142" s="3" cm="1">
        <f t="array" ref="P2142">_xlfn.IFS($P2141&gt;=$C$7-$B$26,0,$O2141,$P2141+$B$26,TRUE,0)</f>
        <v>0</v>
      </c>
      <c r="Q2142" s="3" t="b" cm="1">
        <f t="array" ref="Q2142">_xlfn.IFS(AND($L2142,NOT($M2142),NOT($O2142)),TRUE,$R2142&gt;=$B$6,FALSE,AND($L2142,NOT($M2142),$O2142,$P2142=0),TRUE,TRUE,FALSE)</f>
        <v>0</v>
      </c>
      <c r="R2142" s="3" cm="1">
        <f t="array" ref="R2142">_xlfn.IFS(AND($Q2141,$R2141&lt;$B$6),$R2141+1,AND(NOT($L2141),$R2141&gt;0),0,TRUE,$R2141)</f>
        <v>0</v>
      </c>
      <c r="S2142" s="1" cm="1">
        <f t="array" ref="S2142">_xlfn.IFS(AND(Q2141,I2141&gt;$B$8),S2141+$B$8,AND(Q2141,I2141&lt;=$B$8),S2141+I2141,TRUE,$S2141)</f>
        <v>89</v>
      </c>
      <c r="T2142" s="1">
        <f t="shared" si="130"/>
        <v>8010</v>
      </c>
      <c r="U2142" s="17">
        <f t="shared" si="131"/>
        <v>224.68443197755963</v>
      </c>
      <c r="V2142" s="47" cm="1">
        <f t="array" ref="V2142">_xlfn.IFS($B$6=1,S2142*$B$10,AND(R2141=0,R2142&gt;=1,I2142&gt;=$B$6*$B$8-1),V2141+$B$6*$B$10*$B$8,AND(R2141=0,R2142&gt;=1,I2142&lt;$B$6*$B$8-1),V2141+I2141*$B$10,TRUE,V2141)</f>
        <v>8900</v>
      </c>
      <c r="W2142" s="17">
        <f t="shared" si="132"/>
        <v>249.64936886395512</v>
      </c>
    </row>
    <row r="2143" spans="7:23" x14ac:dyDescent="0.25">
      <c r="G2143" s="15">
        <v>2141</v>
      </c>
      <c r="H2143" s="1">
        <f t="shared" si="129"/>
        <v>35.666666666666664</v>
      </c>
      <c r="I2143" s="15" cm="1">
        <f t="array" ref="I2143">_xlfn.IFS(J2142&gt;=$C$13-$B$26,MINA(I2142+$B$13-S2143+S2142,$B$11),I2142=$B$11,MINA(I2142-S2143+S2142,$B$11),TRUE,MAXA(I2142-S2143+S2142,0))</f>
        <v>0</v>
      </c>
      <c r="J2143" s="1" cm="1">
        <f t="array" ref="J2143">_xlfn.IFS(J2142&gt;=$C$13-$B$26,0,I2142&lt;$B$11,J2142+$B$26,TRUE,0)</f>
        <v>1.1333333333333342</v>
      </c>
      <c r="K2143" s="3" cm="1">
        <f t="array" ref="K2143">_xlfn.IFS(AND(NOT($K2142=0),$L2142),0,NOT($L2142),$K2142+$B$26,TRUE,$K2142)</f>
        <v>0.88333333333333441</v>
      </c>
      <c r="L2143" s="3" t="b" cm="1">
        <f t="array" ref="L2143">_xlfn.IFS(AND($I2143&gt;0,$K2143&gt;=$C$5-$B$26),TRUE,$R2143&gt;=$B$6,FALSE,$I2143=0,FALSE,TRUE,$L2142)</f>
        <v>0</v>
      </c>
      <c r="M2143" s="3" t="b" cm="1">
        <f t="array" ref="M2143">_xlfn.IFS($N2143&gt;=$B$4-$B$26,FALSE,AND($I2143&gt;0,$K2143&gt;=$B$5-$B$26),TRUE,AND($L2143,NOT($M2142)),FALSE,$M2142,TRUE,TRUE,FALSE)</f>
        <v>0</v>
      </c>
      <c r="N2143" s="3" cm="1">
        <f t="array" ref="N2143">_xlfn.IFS($M2142,$N2142+$B$26,NOT($M2142),0,TRUE,$M2142)</f>
        <v>0</v>
      </c>
      <c r="O2143" s="3" t="b" cm="1">
        <f t="array" ref="O2143">_xlfn.IFS($M2143,FALSE,AND($L2143,NOT($M2143),$R2143&lt;$B$6,$I2143&gt;0),TRUE,TRUE,FALSE)</f>
        <v>0</v>
      </c>
      <c r="P2143" s="3" cm="1">
        <f t="array" ref="P2143">_xlfn.IFS($P2142&gt;=$C$7-$B$26,0,$O2142,$P2142+$B$26,TRUE,0)</f>
        <v>0</v>
      </c>
      <c r="Q2143" s="3" t="b" cm="1">
        <f t="array" ref="Q2143">_xlfn.IFS(AND($L2143,NOT($M2143),NOT($O2143)),TRUE,$R2143&gt;=$B$6,FALSE,AND($L2143,NOT($M2143),$O2143,$P2143=0),TRUE,TRUE,FALSE)</f>
        <v>0</v>
      </c>
      <c r="R2143" s="3" cm="1">
        <f t="array" ref="R2143">_xlfn.IFS(AND($Q2142,$R2142&lt;$B$6),$R2142+1,AND(NOT($L2142),$R2142&gt;0),0,TRUE,$R2142)</f>
        <v>0</v>
      </c>
      <c r="S2143" s="1" cm="1">
        <f t="array" ref="S2143">_xlfn.IFS(AND(Q2142,I2142&gt;$B$8),S2142+$B$8,AND(Q2142,I2142&lt;=$B$8),S2142+I2142,TRUE,$S2142)</f>
        <v>89</v>
      </c>
      <c r="T2143" s="1">
        <f t="shared" si="130"/>
        <v>8010</v>
      </c>
      <c r="U2143" s="17">
        <f t="shared" si="131"/>
        <v>224.57943925233647</v>
      </c>
      <c r="V2143" s="47" cm="1">
        <f t="array" ref="V2143">_xlfn.IFS($B$6=1,S2143*$B$10,AND(R2142=0,R2143&gt;=1,I2143&gt;=$B$6*$B$8-1),V2142+$B$6*$B$10*$B$8,AND(R2142=0,R2143&gt;=1,I2143&lt;$B$6*$B$8-1),V2142+I2142*$B$10,TRUE,V2142)</f>
        <v>8900</v>
      </c>
      <c r="W2143" s="17">
        <f t="shared" si="132"/>
        <v>249.53271028037383</v>
      </c>
    </row>
    <row r="2144" spans="7:23" x14ac:dyDescent="0.25">
      <c r="G2144" s="15">
        <v>2142</v>
      </c>
      <c r="H2144" s="1">
        <f t="shared" si="129"/>
        <v>35.68333333333333</v>
      </c>
      <c r="I2144" s="15" cm="1">
        <f t="array" ref="I2144">_xlfn.IFS(J2143&gt;=$C$13-$B$26,MINA(I2143+$B$13-S2144+S2143,$B$11),I2143=$B$11,MINA(I2143-S2144+S2143,$B$11),TRUE,MAXA(I2143-S2144+S2143,0))</f>
        <v>0</v>
      </c>
      <c r="J2144" s="1" cm="1">
        <f t="array" ref="J2144">_xlfn.IFS(J2143&gt;=$C$13-$B$26,0,I2143&lt;$B$11,J2143+$B$26,TRUE,0)</f>
        <v>1.1500000000000008</v>
      </c>
      <c r="K2144" s="3" cm="1">
        <f t="array" ref="K2144">_xlfn.IFS(AND(NOT($K2143=0),$L2143),0,NOT($L2143),$K2143+$B$26,TRUE,$K2143)</f>
        <v>0.90000000000000113</v>
      </c>
      <c r="L2144" s="3" t="b" cm="1">
        <f t="array" ref="L2144">_xlfn.IFS(AND($I2144&gt;0,$K2144&gt;=$C$5-$B$26),TRUE,$R2144&gt;=$B$6,FALSE,$I2144=0,FALSE,TRUE,$L2143)</f>
        <v>0</v>
      </c>
      <c r="M2144" s="3" t="b" cm="1">
        <f t="array" ref="M2144">_xlfn.IFS($N2144&gt;=$B$4-$B$26,FALSE,AND($I2144&gt;0,$K2144&gt;=$B$5-$B$26),TRUE,AND($L2144,NOT($M2143)),FALSE,$M2143,TRUE,TRUE,FALSE)</f>
        <v>0</v>
      </c>
      <c r="N2144" s="3" cm="1">
        <f t="array" ref="N2144">_xlfn.IFS($M2143,$N2143+$B$26,NOT($M2143),0,TRUE,$M2143)</f>
        <v>0</v>
      </c>
      <c r="O2144" s="3" t="b" cm="1">
        <f t="array" ref="O2144">_xlfn.IFS($M2144,FALSE,AND($L2144,NOT($M2144),$R2144&lt;$B$6,$I2144&gt;0),TRUE,TRUE,FALSE)</f>
        <v>0</v>
      </c>
      <c r="P2144" s="3" cm="1">
        <f t="array" ref="P2144">_xlfn.IFS($P2143&gt;=$C$7-$B$26,0,$O2143,$P2143+$B$26,TRUE,0)</f>
        <v>0</v>
      </c>
      <c r="Q2144" s="3" t="b" cm="1">
        <f t="array" ref="Q2144">_xlfn.IFS(AND($L2144,NOT($M2144),NOT($O2144)),TRUE,$R2144&gt;=$B$6,FALSE,AND($L2144,NOT($M2144),$O2144,$P2144=0),TRUE,TRUE,FALSE)</f>
        <v>0</v>
      </c>
      <c r="R2144" s="3" cm="1">
        <f t="array" ref="R2144">_xlfn.IFS(AND($Q2143,$R2143&lt;$B$6),$R2143+1,AND(NOT($L2143),$R2143&gt;0),0,TRUE,$R2143)</f>
        <v>0</v>
      </c>
      <c r="S2144" s="1" cm="1">
        <f t="array" ref="S2144">_xlfn.IFS(AND(Q2143,I2143&gt;$B$8),S2143+$B$8,AND(Q2143,I2143&lt;=$B$8),S2143+I2143,TRUE,$S2143)</f>
        <v>89</v>
      </c>
      <c r="T2144" s="1">
        <f t="shared" si="130"/>
        <v>8010</v>
      </c>
      <c r="U2144" s="17">
        <f t="shared" si="131"/>
        <v>224.47454460532464</v>
      </c>
      <c r="V2144" s="47" cm="1">
        <f t="array" ref="V2144">_xlfn.IFS($B$6=1,S2144*$B$10,AND(R2143=0,R2144&gt;=1,I2144&gt;=$B$6*$B$8-1),V2143+$B$6*$B$10*$B$8,AND(R2143=0,R2144&gt;=1,I2144&lt;$B$6*$B$8-1),V2143+I2143*$B$10,TRUE,V2143)</f>
        <v>8900</v>
      </c>
      <c r="W2144" s="17">
        <f t="shared" si="132"/>
        <v>249.41616067258292</v>
      </c>
    </row>
    <row r="2145" spans="7:23" x14ac:dyDescent="0.25">
      <c r="G2145" s="15">
        <v>2143</v>
      </c>
      <c r="H2145" s="1">
        <f t="shared" si="129"/>
        <v>35.700000000000003</v>
      </c>
      <c r="I2145" s="15" cm="1">
        <f t="array" ref="I2145">_xlfn.IFS(J2144&gt;=$C$13-$B$26,MINA(I2144+$B$13-S2145+S2144,$B$11),I2144=$B$11,MINA(I2144-S2145+S2144,$B$11),TRUE,MAXA(I2144-S2145+S2144,0))</f>
        <v>0</v>
      </c>
      <c r="J2145" s="1" cm="1">
        <f t="array" ref="J2145">_xlfn.IFS(J2144&gt;=$C$13-$B$26,0,I2144&lt;$B$11,J2144+$B$26,TRUE,0)</f>
        <v>1.1666666666666674</v>
      </c>
      <c r="K2145" s="3" cm="1">
        <f t="array" ref="K2145">_xlfn.IFS(AND(NOT($K2144=0),$L2144),0,NOT($L2144),$K2144+$B$26,TRUE,$K2144)</f>
        <v>0.91666666666666785</v>
      </c>
      <c r="L2145" s="3" t="b" cm="1">
        <f t="array" ref="L2145">_xlfn.IFS(AND($I2145&gt;0,$K2145&gt;=$C$5-$B$26),TRUE,$R2145&gt;=$B$6,FALSE,$I2145=0,FALSE,TRUE,$L2144)</f>
        <v>0</v>
      </c>
      <c r="M2145" s="3" t="b" cm="1">
        <f t="array" ref="M2145">_xlfn.IFS($N2145&gt;=$B$4-$B$26,FALSE,AND($I2145&gt;0,$K2145&gt;=$B$5-$B$26),TRUE,AND($L2145,NOT($M2144)),FALSE,$M2144,TRUE,TRUE,FALSE)</f>
        <v>0</v>
      </c>
      <c r="N2145" s="3" cm="1">
        <f t="array" ref="N2145">_xlfn.IFS($M2144,$N2144+$B$26,NOT($M2144),0,TRUE,$M2144)</f>
        <v>0</v>
      </c>
      <c r="O2145" s="3" t="b" cm="1">
        <f t="array" ref="O2145">_xlfn.IFS($M2145,FALSE,AND($L2145,NOT($M2145),$R2145&lt;$B$6,$I2145&gt;0),TRUE,TRUE,FALSE)</f>
        <v>0</v>
      </c>
      <c r="P2145" s="3" cm="1">
        <f t="array" ref="P2145">_xlfn.IFS($P2144&gt;=$C$7-$B$26,0,$O2144,$P2144+$B$26,TRUE,0)</f>
        <v>0</v>
      </c>
      <c r="Q2145" s="3" t="b" cm="1">
        <f t="array" ref="Q2145">_xlfn.IFS(AND($L2145,NOT($M2145),NOT($O2145)),TRUE,$R2145&gt;=$B$6,FALSE,AND($L2145,NOT($M2145),$O2145,$P2145=0),TRUE,TRUE,FALSE)</f>
        <v>0</v>
      </c>
      <c r="R2145" s="3" cm="1">
        <f t="array" ref="R2145">_xlfn.IFS(AND($Q2144,$R2144&lt;$B$6),$R2144+1,AND(NOT($L2144),$R2144&gt;0),0,TRUE,$R2144)</f>
        <v>0</v>
      </c>
      <c r="S2145" s="1" cm="1">
        <f t="array" ref="S2145">_xlfn.IFS(AND(Q2144,I2144&gt;$B$8),S2144+$B$8,AND(Q2144,I2144&lt;=$B$8),S2144+I2144,TRUE,$S2144)</f>
        <v>89</v>
      </c>
      <c r="T2145" s="1">
        <f t="shared" si="130"/>
        <v>8010</v>
      </c>
      <c r="U2145" s="17">
        <f t="shared" si="131"/>
        <v>224.36974789915965</v>
      </c>
      <c r="V2145" s="47" cm="1">
        <f t="array" ref="V2145">_xlfn.IFS($B$6=1,S2145*$B$10,AND(R2144=0,R2145&gt;=1,I2145&gt;=$B$6*$B$8-1),V2144+$B$6*$B$10*$B$8,AND(R2144=0,R2145&gt;=1,I2145&lt;$B$6*$B$8-1),V2144+I2144*$B$10,TRUE,V2144)</f>
        <v>8900</v>
      </c>
      <c r="W2145" s="17">
        <f t="shared" si="132"/>
        <v>249.29971988795515</v>
      </c>
    </row>
    <row r="2146" spans="7:23" x14ac:dyDescent="0.25">
      <c r="G2146" s="15">
        <v>2144</v>
      </c>
      <c r="H2146" s="1">
        <f t="shared" si="129"/>
        <v>35.716666666666669</v>
      </c>
      <c r="I2146" s="15" cm="1">
        <f t="array" ref="I2146">_xlfn.IFS(J2145&gt;=$C$13-$B$26,MINA(I2145+$B$13-S2146+S2145,$B$11),I2145=$B$11,MINA(I2145-S2146+S2145,$B$11),TRUE,MAXA(I2145-S2146+S2145,0))</f>
        <v>0</v>
      </c>
      <c r="J2146" s="1" cm="1">
        <f t="array" ref="J2146">_xlfn.IFS(J2145&gt;=$C$13-$B$26,0,I2145&lt;$B$11,J2145+$B$26,TRUE,0)</f>
        <v>1.183333333333334</v>
      </c>
      <c r="K2146" s="3" cm="1">
        <f t="array" ref="K2146">_xlfn.IFS(AND(NOT($K2145=0),$L2145),0,NOT($L2145),$K2145+$B$26,TRUE,$K2145)</f>
        <v>0.93333333333333457</v>
      </c>
      <c r="L2146" s="3" t="b" cm="1">
        <f t="array" ref="L2146">_xlfn.IFS(AND($I2146&gt;0,$K2146&gt;=$C$5-$B$26),TRUE,$R2146&gt;=$B$6,FALSE,$I2146=0,FALSE,TRUE,$L2145)</f>
        <v>0</v>
      </c>
      <c r="M2146" s="3" t="b" cm="1">
        <f t="array" ref="M2146">_xlfn.IFS($N2146&gt;=$B$4-$B$26,FALSE,AND($I2146&gt;0,$K2146&gt;=$B$5-$B$26),TRUE,AND($L2146,NOT($M2145)),FALSE,$M2145,TRUE,TRUE,FALSE)</f>
        <v>0</v>
      </c>
      <c r="N2146" s="3" cm="1">
        <f t="array" ref="N2146">_xlfn.IFS($M2145,$N2145+$B$26,NOT($M2145),0,TRUE,$M2145)</f>
        <v>0</v>
      </c>
      <c r="O2146" s="3" t="b" cm="1">
        <f t="array" ref="O2146">_xlfn.IFS($M2146,FALSE,AND($L2146,NOT($M2146),$R2146&lt;$B$6,$I2146&gt;0),TRUE,TRUE,FALSE)</f>
        <v>0</v>
      </c>
      <c r="P2146" s="3" cm="1">
        <f t="array" ref="P2146">_xlfn.IFS($P2145&gt;=$C$7-$B$26,0,$O2145,$P2145+$B$26,TRUE,0)</f>
        <v>0</v>
      </c>
      <c r="Q2146" s="3" t="b" cm="1">
        <f t="array" ref="Q2146">_xlfn.IFS(AND($L2146,NOT($M2146),NOT($O2146)),TRUE,$R2146&gt;=$B$6,FALSE,AND($L2146,NOT($M2146),$O2146,$P2146=0),TRUE,TRUE,FALSE)</f>
        <v>0</v>
      </c>
      <c r="R2146" s="3" cm="1">
        <f t="array" ref="R2146">_xlfn.IFS(AND($Q2145,$R2145&lt;$B$6),$R2145+1,AND(NOT($L2145),$R2145&gt;0),0,TRUE,$R2145)</f>
        <v>0</v>
      </c>
      <c r="S2146" s="1" cm="1">
        <f t="array" ref="S2146">_xlfn.IFS(AND(Q2145,I2145&gt;$B$8),S2145+$B$8,AND(Q2145,I2145&lt;=$B$8),S2145+I2145,TRUE,$S2145)</f>
        <v>89</v>
      </c>
      <c r="T2146" s="1">
        <f t="shared" si="130"/>
        <v>8010</v>
      </c>
      <c r="U2146" s="17">
        <f t="shared" si="131"/>
        <v>224.26504899673353</v>
      </c>
      <c r="V2146" s="47" cm="1">
        <f t="array" ref="V2146">_xlfn.IFS($B$6=1,S2146*$B$10,AND(R2145=0,R2146&gt;=1,I2146&gt;=$B$6*$B$8-1),V2145+$B$6*$B$10*$B$8,AND(R2145=0,R2146&gt;=1,I2146&lt;$B$6*$B$8-1),V2145+I2145*$B$10,TRUE,V2145)</f>
        <v>8900</v>
      </c>
      <c r="W2146" s="17">
        <f t="shared" si="132"/>
        <v>249.18338777414837</v>
      </c>
    </row>
    <row r="2147" spans="7:23" x14ac:dyDescent="0.25">
      <c r="G2147" s="15">
        <v>2145</v>
      </c>
      <c r="H2147" s="1">
        <f t="shared" si="129"/>
        <v>35.733333333333334</v>
      </c>
      <c r="I2147" s="15" cm="1">
        <f t="array" ref="I2147">_xlfn.IFS(J2146&gt;=$C$13-$B$26,MINA(I2146+$B$13-S2147+S2146,$B$11),I2146=$B$11,MINA(I2146-S2147+S2146,$B$11),TRUE,MAXA(I2146-S2147+S2146,0))</f>
        <v>0</v>
      </c>
      <c r="J2147" s="1" cm="1">
        <f t="array" ref="J2147">_xlfn.IFS(J2146&gt;=$C$13-$B$26,0,I2146&lt;$B$11,J2146+$B$26,TRUE,0)</f>
        <v>1.2000000000000006</v>
      </c>
      <c r="K2147" s="3" cm="1">
        <f t="array" ref="K2147">_xlfn.IFS(AND(NOT($K2146=0),$L2146),0,NOT($L2146),$K2146+$B$26,TRUE,$K2146)</f>
        <v>0.95000000000000129</v>
      </c>
      <c r="L2147" s="3" t="b" cm="1">
        <f t="array" ref="L2147">_xlfn.IFS(AND($I2147&gt;0,$K2147&gt;=$C$5-$B$26),TRUE,$R2147&gt;=$B$6,FALSE,$I2147=0,FALSE,TRUE,$L2146)</f>
        <v>0</v>
      </c>
      <c r="M2147" s="3" t="b" cm="1">
        <f t="array" ref="M2147">_xlfn.IFS($N2147&gt;=$B$4-$B$26,FALSE,AND($I2147&gt;0,$K2147&gt;=$B$5-$B$26),TRUE,AND($L2147,NOT($M2146)),FALSE,$M2146,TRUE,TRUE,FALSE)</f>
        <v>0</v>
      </c>
      <c r="N2147" s="3" cm="1">
        <f t="array" ref="N2147">_xlfn.IFS($M2146,$N2146+$B$26,NOT($M2146),0,TRUE,$M2146)</f>
        <v>0</v>
      </c>
      <c r="O2147" s="3" t="b" cm="1">
        <f t="array" ref="O2147">_xlfn.IFS($M2147,FALSE,AND($L2147,NOT($M2147),$R2147&lt;$B$6,$I2147&gt;0),TRUE,TRUE,FALSE)</f>
        <v>0</v>
      </c>
      <c r="P2147" s="3" cm="1">
        <f t="array" ref="P2147">_xlfn.IFS($P2146&gt;=$C$7-$B$26,0,$O2146,$P2146+$B$26,TRUE,0)</f>
        <v>0</v>
      </c>
      <c r="Q2147" s="3" t="b" cm="1">
        <f t="array" ref="Q2147">_xlfn.IFS(AND($L2147,NOT($M2147),NOT($O2147)),TRUE,$R2147&gt;=$B$6,FALSE,AND($L2147,NOT($M2147),$O2147,$P2147=0),TRUE,TRUE,FALSE)</f>
        <v>0</v>
      </c>
      <c r="R2147" s="3" cm="1">
        <f t="array" ref="R2147">_xlfn.IFS(AND($Q2146,$R2146&lt;$B$6),$R2146+1,AND(NOT($L2146),$R2146&gt;0),0,TRUE,$R2146)</f>
        <v>0</v>
      </c>
      <c r="S2147" s="1" cm="1">
        <f t="array" ref="S2147">_xlfn.IFS(AND(Q2146,I2146&gt;$B$8),S2146+$B$8,AND(Q2146,I2146&lt;=$B$8),S2146+I2146,TRUE,$S2146)</f>
        <v>89</v>
      </c>
      <c r="T2147" s="1">
        <f t="shared" si="130"/>
        <v>8010</v>
      </c>
      <c r="U2147" s="17">
        <f t="shared" si="131"/>
        <v>224.16044776119404</v>
      </c>
      <c r="V2147" s="47" cm="1">
        <f t="array" ref="V2147">_xlfn.IFS($B$6=1,S2147*$B$10,AND(R2146=0,R2147&gt;=1,I2147&gt;=$B$6*$B$8-1),V2146+$B$6*$B$10*$B$8,AND(R2146=0,R2147&gt;=1,I2147&lt;$B$6*$B$8-1),V2146+I2146*$B$10,TRUE,V2146)</f>
        <v>8900</v>
      </c>
      <c r="W2147" s="17">
        <f t="shared" si="132"/>
        <v>249.06716417910448</v>
      </c>
    </row>
    <row r="2148" spans="7:23" x14ac:dyDescent="0.25">
      <c r="G2148" s="15">
        <v>2146</v>
      </c>
      <c r="H2148" s="1">
        <f t="shared" si="129"/>
        <v>35.75</v>
      </c>
      <c r="I2148" s="15" cm="1">
        <f t="array" ref="I2148">_xlfn.IFS(J2147&gt;=$C$13-$B$26,MINA(I2147+$B$13-S2148+S2147,$B$11),I2147=$B$11,MINA(I2147-S2148+S2147,$B$11),TRUE,MAXA(I2147-S2148+S2147,0))</f>
        <v>0</v>
      </c>
      <c r="J2148" s="1" cm="1">
        <f t="array" ref="J2148">_xlfn.IFS(J2147&gt;=$C$13-$B$26,0,I2147&lt;$B$11,J2147+$B$26,TRUE,0)</f>
        <v>1.2166666666666672</v>
      </c>
      <c r="K2148" s="3" cm="1">
        <f t="array" ref="K2148">_xlfn.IFS(AND(NOT($K2147=0),$L2147),0,NOT($L2147),$K2147+$B$26,TRUE,$K2147)</f>
        <v>0.96666666666666801</v>
      </c>
      <c r="L2148" s="3" t="b" cm="1">
        <f t="array" ref="L2148">_xlfn.IFS(AND($I2148&gt;0,$K2148&gt;=$C$5-$B$26),TRUE,$R2148&gt;=$B$6,FALSE,$I2148=0,FALSE,TRUE,$L2147)</f>
        <v>0</v>
      </c>
      <c r="M2148" s="3" t="b" cm="1">
        <f t="array" ref="M2148">_xlfn.IFS($N2148&gt;=$B$4-$B$26,FALSE,AND($I2148&gt;0,$K2148&gt;=$B$5-$B$26),TRUE,AND($L2148,NOT($M2147)),FALSE,$M2147,TRUE,TRUE,FALSE)</f>
        <v>0</v>
      </c>
      <c r="N2148" s="3" cm="1">
        <f t="array" ref="N2148">_xlfn.IFS($M2147,$N2147+$B$26,NOT($M2147),0,TRUE,$M2147)</f>
        <v>0</v>
      </c>
      <c r="O2148" s="3" t="b" cm="1">
        <f t="array" ref="O2148">_xlfn.IFS($M2148,FALSE,AND($L2148,NOT($M2148),$R2148&lt;$B$6,$I2148&gt;0),TRUE,TRUE,FALSE)</f>
        <v>0</v>
      </c>
      <c r="P2148" s="3" cm="1">
        <f t="array" ref="P2148">_xlfn.IFS($P2147&gt;=$C$7-$B$26,0,$O2147,$P2147+$B$26,TRUE,0)</f>
        <v>0</v>
      </c>
      <c r="Q2148" s="3" t="b" cm="1">
        <f t="array" ref="Q2148">_xlfn.IFS(AND($L2148,NOT($M2148),NOT($O2148)),TRUE,$R2148&gt;=$B$6,FALSE,AND($L2148,NOT($M2148),$O2148,$P2148=0),TRUE,TRUE,FALSE)</f>
        <v>0</v>
      </c>
      <c r="R2148" s="3" cm="1">
        <f t="array" ref="R2148">_xlfn.IFS(AND($Q2147,$R2147&lt;$B$6),$R2147+1,AND(NOT($L2147),$R2147&gt;0),0,TRUE,$R2147)</f>
        <v>0</v>
      </c>
      <c r="S2148" s="1" cm="1">
        <f t="array" ref="S2148">_xlfn.IFS(AND(Q2147,I2147&gt;$B$8),S2147+$B$8,AND(Q2147,I2147&lt;=$B$8),S2147+I2147,TRUE,$S2147)</f>
        <v>89</v>
      </c>
      <c r="T2148" s="1">
        <f t="shared" si="130"/>
        <v>8010</v>
      </c>
      <c r="U2148" s="17">
        <f t="shared" si="131"/>
        <v>224.05594405594405</v>
      </c>
      <c r="V2148" s="47" cm="1">
        <f t="array" ref="V2148">_xlfn.IFS($B$6=1,S2148*$B$10,AND(R2147=0,R2148&gt;=1,I2148&gt;=$B$6*$B$8-1),V2147+$B$6*$B$10*$B$8,AND(R2147=0,R2148&gt;=1,I2148&lt;$B$6*$B$8-1),V2147+I2147*$B$10,TRUE,V2147)</f>
        <v>8900</v>
      </c>
      <c r="W2148" s="17">
        <f t="shared" si="132"/>
        <v>248.95104895104896</v>
      </c>
    </row>
    <row r="2149" spans="7:23" x14ac:dyDescent="0.25">
      <c r="G2149" s="15">
        <v>2147</v>
      </c>
      <c r="H2149" s="1">
        <f t="shared" si="129"/>
        <v>35.766666666666666</v>
      </c>
      <c r="I2149" s="15" cm="1">
        <f t="array" ref="I2149">_xlfn.IFS(J2148&gt;=$C$13-$B$26,MINA(I2148+$B$13-S2149+S2148,$B$11),I2148=$B$11,MINA(I2148-S2149+S2148,$B$11),TRUE,MAXA(I2148-S2149+S2148,0))</f>
        <v>0</v>
      </c>
      <c r="J2149" s="1" cm="1">
        <f t="array" ref="J2149">_xlfn.IFS(J2148&gt;=$C$13-$B$26,0,I2148&lt;$B$11,J2148+$B$26,TRUE,0)</f>
        <v>1.2333333333333338</v>
      </c>
      <c r="K2149" s="3" cm="1">
        <f t="array" ref="K2149">_xlfn.IFS(AND(NOT($K2148=0),$L2148),0,NOT($L2148),$K2148+$B$26,TRUE,$K2148)</f>
        <v>0.98333333333333472</v>
      </c>
      <c r="L2149" s="3" t="b" cm="1">
        <f t="array" ref="L2149">_xlfn.IFS(AND($I2149&gt;0,$K2149&gt;=$C$5-$B$26),TRUE,$R2149&gt;=$B$6,FALSE,$I2149=0,FALSE,TRUE,$L2148)</f>
        <v>0</v>
      </c>
      <c r="M2149" s="3" t="b" cm="1">
        <f t="array" ref="M2149">_xlfn.IFS($N2149&gt;=$B$4-$B$26,FALSE,AND($I2149&gt;0,$K2149&gt;=$B$5-$B$26),TRUE,AND($L2149,NOT($M2148)),FALSE,$M2148,TRUE,TRUE,FALSE)</f>
        <v>0</v>
      </c>
      <c r="N2149" s="3" cm="1">
        <f t="array" ref="N2149">_xlfn.IFS($M2148,$N2148+$B$26,NOT($M2148),0,TRUE,$M2148)</f>
        <v>0</v>
      </c>
      <c r="O2149" s="3" t="b" cm="1">
        <f t="array" ref="O2149">_xlfn.IFS($M2149,FALSE,AND($L2149,NOT($M2149),$R2149&lt;$B$6,$I2149&gt;0),TRUE,TRUE,FALSE)</f>
        <v>0</v>
      </c>
      <c r="P2149" s="3" cm="1">
        <f t="array" ref="P2149">_xlfn.IFS($P2148&gt;=$C$7-$B$26,0,$O2148,$P2148+$B$26,TRUE,0)</f>
        <v>0</v>
      </c>
      <c r="Q2149" s="3" t="b" cm="1">
        <f t="array" ref="Q2149">_xlfn.IFS(AND($L2149,NOT($M2149),NOT($O2149)),TRUE,$R2149&gt;=$B$6,FALSE,AND($L2149,NOT($M2149),$O2149,$P2149=0),TRUE,TRUE,FALSE)</f>
        <v>0</v>
      </c>
      <c r="R2149" s="3" cm="1">
        <f t="array" ref="R2149">_xlfn.IFS(AND($Q2148,$R2148&lt;$B$6),$R2148+1,AND(NOT($L2148),$R2148&gt;0),0,TRUE,$R2148)</f>
        <v>0</v>
      </c>
      <c r="S2149" s="1" cm="1">
        <f t="array" ref="S2149">_xlfn.IFS(AND(Q2148,I2148&gt;$B$8),S2148+$B$8,AND(Q2148,I2148&lt;=$B$8),S2148+I2148,TRUE,$S2148)</f>
        <v>89</v>
      </c>
      <c r="T2149" s="1">
        <f t="shared" si="130"/>
        <v>8010</v>
      </c>
      <c r="U2149" s="17">
        <f t="shared" si="131"/>
        <v>223.9515377446412</v>
      </c>
      <c r="V2149" s="47" cm="1">
        <f t="array" ref="V2149">_xlfn.IFS($B$6=1,S2149*$B$10,AND(R2148=0,R2149&gt;=1,I2149&gt;=$B$6*$B$8-1),V2148+$B$6*$B$10*$B$8,AND(R2148=0,R2149&gt;=1,I2149&lt;$B$6*$B$8-1),V2148+I2148*$B$10,TRUE,V2148)</f>
        <v>8900</v>
      </c>
      <c r="W2149" s="17">
        <f t="shared" si="132"/>
        <v>248.83504193849021</v>
      </c>
    </row>
    <row r="2150" spans="7:23" x14ac:dyDescent="0.25">
      <c r="G2150" s="15">
        <v>2148</v>
      </c>
      <c r="H2150" s="1">
        <f t="shared" si="129"/>
        <v>35.783333333333331</v>
      </c>
      <c r="I2150" s="15" cm="1">
        <f t="array" ref="I2150">_xlfn.IFS(J2149&gt;=$C$13-$B$26,MINA(I2149+$B$13-S2150+S2149,$B$11),I2149=$B$11,MINA(I2149-S2150+S2149,$B$11),TRUE,MAXA(I2149-S2150+S2149,0))</f>
        <v>0</v>
      </c>
      <c r="J2150" s="1" cm="1">
        <f t="array" ref="J2150">_xlfn.IFS(J2149&gt;=$C$13-$B$26,0,I2149&lt;$B$11,J2149+$B$26,TRUE,0)</f>
        <v>1.2500000000000004</v>
      </c>
      <c r="K2150" s="3" cm="1">
        <f t="array" ref="K2150">_xlfn.IFS(AND(NOT($K2149=0),$L2149),0,NOT($L2149),$K2149+$B$26,TRUE,$K2149)</f>
        <v>1.0000000000000013</v>
      </c>
      <c r="L2150" s="3" t="b" cm="1">
        <f t="array" ref="L2150">_xlfn.IFS(AND($I2150&gt;0,$K2150&gt;=$C$5-$B$26),TRUE,$R2150&gt;=$B$6,FALSE,$I2150=0,FALSE,TRUE,$L2149)</f>
        <v>0</v>
      </c>
      <c r="M2150" s="3" t="b" cm="1">
        <f t="array" ref="M2150">_xlfn.IFS($N2150&gt;=$B$4-$B$26,FALSE,AND($I2150&gt;0,$K2150&gt;=$B$5-$B$26),TRUE,AND($L2150,NOT($M2149)),FALSE,$M2149,TRUE,TRUE,FALSE)</f>
        <v>0</v>
      </c>
      <c r="N2150" s="3" cm="1">
        <f t="array" ref="N2150">_xlfn.IFS($M2149,$N2149+$B$26,NOT($M2149),0,TRUE,$M2149)</f>
        <v>0</v>
      </c>
      <c r="O2150" s="3" t="b" cm="1">
        <f t="array" ref="O2150">_xlfn.IFS($M2150,FALSE,AND($L2150,NOT($M2150),$R2150&lt;$B$6,$I2150&gt;0),TRUE,TRUE,FALSE)</f>
        <v>0</v>
      </c>
      <c r="P2150" s="3" cm="1">
        <f t="array" ref="P2150">_xlfn.IFS($P2149&gt;=$C$7-$B$26,0,$O2149,$P2149+$B$26,TRUE,0)</f>
        <v>0</v>
      </c>
      <c r="Q2150" s="3" t="b" cm="1">
        <f t="array" ref="Q2150">_xlfn.IFS(AND($L2150,NOT($M2150),NOT($O2150)),TRUE,$R2150&gt;=$B$6,FALSE,AND($L2150,NOT($M2150),$O2150,$P2150=0),TRUE,TRUE,FALSE)</f>
        <v>0</v>
      </c>
      <c r="R2150" s="3" cm="1">
        <f t="array" ref="R2150">_xlfn.IFS(AND($Q2149,$R2149&lt;$B$6),$R2149+1,AND(NOT($L2149),$R2149&gt;0),0,TRUE,$R2149)</f>
        <v>0</v>
      </c>
      <c r="S2150" s="1" cm="1">
        <f t="array" ref="S2150">_xlfn.IFS(AND(Q2149,I2149&gt;$B$8),S2149+$B$8,AND(Q2149,I2149&lt;=$B$8),S2149+I2149,TRUE,$S2149)</f>
        <v>89</v>
      </c>
      <c r="T2150" s="1">
        <f t="shared" si="130"/>
        <v>8010</v>
      </c>
      <c r="U2150" s="17">
        <f t="shared" si="131"/>
        <v>223.84722869119702</v>
      </c>
      <c r="V2150" s="47" cm="1">
        <f t="array" ref="V2150">_xlfn.IFS($B$6=1,S2150*$B$10,AND(R2149=0,R2150&gt;=1,I2150&gt;=$B$6*$B$8-1),V2149+$B$6*$B$10*$B$8,AND(R2149=0,R2150&gt;=1,I2150&lt;$B$6*$B$8-1),V2149+I2149*$B$10,TRUE,V2149)</f>
        <v>8900</v>
      </c>
      <c r="W2150" s="17">
        <f t="shared" si="132"/>
        <v>248.71914299021893</v>
      </c>
    </row>
    <row r="2151" spans="7:23" x14ac:dyDescent="0.25">
      <c r="G2151" s="15">
        <v>2149</v>
      </c>
      <c r="H2151" s="1">
        <f t="shared" si="129"/>
        <v>35.799999999999997</v>
      </c>
      <c r="I2151" s="15" cm="1">
        <f t="array" ref="I2151">_xlfn.IFS(J2150&gt;=$C$13-$B$26,MINA(I2150+$B$13-S2151+S2150,$B$11),I2150=$B$11,MINA(I2150-S2151+S2150,$B$11),TRUE,MAXA(I2150-S2151+S2150,0))</f>
        <v>0</v>
      </c>
      <c r="J2151" s="1" cm="1">
        <f t="array" ref="J2151">_xlfn.IFS(J2150&gt;=$C$13-$B$26,0,I2150&lt;$B$11,J2150+$B$26,TRUE,0)</f>
        <v>1.2666666666666671</v>
      </c>
      <c r="K2151" s="3" cm="1">
        <f t="array" ref="K2151">_xlfn.IFS(AND(NOT($K2150=0),$L2150),0,NOT($L2150),$K2150+$B$26,TRUE,$K2150)</f>
        <v>1.0166666666666679</v>
      </c>
      <c r="L2151" s="3" t="b" cm="1">
        <f t="array" ref="L2151">_xlfn.IFS(AND($I2151&gt;0,$K2151&gt;=$C$5-$B$26),TRUE,$R2151&gt;=$B$6,FALSE,$I2151=0,FALSE,TRUE,$L2150)</f>
        <v>0</v>
      </c>
      <c r="M2151" s="3" t="b" cm="1">
        <f t="array" ref="M2151">_xlfn.IFS($N2151&gt;=$B$4-$B$26,FALSE,AND($I2151&gt;0,$K2151&gt;=$B$5-$B$26),TRUE,AND($L2151,NOT($M2150)),FALSE,$M2150,TRUE,TRUE,FALSE)</f>
        <v>0</v>
      </c>
      <c r="N2151" s="3" cm="1">
        <f t="array" ref="N2151">_xlfn.IFS($M2150,$N2150+$B$26,NOT($M2150),0,TRUE,$M2150)</f>
        <v>0</v>
      </c>
      <c r="O2151" s="3" t="b" cm="1">
        <f t="array" ref="O2151">_xlfn.IFS($M2151,FALSE,AND($L2151,NOT($M2151),$R2151&lt;$B$6,$I2151&gt;0),TRUE,TRUE,FALSE)</f>
        <v>0</v>
      </c>
      <c r="P2151" s="3" cm="1">
        <f t="array" ref="P2151">_xlfn.IFS($P2150&gt;=$C$7-$B$26,0,$O2150,$P2150+$B$26,TRUE,0)</f>
        <v>0</v>
      </c>
      <c r="Q2151" s="3" t="b" cm="1">
        <f t="array" ref="Q2151">_xlfn.IFS(AND($L2151,NOT($M2151),NOT($O2151)),TRUE,$R2151&gt;=$B$6,FALSE,AND($L2151,NOT($M2151),$O2151,$P2151=0),TRUE,TRUE,FALSE)</f>
        <v>0</v>
      </c>
      <c r="R2151" s="3" cm="1">
        <f t="array" ref="R2151">_xlfn.IFS(AND($Q2150,$R2150&lt;$B$6),$R2150+1,AND(NOT($L2150),$R2150&gt;0),0,TRUE,$R2150)</f>
        <v>0</v>
      </c>
      <c r="S2151" s="1" cm="1">
        <f t="array" ref="S2151">_xlfn.IFS(AND(Q2150,I2150&gt;$B$8),S2150+$B$8,AND(Q2150,I2150&lt;=$B$8),S2150+I2150,TRUE,$S2150)</f>
        <v>89</v>
      </c>
      <c r="T2151" s="1">
        <f t="shared" si="130"/>
        <v>8010</v>
      </c>
      <c r="U2151" s="17">
        <f t="shared" si="131"/>
        <v>223.74301675977657</v>
      </c>
      <c r="V2151" s="47" cm="1">
        <f t="array" ref="V2151">_xlfn.IFS($B$6=1,S2151*$B$10,AND(R2150=0,R2151&gt;=1,I2151&gt;=$B$6*$B$8-1),V2150+$B$6*$B$10*$B$8,AND(R2150=0,R2151&gt;=1,I2151&lt;$B$6*$B$8-1),V2150+I2150*$B$10,TRUE,V2150)</f>
        <v>8900</v>
      </c>
      <c r="W2151" s="17">
        <f t="shared" si="132"/>
        <v>248.60335195530729</v>
      </c>
    </row>
    <row r="2152" spans="7:23" x14ac:dyDescent="0.25">
      <c r="G2152" s="15">
        <v>2150</v>
      </c>
      <c r="H2152" s="1">
        <f t="shared" si="129"/>
        <v>35.816666666666663</v>
      </c>
      <c r="I2152" s="15" cm="1">
        <f t="array" ref="I2152">_xlfn.IFS(J2151&gt;=$C$13-$B$26,MINA(I2151+$B$13-S2152+S2151,$B$11),I2151=$B$11,MINA(I2151-S2152+S2151,$B$11),TRUE,MAXA(I2151-S2152+S2151,0))</f>
        <v>0</v>
      </c>
      <c r="J2152" s="1" cm="1">
        <f t="array" ref="J2152">_xlfn.IFS(J2151&gt;=$C$13-$B$26,0,I2151&lt;$B$11,J2151+$B$26,TRUE,0)</f>
        <v>1.2833333333333337</v>
      </c>
      <c r="K2152" s="3" cm="1">
        <f t="array" ref="K2152">_xlfn.IFS(AND(NOT($K2151=0),$L2151),0,NOT($L2151),$K2151+$B$26,TRUE,$K2151)</f>
        <v>1.0333333333333345</v>
      </c>
      <c r="L2152" s="3" t="b" cm="1">
        <f t="array" ref="L2152">_xlfn.IFS(AND($I2152&gt;0,$K2152&gt;=$C$5-$B$26),TRUE,$R2152&gt;=$B$6,FALSE,$I2152=0,FALSE,TRUE,$L2151)</f>
        <v>0</v>
      </c>
      <c r="M2152" s="3" t="b" cm="1">
        <f t="array" ref="M2152">_xlfn.IFS($N2152&gt;=$B$4-$B$26,FALSE,AND($I2152&gt;0,$K2152&gt;=$B$5-$B$26),TRUE,AND($L2152,NOT($M2151)),FALSE,$M2151,TRUE,TRUE,FALSE)</f>
        <v>0</v>
      </c>
      <c r="N2152" s="3" cm="1">
        <f t="array" ref="N2152">_xlfn.IFS($M2151,$N2151+$B$26,NOT($M2151),0,TRUE,$M2151)</f>
        <v>0</v>
      </c>
      <c r="O2152" s="3" t="b" cm="1">
        <f t="array" ref="O2152">_xlfn.IFS($M2152,FALSE,AND($L2152,NOT($M2152),$R2152&lt;$B$6,$I2152&gt;0),TRUE,TRUE,FALSE)</f>
        <v>0</v>
      </c>
      <c r="P2152" s="3" cm="1">
        <f t="array" ref="P2152">_xlfn.IFS($P2151&gt;=$C$7-$B$26,0,$O2151,$P2151+$B$26,TRUE,0)</f>
        <v>0</v>
      </c>
      <c r="Q2152" s="3" t="b" cm="1">
        <f t="array" ref="Q2152">_xlfn.IFS(AND($L2152,NOT($M2152),NOT($O2152)),TRUE,$R2152&gt;=$B$6,FALSE,AND($L2152,NOT($M2152),$O2152,$P2152=0),TRUE,TRUE,FALSE)</f>
        <v>0</v>
      </c>
      <c r="R2152" s="3" cm="1">
        <f t="array" ref="R2152">_xlfn.IFS(AND($Q2151,$R2151&lt;$B$6),$R2151+1,AND(NOT($L2151),$R2151&gt;0),0,TRUE,$R2151)</f>
        <v>0</v>
      </c>
      <c r="S2152" s="1" cm="1">
        <f t="array" ref="S2152">_xlfn.IFS(AND(Q2151,I2151&gt;$B$8),S2151+$B$8,AND(Q2151,I2151&lt;=$B$8),S2151+I2151,TRUE,$S2151)</f>
        <v>89</v>
      </c>
      <c r="T2152" s="1">
        <f t="shared" si="130"/>
        <v>8010</v>
      </c>
      <c r="U2152" s="17">
        <f t="shared" si="131"/>
        <v>223.63890181479761</v>
      </c>
      <c r="V2152" s="47" cm="1">
        <f t="array" ref="V2152">_xlfn.IFS($B$6=1,S2152*$B$10,AND(R2151=0,R2152&gt;=1,I2152&gt;=$B$6*$B$8-1),V2151+$B$6*$B$10*$B$8,AND(R2151=0,R2152&gt;=1,I2152&lt;$B$6*$B$8-1),V2151+I2151*$B$10,TRUE,V2151)</f>
        <v>8900</v>
      </c>
      <c r="W2152" s="17">
        <f t="shared" si="132"/>
        <v>248.48766868310844</v>
      </c>
    </row>
    <row r="2153" spans="7:23" x14ac:dyDescent="0.25">
      <c r="G2153" s="15">
        <v>2151</v>
      </c>
      <c r="H2153" s="1">
        <f t="shared" si="129"/>
        <v>35.833333333333336</v>
      </c>
      <c r="I2153" s="15" cm="1">
        <f t="array" ref="I2153">_xlfn.IFS(J2152&gt;=$C$13-$B$26,MINA(I2152+$B$13-S2153+S2152,$B$11),I2152=$B$11,MINA(I2152-S2153+S2152,$B$11),TRUE,MAXA(I2152-S2153+S2152,0))</f>
        <v>0</v>
      </c>
      <c r="J2153" s="1" cm="1">
        <f t="array" ref="J2153">_xlfn.IFS(J2152&gt;=$C$13-$B$26,0,I2152&lt;$B$11,J2152+$B$26,TRUE,0)</f>
        <v>1.3000000000000003</v>
      </c>
      <c r="K2153" s="3" cm="1">
        <f t="array" ref="K2153">_xlfn.IFS(AND(NOT($K2152=0),$L2152),0,NOT($L2152),$K2152+$B$26,TRUE,$K2152)</f>
        <v>1.0500000000000012</v>
      </c>
      <c r="L2153" s="3" t="b" cm="1">
        <f t="array" ref="L2153">_xlfn.IFS(AND($I2153&gt;0,$K2153&gt;=$C$5-$B$26),TRUE,$R2153&gt;=$B$6,FALSE,$I2153=0,FALSE,TRUE,$L2152)</f>
        <v>0</v>
      </c>
      <c r="M2153" s="3" t="b" cm="1">
        <f t="array" ref="M2153">_xlfn.IFS($N2153&gt;=$B$4-$B$26,FALSE,AND($I2153&gt;0,$K2153&gt;=$B$5-$B$26),TRUE,AND($L2153,NOT($M2152)),FALSE,$M2152,TRUE,TRUE,FALSE)</f>
        <v>0</v>
      </c>
      <c r="N2153" s="3" cm="1">
        <f t="array" ref="N2153">_xlfn.IFS($M2152,$N2152+$B$26,NOT($M2152),0,TRUE,$M2152)</f>
        <v>0</v>
      </c>
      <c r="O2153" s="3" t="b" cm="1">
        <f t="array" ref="O2153">_xlfn.IFS($M2153,FALSE,AND($L2153,NOT($M2153),$R2153&lt;$B$6,$I2153&gt;0),TRUE,TRUE,FALSE)</f>
        <v>0</v>
      </c>
      <c r="P2153" s="3" cm="1">
        <f t="array" ref="P2153">_xlfn.IFS($P2152&gt;=$C$7-$B$26,0,$O2152,$P2152+$B$26,TRUE,0)</f>
        <v>0</v>
      </c>
      <c r="Q2153" s="3" t="b" cm="1">
        <f t="array" ref="Q2153">_xlfn.IFS(AND($L2153,NOT($M2153),NOT($O2153)),TRUE,$R2153&gt;=$B$6,FALSE,AND($L2153,NOT($M2153),$O2153,$P2153=0),TRUE,TRUE,FALSE)</f>
        <v>0</v>
      </c>
      <c r="R2153" s="3" cm="1">
        <f t="array" ref="R2153">_xlfn.IFS(AND($Q2152,$R2152&lt;$B$6),$R2152+1,AND(NOT($L2152),$R2152&gt;0),0,TRUE,$R2152)</f>
        <v>0</v>
      </c>
      <c r="S2153" s="1" cm="1">
        <f t="array" ref="S2153">_xlfn.IFS(AND(Q2152,I2152&gt;$B$8),S2152+$B$8,AND(Q2152,I2152&lt;=$B$8),S2152+I2152,TRUE,$S2152)</f>
        <v>89</v>
      </c>
      <c r="T2153" s="1">
        <f t="shared" si="130"/>
        <v>8010</v>
      </c>
      <c r="U2153" s="17">
        <f t="shared" si="131"/>
        <v>223.53488372093022</v>
      </c>
      <c r="V2153" s="47" cm="1">
        <f t="array" ref="V2153">_xlfn.IFS($B$6=1,S2153*$B$10,AND(R2152=0,R2153&gt;=1,I2153&gt;=$B$6*$B$8-1),V2152+$B$6*$B$10*$B$8,AND(R2152=0,R2153&gt;=1,I2153&lt;$B$6*$B$8-1),V2152+I2152*$B$10,TRUE,V2152)</f>
        <v>8900</v>
      </c>
      <c r="W2153" s="17">
        <f t="shared" si="132"/>
        <v>248.37209302325579</v>
      </c>
    </row>
    <row r="2154" spans="7:23" x14ac:dyDescent="0.25">
      <c r="G2154" s="15">
        <v>2152</v>
      </c>
      <c r="H2154" s="1">
        <f t="shared" si="129"/>
        <v>35.85</v>
      </c>
      <c r="I2154" s="15" cm="1">
        <f t="array" ref="I2154">_xlfn.IFS(J2153&gt;=$C$13-$B$26,MINA(I2153+$B$13-S2154+S2153,$B$11),I2153=$B$11,MINA(I2153-S2154+S2153,$B$11),TRUE,MAXA(I2153-S2154+S2153,0))</f>
        <v>0</v>
      </c>
      <c r="J2154" s="1" cm="1">
        <f t="array" ref="J2154">_xlfn.IFS(J2153&gt;=$C$13-$B$26,0,I2153&lt;$B$11,J2153+$B$26,TRUE,0)</f>
        <v>1.3166666666666669</v>
      </c>
      <c r="K2154" s="3" cm="1">
        <f t="array" ref="K2154">_xlfn.IFS(AND(NOT($K2153=0),$L2153),0,NOT($L2153),$K2153+$B$26,TRUE,$K2153)</f>
        <v>1.0666666666666678</v>
      </c>
      <c r="L2154" s="3" t="b" cm="1">
        <f t="array" ref="L2154">_xlfn.IFS(AND($I2154&gt;0,$K2154&gt;=$C$5-$B$26),TRUE,$R2154&gt;=$B$6,FALSE,$I2154=0,FALSE,TRUE,$L2153)</f>
        <v>0</v>
      </c>
      <c r="M2154" s="3" t="b" cm="1">
        <f t="array" ref="M2154">_xlfn.IFS($N2154&gt;=$B$4-$B$26,FALSE,AND($I2154&gt;0,$K2154&gt;=$B$5-$B$26),TRUE,AND($L2154,NOT($M2153)),FALSE,$M2153,TRUE,TRUE,FALSE)</f>
        <v>0</v>
      </c>
      <c r="N2154" s="3" cm="1">
        <f t="array" ref="N2154">_xlfn.IFS($M2153,$N2153+$B$26,NOT($M2153),0,TRUE,$M2153)</f>
        <v>0</v>
      </c>
      <c r="O2154" s="3" t="b" cm="1">
        <f t="array" ref="O2154">_xlfn.IFS($M2154,FALSE,AND($L2154,NOT($M2154),$R2154&lt;$B$6,$I2154&gt;0),TRUE,TRUE,FALSE)</f>
        <v>0</v>
      </c>
      <c r="P2154" s="3" cm="1">
        <f t="array" ref="P2154">_xlfn.IFS($P2153&gt;=$C$7-$B$26,0,$O2153,$P2153+$B$26,TRUE,0)</f>
        <v>0</v>
      </c>
      <c r="Q2154" s="3" t="b" cm="1">
        <f t="array" ref="Q2154">_xlfn.IFS(AND($L2154,NOT($M2154),NOT($O2154)),TRUE,$R2154&gt;=$B$6,FALSE,AND($L2154,NOT($M2154),$O2154,$P2154=0),TRUE,TRUE,FALSE)</f>
        <v>0</v>
      </c>
      <c r="R2154" s="3" cm="1">
        <f t="array" ref="R2154">_xlfn.IFS(AND($Q2153,$R2153&lt;$B$6),$R2153+1,AND(NOT($L2153),$R2153&gt;0),0,TRUE,$R2153)</f>
        <v>0</v>
      </c>
      <c r="S2154" s="1" cm="1">
        <f t="array" ref="S2154">_xlfn.IFS(AND(Q2153,I2153&gt;$B$8),S2153+$B$8,AND(Q2153,I2153&lt;=$B$8),S2153+I2153,TRUE,$S2153)</f>
        <v>89</v>
      </c>
      <c r="T2154" s="1">
        <f t="shared" si="130"/>
        <v>8010</v>
      </c>
      <c r="U2154" s="17">
        <f t="shared" si="131"/>
        <v>223.43096234309621</v>
      </c>
      <c r="V2154" s="47" cm="1">
        <f t="array" ref="V2154">_xlfn.IFS($B$6=1,S2154*$B$10,AND(R2153=0,R2154&gt;=1,I2154&gt;=$B$6*$B$8-1),V2153+$B$6*$B$10*$B$8,AND(R2153=0,R2154&gt;=1,I2154&lt;$B$6*$B$8-1),V2153+I2153*$B$10,TRUE,V2153)</f>
        <v>8900</v>
      </c>
      <c r="W2154" s="17">
        <f t="shared" si="132"/>
        <v>248.25662482566247</v>
      </c>
    </row>
    <row r="2155" spans="7:23" x14ac:dyDescent="0.25">
      <c r="G2155" s="15">
        <v>2153</v>
      </c>
      <c r="H2155" s="1">
        <f t="shared" si="129"/>
        <v>35.866666666666667</v>
      </c>
      <c r="I2155" s="15" cm="1">
        <f t="array" ref="I2155">_xlfn.IFS(J2154&gt;=$C$13-$B$26,MINA(I2154+$B$13-S2155+S2154,$B$11),I2154=$B$11,MINA(I2154-S2155+S2154,$B$11),TRUE,MAXA(I2154-S2155+S2154,0))</f>
        <v>0</v>
      </c>
      <c r="J2155" s="1" cm="1">
        <f t="array" ref="J2155">_xlfn.IFS(J2154&gt;=$C$13-$B$26,0,I2154&lt;$B$11,J2154+$B$26,TRUE,0)</f>
        <v>1.3333333333333335</v>
      </c>
      <c r="K2155" s="3" cm="1">
        <f t="array" ref="K2155">_xlfn.IFS(AND(NOT($K2154=0),$L2154),0,NOT($L2154),$K2154+$B$26,TRUE,$K2154)</f>
        <v>1.0833333333333344</v>
      </c>
      <c r="L2155" s="3" t="b" cm="1">
        <f t="array" ref="L2155">_xlfn.IFS(AND($I2155&gt;0,$K2155&gt;=$C$5-$B$26),TRUE,$R2155&gt;=$B$6,FALSE,$I2155=0,FALSE,TRUE,$L2154)</f>
        <v>0</v>
      </c>
      <c r="M2155" s="3" t="b" cm="1">
        <f t="array" ref="M2155">_xlfn.IFS($N2155&gt;=$B$4-$B$26,FALSE,AND($I2155&gt;0,$K2155&gt;=$B$5-$B$26),TRUE,AND($L2155,NOT($M2154)),FALSE,$M2154,TRUE,TRUE,FALSE)</f>
        <v>0</v>
      </c>
      <c r="N2155" s="3" cm="1">
        <f t="array" ref="N2155">_xlfn.IFS($M2154,$N2154+$B$26,NOT($M2154),0,TRUE,$M2154)</f>
        <v>0</v>
      </c>
      <c r="O2155" s="3" t="b" cm="1">
        <f t="array" ref="O2155">_xlfn.IFS($M2155,FALSE,AND($L2155,NOT($M2155),$R2155&lt;$B$6,$I2155&gt;0),TRUE,TRUE,FALSE)</f>
        <v>0</v>
      </c>
      <c r="P2155" s="3" cm="1">
        <f t="array" ref="P2155">_xlfn.IFS($P2154&gt;=$C$7-$B$26,0,$O2154,$P2154+$B$26,TRUE,0)</f>
        <v>0</v>
      </c>
      <c r="Q2155" s="3" t="b" cm="1">
        <f t="array" ref="Q2155">_xlfn.IFS(AND($L2155,NOT($M2155),NOT($O2155)),TRUE,$R2155&gt;=$B$6,FALSE,AND($L2155,NOT($M2155),$O2155,$P2155=0),TRUE,TRUE,FALSE)</f>
        <v>0</v>
      </c>
      <c r="R2155" s="3" cm="1">
        <f t="array" ref="R2155">_xlfn.IFS(AND($Q2154,$R2154&lt;$B$6),$R2154+1,AND(NOT($L2154),$R2154&gt;0),0,TRUE,$R2154)</f>
        <v>0</v>
      </c>
      <c r="S2155" s="1" cm="1">
        <f t="array" ref="S2155">_xlfn.IFS(AND(Q2154,I2154&gt;$B$8),S2154+$B$8,AND(Q2154,I2154&lt;=$B$8),S2154+I2154,TRUE,$S2154)</f>
        <v>89</v>
      </c>
      <c r="T2155" s="1">
        <f t="shared" si="130"/>
        <v>8010</v>
      </c>
      <c r="U2155" s="17">
        <f t="shared" si="131"/>
        <v>223.32713754646841</v>
      </c>
      <c r="V2155" s="47" cm="1">
        <f t="array" ref="V2155">_xlfn.IFS($B$6=1,S2155*$B$10,AND(R2154=0,R2155&gt;=1,I2155&gt;=$B$6*$B$8-1),V2154+$B$6*$B$10*$B$8,AND(R2154=0,R2155&gt;=1,I2155&lt;$B$6*$B$8-1),V2154+I2154*$B$10,TRUE,V2154)</f>
        <v>8900</v>
      </c>
      <c r="W2155" s="17">
        <f t="shared" si="132"/>
        <v>248.14126394052045</v>
      </c>
    </row>
    <row r="2156" spans="7:23" x14ac:dyDescent="0.25">
      <c r="G2156" s="15">
        <v>2154</v>
      </c>
      <c r="H2156" s="1">
        <f t="shared" si="129"/>
        <v>35.883333333333333</v>
      </c>
      <c r="I2156" s="15" cm="1">
        <f t="array" ref="I2156">_xlfn.IFS(J2155&gt;=$C$13-$B$26,MINA(I2155+$B$13-S2156+S2155,$B$11),I2155=$B$11,MINA(I2155-S2156+S2155,$B$11),TRUE,MAXA(I2155-S2156+S2155,0))</f>
        <v>0</v>
      </c>
      <c r="J2156" s="1" cm="1">
        <f t="array" ref="J2156">_xlfn.IFS(J2155&gt;=$C$13-$B$26,0,I2155&lt;$B$11,J2155+$B$26,TRUE,0)</f>
        <v>1.35</v>
      </c>
      <c r="K2156" s="3" cm="1">
        <f t="array" ref="K2156">_xlfn.IFS(AND(NOT($K2155=0),$L2155),0,NOT($L2155),$K2155+$B$26,TRUE,$K2155)</f>
        <v>1.100000000000001</v>
      </c>
      <c r="L2156" s="3" t="b" cm="1">
        <f t="array" ref="L2156">_xlfn.IFS(AND($I2156&gt;0,$K2156&gt;=$C$5-$B$26),TRUE,$R2156&gt;=$B$6,FALSE,$I2156=0,FALSE,TRUE,$L2155)</f>
        <v>0</v>
      </c>
      <c r="M2156" s="3" t="b" cm="1">
        <f t="array" ref="M2156">_xlfn.IFS($N2156&gt;=$B$4-$B$26,FALSE,AND($I2156&gt;0,$K2156&gt;=$B$5-$B$26),TRUE,AND($L2156,NOT($M2155)),FALSE,$M2155,TRUE,TRUE,FALSE)</f>
        <v>0</v>
      </c>
      <c r="N2156" s="3" cm="1">
        <f t="array" ref="N2156">_xlfn.IFS($M2155,$N2155+$B$26,NOT($M2155),0,TRUE,$M2155)</f>
        <v>0</v>
      </c>
      <c r="O2156" s="3" t="b" cm="1">
        <f t="array" ref="O2156">_xlfn.IFS($M2156,FALSE,AND($L2156,NOT($M2156),$R2156&lt;$B$6,$I2156&gt;0),TRUE,TRUE,FALSE)</f>
        <v>0</v>
      </c>
      <c r="P2156" s="3" cm="1">
        <f t="array" ref="P2156">_xlfn.IFS($P2155&gt;=$C$7-$B$26,0,$O2155,$P2155+$B$26,TRUE,0)</f>
        <v>0</v>
      </c>
      <c r="Q2156" s="3" t="b" cm="1">
        <f t="array" ref="Q2156">_xlfn.IFS(AND($L2156,NOT($M2156),NOT($O2156)),TRUE,$R2156&gt;=$B$6,FALSE,AND($L2156,NOT($M2156),$O2156,$P2156=0),TRUE,TRUE,FALSE)</f>
        <v>0</v>
      </c>
      <c r="R2156" s="3" cm="1">
        <f t="array" ref="R2156">_xlfn.IFS(AND($Q2155,$R2155&lt;$B$6),$R2155+1,AND(NOT($L2155),$R2155&gt;0),0,TRUE,$R2155)</f>
        <v>0</v>
      </c>
      <c r="S2156" s="1" cm="1">
        <f t="array" ref="S2156">_xlfn.IFS(AND(Q2155,I2155&gt;$B$8),S2155+$B$8,AND(Q2155,I2155&lt;=$B$8),S2155+I2155,TRUE,$S2155)</f>
        <v>89</v>
      </c>
      <c r="T2156" s="1">
        <f t="shared" si="130"/>
        <v>8010</v>
      </c>
      <c r="U2156" s="17">
        <f t="shared" si="131"/>
        <v>223.22340919647004</v>
      </c>
      <c r="V2156" s="47" cm="1">
        <f t="array" ref="V2156">_xlfn.IFS($B$6=1,S2156*$B$10,AND(R2155=0,R2156&gt;=1,I2156&gt;=$B$6*$B$8-1),V2155+$B$6*$B$10*$B$8,AND(R2155=0,R2156&gt;=1,I2156&lt;$B$6*$B$8-1),V2155+I2155*$B$10,TRUE,V2155)</f>
        <v>8900</v>
      </c>
      <c r="W2156" s="17">
        <f t="shared" si="132"/>
        <v>248.02601021830006</v>
      </c>
    </row>
    <row r="2157" spans="7:23" x14ac:dyDescent="0.25">
      <c r="G2157" s="15">
        <v>2155</v>
      </c>
      <c r="H2157" s="1">
        <f t="shared" si="129"/>
        <v>35.9</v>
      </c>
      <c r="I2157" s="15" cm="1">
        <f t="array" ref="I2157">_xlfn.IFS(J2156&gt;=$C$13-$B$26,MINA(I2156+$B$13-S2157+S2156,$B$11),I2156=$B$11,MINA(I2156-S2157+S2156,$B$11),TRUE,MAXA(I2156-S2157+S2156,0))</f>
        <v>0</v>
      </c>
      <c r="J2157" s="1" cm="1">
        <f t="array" ref="J2157">_xlfn.IFS(J2156&gt;=$C$13-$B$26,0,I2156&lt;$B$11,J2156+$B$26,TRUE,0)</f>
        <v>1.3666666666666667</v>
      </c>
      <c r="K2157" s="3" cm="1">
        <f t="array" ref="K2157">_xlfn.IFS(AND(NOT($K2156=0),$L2156),0,NOT($L2156),$K2156+$B$26,TRUE,$K2156)</f>
        <v>1.1166666666666676</v>
      </c>
      <c r="L2157" s="3" t="b" cm="1">
        <f t="array" ref="L2157">_xlfn.IFS(AND($I2157&gt;0,$K2157&gt;=$C$5-$B$26),TRUE,$R2157&gt;=$B$6,FALSE,$I2157=0,FALSE,TRUE,$L2156)</f>
        <v>0</v>
      </c>
      <c r="M2157" s="3" t="b" cm="1">
        <f t="array" ref="M2157">_xlfn.IFS($N2157&gt;=$B$4-$B$26,FALSE,AND($I2157&gt;0,$K2157&gt;=$B$5-$B$26),TRUE,AND($L2157,NOT($M2156)),FALSE,$M2156,TRUE,TRUE,FALSE)</f>
        <v>0</v>
      </c>
      <c r="N2157" s="3" cm="1">
        <f t="array" ref="N2157">_xlfn.IFS($M2156,$N2156+$B$26,NOT($M2156),0,TRUE,$M2156)</f>
        <v>0</v>
      </c>
      <c r="O2157" s="3" t="b" cm="1">
        <f t="array" ref="O2157">_xlfn.IFS($M2157,FALSE,AND($L2157,NOT($M2157),$R2157&lt;$B$6,$I2157&gt;0),TRUE,TRUE,FALSE)</f>
        <v>0</v>
      </c>
      <c r="P2157" s="3" cm="1">
        <f t="array" ref="P2157">_xlfn.IFS($P2156&gt;=$C$7-$B$26,0,$O2156,$P2156+$B$26,TRUE,0)</f>
        <v>0</v>
      </c>
      <c r="Q2157" s="3" t="b" cm="1">
        <f t="array" ref="Q2157">_xlfn.IFS(AND($L2157,NOT($M2157),NOT($O2157)),TRUE,$R2157&gt;=$B$6,FALSE,AND($L2157,NOT($M2157),$O2157,$P2157=0),TRUE,TRUE,FALSE)</f>
        <v>0</v>
      </c>
      <c r="R2157" s="3" cm="1">
        <f t="array" ref="R2157">_xlfn.IFS(AND($Q2156,$R2156&lt;$B$6),$R2156+1,AND(NOT($L2156),$R2156&gt;0),0,TRUE,$R2156)</f>
        <v>0</v>
      </c>
      <c r="S2157" s="1" cm="1">
        <f t="array" ref="S2157">_xlfn.IFS(AND(Q2156,I2156&gt;$B$8),S2156+$B$8,AND(Q2156,I2156&lt;=$B$8),S2156+I2156,TRUE,$S2156)</f>
        <v>89</v>
      </c>
      <c r="T2157" s="1">
        <f t="shared" si="130"/>
        <v>8010</v>
      </c>
      <c r="U2157" s="17">
        <f t="shared" si="131"/>
        <v>223.11977715877438</v>
      </c>
      <c r="V2157" s="47" cm="1">
        <f t="array" ref="V2157">_xlfn.IFS($B$6=1,S2157*$B$10,AND(R2156=0,R2157&gt;=1,I2157&gt;=$B$6*$B$8-1),V2156+$B$6*$B$10*$B$8,AND(R2156=0,R2157&gt;=1,I2157&lt;$B$6*$B$8-1),V2156+I2156*$B$10,TRUE,V2156)</f>
        <v>8900</v>
      </c>
      <c r="W2157" s="17">
        <f t="shared" si="132"/>
        <v>247.9108635097493</v>
      </c>
    </row>
    <row r="2158" spans="7:23" x14ac:dyDescent="0.25">
      <c r="G2158" s="15">
        <v>2156</v>
      </c>
      <c r="H2158" s="1">
        <f t="shared" si="129"/>
        <v>35.916666666666664</v>
      </c>
      <c r="I2158" s="15" cm="1">
        <f t="array" ref="I2158">_xlfn.IFS(J2157&gt;=$C$13-$B$26,MINA(I2157+$B$13-S2158+S2157,$B$11),I2157=$B$11,MINA(I2157-S2158+S2157,$B$11),TRUE,MAXA(I2157-S2158+S2157,0))</f>
        <v>0</v>
      </c>
      <c r="J2158" s="1" cm="1">
        <f t="array" ref="J2158">_xlfn.IFS(J2157&gt;=$C$13-$B$26,0,I2157&lt;$B$11,J2157+$B$26,TRUE,0)</f>
        <v>1.3833333333333333</v>
      </c>
      <c r="K2158" s="3" cm="1">
        <f t="array" ref="K2158">_xlfn.IFS(AND(NOT($K2157=0),$L2157),0,NOT($L2157),$K2157+$B$26,TRUE,$K2157)</f>
        <v>1.1333333333333342</v>
      </c>
      <c r="L2158" s="3" t="b" cm="1">
        <f t="array" ref="L2158">_xlfn.IFS(AND($I2158&gt;0,$K2158&gt;=$C$5-$B$26),TRUE,$R2158&gt;=$B$6,FALSE,$I2158=0,FALSE,TRUE,$L2157)</f>
        <v>0</v>
      </c>
      <c r="M2158" s="3" t="b" cm="1">
        <f t="array" ref="M2158">_xlfn.IFS($N2158&gt;=$B$4-$B$26,FALSE,AND($I2158&gt;0,$K2158&gt;=$B$5-$B$26),TRUE,AND($L2158,NOT($M2157)),FALSE,$M2157,TRUE,TRUE,FALSE)</f>
        <v>0</v>
      </c>
      <c r="N2158" s="3" cm="1">
        <f t="array" ref="N2158">_xlfn.IFS($M2157,$N2157+$B$26,NOT($M2157),0,TRUE,$M2157)</f>
        <v>0</v>
      </c>
      <c r="O2158" s="3" t="b" cm="1">
        <f t="array" ref="O2158">_xlfn.IFS($M2158,FALSE,AND($L2158,NOT($M2158),$R2158&lt;$B$6,$I2158&gt;0),TRUE,TRUE,FALSE)</f>
        <v>0</v>
      </c>
      <c r="P2158" s="3" cm="1">
        <f t="array" ref="P2158">_xlfn.IFS($P2157&gt;=$C$7-$B$26,0,$O2157,$P2157+$B$26,TRUE,0)</f>
        <v>0</v>
      </c>
      <c r="Q2158" s="3" t="b" cm="1">
        <f t="array" ref="Q2158">_xlfn.IFS(AND($L2158,NOT($M2158),NOT($O2158)),TRUE,$R2158&gt;=$B$6,FALSE,AND($L2158,NOT($M2158),$O2158,$P2158=0),TRUE,TRUE,FALSE)</f>
        <v>0</v>
      </c>
      <c r="R2158" s="3" cm="1">
        <f t="array" ref="R2158">_xlfn.IFS(AND($Q2157,$R2157&lt;$B$6),$R2157+1,AND(NOT($L2157),$R2157&gt;0),0,TRUE,$R2157)</f>
        <v>0</v>
      </c>
      <c r="S2158" s="1" cm="1">
        <f t="array" ref="S2158">_xlfn.IFS(AND(Q2157,I2157&gt;$B$8),S2157+$B$8,AND(Q2157,I2157&lt;=$B$8),S2157+I2157,TRUE,$S2157)</f>
        <v>89</v>
      </c>
      <c r="T2158" s="1">
        <f t="shared" si="130"/>
        <v>8010</v>
      </c>
      <c r="U2158" s="17">
        <f t="shared" si="131"/>
        <v>223.01624129930397</v>
      </c>
      <c r="V2158" s="47" cm="1">
        <f t="array" ref="V2158">_xlfn.IFS($B$6=1,S2158*$B$10,AND(R2157=0,R2158&gt;=1,I2158&gt;=$B$6*$B$8-1),V2157+$B$6*$B$10*$B$8,AND(R2157=0,R2158&gt;=1,I2158&lt;$B$6*$B$8-1),V2157+I2157*$B$10,TRUE,V2157)</f>
        <v>8900</v>
      </c>
      <c r="W2158" s="17">
        <f t="shared" si="132"/>
        <v>247.79582366589329</v>
      </c>
    </row>
    <row r="2159" spans="7:23" x14ac:dyDescent="0.25">
      <c r="G2159" s="15">
        <v>2157</v>
      </c>
      <c r="H2159" s="1">
        <f t="shared" si="129"/>
        <v>35.93333333333333</v>
      </c>
      <c r="I2159" s="15" cm="1">
        <f t="array" ref="I2159">_xlfn.IFS(J2158&gt;=$C$13-$B$26,MINA(I2158+$B$13-S2159+S2158,$B$11),I2158=$B$11,MINA(I2158-S2159+S2158,$B$11),TRUE,MAXA(I2158-S2159+S2158,0))</f>
        <v>0</v>
      </c>
      <c r="J2159" s="1" cm="1">
        <f t="array" ref="J2159">_xlfn.IFS(J2158&gt;=$C$13-$B$26,0,I2158&lt;$B$11,J2158+$B$26,TRUE,0)</f>
        <v>1.4</v>
      </c>
      <c r="K2159" s="3" cm="1">
        <f t="array" ref="K2159">_xlfn.IFS(AND(NOT($K2158=0),$L2158),0,NOT($L2158),$K2158+$B$26,TRUE,$K2158)</f>
        <v>1.1500000000000008</v>
      </c>
      <c r="L2159" s="3" t="b" cm="1">
        <f t="array" ref="L2159">_xlfn.IFS(AND($I2159&gt;0,$K2159&gt;=$C$5-$B$26),TRUE,$R2159&gt;=$B$6,FALSE,$I2159=0,FALSE,TRUE,$L2158)</f>
        <v>0</v>
      </c>
      <c r="M2159" s="3" t="b" cm="1">
        <f t="array" ref="M2159">_xlfn.IFS($N2159&gt;=$B$4-$B$26,FALSE,AND($I2159&gt;0,$K2159&gt;=$B$5-$B$26),TRUE,AND($L2159,NOT($M2158)),FALSE,$M2158,TRUE,TRUE,FALSE)</f>
        <v>0</v>
      </c>
      <c r="N2159" s="3" cm="1">
        <f t="array" ref="N2159">_xlfn.IFS($M2158,$N2158+$B$26,NOT($M2158),0,TRUE,$M2158)</f>
        <v>0</v>
      </c>
      <c r="O2159" s="3" t="b" cm="1">
        <f t="array" ref="O2159">_xlfn.IFS($M2159,FALSE,AND($L2159,NOT($M2159),$R2159&lt;$B$6,$I2159&gt;0),TRUE,TRUE,FALSE)</f>
        <v>0</v>
      </c>
      <c r="P2159" s="3" cm="1">
        <f t="array" ref="P2159">_xlfn.IFS($P2158&gt;=$C$7-$B$26,0,$O2158,$P2158+$B$26,TRUE,0)</f>
        <v>0</v>
      </c>
      <c r="Q2159" s="3" t="b" cm="1">
        <f t="array" ref="Q2159">_xlfn.IFS(AND($L2159,NOT($M2159),NOT($O2159)),TRUE,$R2159&gt;=$B$6,FALSE,AND($L2159,NOT($M2159),$O2159,$P2159=0),TRUE,TRUE,FALSE)</f>
        <v>0</v>
      </c>
      <c r="R2159" s="3" cm="1">
        <f t="array" ref="R2159">_xlfn.IFS(AND($Q2158,$R2158&lt;$B$6),$R2158+1,AND(NOT($L2158),$R2158&gt;0),0,TRUE,$R2158)</f>
        <v>0</v>
      </c>
      <c r="S2159" s="1" cm="1">
        <f t="array" ref="S2159">_xlfn.IFS(AND(Q2158,I2158&gt;$B$8),S2158+$B$8,AND(Q2158,I2158&lt;=$B$8),S2158+I2158,TRUE,$S2158)</f>
        <v>89</v>
      </c>
      <c r="T2159" s="1">
        <f t="shared" si="130"/>
        <v>8010</v>
      </c>
      <c r="U2159" s="17">
        <f t="shared" si="131"/>
        <v>222.91280148423007</v>
      </c>
      <c r="V2159" s="47" cm="1">
        <f t="array" ref="V2159">_xlfn.IFS($B$6=1,S2159*$B$10,AND(R2158=0,R2159&gt;=1,I2159&gt;=$B$6*$B$8-1),V2158+$B$6*$B$10*$B$8,AND(R2158=0,R2159&gt;=1,I2159&lt;$B$6*$B$8-1),V2158+I2158*$B$10,TRUE,V2158)</f>
        <v>8900</v>
      </c>
      <c r="W2159" s="17">
        <f t="shared" si="132"/>
        <v>247.68089053803342</v>
      </c>
    </row>
    <row r="2160" spans="7:23" x14ac:dyDescent="0.25">
      <c r="G2160" s="15">
        <v>2158</v>
      </c>
      <c r="H2160" s="1">
        <f t="shared" si="129"/>
        <v>35.950000000000003</v>
      </c>
      <c r="I2160" s="15" cm="1">
        <f t="array" ref="I2160">_xlfn.IFS(J2159&gt;=$C$13-$B$26,MINA(I2159+$B$13-S2160+S2159,$B$11),I2159=$B$11,MINA(I2159-S2160+S2159,$B$11),TRUE,MAXA(I2159-S2160+S2159,0))</f>
        <v>0</v>
      </c>
      <c r="J2160" s="1" cm="1">
        <f t="array" ref="J2160">_xlfn.IFS(J2159&gt;=$C$13-$B$26,0,I2159&lt;$B$11,J2159+$B$26,TRUE,0)</f>
        <v>1.4166666666666665</v>
      </c>
      <c r="K2160" s="3" cm="1">
        <f t="array" ref="K2160">_xlfn.IFS(AND(NOT($K2159=0),$L2159),0,NOT($L2159),$K2159+$B$26,TRUE,$K2159)</f>
        <v>1.1666666666666674</v>
      </c>
      <c r="L2160" s="3" t="b" cm="1">
        <f t="array" ref="L2160">_xlfn.IFS(AND($I2160&gt;0,$K2160&gt;=$C$5-$B$26),TRUE,$R2160&gt;=$B$6,FALSE,$I2160=0,FALSE,TRUE,$L2159)</f>
        <v>0</v>
      </c>
      <c r="M2160" s="3" t="b" cm="1">
        <f t="array" ref="M2160">_xlfn.IFS($N2160&gt;=$B$4-$B$26,FALSE,AND($I2160&gt;0,$K2160&gt;=$B$5-$B$26),TRUE,AND($L2160,NOT($M2159)),FALSE,$M2159,TRUE,TRUE,FALSE)</f>
        <v>0</v>
      </c>
      <c r="N2160" s="3" cm="1">
        <f t="array" ref="N2160">_xlfn.IFS($M2159,$N2159+$B$26,NOT($M2159),0,TRUE,$M2159)</f>
        <v>0</v>
      </c>
      <c r="O2160" s="3" t="b" cm="1">
        <f t="array" ref="O2160">_xlfn.IFS($M2160,FALSE,AND($L2160,NOT($M2160),$R2160&lt;$B$6,$I2160&gt;0),TRUE,TRUE,FALSE)</f>
        <v>0</v>
      </c>
      <c r="P2160" s="3" cm="1">
        <f t="array" ref="P2160">_xlfn.IFS($P2159&gt;=$C$7-$B$26,0,$O2159,$P2159+$B$26,TRUE,0)</f>
        <v>0</v>
      </c>
      <c r="Q2160" s="3" t="b" cm="1">
        <f t="array" ref="Q2160">_xlfn.IFS(AND($L2160,NOT($M2160),NOT($O2160)),TRUE,$R2160&gt;=$B$6,FALSE,AND($L2160,NOT($M2160),$O2160,$P2160=0),TRUE,TRUE,FALSE)</f>
        <v>0</v>
      </c>
      <c r="R2160" s="3" cm="1">
        <f t="array" ref="R2160">_xlfn.IFS(AND($Q2159,$R2159&lt;$B$6),$R2159+1,AND(NOT($L2159),$R2159&gt;0),0,TRUE,$R2159)</f>
        <v>0</v>
      </c>
      <c r="S2160" s="1" cm="1">
        <f t="array" ref="S2160">_xlfn.IFS(AND(Q2159,I2159&gt;$B$8),S2159+$B$8,AND(Q2159,I2159&lt;=$B$8),S2159+I2159,TRUE,$S2159)</f>
        <v>89</v>
      </c>
      <c r="T2160" s="1">
        <f t="shared" si="130"/>
        <v>8010</v>
      </c>
      <c r="U2160" s="17">
        <f t="shared" si="131"/>
        <v>222.80945757997216</v>
      </c>
      <c r="V2160" s="47" cm="1">
        <f t="array" ref="V2160">_xlfn.IFS($B$6=1,S2160*$B$10,AND(R2159=0,R2160&gt;=1,I2160&gt;=$B$6*$B$8-1),V2159+$B$6*$B$10*$B$8,AND(R2159=0,R2160&gt;=1,I2160&lt;$B$6*$B$8-1),V2159+I2159*$B$10,TRUE,V2159)</f>
        <v>8900</v>
      </c>
      <c r="W2160" s="17">
        <f t="shared" si="132"/>
        <v>247.56606397774686</v>
      </c>
    </row>
    <row r="2161" spans="7:23" x14ac:dyDescent="0.25">
      <c r="G2161" s="15">
        <v>2159</v>
      </c>
      <c r="H2161" s="1">
        <f t="shared" si="129"/>
        <v>35.966666666666669</v>
      </c>
      <c r="I2161" s="15" cm="1">
        <f t="array" ref="I2161">_xlfn.IFS(J2160&gt;=$C$13-$B$26,MINA(I2160+$B$13-S2161+S2160,$B$11),I2160=$B$11,MINA(I2160-S2161+S2160,$B$11),TRUE,MAXA(I2160-S2161+S2160,0))</f>
        <v>0</v>
      </c>
      <c r="J2161" s="1" cm="1">
        <f t="array" ref="J2161">_xlfn.IFS(J2160&gt;=$C$13-$B$26,0,I2160&lt;$B$11,J2160+$B$26,TRUE,0)</f>
        <v>1.4333333333333331</v>
      </c>
      <c r="K2161" s="3" cm="1">
        <f t="array" ref="K2161">_xlfn.IFS(AND(NOT($K2160=0),$L2160),0,NOT($L2160),$K2160+$B$26,TRUE,$K2160)</f>
        <v>1.183333333333334</v>
      </c>
      <c r="L2161" s="3" t="b" cm="1">
        <f t="array" ref="L2161">_xlfn.IFS(AND($I2161&gt;0,$K2161&gt;=$C$5-$B$26),TRUE,$R2161&gt;=$B$6,FALSE,$I2161=0,FALSE,TRUE,$L2160)</f>
        <v>0</v>
      </c>
      <c r="M2161" s="3" t="b" cm="1">
        <f t="array" ref="M2161">_xlfn.IFS($N2161&gt;=$B$4-$B$26,FALSE,AND($I2161&gt;0,$K2161&gt;=$B$5-$B$26),TRUE,AND($L2161,NOT($M2160)),FALSE,$M2160,TRUE,TRUE,FALSE)</f>
        <v>0</v>
      </c>
      <c r="N2161" s="3" cm="1">
        <f t="array" ref="N2161">_xlfn.IFS($M2160,$N2160+$B$26,NOT($M2160),0,TRUE,$M2160)</f>
        <v>0</v>
      </c>
      <c r="O2161" s="3" t="b" cm="1">
        <f t="array" ref="O2161">_xlfn.IFS($M2161,FALSE,AND($L2161,NOT($M2161),$R2161&lt;$B$6,$I2161&gt;0),TRUE,TRUE,FALSE)</f>
        <v>0</v>
      </c>
      <c r="P2161" s="3" cm="1">
        <f t="array" ref="P2161">_xlfn.IFS($P2160&gt;=$C$7-$B$26,0,$O2160,$P2160+$B$26,TRUE,0)</f>
        <v>0</v>
      </c>
      <c r="Q2161" s="3" t="b" cm="1">
        <f t="array" ref="Q2161">_xlfn.IFS(AND($L2161,NOT($M2161),NOT($O2161)),TRUE,$R2161&gt;=$B$6,FALSE,AND($L2161,NOT($M2161),$O2161,$P2161=0),TRUE,TRUE,FALSE)</f>
        <v>0</v>
      </c>
      <c r="R2161" s="3" cm="1">
        <f t="array" ref="R2161">_xlfn.IFS(AND($Q2160,$R2160&lt;$B$6),$R2160+1,AND(NOT($L2160),$R2160&gt;0),0,TRUE,$R2160)</f>
        <v>0</v>
      </c>
      <c r="S2161" s="1" cm="1">
        <f t="array" ref="S2161">_xlfn.IFS(AND(Q2160,I2160&gt;$B$8),S2160+$B$8,AND(Q2160,I2160&lt;=$B$8),S2160+I2160,TRUE,$S2160)</f>
        <v>89</v>
      </c>
      <c r="T2161" s="1">
        <f t="shared" si="130"/>
        <v>8010</v>
      </c>
      <c r="U2161" s="17">
        <f t="shared" si="131"/>
        <v>222.7062094531974</v>
      </c>
      <c r="V2161" s="47" cm="1">
        <f t="array" ref="V2161">_xlfn.IFS($B$6=1,S2161*$B$10,AND(R2160=0,R2161&gt;=1,I2161&gt;=$B$6*$B$8-1),V2160+$B$6*$B$10*$B$8,AND(R2160=0,R2161&gt;=1,I2161&lt;$B$6*$B$8-1),V2160+I2160*$B$10,TRUE,V2160)</f>
        <v>8900</v>
      </c>
      <c r="W2161" s="17">
        <f t="shared" si="132"/>
        <v>247.451343836886</v>
      </c>
    </row>
    <row r="2162" spans="7:23" x14ac:dyDescent="0.25">
      <c r="G2162" s="15">
        <v>2160</v>
      </c>
      <c r="H2162" s="1">
        <f t="shared" si="129"/>
        <v>35.983333333333334</v>
      </c>
      <c r="I2162" s="15" cm="1">
        <f t="array" ref="I2162">_xlfn.IFS(J2161&gt;=$C$13-$B$26,MINA(I2161+$B$13-S2162+S2161,$B$11),I2161=$B$11,MINA(I2161-S2162+S2161,$B$11),TRUE,MAXA(I2161-S2162+S2161,0))</f>
        <v>0</v>
      </c>
      <c r="J2162" s="1" cm="1">
        <f t="array" ref="J2162">_xlfn.IFS(J2161&gt;=$C$13-$B$26,0,I2161&lt;$B$11,J2161+$B$26,TRUE,0)</f>
        <v>1.4499999999999997</v>
      </c>
      <c r="K2162" s="3" cm="1">
        <f t="array" ref="K2162">_xlfn.IFS(AND(NOT($K2161=0),$L2161),0,NOT($L2161),$K2161+$B$26,TRUE,$K2161)</f>
        <v>1.2000000000000006</v>
      </c>
      <c r="L2162" s="3" t="b" cm="1">
        <f t="array" ref="L2162">_xlfn.IFS(AND($I2162&gt;0,$K2162&gt;=$C$5-$B$26),TRUE,$R2162&gt;=$B$6,FALSE,$I2162=0,FALSE,TRUE,$L2161)</f>
        <v>0</v>
      </c>
      <c r="M2162" s="3" t="b" cm="1">
        <f t="array" ref="M2162">_xlfn.IFS($N2162&gt;=$B$4-$B$26,FALSE,AND($I2162&gt;0,$K2162&gt;=$B$5-$B$26),TRUE,AND($L2162,NOT($M2161)),FALSE,$M2161,TRUE,TRUE,FALSE)</f>
        <v>0</v>
      </c>
      <c r="N2162" s="3" cm="1">
        <f t="array" ref="N2162">_xlfn.IFS($M2161,$N2161+$B$26,NOT($M2161),0,TRUE,$M2161)</f>
        <v>0</v>
      </c>
      <c r="O2162" s="3" t="b" cm="1">
        <f t="array" ref="O2162">_xlfn.IFS($M2162,FALSE,AND($L2162,NOT($M2162),$R2162&lt;$B$6,$I2162&gt;0),TRUE,TRUE,FALSE)</f>
        <v>0</v>
      </c>
      <c r="P2162" s="3" cm="1">
        <f t="array" ref="P2162">_xlfn.IFS($P2161&gt;=$C$7-$B$26,0,$O2161,$P2161+$B$26,TRUE,0)</f>
        <v>0</v>
      </c>
      <c r="Q2162" s="3" t="b" cm="1">
        <f t="array" ref="Q2162">_xlfn.IFS(AND($L2162,NOT($M2162),NOT($O2162)),TRUE,$R2162&gt;=$B$6,FALSE,AND($L2162,NOT($M2162),$O2162,$P2162=0),TRUE,TRUE,FALSE)</f>
        <v>0</v>
      </c>
      <c r="R2162" s="3" cm="1">
        <f t="array" ref="R2162">_xlfn.IFS(AND($Q2161,$R2161&lt;$B$6),$R2161+1,AND(NOT($L2161),$R2161&gt;0),0,TRUE,$R2161)</f>
        <v>0</v>
      </c>
      <c r="S2162" s="1" cm="1">
        <f t="array" ref="S2162">_xlfn.IFS(AND(Q2161,I2161&gt;$B$8),S2161+$B$8,AND(Q2161,I2161&lt;=$B$8),S2161+I2161,TRUE,$S2161)</f>
        <v>89</v>
      </c>
      <c r="T2162" s="1">
        <f t="shared" si="130"/>
        <v>8010</v>
      </c>
      <c r="U2162" s="17">
        <f t="shared" si="131"/>
        <v>222.60305697081981</v>
      </c>
      <c r="V2162" s="47" cm="1">
        <f t="array" ref="V2162">_xlfn.IFS($B$6=1,S2162*$B$10,AND(R2161=0,R2162&gt;=1,I2162&gt;=$B$6*$B$8-1),V2161+$B$6*$B$10*$B$8,AND(R2161=0,R2162&gt;=1,I2162&lt;$B$6*$B$8-1),V2161+I2161*$B$10,TRUE,V2161)</f>
        <v>8900</v>
      </c>
      <c r="W2162" s="17">
        <f t="shared" si="132"/>
        <v>247.33672996757758</v>
      </c>
    </row>
    <row r="2163" spans="7:23" x14ac:dyDescent="0.25">
      <c r="G2163" s="15">
        <v>2161</v>
      </c>
      <c r="H2163" s="1">
        <f t="shared" si="129"/>
        <v>36</v>
      </c>
      <c r="I2163" s="15" cm="1">
        <f t="array" ref="I2163">_xlfn.IFS(J2162&gt;=$C$13-$B$26,MINA(I2162+$B$13-S2163+S2162,$B$11),I2162=$B$11,MINA(I2162-S2163+S2162,$B$11),TRUE,MAXA(I2162-S2163+S2162,0))</f>
        <v>0</v>
      </c>
      <c r="J2163" s="1" cm="1">
        <f t="array" ref="J2163">_xlfn.IFS(J2162&gt;=$C$13-$B$26,0,I2162&lt;$B$11,J2162+$B$26,TRUE,0)</f>
        <v>1.4666666666666663</v>
      </c>
      <c r="K2163" s="3" cm="1">
        <f t="array" ref="K2163">_xlfn.IFS(AND(NOT($K2162=0),$L2162),0,NOT($L2162),$K2162+$B$26,TRUE,$K2162)</f>
        <v>1.2166666666666672</v>
      </c>
      <c r="L2163" s="3" t="b" cm="1">
        <f t="array" ref="L2163">_xlfn.IFS(AND($I2163&gt;0,$K2163&gt;=$C$5-$B$26),TRUE,$R2163&gt;=$B$6,FALSE,$I2163=0,FALSE,TRUE,$L2162)</f>
        <v>0</v>
      </c>
      <c r="M2163" s="3" t="b" cm="1">
        <f t="array" ref="M2163">_xlfn.IFS($N2163&gt;=$B$4-$B$26,FALSE,AND($I2163&gt;0,$K2163&gt;=$B$5-$B$26),TRUE,AND($L2163,NOT($M2162)),FALSE,$M2162,TRUE,TRUE,FALSE)</f>
        <v>0</v>
      </c>
      <c r="N2163" s="3" cm="1">
        <f t="array" ref="N2163">_xlfn.IFS($M2162,$N2162+$B$26,NOT($M2162),0,TRUE,$M2162)</f>
        <v>0</v>
      </c>
      <c r="O2163" s="3" t="b" cm="1">
        <f t="array" ref="O2163">_xlfn.IFS($M2163,FALSE,AND($L2163,NOT($M2163),$R2163&lt;$B$6,$I2163&gt;0),TRUE,TRUE,FALSE)</f>
        <v>0</v>
      </c>
      <c r="P2163" s="3" cm="1">
        <f t="array" ref="P2163">_xlfn.IFS($P2162&gt;=$C$7-$B$26,0,$O2162,$P2162+$B$26,TRUE,0)</f>
        <v>0</v>
      </c>
      <c r="Q2163" s="3" t="b" cm="1">
        <f t="array" ref="Q2163">_xlfn.IFS(AND($L2163,NOT($M2163),NOT($O2163)),TRUE,$R2163&gt;=$B$6,FALSE,AND($L2163,NOT($M2163),$O2163,$P2163=0),TRUE,TRUE,FALSE)</f>
        <v>0</v>
      </c>
      <c r="R2163" s="3" cm="1">
        <f t="array" ref="R2163">_xlfn.IFS(AND($Q2162,$R2162&lt;$B$6),$R2162+1,AND(NOT($L2162),$R2162&gt;0),0,TRUE,$R2162)</f>
        <v>0</v>
      </c>
      <c r="S2163" s="1" cm="1">
        <f t="array" ref="S2163">_xlfn.IFS(AND(Q2162,I2162&gt;$B$8),S2162+$B$8,AND(Q2162,I2162&lt;=$B$8),S2162+I2162,TRUE,$S2162)</f>
        <v>89</v>
      </c>
      <c r="T2163" s="1">
        <f t="shared" si="130"/>
        <v>8010</v>
      </c>
      <c r="U2163" s="17">
        <f t="shared" si="131"/>
        <v>222.5</v>
      </c>
      <c r="V2163" s="47" cm="1">
        <f t="array" ref="V2163">_xlfn.IFS($B$6=1,S2163*$B$10,AND(R2162=0,R2163&gt;=1,I2163&gt;=$B$6*$B$8-1),V2162+$B$6*$B$10*$B$8,AND(R2162=0,R2163&gt;=1,I2163&lt;$B$6*$B$8-1),V2162+I2162*$B$10,TRUE,V2162)</f>
        <v>8900</v>
      </c>
      <c r="W2163" s="17">
        <f t="shared" si="132"/>
        <v>247.22222222222223</v>
      </c>
    </row>
    <row r="2164" spans="7:23" x14ac:dyDescent="0.25">
      <c r="G2164" s="15">
        <v>2162</v>
      </c>
      <c r="H2164" s="1">
        <f t="shared" si="129"/>
        <v>36.016666666666666</v>
      </c>
      <c r="I2164" s="15" cm="1">
        <f t="array" ref="I2164">_xlfn.IFS(J2163&gt;=$C$13-$B$26,MINA(I2163+$B$13-S2164+S2163,$B$11),I2163=$B$11,MINA(I2163-S2164+S2163,$B$11),TRUE,MAXA(I2163-S2164+S2163,0))</f>
        <v>0</v>
      </c>
      <c r="J2164" s="1" cm="1">
        <f t="array" ref="J2164">_xlfn.IFS(J2163&gt;=$C$13-$B$26,0,I2163&lt;$B$11,J2163+$B$26,TRUE,0)</f>
        <v>1.4833333333333329</v>
      </c>
      <c r="K2164" s="3" cm="1">
        <f t="array" ref="K2164">_xlfn.IFS(AND(NOT($K2163=0),$L2163),0,NOT($L2163),$K2163+$B$26,TRUE,$K2163)</f>
        <v>1.2333333333333338</v>
      </c>
      <c r="L2164" s="3" t="b" cm="1">
        <f t="array" ref="L2164">_xlfn.IFS(AND($I2164&gt;0,$K2164&gt;=$C$5-$B$26),TRUE,$R2164&gt;=$B$6,FALSE,$I2164=0,FALSE,TRUE,$L2163)</f>
        <v>0</v>
      </c>
      <c r="M2164" s="3" t="b" cm="1">
        <f t="array" ref="M2164">_xlfn.IFS($N2164&gt;=$B$4-$B$26,FALSE,AND($I2164&gt;0,$K2164&gt;=$B$5-$B$26),TRUE,AND($L2164,NOT($M2163)),FALSE,$M2163,TRUE,TRUE,FALSE)</f>
        <v>0</v>
      </c>
      <c r="N2164" s="3" cm="1">
        <f t="array" ref="N2164">_xlfn.IFS($M2163,$N2163+$B$26,NOT($M2163),0,TRUE,$M2163)</f>
        <v>0</v>
      </c>
      <c r="O2164" s="3" t="b" cm="1">
        <f t="array" ref="O2164">_xlfn.IFS($M2164,FALSE,AND($L2164,NOT($M2164),$R2164&lt;$B$6,$I2164&gt;0),TRUE,TRUE,FALSE)</f>
        <v>0</v>
      </c>
      <c r="P2164" s="3" cm="1">
        <f t="array" ref="P2164">_xlfn.IFS($P2163&gt;=$C$7-$B$26,0,$O2163,$P2163+$B$26,TRUE,0)</f>
        <v>0</v>
      </c>
      <c r="Q2164" s="3" t="b" cm="1">
        <f t="array" ref="Q2164">_xlfn.IFS(AND($L2164,NOT($M2164),NOT($O2164)),TRUE,$R2164&gt;=$B$6,FALSE,AND($L2164,NOT($M2164),$O2164,$P2164=0),TRUE,TRUE,FALSE)</f>
        <v>0</v>
      </c>
      <c r="R2164" s="3" cm="1">
        <f t="array" ref="R2164">_xlfn.IFS(AND($Q2163,$R2163&lt;$B$6),$R2163+1,AND(NOT($L2163),$R2163&gt;0),0,TRUE,$R2163)</f>
        <v>0</v>
      </c>
      <c r="S2164" s="1" cm="1">
        <f t="array" ref="S2164">_xlfn.IFS(AND(Q2163,I2163&gt;$B$8),S2163+$B$8,AND(Q2163,I2163&lt;=$B$8),S2163+I2163,TRUE,$S2163)</f>
        <v>89</v>
      </c>
      <c r="T2164" s="1">
        <f t="shared" si="130"/>
        <v>8010</v>
      </c>
      <c r="U2164" s="17">
        <f t="shared" si="131"/>
        <v>222.3970384081444</v>
      </c>
      <c r="V2164" s="47" cm="1">
        <f t="array" ref="V2164">_xlfn.IFS($B$6=1,S2164*$B$10,AND(R2163=0,R2164&gt;=1,I2164&gt;=$B$6*$B$8-1),V2163+$B$6*$B$10*$B$8,AND(R2163=0,R2164&gt;=1,I2164&lt;$B$6*$B$8-1),V2163+I2163*$B$10,TRUE,V2163)</f>
        <v>8900</v>
      </c>
      <c r="W2164" s="17">
        <f t="shared" si="132"/>
        <v>247.10782045349376</v>
      </c>
    </row>
    <row r="2165" spans="7:23" x14ac:dyDescent="0.25">
      <c r="G2165" s="15">
        <v>2163</v>
      </c>
      <c r="H2165" s="1">
        <f t="shared" si="129"/>
        <v>36.033333333333331</v>
      </c>
      <c r="I2165" s="15" cm="1">
        <f t="array" ref="I2165">_xlfn.IFS(J2164&gt;=$C$13-$B$26,MINA(I2164+$B$13-S2165+S2164,$B$11),I2164=$B$11,MINA(I2164-S2165+S2164,$B$11),TRUE,MAXA(I2164-S2165+S2164,0))</f>
        <v>3</v>
      </c>
      <c r="J2165" s="1" cm="1">
        <f t="array" ref="J2165">_xlfn.IFS(J2164&gt;=$C$13-$B$26,0,I2164&lt;$B$11,J2164+$B$26,TRUE,0)</f>
        <v>0</v>
      </c>
      <c r="K2165" s="3" cm="1">
        <f t="array" ref="K2165">_xlfn.IFS(AND(NOT($K2164=0),$L2164),0,NOT($L2164),$K2164+$B$26,TRUE,$K2164)</f>
        <v>1.2500000000000004</v>
      </c>
      <c r="L2165" s="3" t="b" cm="1">
        <f t="array" ref="L2165">_xlfn.IFS(AND($I2165&gt;0,$K2165&gt;=$C$5-$B$26),TRUE,$R2165&gt;=$B$6,FALSE,$I2165=0,FALSE,TRUE,$L2164)</f>
        <v>1</v>
      </c>
      <c r="M2165" s="3" t="b" cm="1">
        <f t="array" ref="M2165">_xlfn.IFS($N2165&gt;=$B$4-$B$26,FALSE,AND($I2165&gt;0,$K2165&gt;=$B$5-$B$26),TRUE,AND($L2165,NOT($M2164)),FALSE,$M2164,TRUE,TRUE,FALSE)</f>
        <v>1</v>
      </c>
      <c r="N2165" s="3" cm="1">
        <f t="array" ref="N2165">_xlfn.IFS($M2164,$N2164+$B$26,NOT($M2164),0,TRUE,$M2164)</f>
        <v>0</v>
      </c>
      <c r="O2165" s="3" t="b" cm="1">
        <f t="array" ref="O2165">_xlfn.IFS($M2165,FALSE,AND($L2165,NOT($M2165),$R2165&lt;$B$6,$I2165&gt;0),TRUE,TRUE,FALSE)</f>
        <v>0</v>
      </c>
      <c r="P2165" s="3" cm="1">
        <f t="array" ref="P2165">_xlfn.IFS($P2164&gt;=$C$7-$B$26,0,$O2164,$P2164+$B$26,TRUE,0)</f>
        <v>0</v>
      </c>
      <c r="Q2165" s="3" t="b" cm="1">
        <f t="array" ref="Q2165">_xlfn.IFS(AND($L2165,NOT($M2165),NOT($O2165)),TRUE,$R2165&gt;=$B$6,FALSE,AND($L2165,NOT($M2165),$O2165,$P2165=0),TRUE,TRUE,FALSE)</f>
        <v>0</v>
      </c>
      <c r="R2165" s="3" cm="1">
        <f t="array" ref="R2165">_xlfn.IFS(AND($Q2164,$R2164&lt;$B$6),$R2164+1,AND(NOT($L2164),$R2164&gt;0),0,TRUE,$R2164)</f>
        <v>0</v>
      </c>
      <c r="S2165" s="1" cm="1">
        <f t="array" ref="S2165">_xlfn.IFS(AND(Q2164,I2164&gt;$B$8),S2164+$B$8,AND(Q2164,I2164&lt;=$B$8),S2164+I2164,TRUE,$S2164)</f>
        <v>89</v>
      </c>
      <c r="T2165" s="1">
        <f t="shared" si="130"/>
        <v>8010</v>
      </c>
      <c r="U2165" s="17">
        <f t="shared" si="131"/>
        <v>222.29417206290472</v>
      </c>
      <c r="V2165" s="47" cm="1">
        <f t="array" ref="V2165">_xlfn.IFS($B$6=1,S2165*$B$10,AND(R2164=0,R2165&gt;=1,I2165&gt;=$B$6*$B$8-1),V2164+$B$6*$B$10*$B$8,AND(R2164=0,R2165&gt;=1,I2165&lt;$B$6*$B$8-1),V2164+I2164*$B$10,TRUE,V2164)</f>
        <v>8900</v>
      </c>
      <c r="W2165" s="17">
        <f t="shared" si="132"/>
        <v>246.99352451433859</v>
      </c>
    </row>
    <row r="2166" spans="7:23" x14ac:dyDescent="0.25">
      <c r="G2166" s="15">
        <v>2164</v>
      </c>
      <c r="H2166" s="1">
        <f t="shared" si="129"/>
        <v>36.049999999999997</v>
      </c>
      <c r="I2166" s="15" cm="1">
        <f t="array" ref="I2166">_xlfn.IFS(J2165&gt;=$C$13-$B$26,MINA(I2165+$B$13-S2166+S2165,$B$11),I2165=$B$11,MINA(I2165-S2166+S2165,$B$11),TRUE,MAXA(I2165-S2166+S2165,0))</f>
        <v>3</v>
      </c>
      <c r="J2166" s="1" cm="1">
        <f t="array" ref="J2166">_xlfn.IFS(J2165&gt;=$C$13-$B$26,0,I2165&lt;$B$11,J2165+$B$26,TRUE,0)</f>
        <v>1.6666666666666666E-2</v>
      </c>
      <c r="K2166" s="3" cm="1">
        <f t="array" ref="K2166">_xlfn.IFS(AND(NOT($K2165=0),$L2165),0,NOT($L2165),$K2165+$B$26,TRUE,$K2165)</f>
        <v>0</v>
      </c>
      <c r="L2166" s="3" t="b" cm="1">
        <f t="array" ref="L2166">_xlfn.IFS(AND($I2166&gt;0,$K2166&gt;=$C$5-$B$26),TRUE,$R2166&gt;=$B$6,FALSE,$I2166=0,FALSE,TRUE,$L2165)</f>
        <v>1</v>
      </c>
      <c r="M2166" s="3" t="b" cm="1">
        <f t="array" ref="M2166">_xlfn.IFS($N2166&gt;=$B$4-$B$26,FALSE,AND($I2166&gt;0,$K2166&gt;=$B$5-$B$26),TRUE,AND($L2166,NOT($M2165)),FALSE,$M2165,TRUE,TRUE,FALSE)</f>
        <v>1</v>
      </c>
      <c r="N2166" s="3" cm="1">
        <f t="array" ref="N2166">_xlfn.IFS($M2165,$N2165+$B$26,NOT($M2165),0,TRUE,$M2165)</f>
        <v>1.6666666666666666E-2</v>
      </c>
      <c r="O2166" s="3" t="b" cm="1">
        <f t="array" ref="O2166">_xlfn.IFS($M2166,FALSE,AND($L2166,NOT($M2166),$R2166&lt;$B$6,$I2166&gt;0),TRUE,TRUE,FALSE)</f>
        <v>0</v>
      </c>
      <c r="P2166" s="3" cm="1">
        <f t="array" ref="P2166">_xlfn.IFS($P2165&gt;=$C$7-$B$26,0,$O2165,$P2165+$B$26,TRUE,0)</f>
        <v>0</v>
      </c>
      <c r="Q2166" s="3" t="b" cm="1">
        <f t="array" ref="Q2166">_xlfn.IFS(AND($L2166,NOT($M2166),NOT($O2166)),TRUE,$R2166&gt;=$B$6,FALSE,AND($L2166,NOT($M2166),$O2166,$P2166=0),TRUE,TRUE,FALSE)</f>
        <v>0</v>
      </c>
      <c r="R2166" s="3" cm="1">
        <f t="array" ref="R2166">_xlfn.IFS(AND($Q2165,$R2165&lt;$B$6),$R2165+1,AND(NOT($L2165),$R2165&gt;0),0,TRUE,$R2165)</f>
        <v>0</v>
      </c>
      <c r="S2166" s="1" cm="1">
        <f t="array" ref="S2166">_xlfn.IFS(AND(Q2165,I2165&gt;$B$8),S2165+$B$8,AND(Q2165,I2165&lt;=$B$8),S2165+I2165,TRUE,$S2165)</f>
        <v>89</v>
      </c>
      <c r="T2166" s="1">
        <f t="shared" si="130"/>
        <v>8010</v>
      </c>
      <c r="U2166" s="17">
        <f t="shared" si="131"/>
        <v>222.19140083217755</v>
      </c>
      <c r="V2166" s="47" cm="1">
        <f t="array" ref="V2166">_xlfn.IFS($B$6=1,S2166*$B$10,AND(R2165=0,R2166&gt;=1,I2166&gt;=$B$6*$B$8-1),V2165+$B$6*$B$10*$B$8,AND(R2165=0,R2166&gt;=1,I2166&lt;$B$6*$B$8-1),V2165+I2165*$B$10,TRUE,V2165)</f>
        <v>8900</v>
      </c>
      <c r="W2166" s="17">
        <f t="shared" si="132"/>
        <v>246.87933425797505</v>
      </c>
    </row>
    <row r="2167" spans="7:23" x14ac:dyDescent="0.25">
      <c r="G2167" s="15">
        <v>2165</v>
      </c>
      <c r="H2167" s="1">
        <f t="shared" si="129"/>
        <v>36.066666666666663</v>
      </c>
      <c r="I2167" s="15" cm="1">
        <f t="array" ref="I2167">_xlfn.IFS(J2166&gt;=$C$13-$B$26,MINA(I2166+$B$13-S2167+S2166,$B$11),I2166=$B$11,MINA(I2166-S2167+S2166,$B$11),TRUE,MAXA(I2166-S2167+S2166,0))</f>
        <v>3</v>
      </c>
      <c r="J2167" s="1" cm="1">
        <f t="array" ref="J2167">_xlfn.IFS(J2166&gt;=$C$13-$B$26,0,I2166&lt;$B$11,J2166+$B$26,TRUE,0)</f>
        <v>3.3333333333333333E-2</v>
      </c>
      <c r="K2167" s="3" cm="1">
        <f t="array" ref="K2167">_xlfn.IFS(AND(NOT($K2166=0),$L2166),0,NOT($L2166),$K2166+$B$26,TRUE,$K2166)</f>
        <v>0</v>
      </c>
      <c r="L2167" s="3" t="b" cm="1">
        <f t="array" ref="L2167">_xlfn.IFS(AND($I2167&gt;0,$K2167&gt;=$C$5-$B$26),TRUE,$R2167&gt;=$B$6,FALSE,$I2167=0,FALSE,TRUE,$L2166)</f>
        <v>1</v>
      </c>
      <c r="M2167" s="3" t="b" cm="1">
        <f t="array" ref="M2167">_xlfn.IFS($N2167&gt;=$B$4-$B$26,FALSE,AND($I2167&gt;0,$K2167&gt;=$B$5-$B$26),TRUE,AND($L2167,NOT($M2166)),FALSE,$M2166,TRUE,TRUE,FALSE)</f>
        <v>0</v>
      </c>
      <c r="N2167" s="3" cm="1">
        <f t="array" ref="N2167">_xlfn.IFS($M2166,$N2166+$B$26,NOT($M2166),0,TRUE,$M2166)</f>
        <v>3.3333333333333333E-2</v>
      </c>
      <c r="O2167" s="3" t="b" cm="1">
        <f t="array" ref="O2167">_xlfn.IFS($M2167,FALSE,AND($L2167,NOT($M2167),$R2167&lt;$B$6,$I2167&gt;0),TRUE,TRUE,FALSE)</f>
        <v>1</v>
      </c>
      <c r="P2167" s="3" cm="1">
        <f t="array" ref="P2167">_xlfn.IFS($P2166&gt;=$C$7-$B$26,0,$O2166,$P2166+$B$26,TRUE,0)</f>
        <v>0</v>
      </c>
      <c r="Q2167" s="3" t="b" cm="1">
        <f t="array" ref="Q2167">_xlfn.IFS(AND($L2167,NOT($M2167),NOT($O2167)),TRUE,$R2167&gt;=$B$6,FALSE,AND($L2167,NOT($M2167),$O2167,$P2167=0),TRUE,TRUE,FALSE)</f>
        <v>1</v>
      </c>
      <c r="R2167" s="3" cm="1">
        <f t="array" ref="R2167">_xlfn.IFS(AND($Q2166,$R2166&lt;$B$6),$R2166+1,AND(NOT($L2166),$R2166&gt;0),0,TRUE,$R2166)</f>
        <v>0</v>
      </c>
      <c r="S2167" s="1" cm="1">
        <f t="array" ref="S2167">_xlfn.IFS(AND(Q2166,I2166&gt;$B$8),S2166+$B$8,AND(Q2166,I2166&lt;=$B$8),S2166+I2166,TRUE,$S2166)</f>
        <v>89</v>
      </c>
      <c r="T2167" s="1">
        <f t="shared" si="130"/>
        <v>8010</v>
      </c>
      <c r="U2167" s="17">
        <f t="shared" si="131"/>
        <v>222.08872458410355</v>
      </c>
      <c r="V2167" s="47" cm="1">
        <f t="array" ref="V2167">_xlfn.IFS($B$6=1,S2167*$B$10,AND(R2166=0,R2167&gt;=1,I2167&gt;=$B$6*$B$8-1),V2166+$B$6*$B$10*$B$8,AND(R2166=0,R2167&gt;=1,I2167&lt;$B$6*$B$8-1),V2166+I2166*$B$10,TRUE,V2166)</f>
        <v>8900</v>
      </c>
      <c r="W2167" s="17">
        <f t="shared" si="132"/>
        <v>246.76524953789283</v>
      </c>
    </row>
    <row r="2168" spans="7:23" x14ac:dyDescent="0.25">
      <c r="G2168" s="15">
        <v>2166</v>
      </c>
      <c r="H2168" s="1">
        <f t="shared" si="129"/>
        <v>36.083333333333336</v>
      </c>
      <c r="I2168" s="15" cm="1">
        <f t="array" ref="I2168">_xlfn.IFS(J2167&gt;=$C$13-$B$26,MINA(I2167+$B$13-S2168+S2167,$B$11),I2167=$B$11,MINA(I2167-S2168+S2167,$B$11),TRUE,MAXA(I2167-S2168+S2167,0))</f>
        <v>2</v>
      </c>
      <c r="J2168" s="1" cm="1">
        <f t="array" ref="J2168">_xlfn.IFS(J2167&gt;=$C$13-$B$26,0,I2167&lt;$B$11,J2167+$B$26,TRUE,0)</f>
        <v>0.05</v>
      </c>
      <c r="K2168" s="3" cm="1">
        <f t="array" ref="K2168">_xlfn.IFS(AND(NOT($K2167=0),$L2167),0,NOT($L2167),$K2167+$B$26,TRUE,$K2167)</f>
        <v>0</v>
      </c>
      <c r="L2168" s="3" t="b" cm="1">
        <f t="array" ref="L2168">_xlfn.IFS(AND($I2168&gt;0,$K2168&gt;=$C$5-$B$26),TRUE,$R2168&gt;=$B$6,FALSE,$I2168=0,FALSE,TRUE,$L2167)</f>
        <v>1</v>
      </c>
      <c r="M2168" s="3" t="b" cm="1">
        <f t="array" ref="M2168">_xlfn.IFS($N2168&gt;=$B$4-$B$26,FALSE,AND($I2168&gt;0,$K2168&gt;=$B$5-$B$26),TRUE,AND($L2168,NOT($M2167)),FALSE,$M2167,TRUE,TRUE,FALSE)</f>
        <v>0</v>
      </c>
      <c r="N2168" s="3" cm="1">
        <f t="array" ref="N2168">_xlfn.IFS($M2167,$N2167+$B$26,NOT($M2167),0,TRUE,$M2167)</f>
        <v>0</v>
      </c>
      <c r="O2168" s="3" t="b" cm="1">
        <f t="array" ref="O2168">_xlfn.IFS($M2168,FALSE,AND($L2168,NOT($M2168),$R2168&lt;$B$6,$I2168&gt;0),TRUE,TRUE,FALSE)</f>
        <v>1</v>
      </c>
      <c r="P2168" s="3" cm="1">
        <f t="array" ref="P2168">_xlfn.IFS($P2167&gt;=$C$7-$B$26,0,$O2167,$P2167+$B$26,TRUE,0)</f>
        <v>1.6666666666666666E-2</v>
      </c>
      <c r="Q2168" s="3" t="b" cm="1">
        <f t="array" ref="Q2168">_xlfn.IFS(AND($L2168,NOT($M2168),NOT($O2168)),TRUE,$R2168&gt;=$B$6,FALSE,AND($L2168,NOT($M2168),$O2168,$P2168=0),TRUE,TRUE,FALSE)</f>
        <v>0</v>
      </c>
      <c r="R2168" s="3" cm="1">
        <f t="array" ref="R2168">_xlfn.IFS(AND($Q2167,$R2167&lt;$B$6),$R2167+1,AND(NOT($L2167),$R2167&gt;0),0,TRUE,$R2167)</f>
        <v>1</v>
      </c>
      <c r="S2168" s="1" cm="1">
        <f t="array" ref="S2168">_xlfn.IFS(AND(Q2167,I2167&gt;$B$8),S2167+$B$8,AND(Q2167,I2167&lt;=$B$8),S2167+I2167,TRUE,$S2167)</f>
        <v>90</v>
      </c>
      <c r="T2168" s="1">
        <f t="shared" si="130"/>
        <v>8100</v>
      </c>
      <c r="U2168" s="17">
        <f t="shared" si="131"/>
        <v>224.48036951501155</v>
      </c>
      <c r="V2168" s="47" cm="1">
        <f t="array" ref="V2168">_xlfn.IFS($B$6=1,S2168*$B$10,AND(R2167=0,R2168&gt;=1,I2168&gt;=$B$6*$B$8-1),V2167+$B$6*$B$10*$B$8,AND(R2167=0,R2168&gt;=1,I2168&lt;$B$6*$B$8-1),V2167+I2167*$B$10,TRUE,V2167)</f>
        <v>9200</v>
      </c>
      <c r="W2168" s="17">
        <f t="shared" si="132"/>
        <v>254.96535796766742</v>
      </c>
    </row>
    <row r="2169" spans="7:23" x14ac:dyDescent="0.25">
      <c r="G2169" s="15">
        <v>2167</v>
      </c>
      <c r="H2169" s="1">
        <f t="shared" si="129"/>
        <v>36.1</v>
      </c>
      <c r="I2169" s="15" cm="1">
        <f t="array" ref="I2169">_xlfn.IFS(J2168&gt;=$C$13-$B$26,MINA(I2168+$B$13-S2169+S2168,$B$11),I2168=$B$11,MINA(I2168-S2169+S2168,$B$11),TRUE,MAXA(I2168-S2169+S2168,0))</f>
        <v>2</v>
      </c>
      <c r="J2169" s="1" cm="1">
        <f t="array" ref="J2169">_xlfn.IFS(J2168&gt;=$C$13-$B$26,0,I2168&lt;$B$11,J2168+$B$26,TRUE,0)</f>
        <v>6.6666666666666666E-2</v>
      </c>
      <c r="K2169" s="3" cm="1">
        <f t="array" ref="K2169">_xlfn.IFS(AND(NOT($K2168=0),$L2168),0,NOT($L2168),$K2168+$B$26,TRUE,$K2168)</f>
        <v>0</v>
      </c>
      <c r="L2169" s="3" t="b" cm="1">
        <f t="array" ref="L2169">_xlfn.IFS(AND($I2169&gt;0,$K2169&gt;=$C$5-$B$26),TRUE,$R2169&gt;=$B$6,FALSE,$I2169=0,FALSE,TRUE,$L2168)</f>
        <v>1</v>
      </c>
      <c r="M2169" s="3" t="b" cm="1">
        <f t="array" ref="M2169">_xlfn.IFS($N2169&gt;=$B$4-$B$26,FALSE,AND($I2169&gt;0,$K2169&gt;=$B$5-$B$26),TRUE,AND($L2169,NOT($M2168)),FALSE,$M2168,TRUE,TRUE,FALSE)</f>
        <v>0</v>
      </c>
      <c r="N2169" s="3" cm="1">
        <f t="array" ref="N2169">_xlfn.IFS($M2168,$N2168+$B$26,NOT($M2168),0,TRUE,$M2168)</f>
        <v>0</v>
      </c>
      <c r="O2169" s="3" t="b" cm="1">
        <f t="array" ref="O2169">_xlfn.IFS($M2169,FALSE,AND($L2169,NOT($M2169),$R2169&lt;$B$6,$I2169&gt;0),TRUE,TRUE,FALSE)</f>
        <v>1</v>
      </c>
      <c r="P2169" s="3" cm="1">
        <f t="array" ref="P2169">_xlfn.IFS($P2168&gt;=$C$7-$B$26,0,$O2168,$P2168+$B$26,TRUE,0)</f>
        <v>3.3333333333333333E-2</v>
      </c>
      <c r="Q2169" s="3" t="b" cm="1">
        <f t="array" ref="Q2169">_xlfn.IFS(AND($L2169,NOT($M2169),NOT($O2169)),TRUE,$R2169&gt;=$B$6,FALSE,AND($L2169,NOT($M2169),$O2169,$P2169=0),TRUE,TRUE,FALSE)</f>
        <v>0</v>
      </c>
      <c r="R2169" s="3" cm="1">
        <f t="array" ref="R2169">_xlfn.IFS(AND($Q2168,$R2168&lt;$B$6),$R2168+1,AND(NOT($L2168),$R2168&gt;0),0,TRUE,$R2168)</f>
        <v>1</v>
      </c>
      <c r="S2169" s="1" cm="1">
        <f t="array" ref="S2169">_xlfn.IFS(AND(Q2168,I2168&gt;$B$8),S2168+$B$8,AND(Q2168,I2168&lt;=$B$8),S2168+I2168,TRUE,$S2168)</f>
        <v>90</v>
      </c>
      <c r="T2169" s="1">
        <f t="shared" si="130"/>
        <v>8100</v>
      </c>
      <c r="U2169" s="17">
        <f t="shared" si="131"/>
        <v>224.37673130193906</v>
      </c>
      <c r="V2169" s="47" cm="1">
        <f t="array" ref="V2169">_xlfn.IFS($B$6=1,S2169*$B$10,AND(R2168=0,R2169&gt;=1,I2169&gt;=$B$6*$B$8-1),V2168+$B$6*$B$10*$B$8,AND(R2168=0,R2169&gt;=1,I2169&lt;$B$6*$B$8-1),V2168+I2168*$B$10,TRUE,V2168)</f>
        <v>9200</v>
      </c>
      <c r="W2169" s="17">
        <f t="shared" si="132"/>
        <v>254.84764542936287</v>
      </c>
    </row>
    <row r="2170" spans="7:23" x14ac:dyDescent="0.25">
      <c r="G2170" s="15">
        <v>2168</v>
      </c>
      <c r="H2170" s="1">
        <f t="shared" si="129"/>
        <v>36.116666666666667</v>
      </c>
      <c r="I2170" s="15" cm="1">
        <f t="array" ref="I2170">_xlfn.IFS(J2169&gt;=$C$13-$B$26,MINA(I2169+$B$13-S2170+S2169,$B$11),I2169=$B$11,MINA(I2169-S2170+S2169,$B$11),TRUE,MAXA(I2169-S2170+S2169,0))</f>
        <v>2</v>
      </c>
      <c r="J2170" s="1" cm="1">
        <f t="array" ref="J2170">_xlfn.IFS(J2169&gt;=$C$13-$B$26,0,I2169&lt;$B$11,J2169+$B$26,TRUE,0)</f>
        <v>8.3333333333333329E-2</v>
      </c>
      <c r="K2170" s="3" cm="1">
        <f t="array" ref="K2170">_xlfn.IFS(AND(NOT($K2169=0),$L2169),0,NOT($L2169),$K2169+$B$26,TRUE,$K2169)</f>
        <v>0</v>
      </c>
      <c r="L2170" s="3" t="b" cm="1">
        <f t="array" ref="L2170">_xlfn.IFS(AND($I2170&gt;0,$K2170&gt;=$C$5-$B$26),TRUE,$R2170&gt;=$B$6,FALSE,$I2170=0,FALSE,TRUE,$L2169)</f>
        <v>1</v>
      </c>
      <c r="M2170" s="3" t="b" cm="1">
        <f t="array" ref="M2170">_xlfn.IFS($N2170&gt;=$B$4-$B$26,FALSE,AND($I2170&gt;0,$K2170&gt;=$B$5-$B$26),TRUE,AND($L2170,NOT($M2169)),FALSE,$M2169,TRUE,TRUE,FALSE)</f>
        <v>0</v>
      </c>
      <c r="N2170" s="3" cm="1">
        <f t="array" ref="N2170">_xlfn.IFS($M2169,$N2169+$B$26,NOT($M2169),0,TRUE,$M2169)</f>
        <v>0</v>
      </c>
      <c r="O2170" s="3" t="b" cm="1">
        <f t="array" ref="O2170">_xlfn.IFS($M2170,FALSE,AND($L2170,NOT($M2170),$R2170&lt;$B$6,$I2170&gt;0),TRUE,TRUE,FALSE)</f>
        <v>1</v>
      </c>
      <c r="P2170" s="3" cm="1">
        <f t="array" ref="P2170">_xlfn.IFS($P2169&gt;=$C$7-$B$26,0,$O2169,$P2169+$B$26,TRUE,0)</f>
        <v>0.05</v>
      </c>
      <c r="Q2170" s="3" t="b" cm="1">
        <f t="array" ref="Q2170">_xlfn.IFS(AND($L2170,NOT($M2170),NOT($O2170)),TRUE,$R2170&gt;=$B$6,FALSE,AND($L2170,NOT($M2170),$O2170,$P2170=0),TRUE,TRUE,FALSE)</f>
        <v>0</v>
      </c>
      <c r="R2170" s="3" cm="1">
        <f t="array" ref="R2170">_xlfn.IFS(AND($Q2169,$R2169&lt;$B$6),$R2169+1,AND(NOT($L2169),$R2169&gt;0),0,TRUE,$R2169)</f>
        <v>1</v>
      </c>
      <c r="S2170" s="1" cm="1">
        <f t="array" ref="S2170">_xlfn.IFS(AND(Q2169,I2169&gt;$B$8),S2169+$B$8,AND(Q2169,I2169&lt;=$B$8),S2169+I2169,TRUE,$S2169)</f>
        <v>90</v>
      </c>
      <c r="T2170" s="1">
        <f t="shared" si="130"/>
        <v>8100</v>
      </c>
      <c r="U2170" s="17">
        <f t="shared" si="131"/>
        <v>224.2731887401938</v>
      </c>
      <c r="V2170" s="47" cm="1">
        <f t="array" ref="V2170">_xlfn.IFS($B$6=1,S2170*$B$10,AND(R2169=0,R2170&gt;=1,I2170&gt;=$B$6*$B$8-1),V2169+$B$6*$B$10*$B$8,AND(R2169=0,R2170&gt;=1,I2170&lt;$B$6*$B$8-1),V2169+I2169*$B$10,TRUE,V2169)</f>
        <v>9200</v>
      </c>
      <c r="W2170" s="17">
        <f t="shared" si="132"/>
        <v>254.73004153207199</v>
      </c>
    </row>
    <row r="2171" spans="7:23" x14ac:dyDescent="0.25">
      <c r="G2171" s="15">
        <v>2169</v>
      </c>
      <c r="H2171" s="1">
        <f t="shared" si="129"/>
        <v>36.133333333333333</v>
      </c>
      <c r="I2171" s="15" cm="1">
        <f t="array" ref="I2171">_xlfn.IFS(J2170&gt;=$C$13-$B$26,MINA(I2170+$B$13-S2171+S2170,$B$11),I2170=$B$11,MINA(I2170-S2171+S2170,$B$11),TRUE,MAXA(I2170-S2171+S2170,0))</f>
        <v>2</v>
      </c>
      <c r="J2171" s="1" cm="1">
        <f t="array" ref="J2171">_xlfn.IFS(J2170&gt;=$C$13-$B$26,0,I2170&lt;$B$11,J2170+$B$26,TRUE,0)</f>
        <v>9.9999999999999992E-2</v>
      </c>
      <c r="K2171" s="3" cm="1">
        <f t="array" ref="K2171">_xlfn.IFS(AND(NOT($K2170=0),$L2170),0,NOT($L2170),$K2170+$B$26,TRUE,$K2170)</f>
        <v>0</v>
      </c>
      <c r="L2171" s="3" t="b" cm="1">
        <f t="array" ref="L2171">_xlfn.IFS(AND($I2171&gt;0,$K2171&gt;=$C$5-$B$26),TRUE,$R2171&gt;=$B$6,FALSE,$I2171=0,FALSE,TRUE,$L2170)</f>
        <v>1</v>
      </c>
      <c r="M2171" s="3" t="b" cm="1">
        <f t="array" ref="M2171">_xlfn.IFS($N2171&gt;=$B$4-$B$26,FALSE,AND($I2171&gt;0,$K2171&gt;=$B$5-$B$26),TRUE,AND($L2171,NOT($M2170)),FALSE,$M2170,TRUE,TRUE,FALSE)</f>
        <v>0</v>
      </c>
      <c r="N2171" s="3" cm="1">
        <f t="array" ref="N2171">_xlfn.IFS($M2170,$N2170+$B$26,NOT($M2170),0,TRUE,$M2170)</f>
        <v>0</v>
      </c>
      <c r="O2171" s="3" t="b" cm="1">
        <f t="array" ref="O2171">_xlfn.IFS($M2171,FALSE,AND($L2171,NOT($M2171),$R2171&lt;$B$6,$I2171&gt;0),TRUE,TRUE,FALSE)</f>
        <v>1</v>
      </c>
      <c r="P2171" s="3" cm="1">
        <f t="array" ref="P2171">_xlfn.IFS($P2170&gt;=$C$7-$B$26,0,$O2170,$P2170+$B$26,TRUE,0)</f>
        <v>6.6666666666666666E-2</v>
      </c>
      <c r="Q2171" s="3" t="b" cm="1">
        <f t="array" ref="Q2171">_xlfn.IFS(AND($L2171,NOT($M2171),NOT($O2171)),TRUE,$R2171&gt;=$B$6,FALSE,AND($L2171,NOT($M2171),$O2171,$P2171=0),TRUE,TRUE,FALSE)</f>
        <v>0</v>
      </c>
      <c r="R2171" s="3" cm="1">
        <f t="array" ref="R2171">_xlfn.IFS(AND($Q2170,$R2170&lt;$B$6),$R2170+1,AND(NOT($L2170),$R2170&gt;0),0,TRUE,$R2170)</f>
        <v>1</v>
      </c>
      <c r="S2171" s="1" cm="1">
        <f t="array" ref="S2171">_xlfn.IFS(AND(Q2170,I2170&gt;$B$8),S2170+$B$8,AND(Q2170,I2170&lt;=$B$8),S2170+I2170,TRUE,$S2170)</f>
        <v>90</v>
      </c>
      <c r="T2171" s="1">
        <f t="shared" si="130"/>
        <v>8100</v>
      </c>
      <c r="U2171" s="17">
        <f t="shared" si="131"/>
        <v>224.16974169741698</v>
      </c>
      <c r="V2171" s="47" cm="1">
        <f t="array" ref="V2171">_xlfn.IFS($B$6=1,S2171*$B$10,AND(R2170=0,R2171&gt;=1,I2171&gt;=$B$6*$B$8-1),V2170+$B$6*$B$10*$B$8,AND(R2170=0,R2171&gt;=1,I2171&lt;$B$6*$B$8-1),V2170+I2170*$B$10,TRUE,V2170)</f>
        <v>9200</v>
      </c>
      <c r="W2171" s="17">
        <f t="shared" si="132"/>
        <v>254.61254612546125</v>
      </c>
    </row>
    <row r="2172" spans="7:23" x14ac:dyDescent="0.25">
      <c r="G2172" s="15">
        <v>2170</v>
      </c>
      <c r="H2172" s="1">
        <f t="shared" si="129"/>
        <v>36.15</v>
      </c>
      <c r="I2172" s="15" cm="1">
        <f t="array" ref="I2172">_xlfn.IFS(J2171&gt;=$C$13-$B$26,MINA(I2171+$B$13-S2172+S2171,$B$11),I2171=$B$11,MINA(I2171-S2172+S2171,$B$11),TRUE,MAXA(I2171-S2172+S2171,0))</f>
        <v>2</v>
      </c>
      <c r="J2172" s="1" cm="1">
        <f t="array" ref="J2172">_xlfn.IFS(J2171&gt;=$C$13-$B$26,0,I2171&lt;$B$11,J2171+$B$26,TRUE,0)</f>
        <v>0.11666666666666665</v>
      </c>
      <c r="K2172" s="3" cm="1">
        <f t="array" ref="K2172">_xlfn.IFS(AND(NOT($K2171=0),$L2171),0,NOT($L2171),$K2171+$B$26,TRUE,$K2171)</f>
        <v>0</v>
      </c>
      <c r="L2172" s="3" t="b" cm="1">
        <f t="array" ref="L2172">_xlfn.IFS(AND($I2172&gt;0,$K2172&gt;=$C$5-$B$26),TRUE,$R2172&gt;=$B$6,FALSE,$I2172=0,FALSE,TRUE,$L2171)</f>
        <v>1</v>
      </c>
      <c r="M2172" s="3" t="b" cm="1">
        <f t="array" ref="M2172">_xlfn.IFS($N2172&gt;=$B$4-$B$26,FALSE,AND($I2172&gt;0,$K2172&gt;=$B$5-$B$26),TRUE,AND($L2172,NOT($M2171)),FALSE,$M2171,TRUE,TRUE,FALSE)</f>
        <v>0</v>
      </c>
      <c r="N2172" s="3" cm="1">
        <f t="array" ref="N2172">_xlfn.IFS($M2171,$N2171+$B$26,NOT($M2171),0,TRUE,$M2171)</f>
        <v>0</v>
      </c>
      <c r="O2172" s="3" t="b" cm="1">
        <f t="array" ref="O2172">_xlfn.IFS($M2172,FALSE,AND($L2172,NOT($M2172),$R2172&lt;$B$6,$I2172&gt;0),TRUE,TRUE,FALSE)</f>
        <v>1</v>
      </c>
      <c r="P2172" s="3" cm="1">
        <f t="array" ref="P2172">_xlfn.IFS($P2171&gt;=$C$7-$B$26,0,$O2171,$P2171+$B$26,TRUE,0)</f>
        <v>8.3333333333333329E-2</v>
      </c>
      <c r="Q2172" s="3" t="b" cm="1">
        <f t="array" ref="Q2172">_xlfn.IFS(AND($L2172,NOT($M2172),NOT($O2172)),TRUE,$R2172&gt;=$B$6,FALSE,AND($L2172,NOT($M2172),$O2172,$P2172=0),TRUE,TRUE,FALSE)</f>
        <v>0</v>
      </c>
      <c r="R2172" s="3" cm="1">
        <f t="array" ref="R2172">_xlfn.IFS(AND($Q2171,$R2171&lt;$B$6),$R2171+1,AND(NOT($L2171),$R2171&gt;0),0,TRUE,$R2171)</f>
        <v>1</v>
      </c>
      <c r="S2172" s="1" cm="1">
        <f t="array" ref="S2172">_xlfn.IFS(AND(Q2171,I2171&gt;$B$8),S2171+$B$8,AND(Q2171,I2171&lt;=$B$8),S2171+I2171,TRUE,$S2171)</f>
        <v>90</v>
      </c>
      <c r="T2172" s="1">
        <f t="shared" si="130"/>
        <v>8100</v>
      </c>
      <c r="U2172" s="17">
        <f t="shared" si="131"/>
        <v>224.06639004149378</v>
      </c>
      <c r="V2172" s="47" cm="1">
        <f t="array" ref="V2172">_xlfn.IFS($B$6=1,S2172*$B$10,AND(R2171=0,R2172&gt;=1,I2172&gt;=$B$6*$B$8-1),V2171+$B$6*$B$10*$B$8,AND(R2171=0,R2172&gt;=1,I2172&lt;$B$6*$B$8-1),V2171+I2171*$B$10,TRUE,V2171)</f>
        <v>9200</v>
      </c>
      <c r="W2172" s="17">
        <f t="shared" si="132"/>
        <v>254.49515905947442</v>
      </c>
    </row>
    <row r="2173" spans="7:23" x14ac:dyDescent="0.25">
      <c r="G2173" s="15">
        <v>2171</v>
      </c>
      <c r="H2173" s="1">
        <f t="shared" si="129"/>
        <v>36.166666666666664</v>
      </c>
      <c r="I2173" s="15" cm="1">
        <f t="array" ref="I2173">_xlfn.IFS(J2172&gt;=$C$13-$B$26,MINA(I2172+$B$13-S2173+S2172,$B$11),I2172=$B$11,MINA(I2172-S2173+S2172,$B$11),TRUE,MAXA(I2172-S2173+S2172,0))</f>
        <v>2</v>
      </c>
      <c r="J2173" s="1" cm="1">
        <f t="array" ref="J2173">_xlfn.IFS(J2172&gt;=$C$13-$B$26,0,I2172&lt;$B$11,J2172+$B$26,TRUE,0)</f>
        <v>0.13333333333333333</v>
      </c>
      <c r="K2173" s="3" cm="1">
        <f t="array" ref="K2173">_xlfn.IFS(AND(NOT($K2172=0),$L2172),0,NOT($L2172),$K2172+$B$26,TRUE,$K2172)</f>
        <v>0</v>
      </c>
      <c r="L2173" s="3" t="b" cm="1">
        <f t="array" ref="L2173">_xlfn.IFS(AND($I2173&gt;0,$K2173&gt;=$C$5-$B$26),TRUE,$R2173&gt;=$B$6,FALSE,$I2173=0,FALSE,TRUE,$L2172)</f>
        <v>1</v>
      </c>
      <c r="M2173" s="3" t="b" cm="1">
        <f t="array" ref="M2173">_xlfn.IFS($N2173&gt;=$B$4-$B$26,FALSE,AND($I2173&gt;0,$K2173&gt;=$B$5-$B$26),TRUE,AND($L2173,NOT($M2172)),FALSE,$M2172,TRUE,TRUE,FALSE)</f>
        <v>0</v>
      </c>
      <c r="N2173" s="3" cm="1">
        <f t="array" ref="N2173">_xlfn.IFS($M2172,$N2172+$B$26,NOT($M2172),0,TRUE,$M2172)</f>
        <v>0</v>
      </c>
      <c r="O2173" s="3" t="b" cm="1">
        <f t="array" ref="O2173">_xlfn.IFS($M2173,FALSE,AND($L2173,NOT($M2173),$R2173&lt;$B$6,$I2173&gt;0),TRUE,TRUE,FALSE)</f>
        <v>1</v>
      </c>
      <c r="P2173" s="3" cm="1">
        <f t="array" ref="P2173">_xlfn.IFS($P2172&gt;=$C$7-$B$26,0,$O2172,$P2172+$B$26,TRUE,0)</f>
        <v>0</v>
      </c>
      <c r="Q2173" s="3" t="b" cm="1">
        <f t="array" ref="Q2173">_xlfn.IFS(AND($L2173,NOT($M2173),NOT($O2173)),TRUE,$R2173&gt;=$B$6,FALSE,AND($L2173,NOT($M2173),$O2173,$P2173=0),TRUE,TRUE,FALSE)</f>
        <v>1</v>
      </c>
      <c r="R2173" s="3" cm="1">
        <f t="array" ref="R2173">_xlfn.IFS(AND($Q2172,$R2172&lt;$B$6),$R2172+1,AND(NOT($L2172),$R2172&gt;0),0,TRUE,$R2172)</f>
        <v>1</v>
      </c>
      <c r="S2173" s="1" cm="1">
        <f t="array" ref="S2173">_xlfn.IFS(AND(Q2172,I2172&gt;$B$8),S2172+$B$8,AND(Q2172,I2172&lt;=$B$8),S2172+I2172,TRUE,$S2172)</f>
        <v>90</v>
      </c>
      <c r="T2173" s="1">
        <f t="shared" si="130"/>
        <v>8100</v>
      </c>
      <c r="U2173" s="17">
        <f t="shared" si="131"/>
        <v>223.963133640553</v>
      </c>
      <c r="V2173" s="47" cm="1">
        <f t="array" ref="V2173">_xlfn.IFS($B$6=1,S2173*$B$10,AND(R2172=0,R2173&gt;=1,I2173&gt;=$B$6*$B$8-1),V2172+$B$6*$B$10*$B$8,AND(R2172=0,R2173&gt;=1,I2173&lt;$B$6*$B$8-1),V2172+I2172*$B$10,TRUE,V2172)</f>
        <v>9200</v>
      </c>
      <c r="W2173" s="17">
        <f t="shared" si="132"/>
        <v>254.37788018433181</v>
      </c>
    </row>
    <row r="2174" spans="7:23" x14ac:dyDescent="0.25">
      <c r="G2174" s="15">
        <v>2172</v>
      </c>
      <c r="H2174" s="1">
        <f t="shared" si="129"/>
        <v>36.18333333333333</v>
      </c>
      <c r="I2174" s="15" cm="1">
        <f t="array" ref="I2174">_xlfn.IFS(J2173&gt;=$C$13-$B$26,MINA(I2173+$B$13-S2174+S2173,$B$11),I2173=$B$11,MINA(I2173-S2174+S2173,$B$11),TRUE,MAXA(I2173-S2174+S2173,0))</f>
        <v>1</v>
      </c>
      <c r="J2174" s="1" cm="1">
        <f t="array" ref="J2174">_xlfn.IFS(J2173&gt;=$C$13-$B$26,0,I2173&lt;$B$11,J2173+$B$26,TRUE,0)</f>
        <v>0.15</v>
      </c>
      <c r="K2174" s="3" cm="1">
        <f t="array" ref="K2174">_xlfn.IFS(AND(NOT($K2173=0),$L2173),0,NOT($L2173),$K2173+$B$26,TRUE,$K2173)</f>
        <v>0</v>
      </c>
      <c r="L2174" s="3" t="b" cm="1">
        <f t="array" ref="L2174">_xlfn.IFS(AND($I2174&gt;0,$K2174&gt;=$C$5-$B$26),TRUE,$R2174&gt;=$B$6,FALSE,$I2174=0,FALSE,TRUE,$L2173)</f>
        <v>1</v>
      </c>
      <c r="M2174" s="3" t="b" cm="1">
        <f t="array" ref="M2174">_xlfn.IFS($N2174&gt;=$B$4-$B$26,FALSE,AND($I2174&gt;0,$K2174&gt;=$B$5-$B$26),TRUE,AND($L2174,NOT($M2173)),FALSE,$M2173,TRUE,TRUE,FALSE)</f>
        <v>0</v>
      </c>
      <c r="N2174" s="3" cm="1">
        <f t="array" ref="N2174">_xlfn.IFS($M2173,$N2173+$B$26,NOT($M2173),0,TRUE,$M2173)</f>
        <v>0</v>
      </c>
      <c r="O2174" s="3" t="b" cm="1">
        <f t="array" ref="O2174">_xlfn.IFS($M2174,FALSE,AND($L2174,NOT($M2174),$R2174&lt;$B$6,$I2174&gt;0),TRUE,TRUE,FALSE)</f>
        <v>1</v>
      </c>
      <c r="P2174" s="3" cm="1">
        <f t="array" ref="P2174">_xlfn.IFS($P2173&gt;=$C$7-$B$26,0,$O2173,$P2173+$B$26,TRUE,0)</f>
        <v>1.6666666666666666E-2</v>
      </c>
      <c r="Q2174" s="3" t="b" cm="1">
        <f t="array" ref="Q2174">_xlfn.IFS(AND($L2174,NOT($M2174),NOT($O2174)),TRUE,$R2174&gt;=$B$6,FALSE,AND($L2174,NOT($M2174),$O2174,$P2174=0),TRUE,TRUE,FALSE)</f>
        <v>0</v>
      </c>
      <c r="R2174" s="3" cm="1">
        <f t="array" ref="R2174">_xlfn.IFS(AND($Q2173,$R2173&lt;$B$6),$R2173+1,AND(NOT($L2173),$R2173&gt;0),0,TRUE,$R2173)</f>
        <v>2</v>
      </c>
      <c r="S2174" s="1" cm="1">
        <f t="array" ref="S2174">_xlfn.IFS(AND(Q2173,I2173&gt;$B$8),S2173+$B$8,AND(Q2173,I2173&lt;=$B$8),S2173+I2173,TRUE,$S2173)</f>
        <v>91</v>
      </c>
      <c r="T2174" s="1">
        <f t="shared" si="130"/>
        <v>8190</v>
      </c>
      <c r="U2174" s="17">
        <f t="shared" si="131"/>
        <v>226.34730538922159</v>
      </c>
      <c r="V2174" s="47" cm="1">
        <f t="array" ref="V2174">_xlfn.IFS($B$6=1,S2174*$B$10,AND(R2173=0,R2174&gt;=1,I2174&gt;=$B$6*$B$8-1),V2173+$B$6*$B$10*$B$8,AND(R2173=0,R2174&gt;=1,I2174&lt;$B$6*$B$8-1),V2173+I2173*$B$10,TRUE,V2173)</f>
        <v>9200</v>
      </c>
      <c r="W2174" s="17">
        <f t="shared" si="132"/>
        <v>254.26070935052974</v>
      </c>
    </row>
    <row r="2175" spans="7:23" x14ac:dyDescent="0.25">
      <c r="G2175" s="15">
        <v>2173</v>
      </c>
      <c r="H2175" s="1">
        <f t="shared" si="129"/>
        <v>36.200000000000003</v>
      </c>
      <c r="I2175" s="15" cm="1">
        <f t="array" ref="I2175">_xlfn.IFS(J2174&gt;=$C$13-$B$26,MINA(I2174+$B$13-S2175+S2174,$B$11),I2174=$B$11,MINA(I2174-S2175+S2174,$B$11),TRUE,MAXA(I2174-S2175+S2174,0))</f>
        <v>1</v>
      </c>
      <c r="J2175" s="1" cm="1">
        <f t="array" ref="J2175">_xlfn.IFS(J2174&gt;=$C$13-$B$26,0,I2174&lt;$B$11,J2174+$B$26,TRUE,0)</f>
        <v>0.16666666666666666</v>
      </c>
      <c r="K2175" s="3" cm="1">
        <f t="array" ref="K2175">_xlfn.IFS(AND(NOT($K2174=0),$L2174),0,NOT($L2174),$K2174+$B$26,TRUE,$K2174)</f>
        <v>0</v>
      </c>
      <c r="L2175" s="3" t="b" cm="1">
        <f t="array" ref="L2175">_xlfn.IFS(AND($I2175&gt;0,$K2175&gt;=$C$5-$B$26),TRUE,$R2175&gt;=$B$6,FALSE,$I2175=0,FALSE,TRUE,$L2174)</f>
        <v>1</v>
      </c>
      <c r="M2175" s="3" t="b" cm="1">
        <f t="array" ref="M2175">_xlfn.IFS($N2175&gt;=$B$4-$B$26,FALSE,AND($I2175&gt;0,$K2175&gt;=$B$5-$B$26),TRUE,AND($L2175,NOT($M2174)),FALSE,$M2174,TRUE,TRUE,FALSE)</f>
        <v>0</v>
      </c>
      <c r="N2175" s="3" cm="1">
        <f t="array" ref="N2175">_xlfn.IFS($M2174,$N2174+$B$26,NOT($M2174),0,TRUE,$M2174)</f>
        <v>0</v>
      </c>
      <c r="O2175" s="3" t="b" cm="1">
        <f t="array" ref="O2175">_xlfn.IFS($M2175,FALSE,AND($L2175,NOT($M2175),$R2175&lt;$B$6,$I2175&gt;0),TRUE,TRUE,FALSE)</f>
        <v>1</v>
      </c>
      <c r="P2175" s="3" cm="1">
        <f t="array" ref="P2175">_xlfn.IFS($P2174&gt;=$C$7-$B$26,0,$O2174,$P2174+$B$26,TRUE,0)</f>
        <v>3.3333333333333333E-2</v>
      </c>
      <c r="Q2175" s="3" t="b" cm="1">
        <f t="array" ref="Q2175">_xlfn.IFS(AND($L2175,NOT($M2175),NOT($O2175)),TRUE,$R2175&gt;=$B$6,FALSE,AND($L2175,NOT($M2175),$O2175,$P2175=0),TRUE,TRUE,FALSE)</f>
        <v>0</v>
      </c>
      <c r="R2175" s="3" cm="1">
        <f t="array" ref="R2175">_xlfn.IFS(AND($Q2174,$R2174&lt;$B$6),$R2174+1,AND(NOT($L2174),$R2174&gt;0),0,TRUE,$R2174)</f>
        <v>2</v>
      </c>
      <c r="S2175" s="1" cm="1">
        <f t="array" ref="S2175">_xlfn.IFS(AND(Q2174,I2174&gt;$B$8),S2174+$B$8,AND(Q2174,I2174&lt;=$B$8),S2174+I2174,TRUE,$S2174)</f>
        <v>91</v>
      </c>
      <c r="T2175" s="1">
        <f t="shared" si="130"/>
        <v>8190</v>
      </c>
      <c r="U2175" s="17">
        <f t="shared" si="131"/>
        <v>226.24309392265192</v>
      </c>
      <c r="V2175" s="47" cm="1">
        <f t="array" ref="V2175">_xlfn.IFS($B$6=1,S2175*$B$10,AND(R2174=0,R2175&gt;=1,I2175&gt;=$B$6*$B$8-1),V2174+$B$6*$B$10*$B$8,AND(R2174=0,R2175&gt;=1,I2175&lt;$B$6*$B$8-1),V2174+I2174*$B$10,TRUE,V2174)</f>
        <v>9200</v>
      </c>
      <c r="W2175" s="17">
        <f t="shared" si="132"/>
        <v>254.14364640883977</v>
      </c>
    </row>
    <row r="2176" spans="7:23" x14ac:dyDescent="0.25">
      <c r="G2176" s="15">
        <v>2174</v>
      </c>
      <c r="H2176" s="1">
        <f t="shared" si="129"/>
        <v>36.216666666666669</v>
      </c>
      <c r="I2176" s="15" cm="1">
        <f t="array" ref="I2176">_xlfn.IFS(J2175&gt;=$C$13-$B$26,MINA(I2175+$B$13-S2176+S2175,$B$11),I2175=$B$11,MINA(I2175-S2176+S2175,$B$11),TRUE,MAXA(I2175-S2176+S2175,0))</f>
        <v>1</v>
      </c>
      <c r="J2176" s="1" cm="1">
        <f t="array" ref="J2176">_xlfn.IFS(J2175&gt;=$C$13-$B$26,0,I2175&lt;$B$11,J2175+$B$26,TRUE,0)</f>
        <v>0.18333333333333332</v>
      </c>
      <c r="K2176" s="3" cm="1">
        <f t="array" ref="K2176">_xlfn.IFS(AND(NOT($K2175=0),$L2175),0,NOT($L2175),$K2175+$B$26,TRUE,$K2175)</f>
        <v>0</v>
      </c>
      <c r="L2176" s="3" t="b" cm="1">
        <f t="array" ref="L2176">_xlfn.IFS(AND($I2176&gt;0,$K2176&gt;=$C$5-$B$26),TRUE,$R2176&gt;=$B$6,FALSE,$I2176=0,FALSE,TRUE,$L2175)</f>
        <v>1</v>
      </c>
      <c r="M2176" s="3" t="b" cm="1">
        <f t="array" ref="M2176">_xlfn.IFS($N2176&gt;=$B$4-$B$26,FALSE,AND($I2176&gt;0,$K2176&gt;=$B$5-$B$26),TRUE,AND($L2176,NOT($M2175)),FALSE,$M2175,TRUE,TRUE,FALSE)</f>
        <v>0</v>
      </c>
      <c r="N2176" s="3" cm="1">
        <f t="array" ref="N2176">_xlfn.IFS($M2175,$N2175+$B$26,NOT($M2175),0,TRUE,$M2175)</f>
        <v>0</v>
      </c>
      <c r="O2176" s="3" t="b" cm="1">
        <f t="array" ref="O2176">_xlfn.IFS($M2176,FALSE,AND($L2176,NOT($M2176),$R2176&lt;$B$6,$I2176&gt;0),TRUE,TRUE,FALSE)</f>
        <v>1</v>
      </c>
      <c r="P2176" s="3" cm="1">
        <f t="array" ref="P2176">_xlfn.IFS($P2175&gt;=$C$7-$B$26,0,$O2175,$P2175+$B$26,TRUE,0)</f>
        <v>0.05</v>
      </c>
      <c r="Q2176" s="3" t="b" cm="1">
        <f t="array" ref="Q2176">_xlfn.IFS(AND($L2176,NOT($M2176),NOT($O2176)),TRUE,$R2176&gt;=$B$6,FALSE,AND($L2176,NOT($M2176),$O2176,$P2176=0),TRUE,TRUE,FALSE)</f>
        <v>0</v>
      </c>
      <c r="R2176" s="3" cm="1">
        <f t="array" ref="R2176">_xlfn.IFS(AND($Q2175,$R2175&lt;$B$6),$R2175+1,AND(NOT($L2175),$R2175&gt;0),0,TRUE,$R2175)</f>
        <v>2</v>
      </c>
      <c r="S2176" s="1" cm="1">
        <f t="array" ref="S2176">_xlfn.IFS(AND(Q2175,I2175&gt;$B$8),S2175+$B$8,AND(Q2175,I2175&lt;=$B$8),S2175+I2175,TRUE,$S2175)</f>
        <v>91</v>
      </c>
      <c r="T2176" s="1">
        <f t="shared" si="130"/>
        <v>8190</v>
      </c>
      <c r="U2176" s="17">
        <f t="shared" si="131"/>
        <v>226.13897837091577</v>
      </c>
      <c r="V2176" s="47" cm="1">
        <f t="array" ref="V2176">_xlfn.IFS($B$6=1,S2176*$B$10,AND(R2175=0,R2176&gt;=1,I2176&gt;=$B$6*$B$8-1),V2175+$B$6*$B$10*$B$8,AND(R2175=0,R2176&gt;=1,I2176&lt;$B$6*$B$8-1),V2175+I2175*$B$10,TRUE,V2175)</f>
        <v>9200</v>
      </c>
      <c r="W2176" s="17">
        <f t="shared" si="132"/>
        <v>254.02669121030831</v>
      </c>
    </row>
    <row r="2177" spans="7:23" x14ac:dyDescent="0.25">
      <c r="G2177" s="15">
        <v>2175</v>
      </c>
      <c r="H2177" s="1">
        <f t="shared" si="129"/>
        <v>36.233333333333334</v>
      </c>
      <c r="I2177" s="15" cm="1">
        <f t="array" ref="I2177">_xlfn.IFS(J2176&gt;=$C$13-$B$26,MINA(I2176+$B$13-S2177+S2176,$B$11),I2176=$B$11,MINA(I2176-S2177+S2176,$B$11),TRUE,MAXA(I2176-S2177+S2176,0))</f>
        <v>1</v>
      </c>
      <c r="J2177" s="1" cm="1">
        <f t="array" ref="J2177">_xlfn.IFS(J2176&gt;=$C$13-$B$26,0,I2176&lt;$B$11,J2176+$B$26,TRUE,0)</f>
        <v>0.19999999999999998</v>
      </c>
      <c r="K2177" s="3" cm="1">
        <f t="array" ref="K2177">_xlfn.IFS(AND(NOT($K2176=0),$L2176),0,NOT($L2176),$K2176+$B$26,TRUE,$K2176)</f>
        <v>0</v>
      </c>
      <c r="L2177" s="3" t="b" cm="1">
        <f t="array" ref="L2177">_xlfn.IFS(AND($I2177&gt;0,$K2177&gt;=$C$5-$B$26),TRUE,$R2177&gt;=$B$6,FALSE,$I2177=0,FALSE,TRUE,$L2176)</f>
        <v>1</v>
      </c>
      <c r="M2177" s="3" t="b" cm="1">
        <f t="array" ref="M2177">_xlfn.IFS($N2177&gt;=$B$4-$B$26,FALSE,AND($I2177&gt;0,$K2177&gt;=$B$5-$B$26),TRUE,AND($L2177,NOT($M2176)),FALSE,$M2176,TRUE,TRUE,FALSE)</f>
        <v>0</v>
      </c>
      <c r="N2177" s="3" cm="1">
        <f t="array" ref="N2177">_xlfn.IFS($M2176,$N2176+$B$26,NOT($M2176),0,TRUE,$M2176)</f>
        <v>0</v>
      </c>
      <c r="O2177" s="3" t="b" cm="1">
        <f t="array" ref="O2177">_xlfn.IFS($M2177,FALSE,AND($L2177,NOT($M2177),$R2177&lt;$B$6,$I2177&gt;0),TRUE,TRUE,FALSE)</f>
        <v>1</v>
      </c>
      <c r="P2177" s="3" cm="1">
        <f t="array" ref="P2177">_xlfn.IFS($P2176&gt;=$C$7-$B$26,0,$O2176,$P2176+$B$26,TRUE,0)</f>
        <v>6.6666666666666666E-2</v>
      </c>
      <c r="Q2177" s="3" t="b" cm="1">
        <f t="array" ref="Q2177">_xlfn.IFS(AND($L2177,NOT($M2177),NOT($O2177)),TRUE,$R2177&gt;=$B$6,FALSE,AND($L2177,NOT($M2177),$O2177,$P2177=0),TRUE,TRUE,FALSE)</f>
        <v>0</v>
      </c>
      <c r="R2177" s="3" cm="1">
        <f t="array" ref="R2177">_xlfn.IFS(AND($Q2176,$R2176&lt;$B$6),$R2176+1,AND(NOT($L2176),$R2176&gt;0),0,TRUE,$R2176)</f>
        <v>2</v>
      </c>
      <c r="S2177" s="1" cm="1">
        <f t="array" ref="S2177">_xlfn.IFS(AND(Q2176,I2176&gt;$B$8),S2176+$B$8,AND(Q2176,I2176&lt;=$B$8),S2176+I2176,TRUE,$S2176)</f>
        <v>91</v>
      </c>
      <c r="T2177" s="1">
        <f t="shared" si="130"/>
        <v>8190</v>
      </c>
      <c r="U2177" s="17">
        <f t="shared" si="131"/>
        <v>226.03495860165592</v>
      </c>
      <c r="V2177" s="47" cm="1">
        <f t="array" ref="V2177">_xlfn.IFS($B$6=1,S2177*$B$10,AND(R2176=0,R2177&gt;=1,I2177&gt;=$B$6*$B$8-1),V2176+$B$6*$B$10*$B$8,AND(R2176=0,R2177&gt;=1,I2177&lt;$B$6*$B$8-1),V2176+I2176*$B$10,TRUE,V2176)</f>
        <v>9200</v>
      </c>
      <c r="W2177" s="17">
        <f t="shared" si="132"/>
        <v>253.90984360625575</v>
      </c>
    </row>
    <row r="2178" spans="7:23" x14ac:dyDescent="0.25">
      <c r="G2178" s="15">
        <v>2176</v>
      </c>
      <c r="H2178" s="1">
        <f t="shared" si="129"/>
        <v>36.25</v>
      </c>
      <c r="I2178" s="15" cm="1">
        <f t="array" ref="I2178">_xlfn.IFS(J2177&gt;=$C$13-$B$26,MINA(I2177+$B$13-S2178+S2177,$B$11),I2177=$B$11,MINA(I2177-S2178+S2177,$B$11),TRUE,MAXA(I2177-S2178+S2177,0))</f>
        <v>1</v>
      </c>
      <c r="J2178" s="1" cm="1">
        <f t="array" ref="J2178">_xlfn.IFS(J2177&gt;=$C$13-$B$26,0,I2177&lt;$B$11,J2177+$B$26,TRUE,0)</f>
        <v>0.21666666666666665</v>
      </c>
      <c r="K2178" s="3" cm="1">
        <f t="array" ref="K2178">_xlfn.IFS(AND(NOT($K2177=0),$L2177),0,NOT($L2177),$K2177+$B$26,TRUE,$K2177)</f>
        <v>0</v>
      </c>
      <c r="L2178" s="3" t="b" cm="1">
        <f t="array" ref="L2178">_xlfn.IFS(AND($I2178&gt;0,$K2178&gt;=$C$5-$B$26),TRUE,$R2178&gt;=$B$6,FALSE,$I2178=0,FALSE,TRUE,$L2177)</f>
        <v>1</v>
      </c>
      <c r="M2178" s="3" t="b" cm="1">
        <f t="array" ref="M2178">_xlfn.IFS($N2178&gt;=$B$4-$B$26,FALSE,AND($I2178&gt;0,$K2178&gt;=$B$5-$B$26),TRUE,AND($L2178,NOT($M2177)),FALSE,$M2177,TRUE,TRUE,FALSE)</f>
        <v>0</v>
      </c>
      <c r="N2178" s="3" cm="1">
        <f t="array" ref="N2178">_xlfn.IFS($M2177,$N2177+$B$26,NOT($M2177),0,TRUE,$M2177)</f>
        <v>0</v>
      </c>
      <c r="O2178" s="3" t="b" cm="1">
        <f t="array" ref="O2178">_xlfn.IFS($M2178,FALSE,AND($L2178,NOT($M2178),$R2178&lt;$B$6,$I2178&gt;0),TRUE,TRUE,FALSE)</f>
        <v>1</v>
      </c>
      <c r="P2178" s="3" cm="1">
        <f t="array" ref="P2178">_xlfn.IFS($P2177&gt;=$C$7-$B$26,0,$O2177,$P2177+$B$26,TRUE,0)</f>
        <v>8.3333333333333329E-2</v>
      </c>
      <c r="Q2178" s="3" t="b" cm="1">
        <f t="array" ref="Q2178">_xlfn.IFS(AND($L2178,NOT($M2178),NOT($O2178)),TRUE,$R2178&gt;=$B$6,FALSE,AND($L2178,NOT($M2178),$O2178,$P2178=0),TRUE,TRUE,FALSE)</f>
        <v>0</v>
      </c>
      <c r="R2178" s="3" cm="1">
        <f t="array" ref="R2178">_xlfn.IFS(AND($Q2177,$R2177&lt;$B$6),$R2177+1,AND(NOT($L2177),$R2177&gt;0),0,TRUE,$R2177)</f>
        <v>2</v>
      </c>
      <c r="S2178" s="1" cm="1">
        <f t="array" ref="S2178">_xlfn.IFS(AND(Q2177,I2177&gt;$B$8),S2177+$B$8,AND(Q2177,I2177&lt;=$B$8),S2177+I2177,TRUE,$S2177)</f>
        <v>91</v>
      </c>
      <c r="T2178" s="1">
        <f t="shared" si="130"/>
        <v>8190</v>
      </c>
      <c r="U2178" s="17">
        <f t="shared" si="131"/>
        <v>225.93103448275863</v>
      </c>
      <c r="V2178" s="47" cm="1">
        <f t="array" ref="V2178">_xlfn.IFS($B$6=1,S2178*$B$10,AND(R2177=0,R2178&gt;=1,I2178&gt;=$B$6*$B$8-1),V2177+$B$6*$B$10*$B$8,AND(R2177=0,R2178&gt;=1,I2178&lt;$B$6*$B$8-1),V2177+I2177*$B$10,TRUE,V2177)</f>
        <v>9200</v>
      </c>
      <c r="W2178" s="17">
        <f t="shared" si="132"/>
        <v>253.79310344827587</v>
      </c>
    </row>
    <row r="2179" spans="7:23" x14ac:dyDescent="0.25">
      <c r="G2179" s="15">
        <v>2177</v>
      </c>
      <c r="H2179" s="1">
        <f t="shared" ref="H2179:H2242" si="133">($G2179-1)*$B$26</f>
        <v>36.266666666666666</v>
      </c>
      <c r="I2179" s="15" cm="1">
        <f t="array" ref="I2179">_xlfn.IFS(J2178&gt;=$C$13-$B$26,MINA(I2178+$B$13-S2179+S2178,$B$11),I2178=$B$11,MINA(I2178-S2179+S2178,$B$11),TRUE,MAXA(I2178-S2179+S2178,0))</f>
        <v>1</v>
      </c>
      <c r="J2179" s="1" cm="1">
        <f t="array" ref="J2179">_xlfn.IFS(J2178&gt;=$C$13-$B$26,0,I2178&lt;$B$11,J2178+$B$26,TRUE,0)</f>
        <v>0.23333333333333331</v>
      </c>
      <c r="K2179" s="3" cm="1">
        <f t="array" ref="K2179">_xlfn.IFS(AND(NOT($K2178=0),$L2178),0,NOT($L2178),$K2178+$B$26,TRUE,$K2178)</f>
        <v>0</v>
      </c>
      <c r="L2179" s="3" t="b" cm="1">
        <f t="array" ref="L2179">_xlfn.IFS(AND($I2179&gt;0,$K2179&gt;=$C$5-$B$26),TRUE,$R2179&gt;=$B$6,FALSE,$I2179=0,FALSE,TRUE,$L2178)</f>
        <v>1</v>
      </c>
      <c r="M2179" s="3" t="b" cm="1">
        <f t="array" ref="M2179">_xlfn.IFS($N2179&gt;=$B$4-$B$26,FALSE,AND($I2179&gt;0,$K2179&gt;=$B$5-$B$26),TRUE,AND($L2179,NOT($M2178)),FALSE,$M2178,TRUE,TRUE,FALSE)</f>
        <v>0</v>
      </c>
      <c r="N2179" s="3" cm="1">
        <f t="array" ref="N2179">_xlfn.IFS($M2178,$N2178+$B$26,NOT($M2178),0,TRUE,$M2178)</f>
        <v>0</v>
      </c>
      <c r="O2179" s="3" t="b" cm="1">
        <f t="array" ref="O2179">_xlfn.IFS($M2179,FALSE,AND($L2179,NOT($M2179),$R2179&lt;$B$6,$I2179&gt;0),TRUE,TRUE,FALSE)</f>
        <v>1</v>
      </c>
      <c r="P2179" s="3" cm="1">
        <f t="array" ref="P2179">_xlfn.IFS($P2178&gt;=$C$7-$B$26,0,$O2178,$P2178+$B$26,TRUE,0)</f>
        <v>0</v>
      </c>
      <c r="Q2179" s="3" t="b" cm="1">
        <f t="array" ref="Q2179">_xlfn.IFS(AND($L2179,NOT($M2179),NOT($O2179)),TRUE,$R2179&gt;=$B$6,FALSE,AND($L2179,NOT($M2179),$O2179,$P2179=0),TRUE,TRUE,FALSE)</f>
        <v>1</v>
      </c>
      <c r="R2179" s="3" cm="1">
        <f t="array" ref="R2179">_xlfn.IFS(AND($Q2178,$R2178&lt;$B$6),$R2178+1,AND(NOT($L2178),$R2178&gt;0),0,TRUE,$R2178)</f>
        <v>2</v>
      </c>
      <c r="S2179" s="1" cm="1">
        <f t="array" ref="S2179">_xlfn.IFS(AND(Q2178,I2178&gt;$B$8),S2178+$B$8,AND(Q2178,I2178&lt;=$B$8),S2178+I2178,TRUE,$S2178)</f>
        <v>91</v>
      </c>
      <c r="T2179" s="1">
        <f t="shared" ref="T2179:T2242" si="134">IF($Q2178,$T2178+$B$8*$B$9,$T2178)</f>
        <v>8190</v>
      </c>
      <c r="U2179" s="17">
        <f t="shared" si="131"/>
        <v>225.82720588235296</v>
      </c>
      <c r="V2179" s="47" cm="1">
        <f t="array" ref="V2179">_xlfn.IFS($B$6=1,S2179*$B$10,AND(R2178=0,R2179&gt;=1,I2179&gt;=$B$6*$B$8-1),V2178+$B$6*$B$10*$B$8,AND(R2178=0,R2179&gt;=1,I2179&lt;$B$6*$B$8-1),V2178+I2178*$B$10,TRUE,V2178)</f>
        <v>9200</v>
      </c>
      <c r="W2179" s="17">
        <f t="shared" si="132"/>
        <v>253.6764705882353</v>
      </c>
    </row>
    <row r="2180" spans="7:23" x14ac:dyDescent="0.25">
      <c r="G2180" s="15">
        <v>2178</v>
      </c>
      <c r="H2180" s="1">
        <f t="shared" si="133"/>
        <v>36.283333333333331</v>
      </c>
      <c r="I2180" s="15" cm="1">
        <f t="array" ref="I2180">_xlfn.IFS(J2179&gt;=$C$13-$B$26,MINA(I2179+$B$13-S2180+S2179,$B$11),I2179=$B$11,MINA(I2179-S2180+S2179,$B$11),TRUE,MAXA(I2179-S2180+S2179,0))</f>
        <v>0</v>
      </c>
      <c r="J2180" s="1" cm="1">
        <f t="array" ref="J2180">_xlfn.IFS(J2179&gt;=$C$13-$B$26,0,I2179&lt;$B$11,J2179+$B$26,TRUE,0)</f>
        <v>0.24999999999999997</v>
      </c>
      <c r="K2180" s="3" cm="1">
        <f t="array" ref="K2180">_xlfn.IFS(AND(NOT($K2179=0),$L2179),0,NOT($L2179),$K2179+$B$26,TRUE,$K2179)</f>
        <v>0</v>
      </c>
      <c r="L2180" s="3" t="b" cm="1">
        <f t="array" ref="L2180">_xlfn.IFS(AND($I2180&gt;0,$K2180&gt;=$C$5-$B$26),TRUE,$R2180&gt;=$B$6,FALSE,$I2180=0,FALSE,TRUE,$L2179)</f>
        <v>0</v>
      </c>
      <c r="M2180" s="3" t="b" cm="1">
        <f t="array" ref="M2180">_xlfn.IFS($N2180&gt;=$B$4-$B$26,FALSE,AND($I2180&gt;0,$K2180&gt;=$B$5-$B$26),TRUE,AND($L2180,NOT($M2179)),FALSE,$M2179,TRUE,TRUE,FALSE)</f>
        <v>0</v>
      </c>
      <c r="N2180" s="3" cm="1">
        <f t="array" ref="N2180">_xlfn.IFS($M2179,$N2179+$B$26,NOT($M2179),0,TRUE,$M2179)</f>
        <v>0</v>
      </c>
      <c r="O2180" s="3" t="b" cm="1">
        <f t="array" ref="O2180">_xlfn.IFS($M2180,FALSE,AND($L2180,NOT($M2180),$R2180&lt;$B$6,$I2180&gt;0),TRUE,TRUE,FALSE)</f>
        <v>0</v>
      </c>
      <c r="P2180" s="3" cm="1">
        <f t="array" ref="P2180">_xlfn.IFS($P2179&gt;=$C$7-$B$26,0,$O2179,$P2179+$B$26,TRUE,0)</f>
        <v>1.6666666666666666E-2</v>
      </c>
      <c r="Q2180" s="3" t="b" cm="1">
        <f t="array" ref="Q2180">_xlfn.IFS(AND($L2180,NOT($M2180),NOT($O2180)),TRUE,$R2180&gt;=$B$6,FALSE,AND($L2180,NOT($M2180),$O2180,$P2180=0),TRUE,TRUE,FALSE)</f>
        <v>0</v>
      </c>
      <c r="R2180" s="3" cm="1">
        <f t="array" ref="R2180">_xlfn.IFS(AND($Q2179,$R2179&lt;$B$6),$R2179+1,AND(NOT($L2179),$R2179&gt;0),0,TRUE,$R2179)</f>
        <v>3</v>
      </c>
      <c r="S2180" s="1" cm="1">
        <f t="array" ref="S2180">_xlfn.IFS(AND(Q2179,I2179&gt;$B$8),S2179+$B$8,AND(Q2179,I2179&lt;=$B$8),S2179+I2179,TRUE,$S2179)</f>
        <v>92</v>
      </c>
      <c r="T2180" s="1">
        <f t="shared" si="134"/>
        <v>8280</v>
      </c>
      <c r="U2180" s="17">
        <f t="shared" ref="U2180:U2243" si="135">$T2180/$H2180</f>
        <v>228.20395039044558</v>
      </c>
      <c r="V2180" s="47" cm="1">
        <f t="array" ref="V2180">_xlfn.IFS($B$6=1,S2180*$B$10,AND(R2179=0,R2180&gt;=1,I2180&gt;=$B$6*$B$8-1),V2179+$B$6*$B$10*$B$8,AND(R2179=0,R2180&gt;=1,I2180&lt;$B$6*$B$8-1),V2179+I2179*$B$10,TRUE,V2179)</f>
        <v>9200</v>
      </c>
      <c r="W2180" s="17">
        <f t="shared" si="132"/>
        <v>253.55994487827286</v>
      </c>
    </row>
    <row r="2181" spans="7:23" x14ac:dyDescent="0.25">
      <c r="G2181" s="15">
        <v>2179</v>
      </c>
      <c r="H2181" s="1">
        <f t="shared" si="133"/>
        <v>36.299999999999997</v>
      </c>
      <c r="I2181" s="15" cm="1">
        <f t="array" ref="I2181">_xlfn.IFS(J2180&gt;=$C$13-$B$26,MINA(I2180+$B$13-S2181+S2180,$B$11),I2180=$B$11,MINA(I2180-S2181+S2180,$B$11),TRUE,MAXA(I2180-S2181+S2180,0))</f>
        <v>0</v>
      </c>
      <c r="J2181" s="1" cm="1">
        <f t="array" ref="J2181">_xlfn.IFS(J2180&gt;=$C$13-$B$26,0,I2180&lt;$B$11,J2180+$B$26,TRUE,0)</f>
        <v>0.26666666666666666</v>
      </c>
      <c r="K2181" s="3" cm="1">
        <f t="array" ref="K2181">_xlfn.IFS(AND(NOT($K2180=0),$L2180),0,NOT($L2180),$K2180+$B$26,TRUE,$K2180)</f>
        <v>1.6666666666666666E-2</v>
      </c>
      <c r="L2181" s="3" t="b" cm="1">
        <f t="array" ref="L2181">_xlfn.IFS(AND($I2181&gt;0,$K2181&gt;=$C$5-$B$26),TRUE,$R2181&gt;=$B$6,FALSE,$I2181=0,FALSE,TRUE,$L2180)</f>
        <v>0</v>
      </c>
      <c r="M2181" s="3" t="b" cm="1">
        <f t="array" ref="M2181">_xlfn.IFS($N2181&gt;=$B$4-$B$26,FALSE,AND($I2181&gt;0,$K2181&gt;=$B$5-$B$26),TRUE,AND($L2181,NOT($M2180)),FALSE,$M2180,TRUE,TRUE,FALSE)</f>
        <v>0</v>
      </c>
      <c r="N2181" s="3" cm="1">
        <f t="array" ref="N2181">_xlfn.IFS($M2180,$N2180+$B$26,NOT($M2180),0,TRUE,$M2180)</f>
        <v>0</v>
      </c>
      <c r="O2181" s="3" t="b" cm="1">
        <f t="array" ref="O2181">_xlfn.IFS($M2181,FALSE,AND($L2181,NOT($M2181),$R2181&lt;$B$6,$I2181&gt;0),TRUE,TRUE,FALSE)</f>
        <v>0</v>
      </c>
      <c r="P2181" s="3" cm="1">
        <f t="array" ref="P2181">_xlfn.IFS($P2180&gt;=$C$7-$B$26,0,$O2180,$P2180+$B$26,TRUE,0)</f>
        <v>0</v>
      </c>
      <c r="Q2181" s="3" t="b" cm="1">
        <f t="array" ref="Q2181">_xlfn.IFS(AND($L2181,NOT($M2181),NOT($O2181)),TRUE,$R2181&gt;=$B$6,FALSE,AND($L2181,NOT($M2181),$O2181,$P2181=0),TRUE,TRUE,FALSE)</f>
        <v>0</v>
      </c>
      <c r="R2181" s="3" cm="1">
        <f t="array" ref="R2181">_xlfn.IFS(AND($Q2180,$R2180&lt;$B$6),$R2180+1,AND(NOT($L2180),$R2180&gt;0),0,TRUE,$R2180)</f>
        <v>0</v>
      </c>
      <c r="S2181" s="1" cm="1">
        <f t="array" ref="S2181">_xlfn.IFS(AND(Q2180,I2180&gt;$B$8),S2180+$B$8,AND(Q2180,I2180&lt;=$B$8),S2180+I2180,TRUE,$S2180)</f>
        <v>92</v>
      </c>
      <c r="T2181" s="1">
        <f t="shared" si="134"/>
        <v>8280</v>
      </c>
      <c r="U2181" s="17">
        <f t="shared" si="135"/>
        <v>228.09917355371903</v>
      </c>
      <c r="V2181" s="47" cm="1">
        <f t="array" ref="V2181">_xlfn.IFS($B$6=1,S2181*$B$10,AND(R2180=0,R2181&gt;=1,I2181&gt;=$B$6*$B$8-1),V2180+$B$6*$B$10*$B$8,AND(R2180=0,R2181&gt;=1,I2181&lt;$B$6*$B$8-1),V2180+I2180*$B$10,TRUE,V2180)</f>
        <v>9200</v>
      </c>
      <c r="W2181" s="17">
        <f t="shared" ref="W2181:W2244" si="136">V2181/H2181</f>
        <v>253.44352617079892</v>
      </c>
    </row>
    <row r="2182" spans="7:23" x14ac:dyDescent="0.25">
      <c r="G2182" s="15">
        <v>2180</v>
      </c>
      <c r="H2182" s="1">
        <f t="shared" si="133"/>
        <v>36.316666666666663</v>
      </c>
      <c r="I2182" s="15" cm="1">
        <f t="array" ref="I2182">_xlfn.IFS(J2181&gt;=$C$13-$B$26,MINA(I2181+$B$13-S2182+S2181,$B$11),I2181=$B$11,MINA(I2181-S2182+S2181,$B$11),TRUE,MAXA(I2181-S2182+S2181,0))</f>
        <v>0</v>
      </c>
      <c r="J2182" s="1" cm="1">
        <f t="array" ref="J2182">_xlfn.IFS(J2181&gt;=$C$13-$B$26,0,I2181&lt;$B$11,J2181+$B$26,TRUE,0)</f>
        <v>0.28333333333333333</v>
      </c>
      <c r="K2182" s="3" cm="1">
        <f t="array" ref="K2182">_xlfn.IFS(AND(NOT($K2181=0),$L2181),0,NOT($L2181),$K2181+$B$26,TRUE,$K2181)</f>
        <v>3.3333333333333333E-2</v>
      </c>
      <c r="L2182" s="3" t="b" cm="1">
        <f t="array" ref="L2182">_xlfn.IFS(AND($I2182&gt;0,$K2182&gt;=$C$5-$B$26),TRUE,$R2182&gt;=$B$6,FALSE,$I2182=0,FALSE,TRUE,$L2181)</f>
        <v>0</v>
      </c>
      <c r="M2182" s="3" t="b" cm="1">
        <f t="array" ref="M2182">_xlfn.IFS($N2182&gt;=$B$4-$B$26,FALSE,AND($I2182&gt;0,$K2182&gt;=$B$5-$B$26),TRUE,AND($L2182,NOT($M2181)),FALSE,$M2181,TRUE,TRUE,FALSE)</f>
        <v>0</v>
      </c>
      <c r="N2182" s="3" cm="1">
        <f t="array" ref="N2182">_xlfn.IFS($M2181,$N2181+$B$26,NOT($M2181),0,TRUE,$M2181)</f>
        <v>0</v>
      </c>
      <c r="O2182" s="3" t="b" cm="1">
        <f t="array" ref="O2182">_xlfn.IFS($M2182,FALSE,AND($L2182,NOT($M2182),$R2182&lt;$B$6,$I2182&gt;0),TRUE,TRUE,FALSE)</f>
        <v>0</v>
      </c>
      <c r="P2182" s="3" cm="1">
        <f t="array" ref="P2182">_xlfn.IFS($P2181&gt;=$C$7-$B$26,0,$O2181,$P2181+$B$26,TRUE,0)</f>
        <v>0</v>
      </c>
      <c r="Q2182" s="3" t="b" cm="1">
        <f t="array" ref="Q2182">_xlfn.IFS(AND($L2182,NOT($M2182),NOT($O2182)),TRUE,$R2182&gt;=$B$6,FALSE,AND($L2182,NOT($M2182),$O2182,$P2182=0),TRUE,TRUE,FALSE)</f>
        <v>0</v>
      </c>
      <c r="R2182" s="3" cm="1">
        <f t="array" ref="R2182">_xlfn.IFS(AND($Q2181,$R2181&lt;$B$6),$R2181+1,AND(NOT($L2181),$R2181&gt;0),0,TRUE,$R2181)</f>
        <v>0</v>
      </c>
      <c r="S2182" s="1" cm="1">
        <f t="array" ref="S2182">_xlfn.IFS(AND(Q2181,I2181&gt;$B$8),S2181+$B$8,AND(Q2181,I2181&lt;=$B$8),S2181+I2181,TRUE,$S2181)</f>
        <v>92</v>
      </c>
      <c r="T2182" s="1">
        <f t="shared" si="134"/>
        <v>8280</v>
      </c>
      <c r="U2182" s="17">
        <f t="shared" si="135"/>
        <v>227.99449288664528</v>
      </c>
      <c r="V2182" s="47" cm="1">
        <f t="array" ref="V2182">_xlfn.IFS($B$6=1,S2182*$B$10,AND(R2181=0,R2182&gt;=1,I2182&gt;=$B$6*$B$8-1),V2181+$B$6*$B$10*$B$8,AND(R2181=0,R2182&gt;=1,I2182&lt;$B$6*$B$8-1),V2181+I2181*$B$10,TRUE,V2181)</f>
        <v>9200</v>
      </c>
      <c r="W2182" s="17">
        <f t="shared" si="136"/>
        <v>253.32721431849475</v>
      </c>
    </row>
    <row r="2183" spans="7:23" x14ac:dyDescent="0.25">
      <c r="G2183" s="15">
        <v>2181</v>
      </c>
      <c r="H2183" s="1">
        <f t="shared" si="133"/>
        <v>36.333333333333336</v>
      </c>
      <c r="I2183" s="15" cm="1">
        <f t="array" ref="I2183">_xlfn.IFS(J2182&gt;=$C$13-$B$26,MINA(I2182+$B$13-S2183+S2182,$B$11),I2182=$B$11,MINA(I2182-S2183+S2182,$B$11),TRUE,MAXA(I2182-S2183+S2182,0))</f>
        <v>0</v>
      </c>
      <c r="J2183" s="1" cm="1">
        <f t="array" ref="J2183">_xlfn.IFS(J2182&gt;=$C$13-$B$26,0,I2182&lt;$B$11,J2182+$B$26,TRUE,0)</f>
        <v>0.3</v>
      </c>
      <c r="K2183" s="3" cm="1">
        <f t="array" ref="K2183">_xlfn.IFS(AND(NOT($K2182=0),$L2182),0,NOT($L2182),$K2182+$B$26,TRUE,$K2182)</f>
        <v>0.05</v>
      </c>
      <c r="L2183" s="3" t="b" cm="1">
        <f t="array" ref="L2183">_xlfn.IFS(AND($I2183&gt;0,$K2183&gt;=$C$5-$B$26),TRUE,$R2183&gt;=$B$6,FALSE,$I2183=0,FALSE,TRUE,$L2182)</f>
        <v>0</v>
      </c>
      <c r="M2183" s="3" t="b" cm="1">
        <f t="array" ref="M2183">_xlfn.IFS($N2183&gt;=$B$4-$B$26,FALSE,AND($I2183&gt;0,$K2183&gt;=$B$5-$B$26),TRUE,AND($L2183,NOT($M2182)),FALSE,$M2182,TRUE,TRUE,FALSE)</f>
        <v>0</v>
      </c>
      <c r="N2183" s="3" cm="1">
        <f t="array" ref="N2183">_xlfn.IFS($M2182,$N2182+$B$26,NOT($M2182),0,TRUE,$M2182)</f>
        <v>0</v>
      </c>
      <c r="O2183" s="3" t="b" cm="1">
        <f t="array" ref="O2183">_xlfn.IFS($M2183,FALSE,AND($L2183,NOT($M2183),$R2183&lt;$B$6,$I2183&gt;0),TRUE,TRUE,FALSE)</f>
        <v>0</v>
      </c>
      <c r="P2183" s="3" cm="1">
        <f t="array" ref="P2183">_xlfn.IFS($P2182&gt;=$C$7-$B$26,0,$O2182,$P2182+$B$26,TRUE,0)</f>
        <v>0</v>
      </c>
      <c r="Q2183" s="3" t="b" cm="1">
        <f t="array" ref="Q2183">_xlfn.IFS(AND($L2183,NOT($M2183),NOT($O2183)),TRUE,$R2183&gt;=$B$6,FALSE,AND($L2183,NOT($M2183),$O2183,$P2183=0),TRUE,TRUE,FALSE)</f>
        <v>0</v>
      </c>
      <c r="R2183" s="3" cm="1">
        <f t="array" ref="R2183">_xlfn.IFS(AND($Q2182,$R2182&lt;$B$6),$R2182+1,AND(NOT($L2182),$R2182&gt;0),0,TRUE,$R2182)</f>
        <v>0</v>
      </c>
      <c r="S2183" s="1" cm="1">
        <f t="array" ref="S2183">_xlfn.IFS(AND(Q2182,I2182&gt;$B$8),S2182+$B$8,AND(Q2182,I2182&lt;=$B$8),S2182+I2182,TRUE,$S2182)</f>
        <v>92</v>
      </c>
      <c r="T2183" s="1">
        <f t="shared" si="134"/>
        <v>8280</v>
      </c>
      <c r="U2183" s="17">
        <f t="shared" si="135"/>
        <v>227.88990825688072</v>
      </c>
      <c r="V2183" s="47" cm="1">
        <f t="array" ref="V2183">_xlfn.IFS($B$6=1,S2183*$B$10,AND(R2182=0,R2183&gt;=1,I2183&gt;=$B$6*$B$8-1),V2182+$B$6*$B$10*$B$8,AND(R2182=0,R2183&gt;=1,I2183&lt;$B$6*$B$8-1),V2182+I2182*$B$10,TRUE,V2182)</f>
        <v>9200</v>
      </c>
      <c r="W2183" s="17">
        <f t="shared" si="136"/>
        <v>253.2110091743119</v>
      </c>
    </row>
    <row r="2184" spans="7:23" x14ac:dyDescent="0.25">
      <c r="G2184" s="15">
        <v>2182</v>
      </c>
      <c r="H2184" s="1">
        <f t="shared" si="133"/>
        <v>36.35</v>
      </c>
      <c r="I2184" s="15" cm="1">
        <f t="array" ref="I2184">_xlfn.IFS(J2183&gt;=$C$13-$B$26,MINA(I2183+$B$13-S2184+S2183,$B$11),I2183=$B$11,MINA(I2183-S2184+S2183,$B$11),TRUE,MAXA(I2183-S2184+S2183,0))</f>
        <v>0</v>
      </c>
      <c r="J2184" s="1" cm="1">
        <f t="array" ref="J2184">_xlfn.IFS(J2183&gt;=$C$13-$B$26,0,I2183&lt;$B$11,J2183+$B$26,TRUE,0)</f>
        <v>0.31666666666666665</v>
      </c>
      <c r="K2184" s="3" cm="1">
        <f t="array" ref="K2184">_xlfn.IFS(AND(NOT($K2183=0),$L2183),0,NOT($L2183),$K2183+$B$26,TRUE,$K2183)</f>
        <v>6.6666666666666666E-2</v>
      </c>
      <c r="L2184" s="3" t="b" cm="1">
        <f t="array" ref="L2184">_xlfn.IFS(AND($I2184&gt;0,$K2184&gt;=$C$5-$B$26),TRUE,$R2184&gt;=$B$6,FALSE,$I2184=0,FALSE,TRUE,$L2183)</f>
        <v>0</v>
      </c>
      <c r="M2184" s="3" t="b" cm="1">
        <f t="array" ref="M2184">_xlfn.IFS($N2184&gt;=$B$4-$B$26,FALSE,AND($I2184&gt;0,$K2184&gt;=$B$5-$B$26),TRUE,AND($L2184,NOT($M2183)),FALSE,$M2183,TRUE,TRUE,FALSE)</f>
        <v>0</v>
      </c>
      <c r="N2184" s="3" cm="1">
        <f t="array" ref="N2184">_xlfn.IFS($M2183,$N2183+$B$26,NOT($M2183),0,TRUE,$M2183)</f>
        <v>0</v>
      </c>
      <c r="O2184" s="3" t="b" cm="1">
        <f t="array" ref="O2184">_xlfn.IFS($M2184,FALSE,AND($L2184,NOT($M2184),$R2184&lt;$B$6,$I2184&gt;0),TRUE,TRUE,FALSE)</f>
        <v>0</v>
      </c>
      <c r="P2184" s="3" cm="1">
        <f t="array" ref="P2184">_xlfn.IFS($P2183&gt;=$C$7-$B$26,0,$O2183,$P2183+$B$26,TRUE,0)</f>
        <v>0</v>
      </c>
      <c r="Q2184" s="3" t="b" cm="1">
        <f t="array" ref="Q2184">_xlfn.IFS(AND($L2184,NOT($M2184),NOT($O2184)),TRUE,$R2184&gt;=$B$6,FALSE,AND($L2184,NOT($M2184),$O2184,$P2184=0),TRUE,TRUE,FALSE)</f>
        <v>0</v>
      </c>
      <c r="R2184" s="3" cm="1">
        <f t="array" ref="R2184">_xlfn.IFS(AND($Q2183,$R2183&lt;$B$6),$R2183+1,AND(NOT($L2183),$R2183&gt;0),0,TRUE,$R2183)</f>
        <v>0</v>
      </c>
      <c r="S2184" s="1" cm="1">
        <f t="array" ref="S2184">_xlfn.IFS(AND(Q2183,I2183&gt;$B$8),S2183+$B$8,AND(Q2183,I2183&lt;=$B$8),S2183+I2183,TRUE,$S2183)</f>
        <v>92</v>
      </c>
      <c r="T2184" s="1">
        <f t="shared" si="134"/>
        <v>8280</v>
      </c>
      <c r="U2184" s="17">
        <f t="shared" si="135"/>
        <v>227.78541953232462</v>
      </c>
      <c r="V2184" s="47" cm="1">
        <f t="array" ref="V2184">_xlfn.IFS($B$6=1,S2184*$B$10,AND(R2183=0,R2184&gt;=1,I2184&gt;=$B$6*$B$8-1),V2183+$B$6*$B$10*$B$8,AND(R2183=0,R2184&gt;=1,I2184&lt;$B$6*$B$8-1),V2183+I2183*$B$10,TRUE,V2183)</f>
        <v>9200</v>
      </c>
      <c r="W2184" s="17">
        <f t="shared" si="136"/>
        <v>253.0949105914718</v>
      </c>
    </row>
    <row r="2185" spans="7:23" x14ac:dyDescent="0.25">
      <c r="G2185" s="15">
        <v>2183</v>
      </c>
      <c r="H2185" s="1">
        <f t="shared" si="133"/>
        <v>36.366666666666667</v>
      </c>
      <c r="I2185" s="15" cm="1">
        <f t="array" ref="I2185">_xlfn.IFS(J2184&gt;=$C$13-$B$26,MINA(I2184+$B$13-S2185+S2184,$B$11),I2184=$B$11,MINA(I2184-S2185+S2184,$B$11),TRUE,MAXA(I2184-S2185+S2184,0))</f>
        <v>0</v>
      </c>
      <c r="J2185" s="1" cm="1">
        <f t="array" ref="J2185">_xlfn.IFS(J2184&gt;=$C$13-$B$26,0,I2184&lt;$B$11,J2184+$B$26,TRUE,0)</f>
        <v>0.33333333333333331</v>
      </c>
      <c r="K2185" s="3" cm="1">
        <f t="array" ref="K2185">_xlfn.IFS(AND(NOT($K2184=0),$L2184),0,NOT($L2184),$K2184+$B$26,TRUE,$K2184)</f>
        <v>8.3333333333333329E-2</v>
      </c>
      <c r="L2185" s="3" t="b" cm="1">
        <f t="array" ref="L2185">_xlfn.IFS(AND($I2185&gt;0,$K2185&gt;=$C$5-$B$26),TRUE,$R2185&gt;=$B$6,FALSE,$I2185=0,FALSE,TRUE,$L2184)</f>
        <v>0</v>
      </c>
      <c r="M2185" s="3" t="b" cm="1">
        <f t="array" ref="M2185">_xlfn.IFS($N2185&gt;=$B$4-$B$26,FALSE,AND($I2185&gt;0,$K2185&gt;=$B$5-$B$26),TRUE,AND($L2185,NOT($M2184)),FALSE,$M2184,TRUE,TRUE,FALSE)</f>
        <v>0</v>
      </c>
      <c r="N2185" s="3" cm="1">
        <f t="array" ref="N2185">_xlfn.IFS($M2184,$N2184+$B$26,NOT($M2184),0,TRUE,$M2184)</f>
        <v>0</v>
      </c>
      <c r="O2185" s="3" t="b" cm="1">
        <f t="array" ref="O2185">_xlfn.IFS($M2185,FALSE,AND($L2185,NOT($M2185),$R2185&lt;$B$6,$I2185&gt;0),TRUE,TRUE,FALSE)</f>
        <v>0</v>
      </c>
      <c r="P2185" s="3" cm="1">
        <f t="array" ref="P2185">_xlfn.IFS($P2184&gt;=$C$7-$B$26,0,$O2184,$P2184+$B$26,TRUE,0)</f>
        <v>0</v>
      </c>
      <c r="Q2185" s="3" t="b" cm="1">
        <f t="array" ref="Q2185">_xlfn.IFS(AND($L2185,NOT($M2185),NOT($O2185)),TRUE,$R2185&gt;=$B$6,FALSE,AND($L2185,NOT($M2185),$O2185,$P2185=0),TRUE,TRUE,FALSE)</f>
        <v>0</v>
      </c>
      <c r="R2185" s="3" cm="1">
        <f t="array" ref="R2185">_xlfn.IFS(AND($Q2184,$R2184&lt;$B$6),$R2184+1,AND(NOT($L2184),$R2184&gt;0),0,TRUE,$R2184)</f>
        <v>0</v>
      </c>
      <c r="S2185" s="1" cm="1">
        <f t="array" ref="S2185">_xlfn.IFS(AND(Q2184,I2184&gt;$B$8),S2184+$B$8,AND(Q2184,I2184&lt;=$B$8),S2184+I2184,TRUE,$S2184)</f>
        <v>92</v>
      </c>
      <c r="T2185" s="1">
        <f t="shared" si="134"/>
        <v>8280</v>
      </c>
      <c r="U2185" s="17">
        <f t="shared" si="135"/>
        <v>227.68102658111823</v>
      </c>
      <c r="V2185" s="47" cm="1">
        <f t="array" ref="V2185">_xlfn.IFS($B$6=1,S2185*$B$10,AND(R2184=0,R2185&gt;=1,I2185&gt;=$B$6*$B$8-1),V2184+$B$6*$B$10*$B$8,AND(R2184=0,R2185&gt;=1,I2185&lt;$B$6*$B$8-1),V2184+I2184*$B$10,TRUE,V2184)</f>
        <v>9200</v>
      </c>
      <c r="W2185" s="17">
        <f t="shared" si="136"/>
        <v>252.97891842346471</v>
      </c>
    </row>
    <row r="2186" spans="7:23" x14ac:dyDescent="0.25">
      <c r="G2186" s="15">
        <v>2184</v>
      </c>
      <c r="H2186" s="1">
        <f t="shared" si="133"/>
        <v>36.383333333333333</v>
      </c>
      <c r="I2186" s="15" cm="1">
        <f t="array" ref="I2186">_xlfn.IFS(J2185&gt;=$C$13-$B$26,MINA(I2185+$B$13-S2186+S2185,$B$11),I2185=$B$11,MINA(I2185-S2186+S2185,$B$11),TRUE,MAXA(I2185-S2186+S2185,0))</f>
        <v>0</v>
      </c>
      <c r="J2186" s="1" cm="1">
        <f t="array" ref="J2186">_xlfn.IFS(J2185&gt;=$C$13-$B$26,0,I2185&lt;$B$11,J2185+$B$26,TRUE,0)</f>
        <v>0.35</v>
      </c>
      <c r="K2186" s="3" cm="1">
        <f t="array" ref="K2186">_xlfn.IFS(AND(NOT($K2185=0),$L2185),0,NOT($L2185),$K2185+$B$26,TRUE,$K2185)</f>
        <v>9.9999999999999992E-2</v>
      </c>
      <c r="L2186" s="3" t="b" cm="1">
        <f t="array" ref="L2186">_xlfn.IFS(AND($I2186&gt;0,$K2186&gt;=$C$5-$B$26),TRUE,$R2186&gt;=$B$6,FALSE,$I2186=0,FALSE,TRUE,$L2185)</f>
        <v>0</v>
      </c>
      <c r="M2186" s="3" t="b" cm="1">
        <f t="array" ref="M2186">_xlfn.IFS($N2186&gt;=$B$4-$B$26,FALSE,AND($I2186&gt;0,$K2186&gt;=$B$5-$B$26),TRUE,AND($L2186,NOT($M2185)),FALSE,$M2185,TRUE,TRUE,FALSE)</f>
        <v>0</v>
      </c>
      <c r="N2186" s="3" cm="1">
        <f t="array" ref="N2186">_xlfn.IFS($M2185,$N2185+$B$26,NOT($M2185),0,TRUE,$M2185)</f>
        <v>0</v>
      </c>
      <c r="O2186" s="3" t="b" cm="1">
        <f t="array" ref="O2186">_xlfn.IFS($M2186,FALSE,AND($L2186,NOT($M2186),$R2186&lt;$B$6,$I2186&gt;0),TRUE,TRUE,FALSE)</f>
        <v>0</v>
      </c>
      <c r="P2186" s="3" cm="1">
        <f t="array" ref="P2186">_xlfn.IFS($P2185&gt;=$C$7-$B$26,0,$O2185,$P2185+$B$26,TRUE,0)</f>
        <v>0</v>
      </c>
      <c r="Q2186" s="3" t="b" cm="1">
        <f t="array" ref="Q2186">_xlfn.IFS(AND($L2186,NOT($M2186),NOT($O2186)),TRUE,$R2186&gt;=$B$6,FALSE,AND($L2186,NOT($M2186),$O2186,$P2186=0),TRUE,TRUE,FALSE)</f>
        <v>0</v>
      </c>
      <c r="R2186" s="3" cm="1">
        <f t="array" ref="R2186">_xlfn.IFS(AND($Q2185,$R2185&lt;$B$6),$R2185+1,AND(NOT($L2185),$R2185&gt;0),0,TRUE,$R2185)</f>
        <v>0</v>
      </c>
      <c r="S2186" s="1" cm="1">
        <f t="array" ref="S2186">_xlfn.IFS(AND(Q2185,I2185&gt;$B$8),S2185+$B$8,AND(Q2185,I2185&lt;=$B$8),S2185+I2185,TRUE,$S2185)</f>
        <v>92</v>
      </c>
      <c r="T2186" s="1">
        <f t="shared" si="134"/>
        <v>8280</v>
      </c>
      <c r="U2186" s="17">
        <f t="shared" si="135"/>
        <v>227.57672927164452</v>
      </c>
      <c r="V2186" s="47" cm="1">
        <f t="array" ref="V2186">_xlfn.IFS($B$6=1,S2186*$B$10,AND(R2185=0,R2186&gt;=1,I2186&gt;=$B$6*$B$8-1),V2185+$B$6*$B$10*$B$8,AND(R2185=0,R2186&gt;=1,I2186&lt;$B$6*$B$8-1),V2185+I2185*$B$10,TRUE,V2185)</f>
        <v>9200</v>
      </c>
      <c r="W2186" s="17">
        <f t="shared" si="136"/>
        <v>252.86303252404949</v>
      </c>
    </row>
    <row r="2187" spans="7:23" x14ac:dyDescent="0.25">
      <c r="G2187" s="15">
        <v>2185</v>
      </c>
      <c r="H2187" s="1">
        <f t="shared" si="133"/>
        <v>36.4</v>
      </c>
      <c r="I2187" s="15" cm="1">
        <f t="array" ref="I2187">_xlfn.IFS(J2186&gt;=$C$13-$B$26,MINA(I2186+$B$13-S2187+S2186,$B$11),I2186=$B$11,MINA(I2186-S2187+S2186,$B$11),TRUE,MAXA(I2186-S2187+S2186,0))</f>
        <v>0</v>
      </c>
      <c r="J2187" s="1" cm="1">
        <f t="array" ref="J2187">_xlfn.IFS(J2186&gt;=$C$13-$B$26,0,I2186&lt;$B$11,J2186+$B$26,TRUE,0)</f>
        <v>0.36666666666666664</v>
      </c>
      <c r="K2187" s="3" cm="1">
        <f t="array" ref="K2187">_xlfn.IFS(AND(NOT($K2186=0),$L2186),0,NOT($L2186),$K2186+$B$26,TRUE,$K2186)</f>
        <v>0.11666666666666665</v>
      </c>
      <c r="L2187" s="3" t="b" cm="1">
        <f t="array" ref="L2187">_xlfn.IFS(AND($I2187&gt;0,$K2187&gt;=$C$5-$B$26),TRUE,$R2187&gt;=$B$6,FALSE,$I2187=0,FALSE,TRUE,$L2186)</f>
        <v>0</v>
      </c>
      <c r="M2187" s="3" t="b" cm="1">
        <f t="array" ref="M2187">_xlfn.IFS($N2187&gt;=$B$4-$B$26,FALSE,AND($I2187&gt;0,$K2187&gt;=$B$5-$B$26),TRUE,AND($L2187,NOT($M2186)),FALSE,$M2186,TRUE,TRUE,FALSE)</f>
        <v>0</v>
      </c>
      <c r="N2187" s="3" cm="1">
        <f t="array" ref="N2187">_xlfn.IFS($M2186,$N2186+$B$26,NOT($M2186),0,TRUE,$M2186)</f>
        <v>0</v>
      </c>
      <c r="O2187" s="3" t="b" cm="1">
        <f t="array" ref="O2187">_xlfn.IFS($M2187,FALSE,AND($L2187,NOT($M2187),$R2187&lt;$B$6,$I2187&gt;0),TRUE,TRUE,FALSE)</f>
        <v>0</v>
      </c>
      <c r="P2187" s="3" cm="1">
        <f t="array" ref="P2187">_xlfn.IFS($P2186&gt;=$C$7-$B$26,0,$O2186,$P2186+$B$26,TRUE,0)</f>
        <v>0</v>
      </c>
      <c r="Q2187" s="3" t="b" cm="1">
        <f t="array" ref="Q2187">_xlfn.IFS(AND($L2187,NOT($M2187),NOT($O2187)),TRUE,$R2187&gt;=$B$6,FALSE,AND($L2187,NOT($M2187),$O2187,$P2187=0),TRUE,TRUE,FALSE)</f>
        <v>0</v>
      </c>
      <c r="R2187" s="3" cm="1">
        <f t="array" ref="R2187">_xlfn.IFS(AND($Q2186,$R2186&lt;$B$6),$R2186+1,AND(NOT($L2186),$R2186&gt;0),0,TRUE,$R2186)</f>
        <v>0</v>
      </c>
      <c r="S2187" s="1" cm="1">
        <f t="array" ref="S2187">_xlfn.IFS(AND(Q2186,I2186&gt;$B$8),S2186+$B$8,AND(Q2186,I2186&lt;=$B$8),S2186+I2186,TRUE,$S2186)</f>
        <v>92</v>
      </c>
      <c r="T2187" s="1">
        <f t="shared" si="134"/>
        <v>8280</v>
      </c>
      <c r="U2187" s="17">
        <f t="shared" si="135"/>
        <v>227.47252747252747</v>
      </c>
      <c r="V2187" s="47" cm="1">
        <f t="array" ref="V2187">_xlfn.IFS($B$6=1,S2187*$B$10,AND(R2186=0,R2187&gt;=1,I2187&gt;=$B$6*$B$8-1),V2186+$B$6*$B$10*$B$8,AND(R2186=0,R2187&gt;=1,I2187&lt;$B$6*$B$8-1),V2186+I2186*$B$10,TRUE,V2186)</f>
        <v>9200</v>
      </c>
      <c r="W2187" s="17">
        <f t="shared" si="136"/>
        <v>252.74725274725276</v>
      </c>
    </row>
    <row r="2188" spans="7:23" x14ac:dyDescent="0.25">
      <c r="G2188" s="15">
        <v>2186</v>
      </c>
      <c r="H2188" s="1">
        <f t="shared" si="133"/>
        <v>36.416666666666664</v>
      </c>
      <c r="I2188" s="15" cm="1">
        <f t="array" ref="I2188">_xlfn.IFS(J2187&gt;=$C$13-$B$26,MINA(I2187+$B$13-S2188+S2187,$B$11),I2187=$B$11,MINA(I2187-S2188+S2187,$B$11),TRUE,MAXA(I2187-S2188+S2187,0))</f>
        <v>0</v>
      </c>
      <c r="J2188" s="1" cm="1">
        <f t="array" ref="J2188">_xlfn.IFS(J2187&gt;=$C$13-$B$26,0,I2187&lt;$B$11,J2187+$B$26,TRUE,0)</f>
        <v>0.3833333333333333</v>
      </c>
      <c r="K2188" s="3" cm="1">
        <f t="array" ref="K2188">_xlfn.IFS(AND(NOT($K2187=0),$L2187),0,NOT($L2187),$K2187+$B$26,TRUE,$K2187)</f>
        <v>0.13333333333333333</v>
      </c>
      <c r="L2188" s="3" t="b" cm="1">
        <f t="array" ref="L2188">_xlfn.IFS(AND($I2188&gt;0,$K2188&gt;=$C$5-$B$26),TRUE,$R2188&gt;=$B$6,FALSE,$I2188=0,FALSE,TRUE,$L2187)</f>
        <v>0</v>
      </c>
      <c r="M2188" s="3" t="b" cm="1">
        <f t="array" ref="M2188">_xlfn.IFS($N2188&gt;=$B$4-$B$26,FALSE,AND($I2188&gt;0,$K2188&gt;=$B$5-$B$26),TRUE,AND($L2188,NOT($M2187)),FALSE,$M2187,TRUE,TRUE,FALSE)</f>
        <v>0</v>
      </c>
      <c r="N2188" s="3" cm="1">
        <f t="array" ref="N2188">_xlfn.IFS($M2187,$N2187+$B$26,NOT($M2187),0,TRUE,$M2187)</f>
        <v>0</v>
      </c>
      <c r="O2188" s="3" t="b" cm="1">
        <f t="array" ref="O2188">_xlfn.IFS($M2188,FALSE,AND($L2188,NOT($M2188),$R2188&lt;$B$6,$I2188&gt;0),TRUE,TRUE,FALSE)</f>
        <v>0</v>
      </c>
      <c r="P2188" s="3" cm="1">
        <f t="array" ref="P2188">_xlfn.IFS($P2187&gt;=$C$7-$B$26,0,$O2187,$P2187+$B$26,TRUE,0)</f>
        <v>0</v>
      </c>
      <c r="Q2188" s="3" t="b" cm="1">
        <f t="array" ref="Q2188">_xlfn.IFS(AND($L2188,NOT($M2188),NOT($O2188)),TRUE,$R2188&gt;=$B$6,FALSE,AND($L2188,NOT($M2188),$O2188,$P2188=0),TRUE,TRUE,FALSE)</f>
        <v>0</v>
      </c>
      <c r="R2188" s="3" cm="1">
        <f t="array" ref="R2188">_xlfn.IFS(AND($Q2187,$R2187&lt;$B$6),$R2187+1,AND(NOT($L2187),$R2187&gt;0),0,TRUE,$R2187)</f>
        <v>0</v>
      </c>
      <c r="S2188" s="1" cm="1">
        <f t="array" ref="S2188">_xlfn.IFS(AND(Q2187,I2187&gt;$B$8),S2187+$B$8,AND(Q2187,I2187&lt;=$B$8),S2187+I2187,TRUE,$S2187)</f>
        <v>92</v>
      </c>
      <c r="T2188" s="1">
        <f t="shared" si="134"/>
        <v>8280</v>
      </c>
      <c r="U2188" s="17">
        <f t="shared" si="135"/>
        <v>227.36842105263159</v>
      </c>
      <c r="V2188" s="47" cm="1">
        <f t="array" ref="V2188">_xlfn.IFS($B$6=1,S2188*$B$10,AND(R2187=0,R2188&gt;=1,I2188&gt;=$B$6*$B$8-1),V2187+$B$6*$B$10*$B$8,AND(R2187=0,R2188&gt;=1,I2188&lt;$B$6*$B$8-1),V2187+I2187*$B$10,TRUE,V2187)</f>
        <v>9200</v>
      </c>
      <c r="W2188" s="17">
        <f t="shared" si="136"/>
        <v>252.63157894736844</v>
      </c>
    </row>
    <row r="2189" spans="7:23" x14ac:dyDescent="0.25">
      <c r="G2189" s="15">
        <v>2187</v>
      </c>
      <c r="H2189" s="1">
        <f t="shared" si="133"/>
        <v>36.43333333333333</v>
      </c>
      <c r="I2189" s="15" cm="1">
        <f t="array" ref="I2189">_xlfn.IFS(J2188&gt;=$C$13-$B$26,MINA(I2188+$B$13-S2189+S2188,$B$11),I2188=$B$11,MINA(I2188-S2189+S2188,$B$11),TRUE,MAXA(I2188-S2189+S2188,0))</f>
        <v>0</v>
      </c>
      <c r="J2189" s="1" cm="1">
        <f t="array" ref="J2189">_xlfn.IFS(J2188&gt;=$C$13-$B$26,0,I2188&lt;$B$11,J2188+$B$26,TRUE,0)</f>
        <v>0.39999999999999997</v>
      </c>
      <c r="K2189" s="3" cm="1">
        <f t="array" ref="K2189">_xlfn.IFS(AND(NOT($K2188=0),$L2188),0,NOT($L2188),$K2188+$B$26,TRUE,$K2188)</f>
        <v>0.15</v>
      </c>
      <c r="L2189" s="3" t="b" cm="1">
        <f t="array" ref="L2189">_xlfn.IFS(AND($I2189&gt;0,$K2189&gt;=$C$5-$B$26),TRUE,$R2189&gt;=$B$6,FALSE,$I2189=0,FALSE,TRUE,$L2188)</f>
        <v>0</v>
      </c>
      <c r="M2189" s="3" t="b" cm="1">
        <f t="array" ref="M2189">_xlfn.IFS($N2189&gt;=$B$4-$B$26,FALSE,AND($I2189&gt;0,$K2189&gt;=$B$5-$B$26),TRUE,AND($L2189,NOT($M2188)),FALSE,$M2188,TRUE,TRUE,FALSE)</f>
        <v>0</v>
      </c>
      <c r="N2189" s="3" cm="1">
        <f t="array" ref="N2189">_xlfn.IFS($M2188,$N2188+$B$26,NOT($M2188),0,TRUE,$M2188)</f>
        <v>0</v>
      </c>
      <c r="O2189" s="3" t="b" cm="1">
        <f t="array" ref="O2189">_xlfn.IFS($M2189,FALSE,AND($L2189,NOT($M2189),$R2189&lt;$B$6,$I2189&gt;0),TRUE,TRUE,FALSE)</f>
        <v>0</v>
      </c>
      <c r="P2189" s="3" cm="1">
        <f t="array" ref="P2189">_xlfn.IFS($P2188&gt;=$C$7-$B$26,0,$O2188,$P2188+$B$26,TRUE,0)</f>
        <v>0</v>
      </c>
      <c r="Q2189" s="3" t="b" cm="1">
        <f t="array" ref="Q2189">_xlfn.IFS(AND($L2189,NOT($M2189),NOT($O2189)),TRUE,$R2189&gt;=$B$6,FALSE,AND($L2189,NOT($M2189),$O2189,$P2189=0),TRUE,TRUE,FALSE)</f>
        <v>0</v>
      </c>
      <c r="R2189" s="3" cm="1">
        <f t="array" ref="R2189">_xlfn.IFS(AND($Q2188,$R2188&lt;$B$6),$R2188+1,AND(NOT($L2188),$R2188&gt;0),0,TRUE,$R2188)</f>
        <v>0</v>
      </c>
      <c r="S2189" s="1" cm="1">
        <f t="array" ref="S2189">_xlfn.IFS(AND(Q2188,I2188&gt;$B$8),S2188+$B$8,AND(Q2188,I2188&lt;=$B$8),S2188+I2188,TRUE,$S2188)</f>
        <v>92</v>
      </c>
      <c r="T2189" s="1">
        <f t="shared" si="134"/>
        <v>8280</v>
      </c>
      <c r="U2189" s="17">
        <f t="shared" si="135"/>
        <v>227.26440988106131</v>
      </c>
      <c r="V2189" s="47" cm="1">
        <f t="array" ref="V2189">_xlfn.IFS($B$6=1,S2189*$B$10,AND(R2188=0,R2189&gt;=1,I2189&gt;=$B$6*$B$8-1),V2188+$B$6*$B$10*$B$8,AND(R2188=0,R2189&gt;=1,I2189&lt;$B$6*$B$8-1),V2188+I2188*$B$10,TRUE,V2188)</f>
        <v>9200</v>
      </c>
      <c r="W2189" s="17">
        <f t="shared" si="136"/>
        <v>252.51601097895701</v>
      </c>
    </row>
    <row r="2190" spans="7:23" x14ac:dyDescent="0.25">
      <c r="G2190" s="15">
        <v>2188</v>
      </c>
      <c r="H2190" s="1">
        <f t="shared" si="133"/>
        <v>36.450000000000003</v>
      </c>
      <c r="I2190" s="15" cm="1">
        <f t="array" ref="I2190">_xlfn.IFS(J2189&gt;=$C$13-$B$26,MINA(I2189+$B$13-S2190+S2189,$B$11),I2189=$B$11,MINA(I2189-S2190+S2189,$B$11),TRUE,MAXA(I2189-S2190+S2189,0))</f>
        <v>0</v>
      </c>
      <c r="J2190" s="1" cm="1">
        <f t="array" ref="J2190">_xlfn.IFS(J2189&gt;=$C$13-$B$26,0,I2189&lt;$B$11,J2189+$B$26,TRUE,0)</f>
        <v>0.41666666666666663</v>
      </c>
      <c r="K2190" s="3" cm="1">
        <f t="array" ref="K2190">_xlfn.IFS(AND(NOT($K2189=0),$L2189),0,NOT($L2189),$K2189+$B$26,TRUE,$K2189)</f>
        <v>0.16666666666666666</v>
      </c>
      <c r="L2190" s="3" t="b" cm="1">
        <f t="array" ref="L2190">_xlfn.IFS(AND($I2190&gt;0,$K2190&gt;=$C$5-$B$26),TRUE,$R2190&gt;=$B$6,FALSE,$I2190=0,FALSE,TRUE,$L2189)</f>
        <v>0</v>
      </c>
      <c r="M2190" s="3" t="b" cm="1">
        <f t="array" ref="M2190">_xlfn.IFS($N2190&gt;=$B$4-$B$26,FALSE,AND($I2190&gt;0,$K2190&gt;=$B$5-$B$26),TRUE,AND($L2190,NOT($M2189)),FALSE,$M2189,TRUE,TRUE,FALSE)</f>
        <v>0</v>
      </c>
      <c r="N2190" s="3" cm="1">
        <f t="array" ref="N2190">_xlfn.IFS($M2189,$N2189+$B$26,NOT($M2189),0,TRUE,$M2189)</f>
        <v>0</v>
      </c>
      <c r="O2190" s="3" t="b" cm="1">
        <f t="array" ref="O2190">_xlfn.IFS($M2190,FALSE,AND($L2190,NOT($M2190),$R2190&lt;$B$6,$I2190&gt;0),TRUE,TRUE,FALSE)</f>
        <v>0</v>
      </c>
      <c r="P2190" s="3" cm="1">
        <f t="array" ref="P2190">_xlfn.IFS($P2189&gt;=$C$7-$B$26,0,$O2189,$P2189+$B$26,TRUE,0)</f>
        <v>0</v>
      </c>
      <c r="Q2190" s="3" t="b" cm="1">
        <f t="array" ref="Q2190">_xlfn.IFS(AND($L2190,NOT($M2190),NOT($O2190)),TRUE,$R2190&gt;=$B$6,FALSE,AND($L2190,NOT($M2190),$O2190,$P2190=0),TRUE,TRUE,FALSE)</f>
        <v>0</v>
      </c>
      <c r="R2190" s="3" cm="1">
        <f t="array" ref="R2190">_xlfn.IFS(AND($Q2189,$R2189&lt;$B$6),$R2189+1,AND(NOT($L2189),$R2189&gt;0),0,TRUE,$R2189)</f>
        <v>0</v>
      </c>
      <c r="S2190" s="1" cm="1">
        <f t="array" ref="S2190">_xlfn.IFS(AND(Q2189,I2189&gt;$B$8),S2189+$B$8,AND(Q2189,I2189&lt;=$B$8),S2189+I2189,TRUE,$S2189)</f>
        <v>92</v>
      </c>
      <c r="T2190" s="1">
        <f t="shared" si="134"/>
        <v>8280</v>
      </c>
      <c r="U2190" s="17">
        <f t="shared" si="135"/>
        <v>227.16049382716048</v>
      </c>
      <c r="V2190" s="47" cm="1">
        <f t="array" ref="V2190">_xlfn.IFS($B$6=1,S2190*$B$10,AND(R2189=0,R2190&gt;=1,I2190&gt;=$B$6*$B$8-1),V2189+$B$6*$B$10*$B$8,AND(R2189=0,R2190&gt;=1,I2190&lt;$B$6*$B$8-1),V2189+I2189*$B$10,TRUE,V2189)</f>
        <v>9200</v>
      </c>
      <c r="W2190" s="17">
        <f t="shared" si="136"/>
        <v>252.40054869684496</v>
      </c>
    </row>
    <row r="2191" spans="7:23" x14ac:dyDescent="0.25">
      <c r="G2191" s="15">
        <v>2189</v>
      </c>
      <c r="H2191" s="1">
        <f t="shared" si="133"/>
        <v>36.466666666666669</v>
      </c>
      <c r="I2191" s="15" cm="1">
        <f t="array" ref="I2191">_xlfn.IFS(J2190&gt;=$C$13-$B$26,MINA(I2190+$B$13-S2191+S2190,$B$11),I2190=$B$11,MINA(I2190-S2191+S2190,$B$11),TRUE,MAXA(I2190-S2191+S2190,0))</f>
        <v>0</v>
      </c>
      <c r="J2191" s="1" cm="1">
        <f t="array" ref="J2191">_xlfn.IFS(J2190&gt;=$C$13-$B$26,0,I2190&lt;$B$11,J2190+$B$26,TRUE,0)</f>
        <v>0.43333333333333329</v>
      </c>
      <c r="K2191" s="3" cm="1">
        <f t="array" ref="K2191">_xlfn.IFS(AND(NOT($K2190=0),$L2190),0,NOT($L2190),$K2190+$B$26,TRUE,$K2190)</f>
        <v>0.18333333333333332</v>
      </c>
      <c r="L2191" s="3" t="b" cm="1">
        <f t="array" ref="L2191">_xlfn.IFS(AND($I2191&gt;0,$K2191&gt;=$C$5-$B$26),TRUE,$R2191&gt;=$B$6,FALSE,$I2191=0,FALSE,TRUE,$L2190)</f>
        <v>0</v>
      </c>
      <c r="M2191" s="3" t="b" cm="1">
        <f t="array" ref="M2191">_xlfn.IFS($N2191&gt;=$B$4-$B$26,FALSE,AND($I2191&gt;0,$K2191&gt;=$B$5-$B$26),TRUE,AND($L2191,NOT($M2190)),FALSE,$M2190,TRUE,TRUE,FALSE)</f>
        <v>0</v>
      </c>
      <c r="N2191" s="3" cm="1">
        <f t="array" ref="N2191">_xlfn.IFS($M2190,$N2190+$B$26,NOT($M2190),0,TRUE,$M2190)</f>
        <v>0</v>
      </c>
      <c r="O2191" s="3" t="b" cm="1">
        <f t="array" ref="O2191">_xlfn.IFS($M2191,FALSE,AND($L2191,NOT($M2191),$R2191&lt;$B$6,$I2191&gt;0),TRUE,TRUE,FALSE)</f>
        <v>0</v>
      </c>
      <c r="P2191" s="3" cm="1">
        <f t="array" ref="P2191">_xlfn.IFS($P2190&gt;=$C$7-$B$26,0,$O2190,$P2190+$B$26,TRUE,0)</f>
        <v>0</v>
      </c>
      <c r="Q2191" s="3" t="b" cm="1">
        <f t="array" ref="Q2191">_xlfn.IFS(AND($L2191,NOT($M2191),NOT($O2191)),TRUE,$R2191&gt;=$B$6,FALSE,AND($L2191,NOT($M2191),$O2191,$P2191=0),TRUE,TRUE,FALSE)</f>
        <v>0</v>
      </c>
      <c r="R2191" s="3" cm="1">
        <f t="array" ref="R2191">_xlfn.IFS(AND($Q2190,$R2190&lt;$B$6),$R2190+1,AND(NOT($L2190),$R2190&gt;0),0,TRUE,$R2190)</f>
        <v>0</v>
      </c>
      <c r="S2191" s="1" cm="1">
        <f t="array" ref="S2191">_xlfn.IFS(AND(Q2190,I2190&gt;$B$8),S2190+$B$8,AND(Q2190,I2190&lt;=$B$8),S2190+I2190,TRUE,$S2190)</f>
        <v>92</v>
      </c>
      <c r="T2191" s="1">
        <f t="shared" si="134"/>
        <v>8280</v>
      </c>
      <c r="U2191" s="17">
        <f t="shared" si="135"/>
        <v>227.05667276051187</v>
      </c>
      <c r="V2191" s="47" cm="1">
        <f t="array" ref="V2191">_xlfn.IFS($B$6=1,S2191*$B$10,AND(R2190=0,R2191&gt;=1,I2191&gt;=$B$6*$B$8-1),V2190+$B$6*$B$10*$B$8,AND(R2190=0,R2191&gt;=1,I2191&lt;$B$6*$B$8-1),V2190+I2190*$B$10,TRUE,V2190)</f>
        <v>9200</v>
      </c>
      <c r="W2191" s="17">
        <f t="shared" si="136"/>
        <v>252.28519195612429</v>
      </c>
    </row>
    <row r="2192" spans="7:23" x14ac:dyDescent="0.25">
      <c r="G2192" s="15">
        <v>2190</v>
      </c>
      <c r="H2192" s="1">
        <f t="shared" si="133"/>
        <v>36.483333333333334</v>
      </c>
      <c r="I2192" s="15" cm="1">
        <f t="array" ref="I2192">_xlfn.IFS(J2191&gt;=$C$13-$B$26,MINA(I2191+$B$13-S2192+S2191,$B$11),I2191=$B$11,MINA(I2191-S2192+S2191,$B$11),TRUE,MAXA(I2191-S2192+S2191,0))</f>
        <v>0</v>
      </c>
      <c r="J2192" s="1" cm="1">
        <f t="array" ref="J2192">_xlfn.IFS(J2191&gt;=$C$13-$B$26,0,I2191&lt;$B$11,J2191+$B$26,TRUE,0)</f>
        <v>0.44999999999999996</v>
      </c>
      <c r="K2192" s="3" cm="1">
        <f t="array" ref="K2192">_xlfn.IFS(AND(NOT($K2191=0),$L2191),0,NOT($L2191),$K2191+$B$26,TRUE,$K2191)</f>
        <v>0.19999999999999998</v>
      </c>
      <c r="L2192" s="3" t="b" cm="1">
        <f t="array" ref="L2192">_xlfn.IFS(AND($I2192&gt;0,$K2192&gt;=$C$5-$B$26),TRUE,$R2192&gt;=$B$6,FALSE,$I2192=0,FALSE,TRUE,$L2191)</f>
        <v>0</v>
      </c>
      <c r="M2192" s="3" t="b" cm="1">
        <f t="array" ref="M2192">_xlfn.IFS($N2192&gt;=$B$4-$B$26,FALSE,AND($I2192&gt;0,$K2192&gt;=$B$5-$B$26),TRUE,AND($L2192,NOT($M2191)),FALSE,$M2191,TRUE,TRUE,FALSE)</f>
        <v>0</v>
      </c>
      <c r="N2192" s="3" cm="1">
        <f t="array" ref="N2192">_xlfn.IFS($M2191,$N2191+$B$26,NOT($M2191),0,TRUE,$M2191)</f>
        <v>0</v>
      </c>
      <c r="O2192" s="3" t="b" cm="1">
        <f t="array" ref="O2192">_xlfn.IFS($M2192,FALSE,AND($L2192,NOT($M2192),$R2192&lt;$B$6,$I2192&gt;0),TRUE,TRUE,FALSE)</f>
        <v>0</v>
      </c>
      <c r="P2192" s="3" cm="1">
        <f t="array" ref="P2192">_xlfn.IFS($P2191&gt;=$C$7-$B$26,0,$O2191,$P2191+$B$26,TRUE,0)</f>
        <v>0</v>
      </c>
      <c r="Q2192" s="3" t="b" cm="1">
        <f t="array" ref="Q2192">_xlfn.IFS(AND($L2192,NOT($M2192),NOT($O2192)),TRUE,$R2192&gt;=$B$6,FALSE,AND($L2192,NOT($M2192),$O2192,$P2192=0),TRUE,TRUE,FALSE)</f>
        <v>0</v>
      </c>
      <c r="R2192" s="3" cm="1">
        <f t="array" ref="R2192">_xlfn.IFS(AND($Q2191,$R2191&lt;$B$6),$R2191+1,AND(NOT($L2191),$R2191&gt;0),0,TRUE,$R2191)</f>
        <v>0</v>
      </c>
      <c r="S2192" s="1" cm="1">
        <f t="array" ref="S2192">_xlfn.IFS(AND(Q2191,I2191&gt;$B$8),S2191+$B$8,AND(Q2191,I2191&lt;=$B$8),S2191+I2191,TRUE,$S2191)</f>
        <v>92</v>
      </c>
      <c r="T2192" s="1">
        <f t="shared" si="134"/>
        <v>8280</v>
      </c>
      <c r="U2192" s="17">
        <f t="shared" si="135"/>
        <v>226.9529465509365</v>
      </c>
      <c r="V2192" s="47" cm="1">
        <f t="array" ref="V2192">_xlfn.IFS($B$6=1,S2192*$B$10,AND(R2191=0,R2192&gt;=1,I2192&gt;=$B$6*$B$8-1),V2191+$B$6*$B$10*$B$8,AND(R2191=0,R2192&gt;=1,I2192&lt;$B$6*$B$8-1),V2191+I2191*$B$10,TRUE,V2191)</f>
        <v>9200</v>
      </c>
      <c r="W2192" s="17">
        <f t="shared" si="136"/>
        <v>252.16994061215166</v>
      </c>
    </row>
    <row r="2193" spans="7:23" x14ac:dyDescent="0.25">
      <c r="G2193" s="15">
        <v>2191</v>
      </c>
      <c r="H2193" s="1">
        <f t="shared" si="133"/>
        <v>36.5</v>
      </c>
      <c r="I2193" s="15" cm="1">
        <f t="array" ref="I2193">_xlfn.IFS(J2192&gt;=$C$13-$B$26,MINA(I2192+$B$13-S2193+S2192,$B$11),I2192=$B$11,MINA(I2192-S2193+S2192,$B$11),TRUE,MAXA(I2192-S2193+S2192,0))</f>
        <v>0</v>
      </c>
      <c r="J2193" s="1" cm="1">
        <f t="array" ref="J2193">_xlfn.IFS(J2192&gt;=$C$13-$B$26,0,I2192&lt;$B$11,J2192+$B$26,TRUE,0)</f>
        <v>0.46666666666666662</v>
      </c>
      <c r="K2193" s="3" cm="1">
        <f t="array" ref="K2193">_xlfn.IFS(AND(NOT($K2192=0),$L2192),0,NOT($L2192),$K2192+$B$26,TRUE,$K2192)</f>
        <v>0.21666666666666665</v>
      </c>
      <c r="L2193" s="3" t="b" cm="1">
        <f t="array" ref="L2193">_xlfn.IFS(AND($I2193&gt;0,$K2193&gt;=$C$5-$B$26),TRUE,$R2193&gt;=$B$6,FALSE,$I2193=0,FALSE,TRUE,$L2192)</f>
        <v>0</v>
      </c>
      <c r="M2193" s="3" t="b" cm="1">
        <f t="array" ref="M2193">_xlfn.IFS($N2193&gt;=$B$4-$B$26,FALSE,AND($I2193&gt;0,$K2193&gt;=$B$5-$B$26),TRUE,AND($L2193,NOT($M2192)),FALSE,$M2192,TRUE,TRUE,FALSE)</f>
        <v>0</v>
      </c>
      <c r="N2193" s="3" cm="1">
        <f t="array" ref="N2193">_xlfn.IFS($M2192,$N2192+$B$26,NOT($M2192),0,TRUE,$M2192)</f>
        <v>0</v>
      </c>
      <c r="O2193" s="3" t="b" cm="1">
        <f t="array" ref="O2193">_xlfn.IFS($M2193,FALSE,AND($L2193,NOT($M2193),$R2193&lt;$B$6,$I2193&gt;0),TRUE,TRUE,FALSE)</f>
        <v>0</v>
      </c>
      <c r="P2193" s="3" cm="1">
        <f t="array" ref="P2193">_xlfn.IFS($P2192&gt;=$C$7-$B$26,0,$O2192,$P2192+$B$26,TRUE,0)</f>
        <v>0</v>
      </c>
      <c r="Q2193" s="3" t="b" cm="1">
        <f t="array" ref="Q2193">_xlfn.IFS(AND($L2193,NOT($M2193),NOT($O2193)),TRUE,$R2193&gt;=$B$6,FALSE,AND($L2193,NOT($M2193),$O2193,$P2193=0),TRUE,TRUE,FALSE)</f>
        <v>0</v>
      </c>
      <c r="R2193" s="3" cm="1">
        <f t="array" ref="R2193">_xlfn.IFS(AND($Q2192,$R2192&lt;$B$6),$R2192+1,AND(NOT($L2192),$R2192&gt;0),0,TRUE,$R2192)</f>
        <v>0</v>
      </c>
      <c r="S2193" s="1" cm="1">
        <f t="array" ref="S2193">_xlfn.IFS(AND(Q2192,I2192&gt;$B$8),S2192+$B$8,AND(Q2192,I2192&lt;=$B$8),S2192+I2192,TRUE,$S2192)</f>
        <v>92</v>
      </c>
      <c r="T2193" s="1">
        <f t="shared" si="134"/>
        <v>8280</v>
      </c>
      <c r="U2193" s="17">
        <f t="shared" si="135"/>
        <v>226.84931506849315</v>
      </c>
      <c r="V2193" s="47" cm="1">
        <f t="array" ref="V2193">_xlfn.IFS($B$6=1,S2193*$B$10,AND(R2192=0,R2193&gt;=1,I2193&gt;=$B$6*$B$8-1),V2192+$B$6*$B$10*$B$8,AND(R2192=0,R2193&gt;=1,I2193&lt;$B$6*$B$8-1),V2192+I2192*$B$10,TRUE,V2192)</f>
        <v>9200</v>
      </c>
      <c r="W2193" s="17">
        <f t="shared" si="136"/>
        <v>252.05479452054794</v>
      </c>
    </row>
    <row r="2194" spans="7:23" x14ac:dyDescent="0.25">
      <c r="G2194" s="15">
        <v>2192</v>
      </c>
      <c r="H2194" s="1">
        <f t="shared" si="133"/>
        <v>36.516666666666666</v>
      </c>
      <c r="I2194" s="15" cm="1">
        <f t="array" ref="I2194">_xlfn.IFS(J2193&gt;=$C$13-$B$26,MINA(I2193+$B$13-S2194+S2193,$B$11),I2193=$B$11,MINA(I2193-S2194+S2193,$B$11),TRUE,MAXA(I2193-S2194+S2193,0))</f>
        <v>0</v>
      </c>
      <c r="J2194" s="1" cm="1">
        <f t="array" ref="J2194">_xlfn.IFS(J2193&gt;=$C$13-$B$26,0,I2193&lt;$B$11,J2193+$B$26,TRUE,0)</f>
        <v>0.48333333333333328</v>
      </c>
      <c r="K2194" s="3" cm="1">
        <f t="array" ref="K2194">_xlfn.IFS(AND(NOT($K2193=0),$L2193),0,NOT($L2193),$K2193+$B$26,TRUE,$K2193)</f>
        <v>0.23333333333333331</v>
      </c>
      <c r="L2194" s="3" t="b" cm="1">
        <f t="array" ref="L2194">_xlfn.IFS(AND($I2194&gt;0,$K2194&gt;=$C$5-$B$26),TRUE,$R2194&gt;=$B$6,FALSE,$I2194=0,FALSE,TRUE,$L2193)</f>
        <v>0</v>
      </c>
      <c r="M2194" s="3" t="b" cm="1">
        <f t="array" ref="M2194">_xlfn.IFS($N2194&gt;=$B$4-$B$26,FALSE,AND($I2194&gt;0,$K2194&gt;=$B$5-$B$26),TRUE,AND($L2194,NOT($M2193)),FALSE,$M2193,TRUE,TRUE,FALSE)</f>
        <v>0</v>
      </c>
      <c r="N2194" s="3" cm="1">
        <f t="array" ref="N2194">_xlfn.IFS($M2193,$N2193+$B$26,NOT($M2193),0,TRUE,$M2193)</f>
        <v>0</v>
      </c>
      <c r="O2194" s="3" t="b" cm="1">
        <f t="array" ref="O2194">_xlfn.IFS($M2194,FALSE,AND($L2194,NOT($M2194),$R2194&lt;$B$6,$I2194&gt;0),TRUE,TRUE,FALSE)</f>
        <v>0</v>
      </c>
      <c r="P2194" s="3" cm="1">
        <f t="array" ref="P2194">_xlfn.IFS($P2193&gt;=$C$7-$B$26,0,$O2193,$P2193+$B$26,TRUE,0)</f>
        <v>0</v>
      </c>
      <c r="Q2194" s="3" t="b" cm="1">
        <f t="array" ref="Q2194">_xlfn.IFS(AND($L2194,NOT($M2194),NOT($O2194)),TRUE,$R2194&gt;=$B$6,FALSE,AND($L2194,NOT($M2194),$O2194,$P2194=0),TRUE,TRUE,FALSE)</f>
        <v>0</v>
      </c>
      <c r="R2194" s="3" cm="1">
        <f t="array" ref="R2194">_xlfn.IFS(AND($Q2193,$R2193&lt;$B$6),$R2193+1,AND(NOT($L2193),$R2193&gt;0),0,TRUE,$R2193)</f>
        <v>0</v>
      </c>
      <c r="S2194" s="1" cm="1">
        <f t="array" ref="S2194">_xlfn.IFS(AND(Q2193,I2193&gt;$B$8),S2193+$B$8,AND(Q2193,I2193&lt;=$B$8),S2193+I2193,TRUE,$S2193)</f>
        <v>92</v>
      </c>
      <c r="T2194" s="1">
        <f t="shared" si="134"/>
        <v>8280</v>
      </c>
      <c r="U2194" s="17">
        <f t="shared" si="135"/>
        <v>226.74577818347788</v>
      </c>
      <c r="V2194" s="47" cm="1">
        <f t="array" ref="V2194">_xlfn.IFS($B$6=1,S2194*$B$10,AND(R2193=0,R2194&gt;=1,I2194&gt;=$B$6*$B$8-1),V2193+$B$6*$B$10*$B$8,AND(R2193=0,R2194&gt;=1,I2194&lt;$B$6*$B$8-1),V2193+I2193*$B$10,TRUE,V2193)</f>
        <v>9200</v>
      </c>
      <c r="W2194" s="17">
        <f t="shared" si="136"/>
        <v>251.93975353719765</v>
      </c>
    </row>
    <row r="2195" spans="7:23" x14ac:dyDescent="0.25">
      <c r="G2195" s="15">
        <v>2193</v>
      </c>
      <c r="H2195" s="1">
        <f t="shared" si="133"/>
        <v>36.533333333333331</v>
      </c>
      <c r="I2195" s="15" cm="1">
        <f t="array" ref="I2195">_xlfn.IFS(J2194&gt;=$C$13-$B$26,MINA(I2194+$B$13-S2195+S2194,$B$11),I2194=$B$11,MINA(I2194-S2195+S2194,$B$11),TRUE,MAXA(I2194-S2195+S2194,0))</f>
        <v>0</v>
      </c>
      <c r="J2195" s="1" cm="1">
        <f t="array" ref="J2195">_xlfn.IFS(J2194&gt;=$C$13-$B$26,0,I2194&lt;$B$11,J2194+$B$26,TRUE,0)</f>
        <v>0.49999999999999994</v>
      </c>
      <c r="K2195" s="3" cm="1">
        <f t="array" ref="K2195">_xlfn.IFS(AND(NOT($K2194=0),$L2194),0,NOT($L2194),$K2194+$B$26,TRUE,$K2194)</f>
        <v>0.24999999999999997</v>
      </c>
      <c r="L2195" s="3" t="b" cm="1">
        <f t="array" ref="L2195">_xlfn.IFS(AND($I2195&gt;0,$K2195&gt;=$C$5-$B$26),TRUE,$R2195&gt;=$B$6,FALSE,$I2195=0,FALSE,TRUE,$L2194)</f>
        <v>0</v>
      </c>
      <c r="M2195" s="3" t="b" cm="1">
        <f t="array" ref="M2195">_xlfn.IFS($N2195&gt;=$B$4-$B$26,FALSE,AND($I2195&gt;0,$K2195&gt;=$B$5-$B$26),TRUE,AND($L2195,NOT($M2194)),FALSE,$M2194,TRUE,TRUE,FALSE)</f>
        <v>0</v>
      </c>
      <c r="N2195" s="3" cm="1">
        <f t="array" ref="N2195">_xlfn.IFS($M2194,$N2194+$B$26,NOT($M2194),0,TRUE,$M2194)</f>
        <v>0</v>
      </c>
      <c r="O2195" s="3" t="b" cm="1">
        <f t="array" ref="O2195">_xlfn.IFS($M2195,FALSE,AND($L2195,NOT($M2195),$R2195&lt;$B$6,$I2195&gt;0),TRUE,TRUE,FALSE)</f>
        <v>0</v>
      </c>
      <c r="P2195" s="3" cm="1">
        <f t="array" ref="P2195">_xlfn.IFS($P2194&gt;=$C$7-$B$26,0,$O2194,$P2194+$B$26,TRUE,0)</f>
        <v>0</v>
      </c>
      <c r="Q2195" s="3" t="b" cm="1">
        <f t="array" ref="Q2195">_xlfn.IFS(AND($L2195,NOT($M2195),NOT($O2195)),TRUE,$R2195&gt;=$B$6,FALSE,AND($L2195,NOT($M2195),$O2195,$P2195=0),TRUE,TRUE,FALSE)</f>
        <v>0</v>
      </c>
      <c r="R2195" s="3" cm="1">
        <f t="array" ref="R2195">_xlfn.IFS(AND($Q2194,$R2194&lt;$B$6),$R2194+1,AND(NOT($L2194),$R2194&gt;0),0,TRUE,$R2194)</f>
        <v>0</v>
      </c>
      <c r="S2195" s="1" cm="1">
        <f t="array" ref="S2195">_xlfn.IFS(AND(Q2194,I2194&gt;$B$8),S2194+$B$8,AND(Q2194,I2194&lt;=$B$8),S2194+I2194,TRUE,$S2194)</f>
        <v>92</v>
      </c>
      <c r="T2195" s="1">
        <f t="shared" si="134"/>
        <v>8280</v>
      </c>
      <c r="U2195" s="17">
        <f t="shared" si="135"/>
        <v>226.64233576642337</v>
      </c>
      <c r="V2195" s="47" cm="1">
        <f t="array" ref="V2195">_xlfn.IFS($B$6=1,S2195*$B$10,AND(R2194=0,R2195&gt;=1,I2195&gt;=$B$6*$B$8-1),V2194+$B$6*$B$10*$B$8,AND(R2194=0,R2195&gt;=1,I2195&lt;$B$6*$B$8-1),V2194+I2194*$B$10,TRUE,V2194)</f>
        <v>9200</v>
      </c>
      <c r="W2195" s="17">
        <f t="shared" si="136"/>
        <v>251.82481751824818</v>
      </c>
    </row>
    <row r="2196" spans="7:23" x14ac:dyDescent="0.25">
      <c r="G2196" s="15">
        <v>2194</v>
      </c>
      <c r="H2196" s="1">
        <f t="shared" si="133"/>
        <v>36.549999999999997</v>
      </c>
      <c r="I2196" s="15" cm="1">
        <f t="array" ref="I2196">_xlfn.IFS(J2195&gt;=$C$13-$B$26,MINA(I2195+$B$13-S2196+S2195,$B$11),I2195=$B$11,MINA(I2195-S2196+S2195,$B$11),TRUE,MAXA(I2195-S2196+S2195,0))</f>
        <v>0</v>
      </c>
      <c r="J2196" s="1" cm="1">
        <f t="array" ref="J2196">_xlfn.IFS(J2195&gt;=$C$13-$B$26,0,I2195&lt;$B$11,J2195+$B$26,TRUE,0)</f>
        <v>0.51666666666666661</v>
      </c>
      <c r="K2196" s="3" cm="1">
        <f t="array" ref="K2196">_xlfn.IFS(AND(NOT($K2195=0),$L2195),0,NOT($L2195),$K2195+$B$26,TRUE,$K2195)</f>
        <v>0.26666666666666666</v>
      </c>
      <c r="L2196" s="3" t="b" cm="1">
        <f t="array" ref="L2196">_xlfn.IFS(AND($I2196&gt;0,$K2196&gt;=$C$5-$B$26),TRUE,$R2196&gt;=$B$6,FALSE,$I2196=0,FALSE,TRUE,$L2195)</f>
        <v>0</v>
      </c>
      <c r="M2196" s="3" t="b" cm="1">
        <f t="array" ref="M2196">_xlfn.IFS($N2196&gt;=$B$4-$B$26,FALSE,AND($I2196&gt;0,$K2196&gt;=$B$5-$B$26),TRUE,AND($L2196,NOT($M2195)),FALSE,$M2195,TRUE,TRUE,FALSE)</f>
        <v>0</v>
      </c>
      <c r="N2196" s="3" cm="1">
        <f t="array" ref="N2196">_xlfn.IFS($M2195,$N2195+$B$26,NOT($M2195),0,TRUE,$M2195)</f>
        <v>0</v>
      </c>
      <c r="O2196" s="3" t="b" cm="1">
        <f t="array" ref="O2196">_xlfn.IFS($M2196,FALSE,AND($L2196,NOT($M2196),$R2196&lt;$B$6,$I2196&gt;0),TRUE,TRUE,FALSE)</f>
        <v>0</v>
      </c>
      <c r="P2196" s="3" cm="1">
        <f t="array" ref="P2196">_xlfn.IFS($P2195&gt;=$C$7-$B$26,0,$O2195,$P2195+$B$26,TRUE,0)</f>
        <v>0</v>
      </c>
      <c r="Q2196" s="3" t="b" cm="1">
        <f t="array" ref="Q2196">_xlfn.IFS(AND($L2196,NOT($M2196),NOT($O2196)),TRUE,$R2196&gt;=$B$6,FALSE,AND($L2196,NOT($M2196),$O2196,$P2196=0),TRUE,TRUE,FALSE)</f>
        <v>0</v>
      </c>
      <c r="R2196" s="3" cm="1">
        <f t="array" ref="R2196">_xlfn.IFS(AND($Q2195,$R2195&lt;$B$6),$R2195+1,AND(NOT($L2195),$R2195&gt;0),0,TRUE,$R2195)</f>
        <v>0</v>
      </c>
      <c r="S2196" s="1" cm="1">
        <f t="array" ref="S2196">_xlfn.IFS(AND(Q2195,I2195&gt;$B$8),S2195+$B$8,AND(Q2195,I2195&lt;=$B$8),S2195+I2195,TRUE,$S2195)</f>
        <v>92</v>
      </c>
      <c r="T2196" s="1">
        <f t="shared" si="134"/>
        <v>8280</v>
      </c>
      <c r="U2196" s="17">
        <f t="shared" si="135"/>
        <v>226.5389876880985</v>
      </c>
      <c r="V2196" s="47" cm="1">
        <f t="array" ref="V2196">_xlfn.IFS($B$6=1,S2196*$B$10,AND(R2195=0,R2196&gt;=1,I2196&gt;=$B$6*$B$8-1),V2195+$B$6*$B$10*$B$8,AND(R2195=0,R2196&gt;=1,I2196&lt;$B$6*$B$8-1),V2195+I2195*$B$10,TRUE,V2195)</f>
        <v>9200</v>
      </c>
      <c r="W2196" s="17">
        <f t="shared" si="136"/>
        <v>251.70998632010946</v>
      </c>
    </row>
    <row r="2197" spans="7:23" x14ac:dyDescent="0.25">
      <c r="G2197" s="15">
        <v>2195</v>
      </c>
      <c r="H2197" s="1">
        <f t="shared" si="133"/>
        <v>36.566666666666663</v>
      </c>
      <c r="I2197" s="15" cm="1">
        <f t="array" ref="I2197">_xlfn.IFS(J2196&gt;=$C$13-$B$26,MINA(I2196+$B$13-S2197+S2196,$B$11),I2196=$B$11,MINA(I2196-S2197+S2196,$B$11),TRUE,MAXA(I2196-S2197+S2196,0))</f>
        <v>0</v>
      </c>
      <c r="J2197" s="1" cm="1">
        <f t="array" ref="J2197">_xlfn.IFS(J2196&gt;=$C$13-$B$26,0,I2196&lt;$B$11,J2196+$B$26,TRUE,0)</f>
        <v>0.53333333333333333</v>
      </c>
      <c r="K2197" s="3" cm="1">
        <f t="array" ref="K2197">_xlfn.IFS(AND(NOT($K2196=0),$L2196),0,NOT($L2196),$K2196+$B$26,TRUE,$K2196)</f>
        <v>0.28333333333333333</v>
      </c>
      <c r="L2197" s="3" t="b" cm="1">
        <f t="array" ref="L2197">_xlfn.IFS(AND($I2197&gt;0,$K2197&gt;=$C$5-$B$26),TRUE,$R2197&gt;=$B$6,FALSE,$I2197=0,FALSE,TRUE,$L2196)</f>
        <v>0</v>
      </c>
      <c r="M2197" s="3" t="b" cm="1">
        <f t="array" ref="M2197">_xlfn.IFS($N2197&gt;=$B$4-$B$26,FALSE,AND($I2197&gt;0,$K2197&gt;=$B$5-$B$26),TRUE,AND($L2197,NOT($M2196)),FALSE,$M2196,TRUE,TRUE,FALSE)</f>
        <v>0</v>
      </c>
      <c r="N2197" s="3" cm="1">
        <f t="array" ref="N2197">_xlfn.IFS($M2196,$N2196+$B$26,NOT($M2196),0,TRUE,$M2196)</f>
        <v>0</v>
      </c>
      <c r="O2197" s="3" t="b" cm="1">
        <f t="array" ref="O2197">_xlfn.IFS($M2197,FALSE,AND($L2197,NOT($M2197),$R2197&lt;$B$6,$I2197&gt;0),TRUE,TRUE,FALSE)</f>
        <v>0</v>
      </c>
      <c r="P2197" s="3" cm="1">
        <f t="array" ref="P2197">_xlfn.IFS($P2196&gt;=$C$7-$B$26,0,$O2196,$P2196+$B$26,TRUE,0)</f>
        <v>0</v>
      </c>
      <c r="Q2197" s="3" t="b" cm="1">
        <f t="array" ref="Q2197">_xlfn.IFS(AND($L2197,NOT($M2197),NOT($O2197)),TRUE,$R2197&gt;=$B$6,FALSE,AND($L2197,NOT($M2197),$O2197,$P2197=0),TRUE,TRUE,FALSE)</f>
        <v>0</v>
      </c>
      <c r="R2197" s="3" cm="1">
        <f t="array" ref="R2197">_xlfn.IFS(AND($Q2196,$R2196&lt;$B$6),$R2196+1,AND(NOT($L2196),$R2196&gt;0),0,TRUE,$R2196)</f>
        <v>0</v>
      </c>
      <c r="S2197" s="1" cm="1">
        <f t="array" ref="S2197">_xlfn.IFS(AND(Q2196,I2196&gt;$B$8),S2196+$B$8,AND(Q2196,I2196&lt;=$B$8),S2196+I2196,TRUE,$S2196)</f>
        <v>92</v>
      </c>
      <c r="T2197" s="1">
        <f t="shared" si="134"/>
        <v>8280</v>
      </c>
      <c r="U2197" s="17">
        <f t="shared" si="135"/>
        <v>226.43573381950776</v>
      </c>
      <c r="V2197" s="47" cm="1">
        <f t="array" ref="V2197">_xlfn.IFS($B$6=1,S2197*$B$10,AND(R2196=0,R2197&gt;=1,I2197&gt;=$B$6*$B$8-1),V2196+$B$6*$B$10*$B$8,AND(R2196=0,R2197&gt;=1,I2197&lt;$B$6*$B$8-1),V2196+I2196*$B$10,TRUE,V2196)</f>
        <v>9200</v>
      </c>
      <c r="W2197" s="17">
        <f t="shared" si="136"/>
        <v>251.59525979945309</v>
      </c>
    </row>
    <row r="2198" spans="7:23" x14ac:dyDescent="0.25">
      <c r="G2198" s="15">
        <v>2196</v>
      </c>
      <c r="H2198" s="1">
        <f t="shared" si="133"/>
        <v>36.583333333333336</v>
      </c>
      <c r="I2198" s="15" cm="1">
        <f t="array" ref="I2198">_xlfn.IFS(J2197&gt;=$C$13-$B$26,MINA(I2197+$B$13-S2198+S2197,$B$11),I2197=$B$11,MINA(I2197-S2198+S2197,$B$11),TRUE,MAXA(I2197-S2198+S2197,0))</f>
        <v>0</v>
      </c>
      <c r="J2198" s="1" cm="1">
        <f t="array" ref="J2198">_xlfn.IFS(J2197&gt;=$C$13-$B$26,0,I2197&lt;$B$11,J2197+$B$26,TRUE,0)</f>
        <v>0.55000000000000004</v>
      </c>
      <c r="K2198" s="3" cm="1">
        <f t="array" ref="K2198">_xlfn.IFS(AND(NOT($K2197=0),$L2197),0,NOT($L2197),$K2197+$B$26,TRUE,$K2197)</f>
        <v>0.3</v>
      </c>
      <c r="L2198" s="3" t="b" cm="1">
        <f t="array" ref="L2198">_xlfn.IFS(AND($I2198&gt;0,$K2198&gt;=$C$5-$B$26),TRUE,$R2198&gt;=$B$6,FALSE,$I2198=0,FALSE,TRUE,$L2197)</f>
        <v>0</v>
      </c>
      <c r="M2198" s="3" t="b" cm="1">
        <f t="array" ref="M2198">_xlfn.IFS($N2198&gt;=$B$4-$B$26,FALSE,AND($I2198&gt;0,$K2198&gt;=$B$5-$B$26),TRUE,AND($L2198,NOT($M2197)),FALSE,$M2197,TRUE,TRUE,FALSE)</f>
        <v>0</v>
      </c>
      <c r="N2198" s="3" cm="1">
        <f t="array" ref="N2198">_xlfn.IFS($M2197,$N2197+$B$26,NOT($M2197),0,TRUE,$M2197)</f>
        <v>0</v>
      </c>
      <c r="O2198" s="3" t="b" cm="1">
        <f t="array" ref="O2198">_xlfn.IFS($M2198,FALSE,AND($L2198,NOT($M2198),$R2198&lt;$B$6,$I2198&gt;0),TRUE,TRUE,FALSE)</f>
        <v>0</v>
      </c>
      <c r="P2198" s="3" cm="1">
        <f t="array" ref="P2198">_xlfn.IFS($P2197&gt;=$C$7-$B$26,0,$O2197,$P2197+$B$26,TRUE,0)</f>
        <v>0</v>
      </c>
      <c r="Q2198" s="3" t="b" cm="1">
        <f t="array" ref="Q2198">_xlfn.IFS(AND($L2198,NOT($M2198),NOT($O2198)),TRUE,$R2198&gt;=$B$6,FALSE,AND($L2198,NOT($M2198),$O2198,$P2198=0),TRUE,TRUE,FALSE)</f>
        <v>0</v>
      </c>
      <c r="R2198" s="3" cm="1">
        <f t="array" ref="R2198">_xlfn.IFS(AND($Q2197,$R2197&lt;$B$6),$R2197+1,AND(NOT($L2197),$R2197&gt;0),0,TRUE,$R2197)</f>
        <v>0</v>
      </c>
      <c r="S2198" s="1" cm="1">
        <f t="array" ref="S2198">_xlfn.IFS(AND(Q2197,I2197&gt;$B$8),S2197+$B$8,AND(Q2197,I2197&lt;=$B$8),S2197+I2197,TRUE,$S2197)</f>
        <v>92</v>
      </c>
      <c r="T2198" s="1">
        <f t="shared" si="134"/>
        <v>8280</v>
      </c>
      <c r="U2198" s="17">
        <f t="shared" si="135"/>
        <v>226.33257403189066</v>
      </c>
      <c r="V2198" s="47" cm="1">
        <f t="array" ref="V2198">_xlfn.IFS($B$6=1,S2198*$B$10,AND(R2197=0,R2198&gt;=1,I2198&gt;=$B$6*$B$8-1),V2197+$B$6*$B$10*$B$8,AND(R2197=0,R2198&gt;=1,I2198&lt;$B$6*$B$8-1),V2197+I2197*$B$10,TRUE,V2197)</f>
        <v>9200</v>
      </c>
      <c r="W2198" s="17">
        <f t="shared" si="136"/>
        <v>251.48063781321184</v>
      </c>
    </row>
    <row r="2199" spans="7:23" x14ac:dyDescent="0.25">
      <c r="G2199" s="15">
        <v>2197</v>
      </c>
      <c r="H2199" s="1">
        <f t="shared" si="133"/>
        <v>36.6</v>
      </c>
      <c r="I2199" s="15" cm="1">
        <f t="array" ref="I2199">_xlfn.IFS(J2198&gt;=$C$13-$B$26,MINA(I2198+$B$13-S2199+S2198,$B$11),I2198=$B$11,MINA(I2198-S2199+S2198,$B$11),TRUE,MAXA(I2198-S2199+S2198,0))</f>
        <v>0</v>
      </c>
      <c r="J2199" s="1" cm="1">
        <f t="array" ref="J2199">_xlfn.IFS(J2198&gt;=$C$13-$B$26,0,I2198&lt;$B$11,J2198+$B$26,TRUE,0)</f>
        <v>0.56666666666666676</v>
      </c>
      <c r="K2199" s="3" cm="1">
        <f t="array" ref="K2199">_xlfn.IFS(AND(NOT($K2198=0),$L2198),0,NOT($L2198),$K2198+$B$26,TRUE,$K2198)</f>
        <v>0.31666666666666665</v>
      </c>
      <c r="L2199" s="3" t="b" cm="1">
        <f t="array" ref="L2199">_xlfn.IFS(AND($I2199&gt;0,$K2199&gt;=$C$5-$B$26),TRUE,$R2199&gt;=$B$6,FALSE,$I2199=0,FALSE,TRUE,$L2198)</f>
        <v>0</v>
      </c>
      <c r="M2199" s="3" t="b" cm="1">
        <f t="array" ref="M2199">_xlfn.IFS($N2199&gt;=$B$4-$B$26,FALSE,AND($I2199&gt;0,$K2199&gt;=$B$5-$B$26),TRUE,AND($L2199,NOT($M2198)),FALSE,$M2198,TRUE,TRUE,FALSE)</f>
        <v>0</v>
      </c>
      <c r="N2199" s="3" cm="1">
        <f t="array" ref="N2199">_xlfn.IFS($M2198,$N2198+$B$26,NOT($M2198),0,TRUE,$M2198)</f>
        <v>0</v>
      </c>
      <c r="O2199" s="3" t="b" cm="1">
        <f t="array" ref="O2199">_xlfn.IFS($M2199,FALSE,AND($L2199,NOT($M2199),$R2199&lt;$B$6,$I2199&gt;0),TRUE,TRUE,FALSE)</f>
        <v>0</v>
      </c>
      <c r="P2199" s="3" cm="1">
        <f t="array" ref="P2199">_xlfn.IFS($P2198&gt;=$C$7-$B$26,0,$O2198,$P2198+$B$26,TRUE,0)</f>
        <v>0</v>
      </c>
      <c r="Q2199" s="3" t="b" cm="1">
        <f t="array" ref="Q2199">_xlfn.IFS(AND($L2199,NOT($M2199),NOT($O2199)),TRUE,$R2199&gt;=$B$6,FALSE,AND($L2199,NOT($M2199),$O2199,$P2199=0),TRUE,TRUE,FALSE)</f>
        <v>0</v>
      </c>
      <c r="R2199" s="3" cm="1">
        <f t="array" ref="R2199">_xlfn.IFS(AND($Q2198,$R2198&lt;$B$6),$R2198+1,AND(NOT($L2198),$R2198&gt;0),0,TRUE,$R2198)</f>
        <v>0</v>
      </c>
      <c r="S2199" s="1" cm="1">
        <f t="array" ref="S2199">_xlfn.IFS(AND(Q2198,I2198&gt;$B$8),S2198+$B$8,AND(Q2198,I2198&lt;=$B$8),S2198+I2198,TRUE,$S2198)</f>
        <v>92</v>
      </c>
      <c r="T2199" s="1">
        <f t="shared" si="134"/>
        <v>8280</v>
      </c>
      <c r="U2199" s="17">
        <f t="shared" si="135"/>
        <v>226.2295081967213</v>
      </c>
      <c r="V2199" s="47" cm="1">
        <f t="array" ref="V2199">_xlfn.IFS($B$6=1,S2199*$B$10,AND(R2198=0,R2199&gt;=1,I2199&gt;=$B$6*$B$8-1),V2198+$B$6*$B$10*$B$8,AND(R2198=0,R2199&gt;=1,I2199&lt;$B$6*$B$8-1),V2198+I2198*$B$10,TRUE,V2198)</f>
        <v>9200</v>
      </c>
      <c r="W2199" s="17">
        <f t="shared" si="136"/>
        <v>251.36612021857923</v>
      </c>
    </row>
    <row r="2200" spans="7:23" x14ac:dyDescent="0.25">
      <c r="G2200" s="15">
        <v>2198</v>
      </c>
      <c r="H2200" s="1">
        <f t="shared" si="133"/>
        <v>36.616666666666667</v>
      </c>
      <c r="I2200" s="15" cm="1">
        <f t="array" ref="I2200">_xlfn.IFS(J2199&gt;=$C$13-$B$26,MINA(I2199+$B$13-S2200+S2199,$B$11),I2199=$B$11,MINA(I2199-S2200+S2199,$B$11),TRUE,MAXA(I2199-S2200+S2199,0))</f>
        <v>0</v>
      </c>
      <c r="J2200" s="1" cm="1">
        <f t="array" ref="J2200">_xlfn.IFS(J2199&gt;=$C$13-$B$26,0,I2199&lt;$B$11,J2199+$B$26,TRUE,0)</f>
        <v>0.58333333333333348</v>
      </c>
      <c r="K2200" s="3" cm="1">
        <f t="array" ref="K2200">_xlfn.IFS(AND(NOT($K2199=0),$L2199),0,NOT($L2199),$K2199+$B$26,TRUE,$K2199)</f>
        <v>0.33333333333333331</v>
      </c>
      <c r="L2200" s="3" t="b" cm="1">
        <f t="array" ref="L2200">_xlfn.IFS(AND($I2200&gt;0,$K2200&gt;=$C$5-$B$26),TRUE,$R2200&gt;=$B$6,FALSE,$I2200=0,FALSE,TRUE,$L2199)</f>
        <v>0</v>
      </c>
      <c r="M2200" s="3" t="b" cm="1">
        <f t="array" ref="M2200">_xlfn.IFS($N2200&gt;=$B$4-$B$26,FALSE,AND($I2200&gt;0,$K2200&gt;=$B$5-$B$26),TRUE,AND($L2200,NOT($M2199)),FALSE,$M2199,TRUE,TRUE,FALSE)</f>
        <v>0</v>
      </c>
      <c r="N2200" s="3" cm="1">
        <f t="array" ref="N2200">_xlfn.IFS($M2199,$N2199+$B$26,NOT($M2199),0,TRUE,$M2199)</f>
        <v>0</v>
      </c>
      <c r="O2200" s="3" t="b" cm="1">
        <f t="array" ref="O2200">_xlfn.IFS($M2200,FALSE,AND($L2200,NOT($M2200),$R2200&lt;$B$6,$I2200&gt;0),TRUE,TRUE,FALSE)</f>
        <v>0</v>
      </c>
      <c r="P2200" s="3" cm="1">
        <f t="array" ref="P2200">_xlfn.IFS($P2199&gt;=$C$7-$B$26,0,$O2199,$P2199+$B$26,TRUE,0)</f>
        <v>0</v>
      </c>
      <c r="Q2200" s="3" t="b" cm="1">
        <f t="array" ref="Q2200">_xlfn.IFS(AND($L2200,NOT($M2200),NOT($O2200)),TRUE,$R2200&gt;=$B$6,FALSE,AND($L2200,NOT($M2200),$O2200,$P2200=0),TRUE,TRUE,FALSE)</f>
        <v>0</v>
      </c>
      <c r="R2200" s="3" cm="1">
        <f t="array" ref="R2200">_xlfn.IFS(AND($Q2199,$R2199&lt;$B$6),$R2199+1,AND(NOT($L2199),$R2199&gt;0),0,TRUE,$R2199)</f>
        <v>0</v>
      </c>
      <c r="S2200" s="1" cm="1">
        <f t="array" ref="S2200">_xlfn.IFS(AND(Q2199,I2199&gt;$B$8),S2199+$B$8,AND(Q2199,I2199&lt;=$B$8),S2199+I2199,TRUE,$S2199)</f>
        <v>92</v>
      </c>
      <c r="T2200" s="1">
        <f t="shared" si="134"/>
        <v>8280</v>
      </c>
      <c r="U2200" s="17">
        <f t="shared" si="135"/>
        <v>226.12653618570778</v>
      </c>
      <c r="V2200" s="47" cm="1">
        <f t="array" ref="V2200">_xlfn.IFS($B$6=1,S2200*$B$10,AND(R2199=0,R2200&gt;=1,I2200&gt;=$B$6*$B$8-1),V2199+$B$6*$B$10*$B$8,AND(R2199=0,R2200&gt;=1,I2200&lt;$B$6*$B$8-1),V2199+I2199*$B$10,TRUE,V2199)</f>
        <v>9200</v>
      </c>
      <c r="W2200" s="17">
        <f t="shared" si="136"/>
        <v>251.25170687300866</v>
      </c>
    </row>
    <row r="2201" spans="7:23" x14ac:dyDescent="0.25">
      <c r="G2201" s="15">
        <v>2199</v>
      </c>
      <c r="H2201" s="1">
        <f t="shared" si="133"/>
        <v>36.633333333333333</v>
      </c>
      <c r="I2201" s="15" cm="1">
        <f t="array" ref="I2201">_xlfn.IFS(J2200&gt;=$C$13-$B$26,MINA(I2200+$B$13-S2201+S2200,$B$11),I2200=$B$11,MINA(I2200-S2201+S2200,$B$11),TRUE,MAXA(I2200-S2201+S2200,0))</f>
        <v>0</v>
      </c>
      <c r="J2201" s="1" cm="1">
        <f t="array" ref="J2201">_xlfn.IFS(J2200&gt;=$C$13-$B$26,0,I2200&lt;$B$11,J2200+$B$26,TRUE,0)</f>
        <v>0.6000000000000002</v>
      </c>
      <c r="K2201" s="3" cm="1">
        <f t="array" ref="K2201">_xlfn.IFS(AND(NOT($K2200=0),$L2200),0,NOT($L2200),$K2200+$B$26,TRUE,$K2200)</f>
        <v>0.35</v>
      </c>
      <c r="L2201" s="3" t="b" cm="1">
        <f t="array" ref="L2201">_xlfn.IFS(AND($I2201&gt;0,$K2201&gt;=$C$5-$B$26),TRUE,$R2201&gt;=$B$6,FALSE,$I2201=0,FALSE,TRUE,$L2200)</f>
        <v>0</v>
      </c>
      <c r="M2201" s="3" t="b" cm="1">
        <f t="array" ref="M2201">_xlfn.IFS($N2201&gt;=$B$4-$B$26,FALSE,AND($I2201&gt;0,$K2201&gt;=$B$5-$B$26),TRUE,AND($L2201,NOT($M2200)),FALSE,$M2200,TRUE,TRUE,FALSE)</f>
        <v>0</v>
      </c>
      <c r="N2201" s="3" cm="1">
        <f t="array" ref="N2201">_xlfn.IFS($M2200,$N2200+$B$26,NOT($M2200),0,TRUE,$M2200)</f>
        <v>0</v>
      </c>
      <c r="O2201" s="3" t="b" cm="1">
        <f t="array" ref="O2201">_xlfn.IFS($M2201,FALSE,AND($L2201,NOT($M2201),$R2201&lt;$B$6,$I2201&gt;0),TRUE,TRUE,FALSE)</f>
        <v>0</v>
      </c>
      <c r="P2201" s="3" cm="1">
        <f t="array" ref="P2201">_xlfn.IFS($P2200&gt;=$C$7-$B$26,0,$O2200,$P2200+$B$26,TRUE,0)</f>
        <v>0</v>
      </c>
      <c r="Q2201" s="3" t="b" cm="1">
        <f t="array" ref="Q2201">_xlfn.IFS(AND($L2201,NOT($M2201),NOT($O2201)),TRUE,$R2201&gt;=$B$6,FALSE,AND($L2201,NOT($M2201),$O2201,$P2201=0),TRUE,TRUE,FALSE)</f>
        <v>0</v>
      </c>
      <c r="R2201" s="3" cm="1">
        <f t="array" ref="R2201">_xlfn.IFS(AND($Q2200,$R2200&lt;$B$6),$R2200+1,AND(NOT($L2200),$R2200&gt;0),0,TRUE,$R2200)</f>
        <v>0</v>
      </c>
      <c r="S2201" s="1" cm="1">
        <f t="array" ref="S2201">_xlfn.IFS(AND(Q2200,I2200&gt;$B$8),S2200+$B$8,AND(Q2200,I2200&lt;=$B$8),S2200+I2200,TRUE,$S2200)</f>
        <v>92</v>
      </c>
      <c r="T2201" s="1">
        <f t="shared" si="134"/>
        <v>8280</v>
      </c>
      <c r="U2201" s="17">
        <f t="shared" si="135"/>
        <v>226.02365787079162</v>
      </c>
      <c r="V2201" s="47" cm="1">
        <f t="array" ref="V2201">_xlfn.IFS($B$6=1,S2201*$B$10,AND(R2200=0,R2201&gt;=1,I2201&gt;=$B$6*$B$8-1),V2200+$B$6*$B$10*$B$8,AND(R2200=0,R2201&gt;=1,I2201&lt;$B$6*$B$8-1),V2200+I2200*$B$10,TRUE,V2200)</f>
        <v>9200</v>
      </c>
      <c r="W2201" s="17">
        <f t="shared" si="136"/>
        <v>251.13739763421293</v>
      </c>
    </row>
    <row r="2202" spans="7:23" x14ac:dyDescent="0.25">
      <c r="G2202" s="15">
        <v>2200</v>
      </c>
      <c r="H2202" s="1">
        <f t="shared" si="133"/>
        <v>36.65</v>
      </c>
      <c r="I2202" s="15" cm="1">
        <f t="array" ref="I2202">_xlfn.IFS(J2201&gt;=$C$13-$B$26,MINA(I2201+$B$13-S2202+S2201,$B$11),I2201=$B$11,MINA(I2201-S2202+S2201,$B$11),TRUE,MAXA(I2201-S2202+S2201,0))</f>
        <v>0</v>
      </c>
      <c r="J2202" s="1" cm="1">
        <f t="array" ref="J2202">_xlfn.IFS(J2201&gt;=$C$13-$B$26,0,I2201&lt;$B$11,J2201+$B$26,TRUE,0)</f>
        <v>0.61666666666666692</v>
      </c>
      <c r="K2202" s="3" cm="1">
        <f t="array" ref="K2202">_xlfn.IFS(AND(NOT($K2201=0),$L2201),0,NOT($L2201),$K2201+$B$26,TRUE,$K2201)</f>
        <v>0.36666666666666664</v>
      </c>
      <c r="L2202" s="3" t="b" cm="1">
        <f t="array" ref="L2202">_xlfn.IFS(AND($I2202&gt;0,$K2202&gt;=$C$5-$B$26),TRUE,$R2202&gt;=$B$6,FALSE,$I2202=0,FALSE,TRUE,$L2201)</f>
        <v>0</v>
      </c>
      <c r="M2202" s="3" t="b" cm="1">
        <f t="array" ref="M2202">_xlfn.IFS($N2202&gt;=$B$4-$B$26,FALSE,AND($I2202&gt;0,$K2202&gt;=$B$5-$B$26),TRUE,AND($L2202,NOT($M2201)),FALSE,$M2201,TRUE,TRUE,FALSE)</f>
        <v>0</v>
      </c>
      <c r="N2202" s="3" cm="1">
        <f t="array" ref="N2202">_xlfn.IFS($M2201,$N2201+$B$26,NOT($M2201),0,TRUE,$M2201)</f>
        <v>0</v>
      </c>
      <c r="O2202" s="3" t="b" cm="1">
        <f t="array" ref="O2202">_xlfn.IFS($M2202,FALSE,AND($L2202,NOT($M2202),$R2202&lt;$B$6,$I2202&gt;0),TRUE,TRUE,FALSE)</f>
        <v>0</v>
      </c>
      <c r="P2202" s="3" cm="1">
        <f t="array" ref="P2202">_xlfn.IFS($P2201&gt;=$C$7-$B$26,0,$O2201,$P2201+$B$26,TRUE,0)</f>
        <v>0</v>
      </c>
      <c r="Q2202" s="3" t="b" cm="1">
        <f t="array" ref="Q2202">_xlfn.IFS(AND($L2202,NOT($M2202),NOT($O2202)),TRUE,$R2202&gt;=$B$6,FALSE,AND($L2202,NOT($M2202),$O2202,$P2202=0),TRUE,TRUE,FALSE)</f>
        <v>0</v>
      </c>
      <c r="R2202" s="3" cm="1">
        <f t="array" ref="R2202">_xlfn.IFS(AND($Q2201,$R2201&lt;$B$6),$R2201+1,AND(NOT($L2201),$R2201&gt;0),0,TRUE,$R2201)</f>
        <v>0</v>
      </c>
      <c r="S2202" s="1" cm="1">
        <f t="array" ref="S2202">_xlfn.IFS(AND(Q2201,I2201&gt;$B$8),S2201+$B$8,AND(Q2201,I2201&lt;=$B$8),S2201+I2201,TRUE,$S2201)</f>
        <v>92</v>
      </c>
      <c r="T2202" s="1">
        <f t="shared" si="134"/>
        <v>8280</v>
      </c>
      <c r="U2202" s="17">
        <f t="shared" si="135"/>
        <v>225.92087312414733</v>
      </c>
      <c r="V2202" s="47" cm="1">
        <f t="array" ref="V2202">_xlfn.IFS($B$6=1,S2202*$B$10,AND(R2201=0,R2202&gt;=1,I2202&gt;=$B$6*$B$8-1),V2201+$B$6*$B$10*$B$8,AND(R2201=0,R2202&gt;=1,I2202&lt;$B$6*$B$8-1),V2201+I2201*$B$10,TRUE,V2201)</f>
        <v>9200</v>
      </c>
      <c r="W2202" s="17">
        <f t="shared" si="136"/>
        <v>251.02319236016373</v>
      </c>
    </row>
    <row r="2203" spans="7:23" x14ac:dyDescent="0.25">
      <c r="G2203" s="15">
        <v>2201</v>
      </c>
      <c r="H2203" s="1">
        <f t="shared" si="133"/>
        <v>36.666666666666664</v>
      </c>
      <c r="I2203" s="15" cm="1">
        <f t="array" ref="I2203">_xlfn.IFS(J2202&gt;=$C$13-$B$26,MINA(I2202+$B$13-S2203+S2202,$B$11),I2202=$B$11,MINA(I2202-S2203+S2202,$B$11),TRUE,MAXA(I2202-S2203+S2202,0))</f>
        <v>0</v>
      </c>
      <c r="J2203" s="1" cm="1">
        <f t="array" ref="J2203">_xlfn.IFS(J2202&gt;=$C$13-$B$26,0,I2202&lt;$B$11,J2202+$B$26,TRUE,0)</f>
        <v>0.63333333333333364</v>
      </c>
      <c r="K2203" s="3" cm="1">
        <f t="array" ref="K2203">_xlfn.IFS(AND(NOT($K2202=0),$L2202),0,NOT($L2202),$K2202+$B$26,TRUE,$K2202)</f>
        <v>0.3833333333333333</v>
      </c>
      <c r="L2203" s="3" t="b" cm="1">
        <f t="array" ref="L2203">_xlfn.IFS(AND($I2203&gt;0,$K2203&gt;=$C$5-$B$26),TRUE,$R2203&gt;=$B$6,FALSE,$I2203=0,FALSE,TRUE,$L2202)</f>
        <v>0</v>
      </c>
      <c r="M2203" s="3" t="b" cm="1">
        <f t="array" ref="M2203">_xlfn.IFS($N2203&gt;=$B$4-$B$26,FALSE,AND($I2203&gt;0,$K2203&gt;=$B$5-$B$26),TRUE,AND($L2203,NOT($M2202)),FALSE,$M2202,TRUE,TRUE,FALSE)</f>
        <v>0</v>
      </c>
      <c r="N2203" s="3" cm="1">
        <f t="array" ref="N2203">_xlfn.IFS($M2202,$N2202+$B$26,NOT($M2202),0,TRUE,$M2202)</f>
        <v>0</v>
      </c>
      <c r="O2203" s="3" t="b" cm="1">
        <f t="array" ref="O2203">_xlfn.IFS($M2203,FALSE,AND($L2203,NOT($M2203),$R2203&lt;$B$6,$I2203&gt;0),TRUE,TRUE,FALSE)</f>
        <v>0</v>
      </c>
      <c r="P2203" s="3" cm="1">
        <f t="array" ref="P2203">_xlfn.IFS($P2202&gt;=$C$7-$B$26,0,$O2202,$P2202+$B$26,TRUE,0)</f>
        <v>0</v>
      </c>
      <c r="Q2203" s="3" t="b" cm="1">
        <f t="array" ref="Q2203">_xlfn.IFS(AND($L2203,NOT($M2203),NOT($O2203)),TRUE,$R2203&gt;=$B$6,FALSE,AND($L2203,NOT($M2203),$O2203,$P2203=0),TRUE,TRUE,FALSE)</f>
        <v>0</v>
      </c>
      <c r="R2203" s="3" cm="1">
        <f t="array" ref="R2203">_xlfn.IFS(AND($Q2202,$R2202&lt;$B$6),$R2202+1,AND(NOT($L2202),$R2202&gt;0),0,TRUE,$R2202)</f>
        <v>0</v>
      </c>
      <c r="S2203" s="1" cm="1">
        <f t="array" ref="S2203">_xlfn.IFS(AND(Q2202,I2202&gt;$B$8),S2202+$B$8,AND(Q2202,I2202&lt;=$B$8),S2202+I2202,TRUE,$S2202)</f>
        <v>92</v>
      </c>
      <c r="T2203" s="1">
        <f t="shared" si="134"/>
        <v>8280</v>
      </c>
      <c r="U2203" s="17">
        <f t="shared" si="135"/>
        <v>225.81818181818184</v>
      </c>
      <c r="V2203" s="47" cm="1">
        <f t="array" ref="V2203">_xlfn.IFS($B$6=1,S2203*$B$10,AND(R2202=0,R2203&gt;=1,I2203&gt;=$B$6*$B$8-1),V2202+$B$6*$B$10*$B$8,AND(R2202=0,R2203&gt;=1,I2203&lt;$B$6*$B$8-1),V2202+I2202*$B$10,TRUE,V2202)</f>
        <v>9200</v>
      </c>
      <c r="W2203" s="17">
        <f t="shared" si="136"/>
        <v>250.90909090909093</v>
      </c>
    </row>
    <row r="2204" spans="7:23" x14ac:dyDescent="0.25">
      <c r="G2204" s="15">
        <v>2202</v>
      </c>
      <c r="H2204" s="1">
        <f t="shared" si="133"/>
        <v>36.68333333333333</v>
      </c>
      <c r="I2204" s="15" cm="1">
        <f t="array" ref="I2204">_xlfn.IFS(J2203&gt;=$C$13-$B$26,MINA(I2203+$B$13-S2204+S2203,$B$11),I2203=$B$11,MINA(I2203-S2204+S2203,$B$11),TRUE,MAXA(I2203-S2204+S2203,0))</f>
        <v>0</v>
      </c>
      <c r="J2204" s="1" cm="1">
        <f t="array" ref="J2204">_xlfn.IFS(J2203&gt;=$C$13-$B$26,0,I2203&lt;$B$11,J2203+$B$26,TRUE,0)</f>
        <v>0.65000000000000036</v>
      </c>
      <c r="K2204" s="3" cm="1">
        <f t="array" ref="K2204">_xlfn.IFS(AND(NOT($K2203=0),$L2203),0,NOT($L2203),$K2203+$B$26,TRUE,$K2203)</f>
        <v>0.39999999999999997</v>
      </c>
      <c r="L2204" s="3" t="b" cm="1">
        <f t="array" ref="L2204">_xlfn.IFS(AND($I2204&gt;0,$K2204&gt;=$C$5-$B$26),TRUE,$R2204&gt;=$B$6,FALSE,$I2204=0,FALSE,TRUE,$L2203)</f>
        <v>0</v>
      </c>
      <c r="M2204" s="3" t="b" cm="1">
        <f t="array" ref="M2204">_xlfn.IFS($N2204&gt;=$B$4-$B$26,FALSE,AND($I2204&gt;0,$K2204&gt;=$B$5-$B$26),TRUE,AND($L2204,NOT($M2203)),FALSE,$M2203,TRUE,TRUE,FALSE)</f>
        <v>0</v>
      </c>
      <c r="N2204" s="3" cm="1">
        <f t="array" ref="N2204">_xlfn.IFS($M2203,$N2203+$B$26,NOT($M2203),0,TRUE,$M2203)</f>
        <v>0</v>
      </c>
      <c r="O2204" s="3" t="b" cm="1">
        <f t="array" ref="O2204">_xlfn.IFS($M2204,FALSE,AND($L2204,NOT($M2204),$R2204&lt;$B$6,$I2204&gt;0),TRUE,TRUE,FALSE)</f>
        <v>0</v>
      </c>
      <c r="P2204" s="3" cm="1">
        <f t="array" ref="P2204">_xlfn.IFS($P2203&gt;=$C$7-$B$26,0,$O2203,$P2203+$B$26,TRUE,0)</f>
        <v>0</v>
      </c>
      <c r="Q2204" s="3" t="b" cm="1">
        <f t="array" ref="Q2204">_xlfn.IFS(AND($L2204,NOT($M2204),NOT($O2204)),TRUE,$R2204&gt;=$B$6,FALSE,AND($L2204,NOT($M2204),$O2204,$P2204=0),TRUE,TRUE,FALSE)</f>
        <v>0</v>
      </c>
      <c r="R2204" s="3" cm="1">
        <f t="array" ref="R2204">_xlfn.IFS(AND($Q2203,$R2203&lt;$B$6),$R2203+1,AND(NOT($L2203),$R2203&gt;0),0,TRUE,$R2203)</f>
        <v>0</v>
      </c>
      <c r="S2204" s="1" cm="1">
        <f t="array" ref="S2204">_xlfn.IFS(AND(Q2203,I2203&gt;$B$8),S2203+$B$8,AND(Q2203,I2203&lt;=$B$8),S2203+I2203,TRUE,$S2203)</f>
        <v>92</v>
      </c>
      <c r="T2204" s="1">
        <f t="shared" si="134"/>
        <v>8280</v>
      </c>
      <c r="U2204" s="17">
        <f t="shared" si="135"/>
        <v>225.71558382553386</v>
      </c>
      <c r="V2204" s="47" cm="1">
        <f t="array" ref="V2204">_xlfn.IFS($B$6=1,S2204*$B$10,AND(R2203=0,R2204&gt;=1,I2204&gt;=$B$6*$B$8-1),V2203+$B$6*$B$10*$B$8,AND(R2203=0,R2204&gt;=1,I2204&lt;$B$6*$B$8-1),V2203+I2203*$B$10,TRUE,V2203)</f>
        <v>9200</v>
      </c>
      <c r="W2204" s="17">
        <f t="shared" si="136"/>
        <v>250.79509313948208</v>
      </c>
    </row>
    <row r="2205" spans="7:23" x14ac:dyDescent="0.25">
      <c r="G2205" s="15">
        <v>2203</v>
      </c>
      <c r="H2205" s="1">
        <f t="shared" si="133"/>
        <v>36.700000000000003</v>
      </c>
      <c r="I2205" s="15" cm="1">
        <f t="array" ref="I2205">_xlfn.IFS(J2204&gt;=$C$13-$B$26,MINA(I2204+$B$13-S2205+S2204,$B$11),I2204=$B$11,MINA(I2204-S2205+S2204,$B$11),TRUE,MAXA(I2204-S2205+S2204,0))</f>
        <v>0</v>
      </c>
      <c r="J2205" s="1" cm="1">
        <f t="array" ref="J2205">_xlfn.IFS(J2204&gt;=$C$13-$B$26,0,I2204&lt;$B$11,J2204+$B$26,TRUE,0)</f>
        <v>0.66666666666666707</v>
      </c>
      <c r="K2205" s="3" cm="1">
        <f t="array" ref="K2205">_xlfn.IFS(AND(NOT($K2204=0),$L2204),0,NOT($L2204),$K2204+$B$26,TRUE,$K2204)</f>
        <v>0.41666666666666663</v>
      </c>
      <c r="L2205" s="3" t="b" cm="1">
        <f t="array" ref="L2205">_xlfn.IFS(AND($I2205&gt;0,$K2205&gt;=$C$5-$B$26),TRUE,$R2205&gt;=$B$6,FALSE,$I2205=0,FALSE,TRUE,$L2204)</f>
        <v>0</v>
      </c>
      <c r="M2205" s="3" t="b" cm="1">
        <f t="array" ref="M2205">_xlfn.IFS($N2205&gt;=$B$4-$B$26,FALSE,AND($I2205&gt;0,$K2205&gt;=$B$5-$B$26),TRUE,AND($L2205,NOT($M2204)),FALSE,$M2204,TRUE,TRUE,FALSE)</f>
        <v>0</v>
      </c>
      <c r="N2205" s="3" cm="1">
        <f t="array" ref="N2205">_xlfn.IFS($M2204,$N2204+$B$26,NOT($M2204),0,TRUE,$M2204)</f>
        <v>0</v>
      </c>
      <c r="O2205" s="3" t="b" cm="1">
        <f t="array" ref="O2205">_xlfn.IFS($M2205,FALSE,AND($L2205,NOT($M2205),$R2205&lt;$B$6,$I2205&gt;0),TRUE,TRUE,FALSE)</f>
        <v>0</v>
      </c>
      <c r="P2205" s="3" cm="1">
        <f t="array" ref="P2205">_xlfn.IFS($P2204&gt;=$C$7-$B$26,0,$O2204,$P2204+$B$26,TRUE,0)</f>
        <v>0</v>
      </c>
      <c r="Q2205" s="3" t="b" cm="1">
        <f t="array" ref="Q2205">_xlfn.IFS(AND($L2205,NOT($M2205),NOT($O2205)),TRUE,$R2205&gt;=$B$6,FALSE,AND($L2205,NOT($M2205),$O2205,$P2205=0),TRUE,TRUE,FALSE)</f>
        <v>0</v>
      </c>
      <c r="R2205" s="3" cm="1">
        <f t="array" ref="R2205">_xlfn.IFS(AND($Q2204,$R2204&lt;$B$6),$R2204+1,AND(NOT($L2204),$R2204&gt;0),0,TRUE,$R2204)</f>
        <v>0</v>
      </c>
      <c r="S2205" s="1" cm="1">
        <f t="array" ref="S2205">_xlfn.IFS(AND(Q2204,I2204&gt;$B$8),S2204+$B$8,AND(Q2204,I2204&lt;=$B$8),S2204+I2204,TRUE,$S2204)</f>
        <v>92</v>
      </c>
      <c r="T2205" s="1">
        <f t="shared" si="134"/>
        <v>8280</v>
      </c>
      <c r="U2205" s="17">
        <f t="shared" si="135"/>
        <v>225.61307901907355</v>
      </c>
      <c r="V2205" s="47" cm="1">
        <f t="array" ref="V2205">_xlfn.IFS($B$6=1,S2205*$B$10,AND(R2204=0,R2205&gt;=1,I2205&gt;=$B$6*$B$8-1),V2204+$B$6*$B$10*$B$8,AND(R2204=0,R2205&gt;=1,I2205&lt;$B$6*$B$8-1),V2204+I2204*$B$10,TRUE,V2204)</f>
        <v>9200</v>
      </c>
      <c r="W2205" s="17">
        <f t="shared" si="136"/>
        <v>250.68119891008172</v>
      </c>
    </row>
    <row r="2206" spans="7:23" x14ac:dyDescent="0.25">
      <c r="G2206" s="15">
        <v>2204</v>
      </c>
      <c r="H2206" s="1">
        <f t="shared" si="133"/>
        <v>36.716666666666669</v>
      </c>
      <c r="I2206" s="15" cm="1">
        <f t="array" ref="I2206">_xlfn.IFS(J2205&gt;=$C$13-$B$26,MINA(I2205+$B$13-S2206+S2205,$B$11),I2205=$B$11,MINA(I2205-S2206+S2205,$B$11),TRUE,MAXA(I2205-S2206+S2205,0))</f>
        <v>0</v>
      </c>
      <c r="J2206" s="1" cm="1">
        <f t="array" ref="J2206">_xlfn.IFS(J2205&gt;=$C$13-$B$26,0,I2205&lt;$B$11,J2205+$B$26,TRUE,0)</f>
        <v>0.68333333333333379</v>
      </c>
      <c r="K2206" s="3" cm="1">
        <f t="array" ref="K2206">_xlfn.IFS(AND(NOT($K2205=0),$L2205),0,NOT($L2205),$K2205+$B$26,TRUE,$K2205)</f>
        <v>0.43333333333333329</v>
      </c>
      <c r="L2206" s="3" t="b" cm="1">
        <f t="array" ref="L2206">_xlfn.IFS(AND($I2206&gt;0,$K2206&gt;=$C$5-$B$26),TRUE,$R2206&gt;=$B$6,FALSE,$I2206=0,FALSE,TRUE,$L2205)</f>
        <v>0</v>
      </c>
      <c r="M2206" s="3" t="b" cm="1">
        <f t="array" ref="M2206">_xlfn.IFS($N2206&gt;=$B$4-$B$26,FALSE,AND($I2206&gt;0,$K2206&gt;=$B$5-$B$26),TRUE,AND($L2206,NOT($M2205)),FALSE,$M2205,TRUE,TRUE,FALSE)</f>
        <v>0</v>
      </c>
      <c r="N2206" s="3" cm="1">
        <f t="array" ref="N2206">_xlfn.IFS($M2205,$N2205+$B$26,NOT($M2205),0,TRUE,$M2205)</f>
        <v>0</v>
      </c>
      <c r="O2206" s="3" t="b" cm="1">
        <f t="array" ref="O2206">_xlfn.IFS($M2206,FALSE,AND($L2206,NOT($M2206),$R2206&lt;$B$6,$I2206&gt;0),TRUE,TRUE,FALSE)</f>
        <v>0</v>
      </c>
      <c r="P2206" s="3" cm="1">
        <f t="array" ref="P2206">_xlfn.IFS($P2205&gt;=$C$7-$B$26,0,$O2205,$P2205+$B$26,TRUE,0)</f>
        <v>0</v>
      </c>
      <c r="Q2206" s="3" t="b" cm="1">
        <f t="array" ref="Q2206">_xlfn.IFS(AND($L2206,NOT($M2206),NOT($O2206)),TRUE,$R2206&gt;=$B$6,FALSE,AND($L2206,NOT($M2206),$O2206,$P2206=0),TRUE,TRUE,FALSE)</f>
        <v>0</v>
      </c>
      <c r="R2206" s="3" cm="1">
        <f t="array" ref="R2206">_xlfn.IFS(AND($Q2205,$R2205&lt;$B$6),$R2205+1,AND(NOT($L2205),$R2205&gt;0),0,TRUE,$R2205)</f>
        <v>0</v>
      </c>
      <c r="S2206" s="1" cm="1">
        <f t="array" ref="S2206">_xlfn.IFS(AND(Q2205,I2205&gt;$B$8),S2205+$B$8,AND(Q2205,I2205&lt;=$B$8),S2205+I2205,TRUE,$S2205)</f>
        <v>92</v>
      </c>
      <c r="T2206" s="1">
        <f t="shared" si="134"/>
        <v>8280</v>
      </c>
      <c r="U2206" s="17">
        <f t="shared" si="135"/>
        <v>225.51066727190195</v>
      </c>
      <c r="V2206" s="47" cm="1">
        <f t="array" ref="V2206">_xlfn.IFS($B$6=1,S2206*$B$10,AND(R2205=0,R2206&gt;=1,I2206&gt;=$B$6*$B$8-1),V2205+$B$6*$B$10*$B$8,AND(R2205=0,R2206&gt;=1,I2206&lt;$B$6*$B$8-1),V2205+I2205*$B$10,TRUE,V2205)</f>
        <v>9200</v>
      </c>
      <c r="W2206" s="17">
        <f t="shared" si="136"/>
        <v>250.56740807989104</v>
      </c>
    </row>
    <row r="2207" spans="7:23" x14ac:dyDescent="0.25">
      <c r="G2207" s="15">
        <v>2205</v>
      </c>
      <c r="H2207" s="1">
        <f t="shared" si="133"/>
        <v>36.733333333333334</v>
      </c>
      <c r="I2207" s="15" cm="1">
        <f t="array" ref="I2207">_xlfn.IFS(J2206&gt;=$C$13-$B$26,MINA(I2206+$B$13-S2207+S2206,$B$11),I2206=$B$11,MINA(I2206-S2207+S2206,$B$11),TRUE,MAXA(I2206-S2207+S2206,0))</f>
        <v>0</v>
      </c>
      <c r="J2207" s="1" cm="1">
        <f t="array" ref="J2207">_xlfn.IFS(J2206&gt;=$C$13-$B$26,0,I2206&lt;$B$11,J2206+$B$26,TRUE,0)</f>
        <v>0.70000000000000051</v>
      </c>
      <c r="K2207" s="3" cm="1">
        <f t="array" ref="K2207">_xlfn.IFS(AND(NOT($K2206=0),$L2206),0,NOT($L2206),$K2206+$B$26,TRUE,$K2206)</f>
        <v>0.44999999999999996</v>
      </c>
      <c r="L2207" s="3" t="b" cm="1">
        <f t="array" ref="L2207">_xlfn.IFS(AND($I2207&gt;0,$K2207&gt;=$C$5-$B$26),TRUE,$R2207&gt;=$B$6,FALSE,$I2207=0,FALSE,TRUE,$L2206)</f>
        <v>0</v>
      </c>
      <c r="M2207" s="3" t="b" cm="1">
        <f t="array" ref="M2207">_xlfn.IFS($N2207&gt;=$B$4-$B$26,FALSE,AND($I2207&gt;0,$K2207&gt;=$B$5-$B$26),TRUE,AND($L2207,NOT($M2206)),FALSE,$M2206,TRUE,TRUE,FALSE)</f>
        <v>0</v>
      </c>
      <c r="N2207" s="3" cm="1">
        <f t="array" ref="N2207">_xlfn.IFS($M2206,$N2206+$B$26,NOT($M2206),0,TRUE,$M2206)</f>
        <v>0</v>
      </c>
      <c r="O2207" s="3" t="b" cm="1">
        <f t="array" ref="O2207">_xlfn.IFS($M2207,FALSE,AND($L2207,NOT($M2207),$R2207&lt;$B$6,$I2207&gt;0),TRUE,TRUE,FALSE)</f>
        <v>0</v>
      </c>
      <c r="P2207" s="3" cm="1">
        <f t="array" ref="P2207">_xlfn.IFS($P2206&gt;=$C$7-$B$26,0,$O2206,$P2206+$B$26,TRUE,0)</f>
        <v>0</v>
      </c>
      <c r="Q2207" s="3" t="b" cm="1">
        <f t="array" ref="Q2207">_xlfn.IFS(AND($L2207,NOT($M2207),NOT($O2207)),TRUE,$R2207&gt;=$B$6,FALSE,AND($L2207,NOT($M2207),$O2207,$P2207=0),TRUE,TRUE,FALSE)</f>
        <v>0</v>
      </c>
      <c r="R2207" s="3" cm="1">
        <f t="array" ref="R2207">_xlfn.IFS(AND($Q2206,$R2206&lt;$B$6),$R2206+1,AND(NOT($L2206),$R2206&gt;0),0,TRUE,$R2206)</f>
        <v>0</v>
      </c>
      <c r="S2207" s="1" cm="1">
        <f t="array" ref="S2207">_xlfn.IFS(AND(Q2206,I2206&gt;$B$8),S2206+$B$8,AND(Q2206,I2206&lt;=$B$8),S2206+I2206,TRUE,$S2206)</f>
        <v>92</v>
      </c>
      <c r="T2207" s="1">
        <f t="shared" si="134"/>
        <v>8280</v>
      </c>
      <c r="U2207" s="17">
        <f t="shared" si="135"/>
        <v>225.40834845735026</v>
      </c>
      <c r="V2207" s="47" cm="1">
        <f t="array" ref="V2207">_xlfn.IFS($B$6=1,S2207*$B$10,AND(R2206=0,R2207&gt;=1,I2207&gt;=$B$6*$B$8-1),V2206+$B$6*$B$10*$B$8,AND(R2206=0,R2207&gt;=1,I2207&lt;$B$6*$B$8-1),V2206+I2206*$B$10,TRUE,V2206)</f>
        <v>9200</v>
      </c>
      <c r="W2207" s="17">
        <f t="shared" si="136"/>
        <v>250.45372050816695</v>
      </c>
    </row>
    <row r="2208" spans="7:23" x14ac:dyDescent="0.25">
      <c r="G2208" s="15">
        <v>2206</v>
      </c>
      <c r="H2208" s="1">
        <f t="shared" si="133"/>
        <v>36.75</v>
      </c>
      <c r="I2208" s="15" cm="1">
        <f t="array" ref="I2208">_xlfn.IFS(J2207&gt;=$C$13-$B$26,MINA(I2207+$B$13-S2208+S2207,$B$11),I2207=$B$11,MINA(I2207-S2208+S2207,$B$11),TRUE,MAXA(I2207-S2208+S2207,0))</f>
        <v>0</v>
      </c>
      <c r="J2208" s="1" cm="1">
        <f t="array" ref="J2208">_xlfn.IFS(J2207&gt;=$C$13-$B$26,0,I2207&lt;$B$11,J2207+$B$26,TRUE,0)</f>
        <v>0.71666666666666723</v>
      </c>
      <c r="K2208" s="3" cm="1">
        <f t="array" ref="K2208">_xlfn.IFS(AND(NOT($K2207=0),$L2207),0,NOT($L2207),$K2207+$B$26,TRUE,$K2207)</f>
        <v>0.46666666666666662</v>
      </c>
      <c r="L2208" s="3" t="b" cm="1">
        <f t="array" ref="L2208">_xlfn.IFS(AND($I2208&gt;0,$K2208&gt;=$C$5-$B$26),TRUE,$R2208&gt;=$B$6,FALSE,$I2208=0,FALSE,TRUE,$L2207)</f>
        <v>0</v>
      </c>
      <c r="M2208" s="3" t="b" cm="1">
        <f t="array" ref="M2208">_xlfn.IFS($N2208&gt;=$B$4-$B$26,FALSE,AND($I2208&gt;0,$K2208&gt;=$B$5-$B$26),TRUE,AND($L2208,NOT($M2207)),FALSE,$M2207,TRUE,TRUE,FALSE)</f>
        <v>0</v>
      </c>
      <c r="N2208" s="3" cm="1">
        <f t="array" ref="N2208">_xlfn.IFS($M2207,$N2207+$B$26,NOT($M2207),0,TRUE,$M2207)</f>
        <v>0</v>
      </c>
      <c r="O2208" s="3" t="b" cm="1">
        <f t="array" ref="O2208">_xlfn.IFS($M2208,FALSE,AND($L2208,NOT($M2208),$R2208&lt;$B$6,$I2208&gt;0),TRUE,TRUE,FALSE)</f>
        <v>0</v>
      </c>
      <c r="P2208" s="3" cm="1">
        <f t="array" ref="P2208">_xlfn.IFS($P2207&gt;=$C$7-$B$26,0,$O2207,$P2207+$B$26,TRUE,0)</f>
        <v>0</v>
      </c>
      <c r="Q2208" s="3" t="b" cm="1">
        <f t="array" ref="Q2208">_xlfn.IFS(AND($L2208,NOT($M2208),NOT($O2208)),TRUE,$R2208&gt;=$B$6,FALSE,AND($L2208,NOT($M2208),$O2208,$P2208=0),TRUE,TRUE,FALSE)</f>
        <v>0</v>
      </c>
      <c r="R2208" s="3" cm="1">
        <f t="array" ref="R2208">_xlfn.IFS(AND($Q2207,$R2207&lt;$B$6),$R2207+1,AND(NOT($L2207),$R2207&gt;0),0,TRUE,$R2207)</f>
        <v>0</v>
      </c>
      <c r="S2208" s="1" cm="1">
        <f t="array" ref="S2208">_xlfn.IFS(AND(Q2207,I2207&gt;$B$8),S2207+$B$8,AND(Q2207,I2207&lt;=$B$8),S2207+I2207,TRUE,$S2207)</f>
        <v>92</v>
      </c>
      <c r="T2208" s="1">
        <f t="shared" si="134"/>
        <v>8280</v>
      </c>
      <c r="U2208" s="17">
        <f t="shared" si="135"/>
        <v>225.30612244897958</v>
      </c>
      <c r="V2208" s="47" cm="1">
        <f t="array" ref="V2208">_xlfn.IFS($B$6=1,S2208*$B$10,AND(R2207=0,R2208&gt;=1,I2208&gt;=$B$6*$B$8-1),V2207+$B$6*$B$10*$B$8,AND(R2207=0,R2208&gt;=1,I2208&lt;$B$6*$B$8-1),V2207+I2207*$B$10,TRUE,V2207)</f>
        <v>9200</v>
      </c>
      <c r="W2208" s="17">
        <f t="shared" si="136"/>
        <v>250.34013605442178</v>
      </c>
    </row>
    <row r="2209" spans="7:23" x14ac:dyDescent="0.25">
      <c r="G2209" s="15">
        <v>2207</v>
      </c>
      <c r="H2209" s="1">
        <f t="shared" si="133"/>
        <v>36.766666666666666</v>
      </c>
      <c r="I2209" s="15" cm="1">
        <f t="array" ref="I2209">_xlfn.IFS(J2208&gt;=$C$13-$B$26,MINA(I2208+$B$13-S2209+S2208,$B$11),I2208=$B$11,MINA(I2208-S2209+S2208,$B$11),TRUE,MAXA(I2208-S2209+S2208,0))</f>
        <v>0</v>
      </c>
      <c r="J2209" s="1" cm="1">
        <f t="array" ref="J2209">_xlfn.IFS(J2208&gt;=$C$13-$B$26,0,I2208&lt;$B$11,J2208+$B$26,TRUE,0)</f>
        <v>0.73333333333333395</v>
      </c>
      <c r="K2209" s="3" cm="1">
        <f t="array" ref="K2209">_xlfn.IFS(AND(NOT($K2208=0),$L2208),0,NOT($L2208),$K2208+$B$26,TRUE,$K2208)</f>
        <v>0.48333333333333328</v>
      </c>
      <c r="L2209" s="3" t="b" cm="1">
        <f t="array" ref="L2209">_xlfn.IFS(AND($I2209&gt;0,$K2209&gt;=$C$5-$B$26),TRUE,$R2209&gt;=$B$6,FALSE,$I2209=0,FALSE,TRUE,$L2208)</f>
        <v>0</v>
      </c>
      <c r="M2209" s="3" t="b" cm="1">
        <f t="array" ref="M2209">_xlfn.IFS($N2209&gt;=$B$4-$B$26,FALSE,AND($I2209&gt;0,$K2209&gt;=$B$5-$B$26),TRUE,AND($L2209,NOT($M2208)),FALSE,$M2208,TRUE,TRUE,FALSE)</f>
        <v>0</v>
      </c>
      <c r="N2209" s="3" cm="1">
        <f t="array" ref="N2209">_xlfn.IFS($M2208,$N2208+$B$26,NOT($M2208),0,TRUE,$M2208)</f>
        <v>0</v>
      </c>
      <c r="O2209" s="3" t="b" cm="1">
        <f t="array" ref="O2209">_xlfn.IFS($M2209,FALSE,AND($L2209,NOT($M2209),$R2209&lt;$B$6,$I2209&gt;0),TRUE,TRUE,FALSE)</f>
        <v>0</v>
      </c>
      <c r="P2209" s="3" cm="1">
        <f t="array" ref="P2209">_xlfn.IFS($P2208&gt;=$C$7-$B$26,0,$O2208,$P2208+$B$26,TRUE,0)</f>
        <v>0</v>
      </c>
      <c r="Q2209" s="3" t="b" cm="1">
        <f t="array" ref="Q2209">_xlfn.IFS(AND($L2209,NOT($M2209),NOT($O2209)),TRUE,$R2209&gt;=$B$6,FALSE,AND($L2209,NOT($M2209),$O2209,$P2209=0),TRUE,TRUE,FALSE)</f>
        <v>0</v>
      </c>
      <c r="R2209" s="3" cm="1">
        <f t="array" ref="R2209">_xlfn.IFS(AND($Q2208,$R2208&lt;$B$6),$R2208+1,AND(NOT($L2208),$R2208&gt;0),0,TRUE,$R2208)</f>
        <v>0</v>
      </c>
      <c r="S2209" s="1" cm="1">
        <f t="array" ref="S2209">_xlfn.IFS(AND(Q2208,I2208&gt;$B$8),S2208+$B$8,AND(Q2208,I2208&lt;=$B$8),S2208+I2208,TRUE,$S2208)</f>
        <v>92</v>
      </c>
      <c r="T2209" s="1">
        <f t="shared" si="134"/>
        <v>8280</v>
      </c>
      <c r="U2209" s="17">
        <f t="shared" si="135"/>
        <v>225.20398912058025</v>
      </c>
      <c r="V2209" s="47" cm="1">
        <f t="array" ref="V2209">_xlfn.IFS($B$6=1,S2209*$B$10,AND(R2208=0,R2209&gt;=1,I2209&gt;=$B$6*$B$8-1),V2208+$B$6*$B$10*$B$8,AND(R2208=0,R2209&gt;=1,I2209&lt;$B$6*$B$8-1),V2208+I2208*$B$10,TRUE,V2208)</f>
        <v>9200</v>
      </c>
      <c r="W2209" s="17">
        <f t="shared" si="136"/>
        <v>250.22665457842248</v>
      </c>
    </row>
    <row r="2210" spans="7:23" x14ac:dyDescent="0.25">
      <c r="G2210" s="15">
        <v>2208</v>
      </c>
      <c r="H2210" s="1">
        <f t="shared" si="133"/>
        <v>36.783333333333331</v>
      </c>
      <c r="I2210" s="15" cm="1">
        <f t="array" ref="I2210">_xlfn.IFS(J2209&gt;=$C$13-$B$26,MINA(I2209+$B$13-S2210+S2209,$B$11),I2209=$B$11,MINA(I2209-S2210+S2209,$B$11),TRUE,MAXA(I2209-S2210+S2209,0))</f>
        <v>0</v>
      </c>
      <c r="J2210" s="1" cm="1">
        <f t="array" ref="J2210">_xlfn.IFS(J2209&gt;=$C$13-$B$26,0,I2209&lt;$B$11,J2209+$B$26,TRUE,0)</f>
        <v>0.75000000000000067</v>
      </c>
      <c r="K2210" s="3" cm="1">
        <f t="array" ref="K2210">_xlfn.IFS(AND(NOT($K2209=0),$L2209),0,NOT($L2209),$K2209+$B$26,TRUE,$K2209)</f>
        <v>0.49999999999999994</v>
      </c>
      <c r="L2210" s="3" t="b" cm="1">
        <f t="array" ref="L2210">_xlfn.IFS(AND($I2210&gt;0,$K2210&gt;=$C$5-$B$26),TRUE,$R2210&gt;=$B$6,FALSE,$I2210=0,FALSE,TRUE,$L2209)</f>
        <v>0</v>
      </c>
      <c r="M2210" s="3" t="b" cm="1">
        <f t="array" ref="M2210">_xlfn.IFS($N2210&gt;=$B$4-$B$26,FALSE,AND($I2210&gt;0,$K2210&gt;=$B$5-$B$26),TRUE,AND($L2210,NOT($M2209)),FALSE,$M2209,TRUE,TRUE,FALSE)</f>
        <v>0</v>
      </c>
      <c r="N2210" s="3" cm="1">
        <f t="array" ref="N2210">_xlfn.IFS($M2209,$N2209+$B$26,NOT($M2209),0,TRUE,$M2209)</f>
        <v>0</v>
      </c>
      <c r="O2210" s="3" t="b" cm="1">
        <f t="array" ref="O2210">_xlfn.IFS($M2210,FALSE,AND($L2210,NOT($M2210),$R2210&lt;$B$6,$I2210&gt;0),TRUE,TRUE,FALSE)</f>
        <v>0</v>
      </c>
      <c r="P2210" s="3" cm="1">
        <f t="array" ref="P2210">_xlfn.IFS($P2209&gt;=$C$7-$B$26,0,$O2209,$P2209+$B$26,TRUE,0)</f>
        <v>0</v>
      </c>
      <c r="Q2210" s="3" t="b" cm="1">
        <f t="array" ref="Q2210">_xlfn.IFS(AND($L2210,NOT($M2210),NOT($O2210)),TRUE,$R2210&gt;=$B$6,FALSE,AND($L2210,NOT($M2210),$O2210,$P2210=0),TRUE,TRUE,FALSE)</f>
        <v>0</v>
      </c>
      <c r="R2210" s="3" cm="1">
        <f t="array" ref="R2210">_xlfn.IFS(AND($Q2209,$R2209&lt;$B$6),$R2209+1,AND(NOT($L2209),$R2209&gt;0),0,TRUE,$R2209)</f>
        <v>0</v>
      </c>
      <c r="S2210" s="1" cm="1">
        <f t="array" ref="S2210">_xlfn.IFS(AND(Q2209,I2209&gt;$B$8),S2209+$B$8,AND(Q2209,I2209&lt;=$B$8),S2209+I2209,TRUE,$S2209)</f>
        <v>92</v>
      </c>
      <c r="T2210" s="1">
        <f t="shared" si="134"/>
        <v>8280</v>
      </c>
      <c r="U2210" s="17">
        <f t="shared" si="135"/>
        <v>225.1019483461713</v>
      </c>
      <c r="V2210" s="47" cm="1">
        <f t="array" ref="V2210">_xlfn.IFS($B$6=1,S2210*$B$10,AND(R2209=0,R2210&gt;=1,I2210&gt;=$B$6*$B$8-1),V2209+$B$6*$B$10*$B$8,AND(R2209=0,R2210&gt;=1,I2210&lt;$B$6*$B$8-1),V2209+I2209*$B$10,TRUE,V2209)</f>
        <v>9200</v>
      </c>
      <c r="W2210" s="17">
        <f t="shared" si="136"/>
        <v>250.11327594019031</v>
      </c>
    </row>
    <row r="2211" spans="7:23" x14ac:dyDescent="0.25">
      <c r="G2211" s="15">
        <v>2209</v>
      </c>
      <c r="H2211" s="1">
        <f t="shared" si="133"/>
        <v>36.799999999999997</v>
      </c>
      <c r="I2211" s="15" cm="1">
        <f t="array" ref="I2211">_xlfn.IFS(J2210&gt;=$C$13-$B$26,MINA(I2210+$B$13-S2211+S2210,$B$11),I2210=$B$11,MINA(I2210-S2211+S2210,$B$11),TRUE,MAXA(I2210-S2211+S2210,0))</f>
        <v>0</v>
      </c>
      <c r="J2211" s="1" cm="1">
        <f t="array" ref="J2211">_xlfn.IFS(J2210&gt;=$C$13-$B$26,0,I2210&lt;$B$11,J2210+$B$26,TRUE,0)</f>
        <v>0.76666666666666738</v>
      </c>
      <c r="K2211" s="3" cm="1">
        <f t="array" ref="K2211">_xlfn.IFS(AND(NOT($K2210=0),$L2210),0,NOT($L2210),$K2210+$B$26,TRUE,$K2210)</f>
        <v>0.51666666666666661</v>
      </c>
      <c r="L2211" s="3" t="b" cm="1">
        <f t="array" ref="L2211">_xlfn.IFS(AND($I2211&gt;0,$K2211&gt;=$C$5-$B$26),TRUE,$R2211&gt;=$B$6,FALSE,$I2211=0,FALSE,TRUE,$L2210)</f>
        <v>0</v>
      </c>
      <c r="M2211" s="3" t="b" cm="1">
        <f t="array" ref="M2211">_xlfn.IFS($N2211&gt;=$B$4-$B$26,FALSE,AND($I2211&gt;0,$K2211&gt;=$B$5-$B$26),TRUE,AND($L2211,NOT($M2210)),FALSE,$M2210,TRUE,TRUE,FALSE)</f>
        <v>0</v>
      </c>
      <c r="N2211" s="3" cm="1">
        <f t="array" ref="N2211">_xlfn.IFS($M2210,$N2210+$B$26,NOT($M2210),0,TRUE,$M2210)</f>
        <v>0</v>
      </c>
      <c r="O2211" s="3" t="b" cm="1">
        <f t="array" ref="O2211">_xlfn.IFS($M2211,FALSE,AND($L2211,NOT($M2211),$R2211&lt;$B$6,$I2211&gt;0),TRUE,TRUE,FALSE)</f>
        <v>0</v>
      </c>
      <c r="P2211" s="3" cm="1">
        <f t="array" ref="P2211">_xlfn.IFS($P2210&gt;=$C$7-$B$26,0,$O2210,$P2210+$B$26,TRUE,0)</f>
        <v>0</v>
      </c>
      <c r="Q2211" s="3" t="b" cm="1">
        <f t="array" ref="Q2211">_xlfn.IFS(AND($L2211,NOT($M2211),NOT($O2211)),TRUE,$R2211&gt;=$B$6,FALSE,AND($L2211,NOT($M2211),$O2211,$P2211=0),TRUE,TRUE,FALSE)</f>
        <v>0</v>
      </c>
      <c r="R2211" s="3" cm="1">
        <f t="array" ref="R2211">_xlfn.IFS(AND($Q2210,$R2210&lt;$B$6),$R2210+1,AND(NOT($L2210),$R2210&gt;0),0,TRUE,$R2210)</f>
        <v>0</v>
      </c>
      <c r="S2211" s="1" cm="1">
        <f t="array" ref="S2211">_xlfn.IFS(AND(Q2210,I2210&gt;$B$8),S2210+$B$8,AND(Q2210,I2210&lt;=$B$8),S2210+I2210,TRUE,$S2210)</f>
        <v>92</v>
      </c>
      <c r="T2211" s="1">
        <f t="shared" si="134"/>
        <v>8280</v>
      </c>
      <c r="U2211" s="17">
        <f t="shared" si="135"/>
        <v>225.00000000000003</v>
      </c>
      <c r="V2211" s="47" cm="1">
        <f t="array" ref="V2211">_xlfn.IFS($B$6=1,S2211*$B$10,AND(R2210=0,R2211&gt;=1,I2211&gt;=$B$6*$B$8-1),V2210+$B$6*$B$10*$B$8,AND(R2210=0,R2211&gt;=1,I2211&lt;$B$6*$B$8-1),V2210+I2210*$B$10,TRUE,V2210)</f>
        <v>9200</v>
      </c>
      <c r="W2211" s="17">
        <f t="shared" si="136"/>
        <v>250.00000000000003</v>
      </c>
    </row>
    <row r="2212" spans="7:23" x14ac:dyDescent="0.25">
      <c r="G2212" s="15">
        <v>2210</v>
      </c>
      <c r="H2212" s="1">
        <f t="shared" si="133"/>
        <v>36.816666666666663</v>
      </c>
      <c r="I2212" s="15" cm="1">
        <f t="array" ref="I2212">_xlfn.IFS(J2211&gt;=$C$13-$B$26,MINA(I2211+$B$13-S2212+S2211,$B$11),I2211=$B$11,MINA(I2211-S2212+S2211,$B$11),TRUE,MAXA(I2211-S2212+S2211,0))</f>
        <v>0</v>
      </c>
      <c r="J2212" s="1" cm="1">
        <f t="array" ref="J2212">_xlfn.IFS(J2211&gt;=$C$13-$B$26,0,I2211&lt;$B$11,J2211+$B$26,TRUE,0)</f>
        <v>0.7833333333333341</v>
      </c>
      <c r="K2212" s="3" cm="1">
        <f t="array" ref="K2212">_xlfn.IFS(AND(NOT($K2211=0),$L2211),0,NOT($L2211),$K2211+$B$26,TRUE,$K2211)</f>
        <v>0.53333333333333333</v>
      </c>
      <c r="L2212" s="3" t="b" cm="1">
        <f t="array" ref="L2212">_xlfn.IFS(AND($I2212&gt;0,$K2212&gt;=$C$5-$B$26),TRUE,$R2212&gt;=$B$6,FALSE,$I2212=0,FALSE,TRUE,$L2211)</f>
        <v>0</v>
      </c>
      <c r="M2212" s="3" t="b" cm="1">
        <f t="array" ref="M2212">_xlfn.IFS($N2212&gt;=$B$4-$B$26,FALSE,AND($I2212&gt;0,$K2212&gt;=$B$5-$B$26),TRUE,AND($L2212,NOT($M2211)),FALSE,$M2211,TRUE,TRUE,FALSE)</f>
        <v>0</v>
      </c>
      <c r="N2212" s="3" cm="1">
        <f t="array" ref="N2212">_xlfn.IFS($M2211,$N2211+$B$26,NOT($M2211),0,TRUE,$M2211)</f>
        <v>0</v>
      </c>
      <c r="O2212" s="3" t="b" cm="1">
        <f t="array" ref="O2212">_xlfn.IFS($M2212,FALSE,AND($L2212,NOT($M2212),$R2212&lt;$B$6,$I2212&gt;0),TRUE,TRUE,FALSE)</f>
        <v>0</v>
      </c>
      <c r="P2212" s="3" cm="1">
        <f t="array" ref="P2212">_xlfn.IFS($P2211&gt;=$C$7-$B$26,0,$O2211,$P2211+$B$26,TRUE,0)</f>
        <v>0</v>
      </c>
      <c r="Q2212" s="3" t="b" cm="1">
        <f t="array" ref="Q2212">_xlfn.IFS(AND($L2212,NOT($M2212),NOT($O2212)),TRUE,$R2212&gt;=$B$6,FALSE,AND($L2212,NOT($M2212),$O2212,$P2212=0),TRUE,TRUE,FALSE)</f>
        <v>0</v>
      </c>
      <c r="R2212" s="3" cm="1">
        <f t="array" ref="R2212">_xlfn.IFS(AND($Q2211,$R2211&lt;$B$6),$R2211+1,AND(NOT($L2211),$R2211&gt;0),0,TRUE,$R2211)</f>
        <v>0</v>
      </c>
      <c r="S2212" s="1" cm="1">
        <f t="array" ref="S2212">_xlfn.IFS(AND(Q2211,I2211&gt;$B$8),S2211+$B$8,AND(Q2211,I2211&lt;=$B$8),S2211+I2211,TRUE,$S2211)</f>
        <v>92</v>
      </c>
      <c r="T2212" s="1">
        <f t="shared" si="134"/>
        <v>8280</v>
      </c>
      <c r="U2212" s="17">
        <f t="shared" si="135"/>
        <v>224.89814395654145</v>
      </c>
      <c r="V2212" s="47" cm="1">
        <f t="array" ref="V2212">_xlfn.IFS($B$6=1,S2212*$B$10,AND(R2211=0,R2212&gt;=1,I2212&gt;=$B$6*$B$8-1),V2211+$B$6*$B$10*$B$8,AND(R2211=0,R2212&gt;=1,I2212&lt;$B$6*$B$8-1),V2211+I2211*$B$10,TRUE,V2211)</f>
        <v>9200</v>
      </c>
      <c r="W2212" s="17">
        <f t="shared" si="136"/>
        <v>249.88682661837939</v>
      </c>
    </row>
    <row r="2213" spans="7:23" x14ac:dyDescent="0.25">
      <c r="G2213" s="15">
        <v>2211</v>
      </c>
      <c r="H2213" s="1">
        <f t="shared" si="133"/>
        <v>36.833333333333336</v>
      </c>
      <c r="I2213" s="15" cm="1">
        <f t="array" ref="I2213">_xlfn.IFS(J2212&gt;=$C$13-$B$26,MINA(I2212+$B$13-S2213+S2212,$B$11),I2212=$B$11,MINA(I2212-S2213+S2212,$B$11),TRUE,MAXA(I2212-S2213+S2212,0))</f>
        <v>0</v>
      </c>
      <c r="J2213" s="1" cm="1">
        <f t="array" ref="J2213">_xlfn.IFS(J2212&gt;=$C$13-$B$26,0,I2212&lt;$B$11,J2212+$B$26,TRUE,0)</f>
        <v>0.80000000000000082</v>
      </c>
      <c r="K2213" s="3" cm="1">
        <f t="array" ref="K2213">_xlfn.IFS(AND(NOT($K2212=0),$L2212),0,NOT($L2212),$K2212+$B$26,TRUE,$K2212)</f>
        <v>0.55000000000000004</v>
      </c>
      <c r="L2213" s="3" t="b" cm="1">
        <f t="array" ref="L2213">_xlfn.IFS(AND($I2213&gt;0,$K2213&gt;=$C$5-$B$26),TRUE,$R2213&gt;=$B$6,FALSE,$I2213=0,FALSE,TRUE,$L2212)</f>
        <v>0</v>
      </c>
      <c r="M2213" s="3" t="b" cm="1">
        <f t="array" ref="M2213">_xlfn.IFS($N2213&gt;=$B$4-$B$26,FALSE,AND($I2213&gt;0,$K2213&gt;=$B$5-$B$26),TRUE,AND($L2213,NOT($M2212)),FALSE,$M2212,TRUE,TRUE,FALSE)</f>
        <v>0</v>
      </c>
      <c r="N2213" s="3" cm="1">
        <f t="array" ref="N2213">_xlfn.IFS($M2212,$N2212+$B$26,NOT($M2212),0,TRUE,$M2212)</f>
        <v>0</v>
      </c>
      <c r="O2213" s="3" t="b" cm="1">
        <f t="array" ref="O2213">_xlfn.IFS($M2213,FALSE,AND($L2213,NOT($M2213),$R2213&lt;$B$6,$I2213&gt;0),TRUE,TRUE,FALSE)</f>
        <v>0</v>
      </c>
      <c r="P2213" s="3" cm="1">
        <f t="array" ref="P2213">_xlfn.IFS($P2212&gt;=$C$7-$B$26,0,$O2212,$P2212+$B$26,TRUE,0)</f>
        <v>0</v>
      </c>
      <c r="Q2213" s="3" t="b" cm="1">
        <f t="array" ref="Q2213">_xlfn.IFS(AND($L2213,NOT($M2213),NOT($O2213)),TRUE,$R2213&gt;=$B$6,FALSE,AND($L2213,NOT($M2213),$O2213,$P2213=0),TRUE,TRUE,FALSE)</f>
        <v>0</v>
      </c>
      <c r="R2213" s="3" cm="1">
        <f t="array" ref="R2213">_xlfn.IFS(AND($Q2212,$R2212&lt;$B$6),$R2212+1,AND(NOT($L2212),$R2212&gt;0),0,TRUE,$R2212)</f>
        <v>0</v>
      </c>
      <c r="S2213" s="1" cm="1">
        <f t="array" ref="S2213">_xlfn.IFS(AND(Q2212,I2212&gt;$B$8),S2212+$B$8,AND(Q2212,I2212&lt;=$B$8),S2212+I2212,TRUE,$S2212)</f>
        <v>92</v>
      </c>
      <c r="T2213" s="1">
        <f t="shared" si="134"/>
        <v>8280</v>
      </c>
      <c r="U2213" s="17">
        <f t="shared" si="135"/>
        <v>224.79638009049773</v>
      </c>
      <c r="V2213" s="47" cm="1">
        <f t="array" ref="V2213">_xlfn.IFS($B$6=1,S2213*$B$10,AND(R2212=0,R2213&gt;=1,I2213&gt;=$B$6*$B$8-1),V2212+$B$6*$B$10*$B$8,AND(R2212=0,R2213&gt;=1,I2213&lt;$B$6*$B$8-1),V2212+I2212*$B$10,TRUE,V2212)</f>
        <v>9200</v>
      </c>
      <c r="W2213" s="17">
        <f t="shared" si="136"/>
        <v>249.77375565610859</v>
      </c>
    </row>
    <row r="2214" spans="7:23" x14ac:dyDescent="0.25">
      <c r="G2214" s="15">
        <v>2212</v>
      </c>
      <c r="H2214" s="1">
        <f t="shared" si="133"/>
        <v>36.85</v>
      </c>
      <c r="I2214" s="15" cm="1">
        <f t="array" ref="I2214">_xlfn.IFS(J2213&gt;=$C$13-$B$26,MINA(I2213+$B$13-S2214+S2213,$B$11),I2213=$B$11,MINA(I2213-S2214+S2213,$B$11),TRUE,MAXA(I2213-S2214+S2213,0))</f>
        <v>0</v>
      </c>
      <c r="J2214" s="1" cm="1">
        <f t="array" ref="J2214">_xlfn.IFS(J2213&gt;=$C$13-$B$26,0,I2213&lt;$B$11,J2213+$B$26,TRUE,0)</f>
        <v>0.81666666666666754</v>
      </c>
      <c r="K2214" s="3" cm="1">
        <f t="array" ref="K2214">_xlfn.IFS(AND(NOT($K2213=0),$L2213),0,NOT($L2213),$K2213+$B$26,TRUE,$K2213)</f>
        <v>0.56666666666666676</v>
      </c>
      <c r="L2214" s="3" t="b" cm="1">
        <f t="array" ref="L2214">_xlfn.IFS(AND($I2214&gt;0,$K2214&gt;=$C$5-$B$26),TRUE,$R2214&gt;=$B$6,FALSE,$I2214=0,FALSE,TRUE,$L2213)</f>
        <v>0</v>
      </c>
      <c r="M2214" s="3" t="b" cm="1">
        <f t="array" ref="M2214">_xlfn.IFS($N2214&gt;=$B$4-$B$26,FALSE,AND($I2214&gt;0,$K2214&gt;=$B$5-$B$26),TRUE,AND($L2214,NOT($M2213)),FALSE,$M2213,TRUE,TRUE,FALSE)</f>
        <v>0</v>
      </c>
      <c r="N2214" s="3" cm="1">
        <f t="array" ref="N2214">_xlfn.IFS($M2213,$N2213+$B$26,NOT($M2213),0,TRUE,$M2213)</f>
        <v>0</v>
      </c>
      <c r="O2214" s="3" t="b" cm="1">
        <f t="array" ref="O2214">_xlfn.IFS($M2214,FALSE,AND($L2214,NOT($M2214),$R2214&lt;$B$6,$I2214&gt;0),TRUE,TRUE,FALSE)</f>
        <v>0</v>
      </c>
      <c r="P2214" s="3" cm="1">
        <f t="array" ref="P2214">_xlfn.IFS($P2213&gt;=$C$7-$B$26,0,$O2213,$P2213+$B$26,TRUE,0)</f>
        <v>0</v>
      </c>
      <c r="Q2214" s="3" t="b" cm="1">
        <f t="array" ref="Q2214">_xlfn.IFS(AND($L2214,NOT($M2214),NOT($O2214)),TRUE,$R2214&gt;=$B$6,FALSE,AND($L2214,NOT($M2214),$O2214,$P2214=0),TRUE,TRUE,FALSE)</f>
        <v>0</v>
      </c>
      <c r="R2214" s="3" cm="1">
        <f t="array" ref="R2214">_xlfn.IFS(AND($Q2213,$R2213&lt;$B$6),$R2213+1,AND(NOT($L2213),$R2213&gt;0),0,TRUE,$R2213)</f>
        <v>0</v>
      </c>
      <c r="S2214" s="1" cm="1">
        <f t="array" ref="S2214">_xlfn.IFS(AND(Q2213,I2213&gt;$B$8),S2213+$B$8,AND(Q2213,I2213&lt;=$B$8),S2213+I2213,TRUE,$S2213)</f>
        <v>92</v>
      </c>
      <c r="T2214" s="1">
        <f t="shared" si="134"/>
        <v>8280</v>
      </c>
      <c r="U2214" s="17">
        <f t="shared" si="135"/>
        <v>224.69470827679783</v>
      </c>
      <c r="V2214" s="47" cm="1">
        <f t="array" ref="V2214">_xlfn.IFS($B$6=1,S2214*$B$10,AND(R2213=0,R2214&gt;=1,I2214&gt;=$B$6*$B$8-1),V2213+$B$6*$B$10*$B$8,AND(R2213=0,R2214&gt;=1,I2214&lt;$B$6*$B$8-1),V2213+I2213*$B$10,TRUE,V2213)</f>
        <v>9200</v>
      </c>
      <c r="W2214" s="17">
        <f t="shared" si="136"/>
        <v>249.6607869742198</v>
      </c>
    </row>
    <row r="2215" spans="7:23" x14ac:dyDescent="0.25">
      <c r="G2215" s="15">
        <v>2213</v>
      </c>
      <c r="H2215" s="1">
        <f t="shared" si="133"/>
        <v>36.866666666666667</v>
      </c>
      <c r="I2215" s="15" cm="1">
        <f t="array" ref="I2215">_xlfn.IFS(J2214&gt;=$C$13-$B$26,MINA(I2214+$B$13-S2215+S2214,$B$11),I2214=$B$11,MINA(I2214-S2215+S2214,$B$11),TRUE,MAXA(I2214-S2215+S2214,0))</f>
        <v>0</v>
      </c>
      <c r="J2215" s="1" cm="1">
        <f t="array" ref="J2215">_xlfn.IFS(J2214&gt;=$C$13-$B$26,0,I2214&lt;$B$11,J2214+$B$26,TRUE,0)</f>
        <v>0.83333333333333426</v>
      </c>
      <c r="K2215" s="3" cm="1">
        <f t="array" ref="K2215">_xlfn.IFS(AND(NOT($K2214=0),$L2214),0,NOT($L2214),$K2214+$B$26,TRUE,$K2214)</f>
        <v>0.58333333333333348</v>
      </c>
      <c r="L2215" s="3" t="b" cm="1">
        <f t="array" ref="L2215">_xlfn.IFS(AND($I2215&gt;0,$K2215&gt;=$C$5-$B$26),TRUE,$R2215&gt;=$B$6,FALSE,$I2215=0,FALSE,TRUE,$L2214)</f>
        <v>0</v>
      </c>
      <c r="M2215" s="3" t="b" cm="1">
        <f t="array" ref="M2215">_xlfn.IFS($N2215&gt;=$B$4-$B$26,FALSE,AND($I2215&gt;0,$K2215&gt;=$B$5-$B$26),TRUE,AND($L2215,NOT($M2214)),FALSE,$M2214,TRUE,TRUE,FALSE)</f>
        <v>0</v>
      </c>
      <c r="N2215" s="3" cm="1">
        <f t="array" ref="N2215">_xlfn.IFS($M2214,$N2214+$B$26,NOT($M2214),0,TRUE,$M2214)</f>
        <v>0</v>
      </c>
      <c r="O2215" s="3" t="b" cm="1">
        <f t="array" ref="O2215">_xlfn.IFS($M2215,FALSE,AND($L2215,NOT($M2215),$R2215&lt;$B$6,$I2215&gt;0),TRUE,TRUE,FALSE)</f>
        <v>0</v>
      </c>
      <c r="P2215" s="3" cm="1">
        <f t="array" ref="P2215">_xlfn.IFS($P2214&gt;=$C$7-$B$26,0,$O2214,$P2214+$B$26,TRUE,0)</f>
        <v>0</v>
      </c>
      <c r="Q2215" s="3" t="b" cm="1">
        <f t="array" ref="Q2215">_xlfn.IFS(AND($L2215,NOT($M2215),NOT($O2215)),TRUE,$R2215&gt;=$B$6,FALSE,AND($L2215,NOT($M2215),$O2215,$P2215=0),TRUE,TRUE,FALSE)</f>
        <v>0</v>
      </c>
      <c r="R2215" s="3" cm="1">
        <f t="array" ref="R2215">_xlfn.IFS(AND($Q2214,$R2214&lt;$B$6),$R2214+1,AND(NOT($L2214),$R2214&gt;0),0,TRUE,$R2214)</f>
        <v>0</v>
      </c>
      <c r="S2215" s="1" cm="1">
        <f t="array" ref="S2215">_xlfn.IFS(AND(Q2214,I2214&gt;$B$8),S2214+$B$8,AND(Q2214,I2214&lt;=$B$8),S2214+I2214,TRUE,$S2214)</f>
        <v>92</v>
      </c>
      <c r="T2215" s="1">
        <f t="shared" si="134"/>
        <v>8280</v>
      </c>
      <c r="U2215" s="17">
        <f t="shared" si="135"/>
        <v>224.59312839059675</v>
      </c>
      <c r="V2215" s="47" cm="1">
        <f t="array" ref="V2215">_xlfn.IFS($B$6=1,S2215*$B$10,AND(R2214=0,R2215&gt;=1,I2215&gt;=$B$6*$B$8-1),V2214+$B$6*$B$10*$B$8,AND(R2214=0,R2215&gt;=1,I2215&lt;$B$6*$B$8-1),V2214+I2214*$B$10,TRUE,V2214)</f>
        <v>9200</v>
      </c>
      <c r="W2215" s="17">
        <f t="shared" si="136"/>
        <v>249.54792043399638</v>
      </c>
    </row>
    <row r="2216" spans="7:23" x14ac:dyDescent="0.25">
      <c r="G2216" s="15">
        <v>2214</v>
      </c>
      <c r="H2216" s="1">
        <f t="shared" si="133"/>
        <v>36.883333333333333</v>
      </c>
      <c r="I2216" s="15" cm="1">
        <f t="array" ref="I2216">_xlfn.IFS(J2215&gt;=$C$13-$B$26,MINA(I2215+$B$13-S2216+S2215,$B$11),I2215=$B$11,MINA(I2215-S2216+S2215,$B$11),TRUE,MAXA(I2215-S2216+S2215,0))</f>
        <v>0</v>
      </c>
      <c r="J2216" s="1" cm="1">
        <f t="array" ref="J2216">_xlfn.IFS(J2215&gt;=$C$13-$B$26,0,I2215&lt;$B$11,J2215+$B$26,TRUE,0)</f>
        <v>0.85000000000000098</v>
      </c>
      <c r="K2216" s="3" cm="1">
        <f t="array" ref="K2216">_xlfn.IFS(AND(NOT($K2215=0),$L2215),0,NOT($L2215),$K2215+$B$26,TRUE,$K2215)</f>
        <v>0.6000000000000002</v>
      </c>
      <c r="L2216" s="3" t="b" cm="1">
        <f t="array" ref="L2216">_xlfn.IFS(AND($I2216&gt;0,$K2216&gt;=$C$5-$B$26),TRUE,$R2216&gt;=$B$6,FALSE,$I2216=0,FALSE,TRUE,$L2215)</f>
        <v>0</v>
      </c>
      <c r="M2216" s="3" t="b" cm="1">
        <f t="array" ref="M2216">_xlfn.IFS($N2216&gt;=$B$4-$B$26,FALSE,AND($I2216&gt;0,$K2216&gt;=$B$5-$B$26),TRUE,AND($L2216,NOT($M2215)),FALSE,$M2215,TRUE,TRUE,FALSE)</f>
        <v>0</v>
      </c>
      <c r="N2216" s="3" cm="1">
        <f t="array" ref="N2216">_xlfn.IFS($M2215,$N2215+$B$26,NOT($M2215),0,TRUE,$M2215)</f>
        <v>0</v>
      </c>
      <c r="O2216" s="3" t="b" cm="1">
        <f t="array" ref="O2216">_xlfn.IFS($M2216,FALSE,AND($L2216,NOT($M2216),$R2216&lt;$B$6,$I2216&gt;0),TRUE,TRUE,FALSE)</f>
        <v>0</v>
      </c>
      <c r="P2216" s="3" cm="1">
        <f t="array" ref="P2216">_xlfn.IFS($P2215&gt;=$C$7-$B$26,0,$O2215,$P2215+$B$26,TRUE,0)</f>
        <v>0</v>
      </c>
      <c r="Q2216" s="3" t="b" cm="1">
        <f t="array" ref="Q2216">_xlfn.IFS(AND($L2216,NOT($M2216),NOT($O2216)),TRUE,$R2216&gt;=$B$6,FALSE,AND($L2216,NOT($M2216),$O2216,$P2216=0),TRUE,TRUE,FALSE)</f>
        <v>0</v>
      </c>
      <c r="R2216" s="3" cm="1">
        <f t="array" ref="R2216">_xlfn.IFS(AND($Q2215,$R2215&lt;$B$6),$R2215+1,AND(NOT($L2215),$R2215&gt;0),0,TRUE,$R2215)</f>
        <v>0</v>
      </c>
      <c r="S2216" s="1" cm="1">
        <f t="array" ref="S2216">_xlfn.IFS(AND(Q2215,I2215&gt;$B$8),S2215+$B$8,AND(Q2215,I2215&lt;=$B$8),S2215+I2215,TRUE,$S2215)</f>
        <v>92</v>
      </c>
      <c r="T2216" s="1">
        <f t="shared" si="134"/>
        <v>8280</v>
      </c>
      <c r="U2216" s="17">
        <f t="shared" si="135"/>
        <v>224.49164030727519</v>
      </c>
      <c r="V2216" s="47" cm="1">
        <f t="array" ref="V2216">_xlfn.IFS($B$6=1,S2216*$B$10,AND(R2215=0,R2216&gt;=1,I2216&gt;=$B$6*$B$8-1),V2215+$B$6*$B$10*$B$8,AND(R2215=0,R2216&gt;=1,I2216&lt;$B$6*$B$8-1),V2215+I2215*$B$10,TRUE,V2215)</f>
        <v>9200</v>
      </c>
      <c r="W2216" s="17">
        <f t="shared" si="136"/>
        <v>249.43515589697245</v>
      </c>
    </row>
    <row r="2217" spans="7:23" x14ac:dyDescent="0.25">
      <c r="G2217" s="15">
        <v>2215</v>
      </c>
      <c r="H2217" s="1">
        <f t="shared" si="133"/>
        <v>36.9</v>
      </c>
      <c r="I2217" s="15" cm="1">
        <f t="array" ref="I2217">_xlfn.IFS(J2216&gt;=$C$13-$B$26,MINA(I2216+$B$13-S2217+S2216,$B$11),I2216=$B$11,MINA(I2216-S2217+S2216,$B$11),TRUE,MAXA(I2216-S2217+S2216,0))</f>
        <v>0</v>
      </c>
      <c r="J2217" s="1" cm="1">
        <f t="array" ref="J2217">_xlfn.IFS(J2216&gt;=$C$13-$B$26,0,I2216&lt;$B$11,J2216+$B$26,TRUE,0)</f>
        <v>0.8666666666666677</v>
      </c>
      <c r="K2217" s="3" cm="1">
        <f t="array" ref="K2217">_xlfn.IFS(AND(NOT($K2216=0),$L2216),0,NOT($L2216),$K2216+$B$26,TRUE,$K2216)</f>
        <v>0.61666666666666692</v>
      </c>
      <c r="L2217" s="3" t="b" cm="1">
        <f t="array" ref="L2217">_xlfn.IFS(AND($I2217&gt;0,$K2217&gt;=$C$5-$B$26),TRUE,$R2217&gt;=$B$6,FALSE,$I2217=0,FALSE,TRUE,$L2216)</f>
        <v>0</v>
      </c>
      <c r="M2217" s="3" t="b" cm="1">
        <f t="array" ref="M2217">_xlfn.IFS($N2217&gt;=$B$4-$B$26,FALSE,AND($I2217&gt;0,$K2217&gt;=$B$5-$B$26),TRUE,AND($L2217,NOT($M2216)),FALSE,$M2216,TRUE,TRUE,FALSE)</f>
        <v>0</v>
      </c>
      <c r="N2217" s="3" cm="1">
        <f t="array" ref="N2217">_xlfn.IFS($M2216,$N2216+$B$26,NOT($M2216),0,TRUE,$M2216)</f>
        <v>0</v>
      </c>
      <c r="O2217" s="3" t="b" cm="1">
        <f t="array" ref="O2217">_xlfn.IFS($M2217,FALSE,AND($L2217,NOT($M2217),$R2217&lt;$B$6,$I2217&gt;0),TRUE,TRUE,FALSE)</f>
        <v>0</v>
      </c>
      <c r="P2217" s="3" cm="1">
        <f t="array" ref="P2217">_xlfn.IFS($P2216&gt;=$C$7-$B$26,0,$O2216,$P2216+$B$26,TRUE,0)</f>
        <v>0</v>
      </c>
      <c r="Q2217" s="3" t="b" cm="1">
        <f t="array" ref="Q2217">_xlfn.IFS(AND($L2217,NOT($M2217),NOT($O2217)),TRUE,$R2217&gt;=$B$6,FALSE,AND($L2217,NOT($M2217),$O2217,$P2217=0),TRUE,TRUE,FALSE)</f>
        <v>0</v>
      </c>
      <c r="R2217" s="3" cm="1">
        <f t="array" ref="R2217">_xlfn.IFS(AND($Q2216,$R2216&lt;$B$6),$R2216+1,AND(NOT($L2216),$R2216&gt;0),0,TRUE,$R2216)</f>
        <v>0</v>
      </c>
      <c r="S2217" s="1" cm="1">
        <f t="array" ref="S2217">_xlfn.IFS(AND(Q2216,I2216&gt;$B$8),S2216+$B$8,AND(Q2216,I2216&lt;=$B$8),S2216+I2216,TRUE,$S2216)</f>
        <v>92</v>
      </c>
      <c r="T2217" s="1">
        <f t="shared" si="134"/>
        <v>8280</v>
      </c>
      <c r="U2217" s="17">
        <f t="shared" si="135"/>
        <v>224.39024390243904</v>
      </c>
      <c r="V2217" s="47" cm="1">
        <f t="array" ref="V2217">_xlfn.IFS($B$6=1,S2217*$B$10,AND(R2216=0,R2217&gt;=1,I2217&gt;=$B$6*$B$8-1),V2216+$B$6*$B$10*$B$8,AND(R2216=0,R2217&gt;=1,I2217&lt;$B$6*$B$8-1),V2216+I2216*$B$10,TRUE,V2216)</f>
        <v>9200</v>
      </c>
      <c r="W2217" s="17">
        <f t="shared" si="136"/>
        <v>249.32249322493226</v>
      </c>
    </row>
    <row r="2218" spans="7:23" x14ac:dyDescent="0.25">
      <c r="G2218" s="15">
        <v>2216</v>
      </c>
      <c r="H2218" s="1">
        <f t="shared" si="133"/>
        <v>36.916666666666664</v>
      </c>
      <c r="I2218" s="15" cm="1">
        <f t="array" ref="I2218">_xlfn.IFS(J2217&gt;=$C$13-$B$26,MINA(I2217+$B$13-S2218+S2217,$B$11),I2217=$B$11,MINA(I2217-S2218+S2217,$B$11),TRUE,MAXA(I2217-S2218+S2217,0))</f>
        <v>0</v>
      </c>
      <c r="J2218" s="1" cm="1">
        <f t="array" ref="J2218">_xlfn.IFS(J2217&gt;=$C$13-$B$26,0,I2217&lt;$B$11,J2217+$B$26,TRUE,0)</f>
        <v>0.88333333333333441</v>
      </c>
      <c r="K2218" s="3" cm="1">
        <f t="array" ref="K2218">_xlfn.IFS(AND(NOT($K2217=0),$L2217),0,NOT($L2217),$K2217+$B$26,TRUE,$K2217)</f>
        <v>0.63333333333333364</v>
      </c>
      <c r="L2218" s="3" t="b" cm="1">
        <f t="array" ref="L2218">_xlfn.IFS(AND($I2218&gt;0,$K2218&gt;=$C$5-$B$26),TRUE,$R2218&gt;=$B$6,FALSE,$I2218=0,FALSE,TRUE,$L2217)</f>
        <v>0</v>
      </c>
      <c r="M2218" s="3" t="b" cm="1">
        <f t="array" ref="M2218">_xlfn.IFS($N2218&gt;=$B$4-$B$26,FALSE,AND($I2218&gt;0,$K2218&gt;=$B$5-$B$26),TRUE,AND($L2218,NOT($M2217)),FALSE,$M2217,TRUE,TRUE,FALSE)</f>
        <v>0</v>
      </c>
      <c r="N2218" s="3" cm="1">
        <f t="array" ref="N2218">_xlfn.IFS($M2217,$N2217+$B$26,NOT($M2217),0,TRUE,$M2217)</f>
        <v>0</v>
      </c>
      <c r="O2218" s="3" t="b" cm="1">
        <f t="array" ref="O2218">_xlfn.IFS($M2218,FALSE,AND($L2218,NOT($M2218),$R2218&lt;$B$6,$I2218&gt;0),TRUE,TRUE,FALSE)</f>
        <v>0</v>
      </c>
      <c r="P2218" s="3" cm="1">
        <f t="array" ref="P2218">_xlfn.IFS($P2217&gt;=$C$7-$B$26,0,$O2217,$P2217+$B$26,TRUE,0)</f>
        <v>0</v>
      </c>
      <c r="Q2218" s="3" t="b" cm="1">
        <f t="array" ref="Q2218">_xlfn.IFS(AND($L2218,NOT($M2218),NOT($O2218)),TRUE,$R2218&gt;=$B$6,FALSE,AND($L2218,NOT($M2218),$O2218,$P2218=0),TRUE,TRUE,FALSE)</f>
        <v>0</v>
      </c>
      <c r="R2218" s="3" cm="1">
        <f t="array" ref="R2218">_xlfn.IFS(AND($Q2217,$R2217&lt;$B$6),$R2217+1,AND(NOT($L2217),$R2217&gt;0),0,TRUE,$R2217)</f>
        <v>0</v>
      </c>
      <c r="S2218" s="1" cm="1">
        <f t="array" ref="S2218">_xlfn.IFS(AND(Q2217,I2217&gt;$B$8),S2217+$B$8,AND(Q2217,I2217&lt;=$B$8),S2217+I2217,TRUE,$S2217)</f>
        <v>92</v>
      </c>
      <c r="T2218" s="1">
        <f t="shared" si="134"/>
        <v>8280</v>
      </c>
      <c r="U2218" s="17">
        <f t="shared" si="135"/>
        <v>224.28893905191876</v>
      </c>
      <c r="V2218" s="47" cm="1">
        <f t="array" ref="V2218">_xlfn.IFS($B$6=1,S2218*$B$10,AND(R2217=0,R2218&gt;=1,I2218&gt;=$B$6*$B$8-1),V2217+$B$6*$B$10*$B$8,AND(R2217=0,R2218&gt;=1,I2218&lt;$B$6*$B$8-1),V2217+I2217*$B$10,TRUE,V2217)</f>
        <v>9200</v>
      </c>
      <c r="W2218" s="17">
        <f t="shared" si="136"/>
        <v>249.20993227990974</v>
      </c>
    </row>
    <row r="2219" spans="7:23" x14ac:dyDescent="0.25">
      <c r="G2219" s="15">
        <v>2217</v>
      </c>
      <c r="H2219" s="1">
        <f t="shared" si="133"/>
        <v>36.93333333333333</v>
      </c>
      <c r="I2219" s="15" cm="1">
        <f t="array" ref="I2219">_xlfn.IFS(J2218&gt;=$C$13-$B$26,MINA(I2218+$B$13-S2219+S2218,$B$11),I2218=$B$11,MINA(I2218-S2219+S2218,$B$11),TRUE,MAXA(I2218-S2219+S2218,0))</f>
        <v>0</v>
      </c>
      <c r="J2219" s="1" cm="1">
        <f t="array" ref="J2219">_xlfn.IFS(J2218&gt;=$C$13-$B$26,0,I2218&lt;$B$11,J2218+$B$26,TRUE,0)</f>
        <v>0.90000000000000113</v>
      </c>
      <c r="K2219" s="3" cm="1">
        <f t="array" ref="K2219">_xlfn.IFS(AND(NOT($K2218=0),$L2218),0,NOT($L2218),$K2218+$B$26,TRUE,$K2218)</f>
        <v>0.65000000000000036</v>
      </c>
      <c r="L2219" s="3" t="b" cm="1">
        <f t="array" ref="L2219">_xlfn.IFS(AND($I2219&gt;0,$K2219&gt;=$C$5-$B$26),TRUE,$R2219&gt;=$B$6,FALSE,$I2219=0,FALSE,TRUE,$L2218)</f>
        <v>0</v>
      </c>
      <c r="M2219" s="3" t="b" cm="1">
        <f t="array" ref="M2219">_xlfn.IFS($N2219&gt;=$B$4-$B$26,FALSE,AND($I2219&gt;0,$K2219&gt;=$B$5-$B$26),TRUE,AND($L2219,NOT($M2218)),FALSE,$M2218,TRUE,TRUE,FALSE)</f>
        <v>0</v>
      </c>
      <c r="N2219" s="3" cm="1">
        <f t="array" ref="N2219">_xlfn.IFS($M2218,$N2218+$B$26,NOT($M2218),0,TRUE,$M2218)</f>
        <v>0</v>
      </c>
      <c r="O2219" s="3" t="b" cm="1">
        <f t="array" ref="O2219">_xlfn.IFS($M2219,FALSE,AND($L2219,NOT($M2219),$R2219&lt;$B$6,$I2219&gt;0),TRUE,TRUE,FALSE)</f>
        <v>0</v>
      </c>
      <c r="P2219" s="3" cm="1">
        <f t="array" ref="P2219">_xlfn.IFS($P2218&gt;=$C$7-$B$26,0,$O2218,$P2218+$B$26,TRUE,0)</f>
        <v>0</v>
      </c>
      <c r="Q2219" s="3" t="b" cm="1">
        <f t="array" ref="Q2219">_xlfn.IFS(AND($L2219,NOT($M2219),NOT($O2219)),TRUE,$R2219&gt;=$B$6,FALSE,AND($L2219,NOT($M2219),$O2219,$P2219=0),TRUE,TRUE,FALSE)</f>
        <v>0</v>
      </c>
      <c r="R2219" s="3" cm="1">
        <f t="array" ref="R2219">_xlfn.IFS(AND($Q2218,$R2218&lt;$B$6),$R2218+1,AND(NOT($L2218),$R2218&gt;0),0,TRUE,$R2218)</f>
        <v>0</v>
      </c>
      <c r="S2219" s="1" cm="1">
        <f t="array" ref="S2219">_xlfn.IFS(AND(Q2218,I2218&gt;$B$8),S2218+$B$8,AND(Q2218,I2218&lt;=$B$8),S2218+I2218,TRUE,$S2218)</f>
        <v>92</v>
      </c>
      <c r="T2219" s="1">
        <f t="shared" si="134"/>
        <v>8280</v>
      </c>
      <c r="U2219" s="17">
        <f t="shared" si="135"/>
        <v>224.18772563176898</v>
      </c>
      <c r="V2219" s="47" cm="1">
        <f t="array" ref="V2219">_xlfn.IFS($B$6=1,S2219*$B$10,AND(R2218=0,R2219&gt;=1,I2219&gt;=$B$6*$B$8-1),V2218+$B$6*$B$10*$B$8,AND(R2218=0,R2219&gt;=1,I2219&lt;$B$6*$B$8-1),V2218+I2218*$B$10,TRUE,V2218)</f>
        <v>9200</v>
      </c>
      <c r="W2219" s="17">
        <f t="shared" si="136"/>
        <v>249.09747292418774</v>
      </c>
    </row>
    <row r="2220" spans="7:23" x14ac:dyDescent="0.25">
      <c r="G2220" s="15">
        <v>2218</v>
      </c>
      <c r="H2220" s="1">
        <f t="shared" si="133"/>
        <v>36.950000000000003</v>
      </c>
      <c r="I2220" s="15" cm="1">
        <f t="array" ref="I2220">_xlfn.IFS(J2219&gt;=$C$13-$B$26,MINA(I2219+$B$13-S2220+S2219,$B$11),I2219=$B$11,MINA(I2219-S2220+S2219,$B$11),TRUE,MAXA(I2219-S2220+S2219,0))</f>
        <v>0</v>
      </c>
      <c r="J2220" s="1" cm="1">
        <f t="array" ref="J2220">_xlfn.IFS(J2219&gt;=$C$13-$B$26,0,I2219&lt;$B$11,J2219+$B$26,TRUE,0)</f>
        <v>0.91666666666666785</v>
      </c>
      <c r="K2220" s="3" cm="1">
        <f t="array" ref="K2220">_xlfn.IFS(AND(NOT($K2219=0),$L2219),0,NOT($L2219),$K2219+$B$26,TRUE,$K2219)</f>
        <v>0.66666666666666707</v>
      </c>
      <c r="L2220" s="3" t="b" cm="1">
        <f t="array" ref="L2220">_xlfn.IFS(AND($I2220&gt;0,$K2220&gt;=$C$5-$B$26),TRUE,$R2220&gt;=$B$6,FALSE,$I2220=0,FALSE,TRUE,$L2219)</f>
        <v>0</v>
      </c>
      <c r="M2220" s="3" t="b" cm="1">
        <f t="array" ref="M2220">_xlfn.IFS($N2220&gt;=$B$4-$B$26,FALSE,AND($I2220&gt;0,$K2220&gt;=$B$5-$B$26),TRUE,AND($L2220,NOT($M2219)),FALSE,$M2219,TRUE,TRUE,FALSE)</f>
        <v>0</v>
      </c>
      <c r="N2220" s="3" cm="1">
        <f t="array" ref="N2220">_xlfn.IFS($M2219,$N2219+$B$26,NOT($M2219),0,TRUE,$M2219)</f>
        <v>0</v>
      </c>
      <c r="O2220" s="3" t="b" cm="1">
        <f t="array" ref="O2220">_xlfn.IFS($M2220,FALSE,AND($L2220,NOT($M2220),$R2220&lt;$B$6,$I2220&gt;0),TRUE,TRUE,FALSE)</f>
        <v>0</v>
      </c>
      <c r="P2220" s="3" cm="1">
        <f t="array" ref="P2220">_xlfn.IFS($P2219&gt;=$C$7-$B$26,0,$O2219,$P2219+$B$26,TRUE,0)</f>
        <v>0</v>
      </c>
      <c r="Q2220" s="3" t="b" cm="1">
        <f t="array" ref="Q2220">_xlfn.IFS(AND($L2220,NOT($M2220),NOT($O2220)),TRUE,$R2220&gt;=$B$6,FALSE,AND($L2220,NOT($M2220),$O2220,$P2220=0),TRUE,TRUE,FALSE)</f>
        <v>0</v>
      </c>
      <c r="R2220" s="3" cm="1">
        <f t="array" ref="R2220">_xlfn.IFS(AND($Q2219,$R2219&lt;$B$6),$R2219+1,AND(NOT($L2219),$R2219&gt;0),0,TRUE,$R2219)</f>
        <v>0</v>
      </c>
      <c r="S2220" s="1" cm="1">
        <f t="array" ref="S2220">_xlfn.IFS(AND(Q2219,I2219&gt;$B$8),S2219+$B$8,AND(Q2219,I2219&lt;=$B$8),S2219+I2219,TRUE,$S2219)</f>
        <v>92</v>
      </c>
      <c r="T2220" s="1">
        <f t="shared" si="134"/>
        <v>8280</v>
      </c>
      <c r="U2220" s="17">
        <f t="shared" si="135"/>
        <v>224.08660351826791</v>
      </c>
      <c r="V2220" s="47" cm="1">
        <f t="array" ref="V2220">_xlfn.IFS($B$6=1,S2220*$B$10,AND(R2219=0,R2220&gt;=1,I2220&gt;=$B$6*$B$8-1),V2219+$B$6*$B$10*$B$8,AND(R2219=0,R2220&gt;=1,I2220&lt;$B$6*$B$8-1),V2219+I2219*$B$10,TRUE,V2219)</f>
        <v>9200</v>
      </c>
      <c r="W2220" s="17">
        <f t="shared" si="136"/>
        <v>248.98511502029768</v>
      </c>
    </row>
    <row r="2221" spans="7:23" x14ac:dyDescent="0.25">
      <c r="G2221" s="15">
        <v>2219</v>
      </c>
      <c r="H2221" s="1">
        <f t="shared" si="133"/>
        <v>36.966666666666669</v>
      </c>
      <c r="I2221" s="15" cm="1">
        <f t="array" ref="I2221">_xlfn.IFS(J2220&gt;=$C$13-$B$26,MINA(I2220+$B$13-S2221+S2220,$B$11),I2220=$B$11,MINA(I2220-S2221+S2220,$B$11),TRUE,MAXA(I2220-S2221+S2220,0))</f>
        <v>0</v>
      </c>
      <c r="J2221" s="1" cm="1">
        <f t="array" ref="J2221">_xlfn.IFS(J2220&gt;=$C$13-$B$26,0,I2220&lt;$B$11,J2220+$B$26,TRUE,0)</f>
        <v>0.93333333333333457</v>
      </c>
      <c r="K2221" s="3" cm="1">
        <f t="array" ref="K2221">_xlfn.IFS(AND(NOT($K2220=0),$L2220),0,NOT($L2220),$K2220+$B$26,TRUE,$K2220)</f>
        <v>0.68333333333333379</v>
      </c>
      <c r="L2221" s="3" t="b" cm="1">
        <f t="array" ref="L2221">_xlfn.IFS(AND($I2221&gt;0,$K2221&gt;=$C$5-$B$26),TRUE,$R2221&gt;=$B$6,FALSE,$I2221=0,FALSE,TRUE,$L2220)</f>
        <v>0</v>
      </c>
      <c r="M2221" s="3" t="b" cm="1">
        <f t="array" ref="M2221">_xlfn.IFS($N2221&gt;=$B$4-$B$26,FALSE,AND($I2221&gt;0,$K2221&gt;=$B$5-$B$26),TRUE,AND($L2221,NOT($M2220)),FALSE,$M2220,TRUE,TRUE,FALSE)</f>
        <v>0</v>
      </c>
      <c r="N2221" s="3" cm="1">
        <f t="array" ref="N2221">_xlfn.IFS($M2220,$N2220+$B$26,NOT($M2220),0,TRUE,$M2220)</f>
        <v>0</v>
      </c>
      <c r="O2221" s="3" t="b" cm="1">
        <f t="array" ref="O2221">_xlfn.IFS($M2221,FALSE,AND($L2221,NOT($M2221),$R2221&lt;$B$6,$I2221&gt;0),TRUE,TRUE,FALSE)</f>
        <v>0</v>
      </c>
      <c r="P2221" s="3" cm="1">
        <f t="array" ref="P2221">_xlfn.IFS($P2220&gt;=$C$7-$B$26,0,$O2220,$P2220+$B$26,TRUE,0)</f>
        <v>0</v>
      </c>
      <c r="Q2221" s="3" t="b" cm="1">
        <f t="array" ref="Q2221">_xlfn.IFS(AND($L2221,NOT($M2221),NOT($O2221)),TRUE,$R2221&gt;=$B$6,FALSE,AND($L2221,NOT($M2221),$O2221,$P2221=0),TRUE,TRUE,FALSE)</f>
        <v>0</v>
      </c>
      <c r="R2221" s="3" cm="1">
        <f t="array" ref="R2221">_xlfn.IFS(AND($Q2220,$R2220&lt;$B$6),$R2220+1,AND(NOT($L2220),$R2220&gt;0),0,TRUE,$R2220)</f>
        <v>0</v>
      </c>
      <c r="S2221" s="1" cm="1">
        <f t="array" ref="S2221">_xlfn.IFS(AND(Q2220,I2220&gt;$B$8),S2220+$B$8,AND(Q2220,I2220&lt;=$B$8),S2220+I2220,TRUE,$S2220)</f>
        <v>92</v>
      </c>
      <c r="T2221" s="1">
        <f t="shared" si="134"/>
        <v>8280</v>
      </c>
      <c r="U2221" s="17">
        <f t="shared" si="135"/>
        <v>223.98557258791703</v>
      </c>
      <c r="V2221" s="47" cm="1">
        <f t="array" ref="V2221">_xlfn.IFS($B$6=1,S2221*$B$10,AND(R2220=0,R2221&gt;=1,I2221&gt;=$B$6*$B$8-1),V2220+$B$6*$B$10*$B$8,AND(R2220=0,R2221&gt;=1,I2221&lt;$B$6*$B$8-1),V2220+I2220*$B$10,TRUE,V2220)</f>
        <v>9200</v>
      </c>
      <c r="W2221" s="17">
        <f t="shared" si="136"/>
        <v>248.87285843101893</v>
      </c>
    </row>
    <row r="2222" spans="7:23" x14ac:dyDescent="0.25">
      <c r="G2222" s="15">
        <v>2220</v>
      </c>
      <c r="H2222" s="1">
        <f t="shared" si="133"/>
        <v>36.983333333333334</v>
      </c>
      <c r="I2222" s="15" cm="1">
        <f t="array" ref="I2222">_xlfn.IFS(J2221&gt;=$C$13-$B$26,MINA(I2221+$B$13-S2222+S2221,$B$11),I2221=$B$11,MINA(I2221-S2222+S2221,$B$11),TRUE,MAXA(I2221-S2222+S2221,0))</f>
        <v>0</v>
      </c>
      <c r="J2222" s="1" cm="1">
        <f t="array" ref="J2222">_xlfn.IFS(J2221&gt;=$C$13-$B$26,0,I2221&lt;$B$11,J2221+$B$26,TRUE,0)</f>
        <v>0.95000000000000129</v>
      </c>
      <c r="K2222" s="3" cm="1">
        <f t="array" ref="K2222">_xlfn.IFS(AND(NOT($K2221=0),$L2221),0,NOT($L2221),$K2221+$B$26,TRUE,$K2221)</f>
        <v>0.70000000000000051</v>
      </c>
      <c r="L2222" s="3" t="b" cm="1">
        <f t="array" ref="L2222">_xlfn.IFS(AND($I2222&gt;0,$K2222&gt;=$C$5-$B$26),TRUE,$R2222&gt;=$B$6,FALSE,$I2222=0,FALSE,TRUE,$L2221)</f>
        <v>0</v>
      </c>
      <c r="M2222" s="3" t="b" cm="1">
        <f t="array" ref="M2222">_xlfn.IFS($N2222&gt;=$B$4-$B$26,FALSE,AND($I2222&gt;0,$K2222&gt;=$B$5-$B$26),TRUE,AND($L2222,NOT($M2221)),FALSE,$M2221,TRUE,TRUE,FALSE)</f>
        <v>0</v>
      </c>
      <c r="N2222" s="3" cm="1">
        <f t="array" ref="N2222">_xlfn.IFS($M2221,$N2221+$B$26,NOT($M2221),0,TRUE,$M2221)</f>
        <v>0</v>
      </c>
      <c r="O2222" s="3" t="b" cm="1">
        <f t="array" ref="O2222">_xlfn.IFS($M2222,FALSE,AND($L2222,NOT($M2222),$R2222&lt;$B$6,$I2222&gt;0),TRUE,TRUE,FALSE)</f>
        <v>0</v>
      </c>
      <c r="P2222" s="3" cm="1">
        <f t="array" ref="P2222">_xlfn.IFS($P2221&gt;=$C$7-$B$26,0,$O2221,$P2221+$B$26,TRUE,0)</f>
        <v>0</v>
      </c>
      <c r="Q2222" s="3" t="b" cm="1">
        <f t="array" ref="Q2222">_xlfn.IFS(AND($L2222,NOT($M2222),NOT($O2222)),TRUE,$R2222&gt;=$B$6,FALSE,AND($L2222,NOT($M2222),$O2222,$P2222=0),TRUE,TRUE,FALSE)</f>
        <v>0</v>
      </c>
      <c r="R2222" s="3" cm="1">
        <f t="array" ref="R2222">_xlfn.IFS(AND($Q2221,$R2221&lt;$B$6),$R2221+1,AND(NOT($L2221),$R2221&gt;0),0,TRUE,$R2221)</f>
        <v>0</v>
      </c>
      <c r="S2222" s="1" cm="1">
        <f t="array" ref="S2222">_xlfn.IFS(AND(Q2221,I2221&gt;$B$8),S2221+$B$8,AND(Q2221,I2221&lt;=$B$8),S2221+I2221,TRUE,$S2221)</f>
        <v>92</v>
      </c>
      <c r="T2222" s="1">
        <f t="shared" si="134"/>
        <v>8280</v>
      </c>
      <c r="U2222" s="17">
        <f t="shared" si="135"/>
        <v>223.88463271744027</v>
      </c>
      <c r="V2222" s="47" cm="1">
        <f t="array" ref="V2222">_xlfn.IFS($B$6=1,S2222*$B$10,AND(R2221=0,R2222&gt;=1,I2222&gt;=$B$6*$B$8-1),V2221+$B$6*$B$10*$B$8,AND(R2221=0,R2222&gt;=1,I2222&lt;$B$6*$B$8-1),V2221+I2221*$B$10,TRUE,V2221)</f>
        <v>9200</v>
      </c>
      <c r="W2222" s="17">
        <f t="shared" si="136"/>
        <v>248.7607030193781</v>
      </c>
    </row>
    <row r="2223" spans="7:23" x14ac:dyDescent="0.25">
      <c r="G2223" s="15">
        <v>2221</v>
      </c>
      <c r="H2223" s="1">
        <f t="shared" si="133"/>
        <v>37</v>
      </c>
      <c r="I2223" s="15" cm="1">
        <f t="array" ref="I2223">_xlfn.IFS(J2222&gt;=$C$13-$B$26,MINA(I2222+$B$13-S2223+S2222,$B$11),I2222=$B$11,MINA(I2222-S2223+S2222,$B$11),TRUE,MAXA(I2222-S2223+S2222,0))</f>
        <v>0</v>
      </c>
      <c r="J2223" s="1" cm="1">
        <f t="array" ref="J2223">_xlfn.IFS(J2222&gt;=$C$13-$B$26,0,I2222&lt;$B$11,J2222+$B$26,TRUE,0)</f>
        <v>0.96666666666666801</v>
      </c>
      <c r="K2223" s="3" cm="1">
        <f t="array" ref="K2223">_xlfn.IFS(AND(NOT($K2222=0),$L2222),0,NOT($L2222),$K2222+$B$26,TRUE,$K2222)</f>
        <v>0.71666666666666723</v>
      </c>
      <c r="L2223" s="3" t="b" cm="1">
        <f t="array" ref="L2223">_xlfn.IFS(AND($I2223&gt;0,$K2223&gt;=$C$5-$B$26),TRUE,$R2223&gt;=$B$6,FALSE,$I2223=0,FALSE,TRUE,$L2222)</f>
        <v>0</v>
      </c>
      <c r="M2223" s="3" t="b" cm="1">
        <f t="array" ref="M2223">_xlfn.IFS($N2223&gt;=$B$4-$B$26,FALSE,AND($I2223&gt;0,$K2223&gt;=$B$5-$B$26),TRUE,AND($L2223,NOT($M2222)),FALSE,$M2222,TRUE,TRUE,FALSE)</f>
        <v>0</v>
      </c>
      <c r="N2223" s="3" cm="1">
        <f t="array" ref="N2223">_xlfn.IFS($M2222,$N2222+$B$26,NOT($M2222),0,TRUE,$M2222)</f>
        <v>0</v>
      </c>
      <c r="O2223" s="3" t="b" cm="1">
        <f t="array" ref="O2223">_xlfn.IFS($M2223,FALSE,AND($L2223,NOT($M2223),$R2223&lt;$B$6,$I2223&gt;0),TRUE,TRUE,FALSE)</f>
        <v>0</v>
      </c>
      <c r="P2223" s="3" cm="1">
        <f t="array" ref="P2223">_xlfn.IFS($P2222&gt;=$C$7-$B$26,0,$O2222,$P2222+$B$26,TRUE,0)</f>
        <v>0</v>
      </c>
      <c r="Q2223" s="3" t="b" cm="1">
        <f t="array" ref="Q2223">_xlfn.IFS(AND($L2223,NOT($M2223),NOT($O2223)),TRUE,$R2223&gt;=$B$6,FALSE,AND($L2223,NOT($M2223),$O2223,$P2223=0),TRUE,TRUE,FALSE)</f>
        <v>0</v>
      </c>
      <c r="R2223" s="3" cm="1">
        <f t="array" ref="R2223">_xlfn.IFS(AND($Q2222,$R2222&lt;$B$6),$R2222+1,AND(NOT($L2222),$R2222&gt;0),0,TRUE,$R2222)</f>
        <v>0</v>
      </c>
      <c r="S2223" s="1" cm="1">
        <f t="array" ref="S2223">_xlfn.IFS(AND(Q2222,I2222&gt;$B$8),S2222+$B$8,AND(Q2222,I2222&lt;=$B$8),S2222+I2222,TRUE,$S2222)</f>
        <v>92</v>
      </c>
      <c r="T2223" s="1">
        <f t="shared" si="134"/>
        <v>8280</v>
      </c>
      <c r="U2223" s="17">
        <f t="shared" si="135"/>
        <v>223.78378378378378</v>
      </c>
      <c r="V2223" s="47" cm="1">
        <f t="array" ref="V2223">_xlfn.IFS($B$6=1,S2223*$B$10,AND(R2222=0,R2223&gt;=1,I2223&gt;=$B$6*$B$8-1),V2222+$B$6*$B$10*$B$8,AND(R2222=0,R2223&gt;=1,I2223&lt;$B$6*$B$8-1),V2222+I2222*$B$10,TRUE,V2222)</f>
        <v>9200</v>
      </c>
      <c r="W2223" s="17">
        <f t="shared" si="136"/>
        <v>248.64864864864865</v>
      </c>
    </row>
    <row r="2224" spans="7:23" x14ac:dyDescent="0.25">
      <c r="G2224" s="15">
        <v>2222</v>
      </c>
      <c r="H2224" s="1">
        <f t="shared" si="133"/>
        <v>37.016666666666666</v>
      </c>
      <c r="I2224" s="15" cm="1">
        <f t="array" ref="I2224">_xlfn.IFS(J2223&gt;=$C$13-$B$26,MINA(I2223+$B$13-S2224+S2223,$B$11),I2223=$B$11,MINA(I2223-S2224+S2223,$B$11),TRUE,MAXA(I2223-S2224+S2223,0))</f>
        <v>0</v>
      </c>
      <c r="J2224" s="1" cm="1">
        <f t="array" ref="J2224">_xlfn.IFS(J2223&gt;=$C$13-$B$26,0,I2223&lt;$B$11,J2223+$B$26,TRUE,0)</f>
        <v>0.98333333333333472</v>
      </c>
      <c r="K2224" s="3" cm="1">
        <f t="array" ref="K2224">_xlfn.IFS(AND(NOT($K2223=0),$L2223),0,NOT($L2223),$K2223+$B$26,TRUE,$K2223)</f>
        <v>0.73333333333333395</v>
      </c>
      <c r="L2224" s="3" t="b" cm="1">
        <f t="array" ref="L2224">_xlfn.IFS(AND($I2224&gt;0,$K2224&gt;=$C$5-$B$26),TRUE,$R2224&gt;=$B$6,FALSE,$I2224=0,FALSE,TRUE,$L2223)</f>
        <v>0</v>
      </c>
      <c r="M2224" s="3" t="b" cm="1">
        <f t="array" ref="M2224">_xlfn.IFS($N2224&gt;=$B$4-$B$26,FALSE,AND($I2224&gt;0,$K2224&gt;=$B$5-$B$26),TRUE,AND($L2224,NOT($M2223)),FALSE,$M2223,TRUE,TRUE,FALSE)</f>
        <v>0</v>
      </c>
      <c r="N2224" s="3" cm="1">
        <f t="array" ref="N2224">_xlfn.IFS($M2223,$N2223+$B$26,NOT($M2223),0,TRUE,$M2223)</f>
        <v>0</v>
      </c>
      <c r="O2224" s="3" t="b" cm="1">
        <f t="array" ref="O2224">_xlfn.IFS($M2224,FALSE,AND($L2224,NOT($M2224),$R2224&lt;$B$6,$I2224&gt;0),TRUE,TRUE,FALSE)</f>
        <v>0</v>
      </c>
      <c r="P2224" s="3" cm="1">
        <f t="array" ref="P2224">_xlfn.IFS($P2223&gt;=$C$7-$B$26,0,$O2223,$P2223+$B$26,TRUE,0)</f>
        <v>0</v>
      </c>
      <c r="Q2224" s="3" t="b" cm="1">
        <f t="array" ref="Q2224">_xlfn.IFS(AND($L2224,NOT($M2224),NOT($O2224)),TRUE,$R2224&gt;=$B$6,FALSE,AND($L2224,NOT($M2224),$O2224,$P2224=0),TRUE,TRUE,FALSE)</f>
        <v>0</v>
      </c>
      <c r="R2224" s="3" cm="1">
        <f t="array" ref="R2224">_xlfn.IFS(AND($Q2223,$R2223&lt;$B$6),$R2223+1,AND(NOT($L2223),$R2223&gt;0),0,TRUE,$R2223)</f>
        <v>0</v>
      </c>
      <c r="S2224" s="1" cm="1">
        <f t="array" ref="S2224">_xlfn.IFS(AND(Q2223,I2223&gt;$B$8),S2223+$B$8,AND(Q2223,I2223&lt;=$B$8),S2223+I2223,TRUE,$S2223)</f>
        <v>92</v>
      </c>
      <c r="T2224" s="1">
        <f t="shared" si="134"/>
        <v>8280</v>
      </c>
      <c r="U2224" s="17">
        <f t="shared" si="135"/>
        <v>223.68302566411526</v>
      </c>
      <c r="V2224" s="47" cm="1">
        <f t="array" ref="V2224">_xlfn.IFS($B$6=1,S2224*$B$10,AND(R2223=0,R2224&gt;=1,I2224&gt;=$B$6*$B$8-1),V2223+$B$6*$B$10*$B$8,AND(R2223=0,R2224&gt;=1,I2224&lt;$B$6*$B$8-1),V2223+I2223*$B$10,TRUE,V2223)</f>
        <v>9200</v>
      </c>
      <c r="W2224" s="17">
        <f t="shared" si="136"/>
        <v>248.53669518235029</v>
      </c>
    </row>
    <row r="2225" spans="7:23" x14ac:dyDescent="0.25">
      <c r="G2225" s="15">
        <v>2223</v>
      </c>
      <c r="H2225" s="1">
        <f t="shared" si="133"/>
        <v>37.033333333333331</v>
      </c>
      <c r="I2225" s="15" cm="1">
        <f t="array" ref="I2225">_xlfn.IFS(J2224&gt;=$C$13-$B$26,MINA(I2224+$B$13-S2225+S2224,$B$11),I2224=$B$11,MINA(I2224-S2225+S2224,$B$11),TRUE,MAXA(I2224-S2225+S2224,0))</f>
        <v>0</v>
      </c>
      <c r="J2225" s="1" cm="1">
        <f t="array" ref="J2225">_xlfn.IFS(J2224&gt;=$C$13-$B$26,0,I2224&lt;$B$11,J2224+$B$26,TRUE,0)</f>
        <v>1.0000000000000013</v>
      </c>
      <c r="K2225" s="3" cm="1">
        <f t="array" ref="K2225">_xlfn.IFS(AND(NOT($K2224=0),$L2224),0,NOT($L2224),$K2224+$B$26,TRUE,$K2224)</f>
        <v>0.75000000000000067</v>
      </c>
      <c r="L2225" s="3" t="b" cm="1">
        <f t="array" ref="L2225">_xlfn.IFS(AND($I2225&gt;0,$K2225&gt;=$C$5-$B$26),TRUE,$R2225&gt;=$B$6,FALSE,$I2225=0,FALSE,TRUE,$L2224)</f>
        <v>0</v>
      </c>
      <c r="M2225" s="3" t="b" cm="1">
        <f t="array" ref="M2225">_xlfn.IFS($N2225&gt;=$B$4-$B$26,FALSE,AND($I2225&gt;0,$K2225&gt;=$B$5-$B$26),TRUE,AND($L2225,NOT($M2224)),FALSE,$M2224,TRUE,TRUE,FALSE)</f>
        <v>0</v>
      </c>
      <c r="N2225" s="3" cm="1">
        <f t="array" ref="N2225">_xlfn.IFS($M2224,$N2224+$B$26,NOT($M2224),0,TRUE,$M2224)</f>
        <v>0</v>
      </c>
      <c r="O2225" s="3" t="b" cm="1">
        <f t="array" ref="O2225">_xlfn.IFS($M2225,FALSE,AND($L2225,NOT($M2225),$R2225&lt;$B$6,$I2225&gt;0),TRUE,TRUE,FALSE)</f>
        <v>0</v>
      </c>
      <c r="P2225" s="3" cm="1">
        <f t="array" ref="P2225">_xlfn.IFS($P2224&gt;=$C$7-$B$26,0,$O2224,$P2224+$B$26,TRUE,0)</f>
        <v>0</v>
      </c>
      <c r="Q2225" s="3" t="b" cm="1">
        <f t="array" ref="Q2225">_xlfn.IFS(AND($L2225,NOT($M2225),NOT($O2225)),TRUE,$R2225&gt;=$B$6,FALSE,AND($L2225,NOT($M2225),$O2225,$P2225=0),TRUE,TRUE,FALSE)</f>
        <v>0</v>
      </c>
      <c r="R2225" s="3" cm="1">
        <f t="array" ref="R2225">_xlfn.IFS(AND($Q2224,$R2224&lt;$B$6),$R2224+1,AND(NOT($L2224),$R2224&gt;0),0,TRUE,$R2224)</f>
        <v>0</v>
      </c>
      <c r="S2225" s="1" cm="1">
        <f t="array" ref="S2225">_xlfn.IFS(AND(Q2224,I2224&gt;$B$8),S2224+$B$8,AND(Q2224,I2224&lt;=$B$8),S2224+I2224,TRUE,$S2224)</f>
        <v>92</v>
      </c>
      <c r="T2225" s="1">
        <f t="shared" si="134"/>
        <v>8280</v>
      </c>
      <c r="U2225" s="17">
        <f t="shared" si="135"/>
        <v>223.58235823582359</v>
      </c>
      <c r="V2225" s="47" cm="1">
        <f t="array" ref="V2225">_xlfn.IFS($B$6=1,S2225*$B$10,AND(R2224=0,R2225&gt;=1,I2225&gt;=$B$6*$B$8-1),V2224+$B$6*$B$10*$B$8,AND(R2224=0,R2225&gt;=1,I2225&lt;$B$6*$B$8-1),V2224+I2224*$B$10,TRUE,V2224)</f>
        <v>9200</v>
      </c>
      <c r="W2225" s="17">
        <f t="shared" si="136"/>
        <v>248.42484248424844</v>
      </c>
    </row>
    <row r="2226" spans="7:23" x14ac:dyDescent="0.25">
      <c r="G2226" s="15">
        <v>2224</v>
      </c>
      <c r="H2226" s="1">
        <f t="shared" si="133"/>
        <v>37.049999999999997</v>
      </c>
      <c r="I2226" s="15" cm="1">
        <f t="array" ref="I2226">_xlfn.IFS(J2225&gt;=$C$13-$B$26,MINA(I2225+$B$13-S2226+S2225,$B$11),I2225=$B$11,MINA(I2225-S2226+S2225,$B$11),TRUE,MAXA(I2225-S2226+S2225,0))</f>
        <v>0</v>
      </c>
      <c r="J2226" s="1" cm="1">
        <f t="array" ref="J2226">_xlfn.IFS(J2225&gt;=$C$13-$B$26,0,I2225&lt;$B$11,J2225+$B$26,TRUE,0)</f>
        <v>1.0166666666666679</v>
      </c>
      <c r="K2226" s="3" cm="1">
        <f t="array" ref="K2226">_xlfn.IFS(AND(NOT($K2225=0),$L2225),0,NOT($L2225),$K2225+$B$26,TRUE,$K2225)</f>
        <v>0.76666666666666738</v>
      </c>
      <c r="L2226" s="3" t="b" cm="1">
        <f t="array" ref="L2226">_xlfn.IFS(AND($I2226&gt;0,$K2226&gt;=$C$5-$B$26),TRUE,$R2226&gt;=$B$6,FALSE,$I2226=0,FALSE,TRUE,$L2225)</f>
        <v>0</v>
      </c>
      <c r="M2226" s="3" t="b" cm="1">
        <f t="array" ref="M2226">_xlfn.IFS($N2226&gt;=$B$4-$B$26,FALSE,AND($I2226&gt;0,$K2226&gt;=$B$5-$B$26),TRUE,AND($L2226,NOT($M2225)),FALSE,$M2225,TRUE,TRUE,FALSE)</f>
        <v>0</v>
      </c>
      <c r="N2226" s="3" cm="1">
        <f t="array" ref="N2226">_xlfn.IFS($M2225,$N2225+$B$26,NOT($M2225),0,TRUE,$M2225)</f>
        <v>0</v>
      </c>
      <c r="O2226" s="3" t="b" cm="1">
        <f t="array" ref="O2226">_xlfn.IFS($M2226,FALSE,AND($L2226,NOT($M2226),$R2226&lt;$B$6,$I2226&gt;0),TRUE,TRUE,FALSE)</f>
        <v>0</v>
      </c>
      <c r="P2226" s="3" cm="1">
        <f t="array" ref="P2226">_xlfn.IFS($P2225&gt;=$C$7-$B$26,0,$O2225,$P2225+$B$26,TRUE,0)</f>
        <v>0</v>
      </c>
      <c r="Q2226" s="3" t="b" cm="1">
        <f t="array" ref="Q2226">_xlfn.IFS(AND($L2226,NOT($M2226),NOT($O2226)),TRUE,$R2226&gt;=$B$6,FALSE,AND($L2226,NOT($M2226),$O2226,$P2226=0),TRUE,TRUE,FALSE)</f>
        <v>0</v>
      </c>
      <c r="R2226" s="3" cm="1">
        <f t="array" ref="R2226">_xlfn.IFS(AND($Q2225,$R2225&lt;$B$6),$R2225+1,AND(NOT($L2225),$R2225&gt;0),0,TRUE,$R2225)</f>
        <v>0</v>
      </c>
      <c r="S2226" s="1" cm="1">
        <f t="array" ref="S2226">_xlfn.IFS(AND(Q2225,I2225&gt;$B$8),S2225+$B$8,AND(Q2225,I2225&lt;=$B$8),S2225+I2225,TRUE,$S2225)</f>
        <v>92</v>
      </c>
      <c r="T2226" s="1">
        <f t="shared" si="134"/>
        <v>8280</v>
      </c>
      <c r="U2226" s="17">
        <f t="shared" si="135"/>
        <v>223.48178137651823</v>
      </c>
      <c r="V2226" s="47" cm="1">
        <f t="array" ref="V2226">_xlfn.IFS($B$6=1,S2226*$B$10,AND(R2225=0,R2226&gt;=1,I2226&gt;=$B$6*$B$8-1),V2225+$B$6*$B$10*$B$8,AND(R2225=0,R2226&gt;=1,I2226&lt;$B$6*$B$8-1),V2225+I2225*$B$10,TRUE,V2225)</f>
        <v>9200</v>
      </c>
      <c r="W2226" s="17">
        <f t="shared" si="136"/>
        <v>248.3130904183536</v>
      </c>
    </row>
    <row r="2227" spans="7:23" x14ac:dyDescent="0.25">
      <c r="G2227" s="15">
        <v>2225</v>
      </c>
      <c r="H2227" s="1">
        <f t="shared" si="133"/>
        <v>37.066666666666663</v>
      </c>
      <c r="I2227" s="15" cm="1">
        <f t="array" ref="I2227">_xlfn.IFS(J2226&gt;=$C$13-$B$26,MINA(I2226+$B$13-S2227+S2226,$B$11),I2226=$B$11,MINA(I2226-S2227+S2226,$B$11),TRUE,MAXA(I2226-S2227+S2226,0))</f>
        <v>0</v>
      </c>
      <c r="J2227" s="1" cm="1">
        <f t="array" ref="J2227">_xlfn.IFS(J2226&gt;=$C$13-$B$26,0,I2226&lt;$B$11,J2226+$B$26,TRUE,0)</f>
        <v>1.0333333333333345</v>
      </c>
      <c r="K2227" s="3" cm="1">
        <f t="array" ref="K2227">_xlfn.IFS(AND(NOT($K2226=0),$L2226),0,NOT($L2226),$K2226+$B$26,TRUE,$K2226)</f>
        <v>0.7833333333333341</v>
      </c>
      <c r="L2227" s="3" t="b" cm="1">
        <f t="array" ref="L2227">_xlfn.IFS(AND($I2227&gt;0,$K2227&gt;=$C$5-$B$26),TRUE,$R2227&gt;=$B$6,FALSE,$I2227=0,FALSE,TRUE,$L2226)</f>
        <v>0</v>
      </c>
      <c r="M2227" s="3" t="b" cm="1">
        <f t="array" ref="M2227">_xlfn.IFS($N2227&gt;=$B$4-$B$26,FALSE,AND($I2227&gt;0,$K2227&gt;=$B$5-$B$26),TRUE,AND($L2227,NOT($M2226)),FALSE,$M2226,TRUE,TRUE,FALSE)</f>
        <v>0</v>
      </c>
      <c r="N2227" s="3" cm="1">
        <f t="array" ref="N2227">_xlfn.IFS($M2226,$N2226+$B$26,NOT($M2226),0,TRUE,$M2226)</f>
        <v>0</v>
      </c>
      <c r="O2227" s="3" t="b" cm="1">
        <f t="array" ref="O2227">_xlfn.IFS($M2227,FALSE,AND($L2227,NOT($M2227),$R2227&lt;$B$6,$I2227&gt;0),TRUE,TRUE,FALSE)</f>
        <v>0</v>
      </c>
      <c r="P2227" s="3" cm="1">
        <f t="array" ref="P2227">_xlfn.IFS($P2226&gt;=$C$7-$B$26,0,$O2226,$P2226+$B$26,TRUE,0)</f>
        <v>0</v>
      </c>
      <c r="Q2227" s="3" t="b" cm="1">
        <f t="array" ref="Q2227">_xlfn.IFS(AND($L2227,NOT($M2227),NOT($O2227)),TRUE,$R2227&gt;=$B$6,FALSE,AND($L2227,NOT($M2227),$O2227,$P2227=0),TRUE,TRUE,FALSE)</f>
        <v>0</v>
      </c>
      <c r="R2227" s="3" cm="1">
        <f t="array" ref="R2227">_xlfn.IFS(AND($Q2226,$R2226&lt;$B$6),$R2226+1,AND(NOT($L2226),$R2226&gt;0),0,TRUE,$R2226)</f>
        <v>0</v>
      </c>
      <c r="S2227" s="1" cm="1">
        <f t="array" ref="S2227">_xlfn.IFS(AND(Q2226,I2226&gt;$B$8),S2226+$B$8,AND(Q2226,I2226&lt;=$B$8),S2226+I2226,TRUE,$S2226)</f>
        <v>92</v>
      </c>
      <c r="T2227" s="1">
        <f t="shared" si="134"/>
        <v>8280</v>
      </c>
      <c r="U2227" s="17">
        <f t="shared" si="135"/>
        <v>223.3812949640288</v>
      </c>
      <c r="V2227" s="47" cm="1">
        <f t="array" ref="V2227">_xlfn.IFS($B$6=1,S2227*$B$10,AND(R2226=0,R2227&gt;=1,I2227&gt;=$B$6*$B$8-1),V2226+$B$6*$B$10*$B$8,AND(R2226=0,R2227&gt;=1,I2227&lt;$B$6*$B$8-1),V2226+I2226*$B$10,TRUE,V2226)</f>
        <v>9200</v>
      </c>
      <c r="W2227" s="17">
        <f t="shared" si="136"/>
        <v>248.2014388489209</v>
      </c>
    </row>
    <row r="2228" spans="7:23" x14ac:dyDescent="0.25">
      <c r="G2228" s="15">
        <v>2226</v>
      </c>
      <c r="H2228" s="1">
        <f t="shared" si="133"/>
        <v>37.083333333333336</v>
      </c>
      <c r="I2228" s="15" cm="1">
        <f t="array" ref="I2228">_xlfn.IFS(J2227&gt;=$C$13-$B$26,MINA(I2227+$B$13-S2228+S2227,$B$11),I2227=$B$11,MINA(I2227-S2228+S2227,$B$11),TRUE,MAXA(I2227-S2228+S2227,0))</f>
        <v>0</v>
      </c>
      <c r="J2228" s="1" cm="1">
        <f t="array" ref="J2228">_xlfn.IFS(J2227&gt;=$C$13-$B$26,0,I2227&lt;$B$11,J2227+$B$26,TRUE,0)</f>
        <v>1.0500000000000012</v>
      </c>
      <c r="K2228" s="3" cm="1">
        <f t="array" ref="K2228">_xlfn.IFS(AND(NOT($K2227=0),$L2227),0,NOT($L2227),$K2227+$B$26,TRUE,$K2227)</f>
        <v>0.80000000000000082</v>
      </c>
      <c r="L2228" s="3" t="b" cm="1">
        <f t="array" ref="L2228">_xlfn.IFS(AND($I2228&gt;0,$K2228&gt;=$C$5-$B$26),TRUE,$R2228&gt;=$B$6,FALSE,$I2228=0,FALSE,TRUE,$L2227)</f>
        <v>0</v>
      </c>
      <c r="M2228" s="3" t="b" cm="1">
        <f t="array" ref="M2228">_xlfn.IFS($N2228&gt;=$B$4-$B$26,FALSE,AND($I2228&gt;0,$K2228&gt;=$B$5-$B$26),TRUE,AND($L2228,NOT($M2227)),FALSE,$M2227,TRUE,TRUE,FALSE)</f>
        <v>0</v>
      </c>
      <c r="N2228" s="3" cm="1">
        <f t="array" ref="N2228">_xlfn.IFS($M2227,$N2227+$B$26,NOT($M2227),0,TRUE,$M2227)</f>
        <v>0</v>
      </c>
      <c r="O2228" s="3" t="b" cm="1">
        <f t="array" ref="O2228">_xlfn.IFS($M2228,FALSE,AND($L2228,NOT($M2228),$R2228&lt;$B$6,$I2228&gt;0),TRUE,TRUE,FALSE)</f>
        <v>0</v>
      </c>
      <c r="P2228" s="3" cm="1">
        <f t="array" ref="P2228">_xlfn.IFS($P2227&gt;=$C$7-$B$26,0,$O2227,$P2227+$B$26,TRUE,0)</f>
        <v>0</v>
      </c>
      <c r="Q2228" s="3" t="b" cm="1">
        <f t="array" ref="Q2228">_xlfn.IFS(AND($L2228,NOT($M2228),NOT($O2228)),TRUE,$R2228&gt;=$B$6,FALSE,AND($L2228,NOT($M2228),$O2228,$P2228=0),TRUE,TRUE,FALSE)</f>
        <v>0</v>
      </c>
      <c r="R2228" s="3" cm="1">
        <f t="array" ref="R2228">_xlfn.IFS(AND($Q2227,$R2227&lt;$B$6),$R2227+1,AND(NOT($L2227),$R2227&gt;0),0,TRUE,$R2227)</f>
        <v>0</v>
      </c>
      <c r="S2228" s="1" cm="1">
        <f t="array" ref="S2228">_xlfn.IFS(AND(Q2227,I2227&gt;$B$8),S2227+$B$8,AND(Q2227,I2227&lt;=$B$8),S2227+I2227,TRUE,$S2227)</f>
        <v>92</v>
      </c>
      <c r="T2228" s="1">
        <f t="shared" si="134"/>
        <v>8280</v>
      </c>
      <c r="U2228" s="17">
        <f t="shared" si="135"/>
        <v>223.28089887640448</v>
      </c>
      <c r="V2228" s="47" cm="1">
        <f t="array" ref="V2228">_xlfn.IFS($B$6=1,S2228*$B$10,AND(R2227=0,R2228&gt;=1,I2228&gt;=$B$6*$B$8-1),V2227+$B$6*$B$10*$B$8,AND(R2227=0,R2228&gt;=1,I2228&lt;$B$6*$B$8-1),V2227+I2227*$B$10,TRUE,V2227)</f>
        <v>9200</v>
      </c>
      <c r="W2228" s="17">
        <f t="shared" si="136"/>
        <v>248.08988764044943</v>
      </c>
    </row>
    <row r="2229" spans="7:23" x14ac:dyDescent="0.25">
      <c r="G2229" s="15">
        <v>2227</v>
      </c>
      <c r="H2229" s="1">
        <f t="shared" si="133"/>
        <v>37.1</v>
      </c>
      <c r="I2229" s="15" cm="1">
        <f t="array" ref="I2229">_xlfn.IFS(J2228&gt;=$C$13-$B$26,MINA(I2228+$B$13-S2229+S2228,$B$11),I2228=$B$11,MINA(I2228-S2229+S2228,$B$11),TRUE,MAXA(I2228-S2229+S2228,0))</f>
        <v>0</v>
      </c>
      <c r="J2229" s="1" cm="1">
        <f t="array" ref="J2229">_xlfn.IFS(J2228&gt;=$C$13-$B$26,0,I2228&lt;$B$11,J2228+$B$26,TRUE,0)</f>
        <v>1.0666666666666678</v>
      </c>
      <c r="K2229" s="3" cm="1">
        <f t="array" ref="K2229">_xlfn.IFS(AND(NOT($K2228=0),$L2228),0,NOT($L2228),$K2228+$B$26,TRUE,$K2228)</f>
        <v>0.81666666666666754</v>
      </c>
      <c r="L2229" s="3" t="b" cm="1">
        <f t="array" ref="L2229">_xlfn.IFS(AND($I2229&gt;0,$K2229&gt;=$C$5-$B$26),TRUE,$R2229&gt;=$B$6,FALSE,$I2229=0,FALSE,TRUE,$L2228)</f>
        <v>0</v>
      </c>
      <c r="M2229" s="3" t="b" cm="1">
        <f t="array" ref="M2229">_xlfn.IFS($N2229&gt;=$B$4-$B$26,FALSE,AND($I2229&gt;0,$K2229&gt;=$B$5-$B$26),TRUE,AND($L2229,NOT($M2228)),FALSE,$M2228,TRUE,TRUE,FALSE)</f>
        <v>0</v>
      </c>
      <c r="N2229" s="3" cm="1">
        <f t="array" ref="N2229">_xlfn.IFS($M2228,$N2228+$B$26,NOT($M2228),0,TRUE,$M2228)</f>
        <v>0</v>
      </c>
      <c r="O2229" s="3" t="b" cm="1">
        <f t="array" ref="O2229">_xlfn.IFS($M2229,FALSE,AND($L2229,NOT($M2229),$R2229&lt;$B$6,$I2229&gt;0),TRUE,TRUE,FALSE)</f>
        <v>0</v>
      </c>
      <c r="P2229" s="3" cm="1">
        <f t="array" ref="P2229">_xlfn.IFS($P2228&gt;=$C$7-$B$26,0,$O2228,$P2228+$B$26,TRUE,0)</f>
        <v>0</v>
      </c>
      <c r="Q2229" s="3" t="b" cm="1">
        <f t="array" ref="Q2229">_xlfn.IFS(AND($L2229,NOT($M2229),NOT($O2229)),TRUE,$R2229&gt;=$B$6,FALSE,AND($L2229,NOT($M2229),$O2229,$P2229=0),TRUE,TRUE,FALSE)</f>
        <v>0</v>
      </c>
      <c r="R2229" s="3" cm="1">
        <f t="array" ref="R2229">_xlfn.IFS(AND($Q2228,$R2228&lt;$B$6),$R2228+1,AND(NOT($L2228),$R2228&gt;0),0,TRUE,$R2228)</f>
        <v>0</v>
      </c>
      <c r="S2229" s="1" cm="1">
        <f t="array" ref="S2229">_xlfn.IFS(AND(Q2228,I2228&gt;$B$8),S2228+$B$8,AND(Q2228,I2228&lt;=$B$8),S2228+I2228,TRUE,$S2228)</f>
        <v>92</v>
      </c>
      <c r="T2229" s="1">
        <f t="shared" si="134"/>
        <v>8280</v>
      </c>
      <c r="U2229" s="17">
        <f t="shared" si="135"/>
        <v>223.18059299191373</v>
      </c>
      <c r="V2229" s="47" cm="1">
        <f t="array" ref="V2229">_xlfn.IFS($B$6=1,S2229*$B$10,AND(R2228=0,R2229&gt;=1,I2229&gt;=$B$6*$B$8-1),V2228+$B$6*$B$10*$B$8,AND(R2228=0,R2229&gt;=1,I2229&lt;$B$6*$B$8-1),V2228+I2228*$B$10,TRUE,V2228)</f>
        <v>9200</v>
      </c>
      <c r="W2229" s="17">
        <f t="shared" si="136"/>
        <v>247.97843665768193</v>
      </c>
    </row>
    <row r="2230" spans="7:23" x14ac:dyDescent="0.25">
      <c r="G2230" s="15">
        <v>2228</v>
      </c>
      <c r="H2230" s="1">
        <f t="shared" si="133"/>
        <v>37.116666666666667</v>
      </c>
      <c r="I2230" s="15" cm="1">
        <f t="array" ref="I2230">_xlfn.IFS(J2229&gt;=$C$13-$B$26,MINA(I2229+$B$13-S2230+S2229,$B$11),I2229=$B$11,MINA(I2229-S2230+S2229,$B$11),TRUE,MAXA(I2229-S2230+S2229,0))</f>
        <v>0</v>
      </c>
      <c r="J2230" s="1" cm="1">
        <f t="array" ref="J2230">_xlfn.IFS(J2229&gt;=$C$13-$B$26,0,I2229&lt;$B$11,J2229+$B$26,TRUE,0)</f>
        <v>1.0833333333333344</v>
      </c>
      <c r="K2230" s="3" cm="1">
        <f t="array" ref="K2230">_xlfn.IFS(AND(NOT($K2229=0),$L2229),0,NOT($L2229),$K2229+$B$26,TRUE,$K2229)</f>
        <v>0.83333333333333426</v>
      </c>
      <c r="L2230" s="3" t="b" cm="1">
        <f t="array" ref="L2230">_xlfn.IFS(AND($I2230&gt;0,$K2230&gt;=$C$5-$B$26),TRUE,$R2230&gt;=$B$6,FALSE,$I2230=0,FALSE,TRUE,$L2229)</f>
        <v>0</v>
      </c>
      <c r="M2230" s="3" t="b" cm="1">
        <f t="array" ref="M2230">_xlfn.IFS($N2230&gt;=$B$4-$B$26,FALSE,AND($I2230&gt;0,$K2230&gt;=$B$5-$B$26),TRUE,AND($L2230,NOT($M2229)),FALSE,$M2229,TRUE,TRUE,FALSE)</f>
        <v>0</v>
      </c>
      <c r="N2230" s="3" cm="1">
        <f t="array" ref="N2230">_xlfn.IFS($M2229,$N2229+$B$26,NOT($M2229),0,TRUE,$M2229)</f>
        <v>0</v>
      </c>
      <c r="O2230" s="3" t="b" cm="1">
        <f t="array" ref="O2230">_xlfn.IFS($M2230,FALSE,AND($L2230,NOT($M2230),$R2230&lt;$B$6,$I2230&gt;0),TRUE,TRUE,FALSE)</f>
        <v>0</v>
      </c>
      <c r="P2230" s="3" cm="1">
        <f t="array" ref="P2230">_xlfn.IFS($P2229&gt;=$C$7-$B$26,0,$O2229,$P2229+$B$26,TRUE,0)</f>
        <v>0</v>
      </c>
      <c r="Q2230" s="3" t="b" cm="1">
        <f t="array" ref="Q2230">_xlfn.IFS(AND($L2230,NOT($M2230),NOT($O2230)),TRUE,$R2230&gt;=$B$6,FALSE,AND($L2230,NOT($M2230),$O2230,$P2230=0),TRUE,TRUE,FALSE)</f>
        <v>0</v>
      </c>
      <c r="R2230" s="3" cm="1">
        <f t="array" ref="R2230">_xlfn.IFS(AND($Q2229,$R2229&lt;$B$6),$R2229+1,AND(NOT($L2229),$R2229&gt;0),0,TRUE,$R2229)</f>
        <v>0</v>
      </c>
      <c r="S2230" s="1" cm="1">
        <f t="array" ref="S2230">_xlfn.IFS(AND(Q2229,I2229&gt;$B$8),S2229+$B$8,AND(Q2229,I2229&lt;=$B$8),S2229+I2229,TRUE,$S2229)</f>
        <v>92</v>
      </c>
      <c r="T2230" s="1">
        <f t="shared" si="134"/>
        <v>8280</v>
      </c>
      <c r="U2230" s="17">
        <f t="shared" si="135"/>
        <v>223.08037718904356</v>
      </c>
      <c r="V2230" s="47" cm="1">
        <f t="array" ref="V2230">_xlfn.IFS($B$6=1,S2230*$B$10,AND(R2229=0,R2230&gt;=1,I2230&gt;=$B$6*$B$8-1),V2229+$B$6*$B$10*$B$8,AND(R2229=0,R2230&gt;=1,I2230&lt;$B$6*$B$8-1),V2229+I2229*$B$10,TRUE,V2229)</f>
        <v>9200</v>
      </c>
      <c r="W2230" s="17">
        <f t="shared" si="136"/>
        <v>247.86708576560395</v>
      </c>
    </row>
    <row r="2231" spans="7:23" x14ac:dyDescent="0.25">
      <c r="G2231" s="15">
        <v>2229</v>
      </c>
      <c r="H2231" s="1">
        <f t="shared" si="133"/>
        <v>37.133333333333333</v>
      </c>
      <c r="I2231" s="15" cm="1">
        <f t="array" ref="I2231">_xlfn.IFS(J2230&gt;=$C$13-$B$26,MINA(I2230+$B$13-S2231+S2230,$B$11),I2230=$B$11,MINA(I2230-S2231+S2230,$B$11),TRUE,MAXA(I2230-S2231+S2230,0))</f>
        <v>0</v>
      </c>
      <c r="J2231" s="1" cm="1">
        <f t="array" ref="J2231">_xlfn.IFS(J2230&gt;=$C$13-$B$26,0,I2230&lt;$B$11,J2230+$B$26,TRUE,0)</f>
        <v>1.100000000000001</v>
      </c>
      <c r="K2231" s="3" cm="1">
        <f t="array" ref="K2231">_xlfn.IFS(AND(NOT($K2230=0),$L2230),0,NOT($L2230),$K2230+$B$26,TRUE,$K2230)</f>
        <v>0.85000000000000098</v>
      </c>
      <c r="L2231" s="3" t="b" cm="1">
        <f t="array" ref="L2231">_xlfn.IFS(AND($I2231&gt;0,$K2231&gt;=$C$5-$B$26),TRUE,$R2231&gt;=$B$6,FALSE,$I2231=0,FALSE,TRUE,$L2230)</f>
        <v>0</v>
      </c>
      <c r="M2231" s="3" t="b" cm="1">
        <f t="array" ref="M2231">_xlfn.IFS($N2231&gt;=$B$4-$B$26,FALSE,AND($I2231&gt;0,$K2231&gt;=$B$5-$B$26),TRUE,AND($L2231,NOT($M2230)),FALSE,$M2230,TRUE,TRUE,FALSE)</f>
        <v>0</v>
      </c>
      <c r="N2231" s="3" cm="1">
        <f t="array" ref="N2231">_xlfn.IFS($M2230,$N2230+$B$26,NOT($M2230),0,TRUE,$M2230)</f>
        <v>0</v>
      </c>
      <c r="O2231" s="3" t="b" cm="1">
        <f t="array" ref="O2231">_xlfn.IFS($M2231,FALSE,AND($L2231,NOT($M2231),$R2231&lt;$B$6,$I2231&gt;0),TRUE,TRUE,FALSE)</f>
        <v>0</v>
      </c>
      <c r="P2231" s="3" cm="1">
        <f t="array" ref="P2231">_xlfn.IFS($P2230&gt;=$C$7-$B$26,0,$O2230,$P2230+$B$26,TRUE,0)</f>
        <v>0</v>
      </c>
      <c r="Q2231" s="3" t="b" cm="1">
        <f t="array" ref="Q2231">_xlfn.IFS(AND($L2231,NOT($M2231),NOT($O2231)),TRUE,$R2231&gt;=$B$6,FALSE,AND($L2231,NOT($M2231),$O2231,$P2231=0),TRUE,TRUE,FALSE)</f>
        <v>0</v>
      </c>
      <c r="R2231" s="3" cm="1">
        <f t="array" ref="R2231">_xlfn.IFS(AND($Q2230,$R2230&lt;$B$6),$R2230+1,AND(NOT($L2230),$R2230&gt;0),0,TRUE,$R2230)</f>
        <v>0</v>
      </c>
      <c r="S2231" s="1" cm="1">
        <f t="array" ref="S2231">_xlfn.IFS(AND(Q2230,I2230&gt;$B$8),S2230+$B$8,AND(Q2230,I2230&lt;=$B$8),S2230+I2230,TRUE,$S2230)</f>
        <v>92</v>
      </c>
      <c r="T2231" s="1">
        <f t="shared" si="134"/>
        <v>8280</v>
      </c>
      <c r="U2231" s="17">
        <f t="shared" si="135"/>
        <v>222.9802513464991</v>
      </c>
      <c r="V2231" s="47" cm="1">
        <f t="array" ref="V2231">_xlfn.IFS($B$6=1,S2231*$B$10,AND(R2230=0,R2231&gt;=1,I2231&gt;=$B$6*$B$8-1),V2230+$B$6*$B$10*$B$8,AND(R2230=0,R2231&gt;=1,I2231&lt;$B$6*$B$8-1),V2230+I2230*$B$10,TRUE,V2230)</f>
        <v>9200</v>
      </c>
      <c r="W2231" s="17">
        <f t="shared" si="136"/>
        <v>247.75583482944344</v>
      </c>
    </row>
    <row r="2232" spans="7:23" x14ac:dyDescent="0.25">
      <c r="G2232" s="15">
        <v>2230</v>
      </c>
      <c r="H2232" s="1">
        <f t="shared" si="133"/>
        <v>37.15</v>
      </c>
      <c r="I2232" s="15" cm="1">
        <f t="array" ref="I2232">_xlfn.IFS(J2231&gt;=$C$13-$B$26,MINA(I2231+$B$13-S2232+S2231,$B$11),I2231=$B$11,MINA(I2231-S2232+S2231,$B$11),TRUE,MAXA(I2231-S2232+S2231,0))</f>
        <v>0</v>
      </c>
      <c r="J2232" s="1" cm="1">
        <f t="array" ref="J2232">_xlfn.IFS(J2231&gt;=$C$13-$B$26,0,I2231&lt;$B$11,J2231+$B$26,TRUE,0)</f>
        <v>1.1166666666666676</v>
      </c>
      <c r="K2232" s="3" cm="1">
        <f t="array" ref="K2232">_xlfn.IFS(AND(NOT($K2231=0),$L2231),0,NOT($L2231),$K2231+$B$26,TRUE,$K2231)</f>
        <v>0.8666666666666677</v>
      </c>
      <c r="L2232" s="3" t="b" cm="1">
        <f t="array" ref="L2232">_xlfn.IFS(AND($I2232&gt;0,$K2232&gt;=$C$5-$B$26),TRUE,$R2232&gt;=$B$6,FALSE,$I2232=0,FALSE,TRUE,$L2231)</f>
        <v>0</v>
      </c>
      <c r="M2232" s="3" t="b" cm="1">
        <f t="array" ref="M2232">_xlfn.IFS($N2232&gt;=$B$4-$B$26,FALSE,AND($I2232&gt;0,$K2232&gt;=$B$5-$B$26),TRUE,AND($L2232,NOT($M2231)),FALSE,$M2231,TRUE,TRUE,FALSE)</f>
        <v>0</v>
      </c>
      <c r="N2232" s="3" cm="1">
        <f t="array" ref="N2232">_xlfn.IFS($M2231,$N2231+$B$26,NOT($M2231),0,TRUE,$M2231)</f>
        <v>0</v>
      </c>
      <c r="O2232" s="3" t="b" cm="1">
        <f t="array" ref="O2232">_xlfn.IFS($M2232,FALSE,AND($L2232,NOT($M2232),$R2232&lt;$B$6,$I2232&gt;0),TRUE,TRUE,FALSE)</f>
        <v>0</v>
      </c>
      <c r="P2232" s="3" cm="1">
        <f t="array" ref="P2232">_xlfn.IFS($P2231&gt;=$C$7-$B$26,0,$O2231,$P2231+$B$26,TRUE,0)</f>
        <v>0</v>
      </c>
      <c r="Q2232" s="3" t="b" cm="1">
        <f t="array" ref="Q2232">_xlfn.IFS(AND($L2232,NOT($M2232),NOT($O2232)),TRUE,$R2232&gt;=$B$6,FALSE,AND($L2232,NOT($M2232),$O2232,$P2232=0),TRUE,TRUE,FALSE)</f>
        <v>0</v>
      </c>
      <c r="R2232" s="3" cm="1">
        <f t="array" ref="R2232">_xlfn.IFS(AND($Q2231,$R2231&lt;$B$6),$R2231+1,AND(NOT($L2231),$R2231&gt;0),0,TRUE,$R2231)</f>
        <v>0</v>
      </c>
      <c r="S2232" s="1" cm="1">
        <f t="array" ref="S2232">_xlfn.IFS(AND(Q2231,I2231&gt;$B$8),S2231+$B$8,AND(Q2231,I2231&lt;=$B$8),S2231+I2231,TRUE,$S2231)</f>
        <v>92</v>
      </c>
      <c r="T2232" s="1">
        <f t="shared" si="134"/>
        <v>8280</v>
      </c>
      <c r="U2232" s="17">
        <f t="shared" si="135"/>
        <v>222.88021534320325</v>
      </c>
      <c r="V2232" s="47" cm="1">
        <f t="array" ref="V2232">_xlfn.IFS($B$6=1,S2232*$B$10,AND(R2231=0,R2232&gt;=1,I2232&gt;=$B$6*$B$8-1),V2231+$B$6*$B$10*$B$8,AND(R2231=0,R2232&gt;=1,I2232&lt;$B$6*$B$8-1),V2231+I2231*$B$10,TRUE,V2231)</f>
        <v>9200</v>
      </c>
      <c r="W2232" s="17">
        <f t="shared" si="136"/>
        <v>247.64468371467026</v>
      </c>
    </row>
    <row r="2233" spans="7:23" x14ac:dyDescent="0.25">
      <c r="G2233" s="15">
        <v>2231</v>
      </c>
      <c r="H2233" s="1">
        <f t="shared" si="133"/>
        <v>37.166666666666664</v>
      </c>
      <c r="I2233" s="15" cm="1">
        <f t="array" ref="I2233">_xlfn.IFS(J2232&gt;=$C$13-$B$26,MINA(I2232+$B$13-S2233+S2232,$B$11),I2232=$B$11,MINA(I2232-S2233+S2232,$B$11),TRUE,MAXA(I2232-S2233+S2232,0))</f>
        <v>0</v>
      </c>
      <c r="J2233" s="1" cm="1">
        <f t="array" ref="J2233">_xlfn.IFS(J2232&gt;=$C$13-$B$26,0,I2232&lt;$B$11,J2232+$B$26,TRUE,0)</f>
        <v>1.1333333333333342</v>
      </c>
      <c r="K2233" s="3" cm="1">
        <f t="array" ref="K2233">_xlfn.IFS(AND(NOT($K2232=0),$L2232),0,NOT($L2232),$K2232+$B$26,TRUE,$K2232)</f>
        <v>0.88333333333333441</v>
      </c>
      <c r="L2233" s="3" t="b" cm="1">
        <f t="array" ref="L2233">_xlfn.IFS(AND($I2233&gt;0,$K2233&gt;=$C$5-$B$26),TRUE,$R2233&gt;=$B$6,FALSE,$I2233=0,FALSE,TRUE,$L2232)</f>
        <v>0</v>
      </c>
      <c r="M2233" s="3" t="b" cm="1">
        <f t="array" ref="M2233">_xlfn.IFS($N2233&gt;=$B$4-$B$26,FALSE,AND($I2233&gt;0,$K2233&gt;=$B$5-$B$26),TRUE,AND($L2233,NOT($M2232)),FALSE,$M2232,TRUE,TRUE,FALSE)</f>
        <v>0</v>
      </c>
      <c r="N2233" s="3" cm="1">
        <f t="array" ref="N2233">_xlfn.IFS($M2232,$N2232+$B$26,NOT($M2232),0,TRUE,$M2232)</f>
        <v>0</v>
      </c>
      <c r="O2233" s="3" t="b" cm="1">
        <f t="array" ref="O2233">_xlfn.IFS($M2233,FALSE,AND($L2233,NOT($M2233),$R2233&lt;$B$6,$I2233&gt;0),TRUE,TRUE,FALSE)</f>
        <v>0</v>
      </c>
      <c r="P2233" s="3" cm="1">
        <f t="array" ref="P2233">_xlfn.IFS($P2232&gt;=$C$7-$B$26,0,$O2232,$P2232+$B$26,TRUE,0)</f>
        <v>0</v>
      </c>
      <c r="Q2233" s="3" t="b" cm="1">
        <f t="array" ref="Q2233">_xlfn.IFS(AND($L2233,NOT($M2233),NOT($O2233)),TRUE,$R2233&gt;=$B$6,FALSE,AND($L2233,NOT($M2233),$O2233,$P2233=0),TRUE,TRUE,FALSE)</f>
        <v>0</v>
      </c>
      <c r="R2233" s="3" cm="1">
        <f t="array" ref="R2233">_xlfn.IFS(AND($Q2232,$R2232&lt;$B$6),$R2232+1,AND(NOT($L2232),$R2232&gt;0),0,TRUE,$R2232)</f>
        <v>0</v>
      </c>
      <c r="S2233" s="1" cm="1">
        <f t="array" ref="S2233">_xlfn.IFS(AND(Q2232,I2232&gt;$B$8),S2232+$B$8,AND(Q2232,I2232&lt;=$B$8),S2232+I2232,TRUE,$S2232)</f>
        <v>92</v>
      </c>
      <c r="T2233" s="1">
        <f t="shared" si="134"/>
        <v>8280</v>
      </c>
      <c r="U2233" s="17">
        <f t="shared" si="135"/>
        <v>222.78026905829597</v>
      </c>
      <c r="V2233" s="47" cm="1">
        <f t="array" ref="V2233">_xlfn.IFS($B$6=1,S2233*$B$10,AND(R2232=0,R2233&gt;=1,I2233&gt;=$B$6*$B$8-1),V2232+$B$6*$B$10*$B$8,AND(R2232=0,R2233&gt;=1,I2233&lt;$B$6*$B$8-1),V2232+I2232*$B$10,TRUE,V2232)</f>
        <v>9200</v>
      </c>
      <c r="W2233" s="17">
        <f t="shared" si="136"/>
        <v>247.53363228699553</v>
      </c>
    </row>
    <row r="2234" spans="7:23" x14ac:dyDescent="0.25">
      <c r="G2234" s="15">
        <v>2232</v>
      </c>
      <c r="H2234" s="1">
        <f t="shared" si="133"/>
        <v>37.18333333333333</v>
      </c>
      <c r="I2234" s="15" cm="1">
        <f t="array" ref="I2234">_xlfn.IFS(J2233&gt;=$C$13-$B$26,MINA(I2233+$B$13-S2234+S2233,$B$11),I2233=$B$11,MINA(I2233-S2234+S2233,$B$11),TRUE,MAXA(I2233-S2234+S2233,0))</f>
        <v>0</v>
      </c>
      <c r="J2234" s="1" cm="1">
        <f t="array" ref="J2234">_xlfn.IFS(J2233&gt;=$C$13-$B$26,0,I2233&lt;$B$11,J2233+$B$26,TRUE,0)</f>
        <v>1.1500000000000008</v>
      </c>
      <c r="K2234" s="3" cm="1">
        <f t="array" ref="K2234">_xlfn.IFS(AND(NOT($K2233=0),$L2233),0,NOT($L2233),$K2233+$B$26,TRUE,$K2233)</f>
        <v>0.90000000000000113</v>
      </c>
      <c r="L2234" s="3" t="b" cm="1">
        <f t="array" ref="L2234">_xlfn.IFS(AND($I2234&gt;0,$K2234&gt;=$C$5-$B$26),TRUE,$R2234&gt;=$B$6,FALSE,$I2234=0,FALSE,TRUE,$L2233)</f>
        <v>0</v>
      </c>
      <c r="M2234" s="3" t="b" cm="1">
        <f t="array" ref="M2234">_xlfn.IFS($N2234&gt;=$B$4-$B$26,FALSE,AND($I2234&gt;0,$K2234&gt;=$B$5-$B$26),TRUE,AND($L2234,NOT($M2233)),FALSE,$M2233,TRUE,TRUE,FALSE)</f>
        <v>0</v>
      </c>
      <c r="N2234" s="3" cm="1">
        <f t="array" ref="N2234">_xlfn.IFS($M2233,$N2233+$B$26,NOT($M2233),0,TRUE,$M2233)</f>
        <v>0</v>
      </c>
      <c r="O2234" s="3" t="b" cm="1">
        <f t="array" ref="O2234">_xlfn.IFS($M2234,FALSE,AND($L2234,NOT($M2234),$R2234&lt;$B$6,$I2234&gt;0),TRUE,TRUE,FALSE)</f>
        <v>0</v>
      </c>
      <c r="P2234" s="3" cm="1">
        <f t="array" ref="P2234">_xlfn.IFS($P2233&gt;=$C$7-$B$26,0,$O2233,$P2233+$B$26,TRUE,0)</f>
        <v>0</v>
      </c>
      <c r="Q2234" s="3" t="b" cm="1">
        <f t="array" ref="Q2234">_xlfn.IFS(AND($L2234,NOT($M2234),NOT($O2234)),TRUE,$R2234&gt;=$B$6,FALSE,AND($L2234,NOT($M2234),$O2234,$P2234=0),TRUE,TRUE,FALSE)</f>
        <v>0</v>
      </c>
      <c r="R2234" s="3" cm="1">
        <f t="array" ref="R2234">_xlfn.IFS(AND($Q2233,$R2233&lt;$B$6),$R2233+1,AND(NOT($L2233),$R2233&gt;0),0,TRUE,$R2233)</f>
        <v>0</v>
      </c>
      <c r="S2234" s="1" cm="1">
        <f t="array" ref="S2234">_xlfn.IFS(AND(Q2233,I2233&gt;$B$8),S2233+$B$8,AND(Q2233,I2233&lt;=$B$8),S2233+I2233,TRUE,$S2233)</f>
        <v>92</v>
      </c>
      <c r="T2234" s="1">
        <f t="shared" si="134"/>
        <v>8280</v>
      </c>
      <c r="U2234" s="17">
        <f t="shared" si="135"/>
        <v>222.68041237113405</v>
      </c>
      <c r="V2234" s="47" cm="1">
        <f t="array" ref="V2234">_xlfn.IFS($B$6=1,S2234*$B$10,AND(R2233=0,R2234&gt;=1,I2234&gt;=$B$6*$B$8-1),V2233+$B$6*$B$10*$B$8,AND(R2233=0,R2234&gt;=1,I2234&lt;$B$6*$B$8-1),V2233+I2233*$B$10,TRUE,V2233)</f>
        <v>9200</v>
      </c>
      <c r="W2234" s="17">
        <f t="shared" si="136"/>
        <v>247.42268041237116</v>
      </c>
    </row>
    <row r="2235" spans="7:23" x14ac:dyDescent="0.25">
      <c r="G2235" s="15">
        <v>2233</v>
      </c>
      <c r="H2235" s="1">
        <f t="shared" si="133"/>
        <v>37.200000000000003</v>
      </c>
      <c r="I2235" s="15" cm="1">
        <f t="array" ref="I2235">_xlfn.IFS(J2234&gt;=$C$13-$B$26,MINA(I2234+$B$13-S2235+S2234,$B$11),I2234=$B$11,MINA(I2234-S2235+S2234,$B$11),TRUE,MAXA(I2234-S2235+S2234,0))</f>
        <v>0</v>
      </c>
      <c r="J2235" s="1" cm="1">
        <f t="array" ref="J2235">_xlfn.IFS(J2234&gt;=$C$13-$B$26,0,I2234&lt;$B$11,J2234+$B$26,TRUE,0)</f>
        <v>1.1666666666666674</v>
      </c>
      <c r="K2235" s="3" cm="1">
        <f t="array" ref="K2235">_xlfn.IFS(AND(NOT($K2234=0),$L2234),0,NOT($L2234),$K2234+$B$26,TRUE,$K2234)</f>
        <v>0.91666666666666785</v>
      </c>
      <c r="L2235" s="3" t="b" cm="1">
        <f t="array" ref="L2235">_xlfn.IFS(AND($I2235&gt;0,$K2235&gt;=$C$5-$B$26),TRUE,$R2235&gt;=$B$6,FALSE,$I2235=0,FALSE,TRUE,$L2234)</f>
        <v>0</v>
      </c>
      <c r="M2235" s="3" t="b" cm="1">
        <f t="array" ref="M2235">_xlfn.IFS($N2235&gt;=$B$4-$B$26,FALSE,AND($I2235&gt;0,$K2235&gt;=$B$5-$B$26),TRUE,AND($L2235,NOT($M2234)),FALSE,$M2234,TRUE,TRUE,FALSE)</f>
        <v>0</v>
      </c>
      <c r="N2235" s="3" cm="1">
        <f t="array" ref="N2235">_xlfn.IFS($M2234,$N2234+$B$26,NOT($M2234),0,TRUE,$M2234)</f>
        <v>0</v>
      </c>
      <c r="O2235" s="3" t="b" cm="1">
        <f t="array" ref="O2235">_xlfn.IFS($M2235,FALSE,AND($L2235,NOT($M2235),$R2235&lt;$B$6,$I2235&gt;0),TRUE,TRUE,FALSE)</f>
        <v>0</v>
      </c>
      <c r="P2235" s="3" cm="1">
        <f t="array" ref="P2235">_xlfn.IFS($P2234&gt;=$C$7-$B$26,0,$O2234,$P2234+$B$26,TRUE,0)</f>
        <v>0</v>
      </c>
      <c r="Q2235" s="3" t="b" cm="1">
        <f t="array" ref="Q2235">_xlfn.IFS(AND($L2235,NOT($M2235),NOT($O2235)),TRUE,$R2235&gt;=$B$6,FALSE,AND($L2235,NOT($M2235),$O2235,$P2235=0),TRUE,TRUE,FALSE)</f>
        <v>0</v>
      </c>
      <c r="R2235" s="3" cm="1">
        <f t="array" ref="R2235">_xlfn.IFS(AND($Q2234,$R2234&lt;$B$6),$R2234+1,AND(NOT($L2234),$R2234&gt;0),0,TRUE,$R2234)</f>
        <v>0</v>
      </c>
      <c r="S2235" s="1" cm="1">
        <f t="array" ref="S2235">_xlfn.IFS(AND(Q2234,I2234&gt;$B$8),S2234+$B$8,AND(Q2234,I2234&lt;=$B$8),S2234+I2234,TRUE,$S2234)</f>
        <v>92</v>
      </c>
      <c r="T2235" s="1">
        <f t="shared" si="134"/>
        <v>8280</v>
      </c>
      <c r="U2235" s="17">
        <f t="shared" si="135"/>
        <v>222.58064516129031</v>
      </c>
      <c r="V2235" s="47" cm="1">
        <f t="array" ref="V2235">_xlfn.IFS($B$6=1,S2235*$B$10,AND(R2234=0,R2235&gt;=1,I2235&gt;=$B$6*$B$8-1),V2234+$B$6*$B$10*$B$8,AND(R2234=0,R2235&gt;=1,I2235&lt;$B$6*$B$8-1),V2234+I2234*$B$10,TRUE,V2234)</f>
        <v>9200</v>
      </c>
      <c r="W2235" s="17">
        <f t="shared" si="136"/>
        <v>247.31182795698922</v>
      </c>
    </row>
    <row r="2236" spans="7:23" x14ac:dyDescent="0.25">
      <c r="G2236" s="15">
        <v>2234</v>
      </c>
      <c r="H2236" s="1">
        <f t="shared" si="133"/>
        <v>37.216666666666669</v>
      </c>
      <c r="I2236" s="15" cm="1">
        <f t="array" ref="I2236">_xlfn.IFS(J2235&gt;=$C$13-$B$26,MINA(I2235+$B$13-S2236+S2235,$B$11),I2235=$B$11,MINA(I2235-S2236+S2235,$B$11),TRUE,MAXA(I2235-S2236+S2235,0))</f>
        <v>0</v>
      </c>
      <c r="J2236" s="1" cm="1">
        <f t="array" ref="J2236">_xlfn.IFS(J2235&gt;=$C$13-$B$26,0,I2235&lt;$B$11,J2235+$B$26,TRUE,0)</f>
        <v>1.183333333333334</v>
      </c>
      <c r="K2236" s="3" cm="1">
        <f t="array" ref="K2236">_xlfn.IFS(AND(NOT($K2235=0),$L2235),0,NOT($L2235),$K2235+$B$26,TRUE,$K2235)</f>
        <v>0.93333333333333457</v>
      </c>
      <c r="L2236" s="3" t="b" cm="1">
        <f t="array" ref="L2236">_xlfn.IFS(AND($I2236&gt;0,$K2236&gt;=$C$5-$B$26),TRUE,$R2236&gt;=$B$6,FALSE,$I2236=0,FALSE,TRUE,$L2235)</f>
        <v>0</v>
      </c>
      <c r="M2236" s="3" t="b" cm="1">
        <f t="array" ref="M2236">_xlfn.IFS($N2236&gt;=$B$4-$B$26,FALSE,AND($I2236&gt;0,$K2236&gt;=$B$5-$B$26),TRUE,AND($L2236,NOT($M2235)),FALSE,$M2235,TRUE,TRUE,FALSE)</f>
        <v>0</v>
      </c>
      <c r="N2236" s="3" cm="1">
        <f t="array" ref="N2236">_xlfn.IFS($M2235,$N2235+$B$26,NOT($M2235),0,TRUE,$M2235)</f>
        <v>0</v>
      </c>
      <c r="O2236" s="3" t="b" cm="1">
        <f t="array" ref="O2236">_xlfn.IFS($M2236,FALSE,AND($L2236,NOT($M2236),$R2236&lt;$B$6,$I2236&gt;0),TRUE,TRUE,FALSE)</f>
        <v>0</v>
      </c>
      <c r="P2236" s="3" cm="1">
        <f t="array" ref="P2236">_xlfn.IFS($P2235&gt;=$C$7-$B$26,0,$O2235,$P2235+$B$26,TRUE,0)</f>
        <v>0</v>
      </c>
      <c r="Q2236" s="3" t="b" cm="1">
        <f t="array" ref="Q2236">_xlfn.IFS(AND($L2236,NOT($M2236),NOT($O2236)),TRUE,$R2236&gt;=$B$6,FALSE,AND($L2236,NOT($M2236),$O2236,$P2236=0),TRUE,TRUE,FALSE)</f>
        <v>0</v>
      </c>
      <c r="R2236" s="3" cm="1">
        <f t="array" ref="R2236">_xlfn.IFS(AND($Q2235,$R2235&lt;$B$6),$R2235+1,AND(NOT($L2235),$R2235&gt;0),0,TRUE,$R2235)</f>
        <v>0</v>
      </c>
      <c r="S2236" s="1" cm="1">
        <f t="array" ref="S2236">_xlfn.IFS(AND(Q2235,I2235&gt;$B$8),S2235+$B$8,AND(Q2235,I2235&lt;=$B$8),S2235+I2235,TRUE,$S2235)</f>
        <v>92</v>
      </c>
      <c r="T2236" s="1">
        <f t="shared" si="134"/>
        <v>8280</v>
      </c>
      <c r="U2236" s="17">
        <f t="shared" si="135"/>
        <v>222.48096730855352</v>
      </c>
      <c r="V2236" s="47" cm="1">
        <f t="array" ref="V2236">_xlfn.IFS($B$6=1,S2236*$B$10,AND(R2235=0,R2236&gt;=1,I2236&gt;=$B$6*$B$8-1),V2235+$B$6*$B$10*$B$8,AND(R2235=0,R2236&gt;=1,I2236&lt;$B$6*$B$8-1),V2235+I2235*$B$10,TRUE,V2235)</f>
        <v>9200</v>
      </c>
      <c r="W2236" s="17">
        <f t="shared" si="136"/>
        <v>247.20107478728167</v>
      </c>
    </row>
    <row r="2237" spans="7:23" x14ac:dyDescent="0.25">
      <c r="G2237" s="15">
        <v>2235</v>
      </c>
      <c r="H2237" s="1">
        <f t="shared" si="133"/>
        <v>37.233333333333334</v>
      </c>
      <c r="I2237" s="15" cm="1">
        <f t="array" ref="I2237">_xlfn.IFS(J2236&gt;=$C$13-$B$26,MINA(I2236+$B$13-S2237+S2236,$B$11),I2236=$B$11,MINA(I2236-S2237+S2236,$B$11),TRUE,MAXA(I2236-S2237+S2236,0))</f>
        <v>0</v>
      </c>
      <c r="J2237" s="1" cm="1">
        <f t="array" ref="J2237">_xlfn.IFS(J2236&gt;=$C$13-$B$26,0,I2236&lt;$B$11,J2236+$B$26,TRUE,0)</f>
        <v>1.2000000000000006</v>
      </c>
      <c r="K2237" s="3" cm="1">
        <f t="array" ref="K2237">_xlfn.IFS(AND(NOT($K2236=0),$L2236),0,NOT($L2236),$K2236+$B$26,TRUE,$K2236)</f>
        <v>0.95000000000000129</v>
      </c>
      <c r="L2237" s="3" t="b" cm="1">
        <f t="array" ref="L2237">_xlfn.IFS(AND($I2237&gt;0,$K2237&gt;=$C$5-$B$26),TRUE,$R2237&gt;=$B$6,FALSE,$I2237=0,FALSE,TRUE,$L2236)</f>
        <v>0</v>
      </c>
      <c r="M2237" s="3" t="b" cm="1">
        <f t="array" ref="M2237">_xlfn.IFS($N2237&gt;=$B$4-$B$26,FALSE,AND($I2237&gt;0,$K2237&gt;=$B$5-$B$26),TRUE,AND($L2237,NOT($M2236)),FALSE,$M2236,TRUE,TRUE,FALSE)</f>
        <v>0</v>
      </c>
      <c r="N2237" s="3" cm="1">
        <f t="array" ref="N2237">_xlfn.IFS($M2236,$N2236+$B$26,NOT($M2236),0,TRUE,$M2236)</f>
        <v>0</v>
      </c>
      <c r="O2237" s="3" t="b" cm="1">
        <f t="array" ref="O2237">_xlfn.IFS($M2237,FALSE,AND($L2237,NOT($M2237),$R2237&lt;$B$6,$I2237&gt;0),TRUE,TRUE,FALSE)</f>
        <v>0</v>
      </c>
      <c r="P2237" s="3" cm="1">
        <f t="array" ref="P2237">_xlfn.IFS($P2236&gt;=$C$7-$B$26,0,$O2236,$P2236+$B$26,TRUE,0)</f>
        <v>0</v>
      </c>
      <c r="Q2237" s="3" t="b" cm="1">
        <f t="array" ref="Q2237">_xlfn.IFS(AND($L2237,NOT($M2237),NOT($O2237)),TRUE,$R2237&gt;=$B$6,FALSE,AND($L2237,NOT($M2237),$O2237,$P2237=0),TRUE,TRUE,FALSE)</f>
        <v>0</v>
      </c>
      <c r="R2237" s="3" cm="1">
        <f t="array" ref="R2237">_xlfn.IFS(AND($Q2236,$R2236&lt;$B$6),$R2236+1,AND(NOT($L2236),$R2236&gt;0),0,TRUE,$R2236)</f>
        <v>0</v>
      </c>
      <c r="S2237" s="1" cm="1">
        <f t="array" ref="S2237">_xlfn.IFS(AND(Q2236,I2236&gt;$B$8),S2236+$B$8,AND(Q2236,I2236&lt;=$B$8),S2236+I2236,TRUE,$S2236)</f>
        <v>92</v>
      </c>
      <c r="T2237" s="1">
        <f t="shared" si="134"/>
        <v>8280</v>
      </c>
      <c r="U2237" s="17">
        <f t="shared" si="135"/>
        <v>222.38137869292748</v>
      </c>
      <c r="V2237" s="47" cm="1">
        <f t="array" ref="V2237">_xlfn.IFS($B$6=1,S2237*$B$10,AND(R2236=0,R2237&gt;=1,I2237&gt;=$B$6*$B$8-1),V2236+$B$6*$B$10*$B$8,AND(R2236=0,R2237&gt;=1,I2237&lt;$B$6*$B$8-1),V2236+I2236*$B$10,TRUE,V2236)</f>
        <v>9200</v>
      </c>
      <c r="W2237" s="17">
        <f t="shared" si="136"/>
        <v>247.09042076991943</v>
      </c>
    </row>
    <row r="2238" spans="7:23" x14ac:dyDescent="0.25">
      <c r="G2238" s="15">
        <v>2236</v>
      </c>
      <c r="H2238" s="1">
        <f t="shared" si="133"/>
        <v>37.25</v>
      </c>
      <c r="I2238" s="15" cm="1">
        <f t="array" ref="I2238">_xlfn.IFS(J2237&gt;=$C$13-$B$26,MINA(I2237+$B$13-S2238+S2237,$B$11),I2237=$B$11,MINA(I2237-S2238+S2237,$B$11),TRUE,MAXA(I2237-S2238+S2237,0))</f>
        <v>0</v>
      </c>
      <c r="J2238" s="1" cm="1">
        <f t="array" ref="J2238">_xlfn.IFS(J2237&gt;=$C$13-$B$26,0,I2237&lt;$B$11,J2237+$B$26,TRUE,0)</f>
        <v>1.2166666666666672</v>
      </c>
      <c r="K2238" s="3" cm="1">
        <f t="array" ref="K2238">_xlfn.IFS(AND(NOT($K2237=0),$L2237),0,NOT($L2237),$K2237+$B$26,TRUE,$K2237)</f>
        <v>0.96666666666666801</v>
      </c>
      <c r="L2238" s="3" t="b" cm="1">
        <f t="array" ref="L2238">_xlfn.IFS(AND($I2238&gt;0,$K2238&gt;=$C$5-$B$26),TRUE,$R2238&gt;=$B$6,FALSE,$I2238=0,FALSE,TRUE,$L2237)</f>
        <v>0</v>
      </c>
      <c r="M2238" s="3" t="b" cm="1">
        <f t="array" ref="M2238">_xlfn.IFS($N2238&gt;=$B$4-$B$26,FALSE,AND($I2238&gt;0,$K2238&gt;=$B$5-$B$26),TRUE,AND($L2238,NOT($M2237)),FALSE,$M2237,TRUE,TRUE,FALSE)</f>
        <v>0</v>
      </c>
      <c r="N2238" s="3" cm="1">
        <f t="array" ref="N2238">_xlfn.IFS($M2237,$N2237+$B$26,NOT($M2237),0,TRUE,$M2237)</f>
        <v>0</v>
      </c>
      <c r="O2238" s="3" t="b" cm="1">
        <f t="array" ref="O2238">_xlfn.IFS($M2238,FALSE,AND($L2238,NOT($M2238),$R2238&lt;$B$6,$I2238&gt;0),TRUE,TRUE,FALSE)</f>
        <v>0</v>
      </c>
      <c r="P2238" s="3" cm="1">
        <f t="array" ref="P2238">_xlfn.IFS($P2237&gt;=$C$7-$B$26,0,$O2237,$P2237+$B$26,TRUE,0)</f>
        <v>0</v>
      </c>
      <c r="Q2238" s="3" t="b" cm="1">
        <f t="array" ref="Q2238">_xlfn.IFS(AND($L2238,NOT($M2238),NOT($O2238)),TRUE,$R2238&gt;=$B$6,FALSE,AND($L2238,NOT($M2238),$O2238,$P2238=0),TRUE,TRUE,FALSE)</f>
        <v>0</v>
      </c>
      <c r="R2238" s="3" cm="1">
        <f t="array" ref="R2238">_xlfn.IFS(AND($Q2237,$R2237&lt;$B$6),$R2237+1,AND(NOT($L2237),$R2237&gt;0),0,TRUE,$R2237)</f>
        <v>0</v>
      </c>
      <c r="S2238" s="1" cm="1">
        <f t="array" ref="S2238">_xlfn.IFS(AND(Q2237,I2237&gt;$B$8),S2237+$B$8,AND(Q2237,I2237&lt;=$B$8),S2237+I2237,TRUE,$S2237)</f>
        <v>92</v>
      </c>
      <c r="T2238" s="1">
        <f t="shared" si="134"/>
        <v>8280</v>
      </c>
      <c r="U2238" s="17">
        <f t="shared" si="135"/>
        <v>222.28187919463087</v>
      </c>
      <c r="V2238" s="47" cm="1">
        <f t="array" ref="V2238">_xlfn.IFS($B$6=1,S2238*$B$10,AND(R2237=0,R2238&gt;=1,I2238&gt;=$B$6*$B$8-1),V2237+$B$6*$B$10*$B$8,AND(R2237=0,R2238&gt;=1,I2238&lt;$B$6*$B$8-1),V2237+I2237*$B$10,TRUE,V2237)</f>
        <v>9200</v>
      </c>
      <c r="W2238" s="17">
        <f t="shared" si="136"/>
        <v>246.97986577181209</v>
      </c>
    </row>
    <row r="2239" spans="7:23" x14ac:dyDescent="0.25">
      <c r="G2239" s="15">
        <v>2237</v>
      </c>
      <c r="H2239" s="1">
        <f t="shared" si="133"/>
        <v>37.266666666666666</v>
      </c>
      <c r="I2239" s="15" cm="1">
        <f t="array" ref="I2239">_xlfn.IFS(J2238&gt;=$C$13-$B$26,MINA(I2238+$B$13-S2239+S2238,$B$11),I2238=$B$11,MINA(I2238-S2239+S2238,$B$11),TRUE,MAXA(I2238-S2239+S2238,0))</f>
        <v>0</v>
      </c>
      <c r="J2239" s="1" cm="1">
        <f t="array" ref="J2239">_xlfn.IFS(J2238&gt;=$C$13-$B$26,0,I2238&lt;$B$11,J2238+$B$26,TRUE,0)</f>
        <v>1.2333333333333338</v>
      </c>
      <c r="K2239" s="3" cm="1">
        <f t="array" ref="K2239">_xlfn.IFS(AND(NOT($K2238=0),$L2238),0,NOT($L2238),$K2238+$B$26,TRUE,$K2238)</f>
        <v>0.98333333333333472</v>
      </c>
      <c r="L2239" s="3" t="b" cm="1">
        <f t="array" ref="L2239">_xlfn.IFS(AND($I2239&gt;0,$K2239&gt;=$C$5-$B$26),TRUE,$R2239&gt;=$B$6,FALSE,$I2239=0,FALSE,TRUE,$L2238)</f>
        <v>0</v>
      </c>
      <c r="M2239" s="3" t="b" cm="1">
        <f t="array" ref="M2239">_xlfn.IFS($N2239&gt;=$B$4-$B$26,FALSE,AND($I2239&gt;0,$K2239&gt;=$B$5-$B$26),TRUE,AND($L2239,NOT($M2238)),FALSE,$M2238,TRUE,TRUE,FALSE)</f>
        <v>0</v>
      </c>
      <c r="N2239" s="3" cm="1">
        <f t="array" ref="N2239">_xlfn.IFS($M2238,$N2238+$B$26,NOT($M2238),0,TRUE,$M2238)</f>
        <v>0</v>
      </c>
      <c r="O2239" s="3" t="b" cm="1">
        <f t="array" ref="O2239">_xlfn.IFS($M2239,FALSE,AND($L2239,NOT($M2239),$R2239&lt;$B$6,$I2239&gt;0),TRUE,TRUE,FALSE)</f>
        <v>0</v>
      </c>
      <c r="P2239" s="3" cm="1">
        <f t="array" ref="P2239">_xlfn.IFS($P2238&gt;=$C$7-$B$26,0,$O2238,$P2238+$B$26,TRUE,0)</f>
        <v>0</v>
      </c>
      <c r="Q2239" s="3" t="b" cm="1">
        <f t="array" ref="Q2239">_xlfn.IFS(AND($L2239,NOT($M2239),NOT($O2239)),TRUE,$R2239&gt;=$B$6,FALSE,AND($L2239,NOT($M2239),$O2239,$P2239=0),TRUE,TRUE,FALSE)</f>
        <v>0</v>
      </c>
      <c r="R2239" s="3" cm="1">
        <f t="array" ref="R2239">_xlfn.IFS(AND($Q2238,$R2238&lt;$B$6),$R2238+1,AND(NOT($L2238),$R2238&gt;0),0,TRUE,$R2238)</f>
        <v>0</v>
      </c>
      <c r="S2239" s="1" cm="1">
        <f t="array" ref="S2239">_xlfn.IFS(AND(Q2238,I2238&gt;$B$8),S2238+$B$8,AND(Q2238,I2238&lt;=$B$8),S2238+I2238,TRUE,$S2238)</f>
        <v>92</v>
      </c>
      <c r="T2239" s="1">
        <f t="shared" si="134"/>
        <v>8280</v>
      </c>
      <c r="U2239" s="17">
        <f t="shared" si="135"/>
        <v>222.1824686940966</v>
      </c>
      <c r="V2239" s="47" cm="1">
        <f t="array" ref="V2239">_xlfn.IFS($B$6=1,S2239*$B$10,AND(R2238=0,R2239&gt;=1,I2239&gt;=$B$6*$B$8-1),V2238+$B$6*$B$10*$B$8,AND(R2238=0,R2239&gt;=1,I2239&lt;$B$6*$B$8-1),V2238+I2238*$B$10,TRUE,V2238)</f>
        <v>9200</v>
      </c>
      <c r="W2239" s="17">
        <f t="shared" si="136"/>
        <v>246.86940966010735</v>
      </c>
    </row>
    <row r="2240" spans="7:23" x14ac:dyDescent="0.25">
      <c r="G2240" s="15">
        <v>2238</v>
      </c>
      <c r="H2240" s="1">
        <f t="shared" si="133"/>
        <v>37.283333333333331</v>
      </c>
      <c r="I2240" s="15" cm="1">
        <f t="array" ref="I2240">_xlfn.IFS(J2239&gt;=$C$13-$B$26,MINA(I2239+$B$13-S2240+S2239,$B$11),I2239=$B$11,MINA(I2239-S2240+S2239,$B$11),TRUE,MAXA(I2239-S2240+S2239,0))</f>
        <v>0</v>
      </c>
      <c r="J2240" s="1" cm="1">
        <f t="array" ref="J2240">_xlfn.IFS(J2239&gt;=$C$13-$B$26,0,I2239&lt;$B$11,J2239+$B$26,TRUE,0)</f>
        <v>1.2500000000000004</v>
      </c>
      <c r="K2240" s="3" cm="1">
        <f t="array" ref="K2240">_xlfn.IFS(AND(NOT($K2239=0),$L2239),0,NOT($L2239),$K2239+$B$26,TRUE,$K2239)</f>
        <v>1.0000000000000013</v>
      </c>
      <c r="L2240" s="3" t="b" cm="1">
        <f t="array" ref="L2240">_xlfn.IFS(AND($I2240&gt;0,$K2240&gt;=$C$5-$B$26),TRUE,$R2240&gt;=$B$6,FALSE,$I2240=0,FALSE,TRUE,$L2239)</f>
        <v>0</v>
      </c>
      <c r="M2240" s="3" t="b" cm="1">
        <f t="array" ref="M2240">_xlfn.IFS($N2240&gt;=$B$4-$B$26,FALSE,AND($I2240&gt;0,$K2240&gt;=$B$5-$B$26),TRUE,AND($L2240,NOT($M2239)),FALSE,$M2239,TRUE,TRUE,FALSE)</f>
        <v>0</v>
      </c>
      <c r="N2240" s="3" cm="1">
        <f t="array" ref="N2240">_xlfn.IFS($M2239,$N2239+$B$26,NOT($M2239),0,TRUE,$M2239)</f>
        <v>0</v>
      </c>
      <c r="O2240" s="3" t="b" cm="1">
        <f t="array" ref="O2240">_xlfn.IFS($M2240,FALSE,AND($L2240,NOT($M2240),$R2240&lt;$B$6,$I2240&gt;0),TRUE,TRUE,FALSE)</f>
        <v>0</v>
      </c>
      <c r="P2240" s="3" cm="1">
        <f t="array" ref="P2240">_xlfn.IFS($P2239&gt;=$C$7-$B$26,0,$O2239,$P2239+$B$26,TRUE,0)</f>
        <v>0</v>
      </c>
      <c r="Q2240" s="3" t="b" cm="1">
        <f t="array" ref="Q2240">_xlfn.IFS(AND($L2240,NOT($M2240),NOT($O2240)),TRUE,$R2240&gt;=$B$6,FALSE,AND($L2240,NOT($M2240),$O2240,$P2240=0),TRUE,TRUE,FALSE)</f>
        <v>0</v>
      </c>
      <c r="R2240" s="3" cm="1">
        <f t="array" ref="R2240">_xlfn.IFS(AND($Q2239,$R2239&lt;$B$6),$R2239+1,AND(NOT($L2239),$R2239&gt;0),0,TRUE,$R2239)</f>
        <v>0</v>
      </c>
      <c r="S2240" s="1" cm="1">
        <f t="array" ref="S2240">_xlfn.IFS(AND(Q2239,I2239&gt;$B$8),S2239+$B$8,AND(Q2239,I2239&lt;=$B$8),S2239+I2239,TRUE,$S2239)</f>
        <v>92</v>
      </c>
      <c r="T2240" s="1">
        <f t="shared" si="134"/>
        <v>8280</v>
      </c>
      <c r="U2240" s="17">
        <f t="shared" si="135"/>
        <v>222.08314707197141</v>
      </c>
      <c r="V2240" s="47" cm="1">
        <f t="array" ref="V2240">_xlfn.IFS($B$6=1,S2240*$B$10,AND(R2239=0,R2240&gt;=1,I2240&gt;=$B$6*$B$8-1),V2239+$B$6*$B$10*$B$8,AND(R2239=0,R2240&gt;=1,I2240&lt;$B$6*$B$8-1),V2239+I2239*$B$10,TRUE,V2239)</f>
        <v>9200</v>
      </c>
      <c r="W2240" s="17">
        <f t="shared" si="136"/>
        <v>246.75905230219044</v>
      </c>
    </row>
    <row r="2241" spans="7:23" x14ac:dyDescent="0.25">
      <c r="G2241" s="15">
        <v>2239</v>
      </c>
      <c r="H2241" s="1">
        <f t="shared" si="133"/>
        <v>37.299999999999997</v>
      </c>
      <c r="I2241" s="15" cm="1">
        <f t="array" ref="I2241">_xlfn.IFS(J2240&gt;=$C$13-$B$26,MINA(I2240+$B$13-S2241+S2240,$B$11),I2240=$B$11,MINA(I2240-S2241+S2240,$B$11),TRUE,MAXA(I2240-S2241+S2240,0))</f>
        <v>0</v>
      </c>
      <c r="J2241" s="1" cm="1">
        <f t="array" ref="J2241">_xlfn.IFS(J2240&gt;=$C$13-$B$26,0,I2240&lt;$B$11,J2240+$B$26,TRUE,0)</f>
        <v>1.2666666666666671</v>
      </c>
      <c r="K2241" s="3" cm="1">
        <f t="array" ref="K2241">_xlfn.IFS(AND(NOT($K2240=0),$L2240),0,NOT($L2240),$K2240+$B$26,TRUE,$K2240)</f>
        <v>1.0166666666666679</v>
      </c>
      <c r="L2241" s="3" t="b" cm="1">
        <f t="array" ref="L2241">_xlfn.IFS(AND($I2241&gt;0,$K2241&gt;=$C$5-$B$26),TRUE,$R2241&gt;=$B$6,FALSE,$I2241=0,FALSE,TRUE,$L2240)</f>
        <v>0</v>
      </c>
      <c r="M2241" s="3" t="b" cm="1">
        <f t="array" ref="M2241">_xlfn.IFS($N2241&gt;=$B$4-$B$26,FALSE,AND($I2241&gt;0,$K2241&gt;=$B$5-$B$26),TRUE,AND($L2241,NOT($M2240)),FALSE,$M2240,TRUE,TRUE,FALSE)</f>
        <v>0</v>
      </c>
      <c r="N2241" s="3" cm="1">
        <f t="array" ref="N2241">_xlfn.IFS($M2240,$N2240+$B$26,NOT($M2240),0,TRUE,$M2240)</f>
        <v>0</v>
      </c>
      <c r="O2241" s="3" t="b" cm="1">
        <f t="array" ref="O2241">_xlfn.IFS($M2241,FALSE,AND($L2241,NOT($M2241),$R2241&lt;$B$6,$I2241&gt;0),TRUE,TRUE,FALSE)</f>
        <v>0</v>
      </c>
      <c r="P2241" s="3" cm="1">
        <f t="array" ref="P2241">_xlfn.IFS($P2240&gt;=$C$7-$B$26,0,$O2240,$P2240+$B$26,TRUE,0)</f>
        <v>0</v>
      </c>
      <c r="Q2241" s="3" t="b" cm="1">
        <f t="array" ref="Q2241">_xlfn.IFS(AND($L2241,NOT($M2241),NOT($O2241)),TRUE,$R2241&gt;=$B$6,FALSE,AND($L2241,NOT($M2241),$O2241,$P2241=0),TRUE,TRUE,FALSE)</f>
        <v>0</v>
      </c>
      <c r="R2241" s="3" cm="1">
        <f t="array" ref="R2241">_xlfn.IFS(AND($Q2240,$R2240&lt;$B$6),$R2240+1,AND(NOT($L2240),$R2240&gt;0),0,TRUE,$R2240)</f>
        <v>0</v>
      </c>
      <c r="S2241" s="1" cm="1">
        <f t="array" ref="S2241">_xlfn.IFS(AND(Q2240,I2240&gt;$B$8),S2240+$B$8,AND(Q2240,I2240&lt;=$B$8),S2240+I2240,TRUE,$S2240)</f>
        <v>92</v>
      </c>
      <c r="T2241" s="1">
        <f t="shared" si="134"/>
        <v>8280</v>
      </c>
      <c r="U2241" s="17">
        <f t="shared" si="135"/>
        <v>221.98391420911531</v>
      </c>
      <c r="V2241" s="47" cm="1">
        <f t="array" ref="V2241">_xlfn.IFS($B$6=1,S2241*$B$10,AND(R2240=0,R2241&gt;=1,I2241&gt;=$B$6*$B$8-1),V2240+$B$6*$B$10*$B$8,AND(R2240=0,R2241&gt;=1,I2241&lt;$B$6*$B$8-1),V2240+I2240*$B$10,TRUE,V2240)</f>
        <v>9200</v>
      </c>
      <c r="W2241" s="17">
        <f t="shared" si="136"/>
        <v>246.64879356568366</v>
      </c>
    </row>
    <row r="2242" spans="7:23" x14ac:dyDescent="0.25">
      <c r="G2242" s="15">
        <v>2240</v>
      </c>
      <c r="H2242" s="1">
        <f t="shared" si="133"/>
        <v>37.316666666666663</v>
      </c>
      <c r="I2242" s="15" cm="1">
        <f t="array" ref="I2242">_xlfn.IFS(J2241&gt;=$C$13-$B$26,MINA(I2241+$B$13-S2242+S2241,$B$11),I2241=$B$11,MINA(I2241-S2242+S2241,$B$11),TRUE,MAXA(I2241-S2242+S2241,0))</f>
        <v>0</v>
      </c>
      <c r="J2242" s="1" cm="1">
        <f t="array" ref="J2242">_xlfn.IFS(J2241&gt;=$C$13-$B$26,0,I2241&lt;$B$11,J2241+$B$26,TRUE,0)</f>
        <v>1.2833333333333337</v>
      </c>
      <c r="K2242" s="3" cm="1">
        <f t="array" ref="K2242">_xlfn.IFS(AND(NOT($K2241=0),$L2241),0,NOT($L2241),$K2241+$B$26,TRUE,$K2241)</f>
        <v>1.0333333333333345</v>
      </c>
      <c r="L2242" s="3" t="b" cm="1">
        <f t="array" ref="L2242">_xlfn.IFS(AND($I2242&gt;0,$K2242&gt;=$C$5-$B$26),TRUE,$R2242&gt;=$B$6,FALSE,$I2242=0,FALSE,TRUE,$L2241)</f>
        <v>0</v>
      </c>
      <c r="M2242" s="3" t="b" cm="1">
        <f t="array" ref="M2242">_xlfn.IFS($N2242&gt;=$B$4-$B$26,FALSE,AND($I2242&gt;0,$K2242&gt;=$B$5-$B$26),TRUE,AND($L2242,NOT($M2241)),FALSE,$M2241,TRUE,TRUE,FALSE)</f>
        <v>0</v>
      </c>
      <c r="N2242" s="3" cm="1">
        <f t="array" ref="N2242">_xlfn.IFS($M2241,$N2241+$B$26,NOT($M2241),0,TRUE,$M2241)</f>
        <v>0</v>
      </c>
      <c r="O2242" s="3" t="b" cm="1">
        <f t="array" ref="O2242">_xlfn.IFS($M2242,FALSE,AND($L2242,NOT($M2242),$R2242&lt;$B$6,$I2242&gt;0),TRUE,TRUE,FALSE)</f>
        <v>0</v>
      </c>
      <c r="P2242" s="3" cm="1">
        <f t="array" ref="P2242">_xlfn.IFS($P2241&gt;=$C$7-$B$26,0,$O2241,$P2241+$B$26,TRUE,0)</f>
        <v>0</v>
      </c>
      <c r="Q2242" s="3" t="b" cm="1">
        <f t="array" ref="Q2242">_xlfn.IFS(AND($L2242,NOT($M2242),NOT($O2242)),TRUE,$R2242&gt;=$B$6,FALSE,AND($L2242,NOT($M2242),$O2242,$P2242=0),TRUE,TRUE,FALSE)</f>
        <v>0</v>
      </c>
      <c r="R2242" s="3" cm="1">
        <f t="array" ref="R2242">_xlfn.IFS(AND($Q2241,$R2241&lt;$B$6),$R2241+1,AND(NOT($L2241),$R2241&gt;0),0,TRUE,$R2241)</f>
        <v>0</v>
      </c>
      <c r="S2242" s="1" cm="1">
        <f t="array" ref="S2242">_xlfn.IFS(AND(Q2241,I2241&gt;$B$8),S2241+$B$8,AND(Q2241,I2241&lt;=$B$8),S2241+I2241,TRUE,$S2241)</f>
        <v>92</v>
      </c>
      <c r="T2242" s="1">
        <f t="shared" si="134"/>
        <v>8280</v>
      </c>
      <c r="U2242" s="17">
        <f t="shared" si="135"/>
        <v>221.88476998660119</v>
      </c>
      <c r="V2242" s="47" cm="1">
        <f t="array" ref="V2242">_xlfn.IFS($B$6=1,S2242*$B$10,AND(R2241=0,R2242&gt;=1,I2242&gt;=$B$6*$B$8-1),V2241+$B$6*$B$10*$B$8,AND(R2241=0,R2242&gt;=1,I2242&lt;$B$6*$B$8-1),V2241+I2241*$B$10,TRUE,V2241)</f>
        <v>9200</v>
      </c>
      <c r="W2242" s="17">
        <f t="shared" si="136"/>
        <v>246.53863331844576</v>
      </c>
    </row>
    <row r="2243" spans="7:23" x14ac:dyDescent="0.25">
      <c r="G2243" s="15">
        <v>2241</v>
      </c>
      <c r="H2243" s="1">
        <f t="shared" ref="H2243:H2306" si="137">($G2243-1)*$B$26</f>
        <v>37.333333333333336</v>
      </c>
      <c r="I2243" s="15" cm="1">
        <f t="array" ref="I2243">_xlfn.IFS(J2242&gt;=$C$13-$B$26,MINA(I2242+$B$13-S2243+S2242,$B$11),I2242=$B$11,MINA(I2242-S2243+S2242,$B$11),TRUE,MAXA(I2242-S2243+S2242,0))</f>
        <v>0</v>
      </c>
      <c r="J2243" s="1" cm="1">
        <f t="array" ref="J2243">_xlfn.IFS(J2242&gt;=$C$13-$B$26,0,I2242&lt;$B$11,J2242+$B$26,TRUE,0)</f>
        <v>1.3000000000000003</v>
      </c>
      <c r="K2243" s="3" cm="1">
        <f t="array" ref="K2243">_xlfn.IFS(AND(NOT($K2242=0),$L2242),0,NOT($L2242),$K2242+$B$26,TRUE,$K2242)</f>
        <v>1.0500000000000012</v>
      </c>
      <c r="L2243" s="3" t="b" cm="1">
        <f t="array" ref="L2243">_xlfn.IFS(AND($I2243&gt;0,$K2243&gt;=$C$5-$B$26),TRUE,$R2243&gt;=$B$6,FALSE,$I2243=0,FALSE,TRUE,$L2242)</f>
        <v>0</v>
      </c>
      <c r="M2243" s="3" t="b" cm="1">
        <f t="array" ref="M2243">_xlfn.IFS($N2243&gt;=$B$4-$B$26,FALSE,AND($I2243&gt;0,$K2243&gt;=$B$5-$B$26),TRUE,AND($L2243,NOT($M2242)),FALSE,$M2242,TRUE,TRUE,FALSE)</f>
        <v>0</v>
      </c>
      <c r="N2243" s="3" cm="1">
        <f t="array" ref="N2243">_xlfn.IFS($M2242,$N2242+$B$26,NOT($M2242),0,TRUE,$M2242)</f>
        <v>0</v>
      </c>
      <c r="O2243" s="3" t="b" cm="1">
        <f t="array" ref="O2243">_xlfn.IFS($M2243,FALSE,AND($L2243,NOT($M2243),$R2243&lt;$B$6,$I2243&gt;0),TRUE,TRUE,FALSE)</f>
        <v>0</v>
      </c>
      <c r="P2243" s="3" cm="1">
        <f t="array" ref="P2243">_xlfn.IFS($P2242&gt;=$C$7-$B$26,0,$O2242,$P2242+$B$26,TRUE,0)</f>
        <v>0</v>
      </c>
      <c r="Q2243" s="3" t="b" cm="1">
        <f t="array" ref="Q2243">_xlfn.IFS(AND($L2243,NOT($M2243),NOT($O2243)),TRUE,$R2243&gt;=$B$6,FALSE,AND($L2243,NOT($M2243),$O2243,$P2243=0),TRUE,TRUE,FALSE)</f>
        <v>0</v>
      </c>
      <c r="R2243" s="3" cm="1">
        <f t="array" ref="R2243">_xlfn.IFS(AND($Q2242,$R2242&lt;$B$6),$R2242+1,AND(NOT($L2242),$R2242&gt;0),0,TRUE,$R2242)</f>
        <v>0</v>
      </c>
      <c r="S2243" s="1" cm="1">
        <f t="array" ref="S2243">_xlfn.IFS(AND(Q2242,I2242&gt;$B$8),S2242+$B$8,AND(Q2242,I2242&lt;=$B$8),S2242+I2242,TRUE,$S2242)</f>
        <v>92</v>
      </c>
      <c r="T2243" s="1">
        <f t="shared" ref="T2243:T2306" si="138">IF($Q2242,$T2242+$B$8*$B$9,$T2242)</f>
        <v>8280</v>
      </c>
      <c r="U2243" s="17">
        <f t="shared" si="135"/>
        <v>221.78571428571428</v>
      </c>
      <c r="V2243" s="47" cm="1">
        <f t="array" ref="V2243">_xlfn.IFS($B$6=1,S2243*$B$10,AND(R2242=0,R2243&gt;=1,I2243&gt;=$B$6*$B$8-1),V2242+$B$6*$B$10*$B$8,AND(R2242=0,R2243&gt;=1,I2243&lt;$B$6*$B$8-1),V2242+I2242*$B$10,TRUE,V2242)</f>
        <v>9200</v>
      </c>
      <c r="W2243" s="17">
        <f t="shared" si="136"/>
        <v>246.42857142857142</v>
      </c>
    </row>
    <row r="2244" spans="7:23" x14ac:dyDescent="0.25">
      <c r="G2244" s="15">
        <v>2242</v>
      </c>
      <c r="H2244" s="1">
        <f t="shared" si="137"/>
        <v>37.35</v>
      </c>
      <c r="I2244" s="15" cm="1">
        <f t="array" ref="I2244">_xlfn.IFS(J2243&gt;=$C$13-$B$26,MINA(I2243+$B$13-S2244+S2243,$B$11),I2243=$B$11,MINA(I2243-S2244+S2243,$B$11),TRUE,MAXA(I2243-S2244+S2243,0))</f>
        <v>0</v>
      </c>
      <c r="J2244" s="1" cm="1">
        <f t="array" ref="J2244">_xlfn.IFS(J2243&gt;=$C$13-$B$26,0,I2243&lt;$B$11,J2243+$B$26,TRUE,0)</f>
        <v>1.3166666666666669</v>
      </c>
      <c r="K2244" s="3" cm="1">
        <f t="array" ref="K2244">_xlfn.IFS(AND(NOT($K2243=0),$L2243),0,NOT($L2243),$K2243+$B$26,TRUE,$K2243)</f>
        <v>1.0666666666666678</v>
      </c>
      <c r="L2244" s="3" t="b" cm="1">
        <f t="array" ref="L2244">_xlfn.IFS(AND($I2244&gt;0,$K2244&gt;=$C$5-$B$26),TRUE,$R2244&gt;=$B$6,FALSE,$I2244=0,FALSE,TRUE,$L2243)</f>
        <v>0</v>
      </c>
      <c r="M2244" s="3" t="b" cm="1">
        <f t="array" ref="M2244">_xlfn.IFS($N2244&gt;=$B$4-$B$26,FALSE,AND($I2244&gt;0,$K2244&gt;=$B$5-$B$26),TRUE,AND($L2244,NOT($M2243)),FALSE,$M2243,TRUE,TRUE,FALSE)</f>
        <v>0</v>
      </c>
      <c r="N2244" s="3" cm="1">
        <f t="array" ref="N2244">_xlfn.IFS($M2243,$N2243+$B$26,NOT($M2243),0,TRUE,$M2243)</f>
        <v>0</v>
      </c>
      <c r="O2244" s="3" t="b" cm="1">
        <f t="array" ref="O2244">_xlfn.IFS($M2244,FALSE,AND($L2244,NOT($M2244),$R2244&lt;$B$6,$I2244&gt;0),TRUE,TRUE,FALSE)</f>
        <v>0</v>
      </c>
      <c r="P2244" s="3" cm="1">
        <f t="array" ref="P2244">_xlfn.IFS($P2243&gt;=$C$7-$B$26,0,$O2243,$P2243+$B$26,TRUE,0)</f>
        <v>0</v>
      </c>
      <c r="Q2244" s="3" t="b" cm="1">
        <f t="array" ref="Q2244">_xlfn.IFS(AND($L2244,NOT($M2244),NOT($O2244)),TRUE,$R2244&gt;=$B$6,FALSE,AND($L2244,NOT($M2244),$O2244,$P2244=0),TRUE,TRUE,FALSE)</f>
        <v>0</v>
      </c>
      <c r="R2244" s="3" cm="1">
        <f t="array" ref="R2244">_xlfn.IFS(AND($Q2243,$R2243&lt;$B$6),$R2243+1,AND(NOT($L2243),$R2243&gt;0),0,TRUE,$R2243)</f>
        <v>0</v>
      </c>
      <c r="S2244" s="1" cm="1">
        <f t="array" ref="S2244">_xlfn.IFS(AND(Q2243,I2243&gt;$B$8),S2243+$B$8,AND(Q2243,I2243&lt;=$B$8),S2243+I2243,TRUE,$S2243)</f>
        <v>92</v>
      </c>
      <c r="T2244" s="1">
        <f t="shared" si="138"/>
        <v>8280</v>
      </c>
      <c r="U2244" s="17">
        <f t="shared" ref="U2244:U2307" si="139">$T2244/$H2244</f>
        <v>221.68674698795181</v>
      </c>
      <c r="V2244" s="47" cm="1">
        <f t="array" ref="V2244">_xlfn.IFS($B$6=1,S2244*$B$10,AND(R2243=0,R2244&gt;=1,I2244&gt;=$B$6*$B$8-1),V2243+$B$6*$B$10*$B$8,AND(R2243=0,R2244&gt;=1,I2244&lt;$B$6*$B$8-1),V2243+I2243*$B$10,TRUE,V2243)</f>
        <v>9200</v>
      </c>
      <c r="W2244" s="17">
        <f t="shared" si="136"/>
        <v>246.31860776439089</v>
      </c>
    </row>
    <row r="2245" spans="7:23" x14ac:dyDescent="0.25">
      <c r="G2245" s="15">
        <v>2243</v>
      </c>
      <c r="H2245" s="1">
        <f t="shared" si="137"/>
        <v>37.366666666666667</v>
      </c>
      <c r="I2245" s="15" cm="1">
        <f t="array" ref="I2245">_xlfn.IFS(J2244&gt;=$C$13-$B$26,MINA(I2244+$B$13-S2245+S2244,$B$11),I2244=$B$11,MINA(I2244-S2245+S2244,$B$11),TRUE,MAXA(I2244-S2245+S2244,0))</f>
        <v>0</v>
      </c>
      <c r="J2245" s="1" cm="1">
        <f t="array" ref="J2245">_xlfn.IFS(J2244&gt;=$C$13-$B$26,0,I2244&lt;$B$11,J2244+$B$26,TRUE,0)</f>
        <v>1.3333333333333335</v>
      </c>
      <c r="K2245" s="3" cm="1">
        <f t="array" ref="K2245">_xlfn.IFS(AND(NOT($K2244=0),$L2244),0,NOT($L2244),$K2244+$B$26,TRUE,$K2244)</f>
        <v>1.0833333333333344</v>
      </c>
      <c r="L2245" s="3" t="b" cm="1">
        <f t="array" ref="L2245">_xlfn.IFS(AND($I2245&gt;0,$K2245&gt;=$C$5-$B$26),TRUE,$R2245&gt;=$B$6,FALSE,$I2245=0,FALSE,TRUE,$L2244)</f>
        <v>0</v>
      </c>
      <c r="M2245" s="3" t="b" cm="1">
        <f t="array" ref="M2245">_xlfn.IFS($N2245&gt;=$B$4-$B$26,FALSE,AND($I2245&gt;0,$K2245&gt;=$B$5-$B$26),TRUE,AND($L2245,NOT($M2244)),FALSE,$M2244,TRUE,TRUE,FALSE)</f>
        <v>0</v>
      </c>
      <c r="N2245" s="3" cm="1">
        <f t="array" ref="N2245">_xlfn.IFS($M2244,$N2244+$B$26,NOT($M2244),0,TRUE,$M2244)</f>
        <v>0</v>
      </c>
      <c r="O2245" s="3" t="b" cm="1">
        <f t="array" ref="O2245">_xlfn.IFS($M2245,FALSE,AND($L2245,NOT($M2245),$R2245&lt;$B$6,$I2245&gt;0),TRUE,TRUE,FALSE)</f>
        <v>0</v>
      </c>
      <c r="P2245" s="3" cm="1">
        <f t="array" ref="P2245">_xlfn.IFS($P2244&gt;=$C$7-$B$26,0,$O2244,$P2244+$B$26,TRUE,0)</f>
        <v>0</v>
      </c>
      <c r="Q2245" s="3" t="b" cm="1">
        <f t="array" ref="Q2245">_xlfn.IFS(AND($L2245,NOT($M2245),NOT($O2245)),TRUE,$R2245&gt;=$B$6,FALSE,AND($L2245,NOT($M2245),$O2245,$P2245=0),TRUE,TRUE,FALSE)</f>
        <v>0</v>
      </c>
      <c r="R2245" s="3" cm="1">
        <f t="array" ref="R2245">_xlfn.IFS(AND($Q2244,$R2244&lt;$B$6),$R2244+1,AND(NOT($L2244),$R2244&gt;0),0,TRUE,$R2244)</f>
        <v>0</v>
      </c>
      <c r="S2245" s="1" cm="1">
        <f t="array" ref="S2245">_xlfn.IFS(AND(Q2244,I2244&gt;$B$8),S2244+$B$8,AND(Q2244,I2244&lt;=$B$8),S2244+I2244,TRUE,$S2244)</f>
        <v>92</v>
      </c>
      <c r="T2245" s="1">
        <f t="shared" si="138"/>
        <v>8280</v>
      </c>
      <c r="U2245" s="17">
        <f t="shared" si="139"/>
        <v>221.58786797502231</v>
      </c>
      <c r="V2245" s="47" cm="1">
        <f t="array" ref="V2245">_xlfn.IFS($B$6=1,S2245*$B$10,AND(R2244=0,R2245&gt;=1,I2245&gt;=$B$6*$B$8-1),V2244+$B$6*$B$10*$B$8,AND(R2244=0,R2245&gt;=1,I2245&lt;$B$6*$B$8-1),V2244+I2244*$B$10,TRUE,V2244)</f>
        <v>9200</v>
      </c>
      <c r="W2245" s="17">
        <f t="shared" ref="W2245:W2308" si="140">V2245/H2245</f>
        <v>246.20874219446921</v>
      </c>
    </row>
    <row r="2246" spans="7:23" x14ac:dyDescent="0.25">
      <c r="G2246" s="15">
        <v>2244</v>
      </c>
      <c r="H2246" s="1">
        <f t="shared" si="137"/>
        <v>37.383333333333333</v>
      </c>
      <c r="I2246" s="15" cm="1">
        <f t="array" ref="I2246">_xlfn.IFS(J2245&gt;=$C$13-$B$26,MINA(I2245+$B$13-S2246+S2245,$B$11),I2245=$B$11,MINA(I2245-S2246+S2245,$B$11),TRUE,MAXA(I2245-S2246+S2245,0))</f>
        <v>0</v>
      </c>
      <c r="J2246" s="1" cm="1">
        <f t="array" ref="J2246">_xlfn.IFS(J2245&gt;=$C$13-$B$26,0,I2245&lt;$B$11,J2245+$B$26,TRUE,0)</f>
        <v>1.35</v>
      </c>
      <c r="K2246" s="3" cm="1">
        <f t="array" ref="K2246">_xlfn.IFS(AND(NOT($K2245=0),$L2245),0,NOT($L2245),$K2245+$B$26,TRUE,$K2245)</f>
        <v>1.100000000000001</v>
      </c>
      <c r="L2246" s="3" t="b" cm="1">
        <f t="array" ref="L2246">_xlfn.IFS(AND($I2246&gt;0,$K2246&gt;=$C$5-$B$26),TRUE,$R2246&gt;=$B$6,FALSE,$I2246=0,FALSE,TRUE,$L2245)</f>
        <v>0</v>
      </c>
      <c r="M2246" s="3" t="b" cm="1">
        <f t="array" ref="M2246">_xlfn.IFS($N2246&gt;=$B$4-$B$26,FALSE,AND($I2246&gt;0,$K2246&gt;=$B$5-$B$26),TRUE,AND($L2246,NOT($M2245)),FALSE,$M2245,TRUE,TRUE,FALSE)</f>
        <v>0</v>
      </c>
      <c r="N2246" s="3" cm="1">
        <f t="array" ref="N2246">_xlfn.IFS($M2245,$N2245+$B$26,NOT($M2245),0,TRUE,$M2245)</f>
        <v>0</v>
      </c>
      <c r="O2246" s="3" t="b" cm="1">
        <f t="array" ref="O2246">_xlfn.IFS($M2246,FALSE,AND($L2246,NOT($M2246),$R2246&lt;$B$6,$I2246&gt;0),TRUE,TRUE,FALSE)</f>
        <v>0</v>
      </c>
      <c r="P2246" s="3" cm="1">
        <f t="array" ref="P2246">_xlfn.IFS($P2245&gt;=$C$7-$B$26,0,$O2245,$P2245+$B$26,TRUE,0)</f>
        <v>0</v>
      </c>
      <c r="Q2246" s="3" t="b" cm="1">
        <f t="array" ref="Q2246">_xlfn.IFS(AND($L2246,NOT($M2246),NOT($O2246)),TRUE,$R2246&gt;=$B$6,FALSE,AND($L2246,NOT($M2246),$O2246,$P2246=0),TRUE,TRUE,FALSE)</f>
        <v>0</v>
      </c>
      <c r="R2246" s="3" cm="1">
        <f t="array" ref="R2246">_xlfn.IFS(AND($Q2245,$R2245&lt;$B$6),$R2245+1,AND(NOT($L2245),$R2245&gt;0),0,TRUE,$R2245)</f>
        <v>0</v>
      </c>
      <c r="S2246" s="1" cm="1">
        <f t="array" ref="S2246">_xlfn.IFS(AND(Q2245,I2245&gt;$B$8),S2245+$B$8,AND(Q2245,I2245&lt;=$B$8),S2245+I2245,TRUE,$S2245)</f>
        <v>92</v>
      </c>
      <c r="T2246" s="1">
        <f t="shared" si="138"/>
        <v>8280</v>
      </c>
      <c r="U2246" s="17">
        <f t="shared" si="139"/>
        <v>221.48907712884531</v>
      </c>
      <c r="V2246" s="47" cm="1">
        <f t="array" ref="V2246">_xlfn.IFS($B$6=1,S2246*$B$10,AND(R2245=0,R2246&gt;=1,I2246&gt;=$B$6*$B$8-1),V2245+$B$6*$B$10*$B$8,AND(R2245=0,R2246&gt;=1,I2246&lt;$B$6*$B$8-1),V2245+I2245*$B$10,TRUE,V2245)</f>
        <v>9200</v>
      </c>
      <c r="W2246" s="17">
        <f t="shared" si="140"/>
        <v>246.09897458760588</v>
      </c>
    </row>
    <row r="2247" spans="7:23" x14ac:dyDescent="0.25">
      <c r="G2247" s="15">
        <v>2245</v>
      </c>
      <c r="H2247" s="1">
        <f t="shared" si="137"/>
        <v>37.4</v>
      </c>
      <c r="I2247" s="15" cm="1">
        <f t="array" ref="I2247">_xlfn.IFS(J2246&gt;=$C$13-$B$26,MINA(I2246+$B$13-S2247+S2246,$B$11),I2246=$B$11,MINA(I2246-S2247+S2246,$B$11),TRUE,MAXA(I2246-S2247+S2246,0))</f>
        <v>0</v>
      </c>
      <c r="J2247" s="1" cm="1">
        <f t="array" ref="J2247">_xlfn.IFS(J2246&gt;=$C$13-$B$26,0,I2246&lt;$B$11,J2246+$B$26,TRUE,0)</f>
        <v>1.3666666666666667</v>
      </c>
      <c r="K2247" s="3" cm="1">
        <f t="array" ref="K2247">_xlfn.IFS(AND(NOT($K2246=0),$L2246),0,NOT($L2246),$K2246+$B$26,TRUE,$K2246)</f>
        <v>1.1166666666666676</v>
      </c>
      <c r="L2247" s="3" t="b" cm="1">
        <f t="array" ref="L2247">_xlfn.IFS(AND($I2247&gt;0,$K2247&gt;=$C$5-$B$26),TRUE,$R2247&gt;=$B$6,FALSE,$I2247=0,FALSE,TRUE,$L2246)</f>
        <v>0</v>
      </c>
      <c r="M2247" s="3" t="b" cm="1">
        <f t="array" ref="M2247">_xlfn.IFS($N2247&gt;=$B$4-$B$26,FALSE,AND($I2247&gt;0,$K2247&gt;=$B$5-$B$26),TRUE,AND($L2247,NOT($M2246)),FALSE,$M2246,TRUE,TRUE,FALSE)</f>
        <v>0</v>
      </c>
      <c r="N2247" s="3" cm="1">
        <f t="array" ref="N2247">_xlfn.IFS($M2246,$N2246+$B$26,NOT($M2246),0,TRUE,$M2246)</f>
        <v>0</v>
      </c>
      <c r="O2247" s="3" t="b" cm="1">
        <f t="array" ref="O2247">_xlfn.IFS($M2247,FALSE,AND($L2247,NOT($M2247),$R2247&lt;$B$6,$I2247&gt;0),TRUE,TRUE,FALSE)</f>
        <v>0</v>
      </c>
      <c r="P2247" s="3" cm="1">
        <f t="array" ref="P2247">_xlfn.IFS($P2246&gt;=$C$7-$B$26,0,$O2246,$P2246+$B$26,TRUE,0)</f>
        <v>0</v>
      </c>
      <c r="Q2247" s="3" t="b" cm="1">
        <f t="array" ref="Q2247">_xlfn.IFS(AND($L2247,NOT($M2247),NOT($O2247)),TRUE,$R2247&gt;=$B$6,FALSE,AND($L2247,NOT($M2247),$O2247,$P2247=0),TRUE,TRUE,FALSE)</f>
        <v>0</v>
      </c>
      <c r="R2247" s="3" cm="1">
        <f t="array" ref="R2247">_xlfn.IFS(AND($Q2246,$R2246&lt;$B$6),$R2246+1,AND(NOT($L2246),$R2246&gt;0),0,TRUE,$R2246)</f>
        <v>0</v>
      </c>
      <c r="S2247" s="1" cm="1">
        <f t="array" ref="S2247">_xlfn.IFS(AND(Q2246,I2246&gt;$B$8),S2246+$B$8,AND(Q2246,I2246&lt;=$B$8),S2246+I2246,TRUE,$S2246)</f>
        <v>92</v>
      </c>
      <c r="T2247" s="1">
        <f t="shared" si="138"/>
        <v>8280</v>
      </c>
      <c r="U2247" s="17">
        <f t="shared" si="139"/>
        <v>221.39037433155082</v>
      </c>
      <c r="V2247" s="47" cm="1">
        <f t="array" ref="V2247">_xlfn.IFS($B$6=1,S2247*$B$10,AND(R2246=0,R2247&gt;=1,I2247&gt;=$B$6*$B$8-1),V2246+$B$6*$B$10*$B$8,AND(R2246=0,R2247&gt;=1,I2247&lt;$B$6*$B$8-1),V2246+I2246*$B$10,TRUE,V2246)</f>
        <v>9200</v>
      </c>
      <c r="W2247" s="17">
        <f t="shared" si="140"/>
        <v>245.98930481283423</v>
      </c>
    </row>
    <row r="2248" spans="7:23" x14ac:dyDescent="0.25">
      <c r="G2248" s="15">
        <v>2246</v>
      </c>
      <c r="H2248" s="1">
        <f t="shared" si="137"/>
        <v>37.416666666666664</v>
      </c>
      <c r="I2248" s="15" cm="1">
        <f t="array" ref="I2248">_xlfn.IFS(J2247&gt;=$C$13-$B$26,MINA(I2247+$B$13-S2248+S2247,$B$11),I2247=$B$11,MINA(I2247-S2248+S2247,$B$11),TRUE,MAXA(I2247-S2248+S2247,0))</f>
        <v>0</v>
      </c>
      <c r="J2248" s="1" cm="1">
        <f t="array" ref="J2248">_xlfn.IFS(J2247&gt;=$C$13-$B$26,0,I2247&lt;$B$11,J2247+$B$26,TRUE,0)</f>
        <v>1.3833333333333333</v>
      </c>
      <c r="K2248" s="3" cm="1">
        <f t="array" ref="K2248">_xlfn.IFS(AND(NOT($K2247=0),$L2247),0,NOT($L2247),$K2247+$B$26,TRUE,$K2247)</f>
        <v>1.1333333333333342</v>
      </c>
      <c r="L2248" s="3" t="b" cm="1">
        <f t="array" ref="L2248">_xlfn.IFS(AND($I2248&gt;0,$K2248&gt;=$C$5-$B$26),TRUE,$R2248&gt;=$B$6,FALSE,$I2248=0,FALSE,TRUE,$L2247)</f>
        <v>0</v>
      </c>
      <c r="M2248" s="3" t="b" cm="1">
        <f t="array" ref="M2248">_xlfn.IFS($N2248&gt;=$B$4-$B$26,FALSE,AND($I2248&gt;0,$K2248&gt;=$B$5-$B$26),TRUE,AND($L2248,NOT($M2247)),FALSE,$M2247,TRUE,TRUE,FALSE)</f>
        <v>0</v>
      </c>
      <c r="N2248" s="3" cm="1">
        <f t="array" ref="N2248">_xlfn.IFS($M2247,$N2247+$B$26,NOT($M2247),0,TRUE,$M2247)</f>
        <v>0</v>
      </c>
      <c r="O2248" s="3" t="b" cm="1">
        <f t="array" ref="O2248">_xlfn.IFS($M2248,FALSE,AND($L2248,NOT($M2248),$R2248&lt;$B$6,$I2248&gt;0),TRUE,TRUE,FALSE)</f>
        <v>0</v>
      </c>
      <c r="P2248" s="3" cm="1">
        <f t="array" ref="P2248">_xlfn.IFS($P2247&gt;=$C$7-$B$26,0,$O2247,$P2247+$B$26,TRUE,0)</f>
        <v>0</v>
      </c>
      <c r="Q2248" s="3" t="b" cm="1">
        <f t="array" ref="Q2248">_xlfn.IFS(AND($L2248,NOT($M2248),NOT($O2248)),TRUE,$R2248&gt;=$B$6,FALSE,AND($L2248,NOT($M2248),$O2248,$P2248=0),TRUE,TRUE,FALSE)</f>
        <v>0</v>
      </c>
      <c r="R2248" s="3" cm="1">
        <f t="array" ref="R2248">_xlfn.IFS(AND($Q2247,$R2247&lt;$B$6),$R2247+1,AND(NOT($L2247),$R2247&gt;0),0,TRUE,$R2247)</f>
        <v>0</v>
      </c>
      <c r="S2248" s="1" cm="1">
        <f t="array" ref="S2248">_xlfn.IFS(AND(Q2247,I2247&gt;$B$8),S2247+$B$8,AND(Q2247,I2247&lt;=$B$8),S2247+I2247,TRUE,$S2247)</f>
        <v>92</v>
      </c>
      <c r="T2248" s="1">
        <f t="shared" si="138"/>
        <v>8280</v>
      </c>
      <c r="U2248" s="17">
        <f t="shared" si="139"/>
        <v>221.29175946547886</v>
      </c>
      <c r="V2248" s="47" cm="1">
        <f t="array" ref="V2248">_xlfn.IFS($B$6=1,S2248*$B$10,AND(R2247=0,R2248&gt;=1,I2248&gt;=$B$6*$B$8-1),V2247+$B$6*$B$10*$B$8,AND(R2247=0,R2248&gt;=1,I2248&lt;$B$6*$B$8-1),V2247+I2247*$B$10,TRUE,V2247)</f>
        <v>9200</v>
      </c>
      <c r="W2248" s="17">
        <f t="shared" si="140"/>
        <v>245.87973273942094</v>
      </c>
    </row>
    <row r="2249" spans="7:23" x14ac:dyDescent="0.25">
      <c r="G2249" s="15">
        <v>2247</v>
      </c>
      <c r="H2249" s="1">
        <f t="shared" si="137"/>
        <v>37.43333333333333</v>
      </c>
      <c r="I2249" s="15" cm="1">
        <f t="array" ref="I2249">_xlfn.IFS(J2248&gt;=$C$13-$B$26,MINA(I2248+$B$13-S2249+S2248,$B$11),I2248=$B$11,MINA(I2248-S2249+S2248,$B$11),TRUE,MAXA(I2248-S2249+S2248,0))</f>
        <v>0</v>
      </c>
      <c r="J2249" s="1" cm="1">
        <f t="array" ref="J2249">_xlfn.IFS(J2248&gt;=$C$13-$B$26,0,I2248&lt;$B$11,J2248+$B$26,TRUE,0)</f>
        <v>1.4</v>
      </c>
      <c r="K2249" s="3" cm="1">
        <f t="array" ref="K2249">_xlfn.IFS(AND(NOT($K2248=0),$L2248),0,NOT($L2248),$K2248+$B$26,TRUE,$K2248)</f>
        <v>1.1500000000000008</v>
      </c>
      <c r="L2249" s="3" t="b" cm="1">
        <f t="array" ref="L2249">_xlfn.IFS(AND($I2249&gt;0,$K2249&gt;=$C$5-$B$26),TRUE,$R2249&gt;=$B$6,FALSE,$I2249=0,FALSE,TRUE,$L2248)</f>
        <v>0</v>
      </c>
      <c r="M2249" s="3" t="b" cm="1">
        <f t="array" ref="M2249">_xlfn.IFS($N2249&gt;=$B$4-$B$26,FALSE,AND($I2249&gt;0,$K2249&gt;=$B$5-$B$26),TRUE,AND($L2249,NOT($M2248)),FALSE,$M2248,TRUE,TRUE,FALSE)</f>
        <v>0</v>
      </c>
      <c r="N2249" s="3" cm="1">
        <f t="array" ref="N2249">_xlfn.IFS($M2248,$N2248+$B$26,NOT($M2248),0,TRUE,$M2248)</f>
        <v>0</v>
      </c>
      <c r="O2249" s="3" t="b" cm="1">
        <f t="array" ref="O2249">_xlfn.IFS($M2249,FALSE,AND($L2249,NOT($M2249),$R2249&lt;$B$6,$I2249&gt;0),TRUE,TRUE,FALSE)</f>
        <v>0</v>
      </c>
      <c r="P2249" s="3" cm="1">
        <f t="array" ref="P2249">_xlfn.IFS($P2248&gt;=$C$7-$B$26,0,$O2248,$P2248+$B$26,TRUE,0)</f>
        <v>0</v>
      </c>
      <c r="Q2249" s="3" t="b" cm="1">
        <f t="array" ref="Q2249">_xlfn.IFS(AND($L2249,NOT($M2249),NOT($O2249)),TRUE,$R2249&gt;=$B$6,FALSE,AND($L2249,NOT($M2249),$O2249,$P2249=0),TRUE,TRUE,FALSE)</f>
        <v>0</v>
      </c>
      <c r="R2249" s="3" cm="1">
        <f t="array" ref="R2249">_xlfn.IFS(AND($Q2248,$R2248&lt;$B$6),$R2248+1,AND(NOT($L2248),$R2248&gt;0),0,TRUE,$R2248)</f>
        <v>0</v>
      </c>
      <c r="S2249" s="1" cm="1">
        <f t="array" ref="S2249">_xlfn.IFS(AND(Q2248,I2248&gt;$B$8),S2248+$B$8,AND(Q2248,I2248&lt;=$B$8),S2248+I2248,TRUE,$S2248)</f>
        <v>92</v>
      </c>
      <c r="T2249" s="1">
        <f t="shared" si="138"/>
        <v>8280</v>
      </c>
      <c r="U2249" s="17">
        <f t="shared" si="139"/>
        <v>221.193232413179</v>
      </c>
      <c r="V2249" s="47" cm="1">
        <f t="array" ref="V2249">_xlfn.IFS($B$6=1,S2249*$B$10,AND(R2248=0,R2249&gt;=1,I2249&gt;=$B$6*$B$8-1),V2248+$B$6*$B$10*$B$8,AND(R2248=0,R2249&gt;=1,I2249&lt;$B$6*$B$8-1),V2248+I2248*$B$10,TRUE,V2248)</f>
        <v>9200</v>
      </c>
      <c r="W2249" s="17">
        <f t="shared" si="140"/>
        <v>245.77025823686557</v>
      </c>
    </row>
    <row r="2250" spans="7:23" x14ac:dyDescent="0.25">
      <c r="G2250" s="15">
        <v>2248</v>
      </c>
      <c r="H2250" s="1">
        <f t="shared" si="137"/>
        <v>37.450000000000003</v>
      </c>
      <c r="I2250" s="15" cm="1">
        <f t="array" ref="I2250">_xlfn.IFS(J2249&gt;=$C$13-$B$26,MINA(I2249+$B$13-S2250+S2249,$B$11),I2249=$B$11,MINA(I2249-S2250+S2249,$B$11),TRUE,MAXA(I2249-S2250+S2249,0))</f>
        <v>0</v>
      </c>
      <c r="J2250" s="1" cm="1">
        <f t="array" ref="J2250">_xlfn.IFS(J2249&gt;=$C$13-$B$26,0,I2249&lt;$B$11,J2249+$B$26,TRUE,0)</f>
        <v>1.4166666666666665</v>
      </c>
      <c r="K2250" s="3" cm="1">
        <f t="array" ref="K2250">_xlfn.IFS(AND(NOT($K2249=0),$L2249),0,NOT($L2249),$K2249+$B$26,TRUE,$K2249)</f>
        <v>1.1666666666666674</v>
      </c>
      <c r="L2250" s="3" t="b" cm="1">
        <f t="array" ref="L2250">_xlfn.IFS(AND($I2250&gt;0,$K2250&gt;=$C$5-$B$26),TRUE,$R2250&gt;=$B$6,FALSE,$I2250=0,FALSE,TRUE,$L2249)</f>
        <v>0</v>
      </c>
      <c r="M2250" s="3" t="b" cm="1">
        <f t="array" ref="M2250">_xlfn.IFS($N2250&gt;=$B$4-$B$26,FALSE,AND($I2250&gt;0,$K2250&gt;=$B$5-$B$26),TRUE,AND($L2250,NOT($M2249)),FALSE,$M2249,TRUE,TRUE,FALSE)</f>
        <v>0</v>
      </c>
      <c r="N2250" s="3" cm="1">
        <f t="array" ref="N2250">_xlfn.IFS($M2249,$N2249+$B$26,NOT($M2249),0,TRUE,$M2249)</f>
        <v>0</v>
      </c>
      <c r="O2250" s="3" t="b" cm="1">
        <f t="array" ref="O2250">_xlfn.IFS($M2250,FALSE,AND($L2250,NOT($M2250),$R2250&lt;$B$6,$I2250&gt;0),TRUE,TRUE,FALSE)</f>
        <v>0</v>
      </c>
      <c r="P2250" s="3" cm="1">
        <f t="array" ref="P2250">_xlfn.IFS($P2249&gt;=$C$7-$B$26,0,$O2249,$P2249+$B$26,TRUE,0)</f>
        <v>0</v>
      </c>
      <c r="Q2250" s="3" t="b" cm="1">
        <f t="array" ref="Q2250">_xlfn.IFS(AND($L2250,NOT($M2250),NOT($O2250)),TRUE,$R2250&gt;=$B$6,FALSE,AND($L2250,NOT($M2250),$O2250,$P2250=0),TRUE,TRUE,FALSE)</f>
        <v>0</v>
      </c>
      <c r="R2250" s="3" cm="1">
        <f t="array" ref="R2250">_xlfn.IFS(AND($Q2249,$R2249&lt;$B$6),$R2249+1,AND(NOT($L2249),$R2249&gt;0),0,TRUE,$R2249)</f>
        <v>0</v>
      </c>
      <c r="S2250" s="1" cm="1">
        <f t="array" ref="S2250">_xlfn.IFS(AND(Q2249,I2249&gt;$B$8),S2249+$B$8,AND(Q2249,I2249&lt;=$B$8),S2249+I2249,TRUE,$S2249)</f>
        <v>92</v>
      </c>
      <c r="T2250" s="1">
        <f t="shared" si="138"/>
        <v>8280</v>
      </c>
      <c r="U2250" s="17">
        <f t="shared" si="139"/>
        <v>221.09479305740987</v>
      </c>
      <c r="V2250" s="47" cm="1">
        <f t="array" ref="V2250">_xlfn.IFS($B$6=1,S2250*$B$10,AND(R2249=0,R2250&gt;=1,I2250&gt;=$B$6*$B$8-1),V2249+$B$6*$B$10*$B$8,AND(R2249=0,R2250&gt;=1,I2250&lt;$B$6*$B$8-1),V2249+I2249*$B$10,TRUE,V2249)</f>
        <v>9200</v>
      </c>
      <c r="W2250" s="17">
        <f t="shared" si="140"/>
        <v>245.66088117489986</v>
      </c>
    </row>
    <row r="2251" spans="7:23" x14ac:dyDescent="0.25">
      <c r="G2251" s="15">
        <v>2249</v>
      </c>
      <c r="H2251" s="1">
        <f t="shared" si="137"/>
        <v>37.466666666666669</v>
      </c>
      <c r="I2251" s="15" cm="1">
        <f t="array" ref="I2251">_xlfn.IFS(J2250&gt;=$C$13-$B$26,MINA(I2250+$B$13-S2251+S2250,$B$11),I2250=$B$11,MINA(I2250-S2251+S2250,$B$11),TRUE,MAXA(I2250-S2251+S2250,0))</f>
        <v>0</v>
      </c>
      <c r="J2251" s="1" cm="1">
        <f t="array" ref="J2251">_xlfn.IFS(J2250&gt;=$C$13-$B$26,0,I2250&lt;$B$11,J2250+$B$26,TRUE,0)</f>
        <v>1.4333333333333331</v>
      </c>
      <c r="K2251" s="3" cm="1">
        <f t="array" ref="K2251">_xlfn.IFS(AND(NOT($K2250=0),$L2250),0,NOT($L2250),$K2250+$B$26,TRUE,$K2250)</f>
        <v>1.183333333333334</v>
      </c>
      <c r="L2251" s="3" t="b" cm="1">
        <f t="array" ref="L2251">_xlfn.IFS(AND($I2251&gt;0,$K2251&gt;=$C$5-$B$26),TRUE,$R2251&gt;=$B$6,FALSE,$I2251=0,FALSE,TRUE,$L2250)</f>
        <v>0</v>
      </c>
      <c r="M2251" s="3" t="b" cm="1">
        <f t="array" ref="M2251">_xlfn.IFS($N2251&gt;=$B$4-$B$26,FALSE,AND($I2251&gt;0,$K2251&gt;=$B$5-$B$26),TRUE,AND($L2251,NOT($M2250)),FALSE,$M2250,TRUE,TRUE,FALSE)</f>
        <v>0</v>
      </c>
      <c r="N2251" s="3" cm="1">
        <f t="array" ref="N2251">_xlfn.IFS($M2250,$N2250+$B$26,NOT($M2250),0,TRUE,$M2250)</f>
        <v>0</v>
      </c>
      <c r="O2251" s="3" t="b" cm="1">
        <f t="array" ref="O2251">_xlfn.IFS($M2251,FALSE,AND($L2251,NOT($M2251),$R2251&lt;$B$6,$I2251&gt;0),TRUE,TRUE,FALSE)</f>
        <v>0</v>
      </c>
      <c r="P2251" s="3" cm="1">
        <f t="array" ref="P2251">_xlfn.IFS($P2250&gt;=$C$7-$B$26,0,$O2250,$P2250+$B$26,TRUE,0)</f>
        <v>0</v>
      </c>
      <c r="Q2251" s="3" t="b" cm="1">
        <f t="array" ref="Q2251">_xlfn.IFS(AND($L2251,NOT($M2251),NOT($O2251)),TRUE,$R2251&gt;=$B$6,FALSE,AND($L2251,NOT($M2251),$O2251,$P2251=0),TRUE,TRUE,FALSE)</f>
        <v>0</v>
      </c>
      <c r="R2251" s="3" cm="1">
        <f t="array" ref="R2251">_xlfn.IFS(AND($Q2250,$R2250&lt;$B$6),$R2250+1,AND(NOT($L2250),$R2250&gt;0),0,TRUE,$R2250)</f>
        <v>0</v>
      </c>
      <c r="S2251" s="1" cm="1">
        <f t="array" ref="S2251">_xlfn.IFS(AND(Q2250,I2250&gt;$B$8),S2250+$B$8,AND(Q2250,I2250&lt;=$B$8),S2250+I2250,TRUE,$S2250)</f>
        <v>92</v>
      </c>
      <c r="T2251" s="1">
        <f t="shared" si="138"/>
        <v>8280</v>
      </c>
      <c r="U2251" s="17">
        <f t="shared" si="139"/>
        <v>220.99644128113877</v>
      </c>
      <c r="V2251" s="47" cm="1">
        <f t="array" ref="V2251">_xlfn.IFS($B$6=1,S2251*$B$10,AND(R2250=0,R2251&gt;=1,I2251&gt;=$B$6*$B$8-1),V2250+$B$6*$B$10*$B$8,AND(R2250=0,R2251&gt;=1,I2251&lt;$B$6*$B$8-1),V2250+I2250*$B$10,TRUE,V2250)</f>
        <v>9200</v>
      </c>
      <c r="W2251" s="17">
        <f t="shared" si="140"/>
        <v>245.55160142348754</v>
      </c>
    </row>
    <row r="2252" spans="7:23" x14ac:dyDescent="0.25">
      <c r="G2252" s="15">
        <v>2250</v>
      </c>
      <c r="H2252" s="1">
        <f t="shared" si="137"/>
        <v>37.483333333333334</v>
      </c>
      <c r="I2252" s="15" cm="1">
        <f t="array" ref="I2252">_xlfn.IFS(J2251&gt;=$C$13-$B$26,MINA(I2251+$B$13-S2252+S2251,$B$11),I2251=$B$11,MINA(I2251-S2252+S2251,$B$11),TRUE,MAXA(I2251-S2252+S2251,0))</f>
        <v>0</v>
      </c>
      <c r="J2252" s="1" cm="1">
        <f t="array" ref="J2252">_xlfn.IFS(J2251&gt;=$C$13-$B$26,0,I2251&lt;$B$11,J2251+$B$26,TRUE,0)</f>
        <v>1.4499999999999997</v>
      </c>
      <c r="K2252" s="3" cm="1">
        <f t="array" ref="K2252">_xlfn.IFS(AND(NOT($K2251=0),$L2251),0,NOT($L2251),$K2251+$B$26,TRUE,$K2251)</f>
        <v>1.2000000000000006</v>
      </c>
      <c r="L2252" s="3" t="b" cm="1">
        <f t="array" ref="L2252">_xlfn.IFS(AND($I2252&gt;0,$K2252&gt;=$C$5-$B$26),TRUE,$R2252&gt;=$B$6,FALSE,$I2252=0,FALSE,TRUE,$L2251)</f>
        <v>0</v>
      </c>
      <c r="M2252" s="3" t="b" cm="1">
        <f t="array" ref="M2252">_xlfn.IFS($N2252&gt;=$B$4-$B$26,FALSE,AND($I2252&gt;0,$K2252&gt;=$B$5-$B$26),TRUE,AND($L2252,NOT($M2251)),FALSE,$M2251,TRUE,TRUE,FALSE)</f>
        <v>0</v>
      </c>
      <c r="N2252" s="3" cm="1">
        <f t="array" ref="N2252">_xlfn.IFS($M2251,$N2251+$B$26,NOT($M2251),0,TRUE,$M2251)</f>
        <v>0</v>
      </c>
      <c r="O2252" s="3" t="b" cm="1">
        <f t="array" ref="O2252">_xlfn.IFS($M2252,FALSE,AND($L2252,NOT($M2252),$R2252&lt;$B$6,$I2252&gt;0),TRUE,TRUE,FALSE)</f>
        <v>0</v>
      </c>
      <c r="P2252" s="3" cm="1">
        <f t="array" ref="P2252">_xlfn.IFS($P2251&gt;=$C$7-$B$26,0,$O2251,$P2251+$B$26,TRUE,0)</f>
        <v>0</v>
      </c>
      <c r="Q2252" s="3" t="b" cm="1">
        <f t="array" ref="Q2252">_xlfn.IFS(AND($L2252,NOT($M2252),NOT($O2252)),TRUE,$R2252&gt;=$B$6,FALSE,AND($L2252,NOT($M2252),$O2252,$P2252=0),TRUE,TRUE,FALSE)</f>
        <v>0</v>
      </c>
      <c r="R2252" s="3" cm="1">
        <f t="array" ref="R2252">_xlfn.IFS(AND($Q2251,$R2251&lt;$B$6),$R2251+1,AND(NOT($L2251),$R2251&gt;0),0,TRUE,$R2251)</f>
        <v>0</v>
      </c>
      <c r="S2252" s="1" cm="1">
        <f t="array" ref="S2252">_xlfn.IFS(AND(Q2251,I2251&gt;$B$8),S2251+$B$8,AND(Q2251,I2251&lt;=$B$8),S2251+I2251,TRUE,$S2251)</f>
        <v>92</v>
      </c>
      <c r="T2252" s="1">
        <f t="shared" si="138"/>
        <v>8280</v>
      </c>
      <c r="U2252" s="17">
        <f t="shared" si="139"/>
        <v>220.89817696754113</v>
      </c>
      <c r="V2252" s="47" cm="1">
        <f t="array" ref="V2252">_xlfn.IFS($B$6=1,S2252*$B$10,AND(R2251=0,R2252&gt;=1,I2252&gt;=$B$6*$B$8-1),V2251+$B$6*$B$10*$B$8,AND(R2251=0,R2252&gt;=1,I2252&lt;$B$6*$B$8-1),V2251+I2251*$B$10,TRUE,V2251)</f>
        <v>9200</v>
      </c>
      <c r="W2252" s="17">
        <f t="shared" si="140"/>
        <v>245.44241885282347</v>
      </c>
    </row>
    <row r="2253" spans="7:23" x14ac:dyDescent="0.25">
      <c r="G2253" s="15">
        <v>2251</v>
      </c>
      <c r="H2253" s="1">
        <f t="shared" si="137"/>
        <v>37.5</v>
      </c>
      <c r="I2253" s="15" cm="1">
        <f t="array" ref="I2253">_xlfn.IFS(J2252&gt;=$C$13-$B$26,MINA(I2252+$B$13-S2253+S2252,$B$11),I2252=$B$11,MINA(I2252-S2253+S2252,$B$11),TRUE,MAXA(I2252-S2253+S2252,0))</f>
        <v>0</v>
      </c>
      <c r="J2253" s="1" cm="1">
        <f t="array" ref="J2253">_xlfn.IFS(J2252&gt;=$C$13-$B$26,0,I2252&lt;$B$11,J2252+$B$26,TRUE,0)</f>
        <v>1.4666666666666663</v>
      </c>
      <c r="K2253" s="3" cm="1">
        <f t="array" ref="K2253">_xlfn.IFS(AND(NOT($K2252=0),$L2252),0,NOT($L2252),$K2252+$B$26,TRUE,$K2252)</f>
        <v>1.2166666666666672</v>
      </c>
      <c r="L2253" s="3" t="b" cm="1">
        <f t="array" ref="L2253">_xlfn.IFS(AND($I2253&gt;0,$K2253&gt;=$C$5-$B$26),TRUE,$R2253&gt;=$B$6,FALSE,$I2253=0,FALSE,TRUE,$L2252)</f>
        <v>0</v>
      </c>
      <c r="M2253" s="3" t="b" cm="1">
        <f t="array" ref="M2253">_xlfn.IFS($N2253&gt;=$B$4-$B$26,FALSE,AND($I2253&gt;0,$K2253&gt;=$B$5-$B$26),TRUE,AND($L2253,NOT($M2252)),FALSE,$M2252,TRUE,TRUE,FALSE)</f>
        <v>0</v>
      </c>
      <c r="N2253" s="3" cm="1">
        <f t="array" ref="N2253">_xlfn.IFS($M2252,$N2252+$B$26,NOT($M2252),0,TRUE,$M2252)</f>
        <v>0</v>
      </c>
      <c r="O2253" s="3" t="b" cm="1">
        <f t="array" ref="O2253">_xlfn.IFS($M2253,FALSE,AND($L2253,NOT($M2253),$R2253&lt;$B$6,$I2253&gt;0),TRUE,TRUE,FALSE)</f>
        <v>0</v>
      </c>
      <c r="P2253" s="3" cm="1">
        <f t="array" ref="P2253">_xlfn.IFS($P2252&gt;=$C$7-$B$26,0,$O2252,$P2252+$B$26,TRUE,0)</f>
        <v>0</v>
      </c>
      <c r="Q2253" s="3" t="b" cm="1">
        <f t="array" ref="Q2253">_xlfn.IFS(AND($L2253,NOT($M2253),NOT($O2253)),TRUE,$R2253&gt;=$B$6,FALSE,AND($L2253,NOT($M2253),$O2253,$P2253=0),TRUE,TRUE,FALSE)</f>
        <v>0</v>
      </c>
      <c r="R2253" s="3" cm="1">
        <f t="array" ref="R2253">_xlfn.IFS(AND($Q2252,$R2252&lt;$B$6),$R2252+1,AND(NOT($L2252),$R2252&gt;0),0,TRUE,$R2252)</f>
        <v>0</v>
      </c>
      <c r="S2253" s="1" cm="1">
        <f t="array" ref="S2253">_xlfn.IFS(AND(Q2252,I2252&gt;$B$8),S2252+$B$8,AND(Q2252,I2252&lt;=$B$8),S2252+I2252,TRUE,$S2252)</f>
        <v>92</v>
      </c>
      <c r="T2253" s="1">
        <f t="shared" si="138"/>
        <v>8280</v>
      </c>
      <c r="U2253" s="17">
        <f t="shared" si="139"/>
        <v>220.8</v>
      </c>
      <c r="V2253" s="47" cm="1">
        <f t="array" ref="V2253">_xlfn.IFS($B$6=1,S2253*$B$10,AND(R2252=0,R2253&gt;=1,I2253&gt;=$B$6*$B$8-1),V2252+$B$6*$B$10*$B$8,AND(R2252=0,R2253&gt;=1,I2253&lt;$B$6*$B$8-1),V2252+I2252*$B$10,TRUE,V2252)</f>
        <v>9200</v>
      </c>
      <c r="W2253" s="17">
        <f t="shared" si="140"/>
        <v>245.33333333333334</v>
      </c>
    </row>
    <row r="2254" spans="7:23" x14ac:dyDescent="0.25">
      <c r="G2254" s="15">
        <v>2252</v>
      </c>
      <c r="H2254" s="1">
        <f t="shared" si="137"/>
        <v>37.516666666666666</v>
      </c>
      <c r="I2254" s="15" cm="1">
        <f t="array" ref="I2254">_xlfn.IFS(J2253&gt;=$C$13-$B$26,MINA(I2253+$B$13-S2254+S2253,$B$11),I2253=$B$11,MINA(I2253-S2254+S2253,$B$11),TRUE,MAXA(I2253-S2254+S2253,0))</f>
        <v>0</v>
      </c>
      <c r="J2254" s="1" cm="1">
        <f t="array" ref="J2254">_xlfn.IFS(J2253&gt;=$C$13-$B$26,0,I2253&lt;$B$11,J2253+$B$26,TRUE,0)</f>
        <v>1.4833333333333329</v>
      </c>
      <c r="K2254" s="3" cm="1">
        <f t="array" ref="K2254">_xlfn.IFS(AND(NOT($K2253=0),$L2253),0,NOT($L2253),$K2253+$B$26,TRUE,$K2253)</f>
        <v>1.2333333333333338</v>
      </c>
      <c r="L2254" s="3" t="b" cm="1">
        <f t="array" ref="L2254">_xlfn.IFS(AND($I2254&gt;0,$K2254&gt;=$C$5-$B$26),TRUE,$R2254&gt;=$B$6,FALSE,$I2254=0,FALSE,TRUE,$L2253)</f>
        <v>0</v>
      </c>
      <c r="M2254" s="3" t="b" cm="1">
        <f t="array" ref="M2254">_xlfn.IFS($N2254&gt;=$B$4-$B$26,FALSE,AND($I2254&gt;0,$K2254&gt;=$B$5-$B$26),TRUE,AND($L2254,NOT($M2253)),FALSE,$M2253,TRUE,TRUE,FALSE)</f>
        <v>0</v>
      </c>
      <c r="N2254" s="3" cm="1">
        <f t="array" ref="N2254">_xlfn.IFS($M2253,$N2253+$B$26,NOT($M2253),0,TRUE,$M2253)</f>
        <v>0</v>
      </c>
      <c r="O2254" s="3" t="b" cm="1">
        <f t="array" ref="O2254">_xlfn.IFS($M2254,FALSE,AND($L2254,NOT($M2254),$R2254&lt;$B$6,$I2254&gt;0),TRUE,TRUE,FALSE)</f>
        <v>0</v>
      </c>
      <c r="P2254" s="3" cm="1">
        <f t="array" ref="P2254">_xlfn.IFS($P2253&gt;=$C$7-$B$26,0,$O2253,$P2253+$B$26,TRUE,0)</f>
        <v>0</v>
      </c>
      <c r="Q2254" s="3" t="b" cm="1">
        <f t="array" ref="Q2254">_xlfn.IFS(AND($L2254,NOT($M2254),NOT($O2254)),TRUE,$R2254&gt;=$B$6,FALSE,AND($L2254,NOT($M2254),$O2254,$P2254=0),TRUE,TRUE,FALSE)</f>
        <v>0</v>
      </c>
      <c r="R2254" s="3" cm="1">
        <f t="array" ref="R2254">_xlfn.IFS(AND($Q2253,$R2253&lt;$B$6),$R2253+1,AND(NOT($L2253),$R2253&gt;0),0,TRUE,$R2253)</f>
        <v>0</v>
      </c>
      <c r="S2254" s="1" cm="1">
        <f t="array" ref="S2254">_xlfn.IFS(AND(Q2253,I2253&gt;$B$8),S2253+$B$8,AND(Q2253,I2253&lt;=$B$8),S2253+I2253,TRUE,$S2253)</f>
        <v>92</v>
      </c>
      <c r="T2254" s="1">
        <f t="shared" si="138"/>
        <v>8280</v>
      </c>
      <c r="U2254" s="17">
        <f t="shared" si="139"/>
        <v>220.70191026210574</v>
      </c>
      <c r="V2254" s="47" cm="1">
        <f t="array" ref="V2254">_xlfn.IFS($B$6=1,S2254*$B$10,AND(R2253=0,R2254&gt;=1,I2254&gt;=$B$6*$B$8-1),V2253+$B$6*$B$10*$B$8,AND(R2253=0,R2254&gt;=1,I2254&lt;$B$6*$B$8-1),V2253+I2253*$B$10,TRUE,V2253)</f>
        <v>9200</v>
      </c>
      <c r="W2254" s="17">
        <f t="shared" si="140"/>
        <v>245.22434473567304</v>
      </c>
    </row>
    <row r="2255" spans="7:23" x14ac:dyDescent="0.25">
      <c r="G2255" s="15">
        <v>2253</v>
      </c>
      <c r="H2255" s="1">
        <f t="shared" si="137"/>
        <v>37.533333333333331</v>
      </c>
      <c r="I2255" s="15" cm="1">
        <f t="array" ref="I2255">_xlfn.IFS(J2254&gt;=$C$13-$B$26,MINA(I2254+$B$13-S2255+S2254,$B$11),I2254=$B$11,MINA(I2254-S2255+S2254,$B$11),TRUE,MAXA(I2254-S2255+S2254,0))</f>
        <v>3</v>
      </c>
      <c r="J2255" s="1" cm="1">
        <f t="array" ref="J2255">_xlfn.IFS(J2254&gt;=$C$13-$B$26,0,I2254&lt;$B$11,J2254+$B$26,TRUE,0)</f>
        <v>0</v>
      </c>
      <c r="K2255" s="3" cm="1">
        <f t="array" ref="K2255">_xlfn.IFS(AND(NOT($K2254=0),$L2254),0,NOT($L2254),$K2254+$B$26,TRUE,$K2254)</f>
        <v>1.2500000000000004</v>
      </c>
      <c r="L2255" s="3" t="b" cm="1">
        <f t="array" ref="L2255">_xlfn.IFS(AND($I2255&gt;0,$K2255&gt;=$C$5-$B$26),TRUE,$R2255&gt;=$B$6,FALSE,$I2255=0,FALSE,TRUE,$L2254)</f>
        <v>1</v>
      </c>
      <c r="M2255" s="3" t="b" cm="1">
        <f t="array" ref="M2255">_xlfn.IFS($N2255&gt;=$B$4-$B$26,FALSE,AND($I2255&gt;0,$K2255&gt;=$B$5-$B$26),TRUE,AND($L2255,NOT($M2254)),FALSE,$M2254,TRUE,TRUE,FALSE)</f>
        <v>1</v>
      </c>
      <c r="N2255" s="3" cm="1">
        <f t="array" ref="N2255">_xlfn.IFS($M2254,$N2254+$B$26,NOT($M2254),0,TRUE,$M2254)</f>
        <v>0</v>
      </c>
      <c r="O2255" s="3" t="b" cm="1">
        <f t="array" ref="O2255">_xlfn.IFS($M2255,FALSE,AND($L2255,NOT($M2255),$R2255&lt;$B$6,$I2255&gt;0),TRUE,TRUE,FALSE)</f>
        <v>0</v>
      </c>
      <c r="P2255" s="3" cm="1">
        <f t="array" ref="P2255">_xlfn.IFS($P2254&gt;=$C$7-$B$26,0,$O2254,$P2254+$B$26,TRUE,0)</f>
        <v>0</v>
      </c>
      <c r="Q2255" s="3" t="b" cm="1">
        <f t="array" ref="Q2255">_xlfn.IFS(AND($L2255,NOT($M2255),NOT($O2255)),TRUE,$R2255&gt;=$B$6,FALSE,AND($L2255,NOT($M2255),$O2255,$P2255=0),TRUE,TRUE,FALSE)</f>
        <v>0</v>
      </c>
      <c r="R2255" s="3" cm="1">
        <f t="array" ref="R2255">_xlfn.IFS(AND($Q2254,$R2254&lt;$B$6),$R2254+1,AND(NOT($L2254),$R2254&gt;0),0,TRUE,$R2254)</f>
        <v>0</v>
      </c>
      <c r="S2255" s="1" cm="1">
        <f t="array" ref="S2255">_xlfn.IFS(AND(Q2254,I2254&gt;$B$8),S2254+$B$8,AND(Q2254,I2254&lt;=$B$8),S2254+I2254,TRUE,$S2254)</f>
        <v>92</v>
      </c>
      <c r="T2255" s="1">
        <f t="shared" si="138"/>
        <v>8280</v>
      </c>
      <c r="U2255" s="17">
        <f t="shared" si="139"/>
        <v>220.60390763765542</v>
      </c>
      <c r="V2255" s="47" cm="1">
        <f t="array" ref="V2255">_xlfn.IFS($B$6=1,S2255*$B$10,AND(R2254=0,R2255&gt;=1,I2255&gt;=$B$6*$B$8-1),V2254+$B$6*$B$10*$B$8,AND(R2254=0,R2255&gt;=1,I2255&lt;$B$6*$B$8-1),V2254+I2254*$B$10,TRUE,V2254)</f>
        <v>9200</v>
      </c>
      <c r="W2255" s="17">
        <f t="shared" si="140"/>
        <v>245.11545293072825</v>
      </c>
    </row>
    <row r="2256" spans="7:23" x14ac:dyDescent="0.25">
      <c r="G2256" s="15">
        <v>2254</v>
      </c>
      <c r="H2256" s="1">
        <f t="shared" si="137"/>
        <v>37.549999999999997</v>
      </c>
      <c r="I2256" s="15" cm="1">
        <f t="array" ref="I2256">_xlfn.IFS(J2255&gt;=$C$13-$B$26,MINA(I2255+$B$13-S2256+S2255,$B$11),I2255=$B$11,MINA(I2255-S2256+S2255,$B$11),TRUE,MAXA(I2255-S2256+S2255,0))</f>
        <v>3</v>
      </c>
      <c r="J2256" s="1" cm="1">
        <f t="array" ref="J2256">_xlfn.IFS(J2255&gt;=$C$13-$B$26,0,I2255&lt;$B$11,J2255+$B$26,TRUE,0)</f>
        <v>1.6666666666666666E-2</v>
      </c>
      <c r="K2256" s="3" cm="1">
        <f t="array" ref="K2256">_xlfn.IFS(AND(NOT($K2255=0),$L2255),0,NOT($L2255),$K2255+$B$26,TRUE,$K2255)</f>
        <v>0</v>
      </c>
      <c r="L2256" s="3" t="b" cm="1">
        <f t="array" ref="L2256">_xlfn.IFS(AND($I2256&gt;0,$K2256&gt;=$C$5-$B$26),TRUE,$R2256&gt;=$B$6,FALSE,$I2256=0,FALSE,TRUE,$L2255)</f>
        <v>1</v>
      </c>
      <c r="M2256" s="3" t="b" cm="1">
        <f t="array" ref="M2256">_xlfn.IFS($N2256&gt;=$B$4-$B$26,FALSE,AND($I2256&gt;0,$K2256&gt;=$B$5-$B$26),TRUE,AND($L2256,NOT($M2255)),FALSE,$M2255,TRUE,TRUE,FALSE)</f>
        <v>1</v>
      </c>
      <c r="N2256" s="3" cm="1">
        <f t="array" ref="N2256">_xlfn.IFS($M2255,$N2255+$B$26,NOT($M2255),0,TRUE,$M2255)</f>
        <v>1.6666666666666666E-2</v>
      </c>
      <c r="O2256" s="3" t="b" cm="1">
        <f t="array" ref="O2256">_xlfn.IFS($M2256,FALSE,AND($L2256,NOT($M2256),$R2256&lt;$B$6,$I2256&gt;0),TRUE,TRUE,FALSE)</f>
        <v>0</v>
      </c>
      <c r="P2256" s="3" cm="1">
        <f t="array" ref="P2256">_xlfn.IFS($P2255&gt;=$C$7-$B$26,0,$O2255,$P2255+$B$26,TRUE,0)</f>
        <v>0</v>
      </c>
      <c r="Q2256" s="3" t="b" cm="1">
        <f t="array" ref="Q2256">_xlfn.IFS(AND($L2256,NOT($M2256),NOT($O2256)),TRUE,$R2256&gt;=$B$6,FALSE,AND($L2256,NOT($M2256),$O2256,$P2256=0),TRUE,TRUE,FALSE)</f>
        <v>0</v>
      </c>
      <c r="R2256" s="3" cm="1">
        <f t="array" ref="R2256">_xlfn.IFS(AND($Q2255,$R2255&lt;$B$6),$R2255+1,AND(NOT($L2255),$R2255&gt;0),0,TRUE,$R2255)</f>
        <v>0</v>
      </c>
      <c r="S2256" s="1" cm="1">
        <f t="array" ref="S2256">_xlfn.IFS(AND(Q2255,I2255&gt;$B$8),S2255+$B$8,AND(Q2255,I2255&lt;=$B$8),S2255+I2255,TRUE,$S2255)</f>
        <v>92</v>
      </c>
      <c r="T2256" s="1">
        <f t="shared" si="138"/>
        <v>8280</v>
      </c>
      <c r="U2256" s="17">
        <f t="shared" si="139"/>
        <v>220.50599201065248</v>
      </c>
      <c r="V2256" s="47" cm="1">
        <f t="array" ref="V2256">_xlfn.IFS($B$6=1,S2256*$B$10,AND(R2255=0,R2256&gt;=1,I2256&gt;=$B$6*$B$8-1),V2255+$B$6*$B$10*$B$8,AND(R2255=0,R2256&gt;=1,I2256&lt;$B$6*$B$8-1),V2255+I2255*$B$10,TRUE,V2255)</f>
        <v>9200</v>
      </c>
      <c r="W2256" s="17">
        <f t="shared" si="140"/>
        <v>245.00665778961385</v>
      </c>
    </row>
    <row r="2257" spans="7:23" x14ac:dyDescent="0.25">
      <c r="G2257" s="15">
        <v>2255</v>
      </c>
      <c r="H2257" s="1">
        <f t="shared" si="137"/>
        <v>37.566666666666663</v>
      </c>
      <c r="I2257" s="15" cm="1">
        <f t="array" ref="I2257">_xlfn.IFS(J2256&gt;=$C$13-$B$26,MINA(I2256+$B$13-S2257+S2256,$B$11),I2256=$B$11,MINA(I2256-S2257+S2256,$B$11),TRUE,MAXA(I2256-S2257+S2256,0))</f>
        <v>3</v>
      </c>
      <c r="J2257" s="1" cm="1">
        <f t="array" ref="J2257">_xlfn.IFS(J2256&gt;=$C$13-$B$26,0,I2256&lt;$B$11,J2256+$B$26,TRUE,0)</f>
        <v>3.3333333333333333E-2</v>
      </c>
      <c r="K2257" s="3" cm="1">
        <f t="array" ref="K2257">_xlfn.IFS(AND(NOT($K2256=0),$L2256),0,NOT($L2256),$K2256+$B$26,TRUE,$K2256)</f>
        <v>0</v>
      </c>
      <c r="L2257" s="3" t="b" cm="1">
        <f t="array" ref="L2257">_xlfn.IFS(AND($I2257&gt;0,$K2257&gt;=$C$5-$B$26),TRUE,$R2257&gt;=$B$6,FALSE,$I2257=0,FALSE,TRUE,$L2256)</f>
        <v>1</v>
      </c>
      <c r="M2257" s="3" t="b" cm="1">
        <f t="array" ref="M2257">_xlfn.IFS($N2257&gt;=$B$4-$B$26,FALSE,AND($I2257&gt;0,$K2257&gt;=$B$5-$B$26),TRUE,AND($L2257,NOT($M2256)),FALSE,$M2256,TRUE,TRUE,FALSE)</f>
        <v>0</v>
      </c>
      <c r="N2257" s="3" cm="1">
        <f t="array" ref="N2257">_xlfn.IFS($M2256,$N2256+$B$26,NOT($M2256),0,TRUE,$M2256)</f>
        <v>3.3333333333333333E-2</v>
      </c>
      <c r="O2257" s="3" t="b" cm="1">
        <f t="array" ref="O2257">_xlfn.IFS($M2257,FALSE,AND($L2257,NOT($M2257),$R2257&lt;$B$6,$I2257&gt;0),TRUE,TRUE,FALSE)</f>
        <v>1</v>
      </c>
      <c r="P2257" s="3" cm="1">
        <f t="array" ref="P2257">_xlfn.IFS($P2256&gt;=$C$7-$B$26,0,$O2256,$P2256+$B$26,TRUE,0)</f>
        <v>0</v>
      </c>
      <c r="Q2257" s="3" t="b" cm="1">
        <f t="array" ref="Q2257">_xlfn.IFS(AND($L2257,NOT($M2257),NOT($O2257)),TRUE,$R2257&gt;=$B$6,FALSE,AND($L2257,NOT($M2257),$O2257,$P2257=0),TRUE,TRUE,FALSE)</f>
        <v>1</v>
      </c>
      <c r="R2257" s="3" cm="1">
        <f t="array" ref="R2257">_xlfn.IFS(AND($Q2256,$R2256&lt;$B$6),$R2256+1,AND(NOT($L2256),$R2256&gt;0),0,TRUE,$R2256)</f>
        <v>0</v>
      </c>
      <c r="S2257" s="1" cm="1">
        <f t="array" ref="S2257">_xlfn.IFS(AND(Q2256,I2256&gt;$B$8),S2256+$B$8,AND(Q2256,I2256&lt;=$B$8),S2256+I2256,TRUE,$S2256)</f>
        <v>92</v>
      </c>
      <c r="T2257" s="1">
        <f t="shared" si="138"/>
        <v>8280</v>
      </c>
      <c r="U2257" s="17">
        <f t="shared" si="139"/>
        <v>220.40816326530614</v>
      </c>
      <c r="V2257" s="47" cm="1">
        <f t="array" ref="V2257">_xlfn.IFS($B$6=1,S2257*$B$10,AND(R2256=0,R2257&gt;=1,I2257&gt;=$B$6*$B$8-1),V2256+$B$6*$B$10*$B$8,AND(R2256=0,R2257&gt;=1,I2257&lt;$B$6*$B$8-1),V2256+I2256*$B$10,TRUE,V2256)</f>
        <v>9200</v>
      </c>
      <c r="W2257" s="17">
        <f t="shared" si="140"/>
        <v>244.89795918367349</v>
      </c>
    </row>
    <row r="2258" spans="7:23" x14ac:dyDescent="0.25">
      <c r="G2258" s="15">
        <v>2256</v>
      </c>
      <c r="H2258" s="1">
        <f t="shared" si="137"/>
        <v>37.583333333333336</v>
      </c>
      <c r="I2258" s="15" cm="1">
        <f t="array" ref="I2258">_xlfn.IFS(J2257&gt;=$C$13-$B$26,MINA(I2257+$B$13-S2258+S2257,$B$11),I2257=$B$11,MINA(I2257-S2258+S2257,$B$11),TRUE,MAXA(I2257-S2258+S2257,0))</f>
        <v>2</v>
      </c>
      <c r="J2258" s="1" cm="1">
        <f t="array" ref="J2258">_xlfn.IFS(J2257&gt;=$C$13-$B$26,0,I2257&lt;$B$11,J2257+$B$26,TRUE,0)</f>
        <v>0.05</v>
      </c>
      <c r="K2258" s="3" cm="1">
        <f t="array" ref="K2258">_xlfn.IFS(AND(NOT($K2257=0),$L2257),0,NOT($L2257),$K2257+$B$26,TRUE,$K2257)</f>
        <v>0</v>
      </c>
      <c r="L2258" s="3" t="b" cm="1">
        <f t="array" ref="L2258">_xlfn.IFS(AND($I2258&gt;0,$K2258&gt;=$C$5-$B$26),TRUE,$R2258&gt;=$B$6,FALSE,$I2258=0,FALSE,TRUE,$L2257)</f>
        <v>1</v>
      </c>
      <c r="M2258" s="3" t="b" cm="1">
        <f t="array" ref="M2258">_xlfn.IFS($N2258&gt;=$B$4-$B$26,FALSE,AND($I2258&gt;0,$K2258&gt;=$B$5-$B$26),TRUE,AND($L2258,NOT($M2257)),FALSE,$M2257,TRUE,TRUE,FALSE)</f>
        <v>0</v>
      </c>
      <c r="N2258" s="3" cm="1">
        <f t="array" ref="N2258">_xlfn.IFS($M2257,$N2257+$B$26,NOT($M2257),0,TRUE,$M2257)</f>
        <v>0</v>
      </c>
      <c r="O2258" s="3" t="b" cm="1">
        <f t="array" ref="O2258">_xlfn.IFS($M2258,FALSE,AND($L2258,NOT($M2258),$R2258&lt;$B$6,$I2258&gt;0),TRUE,TRUE,FALSE)</f>
        <v>1</v>
      </c>
      <c r="P2258" s="3" cm="1">
        <f t="array" ref="P2258">_xlfn.IFS($P2257&gt;=$C$7-$B$26,0,$O2257,$P2257+$B$26,TRUE,0)</f>
        <v>1.6666666666666666E-2</v>
      </c>
      <c r="Q2258" s="3" t="b" cm="1">
        <f t="array" ref="Q2258">_xlfn.IFS(AND($L2258,NOT($M2258),NOT($O2258)),TRUE,$R2258&gt;=$B$6,FALSE,AND($L2258,NOT($M2258),$O2258,$P2258=0),TRUE,TRUE,FALSE)</f>
        <v>0</v>
      </c>
      <c r="R2258" s="3" cm="1">
        <f t="array" ref="R2258">_xlfn.IFS(AND($Q2257,$R2257&lt;$B$6),$R2257+1,AND(NOT($L2257),$R2257&gt;0),0,TRUE,$R2257)</f>
        <v>1</v>
      </c>
      <c r="S2258" s="1" cm="1">
        <f t="array" ref="S2258">_xlfn.IFS(AND(Q2257,I2257&gt;$B$8),S2257+$B$8,AND(Q2257,I2257&lt;=$B$8),S2257+I2257,TRUE,$S2257)</f>
        <v>93</v>
      </c>
      <c r="T2258" s="1">
        <f t="shared" si="138"/>
        <v>8370</v>
      </c>
      <c r="U2258" s="17">
        <f t="shared" si="139"/>
        <v>222.70509977827049</v>
      </c>
      <c r="V2258" s="47" cm="1">
        <f t="array" ref="V2258">_xlfn.IFS($B$6=1,S2258*$B$10,AND(R2257=0,R2258&gt;=1,I2258&gt;=$B$6*$B$8-1),V2257+$B$6*$B$10*$B$8,AND(R2257=0,R2258&gt;=1,I2258&lt;$B$6*$B$8-1),V2257+I2257*$B$10,TRUE,V2257)</f>
        <v>9500</v>
      </c>
      <c r="W2258" s="17">
        <f t="shared" si="140"/>
        <v>252.77161862527714</v>
      </c>
    </row>
    <row r="2259" spans="7:23" x14ac:dyDescent="0.25">
      <c r="G2259" s="15">
        <v>2257</v>
      </c>
      <c r="H2259" s="1">
        <f t="shared" si="137"/>
        <v>37.6</v>
      </c>
      <c r="I2259" s="15" cm="1">
        <f t="array" ref="I2259">_xlfn.IFS(J2258&gt;=$C$13-$B$26,MINA(I2258+$B$13-S2259+S2258,$B$11),I2258=$B$11,MINA(I2258-S2259+S2258,$B$11),TRUE,MAXA(I2258-S2259+S2258,0))</f>
        <v>2</v>
      </c>
      <c r="J2259" s="1" cm="1">
        <f t="array" ref="J2259">_xlfn.IFS(J2258&gt;=$C$13-$B$26,0,I2258&lt;$B$11,J2258+$B$26,TRUE,0)</f>
        <v>6.6666666666666666E-2</v>
      </c>
      <c r="K2259" s="3" cm="1">
        <f t="array" ref="K2259">_xlfn.IFS(AND(NOT($K2258=0),$L2258),0,NOT($L2258),$K2258+$B$26,TRUE,$K2258)</f>
        <v>0</v>
      </c>
      <c r="L2259" s="3" t="b" cm="1">
        <f t="array" ref="L2259">_xlfn.IFS(AND($I2259&gt;0,$K2259&gt;=$C$5-$B$26),TRUE,$R2259&gt;=$B$6,FALSE,$I2259=0,FALSE,TRUE,$L2258)</f>
        <v>1</v>
      </c>
      <c r="M2259" s="3" t="b" cm="1">
        <f t="array" ref="M2259">_xlfn.IFS($N2259&gt;=$B$4-$B$26,FALSE,AND($I2259&gt;0,$K2259&gt;=$B$5-$B$26),TRUE,AND($L2259,NOT($M2258)),FALSE,$M2258,TRUE,TRUE,FALSE)</f>
        <v>0</v>
      </c>
      <c r="N2259" s="3" cm="1">
        <f t="array" ref="N2259">_xlfn.IFS($M2258,$N2258+$B$26,NOT($M2258),0,TRUE,$M2258)</f>
        <v>0</v>
      </c>
      <c r="O2259" s="3" t="b" cm="1">
        <f t="array" ref="O2259">_xlfn.IFS($M2259,FALSE,AND($L2259,NOT($M2259),$R2259&lt;$B$6,$I2259&gt;0),TRUE,TRUE,FALSE)</f>
        <v>1</v>
      </c>
      <c r="P2259" s="3" cm="1">
        <f t="array" ref="P2259">_xlfn.IFS($P2258&gt;=$C$7-$B$26,0,$O2258,$P2258+$B$26,TRUE,0)</f>
        <v>3.3333333333333333E-2</v>
      </c>
      <c r="Q2259" s="3" t="b" cm="1">
        <f t="array" ref="Q2259">_xlfn.IFS(AND($L2259,NOT($M2259),NOT($O2259)),TRUE,$R2259&gt;=$B$6,FALSE,AND($L2259,NOT($M2259),$O2259,$P2259=0),TRUE,TRUE,FALSE)</f>
        <v>0</v>
      </c>
      <c r="R2259" s="3" cm="1">
        <f t="array" ref="R2259">_xlfn.IFS(AND($Q2258,$R2258&lt;$B$6),$R2258+1,AND(NOT($L2258),$R2258&gt;0),0,TRUE,$R2258)</f>
        <v>1</v>
      </c>
      <c r="S2259" s="1" cm="1">
        <f t="array" ref="S2259">_xlfn.IFS(AND(Q2258,I2258&gt;$B$8),S2258+$B$8,AND(Q2258,I2258&lt;=$B$8),S2258+I2258,TRUE,$S2258)</f>
        <v>93</v>
      </c>
      <c r="T2259" s="1">
        <f t="shared" si="138"/>
        <v>8370</v>
      </c>
      <c r="U2259" s="17">
        <f t="shared" si="139"/>
        <v>222.60638297872339</v>
      </c>
      <c r="V2259" s="47" cm="1">
        <f t="array" ref="V2259">_xlfn.IFS($B$6=1,S2259*$B$10,AND(R2258=0,R2259&gt;=1,I2259&gt;=$B$6*$B$8-1),V2258+$B$6*$B$10*$B$8,AND(R2258=0,R2259&gt;=1,I2259&lt;$B$6*$B$8-1),V2258+I2258*$B$10,TRUE,V2258)</f>
        <v>9500</v>
      </c>
      <c r="W2259" s="17">
        <f t="shared" si="140"/>
        <v>252.65957446808508</v>
      </c>
    </row>
    <row r="2260" spans="7:23" x14ac:dyDescent="0.25">
      <c r="G2260" s="15">
        <v>2258</v>
      </c>
      <c r="H2260" s="1">
        <f t="shared" si="137"/>
        <v>37.616666666666667</v>
      </c>
      <c r="I2260" s="15" cm="1">
        <f t="array" ref="I2260">_xlfn.IFS(J2259&gt;=$C$13-$B$26,MINA(I2259+$B$13-S2260+S2259,$B$11),I2259=$B$11,MINA(I2259-S2260+S2259,$B$11),TRUE,MAXA(I2259-S2260+S2259,0))</f>
        <v>2</v>
      </c>
      <c r="J2260" s="1" cm="1">
        <f t="array" ref="J2260">_xlfn.IFS(J2259&gt;=$C$13-$B$26,0,I2259&lt;$B$11,J2259+$B$26,TRUE,0)</f>
        <v>8.3333333333333329E-2</v>
      </c>
      <c r="K2260" s="3" cm="1">
        <f t="array" ref="K2260">_xlfn.IFS(AND(NOT($K2259=0),$L2259),0,NOT($L2259),$K2259+$B$26,TRUE,$K2259)</f>
        <v>0</v>
      </c>
      <c r="L2260" s="3" t="b" cm="1">
        <f t="array" ref="L2260">_xlfn.IFS(AND($I2260&gt;0,$K2260&gt;=$C$5-$B$26),TRUE,$R2260&gt;=$B$6,FALSE,$I2260=0,FALSE,TRUE,$L2259)</f>
        <v>1</v>
      </c>
      <c r="M2260" s="3" t="b" cm="1">
        <f t="array" ref="M2260">_xlfn.IFS($N2260&gt;=$B$4-$B$26,FALSE,AND($I2260&gt;0,$K2260&gt;=$B$5-$B$26),TRUE,AND($L2260,NOT($M2259)),FALSE,$M2259,TRUE,TRUE,FALSE)</f>
        <v>0</v>
      </c>
      <c r="N2260" s="3" cm="1">
        <f t="array" ref="N2260">_xlfn.IFS($M2259,$N2259+$B$26,NOT($M2259),0,TRUE,$M2259)</f>
        <v>0</v>
      </c>
      <c r="O2260" s="3" t="b" cm="1">
        <f t="array" ref="O2260">_xlfn.IFS($M2260,FALSE,AND($L2260,NOT($M2260),$R2260&lt;$B$6,$I2260&gt;0),TRUE,TRUE,FALSE)</f>
        <v>1</v>
      </c>
      <c r="P2260" s="3" cm="1">
        <f t="array" ref="P2260">_xlfn.IFS($P2259&gt;=$C$7-$B$26,0,$O2259,$P2259+$B$26,TRUE,0)</f>
        <v>0.05</v>
      </c>
      <c r="Q2260" s="3" t="b" cm="1">
        <f t="array" ref="Q2260">_xlfn.IFS(AND($L2260,NOT($M2260),NOT($O2260)),TRUE,$R2260&gt;=$B$6,FALSE,AND($L2260,NOT($M2260),$O2260,$P2260=0),TRUE,TRUE,FALSE)</f>
        <v>0</v>
      </c>
      <c r="R2260" s="3" cm="1">
        <f t="array" ref="R2260">_xlfn.IFS(AND($Q2259,$R2259&lt;$B$6),$R2259+1,AND(NOT($L2259),$R2259&gt;0),0,TRUE,$R2259)</f>
        <v>1</v>
      </c>
      <c r="S2260" s="1" cm="1">
        <f t="array" ref="S2260">_xlfn.IFS(AND(Q2259,I2259&gt;$B$8),S2259+$B$8,AND(Q2259,I2259&lt;=$B$8),S2259+I2259,TRUE,$S2259)</f>
        <v>93</v>
      </c>
      <c r="T2260" s="1">
        <f t="shared" si="138"/>
        <v>8370</v>
      </c>
      <c r="U2260" s="17">
        <f t="shared" si="139"/>
        <v>222.50775365529464</v>
      </c>
      <c r="V2260" s="47" cm="1">
        <f t="array" ref="V2260">_xlfn.IFS($B$6=1,S2260*$B$10,AND(R2259=0,R2260&gt;=1,I2260&gt;=$B$6*$B$8-1),V2259+$B$6*$B$10*$B$8,AND(R2259=0,R2260&gt;=1,I2260&lt;$B$6*$B$8-1),V2259+I2259*$B$10,TRUE,V2259)</f>
        <v>9500</v>
      </c>
      <c r="W2260" s="17">
        <f t="shared" si="140"/>
        <v>252.54762959680991</v>
      </c>
    </row>
    <row r="2261" spans="7:23" x14ac:dyDescent="0.25">
      <c r="G2261" s="15">
        <v>2259</v>
      </c>
      <c r="H2261" s="1">
        <f t="shared" si="137"/>
        <v>37.633333333333333</v>
      </c>
      <c r="I2261" s="15" cm="1">
        <f t="array" ref="I2261">_xlfn.IFS(J2260&gt;=$C$13-$B$26,MINA(I2260+$B$13-S2261+S2260,$B$11),I2260=$B$11,MINA(I2260-S2261+S2260,$B$11),TRUE,MAXA(I2260-S2261+S2260,0))</f>
        <v>2</v>
      </c>
      <c r="J2261" s="1" cm="1">
        <f t="array" ref="J2261">_xlfn.IFS(J2260&gt;=$C$13-$B$26,0,I2260&lt;$B$11,J2260+$B$26,TRUE,0)</f>
        <v>9.9999999999999992E-2</v>
      </c>
      <c r="K2261" s="3" cm="1">
        <f t="array" ref="K2261">_xlfn.IFS(AND(NOT($K2260=0),$L2260),0,NOT($L2260),$K2260+$B$26,TRUE,$K2260)</f>
        <v>0</v>
      </c>
      <c r="L2261" s="3" t="b" cm="1">
        <f t="array" ref="L2261">_xlfn.IFS(AND($I2261&gt;0,$K2261&gt;=$C$5-$B$26),TRUE,$R2261&gt;=$B$6,FALSE,$I2261=0,FALSE,TRUE,$L2260)</f>
        <v>1</v>
      </c>
      <c r="M2261" s="3" t="b" cm="1">
        <f t="array" ref="M2261">_xlfn.IFS($N2261&gt;=$B$4-$B$26,FALSE,AND($I2261&gt;0,$K2261&gt;=$B$5-$B$26),TRUE,AND($L2261,NOT($M2260)),FALSE,$M2260,TRUE,TRUE,FALSE)</f>
        <v>0</v>
      </c>
      <c r="N2261" s="3" cm="1">
        <f t="array" ref="N2261">_xlfn.IFS($M2260,$N2260+$B$26,NOT($M2260),0,TRUE,$M2260)</f>
        <v>0</v>
      </c>
      <c r="O2261" s="3" t="b" cm="1">
        <f t="array" ref="O2261">_xlfn.IFS($M2261,FALSE,AND($L2261,NOT($M2261),$R2261&lt;$B$6,$I2261&gt;0),TRUE,TRUE,FALSE)</f>
        <v>1</v>
      </c>
      <c r="P2261" s="3" cm="1">
        <f t="array" ref="P2261">_xlfn.IFS($P2260&gt;=$C$7-$B$26,0,$O2260,$P2260+$B$26,TRUE,0)</f>
        <v>6.6666666666666666E-2</v>
      </c>
      <c r="Q2261" s="3" t="b" cm="1">
        <f t="array" ref="Q2261">_xlfn.IFS(AND($L2261,NOT($M2261),NOT($O2261)),TRUE,$R2261&gt;=$B$6,FALSE,AND($L2261,NOT($M2261),$O2261,$P2261=0),TRUE,TRUE,FALSE)</f>
        <v>0</v>
      </c>
      <c r="R2261" s="3" cm="1">
        <f t="array" ref="R2261">_xlfn.IFS(AND($Q2260,$R2260&lt;$B$6),$R2260+1,AND(NOT($L2260),$R2260&gt;0),0,TRUE,$R2260)</f>
        <v>1</v>
      </c>
      <c r="S2261" s="1" cm="1">
        <f t="array" ref="S2261">_xlfn.IFS(AND(Q2260,I2260&gt;$B$8),S2260+$B$8,AND(Q2260,I2260&lt;=$B$8),S2260+I2260,TRUE,$S2260)</f>
        <v>93</v>
      </c>
      <c r="T2261" s="1">
        <f t="shared" si="138"/>
        <v>8370</v>
      </c>
      <c r="U2261" s="17">
        <f t="shared" si="139"/>
        <v>222.40921169176264</v>
      </c>
      <c r="V2261" s="47" cm="1">
        <f t="array" ref="V2261">_xlfn.IFS($B$6=1,S2261*$B$10,AND(R2260=0,R2261&gt;=1,I2261&gt;=$B$6*$B$8-1),V2260+$B$6*$B$10*$B$8,AND(R2260=0,R2261&gt;=1,I2261&lt;$B$6*$B$8-1),V2260+I2260*$B$10,TRUE,V2260)</f>
        <v>9500</v>
      </c>
      <c r="W2261" s="17">
        <f t="shared" si="140"/>
        <v>252.43578387953943</v>
      </c>
    </row>
    <row r="2262" spans="7:23" x14ac:dyDescent="0.25">
      <c r="G2262" s="15">
        <v>2260</v>
      </c>
      <c r="H2262" s="1">
        <f t="shared" si="137"/>
        <v>37.65</v>
      </c>
      <c r="I2262" s="15" cm="1">
        <f t="array" ref="I2262">_xlfn.IFS(J2261&gt;=$C$13-$B$26,MINA(I2261+$B$13-S2262+S2261,$B$11),I2261=$B$11,MINA(I2261-S2262+S2261,$B$11),TRUE,MAXA(I2261-S2262+S2261,0))</f>
        <v>2</v>
      </c>
      <c r="J2262" s="1" cm="1">
        <f t="array" ref="J2262">_xlfn.IFS(J2261&gt;=$C$13-$B$26,0,I2261&lt;$B$11,J2261+$B$26,TRUE,0)</f>
        <v>0.11666666666666665</v>
      </c>
      <c r="K2262" s="3" cm="1">
        <f t="array" ref="K2262">_xlfn.IFS(AND(NOT($K2261=0),$L2261),0,NOT($L2261),$K2261+$B$26,TRUE,$K2261)</f>
        <v>0</v>
      </c>
      <c r="L2262" s="3" t="b" cm="1">
        <f t="array" ref="L2262">_xlfn.IFS(AND($I2262&gt;0,$K2262&gt;=$C$5-$B$26),TRUE,$R2262&gt;=$B$6,FALSE,$I2262=0,FALSE,TRUE,$L2261)</f>
        <v>1</v>
      </c>
      <c r="M2262" s="3" t="b" cm="1">
        <f t="array" ref="M2262">_xlfn.IFS($N2262&gt;=$B$4-$B$26,FALSE,AND($I2262&gt;0,$K2262&gt;=$B$5-$B$26),TRUE,AND($L2262,NOT($M2261)),FALSE,$M2261,TRUE,TRUE,FALSE)</f>
        <v>0</v>
      </c>
      <c r="N2262" s="3" cm="1">
        <f t="array" ref="N2262">_xlfn.IFS($M2261,$N2261+$B$26,NOT($M2261),0,TRUE,$M2261)</f>
        <v>0</v>
      </c>
      <c r="O2262" s="3" t="b" cm="1">
        <f t="array" ref="O2262">_xlfn.IFS($M2262,FALSE,AND($L2262,NOT($M2262),$R2262&lt;$B$6,$I2262&gt;0),TRUE,TRUE,FALSE)</f>
        <v>1</v>
      </c>
      <c r="P2262" s="3" cm="1">
        <f t="array" ref="P2262">_xlfn.IFS($P2261&gt;=$C$7-$B$26,0,$O2261,$P2261+$B$26,TRUE,0)</f>
        <v>8.3333333333333329E-2</v>
      </c>
      <c r="Q2262" s="3" t="b" cm="1">
        <f t="array" ref="Q2262">_xlfn.IFS(AND($L2262,NOT($M2262),NOT($O2262)),TRUE,$R2262&gt;=$B$6,FALSE,AND($L2262,NOT($M2262),$O2262,$P2262=0),TRUE,TRUE,FALSE)</f>
        <v>0</v>
      </c>
      <c r="R2262" s="3" cm="1">
        <f t="array" ref="R2262">_xlfn.IFS(AND($Q2261,$R2261&lt;$B$6),$R2261+1,AND(NOT($L2261),$R2261&gt;0),0,TRUE,$R2261)</f>
        <v>1</v>
      </c>
      <c r="S2262" s="1" cm="1">
        <f t="array" ref="S2262">_xlfn.IFS(AND(Q2261,I2261&gt;$B$8),S2261+$B$8,AND(Q2261,I2261&lt;=$B$8),S2261+I2261,TRUE,$S2261)</f>
        <v>93</v>
      </c>
      <c r="T2262" s="1">
        <f t="shared" si="138"/>
        <v>8370</v>
      </c>
      <c r="U2262" s="17">
        <f t="shared" si="139"/>
        <v>222.31075697211156</v>
      </c>
      <c r="V2262" s="47" cm="1">
        <f t="array" ref="V2262">_xlfn.IFS($B$6=1,S2262*$B$10,AND(R2261=0,R2262&gt;=1,I2262&gt;=$B$6*$B$8-1),V2261+$B$6*$B$10*$B$8,AND(R2261=0,R2262&gt;=1,I2262&lt;$B$6*$B$8-1),V2261+I2261*$B$10,TRUE,V2261)</f>
        <v>9500</v>
      </c>
      <c r="W2262" s="17">
        <f t="shared" si="140"/>
        <v>252.32403718459497</v>
      </c>
    </row>
    <row r="2263" spans="7:23" x14ac:dyDescent="0.25">
      <c r="G2263" s="15">
        <v>2261</v>
      </c>
      <c r="H2263" s="1">
        <f t="shared" si="137"/>
        <v>37.666666666666664</v>
      </c>
      <c r="I2263" s="15" cm="1">
        <f t="array" ref="I2263">_xlfn.IFS(J2262&gt;=$C$13-$B$26,MINA(I2262+$B$13-S2263+S2262,$B$11),I2262=$B$11,MINA(I2262-S2263+S2262,$B$11),TRUE,MAXA(I2262-S2263+S2262,0))</f>
        <v>2</v>
      </c>
      <c r="J2263" s="1" cm="1">
        <f t="array" ref="J2263">_xlfn.IFS(J2262&gt;=$C$13-$B$26,0,I2262&lt;$B$11,J2262+$B$26,TRUE,0)</f>
        <v>0.13333333333333333</v>
      </c>
      <c r="K2263" s="3" cm="1">
        <f t="array" ref="K2263">_xlfn.IFS(AND(NOT($K2262=0),$L2262),0,NOT($L2262),$K2262+$B$26,TRUE,$K2262)</f>
        <v>0</v>
      </c>
      <c r="L2263" s="3" t="b" cm="1">
        <f t="array" ref="L2263">_xlfn.IFS(AND($I2263&gt;0,$K2263&gt;=$C$5-$B$26),TRUE,$R2263&gt;=$B$6,FALSE,$I2263=0,FALSE,TRUE,$L2262)</f>
        <v>1</v>
      </c>
      <c r="M2263" s="3" t="b" cm="1">
        <f t="array" ref="M2263">_xlfn.IFS($N2263&gt;=$B$4-$B$26,FALSE,AND($I2263&gt;0,$K2263&gt;=$B$5-$B$26),TRUE,AND($L2263,NOT($M2262)),FALSE,$M2262,TRUE,TRUE,FALSE)</f>
        <v>0</v>
      </c>
      <c r="N2263" s="3" cm="1">
        <f t="array" ref="N2263">_xlfn.IFS($M2262,$N2262+$B$26,NOT($M2262),0,TRUE,$M2262)</f>
        <v>0</v>
      </c>
      <c r="O2263" s="3" t="b" cm="1">
        <f t="array" ref="O2263">_xlfn.IFS($M2263,FALSE,AND($L2263,NOT($M2263),$R2263&lt;$B$6,$I2263&gt;0),TRUE,TRUE,FALSE)</f>
        <v>1</v>
      </c>
      <c r="P2263" s="3" cm="1">
        <f t="array" ref="P2263">_xlfn.IFS($P2262&gt;=$C$7-$B$26,0,$O2262,$P2262+$B$26,TRUE,0)</f>
        <v>0</v>
      </c>
      <c r="Q2263" s="3" t="b" cm="1">
        <f t="array" ref="Q2263">_xlfn.IFS(AND($L2263,NOT($M2263),NOT($O2263)),TRUE,$R2263&gt;=$B$6,FALSE,AND($L2263,NOT($M2263),$O2263,$P2263=0),TRUE,TRUE,FALSE)</f>
        <v>1</v>
      </c>
      <c r="R2263" s="3" cm="1">
        <f t="array" ref="R2263">_xlfn.IFS(AND($Q2262,$R2262&lt;$B$6),$R2262+1,AND(NOT($L2262),$R2262&gt;0),0,TRUE,$R2262)</f>
        <v>1</v>
      </c>
      <c r="S2263" s="1" cm="1">
        <f t="array" ref="S2263">_xlfn.IFS(AND(Q2262,I2262&gt;$B$8),S2262+$B$8,AND(Q2262,I2262&lt;=$B$8),S2262+I2262,TRUE,$S2262)</f>
        <v>93</v>
      </c>
      <c r="T2263" s="1">
        <f t="shared" si="138"/>
        <v>8370</v>
      </c>
      <c r="U2263" s="17">
        <f t="shared" si="139"/>
        <v>222.21238938053099</v>
      </c>
      <c r="V2263" s="47" cm="1">
        <f t="array" ref="V2263">_xlfn.IFS($B$6=1,S2263*$B$10,AND(R2262=0,R2263&gt;=1,I2263&gt;=$B$6*$B$8-1),V2262+$B$6*$B$10*$B$8,AND(R2262=0,R2263&gt;=1,I2263&lt;$B$6*$B$8-1),V2262+I2262*$B$10,TRUE,V2262)</f>
        <v>9500</v>
      </c>
      <c r="W2263" s="17">
        <f t="shared" si="140"/>
        <v>252.21238938053099</v>
      </c>
    </row>
    <row r="2264" spans="7:23" x14ac:dyDescent="0.25">
      <c r="G2264" s="15">
        <v>2262</v>
      </c>
      <c r="H2264" s="1">
        <f t="shared" si="137"/>
        <v>37.68333333333333</v>
      </c>
      <c r="I2264" s="15" cm="1">
        <f t="array" ref="I2264">_xlfn.IFS(J2263&gt;=$C$13-$B$26,MINA(I2263+$B$13-S2264+S2263,$B$11),I2263=$B$11,MINA(I2263-S2264+S2263,$B$11),TRUE,MAXA(I2263-S2264+S2263,0))</f>
        <v>1</v>
      </c>
      <c r="J2264" s="1" cm="1">
        <f t="array" ref="J2264">_xlfn.IFS(J2263&gt;=$C$13-$B$26,0,I2263&lt;$B$11,J2263+$B$26,TRUE,0)</f>
        <v>0.15</v>
      </c>
      <c r="K2264" s="3" cm="1">
        <f t="array" ref="K2264">_xlfn.IFS(AND(NOT($K2263=0),$L2263),0,NOT($L2263),$K2263+$B$26,TRUE,$K2263)</f>
        <v>0</v>
      </c>
      <c r="L2264" s="3" t="b" cm="1">
        <f t="array" ref="L2264">_xlfn.IFS(AND($I2264&gt;0,$K2264&gt;=$C$5-$B$26),TRUE,$R2264&gt;=$B$6,FALSE,$I2264=0,FALSE,TRUE,$L2263)</f>
        <v>1</v>
      </c>
      <c r="M2264" s="3" t="b" cm="1">
        <f t="array" ref="M2264">_xlfn.IFS($N2264&gt;=$B$4-$B$26,FALSE,AND($I2264&gt;0,$K2264&gt;=$B$5-$B$26),TRUE,AND($L2264,NOT($M2263)),FALSE,$M2263,TRUE,TRUE,FALSE)</f>
        <v>0</v>
      </c>
      <c r="N2264" s="3" cm="1">
        <f t="array" ref="N2264">_xlfn.IFS($M2263,$N2263+$B$26,NOT($M2263),0,TRUE,$M2263)</f>
        <v>0</v>
      </c>
      <c r="O2264" s="3" t="b" cm="1">
        <f t="array" ref="O2264">_xlfn.IFS($M2264,FALSE,AND($L2264,NOT($M2264),$R2264&lt;$B$6,$I2264&gt;0),TRUE,TRUE,FALSE)</f>
        <v>1</v>
      </c>
      <c r="P2264" s="3" cm="1">
        <f t="array" ref="P2264">_xlfn.IFS($P2263&gt;=$C$7-$B$26,0,$O2263,$P2263+$B$26,TRUE,0)</f>
        <v>1.6666666666666666E-2</v>
      </c>
      <c r="Q2264" s="3" t="b" cm="1">
        <f t="array" ref="Q2264">_xlfn.IFS(AND($L2264,NOT($M2264),NOT($O2264)),TRUE,$R2264&gt;=$B$6,FALSE,AND($L2264,NOT($M2264),$O2264,$P2264=0),TRUE,TRUE,FALSE)</f>
        <v>0</v>
      </c>
      <c r="R2264" s="3" cm="1">
        <f t="array" ref="R2264">_xlfn.IFS(AND($Q2263,$R2263&lt;$B$6),$R2263+1,AND(NOT($L2263),$R2263&gt;0),0,TRUE,$R2263)</f>
        <v>2</v>
      </c>
      <c r="S2264" s="1" cm="1">
        <f t="array" ref="S2264">_xlfn.IFS(AND(Q2263,I2263&gt;$B$8),S2263+$B$8,AND(Q2263,I2263&lt;=$B$8),S2263+I2263,TRUE,$S2263)</f>
        <v>94</v>
      </c>
      <c r="T2264" s="1">
        <f t="shared" si="138"/>
        <v>8460</v>
      </c>
      <c r="U2264" s="17">
        <f t="shared" si="139"/>
        <v>224.50243255196818</v>
      </c>
      <c r="V2264" s="47" cm="1">
        <f t="array" ref="V2264">_xlfn.IFS($B$6=1,S2264*$B$10,AND(R2263=0,R2264&gt;=1,I2264&gt;=$B$6*$B$8-1),V2263+$B$6*$B$10*$B$8,AND(R2263=0,R2264&gt;=1,I2264&lt;$B$6*$B$8-1),V2263+I2263*$B$10,TRUE,V2263)</f>
        <v>9500</v>
      </c>
      <c r="W2264" s="17">
        <f t="shared" si="140"/>
        <v>252.10084033613447</v>
      </c>
    </row>
    <row r="2265" spans="7:23" x14ac:dyDescent="0.25">
      <c r="G2265" s="15">
        <v>2263</v>
      </c>
      <c r="H2265" s="1">
        <f t="shared" si="137"/>
        <v>37.700000000000003</v>
      </c>
      <c r="I2265" s="15" cm="1">
        <f t="array" ref="I2265">_xlfn.IFS(J2264&gt;=$C$13-$B$26,MINA(I2264+$B$13-S2265+S2264,$B$11),I2264=$B$11,MINA(I2264-S2265+S2264,$B$11),TRUE,MAXA(I2264-S2265+S2264,0))</f>
        <v>1</v>
      </c>
      <c r="J2265" s="1" cm="1">
        <f t="array" ref="J2265">_xlfn.IFS(J2264&gt;=$C$13-$B$26,0,I2264&lt;$B$11,J2264+$B$26,TRUE,0)</f>
        <v>0.16666666666666666</v>
      </c>
      <c r="K2265" s="3" cm="1">
        <f t="array" ref="K2265">_xlfn.IFS(AND(NOT($K2264=0),$L2264),0,NOT($L2264),$K2264+$B$26,TRUE,$K2264)</f>
        <v>0</v>
      </c>
      <c r="L2265" s="3" t="b" cm="1">
        <f t="array" ref="L2265">_xlfn.IFS(AND($I2265&gt;0,$K2265&gt;=$C$5-$B$26),TRUE,$R2265&gt;=$B$6,FALSE,$I2265=0,FALSE,TRUE,$L2264)</f>
        <v>1</v>
      </c>
      <c r="M2265" s="3" t="b" cm="1">
        <f t="array" ref="M2265">_xlfn.IFS($N2265&gt;=$B$4-$B$26,FALSE,AND($I2265&gt;0,$K2265&gt;=$B$5-$B$26),TRUE,AND($L2265,NOT($M2264)),FALSE,$M2264,TRUE,TRUE,FALSE)</f>
        <v>0</v>
      </c>
      <c r="N2265" s="3" cm="1">
        <f t="array" ref="N2265">_xlfn.IFS($M2264,$N2264+$B$26,NOT($M2264),0,TRUE,$M2264)</f>
        <v>0</v>
      </c>
      <c r="O2265" s="3" t="b" cm="1">
        <f t="array" ref="O2265">_xlfn.IFS($M2265,FALSE,AND($L2265,NOT($M2265),$R2265&lt;$B$6,$I2265&gt;0),TRUE,TRUE,FALSE)</f>
        <v>1</v>
      </c>
      <c r="P2265" s="3" cm="1">
        <f t="array" ref="P2265">_xlfn.IFS($P2264&gt;=$C$7-$B$26,0,$O2264,$P2264+$B$26,TRUE,0)</f>
        <v>3.3333333333333333E-2</v>
      </c>
      <c r="Q2265" s="3" t="b" cm="1">
        <f t="array" ref="Q2265">_xlfn.IFS(AND($L2265,NOT($M2265),NOT($O2265)),TRUE,$R2265&gt;=$B$6,FALSE,AND($L2265,NOT($M2265),$O2265,$P2265=0),TRUE,TRUE,FALSE)</f>
        <v>0</v>
      </c>
      <c r="R2265" s="3" cm="1">
        <f t="array" ref="R2265">_xlfn.IFS(AND($Q2264,$R2264&lt;$B$6),$R2264+1,AND(NOT($L2264),$R2264&gt;0),0,TRUE,$R2264)</f>
        <v>2</v>
      </c>
      <c r="S2265" s="1" cm="1">
        <f t="array" ref="S2265">_xlfn.IFS(AND(Q2264,I2264&gt;$B$8),S2264+$B$8,AND(Q2264,I2264&lt;=$B$8),S2264+I2264,TRUE,$S2264)</f>
        <v>94</v>
      </c>
      <c r="T2265" s="1">
        <f t="shared" si="138"/>
        <v>8460</v>
      </c>
      <c r="U2265" s="17">
        <f t="shared" si="139"/>
        <v>224.40318302387266</v>
      </c>
      <c r="V2265" s="47" cm="1">
        <f t="array" ref="V2265">_xlfn.IFS($B$6=1,S2265*$B$10,AND(R2264=0,R2265&gt;=1,I2265&gt;=$B$6*$B$8-1),V2264+$B$6*$B$10*$B$8,AND(R2264=0,R2265&gt;=1,I2265&lt;$B$6*$B$8-1),V2264+I2264*$B$10,TRUE,V2264)</f>
        <v>9500</v>
      </c>
      <c r="W2265" s="17">
        <f t="shared" si="140"/>
        <v>251.98938992042437</v>
      </c>
    </row>
    <row r="2266" spans="7:23" x14ac:dyDescent="0.25">
      <c r="G2266" s="15">
        <v>2264</v>
      </c>
      <c r="H2266" s="1">
        <f t="shared" si="137"/>
        <v>37.716666666666669</v>
      </c>
      <c r="I2266" s="15" cm="1">
        <f t="array" ref="I2266">_xlfn.IFS(J2265&gt;=$C$13-$B$26,MINA(I2265+$B$13-S2266+S2265,$B$11),I2265=$B$11,MINA(I2265-S2266+S2265,$B$11),TRUE,MAXA(I2265-S2266+S2265,0))</f>
        <v>1</v>
      </c>
      <c r="J2266" s="1" cm="1">
        <f t="array" ref="J2266">_xlfn.IFS(J2265&gt;=$C$13-$B$26,0,I2265&lt;$B$11,J2265+$B$26,TRUE,0)</f>
        <v>0.18333333333333332</v>
      </c>
      <c r="K2266" s="3" cm="1">
        <f t="array" ref="K2266">_xlfn.IFS(AND(NOT($K2265=0),$L2265),0,NOT($L2265),$K2265+$B$26,TRUE,$K2265)</f>
        <v>0</v>
      </c>
      <c r="L2266" s="3" t="b" cm="1">
        <f t="array" ref="L2266">_xlfn.IFS(AND($I2266&gt;0,$K2266&gt;=$C$5-$B$26),TRUE,$R2266&gt;=$B$6,FALSE,$I2266=0,FALSE,TRUE,$L2265)</f>
        <v>1</v>
      </c>
      <c r="M2266" s="3" t="b" cm="1">
        <f t="array" ref="M2266">_xlfn.IFS($N2266&gt;=$B$4-$B$26,FALSE,AND($I2266&gt;0,$K2266&gt;=$B$5-$B$26),TRUE,AND($L2266,NOT($M2265)),FALSE,$M2265,TRUE,TRUE,FALSE)</f>
        <v>0</v>
      </c>
      <c r="N2266" s="3" cm="1">
        <f t="array" ref="N2266">_xlfn.IFS($M2265,$N2265+$B$26,NOT($M2265),0,TRUE,$M2265)</f>
        <v>0</v>
      </c>
      <c r="O2266" s="3" t="b" cm="1">
        <f t="array" ref="O2266">_xlfn.IFS($M2266,FALSE,AND($L2266,NOT($M2266),$R2266&lt;$B$6,$I2266&gt;0),TRUE,TRUE,FALSE)</f>
        <v>1</v>
      </c>
      <c r="P2266" s="3" cm="1">
        <f t="array" ref="P2266">_xlfn.IFS($P2265&gt;=$C$7-$B$26,0,$O2265,$P2265+$B$26,TRUE,0)</f>
        <v>0.05</v>
      </c>
      <c r="Q2266" s="3" t="b" cm="1">
        <f t="array" ref="Q2266">_xlfn.IFS(AND($L2266,NOT($M2266),NOT($O2266)),TRUE,$R2266&gt;=$B$6,FALSE,AND($L2266,NOT($M2266),$O2266,$P2266=0),TRUE,TRUE,FALSE)</f>
        <v>0</v>
      </c>
      <c r="R2266" s="3" cm="1">
        <f t="array" ref="R2266">_xlfn.IFS(AND($Q2265,$R2265&lt;$B$6),$R2265+1,AND(NOT($L2265),$R2265&gt;0),0,TRUE,$R2265)</f>
        <v>2</v>
      </c>
      <c r="S2266" s="1" cm="1">
        <f t="array" ref="S2266">_xlfn.IFS(AND(Q2265,I2265&gt;$B$8),S2265+$B$8,AND(Q2265,I2265&lt;=$B$8),S2265+I2265,TRUE,$S2265)</f>
        <v>94</v>
      </c>
      <c r="T2266" s="1">
        <f t="shared" si="138"/>
        <v>8460</v>
      </c>
      <c r="U2266" s="17">
        <f t="shared" si="139"/>
        <v>224.30402121078214</v>
      </c>
      <c r="V2266" s="47" cm="1">
        <f t="array" ref="V2266">_xlfn.IFS($B$6=1,S2266*$B$10,AND(R2265=0,R2266&gt;=1,I2266&gt;=$B$6*$B$8-1),V2265+$B$6*$B$10*$B$8,AND(R2265=0,R2266&gt;=1,I2266&lt;$B$6*$B$8-1),V2265+I2265*$B$10,TRUE,V2265)</f>
        <v>9500</v>
      </c>
      <c r="W2266" s="17">
        <f t="shared" si="140"/>
        <v>251.87803800265132</v>
      </c>
    </row>
    <row r="2267" spans="7:23" x14ac:dyDescent="0.25">
      <c r="G2267" s="15">
        <v>2265</v>
      </c>
      <c r="H2267" s="1">
        <f t="shared" si="137"/>
        <v>37.733333333333334</v>
      </c>
      <c r="I2267" s="15" cm="1">
        <f t="array" ref="I2267">_xlfn.IFS(J2266&gt;=$C$13-$B$26,MINA(I2266+$B$13-S2267+S2266,$B$11),I2266=$B$11,MINA(I2266-S2267+S2266,$B$11),TRUE,MAXA(I2266-S2267+S2266,0))</f>
        <v>1</v>
      </c>
      <c r="J2267" s="1" cm="1">
        <f t="array" ref="J2267">_xlfn.IFS(J2266&gt;=$C$13-$B$26,0,I2266&lt;$B$11,J2266+$B$26,TRUE,0)</f>
        <v>0.19999999999999998</v>
      </c>
      <c r="K2267" s="3" cm="1">
        <f t="array" ref="K2267">_xlfn.IFS(AND(NOT($K2266=0),$L2266),0,NOT($L2266),$K2266+$B$26,TRUE,$K2266)</f>
        <v>0</v>
      </c>
      <c r="L2267" s="3" t="b" cm="1">
        <f t="array" ref="L2267">_xlfn.IFS(AND($I2267&gt;0,$K2267&gt;=$C$5-$B$26),TRUE,$R2267&gt;=$B$6,FALSE,$I2267=0,FALSE,TRUE,$L2266)</f>
        <v>1</v>
      </c>
      <c r="M2267" s="3" t="b" cm="1">
        <f t="array" ref="M2267">_xlfn.IFS($N2267&gt;=$B$4-$B$26,FALSE,AND($I2267&gt;0,$K2267&gt;=$B$5-$B$26),TRUE,AND($L2267,NOT($M2266)),FALSE,$M2266,TRUE,TRUE,FALSE)</f>
        <v>0</v>
      </c>
      <c r="N2267" s="3" cm="1">
        <f t="array" ref="N2267">_xlfn.IFS($M2266,$N2266+$B$26,NOT($M2266),0,TRUE,$M2266)</f>
        <v>0</v>
      </c>
      <c r="O2267" s="3" t="b" cm="1">
        <f t="array" ref="O2267">_xlfn.IFS($M2267,FALSE,AND($L2267,NOT($M2267),$R2267&lt;$B$6,$I2267&gt;0),TRUE,TRUE,FALSE)</f>
        <v>1</v>
      </c>
      <c r="P2267" s="3" cm="1">
        <f t="array" ref="P2267">_xlfn.IFS($P2266&gt;=$C$7-$B$26,0,$O2266,$P2266+$B$26,TRUE,0)</f>
        <v>6.6666666666666666E-2</v>
      </c>
      <c r="Q2267" s="3" t="b" cm="1">
        <f t="array" ref="Q2267">_xlfn.IFS(AND($L2267,NOT($M2267),NOT($O2267)),TRUE,$R2267&gt;=$B$6,FALSE,AND($L2267,NOT($M2267),$O2267,$P2267=0),TRUE,TRUE,FALSE)</f>
        <v>0</v>
      </c>
      <c r="R2267" s="3" cm="1">
        <f t="array" ref="R2267">_xlfn.IFS(AND($Q2266,$R2266&lt;$B$6),$R2266+1,AND(NOT($L2266),$R2266&gt;0),0,TRUE,$R2266)</f>
        <v>2</v>
      </c>
      <c r="S2267" s="1" cm="1">
        <f t="array" ref="S2267">_xlfn.IFS(AND(Q2266,I2266&gt;$B$8),S2266+$B$8,AND(Q2266,I2266&lt;=$B$8),S2266+I2266,TRUE,$S2266)</f>
        <v>94</v>
      </c>
      <c r="T2267" s="1">
        <f t="shared" si="138"/>
        <v>8460</v>
      </c>
      <c r="U2267" s="17">
        <f t="shared" si="139"/>
        <v>224.20494699646642</v>
      </c>
      <c r="V2267" s="47" cm="1">
        <f t="array" ref="V2267">_xlfn.IFS($B$6=1,S2267*$B$10,AND(R2266=0,R2267&gt;=1,I2267&gt;=$B$6*$B$8-1),V2266+$B$6*$B$10*$B$8,AND(R2266=0,R2267&gt;=1,I2267&lt;$B$6*$B$8-1),V2266+I2266*$B$10,TRUE,V2266)</f>
        <v>9500</v>
      </c>
      <c r="W2267" s="17">
        <f t="shared" si="140"/>
        <v>251.7667844522968</v>
      </c>
    </row>
    <row r="2268" spans="7:23" x14ac:dyDescent="0.25">
      <c r="G2268" s="15">
        <v>2266</v>
      </c>
      <c r="H2268" s="1">
        <f t="shared" si="137"/>
        <v>37.75</v>
      </c>
      <c r="I2268" s="15" cm="1">
        <f t="array" ref="I2268">_xlfn.IFS(J2267&gt;=$C$13-$B$26,MINA(I2267+$B$13-S2268+S2267,$B$11),I2267=$B$11,MINA(I2267-S2268+S2267,$B$11),TRUE,MAXA(I2267-S2268+S2267,0))</f>
        <v>1</v>
      </c>
      <c r="J2268" s="1" cm="1">
        <f t="array" ref="J2268">_xlfn.IFS(J2267&gt;=$C$13-$B$26,0,I2267&lt;$B$11,J2267+$B$26,TRUE,0)</f>
        <v>0.21666666666666665</v>
      </c>
      <c r="K2268" s="3" cm="1">
        <f t="array" ref="K2268">_xlfn.IFS(AND(NOT($K2267=0),$L2267),0,NOT($L2267),$K2267+$B$26,TRUE,$K2267)</f>
        <v>0</v>
      </c>
      <c r="L2268" s="3" t="b" cm="1">
        <f t="array" ref="L2268">_xlfn.IFS(AND($I2268&gt;0,$K2268&gt;=$C$5-$B$26),TRUE,$R2268&gt;=$B$6,FALSE,$I2268=0,FALSE,TRUE,$L2267)</f>
        <v>1</v>
      </c>
      <c r="M2268" s="3" t="b" cm="1">
        <f t="array" ref="M2268">_xlfn.IFS($N2268&gt;=$B$4-$B$26,FALSE,AND($I2268&gt;0,$K2268&gt;=$B$5-$B$26),TRUE,AND($L2268,NOT($M2267)),FALSE,$M2267,TRUE,TRUE,FALSE)</f>
        <v>0</v>
      </c>
      <c r="N2268" s="3" cm="1">
        <f t="array" ref="N2268">_xlfn.IFS($M2267,$N2267+$B$26,NOT($M2267),0,TRUE,$M2267)</f>
        <v>0</v>
      </c>
      <c r="O2268" s="3" t="b" cm="1">
        <f t="array" ref="O2268">_xlfn.IFS($M2268,FALSE,AND($L2268,NOT($M2268),$R2268&lt;$B$6,$I2268&gt;0),TRUE,TRUE,FALSE)</f>
        <v>1</v>
      </c>
      <c r="P2268" s="3" cm="1">
        <f t="array" ref="P2268">_xlfn.IFS($P2267&gt;=$C$7-$B$26,0,$O2267,$P2267+$B$26,TRUE,0)</f>
        <v>8.3333333333333329E-2</v>
      </c>
      <c r="Q2268" s="3" t="b" cm="1">
        <f t="array" ref="Q2268">_xlfn.IFS(AND($L2268,NOT($M2268),NOT($O2268)),TRUE,$R2268&gt;=$B$6,FALSE,AND($L2268,NOT($M2268),$O2268,$P2268=0),TRUE,TRUE,FALSE)</f>
        <v>0</v>
      </c>
      <c r="R2268" s="3" cm="1">
        <f t="array" ref="R2268">_xlfn.IFS(AND($Q2267,$R2267&lt;$B$6),$R2267+1,AND(NOT($L2267),$R2267&gt;0),0,TRUE,$R2267)</f>
        <v>2</v>
      </c>
      <c r="S2268" s="1" cm="1">
        <f t="array" ref="S2268">_xlfn.IFS(AND(Q2267,I2267&gt;$B$8),S2267+$B$8,AND(Q2267,I2267&lt;=$B$8),S2267+I2267,TRUE,$S2267)</f>
        <v>94</v>
      </c>
      <c r="T2268" s="1">
        <f t="shared" si="138"/>
        <v>8460</v>
      </c>
      <c r="U2268" s="17">
        <f t="shared" si="139"/>
        <v>224.10596026490066</v>
      </c>
      <c r="V2268" s="47" cm="1">
        <f t="array" ref="V2268">_xlfn.IFS($B$6=1,S2268*$B$10,AND(R2267=0,R2268&gt;=1,I2268&gt;=$B$6*$B$8-1),V2267+$B$6*$B$10*$B$8,AND(R2267=0,R2268&gt;=1,I2268&lt;$B$6*$B$8-1),V2267+I2267*$B$10,TRUE,V2267)</f>
        <v>9500</v>
      </c>
      <c r="W2268" s="17">
        <f t="shared" si="140"/>
        <v>251.65562913907286</v>
      </c>
    </row>
    <row r="2269" spans="7:23" x14ac:dyDescent="0.25">
      <c r="G2269" s="15">
        <v>2267</v>
      </c>
      <c r="H2269" s="1">
        <f t="shared" si="137"/>
        <v>37.766666666666666</v>
      </c>
      <c r="I2269" s="15" cm="1">
        <f t="array" ref="I2269">_xlfn.IFS(J2268&gt;=$C$13-$B$26,MINA(I2268+$B$13-S2269+S2268,$B$11),I2268=$B$11,MINA(I2268-S2269+S2268,$B$11),TRUE,MAXA(I2268-S2269+S2268,0))</f>
        <v>1</v>
      </c>
      <c r="J2269" s="1" cm="1">
        <f t="array" ref="J2269">_xlfn.IFS(J2268&gt;=$C$13-$B$26,0,I2268&lt;$B$11,J2268+$B$26,TRUE,0)</f>
        <v>0.23333333333333331</v>
      </c>
      <c r="K2269" s="3" cm="1">
        <f t="array" ref="K2269">_xlfn.IFS(AND(NOT($K2268=0),$L2268),0,NOT($L2268),$K2268+$B$26,TRUE,$K2268)</f>
        <v>0</v>
      </c>
      <c r="L2269" s="3" t="b" cm="1">
        <f t="array" ref="L2269">_xlfn.IFS(AND($I2269&gt;0,$K2269&gt;=$C$5-$B$26),TRUE,$R2269&gt;=$B$6,FALSE,$I2269=0,FALSE,TRUE,$L2268)</f>
        <v>1</v>
      </c>
      <c r="M2269" s="3" t="b" cm="1">
        <f t="array" ref="M2269">_xlfn.IFS($N2269&gt;=$B$4-$B$26,FALSE,AND($I2269&gt;0,$K2269&gt;=$B$5-$B$26),TRUE,AND($L2269,NOT($M2268)),FALSE,$M2268,TRUE,TRUE,FALSE)</f>
        <v>0</v>
      </c>
      <c r="N2269" s="3" cm="1">
        <f t="array" ref="N2269">_xlfn.IFS($M2268,$N2268+$B$26,NOT($M2268),0,TRUE,$M2268)</f>
        <v>0</v>
      </c>
      <c r="O2269" s="3" t="b" cm="1">
        <f t="array" ref="O2269">_xlfn.IFS($M2269,FALSE,AND($L2269,NOT($M2269),$R2269&lt;$B$6,$I2269&gt;0),TRUE,TRUE,FALSE)</f>
        <v>1</v>
      </c>
      <c r="P2269" s="3" cm="1">
        <f t="array" ref="P2269">_xlfn.IFS($P2268&gt;=$C$7-$B$26,0,$O2268,$P2268+$B$26,TRUE,0)</f>
        <v>0</v>
      </c>
      <c r="Q2269" s="3" t="b" cm="1">
        <f t="array" ref="Q2269">_xlfn.IFS(AND($L2269,NOT($M2269),NOT($O2269)),TRUE,$R2269&gt;=$B$6,FALSE,AND($L2269,NOT($M2269),$O2269,$P2269=0),TRUE,TRUE,FALSE)</f>
        <v>1</v>
      </c>
      <c r="R2269" s="3" cm="1">
        <f t="array" ref="R2269">_xlfn.IFS(AND($Q2268,$R2268&lt;$B$6),$R2268+1,AND(NOT($L2268),$R2268&gt;0),0,TRUE,$R2268)</f>
        <v>2</v>
      </c>
      <c r="S2269" s="1" cm="1">
        <f t="array" ref="S2269">_xlfn.IFS(AND(Q2268,I2268&gt;$B$8),S2268+$B$8,AND(Q2268,I2268&lt;=$B$8),S2268+I2268,TRUE,$S2268)</f>
        <v>94</v>
      </c>
      <c r="T2269" s="1">
        <f t="shared" si="138"/>
        <v>8460</v>
      </c>
      <c r="U2269" s="17">
        <f t="shared" si="139"/>
        <v>224.00706090026478</v>
      </c>
      <c r="V2269" s="47" cm="1">
        <f t="array" ref="V2269">_xlfn.IFS($B$6=1,S2269*$B$10,AND(R2268=0,R2269&gt;=1,I2269&gt;=$B$6*$B$8-1),V2268+$B$6*$B$10*$B$8,AND(R2268=0,R2269&gt;=1,I2269&lt;$B$6*$B$8-1),V2268+I2268*$B$10,TRUE,V2268)</f>
        <v>9500</v>
      </c>
      <c r="W2269" s="17">
        <f t="shared" si="140"/>
        <v>251.54457193292146</v>
      </c>
    </row>
    <row r="2270" spans="7:23" x14ac:dyDescent="0.25">
      <c r="G2270" s="15">
        <v>2268</v>
      </c>
      <c r="H2270" s="1">
        <f t="shared" si="137"/>
        <v>37.783333333333331</v>
      </c>
      <c r="I2270" s="15" cm="1">
        <f t="array" ref="I2270">_xlfn.IFS(J2269&gt;=$C$13-$B$26,MINA(I2269+$B$13-S2270+S2269,$B$11),I2269=$B$11,MINA(I2269-S2270+S2269,$B$11),TRUE,MAXA(I2269-S2270+S2269,0))</f>
        <v>0</v>
      </c>
      <c r="J2270" s="1" cm="1">
        <f t="array" ref="J2270">_xlfn.IFS(J2269&gt;=$C$13-$B$26,0,I2269&lt;$B$11,J2269+$B$26,TRUE,0)</f>
        <v>0.24999999999999997</v>
      </c>
      <c r="K2270" s="3" cm="1">
        <f t="array" ref="K2270">_xlfn.IFS(AND(NOT($K2269=0),$L2269),0,NOT($L2269),$K2269+$B$26,TRUE,$K2269)</f>
        <v>0</v>
      </c>
      <c r="L2270" s="3" t="b" cm="1">
        <f t="array" ref="L2270">_xlfn.IFS(AND($I2270&gt;0,$K2270&gt;=$C$5-$B$26),TRUE,$R2270&gt;=$B$6,FALSE,$I2270=0,FALSE,TRUE,$L2269)</f>
        <v>0</v>
      </c>
      <c r="M2270" s="3" t="b" cm="1">
        <f t="array" ref="M2270">_xlfn.IFS($N2270&gt;=$B$4-$B$26,FALSE,AND($I2270&gt;0,$K2270&gt;=$B$5-$B$26),TRUE,AND($L2270,NOT($M2269)),FALSE,$M2269,TRUE,TRUE,FALSE)</f>
        <v>0</v>
      </c>
      <c r="N2270" s="3" cm="1">
        <f t="array" ref="N2270">_xlfn.IFS($M2269,$N2269+$B$26,NOT($M2269),0,TRUE,$M2269)</f>
        <v>0</v>
      </c>
      <c r="O2270" s="3" t="b" cm="1">
        <f t="array" ref="O2270">_xlfn.IFS($M2270,FALSE,AND($L2270,NOT($M2270),$R2270&lt;$B$6,$I2270&gt;0),TRUE,TRUE,FALSE)</f>
        <v>0</v>
      </c>
      <c r="P2270" s="3" cm="1">
        <f t="array" ref="P2270">_xlfn.IFS($P2269&gt;=$C$7-$B$26,0,$O2269,$P2269+$B$26,TRUE,0)</f>
        <v>1.6666666666666666E-2</v>
      </c>
      <c r="Q2270" s="3" t="b" cm="1">
        <f t="array" ref="Q2270">_xlfn.IFS(AND($L2270,NOT($M2270),NOT($O2270)),TRUE,$R2270&gt;=$B$6,FALSE,AND($L2270,NOT($M2270),$O2270,$P2270=0),TRUE,TRUE,FALSE)</f>
        <v>0</v>
      </c>
      <c r="R2270" s="3" cm="1">
        <f t="array" ref="R2270">_xlfn.IFS(AND($Q2269,$R2269&lt;$B$6),$R2269+1,AND(NOT($L2269),$R2269&gt;0),0,TRUE,$R2269)</f>
        <v>3</v>
      </c>
      <c r="S2270" s="1" cm="1">
        <f t="array" ref="S2270">_xlfn.IFS(AND(Q2269,I2269&gt;$B$8),S2269+$B$8,AND(Q2269,I2269&lt;=$B$8),S2269+I2269,TRUE,$S2269)</f>
        <v>95</v>
      </c>
      <c r="T2270" s="1">
        <f t="shared" si="138"/>
        <v>8550</v>
      </c>
      <c r="U2270" s="17">
        <f t="shared" si="139"/>
        <v>226.29025143361272</v>
      </c>
      <c r="V2270" s="47" cm="1">
        <f t="array" ref="V2270">_xlfn.IFS($B$6=1,S2270*$B$10,AND(R2269=0,R2270&gt;=1,I2270&gt;=$B$6*$B$8-1),V2269+$B$6*$B$10*$B$8,AND(R2269=0,R2270&gt;=1,I2270&lt;$B$6*$B$8-1),V2269+I2269*$B$10,TRUE,V2269)</f>
        <v>9500</v>
      </c>
      <c r="W2270" s="17">
        <f t="shared" si="140"/>
        <v>251.43361270401414</v>
      </c>
    </row>
    <row r="2271" spans="7:23" x14ac:dyDescent="0.25">
      <c r="G2271" s="15">
        <v>2269</v>
      </c>
      <c r="H2271" s="1">
        <f t="shared" si="137"/>
        <v>37.799999999999997</v>
      </c>
      <c r="I2271" s="15" cm="1">
        <f t="array" ref="I2271">_xlfn.IFS(J2270&gt;=$C$13-$B$26,MINA(I2270+$B$13-S2271+S2270,$B$11),I2270=$B$11,MINA(I2270-S2271+S2270,$B$11),TRUE,MAXA(I2270-S2271+S2270,0))</f>
        <v>0</v>
      </c>
      <c r="J2271" s="1" cm="1">
        <f t="array" ref="J2271">_xlfn.IFS(J2270&gt;=$C$13-$B$26,0,I2270&lt;$B$11,J2270+$B$26,TRUE,0)</f>
        <v>0.26666666666666666</v>
      </c>
      <c r="K2271" s="3" cm="1">
        <f t="array" ref="K2271">_xlfn.IFS(AND(NOT($K2270=0),$L2270),0,NOT($L2270),$K2270+$B$26,TRUE,$K2270)</f>
        <v>1.6666666666666666E-2</v>
      </c>
      <c r="L2271" s="3" t="b" cm="1">
        <f t="array" ref="L2271">_xlfn.IFS(AND($I2271&gt;0,$K2271&gt;=$C$5-$B$26),TRUE,$R2271&gt;=$B$6,FALSE,$I2271=0,FALSE,TRUE,$L2270)</f>
        <v>0</v>
      </c>
      <c r="M2271" s="3" t="b" cm="1">
        <f t="array" ref="M2271">_xlfn.IFS($N2271&gt;=$B$4-$B$26,FALSE,AND($I2271&gt;0,$K2271&gt;=$B$5-$B$26),TRUE,AND($L2271,NOT($M2270)),FALSE,$M2270,TRUE,TRUE,FALSE)</f>
        <v>0</v>
      </c>
      <c r="N2271" s="3" cm="1">
        <f t="array" ref="N2271">_xlfn.IFS($M2270,$N2270+$B$26,NOT($M2270),0,TRUE,$M2270)</f>
        <v>0</v>
      </c>
      <c r="O2271" s="3" t="b" cm="1">
        <f t="array" ref="O2271">_xlfn.IFS($M2271,FALSE,AND($L2271,NOT($M2271),$R2271&lt;$B$6,$I2271&gt;0),TRUE,TRUE,FALSE)</f>
        <v>0</v>
      </c>
      <c r="P2271" s="3" cm="1">
        <f t="array" ref="P2271">_xlfn.IFS($P2270&gt;=$C$7-$B$26,0,$O2270,$P2270+$B$26,TRUE,0)</f>
        <v>0</v>
      </c>
      <c r="Q2271" s="3" t="b" cm="1">
        <f t="array" ref="Q2271">_xlfn.IFS(AND($L2271,NOT($M2271),NOT($O2271)),TRUE,$R2271&gt;=$B$6,FALSE,AND($L2271,NOT($M2271),$O2271,$P2271=0),TRUE,TRUE,FALSE)</f>
        <v>0</v>
      </c>
      <c r="R2271" s="3" cm="1">
        <f t="array" ref="R2271">_xlfn.IFS(AND($Q2270,$R2270&lt;$B$6),$R2270+1,AND(NOT($L2270),$R2270&gt;0),0,TRUE,$R2270)</f>
        <v>0</v>
      </c>
      <c r="S2271" s="1" cm="1">
        <f t="array" ref="S2271">_xlfn.IFS(AND(Q2270,I2270&gt;$B$8),S2270+$B$8,AND(Q2270,I2270&lt;=$B$8),S2270+I2270,TRUE,$S2270)</f>
        <v>95</v>
      </c>
      <c r="T2271" s="1">
        <f t="shared" si="138"/>
        <v>8550</v>
      </c>
      <c r="U2271" s="17">
        <f t="shared" si="139"/>
        <v>226.1904761904762</v>
      </c>
      <c r="V2271" s="47" cm="1">
        <f t="array" ref="V2271">_xlfn.IFS($B$6=1,S2271*$B$10,AND(R2270=0,R2271&gt;=1,I2271&gt;=$B$6*$B$8-1),V2270+$B$6*$B$10*$B$8,AND(R2270=0,R2271&gt;=1,I2271&lt;$B$6*$B$8-1),V2270+I2270*$B$10,TRUE,V2270)</f>
        <v>9500</v>
      </c>
      <c r="W2271" s="17">
        <f t="shared" si="140"/>
        <v>251.32275132275134</v>
      </c>
    </row>
    <row r="2272" spans="7:23" x14ac:dyDescent="0.25">
      <c r="G2272" s="15">
        <v>2270</v>
      </c>
      <c r="H2272" s="1">
        <f t="shared" si="137"/>
        <v>37.816666666666663</v>
      </c>
      <c r="I2272" s="15" cm="1">
        <f t="array" ref="I2272">_xlfn.IFS(J2271&gt;=$C$13-$B$26,MINA(I2271+$B$13-S2272+S2271,$B$11),I2271=$B$11,MINA(I2271-S2272+S2271,$B$11),TRUE,MAXA(I2271-S2272+S2271,0))</f>
        <v>0</v>
      </c>
      <c r="J2272" s="1" cm="1">
        <f t="array" ref="J2272">_xlfn.IFS(J2271&gt;=$C$13-$B$26,0,I2271&lt;$B$11,J2271+$B$26,TRUE,0)</f>
        <v>0.28333333333333333</v>
      </c>
      <c r="K2272" s="3" cm="1">
        <f t="array" ref="K2272">_xlfn.IFS(AND(NOT($K2271=0),$L2271),0,NOT($L2271),$K2271+$B$26,TRUE,$K2271)</f>
        <v>3.3333333333333333E-2</v>
      </c>
      <c r="L2272" s="3" t="b" cm="1">
        <f t="array" ref="L2272">_xlfn.IFS(AND($I2272&gt;0,$K2272&gt;=$C$5-$B$26),TRUE,$R2272&gt;=$B$6,FALSE,$I2272=0,FALSE,TRUE,$L2271)</f>
        <v>0</v>
      </c>
      <c r="M2272" s="3" t="b" cm="1">
        <f t="array" ref="M2272">_xlfn.IFS($N2272&gt;=$B$4-$B$26,FALSE,AND($I2272&gt;0,$K2272&gt;=$B$5-$B$26),TRUE,AND($L2272,NOT($M2271)),FALSE,$M2271,TRUE,TRUE,FALSE)</f>
        <v>0</v>
      </c>
      <c r="N2272" s="3" cm="1">
        <f t="array" ref="N2272">_xlfn.IFS($M2271,$N2271+$B$26,NOT($M2271),0,TRUE,$M2271)</f>
        <v>0</v>
      </c>
      <c r="O2272" s="3" t="b" cm="1">
        <f t="array" ref="O2272">_xlfn.IFS($M2272,FALSE,AND($L2272,NOT($M2272),$R2272&lt;$B$6,$I2272&gt;0),TRUE,TRUE,FALSE)</f>
        <v>0</v>
      </c>
      <c r="P2272" s="3" cm="1">
        <f t="array" ref="P2272">_xlfn.IFS($P2271&gt;=$C$7-$B$26,0,$O2271,$P2271+$B$26,TRUE,0)</f>
        <v>0</v>
      </c>
      <c r="Q2272" s="3" t="b" cm="1">
        <f t="array" ref="Q2272">_xlfn.IFS(AND($L2272,NOT($M2272),NOT($O2272)),TRUE,$R2272&gt;=$B$6,FALSE,AND($L2272,NOT($M2272),$O2272,$P2272=0),TRUE,TRUE,FALSE)</f>
        <v>0</v>
      </c>
      <c r="R2272" s="3" cm="1">
        <f t="array" ref="R2272">_xlfn.IFS(AND($Q2271,$R2271&lt;$B$6),$R2271+1,AND(NOT($L2271),$R2271&gt;0),0,TRUE,$R2271)</f>
        <v>0</v>
      </c>
      <c r="S2272" s="1" cm="1">
        <f t="array" ref="S2272">_xlfn.IFS(AND(Q2271,I2271&gt;$B$8),S2271+$B$8,AND(Q2271,I2271&lt;=$B$8),S2271+I2271,TRUE,$S2271)</f>
        <v>95</v>
      </c>
      <c r="T2272" s="1">
        <f t="shared" si="138"/>
        <v>8550</v>
      </c>
      <c r="U2272" s="17">
        <f t="shared" si="139"/>
        <v>226.09078889378583</v>
      </c>
      <c r="V2272" s="47" cm="1">
        <f t="array" ref="V2272">_xlfn.IFS($B$6=1,S2272*$B$10,AND(R2271=0,R2272&gt;=1,I2272&gt;=$B$6*$B$8-1),V2271+$B$6*$B$10*$B$8,AND(R2271=0,R2272&gt;=1,I2272&lt;$B$6*$B$8-1),V2271+I2271*$B$10,TRUE,V2271)</f>
        <v>9500</v>
      </c>
      <c r="W2272" s="17">
        <f t="shared" si="140"/>
        <v>251.21198765976203</v>
      </c>
    </row>
    <row r="2273" spans="7:23" x14ac:dyDescent="0.25">
      <c r="G2273" s="15">
        <v>2271</v>
      </c>
      <c r="H2273" s="1">
        <f t="shared" si="137"/>
        <v>37.833333333333336</v>
      </c>
      <c r="I2273" s="15" cm="1">
        <f t="array" ref="I2273">_xlfn.IFS(J2272&gt;=$C$13-$B$26,MINA(I2272+$B$13-S2273+S2272,$B$11),I2272=$B$11,MINA(I2272-S2273+S2272,$B$11),TRUE,MAXA(I2272-S2273+S2272,0))</f>
        <v>0</v>
      </c>
      <c r="J2273" s="1" cm="1">
        <f t="array" ref="J2273">_xlfn.IFS(J2272&gt;=$C$13-$B$26,0,I2272&lt;$B$11,J2272+$B$26,TRUE,0)</f>
        <v>0.3</v>
      </c>
      <c r="K2273" s="3" cm="1">
        <f t="array" ref="K2273">_xlfn.IFS(AND(NOT($K2272=0),$L2272),0,NOT($L2272),$K2272+$B$26,TRUE,$K2272)</f>
        <v>0.05</v>
      </c>
      <c r="L2273" s="3" t="b" cm="1">
        <f t="array" ref="L2273">_xlfn.IFS(AND($I2273&gt;0,$K2273&gt;=$C$5-$B$26),TRUE,$R2273&gt;=$B$6,FALSE,$I2273=0,FALSE,TRUE,$L2272)</f>
        <v>0</v>
      </c>
      <c r="M2273" s="3" t="b" cm="1">
        <f t="array" ref="M2273">_xlfn.IFS($N2273&gt;=$B$4-$B$26,FALSE,AND($I2273&gt;0,$K2273&gt;=$B$5-$B$26),TRUE,AND($L2273,NOT($M2272)),FALSE,$M2272,TRUE,TRUE,FALSE)</f>
        <v>0</v>
      </c>
      <c r="N2273" s="3" cm="1">
        <f t="array" ref="N2273">_xlfn.IFS($M2272,$N2272+$B$26,NOT($M2272),0,TRUE,$M2272)</f>
        <v>0</v>
      </c>
      <c r="O2273" s="3" t="b" cm="1">
        <f t="array" ref="O2273">_xlfn.IFS($M2273,FALSE,AND($L2273,NOT($M2273),$R2273&lt;$B$6,$I2273&gt;0),TRUE,TRUE,FALSE)</f>
        <v>0</v>
      </c>
      <c r="P2273" s="3" cm="1">
        <f t="array" ref="P2273">_xlfn.IFS($P2272&gt;=$C$7-$B$26,0,$O2272,$P2272+$B$26,TRUE,0)</f>
        <v>0</v>
      </c>
      <c r="Q2273" s="3" t="b" cm="1">
        <f t="array" ref="Q2273">_xlfn.IFS(AND($L2273,NOT($M2273),NOT($O2273)),TRUE,$R2273&gt;=$B$6,FALSE,AND($L2273,NOT($M2273),$O2273,$P2273=0),TRUE,TRUE,FALSE)</f>
        <v>0</v>
      </c>
      <c r="R2273" s="3" cm="1">
        <f t="array" ref="R2273">_xlfn.IFS(AND($Q2272,$R2272&lt;$B$6),$R2272+1,AND(NOT($L2272),$R2272&gt;0),0,TRUE,$R2272)</f>
        <v>0</v>
      </c>
      <c r="S2273" s="1" cm="1">
        <f t="array" ref="S2273">_xlfn.IFS(AND(Q2272,I2272&gt;$B$8),S2272+$B$8,AND(Q2272,I2272&lt;=$B$8),S2272+I2272,TRUE,$S2272)</f>
        <v>95</v>
      </c>
      <c r="T2273" s="1">
        <f t="shared" si="138"/>
        <v>8550</v>
      </c>
      <c r="U2273" s="17">
        <f t="shared" si="139"/>
        <v>225.99118942731275</v>
      </c>
      <c r="V2273" s="47" cm="1">
        <f t="array" ref="V2273">_xlfn.IFS($B$6=1,S2273*$B$10,AND(R2272=0,R2273&gt;=1,I2273&gt;=$B$6*$B$8-1),V2272+$B$6*$B$10*$B$8,AND(R2272=0,R2273&gt;=1,I2273&lt;$B$6*$B$8-1),V2272+I2272*$B$10,TRUE,V2272)</f>
        <v>9500</v>
      </c>
      <c r="W2273" s="17">
        <f t="shared" si="140"/>
        <v>251.10132158590307</v>
      </c>
    </row>
    <row r="2274" spans="7:23" x14ac:dyDescent="0.25">
      <c r="G2274" s="15">
        <v>2272</v>
      </c>
      <c r="H2274" s="1">
        <f t="shared" si="137"/>
        <v>37.85</v>
      </c>
      <c r="I2274" s="15" cm="1">
        <f t="array" ref="I2274">_xlfn.IFS(J2273&gt;=$C$13-$B$26,MINA(I2273+$B$13-S2274+S2273,$B$11),I2273=$B$11,MINA(I2273-S2274+S2273,$B$11),TRUE,MAXA(I2273-S2274+S2273,0))</f>
        <v>0</v>
      </c>
      <c r="J2274" s="1" cm="1">
        <f t="array" ref="J2274">_xlfn.IFS(J2273&gt;=$C$13-$B$26,0,I2273&lt;$B$11,J2273+$B$26,TRUE,0)</f>
        <v>0.31666666666666665</v>
      </c>
      <c r="K2274" s="3" cm="1">
        <f t="array" ref="K2274">_xlfn.IFS(AND(NOT($K2273=0),$L2273),0,NOT($L2273),$K2273+$B$26,TRUE,$K2273)</f>
        <v>6.6666666666666666E-2</v>
      </c>
      <c r="L2274" s="3" t="b" cm="1">
        <f t="array" ref="L2274">_xlfn.IFS(AND($I2274&gt;0,$K2274&gt;=$C$5-$B$26),TRUE,$R2274&gt;=$B$6,FALSE,$I2274=0,FALSE,TRUE,$L2273)</f>
        <v>0</v>
      </c>
      <c r="M2274" s="3" t="b" cm="1">
        <f t="array" ref="M2274">_xlfn.IFS($N2274&gt;=$B$4-$B$26,FALSE,AND($I2274&gt;0,$K2274&gt;=$B$5-$B$26),TRUE,AND($L2274,NOT($M2273)),FALSE,$M2273,TRUE,TRUE,FALSE)</f>
        <v>0</v>
      </c>
      <c r="N2274" s="3" cm="1">
        <f t="array" ref="N2274">_xlfn.IFS($M2273,$N2273+$B$26,NOT($M2273),0,TRUE,$M2273)</f>
        <v>0</v>
      </c>
      <c r="O2274" s="3" t="b" cm="1">
        <f t="array" ref="O2274">_xlfn.IFS($M2274,FALSE,AND($L2274,NOT($M2274),$R2274&lt;$B$6,$I2274&gt;0),TRUE,TRUE,FALSE)</f>
        <v>0</v>
      </c>
      <c r="P2274" s="3" cm="1">
        <f t="array" ref="P2274">_xlfn.IFS($P2273&gt;=$C$7-$B$26,0,$O2273,$P2273+$B$26,TRUE,0)</f>
        <v>0</v>
      </c>
      <c r="Q2274" s="3" t="b" cm="1">
        <f t="array" ref="Q2274">_xlfn.IFS(AND($L2274,NOT($M2274),NOT($O2274)),TRUE,$R2274&gt;=$B$6,FALSE,AND($L2274,NOT($M2274),$O2274,$P2274=0),TRUE,TRUE,FALSE)</f>
        <v>0</v>
      </c>
      <c r="R2274" s="3" cm="1">
        <f t="array" ref="R2274">_xlfn.IFS(AND($Q2273,$R2273&lt;$B$6),$R2273+1,AND(NOT($L2273),$R2273&gt;0),0,TRUE,$R2273)</f>
        <v>0</v>
      </c>
      <c r="S2274" s="1" cm="1">
        <f t="array" ref="S2274">_xlfn.IFS(AND(Q2273,I2273&gt;$B$8),S2273+$B$8,AND(Q2273,I2273&lt;=$B$8),S2273+I2273,TRUE,$S2273)</f>
        <v>95</v>
      </c>
      <c r="T2274" s="1">
        <f t="shared" si="138"/>
        <v>8550</v>
      </c>
      <c r="U2274" s="17">
        <f t="shared" si="139"/>
        <v>225.89167767503301</v>
      </c>
      <c r="V2274" s="47" cm="1">
        <f t="array" ref="V2274">_xlfn.IFS($B$6=1,S2274*$B$10,AND(R2273=0,R2274&gt;=1,I2274&gt;=$B$6*$B$8-1),V2273+$B$6*$B$10*$B$8,AND(R2273=0,R2274&gt;=1,I2274&lt;$B$6*$B$8-1),V2273+I2273*$B$10,TRUE,V2273)</f>
        <v>9500</v>
      </c>
      <c r="W2274" s="17">
        <f t="shared" si="140"/>
        <v>250.99075297225892</v>
      </c>
    </row>
    <row r="2275" spans="7:23" x14ac:dyDescent="0.25">
      <c r="G2275" s="15">
        <v>2273</v>
      </c>
      <c r="H2275" s="1">
        <f t="shared" si="137"/>
        <v>37.866666666666667</v>
      </c>
      <c r="I2275" s="15" cm="1">
        <f t="array" ref="I2275">_xlfn.IFS(J2274&gt;=$C$13-$B$26,MINA(I2274+$B$13-S2275+S2274,$B$11),I2274=$B$11,MINA(I2274-S2275+S2274,$B$11),TRUE,MAXA(I2274-S2275+S2274,0))</f>
        <v>0</v>
      </c>
      <c r="J2275" s="1" cm="1">
        <f t="array" ref="J2275">_xlfn.IFS(J2274&gt;=$C$13-$B$26,0,I2274&lt;$B$11,J2274+$B$26,TRUE,0)</f>
        <v>0.33333333333333331</v>
      </c>
      <c r="K2275" s="3" cm="1">
        <f t="array" ref="K2275">_xlfn.IFS(AND(NOT($K2274=0),$L2274),0,NOT($L2274),$K2274+$B$26,TRUE,$K2274)</f>
        <v>8.3333333333333329E-2</v>
      </c>
      <c r="L2275" s="3" t="b" cm="1">
        <f t="array" ref="L2275">_xlfn.IFS(AND($I2275&gt;0,$K2275&gt;=$C$5-$B$26),TRUE,$R2275&gt;=$B$6,FALSE,$I2275=0,FALSE,TRUE,$L2274)</f>
        <v>0</v>
      </c>
      <c r="M2275" s="3" t="b" cm="1">
        <f t="array" ref="M2275">_xlfn.IFS($N2275&gt;=$B$4-$B$26,FALSE,AND($I2275&gt;0,$K2275&gt;=$B$5-$B$26),TRUE,AND($L2275,NOT($M2274)),FALSE,$M2274,TRUE,TRUE,FALSE)</f>
        <v>0</v>
      </c>
      <c r="N2275" s="3" cm="1">
        <f t="array" ref="N2275">_xlfn.IFS($M2274,$N2274+$B$26,NOT($M2274),0,TRUE,$M2274)</f>
        <v>0</v>
      </c>
      <c r="O2275" s="3" t="b" cm="1">
        <f t="array" ref="O2275">_xlfn.IFS($M2275,FALSE,AND($L2275,NOT($M2275),$R2275&lt;$B$6,$I2275&gt;0),TRUE,TRUE,FALSE)</f>
        <v>0</v>
      </c>
      <c r="P2275" s="3" cm="1">
        <f t="array" ref="P2275">_xlfn.IFS($P2274&gt;=$C$7-$B$26,0,$O2274,$P2274+$B$26,TRUE,0)</f>
        <v>0</v>
      </c>
      <c r="Q2275" s="3" t="b" cm="1">
        <f t="array" ref="Q2275">_xlfn.IFS(AND($L2275,NOT($M2275),NOT($O2275)),TRUE,$R2275&gt;=$B$6,FALSE,AND($L2275,NOT($M2275),$O2275,$P2275=0),TRUE,TRUE,FALSE)</f>
        <v>0</v>
      </c>
      <c r="R2275" s="3" cm="1">
        <f t="array" ref="R2275">_xlfn.IFS(AND($Q2274,$R2274&lt;$B$6),$R2274+1,AND(NOT($L2274),$R2274&gt;0),0,TRUE,$R2274)</f>
        <v>0</v>
      </c>
      <c r="S2275" s="1" cm="1">
        <f t="array" ref="S2275">_xlfn.IFS(AND(Q2274,I2274&gt;$B$8),S2274+$B$8,AND(Q2274,I2274&lt;=$B$8),S2274+I2274,TRUE,$S2274)</f>
        <v>95</v>
      </c>
      <c r="T2275" s="1">
        <f t="shared" si="138"/>
        <v>8550</v>
      </c>
      <c r="U2275" s="17">
        <f t="shared" si="139"/>
        <v>225.79225352112675</v>
      </c>
      <c r="V2275" s="47" cm="1">
        <f t="array" ref="V2275">_xlfn.IFS($B$6=1,S2275*$B$10,AND(R2274=0,R2275&gt;=1,I2275&gt;=$B$6*$B$8-1),V2274+$B$6*$B$10*$B$8,AND(R2274=0,R2275&gt;=1,I2275&lt;$B$6*$B$8-1),V2274+I2274*$B$10,TRUE,V2274)</f>
        <v>9500</v>
      </c>
      <c r="W2275" s="17">
        <f t="shared" si="140"/>
        <v>250.88028169014083</v>
      </c>
    </row>
    <row r="2276" spans="7:23" x14ac:dyDescent="0.25">
      <c r="G2276" s="15">
        <v>2274</v>
      </c>
      <c r="H2276" s="1">
        <f t="shared" si="137"/>
        <v>37.883333333333333</v>
      </c>
      <c r="I2276" s="15" cm="1">
        <f t="array" ref="I2276">_xlfn.IFS(J2275&gt;=$C$13-$B$26,MINA(I2275+$B$13-S2276+S2275,$B$11),I2275=$B$11,MINA(I2275-S2276+S2275,$B$11),TRUE,MAXA(I2275-S2276+S2275,0))</f>
        <v>0</v>
      </c>
      <c r="J2276" s="1" cm="1">
        <f t="array" ref="J2276">_xlfn.IFS(J2275&gt;=$C$13-$B$26,0,I2275&lt;$B$11,J2275+$B$26,TRUE,0)</f>
        <v>0.35</v>
      </c>
      <c r="K2276" s="3" cm="1">
        <f t="array" ref="K2276">_xlfn.IFS(AND(NOT($K2275=0),$L2275),0,NOT($L2275),$K2275+$B$26,TRUE,$K2275)</f>
        <v>9.9999999999999992E-2</v>
      </c>
      <c r="L2276" s="3" t="b" cm="1">
        <f t="array" ref="L2276">_xlfn.IFS(AND($I2276&gt;0,$K2276&gt;=$C$5-$B$26),TRUE,$R2276&gt;=$B$6,FALSE,$I2276=0,FALSE,TRUE,$L2275)</f>
        <v>0</v>
      </c>
      <c r="M2276" s="3" t="b" cm="1">
        <f t="array" ref="M2276">_xlfn.IFS($N2276&gt;=$B$4-$B$26,FALSE,AND($I2276&gt;0,$K2276&gt;=$B$5-$B$26),TRUE,AND($L2276,NOT($M2275)),FALSE,$M2275,TRUE,TRUE,FALSE)</f>
        <v>0</v>
      </c>
      <c r="N2276" s="3" cm="1">
        <f t="array" ref="N2276">_xlfn.IFS($M2275,$N2275+$B$26,NOT($M2275),0,TRUE,$M2275)</f>
        <v>0</v>
      </c>
      <c r="O2276" s="3" t="b" cm="1">
        <f t="array" ref="O2276">_xlfn.IFS($M2276,FALSE,AND($L2276,NOT($M2276),$R2276&lt;$B$6,$I2276&gt;0),TRUE,TRUE,FALSE)</f>
        <v>0</v>
      </c>
      <c r="P2276" s="3" cm="1">
        <f t="array" ref="P2276">_xlfn.IFS($P2275&gt;=$C$7-$B$26,0,$O2275,$P2275+$B$26,TRUE,0)</f>
        <v>0</v>
      </c>
      <c r="Q2276" s="3" t="b" cm="1">
        <f t="array" ref="Q2276">_xlfn.IFS(AND($L2276,NOT($M2276),NOT($O2276)),TRUE,$R2276&gt;=$B$6,FALSE,AND($L2276,NOT($M2276),$O2276,$P2276=0),TRUE,TRUE,FALSE)</f>
        <v>0</v>
      </c>
      <c r="R2276" s="3" cm="1">
        <f t="array" ref="R2276">_xlfn.IFS(AND($Q2275,$R2275&lt;$B$6),$R2275+1,AND(NOT($L2275),$R2275&gt;0),0,TRUE,$R2275)</f>
        <v>0</v>
      </c>
      <c r="S2276" s="1" cm="1">
        <f t="array" ref="S2276">_xlfn.IFS(AND(Q2275,I2275&gt;$B$8),S2275+$B$8,AND(Q2275,I2275&lt;=$B$8),S2275+I2275,TRUE,$S2275)</f>
        <v>95</v>
      </c>
      <c r="T2276" s="1">
        <f t="shared" si="138"/>
        <v>8550</v>
      </c>
      <c r="U2276" s="17">
        <f t="shared" si="139"/>
        <v>225.69291684997802</v>
      </c>
      <c r="V2276" s="47" cm="1">
        <f t="array" ref="V2276">_xlfn.IFS($B$6=1,S2276*$B$10,AND(R2275=0,R2276&gt;=1,I2276&gt;=$B$6*$B$8-1),V2275+$B$6*$B$10*$B$8,AND(R2275=0,R2276&gt;=1,I2276&lt;$B$6*$B$8-1),V2275+I2275*$B$10,TRUE,V2275)</f>
        <v>9500</v>
      </c>
      <c r="W2276" s="17">
        <f t="shared" si="140"/>
        <v>250.76990761108667</v>
      </c>
    </row>
    <row r="2277" spans="7:23" x14ac:dyDescent="0.25">
      <c r="G2277" s="15">
        <v>2275</v>
      </c>
      <c r="H2277" s="1">
        <f t="shared" si="137"/>
        <v>37.9</v>
      </c>
      <c r="I2277" s="15" cm="1">
        <f t="array" ref="I2277">_xlfn.IFS(J2276&gt;=$C$13-$B$26,MINA(I2276+$B$13-S2277+S2276,$B$11),I2276=$B$11,MINA(I2276-S2277+S2276,$B$11),TRUE,MAXA(I2276-S2277+S2276,0))</f>
        <v>0</v>
      </c>
      <c r="J2277" s="1" cm="1">
        <f t="array" ref="J2277">_xlfn.IFS(J2276&gt;=$C$13-$B$26,0,I2276&lt;$B$11,J2276+$B$26,TRUE,0)</f>
        <v>0.36666666666666664</v>
      </c>
      <c r="K2277" s="3" cm="1">
        <f t="array" ref="K2277">_xlfn.IFS(AND(NOT($K2276=0),$L2276),0,NOT($L2276),$K2276+$B$26,TRUE,$K2276)</f>
        <v>0.11666666666666665</v>
      </c>
      <c r="L2277" s="3" t="b" cm="1">
        <f t="array" ref="L2277">_xlfn.IFS(AND($I2277&gt;0,$K2277&gt;=$C$5-$B$26),TRUE,$R2277&gt;=$B$6,FALSE,$I2277=0,FALSE,TRUE,$L2276)</f>
        <v>0</v>
      </c>
      <c r="M2277" s="3" t="b" cm="1">
        <f t="array" ref="M2277">_xlfn.IFS($N2277&gt;=$B$4-$B$26,FALSE,AND($I2277&gt;0,$K2277&gt;=$B$5-$B$26),TRUE,AND($L2277,NOT($M2276)),FALSE,$M2276,TRUE,TRUE,FALSE)</f>
        <v>0</v>
      </c>
      <c r="N2277" s="3" cm="1">
        <f t="array" ref="N2277">_xlfn.IFS($M2276,$N2276+$B$26,NOT($M2276),0,TRUE,$M2276)</f>
        <v>0</v>
      </c>
      <c r="O2277" s="3" t="b" cm="1">
        <f t="array" ref="O2277">_xlfn.IFS($M2277,FALSE,AND($L2277,NOT($M2277),$R2277&lt;$B$6,$I2277&gt;0),TRUE,TRUE,FALSE)</f>
        <v>0</v>
      </c>
      <c r="P2277" s="3" cm="1">
        <f t="array" ref="P2277">_xlfn.IFS($P2276&gt;=$C$7-$B$26,0,$O2276,$P2276+$B$26,TRUE,0)</f>
        <v>0</v>
      </c>
      <c r="Q2277" s="3" t="b" cm="1">
        <f t="array" ref="Q2277">_xlfn.IFS(AND($L2277,NOT($M2277),NOT($O2277)),TRUE,$R2277&gt;=$B$6,FALSE,AND($L2277,NOT($M2277),$O2277,$P2277=0),TRUE,TRUE,FALSE)</f>
        <v>0</v>
      </c>
      <c r="R2277" s="3" cm="1">
        <f t="array" ref="R2277">_xlfn.IFS(AND($Q2276,$R2276&lt;$B$6),$R2276+1,AND(NOT($L2276),$R2276&gt;0),0,TRUE,$R2276)</f>
        <v>0</v>
      </c>
      <c r="S2277" s="1" cm="1">
        <f t="array" ref="S2277">_xlfn.IFS(AND(Q2276,I2276&gt;$B$8),S2276+$B$8,AND(Q2276,I2276&lt;=$B$8),S2276+I2276,TRUE,$S2276)</f>
        <v>95</v>
      </c>
      <c r="T2277" s="1">
        <f t="shared" si="138"/>
        <v>8550</v>
      </c>
      <c r="U2277" s="17">
        <f t="shared" si="139"/>
        <v>225.59366754617415</v>
      </c>
      <c r="V2277" s="47" cm="1">
        <f t="array" ref="V2277">_xlfn.IFS($B$6=1,S2277*$B$10,AND(R2276=0,R2277&gt;=1,I2277&gt;=$B$6*$B$8-1),V2276+$B$6*$B$10*$B$8,AND(R2276=0,R2277&gt;=1,I2277&lt;$B$6*$B$8-1),V2276+I2276*$B$10,TRUE,V2276)</f>
        <v>9500</v>
      </c>
      <c r="W2277" s="17">
        <f t="shared" si="140"/>
        <v>250.65963060686016</v>
      </c>
    </row>
    <row r="2278" spans="7:23" x14ac:dyDescent="0.25">
      <c r="G2278" s="15">
        <v>2276</v>
      </c>
      <c r="H2278" s="1">
        <f t="shared" si="137"/>
        <v>37.916666666666664</v>
      </c>
      <c r="I2278" s="15" cm="1">
        <f t="array" ref="I2278">_xlfn.IFS(J2277&gt;=$C$13-$B$26,MINA(I2277+$B$13-S2278+S2277,$B$11),I2277=$B$11,MINA(I2277-S2278+S2277,$B$11),TRUE,MAXA(I2277-S2278+S2277,0))</f>
        <v>0</v>
      </c>
      <c r="J2278" s="1" cm="1">
        <f t="array" ref="J2278">_xlfn.IFS(J2277&gt;=$C$13-$B$26,0,I2277&lt;$B$11,J2277+$B$26,TRUE,0)</f>
        <v>0.3833333333333333</v>
      </c>
      <c r="K2278" s="3" cm="1">
        <f t="array" ref="K2278">_xlfn.IFS(AND(NOT($K2277=0),$L2277),0,NOT($L2277),$K2277+$B$26,TRUE,$K2277)</f>
        <v>0.13333333333333333</v>
      </c>
      <c r="L2278" s="3" t="b" cm="1">
        <f t="array" ref="L2278">_xlfn.IFS(AND($I2278&gt;0,$K2278&gt;=$C$5-$B$26),TRUE,$R2278&gt;=$B$6,FALSE,$I2278=0,FALSE,TRUE,$L2277)</f>
        <v>0</v>
      </c>
      <c r="M2278" s="3" t="b" cm="1">
        <f t="array" ref="M2278">_xlfn.IFS($N2278&gt;=$B$4-$B$26,FALSE,AND($I2278&gt;0,$K2278&gt;=$B$5-$B$26),TRUE,AND($L2278,NOT($M2277)),FALSE,$M2277,TRUE,TRUE,FALSE)</f>
        <v>0</v>
      </c>
      <c r="N2278" s="3" cm="1">
        <f t="array" ref="N2278">_xlfn.IFS($M2277,$N2277+$B$26,NOT($M2277),0,TRUE,$M2277)</f>
        <v>0</v>
      </c>
      <c r="O2278" s="3" t="b" cm="1">
        <f t="array" ref="O2278">_xlfn.IFS($M2278,FALSE,AND($L2278,NOT($M2278),$R2278&lt;$B$6,$I2278&gt;0),TRUE,TRUE,FALSE)</f>
        <v>0</v>
      </c>
      <c r="P2278" s="3" cm="1">
        <f t="array" ref="P2278">_xlfn.IFS($P2277&gt;=$C$7-$B$26,0,$O2277,$P2277+$B$26,TRUE,0)</f>
        <v>0</v>
      </c>
      <c r="Q2278" s="3" t="b" cm="1">
        <f t="array" ref="Q2278">_xlfn.IFS(AND($L2278,NOT($M2278),NOT($O2278)),TRUE,$R2278&gt;=$B$6,FALSE,AND($L2278,NOT($M2278),$O2278,$P2278=0),TRUE,TRUE,FALSE)</f>
        <v>0</v>
      </c>
      <c r="R2278" s="3" cm="1">
        <f t="array" ref="R2278">_xlfn.IFS(AND($Q2277,$R2277&lt;$B$6),$R2277+1,AND(NOT($L2277),$R2277&gt;0),0,TRUE,$R2277)</f>
        <v>0</v>
      </c>
      <c r="S2278" s="1" cm="1">
        <f t="array" ref="S2278">_xlfn.IFS(AND(Q2277,I2277&gt;$B$8),S2277+$B$8,AND(Q2277,I2277&lt;=$B$8),S2277+I2277,TRUE,$S2277)</f>
        <v>95</v>
      </c>
      <c r="T2278" s="1">
        <f t="shared" si="138"/>
        <v>8550</v>
      </c>
      <c r="U2278" s="17">
        <f t="shared" si="139"/>
        <v>225.49450549450552</v>
      </c>
      <c r="V2278" s="47" cm="1">
        <f t="array" ref="V2278">_xlfn.IFS($B$6=1,S2278*$B$10,AND(R2277=0,R2278&gt;=1,I2278&gt;=$B$6*$B$8-1),V2277+$B$6*$B$10*$B$8,AND(R2277=0,R2278&gt;=1,I2278&lt;$B$6*$B$8-1),V2277+I2277*$B$10,TRUE,V2277)</f>
        <v>9500</v>
      </c>
      <c r="W2278" s="17">
        <f t="shared" si="140"/>
        <v>250.54945054945057</v>
      </c>
    </row>
    <row r="2279" spans="7:23" x14ac:dyDescent="0.25">
      <c r="G2279" s="15">
        <v>2277</v>
      </c>
      <c r="H2279" s="1">
        <f t="shared" si="137"/>
        <v>37.93333333333333</v>
      </c>
      <c r="I2279" s="15" cm="1">
        <f t="array" ref="I2279">_xlfn.IFS(J2278&gt;=$C$13-$B$26,MINA(I2278+$B$13-S2279+S2278,$B$11),I2278=$B$11,MINA(I2278-S2279+S2278,$B$11),TRUE,MAXA(I2278-S2279+S2278,0))</f>
        <v>0</v>
      </c>
      <c r="J2279" s="1" cm="1">
        <f t="array" ref="J2279">_xlfn.IFS(J2278&gt;=$C$13-$B$26,0,I2278&lt;$B$11,J2278+$B$26,TRUE,0)</f>
        <v>0.39999999999999997</v>
      </c>
      <c r="K2279" s="3" cm="1">
        <f t="array" ref="K2279">_xlfn.IFS(AND(NOT($K2278=0),$L2278),0,NOT($L2278),$K2278+$B$26,TRUE,$K2278)</f>
        <v>0.15</v>
      </c>
      <c r="L2279" s="3" t="b" cm="1">
        <f t="array" ref="L2279">_xlfn.IFS(AND($I2279&gt;0,$K2279&gt;=$C$5-$B$26),TRUE,$R2279&gt;=$B$6,FALSE,$I2279=0,FALSE,TRUE,$L2278)</f>
        <v>0</v>
      </c>
      <c r="M2279" s="3" t="b" cm="1">
        <f t="array" ref="M2279">_xlfn.IFS($N2279&gt;=$B$4-$B$26,FALSE,AND($I2279&gt;0,$K2279&gt;=$B$5-$B$26),TRUE,AND($L2279,NOT($M2278)),FALSE,$M2278,TRUE,TRUE,FALSE)</f>
        <v>0</v>
      </c>
      <c r="N2279" s="3" cm="1">
        <f t="array" ref="N2279">_xlfn.IFS($M2278,$N2278+$B$26,NOT($M2278),0,TRUE,$M2278)</f>
        <v>0</v>
      </c>
      <c r="O2279" s="3" t="b" cm="1">
        <f t="array" ref="O2279">_xlfn.IFS($M2279,FALSE,AND($L2279,NOT($M2279),$R2279&lt;$B$6,$I2279&gt;0),TRUE,TRUE,FALSE)</f>
        <v>0</v>
      </c>
      <c r="P2279" s="3" cm="1">
        <f t="array" ref="P2279">_xlfn.IFS($P2278&gt;=$C$7-$B$26,0,$O2278,$P2278+$B$26,TRUE,0)</f>
        <v>0</v>
      </c>
      <c r="Q2279" s="3" t="b" cm="1">
        <f t="array" ref="Q2279">_xlfn.IFS(AND($L2279,NOT($M2279),NOT($O2279)),TRUE,$R2279&gt;=$B$6,FALSE,AND($L2279,NOT($M2279),$O2279,$P2279=0),TRUE,TRUE,FALSE)</f>
        <v>0</v>
      </c>
      <c r="R2279" s="3" cm="1">
        <f t="array" ref="R2279">_xlfn.IFS(AND($Q2278,$R2278&lt;$B$6),$R2278+1,AND(NOT($L2278),$R2278&gt;0),0,TRUE,$R2278)</f>
        <v>0</v>
      </c>
      <c r="S2279" s="1" cm="1">
        <f t="array" ref="S2279">_xlfn.IFS(AND(Q2278,I2278&gt;$B$8),S2278+$B$8,AND(Q2278,I2278&lt;=$B$8),S2278+I2278,TRUE,$S2278)</f>
        <v>95</v>
      </c>
      <c r="T2279" s="1">
        <f t="shared" si="138"/>
        <v>8550</v>
      </c>
      <c r="U2279" s="17">
        <f t="shared" si="139"/>
        <v>225.39543057996488</v>
      </c>
      <c r="V2279" s="47" cm="1">
        <f t="array" ref="V2279">_xlfn.IFS($B$6=1,S2279*$B$10,AND(R2278=0,R2279&gt;=1,I2279&gt;=$B$6*$B$8-1),V2278+$B$6*$B$10*$B$8,AND(R2278=0,R2279&gt;=1,I2279&lt;$B$6*$B$8-1),V2278+I2278*$B$10,TRUE,V2278)</f>
        <v>9500</v>
      </c>
      <c r="W2279" s="17">
        <f t="shared" si="140"/>
        <v>250.43936731107209</v>
      </c>
    </row>
    <row r="2280" spans="7:23" x14ac:dyDescent="0.25">
      <c r="G2280" s="15">
        <v>2278</v>
      </c>
      <c r="H2280" s="1">
        <f t="shared" si="137"/>
        <v>37.950000000000003</v>
      </c>
      <c r="I2280" s="15" cm="1">
        <f t="array" ref="I2280">_xlfn.IFS(J2279&gt;=$C$13-$B$26,MINA(I2279+$B$13-S2280+S2279,$B$11),I2279=$B$11,MINA(I2279-S2280+S2279,$B$11),TRUE,MAXA(I2279-S2280+S2279,0))</f>
        <v>0</v>
      </c>
      <c r="J2280" s="1" cm="1">
        <f t="array" ref="J2280">_xlfn.IFS(J2279&gt;=$C$13-$B$26,0,I2279&lt;$B$11,J2279+$B$26,TRUE,0)</f>
        <v>0.41666666666666663</v>
      </c>
      <c r="K2280" s="3" cm="1">
        <f t="array" ref="K2280">_xlfn.IFS(AND(NOT($K2279=0),$L2279),0,NOT($L2279),$K2279+$B$26,TRUE,$K2279)</f>
        <v>0.16666666666666666</v>
      </c>
      <c r="L2280" s="3" t="b" cm="1">
        <f t="array" ref="L2280">_xlfn.IFS(AND($I2280&gt;0,$K2280&gt;=$C$5-$B$26),TRUE,$R2280&gt;=$B$6,FALSE,$I2280=0,FALSE,TRUE,$L2279)</f>
        <v>0</v>
      </c>
      <c r="M2280" s="3" t="b" cm="1">
        <f t="array" ref="M2280">_xlfn.IFS($N2280&gt;=$B$4-$B$26,FALSE,AND($I2280&gt;0,$K2280&gt;=$B$5-$B$26),TRUE,AND($L2280,NOT($M2279)),FALSE,$M2279,TRUE,TRUE,FALSE)</f>
        <v>0</v>
      </c>
      <c r="N2280" s="3" cm="1">
        <f t="array" ref="N2280">_xlfn.IFS($M2279,$N2279+$B$26,NOT($M2279),0,TRUE,$M2279)</f>
        <v>0</v>
      </c>
      <c r="O2280" s="3" t="b" cm="1">
        <f t="array" ref="O2280">_xlfn.IFS($M2280,FALSE,AND($L2280,NOT($M2280),$R2280&lt;$B$6,$I2280&gt;0),TRUE,TRUE,FALSE)</f>
        <v>0</v>
      </c>
      <c r="P2280" s="3" cm="1">
        <f t="array" ref="P2280">_xlfn.IFS($P2279&gt;=$C$7-$B$26,0,$O2279,$P2279+$B$26,TRUE,0)</f>
        <v>0</v>
      </c>
      <c r="Q2280" s="3" t="b" cm="1">
        <f t="array" ref="Q2280">_xlfn.IFS(AND($L2280,NOT($M2280),NOT($O2280)),TRUE,$R2280&gt;=$B$6,FALSE,AND($L2280,NOT($M2280),$O2280,$P2280=0),TRUE,TRUE,FALSE)</f>
        <v>0</v>
      </c>
      <c r="R2280" s="3" cm="1">
        <f t="array" ref="R2280">_xlfn.IFS(AND($Q2279,$R2279&lt;$B$6),$R2279+1,AND(NOT($L2279),$R2279&gt;0),0,TRUE,$R2279)</f>
        <v>0</v>
      </c>
      <c r="S2280" s="1" cm="1">
        <f t="array" ref="S2280">_xlfn.IFS(AND(Q2279,I2279&gt;$B$8),S2279+$B$8,AND(Q2279,I2279&lt;=$B$8),S2279+I2279,TRUE,$S2279)</f>
        <v>95</v>
      </c>
      <c r="T2280" s="1">
        <f t="shared" si="138"/>
        <v>8550</v>
      </c>
      <c r="U2280" s="17">
        <f t="shared" si="139"/>
        <v>225.29644268774703</v>
      </c>
      <c r="V2280" s="47" cm="1">
        <f t="array" ref="V2280">_xlfn.IFS($B$6=1,S2280*$B$10,AND(R2279=0,R2280&gt;=1,I2280&gt;=$B$6*$B$8-1),V2279+$B$6*$B$10*$B$8,AND(R2279=0,R2280&gt;=1,I2280&lt;$B$6*$B$8-1),V2279+I2279*$B$10,TRUE,V2279)</f>
        <v>9500</v>
      </c>
      <c r="W2280" s="17">
        <f t="shared" si="140"/>
        <v>250.32938076416335</v>
      </c>
    </row>
    <row r="2281" spans="7:23" x14ac:dyDescent="0.25">
      <c r="G2281" s="15">
        <v>2279</v>
      </c>
      <c r="H2281" s="1">
        <f t="shared" si="137"/>
        <v>37.966666666666669</v>
      </c>
      <c r="I2281" s="15" cm="1">
        <f t="array" ref="I2281">_xlfn.IFS(J2280&gt;=$C$13-$B$26,MINA(I2280+$B$13-S2281+S2280,$B$11),I2280=$B$11,MINA(I2280-S2281+S2280,$B$11),TRUE,MAXA(I2280-S2281+S2280,0))</f>
        <v>0</v>
      </c>
      <c r="J2281" s="1" cm="1">
        <f t="array" ref="J2281">_xlfn.IFS(J2280&gt;=$C$13-$B$26,0,I2280&lt;$B$11,J2280+$B$26,TRUE,0)</f>
        <v>0.43333333333333329</v>
      </c>
      <c r="K2281" s="3" cm="1">
        <f t="array" ref="K2281">_xlfn.IFS(AND(NOT($K2280=0),$L2280),0,NOT($L2280),$K2280+$B$26,TRUE,$K2280)</f>
        <v>0.18333333333333332</v>
      </c>
      <c r="L2281" s="3" t="b" cm="1">
        <f t="array" ref="L2281">_xlfn.IFS(AND($I2281&gt;0,$K2281&gt;=$C$5-$B$26),TRUE,$R2281&gt;=$B$6,FALSE,$I2281=0,FALSE,TRUE,$L2280)</f>
        <v>0</v>
      </c>
      <c r="M2281" s="3" t="b" cm="1">
        <f t="array" ref="M2281">_xlfn.IFS($N2281&gt;=$B$4-$B$26,FALSE,AND($I2281&gt;0,$K2281&gt;=$B$5-$B$26),TRUE,AND($L2281,NOT($M2280)),FALSE,$M2280,TRUE,TRUE,FALSE)</f>
        <v>0</v>
      </c>
      <c r="N2281" s="3" cm="1">
        <f t="array" ref="N2281">_xlfn.IFS($M2280,$N2280+$B$26,NOT($M2280),0,TRUE,$M2280)</f>
        <v>0</v>
      </c>
      <c r="O2281" s="3" t="b" cm="1">
        <f t="array" ref="O2281">_xlfn.IFS($M2281,FALSE,AND($L2281,NOT($M2281),$R2281&lt;$B$6,$I2281&gt;0),TRUE,TRUE,FALSE)</f>
        <v>0</v>
      </c>
      <c r="P2281" s="3" cm="1">
        <f t="array" ref="P2281">_xlfn.IFS($P2280&gt;=$C$7-$B$26,0,$O2280,$P2280+$B$26,TRUE,0)</f>
        <v>0</v>
      </c>
      <c r="Q2281" s="3" t="b" cm="1">
        <f t="array" ref="Q2281">_xlfn.IFS(AND($L2281,NOT($M2281),NOT($O2281)),TRUE,$R2281&gt;=$B$6,FALSE,AND($L2281,NOT($M2281),$O2281,$P2281=0),TRUE,TRUE,FALSE)</f>
        <v>0</v>
      </c>
      <c r="R2281" s="3" cm="1">
        <f t="array" ref="R2281">_xlfn.IFS(AND($Q2280,$R2280&lt;$B$6),$R2280+1,AND(NOT($L2280),$R2280&gt;0),0,TRUE,$R2280)</f>
        <v>0</v>
      </c>
      <c r="S2281" s="1" cm="1">
        <f t="array" ref="S2281">_xlfn.IFS(AND(Q2280,I2280&gt;$B$8),S2280+$B$8,AND(Q2280,I2280&lt;=$B$8),S2280+I2280,TRUE,$S2280)</f>
        <v>95</v>
      </c>
      <c r="T2281" s="1">
        <f t="shared" si="138"/>
        <v>8550</v>
      </c>
      <c r="U2281" s="17">
        <f t="shared" si="139"/>
        <v>225.19754170324845</v>
      </c>
      <c r="V2281" s="47" cm="1">
        <f t="array" ref="V2281">_xlfn.IFS($B$6=1,S2281*$B$10,AND(R2280=0,R2281&gt;=1,I2281&gt;=$B$6*$B$8-1),V2280+$B$6*$B$10*$B$8,AND(R2280=0,R2281&gt;=1,I2281&lt;$B$6*$B$8-1),V2280+I2280*$B$10,TRUE,V2280)</f>
        <v>9500</v>
      </c>
      <c r="W2281" s="17">
        <f t="shared" si="140"/>
        <v>250.21949078138718</v>
      </c>
    </row>
    <row r="2282" spans="7:23" x14ac:dyDescent="0.25">
      <c r="G2282" s="15">
        <v>2280</v>
      </c>
      <c r="H2282" s="1">
        <f t="shared" si="137"/>
        <v>37.983333333333334</v>
      </c>
      <c r="I2282" s="15" cm="1">
        <f t="array" ref="I2282">_xlfn.IFS(J2281&gt;=$C$13-$B$26,MINA(I2281+$B$13-S2282+S2281,$B$11),I2281=$B$11,MINA(I2281-S2282+S2281,$B$11),TRUE,MAXA(I2281-S2282+S2281,0))</f>
        <v>0</v>
      </c>
      <c r="J2282" s="1" cm="1">
        <f t="array" ref="J2282">_xlfn.IFS(J2281&gt;=$C$13-$B$26,0,I2281&lt;$B$11,J2281+$B$26,TRUE,0)</f>
        <v>0.44999999999999996</v>
      </c>
      <c r="K2282" s="3" cm="1">
        <f t="array" ref="K2282">_xlfn.IFS(AND(NOT($K2281=0),$L2281),0,NOT($L2281),$K2281+$B$26,TRUE,$K2281)</f>
        <v>0.19999999999999998</v>
      </c>
      <c r="L2282" s="3" t="b" cm="1">
        <f t="array" ref="L2282">_xlfn.IFS(AND($I2282&gt;0,$K2282&gt;=$C$5-$B$26),TRUE,$R2282&gt;=$B$6,FALSE,$I2282=0,FALSE,TRUE,$L2281)</f>
        <v>0</v>
      </c>
      <c r="M2282" s="3" t="b" cm="1">
        <f t="array" ref="M2282">_xlfn.IFS($N2282&gt;=$B$4-$B$26,FALSE,AND($I2282&gt;0,$K2282&gt;=$B$5-$B$26),TRUE,AND($L2282,NOT($M2281)),FALSE,$M2281,TRUE,TRUE,FALSE)</f>
        <v>0</v>
      </c>
      <c r="N2282" s="3" cm="1">
        <f t="array" ref="N2282">_xlfn.IFS($M2281,$N2281+$B$26,NOT($M2281),0,TRUE,$M2281)</f>
        <v>0</v>
      </c>
      <c r="O2282" s="3" t="b" cm="1">
        <f t="array" ref="O2282">_xlfn.IFS($M2282,FALSE,AND($L2282,NOT($M2282),$R2282&lt;$B$6,$I2282&gt;0),TRUE,TRUE,FALSE)</f>
        <v>0</v>
      </c>
      <c r="P2282" s="3" cm="1">
        <f t="array" ref="P2282">_xlfn.IFS($P2281&gt;=$C$7-$B$26,0,$O2281,$P2281+$B$26,TRUE,0)</f>
        <v>0</v>
      </c>
      <c r="Q2282" s="3" t="b" cm="1">
        <f t="array" ref="Q2282">_xlfn.IFS(AND($L2282,NOT($M2282),NOT($O2282)),TRUE,$R2282&gt;=$B$6,FALSE,AND($L2282,NOT($M2282),$O2282,$P2282=0),TRUE,TRUE,FALSE)</f>
        <v>0</v>
      </c>
      <c r="R2282" s="3" cm="1">
        <f t="array" ref="R2282">_xlfn.IFS(AND($Q2281,$R2281&lt;$B$6),$R2281+1,AND(NOT($L2281),$R2281&gt;0),0,TRUE,$R2281)</f>
        <v>0</v>
      </c>
      <c r="S2282" s="1" cm="1">
        <f t="array" ref="S2282">_xlfn.IFS(AND(Q2281,I2281&gt;$B$8),S2281+$B$8,AND(Q2281,I2281&lt;=$B$8),S2281+I2281,TRUE,$S2281)</f>
        <v>95</v>
      </c>
      <c r="T2282" s="1">
        <f t="shared" si="138"/>
        <v>8550</v>
      </c>
      <c r="U2282" s="17">
        <f t="shared" si="139"/>
        <v>225.09872751206669</v>
      </c>
      <c r="V2282" s="47" cm="1">
        <f t="array" ref="V2282">_xlfn.IFS($B$6=1,S2282*$B$10,AND(R2281=0,R2282&gt;=1,I2282&gt;=$B$6*$B$8-1),V2281+$B$6*$B$10*$B$8,AND(R2281=0,R2282&gt;=1,I2282&lt;$B$6*$B$8-1),V2281+I2281*$B$10,TRUE,V2281)</f>
        <v>9500</v>
      </c>
      <c r="W2282" s="17">
        <f t="shared" si="140"/>
        <v>250.10969723562965</v>
      </c>
    </row>
    <row r="2283" spans="7:23" x14ac:dyDescent="0.25">
      <c r="G2283" s="15">
        <v>2281</v>
      </c>
      <c r="H2283" s="1">
        <f t="shared" si="137"/>
        <v>38</v>
      </c>
      <c r="I2283" s="15" cm="1">
        <f t="array" ref="I2283">_xlfn.IFS(J2282&gt;=$C$13-$B$26,MINA(I2282+$B$13-S2283+S2282,$B$11),I2282=$B$11,MINA(I2282-S2283+S2282,$B$11),TRUE,MAXA(I2282-S2283+S2282,0))</f>
        <v>0</v>
      </c>
      <c r="J2283" s="1" cm="1">
        <f t="array" ref="J2283">_xlfn.IFS(J2282&gt;=$C$13-$B$26,0,I2282&lt;$B$11,J2282+$B$26,TRUE,0)</f>
        <v>0.46666666666666662</v>
      </c>
      <c r="K2283" s="3" cm="1">
        <f t="array" ref="K2283">_xlfn.IFS(AND(NOT($K2282=0),$L2282),0,NOT($L2282),$K2282+$B$26,TRUE,$K2282)</f>
        <v>0.21666666666666665</v>
      </c>
      <c r="L2283" s="3" t="b" cm="1">
        <f t="array" ref="L2283">_xlfn.IFS(AND($I2283&gt;0,$K2283&gt;=$C$5-$B$26),TRUE,$R2283&gt;=$B$6,FALSE,$I2283=0,FALSE,TRUE,$L2282)</f>
        <v>0</v>
      </c>
      <c r="M2283" s="3" t="b" cm="1">
        <f t="array" ref="M2283">_xlfn.IFS($N2283&gt;=$B$4-$B$26,FALSE,AND($I2283&gt;0,$K2283&gt;=$B$5-$B$26),TRUE,AND($L2283,NOT($M2282)),FALSE,$M2282,TRUE,TRUE,FALSE)</f>
        <v>0</v>
      </c>
      <c r="N2283" s="3" cm="1">
        <f t="array" ref="N2283">_xlfn.IFS($M2282,$N2282+$B$26,NOT($M2282),0,TRUE,$M2282)</f>
        <v>0</v>
      </c>
      <c r="O2283" s="3" t="b" cm="1">
        <f t="array" ref="O2283">_xlfn.IFS($M2283,FALSE,AND($L2283,NOT($M2283),$R2283&lt;$B$6,$I2283&gt;0),TRUE,TRUE,FALSE)</f>
        <v>0</v>
      </c>
      <c r="P2283" s="3" cm="1">
        <f t="array" ref="P2283">_xlfn.IFS($P2282&gt;=$C$7-$B$26,0,$O2282,$P2282+$B$26,TRUE,0)</f>
        <v>0</v>
      </c>
      <c r="Q2283" s="3" t="b" cm="1">
        <f t="array" ref="Q2283">_xlfn.IFS(AND($L2283,NOT($M2283),NOT($O2283)),TRUE,$R2283&gt;=$B$6,FALSE,AND($L2283,NOT($M2283),$O2283,$P2283=0),TRUE,TRUE,FALSE)</f>
        <v>0</v>
      </c>
      <c r="R2283" s="3" cm="1">
        <f t="array" ref="R2283">_xlfn.IFS(AND($Q2282,$R2282&lt;$B$6),$R2282+1,AND(NOT($L2282),$R2282&gt;0),0,TRUE,$R2282)</f>
        <v>0</v>
      </c>
      <c r="S2283" s="1" cm="1">
        <f t="array" ref="S2283">_xlfn.IFS(AND(Q2282,I2282&gt;$B$8),S2282+$B$8,AND(Q2282,I2282&lt;=$B$8),S2282+I2282,TRUE,$S2282)</f>
        <v>95</v>
      </c>
      <c r="T2283" s="1">
        <f t="shared" si="138"/>
        <v>8550</v>
      </c>
      <c r="U2283" s="17">
        <f t="shared" si="139"/>
        <v>225</v>
      </c>
      <c r="V2283" s="47" cm="1">
        <f t="array" ref="V2283">_xlfn.IFS($B$6=1,S2283*$B$10,AND(R2282=0,R2283&gt;=1,I2283&gt;=$B$6*$B$8-1),V2282+$B$6*$B$10*$B$8,AND(R2282=0,R2283&gt;=1,I2283&lt;$B$6*$B$8-1),V2282+I2282*$B$10,TRUE,V2282)</f>
        <v>9500</v>
      </c>
      <c r="W2283" s="17">
        <f t="shared" si="140"/>
        <v>250</v>
      </c>
    </row>
    <row r="2284" spans="7:23" x14ac:dyDescent="0.25">
      <c r="G2284" s="15">
        <v>2282</v>
      </c>
      <c r="H2284" s="1">
        <f t="shared" si="137"/>
        <v>38.016666666666666</v>
      </c>
      <c r="I2284" s="15" cm="1">
        <f t="array" ref="I2284">_xlfn.IFS(J2283&gt;=$C$13-$B$26,MINA(I2283+$B$13-S2284+S2283,$B$11),I2283=$B$11,MINA(I2283-S2284+S2283,$B$11),TRUE,MAXA(I2283-S2284+S2283,0))</f>
        <v>0</v>
      </c>
      <c r="J2284" s="1" cm="1">
        <f t="array" ref="J2284">_xlfn.IFS(J2283&gt;=$C$13-$B$26,0,I2283&lt;$B$11,J2283+$B$26,TRUE,0)</f>
        <v>0.48333333333333328</v>
      </c>
      <c r="K2284" s="3" cm="1">
        <f t="array" ref="K2284">_xlfn.IFS(AND(NOT($K2283=0),$L2283),0,NOT($L2283),$K2283+$B$26,TRUE,$K2283)</f>
        <v>0.23333333333333331</v>
      </c>
      <c r="L2284" s="3" t="b" cm="1">
        <f t="array" ref="L2284">_xlfn.IFS(AND($I2284&gt;0,$K2284&gt;=$C$5-$B$26),TRUE,$R2284&gt;=$B$6,FALSE,$I2284=0,FALSE,TRUE,$L2283)</f>
        <v>0</v>
      </c>
      <c r="M2284" s="3" t="b" cm="1">
        <f t="array" ref="M2284">_xlfn.IFS($N2284&gt;=$B$4-$B$26,FALSE,AND($I2284&gt;0,$K2284&gt;=$B$5-$B$26),TRUE,AND($L2284,NOT($M2283)),FALSE,$M2283,TRUE,TRUE,FALSE)</f>
        <v>0</v>
      </c>
      <c r="N2284" s="3" cm="1">
        <f t="array" ref="N2284">_xlfn.IFS($M2283,$N2283+$B$26,NOT($M2283),0,TRUE,$M2283)</f>
        <v>0</v>
      </c>
      <c r="O2284" s="3" t="b" cm="1">
        <f t="array" ref="O2284">_xlfn.IFS($M2284,FALSE,AND($L2284,NOT($M2284),$R2284&lt;$B$6,$I2284&gt;0),TRUE,TRUE,FALSE)</f>
        <v>0</v>
      </c>
      <c r="P2284" s="3" cm="1">
        <f t="array" ref="P2284">_xlfn.IFS($P2283&gt;=$C$7-$B$26,0,$O2283,$P2283+$B$26,TRUE,0)</f>
        <v>0</v>
      </c>
      <c r="Q2284" s="3" t="b" cm="1">
        <f t="array" ref="Q2284">_xlfn.IFS(AND($L2284,NOT($M2284),NOT($O2284)),TRUE,$R2284&gt;=$B$6,FALSE,AND($L2284,NOT($M2284),$O2284,$P2284=0),TRUE,TRUE,FALSE)</f>
        <v>0</v>
      </c>
      <c r="R2284" s="3" cm="1">
        <f t="array" ref="R2284">_xlfn.IFS(AND($Q2283,$R2283&lt;$B$6),$R2283+1,AND(NOT($L2283),$R2283&gt;0),0,TRUE,$R2283)</f>
        <v>0</v>
      </c>
      <c r="S2284" s="1" cm="1">
        <f t="array" ref="S2284">_xlfn.IFS(AND(Q2283,I2283&gt;$B$8),S2283+$B$8,AND(Q2283,I2283&lt;=$B$8),S2283+I2283,TRUE,$S2283)</f>
        <v>95</v>
      </c>
      <c r="T2284" s="1">
        <f t="shared" si="138"/>
        <v>8550</v>
      </c>
      <c r="U2284" s="17">
        <f t="shared" si="139"/>
        <v>224.90135905304692</v>
      </c>
      <c r="V2284" s="47" cm="1">
        <f t="array" ref="V2284">_xlfn.IFS($B$6=1,S2284*$B$10,AND(R2283=0,R2284&gt;=1,I2284&gt;=$B$6*$B$8-1),V2283+$B$6*$B$10*$B$8,AND(R2283=0,R2284&gt;=1,I2284&lt;$B$6*$B$8-1),V2283+I2283*$B$10,TRUE,V2283)</f>
        <v>9500</v>
      </c>
      <c r="W2284" s="17">
        <f t="shared" si="140"/>
        <v>249.89039894782991</v>
      </c>
    </row>
    <row r="2285" spans="7:23" x14ac:dyDescent="0.25">
      <c r="G2285" s="15">
        <v>2283</v>
      </c>
      <c r="H2285" s="1">
        <f t="shared" si="137"/>
        <v>38.033333333333331</v>
      </c>
      <c r="I2285" s="15" cm="1">
        <f t="array" ref="I2285">_xlfn.IFS(J2284&gt;=$C$13-$B$26,MINA(I2284+$B$13-S2285+S2284,$B$11),I2284=$B$11,MINA(I2284-S2285+S2284,$B$11),TRUE,MAXA(I2284-S2285+S2284,0))</f>
        <v>0</v>
      </c>
      <c r="J2285" s="1" cm="1">
        <f t="array" ref="J2285">_xlfn.IFS(J2284&gt;=$C$13-$B$26,0,I2284&lt;$B$11,J2284+$B$26,TRUE,0)</f>
        <v>0.49999999999999994</v>
      </c>
      <c r="K2285" s="3" cm="1">
        <f t="array" ref="K2285">_xlfn.IFS(AND(NOT($K2284=0),$L2284),0,NOT($L2284),$K2284+$B$26,TRUE,$K2284)</f>
        <v>0.24999999999999997</v>
      </c>
      <c r="L2285" s="3" t="b" cm="1">
        <f t="array" ref="L2285">_xlfn.IFS(AND($I2285&gt;0,$K2285&gt;=$C$5-$B$26),TRUE,$R2285&gt;=$B$6,FALSE,$I2285=0,FALSE,TRUE,$L2284)</f>
        <v>0</v>
      </c>
      <c r="M2285" s="3" t="b" cm="1">
        <f t="array" ref="M2285">_xlfn.IFS($N2285&gt;=$B$4-$B$26,FALSE,AND($I2285&gt;0,$K2285&gt;=$B$5-$B$26),TRUE,AND($L2285,NOT($M2284)),FALSE,$M2284,TRUE,TRUE,FALSE)</f>
        <v>0</v>
      </c>
      <c r="N2285" s="3" cm="1">
        <f t="array" ref="N2285">_xlfn.IFS($M2284,$N2284+$B$26,NOT($M2284),0,TRUE,$M2284)</f>
        <v>0</v>
      </c>
      <c r="O2285" s="3" t="b" cm="1">
        <f t="array" ref="O2285">_xlfn.IFS($M2285,FALSE,AND($L2285,NOT($M2285),$R2285&lt;$B$6,$I2285&gt;0),TRUE,TRUE,FALSE)</f>
        <v>0</v>
      </c>
      <c r="P2285" s="3" cm="1">
        <f t="array" ref="P2285">_xlfn.IFS($P2284&gt;=$C$7-$B$26,0,$O2284,$P2284+$B$26,TRUE,0)</f>
        <v>0</v>
      </c>
      <c r="Q2285" s="3" t="b" cm="1">
        <f t="array" ref="Q2285">_xlfn.IFS(AND($L2285,NOT($M2285),NOT($O2285)),TRUE,$R2285&gt;=$B$6,FALSE,AND($L2285,NOT($M2285),$O2285,$P2285=0),TRUE,TRUE,FALSE)</f>
        <v>0</v>
      </c>
      <c r="R2285" s="3" cm="1">
        <f t="array" ref="R2285">_xlfn.IFS(AND($Q2284,$R2284&lt;$B$6),$R2284+1,AND(NOT($L2284),$R2284&gt;0),0,TRUE,$R2284)</f>
        <v>0</v>
      </c>
      <c r="S2285" s="1" cm="1">
        <f t="array" ref="S2285">_xlfn.IFS(AND(Q2284,I2284&gt;$B$8),S2284+$B$8,AND(Q2284,I2284&lt;=$B$8),S2284+I2284,TRUE,$S2284)</f>
        <v>95</v>
      </c>
      <c r="T2285" s="1">
        <f t="shared" si="138"/>
        <v>8550</v>
      </c>
      <c r="U2285" s="17">
        <f t="shared" si="139"/>
        <v>224.80280455740581</v>
      </c>
      <c r="V2285" s="47" cm="1">
        <f t="array" ref="V2285">_xlfn.IFS($B$6=1,S2285*$B$10,AND(R2284=0,R2285&gt;=1,I2285&gt;=$B$6*$B$8-1),V2284+$B$6*$B$10*$B$8,AND(R2284=0,R2285&gt;=1,I2285&lt;$B$6*$B$8-1),V2284+I2284*$B$10,TRUE,V2284)</f>
        <v>9500</v>
      </c>
      <c r="W2285" s="17">
        <f t="shared" si="140"/>
        <v>249.7808939526731</v>
      </c>
    </row>
    <row r="2286" spans="7:23" x14ac:dyDescent="0.25">
      <c r="G2286" s="15">
        <v>2284</v>
      </c>
      <c r="H2286" s="1">
        <f t="shared" si="137"/>
        <v>38.049999999999997</v>
      </c>
      <c r="I2286" s="15" cm="1">
        <f t="array" ref="I2286">_xlfn.IFS(J2285&gt;=$C$13-$B$26,MINA(I2285+$B$13-S2286+S2285,$B$11),I2285=$B$11,MINA(I2285-S2286+S2285,$B$11),TRUE,MAXA(I2285-S2286+S2285,0))</f>
        <v>0</v>
      </c>
      <c r="J2286" s="1" cm="1">
        <f t="array" ref="J2286">_xlfn.IFS(J2285&gt;=$C$13-$B$26,0,I2285&lt;$B$11,J2285+$B$26,TRUE,0)</f>
        <v>0.51666666666666661</v>
      </c>
      <c r="K2286" s="3" cm="1">
        <f t="array" ref="K2286">_xlfn.IFS(AND(NOT($K2285=0),$L2285),0,NOT($L2285),$K2285+$B$26,TRUE,$K2285)</f>
        <v>0.26666666666666666</v>
      </c>
      <c r="L2286" s="3" t="b" cm="1">
        <f t="array" ref="L2286">_xlfn.IFS(AND($I2286&gt;0,$K2286&gt;=$C$5-$B$26),TRUE,$R2286&gt;=$B$6,FALSE,$I2286=0,FALSE,TRUE,$L2285)</f>
        <v>0</v>
      </c>
      <c r="M2286" s="3" t="b" cm="1">
        <f t="array" ref="M2286">_xlfn.IFS($N2286&gt;=$B$4-$B$26,FALSE,AND($I2286&gt;0,$K2286&gt;=$B$5-$B$26),TRUE,AND($L2286,NOT($M2285)),FALSE,$M2285,TRUE,TRUE,FALSE)</f>
        <v>0</v>
      </c>
      <c r="N2286" s="3" cm="1">
        <f t="array" ref="N2286">_xlfn.IFS($M2285,$N2285+$B$26,NOT($M2285),0,TRUE,$M2285)</f>
        <v>0</v>
      </c>
      <c r="O2286" s="3" t="b" cm="1">
        <f t="array" ref="O2286">_xlfn.IFS($M2286,FALSE,AND($L2286,NOT($M2286),$R2286&lt;$B$6,$I2286&gt;0),TRUE,TRUE,FALSE)</f>
        <v>0</v>
      </c>
      <c r="P2286" s="3" cm="1">
        <f t="array" ref="P2286">_xlfn.IFS($P2285&gt;=$C$7-$B$26,0,$O2285,$P2285+$B$26,TRUE,0)</f>
        <v>0</v>
      </c>
      <c r="Q2286" s="3" t="b" cm="1">
        <f t="array" ref="Q2286">_xlfn.IFS(AND($L2286,NOT($M2286),NOT($O2286)),TRUE,$R2286&gt;=$B$6,FALSE,AND($L2286,NOT($M2286),$O2286,$P2286=0),TRUE,TRUE,FALSE)</f>
        <v>0</v>
      </c>
      <c r="R2286" s="3" cm="1">
        <f t="array" ref="R2286">_xlfn.IFS(AND($Q2285,$R2285&lt;$B$6),$R2285+1,AND(NOT($L2285),$R2285&gt;0),0,TRUE,$R2285)</f>
        <v>0</v>
      </c>
      <c r="S2286" s="1" cm="1">
        <f t="array" ref="S2286">_xlfn.IFS(AND(Q2285,I2285&gt;$B$8),S2285+$B$8,AND(Q2285,I2285&lt;=$B$8),S2285+I2285,TRUE,$S2285)</f>
        <v>95</v>
      </c>
      <c r="T2286" s="1">
        <f t="shared" si="138"/>
        <v>8550</v>
      </c>
      <c r="U2286" s="17">
        <f t="shared" si="139"/>
        <v>224.70433639947439</v>
      </c>
      <c r="V2286" s="47" cm="1">
        <f t="array" ref="V2286">_xlfn.IFS($B$6=1,S2286*$B$10,AND(R2285=0,R2286&gt;=1,I2286&gt;=$B$6*$B$8-1),V2285+$B$6*$B$10*$B$8,AND(R2285=0,R2286&gt;=1,I2286&lt;$B$6*$B$8-1),V2285+I2285*$B$10,TRUE,V2285)</f>
        <v>9500</v>
      </c>
      <c r="W2286" s="17">
        <f t="shared" si="140"/>
        <v>249.67148488830489</v>
      </c>
    </row>
    <row r="2287" spans="7:23" x14ac:dyDescent="0.25">
      <c r="G2287" s="15">
        <v>2285</v>
      </c>
      <c r="H2287" s="1">
        <f t="shared" si="137"/>
        <v>38.066666666666663</v>
      </c>
      <c r="I2287" s="15" cm="1">
        <f t="array" ref="I2287">_xlfn.IFS(J2286&gt;=$C$13-$B$26,MINA(I2286+$B$13-S2287+S2286,$B$11),I2286=$B$11,MINA(I2286-S2287+S2286,$B$11),TRUE,MAXA(I2286-S2287+S2286,0))</f>
        <v>0</v>
      </c>
      <c r="J2287" s="1" cm="1">
        <f t="array" ref="J2287">_xlfn.IFS(J2286&gt;=$C$13-$B$26,0,I2286&lt;$B$11,J2286+$B$26,TRUE,0)</f>
        <v>0.53333333333333333</v>
      </c>
      <c r="K2287" s="3" cm="1">
        <f t="array" ref="K2287">_xlfn.IFS(AND(NOT($K2286=0),$L2286),0,NOT($L2286),$K2286+$B$26,TRUE,$K2286)</f>
        <v>0.28333333333333333</v>
      </c>
      <c r="L2287" s="3" t="b" cm="1">
        <f t="array" ref="L2287">_xlfn.IFS(AND($I2287&gt;0,$K2287&gt;=$C$5-$B$26),TRUE,$R2287&gt;=$B$6,FALSE,$I2287=0,FALSE,TRUE,$L2286)</f>
        <v>0</v>
      </c>
      <c r="M2287" s="3" t="b" cm="1">
        <f t="array" ref="M2287">_xlfn.IFS($N2287&gt;=$B$4-$B$26,FALSE,AND($I2287&gt;0,$K2287&gt;=$B$5-$B$26),TRUE,AND($L2287,NOT($M2286)),FALSE,$M2286,TRUE,TRUE,FALSE)</f>
        <v>0</v>
      </c>
      <c r="N2287" s="3" cm="1">
        <f t="array" ref="N2287">_xlfn.IFS($M2286,$N2286+$B$26,NOT($M2286),0,TRUE,$M2286)</f>
        <v>0</v>
      </c>
      <c r="O2287" s="3" t="b" cm="1">
        <f t="array" ref="O2287">_xlfn.IFS($M2287,FALSE,AND($L2287,NOT($M2287),$R2287&lt;$B$6,$I2287&gt;0),TRUE,TRUE,FALSE)</f>
        <v>0</v>
      </c>
      <c r="P2287" s="3" cm="1">
        <f t="array" ref="P2287">_xlfn.IFS($P2286&gt;=$C$7-$B$26,0,$O2286,$P2286+$B$26,TRUE,0)</f>
        <v>0</v>
      </c>
      <c r="Q2287" s="3" t="b" cm="1">
        <f t="array" ref="Q2287">_xlfn.IFS(AND($L2287,NOT($M2287),NOT($O2287)),TRUE,$R2287&gt;=$B$6,FALSE,AND($L2287,NOT($M2287),$O2287,$P2287=0),TRUE,TRUE,FALSE)</f>
        <v>0</v>
      </c>
      <c r="R2287" s="3" cm="1">
        <f t="array" ref="R2287">_xlfn.IFS(AND($Q2286,$R2286&lt;$B$6),$R2286+1,AND(NOT($L2286),$R2286&gt;0),0,TRUE,$R2286)</f>
        <v>0</v>
      </c>
      <c r="S2287" s="1" cm="1">
        <f t="array" ref="S2287">_xlfn.IFS(AND(Q2286,I2286&gt;$B$8),S2286+$B$8,AND(Q2286,I2286&lt;=$B$8),S2286+I2286,TRUE,$S2286)</f>
        <v>95</v>
      </c>
      <c r="T2287" s="1">
        <f t="shared" si="138"/>
        <v>8550</v>
      </c>
      <c r="U2287" s="17">
        <f t="shared" si="139"/>
        <v>224.60595446584941</v>
      </c>
      <c r="V2287" s="47" cm="1">
        <f t="array" ref="V2287">_xlfn.IFS($B$6=1,S2287*$B$10,AND(R2286=0,R2287&gt;=1,I2287&gt;=$B$6*$B$8-1),V2286+$B$6*$B$10*$B$8,AND(R2286=0,R2287&gt;=1,I2287&lt;$B$6*$B$8-1),V2286+I2286*$B$10,TRUE,V2286)</f>
        <v>9500</v>
      </c>
      <c r="W2287" s="17">
        <f t="shared" si="140"/>
        <v>249.56217162872156</v>
      </c>
    </row>
    <row r="2288" spans="7:23" x14ac:dyDescent="0.25">
      <c r="G2288" s="15">
        <v>2286</v>
      </c>
      <c r="H2288" s="1">
        <f t="shared" si="137"/>
        <v>38.083333333333336</v>
      </c>
      <c r="I2288" s="15" cm="1">
        <f t="array" ref="I2288">_xlfn.IFS(J2287&gt;=$C$13-$B$26,MINA(I2287+$B$13-S2288+S2287,$B$11),I2287=$B$11,MINA(I2287-S2288+S2287,$B$11),TRUE,MAXA(I2287-S2288+S2287,0))</f>
        <v>0</v>
      </c>
      <c r="J2288" s="1" cm="1">
        <f t="array" ref="J2288">_xlfn.IFS(J2287&gt;=$C$13-$B$26,0,I2287&lt;$B$11,J2287+$B$26,TRUE,0)</f>
        <v>0.55000000000000004</v>
      </c>
      <c r="K2288" s="3" cm="1">
        <f t="array" ref="K2288">_xlfn.IFS(AND(NOT($K2287=0),$L2287),0,NOT($L2287),$K2287+$B$26,TRUE,$K2287)</f>
        <v>0.3</v>
      </c>
      <c r="L2288" s="3" t="b" cm="1">
        <f t="array" ref="L2288">_xlfn.IFS(AND($I2288&gt;0,$K2288&gt;=$C$5-$B$26),TRUE,$R2288&gt;=$B$6,FALSE,$I2288=0,FALSE,TRUE,$L2287)</f>
        <v>0</v>
      </c>
      <c r="M2288" s="3" t="b" cm="1">
        <f t="array" ref="M2288">_xlfn.IFS($N2288&gt;=$B$4-$B$26,FALSE,AND($I2288&gt;0,$K2288&gt;=$B$5-$B$26),TRUE,AND($L2288,NOT($M2287)),FALSE,$M2287,TRUE,TRUE,FALSE)</f>
        <v>0</v>
      </c>
      <c r="N2288" s="3" cm="1">
        <f t="array" ref="N2288">_xlfn.IFS($M2287,$N2287+$B$26,NOT($M2287),0,TRUE,$M2287)</f>
        <v>0</v>
      </c>
      <c r="O2288" s="3" t="b" cm="1">
        <f t="array" ref="O2288">_xlfn.IFS($M2288,FALSE,AND($L2288,NOT($M2288),$R2288&lt;$B$6,$I2288&gt;0),TRUE,TRUE,FALSE)</f>
        <v>0</v>
      </c>
      <c r="P2288" s="3" cm="1">
        <f t="array" ref="P2288">_xlfn.IFS($P2287&gt;=$C$7-$B$26,0,$O2287,$P2287+$B$26,TRUE,0)</f>
        <v>0</v>
      </c>
      <c r="Q2288" s="3" t="b" cm="1">
        <f t="array" ref="Q2288">_xlfn.IFS(AND($L2288,NOT($M2288),NOT($O2288)),TRUE,$R2288&gt;=$B$6,FALSE,AND($L2288,NOT($M2288),$O2288,$P2288=0),TRUE,TRUE,FALSE)</f>
        <v>0</v>
      </c>
      <c r="R2288" s="3" cm="1">
        <f t="array" ref="R2288">_xlfn.IFS(AND($Q2287,$R2287&lt;$B$6),$R2287+1,AND(NOT($L2287),$R2287&gt;0),0,TRUE,$R2287)</f>
        <v>0</v>
      </c>
      <c r="S2288" s="1" cm="1">
        <f t="array" ref="S2288">_xlfn.IFS(AND(Q2287,I2287&gt;$B$8),S2287+$B$8,AND(Q2287,I2287&lt;=$B$8),S2287+I2287,TRUE,$S2287)</f>
        <v>95</v>
      </c>
      <c r="T2288" s="1">
        <f t="shared" si="138"/>
        <v>8550</v>
      </c>
      <c r="U2288" s="17">
        <f t="shared" si="139"/>
        <v>224.50765864332604</v>
      </c>
      <c r="V2288" s="47" cm="1">
        <f t="array" ref="V2288">_xlfn.IFS($B$6=1,S2288*$B$10,AND(R2287=0,R2288&gt;=1,I2288&gt;=$B$6*$B$8-1),V2287+$B$6*$B$10*$B$8,AND(R2287=0,R2288&gt;=1,I2288&lt;$B$6*$B$8-1),V2287+I2287*$B$10,TRUE,V2287)</f>
        <v>9500</v>
      </c>
      <c r="W2288" s="17">
        <f t="shared" si="140"/>
        <v>249.45295404814001</v>
      </c>
    </row>
    <row r="2289" spans="7:23" x14ac:dyDescent="0.25">
      <c r="G2289" s="15">
        <v>2287</v>
      </c>
      <c r="H2289" s="1">
        <f t="shared" si="137"/>
        <v>38.1</v>
      </c>
      <c r="I2289" s="15" cm="1">
        <f t="array" ref="I2289">_xlfn.IFS(J2288&gt;=$C$13-$B$26,MINA(I2288+$B$13-S2289+S2288,$B$11),I2288=$B$11,MINA(I2288-S2289+S2288,$B$11),TRUE,MAXA(I2288-S2289+S2288,0))</f>
        <v>0</v>
      </c>
      <c r="J2289" s="1" cm="1">
        <f t="array" ref="J2289">_xlfn.IFS(J2288&gt;=$C$13-$B$26,0,I2288&lt;$B$11,J2288+$B$26,TRUE,0)</f>
        <v>0.56666666666666676</v>
      </c>
      <c r="K2289" s="3" cm="1">
        <f t="array" ref="K2289">_xlfn.IFS(AND(NOT($K2288=0),$L2288),0,NOT($L2288),$K2288+$B$26,TRUE,$K2288)</f>
        <v>0.31666666666666665</v>
      </c>
      <c r="L2289" s="3" t="b" cm="1">
        <f t="array" ref="L2289">_xlfn.IFS(AND($I2289&gt;0,$K2289&gt;=$C$5-$B$26),TRUE,$R2289&gt;=$B$6,FALSE,$I2289=0,FALSE,TRUE,$L2288)</f>
        <v>0</v>
      </c>
      <c r="M2289" s="3" t="b" cm="1">
        <f t="array" ref="M2289">_xlfn.IFS($N2289&gt;=$B$4-$B$26,FALSE,AND($I2289&gt;0,$K2289&gt;=$B$5-$B$26),TRUE,AND($L2289,NOT($M2288)),FALSE,$M2288,TRUE,TRUE,FALSE)</f>
        <v>0</v>
      </c>
      <c r="N2289" s="3" cm="1">
        <f t="array" ref="N2289">_xlfn.IFS($M2288,$N2288+$B$26,NOT($M2288),0,TRUE,$M2288)</f>
        <v>0</v>
      </c>
      <c r="O2289" s="3" t="b" cm="1">
        <f t="array" ref="O2289">_xlfn.IFS($M2289,FALSE,AND($L2289,NOT($M2289),$R2289&lt;$B$6,$I2289&gt;0),TRUE,TRUE,FALSE)</f>
        <v>0</v>
      </c>
      <c r="P2289" s="3" cm="1">
        <f t="array" ref="P2289">_xlfn.IFS($P2288&gt;=$C$7-$B$26,0,$O2288,$P2288+$B$26,TRUE,0)</f>
        <v>0</v>
      </c>
      <c r="Q2289" s="3" t="b" cm="1">
        <f t="array" ref="Q2289">_xlfn.IFS(AND($L2289,NOT($M2289),NOT($O2289)),TRUE,$R2289&gt;=$B$6,FALSE,AND($L2289,NOT($M2289),$O2289,$P2289=0),TRUE,TRUE,FALSE)</f>
        <v>0</v>
      </c>
      <c r="R2289" s="3" cm="1">
        <f t="array" ref="R2289">_xlfn.IFS(AND($Q2288,$R2288&lt;$B$6),$R2288+1,AND(NOT($L2288),$R2288&gt;0),0,TRUE,$R2288)</f>
        <v>0</v>
      </c>
      <c r="S2289" s="1" cm="1">
        <f t="array" ref="S2289">_xlfn.IFS(AND(Q2288,I2288&gt;$B$8),S2288+$B$8,AND(Q2288,I2288&lt;=$B$8),S2288+I2288,TRUE,$S2288)</f>
        <v>95</v>
      </c>
      <c r="T2289" s="1">
        <f t="shared" si="138"/>
        <v>8550</v>
      </c>
      <c r="U2289" s="17">
        <f t="shared" si="139"/>
        <v>224.40944881889763</v>
      </c>
      <c r="V2289" s="47" cm="1">
        <f t="array" ref="V2289">_xlfn.IFS($B$6=1,S2289*$B$10,AND(R2288=0,R2289&gt;=1,I2289&gt;=$B$6*$B$8-1),V2288+$B$6*$B$10*$B$8,AND(R2288=0,R2289&gt;=1,I2289&lt;$B$6*$B$8-1),V2288+I2288*$B$10,TRUE,V2288)</f>
        <v>9500</v>
      </c>
      <c r="W2289" s="17">
        <f t="shared" si="140"/>
        <v>249.34383202099735</v>
      </c>
    </row>
    <row r="2290" spans="7:23" x14ac:dyDescent="0.25">
      <c r="G2290" s="15">
        <v>2288</v>
      </c>
      <c r="H2290" s="1">
        <f t="shared" si="137"/>
        <v>38.116666666666667</v>
      </c>
      <c r="I2290" s="15" cm="1">
        <f t="array" ref="I2290">_xlfn.IFS(J2289&gt;=$C$13-$B$26,MINA(I2289+$B$13-S2290+S2289,$B$11),I2289=$B$11,MINA(I2289-S2290+S2289,$B$11),TRUE,MAXA(I2289-S2290+S2289,0))</f>
        <v>0</v>
      </c>
      <c r="J2290" s="1" cm="1">
        <f t="array" ref="J2290">_xlfn.IFS(J2289&gt;=$C$13-$B$26,0,I2289&lt;$B$11,J2289+$B$26,TRUE,0)</f>
        <v>0.58333333333333348</v>
      </c>
      <c r="K2290" s="3" cm="1">
        <f t="array" ref="K2290">_xlfn.IFS(AND(NOT($K2289=0),$L2289),0,NOT($L2289),$K2289+$B$26,TRUE,$K2289)</f>
        <v>0.33333333333333331</v>
      </c>
      <c r="L2290" s="3" t="b" cm="1">
        <f t="array" ref="L2290">_xlfn.IFS(AND($I2290&gt;0,$K2290&gt;=$C$5-$B$26),TRUE,$R2290&gt;=$B$6,FALSE,$I2290=0,FALSE,TRUE,$L2289)</f>
        <v>0</v>
      </c>
      <c r="M2290" s="3" t="b" cm="1">
        <f t="array" ref="M2290">_xlfn.IFS($N2290&gt;=$B$4-$B$26,FALSE,AND($I2290&gt;0,$K2290&gt;=$B$5-$B$26),TRUE,AND($L2290,NOT($M2289)),FALSE,$M2289,TRUE,TRUE,FALSE)</f>
        <v>0</v>
      </c>
      <c r="N2290" s="3" cm="1">
        <f t="array" ref="N2290">_xlfn.IFS($M2289,$N2289+$B$26,NOT($M2289),0,TRUE,$M2289)</f>
        <v>0</v>
      </c>
      <c r="O2290" s="3" t="b" cm="1">
        <f t="array" ref="O2290">_xlfn.IFS($M2290,FALSE,AND($L2290,NOT($M2290),$R2290&lt;$B$6,$I2290&gt;0),TRUE,TRUE,FALSE)</f>
        <v>0</v>
      </c>
      <c r="P2290" s="3" cm="1">
        <f t="array" ref="P2290">_xlfn.IFS($P2289&gt;=$C$7-$B$26,0,$O2289,$P2289+$B$26,TRUE,0)</f>
        <v>0</v>
      </c>
      <c r="Q2290" s="3" t="b" cm="1">
        <f t="array" ref="Q2290">_xlfn.IFS(AND($L2290,NOT($M2290),NOT($O2290)),TRUE,$R2290&gt;=$B$6,FALSE,AND($L2290,NOT($M2290),$O2290,$P2290=0),TRUE,TRUE,FALSE)</f>
        <v>0</v>
      </c>
      <c r="R2290" s="3" cm="1">
        <f t="array" ref="R2290">_xlfn.IFS(AND($Q2289,$R2289&lt;$B$6),$R2289+1,AND(NOT($L2289),$R2289&gt;0),0,TRUE,$R2289)</f>
        <v>0</v>
      </c>
      <c r="S2290" s="1" cm="1">
        <f t="array" ref="S2290">_xlfn.IFS(AND(Q2289,I2289&gt;$B$8),S2289+$B$8,AND(Q2289,I2289&lt;=$B$8),S2289+I2289,TRUE,$S2289)</f>
        <v>95</v>
      </c>
      <c r="T2290" s="1">
        <f t="shared" si="138"/>
        <v>8550</v>
      </c>
      <c r="U2290" s="17">
        <f t="shared" si="139"/>
        <v>224.31132487975515</v>
      </c>
      <c r="V2290" s="47" cm="1">
        <f t="array" ref="V2290">_xlfn.IFS($B$6=1,S2290*$B$10,AND(R2289=0,R2290&gt;=1,I2290&gt;=$B$6*$B$8-1),V2289+$B$6*$B$10*$B$8,AND(R2289=0,R2290&gt;=1,I2290&lt;$B$6*$B$8-1),V2289+I2289*$B$10,TRUE,V2289)</f>
        <v>9500</v>
      </c>
      <c r="W2290" s="17">
        <f t="shared" si="140"/>
        <v>249.23480542195014</v>
      </c>
    </row>
    <row r="2291" spans="7:23" x14ac:dyDescent="0.25">
      <c r="G2291" s="15">
        <v>2289</v>
      </c>
      <c r="H2291" s="1">
        <f t="shared" si="137"/>
        <v>38.133333333333333</v>
      </c>
      <c r="I2291" s="15" cm="1">
        <f t="array" ref="I2291">_xlfn.IFS(J2290&gt;=$C$13-$B$26,MINA(I2290+$B$13-S2291+S2290,$B$11),I2290=$B$11,MINA(I2290-S2291+S2290,$B$11),TRUE,MAXA(I2290-S2291+S2290,0))</f>
        <v>0</v>
      </c>
      <c r="J2291" s="1" cm="1">
        <f t="array" ref="J2291">_xlfn.IFS(J2290&gt;=$C$13-$B$26,0,I2290&lt;$B$11,J2290+$B$26,TRUE,0)</f>
        <v>0.6000000000000002</v>
      </c>
      <c r="K2291" s="3" cm="1">
        <f t="array" ref="K2291">_xlfn.IFS(AND(NOT($K2290=0),$L2290),0,NOT($L2290),$K2290+$B$26,TRUE,$K2290)</f>
        <v>0.35</v>
      </c>
      <c r="L2291" s="3" t="b" cm="1">
        <f t="array" ref="L2291">_xlfn.IFS(AND($I2291&gt;0,$K2291&gt;=$C$5-$B$26),TRUE,$R2291&gt;=$B$6,FALSE,$I2291=0,FALSE,TRUE,$L2290)</f>
        <v>0</v>
      </c>
      <c r="M2291" s="3" t="b" cm="1">
        <f t="array" ref="M2291">_xlfn.IFS($N2291&gt;=$B$4-$B$26,FALSE,AND($I2291&gt;0,$K2291&gt;=$B$5-$B$26),TRUE,AND($L2291,NOT($M2290)),FALSE,$M2290,TRUE,TRUE,FALSE)</f>
        <v>0</v>
      </c>
      <c r="N2291" s="3" cm="1">
        <f t="array" ref="N2291">_xlfn.IFS($M2290,$N2290+$B$26,NOT($M2290),0,TRUE,$M2290)</f>
        <v>0</v>
      </c>
      <c r="O2291" s="3" t="b" cm="1">
        <f t="array" ref="O2291">_xlfn.IFS($M2291,FALSE,AND($L2291,NOT($M2291),$R2291&lt;$B$6,$I2291&gt;0),TRUE,TRUE,FALSE)</f>
        <v>0</v>
      </c>
      <c r="P2291" s="3" cm="1">
        <f t="array" ref="P2291">_xlfn.IFS($P2290&gt;=$C$7-$B$26,0,$O2290,$P2290+$B$26,TRUE,0)</f>
        <v>0</v>
      </c>
      <c r="Q2291" s="3" t="b" cm="1">
        <f t="array" ref="Q2291">_xlfn.IFS(AND($L2291,NOT($M2291),NOT($O2291)),TRUE,$R2291&gt;=$B$6,FALSE,AND($L2291,NOT($M2291),$O2291,$P2291=0),TRUE,TRUE,FALSE)</f>
        <v>0</v>
      </c>
      <c r="R2291" s="3" cm="1">
        <f t="array" ref="R2291">_xlfn.IFS(AND($Q2290,$R2290&lt;$B$6),$R2290+1,AND(NOT($L2290),$R2290&gt;0),0,TRUE,$R2290)</f>
        <v>0</v>
      </c>
      <c r="S2291" s="1" cm="1">
        <f t="array" ref="S2291">_xlfn.IFS(AND(Q2290,I2290&gt;$B$8),S2290+$B$8,AND(Q2290,I2290&lt;=$B$8),S2290+I2290,TRUE,$S2290)</f>
        <v>95</v>
      </c>
      <c r="T2291" s="1">
        <f t="shared" si="138"/>
        <v>8550</v>
      </c>
      <c r="U2291" s="17">
        <f t="shared" si="139"/>
        <v>224.21328671328672</v>
      </c>
      <c r="V2291" s="47" cm="1">
        <f t="array" ref="V2291">_xlfn.IFS($B$6=1,S2291*$B$10,AND(R2290=0,R2291&gt;=1,I2291&gt;=$B$6*$B$8-1),V2290+$B$6*$B$10*$B$8,AND(R2290=0,R2291&gt;=1,I2291&lt;$B$6*$B$8-1),V2290+I2290*$B$10,TRUE,V2290)</f>
        <v>9500</v>
      </c>
      <c r="W2291" s="17">
        <f t="shared" si="140"/>
        <v>249.12587412587413</v>
      </c>
    </row>
    <row r="2292" spans="7:23" x14ac:dyDescent="0.25">
      <c r="G2292" s="15">
        <v>2290</v>
      </c>
      <c r="H2292" s="1">
        <f t="shared" si="137"/>
        <v>38.15</v>
      </c>
      <c r="I2292" s="15" cm="1">
        <f t="array" ref="I2292">_xlfn.IFS(J2291&gt;=$C$13-$B$26,MINA(I2291+$B$13-S2292+S2291,$B$11),I2291=$B$11,MINA(I2291-S2292+S2291,$B$11),TRUE,MAXA(I2291-S2292+S2291,0))</f>
        <v>0</v>
      </c>
      <c r="J2292" s="1" cm="1">
        <f t="array" ref="J2292">_xlfn.IFS(J2291&gt;=$C$13-$B$26,0,I2291&lt;$B$11,J2291+$B$26,TRUE,0)</f>
        <v>0.61666666666666692</v>
      </c>
      <c r="K2292" s="3" cm="1">
        <f t="array" ref="K2292">_xlfn.IFS(AND(NOT($K2291=0),$L2291),0,NOT($L2291),$K2291+$B$26,TRUE,$K2291)</f>
        <v>0.36666666666666664</v>
      </c>
      <c r="L2292" s="3" t="b" cm="1">
        <f t="array" ref="L2292">_xlfn.IFS(AND($I2292&gt;0,$K2292&gt;=$C$5-$B$26),TRUE,$R2292&gt;=$B$6,FALSE,$I2292=0,FALSE,TRUE,$L2291)</f>
        <v>0</v>
      </c>
      <c r="M2292" s="3" t="b" cm="1">
        <f t="array" ref="M2292">_xlfn.IFS($N2292&gt;=$B$4-$B$26,FALSE,AND($I2292&gt;0,$K2292&gt;=$B$5-$B$26),TRUE,AND($L2292,NOT($M2291)),FALSE,$M2291,TRUE,TRUE,FALSE)</f>
        <v>0</v>
      </c>
      <c r="N2292" s="3" cm="1">
        <f t="array" ref="N2292">_xlfn.IFS($M2291,$N2291+$B$26,NOT($M2291),0,TRUE,$M2291)</f>
        <v>0</v>
      </c>
      <c r="O2292" s="3" t="b" cm="1">
        <f t="array" ref="O2292">_xlfn.IFS($M2292,FALSE,AND($L2292,NOT($M2292),$R2292&lt;$B$6,$I2292&gt;0),TRUE,TRUE,FALSE)</f>
        <v>0</v>
      </c>
      <c r="P2292" s="3" cm="1">
        <f t="array" ref="P2292">_xlfn.IFS($P2291&gt;=$C$7-$B$26,0,$O2291,$P2291+$B$26,TRUE,0)</f>
        <v>0</v>
      </c>
      <c r="Q2292" s="3" t="b" cm="1">
        <f t="array" ref="Q2292">_xlfn.IFS(AND($L2292,NOT($M2292),NOT($O2292)),TRUE,$R2292&gt;=$B$6,FALSE,AND($L2292,NOT($M2292),$O2292,$P2292=0),TRUE,TRUE,FALSE)</f>
        <v>0</v>
      </c>
      <c r="R2292" s="3" cm="1">
        <f t="array" ref="R2292">_xlfn.IFS(AND($Q2291,$R2291&lt;$B$6),$R2291+1,AND(NOT($L2291),$R2291&gt;0),0,TRUE,$R2291)</f>
        <v>0</v>
      </c>
      <c r="S2292" s="1" cm="1">
        <f t="array" ref="S2292">_xlfn.IFS(AND(Q2291,I2291&gt;$B$8),S2291+$B$8,AND(Q2291,I2291&lt;=$B$8),S2291+I2291,TRUE,$S2291)</f>
        <v>95</v>
      </c>
      <c r="T2292" s="1">
        <f t="shared" si="138"/>
        <v>8550</v>
      </c>
      <c r="U2292" s="17">
        <f t="shared" si="139"/>
        <v>224.11533420707732</v>
      </c>
      <c r="V2292" s="47" cm="1">
        <f t="array" ref="V2292">_xlfn.IFS($B$6=1,S2292*$B$10,AND(R2291=0,R2292&gt;=1,I2292&gt;=$B$6*$B$8-1),V2291+$B$6*$B$10*$B$8,AND(R2291=0,R2292&gt;=1,I2292&lt;$B$6*$B$8-1),V2291+I2291*$B$10,TRUE,V2291)</f>
        <v>9500</v>
      </c>
      <c r="W2292" s="17">
        <f t="shared" si="140"/>
        <v>249.0170380078637</v>
      </c>
    </row>
    <row r="2293" spans="7:23" x14ac:dyDescent="0.25">
      <c r="G2293" s="15">
        <v>2291</v>
      </c>
      <c r="H2293" s="1">
        <f t="shared" si="137"/>
        <v>38.166666666666664</v>
      </c>
      <c r="I2293" s="15" cm="1">
        <f t="array" ref="I2293">_xlfn.IFS(J2292&gt;=$C$13-$B$26,MINA(I2292+$B$13-S2293+S2292,$B$11),I2292=$B$11,MINA(I2292-S2293+S2292,$B$11),TRUE,MAXA(I2292-S2293+S2292,0))</f>
        <v>0</v>
      </c>
      <c r="J2293" s="1" cm="1">
        <f t="array" ref="J2293">_xlfn.IFS(J2292&gt;=$C$13-$B$26,0,I2292&lt;$B$11,J2292+$B$26,TRUE,0)</f>
        <v>0.63333333333333364</v>
      </c>
      <c r="K2293" s="3" cm="1">
        <f t="array" ref="K2293">_xlfn.IFS(AND(NOT($K2292=0),$L2292),0,NOT($L2292),$K2292+$B$26,TRUE,$K2292)</f>
        <v>0.3833333333333333</v>
      </c>
      <c r="L2293" s="3" t="b" cm="1">
        <f t="array" ref="L2293">_xlfn.IFS(AND($I2293&gt;0,$K2293&gt;=$C$5-$B$26),TRUE,$R2293&gt;=$B$6,FALSE,$I2293=0,FALSE,TRUE,$L2292)</f>
        <v>0</v>
      </c>
      <c r="M2293" s="3" t="b" cm="1">
        <f t="array" ref="M2293">_xlfn.IFS($N2293&gt;=$B$4-$B$26,FALSE,AND($I2293&gt;0,$K2293&gt;=$B$5-$B$26),TRUE,AND($L2293,NOT($M2292)),FALSE,$M2292,TRUE,TRUE,FALSE)</f>
        <v>0</v>
      </c>
      <c r="N2293" s="3" cm="1">
        <f t="array" ref="N2293">_xlfn.IFS($M2292,$N2292+$B$26,NOT($M2292),0,TRUE,$M2292)</f>
        <v>0</v>
      </c>
      <c r="O2293" s="3" t="b" cm="1">
        <f t="array" ref="O2293">_xlfn.IFS($M2293,FALSE,AND($L2293,NOT($M2293),$R2293&lt;$B$6,$I2293&gt;0),TRUE,TRUE,FALSE)</f>
        <v>0</v>
      </c>
      <c r="P2293" s="3" cm="1">
        <f t="array" ref="P2293">_xlfn.IFS($P2292&gt;=$C$7-$B$26,0,$O2292,$P2292+$B$26,TRUE,0)</f>
        <v>0</v>
      </c>
      <c r="Q2293" s="3" t="b" cm="1">
        <f t="array" ref="Q2293">_xlfn.IFS(AND($L2293,NOT($M2293),NOT($O2293)),TRUE,$R2293&gt;=$B$6,FALSE,AND($L2293,NOT($M2293),$O2293,$P2293=0),TRUE,TRUE,FALSE)</f>
        <v>0</v>
      </c>
      <c r="R2293" s="3" cm="1">
        <f t="array" ref="R2293">_xlfn.IFS(AND($Q2292,$R2292&lt;$B$6),$R2292+1,AND(NOT($L2292),$R2292&gt;0),0,TRUE,$R2292)</f>
        <v>0</v>
      </c>
      <c r="S2293" s="1" cm="1">
        <f t="array" ref="S2293">_xlfn.IFS(AND(Q2292,I2292&gt;$B$8),S2292+$B$8,AND(Q2292,I2292&lt;=$B$8),S2292+I2292,TRUE,$S2292)</f>
        <v>95</v>
      </c>
      <c r="T2293" s="1">
        <f t="shared" si="138"/>
        <v>8550</v>
      </c>
      <c r="U2293" s="17">
        <f t="shared" si="139"/>
        <v>224.0174672489083</v>
      </c>
      <c r="V2293" s="47" cm="1">
        <f t="array" ref="V2293">_xlfn.IFS($B$6=1,S2293*$B$10,AND(R2292=0,R2293&gt;=1,I2293&gt;=$B$6*$B$8-1),V2292+$B$6*$B$10*$B$8,AND(R2292=0,R2293&gt;=1,I2293&lt;$B$6*$B$8-1),V2292+I2292*$B$10,TRUE,V2292)</f>
        <v>9500</v>
      </c>
      <c r="W2293" s="17">
        <f t="shared" si="140"/>
        <v>248.90829694323145</v>
      </c>
    </row>
    <row r="2294" spans="7:23" x14ac:dyDescent="0.25">
      <c r="G2294" s="15">
        <v>2292</v>
      </c>
      <c r="H2294" s="1">
        <f t="shared" si="137"/>
        <v>38.18333333333333</v>
      </c>
      <c r="I2294" s="15" cm="1">
        <f t="array" ref="I2294">_xlfn.IFS(J2293&gt;=$C$13-$B$26,MINA(I2293+$B$13-S2294+S2293,$B$11),I2293=$B$11,MINA(I2293-S2294+S2293,$B$11),TRUE,MAXA(I2293-S2294+S2293,0))</f>
        <v>0</v>
      </c>
      <c r="J2294" s="1" cm="1">
        <f t="array" ref="J2294">_xlfn.IFS(J2293&gt;=$C$13-$B$26,0,I2293&lt;$B$11,J2293+$B$26,TRUE,0)</f>
        <v>0.65000000000000036</v>
      </c>
      <c r="K2294" s="3" cm="1">
        <f t="array" ref="K2294">_xlfn.IFS(AND(NOT($K2293=0),$L2293),0,NOT($L2293),$K2293+$B$26,TRUE,$K2293)</f>
        <v>0.39999999999999997</v>
      </c>
      <c r="L2294" s="3" t="b" cm="1">
        <f t="array" ref="L2294">_xlfn.IFS(AND($I2294&gt;0,$K2294&gt;=$C$5-$B$26),TRUE,$R2294&gt;=$B$6,FALSE,$I2294=0,FALSE,TRUE,$L2293)</f>
        <v>0</v>
      </c>
      <c r="M2294" s="3" t="b" cm="1">
        <f t="array" ref="M2294">_xlfn.IFS($N2294&gt;=$B$4-$B$26,FALSE,AND($I2294&gt;0,$K2294&gt;=$B$5-$B$26),TRUE,AND($L2294,NOT($M2293)),FALSE,$M2293,TRUE,TRUE,FALSE)</f>
        <v>0</v>
      </c>
      <c r="N2294" s="3" cm="1">
        <f t="array" ref="N2294">_xlfn.IFS($M2293,$N2293+$B$26,NOT($M2293),0,TRUE,$M2293)</f>
        <v>0</v>
      </c>
      <c r="O2294" s="3" t="b" cm="1">
        <f t="array" ref="O2294">_xlfn.IFS($M2294,FALSE,AND($L2294,NOT($M2294),$R2294&lt;$B$6,$I2294&gt;0),TRUE,TRUE,FALSE)</f>
        <v>0</v>
      </c>
      <c r="P2294" s="3" cm="1">
        <f t="array" ref="P2294">_xlfn.IFS($P2293&gt;=$C$7-$B$26,0,$O2293,$P2293+$B$26,TRUE,0)</f>
        <v>0</v>
      </c>
      <c r="Q2294" s="3" t="b" cm="1">
        <f t="array" ref="Q2294">_xlfn.IFS(AND($L2294,NOT($M2294),NOT($O2294)),TRUE,$R2294&gt;=$B$6,FALSE,AND($L2294,NOT($M2294),$O2294,$P2294=0),TRUE,TRUE,FALSE)</f>
        <v>0</v>
      </c>
      <c r="R2294" s="3" cm="1">
        <f t="array" ref="R2294">_xlfn.IFS(AND($Q2293,$R2293&lt;$B$6),$R2293+1,AND(NOT($L2293),$R2293&gt;0),0,TRUE,$R2293)</f>
        <v>0</v>
      </c>
      <c r="S2294" s="1" cm="1">
        <f t="array" ref="S2294">_xlfn.IFS(AND(Q2293,I2293&gt;$B$8),S2293+$B$8,AND(Q2293,I2293&lt;=$B$8),S2293+I2293,TRUE,$S2293)</f>
        <v>95</v>
      </c>
      <c r="T2294" s="1">
        <f t="shared" si="138"/>
        <v>8550</v>
      </c>
      <c r="U2294" s="17">
        <f t="shared" si="139"/>
        <v>223.91968572675688</v>
      </c>
      <c r="V2294" s="47" cm="1">
        <f t="array" ref="V2294">_xlfn.IFS($B$6=1,S2294*$B$10,AND(R2293=0,R2294&gt;=1,I2294&gt;=$B$6*$B$8-1),V2293+$B$6*$B$10*$B$8,AND(R2293=0,R2294&gt;=1,I2294&lt;$B$6*$B$8-1),V2293+I2293*$B$10,TRUE,V2293)</f>
        <v>9500</v>
      </c>
      <c r="W2294" s="17">
        <f t="shared" si="140"/>
        <v>248.79965080750765</v>
      </c>
    </row>
    <row r="2295" spans="7:23" x14ac:dyDescent="0.25">
      <c r="G2295" s="15">
        <v>2293</v>
      </c>
      <c r="H2295" s="1">
        <f t="shared" si="137"/>
        <v>38.200000000000003</v>
      </c>
      <c r="I2295" s="15" cm="1">
        <f t="array" ref="I2295">_xlfn.IFS(J2294&gt;=$C$13-$B$26,MINA(I2294+$B$13-S2295+S2294,$B$11),I2294=$B$11,MINA(I2294-S2295+S2294,$B$11),TRUE,MAXA(I2294-S2295+S2294,0))</f>
        <v>0</v>
      </c>
      <c r="J2295" s="1" cm="1">
        <f t="array" ref="J2295">_xlfn.IFS(J2294&gt;=$C$13-$B$26,0,I2294&lt;$B$11,J2294+$B$26,TRUE,0)</f>
        <v>0.66666666666666707</v>
      </c>
      <c r="K2295" s="3" cm="1">
        <f t="array" ref="K2295">_xlfn.IFS(AND(NOT($K2294=0),$L2294),0,NOT($L2294),$K2294+$B$26,TRUE,$K2294)</f>
        <v>0.41666666666666663</v>
      </c>
      <c r="L2295" s="3" t="b" cm="1">
        <f t="array" ref="L2295">_xlfn.IFS(AND($I2295&gt;0,$K2295&gt;=$C$5-$B$26),TRUE,$R2295&gt;=$B$6,FALSE,$I2295=0,FALSE,TRUE,$L2294)</f>
        <v>0</v>
      </c>
      <c r="M2295" s="3" t="b" cm="1">
        <f t="array" ref="M2295">_xlfn.IFS($N2295&gt;=$B$4-$B$26,FALSE,AND($I2295&gt;0,$K2295&gt;=$B$5-$B$26),TRUE,AND($L2295,NOT($M2294)),FALSE,$M2294,TRUE,TRUE,FALSE)</f>
        <v>0</v>
      </c>
      <c r="N2295" s="3" cm="1">
        <f t="array" ref="N2295">_xlfn.IFS($M2294,$N2294+$B$26,NOT($M2294),0,TRUE,$M2294)</f>
        <v>0</v>
      </c>
      <c r="O2295" s="3" t="b" cm="1">
        <f t="array" ref="O2295">_xlfn.IFS($M2295,FALSE,AND($L2295,NOT($M2295),$R2295&lt;$B$6,$I2295&gt;0),TRUE,TRUE,FALSE)</f>
        <v>0</v>
      </c>
      <c r="P2295" s="3" cm="1">
        <f t="array" ref="P2295">_xlfn.IFS($P2294&gt;=$C$7-$B$26,0,$O2294,$P2294+$B$26,TRUE,0)</f>
        <v>0</v>
      </c>
      <c r="Q2295" s="3" t="b" cm="1">
        <f t="array" ref="Q2295">_xlfn.IFS(AND($L2295,NOT($M2295),NOT($O2295)),TRUE,$R2295&gt;=$B$6,FALSE,AND($L2295,NOT($M2295),$O2295,$P2295=0),TRUE,TRUE,FALSE)</f>
        <v>0</v>
      </c>
      <c r="R2295" s="3" cm="1">
        <f t="array" ref="R2295">_xlfn.IFS(AND($Q2294,$R2294&lt;$B$6),$R2294+1,AND(NOT($L2294),$R2294&gt;0),0,TRUE,$R2294)</f>
        <v>0</v>
      </c>
      <c r="S2295" s="1" cm="1">
        <f t="array" ref="S2295">_xlfn.IFS(AND(Q2294,I2294&gt;$B$8),S2294+$B$8,AND(Q2294,I2294&lt;=$B$8),S2294+I2294,TRUE,$S2294)</f>
        <v>95</v>
      </c>
      <c r="T2295" s="1">
        <f t="shared" si="138"/>
        <v>8550</v>
      </c>
      <c r="U2295" s="17">
        <f t="shared" si="139"/>
        <v>223.8219895287958</v>
      </c>
      <c r="V2295" s="47" cm="1">
        <f t="array" ref="V2295">_xlfn.IFS($B$6=1,S2295*$B$10,AND(R2294=0,R2295&gt;=1,I2295&gt;=$B$6*$B$8-1),V2294+$B$6*$B$10*$B$8,AND(R2294=0,R2295&gt;=1,I2295&lt;$B$6*$B$8-1),V2294+I2294*$B$10,TRUE,V2294)</f>
        <v>9500</v>
      </c>
      <c r="W2295" s="17">
        <f t="shared" si="140"/>
        <v>248.69109947643977</v>
      </c>
    </row>
    <row r="2296" spans="7:23" x14ac:dyDescent="0.25">
      <c r="G2296" s="15">
        <v>2294</v>
      </c>
      <c r="H2296" s="1">
        <f t="shared" si="137"/>
        <v>38.216666666666669</v>
      </c>
      <c r="I2296" s="15" cm="1">
        <f t="array" ref="I2296">_xlfn.IFS(J2295&gt;=$C$13-$B$26,MINA(I2295+$B$13-S2296+S2295,$B$11),I2295=$B$11,MINA(I2295-S2296+S2295,$B$11),TRUE,MAXA(I2295-S2296+S2295,0))</f>
        <v>0</v>
      </c>
      <c r="J2296" s="1" cm="1">
        <f t="array" ref="J2296">_xlfn.IFS(J2295&gt;=$C$13-$B$26,0,I2295&lt;$B$11,J2295+$B$26,TRUE,0)</f>
        <v>0.68333333333333379</v>
      </c>
      <c r="K2296" s="3" cm="1">
        <f t="array" ref="K2296">_xlfn.IFS(AND(NOT($K2295=0),$L2295),0,NOT($L2295),$K2295+$B$26,TRUE,$K2295)</f>
        <v>0.43333333333333329</v>
      </c>
      <c r="L2296" s="3" t="b" cm="1">
        <f t="array" ref="L2296">_xlfn.IFS(AND($I2296&gt;0,$K2296&gt;=$C$5-$B$26),TRUE,$R2296&gt;=$B$6,FALSE,$I2296=0,FALSE,TRUE,$L2295)</f>
        <v>0</v>
      </c>
      <c r="M2296" s="3" t="b" cm="1">
        <f t="array" ref="M2296">_xlfn.IFS($N2296&gt;=$B$4-$B$26,FALSE,AND($I2296&gt;0,$K2296&gt;=$B$5-$B$26),TRUE,AND($L2296,NOT($M2295)),FALSE,$M2295,TRUE,TRUE,FALSE)</f>
        <v>0</v>
      </c>
      <c r="N2296" s="3" cm="1">
        <f t="array" ref="N2296">_xlfn.IFS($M2295,$N2295+$B$26,NOT($M2295),0,TRUE,$M2295)</f>
        <v>0</v>
      </c>
      <c r="O2296" s="3" t="b" cm="1">
        <f t="array" ref="O2296">_xlfn.IFS($M2296,FALSE,AND($L2296,NOT($M2296),$R2296&lt;$B$6,$I2296&gt;0),TRUE,TRUE,FALSE)</f>
        <v>0</v>
      </c>
      <c r="P2296" s="3" cm="1">
        <f t="array" ref="P2296">_xlfn.IFS($P2295&gt;=$C$7-$B$26,0,$O2295,$P2295+$B$26,TRUE,0)</f>
        <v>0</v>
      </c>
      <c r="Q2296" s="3" t="b" cm="1">
        <f t="array" ref="Q2296">_xlfn.IFS(AND($L2296,NOT($M2296),NOT($O2296)),TRUE,$R2296&gt;=$B$6,FALSE,AND($L2296,NOT($M2296),$O2296,$P2296=0),TRUE,TRUE,FALSE)</f>
        <v>0</v>
      </c>
      <c r="R2296" s="3" cm="1">
        <f t="array" ref="R2296">_xlfn.IFS(AND($Q2295,$R2295&lt;$B$6),$R2295+1,AND(NOT($L2295),$R2295&gt;0),0,TRUE,$R2295)</f>
        <v>0</v>
      </c>
      <c r="S2296" s="1" cm="1">
        <f t="array" ref="S2296">_xlfn.IFS(AND(Q2295,I2295&gt;$B$8),S2295+$B$8,AND(Q2295,I2295&lt;=$B$8),S2295+I2295,TRUE,$S2295)</f>
        <v>95</v>
      </c>
      <c r="T2296" s="1">
        <f t="shared" si="138"/>
        <v>8550</v>
      </c>
      <c r="U2296" s="17">
        <f t="shared" si="139"/>
        <v>223.72437854339293</v>
      </c>
      <c r="V2296" s="47" cm="1">
        <f t="array" ref="V2296">_xlfn.IFS($B$6=1,S2296*$B$10,AND(R2295=0,R2296&gt;=1,I2296&gt;=$B$6*$B$8-1),V2295+$B$6*$B$10*$B$8,AND(R2295=0,R2296&gt;=1,I2296&lt;$B$6*$B$8-1),V2295+I2295*$B$10,TRUE,V2295)</f>
        <v>9500</v>
      </c>
      <c r="W2296" s="17">
        <f t="shared" si="140"/>
        <v>248.58264282599214</v>
      </c>
    </row>
    <row r="2297" spans="7:23" x14ac:dyDescent="0.25">
      <c r="G2297" s="15">
        <v>2295</v>
      </c>
      <c r="H2297" s="1">
        <f t="shared" si="137"/>
        <v>38.233333333333334</v>
      </c>
      <c r="I2297" s="15" cm="1">
        <f t="array" ref="I2297">_xlfn.IFS(J2296&gt;=$C$13-$B$26,MINA(I2296+$B$13-S2297+S2296,$B$11),I2296=$B$11,MINA(I2296-S2297+S2296,$B$11),TRUE,MAXA(I2296-S2297+S2296,0))</f>
        <v>0</v>
      </c>
      <c r="J2297" s="1" cm="1">
        <f t="array" ref="J2297">_xlfn.IFS(J2296&gt;=$C$13-$B$26,0,I2296&lt;$B$11,J2296+$B$26,TRUE,0)</f>
        <v>0.70000000000000051</v>
      </c>
      <c r="K2297" s="3" cm="1">
        <f t="array" ref="K2297">_xlfn.IFS(AND(NOT($K2296=0),$L2296),0,NOT($L2296),$K2296+$B$26,TRUE,$K2296)</f>
        <v>0.44999999999999996</v>
      </c>
      <c r="L2297" s="3" t="b" cm="1">
        <f t="array" ref="L2297">_xlfn.IFS(AND($I2297&gt;0,$K2297&gt;=$C$5-$B$26),TRUE,$R2297&gt;=$B$6,FALSE,$I2297=0,FALSE,TRUE,$L2296)</f>
        <v>0</v>
      </c>
      <c r="M2297" s="3" t="b" cm="1">
        <f t="array" ref="M2297">_xlfn.IFS($N2297&gt;=$B$4-$B$26,FALSE,AND($I2297&gt;0,$K2297&gt;=$B$5-$B$26),TRUE,AND($L2297,NOT($M2296)),FALSE,$M2296,TRUE,TRUE,FALSE)</f>
        <v>0</v>
      </c>
      <c r="N2297" s="3" cm="1">
        <f t="array" ref="N2297">_xlfn.IFS($M2296,$N2296+$B$26,NOT($M2296),0,TRUE,$M2296)</f>
        <v>0</v>
      </c>
      <c r="O2297" s="3" t="b" cm="1">
        <f t="array" ref="O2297">_xlfn.IFS($M2297,FALSE,AND($L2297,NOT($M2297),$R2297&lt;$B$6,$I2297&gt;0),TRUE,TRUE,FALSE)</f>
        <v>0</v>
      </c>
      <c r="P2297" s="3" cm="1">
        <f t="array" ref="P2297">_xlfn.IFS($P2296&gt;=$C$7-$B$26,0,$O2296,$P2296+$B$26,TRUE,0)</f>
        <v>0</v>
      </c>
      <c r="Q2297" s="3" t="b" cm="1">
        <f t="array" ref="Q2297">_xlfn.IFS(AND($L2297,NOT($M2297),NOT($O2297)),TRUE,$R2297&gt;=$B$6,FALSE,AND($L2297,NOT($M2297),$O2297,$P2297=0),TRUE,TRUE,FALSE)</f>
        <v>0</v>
      </c>
      <c r="R2297" s="3" cm="1">
        <f t="array" ref="R2297">_xlfn.IFS(AND($Q2296,$R2296&lt;$B$6),$R2296+1,AND(NOT($L2296),$R2296&gt;0),0,TRUE,$R2296)</f>
        <v>0</v>
      </c>
      <c r="S2297" s="1" cm="1">
        <f t="array" ref="S2297">_xlfn.IFS(AND(Q2296,I2296&gt;$B$8),S2296+$B$8,AND(Q2296,I2296&lt;=$B$8),S2296+I2296,TRUE,$S2296)</f>
        <v>95</v>
      </c>
      <c r="T2297" s="1">
        <f t="shared" si="138"/>
        <v>8550</v>
      </c>
      <c r="U2297" s="17">
        <f t="shared" si="139"/>
        <v>223.62685265911071</v>
      </c>
      <c r="V2297" s="47" cm="1">
        <f t="array" ref="V2297">_xlfn.IFS($B$6=1,S2297*$B$10,AND(R2296=0,R2297&gt;=1,I2297&gt;=$B$6*$B$8-1),V2296+$B$6*$B$10*$B$8,AND(R2296=0,R2297&gt;=1,I2297&lt;$B$6*$B$8-1),V2296+I2296*$B$10,TRUE,V2296)</f>
        <v>9500</v>
      </c>
      <c r="W2297" s="17">
        <f t="shared" si="140"/>
        <v>248.47428073234525</v>
      </c>
    </row>
    <row r="2298" spans="7:23" x14ac:dyDescent="0.25">
      <c r="G2298" s="15">
        <v>2296</v>
      </c>
      <c r="H2298" s="1">
        <f t="shared" si="137"/>
        <v>38.25</v>
      </c>
      <c r="I2298" s="15" cm="1">
        <f t="array" ref="I2298">_xlfn.IFS(J2297&gt;=$C$13-$B$26,MINA(I2297+$B$13-S2298+S2297,$B$11),I2297=$B$11,MINA(I2297-S2298+S2297,$B$11),TRUE,MAXA(I2297-S2298+S2297,0))</f>
        <v>0</v>
      </c>
      <c r="J2298" s="1" cm="1">
        <f t="array" ref="J2298">_xlfn.IFS(J2297&gt;=$C$13-$B$26,0,I2297&lt;$B$11,J2297+$B$26,TRUE,0)</f>
        <v>0.71666666666666723</v>
      </c>
      <c r="K2298" s="3" cm="1">
        <f t="array" ref="K2298">_xlfn.IFS(AND(NOT($K2297=0),$L2297),0,NOT($L2297),$K2297+$B$26,TRUE,$K2297)</f>
        <v>0.46666666666666662</v>
      </c>
      <c r="L2298" s="3" t="b" cm="1">
        <f t="array" ref="L2298">_xlfn.IFS(AND($I2298&gt;0,$K2298&gt;=$C$5-$B$26),TRUE,$R2298&gt;=$B$6,FALSE,$I2298=0,FALSE,TRUE,$L2297)</f>
        <v>0</v>
      </c>
      <c r="M2298" s="3" t="b" cm="1">
        <f t="array" ref="M2298">_xlfn.IFS($N2298&gt;=$B$4-$B$26,FALSE,AND($I2298&gt;0,$K2298&gt;=$B$5-$B$26),TRUE,AND($L2298,NOT($M2297)),FALSE,$M2297,TRUE,TRUE,FALSE)</f>
        <v>0</v>
      </c>
      <c r="N2298" s="3" cm="1">
        <f t="array" ref="N2298">_xlfn.IFS($M2297,$N2297+$B$26,NOT($M2297),0,TRUE,$M2297)</f>
        <v>0</v>
      </c>
      <c r="O2298" s="3" t="b" cm="1">
        <f t="array" ref="O2298">_xlfn.IFS($M2298,FALSE,AND($L2298,NOT($M2298),$R2298&lt;$B$6,$I2298&gt;0),TRUE,TRUE,FALSE)</f>
        <v>0</v>
      </c>
      <c r="P2298" s="3" cm="1">
        <f t="array" ref="P2298">_xlfn.IFS($P2297&gt;=$C$7-$B$26,0,$O2297,$P2297+$B$26,TRUE,0)</f>
        <v>0</v>
      </c>
      <c r="Q2298" s="3" t="b" cm="1">
        <f t="array" ref="Q2298">_xlfn.IFS(AND($L2298,NOT($M2298),NOT($O2298)),TRUE,$R2298&gt;=$B$6,FALSE,AND($L2298,NOT($M2298),$O2298,$P2298=0),TRUE,TRUE,FALSE)</f>
        <v>0</v>
      </c>
      <c r="R2298" s="3" cm="1">
        <f t="array" ref="R2298">_xlfn.IFS(AND($Q2297,$R2297&lt;$B$6),$R2297+1,AND(NOT($L2297),$R2297&gt;0),0,TRUE,$R2297)</f>
        <v>0</v>
      </c>
      <c r="S2298" s="1" cm="1">
        <f t="array" ref="S2298">_xlfn.IFS(AND(Q2297,I2297&gt;$B$8),S2297+$B$8,AND(Q2297,I2297&lt;=$B$8),S2297+I2297,TRUE,$S2297)</f>
        <v>95</v>
      </c>
      <c r="T2298" s="1">
        <f t="shared" si="138"/>
        <v>8550</v>
      </c>
      <c r="U2298" s="17">
        <f t="shared" si="139"/>
        <v>223.52941176470588</v>
      </c>
      <c r="V2298" s="47" cm="1">
        <f t="array" ref="V2298">_xlfn.IFS($B$6=1,S2298*$B$10,AND(R2297=0,R2298&gt;=1,I2298&gt;=$B$6*$B$8-1),V2297+$B$6*$B$10*$B$8,AND(R2297=0,R2298&gt;=1,I2298&lt;$B$6*$B$8-1),V2297+I2297*$B$10,TRUE,V2297)</f>
        <v>9500</v>
      </c>
      <c r="W2298" s="17">
        <f t="shared" si="140"/>
        <v>248.36601307189542</v>
      </c>
    </row>
    <row r="2299" spans="7:23" x14ac:dyDescent="0.25">
      <c r="G2299" s="15">
        <v>2297</v>
      </c>
      <c r="H2299" s="1">
        <f t="shared" si="137"/>
        <v>38.266666666666666</v>
      </c>
      <c r="I2299" s="15" cm="1">
        <f t="array" ref="I2299">_xlfn.IFS(J2298&gt;=$C$13-$B$26,MINA(I2298+$B$13-S2299+S2298,$B$11),I2298=$B$11,MINA(I2298-S2299+S2298,$B$11),TRUE,MAXA(I2298-S2299+S2298,0))</f>
        <v>0</v>
      </c>
      <c r="J2299" s="1" cm="1">
        <f t="array" ref="J2299">_xlfn.IFS(J2298&gt;=$C$13-$B$26,0,I2298&lt;$B$11,J2298+$B$26,TRUE,0)</f>
        <v>0.73333333333333395</v>
      </c>
      <c r="K2299" s="3" cm="1">
        <f t="array" ref="K2299">_xlfn.IFS(AND(NOT($K2298=0),$L2298),0,NOT($L2298),$K2298+$B$26,TRUE,$K2298)</f>
        <v>0.48333333333333328</v>
      </c>
      <c r="L2299" s="3" t="b" cm="1">
        <f t="array" ref="L2299">_xlfn.IFS(AND($I2299&gt;0,$K2299&gt;=$C$5-$B$26),TRUE,$R2299&gt;=$B$6,FALSE,$I2299=0,FALSE,TRUE,$L2298)</f>
        <v>0</v>
      </c>
      <c r="M2299" s="3" t="b" cm="1">
        <f t="array" ref="M2299">_xlfn.IFS($N2299&gt;=$B$4-$B$26,FALSE,AND($I2299&gt;0,$K2299&gt;=$B$5-$B$26),TRUE,AND($L2299,NOT($M2298)),FALSE,$M2298,TRUE,TRUE,FALSE)</f>
        <v>0</v>
      </c>
      <c r="N2299" s="3" cm="1">
        <f t="array" ref="N2299">_xlfn.IFS($M2298,$N2298+$B$26,NOT($M2298),0,TRUE,$M2298)</f>
        <v>0</v>
      </c>
      <c r="O2299" s="3" t="b" cm="1">
        <f t="array" ref="O2299">_xlfn.IFS($M2299,FALSE,AND($L2299,NOT($M2299),$R2299&lt;$B$6,$I2299&gt;0),TRUE,TRUE,FALSE)</f>
        <v>0</v>
      </c>
      <c r="P2299" s="3" cm="1">
        <f t="array" ref="P2299">_xlfn.IFS($P2298&gt;=$C$7-$B$26,0,$O2298,$P2298+$B$26,TRUE,0)</f>
        <v>0</v>
      </c>
      <c r="Q2299" s="3" t="b" cm="1">
        <f t="array" ref="Q2299">_xlfn.IFS(AND($L2299,NOT($M2299),NOT($O2299)),TRUE,$R2299&gt;=$B$6,FALSE,AND($L2299,NOT($M2299),$O2299,$P2299=0),TRUE,TRUE,FALSE)</f>
        <v>0</v>
      </c>
      <c r="R2299" s="3" cm="1">
        <f t="array" ref="R2299">_xlfn.IFS(AND($Q2298,$R2298&lt;$B$6),$R2298+1,AND(NOT($L2298),$R2298&gt;0),0,TRUE,$R2298)</f>
        <v>0</v>
      </c>
      <c r="S2299" s="1" cm="1">
        <f t="array" ref="S2299">_xlfn.IFS(AND(Q2298,I2298&gt;$B$8),S2298+$B$8,AND(Q2298,I2298&lt;=$B$8),S2298+I2298,TRUE,$S2298)</f>
        <v>95</v>
      </c>
      <c r="T2299" s="1">
        <f t="shared" si="138"/>
        <v>8550</v>
      </c>
      <c r="U2299" s="17">
        <f t="shared" si="139"/>
        <v>223.43205574912892</v>
      </c>
      <c r="V2299" s="47" cm="1">
        <f t="array" ref="V2299">_xlfn.IFS($B$6=1,S2299*$B$10,AND(R2298=0,R2299&gt;=1,I2299&gt;=$B$6*$B$8-1),V2298+$B$6*$B$10*$B$8,AND(R2298=0,R2299&gt;=1,I2299&lt;$B$6*$B$8-1),V2298+I2298*$B$10,TRUE,V2298)</f>
        <v>9500</v>
      </c>
      <c r="W2299" s="17">
        <f t="shared" si="140"/>
        <v>248.25783972125436</v>
      </c>
    </row>
    <row r="2300" spans="7:23" x14ac:dyDescent="0.25">
      <c r="G2300" s="15">
        <v>2298</v>
      </c>
      <c r="H2300" s="1">
        <f t="shared" si="137"/>
        <v>38.283333333333331</v>
      </c>
      <c r="I2300" s="15" cm="1">
        <f t="array" ref="I2300">_xlfn.IFS(J2299&gt;=$C$13-$B$26,MINA(I2299+$B$13-S2300+S2299,$B$11),I2299=$B$11,MINA(I2299-S2300+S2299,$B$11),TRUE,MAXA(I2299-S2300+S2299,0))</f>
        <v>0</v>
      </c>
      <c r="J2300" s="1" cm="1">
        <f t="array" ref="J2300">_xlfn.IFS(J2299&gt;=$C$13-$B$26,0,I2299&lt;$B$11,J2299+$B$26,TRUE,0)</f>
        <v>0.75000000000000067</v>
      </c>
      <c r="K2300" s="3" cm="1">
        <f t="array" ref="K2300">_xlfn.IFS(AND(NOT($K2299=0),$L2299),0,NOT($L2299),$K2299+$B$26,TRUE,$K2299)</f>
        <v>0.49999999999999994</v>
      </c>
      <c r="L2300" s="3" t="b" cm="1">
        <f t="array" ref="L2300">_xlfn.IFS(AND($I2300&gt;0,$K2300&gt;=$C$5-$B$26),TRUE,$R2300&gt;=$B$6,FALSE,$I2300=0,FALSE,TRUE,$L2299)</f>
        <v>0</v>
      </c>
      <c r="M2300" s="3" t="b" cm="1">
        <f t="array" ref="M2300">_xlfn.IFS($N2300&gt;=$B$4-$B$26,FALSE,AND($I2300&gt;0,$K2300&gt;=$B$5-$B$26),TRUE,AND($L2300,NOT($M2299)),FALSE,$M2299,TRUE,TRUE,FALSE)</f>
        <v>0</v>
      </c>
      <c r="N2300" s="3" cm="1">
        <f t="array" ref="N2300">_xlfn.IFS($M2299,$N2299+$B$26,NOT($M2299),0,TRUE,$M2299)</f>
        <v>0</v>
      </c>
      <c r="O2300" s="3" t="b" cm="1">
        <f t="array" ref="O2300">_xlfn.IFS($M2300,FALSE,AND($L2300,NOT($M2300),$R2300&lt;$B$6,$I2300&gt;0),TRUE,TRUE,FALSE)</f>
        <v>0</v>
      </c>
      <c r="P2300" s="3" cm="1">
        <f t="array" ref="P2300">_xlfn.IFS($P2299&gt;=$C$7-$B$26,0,$O2299,$P2299+$B$26,TRUE,0)</f>
        <v>0</v>
      </c>
      <c r="Q2300" s="3" t="b" cm="1">
        <f t="array" ref="Q2300">_xlfn.IFS(AND($L2300,NOT($M2300),NOT($O2300)),TRUE,$R2300&gt;=$B$6,FALSE,AND($L2300,NOT($M2300),$O2300,$P2300=0),TRUE,TRUE,FALSE)</f>
        <v>0</v>
      </c>
      <c r="R2300" s="3" cm="1">
        <f t="array" ref="R2300">_xlfn.IFS(AND($Q2299,$R2299&lt;$B$6),$R2299+1,AND(NOT($L2299),$R2299&gt;0),0,TRUE,$R2299)</f>
        <v>0</v>
      </c>
      <c r="S2300" s="1" cm="1">
        <f t="array" ref="S2300">_xlfn.IFS(AND(Q2299,I2299&gt;$B$8),S2299+$B$8,AND(Q2299,I2299&lt;=$B$8),S2299+I2299,TRUE,$S2299)</f>
        <v>95</v>
      </c>
      <c r="T2300" s="1">
        <f t="shared" si="138"/>
        <v>8550</v>
      </c>
      <c r="U2300" s="17">
        <f t="shared" si="139"/>
        <v>223.33478450152373</v>
      </c>
      <c r="V2300" s="47" cm="1">
        <f t="array" ref="V2300">_xlfn.IFS($B$6=1,S2300*$B$10,AND(R2299=0,R2300&gt;=1,I2300&gt;=$B$6*$B$8-1),V2299+$B$6*$B$10*$B$8,AND(R2299=0,R2300&gt;=1,I2300&lt;$B$6*$B$8-1),V2299+I2299*$B$10,TRUE,V2299)</f>
        <v>9500</v>
      </c>
      <c r="W2300" s="17">
        <f t="shared" si="140"/>
        <v>248.14976055724858</v>
      </c>
    </row>
    <row r="2301" spans="7:23" x14ac:dyDescent="0.25">
      <c r="G2301" s="15">
        <v>2299</v>
      </c>
      <c r="H2301" s="1">
        <f t="shared" si="137"/>
        <v>38.299999999999997</v>
      </c>
      <c r="I2301" s="15" cm="1">
        <f t="array" ref="I2301">_xlfn.IFS(J2300&gt;=$C$13-$B$26,MINA(I2300+$B$13-S2301+S2300,$B$11),I2300=$B$11,MINA(I2300-S2301+S2300,$B$11),TRUE,MAXA(I2300-S2301+S2300,0))</f>
        <v>0</v>
      </c>
      <c r="J2301" s="1" cm="1">
        <f t="array" ref="J2301">_xlfn.IFS(J2300&gt;=$C$13-$B$26,0,I2300&lt;$B$11,J2300+$B$26,TRUE,0)</f>
        <v>0.76666666666666738</v>
      </c>
      <c r="K2301" s="3" cm="1">
        <f t="array" ref="K2301">_xlfn.IFS(AND(NOT($K2300=0),$L2300),0,NOT($L2300),$K2300+$B$26,TRUE,$K2300)</f>
        <v>0.51666666666666661</v>
      </c>
      <c r="L2301" s="3" t="b" cm="1">
        <f t="array" ref="L2301">_xlfn.IFS(AND($I2301&gt;0,$K2301&gt;=$C$5-$B$26),TRUE,$R2301&gt;=$B$6,FALSE,$I2301=0,FALSE,TRUE,$L2300)</f>
        <v>0</v>
      </c>
      <c r="M2301" s="3" t="b" cm="1">
        <f t="array" ref="M2301">_xlfn.IFS($N2301&gt;=$B$4-$B$26,FALSE,AND($I2301&gt;0,$K2301&gt;=$B$5-$B$26),TRUE,AND($L2301,NOT($M2300)),FALSE,$M2300,TRUE,TRUE,FALSE)</f>
        <v>0</v>
      </c>
      <c r="N2301" s="3" cm="1">
        <f t="array" ref="N2301">_xlfn.IFS($M2300,$N2300+$B$26,NOT($M2300),0,TRUE,$M2300)</f>
        <v>0</v>
      </c>
      <c r="O2301" s="3" t="b" cm="1">
        <f t="array" ref="O2301">_xlfn.IFS($M2301,FALSE,AND($L2301,NOT($M2301),$R2301&lt;$B$6,$I2301&gt;0),TRUE,TRUE,FALSE)</f>
        <v>0</v>
      </c>
      <c r="P2301" s="3" cm="1">
        <f t="array" ref="P2301">_xlfn.IFS($P2300&gt;=$C$7-$B$26,0,$O2300,$P2300+$B$26,TRUE,0)</f>
        <v>0</v>
      </c>
      <c r="Q2301" s="3" t="b" cm="1">
        <f t="array" ref="Q2301">_xlfn.IFS(AND($L2301,NOT($M2301),NOT($O2301)),TRUE,$R2301&gt;=$B$6,FALSE,AND($L2301,NOT($M2301),$O2301,$P2301=0),TRUE,TRUE,FALSE)</f>
        <v>0</v>
      </c>
      <c r="R2301" s="3" cm="1">
        <f t="array" ref="R2301">_xlfn.IFS(AND($Q2300,$R2300&lt;$B$6),$R2300+1,AND(NOT($L2300),$R2300&gt;0),0,TRUE,$R2300)</f>
        <v>0</v>
      </c>
      <c r="S2301" s="1" cm="1">
        <f t="array" ref="S2301">_xlfn.IFS(AND(Q2300,I2300&gt;$B$8),S2300+$B$8,AND(Q2300,I2300&lt;=$B$8),S2300+I2300,TRUE,$S2300)</f>
        <v>95</v>
      </c>
      <c r="T2301" s="1">
        <f t="shared" si="138"/>
        <v>8550</v>
      </c>
      <c r="U2301" s="17">
        <f t="shared" si="139"/>
        <v>223.23759791122717</v>
      </c>
      <c r="V2301" s="47" cm="1">
        <f t="array" ref="V2301">_xlfn.IFS($B$6=1,S2301*$B$10,AND(R2300=0,R2301&gt;=1,I2301&gt;=$B$6*$B$8-1),V2300+$B$6*$B$10*$B$8,AND(R2300=0,R2301&gt;=1,I2301&lt;$B$6*$B$8-1),V2300+I2300*$B$10,TRUE,V2300)</f>
        <v>9500</v>
      </c>
      <c r="W2301" s="17">
        <f t="shared" si="140"/>
        <v>248.04177545691908</v>
      </c>
    </row>
    <row r="2302" spans="7:23" x14ac:dyDescent="0.25">
      <c r="G2302" s="15">
        <v>2300</v>
      </c>
      <c r="H2302" s="1">
        <f t="shared" si="137"/>
        <v>38.316666666666663</v>
      </c>
      <c r="I2302" s="15" cm="1">
        <f t="array" ref="I2302">_xlfn.IFS(J2301&gt;=$C$13-$B$26,MINA(I2301+$B$13-S2302+S2301,$B$11),I2301=$B$11,MINA(I2301-S2302+S2301,$B$11),TRUE,MAXA(I2301-S2302+S2301,0))</f>
        <v>0</v>
      </c>
      <c r="J2302" s="1" cm="1">
        <f t="array" ref="J2302">_xlfn.IFS(J2301&gt;=$C$13-$B$26,0,I2301&lt;$B$11,J2301+$B$26,TRUE,0)</f>
        <v>0.7833333333333341</v>
      </c>
      <c r="K2302" s="3" cm="1">
        <f t="array" ref="K2302">_xlfn.IFS(AND(NOT($K2301=0),$L2301),0,NOT($L2301),$K2301+$B$26,TRUE,$K2301)</f>
        <v>0.53333333333333333</v>
      </c>
      <c r="L2302" s="3" t="b" cm="1">
        <f t="array" ref="L2302">_xlfn.IFS(AND($I2302&gt;0,$K2302&gt;=$C$5-$B$26),TRUE,$R2302&gt;=$B$6,FALSE,$I2302=0,FALSE,TRUE,$L2301)</f>
        <v>0</v>
      </c>
      <c r="M2302" s="3" t="b" cm="1">
        <f t="array" ref="M2302">_xlfn.IFS($N2302&gt;=$B$4-$B$26,FALSE,AND($I2302&gt;0,$K2302&gt;=$B$5-$B$26),TRUE,AND($L2302,NOT($M2301)),FALSE,$M2301,TRUE,TRUE,FALSE)</f>
        <v>0</v>
      </c>
      <c r="N2302" s="3" cm="1">
        <f t="array" ref="N2302">_xlfn.IFS($M2301,$N2301+$B$26,NOT($M2301),0,TRUE,$M2301)</f>
        <v>0</v>
      </c>
      <c r="O2302" s="3" t="b" cm="1">
        <f t="array" ref="O2302">_xlfn.IFS($M2302,FALSE,AND($L2302,NOT($M2302),$R2302&lt;$B$6,$I2302&gt;0),TRUE,TRUE,FALSE)</f>
        <v>0</v>
      </c>
      <c r="P2302" s="3" cm="1">
        <f t="array" ref="P2302">_xlfn.IFS($P2301&gt;=$C$7-$B$26,0,$O2301,$P2301+$B$26,TRUE,0)</f>
        <v>0</v>
      </c>
      <c r="Q2302" s="3" t="b" cm="1">
        <f t="array" ref="Q2302">_xlfn.IFS(AND($L2302,NOT($M2302),NOT($O2302)),TRUE,$R2302&gt;=$B$6,FALSE,AND($L2302,NOT($M2302),$O2302,$P2302=0),TRUE,TRUE,FALSE)</f>
        <v>0</v>
      </c>
      <c r="R2302" s="3" cm="1">
        <f t="array" ref="R2302">_xlfn.IFS(AND($Q2301,$R2301&lt;$B$6),$R2301+1,AND(NOT($L2301),$R2301&gt;0),0,TRUE,$R2301)</f>
        <v>0</v>
      </c>
      <c r="S2302" s="1" cm="1">
        <f t="array" ref="S2302">_xlfn.IFS(AND(Q2301,I2301&gt;$B$8),S2301+$B$8,AND(Q2301,I2301&lt;=$B$8),S2301+I2301,TRUE,$S2301)</f>
        <v>95</v>
      </c>
      <c r="T2302" s="1">
        <f t="shared" si="138"/>
        <v>8550</v>
      </c>
      <c r="U2302" s="17">
        <f t="shared" si="139"/>
        <v>223.14049586776861</v>
      </c>
      <c r="V2302" s="47" cm="1">
        <f t="array" ref="V2302">_xlfn.IFS($B$6=1,S2302*$B$10,AND(R2301=0,R2302&gt;=1,I2302&gt;=$B$6*$B$8-1),V2301+$B$6*$B$10*$B$8,AND(R2301=0,R2302&gt;=1,I2302&lt;$B$6*$B$8-1),V2301+I2301*$B$10,TRUE,V2301)</f>
        <v>9500</v>
      </c>
      <c r="W2302" s="17">
        <f t="shared" si="140"/>
        <v>247.93388429752068</v>
      </c>
    </row>
    <row r="2303" spans="7:23" x14ac:dyDescent="0.25">
      <c r="G2303" s="15">
        <v>2301</v>
      </c>
      <c r="H2303" s="1">
        <f t="shared" si="137"/>
        <v>38.333333333333336</v>
      </c>
      <c r="I2303" s="15" cm="1">
        <f t="array" ref="I2303">_xlfn.IFS(J2302&gt;=$C$13-$B$26,MINA(I2302+$B$13-S2303+S2302,$B$11),I2302=$B$11,MINA(I2302-S2303+S2302,$B$11),TRUE,MAXA(I2302-S2303+S2302,0))</f>
        <v>0</v>
      </c>
      <c r="J2303" s="1" cm="1">
        <f t="array" ref="J2303">_xlfn.IFS(J2302&gt;=$C$13-$B$26,0,I2302&lt;$B$11,J2302+$B$26,TRUE,0)</f>
        <v>0.80000000000000082</v>
      </c>
      <c r="K2303" s="3" cm="1">
        <f t="array" ref="K2303">_xlfn.IFS(AND(NOT($K2302=0),$L2302),0,NOT($L2302),$K2302+$B$26,TRUE,$K2302)</f>
        <v>0.55000000000000004</v>
      </c>
      <c r="L2303" s="3" t="b" cm="1">
        <f t="array" ref="L2303">_xlfn.IFS(AND($I2303&gt;0,$K2303&gt;=$C$5-$B$26),TRUE,$R2303&gt;=$B$6,FALSE,$I2303=0,FALSE,TRUE,$L2302)</f>
        <v>0</v>
      </c>
      <c r="M2303" s="3" t="b" cm="1">
        <f t="array" ref="M2303">_xlfn.IFS($N2303&gt;=$B$4-$B$26,FALSE,AND($I2303&gt;0,$K2303&gt;=$B$5-$B$26),TRUE,AND($L2303,NOT($M2302)),FALSE,$M2302,TRUE,TRUE,FALSE)</f>
        <v>0</v>
      </c>
      <c r="N2303" s="3" cm="1">
        <f t="array" ref="N2303">_xlfn.IFS($M2302,$N2302+$B$26,NOT($M2302),0,TRUE,$M2302)</f>
        <v>0</v>
      </c>
      <c r="O2303" s="3" t="b" cm="1">
        <f t="array" ref="O2303">_xlfn.IFS($M2303,FALSE,AND($L2303,NOT($M2303),$R2303&lt;$B$6,$I2303&gt;0),TRUE,TRUE,FALSE)</f>
        <v>0</v>
      </c>
      <c r="P2303" s="3" cm="1">
        <f t="array" ref="P2303">_xlfn.IFS($P2302&gt;=$C$7-$B$26,0,$O2302,$P2302+$B$26,TRUE,0)</f>
        <v>0</v>
      </c>
      <c r="Q2303" s="3" t="b" cm="1">
        <f t="array" ref="Q2303">_xlfn.IFS(AND($L2303,NOT($M2303),NOT($O2303)),TRUE,$R2303&gt;=$B$6,FALSE,AND($L2303,NOT($M2303),$O2303,$P2303=0),TRUE,TRUE,FALSE)</f>
        <v>0</v>
      </c>
      <c r="R2303" s="3" cm="1">
        <f t="array" ref="R2303">_xlfn.IFS(AND($Q2302,$R2302&lt;$B$6),$R2302+1,AND(NOT($L2302),$R2302&gt;0),0,TRUE,$R2302)</f>
        <v>0</v>
      </c>
      <c r="S2303" s="1" cm="1">
        <f t="array" ref="S2303">_xlfn.IFS(AND(Q2302,I2302&gt;$B$8),S2302+$B$8,AND(Q2302,I2302&lt;=$B$8),S2302+I2302,TRUE,$S2302)</f>
        <v>95</v>
      </c>
      <c r="T2303" s="1">
        <f t="shared" si="138"/>
        <v>8550</v>
      </c>
      <c r="U2303" s="17">
        <f t="shared" si="139"/>
        <v>223.04347826086956</v>
      </c>
      <c r="V2303" s="47" cm="1">
        <f t="array" ref="V2303">_xlfn.IFS($B$6=1,S2303*$B$10,AND(R2302=0,R2303&gt;=1,I2303&gt;=$B$6*$B$8-1),V2302+$B$6*$B$10*$B$8,AND(R2302=0,R2303&gt;=1,I2303&lt;$B$6*$B$8-1),V2302+I2302*$B$10,TRUE,V2302)</f>
        <v>9500</v>
      </c>
      <c r="W2303" s="17">
        <f t="shared" si="140"/>
        <v>247.82608695652172</v>
      </c>
    </row>
    <row r="2304" spans="7:23" x14ac:dyDescent="0.25">
      <c r="G2304" s="15">
        <v>2302</v>
      </c>
      <c r="H2304" s="1">
        <f t="shared" si="137"/>
        <v>38.35</v>
      </c>
      <c r="I2304" s="15" cm="1">
        <f t="array" ref="I2304">_xlfn.IFS(J2303&gt;=$C$13-$B$26,MINA(I2303+$B$13-S2304+S2303,$B$11),I2303=$B$11,MINA(I2303-S2304+S2303,$B$11),TRUE,MAXA(I2303-S2304+S2303,0))</f>
        <v>0</v>
      </c>
      <c r="J2304" s="1" cm="1">
        <f t="array" ref="J2304">_xlfn.IFS(J2303&gt;=$C$13-$B$26,0,I2303&lt;$B$11,J2303+$B$26,TRUE,0)</f>
        <v>0.81666666666666754</v>
      </c>
      <c r="K2304" s="3" cm="1">
        <f t="array" ref="K2304">_xlfn.IFS(AND(NOT($K2303=0),$L2303),0,NOT($L2303),$K2303+$B$26,TRUE,$K2303)</f>
        <v>0.56666666666666676</v>
      </c>
      <c r="L2304" s="3" t="b" cm="1">
        <f t="array" ref="L2304">_xlfn.IFS(AND($I2304&gt;0,$K2304&gt;=$C$5-$B$26),TRUE,$R2304&gt;=$B$6,FALSE,$I2304=0,FALSE,TRUE,$L2303)</f>
        <v>0</v>
      </c>
      <c r="M2304" s="3" t="b" cm="1">
        <f t="array" ref="M2304">_xlfn.IFS($N2304&gt;=$B$4-$B$26,FALSE,AND($I2304&gt;0,$K2304&gt;=$B$5-$B$26),TRUE,AND($L2304,NOT($M2303)),FALSE,$M2303,TRUE,TRUE,FALSE)</f>
        <v>0</v>
      </c>
      <c r="N2304" s="3" cm="1">
        <f t="array" ref="N2304">_xlfn.IFS($M2303,$N2303+$B$26,NOT($M2303),0,TRUE,$M2303)</f>
        <v>0</v>
      </c>
      <c r="O2304" s="3" t="b" cm="1">
        <f t="array" ref="O2304">_xlfn.IFS($M2304,FALSE,AND($L2304,NOT($M2304),$R2304&lt;$B$6,$I2304&gt;0),TRUE,TRUE,FALSE)</f>
        <v>0</v>
      </c>
      <c r="P2304" s="3" cm="1">
        <f t="array" ref="P2304">_xlfn.IFS($P2303&gt;=$C$7-$B$26,0,$O2303,$P2303+$B$26,TRUE,0)</f>
        <v>0</v>
      </c>
      <c r="Q2304" s="3" t="b" cm="1">
        <f t="array" ref="Q2304">_xlfn.IFS(AND($L2304,NOT($M2304),NOT($O2304)),TRUE,$R2304&gt;=$B$6,FALSE,AND($L2304,NOT($M2304),$O2304,$P2304=0),TRUE,TRUE,FALSE)</f>
        <v>0</v>
      </c>
      <c r="R2304" s="3" cm="1">
        <f t="array" ref="R2304">_xlfn.IFS(AND($Q2303,$R2303&lt;$B$6),$R2303+1,AND(NOT($L2303),$R2303&gt;0),0,TRUE,$R2303)</f>
        <v>0</v>
      </c>
      <c r="S2304" s="1" cm="1">
        <f t="array" ref="S2304">_xlfn.IFS(AND(Q2303,I2303&gt;$B$8),S2303+$B$8,AND(Q2303,I2303&lt;=$B$8),S2303+I2303,TRUE,$S2303)</f>
        <v>95</v>
      </c>
      <c r="T2304" s="1">
        <f t="shared" si="138"/>
        <v>8550</v>
      </c>
      <c r="U2304" s="17">
        <f t="shared" si="139"/>
        <v>222.94654498044326</v>
      </c>
      <c r="V2304" s="47" cm="1">
        <f t="array" ref="V2304">_xlfn.IFS($B$6=1,S2304*$B$10,AND(R2303=0,R2304&gt;=1,I2304&gt;=$B$6*$B$8-1),V2303+$B$6*$B$10*$B$8,AND(R2303=0,R2304&gt;=1,I2304&lt;$B$6*$B$8-1),V2303+I2303*$B$10,TRUE,V2303)</f>
        <v>9500</v>
      </c>
      <c r="W2304" s="17">
        <f t="shared" si="140"/>
        <v>247.71838331160365</v>
      </c>
    </row>
    <row r="2305" spans="7:23" x14ac:dyDescent="0.25">
      <c r="G2305" s="15">
        <v>2303</v>
      </c>
      <c r="H2305" s="1">
        <f t="shared" si="137"/>
        <v>38.366666666666667</v>
      </c>
      <c r="I2305" s="15" cm="1">
        <f t="array" ref="I2305">_xlfn.IFS(J2304&gt;=$C$13-$B$26,MINA(I2304+$B$13-S2305+S2304,$B$11),I2304=$B$11,MINA(I2304-S2305+S2304,$B$11),TRUE,MAXA(I2304-S2305+S2304,0))</f>
        <v>0</v>
      </c>
      <c r="J2305" s="1" cm="1">
        <f t="array" ref="J2305">_xlfn.IFS(J2304&gt;=$C$13-$B$26,0,I2304&lt;$B$11,J2304+$B$26,TRUE,0)</f>
        <v>0.83333333333333426</v>
      </c>
      <c r="K2305" s="3" cm="1">
        <f t="array" ref="K2305">_xlfn.IFS(AND(NOT($K2304=0),$L2304),0,NOT($L2304),$K2304+$B$26,TRUE,$K2304)</f>
        <v>0.58333333333333348</v>
      </c>
      <c r="L2305" s="3" t="b" cm="1">
        <f t="array" ref="L2305">_xlfn.IFS(AND($I2305&gt;0,$K2305&gt;=$C$5-$B$26),TRUE,$R2305&gt;=$B$6,FALSE,$I2305=0,FALSE,TRUE,$L2304)</f>
        <v>0</v>
      </c>
      <c r="M2305" s="3" t="b" cm="1">
        <f t="array" ref="M2305">_xlfn.IFS($N2305&gt;=$B$4-$B$26,FALSE,AND($I2305&gt;0,$K2305&gt;=$B$5-$B$26),TRUE,AND($L2305,NOT($M2304)),FALSE,$M2304,TRUE,TRUE,FALSE)</f>
        <v>0</v>
      </c>
      <c r="N2305" s="3" cm="1">
        <f t="array" ref="N2305">_xlfn.IFS($M2304,$N2304+$B$26,NOT($M2304),0,TRUE,$M2304)</f>
        <v>0</v>
      </c>
      <c r="O2305" s="3" t="b" cm="1">
        <f t="array" ref="O2305">_xlfn.IFS($M2305,FALSE,AND($L2305,NOT($M2305),$R2305&lt;$B$6,$I2305&gt;0),TRUE,TRUE,FALSE)</f>
        <v>0</v>
      </c>
      <c r="P2305" s="3" cm="1">
        <f t="array" ref="P2305">_xlfn.IFS($P2304&gt;=$C$7-$B$26,0,$O2304,$P2304+$B$26,TRUE,0)</f>
        <v>0</v>
      </c>
      <c r="Q2305" s="3" t="b" cm="1">
        <f t="array" ref="Q2305">_xlfn.IFS(AND($L2305,NOT($M2305),NOT($O2305)),TRUE,$R2305&gt;=$B$6,FALSE,AND($L2305,NOT($M2305),$O2305,$P2305=0),TRUE,TRUE,FALSE)</f>
        <v>0</v>
      </c>
      <c r="R2305" s="3" cm="1">
        <f t="array" ref="R2305">_xlfn.IFS(AND($Q2304,$R2304&lt;$B$6),$R2304+1,AND(NOT($L2304),$R2304&gt;0),0,TRUE,$R2304)</f>
        <v>0</v>
      </c>
      <c r="S2305" s="1" cm="1">
        <f t="array" ref="S2305">_xlfn.IFS(AND(Q2304,I2304&gt;$B$8),S2304+$B$8,AND(Q2304,I2304&lt;=$B$8),S2304+I2304,TRUE,$S2304)</f>
        <v>95</v>
      </c>
      <c r="T2305" s="1">
        <f t="shared" si="138"/>
        <v>8550</v>
      </c>
      <c r="U2305" s="17">
        <f t="shared" si="139"/>
        <v>222.84969591659427</v>
      </c>
      <c r="V2305" s="47" cm="1">
        <f t="array" ref="V2305">_xlfn.IFS($B$6=1,S2305*$B$10,AND(R2304=0,R2305&gt;=1,I2305&gt;=$B$6*$B$8-1),V2304+$B$6*$B$10*$B$8,AND(R2304=0,R2305&gt;=1,I2305&lt;$B$6*$B$8-1),V2304+I2304*$B$10,TRUE,V2304)</f>
        <v>9500</v>
      </c>
      <c r="W2305" s="17">
        <f t="shared" si="140"/>
        <v>247.61077324066028</v>
      </c>
    </row>
    <row r="2306" spans="7:23" x14ac:dyDescent="0.25">
      <c r="G2306" s="15">
        <v>2304</v>
      </c>
      <c r="H2306" s="1">
        <f t="shared" si="137"/>
        <v>38.383333333333333</v>
      </c>
      <c r="I2306" s="15" cm="1">
        <f t="array" ref="I2306">_xlfn.IFS(J2305&gt;=$C$13-$B$26,MINA(I2305+$B$13-S2306+S2305,$B$11),I2305=$B$11,MINA(I2305-S2306+S2305,$B$11),TRUE,MAXA(I2305-S2306+S2305,0))</f>
        <v>0</v>
      </c>
      <c r="J2306" s="1" cm="1">
        <f t="array" ref="J2306">_xlfn.IFS(J2305&gt;=$C$13-$B$26,0,I2305&lt;$B$11,J2305+$B$26,TRUE,0)</f>
        <v>0.85000000000000098</v>
      </c>
      <c r="K2306" s="3" cm="1">
        <f t="array" ref="K2306">_xlfn.IFS(AND(NOT($K2305=0),$L2305),0,NOT($L2305),$K2305+$B$26,TRUE,$K2305)</f>
        <v>0.6000000000000002</v>
      </c>
      <c r="L2306" s="3" t="b" cm="1">
        <f t="array" ref="L2306">_xlfn.IFS(AND($I2306&gt;0,$K2306&gt;=$C$5-$B$26),TRUE,$R2306&gt;=$B$6,FALSE,$I2306=0,FALSE,TRUE,$L2305)</f>
        <v>0</v>
      </c>
      <c r="M2306" s="3" t="b" cm="1">
        <f t="array" ref="M2306">_xlfn.IFS($N2306&gt;=$B$4-$B$26,FALSE,AND($I2306&gt;0,$K2306&gt;=$B$5-$B$26),TRUE,AND($L2306,NOT($M2305)),FALSE,$M2305,TRUE,TRUE,FALSE)</f>
        <v>0</v>
      </c>
      <c r="N2306" s="3" cm="1">
        <f t="array" ref="N2306">_xlfn.IFS($M2305,$N2305+$B$26,NOT($M2305),0,TRUE,$M2305)</f>
        <v>0</v>
      </c>
      <c r="O2306" s="3" t="b" cm="1">
        <f t="array" ref="O2306">_xlfn.IFS($M2306,FALSE,AND($L2306,NOT($M2306),$R2306&lt;$B$6,$I2306&gt;0),TRUE,TRUE,FALSE)</f>
        <v>0</v>
      </c>
      <c r="P2306" s="3" cm="1">
        <f t="array" ref="P2306">_xlfn.IFS($P2305&gt;=$C$7-$B$26,0,$O2305,$P2305+$B$26,TRUE,0)</f>
        <v>0</v>
      </c>
      <c r="Q2306" s="3" t="b" cm="1">
        <f t="array" ref="Q2306">_xlfn.IFS(AND($L2306,NOT($M2306),NOT($O2306)),TRUE,$R2306&gt;=$B$6,FALSE,AND($L2306,NOT($M2306),$O2306,$P2306=0),TRUE,TRUE,FALSE)</f>
        <v>0</v>
      </c>
      <c r="R2306" s="3" cm="1">
        <f t="array" ref="R2306">_xlfn.IFS(AND($Q2305,$R2305&lt;$B$6),$R2305+1,AND(NOT($L2305),$R2305&gt;0),0,TRUE,$R2305)</f>
        <v>0</v>
      </c>
      <c r="S2306" s="1" cm="1">
        <f t="array" ref="S2306">_xlfn.IFS(AND(Q2305,I2305&gt;$B$8),S2305+$B$8,AND(Q2305,I2305&lt;=$B$8),S2305+I2305,TRUE,$S2305)</f>
        <v>95</v>
      </c>
      <c r="T2306" s="1">
        <f t="shared" si="138"/>
        <v>8550</v>
      </c>
      <c r="U2306" s="17">
        <f t="shared" si="139"/>
        <v>222.75293095961788</v>
      </c>
      <c r="V2306" s="47" cm="1">
        <f t="array" ref="V2306">_xlfn.IFS($B$6=1,S2306*$B$10,AND(R2305=0,R2306&gt;=1,I2306&gt;=$B$6*$B$8-1),V2305+$B$6*$B$10*$B$8,AND(R2305=0,R2306&gt;=1,I2306&lt;$B$6*$B$8-1),V2305+I2305*$B$10,TRUE,V2305)</f>
        <v>9500</v>
      </c>
      <c r="W2306" s="17">
        <f t="shared" si="140"/>
        <v>247.50325662179765</v>
      </c>
    </row>
    <row r="2307" spans="7:23" x14ac:dyDescent="0.25">
      <c r="G2307" s="15">
        <v>2305</v>
      </c>
      <c r="H2307" s="1">
        <f t="shared" ref="H2307:H2370" si="141">($G2307-1)*$B$26</f>
        <v>38.4</v>
      </c>
      <c r="I2307" s="15" cm="1">
        <f t="array" ref="I2307">_xlfn.IFS(J2306&gt;=$C$13-$B$26,MINA(I2306+$B$13-S2307+S2306,$B$11),I2306=$B$11,MINA(I2306-S2307+S2306,$B$11),TRUE,MAXA(I2306-S2307+S2306,0))</f>
        <v>0</v>
      </c>
      <c r="J2307" s="1" cm="1">
        <f t="array" ref="J2307">_xlfn.IFS(J2306&gt;=$C$13-$B$26,0,I2306&lt;$B$11,J2306+$B$26,TRUE,0)</f>
        <v>0.8666666666666677</v>
      </c>
      <c r="K2307" s="3" cm="1">
        <f t="array" ref="K2307">_xlfn.IFS(AND(NOT($K2306=0),$L2306),0,NOT($L2306),$K2306+$B$26,TRUE,$K2306)</f>
        <v>0.61666666666666692</v>
      </c>
      <c r="L2307" s="3" t="b" cm="1">
        <f t="array" ref="L2307">_xlfn.IFS(AND($I2307&gt;0,$K2307&gt;=$C$5-$B$26),TRUE,$R2307&gt;=$B$6,FALSE,$I2307=0,FALSE,TRUE,$L2306)</f>
        <v>0</v>
      </c>
      <c r="M2307" s="3" t="b" cm="1">
        <f t="array" ref="M2307">_xlfn.IFS($N2307&gt;=$B$4-$B$26,FALSE,AND($I2307&gt;0,$K2307&gt;=$B$5-$B$26),TRUE,AND($L2307,NOT($M2306)),FALSE,$M2306,TRUE,TRUE,FALSE)</f>
        <v>0</v>
      </c>
      <c r="N2307" s="3" cm="1">
        <f t="array" ref="N2307">_xlfn.IFS($M2306,$N2306+$B$26,NOT($M2306),0,TRUE,$M2306)</f>
        <v>0</v>
      </c>
      <c r="O2307" s="3" t="b" cm="1">
        <f t="array" ref="O2307">_xlfn.IFS($M2307,FALSE,AND($L2307,NOT($M2307),$R2307&lt;$B$6,$I2307&gt;0),TRUE,TRUE,FALSE)</f>
        <v>0</v>
      </c>
      <c r="P2307" s="3" cm="1">
        <f t="array" ref="P2307">_xlfn.IFS($P2306&gt;=$C$7-$B$26,0,$O2306,$P2306+$B$26,TRUE,0)</f>
        <v>0</v>
      </c>
      <c r="Q2307" s="3" t="b" cm="1">
        <f t="array" ref="Q2307">_xlfn.IFS(AND($L2307,NOT($M2307),NOT($O2307)),TRUE,$R2307&gt;=$B$6,FALSE,AND($L2307,NOT($M2307),$O2307,$P2307=0),TRUE,TRUE,FALSE)</f>
        <v>0</v>
      </c>
      <c r="R2307" s="3" cm="1">
        <f t="array" ref="R2307">_xlfn.IFS(AND($Q2306,$R2306&lt;$B$6),$R2306+1,AND(NOT($L2306),$R2306&gt;0),0,TRUE,$R2306)</f>
        <v>0</v>
      </c>
      <c r="S2307" s="1" cm="1">
        <f t="array" ref="S2307">_xlfn.IFS(AND(Q2306,I2306&gt;$B$8),S2306+$B$8,AND(Q2306,I2306&lt;=$B$8),S2306+I2306,TRUE,$S2306)</f>
        <v>95</v>
      </c>
      <c r="T2307" s="1">
        <f t="shared" ref="T2307:T2370" si="142">IF($Q2306,$T2306+$B$8*$B$9,$T2306)</f>
        <v>8550</v>
      </c>
      <c r="U2307" s="17">
        <f t="shared" si="139"/>
        <v>222.65625</v>
      </c>
      <c r="V2307" s="47" cm="1">
        <f t="array" ref="V2307">_xlfn.IFS($B$6=1,S2307*$B$10,AND(R2306=0,R2307&gt;=1,I2307&gt;=$B$6*$B$8-1),V2306+$B$6*$B$10*$B$8,AND(R2306=0,R2307&gt;=1,I2307&lt;$B$6*$B$8-1),V2306+I2306*$B$10,TRUE,V2306)</f>
        <v>9500</v>
      </c>
      <c r="W2307" s="17">
        <f t="shared" si="140"/>
        <v>247.39583333333334</v>
      </c>
    </row>
    <row r="2308" spans="7:23" x14ac:dyDescent="0.25">
      <c r="G2308" s="15">
        <v>2306</v>
      </c>
      <c r="H2308" s="1">
        <f t="shared" si="141"/>
        <v>38.416666666666664</v>
      </c>
      <c r="I2308" s="15" cm="1">
        <f t="array" ref="I2308">_xlfn.IFS(J2307&gt;=$C$13-$B$26,MINA(I2307+$B$13-S2308+S2307,$B$11),I2307=$B$11,MINA(I2307-S2308+S2307,$B$11),TRUE,MAXA(I2307-S2308+S2307,0))</f>
        <v>0</v>
      </c>
      <c r="J2308" s="1" cm="1">
        <f t="array" ref="J2308">_xlfn.IFS(J2307&gt;=$C$13-$B$26,0,I2307&lt;$B$11,J2307+$B$26,TRUE,0)</f>
        <v>0.88333333333333441</v>
      </c>
      <c r="K2308" s="3" cm="1">
        <f t="array" ref="K2308">_xlfn.IFS(AND(NOT($K2307=0),$L2307),0,NOT($L2307),$K2307+$B$26,TRUE,$K2307)</f>
        <v>0.63333333333333364</v>
      </c>
      <c r="L2308" s="3" t="b" cm="1">
        <f t="array" ref="L2308">_xlfn.IFS(AND($I2308&gt;0,$K2308&gt;=$C$5-$B$26),TRUE,$R2308&gt;=$B$6,FALSE,$I2308=0,FALSE,TRUE,$L2307)</f>
        <v>0</v>
      </c>
      <c r="M2308" s="3" t="b" cm="1">
        <f t="array" ref="M2308">_xlfn.IFS($N2308&gt;=$B$4-$B$26,FALSE,AND($I2308&gt;0,$K2308&gt;=$B$5-$B$26),TRUE,AND($L2308,NOT($M2307)),FALSE,$M2307,TRUE,TRUE,FALSE)</f>
        <v>0</v>
      </c>
      <c r="N2308" s="3" cm="1">
        <f t="array" ref="N2308">_xlfn.IFS($M2307,$N2307+$B$26,NOT($M2307),0,TRUE,$M2307)</f>
        <v>0</v>
      </c>
      <c r="O2308" s="3" t="b" cm="1">
        <f t="array" ref="O2308">_xlfn.IFS($M2308,FALSE,AND($L2308,NOT($M2308),$R2308&lt;$B$6,$I2308&gt;0),TRUE,TRUE,FALSE)</f>
        <v>0</v>
      </c>
      <c r="P2308" s="3" cm="1">
        <f t="array" ref="P2308">_xlfn.IFS($P2307&gt;=$C$7-$B$26,0,$O2307,$P2307+$B$26,TRUE,0)</f>
        <v>0</v>
      </c>
      <c r="Q2308" s="3" t="b" cm="1">
        <f t="array" ref="Q2308">_xlfn.IFS(AND($L2308,NOT($M2308),NOT($O2308)),TRUE,$R2308&gt;=$B$6,FALSE,AND($L2308,NOT($M2308),$O2308,$P2308=0),TRUE,TRUE,FALSE)</f>
        <v>0</v>
      </c>
      <c r="R2308" s="3" cm="1">
        <f t="array" ref="R2308">_xlfn.IFS(AND($Q2307,$R2307&lt;$B$6),$R2307+1,AND(NOT($L2307),$R2307&gt;0),0,TRUE,$R2307)</f>
        <v>0</v>
      </c>
      <c r="S2308" s="1" cm="1">
        <f t="array" ref="S2308">_xlfn.IFS(AND(Q2307,I2307&gt;$B$8),S2307+$B$8,AND(Q2307,I2307&lt;=$B$8),S2307+I2307,TRUE,$S2307)</f>
        <v>95</v>
      </c>
      <c r="T2308" s="1">
        <f t="shared" si="142"/>
        <v>8550</v>
      </c>
      <c r="U2308" s="17">
        <f t="shared" ref="U2308:U2371" si="143">$T2308/$H2308</f>
        <v>222.55965292841651</v>
      </c>
      <c r="V2308" s="47" cm="1">
        <f t="array" ref="V2308">_xlfn.IFS($B$6=1,S2308*$B$10,AND(R2307=0,R2308&gt;=1,I2308&gt;=$B$6*$B$8-1),V2307+$B$6*$B$10*$B$8,AND(R2307=0,R2308&gt;=1,I2308&lt;$B$6*$B$8-1),V2307+I2307*$B$10,TRUE,V2307)</f>
        <v>9500</v>
      </c>
      <c r="W2308" s="17">
        <f t="shared" si="140"/>
        <v>247.28850325379611</v>
      </c>
    </row>
    <row r="2309" spans="7:23" x14ac:dyDescent="0.25">
      <c r="G2309" s="15">
        <v>2307</v>
      </c>
      <c r="H2309" s="1">
        <f t="shared" si="141"/>
        <v>38.43333333333333</v>
      </c>
      <c r="I2309" s="15" cm="1">
        <f t="array" ref="I2309">_xlfn.IFS(J2308&gt;=$C$13-$B$26,MINA(I2308+$B$13-S2309+S2308,$B$11),I2308=$B$11,MINA(I2308-S2309+S2308,$B$11),TRUE,MAXA(I2308-S2309+S2308,0))</f>
        <v>0</v>
      </c>
      <c r="J2309" s="1" cm="1">
        <f t="array" ref="J2309">_xlfn.IFS(J2308&gt;=$C$13-$B$26,0,I2308&lt;$B$11,J2308+$B$26,TRUE,0)</f>
        <v>0.90000000000000113</v>
      </c>
      <c r="K2309" s="3" cm="1">
        <f t="array" ref="K2309">_xlfn.IFS(AND(NOT($K2308=0),$L2308),0,NOT($L2308),$K2308+$B$26,TRUE,$K2308)</f>
        <v>0.65000000000000036</v>
      </c>
      <c r="L2309" s="3" t="b" cm="1">
        <f t="array" ref="L2309">_xlfn.IFS(AND($I2309&gt;0,$K2309&gt;=$C$5-$B$26),TRUE,$R2309&gt;=$B$6,FALSE,$I2309=0,FALSE,TRUE,$L2308)</f>
        <v>0</v>
      </c>
      <c r="M2309" s="3" t="b" cm="1">
        <f t="array" ref="M2309">_xlfn.IFS($N2309&gt;=$B$4-$B$26,FALSE,AND($I2309&gt;0,$K2309&gt;=$B$5-$B$26),TRUE,AND($L2309,NOT($M2308)),FALSE,$M2308,TRUE,TRUE,FALSE)</f>
        <v>0</v>
      </c>
      <c r="N2309" s="3" cm="1">
        <f t="array" ref="N2309">_xlfn.IFS($M2308,$N2308+$B$26,NOT($M2308),0,TRUE,$M2308)</f>
        <v>0</v>
      </c>
      <c r="O2309" s="3" t="b" cm="1">
        <f t="array" ref="O2309">_xlfn.IFS($M2309,FALSE,AND($L2309,NOT($M2309),$R2309&lt;$B$6,$I2309&gt;0),TRUE,TRUE,FALSE)</f>
        <v>0</v>
      </c>
      <c r="P2309" s="3" cm="1">
        <f t="array" ref="P2309">_xlfn.IFS($P2308&gt;=$C$7-$B$26,0,$O2308,$P2308+$B$26,TRUE,0)</f>
        <v>0</v>
      </c>
      <c r="Q2309" s="3" t="b" cm="1">
        <f t="array" ref="Q2309">_xlfn.IFS(AND($L2309,NOT($M2309),NOT($O2309)),TRUE,$R2309&gt;=$B$6,FALSE,AND($L2309,NOT($M2309),$O2309,$P2309=0),TRUE,TRUE,FALSE)</f>
        <v>0</v>
      </c>
      <c r="R2309" s="3" cm="1">
        <f t="array" ref="R2309">_xlfn.IFS(AND($Q2308,$R2308&lt;$B$6),$R2308+1,AND(NOT($L2308),$R2308&gt;0),0,TRUE,$R2308)</f>
        <v>0</v>
      </c>
      <c r="S2309" s="1" cm="1">
        <f t="array" ref="S2309">_xlfn.IFS(AND(Q2308,I2308&gt;$B$8),S2308+$B$8,AND(Q2308,I2308&lt;=$B$8),S2308+I2308,TRUE,$S2308)</f>
        <v>95</v>
      </c>
      <c r="T2309" s="1">
        <f t="shared" si="142"/>
        <v>8550</v>
      </c>
      <c r="U2309" s="17">
        <f t="shared" si="143"/>
        <v>222.46313963573289</v>
      </c>
      <c r="V2309" s="47" cm="1">
        <f t="array" ref="V2309">_xlfn.IFS($B$6=1,S2309*$B$10,AND(R2308=0,R2309&gt;=1,I2309&gt;=$B$6*$B$8-1),V2308+$B$6*$B$10*$B$8,AND(R2308=0,R2309&gt;=1,I2309&lt;$B$6*$B$8-1),V2308+I2308*$B$10,TRUE,V2308)</f>
        <v>9500</v>
      </c>
      <c r="W2309" s="17">
        <f t="shared" ref="W2309:W2372" si="144">V2309/H2309</f>
        <v>247.18126626192543</v>
      </c>
    </row>
    <row r="2310" spans="7:23" x14ac:dyDescent="0.25">
      <c r="G2310" s="15">
        <v>2308</v>
      </c>
      <c r="H2310" s="1">
        <f t="shared" si="141"/>
        <v>38.450000000000003</v>
      </c>
      <c r="I2310" s="15" cm="1">
        <f t="array" ref="I2310">_xlfn.IFS(J2309&gt;=$C$13-$B$26,MINA(I2309+$B$13-S2310+S2309,$B$11),I2309=$B$11,MINA(I2309-S2310+S2309,$B$11),TRUE,MAXA(I2309-S2310+S2309,0))</f>
        <v>0</v>
      </c>
      <c r="J2310" s="1" cm="1">
        <f t="array" ref="J2310">_xlfn.IFS(J2309&gt;=$C$13-$B$26,0,I2309&lt;$B$11,J2309+$B$26,TRUE,0)</f>
        <v>0.91666666666666785</v>
      </c>
      <c r="K2310" s="3" cm="1">
        <f t="array" ref="K2310">_xlfn.IFS(AND(NOT($K2309=0),$L2309),0,NOT($L2309),$K2309+$B$26,TRUE,$K2309)</f>
        <v>0.66666666666666707</v>
      </c>
      <c r="L2310" s="3" t="b" cm="1">
        <f t="array" ref="L2310">_xlfn.IFS(AND($I2310&gt;0,$K2310&gt;=$C$5-$B$26),TRUE,$R2310&gt;=$B$6,FALSE,$I2310=0,FALSE,TRUE,$L2309)</f>
        <v>0</v>
      </c>
      <c r="M2310" s="3" t="b" cm="1">
        <f t="array" ref="M2310">_xlfn.IFS($N2310&gt;=$B$4-$B$26,FALSE,AND($I2310&gt;0,$K2310&gt;=$B$5-$B$26),TRUE,AND($L2310,NOT($M2309)),FALSE,$M2309,TRUE,TRUE,FALSE)</f>
        <v>0</v>
      </c>
      <c r="N2310" s="3" cm="1">
        <f t="array" ref="N2310">_xlfn.IFS($M2309,$N2309+$B$26,NOT($M2309),0,TRUE,$M2309)</f>
        <v>0</v>
      </c>
      <c r="O2310" s="3" t="b" cm="1">
        <f t="array" ref="O2310">_xlfn.IFS($M2310,FALSE,AND($L2310,NOT($M2310),$R2310&lt;$B$6,$I2310&gt;0),TRUE,TRUE,FALSE)</f>
        <v>0</v>
      </c>
      <c r="P2310" s="3" cm="1">
        <f t="array" ref="P2310">_xlfn.IFS($P2309&gt;=$C$7-$B$26,0,$O2309,$P2309+$B$26,TRUE,0)</f>
        <v>0</v>
      </c>
      <c r="Q2310" s="3" t="b" cm="1">
        <f t="array" ref="Q2310">_xlfn.IFS(AND($L2310,NOT($M2310),NOT($O2310)),TRUE,$R2310&gt;=$B$6,FALSE,AND($L2310,NOT($M2310),$O2310,$P2310=0),TRUE,TRUE,FALSE)</f>
        <v>0</v>
      </c>
      <c r="R2310" s="3" cm="1">
        <f t="array" ref="R2310">_xlfn.IFS(AND($Q2309,$R2309&lt;$B$6),$R2309+1,AND(NOT($L2309),$R2309&gt;0),0,TRUE,$R2309)</f>
        <v>0</v>
      </c>
      <c r="S2310" s="1" cm="1">
        <f t="array" ref="S2310">_xlfn.IFS(AND(Q2309,I2309&gt;$B$8),S2309+$B$8,AND(Q2309,I2309&lt;=$B$8),S2309+I2309,TRUE,$S2309)</f>
        <v>95</v>
      </c>
      <c r="T2310" s="1">
        <f t="shared" si="142"/>
        <v>8550</v>
      </c>
      <c r="U2310" s="17">
        <f t="shared" si="143"/>
        <v>222.36671001300388</v>
      </c>
      <c r="V2310" s="47" cm="1">
        <f t="array" ref="V2310">_xlfn.IFS($B$6=1,S2310*$B$10,AND(R2309=0,R2310&gt;=1,I2310&gt;=$B$6*$B$8-1),V2309+$B$6*$B$10*$B$8,AND(R2309=0,R2310&gt;=1,I2310&lt;$B$6*$B$8-1),V2309+I2309*$B$10,TRUE,V2309)</f>
        <v>9500</v>
      </c>
      <c r="W2310" s="17">
        <f t="shared" si="144"/>
        <v>247.07412223667097</v>
      </c>
    </row>
    <row r="2311" spans="7:23" x14ac:dyDescent="0.25">
      <c r="G2311" s="15">
        <v>2309</v>
      </c>
      <c r="H2311" s="1">
        <f t="shared" si="141"/>
        <v>38.466666666666669</v>
      </c>
      <c r="I2311" s="15" cm="1">
        <f t="array" ref="I2311">_xlfn.IFS(J2310&gt;=$C$13-$B$26,MINA(I2310+$B$13-S2311+S2310,$B$11),I2310=$B$11,MINA(I2310-S2311+S2310,$B$11),TRUE,MAXA(I2310-S2311+S2310,0))</f>
        <v>0</v>
      </c>
      <c r="J2311" s="1" cm="1">
        <f t="array" ref="J2311">_xlfn.IFS(J2310&gt;=$C$13-$B$26,0,I2310&lt;$B$11,J2310+$B$26,TRUE,0)</f>
        <v>0.93333333333333457</v>
      </c>
      <c r="K2311" s="3" cm="1">
        <f t="array" ref="K2311">_xlfn.IFS(AND(NOT($K2310=0),$L2310),0,NOT($L2310),$K2310+$B$26,TRUE,$K2310)</f>
        <v>0.68333333333333379</v>
      </c>
      <c r="L2311" s="3" t="b" cm="1">
        <f t="array" ref="L2311">_xlfn.IFS(AND($I2311&gt;0,$K2311&gt;=$C$5-$B$26),TRUE,$R2311&gt;=$B$6,FALSE,$I2311=0,FALSE,TRUE,$L2310)</f>
        <v>0</v>
      </c>
      <c r="M2311" s="3" t="b" cm="1">
        <f t="array" ref="M2311">_xlfn.IFS($N2311&gt;=$B$4-$B$26,FALSE,AND($I2311&gt;0,$K2311&gt;=$B$5-$B$26),TRUE,AND($L2311,NOT($M2310)),FALSE,$M2310,TRUE,TRUE,FALSE)</f>
        <v>0</v>
      </c>
      <c r="N2311" s="3" cm="1">
        <f t="array" ref="N2311">_xlfn.IFS($M2310,$N2310+$B$26,NOT($M2310),0,TRUE,$M2310)</f>
        <v>0</v>
      </c>
      <c r="O2311" s="3" t="b" cm="1">
        <f t="array" ref="O2311">_xlfn.IFS($M2311,FALSE,AND($L2311,NOT($M2311),$R2311&lt;$B$6,$I2311&gt;0),TRUE,TRUE,FALSE)</f>
        <v>0</v>
      </c>
      <c r="P2311" s="3" cm="1">
        <f t="array" ref="P2311">_xlfn.IFS($P2310&gt;=$C$7-$B$26,0,$O2310,$P2310+$B$26,TRUE,0)</f>
        <v>0</v>
      </c>
      <c r="Q2311" s="3" t="b" cm="1">
        <f t="array" ref="Q2311">_xlfn.IFS(AND($L2311,NOT($M2311),NOT($O2311)),TRUE,$R2311&gt;=$B$6,FALSE,AND($L2311,NOT($M2311),$O2311,$P2311=0),TRUE,TRUE,FALSE)</f>
        <v>0</v>
      </c>
      <c r="R2311" s="3" cm="1">
        <f t="array" ref="R2311">_xlfn.IFS(AND($Q2310,$R2310&lt;$B$6),$R2310+1,AND(NOT($L2310),$R2310&gt;0),0,TRUE,$R2310)</f>
        <v>0</v>
      </c>
      <c r="S2311" s="1" cm="1">
        <f t="array" ref="S2311">_xlfn.IFS(AND(Q2310,I2310&gt;$B$8),S2310+$B$8,AND(Q2310,I2310&lt;=$B$8),S2310+I2310,TRUE,$S2310)</f>
        <v>95</v>
      </c>
      <c r="T2311" s="1">
        <f t="shared" si="142"/>
        <v>8550</v>
      </c>
      <c r="U2311" s="17">
        <f t="shared" si="143"/>
        <v>222.27036395147312</v>
      </c>
      <c r="V2311" s="47" cm="1">
        <f t="array" ref="V2311">_xlfn.IFS($B$6=1,S2311*$B$10,AND(R2310=0,R2311&gt;=1,I2311&gt;=$B$6*$B$8-1),V2310+$B$6*$B$10*$B$8,AND(R2310=0,R2311&gt;=1,I2311&lt;$B$6*$B$8-1),V2310+I2310*$B$10,TRUE,V2310)</f>
        <v>9500</v>
      </c>
      <c r="W2311" s="17">
        <f t="shared" si="144"/>
        <v>246.96707105719236</v>
      </c>
    </row>
    <row r="2312" spans="7:23" x14ac:dyDescent="0.25">
      <c r="G2312" s="15">
        <v>2310</v>
      </c>
      <c r="H2312" s="1">
        <f t="shared" si="141"/>
        <v>38.483333333333334</v>
      </c>
      <c r="I2312" s="15" cm="1">
        <f t="array" ref="I2312">_xlfn.IFS(J2311&gt;=$C$13-$B$26,MINA(I2311+$B$13-S2312+S2311,$B$11),I2311=$B$11,MINA(I2311-S2312+S2311,$B$11),TRUE,MAXA(I2311-S2312+S2311,0))</f>
        <v>0</v>
      </c>
      <c r="J2312" s="1" cm="1">
        <f t="array" ref="J2312">_xlfn.IFS(J2311&gt;=$C$13-$B$26,0,I2311&lt;$B$11,J2311+$B$26,TRUE,0)</f>
        <v>0.95000000000000129</v>
      </c>
      <c r="K2312" s="3" cm="1">
        <f t="array" ref="K2312">_xlfn.IFS(AND(NOT($K2311=0),$L2311),0,NOT($L2311),$K2311+$B$26,TRUE,$K2311)</f>
        <v>0.70000000000000051</v>
      </c>
      <c r="L2312" s="3" t="b" cm="1">
        <f t="array" ref="L2312">_xlfn.IFS(AND($I2312&gt;0,$K2312&gt;=$C$5-$B$26),TRUE,$R2312&gt;=$B$6,FALSE,$I2312=0,FALSE,TRUE,$L2311)</f>
        <v>0</v>
      </c>
      <c r="M2312" s="3" t="b" cm="1">
        <f t="array" ref="M2312">_xlfn.IFS($N2312&gt;=$B$4-$B$26,FALSE,AND($I2312&gt;0,$K2312&gt;=$B$5-$B$26),TRUE,AND($L2312,NOT($M2311)),FALSE,$M2311,TRUE,TRUE,FALSE)</f>
        <v>0</v>
      </c>
      <c r="N2312" s="3" cm="1">
        <f t="array" ref="N2312">_xlfn.IFS($M2311,$N2311+$B$26,NOT($M2311),0,TRUE,$M2311)</f>
        <v>0</v>
      </c>
      <c r="O2312" s="3" t="b" cm="1">
        <f t="array" ref="O2312">_xlfn.IFS($M2312,FALSE,AND($L2312,NOT($M2312),$R2312&lt;$B$6,$I2312&gt;0),TRUE,TRUE,FALSE)</f>
        <v>0</v>
      </c>
      <c r="P2312" s="3" cm="1">
        <f t="array" ref="P2312">_xlfn.IFS($P2311&gt;=$C$7-$B$26,0,$O2311,$P2311+$B$26,TRUE,0)</f>
        <v>0</v>
      </c>
      <c r="Q2312" s="3" t="b" cm="1">
        <f t="array" ref="Q2312">_xlfn.IFS(AND($L2312,NOT($M2312),NOT($O2312)),TRUE,$R2312&gt;=$B$6,FALSE,AND($L2312,NOT($M2312),$O2312,$P2312=0),TRUE,TRUE,FALSE)</f>
        <v>0</v>
      </c>
      <c r="R2312" s="3" cm="1">
        <f t="array" ref="R2312">_xlfn.IFS(AND($Q2311,$R2311&lt;$B$6),$R2311+1,AND(NOT($L2311),$R2311&gt;0),0,TRUE,$R2311)</f>
        <v>0</v>
      </c>
      <c r="S2312" s="1" cm="1">
        <f t="array" ref="S2312">_xlfn.IFS(AND(Q2311,I2311&gt;$B$8),S2311+$B$8,AND(Q2311,I2311&lt;=$B$8),S2311+I2311,TRUE,$S2311)</f>
        <v>95</v>
      </c>
      <c r="T2312" s="1">
        <f t="shared" si="142"/>
        <v>8550</v>
      </c>
      <c r="U2312" s="17">
        <f t="shared" si="143"/>
        <v>222.17410134257253</v>
      </c>
      <c r="V2312" s="47" cm="1">
        <f t="array" ref="V2312">_xlfn.IFS($B$6=1,S2312*$B$10,AND(R2311=0,R2312&gt;=1,I2312&gt;=$B$6*$B$8-1),V2311+$B$6*$B$10*$B$8,AND(R2311=0,R2312&gt;=1,I2312&lt;$B$6*$B$8-1),V2311+I2311*$B$10,TRUE,V2311)</f>
        <v>9500</v>
      </c>
      <c r="W2312" s="17">
        <f t="shared" si="144"/>
        <v>246.86011260285838</v>
      </c>
    </row>
    <row r="2313" spans="7:23" x14ac:dyDescent="0.25">
      <c r="G2313" s="15">
        <v>2311</v>
      </c>
      <c r="H2313" s="1">
        <f t="shared" si="141"/>
        <v>38.5</v>
      </c>
      <c r="I2313" s="15" cm="1">
        <f t="array" ref="I2313">_xlfn.IFS(J2312&gt;=$C$13-$B$26,MINA(I2312+$B$13-S2313+S2312,$B$11),I2312=$B$11,MINA(I2312-S2313+S2312,$B$11),TRUE,MAXA(I2312-S2313+S2312,0))</f>
        <v>0</v>
      </c>
      <c r="J2313" s="1" cm="1">
        <f t="array" ref="J2313">_xlfn.IFS(J2312&gt;=$C$13-$B$26,0,I2312&lt;$B$11,J2312+$B$26,TRUE,0)</f>
        <v>0.96666666666666801</v>
      </c>
      <c r="K2313" s="3" cm="1">
        <f t="array" ref="K2313">_xlfn.IFS(AND(NOT($K2312=0),$L2312),0,NOT($L2312),$K2312+$B$26,TRUE,$K2312)</f>
        <v>0.71666666666666723</v>
      </c>
      <c r="L2313" s="3" t="b" cm="1">
        <f t="array" ref="L2313">_xlfn.IFS(AND($I2313&gt;0,$K2313&gt;=$C$5-$B$26),TRUE,$R2313&gt;=$B$6,FALSE,$I2313=0,FALSE,TRUE,$L2312)</f>
        <v>0</v>
      </c>
      <c r="M2313" s="3" t="b" cm="1">
        <f t="array" ref="M2313">_xlfn.IFS($N2313&gt;=$B$4-$B$26,FALSE,AND($I2313&gt;0,$K2313&gt;=$B$5-$B$26),TRUE,AND($L2313,NOT($M2312)),FALSE,$M2312,TRUE,TRUE,FALSE)</f>
        <v>0</v>
      </c>
      <c r="N2313" s="3" cm="1">
        <f t="array" ref="N2313">_xlfn.IFS($M2312,$N2312+$B$26,NOT($M2312),0,TRUE,$M2312)</f>
        <v>0</v>
      </c>
      <c r="O2313" s="3" t="b" cm="1">
        <f t="array" ref="O2313">_xlfn.IFS($M2313,FALSE,AND($L2313,NOT($M2313),$R2313&lt;$B$6,$I2313&gt;0),TRUE,TRUE,FALSE)</f>
        <v>0</v>
      </c>
      <c r="P2313" s="3" cm="1">
        <f t="array" ref="P2313">_xlfn.IFS($P2312&gt;=$C$7-$B$26,0,$O2312,$P2312+$B$26,TRUE,0)</f>
        <v>0</v>
      </c>
      <c r="Q2313" s="3" t="b" cm="1">
        <f t="array" ref="Q2313">_xlfn.IFS(AND($L2313,NOT($M2313),NOT($O2313)),TRUE,$R2313&gt;=$B$6,FALSE,AND($L2313,NOT($M2313),$O2313,$P2313=0),TRUE,TRUE,FALSE)</f>
        <v>0</v>
      </c>
      <c r="R2313" s="3" cm="1">
        <f t="array" ref="R2313">_xlfn.IFS(AND($Q2312,$R2312&lt;$B$6),$R2312+1,AND(NOT($L2312),$R2312&gt;0),0,TRUE,$R2312)</f>
        <v>0</v>
      </c>
      <c r="S2313" s="1" cm="1">
        <f t="array" ref="S2313">_xlfn.IFS(AND(Q2312,I2312&gt;$B$8),S2312+$B$8,AND(Q2312,I2312&lt;=$B$8),S2312+I2312,TRUE,$S2312)</f>
        <v>95</v>
      </c>
      <c r="T2313" s="1">
        <f t="shared" si="142"/>
        <v>8550</v>
      </c>
      <c r="U2313" s="17">
        <f t="shared" si="143"/>
        <v>222.07792207792207</v>
      </c>
      <c r="V2313" s="47" cm="1">
        <f t="array" ref="V2313">_xlfn.IFS($B$6=1,S2313*$B$10,AND(R2312=0,R2313&gt;=1,I2313&gt;=$B$6*$B$8-1),V2312+$B$6*$B$10*$B$8,AND(R2312=0,R2313&gt;=1,I2313&lt;$B$6*$B$8-1),V2312+I2312*$B$10,TRUE,V2312)</f>
        <v>9500</v>
      </c>
      <c r="W2313" s="17">
        <f t="shared" si="144"/>
        <v>246.75324675324674</v>
      </c>
    </row>
    <row r="2314" spans="7:23" x14ac:dyDescent="0.25">
      <c r="G2314" s="15">
        <v>2312</v>
      </c>
      <c r="H2314" s="1">
        <f t="shared" si="141"/>
        <v>38.516666666666666</v>
      </c>
      <c r="I2314" s="15" cm="1">
        <f t="array" ref="I2314">_xlfn.IFS(J2313&gt;=$C$13-$B$26,MINA(I2313+$B$13-S2314+S2313,$B$11),I2313=$B$11,MINA(I2313-S2314+S2313,$B$11),TRUE,MAXA(I2313-S2314+S2313,0))</f>
        <v>0</v>
      </c>
      <c r="J2314" s="1" cm="1">
        <f t="array" ref="J2314">_xlfn.IFS(J2313&gt;=$C$13-$B$26,0,I2313&lt;$B$11,J2313+$B$26,TRUE,0)</f>
        <v>0.98333333333333472</v>
      </c>
      <c r="K2314" s="3" cm="1">
        <f t="array" ref="K2314">_xlfn.IFS(AND(NOT($K2313=0),$L2313),0,NOT($L2313),$K2313+$B$26,TRUE,$K2313)</f>
        <v>0.73333333333333395</v>
      </c>
      <c r="L2314" s="3" t="b" cm="1">
        <f t="array" ref="L2314">_xlfn.IFS(AND($I2314&gt;0,$K2314&gt;=$C$5-$B$26),TRUE,$R2314&gt;=$B$6,FALSE,$I2314=0,FALSE,TRUE,$L2313)</f>
        <v>0</v>
      </c>
      <c r="M2314" s="3" t="b" cm="1">
        <f t="array" ref="M2314">_xlfn.IFS($N2314&gt;=$B$4-$B$26,FALSE,AND($I2314&gt;0,$K2314&gt;=$B$5-$B$26),TRUE,AND($L2314,NOT($M2313)),FALSE,$M2313,TRUE,TRUE,FALSE)</f>
        <v>0</v>
      </c>
      <c r="N2314" s="3" cm="1">
        <f t="array" ref="N2314">_xlfn.IFS($M2313,$N2313+$B$26,NOT($M2313),0,TRUE,$M2313)</f>
        <v>0</v>
      </c>
      <c r="O2314" s="3" t="b" cm="1">
        <f t="array" ref="O2314">_xlfn.IFS($M2314,FALSE,AND($L2314,NOT($M2314),$R2314&lt;$B$6,$I2314&gt;0),TRUE,TRUE,FALSE)</f>
        <v>0</v>
      </c>
      <c r="P2314" s="3" cm="1">
        <f t="array" ref="P2314">_xlfn.IFS($P2313&gt;=$C$7-$B$26,0,$O2313,$P2313+$B$26,TRUE,0)</f>
        <v>0</v>
      </c>
      <c r="Q2314" s="3" t="b" cm="1">
        <f t="array" ref="Q2314">_xlfn.IFS(AND($L2314,NOT($M2314),NOT($O2314)),TRUE,$R2314&gt;=$B$6,FALSE,AND($L2314,NOT($M2314),$O2314,$P2314=0),TRUE,TRUE,FALSE)</f>
        <v>0</v>
      </c>
      <c r="R2314" s="3" cm="1">
        <f t="array" ref="R2314">_xlfn.IFS(AND($Q2313,$R2313&lt;$B$6),$R2313+1,AND(NOT($L2313),$R2313&gt;0),0,TRUE,$R2313)</f>
        <v>0</v>
      </c>
      <c r="S2314" s="1" cm="1">
        <f t="array" ref="S2314">_xlfn.IFS(AND(Q2313,I2313&gt;$B$8),S2313+$B$8,AND(Q2313,I2313&lt;=$B$8),S2313+I2313,TRUE,$S2313)</f>
        <v>95</v>
      </c>
      <c r="T2314" s="1">
        <f t="shared" si="142"/>
        <v>8550</v>
      </c>
      <c r="U2314" s="17">
        <f t="shared" si="143"/>
        <v>221.9818260493293</v>
      </c>
      <c r="V2314" s="47" cm="1">
        <f t="array" ref="V2314">_xlfn.IFS($B$6=1,S2314*$B$10,AND(R2313=0,R2314&gt;=1,I2314&gt;=$B$6*$B$8-1),V2313+$B$6*$B$10*$B$8,AND(R2313=0,R2314&gt;=1,I2314&lt;$B$6*$B$8-1),V2313+I2313*$B$10,TRUE,V2313)</f>
        <v>9500</v>
      </c>
      <c r="W2314" s="17">
        <f t="shared" si="144"/>
        <v>246.64647338814368</v>
      </c>
    </row>
    <row r="2315" spans="7:23" x14ac:dyDescent="0.25">
      <c r="G2315" s="15">
        <v>2313</v>
      </c>
      <c r="H2315" s="1">
        <f t="shared" si="141"/>
        <v>38.533333333333331</v>
      </c>
      <c r="I2315" s="15" cm="1">
        <f t="array" ref="I2315">_xlfn.IFS(J2314&gt;=$C$13-$B$26,MINA(I2314+$B$13-S2315+S2314,$B$11),I2314=$B$11,MINA(I2314-S2315+S2314,$B$11),TRUE,MAXA(I2314-S2315+S2314,0))</f>
        <v>0</v>
      </c>
      <c r="J2315" s="1" cm="1">
        <f t="array" ref="J2315">_xlfn.IFS(J2314&gt;=$C$13-$B$26,0,I2314&lt;$B$11,J2314+$B$26,TRUE,0)</f>
        <v>1.0000000000000013</v>
      </c>
      <c r="K2315" s="3" cm="1">
        <f t="array" ref="K2315">_xlfn.IFS(AND(NOT($K2314=0),$L2314),0,NOT($L2314),$K2314+$B$26,TRUE,$K2314)</f>
        <v>0.75000000000000067</v>
      </c>
      <c r="L2315" s="3" t="b" cm="1">
        <f t="array" ref="L2315">_xlfn.IFS(AND($I2315&gt;0,$K2315&gt;=$C$5-$B$26),TRUE,$R2315&gt;=$B$6,FALSE,$I2315=0,FALSE,TRUE,$L2314)</f>
        <v>0</v>
      </c>
      <c r="M2315" s="3" t="b" cm="1">
        <f t="array" ref="M2315">_xlfn.IFS($N2315&gt;=$B$4-$B$26,FALSE,AND($I2315&gt;0,$K2315&gt;=$B$5-$B$26),TRUE,AND($L2315,NOT($M2314)),FALSE,$M2314,TRUE,TRUE,FALSE)</f>
        <v>0</v>
      </c>
      <c r="N2315" s="3" cm="1">
        <f t="array" ref="N2315">_xlfn.IFS($M2314,$N2314+$B$26,NOT($M2314),0,TRUE,$M2314)</f>
        <v>0</v>
      </c>
      <c r="O2315" s="3" t="b" cm="1">
        <f t="array" ref="O2315">_xlfn.IFS($M2315,FALSE,AND($L2315,NOT($M2315),$R2315&lt;$B$6,$I2315&gt;0),TRUE,TRUE,FALSE)</f>
        <v>0</v>
      </c>
      <c r="P2315" s="3" cm="1">
        <f t="array" ref="P2315">_xlfn.IFS($P2314&gt;=$C$7-$B$26,0,$O2314,$P2314+$B$26,TRUE,0)</f>
        <v>0</v>
      </c>
      <c r="Q2315" s="3" t="b" cm="1">
        <f t="array" ref="Q2315">_xlfn.IFS(AND($L2315,NOT($M2315),NOT($O2315)),TRUE,$R2315&gt;=$B$6,FALSE,AND($L2315,NOT($M2315),$O2315,$P2315=0),TRUE,TRUE,FALSE)</f>
        <v>0</v>
      </c>
      <c r="R2315" s="3" cm="1">
        <f t="array" ref="R2315">_xlfn.IFS(AND($Q2314,$R2314&lt;$B$6),$R2314+1,AND(NOT($L2314),$R2314&gt;0),0,TRUE,$R2314)</f>
        <v>0</v>
      </c>
      <c r="S2315" s="1" cm="1">
        <f t="array" ref="S2315">_xlfn.IFS(AND(Q2314,I2314&gt;$B$8),S2314+$B$8,AND(Q2314,I2314&lt;=$B$8),S2314+I2314,TRUE,$S2314)</f>
        <v>95</v>
      </c>
      <c r="T2315" s="1">
        <f t="shared" si="142"/>
        <v>8550</v>
      </c>
      <c r="U2315" s="17">
        <f t="shared" si="143"/>
        <v>221.88581314878894</v>
      </c>
      <c r="V2315" s="47" cm="1">
        <f t="array" ref="V2315">_xlfn.IFS($B$6=1,S2315*$B$10,AND(R2314=0,R2315&gt;=1,I2315&gt;=$B$6*$B$8-1),V2314+$B$6*$B$10*$B$8,AND(R2314=0,R2315&gt;=1,I2315&lt;$B$6*$B$8-1),V2314+I2314*$B$10,TRUE,V2314)</f>
        <v>9500</v>
      </c>
      <c r="W2315" s="17">
        <f t="shared" si="144"/>
        <v>246.53979238754326</v>
      </c>
    </row>
    <row r="2316" spans="7:23" x14ac:dyDescent="0.25">
      <c r="G2316" s="15">
        <v>2314</v>
      </c>
      <c r="H2316" s="1">
        <f t="shared" si="141"/>
        <v>38.549999999999997</v>
      </c>
      <c r="I2316" s="15" cm="1">
        <f t="array" ref="I2316">_xlfn.IFS(J2315&gt;=$C$13-$B$26,MINA(I2315+$B$13-S2316+S2315,$B$11),I2315=$B$11,MINA(I2315-S2316+S2315,$B$11),TRUE,MAXA(I2315-S2316+S2315,0))</f>
        <v>0</v>
      </c>
      <c r="J2316" s="1" cm="1">
        <f t="array" ref="J2316">_xlfn.IFS(J2315&gt;=$C$13-$B$26,0,I2315&lt;$B$11,J2315+$B$26,TRUE,0)</f>
        <v>1.0166666666666679</v>
      </c>
      <c r="K2316" s="3" cm="1">
        <f t="array" ref="K2316">_xlfn.IFS(AND(NOT($K2315=0),$L2315),0,NOT($L2315),$K2315+$B$26,TRUE,$K2315)</f>
        <v>0.76666666666666738</v>
      </c>
      <c r="L2316" s="3" t="b" cm="1">
        <f t="array" ref="L2316">_xlfn.IFS(AND($I2316&gt;0,$K2316&gt;=$C$5-$B$26),TRUE,$R2316&gt;=$B$6,FALSE,$I2316=0,FALSE,TRUE,$L2315)</f>
        <v>0</v>
      </c>
      <c r="M2316" s="3" t="b" cm="1">
        <f t="array" ref="M2316">_xlfn.IFS($N2316&gt;=$B$4-$B$26,FALSE,AND($I2316&gt;0,$K2316&gt;=$B$5-$B$26),TRUE,AND($L2316,NOT($M2315)),FALSE,$M2315,TRUE,TRUE,FALSE)</f>
        <v>0</v>
      </c>
      <c r="N2316" s="3" cm="1">
        <f t="array" ref="N2316">_xlfn.IFS($M2315,$N2315+$B$26,NOT($M2315),0,TRUE,$M2315)</f>
        <v>0</v>
      </c>
      <c r="O2316" s="3" t="b" cm="1">
        <f t="array" ref="O2316">_xlfn.IFS($M2316,FALSE,AND($L2316,NOT($M2316),$R2316&lt;$B$6,$I2316&gt;0),TRUE,TRUE,FALSE)</f>
        <v>0</v>
      </c>
      <c r="P2316" s="3" cm="1">
        <f t="array" ref="P2316">_xlfn.IFS($P2315&gt;=$C$7-$B$26,0,$O2315,$P2315+$B$26,TRUE,0)</f>
        <v>0</v>
      </c>
      <c r="Q2316" s="3" t="b" cm="1">
        <f t="array" ref="Q2316">_xlfn.IFS(AND($L2316,NOT($M2316),NOT($O2316)),TRUE,$R2316&gt;=$B$6,FALSE,AND($L2316,NOT($M2316),$O2316,$P2316=0),TRUE,TRUE,FALSE)</f>
        <v>0</v>
      </c>
      <c r="R2316" s="3" cm="1">
        <f t="array" ref="R2316">_xlfn.IFS(AND($Q2315,$R2315&lt;$B$6),$R2315+1,AND(NOT($L2315),$R2315&gt;0),0,TRUE,$R2315)</f>
        <v>0</v>
      </c>
      <c r="S2316" s="1" cm="1">
        <f t="array" ref="S2316">_xlfn.IFS(AND(Q2315,I2315&gt;$B$8),S2315+$B$8,AND(Q2315,I2315&lt;=$B$8),S2315+I2315,TRUE,$S2315)</f>
        <v>95</v>
      </c>
      <c r="T2316" s="1">
        <f t="shared" si="142"/>
        <v>8550</v>
      </c>
      <c r="U2316" s="17">
        <f t="shared" si="143"/>
        <v>221.7898832684825</v>
      </c>
      <c r="V2316" s="47" cm="1">
        <f t="array" ref="V2316">_xlfn.IFS($B$6=1,S2316*$B$10,AND(R2315=0,R2316&gt;=1,I2316&gt;=$B$6*$B$8-1),V2315+$B$6*$B$10*$B$8,AND(R2315=0,R2316&gt;=1,I2316&lt;$B$6*$B$8-1),V2315+I2315*$B$10,TRUE,V2315)</f>
        <v>9500</v>
      </c>
      <c r="W2316" s="17">
        <f t="shared" si="144"/>
        <v>246.43320363164722</v>
      </c>
    </row>
    <row r="2317" spans="7:23" x14ac:dyDescent="0.25">
      <c r="G2317" s="15">
        <v>2315</v>
      </c>
      <c r="H2317" s="1">
        <f t="shared" si="141"/>
        <v>38.566666666666663</v>
      </c>
      <c r="I2317" s="15" cm="1">
        <f t="array" ref="I2317">_xlfn.IFS(J2316&gt;=$C$13-$B$26,MINA(I2316+$B$13-S2317+S2316,$B$11),I2316=$B$11,MINA(I2316-S2317+S2316,$B$11),TRUE,MAXA(I2316-S2317+S2316,0))</f>
        <v>0</v>
      </c>
      <c r="J2317" s="1" cm="1">
        <f t="array" ref="J2317">_xlfn.IFS(J2316&gt;=$C$13-$B$26,0,I2316&lt;$B$11,J2316+$B$26,TRUE,0)</f>
        <v>1.0333333333333345</v>
      </c>
      <c r="K2317" s="3" cm="1">
        <f t="array" ref="K2317">_xlfn.IFS(AND(NOT($K2316=0),$L2316),0,NOT($L2316),$K2316+$B$26,TRUE,$K2316)</f>
        <v>0.7833333333333341</v>
      </c>
      <c r="L2317" s="3" t="b" cm="1">
        <f t="array" ref="L2317">_xlfn.IFS(AND($I2317&gt;0,$K2317&gt;=$C$5-$B$26),TRUE,$R2317&gt;=$B$6,FALSE,$I2317=0,FALSE,TRUE,$L2316)</f>
        <v>0</v>
      </c>
      <c r="M2317" s="3" t="b" cm="1">
        <f t="array" ref="M2317">_xlfn.IFS($N2317&gt;=$B$4-$B$26,FALSE,AND($I2317&gt;0,$K2317&gt;=$B$5-$B$26),TRUE,AND($L2317,NOT($M2316)),FALSE,$M2316,TRUE,TRUE,FALSE)</f>
        <v>0</v>
      </c>
      <c r="N2317" s="3" cm="1">
        <f t="array" ref="N2317">_xlfn.IFS($M2316,$N2316+$B$26,NOT($M2316),0,TRUE,$M2316)</f>
        <v>0</v>
      </c>
      <c r="O2317" s="3" t="b" cm="1">
        <f t="array" ref="O2317">_xlfn.IFS($M2317,FALSE,AND($L2317,NOT($M2317),$R2317&lt;$B$6,$I2317&gt;0),TRUE,TRUE,FALSE)</f>
        <v>0</v>
      </c>
      <c r="P2317" s="3" cm="1">
        <f t="array" ref="P2317">_xlfn.IFS($P2316&gt;=$C$7-$B$26,0,$O2316,$P2316+$B$26,TRUE,0)</f>
        <v>0</v>
      </c>
      <c r="Q2317" s="3" t="b" cm="1">
        <f t="array" ref="Q2317">_xlfn.IFS(AND($L2317,NOT($M2317),NOT($O2317)),TRUE,$R2317&gt;=$B$6,FALSE,AND($L2317,NOT($M2317),$O2317,$P2317=0),TRUE,TRUE,FALSE)</f>
        <v>0</v>
      </c>
      <c r="R2317" s="3" cm="1">
        <f t="array" ref="R2317">_xlfn.IFS(AND($Q2316,$R2316&lt;$B$6),$R2316+1,AND(NOT($L2316),$R2316&gt;0),0,TRUE,$R2316)</f>
        <v>0</v>
      </c>
      <c r="S2317" s="1" cm="1">
        <f t="array" ref="S2317">_xlfn.IFS(AND(Q2316,I2316&gt;$B$8),S2316+$B$8,AND(Q2316,I2316&lt;=$B$8),S2316+I2316,TRUE,$S2316)</f>
        <v>95</v>
      </c>
      <c r="T2317" s="1">
        <f t="shared" si="142"/>
        <v>8550</v>
      </c>
      <c r="U2317" s="17">
        <f t="shared" si="143"/>
        <v>221.6940363007779</v>
      </c>
      <c r="V2317" s="47" cm="1">
        <f t="array" ref="V2317">_xlfn.IFS($B$6=1,S2317*$B$10,AND(R2316=0,R2317&gt;=1,I2317&gt;=$B$6*$B$8-1),V2316+$B$6*$B$10*$B$8,AND(R2316=0,R2317&gt;=1,I2317&lt;$B$6*$B$8-1),V2316+I2316*$B$10,TRUE,V2316)</f>
        <v>9500</v>
      </c>
      <c r="W2317" s="17">
        <f t="shared" si="144"/>
        <v>246.32670700086433</v>
      </c>
    </row>
    <row r="2318" spans="7:23" x14ac:dyDescent="0.25">
      <c r="G2318" s="15">
        <v>2316</v>
      </c>
      <c r="H2318" s="1">
        <f t="shared" si="141"/>
        <v>38.583333333333336</v>
      </c>
      <c r="I2318" s="15" cm="1">
        <f t="array" ref="I2318">_xlfn.IFS(J2317&gt;=$C$13-$B$26,MINA(I2317+$B$13-S2318+S2317,$B$11),I2317=$B$11,MINA(I2317-S2318+S2317,$B$11),TRUE,MAXA(I2317-S2318+S2317,0))</f>
        <v>0</v>
      </c>
      <c r="J2318" s="1" cm="1">
        <f t="array" ref="J2318">_xlfn.IFS(J2317&gt;=$C$13-$B$26,0,I2317&lt;$B$11,J2317+$B$26,TRUE,0)</f>
        <v>1.0500000000000012</v>
      </c>
      <c r="K2318" s="3" cm="1">
        <f t="array" ref="K2318">_xlfn.IFS(AND(NOT($K2317=0),$L2317),0,NOT($L2317),$K2317+$B$26,TRUE,$K2317)</f>
        <v>0.80000000000000082</v>
      </c>
      <c r="L2318" s="3" t="b" cm="1">
        <f t="array" ref="L2318">_xlfn.IFS(AND($I2318&gt;0,$K2318&gt;=$C$5-$B$26),TRUE,$R2318&gt;=$B$6,FALSE,$I2318=0,FALSE,TRUE,$L2317)</f>
        <v>0</v>
      </c>
      <c r="M2318" s="3" t="b" cm="1">
        <f t="array" ref="M2318">_xlfn.IFS($N2318&gt;=$B$4-$B$26,FALSE,AND($I2318&gt;0,$K2318&gt;=$B$5-$B$26),TRUE,AND($L2318,NOT($M2317)),FALSE,$M2317,TRUE,TRUE,FALSE)</f>
        <v>0</v>
      </c>
      <c r="N2318" s="3" cm="1">
        <f t="array" ref="N2318">_xlfn.IFS($M2317,$N2317+$B$26,NOT($M2317),0,TRUE,$M2317)</f>
        <v>0</v>
      </c>
      <c r="O2318" s="3" t="b" cm="1">
        <f t="array" ref="O2318">_xlfn.IFS($M2318,FALSE,AND($L2318,NOT($M2318),$R2318&lt;$B$6,$I2318&gt;0),TRUE,TRUE,FALSE)</f>
        <v>0</v>
      </c>
      <c r="P2318" s="3" cm="1">
        <f t="array" ref="P2318">_xlfn.IFS($P2317&gt;=$C$7-$B$26,0,$O2317,$P2317+$B$26,TRUE,0)</f>
        <v>0</v>
      </c>
      <c r="Q2318" s="3" t="b" cm="1">
        <f t="array" ref="Q2318">_xlfn.IFS(AND($L2318,NOT($M2318),NOT($O2318)),TRUE,$R2318&gt;=$B$6,FALSE,AND($L2318,NOT($M2318),$O2318,$P2318=0),TRUE,TRUE,FALSE)</f>
        <v>0</v>
      </c>
      <c r="R2318" s="3" cm="1">
        <f t="array" ref="R2318">_xlfn.IFS(AND($Q2317,$R2317&lt;$B$6),$R2317+1,AND(NOT($L2317),$R2317&gt;0),0,TRUE,$R2317)</f>
        <v>0</v>
      </c>
      <c r="S2318" s="1" cm="1">
        <f t="array" ref="S2318">_xlfn.IFS(AND(Q2317,I2317&gt;$B$8),S2317+$B$8,AND(Q2317,I2317&lt;=$B$8),S2317+I2317,TRUE,$S2317)</f>
        <v>95</v>
      </c>
      <c r="T2318" s="1">
        <f t="shared" si="142"/>
        <v>8550</v>
      </c>
      <c r="U2318" s="17">
        <f t="shared" si="143"/>
        <v>221.59827213822894</v>
      </c>
      <c r="V2318" s="47" cm="1">
        <f t="array" ref="V2318">_xlfn.IFS($B$6=1,S2318*$B$10,AND(R2317=0,R2318&gt;=1,I2318&gt;=$B$6*$B$8-1),V2317+$B$6*$B$10*$B$8,AND(R2317=0,R2318&gt;=1,I2318&lt;$B$6*$B$8-1),V2317+I2317*$B$10,TRUE,V2317)</f>
        <v>9500</v>
      </c>
      <c r="W2318" s="17">
        <f t="shared" si="144"/>
        <v>246.22030237580992</v>
      </c>
    </row>
    <row r="2319" spans="7:23" x14ac:dyDescent="0.25">
      <c r="G2319" s="15">
        <v>2317</v>
      </c>
      <c r="H2319" s="1">
        <f t="shared" si="141"/>
        <v>38.6</v>
      </c>
      <c r="I2319" s="15" cm="1">
        <f t="array" ref="I2319">_xlfn.IFS(J2318&gt;=$C$13-$B$26,MINA(I2318+$B$13-S2319+S2318,$B$11),I2318=$B$11,MINA(I2318-S2319+S2318,$B$11),TRUE,MAXA(I2318-S2319+S2318,0))</f>
        <v>0</v>
      </c>
      <c r="J2319" s="1" cm="1">
        <f t="array" ref="J2319">_xlfn.IFS(J2318&gt;=$C$13-$B$26,0,I2318&lt;$B$11,J2318+$B$26,TRUE,0)</f>
        <v>1.0666666666666678</v>
      </c>
      <c r="K2319" s="3" cm="1">
        <f t="array" ref="K2319">_xlfn.IFS(AND(NOT($K2318=0),$L2318),0,NOT($L2318),$K2318+$B$26,TRUE,$K2318)</f>
        <v>0.81666666666666754</v>
      </c>
      <c r="L2319" s="3" t="b" cm="1">
        <f t="array" ref="L2319">_xlfn.IFS(AND($I2319&gt;0,$K2319&gt;=$C$5-$B$26),TRUE,$R2319&gt;=$B$6,FALSE,$I2319=0,FALSE,TRUE,$L2318)</f>
        <v>0</v>
      </c>
      <c r="M2319" s="3" t="b" cm="1">
        <f t="array" ref="M2319">_xlfn.IFS($N2319&gt;=$B$4-$B$26,FALSE,AND($I2319&gt;0,$K2319&gt;=$B$5-$B$26),TRUE,AND($L2319,NOT($M2318)),FALSE,$M2318,TRUE,TRUE,FALSE)</f>
        <v>0</v>
      </c>
      <c r="N2319" s="3" cm="1">
        <f t="array" ref="N2319">_xlfn.IFS($M2318,$N2318+$B$26,NOT($M2318),0,TRUE,$M2318)</f>
        <v>0</v>
      </c>
      <c r="O2319" s="3" t="b" cm="1">
        <f t="array" ref="O2319">_xlfn.IFS($M2319,FALSE,AND($L2319,NOT($M2319),$R2319&lt;$B$6,$I2319&gt;0),TRUE,TRUE,FALSE)</f>
        <v>0</v>
      </c>
      <c r="P2319" s="3" cm="1">
        <f t="array" ref="P2319">_xlfn.IFS($P2318&gt;=$C$7-$B$26,0,$O2318,$P2318+$B$26,TRUE,0)</f>
        <v>0</v>
      </c>
      <c r="Q2319" s="3" t="b" cm="1">
        <f t="array" ref="Q2319">_xlfn.IFS(AND($L2319,NOT($M2319),NOT($O2319)),TRUE,$R2319&gt;=$B$6,FALSE,AND($L2319,NOT($M2319),$O2319,$P2319=0),TRUE,TRUE,FALSE)</f>
        <v>0</v>
      </c>
      <c r="R2319" s="3" cm="1">
        <f t="array" ref="R2319">_xlfn.IFS(AND($Q2318,$R2318&lt;$B$6),$R2318+1,AND(NOT($L2318),$R2318&gt;0),0,TRUE,$R2318)</f>
        <v>0</v>
      </c>
      <c r="S2319" s="1" cm="1">
        <f t="array" ref="S2319">_xlfn.IFS(AND(Q2318,I2318&gt;$B$8),S2318+$B$8,AND(Q2318,I2318&lt;=$B$8),S2318+I2318,TRUE,$S2318)</f>
        <v>95</v>
      </c>
      <c r="T2319" s="1">
        <f t="shared" si="142"/>
        <v>8550</v>
      </c>
      <c r="U2319" s="17">
        <f t="shared" si="143"/>
        <v>221.50259067357513</v>
      </c>
      <c r="V2319" s="47" cm="1">
        <f t="array" ref="V2319">_xlfn.IFS($B$6=1,S2319*$B$10,AND(R2318=0,R2319&gt;=1,I2319&gt;=$B$6*$B$8-1),V2318+$B$6*$B$10*$B$8,AND(R2318=0,R2319&gt;=1,I2319&lt;$B$6*$B$8-1),V2318+I2318*$B$10,TRUE,V2318)</f>
        <v>9500</v>
      </c>
      <c r="W2319" s="17">
        <f t="shared" si="144"/>
        <v>246.11398963730568</v>
      </c>
    </row>
    <row r="2320" spans="7:23" x14ac:dyDescent="0.25">
      <c r="G2320" s="15">
        <v>2318</v>
      </c>
      <c r="H2320" s="1">
        <f t="shared" si="141"/>
        <v>38.616666666666667</v>
      </c>
      <c r="I2320" s="15" cm="1">
        <f t="array" ref="I2320">_xlfn.IFS(J2319&gt;=$C$13-$B$26,MINA(I2319+$B$13-S2320+S2319,$B$11),I2319=$B$11,MINA(I2319-S2320+S2319,$B$11),TRUE,MAXA(I2319-S2320+S2319,0))</f>
        <v>0</v>
      </c>
      <c r="J2320" s="1" cm="1">
        <f t="array" ref="J2320">_xlfn.IFS(J2319&gt;=$C$13-$B$26,0,I2319&lt;$B$11,J2319+$B$26,TRUE,0)</f>
        <v>1.0833333333333344</v>
      </c>
      <c r="K2320" s="3" cm="1">
        <f t="array" ref="K2320">_xlfn.IFS(AND(NOT($K2319=0),$L2319),0,NOT($L2319),$K2319+$B$26,TRUE,$K2319)</f>
        <v>0.83333333333333426</v>
      </c>
      <c r="L2320" s="3" t="b" cm="1">
        <f t="array" ref="L2320">_xlfn.IFS(AND($I2320&gt;0,$K2320&gt;=$C$5-$B$26),TRUE,$R2320&gt;=$B$6,FALSE,$I2320=0,FALSE,TRUE,$L2319)</f>
        <v>0</v>
      </c>
      <c r="M2320" s="3" t="b" cm="1">
        <f t="array" ref="M2320">_xlfn.IFS($N2320&gt;=$B$4-$B$26,FALSE,AND($I2320&gt;0,$K2320&gt;=$B$5-$B$26),TRUE,AND($L2320,NOT($M2319)),FALSE,$M2319,TRUE,TRUE,FALSE)</f>
        <v>0</v>
      </c>
      <c r="N2320" s="3" cm="1">
        <f t="array" ref="N2320">_xlfn.IFS($M2319,$N2319+$B$26,NOT($M2319),0,TRUE,$M2319)</f>
        <v>0</v>
      </c>
      <c r="O2320" s="3" t="b" cm="1">
        <f t="array" ref="O2320">_xlfn.IFS($M2320,FALSE,AND($L2320,NOT($M2320),$R2320&lt;$B$6,$I2320&gt;0),TRUE,TRUE,FALSE)</f>
        <v>0</v>
      </c>
      <c r="P2320" s="3" cm="1">
        <f t="array" ref="P2320">_xlfn.IFS($P2319&gt;=$C$7-$B$26,0,$O2319,$P2319+$B$26,TRUE,0)</f>
        <v>0</v>
      </c>
      <c r="Q2320" s="3" t="b" cm="1">
        <f t="array" ref="Q2320">_xlfn.IFS(AND($L2320,NOT($M2320),NOT($O2320)),TRUE,$R2320&gt;=$B$6,FALSE,AND($L2320,NOT($M2320),$O2320,$P2320=0),TRUE,TRUE,FALSE)</f>
        <v>0</v>
      </c>
      <c r="R2320" s="3" cm="1">
        <f t="array" ref="R2320">_xlfn.IFS(AND($Q2319,$R2319&lt;$B$6),$R2319+1,AND(NOT($L2319),$R2319&gt;0),0,TRUE,$R2319)</f>
        <v>0</v>
      </c>
      <c r="S2320" s="1" cm="1">
        <f t="array" ref="S2320">_xlfn.IFS(AND(Q2319,I2319&gt;$B$8),S2319+$B$8,AND(Q2319,I2319&lt;=$B$8),S2319+I2319,TRUE,$S2319)</f>
        <v>95</v>
      </c>
      <c r="T2320" s="1">
        <f t="shared" si="142"/>
        <v>8550</v>
      </c>
      <c r="U2320" s="17">
        <f t="shared" si="143"/>
        <v>221.40699179974104</v>
      </c>
      <c r="V2320" s="47" cm="1">
        <f t="array" ref="V2320">_xlfn.IFS($B$6=1,S2320*$B$10,AND(R2319=0,R2320&gt;=1,I2320&gt;=$B$6*$B$8-1),V2319+$B$6*$B$10*$B$8,AND(R2319=0,R2320&gt;=1,I2320&lt;$B$6*$B$8-1),V2319+I2319*$B$10,TRUE,V2319)</f>
        <v>9500</v>
      </c>
      <c r="W2320" s="17">
        <f t="shared" si="144"/>
        <v>246.00776866637892</v>
      </c>
    </row>
    <row r="2321" spans="7:23" x14ac:dyDescent="0.25">
      <c r="G2321" s="15">
        <v>2319</v>
      </c>
      <c r="H2321" s="1">
        <f t="shared" si="141"/>
        <v>38.633333333333333</v>
      </c>
      <c r="I2321" s="15" cm="1">
        <f t="array" ref="I2321">_xlfn.IFS(J2320&gt;=$C$13-$B$26,MINA(I2320+$B$13-S2321+S2320,$B$11),I2320=$B$11,MINA(I2320-S2321+S2320,$B$11),TRUE,MAXA(I2320-S2321+S2320,0))</f>
        <v>0</v>
      </c>
      <c r="J2321" s="1" cm="1">
        <f t="array" ref="J2321">_xlfn.IFS(J2320&gt;=$C$13-$B$26,0,I2320&lt;$B$11,J2320+$B$26,TRUE,0)</f>
        <v>1.100000000000001</v>
      </c>
      <c r="K2321" s="3" cm="1">
        <f t="array" ref="K2321">_xlfn.IFS(AND(NOT($K2320=0),$L2320),0,NOT($L2320),$K2320+$B$26,TRUE,$K2320)</f>
        <v>0.85000000000000098</v>
      </c>
      <c r="L2321" s="3" t="b" cm="1">
        <f t="array" ref="L2321">_xlfn.IFS(AND($I2321&gt;0,$K2321&gt;=$C$5-$B$26),TRUE,$R2321&gt;=$B$6,FALSE,$I2321=0,FALSE,TRUE,$L2320)</f>
        <v>0</v>
      </c>
      <c r="M2321" s="3" t="b" cm="1">
        <f t="array" ref="M2321">_xlfn.IFS($N2321&gt;=$B$4-$B$26,FALSE,AND($I2321&gt;0,$K2321&gt;=$B$5-$B$26),TRUE,AND($L2321,NOT($M2320)),FALSE,$M2320,TRUE,TRUE,FALSE)</f>
        <v>0</v>
      </c>
      <c r="N2321" s="3" cm="1">
        <f t="array" ref="N2321">_xlfn.IFS($M2320,$N2320+$B$26,NOT($M2320),0,TRUE,$M2320)</f>
        <v>0</v>
      </c>
      <c r="O2321" s="3" t="b" cm="1">
        <f t="array" ref="O2321">_xlfn.IFS($M2321,FALSE,AND($L2321,NOT($M2321),$R2321&lt;$B$6,$I2321&gt;0),TRUE,TRUE,FALSE)</f>
        <v>0</v>
      </c>
      <c r="P2321" s="3" cm="1">
        <f t="array" ref="P2321">_xlfn.IFS($P2320&gt;=$C$7-$B$26,0,$O2320,$P2320+$B$26,TRUE,0)</f>
        <v>0</v>
      </c>
      <c r="Q2321" s="3" t="b" cm="1">
        <f t="array" ref="Q2321">_xlfn.IFS(AND($L2321,NOT($M2321),NOT($O2321)),TRUE,$R2321&gt;=$B$6,FALSE,AND($L2321,NOT($M2321),$O2321,$P2321=0),TRUE,TRUE,FALSE)</f>
        <v>0</v>
      </c>
      <c r="R2321" s="3" cm="1">
        <f t="array" ref="R2321">_xlfn.IFS(AND($Q2320,$R2320&lt;$B$6),$R2320+1,AND(NOT($L2320),$R2320&gt;0),0,TRUE,$R2320)</f>
        <v>0</v>
      </c>
      <c r="S2321" s="1" cm="1">
        <f t="array" ref="S2321">_xlfn.IFS(AND(Q2320,I2320&gt;$B$8),S2320+$B$8,AND(Q2320,I2320&lt;=$B$8),S2320+I2320,TRUE,$S2320)</f>
        <v>95</v>
      </c>
      <c r="T2321" s="1">
        <f t="shared" si="142"/>
        <v>8550</v>
      </c>
      <c r="U2321" s="17">
        <f t="shared" si="143"/>
        <v>221.31147540983608</v>
      </c>
      <c r="V2321" s="47" cm="1">
        <f t="array" ref="V2321">_xlfn.IFS($B$6=1,S2321*$B$10,AND(R2320=0,R2321&gt;=1,I2321&gt;=$B$6*$B$8-1),V2320+$B$6*$B$10*$B$8,AND(R2320=0,R2321&gt;=1,I2321&lt;$B$6*$B$8-1),V2320+I2320*$B$10,TRUE,V2320)</f>
        <v>9500</v>
      </c>
      <c r="W2321" s="17">
        <f t="shared" si="144"/>
        <v>245.90163934426229</v>
      </c>
    </row>
    <row r="2322" spans="7:23" x14ac:dyDescent="0.25">
      <c r="G2322" s="15">
        <v>2320</v>
      </c>
      <c r="H2322" s="1">
        <f t="shared" si="141"/>
        <v>38.65</v>
      </c>
      <c r="I2322" s="15" cm="1">
        <f t="array" ref="I2322">_xlfn.IFS(J2321&gt;=$C$13-$B$26,MINA(I2321+$B$13-S2322+S2321,$B$11),I2321=$B$11,MINA(I2321-S2322+S2321,$B$11),TRUE,MAXA(I2321-S2322+S2321,0))</f>
        <v>0</v>
      </c>
      <c r="J2322" s="1" cm="1">
        <f t="array" ref="J2322">_xlfn.IFS(J2321&gt;=$C$13-$B$26,0,I2321&lt;$B$11,J2321+$B$26,TRUE,0)</f>
        <v>1.1166666666666676</v>
      </c>
      <c r="K2322" s="3" cm="1">
        <f t="array" ref="K2322">_xlfn.IFS(AND(NOT($K2321=0),$L2321),0,NOT($L2321),$K2321+$B$26,TRUE,$K2321)</f>
        <v>0.8666666666666677</v>
      </c>
      <c r="L2322" s="3" t="b" cm="1">
        <f t="array" ref="L2322">_xlfn.IFS(AND($I2322&gt;0,$K2322&gt;=$C$5-$B$26),TRUE,$R2322&gt;=$B$6,FALSE,$I2322=0,FALSE,TRUE,$L2321)</f>
        <v>0</v>
      </c>
      <c r="M2322" s="3" t="b" cm="1">
        <f t="array" ref="M2322">_xlfn.IFS($N2322&gt;=$B$4-$B$26,FALSE,AND($I2322&gt;0,$K2322&gt;=$B$5-$B$26),TRUE,AND($L2322,NOT($M2321)),FALSE,$M2321,TRUE,TRUE,FALSE)</f>
        <v>0</v>
      </c>
      <c r="N2322" s="3" cm="1">
        <f t="array" ref="N2322">_xlfn.IFS($M2321,$N2321+$B$26,NOT($M2321),0,TRUE,$M2321)</f>
        <v>0</v>
      </c>
      <c r="O2322" s="3" t="b" cm="1">
        <f t="array" ref="O2322">_xlfn.IFS($M2322,FALSE,AND($L2322,NOT($M2322),$R2322&lt;$B$6,$I2322&gt;0),TRUE,TRUE,FALSE)</f>
        <v>0</v>
      </c>
      <c r="P2322" s="3" cm="1">
        <f t="array" ref="P2322">_xlfn.IFS($P2321&gt;=$C$7-$B$26,0,$O2321,$P2321+$B$26,TRUE,0)</f>
        <v>0</v>
      </c>
      <c r="Q2322" s="3" t="b" cm="1">
        <f t="array" ref="Q2322">_xlfn.IFS(AND($L2322,NOT($M2322),NOT($O2322)),TRUE,$R2322&gt;=$B$6,FALSE,AND($L2322,NOT($M2322),$O2322,$P2322=0),TRUE,TRUE,FALSE)</f>
        <v>0</v>
      </c>
      <c r="R2322" s="3" cm="1">
        <f t="array" ref="R2322">_xlfn.IFS(AND($Q2321,$R2321&lt;$B$6),$R2321+1,AND(NOT($L2321),$R2321&gt;0),0,TRUE,$R2321)</f>
        <v>0</v>
      </c>
      <c r="S2322" s="1" cm="1">
        <f t="array" ref="S2322">_xlfn.IFS(AND(Q2321,I2321&gt;$B$8),S2321+$B$8,AND(Q2321,I2321&lt;=$B$8),S2321+I2321,TRUE,$S2321)</f>
        <v>95</v>
      </c>
      <c r="T2322" s="1">
        <f t="shared" si="142"/>
        <v>8550</v>
      </c>
      <c r="U2322" s="17">
        <f t="shared" si="143"/>
        <v>221.21604139715396</v>
      </c>
      <c r="V2322" s="47" cm="1">
        <f t="array" ref="V2322">_xlfn.IFS($B$6=1,S2322*$B$10,AND(R2321=0,R2322&gt;=1,I2322&gt;=$B$6*$B$8-1),V2321+$B$6*$B$10*$B$8,AND(R2321=0,R2322&gt;=1,I2322&lt;$B$6*$B$8-1),V2321+I2321*$B$10,TRUE,V2321)</f>
        <v>9500</v>
      </c>
      <c r="W2322" s="17">
        <f t="shared" si="144"/>
        <v>245.79560155239329</v>
      </c>
    </row>
    <row r="2323" spans="7:23" x14ac:dyDescent="0.25">
      <c r="G2323" s="15">
        <v>2321</v>
      </c>
      <c r="H2323" s="1">
        <f t="shared" si="141"/>
        <v>38.666666666666664</v>
      </c>
      <c r="I2323" s="15" cm="1">
        <f t="array" ref="I2323">_xlfn.IFS(J2322&gt;=$C$13-$B$26,MINA(I2322+$B$13-S2323+S2322,$B$11),I2322=$B$11,MINA(I2322-S2323+S2322,$B$11),TRUE,MAXA(I2322-S2323+S2322,0))</f>
        <v>0</v>
      </c>
      <c r="J2323" s="1" cm="1">
        <f t="array" ref="J2323">_xlfn.IFS(J2322&gt;=$C$13-$B$26,0,I2322&lt;$B$11,J2322+$B$26,TRUE,0)</f>
        <v>1.1333333333333342</v>
      </c>
      <c r="K2323" s="3" cm="1">
        <f t="array" ref="K2323">_xlfn.IFS(AND(NOT($K2322=0),$L2322),0,NOT($L2322),$K2322+$B$26,TRUE,$K2322)</f>
        <v>0.88333333333333441</v>
      </c>
      <c r="L2323" s="3" t="b" cm="1">
        <f t="array" ref="L2323">_xlfn.IFS(AND($I2323&gt;0,$K2323&gt;=$C$5-$B$26),TRUE,$R2323&gt;=$B$6,FALSE,$I2323=0,FALSE,TRUE,$L2322)</f>
        <v>0</v>
      </c>
      <c r="M2323" s="3" t="b" cm="1">
        <f t="array" ref="M2323">_xlfn.IFS($N2323&gt;=$B$4-$B$26,FALSE,AND($I2323&gt;0,$K2323&gt;=$B$5-$B$26),TRUE,AND($L2323,NOT($M2322)),FALSE,$M2322,TRUE,TRUE,FALSE)</f>
        <v>0</v>
      </c>
      <c r="N2323" s="3" cm="1">
        <f t="array" ref="N2323">_xlfn.IFS($M2322,$N2322+$B$26,NOT($M2322),0,TRUE,$M2322)</f>
        <v>0</v>
      </c>
      <c r="O2323" s="3" t="b" cm="1">
        <f t="array" ref="O2323">_xlfn.IFS($M2323,FALSE,AND($L2323,NOT($M2323),$R2323&lt;$B$6,$I2323&gt;0),TRUE,TRUE,FALSE)</f>
        <v>0</v>
      </c>
      <c r="P2323" s="3" cm="1">
        <f t="array" ref="P2323">_xlfn.IFS($P2322&gt;=$C$7-$B$26,0,$O2322,$P2322+$B$26,TRUE,0)</f>
        <v>0</v>
      </c>
      <c r="Q2323" s="3" t="b" cm="1">
        <f t="array" ref="Q2323">_xlfn.IFS(AND($L2323,NOT($M2323),NOT($O2323)),TRUE,$R2323&gt;=$B$6,FALSE,AND($L2323,NOT($M2323),$O2323,$P2323=0),TRUE,TRUE,FALSE)</f>
        <v>0</v>
      </c>
      <c r="R2323" s="3" cm="1">
        <f t="array" ref="R2323">_xlfn.IFS(AND($Q2322,$R2322&lt;$B$6),$R2322+1,AND(NOT($L2322),$R2322&gt;0),0,TRUE,$R2322)</f>
        <v>0</v>
      </c>
      <c r="S2323" s="1" cm="1">
        <f t="array" ref="S2323">_xlfn.IFS(AND(Q2322,I2322&gt;$B$8),S2322+$B$8,AND(Q2322,I2322&lt;=$B$8),S2322+I2322,TRUE,$S2322)</f>
        <v>95</v>
      </c>
      <c r="T2323" s="1">
        <f t="shared" si="142"/>
        <v>8550</v>
      </c>
      <c r="U2323" s="17">
        <f t="shared" si="143"/>
        <v>221.12068965517244</v>
      </c>
      <c r="V2323" s="47" cm="1">
        <f t="array" ref="V2323">_xlfn.IFS($B$6=1,S2323*$B$10,AND(R2322=0,R2323&gt;=1,I2323&gt;=$B$6*$B$8-1),V2322+$B$6*$B$10*$B$8,AND(R2322=0,R2323&gt;=1,I2323&lt;$B$6*$B$8-1),V2322+I2322*$B$10,TRUE,V2322)</f>
        <v>9500</v>
      </c>
      <c r="W2323" s="17">
        <f t="shared" si="144"/>
        <v>245.68965517241381</v>
      </c>
    </row>
    <row r="2324" spans="7:23" x14ac:dyDescent="0.25">
      <c r="G2324" s="15">
        <v>2322</v>
      </c>
      <c r="H2324" s="1">
        <f t="shared" si="141"/>
        <v>38.68333333333333</v>
      </c>
      <c r="I2324" s="15" cm="1">
        <f t="array" ref="I2324">_xlfn.IFS(J2323&gt;=$C$13-$B$26,MINA(I2323+$B$13-S2324+S2323,$B$11),I2323=$B$11,MINA(I2323-S2324+S2323,$B$11),TRUE,MAXA(I2323-S2324+S2323,0))</f>
        <v>0</v>
      </c>
      <c r="J2324" s="1" cm="1">
        <f t="array" ref="J2324">_xlfn.IFS(J2323&gt;=$C$13-$B$26,0,I2323&lt;$B$11,J2323+$B$26,TRUE,0)</f>
        <v>1.1500000000000008</v>
      </c>
      <c r="K2324" s="3" cm="1">
        <f t="array" ref="K2324">_xlfn.IFS(AND(NOT($K2323=0),$L2323),0,NOT($L2323),$K2323+$B$26,TRUE,$K2323)</f>
        <v>0.90000000000000113</v>
      </c>
      <c r="L2324" s="3" t="b" cm="1">
        <f t="array" ref="L2324">_xlfn.IFS(AND($I2324&gt;0,$K2324&gt;=$C$5-$B$26),TRUE,$R2324&gt;=$B$6,FALSE,$I2324=0,FALSE,TRUE,$L2323)</f>
        <v>0</v>
      </c>
      <c r="M2324" s="3" t="b" cm="1">
        <f t="array" ref="M2324">_xlfn.IFS($N2324&gt;=$B$4-$B$26,FALSE,AND($I2324&gt;0,$K2324&gt;=$B$5-$B$26),TRUE,AND($L2324,NOT($M2323)),FALSE,$M2323,TRUE,TRUE,FALSE)</f>
        <v>0</v>
      </c>
      <c r="N2324" s="3" cm="1">
        <f t="array" ref="N2324">_xlfn.IFS($M2323,$N2323+$B$26,NOT($M2323),0,TRUE,$M2323)</f>
        <v>0</v>
      </c>
      <c r="O2324" s="3" t="b" cm="1">
        <f t="array" ref="O2324">_xlfn.IFS($M2324,FALSE,AND($L2324,NOT($M2324),$R2324&lt;$B$6,$I2324&gt;0),TRUE,TRUE,FALSE)</f>
        <v>0</v>
      </c>
      <c r="P2324" s="3" cm="1">
        <f t="array" ref="P2324">_xlfn.IFS($P2323&gt;=$C$7-$B$26,0,$O2323,$P2323+$B$26,TRUE,0)</f>
        <v>0</v>
      </c>
      <c r="Q2324" s="3" t="b" cm="1">
        <f t="array" ref="Q2324">_xlfn.IFS(AND($L2324,NOT($M2324),NOT($O2324)),TRUE,$R2324&gt;=$B$6,FALSE,AND($L2324,NOT($M2324),$O2324,$P2324=0),TRUE,TRUE,FALSE)</f>
        <v>0</v>
      </c>
      <c r="R2324" s="3" cm="1">
        <f t="array" ref="R2324">_xlfn.IFS(AND($Q2323,$R2323&lt;$B$6),$R2323+1,AND(NOT($L2323),$R2323&gt;0),0,TRUE,$R2323)</f>
        <v>0</v>
      </c>
      <c r="S2324" s="1" cm="1">
        <f t="array" ref="S2324">_xlfn.IFS(AND(Q2323,I2323&gt;$B$8),S2323+$B$8,AND(Q2323,I2323&lt;=$B$8),S2323+I2323,TRUE,$S2323)</f>
        <v>95</v>
      </c>
      <c r="T2324" s="1">
        <f t="shared" si="142"/>
        <v>8550</v>
      </c>
      <c r="U2324" s="17">
        <f t="shared" si="143"/>
        <v>221.02542007755281</v>
      </c>
      <c r="V2324" s="47" cm="1">
        <f t="array" ref="V2324">_xlfn.IFS($B$6=1,S2324*$B$10,AND(R2323=0,R2324&gt;=1,I2324&gt;=$B$6*$B$8-1),V2323+$B$6*$B$10*$B$8,AND(R2323=0,R2324&gt;=1,I2324&lt;$B$6*$B$8-1),V2323+I2323*$B$10,TRUE,V2323)</f>
        <v>9500</v>
      </c>
      <c r="W2324" s="17">
        <f t="shared" si="144"/>
        <v>245.58380008616979</v>
      </c>
    </row>
    <row r="2325" spans="7:23" x14ac:dyDescent="0.25">
      <c r="G2325" s="15">
        <v>2323</v>
      </c>
      <c r="H2325" s="1">
        <f t="shared" si="141"/>
        <v>38.700000000000003</v>
      </c>
      <c r="I2325" s="15" cm="1">
        <f t="array" ref="I2325">_xlfn.IFS(J2324&gt;=$C$13-$B$26,MINA(I2324+$B$13-S2325+S2324,$B$11),I2324=$B$11,MINA(I2324-S2325+S2324,$B$11),TRUE,MAXA(I2324-S2325+S2324,0))</f>
        <v>0</v>
      </c>
      <c r="J2325" s="1" cm="1">
        <f t="array" ref="J2325">_xlfn.IFS(J2324&gt;=$C$13-$B$26,0,I2324&lt;$B$11,J2324+$B$26,TRUE,0)</f>
        <v>1.1666666666666674</v>
      </c>
      <c r="K2325" s="3" cm="1">
        <f t="array" ref="K2325">_xlfn.IFS(AND(NOT($K2324=0),$L2324),0,NOT($L2324),$K2324+$B$26,TRUE,$K2324)</f>
        <v>0.91666666666666785</v>
      </c>
      <c r="L2325" s="3" t="b" cm="1">
        <f t="array" ref="L2325">_xlfn.IFS(AND($I2325&gt;0,$K2325&gt;=$C$5-$B$26),TRUE,$R2325&gt;=$B$6,FALSE,$I2325=0,FALSE,TRUE,$L2324)</f>
        <v>0</v>
      </c>
      <c r="M2325" s="3" t="b" cm="1">
        <f t="array" ref="M2325">_xlfn.IFS($N2325&gt;=$B$4-$B$26,FALSE,AND($I2325&gt;0,$K2325&gt;=$B$5-$B$26),TRUE,AND($L2325,NOT($M2324)),FALSE,$M2324,TRUE,TRUE,FALSE)</f>
        <v>0</v>
      </c>
      <c r="N2325" s="3" cm="1">
        <f t="array" ref="N2325">_xlfn.IFS($M2324,$N2324+$B$26,NOT($M2324),0,TRUE,$M2324)</f>
        <v>0</v>
      </c>
      <c r="O2325" s="3" t="b" cm="1">
        <f t="array" ref="O2325">_xlfn.IFS($M2325,FALSE,AND($L2325,NOT($M2325),$R2325&lt;$B$6,$I2325&gt;0),TRUE,TRUE,FALSE)</f>
        <v>0</v>
      </c>
      <c r="P2325" s="3" cm="1">
        <f t="array" ref="P2325">_xlfn.IFS($P2324&gt;=$C$7-$B$26,0,$O2324,$P2324+$B$26,TRUE,0)</f>
        <v>0</v>
      </c>
      <c r="Q2325" s="3" t="b" cm="1">
        <f t="array" ref="Q2325">_xlfn.IFS(AND($L2325,NOT($M2325),NOT($O2325)),TRUE,$R2325&gt;=$B$6,FALSE,AND($L2325,NOT($M2325),$O2325,$P2325=0),TRUE,TRUE,FALSE)</f>
        <v>0</v>
      </c>
      <c r="R2325" s="3" cm="1">
        <f t="array" ref="R2325">_xlfn.IFS(AND($Q2324,$R2324&lt;$B$6),$R2324+1,AND(NOT($L2324),$R2324&gt;0),0,TRUE,$R2324)</f>
        <v>0</v>
      </c>
      <c r="S2325" s="1" cm="1">
        <f t="array" ref="S2325">_xlfn.IFS(AND(Q2324,I2324&gt;$B$8),S2324+$B$8,AND(Q2324,I2324&lt;=$B$8),S2324+I2324,TRUE,$S2324)</f>
        <v>95</v>
      </c>
      <c r="T2325" s="1">
        <f t="shared" si="142"/>
        <v>8550</v>
      </c>
      <c r="U2325" s="17">
        <f t="shared" si="143"/>
        <v>220.93023255813952</v>
      </c>
      <c r="V2325" s="47" cm="1">
        <f t="array" ref="V2325">_xlfn.IFS($B$6=1,S2325*$B$10,AND(R2324=0,R2325&gt;=1,I2325&gt;=$B$6*$B$8-1),V2324+$B$6*$B$10*$B$8,AND(R2324=0,R2325&gt;=1,I2325&lt;$B$6*$B$8-1),V2324+I2324*$B$10,TRUE,V2324)</f>
        <v>9500</v>
      </c>
      <c r="W2325" s="17">
        <f t="shared" si="144"/>
        <v>245.47803617571057</v>
      </c>
    </row>
    <row r="2326" spans="7:23" x14ac:dyDescent="0.25">
      <c r="G2326" s="15">
        <v>2324</v>
      </c>
      <c r="H2326" s="1">
        <f t="shared" si="141"/>
        <v>38.716666666666669</v>
      </c>
      <c r="I2326" s="15" cm="1">
        <f t="array" ref="I2326">_xlfn.IFS(J2325&gt;=$C$13-$B$26,MINA(I2325+$B$13-S2326+S2325,$B$11),I2325=$B$11,MINA(I2325-S2326+S2325,$B$11),TRUE,MAXA(I2325-S2326+S2325,0))</f>
        <v>0</v>
      </c>
      <c r="J2326" s="1" cm="1">
        <f t="array" ref="J2326">_xlfn.IFS(J2325&gt;=$C$13-$B$26,0,I2325&lt;$B$11,J2325+$B$26,TRUE,0)</f>
        <v>1.183333333333334</v>
      </c>
      <c r="K2326" s="3" cm="1">
        <f t="array" ref="K2326">_xlfn.IFS(AND(NOT($K2325=0),$L2325),0,NOT($L2325),$K2325+$B$26,TRUE,$K2325)</f>
        <v>0.93333333333333457</v>
      </c>
      <c r="L2326" s="3" t="b" cm="1">
        <f t="array" ref="L2326">_xlfn.IFS(AND($I2326&gt;0,$K2326&gt;=$C$5-$B$26),TRUE,$R2326&gt;=$B$6,FALSE,$I2326=0,FALSE,TRUE,$L2325)</f>
        <v>0</v>
      </c>
      <c r="M2326" s="3" t="b" cm="1">
        <f t="array" ref="M2326">_xlfn.IFS($N2326&gt;=$B$4-$B$26,FALSE,AND($I2326&gt;0,$K2326&gt;=$B$5-$B$26),TRUE,AND($L2326,NOT($M2325)),FALSE,$M2325,TRUE,TRUE,FALSE)</f>
        <v>0</v>
      </c>
      <c r="N2326" s="3" cm="1">
        <f t="array" ref="N2326">_xlfn.IFS($M2325,$N2325+$B$26,NOT($M2325),0,TRUE,$M2325)</f>
        <v>0</v>
      </c>
      <c r="O2326" s="3" t="b" cm="1">
        <f t="array" ref="O2326">_xlfn.IFS($M2326,FALSE,AND($L2326,NOT($M2326),$R2326&lt;$B$6,$I2326&gt;0),TRUE,TRUE,FALSE)</f>
        <v>0</v>
      </c>
      <c r="P2326" s="3" cm="1">
        <f t="array" ref="P2326">_xlfn.IFS($P2325&gt;=$C$7-$B$26,0,$O2325,$P2325+$B$26,TRUE,0)</f>
        <v>0</v>
      </c>
      <c r="Q2326" s="3" t="b" cm="1">
        <f t="array" ref="Q2326">_xlfn.IFS(AND($L2326,NOT($M2326),NOT($O2326)),TRUE,$R2326&gt;=$B$6,FALSE,AND($L2326,NOT($M2326),$O2326,$P2326=0),TRUE,TRUE,FALSE)</f>
        <v>0</v>
      </c>
      <c r="R2326" s="3" cm="1">
        <f t="array" ref="R2326">_xlfn.IFS(AND($Q2325,$R2325&lt;$B$6),$R2325+1,AND(NOT($L2325),$R2325&gt;0),0,TRUE,$R2325)</f>
        <v>0</v>
      </c>
      <c r="S2326" s="1" cm="1">
        <f t="array" ref="S2326">_xlfn.IFS(AND(Q2325,I2325&gt;$B$8),S2325+$B$8,AND(Q2325,I2325&lt;=$B$8),S2325+I2325,TRUE,$S2325)</f>
        <v>95</v>
      </c>
      <c r="T2326" s="1">
        <f t="shared" si="142"/>
        <v>8550</v>
      </c>
      <c r="U2326" s="17">
        <f t="shared" si="143"/>
        <v>220.83512699095996</v>
      </c>
      <c r="V2326" s="47" cm="1">
        <f t="array" ref="V2326">_xlfn.IFS($B$6=1,S2326*$B$10,AND(R2325=0,R2326&gt;=1,I2326&gt;=$B$6*$B$8-1),V2325+$B$6*$B$10*$B$8,AND(R2325=0,R2326&gt;=1,I2326&lt;$B$6*$B$8-1),V2325+I2325*$B$10,TRUE,V2325)</f>
        <v>9500</v>
      </c>
      <c r="W2326" s="17">
        <f t="shared" si="144"/>
        <v>245.37236332328885</v>
      </c>
    </row>
    <row r="2327" spans="7:23" x14ac:dyDescent="0.25">
      <c r="G2327" s="15">
        <v>2325</v>
      </c>
      <c r="H2327" s="1">
        <f t="shared" si="141"/>
        <v>38.733333333333334</v>
      </c>
      <c r="I2327" s="15" cm="1">
        <f t="array" ref="I2327">_xlfn.IFS(J2326&gt;=$C$13-$B$26,MINA(I2326+$B$13-S2327+S2326,$B$11),I2326=$B$11,MINA(I2326-S2327+S2326,$B$11),TRUE,MAXA(I2326-S2327+S2326,0))</f>
        <v>0</v>
      </c>
      <c r="J2327" s="1" cm="1">
        <f t="array" ref="J2327">_xlfn.IFS(J2326&gt;=$C$13-$B$26,0,I2326&lt;$B$11,J2326+$B$26,TRUE,0)</f>
        <v>1.2000000000000006</v>
      </c>
      <c r="K2327" s="3" cm="1">
        <f t="array" ref="K2327">_xlfn.IFS(AND(NOT($K2326=0),$L2326),0,NOT($L2326),$K2326+$B$26,TRUE,$K2326)</f>
        <v>0.95000000000000129</v>
      </c>
      <c r="L2327" s="3" t="b" cm="1">
        <f t="array" ref="L2327">_xlfn.IFS(AND($I2327&gt;0,$K2327&gt;=$C$5-$B$26),TRUE,$R2327&gt;=$B$6,FALSE,$I2327=0,FALSE,TRUE,$L2326)</f>
        <v>0</v>
      </c>
      <c r="M2327" s="3" t="b" cm="1">
        <f t="array" ref="M2327">_xlfn.IFS($N2327&gt;=$B$4-$B$26,FALSE,AND($I2327&gt;0,$K2327&gt;=$B$5-$B$26),TRUE,AND($L2327,NOT($M2326)),FALSE,$M2326,TRUE,TRUE,FALSE)</f>
        <v>0</v>
      </c>
      <c r="N2327" s="3" cm="1">
        <f t="array" ref="N2327">_xlfn.IFS($M2326,$N2326+$B$26,NOT($M2326),0,TRUE,$M2326)</f>
        <v>0</v>
      </c>
      <c r="O2327" s="3" t="b" cm="1">
        <f t="array" ref="O2327">_xlfn.IFS($M2327,FALSE,AND($L2327,NOT($M2327),$R2327&lt;$B$6,$I2327&gt;0),TRUE,TRUE,FALSE)</f>
        <v>0</v>
      </c>
      <c r="P2327" s="3" cm="1">
        <f t="array" ref="P2327">_xlfn.IFS($P2326&gt;=$C$7-$B$26,0,$O2326,$P2326+$B$26,TRUE,0)</f>
        <v>0</v>
      </c>
      <c r="Q2327" s="3" t="b" cm="1">
        <f t="array" ref="Q2327">_xlfn.IFS(AND($L2327,NOT($M2327),NOT($O2327)),TRUE,$R2327&gt;=$B$6,FALSE,AND($L2327,NOT($M2327),$O2327,$P2327=0),TRUE,TRUE,FALSE)</f>
        <v>0</v>
      </c>
      <c r="R2327" s="3" cm="1">
        <f t="array" ref="R2327">_xlfn.IFS(AND($Q2326,$R2326&lt;$B$6),$R2326+1,AND(NOT($L2326),$R2326&gt;0),0,TRUE,$R2326)</f>
        <v>0</v>
      </c>
      <c r="S2327" s="1" cm="1">
        <f t="array" ref="S2327">_xlfn.IFS(AND(Q2326,I2326&gt;$B$8),S2326+$B$8,AND(Q2326,I2326&lt;=$B$8),S2326+I2326,TRUE,$S2326)</f>
        <v>95</v>
      </c>
      <c r="T2327" s="1">
        <f t="shared" si="142"/>
        <v>8550</v>
      </c>
      <c r="U2327" s="17">
        <f t="shared" si="143"/>
        <v>220.74010327022376</v>
      </c>
      <c r="V2327" s="47" cm="1">
        <f t="array" ref="V2327">_xlfn.IFS($B$6=1,S2327*$B$10,AND(R2326=0,R2327&gt;=1,I2327&gt;=$B$6*$B$8-1),V2326+$B$6*$B$10*$B$8,AND(R2326=0,R2327&gt;=1,I2327&lt;$B$6*$B$8-1),V2326+I2326*$B$10,TRUE,V2326)</f>
        <v>9500</v>
      </c>
      <c r="W2327" s="17">
        <f t="shared" si="144"/>
        <v>245.26678141135972</v>
      </c>
    </row>
    <row r="2328" spans="7:23" x14ac:dyDescent="0.25">
      <c r="G2328" s="15">
        <v>2326</v>
      </c>
      <c r="H2328" s="1">
        <f t="shared" si="141"/>
        <v>38.75</v>
      </c>
      <c r="I2328" s="15" cm="1">
        <f t="array" ref="I2328">_xlfn.IFS(J2327&gt;=$C$13-$B$26,MINA(I2327+$B$13-S2328+S2327,$B$11),I2327=$B$11,MINA(I2327-S2328+S2327,$B$11),TRUE,MAXA(I2327-S2328+S2327,0))</f>
        <v>0</v>
      </c>
      <c r="J2328" s="1" cm="1">
        <f t="array" ref="J2328">_xlfn.IFS(J2327&gt;=$C$13-$B$26,0,I2327&lt;$B$11,J2327+$B$26,TRUE,0)</f>
        <v>1.2166666666666672</v>
      </c>
      <c r="K2328" s="3" cm="1">
        <f t="array" ref="K2328">_xlfn.IFS(AND(NOT($K2327=0),$L2327),0,NOT($L2327),$K2327+$B$26,TRUE,$K2327)</f>
        <v>0.96666666666666801</v>
      </c>
      <c r="L2328" s="3" t="b" cm="1">
        <f t="array" ref="L2328">_xlfn.IFS(AND($I2328&gt;0,$K2328&gt;=$C$5-$B$26),TRUE,$R2328&gt;=$B$6,FALSE,$I2328=0,FALSE,TRUE,$L2327)</f>
        <v>0</v>
      </c>
      <c r="M2328" s="3" t="b" cm="1">
        <f t="array" ref="M2328">_xlfn.IFS($N2328&gt;=$B$4-$B$26,FALSE,AND($I2328&gt;0,$K2328&gt;=$B$5-$B$26),TRUE,AND($L2328,NOT($M2327)),FALSE,$M2327,TRUE,TRUE,FALSE)</f>
        <v>0</v>
      </c>
      <c r="N2328" s="3" cm="1">
        <f t="array" ref="N2328">_xlfn.IFS($M2327,$N2327+$B$26,NOT($M2327),0,TRUE,$M2327)</f>
        <v>0</v>
      </c>
      <c r="O2328" s="3" t="b" cm="1">
        <f t="array" ref="O2328">_xlfn.IFS($M2328,FALSE,AND($L2328,NOT($M2328),$R2328&lt;$B$6,$I2328&gt;0),TRUE,TRUE,FALSE)</f>
        <v>0</v>
      </c>
      <c r="P2328" s="3" cm="1">
        <f t="array" ref="P2328">_xlfn.IFS($P2327&gt;=$C$7-$B$26,0,$O2327,$P2327+$B$26,TRUE,0)</f>
        <v>0</v>
      </c>
      <c r="Q2328" s="3" t="b" cm="1">
        <f t="array" ref="Q2328">_xlfn.IFS(AND($L2328,NOT($M2328),NOT($O2328)),TRUE,$R2328&gt;=$B$6,FALSE,AND($L2328,NOT($M2328),$O2328,$P2328=0),TRUE,TRUE,FALSE)</f>
        <v>0</v>
      </c>
      <c r="R2328" s="3" cm="1">
        <f t="array" ref="R2328">_xlfn.IFS(AND($Q2327,$R2327&lt;$B$6),$R2327+1,AND(NOT($L2327),$R2327&gt;0),0,TRUE,$R2327)</f>
        <v>0</v>
      </c>
      <c r="S2328" s="1" cm="1">
        <f t="array" ref="S2328">_xlfn.IFS(AND(Q2327,I2327&gt;$B$8),S2327+$B$8,AND(Q2327,I2327&lt;=$B$8),S2327+I2327,TRUE,$S2327)</f>
        <v>95</v>
      </c>
      <c r="T2328" s="1">
        <f t="shared" si="142"/>
        <v>8550</v>
      </c>
      <c r="U2328" s="17">
        <f t="shared" si="143"/>
        <v>220.64516129032259</v>
      </c>
      <c r="V2328" s="47" cm="1">
        <f t="array" ref="V2328">_xlfn.IFS($B$6=1,S2328*$B$10,AND(R2327=0,R2328&gt;=1,I2328&gt;=$B$6*$B$8-1),V2327+$B$6*$B$10*$B$8,AND(R2327=0,R2328&gt;=1,I2328&lt;$B$6*$B$8-1),V2327+I2327*$B$10,TRUE,V2327)</f>
        <v>9500</v>
      </c>
      <c r="W2328" s="17">
        <f t="shared" si="144"/>
        <v>245.16129032258064</v>
      </c>
    </row>
    <row r="2329" spans="7:23" x14ac:dyDescent="0.25">
      <c r="G2329" s="15">
        <v>2327</v>
      </c>
      <c r="H2329" s="1">
        <f t="shared" si="141"/>
        <v>38.766666666666666</v>
      </c>
      <c r="I2329" s="15" cm="1">
        <f t="array" ref="I2329">_xlfn.IFS(J2328&gt;=$C$13-$B$26,MINA(I2328+$B$13-S2329+S2328,$B$11),I2328=$B$11,MINA(I2328-S2329+S2328,$B$11),TRUE,MAXA(I2328-S2329+S2328,0))</f>
        <v>0</v>
      </c>
      <c r="J2329" s="1" cm="1">
        <f t="array" ref="J2329">_xlfn.IFS(J2328&gt;=$C$13-$B$26,0,I2328&lt;$B$11,J2328+$B$26,TRUE,0)</f>
        <v>1.2333333333333338</v>
      </c>
      <c r="K2329" s="3" cm="1">
        <f t="array" ref="K2329">_xlfn.IFS(AND(NOT($K2328=0),$L2328),0,NOT($L2328),$K2328+$B$26,TRUE,$K2328)</f>
        <v>0.98333333333333472</v>
      </c>
      <c r="L2329" s="3" t="b" cm="1">
        <f t="array" ref="L2329">_xlfn.IFS(AND($I2329&gt;0,$K2329&gt;=$C$5-$B$26),TRUE,$R2329&gt;=$B$6,FALSE,$I2329=0,FALSE,TRUE,$L2328)</f>
        <v>0</v>
      </c>
      <c r="M2329" s="3" t="b" cm="1">
        <f t="array" ref="M2329">_xlfn.IFS($N2329&gt;=$B$4-$B$26,FALSE,AND($I2329&gt;0,$K2329&gt;=$B$5-$B$26),TRUE,AND($L2329,NOT($M2328)),FALSE,$M2328,TRUE,TRUE,FALSE)</f>
        <v>0</v>
      </c>
      <c r="N2329" s="3" cm="1">
        <f t="array" ref="N2329">_xlfn.IFS($M2328,$N2328+$B$26,NOT($M2328),0,TRUE,$M2328)</f>
        <v>0</v>
      </c>
      <c r="O2329" s="3" t="b" cm="1">
        <f t="array" ref="O2329">_xlfn.IFS($M2329,FALSE,AND($L2329,NOT($M2329),$R2329&lt;$B$6,$I2329&gt;0),TRUE,TRUE,FALSE)</f>
        <v>0</v>
      </c>
      <c r="P2329" s="3" cm="1">
        <f t="array" ref="P2329">_xlfn.IFS($P2328&gt;=$C$7-$B$26,0,$O2328,$P2328+$B$26,TRUE,0)</f>
        <v>0</v>
      </c>
      <c r="Q2329" s="3" t="b" cm="1">
        <f t="array" ref="Q2329">_xlfn.IFS(AND($L2329,NOT($M2329),NOT($O2329)),TRUE,$R2329&gt;=$B$6,FALSE,AND($L2329,NOT($M2329),$O2329,$P2329=0),TRUE,TRUE,FALSE)</f>
        <v>0</v>
      </c>
      <c r="R2329" s="3" cm="1">
        <f t="array" ref="R2329">_xlfn.IFS(AND($Q2328,$R2328&lt;$B$6),$R2328+1,AND(NOT($L2328),$R2328&gt;0),0,TRUE,$R2328)</f>
        <v>0</v>
      </c>
      <c r="S2329" s="1" cm="1">
        <f t="array" ref="S2329">_xlfn.IFS(AND(Q2328,I2328&gt;$B$8),S2328+$B$8,AND(Q2328,I2328&lt;=$B$8),S2328+I2328,TRUE,$S2328)</f>
        <v>95</v>
      </c>
      <c r="T2329" s="1">
        <f t="shared" si="142"/>
        <v>8550</v>
      </c>
      <c r="U2329" s="17">
        <f t="shared" si="143"/>
        <v>220.55030094582975</v>
      </c>
      <c r="V2329" s="47" cm="1">
        <f t="array" ref="V2329">_xlfn.IFS($B$6=1,S2329*$B$10,AND(R2328=0,R2329&gt;=1,I2329&gt;=$B$6*$B$8-1),V2328+$B$6*$B$10*$B$8,AND(R2328=0,R2329&gt;=1,I2329&lt;$B$6*$B$8-1),V2328+I2328*$B$10,TRUE,V2328)</f>
        <v>9500</v>
      </c>
      <c r="W2329" s="17">
        <f t="shared" si="144"/>
        <v>245.05588993981084</v>
      </c>
    </row>
    <row r="2330" spans="7:23" x14ac:dyDescent="0.25">
      <c r="G2330" s="15">
        <v>2328</v>
      </c>
      <c r="H2330" s="1">
        <f t="shared" si="141"/>
        <v>38.783333333333331</v>
      </c>
      <c r="I2330" s="15" cm="1">
        <f t="array" ref="I2330">_xlfn.IFS(J2329&gt;=$C$13-$B$26,MINA(I2329+$B$13-S2330+S2329,$B$11),I2329=$B$11,MINA(I2329-S2330+S2329,$B$11),TRUE,MAXA(I2329-S2330+S2329,0))</f>
        <v>0</v>
      </c>
      <c r="J2330" s="1" cm="1">
        <f t="array" ref="J2330">_xlfn.IFS(J2329&gt;=$C$13-$B$26,0,I2329&lt;$B$11,J2329+$B$26,TRUE,0)</f>
        <v>1.2500000000000004</v>
      </c>
      <c r="K2330" s="3" cm="1">
        <f t="array" ref="K2330">_xlfn.IFS(AND(NOT($K2329=0),$L2329),0,NOT($L2329),$K2329+$B$26,TRUE,$K2329)</f>
        <v>1.0000000000000013</v>
      </c>
      <c r="L2330" s="3" t="b" cm="1">
        <f t="array" ref="L2330">_xlfn.IFS(AND($I2330&gt;0,$K2330&gt;=$C$5-$B$26),TRUE,$R2330&gt;=$B$6,FALSE,$I2330=0,FALSE,TRUE,$L2329)</f>
        <v>0</v>
      </c>
      <c r="M2330" s="3" t="b" cm="1">
        <f t="array" ref="M2330">_xlfn.IFS($N2330&gt;=$B$4-$B$26,FALSE,AND($I2330&gt;0,$K2330&gt;=$B$5-$B$26),TRUE,AND($L2330,NOT($M2329)),FALSE,$M2329,TRUE,TRUE,FALSE)</f>
        <v>0</v>
      </c>
      <c r="N2330" s="3" cm="1">
        <f t="array" ref="N2330">_xlfn.IFS($M2329,$N2329+$B$26,NOT($M2329),0,TRUE,$M2329)</f>
        <v>0</v>
      </c>
      <c r="O2330" s="3" t="b" cm="1">
        <f t="array" ref="O2330">_xlfn.IFS($M2330,FALSE,AND($L2330,NOT($M2330),$R2330&lt;$B$6,$I2330&gt;0),TRUE,TRUE,FALSE)</f>
        <v>0</v>
      </c>
      <c r="P2330" s="3" cm="1">
        <f t="array" ref="P2330">_xlfn.IFS($P2329&gt;=$C$7-$B$26,0,$O2329,$P2329+$B$26,TRUE,0)</f>
        <v>0</v>
      </c>
      <c r="Q2330" s="3" t="b" cm="1">
        <f t="array" ref="Q2330">_xlfn.IFS(AND($L2330,NOT($M2330),NOT($O2330)),TRUE,$R2330&gt;=$B$6,FALSE,AND($L2330,NOT($M2330),$O2330,$P2330=0),TRUE,TRUE,FALSE)</f>
        <v>0</v>
      </c>
      <c r="R2330" s="3" cm="1">
        <f t="array" ref="R2330">_xlfn.IFS(AND($Q2329,$R2329&lt;$B$6),$R2329+1,AND(NOT($L2329),$R2329&gt;0),0,TRUE,$R2329)</f>
        <v>0</v>
      </c>
      <c r="S2330" s="1" cm="1">
        <f t="array" ref="S2330">_xlfn.IFS(AND(Q2329,I2329&gt;$B$8),S2329+$B$8,AND(Q2329,I2329&lt;=$B$8),S2329+I2329,TRUE,$S2329)</f>
        <v>95</v>
      </c>
      <c r="T2330" s="1">
        <f t="shared" si="142"/>
        <v>8550</v>
      </c>
      <c r="U2330" s="17">
        <f t="shared" si="143"/>
        <v>220.45552213149981</v>
      </c>
      <c r="V2330" s="47" cm="1">
        <f t="array" ref="V2330">_xlfn.IFS($B$6=1,S2330*$B$10,AND(R2329=0,R2330&gt;=1,I2330&gt;=$B$6*$B$8-1),V2329+$B$6*$B$10*$B$8,AND(R2329=0,R2330&gt;=1,I2330&lt;$B$6*$B$8-1),V2329+I2329*$B$10,TRUE,V2329)</f>
        <v>9500</v>
      </c>
      <c r="W2330" s="17">
        <f t="shared" si="144"/>
        <v>244.95058014611089</v>
      </c>
    </row>
    <row r="2331" spans="7:23" x14ac:dyDescent="0.25">
      <c r="G2331" s="15">
        <v>2329</v>
      </c>
      <c r="H2331" s="1">
        <f t="shared" si="141"/>
        <v>38.799999999999997</v>
      </c>
      <c r="I2331" s="15" cm="1">
        <f t="array" ref="I2331">_xlfn.IFS(J2330&gt;=$C$13-$B$26,MINA(I2330+$B$13-S2331+S2330,$B$11),I2330=$B$11,MINA(I2330-S2331+S2330,$B$11),TRUE,MAXA(I2330-S2331+S2330,0))</f>
        <v>0</v>
      </c>
      <c r="J2331" s="1" cm="1">
        <f t="array" ref="J2331">_xlfn.IFS(J2330&gt;=$C$13-$B$26,0,I2330&lt;$B$11,J2330+$B$26,TRUE,0)</f>
        <v>1.2666666666666671</v>
      </c>
      <c r="K2331" s="3" cm="1">
        <f t="array" ref="K2331">_xlfn.IFS(AND(NOT($K2330=0),$L2330),0,NOT($L2330),$K2330+$B$26,TRUE,$K2330)</f>
        <v>1.0166666666666679</v>
      </c>
      <c r="L2331" s="3" t="b" cm="1">
        <f t="array" ref="L2331">_xlfn.IFS(AND($I2331&gt;0,$K2331&gt;=$C$5-$B$26),TRUE,$R2331&gt;=$B$6,FALSE,$I2331=0,FALSE,TRUE,$L2330)</f>
        <v>0</v>
      </c>
      <c r="M2331" s="3" t="b" cm="1">
        <f t="array" ref="M2331">_xlfn.IFS($N2331&gt;=$B$4-$B$26,FALSE,AND($I2331&gt;0,$K2331&gt;=$B$5-$B$26),TRUE,AND($L2331,NOT($M2330)),FALSE,$M2330,TRUE,TRUE,FALSE)</f>
        <v>0</v>
      </c>
      <c r="N2331" s="3" cm="1">
        <f t="array" ref="N2331">_xlfn.IFS($M2330,$N2330+$B$26,NOT($M2330),0,TRUE,$M2330)</f>
        <v>0</v>
      </c>
      <c r="O2331" s="3" t="b" cm="1">
        <f t="array" ref="O2331">_xlfn.IFS($M2331,FALSE,AND($L2331,NOT($M2331),$R2331&lt;$B$6,$I2331&gt;0),TRUE,TRUE,FALSE)</f>
        <v>0</v>
      </c>
      <c r="P2331" s="3" cm="1">
        <f t="array" ref="P2331">_xlfn.IFS($P2330&gt;=$C$7-$B$26,0,$O2330,$P2330+$B$26,TRUE,0)</f>
        <v>0</v>
      </c>
      <c r="Q2331" s="3" t="b" cm="1">
        <f t="array" ref="Q2331">_xlfn.IFS(AND($L2331,NOT($M2331),NOT($O2331)),TRUE,$R2331&gt;=$B$6,FALSE,AND($L2331,NOT($M2331),$O2331,$P2331=0),TRUE,TRUE,FALSE)</f>
        <v>0</v>
      </c>
      <c r="R2331" s="3" cm="1">
        <f t="array" ref="R2331">_xlfn.IFS(AND($Q2330,$R2330&lt;$B$6),$R2330+1,AND(NOT($L2330),$R2330&gt;0),0,TRUE,$R2330)</f>
        <v>0</v>
      </c>
      <c r="S2331" s="1" cm="1">
        <f t="array" ref="S2331">_xlfn.IFS(AND(Q2330,I2330&gt;$B$8),S2330+$B$8,AND(Q2330,I2330&lt;=$B$8),S2330+I2330,TRUE,$S2330)</f>
        <v>95</v>
      </c>
      <c r="T2331" s="1">
        <f t="shared" si="142"/>
        <v>8550</v>
      </c>
      <c r="U2331" s="17">
        <f t="shared" si="143"/>
        <v>220.36082474226805</v>
      </c>
      <c r="V2331" s="47" cm="1">
        <f t="array" ref="V2331">_xlfn.IFS($B$6=1,S2331*$B$10,AND(R2330=0,R2331&gt;=1,I2331&gt;=$B$6*$B$8-1),V2330+$B$6*$B$10*$B$8,AND(R2330=0,R2331&gt;=1,I2331&lt;$B$6*$B$8-1),V2330+I2330*$B$10,TRUE,V2330)</f>
        <v>9500</v>
      </c>
      <c r="W2331" s="17">
        <f t="shared" si="144"/>
        <v>244.84536082474227</v>
      </c>
    </row>
    <row r="2332" spans="7:23" x14ac:dyDescent="0.25">
      <c r="G2332" s="15">
        <v>2330</v>
      </c>
      <c r="H2332" s="1">
        <f t="shared" si="141"/>
        <v>38.816666666666663</v>
      </c>
      <c r="I2332" s="15" cm="1">
        <f t="array" ref="I2332">_xlfn.IFS(J2331&gt;=$C$13-$B$26,MINA(I2331+$B$13-S2332+S2331,$B$11),I2331=$B$11,MINA(I2331-S2332+S2331,$B$11),TRUE,MAXA(I2331-S2332+S2331,0))</f>
        <v>0</v>
      </c>
      <c r="J2332" s="1" cm="1">
        <f t="array" ref="J2332">_xlfn.IFS(J2331&gt;=$C$13-$B$26,0,I2331&lt;$B$11,J2331+$B$26,TRUE,0)</f>
        <v>1.2833333333333337</v>
      </c>
      <c r="K2332" s="3" cm="1">
        <f t="array" ref="K2332">_xlfn.IFS(AND(NOT($K2331=0),$L2331),0,NOT($L2331),$K2331+$B$26,TRUE,$K2331)</f>
        <v>1.0333333333333345</v>
      </c>
      <c r="L2332" s="3" t="b" cm="1">
        <f t="array" ref="L2332">_xlfn.IFS(AND($I2332&gt;0,$K2332&gt;=$C$5-$B$26),TRUE,$R2332&gt;=$B$6,FALSE,$I2332=0,FALSE,TRUE,$L2331)</f>
        <v>0</v>
      </c>
      <c r="M2332" s="3" t="b" cm="1">
        <f t="array" ref="M2332">_xlfn.IFS($N2332&gt;=$B$4-$B$26,FALSE,AND($I2332&gt;0,$K2332&gt;=$B$5-$B$26),TRUE,AND($L2332,NOT($M2331)),FALSE,$M2331,TRUE,TRUE,FALSE)</f>
        <v>0</v>
      </c>
      <c r="N2332" s="3" cm="1">
        <f t="array" ref="N2332">_xlfn.IFS($M2331,$N2331+$B$26,NOT($M2331),0,TRUE,$M2331)</f>
        <v>0</v>
      </c>
      <c r="O2332" s="3" t="b" cm="1">
        <f t="array" ref="O2332">_xlfn.IFS($M2332,FALSE,AND($L2332,NOT($M2332),$R2332&lt;$B$6,$I2332&gt;0),TRUE,TRUE,FALSE)</f>
        <v>0</v>
      </c>
      <c r="P2332" s="3" cm="1">
        <f t="array" ref="P2332">_xlfn.IFS($P2331&gt;=$C$7-$B$26,0,$O2331,$P2331+$B$26,TRUE,0)</f>
        <v>0</v>
      </c>
      <c r="Q2332" s="3" t="b" cm="1">
        <f t="array" ref="Q2332">_xlfn.IFS(AND($L2332,NOT($M2332),NOT($O2332)),TRUE,$R2332&gt;=$B$6,FALSE,AND($L2332,NOT($M2332),$O2332,$P2332=0),TRUE,TRUE,FALSE)</f>
        <v>0</v>
      </c>
      <c r="R2332" s="3" cm="1">
        <f t="array" ref="R2332">_xlfn.IFS(AND($Q2331,$R2331&lt;$B$6),$R2331+1,AND(NOT($L2331),$R2331&gt;0),0,TRUE,$R2331)</f>
        <v>0</v>
      </c>
      <c r="S2332" s="1" cm="1">
        <f t="array" ref="S2332">_xlfn.IFS(AND(Q2331,I2331&gt;$B$8),S2331+$B$8,AND(Q2331,I2331&lt;=$B$8),S2331+I2331,TRUE,$S2331)</f>
        <v>95</v>
      </c>
      <c r="T2332" s="1">
        <f t="shared" si="142"/>
        <v>8550</v>
      </c>
      <c r="U2332" s="17">
        <f t="shared" si="143"/>
        <v>220.26620867325033</v>
      </c>
      <c r="V2332" s="47" cm="1">
        <f t="array" ref="V2332">_xlfn.IFS($B$6=1,S2332*$B$10,AND(R2331=0,R2332&gt;=1,I2332&gt;=$B$6*$B$8-1),V2331+$B$6*$B$10*$B$8,AND(R2331=0,R2332&gt;=1,I2332&lt;$B$6*$B$8-1),V2331+I2331*$B$10,TRUE,V2331)</f>
        <v>9500</v>
      </c>
      <c r="W2332" s="17">
        <f t="shared" si="144"/>
        <v>244.74023185916704</v>
      </c>
    </row>
    <row r="2333" spans="7:23" x14ac:dyDescent="0.25">
      <c r="G2333" s="15">
        <v>2331</v>
      </c>
      <c r="H2333" s="1">
        <f t="shared" si="141"/>
        <v>38.833333333333336</v>
      </c>
      <c r="I2333" s="15" cm="1">
        <f t="array" ref="I2333">_xlfn.IFS(J2332&gt;=$C$13-$B$26,MINA(I2332+$B$13-S2333+S2332,$B$11),I2332=$B$11,MINA(I2332-S2333+S2332,$B$11),TRUE,MAXA(I2332-S2333+S2332,0))</f>
        <v>0</v>
      </c>
      <c r="J2333" s="1" cm="1">
        <f t="array" ref="J2333">_xlfn.IFS(J2332&gt;=$C$13-$B$26,0,I2332&lt;$B$11,J2332+$B$26,TRUE,0)</f>
        <v>1.3000000000000003</v>
      </c>
      <c r="K2333" s="3" cm="1">
        <f t="array" ref="K2333">_xlfn.IFS(AND(NOT($K2332=0),$L2332),0,NOT($L2332),$K2332+$B$26,TRUE,$K2332)</f>
        <v>1.0500000000000012</v>
      </c>
      <c r="L2333" s="3" t="b" cm="1">
        <f t="array" ref="L2333">_xlfn.IFS(AND($I2333&gt;0,$K2333&gt;=$C$5-$B$26),TRUE,$R2333&gt;=$B$6,FALSE,$I2333=0,FALSE,TRUE,$L2332)</f>
        <v>0</v>
      </c>
      <c r="M2333" s="3" t="b" cm="1">
        <f t="array" ref="M2333">_xlfn.IFS($N2333&gt;=$B$4-$B$26,FALSE,AND($I2333&gt;0,$K2333&gt;=$B$5-$B$26),TRUE,AND($L2333,NOT($M2332)),FALSE,$M2332,TRUE,TRUE,FALSE)</f>
        <v>0</v>
      </c>
      <c r="N2333" s="3" cm="1">
        <f t="array" ref="N2333">_xlfn.IFS($M2332,$N2332+$B$26,NOT($M2332),0,TRUE,$M2332)</f>
        <v>0</v>
      </c>
      <c r="O2333" s="3" t="b" cm="1">
        <f t="array" ref="O2333">_xlfn.IFS($M2333,FALSE,AND($L2333,NOT($M2333),$R2333&lt;$B$6,$I2333&gt;0),TRUE,TRUE,FALSE)</f>
        <v>0</v>
      </c>
      <c r="P2333" s="3" cm="1">
        <f t="array" ref="P2333">_xlfn.IFS($P2332&gt;=$C$7-$B$26,0,$O2332,$P2332+$B$26,TRUE,0)</f>
        <v>0</v>
      </c>
      <c r="Q2333" s="3" t="b" cm="1">
        <f t="array" ref="Q2333">_xlfn.IFS(AND($L2333,NOT($M2333),NOT($O2333)),TRUE,$R2333&gt;=$B$6,FALSE,AND($L2333,NOT($M2333),$O2333,$P2333=0),TRUE,TRUE,FALSE)</f>
        <v>0</v>
      </c>
      <c r="R2333" s="3" cm="1">
        <f t="array" ref="R2333">_xlfn.IFS(AND($Q2332,$R2332&lt;$B$6),$R2332+1,AND(NOT($L2332),$R2332&gt;0),0,TRUE,$R2332)</f>
        <v>0</v>
      </c>
      <c r="S2333" s="1" cm="1">
        <f t="array" ref="S2333">_xlfn.IFS(AND(Q2332,I2332&gt;$B$8),S2332+$B$8,AND(Q2332,I2332&lt;=$B$8),S2332+I2332,TRUE,$S2332)</f>
        <v>95</v>
      </c>
      <c r="T2333" s="1">
        <f t="shared" si="142"/>
        <v>8550</v>
      </c>
      <c r="U2333" s="17">
        <f t="shared" si="143"/>
        <v>220.17167381974247</v>
      </c>
      <c r="V2333" s="47" cm="1">
        <f t="array" ref="V2333">_xlfn.IFS($B$6=1,S2333*$B$10,AND(R2332=0,R2333&gt;=1,I2333&gt;=$B$6*$B$8-1),V2332+$B$6*$B$10*$B$8,AND(R2332=0,R2333&gt;=1,I2333&lt;$B$6*$B$8-1),V2332+I2332*$B$10,TRUE,V2332)</f>
        <v>9500</v>
      </c>
      <c r="W2333" s="17">
        <f t="shared" si="144"/>
        <v>244.63519313304718</v>
      </c>
    </row>
    <row r="2334" spans="7:23" x14ac:dyDescent="0.25">
      <c r="G2334" s="15">
        <v>2332</v>
      </c>
      <c r="H2334" s="1">
        <f t="shared" si="141"/>
        <v>38.85</v>
      </c>
      <c r="I2334" s="15" cm="1">
        <f t="array" ref="I2334">_xlfn.IFS(J2333&gt;=$C$13-$B$26,MINA(I2333+$B$13-S2334+S2333,$B$11),I2333=$B$11,MINA(I2333-S2334+S2333,$B$11),TRUE,MAXA(I2333-S2334+S2333,0))</f>
        <v>0</v>
      </c>
      <c r="J2334" s="1" cm="1">
        <f t="array" ref="J2334">_xlfn.IFS(J2333&gt;=$C$13-$B$26,0,I2333&lt;$B$11,J2333+$B$26,TRUE,0)</f>
        <v>1.3166666666666669</v>
      </c>
      <c r="K2334" s="3" cm="1">
        <f t="array" ref="K2334">_xlfn.IFS(AND(NOT($K2333=0),$L2333),0,NOT($L2333),$K2333+$B$26,TRUE,$K2333)</f>
        <v>1.0666666666666678</v>
      </c>
      <c r="L2334" s="3" t="b" cm="1">
        <f t="array" ref="L2334">_xlfn.IFS(AND($I2334&gt;0,$K2334&gt;=$C$5-$B$26),TRUE,$R2334&gt;=$B$6,FALSE,$I2334=0,FALSE,TRUE,$L2333)</f>
        <v>0</v>
      </c>
      <c r="M2334" s="3" t="b" cm="1">
        <f t="array" ref="M2334">_xlfn.IFS($N2334&gt;=$B$4-$B$26,FALSE,AND($I2334&gt;0,$K2334&gt;=$B$5-$B$26),TRUE,AND($L2334,NOT($M2333)),FALSE,$M2333,TRUE,TRUE,FALSE)</f>
        <v>0</v>
      </c>
      <c r="N2334" s="3" cm="1">
        <f t="array" ref="N2334">_xlfn.IFS($M2333,$N2333+$B$26,NOT($M2333),0,TRUE,$M2333)</f>
        <v>0</v>
      </c>
      <c r="O2334" s="3" t="b" cm="1">
        <f t="array" ref="O2334">_xlfn.IFS($M2334,FALSE,AND($L2334,NOT($M2334),$R2334&lt;$B$6,$I2334&gt;0),TRUE,TRUE,FALSE)</f>
        <v>0</v>
      </c>
      <c r="P2334" s="3" cm="1">
        <f t="array" ref="P2334">_xlfn.IFS($P2333&gt;=$C$7-$B$26,0,$O2333,$P2333+$B$26,TRUE,0)</f>
        <v>0</v>
      </c>
      <c r="Q2334" s="3" t="b" cm="1">
        <f t="array" ref="Q2334">_xlfn.IFS(AND($L2334,NOT($M2334),NOT($O2334)),TRUE,$R2334&gt;=$B$6,FALSE,AND($L2334,NOT($M2334),$O2334,$P2334=0),TRUE,TRUE,FALSE)</f>
        <v>0</v>
      </c>
      <c r="R2334" s="3" cm="1">
        <f t="array" ref="R2334">_xlfn.IFS(AND($Q2333,$R2333&lt;$B$6),$R2333+1,AND(NOT($L2333),$R2333&gt;0),0,TRUE,$R2333)</f>
        <v>0</v>
      </c>
      <c r="S2334" s="1" cm="1">
        <f t="array" ref="S2334">_xlfn.IFS(AND(Q2333,I2333&gt;$B$8),S2333+$B$8,AND(Q2333,I2333&lt;=$B$8),S2333+I2333,TRUE,$S2333)</f>
        <v>95</v>
      </c>
      <c r="T2334" s="1">
        <f t="shared" si="142"/>
        <v>8550</v>
      </c>
      <c r="U2334" s="17">
        <f t="shared" si="143"/>
        <v>220.07722007722006</v>
      </c>
      <c r="V2334" s="47" cm="1">
        <f t="array" ref="V2334">_xlfn.IFS($B$6=1,S2334*$B$10,AND(R2333=0,R2334&gt;=1,I2334&gt;=$B$6*$B$8-1),V2333+$B$6*$B$10*$B$8,AND(R2333=0,R2334&gt;=1,I2334&lt;$B$6*$B$8-1),V2333+I2333*$B$10,TRUE,V2333)</f>
        <v>9500</v>
      </c>
      <c r="W2334" s="17">
        <f t="shared" si="144"/>
        <v>244.53024453024452</v>
      </c>
    </row>
    <row r="2335" spans="7:23" x14ac:dyDescent="0.25">
      <c r="G2335" s="15">
        <v>2333</v>
      </c>
      <c r="H2335" s="1">
        <f t="shared" si="141"/>
        <v>38.866666666666667</v>
      </c>
      <c r="I2335" s="15" cm="1">
        <f t="array" ref="I2335">_xlfn.IFS(J2334&gt;=$C$13-$B$26,MINA(I2334+$B$13-S2335+S2334,$B$11),I2334=$B$11,MINA(I2334-S2335+S2334,$B$11),TRUE,MAXA(I2334-S2335+S2334,0))</f>
        <v>0</v>
      </c>
      <c r="J2335" s="1" cm="1">
        <f t="array" ref="J2335">_xlfn.IFS(J2334&gt;=$C$13-$B$26,0,I2334&lt;$B$11,J2334+$B$26,TRUE,0)</f>
        <v>1.3333333333333335</v>
      </c>
      <c r="K2335" s="3" cm="1">
        <f t="array" ref="K2335">_xlfn.IFS(AND(NOT($K2334=0),$L2334),0,NOT($L2334),$K2334+$B$26,TRUE,$K2334)</f>
        <v>1.0833333333333344</v>
      </c>
      <c r="L2335" s="3" t="b" cm="1">
        <f t="array" ref="L2335">_xlfn.IFS(AND($I2335&gt;0,$K2335&gt;=$C$5-$B$26),TRUE,$R2335&gt;=$B$6,FALSE,$I2335=0,FALSE,TRUE,$L2334)</f>
        <v>0</v>
      </c>
      <c r="M2335" s="3" t="b" cm="1">
        <f t="array" ref="M2335">_xlfn.IFS($N2335&gt;=$B$4-$B$26,FALSE,AND($I2335&gt;0,$K2335&gt;=$B$5-$B$26),TRUE,AND($L2335,NOT($M2334)),FALSE,$M2334,TRUE,TRUE,FALSE)</f>
        <v>0</v>
      </c>
      <c r="N2335" s="3" cm="1">
        <f t="array" ref="N2335">_xlfn.IFS($M2334,$N2334+$B$26,NOT($M2334),0,TRUE,$M2334)</f>
        <v>0</v>
      </c>
      <c r="O2335" s="3" t="b" cm="1">
        <f t="array" ref="O2335">_xlfn.IFS($M2335,FALSE,AND($L2335,NOT($M2335),$R2335&lt;$B$6,$I2335&gt;0),TRUE,TRUE,FALSE)</f>
        <v>0</v>
      </c>
      <c r="P2335" s="3" cm="1">
        <f t="array" ref="P2335">_xlfn.IFS($P2334&gt;=$C$7-$B$26,0,$O2334,$P2334+$B$26,TRUE,0)</f>
        <v>0</v>
      </c>
      <c r="Q2335" s="3" t="b" cm="1">
        <f t="array" ref="Q2335">_xlfn.IFS(AND($L2335,NOT($M2335),NOT($O2335)),TRUE,$R2335&gt;=$B$6,FALSE,AND($L2335,NOT($M2335),$O2335,$P2335=0),TRUE,TRUE,FALSE)</f>
        <v>0</v>
      </c>
      <c r="R2335" s="3" cm="1">
        <f t="array" ref="R2335">_xlfn.IFS(AND($Q2334,$R2334&lt;$B$6),$R2334+1,AND(NOT($L2334),$R2334&gt;0),0,TRUE,$R2334)</f>
        <v>0</v>
      </c>
      <c r="S2335" s="1" cm="1">
        <f t="array" ref="S2335">_xlfn.IFS(AND(Q2334,I2334&gt;$B$8),S2334+$B$8,AND(Q2334,I2334&lt;=$B$8),S2334+I2334,TRUE,$S2334)</f>
        <v>95</v>
      </c>
      <c r="T2335" s="1">
        <f t="shared" si="142"/>
        <v>8550</v>
      </c>
      <c r="U2335" s="17">
        <f t="shared" si="143"/>
        <v>219.9828473413379</v>
      </c>
      <c r="V2335" s="47" cm="1">
        <f t="array" ref="V2335">_xlfn.IFS($B$6=1,S2335*$B$10,AND(R2334=0,R2335&gt;=1,I2335&gt;=$B$6*$B$8-1),V2334+$B$6*$B$10*$B$8,AND(R2334=0,R2335&gt;=1,I2335&lt;$B$6*$B$8-1),V2334+I2334*$B$10,TRUE,V2334)</f>
        <v>9500</v>
      </c>
      <c r="W2335" s="17">
        <f t="shared" si="144"/>
        <v>244.4253859348199</v>
      </c>
    </row>
    <row r="2336" spans="7:23" x14ac:dyDescent="0.25">
      <c r="G2336" s="15">
        <v>2334</v>
      </c>
      <c r="H2336" s="1">
        <f t="shared" si="141"/>
        <v>38.883333333333333</v>
      </c>
      <c r="I2336" s="15" cm="1">
        <f t="array" ref="I2336">_xlfn.IFS(J2335&gt;=$C$13-$B$26,MINA(I2335+$B$13-S2336+S2335,$B$11),I2335=$B$11,MINA(I2335-S2336+S2335,$B$11),TRUE,MAXA(I2335-S2336+S2335,0))</f>
        <v>0</v>
      </c>
      <c r="J2336" s="1" cm="1">
        <f t="array" ref="J2336">_xlfn.IFS(J2335&gt;=$C$13-$B$26,0,I2335&lt;$B$11,J2335+$B$26,TRUE,0)</f>
        <v>1.35</v>
      </c>
      <c r="K2336" s="3" cm="1">
        <f t="array" ref="K2336">_xlfn.IFS(AND(NOT($K2335=0),$L2335),0,NOT($L2335),$K2335+$B$26,TRUE,$K2335)</f>
        <v>1.100000000000001</v>
      </c>
      <c r="L2336" s="3" t="b" cm="1">
        <f t="array" ref="L2336">_xlfn.IFS(AND($I2336&gt;0,$K2336&gt;=$C$5-$B$26),TRUE,$R2336&gt;=$B$6,FALSE,$I2336=0,FALSE,TRUE,$L2335)</f>
        <v>0</v>
      </c>
      <c r="M2336" s="3" t="b" cm="1">
        <f t="array" ref="M2336">_xlfn.IFS($N2336&gt;=$B$4-$B$26,FALSE,AND($I2336&gt;0,$K2336&gt;=$B$5-$B$26),TRUE,AND($L2336,NOT($M2335)),FALSE,$M2335,TRUE,TRUE,FALSE)</f>
        <v>0</v>
      </c>
      <c r="N2336" s="3" cm="1">
        <f t="array" ref="N2336">_xlfn.IFS($M2335,$N2335+$B$26,NOT($M2335),0,TRUE,$M2335)</f>
        <v>0</v>
      </c>
      <c r="O2336" s="3" t="b" cm="1">
        <f t="array" ref="O2336">_xlfn.IFS($M2336,FALSE,AND($L2336,NOT($M2336),$R2336&lt;$B$6,$I2336&gt;0),TRUE,TRUE,FALSE)</f>
        <v>0</v>
      </c>
      <c r="P2336" s="3" cm="1">
        <f t="array" ref="P2336">_xlfn.IFS($P2335&gt;=$C$7-$B$26,0,$O2335,$P2335+$B$26,TRUE,0)</f>
        <v>0</v>
      </c>
      <c r="Q2336" s="3" t="b" cm="1">
        <f t="array" ref="Q2336">_xlfn.IFS(AND($L2336,NOT($M2336),NOT($O2336)),TRUE,$R2336&gt;=$B$6,FALSE,AND($L2336,NOT($M2336),$O2336,$P2336=0),TRUE,TRUE,FALSE)</f>
        <v>0</v>
      </c>
      <c r="R2336" s="3" cm="1">
        <f t="array" ref="R2336">_xlfn.IFS(AND($Q2335,$R2335&lt;$B$6),$R2335+1,AND(NOT($L2335),$R2335&gt;0),0,TRUE,$R2335)</f>
        <v>0</v>
      </c>
      <c r="S2336" s="1" cm="1">
        <f t="array" ref="S2336">_xlfn.IFS(AND(Q2335,I2335&gt;$B$8),S2335+$B$8,AND(Q2335,I2335&lt;=$B$8),S2335+I2335,TRUE,$S2335)</f>
        <v>95</v>
      </c>
      <c r="T2336" s="1">
        <f t="shared" si="142"/>
        <v>8550</v>
      </c>
      <c r="U2336" s="17">
        <f t="shared" si="143"/>
        <v>219.88855550792971</v>
      </c>
      <c r="V2336" s="47" cm="1">
        <f t="array" ref="V2336">_xlfn.IFS($B$6=1,S2336*$B$10,AND(R2335=0,R2336&gt;=1,I2336&gt;=$B$6*$B$8-1),V2335+$B$6*$B$10*$B$8,AND(R2335=0,R2336&gt;=1,I2336&lt;$B$6*$B$8-1),V2335+I2335*$B$10,TRUE,V2335)</f>
        <v>9500</v>
      </c>
      <c r="W2336" s="17">
        <f t="shared" si="144"/>
        <v>244.320617231033</v>
      </c>
    </row>
    <row r="2337" spans="7:23" x14ac:dyDescent="0.25">
      <c r="G2337" s="15">
        <v>2335</v>
      </c>
      <c r="H2337" s="1">
        <f t="shared" si="141"/>
        <v>38.9</v>
      </c>
      <c r="I2337" s="15" cm="1">
        <f t="array" ref="I2337">_xlfn.IFS(J2336&gt;=$C$13-$B$26,MINA(I2336+$B$13-S2337+S2336,$B$11),I2336=$B$11,MINA(I2336-S2337+S2336,$B$11),TRUE,MAXA(I2336-S2337+S2336,0))</f>
        <v>0</v>
      </c>
      <c r="J2337" s="1" cm="1">
        <f t="array" ref="J2337">_xlfn.IFS(J2336&gt;=$C$13-$B$26,0,I2336&lt;$B$11,J2336+$B$26,TRUE,0)</f>
        <v>1.3666666666666667</v>
      </c>
      <c r="K2337" s="3" cm="1">
        <f t="array" ref="K2337">_xlfn.IFS(AND(NOT($K2336=0),$L2336),0,NOT($L2336),$K2336+$B$26,TRUE,$K2336)</f>
        <v>1.1166666666666676</v>
      </c>
      <c r="L2337" s="3" t="b" cm="1">
        <f t="array" ref="L2337">_xlfn.IFS(AND($I2337&gt;0,$K2337&gt;=$C$5-$B$26),TRUE,$R2337&gt;=$B$6,FALSE,$I2337=0,FALSE,TRUE,$L2336)</f>
        <v>0</v>
      </c>
      <c r="M2337" s="3" t="b" cm="1">
        <f t="array" ref="M2337">_xlfn.IFS($N2337&gt;=$B$4-$B$26,FALSE,AND($I2337&gt;0,$K2337&gt;=$B$5-$B$26),TRUE,AND($L2337,NOT($M2336)),FALSE,$M2336,TRUE,TRUE,FALSE)</f>
        <v>0</v>
      </c>
      <c r="N2337" s="3" cm="1">
        <f t="array" ref="N2337">_xlfn.IFS($M2336,$N2336+$B$26,NOT($M2336),0,TRUE,$M2336)</f>
        <v>0</v>
      </c>
      <c r="O2337" s="3" t="b" cm="1">
        <f t="array" ref="O2337">_xlfn.IFS($M2337,FALSE,AND($L2337,NOT($M2337),$R2337&lt;$B$6,$I2337&gt;0),TRUE,TRUE,FALSE)</f>
        <v>0</v>
      </c>
      <c r="P2337" s="3" cm="1">
        <f t="array" ref="P2337">_xlfn.IFS($P2336&gt;=$C$7-$B$26,0,$O2336,$P2336+$B$26,TRUE,0)</f>
        <v>0</v>
      </c>
      <c r="Q2337" s="3" t="b" cm="1">
        <f t="array" ref="Q2337">_xlfn.IFS(AND($L2337,NOT($M2337),NOT($O2337)),TRUE,$R2337&gt;=$B$6,FALSE,AND($L2337,NOT($M2337),$O2337,$P2337=0),TRUE,TRUE,FALSE)</f>
        <v>0</v>
      </c>
      <c r="R2337" s="3" cm="1">
        <f t="array" ref="R2337">_xlfn.IFS(AND($Q2336,$R2336&lt;$B$6),$R2336+1,AND(NOT($L2336),$R2336&gt;0),0,TRUE,$R2336)</f>
        <v>0</v>
      </c>
      <c r="S2337" s="1" cm="1">
        <f t="array" ref="S2337">_xlfn.IFS(AND(Q2336,I2336&gt;$B$8),S2336+$B$8,AND(Q2336,I2336&lt;=$B$8),S2336+I2336,TRUE,$S2336)</f>
        <v>95</v>
      </c>
      <c r="T2337" s="1">
        <f t="shared" si="142"/>
        <v>8550</v>
      </c>
      <c r="U2337" s="17">
        <f t="shared" si="143"/>
        <v>219.79434447300773</v>
      </c>
      <c r="V2337" s="47" cm="1">
        <f t="array" ref="V2337">_xlfn.IFS($B$6=1,S2337*$B$10,AND(R2336=0,R2337&gt;=1,I2337&gt;=$B$6*$B$8-1),V2336+$B$6*$B$10*$B$8,AND(R2336=0,R2337&gt;=1,I2337&lt;$B$6*$B$8-1),V2336+I2336*$B$10,TRUE,V2336)</f>
        <v>9500</v>
      </c>
      <c r="W2337" s="17">
        <f t="shared" si="144"/>
        <v>244.21593830334191</v>
      </c>
    </row>
    <row r="2338" spans="7:23" x14ac:dyDescent="0.25">
      <c r="G2338" s="15">
        <v>2336</v>
      </c>
      <c r="H2338" s="1">
        <f t="shared" si="141"/>
        <v>38.916666666666664</v>
      </c>
      <c r="I2338" s="15" cm="1">
        <f t="array" ref="I2338">_xlfn.IFS(J2337&gt;=$C$13-$B$26,MINA(I2337+$B$13-S2338+S2337,$B$11),I2337=$B$11,MINA(I2337-S2338+S2337,$B$11),TRUE,MAXA(I2337-S2338+S2337,0))</f>
        <v>0</v>
      </c>
      <c r="J2338" s="1" cm="1">
        <f t="array" ref="J2338">_xlfn.IFS(J2337&gt;=$C$13-$B$26,0,I2337&lt;$B$11,J2337+$B$26,TRUE,0)</f>
        <v>1.3833333333333333</v>
      </c>
      <c r="K2338" s="3" cm="1">
        <f t="array" ref="K2338">_xlfn.IFS(AND(NOT($K2337=0),$L2337),0,NOT($L2337),$K2337+$B$26,TRUE,$K2337)</f>
        <v>1.1333333333333342</v>
      </c>
      <c r="L2338" s="3" t="b" cm="1">
        <f t="array" ref="L2338">_xlfn.IFS(AND($I2338&gt;0,$K2338&gt;=$C$5-$B$26),TRUE,$R2338&gt;=$B$6,FALSE,$I2338=0,FALSE,TRUE,$L2337)</f>
        <v>0</v>
      </c>
      <c r="M2338" s="3" t="b" cm="1">
        <f t="array" ref="M2338">_xlfn.IFS($N2338&gt;=$B$4-$B$26,FALSE,AND($I2338&gt;0,$K2338&gt;=$B$5-$B$26),TRUE,AND($L2338,NOT($M2337)),FALSE,$M2337,TRUE,TRUE,FALSE)</f>
        <v>0</v>
      </c>
      <c r="N2338" s="3" cm="1">
        <f t="array" ref="N2338">_xlfn.IFS($M2337,$N2337+$B$26,NOT($M2337),0,TRUE,$M2337)</f>
        <v>0</v>
      </c>
      <c r="O2338" s="3" t="b" cm="1">
        <f t="array" ref="O2338">_xlfn.IFS($M2338,FALSE,AND($L2338,NOT($M2338),$R2338&lt;$B$6,$I2338&gt;0),TRUE,TRUE,FALSE)</f>
        <v>0</v>
      </c>
      <c r="P2338" s="3" cm="1">
        <f t="array" ref="P2338">_xlfn.IFS($P2337&gt;=$C$7-$B$26,0,$O2337,$P2337+$B$26,TRUE,0)</f>
        <v>0</v>
      </c>
      <c r="Q2338" s="3" t="b" cm="1">
        <f t="array" ref="Q2338">_xlfn.IFS(AND($L2338,NOT($M2338),NOT($O2338)),TRUE,$R2338&gt;=$B$6,FALSE,AND($L2338,NOT($M2338),$O2338,$P2338=0),TRUE,TRUE,FALSE)</f>
        <v>0</v>
      </c>
      <c r="R2338" s="3" cm="1">
        <f t="array" ref="R2338">_xlfn.IFS(AND($Q2337,$R2337&lt;$B$6),$R2337+1,AND(NOT($L2337),$R2337&gt;0),0,TRUE,$R2337)</f>
        <v>0</v>
      </c>
      <c r="S2338" s="1" cm="1">
        <f t="array" ref="S2338">_xlfn.IFS(AND(Q2337,I2337&gt;$B$8),S2337+$B$8,AND(Q2337,I2337&lt;=$B$8),S2337+I2337,TRUE,$S2337)</f>
        <v>95</v>
      </c>
      <c r="T2338" s="1">
        <f t="shared" si="142"/>
        <v>8550</v>
      </c>
      <c r="U2338" s="17">
        <f t="shared" si="143"/>
        <v>219.70021413276231</v>
      </c>
      <c r="V2338" s="47" cm="1">
        <f t="array" ref="V2338">_xlfn.IFS($B$6=1,S2338*$B$10,AND(R2337=0,R2338&gt;=1,I2338&gt;=$B$6*$B$8-1),V2337+$B$6*$B$10*$B$8,AND(R2337=0,R2338&gt;=1,I2338&lt;$B$6*$B$8-1),V2337+I2337*$B$10,TRUE,V2337)</f>
        <v>9500</v>
      </c>
      <c r="W2338" s="17">
        <f t="shared" si="144"/>
        <v>244.11134903640257</v>
      </c>
    </row>
    <row r="2339" spans="7:23" x14ac:dyDescent="0.25">
      <c r="G2339" s="15">
        <v>2337</v>
      </c>
      <c r="H2339" s="1">
        <f t="shared" si="141"/>
        <v>38.93333333333333</v>
      </c>
      <c r="I2339" s="15" cm="1">
        <f t="array" ref="I2339">_xlfn.IFS(J2338&gt;=$C$13-$B$26,MINA(I2338+$B$13-S2339+S2338,$B$11),I2338=$B$11,MINA(I2338-S2339+S2338,$B$11),TRUE,MAXA(I2338-S2339+S2338,0))</f>
        <v>0</v>
      </c>
      <c r="J2339" s="1" cm="1">
        <f t="array" ref="J2339">_xlfn.IFS(J2338&gt;=$C$13-$B$26,0,I2338&lt;$B$11,J2338+$B$26,TRUE,0)</f>
        <v>1.4</v>
      </c>
      <c r="K2339" s="3" cm="1">
        <f t="array" ref="K2339">_xlfn.IFS(AND(NOT($K2338=0),$L2338),0,NOT($L2338),$K2338+$B$26,TRUE,$K2338)</f>
        <v>1.1500000000000008</v>
      </c>
      <c r="L2339" s="3" t="b" cm="1">
        <f t="array" ref="L2339">_xlfn.IFS(AND($I2339&gt;0,$K2339&gt;=$C$5-$B$26),TRUE,$R2339&gt;=$B$6,FALSE,$I2339=0,FALSE,TRUE,$L2338)</f>
        <v>0</v>
      </c>
      <c r="M2339" s="3" t="b" cm="1">
        <f t="array" ref="M2339">_xlfn.IFS($N2339&gt;=$B$4-$B$26,FALSE,AND($I2339&gt;0,$K2339&gt;=$B$5-$B$26),TRUE,AND($L2339,NOT($M2338)),FALSE,$M2338,TRUE,TRUE,FALSE)</f>
        <v>0</v>
      </c>
      <c r="N2339" s="3" cm="1">
        <f t="array" ref="N2339">_xlfn.IFS($M2338,$N2338+$B$26,NOT($M2338),0,TRUE,$M2338)</f>
        <v>0</v>
      </c>
      <c r="O2339" s="3" t="b" cm="1">
        <f t="array" ref="O2339">_xlfn.IFS($M2339,FALSE,AND($L2339,NOT($M2339),$R2339&lt;$B$6,$I2339&gt;0),TRUE,TRUE,FALSE)</f>
        <v>0</v>
      </c>
      <c r="P2339" s="3" cm="1">
        <f t="array" ref="P2339">_xlfn.IFS($P2338&gt;=$C$7-$B$26,0,$O2338,$P2338+$B$26,TRUE,0)</f>
        <v>0</v>
      </c>
      <c r="Q2339" s="3" t="b" cm="1">
        <f t="array" ref="Q2339">_xlfn.IFS(AND($L2339,NOT($M2339),NOT($O2339)),TRUE,$R2339&gt;=$B$6,FALSE,AND($L2339,NOT($M2339),$O2339,$P2339=0),TRUE,TRUE,FALSE)</f>
        <v>0</v>
      </c>
      <c r="R2339" s="3" cm="1">
        <f t="array" ref="R2339">_xlfn.IFS(AND($Q2338,$R2338&lt;$B$6),$R2338+1,AND(NOT($L2338),$R2338&gt;0),0,TRUE,$R2338)</f>
        <v>0</v>
      </c>
      <c r="S2339" s="1" cm="1">
        <f t="array" ref="S2339">_xlfn.IFS(AND(Q2338,I2338&gt;$B$8),S2338+$B$8,AND(Q2338,I2338&lt;=$B$8),S2338+I2338,TRUE,$S2338)</f>
        <v>95</v>
      </c>
      <c r="T2339" s="1">
        <f t="shared" si="142"/>
        <v>8550</v>
      </c>
      <c r="U2339" s="17">
        <f t="shared" si="143"/>
        <v>219.60616438356166</v>
      </c>
      <c r="V2339" s="47" cm="1">
        <f t="array" ref="V2339">_xlfn.IFS($B$6=1,S2339*$B$10,AND(R2338=0,R2339&gt;=1,I2339&gt;=$B$6*$B$8-1),V2338+$B$6*$B$10*$B$8,AND(R2338=0,R2339&gt;=1,I2339&lt;$B$6*$B$8-1),V2338+I2338*$B$10,TRUE,V2338)</f>
        <v>9500</v>
      </c>
      <c r="W2339" s="17">
        <f t="shared" si="144"/>
        <v>244.00684931506851</v>
      </c>
    </row>
    <row r="2340" spans="7:23" x14ac:dyDescent="0.25">
      <c r="G2340" s="15">
        <v>2338</v>
      </c>
      <c r="H2340" s="1">
        <f t="shared" si="141"/>
        <v>38.950000000000003</v>
      </c>
      <c r="I2340" s="15" cm="1">
        <f t="array" ref="I2340">_xlfn.IFS(J2339&gt;=$C$13-$B$26,MINA(I2339+$B$13-S2340+S2339,$B$11),I2339=$B$11,MINA(I2339-S2340+S2339,$B$11),TRUE,MAXA(I2339-S2340+S2339,0))</f>
        <v>0</v>
      </c>
      <c r="J2340" s="1" cm="1">
        <f t="array" ref="J2340">_xlfn.IFS(J2339&gt;=$C$13-$B$26,0,I2339&lt;$B$11,J2339+$B$26,TRUE,0)</f>
        <v>1.4166666666666665</v>
      </c>
      <c r="K2340" s="3" cm="1">
        <f t="array" ref="K2340">_xlfn.IFS(AND(NOT($K2339=0),$L2339),0,NOT($L2339),$K2339+$B$26,TRUE,$K2339)</f>
        <v>1.1666666666666674</v>
      </c>
      <c r="L2340" s="3" t="b" cm="1">
        <f t="array" ref="L2340">_xlfn.IFS(AND($I2340&gt;0,$K2340&gt;=$C$5-$B$26),TRUE,$R2340&gt;=$B$6,FALSE,$I2340=0,FALSE,TRUE,$L2339)</f>
        <v>0</v>
      </c>
      <c r="M2340" s="3" t="b" cm="1">
        <f t="array" ref="M2340">_xlfn.IFS($N2340&gt;=$B$4-$B$26,FALSE,AND($I2340&gt;0,$K2340&gt;=$B$5-$B$26),TRUE,AND($L2340,NOT($M2339)),FALSE,$M2339,TRUE,TRUE,FALSE)</f>
        <v>0</v>
      </c>
      <c r="N2340" s="3" cm="1">
        <f t="array" ref="N2340">_xlfn.IFS($M2339,$N2339+$B$26,NOT($M2339),0,TRUE,$M2339)</f>
        <v>0</v>
      </c>
      <c r="O2340" s="3" t="b" cm="1">
        <f t="array" ref="O2340">_xlfn.IFS($M2340,FALSE,AND($L2340,NOT($M2340),$R2340&lt;$B$6,$I2340&gt;0),TRUE,TRUE,FALSE)</f>
        <v>0</v>
      </c>
      <c r="P2340" s="3" cm="1">
        <f t="array" ref="P2340">_xlfn.IFS($P2339&gt;=$C$7-$B$26,0,$O2339,$P2339+$B$26,TRUE,0)</f>
        <v>0</v>
      </c>
      <c r="Q2340" s="3" t="b" cm="1">
        <f t="array" ref="Q2340">_xlfn.IFS(AND($L2340,NOT($M2340),NOT($O2340)),TRUE,$R2340&gt;=$B$6,FALSE,AND($L2340,NOT($M2340),$O2340,$P2340=0),TRUE,TRUE,FALSE)</f>
        <v>0</v>
      </c>
      <c r="R2340" s="3" cm="1">
        <f t="array" ref="R2340">_xlfn.IFS(AND($Q2339,$R2339&lt;$B$6),$R2339+1,AND(NOT($L2339),$R2339&gt;0),0,TRUE,$R2339)</f>
        <v>0</v>
      </c>
      <c r="S2340" s="1" cm="1">
        <f t="array" ref="S2340">_xlfn.IFS(AND(Q2339,I2339&gt;$B$8),S2339+$B$8,AND(Q2339,I2339&lt;=$B$8),S2339+I2339,TRUE,$S2339)</f>
        <v>95</v>
      </c>
      <c r="T2340" s="1">
        <f t="shared" si="142"/>
        <v>8550</v>
      </c>
      <c r="U2340" s="17">
        <f t="shared" si="143"/>
        <v>219.51219512195121</v>
      </c>
      <c r="V2340" s="47" cm="1">
        <f t="array" ref="V2340">_xlfn.IFS($B$6=1,S2340*$B$10,AND(R2339=0,R2340&gt;=1,I2340&gt;=$B$6*$B$8-1),V2339+$B$6*$B$10*$B$8,AND(R2339=0,R2340&gt;=1,I2340&lt;$B$6*$B$8-1),V2339+I2339*$B$10,TRUE,V2339)</f>
        <v>9500</v>
      </c>
      <c r="W2340" s="17">
        <f t="shared" si="144"/>
        <v>243.90243902439022</v>
      </c>
    </row>
    <row r="2341" spans="7:23" x14ac:dyDescent="0.25">
      <c r="G2341" s="15">
        <v>2339</v>
      </c>
      <c r="H2341" s="1">
        <f t="shared" si="141"/>
        <v>38.966666666666669</v>
      </c>
      <c r="I2341" s="15" cm="1">
        <f t="array" ref="I2341">_xlfn.IFS(J2340&gt;=$C$13-$B$26,MINA(I2340+$B$13-S2341+S2340,$B$11),I2340=$B$11,MINA(I2340-S2341+S2340,$B$11),TRUE,MAXA(I2340-S2341+S2340,0))</f>
        <v>0</v>
      </c>
      <c r="J2341" s="1" cm="1">
        <f t="array" ref="J2341">_xlfn.IFS(J2340&gt;=$C$13-$B$26,0,I2340&lt;$B$11,J2340+$B$26,TRUE,0)</f>
        <v>1.4333333333333331</v>
      </c>
      <c r="K2341" s="3" cm="1">
        <f t="array" ref="K2341">_xlfn.IFS(AND(NOT($K2340=0),$L2340),0,NOT($L2340),$K2340+$B$26,TRUE,$K2340)</f>
        <v>1.183333333333334</v>
      </c>
      <c r="L2341" s="3" t="b" cm="1">
        <f t="array" ref="L2341">_xlfn.IFS(AND($I2341&gt;0,$K2341&gt;=$C$5-$B$26),TRUE,$R2341&gt;=$B$6,FALSE,$I2341=0,FALSE,TRUE,$L2340)</f>
        <v>0</v>
      </c>
      <c r="M2341" s="3" t="b" cm="1">
        <f t="array" ref="M2341">_xlfn.IFS($N2341&gt;=$B$4-$B$26,FALSE,AND($I2341&gt;0,$K2341&gt;=$B$5-$B$26),TRUE,AND($L2341,NOT($M2340)),FALSE,$M2340,TRUE,TRUE,FALSE)</f>
        <v>0</v>
      </c>
      <c r="N2341" s="3" cm="1">
        <f t="array" ref="N2341">_xlfn.IFS($M2340,$N2340+$B$26,NOT($M2340),0,TRUE,$M2340)</f>
        <v>0</v>
      </c>
      <c r="O2341" s="3" t="b" cm="1">
        <f t="array" ref="O2341">_xlfn.IFS($M2341,FALSE,AND($L2341,NOT($M2341),$R2341&lt;$B$6,$I2341&gt;0),TRUE,TRUE,FALSE)</f>
        <v>0</v>
      </c>
      <c r="P2341" s="3" cm="1">
        <f t="array" ref="P2341">_xlfn.IFS($P2340&gt;=$C$7-$B$26,0,$O2340,$P2340+$B$26,TRUE,0)</f>
        <v>0</v>
      </c>
      <c r="Q2341" s="3" t="b" cm="1">
        <f t="array" ref="Q2341">_xlfn.IFS(AND($L2341,NOT($M2341),NOT($O2341)),TRUE,$R2341&gt;=$B$6,FALSE,AND($L2341,NOT($M2341),$O2341,$P2341=0),TRUE,TRUE,FALSE)</f>
        <v>0</v>
      </c>
      <c r="R2341" s="3" cm="1">
        <f t="array" ref="R2341">_xlfn.IFS(AND($Q2340,$R2340&lt;$B$6),$R2340+1,AND(NOT($L2340),$R2340&gt;0),0,TRUE,$R2340)</f>
        <v>0</v>
      </c>
      <c r="S2341" s="1" cm="1">
        <f t="array" ref="S2341">_xlfn.IFS(AND(Q2340,I2340&gt;$B$8),S2340+$B$8,AND(Q2340,I2340&lt;=$B$8),S2340+I2340,TRUE,$S2340)</f>
        <v>95</v>
      </c>
      <c r="T2341" s="1">
        <f t="shared" si="142"/>
        <v>8550</v>
      </c>
      <c r="U2341" s="17">
        <f t="shared" si="143"/>
        <v>219.41830624465354</v>
      </c>
      <c r="V2341" s="47" cm="1">
        <f t="array" ref="V2341">_xlfn.IFS($B$6=1,S2341*$B$10,AND(R2340=0,R2341&gt;=1,I2341&gt;=$B$6*$B$8-1),V2340+$B$6*$B$10*$B$8,AND(R2340=0,R2341&gt;=1,I2341&lt;$B$6*$B$8-1),V2340+I2340*$B$10,TRUE,V2340)</f>
        <v>9500</v>
      </c>
      <c r="W2341" s="17">
        <f t="shared" si="144"/>
        <v>243.79811804961506</v>
      </c>
    </row>
    <row r="2342" spans="7:23" x14ac:dyDescent="0.25">
      <c r="G2342" s="15">
        <v>2340</v>
      </c>
      <c r="H2342" s="1">
        <f t="shared" si="141"/>
        <v>38.983333333333334</v>
      </c>
      <c r="I2342" s="15" cm="1">
        <f t="array" ref="I2342">_xlfn.IFS(J2341&gt;=$C$13-$B$26,MINA(I2341+$B$13-S2342+S2341,$B$11),I2341=$B$11,MINA(I2341-S2342+S2341,$B$11),TRUE,MAXA(I2341-S2342+S2341,0))</f>
        <v>0</v>
      </c>
      <c r="J2342" s="1" cm="1">
        <f t="array" ref="J2342">_xlfn.IFS(J2341&gt;=$C$13-$B$26,0,I2341&lt;$B$11,J2341+$B$26,TRUE,0)</f>
        <v>1.4499999999999997</v>
      </c>
      <c r="K2342" s="3" cm="1">
        <f t="array" ref="K2342">_xlfn.IFS(AND(NOT($K2341=0),$L2341),0,NOT($L2341),$K2341+$B$26,TRUE,$K2341)</f>
        <v>1.2000000000000006</v>
      </c>
      <c r="L2342" s="3" t="b" cm="1">
        <f t="array" ref="L2342">_xlfn.IFS(AND($I2342&gt;0,$K2342&gt;=$C$5-$B$26),TRUE,$R2342&gt;=$B$6,FALSE,$I2342=0,FALSE,TRUE,$L2341)</f>
        <v>0</v>
      </c>
      <c r="M2342" s="3" t="b" cm="1">
        <f t="array" ref="M2342">_xlfn.IFS($N2342&gt;=$B$4-$B$26,FALSE,AND($I2342&gt;0,$K2342&gt;=$B$5-$B$26),TRUE,AND($L2342,NOT($M2341)),FALSE,$M2341,TRUE,TRUE,FALSE)</f>
        <v>0</v>
      </c>
      <c r="N2342" s="3" cm="1">
        <f t="array" ref="N2342">_xlfn.IFS($M2341,$N2341+$B$26,NOT($M2341),0,TRUE,$M2341)</f>
        <v>0</v>
      </c>
      <c r="O2342" s="3" t="b" cm="1">
        <f t="array" ref="O2342">_xlfn.IFS($M2342,FALSE,AND($L2342,NOT($M2342),$R2342&lt;$B$6,$I2342&gt;0),TRUE,TRUE,FALSE)</f>
        <v>0</v>
      </c>
      <c r="P2342" s="3" cm="1">
        <f t="array" ref="P2342">_xlfn.IFS($P2341&gt;=$C$7-$B$26,0,$O2341,$P2341+$B$26,TRUE,0)</f>
        <v>0</v>
      </c>
      <c r="Q2342" s="3" t="b" cm="1">
        <f t="array" ref="Q2342">_xlfn.IFS(AND($L2342,NOT($M2342),NOT($O2342)),TRUE,$R2342&gt;=$B$6,FALSE,AND($L2342,NOT($M2342),$O2342,$P2342=0),TRUE,TRUE,FALSE)</f>
        <v>0</v>
      </c>
      <c r="R2342" s="3" cm="1">
        <f t="array" ref="R2342">_xlfn.IFS(AND($Q2341,$R2341&lt;$B$6),$R2341+1,AND(NOT($L2341),$R2341&gt;0),0,TRUE,$R2341)</f>
        <v>0</v>
      </c>
      <c r="S2342" s="1" cm="1">
        <f t="array" ref="S2342">_xlfn.IFS(AND(Q2341,I2341&gt;$B$8),S2341+$B$8,AND(Q2341,I2341&lt;=$B$8),S2341+I2341,TRUE,$S2341)</f>
        <v>95</v>
      </c>
      <c r="T2342" s="1">
        <f t="shared" si="142"/>
        <v>8550</v>
      </c>
      <c r="U2342" s="17">
        <f t="shared" si="143"/>
        <v>219.32449764856776</v>
      </c>
      <c r="V2342" s="47" cm="1">
        <f t="array" ref="V2342">_xlfn.IFS($B$6=1,S2342*$B$10,AND(R2341=0,R2342&gt;=1,I2342&gt;=$B$6*$B$8-1),V2341+$B$6*$B$10*$B$8,AND(R2341=0,R2342&gt;=1,I2342&lt;$B$6*$B$8-1),V2341+I2341*$B$10,TRUE,V2341)</f>
        <v>9500</v>
      </c>
      <c r="W2342" s="17">
        <f t="shared" si="144"/>
        <v>243.69388627618639</v>
      </c>
    </row>
    <row r="2343" spans="7:23" x14ac:dyDescent="0.25">
      <c r="G2343" s="15">
        <v>2341</v>
      </c>
      <c r="H2343" s="1">
        <f t="shared" si="141"/>
        <v>39</v>
      </c>
      <c r="I2343" s="15" cm="1">
        <f t="array" ref="I2343">_xlfn.IFS(J2342&gt;=$C$13-$B$26,MINA(I2342+$B$13-S2343+S2342,$B$11),I2342=$B$11,MINA(I2342-S2343+S2342,$B$11),TRUE,MAXA(I2342-S2343+S2342,0))</f>
        <v>0</v>
      </c>
      <c r="J2343" s="1" cm="1">
        <f t="array" ref="J2343">_xlfn.IFS(J2342&gt;=$C$13-$B$26,0,I2342&lt;$B$11,J2342+$B$26,TRUE,0)</f>
        <v>1.4666666666666663</v>
      </c>
      <c r="K2343" s="3" cm="1">
        <f t="array" ref="K2343">_xlfn.IFS(AND(NOT($K2342=0),$L2342),0,NOT($L2342),$K2342+$B$26,TRUE,$K2342)</f>
        <v>1.2166666666666672</v>
      </c>
      <c r="L2343" s="3" t="b" cm="1">
        <f t="array" ref="L2343">_xlfn.IFS(AND($I2343&gt;0,$K2343&gt;=$C$5-$B$26),TRUE,$R2343&gt;=$B$6,FALSE,$I2343=0,FALSE,TRUE,$L2342)</f>
        <v>0</v>
      </c>
      <c r="M2343" s="3" t="b" cm="1">
        <f t="array" ref="M2343">_xlfn.IFS($N2343&gt;=$B$4-$B$26,FALSE,AND($I2343&gt;0,$K2343&gt;=$B$5-$B$26),TRUE,AND($L2343,NOT($M2342)),FALSE,$M2342,TRUE,TRUE,FALSE)</f>
        <v>0</v>
      </c>
      <c r="N2343" s="3" cm="1">
        <f t="array" ref="N2343">_xlfn.IFS($M2342,$N2342+$B$26,NOT($M2342),0,TRUE,$M2342)</f>
        <v>0</v>
      </c>
      <c r="O2343" s="3" t="b" cm="1">
        <f t="array" ref="O2343">_xlfn.IFS($M2343,FALSE,AND($L2343,NOT($M2343),$R2343&lt;$B$6,$I2343&gt;0),TRUE,TRUE,FALSE)</f>
        <v>0</v>
      </c>
      <c r="P2343" s="3" cm="1">
        <f t="array" ref="P2343">_xlfn.IFS($P2342&gt;=$C$7-$B$26,0,$O2342,$P2342+$B$26,TRUE,0)</f>
        <v>0</v>
      </c>
      <c r="Q2343" s="3" t="b" cm="1">
        <f t="array" ref="Q2343">_xlfn.IFS(AND($L2343,NOT($M2343),NOT($O2343)),TRUE,$R2343&gt;=$B$6,FALSE,AND($L2343,NOT($M2343),$O2343,$P2343=0),TRUE,TRUE,FALSE)</f>
        <v>0</v>
      </c>
      <c r="R2343" s="3" cm="1">
        <f t="array" ref="R2343">_xlfn.IFS(AND($Q2342,$R2342&lt;$B$6),$R2342+1,AND(NOT($L2342),$R2342&gt;0),0,TRUE,$R2342)</f>
        <v>0</v>
      </c>
      <c r="S2343" s="1" cm="1">
        <f t="array" ref="S2343">_xlfn.IFS(AND(Q2342,I2342&gt;$B$8),S2342+$B$8,AND(Q2342,I2342&lt;=$B$8),S2342+I2342,TRUE,$S2342)</f>
        <v>95</v>
      </c>
      <c r="T2343" s="1">
        <f t="shared" si="142"/>
        <v>8550</v>
      </c>
      <c r="U2343" s="17">
        <f t="shared" si="143"/>
        <v>219.23076923076923</v>
      </c>
      <c r="V2343" s="47" cm="1">
        <f t="array" ref="V2343">_xlfn.IFS($B$6=1,S2343*$B$10,AND(R2342=0,R2343&gt;=1,I2343&gt;=$B$6*$B$8-1),V2342+$B$6*$B$10*$B$8,AND(R2342=0,R2343&gt;=1,I2343&lt;$B$6*$B$8-1),V2342+I2342*$B$10,TRUE,V2342)</f>
        <v>9500</v>
      </c>
      <c r="W2343" s="17">
        <f t="shared" si="144"/>
        <v>243.58974358974359</v>
      </c>
    </row>
    <row r="2344" spans="7:23" x14ac:dyDescent="0.25">
      <c r="G2344" s="15">
        <v>2342</v>
      </c>
      <c r="H2344" s="1">
        <f t="shared" si="141"/>
        <v>39.016666666666666</v>
      </c>
      <c r="I2344" s="15" cm="1">
        <f t="array" ref="I2344">_xlfn.IFS(J2343&gt;=$C$13-$B$26,MINA(I2343+$B$13-S2344+S2343,$B$11),I2343=$B$11,MINA(I2343-S2344+S2343,$B$11),TRUE,MAXA(I2343-S2344+S2343,0))</f>
        <v>0</v>
      </c>
      <c r="J2344" s="1" cm="1">
        <f t="array" ref="J2344">_xlfn.IFS(J2343&gt;=$C$13-$B$26,0,I2343&lt;$B$11,J2343+$B$26,TRUE,0)</f>
        <v>1.4833333333333329</v>
      </c>
      <c r="K2344" s="3" cm="1">
        <f t="array" ref="K2344">_xlfn.IFS(AND(NOT($K2343=0),$L2343),0,NOT($L2343),$K2343+$B$26,TRUE,$K2343)</f>
        <v>1.2333333333333338</v>
      </c>
      <c r="L2344" s="3" t="b" cm="1">
        <f t="array" ref="L2344">_xlfn.IFS(AND($I2344&gt;0,$K2344&gt;=$C$5-$B$26),TRUE,$R2344&gt;=$B$6,FALSE,$I2344=0,FALSE,TRUE,$L2343)</f>
        <v>0</v>
      </c>
      <c r="M2344" s="3" t="b" cm="1">
        <f t="array" ref="M2344">_xlfn.IFS($N2344&gt;=$B$4-$B$26,FALSE,AND($I2344&gt;0,$K2344&gt;=$B$5-$B$26),TRUE,AND($L2344,NOT($M2343)),FALSE,$M2343,TRUE,TRUE,FALSE)</f>
        <v>0</v>
      </c>
      <c r="N2344" s="3" cm="1">
        <f t="array" ref="N2344">_xlfn.IFS($M2343,$N2343+$B$26,NOT($M2343),0,TRUE,$M2343)</f>
        <v>0</v>
      </c>
      <c r="O2344" s="3" t="b" cm="1">
        <f t="array" ref="O2344">_xlfn.IFS($M2344,FALSE,AND($L2344,NOT($M2344),$R2344&lt;$B$6,$I2344&gt;0),TRUE,TRUE,FALSE)</f>
        <v>0</v>
      </c>
      <c r="P2344" s="3" cm="1">
        <f t="array" ref="P2344">_xlfn.IFS($P2343&gt;=$C$7-$B$26,0,$O2343,$P2343+$B$26,TRUE,0)</f>
        <v>0</v>
      </c>
      <c r="Q2344" s="3" t="b" cm="1">
        <f t="array" ref="Q2344">_xlfn.IFS(AND($L2344,NOT($M2344),NOT($O2344)),TRUE,$R2344&gt;=$B$6,FALSE,AND($L2344,NOT($M2344),$O2344,$P2344=0),TRUE,TRUE,FALSE)</f>
        <v>0</v>
      </c>
      <c r="R2344" s="3" cm="1">
        <f t="array" ref="R2344">_xlfn.IFS(AND($Q2343,$R2343&lt;$B$6),$R2343+1,AND(NOT($L2343),$R2343&gt;0),0,TRUE,$R2343)</f>
        <v>0</v>
      </c>
      <c r="S2344" s="1" cm="1">
        <f t="array" ref="S2344">_xlfn.IFS(AND(Q2343,I2343&gt;$B$8),S2343+$B$8,AND(Q2343,I2343&lt;=$B$8),S2343+I2343,TRUE,$S2343)</f>
        <v>95</v>
      </c>
      <c r="T2344" s="1">
        <f t="shared" si="142"/>
        <v>8550</v>
      </c>
      <c r="U2344" s="17">
        <f t="shared" si="143"/>
        <v>219.1371208885092</v>
      </c>
      <c r="V2344" s="47" cm="1">
        <f t="array" ref="V2344">_xlfn.IFS($B$6=1,S2344*$B$10,AND(R2343=0,R2344&gt;=1,I2344&gt;=$B$6*$B$8-1),V2343+$B$6*$B$10*$B$8,AND(R2343=0,R2344&gt;=1,I2344&lt;$B$6*$B$8-1),V2343+I2343*$B$10,TRUE,V2343)</f>
        <v>9500</v>
      </c>
      <c r="W2344" s="17">
        <f t="shared" si="144"/>
        <v>243.48568987612131</v>
      </c>
    </row>
    <row r="2345" spans="7:23" x14ac:dyDescent="0.25">
      <c r="G2345" s="15">
        <v>2343</v>
      </c>
      <c r="H2345" s="1">
        <f t="shared" si="141"/>
        <v>39.033333333333331</v>
      </c>
      <c r="I2345" s="15" cm="1">
        <f t="array" ref="I2345">_xlfn.IFS(J2344&gt;=$C$13-$B$26,MINA(I2344+$B$13-S2345+S2344,$B$11),I2344=$B$11,MINA(I2344-S2345+S2344,$B$11),TRUE,MAXA(I2344-S2345+S2344,0))</f>
        <v>3</v>
      </c>
      <c r="J2345" s="1" cm="1">
        <f t="array" ref="J2345">_xlfn.IFS(J2344&gt;=$C$13-$B$26,0,I2344&lt;$B$11,J2344+$B$26,TRUE,0)</f>
        <v>0</v>
      </c>
      <c r="K2345" s="3" cm="1">
        <f t="array" ref="K2345">_xlfn.IFS(AND(NOT($K2344=0),$L2344),0,NOT($L2344),$K2344+$B$26,TRUE,$K2344)</f>
        <v>1.2500000000000004</v>
      </c>
      <c r="L2345" s="3" t="b" cm="1">
        <f t="array" ref="L2345">_xlfn.IFS(AND($I2345&gt;0,$K2345&gt;=$C$5-$B$26),TRUE,$R2345&gt;=$B$6,FALSE,$I2345=0,FALSE,TRUE,$L2344)</f>
        <v>1</v>
      </c>
      <c r="M2345" s="3" t="b" cm="1">
        <f t="array" ref="M2345">_xlfn.IFS($N2345&gt;=$B$4-$B$26,FALSE,AND($I2345&gt;0,$K2345&gt;=$B$5-$B$26),TRUE,AND($L2345,NOT($M2344)),FALSE,$M2344,TRUE,TRUE,FALSE)</f>
        <v>1</v>
      </c>
      <c r="N2345" s="3" cm="1">
        <f t="array" ref="N2345">_xlfn.IFS($M2344,$N2344+$B$26,NOT($M2344),0,TRUE,$M2344)</f>
        <v>0</v>
      </c>
      <c r="O2345" s="3" t="b" cm="1">
        <f t="array" ref="O2345">_xlfn.IFS($M2345,FALSE,AND($L2345,NOT($M2345),$R2345&lt;$B$6,$I2345&gt;0),TRUE,TRUE,FALSE)</f>
        <v>0</v>
      </c>
      <c r="P2345" s="3" cm="1">
        <f t="array" ref="P2345">_xlfn.IFS($P2344&gt;=$C$7-$B$26,0,$O2344,$P2344+$B$26,TRUE,0)</f>
        <v>0</v>
      </c>
      <c r="Q2345" s="3" t="b" cm="1">
        <f t="array" ref="Q2345">_xlfn.IFS(AND($L2345,NOT($M2345),NOT($O2345)),TRUE,$R2345&gt;=$B$6,FALSE,AND($L2345,NOT($M2345),$O2345,$P2345=0),TRUE,TRUE,FALSE)</f>
        <v>0</v>
      </c>
      <c r="R2345" s="3" cm="1">
        <f t="array" ref="R2345">_xlfn.IFS(AND($Q2344,$R2344&lt;$B$6),$R2344+1,AND(NOT($L2344),$R2344&gt;0),0,TRUE,$R2344)</f>
        <v>0</v>
      </c>
      <c r="S2345" s="1" cm="1">
        <f t="array" ref="S2345">_xlfn.IFS(AND(Q2344,I2344&gt;$B$8),S2344+$B$8,AND(Q2344,I2344&lt;=$B$8),S2344+I2344,TRUE,$S2344)</f>
        <v>95</v>
      </c>
      <c r="T2345" s="1">
        <f t="shared" si="142"/>
        <v>8550</v>
      </c>
      <c r="U2345" s="17">
        <f t="shared" si="143"/>
        <v>219.04355251921436</v>
      </c>
      <c r="V2345" s="47" cm="1">
        <f t="array" ref="V2345">_xlfn.IFS($B$6=1,S2345*$B$10,AND(R2344=0,R2345&gt;=1,I2345&gt;=$B$6*$B$8-1),V2344+$B$6*$B$10*$B$8,AND(R2344=0,R2345&gt;=1,I2345&lt;$B$6*$B$8-1),V2344+I2344*$B$10,TRUE,V2344)</f>
        <v>9500</v>
      </c>
      <c r="W2345" s="17">
        <f t="shared" si="144"/>
        <v>243.3817250213493</v>
      </c>
    </row>
    <row r="2346" spans="7:23" x14ac:dyDescent="0.25">
      <c r="G2346" s="15">
        <v>2344</v>
      </c>
      <c r="H2346" s="1">
        <f t="shared" si="141"/>
        <v>39.049999999999997</v>
      </c>
      <c r="I2346" s="15" cm="1">
        <f t="array" ref="I2346">_xlfn.IFS(J2345&gt;=$C$13-$B$26,MINA(I2345+$B$13-S2346+S2345,$B$11),I2345=$B$11,MINA(I2345-S2346+S2345,$B$11),TRUE,MAXA(I2345-S2346+S2345,0))</f>
        <v>3</v>
      </c>
      <c r="J2346" s="1" cm="1">
        <f t="array" ref="J2346">_xlfn.IFS(J2345&gt;=$C$13-$B$26,0,I2345&lt;$B$11,J2345+$B$26,TRUE,0)</f>
        <v>1.6666666666666666E-2</v>
      </c>
      <c r="K2346" s="3" cm="1">
        <f t="array" ref="K2346">_xlfn.IFS(AND(NOT($K2345=0),$L2345),0,NOT($L2345),$K2345+$B$26,TRUE,$K2345)</f>
        <v>0</v>
      </c>
      <c r="L2346" s="3" t="b" cm="1">
        <f t="array" ref="L2346">_xlfn.IFS(AND($I2346&gt;0,$K2346&gt;=$C$5-$B$26),TRUE,$R2346&gt;=$B$6,FALSE,$I2346=0,FALSE,TRUE,$L2345)</f>
        <v>1</v>
      </c>
      <c r="M2346" s="3" t="b" cm="1">
        <f t="array" ref="M2346">_xlfn.IFS($N2346&gt;=$B$4-$B$26,FALSE,AND($I2346&gt;0,$K2346&gt;=$B$5-$B$26),TRUE,AND($L2346,NOT($M2345)),FALSE,$M2345,TRUE,TRUE,FALSE)</f>
        <v>1</v>
      </c>
      <c r="N2346" s="3" cm="1">
        <f t="array" ref="N2346">_xlfn.IFS($M2345,$N2345+$B$26,NOT($M2345),0,TRUE,$M2345)</f>
        <v>1.6666666666666666E-2</v>
      </c>
      <c r="O2346" s="3" t="b" cm="1">
        <f t="array" ref="O2346">_xlfn.IFS($M2346,FALSE,AND($L2346,NOT($M2346),$R2346&lt;$B$6,$I2346&gt;0),TRUE,TRUE,FALSE)</f>
        <v>0</v>
      </c>
      <c r="P2346" s="3" cm="1">
        <f t="array" ref="P2346">_xlfn.IFS($P2345&gt;=$C$7-$B$26,0,$O2345,$P2345+$B$26,TRUE,0)</f>
        <v>0</v>
      </c>
      <c r="Q2346" s="3" t="b" cm="1">
        <f t="array" ref="Q2346">_xlfn.IFS(AND($L2346,NOT($M2346),NOT($O2346)),TRUE,$R2346&gt;=$B$6,FALSE,AND($L2346,NOT($M2346),$O2346,$P2346=0),TRUE,TRUE,FALSE)</f>
        <v>0</v>
      </c>
      <c r="R2346" s="3" cm="1">
        <f t="array" ref="R2346">_xlfn.IFS(AND($Q2345,$R2345&lt;$B$6),$R2345+1,AND(NOT($L2345),$R2345&gt;0),0,TRUE,$R2345)</f>
        <v>0</v>
      </c>
      <c r="S2346" s="1" cm="1">
        <f t="array" ref="S2346">_xlfn.IFS(AND(Q2345,I2345&gt;$B$8),S2345+$B$8,AND(Q2345,I2345&lt;=$B$8),S2345+I2345,TRUE,$S2345)</f>
        <v>95</v>
      </c>
      <c r="T2346" s="1">
        <f t="shared" si="142"/>
        <v>8550</v>
      </c>
      <c r="U2346" s="17">
        <f t="shared" si="143"/>
        <v>218.95006402048656</v>
      </c>
      <c r="V2346" s="47" cm="1">
        <f t="array" ref="V2346">_xlfn.IFS($B$6=1,S2346*$B$10,AND(R2345=0,R2346&gt;=1,I2346&gt;=$B$6*$B$8-1),V2345+$B$6*$B$10*$B$8,AND(R2345=0,R2346&gt;=1,I2346&lt;$B$6*$B$8-1),V2345+I2345*$B$10,TRUE,V2345)</f>
        <v>9500</v>
      </c>
      <c r="W2346" s="17">
        <f t="shared" si="144"/>
        <v>243.27784891165174</v>
      </c>
    </row>
    <row r="2347" spans="7:23" x14ac:dyDescent="0.25">
      <c r="G2347" s="15">
        <v>2345</v>
      </c>
      <c r="H2347" s="1">
        <f t="shared" si="141"/>
        <v>39.066666666666663</v>
      </c>
      <c r="I2347" s="15" cm="1">
        <f t="array" ref="I2347">_xlfn.IFS(J2346&gt;=$C$13-$B$26,MINA(I2346+$B$13-S2347+S2346,$B$11),I2346=$B$11,MINA(I2346-S2347+S2346,$B$11),TRUE,MAXA(I2346-S2347+S2346,0))</f>
        <v>3</v>
      </c>
      <c r="J2347" s="1" cm="1">
        <f t="array" ref="J2347">_xlfn.IFS(J2346&gt;=$C$13-$B$26,0,I2346&lt;$B$11,J2346+$B$26,TRUE,0)</f>
        <v>3.3333333333333333E-2</v>
      </c>
      <c r="K2347" s="3" cm="1">
        <f t="array" ref="K2347">_xlfn.IFS(AND(NOT($K2346=0),$L2346),0,NOT($L2346),$K2346+$B$26,TRUE,$K2346)</f>
        <v>0</v>
      </c>
      <c r="L2347" s="3" t="b" cm="1">
        <f t="array" ref="L2347">_xlfn.IFS(AND($I2347&gt;0,$K2347&gt;=$C$5-$B$26),TRUE,$R2347&gt;=$B$6,FALSE,$I2347=0,FALSE,TRUE,$L2346)</f>
        <v>1</v>
      </c>
      <c r="M2347" s="3" t="b" cm="1">
        <f t="array" ref="M2347">_xlfn.IFS($N2347&gt;=$B$4-$B$26,FALSE,AND($I2347&gt;0,$K2347&gt;=$B$5-$B$26),TRUE,AND($L2347,NOT($M2346)),FALSE,$M2346,TRUE,TRUE,FALSE)</f>
        <v>0</v>
      </c>
      <c r="N2347" s="3" cm="1">
        <f t="array" ref="N2347">_xlfn.IFS($M2346,$N2346+$B$26,NOT($M2346),0,TRUE,$M2346)</f>
        <v>3.3333333333333333E-2</v>
      </c>
      <c r="O2347" s="3" t="b" cm="1">
        <f t="array" ref="O2347">_xlfn.IFS($M2347,FALSE,AND($L2347,NOT($M2347),$R2347&lt;$B$6,$I2347&gt;0),TRUE,TRUE,FALSE)</f>
        <v>1</v>
      </c>
      <c r="P2347" s="3" cm="1">
        <f t="array" ref="P2347">_xlfn.IFS($P2346&gt;=$C$7-$B$26,0,$O2346,$P2346+$B$26,TRUE,0)</f>
        <v>0</v>
      </c>
      <c r="Q2347" s="3" t="b" cm="1">
        <f t="array" ref="Q2347">_xlfn.IFS(AND($L2347,NOT($M2347),NOT($O2347)),TRUE,$R2347&gt;=$B$6,FALSE,AND($L2347,NOT($M2347),$O2347,$P2347=0),TRUE,TRUE,FALSE)</f>
        <v>1</v>
      </c>
      <c r="R2347" s="3" cm="1">
        <f t="array" ref="R2347">_xlfn.IFS(AND($Q2346,$R2346&lt;$B$6),$R2346+1,AND(NOT($L2346),$R2346&gt;0),0,TRUE,$R2346)</f>
        <v>0</v>
      </c>
      <c r="S2347" s="1" cm="1">
        <f t="array" ref="S2347">_xlfn.IFS(AND(Q2346,I2346&gt;$B$8),S2346+$B$8,AND(Q2346,I2346&lt;=$B$8),S2346+I2346,TRUE,$S2346)</f>
        <v>95</v>
      </c>
      <c r="T2347" s="1">
        <f t="shared" si="142"/>
        <v>8550</v>
      </c>
      <c r="U2347" s="17">
        <f t="shared" si="143"/>
        <v>218.85665529010242</v>
      </c>
      <c r="V2347" s="47" cm="1">
        <f t="array" ref="V2347">_xlfn.IFS($B$6=1,S2347*$B$10,AND(R2346=0,R2347&gt;=1,I2347&gt;=$B$6*$B$8-1),V2346+$B$6*$B$10*$B$8,AND(R2346=0,R2347&gt;=1,I2347&lt;$B$6*$B$8-1),V2346+I2346*$B$10,TRUE,V2346)</f>
        <v>9500</v>
      </c>
      <c r="W2347" s="17">
        <f t="shared" si="144"/>
        <v>243.17406143344712</v>
      </c>
    </row>
    <row r="2348" spans="7:23" x14ac:dyDescent="0.25">
      <c r="G2348" s="15">
        <v>2346</v>
      </c>
      <c r="H2348" s="1">
        <f t="shared" si="141"/>
        <v>39.083333333333336</v>
      </c>
      <c r="I2348" s="15" cm="1">
        <f t="array" ref="I2348">_xlfn.IFS(J2347&gt;=$C$13-$B$26,MINA(I2347+$B$13-S2348+S2347,$B$11),I2347=$B$11,MINA(I2347-S2348+S2347,$B$11),TRUE,MAXA(I2347-S2348+S2347,0))</f>
        <v>2</v>
      </c>
      <c r="J2348" s="1" cm="1">
        <f t="array" ref="J2348">_xlfn.IFS(J2347&gt;=$C$13-$B$26,0,I2347&lt;$B$11,J2347+$B$26,TRUE,0)</f>
        <v>0.05</v>
      </c>
      <c r="K2348" s="3" cm="1">
        <f t="array" ref="K2348">_xlfn.IFS(AND(NOT($K2347=0),$L2347),0,NOT($L2347),$K2347+$B$26,TRUE,$K2347)</f>
        <v>0</v>
      </c>
      <c r="L2348" s="3" t="b" cm="1">
        <f t="array" ref="L2348">_xlfn.IFS(AND($I2348&gt;0,$K2348&gt;=$C$5-$B$26),TRUE,$R2348&gt;=$B$6,FALSE,$I2348=0,FALSE,TRUE,$L2347)</f>
        <v>1</v>
      </c>
      <c r="M2348" s="3" t="b" cm="1">
        <f t="array" ref="M2348">_xlfn.IFS($N2348&gt;=$B$4-$B$26,FALSE,AND($I2348&gt;0,$K2348&gt;=$B$5-$B$26),TRUE,AND($L2348,NOT($M2347)),FALSE,$M2347,TRUE,TRUE,FALSE)</f>
        <v>0</v>
      </c>
      <c r="N2348" s="3" cm="1">
        <f t="array" ref="N2348">_xlfn.IFS($M2347,$N2347+$B$26,NOT($M2347),0,TRUE,$M2347)</f>
        <v>0</v>
      </c>
      <c r="O2348" s="3" t="b" cm="1">
        <f t="array" ref="O2348">_xlfn.IFS($M2348,FALSE,AND($L2348,NOT($M2348),$R2348&lt;$B$6,$I2348&gt;0),TRUE,TRUE,FALSE)</f>
        <v>1</v>
      </c>
      <c r="P2348" s="3" cm="1">
        <f t="array" ref="P2348">_xlfn.IFS($P2347&gt;=$C$7-$B$26,0,$O2347,$P2347+$B$26,TRUE,0)</f>
        <v>1.6666666666666666E-2</v>
      </c>
      <c r="Q2348" s="3" t="b" cm="1">
        <f t="array" ref="Q2348">_xlfn.IFS(AND($L2348,NOT($M2348),NOT($O2348)),TRUE,$R2348&gt;=$B$6,FALSE,AND($L2348,NOT($M2348),$O2348,$P2348=0),TRUE,TRUE,FALSE)</f>
        <v>0</v>
      </c>
      <c r="R2348" s="3" cm="1">
        <f t="array" ref="R2348">_xlfn.IFS(AND($Q2347,$R2347&lt;$B$6),$R2347+1,AND(NOT($L2347),$R2347&gt;0),0,TRUE,$R2347)</f>
        <v>1</v>
      </c>
      <c r="S2348" s="1" cm="1">
        <f t="array" ref="S2348">_xlfn.IFS(AND(Q2347,I2347&gt;$B$8),S2347+$B$8,AND(Q2347,I2347&lt;=$B$8),S2347+I2347,TRUE,$S2347)</f>
        <v>96</v>
      </c>
      <c r="T2348" s="1">
        <f t="shared" si="142"/>
        <v>8640</v>
      </c>
      <c r="U2348" s="17">
        <f t="shared" si="143"/>
        <v>221.06609808102345</v>
      </c>
      <c r="V2348" s="47" cm="1">
        <f t="array" ref="V2348">_xlfn.IFS($B$6=1,S2348*$B$10,AND(R2347=0,R2348&gt;=1,I2348&gt;=$B$6*$B$8-1),V2347+$B$6*$B$10*$B$8,AND(R2347=0,R2348&gt;=1,I2348&lt;$B$6*$B$8-1),V2347+I2347*$B$10,TRUE,V2347)</f>
        <v>9800</v>
      </c>
      <c r="W2348" s="17">
        <f t="shared" si="144"/>
        <v>250.74626865671641</v>
      </c>
    </row>
    <row r="2349" spans="7:23" x14ac:dyDescent="0.25">
      <c r="G2349" s="15">
        <v>2347</v>
      </c>
      <c r="H2349" s="1">
        <f t="shared" si="141"/>
        <v>39.1</v>
      </c>
      <c r="I2349" s="15" cm="1">
        <f t="array" ref="I2349">_xlfn.IFS(J2348&gt;=$C$13-$B$26,MINA(I2348+$B$13-S2349+S2348,$B$11),I2348=$B$11,MINA(I2348-S2349+S2348,$B$11),TRUE,MAXA(I2348-S2349+S2348,0))</f>
        <v>2</v>
      </c>
      <c r="J2349" s="1" cm="1">
        <f t="array" ref="J2349">_xlfn.IFS(J2348&gt;=$C$13-$B$26,0,I2348&lt;$B$11,J2348+$B$26,TRUE,0)</f>
        <v>6.6666666666666666E-2</v>
      </c>
      <c r="K2349" s="3" cm="1">
        <f t="array" ref="K2349">_xlfn.IFS(AND(NOT($K2348=0),$L2348),0,NOT($L2348),$K2348+$B$26,TRUE,$K2348)</f>
        <v>0</v>
      </c>
      <c r="L2349" s="3" t="b" cm="1">
        <f t="array" ref="L2349">_xlfn.IFS(AND($I2349&gt;0,$K2349&gt;=$C$5-$B$26),TRUE,$R2349&gt;=$B$6,FALSE,$I2349=0,FALSE,TRUE,$L2348)</f>
        <v>1</v>
      </c>
      <c r="M2349" s="3" t="b" cm="1">
        <f t="array" ref="M2349">_xlfn.IFS($N2349&gt;=$B$4-$B$26,FALSE,AND($I2349&gt;0,$K2349&gt;=$B$5-$B$26),TRUE,AND($L2349,NOT($M2348)),FALSE,$M2348,TRUE,TRUE,FALSE)</f>
        <v>0</v>
      </c>
      <c r="N2349" s="3" cm="1">
        <f t="array" ref="N2349">_xlfn.IFS($M2348,$N2348+$B$26,NOT($M2348),0,TRUE,$M2348)</f>
        <v>0</v>
      </c>
      <c r="O2349" s="3" t="b" cm="1">
        <f t="array" ref="O2349">_xlfn.IFS($M2349,FALSE,AND($L2349,NOT($M2349),$R2349&lt;$B$6,$I2349&gt;0),TRUE,TRUE,FALSE)</f>
        <v>1</v>
      </c>
      <c r="P2349" s="3" cm="1">
        <f t="array" ref="P2349">_xlfn.IFS($P2348&gt;=$C$7-$B$26,0,$O2348,$P2348+$B$26,TRUE,0)</f>
        <v>3.3333333333333333E-2</v>
      </c>
      <c r="Q2349" s="3" t="b" cm="1">
        <f t="array" ref="Q2349">_xlfn.IFS(AND($L2349,NOT($M2349),NOT($O2349)),TRUE,$R2349&gt;=$B$6,FALSE,AND($L2349,NOT($M2349),$O2349,$P2349=0),TRUE,TRUE,FALSE)</f>
        <v>0</v>
      </c>
      <c r="R2349" s="3" cm="1">
        <f t="array" ref="R2349">_xlfn.IFS(AND($Q2348,$R2348&lt;$B$6),$R2348+1,AND(NOT($L2348),$R2348&gt;0),0,TRUE,$R2348)</f>
        <v>1</v>
      </c>
      <c r="S2349" s="1" cm="1">
        <f t="array" ref="S2349">_xlfn.IFS(AND(Q2348,I2348&gt;$B$8),S2348+$B$8,AND(Q2348,I2348&lt;=$B$8),S2348+I2348,TRUE,$S2348)</f>
        <v>96</v>
      </c>
      <c r="T2349" s="1">
        <f t="shared" si="142"/>
        <v>8640</v>
      </c>
      <c r="U2349" s="17">
        <f t="shared" si="143"/>
        <v>220.97186700767261</v>
      </c>
      <c r="V2349" s="47" cm="1">
        <f t="array" ref="V2349">_xlfn.IFS($B$6=1,S2349*$B$10,AND(R2348=0,R2349&gt;=1,I2349&gt;=$B$6*$B$8-1),V2348+$B$6*$B$10*$B$8,AND(R2348=0,R2349&gt;=1,I2349&lt;$B$6*$B$8-1),V2348+I2348*$B$10,TRUE,V2348)</f>
        <v>9800</v>
      </c>
      <c r="W2349" s="17">
        <f t="shared" si="144"/>
        <v>250.63938618925829</v>
      </c>
    </row>
    <row r="2350" spans="7:23" x14ac:dyDescent="0.25">
      <c r="G2350" s="15">
        <v>2348</v>
      </c>
      <c r="H2350" s="1">
        <f t="shared" si="141"/>
        <v>39.116666666666667</v>
      </c>
      <c r="I2350" s="15" cm="1">
        <f t="array" ref="I2350">_xlfn.IFS(J2349&gt;=$C$13-$B$26,MINA(I2349+$B$13-S2350+S2349,$B$11),I2349=$B$11,MINA(I2349-S2350+S2349,$B$11),TRUE,MAXA(I2349-S2350+S2349,0))</f>
        <v>2</v>
      </c>
      <c r="J2350" s="1" cm="1">
        <f t="array" ref="J2350">_xlfn.IFS(J2349&gt;=$C$13-$B$26,0,I2349&lt;$B$11,J2349+$B$26,TRUE,0)</f>
        <v>8.3333333333333329E-2</v>
      </c>
      <c r="K2350" s="3" cm="1">
        <f t="array" ref="K2350">_xlfn.IFS(AND(NOT($K2349=0),$L2349),0,NOT($L2349),$K2349+$B$26,TRUE,$K2349)</f>
        <v>0</v>
      </c>
      <c r="L2350" s="3" t="b" cm="1">
        <f t="array" ref="L2350">_xlfn.IFS(AND($I2350&gt;0,$K2350&gt;=$C$5-$B$26),TRUE,$R2350&gt;=$B$6,FALSE,$I2350=0,FALSE,TRUE,$L2349)</f>
        <v>1</v>
      </c>
      <c r="M2350" s="3" t="b" cm="1">
        <f t="array" ref="M2350">_xlfn.IFS($N2350&gt;=$B$4-$B$26,FALSE,AND($I2350&gt;0,$K2350&gt;=$B$5-$B$26),TRUE,AND($L2350,NOT($M2349)),FALSE,$M2349,TRUE,TRUE,FALSE)</f>
        <v>0</v>
      </c>
      <c r="N2350" s="3" cm="1">
        <f t="array" ref="N2350">_xlfn.IFS($M2349,$N2349+$B$26,NOT($M2349),0,TRUE,$M2349)</f>
        <v>0</v>
      </c>
      <c r="O2350" s="3" t="b" cm="1">
        <f t="array" ref="O2350">_xlfn.IFS($M2350,FALSE,AND($L2350,NOT($M2350),$R2350&lt;$B$6,$I2350&gt;0),TRUE,TRUE,FALSE)</f>
        <v>1</v>
      </c>
      <c r="P2350" s="3" cm="1">
        <f t="array" ref="P2350">_xlfn.IFS($P2349&gt;=$C$7-$B$26,0,$O2349,$P2349+$B$26,TRUE,0)</f>
        <v>0.05</v>
      </c>
      <c r="Q2350" s="3" t="b" cm="1">
        <f t="array" ref="Q2350">_xlfn.IFS(AND($L2350,NOT($M2350),NOT($O2350)),TRUE,$R2350&gt;=$B$6,FALSE,AND($L2350,NOT($M2350),$O2350,$P2350=0),TRUE,TRUE,FALSE)</f>
        <v>0</v>
      </c>
      <c r="R2350" s="3" cm="1">
        <f t="array" ref="R2350">_xlfn.IFS(AND($Q2349,$R2349&lt;$B$6),$R2349+1,AND(NOT($L2349),$R2349&gt;0),0,TRUE,$R2349)</f>
        <v>1</v>
      </c>
      <c r="S2350" s="1" cm="1">
        <f t="array" ref="S2350">_xlfn.IFS(AND(Q2349,I2349&gt;$B$8),S2349+$B$8,AND(Q2349,I2349&lt;=$B$8),S2349+I2349,TRUE,$S2349)</f>
        <v>96</v>
      </c>
      <c r="T2350" s="1">
        <f t="shared" si="142"/>
        <v>8640</v>
      </c>
      <c r="U2350" s="17">
        <f t="shared" si="143"/>
        <v>220.87771623348956</v>
      </c>
      <c r="V2350" s="47" cm="1">
        <f t="array" ref="V2350">_xlfn.IFS($B$6=1,S2350*$B$10,AND(R2349=0,R2350&gt;=1,I2350&gt;=$B$6*$B$8-1),V2349+$B$6*$B$10*$B$8,AND(R2349=0,R2350&gt;=1,I2350&lt;$B$6*$B$8-1),V2349+I2349*$B$10,TRUE,V2349)</f>
        <v>9800</v>
      </c>
      <c r="W2350" s="17">
        <f t="shared" si="144"/>
        <v>250.53259480187472</v>
      </c>
    </row>
    <row r="2351" spans="7:23" x14ac:dyDescent="0.25">
      <c r="G2351" s="15">
        <v>2349</v>
      </c>
      <c r="H2351" s="1">
        <f t="shared" si="141"/>
        <v>39.133333333333333</v>
      </c>
      <c r="I2351" s="15" cm="1">
        <f t="array" ref="I2351">_xlfn.IFS(J2350&gt;=$C$13-$B$26,MINA(I2350+$B$13-S2351+S2350,$B$11),I2350=$B$11,MINA(I2350-S2351+S2350,$B$11),TRUE,MAXA(I2350-S2351+S2350,0))</f>
        <v>2</v>
      </c>
      <c r="J2351" s="1" cm="1">
        <f t="array" ref="J2351">_xlfn.IFS(J2350&gt;=$C$13-$B$26,0,I2350&lt;$B$11,J2350+$B$26,TRUE,0)</f>
        <v>9.9999999999999992E-2</v>
      </c>
      <c r="K2351" s="3" cm="1">
        <f t="array" ref="K2351">_xlfn.IFS(AND(NOT($K2350=0),$L2350),0,NOT($L2350),$K2350+$B$26,TRUE,$K2350)</f>
        <v>0</v>
      </c>
      <c r="L2351" s="3" t="b" cm="1">
        <f t="array" ref="L2351">_xlfn.IFS(AND($I2351&gt;0,$K2351&gt;=$C$5-$B$26),TRUE,$R2351&gt;=$B$6,FALSE,$I2351=0,FALSE,TRUE,$L2350)</f>
        <v>1</v>
      </c>
      <c r="M2351" s="3" t="b" cm="1">
        <f t="array" ref="M2351">_xlfn.IFS($N2351&gt;=$B$4-$B$26,FALSE,AND($I2351&gt;0,$K2351&gt;=$B$5-$B$26),TRUE,AND($L2351,NOT($M2350)),FALSE,$M2350,TRUE,TRUE,FALSE)</f>
        <v>0</v>
      </c>
      <c r="N2351" s="3" cm="1">
        <f t="array" ref="N2351">_xlfn.IFS($M2350,$N2350+$B$26,NOT($M2350),0,TRUE,$M2350)</f>
        <v>0</v>
      </c>
      <c r="O2351" s="3" t="b" cm="1">
        <f t="array" ref="O2351">_xlfn.IFS($M2351,FALSE,AND($L2351,NOT($M2351),$R2351&lt;$B$6,$I2351&gt;0),TRUE,TRUE,FALSE)</f>
        <v>1</v>
      </c>
      <c r="P2351" s="3" cm="1">
        <f t="array" ref="P2351">_xlfn.IFS($P2350&gt;=$C$7-$B$26,0,$O2350,$P2350+$B$26,TRUE,0)</f>
        <v>6.6666666666666666E-2</v>
      </c>
      <c r="Q2351" s="3" t="b" cm="1">
        <f t="array" ref="Q2351">_xlfn.IFS(AND($L2351,NOT($M2351),NOT($O2351)),TRUE,$R2351&gt;=$B$6,FALSE,AND($L2351,NOT($M2351),$O2351,$P2351=0),TRUE,TRUE,FALSE)</f>
        <v>0</v>
      </c>
      <c r="R2351" s="3" cm="1">
        <f t="array" ref="R2351">_xlfn.IFS(AND($Q2350,$R2350&lt;$B$6),$R2350+1,AND(NOT($L2350),$R2350&gt;0),0,TRUE,$R2350)</f>
        <v>1</v>
      </c>
      <c r="S2351" s="1" cm="1">
        <f t="array" ref="S2351">_xlfn.IFS(AND(Q2350,I2350&gt;$B$8),S2350+$B$8,AND(Q2350,I2350&lt;=$B$8),S2350+I2350,TRUE,$S2350)</f>
        <v>96</v>
      </c>
      <c r="T2351" s="1">
        <f t="shared" si="142"/>
        <v>8640</v>
      </c>
      <c r="U2351" s="17">
        <f t="shared" si="143"/>
        <v>220.78364565587734</v>
      </c>
      <c r="V2351" s="47" cm="1">
        <f t="array" ref="V2351">_xlfn.IFS($B$6=1,S2351*$B$10,AND(R2350=0,R2351&gt;=1,I2351&gt;=$B$6*$B$8-1),V2350+$B$6*$B$10*$B$8,AND(R2350=0,R2351&gt;=1,I2351&lt;$B$6*$B$8-1),V2350+I2350*$B$10,TRUE,V2350)</f>
        <v>9800</v>
      </c>
      <c r="W2351" s="17">
        <f t="shared" si="144"/>
        <v>250.42589437819422</v>
      </c>
    </row>
    <row r="2352" spans="7:23" x14ac:dyDescent="0.25">
      <c r="G2352" s="15">
        <v>2350</v>
      </c>
      <c r="H2352" s="1">
        <f t="shared" si="141"/>
        <v>39.15</v>
      </c>
      <c r="I2352" s="15" cm="1">
        <f t="array" ref="I2352">_xlfn.IFS(J2351&gt;=$C$13-$B$26,MINA(I2351+$B$13-S2352+S2351,$B$11),I2351=$B$11,MINA(I2351-S2352+S2351,$B$11),TRUE,MAXA(I2351-S2352+S2351,0))</f>
        <v>2</v>
      </c>
      <c r="J2352" s="1" cm="1">
        <f t="array" ref="J2352">_xlfn.IFS(J2351&gt;=$C$13-$B$26,0,I2351&lt;$B$11,J2351+$B$26,TRUE,0)</f>
        <v>0.11666666666666665</v>
      </c>
      <c r="K2352" s="3" cm="1">
        <f t="array" ref="K2352">_xlfn.IFS(AND(NOT($K2351=0),$L2351),0,NOT($L2351),$K2351+$B$26,TRUE,$K2351)</f>
        <v>0</v>
      </c>
      <c r="L2352" s="3" t="b" cm="1">
        <f t="array" ref="L2352">_xlfn.IFS(AND($I2352&gt;0,$K2352&gt;=$C$5-$B$26),TRUE,$R2352&gt;=$B$6,FALSE,$I2352=0,FALSE,TRUE,$L2351)</f>
        <v>1</v>
      </c>
      <c r="M2352" s="3" t="b" cm="1">
        <f t="array" ref="M2352">_xlfn.IFS($N2352&gt;=$B$4-$B$26,FALSE,AND($I2352&gt;0,$K2352&gt;=$B$5-$B$26),TRUE,AND($L2352,NOT($M2351)),FALSE,$M2351,TRUE,TRUE,FALSE)</f>
        <v>0</v>
      </c>
      <c r="N2352" s="3" cm="1">
        <f t="array" ref="N2352">_xlfn.IFS($M2351,$N2351+$B$26,NOT($M2351),0,TRUE,$M2351)</f>
        <v>0</v>
      </c>
      <c r="O2352" s="3" t="b" cm="1">
        <f t="array" ref="O2352">_xlfn.IFS($M2352,FALSE,AND($L2352,NOT($M2352),$R2352&lt;$B$6,$I2352&gt;0),TRUE,TRUE,FALSE)</f>
        <v>1</v>
      </c>
      <c r="P2352" s="3" cm="1">
        <f t="array" ref="P2352">_xlfn.IFS($P2351&gt;=$C$7-$B$26,0,$O2351,$P2351+$B$26,TRUE,0)</f>
        <v>8.3333333333333329E-2</v>
      </c>
      <c r="Q2352" s="3" t="b" cm="1">
        <f t="array" ref="Q2352">_xlfn.IFS(AND($L2352,NOT($M2352),NOT($O2352)),TRUE,$R2352&gt;=$B$6,FALSE,AND($L2352,NOT($M2352),$O2352,$P2352=0),TRUE,TRUE,FALSE)</f>
        <v>0</v>
      </c>
      <c r="R2352" s="3" cm="1">
        <f t="array" ref="R2352">_xlfn.IFS(AND($Q2351,$R2351&lt;$B$6),$R2351+1,AND(NOT($L2351),$R2351&gt;0),0,TRUE,$R2351)</f>
        <v>1</v>
      </c>
      <c r="S2352" s="1" cm="1">
        <f t="array" ref="S2352">_xlfn.IFS(AND(Q2351,I2351&gt;$B$8),S2351+$B$8,AND(Q2351,I2351&lt;=$B$8),S2351+I2351,TRUE,$S2351)</f>
        <v>96</v>
      </c>
      <c r="T2352" s="1">
        <f t="shared" si="142"/>
        <v>8640</v>
      </c>
      <c r="U2352" s="17">
        <f t="shared" si="143"/>
        <v>220.68965517241381</v>
      </c>
      <c r="V2352" s="47" cm="1">
        <f t="array" ref="V2352">_xlfn.IFS($B$6=1,S2352*$B$10,AND(R2351=0,R2352&gt;=1,I2352&gt;=$B$6*$B$8-1),V2351+$B$6*$B$10*$B$8,AND(R2351=0,R2352&gt;=1,I2352&lt;$B$6*$B$8-1),V2351+I2351*$B$10,TRUE,V2351)</f>
        <v>9800</v>
      </c>
      <c r="W2352" s="17">
        <f t="shared" si="144"/>
        <v>250.31928480204343</v>
      </c>
    </row>
    <row r="2353" spans="7:23" x14ac:dyDescent="0.25">
      <c r="G2353" s="15">
        <v>2351</v>
      </c>
      <c r="H2353" s="1">
        <f t="shared" si="141"/>
        <v>39.166666666666664</v>
      </c>
      <c r="I2353" s="15" cm="1">
        <f t="array" ref="I2353">_xlfn.IFS(J2352&gt;=$C$13-$B$26,MINA(I2352+$B$13-S2353+S2352,$B$11),I2352=$B$11,MINA(I2352-S2353+S2352,$B$11),TRUE,MAXA(I2352-S2353+S2352,0))</f>
        <v>2</v>
      </c>
      <c r="J2353" s="1" cm="1">
        <f t="array" ref="J2353">_xlfn.IFS(J2352&gt;=$C$13-$B$26,0,I2352&lt;$B$11,J2352+$B$26,TRUE,0)</f>
        <v>0.13333333333333333</v>
      </c>
      <c r="K2353" s="3" cm="1">
        <f t="array" ref="K2353">_xlfn.IFS(AND(NOT($K2352=0),$L2352),0,NOT($L2352),$K2352+$B$26,TRUE,$K2352)</f>
        <v>0</v>
      </c>
      <c r="L2353" s="3" t="b" cm="1">
        <f t="array" ref="L2353">_xlfn.IFS(AND($I2353&gt;0,$K2353&gt;=$C$5-$B$26),TRUE,$R2353&gt;=$B$6,FALSE,$I2353=0,FALSE,TRUE,$L2352)</f>
        <v>1</v>
      </c>
      <c r="M2353" s="3" t="b" cm="1">
        <f t="array" ref="M2353">_xlfn.IFS($N2353&gt;=$B$4-$B$26,FALSE,AND($I2353&gt;0,$K2353&gt;=$B$5-$B$26),TRUE,AND($L2353,NOT($M2352)),FALSE,$M2352,TRUE,TRUE,FALSE)</f>
        <v>0</v>
      </c>
      <c r="N2353" s="3" cm="1">
        <f t="array" ref="N2353">_xlfn.IFS($M2352,$N2352+$B$26,NOT($M2352),0,TRUE,$M2352)</f>
        <v>0</v>
      </c>
      <c r="O2353" s="3" t="b" cm="1">
        <f t="array" ref="O2353">_xlfn.IFS($M2353,FALSE,AND($L2353,NOT($M2353),$R2353&lt;$B$6,$I2353&gt;0),TRUE,TRUE,FALSE)</f>
        <v>1</v>
      </c>
      <c r="P2353" s="3" cm="1">
        <f t="array" ref="P2353">_xlfn.IFS($P2352&gt;=$C$7-$B$26,0,$O2352,$P2352+$B$26,TRUE,0)</f>
        <v>0</v>
      </c>
      <c r="Q2353" s="3" t="b" cm="1">
        <f t="array" ref="Q2353">_xlfn.IFS(AND($L2353,NOT($M2353),NOT($O2353)),TRUE,$R2353&gt;=$B$6,FALSE,AND($L2353,NOT($M2353),$O2353,$P2353=0),TRUE,TRUE,FALSE)</f>
        <v>1</v>
      </c>
      <c r="R2353" s="3" cm="1">
        <f t="array" ref="R2353">_xlfn.IFS(AND($Q2352,$R2352&lt;$B$6),$R2352+1,AND(NOT($L2352),$R2352&gt;0),0,TRUE,$R2352)</f>
        <v>1</v>
      </c>
      <c r="S2353" s="1" cm="1">
        <f t="array" ref="S2353">_xlfn.IFS(AND(Q2352,I2352&gt;$B$8),S2352+$B$8,AND(Q2352,I2352&lt;=$B$8),S2352+I2352,TRUE,$S2352)</f>
        <v>96</v>
      </c>
      <c r="T2353" s="1">
        <f t="shared" si="142"/>
        <v>8640</v>
      </c>
      <c r="U2353" s="17">
        <f t="shared" si="143"/>
        <v>220.59574468085108</v>
      </c>
      <c r="V2353" s="47" cm="1">
        <f t="array" ref="V2353">_xlfn.IFS($B$6=1,S2353*$B$10,AND(R2352=0,R2353&gt;=1,I2353&gt;=$B$6*$B$8-1),V2352+$B$6*$B$10*$B$8,AND(R2352=0,R2353&gt;=1,I2353&lt;$B$6*$B$8-1),V2352+I2352*$B$10,TRUE,V2352)</f>
        <v>9800</v>
      </c>
      <c r="W2353" s="17">
        <f t="shared" si="144"/>
        <v>250.21276595744683</v>
      </c>
    </row>
    <row r="2354" spans="7:23" x14ac:dyDescent="0.25">
      <c r="G2354" s="15">
        <v>2352</v>
      </c>
      <c r="H2354" s="1">
        <f t="shared" si="141"/>
        <v>39.18333333333333</v>
      </c>
      <c r="I2354" s="15" cm="1">
        <f t="array" ref="I2354">_xlfn.IFS(J2353&gt;=$C$13-$B$26,MINA(I2353+$B$13-S2354+S2353,$B$11),I2353=$B$11,MINA(I2353-S2354+S2353,$B$11),TRUE,MAXA(I2353-S2354+S2353,0))</f>
        <v>1</v>
      </c>
      <c r="J2354" s="1" cm="1">
        <f t="array" ref="J2354">_xlfn.IFS(J2353&gt;=$C$13-$B$26,0,I2353&lt;$B$11,J2353+$B$26,TRUE,0)</f>
        <v>0.15</v>
      </c>
      <c r="K2354" s="3" cm="1">
        <f t="array" ref="K2354">_xlfn.IFS(AND(NOT($K2353=0),$L2353),0,NOT($L2353),$K2353+$B$26,TRUE,$K2353)</f>
        <v>0</v>
      </c>
      <c r="L2354" s="3" t="b" cm="1">
        <f t="array" ref="L2354">_xlfn.IFS(AND($I2354&gt;0,$K2354&gt;=$C$5-$B$26),TRUE,$R2354&gt;=$B$6,FALSE,$I2354=0,FALSE,TRUE,$L2353)</f>
        <v>1</v>
      </c>
      <c r="M2354" s="3" t="b" cm="1">
        <f t="array" ref="M2354">_xlfn.IFS($N2354&gt;=$B$4-$B$26,FALSE,AND($I2354&gt;0,$K2354&gt;=$B$5-$B$26),TRUE,AND($L2354,NOT($M2353)),FALSE,$M2353,TRUE,TRUE,FALSE)</f>
        <v>0</v>
      </c>
      <c r="N2354" s="3" cm="1">
        <f t="array" ref="N2354">_xlfn.IFS($M2353,$N2353+$B$26,NOT($M2353),0,TRUE,$M2353)</f>
        <v>0</v>
      </c>
      <c r="O2354" s="3" t="b" cm="1">
        <f t="array" ref="O2354">_xlfn.IFS($M2354,FALSE,AND($L2354,NOT($M2354),$R2354&lt;$B$6,$I2354&gt;0),TRUE,TRUE,FALSE)</f>
        <v>1</v>
      </c>
      <c r="P2354" s="3" cm="1">
        <f t="array" ref="P2354">_xlfn.IFS($P2353&gt;=$C$7-$B$26,0,$O2353,$P2353+$B$26,TRUE,0)</f>
        <v>1.6666666666666666E-2</v>
      </c>
      <c r="Q2354" s="3" t="b" cm="1">
        <f t="array" ref="Q2354">_xlfn.IFS(AND($L2354,NOT($M2354),NOT($O2354)),TRUE,$R2354&gt;=$B$6,FALSE,AND($L2354,NOT($M2354),$O2354,$P2354=0),TRUE,TRUE,FALSE)</f>
        <v>0</v>
      </c>
      <c r="R2354" s="3" cm="1">
        <f t="array" ref="R2354">_xlfn.IFS(AND($Q2353,$R2353&lt;$B$6),$R2353+1,AND(NOT($L2353),$R2353&gt;0),0,TRUE,$R2353)</f>
        <v>2</v>
      </c>
      <c r="S2354" s="1" cm="1">
        <f t="array" ref="S2354">_xlfn.IFS(AND(Q2353,I2353&gt;$B$8),S2353+$B$8,AND(Q2353,I2353&lt;=$B$8),S2353+I2353,TRUE,$S2353)</f>
        <v>97</v>
      </c>
      <c r="T2354" s="1">
        <f t="shared" si="142"/>
        <v>8730</v>
      </c>
      <c r="U2354" s="17">
        <f t="shared" si="143"/>
        <v>222.7988090174394</v>
      </c>
      <c r="V2354" s="47" cm="1">
        <f t="array" ref="V2354">_xlfn.IFS($B$6=1,S2354*$B$10,AND(R2353=0,R2354&gt;=1,I2354&gt;=$B$6*$B$8-1),V2353+$B$6*$B$10*$B$8,AND(R2353=0,R2354&gt;=1,I2354&lt;$B$6*$B$8-1),V2353+I2353*$B$10,TRUE,V2353)</f>
        <v>9800</v>
      </c>
      <c r="W2354" s="17">
        <f t="shared" si="144"/>
        <v>250.10633772862613</v>
      </c>
    </row>
    <row r="2355" spans="7:23" x14ac:dyDescent="0.25">
      <c r="G2355" s="15">
        <v>2353</v>
      </c>
      <c r="H2355" s="1">
        <f t="shared" si="141"/>
        <v>39.200000000000003</v>
      </c>
      <c r="I2355" s="15" cm="1">
        <f t="array" ref="I2355">_xlfn.IFS(J2354&gt;=$C$13-$B$26,MINA(I2354+$B$13-S2355+S2354,$B$11),I2354=$B$11,MINA(I2354-S2355+S2354,$B$11),TRUE,MAXA(I2354-S2355+S2354,0))</f>
        <v>1</v>
      </c>
      <c r="J2355" s="1" cm="1">
        <f t="array" ref="J2355">_xlfn.IFS(J2354&gt;=$C$13-$B$26,0,I2354&lt;$B$11,J2354+$B$26,TRUE,0)</f>
        <v>0.16666666666666666</v>
      </c>
      <c r="K2355" s="3" cm="1">
        <f t="array" ref="K2355">_xlfn.IFS(AND(NOT($K2354=0),$L2354),0,NOT($L2354),$K2354+$B$26,TRUE,$K2354)</f>
        <v>0</v>
      </c>
      <c r="L2355" s="3" t="b" cm="1">
        <f t="array" ref="L2355">_xlfn.IFS(AND($I2355&gt;0,$K2355&gt;=$C$5-$B$26),TRUE,$R2355&gt;=$B$6,FALSE,$I2355=0,FALSE,TRUE,$L2354)</f>
        <v>1</v>
      </c>
      <c r="M2355" s="3" t="b" cm="1">
        <f t="array" ref="M2355">_xlfn.IFS($N2355&gt;=$B$4-$B$26,FALSE,AND($I2355&gt;0,$K2355&gt;=$B$5-$B$26),TRUE,AND($L2355,NOT($M2354)),FALSE,$M2354,TRUE,TRUE,FALSE)</f>
        <v>0</v>
      </c>
      <c r="N2355" s="3" cm="1">
        <f t="array" ref="N2355">_xlfn.IFS($M2354,$N2354+$B$26,NOT($M2354),0,TRUE,$M2354)</f>
        <v>0</v>
      </c>
      <c r="O2355" s="3" t="b" cm="1">
        <f t="array" ref="O2355">_xlfn.IFS($M2355,FALSE,AND($L2355,NOT($M2355),$R2355&lt;$B$6,$I2355&gt;0),TRUE,TRUE,FALSE)</f>
        <v>1</v>
      </c>
      <c r="P2355" s="3" cm="1">
        <f t="array" ref="P2355">_xlfn.IFS($P2354&gt;=$C$7-$B$26,0,$O2354,$P2354+$B$26,TRUE,0)</f>
        <v>3.3333333333333333E-2</v>
      </c>
      <c r="Q2355" s="3" t="b" cm="1">
        <f t="array" ref="Q2355">_xlfn.IFS(AND($L2355,NOT($M2355),NOT($O2355)),TRUE,$R2355&gt;=$B$6,FALSE,AND($L2355,NOT($M2355),$O2355,$P2355=0),TRUE,TRUE,FALSE)</f>
        <v>0</v>
      </c>
      <c r="R2355" s="3" cm="1">
        <f t="array" ref="R2355">_xlfn.IFS(AND($Q2354,$R2354&lt;$B$6),$R2354+1,AND(NOT($L2354),$R2354&gt;0),0,TRUE,$R2354)</f>
        <v>2</v>
      </c>
      <c r="S2355" s="1" cm="1">
        <f t="array" ref="S2355">_xlfn.IFS(AND(Q2354,I2354&gt;$B$8),S2354+$B$8,AND(Q2354,I2354&lt;=$B$8),S2354+I2354,TRUE,$S2354)</f>
        <v>97</v>
      </c>
      <c r="T2355" s="1">
        <f t="shared" si="142"/>
        <v>8730</v>
      </c>
      <c r="U2355" s="17">
        <f t="shared" si="143"/>
        <v>222.70408163265304</v>
      </c>
      <c r="V2355" s="47" cm="1">
        <f t="array" ref="V2355">_xlfn.IFS($B$6=1,S2355*$B$10,AND(R2354=0,R2355&gt;=1,I2355&gt;=$B$6*$B$8-1),V2354+$B$6*$B$10*$B$8,AND(R2354=0,R2355&gt;=1,I2355&lt;$B$6*$B$8-1),V2354+I2354*$B$10,TRUE,V2354)</f>
        <v>9800</v>
      </c>
      <c r="W2355" s="17">
        <f t="shared" si="144"/>
        <v>249.99999999999997</v>
      </c>
    </row>
    <row r="2356" spans="7:23" x14ac:dyDescent="0.25">
      <c r="G2356" s="15">
        <v>2354</v>
      </c>
      <c r="H2356" s="1">
        <f t="shared" si="141"/>
        <v>39.216666666666669</v>
      </c>
      <c r="I2356" s="15" cm="1">
        <f t="array" ref="I2356">_xlfn.IFS(J2355&gt;=$C$13-$B$26,MINA(I2355+$B$13-S2356+S2355,$B$11),I2355=$B$11,MINA(I2355-S2356+S2355,$B$11),TRUE,MAXA(I2355-S2356+S2355,0))</f>
        <v>1</v>
      </c>
      <c r="J2356" s="1" cm="1">
        <f t="array" ref="J2356">_xlfn.IFS(J2355&gt;=$C$13-$B$26,0,I2355&lt;$B$11,J2355+$B$26,TRUE,0)</f>
        <v>0.18333333333333332</v>
      </c>
      <c r="K2356" s="3" cm="1">
        <f t="array" ref="K2356">_xlfn.IFS(AND(NOT($K2355=0),$L2355),0,NOT($L2355),$K2355+$B$26,TRUE,$K2355)</f>
        <v>0</v>
      </c>
      <c r="L2356" s="3" t="b" cm="1">
        <f t="array" ref="L2356">_xlfn.IFS(AND($I2356&gt;0,$K2356&gt;=$C$5-$B$26),TRUE,$R2356&gt;=$B$6,FALSE,$I2356=0,FALSE,TRUE,$L2355)</f>
        <v>1</v>
      </c>
      <c r="M2356" s="3" t="b" cm="1">
        <f t="array" ref="M2356">_xlfn.IFS($N2356&gt;=$B$4-$B$26,FALSE,AND($I2356&gt;0,$K2356&gt;=$B$5-$B$26),TRUE,AND($L2356,NOT($M2355)),FALSE,$M2355,TRUE,TRUE,FALSE)</f>
        <v>0</v>
      </c>
      <c r="N2356" s="3" cm="1">
        <f t="array" ref="N2356">_xlfn.IFS($M2355,$N2355+$B$26,NOT($M2355),0,TRUE,$M2355)</f>
        <v>0</v>
      </c>
      <c r="O2356" s="3" t="b" cm="1">
        <f t="array" ref="O2356">_xlfn.IFS($M2356,FALSE,AND($L2356,NOT($M2356),$R2356&lt;$B$6,$I2356&gt;0),TRUE,TRUE,FALSE)</f>
        <v>1</v>
      </c>
      <c r="P2356" s="3" cm="1">
        <f t="array" ref="P2356">_xlfn.IFS($P2355&gt;=$C$7-$B$26,0,$O2355,$P2355+$B$26,TRUE,0)</f>
        <v>0.05</v>
      </c>
      <c r="Q2356" s="3" t="b" cm="1">
        <f t="array" ref="Q2356">_xlfn.IFS(AND($L2356,NOT($M2356),NOT($O2356)),TRUE,$R2356&gt;=$B$6,FALSE,AND($L2356,NOT($M2356),$O2356,$P2356=0),TRUE,TRUE,FALSE)</f>
        <v>0</v>
      </c>
      <c r="R2356" s="3" cm="1">
        <f t="array" ref="R2356">_xlfn.IFS(AND($Q2355,$R2355&lt;$B$6),$R2355+1,AND(NOT($L2355),$R2355&gt;0),0,TRUE,$R2355)</f>
        <v>2</v>
      </c>
      <c r="S2356" s="1" cm="1">
        <f t="array" ref="S2356">_xlfn.IFS(AND(Q2355,I2355&gt;$B$8),S2355+$B$8,AND(Q2355,I2355&lt;=$B$8),S2355+I2355,TRUE,$S2355)</f>
        <v>97</v>
      </c>
      <c r="T2356" s="1">
        <f t="shared" si="142"/>
        <v>8730</v>
      </c>
      <c r="U2356" s="17">
        <f t="shared" si="143"/>
        <v>222.6094347641309</v>
      </c>
      <c r="V2356" s="47" cm="1">
        <f t="array" ref="V2356">_xlfn.IFS($B$6=1,S2356*$B$10,AND(R2355=0,R2356&gt;=1,I2356&gt;=$B$6*$B$8-1),V2355+$B$6*$B$10*$B$8,AND(R2355=0,R2356&gt;=1,I2356&lt;$B$6*$B$8-1),V2355+I2355*$B$10,TRUE,V2355)</f>
        <v>9800</v>
      </c>
      <c r="W2356" s="17">
        <f t="shared" si="144"/>
        <v>249.89375265618358</v>
      </c>
    </row>
    <row r="2357" spans="7:23" x14ac:dyDescent="0.25">
      <c r="G2357" s="15">
        <v>2355</v>
      </c>
      <c r="H2357" s="1">
        <f t="shared" si="141"/>
        <v>39.233333333333334</v>
      </c>
      <c r="I2357" s="15" cm="1">
        <f t="array" ref="I2357">_xlfn.IFS(J2356&gt;=$C$13-$B$26,MINA(I2356+$B$13-S2357+S2356,$B$11),I2356=$B$11,MINA(I2356-S2357+S2356,$B$11),TRUE,MAXA(I2356-S2357+S2356,0))</f>
        <v>1</v>
      </c>
      <c r="J2357" s="1" cm="1">
        <f t="array" ref="J2357">_xlfn.IFS(J2356&gt;=$C$13-$B$26,0,I2356&lt;$B$11,J2356+$B$26,TRUE,0)</f>
        <v>0.19999999999999998</v>
      </c>
      <c r="K2357" s="3" cm="1">
        <f t="array" ref="K2357">_xlfn.IFS(AND(NOT($K2356=0),$L2356),0,NOT($L2356),$K2356+$B$26,TRUE,$K2356)</f>
        <v>0</v>
      </c>
      <c r="L2357" s="3" t="b" cm="1">
        <f t="array" ref="L2357">_xlfn.IFS(AND($I2357&gt;0,$K2357&gt;=$C$5-$B$26),TRUE,$R2357&gt;=$B$6,FALSE,$I2357=0,FALSE,TRUE,$L2356)</f>
        <v>1</v>
      </c>
      <c r="M2357" s="3" t="b" cm="1">
        <f t="array" ref="M2357">_xlfn.IFS($N2357&gt;=$B$4-$B$26,FALSE,AND($I2357&gt;0,$K2357&gt;=$B$5-$B$26),TRUE,AND($L2357,NOT($M2356)),FALSE,$M2356,TRUE,TRUE,FALSE)</f>
        <v>0</v>
      </c>
      <c r="N2357" s="3" cm="1">
        <f t="array" ref="N2357">_xlfn.IFS($M2356,$N2356+$B$26,NOT($M2356),0,TRUE,$M2356)</f>
        <v>0</v>
      </c>
      <c r="O2357" s="3" t="b" cm="1">
        <f t="array" ref="O2357">_xlfn.IFS($M2357,FALSE,AND($L2357,NOT($M2357),$R2357&lt;$B$6,$I2357&gt;0),TRUE,TRUE,FALSE)</f>
        <v>1</v>
      </c>
      <c r="P2357" s="3" cm="1">
        <f t="array" ref="P2357">_xlfn.IFS($P2356&gt;=$C$7-$B$26,0,$O2356,$P2356+$B$26,TRUE,0)</f>
        <v>6.6666666666666666E-2</v>
      </c>
      <c r="Q2357" s="3" t="b" cm="1">
        <f t="array" ref="Q2357">_xlfn.IFS(AND($L2357,NOT($M2357),NOT($O2357)),TRUE,$R2357&gt;=$B$6,FALSE,AND($L2357,NOT($M2357),$O2357,$P2357=0),TRUE,TRUE,FALSE)</f>
        <v>0</v>
      </c>
      <c r="R2357" s="3" cm="1">
        <f t="array" ref="R2357">_xlfn.IFS(AND($Q2356,$R2356&lt;$B$6),$R2356+1,AND(NOT($L2356),$R2356&gt;0),0,TRUE,$R2356)</f>
        <v>2</v>
      </c>
      <c r="S2357" s="1" cm="1">
        <f t="array" ref="S2357">_xlfn.IFS(AND(Q2356,I2356&gt;$B$8),S2356+$B$8,AND(Q2356,I2356&lt;=$B$8),S2356+I2356,TRUE,$S2356)</f>
        <v>97</v>
      </c>
      <c r="T2357" s="1">
        <f t="shared" si="142"/>
        <v>8730</v>
      </c>
      <c r="U2357" s="17">
        <f t="shared" si="143"/>
        <v>222.51486830926083</v>
      </c>
      <c r="V2357" s="47" cm="1">
        <f t="array" ref="V2357">_xlfn.IFS($B$6=1,S2357*$B$10,AND(R2356=0,R2357&gt;=1,I2357&gt;=$B$6*$B$8-1),V2356+$B$6*$B$10*$B$8,AND(R2356=0,R2357&gt;=1,I2357&lt;$B$6*$B$8-1),V2356+I2356*$B$10,TRUE,V2356)</f>
        <v>9800</v>
      </c>
      <c r="W2357" s="17">
        <f t="shared" si="144"/>
        <v>249.78759558198809</v>
      </c>
    </row>
    <row r="2358" spans="7:23" x14ac:dyDescent="0.25">
      <c r="G2358" s="15">
        <v>2356</v>
      </c>
      <c r="H2358" s="1">
        <f t="shared" si="141"/>
        <v>39.25</v>
      </c>
      <c r="I2358" s="15" cm="1">
        <f t="array" ref="I2358">_xlfn.IFS(J2357&gt;=$C$13-$B$26,MINA(I2357+$B$13-S2358+S2357,$B$11),I2357=$B$11,MINA(I2357-S2358+S2357,$B$11),TRUE,MAXA(I2357-S2358+S2357,0))</f>
        <v>1</v>
      </c>
      <c r="J2358" s="1" cm="1">
        <f t="array" ref="J2358">_xlfn.IFS(J2357&gt;=$C$13-$B$26,0,I2357&lt;$B$11,J2357+$B$26,TRUE,0)</f>
        <v>0.21666666666666665</v>
      </c>
      <c r="K2358" s="3" cm="1">
        <f t="array" ref="K2358">_xlfn.IFS(AND(NOT($K2357=0),$L2357),0,NOT($L2357),$K2357+$B$26,TRUE,$K2357)</f>
        <v>0</v>
      </c>
      <c r="L2358" s="3" t="b" cm="1">
        <f t="array" ref="L2358">_xlfn.IFS(AND($I2358&gt;0,$K2358&gt;=$C$5-$B$26),TRUE,$R2358&gt;=$B$6,FALSE,$I2358=0,FALSE,TRUE,$L2357)</f>
        <v>1</v>
      </c>
      <c r="M2358" s="3" t="b" cm="1">
        <f t="array" ref="M2358">_xlfn.IFS($N2358&gt;=$B$4-$B$26,FALSE,AND($I2358&gt;0,$K2358&gt;=$B$5-$B$26),TRUE,AND($L2358,NOT($M2357)),FALSE,$M2357,TRUE,TRUE,FALSE)</f>
        <v>0</v>
      </c>
      <c r="N2358" s="3" cm="1">
        <f t="array" ref="N2358">_xlfn.IFS($M2357,$N2357+$B$26,NOT($M2357),0,TRUE,$M2357)</f>
        <v>0</v>
      </c>
      <c r="O2358" s="3" t="b" cm="1">
        <f t="array" ref="O2358">_xlfn.IFS($M2358,FALSE,AND($L2358,NOT($M2358),$R2358&lt;$B$6,$I2358&gt;0),TRUE,TRUE,FALSE)</f>
        <v>1</v>
      </c>
      <c r="P2358" s="3" cm="1">
        <f t="array" ref="P2358">_xlfn.IFS($P2357&gt;=$C$7-$B$26,0,$O2357,$P2357+$B$26,TRUE,0)</f>
        <v>8.3333333333333329E-2</v>
      </c>
      <c r="Q2358" s="3" t="b" cm="1">
        <f t="array" ref="Q2358">_xlfn.IFS(AND($L2358,NOT($M2358),NOT($O2358)),TRUE,$R2358&gt;=$B$6,FALSE,AND($L2358,NOT($M2358),$O2358,$P2358=0),TRUE,TRUE,FALSE)</f>
        <v>0</v>
      </c>
      <c r="R2358" s="3" cm="1">
        <f t="array" ref="R2358">_xlfn.IFS(AND($Q2357,$R2357&lt;$B$6),$R2357+1,AND(NOT($L2357),$R2357&gt;0),0,TRUE,$R2357)</f>
        <v>2</v>
      </c>
      <c r="S2358" s="1" cm="1">
        <f t="array" ref="S2358">_xlfn.IFS(AND(Q2357,I2357&gt;$B$8),S2357+$B$8,AND(Q2357,I2357&lt;=$B$8),S2357+I2357,TRUE,$S2357)</f>
        <v>97</v>
      </c>
      <c r="T2358" s="1">
        <f t="shared" si="142"/>
        <v>8730</v>
      </c>
      <c r="U2358" s="17">
        <f t="shared" si="143"/>
        <v>222.4203821656051</v>
      </c>
      <c r="V2358" s="47" cm="1">
        <f t="array" ref="V2358">_xlfn.IFS($B$6=1,S2358*$B$10,AND(R2357=0,R2358&gt;=1,I2358&gt;=$B$6*$B$8-1),V2357+$B$6*$B$10*$B$8,AND(R2357=0,R2358&gt;=1,I2358&lt;$B$6*$B$8-1),V2357+I2357*$B$10,TRUE,V2357)</f>
        <v>9800</v>
      </c>
      <c r="W2358" s="17">
        <f t="shared" si="144"/>
        <v>249.68152866242039</v>
      </c>
    </row>
    <row r="2359" spans="7:23" x14ac:dyDescent="0.25">
      <c r="G2359" s="15">
        <v>2357</v>
      </c>
      <c r="H2359" s="1">
        <f t="shared" si="141"/>
        <v>39.266666666666666</v>
      </c>
      <c r="I2359" s="15" cm="1">
        <f t="array" ref="I2359">_xlfn.IFS(J2358&gt;=$C$13-$B$26,MINA(I2358+$B$13-S2359+S2358,$B$11),I2358=$B$11,MINA(I2358-S2359+S2358,$B$11),TRUE,MAXA(I2358-S2359+S2358,0))</f>
        <v>1</v>
      </c>
      <c r="J2359" s="1" cm="1">
        <f t="array" ref="J2359">_xlfn.IFS(J2358&gt;=$C$13-$B$26,0,I2358&lt;$B$11,J2358+$B$26,TRUE,0)</f>
        <v>0.23333333333333331</v>
      </c>
      <c r="K2359" s="3" cm="1">
        <f t="array" ref="K2359">_xlfn.IFS(AND(NOT($K2358=0),$L2358),0,NOT($L2358),$K2358+$B$26,TRUE,$K2358)</f>
        <v>0</v>
      </c>
      <c r="L2359" s="3" t="b" cm="1">
        <f t="array" ref="L2359">_xlfn.IFS(AND($I2359&gt;0,$K2359&gt;=$C$5-$B$26),TRUE,$R2359&gt;=$B$6,FALSE,$I2359=0,FALSE,TRUE,$L2358)</f>
        <v>1</v>
      </c>
      <c r="M2359" s="3" t="b" cm="1">
        <f t="array" ref="M2359">_xlfn.IFS($N2359&gt;=$B$4-$B$26,FALSE,AND($I2359&gt;0,$K2359&gt;=$B$5-$B$26),TRUE,AND($L2359,NOT($M2358)),FALSE,$M2358,TRUE,TRUE,FALSE)</f>
        <v>0</v>
      </c>
      <c r="N2359" s="3" cm="1">
        <f t="array" ref="N2359">_xlfn.IFS($M2358,$N2358+$B$26,NOT($M2358),0,TRUE,$M2358)</f>
        <v>0</v>
      </c>
      <c r="O2359" s="3" t="b" cm="1">
        <f t="array" ref="O2359">_xlfn.IFS($M2359,FALSE,AND($L2359,NOT($M2359),$R2359&lt;$B$6,$I2359&gt;0),TRUE,TRUE,FALSE)</f>
        <v>1</v>
      </c>
      <c r="P2359" s="3" cm="1">
        <f t="array" ref="P2359">_xlfn.IFS($P2358&gt;=$C$7-$B$26,0,$O2358,$P2358+$B$26,TRUE,0)</f>
        <v>0</v>
      </c>
      <c r="Q2359" s="3" t="b" cm="1">
        <f t="array" ref="Q2359">_xlfn.IFS(AND($L2359,NOT($M2359),NOT($O2359)),TRUE,$R2359&gt;=$B$6,FALSE,AND($L2359,NOT($M2359),$O2359,$P2359=0),TRUE,TRUE,FALSE)</f>
        <v>1</v>
      </c>
      <c r="R2359" s="3" cm="1">
        <f t="array" ref="R2359">_xlfn.IFS(AND($Q2358,$R2358&lt;$B$6),$R2358+1,AND(NOT($L2358),$R2358&gt;0),0,TRUE,$R2358)</f>
        <v>2</v>
      </c>
      <c r="S2359" s="1" cm="1">
        <f t="array" ref="S2359">_xlfn.IFS(AND(Q2358,I2358&gt;$B$8),S2358+$B$8,AND(Q2358,I2358&lt;=$B$8),S2358+I2358,TRUE,$S2358)</f>
        <v>97</v>
      </c>
      <c r="T2359" s="1">
        <f t="shared" si="142"/>
        <v>8730</v>
      </c>
      <c r="U2359" s="17">
        <f t="shared" si="143"/>
        <v>222.32597623089984</v>
      </c>
      <c r="V2359" s="47" cm="1">
        <f t="array" ref="V2359">_xlfn.IFS($B$6=1,S2359*$B$10,AND(R2358=0,R2359&gt;=1,I2359&gt;=$B$6*$B$8-1),V2358+$B$6*$B$10*$B$8,AND(R2358=0,R2359&gt;=1,I2359&lt;$B$6*$B$8-1),V2358+I2358*$B$10,TRUE,V2358)</f>
        <v>9800</v>
      </c>
      <c r="W2359" s="17">
        <f t="shared" si="144"/>
        <v>249.57555178268251</v>
      </c>
    </row>
    <row r="2360" spans="7:23" x14ac:dyDescent="0.25">
      <c r="G2360" s="15">
        <v>2358</v>
      </c>
      <c r="H2360" s="1">
        <f t="shared" si="141"/>
        <v>39.283333333333331</v>
      </c>
      <c r="I2360" s="15" cm="1">
        <f t="array" ref="I2360">_xlfn.IFS(J2359&gt;=$C$13-$B$26,MINA(I2359+$B$13-S2360+S2359,$B$11),I2359=$B$11,MINA(I2359-S2360+S2359,$B$11),TRUE,MAXA(I2359-S2360+S2359,0))</f>
        <v>0</v>
      </c>
      <c r="J2360" s="1" cm="1">
        <f t="array" ref="J2360">_xlfn.IFS(J2359&gt;=$C$13-$B$26,0,I2359&lt;$B$11,J2359+$B$26,TRUE,0)</f>
        <v>0.24999999999999997</v>
      </c>
      <c r="K2360" s="3" cm="1">
        <f t="array" ref="K2360">_xlfn.IFS(AND(NOT($K2359=0),$L2359),0,NOT($L2359),$K2359+$B$26,TRUE,$K2359)</f>
        <v>0</v>
      </c>
      <c r="L2360" s="3" t="b" cm="1">
        <f t="array" ref="L2360">_xlfn.IFS(AND($I2360&gt;0,$K2360&gt;=$C$5-$B$26),TRUE,$R2360&gt;=$B$6,FALSE,$I2360=0,FALSE,TRUE,$L2359)</f>
        <v>0</v>
      </c>
      <c r="M2360" s="3" t="b" cm="1">
        <f t="array" ref="M2360">_xlfn.IFS($N2360&gt;=$B$4-$B$26,FALSE,AND($I2360&gt;0,$K2360&gt;=$B$5-$B$26),TRUE,AND($L2360,NOT($M2359)),FALSE,$M2359,TRUE,TRUE,FALSE)</f>
        <v>0</v>
      </c>
      <c r="N2360" s="3" cm="1">
        <f t="array" ref="N2360">_xlfn.IFS($M2359,$N2359+$B$26,NOT($M2359),0,TRUE,$M2359)</f>
        <v>0</v>
      </c>
      <c r="O2360" s="3" t="b" cm="1">
        <f t="array" ref="O2360">_xlfn.IFS($M2360,FALSE,AND($L2360,NOT($M2360),$R2360&lt;$B$6,$I2360&gt;0),TRUE,TRUE,FALSE)</f>
        <v>0</v>
      </c>
      <c r="P2360" s="3" cm="1">
        <f t="array" ref="P2360">_xlfn.IFS($P2359&gt;=$C$7-$B$26,0,$O2359,$P2359+$B$26,TRUE,0)</f>
        <v>1.6666666666666666E-2</v>
      </c>
      <c r="Q2360" s="3" t="b" cm="1">
        <f t="array" ref="Q2360">_xlfn.IFS(AND($L2360,NOT($M2360),NOT($O2360)),TRUE,$R2360&gt;=$B$6,FALSE,AND($L2360,NOT($M2360),$O2360,$P2360=0),TRUE,TRUE,FALSE)</f>
        <v>0</v>
      </c>
      <c r="R2360" s="3" cm="1">
        <f t="array" ref="R2360">_xlfn.IFS(AND($Q2359,$R2359&lt;$B$6),$R2359+1,AND(NOT($L2359),$R2359&gt;0),0,TRUE,$R2359)</f>
        <v>3</v>
      </c>
      <c r="S2360" s="1" cm="1">
        <f t="array" ref="S2360">_xlfn.IFS(AND(Q2359,I2359&gt;$B$8),S2359+$B$8,AND(Q2359,I2359&lt;=$B$8),S2359+I2359,TRUE,$S2359)</f>
        <v>98</v>
      </c>
      <c r="T2360" s="1">
        <f t="shared" si="142"/>
        <v>8820</v>
      </c>
      <c r="U2360" s="17">
        <f t="shared" si="143"/>
        <v>224.52269834535429</v>
      </c>
      <c r="V2360" s="47" cm="1">
        <f t="array" ref="V2360">_xlfn.IFS($B$6=1,S2360*$B$10,AND(R2359=0,R2360&gt;=1,I2360&gt;=$B$6*$B$8-1),V2359+$B$6*$B$10*$B$8,AND(R2359=0,R2360&gt;=1,I2360&lt;$B$6*$B$8-1),V2359+I2359*$B$10,TRUE,V2359)</f>
        <v>9800</v>
      </c>
      <c r="W2360" s="17">
        <f t="shared" si="144"/>
        <v>249.4696648281714</v>
      </c>
    </row>
    <row r="2361" spans="7:23" x14ac:dyDescent="0.25">
      <c r="G2361" s="15">
        <v>2359</v>
      </c>
      <c r="H2361" s="1">
        <f t="shared" si="141"/>
        <v>39.299999999999997</v>
      </c>
      <c r="I2361" s="15" cm="1">
        <f t="array" ref="I2361">_xlfn.IFS(J2360&gt;=$C$13-$B$26,MINA(I2360+$B$13-S2361+S2360,$B$11),I2360=$B$11,MINA(I2360-S2361+S2360,$B$11),TRUE,MAXA(I2360-S2361+S2360,0))</f>
        <v>0</v>
      </c>
      <c r="J2361" s="1" cm="1">
        <f t="array" ref="J2361">_xlfn.IFS(J2360&gt;=$C$13-$B$26,0,I2360&lt;$B$11,J2360+$B$26,TRUE,0)</f>
        <v>0.26666666666666666</v>
      </c>
      <c r="K2361" s="3" cm="1">
        <f t="array" ref="K2361">_xlfn.IFS(AND(NOT($K2360=0),$L2360),0,NOT($L2360),$K2360+$B$26,TRUE,$K2360)</f>
        <v>1.6666666666666666E-2</v>
      </c>
      <c r="L2361" s="3" t="b" cm="1">
        <f t="array" ref="L2361">_xlfn.IFS(AND($I2361&gt;0,$K2361&gt;=$C$5-$B$26),TRUE,$R2361&gt;=$B$6,FALSE,$I2361=0,FALSE,TRUE,$L2360)</f>
        <v>0</v>
      </c>
      <c r="M2361" s="3" t="b" cm="1">
        <f t="array" ref="M2361">_xlfn.IFS($N2361&gt;=$B$4-$B$26,FALSE,AND($I2361&gt;0,$K2361&gt;=$B$5-$B$26),TRUE,AND($L2361,NOT($M2360)),FALSE,$M2360,TRUE,TRUE,FALSE)</f>
        <v>0</v>
      </c>
      <c r="N2361" s="3" cm="1">
        <f t="array" ref="N2361">_xlfn.IFS($M2360,$N2360+$B$26,NOT($M2360),0,TRUE,$M2360)</f>
        <v>0</v>
      </c>
      <c r="O2361" s="3" t="b" cm="1">
        <f t="array" ref="O2361">_xlfn.IFS($M2361,FALSE,AND($L2361,NOT($M2361),$R2361&lt;$B$6,$I2361&gt;0),TRUE,TRUE,FALSE)</f>
        <v>0</v>
      </c>
      <c r="P2361" s="3" cm="1">
        <f t="array" ref="P2361">_xlfn.IFS($P2360&gt;=$C$7-$B$26,0,$O2360,$P2360+$B$26,TRUE,0)</f>
        <v>0</v>
      </c>
      <c r="Q2361" s="3" t="b" cm="1">
        <f t="array" ref="Q2361">_xlfn.IFS(AND($L2361,NOT($M2361),NOT($O2361)),TRUE,$R2361&gt;=$B$6,FALSE,AND($L2361,NOT($M2361),$O2361,$P2361=0),TRUE,TRUE,FALSE)</f>
        <v>0</v>
      </c>
      <c r="R2361" s="3" cm="1">
        <f t="array" ref="R2361">_xlfn.IFS(AND($Q2360,$R2360&lt;$B$6),$R2360+1,AND(NOT($L2360),$R2360&gt;0),0,TRUE,$R2360)</f>
        <v>0</v>
      </c>
      <c r="S2361" s="1" cm="1">
        <f t="array" ref="S2361">_xlfn.IFS(AND(Q2360,I2360&gt;$B$8),S2360+$B$8,AND(Q2360,I2360&lt;=$B$8),S2360+I2360,TRUE,$S2360)</f>
        <v>98</v>
      </c>
      <c r="T2361" s="1">
        <f t="shared" si="142"/>
        <v>8820</v>
      </c>
      <c r="U2361" s="17">
        <f t="shared" si="143"/>
        <v>224.42748091603056</v>
      </c>
      <c r="V2361" s="47" cm="1">
        <f t="array" ref="V2361">_xlfn.IFS($B$6=1,S2361*$B$10,AND(R2360=0,R2361&gt;=1,I2361&gt;=$B$6*$B$8-1),V2360+$B$6*$B$10*$B$8,AND(R2360=0,R2361&gt;=1,I2361&lt;$B$6*$B$8-1),V2360+I2360*$B$10,TRUE,V2360)</f>
        <v>9800</v>
      </c>
      <c r="W2361" s="17">
        <f t="shared" si="144"/>
        <v>249.36386768447838</v>
      </c>
    </row>
    <row r="2362" spans="7:23" x14ac:dyDescent="0.25">
      <c r="G2362" s="15">
        <v>2360</v>
      </c>
      <c r="H2362" s="1">
        <f t="shared" si="141"/>
        <v>39.316666666666663</v>
      </c>
      <c r="I2362" s="15" cm="1">
        <f t="array" ref="I2362">_xlfn.IFS(J2361&gt;=$C$13-$B$26,MINA(I2361+$B$13-S2362+S2361,$B$11),I2361=$B$11,MINA(I2361-S2362+S2361,$B$11),TRUE,MAXA(I2361-S2362+S2361,0))</f>
        <v>0</v>
      </c>
      <c r="J2362" s="1" cm="1">
        <f t="array" ref="J2362">_xlfn.IFS(J2361&gt;=$C$13-$B$26,0,I2361&lt;$B$11,J2361+$B$26,TRUE,0)</f>
        <v>0.28333333333333333</v>
      </c>
      <c r="K2362" s="3" cm="1">
        <f t="array" ref="K2362">_xlfn.IFS(AND(NOT($K2361=0),$L2361),0,NOT($L2361),$K2361+$B$26,TRUE,$K2361)</f>
        <v>3.3333333333333333E-2</v>
      </c>
      <c r="L2362" s="3" t="b" cm="1">
        <f t="array" ref="L2362">_xlfn.IFS(AND($I2362&gt;0,$K2362&gt;=$C$5-$B$26),TRUE,$R2362&gt;=$B$6,FALSE,$I2362=0,FALSE,TRUE,$L2361)</f>
        <v>0</v>
      </c>
      <c r="M2362" s="3" t="b" cm="1">
        <f t="array" ref="M2362">_xlfn.IFS($N2362&gt;=$B$4-$B$26,FALSE,AND($I2362&gt;0,$K2362&gt;=$B$5-$B$26),TRUE,AND($L2362,NOT($M2361)),FALSE,$M2361,TRUE,TRUE,FALSE)</f>
        <v>0</v>
      </c>
      <c r="N2362" s="3" cm="1">
        <f t="array" ref="N2362">_xlfn.IFS($M2361,$N2361+$B$26,NOT($M2361),0,TRUE,$M2361)</f>
        <v>0</v>
      </c>
      <c r="O2362" s="3" t="b" cm="1">
        <f t="array" ref="O2362">_xlfn.IFS($M2362,FALSE,AND($L2362,NOT($M2362),$R2362&lt;$B$6,$I2362&gt;0),TRUE,TRUE,FALSE)</f>
        <v>0</v>
      </c>
      <c r="P2362" s="3" cm="1">
        <f t="array" ref="P2362">_xlfn.IFS($P2361&gt;=$C$7-$B$26,0,$O2361,$P2361+$B$26,TRUE,0)</f>
        <v>0</v>
      </c>
      <c r="Q2362" s="3" t="b" cm="1">
        <f t="array" ref="Q2362">_xlfn.IFS(AND($L2362,NOT($M2362),NOT($O2362)),TRUE,$R2362&gt;=$B$6,FALSE,AND($L2362,NOT($M2362),$O2362,$P2362=0),TRUE,TRUE,FALSE)</f>
        <v>0</v>
      </c>
      <c r="R2362" s="3" cm="1">
        <f t="array" ref="R2362">_xlfn.IFS(AND($Q2361,$R2361&lt;$B$6),$R2361+1,AND(NOT($L2361),$R2361&gt;0),0,TRUE,$R2361)</f>
        <v>0</v>
      </c>
      <c r="S2362" s="1" cm="1">
        <f t="array" ref="S2362">_xlfn.IFS(AND(Q2361,I2361&gt;$B$8),S2361+$B$8,AND(Q2361,I2361&lt;=$B$8),S2361+I2361,TRUE,$S2361)</f>
        <v>98</v>
      </c>
      <c r="T2362" s="1">
        <f t="shared" si="142"/>
        <v>8820</v>
      </c>
      <c r="U2362" s="17">
        <f t="shared" si="143"/>
        <v>224.33234421364986</v>
      </c>
      <c r="V2362" s="47" cm="1">
        <f t="array" ref="V2362">_xlfn.IFS($B$6=1,S2362*$B$10,AND(R2361=0,R2362&gt;=1,I2362&gt;=$B$6*$B$8-1),V2361+$B$6*$B$10*$B$8,AND(R2361=0,R2362&gt;=1,I2362&lt;$B$6*$B$8-1),V2361+I2361*$B$10,TRUE,V2361)</f>
        <v>9800</v>
      </c>
      <c r="W2362" s="17">
        <f t="shared" si="144"/>
        <v>249.25816023738875</v>
      </c>
    </row>
    <row r="2363" spans="7:23" x14ac:dyDescent="0.25">
      <c r="G2363" s="15">
        <v>2361</v>
      </c>
      <c r="H2363" s="1">
        <f t="shared" si="141"/>
        <v>39.333333333333336</v>
      </c>
      <c r="I2363" s="15" cm="1">
        <f t="array" ref="I2363">_xlfn.IFS(J2362&gt;=$C$13-$B$26,MINA(I2362+$B$13-S2363+S2362,$B$11),I2362=$B$11,MINA(I2362-S2363+S2362,$B$11),TRUE,MAXA(I2362-S2363+S2362,0))</f>
        <v>0</v>
      </c>
      <c r="J2363" s="1" cm="1">
        <f t="array" ref="J2363">_xlfn.IFS(J2362&gt;=$C$13-$B$26,0,I2362&lt;$B$11,J2362+$B$26,TRUE,0)</f>
        <v>0.3</v>
      </c>
      <c r="K2363" s="3" cm="1">
        <f t="array" ref="K2363">_xlfn.IFS(AND(NOT($K2362=0),$L2362),0,NOT($L2362),$K2362+$B$26,TRUE,$K2362)</f>
        <v>0.05</v>
      </c>
      <c r="L2363" s="3" t="b" cm="1">
        <f t="array" ref="L2363">_xlfn.IFS(AND($I2363&gt;0,$K2363&gt;=$C$5-$B$26),TRUE,$R2363&gt;=$B$6,FALSE,$I2363=0,FALSE,TRUE,$L2362)</f>
        <v>0</v>
      </c>
      <c r="M2363" s="3" t="b" cm="1">
        <f t="array" ref="M2363">_xlfn.IFS($N2363&gt;=$B$4-$B$26,FALSE,AND($I2363&gt;0,$K2363&gt;=$B$5-$B$26),TRUE,AND($L2363,NOT($M2362)),FALSE,$M2362,TRUE,TRUE,FALSE)</f>
        <v>0</v>
      </c>
      <c r="N2363" s="3" cm="1">
        <f t="array" ref="N2363">_xlfn.IFS($M2362,$N2362+$B$26,NOT($M2362),0,TRUE,$M2362)</f>
        <v>0</v>
      </c>
      <c r="O2363" s="3" t="b" cm="1">
        <f t="array" ref="O2363">_xlfn.IFS($M2363,FALSE,AND($L2363,NOT($M2363),$R2363&lt;$B$6,$I2363&gt;0),TRUE,TRUE,FALSE)</f>
        <v>0</v>
      </c>
      <c r="P2363" s="3" cm="1">
        <f t="array" ref="P2363">_xlfn.IFS($P2362&gt;=$C$7-$B$26,0,$O2362,$P2362+$B$26,TRUE,0)</f>
        <v>0</v>
      </c>
      <c r="Q2363" s="3" t="b" cm="1">
        <f t="array" ref="Q2363">_xlfn.IFS(AND($L2363,NOT($M2363),NOT($O2363)),TRUE,$R2363&gt;=$B$6,FALSE,AND($L2363,NOT($M2363),$O2363,$P2363=0),TRUE,TRUE,FALSE)</f>
        <v>0</v>
      </c>
      <c r="R2363" s="3" cm="1">
        <f t="array" ref="R2363">_xlfn.IFS(AND($Q2362,$R2362&lt;$B$6),$R2362+1,AND(NOT($L2362),$R2362&gt;0),0,TRUE,$R2362)</f>
        <v>0</v>
      </c>
      <c r="S2363" s="1" cm="1">
        <f t="array" ref="S2363">_xlfn.IFS(AND(Q2362,I2362&gt;$B$8),S2362+$B$8,AND(Q2362,I2362&lt;=$B$8),S2362+I2362,TRUE,$S2362)</f>
        <v>98</v>
      </c>
      <c r="T2363" s="1">
        <f t="shared" si="142"/>
        <v>8820</v>
      </c>
      <c r="U2363" s="17">
        <f t="shared" si="143"/>
        <v>224.23728813559322</v>
      </c>
      <c r="V2363" s="47" cm="1">
        <f t="array" ref="V2363">_xlfn.IFS($B$6=1,S2363*$B$10,AND(R2362=0,R2363&gt;=1,I2363&gt;=$B$6*$B$8-1),V2362+$B$6*$B$10*$B$8,AND(R2362=0,R2363&gt;=1,I2363&lt;$B$6*$B$8-1),V2362+I2362*$B$10,TRUE,V2362)</f>
        <v>9800</v>
      </c>
      <c r="W2363" s="17">
        <f t="shared" si="144"/>
        <v>249.15254237288133</v>
      </c>
    </row>
    <row r="2364" spans="7:23" x14ac:dyDescent="0.25">
      <c r="G2364" s="15">
        <v>2362</v>
      </c>
      <c r="H2364" s="1">
        <f t="shared" si="141"/>
        <v>39.35</v>
      </c>
      <c r="I2364" s="15" cm="1">
        <f t="array" ref="I2364">_xlfn.IFS(J2363&gt;=$C$13-$B$26,MINA(I2363+$B$13-S2364+S2363,$B$11),I2363=$B$11,MINA(I2363-S2364+S2363,$B$11),TRUE,MAXA(I2363-S2364+S2363,0))</f>
        <v>0</v>
      </c>
      <c r="J2364" s="1" cm="1">
        <f t="array" ref="J2364">_xlfn.IFS(J2363&gt;=$C$13-$B$26,0,I2363&lt;$B$11,J2363+$B$26,TRUE,0)</f>
        <v>0.31666666666666665</v>
      </c>
      <c r="K2364" s="3" cm="1">
        <f t="array" ref="K2364">_xlfn.IFS(AND(NOT($K2363=0),$L2363),0,NOT($L2363),$K2363+$B$26,TRUE,$K2363)</f>
        <v>6.6666666666666666E-2</v>
      </c>
      <c r="L2364" s="3" t="b" cm="1">
        <f t="array" ref="L2364">_xlfn.IFS(AND($I2364&gt;0,$K2364&gt;=$C$5-$B$26),TRUE,$R2364&gt;=$B$6,FALSE,$I2364=0,FALSE,TRUE,$L2363)</f>
        <v>0</v>
      </c>
      <c r="M2364" s="3" t="b" cm="1">
        <f t="array" ref="M2364">_xlfn.IFS($N2364&gt;=$B$4-$B$26,FALSE,AND($I2364&gt;0,$K2364&gt;=$B$5-$B$26),TRUE,AND($L2364,NOT($M2363)),FALSE,$M2363,TRUE,TRUE,FALSE)</f>
        <v>0</v>
      </c>
      <c r="N2364" s="3" cm="1">
        <f t="array" ref="N2364">_xlfn.IFS($M2363,$N2363+$B$26,NOT($M2363),0,TRUE,$M2363)</f>
        <v>0</v>
      </c>
      <c r="O2364" s="3" t="b" cm="1">
        <f t="array" ref="O2364">_xlfn.IFS($M2364,FALSE,AND($L2364,NOT($M2364),$R2364&lt;$B$6,$I2364&gt;0),TRUE,TRUE,FALSE)</f>
        <v>0</v>
      </c>
      <c r="P2364" s="3" cm="1">
        <f t="array" ref="P2364">_xlfn.IFS($P2363&gt;=$C$7-$B$26,0,$O2363,$P2363+$B$26,TRUE,0)</f>
        <v>0</v>
      </c>
      <c r="Q2364" s="3" t="b" cm="1">
        <f t="array" ref="Q2364">_xlfn.IFS(AND($L2364,NOT($M2364),NOT($O2364)),TRUE,$R2364&gt;=$B$6,FALSE,AND($L2364,NOT($M2364),$O2364,$P2364=0),TRUE,TRUE,FALSE)</f>
        <v>0</v>
      </c>
      <c r="R2364" s="3" cm="1">
        <f t="array" ref="R2364">_xlfn.IFS(AND($Q2363,$R2363&lt;$B$6),$R2363+1,AND(NOT($L2363),$R2363&gt;0),0,TRUE,$R2363)</f>
        <v>0</v>
      </c>
      <c r="S2364" s="1" cm="1">
        <f t="array" ref="S2364">_xlfn.IFS(AND(Q2363,I2363&gt;$B$8),S2363+$B$8,AND(Q2363,I2363&lt;=$B$8),S2363+I2363,TRUE,$S2363)</f>
        <v>98</v>
      </c>
      <c r="T2364" s="1">
        <f t="shared" si="142"/>
        <v>8820</v>
      </c>
      <c r="U2364" s="17">
        <f t="shared" si="143"/>
        <v>224.14231257941549</v>
      </c>
      <c r="V2364" s="47" cm="1">
        <f t="array" ref="V2364">_xlfn.IFS($B$6=1,S2364*$B$10,AND(R2363=0,R2364&gt;=1,I2364&gt;=$B$6*$B$8-1),V2363+$B$6*$B$10*$B$8,AND(R2363=0,R2364&gt;=1,I2364&lt;$B$6*$B$8-1),V2363+I2363*$B$10,TRUE,V2363)</f>
        <v>9800</v>
      </c>
      <c r="W2364" s="17">
        <f t="shared" si="144"/>
        <v>249.04701397712833</v>
      </c>
    </row>
    <row r="2365" spans="7:23" x14ac:dyDescent="0.25">
      <c r="G2365" s="15">
        <v>2363</v>
      </c>
      <c r="H2365" s="1">
        <f t="shared" si="141"/>
        <v>39.366666666666667</v>
      </c>
      <c r="I2365" s="15" cm="1">
        <f t="array" ref="I2365">_xlfn.IFS(J2364&gt;=$C$13-$B$26,MINA(I2364+$B$13-S2365+S2364,$B$11),I2364=$B$11,MINA(I2364-S2365+S2364,$B$11),TRUE,MAXA(I2364-S2365+S2364,0))</f>
        <v>0</v>
      </c>
      <c r="J2365" s="1" cm="1">
        <f t="array" ref="J2365">_xlfn.IFS(J2364&gt;=$C$13-$B$26,0,I2364&lt;$B$11,J2364+$B$26,TRUE,0)</f>
        <v>0.33333333333333331</v>
      </c>
      <c r="K2365" s="3" cm="1">
        <f t="array" ref="K2365">_xlfn.IFS(AND(NOT($K2364=0),$L2364),0,NOT($L2364),$K2364+$B$26,TRUE,$K2364)</f>
        <v>8.3333333333333329E-2</v>
      </c>
      <c r="L2365" s="3" t="b" cm="1">
        <f t="array" ref="L2365">_xlfn.IFS(AND($I2365&gt;0,$K2365&gt;=$C$5-$B$26),TRUE,$R2365&gt;=$B$6,FALSE,$I2365=0,FALSE,TRUE,$L2364)</f>
        <v>0</v>
      </c>
      <c r="M2365" s="3" t="b" cm="1">
        <f t="array" ref="M2365">_xlfn.IFS($N2365&gt;=$B$4-$B$26,FALSE,AND($I2365&gt;0,$K2365&gt;=$B$5-$B$26),TRUE,AND($L2365,NOT($M2364)),FALSE,$M2364,TRUE,TRUE,FALSE)</f>
        <v>0</v>
      </c>
      <c r="N2365" s="3" cm="1">
        <f t="array" ref="N2365">_xlfn.IFS($M2364,$N2364+$B$26,NOT($M2364),0,TRUE,$M2364)</f>
        <v>0</v>
      </c>
      <c r="O2365" s="3" t="b" cm="1">
        <f t="array" ref="O2365">_xlfn.IFS($M2365,FALSE,AND($L2365,NOT($M2365),$R2365&lt;$B$6,$I2365&gt;0),TRUE,TRUE,FALSE)</f>
        <v>0</v>
      </c>
      <c r="P2365" s="3" cm="1">
        <f t="array" ref="P2365">_xlfn.IFS($P2364&gt;=$C$7-$B$26,0,$O2364,$P2364+$B$26,TRUE,0)</f>
        <v>0</v>
      </c>
      <c r="Q2365" s="3" t="b" cm="1">
        <f t="array" ref="Q2365">_xlfn.IFS(AND($L2365,NOT($M2365),NOT($O2365)),TRUE,$R2365&gt;=$B$6,FALSE,AND($L2365,NOT($M2365),$O2365,$P2365=0),TRUE,TRUE,FALSE)</f>
        <v>0</v>
      </c>
      <c r="R2365" s="3" cm="1">
        <f t="array" ref="R2365">_xlfn.IFS(AND($Q2364,$R2364&lt;$B$6),$R2364+1,AND(NOT($L2364),$R2364&gt;0),0,TRUE,$R2364)</f>
        <v>0</v>
      </c>
      <c r="S2365" s="1" cm="1">
        <f t="array" ref="S2365">_xlfn.IFS(AND(Q2364,I2364&gt;$B$8),S2364+$B$8,AND(Q2364,I2364&lt;=$B$8),S2364+I2364,TRUE,$S2364)</f>
        <v>98</v>
      </c>
      <c r="T2365" s="1">
        <f t="shared" si="142"/>
        <v>8820</v>
      </c>
      <c r="U2365" s="17">
        <f t="shared" si="143"/>
        <v>224.04741744284505</v>
      </c>
      <c r="V2365" s="47" cm="1">
        <f t="array" ref="V2365">_xlfn.IFS($B$6=1,S2365*$B$10,AND(R2364=0,R2365&gt;=1,I2365&gt;=$B$6*$B$8-1),V2364+$B$6*$B$10*$B$8,AND(R2364=0,R2365&gt;=1,I2365&lt;$B$6*$B$8-1),V2364+I2364*$B$10,TRUE,V2364)</f>
        <v>9800</v>
      </c>
      <c r="W2365" s="17">
        <f t="shared" si="144"/>
        <v>248.9415749364945</v>
      </c>
    </row>
    <row r="2366" spans="7:23" x14ac:dyDescent="0.25">
      <c r="G2366" s="15">
        <v>2364</v>
      </c>
      <c r="H2366" s="1">
        <f t="shared" si="141"/>
        <v>39.383333333333333</v>
      </c>
      <c r="I2366" s="15" cm="1">
        <f t="array" ref="I2366">_xlfn.IFS(J2365&gt;=$C$13-$B$26,MINA(I2365+$B$13-S2366+S2365,$B$11),I2365=$B$11,MINA(I2365-S2366+S2365,$B$11),TRUE,MAXA(I2365-S2366+S2365,0))</f>
        <v>0</v>
      </c>
      <c r="J2366" s="1" cm="1">
        <f t="array" ref="J2366">_xlfn.IFS(J2365&gt;=$C$13-$B$26,0,I2365&lt;$B$11,J2365+$B$26,TRUE,0)</f>
        <v>0.35</v>
      </c>
      <c r="K2366" s="3" cm="1">
        <f t="array" ref="K2366">_xlfn.IFS(AND(NOT($K2365=0),$L2365),0,NOT($L2365),$K2365+$B$26,TRUE,$K2365)</f>
        <v>9.9999999999999992E-2</v>
      </c>
      <c r="L2366" s="3" t="b" cm="1">
        <f t="array" ref="L2366">_xlfn.IFS(AND($I2366&gt;0,$K2366&gt;=$C$5-$B$26),TRUE,$R2366&gt;=$B$6,FALSE,$I2366=0,FALSE,TRUE,$L2365)</f>
        <v>0</v>
      </c>
      <c r="M2366" s="3" t="b" cm="1">
        <f t="array" ref="M2366">_xlfn.IFS($N2366&gt;=$B$4-$B$26,FALSE,AND($I2366&gt;0,$K2366&gt;=$B$5-$B$26),TRUE,AND($L2366,NOT($M2365)),FALSE,$M2365,TRUE,TRUE,FALSE)</f>
        <v>0</v>
      </c>
      <c r="N2366" s="3" cm="1">
        <f t="array" ref="N2366">_xlfn.IFS($M2365,$N2365+$B$26,NOT($M2365),0,TRUE,$M2365)</f>
        <v>0</v>
      </c>
      <c r="O2366" s="3" t="b" cm="1">
        <f t="array" ref="O2366">_xlfn.IFS($M2366,FALSE,AND($L2366,NOT($M2366),$R2366&lt;$B$6,$I2366&gt;0),TRUE,TRUE,FALSE)</f>
        <v>0</v>
      </c>
      <c r="P2366" s="3" cm="1">
        <f t="array" ref="P2366">_xlfn.IFS($P2365&gt;=$C$7-$B$26,0,$O2365,$P2365+$B$26,TRUE,0)</f>
        <v>0</v>
      </c>
      <c r="Q2366" s="3" t="b" cm="1">
        <f t="array" ref="Q2366">_xlfn.IFS(AND($L2366,NOT($M2366),NOT($O2366)),TRUE,$R2366&gt;=$B$6,FALSE,AND($L2366,NOT($M2366),$O2366,$P2366=0),TRUE,TRUE,FALSE)</f>
        <v>0</v>
      </c>
      <c r="R2366" s="3" cm="1">
        <f t="array" ref="R2366">_xlfn.IFS(AND($Q2365,$R2365&lt;$B$6),$R2365+1,AND(NOT($L2365),$R2365&gt;0),0,TRUE,$R2365)</f>
        <v>0</v>
      </c>
      <c r="S2366" s="1" cm="1">
        <f t="array" ref="S2366">_xlfn.IFS(AND(Q2365,I2365&gt;$B$8),S2365+$B$8,AND(Q2365,I2365&lt;=$B$8),S2365+I2365,TRUE,$S2365)</f>
        <v>98</v>
      </c>
      <c r="T2366" s="1">
        <f t="shared" si="142"/>
        <v>8820</v>
      </c>
      <c r="U2366" s="17">
        <f t="shared" si="143"/>
        <v>223.95260262378332</v>
      </c>
      <c r="V2366" s="47" cm="1">
        <f t="array" ref="V2366">_xlfn.IFS($B$6=1,S2366*$B$10,AND(R2365=0,R2366&gt;=1,I2366&gt;=$B$6*$B$8-1),V2365+$B$6*$B$10*$B$8,AND(R2365=0,R2366&gt;=1,I2366&lt;$B$6*$B$8-1),V2365+I2365*$B$10,TRUE,V2365)</f>
        <v>9800</v>
      </c>
      <c r="W2366" s="17">
        <f t="shared" si="144"/>
        <v>248.83622513753704</v>
      </c>
    </row>
    <row r="2367" spans="7:23" x14ac:dyDescent="0.25">
      <c r="G2367" s="15">
        <v>2365</v>
      </c>
      <c r="H2367" s="1">
        <f t="shared" si="141"/>
        <v>39.4</v>
      </c>
      <c r="I2367" s="15" cm="1">
        <f t="array" ref="I2367">_xlfn.IFS(J2366&gt;=$C$13-$B$26,MINA(I2366+$B$13-S2367+S2366,$B$11),I2366=$B$11,MINA(I2366-S2367+S2366,$B$11),TRUE,MAXA(I2366-S2367+S2366,0))</f>
        <v>0</v>
      </c>
      <c r="J2367" s="1" cm="1">
        <f t="array" ref="J2367">_xlfn.IFS(J2366&gt;=$C$13-$B$26,0,I2366&lt;$B$11,J2366+$B$26,TRUE,0)</f>
        <v>0.36666666666666664</v>
      </c>
      <c r="K2367" s="3" cm="1">
        <f t="array" ref="K2367">_xlfn.IFS(AND(NOT($K2366=0),$L2366),0,NOT($L2366),$K2366+$B$26,TRUE,$K2366)</f>
        <v>0.11666666666666665</v>
      </c>
      <c r="L2367" s="3" t="b" cm="1">
        <f t="array" ref="L2367">_xlfn.IFS(AND($I2367&gt;0,$K2367&gt;=$C$5-$B$26),TRUE,$R2367&gt;=$B$6,FALSE,$I2367=0,FALSE,TRUE,$L2366)</f>
        <v>0</v>
      </c>
      <c r="M2367" s="3" t="b" cm="1">
        <f t="array" ref="M2367">_xlfn.IFS($N2367&gt;=$B$4-$B$26,FALSE,AND($I2367&gt;0,$K2367&gt;=$B$5-$B$26),TRUE,AND($L2367,NOT($M2366)),FALSE,$M2366,TRUE,TRUE,FALSE)</f>
        <v>0</v>
      </c>
      <c r="N2367" s="3" cm="1">
        <f t="array" ref="N2367">_xlfn.IFS($M2366,$N2366+$B$26,NOT($M2366),0,TRUE,$M2366)</f>
        <v>0</v>
      </c>
      <c r="O2367" s="3" t="b" cm="1">
        <f t="array" ref="O2367">_xlfn.IFS($M2367,FALSE,AND($L2367,NOT($M2367),$R2367&lt;$B$6,$I2367&gt;0),TRUE,TRUE,FALSE)</f>
        <v>0</v>
      </c>
      <c r="P2367" s="3" cm="1">
        <f t="array" ref="P2367">_xlfn.IFS($P2366&gt;=$C$7-$B$26,0,$O2366,$P2366+$B$26,TRUE,0)</f>
        <v>0</v>
      </c>
      <c r="Q2367" s="3" t="b" cm="1">
        <f t="array" ref="Q2367">_xlfn.IFS(AND($L2367,NOT($M2367),NOT($O2367)),TRUE,$R2367&gt;=$B$6,FALSE,AND($L2367,NOT($M2367),$O2367,$P2367=0),TRUE,TRUE,FALSE)</f>
        <v>0</v>
      </c>
      <c r="R2367" s="3" cm="1">
        <f t="array" ref="R2367">_xlfn.IFS(AND($Q2366,$R2366&lt;$B$6),$R2366+1,AND(NOT($L2366),$R2366&gt;0),0,TRUE,$R2366)</f>
        <v>0</v>
      </c>
      <c r="S2367" s="1" cm="1">
        <f t="array" ref="S2367">_xlfn.IFS(AND(Q2366,I2366&gt;$B$8),S2366+$B$8,AND(Q2366,I2366&lt;=$B$8),S2366+I2366,TRUE,$S2366)</f>
        <v>98</v>
      </c>
      <c r="T2367" s="1">
        <f t="shared" si="142"/>
        <v>8820</v>
      </c>
      <c r="U2367" s="17">
        <f t="shared" si="143"/>
        <v>223.85786802030458</v>
      </c>
      <c r="V2367" s="47" cm="1">
        <f t="array" ref="V2367">_xlfn.IFS($B$6=1,S2367*$B$10,AND(R2366=0,R2367&gt;=1,I2367&gt;=$B$6*$B$8-1),V2366+$B$6*$B$10*$B$8,AND(R2366=0,R2367&gt;=1,I2367&lt;$B$6*$B$8-1),V2366+I2366*$B$10,TRUE,V2366)</f>
        <v>9800</v>
      </c>
      <c r="W2367" s="17">
        <f t="shared" si="144"/>
        <v>248.73096446700509</v>
      </c>
    </row>
    <row r="2368" spans="7:23" x14ac:dyDescent="0.25">
      <c r="G2368" s="15">
        <v>2366</v>
      </c>
      <c r="H2368" s="1">
        <f t="shared" si="141"/>
        <v>39.416666666666664</v>
      </c>
      <c r="I2368" s="15" cm="1">
        <f t="array" ref="I2368">_xlfn.IFS(J2367&gt;=$C$13-$B$26,MINA(I2367+$B$13-S2368+S2367,$B$11),I2367=$B$11,MINA(I2367-S2368+S2367,$B$11),TRUE,MAXA(I2367-S2368+S2367,0))</f>
        <v>0</v>
      </c>
      <c r="J2368" s="1" cm="1">
        <f t="array" ref="J2368">_xlfn.IFS(J2367&gt;=$C$13-$B$26,0,I2367&lt;$B$11,J2367+$B$26,TRUE,0)</f>
        <v>0.3833333333333333</v>
      </c>
      <c r="K2368" s="3" cm="1">
        <f t="array" ref="K2368">_xlfn.IFS(AND(NOT($K2367=0),$L2367),0,NOT($L2367),$K2367+$B$26,TRUE,$K2367)</f>
        <v>0.13333333333333333</v>
      </c>
      <c r="L2368" s="3" t="b" cm="1">
        <f t="array" ref="L2368">_xlfn.IFS(AND($I2368&gt;0,$K2368&gt;=$C$5-$B$26),TRUE,$R2368&gt;=$B$6,FALSE,$I2368=0,FALSE,TRUE,$L2367)</f>
        <v>0</v>
      </c>
      <c r="M2368" s="3" t="b" cm="1">
        <f t="array" ref="M2368">_xlfn.IFS($N2368&gt;=$B$4-$B$26,FALSE,AND($I2368&gt;0,$K2368&gt;=$B$5-$B$26),TRUE,AND($L2368,NOT($M2367)),FALSE,$M2367,TRUE,TRUE,FALSE)</f>
        <v>0</v>
      </c>
      <c r="N2368" s="3" cm="1">
        <f t="array" ref="N2368">_xlfn.IFS($M2367,$N2367+$B$26,NOT($M2367),0,TRUE,$M2367)</f>
        <v>0</v>
      </c>
      <c r="O2368" s="3" t="b" cm="1">
        <f t="array" ref="O2368">_xlfn.IFS($M2368,FALSE,AND($L2368,NOT($M2368),$R2368&lt;$B$6,$I2368&gt;0),TRUE,TRUE,FALSE)</f>
        <v>0</v>
      </c>
      <c r="P2368" s="3" cm="1">
        <f t="array" ref="P2368">_xlfn.IFS($P2367&gt;=$C$7-$B$26,0,$O2367,$P2367+$B$26,TRUE,0)</f>
        <v>0</v>
      </c>
      <c r="Q2368" s="3" t="b" cm="1">
        <f t="array" ref="Q2368">_xlfn.IFS(AND($L2368,NOT($M2368),NOT($O2368)),TRUE,$R2368&gt;=$B$6,FALSE,AND($L2368,NOT($M2368),$O2368,$P2368=0),TRUE,TRUE,FALSE)</f>
        <v>0</v>
      </c>
      <c r="R2368" s="3" cm="1">
        <f t="array" ref="R2368">_xlfn.IFS(AND($Q2367,$R2367&lt;$B$6),$R2367+1,AND(NOT($L2367),$R2367&gt;0),0,TRUE,$R2367)</f>
        <v>0</v>
      </c>
      <c r="S2368" s="1" cm="1">
        <f t="array" ref="S2368">_xlfn.IFS(AND(Q2367,I2367&gt;$B$8),S2367+$B$8,AND(Q2367,I2367&lt;=$B$8),S2367+I2367,TRUE,$S2367)</f>
        <v>98</v>
      </c>
      <c r="T2368" s="1">
        <f t="shared" si="142"/>
        <v>8820</v>
      </c>
      <c r="U2368" s="17">
        <f t="shared" si="143"/>
        <v>223.76321353065541</v>
      </c>
      <c r="V2368" s="47" cm="1">
        <f t="array" ref="V2368">_xlfn.IFS($B$6=1,S2368*$B$10,AND(R2367=0,R2368&gt;=1,I2368&gt;=$B$6*$B$8-1),V2367+$B$6*$B$10*$B$8,AND(R2367=0,R2368&gt;=1,I2368&lt;$B$6*$B$8-1),V2367+I2367*$B$10,TRUE,V2367)</f>
        <v>9800</v>
      </c>
      <c r="W2368" s="17">
        <f t="shared" si="144"/>
        <v>248.62579281183935</v>
      </c>
    </row>
    <row r="2369" spans="7:23" x14ac:dyDescent="0.25">
      <c r="G2369" s="15">
        <v>2367</v>
      </c>
      <c r="H2369" s="1">
        <f t="shared" si="141"/>
        <v>39.43333333333333</v>
      </c>
      <c r="I2369" s="15" cm="1">
        <f t="array" ref="I2369">_xlfn.IFS(J2368&gt;=$C$13-$B$26,MINA(I2368+$B$13-S2369+S2368,$B$11),I2368=$B$11,MINA(I2368-S2369+S2368,$B$11),TRUE,MAXA(I2368-S2369+S2368,0))</f>
        <v>0</v>
      </c>
      <c r="J2369" s="1" cm="1">
        <f t="array" ref="J2369">_xlfn.IFS(J2368&gt;=$C$13-$B$26,0,I2368&lt;$B$11,J2368+$B$26,TRUE,0)</f>
        <v>0.39999999999999997</v>
      </c>
      <c r="K2369" s="3" cm="1">
        <f t="array" ref="K2369">_xlfn.IFS(AND(NOT($K2368=0),$L2368),0,NOT($L2368),$K2368+$B$26,TRUE,$K2368)</f>
        <v>0.15</v>
      </c>
      <c r="L2369" s="3" t="b" cm="1">
        <f t="array" ref="L2369">_xlfn.IFS(AND($I2369&gt;0,$K2369&gt;=$C$5-$B$26),TRUE,$R2369&gt;=$B$6,FALSE,$I2369=0,FALSE,TRUE,$L2368)</f>
        <v>0</v>
      </c>
      <c r="M2369" s="3" t="b" cm="1">
        <f t="array" ref="M2369">_xlfn.IFS($N2369&gt;=$B$4-$B$26,FALSE,AND($I2369&gt;0,$K2369&gt;=$B$5-$B$26),TRUE,AND($L2369,NOT($M2368)),FALSE,$M2368,TRUE,TRUE,FALSE)</f>
        <v>0</v>
      </c>
      <c r="N2369" s="3" cm="1">
        <f t="array" ref="N2369">_xlfn.IFS($M2368,$N2368+$B$26,NOT($M2368),0,TRUE,$M2368)</f>
        <v>0</v>
      </c>
      <c r="O2369" s="3" t="b" cm="1">
        <f t="array" ref="O2369">_xlfn.IFS($M2369,FALSE,AND($L2369,NOT($M2369),$R2369&lt;$B$6,$I2369&gt;0),TRUE,TRUE,FALSE)</f>
        <v>0</v>
      </c>
      <c r="P2369" s="3" cm="1">
        <f t="array" ref="P2369">_xlfn.IFS($P2368&gt;=$C$7-$B$26,0,$O2368,$P2368+$B$26,TRUE,0)</f>
        <v>0</v>
      </c>
      <c r="Q2369" s="3" t="b" cm="1">
        <f t="array" ref="Q2369">_xlfn.IFS(AND($L2369,NOT($M2369),NOT($O2369)),TRUE,$R2369&gt;=$B$6,FALSE,AND($L2369,NOT($M2369),$O2369,$P2369=0),TRUE,TRUE,FALSE)</f>
        <v>0</v>
      </c>
      <c r="R2369" s="3" cm="1">
        <f t="array" ref="R2369">_xlfn.IFS(AND($Q2368,$R2368&lt;$B$6),$R2368+1,AND(NOT($L2368),$R2368&gt;0),0,TRUE,$R2368)</f>
        <v>0</v>
      </c>
      <c r="S2369" s="1" cm="1">
        <f t="array" ref="S2369">_xlfn.IFS(AND(Q2368,I2368&gt;$B$8),S2368+$B$8,AND(Q2368,I2368&lt;=$B$8),S2368+I2368,TRUE,$S2368)</f>
        <v>98</v>
      </c>
      <c r="T2369" s="1">
        <f t="shared" si="142"/>
        <v>8820</v>
      </c>
      <c r="U2369" s="17">
        <f t="shared" si="143"/>
        <v>223.66863905325445</v>
      </c>
      <c r="V2369" s="47" cm="1">
        <f t="array" ref="V2369">_xlfn.IFS($B$6=1,S2369*$B$10,AND(R2368=0,R2369&gt;=1,I2369&gt;=$B$6*$B$8-1),V2368+$B$6*$B$10*$B$8,AND(R2368=0,R2369&gt;=1,I2369&lt;$B$6*$B$8-1),V2368+I2368*$B$10,TRUE,V2368)</f>
        <v>9800</v>
      </c>
      <c r="W2369" s="17">
        <f t="shared" si="144"/>
        <v>248.52071005917162</v>
      </c>
    </row>
    <row r="2370" spans="7:23" x14ac:dyDescent="0.25">
      <c r="G2370" s="15">
        <v>2368</v>
      </c>
      <c r="H2370" s="1">
        <f t="shared" si="141"/>
        <v>39.450000000000003</v>
      </c>
      <c r="I2370" s="15" cm="1">
        <f t="array" ref="I2370">_xlfn.IFS(J2369&gt;=$C$13-$B$26,MINA(I2369+$B$13-S2370+S2369,$B$11),I2369=$B$11,MINA(I2369-S2370+S2369,$B$11),TRUE,MAXA(I2369-S2370+S2369,0))</f>
        <v>0</v>
      </c>
      <c r="J2370" s="1" cm="1">
        <f t="array" ref="J2370">_xlfn.IFS(J2369&gt;=$C$13-$B$26,0,I2369&lt;$B$11,J2369+$B$26,TRUE,0)</f>
        <v>0.41666666666666663</v>
      </c>
      <c r="K2370" s="3" cm="1">
        <f t="array" ref="K2370">_xlfn.IFS(AND(NOT($K2369=0),$L2369),0,NOT($L2369),$K2369+$B$26,TRUE,$K2369)</f>
        <v>0.16666666666666666</v>
      </c>
      <c r="L2370" s="3" t="b" cm="1">
        <f t="array" ref="L2370">_xlfn.IFS(AND($I2370&gt;0,$K2370&gt;=$C$5-$B$26),TRUE,$R2370&gt;=$B$6,FALSE,$I2370=0,FALSE,TRUE,$L2369)</f>
        <v>0</v>
      </c>
      <c r="M2370" s="3" t="b" cm="1">
        <f t="array" ref="M2370">_xlfn.IFS($N2370&gt;=$B$4-$B$26,FALSE,AND($I2370&gt;0,$K2370&gt;=$B$5-$B$26),TRUE,AND($L2370,NOT($M2369)),FALSE,$M2369,TRUE,TRUE,FALSE)</f>
        <v>0</v>
      </c>
      <c r="N2370" s="3" cm="1">
        <f t="array" ref="N2370">_xlfn.IFS($M2369,$N2369+$B$26,NOT($M2369),0,TRUE,$M2369)</f>
        <v>0</v>
      </c>
      <c r="O2370" s="3" t="b" cm="1">
        <f t="array" ref="O2370">_xlfn.IFS($M2370,FALSE,AND($L2370,NOT($M2370),$R2370&lt;$B$6,$I2370&gt;0),TRUE,TRUE,FALSE)</f>
        <v>0</v>
      </c>
      <c r="P2370" s="3" cm="1">
        <f t="array" ref="P2370">_xlfn.IFS($P2369&gt;=$C$7-$B$26,0,$O2369,$P2369+$B$26,TRUE,0)</f>
        <v>0</v>
      </c>
      <c r="Q2370" s="3" t="b" cm="1">
        <f t="array" ref="Q2370">_xlfn.IFS(AND($L2370,NOT($M2370),NOT($O2370)),TRUE,$R2370&gt;=$B$6,FALSE,AND($L2370,NOT($M2370),$O2370,$P2370=0),TRUE,TRUE,FALSE)</f>
        <v>0</v>
      </c>
      <c r="R2370" s="3" cm="1">
        <f t="array" ref="R2370">_xlfn.IFS(AND($Q2369,$R2369&lt;$B$6),$R2369+1,AND(NOT($L2369),$R2369&gt;0),0,TRUE,$R2369)</f>
        <v>0</v>
      </c>
      <c r="S2370" s="1" cm="1">
        <f t="array" ref="S2370">_xlfn.IFS(AND(Q2369,I2369&gt;$B$8),S2369+$B$8,AND(Q2369,I2369&lt;=$B$8),S2369+I2369,TRUE,$S2369)</f>
        <v>98</v>
      </c>
      <c r="T2370" s="1">
        <f t="shared" si="142"/>
        <v>8820</v>
      </c>
      <c r="U2370" s="17">
        <f t="shared" si="143"/>
        <v>223.57414448669201</v>
      </c>
      <c r="V2370" s="47" cm="1">
        <f t="array" ref="V2370">_xlfn.IFS($B$6=1,S2370*$B$10,AND(R2369=0,R2370&gt;=1,I2370&gt;=$B$6*$B$8-1),V2369+$B$6*$B$10*$B$8,AND(R2369=0,R2370&gt;=1,I2370&lt;$B$6*$B$8-1),V2369+I2369*$B$10,TRUE,V2369)</f>
        <v>9800</v>
      </c>
      <c r="W2370" s="17">
        <f t="shared" si="144"/>
        <v>248.41571609632445</v>
      </c>
    </row>
    <row r="2371" spans="7:23" x14ac:dyDescent="0.25">
      <c r="G2371" s="15">
        <v>2369</v>
      </c>
      <c r="H2371" s="1">
        <f t="shared" ref="H2371:H2434" si="145">($G2371-1)*$B$26</f>
        <v>39.466666666666669</v>
      </c>
      <c r="I2371" s="15" cm="1">
        <f t="array" ref="I2371">_xlfn.IFS(J2370&gt;=$C$13-$B$26,MINA(I2370+$B$13-S2371+S2370,$B$11),I2370=$B$11,MINA(I2370-S2371+S2370,$B$11),TRUE,MAXA(I2370-S2371+S2370,0))</f>
        <v>0</v>
      </c>
      <c r="J2371" s="1" cm="1">
        <f t="array" ref="J2371">_xlfn.IFS(J2370&gt;=$C$13-$B$26,0,I2370&lt;$B$11,J2370+$B$26,TRUE,0)</f>
        <v>0.43333333333333329</v>
      </c>
      <c r="K2371" s="3" cm="1">
        <f t="array" ref="K2371">_xlfn.IFS(AND(NOT($K2370=0),$L2370),0,NOT($L2370),$K2370+$B$26,TRUE,$K2370)</f>
        <v>0.18333333333333332</v>
      </c>
      <c r="L2371" s="3" t="b" cm="1">
        <f t="array" ref="L2371">_xlfn.IFS(AND($I2371&gt;0,$K2371&gt;=$C$5-$B$26),TRUE,$R2371&gt;=$B$6,FALSE,$I2371=0,FALSE,TRUE,$L2370)</f>
        <v>0</v>
      </c>
      <c r="M2371" s="3" t="b" cm="1">
        <f t="array" ref="M2371">_xlfn.IFS($N2371&gt;=$B$4-$B$26,FALSE,AND($I2371&gt;0,$K2371&gt;=$B$5-$B$26),TRUE,AND($L2371,NOT($M2370)),FALSE,$M2370,TRUE,TRUE,FALSE)</f>
        <v>0</v>
      </c>
      <c r="N2371" s="3" cm="1">
        <f t="array" ref="N2371">_xlfn.IFS($M2370,$N2370+$B$26,NOT($M2370),0,TRUE,$M2370)</f>
        <v>0</v>
      </c>
      <c r="O2371" s="3" t="b" cm="1">
        <f t="array" ref="O2371">_xlfn.IFS($M2371,FALSE,AND($L2371,NOT($M2371),$R2371&lt;$B$6,$I2371&gt;0),TRUE,TRUE,FALSE)</f>
        <v>0</v>
      </c>
      <c r="P2371" s="3" cm="1">
        <f t="array" ref="P2371">_xlfn.IFS($P2370&gt;=$C$7-$B$26,0,$O2370,$P2370+$B$26,TRUE,0)</f>
        <v>0</v>
      </c>
      <c r="Q2371" s="3" t="b" cm="1">
        <f t="array" ref="Q2371">_xlfn.IFS(AND($L2371,NOT($M2371),NOT($O2371)),TRUE,$R2371&gt;=$B$6,FALSE,AND($L2371,NOT($M2371),$O2371,$P2371=0),TRUE,TRUE,FALSE)</f>
        <v>0</v>
      </c>
      <c r="R2371" s="3" cm="1">
        <f t="array" ref="R2371">_xlfn.IFS(AND($Q2370,$R2370&lt;$B$6),$R2370+1,AND(NOT($L2370),$R2370&gt;0),0,TRUE,$R2370)</f>
        <v>0</v>
      </c>
      <c r="S2371" s="1" cm="1">
        <f t="array" ref="S2371">_xlfn.IFS(AND(Q2370,I2370&gt;$B$8),S2370+$B$8,AND(Q2370,I2370&lt;=$B$8),S2370+I2370,TRUE,$S2370)</f>
        <v>98</v>
      </c>
      <c r="T2371" s="1">
        <f t="shared" ref="T2371:T2434" si="146">IF($Q2370,$T2370+$B$8*$B$9,$T2370)</f>
        <v>8820</v>
      </c>
      <c r="U2371" s="17">
        <f t="shared" si="143"/>
        <v>223.47972972972971</v>
      </c>
      <c r="V2371" s="47" cm="1">
        <f t="array" ref="V2371">_xlfn.IFS($B$6=1,S2371*$B$10,AND(R2370=0,R2371&gt;=1,I2371&gt;=$B$6*$B$8-1),V2370+$B$6*$B$10*$B$8,AND(R2370=0,R2371&gt;=1,I2371&lt;$B$6*$B$8-1),V2370+I2370*$B$10,TRUE,V2370)</f>
        <v>9800</v>
      </c>
      <c r="W2371" s="17">
        <f t="shared" si="144"/>
        <v>248.31081081081081</v>
      </c>
    </row>
    <row r="2372" spans="7:23" x14ac:dyDescent="0.25">
      <c r="G2372" s="15">
        <v>2370</v>
      </c>
      <c r="H2372" s="1">
        <f t="shared" si="145"/>
        <v>39.483333333333334</v>
      </c>
      <c r="I2372" s="15" cm="1">
        <f t="array" ref="I2372">_xlfn.IFS(J2371&gt;=$C$13-$B$26,MINA(I2371+$B$13-S2372+S2371,$B$11),I2371=$B$11,MINA(I2371-S2372+S2371,$B$11),TRUE,MAXA(I2371-S2372+S2371,0))</f>
        <v>0</v>
      </c>
      <c r="J2372" s="1" cm="1">
        <f t="array" ref="J2372">_xlfn.IFS(J2371&gt;=$C$13-$B$26,0,I2371&lt;$B$11,J2371+$B$26,TRUE,0)</f>
        <v>0.44999999999999996</v>
      </c>
      <c r="K2372" s="3" cm="1">
        <f t="array" ref="K2372">_xlfn.IFS(AND(NOT($K2371=0),$L2371),0,NOT($L2371),$K2371+$B$26,TRUE,$K2371)</f>
        <v>0.19999999999999998</v>
      </c>
      <c r="L2372" s="3" t="b" cm="1">
        <f t="array" ref="L2372">_xlfn.IFS(AND($I2372&gt;0,$K2372&gt;=$C$5-$B$26),TRUE,$R2372&gt;=$B$6,FALSE,$I2372=0,FALSE,TRUE,$L2371)</f>
        <v>0</v>
      </c>
      <c r="M2372" s="3" t="b" cm="1">
        <f t="array" ref="M2372">_xlfn.IFS($N2372&gt;=$B$4-$B$26,FALSE,AND($I2372&gt;0,$K2372&gt;=$B$5-$B$26),TRUE,AND($L2372,NOT($M2371)),FALSE,$M2371,TRUE,TRUE,FALSE)</f>
        <v>0</v>
      </c>
      <c r="N2372" s="3" cm="1">
        <f t="array" ref="N2372">_xlfn.IFS($M2371,$N2371+$B$26,NOT($M2371),0,TRUE,$M2371)</f>
        <v>0</v>
      </c>
      <c r="O2372" s="3" t="b" cm="1">
        <f t="array" ref="O2372">_xlfn.IFS($M2372,FALSE,AND($L2372,NOT($M2372),$R2372&lt;$B$6,$I2372&gt;0),TRUE,TRUE,FALSE)</f>
        <v>0</v>
      </c>
      <c r="P2372" s="3" cm="1">
        <f t="array" ref="P2372">_xlfn.IFS($P2371&gt;=$C$7-$B$26,0,$O2371,$P2371+$B$26,TRUE,0)</f>
        <v>0</v>
      </c>
      <c r="Q2372" s="3" t="b" cm="1">
        <f t="array" ref="Q2372">_xlfn.IFS(AND($L2372,NOT($M2372),NOT($O2372)),TRUE,$R2372&gt;=$B$6,FALSE,AND($L2372,NOT($M2372),$O2372,$P2372=0),TRUE,TRUE,FALSE)</f>
        <v>0</v>
      </c>
      <c r="R2372" s="3" cm="1">
        <f t="array" ref="R2372">_xlfn.IFS(AND($Q2371,$R2371&lt;$B$6),$R2371+1,AND(NOT($L2371),$R2371&gt;0),0,TRUE,$R2371)</f>
        <v>0</v>
      </c>
      <c r="S2372" s="1" cm="1">
        <f t="array" ref="S2372">_xlfn.IFS(AND(Q2371,I2371&gt;$B$8),S2371+$B$8,AND(Q2371,I2371&lt;=$B$8),S2371+I2371,TRUE,$S2371)</f>
        <v>98</v>
      </c>
      <c r="T2372" s="1">
        <f t="shared" si="146"/>
        <v>8820</v>
      </c>
      <c r="U2372" s="17">
        <f t="shared" ref="U2372:U2435" si="147">$T2372/$H2372</f>
        <v>223.38539468130011</v>
      </c>
      <c r="V2372" s="47" cm="1">
        <f t="array" ref="V2372">_xlfn.IFS($B$6=1,S2372*$B$10,AND(R2371=0,R2372&gt;=1,I2372&gt;=$B$6*$B$8-1),V2371+$B$6*$B$10*$B$8,AND(R2371=0,R2372&gt;=1,I2372&lt;$B$6*$B$8-1),V2371+I2371*$B$10,TRUE,V2371)</f>
        <v>9800</v>
      </c>
      <c r="W2372" s="17">
        <f t="shared" si="144"/>
        <v>248.20599409033346</v>
      </c>
    </row>
    <row r="2373" spans="7:23" x14ac:dyDescent="0.25">
      <c r="G2373" s="15">
        <v>2371</v>
      </c>
      <c r="H2373" s="1">
        <f t="shared" si="145"/>
        <v>39.5</v>
      </c>
      <c r="I2373" s="15" cm="1">
        <f t="array" ref="I2373">_xlfn.IFS(J2372&gt;=$C$13-$B$26,MINA(I2372+$B$13-S2373+S2372,$B$11),I2372=$B$11,MINA(I2372-S2373+S2372,$B$11),TRUE,MAXA(I2372-S2373+S2372,0))</f>
        <v>0</v>
      </c>
      <c r="J2373" s="1" cm="1">
        <f t="array" ref="J2373">_xlfn.IFS(J2372&gt;=$C$13-$B$26,0,I2372&lt;$B$11,J2372+$B$26,TRUE,0)</f>
        <v>0.46666666666666662</v>
      </c>
      <c r="K2373" s="3" cm="1">
        <f t="array" ref="K2373">_xlfn.IFS(AND(NOT($K2372=0),$L2372),0,NOT($L2372),$K2372+$B$26,TRUE,$K2372)</f>
        <v>0.21666666666666665</v>
      </c>
      <c r="L2373" s="3" t="b" cm="1">
        <f t="array" ref="L2373">_xlfn.IFS(AND($I2373&gt;0,$K2373&gt;=$C$5-$B$26),TRUE,$R2373&gt;=$B$6,FALSE,$I2373=0,FALSE,TRUE,$L2372)</f>
        <v>0</v>
      </c>
      <c r="M2373" s="3" t="b" cm="1">
        <f t="array" ref="M2373">_xlfn.IFS($N2373&gt;=$B$4-$B$26,FALSE,AND($I2373&gt;0,$K2373&gt;=$B$5-$B$26),TRUE,AND($L2373,NOT($M2372)),FALSE,$M2372,TRUE,TRUE,FALSE)</f>
        <v>0</v>
      </c>
      <c r="N2373" s="3" cm="1">
        <f t="array" ref="N2373">_xlfn.IFS($M2372,$N2372+$B$26,NOT($M2372),0,TRUE,$M2372)</f>
        <v>0</v>
      </c>
      <c r="O2373" s="3" t="b" cm="1">
        <f t="array" ref="O2373">_xlfn.IFS($M2373,FALSE,AND($L2373,NOT($M2373),$R2373&lt;$B$6,$I2373&gt;0),TRUE,TRUE,FALSE)</f>
        <v>0</v>
      </c>
      <c r="P2373" s="3" cm="1">
        <f t="array" ref="P2373">_xlfn.IFS($P2372&gt;=$C$7-$B$26,0,$O2372,$P2372+$B$26,TRUE,0)</f>
        <v>0</v>
      </c>
      <c r="Q2373" s="3" t="b" cm="1">
        <f t="array" ref="Q2373">_xlfn.IFS(AND($L2373,NOT($M2373),NOT($O2373)),TRUE,$R2373&gt;=$B$6,FALSE,AND($L2373,NOT($M2373),$O2373,$P2373=0),TRUE,TRUE,FALSE)</f>
        <v>0</v>
      </c>
      <c r="R2373" s="3" cm="1">
        <f t="array" ref="R2373">_xlfn.IFS(AND($Q2372,$R2372&lt;$B$6),$R2372+1,AND(NOT($L2372),$R2372&gt;0),0,TRUE,$R2372)</f>
        <v>0</v>
      </c>
      <c r="S2373" s="1" cm="1">
        <f t="array" ref="S2373">_xlfn.IFS(AND(Q2372,I2372&gt;$B$8),S2372+$B$8,AND(Q2372,I2372&lt;=$B$8),S2372+I2372,TRUE,$S2372)</f>
        <v>98</v>
      </c>
      <c r="T2373" s="1">
        <f t="shared" si="146"/>
        <v>8820</v>
      </c>
      <c r="U2373" s="17">
        <f t="shared" si="147"/>
        <v>223.29113924050634</v>
      </c>
      <c r="V2373" s="47" cm="1">
        <f t="array" ref="V2373">_xlfn.IFS($B$6=1,S2373*$B$10,AND(R2372=0,R2373&gt;=1,I2373&gt;=$B$6*$B$8-1),V2372+$B$6*$B$10*$B$8,AND(R2372=0,R2373&gt;=1,I2373&lt;$B$6*$B$8-1),V2372+I2372*$B$10,TRUE,V2372)</f>
        <v>9800</v>
      </c>
      <c r="W2373" s="17">
        <f t="shared" ref="W2373:W2436" si="148">V2373/H2373</f>
        <v>248.1012658227848</v>
      </c>
    </row>
    <row r="2374" spans="7:23" x14ac:dyDescent="0.25">
      <c r="G2374" s="15">
        <v>2372</v>
      </c>
      <c r="H2374" s="1">
        <f t="shared" si="145"/>
        <v>39.516666666666666</v>
      </c>
      <c r="I2374" s="15" cm="1">
        <f t="array" ref="I2374">_xlfn.IFS(J2373&gt;=$C$13-$B$26,MINA(I2373+$B$13-S2374+S2373,$B$11),I2373=$B$11,MINA(I2373-S2374+S2373,$B$11),TRUE,MAXA(I2373-S2374+S2373,0))</f>
        <v>0</v>
      </c>
      <c r="J2374" s="1" cm="1">
        <f t="array" ref="J2374">_xlfn.IFS(J2373&gt;=$C$13-$B$26,0,I2373&lt;$B$11,J2373+$B$26,TRUE,0)</f>
        <v>0.48333333333333328</v>
      </c>
      <c r="K2374" s="3" cm="1">
        <f t="array" ref="K2374">_xlfn.IFS(AND(NOT($K2373=0),$L2373),0,NOT($L2373),$K2373+$B$26,TRUE,$K2373)</f>
        <v>0.23333333333333331</v>
      </c>
      <c r="L2374" s="3" t="b" cm="1">
        <f t="array" ref="L2374">_xlfn.IFS(AND($I2374&gt;0,$K2374&gt;=$C$5-$B$26),TRUE,$R2374&gt;=$B$6,FALSE,$I2374=0,FALSE,TRUE,$L2373)</f>
        <v>0</v>
      </c>
      <c r="M2374" s="3" t="b" cm="1">
        <f t="array" ref="M2374">_xlfn.IFS($N2374&gt;=$B$4-$B$26,FALSE,AND($I2374&gt;0,$K2374&gt;=$B$5-$B$26),TRUE,AND($L2374,NOT($M2373)),FALSE,$M2373,TRUE,TRUE,FALSE)</f>
        <v>0</v>
      </c>
      <c r="N2374" s="3" cm="1">
        <f t="array" ref="N2374">_xlfn.IFS($M2373,$N2373+$B$26,NOT($M2373),0,TRUE,$M2373)</f>
        <v>0</v>
      </c>
      <c r="O2374" s="3" t="b" cm="1">
        <f t="array" ref="O2374">_xlfn.IFS($M2374,FALSE,AND($L2374,NOT($M2374),$R2374&lt;$B$6,$I2374&gt;0),TRUE,TRUE,FALSE)</f>
        <v>0</v>
      </c>
      <c r="P2374" s="3" cm="1">
        <f t="array" ref="P2374">_xlfn.IFS($P2373&gt;=$C$7-$B$26,0,$O2373,$P2373+$B$26,TRUE,0)</f>
        <v>0</v>
      </c>
      <c r="Q2374" s="3" t="b" cm="1">
        <f t="array" ref="Q2374">_xlfn.IFS(AND($L2374,NOT($M2374),NOT($O2374)),TRUE,$R2374&gt;=$B$6,FALSE,AND($L2374,NOT($M2374),$O2374,$P2374=0),TRUE,TRUE,FALSE)</f>
        <v>0</v>
      </c>
      <c r="R2374" s="3" cm="1">
        <f t="array" ref="R2374">_xlfn.IFS(AND($Q2373,$R2373&lt;$B$6),$R2373+1,AND(NOT($L2373),$R2373&gt;0),0,TRUE,$R2373)</f>
        <v>0</v>
      </c>
      <c r="S2374" s="1" cm="1">
        <f t="array" ref="S2374">_xlfn.IFS(AND(Q2373,I2373&gt;$B$8),S2373+$B$8,AND(Q2373,I2373&lt;=$B$8),S2373+I2373,TRUE,$S2373)</f>
        <v>98</v>
      </c>
      <c r="T2374" s="1">
        <f t="shared" si="146"/>
        <v>8820</v>
      </c>
      <c r="U2374" s="17">
        <f t="shared" si="147"/>
        <v>223.19696330662168</v>
      </c>
      <c r="V2374" s="47" cm="1">
        <f t="array" ref="V2374">_xlfn.IFS($B$6=1,S2374*$B$10,AND(R2373=0,R2374&gt;=1,I2374&gt;=$B$6*$B$8-1),V2373+$B$6*$B$10*$B$8,AND(R2373=0,R2374&gt;=1,I2374&lt;$B$6*$B$8-1),V2373+I2373*$B$10,TRUE,V2373)</f>
        <v>9800</v>
      </c>
      <c r="W2374" s="17">
        <f t="shared" si="148"/>
        <v>247.99662589624631</v>
      </c>
    </row>
    <row r="2375" spans="7:23" x14ac:dyDescent="0.25">
      <c r="G2375" s="15">
        <v>2373</v>
      </c>
      <c r="H2375" s="1">
        <f t="shared" si="145"/>
        <v>39.533333333333331</v>
      </c>
      <c r="I2375" s="15" cm="1">
        <f t="array" ref="I2375">_xlfn.IFS(J2374&gt;=$C$13-$B$26,MINA(I2374+$B$13-S2375+S2374,$B$11),I2374=$B$11,MINA(I2374-S2375+S2374,$B$11),TRUE,MAXA(I2374-S2375+S2374,0))</f>
        <v>0</v>
      </c>
      <c r="J2375" s="1" cm="1">
        <f t="array" ref="J2375">_xlfn.IFS(J2374&gt;=$C$13-$B$26,0,I2374&lt;$B$11,J2374+$B$26,TRUE,0)</f>
        <v>0.49999999999999994</v>
      </c>
      <c r="K2375" s="3" cm="1">
        <f t="array" ref="K2375">_xlfn.IFS(AND(NOT($K2374=0),$L2374),0,NOT($L2374),$K2374+$B$26,TRUE,$K2374)</f>
        <v>0.24999999999999997</v>
      </c>
      <c r="L2375" s="3" t="b" cm="1">
        <f t="array" ref="L2375">_xlfn.IFS(AND($I2375&gt;0,$K2375&gt;=$C$5-$B$26),TRUE,$R2375&gt;=$B$6,FALSE,$I2375=0,FALSE,TRUE,$L2374)</f>
        <v>0</v>
      </c>
      <c r="M2375" s="3" t="b" cm="1">
        <f t="array" ref="M2375">_xlfn.IFS($N2375&gt;=$B$4-$B$26,FALSE,AND($I2375&gt;0,$K2375&gt;=$B$5-$B$26),TRUE,AND($L2375,NOT($M2374)),FALSE,$M2374,TRUE,TRUE,FALSE)</f>
        <v>0</v>
      </c>
      <c r="N2375" s="3" cm="1">
        <f t="array" ref="N2375">_xlfn.IFS($M2374,$N2374+$B$26,NOT($M2374),0,TRUE,$M2374)</f>
        <v>0</v>
      </c>
      <c r="O2375" s="3" t="b" cm="1">
        <f t="array" ref="O2375">_xlfn.IFS($M2375,FALSE,AND($L2375,NOT($M2375),$R2375&lt;$B$6,$I2375&gt;0),TRUE,TRUE,FALSE)</f>
        <v>0</v>
      </c>
      <c r="P2375" s="3" cm="1">
        <f t="array" ref="P2375">_xlfn.IFS($P2374&gt;=$C$7-$B$26,0,$O2374,$P2374+$B$26,TRUE,0)</f>
        <v>0</v>
      </c>
      <c r="Q2375" s="3" t="b" cm="1">
        <f t="array" ref="Q2375">_xlfn.IFS(AND($L2375,NOT($M2375),NOT($O2375)),TRUE,$R2375&gt;=$B$6,FALSE,AND($L2375,NOT($M2375),$O2375,$P2375=0),TRUE,TRUE,FALSE)</f>
        <v>0</v>
      </c>
      <c r="R2375" s="3" cm="1">
        <f t="array" ref="R2375">_xlfn.IFS(AND($Q2374,$R2374&lt;$B$6),$R2374+1,AND(NOT($L2374),$R2374&gt;0),0,TRUE,$R2374)</f>
        <v>0</v>
      </c>
      <c r="S2375" s="1" cm="1">
        <f t="array" ref="S2375">_xlfn.IFS(AND(Q2374,I2374&gt;$B$8),S2374+$B$8,AND(Q2374,I2374&lt;=$B$8),S2374+I2374,TRUE,$S2374)</f>
        <v>98</v>
      </c>
      <c r="T2375" s="1">
        <f t="shared" si="146"/>
        <v>8820</v>
      </c>
      <c r="U2375" s="17">
        <f t="shared" si="147"/>
        <v>223.1028667790894</v>
      </c>
      <c r="V2375" s="47" cm="1">
        <f t="array" ref="V2375">_xlfn.IFS($B$6=1,S2375*$B$10,AND(R2374=0,R2375&gt;=1,I2375&gt;=$B$6*$B$8-1),V2374+$B$6*$B$10*$B$8,AND(R2374=0,R2375&gt;=1,I2375&lt;$B$6*$B$8-1),V2374+I2374*$B$10,TRUE,V2374)</f>
        <v>9800</v>
      </c>
      <c r="W2375" s="17">
        <f t="shared" si="148"/>
        <v>247.89207419898821</v>
      </c>
    </row>
    <row r="2376" spans="7:23" x14ac:dyDescent="0.25">
      <c r="G2376" s="15">
        <v>2374</v>
      </c>
      <c r="H2376" s="1">
        <f t="shared" si="145"/>
        <v>39.549999999999997</v>
      </c>
      <c r="I2376" s="15" cm="1">
        <f t="array" ref="I2376">_xlfn.IFS(J2375&gt;=$C$13-$B$26,MINA(I2375+$B$13-S2376+S2375,$B$11),I2375=$B$11,MINA(I2375-S2376+S2375,$B$11),TRUE,MAXA(I2375-S2376+S2375,0))</f>
        <v>0</v>
      </c>
      <c r="J2376" s="1" cm="1">
        <f t="array" ref="J2376">_xlfn.IFS(J2375&gt;=$C$13-$B$26,0,I2375&lt;$B$11,J2375+$B$26,TRUE,0)</f>
        <v>0.51666666666666661</v>
      </c>
      <c r="K2376" s="3" cm="1">
        <f t="array" ref="K2376">_xlfn.IFS(AND(NOT($K2375=0),$L2375),0,NOT($L2375),$K2375+$B$26,TRUE,$K2375)</f>
        <v>0.26666666666666666</v>
      </c>
      <c r="L2376" s="3" t="b" cm="1">
        <f t="array" ref="L2376">_xlfn.IFS(AND($I2376&gt;0,$K2376&gt;=$C$5-$B$26),TRUE,$R2376&gt;=$B$6,FALSE,$I2376=0,FALSE,TRUE,$L2375)</f>
        <v>0</v>
      </c>
      <c r="M2376" s="3" t="b" cm="1">
        <f t="array" ref="M2376">_xlfn.IFS($N2376&gt;=$B$4-$B$26,FALSE,AND($I2376&gt;0,$K2376&gt;=$B$5-$B$26),TRUE,AND($L2376,NOT($M2375)),FALSE,$M2375,TRUE,TRUE,FALSE)</f>
        <v>0</v>
      </c>
      <c r="N2376" s="3" cm="1">
        <f t="array" ref="N2376">_xlfn.IFS($M2375,$N2375+$B$26,NOT($M2375),0,TRUE,$M2375)</f>
        <v>0</v>
      </c>
      <c r="O2376" s="3" t="b" cm="1">
        <f t="array" ref="O2376">_xlfn.IFS($M2376,FALSE,AND($L2376,NOT($M2376),$R2376&lt;$B$6,$I2376&gt;0),TRUE,TRUE,FALSE)</f>
        <v>0</v>
      </c>
      <c r="P2376" s="3" cm="1">
        <f t="array" ref="P2376">_xlfn.IFS($P2375&gt;=$C$7-$B$26,0,$O2375,$P2375+$B$26,TRUE,0)</f>
        <v>0</v>
      </c>
      <c r="Q2376" s="3" t="b" cm="1">
        <f t="array" ref="Q2376">_xlfn.IFS(AND($L2376,NOT($M2376),NOT($O2376)),TRUE,$R2376&gt;=$B$6,FALSE,AND($L2376,NOT($M2376),$O2376,$P2376=0),TRUE,TRUE,FALSE)</f>
        <v>0</v>
      </c>
      <c r="R2376" s="3" cm="1">
        <f t="array" ref="R2376">_xlfn.IFS(AND($Q2375,$R2375&lt;$B$6),$R2375+1,AND(NOT($L2375),$R2375&gt;0),0,TRUE,$R2375)</f>
        <v>0</v>
      </c>
      <c r="S2376" s="1" cm="1">
        <f t="array" ref="S2376">_xlfn.IFS(AND(Q2375,I2375&gt;$B$8),S2375+$B$8,AND(Q2375,I2375&lt;=$B$8),S2375+I2375,TRUE,$S2375)</f>
        <v>98</v>
      </c>
      <c r="T2376" s="1">
        <f t="shared" si="146"/>
        <v>8820</v>
      </c>
      <c r="U2376" s="17">
        <f t="shared" si="147"/>
        <v>223.00884955752213</v>
      </c>
      <c r="V2376" s="47" cm="1">
        <f t="array" ref="V2376">_xlfn.IFS($B$6=1,S2376*$B$10,AND(R2375=0,R2376&gt;=1,I2376&gt;=$B$6*$B$8-1),V2375+$B$6*$B$10*$B$8,AND(R2375=0,R2376&gt;=1,I2376&lt;$B$6*$B$8-1),V2375+I2375*$B$10,TRUE,V2375)</f>
        <v>9800</v>
      </c>
      <c r="W2376" s="17">
        <f t="shared" si="148"/>
        <v>247.78761061946904</v>
      </c>
    </row>
    <row r="2377" spans="7:23" x14ac:dyDescent="0.25">
      <c r="G2377" s="15">
        <v>2375</v>
      </c>
      <c r="H2377" s="1">
        <f t="shared" si="145"/>
        <v>39.566666666666663</v>
      </c>
      <c r="I2377" s="15" cm="1">
        <f t="array" ref="I2377">_xlfn.IFS(J2376&gt;=$C$13-$B$26,MINA(I2376+$B$13-S2377+S2376,$B$11),I2376=$B$11,MINA(I2376-S2377+S2376,$B$11),TRUE,MAXA(I2376-S2377+S2376,0))</f>
        <v>0</v>
      </c>
      <c r="J2377" s="1" cm="1">
        <f t="array" ref="J2377">_xlfn.IFS(J2376&gt;=$C$13-$B$26,0,I2376&lt;$B$11,J2376+$B$26,TRUE,0)</f>
        <v>0.53333333333333333</v>
      </c>
      <c r="K2377" s="3" cm="1">
        <f t="array" ref="K2377">_xlfn.IFS(AND(NOT($K2376=0),$L2376),0,NOT($L2376),$K2376+$B$26,TRUE,$K2376)</f>
        <v>0.28333333333333333</v>
      </c>
      <c r="L2377" s="3" t="b" cm="1">
        <f t="array" ref="L2377">_xlfn.IFS(AND($I2377&gt;0,$K2377&gt;=$C$5-$B$26),TRUE,$R2377&gt;=$B$6,FALSE,$I2377=0,FALSE,TRUE,$L2376)</f>
        <v>0</v>
      </c>
      <c r="M2377" s="3" t="b" cm="1">
        <f t="array" ref="M2377">_xlfn.IFS($N2377&gt;=$B$4-$B$26,FALSE,AND($I2377&gt;0,$K2377&gt;=$B$5-$B$26),TRUE,AND($L2377,NOT($M2376)),FALSE,$M2376,TRUE,TRUE,FALSE)</f>
        <v>0</v>
      </c>
      <c r="N2377" s="3" cm="1">
        <f t="array" ref="N2377">_xlfn.IFS($M2376,$N2376+$B$26,NOT($M2376),0,TRUE,$M2376)</f>
        <v>0</v>
      </c>
      <c r="O2377" s="3" t="b" cm="1">
        <f t="array" ref="O2377">_xlfn.IFS($M2377,FALSE,AND($L2377,NOT($M2377),$R2377&lt;$B$6,$I2377&gt;0),TRUE,TRUE,FALSE)</f>
        <v>0</v>
      </c>
      <c r="P2377" s="3" cm="1">
        <f t="array" ref="P2377">_xlfn.IFS($P2376&gt;=$C$7-$B$26,0,$O2376,$P2376+$B$26,TRUE,0)</f>
        <v>0</v>
      </c>
      <c r="Q2377" s="3" t="b" cm="1">
        <f t="array" ref="Q2377">_xlfn.IFS(AND($L2377,NOT($M2377),NOT($O2377)),TRUE,$R2377&gt;=$B$6,FALSE,AND($L2377,NOT($M2377),$O2377,$P2377=0),TRUE,TRUE,FALSE)</f>
        <v>0</v>
      </c>
      <c r="R2377" s="3" cm="1">
        <f t="array" ref="R2377">_xlfn.IFS(AND($Q2376,$R2376&lt;$B$6),$R2376+1,AND(NOT($L2376),$R2376&gt;0),0,TRUE,$R2376)</f>
        <v>0</v>
      </c>
      <c r="S2377" s="1" cm="1">
        <f t="array" ref="S2377">_xlfn.IFS(AND(Q2376,I2376&gt;$B$8),S2376+$B$8,AND(Q2376,I2376&lt;=$B$8),S2376+I2376,TRUE,$S2376)</f>
        <v>98</v>
      </c>
      <c r="T2377" s="1">
        <f t="shared" si="146"/>
        <v>8820</v>
      </c>
      <c r="U2377" s="17">
        <f t="shared" si="147"/>
        <v>222.9149115417018</v>
      </c>
      <c r="V2377" s="47" cm="1">
        <f t="array" ref="V2377">_xlfn.IFS($B$6=1,S2377*$B$10,AND(R2376=0,R2377&gt;=1,I2377&gt;=$B$6*$B$8-1),V2376+$B$6*$B$10*$B$8,AND(R2376=0,R2377&gt;=1,I2377&lt;$B$6*$B$8-1),V2376+I2376*$B$10,TRUE,V2376)</f>
        <v>9800</v>
      </c>
      <c r="W2377" s="17">
        <f t="shared" si="148"/>
        <v>247.68323504633531</v>
      </c>
    </row>
    <row r="2378" spans="7:23" x14ac:dyDescent="0.25">
      <c r="G2378" s="15">
        <v>2376</v>
      </c>
      <c r="H2378" s="1">
        <f t="shared" si="145"/>
        <v>39.583333333333336</v>
      </c>
      <c r="I2378" s="15" cm="1">
        <f t="array" ref="I2378">_xlfn.IFS(J2377&gt;=$C$13-$B$26,MINA(I2377+$B$13-S2378+S2377,$B$11),I2377=$B$11,MINA(I2377-S2378+S2377,$B$11),TRUE,MAXA(I2377-S2378+S2377,0))</f>
        <v>0</v>
      </c>
      <c r="J2378" s="1" cm="1">
        <f t="array" ref="J2378">_xlfn.IFS(J2377&gt;=$C$13-$B$26,0,I2377&lt;$B$11,J2377+$B$26,TRUE,0)</f>
        <v>0.55000000000000004</v>
      </c>
      <c r="K2378" s="3" cm="1">
        <f t="array" ref="K2378">_xlfn.IFS(AND(NOT($K2377=0),$L2377),0,NOT($L2377),$K2377+$B$26,TRUE,$K2377)</f>
        <v>0.3</v>
      </c>
      <c r="L2378" s="3" t="b" cm="1">
        <f t="array" ref="L2378">_xlfn.IFS(AND($I2378&gt;0,$K2378&gt;=$C$5-$B$26),TRUE,$R2378&gt;=$B$6,FALSE,$I2378=0,FALSE,TRUE,$L2377)</f>
        <v>0</v>
      </c>
      <c r="M2378" s="3" t="b" cm="1">
        <f t="array" ref="M2378">_xlfn.IFS($N2378&gt;=$B$4-$B$26,FALSE,AND($I2378&gt;0,$K2378&gt;=$B$5-$B$26),TRUE,AND($L2378,NOT($M2377)),FALSE,$M2377,TRUE,TRUE,FALSE)</f>
        <v>0</v>
      </c>
      <c r="N2378" s="3" cm="1">
        <f t="array" ref="N2378">_xlfn.IFS($M2377,$N2377+$B$26,NOT($M2377),0,TRUE,$M2377)</f>
        <v>0</v>
      </c>
      <c r="O2378" s="3" t="b" cm="1">
        <f t="array" ref="O2378">_xlfn.IFS($M2378,FALSE,AND($L2378,NOT($M2378),$R2378&lt;$B$6,$I2378&gt;0),TRUE,TRUE,FALSE)</f>
        <v>0</v>
      </c>
      <c r="P2378" s="3" cm="1">
        <f t="array" ref="P2378">_xlfn.IFS($P2377&gt;=$C$7-$B$26,0,$O2377,$P2377+$B$26,TRUE,0)</f>
        <v>0</v>
      </c>
      <c r="Q2378" s="3" t="b" cm="1">
        <f t="array" ref="Q2378">_xlfn.IFS(AND($L2378,NOT($M2378),NOT($O2378)),TRUE,$R2378&gt;=$B$6,FALSE,AND($L2378,NOT($M2378),$O2378,$P2378=0),TRUE,TRUE,FALSE)</f>
        <v>0</v>
      </c>
      <c r="R2378" s="3" cm="1">
        <f t="array" ref="R2378">_xlfn.IFS(AND($Q2377,$R2377&lt;$B$6),$R2377+1,AND(NOT($L2377),$R2377&gt;0),0,TRUE,$R2377)</f>
        <v>0</v>
      </c>
      <c r="S2378" s="1" cm="1">
        <f t="array" ref="S2378">_xlfn.IFS(AND(Q2377,I2377&gt;$B$8),S2377+$B$8,AND(Q2377,I2377&lt;=$B$8),S2377+I2377,TRUE,$S2377)</f>
        <v>98</v>
      </c>
      <c r="T2378" s="1">
        <f t="shared" si="146"/>
        <v>8820</v>
      </c>
      <c r="U2378" s="17">
        <f t="shared" si="147"/>
        <v>222.82105263157894</v>
      </c>
      <c r="V2378" s="47" cm="1">
        <f t="array" ref="V2378">_xlfn.IFS($B$6=1,S2378*$B$10,AND(R2377=0,R2378&gt;=1,I2378&gt;=$B$6*$B$8-1),V2377+$B$6*$B$10*$B$8,AND(R2377=0,R2378&gt;=1,I2378&lt;$B$6*$B$8-1),V2377+I2377*$B$10,TRUE,V2377)</f>
        <v>9800</v>
      </c>
      <c r="W2378" s="17">
        <f t="shared" si="148"/>
        <v>247.57894736842104</v>
      </c>
    </row>
    <row r="2379" spans="7:23" x14ac:dyDescent="0.25">
      <c r="G2379" s="15">
        <v>2377</v>
      </c>
      <c r="H2379" s="1">
        <f t="shared" si="145"/>
        <v>39.6</v>
      </c>
      <c r="I2379" s="15" cm="1">
        <f t="array" ref="I2379">_xlfn.IFS(J2378&gt;=$C$13-$B$26,MINA(I2378+$B$13-S2379+S2378,$B$11),I2378=$B$11,MINA(I2378-S2379+S2378,$B$11),TRUE,MAXA(I2378-S2379+S2378,0))</f>
        <v>0</v>
      </c>
      <c r="J2379" s="1" cm="1">
        <f t="array" ref="J2379">_xlfn.IFS(J2378&gt;=$C$13-$B$26,0,I2378&lt;$B$11,J2378+$B$26,TRUE,0)</f>
        <v>0.56666666666666676</v>
      </c>
      <c r="K2379" s="3" cm="1">
        <f t="array" ref="K2379">_xlfn.IFS(AND(NOT($K2378=0),$L2378),0,NOT($L2378),$K2378+$B$26,TRUE,$K2378)</f>
        <v>0.31666666666666665</v>
      </c>
      <c r="L2379" s="3" t="b" cm="1">
        <f t="array" ref="L2379">_xlfn.IFS(AND($I2379&gt;0,$K2379&gt;=$C$5-$B$26),TRUE,$R2379&gt;=$B$6,FALSE,$I2379=0,FALSE,TRUE,$L2378)</f>
        <v>0</v>
      </c>
      <c r="M2379" s="3" t="b" cm="1">
        <f t="array" ref="M2379">_xlfn.IFS($N2379&gt;=$B$4-$B$26,FALSE,AND($I2379&gt;0,$K2379&gt;=$B$5-$B$26),TRUE,AND($L2379,NOT($M2378)),FALSE,$M2378,TRUE,TRUE,FALSE)</f>
        <v>0</v>
      </c>
      <c r="N2379" s="3" cm="1">
        <f t="array" ref="N2379">_xlfn.IFS($M2378,$N2378+$B$26,NOT($M2378),0,TRUE,$M2378)</f>
        <v>0</v>
      </c>
      <c r="O2379" s="3" t="b" cm="1">
        <f t="array" ref="O2379">_xlfn.IFS($M2379,FALSE,AND($L2379,NOT($M2379),$R2379&lt;$B$6,$I2379&gt;0),TRUE,TRUE,FALSE)</f>
        <v>0</v>
      </c>
      <c r="P2379" s="3" cm="1">
        <f t="array" ref="P2379">_xlfn.IFS($P2378&gt;=$C$7-$B$26,0,$O2378,$P2378+$B$26,TRUE,0)</f>
        <v>0</v>
      </c>
      <c r="Q2379" s="3" t="b" cm="1">
        <f t="array" ref="Q2379">_xlfn.IFS(AND($L2379,NOT($M2379),NOT($O2379)),TRUE,$R2379&gt;=$B$6,FALSE,AND($L2379,NOT($M2379),$O2379,$P2379=0),TRUE,TRUE,FALSE)</f>
        <v>0</v>
      </c>
      <c r="R2379" s="3" cm="1">
        <f t="array" ref="R2379">_xlfn.IFS(AND($Q2378,$R2378&lt;$B$6),$R2378+1,AND(NOT($L2378),$R2378&gt;0),0,TRUE,$R2378)</f>
        <v>0</v>
      </c>
      <c r="S2379" s="1" cm="1">
        <f t="array" ref="S2379">_xlfn.IFS(AND(Q2378,I2378&gt;$B$8),S2378+$B$8,AND(Q2378,I2378&lt;=$B$8),S2378+I2378,TRUE,$S2378)</f>
        <v>98</v>
      </c>
      <c r="T2379" s="1">
        <f t="shared" si="146"/>
        <v>8820</v>
      </c>
      <c r="U2379" s="17">
        <f t="shared" si="147"/>
        <v>222.72727272727272</v>
      </c>
      <c r="V2379" s="47" cm="1">
        <f t="array" ref="V2379">_xlfn.IFS($B$6=1,S2379*$B$10,AND(R2378=0,R2379&gt;=1,I2379&gt;=$B$6*$B$8-1),V2378+$B$6*$B$10*$B$8,AND(R2378=0,R2379&gt;=1,I2379&lt;$B$6*$B$8-1),V2378+I2378*$B$10,TRUE,V2378)</f>
        <v>9800</v>
      </c>
      <c r="W2379" s="17">
        <f t="shared" si="148"/>
        <v>247.47474747474746</v>
      </c>
    </row>
    <row r="2380" spans="7:23" x14ac:dyDescent="0.25">
      <c r="G2380" s="15">
        <v>2378</v>
      </c>
      <c r="H2380" s="1">
        <f t="shared" si="145"/>
        <v>39.616666666666667</v>
      </c>
      <c r="I2380" s="15" cm="1">
        <f t="array" ref="I2380">_xlfn.IFS(J2379&gt;=$C$13-$B$26,MINA(I2379+$B$13-S2380+S2379,$B$11),I2379=$B$11,MINA(I2379-S2380+S2379,$B$11),TRUE,MAXA(I2379-S2380+S2379,0))</f>
        <v>0</v>
      </c>
      <c r="J2380" s="1" cm="1">
        <f t="array" ref="J2380">_xlfn.IFS(J2379&gt;=$C$13-$B$26,0,I2379&lt;$B$11,J2379+$B$26,TRUE,0)</f>
        <v>0.58333333333333348</v>
      </c>
      <c r="K2380" s="3" cm="1">
        <f t="array" ref="K2380">_xlfn.IFS(AND(NOT($K2379=0),$L2379),0,NOT($L2379),$K2379+$B$26,TRUE,$K2379)</f>
        <v>0.33333333333333331</v>
      </c>
      <c r="L2380" s="3" t="b" cm="1">
        <f t="array" ref="L2380">_xlfn.IFS(AND($I2380&gt;0,$K2380&gt;=$C$5-$B$26),TRUE,$R2380&gt;=$B$6,FALSE,$I2380=0,FALSE,TRUE,$L2379)</f>
        <v>0</v>
      </c>
      <c r="M2380" s="3" t="b" cm="1">
        <f t="array" ref="M2380">_xlfn.IFS($N2380&gt;=$B$4-$B$26,FALSE,AND($I2380&gt;0,$K2380&gt;=$B$5-$B$26),TRUE,AND($L2380,NOT($M2379)),FALSE,$M2379,TRUE,TRUE,FALSE)</f>
        <v>0</v>
      </c>
      <c r="N2380" s="3" cm="1">
        <f t="array" ref="N2380">_xlfn.IFS($M2379,$N2379+$B$26,NOT($M2379),0,TRUE,$M2379)</f>
        <v>0</v>
      </c>
      <c r="O2380" s="3" t="b" cm="1">
        <f t="array" ref="O2380">_xlfn.IFS($M2380,FALSE,AND($L2380,NOT($M2380),$R2380&lt;$B$6,$I2380&gt;0),TRUE,TRUE,FALSE)</f>
        <v>0</v>
      </c>
      <c r="P2380" s="3" cm="1">
        <f t="array" ref="P2380">_xlfn.IFS($P2379&gt;=$C$7-$B$26,0,$O2379,$P2379+$B$26,TRUE,0)</f>
        <v>0</v>
      </c>
      <c r="Q2380" s="3" t="b" cm="1">
        <f t="array" ref="Q2380">_xlfn.IFS(AND($L2380,NOT($M2380),NOT($O2380)),TRUE,$R2380&gt;=$B$6,FALSE,AND($L2380,NOT($M2380),$O2380,$P2380=0),TRUE,TRUE,FALSE)</f>
        <v>0</v>
      </c>
      <c r="R2380" s="3" cm="1">
        <f t="array" ref="R2380">_xlfn.IFS(AND($Q2379,$R2379&lt;$B$6),$R2379+1,AND(NOT($L2379),$R2379&gt;0),0,TRUE,$R2379)</f>
        <v>0</v>
      </c>
      <c r="S2380" s="1" cm="1">
        <f t="array" ref="S2380">_xlfn.IFS(AND(Q2379,I2379&gt;$B$8),S2379+$B$8,AND(Q2379,I2379&lt;=$B$8),S2379+I2379,TRUE,$S2379)</f>
        <v>98</v>
      </c>
      <c r="T2380" s="1">
        <f t="shared" si="146"/>
        <v>8820</v>
      </c>
      <c r="U2380" s="17">
        <f t="shared" si="147"/>
        <v>222.63357172907024</v>
      </c>
      <c r="V2380" s="47" cm="1">
        <f t="array" ref="V2380">_xlfn.IFS($B$6=1,S2380*$B$10,AND(R2379=0,R2380&gt;=1,I2380&gt;=$B$6*$B$8-1),V2379+$B$6*$B$10*$B$8,AND(R2379=0,R2380&gt;=1,I2380&lt;$B$6*$B$8-1),V2379+I2379*$B$10,TRUE,V2379)</f>
        <v>9800</v>
      </c>
      <c r="W2380" s="17">
        <f t="shared" si="148"/>
        <v>247.37063525452251</v>
      </c>
    </row>
    <row r="2381" spans="7:23" x14ac:dyDescent="0.25">
      <c r="G2381" s="15">
        <v>2379</v>
      </c>
      <c r="H2381" s="1">
        <f t="shared" si="145"/>
        <v>39.633333333333333</v>
      </c>
      <c r="I2381" s="15" cm="1">
        <f t="array" ref="I2381">_xlfn.IFS(J2380&gt;=$C$13-$B$26,MINA(I2380+$B$13-S2381+S2380,$B$11),I2380=$B$11,MINA(I2380-S2381+S2380,$B$11),TRUE,MAXA(I2380-S2381+S2380,0))</f>
        <v>0</v>
      </c>
      <c r="J2381" s="1" cm="1">
        <f t="array" ref="J2381">_xlfn.IFS(J2380&gt;=$C$13-$B$26,0,I2380&lt;$B$11,J2380+$B$26,TRUE,0)</f>
        <v>0.6000000000000002</v>
      </c>
      <c r="K2381" s="3" cm="1">
        <f t="array" ref="K2381">_xlfn.IFS(AND(NOT($K2380=0),$L2380),0,NOT($L2380),$K2380+$B$26,TRUE,$K2380)</f>
        <v>0.35</v>
      </c>
      <c r="L2381" s="3" t="b" cm="1">
        <f t="array" ref="L2381">_xlfn.IFS(AND($I2381&gt;0,$K2381&gt;=$C$5-$B$26),TRUE,$R2381&gt;=$B$6,FALSE,$I2381=0,FALSE,TRUE,$L2380)</f>
        <v>0</v>
      </c>
      <c r="M2381" s="3" t="b" cm="1">
        <f t="array" ref="M2381">_xlfn.IFS($N2381&gt;=$B$4-$B$26,FALSE,AND($I2381&gt;0,$K2381&gt;=$B$5-$B$26),TRUE,AND($L2381,NOT($M2380)),FALSE,$M2380,TRUE,TRUE,FALSE)</f>
        <v>0</v>
      </c>
      <c r="N2381" s="3" cm="1">
        <f t="array" ref="N2381">_xlfn.IFS($M2380,$N2380+$B$26,NOT($M2380),0,TRUE,$M2380)</f>
        <v>0</v>
      </c>
      <c r="O2381" s="3" t="b" cm="1">
        <f t="array" ref="O2381">_xlfn.IFS($M2381,FALSE,AND($L2381,NOT($M2381),$R2381&lt;$B$6,$I2381&gt;0),TRUE,TRUE,FALSE)</f>
        <v>0</v>
      </c>
      <c r="P2381" s="3" cm="1">
        <f t="array" ref="P2381">_xlfn.IFS($P2380&gt;=$C$7-$B$26,0,$O2380,$P2380+$B$26,TRUE,0)</f>
        <v>0</v>
      </c>
      <c r="Q2381" s="3" t="b" cm="1">
        <f t="array" ref="Q2381">_xlfn.IFS(AND($L2381,NOT($M2381),NOT($O2381)),TRUE,$R2381&gt;=$B$6,FALSE,AND($L2381,NOT($M2381),$O2381,$P2381=0),TRUE,TRUE,FALSE)</f>
        <v>0</v>
      </c>
      <c r="R2381" s="3" cm="1">
        <f t="array" ref="R2381">_xlfn.IFS(AND($Q2380,$R2380&lt;$B$6),$R2380+1,AND(NOT($L2380),$R2380&gt;0),0,TRUE,$R2380)</f>
        <v>0</v>
      </c>
      <c r="S2381" s="1" cm="1">
        <f t="array" ref="S2381">_xlfn.IFS(AND(Q2380,I2380&gt;$B$8),S2380+$B$8,AND(Q2380,I2380&lt;=$B$8),S2380+I2380,TRUE,$S2380)</f>
        <v>98</v>
      </c>
      <c r="T2381" s="1">
        <f t="shared" si="146"/>
        <v>8820</v>
      </c>
      <c r="U2381" s="17">
        <f t="shared" si="147"/>
        <v>222.53994953742642</v>
      </c>
      <c r="V2381" s="47" cm="1">
        <f t="array" ref="V2381">_xlfn.IFS($B$6=1,S2381*$B$10,AND(R2380=0,R2381&gt;=1,I2381&gt;=$B$6*$B$8-1),V2380+$B$6*$B$10*$B$8,AND(R2380=0,R2381&gt;=1,I2381&lt;$B$6*$B$8-1),V2380+I2380*$B$10,TRUE,V2380)</f>
        <v>9800</v>
      </c>
      <c r="W2381" s="17">
        <f t="shared" si="148"/>
        <v>247.26661059714047</v>
      </c>
    </row>
    <row r="2382" spans="7:23" x14ac:dyDescent="0.25">
      <c r="G2382" s="15">
        <v>2380</v>
      </c>
      <c r="H2382" s="1">
        <f t="shared" si="145"/>
        <v>39.65</v>
      </c>
      <c r="I2382" s="15" cm="1">
        <f t="array" ref="I2382">_xlfn.IFS(J2381&gt;=$C$13-$B$26,MINA(I2381+$B$13-S2382+S2381,$B$11),I2381=$B$11,MINA(I2381-S2382+S2381,$B$11),TRUE,MAXA(I2381-S2382+S2381,0))</f>
        <v>0</v>
      </c>
      <c r="J2382" s="1" cm="1">
        <f t="array" ref="J2382">_xlfn.IFS(J2381&gt;=$C$13-$B$26,0,I2381&lt;$B$11,J2381+$B$26,TRUE,0)</f>
        <v>0.61666666666666692</v>
      </c>
      <c r="K2382" s="3" cm="1">
        <f t="array" ref="K2382">_xlfn.IFS(AND(NOT($K2381=0),$L2381),0,NOT($L2381),$K2381+$B$26,TRUE,$K2381)</f>
        <v>0.36666666666666664</v>
      </c>
      <c r="L2382" s="3" t="b" cm="1">
        <f t="array" ref="L2382">_xlfn.IFS(AND($I2382&gt;0,$K2382&gt;=$C$5-$B$26),TRUE,$R2382&gt;=$B$6,FALSE,$I2382=0,FALSE,TRUE,$L2381)</f>
        <v>0</v>
      </c>
      <c r="M2382" s="3" t="b" cm="1">
        <f t="array" ref="M2382">_xlfn.IFS($N2382&gt;=$B$4-$B$26,FALSE,AND($I2382&gt;0,$K2382&gt;=$B$5-$B$26),TRUE,AND($L2382,NOT($M2381)),FALSE,$M2381,TRUE,TRUE,FALSE)</f>
        <v>0</v>
      </c>
      <c r="N2382" s="3" cm="1">
        <f t="array" ref="N2382">_xlfn.IFS($M2381,$N2381+$B$26,NOT($M2381),0,TRUE,$M2381)</f>
        <v>0</v>
      </c>
      <c r="O2382" s="3" t="b" cm="1">
        <f t="array" ref="O2382">_xlfn.IFS($M2382,FALSE,AND($L2382,NOT($M2382),$R2382&lt;$B$6,$I2382&gt;0),TRUE,TRUE,FALSE)</f>
        <v>0</v>
      </c>
      <c r="P2382" s="3" cm="1">
        <f t="array" ref="P2382">_xlfn.IFS($P2381&gt;=$C$7-$B$26,0,$O2381,$P2381+$B$26,TRUE,0)</f>
        <v>0</v>
      </c>
      <c r="Q2382" s="3" t="b" cm="1">
        <f t="array" ref="Q2382">_xlfn.IFS(AND($L2382,NOT($M2382),NOT($O2382)),TRUE,$R2382&gt;=$B$6,FALSE,AND($L2382,NOT($M2382),$O2382,$P2382=0),TRUE,TRUE,FALSE)</f>
        <v>0</v>
      </c>
      <c r="R2382" s="3" cm="1">
        <f t="array" ref="R2382">_xlfn.IFS(AND($Q2381,$R2381&lt;$B$6),$R2381+1,AND(NOT($L2381),$R2381&gt;0),0,TRUE,$R2381)</f>
        <v>0</v>
      </c>
      <c r="S2382" s="1" cm="1">
        <f t="array" ref="S2382">_xlfn.IFS(AND(Q2381,I2381&gt;$B$8),S2381+$B$8,AND(Q2381,I2381&lt;=$B$8),S2381+I2381,TRUE,$S2381)</f>
        <v>98</v>
      </c>
      <c r="T2382" s="1">
        <f t="shared" si="146"/>
        <v>8820</v>
      </c>
      <c r="U2382" s="17">
        <f t="shared" si="147"/>
        <v>222.44640605296343</v>
      </c>
      <c r="V2382" s="47" cm="1">
        <f t="array" ref="V2382">_xlfn.IFS($B$6=1,S2382*$B$10,AND(R2381=0,R2382&gt;=1,I2382&gt;=$B$6*$B$8-1),V2381+$B$6*$B$10*$B$8,AND(R2381=0,R2382&gt;=1,I2382&lt;$B$6*$B$8-1),V2381+I2381*$B$10,TRUE,V2381)</f>
        <v>9800</v>
      </c>
      <c r="W2382" s="17">
        <f t="shared" si="148"/>
        <v>247.1626733921816</v>
      </c>
    </row>
    <row r="2383" spans="7:23" x14ac:dyDescent="0.25">
      <c r="G2383" s="15">
        <v>2381</v>
      </c>
      <c r="H2383" s="1">
        <f t="shared" si="145"/>
        <v>39.666666666666664</v>
      </c>
      <c r="I2383" s="15" cm="1">
        <f t="array" ref="I2383">_xlfn.IFS(J2382&gt;=$C$13-$B$26,MINA(I2382+$B$13-S2383+S2382,$B$11),I2382=$B$11,MINA(I2382-S2383+S2382,$B$11),TRUE,MAXA(I2382-S2383+S2382,0))</f>
        <v>0</v>
      </c>
      <c r="J2383" s="1" cm="1">
        <f t="array" ref="J2383">_xlfn.IFS(J2382&gt;=$C$13-$B$26,0,I2382&lt;$B$11,J2382+$B$26,TRUE,0)</f>
        <v>0.63333333333333364</v>
      </c>
      <c r="K2383" s="3" cm="1">
        <f t="array" ref="K2383">_xlfn.IFS(AND(NOT($K2382=0),$L2382),0,NOT($L2382),$K2382+$B$26,TRUE,$K2382)</f>
        <v>0.3833333333333333</v>
      </c>
      <c r="L2383" s="3" t="b" cm="1">
        <f t="array" ref="L2383">_xlfn.IFS(AND($I2383&gt;0,$K2383&gt;=$C$5-$B$26),TRUE,$R2383&gt;=$B$6,FALSE,$I2383=0,FALSE,TRUE,$L2382)</f>
        <v>0</v>
      </c>
      <c r="M2383" s="3" t="b" cm="1">
        <f t="array" ref="M2383">_xlfn.IFS($N2383&gt;=$B$4-$B$26,FALSE,AND($I2383&gt;0,$K2383&gt;=$B$5-$B$26),TRUE,AND($L2383,NOT($M2382)),FALSE,$M2382,TRUE,TRUE,FALSE)</f>
        <v>0</v>
      </c>
      <c r="N2383" s="3" cm="1">
        <f t="array" ref="N2383">_xlfn.IFS($M2382,$N2382+$B$26,NOT($M2382),0,TRUE,$M2382)</f>
        <v>0</v>
      </c>
      <c r="O2383" s="3" t="b" cm="1">
        <f t="array" ref="O2383">_xlfn.IFS($M2383,FALSE,AND($L2383,NOT($M2383),$R2383&lt;$B$6,$I2383&gt;0),TRUE,TRUE,FALSE)</f>
        <v>0</v>
      </c>
      <c r="P2383" s="3" cm="1">
        <f t="array" ref="P2383">_xlfn.IFS($P2382&gt;=$C$7-$B$26,0,$O2382,$P2382+$B$26,TRUE,0)</f>
        <v>0</v>
      </c>
      <c r="Q2383" s="3" t="b" cm="1">
        <f t="array" ref="Q2383">_xlfn.IFS(AND($L2383,NOT($M2383),NOT($O2383)),TRUE,$R2383&gt;=$B$6,FALSE,AND($L2383,NOT($M2383),$O2383,$P2383=0),TRUE,TRUE,FALSE)</f>
        <v>0</v>
      </c>
      <c r="R2383" s="3" cm="1">
        <f t="array" ref="R2383">_xlfn.IFS(AND($Q2382,$R2382&lt;$B$6),$R2382+1,AND(NOT($L2382),$R2382&gt;0),0,TRUE,$R2382)</f>
        <v>0</v>
      </c>
      <c r="S2383" s="1" cm="1">
        <f t="array" ref="S2383">_xlfn.IFS(AND(Q2382,I2382&gt;$B$8),S2382+$B$8,AND(Q2382,I2382&lt;=$B$8),S2382+I2382,TRUE,$S2382)</f>
        <v>98</v>
      </c>
      <c r="T2383" s="1">
        <f t="shared" si="146"/>
        <v>8820</v>
      </c>
      <c r="U2383" s="17">
        <f t="shared" si="147"/>
        <v>222.35294117647061</v>
      </c>
      <c r="V2383" s="47" cm="1">
        <f t="array" ref="V2383">_xlfn.IFS($B$6=1,S2383*$B$10,AND(R2382=0,R2383&gt;=1,I2383&gt;=$B$6*$B$8-1),V2382+$B$6*$B$10*$B$8,AND(R2382=0,R2383&gt;=1,I2383&lt;$B$6*$B$8-1),V2382+I2382*$B$10,TRUE,V2382)</f>
        <v>9800</v>
      </c>
      <c r="W2383" s="17">
        <f t="shared" si="148"/>
        <v>247.05882352941177</v>
      </c>
    </row>
    <row r="2384" spans="7:23" x14ac:dyDescent="0.25">
      <c r="G2384" s="15">
        <v>2382</v>
      </c>
      <c r="H2384" s="1">
        <f t="shared" si="145"/>
        <v>39.68333333333333</v>
      </c>
      <c r="I2384" s="15" cm="1">
        <f t="array" ref="I2384">_xlfn.IFS(J2383&gt;=$C$13-$B$26,MINA(I2383+$B$13-S2384+S2383,$B$11),I2383=$B$11,MINA(I2383-S2384+S2383,$B$11),TRUE,MAXA(I2383-S2384+S2383,0))</f>
        <v>0</v>
      </c>
      <c r="J2384" s="1" cm="1">
        <f t="array" ref="J2384">_xlfn.IFS(J2383&gt;=$C$13-$B$26,0,I2383&lt;$B$11,J2383+$B$26,TRUE,0)</f>
        <v>0.65000000000000036</v>
      </c>
      <c r="K2384" s="3" cm="1">
        <f t="array" ref="K2384">_xlfn.IFS(AND(NOT($K2383=0),$L2383),0,NOT($L2383),$K2383+$B$26,TRUE,$K2383)</f>
        <v>0.39999999999999997</v>
      </c>
      <c r="L2384" s="3" t="b" cm="1">
        <f t="array" ref="L2384">_xlfn.IFS(AND($I2384&gt;0,$K2384&gt;=$C$5-$B$26),TRUE,$R2384&gt;=$B$6,FALSE,$I2384=0,FALSE,TRUE,$L2383)</f>
        <v>0</v>
      </c>
      <c r="M2384" s="3" t="b" cm="1">
        <f t="array" ref="M2384">_xlfn.IFS($N2384&gt;=$B$4-$B$26,FALSE,AND($I2384&gt;0,$K2384&gt;=$B$5-$B$26),TRUE,AND($L2384,NOT($M2383)),FALSE,$M2383,TRUE,TRUE,FALSE)</f>
        <v>0</v>
      </c>
      <c r="N2384" s="3" cm="1">
        <f t="array" ref="N2384">_xlfn.IFS($M2383,$N2383+$B$26,NOT($M2383),0,TRUE,$M2383)</f>
        <v>0</v>
      </c>
      <c r="O2384" s="3" t="b" cm="1">
        <f t="array" ref="O2384">_xlfn.IFS($M2384,FALSE,AND($L2384,NOT($M2384),$R2384&lt;$B$6,$I2384&gt;0),TRUE,TRUE,FALSE)</f>
        <v>0</v>
      </c>
      <c r="P2384" s="3" cm="1">
        <f t="array" ref="P2384">_xlfn.IFS($P2383&gt;=$C$7-$B$26,0,$O2383,$P2383+$B$26,TRUE,0)</f>
        <v>0</v>
      </c>
      <c r="Q2384" s="3" t="b" cm="1">
        <f t="array" ref="Q2384">_xlfn.IFS(AND($L2384,NOT($M2384),NOT($O2384)),TRUE,$R2384&gt;=$B$6,FALSE,AND($L2384,NOT($M2384),$O2384,$P2384=0),TRUE,TRUE,FALSE)</f>
        <v>0</v>
      </c>
      <c r="R2384" s="3" cm="1">
        <f t="array" ref="R2384">_xlfn.IFS(AND($Q2383,$R2383&lt;$B$6),$R2383+1,AND(NOT($L2383),$R2383&gt;0),0,TRUE,$R2383)</f>
        <v>0</v>
      </c>
      <c r="S2384" s="1" cm="1">
        <f t="array" ref="S2384">_xlfn.IFS(AND(Q2383,I2383&gt;$B$8),S2383+$B$8,AND(Q2383,I2383&lt;=$B$8),S2383+I2383,TRUE,$S2383)</f>
        <v>98</v>
      </c>
      <c r="T2384" s="1">
        <f t="shared" si="146"/>
        <v>8820</v>
      </c>
      <c r="U2384" s="17">
        <f t="shared" si="147"/>
        <v>222.25955480890383</v>
      </c>
      <c r="V2384" s="47" cm="1">
        <f t="array" ref="V2384">_xlfn.IFS($B$6=1,S2384*$B$10,AND(R2383=0,R2384&gt;=1,I2384&gt;=$B$6*$B$8-1),V2383+$B$6*$B$10*$B$8,AND(R2383=0,R2384&gt;=1,I2384&lt;$B$6*$B$8-1),V2383+I2383*$B$10,TRUE,V2383)</f>
        <v>9800</v>
      </c>
      <c r="W2384" s="17">
        <f t="shared" si="148"/>
        <v>246.95506089878205</v>
      </c>
    </row>
    <row r="2385" spans="7:23" x14ac:dyDescent="0.25">
      <c r="G2385" s="15">
        <v>2383</v>
      </c>
      <c r="H2385" s="1">
        <f t="shared" si="145"/>
        <v>39.700000000000003</v>
      </c>
      <c r="I2385" s="15" cm="1">
        <f t="array" ref="I2385">_xlfn.IFS(J2384&gt;=$C$13-$B$26,MINA(I2384+$B$13-S2385+S2384,$B$11),I2384=$B$11,MINA(I2384-S2385+S2384,$B$11),TRUE,MAXA(I2384-S2385+S2384,0))</f>
        <v>0</v>
      </c>
      <c r="J2385" s="1" cm="1">
        <f t="array" ref="J2385">_xlfn.IFS(J2384&gt;=$C$13-$B$26,0,I2384&lt;$B$11,J2384+$B$26,TRUE,0)</f>
        <v>0.66666666666666707</v>
      </c>
      <c r="K2385" s="3" cm="1">
        <f t="array" ref="K2385">_xlfn.IFS(AND(NOT($K2384=0),$L2384),0,NOT($L2384),$K2384+$B$26,TRUE,$K2384)</f>
        <v>0.41666666666666663</v>
      </c>
      <c r="L2385" s="3" t="b" cm="1">
        <f t="array" ref="L2385">_xlfn.IFS(AND($I2385&gt;0,$K2385&gt;=$C$5-$B$26),TRUE,$R2385&gt;=$B$6,FALSE,$I2385=0,FALSE,TRUE,$L2384)</f>
        <v>0</v>
      </c>
      <c r="M2385" s="3" t="b" cm="1">
        <f t="array" ref="M2385">_xlfn.IFS($N2385&gt;=$B$4-$B$26,FALSE,AND($I2385&gt;0,$K2385&gt;=$B$5-$B$26),TRUE,AND($L2385,NOT($M2384)),FALSE,$M2384,TRUE,TRUE,FALSE)</f>
        <v>0</v>
      </c>
      <c r="N2385" s="3" cm="1">
        <f t="array" ref="N2385">_xlfn.IFS($M2384,$N2384+$B$26,NOT($M2384),0,TRUE,$M2384)</f>
        <v>0</v>
      </c>
      <c r="O2385" s="3" t="b" cm="1">
        <f t="array" ref="O2385">_xlfn.IFS($M2385,FALSE,AND($L2385,NOT($M2385),$R2385&lt;$B$6,$I2385&gt;0),TRUE,TRUE,FALSE)</f>
        <v>0</v>
      </c>
      <c r="P2385" s="3" cm="1">
        <f t="array" ref="P2385">_xlfn.IFS($P2384&gt;=$C$7-$B$26,0,$O2384,$P2384+$B$26,TRUE,0)</f>
        <v>0</v>
      </c>
      <c r="Q2385" s="3" t="b" cm="1">
        <f t="array" ref="Q2385">_xlfn.IFS(AND($L2385,NOT($M2385),NOT($O2385)),TRUE,$R2385&gt;=$B$6,FALSE,AND($L2385,NOT($M2385),$O2385,$P2385=0),TRUE,TRUE,FALSE)</f>
        <v>0</v>
      </c>
      <c r="R2385" s="3" cm="1">
        <f t="array" ref="R2385">_xlfn.IFS(AND($Q2384,$R2384&lt;$B$6),$R2384+1,AND(NOT($L2384),$R2384&gt;0),0,TRUE,$R2384)</f>
        <v>0</v>
      </c>
      <c r="S2385" s="1" cm="1">
        <f t="array" ref="S2385">_xlfn.IFS(AND(Q2384,I2384&gt;$B$8),S2384+$B$8,AND(Q2384,I2384&lt;=$B$8),S2384+I2384,TRUE,$S2384)</f>
        <v>98</v>
      </c>
      <c r="T2385" s="1">
        <f t="shared" si="146"/>
        <v>8820</v>
      </c>
      <c r="U2385" s="17">
        <f t="shared" si="147"/>
        <v>222.16624685138538</v>
      </c>
      <c r="V2385" s="47" cm="1">
        <f t="array" ref="V2385">_xlfn.IFS($B$6=1,S2385*$B$10,AND(R2384=0,R2385&gt;=1,I2385&gt;=$B$6*$B$8-1),V2384+$B$6*$B$10*$B$8,AND(R2384=0,R2385&gt;=1,I2385&lt;$B$6*$B$8-1),V2384+I2384*$B$10,TRUE,V2384)</f>
        <v>9800</v>
      </c>
      <c r="W2385" s="17">
        <f t="shared" si="148"/>
        <v>246.85138539042819</v>
      </c>
    </row>
    <row r="2386" spans="7:23" x14ac:dyDescent="0.25">
      <c r="G2386" s="15">
        <v>2384</v>
      </c>
      <c r="H2386" s="1">
        <f t="shared" si="145"/>
        <v>39.716666666666669</v>
      </c>
      <c r="I2386" s="15" cm="1">
        <f t="array" ref="I2386">_xlfn.IFS(J2385&gt;=$C$13-$B$26,MINA(I2385+$B$13-S2386+S2385,$B$11),I2385=$B$11,MINA(I2385-S2386+S2385,$B$11),TRUE,MAXA(I2385-S2386+S2385,0))</f>
        <v>0</v>
      </c>
      <c r="J2386" s="1" cm="1">
        <f t="array" ref="J2386">_xlfn.IFS(J2385&gt;=$C$13-$B$26,0,I2385&lt;$B$11,J2385+$B$26,TRUE,0)</f>
        <v>0.68333333333333379</v>
      </c>
      <c r="K2386" s="3" cm="1">
        <f t="array" ref="K2386">_xlfn.IFS(AND(NOT($K2385=0),$L2385),0,NOT($L2385),$K2385+$B$26,TRUE,$K2385)</f>
        <v>0.43333333333333329</v>
      </c>
      <c r="L2386" s="3" t="b" cm="1">
        <f t="array" ref="L2386">_xlfn.IFS(AND($I2386&gt;0,$K2386&gt;=$C$5-$B$26),TRUE,$R2386&gt;=$B$6,FALSE,$I2386=0,FALSE,TRUE,$L2385)</f>
        <v>0</v>
      </c>
      <c r="M2386" s="3" t="b" cm="1">
        <f t="array" ref="M2386">_xlfn.IFS($N2386&gt;=$B$4-$B$26,FALSE,AND($I2386&gt;0,$K2386&gt;=$B$5-$B$26),TRUE,AND($L2386,NOT($M2385)),FALSE,$M2385,TRUE,TRUE,FALSE)</f>
        <v>0</v>
      </c>
      <c r="N2386" s="3" cm="1">
        <f t="array" ref="N2386">_xlfn.IFS($M2385,$N2385+$B$26,NOT($M2385),0,TRUE,$M2385)</f>
        <v>0</v>
      </c>
      <c r="O2386" s="3" t="b" cm="1">
        <f t="array" ref="O2386">_xlfn.IFS($M2386,FALSE,AND($L2386,NOT($M2386),$R2386&lt;$B$6,$I2386&gt;0),TRUE,TRUE,FALSE)</f>
        <v>0</v>
      </c>
      <c r="P2386" s="3" cm="1">
        <f t="array" ref="P2386">_xlfn.IFS($P2385&gt;=$C$7-$B$26,0,$O2385,$P2385+$B$26,TRUE,0)</f>
        <v>0</v>
      </c>
      <c r="Q2386" s="3" t="b" cm="1">
        <f t="array" ref="Q2386">_xlfn.IFS(AND($L2386,NOT($M2386),NOT($O2386)),TRUE,$R2386&gt;=$B$6,FALSE,AND($L2386,NOT($M2386),$O2386,$P2386=0),TRUE,TRUE,FALSE)</f>
        <v>0</v>
      </c>
      <c r="R2386" s="3" cm="1">
        <f t="array" ref="R2386">_xlfn.IFS(AND($Q2385,$R2385&lt;$B$6),$R2385+1,AND(NOT($L2385),$R2385&gt;0),0,TRUE,$R2385)</f>
        <v>0</v>
      </c>
      <c r="S2386" s="1" cm="1">
        <f t="array" ref="S2386">_xlfn.IFS(AND(Q2385,I2385&gt;$B$8),S2385+$B$8,AND(Q2385,I2385&lt;=$B$8),S2385+I2385,TRUE,$S2385)</f>
        <v>98</v>
      </c>
      <c r="T2386" s="1">
        <f t="shared" si="146"/>
        <v>8820</v>
      </c>
      <c r="U2386" s="17">
        <f t="shared" si="147"/>
        <v>222.07301720520351</v>
      </c>
      <c r="V2386" s="47" cm="1">
        <f t="array" ref="V2386">_xlfn.IFS($B$6=1,S2386*$B$10,AND(R2385=0,R2386&gt;=1,I2386&gt;=$B$6*$B$8-1),V2385+$B$6*$B$10*$B$8,AND(R2385=0,R2386&gt;=1,I2386&lt;$B$6*$B$8-1),V2385+I2385*$B$10,TRUE,V2385)</f>
        <v>9800</v>
      </c>
      <c r="W2386" s="17">
        <f t="shared" si="148"/>
        <v>246.74779689467056</v>
      </c>
    </row>
    <row r="2387" spans="7:23" x14ac:dyDescent="0.25">
      <c r="G2387" s="15">
        <v>2385</v>
      </c>
      <c r="H2387" s="1">
        <f t="shared" si="145"/>
        <v>39.733333333333334</v>
      </c>
      <c r="I2387" s="15" cm="1">
        <f t="array" ref="I2387">_xlfn.IFS(J2386&gt;=$C$13-$B$26,MINA(I2386+$B$13-S2387+S2386,$B$11),I2386=$B$11,MINA(I2386-S2387+S2386,$B$11),TRUE,MAXA(I2386-S2387+S2386,0))</f>
        <v>0</v>
      </c>
      <c r="J2387" s="1" cm="1">
        <f t="array" ref="J2387">_xlfn.IFS(J2386&gt;=$C$13-$B$26,0,I2386&lt;$B$11,J2386+$B$26,TRUE,0)</f>
        <v>0.70000000000000051</v>
      </c>
      <c r="K2387" s="3" cm="1">
        <f t="array" ref="K2387">_xlfn.IFS(AND(NOT($K2386=0),$L2386),0,NOT($L2386),$K2386+$B$26,TRUE,$K2386)</f>
        <v>0.44999999999999996</v>
      </c>
      <c r="L2387" s="3" t="b" cm="1">
        <f t="array" ref="L2387">_xlfn.IFS(AND($I2387&gt;0,$K2387&gt;=$C$5-$B$26),TRUE,$R2387&gt;=$B$6,FALSE,$I2387=0,FALSE,TRUE,$L2386)</f>
        <v>0</v>
      </c>
      <c r="M2387" s="3" t="b" cm="1">
        <f t="array" ref="M2387">_xlfn.IFS($N2387&gt;=$B$4-$B$26,FALSE,AND($I2387&gt;0,$K2387&gt;=$B$5-$B$26),TRUE,AND($L2387,NOT($M2386)),FALSE,$M2386,TRUE,TRUE,FALSE)</f>
        <v>0</v>
      </c>
      <c r="N2387" s="3" cm="1">
        <f t="array" ref="N2387">_xlfn.IFS($M2386,$N2386+$B$26,NOT($M2386),0,TRUE,$M2386)</f>
        <v>0</v>
      </c>
      <c r="O2387" s="3" t="b" cm="1">
        <f t="array" ref="O2387">_xlfn.IFS($M2387,FALSE,AND($L2387,NOT($M2387),$R2387&lt;$B$6,$I2387&gt;0),TRUE,TRUE,FALSE)</f>
        <v>0</v>
      </c>
      <c r="P2387" s="3" cm="1">
        <f t="array" ref="P2387">_xlfn.IFS($P2386&gt;=$C$7-$B$26,0,$O2386,$P2386+$B$26,TRUE,0)</f>
        <v>0</v>
      </c>
      <c r="Q2387" s="3" t="b" cm="1">
        <f t="array" ref="Q2387">_xlfn.IFS(AND($L2387,NOT($M2387),NOT($O2387)),TRUE,$R2387&gt;=$B$6,FALSE,AND($L2387,NOT($M2387),$O2387,$P2387=0),TRUE,TRUE,FALSE)</f>
        <v>0</v>
      </c>
      <c r="R2387" s="3" cm="1">
        <f t="array" ref="R2387">_xlfn.IFS(AND($Q2386,$R2386&lt;$B$6),$R2386+1,AND(NOT($L2386),$R2386&gt;0),0,TRUE,$R2386)</f>
        <v>0</v>
      </c>
      <c r="S2387" s="1" cm="1">
        <f t="array" ref="S2387">_xlfn.IFS(AND(Q2386,I2386&gt;$B$8),S2386+$B$8,AND(Q2386,I2386&lt;=$B$8),S2386+I2386,TRUE,$S2386)</f>
        <v>98</v>
      </c>
      <c r="T2387" s="1">
        <f t="shared" si="146"/>
        <v>8820</v>
      </c>
      <c r="U2387" s="17">
        <f t="shared" si="147"/>
        <v>221.97986577181209</v>
      </c>
      <c r="V2387" s="47" cm="1">
        <f t="array" ref="V2387">_xlfn.IFS($B$6=1,S2387*$B$10,AND(R2386=0,R2387&gt;=1,I2387&gt;=$B$6*$B$8-1),V2386+$B$6*$B$10*$B$8,AND(R2386=0,R2387&gt;=1,I2387&lt;$B$6*$B$8-1),V2386+I2386*$B$10,TRUE,V2386)</f>
        <v>9800</v>
      </c>
      <c r="W2387" s="17">
        <f t="shared" si="148"/>
        <v>246.6442953020134</v>
      </c>
    </row>
    <row r="2388" spans="7:23" x14ac:dyDescent="0.25">
      <c r="G2388" s="15">
        <v>2386</v>
      </c>
      <c r="H2388" s="1">
        <f t="shared" si="145"/>
        <v>39.75</v>
      </c>
      <c r="I2388" s="15" cm="1">
        <f t="array" ref="I2388">_xlfn.IFS(J2387&gt;=$C$13-$B$26,MINA(I2387+$B$13-S2388+S2387,$B$11),I2387=$B$11,MINA(I2387-S2388+S2387,$B$11),TRUE,MAXA(I2387-S2388+S2387,0))</f>
        <v>0</v>
      </c>
      <c r="J2388" s="1" cm="1">
        <f t="array" ref="J2388">_xlfn.IFS(J2387&gt;=$C$13-$B$26,0,I2387&lt;$B$11,J2387+$B$26,TRUE,0)</f>
        <v>0.71666666666666723</v>
      </c>
      <c r="K2388" s="3" cm="1">
        <f t="array" ref="K2388">_xlfn.IFS(AND(NOT($K2387=0),$L2387),0,NOT($L2387),$K2387+$B$26,TRUE,$K2387)</f>
        <v>0.46666666666666662</v>
      </c>
      <c r="L2388" s="3" t="b" cm="1">
        <f t="array" ref="L2388">_xlfn.IFS(AND($I2388&gt;0,$K2388&gt;=$C$5-$B$26),TRUE,$R2388&gt;=$B$6,FALSE,$I2388=0,FALSE,TRUE,$L2387)</f>
        <v>0</v>
      </c>
      <c r="M2388" s="3" t="b" cm="1">
        <f t="array" ref="M2388">_xlfn.IFS($N2388&gt;=$B$4-$B$26,FALSE,AND($I2388&gt;0,$K2388&gt;=$B$5-$B$26),TRUE,AND($L2388,NOT($M2387)),FALSE,$M2387,TRUE,TRUE,FALSE)</f>
        <v>0</v>
      </c>
      <c r="N2388" s="3" cm="1">
        <f t="array" ref="N2388">_xlfn.IFS($M2387,$N2387+$B$26,NOT($M2387),0,TRUE,$M2387)</f>
        <v>0</v>
      </c>
      <c r="O2388" s="3" t="b" cm="1">
        <f t="array" ref="O2388">_xlfn.IFS($M2388,FALSE,AND($L2388,NOT($M2388),$R2388&lt;$B$6,$I2388&gt;0),TRUE,TRUE,FALSE)</f>
        <v>0</v>
      </c>
      <c r="P2388" s="3" cm="1">
        <f t="array" ref="P2388">_xlfn.IFS($P2387&gt;=$C$7-$B$26,0,$O2387,$P2387+$B$26,TRUE,0)</f>
        <v>0</v>
      </c>
      <c r="Q2388" s="3" t="b" cm="1">
        <f t="array" ref="Q2388">_xlfn.IFS(AND($L2388,NOT($M2388),NOT($O2388)),TRUE,$R2388&gt;=$B$6,FALSE,AND($L2388,NOT($M2388),$O2388,$P2388=0),TRUE,TRUE,FALSE)</f>
        <v>0</v>
      </c>
      <c r="R2388" s="3" cm="1">
        <f t="array" ref="R2388">_xlfn.IFS(AND($Q2387,$R2387&lt;$B$6),$R2387+1,AND(NOT($L2387),$R2387&gt;0),0,TRUE,$R2387)</f>
        <v>0</v>
      </c>
      <c r="S2388" s="1" cm="1">
        <f t="array" ref="S2388">_xlfn.IFS(AND(Q2387,I2387&gt;$B$8),S2387+$B$8,AND(Q2387,I2387&lt;=$B$8),S2387+I2387,TRUE,$S2387)</f>
        <v>98</v>
      </c>
      <c r="T2388" s="1">
        <f t="shared" si="146"/>
        <v>8820</v>
      </c>
      <c r="U2388" s="17">
        <f t="shared" si="147"/>
        <v>221.88679245283018</v>
      </c>
      <c r="V2388" s="47" cm="1">
        <f t="array" ref="V2388">_xlfn.IFS($B$6=1,S2388*$B$10,AND(R2387=0,R2388&gt;=1,I2388&gt;=$B$6*$B$8-1),V2387+$B$6*$B$10*$B$8,AND(R2387=0,R2388&gt;=1,I2388&lt;$B$6*$B$8-1),V2387+I2387*$B$10,TRUE,V2387)</f>
        <v>9800</v>
      </c>
      <c r="W2388" s="17">
        <f t="shared" si="148"/>
        <v>246.54088050314465</v>
      </c>
    </row>
    <row r="2389" spans="7:23" x14ac:dyDescent="0.25">
      <c r="G2389" s="15">
        <v>2387</v>
      </c>
      <c r="H2389" s="1">
        <f t="shared" si="145"/>
        <v>39.766666666666666</v>
      </c>
      <c r="I2389" s="15" cm="1">
        <f t="array" ref="I2389">_xlfn.IFS(J2388&gt;=$C$13-$B$26,MINA(I2388+$B$13-S2389+S2388,$B$11),I2388=$B$11,MINA(I2388-S2389+S2388,$B$11),TRUE,MAXA(I2388-S2389+S2388,0))</f>
        <v>0</v>
      </c>
      <c r="J2389" s="1" cm="1">
        <f t="array" ref="J2389">_xlfn.IFS(J2388&gt;=$C$13-$B$26,0,I2388&lt;$B$11,J2388+$B$26,TRUE,0)</f>
        <v>0.73333333333333395</v>
      </c>
      <c r="K2389" s="3" cm="1">
        <f t="array" ref="K2389">_xlfn.IFS(AND(NOT($K2388=0),$L2388),0,NOT($L2388),$K2388+$B$26,TRUE,$K2388)</f>
        <v>0.48333333333333328</v>
      </c>
      <c r="L2389" s="3" t="b" cm="1">
        <f t="array" ref="L2389">_xlfn.IFS(AND($I2389&gt;0,$K2389&gt;=$C$5-$B$26),TRUE,$R2389&gt;=$B$6,FALSE,$I2389=0,FALSE,TRUE,$L2388)</f>
        <v>0</v>
      </c>
      <c r="M2389" s="3" t="b" cm="1">
        <f t="array" ref="M2389">_xlfn.IFS($N2389&gt;=$B$4-$B$26,FALSE,AND($I2389&gt;0,$K2389&gt;=$B$5-$B$26),TRUE,AND($L2389,NOT($M2388)),FALSE,$M2388,TRUE,TRUE,FALSE)</f>
        <v>0</v>
      </c>
      <c r="N2389" s="3" cm="1">
        <f t="array" ref="N2389">_xlfn.IFS($M2388,$N2388+$B$26,NOT($M2388),0,TRUE,$M2388)</f>
        <v>0</v>
      </c>
      <c r="O2389" s="3" t="b" cm="1">
        <f t="array" ref="O2389">_xlfn.IFS($M2389,FALSE,AND($L2389,NOT($M2389),$R2389&lt;$B$6,$I2389&gt;0),TRUE,TRUE,FALSE)</f>
        <v>0</v>
      </c>
      <c r="P2389" s="3" cm="1">
        <f t="array" ref="P2389">_xlfn.IFS($P2388&gt;=$C$7-$B$26,0,$O2388,$P2388+$B$26,TRUE,0)</f>
        <v>0</v>
      </c>
      <c r="Q2389" s="3" t="b" cm="1">
        <f t="array" ref="Q2389">_xlfn.IFS(AND($L2389,NOT($M2389),NOT($O2389)),TRUE,$R2389&gt;=$B$6,FALSE,AND($L2389,NOT($M2389),$O2389,$P2389=0),TRUE,TRUE,FALSE)</f>
        <v>0</v>
      </c>
      <c r="R2389" s="3" cm="1">
        <f t="array" ref="R2389">_xlfn.IFS(AND($Q2388,$R2388&lt;$B$6),$R2388+1,AND(NOT($L2388),$R2388&gt;0),0,TRUE,$R2388)</f>
        <v>0</v>
      </c>
      <c r="S2389" s="1" cm="1">
        <f t="array" ref="S2389">_xlfn.IFS(AND(Q2388,I2388&gt;$B$8),S2388+$B$8,AND(Q2388,I2388&lt;=$B$8),S2388+I2388,TRUE,$S2388)</f>
        <v>98</v>
      </c>
      <c r="T2389" s="1">
        <f t="shared" si="146"/>
        <v>8820</v>
      </c>
      <c r="U2389" s="17">
        <f t="shared" si="147"/>
        <v>221.79379715004191</v>
      </c>
      <c r="V2389" s="47" cm="1">
        <f t="array" ref="V2389">_xlfn.IFS($B$6=1,S2389*$B$10,AND(R2388=0,R2389&gt;=1,I2389&gt;=$B$6*$B$8-1),V2388+$B$6*$B$10*$B$8,AND(R2388=0,R2389&gt;=1,I2389&lt;$B$6*$B$8-1),V2388+I2388*$B$10,TRUE,V2388)</f>
        <v>9800</v>
      </c>
      <c r="W2389" s="17">
        <f t="shared" si="148"/>
        <v>246.43755238893547</v>
      </c>
    </row>
    <row r="2390" spans="7:23" x14ac:dyDescent="0.25">
      <c r="G2390" s="15">
        <v>2388</v>
      </c>
      <c r="H2390" s="1">
        <f t="shared" si="145"/>
        <v>39.783333333333331</v>
      </c>
      <c r="I2390" s="15" cm="1">
        <f t="array" ref="I2390">_xlfn.IFS(J2389&gt;=$C$13-$B$26,MINA(I2389+$B$13-S2390+S2389,$B$11),I2389=$B$11,MINA(I2389-S2390+S2389,$B$11),TRUE,MAXA(I2389-S2390+S2389,0))</f>
        <v>0</v>
      </c>
      <c r="J2390" s="1" cm="1">
        <f t="array" ref="J2390">_xlfn.IFS(J2389&gt;=$C$13-$B$26,0,I2389&lt;$B$11,J2389+$B$26,TRUE,0)</f>
        <v>0.75000000000000067</v>
      </c>
      <c r="K2390" s="3" cm="1">
        <f t="array" ref="K2390">_xlfn.IFS(AND(NOT($K2389=0),$L2389),0,NOT($L2389),$K2389+$B$26,TRUE,$K2389)</f>
        <v>0.49999999999999994</v>
      </c>
      <c r="L2390" s="3" t="b" cm="1">
        <f t="array" ref="L2390">_xlfn.IFS(AND($I2390&gt;0,$K2390&gt;=$C$5-$B$26),TRUE,$R2390&gt;=$B$6,FALSE,$I2390=0,FALSE,TRUE,$L2389)</f>
        <v>0</v>
      </c>
      <c r="M2390" s="3" t="b" cm="1">
        <f t="array" ref="M2390">_xlfn.IFS($N2390&gt;=$B$4-$B$26,FALSE,AND($I2390&gt;0,$K2390&gt;=$B$5-$B$26),TRUE,AND($L2390,NOT($M2389)),FALSE,$M2389,TRUE,TRUE,FALSE)</f>
        <v>0</v>
      </c>
      <c r="N2390" s="3" cm="1">
        <f t="array" ref="N2390">_xlfn.IFS($M2389,$N2389+$B$26,NOT($M2389),0,TRUE,$M2389)</f>
        <v>0</v>
      </c>
      <c r="O2390" s="3" t="b" cm="1">
        <f t="array" ref="O2390">_xlfn.IFS($M2390,FALSE,AND($L2390,NOT($M2390),$R2390&lt;$B$6,$I2390&gt;0),TRUE,TRUE,FALSE)</f>
        <v>0</v>
      </c>
      <c r="P2390" s="3" cm="1">
        <f t="array" ref="P2390">_xlfn.IFS($P2389&gt;=$C$7-$B$26,0,$O2389,$P2389+$B$26,TRUE,0)</f>
        <v>0</v>
      </c>
      <c r="Q2390" s="3" t="b" cm="1">
        <f t="array" ref="Q2390">_xlfn.IFS(AND($L2390,NOT($M2390),NOT($O2390)),TRUE,$R2390&gt;=$B$6,FALSE,AND($L2390,NOT($M2390),$O2390,$P2390=0),TRUE,TRUE,FALSE)</f>
        <v>0</v>
      </c>
      <c r="R2390" s="3" cm="1">
        <f t="array" ref="R2390">_xlfn.IFS(AND($Q2389,$R2389&lt;$B$6),$R2389+1,AND(NOT($L2389),$R2389&gt;0),0,TRUE,$R2389)</f>
        <v>0</v>
      </c>
      <c r="S2390" s="1" cm="1">
        <f t="array" ref="S2390">_xlfn.IFS(AND(Q2389,I2389&gt;$B$8),S2389+$B$8,AND(Q2389,I2389&lt;=$B$8),S2389+I2389,TRUE,$S2389)</f>
        <v>98</v>
      </c>
      <c r="T2390" s="1">
        <f t="shared" si="146"/>
        <v>8820</v>
      </c>
      <c r="U2390" s="17">
        <f t="shared" si="147"/>
        <v>221.70087976539591</v>
      </c>
      <c r="V2390" s="47" cm="1">
        <f t="array" ref="V2390">_xlfn.IFS($B$6=1,S2390*$B$10,AND(R2389=0,R2390&gt;=1,I2390&gt;=$B$6*$B$8-1),V2389+$B$6*$B$10*$B$8,AND(R2389=0,R2390&gt;=1,I2390&lt;$B$6*$B$8-1),V2389+I2389*$B$10,TRUE,V2389)</f>
        <v>9800</v>
      </c>
      <c r="W2390" s="17">
        <f t="shared" si="148"/>
        <v>246.33431085043989</v>
      </c>
    </row>
    <row r="2391" spans="7:23" x14ac:dyDescent="0.25">
      <c r="G2391" s="15">
        <v>2389</v>
      </c>
      <c r="H2391" s="1">
        <f t="shared" si="145"/>
        <v>39.799999999999997</v>
      </c>
      <c r="I2391" s="15" cm="1">
        <f t="array" ref="I2391">_xlfn.IFS(J2390&gt;=$C$13-$B$26,MINA(I2390+$B$13-S2391+S2390,$B$11),I2390=$B$11,MINA(I2390-S2391+S2390,$B$11),TRUE,MAXA(I2390-S2391+S2390,0))</f>
        <v>0</v>
      </c>
      <c r="J2391" s="1" cm="1">
        <f t="array" ref="J2391">_xlfn.IFS(J2390&gt;=$C$13-$B$26,0,I2390&lt;$B$11,J2390+$B$26,TRUE,0)</f>
        <v>0.76666666666666738</v>
      </c>
      <c r="K2391" s="3" cm="1">
        <f t="array" ref="K2391">_xlfn.IFS(AND(NOT($K2390=0),$L2390),0,NOT($L2390),$K2390+$B$26,TRUE,$K2390)</f>
        <v>0.51666666666666661</v>
      </c>
      <c r="L2391" s="3" t="b" cm="1">
        <f t="array" ref="L2391">_xlfn.IFS(AND($I2391&gt;0,$K2391&gt;=$C$5-$B$26),TRUE,$R2391&gt;=$B$6,FALSE,$I2391=0,FALSE,TRUE,$L2390)</f>
        <v>0</v>
      </c>
      <c r="M2391" s="3" t="b" cm="1">
        <f t="array" ref="M2391">_xlfn.IFS($N2391&gt;=$B$4-$B$26,FALSE,AND($I2391&gt;0,$K2391&gt;=$B$5-$B$26),TRUE,AND($L2391,NOT($M2390)),FALSE,$M2390,TRUE,TRUE,FALSE)</f>
        <v>0</v>
      </c>
      <c r="N2391" s="3" cm="1">
        <f t="array" ref="N2391">_xlfn.IFS($M2390,$N2390+$B$26,NOT($M2390),0,TRUE,$M2390)</f>
        <v>0</v>
      </c>
      <c r="O2391" s="3" t="b" cm="1">
        <f t="array" ref="O2391">_xlfn.IFS($M2391,FALSE,AND($L2391,NOT($M2391),$R2391&lt;$B$6,$I2391&gt;0),TRUE,TRUE,FALSE)</f>
        <v>0</v>
      </c>
      <c r="P2391" s="3" cm="1">
        <f t="array" ref="P2391">_xlfn.IFS($P2390&gt;=$C$7-$B$26,0,$O2390,$P2390+$B$26,TRUE,0)</f>
        <v>0</v>
      </c>
      <c r="Q2391" s="3" t="b" cm="1">
        <f t="array" ref="Q2391">_xlfn.IFS(AND($L2391,NOT($M2391),NOT($O2391)),TRUE,$R2391&gt;=$B$6,FALSE,AND($L2391,NOT($M2391),$O2391,$P2391=0),TRUE,TRUE,FALSE)</f>
        <v>0</v>
      </c>
      <c r="R2391" s="3" cm="1">
        <f t="array" ref="R2391">_xlfn.IFS(AND($Q2390,$R2390&lt;$B$6),$R2390+1,AND(NOT($L2390),$R2390&gt;0),0,TRUE,$R2390)</f>
        <v>0</v>
      </c>
      <c r="S2391" s="1" cm="1">
        <f t="array" ref="S2391">_xlfn.IFS(AND(Q2390,I2390&gt;$B$8),S2390+$B$8,AND(Q2390,I2390&lt;=$B$8),S2390+I2390,TRUE,$S2390)</f>
        <v>98</v>
      </c>
      <c r="T2391" s="1">
        <f t="shared" si="146"/>
        <v>8820</v>
      </c>
      <c r="U2391" s="17">
        <f t="shared" si="147"/>
        <v>221.60804020100505</v>
      </c>
      <c r="V2391" s="47" cm="1">
        <f t="array" ref="V2391">_xlfn.IFS($B$6=1,S2391*$B$10,AND(R2390=0,R2391&gt;=1,I2391&gt;=$B$6*$B$8-1),V2390+$B$6*$B$10*$B$8,AND(R2390=0,R2391&gt;=1,I2391&lt;$B$6*$B$8-1),V2390+I2390*$B$10,TRUE,V2390)</f>
        <v>9800</v>
      </c>
      <c r="W2391" s="17">
        <f t="shared" si="148"/>
        <v>246.2311557788945</v>
      </c>
    </row>
    <row r="2392" spans="7:23" x14ac:dyDescent="0.25">
      <c r="G2392" s="15">
        <v>2390</v>
      </c>
      <c r="H2392" s="1">
        <f t="shared" si="145"/>
        <v>39.816666666666663</v>
      </c>
      <c r="I2392" s="15" cm="1">
        <f t="array" ref="I2392">_xlfn.IFS(J2391&gt;=$C$13-$B$26,MINA(I2391+$B$13-S2392+S2391,$B$11),I2391=$B$11,MINA(I2391-S2392+S2391,$B$11),TRUE,MAXA(I2391-S2392+S2391,0))</f>
        <v>0</v>
      </c>
      <c r="J2392" s="1" cm="1">
        <f t="array" ref="J2392">_xlfn.IFS(J2391&gt;=$C$13-$B$26,0,I2391&lt;$B$11,J2391+$B$26,TRUE,0)</f>
        <v>0.7833333333333341</v>
      </c>
      <c r="K2392" s="3" cm="1">
        <f t="array" ref="K2392">_xlfn.IFS(AND(NOT($K2391=0),$L2391),0,NOT($L2391),$K2391+$B$26,TRUE,$K2391)</f>
        <v>0.53333333333333333</v>
      </c>
      <c r="L2392" s="3" t="b" cm="1">
        <f t="array" ref="L2392">_xlfn.IFS(AND($I2392&gt;0,$K2392&gt;=$C$5-$B$26),TRUE,$R2392&gt;=$B$6,FALSE,$I2392=0,FALSE,TRUE,$L2391)</f>
        <v>0</v>
      </c>
      <c r="M2392" s="3" t="b" cm="1">
        <f t="array" ref="M2392">_xlfn.IFS($N2392&gt;=$B$4-$B$26,FALSE,AND($I2392&gt;0,$K2392&gt;=$B$5-$B$26),TRUE,AND($L2392,NOT($M2391)),FALSE,$M2391,TRUE,TRUE,FALSE)</f>
        <v>0</v>
      </c>
      <c r="N2392" s="3" cm="1">
        <f t="array" ref="N2392">_xlfn.IFS($M2391,$N2391+$B$26,NOT($M2391),0,TRUE,$M2391)</f>
        <v>0</v>
      </c>
      <c r="O2392" s="3" t="b" cm="1">
        <f t="array" ref="O2392">_xlfn.IFS($M2392,FALSE,AND($L2392,NOT($M2392),$R2392&lt;$B$6,$I2392&gt;0),TRUE,TRUE,FALSE)</f>
        <v>0</v>
      </c>
      <c r="P2392" s="3" cm="1">
        <f t="array" ref="P2392">_xlfn.IFS($P2391&gt;=$C$7-$B$26,0,$O2391,$P2391+$B$26,TRUE,0)</f>
        <v>0</v>
      </c>
      <c r="Q2392" s="3" t="b" cm="1">
        <f t="array" ref="Q2392">_xlfn.IFS(AND($L2392,NOT($M2392),NOT($O2392)),TRUE,$R2392&gt;=$B$6,FALSE,AND($L2392,NOT($M2392),$O2392,$P2392=0),TRUE,TRUE,FALSE)</f>
        <v>0</v>
      </c>
      <c r="R2392" s="3" cm="1">
        <f t="array" ref="R2392">_xlfn.IFS(AND($Q2391,$R2391&lt;$B$6),$R2391+1,AND(NOT($L2391),$R2391&gt;0),0,TRUE,$R2391)</f>
        <v>0</v>
      </c>
      <c r="S2392" s="1" cm="1">
        <f t="array" ref="S2392">_xlfn.IFS(AND(Q2391,I2391&gt;$B$8),S2391+$B$8,AND(Q2391,I2391&lt;=$B$8),S2391+I2391,TRUE,$S2391)</f>
        <v>98</v>
      </c>
      <c r="T2392" s="1">
        <f t="shared" si="146"/>
        <v>8820</v>
      </c>
      <c r="U2392" s="17">
        <f t="shared" si="147"/>
        <v>221.51527835914609</v>
      </c>
      <c r="V2392" s="47" cm="1">
        <f t="array" ref="V2392">_xlfn.IFS($B$6=1,S2392*$B$10,AND(R2391=0,R2392&gt;=1,I2392&gt;=$B$6*$B$8-1),V2391+$B$6*$B$10*$B$8,AND(R2391=0,R2392&gt;=1,I2392&lt;$B$6*$B$8-1),V2391+I2391*$B$10,TRUE,V2391)</f>
        <v>9800</v>
      </c>
      <c r="W2392" s="17">
        <f t="shared" si="148"/>
        <v>246.12808706571789</v>
      </c>
    </row>
    <row r="2393" spans="7:23" x14ac:dyDescent="0.25">
      <c r="G2393" s="15">
        <v>2391</v>
      </c>
      <c r="H2393" s="1">
        <f t="shared" si="145"/>
        <v>39.833333333333336</v>
      </c>
      <c r="I2393" s="15" cm="1">
        <f t="array" ref="I2393">_xlfn.IFS(J2392&gt;=$C$13-$B$26,MINA(I2392+$B$13-S2393+S2392,$B$11),I2392=$B$11,MINA(I2392-S2393+S2392,$B$11),TRUE,MAXA(I2392-S2393+S2392,0))</f>
        <v>0</v>
      </c>
      <c r="J2393" s="1" cm="1">
        <f t="array" ref="J2393">_xlfn.IFS(J2392&gt;=$C$13-$B$26,0,I2392&lt;$B$11,J2392+$B$26,TRUE,0)</f>
        <v>0.80000000000000082</v>
      </c>
      <c r="K2393" s="3" cm="1">
        <f t="array" ref="K2393">_xlfn.IFS(AND(NOT($K2392=0),$L2392),0,NOT($L2392),$K2392+$B$26,TRUE,$K2392)</f>
        <v>0.55000000000000004</v>
      </c>
      <c r="L2393" s="3" t="b" cm="1">
        <f t="array" ref="L2393">_xlfn.IFS(AND($I2393&gt;0,$K2393&gt;=$C$5-$B$26),TRUE,$R2393&gt;=$B$6,FALSE,$I2393=0,FALSE,TRUE,$L2392)</f>
        <v>0</v>
      </c>
      <c r="M2393" s="3" t="b" cm="1">
        <f t="array" ref="M2393">_xlfn.IFS($N2393&gt;=$B$4-$B$26,FALSE,AND($I2393&gt;0,$K2393&gt;=$B$5-$B$26),TRUE,AND($L2393,NOT($M2392)),FALSE,$M2392,TRUE,TRUE,FALSE)</f>
        <v>0</v>
      </c>
      <c r="N2393" s="3" cm="1">
        <f t="array" ref="N2393">_xlfn.IFS($M2392,$N2392+$B$26,NOT($M2392),0,TRUE,$M2392)</f>
        <v>0</v>
      </c>
      <c r="O2393" s="3" t="b" cm="1">
        <f t="array" ref="O2393">_xlfn.IFS($M2393,FALSE,AND($L2393,NOT($M2393),$R2393&lt;$B$6,$I2393&gt;0),TRUE,TRUE,FALSE)</f>
        <v>0</v>
      </c>
      <c r="P2393" s="3" cm="1">
        <f t="array" ref="P2393">_xlfn.IFS($P2392&gt;=$C$7-$B$26,0,$O2392,$P2392+$B$26,TRUE,0)</f>
        <v>0</v>
      </c>
      <c r="Q2393" s="3" t="b" cm="1">
        <f t="array" ref="Q2393">_xlfn.IFS(AND($L2393,NOT($M2393),NOT($O2393)),TRUE,$R2393&gt;=$B$6,FALSE,AND($L2393,NOT($M2393),$O2393,$P2393=0),TRUE,TRUE,FALSE)</f>
        <v>0</v>
      </c>
      <c r="R2393" s="3" cm="1">
        <f t="array" ref="R2393">_xlfn.IFS(AND($Q2392,$R2392&lt;$B$6),$R2392+1,AND(NOT($L2392),$R2392&gt;0),0,TRUE,$R2392)</f>
        <v>0</v>
      </c>
      <c r="S2393" s="1" cm="1">
        <f t="array" ref="S2393">_xlfn.IFS(AND(Q2392,I2392&gt;$B$8),S2392+$B$8,AND(Q2392,I2392&lt;=$B$8),S2392+I2392,TRUE,$S2392)</f>
        <v>98</v>
      </c>
      <c r="T2393" s="1">
        <f t="shared" si="146"/>
        <v>8820</v>
      </c>
      <c r="U2393" s="17">
        <f t="shared" si="147"/>
        <v>221.42259414225941</v>
      </c>
      <c r="V2393" s="47" cm="1">
        <f t="array" ref="V2393">_xlfn.IFS($B$6=1,S2393*$B$10,AND(R2392=0,R2393&gt;=1,I2393&gt;=$B$6*$B$8-1),V2392+$B$6*$B$10*$B$8,AND(R2392=0,R2393&gt;=1,I2393&lt;$B$6*$B$8-1),V2392+I2392*$B$10,TRUE,V2392)</f>
        <v>9800</v>
      </c>
      <c r="W2393" s="17">
        <f t="shared" si="148"/>
        <v>246.02510460251045</v>
      </c>
    </row>
    <row r="2394" spans="7:23" x14ac:dyDescent="0.25">
      <c r="G2394" s="15">
        <v>2392</v>
      </c>
      <c r="H2394" s="1">
        <f t="shared" si="145"/>
        <v>39.85</v>
      </c>
      <c r="I2394" s="15" cm="1">
        <f t="array" ref="I2394">_xlfn.IFS(J2393&gt;=$C$13-$B$26,MINA(I2393+$B$13-S2394+S2393,$B$11),I2393=$B$11,MINA(I2393-S2394+S2393,$B$11),TRUE,MAXA(I2393-S2394+S2393,0))</f>
        <v>0</v>
      </c>
      <c r="J2394" s="1" cm="1">
        <f t="array" ref="J2394">_xlfn.IFS(J2393&gt;=$C$13-$B$26,0,I2393&lt;$B$11,J2393+$B$26,TRUE,0)</f>
        <v>0.81666666666666754</v>
      </c>
      <c r="K2394" s="3" cm="1">
        <f t="array" ref="K2394">_xlfn.IFS(AND(NOT($K2393=0),$L2393),0,NOT($L2393),$K2393+$B$26,TRUE,$K2393)</f>
        <v>0.56666666666666676</v>
      </c>
      <c r="L2394" s="3" t="b" cm="1">
        <f t="array" ref="L2394">_xlfn.IFS(AND($I2394&gt;0,$K2394&gt;=$C$5-$B$26),TRUE,$R2394&gt;=$B$6,FALSE,$I2394=0,FALSE,TRUE,$L2393)</f>
        <v>0</v>
      </c>
      <c r="M2394" s="3" t="b" cm="1">
        <f t="array" ref="M2394">_xlfn.IFS($N2394&gt;=$B$4-$B$26,FALSE,AND($I2394&gt;0,$K2394&gt;=$B$5-$B$26),TRUE,AND($L2394,NOT($M2393)),FALSE,$M2393,TRUE,TRUE,FALSE)</f>
        <v>0</v>
      </c>
      <c r="N2394" s="3" cm="1">
        <f t="array" ref="N2394">_xlfn.IFS($M2393,$N2393+$B$26,NOT($M2393),0,TRUE,$M2393)</f>
        <v>0</v>
      </c>
      <c r="O2394" s="3" t="b" cm="1">
        <f t="array" ref="O2394">_xlfn.IFS($M2394,FALSE,AND($L2394,NOT($M2394),$R2394&lt;$B$6,$I2394&gt;0),TRUE,TRUE,FALSE)</f>
        <v>0</v>
      </c>
      <c r="P2394" s="3" cm="1">
        <f t="array" ref="P2394">_xlfn.IFS($P2393&gt;=$C$7-$B$26,0,$O2393,$P2393+$B$26,TRUE,0)</f>
        <v>0</v>
      </c>
      <c r="Q2394" s="3" t="b" cm="1">
        <f t="array" ref="Q2394">_xlfn.IFS(AND($L2394,NOT($M2394),NOT($O2394)),TRUE,$R2394&gt;=$B$6,FALSE,AND($L2394,NOT($M2394),$O2394,$P2394=0),TRUE,TRUE,FALSE)</f>
        <v>0</v>
      </c>
      <c r="R2394" s="3" cm="1">
        <f t="array" ref="R2394">_xlfn.IFS(AND($Q2393,$R2393&lt;$B$6),$R2393+1,AND(NOT($L2393),$R2393&gt;0),0,TRUE,$R2393)</f>
        <v>0</v>
      </c>
      <c r="S2394" s="1" cm="1">
        <f t="array" ref="S2394">_xlfn.IFS(AND(Q2393,I2393&gt;$B$8),S2393+$B$8,AND(Q2393,I2393&lt;=$B$8),S2393+I2393,TRUE,$S2393)</f>
        <v>98</v>
      </c>
      <c r="T2394" s="1">
        <f t="shared" si="146"/>
        <v>8820</v>
      </c>
      <c r="U2394" s="17">
        <f t="shared" si="147"/>
        <v>221.32998745294856</v>
      </c>
      <c r="V2394" s="47" cm="1">
        <f t="array" ref="V2394">_xlfn.IFS($B$6=1,S2394*$B$10,AND(R2393=0,R2394&gt;=1,I2394&gt;=$B$6*$B$8-1),V2393+$B$6*$B$10*$B$8,AND(R2393=0,R2394&gt;=1,I2394&lt;$B$6*$B$8-1),V2393+I2393*$B$10,TRUE,V2393)</f>
        <v>9800</v>
      </c>
      <c r="W2394" s="17">
        <f t="shared" si="148"/>
        <v>245.92220828105394</v>
      </c>
    </row>
    <row r="2395" spans="7:23" x14ac:dyDescent="0.25">
      <c r="G2395" s="15">
        <v>2393</v>
      </c>
      <c r="H2395" s="1">
        <f t="shared" si="145"/>
        <v>39.866666666666667</v>
      </c>
      <c r="I2395" s="15" cm="1">
        <f t="array" ref="I2395">_xlfn.IFS(J2394&gt;=$C$13-$B$26,MINA(I2394+$B$13-S2395+S2394,$B$11),I2394=$B$11,MINA(I2394-S2395+S2394,$B$11),TRUE,MAXA(I2394-S2395+S2394,0))</f>
        <v>0</v>
      </c>
      <c r="J2395" s="1" cm="1">
        <f t="array" ref="J2395">_xlfn.IFS(J2394&gt;=$C$13-$B$26,0,I2394&lt;$B$11,J2394+$B$26,TRUE,0)</f>
        <v>0.83333333333333426</v>
      </c>
      <c r="K2395" s="3" cm="1">
        <f t="array" ref="K2395">_xlfn.IFS(AND(NOT($K2394=0),$L2394),0,NOT($L2394),$K2394+$B$26,TRUE,$K2394)</f>
        <v>0.58333333333333348</v>
      </c>
      <c r="L2395" s="3" t="b" cm="1">
        <f t="array" ref="L2395">_xlfn.IFS(AND($I2395&gt;0,$K2395&gt;=$C$5-$B$26),TRUE,$R2395&gt;=$B$6,FALSE,$I2395=0,FALSE,TRUE,$L2394)</f>
        <v>0</v>
      </c>
      <c r="M2395" s="3" t="b" cm="1">
        <f t="array" ref="M2395">_xlfn.IFS($N2395&gt;=$B$4-$B$26,FALSE,AND($I2395&gt;0,$K2395&gt;=$B$5-$B$26),TRUE,AND($L2395,NOT($M2394)),FALSE,$M2394,TRUE,TRUE,FALSE)</f>
        <v>0</v>
      </c>
      <c r="N2395" s="3" cm="1">
        <f t="array" ref="N2395">_xlfn.IFS($M2394,$N2394+$B$26,NOT($M2394),0,TRUE,$M2394)</f>
        <v>0</v>
      </c>
      <c r="O2395" s="3" t="b" cm="1">
        <f t="array" ref="O2395">_xlfn.IFS($M2395,FALSE,AND($L2395,NOT($M2395),$R2395&lt;$B$6,$I2395&gt;0),TRUE,TRUE,FALSE)</f>
        <v>0</v>
      </c>
      <c r="P2395" s="3" cm="1">
        <f t="array" ref="P2395">_xlfn.IFS($P2394&gt;=$C$7-$B$26,0,$O2394,$P2394+$B$26,TRUE,0)</f>
        <v>0</v>
      </c>
      <c r="Q2395" s="3" t="b" cm="1">
        <f t="array" ref="Q2395">_xlfn.IFS(AND($L2395,NOT($M2395),NOT($O2395)),TRUE,$R2395&gt;=$B$6,FALSE,AND($L2395,NOT($M2395),$O2395,$P2395=0),TRUE,TRUE,FALSE)</f>
        <v>0</v>
      </c>
      <c r="R2395" s="3" cm="1">
        <f t="array" ref="R2395">_xlfn.IFS(AND($Q2394,$R2394&lt;$B$6),$R2394+1,AND(NOT($L2394),$R2394&gt;0),0,TRUE,$R2394)</f>
        <v>0</v>
      </c>
      <c r="S2395" s="1" cm="1">
        <f t="array" ref="S2395">_xlfn.IFS(AND(Q2394,I2394&gt;$B$8),S2394+$B$8,AND(Q2394,I2394&lt;=$B$8),S2394+I2394,TRUE,$S2394)</f>
        <v>98</v>
      </c>
      <c r="T2395" s="1">
        <f t="shared" si="146"/>
        <v>8820</v>
      </c>
      <c r="U2395" s="17">
        <f t="shared" si="147"/>
        <v>221.23745819397993</v>
      </c>
      <c r="V2395" s="47" cm="1">
        <f t="array" ref="V2395">_xlfn.IFS($B$6=1,S2395*$B$10,AND(R2394=0,R2395&gt;=1,I2395&gt;=$B$6*$B$8-1),V2394+$B$6*$B$10*$B$8,AND(R2394=0,R2395&gt;=1,I2395&lt;$B$6*$B$8-1),V2394+I2394*$B$10,TRUE,V2394)</f>
        <v>9800</v>
      </c>
      <c r="W2395" s="17">
        <f t="shared" si="148"/>
        <v>245.81939799331104</v>
      </c>
    </row>
    <row r="2396" spans="7:23" x14ac:dyDescent="0.25">
      <c r="G2396" s="15">
        <v>2394</v>
      </c>
      <c r="H2396" s="1">
        <f t="shared" si="145"/>
        <v>39.883333333333333</v>
      </c>
      <c r="I2396" s="15" cm="1">
        <f t="array" ref="I2396">_xlfn.IFS(J2395&gt;=$C$13-$B$26,MINA(I2395+$B$13-S2396+S2395,$B$11),I2395=$B$11,MINA(I2395-S2396+S2395,$B$11),TRUE,MAXA(I2395-S2396+S2395,0))</f>
        <v>0</v>
      </c>
      <c r="J2396" s="1" cm="1">
        <f t="array" ref="J2396">_xlfn.IFS(J2395&gt;=$C$13-$B$26,0,I2395&lt;$B$11,J2395+$B$26,TRUE,0)</f>
        <v>0.85000000000000098</v>
      </c>
      <c r="K2396" s="3" cm="1">
        <f t="array" ref="K2396">_xlfn.IFS(AND(NOT($K2395=0),$L2395),0,NOT($L2395),$K2395+$B$26,TRUE,$K2395)</f>
        <v>0.6000000000000002</v>
      </c>
      <c r="L2396" s="3" t="b" cm="1">
        <f t="array" ref="L2396">_xlfn.IFS(AND($I2396&gt;0,$K2396&gt;=$C$5-$B$26),TRUE,$R2396&gt;=$B$6,FALSE,$I2396=0,FALSE,TRUE,$L2395)</f>
        <v>0</v>
      </c>
      <c r="M2396" s="3" t="b" cm="1">
        <f t="array" ref="M2396">_xlfn.IFS($N2396&gt;=$B$4-$B$26,FALSE,AND($I2396&gt;0,$K2396&gt;=$B$5-$B$26),TRUE,AND($L2396,NOT($M2395)),FALSE,$M2395,TRUE,TRUE,FALSE)</f>
        <v>0</v>
      </c>
      <c r="N2396" s="3" cm="1">
        <f t="array" ref="N2396">_xlfn.IFS($M2395,$N2395+$B$26,NOT($M2395),0,TRUE,$M2395)</f>
        <v>0</v>
      </c>
      <c r="O2396" s="3" t="b" cm="1">
        <f t="array" ref="O2396">_xlfn.IFS($M2396,FALSE,AND($L2396,NOT($M2396),$R2396&lt;$B$6,$I2396&gt;0),TRUE,TRUE,FALSE)</f>
        <v>0</v>
      </c>
      <c r="P2396" s="3" cm="1">
        <f t="array" ref="P2396">_xlfn.IFS($P2395&gt;=$C$7-$B$26,0,$O2395,$P2395+$B$26,TRUE,0)</f>
        <v>0</v>
      </c>
      <c r="Q2396" s="3" t="b" cm="1">
        <f t="array" ref="Q2396">_xlfn.IFS(AND($L2396,NOT($M2396),NOT($O2396)),TRUE,$R2396&gt;=$B$6,FALSE,AND($L2396,NOT($M2396),$O2396,$P2396=0),TRUE,TRUE,FALSE)</f>
        <v>0</v>
      </c>
      <c r="R2396" s="3" cm="1">
        <f t="array" ref="R2396">_xlfn.IFS(AND($Q2395,$R2395&lt;$B$6),$R2395+1,AND(NOT($L2395),$R2395&gt;0),0,TRUE,$R2395)</f>
        <v>0</v>
      </c>
      <c r="S2396" s="1" cm="1">
        <f t="array" ref="S2396">_xlfn.IFS(AND(Q2395,I2395&gt;$B$8),S2395+$B$8,AND(Q2395,I2395&lt;=$B$8),S2395+I2395,TRUE,$S2395)</f>
        <v>98</v>
      </c>
      <c r="T2396" s="1">
        <f t="shared" si="146"/>
        <v>8820</v>
      </c>
      <c r="U2396" s="17">
        <f t="shared" si="147"/>
        <v>221.14500626828249</v>
      </c>
      <c r="V2396" s="47" cm="1">
        <f t="array" ref="V2396">_xlfn.IFS($B$6=1,S2396*$B$10,AND(R2395=0,R2396&gt;=1,I2396&gt;=$B$6*$B$8-1),V2395+$B$6*$B$10*$B$8,AND(R2395=0,R2396&gt;=1,I2396&lt;$B$6*$B$8-1),V2395+I2395*$B$10,TRUE,V2395)</f>
        <v>9800</v>
      </c>
      <c r="W2396" s="17">
        <f t="shared" si="148"/>
        <v>245.71667363142498</v>
      </c>
    </row>
    <row r="2397" spans="7:23" x14ac:dyDescent="0.25">
      <c r="G2397" s="15">
        <v>2395</v>
      </c>
      <c r="H2397" s="1">
        <f t="shared" si="145"/>
        <v>39.9</v>
      </c>
      <c r="I2397" s="15" cm="1">
        <f t="array" ref="I2397">_xlfn.IFS(J2396&gt;=$C$13-$B$26,MINA(I2396+$B$13-S2397+S2396,$B$11),I2396=$B$11,MINA(I2396-S2397+S2396,$B$11),TRUE,MAXA(I2396-S2397+S2396,0))</f>
        <v>0</v>
      </c>
      <c r="J2397" s="1" cm="1">
        <f t="array" ref="J2397">_xlfn.IFS(J2396&gt;=$C$13-$B$26,0,I2396&lt;$B$11,J2396+$B$26,TRUE,0)</f>
        <v>0.8666666666666677</v>
      </c>
      <c r="K2397" s="3" cm="1">
        <f t="array" ref="K2397">_xlfn.IFS(AND(NOT($K2396=0),$L2396),0,NOT($L2396),$K2396+$B$26,TRUE,$K2396)</f>
        <v>0.61666666666666692</v>
      </c>
      <c r="L2397" s="3" t="b" cm="1">
        <f t="array" ref="L2397">_xlfn.IFS(AND($I2397&gt;0,$K2397&gt;=$C$5-$B$26),TRUE,$R2397&gt;=$B$6,FALSE,$I2397=0,FALSE,TRUE,$L2396)</f>
        <v>0</v>
      </c>
      <c r="M2397" s="3" t="b" cm="1">
        <f t="array" ref="M2397">_xlfn.IFS($N2397&gt;=$B$4-$B$26,FALSE,AND($I2397&gt;0,$K2397&gt;=$B$5-$B$26),TRUE,AND($L2397,NOT($M2396)),FALSE,$M2396,TRUE,TRUE,FALSE)</f>
        <v>0</v>
      </c>
      <c r="N2397" s="3" cm="1">
        <f t="array" ref="N2397">_xlfn.IFS($M2396,$N2396+$B$26,NOT($M2396),0,TRUE,$M2396)</f>
        <v>0</v>
      </c>
      <c r="O2397" s="3" t="b" cm="1">
        <f t="array" ref="O2397">_xlfn.IFS($M2397,FALSE,AND($L2397,NOT($M2397),$R2397&lt;$B$6,$I2397&gt;0),TRUE,TRUE,FALSE)</f>
        <v>0</v>
      </c>
      <c r="P2397" s="3" cm="1">
        <f t="array" ref="P2397">_xlfn.IFS($P2396&gt;=$C$7-$B$26,0,$O2396,$P2396+$B$26,TRUE,0)</f>
        <v>0</v>
      </c>
      <c r="Q2397" s="3" t="b" cm="1">
        <f t="array" ref="Q2397">_xlfn.IFS(AND($L2397,NOT($M2397),NOT($O2397)),TRUE,$R2397&gt;=$B$6,FALSE,AND($L2397,NOT($M2397),$O2397,$P2397=0),TRUE,TRUE,FALSE)</f>
        <v>0</v>
      </c>
      <c r="R2397" s="3" cm="1">
        <f t="array" ref="R2397">_xlfn.IFS(AND($Q2396,$R2396&lt;$B$6),$R2396+1,AND(NOT($L2396),$R2396&gt;0),0,TRUE,$R2396)</f>
        <v>0</v>
      </c>
      <c r="S2397" s="1" cm="1">
        <f t="array" ref="S2397">_xlfn.IFS(AND(Q2396,I2396&gt;$B$8),S2396+$B$8,AND(Q2396,I2396&lt;=$B$8),S2396+I2396,TRUE,$S2396)</f>
        <v>98</v>
      </c>
      <c r="T2397" s="1">
        <f t="shared" si="146"/>
        <v>8820</v>
      </c>
      <c r="U2397" s="17">
        <f t="shared" si="147"/>
        <v>221.05263157894737</v>
      </c>
      <c r="V2397" s="47" cm="1">
        <f t="array" ref="V2397">_xlfn.IFS($B$6=1,S2397*$B$10,AND(R2396=0,R2397&gt;=1,I2397&gt;=$B$6*$B$8-1),V2396+$B$6*$B$10*$B$8,AND(R2396=0,R2397&gt;=1,I2397&lt;$B$6*$B$8-1),V2396+I2396*$B$10,TRUE,V2396)</f>
        <v>9800</v>
      </c>
      <c r="W2397" s="17">
        <f t="shared" si="148"/>
        <v>245.61403508771932</v>
      </c>
    </row>
    <row r="2398" spans="7:23" x14ac:dyDescent="0.25">
      <c r="G2398" s="15">
        <v>2396</v>
      </c>
      <c r="H2398" s="1">
        <f t="shared" si="145"/>
        <v>39.916666666666664</v>
      </c>
      <c r="I2398" s="15" cm="1">
        <f t="array" ref="I2398">_xlfn.IFS(J2397&gt;=$C$13-$B$26,MINA(I2397+$B$13-S2398+S2397,$B$11),I2397=$B$11,MINA(I2397-S2398+S2397,$B$11),TRUE,MAXA(I2397-S2398+S2397,0))</f>
        <v>0</v>
      </c>
      <c r="J2398" s="1" cm="1">
        <f t="array" ref="J2398">_xlfn.IFS(J2397&gt;=$C$13-$B$26,0,I2397&lt;$B$11,J2397+$B$26,TRUE,0)</f>
        <v>0.88333333333333441</v>
      </c>
      <c r="K2398" s="3" cm="1">
        <f t="array" ref="K2398">_xlfn.IFS(AND(NOT($K2397=0),$L2397),0,NOT($L2397),$K2397+$B$26,TRUE,$K2397)</f>
        <v>0.63333333333333364</v>
      </c>
      <c r="L2398" s="3" t="b" cm="1">
        <f t="array" ref="L2398">_xlfn.IFS(AND($I2398&gt;0,$K2398&gt;=$C$5-$B$26),TRUE,$R2398&gt;=$B$6,FALSE,$I2398=0,FALSE,TRUE,$L2397)</f>
        <v>0</v>
      </c>
      <c r="M2398" s="3" t="b" cm="1">
        <f t="array" ref="M2398">_xlfn.IFS($N2398&gt;=$B$4-$B$26,FALSE,AND($I2398&gt;0,$K2398&gt;=$B$5-$B$26),TRUE,AND($L2398,NOT($M2397)),FALSE,$M2397,TRUE,TRUE,FALSE)</f>
        <v>0</v>
      </c>
      <c r="N2398" s="3" cm="1">
        <f t="array" ref="N2398">_xlfn.IFS($M2397,$N2397+$B$26,NOT($M2397),0,TRUE,$M2397)</f>
        <v>0</v>
      </c>
      <c r="O2398" s="3" t="b" cm="1">
        <f t="array" ref="O2398">_xlfn.IFS($M2398,FALSE,AND($L2398,NOT($M2398),$R2398&lt;$B$6,$I2398&gt;0),TRUE,TRUE,FALSE)</f>
        <v>0</v>
      </c>
      <c r="P2398" s="3" cm="1">
        <f t="array" ref="P2398">_xlfn.IFS($P2397&gt;=$C$7-$B$26,0,$O2397,$P2397+$B$26,TRUE,0)</f>
        <v>0</v>
      </c>
      <c r="Q2398" s="3" t="b" cm="1">
        <f t="array" ref="Q2398">_xlfn.IFS(AND($L2398,NOT($M2398),NOT($O2398)),TRUE,$R2398&gt;=$B$6,FALSE,AND($L2398,NOT($M2398),$O2398,$P2398=0),TRUE,TRUE,FALSE)</f>
        <v>0</v>
      </c>
      <c r="R2398" s="3" cm="1">
        <f t="array" ref="R2398">_xlfn.IFS(AND($Q2397,$R2397&lt;$B$6),$R2397+1,AND(NOT($L2397),$R2397&gt;0),0,TRUE,$R2397)</f>
        <v>0</v>
      </c>
      <c r="S2398" s="1" cm="1">
        <f t="array" ref="S2398">_xlfn.IFS(AND(Q2397,I2397&gt;$B$8),S2397+$B$8,AND(Q2397,I2397&lt;=$B$8),S2397+I2397,TRUE,$S2397)</f>
        <v>98</v>
      </c>
      <c r="T2398" s="1">
        <f t="shared" si="146"/>
        <v>8820</v>
      </c>
      <c r="U2398" s="17">
        <f t="shared" si="147"/>
        <v>220.96033402922757</v>
      </c>
      <c r="V2398" s="47" cm="1">
        <f t="array" ref="V2398">_xlfn.IFS($B$6=1,S2398*$B$10,AND(R2397=0,R2398&gt;=1,I2398&gt;=$B$6*$B$8-1),V2397+$B$6*$B$10*$B$8,AND(R2397=0,R2398&gt;=1,I2398&lt;$B$6*$B$8-1),V2397+I2397*$B$10,TRUE,V2397)</f>
        <v>9800</v>
      </c>
      <c r="W2398" s="17">
        <f t="shared" si="148"/>
        <v>245.51148225469731</v>
      </c>
    </row>
    <row r="2399" spans="7:23" x14ac:dyDescent="0.25">
      <c r="G2399" s="15">
        <v>2397</v>
      </c>
      <c r="H2399" s="1">
        <f t="shared" si="145"/>
        <v>39.93333333333333</v>
      </c>
      <c r="I2399" s="15" cm="1">
        <f t="array" ref="I2399">_xlfn.IFS(J2398&gt;=$C$13-$B$26,MINA(I2398+$B$13-S2399+S2398,$B$11),I2398=$B$11,MINA(I2398-S2399+S2398,$B$11),TRUE,MAXA(I2398-S2399+S2398,0))</f>
        <v>0</v>
      </c>
      <c r="J2399" s="1" cm="1">
        <f t="array" ref="J2399">_xlfn.IFS(J2398&gt;=$C$13-$B$26,0,I2398&lt;$B$11,J2398+$B$26,TRUE,0)</f>
        <v>0.90000000000000113</v>
      </c>
      <c r="K2399" s="3" cm="1">
        <f t="array" ref="K2399">_xlfn.IFS(AND(NOT($K2398=0),$L2398),0,NOT($L2398),$K2398+$B$26,TRUE,$K2398)</f>
        <v>0.65000000000000036</v>
      </c>
      <c r="L2399" s="3" t="b" cm="1">
        <f t="array" ref="L2399">_xlfn.IFS(AND($I2399&gt;0,$K2399&gt;=$C$5-$B$26),TRUE,$R2399&gt;=$B$6,FALSE,$I2399=0,FALSE,TRUE,$L2398)</f>
        <v>0</v>
      </c>
      <c r="M2399" s="3" t="b" cm="1">
        <f t="array" ref="M2399">_xlfn.IFS($N2399&gt;=$B$4-$B$26,FALSE,AND($I2399&gt;0,$K2399&gt;=$B$5-$B$26),TRUE,AND($L2399,NOT($M2398)),FALSE,$M2398,TRUE,TRUE,FALSE)</f>
        <v>0</v>
      </c>
      <c r="N2399" s="3" cm="1">
        <f t="array" ref="N2399">_xlfn.IFS($M2398,$N2398+$B$26,NOT($M2398),0,TRUE,$M2398)</f>
        <v>0</v>
      </c>
      <c r="O2399" s="3" t="b" cm="1">
        <f t="array" ref="O2399">_xlfn.IFS($M2399,FALSE,AND($L2399,NOT($M2399),$R2399&lt;$B$6,$I2399&gt;0),TRUE,TRUE,FALSE)</f>
        <v>0</v>
      </c>
      <c r="P2399" s="3" cm="1">
        <f t="array" ref="P2399">_xlfn.IFS($P2398&gt;=$C$7-$B$26,0,$O2398,$P2398+$B$26,TRUE,0)</f>
        <v>0</v>
      </c>
      <c r="Q2399" s="3" t="b" cm="1">
        <f t="array" ref="Q2399">_xlfn.IFS(AND($L2399,NOT($M2399),NOT($O2399)),TRUE,$R2399&gt;=$B$6,FALSE,AND($L2399,NOT($M2399),$O2399,$P2399=0),TRUE,TRUE,FALSE)</f>
        <v>0</v>
      </c>
      <c r="R2399" s="3" cm="1">
        <f t="array" ref="R2399">_xlfn.IFS(AND($Q2398,$R2398&lt;$B$6),$R2398+1,AND(NOT($L2398),$R2398&gt;0),0,TRUE,$R2398)</f>
        <v>0</v>
      </c>
      <c r="S2399" s="1" cm="1">
        <f t="array" ref="S2399">_xlfn.IFS(AND(Q2398,I2398&gt;$B$8),S2398+$B$8,AND(Q2398,I2398&lt;=$B$8),S2398+I2398,TRUE,$S2398)</f>
        <v>98</v>
      </c>
      <c r="T2399" s="1">
        <f t="shared" si="146"/>
        <v>8820</v>
      </c>
      <c r="U2399" s="17">
        <f t="shared" si="147"/>
        <v>220.86811352253758</v>
      </c>
      <c r="V2399" s="47" cm="1">
        <f t="array" ref="V2399">_xlfn.IFS($B$6=1,S2399*$B$10,AND(R2398=0,R2399&gt;=1,I2399&gt;=$B$6*$B$8-1),V2398+$B$6*$B$10*$B$8,AND(R2398=0,R2399&gt;=1,I2399&lt;$B$6*$B$8-1),V2398+I2398*$B$10,TRUE,V2398)</f>
        <v>9800</v>
      </c>
      <c r="W2399" s="17">
        <f t="shared" si="148"/>
        <v>245.40901502504175</v>
      </c>
    </row>
    <row r="2400" spans="7:23" x14ac:dyDescent="0.25">
      <c r="G2400" s="15">
        <v>2398</v>
      </c>
      <c r="H2400" s="1">
        <f t="shared" si="145"/>
        <v>39.950000000000003</v>
      </c>
      <c r="I2400" s="15" cm="1">
        <f t="array" ref="I2400">_xlfn.IFS(J2399&gt;=$C$13-$B$26,MINA(I2399+$B$13-S2400+S2399,$B$11),I2399=$B$11,MINA(I2399-S2400+S2399,$B$11),TRUE,MAXA(I2399-S2400+S2399,0))</f>
        <v>0</v>
      </c>
      <c r="J2400" s="1" cm="1">
        <f t="array" ref="J2400">_xlfn.IFS(J2399&gt;=$C$13-$B$26,0,I2399&lt;$B$11,J2399+$B$26,TRUE,0)</f>
        <v>0.91666666666666785</v>
      </c>
      <c r="K2400" s="3" cm="1">
        <f t="array" ref="K2400">_xlfn.IFS(AND(NOT($K2399=0),$L2399),0,NOT($L2399),$K2399+$B$26,TRUE,$K2399)</f>
        <v>0.66666666666666707</v>
      </c>
      <c r="L2400" s="3" t="b" cm="1">
        <f t="array" ref="L2400">_xlfn.IFS(AND($I2400&gt;0,$K2400&gt;=$C$5-$B$26),TRUE,$R2400&gt;=$B$6,FALSE,$I2400=0,FALSE,TRUE,$L2399)</f>
        <v>0</v>
      </c>
      <c r="M2400" s="3" t="b" cm="1">
        <f t="array" ref="M2400">_xlfn.IFS($N2400&gt;=$B$4-$B$26,FALSE,AND($I2400&gt;0,$K2400&gt;=$B$5-$B$26),TRUE,AND($L2400,NOT($M2399)),FALSE,$M2399,TRUE,TRUE,FALSE)</f>
        <v>0</v>
      </c>
      <c r="N2400" s="3" cm="1">
        <f t="array" ref="N2400">_xlfn.IFS($M2399,$N2399+$B$26,NOT($M2399),0,TRUE,$M2399)</f>
        <v>0</v>
      </c>
      <c r="O2400" s="3" t="b" cm="1">
        <f t="array" ref="O2400">_xlfn.IFS($M2400,FALSE,AND($L2400,NOT($M2400),$R2400&lt;$B$6,$I2400&gt;0),TRUE,TRUE,FALSE)</f>
        <v>0</v>
      </c>
      <c r="P2400" s="3" cm="1">
        <f t="array" ref="P2400">_xlfn.IFS($P2399&gt;=$C$7-$B$26,0,$O2399,$P2399+$B$26,TRUE,0)</f>
        <v>0</v>
      </c>
      <c r="Q2400" s="3" t="b" cm="1">
        <f t="array" ref="Q2400">_xlfn.IFS(AND($L2400,NOT($M2400),NOT($O2400)),TRUE,$R2400&gt;=$B$6,FALSE,AND($L2400,NOT($M2400),$O2400,$P2400=0),TRUE,TRUE,FALSE)</f>
        <v>0</v>
      </c>
      <c r="R2400" s="3" cm="1">
        <f t="array" ref="R2400">_xlfn.IFS(AND($Q2399,$R2399&lt;$B$6),$R2399+1,AND(NOT($L2399),$R2399&gt;0),0,TRUE,$R2399)</f>
        <v>0</v>
      </c>
      <c r="S2400" s="1" cm="1">
        <f t="array" ref="S2400">_xlfn.IFS(AND(Q2399,I2399&gt;$B$8),S2399+$B$8,AND(Q2399,I2399&lt;=$B$8),S2399+I2399,TRUE,$S2399)</f>
        <v>98</v>
      </c>
      <c r="T2400" s="1">
        <f t="shared" si="146"/>
        <v>8820</v>
      </c>
      <c r="U2400" s="17">
        <f t="shared" si="147"/>
        <v>220.77596996245305</v>
      </c>
      <c r="V2400" s="47" cm="1">
        <f t="array" ref="V2400">_xlfn.IFS($B$6=1,S2400*$B$10,AND(R2399=0,R2400&gt;=1,I2400&gt;=$B$6*$B$8-1),V2399+$B$6*$B$10*$B$8,AND(R2399=0,R2400&gt;=1,I2400&lt;$B$6*$B$8-1),V2399+I2399*$B$10,TRUE,V2399)</f>
        <v>9800</v>
      </c>
      <c r="W2400" s="17">
        <f t="shared" si="148"/>
        <v>245.3066332916145</v>
      </c>
    </row>
    <row r="2401" spans="7:23" x14ac:dyDescent="0.25">
      <c r="G2401" s="15">
        <v>2399</v>
      </c>
      <c r="H2401" s="1">
        <f t="shared" si="145"/>
        <v>39.966666666666669</v>
      </c>
      <c r="I2401" s="15" cm="1">
        <f t="array" ref="I2401">_xlfn.IFS(J2400&gt;=$C$13-$B$26,MINA(I2400+$B$13-S2401+S2400,$B$11),I2400=$B$11,MINA(I2400-S2401+S2400,$B$11),TRUE,MAXA(I2400-S2401+S2400,0))</f>
        <v>0</v>
      </c>
      <c r="J2401" s="1" cm="1">
        <f t="array" ref="J2401">_xlfn.IFS(J2400&gt;=$C$13-$B$26,0,I2400&lt;$B$11,J2400+$B$26,TRUE,0)</f>
        <v>0.93333333333333457</v>
      </c>
      <c r="K2401" s="3" cm="1">
        <f t="array" ref="K2401">_xlfn.IFS(AND(NOT($K2400=0),$L2400),0,NOT($L2400),$K2400+$B$26,TRUE,$K2400)</f>
        <v>0.68333333333333379</v>
      </c>
      <c r="L2401" s="3" t="b" cm="1">
        <f t="array" ref="L2401">_xlfn.IFS(AND($I2401&gt;0,$K2401&gt;=$C$5-$B$26),TRUE,$R2401&gt;=$B$6,FALSE,$I2401=0,FALSE,TRUE,$L2400)</f>
        <v>0</v>
      </c>
      <c r="M2401" s="3" t="b" cm="1">
        <f t="array" ref="M2401">_xlfn.IFS($N2401&gt;=$B$4-$B$26,FALSE,AND($I2401&gt;0,$K2401&gt;=$B$5-$B$26),TRUE,AND($L2401,NOT($M2400)),FALSE,$M2400,TRUE,TRUE,FALSE)</f>
        <v>0</v>
      </c>
      <c r="N2401" s="3" cm="1">
        <f t="array" ref="N2401">_xlfn.IFS($M2400,$N2400+$B$26,NOT($M2400),0,TRUE,$M2400)</f>
        <v>0</v>
      </c>
      <c r="O2401" s="3" t="b" cm="1">
        <f t="array" ref="O2401">_xlfn.IFS($M2401,FALSE,AND($L2401,NOT($M2401),$R2401&lt;$B$6,$I2401&gt;0),TRUE,TRUE,FALSE)</f>
        <v>0</v>
      </c>
      <c r="P2401" s="3" cm="1">
        <f t="array" ref="P2401">_xlfn.IFS($P2400&gt;=$C$7-$B$26,0,$O2400,$P2400+$B$26,TRUE,0)</f>
        <v>0</v>
      </c>
      <c r="Q2401" s="3" t="b" cm="1">
        <f t="array" ref="Q2401">_xlfn.IFS(AND($L2401,NOT($M2401),NOT($O2401)),TRUE,$R2401&gt;=$B$6,FALSE,AND($L2401,NOT($M2401),$O2401,$P2401=0),TRUE,TRUE,FALSE)</f>
        <v>0</v>
      </c>
      <c r="R2401" s="3" cm="1">
        <f t="array" ref="R2401">_xlfn.IFS(AND($Q2400,$R2400&lt;$B$6),$R2400+1,AND(NOT($L2400),$R2400&gt;0),0,TRUE,$R2400)</f>
        <v>0</v>
      </c>
      <c r="S2401" s="1" cm="1">
        <f t="array" ref="S2401">_xlfn.IFS(AND(Q2400,I2400&gt;$B$8),S2400+$B$8,AND(Q2400,I2400&lt;=$B$8),S2400+I2400,TRUE,$S2400)</f>
        <v>98</v>
      </c>
      <c r="T2401" s="1">
        <f t="shared" si="146"/>
        <v>8820</v>
      </c>
      <c r="U2401" s="17">
        <f t="shared" si="147"/>
        <v>220.68390325271059</v>
      </c>
      <c r="V2401" s="47" cm="1">
        <f t="array" ref="V2401">_xlfn.IFS($B$6=1,S2401*$B$10,AND(R2400=0,R2401&gt;=1,I2401&gt;=$B$6*$B$8-1),V2400+$B$6*$B$10*$B$8,AND(R2400=0,R2401&gt;=1,I2401&lt;$B$6*$B$8-1),V2400+I2400*$B$10,TRUE,V2400)</f>
        <v>9800</v>
      </c>
      <c r="W2401" s="17">
        <f t="shared" si="148"/>
        <v>245.2043369474562</v>
      </c>
    </row>
    <row r="2402" spans="7:23" x14ac:dyDescent="0.25">
      <c r="G2402" s="15">
        <v>2400</v>
      </c>
      <c r="H2402" s="1">
        <f t="shared" si="145"/>
        <v>39.983333333333334</v>
      </c>
      <c r="I2402" s="15" cm="1">
        <f t="array" ref="I2402">_xlfn.IFS(J2401&gt;=$C$13-$B$26,MINA(I2401+$B$13-S2402+S2401,$B$11),I2401=$B$11,MINA(I2401-S2402+S2401,$B$11),TRUE,MAXA(I2401-S2402+S2401,0))</f>
        <v>0</v>
      </c>
      <c r="J2402" s="1" cm="1">
        <f t="array" ref="J2402">_xlfn.IFS(J2401&gt;=$C$13-$B$26,0,I2401&lt;$B$11,J2401+$B$26,TRUE,0)</f>
        <v>0.95000000000000129</v>
      </c>
      <c r="K2402" s="3" cm="1">
        <f t="array" ref="K2402">_xlfn.IFS(AND(NOT($K2401=0),$L2401),0,NOT($L2401),$K2401+$B$26,TRUE,$K2401)</f>
        <v>0.70000000000000051</v>
      </c>
      <c r="L2402" s="3" t="b" cm="1">
        <f t="array" ref="L2402">_xlfn.IFS(AND($I2402&gt;0,$K2402&gt;=$C$5-$B$26),TRUE,$R2402&gt;=$B$6,FALSE,$I2402=0,FALSE,TRUE,$L2401)</f>
        <v>0</v>
      </c>
      <c r="M2402" s="3" t="b" cm="1">
        <f t="array" ref="M2402">_xlfn.IFS($N2402&gt;=$B$4-$B$26,FALSE,AND($I2402&gt;0,$K2402&gt;=$B$5-$B$26),TRUE,AND($L2402,NOT($M2401)),FALSE,$M2401,TRUE,TRUE,FALSE)</f>
        <v>0</v>
      </c>
      <c r="N2402" s="3" cm="1">
        <f t="array" ref="N2402">_xlfn.IFS($M2401,$N2401+$B$26,NOT($M2401),0,TRUE,$M2401)</f>
        <v>0</v>
      </c>
      <c r="O2402" s="3" t="b" cm="1">
        <f t="array" ref="O2402">_xlfn.IFS($M2402,FALSE,AND($L2402,NOT($M2402),$R2402&lt;$B$6,$I2402&gt;0),TRUE,TRUE,FALSE)</f>
        <v>0</v>
      </c>
      <c r="P2402" s="3" cm="1">
        <f t="array" ref="P2402">_xlfn.IFS($P2401&gt;=$C$7-$B$26,0,$O2401,$P2401+$B$26,TRUE,0)</f>
        <v>0</v>
      </c>
      <c r="Q2402" s="3" t="b" cm="1">
        <f t="array" ref="Q2402">_xlfn.IFS(AND($L2402,NOT($M2402),NOT($O2402)),TRUE,$R2402&gt;=$B$6,FALSE,AND($L2402,NOT($M2402),$O2402,$P2402=0),TRUE,TRUE,FALSE)</f>
        <v>0</v>
      </c>
      <c r="R2402" s="3" cm="1">
        <f t="array" ref="R2402">_xlfn.IFS(AND($Q2401,$R2401&lt;$B$6),$R2401+1,AND(NOT($L2401),$R2401&gt;0),0,TRUE,$R2401)</f>
        <v>0</v>
      </c>
      <c r="S2402" s="1" cm="1">
        <f t="array" ref="S2402">_xlfn.IFS(AND(Q2401,I2401&gt;$B$8),S2401+$B$8,AND(Q2401,I2401&lt;=$B$8),S2401+I2401,TRUE,$S2401)</f>
        <v>98</v>
      </c>
      <c r="T2402" s="1">
        <f t="shared" si="146"/>
        <v>8820</v>
      </c>
      <c r="U2402" s="17">
        <f t="shared" si="147"/>
        <v>220.59191329720716</v>
      </c>
      <c r="V2402" s="47" cm="1">
        <f t="array" ref="V2402">_xlfn.IFS($B$6=1,S2402*$B$10,AND(R2401=0,R2402&gt;=1,I2402&gt;=$B$6*$B$8-1),V2401+$B$6*$B$10*$B$8,AND(R2401=0,R2402&gt;=1,I2402&lt;$B$6*$B$8-1),V2401+I2401*$B$10,TRUE,V2401)</f>
        <v>9800</v>
      </c>
      <c r="W2402" s="17">
        <f t="shared" si="148"/>
        <v>245.10212588578574</v>
      </c>
    </row>
    <row r="2403" spans="7:23" x14ac:dyDescent="0.25">
      <c r="G2403" s="15">
        <v>2401</v>
      </c>
      <c r="H2403" s="1">
        <f t="shared" si="145"/>
        <v>40</v>
      </c>
      <c r="I2403" s="15" cm="1">
        <f t="array" ref="I2403">_xlfn.IFS(J2402&gt;=$C$13-$B$26,MINA(I2402+$B$13-S2403+S2402,$B$11),I2402=$B$11,MINA(I2402-S2403+S2402,$B$11),TRUE,MAXA(I2402-S2403+S2402,0))</f>
        <v>0</v>
      </c>
      <c r="J2403" s="1" cm="1">
        <f t="array" ref="J2403">_xlfn.IFS(J2402&gt;=$C$13-$B$26,0,I2402&lt;$B$11,J2402+$B$26,TRUE,0)</f>
        <v>0.96666666666666801</v>
      </c>
      <c r="K2403" s="3" cm="1">
        <f t="array" ref="K2403">_xlfn.IFS(AND(NOT($K2402=0),$L2402),0,NOT($L2402),$K2402+$B$26,TRUE,$K2402)</f>
        <v>0.71666666666666723</v>
      </c>
      <c r="L2403" s="3" t="b" cm="1">
        <f t="array" ref="L2403">_xlfn.IFS(AND($I2403&gt;0,$K2403&gt;=$C$5-$B$26),TRUE,$R2403&gt;=$B$6,FALSE,$I2403=0,FALSE,TRUE,$L2402)</f>
        <v>0</v>
      </c>
      <c r="M2403" s="3" t="b" cm="1">
        <f t="array" ref="M2403">_xlfn.IFS($N2403&gt;=$B$4-$B$26,FALSE,AND($I2403&gt;0,$K2403&gt;=$B$5-$B$26),TRUE,AND($L2403,NOT($M2402)),FALSE,$M2402,TRUE,TRUE,FALSE)</f>
        <v>0</v>
      </c>
      <c r="N2403" s="3" cm="1">
        <f t="array" ref="N2403">_xlfn.IFS($M2402,$N2402+$B$26,NOT($M2402),0,TRUE,$M2402)</f>
        <v>0</v>
      </c>
      <c r="O2403" s="3" t="b" cm="1">
        <f t="array" ref="O2403">_xlfn.IFS($M2403,FALSE,AND($L2403,NOT($M2403),$R2403&lt;$B$6,$I2403&gt;0),TRUE,TRUE,FALSE)</f>
        <v>0</v>
      </c>
      <c r="P2403" s="3" cm="1">
        <f t="array" ref="P2403">_xlfn.IFS($P2402&gt;=$C$7-$B$26,0,$O2402,$P2402+$B$26,TRUE,0)</f>
        <v>0</v>
      </c>
      <c r="Q2403" s="3" t="b" cm="1">
        <f t="array" ref="Q2403">_xlfn.IFS(AND($L2403,NOT($M2403),NOT($O2403)),TRUE,$R2403&gt;=$B$6,FALSE,AND($L2403,NOT($M2403),$O2403,$P2403=0),TRUE,TRUE,FALSE)</f>
        <v>0</v>
      </c>
      <c r="R2403" s="3" cm="1">
        <f t="array" ref="R2403">_xlfn.IFS(AND($Q2402,$R2402&lt;$B$6),$R2402+1,AND(NOT($L2402),$R2402&gt;0),0,TRUE,$R2402)</f>
        <v>0</v>
      </c>
      <c r="S2403" s="1" cm="1">
        <f t="array" ref="S2403">_xlfn.IFS(AND(Q2402,I2402&gt;$B$8),S2402+$B$8,AND(Q2402,I2402&lt;=$B$8),S2402+I2402,TRUE,$S2402)</f>
        <v>98</v>
      </c>
      <c r="T2403" s="1">
        <f t="shared" si="146"/>
        <v>8820</v>
      </c>
      <c r="U2403" s="17">
        <f t="shared" si="147"/>
        <v>220.5</v>
      </c>
      <c r="V2403" s="47" cm="1">
        <f t="array" ref="V2403">_xlfn.IFS($B$6=1,S2403*$B$10,AND(R2402=0,R2403&gt;=1,I2403&gt;=$B$6*$B$8-1),V2402+$B$6*$B$10*$B$8,AND(R2402=0,R2403&gt;=1,I2403&lt;$B$6*$B$8-1),V2402+I2402*$B$10,TRUE,V2402)</f>
        <v>9800</v>
      </c>
      <c r="W2403" s="17">
        <f t="shared" si="148"/>
        <v>245</v>
      </c>
    </row>
    <row r="2404" spans="7:23" x14ac:dyDescent="0.25">
      <c r="G2404" s="15">
        <v>2402</v>
      </c>
      <c r="H2404" s="1">
        <f t="shared" si="145"/>
        <v>40.016666666666666</v>
      </c>
      <c r="I2404" s="15" cm="1">
        <f t="array" ref="I2404">_xlfn.IFS(J2403&gt;=$C$13-$B$26,MINA(I2403+$B$13-S2404+S2403,$B$11),I2403=$B$11,MINA(I2403-S2404+S2403,$B$11),TRUE,MAXA(I2403-S2404+S2403,0))</f>
        <v>0</v>
      </c>
      <c r="J2404" s="1" cm="1">
        <f t="array" ref="J2404">_xlfn.IFS(J2403&gt;=$C$13-$B$26,0,I2403&lt;$B$11,J2403+$B$26,TRUE,0)</f>
        <v>0.98333333333333472</v>
      </c>
      <c r="K2404" s="3" cm="1">
        <f t="array" ref="K2404">_xlfn.IFS(AND(NOT($K2403=0),$L2403),0,NOT($L2403),$K2403+$B$26,TRUE,$K2403)</f>
        <v>0.73333333333333395</v>
      </c>
      <c r="L2404" s="3" t="b" cm="1">
        <f t="array" ref="L2404">_xlfn.IFS(AND($I2404&gt;0,$K2404&gt;=$C$5-$B$26),TRUE,$R2404&gt;=$B$6,FALSE,$I2404=0,FALSE,TRUE,$L2403)</f>
        <v>0</v>
      </c>
      <c r="M2404" s="3" t="b" cm="1">
        <f t="array" ref="M2404">_xlfn.IFS($N2404&gt;=$B$4-$B$26,FALSE,AND($I2404&gt;0,$K2404&gt;=$B$5-$B$26),TRUE,AND($L2404,NOT($M2403)),FALSE,$M2403,TRUE,TRUE,FALSE)</f>
        <v>0</v>
      </c>
      <c r="N2404" s="3" cm="1">
        <f t="array" ref="N2404">_xlfn.IFS($M2403,$N2403+$B$26,NOT($M2403),0,TRUE,$M2403)</f>
        <v>0</v>
      </c>
      <c r="O2404" s="3" t="b" cm="1">
        <f t="array" ref="O2404">_xlfn.IFS($M2404,FALSE,AND($L2404,NOT($M2404),$R2404&lt;$B$6,$I2404&gt;0),TRUE,TRUE,FALSE)</f>
        <v>0</v>
      </c>
      <c r="P2404" s="3" cm="1">
        <f t="array" ref="P2404">_xlfn.IFS($P2403&gt;=$C$7-$B$26,0,$O2403,$P2403+$B$26,TRUE,0)</f>
        <v>0</v>
      </c>
      <c r="Q2404" s="3" t="b" cm="1">
        <f t="array" ref="Q2404">_xlfn.IFS(AND($L2404,NOT($M2404),NOT($O2404)),TRUE,$R2404&gt;=$B$6,FALSE,AND($L2404,NOT($M2404),$O2404,$P2404=0),TRUE,TRUE,FALSE)</f>
        <v>0</v>
      </c>
      <c r="R2404" s="3" cm="1">
        <f t="array" ref="R2404">_xlfn.IFS(AND($Q2403,$R2403&lt;$B$6),$R2403+1,AND(NOT($L2403),$R2403&gt;0),0,TRUE,$R2403)</f>
        <v>0</v>
      </c>
      <c r="S2404" s="1" cm="1">
        <f t="array" ref="S2404">_xlfn.IFS(AND(Q2403,I2403&gt;$B$8),S2403+$B$8,AND(Q2403,I2403&lt;=$B$8),S2403+I2403,TRUE,$S2403)</f>
        <v>98</v>
      </c>
      <c r="T2404" s="1">
        <f t="shared" si="146"/>
        <v>8820</v>
      </c>
      <c r="U2404" s="17">
        <f t="shared" si="147"/>
        <v>220.40816326530611</v>
      </c>
      <c r="V2404" s="47" cm="1">
        <f t="array" ref="V2404">_xlfn.IFS($B$6=1,S2404*$B$10,AND(R2403=0,R2404&gt;=1,I2404&gt;=$B$6*$B$8-1),V2403+$B$6*$B$10*$B$8,AND(R2403=0,R2404&gt;=1,I2404&lt;$B$6*$B$8-1),V2403+I2403*$B$10,TRUE,V2403)</f>
        <v>9800</v>
      </c>
      <c r="W2404" s="17">
        <f t="shared" si="148"/>
        <v>244.89795918367346</v>
      </c>
    </row>
    <row r="2405" spans="7:23" x14ac:dyDescent="0.25">
      <c r="G2405" s="15">
        <v>2403</v>
      </c>
      <c r="H2405" s="1">
        <f t="shared" si="145"/>
        <v>40.033333333333331</v>
      </c>
      <c r="I2405" s="15" cm="1">
        <f t="array" ref="I2405">_xlfn.IFS(J2404&gt;=$C$13-$B$26,MINA(I2404+$B$13-S2405+S2404,$B$11),I2404=$B$11,MINA(I2404-S2405+S2404,$B$11),TRUE,MAXA(I2404-S2405+S2404,0))</f>
        <v>0</v>
      </c>
      <c r="J2405" s="1" cm="1">
        <f t="array" ref="J2405">_xlfn.IFS(J2404&gt;=$C$13-$B$26,0,I2404&lt;$B$11,J2404+$B$26,TRUE,0)</f>
        <v>1.0000000000000013</v>
      </c>
      <c r="K2405" s="3" cm="1">
        <f t="array" ref="K2405">_xlfn.IFS(AND(NOT($K2404=0),$L2404),0,NOT($L2404),$K2404+$B$26,TRUE,$K2404)</f>
        <v>0.75000000000000067</v>
      </c>
      <c r="L2405" s="3" t="b" cm="1">
        <f t="array" ref="L2405">_xlfn.IFS(AND($I2405&gt;0,$K2405&gt;=$C$5-$B$26),TRUE,$R2405&gt;=$B$6,FALSE,$I2405=0,FALSE,TRUE,$L2404)</f>
        <v>0</v>
      </c>
      <c r="M2405" s="3" t="b" cm="1">
        <f t="array" ref="M2405">_xlfn.IFS($N2405&gt;=$B$4-$B$26,FALSE,AND($I2405&gt;0,$K2405&gt;=$B$5-$B$26),TRUE,AND($L2405,NOT($M2404)),FALSE,$M2404,TRUE,TRUE,FALSE)</f>
        <v>0</v>
      </c>
      <c r="N2405" s="3" cm="1">
        <f t="array" ref="N2405">_xlfn.IFS($M2404,$N2404+$B$26,NOT($M2404),0,TRUE,$M2404)</f>
        <v>0</v>
      </c>
      <c r="O2405" s="3" t="b" cm="1">
        <f t="array" ref="O2405">_xlfn.IFS($M2405,FALSE,AND($L2405,NOT($M2405),$R2405&lt;$B$6,$I2405&gt;0),TRUE,TRUE,FALSE)</f>
        <v>0</v>
      </c>
      <c r="P2405" s="3" cm="1">
        <f t="array" ref="P2405">_xlfn.IFS($P2404&gt;=$C$7-$B$26,0,$O2404,$P2404+$B$26,TRUE,0)</f>
        <v>0</v>
      </c>
      <c r="Q2405" s="3" t="b" cm="1">
        <f t="array" ref="Q2405">_xlfn.IFS(AND($L2405,NOT($M2405),NOT($O2405)),TRUE,$R2405&gt;=$B$6,FALSE,AND($L2405,NOT($M2405),$O2405,$P2405=0),TRUE,TRUE,FALSE)</f>
        <v>0</v>
      </c>
      <c r="R2405" s="3" cm="1">
        <f t="array" ref="R2405">_xlfn.IFS(AND($Q2404,$R2404&lt;$B$6),$R2404+1,AND(NOT($L2404),$R2404&gt;0),0,TRUE,$R2404)</f>
        <v>0</v>
      </c>
      <c r="S2405" s="1" cm="1">
        <f t="array" ref="S2405">_xlfn.IFS(AND(Q2404,I2404&gt;$B$8),S2404+$B$8,AND(Q2404,I2404&lt;=$B$8),S2404+I2404,TRUE,$S2404)</f>
        <v>98</v>
      </c>
      <c r="T2405" s="1">
        <f t="shared" si="146"/>
        <v>8820</v>
      </c>
      <c r="U2405" s="17">
        <f t="shared" si="147"/>
        <v>220.31640299750208</v>
      </c>
      <c r="V2405" s="47" cm="1">
        <f t="array" ref="V2405">_xlfn.IFS($B$6=1,S2405*$B$10,AND(R2404=0,R2405&gt;=1,I2405&gt;=$B$6*$B$8-1),V2404+$B$6*$B$10*$B$8,AND(R2404=0,R2405&gt;=1,I2405&lt;$B$6*$B$8-1),V2404+I2404*$B$10,TRUE,V2404)</f>
        <v>9800</v>
      </c>
      <c r="W2405" s="17">
        <f t="shared" si="148"/>
        <v>244.79600333055788</v>
      </c>
    </row>
    <row r="2406" spans="7:23" x14ac:dyDescent="0.25">
      <c r="G2406" s="15">
        <v>2404</v>
      </c>
      <c r="H2406" s="1">
        <f t="shared" si="145"/>
        <v>40.049999999999997</v>
      </c>
      <c r="I2406" s="15" cm="1">
        <f t="array" ref="I2406">_xlfn.IFS(J2405&gt;=$C$13-$B$26,MINA(I2405+$B$13-S2406+S2405,$B$11),I2405=$B$11,MINA(I2405-S2406+S2405,$B$11),TRUE,MAXA(I2405-S2406+S2405,0))</f>
        <v>0</v>
      </c>
      <c r="J2406" s="1" cm="1">
        <f t="array" ref="J2406">_xlfn.IFS(J2405&gt;=$C$13-$B$26,0,I2405&lt;$B$11,J2405+$B$26,TRUE,0)</f>
        <v>1.0166666666666679</v>
      </c>
      <c r="K2406" s="3" cm="1">
        <f t="array" ref="K2406">_xlfn.IFS(AND(NOT($K2405=0),$L2405),0,NOT($L2405),$K2405+$B$26,TRUE,$K2405)</f>
        <v>0.76666666666666738</v>
      </c>
      <c r="L2406" s="3" t="b" cm="1">
        <f t="array" ref="L2406">_xlfn.IFS(AND($I2406&gt;0,$K2406&gt;=$C$5-$B$26),TRUE,$R2406&gt;=$B$6,FALSE,$I2406=0,FALSE,TRUE,$L2405)</f>
        <v>0</v>
      </c>
      <c r="M2406" s="3" t="b" cm="1">
        <f t="array" ref="M2406">_xlfn.IFS($N2406&gt;=$B$4-$B$26,FALSE,AND($I2406&gt;0,$K2406&gt;=$B$5-$B$26),TRUE,AND($L2406,NOT($M2405)),FALSE,$M2405,TRUE,TRUE,FALSE)</f>
        <v>0</v>
      </c>
      <c r="N2406" s="3" cm="1">
        <f t="array" ref="N2406">_xlfn.IFS($M2405,$N2405+$B$26,NOT($M2405),0,TRUE,$M2405)</f>
        <v>0</v>
      </c>
      <c r="O2406" s="3" t="b" cm="1">
        <f t="array" ref="O2406">_xlfn.IFS($M2406,FALSE,AND($L2406,NOT($M2406),$R2406&lt;$B$6,$I2406&gt;0),TRUE,TRUE,FALSE)</f>
        <v>0</v>
      </c>
      <c r="P2406" s="3" cm="1">
        <f t="array" ref="P2406">_xlfn.IFS($P2405&gt;=$C$7-$B$26,0,$O2405,$P2405+$B$26,TRUE,0)</f>
        <v>0</v>
      </c>
      <c r="Q2406" s="3" t="b" cm="1">
        <f t="array" ref="Q2406">_xlfn.IFS(AND($L2406,NOT($M2406),NOT($O2406)),TRUE,$R2406&gt;=$B$6,FALSE,AND($L2406,NOT($M2406),$O2406,$P2406=0),TRUE,TRUE,FALSE)</f>
        <v>0</v>
      </c>
      <c r="R2406" s="3" cm="1">
        <f t="array" ref="R2406">_xlfn.IFS(AND($Q2405,$R2405&lt;$B$6),$R2405+1,AND(NOT($L2405),$R2405&gt;0),0,TRUE,$R2405)</f>
        <v>0</v>
      </c>
      <c r="S2406" s="1" cm="1">
        <f t="array" ref="S2406">_xlfn.IFS(AND(Q2405,I2405&gt;$B$8),S2405+$B$8,AND(Q2405,I2405&lt;=$B$8),S2405+I2405,TRUE,$S2405)</f>
        <v>98</v>
      </c>
      <c r="T2406" s="1">
        <f t="shared" si="146"/>
        <v>8820</v>
      </c>
      <c r="U2406" s="17">
        <f t="shared" si="147"/>
        <v>220.22471910112361</v>
      </c>
      <c r="V2406" s="47" cm="1">
        <f t="array" ref="V2406">_xlfn.IFS($B$6=1,S2406*$B$10,AND(R2405=0,R2406&gt;=1,I2406&gt;=$B$6*$B$8-1),V2405+$B$6*$B$10*$B$8,AND(R2405=0,R2406&gt;=1,I2406&lt;$B$6*$B$8-1),V2405+I2405*$B$10,TRUE,V2405)</f>
        <v>9800</v>
      </c>
      <c r="W2406" s="17">
        <f t="shared" si="148"/>
        <v>244.69413233458178</v>
      </c>
    </row>
    <row r="2407" spans="7:23" x14ac:dyDescent="0.25">
      <c r="G2407" s="15">
        <v>2405</v>
      </c>
      <c r="H2407" s="1">
        <f t="shared" si="145"/>
        <v>40.066666666666663</v>
      </c>
      <c r="I2407" s="15" cm="1">
        <f t="array" ref="I2407">_xlfn.IFS(J2406&gt;=$C$13-$B$26,MINA(I2406+$B$13-S2407+S2406,$B$11),I2406=$B$11,MINA(I2406-S2407+S2406,$B$11),TRUE,MAXA(I2406-S2407+S2406,0))</f>
        <v>0</v>
      </c>
      <c r="J2407" s="1" cm="1">
        <f t="array" ref="J2407">_xlfn.IFS(J2406&gt;=$C$13-$B$26,0,I2406&lt;$B$11,J2406+$B$26,TRUE,0)</f>
        <v>1.0333333333333345</v>
      </c>
      <c r="K2407" s="3" cm="1">
        <f t="array" ref="K2407">_xlfn.IFS(AND(NOT($K2406=0),$L2406),0,NOT($L2406),$K2406+$B$26,TRUE,$K2406)</f>
        <v>0.7833333333333341</v>
      </c>
      <c r="L2407" s="3" t="b" cm="1">
        <f t="array" ref="L2407">_xlfn.IFS(AND($I2407&gt;0,$K2407&gt;=$C$5-$B$26),TRUE,$R2407&gt;=$B$6,FALSE,$I2407=0,FALSE,TRUE,$L2406)</f>
        <v>0</v>
      </c>
      <c r="M2407" s="3" t="b" cm="1">
        <f t="array" ref="M2407">_xlfn.IFS($N2407&gt;=$B$4-$B$26,FALSE,AND($I2407&gt;0,$K2407&gt;=$B$5-$B$26),TRUE,AND($L2407,NOT($M2406)),FALSE,$M2406,TRUE,TRUE,FALSE)</f>
        <v>0</v>
      </c>
      <c r="N2407" s="3" cm="1">
        <f t="array" ref="N2407">_xlfn.IFS($M2406,$N2406+$B$26,NOT($M2406),0,TRUE,$M2406)</f>
        <v>0</v>
      </c>
      <c r="O2407" s="3" t="b" cm="1">
        <f t="array" ref="O2407">_xlfn.IFS($M2407,FALSE,AND($L2407,NOT($M2407),$R2407&lt;$B$6,$I2407&gt;0),TRUE,TRUE,FALSE)</f>
        <v>0</v>
      </c>
      <c r="P2407" s="3" cm="1">
        <f t="array" ref="P2407">_xlfn.IFS($P2406&gt;=$C$7-$B$26,0,$O2406,$P2406+$B$26,TRUE,0)</f>
        <v>0</v>
      </c>
      <c r="Q2407" s="3" t="b" cm="1">
        <f t="array" ref="Q2407">_xlfn.IFS(AND($L2407,NOT($M2407),NOT($O2407)),TRUE,$R2407&gt;=$B$6,FALSE,AND($L2407,NOT($M2407),$O2407,$P2407=0),TRUE,TRUE,FALSE)</f>
        <v>0</v>
      </c>
      <c r="R2407" s="3" cm="1">
        <f t="array" ref="R2407">_xlfn.IFS(AND($Q2406,$R2406&lt;$B$6),$R2406+1,AND(NOT($L2406),$R2406&gt;0),0,TRUE,$R2406)</f>
        <v>0</v>
      </c>
      <c r="S2407" s="1" cm="1">
        <f t="array" ref="S2407">_xlfn.IFS(AND(Q2406,I2406&gt;$B$8),S2406+$B$8,AND(Q2406,I2406&lt;=$B$8),S2406+I2406,TRUE,$S2406)</f>
        <v>98</v>
      </c>
      <c r="T2407" s="1">
        <f t="shared" si="146"/>
        <v>8820</v>
      </c>
      <c r="U2407" s="17">
        <f t="shared" si="147"/>
        <v>220.13311148086524</v>
      </c>
      <c r="V2407" s="47" cm="1">
        <f t="array" ref="V2407">_xlfn.IFS($B$6=1,S2407*$B$10,AND(R2406=0,R2407&gt;=1,I2407&gt;=$B$6*$B$8-1),V2406+$B$6*$B$10*$B$8,AND(R2406=0,R2407&gt;=1,I2407&lt;$B$6*$B$8-1),V2406+I2406*$B$10,TRUE,V2406)</f>
        <v>9800</v>
      </c>
      <c r="W2407" s="17">
        <f t="shared" si="148"/>
        <v>244.59234608985028</v>
      </c>
    </row>
    <row r="2408" spans="7:23" x14ac:dyDescent="0.25">
      <c r="G2408" s="15">
        <v>2406</v>
      </c>
      <c r="H2408" s="1">
        <f t="shared" si="145"/>
        <v>40.083333333333336</v>
      </c>
      <c r="I2408" s="15" cm="1">
        <f t="array" ref="I2408">_xlfn.IFS(J2407&gt;=$C$13-$B$26,MINA(I2407+$B$13-S2408+S2407,$B$11),I2407=$B$11,MINA(I2407-S2408+S2407,$B$11),TRUE,MAXA(I2407-S2408+S2407,0))</f>
        <v>0</v>
      </c>
      <c r="J2408" s="1" cm="1">
        <f t="array" ref="J2408">_xlfn.IFS(J2407&gt;=$C$13-$B$26,0,I2407&lt;$B$11,J2407+$B$26,TRUE,0)</f>
        <v>1.0500000000000012</v>
      </c>
      <c r="K2408" s="3" cm="1">
        <f t="array" ref="K2408">_xlfn.IFS(AND(NOT($K2407=0),$L2407),0,NOT($L2407),$K2407+$B$26,TRUE,$K2407)</f>
        <v>0.80000000000000082</v>
      </c>
      <c r="L2408" s="3" t="b" cm="1">
        <f t="array" ref="L2408">_xlfn.IFS(AND($I2408&gt;0,$K2408&gt;=$C$5-$B$26),TRUE,$R2408&gt;=$B$6,FALSE,$I2408=0,FALSE,TRUE,$L2407)</f>
        <v>0</v>
      </c>
      <c r="M2408" s="3" t="b" cm="1">
        <f t="array" ref="M2408">_xlfn.IFS($N2408&gt;=$B$4-$B$26,FALSE,AND($I2408&gt;0,$K2408&gt;=$B$5-$B$26),TRUE,AND($L2408,NOT($M2407)),FALSE,$M2407,TRUE,TRUE,FALSE)</f>
        <v>0</v>
      </c>
      <c r="N2408" s="3" cm="1">
        <f t="array" ref="N2408">_xlfn.IFS($M2407,$N2407+$B$26,NOT($M2407),0,TRUE,$M2407)</f>
        <v>0</v>
      </c>
      <c r="O2408" s="3" t="b" cm="1">
        <f t="array" ref="O2408">_xlfn.IFS($M2408,FALSE,AND($L2408,NOT($M2408),$R2408&lt;$B$6,$I2408&gt;0),TRUE,TRUE,FALSE)</f>
        <v>0</v>
      </c>
      <c r="P2408" s="3" cm="1">
        <f t="array" ref="P2408">_xlfn.IFS($P2407&gt;=$C$7-$B$26,0,$O2407,$P2407+$B$26,TRUE,0)</f>
        <v>0</v>
      </c>
      <c r="Q2408" s="3" t="b" cm="1">
        <f t="array" ref="Q2408">_xlfn.IFS(AND($L2408,NOT($M2408),NOT($O2408)),TRUE,$R2408&gt;=$B$6,FALSE,AND($L2408,NOT($M2408),$O2408,$P2408=0),TRUE,TRUE,FALSE)</f>
        <v>0</v>
      </c>
      <c r="R2408" s="3" cm="1">
        <f t="array" ref="R2408">_xlfn.IFS(AND($Q2407,$R2407&lt;$B$6),$R2407+1,AND(NOT($L2407),$R2407&gt;0),0,TRUE,$R2407)</f>
        <v>0</v>
      </c>
      <c r="S2408" s="1" cm="1">
        <f t="array" ref="S2408">_xlfn.IFS(AND(Q2407,I2407&gt;$B$8),S2407+$B$8,AND(Q2407,I2407&lt;=$B$8),S2407+I2407,TRUE,$S2407)</f>
        <v>98</v>
      </c>
      <c r="T2408" s="1">
        <f t="shared" si="146"/>
        <v>8820</v>
      </c>
      <c r="U2408" s="17">
        <f t="shared" si="147"/>
        <v>220.04158004158003</v>
      </c>
      <c r="V2408" s="47" cm="1">
        <f t="array" ref="V2408">_xlfn.IFS($B$6=1,S2408*$B$10,AND(R2407=0,R2408&gt;=1,I2408&gt;=$B$6*$B$8-1),V2407+$B$6*$B$10*$B$8,AND(R2407=0,R2408&gt;=1,I2408&lt;$B$6*$B$8-1),V2407+I2407*$B$10,TRUE,V2407)</f>
        <v>9800</v>
      </c>
      <c r="W2408" s="17">
        <f t="shared" si="148"/>
        <v>244.49064449064448</v>
      </c>
    </row>
    <row r="2409" spans="7:23" x14ac:dyDescent="0.25">
      <c r="G2409" s="15">
        <v>2407</v>
      </c>
      <c r="H2409" s="1">
        <f t="shared" si="145"/>
        <v>40.1</v>
      </c>
      <c r="I2409" s="15" cm="1">
        <f t="array" ref="I2409">_xlfn.IFS(J2408&gt;=$C$13-$B$26,MINA(I2408+$B$13-S2409+S2408,$B$11),I2408=$B$11,MINA(I2408-S2409+S2408,$B$11),TRUE,MAXA(I2408-S2409+S2408,0))</f>
        <v>0</v>
      </c>
      <c r="J2409" s="1" cm="1">
        <f t="array" ref="J2409">_xlfn.IFS(J2408&gt;=$C$13-$B$26,0,I2408&lt;$B$11,J2408+$B$26,TRUE,0)</f>
        <v>1.0666666666666678</v>
      </c>
      <c r="K2409" s="3" cm="1">
        <f t="array" ref="K2409">_xlfn.IFS(AND(NOT($K2408=0),$L2408),0,NOT($L2408),$K2408+$B$26,TRUE,$K2408)</f>
        <v>0.81666666666666754</v>
      </c>
      <c r="L2409" s="3" t="b" cm="1">
        <f t="array" ref="L2409">_xlfn.IFS(AND($I2409&gt;0,$K2409&gt;=$C$5-$B$26),TRUE,$R2409&gt;=$B$6,FALSE,$I2409=0,FALSE,TRUE,$L2408)</f>
        <v>0</v>
      </c>
      <c r="M2409" s="3" t="b" cm="1">
        <f t="array" ref="M2409">_xlfn.IFS($N2409&gt;=$B$4-$B$26,FALSE,AND($I2409&gt;0,$K2409&gt;=$B$5-$B$26),TRUE,AND($L2409,NOT($M2408)),FALSE,$M2408,TRUE,TRUE,FALSE)</f>
        <v>0</v>
      </c>
      <c r="N2409" s="3" cm="1">
        <f t="array" ref="N2409">_xlfn.IFS($M2408,$N2408+$B$26,NOT($M2408),0,TRUE,$M2408)</f>
        <v>0</v>
      </c>
      <c r="O2409" s="3" t="b" cm="1">
        <f t="array" ref="O2409">_xlfn.IFS($M2409,FALSE,AND($L2409,NOT($M2409),$R2409&lt;$B$6,$I2409&gt;0),TRUE,TRUE,FALSE)</f>
        <v>0</v>
      </c>
      <c r="P2409" s="3" cm="1">
        <f t="array" ref="P2409">_xlfn.IFS($P2408&gt;=$C$7-$B$26,0,$O2408,$P2408+$B$26,TRUE,0)</f>
        <v>0</v>
      </c>
      <c r="Q2409" s="3" t="b" cm="1">
        <f t="array" ref="Q2409">_xlfn.IFS(AND($L2409,NOT($M2409),NOT($O2409)),TRUE,$R2409&gt;=$B$6,FALSE,AND($L2409,NOT($M2409),$O2409,$P2409=0),TRUE,TRUE,FALSE)</f>
        <v>0</v>
      </c>
      <c r="R2409" s="3" cm="1">
        <f t="array" ref="R2409">_xlfn.IFS(AND($Q2408,$R2408&lt;$B$6),$R2408+1,AND(NOT($L2408),$R2408&gt;0),0,TRUE,$R2408)</f>
        <v>0</v>
      </c>
      <c r="S2409" s="1" cm="1">
        <f t="array" ref="S2409">_xlfn.IFS(AND(Q2408,I2408&gt;$B$8),S2408+$B$8,AND(Q2408,I2408&lt;=$B$8),S2408+I2408,TRUE,$S2408)</f>
        <v>98</v>
      </c>
      <c r="T2409" s="1">
        <f t="shared" si="146"/>
        <v>8820</v>
      </c>
      <c r="U2409" s="17">
        <f t="shared" si="147"/>
        <v>219.95012468827929</v>
      </c>
      <c r="V2409" s="47" cm="1">
        <f t="array" ref="V2409">_xlfn.IFS($B$6=1,S2409*$B$10,AND(R2408=0,R2409&gt;=1,I2409&gt;=$B$6*$B$8-1),V2408+$B$6*$B$10*$B$8,AND(R2408=0,R2409&gt;=1,I2409&lt;$B$6*$B$8-1),V2408+I2408*$B$10,TRUE,V2408)</f>
        <v>9800</v>
      </c>
      <c r="W2409" s="17">
        <f t="shared" si="148"/>
        <v>244.38902743142143</v>
      </c>
    </row>
    <row r="2410" spans="7:23" x14ac:dyDescent="0.25">
      <c r="G2410" s="15">
        <v>2408</v>
      </c>
      <c r="H2410" s="1">
        <f t="shared" si="145"/>
        <v>40.116666666666667</v>
      </c>
      <c r="I2410" s="15" cm="1">
        <f t="array" ref="I2410">_xlfn.IFS(J2409&gt;=$C$13-$B$26,MINA(I2409+$B$13-S2410+S2409,$B$11),I2409=$B$11,MINA(I2409-S2410+S2409,$B$11),TRUE,MAXA(I2409-S2410+S2409,0))</f>
        <v>0</v>
      </c>
      <c r="J2410" s="1" cm="1">
        <f t="array" ref="J2410">_xlfn.IFS(J2409&gt;=$C$13-$B$26,0,I2409&lt;$B$11,J2409+$B$26,TRUE,0)</f>
        <v>1.0833333333333344</v>
      </c>
      <c r="K2410" s="3" cm="1">
        <f t="array" ref="K2410">_xlfn.IFS(AND(NOT($K2409=0),$L2409),0,NOT($L2409),$K2409+$B$26,TRUE,$K2409)</f>
        <v>0.83333333333333426</v>
      </c>
      <c r="L2410" s="3" t="b" cm="1">
        <f t="array" ref="L2410">_xlfn.IFS(AND($I2410&gt;0,$K2410&gt;=$C$5-$B$26),TRUE,$R2410&gt;=$B$6,FALSE,$I2410=0,FALSE,TRUE,$L2409)</f>
        <v>0</v>
      </c>
      <c r="M2410" s="3" t="b" cm="1">
        <f t="array" ref="M2410">_xlfn.IFS($N2410&gt;=$B$4-$B$26,FALSE,AND($I2410&gt;0,$K2410&gt;=$B$5-$B$26),TRUE,AND($L2410,NOT($M2409)),FALSE,$M2409,TRUE,TRUE,FALSE)</f>
        <v>0</v>
      </c>
      <c r="N2410" s="3" cm="1">
        <f t="array" ref="N2410">_xlfn.IFS($M2409,$N2409+$B$26,NOT($M2409),0,TRUE,$M2409)</f>
        <v>0</v>
      </c>
      <c r="O2410" s="3" t="b" cm="1">
        <f t="array" ref="O2410">_xlfn.IFS($M2410,FALSE,AND($L2410,NOT($M2410),$R2410&lt;$B$6,$I2410&gt;0),TRUE,TRUE,FALSE)</f>
        <v>0</v>
      </c>
      <c r="P2410" s="3" cm="1">
        <f t="array" ref="P2410">_xlfn.IFS($P2409&gt;=$C$7-$B$26,0,$O2409,$P2409+$B$26,TRUE,0)</f>
        <v>0</v>
      </c>
      <c r="Q2410" s="3" t="b" cm="1">
        <f t="array" ref="Q2410">_xlfn.IFS(AND($L2410,NOT($M2410),NOT($O2410)),TRUE,$R2410&gt;=$B$6,FALSE,AND($L2410,NOT($M2410),$O2410,$P2410=0),TRUE,TRUE,FALSE)</f>
        <v>0</v>
      </c>
      <c r="R2410" s="3" cm="1">
        <f t="array" ref="R2410">_xlfn.IFS(AND($Q2409,$R2409&lt;$B$6),$R2409+1,AND(NOT($L2409),$R2409&gt;0),0,TRUE,$R2409)</f>
        <v>0</v>
      </c>
      <c r="S2410" s="1" cm="1">
        <f t="array" ref="S2410">_xlfn.IFS(AND(Q2409,I2409&gt;$B$8),S2409+$B$8,AND(Q2409,I2409&lt;=$B$8),S2409+I2409,TRUE,$S2409)</f>
        <v>98</v>
      </c>
      <c r="T2410" s="1">
        <f t="shared" si="146"/>
        <v>8820</v>
      </c>
      <c r="U2410" s="17">
        <f t="shared" si="147"/>
        <v>219.85874532613212</v>
      </c>
      <c r="V2410" s="47" cm="1">
        <f t="array" ref="V2410">_xlfn.IFS($B$6=1,S2410*$B$10,AND(R2409=0,R2410&gt;=1,I2410&gt;=$B$6*$B$8-1),V2409+$B$6*$B$10*$B$8,AND(R2409=0,R2410&gt;=1,I2410&lt;$B$6*$B$8-1),V2409+I2409*$B$10,TRUE,V2409)</f>
        <v>9800</v>
      </c>
      <c r="W2410" s="17">
        <f t="shared" si="148"/>
        <v>244.28749480681347</v>
      </c>
    </row>
    <row r="2411" spans="7:23" x14ac:dyDescent="0.25">
      <c r="G2411" s="15">
        <v>2409</v>
      </c>
      <c r="H2411" s="1">
        <f t="shared" si="145"/>
        <v>40.133333333333333</v>
      </c>
      <c r="I2411" s="15" cm="1">
        <f t="array" ref="I2411">_xlfn.IFS(J2410&gt;=$C$13-$B$26,MINA(I2410+$B$13-S2411+S2410,$B$11),I2410=$B$11,MINA(I2410-S2411+S2410,$B$11),TRUE,MAXA(I2410-S2411+S2410,0))</f>
        <v>0</v>
      </c>
      <c r="J2411" s="1" cm="1">
        <f t="array" ref="J2411">_xlfn.IFS(J2410&gt;=$C$13-$B$26,0,I2410&lt;$B$11,J2410+$B$26,TRUE,0)</f>
        <v>1.100000000000001</v>
      </c>
      <c r="K2411" s="3" cm="1">
        <f t="array" ref="K2411">_xlfn.IFS(AND(NOT($K2410=0),$L2410),0,NOT($L2410),$K2410+$B$26,TRUE,$K2410)</f>
        <v>0.85000000000000098</v>
      </c>
      <c r="L2411" s="3" t="b" cm="1">
        <f t="array" ref="L2411">_xlfn.IFS(AND($I2411&gt;0,$K2411&gt;=$C$5-$B$26),TRUE,$R2411&gt;=$B$6,FALSE,$I2411=0,FALSE,TRUE,$L2410)</f>
        <v>0</v>
      </c>
      <c r="M2411" s="3" t="b" cm="1">
        <f t="array" ref="M2411">_xlfn.IFS($N2411&gt;=$B$4-$B$26,FALSE,AND($I2411&gt;0,$K2411&gt;=$B$5-$B$26),TRUE,AND($L2411,NOT($M2410)),FALSE,$M2410,TRUE,TRUE,FALSE)</f>
        <v>0</v>
      </c>
      <c r="N2411" s="3" cm="1">
        <f t="array" ref="N2411">_xlfn.IFS($M2410,$N2410+$B$26,NOT($M2410),0,TRUE,$M2410)</f>
        <v>0</v>
      </c>
      <c r="O2411" s="3" t="b" cm="1">
        <f t="array" ref="O2411">_xlfn.IFS($M2411,FALSE,AND($L2411,NOT($M2411),$R2411&lt;$B$6,$I2411&gt;0),TRUE,TRUE,FALSE)</f>
        <v>0</v>
      </c>
      <c r="P2411" s="3" cm="1">
        <f t="array" ref="P2411">_xlfn.IFS($P2410&gt;=$C$7-$B$26,0,$O2410,$P2410+$B$26,TRUE,0)</f>
        <v>0</v>
      </c>
      <c r="Q2411" s="3" t="b" cm="1">
        <f t="array" ref="Q2411">_xlfn.IFS(AND($L2411,NOT($M2411),NOT($O2411)),TRUE,$R2411&gt;=$B$6,FALSE,AND($L2411,NOT($M2411),$O2411,$P2411=0),TRUE,TRUE,FALSE)</f>
        <v>0</v>
      </c>
      <c r="R2411" s="3" cm="1">
        <f t="array" ref="R2411">_xlfn.IFS(AND($Q2410,$R2410&lt;$B$6),$R2410+1,AND(NOT($L2410),$R2410&gt;0),0,TRUE,$R2410)</f>
        <v>0</v>
      </c>
      <c r="S2411" s="1" cm="1">
        <f t="array" ref="S2411">_xlfn.IFS(AND(Q2410,I2410&gt;$B$8),S2410+$B$8,AND(Q2410,I2410&lt;=$B$8),S2410+I2410,TRUE,$S2410)</f>
        <v>98</v>
      </c>
      <c r="T2411" s="1">
        <f t="shared" si="146"/>
        <v>8820</v>
      </c>
      <c r="U2411" s="17">
        <f t="shared" si="147"/>
        <v>219.76744186046511</v>
      </c>
      <c r="V2411" s="47" cm="1">
        <f t="array" ref="V2411">_xlfn.IFS($B$6=1,S2411*$B$10,AND(R2410=0,R2411&gt;=1,I2411&gt;=$B$6*$B$8-1),V2410+$B$6*$B$10*$B$8,AND(R2410=0,R2411&gt;=1,I2411&lt;$B$6*$B$8-1),V2410+I2410*$B$10,TRUE,V2410)</f>
        <v>9800</v>
      </c>
      <c r="W2411" s="17">
        <f t="shared" si="148"/>
        <v>244.18604651162792</v>
      </c>
    </row>
    <row r="2412" spans="7:23" x14ac:dyDescent="0.25">
      <c r="G2412" s="15">
        <v>2410</v>
      </c>
      <c r="H2412" s="1">
        <f t="shared" si="145"/>
        <v>40.15</v>
      </c>
      <c r="I2412" s="15" cm="1">
        <f t="array" ref="I2412">_xlfn.IFS(J2411&gt;=$C$13-$B$26,MINA(I2411+$B$13-S2412+S2411,$B$11),I2411=$B$11,MINA(I2411-S2412+S2411,$B$11),TRUE,MAXA(I2411-S2412+S2411,0))</f>
        <v>0</v>
      </c>
      <c r="J2412" s="1" cm="1">
        <f t="array" ref="J2412">_xlfn.IFS(J2411&gt;=$C$13-$B$26,0,I2411&lt;$B$11,J2411+$B$26,TRUE,0)</f>
        <v>1.1166666666666676</v>
      </c>
      <c r="K2412" s="3" cm="1">
        <f t="array" ref="K2412">_xlfn.IFS(AND(NOT($K2411=0),$L2411),0,NOT($L2411),$K2411+$B$26,TRUE,$K2411)</f>
        <v>0.8666666666666677</v>
      </c>
      <c r="L2412" s="3" t="b" cm="1">
        <f t="array" ref="L2412">_xlfn.IFS(AND($I2412&gt;0,$K2412&gt;=$C$5-$B$26),TRUE,$R2412&gt;=$B$6,FALSE,$I2412=0,FALSE,TRUE,$L2411)</f>
        <v>0</v>
      </c>
      <c r="M2412" s="3" t="b" cm="1">
        <f t="array" ref="M2412">_xlfn.IFS($N2412&gt;=$B$4-$B$26,FALSE,AND($I2412&gt;0,$K2412&gt;=$B$5-$B$26),TRUE,AND($L2412,NOT($M2411)),FALSE,$M2411,TRUE,TRUE,FALSE)</f>
        <v>0</v>
      </c>
      <c r="N2412" s="3" cm="1">
        <f t="array" ref="N2412">_xlfn.IFS($M2411,$N2411+$B$26,NOT($M2411),0,TRUE,$M2411)</f>
        <v>0</v>
      </c>
      <c r="O2412" s="3" t="b" cm="1">
        <f t="array" ref="O2412">_xlfn.IFS($M2412,FALSE,AND($L2412,NOT($M2412),$R2412&lt;$B$6,$I2412&gt;0),TRUE,TRUE,FALSE)</f>
        <v>0</v>
      </c>
      <c r="P2412" s="3" cm="1">
        <f t="array" ref="P2412">_xlfn.IFS($P2411&gt;=$C$7-$B$26,0,$O2411,$P2411+$B$26,TRUE,0)</f>
        <v>0</v>
      </c>
      <c r="Q2412" s="3" t="b" cm="1">
        <f t="array" ref="Q2412">_xlfn.IFS(AND($L2412,NOT($M2412),NOT($O2412)),TRUE,$R2412&gt;=$B$6,FALSE,AND($L2412,NOT($M2412),$O2412,$P2412=0),TRUE,TRUE,FALSE)</f>
        <v>0</v>
      </c>
      <c r="R2412" s="3" cm="1">
        <f t="array" ref="R2412">_xlfn.IFS(AND($Q2411,$R2411&lt;$B$6),$R2411+1,AND(NOT($L2411),$R2411&gt;0),0,TRUE,$R2411)</f>
        <v>0</v>
      </c>
      <c r="S2412" s="1" cm="1">
        <f t="array" ref="S2412">_xlfn.IFS(AND(Q2411,I2411&gt;$B$8),S2411+$B$8,AND(Q2411,I2411&lt;=$B$8),S2411+I2411,TRUE,$S2411)</f>
        <v>98</v>
      </c>
      <c r="T2412" s="1">
        <f t="shared" si="146"/>
        <v>8820</v>
      </c>
      <c r="U2412" s="17">
        <f t="shared" si="147"/>
        <v>219.67621419676215</v>
      </c>
      <c r="V2412" s="47" cm="1">
        <f t="array" ref="V2412">_xlfn.IFS($B$6=1,S2412*$B$10,AND(R2411=0,R2412&gt;=1,I2412&gt;=$B$6*$B$8-1),V2411+$B$6*$B$10*$B$8,AND(R2411=0,R2412&gt;=1,I2412&lt;$B$6*$B$8-1),V2411+I2411*$B$10,TRUE,V2411)</f>
        <v>9800</v>
      </c>
      <c r="W2412" s="17">
        <f t="shared" si="148"/>
        <v>244.08468244084682</v>
      </c>
    </row>
    <row r="2413" spans="7:23" x14ac:dyDescent="0.25">
      <c r="G2413" s="15">
        <v>2411</v>
      </c>
      <c r="H2413" s="1">
        <f t="shared" si="145"/>
        <v>40.166666666666664</v>
      </c>
      <c r="I2413" s="15" cm="1">
        <f t="array" ref="I2413">_xlfn.IFS(J2412&gt;=$C$13-$B$26,MINA(I2412+$B$13-S2413+S2412,$B$11),I2412=$B$11,MINA(I2412-S2413+S2412,$B$11),TRUE,MAXA(I2412-S2413+S2412,0))</f>
        <v>0</v>
      </c>
      <c r="J2413" s="1" cm="1">
        <f t="array" ref="J2413">_xlfn.IFS(J2412&gt;=$C$13-$B$26,0,I2412&lt;$B$11,J2412+$B$26,TRUE,0)</f>
        <v>1.1333333333333342</v>
      </c>
      <c r="K2413" s="3" cm="1">
        <f t="array" ref="K2413">_xlfn.IFS(AND(NOT($K2412=0),$L2412),0,NOT($L2412),$K2412+$B$26,TRUE,$K2412)</f>
        <v>0.88333333333333441</v>
      </c>
      <c r="L2413" s="3" t="b" cm="1">
        <f t="array" ref="L2413">_xlfn.IFS(AND($I2413&gt;0,$K2413&gt;=$C$5-$B$26),TRUE,$R2413&gt;=$B$6,FALSE,$I2413=0,FALSE,TRUE,$L2412)</f>
        <v>0</v>
      </c>
      <c r="M2413" s="3" t="b" cm="1">
        <f t="array" ref="M2413">_xlfn.IFS($N2413&gt;=$B$4-$B$26,FALSE,AND($I2413&gt;0,$K2413&gt;=$B$5-$B$26),TRUE,AND($L2413,NOT($M2412)),FALSE,$M2412,TRUE,TRUE,FALSE)</f>
        <v>0</v>
      </c>
      <c r="N2413" s="3" cm="1">
        <f t="array" ref="N2413">_xlfn.IFS($M2412,$N2412+$B$26,NOT($M2412),0,TRUE,$M2412)</f>
        <v>0</v>
      </c>
      <c r="O2413" s="3" t="b" cm="1">
        <f t="array" ref="O2413">_xlfn.IFS($M2413,FALSE,AND($L2413,NOT($M2413),$R2413&lt;$B$6,$I2413&gt;0),TRUE,TRUE,FALSE)</f>
        <v>0</v>
      </c>
      <c r="P2413" s="3" cm="1">
        <f t="array" ref="P2413">_xlfn.IFS($P2412&gt;=$C$7-$B$26,0,$O2412,$P2412+$B$26,TRUE,0)</f>
        <v>0</v>
      </c>
      <c r="Q2413" s="3" t="b" cm="1">
        <f t="array" ref="Q2413">_xlfn.IFS(AND($L2413,NOT($M2413),NOT($O2413)),TRUE,$R2413&gt;=$B$6,FALSE,AND($L2413,NOT($M2413),$O2413,$P2413=0),TRUE,TRUE,FALSE)</f>
        <v>0</v>
      </c>
      <c r="R2413" s="3" cm="1">
        <f t="array" ref="R2413">_xlfn.IFS(AND($Q2412,$R2412&lt;$B$6),$R2412+1,AND(NOT($L2412),$R2412&gt;0),0,TRUE,$R2412)</f>
        <v>0</v>
      </c>
      <c r="S2413" s="1" cm="1">
        <f t="array" ref="S2413">_xlfn.IFS(AND(Q2412,I2412&gt;$B$8),S2412+$B$8,AND(Q2412,I2412&lt;=$B$8),S2412+I2412,TRUE,$S2412)</f>
        <v>98</v>
      </c>
      <c r="T2413" s="1">
        <f t="shared" si="146"/>
        <v>8820</v>
      </c>
      <c r="U2413" s="17">
        <f t="shared" si="147"/>
        <v>219.58506224066392</v>
      </c>
      <c r="V2413" s="47" cm="1">
        <f t="array" ref="V2413">_xlfn.IFS($B$6=1,S2413*$B$10,AND(R2412=0,R2413&gt;=1,I2413&gt;=$B$6*$B$8-1),V2412+$B$6*$B$10*$B$8,AND(R2412=0,R2413&gt;=1,I2413&lt;$B$6*$B$8-1),V2412+I2412*$B$10,TRUE,V2412)</f>
        <v>9800</v>
      </c>
      <c r="W2413" s="17">
        <f t="shared" si="148"/>
        <v>243.98340248962657</v>
      </c>
    </row>
    <row r="2414" spans="7:23" x14ac:dyDescent="0.25">
      <c r="G2414" s="15">
        <v>2412</v>
      </c>
      <c r="H2414" s="1">
        <f t="shared" si="145"/>
        <v>40.18333333333333</v>
      </c>
      <c r="I2414" s="15" cm="1">
        <f t="array" ref="I2414">_xlfn.IFS(J2413&gt;=$C$13-$B$26,MINA(I2413+$B$13-S2414+S2413,$B$11),I2413=$B$11,MINA(I2413-S2414+S2413,$B$11),TRUE,MAXA(I2413-S2414+S2413,0))</f>
        <v>0</v>
      </c>
      <c r="J2414" s="1" cm="1">
        <f t="array" ref="J2414">_xlfn.IFS(J2413&gt;=$C$13-$B$26,0,I2413&lt;$B$11,J2413+$B$26,TRUE,0)</f>
        <v>1.1500000000000008</v>
      </c>
      <c r="K2414" s="3" cm="1">
        <f t="array" ref="K2414">_xlfn.IFS(AND(NOT($K2413=0),$L2413),0,NOT($L2413),$K2413+$B$26,TRUE,$K2413)</f>
        <v>0.90000000000000113</v>
      </c>
      <c r="L2414" s="3" t="b" cm="1">
        <f t="array" ref="L2414">_xlfn.IFS(AND($I2414&gt;0,$K2414&gt;=$C$5-$B$26),TRUE,$R2414&gt;=$B$6,FALSE,$I2414=0,FALSE,TRUE,$L2413)</f>
        <v>0</v>
      </c>
      <c r="M2414" s="3" t="b" cm="1">
        <f t="array" ref="M2414">_xlfn.IFS($N2414&gt;=$B$4-$B$26,FALSE,AND($I2414&gt;0,$K2414&gt;=$B$5-$B$26),TRUE,AND($L2414,NOT($M2413)),FALSE,$M2413,TRUE,TRUE,FALSE)</f>
        <v>0</v>
      </c>
      <c r="N2414" s="3" cm="1">
        <f t="array" ref="N2414">_xlfn.IFS($M2413,$N2413+$B$26,NOT($M2413),0,TRUE,$M2413)</f>
        <v>0</v>
      </c>
      <c r="O2414" s="3" t="b" cm="1">
        <f t="array" ref="O2414">_xlfn.IFS($M2414,FALSE,AND($L2414,NOT($M2414),$R2414&lt;$B$6,$I2414&gt;0),TRUE,TRUE,FALSE)</f>
        <v>0</v>
      </c>
      <c r="P2414" s="3" cm="1">
        <f t="array" ref="P2414">_xlfn.IFS($P2413&gt;=$C$7-$B$26,0,$O2413,$P2413+$B$26,TRUE,0)</f>
        <v>0</v>
      </c>
      <c r="Q2414" s="3" t="b" cm="1">
        <f t="array" ref="Q2414">_xlfn.IFS(AND($L2414,NOT($M2414),NOT($O2414)),TRUE,$R2414&gt;=$B$6,FALSE,AND($L2414,NOT($M2414),$O2414,$P2414=0),TRUE,TRUE,FALSE)</f>
        <v>0</v>
      </c>
      <c r="R2414" s="3" cm="1">
        <f t="array" ref="R2414">_xlfn.IFS(AND($Q2413,$R2413&lt;$B$6),$R2413+1,AND(NOT($L2413),$R2413&gt;0),0,TRUE,$R2413)</f>
        <v>0</v>
      </c>
      <c r="S2414" s="1" cm="1">
        <f t="array" ref="S2414">_xlfn.IFS(AND(Q2413,I2413&gt;$B$8),S2413+$B$8,AND(Q2413,I2413&lt;=$B$8),S2413+I2413,TRUE,$S2413)</f>
        <v>98</v>
      </c>
      <c r="T2414" s="1">
        <f t="shared" si="146"/>
        <v>8820</v>
      </c>
      <c r="U2414" s="17">
        <f t="shared" si="147"/>
        <v>219.49398589796766</v>
      </c>
      <c r="V2414" s="47" cm="1">
        <f t="array" ref="V2414">_xlfn.IFS($B$6=1,S2414*$B$10,AND(R2413=0,R2414&gt;=1,I2414&gt;=$B$6*$B$8-1),V2413+$B$6*$B$10*$B$8,AND(R2413=0,R2414&gt;=1,I2414&lt;$B$6*$B$8-1),V2413+I2413*$B$10,TRUE,V2413)</f>
        <v>9800</v>
      </c>
      <c r="W2414" s="17">
        <f t="shared" si="148"/>
        <v>243.88220655329741</v>
      </c>
    </row>
    <row r="2415" spans="7:23" x14ac:dyDescent="0.25">
      <c r="G2415" s="15">
        <v>2413</v>
      </c>
      <c r="H2415" s="1">
        <f t="shared" si="145"/>
        <v>40.200000000000003</v>
      </c>
      <c r="I2415" s="15" cm="1">
        <f t="array" ref="I2415">_xlfn.IFS(J2414&gt;=$C$13-$B$26,MINA(I2414+$B$13-S2415+S2414,$B$11),I2414=$B$11,MINA(I2414-S2415+S2414,$B$11),TRUE,MAXA(I2414-S2415+S2414,0))</f>
        <v>0</v>
      </c>
      <c r="J2415" s="1" cm="1">
        <f t="array" ref="J2415">_xlfn.IFS(J2414&gt;=$C$13-$B$26,0,I2414&lt;$B$11,J2414+$B$26,TRUE,0)</f>
        <v>1.1666666666666674</v>
      </c>
      <c r="K2415" s="3" cm="1">
        <f t="array" ref="K2415">_xlfn.IFS(AND(NOT($K2414=0),$L2414),0,NOT($L2414),$K2414+$B$26,TRUE,$K2414)</f>
        <v>0.91666666666666785</v>
      </c>
      <c r="L2415" s="3" t="b" cm="1">
        <f t="array" ref="L2415">_xlfn.IFS(AND($I2415&gt;0,$K2415&gt;=$C$5-$B$26),TRUE,$R2415&gt;=$B$6,FALSE,$I2415=0,FALSE,TRUE,$L2414)</f>
        <v>0</v>
      </c>
      <c r="M2415" s="3" t="b" cm="1">
        <f t="array" ref="M2415">_xlfn.IFS($N2415&gt;=$B$4-$B$26,FALSE,AND($I2415&gt;0,$K2415&gt;=$B$5-$B$26),TRUE,AND($L2415,NOT($M2414)),FALSE,$M2414,TRUE,TRUE,FALSE)</f>
        <v>0</v>
      </c>
      <c r="N2415" s="3" cm="1">
        <f t="array" ref="N2415">_xlfn.IFS($M2414,$N2414+$B$26,NOT($M2414),0,TRUE,$M2414)</f>
        <v>0</v>
      </c>
      <c r="O2415" s="3" t="b" cm="1">
        <f t="array" ref="O2415">_xlfn.IFS($M2415,FALSE,AND($L2415,NOT($M2415),$R2415&lt;$B$6,$I2415&gt;0),TRUE,TRUE,FALSE)</f>
        <v>0</v>
      </c>
      <c r="P2415" s="3" cm="1">
        <f t="array" ref="P2415">_xlfn.IFS($P2414&gt;=$C$7-$B$26,0,$O2414,$P2414+$B$26,TRUE,0)</f>
        <v>0</v>
      </c>
      <c r="Q2415" s="3" t="b" cm="1">
        <f t="array" ref="Q2415">_xlfn.IFS(AND($L2415,NOT($M2415),NOT($O2415)),TRUE,$R2415&gt;=$B$6,FALSE,AND($L2415,NOT($M2415),$O2415,$P2415=0),TRUE,TRUE,FALSE)</f>
        <v>0</v>
      </c>
      <c r="R2415" s="3" cm="1">
        <f t="array" ref="R2415">_xlfn.IFS(AND($Q2414,$R2414&lt;$B$6),$R2414+1,AND(NOT($L2414),$R2414&gt;0),0,TRUE,$R2414)</f>
        <v>0</v>
      </c>
      <c r="S2415" s="1" cm="1">
        <f t="array" ref="S2415">_xlfn.IFS(AND(Q2414,I2414&gt;$B$8),S2414+$B$8,AND(Q2414,I2414&lt;=$B$8),S2414+I2414,TRUE,$S2414)</f>
        <v>98</v>
      </c>
      <c r="T2415" s="1">
        <f t="shared" si="146"/>
        <v>8820</v>
      </c>
      <c r="U2415" s="17">
        <f t="shared" si="147"/>
        <v>219.40298507462686</v>
      </c>
      <c r="V2415" s="47" cm="1">
        <f t="array" ref="V2415">_xlfn.IFS($B$6=1,S2415*$B$10,AND(R2414=0,R2415&gt;=1,I2415&gt;=$B$6*$B$8-1),V2414+$B$6*$B$10*$B$8,AND(R2414=0,R2415&gt;=1,I2415&lt;$B$6*$B$8-1),V2414+I2414*$B$10,TRUE,V2414)</f>
        <v>9800</v>
      </c>
      <c r="W2415" s="17">
        <f t="shared" si="148"/>
        <v>243.78109452736317</v>
      </c>
    </row>
    <row r="2416" spans="7:23" x14ac:dyDescent="0.25">
      <c r="G2416" s="15">
        <v>2414</v>
      </c>
      <c r="H2416" s="1">
        <f t="shared" si="145"/>
        <v>40.216666666666669</v>
      </c>
      <c r="I2416" s="15" cm="1">
        <f t="array" ref="I2416">_xlfn.IFS(J2415&gt;=$C$13-$B$26,MINA(I2415+$B$13-S2416+S2415,$B$11),I2415=$B$11,MINA(I2415-S2416+S2415,$B$11),TRUE,MAXA(I2415-S2416+S2415,0))</f>
        <v>0</v>
      </c>
      <c r="J2416" s="1" cm="1">
        <f t="array" ref="J2416">_xlfn.IFS(J2415&gt;=$C$13-$B$26,0,I2415&lt;$B$11,J2415+$B$26,TRUE,0)</f>
        <v>1.183333333333334</v>
      </c>
      <c r="K2416" s="3" cm="1">
        <f t="array" ref="K2416">_xlfn.IFS(AND(NOT($K2415=0),$L2415),0,NOT($L2415),$K2415+$B$26,TRUE,$K2415)</f>
        <v>0.93333333333333457</v>
      </c>
      <c r="L2416" s="3" t="b" cm="1">
        <f t="array" ref="L2416">_xlfn.IFS(AND($I2416&gt;0,$K2416&gt;=$C$5-$B$26),TRUE,$R2416&gt;=$B$6,FALSE,$I2416=0,FALSE,TRUE,$L2415)</f>
        <v>0</v>
      </c>
      <c r="M2416" s="3" t="b" cm="1">
        <f t="array" ref="M2416">_xlfn.IFS($N2416&gt;=$B$4-$B$26,FALSE,AND($I2416&gt;0,$K2416&gt;=$B$5-$B$26),TRUE,AND($L2416,NOT($M2415)),FALSE,$M2415,TRUE,TRUE,FALSE)</f>
        <v>0</v>
      </c>
      <c r="N2416" s="3" cm="1">
        <f t="array" ref="N2416">_xlfn.IFS($M2415,$N2415+$B$26,NOT($M2415),0,TRUE,$M2415)</f>
        <v>0</v>
      </c>
      <c r="O2416" s="3" t="b" cm="1">
        <f t="array" ref="O2416">_xlfn.IFS($M2416,FALSE,AND($L2416,NOT($M2416),$R2416&lt;$B$6,$I2416&gt;0),TRUE,TRUE,FALSE)</f>
        <v>0</v>
      </c>
      <c r="P2416" s="3" cm="1">
        <f t="array" ref="P2416">_xlfn.IFS($P2415&gt;=$C$7-$B$26,0,$O2415,$P2415+$B$26,TRUE,0)</f>
        <v>0</v>
      </c>
      <c r="Q2416" s="3" t="b" cm="1">
        <f t="array" ref="Q2416">_xlfn.IFS(AND($L2416,NOT($M2416),NOT($O2416)),TRUE,$R2416&gt;=$B$6,FALSE,AND($L2416,NOT($M2416),$O2416,$P2416=0),TRUE,TRUE,FALSE)</f>
        <v>0</v>
      </c>
      <c r="R2416" s="3" cm="1">
        <f t="array" ref="R2416">_xlfn.IFS(AND($Q2415,$R2415&lt;$B$6),$R2415+1,AND(NOT($L2415),$R2415&gt;0),0,TRUE,$R2415)</f>
        <v>0</v>
      </c>
      <c r="S2416" s="1" cm="1">
        <f t="array" ref="S2416">_xlfn.IFS(AND(Q2415,I2415&gt;$B$8),S2415+$B$8,AND(Q2415,I2415&lt;=$B$8),S2415+I2415,TRUE,$S2415)</f>
        <v>98</v>
      </c>
      <c r="T2416" s="1">
        <f t="shared" si="146"/>
        <v>8820</v>
      </c>
      <c r="U2416" s="17">
        <f t="shared" si="147"/>
        <v>219.31205967675092</v>
      </c>
      <c r="V2416" s="47" cm="1">
        <f t="array" ref="V2416">_xlfn.IFS($B$6=1,S2416*$B$10,AND(R2415=0,R2416&gt;=1,I2416&gt;=$B$6*$B$8-1),V2415+$B$6*$B$10*$B$8,AND(R2415=0,R2416&gt;=1,I2416&lt;$B$6*$B$8-1),V2415+I2415*$B$10,TRUE,V2415)</f>
        <v>9800</v>
      </c>
      <c r="W2416" s="17">
        <f t="shared" si="148"/>
        <v>243.68006630750102</v>
      </c>
    </row>
    <row r="2417" spans="7:23" x14ac:dyDescent="0.25">
      <c r="G2417" s="15">
        <v>2415</v>
      </c>
      <c r="H2417" s="1">
        <f t="shared" si="145"/>
        <v>40.233333333333334</v>
      </c>
      <c r="I2417" s="15" cm="1">
        <f t="array" ref="I2417">_xlfn.IFS(J2416&gt;=$C$13-$B$26,MINA(I2416+$B$13-S2417+S2416,$B$11),I2416=$B$11,MINA(I2416-S2417+S2416,$B$11),TRUE,MAXA(I2416-S2417+S2416,0))</f>
        <v>0</v>
      </c>
      <c r="J2417" s="1" cm="1">
        <f t="array" ref="J2417">_xlfn.IFS(J2416&gt;=$C$13-$B$26,0,I2416&lt;$B$11,J2416+$B$26,TRUE,0)</f>
        <v>1.2000000000000006</v>
      </c>
      <c r="K2417" s="3" cm="1">
        <f t="array" ref="K2417">_xlfn.IFS(AND(NOT($K2416=0),$L2416),0,NOT($L2416),$K2416+$B$26,TRUE,$K2416)</f>
        <v>0.95000000000000129</v>
      </c>
      <c r="L2417" s="3" t="b" cm="1">
        <f t="array" ref="L2417">_xlfn.IFS(AND($I2417&gt;0,$K2417&gt;=$C$5-$B$26),TRUE,$R2417&gt;=$B$6,FALSE,$I2417=0,FALSE,TRUE,$L2416)</f>
        <v>0</v>
      </c>
      <c r="M2417" s="3" t="b" cm="1">
        <f t="array" ref="M2417">_xlfn.IFS($N2417&gt;=$B$4-$B$26,FALSE,AND($I2417&gt;0,$K2417&gt;=$B$5-$B$26),TRUE,AND($L2417,NOT($M2416)),FALSE,$M2416,TRUE,TRUE,FALSE)</f>
        <v>0</v>
      </c>
      <c r="N2417" s="3" cm="1">
        <f t="array" ref="N2417">_xlfn.IFS($M2416,$N2416+$B$26,NOT($M2416),0,TRUE,$M2416)</f>
        <v>0</v>
      </c>
      <c r="O2417" s="3" t="b" cm="1">
        <f t="array" ref="O2417">_xlfn.IFS($M2417,FALSE,AND($L2417,NOT($M2417),$R2417&lt;$B$6,$I2417&gt;0),TRUE,TRUE,FALSE)</f>
        <v>0</v>
      </c>
      <c r="P2417" s="3" cm="1">
        <f t="array" ref="P2417">_xlfn.IFS($P2416&gt;=$C$7-$B$26,0,$O2416,$P2416+$B$26,TRUE,0)</f>
        <v>0</v>
      </c>
      <c r="Q2417" s="3" t="b" cm="1">
        <f t="array" ref="Q2417">_xlfn.IFS(AND($L2417,NOT($M2417),NOT($O2417)),TRUE,$R2417&gt;=$B$6,FALSE,AND($L2417,NOT($M2417),$O2417,$P2417=0),TRUE,TRUE,FALSE)</f>
        <v>0</v>
      </c>
      <c r="R2417" s="3" cm="1">
        <f t="array" ref="R2417">_xlfn.IFS(AND($Q2416,$R2416&lt;$B$6),$R2416+1,AND(NOT($L2416),$R2416&gt;0),0,TRUE,$R2416)</f>
        <v>0</v>
      </c>
      <c r="S2417" s="1" cm="1">
        <f t="array" ref="S2417">_xlfn.IFS(AND(Q2416,I2416&gt;$B$8),S2416+$B$8,AND(Q2416,I2416&lt;=$B$8),S2416+I2416,TRUE,$S2416)</f>
        <v>98</v>
      </c>
      <c r="T2417" s="1">
        <f t="shared" si="146"/>
        <v>8820</v>
      </c>
      <c r="U2417" s="17">
        <f t="shared" si="147"/>
        <v>219.2212096106048</v>
      </c>
      <c r="V2417" s="47" cm="1">
        <f t="array" ref="V2417">_xlfn.IFS($B$6=1,S2417*$B$10,AND(R2416=0,R2417&gt;=1,I2417&gt;=$B$6*$B$8-1),V2416+$B$6*$B$10*$B$8,AND(R2416=0,R2417&gt;=1,I2417&lt;$B$6*$B$8-1),V2416+I2416*$B$10,TRUE,V2416)</f>
        <v>9800</v>
      </c>
      <c r="W2417" s="17">
        <f t="shared" si="148"/>
        <v>243.5791217895609</v>
      </c>
    </row>
    <row r="2418" spans="7:23" x14ac:dyDescent="0.25">
      <c r="G2418" s="15">
        <v>2416</v>
      </c>
      <c r="H2418" s="1">
        <f t="shared" si="145"/>
        <v>40.25</v>
      </c>
      <c r="I2418" s="15" cm="1">
        <f t="array" ref="I2418">_xlfn.IFS(J2417&gt;=$C$13-$B$26,MINA(I2417+$B$13-S2418+S2417,$B$11),I2417=$B$11,MINA(I2417-S2418+S2417,$B$11),TRUE,MAXA(I2417-S2418+S2417,0))</f>
        <v>0</v>
      </c>
      <c r="J2418" s="1" cm="1">
        <f t="array" ref="J2418">_xlfn.IFS(J2417&gt;=$C$13-$B$26,0,I2417&lt;$B$11,J2417+$B$26,TRUE,0)</f>
        <v>1.2166666666666672</v>
      </c>
      <c r="K2418" s="3" cm="1">
        <f t="array" ref="K2418">_xlfn.IFS(AND(NOT($K2417=0),$L2417),0,NOT($L2417),$K2417+$B$26,TRUE,$K2417)</f>
        <v>0.96666666666666801</v>
      </c>
      <c r="L2418" s="3" t="b" cm="1">
        <f t="array" ref="L2418">_xlfn.IFS(AND($I2418&gt;0,$K2418&gt;=$C$5-$B$26),TRUE,$R2418&gt;=$B$6,FALSE,$I2418=0,FALSE,TRUE,$L2417)</f>
        <v>0</v>
      </c>
      <c r="M2418" s="3" t="b" cm="1">
        <f t="array" ref="M2418">_xlfn.IFS($N2418&gt;=$B$4-$B$26,FALSE,AND($I2418&gt;0,$K2418&gt;=$B$5-$B$26),TRUE,AND($L2418,NOT($M2417)),FALSE,$M2417,TRUE,TRUE,FALSE)</f>
        <v>0</v>
      </c>
      <c r="N2418" s="3" cm="1">
        <f t="array" ref="N2418">_xlfn.IFS($M2417,$N2417+$B$26,NOT($M2417),0,TRUE,$M2417)</f>
        <v>0</v>
      </c>
      <c r="O2418" s="3" t="b" cm="1">
        <f t="array" ref="O2418">_xlfn.IFS($M2418,FALSE,AND($L2418,NOT($M2418),$R2418&lt;$B$6,$I2418&gt;0),TRUE,TRUE,FALSE)</f>
        <v>0</v>
      </c>
      <c r="P2418" s="3" cm="1">
        <f t="array" ref="P2418">_xlfn.IFS($P2417&gt;=$C$7-$B$26,0,$O2417,$P2417+$B$26,TRUE,0)</f>
        <v>0</v>
      </c>
      <c r="Q2418" s="3" t="b" cm="1">
        <f t="array" ref="Q2418">_xlfn.IFS(AND($L2418,NOT($M2418),NOT($O2418)),TRUE,$R2418&gt;=$B$6,FALSE,AND($L2418,NOT($M2418),$O2418,$P2418=0),TRUE,TRUE,FALSE)</f>
        <v>0</v>
      </c>
      <c r="R2418" s="3" cm="1">
        <f t="array" ref="R2418">_xlfn.IFS(AND($Q2417,$R2417&lt;$B$6),$R2417+1,AND(NOT($L2417),$R2417&gt;0),0,TRUE,$R2417)</f>
        <v>0</v>
      </c>
      <c r="S2418" s="1" cm="1">
        <f t="array" ref="S2418">_xlfn.IFS(AND(Q2417,I2417&gt;$B$8),S2417+$B$8,AND(Q2417,I2417&lt;=$B$8),S2417+I2417,TRUE,$S2417)</f>
        <v>98</v>
      </c>
      <c r="T2418" s="1">
        <f t="shared" si="146"/>
        <v>8820</v>
      </c>
      <c r="U2418" s="17">
        <f t="shared" si="147"/>
        <v>219.13043478260869</v>
      </c>
      <c r="V2418" s="47" cm="1">
        <f t="array" ref="V2418">_xlfn.IFS($B$6=1,S2418*$B$10,AND(R2417=0,R2418&gt;=1,I2418&gt;=$B$6*$B$8-1),V2417+$B$6*$B$10*$B$8,AND(R2417=0,R2418&gt;=1,I2418&lt;$B$6*$B$8-1),V2417+I2417*$B$10,TRUE,V2417)</f>
        <v>9800</v>
      </c>
      <c r="W2418" s="17">
        <f t="shared" si="148"/>
        <v>243.47826086956522</v>
      </c>
    </row>
    <row r="2419" spans="7:23" x14ac:dyDescent="0.25">
      <c r="G2419" s="15">
        <v>2417</v>
      </c>
      <c r="H2419" s="1">
        <f t="shared" si="145"/>
        <v>40.266666666666666</v>
      </c>
      <c r="I2419" s="15" cm="1">
        <f t="array" ref="I2419">_xlfn.IFS(J2418&gt;=$C$13-$B$26,MINA(I2418+$B$13-S2419+S2418,$B$11),I2418=$B$11,MINA(I2418-S2419+S2418,$B$11),TRUE,MAXA(I2418-S2419+S2418,0))</f>
        <v>0</v>
      </c>
      <c r="J2419" s="1" cm="1">
        <f t="array" ref="J2419">_xlfn.IFS(J2418&gt;=$C$13-$B$26,0,I2418&lt;$B$11,J2418+$B$26,TRUE,0)</f>
        <v>1.2333333333333338</v>
      </c>
      <c r="K2419" s="3" cm="1">
        <f t="array" ref="K2419">_xlfn.IFS(AND(NOT($K2418=0),$L2418),0,NOT($L2418),$K2418+$B$26,TRUE,$K2418)</f>
        <v>0.98333333333333472</v>
      </c>
      <c r="L2419" s="3" t="b" cm="1">
        <f t="array" ref="L2419">_xlfn.IFS(AND($I2419&gt;0,$K2419&gt;=$C$5-$B$26),TRUE,$R2419&gt;=$B$6,FALSE,$I2419=0,FALSE,TRUE,$L2418)</f>
        <v>0</v>
      </c>
      <c r="M2419" s="3" t="b" cm="1">
        <f t="array" ref="M2419">_xlfn.IFS($N2419&gt;=$B$4-$B$26,FALSE,AND($I2419&gt;0,$K2419&gt;=$B$5-$B$26),TRUE,AND($L2419,NOT($M2418)),FALSE,$M2418,TRUE,TRUE,FALSE)</f>
        <v>0</v>
      </c>
      <c r="N2419" s="3" cm="1">
        <f t="array" ref="N2419">_xlfn.IFS($M2418,$N2418+$B$26,NOT($M2418),0,TRUE,$M2418)</f>
        <v>0</v>
      </c>
      <c r="O2419" s="3" t="b" cm="1">
        <f t="array" ref="O2419">_xlfn.IFS($M2419,FALSE,AND($L2419,NOT($M2419),$R2419&lt;$B$6,$I2419&gt;0),TRUE,TRUE,FALSE)</f>
        <v>0</v>
      </c>
      <c r="P2419" s="3" cm="1">
        <f t="array" ref="P2419">_xlfn.IFS($P2418&gt;=$C$7-$B$26,0,$O2418,$P2418+$B$26,TRUE,0)</f>
        <v>0</v>
      </c>
      <c r="Q2419" s="3" t="b" cm="1">
        <f t="array" ref="Q2419">_xlfn.IFS(AND($L2419,NOT($M2419),NOT($O2419)),TRUE,$R2419&gt;=$B$6,FALSE,AND($L2419,NOT($M2419),$O2419,$P2419=0),TRUE,TRUE,FALSE)</f>
        <v>0</v>
      </c>
      <c r="R2419" s="3" cm="1">
        <f t="array" ref="R2419">_xlfn.IFS(AND($Q2418,$R2418&lt;$B$6),$R2418+1,AND(NOT($L2418),$R2418&gt;0),0,TRUE,$R2418)</f>
        <v>0</v>
      </c>
      <c r="S2419" s="1" cm="1">
        <f t="array" ref="S2419">_xlfn.IFS(AND(Q2418,I2418&gt;$B$8),S2418+$B$8,AND(Q2418,I2418&lt;=$B$8),S2418+I2418,TRUE,$S2418)</f>
        <v>98</v>
      </c>
      <c r="T2419" s="1">
        <f t="shared" si="146"/>
        <v>8820</v>
      </c>
      <c r="U2419" s="17">
        <f t="shared" si="147"/>
        <v>219.03973509933775</v>
      </c>
      <c r="V2419" s="47" cm="1">
        <f t="array" ref="V2419">_xlfn.IFS($B$6=1,S2419*$B$10,AND(R2418=0,R2419&gt;=1,I2419&gt;=$B$6*$B$8-1),V2418+$B$6*$B$10*$B$8,AND(R2418=0,R2419&gt;=1,I2419&lt;$B$6*$B$8-1),V2418+I2418*$B$10,TRUE,V2418)</f>
        <v>9800</v>
      </c>
      <c r="W2419" s="17">
        <f t="shared" si="148"/>
        <v>243.37748344370863</v>
      </c>
    </row>
    <row r="2420" spans="7:23" x14ac:dyDescent="0.25">
      <c r="G2420" s="15">
        <v>2418</v>
      </c>
      <c r="H2420" s="1">
        <f t="shared" si="145"/>
        <v>40.283333333333331</v>
      </c>
      <c r="I2420" s="15" cm="1">
        <f t="array" ref="I2420">_xlfn.IFS(J2419&gt;=$C$13-$B$26,MINA(I2419+$B$13-S2420+S2419,$B$11),I2419=$B$11,MINA(I2419-S2420+S2419,$B$11),TRUE,MAXA(I2419-S2420+S2419,0))</f>
        <v>0</v>
      </c>
      <c r="J2420" s="1" cm="1">
        <f t="array" ref="J2420">_xlfn.IFS(J2419&gt;=$C$13-$B$26,0,I2419&lt;$B$11,J2419+$B$26,TRUE,0)</f>
        <v>1.2500000000000004</v>
      </c>
      <c r="K2420" s="3" cm="1">
        <f t="array" ref="K2420">_xlfn.IFS(AND(NOT($K2419=0),$L2419),0,NOT($L2419),$K2419+$B$26,TRUE,$K2419)</f>
        <v>1.0000000000000013</v>
      </c>
      <c r="L2420" s="3" t="b" cm="1">
        <f t="array" ref="L2420">_xlfn.IFS(AND($I2420&gt;0,$K2420&gt;=$C$5-$B$26),TRUE,$R2420&gt;=$B$6,FALSE,$I2420=0,FALSE,TRUE,$L2419)</f>
        <v>0</v>
      </c>
      <c r="M2420" s="3" t="b" cm="1">
        <f t="array" ref="M2420">_xlfn.IFS($N2420&gt;=$B$4-$B$26,FALSE,AND($I2420&gt;0,$K2420&gt;=$B$5-$B$26),TRUE,AND($L2420,NOT($M2419)),FALSE,$M2419,TRUE,TRUE,FALSE)</f>
        <v>0</v>
      </c>
      <c r="N2420" s="3" cm="1">
        <f t="array" ref="N2420">_xlfn.IFS($M2419,$N2419+$B$26,NOT($M2419),0,TRUE,$M2419)</f>
        <v>0</v>
      </c>
      <c r="O2420" s="3" t="b" cm="1">
        <f t="array" ref="O2420">_xlfn.IFS($M2420,FALSE,AND($L2420,NOT($M2420),$R2420&lt;$B$6,$I2420&gt;0),TRUE,TRUE,FALSE)</f>
        <v>0</v>
      </c>
      <c r="P2420" s="3" cm="1">
        <f t="array" ref="P2420">_xlfn.IFS($P2419&gt;=$C$7-$B$26,0,$O2419,$P2419+$B$26,TRUE,0)</f>
        <v>0</v>
      </c>
      <c r="Q2420" s="3" t="b" cm="1">
        <f t="array" ref="Q2420">_xlfn.IFS(AND($L2420,NOT($M2420),NOT($O2420)),TRUE,$R2420&gt;=$B$6,FALSE,AND($L2420,NOT($M2420),$O2420,$P2420=0),TRUE,TRUE,FALSE)</f>
        <v>0</v>
      </c>
      <c r="R2420" s="3" cm="1">
        <f t="array" ref="R2420">_xlfn.IFS(AND($Q2419,$R2419&lt;$B$6),$R2419+1,AND(NOT($L2419),$R2419&gt;0),0,TRUE,$R2419)</f>
        <v>0</v>
      </c>
      <c r="S2420" s="1" cm="1">
        <f t="array" ref="S2420">_xlfn.IFS(AND(Q2419,I2419&gt;$B$8),S2419+$B$8,AND(Q2419,I2419&lt;=$B$8),S2419+I2419,TRUE,$S2419)</f>
        <v>98</v>
      </c>
      <c r="T2420" s="1">
        <f t="shared" si="146"/>
        <v>8820</v>
      </c>
      <c r="U2420" s="17">
        <f t="shared" si="147"/>
        <v>218.94911046752173</v>
      </c>
      <c r="V2420" s="47" cm="1">
        <f t="array" ref="V2420">_xlfn.IFS($B$6=1,S2420*$B$10,AND(R2419=0,R2420&gt;=1,I2420&gt;=$B$6*$B$8-1),V2419+$B$6*$B$10*$B$8,AND(R2419=0,R2420&gt;=1,I2420&lt;$B$6*$B$8-1),V2419+I2419*$B$10,TRUE,V2419)</f>
        <v>9800</v>
      </c>
      <c r="W2420" s="17">
        <f t="shared" si="148"/>
        <v>243.27678940835747</v>
      </c>
    </row>
    <row r="2421" spans="7:23" x14ac:dyDescent="0.25">
      <c r="G2421" s="15">
        <v>2419</v>
      </c>
      <c r="H2421" s="1">
        <f t="shared" si="145"/>
        <v>40.299999999999997</v>
      </c>
      <c r="I2421" s="15" cm="1">
        <f t="array" ref="I2421">_xlfn.IFS(J2420&gt;=$C$13-$B$26,MINA(I2420+$B$13-S2421+S2420,$B$11),I2420=$B$11,MINA(I2420-S2421+S2420,$B$11),TRUE,MAXA(I2420-S2421+S2420,0))</f>
        <v>0</v>
      </c>
      <c r="J2421" s="1" cm="1">
        <f t="array" ref="J2421">_xlfn.IFS(J2420&gt;=$C$13-$B$26,0,I2420&lt;$B$11,J2420+$B$26,TRUE,0)</f>
        <v>1.2666666666666671</v>
      </c>
      <c r="K2421" s="3" cm="1">
        <f t="array" ref="K2421">_xlfn.IFS(AND(NOT($K2420=0),$L2420),0,NOT($L2420),$K2420+$B$26,TRUE,$K2420)</f>
        <v>1.0166666666666679</v>
      </c>
      <c r="L2421" s="3" t="b" cm="1">
        <f t="array" ref="L2421">_xlfn.IFS(AND($I2421&gt;0,$K2421&gt;=$C$5-$B$26),TRUE,$R2421&gt;=$B$6,FALSE,$I2421=0,FALSE,TRUE,$L2420)</f>
        <v>0</v>
      </c>
      <c r="M2421" s="3" t="b" cm="1">
        <f t="array" ref="M2421">_xlfn.IFS($N2421&gt;=$B$4-$B$26,FALSE,AND($I2421&gt;0,$K2421&gt;=$B$5-$B$26),TRUE,AND($L2421,NOT($M2420)),FALSE,$M2420,TRUE,TRUE,FALSE)</f>
        <v>0</v>
      </c>
      <c r="N2421" s="3" cm="1">
        <f t="array" ref="N2421">_xlfn.IFS($M2420,$N2420+$B$26,NOT($M2420),0,TRUE,$M2420)</f>
        <v>0</v>
      </c>
      <c r="O2421" s="3" t="b" cm="1">
        <f t="array" ref="O2421">_xlfn.IFS($M2421,FALSE,AND($L2421,NOT($M2421),$R2421&lt;$B$6,$I2421&gt;0),TRUE,TRUE,FALSE)</f>
        <v>0</v>
      </c>
      <c r="P2421" s="3" cm="1">
        <f t="array" ref="P2421">_xlfn.IFS($P2420&gt;=$C$7-$B$26,0,$O2420,$P2420+$B$26,TRUE,0)</f>
        <v>0</v>
      </c>
      <c r="Q2421" s="3" t="b" cm="1">
        <f t="array" ref="Q2421">_xlfn.IFS(AND($L2421,NOT($M2421),NOT($O2421)),TRUE,$R2421&gt;=$B$6,FALSE,AND($L2421,NOT($M2421),$O2421,$P2421=0),TRUE,TRUE,FALSE)</f>
        <v>0</v>
      </c>
      <c r="R2421" s="3" cm="1">
        <f t="array" ref="R2421">_xlfn.IFS(AND($Q2420,$R2420&lt;$B$6),$R2420+1,AND(NOT($L2420),$R2420&gt;0),0,TRUE,$R2420)</f>
        <v>0</v>
      </c>
      <c r="S2421" s="1" cm="1">
        <f t="array" ref="S2421">_xlfn.IFS(AND(Q2420,I2420&gt;$B$8),S2420+$B$8,AND(Q2420,I2420&lt;=$B$8),S2420+I2420,TRUE,$S2420)</f>
        <v>98</v>
      </c>
      <c r="T2421" s="1">
        <f t="shared" si="146"/>
        <v>8820</v>
      </c>
      <c r="U2421" s="17">
        <f t="shared" si="147"/>
        <v>218.85856079404468</v>
      </c>
      <c r="V2421" s="47" cm="1">
        <f t="array" ref="V2421">_xlfn.IFS($B$6=1,S2421*$B$10,AND(R2420=0,R2421&gt;=1,I2421&gt;=$B$6*$B$8-1),V2420+$B$6*$B$10*$B$8,AND(R2420=0,R2421&gt;=1,I2421&lt;$B$6*$B$8-1),V2420+I2420*$B$10,TRUE,V2420)</f>
        <v>9800</v>
      </c>
      <c r="W2421" s="17">
        <f t="shared" si="148"/>
        <v>243.17617866004966</v>
      </c>
    </row>
    <row r="2422" spans="7:23" x14ac:dyDescent="0.25">
      <c r="G2422" s="15">
        <v>2420</v>
      </c>
      <c r="H2422" s="1">
        <f t="shared" si="145"/>
        <v>40.316666666666663</v>
      </c>
      <c r="I2422" s="15" cm="1">
        <f t="array" ref="I2422">_xlfn.IFS(J2421&gt;=$C$13-$B$26,MINA(I2421+$B$13-S2422+S2421,$B$11),I2421=$B$11,MINA(I2421-S2422+S2421,$B$11),TRUE,MAXA(I2421-S2422+S2421,0))</f>
        <v>0</v>
      </c>
      <c r="J2422" s="1" cm="1">
        <f t="array" ref="J2422">_xlfn.IFS(J2421&gt;=$C$13-$B$26,0,I2421&lt;$B$11,J2421+$B$26,TRUE,0)</f>
        <v>1.2833333333333337</v>
      </c>
      <c r="K2422" s="3" cm="1">
        <f t="array" ref="K2422">_xlfn.IFS(AND(NOT($K2421=0),$L2421),0,NOT($L2421),$K2421+$B$26,TRUE,$K2421)</f>
        <v>1.0333333333333345</v>
      </c>
      <c r="L2422" s="3" t="b" cm="1">
        <f t="array" ref="L2422">_xlfn.IFS(AND($I2422&gt;0,$K2422&gt;=$C$5-$B$26),TRUE,$R2422&gt;=$B$6,FALSE,$I2422=0,FALSE,TRUE,$L2421)</f>
        <v>0</v>
      </c>
      <c r="M2422" s="3" t="b" cm="1">
        <f t="array" ref="M2422">_xlfn.IFS($N2422&gt;=$B$4-$B$26,FALSE,AND($I2422&gt;0,$K2422&gt;=$B$5-$B$26),TRUE,AND($L2422,NOT($M2421)),FALSE,$M2421,TRUE,TRUE,FALSE)</f>
        <v>0</v>
      </c>
      <c r="N2422" s="3" cm="1">
        <f t="array" ref="N2422">_xlfn.IFS($M2421,$N2421+$B$26,NOT($M2421),0,TRUE,$M2421)</f>
        <v>0</v>
      </c>
      <c r="O2422" s="3" t="b" cm="1">
        <f t="array" ref="O2422">_xlfn.IFS($M2422,FALSE,AND($L2422,NOT($M2422),$R2422&lt;$B$6,$I2422&gt;0),TRUE,TRUE,FALSE)</f>
        <v>0</v>
      </c>
      <c r="P2422" s="3" cm="1">
        <f t="array" ref="P2422">_xlfn.IFS($P2421&gt;=$C$7-$B$26,0,$O2421,$P2421+$B$26,TRUE,0)</f>
        <v>0</v>
      </c>
      <c r="Q2422" s="3" t="b" cm="1">
        <f t="array" ref="Q2422">_xlfn.IFS(AND($L2422,NOT($M2422),NOT($O2422)),TRUE,$R2422&gt;=$B$6,FALSE,AND($L2422,NOT($M2422),$O2422,$P2422=0),TRUE,TRUE,FALSE)</f>
        <v>0</v>
      </c>
      <c r="R2422" s="3" cm="1">
        <f t="array" ref="R2422">_xlfn.IFS(AND($Q2421,$R2421&lt;$B$6),$R2421+1,AND(NOT($L2421),$R2421&gt;0),0,TRUE,$R2421)</f>
        <v>0</v>
      </c>
      <c r="S2422" s="1" cm="1">
        <f t="array" ref="S2422">_xlfn.IFS(AND(Q2421,I2421&gt;$B$8),S2421+$B$8,AND(Q2421,I2421&lt;=$B$8),S2421+I2421,TRUE,$S2421)</f>
        <v>98</v>
      </c>
      <c r="T2422" s="1">
        <f t="shared" si="146"/>
        <v>8820</v>
      </c>
      <c r="U2422" s="17">
        <f t="shared" si="147"/>
        <v>218.76808598594462</v>
      </c>
      <c r="V2422" s="47" cm="1">
        <f t="array" ref="V2422">_xlfn.IFS($B$6=1,S2422*$B$10,AND(R2421=0,R2422&gt;=1,I2422&gt;=$B$6*$B$8-1),V2421+$B$6*$B$10*$B$8,AND(R2421=0,R2422&gt;=1,I2422&lt;$B$6*$B$8-1),V2421+I2421*$B$10,TRUE,V2421)</f>
        <v>9800</v>
      </c>
      <c r="W2422" s="17">
        <f t="shared" si="148"/>
        <v>243.07565109549404</v>
      </c>
    </row>
    <row r="2423" spans="7:23" x14ac:dyDescent="0.25">
      <c r="G2423" s="15">
        <v>2421</v>
      </c>
      <c r="H2423" s="1">
        <f t="shared" si="145"/>
        <v>40.333333333333336</v>
      </c>
      <c r="I2423" s="15" cm="1">
        <f t="array" ref="I2423">_xlfn.IFS(J2422&gt;=$C$13-$B$26,MINA(I2422+$B$13-S2423+S2422,$B$11),I2422=$B$11,MINA(I2422-S2423+S2422,$B$11),TRUE,MAXA(I2422-S2423+S2422,0))</f>
        <v>0</v>
      </c>
      <c r="J2423" s="1" cm="1">
        <f t="array" ref="J2423">_xlfn.IFS(J2422&gt;=$C$13-$B$26,0,I2422&lt;$B$11,J2422+$B$26,TRUE,0)</f>
        <v>1.3000000000000003</v>
      </c>
      <c r="K2423" s="3" cm="1">
        <f t="array" ref="K2423">_xlfn.IFS(AND(NOT($K2422=0),$L2422),0,NOT($L2422),$K2422+$B$26,TRUE,$K2422)</f>
        <v>1.0500000000000012</v>
      </c>
      <c r="L2423" s="3" t="b" cm="1">
        <f t="array" ref="L2423">_xlfn.IFS(AND($I2423&gt;0,$K2423&gt;=$C$5-$B$26),TRUE,$R2423&gt;=$B$6,FALSE,$I2423=0,FALSE,TRUE,$L2422)</f>
        <v>0</v>
      </c>
      <c r="M2423" s="3" t="b" cm="1">
        <f t="array" ref="M2423">_xlfn.IFS($N2423&gt;=$B$4-$B$26,FALSE,AND($I2423&gt;0,$K2423&gt;=$B$5-$B$26),TRUE,AND($L2423,NOT($M2422)),FALSE,$M2422,TRUE,TRUE,FALSE)</f>
        <v>0</v>
      </c>
      <c r="N2423" s="3" cm="1">
        <f t="array" ref="N2423">_xlfn.IFS($M2422,$N2422+$B$26,NOT($M2422),0,TRUE,$M2422)</f>
        <v>0</v>
      </c>
      <c r="O2423" s="3" t="b" cm="1">
        <f t="array" ref="O2423">_xlfn.IFS($M2423,FALSE,AND($L2423,NOT($M2423),$R2423&lt;$B$6,$I2423&gt;0),TRUE,TRUE,FALSE)</f>
        <v>0</v>
      </c>
      <c r="P2423" s="3" cm="1">
        <f t="array" ref="P2423">_xlfn.IFS($P2422&gt;=$C$7-$B$26,0,$O2422,$P2422+$B$26,TRUE,0)</f>
        <v>0</v>
      </c>
      <c r="Q2423" s="3" t="b" cm="1">
        <f t="array" ref="Q2423">_xlfn.IFS(AND($L2423,NOT($M2423),NOT($O2423)),TRUE,$R2423&gt;=$B$6,FALSE,AND($L2423,NOT($M2423),$O2423,$P2423=0),TRUE,TRUE,FALSE)</f>
        <v>0</v>
      </c>
      <c r="R2423" s="3" cm="1">
        <f t="array" ref="R2423">_xlfn.IFS(AND($Q2422,$R2422&lt;$B$6),$R2422+1,AND(NOT($L2422),$R2422&gt;0),0,TRUE,$R2422)</f>
        <v>0</v>
      </c>
      <c r="S2423" s="1" cm="1">
        <f t="array" ref="S2423">_xlfn.IFS(AND(Q2422,I2422&gt;$B$8),S2422+$B$8,AND(Q2422,I2422&lt;=$B$8),S2422+I2422,TRUE,$S2422)</f>
        <v>98</v>
      </c>
      <c r="T2423" s="1">
        <f t="shared" si="146"/>
        <v>8820</v>
      </c>
      <c r="U2423" s="17">
        <f t="shared" si="147"/>
        <v>218.67768595041321</v>
      </c>
      <c r="V2423" s="47" cm="1">
        <f t="array" ref="V2423">_xlfn.IFS($B$6=1,S2423*$B$10,AND(R2422=0,R2423&gt;=1,I2423&gt;=$B$6*$B$8-1),V2422+$B$6*$B$10*$B$8,AND(R2422=0,R2423&gt;=1,I2423&lt;$B$6*$B$8-1),V2422+I2422*$B$10,TRUE,V2422)</f>
        <v>9800</v>
      </c>
      <c r="W2423" s="17">
        <f t="shared" si="148"/>
        <v>242.97520661157023</v>
      </c>
    </row>
    <row r="2424" spans="7:23" x14ac:dyDescent="0.25">
      <c r="G2424" s="15">
        <v>2422</v>
      </c>
      <c r="H2424" s="1">
        <f t="shared" si="145"/>
        <v>40.35</v>
      </c>
      <c r="I2424" s="15" cm="1">
        <f t="array" ref="I2424">_xlfn.IFS(J2423&gt;=$C$13-$B$26,MINA(I2423+$B$13-S2424+S2423,$B$11),I2423=$B$11,MINA(I2423-S2424+S2423,$B$11),TRUE,MAXA(I2423-S2424+S2423,0))</f>
        <v>0</v>
      </c>
      <c r="J2424" s="1" cm="1">
        <f t="array" ref="J2424">_xlfn.IFS(J2423&gt;=$C$13-$B$26,0,I2423&lt;$B$11,J2423+$B$26,TRUE,0)</f>
        <v>1.3166666666666669</v>
      </c>
      <c r="K2424" s="3" cm="1">
        <f t="array" ref="K2424">_xlfn.IFS(AND(NOT($K2423=0),$L2423),0,NOT($L2423),$K2423+$B$26,TRUE,$K2423)</f>
        <v>1.0666666666666678</v>
      </c>
      <c r="L2424" s="3" t="b" cm="1">
        <f t="array" ref="L2424">_xlfn.IFS(AND($I2424&gt;0,$K2424&gt;=$C$5-$B$26),TRUE,$R2424&gt;=$B$6,FALSE,$I2424=0,FALSE,TRUE,$L2423)</f>
        <v>0</v>
      </c>
      <c r="M2424" s="3" t="b" cm="1">
        <f t="array" ref="M2424">_xlfn.IFS($N2424&gt;=$B$4-$B$26,FALSE,AND($I2424&gt;0,$K2424&gt;=$B$5-$B$26),TRUE,AND($L2424,NOT($M2423)),FALSE,$M2423,TRUE,TRUE,FALSE)</f>
        <v>0</v>
      </c>
      <c r="N2424" s="3" cm="1">
        <f t="array" ref="N2424">_xlfn.IFS($M2423,$N2423+$B$26,NOT($M2423),0,TRUE,$M2423)</f>
        <v>0</v>
      </c>
      <c r="O2424" s="3" t="b" cm="1">
        <f t="array" ref="O2424">_xlfn.IFS($M2424,FALSE,AND($L2424,NOT($M2424),$R2424&lt;$B$6,$I2424&gt;0),TRUE,TRUE,FALSE)</f>
        <v>0</v>
      </c>
      <c r="P2424" s="3" cm="1">
        <f t="array" ref="P2424">_xlfn.IFS($P2423&gt;=$C$7-$B$26,0,$O2423,$P2423+$B$26,TRUE,0)</f>
        <v>0</v>
      </c>
      <c r="Q2424" s="3" t="b" cm="1">
        <f t="array" ref="Q2424">_xlfn.IFS(AND($L2424,NOT($M2424),NOT($O2424)),TRUE,$R2424&gt;=$B$6,FALSE,AND($L2424,NOT($M2424),$O2424,$P2424=0),TRUE,TRUE,FALSE)</f>
        <v>0</v>
      </c>
      <c r="R2424" s="3" cm="1">
        <f t="array" ref="R2424">_xlfn.IFS(AND($Q2423,$R2423&lt;$B$6),$R2423+1,AND(NOT($L2423),$R2423&gt;0),0,TRUE,$R2423)</f>
        <v>0</v>
      </c>
      <c r="S2424" s="1" cm="1">
        <f t="array" ref="S2424">_xlfn.IFS(AND(Q2423,I2423&gt;$B$8),S2423+$B$8,AND(Q2423,I2423&lt;=$B$8),S2423+I2423,TRUE,$S2423)</f>
        <v>98</v>
      </c>
      <c r="T2424" s="1">
        <f t="shared" si="146"/>
        <v>8820</v>
      </c>
      <c r="U2424" s="17">
        <f t="shared" si="147"/>
        <v>218.58736059479554</v>
      </c>
      <c r="V2424" s="47" cm="1">
        <f t="array" ref="V2424">_xlfn.IFS($B$6=1,S2424*$B$10,AND(R2423=0,R2424&gt;=1,I2424&gt;=$B$6*$B$8-1),V2423+$B$6*$B$10*$B$8,AND(R2423=0,R2424&gt;=1,I2424&lt;$B$6*$B$8-1),V2423+I2423*$B$10,TRUE,V2423)</f>
        <v>9800</v>
      </c>
      <c r="W2424" s="17">
        <f t="shared" si="148"/>
        <v>242.87484510532838</v>
      </c>
    </row>
    <row r="2425" spans="7:23" x14ac:dyDescent="0.25">
      <c r="G2425" s="15">
        <v>2423</v>
      </c>
      <c r="H2425" s="1">
        <f t="shared" si="145"/>
        <v>40.366666666666667</v>
      </c>
      <c r="I2425" s="15" cm="1">
        <f t="array" ref="I2425">_xlfn.IFS(J2424&gt;=$C$13-$B$26,MINA(I2424+$B$13-S2425+S2424,$B$11),I2424=$B$11,MINA(I2424-S2425+S2424,$B$11),TRUE,MAXA(I2424-S2425+S2424,0))</f>
        <v>0</v>
      </c>
      <c r="J2425" s="1" cm="1">
        <f t="array" ref="J2425">_xlfn.IFS(J2424&gt;=$C$13-$B$26,0,I2424&lt;$B$11,J2424+$B$26,TRUE,0)</f>
        <v>1.3333333333333335</v>
      </c>
      <c r="K2425" s="3" cm="1">
        <f t="array" ref="K2425">_xlfn.IFS(AND(NOT($K2424=0),$L2424),0,NOT($L2424),$K2424+$B$26,TRUE,$K2424)</f>
        <v>1.0833333333333344</v>
      </c>
      <c r="L2425" s="3" t="b" cm="1">
        <f t="array" ref="L2425">_xlfn.IFS(AND($I2425&gt;0,$K2425&gt;=$C$5-$B$26),TRUE,$R2425&gt;=$B$6,FALSE,$I2425=0,FALSE,TRUE,$L2424)</f>
        <v>0</v>
      </c>
      <c r="M2425" s="3" t="b" cm="1">
        <f t="array" ref="M2425">_xlfn.IFS($N2425&gt;=$B$4-$B$26,FALSE,AND($I2425&gt;0,$K2425&gt;=$B$5-$B$26),TRUE,AND($L2425,NOT($M2424)),FALSE,$M2424,TRUE,TRUE,FALSE)</f>
        <v>0</v>
      </c>
      <c r="N2425" s="3" cm="1">
        <f t="array" ref="N2425">_xlfn.IFS($M2424,$N2424+$B$26,NOT($M2424),0,TRUE,$M2424)</f>
        <v>0</v>
      </c>
      <c r="O2425" s="3" t="b" cm="1">
        <f t="array" ref="O2425">_xlfn.IFS($M2425,FALSE,AND($L2425,NOT($M2425),$R2425&lt;$B$6,$I2425&gt;0),TRUE,TRUE,FALSE)</f>
        <v>0</v>
      </c>
      <c r="P2425" s="3" cm="1">
        <f t="array" ref="P2425">_xlfn.IFS($P2424&gt;=$C$7-$B$26,0,$O2424,$P2424+$B$26,TRUE,0)</f>
        <v>0</v>
      </c>
      <c r="Q2425" s="3" t="b" cm="1">
        <f t="array" ref="Q2425">_xlfn.IFS(AND($L2425,NOT($M2425),NOT($O2425)),TRUE,$R2425&gt;=$B$6,FALSE,AND($L2425,NOT($M2425),$O2425,$P2425=0),TRUE,TRUE,FALSE)</f>
        <v>0</v>
      </c>
      <c r="R2425" s="3" cm="1">
        <f t="array" ref="R2425">_xlfn.IFS(AND($Q2424,$R2424&lt;$B$6),$R2424+1,AND(NOT($L2424),$R2424&gt;0),0,TRUE,$R2424)</f>
        <v>0</v>
      </c>
      <c r="S2425" s="1" cm="1">
        <f t="array" ref="S2425">_xlfn.IFS(AND(Q2424,I2424&gt;$B$8),S2424+$B$8,AND(Q2424,I2424&lt;=$B$8),S2424+I2424,TRUE,$S2424)</f>
        <v>98</v>
      </c>
      <c r="T2425" s="1">
        <f t="shared" si="146"/>
        <v>8820</v>
      </c>
      <c r="U2425" s="17">
        <f t="shared" si="147"/>
        <v>218.49710982658959</v>
      </c>
      <c r="V2425" s="47" cm="1">
        <f t="array" ref="V2425">_xlfn.IFS($B$6=1,S2425*$B$10,AND(R2424=0,R2425&gt;=1,I2425&gt;=$B$6*$B$8-1),V2424+$B$6*$B$10*$B$8,AND(R2424=0,R2425&gt;=1,I2425&lt;$B$6*$B$8-1),V2424+I2424*$B$10,TRUE,V2424)</f>
        <v>9800</v>
      </c>
      <c r="W2425" s="17">
        <f t="shared" si="148"/>
        <v>242.77456647398844</v>
      </c>
    </row>
    <row r="2426" spans="7:23" x14ac:dyDescent="0.25">
      <c r="G2426" s="15">
        <v>2424</v>
      </c>
      <c r="H2426" s="1">
        <f t="shared" si="145"/>
        <v>40.383333333333333</v>
      </c>
      <c r="I2426" s="15" cm="1">
        <f t="array" ref="I2426">_xlfn.IFS(J2425&gt;=$C$13-$B$26,MINA(I2425+$B$13-S2426+S2425,$B$11),I2425=$B$11,MINA(I2425-S2426+S2425,$B$11),TRUE,MAXA(I2425-S2426+S2425,0))</f>
        <v>0</v>
      </c>
      <c r="J2426" s="1" cm="1">
        <f t="array" ref="J2426">_xlfn.IFS(J2425&gt;=$C$13-$B$26,0,I2425&lt;$B$11,J2425+$B$26,TRUE,0)</f>
        <v>1.35</v>
      </c>
      <c r="K2426" s="3" cm="1">
        <f t="array" ref="K2426">_xlfn.IFS(AND(NOT($K2425=0),$L2425),0,NOT($L2425),$K2425+$B$26,TRUE,$K2425)</f>
        <v>1.100000000000001</v>
      </c>
      <c r="L2426" s="3" t="b" cm="1">
        <f t="array" ref="L2426">_xlfn.IFS(AND($I2426&gt;0,$K2426&gt;=$C$5-$B$26),TRUE,$R2426&gt;=$B$6,FALSE,$I2426=0,FALSE,TRUE,$L2425)</f>
        <v>0</v>
      </c>
      <c r="M2426" s="3" t="b" cm="1">
        <f t="array" ref="M2426">_xlfn.IFS($N2426&gt;=$B$4-$B$26,FALSE,AND($I2426&gt;0,$K2426&gt;=$B$5-$B$26),TRUE,AND($L2426,NOT($M2425)),FALSE,$M2425,TRUE,TRUE,FALSE)</f>
        <v>0</v>
      </c>
      <c r="N2426" s="3" cm="1">
        <f t="array" ref="N2426">_xlfn.IFS($M2425,$N2425+$B$26,NOT($M2425),0,TRUE,$M2425)</f>
        <v>0</v>
      </c>
      <c r="O2426" s="3" t="b" cm="1">
        <f t="array" ref="O2426">_xlfn.IFS($M2426,FALSE,AND($L2426,NOT($M2426),$R2426&lt;$B$6,$I2426&gt;0),TRUE,TRUE,FALSE)</f>
        <v>0</v>
      </c>
      <c r="P2426" s="3" cm="1">
        <f t="array" ref="P2426">_xlfn.IFS($P2425&gt;=$C$7-$B$26,0,$O2425,$P2425+$B$26,TRUE,0)</f>
        <v>0</v>
      </c>
      <c r="Q2426" s="3" t="b" cm="1">
        <f t="array" ref="Q2426">_xlfn.IFS(AND($L2426,NOT($M2426),NOT($O2426)),TRUE,$R2426&gt;=$B$6,FALSE,AND($L2426,NOT($M2426),$O2426,$P2426=0),TRUE,TRUE,FALSE)</f>
        <v>0</v>
      </c>
      <c r="R2426" s="3" cm="1">
        <f t="array" ref="R2426">_xlfn.IFS(AND($Q2425,$R2425&lt;$B$6),$R2425+1,AND(NOT($L2425),$R2425&gt;0),0,TRUE,$R2425)</f>
        <v>0</v>
      </c>
      <c r="S2426" s="1" cm="1">
        <f t="array" ref="S2426">_xlfn.IFS(AND(Q2425,I2425&gt;$B$8),S2425+$B$8,AND(Q2425,I2425&lt;=$B$8),S2425+I2425,TRUE,$S2425)</f>
        <v>98</v>
      </c>
      <c r="T2426" s="1">
        <f t="shared" si="146"/>
        <v>8820</v>
      </c>
      <c r="U2426" s="17">
        <f t="shared" si="147"/>
        <v>218.40693355344615</v>
      </c>
      <c r="V2426" s="47" cm="1">
        <f t="array" ref="V2426">_xlfn.IFS($B$6=1,S2426*$B$10,AND(R2425=0,R2426&gt;=1,I2426&gt;=$B$6*$B$8-1),V2425+$B$6*$B$10*$B$8,AND(R2425=0,R2426&gt;=1,I2426&lt;$B$6*$B$8-1),V2425+I2425*$B$10,TRUE,V2425)</f>
        <v>9800</v>
      </c>
      <c r="W2426" s="17">
        <f t="shared" si="148"/>
        <v>242.67437061494016</v>
      </c>
    </row>
    <row r="2427" spans="7:23" x14ac:dyDescent="0.25">
      <c r="G2427" s="15">
        <v>2425</v>
      </c>
      <c r="H2427" s="1">
        <f t="shared" si="145"/>
        <v>40.4</v>
      </c>
      <c r="I2427" s="15" cm="1">
        <f t="array" ref="I2427">_xlfn.IFS(J2426&gt;=$C$13-$B$26,MINA(I2426+$B$13-S2427+S2426,$B$11),I2426=$B$11,MINA(I2426-S2427+S2426,$B$11),TRUE,MAXA(I2426-S2427+S2426,0))</f>
        <v>0</v>
      </c>
      <c r="J2427" s="1" cm="1">
        <f t="array" ref="J2427">_xlfn.IFS(J2426&gt;=$C$13-$B$26,0,I2426&lt;$B$11,J2426+$B$26,TRUE,0)</f>
        <v>1.3666666666666667</v>
      </c>
      <c r="K2427" s="3" cm="1">
        <f t="array" ref="K2427">_xlfn.IFS(AND(NOT($K2426=0),$L2426),0,NOT($L2426),$K2426+$B$26,TRUE,$K2426)</f>
        <v>1.1166666666666676</v>
      </c>
      <c r="L2427" s="3" t="b" cm="1">
        <f t="array" ref="L2427">_xlfn.IFS(AND($I2427&gt;0,$K2427&gt;=$C$5-$B$26),TRUE,$R2427&gt;=$B$6,FALSE,$I2427=0,FALSE,TRUE,$L2426)</f>
        <v>0</v>
      </c>
      <c r="M2427" s="3" t="b" cm="1">
        <f t="array" ref="M2427">_xlfn.IFS($N2427&gt;=$B$4-$B$26,FALSE,AND($I2427&gt;0,$K2427&gt;=$B$5-$B$26),TRUE,AND($L2427,NOT($M2426)),FALSE,$M2426,TRUE,TRUE,FALSE)</f>
        <v>0</v>
      </c>
      <c r="N2427" s="3" cm="1">
        <f t="array" ref="N2427">_xlfn.IFS($M2426,$N2426+$B$26,NOT($M2426),0,TRUE,$M2426)</f>
        <v>0</v>
      </c>
      <c r="O2427" s="3" t="b" cm="1">
        <f t="array" ref="O2427">_xlfn.IFS($M2427,FALSE,AND($L2427,NOT($M2427),$R2427&lt;$B$6,$I2427&gt;0),TRUE,TRUE,FALSE)</f>
        <v>0</v>
      </c>
      <c r="P2427" s="3" cm="1">
        <f t="array" ref="P2427">_xlfn.IFS($P2426&gt;=$C$7-$B$26,0,$O2426,$P2426+$B$26,TRUE,0)</f>
        <v>0</v>
      </c>
      <c r="Q2427" s="3" t="b" cm="1">
        <f t="array" ref="Q2427">_xlfn.IFS(AND($L2427,NOT($M2427),NOT($O2427)),TRUE,$R2427&gt;=$B$6,FALSE,AND($L2427,NOT($M2427),$O2427,$P2427=0),TRUE,TRUE,FALSE)</f>
        <v>0</v>
      </c>
      <c r="R2427" s="3" cm="1">
        <f t="array" ref="R2427">_xlfn.IFS(AND($Q2426,$R2426&lt;$B$6),$R2426+1,AND(NOT($L2426),$R2426&gt;0),0,TRUE,$R2426)</f>
        <v>0</v>
      </c>
      <c r="S2427" s="1" cm="1">
        <f t="array" ref="S2427">_xlfn.IFS(AND(Q2426,I2426&gt;$B$8),S2426+$B$8,AND(Q2426,I2426&lt;=$B$8),S2426+I2426,TRUE,$S2426)</f>
        <v>98</v>
      </c>
      <c r="T2427" s="1">
        <f t="shared" si="146"/>
        <v>8820</v>
      </c>
      <c r="U2427" s="17">
        <f t="shared" si="147"/>
        <v>218.31683168316832</v>
      </c>
      <c r="V2427" s="47" cm="1">
        <f t="array" ref="V2427">_xlfn.IFS($B$6=1,S2427*$B$10,AND(R2426=0,R2427&gt;=1,I2427&gt;=$B$6*$B$8-1),V2426+$B$6*$B$10*$B$8,AND(R2426=0,R2427&gt;=1,I2427&lt;$B$6*$B$8-1),V2426+I2426*$B$10,TRUE,V2426)</f>
        <v>9800</v>
      </c>
      <c r="W2427" s="17">
        <f t="shared" si="148"/>
        <v>242.57425742574259</v>
      </c>
    </row>
    <row r="2428" spans="7:23" x14ac:dyDescent="0.25">
      <c r="G2428" s="15">
        <v>2426</v>
      </c>
      <c r="H2428" s="1">
        <f t="shared" si="145"/>
        <v>40.416666666666664</v>
      </c>
      <c r="I2428" s="15" cm="1">
        <f t="array" ref="I2428">_xlfn.IFS(J2427&gt;=$C$13-$B$26,MINA(I2427+$B$13-S2428+S2427,$B$11),I2427=$B$11,MINA(I2427-S2428+S2427,$B$11),TRUE,MAXA(I2427-S2428+S2427,0))</f>
        <v>0</v>
      </c>
      <c r="J2428" s="1" cm="1">
        <f t="array" ref="J2428">_xlfn.IFS(J2427&gt;=$C$13-$B$26,0,I2427&lt;$B$11,J2427+$B$26,TRUE,0)</f>
        <v>1.3833333333333333</v>
      </c>
      <c r="K2428" s="3" cm="1">
        <f t="array" ref="K2428">_xlfn.IFS(AND(NOT($K2427=0),$L2427),0,NOT($L2427),$K2427+$B$26,TRUE,$K2427)</f>
        <v>1.1333333333333342</v>
      </c>
      <c r="L2428" s="3" t="b" cm="1">
        <f t="array" ref="L2428">_xlfn.IFS(AND($I2428&gt;0,$K2428&gt;=$C$5-$B$26),TRUE,$R2428&gt;=$B$6,FALSE,$I2428=0,FALSE,TRUE,$L2427)</f>
        <v>0</v>
      </c>
      <c r="M2428" s="3" t="b" cm="1">
        <f t="array" ref="M2428">_xlfn.IFS($N2428&gt;=$B$4-$B$26,FALSE,AND($I2428&gt;0,$K2428&gt;=$B$5-$B$26),TRUE,AND($L2428,NOT($M2427)),FALSE,$M2427,TRUE,TRUE,FALSE)</f>
        <v>0</v>
      </c>
      <c r="N2428" s="3" cm="1">
        <f t="array" ref="N2428">_xlfn.IFS($M2427,$N2427+$B$26,NOT($M2427),0,TRUE,$M2427)</f>
        <v>0</v>
      </c>
      <c r="O2428" s="3" t="b" cm="1">
        <f t="array" ref="O2428">_xlfn.IFS($M2428,FALSE,AND($L2428,NOT($M2428),$R2428&lt;$B$6,$I2428&gt;0),TRUE,TRUE,FALSE)</f>
        <v>0</v>
      </c>
      <c r="P2428" s="3" cm="1">
        <f t="array" ref="P2428">_xlfn.IFS($P2427&gt;=$C$7-$B$26,0,$O2427,$P2427+$B$26,TRUE,0)</f>
        <v>0</v>
      </c>
      <c r="Q2428" s="3" t="b" cm="1">
        <f t="array" ref="Q2428">_xlfn.IFS(AND($L2428,NOT($M2428),NOT($O2428)),TRUE,$R2428&gt;=$B$6,FALSE,AND($L2428,NOT($M2428),$O2428,$P2428=0),TRUE,TRUE,FALSE)</f>
        <v>0</v>
      </c>
      <c r="R2428" s="3" cm="1">
        <f t="array" ref="R2428">_xlfn.IFS(AND($Q2427,$R2427&lt;$B$6),$R2427+1,AND(NOT($L2427),$R2427&gt;0),0,TRUE,$R2427)</f>
        <v>0</v>
      </c>
      <c r="S2428" s="1" cm="1">
        <f t="array" ref="S2428">_xlfn.IFS(AND(Q2427,I2427&gt;$B$8),S2427+$B$8,AND(Q2427,I2427&lt;=$B$8),S2427+I2427,TRUE,$S2427)</f>
        <v>98</v>
      </c>
      <c r="T2428" s="1">
        <f t="shared" si="146"/>
        <v>8820</v>
      </c>
      <c r="U2428" s="17">
        <f t="shared" si="147"/>
        <v>218.22680412371136</v>
      </c>
      <c r="V2428" s="47" cm="1">
        <f t="array" ref="V2428">_xlfn.IFS($B$6=1,S2428*$B$10,AND(R2427=0,R2428&gt;=1,I2428&gt;=$B$6*$B$8-1),V2427+$B$6*$B$10*$B$8,AND(R2427=0,R2428&gt;=1,I2428&lt;$B$6*$B$8-1),V2427+I2427*$B$10,TRUE,V2427)</f>
        <v>9800</v>
      </c>
      <c r="W2428" s="17">
        <f t="shared" si="148"/>
        <v>242.47422680412373</v>
      </c>
    </row>
    <row r="2429" spans="7:23" x14ac:dyDescent="0.25">
      <c r="G2429" s="15">
        <v>2427</v>
      </c>
      <c r="H2429" s="1">
        <f t="shared" si="145"/>
        <v>40.43333333333333</v>
      </c>
      <c r="I2429" s="15" cm="1">
        <f t="array" ref="I2429">_xlfn.IFS(J2428&gt;=$C$13-$B$26,MINA(I2428+$B$13-S2429+S2428,$B$11),I2428=$B$11,MINA(I2428-S2429+S2428,$B$11),TRUE,MAXA(I2428-S2429+S2428,0))</f>
        <v>0</v>
      </c>
      <c r="J2429" s="1" cm="1">
        <f t="array" ref="J2429">_xlfn.IFS(J2428&gt;=$C$13-$B$26,0,I2428&lt;$B$11,J2428+$B$26,TRUE,0)</f>
        <v>1.4</v>
      </c>
      <c r="K2429" s="3" cm="1">
        <f t="array" ref="K2429">_xlfn.IFS(AND(NOT($K2428=0),$L2428),0,NOT($L2428),$K2428+$B$26,TRUE,$K2428)</f>
        <v>1.1500000000000008</v>
      </c>
      <c r="L2429" s="3" t="b" cm="1">
        <f t="array" ref="L2429">_xlfn.IFS(AND($I2429&gt;0,$K2429&gt;=$C$5-$B$26),TRUE,$R2429&gt;=$B$6,FALSE,$I2429=0,FALSE,TRUE,$L2428)</f>
        <v>0</v>
      </c>
      <c r="M2429" s="3" t="b" cm="1">
        <f t="array" ref="M2429">_xlfn.IFS($N2429&gt;=$B$4-$B$26,FALSE,AND($I2429&gt;0,$K2429&gt;=$B$5-$B$26),TRUE,AND($L2429,NOT($M2428)),FALSE,$M2428,TRUE,TRUE,FALSE)</f>
        <v>0</v>
      </c>
      <c r="N2429" s="3" cm="1">
        <f t="array" ref="N2429">_xlfn.IFS($M2428,$N2428+$B$26,NOT($M2428),0,TRUE,$M2428)</f>
        <v>0</v>
      </c>
      <c r="O2429" s="3" t="b" cm="1">
        <f t="array" ref="O2429">_xlfn.IFS($M2429,FALSE,AND($L2429,NOT($M2429),$R2429&lt;$B$6,$I2429&gt;0),TRUE,TRUE,FALSE)</f>
        <v>0</v>
      </c>
      <c r="P2429" s="3" cm="1">
        <f t="array" ref="P2429">_xlfn.IFS($P2428&gt;=$C$7-$B$26,0,$O2428,$P2428+$B$26,TRUE,0)</f>
        <v>0</v>
      </c>
      <c r="Q2429" s="3" t="b" cm="1">
        <f t="array" ref="Q2429">_xlfn.IFS(AND($L2429,NOT($M2429),NOT($O2429)),TRUE,$R2429&gt;=$B$6,FALSE,AND($L2429,NOT($M2429),$O2429,$P2429=0),TRUE,TRUE,FALSE)</f>
        <v>0</v>
      </c>
      <c r="R2429" s="3" cm="1">
        <f t="array" ref="R2429">_xlfn.IFS(AND($Q2428,$R2428&lt;$B$6),$R2428+1,AND(NOT($L2428),$R2428&gt;0),0,TRUE,$R2428)</f>
        <v>0</v>
      </c>
      <c r="S2429" s="1" cm="1">
        <f t="array" ref="S2429">_xlfn.IFS(AND(Q2428,I2428&gt;$B$8),S2428+$B$8,AND(Q2428,I2428&lt;=$B$8),S2428+I2428,TRUE,$S2428)</f>
        <v>98</v>
      </c>
      <c r="T2429" s="1">
        <f t="shared" si="146"/>
        <v>8820</v>
      </c>
      <c r="U2429" s="17">
        <f t="shared" si="147"/>
        <v>218.13685078318221</v>
      </c>
      <c r="V2429" s="47" cm="1">
        <f t="array" ref="V2429">_xlfn.IFS($B$6=1,S2429*$B$10,AND(R2428=0,R2429&gt;=1,I2429&gt;=$B$6*$B$8-1),V2428+$B$6*$B$10*$B$8,AND(R2428=0,R2429&gt;=1,I2429&lt;$B$6*$B$8-1),V2428+I2428*$B$10,TRUE,V2428)</f>
        <v>9800</v>
      </c>
      <c r="W2429" s="17">
        <f t="shared" si="148"/>
        <v>242.37427864798025</v>
      </c>
    </row>
    <row r="2430" spans="7:23" x14ac:dyDescent="0.25">
      <c r="G2430" s="15">
        <v>2428</v>
      </c>
      <c r="H2430" s="1">
        <f t="shared" si="145"/>
        <v>40.450000000000003</v>
      </c>
      <c r="I2430" s="15" cm="1">
        <f t="array" ref="I2430">_xlfn.IFS(J2429&gt;=$C$13-$B$26,MINA(I2429+$B$13-S2430+S2429,$B$11),I2429=$B$11,MINA(I2429-S2430+S2429,$B$11),TRUE,MAXA(I2429-S2430+S2429,0))</f>
        <v>0</v>
      </c>
      <c r="J2430" s="1" cm="1">
        <f t="array" ref="J2430">_xlfn.IFS(J2429&gt;=$C$13-$B$26,0,I2429&lt;$B$11,J2429+$B$26,TRUE,0)</f>
        <v>1.4166666666666665</v>
      </c>
      <c r="K2430" s="3" cm="1">
        <f t="array" ref="K2430">_xlfn.IFS(AND(NOT($K2429=0),$L2429),0,NOT($L2429),$K2429+$B$26,TRUE,$K2429)</f>
        <v>1.1666666666666674</v>
      </c>
      <c r="L2430" s="3" t="b" cm="1">
        <f t="array" ref="L2430">_xlfn.IFS(AND($I2430&gt;0,$K2430&gt;=$C$5-$B$26),TRUE,$R2430&gt;=$B$6,FALSE,$I2430=0,FALSE,TRUE,$L2429)</f>
        <v>0</v>
      </c>
      <c r="M2430" s="3" t="b" cm="1">
        <f t="array" ref="M2430">_xlfn.IFS($N2430&gt;=$B$4-$B$26,FALSE,AND($I2430&gt;0,$K2430&gt;=$B$5-$B$26),TRUE,AND($L2430,NOT($M2429)),FALSE,$M2429,TRUE,TRUE,FALSE)</f>
        <v>0</v>
      </c>
      <c r="N2430" s="3" cm="1">
        <f t="array" ref="N2430">_xlfn.IFS($M2429,$N2429+$B$26,NOT($M2429),0,TRUE,$M2429)</f>
        <v>0</v>
      </c>
      <c r="O2430" s="3" t="b" cm="1">
        <f t="array" ref="O2430">_xlfn.IFS($M2430,FALSE,AND($L2430,NOT($M2430),$R2430&lt;$B$6,$I2430&gt;0),TRUE,TRUE,FALSE)</f>
        <v>0</v>
      </c>
      <c r="P2430" s="3" cm="1">
        <f t="array" ref="P2430">_xlfn.IFS($P2429&gt;=$C$7-$B$26,0,$O2429,$P2429+$B$26,TRUE,0)</f>
        <v>0</v>
      </c>
      <c r="Q2430" s="3" t="b" cm="1">
        <f t="array" ref="Q2430">_xlfn.IFS(AND($L2430,NOT($M2430),NOT($O2430)),TRUE,$R2430&gt;=$B$6,FALSE,AND($L2430,NOT($M2430),$O2430,$P2430=0),TRUE,TRUE,FALSE)</f>
        <v>0</v>
      </c>
      <c r="R2430" s="3" cm="1">
        <f t="array" ref="R2430">_xlfn.IFS(AND($Q2429,$R2429&lt;$B$6),$R2429+1,AND(NOT($L2429),$R2429&gt;0),0,TRUE,$R2429)</f>
        <v>0</v>
      </c>
      <c r="S2430" s="1" cm="1">
        <f t="array" ref="S2430">_xlfn.IFS(AND(Q2429,I2429&gt;$B$8),S2429+$B$8,AND(Q2429,I2429&lt;=$B$8),S2429+I2429,TRUE,$S2429)</f>
        <v>98</v>
      </c>
      <c r="T2430" s="1">
        <f t="shared" si="146"/>
        <v>8820</v>
      </c>
      <c r="U2430" s="17">
        <f t="shared" si="147"/>
        <v>218.04697156983929</v>
      </c>
      <c r="V2430" s="47" cm="1">
        <f t="array" ref="V2430">_xlfn.IFS($B$6=1,S2430*$B$10,AND(R2429=0,R2430&gt;=1,I2430&gt;=$B$6*$B$8-1),V2429+$B$6*$B$10*$B$8,AND(R2429=0,R2430&gt;=1,I2430&lt;$B$6*$B$8-1),V2429+I2429*$B$10,TRUE,V2429)</f>
        <v>9800</v>
      </c>
      <c r="W2430" s="17">
        <f t="shared" si="148"/>
        <v>242.27441285537699</v>
      </c>
    </row>
    <row r="2431" spans="7:23" x14ac:dyDescent="0.25">
      <c r="G2431" s="15">
        <v>2429</v>
      </c>
      <c r="H2431" s="1">
        <f t="shared" si="145"/>
        <v>40.466666666666669</v>
      </c>
      <c r="I2431" s="15" cm="1">
        <f t="array" ref="I2431">_xlfn.IFS(J2430&gt;=$C$13-$B$26,MINA(I2430+$B$13-S2431+S2430,$B$11),I2430=$B$11,MINA(I2430-S2431+S2430,$B$11),TRUE,MAXA(I2430-S2431+S2430,0))</f>
        <v>0</v>
      </c>
      <c r="J2431" s="1" cm="1">
        <f t="array" ref="J2431">_xlfn.IFS(J2430&gt;=$C$13-$B$26,0,I2430&lt;$B$11,J2430+$B$26,TRUE,0)</f>
        <v>1.4333333333333331</v>
      </c>
      <c r="K2431" s="3" cm="1">
        <f t="array" ref="K2431">_xlfn.IFS(AND(NOT($K2430=0),$L2430),0,NOT($L2430),$K2430+$B$26,TRUE,$K2430)</f>
        <v>1.183333333333334</v>
      </c>
      <c r="L2431" s="3" t="b" cm="1">
        <f t="array" ref="L2431">_xlfn.IFS(AND($I2431&gt;0,$K2431&gt;=$C$5-$B$26),TRUE,$R2431&gt;=$B$6,FALSE,$I2431=0,FALSE,TRUE,$L2430)</f>
        <v>0</v>
      </c>
      <c r="M2431" s="3" t="b" cm="1">
        <f t="array" ref="M2431">_xlfn.IFS($N2431&gt;=$B$4-$B$26,FALSE,AND($I2431&gt;0,$K2431&gt;=$B$5-$B$26),TRUE,AND($L2431,NOT($M2430)),FALSE,$M2430,TRUE,TRUE,FALSE)</f>
        <v>0</v>
      </c>
      <c r="N2431" s="3" cm="1">
        <f t="array" ref="N2431">_xlfn.IFS($M2430,$N2430+$B$26,NOT($M2430),0,TRUE,$M2430)</f>
        <v>0</v>
      </c>
      <c r="O2431" s="3" t="b" cm="1">
        <f t="array" ref="O2431">_xlfn.IFS($M2431,FALSE,AND($L2431,NOT($M2431),$R2431&lt;$B$6,$I2431&gt;0),TRUE,TRUE,FALSE)</f>
        <v>0</v>
      </c>
      <c r="P2431" s="3" cm="1">
        <f t="array" ref="P2431">_xlfn.IFS($P2430&gt;=$C$7-$B$26,0,$O2430,$P2430+$B$26,TRUE,0)</f>
        <v>0</v>
      </c>
      <c r="Q2431" s="3" t="b" cm="1">
        <f t="array" ref="Q2431">_xlfn.IFS(AND($L2431,NOT($M2431),NOT($O2431)),TRUE,$R2431&gt;=$B$6,FALSE,AND($L2431,NOT($M2431),$O2431,$P2431=0),TRUE,TRUE,FALSE)</f>
        <v>0</v>
      </c>
      <c r="R2431" s="3" cm="1">
        <f t="array" ref="R2431">_xlfn.IFS(AND($Q2430,$R2430&lt;$B$6),$R2430+1,AND(NOT($L2430),$R2430&gt;0),0,TRUE,$R2430)</f>
        <v>0</v>
      </c>
      <c r="S2431" s="1" cm="1">
        <f t="array" ref="S2431">_xlfn.IFS(AND(Q2430,I2430&gt;$B$8),S2430+$B$8,AND(Q2430,I2430&lt;=$B$8),S2430+I2430,TRUE,$S2430)</f>
        <v>98</v>
      </c>
      <c r="T2431" s="1">
        <f t="shared" si="146"/>
        <v>8820</v>
      </c>
      <c r="U2431" s="17">
        <f t="shared" si="147"/>
        <v>217.95716639209223</v>
      </c>
      <c r="V2431" s="47" cm="1">
        <f t="array" ref="V2431">_xlfn.IFS($B$6=1,S2431*$B$10,AND(R2430=0,R2431&gt;=1,I2431&gt;=$B$6*$B$8-1),V2430+$B$6*$B$10*$B$8,AND(R2430=0,R2431&gt;=1,I2431&lt;$B$6*$B$8-1),V2430+I2430*$B$10,TRUE,V2430)</f>
        <v>9800</v>
      </c>
      <c r="W2431" s="17">
        <f t="shared" si="148"/>
        <v>242.17462932454694</v>
      </c>
    </row>
    <row r="2432" spans="7:23" x14ac:dyDescent="0.25">
      <c r="G2432" s="15">
        <v>2430</v>
      </c>
      <c r="H2432" s="1">
        <f t="shared" si="145"/>
        <v>40.483333333333334</v>
      </c>
      <c r="I2432" s="15" cm="1">
        <f t="array" ref="I2432">_xlfn.IFS(J2431&gt;=$C$13-$B$26,MINA(I2431+$B$13-S2432+S2431,$B$11),I2431=$B$11,MINA(I2431-S2432+S2431,$B$11),TRUE,MAXA(I2431-S2432+S2431,0))</f>
        <v>0</v>
      </c>
      <c r="J2432" s="1" cm="1">
        <f t="array" ref="J2432">_xlfn.IFS(J2431&gt;=$C$13-$B$26,0,I2431&lt;$B$11,J2431+$B$26,TRUE,0)</f>
        <v>1.4499999999999997</v>
      </c>
      <c r="K2432" s="3" cm="1">
        <f t="array" ref="K2432">_xlfn.IFS(AND(NOT($K2431=0),$L2431),0,NOT($L2431),$K2431+$B$26,TRUE,$K2431)</f>
        <v>1.2000000000000006</v>
      </c>
      <c r="L2432" s="3" t="b" cm="1">
        <f t="array" ref="L2432">_xlfn.IFS(AND($I2432&gt;0,$K2432&gt;=$C$5-$B$26),TRUE,$R2432&gt;=$B$6,FALSE,$I2432=0,FALSE,TRUE,$L2431)</f>
        <v>0</v>
      </c>
      <c r="M2432" s="3" t="b" cm="1">
        <f t="array" ref="M2432">_xlfn.IFS($N2432&gt;=$B$4-$B$26,FALSE,AND($I2432&gt;0,$K2432&gt;=$B$5-$B$26),TRUE,AND($L2432,NOT($M2431)),FALSE,$M2431,TRUE,TRUE,FALSE)</f>
        <v>0</v>
      </c>
      <c r="N2432" s="3" cm="1">
        <f t="array" ref="N2432">_xlfn.IFS($M2431,$N2431+$B$26,NOT($M2431),0,TRUE,$M2431)</f>
        <v>0</v>
      </c>
      <c r="O2432" s="3" t="b" cm="1">
        <f t="array" ref="O2432">_xlfn.IFS($M2432,FALSE,AND($L2432,NOT($M2432),$R2432&lt;$B$6,$I2432&gt;0),TRUE,TRUE,FALSE)</f>
        <v>0</v>
      </c>
      <c r="P2432" s="3" cm="1">
        <f t="array" ref="P2432">_xlfn.IFS($P2431&gt;=$C$7-$B$26,0,$O2431,$P2431+$B$26,TRUE,0)</f>
        <v>0</v>
      </c>
      <c r="Q2432" s="3" t="b" cm="1">
        <f t="array" ref="Q2432">_xlfn.IFS(AND($L2432,NOT($M2432),NOT($O2432)),TRUE,$R2432&gt;=$B$6,FALSE,AND($L2432,NOT($M2432),$O2432,$P2432=0),TRUE,TRUE,FALSE)</f>
        <v>0</v>
      </c>
      <c r="R2432" s="3" cm="1">
        <f t="array" ref="R2432">_xlfn.IFS(AND($Q2431,$R2431&lt;$B$6),$R2431+1,AND(NOT($L2431),$R2431&gt;0),0,TRUE,$R2431)</f>
        <v>0</v>
      </c>
      <c r="S2432" s="1" cm="1">
        <f t="array" ref="S2432">_xlfn.IFS(AND(Q2431,I2431&gt;$B$8),S2431+$B$8,AND(Q2431,I2431&lt;=$B$8),S2431+I2431,TRUE,$S2431)</f>
        <v>98</v>
      </c>
      <c r="T2432" s="1">
        <f t="shared" si="146"/>
        <v>8820</v>
      </c>
      <c r="U2432" s="17">
        <f t="shared" si="147"/>
        <v>217.86743515850142</v>
      </c>
      <c r="V2432" s="47" cm="1">
        <f t="array" ref="V2432">_xlfn.IFS($B$6=1,S2432*$B$10,AND(R2431=0,R2432&gt;=1,I2432&gt;=$B$6*$B$8-1),V2431+$B$6*$B$10*$B$8,AND(R2431=0,R2432&gt;=1,I2432&lt;$B$6*$B$8-1),V2431+I2431*$B$10,TRUE,V2431)</f>
        <v>9800</v>
      </c>
      <c r="W2432" s="17">
        <f t="shared" si="148"/>
        <v>242.07492795389049</v>
      </c>
    </row>
    <row r="2433" spans="7:23" x14ac:dyDescent="0.25">
      <c r="G2433" s="15">
        <v>2431</v>
      </c>
      <c r="H2433" s="1">
        <f t="shared" si="145"/>
        <v>40.5</v>
      </c>
      <c r="I2433" s="15" cm="1">
        <f t="array" ref="I2433">_xlfn.IFS(J2432&gt;=$C$13-$B$26,MINA(I2432+$B$13-S2433+S2432,$B$11),I2432=$B$11,MINA(I2432-S2433+S2432,$B$11),TRUE,MAXA(I2432-S2433+S2432,0))</f>
        <v>0</v>
      </c>
      <c r="J2433" s="1" cm="1">
        <f t="array" ref="J2433">_xlfn.IFS(J2432&gt;=$C$13-$B$26,0,I2432&lt;$B$11,J2432+$B$26,TRUE,0)</f>
        <v>1.4666666666666663</v>
      </c>
      <c r="K2433" s="3" cm="1">
        <f t="array" ref="K2433">_xlfn.IFS(AND(NOT($K2432=0),$L2432),0,NOT($L2432),$K2432+$B$26,TRUE,$K2432)</f>
        <v>1.2166666666666672</v>
      </c>
      <c r="L2433" s="3" t="b" cm="1">
        <f t="array" ref="L2433">_xlfn.IFS(AND($I2433&gt;0,$K2433&gt;=$C$5-$B$26),TRUE,$R2433&gt;=$B$6,FALSE,$I2433=0,FALSE,TRUE,$L2432)</f>
        <v>0</v>
      </c>
      <c r="M2433" s="3" t="b" cm="1">
        <f t="array" ref="M2433">_xlfn.IFS($N2433&gt;=$B$4-$B$26,FALSE,AND($I2433&gt;0,$K2433&gt;=$B$5-$B$26),TRUE,AND($L2433,NOT($M2432)),FALSE,$M2432,TRUE,TRUE,FALSE)</f>
        <v>0</v>
      </c>
      <c r="N2433" s="3" cm="1">
        <f t="array" ref="N2433">_xlfn.IFS($M2432,$N2432+$B$26,NOT($M2432),0,TRUE,$M2432)</f>
        <v>0</v>
      </c>
      <c r="O2433" s="3" t="b" cm="1">
        <f t="array" ref="O2433">_xlfn.IFS($M2433,FALSE,AND($L2433,NOT($M2433),$R2433&lt;$B$6,$I2433&gt;0),TRUE,TRUE,FALSE)</f>
        <v>0</v>
      </c>
      <c r="P2433" s="3" cm="1">
        <f t="array" ref="P2433">_xlfn.IFS($P2432&gt;=$C$7-$B$26,0,$O2432,$P2432+$B$26,TRUE,0)</f>
        <v>0</v>
      </c>
      <c r="Q2433" s="3" t="b" cm="1">
        <f t="array" ref="Q2433">_xlfn.IFS(AND($L2433,NOT($M2433),NOT($O2433)),TRUE,$R2433&gt;=$B$6,FALSE,AND($L2433,NOT($M2433),$O2433,$P2433=0),TRUE,TRUE,FALSE)</f>
        <v>0</v>
      </c>
      <c r="R2433" s="3" cm="1">
        <f t="array" ref="R2433">_xlfn.IFS(AND($Q2432,$R2432&lt;$B$6),$R2432+1,AND(NOT($L2432),$R2432&gt;0),0,TRUE,$R2432)</f>
        <v>0</v>
      </c>
      <c r="S2433" s="1" cm="1">
        <f t="array" ref="S2433">_xlfn.IFS(AND(Q2432,I2432&gt;$B$8),S2432+$B$8,AND(Q2432,I2432&lt;=$B$8),S2432+I2432,TRUE,$S2432)</f>
        <v>98</v>
      </c>
      <c r="T2433" s="1">
        <f t="shared" si="146"/>
        <v>8820</v>
      </c>
      <c r="U2433" s="17">
        <f t="shared" si="147"/>
        <v>217.77777777777777</v>
      </c>
      <c r="V2433" s="47" cm="1">
        <f t="array" ref="V2433">_xlfn.IFS($B$6=1,S2433*$B$10,AND(R2432=0,R2433&gt;=1,I2433&gt;=$B$6*$B$8-1),V2432+$B$6*$B$10*$B$8,AND(R2432=0,R2433&gt;=1,I2433&lt;$B$6*$B$8-1),V2432+I2432*$B$10,TRUE,V2432)</f>
        <v>9800</v>
      </c>
      <c r="W2433" s="17">
        <f t="shared" si="148"/>
        <v>241.97530864197532</v>
      </c>
    </row>
    <row r="2434" spans="7:23" x14ac:dyDescent="0.25">
      <c r="G2434" s="15">
        <v>2432</v>
      </c>
      <c r="H2434" s="1">
        <f t="shared" si="145"/>
        <v>40.516666666666666</v>
      </c>
      <c r="I2434" s="15" cm="1">
        <f t="array" ref="I2434">_xlfn.IFS(J2433&gt;=$C$13-$B$26,MINA(I2433+$B$13-S2434+S2433,$B$11),I2433=$B$11,MINA(I2433-S2434+S2433,$B$11),TRUE,MAXA(I2433-S2434+S2433,0))</f>
        <v>0</v>
      </c>
      <c r="J2434" s="1" cm="1">
        <f t="array" ref="J2434">_xlfn.IFS(J2433&gt;=$C$13-$B$26,0,I2433&lt;$B$11,J2433+$B$26,TRUE,0)</f>
        <v>1.4833333333333329</v>
      </c>
      <c r="K2434" s="3" cm="1">
        <f t="array" ref="K2434">_xlfn.IFS(AND(NOT($K2433=0),$L2433),0,NOT($L2433),$K2433+$B$26,TRUE,$K2433)</f>
        <v>1.2333333333333338</v>
      </c>
      <c r="L2434" s="3" t="b" cm="1">
        <f t="array" ref="L2434">_xlfn.IFS(AND($I2434&gt;0,$K2434&gt;=$C$5-$B$26),TRUE,$R2434&gt;=$B$6,FALSE,$I2434=0,FALSE,TRUE,$L2433)</f>
        <v>0</v>
      </c>
      <c r="M2434" s="3" t="b" cm="1">
        <f t="array" ref="M2434">_xlfn.IFS($N2434&gt;=$B$4-$B$26,FALSE,AND($I2434&gt;0,$K2434&gt;=$B$5-$B$26),TRUE,AND($L2434,NOT($M2433)),FALSE,$M2433,TRUE,TRUE,FALSE)</f>
        <v>0</v>
      </c>
      <c r="N2434" s="3" cm="1">
        <f t="array" ref="N2434">_xlfn.IFS($M2433,$N2433+$B$26,NOT($M2433),0,TRUE,$M2433)</f>
        <v>0</v>
      </c>
      <c r="O2434" s="3" t="b" cm="1">
        <f t="array" ref="O2434">_xlfn.IFS($M2434,FALSE,AND($L2434,NOT($M2434),$R2434&lt;$B$6,$I2434&gt;0),TRUE,TRUE,FALSE)</f>
        <v>0</v>
      </c>
      <c r="P2434" s="3" cm="1">
        <f t="array" ref="P2434">_xlfn.IFS($P2433&gt;=$C$7-$B$26,0,$O2433,$P2433+$B$26,TRUE,0)</f>
        <v>0</v>
      </c>
      <c r="Q2434" s="3" t="b" cm="1">
        <f t="array" ref="Q2434">_xlfn.IFS(AND($L2434,NOT($M2434),NOT($O2434)),TRUE,$R2434&gt;=$B$6,FALSE,AND($L2434,NOT($M2434),$O2434,$P2434=0),TRUE,TRUE,FALSE)</f>
        <v>0</v>
      </c>
      <c r="R2434" s="3" cm="1">
        <f t="array" ref="R2434">_xlfn.IFS(AND($Q2433,$R2433&lt;$B$6),$R2433+1,AND(NOT($L2433),$R2433&gt;0),0,TRUE,$R2433)</f>
        <v>0</v>
      </c>
      <c r="S2434" s="1" cm="1">
        <f t="array" ref="S2434">_xlfn.IFS(AND(Q2433,I2433&gt;$B$8),S2433+$B$8,AND(Q2433,I2433&lt;=$B$8),S2433+I2433,TRUE,$S2433)</f>
        <v>98</v>
      </c>
      <c r="T2434" s="1">
        <f t="shared" si="146"/>
        <v>8820</v>
      </c>
      <c r="U2434" s="17">
        <f t="shared" si="147"/>
        <v>217.68819415878241</v>
      </c>
      <c r="V2434" s="47" cm="1">
        <f t="array" ref="V2434">_xlfn.IFS($B$6=1,S2434*$B$10,AND(R2433=0,R2434&gt;=1,I2434&gt;=$B$6*$B$8-1),V2433+$B$6*$B$10*$B$8,AND(R2433=0,R2434&gt;=1,I2434&lt;$B$6*$B$8-1),V2433+I2433*$B$10,TRUE,V2433)</f>
        <v>9800</v>
      </c>
      <c r="W2434" s="17">
        <f t="shared" si="148"/>
        <v>241.875771287536</v>
      </c>
    </row>
    <row r="2435" spans="7:23" x14ac:dyDescent="0.25">
      <c r="G2435" s="15">
        <v>2433</v>
      </c>
      <c r="H2435" s="1">
        <f t="shared" ref="H2435:H2498" si="149">($G2435-1)*$B$26</f>
        <v>40.533333333333331</v>
      </c>
      <c r="I2435" s="15" cm="1">
        <f t="array" ref="I2435">_xlfn.IFS(J2434&gt;=$C$13-$B$26,MINA(I2434+$B$13-S2435+S2434,$B$11),I2434=$B$11,MINA(I2434-S2435+S2434,$B$11),TRUE,MAXA(I2434-S2435+S2434,0))</f>
        <v>3</v>
      </c>
      <c r="J2435" s="1" cm="1">
        <f t="array" ref="J2435">_xlfn.IFS(J2434&gt;=$C$13-$B$26,0,I2434&lt;$B$11,J2434+$B$26,TRUE,0)</f>
        <v>0</v>
      </c>
      <c r="K2435" s="3" cm="1">
        <f t="array" ref="K2435">_xlfn.IFS(AND(NOT($K2434=0),$L2434),0,NOT($L2434),$K2434+$B$26,TRUE,$K2434)</f>
        <v>1.2500000000000004</v>
      </c>
      <c r="L2435" s="3" t="b" cm="1">
        <f t="array" ref="L2435">_xlfn.IFS(AND($I2435&gt;0,$K2435&gt;=$C$5-$B$26),TRUE,$R2435&gt;=$B$6,FALSE,$I2435=0,FALSE,TRUE,$L2434)</f>
        <v>1</v>
      </c>
      <c r="M2435" s="3" t="b" cm="1">
        <f t="array" ref="M2435">_xlfn.IFS($N2435&gt;=$B$4-$B$26,FALSE,AND($I2435&gt;0,$K2435&gt;=$B$5-$B$26),TRUE,AND($L2435,NOT($M2434)),FALSE,$M2434,TRUE,TRUE,FALSE)</f>
        <v>1</v>
      </c>
      <c r="N2435" s="3" cm="1">
        <f t="array" ref="N2435">_xlfn.IFS($M2434,$N2434+$B$26,NOT($M2434),0,TRUE,$M2434)</f>
        <v>0</v>
      </c>
      <c r="O2435" s="3" t="b" cm="1">
        <f t="array" ref="O2435">_xlfn.IFS($M2435,FALSE,AND($L2435,NOT($M2435),$R2435&lt;$B$6,$I2435&gt;0),TRUE,TRUE,FALSE)</f>
        <v>0</v>
      </c>
      <c r="P2435" s="3" cm="1">
        <f t="array" ref="P2435">_xlfn.IFS($P2434&gt;=$C$7-$B$26,0,$O2434,$P2434+$B$26,TRUE,0)</f>
        <v>0</v>
      </c>
      <c r="Q2435" s="3" t="b" cm="1">
        <f t="array" ref="Q2435">_xlfn.IFS(AND($L2435,NOT($M2435),NOT($O2435)),TRUE,$R2435&gt;=$B$6,FALSE,AND($L2435,NOT($M2435),$O2435,$P2435=0),TRUE,TRUE,FALSE)</f>
        <v>0</v>
      </c>
      <c r="R2435" s="3" cm="1">
        <f t="array" ref="R2435">_xlfn.IFS(AND($Q2434,$R2434&lt;$B$6),$R2434+1,AND(NOT($L2434),$R2434&gt;0),0,TRUE,$R2434)</f>
        <v>0</v>
      </c>
      <c r="S2435" s="1" cm="1">
        <f t="array" ref="S2435">_xlfn.IFS(AND(Q2434,I2434&gt;$B$8),S2434+$B$8,AND(Q2434,I2434&lt;=$B$8),S2434+I2434,TRUE,$S2434)</f>
        <v>98</v>
      </c>
      <c r="T2435" s="1">
        <f t="shared" ref="T2435:T2498" si="150">IF($Q2434,$T2434+$B$8*$B$9,$T2434)</f>
        <v>8820</v>
      </c>
      <c r="U2435" s="17">
        <f t="shared" si="147"/>
        <v>217.59868421052633</v>
      </c>
      <c r="V2435" s="47" cm="1">
        <f t="array" ref="V2435">_xlfn.IFS($B$6=1,S2435*$B$10,AND(R2434=0,R2435&gt;=1,I2435&gt;=$B$6*$B$8-1),V2434+$B$6*$B$10*$B$8,AND(R2434=0,R2435&gt;=1,I2435&lt;$B$6*$B$8-1),V2434+I2434*$B$10,TRUE,V2434)</f>
        <v>9800</v>
      </c>
      <c r="W2435" s="17">
        <f t="shared" si="148"/>
        <v>241.7763157894737</v>
      </c>
    </row>
    <row r="2436" spans="7:23" x14ac:dyDescent="0.25">
      <c r="G2436" s="15">
        <v>2434</v>
      </c>
      <c r="H2436" s="1">
        <f t="shared" si="149"/>
        <v>40.549999999999997</v>
      </c>
      <c r="I2436" s="15" cm="1">
        <f t="array" ref="I2436">_xlfn.IFS(J2435&gt;=$C$13-$B$26,MINA(I2435+$B$13-S2436+S2435,$B$11),I2435=$B$11,MINA(I2435-S2436+S2435,$B$11),TRUE,MAXA(I2435-S2436+S2435,0))</f>
        <v>3</v>
      </c>
      <c r="J2436" s="1" cm="1">
        <f t="array" ref="J2436">_xlfn.IFS(J2435&gt;=$C$13-$B$26,0,I2435&lt;$B$11,J2435+$B$26,TRUE,0)</f>
        <v>1.6666666666666666E-2</v>
      </c>
      <c r="K2436" s="3" cm="1">
        <f t="array" ref="K2436">_xlfn.IFS(AND(NOT($K2435=0),$L2435),0,NOT($L2435),$K2435+$B$26,TRUE,$K2435)</f>
        <v>0</v>
      </c>
      <c r="L2436" s="3" t="b" cm="1">
        <f t="array" ref="L2436">_xlfn.IFS(AND($I2436&gt;0,$K2436&gt;=$C$5-$B$26),TRUE,$R2436&gt;=$B$6,FALSE,$I2436=0,FALSE,TRUE,$L2435)</f>
        <v>1</v>
      </c>
      <c r="M2436" s="3" t="b" cm="1">
        <f t="array" ref="M2436">_xlfn.IFS($N2436&gt;=$B$4-$B$26,FALSE,AND($I2436&gt;0,$K2436&gt;=$B$5-$B$26),TRUE,AND($L2436,NOT($M2435)),FALSE,$M2435,TRUE,TRUE,FALSE)</f>
        <v>1</v>
      </c>
      <c r="N2436" s="3" cm="1">
        <f t="array" ref="N2436">_xlfn.IFS($M2435,$N2435+$B$26,NOT($M2435),0,TRUE,$M2435)</f>
        <v>1.6666666666666666E-2</v>
      </c>
      <c r="O2436" s="3" t="b" cm="1">
        <f t="array" ref="O2436">_xlfn.IFS($M2436,FALSE,AND($L2436,NOT($M2436),$R2436&lt;$B$6,$I2436&gt;0),TRUE,TRUE,FALSE)</f>
        <v>0</v>
      </c>
      <c r="P2436" s="3" cm="1">
        <f t="array" ref="P2436">_xlfn.IFS($P2435&gt;=$C$7-$B$26,0,$O2435,$P2435+$B$26,TRUE,0)</f>
        <v>0</v>
      </c>
      <c r="Q2436" s="3" t="b" cm="1">
        <f t="array" ref="Q2436">_xlfn.IFS(AND($L2436,NOT($M2436),NOT($O2436)),TRUE,$R2436&gt;=$B$6,FALSE,AND($L2436,NOT($M2436),$O2436,$P2436=0),TRUE,TRUE,FALSE)</f>
        <v>0</v>
      </c>
      <c r="R2436" s="3" cm="1">
        <f t="array" ref="R2436">_xlfn.IFS(AND($Q2435,$R2435&lt;$B$6),$R2435+1,AND(NOT($L2435),$R2435&gt;0),0,TRUE,$R2435)</f>
        <v>0</v>
      </c>
      <c r="S2436" s="1" cm="1">
        <f t="array" ref="S2436">_xlfn.IFS(AND(Q2435,I2435&gt;$B$8),S2435+$B$8,AND(Q2435,I2435&lt;=$B$8),S2435+I2435,TRUE,$S2435)</f>
        <v>98</v>
      </c>
      <c r="T2436" s="1">
        <f t="shared" si="150"/>
        <v>8820</v>
      </c>
      <c r="U2436" s="17">
        <f t="shared" ref="U2436:U2499" si="151">$T2436/$H2436</f>
        <v>217.50924784217017</v>
      </c>
      <c r="V2436" s="47" cm="1">
        <f t="array" ref="V2436">_xlfn.IFS($B$6=1,S2436*$B$10,AND(R2435=0,R2436&gt;=1,I2436&gt;=$B$6*$B$8-1),V2435+$B$6*$B$10*$B$8,AND(R2435=0,R2436&gt;=1,I2436&lt;$B$6*$B$8-1),V2435+I2435*$B$10,TRUE,V2435)</f>
        <v>9800</v>
      </c>
      <c r="W2436" s="17">
        <f t="shared" si="148"/>
        <v>241.67694204685574</v>
      </c>
    </row>
    <row r="2437" spans="7:23" x14ac:dyDescent="0.25">
      <c r="G2437" s="15">
        <v>2435</v>
      </c>
      <c r="H2437" s="1">
        <f t="shared" si="149"/>
        <v>40.566666666666663</v>
      </c>
      <c r="I2437" s="15" cm="1">
        <f t="array" ref="I2437">_xlfn.IFS(J2436&gt;=$C$13-$B$26,MINA(I2436+$B$13-S2437+S2436,$B$11),I2436=$B$11,MINA(I2436-S2437+S2436,$B$11),TRUE,MAXA(I2436-S2437+S2436,0))</f>
        <v>3</v>
      </c>
      <c r="J2437" s="1" cm="1">
        <f t="array" ref="J2437">_xlfn.IFS(J2436&gt;=$C$13-$B$26,0,I2436&lt;$B$11,J2436+$B$26,TRUE,0)</f>
        <v>3.3333333333333333E-2</v>
      </c>
      <c r="K2437" s="3" cm="1">
        <f t="array" ref="K2437">_xlfn.IFS(AND(NOT($K2436=0),$L2436),0,NOT($L2436),$K2436+$B$26,TRUE,$K2436)</f>
        <v>0</v>
      </c>
      <c r="L2437" s="3" t="b" cm="1">
        <f t="array" ref="L2437">_xlfn.IFS(AND($I2437&gt;0,$K2437&gt;=$C$5-$B$26),TRUE,$R2437&gt;=$B$6,FALSE,$I2437=0,FALSE,TRUE,$L2436)</f>
        <v>1</v>
      </c>
      <c r="M2437" s="3" t="b" cm="1">
        <f t="array" ref="M2437">_xlfn.IFS($N2437&gt;=$B$4-$B$26,FALSE,AND($I2437&gt;0,$K2437&gt;=$B$5-$B$26),TRUE,AND($L2437,NOT($M2436)),FALSE,$M2436,TRUE,TRUE,FALSE)</f>
        <v>0</v>
      </c>
      <c r="N2437" s="3" cm="1">
        <f t="array" ref="N2437">_xlfn.IFS($M2436,$N2436+$B$26,NOT($M2436),0,TRUE,$M2436)</f>
        <v>3.3333333333333333E-2</v>
      </c>
      <c r="O2437" s="3" t="b" cm="1">
        <f t="array" ref="O2437">_xlfn.IFS($M2437,FALSE,AND($L2437,NOT($M2437),$R2437&lt;$B$6,$I2437&gt;0),TRUE,TRUE,FALSE)</f>
        <v>1</v>
      </c>
      <c r="P2437" s="3" cm="1">
        <f t="array" ref="P2437">_xlfn.IFS($P2436&gt;=$C$7-$B$26,0,$O2436,$P2436+$B$26,TRUE,0)</f>
        <v>0</v>
      </c>
      <c r="Q2437" s="3" t="b" cm="1">
        <f t="array" ref="Q2437">_xlfn.IFS(AND($L2437,NOT($M2437),NOT($O2437)),TRUE,$R2437&gt;=$B$6,FALSE,AND($L2437,NOT($M2437),$O2437,$P2437=0),TRUE,TRUE,FALSE)</f>
        <v>1</v>
      </c>
      <c r="R2437" s="3" cm="1">
        <f t="array" ref="R2437">_xlfn.IFS(AND($Q2436,$R2436&lt;$B$6),$R2436+1,AND(NOT($L2436),$R2436&gt;0),0,TRUE,$R2436)</f>
        <v>0</v>
      </c>
      <c r="S2437" s="1" cm="1">
        <f t="array" ref="S2437">_xlfn.IFS(AND(Q2436,I2436&gt;$B$8),S2436+$B$8,AND(Q2436,I2436&lt;=$B$8),S2436+I2436,TRUE,$S2436)</f>
        <v>98</v>
      </c>
      <c r="T2437" s="1">
        <f t="shared" si="150"/>
        <v>8820</v>
      </c>
      <c r="U2437" s="17">
        <f t="shared" si="151"/>
        <v>217.41988496302386</v>
      </c>
      <c r="V2437" s="47" cm="1">
        <f t="array" ref="V2437">_xlfn.IFS($B$6=1,S2437*$B$10,AND(R2436=0,R2437&gt;=1,I2437&gt;=$B$6*$B$8-1),V2436+$B$6*$B$10*$B$8,AND(R2436=0,R2437&gt;=1,I2437&lt;$B$6*$B$8-1),V2436+I2436*$B$10,TRUE,V2436)</f>
        <v>9800</v>
      </c>
      <c r="W2437" s="17">
        <f t="shared" ref="W2437:W2500" si="152">V2437/H2437</f>
        <v>241.5776499589154</v>
      </c>
    </row>
    <row r="2438" spans="7:23" x14ac:dyDescent="0.25">
      <c r="G2438" s="15">
        <v>2436</v>
      </c>
      <c r="H2438" s="1">
        <f t="shared" si="149"/>
        <v>40.583333333333336</v>
      </c>
      <c r="I2438" s="15" cm="1">
        <f t="array" ref="I2438">_xlfn.IFS(J2437&gt;=$C$13-$B$26,MINA(I2437+$B$13-S2438+S2437,$B$11),I2437=$B$11,MINA(I2437-S2438+S2437,$B$11),TRUE,MAXA(I2437-S2438+S2437,0))</f>
        <v>2</v>
      </c>
      <c r="J2438" s="1" cm="1">
        <f t="array" ref="J2438">_xlfn.IFS(J2437&gt;=$C$13-$B$26,0,I2437&lt;$B$11,J2437+$B$26,TRUE,0)</f>
        <v>0.05</v>
      </c>
      <c r="K2438" s="3" cm="1">
        <f t="array" ref="K2438">_xlfn.IFS(AND(NOT($K2437=0),$L2437),0,NOT($L2437),$K2437+$B$26,TRUE,$K2437)</f>
        <v>0</v>
      </c>
      <c r="L2438" s="3" t="b" cm="1">
        <f t="array" ref="L2438">_xlfn.IFS(AND($I2438&gt;0,$K2438&gt;=$C$5-$B$26),TRUE,$R2438&gt;=$B$6,FALSE,$I2438=0,FALSE,TRUE,$L2437)</f>
        <v>1</v>
      </c>
      <c r="M2438" s="3" t="b" cm="1">
        <f t="array" ref="M2438">_xlfn.IFS($N2438&gt;=$B$4-$B$26,FALSE,AND($I2438&gt;0,$K2438&gt;=$B$5-$B$26),TRUE,AND($L2438,NOT($M2437)),FALSE,$M2437,TRUE,TRUE,FALSE)</f>
        <v>0</v>
      </c>
      <c r="N2438" s="3" cm="1">
        <f t="array" ref="N2438">_xlfn.IFS($M2437,$N2437+$B$26,NOT($M2437),0,TRUE,$M2437)</f>
        <v>0</v>
      </c>
      <c r="O2438" s="3" t="b" cm="1">
        <f t="array" ref="O2438">_xlfn.IFS($M2438,FALSE,AND($L2438,NOT($M2438),$R2438&lt;$B$6,$I2438&gt;0),TRUE,TRUE,FALSE)</f>
        <v>1</v>
      </c>
      <c r="P2438" s="3" cm="1">
        <f t="array" ref="P2438">_xlfn.IFS($P2437&gt;=$C$7-$B$26,0,$O2437,$P2437+$B$26,TRUE,0)</f>
        <v>1.6666666666666666E-2</v>
      </c>
      <c r="Q2438" s="3" t="b" cm="1">
        <f t="array" ref="Q2438">_xlfn.IFS(AND($L2438,NOT($M2438),NOT($O2438)),TRUE,$R2438&gt;=$B$6,FALSE,AND($L2438,NOT($M2438),$O2438,$P2438=0),TRUE,TRUE,FALSE)</f>
        <v>0</v>
      </c>
      <c r="R2438" s="3" cm="1">
        <f t="array" ref="R2438">_xlfn.IFS(AND($Q2437,$R2437&lt;$B$6),$R2437+1,AND(NOT($L2437),$R2437&gt;0),0,TRUE,$R2437)</f>
        <v>1</v>
      </c>
      <c r="S2438" s="1" cm="1">
        <f t="array" ref="S2438">_xlfn.IFS(AND(Q2437,I2437&gt;$B$8),S2437+$B$8,AND(Q2437,I2437&lt;=$B$8),S2437+I2437,TRUE,$S2437)</f>
        <v>99</v>
      </c>
      <c r="T2438" s="1">
        <f t="shared" si="150"/>
        <v>8910</v>
      </c>
      <c r="U2438" s="17">
        <f t="shared" si="151"/>
        <v>219.5482546201232</v>
      </c>
      <c r="V2438" s="47" cm="1">
        <f t="array" ref="V2438">_xlfn.IFS($B$6=1,S2438*$B$10,AND(R2437=0,R2438&gt;=1,I2438&gt;=$B$6*$B$8-1),V2437+$B$6*$B$10*$B$8,AND(R2437=0,R2438&gt;=1,I2438&lt;$B$6*$B$8-1),V2437+I2437*$B$10,TRUE,V2437)</f>
        <v>10100</v>
      </c>
      <c r="W2438" s="17">
        <f t="shared" si="152"/>
        <v>248.87063655030801</v>
      </c>
    </row>
    <row r="2439" spans="7:23" x14ac:dyDescent="0.25">
      <c r="G2439" s="15">
        <v>2437</v>
      </c>
      <c r="H2439" s="1">
        <f t="shared" si="149"/>
        <v>40.6</v>
      </c>
      <c r="I2439" s="15" cm="1">
        <f t="array" ref="I2439">_xlfn.IFS(J2438&gt;=$C$13-$B$26,MINA(I2438+$B$13-S2439+S2438,$B$11),I2438=$B$11,MINA(I2438-S2439+S2438,$B$11),TRUE,MAXA(I2438-S2439+S2438,0))</f>
        <v>2</v>
      </c>
      <c r="J2439" s="1" cm="1">
        <f t="array" ref="J2439">_xlfn.IFS(J2438&gt;=$C$13-$B$26,0,I2438&lt;$B$11,J2438+$B$26,TRUE,0)</f>
        <v>6.6666666666666666E-2</v>
      </c>
      <c r="K2439" s="3" cm="1">
        <f t="array" ref="K2439">_xlfn.IFS(AND(NOT($K2438=0),$L2438),0,NOT($L2438),$K2438+$B$26,TRUE,$K2438)</f>
        <v>0</v>
      </c>
      <c r="L2439" s="3" t="b" cm="1">
        <f t="array" ref="L2439">_xlfn.IFS(AND($I2439&gt;0,$K2439&gt;=$C$5-$B$26),TRUE,$R2439&gt;=$B$6,FALSE,$I2439=0,FALSE,TRUE,$L2438)</f>
        <v>1</v>
      </c>
      <c r="M2439" s="3" t="b" cm="1">
        <f t="array" ref="M2439">_xlfn.IFS($N2439&gt;=$B$4-$B$26,FALSE,AND($I2439&gt;0,$K2439&gt;=$B$5-$B$26),TRUE,AND($L2439,NOT($M2438)),FALSE,$M2438,TRUE,TRUE,FALSE)</f>
        <v>0</v>
      </c>
      <c r="N2439" s="3" cm="1">
        <f t="array" ref="N2439">_xlfn.IFS($M2438,$N2438+$B$26,NOT($M2438),0,TRUE,$M2438)</f>
        <v>0</v>
      </c>
      <c r="O2439" s="3" t="b" cm="1">
        <f t="array" ref="O2439">_xlfn.IFS($M2439,FALSE,AND($L2439,NOT($M2439),$R2439&lt;$B$6,$I2439&gt;0),TRUE,TRUE,FALSE)</f>
        <v>1</v>
      </c>
      <c r="P2439" s="3" cm="1">
        <f t="array" ref="P2439">_xlfn.IFS($P2438&gt;=$C$7-$B$26,0,$O2438,$P2438+$B$26,TRUE,0)</f>
        <v>3.3333333333333333E-2</v>
      </c>
      <c r="Q2439" s="3" t="b" cm="1">
        <f t="array" ref="Q2439">_xlfn.IFS(AND($L2439,NOT($M2439),NOT($O2439)),TRUE,$R2439&gt;=$B$6,FALSE,AND($L2439,NOT($M2439),$O2439,$P2439=0),TRUE,TRUE,FALSE)</f>
        <v>0</v>
      </c>
      <c r="R2439" s="3" cm="1">
        <f t="array" ref="R2439">_xlfn.IFS(AND($Q2438,$R2438&lt;$B$6),$R2438+1,AND(NOT($L2438),$R2438&gt;0),0,TRUE,$R2438)</f>
        <v>1</v>
      </c>
      <c r="S2439" s="1" cm="1">
        <f t="array" ref="S2439">_xlfn.IFS(AND(Q2438,I2438&gt;$B$8),S2438+$B$8,AND(Q2438,I2438&lt;=$B$8),S2438+I2438,TRUE,$S2438)</f>
        <v>99</v>
      </c>
      <c r="T2439" s="1">
        <f t="shared" si="150"/>
        <v>8910</v>
      </c>
      <c r="U2439" s="17">
        <f t="shared" si="151"/>
        <v>219.45812807881774</v>
      </c>
      <c r="V2439" s="47" cm="1">
        <f t="array" ref="V2439">_xlfn.IFS($B$6=1,S2439*$B$10,AND(R2438=0,R2439&gt;=1,I2439&gt;=$B$6*$B$8-1),V2438+$B$6*$B$10*$B$8,AND(R2438=0,R2439&gt;=1,I2439&lt;$B$6*$B$8-1),V2438+I2438*$B$10,TRUE,V2438)</f>
        <v>10100</v>
      </c>
      <c r="W2439" s="17">
        <f t="shared" si="152"/>
        <v>248.76847290640393</v>
      </c>
    </row>
    <row r="2440" spans="7:23" x14ac:dyDescent="0.25">
      <c r="G2440" s="15">
        <v>2438</v>
      </c>
      <c r="H2440" s="1">
        <f t="shared" si="149"/>
        <v>40.616666666666667</v>
      </c>
      <c r="I2440" s="15" cm="1">
        <f t="array" ref="I2440">_xlfn.IFS(J2439&gt;=$C$13-$B$26,MINA(I2439+$B$13-S2440+S2439,$B$11),I2439=$B$11,MINA(I2439-S2440+S2439,$B$11),TRUE,MAXA(I2439-S2440+S2439,0))</f>
        <v>2</v>
      </c>
      <c r="J2440" s="1" cm="1">
        <f t="array" ref="J2440">_xlfn.IFS(J2439&gt;=$C$13-$B$26,0,I2439&lt;$B$11,J2439+$B$26,TRUE,0)</f>
        <v>8.3333333333333329E-2</v>
      </c>
      <c r="K2440" s="3" cm="1">
        <f t="array" ref="K2440">_xlfn.IFS(AND(NOT($K2439=0),$L2439),0,NOT($L2439),$K2439+$B$26,TRUE,$K2439)</f>
        <v>0</v>
      </c>
      <c r="L2440" s="3" t="b" cm="1">
        <f t="array" ref="L2440">_xlfn.IFS(AND($I2440&gt;0,$K2440&gt;=$C$5-$B$26),TRUE,$R2440&gt;=$B$6,FALSE,$I2440=0,FALSE,TRUE,$L2439)</f>
        <v>1</v>
      </c>
      <c r="M2440" s="3" t="b" cm="1">
        <f t="array" ref="M2440">_xlfn.IFS($N2440&gt;=$B$4-$B$26,FALSE,AND($I2440&gt;0,$K2440&gt;=$B$5-$B$26),TRUE,AND($L2440,NOT($M2439)),FALSE,$M2439,TRUE,TRUE,FALSE)</f>
        <v>0</v>
      </c>
      <c r="N2440" s="3" cm="1">
        <f t="array" ref="N2440">_xlfn.IFS($M2439,$N2439+$B$26,NOT($M2439),0,TRUE,$M2439)</f>
        <v>0</v>
      </c>
      <c r="O2440" s="3" t="b" cm="1">
        <f t="array" ref="O2440">_xlfn.IFS($M2440,FALSE,AND($L2440,NOT($M2440),$R2440&lt;$B$6,$I2440&gt;0),TRUE,TRUE,FALSE)</f>
        <v>1</v>
      </c>
      <c r="P2440" s="3" cm="1">
        <f t="array" ref="P2440">_xlfn.IFS($P2439&gt;=$C$7-$B$26,0,$O2439,$P2439+$B$26,TRUE,0)</f>
        <v>0.05</v>
      </c>
      <c r="Q2440" s="3" t="b" cm="1">
        <f t="array" ref="Q2440">_xlfn.IFS(AND($L2440,NOT($M2440),NOT($O2440)),TRUE,$R2440&gt;=$B$6,FALSE,AND($L2440,NOT($M2440),$O2440,$P2440=0),TRUE,TRUE,FALSE)</f>
        <v>0</v>
      </c>
      <c r="R2440" s="3" cm="1">
        <f t="array" ref="R2440">_xlfn.IFS(AND($Q2439,$R2439&lt;$B$6),$R2439+1,AND(NOT($L2439),$R2439&gt;0),0,TRUE,$R2439)</f>
        <v>1</v>
      </c>
      <c r="S2440" s="1" cm="1">
        <f t="array" ref="S2440">_xlfn.IFS(AND(Q2439,I2439&gt;$B$8),S2439+$B$8,AND(Q2439,I2439&lt;=$B$8),S2439+I2439,TRUE,$S2439)</f>
        <v>99</v>
      </c>
      <c r="T2440" s="1">
        <f t="shared" si="150"/>
        <v>8910</v>
      </c>
      <c r="U2440" s="17">
        <f t="shared" si="151"/>
        <v>219.36807550266721</v>
      </c>
      <c r="V2440" s="47" cm="1">
        <f t="array" ref="V2440">_xlfn.IFS($B$6=1,S2440*$B$10,AND(R2439=0,R2440&gt;=1,I2440&gt;=$B$6*$B$8-1),V2439+$B$6*$B$10*$B$8,AND(R2439=0,R2440&gt;=1,I2440&lt;$B$6*$B$8-1),V2439+I2439*$B$10,TRUE,V2439)</f>
        <v>10100</v>
      </c>
      <c r="W2440" s="17">
        <f t="shared" si="152"/>
        <v>248.66639310627821</v>
      </c>
    </row>
    <row r="2441" spans="7:23" x14ac:dyDescent="0.25">
      <c r="G2441" s="15">
        <v>2439</v>
      </c>
      <c r="H2441" s="1">
        <f t="shared" si="149"/>
        <v>40.633333333333333</v>
      </c>
      <c r="I2441" s="15" cm="1">
        <f t="array" ref="I2441">_xlfn.IFS(J2440&gt;=$C$13-$B$26,MINA(I2440+$B$13-S2441+S2440,$B$11),I2440=$B$11,MINA(I2440-S2441+S2440,$B$11),TRUE,MAXA(I2440-S2441+S2440,0))</f>
        <v>2</v>
      </c>
      <c r="J2441" s="1" cm="1">
        <f t="array" ref="J2441">_xlfn.IFS(J2440&gt;=$C$13-$B$26,0,I2440&lt;$B$11,J2440+$B$26,TRUE,0)</f>
        <v>9.9999999999999992E-2</v>
      </c>
      <c r="K2441" s="3" cm="1">
        <f t="array" ref="K2441">_xlfn.IFS(AND(NOT($K2440=0),$L2440),0,NOT($L2440),$K2440+$B$26,TRUE,$K2440)</f>
        <v>0</v>
      </c>
      <c r="L2441" s="3" t="b" cm="1">
        <f t="array" ref="L2441">_xlfn.IFS(AND($I2441&gt;0,$K2441&gt;=$C$5-$B$26),TRUE,$R2441&gt;=$B$6,FALSE,$I2441=0,FALSE,TRUE,$L2440)</f>
        <v>1</v>
      </c>
      <c r="M2441" s="3" t="b" cm="1">
        <f t="array" ref="M2441">_xlfn.IFS($N2441&gt;=$B$4-$B$26,FALSE,AND($I2441&gt;0,$K2441&gt;=$B$5-$B$26),TRUE,AND($L2441,NOT($M2440)),FALSE,$M2440,TRUE,TRUE,FALSE)</f>
        <v>0</v>
      </c>
      <c r="N2441" s="3" cm="1">
        <f t="array" ref="N2441">_xlfn.IFS($M2440,$N2440+$B$26,NOT($M2440),0,TRUE,$M2440)</f>
        <v>0</v>
      </c>
      <c r="O2441" s="3" t="b" cm="1">
        <f t="array" ref="O2441">_xlfn.IFS($M2441,FALSE,AND($L2441,NOT($M2441),$R2441&lt;$B$6,$I2441&gt;0),TRUE,TRUE,FALSE)</f>
        <v>1</v>
      </c>
      <c r="P2441" s="3" cm="1">
        <f t="array" ref="P2441">_xlfn.IFS($P2440&gt;=$C$7-$B$26,0,$O2440,$P2440+$B$26,TRUE,0)</f>
        <v>6.6666666666666666E-2</v>
      </c>
      <c r="Q2441" s="3" t="b" cm="1">
        <f t="array" ref="Q2441">_xlfn.IFS(AND($L2441,NOT($M2441),NOT($O2441)),TRUE,$R2441&gt;=$B$6,FALSE,AND($L2441,NOT($M2441),$O2441,$P2441=0),TRUE,TRUE,FALSE)</f>
        <v>0</v>
      </c>
      <c r="R2441" s="3" cm="1">
        <f t="array" ref="R2441">_xlfn.IFS(AND($Q2440,$R2440&lt;$B$6),$R2440+1,AND(NOT($L2440),$R2440&gt;0),0,TRUE,$R2440)</f>
        <v>1</v>
      </c>
      <c r="S2441" s="1" cm="1">
        <f t="array" ref="S2441">_xlfn.IFS(AND(Q2440,I2440&gt;$B$8),S2440+$B$8,AND(Q2440,I2440&lt;=$B$8),S2440+I2440,TRUE,$S2440)</f>
        <v>99</v>
      </c>
      <c r="T2441" s="1">
        <f t="shared" si="150"/>
        <v>8910</v>
      </c>
      <c r="U2441" s="17">
        <f t="shared" si="151"/>
        <v>219.27809680065627</v>
      </c>
      <c r="V2441" s="47" cm="1">
        <f t="array" ref="V2441">_xlfn.IFS($B$6=1,S2441*$B$10,AND(R2440=0,R2441&gt;=1,I2441&gt;=$B$6*$B$8-1),V2440+$B$6*$B$10*$B$8,AND(R2440=0,R2441&gt;=1,I2441&lt;$B$6*$B$8-1),V2440+I2440*$B$10,TRUE,V2440)</f>
        <v>10100</v>
      </c>
      <c r="W2441" s="17">
        <f t="shared" si="152"/>
        <v>248.56439704675964</v>
      </c>
    </row>
    <row r="2442" spans="7:23" x14ac:dyDescent="0.25">
      <c r="G2442" s="15">
        <v>2440</v>
      </c>
      <c r="H2442" s="1">
        <f t="shared" si="149"/>
        <v>40.65</v>
      </c>
      <c r="I2442" s="15" cm="1">
        <f t="array" ref="I2442">_xlfn.IFS(J2441&gt;=$C$13-$B$26,MINA(I2441+$B$13-S2442+S2441,$B$11),I2441=$B$11,MINA(I2441-S2442+S2441,$B$11),TRUE,MAXA(I2441-S2442+S2441,0))</f>
        <v>2</v>
      </c>
      <c r="J2442" s="1" cm="1">
        <f t="array" ref="J2442">_xlfn.IFS(J2441&gt;=$C$13-$B$26,0,I2441&lt;$B$11,J2441+$B$26,TRUE,0)</f>
        <v>0.11666666666666665</v>
      </c>
      <c r="K2442" s="3" cm="1">
        <f t="array" ref="K2442">_xlfn.IFS(AND(NOT($K2441=0),$L2441),0,NOT($L2441),$K2441+$B$26,TRUE,$K2441)</f>
        <v>0</v>
      </c>
      <c r="L2442" s="3" t="b" cm="1">
        <f t="array" ref="L2442">_xlfn.IFS(AND($I2442&gt;0,$K2442&gt;=$C$5-$B$26),TRUE,$R2442&gt;=$B$6,FALSE,$I2442=0,FALSE,TRUE,$L2441)</f>
        <v>1</v>
      </c>
      <c r="M2442" s="3" t="b" cm="1">
        <f t="array" ref="M2442">_xlfn.IFS($N2442&gt;=$B$4-$B$26,FALSE,AND($I2442&gt;0,$K2442&gt;=$B$5-$B$26),TRUE,AND($L2442,NOT($M2441)),FALSE,$M2441,TRUE,TRUE,FALSE)</f>
        <v>0</v>
      </c>
      <c r="N2442" s="3" cm="1">
        <f t="array" ref="N2442">_xlfn.IFS($M2441,$N2441+$B$26,NOT($M2441),0,TRUE,$M2441)</f>
        <v>0</v>
      </c>
      <c r="O2442" s="3" t="b" cm="1">
        <f t="array" ref="O2442">_xlfn.IFS($M2442,FALSE,AND($L2442,NOT($M2442),$R2442&lt;$B$6,$I2442&gt;0),TRUE,TRUE,FALSE)</f>
        <v>1</v>
      </c>
      <c r="P2442" s="3" cm="1">
        <f t="array" ref="P2442">_xlfn.IFS($P2441&gt;=$C$7-$B$26,0,$O2441,$P2441+$B$26,TRUE,0)</f>
        <v>8.3333333333333329E-2</v>
      </c>
      <c r="Q2442" s="3" t="b" cm="1">
        <f t="array" ref="Q2442">_xlfn.IFS(AND($L2442,NOT($M2442),NOT($O2442)),TRUE,$R2442&gt;=$B$6,FALSE,AND($L2442,NOT($M2442),$O2442,$P2442=0),TRUE,TRUE,FALSE)</f>
        <v>0</v>
      </c>
      <c r="R2442" s="3" cm="1">
        <f t="array" ref="R2442">_xlfn.IFS(AND($Q2441,$R2441&lt;$B$6),$R2441+1,AND(NOT($L2441),$R2441&gt;0),0,TRUE,$R2441)</f>
        <v>1</v>
      </c>
      <c r="S2442" s="1" cm="1">
        <f t="array" ref="S2442">_xlfn.IFS(AND(Q2441,I2441&gt;$B$8),S2441+$B$8,AND(Q2441,I2441&lt;=$B$8),S2441+I2441,TRUE,$S2441)</f>
        <v>99</v>
      </c>
      <c r="T2442" s="1">
        <f t="shared" si="150"/>
        <v>8910</v>
      </c>
      <c r="U2442" s="17">
        <f t="shared" si="151"/>
        <v>219.18819188191884</v>
      </c>
      <c r="V2442" s="47" cm="1">
        <f t="array" ref="V2442">_xlfn.IFS($B$6=1,S2442*$B$10,AND(R2441=0,R2442&gt;=1,I2442&gt;=$B$6*$B$8-1),V2441+$B$6*$B$10*$B$8,AND(R2441=0,R2442&gt;=1,I2442&lt;$B$6*$B$8-1),V2441+I2441*$B$10,TRUE,V2441)</f>
        <v>10100</v>
      </c>
      <c r="W2442" s="17">
        <f t="shared" si="152"/>
        <v>248.46248462484627</v>
      </c>
    </row>
    <row r="2443" spans="7:23" x14ac:dyDescent="0.25">
      <c r="G2443" s="15">
        <v>2441</v>
      </c>
      <c r="H2443" s="1">
        <f t="shared" si="149"/>
        <v>40.666666666666664</v>
      </c>
      <c r="I2443" s="15" cm="1">
        <f t="array" ref="I2443">_xlfn.IFS(J2442&gt;=$C$13-$B$26,MINA(I2442+$B$13-S2443+S2442,$B$11),I2442=$B$11,MINA(I2442-S2443+S2442,$B$11),TRUE,MAXA(I2442-S2443+S2442,0))</f>
        <v>2</v>
      </c>
      <c r="J2443" s="1" cm="1">
        <f t="array" ref="J2443">_xlfn.IFS(J2442&gt;=$C$13-$B$26,0,I2442&lt;$B$11,J2442+$B$26,TRUE,0)</f>
        <v>0.13333333333333333</v>
      </c>
      <c r="K2443" s="3" cm="1">
        <f t="array" ref="K2443">_xlfn.IFS(AND(NOT($K2442=0),$L2442),0,NOT($L2442),$K2442+$B$26,TRUE,$K2442)</f>
        <v>0</v>
      </c>
      <c r="L2443" s="3" t="b" cm="1">
        <f t="array" ref="L2443">_xlfn.IFS(AND($I2443&gt;0,$K2443&gt;=$C$5-$B$26),TRUE,$R2443&gt;=$B$6,FALSE,$I2443=0,FALSE,TRUE,$L2442)</f>
        <v>1</v>
      </c>
      <c r="M2443" s="3" t="b" cm="1">
        <f t="array" ref="M2443">_xlfn.IFS($N2443&gt;=$B$4-$B$26,FALSE,AND($I2443&gt;0,$K2443&gt;=$B$5-$B$26),TRUE,AND($L2443,NOT($M2442)),FALSE,$M2442,TRUE,TRUE,FALSE)</f>
        <v>0</v>
      </c>
      <c r="N2443" s="3" cm="1">
        <f t="array" ref="N2443">_xlfn.IFS($M2442,$N2442+$B$26,NOT($M2442),0,TRUE,$M2442)</f>
        <v>0</v>
      </c>
      <c r="O2443" s="3" t="b" cm="1">
        <f t="array" ref="O2443">_xlfn.IFS($M2443,FALSE,AND($L2443,NOT($M2443),$R2443&lt;$B$6,$I2443&gt;0),TRUE,TRUE,FALSE)</f>
        <v>1</v>
      </c>
      <c r="P2443" s="3" cm="1">
        <f t="array" ref="P2443">_xlfn.IFS($P2442&gt;=$C$7-$B$26,0,$O2442,$P2442+$B$26,TRUE,0)</f>
        <v>0</v>
      </c>
      <c r="Q2443" s="3" t="b" cm="1">
        <f t="array" ref="Q2443">_xlfn.IFS(AND($L2443,NOT($M2443),NOT($O2443)),TRUE,$R2443&gt;=$B$6,FALSE,AND($L2443,NOT($M2443),$O2443,$P2443=0),TRUE,TRUE,FALSE)</f>
        <v>1</v>
      </c>
      <c r="R2443" s="3" cm="1">
        <f t="array" ref="R2443">_xlfn.IFS(AND($Q2442,$R2442&lt;$B$6),$R2442+1,AND(NOT($L2442),$R2442&gt;0),0,TRUE,$R2442)</f>
        <v>1</v>
      </c>
      <c r="S2443" s="1" cm="1">
        <f t="array" ref="S2443">_xlfn.IFS(AND(Q2442,I2442&gt;$B$8),S2442+$B$8,AND(Q2442,I2442&lt;=$B$8),S2442+I2442,TRUE,$S2442)</f>
        <v>99</v>
      </c>
      <c r="T2443" s="1">
        <f t="shared" si="150"/>
        <v>8910</v>
      </c>
      <c r="U2443" s="17">
        <f t="shared" si="151"/>
        <v>219.09836065573771</v>
      </c>
      <c r="V2443" s="47" cm="1">
        <f t="array" ref="V2443">_xlfn.IFS($B$6=1,S2443*$B$10,AND(R2442=0,R2443&gt;=1,I2443&gt;=$B$6*$B$8-1),V2442+$B$6*$B$10*$B$8,AND(R2442=0,R2443&gt;=1,I2443&lt;$B$6*$B$8-1),V2442+I2442*$B$10,TRUE,V2442)</f>
        <v>10100</v>
      </c>
      <c r="W2443" s="17">
        <f t="shared" si="152"/>
        <v>248.36065573770495</v>
      </c>
    </row>
    <row r="2444" spans="7:23" x14ac:dyDescent="0.25">
      <c r="G2444" s="15">
        <v>2442</v>
      </c>
      <c r="H2444" s="1">
        <f t="shared" si="149"/>
        <v>40.68333333333333</v>
      </c>
      <c r="I2444" s="15" cm="1">
        <f t="array" ref="I2444">_xlfn.IFS(J2443&gt;=$C$13-$B$26,MINA(I2443+$B$13-S2444+S2443,$B$11),I2443=$B$11,MINA(I2443-S2444+S2443,$B$11),TRUE,MAXA(I2443-S2444+S2443,0))</f>
        <v>1</v>
      </c>
      <c r="J2444" s="1" cm="1">
        <f t="array" ref="J2444">_xlfn.IFS(J2443&gt;=$C$13-$B$26,0,I2443&lt;$B$11,J2443+$B$26,TRUE,0)</f>
        <v>0.15</v>
      </c>
      <c r="K2444" s="3" cm="1">
        <f t="array" ref="K2444">_xlfn.IFS(AND(NOT($K2443=0),$L2443),0,NOT($L2443),$K2443+$B$26,TRUE,$K2443)</f>
        <v>0</v>
      </c>
      <c r="L2444" s="3" t="b" cm="1">
        <f t="array" ref="L2444">_xlfn.IFS(AND($I2444&gt;0,$K2444&gt;=$C$5-$B$26),TRUE,$R2444&gt;=$B$6,FALSE,$I2444=0,FALSE,TRUE,$L2443)</f>
        <v>1</v>
      </c>
      <c r="M2444" s="3" t="b" cm="1">
        <f t="array" ref="M2444">_xlfn.IFS($N2444&gt;=$B$4-$B$26,FALSE,AND($I2444&gt;0,$K2444&gt;=$B$5-$B$26),TRUE,AND($L2444,NOT($M2443)),FALSE,$M2443,TRUE,TRUE,FALSE)</f>
        <v>0</v>
      </c>
      <c r="N2444" s="3" cm="1">
        <f t="array" ref="N2444">_xlfn.IFS($M2443,$N2443+$B$26,NOT($M2443),0,TRUE,$M2443)</f>
        <v>0</v>
      </c>
      <c r="O2444" s="3" t="b" cm="1">
        <f t="array" ref="O2444">_xlfn.IFS($M2444,FALSE,AND($L2444,NOT($M2444),$R2444&lt;$B$6,$I2444&gt;0),TRUE,TRUE,FALSE)</f>
        <v>1</v>
      </c>
      <c r="P2444" s="3" cm="1">
        <f t="array" ref="P2444">_xlfn.IFS($P2443&gt;=$C$7-$B$26,0,$O2443,$P2443+$B$26,TRUE,0)</f>
        <v>1.6666666666666666E-2</v>
      </c>
      <c r="Q2444" s="3" t="b" cm="1">
        <f t="array" ref="Q2444">_xlfn.IFS(AND($L2444,NOT($M2444),NOT($O2444)),TRUE,$R2444&gt;=$B$6,FALSE,AND($L2444,NOT($M2444),$O2444,$P2444=0),TRUE,TRUE,FALSE)</f>
        <v>0</v>
      </c>
      <c r="R2444" s="3" cm="1">
        <f t="array" ref="R2444">_xlfn.IFS(AND($Q2443,$R2443&lt;$B$6),$R2443+1,AND(NOT($L2443),$R2443&gt;0),0,TRUE,$R2443)</f>
        <v>2</v>
      </c>
      <c r="S2444" s="1" cm="1">
        <f t="array" ref="S2444">_xlfn.IFS(AND(Q2443,I2443&gt;$B$8),S2443+$B$8,AND(Q2443,I2443&lt;=$B$8),S2443+I2443,TRUE,$S2443)</f>
        <v>100</v>
      </c>
      <c r="T2444" s="1">
        <f t="shared" si="150"/>
        <v>9000</v>
      </c>
      <c r="U2444" s="17">
        <f t="shared" si="151"/>
        <v>221.22081114297421</v>
      </c>
      <c r="V2444" s="47" cm="1">
        <f t="array" ref="V2444">_xlfn.IFS($B$6=1,S2444*$B$10,AND(R2443=0,R2444&gt;=1,I2444&gt;=$B$6*$B$8-1),V2443+$B$6*$B$10*$B$8,AND(R2443=0,R2444&gt;=1,I2444&lt;$B$6*$B$8-1),V2443+I2443*$B$10,TRUE,V2443)</f>
        <v>10100</v>
      </c>
      <c r="W2444" s="17">
        <f t="shared" si="152"/>
        <v>248.25891028267105</v>
      </c>
    </row>
    <row r="2445" spans="7:23" x14ac:dyDescent="0.25">
      <c r="G2445" s="15">
        <v>2443</v>
      </c>
      <c r="H2445" s="1">
        <f t="shared" si="149"/>
        <v>40.700000000000003</v>
      </c>
      <c r="I2445" s="15" cm="1">
        <f t="array" ref="I2445">_xlfn.IFS(J2444&gt;=$C$13-$B$26,MINA(I2444+$B$13-S2445+S2444,$B$11),I2444=$B$11,MINA(I2444-S2445+S2444,$B$11),TRUE,MAXA(I2444-S2445+S2444,0))</f>
        <v>1</v>
      </c>
      <c r="J2445" s="1" cm="1">
        <f t="array" ref="J2445">_xlfn.IFS(J2444&gt;=$C$13-$B$26,0,I2444&lt;$B$11,J2444+$B$26,TRUE,0)</f>
        <v>0.16666666666666666</v>
      </c>
      <c r="K2445" s="3" cm="1">
        <f t="array" ref="K2445">_xlfn.IFS(AND(NOT($K2444=0),$L2444),0,NOT($L2444),$K2444+$B$26,TRUE,$K2444)</f>
        <v>0</v>
      </c>
      <c r="L2445" s="3" t="b" cm="1">
        <f t="array" ref="L2445">_xlfn.IFS(AND($I2445&gt;0,$K2445&gt;=$C$5-$B$26),TRUE,$R2445&gt;=$B$6,FALSE,$I2445=0,FALSE,TRUE,$L2444)</f>
        <v>1</v>
      </c>
      <c r="M2445" s="3" t="b" cm="1">
        <f t="array" ref="M2445">_xlfn.IFS($N2445&gt;=$B$4-$B$26,FALSE,AND($I2445&gt;0,$K2445&gt;=$B$5-$B$26),TRUE,AND($L2445,NOT($M2444)),FALSE,$M2444,TRUE,TRUE,FALSE)</f>
        <v>0</v>
      </c>
      <c r="N2445" s="3" cm="1">
        <f t="array" ref="N2445">_xlfn.IFS($M2444,$N2444+$B$26,NOT($M2444),0,TRUE,$M2444)</f>
        <v>0</v>
      </c>
      <c r="O2445" s="3" t="b" cm="1">
        <f t="array" ref="O2445">_xlfn.IFS($M2445,FALSE,AND($L2445,NOT($M2445),$R2445&lt;$B$6,$I2445&gt;0),TRUE,TRUE,FALSE)</f>
        <v>1</v>
      </c>
      <c r="P2445" s="3" cm="1">
        <f t="array" ref="P2445">_xlfn.IFS($P2444&gt;=$C$7-$B$26,0,$O2444,$P2444+$B$26,TRUE,0)</f>
        <v>3.3333333333333333E-2</v>
      </c>
      <c r="Q2445" s="3" t="b" cm="1">
        <f t="array" ref="Q2445">_xlfn.IFS(AND($L2445,NOT($M2445),NOT($O2445)),TRUE,$R2445&gt;=$B$6,FALSE,AND($L2445,NOT($M2445),$O2445,$P2445=0),TRUE,TRUE,FALSE)</f>
        <v>0</v>
      </c>
      <c r="R2445" s="3" cm="1">
        <f t="array" ref="R2445">_xlfn.IFS(AND($Q2444,$R2444&lt;$B$6),$R2444+1,AND(NOT($L2444),$R2444&gt;0),0,TRUE,$R2444)</f>
        <v>2</v>
      </c>
      <c r="S2445" s="1" cm="1">
        <f t="array" ref="S2445">_xlfn.IFS(AND(Q2444,I2444&gt;$B$8),S2444+$B$8,AND(Q2444,I2444&lt;=$B$8),S2444+I2444,TRUE,$S2444)</f>
        <v>100</v>
      </c>
      <c r="T2445" s="1">
        <f t="shared" si="150"/>
        <v>9000</v>
      </c>
      <c r="U2445" s="17">
        <f t="shared" si="151"/>
        <v>221.13022113022112</v>
      </c>
      <c r="V2445" s="47" cm="1">
        <f t="array" ref="V2445">_xlfn.IFS($B$6=1,S2445*$B$10,AND(R2444=0,R2445&gt;=1,I2445&gt;=$B$6*$B$8-1),V2444+$B$6*$B$10*$B$8,AND(R2444=0,R2445&gt;=1,I2445&lt;$B$6*$B$8-1),V2444+I2444*$B$10,TRUE,V2444)</f>
        <v>10100</v>
      </c>
      <c r="W2445" s="17">
        <f t="shared" si="152"/>
        <v>248.15724815724815</v>
      </c>
    </row>
    <row r="2446" spans="7:23" x14ac:dyDescent="0.25">
      <c r="G2446" s="15">
        <v>2444</v>
      </c>
      <c r="H2446" s="1">
        <f t="shared" si="149"/>
        <v>40.716666666666669</v>
      </c>
      <c r="I2446" s="15" cm="1">
        <f t="array" ref="I2446">_xlfn.IFS(J2445&gt;=$C$13-$B$26,MINA(I2445+$B$13-S2446+S2445,$B$11),I2445=$B$11,MINA(I2445-S2446+S2445,$B$11),TRUE,MAXA(I2445-S2446+S2445,0))</f>
        <v>1</v>
      </c>
      <c r="J2446" s="1" cm="1">
        <f t="array" ref="J2446">_xlfn.IFS(J2445&gt;=$C$13-$B$26,0,I2445&lt;$B$11,J2445+$B$26,TRUE,0)</f>
        <v>0.18333333333333332</v>
      </c>
      <c r="K2446" s="3" cm="1">
        <f t="array" ref="K2446">_xlfn.IFS(AND(NOT($K2445=0),$L2445),0,NOT($L2445),$K2445+$B$26,TRUE,$K2445)</f>
        <v>0</v>
      </c>
      <c r="L2446" s="3" t="b" cm="1">
        <f t="array" ref="L2446">_xlfn.IFS(AND($I2446&gt;0,$K2446&gt;=$C$5-$B$26),TRUE,$R2446&gt;=$B$6,FALSE,$I2446=0,FALSE,TRUE,$L2445)</f>
        <v>1</v>
      </c>
      <c r="M2446" s="3" t="b" cm="1">
        <f t="array" ref="M2446">_xlfn.IFS($N2446&gt;=$B$4-$B$26,FALSE,AND($I2446&gt;0,$K2446&gt;=$B$5-$B$26),TRUE,AND($L2446,NOT($M2445)),FALSE,$M2445,TRUE,TRUE,FALSE)</f>
        <v>0</v>
      </c>
      <c r="N2446" s="3" cm="1">
        <f t="array" ref="N2446">_xlfn.IFS($M2445,$N2445+$B$26,NOT($M2445),0,TRUE,$M2445)</f>
        <v>0</v>
      </c>
      <c r="O2446" s="3" t="b" cm="1">
        <f t="array" ref="O2446">_xlfn.IFS($M2446,FALSE,AND($L2446,NOT($M2446),$R2446&lt;$B$6,$I2446&gt;0),TRUE,TRUE,FALSE)</f>
        <v>1</v>
      </c>
      <c r="P2446" s="3" cm="1">
        <f t="array" ref="P2446">_xlfn.IFS($P2445&gt;=$C$7-$B$26,0,$O2445,$P2445+$B$26,TRUE,0)</f>
        <v>0.05</v>
      </c>
      <c r="Q2446" s="3" t="b" cm="1">
        <f t="array" ref="Q2446">_xlfn.IFS(AND($L2446,NOT($M2446),NOT($O2446)),TRUE,$R2446&gt;=$B$6,FALSE,AND($L2446,NOT($M2446),$O2446,$P2446=0),TRUE,TRUE,FALSE)</f>
        <v>0</v>
      </c>
      <c r="R2446" s="3" cm="1">
        <f t="array" ref="R2446">_xlfn.IFS(AND($Q2445,$R2445&lt;$B$6),$R2445+1,AND(NOT($L2445),$R2445&gt;0),0,TRUE,$R2445)</f>
        <v>2</v>
      </c>
      <c r="S2446" s="1" cm="1">
        <f t="array" ref="S2446">_xlfn.IFS(AND(Q2445,I2445&gt;$B$8),S2445+$B$8,AND(Q2445,I2445&lt;=$B$8),S2445+I2445,TRUE,$S2445)</f>
        <v>100</v>
      </c>
      <c r="T2446" s="1">
        <f t="shared" si="150"/>
        <v>9000</v>
      </c>
      <c r="U2446" s="17">
        <f t="shared" si="151"/>
        <v>221.03970528039295</v>
      </c>
      <c r="V2446" s="47" cm="1">
        <f t="array" ref="V2446">_xlfn.IFS($B$6=1,S2446*$B$10,AND(R2445=0,R2446&gt;=1,I2446&gt;=$B$6*$B$8-1),V2445+$B$6*$B$10*$B$8,AND(R2445=0,R2446&gt;=1,I2446&lt;$B$6*$B$8-1),V2445+I2445*$B$10,TRUE,V2445)</f>
        <v>10100</v>
      </c>
      <c r="W2446" s="17">
        <f t="shared" si="152"/>
        <v>248.05566925910765</v>
      </c>
    </row>
    <row r="2447" spans="7:23" x14ac:dyDescent="0.25">
      <c r="G2447" s="15">
        <v>2445</v>
      </c>
      <c r="H2447" s="1">
        <f t="shared" si="149"/>
        <v>40.733333333333334</v>
      </c>
      <c r="I2447" s="15" cm="1">
        <f t="array" ref="I2447">_xlfn.IFS(J2446&gt;=$C$13-$B$26,MINA(I2446+$B$13-S2447+S2446,$B$11),I2446=$B$11,MINA(I2446-S2447+S2446,$B$11),TRUE,MAXA(I2446-S2447+S2446,0))</f>
        <v>1</v>
      </c>
      <c r="J2447" s="1" cm="1">
        <f t="array" ref="J2447">_xlfn.IFS(J2446&gt;=$C$13-$B$26,0,I2446&lt;$B$11,J2446+$B$26,TRUE,0)</f>
        <v>0.19999999999999998</v>
      </c>
      <c r="K2447" s="3" cm="1">
        <f t="array" ref="K2447">_xlfn.IFS(AND(NOT($K2446=0),$L2446),0,NOT($L2446),$K2446+$B$26,TRUE,$K2446)</f>
        <v>0</v>
      </c>
      <c r="L2447" s="3" t="b" cm="1">
        <f t="array" ref="L2447">_xlfn.IFS(AND($I2447&gt;0,$K2447&gt;=$C$5-$B$26),TRUE,$R2447&gt;=$B$6,FALSE,$I2447=0,FALSE,TRUE,$L2446)</f>
        <v>1</v>
      </c>
      <c r="M2447" s="3" t="b" cm="1">
        <f t="array" ref="M2447">_xlfn.IFS($N2447&gt;=$B$4-$B$26,FALSE,AND($I2447&gt;0,$K2447&gt;=$B$5-$B$26),TRUE,AND($L2447,NOT($M2446)),FALSE,$M2446,TRUE,TRUE,FALSE)</f>
        <v>0</v>
      </c>
      <c r="N2447" s="3" cm="1">
        <f t="array" ref="N2447">_xlfn.IFS($M2446,$N2446+$B$26,NOT($M2446),0,TRUE,$M2446)</f>
        <v>0</v>
      </c>
      <c r="O2447" s="3" t="b" cm="1">
        <f t="array" ref="O2447">_xlfn.IFS($M2447,FALSE,AND($L2447,NOT($M2447),$R2447&lt;$B$6,$I2447&gt;0),TRUE,TRUE,FALSE)</f>
        <v>1</v>
      </c>
      <c r="P2447" s="3" cm="1">
        <f t="array" ref="P2447">_xlfn.IFS($P2446&gt;=$C$7-$B$26,0,$O2446,$P2446+$B$26,TRUE,0)</f>
        <v>6.6666666666666666E-2</v>
      </c>
      <c r="Q2447" s="3" t="b" cm="1">
        <f t="array" ref="Q2447">_xlfn.IFS(AND($L2447,NOT($M2447),NOT($O2447)),TRUE,$R2447&gt;=$B$6,FALSE,AND($L2447,NOT($M2447),$O2447,$P2447=0),TRUE,TRUE,FALSE)</f>
        <v>0</v>
      </c>
      <c r="R2447" s="3" cm="1">
        <f t="array" ref="R2447">_xlfn.IFS(AND($Q2446,$R2446&lt;$B$6),$R2446+1,AND(NOT($L2446),$R2446&gt;0),0,TRUE,$R2446)</f>
        <v>2</v>
      </c>
      <c r="S2447" s="1" cm="1">
        <f t="array" ref="S2447">_xlfn.IFS(AND(Q2446,I2446&gt;$B$8),S2446+$B$8,AND(Q2446,I2446&lt;=$B$8),S2446+I2446,TRUE,$S2446)</f>
        <v>100</v>
      </c>
      <c r="T2447" s="1">
        <f t="shared" si="150"/>
        <v>9000</v>
      </c>
      <c r="U2447" s="17">
        <f t="shared" si="151"/>
        <v>220.94926350245498</v>
      </c>
      <c r="V2447" s="47" cm="1">
        <f t="array" ref="V2447">_xlfn.IFS($B$6=1,S2447*$B$10,AND(R2446=0,R2447&gt;=1,I2447&gt;=$B$6*$B$8-1),V2446+$B$6*$B$10*$B$8,AND(R2446=0,R2447&gt;=1,I2447&lt;$B$6*$B$8-1),V2446+I2446*$B$10,TRUE,V2446)</f>
        <v>10100</v>
      </c>
      <c r="W2447" s="17">
        <f t="shared" si="152"/>
        <v>247.95417348608837</v>
      </c>
    </row>
    <row r="2448" spans="7:23" x14ac:dyDescent="0.25">
      <c r="G2448" s="15">
        <v>2446</v>
      </c>
      <c r="H2448" s="1">
        <f t="shared" si="149"/>
        <v>40.75</v>
      </c>
      <c r="I2448" s="15" cm="1">
        <f t="array" ref="I2448">_xlfn.IFS(J2447&gt;=$C$13-$B$26,MINA(I2447+$B$13-S2448+S2447,$B$11),I2447=$B$11,MINA(I2447-S2448+S2447,$B$11),TRUE,MAXA(I2447-S2448+S2447,0))</f>
        <v>1</v>
      </c>
      <c r="J2448" s="1" cm="1">
        <f t="array" ref="J2448">_xlfn.IFS(J2447&gt;=$C$13-$B$26,0,I2447&lt;$B$11,J2447+$B$26,TRUE,0)</f>
        <v>0.21666666666666665</v>
      </c>
      <c r="K2448" s="3" cm="1">
        <f t="array" ref="K2448">_xlfn.IFS(AND(NOT($K2447=0),$L2447),0,NOT($L2447),$K2447+$B$26,TRUE,$K2447)</f>
        <v>0</v>
      </c>
      <c r="L2448" s="3" t="b" cm="1">
        <f t="array" ref="L2448">_xlfn.IFS(AND($I2448&gt;0,$K2448&gt;=$C$5-$B$26),TRUE,$R2448&gt;=$B$6,FALSE,$I2448=0,FALSE,TRUE,$L2447)</f>
        <v>1</v>
      </c>
      <c r="M2448" s="3" t="b" cm="1">
        <f t="array" ref="M2448">_xlfn.IFS($N2448&gt;=$B$4-$B$26,FALSE,AND($I2448&gt;0,$K2448&gt;=$B$5-$B$26),TRUE,AND($L2448,NOT($M2447)),FALSE,$M2447,TRUE,TRUE,FALSE)</f>
        <v>0</v>
      </c>
      <c r="N2448" s="3" cm="1">
        <f t="array" ref="N2448">_xlfn.IFS($M2447,$N2447+$B$26,NOT($M2447),0,TRUE,$M2447)</f>
        <v>0</v>
      </c>
      <c r="O2448" s="3" t="b" cm="1">
        <f t="array" ref="O2448">_xlfn.IFS($M2448,FALSE,AND($L2448,NOT($M2448),$R2448&lt;$B$6,$I2448&gt;0),TRUE,TRUE,FALSE)</f>
        <v>1</v>
      </c>
      <c r="P2448" s="3" cm="1">
        <f t="array" ref="P2448">_xlfn.IFS($P2447&gt;=$C$7-$B$26,0,$O2447,$P2447+$B$26,TRUE,0)</f>
        <v>8.3333333333333329E-2</v>
      </c>
      <c r="Q2448" s="3" t="b" cm="1">
        <f t="array" ref="Q2448">_xlfn.IFS(AND($L2448,NOT($M2448),NOT($O2448)),TRUE,$R2448&gt;=$B$6,FALSE,AND($L2448,NOT($M2448),$O2448,$P2448=0),TRUE,TRUE,FALSE)</f>
        <v>0</v>
      </c>
      <c r="R2448" s="3" cm="1">
        <f t="array" ref="R2448">_xlfn.IFS(AND($Q2447,$R2447&lt;$B$6),$R2447+1,AND(NOT($L2447),$R2447&gt;0),0,TRUE,$R2447)</f>
        <v>2</v>
      </c>
      <c r="S2448" s="1" cm="1">
        <f t="array" ref="S2448">_xlfn.IFS(AND(Q2447,I2447&gt;$B$8),S2447+$B$8,AND(Q2447,I2447&lt;=$B$8),S2447+I2447,TRUE,$S2447)</f>
        <v>100</v>
      </c>
      <c r="T2448" s="1">
        <f t="shared" si="150"/>
        <v>9000</v>
      </c>
      <c r="U2448" s="17">
        <f t="shared" si="151"/>
        <v>220.85889570552146</v>
      </c>
      <c r="V2448" s="47" cm="1">
        <f t="array" ref="V2448">_xlfn.IFS($B$6=1,S2448*$B$10,AND(R2447=0,R2448&gt;=1,I2448&gt;=$B$6*$B$8-1),V2447+$B$6*$B$10*$B$8,AND(R2447=0,R2448&gt;=1,I2448&lt;$B$6*$B$8-1),V2447+I2447*$B$10,TRUE,V2447)</f>
        <v>10100</v>
      </c>
      <c r="W2448" s="17">
        <f t="shared" si="152"/>
        <v>247.85276073619633</v>
      </c>
    </row>
    <row r="2449" spans="7:23" x14ac:dyDescent="0.25">
      <c r="G2449" s="15">
        <v>2447</v>
      </c>
      <c r="H2449" s="1">
        <f t="shared" si="149"/>
        <v>40.766666666666666</v>
      </c>
      <c r="I2449" s="15" cm="1">
        <f t="array" ref="I2449">_xlfn.IFS(J2448&gt;=$C$13-$B$26,MINA(I2448+$B$13-S2449+S2448,$B$11),I2448=$B$11,MINA(I2448-S2449+S2448,$B$11),TRUE,MAXA(I2448-S2449+S2448,0))</f>
        <v>1</v>
      </c>
      <c r="J2449" s="1" cm="1">
        <f t="array" ref="J2449">_xlfn.IFS(J2448&gt;=$C$13-$B$26,0,I2448&lt;$B$11,J2448+$B$26,TRUE,0)</f>
        <v>0.23333333333333331</v>
      </c>
      <c r="K2449" s="3" cm="1">
        <f t="array" ref="K2449">_xlfn.IFS(AND(NOT($K2448=0),$L2448),0,NOT($L2448),$K2448+$B$26,TRUE,$K2448)</f>
        <v>0</v>
      </c>
      <c r="L2449" s="3" t="b" cm="1">
        <f t="array" ref="L2449">_xlfn.IFS(AND($I2449&gt;0,$K2449&gt;=$C$5-$B$26),TRUE,$R2449&gt;=$B$6,FALSE,$I2449=0,FALSE,TRUE,$L2448)</f>
        <v>1</v>
      </c>
      <c r="M2449" s="3" t="b" cm="1">
        <f t="array" ref="M2449">_xlfn.IFS($N2449&gt;=$B$4-$B$26,FALSE,AND($I2449&gt;0,$K2449&gt;=$B$5-$B$26),TRUE,AND($L2449,NOT($M2448)),FALSE,$M2448,TRUE,TRUE,FALSE)</f>
        <v>0</v>
      </c>
      <c r="N2449" s="3" cm="1">
        <f t="array" ref="N2449">_xlfn.IFS($M2448,$N2448+$B$26,NOT($M2448),0,TRUE,$M2448)</f>
        <v>0</v>
      </c>
      <c r="O2449" s="3" t="b" cm="1">
        <f t="array" ref="O2449">_xlfn.IFS($M2449,FALSE,AND($L2449,NOT($M2449),$R2449&lt;$B$6,$I2449&gt;0),TRUE,TRUE,FALSE)</f>
        <v>1</v>
      </c>
      <c r="P2449" s="3" cm="1">
        <f t="array" ref="P2449">_xlfn.IFS($P2448&gt;=$C$7-$B$26,0,$O2448,$P2448+$B$26,TRUE,0)</f>
        <v>0</v>
      </c>
      <c r="Q2449" s="3" t="b" cm="1">
        <f t="array" ref="Q2449">_xlfn.IFS(AND($L2449,NOT($M2449),NOT($O2449)),TRUE,$R2449&gt;=$B$6,FALSE,AND($L2449,NOT($M2449),$O2449,$P2449=0),TRUE,TRUE,FALSE)</f>
        <v>1</v>
      </c>
      <c r="R2449" s="3" cm="1">
        <f t="array" ref="R2449">_xlfn.IFS(AND($Q2448,$R2448&lt;$B$6),$R2448+1,AND(NOT($L2448),$R2448&gt;0),0,TRUE,$R2448)</f>
        <v>2</v>
      </c>
      <c r="S2449" s="1" cm="1">
        <f t="array" ref="S2449">_xlfn.IFS(AND(Q2448,I2448&gt;$B$8),S2448+$B$8,AND(Q2448,I2448&lt;=$B$8),S2448+I2448,TRUE,$S2448)</f>
        <v>100</v>
      </c>
      <c r="T2449" s="1">
        <f t="shared" si="150"/>
        <v>9000</v>
      </c>
      <c r="U2449" s="17">
        <f t="shared" si="151"/>
        <v>220.76860179885529</v>
      </c>
      <c r="V2449" s="47" cm="1">
        <f t="array" ref="V2449">_xlfn.IFS($B$6=1,S2449*$B$10,AND(R2448=0,R2449&gt;=1,I2449&gt;=$B$6*$B$8-1),V2448+$B$6*$B$10*$B$8,AND(R2448=0,R2449&gt;=1,I2449&lt;$B$6*$B$8-1),V2448+I2448*$B$10,TRUE,V2448)</f>
        <v>10100</v>
      </c>
      <c r="W2449" s="17">
        <f t="shared" si="152"/>
        <v>247.75143090760426</v>
      </c>
    </row>
    <row r="2450" spans="7:23" x14ac:dyDescent="0.25">
      <c r="G2450" s="15">
        <v>2448</v>
      </c>
      <c r="H2450" s="1">
        <f t="shared" si="149"/>
        <v>40.783333333333331</v>
      </c>
      <c r="I2450" s="15" cm="1">
        <f t="array" ref="I2450">_xlfn.IFS(J2449&gt;=$C$13-$B$26,MINA(I2449+$B$13-S2450+S2449,$B$11),I2449=$B$11,MINA(I2449-S2450+S2449,$B$11),TRUE,MAXA(I2449-S2450+S2449,0))</f>
        <v>0</v>
      </c>
      <c r="J2450" s="1" cm="1">
        <f t="array" ref="J2450">_xlfn.IFS(J2449&gt;=$C$13-$B$26,0,I2449&lt;$B$11,J2449+$B$26,TRUE,0)</f>
        <v>0.24999999999999997</v>
      </c>
      <c r="K2450" s="3" cm="1">
        <f t="array" ref="K2450">_xlfn.IFS(AND(NOT($K2449=0),$L2449),0,NOT($L2449),$K2449+$B$26,TRUE,$K2449)</f>
        <v>0</v>
      </c>
      <c r="L2450" s="3" t="b" cm="1">
        <f t="array" ref="L2450">_xlfn.IFS(AND($I2450&gt;0,$K2450&gt;=$C$5-$B$26),TRUE,$R2450&gt;=$B$6,FALSE,$I2450=0,FALSE,TRUE,$L2449)</f>
        <v>0</v>
      </c>
      <c r="M2450" s="3" t="b" cm="1">
        <f t="array" ref="M2450">_xlfn.IFS($N2450&gt;=$B$4-$B$26,FALSE,AND($I2450&gt;0,$K2450&gt;=$B$5-$B$26),TRUE,AND($L2450,NOT($M2449)),FALSE,$M2449,TRUE,TRUE,FALSE)</f>
        <v>0</v>
      </c>
      <c r="N2450" s="3" cm="1">
        <f t="array" ref="N2450">_xlfn.IFS($M2449,$N2449+$B$26,NOT($M2449),0,TRUE,$M2449)</f>
        <v>0</v>
      </c>
      <c r="O2450" s="3" t="b" cm="1">
        <f t="array" ref="O2450">_xlfn.IFS($M2450,FALSE,AND($L2450,NOT($M2450),$R2450&lt;$B$6,$I2450&gt;0),TRUE,TRUE,FALSE)</f>
        <v>0</v>
      </c>
      <c r="P2450" s="3" cm="1">
        <f t="array" ref="P2450">_xlfn.IFS($P2449&gt;=$C$7-$B$26,0,$O2449,$P2449+$B$26,TRUE,0)</f>
        <v>1.6666666666666666E-2</v>
      </c>
      <c r="Q2450" s="3" t="b" cm="1">
        <f t="array" ref="Q2450">_xlfn.IFS(AND($L2450,NOT($M2450),NOT($O2450)),TRUE,$R2450&gt;=$B$6,FALSE,AND($L2450,NOT($M2450),$O2450,$P2450=0),TRUE,TRUE,FALSE)</f>
        <v>0</v>
      </c>
      <c r="R2450" s="3" cm="1">
        <f t="array" ref="R2450">_xlfn.IFS(AND($Q2449,$R2449&lt;$B$6),$R2449+1,AND(NOT($L2449),$R2449&gt;0),0,TRUE,$R2449)</f>
        <v>3</v>
      </c>
      <c r="S2450" s="1" cm="1">
        <f t="array" ref="S2450">_xlfn.IFS(AND(Q2449,I2449&gt;$B$8),S2449+$B$8,AND(Q2449,I2449&lt;=$B$8),S2449+I2449,TRUE,$S2449)</f>
        <v>101</v>
      </c>
      <c r="T2450" s="1">
        <f t="shared" si="150"/>
        <v>9090</v>
      </c>
      <c r="U2450" s="17">
        <f t="shared" si="151"/>
        <v>222.88516550878629</v>
      </c>
      <c r="V2450" s="47" cm="1">
        <f t="array" ref="V2450">_xlfn.IFS($B$6=1,S2450*$B$10,AND(R2449=0,R2450&gt;=1,I2450&gt;=$B$6*$B$8-1),V2449+$B$6*$B$10*$B$8,AND(R2449=0,R2450&gt;=1,I2450&lt;$B$6*$B$8-1),V2449+I2449*$B$10,TRUE,V2449)</f>
        <v>10100</v>
      </c>
      <c r="W2450" s="17">
        <f t="shared" si="152"/>
        <v>247.65018389865142</v>
      </c>
    </row>
    <row r="2451" spans="7:23" x14ac:dyDescent="0.25">
      <c r="G2451" s="15">
        <v>2449</v>
      </c>
      <c r="H2451" s="1">
        <f t="shared" si="149"/>
        <v>40.799999999999997</v>
      </c>
      <c r="I2451" s="15" cm="1">
        <f t="array" ref="I2451">_xlfn.IFS(J2450&gt;=$C$13-$B$26,MINA(I2450+$B$13-S2451+S2450,$B$11),I2450=$B$11,MINA(I2450-S2451+S2450,$B$11),TRUE,MAXA(I2450-S2451+S2450,0))</f>
        <v>0</v>
      </c>
      <c r="J2451" s="1" cm="1">
        <f t="array" ref="J2451">_xlfn.IFS(J2450&gt;=$C$13-$B$26,0,I2450&lt;$B$11,J2450+$B$26,TRUE,0)</f>
        <v>0.26666666666666666</v>
      </c>
      <c r="K2451" s="3" cm="1">
        <f t="array" ref="K2451">_xlfn.IFS(AND(NOT($K2450=0),$L2450),0,NOT($L2450),$K2450+$B$26,TRUE,$K2450)</f>
        <v>1.6666666666666666E-2</v>
      </c>
      <c r="L2451" s="3" t="b" cm="1">
        <f t="array" ref="L2451">_xlfn.IFS(AND($I2451&gt;0,$K2451&gt;=$C$5-$B$26),TRUE,$R2451&gt;=$B$6,FALSE,$I2451=0,FALSE,TRUE,$L2450)</f>
        <v>0</v>
      </c>
      <c r="M2451" s="3" t="b" cm="1">
        <f t="array" ref="M2451">_xlfn.IFS($N2451&gt;=$B$4-$B$26,FALSE,AND($I2451&gt;0,$K2451&gt;=$B$5-$B$26),TRUE,AND($L2451,NOT($M2450)),FALSE,$M2450,TRUE,TRUE,FALSE)</f>
        <v>0</v>
      </c>
      <c r="N2451" s="3" cm="1">
        <f t="array" ref="N2451">_xlfn.IFS($M2450,$N2450+$B$26,NOT($M2450),0,TRUE,$M2450)</f>
        <v>0</v>
      </c>
      <c r="O2451" s="3" t="b" cm="1">
        <f t="array" ref="O2451">_xlfn.IFS($M2451,FALSE,AND($L2451,NOT($M2451),$R2451&lt;$B$6,$I2451&gt;0),TRUE,TRUE,FALSE)</f>
        <v>0</v>
      </c>
      <c r="P2451" s="3" cm="1">
        <f t="array" ref="P2451">_xlfn.IFS($P2450&gt;=$C$7-$B$26,0,$O2450,$P2450+$B$26,TRUE,0)</f>
        <v>0</v>
      </c>
      <c r="Q2451" s="3" t="b" cm="1">
        <f t="array" ref="Q2451">_xlfn.IFS(AND($L2451,NOT($M2451),NOT($O2451)),TRUE,$R2451&gt;=$B$6,FALSE,AND($L2451,NOT($M2451),$O2451,$P2451=0),TRUE,TRUE,FALSE)</f>
        <v>0</v>
      </c>
      <c r="R2451" s="3" cm="1">
        <f t="array" ref="R2451">_xlfn.IFS(AND($Q2450,$R2450&lt;$B$6),$R2450+1,AND(NOT($L2450),$R2450&gt;0),0,TRUE,$R2450)</f>
        <v>0</v>
      </c>
      <c r="S2451" s="1" cm="1">
        <f t="array" ref="S2451">_xlfn.IFS(AND(Q2450,I2450&gt;$B$8),S2450+$B$8,AND(Q2450,I2450&lt;=$B$8),S2450+I2450,TRUE,$S2450)</f>
        <v>101</v>
      </c>
      <c r="T2451" s="1">
        <f t="shared" si="150"/>
        <v>9090</v>
      </c>
      <c r="U2451" s="17">
        <f t="shared" si="151"/>
        <v>222.79411764705884</v>
      </c>
      <c r="V2451" s="47" cm="1">
        <f t="array" ref="V2451">_xlfn.IFS($B$6=1,S2451*$B$10,AND(R2450=0,R2451&gt;=1,I2451&gt;=$B$6*$B$8-1),V2450+$B$6*$B$10*$B$8,AND(R2450=0,R2451&gt;=1,I2451&lt;$B$6*$B$8-1),V2450+I2450*$B$10,TRUE,V2450)</f>
        <v>10100</v>
      </c>
      <c r="W2451" s="17">
        <f t="shared" si="152"/>
        <v>247.54901960784315</v>
      </c>
    </row>
    <row r="2452" spans="7:23" x14ac:dyDescent="0.25">
      <c r="G2452" s="15">
        <v>2450</v>
      </c>
      <c r="H2452" s="1">
        <f t="shared" si="149"/>
        <v>40.816666666666663</v>
      </c>
      <c r="I2452" s="15" cm="1">
        <f t="array" ref="I2452">_xlfn.IFS(J2451&gt;=$C$13-$B$26,MINA(I2451+$B$13-S2452+S2451,$B$11),I2451=$B$11,MINA(I2451-S2452+S2451,$B$11),TRUE,MAXA(I2451-S2452+S2451,0))</f>
        <v>0</v>
      </c>
      <c r="J2452" s="1" cm="1">
        <f t="array" ref="J2452">_xlfn.IFS(J2451&gt;=$C$13-$B$26,0,I2451&lt;$B$11,J2451+$B$26,TRUE,0)</f>
        <v>0.28333333333333333</v>
      </c>
      <c r="K2452" s="3" cm="1">
        <f t="array" ref="K2452">_xlfn.IFS(AND(NOT($K2451=0),$L2451),0,NOT($L2451),$K2451+$B$26,TRUE,$K2451)</f>
        <v>3.3333333333333333E-2</v>
      </c>
      <c r="L2452" s="3" t="b" cm="1">
        <f t="array" ref="L2452">_xlfn.IFS(AND($I2452&gt;0,$K2452&gt;=$C$5-$B$26),TRUE,$R2452&gt;=$B$6,FALSE,$I2452=0,FALSE,TRUE,$L2451)</f>
        <v>0</v>
      </c>
      <c r="M2452" s="3" t="b" cm="1">
        <f t="array" ref="M2452">_xlfn.IFS($N2452&gt;=$B$4-$B$26,FALSE,AND($I2452&gt;0,$K2452&gt;=$B$5-$B$26),TRUE,AND($L2452,NOT($M2451)),FALSE,$M2451,TRUE,TRUE,FALSE)</f>
        <v>0</v>
      </c>
      <c r="N2452" s="3" cm="1">
        <f t="array" ref="N2452">_xlfn.IFS($M2451,$N2451+$B$26,NOT($M2451),0,TRUE,$M2451)</f>
        <v>0</v>
      </c>
      <c r="O2452" s="3" t="b" cm="1">
        <f t="array" ref="O2452">_xlfn.IFS($M2452,FALSE,AND($L2452,NOT($M2452),$R2452&lt;$B$6,$I2452&gt;0),TRUE,TRUE,FALSE)</f>
        <v>0</v>
      </c>
      <c r="P2452" s="3" cm="1">
        <f t="array" ref="P2452">_xlfn.IFS($P2451&gt;=$C$7-$B$26,0,$O2451,$P2451+$B$26,TRUE,0)</f>
        <v>0</v>
      </c>
      <c r="Q2452" s="3" t="b" cm="1">
        <f t="array" ref="Q2452">_xlfn.IFS(AND($L2452,NOT($M2452),NOT($O2452)),TRUE,$R2452&gt;=$B$6,FALSE,AND($L2452,NOT($M2452),$O2452,$P2452=0),TRUE,TRUE,FALSE)</f>
        <v>0</v>
      </c>
      <c r="R2452" s="3" cm="1">
        <f t="array" ref="R2452">_xlfn.IFS(AND($Q2451,$R2451&lt;$B$6),$R2451+1,AND(NOT($L2451),$R2451&gt;0),0,TRUE,$R2451)</f>
        <v>0</v>
      </c>
      <c r="S2452" s="1" cm="1">
        <f t="array" ref="S2452">_xlfn.IFS(AND(Q2451,I2451&gt;$B$8),S2451+$B$8,AND(Q2451,I2451&lt;=$B$8),S2451+I2451,TRUE,$S2451)</f>
        <v>101</v>
      </c>
      <c r="T2452" s="1">
        <f t="shared" si="150"/>
        <v>9090</v>
      </c>
      <c r="U2452" s="17">
        <f t="shared" si="151"/>
        <v>222.70314414046553</v>
      </c>
      <c r="V2452" s="47" cm="1">
        <f t="array" ref="V2452">_xlfn.IFS($B$6=1,S2452*$B$10,AND(R2451=0,R2452&gt;=1,I2452&gt;=$B$6*$B$8-1),V2451+$B$6*$B$10*$B$8,AND(R2451=0,R2452&gt;=1,I2452&lt;$B$6*$B$8-1),V2451+I2451*$B$10,TRUE,V2451)</f>
        <v>10100</v>
      </c>
      <c r="W2452" s="17">
        <f t="shared" si="152"/>
        <v>247.44793793385057</v>
      </c>
    </row>
    <row r="2453" spans="7:23" x14ac:dyDescent="0.25">
      <c r="G2453" s="15">
        <v>2451</v>
      </c>
      <c r="H2453" s="1">
        <f t="shared" si="149"/>
        <v>40.833333333333336</v>
      </c>
      <c r="I2453" s="15" cm="1">
        <f t="array" ref="I2453">_xlfn.IFS(J2452&gt;=$C$13-$B$26,MINA(I2452+$B$13-S2453+S2452,$B$11),I2452=$B$11,MINA(I2452-S2453+S2452,$B$11),TRUE,MAXA(I2452-S2453+S2452,0))</f>
        <v>0</v>
      </c>
      <c r="J2453" s="1" cm="1">
        <f t="array" ref="J2453">_xlfn.IFS(J2452&gt;=$C$13-$B$26,0,I2452&lt;$B$11,J2452+$B$26,TRUE,0)</f>
        <v>0.3</v>
      </c>
      <c r="K2453" s="3" cm="1">
        <f t="array" ref="K2453">_xlfn.IFS(AND(NOT($K2452=0),$L2452),0,NOT($L2452),$K2452+$B$26,TRUE,$K2452)</f>
        <v>0.05</v>
      </c>
      <c r="L2453" s="3" t="b" cm="1">
        <f t="array" ref="L2453">_xlfn.IFS(AND($I2453&gt;0,$K2453&gt;=$C$5-$B$26),TRUE,$R2453&gt;=$B$6,FALSE,$I2453=0,FALSE,TRUE,$L2452)</f>
        <v>0</v>
      </c>
      <c r="M2453" s="3" t="b" cm="1">
        <f t="array" ref="M2453">_xlfn.IFS($N2453&gt;=$B$4-$B$26,FALSE,AND($I2453&gt;0,$K2453&gt;=$B$5-$B$26),TRUE,AND($L2453,NOT($M2452)),FALSE,$M2452,TRUE,TRUE,FALSE)</f>
        <v>0</v>
      </c>
      <c r="N2453" s="3" cm="1">
        <f t="array" ref="N2453">_xlfn.IFS($M2452,$N2452+$B$26,NOT($M2452),0,TRUE,$M2452)</f>
        <v>0</v>
      </c>
      <c r="O2453" s="3" t="b" cm="1">
        <f t="array" ref="O2453">_xlfn.IFS($M2453,FALSE,AND($L2453,NOT($M2453),$R2453&lt;$B$6,$I2453&gt;0),TRUE,TRUE,FALSE)</f>
        <v>0</v>
      </c>
      <c r="P2453" s="3" cm="1">
        <f t="array" ref="P2453">_xlfn.IFS($P2452&gt;=$C$7-$B$26,0,$O2452,$P2452+$B$26,TRUE,0)</f>
        <v>0</v>
      </c>
      <c r="Q2453" s="3" t="b" cm="1">
        <f t="array" ref="Q2453">_xlfn.IFS(AND($L2453,NOT($M2453),NOT($O2453)),TRUE,$R2453&gt;=$B$6,FALSE,AND($L2453,NOT($M2453),$O2453,$P2453=0),TRUE,TRUE,FALSE)</f>
        <v>0</v>
      </c>
      <c r="R2453" s="3" cm="1">
        <f t="array" ref="R2453">_xlfn.IFS(AND($Q2452,$R2452&lt;$B$6),$R2452+1,AND(NOT($L2452),$R2452&gt;0),0,TRUE,$R2452)</f>
        <v>0</v>
      </c>
      <c r="S2453" s="1" cm="1">
        <f t="array" ref="S2453">_xlfn.IFS(AND(Q2452,I2452&gt;$B$8),S2452+$B$8,AND(Q2452,I2452&lt;=$B$8),S2452+I2452,TRUE,$S2452)</f>
        <v>101</v>
      </c>
      <c r="T2453" s="1">
        <f t="shared" si="150"/>
        <v>9090</v>
      </c>
      <c r="U2453" s="17">
        <f t="shared" si="151"/>
        <v>222.61224489795916</v>
      </c>
      <c r="V2453" s="47" cm="1">
        <f t="array" ref="V2453">_xlfn.IFS($B$6=1,S2453*$B$10,AND(R2452=0,R2453&gt;=1,I2453&gt;=$B$6*$B$8-1),V2452+$B$6*$B$10*$B$8,AND(R2452=0,R2453&gt;=1,I2453&lt;$B$6*$B$8-1),V2452+I2452*$B$10,TRUE,V2452)</f>
        <v>10100</v>
      </c>
      <c r="W2453" s="17">
        <f t="shared" si="152"/>
        <v>247.34693877551018</v>
      </c>
    </row>
    <row r="2454" spans="7:23" x14ac:dyDescent="0.25">
      <c r="G2454" s="15">
        <v>2452</v>
      </c>
      <c r="H2454" s="1">
        <f t="shared" si="149"/>
        <v>40.85</v>
      </c>
      <c r="I2454" s="15" cm="1">
        <f t="array" ref="I2454">_xlfn.IFS(J2453&gt;=$C$13-$B$26,MINA(I2453+$B$13-S2454+S2453,$B$11),I2453=$B$11,MINA(I2453-S2454+S2453,$B$11),TRUE,MAXA(I2453-S2454+S2453,0))</f>
        <v>0</v>
      </c>
      <c r="J2454" s="1" cm="1">
        <f t="array" ref="J2454">_xlfn.IFS(J2453&gt;=$C$13-$B$26,0,I2453&lt;$B$11,J2453+$B$26,TRUE,0)</f>
        <v>0.31666666666666665</v>
      </c>
      <c r="K2454" s="3" cm="1">
        <f t="array" ref="K2454">_xlfn.IFS(AND(NOT($K2453=0),$L2453),0,NOT($L2453),$K2453+$B$26,TRUE,$K2453)</f>
        <v>6.6666666666666666E-2</v>
      </c>
      <c r="L2454" s="3" t="b" cm="1">
        <f t="array" ref="L2454">_xlfn.IFS(AND($I2454&gt;0,$K2454&gt;=$C$5-$B$26),TRUE,$R2454&gt;=$B$6,FALSE,$I2454=0,FALSE,TRUE,$L2453)</f>
        <v>0</v>
      </c>
      <c r="M2454" s="3" t="b" cm="1">
        <f t="array" ref="M2454">_xlfn.IFS($N2454&gt;=$B$4-$B$26,FALSE,AND($I2454&gt;0,$K2454&gt;=$B$5-$B$26),TRUE,AND($L2454,NOT($M2453)),FALSE,$M2453,TRUE,TRUE,FALSE)</f>
        <v>0</v>
      </c>
      <c r="N2454" s="3" cm="1">
        <f t="array" ref="N2454">_xlfn.IFS($M2453,$N2453+$B$26,NOT($M2453),0,TRUE,$M2453)</f>
        <v>0</v>
      </c>
      <c r="O2454" s="3" t="b" cm="1">
        <f t="array" ref="O2454">_xlfn.IFS($M2454,FALSE,AND($L2454,NOT($M2454),$R2454&lt;$B$6,$I2454&gt;0),TRUE,TRUE,FALSE)</f>
        <v>0</v>
      </c>
      <c r="P2454" s="3" cm="1">
        <f t="array" ref="P2454">_xlfn.IFS($P2453&gt;=$C$7-$B$26,0,$O2453,$P2453+$B$26,TRUE,0)</f>
        <v>0</v>
      </c>
      <c r="Q2454" s="3" t="b" cm="1">
        <f t="array" ref="Q2454">_xlfn.IFS(AND($L2454,NOT($M2454),NOT($O2454)),TRUE,$R2454&gt;=$B$6,FALSE,AND($L2454,NOT($M2454),$O2454,$P2454=0),TRUE,TRUE,FALSE)</f>
        <v>0</v>
      </c>
      <c r="R2454" s="3" cm="1">
        <f t="array" ref="R2454">_xlfn.IFS(AND($Q2453,$R2453&lt;$B$6),$R2453+1,AND(NOT($L2453),$R2453&gt;0),0,TRUE,$R2453)</f>
        <v>0</v>
      </c>
      <c r="S2454" s="1" cm="1">
        <f t="array" ref="S2454">_xlfn.IFS(AND(Q2453,I2453&gt;$B$8),S2453+$B$8,AND(Q2453,I2453&lt;=$B$8),S2453+I2453,TRUE,$S2453)</f>
        <v>101</v>
      </c>
      <c r="T2454" s="1">
        <f t="shared" si="150"/>
        <v>9090</v>
      </c>
      <c r="U2454" s="17">
        <f t="shared" si="151"/>
        <v>222.52141982864137</v>
      </c>
      <c r="V2454" s="47" cm="1">
        <f t="array" ref="V2454">_xlfn.IFS($B$6=1,S2454*$B$10,AND(R2453=0,R2454&gt;=1,I2454&gt;=$B$6*$B$8-1),V2453+$B$6*$B$10*$B$8,AND(R2453=0,R2454&gt;=1,I2454&lt;$B$6*$B$8-1),V2453+I2453*$B$10,TRUE,V2453)</f>
        <v>10100</v>
      </c>
      <c r="W2454" s="17">
        <f t="shared" si="152"/>
        <v>247.24602203182374</v>
      </c>
    </row>
    <row r="2455" spans="7:23" x14ac:dyDescent="0.25">
      <c r="G2455" s="15">
        <v>2453</v>
      </c>
      <c r="H2455" s="1">
        <f t="shared" si="149"/>
        <v>40.866666666666667</v>
      </c>
      <c r="I2455" s="15" cm="1">
        <f t="array" ref="I2455">_xlfn.IFS(J2454&gt;=$C$13-$B$26,MINA(I2454+$B$13-S2455+S2454,$B$11),I2454=$B$11,MINA(I2454-S2455+S2454,$B$11),TRUE,MAXA(I2454-S2455+S2454,0))</f>
        <v>0</v>
      </c>
      <c r="J2455" s="1" cm="1">
        <f t="array" ref="J2455">_xlfn.IFS(J2454&gt;=$C$13-$B$26,0,I2454&lt;$B$11,J2454+$B$26,TRUE,0)</f>
        <v>0.33333333333333331</v>
      </c>
      <c r="K2455" s="3" cm="1">
        <f t="array" ref="K2455">_xlfn.IFS(AND(NOT($K2454=0),$L2454),0,NOT($L2454),$K2454+$B$26,TRUE,$K2454)</f>
        <v>8.3333333333333329E-2</v>
      </c>
      <c r="L2455" s="3" t="b" cm="1">
        <f t="array" ref="L2455">_xlfn.IFS(AND($I2455&gt;0,$K2455&gt;=$C$5-$B$26),TRUE,$R2455&gt;=$B$6,FALSE,$I2455=0,FALSE,TRUE,$L2454)</f>
        <v>0</v>
      </c>
      <c r="M2455" s="3" t="b" cm="1">
        <f t="array" ref="M2455">_xlfn.IFS($N2455&gt;=$B$4-$B$26,FALSE,AND($I2455&gt;0,$K2455&gt;=$B$5-$B$26),TRUE,AND($L2455,NOT($M2454)),FALSE,$M2454,TRUE,TRUE,FALSE)</f>
        <v>0</v>
      </c>
      <c r="N2455" s="3" cm="1">
        <f t="array" ref="N2455">_xlfn.IFS($M2454,$N2454+$B$26,NOT($M2454),0,TRUE,$M2454)</f>
        <v>0</v>
      </c>
      <c r="O2455" s="3" t="b" cm="1">
        <f t="array" ref="O2455">_xlfn.IFS($M2455,FALSE,AND($L2455,NOT($M2455),$R2455&lt;$B$6,$I2455&gt;0),TRUE,TRUE,FALSE)</f>
        <v>0</v>
      </c>
      <c r="P2455" s="3" cm="1">
        <f t="array" ref="P2455">_xlfn.IFS($P2454&gt;=$C$7-$B$26,0,$O2454,$P2454+$B$26,TRUE,0)</f>
        <v>0</v>
      </c>
      <c r="Q2455" s="3" t="b" cm="1">
        <f t="array" ref="Q2455">_xlfn.IFS(AND($L2455,NOT($M2455),NOT($O2455)),TRUE,$R2455&gt;=$B$6,FALSE,AND($L2455,NOT($M2455),$O2455,$P2455=0),TRUE,TRUE,FALSE)</f>
        <v>0</v>
      </c>
      <c r="R2455" s="3" cm="1">
        <f t="array" ref="R2455">_xlfn.IFS(AND($Q2454,$R2454&lt;$B$6),$R2454+1,AND(NOT($L2454),$R2454&gt;0),0,TRUE,$R2454)</f>
        <v>0</v>
      </c>
      <c r="S2455" s="1" cm="1">
        <f t="array" ref="S2455">_xlfn.IFS(AND(Q2454,I2454&gt;$B$8),S2454+$B$8,AND(Q2454,I2454&lt;=$B$8),S2454+I2454,TRUE,$S2454)</f>
        <v>101</v>
      </c>
      <c r="T2455" s="1">
        <f t="shared" si="150"/>
        <v>9090</v>
      </c>
      <c r="U2455" s="17">
        <f t="shared" si="151"/>
        <v>222.43066884176181</v>
      </c>
      <c r="V2455" s="47" cm="1">
        <f t="array" ref="V2455">_xlfn.IFS($B$6=1,S2455*$B$10,AND(R2454=0,R2455&gt;=1,I2455&gt;=$B$6*$B$8-1),V2454+$B$6*$B$10*$B$8,AND(R2454=0,R2455&gt;=1,I2455&lt;$B$6*$B$8-1),V2454+I2454*$B$10,TRUE,V2454)</f>
        <v>10100</v>
      </c>
      <c r="W2455" s="17">
        <f t="shared" si="152"/>
        <v>247.14518760195759</v>
      </c>
    </row>
    <row r="2456" spans="7:23" x14ac:dyDescent="0.25">
      <c r="G2456" s="15">
        <v>2454</v>
      </c>
      <c r="H2456" s="1">
        <f t="shared" si="149"/>
        <v>40.883333333333333</v>
      </c>
      <c r="I2456" s="15" cm="1">
        <f t="array" ref="I2456">_xlfn.IFS(J2455&gt;=$C$13-$B$26,MINA(I2455+$B$13-S2456+S2455,$B$11),I2455=$B$11,MINA(I2455-S2456+S2455,$B$11),TRUE,MAXA(I2455-S2456+S2455,0))</f>
        <v>0</v>
      </c>
      <c r="J2456" s="1" cm="1">
        <f t="array" ref="J2456">_xlfn.IFS(J2455&gt;=$C$13-$B$26,0,I2455&lt;$B$11,J2455+$B$26,TRUE,0)</f>
        <v>0.35</v>
      </c>
      <c r="K2456" s="3" cm="1">
        <f t="array" ref="K2456">_xlfn.IFS(AND(NOT($K2455=0),$L2455),0,NOT($L2455),$K2455+$B$26,TRUE,$K2455)</f>
        <v>9.9999999999999992E-2</v>
      </c>
      <c r="L2456" s="3" t="b" cm="1">
        <f t="array" ref="L2456">_xlfn.IFS(AND($I2456&gt;0,$K2456&gt;=$C$5-$B$26),TRUE,$R2456&gt;=$B$6,FALSE,$I2456=0,FALSE,TRUE,$L2455)</f>
        <v>0</v>
      </c>
      <c r="M2456" s="3" t="b" cm="1">
        <f t="array" ref="M2456">_xlfn.IFS($N2456&gt;=$B$4-$B$26,FALSE,AND($I2456&gt;0,$K2456&gt;=$B$5-$B$26),TRUE,AND($L2456,NOT($M2455)),FALSE,$M2455,TRUE,TRUE,FALSE)</f>
        <v>0</v>
      </c>
      <c r="N2456" s="3" cm="1">
        <f t="array" ref="N2456">_xlfn.IFS($M2455,$N2455+$B$26,NOT($M2455),0,TRUE,$M2455)</f>
        <v>0</v>
      </c>
      <c r="O2456" s="3" t="b" cm="1">
        <f t="array" ref="O2456">_xlfn.IFS($M2456,FALSE,AND($L2456,NOT($M2456),$R2456&lt;$B$6,$I2456&gt;0),TRUE,TRUE,FALSE)</f>
        <v>0</v>
      </c>
      <c r="P2456" s="3" cm="1">
        <f t="array" ref="P2456">_xlfn.IFS($P2455&gt;=$C$7-$B$26,0,$O2455,$P2455+$B$26,TRUE,0)</f>
        <v>0</v>
      </c>
      <c r="Q2456" s="3" t="b" cm="1">
        <f t="array" ref="Q2456">_xlfn.IFS(AND($L2456,NOT($M2456),NOT($O2456)),TRUE,$R2456&gt;=$B$6,FALSE,AND($L2456,NOT($M2456),$O2456,$P2456=0),TRUE,TRUE,FALSE)</f>
        <v>0</v>
      </c>
      <c r="R2456" s="3" cm="1">
        <f t="array" ref="R2456">_xlfn.IFS(AND($Q2455,$R2455&lt;$B$6),$R2455+1,AND(NOT($L2455),$R2455&gt;0),0,TRUE,$R2455)</f>
        <v>0</v>
      </c>
      <c r="S2456" s="1" cm="1">
        <f t="array" ref="S2456">_xlfn.IFS(AND(Q2455,I2455&gt;$B$8),S2455+$B$8,AND(Q2455,I2455&lt;=$B$8),S2455+I2455,TRUE,$S2455)</f>
        <v>101</v>
      </c>
      <c r="T2456" s="1">
        <f t="shared" si="150"/>
        <v>9090</v>
      </c>
      <c r="U2456" s="17">
        <f t="shared" si="151"/>
        <v>222.33999184671831</v>
      </c>
      <c r="V2456" s="47" cm="1">
        <f t="array" ref="V2456">_xlfn.IFS($B$6=1,S2456*$B$10,AND(R2455=0,R2456&gt;=1,I2456&gt;=$B$6*$B$8-1),V2455+$B$6*$B$10*$B$8,AND(R2455=0,R2456&gt;=1,I2456&lt;$B$6*$B$8-1),V2455+I2455*$B$10,TRUE,V2455)</f>
        <v>10100</v>
      </c>
      <c r="W2456" s="17">
        <f t="shared" si="152"/>
        <v>247.04443538524256</v>
      </c>
    </row>
    <row r="2457" spans="7:23" x14ac:dyDescent="0.25">
      <c r="G2457" s="15">
        <v>2455</v>
      </c>
      <c r="H2457" s="1">
        <f t="shared" si="149"/>
        <v>40.9</v>
      </c>
      <c r="I2457" s="15" cm="1">
        <f t="array" ref="I2457">_xlfn.IFS(J2456&gt;=$C$13-$B$26,MINA(I2456+$B$13-S2457+S2456,$B$11),I2456=$B$11,MINA(I2456-S2457+S2456,$B$11),TRUE,MAXA(I2456-S2457+S2456,0))</f>
        <v>0</v>
      </c>
      <c r="J2457" s="1" cm="1">
        <f t="array" ref="J2457">_xlfn.IFS(J2456&gt;=$C$13-$B$26,0,I2456&lt;$B$11,J2456+$B$26,TRUE,0)</f>
        <v>0.36666666666666664</v>
      </c>
      <c r="K2457" s="3" cm="1">
        <f t="array" ref="K2457">_xlfn.IFS(AND(NOT($K2456=0),$L2456),0,NOT($L2456),$K2456+$B$26,TRUE,$K2456)</f>
        <v>0.11666666666666665</v>
      </c>
      <c r="L2457" s="3" t="b" cm="1">
        <f t="array" ref="L2457">_xlfn.IFS(AND($I2457&gt;0,$K2457&gt;=$C$5-$B$26),TRUE,$R2457&gt;=$B$6,FALSE,$I2457=0,FALSE,TRUE,$L2456)</f>
        <v>0</v>
      </c>
      <c r="M2457" s="3" t="b" cm="1">
        <f t="array" ref="M2457">_xlfn.IFS($N2457&gt;=$B$4-$B$26,FALSE,AND($I2457&gt;0,$K2457&gt;=$B$5-$B$26),TRUE,AND($L2457,NOT($M2456)),FALSE,$M2456,TRUE,TRUE,FALSE)</f>
        <v>0</v>
      </c>
      <c r="N2457" s="3" cm="1">
        <f t="array" ref="N2457">_xlfn.IFS($M2456,$N2456+$B$26,NOT($M2456),0,TRUE,$M2456)</f>
        <v>0</v>
      </c>
      <c r="O2457" s="3" t="b" cm="1">
        <f t="array" ref="O2457">_xlfn.IFS($M2457,FALSE,AND($L2457,NOT($M2457),$R2457&lt;$B$6,$I2457&gt;0),TRUE,TRUE,FALSE)</f>
        <v>0</v>
      </c>
      <c r="P2457" s="3" cm="1">
        <f t="array" ref="P2457">_xlfn.IFS($P2456&gt;=$C$7-$B$26,0,$O2456,$P2456+$B$26,TRUE,0)</f>
        <v>0</v>
      </c>
      <c r="Q2457" s="3" t="b" cm="1">
        <f t="array" ref="Q2457">_xlfn.IFS(AND($L2457,NOT($M2457),NOT($O2457)),TRUE,$R2457&gt;=$B$6,FALSE,AND($L2457,NOT($M2457),$O2457,$P2457=0),TRUE,TRUE,FALSE)</f>
        <v>0</v>
      </c>
      <c r="R2457" s="3" cm="1">
        <f t="array" ref="R2457">_xlfn.IFS(AND($Q2456,$R2456&lt;$B$6),$R2456+1,AND(NOT($L2456),$R2456&gt;0),0,TRUE,$R2456)</f>
        <v>0</v>
      </c>
      <c r="S2457" s="1" cm="1">
        <f t="array" ref="S2457">_xlfn.IFS(AND(Q2456,I2456&gt;$B$8),S2456+$B$8,AND(Q2456,I2456&lt;=$B$8),S2456+I2456,TRUE,$S2456)</f>
        <v>101</v>
      </c>
      <c r="T2457" s="1">
        <f t="shared" si="150"/>
        <v>9090</v>
      </c>
      <c r="U2457" s="17">
        <f t="shared" si="151"/>
        <v>222.24938875305625</v>
      </c>
      <c r="V2457" s="47" cm="1">
        <f t="array" ref="V2457">_xlfn.IFS($B$6=1,S2457*$B$10,AND(R2456=0,R2457&gt;=1,I2457&gt;=$B$6*$B$8-1),V2456+$B$6*$B$10*$B$8,AND(R2456=0,R2457&gt;=1,I2457&lt;$B$6*$B$8-1),V2456+I2456*$B$10,TRUE,V2456)</f>
        <v>10100</v>
      </c>
      <c r="W2457" s="17">
        <f t="shared" si="152"/>
        <v>246.9437652811736</v>
      </c>
    </row>
    <row r="2458" spans="7:23" x14ac:dyDescent="0.25">
      <c r="G2458" s="15">
        <v>2456</v>
      </c>
      <c r="H2458" s="1">
        <f t="shared" si="149"/>
        <v>40.916666666666664</v>
      </c>
      <c r="I2458" s="15" cm="1">
        <f t="array" ref="I2458">_xlfn.IFS(J2457&gt;=$C$13-$B$26,MINA(I2457+$B$13-S2458+S2457,$B$11),I2457=$B$11,MINA(I2457-S2458+S2457,$B$11),TRUE,MAXA(I2457-S2458+S2457,0))</f>
        <v>0</v>
      </c>
      <c r="J2458" s="1" cm="1">
        <f t="array" ref="J2458">_xlfn.IFS(J2457&gt;=$C$13-$B$26,0,I2457&lt;$B$11,J2457+$B$26,TRUE,0)</f>
        <v>0.3833333333333333</v>
      </c>
      <c r="K2458" s="3" cm="1">
        <f t="array" ref="K2458">_xlfn.IFS(AND(NOT($K2457=0),$L2457),0,NOT($L2457),$K2457+$B$26,TRUE,$K2457)</f>
        <v>0.13333333333333333</v>
      </c>
      <c r="L2458" s="3" t="b" cm="1">
        <f t="array" ref="L2458">_xlfn.IFS(AND($I2458&gt;0,$K2458&gt;=$C$5-$B$26),TRUE,$R2458&gt;=$B$6,FALSE,$I2458=0,FALSE,TRUE,$L2457)</f>
        <v>0</v>
      </c>
      <c r="M2458" s="3" t="b" cm="1">
        <f t="array" ref="M2458">_xlfn.IFS($N2458&gt;=$B$4-$B$26,FALSE,AND($I2458&gt;0,$K2458&gt;=$B$5-$B$26),TRUE,AND($L2458,NOT($M2457)),FALSE,$M2457,TRUE,TRUE,FALSE)</f>
        <v>0</v>
      </c>
      <c r="N2458" s="3" cm="1">
        <f t="array" ref="N2458">_xlfn.IFS($M2457,$N2457+$B$26,NOT($M2457),0,TRUE,$M2457)</f>
        <v>0</v>
      </c>
      <c r="O2458" s="3" t="b" cm="1">
        <f t="array" ref="O2458">_xlfn.IFS($M2458,FALSE,AND($L2458,NOT($M2458),$R2458&lt;$B$6,$I2458&gt;0),TRUE,TRUE,FALSE)</f>
        <v>0</v>
      </c>
      <c r="P2458" s="3" cm="1">
        <f t="array" ref="P2458">_xlfn.IFS($P2457&gt;=$C$7-$B$26,0,$O2457,$P2457+$B$26,TRUE,0)</f>
        <v>0</v>
      </c>
      <c r="Q2458" s="3" t="b" cm="1">
        <f t="array" ref="Q2458">_xlfn.IFS(AND($L2458,NOT($M2458),NOT($O2458)),TRUE,$R2458&gt;=$B$6,FALSE,AND($L2458,NOT($M2458),$O2458,$P2458=0),TRUE,TRUE,FALSE)</f>
        <v>0</v>
      </c>
      <c r="R2458" s="3" cm="1">
        <f t="array" ref="R2458">_xlfn.IFS(AND($Q2457,$R2457&lt;$B$6),$R2457+1,AND(NOT($L2457),$R2457&gt;0),0,TRUE,$R2457)</f>
        <v>0</v>
      </c>
      <c r="S2458" s="1" cm="1">
        <f t="array" ref="S2458">_xlfn.IFS(AND(Q2457,I2457&gt;$B$8),S2457+$B$8,AND(Q2457,I2457&lt;=$B$8),S2457+I2457,TRUE,$S2457)</f>
        <v>101</v>
      </c>
      <c r="T2458" s="1">
        <f t="shared" si="150"/>
        <v>9090</v>
      </c>
      <c r="U2458" s="17">
        <f t="shared" si="151"/>
        <v>222.15885947046846</v>
      </c>
      <c r="V2458" s="47" cm="1">
        <f t="array" ref="V2458">_xlfn.IFS($B$6=1,S2458*$B$10,AND(R2457=0,R2458&gt;=1,I2458&gt;=$B$6*$B$8-1),V2457+$B$6*$B$10*$B$8,AND(R2457=0,R2458&gt;=1,I2458&lt;$B$6*$B$8-1),V2457+I2457*$B$10,TRUE,V2457)</f>
        <v>10100</v>
      </c>
      <c r="W2458" s="17">
        <f t="shared" si="152"/>
        <v>246.84317718940937</v>
      </c>
    </row>
    <row r="2459" spans="7:23" x14ac:dyDescent="0.25">
      <c r="G2459" s="15">
        <v>2457</v>
      </c>
      <c r="H2459" s="1">
        <f t="shared" si="149"/>
        <v>40.93333333333333</v>
      </c>
      <c r="I2459" s="15" cm="1">
        <f t="array" ref="I2459">_xlfn.IFS(J2458&gt;=$C$13-$B$26,MINA(I2458+$B$13-S2459+S2458,$B$11),I2458=$B$11,MINA(I2458-S2459+S2458,$B$11),TRUE,MAXA(I2458-S2459+S2458,0))</f>
        <v>0</v>
      </c>
      <c r="J2459" s="1" cm="1">
        <f t="array" ref="J2459">_xlfn.IFS(J2458&gt;=$C$13-$B$26,0,I2458&lt;$B$11,J2458+$B$26,TRUE,0)</f>
        <v>0.39999999999999997</v>
      </c>
      <c r="K2459" s="3" cm="1">
        <f t="array" ref="K2459">_xlfn.IFS(AND(NOT($K2458=0),$L2458),0,NOT($L2458),$K2458+$B$26,TRUE,$K2458)</f>
        <v>0.15</v>
      </c>
      <c r="L2459" s="3" t="b" cm="1">
        <f t="array" ref="L2459">_xlfn.IFS(AND($I2459&gt;0,$K2459&gt;=$C$5-$B$26),TRUE,$R2459&gt;=$B$6,FALSE,$I2459=0,FALSE,TRUE,$L2458)</f>
        <v>0</v>
      </c>
      <c r="M2459" s="3" t="b" cm="1">
        <f t="array" ref="M2459">_xlfn.IFS($N2459&gt;=$B$4-$B$26,FALSE,AND($I2459&gt;0,$K2459&gt;=$B$5-$B$26),TRUE,AND($L2459,NOT($M2458)),FALSE,$M2458,TRUE,TRUE,FALSE)</f>
        <v>0</v>
      </c>
      <c r="N2459" s="3" cm="1">
        <f t="array" ref="N2459">_xlfn.IFS($M2458,$N2458+$B$26,NOT($M2458),0,TRUE,$M2458)</f>
        <v>0</v>
      </c>
      <c r="O2459" s="3" t="b" cm="1">
        <f t="array" ref="O2459">_xlfn.IFS($M2459,FALSE,AND($L2459,NOT($M2459),$R2459&lt;$B$6,$I2459&gt;0),TRUE,TRUE,FALSE)</f>
        <v>0</v>
      </c>
      <c r="P2459" s="3" cm="1">
        <f t="array" ref="P2459">_xlfn.IFS($P2458&gt;=$C$7-$B$26,0,$O2458,$P2458+$B$26,TRUE,0)</f>
        <v>0</v>
      </c>
      <c r="Q2459" s="3" t="b" cm="1">
        <f t="array" ref="Q2459">_xlfn.IFS(AND($L2459,NOT($M2459),NOT($O2459)),TRUE,$R2459&gt;=$B$6,FALSE,AND($L2459,NOT($M2459),$O2459,$P2459=0),TRUE,TRUE,FALSE)</f>
        <v>0</v>
      </c>
      <c r="R2459" s="3" cm="1">
        <f t="array" ref="R2459">_xlfn.IFS(AND($Q2458,$R2458&lt;$B$6),$R2458+1,AND(NOT($L2458),$R2458&gt;0),0,TRUE,$R2458)</f>
        <v>0</v>
      </c>
      <c r="S2459" s="1" cm="1">
        <f t="array" ref="S2459">_xlfn.IFS(AND(Q2458,I2458&gt;$B$8),S2458+$B$8,AND(Q2458,I2458&lt;=$B$8),S2458+I2458,TRUE,$S2458)</f>
        <v>101</v>
      </c>
      <c r="T2459" s="1">
        <f t="shared" si="150"/>
        <v>9090</v>
      </c>
      <c r="U2459" s="17">
        <f t="shared" si="151"/>
        <v>222.06840390879481</v>
      </c>
      <c r="V2459" s="47" cm="1">
        <f t="array" ref="V2459">_xlfn.IFS($B$6=1,S2459*$B$10,AND(R2458=0,R2459&gt;=1,I2459&gt;=$B$6*$B$8-1),V2458+$B$6*$B$10*$B$8,AND(R2458=0,R2459&gt;=1,I2459&lt;$B$6*$B$8-1),V2458+I2458*$B$10,TRUE,V2458)</f>
        <v>10100</v>
      </c>
      <c r="W2459" s="17">
        <f t="shared" si="152"/>
        <v>246.74267100977201</v>
      </c>
    </row>
    <row r="2460" spans="7:23" x14ac:dyDescent="0.25">
      <c r="G2460" s="15">
        <v>2458</v>
      </c>
      <c r="H2460" s="1">
        <f t="shared" si="149"/>
        <v>40.950000000000003</v>
      </c>
      <c r="I2460" s="15" cm="1">
        <f t="array" ref="I2460">_xlfn.IFS(J2459&gt;=$C$13-$B$26,MINA(I2459+$B$13-S2460+S2459,$B$11),I2459=$B$11,MINA(I2459-S2460+S2459,$B$11),TRUE,MAXA(I2459-S2460+S2459,0))</f>
        <v>0</v>
      </c>
      <c r="J2460" s="1" cm="1">
        <f t="array" ref="J2460">_xlfn.IFS(J2459&gt;=$C$13-$B$26,0,I2459&lt;$B$11,J2459+$B$26,TRUE,0)</f>
        <v>0.41666666666666663</v>
      </c>
      <c r="K2460" s="3" cm="1">
        <f t="array" ref="K2460">_xlfn.IFS(AND(NOT($K2459=0),$L2459),0,NOT($L2459),$K2459+$B$26,TRUE,$K2459)</f>
        <v>0.16666666666666666</v>
      </c>
      <c r="L2460" s="3" t="b" cm="1">
        <f t="array" ref="L2460">_xlfn.IFS(AND($I2460&gt;0,$K2460&gt;=$C$5-$B$26),TRUE,$R2460&gt;=$B$6,FALSE,$I2460=0,FALSE,TRUE,$L2459)</f>
        <v>0</v>
      </c>
      <c r="M2460" s="3" t="b" cm="1">
        <f t="array" ref="M2460">_xlfn.IFS($N2460&gt;=$B$4-$B$26,FALSE,AND($I2460&gt;0,$K2460&gt;=$B$5-$B$26),TRUE,AND($L2460,NOT($M2459)),FALSE,$M2459,TRUE,TRUE,FALSE)</f>
        <v>0</v>
      </c>
      <c r="N2460" s="3" cm="1">
        <f t="array" ref="N2460">_xlfn.IFS($M2459,$N2459+$B$26,NOT($M2459),0,TRUE,$M2459)</f>
        <v>0</v>
      </c>
      <c r="O2460" s="3" t="b" cm="1">
        <f t="array" ref="O2460">_xlfn.IFS($M2460,FALSE,AND($L2460,NOT($M2460),$R2460&lt;$B$6,$I2460&gt;0),TRUE,TRUE,FALSE)</f>
        <v>0</v>
      </c>
      <c r="P2460" s="3" cm="1">
        <f t="array" ref="P2460">_xlfn.IFS($P2459&gt;=$C$7-$B$26,0,$O2459,$P2459+$B$26,TRUE,0)</f>
        <v>0</v>
      </c>
      <c r="Q2460" s="3" t="b" cm="1">
        <f t="array" ref="Q2460">_xlfn.IFS(AND($L2460,NOT($M2460),NOT($O2460)),TRUE,$R2460&gt;=$B$6,FALSE,AND($L2460,NOT($M2460),$O2460,$P2460=0),TRUE,TRUE,FALSE)</f>
        <v>0</v>
      </c>
      <c r="R2460" s="3" cm="1">
        <f t="array" ref="R2460">_xlfn.IFS(AND($Q2459,$R2459&lt;$B$6),$R2459+1,AND(NOT($L2459),$R2459&gt;0),0,TRUE,$R2459)</f>
        <v>0</v>
      </c>
      <c r="S2460" s="1" cm="1">
        <f t="array" ref="S2460">_xlfn.IFS(AND(Q2459,I2459&gt;$B$8),S2459+$B$8,AND(Q2459,I2459&lt;=$B$8),S2459+I2459,TRUE,$S2459)</f>
        <v>101</v>
      </c>
      <c r="T2460" s="1">
        <f t="shared" si="150"/>
        <v>9090</v>
      </c>
      <c r="U2460" s="17">
        <f t="shared" si="151"/>
        <v>221.97802197802196</v>
      </c>
      <c r="V2460" s="47" cm="1">
        <f t="array" ref="V2460">_xlfn.IFS($B$6=1,S2460*$B$10,AND(R2459=0,R2460&gt;=1,I2460&gt;=$B$6*$B$8-1),V2459+$B$6*$B$10*$B$8,AND(R2459=0,R2460&gt;=1,I2460&lt;$B$6*$B$8-1),V2459+I2459*$B$10,TRUE,V2459)</f>
        <v>10100</v>
      </c>
      <c r="W2460" s="17">
        <f t="shared" si="152"/>
        <v>246.64224664224662</v>
      </c>
    </row>
    <row r="2461" spans="7:23" x14ac:dyDescent="0.25">
      <c r="G2461" s="15">
        <v>2459</v>
      </c>
      <c r="H2461" s="1">
        <f t="shared" si="149"/>
        <v>40.966666666666669</v>
      </c>
      <c r="I2461" s="15" cm="1">
        <f t="array" ref="I2461">_xlfn.IFS(J2460&gt;=$C$13-$B$26,MINA(I2460+$B$13-S2461+S2460,$B$11),I2460=$B$11,MINA(I2460-S2461+S2460,$B$11),TRUE,MAXA(I2460-S2461+S2460,0))</f>
        <v>0</v>
      </c>
      <c r="J2461" s="1" cm="1">
        <f t="array" ref="J2461">_xlfn.IFS(J2460&gt;=$C$13-$B$26,0,I2460&lt;$B$11,J2460+$B$26,TRUE,0)</f>
        <v>0.43333333333333329</v>
      </c>
      <c r="K2461" s="3" cm="1">
        <f t="array" ref="K2461">_xlfn.IFS(AND(NOT($K2460=0),$L2460),0,NOT($L2460),$K2460+$B$26,TRUE,$K2460)</f>
        <v>0.18333333333333332</v>
      </c>
      <c r="L2461" s="3" t="b" cm="1">
        <f t="array" ref="L2461">_xlfn.IFS(AND($I2461&gt;0,$K2461&gt;=$C$5-$B$26),TRUE,$R2461&gt;=$B$6,FALSE,$I2461=0,FALSE,TRUE,$L2460)</f>
        <v>0</v>
      </c>
      <c r="M2461" s="3" t="b" cm="1">
        <f t="array" ref="M2461">_xlfn.IFS($N2461&gt;=$B$4-$B$26,FALSE,AND($I2461&gt;0,$K2461&gt;=$B$5-$B$26),TRUE,AND($L2461,NOT($M2460)),FALSE,$M2460,TRUE,TRUE,FALSE)</f>
        <v>0</v>
      </c>
      <c r="N2461" s="3" cm="1">
        <f t="array" ref="N2461">_xlfn.IFS($M2460,$N2460+$B$26,NOT($M2460),0,TRUE,$M2460)</f>
        <v>0</v>
      </c>
      <c r="O2461" s="3" t="b" cm="1">
        <f t="array" ref="O2461">_xlfn.IFS($M2461,FALSE,AND($L2461,NOT($M2461),$R2461&lt;$B$6,$I2461&gt;0),TRUE,TRUE,FALSE)</f>
        <v>0</v>
      </c>
      <c r="P2461" s="3" cm="1">
        <f t="array" ref="P2461">_xlfn.IFS($P2460&gt;=$C$7-$B$26,0,$O2460,$P2460+$B$26,TRUE,0)</f>
        <v>0</v>
      </c>
      <c r="Q2461" s="3" t="b" cm="1">
        <f t="array" ref="Q2461">_xlfn.IFS(AND($L2461,NOT($M2461),NOT($O2461)),TRUE,$R2461&gt;=$B$6,FALSE,AND($L2461,NOT($M2461),$O2461,$P2461=0),TRUE,TRUE,FALSE)</f>
        <v>0</v>
      </c>
      <c r="R2461" s="3" cm="1">
        <f t="array" ref="R2461">_xlfn.IFS(AND($Q2460,$R2460&lt;$B$6),$R2460+1,AND(NOT($L2460),$R2460&gt;0),0,TRUE,$R2460)</f>
        <v>0</v>
      </c>
      <c r="S2461" s="1" cm="1">
        <f t="array" ref="S2461">_xlfn.IFS(AND(Q2460,I2460&gt;$B$8),S2460+$B$8,AND(Q2460,I2460&lt;=$B$8),S2460+I2460,TRUE,$S2460)</f>
        <v>101</v>
      </c>
      <c r="T2461" s="1">
        <f t="shared" si="150"/>
        <v>9090</v>
      </c>
      <c r="U2461" s="17">
        <f t="shared" si="151"/>
        <v>221.88771358828313</v>
      </c>
      <c r="V2461" s="47" cm="1">
        <f t="array" ref="V2461">_xlfn.IFS($B$6=1,S2461*$B$10,AND(R2460=0,R2461&gt;=1,I2461&gt;=$B$6*$B$8-1),V2460+$B$6*$B$10*$B$8,AND(R2460=0,R2461&gt;=1,I2461&lt;$B$6*$B$8-1),V2460+I2460*$B$10,TRUE,V2460)</f>
        <v>10100</v>
      </c>
      <c r="W2461" s="17">
        <f t="shared" si="152"/>
        <v>246.54190398698128</v>
      </c>
    </row>
    <row r="2462" spans="7:23" x14ac:dyDescent="0.25">
      <c r="G2462" s="15">
        <v>2460</v>
      </c>
      <c r="H2462" s="1">
        <f t="shared" si="149"/>
        <v>40.983333333333334</v>
      </c>
      <c r="I2462" s="15" cm="1">
        <f t="array" ref="I2462">_xlfn.IFS(J2461&gt;=$C$13-$B$26,MINA(I2461+$B$13-S2462+S2461,$B$11),I2461=$B$11,MINA(I2461-S2462+S2461,$B$11),TRUE,MAXA(I2461-S2462+S2461,0))</f>
        <v>0</v>
      </c>
      <c r="J2462" s="1" cm="1">
        <f t="array" ref="J2462">_xlfn.IFS(J2461&gt;=$C$13-$B$26,0,I2461&lt;$B$11,J2461+$B$26,TRUE,0)</f>
        <v>0.44999999999999996</v>
      </c>
      <c r="K2462" s="3" cm="1">
        <f t="array" ref="K2462">_xlfn.IFS(AND(NOT($K2461=0),$L2461),0,NOT($L2461),$K2461+$B$26,TRUE,$K2461)</f>
        <v>0.19999999999999998</v>
      </c>
      <c r="L2462" s="3" t="b" cm="1">
        <f t="array" ref="L2462">_xlfn.IFS(AND($I2462&gt;0,$K2462&gt;=$C$5-$B$26),TRUE,$R2462&gt;=$B$6,FALSE,$I2462=0,FALSE,TRUE,$L2461)</f>
        <v>0</v>
      </c>
      <c r="M2462" s="3" t="b" cm="1">
        <f t="array" ref="M2462">_xlfn.IFS($N2462&gt;=$B$4-$B$26,FALSE,AND($I2462&gt;0,$K2462&gt;=$B$5-$B$26),TRUE,AND($L2462,NOT($M2461)),FALSE,$M2461,TRUE,TRUE,FALSE)</f>
        <v>0</v>
      </c>
      <c r="N2462" s="3" cm="1">
        <f t="array" ref="N2462">_xlfn.IFS($M2461,$N2461+$B$26,NOT($M2461),0,TRUE,$M2461)</f>
        <v>0</v>
      </c>
      <c r="O2462" s="3" t="b" cm="1">
        <f t="array" ref="O2462">_xlfn.IFS($M2462,FALSE,AND($L2462,NOT($M2462),$R2462&lt;$B$6,$I2462&gt;0),TRUE,TRUE,FALSE)</f>
        <v>0</v>
      </c>
      <c r="P2462" s="3" cm="1">
        <f t="array" ref="P2462">_xlfn.IFS($P2461&gt;=$C$7-$B$26,0,$O2461,$P2461+$B$26,TRUE,0)</f>
        <v>0</v>
      </c>
      <c r="Q2462" s="3" t="b" cm="1">
        <f t="array" ref="Q2462">_xlfn.IFS(AND($L2462,NOT($M2462),NOT($O2462)),TRUE,$R2462&gt;=$B$6,FALSE,AND($L2462,NOT($M2462),$O2462,$P2462=0),TRUE,TRUE,FALSE)</f>
        <v>0</v>
      </c>
      <c r="R2462" s="3" cm="1">
        <f t="array" ref="R2462">_xlfn.IFS(AND($Q2461,$R2461&lt;$B$6),$R2461+1,AND(NOT($L2461),$R2461&gt;0),0,TRUE,$R2461)</f>
        <v>0</v>
      </c>
      <c r="S2462" s="1" cm="1">
        <f t="array" ref="S2462">_xlfn.IFS(AND(Q2461,I2461&gt;$B$8),S2461+$B$8,AND(Q2461,I2461&lt;=$B$8),S2461+I2461,TRUE,$S2461)</f>
        <v>101</v>
      </c>
      <c r="T2462" s="1">
        <f t="shared" si="150"/>
        <v>9090</v>
      </c>
      <c r="U2462" s="17">
        <f t="shared" si="151"/>
        <v>221.79747864985765</v>
      </c>
      <c r="V2462" s="47" cm="1">
        <f t="array" ref="V2462">_xlfn.IFS($B$6=1,S2462*$B$10,AND(R2461=0,R2462&gt;=1,I2462&gt;=$B$6*$B$8-1),V2461+$B$6*$B$10*$B$8,AND(R2461=0,R2462&gt;=1,I2462&lt;$B$6*$B$8-1),V2461+I2461*$B$10,TRUE,V2461)</f>
        <v>10100</v>
      </c>
      <c r="W2462" s="17">
        <f t="shared" si="152"/>
        <v>246.44164294428629</v>
      </c>
    </row>
    <row r="2463" spans="7:23" x14ac:dyDescent="0.25">
      <c r="G2463" s="15">
        <v>2461</v>
      </c>
      <c r="H2463" s="1">
        <f t="shared" si="149"/>
        <v>41</v>
      </c>
      <c r="I2463" s="15" cm="1">
        <f t="array" ref="I2463">_xlfn.IFS(J2462&gt;=$C$13-$B$26,MINA(I2462+$B$13-S2463+S2462,$B$11),I2462=$B$11,MINA(I2462-S2463+S2462,$B$11),TRUE,MAXA(I2462-S2463+S2462,0))</f>
        <v>0</v>
      </c>
      <c r="J2463" s="1" cm="1">
        <f t="array" ref="J2463">_xlfn.IFS(J2462&gt;=$C$13-$B$26,0,I2462&lt;$B$11,J2462+$B$26,TRUE,0)</f>
        <v>0.46666666666666662</v>
      </c>
      <c r="K2463" s="3" cm="1">
        <f t="array" ref="K2463">_xlfn.IFS(AND(NOT($K2462=0),$L2462),0,NOT($L2462),$K2462+$B$26,TRUE,$K2462)</f>
        <v>0.21666666666666665</v>
      </c>
      <c r="L2463" s="3" t="b" cm="1">
        <f t="array" ref="L2463">_xlfn.IFS(AND($I2463&gt;0,$K2463&gt;=$C$5-$B$26),TRUE,$R2463&gt;=$B$6,FALSE,$I2463=0,FALSE,TRUE,$L2462)</f>
        <v>0</v>
      </c>
      <c r="M2463" s="3" t="b" cm="1">
        <f t="array" ref="M2463">_xlfn.IFS($N2463&gt;=$B$4-$B$26,FALSE,AND($I2463&gt;0,$K2463&gt;=$B$5-$B$26),TRUE,AND($L2463,NOT($M2462)),FALSE,$M2462,TRUE,TRUE,FALSE)</f>
        <v>0</v>
      </c>
      <c r="N2463" s="3" cm="1">
        <f t="array" ref="N2463">_xlfn.IFS($M2462,$N2462+$B$26,NOT($M2462),0,TRUE,$M2462)</f>
        <v>0</v>
      </c>
      <c r="O2463" s="3" t="b" cm="1">
        <f t="array" ref="O2463">_xlfn.IFS($M2463,FALSE,AND($L2463,NOT($M2463),$R2463&lt;$B$6,$I2463&gt;0),TRUE,TRUE,FALSE)</f>
        <v>0</v>
      </c>
      <c r="P2463" s="3" cm="1">
        <f t="array" ref="P2463">_xlfn.IFS($P2462&gt;=$C$7-$B$26,0,$O2462,$P2462+$B$26,TRUE,0)</f>
        <v>0</v>
      </c>
      <c r="Q2463" s="3" t="b" cm="1">
        <f t="array" ref="Q2463">_xlfn.IFS(AND($L2463,NOT($M2463),NOT($O2463)),TRUE,$R2463&gt;=$B$6,FALSE,AND($L2463,NOT($M2463),$O2463,$P2463=0),TRUE,TRUE,FALSE)</f>
        <v>0</v>
      </c>
      <c r="R2463" s="3" cm="1">
        <f t="array" ref="R2463">_xlfn.IFS(AND($Q2462,$R2462&lt;$B$6),$R2462+1,AND(NOT($L2462),$R2462&gt;0),0,TRUE,$R2462)</f>
        <v>0</v>
      </c>
      <c r="S2463" s="1" cm="1">
        <f t="array" ref="S2463">_xlfn.IFS(AND(Q2462,I2462&gt;$B$8),S2462+$B$8,AND(Q2462,I2462&lt;=$B$8),S2462+I2462,TRUE,$S2462)</f>
        <v>101</v>
      </c>
      <c r="T2463" s="1">
        <f t="shared" si="150"/>
        <v>9090</v>
      </c>
      <c r="U2463" s="17">
        <f t="shared" si="151"/>
        <v>221.70731707317074</v>
      </c>
      <c r="V2463" s="47" cm="1">
        <f t="array" ref="V2463">_xlfn.IFS($B$6=1,S2463*$B$10,AND(R2462=0,R2463&gt;=1,I2463&gt;=$B$6*$B$8-1),V2462+$B$6*$B$10*$B$8,AND(R2462=0,R2463&gt;=1,I2463&lt;$B$6*$B$8-1),V2462+I2462*$B$10,TRUE,V2462)</f>
        <v>10100</v>
      </c>
      <c r="W2463" s="17">
        <f t="shared" si="152"/>
        <v>246.34146341463415</v>
      </c>
    </row>
    <row r="2464" spans="7:23" x14ac:dyDescent="0.25">
      <c r="G2464" s="15">
        <v>2462</v>
      </c>
      <c r="H2464" s="1">
        <f t="shared" si="149"/>
        <v>41.016666666666666</v>
      </c>
      <c r="I2464" s="15" cm="1">
        <f t="array" ref="I2464">_xlfn.IFS(J2463&gt;=$C$13-$B$26,MINA(I2463+$B$13-S2464+S2463,$B$11),I2463=$B$11,MINA(I2463-S2464+S2463,$B$11),TRUE,MAXA(I2463-S2464+S2463,0))</f>
        <v>0</v>
      </c>
      <c r="J2464" s="1" cm="1">
        <f t="array" ref="J2464">_xlfn.IFS(J2463&gt;=$C$13-$B$26,0,I2463&lt;$B$11,J2463+$B$26,TRUE,0)</f>
        <v>0.48333333333333328</v>
      </c>
      <c r="K2464" s="3" cm="1">
        <f t="array" ref="K2464">_xlfn.IFS(AND(NOT($K2463=0),$L2463),0,NOT($L2463),$K2463+$B$26,TRUE,$K2463)</f>
        <v>0.23333333333333331</v>
      </c>
      <c r="L2464" s="3" t="b" cm="1">
        <f t="array" ref="L2464">_xlfn.IFS(AND($I2464&gt;0,$K2464&gt;=$C$5-$B$26),TRUE,$R2464&gt;=$B$6,FALSE,$I2464=0,FALSE,TRUE,$L2463)</f>
        <v>0</v>
      </c>
      <c r="M2464" s="3" t="b" cm="1">
        <f t="array" ref="M2464">_xlfn.IFS($N2464&gt;=$B$4-$B$26,FALSE,AND($I2464&gt;0,$K2464&gt;=$B$5-$B$26),TRUE,AND($L2464,NOT($M2463)),FALSE,$M2463,TRUE,TRUE,FALSE)</f>
        <v>0</v>
      </c>
      <c r="N2464" s="3" cm="1">
        <f t="array" ref="N2464">_xlfn.IFS($M2463,$N2463+$B$26,NOT($M2463),0,TRUE,$M2463)</f>
        <v>0</v>
      </c>
      <c r="O2464" s="3" t="b" cm="1">
        <f t="array" ref="O2464">_xlfn.IFS($M2464,FALSE,AND($L2464,NOT($M2464),$R2464&lt;$B$6,$I2464&gt;0),TRUE,TRUE,FALSE)</f>
        <v>0</v>
      </c>
      <c r="P2464" s="3" cm="1">
        <f t="array" ref="P2464">_xlfn.IFS($P2463&gt;=$C$7-$B$26,0,$O2463,$P2463+$B$26,TRUE,0)</f>
        <v>0</v>
      </c>
      <c r="Q2464" s="3" t="b" cm="1">
        <f t="array" ref="Q2464">_xlfn.IFS(AND($L2464,NOT($M2464),NOT($O2464)),TRUE,$R2464&gt;=$B$6,FALSE,AND($L2464,NOT($M2464),$O2464,$P2464=0),TRUE,TRUE,FALSE)</f>
        <v>0</v>
      </c>
      <c r="R2464" s="3" cm="1">
        <f t="array" ref="R2464">_xlfn.IFS(AND($Q2463,$R2463&lt;$B$6),$R2463+1,AND(NOT($L2463),$R2463&gt;0),0,TRUE,$R2463)</f>
        <v>0</v>
      </c>
      <c r="S2464" s="1" cm="1">
        <f t="array" ref="S2464">_xlfn.IFS(AND(Q2463,I2463&gt;$B$8),S2463+$B$8,AND(Q2463,I2463&lt;=$B$8),S2463+I2463,TRUE,$S2463)</f>
        <v>101</v>
      </c>
      <c r="T2464" s="1">
        <f t="shared" si="150"/>
        <v>9090</v>
      </c>
      <c r="U2464" s="17">
        <f t="shared" si="151"/>
        <v>221.61722876879318</v>
      </c>
      <c r="V2464" s="47" cm="1">
        <f t="array" ref="V2464">_xlfn.IFS($B$6=1,S2464*$B$10,AND(R2463=0,R2464&gt;=1,I2464&gt;=$B$6*$B$8-1),V2463+$B$6*$B$10*$B$8,AND(R2463=0,R2464&gt;=1,I2464&lt;$B$6*$B$8-1),V2463+I2463*$B$10,TRUE,V2463)</f>
        <v>10100</v>
      </c>
      <c r="W2464" s="17">
        <f t="shared" si="152"/>
        <v>246.24136529865908</v>
      </c>
    </row>
    <row r="2465" spans="7:23" x14ac:dyDescent="0.25">
      <c r="G2465" s="15">
        <v>2463</v>
      </c>
      <c r="H2465" s="1">
        <f t="shared" si="149"/>
        <v>41.033333333333331</v>
      </c>
      <c r="I2465" s="15" cm="1">
        <f t="array" ref="I2465">_xlfn.IFS(J2464&gt;=$C$13-$B$26,MINA(I2464+$B$13-S2465+S2464,$B$11),I2464=$B$11,MINA(I2464-S2465+S2464,$B$11),TRUE,MAXA(I2464-S2465+S2464,0))</f>
        <v>0</v>
      </c>
      <c r="J2465" s="1" cm="1">
        <f t="array" ref="J2465">_xlfn.IFS(J2464&gt;=$C$13-$B$26,0,I2464&lt;$B$11,J2464+$B$26,TRUE,0)</f>
        <v>0.49999999999999994</v>
      </c>
      <c r="K2465" s="3" cm="1">
        <f t="array" ref="K2465">_xlfn.IFS(AND(NOT($K2464=0),$L2464),0,NOT($L2464),$K2464+$B$26,TRUE,$K2464)</f>
        <v>0.24999999999999997</v>
      </c>
      <c r="L2465" s="3" t="b" cm="1">
        <f t="array" ref="L2465">_xlfn.IFS(AND($I2465&gt;0,$K2465&gt;=$C$5-$B$26),TRUE,$R2465&gt;=$B$6,FALSE,$I2465=0,FALSE,TRUE,$L2464)</f>
        <v>0</v>
      </c>
      <c r="M2465" s="3" t="b" cm="1">
        <f t="array" ref="M2465">_xlfn.IFS($N2465&gt;=$B$4-$B$26,FALSE,AND($I2465&gt;0,$K2465&gt;=$B$5-$B$26),TRUE,AND($L2465,NOT($M2464)),FALSE,$M2464,TRUE,TRUE,FALSE)</f>
        <v>0</v>
      </c>
      <c r="N2465" s="3" cm="1">
        <f t="array" ref="N2465">_xlfn.IFS($M2464,$N2464+$B$26,NOT($M2464),0,TRUE,$M2464)</f>
        <v>0</v>
      </c>
      <c r="O2465" s="3" t="b" cm="1">
        <f t="array" ref="O2465">_xlfn.IFS($M2465,FALSE,AND($L2465,NOT($M2465),$R2465&lt;$B$6,$I2465&gt;0),TRUE,TRUE,FALSE)</f>
        <v>0</v>
      </c>
      <c r="P2465" s="3" cm="1">
        <f t="array" ref="P2465">_xlfn.IFS($P2464&gt;=$C$7-$B$26,0,$O2464,$P2464+$B$26,TRUE,0)</f>
        <v>0</v>
      </c>
      <c r="Q2465" s="3" t="b" cm="1">
        <f t="array" ref="Q2465">_xlfn.IFS(AND($L2465,NOT($M2465),NOT($O2465)),TRUE,$R2465&gt;=$B$6,FALSE,AND($L2465,NOT($M2465),$O2465,$P2465=0),TRUE,TRUE,FALSE)</f>
        <v>0</v>
      </c>
      <c r="R2465" s="3" cm="1">
        <f t="array" ref="R2465">_xlfn.IFS(AND($Q2464,$R2464&lt;$B$6),$R2464+1,AND(NOT($L2464),$R2464&gt;0),0,TRUE,$R2464)</f>
        <v>0</v>
      </c>
      <c r="S2465" s="1" cm="1">
        <f t="array" ref="S2465">_xlfn.IFS(AND(Q2464,I2464&gt;$B$8),S2464+$B$8,AND(Q2464,I2464&lt;=$B$8),S2464+I2464,TRUE,$S2464)</f>
        <v>101</v>
      </c>
      <c r="T2465" s="1">
        <f t="shared" si="150"/>
        <v>9090</v>
      </c>
      <c r="U2465" s="17">
        <f t="shared" si="151"/>
        <v>221.5272136474411</v>
      </c>
      <c r="V2465" s="47" cm="1">
        <f t="array" ref="V2465">_xlfn.IFS($B$6=1,S2465*$B$10,AND(R2464=0,R2465&gt;=1,I2465&gt;=$B$6*$B$8-1),V2464+$B$6*$B$10*$B$8,AND(R2464=0,R2465&gt;=1,I2465&lt;$B$6*$B$8-1),V2464+I2464*$B$10,TRUE,V2464)</f>
        <v>10100</v>
      </c>
      <c r="W2465" s="17">
        <f t="shared" si="152"/>
        <v>246.1413484971568</v>
      </c>
    </row>
    <row r="2466" spans="7:23" x14ac:dyDescent="0.25">
      <c r="G2466" s="15">
        <v>2464</v>
      </c>
      <c r="H2466" s="1">
        <f t="shared" si="149"/>
        <v>41.05</v>
      </c>
      <c r="I2466" s="15" cm="1">
        <f t="array" ref="I2466">_xlfn.IFS(J2465&gt;=$C$13-$B$26,MINA(I2465+$B$13-S2466+S2465,$B$11),I2465=$B$11,MINA(I2465-S2466+S2465,$B$11),TRUE,MAXA(I2465-S2466+S2465,0))</f>
        <v>0</v>
      </c>
      <c r="J2466" s="1" cm="1">
        <f t="array" ref="J2466">_xlfn.IFS(J2465&gt;=$C$13-$B$26,0,I2465&lt;$B$11,J2465+$B$26,TRUE,0)</f>
        <v>0.51666666666666661</v>
      </c>
      <c r="K2466" s="3" cm="1">
        <f t="array" ref="K2466">_xlfn.IFS(AND(NOT($K2465=0),$L2465),0,NOT($L2465),$K2465+$B$26,TRUE,$K2465)</f>
        <v>0.26666666666666666</v>
      </c>
      <c r="L2466" s="3" t="b" cm="1">
        <f t="array" ref="L2466">_xlfn.IFS(AND($I2466&gt;0,$K2466&gt;=$C$5-$B$26),TRUE,$R2466&gt;=$B$6,FALSE,$I2466=0,FALSE,TRUE,$L2465)</f>
        <v>0</v>
      </c>
      <c r="M2466" s="3" t="b" cm="1">
        <f t="array" ref="M2466">_xlfn.IFS($N2466&gt;=$B$4-$B$26,FALSE,AND($I2466&gt;0,$K2466&gt;=$B$5-$B$26),TRUE,AND($L2466,NOT($M2465)),FALSE,$M2465,TRUE,TRUE,FALSE)</f>
        <v>0</v>
      </c>
      <c r="N2466" s="3" cm="1">
        <f t="array" ref="N2466">_xlfn.IFS($M2465,$N2465+$B$26,NOT($M2465),0,TRUE,$M2465)</f>
        <v>0</v>
      </c>
      <c r="O2466" s="3" t="b" cm="1">
        <f t="array" ref="O2466">_xlfn.IFS($M2466,FALSE,AND($L2466,NOT($M2466),$R2466&lt;$B$6,$I2466&gt;0),TRUE,TRUE,FALSE)</f>
        <v>0</v>
      </c>
      <c r="P2466" s="3" cm="1">
        <f t="array" ref="P2466">_xlfn.IFS($P2465&gt;=$C$7-$B$26,0,$O2465,$P2465+$B$26,TRUE,0)</f>
        <v>0</v>
      </c>
      <c r="Q2466" s="3" t="b" cm="1">
        <f t="array" ref="Q2466">_xlfn.IFS(AND($L2466,NOT($M2466),NOT($O2466)),TRUE,$R2466&gt;=$B$6,FALSE,AND($L2466,NOT($M2466),$O2466,$P2466=0),TRUE,TRUE,FALSE)</f>
        <v>0</v>
      </c>
      <c r="R2466" s="3" cm="1">
        <f t="array" ref="R2466">_xlfn.IFS(AND($Q2465,$R2465&lt;$B$6),$R2465+1,AND(NOT($L2465),$R2465&gt;0),0,TRUE,$R2465)</f>
        <v>0</v>
      </c>
      <c r="S2466" s="1" cm="1">
        <f t="array" ref="S2466">_xlfn.IFS(AND(Q2465,I2465&gt;$B$8),S2465+$B$8,AND(Q2465,I2465&lt;=$B$8),S2465+I2465,TRUE,$S2465)</f>
        <v>101</v>
      </c>
      <c r="T2466" s="1">
        <f t="shared" si="150"/>
        <v>9090</v>
      </c>
      <c r="U2466" s="17">
        <f t="shared" si="151"/>
        <v>221.43727161997566</v>
      </c>
      <c r="V2466" s="47" cm="1">
        <f t="array" ref="V2466">_xlfn.IFS($B$6=1,S2466*$B$10,AND(R2465=0,R2466&gt;=1,I2466&gt;=$B$6*$B$8-1),V2465+$B$6*$B$10*$B$8,AND(R2465=0,R2466&gt;=1,I2466&lt;$B$6*$B$8-1),V2465+I2465*$B$10,TRUE,V2465)</f>
        <v>10100</v>
      </c>
      <c r="W2466" s="17">
        <f t="shared" si="152"/>
        <v>246.04141291108405</v>
      </c>
    </row>
    <row r="2467" spans="7:23" x14ac:dyDescent="0.25">
      <c r="G2467" s="15">
        <v>2465</v>
      </c>
      <c r="H2467" s="1">
        <f t="shared" si="149"/>
        <v>41.066666666666663</v>
      </c>
      <c r="I2467" s="15" cm="1">
        <f t="array" ref="I2467">_xlfn.IFS(J2466&gt;=$C$13-$B$26,MINA(I2466+$B$13-S2467+S2466,$B$11),I2466=$B$11,MINA(I2466-S2467+S2466,$B$11),TRUE,MAXA(I2466-S2467+S2466,0))</f>
        <v>0</v>
      </c>
      <c r="J2467" s="1" cm="1">
        <f t="array" ref="J2467">_xlfn.IFS(J2466&gt;=$C$13-$B$26,0,I2466&lt;$B$11,J2466+$B$26,TRUE,0)</f>
        <v>0.53333333333333333</v>
      </c>
      <c r="K2467" s="3" cm="1">
        <f t="array" ref="K2467">_xlfn.IFS(AND(NOT($K2466=0),$L2466),0,NOT($L2466),$K2466+$B$26,TRUE,$K2466)</f>
        <v>0.28333333333333333</v>
      </c>
      <c r="L2467" s="3" t="b" cm="1">
        <f t="array" ref="L2467">_xlfn.IFS(AND($I2467&gt;0,$K2467&gt;=$C$5-$B$26),TRUE,$R2467&gt;=$B$6,FALSE,$I2467=0,FALSE,TRUE,$L2466)</f>
        <v>0</v>
      </c>
      <c r="M2467" s="3" t="b" cm="1">
        <f t="array" ref="M2467">_xlfn.IFS($N2467&gt;=$B$4-$B$26,FALSE,AND($I2467&gt;0,$K2467&gt;=$B$5-$B$26),TRUE,AND($L2467,NOT($M2466)),FALSE,$M2466,TRUE,TRUE,FALSE)</f>
        <v>0</v>
      </c>
      <c r="N2467" s="3" cm="1">
        <f t="array" ref="N2467">_xlfn.IFS($M2466,$N2466+$B$26,NOT($M2466),0,TRUE,$M2466)</f>
        <v>0</v>
      </c>
      <c r="O2467" s="3" t="b" cm="1">
        <f t="array" ref="O2467">_xlfn.IFS($M2467,FALSE,AND($L2467,NOT($M2467),$R2467&lt;$B$6,$I2467&gt;0),TRUE,TRUE,FALSE)</f>
        <v>0</v>
      </c>
      <c r="P2467" s="3" cm="1">
        <f t="array" ref="P2467">_xlfn.IFS($P2466&gt;=$C$7-$B$26,0,$O2466,$P2466+$B$26,TRUE,0)</f>
        <v>0</v>
      </c>
      <c r="Q2467" s="3" t="b" cm="1">
        <f t="array" ref="Q2467">_xlfn.IFS(AND($L2467,NOT($M2467),NOT($O2467)),TRUE,$R2467&gt;=$B$6,FALSE,AND($L2467,NOT($M2467),$O2467,$P2467=0),TRUE,TRUE,FALSE)</f>
        <v>0</v>
      </c>
      <c r="R2467" s="3" cm="1">
        <f t="array" ref="R2467">_xlfn.IFS(AND($Q2466,$R2466&lt;$B$6),$R2466+1,AND(NOT($L2466),$R2466&gt;0),0,TRUE,$R2466)</f>
        <v>0</v>
      </c>
      <c r="S2467" s="1" cm="1">
        <f t="array" ref="S2467">_xlfn.IFS(AND(Q2466,I2466&gt;$B$8),S2466+$B$8,AND(Q2466,I2466&lt;=$B$8),S2466+I2466,TRUE,$S2466)</f>
        <v>101</v>
      </c>
      <c r="T2467" s="1">
        <f t="shared" si="150"/>
        <v>9090</v>
      </c>
      <c r="U2467" s="17">
        <f t="shared" si="151"/>
        <v>221.34740259740261</v>
      </c>
      <c r="V2467" s="47" cm="1">
        <f t="array" ref="V2467">_xlfn.IFS($B$6=1,S2467*$B$10,AND(R2466=0,R2467&gt;=1,I2467&gt;=$B$6*$B$8-1),V2466+$B$6*$B$10*$B$8,AND(R2466=0,R2467&gt;=1,I2467&lt;$B$6*$B$8-1),V2466+I2466*$B$10,TRUE,V2466)</f>
        <v>10100</v>
      </c>
      <c r="W2467" s="17">
        <f t="shared" si="152"/>
        <v>245.94155844155847</v>
      </c>
    </row>
    <row r="2468" spans="7:23" x14ac:dyDescent="0.25">
      <c r="G2468" s="15">
        <v>2466</v>
      </c>
      <c r="H2468" s="1">
        <f t="shared" si="149"/>
        <v>41.083333333333336</v>
      </c>
      <c r="I2468" s="15" cm="1">
        <f t="array" ref="I2468">_xlfn.IFS(J2467&gt;=$C$13-$B$26,MINA(I2467+$B$13-S2468+S2467,$B$11),I2467=$B$11,MINA(I2467-S2468+S2467,$B$11),TRUE,MAXA(I2467-S2468+S2467,0))</f>
        <v>0</v>
      </c>
      <c r="J2468" s="1" cm="1">
        <f t="array" ref="J2468">_xlfn.IFS(J2467&gt;=$C$13-$B$26,0,I2467&lt;$B$11,J2467+$B$26,TRUE,0)</f>
        <v>0.55000000000000004</v>
      </c>
      <c r="K2468" s="3" cm="1">
        <f t="array" ref="K2468">_xlfn.IFS(AND(NOT($K2467=0),$L2467),0,NOT($L2467),$K2467+$B$26,TRUE,$K2467)</f>
        <v>0.3</v>
      </c>
      <c r="L2468" s="3" t="b" cm="1">
        <f t="array" ref="L2468">_xlfn.IFS(AND($I2468&gt;0,$K2468&gt;=$C$5-$B$26),TRUE,$R2468&gt;=$B$6,FALSE,$I2468=0,FALSE,TRUE,$L2467)</f>
        <v>0</v>
      </c>
      <c r="M2468" s="3" t="b" cm="1">
        <f t="array" ref="M2468">_xlfn.IFS($N2468&gt;=$B$4-$B$26,FALSE,AND($I2468&gt;0,$K2468&gt;=$B$5-$B$26),TRUE,AND($L2468,NOT($M2467)),FALSE,$M2467,TRUE,TRUE,FALSE)</f>
        <v>0</v>
      </c>
      <c r="N2468" s="3" cm="1">
        <f t="array" ref="N2468">_xlfn.IFS($M2467,$N2467+$B$26,NOT($M2467),0,TRUE,$M2467)</f>
        <v>0</v>
      </c>
      <c r="O2468" s="3" t="b" cm="1">
        <f t="array" ref="O2468">_xlfn.IFS($M2468,FALSE,AND($L2468,NOT($M2468),$R2468&lt;$B$6,$I2468&gt;0),TRUE,TRUE,FALSE)</f>
        <v>0</v>
      </c>
      <c r="P2468" s="3" cm="1">
        <f t="array" ref="P2468">_xlfn.IFS($P2467&gt;=$C$7-$B$26,0,$O2467,$P2467+$B$26,TRUE,0)</f>
        <v>0</v>
      </c>
      <c r="Q2468" s="3" t="b" cm="1">
        <f t="array" ref="Q2468">_xlfn.IFS(AND($L2468,NOT($M2468),NOT($O2468)),TRUE,$R2468&gt;=$B$6,FALSE,AND($L2468,NOT($M2468),$O2468,$P2468=0),TRUE,TRUE,FALSE)</f>
        <v>0</v>
      </c>
      <c r="R2468" s="3" cm="1">
        <f t="array" ref="R2468">_xlfn.IFS(AND($Q2467,$R2467&lt;$B$6),$R2467+1,AND(NOT($L2467),$R2467&gt;0),0,TRUE,$R2467)</f>
        <v>0</v>
      </c>
      <c r="S2468" s="1" cm="1">
        <f t="array" ref="S2468">_xlfn.IFS(AND(Q2467,I2467&gt;$B$8),S2467+$B$8,AND(Q2467,I2467&lt;=$B$8),S2467+I2467,TRUE,$S2467)</f>
        <v>101</v>
      </c>
      <c r="T2468" s="1">
        <f t="shared" si="150"/>
        <v>9090</v>
      </c>
      <c r="U2468" s="17">
        <f t="shared" si="151"/>
        <v>221.25760649087221</v>
      </c>
      <c r="V2468" s="47" cm="1">
        <f t="array" ref="V2468">_xlfn.IFS($B$6=1,S2468*$B$10,AND(R2467=0,R2468&gt;=1,I2468&gt;=$B$6*$B$8-1),V2467+$B$6*$B$10*$B$8,AND(R2467=0,R2468&gt;=1,I2468&lt;$B$6*$B$8-1),V2467+I2467*$B$10,TRUE,V2467)</f>
        <v>10100</v>
      </c>
      <c r="W2468" s="17">
        <f t="shared" si="152"/>
        <v>245.84178498985798</v>
      </c>
    </row>
    <row r="2469" spans="7:23" x14ac:dyDescent="0.25">
      <c r="G2469" s="15">
        <v>2467</v>
      </c>
      <c r="H2469" s="1">
        <f t="shared" si="149"/>
        <v>41.1</v>
      </c>
      <c r="I2469" s="15" cm="1">
        <f t="array" ref="I2469">_xlfn.IFS(J2468&gt;=$C$13-$B$26,MINA(I2468+$B$13-S2469+S2468,$B$11),I2468=$B$11,MINA(I2468-S2469+S2468,$B$11),TRUE,MAXA(I2468-S2469+S2468,0))</f>
        <v>0</v>
      </c>
      <c r="J2469" s="1" cm="1">
        <f t="array" ref="J2469">_xlfn.IFS(J2468&gt;=$C$13-$B$26,0,I2468&lt;$B$11,J2468+$B$26,TRUE,0)</f>
        <v>0.56666666666666676</v>
      </c>
      <c r="K2469" s="3" cm="1">
        <f t="array" ref="K2469">_xlfn.IFS(AND(NOT($K2468=0),$L2468),0,NOT($L2468),$K2468+$B$26,TRUE,$K2468)</f>
        <v>0.31666666666666665</v>
      </c>
      <c r="L2469" s="3" t="b" cm="1">
        <f t="array" ref="L2469">_xlfn.IFS(AND($I2469&gt;0,$K2469&gt;=$C$5-$B$26),TRUE,$R2469&gt;=$B$6,FALSE,$I2469=0,FALSE,TRUE,$L2468)</f>
        <v>0</v>
      </c>
      <c r="M2469" s="3" t="b" cm="1">
        <f t="array" ref="M2469">_xlfn.IFS($N2469&gt;=$B$4-$B$26,FALSE,AND($I2469&gt;0,$K2469&gt;=$B$5-$B$26),TRUE,AND($L2469,NOT($M2468)),FALSE,$M2468,TRUE,TRUE,FALSE)</f>
        <v>0</v>
      </c>
      <c r="N2469" s="3" cm="1">
        <f t="array" ref="N2469">_xlfn.IFS($M2468,$N2468+$B$26,NOT($M2468),0,TRUE,$M2468)</f>
        <v>0</v>
      </c>
      <c r="O2469" s="3" t="b" cm="1">
        <f t="array" ref="O2469">_xlfn.IFS($M2469,FALSE,AND($L2469,NOT($M2469),$R2469&lt;$B$6,$I2469&gt;0),TRUE,TRUE,FALSE)</f>
        <v>0</v>
      </c>
      <c r="P2469" s="3" cm="1">
        <f t="array" ref="P2469">_xlfn.IFS($P2468&gt;=$C$7-$B$26,0,$O2468,$P2468+$B$26,TRUE,0)</f>
        <v>0</v>
      </c>
      <c r="Q2469" s="3" t="b" cm="1">
        <f t="array" ref="Q2469">_xlfn.IFS(AND($L2469,NOT($M2469),NOT($O2469)),TRUE,$R2469&gt;=$B$6,FALSE,AND($L2469,NOT($M2469),$O2469,$P2469=0),TRUE,TRUE,FALSE)</f>
        <v>0</v>
      </c>
      <c r="R2469" s="3" cm="1">
        <f t="array" ref="R2469">_xlfn.IFS(AND($Q2468,$R2468&lt;$B$6),$R2468+1,AND(NOT($L2468),$R2468&gt;0),0,TRUE,$R2468)</f>
        <v>0</v>
      </c>
      <c r="S2469" s="1" cm="1">
        <f t="array" ref="S2469">_xlfn.IFS(AND(Q2468,I2468&gt;$B$8),S2468+$B$8,AND(Q2468,I2468&lt;=$B$8),S2468+I2468,TRUE,$S2468)</f>
        <v>101</v>
      </c>
      <c r="T2469" s="1">
        <f t="shared" si="150"/>
        <v>9090</v>
      </c>
      <c r="U2469" s="17">
        <f t="shared" si="151"/>
        <v>221.16788321167883</v>
      </c>
      <c r="V2469" s="47" cm="1">
        <f t="array" ref="V2469">_xlfn.IFS($B$6=1,S2469*$B$10,AND(R2468=0,R2469&gt;=1,I2469&gt;=$B$6*$B$8-1),V2468+$B$6*$B$10*$B$8,AND(R2468=0,R2469&gt;=1,I2469&lt;$B$6*$B$8-1),V2468+I2468*$B$10,TRUE,V2468)</f>
        <v>10100</v>
      </c>
      <c r="W2469" s="17">
        <f t="shared" si="152"/>
        <v>245.74209245742091</v>
      </c>
    </row>
    <row r="2470" spans="7:23" x14ac:dyDescent="0.25">
      <c r="G2470" s="15">
        <v>2468</v>
      </c>
      <c r="H2470" s="1">
        <f t="shared" si="149"/>
        <v>41.116666666666667</v>
      </c>
      <c r="I2470" s="15" cm="1">
        <f t="array" ref="I2470">_xlfn.IFS(J2469&gt;=$C$13-$B$26,MINA(I2469+$B$13-S2470+S2469,$B$11),I2469=$B$11,MINA(I2469-S2470+S2469,$B$11),TRUE,MAXA(I2469-S2470+S2469,0))</f>
        <v>0</v>
      </c>
      <c r="J2470" s="1" cm="1">
        <f t="array" ref="J2470">_xlfn.IFS(J2469&gt;=$C$13-$B$26,0,I2469&lt;$B$11,J2469+$B$26,TRUE,0)</f>
        <v>0.58333333333333348</v>
      </c>
      <c r="K2470" s="3" cm="1">
        <f t="array" ref="K2470">_xlfn.IFS(AND(NOT($K2469=0),$L2469),0,NOT($L2469),$K2469+$B$26,TRUE,$K2469)</f>
        <v>0.33333333333333331</v>
      </c>
      <c r="L2470" s="3" t="b" cm="1">
        <f t="array" ref="L2470">_xlfn.IFS(AND($I2470&gt;0,$K2470&gt;=$C$5-$B$26),TRUE,$R2470&gt;=$B$6,FALSE,$I2470=0,FALSE,TRUE,$L2469)</f>
        <v>0</v>
      </c>
      <c r="M2470" s="3" t="b" cm="1">
        <f t="array" ref="M2470">_xlfn.IFS($N2470&gt;=$B$4-$B$26,FALSE,AND($I2470&gt;0,$K2470&gt;=$B$5-$B$26),TRUE,AND($L2470,NOT($M2469)),FALSE,$M2469,TRUE,TRUE,FALSE)</f>
        <v>0</v>
      </c>
      <c r="N2470" s="3" cm="1">
        <f t="array" ref="N2470">_xlfn.IFS($M2469,$N2469+$B$26,NOT($M2469),0,TRUE,$M2469)</f>
        <v>0</v>
      </c>
      <c r="O2470" s="3" t="b" cm="1">
        <f t="array" ref="O2470">_xlfn.IFS($M2470,FALSE,AND($L2470,NOT($M2470),$R2470&lt;$B$6,$I2470&gt;0),TRUE,TRUE,FALSE)</f>
        <v>0</v>
      </c>
      <c r="P2470" s="3" cm="1">
        <f t="array" ref="P2470">_xlfn.IFS($P2469&gt;=$C$7-$B$26,0,$O2469,$P2469+$B$26,TRUE,0)</f>
        <v>0</v>
      </c>
      <c r="Q2470" s="3" t="b" cm="1">
        <f t="array" ref="Q2470">_xlfn.IFS(AND($L2470,NOT($M2470),NOT($O2470)),TRUE,$R2470&gt;=$B$6,FALSE,AND($L2470,NOT($M2470),$O2470,$P2470=0),TRUE,TRUE,FALSE)</f>
        <v>0</v>
      </c>
      <c r="R2470" s="3" cm="1">
        <f t="array" ref="R2470">_xlfn.IFS(AND($Q2469,$R2469&lt;$B$6),$R2469+1,AND(NOT($L2469),$R2469&gt;0),0,TRUE,$R2469)</f>
        <v>0</v>
      </c>
      <c r="S2470" s="1" cm="1">
        <f t="array" ref="S2470">_xlfn.IFS(AND(Q2469,I2469&gt;$B$8),S2469+$B$8,AND(Q2469,I2469&lt;=$B$8),S2469+I2469,TRUE,$S2469)</f>
        <v>101</v>
      </c>
      <c r="T2470" s="1">
        <f t="shared" si="150"/>
        <v>9090</v>
      </c>
      <c r="U2470" s="17">
        <f t="shared" si="151"/>
        <v>221.07823267126065</v>
      </c>
      <c r="V2470" s="47" cm="1">
        <f t="array" ref="V2470">_xlfn.IFS($B$6=1,S2470*$B$10,AND(R2469=0,R2470&gt;=1,I2470&gt;=$B$6*$B$8-1),V2469+$B$6*$B$10*$B$8,AND(R2469=0,R2470&gt;=1,I2470&lt;$B$6*$B$8-1),V2469+I2469*$B$10,TRUE,V2469)</f>
        <v>10100</v>
      </c>
      <c r="W2470" s="17">
        <f t="shared" si="152"/>
        <v>245.64248074584515</v>
      </c>
    </row>
    <row r="2471" spans="7:23" x14ac:dyDescent="0.25">
      <c r="G2471" s="15">
        <v>2469</v>
      </c>
      <c r="H2471" s="1">
        <f t="shared" si="149"/>
        <v>41.133333333333333</v>
      </c>
      <c r="I2471" s="15" cm="1">
        <f t="array" ref="I2471">_xlfn.IFS(J2470&gt;=$C$13-$B$26,MINA(I2470+$B$13-S2471+S2470,$B$11),I2470=$B$11,MINA(I2470-S2471+S2470,$B$11),TRUE,MAXA(I2470-S2471+S2470,0))</f>
        <v>0</v>
      </c>
      <c r="J2471" s="1" cm="1">
        <f t="array" ref="J2471">_xlfn.IFS(J2470&gt;=$C$13-$B$26,0,I2470&lt;$B$11,J2470+$B$26,TRUE,0)</f>
        <v>0.6000000000000002</v>
      </c>
      <c r="K2471" s="3" cm="1">
        <f t="array" ref="K2471">_xlfn.IFS(AND(NOT($K2470=0),$L2470),0,NOT($L2470),$K2470+$B$26,TRUE,$K2470)</f>
        <v>0.35</v>
      </c>
      <c r="L2471" s="3" t="b" cm="1">
        <f t="array" ref="L2471">_xlfn.IFS(AND($I2471&gt;0,$K2471&gt;=$C$5-$B$26),TRUE,$R2471&gt;=$B$6,FALSE,$I2471=0,FALSE,TRUE,$L2470)</f>
        <v>0</v>
      </c>
      <c r="M2471" s="3" t="b" cm="1">
        <f t="array" ref="M2471">_xlfn.IFS($N2471&gt;=$B$4-$B$26,FALSE,AND($I2471&gt;0,$K2471&gt;=$B$5-$B$26),TRUE,AND($L2471,NOT($M2470)),FALSE,$M2470,TRUE,TRUE,FALSE)</f>
        <v>0</v>
      </c>
      <c r="N2471" s="3" cm="1">
        <f t="array" ref="N2471">_xlfn.IFS($M2470,$N2470+$B$26,NOT($M2470),0,TRUE,$M2470)</f>
        <v>0</v>
      </c>
      <c r="O2471" s="3" t="b" cm="1">
        <f t="array" ref="O2471">_xlfn.IFS($M2471,FALSE,AND($L2471,NOT($M2471),$R2471&lt;$B$6,$I2471&gt;0),TRUE,TRUE,FALSE)</f>
        <v>0</v>
      </c>
      <c r="P2471" s="3" cm="1">
        <f t="array" ref="P2471">_xlfn.IFS($P2470&gt;=$C$7-$B$26,0,$O2470,$P2470+$B$26,TRUE,0)</f>
        <v>0</v>
      </c>
      <c r="Q2471" s="3" t="b" cm="1">
        <f t="array" ref="Q2471">_xlfn.IFS(AND($L2471,NOT($M2471),NOT($O2471)),TRUE,$R2471&gt;=$B$6,FALSE,AND($L2471,NOT($M2471),$O2471,$P2471=0),TRUE,TRUE,FALSE)</f>
        <v>0</v>
      </c>
      <c r="R2471" s="3" cm="1">
        <f t="array" ref="R2471">_xlfn.IFS(AND($Q2470,$R2470&lt;$B$6),$R2470+1,AND(NOT($L2470),$R2470&gt;0),0,TRUE,$R2470)</f>
        <v>0</v>
      </c>
      <c r="S2471" s="1" cm="1">
        <f t="array" ref="S2471">_xlfn.IFS(AND(Q2470,I2470&gt;$B$8),S2470+$B$8,AND(Q2470,I2470&lt;=$B$8),S2470+I2470,TRUE,$S2470)</f>
        <v>101</v>
      </c>
      <c r="T2471" s="1">
        <f t="shared" si="150"/>
        <v>9090</v>
      </c>
      <c r="U2471" s="17">
        <f t="shared" si="151"/>
        <v>220.98865478119936</v>
      </c>
      <c r="V2471" s="47" cm="1">
        <f t="array" ref="V2471">_xlfn.IFS($B$6=1,S2471*$B$10,AND(R2470=0,R2471&gt;=1,I2471&gt;=$B$6*$B$8-1),V2470+$B$6*$B$10*$B$8,AND(R2470=0,R2471&gt;=1,I2471&lt;$B$6*$B$8-1),V2470+I2470*$B$10,TRUE,V2470)</f>
        <v>10100</v>
      </c>
      <c r="W2471" s="17">
        <f t="shared" si="152"/>
        <v>245.54294975688816</v>
      </c>
    </row>
    <row r="2472" spans="7:23" x14ac:dyDescent="0.25">
      <c r="G2472" s="15">
        <v>2470</v>
      </c>
      <c r="H2472" s="1">
        <f t="shared" si="149"/>
        <v>41.15</v>
      </c>
      <c r="I2472" s="15" cm="1">
        <f t="array" ref="I2472">_xlfn.IFS(J2471&gt;=$C$13-$B$26,MINA(I2471+$B$13-S2472+S2471,$B$11),I2471=$B$11,MINA(I2471-S2472+S2471,$B$11),TRUE,MAXA(I2471-S2472+S2471,0))</f>
        <v>0</v>
      </c>
      <c r="J2472" s="1" cm="1">
        <f t="array" ref="J2472">_xlfn.IFS(J2471&gt;=$C$13-$B$26,0,I2471&lt;$B$11,J2471+$B$26,TRUE,0)</f>
        <v>0.61666666666666692</v>
      </c>
      <c r="K2472" s="3" cm="1">
        <f t="array" ref="K2472">_xlfn.IFS(AND(NOT($K2471=0),$L2471),0,NOT($L2471),$K2471+$B$26,TRUE,$K2471)</f>
        <v>0.36666666666666664</v>
      </c>
      <c r="L2472" s="3" t="b" cm="1">
        <f t="array" ref="L2472">_xlfn.IFS(AND($I2472&gt;0,$K2472&gt;=$C$5-$B$26),TRUE,$R2472&gt;=$B$6,FALSE,$I2472=0,FALSE,TRUE,$L2471)</f>
        <v>0</v>
      </c>
      <c r="M2472" s="3" t="b" cm="1">
        <f t="array" ref="M2472">_xlfn.IFS($N2472&gt;=$B$4-$B$26,FALSE,AND($I2472&gt;0,$K2472&gt;=$B$5-$B$26),TRUE,AND($L2472,NOT($M2471)),FALSE,$M2471,TRUE,TRUE,FALSE)</f>
        <v>0</v>
      </c>
      <c r="N2472" s="3" cm="1">
        <f t="array" ref="N2472">_xlfn.IFS($M2471,$N2471+$B$26,NOT($M2471),0,TRUE,$M2471)</f>
        <v>0</v>
      </c>
      <c r="O2472" s="3" t="b" cm="1">
        <f t="array" ref="O2472">_xlfn.IFS($M2472,FALSE,AND($L2472,NOT($M2472),$R2472&lt;$B$6,$I2472&gt;0),TRUE,TRUE,FALSE)</f>
        <v>0</v>
      </c>
      <c r="P2472" s="3" cm="1">
        <f t="array" ref="P2472">_xlfn.IFS($P2471&gt;=$C$7-$B$26,0,$O2471,$P2471+$B$26,TRUE,0)</f>
        <v>0</v>
      </c>
      <c r="Q2472" s="3" t="b" cm="1">
        <f t="array" ref="Q2472">_xlfn.IFS(AND($L2472,NOT($M2472),NOT($O2472)),TRUE,$R2472&gt;=$B$6,FALSE,AND($L2472,NOT($M2472),$O2472,$P2472=0),TRUE,TRUE,FALSE)</f>
        <v>0</v>
      </c>
      <c r="R2472" s="3" cm="1">
        <f t="array" ref="R2472">_xlfn.IFS(AND($Q2471,$R2471&lt;$B$6),$R2471+1,AND(NOT($L2471),$R2471&gt;0),0,TRUE,$R2471)</f>
        <v>0</v>
      </c>
      <c r="S2472" s="1" cm="1">
        <f t="array" ref="S2472">_xlfn.IFS(AND(Q2471,I2471&gt;$B$8),S2471+$B$8,AND(Q2471,I2471&lt;=$B$8),S2471+I2471,TRUE,$S2471)</f>
        <v>101</v>
      </c>
      <c r="T2472" s="1">
        <f t="shared" si="150"/>
        <v>9090</v>
      </c>
      <c r="U2472" s="17">
        <f t="shared" si="151"/>
        <v>220.89914945321993</v>
      </c>
      <c r="V2472" s="47" cm="1">
        <f t="array" ref="V2472">_xlfn.IFS($B$6=1,S2472*$B$10,AND(R2471=0,R2472&gt;=1,I2472&gt;=$B$6*$B$8-1),V2471+$B$6*$B$10*$B$8,AND(R2471=0,R2472&gt;=1,I2472&lt;$B$6*$B$8-1),V2471+I2471*$B$10,TRUE,V2471)</f>
        <v>10100</v>
      </c>
      <c r="W2472" s="17">
        <f t="shared" si="152"/>
        <v>245.44349939246661</v>
      </c>
    </row>
    <row r="2473" spans="7:23" x14ac:dyDescent="0.25">
      <c r="G2473" s="15">
        <v>2471</v>
      </c>
      <c r="H2473" s="1">
        <f t="shared" si="149"/>
        <v>41.166666666666664</v>
      </c>
      <c r="I2473" s="15" cm="1">
        <f t="array" ref="I2473">_xlfn.IFS(J2472&gt;=$C$13-$B$26,MINA(I2472+$B$13-S2473+S2472,$B$11),I2472=$B$11,MINA(I2472-S2473+S2472,$B$11),TRUE,MAXA(I2472-S2473+S2472,0))</f>
        <v>0</v>
      </c>
      <c r="J2473" s="1" cm="1">
        <f t="array" ref="J2473">_xlfn.IFS(J2472&gt;=$C$13-$B$26,0,I2472&lt;$B$11,J2472+$B$26,TRUE,0)</f>
        <v>0.63333333333333364</v>
      </c>
      <c r="K2473" s="3" cm="1">
        <f t="array" ref="K2473">_xlfn.IFS(AND(NOT($K2472=0),$L2472),0,NOT($L2472),$K2472+$B$26,TRUE,$K2472)</f>
        <v>0.3833333333333333</v>
      </c>
      <c r="L2473" s="3" t="b" cm="1">
        <f t="array" ref="L2473">_xlfn.IFS(AND($I2473&gt;0,$K2473&gt;=$C$5-$B$26),TRUE,$R2473&gt;=$B$6,FALSE,$I2473=0,FALSE,TRUE,$L2472)</f>
        <v>0</v>
      </c>
      <c r="M2473" s="3" t="b" cm="1">
        <f t="array" ref="M2473">_xlfn.IFS($N2473&gt;=$B$4-$B$26,FALSE,AND($I2473&gt;0,$K2473&gt;=$B$5-$B$26),TRUE,AND($L2473,NOT($M2472)),FALSE,$M2472,TRUE,TRUE,FALSE)</f>
        <v>0</v>
      </c>
      <c r="N2473" s="3" cm="1">
        <f t="array" ref="N2473">_xlfn.IFS($M2472,$N2472+$B$26,NOT($M2472),0,TRUE,$M2472)</f>
        <v>0</v>
      </c>
      <c r="O2473" s="3" t="b" cm="1">
        <f t="array" ref="O2473">_xlfn.IFS($M2473,FALSE,AND($L2473,NOT($M2473),$R2473&lt;$B$6,$I2473&gt;0),TRUE,TRUE,FALSE)</f>
        <v>0</v>
      </c>
      <c r="P2473" s="3" cm="1">
        <f t="array" ref="P2473">_xlfn.IFS($P2472&gt;=$C$7-$B$26,0,$O2472,$P2472+$B$26,TRUE,0)</f>
        <v>0</v>
      </c>
      <c r="Q2473" s="3" t="b" cm="1">
        <f t="array" ref="Q2473">_xlfn.IFS(AND($L2473,NOT($M2473),NOT($O2473)),TRUE,$R2473&gt;=$B$6,FALSE,AND($L2473,NOT($M2473),$O2473,$P2473=0),TRUE,TRUE,FALSE)</f>
        <v>0</v>
      </c>
      <c r="R2473" s="3" cm="1">
        <f t="array" ref="R2473">_xlfn.IFS(AND($Q2472,$R2472&lt;$B$6),$R2472+1,AND(NOT($L2472),$R2472&gt;0),0,TRUE,$R2472)</f>
        <v>0</v>
      </c>
      <c r="S2473" s="1" cm="1">
        <f t="array" ref="S2473">_xlfn.IFS(AND(Q2472,I2472&gt;$B$8),S2472+$B$8,AND(Q2472,I2472&lt;=$B$8),S2472+I2472,TRUE,$S2472)</f>
        <v>101</v>
      </c>
      <c r="T2473" s="1">
        <f t="shared" si="150"/>
        <v>9090</v>
      </c>
      <c r="U2473" s="17">
        <f t="shared" si="151"/>
        <v>220.8097165991903</v>
      </c>
      <c r="V2473" s="47" cm="1">
        <f t="array" ref="V2473">_xlfn.IFS($B$6=1,S2473*$B$10,AND(R2472=0,R2473&gt;=1,I2473&gt;=$B$6*$B$8-1),V2472+$B$6*$B$10*$B$8,AND(R2472=0,R2473&gt;=1,I2473&lt;$B$6*$B$8-1),V2472+I2472*$B$10,TRUE,V2472)</f>
        <v>10100</v>
      </c>
      <c r="W2473" s="17">
        <f t="shared" si="152"/>
        <v>245.34412955465589</v>
      </c>
    </row>
    <row r="2474" spans="7:23" x14ac:dyDescent="0.25">
      <c r="G2474" s="15">
        <v>2472</v>
      </c>
      <c r="H2474" s="1">
        <f t="shared" si="149"/>
        <v>41.18333333333333</v>
      </c>
      <c r="I2474" s="15" cm="1">
        <f t="array" ref="I2474">_xlfn.IFS(J2473&gt;=$C$13-$B$26,MINA(I2473+$B$13-S2474+S2473,$B$11),I2473=$B$11,MINA(I2473-S2474+S2473,$B$11),TRUE,MAXA(I2473-S2474+S2473,0))</f>
        <v>0</v>
      </c>
      <c r="J2474" s="1" cm="1">
        <f t="array" ref="J2474">_xlfn.IFS(J2473&gt;=$C$13-$B$26,0,I2473&lt;$B$11,J2473+$B$26,TRUE,0)</f>
        <v>0.65000000000000036</v>
      </c>
      <c r="K2474" s="3" cm="1">
        <f t="array" ref="K2474">_xlfn.IFS(AND(NOT($K2473=0),$L2473),0,NOT($L2473),$K2473+$B$26,TRUE,$K2473)</f>
        <v>0.39999999999999997</v>
      </c>
      <c r="L2474" s="3" t="b" cm="1">
        <f t="array" ref="L2474">_xlfn.IFS(AND($I2474&gt;0,$K2474&gt;=$C$5-$B$26),TRUE,$R2474&gt;=$B$6,FALSE,$I2474=0,FALSE,TRUE,$L2473)</f>
        <v>0</v>
      </c>
      <c r="M2474" s="3" t="b" cm="1">
        <f t="array" ref="M2474">_xlfn.IFS($N2474&gt;=$B$4-$B$26,FALSE,AND($I2474&gt;0,$K2474&gt;=$B$5-$B$26),TRUE,AND($L2474,NOT($M2473)),FALSE,$M2473,TRUE,TRUE,FALSE)</f>
        <v>0</v>
      </c>
      <c r="N2474" s="3" cm="1">
        <f t="array" ref="N2474">_xlfn.IFS($M2473,$N2473+$B$26,NOT($M2473),0,TRUE,$M2473)</f>
        <v>0</v>
      </c>
      <c r="O2474" s="3" t="b" cm="1">
        <f t="array" ref="O2474">_xlfn.IFS($M2474,FALSE,AND($L2474,NOT($M2474),$R2474&lt;$B$6,$I2474&gt;0),TRUE,TRUE,FALSE)</f>
        <v>0</v>
      </c>
      <c r="P2474" s="3" cm="1">
        <f t="array" ref="P2474">_xlfn.IFS($P2473&gt;=$C$7-$B$26,0,$O2473,$P2473+$B$26,TRUE,0)</f>
        <v>0</v>
      </c>
      <c r="Q2474" s="3" t="b" cm="1">
        <f t="array" ref="Q2474">_xlfn.IFS(AND($L2474,NOT($M2474),NOT($O2474)),TRUE,$R2474&gt;=$B$6,FALSE,AND($L2474,NOT($M2474),$O2474,$P2474=0),TRUE,TRUE,FALSE)</f>
        <v>0</v>
      </c>
      <c r="R2474" s="3" cm="1">
        <f t="array" ref="R2474">_xlfn.IFS(AND($Q2473,$R2473&lt;$B$6),$R2473+1,AND(NOT($L2473),$R2473&gt;0),0,TRUE,$R2473)</f>
        <v>0</v>
      </c>
      <c r="S2474" s="1" cm="1">
        <f t="array" ref="S2474">_xlfn.IFS(AND(Q2473,I2473&gt;$B$8),S2473+$B$8,AND(Q2473,I2473&lt;=$B$8),S2473+I2473,TRUE,$S2473)</f>
        <v>101</v>
      </c>
      <c r="T2474" s="1">
        <f t="shared" si="150"/>
        <v>9090</v>
      </c>
      <c r="U2474" s="17">
        <f t="shared" si="151"/>
        <v>220.72035613112101</v>
      </c>
      <c r="V2474" s="47" cm="1">
        <f t="array" ref="V2474">_xlfn.IFS($B$6=1,S2474*$B$10,AND(R2473=0,R2474&gt;=1,I2474&gt;=$B$6*$B$8-1),V2473+$B$6*$B$10*$B$8,AND(R2473=0,R2474&gt;=1,I2474&lt;$B$6*$B$8-1),V2473+I2473*$B$10,TRUE,V2473)</f>
        <v>10100</v>
      </c>
      <c r="W2474" s="17">
        <f t="shared" si="152"/>
        <v>245.24484014569003</v>
      </c>
    </row>
    <row r="2475" spans="7:23" x14ac:dyDescent="0.25">
      <c r="G2475" s="15">
        <v>2473</v>
      </c>
      <c r="H2475" s="1">
        <f t="shared" si="149"/>
        <v>41.2</v>
      </c>
      <c r="I2475" s="15" cm="1">
        <f t="array" ref="I2475">_xlfn.IFS(J2474&gt;=$C$13-$B$26,MINA(I2474+$B$13-S2475+S2474,$B$11),I2474=$B$11,MINA(I2474-S2475+S2474,$B$11),TRUE,MAXA(I2474-S2475+S2474,0))</f>
        <v>0</v>
      </c>
      <c r="J2475" s="1" cm="1">
        <f t="array" ref="J2475">_xlfn.IFS(J2474&gt;=$C$13-$B$26,0,I2474&lt;$B$11,J2474+$B$26,TRUE,0)</f>
        <v>0.66666666666666707</v>
      </c>
      <c r="K2475" s="3" cm="1">
        <f t="array" ref="K2475">_xlfn.IFS(AND(NOT($K2474=0),$L2474),0,NOT($L2474),$K2474+$B$26,TRUE,$K2474)</f>
        <v>0.41666666666666663</v>
      </c>
      <c r="L2475" s="3" t="b" cm="1">
        <f t="array" ref="L2475">_xlfn.IFS(AND($I2475&gt;0,$K2475&gt;=$C$5-$B$26),TRUE,$R2475&gt;=$B$6,FALSE,$I2475=0,FALSE,TRUE,$L2474)</f>
        <v>0</v>
      </c>
      <c r="M2475" s="3" t="b" cm="1">
        <f t="array" ref="M2475">_xlfn.IFS($N2475&gt;=$B$4-$B$26,FALSE,AND($I2475&gt;0,$K2475&gt;=$B$5-$B$26),TRUE,AND($L2475,NOT($M2474)),FALSE,$M2474,TRUE,TRUE,FALSE)</f>
        <v>0</v>
      </c>
      <c r="N2475" s="3" cm="1">
        <f t="array" ref="N2475">_xlfn.IFS($M2474,$N2474+$B$26,NOT($M2474),0,TRUE,$M2474)</f>
        <v>0</v>
      </c>
      <c r="O2475" s="3" t="b" cm="1">
        <f t="array" ref="O2475">_xlfn.IFS($M2475,FALSE,AND($L2475,NOT($M2475),$R2475&lt;$B$6,$I2475&gt;0),TRUE,TRUE,FALSE)</f>
        <v>0</v>
      </c>
      <c r="P2475" s="3" cm="1">
        <f t="array" ref="P2475">_xlfn.IFS($P2474&gt;=$C$7-$B$26,0,$O2474,$P2474+$B$26,TRUE,0)</f>
        <v>0</v>
      </c>
      <c r="Q2475" s="3" t="b" cm="1">
        <f t="array" ref="Q2475">_xlfn.IFS(AND($L2475,NOT($M2475),NOT($O2475)),TRUE,$R2475&gt;=$B$6,FALSE,AND($L2475,NOT($M2475),$O2475,$P2475=0),TRUE,TRUE,FALSE)</f>
        <v>0</v>
      </c>
      <c r="R2475" s="3" cm="1">
        <f t="array" ref="R2475">_xlfn.IFS(AND($Q2474,$R2474&lt;$B$6),$R2474+1,AND(NOT($L2474),$R2474&gt;0),0,TRUE,$R2474)</f>
        <v>0</v>
      </c>
      <c r="S2475" s="1" cm="1">
        <f t="array" ref="S2475">_xlfn.IFS(AND(Q2474,I2474&gt;$B$8),S2474+$B$8,AND(Q2474,I2474&lt;=$B$8),S2474+I2474,TRUE,$S2474)</f>
        <v>101</v>
      </c>
      <c r="T2475" s="1">
        <f t="shared" si="150"/>
        <v>9090</v>
      </c>
      <c r="U2475" s="17">
        <f t="shared" si="151"/>
        <v>220.63106796116503</v>
      </c>
      <c r="V2475" s="47" cm="1">
        <f t="array" ref="V2475">_xlfn.IFS($B$6=1,S2475*$B$10,AND(R2474=0,R2475&gt;=1,I2475&gt;=$B$6*$B$8-1),V2474+$B$6*$B$10*$B$8,AND(R2474=0,R2475&gt;=1,I2475&lt;$B$6*$B$8-1),V2474+I2474*$B$10,TRUE,V2474)</f>
        <v>10100</v>
      </c>
      <c r="W2475" s="17">
        <f t="shared" si="152"/>
        <v>245.14563106796115</v>
      </c>
    </row>
    <row r="2476" spans="7:23" x14ac:dyDescent="0.25">
      <c r="G2476" s="15">
        <v>2474</v>
      </c>
      <c r="H2476" s="1">
        <f t="shared" si="149"/>
        <v>41.216666666666669</v>
      </c>
      <c r="I2476" s="15" cm="1">
        <f t="array" ref="I2476">_xlfn.IFS(J2475&gt;=$C$13-$B$26,MINA(I2475+$B$13-S2476+S2475,$B$11),I2475=$B$11,MINA(I2475-S2476+S2475,$B$11),TRUE,MAXA(I2475-S2476+S2475,0))</f>
        <v>0</v>
      </c>
      <c r="J2476" s="1" cm="1">
        <f t="array" ref="J2476">_xlfn.IFS(J2475&gt;=$C$13-$B$26,0,I2475&lt;$B$11,J2475+$B$26,TRUE,0)</f>
        <v>0.68333333333333379</v>
      </c>
      <c r="K2476" s="3" cm="1">
        <f t="array" ref="K2476">_xlfn.IFS(AND(NOT($K2475=0),$L2475),0,NOT($L2475),$K2475+$B$26,TRUE,$K2475)</f>
        <v>0.43333333333333329</v>
      </c>
      <c r="L2476" s="3" t="b" cm="1">
        <f t="array" ref="L2476">_xlfn.IFS(AND($I2476&gt;0,$K2476&gt;=$C$5-$B$26),TRUE,$R2476&gt;=$B$6,FALSE,$I2476=0,FALSE,TRUE,$L2475)</f>
        <v>0</v>
      </c>
      <c r="M2476" s="3" t="b" cm="1">
        <f t="array" ref="M2476">_xlfn.IFS($N2476&gt;=$B$4-$B$26,FALSE,AND($I2476&gt;0,$K2476&gt;=$B$5-$B$26),TRUE,AND($L2476,NOT($M2475)),FALSE,$M2475,TRUE,TRUE,FALSE)</f>
        <v>0</v>
      </c>
      <c r="N2476" s="3" cm="1">
        <f t="array" ref="N2476">_xlfn.IFS($M2475,$N2475+$B$26,NOT($M2475),0,TRUE,$M2475)</f>
        <v>0</v>
      </c>
      <c r="O2476" s="3" t="b" cm="1">
        <f t="array" ref="O2476">_xlfn.IFS($M2476,FALSE,AND($L2476,NOT($M2476),$R2476&lt;$B$6,$I2476&gt;0),TRUE,TRUE,FALSE)</f>
        <v>0</v>
      </c>
      <c r="P2476" s="3" cm="1">
        <f t="array" ref="P2476">_xlfn.IFS($P2475&gt;=$C$7-$B$26,0,$O2475,$P2475+$B$26,TRUE,0)</f>
        <v>0</v>
      </c>
      <c r="Q2476" s="3" t="b" cm="1">
        <f t="array" ref="Q2476">_xlfn.IFS(AND($L2476,NOT($M2476),NOT($O2476)),TRUE,$R2476&gt;=$B$6,FALSE,AND($L2476,NOT($M2476),$O2476,$P2476=0),TRUE,TRUE,FALSE)</f>
        <v>0</v>
      </c>
      <c r="R2476" s="3" cm="1">
        <f t="array" ref="R2476">_xlfn.IFS(AND($Q2475,$R2475&lt;$B$6),$R2475+1,AND(NOT($L2475),$R2475&gt;0),0,TRUE,$R2475)</f>
        <v>0</v>
      </c>
      <c r="S2476" s="1" cm="1">
        <f t="array" ref="S2476">_xlfn.IFS(AND(Q2475,I2475&gt;$B$8),S2475+$B$8,AND(Q2475,I2475&lt;=$B$8),S2475+I2475,TRUE,$S2475)</f>
        <v>101</v>
      </c>
      <c r="T2476" s="1">
        <f t="shared" si="150"/>
        <v>9090</v>
      </c>
      <c r="U2476" s="17">
        <f t="shared" si="151"/>
        <v>220.54185200161746</v>
      </c>
      <c r="V2476" s="47" cm="1">
        <f t="array" ref="V2476">_xlfn.IFS($B$6=1,S2476*$B$10,AND(R2475=0,R2476&gt;=1,I2476&gt;=$B$6*$B$8-1),V2475+$B$6*$B$10*$B$8,AND(R2475=0,R2476&gt;=1,I2476&lt;$B$6*$B$8-1),V2475+I2475*$B$10,TRUE,V2475)</f>
        <v>10100</v>
      </c>
      <c r="W2476" s="17">
        <f t="shared" si="152"/>
        <v>245.04650222401941</v>
      </c>
    </row>
    <row r="2477" spans="7:23" x14ac:dyDescent="0.25">
      <c r="G2477" s="15">
        <v>2475</v>
      </c>
      <c r="H2477" s="1">
        <f t="shared" si="149"/>
        <v>41.233333333333334</v>
      </c>
      <c r="I2477" s="15" cm="1">
        <f t="array" ref="I2477">_xlfn.IFS(J2476&gt;=$C$13-$B$26,MINA(I2476+$B$13-S2477+S2476,$B$11),I2476=$B$11,MINA(I2476-S2477+S2476,$B$11),TRUE,MAXA(I2476-S2477+S2476,0))</f>
        <v>0</v>
      </c>
      <c r="J2477" s="1" cm="1">
        <f t="array" ref="J2477">_xlfn.IFS(J2476&gt;=$C$13-$B$26,0,I2476&lt;$B$11,J2476+$B$26,TRUE,0)</f>
        <v>0.70000000000000051</v>
      </c>
      <c r="K2477" s="3" cm="1">
        <f t="array" ref="K2477">_xlfn.IFS(AND(NOT($K2476=0),$L2476),0,NOT($L2476),$K2476+$B$26,TRUE,$K2476)</f>
        <v>0.44999999999999996</v>
      </c>
      <c r="L2477" s="3" t="b" cm="1">
        <f t="array" ref="L2477">_xlfn.IFS(AND($I2477&gt;0,$K2477&gt;=$C$5-$B$26),TRUE,$R2477&gt;=$B$6,FALSE,$I2477=0,FALSE,TRUE,$L2476)</f>
        <v>0</v>
      </c>
      <c r="M2477" s="3" t="b" cm="1">
        <f t="array" ref="M2477">_xlfn.IFS($N2477&gt;=$B$4-$B$26,FALSE,AND($I2477&gt;0,$K2477&gt;=$B$5-$B$26),TRUE,AND($L2477,NOT($M2476)),FALSE,$M2476,TRUE,TRUE,FALSE)</f>
        <v>0</v>
      </c>
      <c r="N2477" s="3" cm="1">
        <f t="array" ref="N2477">_xlfn.IFS($M2476,$N2476+$B$26,NOT($M2476),0,TRUE,$M2476)</f>
        <v>0</v>
      </c>
      <c r="O2477" s="3" t="b" cm="1">
        <f t="array" ref="O2477">_xlfn.IFS($M2477,FALSE,AND($L2477,NOT($M2477),$R2477&lt;$B$6,$I2477&gt;0),TRUE,TRUE,FALSE)</f>
        <v>0</v>
      </c>
      <c r="P2477" s="3" cm="1">
        <f t="array" ref="P2477">_xlfn.IFS($P2476&gt;=$C$7-$B$26,0,$O2476,$P2476+$B$26,TRUE,0)</f>
        <v>0</v>
      </c>
      <c r="Q2477" s="3" t="b" cm="1">
        <f t="array" ref="Q2477">_xlfn.IFS(AND($L2477,NOT($M2477),NOT($O2477)),TRUE,$R2477&gt;=$B$6,FALSE,AND($L2477,NOT($M2477),$O2477,$P2477=0),TRUE,TRUE,FALSE)</f>
        <v>0</v>
      </c>
      <c r="R2477" s="3" cm="1">
        <f t="array" ref="R2477">_xlfn.IFS(AND($Q2476,$R2476&lt;$B$6),$R2476+1,AND(NOT($L2476),$R2476&gt;0),0,TRUE,$R2476)</f>
        <v>0</v>
      </c>
      <c r="S2477" s="1" cm="1">
        <f t="array" ref="S2477">_xlfn.IFS(AND(Q2476,I2476&gt;$B$8),S2476+$B$8,AND(Q2476,I2476&lt;=$B$8),S2476+I2476,TRUE,$S2476)</f>
        <v>101</v>
      </c>
      <c r="T2477" s="1">
        <f t="shared" si="150"/>
        <v>9090</v>
      </c>
      <c r="U2477" s="17">
        <f t="shared" si="151"/>
        <v>220.45270816491512</v>
      </c>
      <c r="V2477" s="47" cm="1">
        <f t="array" ref="V2477">_xlfn.IFS($B$6=1,S2477*$B$10,AND(R2476=0,R2477&gt;=1,I2477&gt;=$B$6*$B$8-1),V2476+$B$6*$B$10*$B$8,AND(R2476=0,R2477&gt;=1,I2477&lt;$B$6*$B$8-1),V2476+I2476*$B$10,TRUE,V2476)</f>
        <v>10100</v>
      </c>
      <c r="W2477" s="17">
        <f t="shared" si="152"/>
        <v>244.94745351657235</v>
      </c>
    </row>
    <row r="2478" spans="7:23" x14ac:dyDescent="0.25">
      <c r="G2478" s="15">
        <v>2476</v>
      </c>
      <c r="H2478" s="1">
        <f t="shared" si="149"/>
        <v>41.25</v>
      </c>
      <c r="I2478" s="15" cm="1">
        <f t="array" ref="I2478">_xlfn.IFS(J2477&gt;=$C$13-$B$26,MINA(I2477+$B$13-S2478+S2477,$B$11),I2477=$B$11,MINA(I2477-S2478+S2477,$B$11),TRUE,MAXA(I2477-S2478+S2477,0))</f>
        <v>0</v>
      </c>
      <c r="J2478" s="1" cm="1">
        <f t="array" ref="J2478">_xlfn.IFS(J2477&gt;=$C$13-$B$26,0,I2477&lt;$B$11,J2477+$B$26,TRUE,0)</f>
        <v>0.71666666666666723</v>
      </c>
      <c r="K2478" s="3" cm="1">
        <f t="array" ref="K2478">_xlfn.IFS(AND(NOT($K2477=0),$L2477),0,NOT($L2477),$K2477+$B$26,TRUE,$K2477)</f>
        <v>0.46666666666666662</v>
      </c>
      <c r="L2478" s="3" t="b" cm="1">
        <f t="array" ref="L2478">_xlfn.IFS(AND($I2478&gt;0,$K2478&gt;=$C$5-$B$26),TRUE,$R2478&gt;=$B$6,FALSE,$I2478=0,FALSE,TRUE,$L2477)</f>
        <v>0</v>
      </c>
      <c r="M2478" s="3" t="b" cm="1">
        <f t="array" ref="M2478">_xlfn.IFS($N2478&gt;=$B$4-$B$26,FALSE,AND($I2478&gt;0,$K2478&gt;=$B$5-$B$26),TRUE,AND($L2478,NOT($M2477)),FALSE,$M2477,TRUE,TRUE,FALSE)</f>
        <v>0</v>
      </c>
      <c r="N2478" s="3" cm="1">
        <f t="array" ref="N2478">_xlfn.IFS($M2477,$N2477+$B$26,NOT($M2477),0,TRUE,$M2477)</f>
        <v>0</v>
      </c>
      <c r="O2478" s="3" t="b" cm="1">
        <f t="array" ref="O2478">_xlfn.IFS($M2478,FALSE,AND($L2478,NOT($M2478),$R2478&lt;$B$6,$I2478&gt;0),TRUE,TRUE,FALSE)</f>
        <v>0</v>
      </c>
      <c r="P2478" s="3" cm="1">
        <f t="array" ref="P2478">_xlfn.IFS($P2477&gt;=$C$7-$B$26,0,$O2477,$P2477+$B$26,TRUE,0)</f>
        <v>0</v>
      </c>
      <c r="Q2478" s="3" t="b" cm="1">
        <f t="array" ref="Q2478">_xlfn.IFS(AND($L2478,NOT($M2478),NOT($O2478)),TRUE,$R2478&gt;=$B$6,FALSE,AND($L2478,NOT($M2478),$O2478,$P2478=0),TRUE,TRUE,FALSE)</f>
        <v>0</v>
      </c>
      <c r="R2478" s="3" cm="1">
        <f t="array" ref="R2478">_xlfn.IFS(AND($Q2477,$R2477&lt;$B$6),$R2477+1,AND(NOT($L2477),$R2477&gt;0),0,TRUE,$R2477)</f>
        <v>0</v>
      </c>
      <c r="S2478" s="1" cm="1">
        <f t="array" ref="S2478">_xlfn.IFS(AND(Q2477,I2477&gt;$B$8),S2477+$B$8,AND(Q2477,I2477&lt;=$B$8),S2477+I2477,TRUE,$S2477)</f>
        <v>101</v>
      </c>
      <c r="T2478" s="1">
        <f t="shared" si="150"/>
        <v>9090</v>
      </c>
      <c r="U2478" s="17">
        <f t="shared" si="151"/>
        <v>220.36363636363637</v>
      </c>
      <c r="V2478" s="47" cm="1">
        <f t="array" ref="V2478">_xlfn.IFS($B$6=1,S2478*$B$10,AND(R2477=0,R2478&gt;=1,I2478&gt;=$B$6*$B$8-1),V2477+$B$6*$B$10*$B$8,AND(R2477=0,R2478&gt;=1,I2478&lt;$B$6*$B$8-1),V2477+I2477*$B$10,TRUE,V2477)</f>
        <v>10100</v>
      </c>
      <c r="W2478" s="17">
        <f t="shared" si="152"/>
        <v>244.84848484848484</v>
      </c>
    </row>
    <row r="2479" spans="7:23" x14ac:dyDescent="0.25">
      <c r="G2479" s="15">
        <v>2477</v>
      </c>
      <c r="H2479" s="1">
        <f t="shared" si="149"/>
        <v>41.266666666666666</v>
      </c>
      <c r="I2479" s="15" cm="1">
        <f t="array" ref="I2479">_xlfn.IFS(J2478&gt;=$C$13-$B$26,MINA(I2478+$B$13-S2479+S2478,$B$11),I2478=$B$11,MINA(I2478-S2479+S2478,$B$11),TRUE,MAXA(I2478-S2479+S2478,0))</f>
        <v>0</v>
      </c>
      <c r="J2479" s="1" cm="1">
        <f t="array" ref="J2479">_xlfn.IFS(J2478&gt;=$C$13-$B$26,0,I2478&lt;$B$11,J2478+$B$26,TRUE,0)</f>
        <v>0.73333333333333395</v>
      </c>
      <c r="K2479" s="3" cm="1">
        <f t="array" ref="K2479">_xlfn.IFS(AND(NOT($K2478=0),$L2478),0,NOT($L2478),$K2478+$B$26,TRUE,$K2478)</f>
        <v>0.48333333333333328</v>
      </c>
      <c r="L2479" s="3" t="b" cm="1">
        <f t="array" ref="L2479">_xlfn.IFS(AND($I2479&gt;0,$K2479&gt;=$C$5-$B$26),TRUE,$R2479&gt;=$B$6,FALSE,$I2479=0,FALSE,TRUE,$L2478)</f>
        <v>0</v>
      </c>
      <c r="M2479" s="3" t="b" cm="1">
        <f t="array" ref="M2479">_xlfn.IFS($N2479&gt;=$B$4-$B$26,FALSE,AND($I2479&gt;0,$K2479&gt;=$B$5-$B$26),TRUE,AND($L2479,NOT($M2478)),FALSE,$M2478,TRUE,TRUE,FALSE)</f>
        <v>0</v>
      </c>
      <c r="N2479" s="3" cm="1">
        <f t="array" ref="N2479">_xlfn.IFS($M2478,$N2478+$B$26,NOT($M2478),0,TRUE,$M2478)</f>
        <v>0</v>
      </c>
      <c r="O2479" s="3" t="b" cm="1">
        <f t="array" ref="O2479">_xlfn.IFS($M2479,FALSE,AND($L2479,NOT($M2479),$R2479&lt;$B$6,$I2479&gt;0),TRUE,TRUE,FALSE)</f>
        <v>0</v>
      </c>
      <c r="P2479" s="3" cm="1">
        <f t="array" ref="P2479">_xlfn.IFS($P2478&gt;=$C$7-$B$26,0,$O2478,$P2478+$B$26,TRUE,0)</f>
        <v>0</v>
      </c>
      <c r="Q2479" s="3" t="b" cm="1">
        <f t="array" ref="Q2479">_xlfn.IFS(AND($L2479,NOT($M2479),NOT($O2479)),TRUE,$R2479&gt;=$B$6,FALSE,AND($L2479,NOT($M2479),$O2479,$P2479=0),TRUE,TRUE,FALSE)</f>
        <v>0</v>
      </c>
      <c r="R2479" s="3" cm="1">
        <f t="array" ref="R2479">_xlfn.IFS(AND($Q2478,$R2478&lt;$B$6),$R2478+1,AND(NOT($L2478),$R2478&gt;0),0,TRUE,$R2478)</f>
        <v>0</v>
      </c>
      <c r="S2479" s="1" cm="1">
        <f t="array" ref="S2479">_xlfn.IFS(AND(Q2478,I2478&gt;$B$8),S2478+$B$8,AND(Q2478,I2478&lt;=$B$8),S2478+I2478,TRUE,$S2478)</f>
        <v>101</v>
      </c>
      <c r="T2479" s="1">
        <f t="shared" si="150"/>
        <v>9090</v>
      </c>
      <c r="U2479" s="17">
        <f t="shared" si="151"/>
        <v>220.27463651050081</v>
      </c>
      <c r="V2479" s="47" cm="1">
        <f t="array" ref="V2479">_xlfn.IFS($B$6=1,S2479*$B$10,AND(R2478=0,R2479&gt;=1,I2479&gt;=$B$6*$B$8-1),V2478+$B$6*$B$10*$B$8,AND(R2478=0,R2479&gt;=1,I2479&lt;$B$6*$B$8-1),V2478+I2478*$B$10,TRUE,V2478)</f>
        <v>10100</v>
      </c>
      <c r="W2479" s="17">
        <f t="shared" si="152"/>
        <v>244.74959612277868</v>
      </c>
    </row>
    <row r="2480" spans="7:23" x14ac:dyDescent="0.25">
      <c r="G2480" s="15">
        <v>2478</v>
      </c>
      <c r="H2480" s="1">
        <f t="shared" si="149"/>
        <v>41.283333333333331</v>
      </c>
      <c r="I2480" s="15" cm="1">
        <f t="array" ref="I2480">_xlfn.IFS(J2479&gt;=$C$13-$B$26,MINA(I2479+$B$13-S2480+S2479,$B$11),I2479=$B$11,MINA(I2479-S2480+S2479,$B$11),TRUE,MAXA(I2479-S2480+S2479,0))</f>
        <v>0</v>
      </c>
      <c r="J2480" s="1" cm="1">
        <f t="array" ref="J2480">_xlfn.IFS(J2479&gt;=$C$13-$B$26,0,I2479&lt;$B$11,J2479+$B$26,TRUE,0)</f>
        <v>0.75000000000000067</v>
      </c>
      <c r="K2480" s="3" cm="1">
        <f t="array" ref="K2480">_xlfn.IFS(AND(NOT($K2479=0),$L2479),0,NOT($L2479),$K2479+$B$26,TRUE,$K2479)</f>
        <v>0.49999999999999994</v>
      </c>
      <c r="L2480" s="3" t="b" cm="1">
        <f t="array" ref="L2480">_xlfn.IFS(AND($I2480&gt;0,$K2480&gt;=$C$5-$B$26),TRUE,$R2480&gt;=$B$6,FALSE,$I2480=0,FALSE,TRUE,$L2479)</f>
        <v>0</v>
      </c>
      <c r="M2480" s="3" t="b" cm="1">
        <f t="array" ref="M2480">_xlfn.IFS($N2480&gt;=$B$4-$B$26,FALSE,AND($I2480&gt;0,$K2480&gt;=$B$5-$B$26),TRUE,AND($L2480,NOT($M2479)),FALSE,$M2479,TRUE,TRUE,FALSE)</f>
        <v>0</v>
      </c>
      <c r="N2480" s="3" cm="1">
        <f t="array" ref="N2480">_xlfn.IFS($M2479,$N2479+$B$26,NOT($M2479),0,TRUE,$M2479)</f>
        <v>0</v>
      </c>
      <c r="O2480" s="3" t="b" cm="1">
        <f t="array" ref="O2480">_xlfn.IFS($M2480,FALSE,AND($L2480,NOT($M2480),$R2480&lt;$B$6,$I2480&gt;0),TRUE,TRUE,FALSE)</f>
        <v>0</v>
      </c>
      <c r="P2480" s="3" cm="1">
        <f t="array" ref="P2480">_xlfn.IFS($P2479&gt;=$C$7-$B$26,0,$O2479,$P2479+$B$26,TRUE,0)</f>
        <v>0</v>
      </c>
      <c r="Q2480" s="3" t="b" cm="1">
        <f t="array" ref="Q2480">_xlfn.IFS(AND($L2480,NOT($M2480),NOT($O2480)),TRUE,$R2480&gt;=$B$6,FALSE,AND($L2480,NOT($M2480),$O2480,$P2480=0),TRUE,TRUE,FALSE)</f>
        <v>0</v>
      </c>
      <c r="R2480" s="3" cm="1">
        <f t="array" ref="R2480">_xlfn.IFS(AND($Q2479,$R2479&lt;$B$6),$R2479+1,AND(NOT($L2479),$R2479&gt;0),0,TRUE,$R2479)</f>
        <v>0</v>
      </c>
      <c r="S2480" s="1" cm="1">
        <f t="array" ref="S2480">_xlfn.IFS(AND(Q2479,I2479&gt;$B$8),S2479+$B$8,AND(Q2479,I2479&lt;=$B$8),S2479+I2479,TRUE,$S2479)</f>
        <v>101</v>
      </c>
      <c r="T2480" s="1">
        <f t="shared" si="150"/>
        <v>9090</v>
      </c>
      <c r="U2480" s="17">
        <f t="shared" si="151"/>
        <v>220.18570851836901</v>
      </c>
      <c r="V2480" s="47" cm="1">
        <f t="array" ref="V2480">_xlfn.IFS($B$6=1,S2480*$B$10,AND(R2479=0,R2480&gt;=1,I2480&gt;=$B$6*$B$8-1),V2479+$B$6*$B$10*$B$8,AND(R2479=0,R2480&gt;=1,I2480&lt;$B$6*$B$8-1),V2479+I2479*$B$10,TRUE,V2479)</f>
        <v>10100</v>
      </c>
      <c r="W2480" s="17">
        <f t="shared" si="152"/>
        <v>244.65078724263222</v>
      </c>
    </row>
    <row r="2481" spans="7:23" x14ac:dyDescent="0.25">
      <c r="G2481" s="15">
        <v>2479</v>
      </c>
      <c r="H2481" s="1">
        <f t="shared" si="149"/>
        <v>41.3</v>
      </c>
      <c r="I2481" s="15" cm="1">
        <f t="array" ref="I2481">_xlfn.IFS(J2480&gt;=$C$13-$B$26,MINA(I2480+$B$13-S2481+S2480,$B$11),I2480=$B$11,MINA(I2480-S2481+S2480,$B$11),TRUE,MAXA(I2480-S2481+S2480,0))</f>
        <v>0</v>
      </c>
      <c r="J2481" s="1" cm="1">
        <f t="array" ref="J2481">_xlfn.IFS(J2480&gt;=$C$13-$B$26,0,I2480&lt;$B$11,J2480+$B$26,TRUE,0)</f>
        <v>0.76666666666666738</v>
      </c>
      <c r="K2481" s="3" cm="1">
        <f t="array" ref="K2481">_xlfn.IFS(AND(NOT($K2480=0),$L2480),0,NOT($L2480),$K2480+$B$26,TRUE,$K2480)</f>
        <v>0.51666666666666661</v>
      </c>
      <c r="L2481" s="3" t="b" cm="1">
        <f t="array" ref="L2481">_xlfn.IFS(AND($I2481&gt;0,$K2481&gt;=$C$5-$B$26),TRUE,$R2481&gt;=$B$6,FALSE,$I2481=0,FALSE,TRUE,$L2480)</f>
        <v>0</v>
      </c>
      <c r="M2481" s="3" t="b" cm="1">
        <f t="array" ref="M2481">_xlfn.IFS($N2481&gt;=$B$4-$B$26,FALSE,AND($I2481&gt;0,$K2481&gt;=$B$5-$B$26),TRUE,AND($L2481,NOT($M2480)),FALSE,$M2480,TRUE,TRUE,FALSE)</f>
        <v>0</v>
      </c>
      <c r="N2481" s="3" cm="1">
        <f t="array" ref="N2481">_xlfn.IFS($M2480,$N2480+$B$26,NOT($M2480),0,TRUE,$M2480)</f>
        <v>0</v>
      </c>
      <c r="O2481" s="3" t="b" cm="1">
        <f t="array" ref="O2481">_xlfn.IFS($M2481,FALSE,AND($L2481,NOT($M2481),$R2481&lt;$B$6,$I2481&gt;0),TRUE,TRUE,FALSE)</f>
        <v>0</v>
      </c>
      <c r="P2481" s="3" cm="1">
        <f t="array" ref="P2481">_xlfn.IFS($P2480&gt;=$C$7-$B$26,0,$O2480,$P2480+$B$26,TRUE,0)</f>
        <v>0</v>
      </c>
      <c r="Q2481" s="3" t="b" cm="1">
        <f t="array" ref="Q2481">_xlfn.IFS(AND($L2481,NOT($M2481),NOT($O2481)),TRUE,$R2481&gt;=$B$6,FALSE,AND($L2481,NOT($M2481),$O2481,$P2481=0),TRUE,TRUE,FALSE)</f>
        <v>0</v>
      </c>
      <c r="R2481" s="3" cm="1">
        <f t="array" ref="R2481">_xlfn.IFS(AND($Q2480,$R2480&lt;$B$6),$R2480+1,AND(NOT($L2480),$R2480&gt;0),0,TRUE,$R2480)</f>
        <v>0</v>
      </c>
      <c r="S2481" s="1" cm="1">
        <f t="array" ref="S2481">_xlfn.IFS(AND(Q2480,I2480&gt;$B$8),S2480+$B$8,AND(Q2480,I2480&lt;=$B$8),S2480+I2480,TRUE,$S2480)</f>
        <v>101</v>
      </c>
      <c r="T2481" s="1">
        <f t="shared" si="150"/>
        <v>9090</v>
      </c>
      <c r="U2481" s="17">
        <f t="shared" si="151"/>
        <v>220.09685230024215</v>
      </c>
      <c r="V2481" s="47" cm="1">
        <f t="array" ref="V2481">_xlfn.IFS($B$6=1,S2481*$B$10,AND(R2480=0,R2481&gt;=1,I2481&gt;=$B$6*$B$8-1),V2480+$B$6*$B$10*$B$8,AND(R2480=0,R2481&gt;=1,I2481&lt;$B$6*$B$8-1),V2480+I2480*$B$10,TRUE,V2480)</f>
        <v>10100</v>
      </c>
      <c r="W2481" s="17">
        <f t="shared" si="152"/>
        <v>244.55205811138015</v>
      </c>
    </row>
    <row r="2482" spans="7:23" x14ac:dyDescent="0.25">
      <c r="G2482" s="15">
        <v>2480</v>
      </c>
      <c r="H2482" s="1">
        <f t="shared" si="149"/>
        <v>41.316666666666663</v>
      </c>
      <c r="I2482" s="15" cm="1">
        <f t="array" ref="I2482">_xlfn.IFS(J2481&gt;=$C$13-$B$26,MINA(I2481+$B$13-S2482+S2481,$B$11),I2481=$B$11,MINA(I2481-S2482+S2481,$B$11),TRUE,MAXA(I2481-S2482+S2481,0))</f>
        <v>0</v>
      </c>
      <c r="J2482" s="1" cm="1">
        <f t="array" ref="J2482">_xlfn.IFS(J2481&gt;=$C$13-$B$26,0,I2481&lt;$B$11,J2481+$B$26,TRUE,0)</f>
        <v>0.7833333333333341</v>
      </c>
      <c r="K2482" s="3" cm="1">
        <f t="array" ref="K2482">_xlfn.IFS(AND(NOT($K2481=0),$L2481),0,NOT($L2481),$K2481+$B$26,TRUE,$K2481)</f>
        <v>0.53333333333333333</v>
      </c>
      <c r="L2482" s="3" t="b" cm="1">
        <f t="array" ref="L2482">_xlfn.IFS(AND($I2482&gt;0,$K2482&gt;=$C$5-$B$26),TRUE,$R2482&gt;=$B$6,FALSE,$I2482=0,FALSE,TRUE,$L2481)</f>
        <v>0</v>
      </c>
      <c r="M2482" s="3" t="b" cm="1">
        <f t="array" ref="M2482">_xlfn.IFS($N2482&gt;=$B$4-$B$26,FALSE,AND($I2482&gt;0,$K2482&gt;=$B$5-$B$26),TRUE,AND($L2482,NOT($M2481)),FALSE,$M2481,TRUE,TRUE,FALSE)</f>
        <v>0</v>
      </c>
      <c r="N2482" s="3" cm="1">
        <f t="array" ref="N2482">_xlfn.IFS($M2481,$N2481+$B$26,NOT($M2481),0,TRUE,$M2481)</f>
        <v>0</v>
      </c>
      <c r="O2482" s="3" t="b" cm="1">
        <f t="array" ref="O2482">_xlfn.IFS($M2482,FALSE,AND($L2482,NOT($M2482),$R2482&lt;$B$6,$I2482&gt;0),TRUE,TRUE,FALSE)</f>
        <v>0</v>
      </c>
      <c r="P2482" s="3" cm="1">
        <f t="array" ref="P2482">_xlfn.IFS($P2481&gt;=$C$7-$B$26,0,$O2481,$P2481+$B$26,TRUE,0)</f>
        <v>0</v>
      </c>
      <c r="Q2482" s="3" t="b" cm="1">
        <f t="array" ref="Q2482">_xlfn.IFS(AND($L2482,NOT($M2482),NOT($O2482)),TRUE,$R2482&gt;=$B$6,FALSE,AND($L2482,NOT($M2482),$O2482,$P2482=0),TRUE,TRUE,FALSE)</f>
        <v>0</v>
      </c>
      <c r="R2482" s="3" cm="1">
        <f t="array" ref="R2482">_xlfn.IFS(AND($Q2481,$R2481&lt;$B$6),$R2481+1,AND(NOT($L2481),$R2481&gt;0),0,TRUE,$R2481)</f>
        <v>0</v>
      </c>
      <c r="S2482" s="1" cm="1">
        <f t="array" ref="S2482">_xlfn.IFS(AND(Q2481,I2481&gt;$B$8),S2481+$B$8,AND(Q2481,I2481&lt;=$B$8),S2481+I2481,TRUE,$S2481)</f>
        <v>101</v>
      </c>
      <c r="T2482" s="1">
        <f t="shared" si="150"/>
        <v>9090</v>
      </c>
      <c r="U2482" s="17">
        <f t="shared" si="151"/>
        <v>220.00806776926183</v>
      </c>
      <c r="V2482" s="47" cm="1">
        <f t="array" ref="V2482">_xlfn.IFS($B$6=1,S2482*$B$10,AND(R2481=0,R2482&gt;=1,I2482&gt;=$B$6*$B$8-1),V2481+$B$6*$B$10*$B$8,AND(R2481=0,R2482&gt;=1,I2482&lt;$B$6*$B$8-1),V2481+I2481*$B$10,TRUE,V2481)</f>
        <v>10100</v>
      </c>
      <c r="W2482" s="17">
        <f t="shared" si="152"/>
        <v>244.45340863251315</v>
      </c>
    </row>
    <row r="2483" spans="7:23" x14ac:dyDescent="0.25">
      <c r="G2483" s="15">
        <v>2481</v>
      </c>
      <c r="H2483" s="1">
        <f t="shared" si="149"/>
        <v>41.333333333333336</v>
      </c>
      <c r="I2483" s="15" cm="1">
        <f t="array" ref="I2483">_xlfn.IFS(J2482&gt;=$C$13-$B$26,MINA(I2482+$B$13-S2483+S2482,$B$11),I2482=$B$11,MINA(I2482-S2483+S2482,$B$11),TRUE,MAXA(I2482-S2483+S2482,0))</f>
        <v>0</v>
      </c>
      <c r="J2483" s="1" cm="1">
        <f t="array" ref="J2483">_xlfn.IFS(J2482&gt;=$C$13-$B$26,0,I2482&lt;$B$11,J2482+$B$26,TRUE,0)</f>
        <v>0.80000000000000082</v>
      </c>
      <c r="K2483" s="3" cm="1">
        <f t="array" ref="K2483">_xlfn.IFS(AND(NOT($K2482=0),$L2482),0,NOT($L2482),$K2482+$B$26,TRUE,$K2482)</f>
        <v>0.55000000000000004</v>
      </c>
      <c r="L2483" s="3" t="b" cm="1">
        <f t="array" ref="L2483">_xlfn.IFS(AND($I2483&gt;0,$K2483&gt;=$C$5-$B$26),TRUE,$R2483&gt;=$B$6,FALSE,$I2483=0,FALSE,TRUE,$L2482)</f>
        <v>0</v>
      </c>
      <c r="M2483" s="3" t="b" cm="1">
        <f t="array" ref="M2483">_xlfn.IFS($N2483&gt;=$B$4-$B$26,FALSE,AND($I2483&gt;0,$K2483&gt;=$B$5-$B$26),TRUE,AND($L2483,NOT($M2482)),FALSE,$M2482,TRUE,TRUE,FALSE)</f>
        <v>0</v>
      </c>
      <c r="N2483" s="3" cm="1">
        <f t="array" ref="N2483">_xlfn.IFS($M2482,$N2482+$B$26,NOT($M2482),0,TRUE,$M2482)</f>
        <v>0</v>
      </c>
      <c r="O2483" s="3" t="b" cm="1">
        <f t="array" ref="O2483">_xlfn.IFS($M2483,FALSE,AND($L2483,NOT($M2483),$R2483&lt;$B$6,$I2483&gt;0),TRUE,TRUE,FALSE)</f>
        <v>0</v>
      </c>
      <c r="P2483" s="3" cm="1">
        <f t="array" ref="P2483">_xlfn.IFS($P2482&gt;=$C$7-$B$26,0,$O2482,$P2482+$B$26,TRUE,0)</f>
        <v>0</v>
      </c>
      <c r="Q2483" s="3" t="b" cm="1">
        <f t="array" ref="Q2483">_xlfn.IFS(AND($L2483,NOT($M2483),NOT($O2483)),TRUE,$R2483&gt;=$B$6,FALSE,AND($L2483,NOT($M2483),$O2483,$P2483=0),TRUE,TRUE,FALSE)</f>
        <v>0</v>
      </c>
      <c r="R2483" s="3" cm="1">
        <f t="array" ref="R2483">_xlfn.IFS(AND($Q2482,$R2482&lt;$B$6),$R2482+1,AND(NOT($L2482),$R2482&gt;0),0,TRUE,$R2482)</f>
        <v>0</v>
      </c>
      <c r="S2483" s="1" cm="1">
        <f t="array" ref="S2483">_xlfn.IFS(AND(Q2482,I2482&gt;$B$8),S2482+$B$8,AND(Q2482,I2482&lt;=$B$8),S2482+I2482,TRUE,$S2482)</f>
        <v>101</v>
      </c>
      <c r="T2483" s="1">
        <f t="shared" si="150"/>
        <v>9090</v>
      </c>
      <c r="U2483" s="17">
        <f t="shared" si="151"/>
        <v>219.91935483870967</v>
      </c>
      <c r="V2483" s="47" cm="1">
        <f t="array" ref="V2483">_xlfn.IFS($B$6=1,S2483*$B$10,AND(R2482=0,R2483&gt;=1,I2483&gt;=$B$6*$B$8-1),V2482+$B$6*$B$10*$B$8,AND(R2482=0,R2483&gt;=1,I2483&lt;$B$6*$B$8-1),V2482+I2482*$B$10,TRUE,V2482)</f>
        <v>10100</v>
      </c>
      <c r="W2483" s="17">
        <f t="shared" si="152"/>
        <v>244.35483870967741</v>
      </c>
    </row>
    <row r="2484" spans="7:23" x14ac:dyDescent="0.25">
      <c r="G2484" s="15">
        <v>2482</v>
      </c>
      <c r="H2484" s="1">
        <f t="shared" si="149"/>
        <v>41.35</v>
      </c>
      <c r="I2484" s="15" cm="1">
        <f t="array" ref="I2484">_xlfn.IFS(J2483&gt;=$C$13-$B$26,MINA(I2483+$B$13-S2484+S2483,$B$11),I2483=$B$11,MINA(I2483-S2484+S2483,$B$11),TRUE,MAXA(I2483-S2484+S2483,0))</f>
        <v>0</v>
      </c>
      <c r="J2484" s="1" cm="1">
        <f t="array" ref="J2484">_xlfn.IFS(J2483&gt;=$C$13-$B$26,0,I2483&lt;$B$11,J2483+$B$26,TRUE,0)</f>
        <v>0.81666666666666754</v>
      </c>
      <c r="K2484" s="3" cm="1">
        <f t="array" ref="K2484">_xlfn.IFS(AND(NOT($K2483=0),$L2483),0,NOT($L2483),$K2483+$B$26,TRUE,$K2483)</f>
        <v>0.56666666666666676</v>
      </c>
      <c r="L2484" s="3" t="b" cm="1">
        <f t="array" ref="L2484">_xlfn.IFS(AND($I2484&gt;0,$K2484&gt;=$C$5-$B$26),TRUE,$R2484&gt;=$B$6,FALSE,$I2484=0,FALSE,TRUE,$L2483)</f>
        <v>0</v>
      </c>
      <c r="M2484" s="3" t="b" cm="1">
        <f t="array" ref="M2484">_xlfn.IFS($N2484&gt;=$B$4-$B$26,FALSE,AND($I2484&gt;0,$K2484&gt;=$B$5-$B$26),TRUE,AND($L2484,NOT($M2483)),FALSE,$M2483,TRUE,TRUE,FALSE)</f>
        <v>0</v>
      </c>
      <c r="N2484" s="3" cm="1">
        <f t="array" ref="N2484">_xlfn.IFS($M2483,$N2483+$B$26,NOT($M2483),0,TRUE,$M2483)</f>
        <v>0</v>
      </c>
      <c r="O2484" s="3" t="b" cm="1">
        <f t="array" ref="O2484">_xlfn.IFS($M2484,FALSE,AND($L2484,NOT($M2484),$R2484&lt;$B$6,$I2484&gt;0),TRUE,TRUE,FALSE)</f>
        <v>0</v>
      </c>
      <c r="P2484" s="3" cm="1">
        <f t="array" ref="P2484">_xlfn.IFS($P2483&gt;=$C$7-$B$26,0,$O2483,$P2483+$B$26,TRUE,0)</f>
        <v>0</v>
      </c>
      <c r="Q2484" s="3" t="b" cm="1">
        <f t="array" ref="Q2484">_xlfn.IFS(AND($L2484,NOT($M2484),NOT($O2484)),TRUE,$R2484&gt;=$B$6,FALSE,AND($L2484,NOT($M2484),$O2484,$P2484=0),TRUE,TRUE,FALSE)</f>
        <v>0</v>
      </c>
      <c r="R2484" s="3" cm="1">
        <f t="array" ref="R2484">_xlfn.IFS(AND($Q2483,$R2483&lt;$B$6),$R2483+1,AND(NOT($L2483),$R2483&gt;0),0,TRUE,$R2483)</f>
        <v>0</v>
      </c>
      <c r="S2484" s="1" cm="1">
        <f t="array" ref="S2484">_xlfn.IFS(AND(Q2483,I2483&gt;$B$8),S2483+$B$8,AND(Q2483,I2483&lt;=$B$8),S2483+I2483,TRUE,$S2483)</f>
        <v>101</v>
      </c>
      <c r="T2484" s="1">
        <f t="shared" si="150"/>
        <v>9090</v>
      </c>
      <c r="U2484" s="17">
        <f t="shared" si="151"/>
        <v>219.83071342200725</v>
      </c>
      <c r="V2484" s="47" cm="1">
        <f t="array" ref="V2484">_xlfn.IFS($B$6=1,S2484*$B$10,AND(R2483=0,R2484&gt;=1,I2484&gt;=$B$6*$B$8-1),V2483+$B$6*$B$10*$B$8,AND(R2483=0,R2484&gt;=1,I2484&lt;$B$6*$B$8-1),V2483+I2483*$B$10,TRUE,V2483)</f>
        <v>10100</v>
      </c>
      <c r="W2484" s="17">
        <f t="shared" si="152"/>
        <v>244.25634824667472</v>
      </c>
    </row>
    <row r="2485" spans="7:23" x14ac:dyDescent="0.25">
      <c r="G2485" s="15">
        <v>2483</v>
      </c>
      <c r="H2485" s="1">
        <f t="shared" si="149"/>
        <v>41.366666666666667</v>
      </c>
      <c r="I2485" s="15" cm="1">
        <f t="array" ref="I2485">_xlfn.IFS(J2484&gt;=$C$13-$B$26,MINA(I2484+$B$13-S2485+S2484,$B$11),I2484=$B$11,MINA(I2484-S2485+S2484,$B$11),TRUE,MAXA(I2484-S2485+S2484,0))</f>
        <v>0</v>
      </c>
      <c r="J2485" s="1" cm="1">
        <f t="array" ref="J2485">_xlfn.IFS(J2484&gt;=$C$13-$B$26,0,I2484&lt;$B$11,J2484+$B$26,TRUE,0)</f>
        <v>0.83333333333333426</v>
      </c>
      <c r="K2485" s="3" cm="1">
        <f t="array" ref="K2485">_xlfn.IFS(AND(NOT($K2484=0),$L2484),0,NOT($L2484),$K2484+$B$26,TRUE,$K2484)</f>
        <v>0.58333333333333348</v>
      </c>
      <c r="L2485" s="3" t="b" cm="1">
        <f t="array" ref="L2485">_xlfn.IFS(AND($I2485&gt;0,$K2485&gt;=$C$5-$B$26),TRUE,$R2485&gt;=$B$6,FALSE,$I2485=0,FALSE,TRUE,$L2484)</f>
        <v>0</v>
      </c>
      <c r="M2485" s="3" t="b" cm="1">
        <f t="array" ref="M2485">_xlfn.IFS($N2485&gt;=$B$4-$B$26,FALSE,AND($I2485&gt;0,$K2485&gt;=$B$5-$B$26),TRUE,AND($L2485,NOT($M2484)),FALSE,$M2484,TRUE,TRUE,FALSE)</f>
        <v>0</v>
      </c>
      <c r="N2485" s="3" cm="1">
        <f t="array" ref="N2485">_xlfn.IFS($M2484,$N2484+$B$26,NOT($M2484),0,TRUE,$M2484)</f>
        <v>0</v>
      </c>
      <c r="O2485" s="3" t="b" cm="1">
        <f t="array" ref="O2485">_xlfn.IFS($M2485,FALSE,AND($L2485,NOT($M2485),$R2485&lt;$B$6,$I2485&gt;0),TRUE,TRUE,FALSE)</f>
        <v>0</v>
      </c>
      <c r="P2485" s="3" cm="1">
        <f t="array" ref="P2485">_xlfn.IFS($P2484&gt;=$C$7-$B$26,0,$O2484,$P2484+$B$26,TRUE,0)</f>
        <v>0</v>
      </c>
      <c r="Q2485" s="3" t="b" cm="1">
        <f t="array" ref="Q2485">_xlfn.IFS(AND($L2485,NOT($M2485),NOT($O2485)),TRUE,$R2485&gt;=$B$6,FALSE,AND($L2485,NOT($M2485),$O2485,$P2485=0),TRUE,TRUE,FALSE)</f>
        <v>0</v>
      </c>
      <c r="R2485" s="3" cm="1">
        <f t="array" ref="R2485">_xlfn.IFS(AND($Q2484,$R2484&lt;$B$6),$R2484+1,AND(NOT($L2484),$R2484&gt;0),0,TRUE,$R2484)</f>
        <v>0</v>
      </c>
      <c r="S2485" s="1" cm="1">
        <f t="array" ref="S2485">_xlfn.IFS(AND(Q2484,I2484&gt;$B$8),S2484+$B$8,AND(Q2484,I2484&lt;=$B$8),S2484+I2484,TRUE,$S2484)</f>
        <v>101</v>
      </c>
      <c r="T2485" s="1">
        <f t="shared" si="150"/>
        <v>9090</v>
      </c>
      <c r="U2485" s="17">
        <f t="shared" si="151"/>
        <v>219.74214343271555</v>
      </c>
      <c r="V2485" s="47" cm="1">
        <f t="array" ref="V2485">_xlfn.IFS($B$6=1,S2485*$B$10,AND(R2484=0,R2485&gt;=1,I2485&gt;=$B$6*$B$8-1),V2484+$B$6*$B$10*$B$8,AND(R2484=0,R2485&gt;=1,I2485&lt;$B$6*$B$8-1),V2484+I2484*$B$10,TRUE,V2484)</f>
        <v>10100</v>
      </c>
      <c r="W2485" s="17">
        <f t="shared" si="152"/>
        <v>244.15793714746172</v>
      </c>
    </row>
    <row r="2486" spans="7:23" x14ac:dyDescent="0.25">
      <c r="G2486" s="15">
        <v>2484</v>
      </c>
      <c r="H2486" s="1">
        <f t="shared" si="149"/>
        <v>41.383333333333333</v>
      </c>
      <c r="I2486" s="15" cm="1">
        <f t="array" ref="I2486">_xlfn.IFS(J2485&gt;=$C$13-$B$26,MINA(I2485+$B$13-S2486+S2485,$B$11),I2485=$B$11,MINA(I2485-S2486+S2485,$B$11),TRUE,MAXA(I2485-S2486+S2485,0))</f>
        <v>0</v>
      </c>
      <c r="J2486" s="1" cm="1">
        <f t="array" ref="J2486">_xlfn.IFS(J2485&gt;=$C$13-$B$26,0,I2485&lt;$B$11,J2485+$B$26,TRUE,0)</f>
        <v>0.85000000000000098</v>
      </c>
      <c r="K2486" s="3" cm="1">
        <f t="array" ref="K2486">_xlfn.IFS(AND(NOT($K2485=0),$L2485),0,NOT($L2485),$K2485+$B$26,TRUE,$K2485)</f>
        <v>0.6000000000000002</v>
      </c>
      <c r="L2486" s="3" t="b" cm="1">
        <f t="array" ref="L2486">_xlfn.IFS(AND($I2486&gt;0,$K2486&gt;=$C$5-$B$26),TRUE,$R2486&gt;=$B$6,FALSE,$I2486=0,FALSE,TRUE,$L2485)</f>
        <v>0</v>
      </c>
      <c r="M2486" s="3" t="b" cm="1">
        <f t="array" ref="M2486">_xlfn.IFS($N2486&gt;=$B$4-$B$26,FALSE,AND($I2486&gt;0,$K2486&gt;=$B$5-$B$26),TRUE,AND($L2486,NOT($M2485)),FALSE,$M2485,TRUE,TRUE,FALSE)</f>
        <v>0</v>
      </c>
      <c r="N2486" s="3" cm="1">
        <f t="array" ref="N2486">_xlfn.IFS($M2485,$N2485+$B$26,NOT($M2485),0,TRUE,$M2485)</f>
        <v>0</v>
      </c>
      <c r="O2486" s="3" t="b" cm="1">
        <f t="array" ref="O2486">_xlfn.IFS($M2486,FALSE,AND($L2486,NOT($M2486),$R2486&lt;$B$6,$I2486&gt;0),TRUE,TRUE,FALSE)</f>
        <v>0</v>
      </c>
      <c r="P2486" s="3" cm="1">
        <f t="array" ref="P2486">_xlfn.IFS($P2485&gt;=$C$7-$B$26,0,$O2485,$P2485+$B$26,TRUE,0)</f>
        <v>0</v>
      </c>
      <c r="Q2486" s="3" t="b" cm="1">
        <f t="array" ref="Q2486">_xlfn.IFS(AND($L2486,NOT($M2486),NOT($O2486)),TRUE,$R2486&gt;=$B$6,FALSE,AND($L2486,NOT($M2486),$O2486,$P2486=0),TRUE,TRUE,FALSE)</f>
        <v>0</v>
      </c>
      <c r="R2486" s="3" cm="1">
        <f t="array" ref="R2486">_xlfn.IFS(AND($Q2485,$R2485&lt;$B$6),$R2485+1,AND(NOT($L2485),$R2485&gt;0),0,TRUE,$R2485)</f>
        <v>0</v>
      </c>
      <c r="S2486" s="1" cm="1">
        <f t="array" ref="S2486">_xlfn.IFS(AND(Q2485,I2485&gt;$B$8),S2485+$B$8,AND(Q2485,I2485&lt;=$B$8),S2485+I2485,TRUE,$S2485)</f>
        <v>101</v>
      </c>
      <c r="T2486" s="1">
        <f t="shared" si="150"/>
        <v>9090</v>
      </c>
      <c r="U2486" s="17">
        <f t="shared" si="151"/>
        <v>219.65364478453483</v>
      </c>
      <c r="V2486" s="47" cm="1">
        <f t="array" ref="V2486">_xlfn.IFS($B$6=1,S2486*$B$10,AND(R2485=0,R2486&gt;=1,I2486&gt;=$B$6*$B$8-1),V2485+$B$6*$B$10*$B$8,AND(R2485=0,R2486&gt;=1,I2486&lt;$B$6*$B$8-1),V2485+I2485*$B$10,TRUE,V2485)</f>
        <v>10100</v>
      </c>
      <c r="W2486" s="17">
        <f t="shared" si="152"/>
        <v>244.05960531614983</v>
      </c>
    </row>
    <row r="2487" spans="7:23" x14ac:dyDescent="0.25">
      <c r="G2487" s="15">
        <v>2485</v>
      </c>
      <c r="H2487" s="1">
        <f t="shared" si="149"/>
        <v>41.4</v>
      </c>
      <c r="I2487" s="15" cm="1">
        <f t="array" ref="I2487">_xlfn.IFS(J2486&gt;=$C$13-$B$26,MINA(I2486+$B$13-S2487+S2486,$B$11),I2486=$B$11,MINA(I2486-S2487+S2486,$B$11),TRUE,MAXA(I2486-S2487+S2486,0))</f>
        <v>0</v>
      </c>
      <c r="J2487" s="1" cm="1">
        <f t="array" ref="J2487">_xlfn.IFS(J2486&gt;=$C$13-$B$26,0,I2486&lt;$B$11,J2486+$B$26,TRUE,0)</f>
        <v>0.8666666666666677</v>
      </c>
      <c r="K2487" s="3" cm="1">
        <f t="array" ref="K2487">_xlfn.IFS(AND(NOT($K2486=0),$L2486),0,NOT($L2486),$K2486+$B$26,TRUE,$K2486)</f>
        <v>0.61666666666666692</v>
      </c>
      <c r="L2487" s="3" t="b" cm="1">
        <f t="array" ref="L2487">_xlfn.IFS(AND($I2487&gt;0,$K2487&gt;=$C$5-$B$26),TRUE,$R2487&gt;=$B$6,FALSE,$I2487=0,FALSE,TRUE,$L2486)</f>
        <v>0</v>
      </c>
      <c r="M2487" s="3" t="b" cm="1">
        <f t="array" ref="M2487">_xlfn.IFS($N2487&gt;=$B$4-$B$26,FALSE,AND($I2487&gt;0,$K2487&gt;=$B$5-$B$26),TRUE,AND($L2487,NOT($M2486)),FALSE,$M2486,TRUE,TRUE,FALSE)</f>
        <v>0</v>
      </c>
      <c r="N2487" s="3" cm="1">
        <f t="array" ref="N2487">_xlfn.IFS($M2486,$N2486+$B$26,NOT($M2486),0,TRUE,$M2486)</f>
        <v>0</v>
      </c>
      <c r="O2487" s="3" t="b" cm="1">
        <f t="array" ref="O2487">_xlfn.IFS($M2487,FALSE,AND($L2487,NOT($M2487),$R2487&lt;$B$6,$I2487&gt;0),TRUE,TRUE,FALSE)</f>
        <v>0</v>
      </c>
      <c r="P2487" s="3" cm="1">
        <f t="array" ref="P2487">_xlfn.IFS($P2486&gt;=$C$7-$B$26,0,$O2486,$P2486+$B$26,TRUE,0)</f>
        <v>0</v>
      </c>
      <c r="Q2487" s="3" t="b" cm="1">
        <f t="array" ref="Q2487">_xlfn.IFS(AND($L2487,NOT($M2487),NOT($O2487)),TRUE,$R2487&gt;=$B$6,FALSE,AND($L2487,NOT($M2487),$O2487,$P2487=0),TRUE,TRUE,FALSE)</f>
        <v>0</v>
      </c>
      <c r="R2487" s="3" cm="1">
        <f t="array" ref="R2487">_xlfn.IFS(AND($Q2486,$R2486&lt;$B$6),$R2486+1,AND(NOT($L2486),$R2486&gt;0),0,TRUE,$R2486)</f>
        <v>0</v>
      </c>
      <c r="S2487" s="1" cm="1">
        <f t="array" ref="S2487">_xlfn.IFS(AND(Q2486,I2486&gt;$B$8),S2486+$B$8,AND(Q2486,I2486&lt;=$B$8),S2486+I2486,TRUE,$S2486)</f>
        <v>101</v>
      </c>
      <c r="T2487" s="1">
        <f t="shared" si="150"/>
        <v>9090</v>
      </c>
      <c r="U2487" s="17">
        <f t="shared" si="151"/>
        <v>219.56521739130434</v>
      </c>
      <c r="V2487" s="47" cm="1">
        <f t="array" ref="V2487">_xlfn.IFS($B$6=1,S2487*$B$10,AND(R2486=0,R2487&gt;=1,I2487&gt;=$B$6*$B$8-1),V2486+$B$6*$B$10*$B$8,AND(R2486=0,R2487&gt;=1,I2487&lt;$B$6*$B$8-1),V2486+I2486*$B$10,TRUE,V2486)</f>
        <v>10100</v>
      </c>
      <c r="W2487" s="17">
        <f t="shared" si="152"/>
        <v>243.96135265700485</v>
      </c>
    </row>
    <row r="2488" spans="7:23" x14ac:dyDescent="0.25">
      <c r="G2488" s="15">
        <v>2486</v>
      </c>
      <c r="H2488" s="1">
        <f t="shared" si="149"/>
        <v>41.416666666666664</v>
      </c>
      <c r="I2488" s="15" cm="1">
        <f t="array" ref="I2488">_xlfn.IFS(J2487&gt;=$C$13-$B$26,MINA(I2487+$B$13-S2488+S2487,$B$11),I2487=$B$11,MINA(I2487-S2488+S2487,$B$11),TRUE,MAXA(I2487-S2488+S2487,0))</f>
        <v>0</v>
      </c>
      <c r="J2488" s="1" cm="1">
        <f t="array" ref="J2488">_xlfn.IFS(J2487&gt;=$C$13-$B$26,0,I2487&lt;$B$11,J2487+$B$26,TRUE,0)</f>
        <v>0.88333333333333441</v>
      </c>
      <c r="K2488" s="3" cm="1">
        <f t="array" ref="K2488">_xlfn.IFS(AND(NOT($K2487=0),$L2487),0,NOT($L2487),$K2487+$B$26,TRUE,$K2487)</f>
        <v>0.63333333333333364</v>
      </c>
      <c r="L2488" s="3" t="b" cm="1">
        <f t="array" ref="L2488">_xlfn.IFS(AND($I2488&gt;0,$K2488&gt;=$C$5-$B$26),TRUE,$R2488&gt;=$B$6,FALSE,$I2488=0,FALSE,TRUE,$L2487)</f>
        <v>0</v>
      </c>
      <c r="M2488" s="3" t="b" cm="1">
        <f t="array" ref="M2488">_xlfn.IFS($N2488&gt;=$B$4-$B$26,FALSE,AND($I2488&gt;0,$K2488&gt;=$B$5-$B$26),TRUE,AND($L2488,NOT($M2487)),FALSE,$M2487,TRUE,TRUE,FALSE)</f>
        <v>0</v>
      </c>
      <c r="N2488" s="3" cm="1">
        <f t="array" ref="N2488">_xlfn.IFS($M2487,$N2487+$B$26,NOT($M2487),0,TRUE,$M2487)</f>
        <v>0</v>
      </c>
      <c r="O2488" s="3" t="b" cm="1">
        <f t="array" ref="O2488">_xlfn.IFS($M2488,FALSE,AND($L2488,NOT($M2488),$R2488&lt;$B$6,$I2488&gt;0),TRUE,TRUE,FALSE)</f>
        <v>0</v>
      </c>
      <c r="P2488" s="3" cm="1">
        <f t="array" ref="P2488">_xlfn.IFS($P2487&gt;=$C$7-$B$26,0,$O2487,$P2487+$B$26,TRUE,0)</f>
        <v>0</v>
      </c>
      <c r="Q2488" s="3" t="b" cm="1">
        <f t="array" ref="Q2488">_xlfn.IFS(AND($L2488,NOT($M2488),NOT($O2488)),TRUE,$R2488&gt;=$B$6,FALSE,AND($L2488,NOT($M2488),$O2488,$P2488=0),TRUE,TRUE,FALSE)</f>
        <v>0</v>
      </c>
      <c r="R2488" s="3" cm="1">
        <f t="array" ref="R2488">_xlfn.IFS(AND($Q2487,$R2487&lt;$B$6),$R2487+1,AND(NOT($L2487),$R2487&gt;0),0,TRUE,$R2487)</f>
        <v>0</v>
      </c>
      <c r="S2488" s="1" cm="1">
        <f t="array" ref="S2488">_xlfn.IFS(AND(Q2487,I2487&gt;$B$8),S2487+$B$8,AND(Q2487,I2487&lt;=$B$8),S2487+I2487,TRUE,$S2487)</f>
        <v>101</v>
      </c>
      <c r="T2488" s="1">
        <f t="shared" si="150"/>
        <v>9090</v>
      </c>
      <c r="U2488" s="17">
        <f t="shared" si="151"/>
        <v>219.47686116700203</v>
      </c>
      <c r="V2488" s="47" cm="1">
        <f t="array" ref="V2488">_xlfn.IFS($B$6=1,S2488*$B$10,AND(R2487=0,R2488&gt;=1,I2488&gt;=$B$6*$B$8-1),V2487+$B$6*$B$10*$B$8,AND(R2487=0,R2488&gt;=1,I2488&lt;$B$6*$B$8-1),V2487+I2487*$B$10,TRUE,V2487)</f>
        <v>10100</v>
      </c>
      <c r="W2488" s="17">
        <f t="shared" si="152"/>
        <v>243.86317907444669</v>
      </c>
    </row>
    <row r="2489" spans="7:23" x14ac:dyDescent="0.25">
      <c r="G2489" s="15">
        <v>2487</v>
      </c>
      <c r="H2489" s="1">
        <f t="shared" si="149"/>
        <v>41.43333333333333</v>
      </c>
      <c r="I2489" s="15" cm="1">
        <f t="array" ref="I2489">_xlfn.IFS(J2488&gt;=$C$13-$B$26,MINA(I2488+$B$13-S2489+S2488,$B$11),I2488=$B$11,MINA(I2488-S2489+S2488,$B$11),TRUE,MAXA(I2488-S2489+S2488,0))</f>
        <v>0</v>
      </c>
      <c r="J2489" s="1" cm="1">
        <f t="array" ref="J2489">_xlfn.IFS(J2488&gt;=$C$13-$B$26,0,I2488&lt;$B$11,J2488+$B$26,TRUE,0)</f>
        <v>0.90000000000000113</v>
      </c>
      <c r="K2489" s="3" cm="1">
        <f t="array" ref="K2489">_xlfn.IFS(AND(NOT($K2488=0),$L2488),0,NOT($L2488),$K2488+$B$26,TRUE,$K2488)</f>
        <v>0.65000000000000036</v>
      </c>
      <c r="L2489" s="3" t="b" cm="1">
        <f t="array" ref="L2489">_xlfn.IFS(AND($I2489&gt;0,$K2489&gt;=$C$5-$B$26),TRUE,$R2489&gt;=$B$6,FALSE,$I2489=0,FALSE,TRUE,$L2488)</f>
        <v>0</v>
      </c>
      <c r="M2489" s="3" t="b" cm="1">
        <f t="array" ref="M2489">_xlfn.IFS($N2489&gt;=$B$4-$B$26,FALSE,AND($I2489&gt;0,$K2489&gt;=$B$5-$B$26),TRUE,AND($L2489,NOT($M2488)),FALSE,$M2488,TRUE,TRUE,FALSE)</f>
        <v>0</v>
      </c>
      <c r="N2489" s="3" cm="1">
        <f t="array" ref="N2489">_xlfn.IFS($M2488,$N2488+$B$26,NOT($M2488),0,TRUE,$M2488)</f>
        <v>0</v>
      </c>
      <c r="O2489" s="3" t="b" cm="1">
        <f t="array" ref="O2489">_xlfn.IFS($M2489,FALSE,AND($L2489,NOT($M2489),$R2489&lt;$B$6,$I2489&gt;0),TRUE,TRUE,FALSE)</f>
        <v>0</v>
      </c>
      <c r="P2489" s="3" cm="1">
        <f t="array" ref="P2489">_xlfn.IFS($P2488&gt;=$C$7-$B$26,0,$O2488,$P2488+$B$26,TRUE,0)</f>
        <v>0</v>
      </c>
      <c r="Q2489" s="3" t="b" cm="1">
        <f t="array" ref="Q2489">_xlfn.IFS(AND($L2489,NOT($M2489),NOT($O2489)),TRUE,$R2489&gt;=$B$6,FALSE,AND($L2489,NOT($M2489),$O2489,$P2489=0),TRUE,TRUE,FALSE)</f>
        <v>0</v>
      </c>
      <c r="R2489" s="3" cm="1">
        <f t="array" ref="R2489">_xlfn.IFS(AND($Q2488,$R2488&lt;$B$6),$R2488+1,AND(NOT($L2488),$R2488&gt;0),0,TRUE,$R2488)</f>
        <v>0</v>
      </c>
      <c r="S2489" s="1" cm="1">
        <f t="array" ref="S2489">_xlfn.IFS(AND(Q2488,I2488&gt;$B$8),S2488+$B$8,AND(Q2488,I2488&lt;=$B$8),S2488+I2488,TRUE,$S2488)</f>
        <v>101</v>
      </c>
      <c r="T2489" s="1">
        <f t="shared" si="150"/>
        <v>9090</v>
      </c>
      <c r="U2489" s="17">
        <f t="shared" si="151"/>
        <v>219.38857602574419</v>
      </c>
      <c r="V2489" s="47" cm="1">
        <f t="array" ref="V2489">_xlfn.IFS($B$6=1,S2489*$B$10,AND(R2488=0,R2489&gt;=1,I2489&gt;=$B$6*$B$8-1),V2488+$B$6*$B$10*$B$8,AND(R2488=0,R2489&gt;=1,I2489&lt;$B$6*$B$8-1),V2488+I2488*$B$10,TRUE,V2488)</f>
        <v>10100</v>
      </c>
      <c r="W2489" s="17">
        <f t="shared" si="152"/>
        <v>243.76508447304909</v>
      </c>
    </row>
    <row r="2490" spans="7:23" x14ac:dyDescent="0.25">
      <c r="G2490" s="15">
        <v>2488</v>
      </c>
      <c r="H2490" s="1">
        <f t="shared" si="149"/>
        <v>41.45</v>
      </c>
      <c r="I2490" s="15" cm="1">
        <f t="array" ref="I2490">_xlfn.IFS(J2489&gt;=$C$13-$B$26,MINA(I2489+$B$13-S2490+S2489,$B$11),I2489=$B$11,MINA(I2489-S2490+S2489,$B$11),TRUE,MAXA(I2489-S2490+S2489,0))</f>
        <v>0</v>
      </c>
      <c r="J2490" s="1" cm="1">
        <f t="array" ref="J2490">_xlfn.IFS(J2489&gt;=$C$13-$B$26,0,I2489&lt;$B$11,J2489+$B$26,TRUE,0)</f>
        <v>0.91666666666666785</v>
      </c>
      <c r="K2490" s="3" cm="1">
        <f t="array" ref="K2490">_xlfn.IFS(AND(NOT($K2489=0),$L2489),0,NOT($L2489),$K2489+$B$26,TRUE,$K2489)</f>
        <v>0.66666666666666707</v>
      </c>
      <c r="L2490" s="3" t="b" cm="1">
        <f t="array" ref="L2490">_xlfn.IFS(AND($I2490&gt;0,$K2490&gt;=$C$5-$B$26),TRUE,$R2490&gt;=$B$6,FALSE,$I2490=0,FALSE,TRUE,$L2489)</f>
        <v>0</v>
      </c>
      <c r="M2490" s="3" t="b" cm="1">
        <f t="array" ref="M2490">_xlfn.IFS($N2490&gt;=$B$4-$B$26,FALSE,AND($I2490&gt;0,$K2490&gt;=$B$5-$B$26),TRUE,AND($L2490,NOT($M2489)),FALSE,$M2489,TRUE,TRUE,FALSE)</f>
        <v>0</v>
      </c>
      <c r="N2490" s="3" cm="1">
        <f t="array" ref="N2490">_xlfn.IFS($M2489,$N2489+$B$26,NOT($M2489),0,TRUE,$M2489)</f>
        <v>0</v>
      </c>
      <c r="O2490" s="3" t="b" cm="1">
        <f t="array" ref="O2490">_xlfn.IFS($M2490,FALSE,AND($L2490,NOT($M2490),$R2490&lt;$B$6,$I2490&gt;0),TRUE,TRUE,FALSE)</f>
        <v>0</v>
      </c>
      <c r="P2490" s="3" cm="1">
        <f t="array" ref="P2490">_xlfn.IFS($P2489&gt;=$C$7-$B$26,0,$O2489,$P2489+$B$26,TRUE,0)</f>
        <v>0</v>
      </c>
      <c r="Q2490" s="3" t="b" cm="1">
        <f t="array" ref="Q2490">_xlfn.IFS(AND($L2490,NOT($M2490),NOT($O2490)),TRUE,$R2490&gt;=$B$6,FALSE,AND($L2490,NOT($M2490),$O2490,$P2490=0),TRUE,TRUE,FALSE)</f>
        <v>0</v>
      </c>
      <c r="R2490" s="3" cm="1">
        <f t="array" ref="R2490">_xlfn.IFS(AND($Q2489,$R2489&lt;$B$6),$R2489+1,AND(NOT($L2489),$R2489&gt;0),0,TRUE,$R2489)</f>
        <v>0</v>
      </c>
      <c r="S2490" s="1" cm="1">
        <f t="array" ref="S2490">_xlfn.IFS(AND(Q2489,I2489&gt;$B$8),S2489+$B$8,AND(Q2489,I2489&lt;=$B$8),S2489+I2489,TRUE,$S2489)</f>
        <v>101</v>
      </c>
      <c r="T2490" s="1">
        <f t="shared" si="150"/>
        <v>9090</v>
      </c>
      <c r="U2490" s="17">
        <f t="shared" si="151"/>
        <v>219.30036188178528</v>
      </c>
      <c r="V2490" s="47" cm="1">
        <f t="array" ref="V2490">_xlfn.IFS($B$6=1,S2490*$B$10,AND(R2489=0,R2490&gt;=1,I2490&gt;=$B$6*$B$8-1),V2489+$B$6*$B$10*$B$8,AND(R2489=0,R2490&gt;=1,I2490&lt;$B$6*$B$8-1),V2489+I2489*$B$10,TRUE,V2489)</f>
        <v>10100</v>
      </c>
      <c r="W2490" s="17">
        <f t="shared" si="152"/>
        <v>243.6670687575392</v>
      </c>
    </row>
    <row r="2491" spans="7:23" x14ac:dyDescent="0.25">
      <c r="G2491" s="15">
        <v>2489</v>
      </c>
      <c r="H2491" s="1">
        <f t="shared" si="149"/>
        <v>41.466666666666669</v>
      </c>
      <c r="I2491" s="15" cm="1">
        <f t="array" ref="I2491">_xlfn.IFS(J2490&gt;=$C$13-$B$26,MINA(I2490+$B$13-S2491+S2490,$B$11),I2490=$B$11,MINA(I2490-S2491+S2490,$B$11),TRUE,MAXA(I2490-S2491+S2490,0))</f>
        <v>0</v>
      </c>
      <c r="J2491" s="1" cm="1">
        <f t="array" ref="J2491">_xlfn.IFS(J2490&gt;=$C$13-$B$26,0,I2490&lt;$B$11,J2490+$B$26,TRUE,0)</f>
        <v>0.93333333333333457</v>
      </c>
      <c r="K2491" s="3" cm="1">
        <f t="array" ref="K2491">_xlfn.IFS(AND(NOT($K2490=0),$L2490),0,NOT($L2490),$K2490+$B$26,TRUE,$K2490)</f>
        <v>0.68333333333333379</v>
      </c>
      <c r="L2491" s="3" t="b" cm="1">
        <f t="array" ref="L2491">_xlfn.IFS(AND($I2491&gt;0,$K2491&gt;=$C$5-$B$26),TRUE,$R2491&gt;=$B$6,FALSE,$I2491=0,FALSE,TRUE,$L2490)</f>
        <v>0</v>
      </c>
      <c r="M2491" s="3" t="b" cm="1">
        <f t="array" ref="M2491">_xlfn.IFS($N2491&gt;=$B$4-$B$26,FALSE,AND($I2491&gt;0,$K2491&gt;=$B$5-$B$26),TRUE,AND($L2491,NOT($M2490)),FALSE,$M2490,TRUE,TRUE,FALSE)</f>
        <v>0</v>
      </c>
      <c r="N2491" s="3" cm="1">
        <f t="array" ref="N2491">_xlfn.IFS($M2490,$N2490+$B$26,NOT($M2490),0,TRUE,$M2490)</f>
        <v>0</v>
      </c>
      <c r="O2491" s="3" t="b" cm="1">
        <f t="array" ref="O2491">_xlfn.IFS($M2491,FALSE,AND($L2491,NOT($M2491),$R2491&lt;$B$6,$I2491&gt;0),TRUE,TRUE,FALSE)</f>
        <v>0</v>
      </c>
      <c r="P2491" s="3" cm="1">
        <f t="array" ref="P2491">_xlfn.IFS($P2490&gt;=$C$7-$B$26,0,$O2490,$P2490+$B$26,TRUE,0)</f>
        <v>0</v>
      </c>
      <c r="Q2491" s="3" t="b" cm="1">
        <f t="array" ref="Q2491">_xlfn.IFS(AND($L2491,NOT($M2491),NOT($O2491)),TRUE,$R2491&gt;=$B$6,FALSE,AND($L2491,NOT($M2491),$O2491,$P2491=0),TRUE,TRUE,FALSE)</f>
        <v>0</v>
      </c>
      <c r="R2491" s="3" cm="1">
        <f t="array" ref="R2491">_xlfn.IFS(AND($Q2490,$R2490&lt;$B$6),$R2490+1,AND(NOT($L2490),$R2490&gt;0),0,TRUE,$R2490)</f>
        <v>0</v>
      </c>
      <c r="S2491" s="1" cm="1">
        <f t="array" ref="S2491">_xlfn.IFS(AND(Q2490,I2490&gt;$B$8),S2490+$B$8,AND(Q2490,I2490&lt;=$B$8),S2490+I2490,TRUE,$S2490)</f>
        <v>101</v>
      </c>
      <c r="T2491" s="1">
        <f t="shared" si="150"/>
        <v>9090</v>
      </c>
      <c r="U2491" s="17">
        <f t="shared" si="151"/>
        <v>219.21221864951767</v>
      </c>
      <c r="V2491" s="47" cm="1">
        <f t="array" ref="V2491">_xlfn.IFS($B$6=1,S2491*$B$10,AND(R2490=0,R2491&gt;=1,I2491&gt;=$B$6*$B$8-1),V2490+$B$6*$B$10*$B$8,AND(R2490=0,R2491&gt;=1,I2491&lt;$B$6*$B$8-1),V2490+I2490*$B$10,TRUE,V2490)</f>
        <v>10100</v>
      </c>
      <c r="W2491" s="17">
        <f t="shared" si="152"/>
        <v>243.56913183279741</v>
      </c>
    </row>
    <row r="2492" spans="7:23" x14ac:dyDescent="0.25">
      <c r="G2492" s="15">
        <v>2490</v>
      </c>
      <c r="H2492" s="1">
        <f t="shared" si="149"/>
        <v>41.483333333333334</v>
      </c>
      <c r="I2492" s="15" cm="1">
        <f t="array" ref="I2492">_xlfn.IFS(J2491&gt;=$C$13-$B$26,MINA(I2491+$B$13-S2492+S2491,$B$11),I2491=$B$11,MINA(I2491-S2492+S2491,$B$11),TRUE,MAXA(I2491-S2492+S2491,0))</f>
        <v>0</v>
      </c>
      <c r="J2492" s="1" cm="1">
        <f t="array" ref="J2492">_xlfn.IFS(J2491&gt;=$C$13-$B$26,0,I2491&lt;$B$11,J2491+$B$26,TRUE,0)</f>
        <v>0.95000000000000129</v>
      </c>
      <c r="K2492" s="3" cm="1">
        <f t="array" ref="K2492">_xlfn.IFS(AND(NOT($K2491=0),$L2491),0,NOT($L2491),$K2491+$B$26,TRUE,$K2491)</f>
        <v>0.70000000000000051</v>
      </c>
      <c r="L2492" s="3" t="b" cm="1">
        <f t="array" ref="L2492">_xlfn.IFS(AND($I2492&gt;0,$K2492&gt;=$C$5-$B$26),TRUE,$R2492&gt;=$B$6,FALSE,$I2492=0,FALSE,TRUE,$L2491)</f>
        <v>0</v>
      </c>
      <c r="M2492" s="3" t="b" cm="1">
        <f t="array" ref="M2492">_xlfn.IFS($N2492&gt;=$B$4-$B$26,FALSE,AND($I2492&gt;0,$K2492&gt;=$B$5-$B$26),TRUE,AND($L2492,NOT($M2491)),FALSE,$M2491,TRUE,TRUE,FALSE)</f>
        <v>0</v>
      </c>
      <c r="N2492" s="3" cm="1">
        <f t="array" ref="N2492">_xlfn.IFS($M2491,$N2491+$B$26,NOT($M2491),0,TRUE,$M2491)</f>
        <v>0</v>
      </c>
      <c r="O2492" s="3" t="b" cm="1">
        <f t="array" ref="O2492">_xlfn.IFS($M2492,FALSE,AND($L2492,NOT($M2492),$R2492&lt;$B$6,$I2492&gt;0),TRUE,TRUE,FALSE)</f>
        <v>0</v>
      </c>
      <c r="P2492" s="3" cm="1">
        <f t="array" ref="P2492">_xlfn.IFS($P2491&gt;=$C$7-$B$26,0,$O2491,$P2491+$B$26,TRUE,0)</f>
        <v>0</v>
      </c>
      <c r="Q2492" s="3" t="b" cm="1">
        <f t="array" ref="Q2492">_xlfn.IFS(AND($L2492,NOT($M2492),NOT($O2492)),TRUE,$R2492&gt;=$B$6,FALSE,AND($L2492,NOT($M2492),$O2492,$P2492=0),TRUE,TRUE,FALSE)</f>
        <v>0</v>
      </c>
      <c r="R2492" s="3" cm="1">
        <f t="array" ref="R2492">_xlfn.IFS(AND($Q2491,$R2491&lt;$B$6),$R2491+1,AND(NOT($L2491),$R2491&gt;0),0,TRUE,$R2491)</f>
        <v>0</v>
      </c>
      <c r="S2492" s="1" cm="1">
        <f t="array" ref="S2492">_xlfn.IFS(AND(Q2491,I2491&gt;$B$8),S2491+$B$8,AND(Q2491,I2491&lt;=$B$8),S2491+I2491,TRUE,$S2491)</f>
        <v>101</v>
      </c>
      <c r="T2492" s="1">
        <f t="shared" si="150"/>
        <v>9090</v>
      </c>
      <c r="U2492" s="17">
        <f t="shared" si="151"/>
        <v>219.12414624347127</v>
      </c>
      <c r="V2492" s="47" cm="1">
        <f t="array" ref="V2492">_xlfn.IFS($B$6=1,S2492*$B$10,AND(R2491=0,R2492&gt;=1,I2492&gt;=$B$6*$B$8-1),V2491+$B$6*$B$10*$B$8,AND(R2491=0,R2492&gt;=1,I2492&lt;$B$6*$B$8-1),V2491+I2491*$B$10,TRUE,V2491)</f>
        <v>10100</v>
      </c>
      <c r="W2492" s="17">
        <f t="shared" si="152"/>
        <v>243.47127360385696</v>
      </c>
    </row>
    <row r="2493" spans="7:23" x14ac:dyDescent="0.25">
      <c r="G2493" s="15">
        <v>2491</v>
      </c>
      <c r="H2493" s="1">
        <f t="shared" si="149"/>
        <v>41.5</v>
      </c>
      <c r="I2493" s="15" cm="1">
        <f t="array" ref="I2493">_xlfn.IFS(J2492&gt;=$C$13-$B$26,MINA(I2492+$B$13-S2493+S2492,$B$11),I2492=$B$11,MINA(I2492-S2493+S2492,$B$11),TRUE,MAXA(I2492-S2493+S2492,0))</f>
        <v>0</v>
      </c>
      <c r="J2493" s="1" cm="1">
        <f t="array" ref="J2493">_xlfn.IFS(J2492&gt;=$C$13-$B$26,0,I2492&lt;$B$11,J2492+$B$26,TRUE,0)</f>
        <v>0.96666666666666801</v>
      </c>
      <c r="K2493" s="3" cm="1">
        <f t="array" ref="K2493">_xlfn.IFS(AND(NOT($K2492=0),$L2492),0,NOT($L2492),$K2492+$B$26,TRUE,$K2492)</f>
        <v>0.71666666666666723</v>
      </c>
      <c r="L2493" s="3" t="b" cm="1">
        <f t="array" ref="L2493">_xlfn.IFS(AND($I2493&gt;0,$K2493&gt;=$C$5-$B$26),TRUE,$R2493&gt;=$B$6,FALSE,$I2493=0,FALSE,TRUE,$L2492)</f>
        <v>0</v>
      </c>
      <c r="M2493" s="3" t="b" cm="1">
        <f t="array" ref="M2493">_xlfn.IFS($N2493&gt;=$B$4-$B$26,FALSE,AND($I2493&gt;0,$K2493&gt;=$B$5-$B$26),TRUE,AND($L2493,NOT($M2492)),FALSE,$M2492,TRUE,TRUE,FALSE)</f>
        <v>0</v>
      </c>
      <c r="N2493" s="3" cm="1">
        <f t="array" ref="N2493">_xlfn.IFS($M2492,$N2492+$B$26,NOT($M2492),0,TRUE,$M2492)</f>
        <v>0</v>
      </c>
      <c r="O2493" s="3" t="b" cm="1">
        <f t="array" ref="O2493">_xlfn.IFS($M2493,FALSE,AND($L2493,NOT($M2493),$R2493&lt;$B$6,$I2493&gt;0),TRUE,TRUE,FALSE)</f>
        <v>0</v>
      </c>
      <c r="P2493" s="3" cm="1">
        <f t="array" ref="P2493">_xlfn.IFS($P2492&gt;=$C$7-$B$26,0,$O2492,$P2492+$B$26,TRUE,0)</f>
        <v>0</v>
      </c>
      <c r="Q2493" s="3" t="b" cm="1">
        <f t="array" ref="Q2493">_xlfn.IFS(AND($L2493,NOT($M2493),NOT($O2493)),TRUE,$R2493&gt;=$B$6,FALSE,AND($L2493,NOT($M2493),$O2493,$P2493=0),TRUE,TRUE,FALSE)</f>
        <v>0</v>
      </c>
      <c r="R2493" s="3" cm="1">
        <f t="array" ref="R2493">_xlfn.IFS(AND($Q2492,$R2492&lt;$B$6),$R2492+1,AND(NOT($L2492),$R2492&gt;0),0,TRUE,$R2492)</f>
        <v>0</v>
      </c>
      <c r="S2493" s="1" cm="1">
        <f t="array" ref="S2493">_xlfn.IFS(AND(Q2492,I2492&gt;$B$8),S2492+$B$8,AND(Q2492,I2492&lt;=$B$8),S2492+I2492,TRUE,$S2492)</f>
        <v>101</v>
      </c>
      <c r="T2493" s="1">
        <f t="shared" si="150"/>
        <v>9090</v>
      </c>
      <c r="U2493" s="17">
        <f t="shared" si="151"/>
        <v>219.03614457831324</v>
      </c>
      <c r="V2493" s="47" cm="1">
        <f t="array" ref="V2493">_xlfn.IFS($B$6=1,S2493*$B$10,AND(R2492=0,R2493&gt;=1,I2493&gt;=$B$6*$B$8-1),V2492+$B$6*$B$10*$B$8,AND(R2492=0,R2493&gt;=1,I2493&lt;$B$6*$B$8-1),V2492+I2492*$B$10,TRUE,V2492)</f>
        <v>10100</v>
      </c>
      <c r="W2493" s="17">
        <f t="shared" si="152"/>
        <v>243.37349397590361</v>
      </c>
    </row>
    <row r="2494" spans="7:23" x14ac:dyDescent="0.25">
      <c r="G2494" s="15">
        <v>2492</v>
      </c>
      <c r="H2494" s="1">
        <f t="shared" si="149"/>
        <v>41.516666666666666</v>
      </c>
      <c r="I2494" s="15" cm="1">
        <f t="array" ref="I2494">_xlfn.IFS(J2493&gt;=$C$13-$B$26,MINA(I2493+$B$13-S2494+S2493,$B$11),I2493=$B$11,MINA(I2493-S2494+S2493,$B$11),TRUE,MAXA(I2493-S2494+S2493,0))</f>
        <v>0</v>
      </c>
      <c r="J2494" s="1" cm="1">
        <f t="array" ref="J2494">_xlfn.IFS(J2493&gt;=$C$13-$B$26,0,I2493&lt;$B$11,J2493+$B$26,TRUE,0)</f>
        <v>0.98333333333333472</v>
      </c>
      <c r="K2494" s="3" cm="1">
        <f t="array" ref="K2494">_xlfn.IFS(AND(NOT($K2493=0),$L2493),0,NOT($L2493),$K2493+$B$26,TRUE,$K2493)</f>
        <v>0.73333333333333395</v>
      </c>
      <c r="L2494" s="3" t="b" cm="1">
        <f t="array" ref="L2494">_xlfn.IFS(AND($I2494&gt;0,$K2494&gt;=$C$5-$B$26),TRUE,$R2494&gt;=$B$6,FALSE,$I2494=0,FALSE,TRUE,$L2493)</f>
        <v>0</v>
      </c>
      <c r="M2494" s="3" t="b" cm="1">
        <f t="array" ref="M2494">_xlfn.IFS($N2494&gt;=$B$4-$B$26,FALSE,AND($I2494&gt;0,$K2494&gt;=$B$5-$B$26),TRUE,AND($L2494,NOT($M2493)),FALSE,$M2493,TRUE,TRUE,FALSE)</f>
        <v>0</v>
      </c>
      <c r="N2494" s="3" cm="1">
        <f t="array" ref="N2494">_xlfn.IFS($M2493,$N2493+$B$26,NOT($M2493),0,TRUE,$M2493)</f>
        <v>0</v>
      </c>
      <c r="O2494" s="3" t="b" cm="1">
        <f t="array" ref="O2494">_xlfn.IFS($M2494,FALSE,AND($L2494,NOT($M2494),$R2494&lt;$B$6,$I2494&gt;0),TRUE,TRUE,FALSE)</f>
        <v>0</v>
      </c>
      <c r="P2494" s="3" cm="1">
        <f t="array" ref="P2494">_xlfn.IFS($P2493&gt;=$C$7-$B$26,0,$O2493,$P2493+$B$26,TRUE,0)</f>
        <v>0</v>
      </c>
      <c r="Q2494" s="3" t="b" cm="1">
        <f t="array" ref="Q2494">_xlfn.IFS(AND($L2494,NOT($M2494),NOT($O2494)),TRUE,$R2494&gt;=$B$6,FALSE,AND($L2494,NOT($M2494),$O2494,$P2494=0),TRUE,TRUE,FALSE)</f>
        <v>0</v>
      </c>
      <c r="R2494" s="3" cm="1">
        <f t="array" ref="R2494">_xlfn.IFS(AND($Q2493,$R2493&lt;$B$6),$R2493+1,AND(NOT($L2493),$R2493&gt;0),0,TRUE,$R2493)</f>
        <v>0</v>
      </c>
      <c r="S2494" s="1" cm="1">
        <f t="array" ref="S2494">_xlfn.IFS(AND(Q2493,I2493&gt;$B$8),S2493+$B$8,AND(Q2493,I2493&lt;=$B$8),S2493+I2493,TRUE,$S2493)</f>
        <v>101</v>
      </c>
      <c r="T2494" s="1">
        <f t="shared" si="150"/>
        <v>9090</v>
      </c>
      <c r="U2494" s="17">
        <f t="shared" si="151"/>
        <v>218.94821356884785</v>
      </c>
      <c r="V2494" s="47" cm="1">
        <f t="array" ref="V2494">_xlfn.IFS($B$6=1,S2494*$B$10,AND(R2493=0,R2494&gt;=1,I2494&gt;=$B$6*$B$8-1),V2493+$B$6*$B$10*$B$8,AND(R2493=0,R2494&gt;=1,I2494&lt;$B$6*$B$8-1),V2493+I2493*$B$10,TRUE,V2493)</f>
        <v>10100</v>
      </c>
      <c r="W2494" s="17">
        <f t="shared" si="152"/>
        <v>243.27579285427541</v>
      </c>
    </row>
    <row r="2495" spans="7:23" x14ac:dyDescent="0.25">
      <c r="G2495" s="15">
        <v>2493</v>
      </c>
      <c r="H2495" s="1">
        <f t="shared" si="149"/>
        <v>41.533333333333331</v>
      </c>
      <c r="I2495" s="15" cm="1">
        <f t="array" ref="I2495">_xlfn.IFS(J2494&gt;=$C$13-$B$26,MINA(I2494+$B$13-S2495+S2494,$B$11),I2494=$B$11,MINA(I2494-S2495+S2494,$B$11),TRUE,MAXA(I2494-S2495+S2494,0))</f>
        <v>0</v>
      </c>
      <c r="J2495" s="1" cm="1">
        <f t="array" ref="J2495">_xlfn.IFS(J2494&gt;=$C$13-$B$26,0,I2494&lt;$B$11,J2494+$B$26,TRUE,0)</f>
        <v>1.0000000000000013</v>
      </c>
      <c r="K2495" s="3" cm="1">
        <f t="array" ref="K2495">_xlfn.IFS(AND(NOT($K2494=0),$L2494),0,NOT($L2494),$K2494+$B$26,TRUE,$K2494)</f>
        <v>0.75000000000000067</v>
      </c>
      <c r="L2495" s="3" t="b" cm="1">
        <f t="array" ref="L2495">_xlfn.IFS(AND($I2495&gt;0,$K2495&gt;=$C$5-$B$26),TRUE,$R2495&gt;=$B$6,FALSE,$I2495=0,FALSE,TRUE,$L2494)</f>
        <v>0</v>
      </c>
      <c r="M2495" s="3" t="b" cm="1">
        <f t="array" ref="M2495">_xlfn.IFS($N2495&gt;=$B$4-$B$26,FALSE,AND($I2495&gt;0,$K2495&gt;=$B$5-$B$26),TRUE,AND($L2495,NOT($M2494)),FALSE,$M2494,TRUE,TRUE,FALSE)</f>
        <v>0</v>
      </c>
      <c r="N2495" s="3" cm="1">
        <f t="array" ref="N2495">_xlfn.IFS($M2494,$N2494+$B$26,NOT($M2494),0,TRUE,$M2494)</f>
        <v>0</v>
      </c>
      <c r="O2495" s="3" t="b" cm="1">
        <f t="array" ref="O2495">_xlfn.IFS($M2495,FALSE,AND($L2495,NOT($M2495),$R2495&lt;$B$6,$I2495&gt;0),TRUE,TRUE,FALSE)</f>
        <v>0</v>
      </c>
      <c r="P2495" s="3" cm="1">
        <f t="array" ref="P2495">_xlfn.IFS($P2494&gt;=$C$7-$B$26,0,$O2494,$P2494+$B$26,TRUE,0)</f>
        <v>0</v>
      </c>
      <c r="Q2495" s="3" t="b" cm="1">
        <f t="array" ref="Q2495">_xlfn.IFS(AND($L2495,NOT($M2495),NOT($O2495)),TRUE,$R2495&gt;=$B$6,FALSE,AND($L2495,NOT($M2495),$O2495,$P2495=0),TRUE,TRUE,FALSE)</f>
        <v>0</v>
      </c>
      <c r="R2495" s="3" cm="1">
        <f t="array" ref="R2495">_xlfn.IFS(AND($Q2494,$R2494&lt;$B$6),$R2494+1,AND(NOT($L2494),$R2494&gt;0),0,TRUE,$R2494)</f>
        <v>0</v>
      </c>
      <c r="S2495" s="1" cm="1">
        <f t="array" ref="S2495">_xlfn.IFS(AND(Q2494,I2494&gt;$B$8),S2494+$B$8,AND(Q2494,I2494&lt;=$B$8),S2494+I2494,TRUE,$S2494)</f>
        <v>101</v>
      </c>
      <c r="T2495" s="1">
        <f t="shared" si="150"/>
        <v>9090</v>
      </c>
      <c r="U2495" s="17">
        <f t="shared" si="151"/>
        <v>218.86035313001605</v>
      </c>
      <c r="V2495" s="47" cm="1">
        <f t="array" ref="V2495">_xlfn.IFS($B$6=1,S2495*$B$10,AND(R2494=0,R2495&gt;=1,I2495&gt;=$B$6*$B$8-1),V2494+$B$6*$B$10*$B$8,AND(R2494=0,R2495&gt;=1,I2495&lt;$B$6*$B$8-1),V2494+I2494*$B$10,TRUE,V2494)</f>
        <v>10100</v>
      </c>
      <c r="W2495" s="17">
        <f t="shared" si="152"/>
        <v>243.17817014446229</v>
      </c>
    </row>
    <row r="2496" spans="7:23" x14ac:dyDescent="0.25">
      <c r="G2496" s="15">
        <v>2494</v>
      </c>
      <c r="H2496" s="1">
        <f t="shared" si="149"/>
        <v>41.55</v>
      </c>
      <c r="I2496" s="15" cm="1">
        <f t="array" ref="I2496">_xlfn.IFS(J2495&gt;=$C$13-$B$26,MINA(I2495+$B$13-S2496+S2495,$B$11),I2495=$B$11,MINA(I2495-S2496+S2495,$B$11),TRUE,MAXA(I2495-S2496+S2495,0))</f>
        <v>0</v>
      </c>
      <c r="J2496" s="1" cm="1">
        <f t="array" ref="J2496">_xlfn.IFS(J2495&gt;=$C$13-$B$26,0,I2495&lt;$B$11,J2495+$B$26,TRUE,0)</f>
        <v>1.0166666666666679</v>
      </c>
      <c r="K2496" s="3" cm="1">
        <f t="array" ref="K2496">_xlfn.IFS(AND(NOT($K2495=0),$L2495),0,NOT($L2495),$K2495+$B$26,TRUE,$K2495)</f>
        <v>0.76666666666666738</v>
      </c>
      <c r="L2496" s="3" t="b" cm="1">
        <f t="array" ref="L2496">_xlfn.IFS(AND($I2496&gt;0,$K2496&gt;=$C$5-$B$26),TRUE,$R2496&gt;=$B$6,FALSE,$I2496=0,FALSE,TRUE,$L2495)</f>
        <v>0</v>
      </c>
      <c r="M2496" s="3" t="b" cm="1">
        <f t="array" ref="M2496">_xlfn.IFS($N2496&gt;=$B$4-$B$26,FALSE,AND($I2496&gt;0,$K2496&gt;=$B$5-$B$26),TRUE,AND($L2496,NOT($M2495)),FALSE,$M2495,TRUE,TRUE,FALSE)</f>
        <v>0</v>
      </c>
      <c r="N2496" s="3" cm="1">
        <f t="array" ref="N2496">_xlfn.IFS($M2495,$N2495+$B$26,NOT($M2495),0,TRUE,$M2495)</f>
        <v>0</v>
      </c>
      <c r="O2496" s="3" t="b" cm="1">
        <f t="array" ref="O2496">_xlfn.IFS($M2496,FALSE,AND($L2496,NOT($M2496),$R2496&lt;$B$6,$I2496&gt;0),TRUE,TRUE,FALSE)</f>
        <v>0</v>
      </c>
      <c r="P2496" s="3" cm="1">
        <f t="array" ref="P2496">_xlfn.IFS($P2495&gt;=$C$7-$B$26,0,$O2495,$P2495+$B$26,TRUE,0)</f>
        <v>0</v>
      </c>
      <c r="Q2496" s="3" t="b" cm="1">
        <f t="array" ref="Q2496">_xlfn.IFS(AND($L2496,NOT($M2496),NOT($O2496)),TRUE,$R2496&gt;=$B$6,FALSE,AND($L2496,NOT($M2496),$O2496,$P2496=0),TRUE,TRUE,FALSE)</f>
        <v>0</v>
      </c>
      <c r="R2496" s="3" cm="1">
        <f t="array" ref="R2496">_xlfn.IFS(AND($Q2495,$R2495&lt;$B$6),$R2495+1,AND(NOT($L2495),$R2495&gt;0),0,TRUE,$R2495)</f>
        <v>0</v>
      </c>
      <c r="S2496" s="1" cm="1">
        <f t="array" ref="S2496">_xlfn.IFS(AND(Q2495,I2495&gt;$B$8),S2495+$B$8,AND(Q2495,I2495&lt;=$B$8),S2495+I2495,TRUE,$S2495)</f>
        <v>101</v>
      </c>
      <c r="T2496" s="1">
        <f t="shared" si="150"/>
        <v>9090</v>
      </c>
      <c r="U2496" s="17">
        <f t="shared" si="151"/>
        <v>218.77256317689532</v>
      </c>
      <c r="V2496" s="47" cm="1">
        <f t="array" ref="V2496">_xlfn.IFS($B$6=1,S2496*$B$10,AND(R2495=0,R2496&gt;=1,I2496&gt;=$B$6*$B$8-1),V2495+$B$6*$B$10*$B$8,AND(R2495=0,R2496&gt;=1,I2496&lt;$B$6*$B$8-1),V2495+I2495*$B$10,TRUE,V2495)</f>
        <v>10100</v>
      </c>
      <c r="W2496" s="17">
        <f t="shared" si="152"/>
        <v>243.0806257521059</v>
      </c>
    </row>
    <row r="2497" spans="7:23" x14ac:dyDescent="0.25">
      <c r="G2497" s="15">
        <v>2495</v>
      </c>
      <c r="H2497" s="1">
        <f t="shared" si="149"/>
        <v>41.566666666666663</v>
      </c>
      <c r="I2497" s="15" cm="1">
        <f t="array" ref="I2497">_xlfn.IFS(J2496&gt;=$C$13-$B$26,MINA(I2496+$B$13-S2497+S2496,$B$11),I2496=$B$11,MINA(I2496-S2497+S2496,$B$11),TRUE,MAXA(I2496-S2497+S2496,0))</f>
        <v>0</v>
      </c>
      <c r="J2497" s="1" cm="1">
        <f t="array" ref="J2497">_xlfn.IFS(J2496&gt;=$C$13-$B$26,0,I2496&lt;$B$11,J2496+$B$26,TRUE,0)</f>
        <v>1.0333333333333345</v>
      </c>
      <c r="K2497" s="3" cm="1">
        <f t="array" ref="K2497">_xlfn.IFS(AND(NOT($K2496=0),$L2496),0,NOT($L2496),$K2496+$B$26,TRUE,$K2496)</f>
        <v>0.7833333333333341</v>
      </c>
      <c r="L2497" s="3" t="b" cm="1">
        <f t="array" ref="L2497">_xlfn.IFS(AND($I2497&gt;0,$K2497&gt;=$C$5-$B$26),TRUE,$R2497&gt;=$B$6,FALSE,$I2497=0,FALSE,TRUE,$L2496)</f>
        <v>0</v>
      </c>
      <c r="M2497" s="3" t="b" cm="1">
        <f t="array" ref="M2497">_xlfn.IFS($N2497&gt;=$B$4-$B$26,FALSE,AND($I2497&gt;0,$K2497&gt;=$B$5-$B$26),TRUE,AND($L2497,NOT($M2496)),FALSE,$M2496,TRUE,TRUE,FALSE)</f>
        <v>0</v>
      </c>
      <c r="N2497" s="3" cm="1">
        <f t="array" ref="N2497">_xlfn.IFS($M2496,$N2496+$B$26,NOT($M2496),0,TRUE,$M2496)</f>
        <v>0</v>
      </c>
      <c r="O2497" s="3" t="b" cm="1">
        <f t="array" ref="O2497">_xlfn.IFS($M2497,FALSE,AND($L2497,NOT($M2497),$R2497&lt;$B$6,$I2497&gt;0),TRUE,TRUE,FALSE)</f>
        <v>0</v>
      </c>
      <c r="P2497" s="3" cm="1">
        <f t="array" ref="P2497">_xlfn.IFS($P2496&gt;=$C$7-$B$26,0,$O2496,$P2496+$B$26,TRUE,0)</f>
        <v>0</v>
      </c>
      <c r="Q2497" s="3" t="b" cm="1">
        <f t="array" ref="Q2497">_xlfn.IFS(AND($L2497,NOT($M2497),NOT($O2497)),TRUE,$R2497&gt;=$B$6,FALSE,AND($L2497,NOT($M2497),$O2497,$P2497=0),TRUE,TRUE,FALSE)</f>
        <v>0</v>
      </c>
      <c r="R2497" s="3" cm="1">
        <f t="array" ref="R2497">_xlfn.IFS(AND($Q2496,$R2496&lt;$B$6),$R2496+1,AND(NOT($L2496),$R2496&gt;0),0,TRUE,$R2496)</f>
        <v>0</v>
      </c>
      <c r="S2497" s="1" cm="1">
        <f t="array" ref="S2497">_xlfn.IFS(AND(Q2496,I2496&gt;$B$8),S2496+$B$8,AND(Q2496,I2496&lt;=$B$8),S2496+I2496,TRUE,$S2496)</f>
        <v>101</v>
      </c>
      <c r="T2497" s="1">
        <f t="shared" si="150"/>
        <v>9090</v>
      </c>
      <c r="U2497" s="17">
        <f t="shared" si="151"/>
        <v>218.68484362469931</v>
      </c>
      <c r="V2497" s="47" cm="1">
        <f t="array" ref="V2497">_xlfn.IFS($B$6=1,S2497*$B$10,AND(R2496=0,R2497&gt;=1,I2497&gt;=$B$6*$B$8-1),V2496+$B$6*$B$10*$B$8,AND(R2496=0,R2497&gt;=1,I2497&lt;$B$6*$B$8-1),V2496+I2496*$B$10,TRUE,V2496)</f>
        <v>10100</v>
      </c>
      <c r="W2497" s="17">
        <f t="shared" si="152"/>
        <v>242.98315958299921</v>
      </c>
    </row>
    <row r="2498" spans="7:23" x14ac:dyDescent="0.25">
      <c r="G2498" s="15">
        <v>2496</v>
      </c>
      <c r="H2498" s="1">
        <f t="shared" si="149"/>
        <v>41.583333333333336</v>
      </c>
      <c r="I2498" s="15" cm="1">
        <f t="array" ref="I2498">_xlfn.IFS(J2497&gt;=$C$13-$B$26,MINA(I2497+$B$13-S2498+S2497,$B$11),I2497=$B$11,MINA(I2497-S2498+S2497,$B$11),TRUE,MAXA(I2497-S2498+S2497,0))</f>
        <v>0</v>
      </c>
      <c r="J2498" s="1" cm="1">
        <f t="array" ref="J2498">_xlfn.IFS(J2497&gt;=$C$13-$B$26,0,I2497&lt;$B$11,J2497+$B$26,TRUE,0)</f>
        <v>1.0500000000000012</v>
      </c>
      <c r="K2498" s="3" cm="1">
        <f t="array" ref="K2498">_xlfn.IFS(AND(NOT($K2497=0),$L2497),0,NOT($L2497),$K2497+$B$26,TRUE,$K2497)</f>
        <v>0.80000000000000082</v>
      </c>
      <c r="L2498" s="3" t="b" cm="1">
        <f t="array" ref="L2498">_xlfn.IFS(AND($I2498&gt;0,$K2498&gt;=$C$5-$B$26),TRUE,$R2498&gt;=$B$6,FALSE,$I2498=0,FALSE,TRUE,$L2497)</f>
        <v>0</v>
      </c>
      <c r="M2498" s="3" t="b" cm="1">
        <f t="array" ref="M2498">_xlfn.IFS($N2498&gt;=$B$4-$B$26,FALSE,AND($I2498&gt;0,$K2498&gt;=$B$5-$B$26),TRUE,AND($L2498,NOT($M2497)),FALSE,$M2497,TRUE,TRUE,FALSE)</f>
        <v>0</v>
      </c>
      <c r="N2498" s="3" cm="1">
        <f t="array" ref="N2498">_xlfn.IFS($M2497,$N2497+$B$26,NOT($M2497),0,TRUE,$M2497)</f>
        <v>0</v>
      </c>
      <c r="O2498" s="3" t="b" cm="1">
        <f t="array" ref="O2498">_xlfn.IFS($M2498,FALSE,AND($L2498,NOT($M2498),$R2498&lt;$B$6,$I2498&gt;0),TRUE,TRUE,FALSE)</f>
        <v>0</v>
      </c>
      <c r="P2498" s="3" cm="1">
        <f t="array" ref="P2498">_xlfn.IFS($P2497&gt;=$C$7-$B$26,0,$O2497,$P2497+$B$26,TRUE,0)</f>
        <v>0</v>
      </c>
      <c r="Q2498" s="3" t="b" cm="1">
        <f t="array" ref="Q2498">_xlfn.IFS(AND($L2498,NOT($M2498),NOT($O2498)),TRUE,$R2498&gt;=$B$6,FALSE,AND($L2498,NOT($M2498),$O2498,$P2498=0),TRUE,TRUE,FALSE)</f>
        <v>0</v>
      </c>
      <c r="R2498" s="3" cm="1">
        <f t="array" ref="R2498">_xlfn.IFS(AND($Q2497,$R2497&lt;$B$6),$R2497+1,AND(NOT($L2497),$R2497&gt;0),0,TRUE,$R2497)</f>
        <v>0</v>
      </c>
      <c r="S2498" s="1" cm="1">
        <f t="array" ref="S2498">_xlfn.IFS(AND(Q2497,I2497&gt;$B$8),S2497+$B$8,AND(Q2497,I2497&lt;=$B$8),S2497+I2497,TRUE,$S2497)</f>
        <v>101</v>
      </c>
      <c r="T2498" s="1">
        <f t="shared" si="150"/>
        <v>9090</v>
      </c>
      <c r="U2498" s="17">
        <f t="shared" si="151"/>
        <v>218.59719438877755</v>
      </c>
      <c r="V2498" s="47" cm="1">
        <f t="array" ref="V2498">_xlfn.IFS($B$6=1,S2498*$B$10,AND(R2497=0,R2498&gt;=1,I2498&gt;=$B$6*$B$8-1),V2497+$B$6*$B$10*$B$8,AND(R2497=0,R2498&gt;=1,I2498&lt;$B$6*$B$8-1),V2497+I2497*$B$10,TRUE,V2497)</f>
        <v>10100</v>
      </c>
      <c r="W2498" s="17">
        <f t="shared" si="152"/>
        <v>242.88577154308615</v>
      </c>
    </row>
    <row r="2499" spans="7:23" x14ac:dyDescent="0.25">
      <c r="G2499" s="15">
        <v>2497</v>
      </c>
      <c r="H2499" s="1">
        <f t="shared" ref="H2499:H2562" si="153">($G2499-1)*$B$26</f>
        <v>41.6</v>
      </c>
      <c r="I2499" s="15" cm="1">
        <f t="array" ref="I2499">_xlfn.IFS(J2498&gt;=$C$13-$B$26,MINA(I2498+$B$13-S2499+S2498,$B$11),I2498=$B$11,MINA(I2498-S2499+S2498,$B$11),TRUE,MAXA(I2498-S2499+S2498,0))</f>
        <v>0</v>
      </c>
      <c r="J2499" s="1" cm="1">
        <f t="array" ref="J2499">_xlfn.IFS(J2498&gt;=$C$13-$B$26,0,I2498&lt;$B$11,J2498+$B$26,TRUE,0)</f>
        <v>1.0666666666666678</v>
      </c>
      <c r="K2499" s="3" cm="1">
        <f t="array" ref="K2499">_xlfn.IFS(AND(NOT($K2498=0),$L2498),0,NOT($L2498),$K2498+$B$26,TRUE,$K2498)</f>
        <v>0.81666666666666754</v>
      </c>
      <c r="L2499" s="3" t="b" cm="1">
        <f t="array" ref="L2499">_xlfn.IFS(AND($I2499&gt;0,$K2499&gt;=$C$5-$B$26),TRUE,$R2499&gt;=$B$6,FALSE,$I2499=0,FALSE,TRUE,$L2498)</f>
        <v>0</v>
      </c>
      <c r="M2499" s="3" t="b" cm="1">
        <f t="array" ref="M2499">_xlfn.IFS($N2499&gt;=$B$4-$B$26,FALSE,AND($I2499&gt;0,$K2499&gt;=$B$5-$B$26),TRUE,AND($L2499,NOT($M2498)),FALSE,$M2498,TRUE,TRUE,FALSE)</f>
        <v>0</v>
      </c>
      <c r="N2499" s="3" cm="1">
        <f t="array" ref="N2499">_xlfn.IFS($M2498,$N2498+$B$26,NOT($M2498),0,TRUE,$M2498)</f>
        <v>0</v>
      </c>
      <c r="O2499" s="3" t="b" cm="1">
        <f t="array" ref="O2499">_xlfn.IFS($M2499,FALSE,AND($L2499,NOT($M2499),$R2499&lt;$B$6,$I2499&gt;0),TRUE,TRUE,FALSE)</f>
        <v>0</v>
      </c>
      <c r="P2499" s="3" cm="1">
        <f t="array" ref="P2499">_xlfn.IFS($P2498&gt;=$C$7-$B$26,0,$O2498,$P2498+$B$26,TRUE,0)</f>
        <v>0</v>
      </c>
      <c r="Q2499" s="3" t="b" cm="1">
        <f t="array" ref="Q2499">_xlfn.IFS(AND($L2499,NOT($M2499),NOT($O2499)),TRUE,$R2499&gt;=$B$6,FALSE,AND($L2499,NOT($M2499),$O2499,$P2499=0),TRUE,TRUE,FALSE)</f>
        <v>0</v>
      </c>
      <c r="R2499" s="3" cm="1">
        <f t="array" ref="R2499">_xlfn.IFS(AND($Q2498,$R2498&lt;$B$6),$R2498+1,AND(NOT($L2498),$R2498&gt;0),0,TRUE,$R2498)</f>
        <v>0</v>
      </c>
      <c r="S2499" s="1" cm="1">
        <f t="array" ref="S2499">_xlfn.IFS(AND(Q2498,I2498&gt;$B$8),S2498+$B$8,AND(Q2498,I2498&lt;=$B$8),S2498+I2498,TRUE,$S2498)</f>
        <v>101</v>
      </c>
      <c r="T2499" s="1">
        <f t="shared" ref="T2499:T2562" si="154">IF($Q2498,$T2498+$B$8*$B$9,$T2498)</f>
        <v>9090</v>
      </c>
      <c r="U2499" s="17">
        <f t="shared" si="151"/>
        <v>218.50961538461539</v>
      </c>
      <c r="V2499" s="47" cm="1">
        <f t="array" ref="V2499">_xlfn.IFS($B$6=1,S2499*$B$10,AND(R2498=0,R2499&gt;=1,I2499&gt;=$B$6*$B$8-1),V2498+$B$6*$B$10*$B$8,AND(R2498=0,R2499&gt;=1,I2499&lt;$B$6*$B$8-1),V2498+I2498*$B$10,TRUE,V2498)</f>
        <v>10100</v>
      </c>
      <c r="W2499" s="17">
        <f t="shared" si="152"/>
        <v>242.78846153846152</v>
      </c>
    </row>
    <row r="2500" spans="7:23" x14ac:dyDescent="0.25">
      <c r="G2500" s="15">
        <v>2498</v>
      </c>
      <c r="H2500" s="1">
        <f t="shared" si="153"/>
        <v>41.616666666666667</v>
      </c>
      <c r="I2500" s="15" cm="1">
        <f t="array" ref="I2500">_xlfn.IFS(J2499&gt;=$C$13-$B$26,MINA(I2499+$B$13-S2500+S2499,$B$11),I2499=$B$11,MINA(I2499-S2500+S2499,$B$11),TRUE,MAXA(I2499-S2500+S2499,0))</f>
        <v>0</v>
      </c>
      <c r="J2500" s="1" cm="1">
        <f t="array" ref="J2500">_xlfn.IFS(J2499&gt;=$C$13-$B$26,0,I2499&lt;$B$11,J2499+$B$26,TRUE,0)</f>
        <v>1.0833333333333344</v>
      </c>
      <c r="K2500" s="3" cm="1">
        <f t="array" ref="K2500">_xlfn.IFS(AND(NOT($K2499=0),$L2499),0,NOT($L2499),$K2499+$B$26,TRUE,$K2499)</f>
        <v>0.83333333333333426</v>
      </c>
      <c r="L2500" s="3" t="b" cm="1">
        <f t="array" ref="L2500">_xlfn.IFS(AND($I2500&gt;0,$K2500&gt;=$C$5-$B$26),TRUE,$R2500&gt;=$B$6,FALSE,$I2500=0,FALSE,TRUE,$L2499)</f>
        <v>0</v>
      </c>
      <c r="M2500" s="3" t="b" cm="1">
        <f t="array" ref="M2500">_xlfn.IFS($N2500&gt;=$B$4-$B$26,FALSE,AND($I2500&gt;0,$K2500&gt;=$B$5-$B$26),TRUE,AND($L2500,NOT($M2499)),FALSE,$M2499,TRUE,TRUE,FALSE)</f>
        <v>0</v>
      </c>
      <c r="N2500" s="3" cm="1">
        <f t="array" ref="N2500">_xlfn.IFS($M2499,$N2499+$B$26,NOT($M2499),0,TRUE,$M2499)</f>
        <v>0</v>
      </c>
      <c r="O2500" s="3" t="b" cm="1">
        <f t="array" ref="O2500">_xlfn.IFS($M2500,FALSE,AND($L2500,NOT($M2500),$R2500&lt;$B$6,$I2500&gt;0),TRUE,TRUE,FALSE)</f>
        <v>0</v>
      </c>
      <c r="P2500" s="3" cm="1">
        <f t="array" ref="P2500">_xlfn.IFS($P2499&gt;=$C$7-$B$26,0,$O2499,$P2499+$B$26,TRUE,0)</f>
        <v>0</v>
      </c>
      <c r="Q2500" s="3" t="b" cm="1">
        <f t="array" ref="Q2500">_xlfn.IFS(AND($L2500,NOT($M2500),NOT($O2500)),TRUE,$R2500&gt;=$B$6,FALSE,AND($L2500,NOT($M2500),$O2500,$P2500=0),TRUE,TRUE,FALSE)</f>
        <v>0</v>
      </c>
      <c r="R2500" s="3" cm="1">
        <f t="array" ref="R2500">_xlfn.IFS(AND($Q2499,$R2499&lt;$B$6),$R2499+1,AND(NOT($L2499),$R2499&gt;0),0,TRUE,$R2499)</f>
        <v>0</v>
      </c>
      <c r="S2500" s="1" cm="1">
        <f t="array" ref="S2500">_xlfn.IFS(AND(Q2499,I2499&gt;$B$8),S2499+$B$8,AND(Q2499,I2499&lt;=$B$8),S2499+I2499,TRUE,$S2499)</f>
        <v>101</v>
      </c>
      <c r="T2500" s="1">
        <f t="shared" si="154"/>
        <v>9090</v>
      </c>
      <c r="U2500" s="17">
        <f t="shared" ref="U2500:U2563" si="155">$T2500/$H2500</f>
        <v>218.42210652783339</v>
      </c>
      <c r="V2500" s="47" cm="1">
        <f t="array" ref="V2500">_xlfn.IFS($B$6=1,S2500*$B$10,AND(R2499=0,R2500&gt;=1,I2500&gt;=$B$6*$B$8-1),V2499+$B$6*$B$10*$B$8,AND(R2499=0,R2500&gt;=1,I2500&lt;$B$6*$B$8-1),V2499+I2499*$B$10,TRUE,V2499)</f>
        <v>10100</v>
      </c>
      <c r="W2500" s="17">
        <f t="shared" si="152"/>
        <v>242.69122947537045</v>
      </c>
    </row>
    <row r="2501" spans="7:23" x14ac:dyDescent="0.25">
      <c r="G2501" s="15">
        <v>2499</v>
      </c>
      <c r="H2501" s="1">
        <f t="shared" si="153"/>
        <v>41.633333333333333</v>
      </c>
      <c r="I2501" s="15" cm="1">
        <f t="array" ref="I2501">_xlfn.IFS(J2500&gt;=$C$13-$B$26,MINA(I2500+$B$13-S2501+S2500,$B$11),I2500=$B$11,MINA(I2500-S2501+S2500,$B$11),TRUE,MAXA(I2500-S2501+S2500,0))</f>
        <v>0</v>
      </c>
      <c r="J2501" s="1" cm="1">
        <f t="array" ref="J2501">_xlfn.IFS(J2500&gt;=$C$13-$B$26,0,I2500&lt;$B$11,J2500+$B$26,TRUE,0)</f>
        <v>1.100000000000001</v>
      </c>
      <c r="K2501" s="3" cm="1">
        <f t="array" ref="K2501">_xlfn.IFS(AND(NOT($K2500=0),$L2500),0,NOT($L2500),$K2500+$B$26,TRUE,$K2500)</f>
        <v>0.85000000000000098</v>
      </c>
      <c r="L2501" s="3" t="b" cm="1">
        <f t="array" ref="L2501">_xlfn.IFS(AND($I2501&gt;0,$K2501&gt;=$C$5-$B$26),TRUE,$R2501&gt;=$B$6,FALSE,$I2501=0,FALSE,TRUE,$L2500)</f>
        <v>0</v>
      </c>
      <c r="M2501" s="3" t="b" cm="1">
        <f t="array" ref="M2501">_xlfn.IFS($N2501&gt;=$B$4-$B$26,FALSE,AND($I2501&gt;0,$K2501&gt;=$B$5-$B$26),TRUE,AND($L2501,NOT($M2500)),FALSE,$M2500,TRUE,TRUE,FALSE)</f>
        <v>0</v>
      </c>
      <c r="N2501" s="3" cm="1">
        <f t="array" ref="N2501">_xlfn.IFS($M2500,$N2500+$B$26,NOT($M2500),0,TRUE,$M2500)</f>
        <v>0</v>
      </c>
      <c r="O2501" s="3" t="b" cm="1">
        <f t="array" ref="O2501">_xlfn.IFS($M2501,FALSE,AND($L2501,NOT($M2501),$R2501&lt;$B$6,$I2501&gt;0),TRUE,TRUE,FALSE)</f>
        <v>0</v>
      </c>
      <c r="P2501" s="3" cm="1">
        <f t="array" ref="P2501">_xlfn.IFS($P2500&gt;=$C$7-$B$26,0,$O2500,$P2500+$B$26,TRUE,0)</f>
        <v>0</v>
      </c>
      <c r="Q2501" s="3" t="b" cm="1">
        <f t="array" ref="Q2501">_xlfn.IFS(AND($L2501,NOT($M2501),NOT($O2501)),TRUE,$R2501&gt;=$B$6,FALSE,AND($L2501,NOT($M2501),$O2501,$P2501=0),TRUE,TRUE,FALSE)</f>
        <v>0</v>
      </c>
      <c r="R2501" s="3" cm="1">
        <f t="array" ref="R2501">_xlfn.IFS(AND($Q2500,$R2500&lt;$B$6),$R2500+1,AND(NOT($L2500),$R2500&gt;0),0,TRUE,$R2500)</f>
        <v>0</v>
      </c>
      <c r="S2501" s="1" cm="1">
        <f t="array" ref="S2501">_xlfn.IFS(AND(Q2500,I2500&gt;$B$8),S2500+$B$8,AND(Q2500,I2500&lt;=$B$8),S2500+I2500,TRUE,$S2500)</f>
        <v>101</v>
      </c>
      <c r="T2501" s="1">
        <f t="shared" si="154"/>
        <v>9090</v>
      </c>
      <c r="U2501" s="17">
        <f t="shared" si="155"/>
        <v>218.33466773418735</v>
      </c>
      <c r="V2501" s="47" cm="1">
        <f t="array" ref="V2501">_xlfn.IFS($B$6=1,S2501*$B$10,AND(R2500=0,R2501&gt;=1,I2501&gt;=$B$6*$B$8-1),V2500+$B$6*$B$10*$B$8,AND(R2500=0,R2501&gt;=1,I2501&lt;$B$6*$B$8-1),V2500+I2500*$B$10,TRUE,V2500)</f>
        <v>10100</v>
      </c>
      <c r="W2501" s="17">
        <f t="shared" ref="W2501:W2564" si="156">V2501/H2501</f>
        <v>242.59407526020817</v>
      </c>
    </row>
    <row r="2502" spans="7:23" x14ac:dyDescent="0.25">
      <c r="G2502" s="15">
        <v>2500</v>
      </c>
      <c r="H2502" s="1">
        <f t="shared" si="153"/>
        <v>41.65</v>
      </c>
      <c r="I2502" s="15" cm="1">
        <f t="array" ref="I2502">_xlfn.IFS(J2501&gt;=$C$13-$B$26,MINA(I2501+$B$13-S2502+S2501,$B$11),I2501=$B$11,MINA(I2501-S2502+S2501,$B$11),TRUE,MAXA(I2501-S2502+S2501,0))</f>
        <v>0</v>
      </c>
      <c r="J2502" s="1" cm="1">
        <f t="array" ref="J2502">_xlfn.IFS(J2501&gt;=$C$13-$B$26,0,I2501&lt;$B$11,J2501+$B$26,TRUE,0)</f>
        <v>1.1166666666666676</v>
      </c>
      <c r="K2502" s="3" cm="1">
        <f t="array" ref="K2502">_xlfn.IFS(AND(NOT($K2501=0),$L2501),0,NOT($L2501),$K2501+$B$26,TRUE,$K2501)</f>
        <v>0.8666666666666677</v>
      </c>
      <c r="L2502" s="3" t="b" cm="1">
        <f t="array" ref="L2502">_xlfn.IFS(AND($I2502&gt;0,$K2502&gt;=$C$5-$B$26),TRUE,$R2502&gt;=$B$6,FALSE,$I2502=0,FALSE,TRUE,$L2501)</f>
        <v>0</v>
      </c>
      <c r="M2502" s="3" t="b" cm="1">
        <f t="array" ref="M2502">_xlfn.IFS($N2502&gt;=$B$4-$B$26,FALSE,AND($I2502&gt;0,$K2502&gt;=$B$5-$B$26),TRUE,AND($L2502,NOT($M2501)),FALSE,$M2501,TRUE,TRUE,FALSE)</f>
        <v>0</v>
      </c>
      <c r="N2502" s="3" cm="1">
        <f t="array" ref="N2502">_xlfn.IFS($M2501,$N2501+$B$26,NOT($M2501),0,TRUE,$M2501)</f>
        <v>0</v>
      </c>
      <c r="O2502" s="3" t="b" cm="1">
        <f t="array" ref="O2502">_xlfn.IFS($M2502,FALSE,AND($L2502,NOT($M2502),$R2502&lt;$B$6,$I2502&gt;0),TRUE,TRUE,FALSE)</f>
        <v>0</v>
      </c>
      <c r="P2502" s="3" cm="1">
        <f t="array" ref="P2502">_xlfn.IFS($P2501&gt;=$C$7-$B$26,0,$O2501,$P2501+$B$26,TRUE,0)</f>
        <v>0</v>
      </c>
      <c r="Q2502" s="3" t="b" cm="1">
        <f t="array" ref="Q2502">_xlfn.IFS(AND($L2502,NOT($M2502),NOT($O2502)),TRUE,$R2502&gt;=$B$6,FALSE,AND($L2502,NOT($M2502),$O2502,$P2502=0),TRUE,TRUE,FALSE)</f>
        <v>0</v>
      </c>
      <c r="R2502" s="3" cm="1">
        <f t="array" ref="R2502">_xlfn.IFS(AND($Q2501,$R2501&lt;$B$6),$R2501+1,AND(NOT($L2501),$R2501&gt;0),0,TRUE,$R2501)</f>
        <v>0</v>
      </c>
      <c r="S2502" s="1" cm="1">
        <f t="array" ref="S2502">_xlfn.IFS(AND(Q2501,I2501&gt;$B$8),S2501+$B$8,AND(Q2501,I2501&lt;=$B$8),S2501+I2501,TRUE,$S2501)</f>
        <v>101</v>
      </c>
      <c r="T2502" s="1">
        <f t="shared" si="154"/>
        <v>9090</v>
      </c>
      <c r="U2502" s="17">
        <f t="shared" si="155"/>
        <v>218.24729891956784</v>
      </c>
      <c r="V2502" s="47" cm="1">
        <f t="array" ref="V2502">_xlfn.IFS($B$6=1,S2502*$B$10,AND(R2501=0,R2502&gt;=1,I2502&gt;=$B$6*$B$8-1),V2501+$B$6*$B$10*$B$8,AND(R2501=0,R2502&gt;=1,I2502&lt;$B$6*$B$8-1),V2501+I2501*$B$10,TRUE,V2501)</f>
        <v>10100</v>
      </c>
      <c r="W2502" s="17">
        <f t="shared" si="156"/>
        <v>242.49699879951982</v>
      </c>
    </row>
    <row r="2503" spans="7:23" x14ac:dyDescent="0.25">
      <c r="G2503" s="15">
        <v>2501</v>
      </c>
      <c r="H2503" s="1">
        <f t="shared" si="153"/>
        <v>41.666666666666664</v>
      </c>
      <c r="I2503" s="15" cm="1">
        <f t="array" ref="I2503">_xlfn.IFS(J2502&gt;=$C$13-$B$26,MINA(I2502+$B$13-S2503+S2502,$B$11),I2502=$B$11,MINA(I2502-S2503+S2502,$B$11),TRUE,MAXA(I2502-S2503+S2502,0))</f>
        <v>0</v>
      </c>
      <c r="J2503" s="1" cm="1">
        <f t="array" ref="J2503">_xlfn.IFS(J2502&gt;=$C$13-$B$26,0,I2502&lt;$B$11,J2502+$B$26,TRUE,0)</f>
        <v>1.1333333333333342</v>
      </c>
      <c r="K2503" s="3" cm="1">
        <f t="array" ref="K2503">_xlfn.IFS(AND(NOT($K2502=0),$L2502),0,NOT($L2502),$K2502+$B$26,TRUE,$K2502)</f>
        <v>0.88333333333333441</v>
      </c>
      <c r="L2503" s="3" t="b" cm="1">
        <f t="array" ref="L2503">_xlfn.IFS(AND($I2503&gt;0,$K2503&gt;=$C$5-$B$26),TRUE,$R2503&gt;=$B$6,FALSE,$I2503=0,FALSE,TRUE,$L2502)</f>
        <v>0</v>
      </c>
      <c r="M2503" s="3" t="b" cm="1">
        <f t="array" ref="M2503">_xlfn.IFS($N2503&gt;=$B$4-$B$26,FALSE,AND($I2503&gt;0,$K2503&gt;=$B$5-$B$26),TRUE,AND($L2503,NOT($M2502)),FALSE,$M2502,TRUE,TRUE,FALSE)</f>
        <v>0</v>
      </c>
      <c r="N2503" s="3" cm="1">
        <f t="array" ref="N2503">_xlfn.IFS($M2502,$N2502+$B$26,NOT($M2502),0,TRUE,$M2502)</f>
        <v>0</v>
      </c>
      <c r="O2503" s="3" t="b" cm="1">
        <f t="array" ref="O2503">_xlfn.IFS($M2503,FALSE,AND($L2503,NOT($M2503),$R2503&lt;$B$6,$I2503&gt;0),TRUE,TRUE,FALSE)</f>
        <v>0</v>
      </c>
      <c r="P2503" s="3" cm="1">
        <f t="array" ref="P2503">_xlfn.IFS($P2502&gt;=$C$7-$B$26,0,$O2502,$P2502+$B$26,TRUE,0)</f>
        <v>0</v>
      </c>
      <c r="Q2503" s="3" t="b" cm="1">
        <f t="array" ref="Q2503">_xlfn.IFS(AND($L2503,NOT($M2503),NOT($O2503)),TRUE,$R2503&gt;=$B$6,FALSE,AND($L2503,NOT($M2503),$O2503,$P2503=0),TRUE,TRUE,FALSE)</f>
        <v>0</v>
      </c>
      <c r="R2503" s="3" cm="1">
        <f t="array" ref="R2503">_xlfn.IFS(AND($Q2502,$R2502&lt;$B$6),$R2502+1,AND(NOT($L2502),$R2502&gt;0),0,TRUE,$R2502)</f>
        <v>0</v>
      </c>
      <c r="S2503" s="1" cm="1">
        <f t="array" ref="S2503">_xlfn.IFS(AND(Q2502,I2502&gt;$B$8),S2502+$B$8,AND(Q2502,I2502&lt;=$B$8),S2502+I2502,TRUE,$S2502)</f>
        <v>101</v>
      </c>
      <c r="T2503" s="1">
        <f t="shared" si="154"/>
        <v>9090</v>
      </c>
      <c r="U2503" s="17">
        <f t="shared" si="155"/>
        <v>218.16000000000003</v>
      </c>
      <c r="V2503" s="47" cm="1">
        <f t="array" ref="V2503">_xlfn.IFS($B$6=1,S2503*$B$10,AND(R2502=0,R2503&gt;=1,I2503&gt;=$B$6*$B$8-1),V2502+$B$6*$B$10*$B$8,AND(R2502=0,R2503&gt;=1,I2503&lt;$B$6*$B$8-1),V2502+I2502*$B$10,TRUE,V2502)</f>
        <v>10100</v>
      </c>
      <c r="W2503" s="17">
        <f t="shared" si="156"/>
        <v>242.4</v>
      </c>
    </row>
    <row r="2504" spans="7:23" x14ac:dyDescent="0.25">
      <c r="G2504" s="15">
        <v>2502</v>
      </c>
      <c r="H2504" s="1">
        <f t="shared" si="153"/>
        <v>41.68333333333333</v>
      </c>
      <c r="I2504" s="15" cm="1">
        <f t="array" ref="I2504">_xlfn.IFS(J2503&gt;=$C$13-$B$26,MINA(I2503+$B$13-S2504+S2503,$B$11),I2503=$B$11,MINA(I2503-S2504+S2503,$B$11),TRUE,MAXA(I2503-S2504+S2503,0))</f>
        <v>0</v>
      </c>
      <c r="J2504" s="1" cm="1">
        <f t="array" ref="J2504">_xlfn.IFS(J2503&gt;=$C$13-$B$26,0,I2503&lt;$B$11,J2503+$B$26,TRUE,0)</f>
        <v>1.1500000000000008</v>
      </c>
      <c r="K2504" s="3" cm="1">
        <f t="array" ref="K2504">_xlfn.IFS(AND(NOT($K2503=0),$L2503),0,NOT($L2503),$K2503+$B$26,TRUE,$K2503)</f>
        <v>0.90000000000000113</v>
      </c>
      <c r="L2504" s="3" t="b" cm="1">
        <f t="array" ref="L2504">_xlfn.IFS(AND($I2504&gt;0,$K2504&gt;=$C$5-$B$26),TRUE,$R2504&gt;=$B$6,FALSE,$I2504=0,FALSE,TRUE,$L2503)</f>
        <v>0</v>
      </c>
      <c r="M2504" s="3" t="b" cm="1">
        <f t="array" ref="M2504">_xlfn.IFS($N2504&gt;=$B$4-$B$26,FALSE,AND($I2504&gt;0,$K2504&gt;=$B$5-$B$26),TRUE,AND($L2504,NOT($M2503)),FALSE,$M2503,TRUE,TRUE,FALSE)</f>
        <v>0</v>
      </c>
      <c r="N2504" s="3" cm="1">
        <f t="array" ref="N2504">_xlfn.IFS($M2503,$N2503+$B$26,NOT($M2503),0,TRUE,$M2503)</f>
        <v>0</v>
      </c>
      <c r="O2504" s="3" t="b" cm="1">
        <f t="array" ref="O2504">_xlfn.IFS($M2504,FALSE,AND($L2504,NOT($M2504),$R2504&lt;$B$6,$I2504&gt;0),TRUE,TRUE,FALSE)</f>
        <v>0</v>
      </c>
      <c r="P2504" s="3" cm="1">
        <f t="array" ref="P2504">_xlfn.IFS($P2503&gt;=$C$7-$B$26,0,$O2503,$P2503+$B$26,TRUE,0)</f>
        <v>0</v>
      </c>
      <c r="Q2504" s="3" t="b" cm="1">
        <f t="array" ref="Q2504">_xlfn.IFS(AND($L2504,NOT($M2504),NOT($O2504)),TRUE,$R2504&gt;=$B$6,FALSE,AND($L2504,NOT($M2504),$O2504,$P2504=0),TRUE,TRUE,FALSE)</f>
        <v>0</v>
      </c>
      <c r="R2504" s="3" cm="1">
        <f t="array" ref="R2504">_xlfn.IFS(AND($Q2503,$R2503&lt;$B$6),$R2503+1,AND(NOT($L2503),$R2503&gt;0),0,TRUE,$R2503)</f>
        <v>0</v>
      </c>
      <c r="S2504" s="1" cm="1">
        <f t="array" ref="S2504">_xlfn.IFS(AND(Q2503,I2503&gt;$B$8),S2503+$B$8,AND(Q2503,I2503&lt;=$B$8),S2503+I2503,TRUE,$S2503)</f>
        <v>101</v>
      </c>
      <c r="T2504" s="1">
        <f t="shared" si="154"/>
        <v>9090</v>
      </c>
      <c r="U2504" s="17">
        <f t="shared" si="155"/>
        <v>218.07277089164336</v>
      </c>
      <c r="V2504" s="47" cm="1">
        <f t="array" ref="V2504">_xlfn.IFS($B$6=1,S2504*$B$10,AND(R2503=0,R2504&gt;=1,I2504&gt;=$B$6*$B$8-1),V2503+$B$6*$B$10*$B$8,AND(R2503=0,R2504&gt;=1,I2504&lt;$B$6*$B$8-1),V2503+I2503*$B$10,TRUE,V2503)</f>
        <v>10100</v>
      </c>
      <c r="W2504" s="17">
        <f t="shared" si="156"/>
        <v>242.30307876849261</v>
      </c>
    </row>
    <row r="2505" spans="7:23" x14ac:dyDescent="0.25">
      <c r="G2505" s="15">
        <v>2503</v>
      </c>
      <c r="H2505" s="1">
        <f t="shared" si="153"/>
        <v>41.7</v>
      </c>
      <c r="I2505" s="15" cm="1">
        <f t="array" ref="I2505">_xlfn.IFS(J2504&gt;=$C$13-$B$26,MINA(I2504+$B$13-S2505+S2504,$B$11),I2504=$B$11,MINA(I2504-S2505+S2504,$B$11),TRUE,MAXA(I2504-S2505+S2504,0))</f>
        <v>0</v>
      </c>
      <c r="J2505" s="1" cm="1">
        <f t="array" ref="J2505">_xlfn.IFS(J2504&gt;=$C$13-$B$26,0,I2504&lt;$B$11,J2504+$B$26,TRUE,0)</f>
        <v>1.1666666666666674</v>
      </c>
      <c r="K2505" s="3" cm="1">
        <f t="array" ref="K2505">_xlfn.IFS(AND(NOT($K2504=0),$L2504),0,NOT($L2504),$K2504+$B$26,TRUE,$K2504)</f>
        <v>0.91666666666666785</v>
      </c>
      <c r="L2505" s="3" t="b" cm="1">
        <f t="array" ref="L2505">_xlfn.IFS(AND($I2505&gt;0,$K2505&gt;=$C$5-$B$26),TRUE,$R2505&gt;=$B$6,FALSE,$I2505=0,FALSE,TRUE,$L2504)</f>
        <v>0</v>
      </c>
      <c r="M2505" s="3" t="b" cm="1">
        <f t="array" ref="M2505">_xlfn.IFS($N2505&gt;=$B$4-$B$26,FALSE,AND($I2505&gt;0,$K2505&gt;=$B$5-$B$26),TRUE,AND($L2505,NOT($M2504)),FALSE,$M2504,TRUE,TRUE,FALSE)</f>
        <v>0</v>
      </c>
      <c r="N2505" s="3" cm="1">
        <f t="array" ref="N2505">_xlfn.IFS($M2504,$N2504+$B$26,NOT($M2504),0,TRUE,$M2504)</f>
        <v>0</v>
      </c>
      <c r="O2505" s="3" t="b" cm="1">
        <f t="array" ref="O2505">_xlfn.IFS($M2505,FALSE,AND($L2505,NOT($M2505),$R2505&lt;$B$6,$I2505&gt;0),TRUE,TRUE,FALSE)</f>
        <v>0</v>
      </c>
      <c r="P2505" s="3" cm="1">
        <f t="array" ref="P2505">_xlfn.IFS($P2504&gt;=$C$7-$B$26,0,$O2504,$P2504+$B$26,TRUE,0)</f>
        <v>0</v>
      </c>
      <c r="Q2505" s="3" t="b" cm="1">
        <f t="array" ref="Q2505">_xlfn.IFS(AND($L2505,NOT($M2505),NOT($O2505)),TRUE,$R2505&gt;=$B$6,FALSE,AND($L2505,NOT($M2505),$O2505,$P2505=0),TRUE,TRUE,FALSE)</f>
        <v>0</v>
      </c>
      <c r="R2505" s="3" cm="1">
        <f t="array" ref="R2505">_xlfn.IFS(AND($Q2504,$R2504&lt;$B$6),$R2504+1,AND(NOT($L2504),$R2504&gt;0),0,TRUE,$R2504)</f>
        <v>0</v>
      </c>
      <c r="S2505" s="1" cm="1">
        <f t="array" ref="S2505">_xlfn.IFS(AND(Q2504,I2504&gt;$B$8),S2504+$B$8,AND(Q2504,I2504&lt;=$B$8),S2504+I2504,TRUE,$S2504)</f>
        <v>101</v>
      </c>
      <c r="T2505" s="1">
        <f t="shared" si="154"/>
        <v>9090</v>
      </c>
      <c r="U2505" s="17">
        <f t="shared" si="155"/>
        <v>217.98561151079136</v>
      </c>
      <c r="V2505" s="47" cm="1">
        <f t="array" ref="V2505">_xlfn.IFS($B$6=1,S2505*$B$10,AND(R2504=0,R2505&gt;=1,I2505&gt;=$B$6*$B$8-1),V2504+$B$6*$B$10*$B$8,AND(R2504=0,R2505&gt;=1,I2505&lt;$B$6*$B$8-1),V2504+I2504*$B$10,TRUE,V2504)</f>
        <v>10100</v>
      </c>
      <c r="W2505" s="17">
        <f t="shared" si="156"/>
        <v>242.2062350119904</v>
      </c>
    </row>
    <row r="2506" spans="7:23" x14ac:dyDescent="0.25">
      <c r="G2506" s="15">
        <v>2504</v>
      </c>
      <c r="H2506" s="1">
        <f t="shared" si="153"/>
        <v>41.716666666666669</v>
      </c>
      <c r="I2506" s="15" cm="1">
        <f t="array" ref="I2506">_xlfn.IFS(J2505&gt;=$C$13-$B$26,MINA(I2505+$B$13-S2506+S2505,$B$11),I2505=$B$11,MINA(I2505-S2506+S2505,$B$11),TRUE,MAXA(I2505-S2506+S2505,0))</f>
        <v>0</v>
      </c>
      <c r="J2506" s="1" cm="1">
        <f t="array" ref="J2506">_xlfn.IFS(J2505&gt;=$C$13-$B$26,0,I2505&lt;$B$11,J2505+$B$26,TRUE,0)</f>
        <v>1.183333333333334</v>
      </c>
      <c r="K2506" s="3" cm="1">
        <f t="array" ref="K2506">_xlfn.IFS(AND(NOT($K2505=0),$L2505),0,NOT($L2505),$K2505+$B$26,TRUE,$K2505)</f>
        <v>0.93333333333333457</v>
      </c>
      <c r="L2506" s="3" t="b" cm="1">
        <f t="array" ref="L2506">_xlfn.IFS(AND($I2506&gt;0,$K2506&gt;=$C$5-$B$26),TRUE,$R2506&gt;=$B$6,FALSE,$I2506=0,FALSE,TRUE,$L2505)</f>
        <v>0</v>
      </c>
      <c r="M2506" s="3" t="b" cm="1">
        <f t="array" ref="M2506">_xlfn.IFS($N2506&gt;=$B$4-$B$26,FALSE,AND($I2506&gt;0,$K2506&gt;=$B$5-$B$26),TRUE,AND($L2506,NOT($M2505)),FALSE,$M2505,TRUE,TRUE,FALSE)</f>
        <v>0</v>
      </c>
      <c r="N2506" s="3" cm="1">
        <f t="array" ref="N2506">_xlfn.IFS($M2505,$N2505+$B$26,NOT($M2505),0,TRUE,$M2505)</f>
        <v>0</v>
      </c>
      <c r="O2506" s="3" t="b" cm="1">
        <f t="array" ref="O2506">_xlfn.IFS($M2506,FALSE,AND($L2506,NOT($M2506),$R2506&lt;$B$6,$I2506&gt;0),TRUE,TRUE,FALSE)</f>
        <v>0</v>
      </c>
      <c r="P2506" s="3" cm="1">
        <f t="array" ref="P2506">_xlfn.IFS($P2505&gt;=$C$7-$B$26,0,$O2505,$P2505+$B$26,TRUE,0)</f>
        <v>0</v>
      </c>
      <c r="Q2506" s="3" t="b" cm="1">
        <f t="array" ref="Q2506">_xlfn.IFS(AND($L2506,NOT($M2506),NOT($O2506)),TRUE,$R2506&gt;=$B$6,FALSE,AND($L2506,NOT($M2506),$O2506,$P2506=0),TRUE,TRUE,FALSE)</f>
        <v>0</v>
      </c>
      <c r="R2506" s="3" cm="1">
        <f t="array" ref="R2506">_xlfn.IFS(AND($Q2505,$R2505&lt;$B$6),$R2505+1,AND(NOT($L2505),$R2505&gt;0),0,TRUE,$R2505)</f>
        <v>0</v>
      </c>
      <c r="S2506" s="1" cm="1">
        <f t="array" ref="S2506">_xlfn.IFS(AND(Q2505,I2505&gt;$B$8),S2505+$B$8,AND(Q2505,I2505&lt;=$B$8),S2505+I2505,TRUE,$S2505)</f>
        <v>101</v>
      </c>
      <c r="T2506" s="1">
        <f t="shared" si="154"/>
        <v>9090</v>
      </c>
      <c r="U2506" s="17">
        <f t="shared" si="155"/>
        <v>217.89852177387135</v>
      </c>
      <c r="V2506" s="47" cm="1">
        <f t="array" ref="V2506">_xlfn.IFS($B$6=1,S2506*$B$10,AND(R2505=0,R2506&gt;=1,I2506&gt;=$B$6*$B$8-1),V2505+$B$6*$B$10*$B$8,AND(R2505=0,R2506&gt;=1,I2506&lt;$B$6*$B$8-1),V2505+I2505*$B$10,TRUE,V2505)</f>
        <v>10100</v>
      </c>
      <c r="W2506" s="17">
        <f t="shared" si="156"/>
        <v>242.10946863763482</v>
      </c>
    </row>
    <row r="2507" spans="7:23" x14ac:dyDescent="0.25">
      <c r="G2507" s="15">
        <v>2505</v>
      </c>
      <c r="H2507" s="1">
        <f t="shared" si="153"/>
        <v>41.733333333333334</v>
      </c>
      <c r="I2507" s="15" cm="1">
        <f t="array" ref="I2507">_xlfn.IFS(J2506&gt;=$C$13-$B$26,MINA(I2506+$B$13-S2507+S2506,$B$11),I2506=$B$11,MINA(I2506-S2507+S2506,$B$11),TRUE,MAXA(I2506-S2507+S2506,0))</f>
        <v>0</v>
      </c>
      <c r="J2507" s="1" cm="1">
        <f t="array" ref="J2507">_xlfn.IFS(J2506&gt;=$C$13-$B$26,0,I2506&lt;$B$11,J2506+$B$26,TRUE,0)</f>
        <v>1.2000000000000006</v>
      </c>
      <c r="K2507" s="3" cm="1">
        <f t="array" ref="K2507">_xlfn.IFS(AND(NOT($K2506=0),$L2506),0,NOT($L2506),$K2506+$B$26,TRUE,$K2506)</f>
        <v>0.95000000000000129</v>
      </c>
      <c r="L2507" s="3" t="b" cm="1">
        <f t="array" ref="L2507">_xlfn.IFS(AND($I2507&gt;0,$K2507&gt;=$C$5-$B$26),TRUE,$R2507&gt;=$B$6,FALSE,$I2507=0,FALSE,TRUE,$L2506)</f>
        <v>0</v>
      </c>
      <c r="M2507" s="3" t="b" cm="1">
        <f t="array" ref="M2507">_xlfn.IFS($N2507&gt;=$B$4-$B$26,FALSE,AND($I2507&gt;0,$K2507&gt;=$B$5-$B$26),TRUE,AND($L2507,NOT($M2506)),FALSE,$M2506,TRUE,TRUE,FALSE)</f>
        <v>0</v>
      </c>
      <c r="N2507" s="3" cm="1">
        <f t="array" ref="N2507">_xlfn.IFS($M2506,$N2506+$B$26,NOT($M2506),0,TRUE,$M2506)</f>
        <v>0</v>
      </c>
      <c r="O2507" s="3" t="b" cm="1">
        <f t="array" ref="O2507">_xlfn.IFS($M2507,FALSE,AND($L2507,NOT($M2507),$R2507&lt;$B$6,$I2507&gt;0),TRUE,TRUE,FALSE)</f>
        <v>0</v>
      </c>
      <c r="P2507" s="3" cm="1">
        <f t="array" ref="P2507">_xlfn.IFS($P2506&gt;=$C$7-$B$26,0,$O2506,$P2506+$B$26,TRUE,0)</f>
        <v>0</v>
      </c>
      <c r="Q2507" s="3" t="b" cm="1">
        <f t="array" ref="Q2507">_xlfn.IFS(AND($L2507,NOT($M2507),NOT($O2507)),TRUE,$R2507&gt;=$B$6,FALSE,AND($L2507,NOT($M2507),$O2507,$P2507=0),TRUE,TRUE,FALSE)</f>
        <v>0</v>
      </c>
      <c r="R2507" s="3" cm="1">
        <f t="array" ref="R2507">_xlfn.IFS(AND($Q2506,$R2506&lt;$B$6),$R2506+1,AND(NOT($L2506),$R2506&gt;0),0,TRUE,$R2506)</f>
        <v>0</v>
      </c>
      <c r="S2507" s="1" cm="1">
        <f t="array" ref="S2507">_xlfn.IFS(AND(Q2506,I2506&gt;$B$8),S2506+$B$8,AND(Q2506,I2506&lt;=$B$8),S2506+I2506,TRUE,$S2506)</f>
        <v>101</v>
      </c>
      <c r="T2507" s="1">
        <f t="shared" si="154"/>
        <v>9090</v>
      </c>
      <c r="U2507" s="17">
        <f t="shared" si="155"/>
        <v>217.81150159744408</v>
      </c>
      <c r="V2507" s="47" cm="1">
        <f t="array" ref="V2507">_xlfn.IFS($B$6=1,S2507*$B$10,AND(R2506=0,R2507&gt;=1,I2507&gt;=$B$6*$B$8-1),V2506+$B$6*$B$10*$B$8,AND(R2506=0,R2507&gt;=1,I2507&lt;$B$6*$B$8-1),V2506+I2506*$B$10,TRUE,V2506)</f>
        <v>10100</v>
      </c>
      <c r="W2507" s="17">
        <f t="shared" si="156"/>
        <v>242.01277955271564</v>
      </c>
    </row>
    <row r="2508" spans="7:23" x14ac:dyDescent="0.25">
      <c r="G2508" s="15">
        <v>2506</v>
      </c>
      <c r="H2508" s="1">
        <f t="shared" si="153"/>
        <v>41.75</v>
      </c>
      <c r="I2508" s="15" cm="1">
        <f t="array" ref="I2508">_xlfn.IFS(J2507&gt;=$C$13-$B$26,MINA(I2507+$B$13-S2508+S2507,$B$11),I2507=$B$11,MINA(I2507-S2508+S2507,$B$11),TRUE,MAXA(I2507-S2508+S2507,0))</f>
        <v>0</v>
      </c>
      <c r="J2508" s="1" cm="1">
        <f t="array" ref="J2508">_xlfn.IFS(J2507&gt;=$C$13-$B$26,0,I2507&lt;$B$11,J2507+$B$26,TRUE,0)</f>
        <v>1.2166666666666672</v>
      </c>
      <c r="K2508" s="3" cm="1">
        <f t="array" ref="K2508">_xlfn.IFS(AND(NOT($K2507=0),$L2507),0,NOT($L2507),$K2507+$B$26,TRUE,$K2507)</f>
        <v>0.96666666666666801</v>
      </c>
      <c r="L2508" s="3" t="b" cm="1">
        <f t="array" ref="L2508">_xlfn.IFS(AND($I2508&gt;0,$K2508&gt;=$C$5-$B$26),TRUE,$R2508&gt;=$B$6,FALSE,$I2508=0,FALSE,TRUE,$L2507)</f>
        <v>0</v>
      </c>
      <c r="M2508" s="3" t="b" cm="1">
        <f t="array" ref="M2508">_xlfn.IFS($N2508&gt;=$B$4-$B$26,FALSE,AND($I2508&gt;0,$K2508&gt;=$B$5-$B$26),TRUE,AND($L2508,NOT($M2507)),FALSE,$M2507,TRUE,TRUE,FALSE)</f>
        <v>0</v>
      </c>
      <c r="N2508" s="3" cm="1">
        <f t="array" ref="N2508">_xlfn.IFS($M2507,$N2507+$B$26,NOT($M2507),0,TRUE,$M2507)</f>
        <v>0</v>
      </c>
      <c r="O2508" s="3" t="b" cm="1">
        <f t="array" ref="O2508">_xlfn.IFS($M2508,FALSE,AND($L2508,NOT($M2508),$R2508&lt;$B$6,$I2508&gt;0),TRUE,TRUE,FALSE)</f>
        <v>0</v>
      </c>
      <c r="P2508" s="3" cm="1">
        <f t="array" ref="P2508">_xlfn.IFS($P2507&gt;=$C$7-$B$26,0,$O2507,$P2507+$B$26,TRUE,0)</f>
        <v>0</v>
      </c>
      <c r="Q2508" s="3" t="b" cm="1">
        <f t="array" ref="Q2508">_xlfn.IFS(AND($L2508,NOT($M2508),NOT($O2508)),TRUE,$R2508&gt;=$B$6,FALSE,AND($L2508,NOT($M2508),$O2508,$P2508=0),TRUE,TRUE,FALSE)</f>
        <v>0</v>
      </c>
      <c r="R2508" s="3" cm="1">
        <f t="array" ref="R2508">_xlfn.IFS(AND($Q2507,$R2507&lt;$B$6),$R2507+1,AND(NOT($L2507),$R2507&gt;0),0,TRUE,$R2507)</f>
        <v>0</v>
      </c>
      <c r="S2508" s="1" cm="1">
        <f t="array" ref="S2508">_xlfn.IFS(AND(Q2507,I2507&gt;$B$8),S2507+$B$8,AND(Q2507,I2507&lt;=$B$8),S2507+I2507,TRUE,$S2507)</f>
        <v>101</v>
      </c>
      <c r="T2508" s="1">
        <f t="shared" si="154"/>
        <v>9090</v>
      </c>
      <c r="U2508" s="17">
        <f t="shared" si="155"/>
        <v>217.7245508982036</v>
      </c>
      <c r="V2508" s="47" cm="1">
        <f t="array" ref="V2508">_xlfn.IFS($B$6=1,S2508*$B$10,AND(R2507=0,R2508&gt;=1,I2508&gt;=$B$6*$B$8-1),V2507+$B$6*$B$10*$B$8,AND(R2507=0,R2508&gt;=1,I2508&lt;$B$6*$B$8-1),V2507+I2507*$B$10,TRUE,V2507)</f>
        <v>10100</v>
      </c>
      <c r="W2508" s="17">
        <f t="shared" si="156"/>
        <v>241.91616766467067</v>
      </c>
    </row>
    <row r="2509" spans="7:23" x14ac:dyDescent="0.25">
      <c r="G2509" s="15">
        <v>2507</v>
      </c>
      <c r="H2509" s="1">
        <f t="shared" si="153"/>
        <v>41.766666666666666</v>
      </c>
      <c r="I2509" s="15" cm="1">
        <f t="array" ref="I2509">_xlfn.IFS(J2508&gt;=$C$13-$B$26,MINA(I2508+$B$13-S2509+S2508,$B$11),I2508=$B$11,MINA(I2508-S2509+S2508,$B$11),TRUE,MAXA(I2508-S2509+S2508,0))</f>
        <v>0</v>
      </c>
      <c r="J2509" s="1" cm="1">
        <f t="array" ref="J2509">_xlfn.IFS(J2508&gt;=$C$13-$B$26,0,I2508&lt;$B$11,J2508+$B$26,TRUE,0)</f>
        <v>1.2333333333333338</v>
      </c>
      <c r="K2509" s="3" cm="1">
        <f t="array" ref="K2509">_xlfn.IFS(AND(NOT($K2508=0),$L2508),0,NOT($L2508),$K2508+$B$26,TRUE,$K2508)</f>
        <v>0.98333333333333472</v>
      </c>
      <c r="L2509" s="3" t="b" cm="1">
        <f t="array" ref="L2509">_xlfn.IFS(AND($I2509&gt;0,$K2509&gt;=$C$5-$B$26),TRUE,$R2509&gt;=$B$6,FALSE,$I2509=0,FALSE,TRUE,$L2508)</f>
        <v>0</v>
      </c>
      <c r="M2509" s="3" t="b" cm="1">
        <f t="array" ref="M2509">_xlfn.IFS($N2509&gt;=$B$4-$B$26,FALSE,AND($I2509&gt;0,$K2509&gt;=$B$5-$B$26),TRUE,AND($L2509,NOT($M2508)),FALSE,$M2508,TRUE,TRUE,FALSE)</f>
        <v>0</v>
      </c>
      <c r="N2509" s="3" cm="1">
        <f t="array" ref="N2509">_xlfn.IFS($M2508,$N2508+$B$26,NOT($M2508),0,TRUE,$M2508)</f>
        <v>0</v>
      </c>
      <c r="O2509" s="3" t="b" cm="1">
        <f t="array" ref="O2509">_xlfn.IFS($M2509,FALSE,AND($L2509,NOT($M2509),$R2509&lt;$B$6,$I2509&gt;0),TRUE,TRUE,FALSE)</f>
        <v>0</v>
      </c>
      <c r="P2509" s="3" cm="1">
        <f t="array" ref="P2509">_xlfn.IFS($P2508&gt;=$C$7-$B$26,0,$O2508,$P2508+$B$26,TRUE,0)</f>
        <v>0</v>
      </c>
      <c r="Q2509" s="3" t="b" cm="1">
        <f t="array" ref="Q2509">_xlfn.IFS(AND($L2509,NOT($M2509),NOT($O2509)),TRUE,$R2509&gt;=$B$6,FALSE,AND($L2509,NOT($M2509),$O2509,$P2509=0),TRUE,TRUE,FALSE)</f>
        <v>0</v>
      </c>
      <c r="R2509" s="3" cm="1">
        <f t="array" ref="R2509">_xlfn.IFS(AND($Q2508,$R2508&lt;$B$6),$R2508+1,AND(NOT($L2508),$R2508&gt;0),0,TRUE,$R2508)</f>
        <v>0</v>
      </c>
      <c r="S2509" s="1" cm="1">
        <f t="array" ref="S2509">_xlfn.IFS(AND(Q2508,I2508&gt;$B$8),S2508+$B$8,AND(Q2508,I2508&lt;=$B$8),S2508+I2508,TRUE,$S2508)</f>
        <v>101</v>
      </c>
      <c r="T2509" s="1">
        <f t="shared" si="154"/>
        <v>9090</v>
      </c>
      <c r="U2509" s="17">
        <f t="shared" si="155"/>
        <v>217.63766959297686</v>
      </c>
      <c r="V2509" s="47" cm="1">
        <f t="array" ref="V2509">_xlfn.IFS($B$6=1,S2509*$B$10,AND(R2508=0,R2509&gt;=1,I2509&gt;=$B$6*$B$8-1),V2508+$B$6*$B$10*$B$8,AND(R2508=0,R2509&gt;=1,I2509&lt;$B$6*$B$8-1),V2508+I2508*$B$10,TRUE,V2508)</f>
        <v>10100</v>
      </c>
      <c r="W2509" s="17">
        <f t="shared" si="156"/>
        <v>241.8196328810854</v>
      </c>
    </row>
    <row r="2510" spans="7:23" x14ac:dyDescent="0.25">
      <c r="G2510" s="15">
        <v>2508</v>
      </c>
      <c r="H2510" s="1">
        <f t="shared" si="153"/>
        <v>41.783333333333331</v>
      </c>
      <c r="I2510" s="15" cm="1">
        <f t="array" ref="I2510">_xlfn.IFS(J2509&gt;=$C$13-$B$26,MINA(I2509+$B$13-S2510+S2509,$B$11),I2509=$B$11,MINA(I2509-S2510+S2509,$B$11),TRUE,MAXA(I2509-S2510+S2509,0))</f>
        <v>0</v>
      </c>
      <c r="J2510" s="1" cm="1">
        <f t="array" ref="J2510">_xlfn.IFS(J2509&gt;=$C$13-$B$26,0,I2509&lt;$B$11,J2509+$B$26,TRUE,0)</f>
        <v>1.2500000000000004</v>
      </c>
      <c r="K2510" s="3" cm="1">
        <f t="array" ref="K2510">_xlfn.IFS(AND(NOT($K2509=0),$L2509),0,NOT($L2509),$K2509+$B$26,TRUE,$K2509)</f>
        <v>1.0000000000000013</v>
      </c>
      <c r="L2510" s="3" t="b" cm="1">
        <f t="array" ref="L2510">_xlfn.IFS(AND($I2510&gt;0,$K2510&gt;=$C$5-$B$26),TRUE,$R2510&gt;=$B$6,FALSE,$I2510=0,FALSE,TRUE,$L2509)</f>
        <v>0</v>
      </c>
      <c r="M2510" s="3" t="b" cm="1">
        <f t="array" ref="M2510">_xlfn.IFS($N2510&gt;=$B$4-$B$26,FALSE,AND($I2510&gt;0,$K2510&gt;=$B$5-$B$26),TRUE,AND($L2510,NOT($M2509)),FALSE,$M2509,TRUE,TRUE,FALSE)</f>
        <v>0</v>
      </c>
      <c r="N2510" s="3" cm="1">
        <f t="array" ref="N2510">_xlfn.IFS($M2509,$N2509+$B$26,NOT($M2509),0,TRUE,$M2509)</f>
        <v>0</v>
      </c>
      <c r="O2510" s="3" t="b" cm="1">
        <f t="array" ref="O2510">_xlfn.IFS($M2510,FALSE,AND($L2510,NOT($M2510),$R2510&lt;$B$6,$I2510&gt;0),TRUE,TRUE,FALSE)</f>
        <v>0</v>
      </c>
      <c r="P2510" s="3" cm="1">
        <f t="array" ref="P2510">_xlfn.IFS($P2509&gt;=$C$7-$B$26,0,$O2509,$P2509+$B$26,TRUE,0)</f>
        <v>0</v>
      </c>
      <c r="Q2510" s="3" t="b" cm="1">
        <f t="array" ref="Q2510">_xlfn.IFS(AND($L2510,NOT($M2510),NOT($O2510)),TRUE,$R2510&gt;=$B$6,FALSE,AND($L2510,NOT($M2510),$O2510,$P2510=0),TRUE,TRUE,FALSE)</f>
        <v>0</v>
      </c>
      <c r="R2510" s="3" cm="1">
        <f t="array" ref="R2510">_xlfn.IFS(AND($Q2509,$R2509&lt;$B$6),$R2509+1,AND(NOT($L2509),$R2509&gt;0),0,TRUE,$R2509)</f>
        <v>0</v>
      </c>
      <c r="S2510" s="1" cm="1">
        <f t="array" ref="S2510">_xlfn.IFS(AND(Q2509,I2509&gt;$B$8),S2509+$B$8,AND(Q2509,I2509&lt;=$B$8),S2509+I2509,TRUE,$S2509)</f>
        <v>101</v>
      </c>
      <c r="T2510" s="1">
        <f t="shared" si="154"/>
        <v>9090</v>
      </c>
      <c r="U2510" s="17">
        <f t="shared" si="155"/>
        <v>217.55085759872358</v>
      </c>
      <c r="V2510" s="47" cm="1">
        <f t="array" ref="V2510">_xlfn.IFS($B$6=1,S2510*$B$10,AND(R2509=0,R2510&gt;=1,I2510&gt;=$B$6*$B$8-1),V2509+$B$6*$B$10*$B$8,AND(R2509=0,R2510&gt;=1,I2510&lt;$B$6*$B$8-1),V2509+I2509*$B$10,TRUE,V2509)</f>
        <v>10100</v>
      </c>
      <c r="W2510" s="17">
        <f t="shared" si="156"/>
        <v>241.72317510969287</v>
      </c>
    </row>
    <row r="2511" spans="7:23" x14ac:dyDescent="0.25">
      <c r="G2511" s="15">
        <v>2509</v>
      </c>
      <c r="H2511" s="1">
        <f t="shared" si="153"/>
        <v>41.8</v>
      </c>
      <c r="I2511" s="15" cm="1">
        <f t="array" ref="I2511">_xlfn.IFS(J2510&gt;=$C$13-$B$26,MINA(I2510+$B$13-S2511+S2510,$B$11),I2510=$B$11,MINA(I2510-S2511+S2510,$B$11),TRUE,MAXA(I2510-S2511+S2510,0))</f>
        <v>0</v>
      </c>
      <c r="J2511" s="1" cm="1">
        <f t="array" ref="J2511">_xlfn.IFS(J2510&gt;=$C$13-$B$26,0,I2510&lt;$B$11,J2510+$B$26,TRUE,0)</f>
        <v>1.2666666666666671</v>
      </c>
      <c r="K2511" s="3" cm="1">
        <f t="array" ref="K2511">_xlfn.IFS(AND(NOT($K2510=0),$L2510),0,NOT($L2510),$K2510+$B$26,TRUE,$K2510)</f>
        <v>1.0166666666666679</v>
      </c>
      <c r="L2511" s="3" t="b" cm="1">
        <f t="array" ref="L2511">_xlfn.IFS(AND($I2511&gt;0,$K2511&gt;=$C$5-$B$26),TRUE,$R2511&gt;=$B$6,FALSE,$I2511=0,FALSE,TRUE,$L2510)</f>
        <v>0</v>
      </c>
      <c r="M2511" s="3" t="b" cm="1">
        <f t="array" ref="M2511">_xlfn.IFS($N2511&gt;=$B$4-$B$26,FALSE,AND($I2511&gt;0,$K2511&gt;=$B$5-$B$26),TRUE,AND($L2511,NOT($M2510)),FALSE,$M2510,TRUE,TRUE,FALSE)</f>
        <v>0</v>
      </c>
      <c r="N2511" s="3" cm="1">
        <f t="array" ref="N2511">_xlfn.IFS($M2510,$N2510+$B$26,NOT($M2510),0,TRUE,$M2510)</f>
        <v>0</v>
      </c>
      <c r="O2511" s="3" t="b" cm="1">
        <f t="array" ref="O2511">_xlfn.IFS($M2511,FALSE,AND($L2511,NOT($M2511),$R2511&lt;$B$6,$I2511&gt;0),TRUE,TRUE,FALSE)</f>
        <v>0</v>
      </c>
      <c r="P2511" s="3" cm="1">
        <f t="array" ref="P2511">_xlfn.IFS($P2510&gt;=$C$7-$B$26,0,$O2510,$P2510+$B$26,TRUE,0)</f>
        <v>0</v>
      </c>
      <c r="Q2511" s="3" t="b" cm="1">
        <f t="array" ref="Q2511">_xlfn.IFS(AND($L2511,NOT($M2511),NOT($O2511)),TRUE,$R2511&gt;=$B$6,FALSE,AND($L2511,NOT($M2511),$O2511,$P2511=0),TRUE,TRUE,FALSE)</f>
        <v>0</v>
      </c>
      <c r="R2511" s="3" cm="1">
        <f t="array" ref="R2511">_xlfn.IFS(AND($Q2510,$R2510&lt;$B$6),$R2510+1,AND(NOT($L2510),$R2510&gt;0),0,TRUE,$R2510)</f>
        <v>0</v>
      </c>
      <c r="S2511" s="1" cm="1">
        <f t="array" ref="S2511">_xlfn.IFS(AND(Q2510,I2510&gt;$B$8),S2510+$B$8,AND(Q2510,I2510&lt;=$B$8),S2510+I2510,TRUE,$S2510)</f>
        <v>101</v>
      </c>
      <c r="T2511" s="1">
        <f t="shared" si="154"/>
        <v>9090</v>
      </c>
      <c r="U2511" s="17">
        <f t="shared" si="155"/>
        <v>217.4641148325359</v>
      </c>
      <c r="V2511" s="47" cm="1">
        <f t="array" ref="V2511">_xlfn.IFS($B$6=1,S2511*$B$10,AND(R2510=0,R2511&gt;=1,I2511&gt;=$B$6*$B$8-1),V2510+$B$6*$B$10*$B$8,AND(R2510=0,R2511&gt;=1,I2511&lt;$B$6*$B$8-1),V2510+I2510*$B$10,TRUE,V2510)</f>
        <v>10100</v>
      </c>
      <c r="W2511" s="17">
        <f t="shared" si="156"/>
        <v>241.62679425837322</v>
      </c>
    </row>
    <row r="2512" spans="7:23" x14ac:dyDescent="0.25">
      <c r="G2512" s="15">
        <v>2510</v>
      </c>
      <c r="H2512" s="1">
        <f t="shared" si="153"/>
        <v>41.816666666666663</v>
      </c>
      <c r="I2512" s="15" cm="1">
        <f t="array" ref="I2512">_xlfn.IFS(J2511&gt;=$C$13-$B$26,MINA(I2511+$B$13-S2512+S2511,$B$11),I2511=$B$11,MINA(I2511-S2512+S2511,$B$11),TRUE,MAXA(I2511-S2512+S2511,0))</f>
        <v>0</v>
      </c>
      <c r="J2512" s="1" cm="1">
        <f t="array" ref="J2512">_xlfn.IFS(J2511&gt;=$C$13-$B$26,0,I2511&lt;$B$11,J2511+$B$26,TRUE,0)</f>
        <v>1.2833333333333337</v>
      </c>
      <c r="K2512" s="3" cm="1">
        <f t="array" ref="K2512">_xlfn.IFS(AND(NOT($K2511=0),$L2511),0,NOT($L2511),$K2511+$B$26,TRUE,$K2511)</f>
        <v>1.0333333333333345</v>
      </c>
      <c r="L2512" s="3" t="b" cm="1">
        <f t="array" ref="L2512">_xlfn.IFS(AND($I2512&gt;0,$K2512&gt;=$C$5-$B$26),TRUE,$R2512&gt;=$B$6,FALSE,$I2512=0,FALSE,TRUE,$L2511)</f>
        <v>0</v>
      </c>
      <c r="M2512" s="3" t="b" cm="1">
        <f t="array" ref="M2512">_xlfn.IFS($N2512&gt;=$B$4-$B$26,FALSE,AND($I2512&gt;0,$K2512&gt;=$B$5-$B$26),TRUE,AND($L2512,NOT($M2511)),FALSE,$M2511,TRUE,TRUE,FALSE)</f>
        <v>0</v>
      </c>
      <c r="N2512" s="3" cm="1">
        <f t="array" ref="N2512">_xlfn.IFS($M2511,$N2511+$B$26,NOT($M2511),0,TRUE,$M2511)</f>
        <v>0</v>
      </c>
      <c r="O2512" s="3" t="b" cm="1">
        <f t="array" ref="O2512">_xlfn.IFS($M2512,FALSE,AND($L2512,NOT($M2512),$R2512&lt;$B$6,$I2512&gt;0),TRUE,TRUE,FALSE)</f>
        <v>0</v>
      </c>
      <c r="P2512" s="3" cm="1">
        <f t="array" ref="P2512">_xlfn.IFS($P2511&gt;=$C$7-$B$26,0,$O2511,$P2511+$B$26,TRUE,0)</f>
        <v>0</v>
      </c>
      <c r="Q2512" s="3" t="b" cm="1">
        <f t="array" ref="Q2512">_xlfn.IFS(AND($L2512,NOT($M2512),NOT($O2512)),TRUE,$R2512&gt;=$B$6,FALSE,AND($L2512,NOT($M2512),$O2512,$P2512=0),TRUE,TRUE,FALSE)</f>
        <v>0</v>
      </c>
      <c r="R2512" s="3" cm="1">
        <f t="array" ref="R2512">_xlfn.IFS(AND($Q2511,$R2511&lt;$B$6),$R2511+1,AND(NOT($L2511),$R2511&gt;0),0,TRUE,$R2511)</f>
        <v>0</v>
      </c>
      <c r="S2512" s="1" cm="1">
        <f t="array" ref="S2512">_xlfn.IFS(AND(Q2511,I2511&gt;$B$8),S2511+$B$8,AND(Q2511,I2511&lt;=$B$8),S2511+I2511,TRUE,$S2511)</f>
        <v>101</v>
      </c>
      <c r="T2512" s="1">
        <f t="shared" si="154"/>
        <v>9090</v>
      </c>
      <c r="U2512" s="17">
        <f t="shared" si="155"/>
        <v>217.37744121163811</v>
      </c>
      <c r="V2512" s="47" cm="1">
        <f t="array" ref="V2512">_xlfn.IFS($B$6=1,S2512*$B$10,AND(R2511=0,R2512&gt;=1,I2512&gt;=$B$6*$B$8-1),V2511+$B$6*$B$10*$B$8,AND(R2511=0,R2512&gt;=1,I2512&lt;$B$6*$B$8-1),V2511+I2511*$B$10,TRUE,V2511)</f>
        <v>10100</v>
      </c>
      <c r="W2512" s="17">
        <f t="shared" si="156"/>
        <v>241.53049023515348</v>
      </c>
    </row>
    <row r="2513" spans="7:23" x14ac:dyDescent="0.25">
      <c r="G2513" s="15">
        <v>2511</v>
      </c>
      <c r="H2513" s="1">
        <f t="shared" si="153"/>
        <v>41.833333333333336</v>
      </c>
      <c r="I2513" s="15" cm="1">
        <f t="array" ref="I2513">_xlfn.IFS(J2512&gt;=$C$13-$B$26,MINA(I2512+$B$13-S2513+S2512,$B$11),I2512=$B$11,MINA(I2512-S2513+S2512,$B$11),TRUE,MAXA(I2512-S2513+S2512,0))</f>
        <v>0</v>
      </c>
      <c r="J2513" s="1" cm="1">
        <f t="array" ref="J2513">_xlfn.IFS(J2512&gt;=$C$13-$B$26,0,I2512&lt;$B$11,J2512+$B$26,TRUE,0)</f>
        <v>1.3000000000000003</v>
      </c>
      <c r="K2513" s="3" cm="1">
        <f t="array" ref="K2513">_xlfn.IFS(AND(NOT($K2512=0),$L2512),0,NOT($L2512),$K2512+$B$26,TRUE,$K2512)</f>
        <v>1.0500000000000012</v>
      </c>
      <c r="L2513" s="3" t="b" cm="1">
        <f t="array" ref="L2513">_xlfn.IFS(AND($I2513&gt;0,$K2513&gt;=$C$5-$B$26),TRUE,$R2513&gt;=$B$6,FALSE,$I2513=0,FALSE,TRUE,$L2512)</f>
        <v>0</v>
      </c>
      <c r="M2513" s="3" t="b" cm="1">
        <f t="array" ref="M2513">_xlfn.IFS($N2513&gt;=$B$4-$B$26,FALSE,AND($I2513&gt;0,$K2513&gt;=$B$5-$B$26),TRUE,AND($L2513,NOT($M2512)),FALSE,$M2512,TRUE,TRUE,FALSE)</f>
        <v>0</v>
      </c>
      <c r="N2513" s="3" cm="1">
        <f t="array" ref="N2513">_xlfn.IFS($M2512,$N2512+$B$26,NOT($M2512),0,TRUE,$M2512)</f>
        <v>0</v>
      </c>
      <c r="O2513" s="3" t="b" cm="1">
        <f t="array" ref="O2513">_xlfn.IFS($M2513,FALSE,AND($L2513,NOT($M2513),$R2513&lt;$B$6,$I2513&gt;0),TRUE,TRUE,FALSE)</f>
        <v>0</v>
      </c>
      <c r="P2513" s="3" cm="1">
        <f t="array" ref="P2513">_xlfn.IFS($P2512&gt;=$C$7-$B$26,0,$O2512,$P2512+$B$26,TRUE,0)</f>
        <v>0</v>
      </c>
      <c r="Q2513" s="3" t="b" cm="1">
        <f t="array" ref="Q2513">_xlfn.IFS(AND($L2513,NOT($M2513),NOT($O2513)),TRUE,$R2513&gt;=$B$6,FALSE,AND($L2513,NOT($M2513),$O2513,$P2513=0),TRUE,TRUE,FALSE)</f>
        <v>0</v>
      </c>
      <c r="R2513" s="3" cm="1">
        <f t="array" ref="R2513">_xlfn.IFS(AND($Q2512,$R2512&lt;$B$6),$R2512+1,AND(NOT($L2512),$R2512&gt;0),0,TRUE,$R2512)</f>
        <v>0</v>
      </c>
      <c r="S2513" s="1" cm="1">
        <f t="array" ref="S2513">_xlfn.IFS(AND(Q2512,I2512&gt;$B$8),S2512+$B$8,AND(Q2512,I2512&lt;=$B$8),S2512+I2512,TRUE,$S2512)</f>
        <v>101</v>
      </c>
      <c r="T2513" s="1">
        <f t="shared" si="154"/>
        <v>9090</v>
      </c>
      <c r="U2513" s="17">
        <f t="shared" si="155"/>
        <v>217.29083665338644</v>
      </c>
      <c r="V2513" s="47" cm="1">
        <f t="array" ref="V2513">_xlfn.IFS($B$6=1,S2513*$B$10,AND(R2512=0,R2513&gt;=1,I2513&gt;=$B$6*$B$8-1),V2512+$B$6*$B$10*$B$8,AND(R2512=0,R2513&gt;=1,I2513&lt;$B$6*$B$8-1),V2512+I2512*$B$10,TRUE,V2512)</f>
        <v>10100</v>
      </c>
      <c r="W2513" s="17">
        <f t="shared" si="156"/>
        <v>241.43426294820716</v>
      </c>
    </row>
    <row r="2514" spans="7:23" x14ac:dyDescent="0.25">
      <c r="G2514" s="15">
        <v>2512</v>
      </c>
      <c r="H2514" s="1">
        <f t="shared" si="153"/>
        <v>41.85</v>
      </c>
      <c r="I2514" s="15" cm="1">
        <f t="array" ref="I2514">_xlfn.IFS(J2513&gt;=$C$13-$B$26,MINA(I2513+$B$13-S2514+S2513,$B$11),I2513=$B$11,MINA(I2513-S2514+S2513,$B$11),TRUE,MAXA(I2513-S2514+S2513,0))</f>
        <v>0</v>
      </c>
      <c r="J2514" s="1" cm="1">
        <f t="array" ref="J2514">_xlfn.IFS(J2513&gt;=$C$13-$B$26,0,I2513&lt;$B$11,J2513+$B$26,TRUE,0)</f>
        <v>1.3166666666666669</v>
      </c>
      <c r="K2514" s="3" cm="1">
        <f t="array" ref="K2514">_xlfn.IFS(AND(NOT($K2513=0),$L2513),0,NOT($L2513),$K2513+$B$26,TRUE,$K2513)</f>
        <v>1.0666666666666678</v>
      </c>
      <c r="L2514" s="3" t="b" cm="1">
        <f t="array" ref="L2514">_xlfn.IFS(AND($I2514&gt;0,$K2514&gt;=$C$5-$B$26),TRUE,$R2514&gt;=$B$6,FALSE,$I2514=0,FALSE,TRUE,$L2513)</f>
        <v>0</v>
      </c>
      <c r="M2514" s="3" t="b" cm="1">
        <f t="array" ref="M2514">_xlfn.IFS($N2514&gt;=$B$4-$B$26,FALSE,AND($I2514&gt;0,$K2514&gt;=$B$5-$B$26),TRUE,AND($L2514,NOT($M2513)),FALSE,$M2513,TRUE,TRUE,FALSE)</f>
        <v>0</v>
      </c>
      <c r="N2514" s="3" cm="1">
        <f t="array" ref="N2514">_xlfn.IFS($M2513,$N2513+$B$26,NOT($M2513),0,TRUE,$M2513)</f>
        <v>0</v>
      </c>
      <c r="O2514" s="3" t="b" cm="1">
        <f t="array" ref="O2514">_xlfn.IFS($M2514,FALSE,AND($L2514,NOT($M2514),$R2514&lt;$B$6,$I2514&gt;0),TRUE,TRUE,FALSE)</f>
        <v>0</v>
      </c>
      <c r="P2514" s="3" cm="1">
        <f t="array" ref="P2514">_xlfn.IFS($P2513&gt;=$C$7-$B$26,0,$O2513,$P2513+$B$26,TRUE,0)</f>
        <v>0</v>
      </c>
      <c r="Q2514" s="3" t="b" cm="1">
        <f t="array" ref="Q2514">_xlfn.IFS(AND($L2514,NOT($M2514),NOT($O2514)),TRUE,$R2514&gt;=$B$6,FALSE,AND($L2514,NOT($M2514),$O2514,$P2514=0),TRUE,TRUE,FALSE)</f>
        <v>0</v>
      </c>
      <c r="R2514" s="3" cm="1">
        <f t="array" ref="R2514">_xlfn.IFS(AND($Q2513,$R2513&lt;$B$6),$R2513+1,AND(NOT($L2513),$R2513&gt;0),0,TRUE,$R2513)</f>
        <v>0</v>
      </c>
      <c r="S2514" s="1" cm="1">
        <f t="array" ref="S2514">_xlfn.IFS(AND(Q2513,I2513&gt;$B$8),S2513+$B$8,AND(Q2513,I2513&lt;=$B$8),S2513+I2513,TRUE,$S2513)</f>
        <v>101</v>
      </c>
      <c r="T2514" s="1">
        <f t="shared" si="154"/>
        <v>9090</v>
      </c>
      <c r="U2514" s="17">
        <f t="shared" si="155"/>
        <v>217.2043010752688</v>
      </c>
      <c r="V2514" s="47" cm="1">
        <f t="array" ref="V2514">_xlfn.IFS($B$6=1,S2514*$B$10,AND(R2513=0,R2514&gt;=1,I2514&gt;=$B$6*$B$8-1),V2513+$B$6*$B$10*$B$8,AND(R2513=0,R2514&gt;=1,I2514&lt;$B$6*$B$8-1),V2513+I2513*$B$10,TRUE,V2513)</f>
        <v>10100</v>
      </c>
      <c r="W2514" s="17">
        <f t="shared" si="156"/>
        <v>241.33811230585422</v>
      </c>
    </row>
    <row r="2515" spans="7:23" x14ac:dyDescent="0.25">
      <c r="G2515" s="15">
        <v>2513</v>
      </c>
      <c r="H2515" s="1">
        <f t="shared" si="153"/>
        <v>41.866666666666667</v>
      </c>
      <c r="I2515" s="15" cm="1">
        <f t="array" ref="I2515">_xlfn.IFS(J2514&gt;=$C$13-$B$26,MINA(I2514+$B$13-S2515+S2514,$B$11),I2514=$B$11,MINA(I2514-S2515+S2514,$B$11),TRUE,MAXA(I2514-S2515+S2514,0))</f>
        <v>0</v>
      </c>
      <c r="J2515" s="1" cm="1">
        <f t="array" ref="J2515">_xlfn.IFS(J2514&gt;=$C$13-$B$26,0,I2514&lt;$B$11,J2514+$B$26,TRUE,0)</f>
        <v>1.3333333333333335</v>
      </c>
      <c r="K2515" s="3" cm="1">
        <f t="array" ref="K2515">_xlfn.IFS(AND(NOT($K2514=0),$L2514),0,NOT($L2514),$K2514+$B$26,TRUE,$K2514)</f>
        <v>1.0833333333333344</v>
      </c>
      <c r="L2515" s="3" t="b" cm="1">
        <f t="array" ref="L2515">_xlfn.IFS(AND($I2515&gt;0,$K2515&gt;=$C$5-$B$26),TRUE,$R2515&gt;=$B$6,FALSE,$I2515=0,FALSE,TRUE,$L2514)</f>
        <v>0</v>
      </c>
      <c r="M2515" s="3" t="b" cm="1">
        <f t="array" ref="M2515">_xlfn.IFS($N2515&gt;=$B$4-$B$26,FALSE,AND($I2515&gt;0,$K2515&gt;=$B$5-$B$26),TRUE,AND($L2515,NOT($M2514)),FALSE,$M2514,TRUE,TRUE,FALSE)</f>
        <v>0</v>
      </c>
      <c r="N2515" s="3" cm="1">
        <f t="array" ref="N2515">_xlfn.IFS($M2514,$N2514+$B$26,NOT($M2514),0,TRUE,$M2514)</f>
        <v>0</v>
      </c>
      <c r="O2515" s="3" t="b" cm="1">
        <f t="array" ref="O2515">_xlfn.IFS($M2515,FALSE,AND($L2515,NOT($M2515),$R2515&lt;$B$6,$I2515&gt;0),TRUE,TRUE,FALSE)</f>
        <v>0</v>
      </c>
      <c r="P2515" s="3" cm="1">
        <f t="array" ref="P2515">_xlfn.IFS($P2514&gt;=$C$7-$B$26,0,$O2514,$P2514+$B$26,TRUE,0)</f>
        <v>0</v>
      </c>
      <c r="Q2515" s="3" t="b" cm="1">
        <f t="array" ref="Q2515">_xlfn.IFS(AND($L2515,NOT($M2515),NOT($O2515)),TRUE,$R2515&gt;=$B$6,FALSE,AND($L2515,NOT($M2515),$O2515,$P2515=0),TRUE,TRUE,FALSE)</f>
        <v>0</v>
      </c>
      <c r="R2515" s="3" cm="1">
        <f t="array" ref="R2515">_xlfn.IFS(AND($Q2514,$R2514&lt;$B$6),$R2514+1,AND(NOT($L2514),$R2514&gt;0),0,TRUE,$R2514)</f>
        <v>0</v>
      </c>
      <c r="S2515" s="1" cm="1">
        <f t="array" ref="S2515">_xlfn.IFS(AND(Q2514,I2514&gt;$B$8),S2514+$B$8,AND(Q2514,I2514&lt;=$B$8),S2514+I2514,TRUE,$S2514)</f>
        <v>101</v>
      </c>
      <c r="T2515" s="1">
        <f t="shared" si="154"/>
        <v>9090</v>
      </c>
      <c r="U2515" s="17">
        <f t="shared" si="155"/>
        <v>217.11783439490446</v>
      </c>
      <c r="V2515" s="47" cm="1">
        <f t="array" ref="V2515">_xlfn.IFS($B$6=1,S2515*$B$10,AND(R2514=0,R2515&gt;=1,I2515&gt;=$B$6*$B$8-1),V2514+$B$6*$B$10*$B$8,AND(R2514=0,R2515&gt;=1,I2515&lt;$B$6*$B$8-1),V2514+I2514*$B$10,TRUE,V2514)</f>
        <v>10100</v>
      </c>
      <c r="W2515" s="17">
        <f t="shared" si="156"/>
        <v>241.2420382165605</v>
      </c>
    </row>
    <row r="2516" spans="7:23" x14ac:dyDescent="0.25">
      <c r="G2516" s="15">
        <v>2514</v>
      </c>
      <c r="H2516" s="1">
        <f t="shared" si="153"/>
        <v>41.883333333333333</v>
      </c>
      <c r="I2516" s="15" cm="1">
        <f t="array" ref="I2516">_xlfn.IFS(J2515&gt;=$C$13-$B$26,MINA(I2515+$B$13-S2516+S2515,$B$11),I2515=$B$11,MINA(I2515-S2516+S2515,$B$11),TRUE,MAXA(I2515-S2516+S2515,0))</f>
        <v>0</v>
      </c>
      <c r="J2516" s="1" cm="1">
        <f t="array" ref="J2516">_xlfn.IFS(J2515&gt;=$C$13-$B$26,0,I2515&lt;$B$11,J2515+$B$26,TRUE,0)</f>
        <v>1.35</v>
      </c>
      <c r="K2516" s="3" cm="1">
        <f t="array" ref="K2516">_xlfn.IFS(AND(NOT($K2515=0),$L2515),0,NOT($L2515),$K2515+$B$26,TRUE,$K2515)</f>
        <v>1.100000000000001</v>
      </c>
      <c r="L2516" s="3" t="b" cm="1">
        <f t="array" ref="L2516">_xlfn.IFS(AND($I2516&gt;0,$K2516&gt;=$C$5-$B$26),TRUE,$R2516&gt;=$B$6,FALSE,$I2516=0,FALSE,TRUE,$L2515)</f>
        <v>0</v>
      </c>
      <c r="M2516" s="3" t="b" cm="1">
        <f t="array" ref="M2516">_xlfn.IFS($N2516&gt;=$B$4-$B$26,FALSE,AND($I2516&gt;0,$K2516&gt;=$B$5-$B$26),TRUE,AND($L2516,NOT($M2515)),FALSE,$M2515,TRUE,TRUE,FALSE)</f>
        <v>0</v>
      </c>
      <c r="N2516" s="3" cm="1">
        <f t="array" ref="N2516">_xlfn.IFS($M2515,$N2515+$B$26,NOT($M2515),0,TRUE,$M2515)</f>
        <v>0</v>
      </c>
      <c r="O2516" s="3" t="b" cm="1">
        <f t="array" ref="O2516">_xlfn.IFS($M2516,FALSE,AND($L2516,NOT($M2516),$R2516&lt;$B$6,$I2516&gt;0),TRUE,TRUE,FALSE)</f>
        <v>0</v>
      </c>
      <c r="P2516" s="3" cm="1">
        <f t="array" ref="P2516">_xlfn.IFS($P2515&gt;=$C$7-$B$26,0,$O2515,$P2515+$B$26,TRUE,0)</f>
        <v>0</v>
      </c>
      <c r="Q2516" s="3" t="b" cm="1">
        <f t="array" ref="Q2516">_xlfn.IFS(AND($L2516,NOT($M2516),NOT($O2516)),TRUE,$R2516&gt;=$B$6,FALSE,AND($L2516,NOT($M2516),$O2516,$P2516=0),TRUE,TRUE,FALSE)</f>
        <v>0</v>
      </c>
      <c r="R2516" s="3" cm="1">
        <f t="array" ref="R2516">_xlfn.IFS(AND($Q2515,$R2515&lt;$B$6),$R2515+1,AND(NOT($L2515),$R2515&gt;0),0,TRUE,$R2515)</f>
        <v>0</v>
      </c>
      <c r="S2516" s="1" cm="1">
        <f t="array" ref="S2516">_xlfn.IFS(AND(Q2515,I2515&gt;$B$8),S2515+$B$8,AND(Q2515,I2515&lt;=$B$8),S2515+I2515,TRUE,$S2515)</f>
        <v>101</v>
      </c>
      <c r="T2516" s="1">
        <f t="shared" si="154"/>
        <v>9090</v>
      </c>
      <c r="U2516" s="17">
        <f t="shared" si="155"/>
        <v>217.03143653004378</v>
      </c>
      <c r="V2516" s="47" cm="1">
        <f t="array" ref="V2516">_xlfn.IFS($B$6=1,S2516*$B$10,AND(R2515=0,R2516&gt;=1,I2516&gt;=$B$6*$B$8-1),V2515+$B$6*$B$10*$B$8,AND(R2515=0,R2516&gt;=1,I2516&lt;$B$6*$B$8-1),V2515+I2515*$B$10,TRUE,V2515)</f>
        <v>10100</v>
      </c>
      <c r="W2516" s="17">
        <f t="shared" si="156"/>
        <v>241.14604058893752</v>
      </c>
    </row>
    <row r="2517" spans="7:23" x14ac:dyDescent="0.25">
      <c r="G2517" s="15">
        <v>2515</v>
      </c>
      <c r="H2517" s="1">
        <f t="shared" si="153"/>
        <v>41.9</v>
      </c>
      <c r="I2517" s="15" cm="1">
        <f t="array" ref="I2517">_xlfn.IFS(J2516&gt;=$C$13-$B$26,MINA(I2516+$B$13-S2517+S2516,$B$11),I2516=$B$11,MINA(I2516-S2517+S2516,$B$11),TRUE,MAXA(I2516-S2517+S2516,0))</f>
        <v>0</v>
      </c>
      <c r="J2517" s="1" cm="1">
        <f t="array" ref="J2517">_xlfn.IFS(J2516&gt;=$C$13-$B$26,0,I2516&lt;$B$11,J2516+$B$26,TRUE,0)</f>
        <v>1.3666666666666667</v>
      </c>
      <c r="K2517" s="3" cm="1">
        <f t="array" ref="K2517">_xlfn.IFS(AND(NOT($K2516=0),$L2516),0,NOT($L2516),$K2516+$B$26,TRUE,$K2516)</f>
        <v>1.1166666666666676</v>
      </c>
      <c r="L2517" s="3" t="b" cm="1">
        <f t="array" ref="L2517">_xlfn.IFS(AND($I2517&gt;0,$K2517&gt;=$C$5-$B$26),TRUE,$R2517&gt;=$B$6,FALSE,$I2517=0,FALSE,TRUE,$L2516)</f>
        <v>0</v>
      </c>
      <c r="M2517" s="3" t="b" cm="1">
        <f t="array" ref="M2517">_xlfn.IFS($N2517&gt;=$B$4-$B$26,FALSE,AND($I2517&gt;0,$K2517&gt;=$B$5-$B$26),TRUE,AND($L2517,NOT($M2516)),FALSE,$M2516,TRUE,TRUE,FALSE)</f>
        <v>0</v>
      </c>
      <c r="N2517" s="3" cm="1">
        <f t="array" ref="N2517">_xlfn.IFS($M2516,$N2516+$B$26,NOT($M2516),0,TRUE,$M2516)</f>
        <v>0</v>
      </c>
      <c r="O2517" s="3" t="b" cm="1">
        <f t="array" ref="O2517">_xlfn.IFS($M2517,FALSE,AND($L2517,NOT($M2517),$R2517&lt;$B$6,$I2517&gt;0),TRUE,TRUE,FALSE)</f>
        <v>0</v>
      </c>
      <c r="P2517" s="3" cm="1">
        <f t="array" ref="P2517">_xlfn.IFS($P2516&gt;=$C$7-$B$26,0,$O2516,$P2516+$B$26,TRUE,0)</f>
        <v>0</v>
      </c>
      <c r="Q2517" s="3" t="b" cm="1">
        <f t="array" ref="Q2517">_xlfn.IFS(AND($L2517,NOT($M2517),NOT($O2517)),TRUE,$R2517&gt;=$B$6,FALSE,AND($L2517,NOT($M2517),$O2517,$P2517=0),TRUE,TRUE,FALSE)</f>
        <v>0</v>
      </c>
      <c r="R2517" s="3" cm="1">
        <f t="array" ref="R2517">_xlfn.IFS(AND($Q2516,$R2516&lt;$B$6),$R2516+1,AND(NOT($L2516),$R2516&gt;0),0,TRUE,$R2516)</f>
        <v>0</v>
      </c>
      <c r="S2517" s="1" cm="1">
        <f t="array" ref="S2517">_xlfn.IFS(AND(Q2516,I2516&gt;$B$8),S2516+$B$8,AND(Q2516,I2516&lt;=$B$8),S2516+I2516,TRUE,$S2516)</f>
        <v>101</v>
      </c>
      <c r="T2517" s="1">
        <f t="shared" si="154"/>
        <v>9090</v>
      </c>
      <c r="U2517" s="17">
        <f t="shared" si="155"/>
        <v>216.94510739856801</v>
      </c>
      <c r="V2517" s="47" cm="1">
        <f t="array" ref="V2517">_xlfn.IFS($B$6=1,S2517*$B$10,AND(R2516=0,R2517&gt;=1,I2517&gt;=$B$6*$B$8-1),V2516+$B$6*$B$10*$B$8,AND(R2516=0,R2517&gt;=1,I2517&lt;$B$6*$B$8-1),V2516+I2516*$B$10,TRUE,V2516)</f>
        <v>10100</v>
      </c>
      <c r="W2517" s="17">
        <f t="shared" si="156"/>
        <v>241.05011933174225</v>
      </c>
    </row>
    <row r="2518" spans="7:23" x14ac:dyDescent="0.25">
      <c r="G2518" s="15">
        <v>2516</v>
      </c>
      <c r="H2518" s="1">
        <f t="shared" si="153"/>
        <v>41.916666666666664</v>
      </c>
      <c r="I2518" s="15" cm="1">
        <f t="array" ref="I2518">_xlfn.IFS(J2517&gt;=$C$13-$B$26,MINA(I2517+$B$13-S2518+S2517,$B$11),I2517=$B$11,MINA(I2517-S2518+S2517,$B$11),TRUE,MAXA(I2517-S2518+S2517,0))</f>
        <v>0</v>
      </c>
      <c r="J2518" s="1" cm="1">
        <f t="array" ref="J2518">_xlfn.IFS(J2517&gt;=$C$13-$B$26,0,I2517&lt;$B$11,J2517+$B$26,TRUE,0)</f>
        <v>1.3833333333333333</v>
      </c>
      <c r="K2518" s="3" cm="1">
        <f t="array" ref="K2518">_xlfn.IFS(AND(NOT($K2517=0),$L2517),0,NOT($L2517),$K2517+$B$26,TRUE,$K2517)</f>
        <v>1.1333333333333342</v>
      </c>
      <c r="L2518" s="3" t="b" cm="1">
        <f t="array" ref="L2518">_xlfn.IFS(AND($I2518&gt;0,$K2518&gt;=$C$5-$B$26),TRUE,$R2518&gt;=$B$6,FALSE,$I2518=0,FALSE,TRUE,$L2517)</f>
        <v>0</v>
      </c>
      <c r="M2518" s="3" t="b" cm="1">
        <f t="array" ref="M2518">_xlfn.IFS($N2518&gt;=$B$4-$B$26,FALSE,AND($I2518&gt;0,$K2518&gt;=$B$5-$B$26),TRUE,AND($L2518,NOT($M2517)),FALSE,$M2517,TRUE,TRUE,FALSE)</f>
        <v>0</v>
      </c>
      <c r="N2518" s="3" cm="1">
        <f t="array" ref="N2518">_xlfn.IFS($M2517,$N2517+$B$26,NOT($M2517),0,TRUE,$M2517)</f>
        <v>0</v>
      </c>
      <c r="O2518" s="3" t="b" cm="1">
        <f t="array" ref="O2518">_xlfn.IFS($M2518,FALSE,AND($L2518,NOT($M2518),$R2518&lt;$B$6,$I2518&gt;0),TRUE,TRUE,FALSE)</f>
        <v>0</v>
      </c>
      <c r="P2518" s="3" cm="1">
        <f t="array" ref="P2518">_xlfn.IFS($P2517&gt;=$C$7-$B$26,0,$O2517,$P2517+$B$26,TRUE,0)</f>
        <v>0</v>
      </c>
      <c r="Q2518" s="3" t="b" cm="1">
        <f t="array" ref="Q2518">_xlfn.IFS(AND($L2518,NOT($M2518),NOT($O2518)),TRUE,$R2518&gt;=$B$6,FALSE,AND($L2518,NOT($M2518),$O2518,$P2518=0),TRUE,TRUE,FALSE)</f>
        <v>0</v>
      </c>
      <c r="R2518" s="3" cm="1">
        <f t="array" ref="R2518">_xlfn.IFS(AND($Q2517,$R2517&lt;$B$6),$R2517+1,AND(NOT($L2517),$R2517&gt;0),0,TRUE,$R2517)</f>
        <v>0</v>
      </c>
      <c r="S2518" s="1" cm="1">
        <f t="array" ref="S2518">_xlfn.IFS(AND(Q2517,I2517&gt;$B$8),S2517+$B$8,AND(Q2517,I2517&lt;=$B$8),S2517+I2517,TRUE,$S2517)</f>
        <v>101</v>
      </c>
      <c r="T2518" s="1">
        <f t="shared" si="154"/>
        <v>9090</v>
      </c>
      <c r="U2518" s="17">
        <f t="shared" si="155"/>
        <v>216.85884691848906</v>
      </c>
      <c r="V2518" s="47" cm="1">
        <f t="array" ref="V2518">_xlfn.IFS($B$6=1,S2518*$B$10,AND(R2517=0,R2518&gt;=1,I2518&gt;=$B$6*$B$8-1),V2517+$B$6*$B$10*$B$8,AND(R2517=0,R2518&gt;=1,I2518&lt;$B$6*$B$8-1),V2517+I2517*$B$10,TRUE,V2517)</f>
        <v>10100</v>
      </c>
      <c r="W2518" s="17">
        <f t="shared" si="156"/>
        <v>240.95427435387674</v>
      </c>
    </row>
    <row r="2519" spans="7:23" x14ac:dyDescent="0.25">
      <c r="G2519" s="15">
        <v>2517</v>
      </c>
      <c r="H2519" s="1">
        <f t="shared" si="153"/>
        <v>41.93333333333333</v>
      </c>
      <c r="I2519" s="15" cm="1">
        <f t="array" ref="I2519">_xlfn.IFS(J2518&gt;=$C$13-$B$26,MINA(I2518+$B$13-S2519+S2518,$B$11),I2518=$B$11,MINA(I2518-S2519+S2518,$B$11),TRUE,MAXA(I2518-S2519+S2518,0))</f>
        <v>0</v>
      </c>
      <c r="J2519" s="1" cm="1">
        <f t="array" ref="J2519">_xlfn.IFS(J2518&gt;=$C$13-$B$26,0,I2518&lt;$B$11,J2518+$B$26,TRUE,0)</f>
        <v>1.4</v>
      </c>
      <c r="K2519" s="3" cm="1">
        <f t="array" ref="K2519">_xlfn.IFS(AND(NOT($K2518=0),$L2518),0,NOT($L2518),$K2518+$B$26,TRUE,$K2518)</f>
        <v>1.1500000000000008</v>
      </c>
      <c r="L2519" s="3" t="b" cm="1">
        <f t="array" ref="L2519">_xlfn.IFS(AND($I2519&gt;0,$K2519&gt;=$C$5-$B$26),TRUE,$R2519&gt;=$B$6,FALSE,$I2519=0,FALSE,TRUE,$L2518)</f>
        <v>0</v>
      </c>
      <c r="M2519" s="3" t="b" cm="1">
        <f t="array" ref="M2519">_xlfn.IFS($N2519&gt;=$B$4-$B$26,FALSE,AND($I2519&gt;0,$K2519&gt;=$B$5-$B$26),TRUE,AND($L2519,NOT($M2518)),FALSE,$M2518,TRUE,TRUE,FALSE)</f>
        <v>0</v>
      </c>
      <c r="N2519" s="3" cm="1">
        <f t="array" ref="N2519">_xlfn.IFS($M2518,$N2518+$B$26,NOT($M2518),0,TRUE,$M2518)</f>
        <v>0</v>
      </c>
      <c r="O2519" s="3" t="b" cm="1">
        <f t="array" ref="O2519">_xlfn.IFS($M2519,FALSE,AND($L2519,NOT($M2519),$R2519&lt;$B$6,$I2519&gt;0),TRUE,TRUE,FALSE)</f>
        <v>0</v>
      </c>
      <c r="P2519" s="3" cm="1">
        <f t="array" ref="P2519">_xlfn.IFS($P2518&gt;=$C$7-$B$26,0,$O2518,$P2518+$B$26,TRUE,0)</f>
        <v>0</v>
      </c>
      <c r="Q2519" s="3" t="b" cm="1">
        <f t="array" ref="Q2519">_xlfn.IFS(AND($L2519,NOT($M2519),NOT($O2519)),TRUE,$R2519&gt;=$B$6,FALSE,AND($L2519,NOT($M2519),$O2519,$P2519=0),TRUE,TRUE,FALSE)</f>
        <v>0</v>
      </c>
      <c r="R2519" s="3" cm="1">
        <f t="array" ref="R2519">_xlfn.IFS(AND($Q2518,$R2518&lt;$B$6),$R2518+1,AND(NOT($L2518),$R2518&gt;0),0,TRUE,$R2518)</f>
        <v>0</v>
      </c>
      <c r="S2519" s="1" cm="1">
        <f t="array" ref="S2519">_xlfn.IFS(AND(Q2518,I2518&gt;$B$8),S2518+$B$8,AND(Q2518,I2518&lt;=$B$8),S2518+I2518,TRUE,$S2518)</f>
        <v>101</v>
      </c>
      <c r="T2519" s="1">
        <f t="shared" si="154"/>
        <v>9090</v>
      </c>
      <c r="U2519" s="17">
        <f t="shared" si="155"/>
        <v>216.77265500794914</v>
      </c>
      <c r="V2519" s="47" cm="1">
        <f t="array" ref="V2519">_xlfn.IFS($B$6=1,S2519*$B$10,AND(R2518=0,R2519&gt;=1,I2519&gt;=$B$6*$B$8-1),V2518+$B$6*$B$10*$B$8,AND(R2518=0,R2519&gt;=1,I2519&lt;$B$6*$B$8-1),V2518+I2518*$B$10,TRUE,V2518)</f>
        <v>10100</v>
      </c>
      <c r="W2519" s="17">
        <f t="shared" si="156"/>
        <v>240.85850556438794</v>
      </c>
    </row>
    <row r="2520" spans="7:23" x14ac:dyDescent="0.25">
      <c r="G2520" s="15">
        <v>2518</v>
      </c>
      <c r="H2520" s="1">
        <f t="shared" si="153"/>
        <v>41.95</v>
      </c>
      <c r="I2520" s="15" cm="1">
        <f t="array" ref="I2520">_xlfn.IFS(J2519&gt;=$C$13-$B$26,MINA(I2519+$B$13-S2520+S2519,$B$11),I2519=$B$11,MINA(I2519-S2520+S2519,$B$11),TRUE,MAXA(I2519-S2520+S2519,0))</f>
        <v>0</v>
      </c>
      <c r="J2520" s="1" cm="1">
        <f t="array" ref="J2520">_xlfn.IFS(J2519&gt;=$C$13-$B$26,0,I2519&lt;$B$11,J2519+$B$26,TRUE,0)</f>
        <v>1.4166666666666665</v>
      </c>
      <c r="K2520" s="3" cm="1">
        <f t="array" ref="K2520">_xlfn.IFS(AND(NOT($K2519=0),$L2519),0,NOT($L2519),$K2519+$B$26,TRUE,$K2519)</f>
        <v>1.1666666666666674</v>
      </c>
      <c r="L2520" s="3" t="b" cm="1">
        <f t="array" ref="L2520">_xlfn.IFS(AND($I2520&gt;0,$K2520&gt;=$C$5-$B$26),TRUE,$R2520&gt;=$B$6,FALSE,$I2520=0,FALSE,TRUE,$L2519)</f>
        <v>0</v>
      </c>
      <c r="M2520" s="3" t="b" cm="1">
        <f t="array" ref="M2520">_xlfn.IFS($N2520&gt;=$B$4-$B$26,FALSE,AND($I2520&gt;0,$K2520&gt;=$B$5-$B$26),TRUE,AND($L2520,NOT($M2519)),FALSE,$M2519,TRUE,TRUE,FALSE)</f>
        <v>0</v>
      </c>
      <c r="N2520" s="3" cm="1">
        <f t="array" ref="N2520">_xlfn.IFS($M2519,$N2519+$B$26,NOT($M2519),0,TRUE,$M2519)</f>
        <v>0</v>
      </c>
      <c r="O2520" s="3" t="b" cm="1">
        <f t="array" ref="O2520">_xlfn.IFS($M2520,FALSE,AND($L2520,NOT($M2520),$R2520&lt;$B$6,$I2520&gt;0),TRUE,TRUE,FALSE)</f>
        <v>0</v>
      </c>
      <c r="P2520" s="3" cm="1">
        <f t="array" ref="P2520">_xlfn.IFS($P2519&gt;=$C$7-$B$26,0,$O2519,$P2519+$B$26,TRUE,0)</f>
        <v>0</v>
      </c>
      <c r="Q2520" s="3" t="b" cm="1">
        <f t="array" ref="Q2520">_xlfn.IFS(AND($L2520,NOT($M2520),NOT($O2520)),TRUE,$R2520&gt;=$B$6,FALSE,AND($L2520,NOT($M2520),$O2520,$P2520=0),TRUE,TRUE,FALSE)</f>
        <v>0</v>
      </c>
      <c r="R2520" s="3" cm="1">
        <f t="array" ref="R2520">_xlfn.IFS(AND($Q2519,$R2519&lt;$B$6),$R2519+1,AND(NOT($L2519),$R2519&gt;0),0,TRUE,$R2519)</f>
        <v>0</v>
      </c>
      <c r="S2520" s="1" cm="1">
        <f t="array" ref="S2520">_xlfn.IFS(AND(Q2519,I2519&gt;$B$8),S2519+$B$8,AND(Q2519,I2519&lt;=$B$8),S2519+I2519,TRUE,$S2519)</f>
        <v>101</v>
      </c>
      <c r="T2520" s="1">
        <f t="shared" si="154"/>
        <v>9090</v>
      </c>
      <c r="U2520" s="17">
        <f t="shared" si="155"/>
        <v>216.68653158522048</v>
      </c>
      <c r="V2520" s="47" cm="1">
        <f t="array" ref="V2520">_xlfn.IFS($B$6=1,S2520*$B$10,AND(R2519=0,R2520&gt;=1,I2520&gt;=$B$6*$B$8-1),V2519+$B$6*$B$10*$B$8,AND(R2519=0,R2520&gt;=1,I2520&lt;$B$6*$B$8-1),V2519+I2519*$B$10,TRUE,V2519)</f>
        <v>10100</v>
      </c>
      <c r="W2520" s="17">
        <f t="shared" si="156"/>
        <v>240.76281287246721</v>
      </c>
    </row>
    <row r="2521" spans="7:23" x14ac:dyDescent="0.25">
      <c r="G2521" s="15">
        <v>2519</v>
      </c>
      <c r="H2521" s="1">
        <f t="shared" si="153"/>
        <v>41.966666666666669</v>
      </c>
      <c r="I2521" s="15" cm="1">
        <f t="array" ref="I2521">_xlfn.IFS(J2520&gt;=$C$13-$B$26,MINA(I2520+$B$13-S2521+S2520,$B$11),I2520=$B$11,MINA(I2520-S2521+S2520,$B$11),TRUE,MAXA(I2520-S2521+S2520,0))</f>
        <v>0</v>
      </c>
      <c r="J2521" s="1" cm="1">
        <f t="array" ref="J2521">_xlfn.IFS(J2520&gt;=$C$13-$B$26,0,I2520&lt;$B$11,J2520+$B$26,TRUE,0)</f>
        <v>1.4333333333333331</v>
      </c>
      <c r="K2521" s="3" cm="1">
        <f t="array" ref="K2521">_xlfn.IFS(AND(NOT($K2520=0),$L2520),0,NOT($L2520),$K2520+$B$26,TRUE,$K2520)</f>
        <v>1.183333333333334</v>
      </c>
      <c r="L2521" s="3" t="b" cm="1">
        <f t="array" ref="L2521">_xlfn.IFS(AND($I2521&gt;0,$K2521&gt;=$C$5-$B$26),TRUE,$R2521&gt;=$B$6,FALSE,$I2521=0,FALSE,TRUE,$L2520)</f>
        <v>0</v>
      </c>
      <c r="M2521" s="3" t="b" cm="1">
        <f t="array" ref="M2521">_xlfn.IFS($N2521&gt;=$B$4-$B$26,FALSE,AND($I2521&gt;0,$K2521&gt;=$B$5-$B$26),TRUE,AND($L2521,NOT($M2520)),FALSE,$M2520,TRUE,TRUE,FALSE)</f>
        <v>0</v>
      </c>
      <c r="N2521" s="3" cm="1">
        <f t="array" ref="N2521">_xlfn.IFS($M2520,$N2520+$B$26,NOT($M2520),0,TRUE,$M2520)</f>
        <v>0</v>
      </c>
      <c r="O2521" s="3" t="b" cm="1">
        <f t="array" ref="O2521">_xlfn.IFS($M2521,FALSE,AND($L2521,NOT($M2521),$R2521&lt;$B$6,$I2521&gt;0),TRUE,TRUE,FALSE)</f>
        <v>0</v>
      </c>
      <c r="P2521" s="3" cm="1">
        <f t="array" ref="P2521">_xlfn.IFS($P2520&gt;=$C$7-$B$26,0,$O2520,$P2520+$B$26,TRUE,0)</f>
        <v>0</v>
      </c>
      <c r="Q2521" s="3" t="b" cm="1">
        <f t="array" ref="Q2521">_xlfn.IFS(AND($L2521,NOT($M2521),NOT($O2521)),TRUE,$R2521&gt;=$B$6,FALSE,AND($L2521,NOT($M2521),$O2521,$P2521=0),TRUE,TRUE,FALSE)</f>
        <v>0</v>
      </c>
      <c r="R2521" s="3" cm="1">
        <f t="array" ref="R2521">_xlfn.IFS(AND($Q2520,$R2520&lt;$B$6),$R2520+1,AND(NOT($L2520),$R2520&gt;0),0,TRUE,$R2520)</f>
        <v>0</v>
      </c>
      <c r="S2521" s="1" cm="1">
        <f t="array" ref="S2521">_xlfn.IFS(AND(Q2520,I2520&gt;$B$8),S2520+$B$8,AND(Q2520,I2520&lt;=$B$8),S2520+I2520,TRUE,$S2520)</f>
        <v>101</v>
      </c>
      <c r="T2521" s="1">
        <f t="shared" si="154"/>
        <v>9090</v>
      </c>
      <c r="U2521" s="17">
        <f t="shared" si="155"/>
        <v>216.60047656870532</v>
      </c>
      <c r="V2521" s="47" cm="1">
        <f t="array" ref="V2521">_xlfn.IFS($B$6=1,S2521*$B$10,AND(R2520=0,R2521&gt;=1,I2521&gt;=$B$6*$B$8-1),V2520+$B$6*$B$10*$B$8,AND(R2520=0,R2521&gt;=1,I2521&lt;$B$6*$B$8-1),V2520+I2520*$B$10,TRUE,V2520)</f>
        <v>10100</v>
      </c>
      <c r="W2521" s="17">
        <f t="shared" si="156"/>
        <v>240.66719618745034</v>
      </c>
    </row>
    <row r="2522" spans="7:23" x14ac:dyDescent="0.25">
      <c r="G2522" s="15">
        <v>2520</v>
      </c>
      <c r="H2522" s="1">
        <f t="shared" si="153"/>
        <v>41.983333333333334</v>
      </c>
      <c r="I2522" s="15" cm="1">
        <f t="array" ref="I2522">_xlfn.IFS(J2521&gt;=$C$13-$B$26,MINA(I2521+$B$13-S2522+S2521,$B$11),I2521=$B$11,MINA(I2521-S2522+S2521,$B$11),TRUE,MAXA(I2521-S2522+S2521,0))</f>
        <v>0</v>
      </c>
      <c r="J2522" s="1" cm="1">
        <f t="array" ref="J2522">_xlfn.IFS(J2521&gt;=$C$13-$B$26,0,I2521&lt;$B$11,J2521+$B$26,TRUE,0)</f>
        <v>1.4499999999999997</v>
      </c>
      <c r="K2522" s="3" cm="1">
        <f t="array" ref="K2522">_xlfn.IFS(AND(NOT($K2521=0),$L2521),0,NOT($L2521),$K2521+$B$26,TRUE,$K2521)</f>
        <v>1.2000000000000006</v>
      </c>
      <c r="L2522" s="3" t="b" cm="1">
        <f t="array" ref="L2522">_xlfn.IFS(AND($I2522&gt;0,$K2522&gt;=$C$5-$B$26),TRUE,$R2522&gt;=$B$6,FALSE,$I2522=0,FALSE,TRUE,$L2521)</f>
        <v>0</v>
      </c>
      <c r="M2522" s="3" t="b" cm="1">
        <f t="array" ref="M2522">_xlfn.IFS($N2522&gt;=$B$4-$B$26,FALSE,AND($I2522&gt;0,$K2522&gt;=$B$5-$B$26),TRUE,AND($L2522,NOT($M2521)),FALSE,$M2521,TRUE,TRUE,FALSE)</f>
        <v>0</v>
      </c>
      <c r="N2522" s="3" cm="1">
        <f t="array" ref="N2522">_xlfn.IFS($M2521,$N2521+$B$26,NOT($M2521),0,TRUE,$M2521)</f>
        <v>0</v>
      </c>
      <c r="O2522" s="3" t="b" cm="1">
        <f t="array" ref="O2522">_xlfn.IFS($M2522,FALSE,AND($L2522,NOT($M2522),$R2522&lt;$B$6,$I2522&gt;0),TRUE,TRUE,FALSE)</f>
        <v>0</v>
      </c>
      <c r="P2522" s="3" cm="1">
        <f t="array" ref="P2522">_xlfn.IFS($P2521&gt;=$C$7-$B$26,0,$O2521,$P2521+$B$26,TRUE,0)</f>
        <v>0</v>
      </c>
      <c r="Q2522" s="3" t="b" cm="1">
        <f t="array" ref="Q2522">_xlfn.IFS(AND($L2522,NOT($M2522),NOT($O2522)),TRUE,$R2522&gt;=$B$6,FALSE,AND($L2522,NOT($M2522),$O2522,$P2522=0),TRUE,TRUE,FALSE)</f>
        <v>0</v>
      </c>
      <c r="R2522" s="3" cm="1">
        <f t="array" ref="R2522">_xlfn.IFS(AND($Q2521,$R2521&lt;$B$6),$R2521+1,AND(NOT($L2521),$R2521&gt;0),0,TRUE,$R2521)</f>
        <v>0</v>
      </c>
      <c r="S2522" s="1" cm="1">
        <f t="array" ref="S2522">_xlfn.IFS(AND(Q2521,I2521&gt;$B$8),S2521+$B$8,AND(Q2521,I2521&lt;=$B$8),S2521+I2521,TRUE,$S2521)</f>
        <v>101</v>
      </c>
      <c r="T2522" s="1">
        <f t="shared" si="154"/>
        <v>9090</v>
      </c>
      <c r="U2522" s="17">
        <f t="shared" si="155"/>
        <v>216.5144898769353</v>
      </c>
      <c r="V2522" s="47" cm="1">
        <f t="array" ref="V2522">_xlfn.IFS($B$6=1,S2522*$B$10,AND(R2521=0,R2522&gt;=1,I2522&gt;=$B$6*$B$8-1),V2521+$B$6*$B$10*$B$8,AND(R2521=0,R2522&gt;=1,I2522&lt;$B$6*$B$8-1),V2521+I2521*$B$10,TRUE,V2521)</f>
        <v>10100</v>
      </c>
      <c r="W2522" s="17">
        <f t="shared" si="156"/>
        <v>240.57165541881699</v>
      </c>
    </row>
    <row r="2523" spans="7:23" x14ac:dyDescent="0.25">
      <c r="G2523" s="15">
        <v>2521</v>
      </c>
      <c r="H2523" s="1">
        <f t="shared" si="153"/>
        <v>42</v>
      </c>
      <c r="I2523" s="15" cm="1">
        <f t="array" ref="I2523">_xlfn.IFS(J2522&gt;=$C$13-$B$26,MINA(I2522+$B$13-S2523+S2522,$B$11),I2522=$B$11,MINA(I2522-S2523+S2522,$B$11),TRUE,MAXA(I2522-S2523+S2522,0))</f>
        <v>0</v>
      </c>
      <c r="J2523" s="1" cm="1">
        <f t="array" ref="J2523">_xlfn.IFS(J2522&gt;=$C$13-$B$26,0,I2522&lt;$B$11,J2522+$B$26,TRUE,0)</f>
        <v>1.4666666666666663</v>
      </c>
      <c r="K2523" s="3" cm="1">
        <f t="array" ref="K2523">_xlfn.IFS(AND(NOT($K2522=0),$L2522),0,NOT($L2522),$K2522+$B$26,TRUE,$K2522)</f>
        <v>1.2166666666666672</v>
      </c>
      <c r="L2523" s="3" t="b" cm="1">
        <f t="array" ref="L2523">_xlfn.IFS(AND($I2523&gt;0,$K2523&gt;=$C$5-$B$26),TRUE,$R2523&gt;=$B$6,FALSE,$I2523=0,FALSE,TRUE,$L2522)</f>
        <v>0</v>
      </c>
      <c r="M2523" s="3" t="b" cm="1">
        <f t="array" ref="M2523">_xlfn.IFS($N2523&gt;=$B$4-$B$26,FALSE,AND($I2523&gt;0,$K2523&gt;=$B$5-$B$26),TRUE,AND($L2523,NOT($M2522)),FALSE,$M2522,TRUE,TRUE,FALSE)</f>
        <v>0</v>
      </c>
      <c r="N2523" s="3" cm="1">
        <f t="array" ref="N2523">_xlfn.IFS($M2522,$N2522+$B$26,NOT($M2522),0,TRUE,$M2522)</f>
        <v>0</v>
      </c>
      <c r="O2523" s="3" t="b" cm="1">
        <f t="array" ref="O2523">_xlfn.IFS($M2523,FALSE,AND($L2523,NOT($M2523),$R2523&lt;$B$6,$I2523&gt;0),TRUE,TRUE,FALSE)</f>
        <v>0</v>
      </c>
      <c r="P2523" s="3" cm="1">
        <f t="array" ref="P2523">_xlfn.IFS($P2522&gt;=$C$7-$B$26,0,$O2522,$P2522+$B$26,TRUE,0)</f>
        <v>0</v>
      </c>
      <c r="Q2523" s="3" t="b" cm="1">
        <f t="array" ref="Q2523">_xlfn.IFS(AND($L2523,NOT($M2523),NOT($O2523)),TRUE,$R2523&gt;=$B$6,FALSE,AND($L2523,NOT($M2523),$O2523,$P2523=0),TRUE,TRUE,FALSE)</f>
        <v>0</v>
      </c>
      <c r="R2523" s="3" cm="1">
        <f t="array" ref="R2523">_xlfn.IFS(AND($Q2522,$R2522&lt;$B$6),$R2522+1,AND(NOT($L2522),$R2522&gt;0),0,TRUE,$R2522)</f>
        <v>0</v>
      </c>
      <c r="S2523" s="1" cm="1">
        <f t="array" ref="S2523">_xlfn.IFS(AND(Q2522,I2522&gt;$B$8),S2522+$B$8,AND(Q2522,I2522&lt;=$B$8),S2522+I2522,TRUE,$S2522)</f>
        <v>101</v>
      </c>
      <c r="T2523" s="1">
        <f t="shared" si="154"/>
        <v>9090</v>
      </c>
      <c r="U2523" s="17">
        <f t="shared" si="155"/>
        <v>216.42857142857142</v>
      </c>
      <c r="V2523" s="47" cm="1">
        <f t="array" ref="V2523">_xlfn.IFS($B$6=1,S2523*$B$10,AND(R2522=0,R2523&gt;=1,I2523&gt;=$B$6*$B$8-1),V2522+$B$6*$B$10*$B$8,AND(R2522=0,R2523&gt;=1,I2523&lt;$B$6*$B$8-1),V2522+I2522*$B$10,TRUE,V2522)</f>
        <v>10100</v>
      </c>
      <c r="W2523" s="17">
        <f t="shared" si="156"/>
        <v>240.47619047619048</v>
      </c>
    </row>
    <row r="2524" spans="7:23" x14ac:dyDescent="0.25">
      <c r="G2524" s="15">
        <v>2522</v>
      </c>
      <c r="H2524" s="1">
        <f t="shared" si="153"/>
        <v>42.016666666666666</v>
      </c>
      <c r="I2524" s="15" cm="1">
        <f t="array" ref="I2524">_xlfn.IFS(J2523&gt;=$C$13-$B$26,MINA(I2523+$B$13-S2524+S2523,$B$11),I2523=$B$11,MINA(I2523-S2524+S2523,$B$11),TRUE,MAXA(I2523-S2524+S2523,0))</f>
        <v>0</v>
      </c>
      <c r="J2524" s="1" cm="1">
        <f t="array" ref="J2524">_xlfn.IFS(J2523&gt;=$C$13-$B$26,0,I2523&lt;$B$11,J2523+$B$26,TRUE,0)</f>
        <v>1.4833333333333329</v>
      </c>
      <c r="K2524" s="3" cm="1">
        <f t="array" ref="K2524">_xlfn.IFS(AND(NOT($K2523=0),$L2523),0,NOT($L2523),$K2523+$B$26,TRUE,$K2523)</f>
        <v>1.2333333333333338</v>
      </c>
      <c r="L2524" s="3" t="b" cm="1">
        <f t="array" ref="L2524">_xlfn.IFS(AND($I2524&gt;0,$K2524&gt;=$C$5-$B$26),TRUE,$R2524&gt;=$B$6,FALSE,$I2524=0,FALSE,TRUE,$L2523)</f>
        <v>0</v>
      </c>
      <c r="M2524" s="3" t="b" cm="1">
        <f t="array" ref="M2524">_xlfn.IFS($N2524&gt;=$B$4-$B$26,FALSE,AND($I2524&gt;0,$K2524&gt;=$B$5-$B$26),TRUE,AND($L2524,NOT($M2523)),FALSE,$M2523,TRUE,TRUE,FALSE)</f>
        <v>0</v>
      </c>
      <c r="N2524" s="3" cm="1">
        <f t="array" ref="N2524">_xlfn.IFS($M2523,$N2523+$B$26,NOT($M2523),0,TRUE,$M2523)</f>
        <v>0</v>
      </c>
      <c r="O2524" s="3" t="b" cm="1">
        <f t="array" ref="O2524">_xlfn.IFS($M2524,FALSE,AND($L2524,NOT($M2524),$R2524&lt;$B$6,$I2524&gt;0),TRUE,TRUE,FALSE)</f>
        <v>0</v>
      </c>
      <c r="P2524" s="3" cm="1">
        <f t="array" ref="P2524">_xlfn.IFS($P2523&gt;=$C$7-$B$26,0,$O2523,$P2523+$B$26,TRUE,0)</f>
        <v>0</v>
      </c>
      <c r="Q2524" s="3" t="b" cm="1">
        <f t="array" ref="Q2524">_xlfn.IFS(AND($L2524,NOT($M2524),NOT($O2524)),TRUE,$R2524&gt;=$B$6,FALSE,AND($L2524,NOT($M2524),$O2524,$P2524=0),TRUE,TRUE,FALSE)</f>
        <v>0</v>
      </c>
      <c r="R2524" s="3" cm="1">
        <f t="array" ref="R2524">_xlfn.IFS(AND($Q2523,$R2523&lt;$B$6),$R2523+1,AND(NOT($L2523),$R2523&gt;0),0,TRUE,$R2523)</f>
        <v>0</v>
      </c>
      <c r="S2524" s="1" cm="1">
        <f t="array" ref="S2524">_xlfn.IFS(AND(Q2523,I2523&gt;$B$8),S2523+$B$8,AND(Q2523,I2523&lt;=$B$8),S2523+I2523,TRUE,$S2523)</f>
        <v>101</v>
      </c>
      <c r="T2524" s="1">
        <f t="shared" si="154"/>
        <v>9090</v>
      </c>
      <c r="U2524" s="17">
        <f t="shared" si="155"/>
        <v>216.3427211424038</v>
      </c>
      <c r="V2524" s="47" cm="1">
        <f t="array" ref="V2524">_xlfn.IFS($B$6=1,S2524*$B$10,AND(R2523=0,R2524&gt;=1,I2524&gt;=$B$6*$B$8-1),V2523+$B$6*$B$10*$B$8,AND(R2523=0,R2524&gt;=1,I2524&lt;$B$6*$B$8-1),V2523+I2523*$B$10,TRUE,V2523)</f>
        <v>10100</v>
      </c>
      <c r="W2524" s="17">
        <f t="shared" si="156"/>
        <v>240.38080126933758</v>
      </c>
    </row>
    <row r="2525" spans="7:23" x14ac:dyDescent="0.25">
      <c r="G2525" s="15">
        <v>2523</v>
      </c>
      <c r="H2525" s="1">
        <f t="shared" si="153"/>
        <v>42.033333333333331</v>
      </c>
      <c r="I2525" s="15" cm="1">
        <f t="array" ref="I2525">_xlfn.IFS(J2524&gt;=$C$13-$B$26,MINA(I2524+$B$13-S2525+S2524,$B$11),I2524=$B$11,MINA(I2524-S2525+S2524,$B$11),TRUE,MAXA(I2524-S2525+S2524,0))</f>
        <v>3</v>
      </c>
      <c r="J2525" s="1" cm="1">
        <f t="array" ref="J2525">_xlfn.IFS(J2524&gt;=$C$13-$B$26,0,I2524&lt;$B$11,J2524+$B$26,TRUE,0)</f>
        <v>0</v>
      </c>
      <c r="K2525" s="3" cm="1">
        <f t="array" ref="K2525">_xlfn.IFS(AND(NOT($K2524=0),$L2524),0,NOT($L2524),$K2524+$B$26,TRUE,$K2524)</f>
        <v>1.2500000000000004</v>
      </c>
      <c r="L2525" s="3" t="b" cm="1">
        <f t="array" ref="L2525">_xlfn.IFS(AND($I2525&gt;0,$K2525&gt;=$C$5-$B$26),TRUE,$R2525&gt;=$B$6,FALSE,$I2525=0,FALSE,TRUE,$L2524)</f>
        <v>1</v>
      </c>
      <c r="M2525" s="3" t="b" cm="1">
        <f t="array" ref="M2525">_xlfn.IFS($N2525&gt;=$B$4-$B$26,FALSE,AND($I2525&gt;0,$K2525&gt;=$B$5-$B$26),TRUE,AND($L2525,NOT($M2524)),FALSE,$M2524,TRUE,TRUE,FALSE)</f>
        <v>1</v>
      </c>
      <c r="N2525" s="3" cm="1">
        <f t="array" ref="N2525">_xlfn.IFS($M2524,$N2524+$B$26,NOT($M2524),0,TRUE,$M2524)</f>
        <v>0</v>
      </c>
      <c r="O2525" s="3" t="b" cm="1">
        <f t="array" ref="O2525">_xlfn.IFS($M2525,FALSE,AND($L2525,NOT($M2525),$R2525&lt;$B$6,$I2525&gt;0),TRUE,TRUE,FALSE)</f>
        <v>0</v>
      </c>
      <c r="P2525" s="3" cm="1">
        <f t="array" ref="P2525">_xlfn.IFS($P2524&gt;=$C$7-$B$26,0,$O2524,$P2524+$B$26,TRUE,0)</f>
        <v>0</v>
      </c>
      <c r="Q2525" s="3" t="b" cm="1">
        <f t="array" ref="Q2525">_xlfn.IFS(AND($L2525,NOT($M2525),NOT($O2525)),TRUE,$R2525&gt;=$B$6,FALSE,AND($L2525,NOT($M2525),$O2525,$P2525=0),TRUE,TRUE,FALSE)</f>
        <v>0</v>
      </c>
      <c r="R2525" s="3" cm="1">
        <f t="array" ref="R2525">_xlfn.IFS(AND($Q2524,$R2524&lt;$B$6),$R2524+1,AND(NOT($L2524),$R2524&gt;0),0,TRUE,$R2524)</f>
        <v>0</v>
      </c>
      <c r="S2525" s="1" cm="1">
        <f t="array" ref="S2525">_xlfn.IFS(AND(Q2524,I2524&gt;$B$8),S2524+$B$8,AND(Q2524,I2524&lt;=$B$8),S2524+I2524,TRUE,$S2524)</f>
        <v>101</v>
      </c>
      <c r="T2525" s="1">
        <f t="shared" si="154"/>
        <v>9090</v>
      </c>
      <c r="U2525" s="17">
        <f t="shared" si="155"/>
        <v>216.25693893735132</v>
      </c>
      <c r="V2525" s="47" cm="1">
        <f t="array" ref="V2525">_xlfn.IFS($B$6=1,S2525*$B$10,AND(R2524=0,R2525&gt;=1,I2525&gt;=$B$6*$B$8-1),V2524+$B$6*$B$10*$B$8,AND(R2524=0,R2525&gt;=1,I2525&lt;$B$6*$B$8-1),V2524+I2524*$B$10,TRUE,V2524)</f>
        <v>10100</v>
      </c>
      <c r="W2525" s="17">
        <f t="shared" si="156"/>
        <v>240.28548770816812</v>
      </c>
    </row>
    <row r="2526" spans="7:23" x14ac:dyDescent="0.25">
      <c r="G2526" s="15">
        <v>2524</v>
      </c>
      <c r="H2526" s="1">
        <f t="shared" si="153"/>
        <v>42.05</v>
      </c>
      <c r="I2526" s="15" cm="1">
        <f t="array" ref="I2526">_xlfn.IFS(J2525&gt;=$C$13-$B$26,MINA(I2525+$B$13-S2526+S2525,$B$11),I2525=$B$11,MINA(I2525-S2526+S2525,$B$11),TRUE,MAXA(I2525-S2526+S2525,0))</f>
        <v>3</v>
      </c>
      <c r="J2526" s="1" cm="1">
        <f t="array" ref="J2526">_xlfn.IFS(J2525&gt;=$C$13-$B$26,0,I2525&lt;$B$11,J2525+$B$26,TRUE,0)</f>
        <v>1.6666666666666666E-2</v>
      </c>
      <c r="K2526" s="3" cm="1">
        <f t="array" ref="K2526">_xlfn.IFS(AND(NOT($K2525=0),$L2525),0,NOT($L2525),$K2525+$B$26,TRUE,$K2525)</f>
        <v>0</v>
      </c>
      <c r="L2526" s="3" t="b" cm="1">
        <f t="array" ref="L2526">_xlfn.IFS(AND($I2526&gt;0,$K2526&gt;=$C$5-$B$26),TRUE,$R2526&gt;=$B$6,FALSE,$I2526=0,FALSE,TRUE,$L2525)</f>
        <v>1</v>
      </c>
      <c r="M2526" s="3" t="b" cm="1">
        <f t="array" ref="M2526">_xlfn.IFS($N2526&gt;=$B$4-$B$26,FALSE,AND($I2526&gt;0,$K2526&gt;=$B$5-$B$26),TRUE,AND($L2526,NOT($M2525)),FALSE,$M2525,TRUE,TRUE,FALSE)</f>
        <v>1</v>
      </c>
      <c r="N2526" s="3" cm="1">
        <f t="array" ref="N2526">_xlfn.IFS($M2525,$N2525+$B$26,NOT($M2525),0,TRUE,$M2525)</f>
        <v>1.6666666666666666E-2</v>
      </c>
      <c r="O2526" s="3" t="b" cm="1">
        <f t="array" ref="O2526">_xlfn.IFS($M2526,FALSE,AND($L2526,NOT($M2526),$R2526&lt;$B$6,$I2526&gt;0),TRUE,TRUE,FALSE)</f>
        <v>0</v>
      </c>
      <c r="P2526" s="3" cm="1">
        <f t="array" ref="P2526">_xlfn.IFS($P2525&gt;=$C$7-$B$26,0,$O2525,$P2525+$B$26,TRUE,0)</f>
        <v>0</v>
      </c>
      <c r="Q2526" s="3" t="b" cm="1">
        <f t="array" ref="Q2526">_xlfn.IFS(AND($L2526,NOT($M2526),NOT($O2526)),TRUE,$R2526&gt;=$B$6,FALSE,AND($L2526,NOT($M2526),$O2526,$P2526=0),TRUE,TRUE,FALSE)</f>
        <v>0</v>
      </c>
      <c r="R2526" s="3" cm="1">
        <f t="array" ref="R2526">_xlfn.IFS(AND($Q2525,$R2525&lt;$B$6),$R2525+1,AND(NOT($L2525),$R2525&gt;0),0,TRUE,$R2525)</f>
        <v>0</v>
      </c>
      <c r="S2526" s="1" cm="1">
        <f t="array" ref="S2526">_xlfn.IFS(AND(Q2525,I2525&gt;$B$8),S2525+$B$8,AND(Q2525,I2525&lt;=$B$8),S2525+I2525,TRUE,$S2525)</f>
        <v>101</v>
      </c>
      <c r="T2526" s="1">
        <f t="shared" si="154"/>
        <v>9090</v>
      </c>
      <c r="U2526" s="17">
        <f t="shared" si="155"/>
        <v>216.17122473246138</v>
      </c>
      <c r="V2526" s="47" cm="1">
        <f t="array" ref="V2526">_xlfn.IFS($B$6=1,S2526*$B$10,AND(R2525=0,R2526&gt;=1,I2526&gt;=$B$6*$B$8-1),V2525+$B$6*$B$10*$B$8,AND(R2525=0,R2526&gt;=1,I2526&lt;$B$6*$B$8-1),V2525+I2525*$B$10,TRUE,V2525)</f>
        <v>10100</v>
      </c>
      <c r="W2526" s="17">
        <f t="shared" si="156"/>
        <v>240.19024970273486</v>
      </c>
    </row>
    <row r="2527" spans="7:23" x14ac:dyDescent="0.25">
      <c r="G2527" s="15">
        <v>2525</v>
      </c>
      <c r="H2527" s="1">
        <f t="shared" si="153"/>
        <v>42.066666666666663</v>
      </c>
      <c r="I2527" s="15" cm="1">
        <f t="array" ref="I2527">_xlfn.IFS(J2526&gt;=$C$13-$B$26,MINA(I2526+$B$13-S2527+S2526,$B$11),I2526=$B$11,MINA(I2526-S2527+S2526,$B$11),TRUE,MAXA(I2526-S2527+S2526,0))</f>
        <v>3</v>
      </c>
      <c r="J2527" s="1" cm="1">
        <f t="array" ref="J2527">_xlfn.IFS(J2526&gt;=$C$13-$B$26,0,I2526&lt;$B$11,J2526+$B$26,TRUE,0)</f>
        <v>3.3333333333333333E-2</v>
      </c>
      <c r="K2527" s="3" cm="1">
        <f t="array" ref="K2527">_xlfn.IFS(AND(NOT($K2526=0),$L2526),0,NOT($L2526),$K2526+$B$26,TRUE,$K2526)</f>
        <v>0</v>
      </c>
      <c r="L2527" s="3" t="b" cm="1">
        <f t="array" ref="L2527">_xlfn.IFS(AND($I2527&gt;0,$K2527&gt;=$C$5-$B$26),TRUE,$R2527&gt;=$B$6,FALSE,$I2527=0,FALSE,TRUE,$L2526)</f>
        <v>1</v>
      </c>
      <c r="M2527" s="3" t="b" cm="1">
        <f t="array" ref="M2527">_xlfn.IFS($N2527&gt;=$B$4-$B$26,FALSE,AND($I2527&gt;0,$K2527&gt;=$B$5-$B$26),TRUE,AND($L2527,NOT($M2526)),FALSE,$M2526,TRUE,TRUE,FALSE)</f>
        <v>0</v>
      </c>
      <c r="N2527" s="3" cm="1">
        <f t="array" ref="N2527">_xlfn.IFS($M2526,$N2526+$B$26,NOT($M2526),0,TRUE,$M2526)</f>
        <v>3.3333333333333333E-2</v>
      </c>
      <c r="O2527" s="3" t="b" cm="1">
        <f t="array" ref="O2527">_xlfn.IFS($M2527,FALSE,AND($L2527,NOT($M2527),$R2527&lt;$B$6,$I2527&gt;0),TRUE,TRUE,FALSE)</f>
        <v>1</v>
      </c>
      <c r="P2527" s="3" cm="1">
        <f t="array" ref="P2527">_xlfn.IFS($P2526&gt;=$C$7-$B$26,0,$O2526,$P2526+$B$26,TRUE,0)</f>
        <v>0</v>
      </c>
      <c r="Q2527" s="3" t="b" cm="1">
        <f t="array" ref="Q2527">_xlfn.IFS(AND($L2527,NOT($M2527),NOT($O2527)),TRUE,$R2527&gt;=$B$6,FALSE,AND($L2527,NOT($M2527),$O2527,$P2527=0),TRUE,TRUE,FALSE)</f>
        <v>1</v>
      </c>
      <c r="R2527" s="3" cm="1">
        <f t="array" ref="R2527">_xlfn.IFS(AND($Q2526,$R2526&lt;$B$6),$R2526+1,AND(NOT($L2526),$R2526&gt;0),0,TRUE,$R2526)</f>
        <v>0</v>
      </c>
      <c r="S2527" s="1" cm="1">
        <f t="array" ref="S2527">_xlfn.IFS(AND(Q2526,I2526&gt;$B$8),S2526+$B$8,AND(Q2526,I2526&lt;=$B$8),S2526+I2526,TRUE,$S2526)</f>
        <v>101</v>
      </c>
      <c r="T2527" s="1">
        <f t="shared" si="154"/>
        <v>9090</v>
      </c>
      <c r="U2527" s="17">
        <f t="shared" si="155"/>
        <v>216.08557844690969</v>
      </c>
      <c r="V2527" s="47" cm="1">
        <f t="array" ref="V2527">_xlfn.IFS($B$6=1,S2527*$B$10,AND(R2526=0,R2527&gt;=1,I2527&gt;=$B$6*$B$8-1),V2526+$B$6*$B$10*$B$8,AND(R2526=0,R2527&gt;=1,I2527&lt;$B$6*$B$8-1),V2526+I2526*$B$10,TRUE,V2526)</f>
        <v>10100</v>
      </c>
      <c r="W2527" s="17">
        <f t="shared" si="156"/>
        <v>240.09508716323299</v>
      </c>
    </row>
    <row r="2528" spans="7:23" x14ac:dyDescent="0.25">
      <c r="G2528" s="15">
        <v>2526</v>
      </c>
      <c r="H2528" s="1">
        <f t="shared" si="153"/>
        <v>42.083333333333336</v>
      </c>
      <c r="I2528" s="15" cm="1">
        <f t="array" ref="I2528">_xlfn.IFS(J2527&gt;=$C$13-$B$26,MINA(I2527+$B$13-S2528+S2527,$B$11),I2527=$B$11,MINA(I2527-S2528+S2527,$B$11),TRUE,MAXA(I2527-S2528+S2527,0))</f>
        <v>2</v>
      </c>
      <c r="J2528" s="1" cm="1">
        <f t="array" ref="J2528">_xlfn.IFS(J2527&gt;=$C$13-$B$26,0,I2527&lt;$B$11,J2527+$B$26,TRUE,0)</f>
        <v>0.05</v>
      </c>
      <c r="K2528" s="3" cm="1">
        <f t="array" ref="K2528">_xlfn.IFS(AND(NOT($K2527=0),$L2527),0,NOT($L2527),$K2527+$B$26,TRUE,$K2527)</f>
        <v>0</v>
      </c>
      <c r="L2528" s="3" t="b" cm="1">
        <f t="array" ref="L2528">_xlfn.IFS(AND($I2528&gt;0,$K2528&gt;=$C$5-$B$26),TRUE,$R2528&gt;=$B$6,FALSE,$I2528=0,FALSE,TRUE,$L2527)</f>
        <v>1</v>
      </c>
      <c r="M2528" s="3" t="b" cm="1">
        <f t="array" ref="M2528">_xlfn.IFS($N2528&gt;=$B$4-$B$26,FALSE,AND($I2528&gt;0,$K2528&gt;=$B$5-$B$26),TRUE,AND($L2528,NOT($M2527)),FALSE,$M2527,TRUE,TRUE,FALSE)</f>
        <v>0</v>
      </c>
      <c r="N2528" s="3" cm="1">
        <f t="array" ref="N2528">_xlfn.IFS($M2527,$N2527+$B$26,NOT($M2527),0,TRUE,$M2527)</f>
        <v>0</v>
      </c>
      <c r="O2528" s="3" t="b" cm="1">
        <f t="array" ref="O2528">_xlfn.IFS($M2528,FALSE,AND($L2528,NOT($M2528),$R2528&lt;$B$6,$I2528&gt;0),TRUE,TRUE,FALSE)</f>
        <v>1</v>
      </c>
      <c r="P2528" s="3" cm="1">
        <f t="array" ref="P2528">_xlfn.IFS($P2527&gt;=$C$7-$B$26,0,$O2527,$P2527+$B$26,TRUE,0)</f>
        <v>1.6666666666666666E-2</v>
      </c>
      <c r="Q2528" s="3" t="b" cm="1">
        <f t="array" ref="Q2528">_xlfn.IFS(AND($L2528,NOT($M2528),NOT($O2528)),TRUE,$R2528&gt;=$B$6,FALSE,AND($L2528,NOT($M2528),$O2528,$P2528=0),TRUE,TRUE,FALSE)</f>
        <v>0</v>
      </c>
      <c r="R2528" s="3" cm="1">
        <f t="array" ref="R2528">_xlfn.IFS(AND($Q2527,$R2527&lt;$B$6),$R2527+1,AND(NOT($L2527),$R2527&gt;0),0,TRUE,$R2527)</f>
        <v>1</v>
      </c>
      <c r="S2528" s="1" cm="1">
        <f t="array" ref="S2528">_xlfn.IFS(AND(Q2527,I2527&gt;$B$8),S2527+$B$8,AND(Q2527,I2527&lt;=$B$8),S2527+I2527,TRUE,$S2527)</f>
        <v>102</v>
      </c>
      <c r="T2528" s="1">
        <f t="shared" si="154"/>
        <v>9180</v>
      </c>
      <c r="U2528" s="17">
        <f t="shared" si="155"/>
        <v>218.13861386138612</v>
      </c>
      <c r="V2528" s="47" cm="1">
        <f t="array" ref="V2528">_xlfn.IFS($B$6=1,S2528*$B$10,AND(R2527=0,R2528&gt;=1,I2528&gt;=$B$6*$B$8-1),V2527+$B$6*$B$10*$B$8,AND(R2527=0,R2528&gt;=1,I2528&lt;$B$6*$B$8-1),V2527+I2527*$B$10,TRUE,V2527)</f>
        <v>10400</v>
      </c>
      <c r="W2528" s="17">
        <f t="shared" si="156"/>
        <v>247.12871287128712</v>
      </c>
    </row>
    <row r="2529" spans="7:23" x14ac:dyDescent="0.25">
      <c r="G2529" s="15">
        <v>2527</v>
      </c>
      <c r="H2529" s="1">
        <f t="shared" si="153"/>
        <v>42.1</v>
      </c>
      <c r="I2529" s="15" cm="1">
        <f t="array" ref="I2529">_xlfn.IFS(J2528&gt;=$C$13-$B$26,MINA(I2528+$B$13-S2529+S2528,$B$11),I2528=$B$11,MINA(I2528-S2529+S2528,$B$11),TRUE,MAXA(I2528-S2529+S2528,0))</f>
        <v>2</v>
      </c>
      <c r="J2529" s="1" cm="1">
        <f t="array" ref="J2529">_xlfn.IFS(J2528&gt;=$C$13-$B$26,0,I2528&lt;$B$11,J2528+$B$26,TRUE,0)</f>
        <v>6.6666666666666666E-2</v>
      </c>
      <c r="K2529" s="3" cm="1">
        <f t="array" ref="K2529">_xlfn.IFS(AND(NOT($K2528=0),$L2528),0,NOT($L2528),$K2528+$B$26,TRUE,$K2528)</f>
        <v>0</v>
      </c>
      <c r="L2529" s="3" t="b" cm="1">
        <f t="array" ref="L2529">_xlfn.IFS(AND($I2529&gt;0,$K2529&gt;=$C$5-$B$26),TRUE,$R2529&gt;=$B$6,FALSE,$I2529=0,FALSE,TRUE,$L2528)</f>
        <v>1</v>
      </c>
      <c r="M2529" s="3" t="b" cm="1">
        <f t="array" ref="M2529">_xlfn.IFS($N2529&gt;=$B$4-$B$26,FALSE,AND($I2529&gt;0,$K2529&gt;=$B$5-$B$26),TRUE,AND($L2529,NOT($M2528)),FALSE,$M2528,TRUE,TRUE,FALSE)</f>
        <v>0</v>
      </c>
      <c r="N2529" s="3" cm="1">
        <f t="array" ref="N2529">_xlfn.IFS($M2528,$N2528+$B$26,NOT($M2528),0,TRUE,$M2528)</f>
        <v>0</v>
      </c>
      <c r="O2529" s="3" t="b" cm="1">
        <f t="array" ref="O2529">_xlfn.IFS($M2529,FALSE,AND($L2529,NOT($M2529),$R2529&lt;$B$6,$I2529&gt;0),TRUE,TRUE,FALSE)</f>
        <v>1</v>
      </c>
      <c r="P2529" s="3" cm="1">
        <f t="array" ref="P2529">_xlfn.IFS($P2528&gt;=$C$7-$B$26,0,$O2528,$P2528+$B$26,TRUE,0)</f>
        <v>3.3333333333333333E-2</v>
      </c>
      <c r="Q2529" s="3" t="b" cm="1">
        <f t="array" ref="Q2529">_xlfn.IFS(AND($L2529,NOT($M2529),NOT($O2529)),TRUE,$R2529&gt;=$B$6,FALSE,AND($L2529,NOT($M2529),$O2529,$P2529=0),TRUE,TRUE,FALSE)</f>
        <v>0</v>
      </c>
      <c r="R2529" s="3" cm="1">
        <f t="array" ref="R2529">_xlfn.IFS(AND($Q2528,$R2528&lt;$B$6),$R2528+1,AND(NOT($L2528),$R2528&gt;0),0,TRUE,$R2528)</f>
        <v>1</v>
      </c>
      <c r="S2529" s="1" cm="1">
        <f t="array" ref="S2529">_xlfn.IFS(AND(Q2528,I2528&gt;$B$8),S2528+$B$8,AND(Q2528,I2528&lt;=$B$8),S2528+I2528,TRUE,$S2528)</f>
        <v>102</v>
      </c>
      <c r="T2529" s="1">
        <f t="shared" si="154"/>
        <v>9180</v>
      </c>
      <c r="U2529" s="17">
        <f t="shared" si="155"/>
        <v>218.05225653206651</v>
      </c>
      <c r="V2529" s="47" cm="1">
        <f t="array" ref="V2529">_xlfn.IFS($B$6=1,S2529*$B$10,AND(R2528=0,R2529&gt;=1,I2529&gt;=$B$6*$B$8-1),V2528+$B$6*$B$10*$B$8,AND(R2528=0,R2529&gt;=1,I2529&lt;$B$6*$B$8-1),V2528+I2528*$B$10,TRUE,V2528)</f>
        <v>10400</v>
      </c>
      <c r="W2529" s="17">
        <f t="shared" si="156"/>
        <v>247.03087885985747</v>
      </c>
    </row>
    <row r="2530" spans="7:23" x14ac:dyDescent="0.25">
      <c r="G2530" s="15">
        <v>2528</v>
      </c>
      <c r="H2530" s="1">
        <f t="shared" si="153"/>
        <v>42.116666666666667</v>
      </c>
      <c r="I2530" s="15" cm="1">
        <f t="array" ref="I2530">_xlfn.IFS(J2529&gt;=$C$13-$B$26,MINA(I2529+$B$13-S2530+S2529,$B$11),I2529=$B$11,MINA(I2529-S2530+S2529,$B$11),TRUE,MAXA(I2529-S2530+S2529,0))</f>
        <v>2</v>
      </c>
      <c r="J2530" s="1" cm="1">
        <f t="array" ref="J2530">_xlfn.IFS(J2529&gt;=$C$13-$B$26,0,I2529&lt;$B$11,J2529+$B$26,TRUE,0)</f>
        <v>8.3333333333333329E-2</v>
      </c>
      <c r="K2530" s="3" cm="1">
        <f t="array" ref="K2530">_xlfn.IFS(AND(NOT($K2529=0),$L2529),0,NOT($L2529),$K2529+$B$26,TRUE,$K2529)</f>
        <v>0</v>
      </c>
      <c r="L2530" s="3" t="b" cm="1">
        <f t="array" ref="L2530">_xlfn.IFS(AND($I2530&gt;0,$K2530&gt;=$C$5-$B$26),TRUE,$R2530&gt;=$B$6,FALSE,$I2530=0,FALSE,TRUE,$L2529)</f>
        <v>1</v>
      </c>
      <c r="M2530" s="3" t="b" cm="1">
        <f t="array" ref="M2530">_xlfn.IFS($N2530&gt;=$B$4-$B$26,FALSE,AND($I2530&gt;0,$K2530&gt;=$B$5-$B$26),TRUE,AND($L2530,NOT($M2529)),FALSE,$M2529,TRUE,TRUE,FALSE)</f>
        <v>0</v>
      </c>
      <c r="N2530" s="3" cm="1">
        <f t="array" ref="N2530">_xlfn.IFS($M2529,$N2529+$B$26,NOT($M2529),0,TRUE,$M2529)</f>
        <v>0</v>
      </c>
      <c r="O2530" s="3" t="b" cm="1">
        <f t="array" ref="O2530">_xlfn.IFS($M2530,FALSE,AND($L2530,NOT($M2530),$R2530&lt;$B$6,$I2530&gt;0),TRUE,TRUE,FALSE)</f>
        <v>1</v>
      </c>
      <c r="P2530" s="3" cm="1">
        <f t="array" ref="P2530">_xlfn.IFS($P2529&gt;=$C$7-$B$26,0,$O2529,$P2529+$B$26,TRUE,0)</f>
        <v>0.05</v>
      </c>
      <c r="Q2530" s="3" t="b" cm="1">
        <f t="array" ref="Q2530">_xlfn.IFS(AND($L2530,NOT($M2530),NOT($O2530)),TRUE,$R2530&gt;=$B$6,FALSE,AND($L2530,NOT($M2530),$O2530,$P2530=0),TRUE,TRUE,FALSE)</f>
        <v>0</v>
      </c>
      <c r="R2530" s="3" cm="1">
        <f t="array" ref="R2530">_xlfn.IFS(AND($Q2529,$R2529&lt;$B$6),$R2529+1,AND(NOT($L2529),$R2529&gt;0),0,TRUE,$R2529)</f>
        <v>1</v>
      </c>
      <c r="S2530" s="1" cm="1">
        <f t="array" ref="S2530">_xlfn.IFS(AND(Q2529,I2529&gt;$B$8),S2529+$B$8,AND(Q2529,I2529&lt;=$B$8),S2529+I2529,TRUE,$S2529)</f>
        <v>102</v>
      </c>
      <c r="T2530" s="1">
        <f t="shared" si="154"/>
        <v>9180</v>
      </c>
      <c r="U2530" s="17">
        <f t="shared" si="155"/>
        <v>217.96596755045508</v>
      </c>
      <c r="V2530" s="47" cm="1">
        <f t="array" ref="V2530">_xlfn.IFS($B$6=1,S2530*$B$10,AND(R2529=0,R2530&gt;=1,I2530&gt;=$B$6*$B$8-1),V2529+$B$6*$B$10*$B$8,AND(R2529=0,R2530&gt;=1,I2530&lt;$B$6*$B$8-1),V2529+I2529*$B$10,TRUE,V2529)</f>
        <v>10400</v>
      </c>
      <c r="W2530" s="17">
        <f t="shared" si="156"/>
        <v>246.93312227938267</v>
      </c>
    </row>
    <row r="2531" spans="7:23" x14ac:dyDescent="0.25">
      <c r="G2531" s="15">
        <v>2529</v>
      </c>
      <c r="H2531" s="1">
        <f t="shared" si="153"/>
        <v>42.133333333333333</v>
      </c>
      <c r="I2531" s="15" cm="1">
        <f t="array" ref="I2531">_xlfn.IFS(J2530&gt;=$C$13-$B$26,MINA(I2530+$B$13-S2531+S2530,$B$11),I2530=$B$11,MINA(I2530-S2531+S2530,$B$11),TRUE,MAXA(I2530-S2531+S2530,0))</f>
        <v>2</v>
      </c>
      <c r="J2531" s="1" cm="1">
        <f t="array" ref="J2531">_xlfn.IFS(J2530&gt;=$C$13-$B$26,0,I2530&lt;$B$11,J2530+$B$26,TRUE,0)</f>
        <v>9.9999999999999992E-2</v>
      </c>
      <c r="K2531" s="3" cm="1">
        <f t="array" ref="K2531">_xlfn.IFS(AND(NOT($K2530=0),$L2530),0,NOT($L2530),$K2530+$B$26,TRUE,$K2530)</f>
        <v>0</v>
      </c>
      <c r="L2531" s="3" t="b" cm="1">
        <f t="array" ref="L2531">_xlfn.IFS(AND($I2531&gt;0,$K2531&gt;=$C$5-$B$26),TRUE,$R2531&gt;=$B$6,FALSE,$I2531=0,FALSE,TRUE,$L2530)</f>
        <v>1</v>
      </c>
      <c r="M2531" s="3" t="b" cm="1">
        <f t="array" ref="M2531">_xlfn.IFS($N2531&gt;=$B$4-$B$26,FALSE,AND($I2531&gt;0,$K2531&gt;=$B$5-$B$26),TRUE,AND($L2531,NOT($M2530)),FALSE,$M2530,TRUE,TRUE,FALSE)</f>
        <v>0</v>
      </c>
      <c r="N2531" s="3" cm="1">
        <f t="array" ref="N2531">_xlfn.IFS($M2530,$N2530+$B$26,NOT($M2530),0,TRUE,$M2530)</f>
        <v>0</v>
      </c>
      <c r="O2531" s="3" t="b" cm="1">
        <f t="array" ref="O2531">_xlfn.IFS($M2531,FALSE,AND($L2531,NOT($M2531),$R2531&lt;$B$6,$I2531&gt;0),TRUE,TRUE,FALSE)</f>
        <v>1</v>
      </c>
      <c r="P2531" s="3" cm="1">
        <f t="array" ref="P2531">_xlfn.IFS($P2530&gt;=$C$7-$B$26,0,$O2530,$P2530+$B$26,TRUE,0)</f>
        <v>6.6666666666666666E-2</v>
      </c>
      <c r="Q2531" s="3" t="b" cm="1">
        <f t="array" ref="Q2531">_xlfn.IFS(AND($L2531,NOT($M2531),NOT($O2531)),TRUE,$R2531&gt;=$B$6,FALSE,AND($L2531,NOT($M2531),$O2531,$P2531=0),TRUE,TRUE,FALSE)</f>
        <v>0</v>
      </c>
      <c r="R2531" s="3" cm="1">
        <f t="array" ref="R2531">_xlfn.IFS(AND($Q2530,$R2530&lt;$B$6),$R2530+1,AND(NOT($L2530),$R2530&gt;0),0,TRUE,$R2530)</f>
        <v>1</v>
      </c>
      <c r="S2531" s="1" cm="1">
        <f t="array" ref="S2531">_xlfn.IFS(AND(Q2530,I2530&gt;$B$8),S2530+$B$8,AND(Q2530,I2530&lt;=$B$8),S2530+I2530,TRUE,$S2530)</f>
        <v>102</v>
      </c>
      <c r="T2531" s="1">
        <f t="shared" si="154"/>
        <v>9180</v>
      </c>
      <c r="U2531" s="17">
        <f t="shared" si="155"/>
        <v>217.87974683544303</v>
      </c>
      <c r="V2531" s="47" cm="1">
        <f t="array" ref="V2531">_xlfn.IFS($B$6=1,S2531*$B$10,AND(R2530=0,R2531&gt;=1,I2531&gt;=$B$6*$B$8-1),V2530+$B$6*$B$10*$B$8,AND(R2530=0,R2531&gt;=1,I2531&lt;$B$6*$B$8-1),V2530+I2530*$B$10,TRUE,V2530)</f>
        <v>10400</v>
      </c>
      <c r="W2531" s="17">
        <f t="shared" si="156"/>
        <v>246.8354430379747</v>
      </c>
    </row>
    <row r="2532" spans="7:23" x14ac:dyDescent="0.25">
      <c r="G2532" s="15">
        <v>2530</v>
      </c>
      <c r="H2532" s="1">
        <f t="shared" si="153"/>
        <v>42.15</v>
      </c>
      <c r="I2532" s="15" cm="1">
        <f t="array" ref="I2532">_xlfn.IFS(J2531&gt;=$C$13-$B$26,MINA(I2531+$B$13-S2532+S2531,$B$11),I2531=$B$11,MINA(I2531-S2532+S2531,$B$11),TRUE,MAXA(I2531-S2532+S2531,0))</f>
        <v>2</v>
      </c>
      <c r="J2532" s="1" cm="1">
        <f t="array" ref="J2532">_xlfn.IFS(J2531&gt;=$C$13-$B$26,0,I2531&lt;$B$11,J2531+$B$26,TRUE,0)</f>
        <v>0.11666666666666665</v>
      </c>
      <c r="K2532" s="3" cm="1">
        <f t="array" ref="K2532">_xlfn.IFS(AND(NOT($K2531=0),$L2531),0,NOT($L2531),$K2531+$B$26,TRUE,$K2531)</f>
        <v>0</v>
      </c>
      <c r="L2532" s="3" t="b" cm="1">
        <f t="array" ref="L2532">_xlfn.IFS(AND($I2532&gt;0,$K2532&gt;=$C$5-$B$26),TRUE,$R2532&gt;=$B$6,FALSE,$I2532=0,FALSE,TRUE,$L2531)</f>
        <v>1</v>
      </c>
      <c r="M2532" s="3" t="b" cm="1">
        <f t="array" ref="M2532">_xlfn.IFS($N2532&gt;=$B$4-$B$26,FALSE,AND($I2532&gt;0,$K2532&gt;=$B$5-$B$26),TRUE,AND($L2532,NOT($M2531)),FALSE,$M2531,TRUE,TRUE,FALSE)</f>
        <v>0</v>
      </c>
      <c r="N2532" s="3" cm="1">
        <f t="array" ref="N2532">_xlfn.IFS($M2531,$N2531+$B$26,NOT($M2531),0,TRUE,$M2531)</f>
        <v>0</v>
      </c>
      <c r="O2532" s="3" t="b" cm="1">
        <f t="array" ref="O2532">_xlfn.IFS($M2532,FALSE,AND($L2532,NOT($M2532),$R2532&lt;$B$6,$I2532&gt;0),TRUE,TRUE,FALSE)</f>
        <v>1</v>
      </c>
      <c r="P2532" s="3" cm="1">
        <f t="array" ref="P2532">_xlfn.IFS($P2531&gt;=$C$7-$B$26,0,$O2531,$P2531+$B$26,TRUE,0)</f>
        <v>8.3333333333333329E-2</v>
      </c>
      <c r="Q2532" s="3" t="b" cm="1">
        <f t="array" ref="Q2532">_xlfn.IFS(AND($L2532,NOT($M2532),NOT($O2532)),TRUE,$R2532&gt;=$B$6,FALSE,AND($L2532,NOT($M2532),$O2532,$P2532=0),TRUE,TRUE,FALSE)</f>
        <v>0</v>
      </c>
      <c r="R2532" s="3" cm="1">
        <f t="array" ref="R2532">_xlfn.IFS(AND($Q2531,$R2531&lt;$B$6),$R2531+1,AND(NOT($L2531),$R2531&gt;0),0,TRUE,$R2531)</f>
        <v>1</v>
      </c>
      <c r="S2532" s="1" cm="1">
        <f t="array" ref="S2532">_xlfn.IFS(AND(Q2531,I2531&gt;$B$8),S2531+$B$8,AND(Q2531,I2531&lt;=$B$8),S2531+I2531,TRUE,$S2531)</f>
        <v>102</v>
      </c>
      <c r="T2532" s="1">
        <f t="shared" si="154"/>
        <v>9180</v>
      </c>
      <c r="U2532" s="17">
        <f t="shared" si="155"/>
        <v>217.79359430604984</v>
      </c>
      <c r="V2532" s="47" cm="1">
        <f t="array" ref="V2532">_xlfn.IFS($B$6=1,S2532*$B$10,AND(R2531=0,R2532&gt;=1,I2532&gt;=$B$6*$B$8-1),V2531+$B$6*$B$10*$B$8,AND(R2531=0,R2532&gt;=1,I2532&lt;$B$6*$B$8-1),V2531+I2531*$B$10,TRUE,V2531)</f>
        <v>10400</v>
      </c>
      <c r="W2532" s="17">
        <f t="shared" si="156"/>
        <v>246.73784104389088</v>
      </c>
    </row>
    <row r="2533" spans="7:23" x14ac:dyDescent="0.25">
      <c r="G2533" s="15">
        <v>2531</v>
      </c>
      <c r="H2533" s="1">
        <f t="shared" si="153"/>
        <v>42.166666666666664</v>
      </c>
      <c r="I2533" s="15" cm="1">
        <f t="array" ref="I2533">_xlfn.IFS(J2532&gt;=$C$13-$B$26,MINA(I2532+$B$13-S2533+S2532,$B$11),I2532=$B$11,MINA(I2532-S2533+S2532,$B$11),TRUE,MAXA(I2532-S2533+S2532,0))</f>
        <v>2</v>
      </c>
      <c r="J2533" s="1" cm="1">
        <f t="array" ref="J2533">_xlfn.IFS(J2532&gt;=$C$13-$B$26,0,I2532&lt;$B$11,J2532+$B$26,TRUE,0)</f>
        <v>0.13333333333333333</v>
      </c>
      <c r="K2533" s="3" cm="1">
        <f t="array" ref="K2533">_xlfn.IFS(AND(NOT($K2532=0),$L2532),0,NOT($L2532),$K2532+$B$26,TRUE,$K2532)</f>
        <v>0</v>
      </c>
      <c r="L2533" s="3" t="b" cm="1">
        <f t="array" ref="L2533">_xlfn.IFS(AND($I2533&gt;0,$K2533&gt;=$C$5-$B$26),TRUE,$R2533&gt;=$B$6,FALSE,$I2533=0,FALSE,TRUE,$L2532)</f>
        <v>1</v>
      </c>
      <c r="M2533" s="3" t="b" cm="1">
        <f t="array" ref="M2533">_xlfn.IFS($N2533&gt;=$B$4-$B$26,FALSE,AND($I2533&gt;0,$K2533&gt;=$B$5-$B$26),TRUE,AND($L2533,NOT($M2532)),FALSE,$M2532,TRUE,TRUE,FALSE)</f>
        <v>0</v>
      </c>
      <c r="N2533" s="3" cm="1">
        <f t="array" ref="N2533">_xlfn.IFS($M2532,$N2532+$B$26,NOT($M2532),0,TRUE,$M2532)</f>
        <v>0</v>
      </c>
      <c r="O2533" s="3" t="b" cm="1">
        <f t="array" ref="O2533">_xlfn.IFS($M2533,FALSE,AND($L2533,NOT($M2533),$R2533&lt;$B$6,$I2533&gt;0),TRUE,TRUE,FALSE)</f>
        <v>1</v>
      </c>
      <c r="P2533" s="3" cm="1">
        <f t="array" ref="P2533">_xlfn.IFS($P2532&gt;=$C$7-$B$26,0,$O2532,$P2532+$B$26,TRUE,0)</f>
        <v>0</v>
      </c>
      <c r="Q2533" s="3" t="b" cm="1">
        <f t="array" ref="Q2533">_xlfn.IFS(AND($L2533,NOT($M2533),NOT($O2533)),TRUE,$R2533&gt;=$B$6,FALSE,AND($L2533,NOT($M2533),$O2533,$P2533=0),TRUE,TRUE,FALSE)</f>
        <v>1</v>
      </c>
      <c r="R2533" s="3" cm="1">
        <f t="array" ref="R2533">_xlfn.IFS(AND($Q2532,$R2532&lt;$B$6),$R2532+1,AND(NOT($L2532),$R2532&gt;0),0,TRUE,$R2532)</f>
        <v>1</v>
      </c>
      <c r="S2533" s="1" cm="1">
        <f t="array" ref="S2533">_xlfn.IFS(AND(Q2532,I2532&gt;$B$8),S2532+$B$8,AND(Q2532,I2532&lt;=$B$8),S2532+I2532,TRUE,$S2532)</f>
        <v>102</v>
      </c>
      <c r="T2533" s="1">
        <f t="shared" si="154"/>
        <v>9180</v>
      </c>
      <c r="U2533" s="17">
        <f t="shared" si="155"/>
        <v>217.70750988142294</v>
      </c>
      <c r="V2533" s="47" cm="1">
        <f t="array" ref="V2533">_xlfn.IFS($B$6=1,S2533*$B$10,AND(R2532=0,R2533&gt;=1,I2533&gt;=$B$6*$B$8-1),V2532+$B$6*$B$10*$B$8,AND(R2532=0,R2533&gt;=1,I2533&lt;$B$6*$B$8-1),V2532+I2532*$B$10,TRUE,V2532)</f>
        <v>10400</v>
      </c>
      <c r="W2533" s="17">
        <f t="shared" si="156"/>
        <v>246.64031620553362</v>
      </c>
    </row>
    <row r="2534" spans="7:23" x14ac:dyDescent="0.25">
      <c r="G2534" s="15">
        <v>2532</v>
      </c>
      <c r="H2534" s="1">
        <f t="shared" si="153"/>
        <v>42.18333333333333</v>
      </c>
      <c r="I2534" s="15" cm="1">
        <f t="array" ref="I2534">_xlfn.IFS(J2533&gt;=$C$13-$B$26,MINA(I2533+$B$13-S2534+S2533,$B$11),I2533=$B$11,MINA(I2533-S2534+S2533,$B$11),TRUE,MAXA(I2533-S2534+S2533,0))</f>
        <v>1</v>
      </c>
      <c r="J2534" s="1" cm="1">
        <f t="array" ref="J2534">_xlfn.IFS(J2533&gt;=$C$13-$B$26,0,I2533&lt;$B$11,J2533+$B$26,TRUE,0)</f>
        <v>0.15</v>
      </c>
      <c r="K2534" s="3" cm="1">
        <f t="array" ref="K2534">_xlfn.IFS(AND(NOT($K2533=0),$L2533),0,NOT($L2533),$K2533+$B$26,TRUE,$K2533)</f>
        <v>0</v>
      </c>
      <c r="L2534" s="3" t="b" cm="1">
        <f t="array" ref="L2534">_xlfn.IFS(AND($I2534&gt;0,$K2534&gt;=$C$5-$B$26),TRUE,$R2534&gt;=$B$6,FALSE,$I2534=0,FALSE,TRUE,$L2533)</f>
        <v>1</v>
      </c>
      <c r="M2534" s="3" t="b" cm="1">
        <f t="array" ref="M2534">_xlfn.IFS($N2534&gt;=$B$4-$B$26,FALSE,AND($I2534&gt;0,$K2534&gt;=$B$5-$B$26),TRUE,AND($L2534,NOT($M2533)),FALSE,$M2533,TRUE,TRUE,FALSE)</f>
        <v>0</v>
      </c>
      <c r="N2534" s="3" cm="1">
        <f t="array" ref="N2534">_xlfn.IFS($M2533,$N2533+$B$26,NOT($M2533),0,TRUE,$M2533)</f>
        <v>0</v>
      </c>
      <c r="O2534" s="3" t="b" cm="1">
        <f t="array" ref="O2534">_xlfn.IFS($M2534,FALSE,AND($L2534,NOT($M2534),$R2534&lt;$B$6,$I2534&gt;0),TRUE,TRUE,FALSE)</f>
        <v>1</v>
      </c>
      <c r="P2534" s="3" cm="1">
        <f t="array" ref="P2534">_xlfn.IFS($P2533&gt;=$C$7-$B$26,0,$O2533,$P2533+$B$26,TRUE,0)</f>
        <v>1.6666666666666666E-2</v>
      </c>
      <c r="Q2534" s="3" t="b" cm="1">
        <f t="array" ref="Q2534">_xlfn.IFS(AND($L2534,NOT($M2534),NOT($O2534)),TRUE,$R2534&gt;=$B$6,FALSE,AND($L2534,NOT($M2534),$O2534,$P2534=0),TRUE,TRUE,FALSE)</f>
        <v>0</v>
      </c>
      <c r="R2534" s="3" cm="1">
        <f t="array" ref="R2534">_xlfn.IFS(AND($Q2533,$R2533&lt;$B$6),$R2533+1,AND(NOT($L2533),$R2533&gt;0),0,TRUE,$R2533)</f>
        <v>2</v>
      </c>
      <c r="S2534" s="1" cm="1">
        <f t="array" ref="S2534">_xlfn.IFS(AND(Q2533,I2533&gt;$B$8),S2533+$B$8,AND(Q2533,I2533&lt;=$B$8),S2533+I2533,TRUE,$S2533)</f>
        <v>103</v>
      </c>
      <c r="T2534" s="1">
        <f t="shared" si="154"/>
        <v>9270</v>
      </c>
      <c r="U2534" s="17">
        <f t="shared" si="155"/>
        <v>219.75503753457133</v>
      </c>
      <c r="V2534" s="47" cm="1">
        <f t="array" ref="V2534">_xlfn.IFS($B$6=1,S2534*$B$10,AND(R2533=0,R2534&gt;=1,I2534&gt;=$B$6*$B$8-1),V2533+$B$6*$B$10*$B$8,AND(R2533=0,R2534&gt;=1,I2534&lt;$B$6*$B$8-1),V2533+I2533*$B$10,TRUE,V2533)</f>
        <v>10400</v>
      </c>
      <c r="W2534" s="17">
        <f t="shared" si="156"/>
        <v>246.54286843145005</v>
      </c>
    </row>
    <row r="2535" spans="7:23" x14ac:dyDescent="0.25">
      <c r="G2535" s="15">
        <v>2533</v>
      </c>
      <c r="H2535" s="1">
        <f t="shared" si="153"/>
        <v>42.2</v>
      </c>
      <c r="I2535" s="15" cm="1">
        <f t="array" ref="I2535">_xlfn.IFS(J2534&gt;=$C$13-$B$26,MINA(I2534+$B$13-S2535+S2534,$B$11),I2534=$B$11,MINA(I2534-S2535+S2534,$B$11),TRUE,MAXA(I2534-S2535+S2534,0))</f>
        <v>1</v>
      </c>
      <c r="J2535" s="1" cm="1">
        <f t="array" ref="J2535">_xlfn.IFS(J2534&gt;=$C$13-$B$26,0,I2534&lt;$B$11,J2534+$B$26,TRUE,0)</f>
        <v>0.16666666666666666</v>
      </c>
      <c r="K2535" s="3" cm="1">
        <f t="array" ref="K2535">_xlfn.IFS(AND(NOT($K2534=0),$L2534),0,NOT($L2534),$K2534+$B$26,TRUE,$K2534)</f>
        <v>0</v>
      </c>
      <c r="L2535" s="3" t="b" cm="1">
        <f t="array" ref="L2535">_xlfn.IFS(AND($I2535&gt;0,$K2535&gt;=$C$5-$B$26),TRUE,$R2535&gt;=$B$6,FALSE,$I2535=0,FALSE,TRUE,$L2534)</f>
        <v>1</v>
      </c>
      <c r="M2535" s="3" t="b" cm="1">
        <f t="array" ref="M2535">_xlfn.IFS($N2535&gt;=$B$4-$B$26,FALSE,AND($I2535&gt;0,$K2535&gt;=$B$5-$B$26),TRUE,AND($L2535,NOT($M2534)),FALSE,$M2534,TRUE,TRUE,FALSE)</f>
        <v>0</v>
      </c>
      <c r="N2535" s="3" cm="1">
        <f t="array" ref="N2535">_xlfn.IFS($M2534,$N2534+$B$26,NOT($M2534),0,TRUE,$M2534)</f>
        <v>0</v>
      </c>
      <c r="O2535" s="3" t="b" cm="1">
        <f t="array" ref="O2535">_xlfn.IFS($M2535,FALSE,AND($L2535,NOT($M2535),$R2535&lt;$B$6,$I2535&gt;0),TRUE,TRUE,FALSE)</f>
        <v>1</v>
      </c>
      <c r="P2535" s="3" cm="1">
        <f t="array" ref="P2535">_xlfn.IFS($P2534&gt;=$C$7-$B$26,0,$O2534,$P2534+$B$26,TRUE,0)</f>
        <v>3.3333333333333333E-2</v>
      </c>
      <c r="Q2535" s="3" t="b" cm="1">
        <f t="array" ref="Q2535">_xlfn.IFS(AND($L2535,NOT($M2535),NOT($O2535)),TRUE,$R2535&gt;=$B$6,FALSE,AND($L2535,NOT($M2535),$O2535,$P2535=0),TRUE,TRUE,FALSE)</f>
        <v>0</v>
      </c>
      <c r="R2535" s="3" cm="1">
        <f t="array" ref="R2535">_xlfn.IFS(AND($Q2534,$R2534&lt;$B$6),$R2534+1,AND(NOT($L2534),$R2534&gt;0),0,TRUE,$R2534)</f>
        <v>2</v>
      </c>
      <c r="S2535" s="1" cm="1">
        <f t="array" ref="S2535">_xlfn.IFS(AND(Q2534,I2534&gt;$B$8),S2534+$B$8,AND(Q2534,I2534&lt;=$B$8),S2534+I2534,TRUE,$S2534)</f>
        <v>103</v>
      </c>
      <c r="T2535" s="1">
        <f t="shared" si="154"/>
        <v>9270</v>
      </c>
      <c r="U2535" s="17">
        <f t="shared" si="155"/>
        <v>219.6682464454976</v>
      </c>
      <c r="V2535" s="47" cm="1">
        <f t="array" ref="V2535">_xlfn.IFS($B$6=1,S2535*$B$10,AND(R2534=0,R2535&gt;=1,I2535&gt;=$B$6*$B$8-1),V2534+$B$6*$B$10*$B$8,AND(R2534=0,R2535&gt;=1,I2535&lt;$B$6*$B$8-1),V2534+I2534*$B$10,TRUE,V2534)</f>
        <v>10400</v>
      </c>
      <c r="W2535" s="17">
        <f t="shared" si="156"/>
        <v>246.44549763033174</v>
      </c>
    </row>
    <row r="2536" spans="7:23" x14ac:dyDescent="0.25">
      <c r="G2536" s="15">
        <v>2534</v>
      </c>
      <c r="H2536" s="1">
        <f t="shared" si="153"/>
        <v>42.216666666666669</v>
      </c>
      <c r="I2536" s="15" cm="1">
        <f t="array" ref="I2536">_xlfn.IFS(J2535&gt;=$C$13-$B$26,MINA(I2535+$B$13-S2536+S2535,$B$11),I2535=$B$11,MINA(I2535-S2536+S2535,$B$11),TRUE,MAXA(I2535-S2536+S2535,0))</f>
        <v>1</v>
      </c>
      <c r="J2536" s="1" cm="1">
        <f t="array" ref="J2536">_xlfn.IFS(J2535&gt;=$C$13-$B$26,0,I2535&lt;$B$11,J2535+$B$26,TRUE,0)</f>
        <v>0.18333333333333332</v>
      </c>
      <c r="K2536" s="3" cm="1">
        <f t="array" ref="K2536">_xlfn.IFS(AND(NOT($K2535=0),$L2535),0,NOT($L2535),$K2535+$B$26,TRUE,$K2535)</f>
        <v>0</v>
      </c>
      <c r="L2536" s="3" t="b" cm="1">
        <f t="array" ref="L2536">_xlfn.IFS(AND($I2536&gt;0,$K2536&gt;=$C$5-$B$26),TRUE,$R2536&gt;=$B$6,FALSE,$I2536=0,FALSE,TRUE,$L2535)</f>
        <v>1</v>
      </c>
      <c r="M2536" s="3" t="b" cm="1">
        <f t="array" ref="M2536">_xlfn.IFS($N2536&gt;=$B$4-$B$26,FALSE,AND($I2536&gt;0,$K2536&gt;=$B$5-$B$26),TRUE,AND($L2536,NOT($M2535)),FALSE,$M2535,TRUE,TRUE,FALSE)</f>
        <v>0</v>
      </c>
      <c r="N2536" s="3" cm="1">
        <f t="array" ref="N2536">_xlfn.IFS($M2535,$N2535+$B$26,NOT($M2535),0,TRUE,$M2535)</f>
        <v>0</v>
      </c>
      <c r="O2536" s="3" t="b" cm="1">
        <f t="array" ref="O2536">_xlfn.IFS($M2536,FALSE,AND($L2536,NOT($M2536),$R2536&lt;$B$6,$I2536&gt;0),TRUE,TRUE,FALSE)</f>
        <v>1</v>
      </c>
      <c r="P2536" s="3" cm="1">
        <f t="array" ref="P2536">_xlfn.IFS($P2535&gt;=$C$7-$B$26,0,$O2535,$P2535+$B$26,TRUE,0)</f>
        <v>0.05</v>
      </c>
      <c r="Q2536" s="3" t="b" cm="1">
        <f t="array" ref="Q2536">_xlfn.IFS(AND($L2536,NOT($M2536),NOT($O2536)),TRUE,$R2536&gt;=$B$6,FALSE,AND($L2536,NOT($M2536),$O2536,$P2536=0),TRUE,TRUE,FALSE)</f>
        <v>0</v>
      </c>
      <c r="R2536" s="3" cm="1">
        <f t="array" ref="R2536">_xlfn.IFS(AND($Q2535,$R2535&lt;$B$6),$R2535+1,AND(NOT($L2535),$R2535&gt;0),0,TRUE,$R2535)</f>
        <v>2</v>
      </c>
      <c r="S2536" s="1" cm="1">
        <f t="array" ref="S2536">_xlfn.IFS(AND(Q2535,I2535&gt;$B$8),S2535+$B$8,AND(Q2535,I2535&lt;=$B$8),S2535+I2535,TRUE,$S2535)</f>
        <v>103</v>
      </c>
      <c r="T2536" s="1">
        <f t="shared" si="154"/>
        <v>9270</v>
      </c>
      <c r="U2536" s="17">
        <f t="shared" si="155"/>
        <v>219.58152388472166</v>
      </c>
      <c r="V2536" s="47" cm="1">
        <f t="array" ref="V2536">_xlfn.IFS($B$6=1,S2536*$B$10,AND(R2535=0,R2536&gt;=1,I2536&gt;=$B$6*$B$8-1),V2535+$B$6*$B$10*$B$8,AND(R2535=0,R2536&gt;=1,I2536&lt;$B$6*$B$8-1),V2535+I2535*$B$10,TRUE,V2535)</f>
        <v>10400</v>
      </c>
      <c r="W2536" s="17">
        <f t="shared" si="156"/>
        <v>246.34820371101461</v>
      </c>
    </row>
    <row r="2537" spans="7:23" x14ac:dyDescent="0.25">
      <c r="G2537" s="15">
        <v>2535</v>
      </c>
      <c r="H2537" s="1">
        <f t="shared" si="153"/>
        <v>42.233333333333334</v>
      </c>
      <c r="I2537" s="15" cm="1">
        <f t="array" ref="I2537">_xlfn.IFS(J2536&gt;=$C$13-$B$26,MINA(I2536+$B$13-S2537+S2536,$B$11),I2536=$B$11,MINA(I2536-S2537+S2536,$B$11),TRUE,MAXA(I2536-S2537+S2536,0))</f>
        <v>1</v>
      </c>
      <c r="J2537" s="1" cm="1">
        <f t="array" ref="J2537">_xlfn.IFS(J2536&gt;=$C$13-$B$26,0,I2536&lt;$B$11,J2536+$B$26,TRUE,0)</f>
        <v>0.19999999999999998</v>
      </c>
      <c r="K2537" s="3" cm="1">
        <f t="array" ref="K2537">_xlfn.IFS(AND(NOT($K2536=0),$L2536),0,NOT($L2536),$K2536+$B$26,TRUE,$K2536)</f>
        <v>0</v>
      </c>
      <c r="L2537" s="3" t="b" cm="1">
        <f t="array" ref="L2537">_xlfn.IFS(AND($I2537&gt;0,$K2537&gt;=$C$5-$B$26),TRUE,$R2537&gt;=$B$6,FALSE,$I2537=0,FALSE,TRUE,$L2536)</f>
        <v>1</v>
      </c>
      <c r="M2537" s="3" t="b" cm="1">
        <f t="array" ref="M2537">_xlfn.IFS($N2537&gt;=$B$4-$B$26,FALSE,AND($I2537&gt;0,$K2537&gt;=$B$5-$B$26),TRUE,AND($L2537,NOT($M2536)),FALSE,$M2536,TRUE,TRUE,FALSE)</f>
        <v>0</v>
      </c>
      <c r="N2537" s="3" cm="1">
        <f t="array" ref="N2537">_xlfn.IFS($M2536,$N2536+$B$26,NOT($M2536),0,TRUE,$M2536)</f>
        <v>0</v>
      </c>
      <c r="O2537" s="3" t="b" cm="1">
        <f t="array" ref="O2537">_xlfn.IFS($M2537,FALSE,AND($L2537,NOT($M2537),$R2537&lt;$B$6,$I2537&gt;0),TRUE,TRUE,FALSE)</f>
        <v>1</v>
      </c>
      <c r="P2537" s="3" cm="1">
        <f t="array" ref="P2537">_xlfn.IFS($P2536&gt;=$C$7-$B$26,0,$O2536,$P2536+$B$26,TRUE,0)</f>
        <v>6.6666666666666666E-2</v>
      </c>
      <c r="Q2537" s="3" t="b" cm="1">
        <f t="array" ref="Q2537">_xlfn.IFS(AND($L2537,NOT($M2537),NOT($O2537)),TRUE,$R2537&gt;=$B$6,FALSE,AND($L2537,NOT($M2537),$O2537,$P2537=0),TRUE,TRUE,FALSE)</f>
        <v>0</v>
      </c>
      <c r="R2537" s="3" cm="1">
        <f t="array" ref="R2537">_xlfn.IFS(AND($Q2536,$R2536&lt;$B$6),$R2536+1,AND(NOT($L2536),$R2536&gt;0),0,TRUE,$R2536)</f>
        <v>2</v>
      </c>
      <c r="S2537" s="1" cm="1">
        <f t="array" ref="S2537">_xlfn.IFS(AND(Q2536,I2536&gt;$B$8),S2536+$B$8,AND(Q2536,I2536&lt;=$B$8),S2536+I2536,TRUE,$S2536)</f>
        <v>103</v>
      </c>
      <c r="T2537" s="1">
        <f t="shared" si="154"/>
        <v>9270</v>
      </c>
      <c r="U2537" s="17">
        <f t="shared" si="155"/>
        <v>219.49486977111286</v>
      </c>
      <c r="V2537" s="47" cm="1">
        <f t="array" ref="V2537">_xlfn.IFS($B$6=1,S2537*$B$10,AND(R2536=0,R2537&gt;=1,I2537&gt;=$B$6*$B$8-1),V2536+$B$6*$B$10*$B$8,AND(R2536=0,R2537&gt;=1,I2537&lt;$B$6*$B$8-1),V2536+I2536*$B$10,TRUE,V2536)</f>
        <v>10400</v>
      </c>
      <c r="W2537" s="17">
        <f t="shared" si="156"/>
        <v>246.25098658247828</v>
      </c>
    </row>
    <row r="2538" spans="7:23" x14ac:dyDescent="0.25">
      <c r="G2538" s="15">
        <v>2536</v>
      </c>
      <c r="H2538" s="1">
        <f t="shared" si="153"/>
        <v>42.25</v>
      </c>
      <c r="I2538" s="15" cm="1">
        <f t="array" ref="I2538">_xlfn.IFS(J2537&gt;=$C$13-$B$26,MINA(I2537+$B$13-S2538+S2537,$B$11),I2537=$B$11,MINA(I2537-S2538+S2537,$B$11),TRUE,MAXA(I2537-S2538+S2537,0))</f>
        <v>1</v>
      </c>
      <c r="J2538" s="1" cm="1">
        <f t="array" ref="J2538">_xlfn.IFS(J2537&gt;=$C$13-$B$26,0,I2537&lt;$B$11,J2537+$B$26,TRUE,0)</f>
        <v>0.21666666666666665</v>
      </c>
      <c r="K2538" s="3" cm="1">
        <f t="array" ref="K2538">_xlfn.IFS(AND(NOT($K2537=0),$L2537),0,NOT($L2537),$K2537+$B$26,TRUE,$K2537)</f>
        <v>0</v>
      </c>
      <c r="L2538" s="3" t="b" cm="1">
        <f t="array" ref="L2538">_xlfn.IFS(AND($I2538&gt;0,$K2538&gt;=$C$5-$B$26),TRUE,$R2538&gt;=$B$6,FALSE,$I2538=0,FALSE,TRUE,$L2537)</f>
        <v>1</v>
      </c>
      <c r="M2538" s="3" t="b" cm="1">
        <f t="array" ref="M2538">_xlfn.IFS($N2538&gt;=$B$4-$B$26,FALSE,AND($I2538&gt;0,$K2538&gt;=$B$5-$B$26),TRUE,AND($L2538,NOT($M2537)),FALSE,$M2537,TRUE,TRUE,FALSE)</f>
        <v>0</v>
      </c>
      <c r="N2538" s="3" cm="1">
        <f t="array" ref="N2538">_xlfn.IFS($M2537,$N2537+$B$26,NOT($M2537),0,TRUE,$M2537)</f>
        <v>0</v>
      </c>
      <c r="O2538" s="3" t="b" cm="1">
        <f t="array" ref="O2538">_xlfn.IFS($M2538,FALSE,AND($L2538,NOT($M2538),$R2538&lt;$B$6,$I2538&gt;0),TRUE,TRUE,FALSE)</f>
        <v>1</v>
      </c>
      <c r="P2538" s="3" cm="1">
        <f t="array" ref="P2538">_xlfn.IFS($P2537&gt;=$C$7-$B$26,0,$O2537,$P2537+$B$26,TRUE,0)</f>
        <v>8.3333333333333329E-2</v>
      </c>
      <c r="Q2538" s="3" t="b" cm="1">
        <f t="array" ref="Q2538">_xlfn.IFS(AND($L2538,NOT($M2538),NOT($O2538)),TRUE,$R2538&gt;=$B$6,FALSE,AND($L2538,NOT($M2538),$O2538,$P2538=0),TRUE,TRUE,FALSE)</f>
        <v>0</v>
      </c>
      <c r="R2538" s="3" cm="1">
        <f t="array" ref="R2538">_xlfn.IFS(AND($Q2537,$R2537&lt;$B$6),$R2537+1,AND(NOT($L2537),$R2537&gt;0),0,TRUE,$R2537)</f>
        <v>2</v>
      </c>
      <c r="S2538" s="1" cm="1">
        <f t="array" ref="S2538">_xlfn.IFS(AND(Q2537,I2537&gt;$B$8),S2537+$B$8,AND(Q2537,I2537&lt;=$B$8),S2537+I2537,TRUE,$S2537)</f>
        <v>103</v>
      </c>
      <c r="T2538" s="1">
        <f t="shared" si="154"/>
        <v>9270</v>
      </c>
      <c r="U2538" s="17">
        <f t="shared" si="155"/>
        <v>219.40828402366864</v>
      </c>
      <c r="V2538" s="47" cm="1">
        <f t="array" ref="V2538">_xlfn.IFS($B$6=1,S2538*$B$10,AND(R2537=0,R2538&gt;=1,I2538&gt;=$B$6*$B$8-1),V2537+$B$6*$B$10*$B$8,AND(R2537=0,R2538&gt;=1,I2538&lt;$B$6*$B$8-1),V2537+I2537*$B$10,TRUE,V2537)</f>
        <v>10400</v>
      </c>
      <c r="W2538" s="17">
        <f t="shared" si="156"/>
        <v>246.15384615384616</v>
      </c>
    </row>
    <row r="2539" spans="7:23" x14ac:dyDescent="0.25">
      <c r="G2539" s="15">
        <v>2537</v>
      </c>
      <c r="H2539" s="1">
        <f t="shared" si="153"/>
        <v>42.266666666666666</v>
      </c>
      <c r="I2539" s="15" cm="1">
        <f t="array" ref="I2539">_xlfn.IFS(J2538&gt;=$C$13-$B$26,MINA(I2538+$B$13-S2539+S2538,$B$11),I2538=$B$11,MINA(I2538-S2539+S2538,$B$11),TRUE,MAXA(I2538-S2539+S2538,0))</f>
        <v>1</v>
      </c>
      <c r="J2539" s="1" cm="1">
        <f t="array" ref="J2539">_xlfn.IFS(J2538&gt;=$C$13-$B$26,0,I2538&lt;$B$11,J2538+$B$26,TRUE,0)</f>
        <v>0.23333333333333331</v>
      </c>
      <c r="K2539" s="3" cm="1">
        <f t="array" ref="K2539">_xlfn.IFS(AND(NOT($K2538=0),$L2538),0,NOT($L2538),$K2538+$B$26,TRUE,$K2538)</f>
        <v>0</v>
      </c>
      <c r="L2539" s="3" t="b" cm="1">
        <f t="array" ref="L2539">_xlfn.IFS(AND($I2539&gt;0,$K2539&gt;=$C$5-$B$26),TRUE,$R2539&gt;=$B$6,FALSE,$I2539=0,FALSE,TRUE,$L2538)</f>
        <v>1</v>
      </c>
      <c r="M2539" s="3" t="b" cm="1">
        <f t="array" ref="M2539">_xlfn.IFS($N2539&gt;=$B$4-$B$26,FALSE,AND($I2539&gt;0,$K2539&gt;=$B$5-$B$26),TRUE,AND($L2539,NOT($M2538)),FALSE,$M2538,TRUE,TRUE,FALSE)</f>
        <v>0</v>
      </c>
      <c r="N2539" s="3" cm="1">
        <f t="array" ref="N2539">_xlfn.IFS($M2538,$N2538+$B$26,NOT($M2538),0,TRUE,$M2538)</f>
        <v>0</v>
      </c>
      <c r="O2539" s="3" t="b" cm="1">
        <f t="array" ref="O2539">_xlfn.IFS($M2539,FALSE,AND($L2539,NOT($M2539),$R2539&lt;$B$6,$I2539&gt;0),TRUE,TRUE,FALSE)</f>
        <v>1</v>
      </c>
      <c r="P2539" s="3" cm="1">
        <f t="array" ref="P2539">_xlfn.IFS($P2538&gt;=$C$7-$B$26,0,$O2538,$P2538+$B$26,TRUE,0)</f>
        <v>0</v>
      </c>
      <c r="Q2539" s="3" t="b" cm="1">
        <f t="array" ref="Q2539">_xlfn.IFS(AND($L2539,NOT($M2539),NOT($O2539)),TRUE,$R2539&gt;=$B$6,FALSE,AND($L2539,NOT($M2539),$O2539,$P2539=0),TRUE,TRUE,FALSE)</f>
        <v>1</v>
      </c>
      <c r="R2539" s="3" cm="1">
        <f t="array" ref="R2539">_xlfn.IFS(AND($Q2538,$R2538&lt;$B$6),$R2538+1,AND(NOT($L2538),$R2538&gt;0),0,TRUE,$R2538)</f>
        <v>2</v>
      </c>
      <c r="S2539" s="1" cm="1">
        <f t="array" ref="S2539">_xlfn.IFS(AND(Q2538,I2538&gt;$B$8),S2538+$B$8,AND(Q2538,I2538&lt;=$B$8),S2538+I2538,TRUE,$S2538)</f>
        <v>103</v>
      </c>
      <c r="T2539" s="1">
        <f t="shared" si="154"/>
        <v>9270</v>
      </c>
      <c r="U2539" s="17">
        <f t="shared" si="155"/>
        <v>219.32176656151421</v>
      </c>
      <c r="V2539" s="47" cm="1">
        <f t="array" ref="V2539">_xlfn.IFS($B$6=1,S2539*$B$10,AND(R2538=0,R2539&gt;=1,I2539&gt;=$B$6*$B$8-1),V2538+$B$6*$B$10*$B$8,AND(R2538=0,R2539&gt;=1,I2539&lt;$B$6*$B$8-1),V2538+I2538*$B$10,TRUE,V2538)</f>
        <v>10400</v>
      </c>
      <c r="W2539" s="17">
        <f t="shared" si="156"/>
        <v>246.05678233438488</v>
      </c>
    </row>
    <row r="2540" spans="7:23" x14ac:dyDescent="0.25">
      <c r="G2540" s="15">
        <v>2538</v>
      </c>
      <c r="H2540" s="1">
        <f t="shared" si="153"/>
        <v>42.283333333333331</v>
      </c>
      <c r="I2540" s="15" cm="1">
        <f t="array" ref="I2540">_xlfn.IFS(J2539&gt;=$C$13-$B$26,MINA(I2539+$B$13-S2540+S2539,$B$11),I2539=$B$11,MINA(I2539-S2540+S2539,$B$11),TRUE,MAXA(I2539-S2540+S2539,0))</f>
        <v>0</v>
      </c>
      <c r="J2540" s="1" cm="1">
        <f t="array" ref="J2540">_xlfn.IFS(J2539&gt;=$C$13-$B$26,0,I2539&lt;$B$11,J2539+$B$26,TRUE,0)</f>
        <v>0.24999999999999997</v>
      </c>
      <c r="K2540" s="3" cm="1">
        <f t="array" ref="K2540">_xlfn.IFS(AND(NOT($K2539=0),$L2539),0,NOT($L2539),$K2539+$B$26,TRUE,$K2539)</f>
        <v>0</v>
      </c>
      <c r="L2540" s="3" t="b" cm="1">
        <f t="array" ref="L2540">_xlfn.IFS(AND($I2540&gt;0,$K2540&gt;=$C$5-$B$26),TRUE,$R2540&gt;=$B$6,FALSE,$I2540=0,FALSE,TRUE,$L2539)</f>
        <v>0</v>
      </c>
      <c r="M2540" s="3" t="b" cm="1">
        <f t="array" ref="M2540">_xlfn.IFS($N2540&gt;=$B$4-$B$26,FALSE,AND($I2540&gt;0,$K2540&gt;=$B$5-$B$26),TRUE,AND($L2540,NOT($M2539)),FALSE,$M2539,TRUE,TRUE,FALSE)</f>
        <v>0</v>
      </c>
      <c r="N2540" s="3" cm="1">
        <f t="array" ref="N2540">_xlfn.IFS($M2539,$N2539+$B$26,NOT($M2539),0,TRUE,$M2539)</f>
        <v>0</v>
      </c>
      <c r="O2540" s="3" t="b" cm="1">
        <f t="array" ref="O2540">_xlfn.IFS($M2540,FALSE,AND($L2540,NOT($M2540),$R2540&lt;$B$6,$I2540&gt;0),TRUE,TRUE,FALSE)</f>
        <v>0</v>
      </c>
      <c r="P2540" s="3" cm="1">
        <f t="array" ref="P2540">_xlfn.IFS($P2539&gt;=$C$7-$B$26,0,$O2539,$P2539+$B$26,TRUE,0)</f>
        <v>1.6666666666666666E-2</v>
      </c>
      <c r="Q2540" s="3" t="b" cm="1">
        <f t="array" ref="Q2540">_xlfn.IFS(AND($L2540,NOT($M2540),NOT($O2540)),TRUE,$R2540&gt;=$B$6,FALSE,AND($L2540,NOT($M2540),$O2540,$P2540=0),TRUE,TRUE,FALSE)</f>
        <v>0</v>
      </c>
      <c r="R2540" s="3" cm="1">
        <f t="array" ref="R2540">_xlfn.IFS(AND($Q2539,$R2539&lt;$B$6),$R2539+1,AND(NOT($L2539),$R2539&gt;0),0,TRUE,$R2539)</f>
        <v>3</v>
      </c>
      <c r="S2540" s="1" cm="1">
        <f t="array" ref="S2540">_xlfn.IFS(AND(Q2539,I2539&gt;$B$8),S2539+$B$8,AND(Q2539,I2539&lt;=$B$8),S2539+I2539,TRUE,$S2539)</f>
        <v>104</v>
      </c>
      <c r="T2540" s="1">
        <f t="shared" si="154"/>
        <v>9360</v>
      </c>
      <c r="U2540" s="17">
        <f t="shared" si="155"/>
        <v>221.36381553015374</v>
      </c>
      <c r="V2540" s="47" cm="1">
        <f t="array" ref="V2540">_xlfn.IFS($B$6=1,S2540*$B$10,AND(R2539=0,R2540&gt;=1,I2540&gt;=$B$6*$B$8-1),V2539+$B$6*$B$10*$B$8,AND(R2539=0,R2540&gt;=1,I2540&lt;$B$6*$B$8-1),V2539+I2539*$B$10,TRUE,V2539)</f>
        <v>10400</v>
      </c>
      <c r="W2540" s="17">
        <f t="shared" si="156"/>
        <v>245.95979503350415</v>
      </c>
    </row>
    <row r="2541" spans="7:23" x14ac:dyDescent="0.25">
      <c r="G2541" s="15">
        <v>2539</v>
      </c>
      <c r="H2541" s="1">
        <f t="shared" si="153"/>
        <v>42.3</v>
      </c>
      <c r="I2541" s="15" cm="1">
        <f t="array" ref="I2541">_xlfn.IFS(J2540&gt;=$C$13-$B$26,MINA(I2540+$B$13-S2541+S2540,$B$11),I2540=$B$11,MINA(I2540-S2541+S2540,$B$11),TRUE,MAXA(I2540-S2541+S2540,0))</f>
        <v>0</v>
      </c>
      <c r="J2541" s="1" cm="1">
        <f t="array" ref="J2541">_xlfn.IFS(J2540&gt;=$C$13-$B$26,0,I2540&lt;$B$11,J2540+$B$26,TRUE,0)</f>
        <v>0.26666666666666666</v>
      </c>
      <c r="K2541" s="3" cm="1">
        <f t="array" ref="K2541">_xlfn.IFS(AND(NOT($K2540=0),$L2540),0,NOT($L2540),$K2540+$B$26,TRUE,$K2540)</f>
        <v>1.6666666666666666E-2</v>
      </c>
      <c r="L2541" s="3" t="b" cm="1">
        <f t="array" ref="L2541">_xlfn.IFS(AND($I2541&gt;0,$K2541&gt;=$C$5-$B$26),TRUE,$R2541&gt;=$B$6,FALSE,$I2541=0,FALSE,TRUE,$L2540)</f>
        <v>0</v>
      </c>
      <c r="M2541" s="3" t="b" cm="1">
        <f t="array" ref="M2541">_xlfn.IFS($N2541&gt;=$B$4-$B$26,FALSE,AND($I2541&gt;0,$K2541&gt;=$B$5-$B$26),TRUE,AND($L2541,NOT($M2540)),FALSE,$M2540,TRUE,TRUE,FALSE)</f>
        <v>0</v>
      </c>
      <c r="N2541" s="3" cm="1">
        <f t="array" ref="N2541">_xlfn.IFS($M2540,$N2540+$B$26,NOT($M2540),0,TRUE,$M2540)</f>
        <v>0</v>
      </c>
      <c r="O2541" s="3" t="b" cm="1">
        <f t="array" ref="O2541">_xlfn.IFS($M2541,FALSE,AND($L2541,NOT($M2541),$R2541&lt;$B$6,$I2541&gt;0),TRUE,TRUE,FALSE)</f>
        <v>0</v>
      </c>
      <c r="P2541" s="3" cm="1">
        <f t="array" ref="P2541">_xlfn.IFS($P2540&gt;=$C$7-$B$26,0,$O2540,$P2540+$B$26,TRUE,0)</f>
        <v>0</v>
      </c>
      <c r="Q2541" s="3" t="b" cm="1">
        <f t="array" ref="Q2541">_xlfn.IFS(AND($L2541,NOT($M2541),NOT($O2541)),TRUE,$R2541&gt;=$B$6,FALSE,AND($L2541,NOT($M2541),$O2541,$P2541=0),TRUE,TRUE,FALSE)</f>
        <v>0</v>
      </c>
      <c r="R2541" s="3" cm="1">
        <f t="array" ref="R2541">_xlfn.IFS(AND($Q2540,$R2540&lt;$B$6),$R2540+1,AND(NOT($L2540),$R2540&gt;0),0,TRUE,$R2540)</f>
        <v>0</v>
      </c>
      <c r="S2541" s="1" cm="1">
        <f t="array" ref="S2541">_xlfn.IFS(AND(Q2540,I2540&gt;$B$8),S2540+$B$8,AND(Q2540,I2540&lt;=$B$8),S2540+I2540,TRUE,$S2540)</f>
        <v>104</v>
      </c>
      <c r="T2541" s="1">
        <f t="shared" si="154"/>
        <v>9360</v>
      </c>
      <c r="U2541" s="17">
        <f t="shared" si="155"/>
        <v>221.27659574468086</v>
      </c>
      <c r="V2541" s="47" cm="1">
        <f t="array" ref="V2541">_xlfn.IFS($B$6=1,S2541*$B$10,AND(R2540=0,R2541&gt;=1,I2541&gt;=$B$6*$B$8-1),V2540+$B$6*$B$10*$B$8,AND(R2540=0,R2541&gt;=1,I2541&lt;$B$6*$B$8-1),V2540+I2540*$B$10,TRUE,V2540)</f>
        <v>10400</v>
      </c>
      <c r="W2541" s="17">
        <f t="shared" si="156"/>
        <v>245.86288416075652</v>
      </c>
    </row>
    <row r="2542" spans="7:23" x14ac:dyDescent="0.25">
      <c r="G2542" s="15">
        <v>2540</v>
      </c>
      <c r="H2542" s="1">
        <f t="shared" si="153"/>
        <v>42.316666666666663</v>
      </c>
      <c r="I2542" s="15" cm="1">
        <f t="array" ref="I2542">_xlfn.IFS(J2541&gt;=$C$13-$B$26,MINA(I2541+$B$13-S2542+S2541,$B$11),I2541=$B$11,MINA(I2541-S2542+S2541,$B$11),TRUE,MAXA(I2541-S2542+S2541,0))</f>
        <v>0</v>
      </c>
      <c r="J2542" s="1" cm="1">
        <f t="array" ref="J2542">_xlfn.IFS(J2541&gt;=$C$13-$B$26,0,I2541&lt;$B$11,J2541+$B$26,TRUE,0)</f>
        <v>0.28333333333333333</v>
      </c>
      <c r="K2542" s="3" cm="1">
        <f t="array" ref="K2542">_xlfn.IFS(AND(NOT($K2541=0),$L2541),0,NOT($L2541),$K2541+$B$26,TRUE,$K2541)</f>
        <v>3.3333333333333333E-2</v>
      </c>
      <c r="L2542" s="3" t="b" cm="1">
        <f t="array" ref="L2542">_xlfn.IFS(AND($I2542&gt;0,$K2542&gt;=$C$5-$B$26),TRUE,$R2542&gt;=$B$6,FALSE,$I2542=0,FALSE,TRUE,$L2541)</f>
        <v>0</v>
      </c>
      <c r="M2542" s="3" t="b" cm="1">
        <f t="array" ref="M2542">_xlfn.IFS($N2542&gt;=$B$4-$B$26,FALSE,AND($I2542&gt;0,$K2542&gt;=$B$5-$B$26),TRUE,AND($L2542,NOT($M2541)),FALSE,$M2541,TRUE,TRUE,FALSE)</f>
        <v>0</v>
      </c>
      <c r="N2542" s="3" cm="1">
        <f t="array" ref="N2542">_xlfn.IFS($M2541,$N2541+$B$26,NOT($M2541),0,TRUE,$M2541)</f>
        <v>0</v>
      </c>
      <c r="O2542" s="3" t="b" cm="1">
        <f t="array" ref="O2542">_xlfn.IFS($M2542,FALSE,AND($L2542,NOT($M2542),$R2542&lt;$B$6,$I2542&gt;0),TRUE,TRUE,FALSE)</f>
        <v>0</v>
      </c>
      <c r="P2542" s="3" cm="1">
        <f t="array" ref="P2542">_xlfn.IFS($P2541&gt;=$C$7-$B$26,0,$O2541,$P2541+$B$26,TRUE,0)</f>
        <v>0</v>
      </c>
      <c r="Q2542" s="3" t="b" cm="1">
        <f t="array" ref="Q2542">_xlfn.IFS(AND($L2542,NOT($M2542),NOT($O2542)),TRUE,$R2542&gt;=$B$6,FALSE,AND($L2542,NOT($M2542),$O2542,$P2542=0),TRUE,TRUE,FALSE)</f>
        <v>0</v>
      </c>
      <c r="R2542" s="3" cm="1">
        <f t="array" ref="R2542">_xlfn.IFS(AND($Q2541,$R2541&lt;$B$6),$R2541+1,AND(NOT($L2541),$R2541&gt;0),0,TRUE,$R2541)</f>
        <v>0</v>
      </c>
      <c r="S2542" s="1" cm="1">
        <f t="array" ref="S2542">_xlfn.IFS(AND(Q2541,I2541&gt;$B$8),S2541+$B$8,AND(Q2541,I2541&lt;=$B$8),S2541+I2541,TRUE,$S2541)</f>
        <v>104</v>
      </c>
      <c r="T2542" s="1">
        <f t="shared" si="154"/>
        <v>9360</v>
      </c>
      <c r="U2542" s="17">
        <f t="shared" si="155"/>
        <v>221.18944466325325</v>
      </c>
      <c r="V2542" s="47" cm="1">
        <f t="array" ref="V2542">_xlfn.IFS($B$6=1,S2542*$B$10,AND(R2541=0,R2542&gt;=1,I2542&gt;=$B$6*$B$8-1),V2541+$B$6*$B$10*$B$8,AND(R2541=0,R2542&gt;=1,I2542&lt;$B$6*$B$8-1),V2541+I2541*$B$10,TRUE,V2541)</f>
        <v>10400</v>
      </c>
      <c r="W2542" s="17">
        <f t="shared" si="156"/>
        <v>245.76604962583696</v>
      </c>
    </row>
    <row r="2543" spans="7:23" x14ac:dyDescent="0.25">
      <c r="G2543" s="15">
        <v>2541</v>
      </c>
      <c r="H2543" s="1">
        <f t="shared" si="153"/>
        <v>42.333333333333336</v>
      </c>
      <c r="I2543" s="15" cm="1">
        <f t="array" ref="I2543">_xlfn.IFS(J2542&gt;=$C$13-$B$26,MINA(I2542+$B$13-S2543+S2542,$B$11),I2542=$B$11,MINA(I2542-S2543+S2542,$B$11),TRUE,MAXA(I2542-S2543+S2542,0))</f>
        <v>0</v>
      </c>
      <c r="J2543" s="1" cm="1">
        <f t="array" ref="J2543">_xlfn.IFS(J2542&gt;=$C$13-$B$26,0,I2542&lt;$B$11,J2542+$B$26,TRUE,0)</f>
        <v>0.3</v>
      </c>
      <c r="K2543" s="3" cm="1">
        <f t="array" ref="K2543">_xlfn.IFS(AND(NOT($K2542=0),$L2542),0,NOT($L2542),$K2542+$B$26,TRUE,$K2542)</f>
        <v>0.05</v>
      </c>
      <c r="L2543" s="3" t="b" cm="1">
        <f t="array" ref="L2543">_xlfn.IFS(AND($I2543&gt;0,$K2543&gt;=$C$5-$B$26),TRUE,$R2543&gt;=$B$6,FALSE,$I2543=0,FALSE,TRUE,$L2542)</f>
        <v>0</v>
      </c>
      <c r="M2543" s="3" t="b" cm="1">
        <f t="array" ref="M2543">_xlfn.IFS($N2543&gt;=$B$4-$B$26,FALSE,AND($I2543&gt;0,$K2543&gt;=$B$5-$B$26),TRUE,AND($L2543,NOT($M2542)),FALSE,$M2542,TRUE,TRUE,FALSE)</f>
        <v>0</v>
      </c>
      <c r="N2543" s="3" cm="1">
        <f t="array" ref="N2543">_xlfn.IFS($M2542,$N2542+$B$26,NOT($M2542),0,TRUE,$M2542)</f>
        <v>0</v>
      </c>
      <c r="O2543" s="3" t="b" cm="1">
        <f t="array" ref="O2543">_xlfn.IFS($M2543,FALSE,AND($L2543,NOT($M2543),$R2543&lt;$B$6,$I2543&gt;0),TRUE,TRUE,FALSE)</f>
        <v>0</v>
      </c>
      <c r="P2543" s="3" cm="1">
        <f t="array" ref="P2543">_xlfn.IFS($P2542&gt;=$C$7-$B$26,0,$O2542,$P2542+$B$26,TRUE,0)</f>
        <v>0</v>
      </c>
      <c r="Q2543" s="3" t="b" cm="1">
        <f t="array" ref="Q2543">_xlfn.IFS(AND($L2543,NOT($M2543),NOT($O2543)),TRUE,$R2543&gt;=$B$6,FALSE,AND($L2543,NOT($M2543),$O2543,$P2543=0),TRUE,TRUE,FALSE)</f>
        <v>0</v>
      </c>
      <c r="R2543" s="3" cm="1">
        <f t="array" ref="R2543">_xlfn.IFS(AND($Q2542,$R2542&lt;$B$6),$R2542+1,AND(NOT($L2542),$R2542&gt;0),0,TRUE,$R2542)</f>
        <v>0</v>
      </c>
      <c r="S2543" s="1" cm="1">
        <f t="array" ref="S2543">_xlfn.IFS(AND(Q2542,I2542&gt;$B$8),S2542+$B$8,AND(Q2542,I2542&lt;=$B$8),S2542+I2542,TRUE,$S2542)</f>
        <v>104</v>
      </c>
      <c r="T2543" s="1">
        <f t="shared" si="154"/>
        <v>9360</v>
      </c>
      <c r="U2543" s="17">
        <f t="shared" si="155"/>
        <v>221.10236220472439</v>
      </c>
      <c r="V2543" s="47" cm="1">
        <f t="array" ref="V2543">_xlfn.IFS($B$6=1,S2543*$B$10,AND(R2542=0,R2543&gt;=1,I2543&gt;=$B$6*$B$8-1),V2542+$B$6*$B$10*$B$8,AND(R2542=0,R2543&gt;=1,I2543&lt;$B$6*$B$8-1),V2542+I2542*$B$10,TRUE,V2542)</f>
        <v>10400</v>
      </c>
      <c r="W2543" s="17">
        <f t="shared" si="156"/>
        <v>245.66929133858267</v>
      </c>
    </row>
    <row r="2544" spans="7:23" x14ac:dyDescent="0.25">
      <c r="G2544" s="15">
        <v>2542</v>
      </c>
      <c r="H2544" s="1">
        <f t="shared" si="153"/>
        <v>42.35</v>
      </c>
      <c r="I2544" s="15" cm="1">
        <f t="array" ref="I2544">_xlfn.IFS(J2543&gt;=$C$13-$B$26,MINA(I2543+$B$13-S2544+S2543,$B$11),I2543=$B$11,MINA(I2543-S2544+S2543,$B$11),TRUE,MAXA(I2543-S2544+S2543,0))</f>
        <v>0</v>
      </c>
      <c r="J2544" s="1" cm="1">
        <f t="array" ref="J2544">_xlfn.IFS(J2543&gt;=$C$13-$B$26,0,I2543&lt;$B$11,J2543+$B$26,TRUE,0)</f>
        <v>0.31666666666666665</v>
      </c>
      <c r="K2544" s="3" cm="1">
        <f t="array" ref="K2544">_xlfn.IFS(AND(NOT($K2543=0),$L2543),0,NOT($L2543),$K2543+$B$26,TRUE,$K2543)</f>
        <v>6.6666666666666666E-2</v>
      </c>
      <c r="L2544" s="3" t="b" cm="1">
        <f t="array" ref="L2544">_xlfn.IFS(AND($I2544&gt;0,$K2544&gt;=$C$5-$B$26),TRUE,$R2544&gt;=$B$6,FALSE,$I2544=0,FALSE,TRUE,$L2543)</f>
        <v>0</v>
      </c>
      <c r="M2544" s="3" t="b" cm="1">
        <f t="array" ref="M2544">_xlfn.IFS($N2544&gt;=$B$4-$B$26,FALSE,AND($I2544&gt;0,$K2544&gt;=$B$5-$B$26),TRUE,AND($L2544,NOT($M2543)),FALSE,$M2543,TRUE,TRUE,FALSE)</f>
        <v>0</v>
      </c>
      <c r="N2544" s="3" cm="1">
        <f t="array" ref="N2544">_xlfn.IFS($M2543,$N2543+$B$26,NOT($M2543),0,TRUE,$M2543)</f>
        <v>0</v>
      </c>
      <c r="O2544" s="3" t="b" cm="1">
        <f t="array" ref="O2544">_xlfn.IFS($M2544,FALSE,AND($L2544,NOT($M2544),$R2544&lt;$B$6,$I2544&gt;0),TRUE,TRUE,FALSE)</f>
        <v>0</v>
      </c>
      <c r="P2544" s="3" cm="1">
        <f t="array" ref="P2544">_xlfn.IFS($P2543&gt;=$C$7-$B$26,0,$O2543,$P2543+$B$26,TRUE,0)</f>
        <v>0</v>
      </c>
      <c r="Q2544" s="3" t="b" cm="1">
        <f t="array" ref="Q2544">_xlfn.IFS(AND($L2544,NOT($M2544),NOT($O2544)),TRUE,$R2544&gt;=$B$6,FALSE,AND($L2544,NOT($M2544),$O2544,$P2544=0),TRUE,TRUE,FALSE)</f>
        <v>0</v>
      </c>
      <c r="R2544" s="3" cm="1">
        <f t="array" ref="R2544">_xlfn.IFS(AND($Q2543,$R2543&lt;$B$6),$R2543+1,AND(NOT($L2543),$R2543&gt;0),0,TRUE,$R2543)</f>
        <v>0</v>
      </c>
      <c r="S2544" s="1" cm="1">
        <f t="array" ref="S2544">_xlfn.IFS(AND(Q2543,I2543&gt;$B$8),S2543+$B$8,AND(Q2543,I2543&lt;=$B$8),S2543+I2543,TRUE,$S2543)</f>
        <v>104</v>
      </c>
      <c r="T2544" s="1">
        <f t="shared" si="154"/>
        <v>9360</v>
      </c>
      <c r="U2544" s="17">
        <f t="shared" si="155"/>
        <v>221.01534828807556</v>
      </c>
      <c r="V2544" s="47" cm="1">
        <f t="array" ref="V2544">_xlfn.IFS($B$6=1,S2544*$B$10,AND(R2543=0,R2544&gt;=1,I2544&gt;=$B$6*$B$8-1),V2543+$B$6*$B$10*$B$8,AND(R2543=0,R2544&gt;=1,I2544&lt;$B$6*$B$8-1),V2543+I2543*$B$10,TRUE,V2543)</f>
        <v>10400</v>
      </c>
      <c r="W2544" s="17">
        <f t="shared" si="156"/>
        <v>245.57260920897284</v>
      </c>
    </row>
    <row r="2545" spans="7:23" x14ac:dyDescent="0.25">
      <c r="G2545" s="15">
        <v>2543</v>
      </c>
      <c r="H2545" s="1">
        <f t="shared" si="153"/>
        <v>42.366666666666667</v>
      </c>
      <c r="I2545" s="15" cm="1">
        <f t="array" ref="I2545">_xlfn.IFS(J2544&gt;=$C$13-$B$26,MINA(I2544+$B$13-S2545+S2544,$B$11),I2544=$B$11,MINA(I2544-S2545+S2544,$B$11),TRUE,MAXA(I2544-S2545+S2544,0))</f>
        <v>0</v>
      </c>
      <c r="J2545" s="1" cm="1">
        <f t="array" ref="J2545">_xlfn.IFS(J2544&gt;=$C$13-$B$26,0,I2544&lt;$B$11,J2544+$B$26,TRUE,0)</f>
        <v>0.33333333333333331</v>
      </c>
      <c r="K2545" s="3" cm="1">
        <f t="array" ref="K2545">_xlfn.IFS(AND(NOT($K2544=0),$L2544),0,NOT($L2544),$K2544+$B$26,TRUE,$K2544)</f>
        <v>8.3333333333333329E-2</v>
      </c>
      <c r="L2545" s="3" t="b" cm="1">
        <f t="array" ref="L2545">_xlfn.IFS(AND($I2545&gt;0,$K2545&gt;=$C$5-$B$26),TRUE,$R2545&gt;=$B$6,FALSE,$I2545=0,FALSE,TRUE,$L2544)</f>
        <v>0</v>
      </c>
      <c r="M2545" s="3" t="b" cm="1">
        <f t="array" ref="M2545">_xlfn.IFS($N2545&gt;=$B$4-$B$26,FALSE,AND($I2545&gt;0,$K2545&gt;=$B$5-$B$26),TRUE,AND($L2545,NOT($M2544)),FALSE,$M2544,TRUE,TRUE,FALSE)</f>
        <v>0</v>
      </c>
      <c r="N2545" s="3" cm="1">
        <f t="array" ref="N2545">_xlfn.IFS($M2544,$N2544+$B$26,NOT($M2544),0,TRUE,$M2544)</f>
        <v>0</v>
      </c>
      <c r="O2545" s="3" t="b" cm="1">
        <f t="array" ref="O2545">_xlfn.IFS($M2545,FALSE,AND($L2545,NOT($M2545),$R2545&lt;$B$6,$I2545&gt;0),TRUE,TRUE,FALSE)</f>
        <v>0</v>
      </c>
      <c r="P2545" s="3" cm="1">
        <f t="array" ref="P2545">_xlfn.IFS($P2544&gt;=$C$7-$B$26,0,$O2544,$P2544+$B$26,TRUE,0)</f>
        <v>0</v>
      </c>
      <c r="Q2545" s="3" t="b" cm="1">
        <f t="array" ref="Q2545">_xlfn.IFS(AND($L2545,NOT($M2545),NOT($O2545)),TRUE,$R2545&gt;=$B$6,FALSE,AND($L2545,NOT($M2545),$O2545,$P2545=0),TRUE,TRUE,FALSE)</f>
        <v>0</v>
      </c>
      <c r="R2545" s="3" cm="1">
        <f t="array" ref="R2545">_xlfn.IFS(AND($Q2544,$R2544&lt;$B$6),$R2544+1,AND(NOT($L2544),$R2544&gt;0),0,TRUE,$R2544)</f>
        <v>0</v>
      </c>
      <c r="S2545" s="1" cm="1">
        <f t="array" ref="S2545">_xlfn.IFS(AND(Q2544,I2544&gt;$B$8),S2544+$B$8,AND(Q2544,I2544&lt;=$B$8),S2544+I2544,TRUE,$S2544)</f>
        <v>104</v>
      </c>
      <c r="T2545" s="1">
        <f t="shared" si="154"/>
        <v>9360</v>
      </c>
      <c r="U2545" s="17">
        <f t="shared" si="155"/>
        <v>220.92840283241543</v>
      </c>
      <c r="V2545" s="47" cm="1">
        <f t="array" ref="V2545">_xlfn.IFS($B$6=1,S2545*$B$10,AND(R2544=0,R2545&gt;=1,I2545&gt;=$B$6*$B$8-1),V2544+$B$6*$B$10*$B$8,AND(R2544=0,R2545&gt;=1,I2545&lt;$B$6*$B$8-1),V2544+I2544*$B$10,TRUE,V2544)</f>
        <v>10400</v>
      </c>
      <c r="W2545" s="17">
        <f t="shared" si="156"/>
        <v>245.47600314712824</v>
      </c>
    </row>
    <row r="2546" spans="7:23" x14ac:dyDescent="0.25">
      <c r="G2546" s="15">
        <v>2544</v>
      </c>
      <c r="H2546" s="1">
        <f t="shared" si="153"/>
        <v>42.383333333333333</v>
      </c>
      <c r="I2546" s="15" cm="1">
        <f t="array" ref="I2546">_xlfn.IFS(J2545&gt;=$C$13-$B$26,MINA(I2545+$B$13-S2546+S2545,$B$11),I2545=$B$11,MINA(I2545-S2546+S2545,$B$11),TRUE,MAXA(I2545-S2546+S2545,0))</f>
        <v>0</v>
      </c>
      <c r="J2546" s="1" cm="1">
        <f t="array" ref="J2546">_xlfn.IFS(J2545&gt;=$C$13-$B$26,0,I2545&lt;$B$11,J2545+$B$26,TRUE,0)</f>
        <v>0.35</v>
      </c>
      <c r="K2546" s="3" cm="1">
        <f t="array" ref="K2546">_xlfn.IFS(AND(NOT($K2545=0),$L2545),0,NOT($L2545),$K2545+$B$26,TRUE,$K2545)</f>
        <v>9.9999999999999992E-2</v>
      </c>
      <c r="L2546" s="3" t="b" cm="1">
        <f t="array" ref="L2546">_xlfn.IFS(AND($I2546&gt;0,$K2546&gt;=$C$5-$B$26),TRUE,$R2546&gt;=$B$6,FALSE,$I2546=0,FALSE,TRUE,$L2545)</f>
        <v>0</v>
      </c>
      <c r="M2546" s="3" t="b" cm="1">
        <f t="array" ref="M2546">_xlfn.IFS($N2546&gt;=$B$4-$B$26,FALSE,AND($I2546&gt;0,$K2546&gt;=$B$5-$B$26),TRUE,AND($L2546,NOT($M2545)),FALSE,$M2545,TRUE,TRUE,FALSE)</f>
        <v>0</v>
      </c>
      <c r="N2546" s="3" cm="1">
        <f t="array" ref="N2546">_xlfn.IFS($M2545,$N2545+$B$26,NOT($M2545),0,TRUE,$M2545)</f>
        <v>0</v>
      </c>
      <c r="O2546" s="3" t="b" cm="1">
        <f t="array" ref="O2546">_xlfn.IFS($M2546,FALSE,AND($L2546,NOT($M2546),$R2546&lt;$B$6,$I2546&gt;0),TRUE,TRUE,FALSE)</f>
        <v>0</v>
      </c>
      <c r="P2546" s="3" cm="1">
        <f t="array" ref="P2546">_xlfn.IFS($P2545&gt;=$C$7-$B$26,0,$O2545,$P2545+$B$26,TRUE,0)</f>
        <v>0</v>
      </c>
      <c r="Q2546" s="3" t="b" cm="1">
        <f t="array" ref="Q2546">_xlfn.IFS(AND($L2546,NOT($M2546),NOT($O2546)),TRUE,$R2546&gt;=$B$6,FALSE,AND($L2546,NOT($M2546),$O2546,$P2546=0),TRUE,TRUE,FALSE)</f>
        <v>0</v>
      </c>
      <c r="R2546" s="3" cm="1">
        <f t="array" ref="R2546">_xlfn.IFS(AND($Q2545,$R2545&lt;$B$6),$R2545+1,AND(NOT($L2545),$R2545&gt;0),0,TRUE,$R2545)</f>
        <v>0</v>
      </c>
      <c r="S2546" s="1" cm="1">
        <f t="array" ref="S2546">_xlfn.IFS(AND(Q2545,I2545&gt;$B$8),S2545+$B$8,AND(Q2545,I2545&lt;=$B$8),S2545+I2545,TRUE,$S2545)</f>
        <v>104</v>
      </c>
      <c r="T2546" s="1">
        <f t="shared" si="154"/>
        <v>9360</v>
      </c>
      <c r="U2546" s="17">
        <f t="shared" si="155"/>
        <v>220.84152575697993</v>
      </c>
      <c r="V2546" s="47" cm="1">
        <f t="array" ref="V2546">_xlfn.IFS($B$6=1,S2546*$B$10,AND(R2545=0,R2546&gt;=1,I2546&gt;=$B$6*$B$8-1),V2545+$B$6*$B$10*$B$8,AND(R2545=0,R2546&gt;=1,I2546&lt;$B$6*$B$8-1),V2545+I2545*$B$10,TRUE,V2545)</f>
        <v>10400</v>
      </c>
      <c r="W2546" s="17">
        <f t="shared" si="156"/>
        <v>245.37947306331105</v>
      </c>
    </row>
    <row r="2547" spans="7:23" x14ac:dyDescent="0.25">
      <c r="G2547" s="15">
        <v>2545</v>
      </c>
      <c r="H2547" s="1">
        <f t="shared" si="153"/>
        <v>42.4</v>
      </c>
      <c r="I2547" s="15" cm="1">
        <f t="array" ref="I2547">_xlfn.IFS(J2546&gt;=$C$13-$B$26,MINA(I2546+$B$13-S2547+S2546,$B$11),I2546=$B$11,MINA(I2546-S2547+S2546,$B$11),TRUE,MAXA(I2546-S2547+S2546,0))</f>
        <v>0</v>
      </c>
      <c r="J2547" s="1" cm="1">
        <f t="array" ref="J2547">_xlfn.IFS(J2546&gt;=$C$13-$B$26,0,I2546&lt;$B$11,J2546+$B$26,TRUE,0)</f>
        <v>0.36666666666666664</v>
      </c>
      <c r="K2547" s="3" cm="1">
        <f t="array" ref="K2547">_xlfn.IFS(AND(NOT($K2546=0),$L2546),0,NOT($L2546),$K2546+$B$26,TRUE,$K2546)</f>
        <v>0.11666666666666665</v>
      </c>
      <c r="L2547" s="3" t="b" cm="1">
        <f t="array" ref="L2547">_xlfn.IFS(AND($I2547&gt;0,$K2547&gt;=$C$5-$B$26),TRUE,$R2547&gt;=$B$6,FALSE,$I2547=0,FALSE,TRUE,$L2546)</f>
        <v>0</v>
      </c>
      <c r="M2547" s="3" t="b" cm="1">
        <f t="array" ref="M2547">_xlfn.IFS($N2547&gt;=$B$4-$B$26,FALSE,AND($I2547&gt;0,$K2547&gt;=$B$5-$B$26),TRUE,AND($L2547,NOT($M2546)),FALSE,$M2546,TRUE,TRUE,FALSE)</f>
        <v>0</v>
      </c>
      <c r="N2547" s="3" cm="1">
        <f t="array" ref="N2547">_xlfn.IFS($M2546,$N2546+$B$26,NOT($M2546),0,TRUE,$M2546)</f>
        <v>0</v>
      </c>
      <c r="O2547" s="3" t="b" cm="1">
        <f t="array" ref="O2547">_xlfn.IFS($M2547,FALSE,AND($L2547,NOT($M2547),$R2547&lt;$B$6,$I2547&gt;0),TRUE,TRUE,FALSE)</f>
        <v>0</v>
      </c>
      <c r="P2547" s="3" cm="1">
        <f t="array" ref="P2547">_xlfn.IFS($P2546&gt;=$C$7-$B$26,0,$O2546,$P2546+$B$26,TRUE,0)</f>
        <v>0</v>
      </c>
      <c r="Q2547" s="3" t="b" cm="1">
        <f t="array" ref="Q2547">_xlfn.IFS(AND($L2547,NOT($M2547),NOT($O2547)),TRUE,$R2547&gt;=$B$6,FALSE,AND($L2547,NOT($M2547),$O2547,$P2547=0),TRUE,TRUE,FALSE)</f>
        <v>0</v>
      </c>
      <c r="R2547" s="3" cm="1">
        <f t="array" ref="R2547">_xlfn.IFS(AND($Q2546,$R2546&lt;$B$6),$R2546+1,AND(NOT($L2546),$R2546&gt;0),0,TRUE,$R2546)</f>
        <v>0</v>
      </c>
      <c r="S2547" s="1" cm="1">
        <f t="array" ref="S2547">_xlfn.IFS(AND(Q2546,I2546&gt;$B$8),S2546+$B$8,AND(Q2546,I2546&lt;=$B$8),S2546+I2546,TRUE,$S2546)</f>
        <v>104</v>
      </c>
      <c r="T2547" s="1">
        <f t="shared" si="154"/>
        <v>9360</v>
      </c>
      <c r="U2547" s="17">
        <f t="shared" si="155"/>
        <v>220.75471698113208</v>
      </c>
      <c r="V2547" s="47" cm="1">
        <f t="array" ref="V2547">_xlfn.IFS($B$6=1,S2547*$B$10,AND(R2546=0,R2547&gt;=1,I2547&gt;=$B$6*$B$8-1),V2546+$B$6*$B$10*$B$8,AND(R2546=0,R2547&gt;=1,I2547&lt;$B$6*$B$8-1),V2546+I2546*$B$10,TRUE,V2546)</f>
        <v>10400</v>
      </c>
      <c r="W2547" s="17">
        <f t="shared" si="156"/>
        <v>245.28301886792454</v>
      </c>
    </row>
    <row r="2548" spans="7:23" x14ac:dyDescent="0.25">
      <c r="G2548" s="15">
        <v>2546</v>
      </c>
      <c r="H2548" s="1">
        <f t="shared" si="153"/>
        <v>42.416666666666664</v>
      </c>
      <c r="I2548" s="15" cm="1">
        <f t="array" ref="I2548">_xlfn.IFS(J2547&gt;=$C$13-$B$26,MINA(I2547+$B$13-S2548+S2547,$B$11),I2547=$B$11,MINA(I2547-S2548+S2547,$B$11),TRUE,MAXA(I2547-S2548+S2547,0))</f>
        <v>0</v>
      </c>
      <c r="J2548" s="1" cm="1">
        <f t="array" ref="J2548">_xlfn.IFS(J2547&gt;=$C$13-$B$26,0,I2547&lt;$B$11,J2547+$B$26,TRUE,0)</f>
        <v>0.3833333333333333</v>
      </c>
      <c r="K2548" s="3" cm="1">
        <f t="array" ref="K2548">_xlfn.IFS(AND(NOT($K2547=0),$L2547),0,NOT($L2547),$K2547+$B$26,TRUE,$K2547)</f>
        <v>0.13333333333333333</v>
      </c>
      <c r="L2548" s="3" t="b" cm="1">
        <f t="array" ref="L2548">_xlfn.IFS(AND($I2548&gt;0,$K2548&gt;=$C$5-$B$26),TRUE,$R2548&gt;=$B$6,FALSE,$I2548=0,FALSE,TRUE,$L2547)</f>
        <v>0</v>
      </c>
      <c r="M2548" s="3" t="b" cm="1">
        <f t="array" ref="M2548">_xlfn.IFS($N2548&gt;=$B$4-$B$26,FALSE,AND($I2548&gt;0,$K2548&gt;=$B$5-$B$26),TRUE,AND($L2548,NOT($M2547)),FALSE,$M2547,TRUE,TRUE,FALSE)</f>
        <v>0</v>
      </c>
      <c r="N2548" s="3" cm="1">
        <f t="array" ref="N2548">_xlfn.IFS($M2547,$N2547+$B$26,NOT($M2547),0,TRUE,$M2547)</f>
        <v>0</v>
      </c>
      <c r="O2548" s="3" t="b" cm="1">
        <f t="array" ref="O2548">_xlfn.IFS($M2548,FALSE,AND($L2548,NOT($M2548),$R2548&lt;$B$6,$I2548&gt;0),TRUE,TRUE,FALSE)</f>
        <v>0</v>
      </c>
      <c r="P2548" s="3" cm="1">
        <f t="array" ref="P2548">_xlfn.IFS($P2547&gt;=$C$7-$B$26,0,$O2547,$P2547+$B$26,TRUE,0)</f>
        <v>0</v>
      </c>
      <c r="Q2548" s="3" t="b" cm="1">
        <f t="array" ref="Q2548">_xlfn.IFS(AND($L2548,NOT($M2548),NOT($O2548)),TRUE,$R2548&gt;=$B$6,FALSE,AND($L2548,NOT($M2548),$O2548,$P2548=0),TRUE,TRUE,FALSE)</f>
        <v>0</v>
      </c>
      <c r="R2548" s="3" cm="1">
        <f t="array" ref="R2548">_xlfn.IFS(AND($Q2547,$R2547&lt;$B$6),$R2547+1,AND(NOT($L2547),$R2547&gt;0),0,TRUE,$R2547)</f>
        <v>0</v>
      </c>
      <c r="S2548" s="1" cm="1">
        <f t="array" ref="S2548">_xlfn.IFS(AND(Q2547,I2547&gt;$B$8),S2547+$B$8,AND(Q2547,I2547&lt;=$B$8),S2547+I2547,TRUE,$S2547)</f>
        <v>104</v>
      </c>
      <c r="T2548" s="1">
        <f t="shared" si="154"/>
        <v>9360</v>
      </c>
      <c r="U2548" s="17">
        <f t="shared" si="155"/>
        <v>220.66797642436151</v>
      </c>
      <c r="V2548" s="47" cm="1">
        <f t="array" ref="V2548">_xlfn.IFS($B$6=1,S2548*$B$10,AND(R2547=0,R2548&gt;=1,I2548&gt;=$B$6*$B$8-1),V2547+$B$6*$B$10*$B$8,AND(R2547=0,R2548&gt;=1,I2548&lt;$B$6*$B$8-1),V2547+I2547*$B$10,TRUE,V2547)</f>
        <v>10400</v>
      </c>
      <c r="W2548" s="17">
        <f t="shared" si="156"/>
        <v>245.18664047151279</v>
      </c>
    </row>
    <row r="2549" spans="7:23" x14ac:dyDescent="0.25">
      <c r="G2549" s="15">
        <v>2547</v>
      </c>
      <c r="H2549" s="1">
        <f t="shared" si="153"/>
        <v>42.43333333333333</v>
      </c>
      <c r="I2549" s="15" cm="1">
        <f t="array" ref="I2549">_xlfn.IFS(J2548&gt;=$C$13-$B$26,MINA(I2548+$B$13-S2549+S2548,$B$11),I2548=$B$11,MINA(I2548-S2549+S2548,$B$11),TRUE,MAXA(I2548-S2549+S2548,0))</f>
        <v>0</v>
      </c>
      <c r="J2549" s="1" cm="1">
        <f t="array" ref="J2549">_xlfn.IFS(J2548&gt;=$C$13-$B$26,0,I2548&lt;$B$11,J2548+$B$26,TRUE,0)</f>
        <v>0.39999999999999997</v>
      </c>
      <c r="K2549" s="3" cm="1">
        <f t="array" ref="K2549">_xlfn.IFS(AND(NOT($K2548=0),$L2548),0,NOT($L2548),$K2548+$B$26,TRUE,$K2548)</f>
        <v>0.15</v>
      </c>
      <c r="L2549" s="3" t="b" cm="1">
        <f t="array" ref="L2549">_xlfn.IFS(AND($I2549&gt;0,$K2549&gt;=$C$5-$B$26),TRUE,$R2549&gt;=$B$6,FALSE,$I2549=0,FALSE,TRUE,$L2548)</f>
        <v>0</v>
      </c>
      <c r="M2549" s="3" t="b" cm="1">
        <f t="array" ref="M2549">_xlfn.IFS($N2549&gt;=$B$4-$B$26,FALSE,AND($I2549&gt;0,$K2549&gt;=$B$5-$B$26),TRUE,AND($L2549,NOT($M2548)),FALSE,$M2548,TRUE,TRUE,FALSE)</f>
        <v>0</v>
      </c>
      <c r="N2549" s="3" cm="1">
        <f t="array" ref="N2549">_xlfn.IFS($M2548,$N2548+$B$26,NOT($M2548),0,TRUE,$M2548)</f>
        <v>0</v>
      </c>
      <c r="O2549" s="3" t="b" cm="1">
        <f t="array" ref="O2549">_xlfn.IFS($M2549,FALSE,AND($L2549,NOT($M2549),$R2549&lt;$B$6,$I2549&gt;0),TRUE,TRUE,FALSE)</f>
        <v>0</v>
      </c>
      <c r="P2549" s="3" cm="1">
        <f t="array" ref="P2549">_xlfn.IFS($P2548&gt;=$C$7-$B$26,0,$O2548,$P2548+$B$26,TRUE,0)</f>
        <v>0</v>
      </c>
      <c r="Q2549" s="3" t="b" cm="1">
        <f t="array" ref="Q2549">_xlfn.IFS(AND($L2549,NOT($M2549),NOT($O2549)),TRUE,$R2549&gt;=$B$6,FALSE,AND($L2549,NOT($M2549),$O2549,$P2549=0),TRUE,TRUE,FALSE)</f>
        <v>0</v>
      </c>
      <c r="R2549" s="3" cm="1">
        <f t="array" ref="R2549">_xlfn.IFS(AND($Q2548,$R2548&lt;$B$6),$R2548+1,AND(NOT($L2548),$R2548&gt;0),0,TRUE,$R2548)</f>
        <v>0</v>
      </c>
      <c r="S2549" s="1" cm="1">
        <f t="array" ref="S2549">_xlfn.IFS(AND(Q2548,I2548&gt;$B$8),S2548+$B$8,AND(Q2548,I2548&lt;=$B$8),S2548+I2548,TRUE,$S2548)</f>
        <v>104</v>
      </c>
      <c r="T2549" s="1">
        <f t="shared" si="154"/>
        <v>9360</v>
      </c>
      <c r="U2549" s="17">
        <f t="shared" si="155"/>
        <v>220.5813040062844</v>
      </c>
      <c r="V2549" s="47" cm="1">
        <f t="array" ref="V2549">_xlfn.IFS($B$6=1,S2549*$B$10,AND(R2548=0,R2549&gt;=1,I2549&gt;=$B$6*$B$8-1),V2548+$B$6*$B$10*$B$8,AND(R2548=0,R2549&gt;=1,I2549&lt;$B$6*$B$8-1),V2548+I2548*$B$10,TRUE,V2548)</f>
        <v>10400</v>
      </c>
      <c r="W2549" s="17">
        <f t="shared" si="156"/>
        <v>245.09033778476044</v>
      </c>
    </row>
    <row r="2550" spans="7:23" x14ac:dyDescent="0.25">
      <c r="G2550" s="15">
        <v>2548</v>
      </c>
      <c r="H2550" s="1">
        <f t="shared" si="153"/>
        <v>42.45</v>
      </c>
      <c r="I2550" s="15" cm="1">
        <f t="array" ref="I2550">_xlfn.IFS(J2549&gt;=$C$13-$B$26,MINA(I2549+$B$13-S2550+S2549,$B$11),I2549=$B$11,MINA(I2549-S2550+S2549,$B$11),TRUE,MAXA(I2549-S2550+S2549,0))</f>
        <v>0</v>
      </c>
      <c r="J2550" s="1" cm="1">
        <f t="array" ref="J2550">_xlfn.IFS(J2549&gt;=$C$13-$B$26,0,I2549&lt;$B$11,J2549+$B$26,TRUE,0)</f>
        <v>0.41666666666666663</v>
      </c>
      <c r="K2550" s="3" cm="1">
        <f t="array" ref="K2550">_xlfn.IFS(AND(NOT($K2549=0),$L2549),0,NOT($L2549),$K2549+$B$26,TRUE,$K2549)</f>
        <v>0.16666666666666666</v>
      </c>
      <c r="L2550" s="3" t="b" cm="1">
        <f t="array" ref="L2550">_xlfn.IFS(AND($I2550&gt;0,$K2550&gt;=$C$5-$B$26),TRUE,$R2550&gt;=$B$6,FALSE,$I2550=0,FALSE,TRUE,$L2549)</f>
        <v>0</v>
      </c>
      <c r="M2550" s="3" t="b" cm="1">
        <f t="array" ref="M2550">_xlfn.IFS($N2550&gt;=$B$4-$B$26,FALSE,AND($I2550&gt;0,$K2550&gt;=$B$5-$B$26),TRUE,AND($L2550,NOT($M2549)),FALSE,$M2549,TRUE,TRUE,FALSE)</f>
        <v>0</v>
      </c>
      <c r="N2550" s="3" cm="1">
        <f t="array" ref="N2550">_xlfn.IFS($M2549,$N2549+$B$26,NOT($M2549),0,TRUE,$M2549)</f>
        <v>0</v>
      </c>
      <c r="O2550" s="3" t="b" cm="1">
        <f t="array" ref="O2550">_xlfn.IFS($M2550,FALSE,AND($L2550,NOT($M2550),$R2550&lt;$B$6,$I2550&gt;0),TRUE,TRUE,FALSE)</f>
        <v>0</v>
      </c>
      <c r="P2550" s="3" cm="1">
        <f t="array" ref="P2550">_xlfn.IFS($P2549&gt;=$C$7-$B$26,0,$O2549,$P2549+$B$26,TRUE,0)</f>
        <v>0</v>
      </c>
      <c r="Q2550" s="3" t="b" cm="1">
        <f t="array" ref="Q2550">_xlfn.IFS(AND($L2550,NOT($M2550),NOT($O2550)),TRUE,$R2550&gt;=$B$6,FALSE,AND($L2550,NOT($M2550),$O2550,$P2550=0),TRUE,TRUE,FALSE)</f>
        <v>0</v>
      </c>
      <c r="R2550" s="3" cm="1">
        <f t="array" ref="R2550">_xlfn.IFS(AND($Q2549,$R2549&lt;$B$6),$R2549+1,AND(NOT($L2549),$R2549&gt;0),0,TRUE,$R2549)</f>
        <v>0</v>
      </c>
      <c r="S2550" s="1" cm="1">
        <f t="array" ref="S2550">_xlfn.IFS(AND(Q2549,I2549&gt;$B$8),S2549+$B$8,AND(Q2549,I2549&lt;=$B$8),S2549+I2549,TRUE,$S2549)</f>
        <v>104</v>
      </c>
      <c r="T2550" s="1">
        <f t="shared" si="154"/>
        <v>9360</v>
      </c>
      <c r="U2550" s="17">
        <f t="shared" si="155"/>
        <v>220.49469964664308</v>
      </c>
      <c r="V2550" s="47" cm="1">
        <f t="array" ref="V2550">_xlfn.IFS($B$6=1,S2550*$B$10,AND(R2549=0,R2550&gt;=1,I2550&gt;=$B$6*$B$8-1),V2549+$B$6*$B$10*$B$8,AND(R2549=0,R2550&gt;=1,I2550&lt;$B$6*$B$8-1),V2549+I2549*$B$10,TRUE,V2549)</f>
        <v>10400</v>
      </c>
      <c r="W2550" s="17">
        <f t="shared" si="156"/>
        <v>244.99411071849232</v>
      </c>
    </row>
    <row r="2551" spans="7:23" x14ac:dyDescent="0.25">
      <c r="G2551" s="15">
        <v>2549</v>
      </c>
      <c r="H2551" s="1">
        <f t="shared" si="153"/>
        <v>42.466666666666669</v>
      </c>
      <c r="I2551" s="15" cm="1">
        <f t="array" ref="I2551">_xlfn.IFS(J2550&gt;=$C$13-$B$26,MINA(I2550+$B$13-S2551+S2550,$B$11),I2550=$B$11,MINA(I2550-S2551+S2550,$B$11),TRUE,MAXA(I2550-S2551+S2550,0))</f>
        <v>0</v>
      </c>
      <c r="J2551" s="1" cm="1">
        <f t="array" ref="J2551">_xlfn.IFS(J2550&gt;=$C$13-$B$26,0,I2550&lt;$B$11,J2550+$B$26,TRUE,0)</f>
        <v>0.43333333333333329</v>
      </c>
      <c r="K2551" s="3" cm="1">
        <f t="array" ref="K2551">_xlfn.IFS(AND(NOT($K2550=0),$L2550),0,NOT($L2550),$K2550+$B$26,TRUE,$K2550)</f>
        <v>0.18333333333333332</v>
      </c>
      <c r="L2551" s="3" t="b" cm="1">
        <f t="array" ref="L2551">_xlfn.IFS(AND($I2551&gt;0,$K2551&gt;=$C$5-$B$26),TRUE,$R2551&gt;=$B$6,FALSE,$I2551=0,FALSE,TRUE,$L2550)</f>
        <v>0</v>
      </c>
      <c r="M2551" s="3" t="b" cm="1">
        <f t="array" ref="M2551">_xlfn.IFS($N2551&gt;=$B$4-$B$26,FALSE,AND($I2551&gt;0,$K2551&gt;=$B$5-$B$26),TRUE,AND($L2551,NOT($M2550)),FALSE,$M2550,TRUE,TRUE,FALSE)</f>
        <v>0</v>
      </c>
      <c r="N2551" s="3" cm="1">
        <f t="array" ref="N2551">_xlfn.IFS($M2550,$N2550+$B$26,NOT($M2550),0,TRUE,$M2550)</f>
        <v>0</v>
      </c>
      <c r="O2551" s="3" t="b" cm="1">
        <f t="array" ref="O2551">_xlfn.IFS($M2551,FALSE,AND($L2551,NOT($M2551),$R2551&lt;$B$6,$I2551&gt;0),TRUE,TRUE,FALSE)</f>
        <v>0</v>
      </c>
      <c r="P2551" s="3" cm="1">
        <f t="array" ref="P2551">_xlfn.IFS($P2550&gt;=$C$7-$B$26,0,$O2550,$P2550+$B$26,TRUE,0)</f>
        <v>0</v>
      </c>
      <c r="Q2551" s="3" t="b" cm="1">
        <f t="array" ref="Q2551">_xlfn.IFS(AND($L2551,NOT($M2551),NOT($O2551)),TRUE,$R2551&gt;=$B$6,FALSE,AND($L2551,NOT($M2551),$O2551,$P2551=0),TRUE,TRUE,FALSE)</f>
        <v>0</v>
      </c>
      <c r="R2551" s="3" cm="1">
        <f t="array" ref="R2551">_xlfn.IFS(AND($Q2550,$R2550&lt;$B$6),$R2550+1,AND(NOT($L2550),$R2550&gt;0),0,TRUE,$R2550)</f>
        <v>0</v>
      </c>
      <c r="S2551" s="1" cm="1">
        <f t="array" ref="S2551">_xlfn.IFS(AND(Q2550,I2550&gt;$B$8),S2550+$B$8,AND(Q2550,I2550&lt;=$B$8),S2550+I2550,TRUE,$S2550)</f>
        <v>104</v>
      </c>
      <c r="T2551" s="1">
        <f t="shared" si="154"/>
        <v>9360</v>
      </c>
      <c r="U2551" s="17">
        <f t="shared" si="155"/>
        <v>220.40816326530611</v>
      </c>
      <c r="V2551" s="47" cm="1">
        <f t="array" ref="V2551">_xlfn.IFS($B$6=1,S2551*$B$10,AND(R2550=0,R2551&gt;=1,I2551&gt;=$B$6*$B$8-1),V2550+$B$6*$B$10*$B$8,AND(R2550=0,R2551&gt;=1,I2551&lt;$B$6*$B$8-1),V2550+I2550*$B$10,TRUE,V2550)</f>
        <v>10400</v>
      </c>
      <c r="W2551" s="17">
        <f t="shared" si="156"/>
        <v>244.89795918367346</v>
      </c>
    </row>
    <row r="2552" spans="7:23" x14ac:dyDescent="0.25">
      <c r="G2552" s="15">
        <v>2550</v>
      </c>
      <c r="H2552" s="1">
        <f t="shared" si="153"/>
        <v>42.483333333333334</v>
      </c>
      <c r="I2552" s="15" cm="1">
        <f t="array" ref="I2552">_xlfn.IFS(J2551&gt;=$C$13-$B$26,MINA(I2551+$B$13-S2552+S2551,$B$11),I2551=$B$11,MINA(I2551-S2552+S2551,$B$11),TRUE,MAXA(I2551-S2552+S2551,0))</f>
        <v>0</v>
      </c>
      <c r="J2552" s="1" cm="1">
        <f t="array" ref="J2552">_xlfn.IFS(J2551&gt;=$C$13-$B$26,0,I2551&lt;$B$11,J2551+$B$26,TRUE,0)</f>
        <v>0.44999999999999996</v>
      </c>
      <c r="K2552" s="3" cm="1">
        <f t="array" ref="K2552">_xlfn.IFS(AND(NOT($K2551=0),$L2551),0,NOT($L2551),$K2551+$B$26,TRUE,$K2551)</f>
        <v>0.19999999999999998</v>
      </c>
      <c r="L2552" s="3" t="b" cm="1">
        <f t="array" ref="L2552">_xlfn.IFS(AND($I2552&gt;0,$K2552&gt;=$C$5-$B$26),TRUE,$R2552&gt;=$B$6,FALSE,$I2552=0,FALSE,TRUE,$L2551)</f>
        <v>0</v>
      </c>
      <c r="M2552" s="3" t="b" cm="1">
        <f t="array" ref="M2552">_xlfn.IFS($N2552&gt;=$B$4-$B$26,FALSE,AND($I2552&gt;0,$K2552&gt;=$B$5-$B$26),TRUE,AND($L2552,NOT($M2551)),FALSE,$M2551,TRUE,TRUE,FALSE)</f>
        <v>0</v>
      </c>
      <c r="N2552" s="3" cm="1">
        <f t="array" ref="N2552">_xlfn.IFS($M2551,$N2551+$B$26,NOT($M2551),0,TRUE,$M2551)</f>
        <v>0</v>
      </c>
      <c r="O2552" s="3" t="b" cm="1">
        <f t="array" ref="O2552">_xlfn.IFS($M2552,FALSE,AND($L2552,NOT($M2552),$R2552&lt;$B$6,$I2552&gt;0),TRUE,TRUE,FALSE)</f>
        <v>0</v>
      </c>
      <c r="P2552" s="3" cm="1">
        <f t="array" ref="P2552">_xlfn.IFS($P2551&gt;=$C$7-$B$26,0,$O2551,$P2551+$B$26,TRUE,0)</f>
        <v>0</v>
      </c>
      <c r="Q2552" s="3" t="b" cm="1">
        <f t="array" ref="Q2552">_xlfn.IFS(AND($L2552,NOT($M2552),NOT($O2552)),TRUE,$R2552&gt;=$B$6,FALSE,AND($L2552,NOT($M2552),$O2552,$P2552=0),TRUE,TRUE,FALSE)</f>
        <v>0</v>
      </c>
      <c r="R2552" s="3" cm="1">
        <f t="array" ref="R2552">_xlfn.IFS(AND($Q2551,$R2551&lt;$B$6),$R2551+1,AND(NOT($L2551),$R2551&gt;0),0,TRUE,$R2551)</f>
        <v>0</v>
      </c>
      <c r="S2552" s="1" cm="1">
        <f t="array" ref="S2552">_xlfn.IFS(AND(Q2551,I2551&gt;$B$8),S2551+$B$8,AND(Q2551,I2551&lt;=$B$8),S2551+I2551,TRUE,$S2551)</f>
        <v>104</v>
      </c>
      <c r="T2552" s="1">
        <f t="shared" si="154"/>
        <v>9360</v>
      </c>
      <c r="U2552" s="17">
        <f t="shared" si="155"/>
        <v>220.32169478226754</v>
      </c>
      <c r="V2552" s="47" cm="1">
        <f t="array" ref="V2552">_xlfn.IFS($B$6=1,S2552*$B$10,AND(R2551=0,R2552&gt;=1,I2552&gt;=$B$6*$B$8-1),V2551+$B$6*$B$10*$B$8,AND(R2551=0,R2552&gt;=1,I2552&lt;$B$6*$B$8-1),V2551+I2551*$B$10,TRUE,V2551)</f>
        <v>10400</v>
      </c>
      <c r="W2552" s="17">
        <f t="shared" si="156"/>
        <v>244.8018830914084</v>
      </c>
    </row>
    <row r="2553" spans="7:23" x14ac:dyDescent="0.25">
      <c r="G2553" s="15">
        <v>2551</v>
      </c>
      <c r="H2553" s="1">
        <f t="shared" si="153"/>
        <v>42.5</v>
      </c>
      <c r="I2553" s="15" cm="1">
        <f t="array" ref="I2553">_xlfn.IFS(J2552&gt;=$C$13-$B$26,MINA(I2552+$B$13-S2553+S2552,$B$11),I2552=$B$11,MINA(I2552-S2553+S2552,$B$11),TRUE,MAXA(I2552-S2553+S2552,0))</f>
        <v>0</v>
      </c>
      <c r="J2553" s="1" cm="1">
        <f t="array" ref="J2553">_xlfn.IFS(J2552&gt;=$C$13-$B$26,0,I2552&lt;$B$11,J2552+$B$26,TRUE,0)</f>
        <v>0.46666666666666662</v>
      </c>
      <c r="K2553" s="3" cm="1">
        <f t="array" ref="K2553">_xlfn.IFS(AND(NOT($K2552=0),$L2552),0,NOT($L2552),$K2552+$B$26,TRUE,$K2552)</f>
        <v>0.21666666666666665</v>
      </c>
      <c r="L2553" s="3" t="b" cm="1">
        <f t="array" ref="L2553">_xlfn.IFS(AND($I2553&gt;0,$K2553&gt;=$C$5-$B$26),TRUE,$R2553&gt;=$B$6,FALSE,$I2553=0,FALSE,TRUE,$L2552)</f>
        <v>0</v>
      </c>
      <c r="M2553" s="3" t="b" cm="1">
        <f t="array" ref="M2553">_xlfn.IFS($N2553&gt;=$B$4-$B$26,FALSE,AND($I2553&gt;0,$K2553&gt;=$B$5-$B$26),TRUE,AND($L2553,NOT($M2552)),FALSE,$M2552,TRUE,TRUE,FALSE)</f>
        <v>0</v>
      </c>
      <c r="N2553" s="3" cm="1">
        <f t="array" ref="N2553">_xlfn.IFS($M2552,$N2552+$B$26,NOT($M2552),0,TRUE,$M2552)</f>
        <v>0</v>
      </c>
      <c r="O2553" s="3" t="b" cm="1">
        <f t="array" ref="O2553">_xlfn.IFS($M2553,FALSE,AND($L2553,NOT($M2553),$R2553&lt;$B$6,$I2553&gt;0),TRUE,TRUE,FALSE)</f>
        <v>0</v>
      </c>
      <c r="P2553" s="3" cm="1">
        <f t="array" ref="P2553">_xlfn.IFS($P2552&gt;=$C$7-$B$26,0,$O2552,$P2552+$B$26,TRUE,0)</f>
        <v>0</v>
      </c>
      <c r="Q2553" s="3" t="b" cm="1">
        <f t="array" ref="Q2553">_xlfn.IFS(AND($L2553,NOT($M2553),NOT($O2553)),TRUE,$R2553&gt;=$B$6,FALSE,AND($L2553,NOT($M2553),$O2553,$P2553=0),TRUE,TRUE,FALSE)</f>
        <v>0</v>
      </c>
      <c r="R2553" s="3" cm="1">
        <f t="array" ref="R2553">_xlfn.IFS(AND($Q2552,$R2552&lt;$B$6),$R2552+1,AND(NOT($L2552),$R2552&gt;0),0,TRUE,$R2552)</f>
        <v>0</v>
      </c>
      <c r="S2553" s="1" cm="1">
        <f t="array" ref="S2553">_xlfn.IFS(AND(Q2552,I2552&gt;$B$8),S2552+$B$8,AND(Q2552,I2552&lt;=$B$8),S2552+I2552,TRUE,$S2552)</f>
        <v>104</v>
      </c>
      <c r="T2553" s="1">
        <f t="shared" si="154"/>
        <v>9360</v>
      </c>
      <c r="U2553" s="17">
        <f t="shared" si="155"/>
        <v>220.23529411764707</v>
      </c>
      <c r="V2553" s="47" cm="1">
        <f t="array" ref="V2553">_xlfn.IFS($B$6=1,S2553*$B$10,AND(R2552=0,R2553&gt;=1,I2553&gt;=$B$6*$B$8-1),V2552+$B$6*$B$10*$B$8,AND(R2552=0,R2553&gt;=1,I2553&lt;$B$6*$B$8-1),V2552+I2552*$B$10,TRUE,V2552)</f>
        <v>10400</v>
      </c>
      <c r="W2553" s="17">
        <f t="shared" si="156"/>
        <v>244.70588235294119</v>
      </c>
    </row>
    <row r="2554" spans="7:23" x14ac:dyDescent="0.25">
      <c r="G2554" s="15">
        <v>2552</v>
      </c>
      <c r="H2554" s="1">
        <f t="shared" si="153"/>
        <v>42.516666666666666</v>
      </c>
      <c r="I2554" s="15" cm="1">
        <f t="array" ref="I2554">_xlfn.IFS(J2553&gt;=$C$13-$B$26,MINA(I2553+$B$13-S2554+S2553,$B$11),I2553=$B$11,MINA(I2553-S2554+S2553,$B$11),TRUE,MAXA(I2553-S2554+S2553,0))</f>
        <v>0</v>
      </c>
      <c r="J2554" s="1" cm="1">
        <f t="array" ref="J2554">_xlfn.IFS(J2553&gt;=$C$13-$B$26,0,I2553&lt;$B$11,J2553+$B$26,TRUE,0)</f>
        <v>0.48333333333333328</v>
      </c>
      <c r="K2554" s="3" cm="1">
        <f t="array" ref="K2554">_xlfn.IFS(AND(NOT($K2553=0),$L2553),0,NOT($L2553),$K2553+$B$26,TRUE,$K2553)</f>
        <v>0.23333333333333331</v>
      </c>
      <c r="L2554" s="3" t="b" cm="1">
        <f t="array" ref="L2554">_xlfn.IFS(AND($I2554&gt;0,$K2554&gt;=$C$5-$B$26),TRUE,$R2554&gt;=$B$6,FALSE,$I2554=0,FALSE,TRUE,$L2553)</f>
        <v>0</v>
      </c>
      <c r="M2554" s="3" t="b" cm="1">
        <f t="array" ref="M2554">_xlfn.IFS($N2554&gt;=$B$4-$B$26,FALSE,AND($I2554&gt;0,$K2554&gt;=$B$5-$B$26),TRUE,AND($L2554,NOT($M2553)),FALSE,$M2553,TRUE,TRUE,FALSE)</f>
        <v>0</v>
      </c>
      <c r="N2554" s="3" cm="1">
        <f t="array" ref="N2554">_xlfn.IFS($M2553,$N2553+$B$26,NOT($M2553),0,TRUE,$M2553)</f>
        <v>0</v>
      </c>
      <c r="O2554" s="3" t="b" cm="1">
        <f t="array" ref="O2554">_xlfn.IFS($M2554,FALSE,AND($L2554,NOT($M2554),$R2554&lt;$B$6,$I2554&gt;0),TRUE,TRUE,FALSE)</f>
        <v>0</v>
      </c>
      <c r="P2554" s="3" cm="1">
        <f t="array" ref="P2554">_xlfn.IFS($P2553&gt;=$C$7-$B$26,0,$O2553,$P2553+$B$26,TRUE,0)</f>
        <v>0</v>
      </c>
      <c r="Q2554" s="3" t="b" cm="1">
        <f t="array" ref="Q2554">_xlfn.IFS(AND($L2554,NOT($M2554),NOT($O2554)),TRUE,$R2554&gt;=$B$6,FALSE,AND($L2554,NOT($M2554),$O2554,$P2554=0),TRUE,TRUE,FALSE)</f>
        <v>0</v>
      </c>
      <c r="R2554" s="3" cm="1">
        <f t="array" ref="R2554">_xlfn.IFS(AND($Q2553,$R2553&lt;$B$6),$R2553+1,AND(NOT($L2553),$R2553&gt;0),0,TRUE,$R2553)</f>
        <v>0</v>
      </c>
      <c r="S2554" s="1" cm="1">
        <f t="array" ref="S2554">_xlfn.IFS(AND(Q2553,I2553&gt;$B$8),S2553+$B$8,AND(Q2553,I2553&lt;=$B$8),S2553+I2553,TRUE,$S2553)</f>
        <v>104</v>
      </c>
      <c r="T2554" s="1">
        <f t="shared" si="154"/>
        <v>9360</v>
      </c>
      <c r="U2554" s="17">
        <f t="shared" si="155"/>
        <v>220.14896119168955</v>
      </c>
      <c r="V2554" s="47" cm="1">
        <f t="array" ref="V2554">_xlfn.IFS($B$6=1,S2554*$B$10,AND(R2553=0,R2554&gt;=1,I2554&gt;=$B$6*$B$8-1),V2553+$B$6*$B$10*$B$8,AND(R2553=0,R2554&gt;=1,I2554&lt;$B$6*$B$8-1),V2553+I2553*$B$10,TRUE,V2553)</f>
        <v>10400</v>
      </c>
      <c r="W2554" s="17">
        <f t="shared" si="156"/>
        <v>244.60995687965504</v>
      </c>
    </row>
    <row r="2555" spans="7:23" x14ac:dyDescent="0.25">
      <c r="G2555" s="15">
        <v>2553</v>
      </c>
      <c r="H2555" s="1">
        <f t="shared" si="153"/>
        <v>42.533333333333331</v>
      </c>
      <c r="I2555" s="15" cm="1">
        <f t="array" ref="I2555">_xlfn.IFS(J2554&gt;=$C$13-$B$26,MINA(I2554+$B$13-S2555+S2554,$B$11),I2554=$B$11,MINA(I2554-S2555+S2554,$B$11),TRUE,MAXA(I2554-S2555+S2554,0))</f>
        <v>0</v>
      </c>
      <c r="J2555" s="1" cm="1">
        <f t="array" ref="J2555">_xlfn.IFS(J2554&gt;=$C$13-$B$26,0,I2554&lt;$B$11,J2554+$B$26,TRUE,0)</f>
        <v>0.49999999999999994</v>
      </c>
      <c r="K2555" s="3" cm="1">
        <f t="array" ref="K2555">_xlfn.IFS(AND(NOT($K2554=0),$L2554),0,NOT($L2554),$K2554+$B$26,TRUE,$K2554)</f>
        <v>0.24999999999999997</v>
      </c>
      <c r="L2555" s="3" t="b" cm="1">
        <f t="array" ref="L2555">_xlfn.IFS(AND($I2555&gt;0,$K2555&gt;=$C$5-$B$26),TRUE,$R2555&gt;=$B$6,FALSE,$I2555=0,FALSE,TRUE,$L2554)</f>
        <v>0</v>
      </c>
      <c r="M2555" s="3" t="b" cm="1">
        <f t="array" ref="M2555">_xlfn.IFS($N2555&gt;=$B$4-$B$26,FALSE,AND($I2555&gt;0,$K2555&gt;=$B$5-$B$26),TRUE,AND($L2555,NOT($M2554)),FALSE,$M2554,TRUE,TRUE,FALSE)</f>
        <v>0</v>
      </c>
      <c r="N2555" s="3" cm="1">
        <f t="array" ref="N2555">_xlfn.IFS($M2554,$N2554+$B$26,NOT($M2554),0,TRUE,$M2554)</f>
        <v>0</v>
      </c>
      <c r="O2555" s="3" t="b" cm="1">
        <f t="array" ref="O2555">_xlfn.IFS($M2555,FALSE,AND($L2555,NOT($M2555),$R2555&lt;$B$6,$I2555&gt;0),TRUE,TRUE,FALSE)</f>
        <v>0</v>
      </c>
      <c r="P2555" s="3" cm="1">
        <f t="array" ref="P2555">_xlfn.IFS($P2554&gt;=$C$7-$B$26,0,$O2554,$P2554+$B$26,TRUE,0)</f>
        <v>0</v>
      </c>
      <c r="Q2555" s="3" t="b" cm="1">
        <f t="array" ref="Q2555">_xlfn.IFS(AND($L2555,NOT($M2555),NOT($O2555)),TRUE,$R2555&gt;=$B$6,FALSE,AND($L2555,NOT($M2555),$O2555,$P2555=0),TRUE,TRUE,FALSE)</f>
        <v>0</v>
      </c>
      <c r="R2555" s="3" cm="1">
        <f t="array" ref="R2555">_xlfn.IFS(AND($Q2554,$R2554&lt;$B$6),$R2554+1,AND(NOT($L2554),$R2554&gt;0),0,TRUE,$R2554)</f>
        <v>0</v>
      </c>
      <c r="S2555" s="1" cm="1">
        <f t="array" ref="S2555">_xlfn.IFS(AND(Q2554,I2554&gt;$B$8),S2554+$B$8,AND(Q2554,I2554&lt;=$B$8),S2554+I2554,TRUE,$S2554)</f>
        <v>104</v>
      </c>
      <c r="T2555" s="1">
        <f t="shared" si="154"/>
        <v>9360</v>
      </c>
      <c r="U2555" s="17">
        <f t="shared" si="155"/>
        <v>220.06269592476491</v>
      </c>
      <c r="V2555" s="47" cm="1">
        <f t="array" ref="V2555">_xlfn.IFS($B$6=1,S2555*$B$10,AND(R2554=0,R2555&gt;=1,I2555&gt;=$B$6*$B$8-1),V2554+$B$6*$B$10*$B$8,AND(R2554=0,R2555&gt;=1,I2555&lt;$B$6*$B$8-1),V2554+I2554*$B$10,TRUE,V2554)</f>
        <v>10400</v>
      </c>
      <c r="W2555" s="17">
        <f t="shared" si="156"/>
        <v>244.51410658307211</v>
      </c>
    </row>
    <row r="2556" spans="7:23" x14ac:dyDescent="0.25">
      <c r="G2556" s="15">
        <v>2554</v>
      </c>
      <c r="H2556" s="1">
        <f t="shared" si="153"/>
        <v>42.55</v>
      </c>
      <c r="I2556" s="15" cm="1">
        <f t="array" ref="I2556">_xlfn.IFS(J2555&gt;=$C$13-$B$26,MINA(I2555+$B$13-S2556+S2555,$B$11),I2555=$B$11,MINA(I2555-S2556+S2555,$B$11),TRUE,MAXA(I2555-S2556+S2555,0))</f>
        <v>0</v>
      </c>
      <c r="J2556" s="1" cm="1">
        <f t="array" ref="J2556">_xlfn.IFS(J2555&gt;=$C$13-$B$26,0,I2555&lt;$B$11,J2555+$B$26,TRUE,0)</f>
        <v>0.51666666666666661</v>
      </c>
      <c r="K2556" s="3" cm="1">
        <f t="array" ref="K2556">_xlfn.IFS(AND(NOT($K2555=0),$L2555),0,NOT($L2555),$K2555+$B$26,TRUE,$K2555)</f>
        <v>0.26666666666666666</v>
      </c>
      <c r="L2556" s="3" t="b" cm="1">
        <f t="array" ref="L2556">_xlfn.IFS(AND($I2556&gt;0,$K2556&gt;=$C$5-$B$26),TRUE,$R2556&gt;=$B$6,FALSE,$I2556=0,FALSE,TRUE,$L2555)</f>
        <v>0</v>
      </c>
      <c r="M2556" s="3" t="b" cm="1">
        <f t="array" ref="M2556">_xlfn.IFS($N2556&gt;=$B$4-$B$26,FALSE,AND($I2556&gt;0,$K2556&gt;=$B$5-$B$26),TRUE,AND($L2556,NOT($M2555)),FALSE,$M2555,TRUE,TRUE,FALSE)</f>
        <v>0</v>
      </c>
      <c r="N2556" s="3" cm="1">
        <f t="array" ref="N2556">_xlfn.IFS($M2555,$N2555+$B$26,NOT($M2555),0,TRUE,$M2555)</f>
        <v>0</v>
      </c>
      <c r="O2556" s="3" t="b" cm="1">
        <f t="array" ref="O2556">_xlfn.IFS($M2556,FALSE,AND($L2556,NOT($M2556),$R2556&lt;$B$6,$I2556&gt;0),TRUE,TRUE,FALSE)</f>
        <v>0</v>
      </c>
      <c r="P2556" s="3" cm="1">
        <f t="array" ref="P2556">_xlfn.IFS($P2555&gt;=$C$7-$B$26,0,$O2555,$P2555+$B$26,TRUE,0)</f>
        <v>0</v>
      </c>
      <c r="Q2556" s="3" t="b" cm="1">
        <f t="array" ref="Q2556">_xlfn.IFS(AND($L2556,NOT($M2556),NOT($O2556)),TRUE,$R2556&gt;=$B$6,FALSE,AND($L2556,NOT($M2556),$O2556,$P2556=0),TRUE,TRUE,FALSE)</f>
        <v>0</v>
      </c>
      <c r="R2556" s="3" cm="1">
        <f t="array" ref="R2556">_xlfn.IFS(AND($Q2555,$R2555&lt;$B$6),$R2555+1,AND(NOT($L2555),$R2555&gt;0),0,TRUE,$R2555)</f>
        <v>0</v>
      </c>
      <c r="S2556" s="1" cm="1">
        <f t="array" ref="S2556">_xlfn.IFS(AND(Q2555,I2555&gt;$B$8),S2555+$B$8,AND(Q2555,I2555&lt;=$B$8),S2555+I2555,TRUE,$S2555)</f>
        <v>104</v>
      </c>
      <c r="T2556" s="1">
        <f t="shared" si="154"/>
        <v>9360</v>
      </c>
      <c r="U2556" s="17">
        <f t="shared" si="155"/>
        <v>219.97649823736782</v>
      </c>
      <c r="V2556" s="47" cm="1">
        <f t="array" ref="V2556">_xlfn.IFS($B$6=1,S2556*$B$10,AND(R2555=0,R2556&gt;=1,I2556&gt;=$B$6*$B$8-1),V2555+$B$6*$B$10*$B$8,AND(R2555=0,R2556&gt;=1,I2556&lt;$B$6*$B$8-1),V2555+I2555*$B$10,TRUE,V2555)</f>
        <v>10400</v>
      </c>
      <c r="W2556" s="17">
        <f t="shared" si="156"/>
        <v>244.41833137485312</v>
      </c>
    </row>
    <row r="2557" spans="7:23" x14ac:dyDescent="0.25">
      <c r="G2557" s="15">
        <v>2555</v>
      </c>
      <c r="H2557" s="1">
        <f t="shared" si="153"/>
        <v>42.566666666666663</v>
      </c>
      <c r="I2557" s="15" cm="1">
        <f t="array" ref="I2557">_xlfn.IFS(J2556&gt;=$C$13-$B$26,MINA(I2556+$B$13-S2557+S2556,$B$11),I2556=$B$11,MINA(I2556-S2557+S2556,$B$11),TRUE,MAXA(I2556-S2557+S2556,0))</f>
        <v>0</v>
      </c>
      <c r="J2557" s="1" cm="1">
        <f t="array" ref="J2557">_xlfn.IFS(J2556&gt;=$C$13-$B$26,0,I2556&lt;$B$11,J2556+$B$26,TRUE,0)</f>
        <v>0.53333333333333333</v>
      </c>
      <c r="K2557" s="3" cm="1">
        <f t="array" ref="K2557">_xlfn.IFS(AND(NOT($K2556=0),$L2556),0,NOT($L2556),$K2556+$B$26,TRUE,$K2556)</f>
        <v>0.28333333333333333</v>
      </c>
      <c r="L2557" s="3" t="b" cm="1">
        <f t="array" ref="L2557">_xlfn.IFS(AND($I2557&gt;0,$K2557&gt;=$C$5-$B$26),TRUE,$R2557&gt;=$B$6,FALSE,$I2557=0,FALSE,TRUE,$L2556)</f>
        <v>0</v>
      </c>
      <c r="M2557" s="3" t="b" cm="1">
        <f t="array" ref="M2557">_xlfn.IFS($N2557&gt;=$B$4-$B$26,FALSE,AND($I2557&gt;0,$K2557&gt;=$B$5-$B$26),TRUE,AND($L2557,NOT($M2556)),FALSE,$M2556,TRUE,TRUE,FALSE)</f>
        <v>0</v>
      </c>
      <c r="N2557" s="3" cm="1">
        <f t="array" ref="N2557">_xlfn.IFS($M2556,$N2556+$B$26,NOT($M2556),0,TRUE,$M2556)</f>
        <v>0</v>
      </c>
      <c r="O2557" s="3" t="b" cm="1">
        <f t="array" ref="O2557">_xlfn.IFS($M2557,FALSE,AND($L2557,NOT($M2557),$R2557&lt;$B$6,$I2557&gt;0),TRUE,TRUE,FALSE)</f>
        <v>0</v>
      </c>
      <c r="P2557" s="3" cm="1">
        <f t="array" ref="P2557">_xlfn.IFS($P2556&gt;=$C$7-$B$26,0,$O2556,$P2556+$B$26,TRUE,0)</f>
        <v>0</v>
      </c>
      <c r="Q2557" s="3" t="b" cm="1">
        <f t="array" ref="Q2557">_xlfn.IFS(AND($L2557,NOT($M2557),NOT($O2557)),TRUE,$R2557&gt;=$B$6,FALSE,AND($L2557,NOT($M2557),$O2557,$P2557=0),TRUE,TRUE,FALSE)</f>
        <v>0</v>
      </c>
      <c r="R2557" s="3" cm="1">
        <f t="array" ref="R2557">_xlfn.IFS(AND($Q2556,$R2556&lt;$B$6),$R2556+1,AND(NOT($L2556),$R2556&gt;0),0,TRUE,$R2556)</f>
        <v>0</v>
      </c>
      <c r="S2557" s="1" cm="1">
        <f t="array" ref="S2557">_xlfn.IFS(AND(Q2556,I2556&gt;$B$8),S2556+$B$8,AND(Q2556,I2556&lt;=$B$8),S2556+I2556,TRUE,$S2556)</f>
        <v>104</v>
      </c>
      <c r="T2557" s="1">
        <f t="shared" si="154"/>
        <v>9360</v>
      </c>
      <c r="U2557" s="17">
        <f t="shared" si="155"/>
        <v>219.89036805011747</v>
      </c>
      <c r="V2557" s="47" cm="1">
        <f t="array" ref="V2557">_xlfn.IFS($B$6=1,S2557*$B$10,AND(R2556=0,R2557&gt;=1,I2557&gt;=$B$6*$B$8-1),V2556+$B$6*$B$10*$B$8,AND(R2556=0,R2557&gt;=1,I2557&lt;$B$6*$B$8-1),V2556+I2556*$B$10,TRUE,V2556)</f>
        <v>10400</v>
      </c>
      <c r="W2557" s="17">
        <f t="shared" si="156"/>
        <v>244.32263116679721</v>
      </c>
    </row>
    <row r="2558" spans="7:23" x14ac:dyDescent="0.25">
      <c r="G2558" s="15">
        <v>2556</v>
      </c>
      <c r="H2558" s="1">
        <f t="shared" si="153"/>
        <v>42.583333333333336</v>
      </c>
      <c r="I2558" s="15" cm="1">
        <f t="array" ref="I2558">_xlfn.IFS(J2557&gt;=$C$13-$B$26,MINA(I2557+$B$13-S2558+S2557,$B$11),I2557=$B$11,MINA(I2557-S2558+S2557,$B$11),TRUE,MAXA(I2557-S2558+S2557,0))</f>
        <v>0</v>
      </c>
      <c r="J2558" s="1" cm="1">
        <f t="array" ref="J2558">_xlfn.IFS(J2557&gt;=$C$13-$B$26,0,I2557&lt;$B$11,J2557+$B$26,TRUE,0)</f>
        <v>0.55000000000000004</v>
      </c>
      <c r="K2558" s="3" cm="1">
        <f t="array" ref="K2558">_xlfn.IFS(AND(NOT($K2557=0),$L2557),0,NOT($L2557),$K2557+$B$26,TRUE,$K2557)</f>
        <v>0.3</v>
      </c>
      <c r="L2558" s="3" t="b" cm="1">
        <f t="array" ref="L2558">_xlfn.IFS(AND($I2558&gt;0,$K2558&gt;=$C$5-$B$26),TRUE,$R2558&gt;=$B$6,FALSE,$I2558=0,FALSE,TRUE,$L2557)</f>
        <v>0</v>
      </c>
      <c r="M2558" s="3" t="b" cm="1">
        <f t="array" ref="M2558">_xlfn.IFS($N2558&gt;=$B$4-$B$26,FALSE,AND($I2558&gt;0,$K2558&gt;=$B$5-$B$26),TRUE,AND($L2558,NOT($M2557)),FALSE,$M2557,TRUE,TRUE,FALSE)</f>
        <v>0</v>
      </c>
      <c r="N2558" s="3" cm="1">
        <f t="array" ref="N2558">_xlfn.IFS($M2557,$N2557+$B$26,NOT($M2557),0,TRUE,$M2557)</f>
        <v>0</v>
      </c>
      <c r="O2558" s="3" t="b" cm="1">
        <f t="array" ref="O2558">_xlfn.IFS($M2558,FALSE,AND($L2558,NOT($M2558),$R2558&lt;$B$6,$I2558&gt;0),TRUE,TRUE,FALSE)</f>
        <v>0</v>
      </c>
      <c r="P2558" s="3" cm="1">
        <f t="array" ref="P2558">_xlfn.IFS($P2557&gt;=$C$7-$B$26,0,$O2557,$P2557+$B$26,TRUE,0)</f>
        <v>0</v>
      </c>
      <c r="Q2558" s="3" t="b" cm="1">
        <f t="array" ref="Q2558">_xlfn.IFS(AND($L2558,NOT($M2558),NOT($O2558)),TRUE,$R2558&gt;=$B$6,FALSE,AND($L2558,NOT($M2558),$O2558,$P2558=0),TRUE,TRUE,FALSE)</f>
        <v>0</v>
      </c>
      <c r="R2558" s="3" cm="1">
        <f t="array" ref="R2558">_xlfn.IFS(AND($Q2557,$R2557&lt;$B$6),$R2557+1,AND(NOT($L2557),$R2557&gt;0),0,TRUE,$R2557)</f>
        <v>0</v>
      </c>
      <c r="S2558" s="1" cm="1">
        <f t="array" ref="S2558">_xlfn.IFS(AND(Q2557,I2557&gt;$B$8),S2557+$B$8,AND(Q2557,I2557&lt;=$B$8),S2557+I2557,TRUE,$S2557)</f>
        <v>104</v>
      </c>
      <c r="T2558" s="1">
        <f t="shared" si="154"/>
        <v>9360</v>
      </c>
      <c r="U2558" s="17">
        <f t="shared" si="155"/>
        <v>219.80430528375732</v>
      </c>
      <c r="V2558" s="47" cm="1">
        <f t="array" ref="V2558">_xlfn.IFS($B$6=1,S2558*$B$10,AND(R2557=0,R2558&gt;=1,I2558&gt;=$B$6*$B$8-1),V2557+$B$6*$B$10*$B$8,AND(R2557=0,R2558&gt;=1,I2558&lt;$B$6*$B$8-1),V2557+I2557*$B$10,TRUE,V2557)</f>
        <v>10400</v>
      </c>
      <c r="W2558" s="17">
        <f t="shared" si="156"/>
        <v>244.22700587084148</v>
      </c>
    </row>
    <row r="2559" spans="7:23" x14ac:dyDescent="0.25">
      <c r="G2559" s="15">
        <v>2557</v>
      </c>
      <c r="H2559" s="1">
        <f t="shared" si="153"/>
        <v>42.6</v>
      </c>
      <c r="I2559" s="15" cm="1">
        <f t="array" ref="I2559">_xlfn.IFS(J2558&gt;=$C$13-$B$26,MINA(I2558+$B$13-S2559+S2558,$B$11),I2558=$B$11,MINA(I2558-S2559+S2558,$B$11),TRUE,MAXA(I2558-S2559+S2558,0))</f>
        <v>0</v>
      </c>
      <c r="J2559" s="1" cm="1">
        <f t="array" ref="J2559">_xlfn.IFS(J2558&gt;=$C$13-$B$26,0,I2558&lt;$B$11,J2558+$B$26,TRUE,0)</f>
        <v>0.56666666666666676</v>
      </c>
      <c r="K2559" s="3" cm="1">
        <f t="array" ref="K2559">_xlfn.IFS(AND(NOT($K2558=0),$L2558),0,NOT($L2558),$K2558+$B$26,TRUE,$K2558)</f>
        <v>0.31666666666666665</v>
      </c>
      <c r="L2559" s="3" t="b" cm="1">
        <f t="array" ref="L2559">_xlfn.IFS(AND($I2559&gt;0,$K2559&gt;=$C$5-$B$26),TRUE,$R2559&gt;=$B$6,FALSE,$I2559=0,FALSE,TRUE,$L2558)</f>
        <v>0</v>
      </c>
      <c r="M2559" s="3" t="b" cm="1">
        <f t="array" ref="M2559">_xlfn.IFS($N2559&gt;=$B$4-$B$26,FALSE,AND($I2559&gt;0,$K2559&gt;=$B$5-$B$26),TRUE,AND($L2559,NOT($M2558)),FALSE,$M2558,TRUE,TRUE,FALSE)</f>
        <v>0</v>
      </c>
      <c r="N2559" s="3" cm="1">
        <f t="array" ref="N2559">_xlfn.IFS($M2558,$N2558+$B$26,NOT($M2558),0,TRUE,$M2558)</f>
        <v>0</v>
      </c>
      <c r="O2559" s="3" t="b" cm="1">
        <f t="array" ref="O2559">_xlfn.IFS($M2559,FALSE,AND($L2559,NOT($M2559),$R2559&lt;$B$6,$I2559&gt;0),TRUE,TRUE,FALSE)</f>
        <v>0</v>
      </c>
      <c r="P2559" s="3" cm="1">
        <f t="array" ref="P2559">_xlfn.IFS($P2558&gt;=$C$7-$B$26,0,$O2558,$P2558+$B$26,TRUE,0)</f>
        <v>0</v>
      </c>
      <c r="Q2559" s="3" t="b" cm="1">
        <f t="array" ref="Q2559">_xlfn.IFS(AND($L2559,NOT($M2559),NOT($O2559)),TRUE,$R2559&gt;=$B$6,FALSE,AND($L2559,NOT($M2559),$O2559,$P2559=0),TRUE,TRUE,FALSE)</f>
        <v>0</v>
      </c>
      <c r="R2559" s="3" cm="1">
        <f t="array" ref="R2559">_xlfn.IFS(AND($Q2558,$R2558&lt;$B$6),$R2558+1,AND(NOT($L2558),$R2558&gt;0),0,TRUE,$R2558)</f>
        <v>0</v>
      </c>
      <c r="S2559" s="1" cm="1">
        <f t="array" ref="S2559">_xlfn.IFS(AND(Q2558,I2558&gt;$B$8),S2558+$B$8,AND(Q2558,I2558&lt;=$B$8),S2558+I2558,TRUE,$S2558)</f>
        <v>104</v>
      </c>
      <c r="T2559" s="1">
        <f t="shared" si="154"/>
        <v>9360</v>
      </c>
      <c r="U2559" s="17">
        <f t="shared" si="155"/>
        <v>219.71830985915491</v>
      </c>
      <c r="V2559" s="47" cm="1">
        <f t="array" ref="V2559">_xlfn.IFS($B$6=1,S2559*$B$10,AND(R2558=0,R2559&gt;=1,I2559&gt;=$B$6*$B$8-1),V2558+$B$6*$B$10*$B$8,AND(R2558=0,R2559&gt;=1,I2559&lt;$B$6*$B$8-1),V2558+I2558*$B$10,TRUE,V2558)</f>
        <v>10400</v>
      </c>
      <c r="W2559" s="17">
        <f t="shared" si="156"/>
        <v>244.13145539906102</v>
      </c>
    </row>
    <row r="2560" spans="7:23" x14ac:dyDescent="0.25">
      <c r="G2560" s="15">
        <v>2558</v>
      </c>
      <c r="H2560" s="1">
        <f t="shared" si="153"/>
        <v>42.616666666666667</v>
      </c>
      <c r="I2560" s="15" cm="1">
        <f t="array" ref="I2560">_xlfn.IFS(J2559&gt;=$C$13-$B$26,MINA(I2559+$B$13-S2560+S2559,$B$11),I2559=$B$11,MINA(I2559-S2560+S2559,$B$11),TRUE,MAXA(I2559-S2560+S2559,0))</f>
        <v>0</v>
      </c>
      <c r="J2560" s="1" cm="1">
        <f t="array" ref="J2560">_xlfn.IFS(J2559&gt;=$C$13-$B$26,0,I2559&lt;$B$11,J2559+$B$26,TRUE,0)</f>
        <v>0.58333333333333348</v>
      </c>
      <c r="K2560" s="3" cm="1">
        <f t="array" ref="K2560">_xlfn.IFS(AND(NOT($K2559=0),$L2559),0,NOT($L2559),$K2559+$B$26,TRUE,$K2559)</f>
        <v>0.33333333333333331</v>
      </c>
      <c r="L2560" s="3" t="b" cm="1">
        <f t="array" ref="L2560">_xlfn.IFS(AND($I2560&gt;0,$K2560&gt;=$C$5-$B$26),TRUE,$R2560&gt;=$B$6,FALSE,$I2560=0,FALSE,TRUE,$L2559)</f>
        <v>0</v>
      </c>
      <c r="M2560" s="3" t="b" cm="1">
        <f t="array" ref="M2560">_xlfn.IFS($N2560&gt;=$B$4-$B$26,FALSE,AND($I2560&gt;0,$K2560&gt;=$B$5-$B$26),TRUE,AND($L2560,NOT($M2559)),FALSE,$M2559,TRUE,TRUE,FALSE)</f>
        <v>0</v>
      </c>
      <c r="N2560" s="3" cm="1">
        <f t="array" ref="N2560">_xlfn.IFS($M2559,$N2559+$B$26,NOT($M2559),0,TRUE,$M2559)</f>
        <v>0</v>
      </c>
      <c r="O2560" s="3" t="b" cm="1">
        <f t="array" ref="O2560">_xlfn.IFS($M2560,FALSE,AND($L2560,NOT($M2560),$R2560&lt;$B$6,$I2560&gt;0),TRUE,TRUE,FALSE)</f>
        <v>0</v>
      </c>
      <c r="P2560" s="3" cm="1">
        <f t="array" ref="P2560">_xlfn.IFS($P2559&gt;=$C$7-$B$26,0,$O2559,$P2559+$B$26,TRUE,0)</f>
        <v>0</v>
      </c>
      <c r="Q2560" s="3" t="b" cm="1">
        <f t="array" ref="Q2560">_xlfn.IFS(AND($L2560,NOT($M2560),NOT($O2560)),TRUE,$R2560&gt;=$B$6,FALSE,AND($L2560,NOT($M2560),$O2560,$P2560=0),TRUE,TRUE,FALSE)</f>
        <v>0</v>
      </c>
      <c r="R2560" s="3" cm="1">
        <f t="array" ref="R2560">_xlfn.IFS(AND($Q2559,$R2559&lt;$B$6),$R2559+1,AND(NOT($L2559),$R2559&gt;0),0,TRUE,$R2559)</f>
        <v>0</v>
      </c>
      <c r="S2560" s="1" cm="1">
        <f t="array" ref="S2560">_xlfn.IFS(AND(Q2559,I2559&gt;$B$8),S2559+$B$8,AND(Q2559,I2559&lt;=$B$8),S2559+I2559,TRUE,$S2559)</f>
        <v>104</v>
      </c>
      <c r="T2560" s="1">
        <f t="shared" si="154"/>
        <v>9360</v>
      </c>
      <c r="U2560" s="17">
        <f t="shared" si="155"/>
        <v>219.63238169730153</v>
      </c>
      <c r="V2560" s="47" cm="1">
        <f t="array" ref="V2560">_xlfn.IFS($B$6=1,S2560*$B$10,AND(R2559=0,R2560&gt;=1,I2560&gt;=$B$6*$B$8-1),V2559+$B$6*$B$10*$B$8,AND(R2559=0,R2560&gt;=1,I2560&lt;$B$6*$B$8-1),V2559+I2559*$B$10,TRUE,V2559)</f>
        <v>10400</v>
      </c>
      <c r="W2560" s="17">
        <f t="shared" si="156"/>
        <v>244.03597966366837</v>
      </c>
    </row>
    <row r="2561" spans="7:23" x14ac:dyDescent="0.25">
      <c r="G2561" s="15">
        <v>2559</v>
      </c>
      <c r="H2561" s="1">
        <f t="shared" si="153"/>
        <v>42.633333333333333</v>
      </c>
      <c r="I2561" s="15" cm="1">
        <f t="array" ref="I2561">_xlfn.IFS(J2560&gt;=$C$13-$B$26,MINA(I2560+$B$13-S2561+S2560,$B$11),I2560=$B$11,MINA(I2560-S2561+S2560,$B$11),TRUE,MAXA(I2560-S2561+S2560,0))</f>
        <v>0</v>
      </c>
      <c r="J2561" s="1" cm="1">
        <f t="array" ref="J2561">_xlfn.IFS(J2560&gt;=$C$13-$B$26,0,I2560&lt;$B$11,J2560+$B$26,TRUE,0)</f>
        <v>0.6000000000000002</v>
      </c>
      <c r="K2561" s="3" cm="1">
        <f t="array" ref="K2561">_xlfn.IFS(AND(NOT($K2560=0),$L2560),0,NOT($L2560),$K2560+$B$26,TRUE,$K2560)</f>
        <v>0.35</v>
      </c>
      <c r="L2561" s="3" t="b" cm="1">
        <f t="array" ref="L2561">_xlfn.IFS(AND($I2561&gt;0,$K2561&gt;=$C$5-$B$26),TRUE,$R2561&gt;=$B$6,FALSE,$I2561=0,FALSE,TRUE,$L2560)</f>
        <v>0</v>
      </c>
      <c r="M2561" s="3" t="b" cm="1">
        <f t="array" ref="M2561">_xlfn.IFS($N2561&gt;=$B$4-$B$26,FALSE,AND($I2561&gt;0,$K2561&gt;=$B$5-$B$26),TRUE,AND($L2561,NOT($M2560)),FALSE,$M2560,TRUE,TRUE,FALSE)</f>
        <v>0</v>
      </c>
      <c r="N2561" s="3" cm="1">
        <f t="array" ref="N2561">_xlfn.IFS($M2560,$N2560+$B$26,NOT($M2560),0,TRUE,$M2560)</f>
        <v>0</v>
      </c>
      <c r="O2561" s="3" t="b" cm="1">
        <f t="array" ref="O2561">_xlfn.IFS($M2561,FALSE,AND($L2561,NOT($M2561),$R2561&lt;$B$6,$I2561&gt;0),TRUE,TRUE,FALSE)</f>
        <v>0</v>
      </c>
      <c r="P2561" s="3" cm="1">
        <f t="array" ref="P2561">_xlfn.IFS($P2560&gt;=$C$7-$B$26,0,$O2560,$P2560+$B$26,TRUE,0)</f>
        <v>0</v>
      </c>
      <c r="Q2561" s="3" t="b" cm="1">
        <f t="array" ref="Q2561">_xlfn.IFS(AND($L2561,NOT($M2561),NOT($O2561)),TRUE,$R2561&gt;=$B$6,FALSE,AND($L2561,NOT($M2561),$O2561,$P2561=0),TRUE,TRUE,FALSE)</f>
        <v>0</v>
      </c>
      <c r="R2561" s="3" cm="1">
        <f t="array" ref="R2561">_xlfn.IFS(AND($Q2560,$R2560&lt;$B$6),$R2560+1,AND(NOT($L2560),$R2560&gt;0),0,TRUE,$R2560)</f>
        <v>0</v>
      </c>
      <c r="S2561" s="1" cm="1">
        <f t="array" ref="S2561">_xlfn.IFS(AND(Q2560,I2560&gt;$B$8),S2560+$B$8,AND(Q2560,I2560&lt;=$B$8),S2560+I2560,TRUE,$S2560)</f>
        <v>104</v>
      </c>
      <c r="T2561" s="1">
        <f t="shared" si="154"/>
        <v>9360</v>
      </c>
      <c r="U2561" s="17">
        <f t="shared" si="155"/>
        <v>219.54652071931196</v>
      </c>
      <c r="V2561" s="47" cm="1">
        <f t="array" ref="V2561">_xlfn.IFS($B$6=1,S2561*$B$10,AND(R2560=0,R2561&gt;=1,I2561&gt;=$B$6*$B$8-1),V2560+$B$6*$B$10*$B$8,AND(R2560=0,R2561&gt;=1,I2561&lt;$B$6*$B$8-1),V2560+I2560*$B$10,TRUE,V2560)</f>
        <v>10400</v>
      </c>
      <c r="W2561" s="17">
        <f t="shared" si="156"/>
        <v>243.9405785770133</v>
      </c>
    </row>
    <row r="2562" spans="7:23" x14ac:dyDescent="0.25">
      <c r="G2562" s="15">
        <v>2560</v>
      </c>
      <c r="H2562" s="1">
        <f t="shared" si="153"/>
        <v>42.65</v>
      </c>
      <c r="I2562" s="15" cm="1">
        <f t="array" ref="I2562">_xlfn.IFS(J2561&gt;=$C$13-$B$26,MINA(I2561+$B$13-S2562+S2561,$B$11),I2561=$B$11,MINA(I2561-S2562+S2561,$B$11),TRUE,MAXA(I2561-S2562+S2561,0))</f>
        <v>0</v>
      </c>
      <c r="J2562" s="1" cm="1">
        <f t="array" ref="J2562">_xlfn.IFS(J2561&gt;=$C$13-$B$26,0,I2561&lt;$B$11,J2561+$B$26,TRUE,0)</f>
        <v>0.61666666666666692</v>
      </c>
      <c r="K2562" s="3" cm="1">
        <f t="array" ref="K2562">_xlfn.IFS(AND(NOT($K2561=0),$L2561),0,NOT($L2561),$K2561+$B$26,TRUE,$K2561)</f>
        <v>0.36666666666666664</v>
      </c>
      <c r="L2562" s="3" t="b" cm="1">
        <f t="array" ref="L2562">_xlfn.IFS(AND($I2562&gt;0,$K2562&gt;=$C$5-$B$26),TRUE,$R2562&gt;=$B$6,FALSE,$I2562=0,FALSE,TRUE,$L2561)</f>
        <v>0</v>
      </c>
      <c r="M2562" s="3" t="b" cm="1">
        <f t="array" ref="M2562">_xlfn.IFS($N2562&gt;=$B$4-$B$26,FALSE,AND($I2562&gt;0,$K2562&gt;=$B$5-$B$26),TRUE,AND($L2562,NOT($M2561)),FALSE,$M2561,TRUE,TRUE,FALSE)</f>
        <v>0</v>
      </c>
      <c r="N2562" s="3" cm="1">
        <f t="array" ref="N2562">_xlfn.IFS($M2561,$N2561+$B$26,NOT($M2561),0,TRUE,$M2561)</f>
        <v>0</v>
      </c>
      <c r="O2562" s="3" t="b" cm="1">
        <f t="array" ref="O2562">_xlfn.IFS($M2562,FALSE,AND($L2562,NOT($M2562),$R2562&lt;$B$6,$I2562&gt;0),TRUE,TRUE,FALSE)</f>
        <v>0</v>
      </c>
      <c r="P2562" s="3" cm="1">
        <f t="array" ref="P2562">_xlfn.IFS($P2561&gt;=$C$7-$B$26,0,$O2561,$P2561+$B$26,TRUE,0)</f>
        <v>0</v>
      </c>
      <c r="Q2562" s="3" t="b" cm="1">
        <f t="array" ref="Q2562">_xlfn.IFS(AND($L2562,NOT($M2562),NOT($O2562)),TRUE,$R2562&gt;=$B$6,FALSE,AND($L2562,NOT($M2562),$O2562,$P2562=0),TRUE,TRUE,FALSE)</f>
        <v>0</v>
      </c>
      <c r="R2562" s="3" cm="1">
        <f t="array" ref="R2562">_xlfn.IFS(AND($Q2561,$R2561&lt;$B$6),$R2561+1,AND(NOT($L2561),$R2561&gt;0),0,TRUE,$R2561)</f>
        <v>0</v>
      </c>
      <c r="S2562" s="1" cm="1">
        <f t="array" ref="S2562">_xlfn.IFS(AND(Q2561,I2561&gt;$B$8),S2561+$B$8,AND(Q2561,I2561&lt;=$B$8),S2561+I2561,TRUE,$S2561)</f>
        <v>104</v>
      </c>
      <c r="T2562" s="1">
        <f t="shared" si="154"/>
        <v>9360</v>
      </c>
      <c r="U2562" s="17">
        <f t="shared" si="155"/>
        <v>219.46072684642439</v>
      </c>
      <c r="V2562" s="47" cm="1">
        <f t="array" ref="V2562">_xlfn.IFS($B$6=1,S2562*$B$10,AND(R2561=0,R2562&gt;=1,I2562&gt;=$B$6*$B$8-1),V2561+$B$6*$B$10*$B$8,AND(R2561=0,R2562&gt;=1,I2562&lt;$B$6*$B$8-1),V2561+I2561*$B$10,TRUE,V2561)</f>
        <v>10400</v>
      </c>
      <c r="W2562" s="17">
        <f t="shared" si="156"/>
        <v>243.84525205158266</v>
      </c>
    </row>
    <row r="2563" spans="7:23" x14ac:dyDescent="0.25">
      <c r="G2563" s="15">
        <v>2561</v>
      </c>
      <c r="H2563" s="1">
        <f t="shared" ref="H2563:H2626" si="157">($G2563-1)*$B$26</f>
        <v>42.666666666666664</v>
      </c>
      <c r="I2563" s="15" cm="1">
        <f t="array" ref="I2563">_xlfn.IFS(J2562&gt;=$C$13-$B$26,MINA(I2562+$B$13-S2563+S2562,$B$11),I2562=$B$11,MINA(I2562-S2563+S2562,$B$11),TRUE,MAXA(I2562-S2563+S2562,0))</f>
        <v>0</v>
      </c>
      <c r="J2563" s="1" cm="1">
        <f t="array" ref="J2563">_xlfn.IFS(J2562&gt;=$C$13-$B$26,0,I2562&lt;$B$11,J2562+$B$26,TRUE,0)</f>
        <v>0.63333333333333364</v>
      </c>
      <c r="K2563" s="3" cm="1">
        <f t="array" ref="K2563">_xlfn.IFS(AND(NOT($K2562=0),$L2562),0,NOT($L2562),$K2562+$B$26,TRUE,$K2562)</f>
        <v>0.3833333333333333</v>
      </c>
      <c r="L2563" s="3" t="b" cm="1">
        <f t="array" ref="L2563">_xlfn.IFS(AND($I2563&gt;0,$K2563&gt;=$C$5-$B$26),TRUE,$R2563&gt;=$B$6,FALSE,$I2563=0,FALSE,TRUE,$L2562)</f>
        <v>0</v>
      </c>
      <c r="M2563" s="3" t="b" cm="1">
        <f t="array" ref="M2563">_xlfn.IFS($N2563&gt;=$B$4-$B$26,FALSE,AND($I2563&gt;0,$K2563&gt;=$B$5-$B$26),TRUE,AND($L2563,NOT($M2562)),FALSE,$M2562,TRUE,TRUE,FALSE)</f>
        <v>0</v>
      </c>
      <c r="N2563" s="3" cm="1">
        <f t="array" ref="N2563">_xlfn.IFS($M2562,$N2562+$B$26,NOT($M2562),0,TRUE,$M2562)</f>
        <v>0</v>
      </c>
      <c r="O2563" s="3" t="b" cm="1">
        <f t="array" ref="O2563">_xlfn.IFS($M2563,FALSE,AND($L2563,NOT($M2563),$R2563&lt;$B$6,$I2563&gt;0),TRUE,TRUE,FALSE)</f>
        <v>0</v>
      </c>
      <c r="P2563" s="3" cm="1">
        <f t="array" ref="P2563">_xlfn.IFS($P2562&gt;=$C$7-$B$26,0,$O2562,$P2562+$B$26,TRUE,0)</f>
        <v>0</v>
      </c>
      <c r="Q2563" s="3" t="b" cm="1">
        <f t="array" ref="Q2563">_xlfn.IFS(AND($L2563,NOT($M2563),NOT($O2563)),TRUE,$R2563&gt;=$B$6,FALSE,AND($L2563,NOT($M2563),$O2563,$P2563=0),TRUE,TRUE,FALSE)</f>
        <v>0</v>
      </c>
      <c r="R2563" s="3" cm="1">
        <f t="array" ref="R2563">_xlfn.IFS(AND($Q2562,$R2562&lt;$B$6),$R2562+1,AND(NOT($L2562),$R2562&gt;0),0,TRUE,$R2562)</f>
        <v>0</v>
      </c>
      <c r="S2563" s="1" cm="1">
        <f t="array" ref="S2563">_xlfn.IFS(AND(Q2562,I2562&gt;$B$8),S2562+$B$8,AND(Q2562,I2562&lt;=$B$8),S2562+I2562,TRUE,$S2562)</f>
        <v>104</v>
      </c>
      <c r="T2563" s="1">
        <f t="shared" ref="T2563:T2626" si="158">IF($Q2562,$T2562+$B$8*$B$9,$T2562)</f>
        <v>9360</v>
      </c>
      <c r="U2563" s="17">
        <f t="shared" si="155"/>
        <v>219.375</v>
      </c>
      <c r="V2563" s="47" cm="1">
        <f t="array" ref="V2563">_xlfn.IFS($B$6=1,S2563*$B$10,AND(R2562=0,R2563&gt;=1,I2563&gt;=$B$6*$B$8-1),V2562+$B$6*$B$10*$B$8,AND(R2562=0,R2563&gt;=1,I2563&lt;$B$6*$B$8-1),V2562+I2562*$B$10,TRUE,V2562)</f>
        <v>10400</v>
      </c>
      <c r="W2563" s="17">
        <f t="shared" si="156"/>
        <v>243.75</v>
      </c>
    </row>
    <row r="2564" spans="7:23" x14ac:dyDescent="0.25">
      <c r="G2564" s="15">
        <v>2562</v>
      </c>
      <c r="H2564" s="1">
        <f t="shared" si="157"/>
        <v>42.68333333333333</v>
      </c>
      <c r="I2564" s="15" cm="1">
        <f t="array" ref="I2564">_xlfn.IFS(J2563&gt;=$C$13-$B$26,MINA(I2563+$B$13-S2564+S2563,$B$11),I2563=$B$11,MINA(I2563-S2564+S2563,$B$11),TRUE,MAXA(I2563-S2564+S2563,0))</f>
        <v>0</v>
      </c>
      <c r="J2564" s="1" cm="1">
        <f t="array" ref="J2564">_xlfn.IFS(J2563&gt;=$C$13-$B$26,0,I2563&lt;$B$11,J2563+$B$26,TRUE,0)</f>
        <v>0.65000000000000036</v>
      </c>
      <c r="K2564" s="3" cm="1">
        <f t="array" ref="K2564">_xlfn.IFS(AND(NOT($K2563=0),$L2563),0,NOT($L2563),$K2563+$B$26,TRUE,$K2563)</f>
        <v>0.39999999999999997</v>
      </c>
      <c r="L2564" s="3" t="b" cm="1">
        <f t="array" ref="L2564">_xlfn.IFS(AND($I2564&gt;0,$K2564&gt;=$C$5-$B$26),TRUE,$R2564&gt;=$B$6,FALSE,$I2564=0,FALSE,TRUE,$L2563)</f>
        <v>0</v>
      </c>
      <c r="M2564" s="3" t="b" cm="1">
        <f t="array" ref="M2564">_xlfn.IFS($N2564&gt;=$B$4-$B$26,FALSE,AND($I2564&gt;0,$K2564&gt;=$B$5-$B$26),TRUE,AND($L2564,NOT($M2563)),FALSE,$M2563,TRUE,TRUE,FALSE)</f>
        <v>0</v>
      </c>
      <c r="N2564" s="3" cm="1">
        <f t="array" ref="N2564">_xlfn.IFS($M2563,$N2563+$B$26,NOT($M2563),0,TRUE,$M2563)</f>
        <v>0</v>
      </c>
      <c r="O2564" s="3" t="b" cm="1">
        <f t="array" ref="O2564">_xlfn.IFS($M2564,FALSE,AND($L2564,NOT($M2564),$R2564&lt;$B$6,$I2564&gt;0),TRUE,TRUE,FALSE)</f>
        <v>0</v>
      </c>
      <c r="P2564" s="3" cm="1">
        <f t="array" ref="P2564">_xlfn.IFS($P2563&gt;=$C$7-$B$26,0,$O2563,$P2563+$B$26,TRUE,0)</f>
        <v>0</v>
      </c>
      <c r="Q2564" s="3" t="b" cm="1">
        <f t="array" ref="Q2564">_xlfn.IFS(AND($L2564,NOT($M2564),NOT($O2564)),TRUE,$R2564&gt;=$B$6,FALSE,AND($L2564,NOT($M2564),$O2564,$P2564=0),TRUE,TRUE,FALSE)</f>
        <v>0</v>
      </c>
      <c r="R2564" s="3" cm="1">
        <f t="array" ref="R2564">_xlfn.IFS(AND($Q2563,$R2563&lt;$B$6),$R2563+1,AND(NOT($L2563),$R2563&gt;0),0,TRUE,$R2563)</f>
        <v>0</v>
      </c>
      <c r="S2564" s="1" cm="1">
        <f t="array" ref="S2564">_xlfn.IFS(AND(Q2563,I2563&gt;$B$8),S2563+$B$8,AND(Q2563,I2563&lt;=$B$8),S2563+I2563,TRUE,$S2563)</f>
        <v>104</v>
      </c>
      <c r="T2564" s="1">
        <f t="shared" si="158"/>
        <v>9360</v>
      </c>
      <c r="U2564" s="17">
        <f t="shared" ref="U2564:U2627" si="159">$T2564/$H2564</f>
        <v>219.28934010152287</v>
      </c>
      <c r="V2564" s="47" cm="1">
        <f t="array" ref="V2564">_xlfn.IFS($B$6=1,S2564*$B$10,AND(R2563=0,R2564&gt;=1,I2564&gt;=$B$6*$B$8-1),V2563+$B$6*$B$10*$B$8,AND(R2563=0,R2564&gt;=1,I2564&lt;$B$6*$B$8-1),V2563+I2563*$B$10,TRUE,V2563)</f>
        <v>10400</v>
      </c>
      <c r="W2564" s="17">
        <f t="shared" si="156"/>
        <v>243.65482233502539</v>
      </c>
    </row>
    <row r="2565" spans="7:23" x14ac:dyDescent="0.25">
      <c r="G2565" s="15">
        <v>2563</v>
      </c>
      <c r="H2565" s="1">
        <f t="shared" si="157"/>
        <v>42.7</v>
      </c>
      <c r="I2565" s="15" cm="1">
        <f t="array" ref="I2565">_xlfn.IFS(J2564&gt;=$C$13-$B$26,MINA(I2564+$B$13-S2565+S2564,$B$11),I2564=$B$11,MINA(I2564-S2565+S2564,$B$11),TRUE,MAXA(I2564-S2565+S2564,0))</f>
        <v>0</v>
      </c>
      <c r="J2565" s="1" cm="1">
        <f t="array" ref="J2565">_xlfn.IFS(J2564&gt;=$C$13-$B$26,0,I2564&lt;$B$11,J2564+$B$26,TRUE,0)</f>
        <v>0.66666666666666707</v>
      </c>
      <c r="K2565" s="3" cm="1">
        <f t="array" ref="K2565">_xlfn.IFS(AND(NOT($K2564=0),$L2564),0,NOT($L2564),$K2564+$B$26,TRUE,$K2564)</f>
        <v>0.41666666666666663</v>
      </c>
      <c r="L2565" s="3" t="b" cm="1">
        <f t="array" ref="L2565">_xlfn.IFS(AND($I2565&gt;0,$K2565&gt;=$C$5-$B$26),TRUE,$R2565&gt;=$B$6,FALSE,$I2565=0,FALSE,TRUE,$L2564)</f>
        <v>0</v>
      </c>
      <c r="M2565" s="3" t="b" cm="1">
        <f t="array" ref="M2565">_xlfn.IFS($N2565&gt;=$B$4-$B$26,FALSE,AND($I2565&gt;0,$K2565&gt;=$B$5-$B$26),TRUE,AND($L2565,NOT($M2564)),FALSE,$M2564,TRUE,TRUE,FALSE)</f>
        <v>0</v>
      </c>
      <c r="N2565" s="3" cm="1">
        <f t="array" ref="N2565">_xlfn.IFS($M2564,$N2564+$B$26,NOT($M2564),0,TRUE,$M2564)</f>
        <v>0</v>
      </c>
      <c r="O2565" s="3" t="b" cm="1">
        <f t="array" ref="O2565">_xlfn.IFS($M2565,FALSE,AND($L2565,NOT($M2565),$R2565&lt;$B$6,$I2565&gt;0),TRUE,TRUE,FALSE)</f>
        <v>0</v>
      </c>
      <c r="P2565" s="3" cm="1">
        <f t="array" ref="P2565">_xlfn.IFS($P2564&gt;=$C$7-$B$26,0,$O2564,$P2564+$B$26,TRUE,0)</f>
        <v>0</v>
      </c>
      <c r="Q2565" s="3" t="b" cm="1">
        <f t="array" ref="Q2565">_xlfn.IFS(AND($L2565,NOT($M2565),NOT($O2565)),TRUE,$R2565&gt;=$B$6,FALSE,AND($L2565,NOT($M2565),$O2565,$P2565=0),TRUE,TRUE,FALSE)</f>
        <v>0</v>
      </c>
      <c r="R2565" s="3" cm="1">
        <f t="array" ref="R2565">_xlfn.IFS(AND($Q2564,$R2564&lt;$B$6),$R2564+1,AND(NOT($L2564),$R2564&gt;0),0,TRUE,$R2564)</f>
        <v>0</v>
      </c>
      <c r="S2565" s="1" cm="1">
        <f t="array" ref="S2565">_xlfn.IFS(AND(Q2564,I2564&gt;$B$8),S2564+$B$8,AND(Q2564,I2564&lt;=$B$8),S2564+I2564,TRUE,$S2564)</f>
        <v>104</v>
      </c>
      <c r="T2565" s="1">
        <f t="shared" si="158"/>
        <v>9360</v>
      </c>
      <c r="U2565" s="17">
        <f t="shared" si="159"/>
        <v>219.20374707259953</v>
      </c>
      <c r="V2565" s="47" cm="1">
        <f t="array" ref="V2565">_xlfn.IFS($B$6=1,S2565*$B$10,AND(R2564=0,R2565&gt;=1,I2565&gt;=$B$6*$B$8-1),V2564+$B$6*$B$10*$B$8,AND(R2564=0,R2565&gt;=1,I2565&lt;$B$6*$B$8-1),V2564+I2564*$B$10,TRUE,V2564)</f>
        <v>10400</v>
      </c>
      <c r="W2565" s="17">
        <f t="shared" ref="W2565:W2628" si="160">V2565/H2565</f>
        <v>243.55971896955501</v>
      </c>
    </row>
    <row r="2566" spans="7:23" x14ac:dyDescent="0.25">
      <c r="G2566" s="15">
        <v>2564</v>
      </c>
      <c r="H2566" s="1">
        <f t="shared" si="157"/>
        <v>42.716666666666669</v>
      </c>
      <c r="I2566" s="15" cm="1">
        <f t="array" ref="I2566">_xlfn.IFS(J2565&gt;=$C$13-$B$26,MINA(I2565+$B$13-S2566+S2565,$B$11),I2565=$B$11,MINA(I2565-S2566+S2565,$B$11),TRUE,MAXA(I2565-S2566+S2565,0))</f>
        <v>0</v>
      </c>
      <c r="J2566" s="1" cm="1">
        <f t="array" ref="J2566">_xlfn.IFS(J2565&gt;=$C$13-$B$26,0,I2565&lt;$B$11,J2565+$B$26,TRUE,0)</f>
        <v>0.68333333333333379</v>
      </c>
      <c r="K2566" s="3" cm="1">
        <f t="array" ref="K2566">_xlfn.IFS(AND(NOT($K2565=0),$L2565),0,NOT($L2565),$K2565+$B$26,TRUE,$K2565)</f>
        <v>0.43333333333333329</v>
      </c>
      <c r="L2566" s="3" t="b" cm="1">
        <f t="array" ref="L2566">_xlfn.IFS(AND($I2566&gt;0,$K2566&gt;=$C$5-$B$26),TRUE,$R2566&gt;=$B$6,FALSE,$I2566=0,FALSE,TRUE,$L2565)</f>
        <v>0</v>
      </c>
      <c r="M2566" s="3" t="b" cm="1">
        <f t="array" ref="M2566">_xlfn.IFS($N2566&gt;=$B$4-$B$26,FALSE,AND($I2566&gt;0,$K2566&gt;=$B$5-$B$26),TRUE,AND($L2566,NOT($M2565)),FALSE,$M2565,TRUE,TRUE,FALSE)</f>
        <v>0</v>
      </c>
      <c r="N2566" s="3" cm="1">
        <f t="array" ref="N2566">_xlfn.IFS($M2565,$N2565+$B$26,NOT($M2565),0,TRUE,$M2565)</f>
        <v>0</v>
      </c>
      <c r="O2566" s="3" t="b" cm="1">
        <f t="array" ref="O2566">_xlfn.IFS($M2566,FALSE,AND($L2566,NOT($M2566),$R2566&lt;$B$6,$I2566&gt;0),TRUE,TRUE,FALSE)</f>
        <v>0</v>
      </c>
      <c r="P2566" s="3" cm="1">
        <f t="array" ref="P2566">_xlfn.IFS($P2565&gt;=$C$7-$B$26,0,$O2565,$P2565+$B$26,TRUE,0)</f>
        <v>0</v>
      </c>
      <c r="Q2566" s="3" t="b" cm="1">
        <f t="array" ref="Q2566">_xlfn.IFS(AND($L2566,NOT($M2566),NOT($O2566)),TRUE,$R2566&gt;=$B$6,FALSE,AND($L2566,NOT($M2566),$O2566,$P2566=0),TRUE,TRUE,FALSE)</f>
        <v>0</v>
      </c>
      <c r="R2566" s="3" cm="1">
        <f t="array" ref="R2566">_xlfn.IFS(AND($Q2565,$R2565&lt;$B$6),$R2565+1,AND(NOT($L2565),$R2565&gt;0),0,TRUE,$R2565)</f>
        <v>0</v>
      </c>
      <c r="S2566" s="1" cm="1">
        <f t="array" ref="S2566">_xlfn.IFS(AND(Q2565,I2565&gt;$B$8),S2565+$B$8,AND(Q2565,I2565&lt;=$B$8),S2565+I2565,TRUE,$S2565)</f>
        <v>104</v>
      </c>
      <c r="T2566" s="1">
        <f t="shared" si="158"/>
        <v>9360</v>
      </c>
      <c r="U2566" s="17">
        <f t="shared" si="159"/>
        <v>219.11822083495903</v>
      </c>
      <c r="V2566" s="47" cm="1">
        <f t="array" ref="V2566">_xlfn.IFS($B$6=1,S2566*$B$10,AND(R2565=0,R2566&gt;=1,I2566&gt;=$B$6*$B$8-1),V2565+$B$6*$B$10*$B$8,AND(R2565=0,R2566&gt;=1,I2566&lt;$B$6*$B$8-1),V2565+I2565*$B$10,TRUE,V2565)</f>
        <v>10400</v>
      </c>
      <c r="W2566" s="17">
        <f t="shared" si="160"/>
        <v>243.46468981662113</v>
      </c>
    </row>
    <row r="2567" spans="7:23" x14ac:dyDescent="0.25">
      <c r="G2567" s="15">
        <v>2565</v>
      </c>
      <c r="H2567" s="1">
        <f t="shared" si="157"/>
        <v>42.733333333333334</v>
      </c>
      <c r="I2567" s="15" cm="1">
        <f t="array" ref="I2567">_xlfn.IFS(J2566&gt;=$C$13-$B$26,MINA(I2566+$B$13-S2567+S2566,$B$11),I2566=$B$11,MINA(I2566-S2567+S2566,$B$11),TRUE,MAXA(I2566-S2567+S2566,0))</f>
        <v>0</v>
      </c>
      <c r="J2567" s="1" cm="1">
        <f t="array" ref="J2567">_xlfn.IFS(J2566&gt;=$C$13-$B$26,0,I2566&lt;$B$11,J2566+$B$26,TRUE,0)</f>
        <v>0.70000000000000051</v>
      </c>
      <c r="K2567" s="3" cm="1">
        <f t="array" ref="K2567">_xlfn.IFS(AND(NOT($K2566=0),$L2566),0,NOT($L2566),$K2566+$B$26,TRUE,$K2566)</f>
        <v>0.44999999999999996</v>
      </c>
      <c r="L2567" s="3" t="b" cm="1">
        <f t="array" ref="L2567">_xlfn.IFS(AND($I2567&gt;0,$K2567&gt;=$C$5-$B$26),TRUE,$R2567&gt;=$B$6,FALSE,$I2567=0,FALSE,TRUE,$L2566)</f>
        <v>0</v>
      </c>
      <c r="M2567" s="3" t="b" cm="1">
        <f t="array" ref="M2567">_xlfn.IFS($N2567&gt;=$B$4-$B$26,FALSE,AND($I2567&gt;0,$K2567&gt;=$B$5-$B$26),TRUE,AND($L2567,NOT($M2566)),FALSE,$M2566,TRUE,TRUE,FALSE)</f>
        <v>0</v>
      </c>
      <c r="N2567" s="3" cm="1">
        <f t="array" ref="N2567">_xlfn.IFS($M2566,$N2566+$B$26,NOT($M2566),0,TRUE,$M2566)</f>
        <v>0</v>
      </c>
      <c r="O2567" s="3" t="b" cm="1">
        <f t="array" ref="O2567">_xlfn.IFS($M2567,FALSE,AND($L2567,NOT($M2567),$R2567&lt;$B$6,$I2567&gt;0),TRUE,TRUE,FALSE)</f>
        <v>0</v>
      </c>
      <c r="P2567" s="3" cm="1">
        <f t="array" ref="P2567">_xlfn.IFS($P2566&gt;=$C$7-$B$26,0,$O2566,$P2566+$B$26,TRUE,0)</f>
        <v>0</v>
      </c>
      <c r="Q2567" s="3" t="b" cm="1">
        <f t="array" ref="Q2567">_xlfn.IFS(AND($L2567,NOT($M2567),NOT($O2567)),TRUE,$R2567&gt;=$B$6,FALSE,AND($L2567,NOT($M2567),$O2567,$P2567=0),TRUE,TRUE,FALSE)</f>
        <v>0</v>
      </c>
      <c r="R2567" s="3" cm="1">
        <f t="array" ref="R2567">_xlfn.IFS(AND($Q2566,$R2566&lt;$B$6),$R2566+1,AND(NOT($L2566),$R2566&gt;0),0,TRUE,$R2566)</f>
        <v>0</v>
      </c>
      <c r="S2567" s="1" cm="1">
        <f t="array" ref="S2567">_xlfn.IFS(AND(Q2566,I2566&gt;$B$8),S2566+$B$8,AND(Q2566,I2566&lt;=$B$8),S2566+I2566,TRUE,$S2566)</f>
        <v>104</v>
      </c>
      <c r="T2567" s="1">
        <f t="shared" si="158"/>
        <v>9360</v>
      </c>
      <c r="U2567" s="17">
        <f t="shared" si="159"/>
        <v>219.0327613104524</v>
      </c>
      <c r="V2567" s="47" cm="1">
        <f t="array" ref="V2567">_xlfn.IFS($B$6=1,S2567*$B$10,AND(R2566=0,R2567&gt;=1,I2567&gt;=$B$6*$B$8-1),V2566+$B$6*$B$10*$B$8,AND(R2566=0,R2567&gt;=1,I2567&lt;$B$6*$B$8-1),V2566+I2566*$B$10,TRUE,V2566)</f>
        <v>10400</v>
      </c>
      <c r="W2567" s="17">
        <f t="shared" si="160"/>
        <v>243.36973478939157</v>
      </c>
    </row>
    <row r="2568" spans="7:23" x14ac:dyDescent="0.25">
      <c r="G2568" s="15">
        <v>2566</v>
      </c>
      <c r="H2568" s="1">
        <f t="shared" si="157"/>
        <v>42.75</v>
      </c>
      <c r="I2568" s="15" cm="1">
        <f t="array" ref="I2568">_xlfn.IFS(J2567&gt;=$C$13-$B$26,MINA(I2567+$B$13-S2568+S2567,$B$11),I2567=$B$11,MINA(I2567-S2568+S2567,$B$11),TRUE,MAXA(I2567-S2568+S2567,0))</f>
        <v>0</v>
      </c>
      <c r="J2568" s="1" cm="1">
        <f t="array" ref="J2568">_xlfn.IFS(J2567&gt;=$C$13-$B$26,0,I2567&lt;$B$11,J2567+$B$26,TRUE,0)</f>
        <v>0.71666666666666723</v>
      </c>
      <c r="K2568" s="3" cm="1">
        <f t="array" ref="K2568">_xlfn.IFS(AND(NOT($K2567=0),$L2567),0,NOT($L2567),$K2567+$B$26,TRUE,$K2567)</f>
        <v>0.46666666666666662</v>
      </c>
      <c r="L2568" s="3" t="b" cm="1">
        <f t="array" ref="L2568">_xlfn.IFS(AND($I2568&gt;0,$K2568&gt;=$C$5-$B$26),TRUE,$R2568&gt;=$B$6,FALSE,$I2568=0,FALSE,TRUE,$L2567)</f>
        <v>0</v>
      </c>
      <c r="M2568" s="3" t="b" cm="1">
        <f t="array" ref="M2568">_xlfn.IFS($N2568&gt;=$B$4-$B$26,FALSE,AND($I2568&gt;0,$K2568&gt;=$B$5-$B$26),TRUE,AND($L2568,NOT($M2567)),FALSE,$M2567,TRUE,TRUE,FALSE)</f>
        <v>0</v>
      </c>
      <c r="N2568" s="3" cm="1">
        <f t="array" ref="N2568">_xlfn.IFS($M2567,$N2567+$B$26,NOT($M2567),0,TRUE,$M2567)</f>
        <v>0</v>
      </c>
      <c r="O2568" s="3" t="b" cm="1">
        <f t="array" ref="O2568">_xlfn.IFS($M2568,FALSE,AND($L2568,NOT($M2568),$R2568&lt;$B$6,$I2568&gt;0),TRUE,TRUE,FALSE)</f>
        <v>0</v>
      </c>
      <c r="P2568" s="3" cm="1">
        <f t="array" ref="P2568">_xlfn.IFS($P2567&gt;=$C$7-$B$26,0,$O2567,$P2567+$B$26,TRUE,0)</f>
        <v>0</v>
      </c>
      <c r="Q2568" s="3" t="b" cm="1">
        <f t="array" ref="Q2568">_xlfn.IFS(AND($L2568,NOT($M2568),NOT($O2568)),TRUE,$R2568&gt;=$B$6,FALSE,AND($L2568,NOT($M2568),$O2568,$P2568=0),TRUE,TRUE,FALSE)</f>
        <v>0</v>
      </c>
      <c r="R2568" s="3" cm="1">
        <f t="array" ref="R2568">_xlfn.IFS(AND($Q2567,$R2567&lt;$B$6),$R2567+1,AND(NOT($L2567),$R2567&gt;0),0,TRUE,$R2567)</f>
        <v>0</v>
      </c>
      <c r="S2568" s="1" cm="1">
        <f t="array" ref="S2568">_xlfn.IFS(AND(Q2567,I2567&gt;$B$8),S2567+$B$8,AND(Q2567,I2567&lt;=$B$8),S2567+I2567,TRUE,$S2567)</f>
        <v>104</v>
      </c>
      <c r="T2568" s="1">
        <f t="shared" si="158"/>
        <v>9360</v>
      </c>
      <c r="U2568" s="17">
        <f t="shared" si="159"/>
        <v>218.94736842105263</v>
      </c>
      <c r="V2568" s="47" cm="1">
        <f t="array" ref="V2568">_xlfn.IFS($B$6=1,S2568*$B$10,AND(R2567=0,R2568&gt;=1,I2568&gt;=$B$6*$B$8-1),V2567+$B$6*$B$10*$B$8,AND(R2567=0,R2568&gt;=1,I2568&lt;$B$6*$B$8-1),V2567+I2567*$B$10,TRUE,V2567)</f>
        <v>10400</v>
      </c>
      <c r="W2568" s="17">
        <f t="shared" si="160"/>
        <v>243.2748538011696</v>
      </c>
    </row>
    <row r="2569" spans="7:23" x14ac:dyDescent="0.25">
      <c r="G2569" s="15">
        <v>2567</v>
      </c>
      <c r="H2569" s="1">
        <f t="shared" si="157"/>
        <v>42.766666666666666</v>
      </c>
      <c r="I2569" s="15" cm="1">
        <f t="array" ref="I2569">_xlfn.IFS(J2568&gt;=$C$13-$B$26,MINA(I2568+$B$13-S2569+S2568,$B$11),I2568=$B$11,MINA(I2568-S2569+S2568,$B$11),TRUE,MAXA(I2568-S2569+S2568,0))</f>
        <v>0</v>
      </c>
      <c r="J2569" s="1" cm="1">
        <f t="array" ref="J2569">_xlfn.IFS(J2568&gt;=$C$13-$B$26,0,I2568&lt;$B$11,J2568+$B$26,TRUE,0)</f>
        <v>0.73333333333333395</v>
      </c>
      <c r="K2569" s="3" cm="1">
        <f t="array" ref="K2569">_xlfn.IFS(AND(NOT($K2568=0),$L2568),0,NOT($L2568),$K2568+$B$26,TRUE,$K2568)</f>
        <v>0.48333333333333328</v>
      </c>
      <c r="L2569" s="3" t="b" cm="1">
        <f t="array" ref="L2569">_xlfn.IFS(AND($I2569&gt;0,$K2569&gt;=$C$5-$B$26),TRUE,$R2569&gt;=$B$6,FALSE,$I2569=0,FALSE,TRUE,$L2568)</f>
        <v>0</v>
      </c>
      <c r="M2569" s="3" t="b" cm="1">
        <f t="array" ref="M2569">_xlfn.IFS($N2569&gt;=$B$4-$B$26,FALSE,AND($I2569&gt;0,$K2569&gt;=$B$5-$B$26),TRUE,AND($L2569,NOT($M2568)),FALSE,$M2568,TRUE,TRUE,FALSE)</f>
        <v>0</v>
      </c>
      <c r="N2569" s="3" cm="1">
        <f t="array" ref="N2569">_xlfn.IFS($M2568,$N2568+$B$26,NOT($M2568),0,TRUE,$M2568)</f>
        <v>0</v>
      </c>
      <c r="O2569" s="3" t="b" cm="1">
        <f t="array" ref="O2569">_xlfn.IFS($M2569,FALSE,AND($L2569,NOT($M2569),$R2569&lt;$B$6,$I2569&gt;0),TRUE,TRUE,FALSE)</f>
        <v>0</v>
      </c>
      <c r="P2569" s="3" cm="1">
        <f t="array" ref="P2569">_xlfn.IFS($P2568&gt;=$C$7-$B$26,0,$O2568,$P2568+$B$26,TRUE,0)</f>
        <v>0</v>
      </c>
      <c r="Q2569" s="3" t="b" cm="1">
        <f t="array" ref="Q2569">_xlfn.IFS(AND($L2569,NOT($M2569),NOT($O2569)),TRUE,$R2569&gt;=$B$6,FALSE,AND($L2569,NOT($M2569),$O2569,$P2569=0),TRUE,TRUE,FALSE)</f>
        <v>0</v>
      </c>
      <c r="R2569" s="3" cm="1">
        <f t="array" ref="R2569">_xlfn.IFS(AND($Q2568,$R2568&lt;$B$6),$R2568+1,AND(NOT($L2568),$R2568&gt;0),0,TRUE,$R2568)</f>
        <v>0</v>
      </c>
      <c r="S2569" s="1" cm="1">
        <f t="array" ref="S2569">_xlfn.IFS(AND(Q2568,I2568&gt;$B$8),S2568+$B$8,AND(Q2568,I2568&lt;=$B$8),S2568+I2568,TRUE,$S2568)</f>
        <v>104</v>
      </c>
      <c r="T2569" s="1">
        <f t="shared" si="158"/>
        <v>9360</v>
      </c>
      <c r="U2569" s="17">
        <f t="shared" si="159"/>
        <v>218.86204208885425</v>
      </c>
      <c r="V2569" s="47" cm="1">
        <f t="array" ref="V2569">_xlfn.IFS($B$6=1,S2569*$B$10,AND(R2568=0,R2569&gt;=1,I2569&gt;=$B$6*$B$8-1),V2568+$B$6*$B$10*$B$8,AND(R2568=0,R2569&gt;=1,I2569&lt;$B$6*$B$8-1),V2568+I2568*$B$10,TRUE,V2568)</f>
        <v>10400</v>
      </c>
      <c r="W2569" s="17">
        <f t="shared" si="160"/>
        <v>243.18004676539363</v>
      </c>
    </row>
    <row r="2570" spans="7:23" x14ac:dyDescent="0.25">
      <c r="G2570" s="15">
        <v>2568</v>
      </c>
      <c r="H2570" s="1">
        <f t="shared" si="157"/>
        <v>42.783333333333331</v>
      </c>
      <c r="I2570" s="15" cm="1">
        <f t="array" ref="I2570">_xlfn.IFS(J2569&gt;=$C$13-$B$26,MINA(I2569+$B$13-S2570+S2569,$B$11),I2569=$B$11,MINA(I2569-S2570+S2569,$B$11),TRUE,MAXA(I2569-S2570+S2569,0))</f>
        <v>0</v>
      </c>
      <c r="J2570" s="1" cm="1">
        <f t="array" ref="J2570">_xlfn.IFS(J2569&gt;=$C$13-$B$26,0,I2569&lt;$B$11,J2569+$B$26,TRUE,0)</f>
        <v>0.75000000000000067</v>
      </c>
      <c r="K2570" s="3" cm="1">
        <f t="array" ref="K2570">_xlfn.IFS(AND(NOT($K2569=0),$L2569),0,NOT($L2569),$K2569+$B$26,TRUE,$K2569)</f>
        <v>0.49999999999999994</v>
      </c>
      <c r="L2570" s="3" t="b" cm="1">
        <f t="array" ref="L2570">_xlfn.IFS(AND($I2570&gt;0,$K2570&gt;=$C$5-$B$26),TRUE,$R2570&gt;=$B$6,FALSE,$I2570=0,FALSE,TRUE,$L2569)</f>
        <v>0</v>
      </c>
      <c r="M2570" s="3" t="b" cm="1">
        <f t="array" ref="M2570">_xlfn.IFS($N2570&gt;=$B$4-$B$26,FALSE,AND($I2570&gt;0,$K2570&gt;=$B$5-$B$26),TRUE,AND($L2570,NOT($M2569)),FALSE,$M2569,TRUE,TRUE,FALSE)</f>
        <v>0</v>
      </c>
      <c r="N2570" s="3" cm="1">
        <f t="array" ref="N2570">_xlfn.IFS($M2569,$N2569+$B$26,NOT($M2569),0,TRUE,$M2569)</f>
        <v>0</v>
      </c>
      <c r="O2570" s="3" t="b" cm="1">
        <f t="array" ref="O2570">_xlfn.IFS($M2570,FALSE,AND($L2570,NOT($M2570),$R2570&lt;$B$6,$I2570&gt;0),TRUE,TRUE,FALSE)</f>
        <v>0</v>
      </c>
      <c r="P2570" s="3" cm="1">
        <f t="array" ref="P2570">_xlfn.IFS($P2569&gt;=$C$7-$B$26,0,$O2569,$P2569+$B$26,TRUE,0)</f>
        <v>0</v>
      </c>
      <c r="Q2570" s="3" t="b" cm="1">
        <f t="array" ref="Q2570">_xlfn.IFS(AND($L2570,NOT($M2570),NOT($O2570)),TRUE,$R2570&gt;=$B$6,FALSE,AND($L2570,NOT($M2570),$O2570,$P2570=0),TRUE,TRUE,FALSE)</f>
        <v>0</v>
      </c>
      <c r="R2570" s="3" cm="1">
        <f t="array" ref="R2570">_xlfn.IFS(AND($Q2569,$R2569&lt;$B$6),$R2569+1,AND(NOT($L2569),$R2569&gt;0),0,TRUE,$R2569)</f>
        <v>0</v>
      </c>
      <c r="S2570" s="1" cm="1">
        <f t="array" ref="S2570">_xlfn.IFS(AND(Q2569,I2569&gt;$B$8),S2569+$B$8,AND(Q2569,I2569&lt;=$B$8),S2569+I2569,TRUE,$S2569)</f>
        <v>104</v>
      </c>
      <c r="T2570" s="1">
        <f t="shared" si="158"/>
        <v>9360</v>
      </c>
      <c r="U2570" s="17">
        <f t="shared" si="159"/>
        <v>218.77678223607325</v>
      </c>
      <c r="V2570" s="47" cm="1">
        <f t="array" ref="V2570">_xlfn.IFS($B$6=1,S2570*$B$10,AND(R2569=0,R2570&gt;=1,I2570&gt;=$B$6*$B$8-1),V2569+$B$6*$B$10*$B$8,AND(R2569=0,R2570&gt;=1,I2570&lt;$B$6*$B$8-1),V2569+I2569*$B$10,TRUE,V2569)</f>
        <v>10400</v>
      </c>
      <c r="W2570" s="17">
        <f t="shared" si="160"/>
        <v>243.08531359563693</v>
      </c>
    </row>
    <row r="2571" spans="7:23" x14ac:dyDescent="0.25">
      <c r="G2571" s="15">
        <v>2569</v>
      </c>
      <c r="H2571" s="1">
        <f t="shared" si="157"/>
        <v>42.8</v>
      </c>
      <c r="I2571" s="15" cm="1">
        <f t="array" ref="I2571">_xlfn.IFS(J2570&gt;=$C$13-$B$26,MINA(I2570+$B$13-S2571+S2570,$B$11),I2570=$B$11,MINA(I2570-S2571+S2570,$B$11),TRUE,MAXA(I2570-S2571+S2570,0))</f>
        <v>0</v>
      </c>
      <c r="J2571" s="1" cm="1">
        <f t="array" ref="J2571">_xlfn.IFS(J2570&gt;=$C$13-$B$26,0,I2570&lt;$B$11,J2570+$B$26,TRUE,0)</f>
        <v>0.76666666666666738</v>
      </c>
      <c r="K2571" s="3" cm="1">
        <f t="array" ref="K2571">_xlfn.IFS(AND(NOT($K2570=0),$L2570),0,NOT($L2570),$K2570+$B$26,TRUE,$K2570)</f>
        <v>0.51666666666666661</v>
      </c>
      <c r="L2571" s="3" t="b" cm="1">
        <f t="array" ref="L2571">_xlfn.IFS(AND($I2571&gt;0,$K2571&gt;=$C$5-$B$26),TRUE,$R2571&gt;=$B$6,FALSE,$I2571=0,FALSE,TRUE,$L2570)</f>
        <v>0</v>
      </c>
      <c r="M2571" s="3" t="b" cm="1">
        <f t="array" ref="M2571">_xlfn.IFS($N2571&gt;=$B$4-$B$26,FALSE,AND($I2571&gt;0,$K2571&gt;=$B$5-$B$26),TRUE,AND($L2571,NOT($M2570)),FALSE,$M2570,TRUE,TRUE,FALSE)</f>
        <v>0</v>
      </c>
      <c r="N2571" s="3" cm="1">
        <f t="array" ref="N2571">_xlfn.IFS($M2570,$N2570+$B$26,NOT($M2570),0,TRUE,$M2570)</f>
        <v>0</v>
      </c>
      <c r="O2571" s="3" t="b" cm="1">
        <f t="array" ref="O2571">_xlfn.IFS($M2571,FALSE,AND($L2571,NOT($M2571),$R2571&lt;$B$6,$I2571&gt;0),TRUE,TRUE,FALSE)</f>
        <v>0</v>
      </c>
      <c r="P2571" s="3" cm="1">
        <f t="array" ref="P2571">_xlfn.IFS($P2570&gt;=$C$7-$B$26,0,$O2570,$P2570+$B$26,TRUE,0)</f>
        <v>0</v>
      </c>
      <c r="Q2571" s="3" t="b" cm="1">
        <f t="array" ref="Q2571">_xlfn.IFS(AND($L2571,NOT($M2571),NOT($O2571)),TRUE,$R2571&gt;=$B$6,FALSE,AND($L2571,NOT($M2571),$O2571,$P2571=0),TRUE,TRUE,FALSE)</f>
        <v>0</v>
      </c>
      <c r="R2571" s="3" cm="1">
        <f t="array" ref="R2571">_xlfn.IFS(AND($Q2570,$R2570&lt;$B$6),$R2570+1,AND(NOT($L2570),$R2570&gt;0),0,TRUE,$R2570)</f>
        <v>0</v>
      </c>
      <c r="S2571" s="1" cm="1">
        <f t="array" ref="S2571">_xlfn.IFS(AND(Q2570,I2570&gt;$B$8),S2570+$B$8,AND(Q2570,I2570&lt;=$B$8),S2570+I2570,TRUE,$S2570)</f>
        <v>104</v>
      </c>
      <c r="T2571" s="1">
        <f t="shared" si="158"/>
        <v>9360</v>
      </c>
      <c r="U2571" s="17">
        <f t="shared" si="159"/>
        <v>218.69158878504675</v>
      </c>
      <c r="V2571" s="47" cm="1">
        <f t="array" ref="V2571">_xlfn.IFS($B$6=1,S2571*$B$10,AND(R2570=0,R2571&gt;=1,I2571&gt;=$B$6*$B$8-1),V2570+$B$6*$B$10*$B$8,AND(R2570=0,R2571&gt;=1,I2571&lt;$B$6*$B$8-1),V2570+I2570*$B$10,TRUE,V2570)</f>
        <v>10400</v>
      </c>
      <c r="W2571" s="17">
        <f t="shared" si="160"/>
        <v>242.99065420560748</v>
      </c>
    </row>
    <row r="2572" spans="7:23" x14ac:dyDescent="0.25">
      <c r="G2572" s="15">
        <v>2570</v>
      </c>
      <c r="H2572" s="1">
        <f t="shared" si="157"/>
        <v>42.816666666666663</v>
      </c>
      <c r="I2572" s="15" cm="1">
        <f t="array" ref="I2572">_xlfn.IFS(J2571&gt;=$C$13-$B$26,MINA(I2571+$B$13-S2572+S2571,$B$11),I2571=$B$11,MINA(I2571-S2572+S2571,$B$11),TRUE,MAXA(I2571-S2572+S2571,0))</f>
        <v>0</v>
      </c>
      <c r="J2572" s="1" cm="1">
        <f t="array" ref="J2572">_xlfn.IFS(J2571&gt;=$C$13-$B$26,0,I2571&lt;$B$11,J2571+$B$26,TRUE,0)</f>
        <v>0.7833333333333341</v>
      </c>
      <c r="K2572" s="3" cm="1">
        <f t="array" ref="K2572">_xlfn.IFS(AND(NOT($K2571=0),$L2571),0,NOT($L2571),$K2571+$B$26,TRUE,$K2571)</f>
        <v>0.53333333333333333</v>
      </c>
      <c r="L2572" s="3" t="b" cm="1">
        <f t="array" ref="L2572">_xlfn.IFS(AND($I2572&gt;0,$K2572&gt;=$C$5-$B$26),TRUE,$R2572&gt;=$B$6,FALSE,$I2572=0,FALSE,TRUE,$L2571)</f>
        <v>0</v>
      </c>
      <c r="M2572" s="3" t="b" cm="1">
        <f t="array" ref="M2572">_xlfn.IFS($N2572&gt;=$B$4-$B$26,FALSE,AND($I2572&gt;0,$K2572&gt;=$B$5-$B$26),TRUE,AND($L2572,NOT($M2571)),FALSE,$M2571,TRUE,TRUE,FALSE)</f>
        <v>0</v>
      </c>
      <c r="N2572" s="3" cm="1">
        <f t="array" ref="N2572">_xlfn.IFS($M2571,$N2571+$B$26,NOT($M2571),0,TRUE,$M2571)</f>
        <v>0</v>
      </c>
      <c r="O2572" s="3" t="b" cm="1">
        <f t="array" ref="O2572">_xlfn.IFS($M2572,FALSE,AND($L2572,NOT($M2572),$R2572&lt;$B$6,$I2572&gt;0),TRUE,TRUE,FALSE)</f>
        <v>0</v>
      </c>
      <c r="P2572" s="3" cm="1">
        <f t="array" ref="P2572">_xlfn.IFS($P2571&gt;=$C$7-$B$26,0,$O2571,$P2571+$B$26,TRUE,0)</f>
        <v>0</v>
      </c>
      <c r="Q2572" s="3" t="b" cm="1">
        <f t="array" ref="Q2572">_xlfn.IFS(AND($L2572,NOT($M2572),NOT($O2572)),TRUE,$R2572&gt;=$B$6,FALSE,AND($L2572,NOT($M2572),$O2572,$P2572=0),TRUE,TRUE,FALSE)</f>
        <v>0</v>
      </c>
      <c r="R2572" s="3" cm="1">
        <f t="array" ref="R2572">_xlfn.IFS(AND($Q2571,$R2571&lt;$B$6),$R2571+1,AND(NOT($L2571),$R2571&gt;0),0,TRUE,$R2571)</f>
        <v>0</v>
      </c>
      <c r="S2572" s="1" cm="1">
        <f t="array" ref="S2572">_xlfn.IFS(AND(Q2571,I2571&gt;$B$8),S2571+$B$8,AND(Q2571,I2571&lt;=$B$8),S2571+I2571,TRUE,$S2571)</f>
        <v>104</v>
      </c>
      <c r="T2572" s="1">
        <f t="shared" si="158"/>
        <v>9360</v>
      </c>
      <c r="U2572" s="17">
        <f t="shared" si="159"/>
        <v>218.6064616582328</v>
      </c>
      <c r="V2572" s="47" cm="1">
        <f t="array" ref="V2572">_xlfn.IFS($B$6=1,S2572*$B$10,AND(R2571=0,R2572&gt;=1,I2572&gt;=$B$6*$B$8-1),V2571+$B$6*$B$10*$B$8,AND(R2571=0,R2572&gt;=1,I2572&lt;$B$6*$B$8-1),V2571+I2571*$B$10,TRUE,V2571)</f>
        <v>10400</v>
      </c>
      <c r="W2572" s="17">
        <f t="shared" si="160"/>
        <v>242.89606850914754</v>
      </c>
    </row>
    <row r="2573" spans="7:23" x14ac:dyDescent="0.25">
      <c r="G2573" s="15">
        <v>2571</v>
      </c>
      <c r="H2573" s="1">
        <f t="shared" si="157"/>
        <v>42.833333333333336</v>
      </c>
      <c r="I2573" s="15" cm="1">
        <f t="array" ref="I2573">_xlfn.IFS(J2572&gt;=$C$13-$B$26,MINA(I2572+$B$13-S2573+S2572,$B$11),I2572=$B$11,MINA(I2572-S2573+S2572,$B$11),TRUE,MAXA(I2572-S2573+S2572,0))</f>
        <v>0</v>
      </c>
      <c r="J2573" s="1" cm="1">
        <f t="array" ref="J2573">_xlfn.IFS(J2572&gt;=$C$13-$B$26,0,I2572&lt;$B$11,J2572+$B$26,TRUE,0)</f>
        <v>0.80000000000000082</v>
      </c>
      <c r="K2573" s="3" cm="1">
        <f t="array" ref="K2573">_xlfn.IFS(AND(NOT($K2572=0),$L2572),0,NOT($L2572),$K2572+$B$26,TRUE,$K2572)</f>
        <v>0.55000000000000004</v>
      </c>
      <c r="L2573" s="3" t="b" cm="1">
        <f t="array" ref="L2573">_xlfn.IFS(AND($I2573&gt;0,$K2573&gt;=$C$5-$B$26),TRUE,$R2573&gt;=$B$6,FALSE,$I2573=0,FALSE,TRUE,$L2572)</f>
        <v>0</v>
      </c>
      <c r="M2573" s="3" t="b" cm="1">
        <f t="array" ref="M2573">_xlfn.IFS($N2573&gt;=$B$4-$B$26,FALSE,AND($I2573&gt;0,$K2573&gt;=$B$5-$B$26),TRUE,AND($L2573,NOT($M2572)),FALSE,$M2572,TRUE,TRUE,FALSE)</f>
        <v>0</v>
      </c>
      <c r="N2573" s="3" cm="1">
        <f t="array" ref="N2573">_xlfn.IFS($M2572,$N2572+$B$26,NOT($M2572),0,TRUE,$M2572)</f>
        <v>0</v>
      </c>
      <c r="O2573" s="3" t="b" cm="1">
        <f t="array" ref="O2573">_xlfn.IFS($M2573,FALSE,AND($L2573,NOT($M2573),$R2573&lt;$B$6,$I2573&gt;0),TRUE,TRUE,FALSE)</f>
        <v>0</v>
      </c>
      <c r="P2573" s="3" cm="1">
        <f t="array" ref="P2573">_xlfn.IFS($P2572&gt;=$C$7-$B$26,0,$O2572,$P2572+$B$26,TRUE,0)</f>
        <v>0</v>
      </c>
      <c r="Q2573" s="3" t="b" cm="1">
        <f t="array" ref="Q2573">_xlfn.IFS(AND($L2573,NOT($M2573),NOT($O2573)),TRUE,$R2573&gt;=$B$6,FALSE,AND($L2573,NOT($M2573),$O2573,$P2573=0),TRUE,TRUE,FALSE)</f>
        <v>0</v>
      </c>
      <c r="R2573" s="3" cm="1">
        <f t="array" ref="R2573">_xlfn.IFS(AND($Q2572,$R2572&lt;$B$6),$R2572+1,AND(NOT($L2572),$R2572&gt;0),0,TRUE,$R2572)</f>
        <v>0</v>
      </c>
      <c r="S2573" s="1" cm="1">
        <f t="array" ref="S2573">_xlfn.IFS(AND(Q2572,I2572&gt;$B$8),S2572+$B$8,AND(Q2572,I2572&lt;=$B$8),S2572+I2572,TRUE,$S2572)</f>
        <v>104</v>
      </c>
      <c r="T2573" s="1">
        <f t="shared" si="158"/>
        <v>9360</v>
      </c>
      <c r="U2573" s="17">
        <f t="shared" si="159"/>
        <v>218.52140077821011</v>
      </c>
      <c r="V2573" s="47" cm="1">
        <f t="array" ref="V2573">_xlfn.IFS($B$6=1,S2573*$B$10,AND(R2572=0,R2573&gt;=1,I2573&gt;=$B$6*$B$8-1),V2572+$B$6*$B$10*$B$8,AND(R2572=0,R2573&gt;=1,I2573&lt;$B$6*$B$8-1),V2572+I2572*$B$10,TRUE,V2572)</f>
        <v>10400</v>
      </c>
      <c r="W2573" s="17">
        <f t="shared" si="160"/>
        <v>242.80155642023345</v>
      </c>
    </row>
    <row r="2574" spans="7:23" x14ac:dyDescent="0.25">
      <c r="G2574" s="15">
        <v>2572</v>
      </c>
      <c r="H2574" s="1">
        <f t="shared" si="157"/>
        <v>42.85</v>
      </c>
      <c r="I2574" s="15" cm="1">
        <f t="array" ref="I2574">_xlfn.IFS(J2573&gt;=$C$13-$B$26,MINA(I2573+$B$13-S2574+S2573,$B$11),I2573=$B$11,MINA(I2573-S2574+S2573,$B$11),TRUE,MAXA(I2573-S2574+S2573,0))</f>
        <v>0</v>
      </c>
      <c r="J2574" s="1" cm="1">
        <f t="array" ref="J2574">_xlfn.IFS(J2573&gt;=$C$13-$B$26,0,I2573&lt;$B$11,J2573+$B$26,TRUE,0)</f>
        <v>0.81666666666666754</v>
      </c>
      <c r="K2574" s="3" cm="1">
        <f t="array" ref="K2574">_xlfn.IFS(AND(NOT($K2573=0),$L2573),0,NOT($L2573),$K2573+$B$26,TRUE,$K2573)</f>
        <v>0.56666666666666676</v>
      </c>
      <c r="L2574" s="3" t="b" cm="1">
        <f t="array" ref="L2574">_xlfn.IFS(AND($I2574&gt;0,$K2574&gt;=$C$5-$B$26),TRUE,$R2574&gt;=$B$6,FALSE,$I2574=0,FALSE,TRUE,$L2573)</f>
        <v>0</v>
      </c>
      <c r="M2574" s="3" t="b" cm="1">
        <f t="array" ref="M2574">_xlfn.IFS($N2574&gt;=$B$4-$B$26,FALSE,AND($I2574&gt;0,$K2574&gt;=$B$5-$B$26),TRUE,AND($L2574,NOT($M2573)),FALSE,$M2573,TRUE,TRUE,FALSE)</f>
        <v>0</v>
      </c>
      <c r="N2574" s="3" cm="1">
        <f t="array" ref="N2574">_xlfn.IFS($M2573,$N2573+$B$26,NOT($M2573),0,TRUE,$M2573)</f>
        <v>0</v>
      </c>
      <c r="O2574" s="3" t="b" cm="1">
        <f t="array" ref="O2574">_xlfn.IFS($M2574,FALSE,AND($L2574,NOT($M2574),$R2574&lt;$B$6,$I2574&gt;0),TRUE,TRUE,FALSE)</f>
        <v>0</v>
      </c>
      <c r="P2574" s="3" cm="1">
        <f t="array" ref="P2574">_xlfn.IFS($P2573&gt;=$C$7-$B$26,0,$O2573,$P2573+$B$26,TRUE,0)</f>
        <v>0</v>
      </c>
      <c r="Q2574" s="3" t="b" cm="1">
        <f t="array" ref="Q2574">_xlfn.IFS(AND($L2574,NOT($M2574),NOT($O2574)),TRUE,$R2574&gt;=$B$6,FALSE,AND($L2574,NOT($M2574),$O2574,$P2574=0),TRUE,TRUE,FALSE)</f>
        <v>0</v>
      </c>
      <c r="R2574" s="3" cm="1">
        <f t="array" ref="R2574">_xlfn.IFS(AND($Q2573,$R2573&lt;$B$6),$R2573+1,AND(NOT($L2573),$R2573&gt;0),0,TRUE,$R2573)</f>
        <v>0</v>
      </c>
      <c r="S2574" s="1" cm="1">
        <f t="array" ref="S2574">_xlfn.IFS(AND(Q2573,I2573&gt;$B$8),S2573+$B$8,AND(Q2573,I2573&lt;=$B$8),S2573+I2573,TRUE,$S2573)</f>
        <v>104</v>
      </c>
      <c r="T2574" s="1">
        <f t="shared" si="158"/>
        <v>9360</v>
      </c>
      <c r="U2574" s="17">
        <f t="shared" si="159"/>
        <v>218.43640606767795</v>
      </c>
      <c r="V2574" s="47" cm="1">
        <f t="array" ref="V2574">_xlfn.IFS($B$6=1,S2574*$B$10,AND(R2573=0,R2574&gt;=1,I2574&gt;=$B$6*$B$8-1),V2573+$B$6*$B$10*$B$8,AND(R2573=0,R2574&gt;=1,I2574&lt;$B$6*$B$8-1),V2573+I2573*$B$10,TRUE,V2573)</f>
        <v>10400</v>
      </c>
      <c r="W2574" s="17">
        <f t="shared" si="160"/>
        <v>242.7071178529755</v>
      </c>
    </row>
    <row r="2575" spans="7:23" x14ac:dyDescent="0.25">
      <c r="G2575" s="15">
        <v>2573</v>
      </c>
      <c r="H2575" s="1">
        <f t="shared" si="157"/>
        <v>42.866666666666667</v>
      </c>
      <c r="I2575" s="15" cm="1">
        <f t="array" ref="I2575">_xlfn.IFS(J2574&gt;=$C$13-$B$26,MINA(I2574+$B$13-S2575+S2574,$B$11),I2574=$B$11,MINA(I2574-S2575+S2574,$B$11),TRUE,MAXA(I2574-S2575+S2574,0))</f>
        <v>0</v>
      </c>
      <c r="J2575" s="1" cm="1">
        <f t="array" ref="J2575">_xlfn.IFS(J2574&gt;=$C$13-$B$26,0,I2574&lt;$B$11,J2574+$B$26,TRUE,0)</f>
        <v>0.83333333333333426</v>
      </c>
      <c r="K2575" s="3" cm="1">
        <f t="array" ref="K2575">_xlfn.IFS(AND(NOT($K2574=0),$L2574),0,NOT($L2574),$K2574+$B$26,TRUE,$K2574)</f>
        <v>0.58333333333333348</v>
      </c>
      <c r="L2575" s="3" t="b" cm="1">
        <f t="array" ref="L2575">_xlfn.IFS(AND($I2575&gt;0,$K2575&gt;=$C$5-$B$26),TRUE,$R2575&gt;=$B$6,FALSE,$I2575=0,FALSE,TRUE,$L2574)</f>
        <v>0</v>
      </c>
      <c r="M2575" s="3" t="b" cm="1">
        <f t="array" ref="M2575">_xlfn.IFS($N2575&gt;=$B$4-$B$26,FALSE,AND($I2575&gt;0,$K2575&gt;=$B$5-$B$26),TRUE,AND($L2575,NOT($M2574)),FALSE,$M2574,TRUE,TRUE,FALSE)</f>
        <v>0</v>
      </c>
      <c r="N2575" s="3" cm="1">
        <f t="array" ref="N2575">_xlfn.IFS($M2574,$N2574+$B$26,NOT($M2574),0,TRUE,$M2574)</f>
        <v>0</v>
      </c>
      <c r="O2575" s="3" t="b" cm="1">
        <f t="array" ref="O2575">_xlfn.IFS($M2575,FALSE,AND($L2575,NOT($M2575),$R2575&lt;$B$6,$I2575&gt;0),TRUE,TRUE,FALSE)</f>
        <v>0</v>
      </c>
      <c r="P2575" s="3" cm="1">
        <f t="array" ref="P2575">_xlfn.IFS($P2574&gt;=$C$7-$B$26,0,$O2574,$P2574+$B$26,TRUE,0)</f>
        <v>0</v>
      </c>
      <c r="Q2575" s="3" t="b" cm="1">
        <f t="array" ref="Q2575">_xlfn.IFS(AND($L2575,NOT($M2575),NOT($O2575)),TRUE,$R2575&gt;=$B$6,FALSE,AND($L2575,NOT($M2575),$O2575,$P2575=0),TRUE,TRUE,FALSE)</f>
        <v>0</v>
      </c>
      <c r="R2575" s="3" cm="1">
        <f t="array" ref="R2575">_xlfn.IFS(AND($Q2574,$R2574&lt;$B$6),$R2574+1,AND(NOT($L2574),$R2574&gt;0),0,TRUE,$R2574)</f>
        <v>0</v>
      </c>
      <c r="S2575" s="1" cm="1">
        <f t="array" ref="S2575">_xlfn.IFS(AND(Q2574,I2574&gt;$B$8),S2574+$B$8,AND(Q2574,I2574&lt;=$B$8),S2574+I2574,TRUE,$S2574)</f>
        <v>104</v>
      </c>
      <c r="T2575" s="1">
        <f t="shared" si="158"/>
        <v>9360</v>
      </c>
      <c r="U2575" s="17">
        <f t="shared" si="159"/>
        <v>218.35147744945567</v>
      </c>
      <c r="V2575" s="47" cm="1">
        <f t="array" ref="V2575">_xlfn.IFS($B$6=1,S2575*$B$10,AND(R2574=0,R2575&gt;=1,I2575&gt;=$B$6*$B$8-1),V2574+$B$6*$B$10*$B$8,AND(R2574=0,R2575&gt;=1,I2575&lt;$B$6*$B$8-1),V2574+I2574*$B$10,TRUE,V2574)</f>
        <v>10400</v>
      </c>
      <c r="W2575" s="17">
        <f t="shared" si="160"/>
        <v>242.61275272161743</v>
      </c>
    </row>
    <row r="2576" spans="7:23" x14ac:dyDescent="0.25">
      <c r="G2576" s="15">
        <v>2574</v>
      </c>
      <c r="H2576" s="1">
        <f t="shared" si="157"/>
        <v>42.883333333333333</v>
      </c>
      <c r="I2576" s="15" cm="1">
        <f t="array" ref="I2576">_xlfn.IFS(J2575&gt;=$C$13-$B$26,MINA(I2575+$B$13-S2576+S2575,$B$11),I2575=$B$11,MINA(I2575-S2576+S2575,$B$11),TRUE,MAXA(I2575-S2576+S2575,0))</f>
        <v>0</v>
      </c>
      <c r="J2576" s="1" cm="1">
        <f t="array" ref="J2576">_xlfn.IFS(J2575&gt;=$C$13-$B$26,0,I2575&lt;$B$11,J2575+$B$26,TRUE,0)</f>
        <v>0.85000000000000098</v>
      </c>
      <c r="K2576" s="3" cm="1">
        <f t="array" ref="K2576">_xlfn.IFS(AND(NOT($K2575=0),$L2575),0,NOT($L2575),$K2575+$B$26,TRUE,$K2575)</f>
        <v>0.6000000000000002</v>
      </c>
      <c r="L2576" s="3" t="b" cm="1">
        <f t="array" ref="L2576">_xlfn.IFS(AND($I2576&gt;0,$K2576&gt;=$C$5-$B$26),TRUE,$R2576&gt;=$B$6,FALSE,$I2576=0,FALSE,TRUE,$L2575)</f>
        <v>0</v>
      </c>
      <c r="M2576" s="3" t="b" cm="1">
        <f t="array" ref="M2576">_xlfn.IFS($N2576&gt;=$B$4-$B$26,FALSE,AND($I2576&gt;0,$K2576&gt;=$B$5-$B$26),TRUE,AND($L2576,NOT($M2575)),FALSE,$M2575,TRUE,TRUE,FALSE)</f>
        <v>0</v>
      </c>
      <c r="N2576" s="3" cm="1">
        <f t="array" ref="N2576">_xlfn.IFS($M2575,$N2575+$B$26,NOT($M2575),0,TRUE,$M2575)</f>
        <v>0</v>
      </c>
      <c r="O2576" s="3" t="b" cm="1">
        <f t="array" ref="O2576">_xlfn.IFS($M2576,FALSE,AND($L2576,NOT($M2576),$R2576&lt;$B$6,$I2576&gt;0),TRUE,TRUE,FALSE)</f>
        <v>0</v>
      </c>
      <c r="P2576" s="3" cm="1">
        <f t="array" ref="P2576">_xlfn.IFS($P2575&gt;=$C$7-$B$26,0,$O2575,$P2575+$B$26,TRUE,0)</f>
        <v>0</v>
      </c>
      <c r="Q2576" s="3" t="b" cm="1">
        <f t="array" ref="Q2576">_xlfn.IFS(AND($L2576,NOT($M2576),NOT($O2576)),TRUE,$R2576&gt;=$B$6,FALSE,AND($L2576,NOT($M2576),$O2576,$P2576=0),TRUE,TRUE,FALSE)</f>
        <v>0</v>
      </c>
      <c r="R2576" s="3" cm="1">
        <f t="array" ref="R2576">_xlfn.IFS(AND($Q2575,$R2575&lt;$B$6),$R2575+1,AND(NOT($L2575),$R2575&gt;0),0,TRUE,$R2575)</f>
        <v>0</v>
      </c>
      <c r="S2576" s="1" cm="1">
        <f t="array" ref="S2576">_xlfn.IFS(AND(Q2575,I2575&gt;$B$8),S2575+$B$8,AND(Q2575,I2575&lt;=$B$8),S2575+I2575,TRUE,$S2575)</f>
        <v>104</v>
      </c>
      <c r="T2576" s="1">
        <f t="shared" si="158"/>
        <v>9360</v>
      </c>
      <c r="U2576" s="17">
        <f t="shared" si="159"/>
        <v>218.2666148464827</v>
      </c>
      <c r="V2576" s="47" cm="1">
        <f t="array" ref="V2576">_xlfn.IFS($B$6=1,S2576*$B$10,AND(R2575=0,R2576&gt;=1,I2576&gt;=$B$6*$B$8-1),V2575+$B$6*$B$10*$B$8,AND(R2575=0,R2576&gt;=1,I2576&lt;$B$6*$B$8-1),V2575+I2575*$B$10,TRUE,V2575)</f>
        <v>10400</v>
      </c>
      <c r="W2576" s="17">
        <f t="shared" si="160"/>
        <v>242.51846094053633</v>
      </c>
    </row>
    <row r="2577" spans="7:23" x14ac:dyDescent="0.25">
      <c r="G2577" s="15">
        <v>2575</v>
      </c>
      <c r="H2577" s="1">
        <f t="shared" si="157"/>
        <v>42.9</v>
      </c>
      <c r="I2577" s="15" cm="1">
        <f t="array" ref="I2577">_xlfn.IFS(J2576&gt;=$C$13-$B$26,MINA(I2576+$B$13-S2577+S2576,$B$11),I2576=$B$11,MINA(I2576-S2577+S2576,$B$11),TRUE,MAXA(I2576-S2577+S2576,0))</f>
        <v>0</v>
      </c>
      <c r="J2577" s="1" cm="1">
        <f t="array" ref="J2577">_xlfn.IFS(J2576&gt;=$C$13-$B$26,0,I2576&lt;$B$11,J2576+$B$26,TRUE,0)</f>
        <v>0.8666666666666677</v>
      </c>
      <c r="K2577" s="3" cm="1">
        <f t="array" ref="K2577">_xlfn.IFS(AND(NOT($K2576=0),$L2576),0,NOT($L2576),$K2576+$B$26,TRUE,$K2576)</f>
        <v>0.61666666666666692</v>
      </c>
      <c r="L2577" s="3" t="b" cm="1">
        <f t="array" ref="L2577">_xlfn.IFS(AND($I2577&gt;0,$K2577&gt;=$C$5-$B$26),TRUE,$R2577&gt;=$B$6,FALSE,$I2577=0,FALSE,TRUE,$L2576)</f>
        <v>0</v>
      </c>
      <c r="M2577" s="3" t="b" cm="1">
        <f t="array" ref="M2577">_xlfn.IFS($N2577&gt;=$B$4-$B$26,FALSE,AND($I2577&gt;0,$K2577&gt;=$B$5-$B$26),TRUE,AND($L2577,NOT($M2576)),FALSE,$M2576,TRUE,TRUE,FALSE)</f>
        <v>0</v>
      </c>
      <c r="N2577" s="3" cm="1">
        <f t="array" ref="N2577">_xlfn.IFS($M2576,$N2576+$B$26,NOT($M2576),0,TRUE,$M2576)</f>
        <v>0</v>
      </c>
      <c r="O2577" s="3" t="b" cm="1">
        <f t="array" ref="O2577">_xlfn.IFS($M2577,FALSE,AND($L2577,NOT($M2577),$R2577&lt;$B$6,$I2577&gt;0),TRUE,TRUE,FALSE)</f>
        <v>0</v>
      </c>
      <c r="P2577" s="3" cm="1">
        <f t="array" ref="P2577">_xlfn.IFS($P2576&gt;=$C$7-$B$26,0,$O2576,$P2576+$B$26,TRUE,0)</f>
        <v>0</v>
      </c>
      <c r="Q2577" s="3" t="b" cm="1">
        <f t="array" ref="Q2577">_xlfn.IFS(AND($L2577,NOT($M2577),NOT($O2577)),TRUE,$R2577&gt;=$B$6,FALSE,AND($L2577,NOT($M2577),$O2577,$P2577=0),TRUE,TRUE,FALSE)</f>
        <v>0</v>
      </c>
      <c r="R2577" s="3" cm="1">
        <f t="array" ref="R2577">_xlfn.IFS(AND($Q2576,$R2576&lt;$B$6),$R2576+1,AND(NOT($L2576),$R2576&gt;0),0,TRUE,$R2576)</f>
        <v>0</v>
      </c>
      <c r="S2577" s="1" cm="1">
        <f t="array" ref="S2577">_xlfn.IFS(AND(Q2576,I2576&gt;$B$8),S2576+$B$8,AND(Q2576,I2576&lt;=$B$8),S2576+I2576,TRUE,$S2576)</f>
        <v>104</v>
      </c>
      <c r="T2577" s="1">
        <f t="shared" si="158"/>
        <v>9360</v>
      </c>
      <c r="U2577" s="17">
        <f t="shared" si="159"/>
        <v>218.18181818181819</v>
      </c>
      <c r="V2577" s="47" cm="1">
        <f t="array" ref="V2577">_xlfn.IFS($B$6=1,S2577*$B$10,AND(R2576=0,R2577&gt;=1,I2577&gt;=$B$6*$B$8-1),V2576+$B$6*$B$10*$B$8,AND(R2576=0,R2577&gt;=1,I2577&lt;$B$6*$B$8-1),V2576+I2576*$B$10,TRUE,V2576)</f>
        <v>10400</v>
      </c>
      <c r="W2577" s="17">
        <f t="shared" si="160"/>
        <v>242.42424242424244</v>
      </c>
    </row>
    <row r="2578" spans="7:23" x14ac:dyDescent="0.25">
      <c r="G2578" s="15">
        <v>2576</v>
      </c>
      <c r="H2578" s="1">
        <f t="shared" si="157"/>
        <v>42.916666666666664</v>
      </c>
      <c r="I2578" s="15" cm="1">
        <f t="array" ref="I2578">_xlfn.IFS(J2577&gt;=$C$13-$B$26,MINA(I2577+$B$13-S2578+S2577,$B$11),I2577=$B$11,MINA(I2577-S2578+S2577,$B$11),TRUE,MAXA(I2577-S2578+S2577,0))</f>
        <v>0</v>
      </c>
      <c r="J2578" s="1" cm="1">
        <f t="array" ref="J2578">_xlfn.IFS(J2577&gt;=$C$13-$B$26,0,I2577&lt;$B$11,J2577+$B$26,TRUE,0)</f>
        <v>0.88333333333333441</v>
      </c>
      <c r="K2578" s="3" cm="1">
        <f t="array" ref="K2578">_xlfn.IFS(AND(NOT($K2577=0),$L2577),0,NOT($L2577),$K2577+$B$26,TRUE,$K2577)</f>
        <v>0.63333333333333364</v>
      </c>
      <c r="L2578" s="3" t="b" cm="1">
        <f t="array" ref="L2578">_xlfn.IFS(AND($I2578&gt;0,$K2578&gt;=$C$5-$B$26),TRUE,$R2578&gt;=$B$6,FALSE,$I2578=0,FALSE,TRUE,$L2577)</f>
        <v>0</v>
      </c>
      <c r="M2578" s="3" t="b" cm="1">
        <f t="array" ref="M2578">_xlfn.IFS($N2578&gt;=$B$4-$B$26,FALSE,AND($I2578&gt;0,$K2578&gt;=$B$5-$B$26),TRUE,AND($L2578,NOT($M2577)),FALSE,$M2577,TRUE,TRUE,FALSE)</f>
        <v>0</v>
      </c>
      <c r="N2578" s="3" cm="1">
        <f t="array" ref="N2578">_xlfn.IFS($M2577,$N2577+$B$26,NOT($M2577),0,TRUE,$M2577)</f>
        <v>0</v>
      </c>
      <c r="O2578" s="3" t="b" cm="1">
        <f t="array" ref="O2578">_xlfn.IFS($M2578,FALSE,AND($L2578,NOT($M2578),$R2578&lt;$B$6,$I2578&gt;0),TRUE,TRUE,FALSE)</f>
        <v>0</v>
      </c>
      <c r="P2578" s="3" cm="1">
        <f t="array" ref="P2578">_xlfn.IFS($P2577&gt;=$C$7-$B$26,0,$O2577,$P2577+$B$26,TRUE,0)</f>
        <v>0</v>
      </c>
      <c r="Q2578" s="3" t="b" cm="1">
        <f t="array" ref="Q2578">_xlfn.IFS(AND($L2578,NOT($M2578),NOT($O2578)),TRUE,$R2578&gt;=$B$6,FALSE,AND($L2578,NOT($M2578),$O2578,$P2578=0),TRUE,TRUE,FALSE)</f>
        <v>0</v>
      </c>
      <c r="R2578" s="3" cm="1">
        <f t="array" ref="R2578">_xlfn.IFS(AND($Q2577,$R2577&lt;$B$6),$R2577+1,AND(NOT($L2577),$R2577&gt;0),0,TRUE,$R2577)</f>
        <v>0</v>
      </c>
      <c r="S2578" s="1" cm="1">
        <f t="array" ref="S2578">_xlfn.IFS(AND(Q2577,I2577&gt;$B$8),S2577+$B$8,AND(Q2577,I2577&lt;=$B$8),S2577+I2577,TRUE,$S2577)</f>
        <v>104</v>
      </c>
      <c r="T2578" s="1">
        <f t="shared" si="158"/>
        <v>9360</v>
      </c>
      <c r="U2578" s="17">
        <f t="shared" si="159"/>
        <v>218.09708737864079</v>
      </c>
      <c r="V2578" s="47" cm="1">
        <f t="array" ref="V2578">_xlfn.IFS($B$6=1,S2578*$B$10,AND(R2577=0,R2578&gt;=1,I2578&gt;=$B$6*$B$8-1),V2577+$B$6*$B$10*$B$8,AND(R2577=0,R2578&gt;=1,I2578&lt;$B$6*$B$8-1),V2577+I2577*$B$10,TRUE,V2577)</f>
        <v>10400</v>
      </c>
      <c r="W2578" s="17">
        <f t="shared" si="160"/>
        <v>242.33009708737865</v>
      </c>
    </row>
    <row r="2579" spans="7:23" x14ac:dyDescent="0.25">
      <c r="G2579" s="15">
        <v>2577</v>
      </c>
      <c r="H2579" s="1">
        <f t="shared" si="157"/>
        <v>42.93333333333333</v>
      </c>
      <c r="I2579" s="15" cm="1">
        <f t="array" ref="I2579">_xlfn.IFS(J2578&gt;=$C$13-$B$26,MINA(I2578+$B$13-S2579+S2578,$B$11),I2578=$B$11,MINA(I2578-S2579+S2578,$B$11),TRUE,MAXA(I2578-S2579+S2578,0))</f>
        <v>0</v>
      </c>
      <c r="J2579" s="1" cm="1">
        <f t="array" ref="J2579">_xlfn.IFS(J2578&gt;=$C$13-$B$26,0,I2578&lt;$B$11,J2578+$B$26,TRUE,0)</f>
        <v>0.90000000000000113</v>
      </c>
      <c r="K2579" s="3" cm="1">
        <f t="array" ref="K2579">_xlfn.IFS(AND(NOT($K2578=0),$L2578),0,NOT($L2578),$K2578+$B$26,TRUE,$K2578)</f>
        <v>0.65000000000000036</v>
      </c>
      <c r="L2579" s="3" t="b" cm="1">
        <f t="array" ref="L2579">_xlfn.IFS(AND($I2579&gt;0,$K2579&gt;=$C$5-$B$26),TRUE,$R2579&gt;=$B$6,FALSE,$I2579=0,FALSE,TRUE,$L2578)</f>
        <v>0</v>
      </c>
      <c r="M2579" s="3" t="b" cm="1">
        <f t="array" ref="M2579">_xlfn.IFS($N2579&gt;=$B$4-$B$26,FALSE,AND($I2579&gt;0,$K2579&gt;=$B$5-$B$26),TRUE,AND($L2579,NOT($M2578)),FALSE,$M2578,TRUE,TRUE,FALSE)</f>
        <v>0</v>
      </c>
      <c r="N2579" s="3" cm="1">
        <f t="array" ref="N2579">_xlfn.IFS($M2578,$N2578+$B$26,NOT($M2578),0,TRUE,$M2578)</f>
        <v>0</v>
      </c>
      <c r="O2579" s="3" t="b" cm="1">
        <f t="array" ref="O2579">_xlfn.IFS($M2579,FALSE,AND($L2579,NOT($M2579),$R2579&lt;$B$6,$I2579&gt;0),TRUE,TRUE,FALSE)</f>
        <v>0</v>
      </c>
      <c r="P2579" s="3" cm="1">
        <f t="array" ref="P2579">_xlfn.IFS($P2578&gt;=$C$7-$B$26,0,$O2578,$P2578+$B$26,TRUE,0)</f>
        <v>0</v>
      </c>
      <c r="Q2579" s="3" t="b" cm="1">
        <f t="array" ref="Q2579">_xlfn.IFS(AND($L2579,NOT($M2579),NOT($O2579)),TRUE,$R2579&gt;=$B$6,FALSE,AND($L2579,NOT($M2579),$O2579,$P2579=0),TRUE,TRUE,FALSE)</f>
        <v>0</v>
      </c>
      <c r="R2579" s="3" cm="1">
        <f t="array" ref="R2579">_xlfn.IFS(AND($Q2578,$R2578&lt;$B$6),$R2578+1,AND(NOT($L2578),$R2578&gt;0),0,TRUE,$R2578)</f>
        <v>0</v>
      </c>
      <c r="S2579" s="1" cm="1">
        <f t="array" ref="S2579">_xlfn.IFS(AND(Q2578,I2578&gt;$B$8),S2578+$B$8,AND(Q2578,I2578&lt;=$B$8),S2578+I2578,TRUE,$S2578)</f>
        <v>104</v>
      </c>
      <c r="T2579" s="1">
        <f t="shared" si="158"/>
        <v>9360</v>
      </c>
      <c r="U2579" s="17">
        <f t="shared" si="159"/>
        <v>218.01242236024845</v>
      </c>
      <c r="V2579" s="47" cm="1">
        <f t="array" ref="V2579">_xlfn.IFS($B$6=1,S2579*$B$10,AND(R2578=0,R2579&gt;=1,I2579&gt;=$B$6*$B$8-1),V2578+$B$6*$B$10*$B$8,AND(R2578=0,R2579&gt;=1,I2579&lt;$B$6*$B$8-1),V2578+I2578*$B$10,TRUE,V2578)</f>
        <v>10400</v>
      </c>
      <c r="W2579" s="17">
        <f t="shared" si="160"/>
        <v>242.2360248447205</v>
      </c>
    </row>
    <row r="2580" spans="7:23" x14ac:dyDescent="0.25">
      <c r="G2580" s="15">
        <v>2578</v>
      </c>
      <c r="H2580" s="1">
        <f t="shared" si="157"/>
        <v>42.95</v>
      </c>
      <c r="I2580" s="15" cm="1">
        <f t="array" ref="I2580">_xlfn.IFS(J2579&gt;=$C$13-$B$26,MINA(I2579+$B$13-S2580+S2579,$B$11),I2579=$B$11,MINA(I2579-S2580+S2579,$B$11),TRUE,MAXA(I2579-S2580+S2579,0))</f>
        <v>0</v>
      </c>
      <c r="J2580" s="1" cm="1">
        <f t="array" ref="J2580">_xlfn.IFS(J2579&gt;=$C$13-$B$26,0,I2579&lt;$B$11,J2579+$B$26,TRUE,0)</f>
        <v>0.91666666666666785</v>
      </c>
      <c r="K2580" s="3" cm="1">
        <f t="array" ref="K2580">_xlfn.IFS(AND(NOT($K2579=0),$L2579),0,NOT($L2579),$K2579+$B$26,TRUE,$K2579)</f>
        <v>0.66666666666666707</v>
      </c>
      <c r="L2580" s="3" t="b" cm="1">
        <f t="array" ref="L2580">_xlfn.IFS(AND($I2580&gt;0,$K2580&gt;=$C$5-$B$26),TRUE,$R2580&gt;=$B$6,FALSE,$I2580=0,FALSE,TRUE,$L2579)</f>
        <v>0</v>
      </c>
      <c r="M2580" s="3" t="b" cm="1">
        <f t="array" ref="M2580">_xlfn.IFS($N2580&gt;=$B$4-$B$26,FALSE,AND($I2580&gt;0,$K2580&gt;=$B$5-$B$26),TRUE,AND($L2580,NOT($M2579)),FALSE,$M2579,TRUE,TRUE,FALSE)</f>
        <v>0</v>
      </c>
      <c r="N2580" s="3" cm="1">
        <f t="array" ref="N2580">_xlfn.IFS($M2579,$N2579+$B$26,NOT($M2579),0,TRUE,$M2579)</f>
        <v>0</v>
      </c>
      <c r="O2580" s="3" t="b" cm="1">
        <f t="array" ref="O2580">_xlfn.IFS($M2580,FALSE,AND($L2580,NOT($M2580),$R2580&lt;$B$6,$I2580&gt;0),TRUE,TRUE,FALSE)</f>
        <v>0</v>
      </c>
      <c r="P2580" s="3" cm="1">
        <f t="array" ref="P2580">_xlfn.IFS($P2579&gt;=$C$7-$B$26,0,$O2579,$P2579+$B$26,TRUE,0)</f>
        <v>0</v>
      </c>
      <c r="Q2580" s="3" t="b" cm="1">
        <f t="array" ref="Q2580">_xlfn.IFS(AND($L2580,NOT($M2580),NOT($O2580)),TRUE,$R2580&gt;=$B$6,FALSE,AND($L2580,NOT($M2580),$O2580,$P2580=0),TRUE,TRUE,FALSE)</f>
        <v>0</v>
      </c>
      <c r="R2580" s="3" cm="1">
        <f t="array" ref="R2580">_xlfn.IFS(AND($Q2579,$R2579&lt;$B$6),$R2579+1,AND(NOT($L2579),$R2579&gt;0),0,TRUE,$R2579)</f>
        <v>0</v>
      </c>
      <c r="S2580" s="1" cm="1">
        <f t="array" ref="S2580">_xlfn.IFS(AND(Q2579,I2579&gt;$B$8),S2579+$B$8,AND(Q2579,I2579&lt;=$B$8),S2579+I2579,TRUE,$S2579)</f>
        <v>104</v>
      </c>
      <c r="T2580" s="1">
        <f t="shared" si="158"/>
        <v>9360</v>
      </c>
      <c r="U2580" s="17">
        <f t="shared" si="159"/>
        <v>217.92782305005818</v>
      </c>
      <c r="V2580" s="47" cm="1">
        <f t="array" ref="V2580">_xlfn.IFS($B$6=1,S2580*$B$10,AND(R2579=0,R2580&gt;=1,I2580&gt;=$B$6*$B$8-1),V2579+$B$6*$B$10*$B$8,AND(R2579=0,R2580&gt;=1,I2580&lt;$B$6*$B$8-1),V2579+I2579*$B$10,TRUE,V2579)</f>
        <v>10400</v>
      </c>
      <c r="W2580" s="17">
        <f t="shared" si="160"/>
        <v>242.14202561117577</v>
      </c>
    </row>
    <row r="2581" spans="7:23" x14ac:dyDescent="0.25">
      <c r="G2581" s="15">
        <v>2579</v>
      </c>
      <c r="H2581" s="1">
        <f t="shared" si="157"/>
        <v>42.966666666666669</v>
      </c>
      <c r="I2581" s="15" cm="1">
        <f t="array" ref="I2581">_xlfn.IFS(J2580&gt;=$C$13-$B$26,MINA(I2580+$B$13-S2581+S2580,$B$11),I2580=$B$11,MINA(I2580-S2581+S2580,$B$11),TRUE,MAXA(I2580-S2581+S2580,0))</f>
        <v>0</v>
      </c>
      <c r="J2581" s="1" cm="1">
        <f t="array" ref="J2581">_xlfn.IFS(J2580&gt;=$C$13-$B$26,0,I2580&lt;$B$11,J2580+$B$26,TRUE,0)</f>
        <v>0.93333333333333457</v>
      </c>
      <c r="K2581" s="3" cm="1">
        <f t="array" ref="K2581">_xlfn.IFS(AND(NOT($K2580=0),$L2580),0,NOT($L2580),$K2580+$B$26,TRUE,$K2580)</f>
        <v>0.68333333333333379</v>
      </c>
      <c r="L2581" s="3" t="b" cm="1">
        <f t="array" ref="L2581">_xlfn.IFS(AND($I2581&gt;0,$K2581&gt;=$C$5-$B$26),TRUE,$R2581&gt;=$B$6,FALSE,$I2581=0,FALSE,TRUE,$L2580)</f>
        <v>0</v>
      </c>
      <c r="M2581" s="3" t="b" cm="1">
        <f t="array" ref="M2581">_xlfn.IFS($N2581&gt;=$B$4-$B$26,FALSE,AND($I2581&gt;0,$K2581&gt;=$B$5-$B$26),TRUE,AND($L2581,NOT($M2580)),FALSE,$M2580,TRUE,TRUE,FALSE)</f>
        <v>0</v>
      </c>
      <c r="N2581" s="3" cm="1">
        <f t="array" ref="N2581">_xlfn.IFS($M2580,$N2580+$B$26,NOT($M2580),0,TRUE,$M2580)</f>
        <v>0</v>
      </c>
      <c r="O2581" s="3" t="b" cm="1">
        <f t="array" ref="O2581">_xlfn.IFS($M2581,FALSE,AND($L2581,NOT($M2581),$R2581&lt;$B$6,$I2581&gt;0),TRUE,TRUE,FALSE)</f>
        <v>0</v>
      </c>
      <c r="P2581" s="3" cm="1">
        <f t="array" ref="P2581">_xlfn.IFS($P2580&gt;=$C$7-$B$26,0,$O2580,$P2580+$B$26,TRUE,0)</f>
        <v>0</v>
      </c>
      <c r="Q2581" s="3" t="b" cm="1">
        <f t="array" ref="Q2581">_xlfn.IFS(AND($L2581,NOT($M2581),NOT($O2581)),TRUE,$R2581&gt;=$B$6,FALSE,AND($L2581,NOT($M2581),$O2581,$P2581=0),TRUE,TRUE,FALSE)</f>
        <v>0</v>
      </c>
      <c r="R2581" s="3" cm="1">
        <f t="array" ref="R2581">_xlfn.IFS(AND($Q2580,$R2580&lt;$B$6),$R2580+1,AND(NOT($L2580),$R2580&gt;0),0,TRUE,$R2580)</f>
        <v>0</v>
      </c>
      <c r="S2581" s="1" cm="1">
        <f t="array" ref="S2581">_xlfn.IFS(AND(Q2580,I2580&gt;$B$8),S2580+$B$8,AND(Q2580,I2580&lt;=$B$8),S2580+I2580,TRUE,$S2580)</f>
        <v>104</v>
      </c>
      <c r="T2581" s="1">
        <f t="shared" si="158"/>
        <v>9360</v>
      </c>
      <c r="U2581" s="17">
        <f t="shared" si="159"/>
        <v>217.84328937160589</v>
      </c>
      <c r="V2581" s="47" cm="1">
        <f t="array" ref="V2581">_xlfn.IFS($B$6=1,S2581*$B$10,AND(R2580=0,R2581&gt;=1,I2581&gt;=$B$6*$B$8-1),V2580+$B$6*$B$10*$B$8,AND(R2580=0,R2581&gt;=1,I2581&lt;$B$6*$B$8-1),V2580+I2580*$B$10,TRUE,V2580)</f>
        <v>10400</v>
      </c>
      <c r="W2581" s="17">
        <f t="shared" si="160"/>
        <v>242.0480993017843</v>
      </c>
    </row>
    <row r="2582" spans="7:23" x14ac:dyDescent="0.25">
      <c r="G2582" s="15">
        <v>2580</v>
      </c>
      <c r="H2582" s="1">
        <f t="shared" si="157"/>
        <v>42.983333333333334</v>
      </c>
      <c r="I2582" s="15" cm="1">
        <f t="array" ref="I2582">_xlfn.IFS(J2581&gt;=$C$13-$B$26,MINA(I2581+$B$13-S2582+S2581,$B$11),I2581=$B$11,MINA(I2581-S2582+S2581,$B$11),TRUE,MAXA(I2581-S2582+S2581,0))</f>
        <v>0</v>
      </c>
      <c r="J2582" s="1" cm="1">
        <f t="array" ref="J2582">_xlfn.IFS(J2581&gt;=$C$13-$B$26,0,I2581&lt;$B$11,J2581+$B$26,TRUE,0)</f>
        <v>0.95000000000000129</v>
      </c>
      <c r="K2582" s="3" cm="1">
        <f t="array" ref="K2582">_xlfn.IFS(AND(NOT($K2581=0),$L2581),0,NOT($L2581),$K2581+$B$26,TRUE,$K2581)</f>
        <v>0.70000000000000051</v>
      </c>
      <c r="L2582" s="3" t="b" cm="1">
        <f t="array" ref="L2582">_xlfn.IFS(AND($I2582&gt;0,$K2582&gt;=$C$5-$B$26),TRUE,$R2582&gt;=$B$6,FALSE,$I2582=0,FALSE,TRUE,$L2581)</f>
        <v>0</v>
      </c>
      <c r="M2582" s="3" t="b" cm="1">
        <f t="array" ref="M2582">_xlfn.IFS($N2582&gt;=$B$4-$B$26,FALSE,AND($I2582&gt;0,$K2582&gt;=$B$5-$B$26),TRUE,AND($L2582,NOT($M2581)),FALSE,$M2581,TRUE,TRUE,FALSE)</f>
        <v>0</v>
      </c>
      <c r="N2582" s="3" cm="1">
        <f t="array" ref="N2582">_xlfn.IFS($M2581,$N2581+$B$26,NOT($M2581),0,TRUE,$M2581)</f>
        <v>0</v>
      </c>
      <c r="O2582" s="3" t="b" cm="1">
        <f t="array" ref="O2582">_xlfn.IFS($M2582,FALSE,AND($L2582,NOT($M2582),$R2582&lt;$B$6,$I2582&gt;0),TRUE,TRUE,FALSE)</f>
        <v>0</v>
      </c>
      <c r="P2582" s="3" cm="1">
        <f t="array" ref="P2582">_xlfn.IFS($P2581&gt;=$C$7-$B$26,0,$O2581,$P2581+$B$26,TRUE,0)</f>
        <v>0</v>
      </c>
      <c r="Q2582" s="3" t="b" cm="1">
        <f t="array" ref="Q2582">_xlfn.IFS(AND($L2582,NOT($M2582),NOT($O2582)),TRUE,$R2582&gt;=$B$6,FALSE,AND($L2582,NOT($M2582),$O2582,$P2582=0),TRUE,TRUE,FALSE)</f>
        <v>0</v>
      </c>
      <c r="R2582" s="3" cm="1">
        <f t="array" ref="R2582">_xlfn.IFS(AND($Q2581,$R2581&lt;$B$6),$R2581+1,AND(NOT($L2581),$R2581&gt;0),0,TRUE,$R2581)</f>
        <v>0</v>
      </c>
      <c r="S2582" s="1" cm="1">
        <f t="array" ref="S2582">_xlfn.IFS(AND(Q2581,I2581&gt;$B$8),S2581+$B$8,AND(Q2581,I2581&lt;=$B$8),S2581+I2581,TRUE,$S2581)</f>
        <v>104</v>
      </c>
      <c r="T2582" s="1">
        <f t="shared" si="158"/>
        <v>9360</v>
      </c>
      <c r="U2582" s="17">
        <f t="shared" si="159"/>
        <v>217.75882124854596</v>
      </c>
      <c r="V2582" s="47" cm="1">
        <f t="array" ref="V2582">_xlfn.IFS($B$6=1,S2582*$B$10,AND(R2581=0,R2582&gt;=1,I2582&gt;=$B$6*$B$8-1),V2581+$B$6*$B$10*$B$8,AND(R2581=0,R2582&gt;=1,I2582&lt;$B$6*$B$8-1),V2581+I2581*$B$10,TRUE,V2581)</f>
        <v>10400</v>
      </c>
      <c r="W2582" s="17">
        <f t="shared" si="160"/>
        <v>241.95424583171771</v>
      </c>
    </row>
    <row r="2583" spans="7:23" x14ac:dyDescent="0.25">
      <c r="G2583" s="15">
        <v>2581</v>
      </c>
      <c r="H2583" s="1">
        <f t="shared" si="157"/>
        <v>43</v>
      </c>
      <c r="I2583" s="15" cm="1">
        <f t="array" ref="I2583">_xlfn.IFS(J2582&gt;=$C$13-$B$26,MINA(I2582+$B$13-S2583+S2582,$B$11),I2582=$B$11,MINA(I2582-S2583+S2582,$B$11),TRUE,MAXA(I2582-S2583+S2582,0))</f>
        <v>0</v>
      </c>
      <c r="J2583" s="1" cm="1">
        <f t="array" ref="J2583">_xlfn.IFS(J2582&gt;=$C$13-$B$26,0,I2582&lt;$B$11,J2582+$B$26,TRUE,0)</f>
        <v>0.96666666666666801</v>
      </c>
      <c r="K2583" s="3" cm="1">
        <f t="array" ref="K2583">_xlfn.IFS(AND(NOT($K2582=0),$L2582),0,NOT($L2582),$K2582+$B$26,TRUE,$K2582)</f>
        <v>0.71666666666666723</v>
      </c>
      <c r="L2583" s="3" t="b" cm="1">
        <f t="array" ref="L2583">_xlfn.IFS(AND($I2583&gt;0,$K2583&gt;=$C$5-$B$26),TRUE,$R2583&gt;=$B$6,FALSE,$I2583=0,FALSE,TRUE,$L2582)</f>
        <v>0</v>
      </c>
      <c r="M2583" s="3" t="b" cm="1">
        <f t="array" ref="M2583">_xlfn.IFS($N2583&gt;=$B$4-$B$26,FALSE,AND($I2583&gt;0,$K2583&gt;=$B$5-$B$26),TRUE,AND($L2583,NOT($M2582)),FALSE,$M2582,TRUE,TRUE,FALSE)</f>
        <v>0</v>
      </c>
      <c r="N2583" s="3" cm="1">
        <f t="array" ref="N2583">_xlfn.IFS($M2582,$N2582+$B$26,NOT($M2582),0,TRUE,$M2582)</f>
        <v>0</v>
      </c>
      <c r="O2583" s="3" t="b" cm="1">
        <f t="array" ref="O2583">_xlfn.IFS($M2583,FALSE,AND($L2583,NOT($M2583),$R2583&lt;$B$6,$I2583&gt;0),TRUE,TRUE,FALSE)</f>
        <v>0</v>
      </c>
      <c r="P2583" s="3" cm="1">
        <f t="array" ref="P2583">_xlfn.IFS($P2582&gt;=$C$7-$B$26,0,$O2582,$P2582+$B$26,TRUE,0)</f>
        <v>0</v>
      </c>
      <c r="Q2583" s="3" t="b" cm="1">
        <f t="array" ref="Q2583">_xlfn.IFS(AND($L2583,NOT($M2583),NOT($O2583)),TRUE,$R2583&gt;=$B$6,FALSE,AND($L2583,NOT($M2583),$O2583,$P2583=0),TRUE,TRUE,FALSE)</f>
        <v>0</v>
      </c>
      <c r="R2583" s="3" cm="1">
        <f t="array" ref="R2583">_xlfn.IFS(AND($Q2582,$R2582&lt;$B$6),$R2582+1,AND(NOT($L2582),$R2582&gt;0),0,TRUE,$R2582)</f>
        <v>0</v>
      </c>
      <c r="S2583" s="1" cm="1">
        <f t="array" ref="S2583">_xlfn.IFS(AND(Q2582,I2582&gt;$B$8),S2582+$B$8,AND(Q2582,I2582&lt;=$B$8),S2582+I2582,TRUE,$S2582)</f>
        <v>104</v>
      </c>
      <c r="T2583" s="1">
        <f t="shared" si="158"/>
        <v>9360</v>
      </c>
      <c r="U2583" s="17">
        <f t="shared" si="159"/>
        <v>217.67441860465115</v>
      </c>
      <c r="V2583" s="47" cm="1">
        <f t="array" ref="V2583">_xlfn.IFS($B$6=1,S2583*$B$10,AND(R2582=0,R2583&gt;=1,I2583&gt;=$B$6*$B$8-1),V2582+$B$6*$B$10*$B$8,AND(R2582=0,R2583&gt;=1,I2583&lt;$B$6*$B$8-1),V2582+I2582*$B$10,TRUE,V2582)</f>
        <v>10400</v>
      </c>
      <c r="W2583" s="17">
        <f t="shared" si="160"/>
        <v>241.86046511627907</v>
      </c>
    </row>
    <row r="2584" spans="7:23" x14ac:dyDescent="0.25">
      <c r="G2584" s="15">
        <v>2582</v>
      </c>
      <c r="H2584" s="1">
        <f t="shared" si="157"/>
        <v>43.016666666666666</v>
      </c>
      <c r="I2584" s="15" cm="1">
        <f t="array" ref="I2584">_xlfn.IFS(J2583&gt;=$C$13-$B$26,MINA(I2583+$B$13-S2584+S2583,$B$11),I2583=$B$11,MINA(I2583-S2584+S2583,$B$11),TRUE,MAXA(I2583-S2584+S2583,0))</f>
        <v>0</v>
      </c>
      <c r="J2584" s="1" cm="1">
        <f t="array" ref="J2584">_xlfn.IFS(J2583&gt;=$C$13-$B$26,0,I2583&lt;$B$11,J2583+$B$26,TRUE,0)</f>
        <v>0.98333333333333472</v>
      </c>
      <c r="K2584" s="3" cm="1">
        <f t="array" ref="K2584">_xlfn.IFS(AND(NOT($K2583=0),$L2583),0,NOT($L2583),$K2583+$B$26,TRUE,$K2583)</f>
        <v>0.73333333333333395</v>
      </c>
      <c r="L2584" s="3" t="b" cm="1">
        <f t="array" ref="L2584">_xlfn.IFS(AND($I2584&gt;0,$K2584&gt;=$C$5-$B$26),TRUE,$R2584&gt;=$B$6,FALSE,$I2584=0,FALSE,TRUE,$L2583)</f>
        <v>0</v>
      </c>
      <c r="M2584" s="3" t="b" cm="1">
        <f t="array" ref="M2584">_xlfn.IFS($N2584&gt;=$B$4-$B$26,FALSE,AND($I2584&gt;0,$K2584&gt;=$B$5-$B$26),TRUE,AND($L2584,NOT($M2583)),FALSE,$M2583,TRUE,TRUE,FALSE)</f>
        <v>0</v>
      </c>
      <c r="N2584" s="3" cm="1">
        <f t="array" ref="N2584">_xlfn.IFS($M2583,$N2583+$B$26,NOT($M2583),0,TRUE,$M2583)</f>
        <v>0</v>
      </c>
      <c r="O2584" s="3" t="b" cm="1">
        <f t="array" ref="O2584">_xlfn.IFS($M2584,FALSE,AND($L2584,NOT($M2584),$R2584&lt;$B$6,$I2584&gt;0),TRUE,TRUE,FALSE)</f>
        <v>0</v>
      </c>
      <c r="P2584" s="3" cm="1">
        <f t="array" ref="P2584">_xlfn.IFS($P2583&gt;=$C$7-$B$26,0,$O2583,$P2583+$B$26,TRUE,0)</f>
        <v>0</v>
      </c>
      <c r="Q2584" s="3" t="b" cm="1">
        <f t="array" ref="Q2584">_xlfn.IFS(AND($L2584,NOT($M2584),NOT($O2584)),TRUE,$R2584&gt;=$B$6,FALSE,AND($L2584,NOT($M2584),$O2584,$P2584=0),TRUE,TRUE,FALSE)</f>
        <v>0</v>
      </c>
      <c r="R2584" s="3" cm="1">
        <f t="array" ref="R2584">_xlfn.IFS(AND($Q2583,$R2583&lt;$B$6),$R2583+1,AND(NOT($L2583),$R2583&gt;0),0,TRUE,$R2583)</f>
        <v>0</v>
      </c>
      <c r="S2584" s="1" cm="1">
        <f t="array" ref="S2584">_xlfn.IFS(AND(Q2583,I2583&gt;$B$8),S2583+$B$8,AND(Q2583,I2583&lt;=$B$8),S2583+I2583,TRUE,$S2583)</f>
        <v>104</v>
      </c>
      <c r="T2584" s="1">
        <f t="shared" si="158"/>
        <v>9360</v>
      </c>
      <c r="U2584" s="17">
        <f t="shared" si="159"/>
        <v>217.59008136381249</v>
      </c>
      <c r="V2584" s="47" cm="1">
        <f t="array" ref="V2584">_xlfn.IFS($B$6=1,S2584*$B$10,AND(R2583=0,R2584&gt;=1,I2584&gt;=$B$6*$B$8-1),V2583+$B$6*$B$10*$B$8,AND(R2583=0,R2584&gt;=1,I2584&lt;$B$6*$B$8-1),V2583+I2583*$B$10,TRUE,V2583)</f>
        <v>10400</v>
      </c>
      <c r="W2584" s="17">
        <f t="shared" si="160"/>
        <v>241.76675707090277</v>
      </c>
    </row>
    <row r="2585" spans="7:23" x14ac:dyDescent="0.25">
      <c r="G2585" s="15">
        <v>2583</v>
      </c>
      <c r="H2585" s="1">
        <f t="shared" si="157"/>
        <v>43.033333333333331</v>
      </c>
      <c r="I2585" s="15" cm="1">
        <f t="array" ref="I2585">_xlfn.IFS(J2584&gt;=$C$13-$B$26,MINA(I2584+$B$13-S2585+S2584,$B$11),I2584=$B$11,MINA(I2584-S2585+S2584,$B$11),TRUE,MAXA(I2584-S2585+S2584,0))</f>
        <v>0</v>
      </c>
      <c r="J2585" s="1" cm="1">
        <f t="array" ref="J2585">_xlfn.IFS(J2584&gt;=$C$13-$B$26,0,I2584&lt;$B$11,J2584+$B$26,TRUE,0)</f>
        <v>1.0000000000000013</v>
      </c>
      <c r="K2585" s="3" cm="1">
        <f t="array" ref="K2585">_xlfn.IFS(AND(NOT($K2584=0),$L2584),0,NOT($L2584),$K2584+$B$26,TRUE,$K2584)</f>
        <v>0.75000000000000067</v>
      </c>
      <c r="L2585" s="3" t="b" cm="1">
        <f t="array" ref="L2585">_xlfn.IFS(AND($I2585&gt;0,$K2585&gt;=$C$5-$B$26),TRUE,$R2585&gt;=$B$6,FALSE,$I2585=0,FALSE,TRUE,$L2584)</f>
        <v>0</v>
      </c>
      <c r="M2585" s="3" t="b" cm="1">
        <f t="array" ref="M2585">_xlfn.IFS($N2585&gt;=$B$4-$B$26,FALSE,AND($I2585&gt;0,$K2585&gt;=$B$5-$B$26),TRUE,AND($L2585,NOT($M2584)),FALSE,$M2584,TRUE,TRUE,FALSE)</f>
        <v>0</v>
      </c>
      <c r="N2585" s="3" cm="1">
        <f t="array" ref="N2585">_xlfn.IFS($M2584,$N2584+$B$26,NOT($M2584),0,TRUE,$M2584)</f>
        <v>0</v>
      </c>
      <c r="O2585" s="3" t="b" cm="1">
        <f t="array" ref="O2585">_xlfn.IFS($M2585,FALSE,AND($L2585,NOT($M2585),$R2585&lt;$B$6,$I2585&gt;0),TRUE,TRUE,FALSE)</f>
        <v>0</v>
      </c>
      <c r="P2585" s="3" cm="1">
        <f t="array" ref="P2585">_xlfn.IFS($P2584&gt;=$C$7-$B$26,0,$O2584,$P2584+$B$26,TRUE,0)</f>
        <v>0</v>
      </c>
      <c r="Q2585" s="3" t="b" cm="1">
        <f t="array" ref="Q2585">_xlfn.IFS(AND($L2585,NOT($M2585),NOT($O2585)),TRUE,$R2585&gt;=$B$6,FALSE,AND($L2585,NOT($M2585),$O2585,$P2585=0),TRUE,TRUE,FALSE)</f>
        <v>0</v>
      </c>
      <c r="R2585" s="3" cm="1">
        <f t="array" ref="R2585">_xlfn.IFS(AND($Q2584,$R2584&lt;$B$6),$R2584+1,AND(NOT($L2584),$R2584&gt;0),0,TRUE,$R2584)</f>
        <v>0</v>
      </c>
      <c r="S2585" s="1" cm="1">
        <f t="array" ref="S2585">_xlfn.IFS(AND(Q2584,I2584&gt;$B$8),S2584+$B$8,AND(Q2584,I2584&lt;=$B$8),S2584+I2584,TRUE,$S2584)</f>
        <v>104</v>
      </c>
      <c r="T2585" s="1">
        <f t="shared" si="158"/>
        <v>9360</v>
      </c>
      <c r="U2585" s="17">
        <f t="shared" si="159"/>
        <v>217.50580945003873</v>
      </c>
      <c r="V2585" s="47" cm="1">
        <f t="array" ref="V2585">_xlfn.IFS($B$6=1,S2585*$B$10,AND(R2584=0,R2585&gt;=1,I2585&gt;=$B$6*$B$8-1),V2584+$B$6*$B$10*$B$8,AND(R2584=0,R2585&gt;=1,I2585&lt;$B$6*$B$8-1),V2584+I2584*$B$10,TRUE,V2584)</f>
        <v>10400</v>
      </c>
      <c r="W2585" s="17">
        <f t="shared" si="160"/>
        <v>241.67312161115416</v>
      </c>
    </row>
    <row r="2586" spans="7:23" x14ac:dyDescent="0.25">
      <c r="G2586" s="15">
        <v>2584</v>
      </c>
      <c r="H2586" s="1">
        <f t="shared" si="157"/>
        <v>43.05</v>
      </c>
      <c r="I2586" s="15" cm="1">
        <f t="array" ref="I2586">_xlfn.IFS(J2585&gt;=$C$13-$B$26,MINA(I2585+$B$13-S2586+S2585,$B$11),I2585=$B$11,MINA(I2585-S2586+S2585,$B$11),TRUE,MAXA(I2585-S2586+S2585,0))</f>
        <v>0</v>
      </c>
      <c r="J2586" s="1" cm="1">
        <f t="array" ref="J2586">_xlfn.IFS(J2585&gt;=$C$13-$B$26,0,I2585&lt;$B$11,J2585+$B$26,TRUE,0)</f>
        <v>1.0166666666666679</v>
      </c>
      <c r="K2586" s="3" cm="1">
        <f t="array" ref="K2586">_xlfn.IFS(AND(NOT($K2585=0),$L2585),0,NOT($L2585),$K2585+$B$26,TRUE,$K2585)</f>
        <v>0.76666666666666738</v>
      </c>
      <c r="L2586" s="3" t="b" cm="1">
        <f t="array" ref="L2586">_xlfn.IFS(AND($I2586&gt;0,$K2586&gt;=$C$5-$B$26),TRUE,$R2586&gt;=$B$6,FALSE,$I2586=0,FALSE,TRUE,$L2585)</f>
        <v>0</v>
      </c>
      <c r="M2586" s="3" t="b" cm="1">
        <f t="array" ref="M2586">_xlfn.IFS($N2586&gt;=$B$4-$B$26,FALSE,AND($I2586&gt;0,$K2586&gt;=$B$5-$B$26),TRUE,AND($L2586,NOT($M2585)),FALSE,$M2585,TRUE,TRUE,FALSE)</f>
        <v>0</v>
      </c>
      <c r="N2586" s="3" cm="1">
        <f t="array" ref="N2586">_xlfn.IFS($M2585,$N2585+$B$26,NOT($M2585),0,TRUE,$M2585)</f>
        <v>0</v>
      </c>
      <c r="O2586" s="3" t="b" cm="1">
        <f t="array" ref="O2586">_xlfn.IFS($M2586,FALSE,AND($L2586,NOT($M2586),$R2586&lt;$B$6,$I2586&gt;0),TRUE,TRUE,FALSE)</f>
        <v>0</v>
      </c>
      <c r="P2586" s="3" cm="1">
        <f t="array" ref="P2586">_xlfn.IFS($P2585&gt;=$C$7-$B$26,0,$O2585,$P2585+$B$26,TRUE,0)</f>
        <v>0</v>
      </c>
      <c r="Q2586" s="3" t="b" cm="1">
        <f t="array" ref="Q2586">_xlfn.IFS(AND($L2586,NOT($M2586),NOT($O2586)),TRUE,$R2586&gt;=$B$6,FALSE,AND($L2586,NOT($M2586),$O2586,$P2586=0),TRUE,TRUE,FALSE)</f>
        <v>0</v>
      </c>
      <c r="R2586" s="3" cm="1">
        <f t="array" ref="R2586">_xlfn.IFS(AND($Q2585,$R2585&lt;$B$6),$R2585+1,AND(NOT($L2585),$R2585&gt;0),0,TRUE,$R2585)</f>
        <v>0</v>
      </c>
      <c r="S2586" s="1" cm="1">
        <f t="array" ref="S2586">_xlfn.IFS(AND(Q2585,I2585&gt;$B$8),S2585+$B$8,AND(Q2585,I2585&lt;=$B$8),S2585+I2585,TRUE,$S2585)</f>
        <v>104</v>
      </c>
      <c r="T2586" s="1">
        <f t="shared" si="158"/>
        <v>9360</v>
      </c>
      <c r="U2586" s="17">
        <f t="shared" si="159"/>
        <v>217.42160278745646</v>
      </c>
      <c r="V2586" s="47" cm="1">
        <f t="array" ref="V2586">_xlfn.IFS($B$6=1,S2586*$B$10,AND(R2585=0,R2586&gt;=1,I2586&gt;=$B$6*$B$8-1),V2585+$B$6*$B$10*$B$8,AND(R2585=0,R2586&gt;=1,I2586&lt;$B$6*$B$8-1),V2585+I2585*$B$10,TRUE,V2585)</f>
        <v>10400</v>
      </c>
      <c r="W2586" s="17">
        <f t="shared" si="160"/>
        <v>241.57955865272939</v>
      </c>
    </row>
    <row r="2587" spans="7:23" x14ac:dyDescent="0.25">
      <c r="G2587" s="15">
        <v>2585</v>
      </c>
      <c r="H2587" s="1">
        <f t="shared" si="157"/>
        <v>43.066666666666663</v>
      </c>
      <c r="I2587" s="15" cm="1">
        <f t="array" ref="I2587">_xlfn.IFS(J2586&gt;=$C$13-$B$26,MINA(I2586+$B$13-S2587+S2586,$B$11),I2586=$B$11,MINA(I2586-S2587+S2586,$B$11),TRUE,MAXA(I2586-S2587+S2586,0))</f>
        <v>0</v>
      </c>
      <c r="J2587" s="1" cm="1">
        <f t="array" ref="J2587">_xlfn.IFS(J2586&gt;=$C$13-$B$26,0,I2586&lt;$B$11,J2586+$B$26,TRUE,0)</f>
        <v>1.0333333333333345</v>
      </c>
      <c r="K2587" s="3" cm="1">
        <f t="array" ref="K2587">_xlfn.IFS(AND(NOT($K2586=0),$L2586),0,NOT($L2586),$K2586+$B$26,TRUE,$K2586)</f>
        <v>0.7833333333333341</v>
      </c>
      <c r="L2587" s="3" t="b" cm="1">
        <f t="array" ref="L2587">_xlfn.IFS(AND($I2587&gt;0,$K2587&gt;=$C$5-$B$26),TRUE,$R2587&gt;=$B$6,FALSE,$I2587=0,FALSE,TRUE,$L2586)</f>
        <v>0</v>
      </c>
      <c r="M2587" s="3" t="b" cm="1">
        <f t="array" ref="M2587">_xlfn.IFS($N2587&gt;=$B$4-$B$26,FALSE,AND($I2587&gt;0,$K2587&gt;=$B$5-$B$26),TRUE,AND($L2587,NOT($M2586)),FALSE,$M2586,TRUE,TRUE,FALSE)</f>
        <v>0</v>
      </c>
      <c r="N2587" s="3" cm="1">
        <f t="array" ref="N2587">_xlfn.IFS($M2586,$N2586+$B$26,NOT($M2586),0,TRUE,$M2586)</f>
        <v>0</v>
      </c>
      <c r="O2587" s="3" t="b" cm="1">
        <f t="array" ref="O2587">_xlfn.IFS($M2587,FALSE,AND($L2587,NOT($M2587),$R2587&lt;$B$6,$I2587&gt;0),TRUE,TRUE,FALSE)</f>
        <v>0</v>
      </c>
      <c r="P2587" s="3" cm="1">
        <f t="array" ref="P2587">_xlfn.IFS($P2586&gt;=$C$7-$B$26,0,$O2586,$P2586+$B$26,TRUE,0)</f>
        <v>0</v>
      </c>
      <c r="Q2587" s="3" t="b" cm="1">
        <f t="array" ref="Q2587">_xlfn.IFS(AND($L2587,NOT($M2587),NOT($O2587)),TRUE,$R2587&gt;=$B$6,FALSE,AND($L2587,NOT($M2587),$O2587,$P2587=0),TRUE,TRUE,FALSE)</f>
        <v>0</v>
      </c>
      <c r="R2587" s="3" cm="1">
        <f t="array" ref="R2587">_xlfn.IFS(AND($Q2586,$R2586&lt;$B$6),$R2586+1,AND(NOT($L2586),$R2586&gt;0),0,TRUE,$R2586)</f>
        <v>0</v>
      </c>
      <c r="S2587" s="1" cm="1">
        <f t="array" ref="S2587">_xlfn.IFS(AND(Q2586,I2586&gt;$B$8),S2586+$B$8,AND(Q2586,I2586&lt;=$B$8),S2586+I2586,TRUE,$S2586)</f>
        <v>104</v>
      </c>
      <c r="T2587" s="1">
        <f t="shared" si="158"/>
        <v>9360</v>
      </c>
      <c r="U2587" s="17">
        <f t="shared" si="159"/>
        <v>217.33746130030963</v>
      </c>
      <c r="V2587" s="47" cm="1">
        <f t="array" ref="V2587">_xlfn.IFS($B$6=1,S2587*$B$10,AND(R2586=0,R2587&gt;=1,I2587&gt;=$B$6*$B$8-1),V2586+$B$6*$B$10*$B$8,AND(R2586=0,R2587&gt;=1,I2587&lt;$B$6*$B$8-1),V2586+I2586*$B$10,TRUE,V2586)</f>
        <v>10400</v>
      </c>
      <c r="W2587" s="17">
        <f t="shared" si="160"/>
        <v>241.48606811145513</v>
      </c>
    </row>
    <row r="2588" spans="7:23" x14ac:dyDescent="0.25">
      <c r="G2588" s="15">
        <v>2586</v>
      </c>
      <c r="H2588" s="1">
        <f t="shared" si="157"/>
        <v>43.083333333333336</v>
      </c>
      <c r="I2588" s="15" cm="1">
        <f t="array" ref="I2588">_xlfn.IFS(J2587&gt;=$C$13-$B$26,MINA(I2587+$B$13-S2588+S2587,$B$11),I2587=$B$11,MINA(I2587-S2588+S2587,$B$11),TRUE,MAXA(I2587-S2588+S2587,0))</f>
        <v>0</v>
      </c>
      <c r="J2588" s="1" cm="1">
        <f t="array" ref="J2588">_xlfn.IFS(J2587&gt;=$C$13-$B$26,0,I2587&lt;$B$11,J2587+$B$26,TRUE,0)</f>
        <v>1.0500000000000012</v>
      </c>
      <c r="K2588" s="3" cm="1">
        <f t="array" ref="K2588">_xlfn.IFS(AND(NOT($K2587=0),$L2587),0,NOT($L2587),$K2587+$B$26,TRUE,$K2587)</f>
        <v>0.80000000000000082</v>
      </c>
      <c r="L2588" s="3" t="b" cm="1">
        <f t="array" ref="L2588">_xlfn.IFS(AND($I2588&gt;0,$K2588&gt;=$C$5-$B$26),TRUE,$R2588&gt;=$B$6,FALSE,$I2588=0,FALSE,TRUE,$L2587)</f>
        <v>0</v>
      </c>
      <c r="M2588" s="3" t="b" cm="1">
        <f t="array" ref="M2588">_xlfn.IFS($N2588&gt;=$B$4-$B$26,FALSE,AND($I2588&gt;0,$K2588&gt;=$B$5-$B$26),TRUE,AND($L2588,NOT($M2587)),FALSE,$M2587,TRUE,TRUE,FALSE)</f>
        <v>0</v>
      </c>
      <c r="N2588" s="3" cm="1">
        <f t="array" ref="N2588">_xlfn.IFS($M2587,$N2587+$B$26,NOT($M2587),0,TRUE,$M2587)</f>
        <v>0</v>
      </c>
      <c r="O2588" s="3" t="b" cm="1">
        <f t="array" ref="O2588">_xlfn.IFS($M2588,FALSE,AND($L2588,NOT($M2588),$R2588&lt;$B$6,$I2588&gt;0),TRUE,TRUE,FALSE)</f>
        <v>0</v>
      </c>
      <c r="P2588" s="3" cm="1">
        <f t="array" ref="P2588">_xlfn.IFS($P2587&gt;=$C$7-$B$26,0,$O2587,$P2587+$B$26,TRUE,0)</f>
        <v>0</v>
      </c>
      <c r="Q2588" s="3" t="b" cm="1">
        <f t="array" ref="Q2588">_xlfn.IFS(AND($L2588,NOT($M2588),NOT($O2588)),TRUE,$R2588&gt;=$B$6,FALSE,AND($L2588,NOT($M2588),$O2588,$P2588=0),TRUE,TRUE,FALSE)</f>
        <v>0</v>
      </c>
      <c r="R2588" s="3" cm="1">
        <f t="array" ref="R2588">_xlfn.IFS(AND($Q2587,$R2587&lt;$B$6),$R2587+1,AND(NOT($L2587),$R2587&gt;0),0,TRUE,$R2587)</f>
        <v>0</v>
      </c>
      <c r="S2588" s="1" cm="1">
        <f t="array" ref="S2588">_xlfn.IFS(AND(Q2587,I2587&gt;$B$8),S2587+$B$8,AND(Q2587,I2587&lt;=$B$8),S2587+I2587,TRUE,$S2587)</f>
        <v>104</v>
      </c>
      <c r="T2588" s="1">
        <f t="shared" si="158"/>
        <v>9360</v>
      </c>
      <c r="U2588" s="17">
        <f t="shared" si="159"/>
        <v>217.25338491295938</v>
      </c>
      <c r="V2588" s="47" cm="1">
        <f t="array" ref="V2588">_xlfn.IFS($B$6=1,S2588*$B$10,AND(R2587=0,R2588&gt;=1,I2588&gt;=$B$6*$B$8-1),V2587+$B$6*$B$10*$B$8,AND(R2587=0,R2588&gt;=1,I2588&lt;$B$6*$B$8-1),V2587+I2587*$B$10,TRUE,V2587)</f>
        <v>10400</v>
      </c>
      <c r="W2588" s="17">
        <f t="shared" si="160"/>
        <v>241.3926499032882</v>
      </c>
    </row>
    <row r="2589" spans="7:23" x14ac:dyDescent="0.25">
      <c r="G2589" s="15">
        <v>2587</v>
      </c>
      <c r="H2589" s="1">
        <f t="shared" si="157"/>
        <v>43.1</v>
      </c>
      <c r="I2589" s="15" cm="1">
        <f t="array" ref="I2589">_xlfn.IFS(J2588&gt;=$C$13-$B$26,MINA(I2588+$B$13-S2589+S2588,$B$11),I2588=$B$11,MINA(I2588-S2589+S2588,$B$11),TRUE,MAXA(I2588-S2589+S2588,0))</f>
        <v>0</v>
      </c>
      <c r="J2589" s="1" cm="1">
        <f t="array" ref="J2589">_xlfn.IFS(J2588&gt;=$C$13-$B$26,0,I2588&lt;$B$11,J2588+$B$26,TRUE,0)</f>
        <v>1.0666666666666678</v>
      </c>
      <c r="K2589" s="3" cm="1">
        <f t="array" ref="K2589">_xlfn.IFS(AND(NOT($K2588=0),$L2588),0,NOT($L2588),$K2588+$B$26,TRUE,$K2588)</f>
        <v>0.81666666666666754</v>
      </c>
      <c r="L2589" s="3" t="b" cm="1">
        <f t="array" ref="L2589">_xlfn.IFS(AND($I2589&gt;0,$K2589&gt;=$C$5-$B$26),TRUE,$R2589&gt;=$B$6,FALSE,$I2589=0,FALSE,TRUE,$L2588)</f>
        <v>0</v>
      </c>
      <c r="M2589" s="3" t="b" cm="1">
        <f t="array" ref="M2589">_xlfn.IFS($N2589&gt;=$B$4-$B$26,FALSE,AND($I2589&gt;0,$K2589&gt;=$B$5-$B$26),TRUE,AND($L2589,NOT($M2588)),FALSE,$M2588,TRUE,TRUE,FALSE)</f>
        <v>0</v>
      </c>
      <c r="N2589" s="3" cm="1">
        <f t="array" ref="N2589">_xlfn.IFS($M2588,$N2588+$B$26,NOT($M2588),0,TRUE,$M2588)</f>
        <v>0</v>
      </c>
      <c r="O2589" s="3" t="b" cm="1">
        <f t="array" ref="O2589">_xlfn.IFS($M2589,FALSE,AND($L2589,NOT($M2589),$R2589&lt;$B$6,$I2589&gt;0),TRUE,TRUE,FALSE)</f>
        <v>0</v>
      </c>
      <c r="P2589" s="3" cm="1">
        <f t="array" ref="P2589">_xlfn.IFS($P2588&gt;=$C$7-$B$26,0,$O2588,$P2588+$B$26,TRUE,0)</f>
        <v>0</v>
      </c>
      <c r="Q2589" s="3" t="b" cm="1">
        <f t="array" ref="Q2589">_xlfn.IFS(AND($L2589,NOT($M2589),NOT($O2589)),TRUE,$R2589&gt;=$B$6,FALSE,AND($L2589,NOT($M2589),$O2589,$P2589=0),TRUE,TRUE,FALSE)</f>
        <v>0</v>
      </c>
      <c r="R2589" s="3" cm="1">
        <f t="array" ref="R2589">_xlfn.IFS(AND($Q2588,$R2588&lt;$B$6),$R2588+1,AND(NOT($L2588),$R2588&gt;0),0,TRUE,$R2588)</f>
        <v>0</v>
      </c>
      <c r="S2589" s="1" cm="1">
        <f t="array" ref="S2589">_xlfn.IFS(AND(Q2588,I2588&gt;$B$8),S2588+$B$8,AND(Q2588,I2588&lt;=$B$8),S2588+I2588,TRUE,$S2588)</f>
        <v>104</v>
      </c>
      <c r="T2589" s="1">
        <f t="shared" si="158"/>
        <v>9360</v>
      </c>
      <c r="U2589" s="17">
        <f t="shared" si="159"/>
        <v>217.16937354988397</v>
      </c>
      <c r="V2589" s="47" cm="1">
        <f t="array" ref="V2589">_xlfn.IFS($B$6=1,S2589*$B$10,AND(R2588=0,R2589&gt;=1,I2589&gt;=$B$6*$B$8-1),V2588+$B$6*$B$10*$B$8,AND(R2588=0,R2589&gt;=1,I2589&lt;$B$6*$B$8-1),V2588+I2588*$B$10,TRUE,V2588)</f>
        <v>10400</v>
      </c>
      <c r="W2589" s="17">
        <f t="shared" si="160"/>
        <v>241.29930394431554</v>
      </c>
    </row>
    <row r="2590" spans="7:23" x14ac:dyDescent="0.25">
      <c r="G2590" s="15">
        <v>2588</v>
      </c>
      <c r="H2590" s="1">
        <f t="shared" si="157"/>
        <v>43.116666666666667</v>
      </c>
      <c r="I2590" s="15" cm="1">
        <f t="array" ref="I2590">_xlfn.IFS(J2589&gt;=$C$13-$B$26,MINA(I2589+$B$13-S2590+S2589,$B$11),I2589=$B$11,MINA(I2589-S2590+S2589,$B$11),TRUE,MAXA(I2589-S2590+S2589,0))</f>
        <v>0</v>
      </c>
      <c r="J2590" s="1" cm="1">
        <f t="array" ref="J2590">_xlfn.IFS(J2589&gt;=$C$13-$B$26,0,I2589&lt;$B$11,J2589+$B$26,TRUE,0)</f>
        <v>1.0833333333333344</v>
      </c>
      <c r="K2590" s="3" cm="1">
        <f t="array" ref="K2590">_xlfn.IFS(AND(NOT($K2589=0),$L2589),0,NOT($L2589),$K2589+$B$26,TRUE,$K2589)</f>
        <v>0.83333333333333426</v>
      </c>
      <c r="L2590" s="3" t="b" cm="1">
        <f t="array" ref="L2590">_xlfn.IFS(AND($I2590&gt;0,$K2590&gt;=$C$5-$B$26),TRUE,$R2590&gt;=$B$6,FALSE,$I2590=0,FALSE,TRUE,$L2589)</f>
        <v>0</v>
      </c>
      <c r="M2590" s="3" t="b" cm="1">
        <f t="array" ref="M2590">_xlfn.IFS($N2590&gt;=$B$4-$B$26,FALSE,AND($I2590&gt;0,$K2590&gt;=$B$5-$B$26),TRUE,AND($L2590,NOT($M2589)),FALSE,$M2589,TRUE,TRUE,FALSE)</f>
        <v>0</v>
      </c>
      <c r="N2590" s="3" cm="1">
        <f t="array" ref="N2590">_xlfn.IFS($M2589,$N2589+$B$26,NOT($M2589),0,TRUE,$M2589)</f>
        <v>0</v>
      </c>
      <c r="O2590" s="3" t="b" cm="1">
        <f t="array" ref="O2590">_xlfn.IFS($M2590,FALSE,AND($L2590,NOT($M2590),$R2590&lt;$B$6,$I2590&gt;0),TRUE,TRUE,FALSE)</f>
        <v>0</v>
      </c>
      <c r="P2590" s="3" cm="1">
        <f t="array" ref="P2590">_xlfn.IFS($P2589&gt;=$C$7-$B$26,0,$O2589,$P2589+$B$26,TRUE,0)</f>
        <v>0</v>
      </c>
      <c r="Q2590" s="3" t="b" cm="1">
        <f t="array" ref="Q2590">_xlfn.IFS(AND($L2590,NOT($M2590),NOT($O2590)),TRUE,$R2590&gt;=$B$6,FALSE,AND($L2590,NOT($M2590),$O2590,$P2590=0),TRUE,TRUE,FALSE)</f>
        <v>0</v>
      </c>
      <c r="R2590" s="3" cm="1">
        <f t="array" ref="R2590">_xlfn.IFS(AND($Q2589,$R2589&lt;$B$6),$R2589+1,AND(NOT($L2589),$R2589&gt;0),0,TRUE,$R2589)</f>
        <v>0</v>
      </c>
      <c r="S2590" s="1" cm="1">
        <f t="array" ref="S2590">_xlfn.IFS(AND(Q2589,I2589&gt;$B$8),S2589+$B$8,AND(Q2589,I2589&lt;=$B$8),S2589+I2589,TRUE,$S2589)</f>
        <v>104</v>
      </c>
      <c r="T2590" s="1">
        <f t="shared" si="158"/>
        <v>9360</v>
      </c>
      <c r="U2590" s="17">
        <f t="shared" si="159"/>
        <v>217.0854271356784</v>
      </c>
      <c r="V2590" s="47" cm="1">
        <f t="array" ref="V2590">_xlfn.IFS($B$6=1,S2590*$B$10,AND(R2589=0,R2590&gt;=1,I2590&gt;=$B$6*$B$8-1),V2589+$B$6*$B$10*$B$8,AND(R2589=0,R2590&gt;=1,I2590&lt;$B$6*$B$8-1),V2589+I2589*$B$10,TRUE,V2589)</f>
        <v>10400</v>
      </c>
      <c r="W2590" s="17">
        <f t="shared" si="160"/>
        <v>241.20603015075378</v>
      </c>
    </row>
    <row r="2591" spans="7:23" x14ac:dyDescent="0.25">
      <c r="G2591" s="15">
        <v>2589</v>
      </c>
      <c r="H2591" s="1">
        <f t="shared" si="157"/>
        <v>43.133333333333333</v>
      </c>
      <c r="I2591" s="15" cm="1">
        <f t="array" ref="I2591">_xlfn.IFS(J2590&gt;=$C$13-$B$26,MINA(I2590+$B$13-S2591+S2590,$B$11),I2590=$B$11,MINA(I2590-S2591+S2590,$B$11),TRUE,MAXA(I2590-S2591+S2590,0))</f>
        <v>0</v>
      </c>
      <c r="J2591" s="1" cm="1">
        <f t="array" ref="J2591">_xlfn.IFS(J2590&gt;=$C$13-$B$26,0,I2590&lt;$B$11,J2590+$B$26,TRUE,0)</f>
        <v>1.100000000000001</v>
      </c>
      <c r="K2591" s="3" cm="1">
        <f t="array" ref="K2591">_xlfn.IFS(AND(NOT($K2590=0),$L2590),0,NOT($L2590),$K2590+$B$26,TRUE,$K2590)</f>
        <v>0.85000000000000098</v>
      </c>
      <c r="L2591" s="3" t="b" cm="1">
        <f t="array" ref="L2591">_xlfn.IFS(AND($I2591&gt;0,$K2591&gt;=$C$5-$B$26),TRUE,$R2591&gt;=$B$6,FALSE,$I2591=0,FALSE,TRUE,$L2590)</f>
        <v>0</v>
      </c>
      <c r="M2591" s="3" t="b" cm="1">
        <f t="array" ref="M2591">_xlfn.IFS($N2591&gt;=$B$4-$B$26,FALSE,AND($I2591&gt;0,$K2591&gt;=$B$5-$B$26),TRUE,AND($L2591,NOT($M2590)),FALSE,$M2590,TRUE,TRUE,FALSE)</f>
        <v>0</v>
      </c>
      <c r="N2591" s="3" cm="1">
        <f t="array" ref="N2591">_xlfn.IFS($M2590,$N2590+$B$26,NOT($M2590),0,TRUE,$M2590)</f>
        <v>0</v>
      </c>
      <c r="O2591" s="3" t="b" cm="1">
        <f t="array" ref="O2591">_xlfn.IFS($M2591,FALSE,AND($L2591,NOT($M2591),$R2591&lt;$B$6,$I2591&gt;0),TRUE,TRUE,FALSE)</f>
        <v>0</v>
      </c>
      <c r="P2591" s="3" cm="1">
        <f t="array" ref="P2591">_xlfn.IFS($P2590&gt;=$C$7-$B$26,0,$O2590,$P2590+$B$26,TRUE,0)</f>
        <v>0</v>
      </c>
      <c r="Q2591" s="3" t="b" cm="1">
        <f t="array" ref="Q2591">_xlfn.IFS(AND($L2591,NOT($M2591),NOT($O2591)),TRUE,$R2591&gt;=$B$6,FALSE,AND($L2591,NOT($M2591),$O2591,$P2591=0),TRUE,TRUE,FALSE)</f>
        <v>0</v>
      </c>
      <c r="R2591" s="3" cm="1">
        <f t="array" ref="R2591">_xlfn.IFS(AND($Q2590,$R2590&lt;$B$6),$R2590+1,AND(NOT($L2590),$R2590&gt;0),0,TRUE,$R2590)</f>
        <v>0</v>
      </c>
      <c r="S2591" s="1" cm="1">
        <f t="array" ref="S2591">_xlfn.IFS(AND(Q2590,I2590&gt;$B$8),S2590+$B$8,AND(Q2590,I2590&lt;=$B$8),S2590+I2590,TRUE,$S2590)</f>
        <v>104</v>
      </c>
      <c r="T2591" s="1">
        <f t="shared" si="158"/>
        <v>9360</v>
      </c>
      <c r="U2591" s="17">
        <f t="shared" si="159"/>
        <v>217.0015455950541</v>
      </c>
      <c r="V2591" s="47" cm="1">
        <f t="array" ref="V2591">_xlfn.IFS($B$6=1,S2591*$B$10,AND(R2590=0,R2591&gt;=1,I2591&gt;=$B$6*$B$8-1),V2590+$B$6*$B$10*$B$8,AND(R2590=0,R2591&gt;=1,I2591&lt;$B$6*$B$8-1),V2590+I2590*$B$10,TRUE,V2590)</f>
        <v>10400</v>
      </c>
      <c r="W2591" s="17">
        <f t="shared" si="160"/>
        <v>241.11282843894901</v>
      </c>
    </row>
    <row r="2592" spans="7:23" x14ac:dyDescent="0.25">
      <c r="G2592" s="15">
        <v>2590</v>
      </c>
      <c r="H2592" s="1">
        <f t="shared" si="157"/>
        <v>43.15</v>
      </c>
      <c r="I2592" s="15" cm="1">
        <f t="array" ref="I2592">_xlfn.IFS(J2591&gt;=$C$13-$B$26,MINA(I2591+$B$13-S2592+S2591,$B$11),I2591=$B$11,MINA(I2591-S2592+S2591,$B$11),TRUE,MAXA(I2591-S2592+S2591,0))</f>
        <v>0</v>
      </c>
      <c r="J2592" s="1" cm="1">
        <f t="array" ref="J2592">_xlfn.IFS(J2591&gt;=$C$13-$B$26,0,I2591&lt;$B$11,J2591+$B$26,TRUE,0)</f>
        <v>1.1166666666666676</v>
      </c>
      <c r="K2592" s="3" cm="1">
        <f t="array" ref="K2592">_xlfn.IFS(AND(NOT($K2591=0),$L2591),0,NOT($L2591),$K2591+$B$26,TRUE,$K2591)</f>
        <v>0.8666666666666677</v>
      </c>
      <c r="L2592" s="3" t="b" cm="1">
        <f t="array" ref="L2592">_xlfn.IFS(AND($I2592&gt;0,$K2592&gt;=$C$5-$B$26),TRUE,$R2592&gt;=$B$6,FALSE,$I2592=0,FALSE,TRUE,$L2591)</f>
        <v>0</v>
      </c>
      <c r="M2592" s="3" t="b" cm="1">
        <f t="array" ref="M2592">_xlfn.IFS($N2592&gt;=$B$4-$B$26,FALSE,AND($I2592&gt;0,$K2592&gt;=$B$5-$B$26),TRUE,AND($L2592,NOT($M2591)),FALSE,$M2591,TRUE,TRUE,FALSE)</f>
        <v>0</v>
      </c>
      <c r="N2592" s="3" cm="1">
        <f t="array" ref="N2592">_xlfn.IFS($M2591,$N2591+$B$26,NOT($M2591),0,TRUE,$M2591)</f>
        <v>0</v>
      </c>
      <c r="O2592" s="3" t="b" cm="1">
        <f t="array" ref="O2592">_xlfn.IFS($M2592,FALSE,AND($L2592,NOT($M2592),$R2592&lt;$B$6,$I2592&gt;0),TRUE,TRUE,FALSE)</f>
        <v>0</v>
      </c>
      <c r="P2592" s="3" cm="1">
        <f t="array" ref="P2592">_xlfn.IFS($P2591&gt;=$C$7-$B$26,0,$O2591,$P2591+$B$26,TRUE,0)</f>
        <v>0</v>
      </c>
      <c r="Q2592" s="3" t="b" cm="1">
        <f t="array" ref="Q2592">_xlfn.IFS(AND($L2592,NOT($M2592),NOT($O2592)),TRUE,$R2592&gt;=$B$6,FALSE,AND($L2592,NOT($M2592),$O2592,$P2592=0),TRUE,TRUE,FALSE)</f>
        <v>0</v>
      </c>
      <c r="R2592" s="3" cm="1">
        <f t="array" ref="R2592">_xlfn.IFS(AND($Q2591,$R2591&lt;$B$6),$R2591+1,AND(NOT($L2591),$R2591&gt;0),0,TRUE,$R2591)</f>
        <v>0</v>
      </c>
      <c r="S2592" s="1" cm="1">
        <f t="array" ref="S2592">_xlfn.IFS(AND(Q2591,I2591&gt;$B$8),S2591+$B$8,AND(Q2591,I2591&lt;=$B$8),S2591+I2591,TRUE,$S2591)</f>
        <v>104</v>
      </c>
      <c r="T2592" s="1">
        <f t="shared" si="158"/>
        <v>9360</v>
      </c>
      <c r="U2592" s="17">
        <f t="shared" si="159"/>
        <v>216.91772885283893</v>
      </c>
      <c r="V2592" s="47" cm="1">
        <f t="array" ref="V2592">_xlfn.IFS($B$6=1,S2592*$B$10,AND(R2591=0,R2592&gt;=1,I2592&gt;=$B$6*$B$8-1),V2591+$B$6*$B$10*$B$8,AND(R2591=0,R2592&gt;=1,I2592&lt;$B$6*$B$8-1),V2591+I2591*$B$10,TRUE,V2591)</f>
        <v>10400</v>
      </c>
      <c r="W2592" s="17">
        <f t="shared" si="160"/>
        <v>241.0196987253766</v>
      </c>
    </row>
    <row r="2593" spans="7:23" x14ac:dyDescent="0.25">
      <c r="G2593" s="15">
        <v>2591</v>
      </c>
      <c r="H2593" s="1">
        <f t="shared" si="157"/>
        <v>43.166666666666664</v>
      </c>
      <c r="I2593" s="15" cm="1">
        <f t="array" ref="I2593">_xlfn.IFS(J2592&gt;=$C$13-$B$26,MINA(I2592+$B$13-S2593+S2592,$B$11),I2592=$B$11,MINA(I2592-S2593+S2592,$B$11),TRUE,MAXA(I2592-S2593+S2592,0))</f>
        <v>0</v>
      </c>
      <c r="J2593" s="1" cm="1">
        <f t="array" ref="J2593">_xlfn.IFS(J2592&gt;=$C$13-$B$26,0,I2592&lt;$B$11,J2592+$B$26,TRUE,0)</f>
        <v>1.1333333333333342</v>
      </c>
      <c r="K2593" s="3" cm="1">
        <f t="array" ref="K2593">_xlfn.IFS(AND(NOT($K2592=0),$L2592),0,NOT($L2592),$K2592+$B$26,TRUE,$K2592)</f>
        <v>0.88333333333333441</v>
      </c>
      <c r="L2593" s="3" t="b" cm="1">
        <f t="array" ref="L2593">_xlfn.IFS(AND($I2593&gt;0,$K2593&gt;=$C$5-$B$26),TRUE,$R2593&gt;=$B$6,FALSE,$I2593=0,FALSE,TRUE,$L2592)</f>
        <v>0</v>
      </c>
      <c r="M2593" s="3" t="b" cm="1">
        <f t="array" ref="M2593">_xlfn.IFS($N2593&gt;=$B$4-$B$26,FALSE,AND($I2593&gt;0,$K2593&gt;=$B$5-$B$26),TRUE,AND($L2593,NOT($M2592)),FALSE,$M2592,TRUE,TRUE,FALSE)</f>
        <v>0</v>
      </c>
      <c r="N2593" s="3" cm="1">
        <f t="array" ref="N2593">_xlfn.IFS($M2592,$N2592+$B$26,NOT($M2592),0,TRUE,$M2592)</f>
        <v>0</v>
      </c>
      <c r="O2593" s="3" t="b" cm="1">
        <f t="array" ref="O2593">_xlfn.IFS($M2593,FALSE,AND($L2593,NOT($M2593),$R2593&lt;$B$6,$I2593&gt;0),TRUE,TRUE,FALSE)</f>
        <v>0</v>
      </c>
      <c r="P2593" s="3" cm="1">
        <f t="array" ref="P2593">_xlfn.IFS($P2592&gt;=$C$7-$B$26,0,$O2592,$P2592+$B$26,TRUE,0)</f>
        <v>0</v>
      </c>
      <c r="Q2593" s="3" t="b" cm="1">
        <f t="array" ref="Q2593">_xlfn.IFS(AND($L2593,NOT($M2593),NOT($O2593)),TRUE,$R2593&gt;=$B$6,FALSE,AND($L2593,NOT($M2593),$O2593,$P2593=0),TRUE,TRUE,FALSE)</f>
        <v>0</v>
      </c>
      <c r="R2593" s="3" cm="1">
        <f t="array" ref="R2593">_xlfn.IFS(AND($Q2592,$R2592&lt;$B$6),$R2592+1,AND(NOT($L2592),$R2592&gt;0),0,TRUE,$R2592)</f>
        <v>0</v>
      </c>
      <c r="S2593" s="1" cm="1">
        <f t="array" ref="S2593">_xlfn.IFS(AND(Q2592,I2592&gt;$B$8),S2592+$B$8,AND(Q2592,I2592&lt;=$B$8),S2592+I2592,TRUE,$S2592)</f>
        <v>104</v>
      </c>
      <c r="T2593" s="1">
        <f t="shared" si="158"/>
        <v>9360</v>
      </c>
      <c r="U2593" s="17">
        <f t="shared" si="159"/>
        <v>216.83397683397683</v>
      </c>
      <c r="V2593" s="47" cm="1">
        <f t="array" ref="V2593">_xlfn.IFS($B$6=1,S2593*$B$10,AND(R2592=0,R2593&gt;=1,I2593&gt;=$B$6*$B$8-1),V2592+$B$6*$B$10*$B$8,AND(R2592=0,R2593&gt;=1,I2593&lt;$B$6*$B$8-1),V2592+I2592*$B$10,TRUE,V2592)</f>
        <v>10400</v>
      </c>
      <c r="W2593" s="17">
        <f t="shared" si="160"/>
        <v>240.92664092664094</v>
      </c>
    </row>
    <row r="2594" spans="7:23" x14ac:dyDescent="0.25">
      <c r="G2594" s="15">
        <v>2592</v>
      </c>
      <c r="H2594" s="1">
        <f t="shared" si="157"/>
        <v>43.18333333333333</v>
      </c>
      <c r="I2594" s="15" cm="1">
        <f t="array" ref="I2594">_xlfn.IFS(J2593&gt;=$C$13-$B$26,MINA(I2593+$B$13-S2594+S2593,$B$11),I2593=$B$11,MINA(I2593-S2594+S2593,$B$11),TRUE,MAXA(I2593-S2594+S2593,0))</f>
        <v>0</v>
      </c>
      <c r="J2594" s="1" cm="1">
        <f t="array" ref="J2594">_xlfn.IFS(J2593&gt;=$C$13-$B$26,0,I2593&lt;$B$11,J2593+$B$26,TRUE,0)</f>
        <v>1.1500000000000008</v>
      </c>
      <c r="K2594" s="3" cm="1">
        <f t="array" ref="K2594">_xlfn.IFS(AND(NOT($K2593=0),$L2593),0,NOT($L2593),$K2593+$B$26,TRUE,$K2593)</f>
        <v>0.90000000000000113</v>
      </c>
      <c r="L2594" s="3" t="b" cm="1">
        <f t="array" ref="L2594">_xlfn.IFS(AND($I2594&gt;0,$K2594&gt;=$C$5-$B$26),TRUE,$R2594&gt;=$B$6,FALSE,$I2594=0,FALSE,TRUE,$L2593)</f>
        <v>0</v>
      </c>
      <c r="M2594" s="3" t="b" cm="1">
        <f t="array" ref="M2594">_xlfn.IFS($N2594&gt;=$B$4-$B$26,FALSE,AND($I2594&gt;0,$K2594&gt;=$B$5-$B$26),TRUE,AND($L2594,NOT($M2593)),FALSE,$M2593,TRUE,TRUE,FALSE)</f>
        <v>0</v>
      </c>
      <c r="N2594" s="3" cm="1">
        <f t="array" ref="N2594">_xlfn.IFS($M2593,$N2593+$B$26,NOT($M2593),0,TRUE,$M2593)</f>
        <v>0</v>
      </c>
      <c r="O2594" s="3" t="b" cm="1">
        <f t="array" ref="O2594">_xlfn.IFS($M2594,FALSE,AND($L2594,NOT($M2594),$R2594&lt;$B$6,$I2594&gt;0),TRUE,TRUE,FALSE)</f>
        <v>0</v>
      </c>
      <c r="P2594" s="3" cm="1">
        <f t="array" ref="P2594">_xlfn.IFS($P2593&gt;=$C$7-$B$26,0,$O2593,$P2593+$B$26,TRUE,0)</f>
        <v>0</v>
      </c>
      <c r="Q2594" s="3" t="b" cm="1">
        <f t="array" ref="Q2594">_xlfn.IFS(AND($L2594,NOT($M2594),NOT($O2594)),TRUE,$R2594&gt;=$B$6,FALSE,AND($L2594,NOT($M2594),$O2594,$P2594=0),TRUE,TRUE,FALSE)</f>
        <v>0</v>
      </c>
      <c r="R2594" s="3" cm="1">
        <f t="array" ref="R2594">_xlfn.IFS(AND($Q2593,$R2593&lt;$B$6),$R2593+1,AND(NOT($L2593),$R2593&gt;0),0,TRUE,$R2593)</f>
        <v>0</v>
      </c>
      <c r="S2594" s="1" cm="1">
        <f t="array" ref="S2594">_xlfn.IFS(AND(Q2593,I2593&gt;$B$8),S2593+$B$8,AND(Q2593,I2593&lt;=$B$8),S2593+I2593,TRUE,$S2593)</f>
        <v>104</v>
      </c>
      <c r="T2594" s="1">
        <f t="shared" si="158"/>
        <v>9360</v>
      </c>
      <c r="U2594" s="17">
        <f t="shared" si="159"/>
        <v>216.75028946352762</v>
      </c>
      <c r="V2594" s="47" cm="1">
        <f t="array" ref="V2594">_xlfn.IFS($B$6=1,S2594*$B$10,AND(R2593=0,R2594&gt;=1,I2594&gt;=$B$6*$B$8-1),V2593+$B$6*$B$10*$B$8,AND(R2593=0,R2594&gt;=1,I2594&lt;$B$6*$B$8-1),V2593+I2593*$B$10,TRUE,V2593)</f>
        <v>10400</v>
      </c>
      <c r="W2594" s="17">
        <f t="shared" si="160"/>
        <v>240.83365495947513</v>
      </c>
    </row>
    <row r="2595" spans="7:23" x14ac:dyDescent="0.25">
      <c r="G2595" s="15">
        <v>2593</v>
      </c>
      <c r="H2595" s="1">
        <f t="shared" si="157"/>
        <v>43.2</v>
      </c>
      <c r="I2595" s="15" cm="1">
        <f t="array" ref="I2595">_xlfn.IFS(J2594&gt;=$C$13-$B$26,MINA(I2594+$B$13-S2595+S2594,$B$11),I2594=$B$11,MINA(I2594-S2595+S2594,$B$11),TRUE,MAXA(I2594-S2595+S2594,0))</f>
        <v>0</v>
      </c>
      <c r="J2595" s="1" cm="1">
        <f t="array" ref="J2595">_xlfn.IFS(J2594&gt;=$C$13-$B$26,0,I2594&lt;$B$11,J2594+$B$26,TRUE,0)</f>
        <v>1.1666666666666674</v>
      </c>
      <c r="K2595" s="3" cm="1">
        <f t="array" ref="K2595">_xlfn.IFS(AND(NOT($K2594=0),$L2594),0,NOT($L2594),$K2594+$B$26,TRUE,$K2594)</f>
        <v>0.91666666666666785</v>
      </c>
      <c r="L2595" s="3" t="b" cm="1">
        <f t="array" ref="L2595">_xlfn.IFS(AND($I2595&gt;0,$K2595&gt;=$C$5-$B$26),TRUE,$R2595&gt;=$B$6,FALSE,$I2595=0,FALSE,TRUE,$L2594)</f>
        <v>0</v>
      </c>
      <c r="M2595" s="3" t="b" cm="1">
        <f t="array" ref="M2595">_xlfn.IFS($N2595&gt;=$B$4-$B$26,FALSE,AND($I2595&gt;0,$K2595&gt;=$B$5-$B$26),TRUE,AND($L2595,NOT($M2594)),FALSE,$M2594,TRUE,TRUE,FALSE)</f>
        <v>0</v>
      </c>
      <c r="N2595" s="3" cm="1">
        <f t="array" ref="N2595">_xlfn.IFS($M2594,$N2594+$B$26,NOT($M2594),0,TRUE,$M2594)</f>
        <v>0</v>
      </c>
      <c r="O2595" s="3" t="b" cm="1">
        <f t="array" ref="O2595">_xlfn.IFS($M2595,FALSE,AND($L2595,NOT($M2595),$R2595&lt;$B$6,$I2595&gt;0),TRUE,TRUE,FALSE)</f>
        <v>0</v>
      </c>
      <c r="P2595" s="3" cm="1">
        <f t="array" ref="P2595">_xlfn.IFS($P2594&gt;=$C$7-$B$26,0,$O2594,$P2594+$B$26,TRUE,0)</f>
        <v>0</v>
      </c>
      <c r="Q2595" s="3" t="b" cm="1">
        <f t="array" ref="Q2595">_xlfn.IFS(AND($L2595,NOT($M2595),NOT($O2595)),TRUE,$R2595&gt;=$B$6,FALSE,AND($L2595,NOT($M2595),$O2595,$P2595=0),TRUE,TRUE,FALSE)</f>
        <v>0</v>
      </c>
      <c r="R2595" s="3" cm="1">
        <f t="array" ref="R2595">_xlfn.IFS(AND($Q2594,$R2594&lt;$B$6),$R2594+1,AND(NOT($L2594),$R2594&gt;0),0,TRUE,$R2594)</f>
        <v>0</v>
      </c>
      <c r="S2595" s="1" cm="1">
        <f t="array" ref="S2595">_xlfn.IFS(AND(Q2594,I2594&gt;$B$8),S2594+$B$8,AND(Q2594,I2594&lt;=$B$8),S2594+I2594,TRUE,$S2594)</f>
        <v>104</v>
      </c>
      <c r="T2595" s="1">
        <f t="shared" si="158"/>
        <v>9360</v>
      </c>
      <c r="U2595" s="17">
        <f t="shared" si="159"/>
        <v>216.66666666666666</v>
      </c>
      <c r="V2595" s="47" cm="1">
        <f t="array" ref="V2595">_xlfn.IFS($B$6=1,S2595*$B$10,AND(R2594=0,R2595&gt;=1,I2595&gt;=$B$6*$B$8-1),V2594+$B$6*$B$10*$B$8,AND(R2594=0,R2595&gt;=1,I2595&lt;$B$6*$B$8-1),V2594+I2594*$B$10,TRUE,V2594)</f>
        <v>10400</v>
      </c>
      <c r="W2595" s="17">
        <f t="shared" si="160"/>
        <v>240.74074074074073</v>
      </c>
    </row>
    <row r="2596" spans="7:23" x14ac:dyDescent="0.25">
      <c r="G2596" s="15">
        <v>2594</v>
      </c>
      <c r="H2596" s="1">
        <f t="shared" si="157"/>
        <v>43.216666666666669</v>
      </c>
      <c r="I2596" s="15" cm="1">
        <f t="array" ref="I2596">_xlfn.IFS(J2595&gt;=$C$13-$B$26,MINA(I2595+$B$13-S2596+S2595,$B$11),I2595=$B$11,MINA(I2595-S2596+S2595,$B$11),TRUE,MAXA(I2595-S2596+S2595,0))</f>
        <v>0</v>
      </c>
      <c r="J2596" s="1" cm="1">
        <f t="array" ref="J2596">_xlfn.IFS(J2595&gt;=$C$13-$B$26,0,I2595&lt;$B$11,J2595+$B$26,TRUE,0)</f>
        <v>1.183333333333334</v>
      </c>
      <c r="K2596" s="3" cm="1">
        <f t="array" ref="K2596">_xlfn.IFS(AND(NOT($K2595=0),$L2595),0,NOT($L2595),$K2595+$B$26,TRUE,$K2595)</f>
        <v>0.93333333333333457</v>
      </c>
      <c r="L2596" s="3" t="b" cm="1">
        <f t="array" ref="L2596">_xlfn.IFS(AND($I2596&gt;0,$K2596&gt;=$C$5-$B$26),TRUE,$R2596&gt;=$B$6,FALSE,$I2596=0,FALSE,TRUE,$L2595)</f>
        <v>0</v>
      </c>
      <c r="M2596" s="3" t="b" cm="1">
        <f t="array" ref="M2596">_xlfn.IFS($N2596&gt;=$B$4-$B$26,FALSE,AND($I2596&gt;0,$K2596&gt;=$B$5-$B$26),TRUE,AND($L2596,NOT($M2595)),FALSE,$M2595,TRUE,TRUE,FALSE)</f>
        <v>0</v>
      </c>
      <c r="N2596" s="3" cm="1">
        <f t="array" ref="N2596">_xlfn.IFS($M2595,$N2595+$B$26,NOT($M2595),0,TRUE,$M2595)</f>
        <v>0</v>
      </c>
      <c r="O2596" s="3" t="b" cm="1">
        <f t="array" ref="O2596">_xlfn.IFS($M2596,FALSE,AND($L2596,NOT($M2596),$R2596&lt;$B$6,$I2596&gt;0),TRUE,TRUE,FALSE)</f>
        <v>0</v>
      </c>
      <c r="P2596" s="3" cm="1">
        <f t="array" ref="P2596">_xlfn.IFS($P2595&gt;=$C$7-$B$26,0,$O2595,$P2595+$B$26,TRUE,0)</f>
        <v>0</v>
      </c>
      <c r="Q2596" s="3" t="b" cm="1">
        <f t="array" ref="Q2596">_xlfn.IFS(AND($L2596,NOT($M2596),NOT($O2596)),TRUE,$R2596&gt;=$B$6,FALSE,AND($L2596,NOT($M2596),$O2596,$P2596=0),TRUE,TRUE,FALSE)</f>
        <v>0</v>
      </c>
      <c r="R2596" s="3" cm="1">
        <f t="array" ref="R2596">_xlfn.IFS(AND($Q2595,$R2595&lt;$B$6),$R2595+1,AND(NOT($L2595),$R2595&gt;0),0,TRUE,$R2595)</f>
        <v>0</v>
      </c>
      <c r="S2596" s="1" cm="1">
        <f t="array" ref="S2596">_xlfn.IFS(AND(Q2595,I2595&gt;$B$8),S2595+$B$8,AND(Q2595,I2595&lt;=$B$8),S2595+I2595,TRUE,$S2595)</f>
        <v>104</v>
      </c>
      <c r="T2596" s="1">
        <f t="shared" si="158"/>
        <v>9360</v>
      </c>
      <c r="U2596" s="17">
        <f t="shared" si="159"/>
        <v>216.58310836868492</v>
      </c>
      <c r="V2596" s="47" cm="1">
        <f t="array" ref="V2596">_xlfn.IFS($B$6=1,S2596*$B$10,AND(R2595=0,R2596&gt;=1,I2596&gt;=$B$6*$B$8-1),V2595+$B$6*$B$10*$B$8,AND(R2595=0,R2596&gt;=1,I2596&lt;$B$6*$B$8-1),V2595+I2595*$B$10,TRUE,V2595)</f>
        <v>10400</v>
      </c>
      <c r="W2596" s="17">
        <f t="shared" si="160"/>
        <v>240.64789818742767</v>
      </c>
    </row>
    <row r="2597" spans="7:23" x14ac:dyDescent="0.25">
      <c r="G2597" s="15">
        <v>2595</v>
      </c>
      <c r="H2597" s="1">
        <f t="shared" si="157"/>
        <v>43.233333333333334</v>
      </c>
      <c r="I2597" s="15" cm="1">
        <f t="array" ref="I2597">_xlfn.IFS(J2596&gt;=$C$13-$B$26,MINA(I2596+$B$13-S2597+S2596,$B$11),I2596=$B$11,MINA(I2596-S2597+S2596,$B$11),TRUE,MAXA(I2596-S2597+S2596,0))</f>
        <v>0</v>
      </c>
      <c r="J2597" s="1" cm="1">
        <f t="array" ref="J2597">_xlfn.IFS(J2596&gt;=$C$13-$B$26,0,I2596&lt;$B$11,J2596+$B$26,TRUE,0)</f>
        <v>1.2000000000000006</v>
      </c>
      <c r="K2597" s="3" cm="1">
        <f t="array" ref="K2597">_xlfn.IFS(AND(NOT($K2596=0),$L2596),0,NOT($L2596),$K2596+$B$26,TRUE,$K2596)</f>
        <v>0.95000000000000129</v>
      </c>
      <c r="L2597" s="3" t="b" cm="1">
        <f t="array" ref="L2597">_xlfn.IFS(AND($I2597&gt;0,$K2597&gt;=$C$5-$B$26),TRUE,$R2597&gt;=$B$6,FALSE,$I2597=0,FALSE,TRUE,$L2596)</f>
        <v>0</v>
      </c>
      <c r="M2597" s="3" t="b" cm="1">
        <f t="array" ref="M2597">_xlfn.IFS($N2597&gt;=$B$4-$B$26,FALSE,AND($I2597&gt;0,$K2597&gt;=$B$5-$B$26),TRUE,AND($L2597,NOT($M2596)),FALSE,$M2596,TRUE,TRUE,FALSE)</f>
        <v>0</v>
      </c>
      <c r="N2597" s="3" cm="1">
        <f t="array" ref="N2597">_xlfn.IFS($M2596,$N2596+$B$26,NOT($M2596),0,TRUE,$M2596)</f>
        <v>0</v>
      </c>
      <c r="O2597" s="3" t="b" cm="1">
        <f t="array" ref="O2597">_xlfn.IFS($M2597,FALSE,AND($L2597,NOT($M2597),$R2597&lt;$B$6,$I2597&gt;0),TRUE,TRUE,FALSE)</f>
        <v>0</v>
      </c>
      <c r="P2597" s="3" cm="1">
        <f t="array" ref="P2597">_xlfn.IFS($P2596&gt;=$C$7-$B$26,0,$O2596,$P2596+$B$26,TRUE,0)</f>
        <v>0</v>
      </c>
      <c r="Q2597" s="3" t="b" cm="1">
        <f t="array" ref="Q2597">_xlfn.IFS(AND($L2597,NOT($M2597),NOT($O2597)),TRUE,$R2597&gt;=$B$6,FALSE,AND($L2597,NOT($M2597),$O2597,$P2597=0),TRUE,TRUE,FALSE)</f>
        <v>0</v>
      </c>
      <c r="R2597" s="3" cm="1">
        <f t="array" ref="R2597">_xlfn.IFS(AND($Q2596,$R2596&lt;$B$6),$R2596+1,AND(NOT($L2596),$R2596&gt;0),0,TRUE,$R2596)</f>
        <v>0</v>
      </c>
      <c r="S2597" s="1" cm="1">
        <f t="array" ref="S2597">_xlfn.IFS(AND(Q2596,I2596&gt;$B$8),S2596+$B$8,AND(Q2596,I2596&lt;=$B$8),S2596+I2596,TRUE,$S2596)</f>
        <v>104</v>
      </c>
      <c r="T2597" s="1">
        <f t="shared" si="158"/>
        <v>9360</v>
      </c>
      <c r="U2597" s="17">
        <f t="shared" si="159"/>
        <v>216.49961449498844</v>
      </c>
      <c r="V2597" s="47" cm="1">
        <f t="array" ref="V2597">_xlfn.IFS($B$6=1,S2597*$B$10,AND(R2596=0,R2597&gt;=1,I2597&gt;=$B$6*$B$8-1),V2596+$B$6*$B$10*$B$8,AND(R2596=0,R2597&gt;=1,I2597&lt;$B$6*$B$8-1),V2596+I2596*$B$10,TRUE,V2596)</f>
        <v>10400</v>
      </c>
      <c r="W2597" s="17">
        <f t="shared" si="160"/>
        <v>240.5551272166538</v>
      </c>
    </row>
    <row r="2598" spans="7:23" x14ac:dyDescent="0.25">
      <c r="G2598" s="15">
        <v>2596</v>
      </c>
      <c r="H2598" s="1">
        <f t="shared" si="157"/>
        <v>43.25</v>
      </c>
      <c r="I2598" s="15" cm="1">
        <f t="array" ref="I2598">_xlfn.IFS(J2597&gt;=$C$13-$B$26,MINA(I2597+$B$13-S2598+S2597,$B$11),I2597=$B$11,MINA(I2597-S2598+S2597,$B$11),TRUE,MAXA(I2597-S2598+S2597,0))</f>
        <v>0</v>
      </c>
      <c r="J2598" s="1" cm="1">
        <f t="array" ref="J2598">_xlfn.IFS(J2597&gt;=$C$13-$B$26,0,I2597&lt;$B$11,J2597+$B$26,TRUE,0)</f>
        <v>1.2166666666666672</v>
      </c>
      <c r="K2598" s="3" cm="1">
        <f t="array" ref="K2598">_xlfn.IFS(AND(NOT($K2597=0),$L2597),0,NOT($L2597),$K2597+$B$26,TRUE,$K2597)</f>
        <v>0.96666666666666801</v>
      </c>
      <c r="L2598" s="3" t="b" cm="1">
        <f t="array" ref="L2598">_xlfn.IFS(AND($I2598&gt;0,$K2598&gt;=$C$5-$B$26),TRUE,$R2598&gt;=$B$6,FALSE,$I2598=0,FALSE,TRUE,$L2597)</f>
        <v>0</v>
      </c>
      <c r="M2598" s="3" t="b" cm="1">
        <f t="array" ref="M2598">_xlfn.IFS($N2598&gt;=$B$4-$B$26,FALSE,AND($I2598&gt;0,$K2598&gt;=$B$5-$B$26),TRUE,AND($L2598,NOT($M2597)),FALSE,$M2597,TRUE,TRUE,FALSE)</f>
        <v>0</v>
      </c>
      <c r="N2598" s="3" cm="1">
        <f t="array" ref="N2598">_xlfn.IFS($M2597,$N2597+$B$26,NOT($M2597),0,TRUE,$M2597)</f>
        <v>0</v>
      </c>
      <c r="O2598" s="3" t="b" cm="1">
        <f t="array" ref="O2598">_xlfn.IFS($M2598,FALSE,AND($L2598,NOT($M2598),$R2598&lt;$B$6,$I2598&gt;0),TRUE,TRUE,FALSE)</f>
        <v>0</v>
      </c>
      <c r="P2598" s="3" cm="1">
        <f t="array" ref="P2598">_xlfn.IFS($P2597&gt;=$C$7-$B$26,0,$O2597,$P2597+$B$26,TRUE,0)</f>
        <v>0</v>
      </c>
      <c r="Q2598" s="3" t="b" cm="1">
        <f t="array" ref="Q2598">_xlfn.IFS(AND($L2598,NOT($M2598),NOT($O2598)),TRUE,$R2598&gt;=$B$6,FALSE,AND($L2598,NOT($M2598),$O2598,$P2598=0),TRUE,TRUE,FALSE)</f>
        <v>0</v>
      </c>
      <c r="R2598" s="3" cm="1">
        <f t="array" ref="R2598">_xlfn.IFS(AND($Q2597,$R2597&lt;$B$6),$R2597+1,AND(NOT($L2597),$R2597&gt;0),0,TRUE,$R2597)</f>
        <v>0</v>
      </c>
      <c r="S2598" s="1" cm="1">
        <f t="array" ref="S2598">_xlfn.IFS(AND(Q2597,I2597&gt;$B$8),S2597+$B$8,AND(Q2597,I2597&lt;=$B$8),S2597+I2597,TRUE,$S2597)</f>
        <v>104</v>
      </c>
      <c r="T2598" s="1">
        <f t="shared" si="158"/>
        <v>9360</v>
      </c>
      <c r="U2598" s="17">
        <f t="shared" si="159"/>
        <v>216.41618497109826</v>
      </c>
      <c r="V2598" s="47" cm="1">
        <f t="array" ref="V2598">_xlfn.IFS($B$6=1,S2598*$B$10,AND(R2597=0,R2598&gt;=1,I2598&gt;=$B$6*$B$8-1),V2597+$B$6*$B$10*$B$8,AND(R2597=0,R2598&gt;=1,I2598&lt;$B$6*$B$8-1),V2597+I2597*$B$10,TRUE,V2597)</f>
        <v>10400</v>
      </c>
      <c r="W2598" s="17">
        <f t="shared" si="160"/>
        <v>240.46242774566474</v>
      </c>
    </row>
    <row r="2599" spans="7:23" x14ac:dyDescent="0.25">
      <c r="G2599" s="15">
        <v>2597</v>
      </c>
      <c r="H2599" s="1">
        <f t="shared" si="157"/>
        <v>43.266666666666666</v>
      </c>
      <c r="I2599" s="15" cm="1">
        <f t="array" ref="I2599">_xlfn.IFS(J2598&gt;=$C$13-$B$26,MINA(I2598+$B$13-S2599+S2598,$B$11),I2598=$B$11,MINA(I2598-S2599+S2598,$B$11),TRUE,MAXA(I2598-S2599+S2598,0))</f>
        <v>0</v>
      </c>
      <c r="J2599" s="1" cm="1">
        <f t="array" ref="J2599">_xlfn.IFS(J2598&gt;=$C$13-$B$26,0,I2598&lt;$B$11,J2598+$B$26,TRUE,0)</f>
        <v>1.2333333333333338</v>
      </c>
      <c r="K2599" s="3" cm="1">
        <f t="array" ref="K2599">_xlfn.IFS(AND(NOT($K2598=0),$L2598),0,NOT($L2598),$K2598+$B$26,TRUE,$K2598)</f>
        <v>0.98333333333333472</v>
      </c>
      <c r="L2599" s="3" t="b" cm="1">
        <f t="array" ref="L2599">_xlfn.IFS(AND($I2599&gt;0,$K2599&gt;=$C$5-$B$26),TRUE,$R2599&gt;=$B$6,FALSE,$I2599=0,FALSE,TRUE,$L2598)</f>
        <v>0</v>
      </c>
      <c r="M2599" s="3" t="b" cm="1">
        <f t="array" ref="M2599">_xlfn.IFS($N2599&gt;=$B$4-$B$26,FALSE,AND($I2599&gt;0,$K2599&gt;=$B$5-$B$26),TRUE,AND($L2599,NOT($M2598)),FALSE,$M2598,TRUE,TRUE,FALSE)</f>
        <v>0</v>
      </c>
      <c r="N2599" s="3" cm="1">
        <f t="array" ref="N2599">_xlfn.IFS($M2598,$N2598+$B$26,NOT($M2598),0,TRUE,$M2598)</f>
        <v>0</v>
      </c>
      <c r="O2599" s="3" t="b" cm="1">
        <f t="array" ref="O2599">_xlfn.IFS($M2599,FALSE,AND($L2599,NOT($M2599),$R2599&lt;$B$6,$I2599&gt;0),TRUE,TRUE,FALSE)</f>
        <v>0</v>
      </c>
      <c r="P2599" s="3" cm="1">
        <f t="array" ref="P2599">_xlfn.IFS($P2598&gt;=$C$7-$B$26,0,$O2598,$P2598+$B$26,TRUE,0)</f>
        <v>0</v>
      </c>
      <c r="Q2599" s="3" t="b" cm="1">
        <f t="array" ref="Q2599">_xlfn.IFS(AND($L2599,NOT($M2599),NOT($O2599)),TRUE,$R2599&gt;=$B$6,FALSE,AND($L2599,NOT($M2599),$O2599,$P2599=0),TRUE,TRUE,FALSE)</f>
        <v>0</v>
      </c>
      <c r="R2599" s="3" cm="1">
        <f t="array" ref="R2599">_xlfn.IFS(AND($Q2598,$R2598&lt;$B$6),$R2598+1,AND(NOT($L2598),$R2598&gt;0),0,TRUE,$R2598)</f>
        <v>0</v>
      </c>
      <c r="S2599" s="1" cm="1">
        <f t="array" ref="S2599">_xlfn.IFS(AND(Q2598,I2598&gt;$B$8),S2598+$B$8,AND(Q2598,I2598&lt;=$B$8),S2598+I2598,TRUE,$S2598)</f>
        <v>104</v>
      </c>
      <c r="T2599" s="1">
        <f t="shared" si="158"/>
        <v>9360</v>
      </c>
      <c r="U2599" s="17">
        <f t="shared" si="159"/>
        <v>216.33281972265024</v>
      </c>
      <c r="V2599" s="47" cm="1">
        <f t="array" ref="V2599">_xlfn.IFS($B$6=1,S2599*$B$10,AND(R2598=0,R2599&gt;=1,I2599&gt;=$B$6*$B$8-1),V2598+$B$6*$B$10*$B$8,AND(R2598=0,R2599&gt;=1,I2599&lt;$B$6*$B$8-1),V2598+I2598*$B$10,TRUE,V2598)</f>
        <v>10400</v>
      </c>
      <c r="W2599" s="17">
        <f t="shared" si="160"/>
        <v>240.36979969183361</v>
      </c>
    </row>
    <row r="2600" spans="7:23" x14ac:dyDescent="0.25">
      <c r="G2600" s="15">
        <v>2598</v>
      </c>
      <c r="H2600" s="1">
        <f t="shared" si="157"/>
        <v>43.283333333333331</v>
      </c>
      <c r="I2600" s="15" cm="1">
        <f t="array" ref="I2600">_xlfn.IFS(J2599&gt;=$C$13-$B$26,MINA(I2599+$B$13-S2600+S2599,$B$11),I2599=$B$11,MINA(I2599-S2600+S2599,$B$11),TRUE,MAXA(I2599-S2600+S2599,0))</f>
        <v>0</v>
      </c>
      <c r="J2600" s="1" cm="1">
        <f t="array" ref="J2600">_xlfn.IFS(J2599&gt;=$C$13-$B$26,0,I2599&lt;$B$11,J2599+$B$26,TRUE,0)</f>
        <v>1.2500000000000004</v>
      </c>
      <c r="K2600" s="3" cm="1">
        <f t="array" ref="K2600">_xlfn.IFS(AND(NOT($K2599=0),$L2599),0,NOT($L2599),$K2599+$B$26,TRUE,$K2599)</f>
        <v>1.0000000000000013</v>
      </c>
      <c r="L2600" s="3" t="b" cm="1">
        <f t="array" ref="L2600">_xlfn.IFS(AND($I2600&gt;0,$K2600&gt;=$C$5-$B$26),TRUE,$R2600&gt;=$B$6,FALSE,$I2600=0,FALSE,TRUE,$L2599)</f>
        <v>0</v>
      </c>
      <c r="M2600" s="3" t="b" cm="1">
        <f t="array" ref="M2600">_xlfn.IFS($N2600&gt;=$B$4-$B$26,FALSE,AND($I2600&gt;0,$K2600&gt;=$B$5-$B$26),TRUE,AND($L2600,NOT($M2599)),FALSE,$M2599,TRUE,TRUE,FALSE)</f>
        <v>0</v>
      </c>
      <c r="N2600" s="3" cm="1">
        <f t="array" ref="N2600">_xlfn.IFS($M2599,$N2599+$B$26,NOT($M2599),0,TRUE,$M2599)</f>
        <v>0</v>
      </c>
      <c r="O2600" s="3" t="b" cm="1">
        <f t="array" ref="O2600">_xlfn.IFS($M2600,FALSE,AND($L2600,NOT($M2600),$R2600&lt;$B$6,$I2600&gt;0),TRUE,TRUE,FALSE)</f>
        <v>0</v>
      </c>
      <c r="P2600" s="3" cm="1">
        <f t="array" ref="P2600">_xlfn.IFS($P2599&gt;=$C$7-$B$26,0,$O2599,$P2599+$B$26,TRUE,0)</f>
        <v>0</v>
      </c>
      <c r="Q2600" s="3" t="b" cm="1">
        <f t="array" ref="Q2600">_xlfn.IFS(AND($L2600,NOT($M2600),NOT($O2600)),TRUE,$R2600&gt;=$B$6,FALSE,AND($L2600,NOT($M2600),$O2600,$P2600=0),TRUE,TRUE,FALSE)</f>
        <v>0</v>
      </c>
      <c r="R2600" s="3" cm="1">
        <f t="array" ref="R2600">_xlfn.IFS(AND($Q2599,$R2599&lt;$B$6),$R2599+1,AND(NOT($L2599),$R2599&gt;0),0,TRUE,$R2599)</f>
        <v>0</v>
      </c>
      <c r="S2600" s="1" cm="1">
        <f t="array" ref="S2600">_xlfn.IFS(AND(Q2599,I2599&gt;$B$8),S2599+$B$8,AND(Q2599,I2599&lt;=$B$8),S2599+I2599,TRUE,$S2599)</f>
        <v>104</v>
      </c>
      <c r="T2600" s="1">
        <f t="shared" si="158"/>
        <v>9360</v>
      </c>
      <c r="U2600" s="17">
        <f t="shared" si="159"/>
        <v>216.24951867539468</v>
      </c>
      <c r="V2600" s="47" cm="1">
        <f t="array" ref="V2600">_xlfn.IFS($B$6=1,S2600*$B$10,AND(R2599=0,R2600&gt;=1,I2600&gt;=$B$6*$B$8-1),V2599+$B$6*$B$10*$B$8,AND(R2599=0,R2600&gt;=1,I2600&lt;$B$6*$B$8-1),V2599+I2599*$B$10,TRUE,V2599)</f>
        <v>10400</v>
      </c>
      <c r="W2600" s="17">
        <f t="shared" si="160"/>
        <v>240.27724297266079</v>
      </c>
    </row>
    <row r="2601" spans="7:23" x14ac:dyDescent="0.25">
      <c r="G2601" s="15">
        <v>2599</v>
      </c>
      <c r="H2601" s="1">
        <f t="shared" si="157"/>
        <v>43.3</v>
      </c>
      <c r="I2601" s="15" cm="1">
        <f t="array" ref="I2601">_xlfn.IFS(J2600&gt;=$C$13-$B$26,MINA(I2600+$B$13-S2601+S2600,$B$11),I2600=$B$11,MINA(I2600-S2601+S2600,$B$11),TRUE,MAXA(I2600-S2601+S2600,0))</f>
        <v>0</v>
      </c>
      <c r="J2601" s="1" cm="1">
        <f t="array" ref="J2601">_xlfn.IFS(J2600&gt;=$C$13-$B$26,0,I2600&lt;$B$11,J2600+$B$26,TRUE,0)</f>
        <v>1.2666666666666671</v>
      </c>
      <c r="K2601" s="3" cm="1">
        <f t="array" ref="K2601">_xlfn.IFS(AND(NOT($K2600=0),$L2600),0,NOT($L2600),$K2600+$B$26,TRUE,$K2600)</f>
        <v>1.0166666666666679</v>
      </c>
      <c r="L2601" s="3" t="b" cm="1">
        <f t="array" ref="L2601">_xlfn.IFS(AND($I2601&gt;0,$K2601&gt;=$C$5-$B$26),TRUE,$R2601&gt;=$B$6,FALSE,$I2601=0,FALSE,TRUE,$L2600)</f>
        <v>0</v>
      </c>
      <c r="M2601" s="3" t="b" cm="1">
        <f t="array" ref="M2601">_xlfn.IFS($N2601&gt;=$B$4-$B$26,FALSE,AND($I2601&gt;0,$K2601&gt;=$B$5-$B$26),TRUE,AND($L2601,NOT($M2600)),FALSE,$M2600,TRUE,TRUE,FALSE)</f>
        <v>0</v>
      </c>
      <c r="N2601" s="3" cm="1">
        <f t="array" ref="N2601">_xlfn.IFS($M2600,$N2600+$B$26,NOT($M2600),0,TRUE,$M2600)</f>
        <v>0</v>
      </c>
      <c r="O2601" s="3" t="b" cm="1">
        <f t="array" ref="O2601">_xlfn.IFS($M2601,FALSE,AND($L2601,NOT($M2601),$R2601&lt;$B$6,$I2601&gt;0),TRUE,TRUE,FALSE)</f>
        <v>0</v>
      </c>
      <c r="P2601" s="3" cm="1">
        <f t="array" ref="P2601">_xlfn.IFS($P2600&gt;=$C$7-$B$26,0,$O2600,$P2600+$B$26,TRUE,0)</f>
        <v>0</v>
      </c>
      <c r="Q2601" s="3" t="b" cm="1">
        <f t="array" ref="Q2601">_xlfn.IFS(AND($L2601,NOT($M2601),NOT($O2601)),TRUE,$R2601&gt;=$B$6,FALSE,AND($L2601,NOT($M2601),$O2601,$P2601=0),TRUE,TRUE,FALSE)</f>
        <v>0</v>
      </c>
      <c r="R2601" s="3" cm="1">
        <f t="array" ref="R2601">_xlfn.IFS(AND($Q2600,$R2600&lt;$B$6),$R2600+1,AND(NOT($L2600),$R2600&gt;0),0,TRUE,$R2600)</f>
        <v>0</v>
      </c>
      <c r="S2601" s="1" cm="1">
        <f t="array" ref="S2601">_xlfn.IFS(AND(Q2600,I2600&gt;$B$8),S2600+$B$8,AND(Q2600,I2600&lt;=$B$8),S2600+I2600,TRUE,$S2600)</f>
        <v>104</v>
      </c>
      <c r="T2601" s="1">
        <f t="shared" si="158"/>
        <v>9360</v>
      </c>
      <c r="U2601" s="17">
        <f t="shared" si="159"/>
        <v>216.16628175519631</v>
      </c>
      <c r="V2601" s="47" cm="1">
        <f t="array" ref="V2601">_xlfn.IFS($B$6=1,S2601*$B$10,AND(R2600=0,R2601&gt;=1,I2601&gt;=$B$6*$B$8-1),V2600+$B$6*$B$10*$B$8,AND(R2600=0,R2601&gt;=1,I2601&lt;$B$6*$B$8-1),V2600+I2600*$B$10,TRUE,V2600)</f>
        <v>10400</v>
      </c>
      <c r="W2601" s="17">
        <f t="shared" si="160"/>
        <v>240.18475750577369</v>
      </c>
    </row>
    <row r="2602" spans="7:23" x14ac:dyDescent="0.25">
      <c r="G2602" s="15">
        <v>2600</v>
      </c>
      <c r="H2602" s="1">
        <f t="shared" si="157"/>
        <v>43.316666666666663</v>
      </c>
      <c r="I2602" s="15" cm="1">
        <f t="array" ref="I2602">_xlfn.IFS(J2601&gt;=$C$13-$B$26,MINA(I2601+$B$13-S2602+S2601,$B$11),I2601=$B$11,MINA(I2601-S2602+S2601,$B$11),TRUE,MAXA(I2601-S2602+S2601,0))</f>
        <v>0</v>
      </c>
      <c r="J2602" s="1" cm="1">
        <f t="array" ref="J2602">_xlfn.IFS(J2601&gt;=$C$13-$B$26,0,I2601&lt;$B$11,J2601+$B$26,TRUE,0)</f>
        <v>1.2833333333333337</v>
      </c>
      <c r="K2602" s="3" cm="1">
        <f t="array" ref="K2602">_xlfn.IFS(AND(NOT($K2601=0),$L2601),0,NOT($L2601),$K2601+$B$26,TRUE,$K2601)</f>
        <v>1.0333333333333345</v>
      </c>
      <c r="L2602" s="3" t="b" cm="1">
        <f t="array" ref="L2602">_xlfn.IFS(AND($I2602&gt;0,$K2602&gt;=$C$5-$B$26),TRUE,$R2602&gt;=$B$6,FALSE,$I2602=0,FALSE,TRUE,$L2601)</f>
        <v>0</v>
      </c>
      <c r="M2602" s="3" t="b" cm="1">
        <f t="array" ref="M2602">_xlfn.IFS($N2602&gt;=$B$4-$B$26,FALSE,AND($I2602&gt;0,$K2602&gt;=$B$5-$B$26),TRUE,AND($L2602,NOT($M2601)),FALSE,$M2601,TRUE,TRUE,FALSE)</f>
        <v>0</v>
      </c>
      <c r="N2602" s="3" cm="1">
        <f t="array" ref="N2602">_xlfn.IFS($M2601,$N2601+$B$26,NOT($M2601),0,TRUE,$M2601)</f>
        <v>0</v>
      </c>
      <c r="O2602" s="3" t="b" cm="1">
        <f t="array" ref="O2602">_xlfn.IFS($M2602,FALSE,AND($L2602,NOT($M2602),$R2602&lt;$B$6,$I2602&gt;0),TRUE,TRUE,FALSE)</f>
        <v>0</v>
      </c>
      <c r="P2602" s="3" cm="1">
        <f t="array" ref="P2602">_xlfn.IFS($P2601&gt;=$C$7-$B$26,0,$O2601,$P2601+$B$26,TRUE,0)</f>
        <v>0</v>
      </c>
      <c r="Q2602" s="3" t="b" cm="1">
        <f t="array" ref="Q2602">_xlfn.IFS(AND($L2602,NOT($M2602),NOT($O2602)),TRUE,$R2602&gt;=$B$6,FALSE,AND($L2602,NOT($M2602),$O2602,$P2602=0),TRUE,TRUE,FALSE)</f>
        <v>0</v>
      </c>
      <c r="R2602" s="3" cm="1">
        <f t="array" ref="R2602">_xlfn.IFS(AND($Q2601,$R2601&lt;$B$6),$R2601+1,AND(NOT($L2601),$R2601&gt;0),0,TRUE,$R2601)</f>
        <v>0</v>
      </c>
      <c r="S2602" s="1" cm="1">
        <f t="array" ref="S2602">_xlfn.IFS(AND(Q2601,I2601&gt;$B$8),S2601+$B$8,AND(Q2601,I2601&lt;=$B$8),S2601+I2601,TRUE,$S2601)</f>
        <v>104</v>
      </c>
      <c r="T2602" s="1">
        <f t="shared" si="158"/>
        <v>9360</v>
      </c>
      <c r="U2602" s="17">
        <f t="shared" si="159"/>
        <v>216.08310888803388</v>
      </c>
      <c r="V2602" s="47" cm="1">
        <f t="array" ref="V2602">_xlfn.IFS($B$6=1,S2602*$B$10,AND(R2601=0,R2602&gt;=1,I2602&gt;=$B$6*$B$8-1),V2601+$B$6*$B$10*$B$8,AND(R2601=0,R2602&gt;=1,I2602&lt;$B$6*$B$8-1),V2601+I2601*$B$10,TRUE,V2601)</f>
        <v>10400</v>
      </c>
      <c r="W2602" s="17">
        <f t="shared" si="160"/>
        <v>240.09234320892654</v>
      </c>
    </row>
    <row r="2603" spans="7:23" x14ac:dyDescent="0.25">
      <c r="G2603" s="15">
        <v>2601</v>
      </c>
      <c r="H2603" s="1">
        <f t="shared" si="157"/>
        <v>43.333333333333336</v>
      </c>
      <c r="I2603" s="15" cm="1">
        <f t="array" ref="I2603">_xlfn.IFS(J2602&gt;=$C$13-$B$26,MINA(I2602+$B$13-S2603+S2602,$B$11),I2602=$B$11,MINA(I2602-S2603+S2602,$B$11),TRUE,MAXA(I2602-S2603+S2602,0))</f>
        <v>0</v>
      </c>
      <c r="J2603" s="1" cm="1">
        <f t="array" ref="J2603">_xlfn.IFS(J2602&gt;=$C$13-$B$26,0,I2602&lt;$B$11,J2602+$B$26,TRUE,0)</f>
        <v>1.3000000000000003</v>
      </c>
      <c r="K2603" s="3" cm="1">
        <f t="array" ref="K2603">_xlfn.IFS(AND(NOT($K2602=0),$L2602),0,NOT($L2602),$K2602+$B$26,TRUE,$K2602)</f>
        <v>1.0500000000000012</v>
      </c>
      <c r="L2603" s="3" t="b" cm="1">
        <f t="array" ref="L2603">_xlfn.IFS(AND($I2603&gt;0,$K2603&gt;=$C$5-$B$26),TRUE,$R2603&gt;=$B$6,FALSE,$I2603=0,FALSE,TRUE,$L2602)</f>
        <v>0</v>
      </c>
      <c r="M2603" s="3" t="b" cm="1">
        <f t="array" ref="M2603">_xlfn.IFS($N2603&gt;=$B$4-$B$26,FALSE,AND($I2603&gt;0,$K2603&gt;=$B$5-$B$26),TRUE,AND($L2603,NOT($M2602)),FALSE,$M2602,TRUE,TRUE,FALSE)</f>
        <v>0</v>
      </c>
      <c r="N2603" s="3" cm="1">
        <f t="array" ref="N2603">_xlfn.IFS($M2602,$N2602+$B$26,NOT($M2602),0,TRUE,$M2602)</f>
        <v>0</v>
      </c>
      <c r="O2603" s="3" t="b" cm="1">
        <f t="array" ref="O2603">_xlfn.IFS($M2603,FALSE,AND($L2603,NOT($M2603),$R2603&lt;$B$6,$I2603&gt;0),TRUE,TRUE,FALSE)</f>
        <v>0</v>
      </c>
      <c r="P2603" s="3" cm="1">
        <f t="array" ref="P2603">_xlfn.IFS($P2602&gt;=$C$7-$B$26,0,$O2602,$P2602+$B$26,TRUE,0)</f>
        <v>0</v>
      </c>
      <c r="Q2603" s="3" t="b" cm="1">
        <f t="array" ref="Q2603">_xlfn.IFS(AND($L2603,NOT($M2603),NOT($O2603)),TRUE,$R2603&gt;=$B$6,FALSE,AND($L2603,NOT($M2603),$O2603,$P2603=0),TRUE,TRUE,FALSE)</f>
        <v>0</v>
      </c>
      <c r="R2603" s="3" cm="1">
        <f t="array" ref="R2603">_xlfn.IFS(AND($Q2602,$R2602&lt;$B$6),$R2602+1,AND(NOT($L2602),$R2602&gt;0),0,TRUE,$R2602)</f>
        <v>0</v>
      </c>
      <c r="S2603" s="1" cm="1">
        <f t="array" ref="S2603">_xlfn.IFS(AND(Q2602,I2602&gt;$B$8),S2602+$B$8,AND(Q2602,I2602&lt;=$B$8),S2602+I2602,TRUE,$S2602)</f>
        <v>104</v>
      </c>
      <c r="T2603" s="1">
        <f t="shared" si="158"/>
        <v>9360</v>
      </c>
      <c r="U2603" s="17">
        <f t="shared" si="159"/>
        <v>216</v>
      </c>
      <c r="V2603" s="47" cm="1">
        <f t="array" ref="V2603">_xlfn.IFS($B$6=1,S2603*$B$10,AND(R2602=0,R2603&gt;=1,I2603&gt;=$B$6*$B$8-1),V2602+$B$6*$B$10*$B$8,AND(R2602=0,R2603&gt;=1,I2603&lt;$B$6*$B$8-1),V2602+I2602*$B$10,TRUE,V2602)</f>
        <v>10400</v>
      </c>
      <c r="W2603" s="17">
        <f t="shared" si="160"/>
        <v>240</v>
      </c>
    </row>
    <row r="2604" spans="7:23" x14ac:dyDescent="0.25">
      <c r="G2604" s="15">
        <v>2602</v>
      </c>
      <c r="H2604" s="1">
        <f t="shared" si="157"/>
        <v>43.35</v>
      </c>
      <c r="I2604" s="15" cm="1">
        <f t="array" ref="I2604">_xlfn.IFS(J2603&gt;=$C$13-$B$26,MINA(I2603+$B$13-S2604+S2603,$B$11),I2603=$B$11,MINA(I2603-S2604+S2603,$B$11),TRUE,MAXA(I2603-S2604+S2603,0))</f>
        <v>0</v>
      </c>
      <c r="J2604" s="1" cm="1">
        <f t="array" ref="J2604">_xlfn.IFS(J2603&gt;=$C$13-$B$26,0,I2603&lt;$B$11,J2603+$B$26,TRUE,0)</f>
        <v>1.3166666666666669</v>
      </c>
      <c r="K2604" s="3" cm="1">
        <f t="array" ref="K2604">_xlfn.IFS(AND(NOT($K2603=0),$L2603),0,NOT($L2603),$K2603+$B$26,TRUE,$K2603)</f>
        <v>1.0666666666666678</v>
      </c>
      <c r="L2604" s="3" t="b" cm="1">
        <f t="array" ref="L2604">_xlfn.IFS(AND($I2604&gt;0,$K2604&gt;=$C$5-$B$26),TRUE,$R2604&gt;=$B$6,FALSE,$I2604=0,FALSE,TRUE,$L2603)</f>
        <v>0</v>
      </c>
      <c r="M2604" s="3" t="b" cm="1">
        <f t="array" ref="M2604">_xlfn.IFS($N2604&gt;=$B$4-$B$26,FALSE,AND($I2604&gt;0,$K2604&gt;=$B$5-$B$26),TRUE,AND($L2604,NOT($M2603)),FALSE,$M2603,TRUE,TRUE,FALSE)</f>
        <v>0</v>
      </c>
      <c r="N2604" s="3" cm="1">
        <f t="array" ref="N2604">_xlfn.IFS($M2603,$N2603+$B$26,NOT($M2603),0,TRUE,$M2603)</f>
        <v>0</v>
      </c>
      <c r="O2604" s="3" t="b" cm="1">
        <f t="array" ref="O2604">_xlfn.IFS($M2604,FALSE,AND($L2604,NOT($M2604),$R2604&lt;$B$6,$I2604&gt;0),TRUE,TRUE,FALSE)</f>
        <v>0</v>
      </c>
      <c r="P2604" s="3" cm="1">
        <f t="array" ref="P2604">_xlfn.IFS($P2603&gt;=$C$7-$B$26,0,$O2603,$P2603+$B$26,TRUE,0)</f>
        <v>0</v>
      </c>
      <c r="Q2604" s="3" t="b" cm="1">
        <f t="array" ref="Q2604">_xlfn.IFS(AND($L2604,NOT($M2604),NOT($O2604)),TRUE,$R2604&gt;=$B$6,FALSE,AND($L2604,NOT($M2604),$O2604,$P2604=0),TRUE,TRUE,FALSE)</f>
        <v>0</v>
      </c>
      <c r="R2604" s="3" cm="1">
        <f t="array" ref="R2604">_xlfn.IFS(AND($Q2603,$R2603&lt;$B$6),$R2603+1,AND(NOT($L2603),$R2603&gt;0),0,TRUE,$R2603)</f>
        <v>0</v>
      </c>
      <c r="S2604" s="1" cm="1">
        <f t="array" ref="S2604">_xlfn.IFS(AND(Q2603,I2603&gt;$B$8),S2603+$B$8,AND(Q2603,I2603&lt;=$B$8),S2603+I2603,TRUE,$S2603)</f>
        <v>104</v>
      </c>
      <c r="T2604" s="1">
        <f t="shared" si="158"/>
        <v>9360</v>
      </c>
      <c r="U2604" s="17">
        <f t="shared" si="159"/>
        <v>215.91695501730104</v>
      </c>
      <c r="V2604" s="47" cm="1">
        <f t="array" ref="V2604">_xlfn.IFS($B$6=1,S2604*$B$10,AND(R2603=0,R2604&gt;=1,I2604&gt;=$B$6*$B$8-1),V2603+$B$6*$B$10*$B$8,AND(R2603=0,R2604&gt;=1,I2604&lt;$B$6*$B$8-1),V2603+I2603*$B$10,TRUE,V2603)</f>
        <v>10400</v>
      </c>
      <c r="W2604" s="17">
        <f t="shared" si="160"/>
        <v>239.90772779700114</v>
      </c>
    </row>
    <row r="2605" spans="7:23" x14ac:dyDescent="0.25">
      <c r="G2605" s="15">
        <v>2603</v>
      </c>
      <c r="H2605" s="1">
        <f t="shared" si="157"/>
        <v>43.366666666666667</v>
      </c>
      <c r="I2605" s="15" cm="1">
        <f t="array" ref="I2605">_xlfn.IFS(J2604&gt;=$C$13-$B$26,MINA(I2604+$B$13-S2605+S2604,$B$11),I2604=$B$11,MINA(I2604-S2605+S2604,$B$11),TRUE,MAXA(I2604-S2605+S2604,0))</f>
        <v>0</v>
      </c>
      <c r="J2605" s="1" cm="1">
        <f t="array" ref="J2605">_xlfn.IFS(J2604&gt;=$C$13-$B$26,0,I2604&lt;$B$11,J2604+$B$26,TRUE,0)</f>
        <v>1.3333333333333335</v>
      </c>
      <c r="K2605" s="3" cm="1">
        <f t="array" ref="K2605">_xlfn.IFS(AND(NOT($K2604=0),$L2604),0,NOT($L2604),$K2604+$B$26,TRUE,$K2604)</f>
        <v>1.0833333333333344</v>
      </c>
      <c r="L2605" s="3" t="b" cm="1">
        <f t="array" ref="L2605">_xlfn.IFS(AND($I2605&gt;0,$K2605&gt;=$C$5-$B$26),TRUE,$R2605&gt;=$B$6,FALSE,$I2605=0,FALSE,TRUE,$L2604)</f>
        <v>0</v>
      </c>
      <c r="M2605" s="3" t="b" cm="1">
        <f t="array" ref="M2605">_xlfn.IFS($N2605&gt;=$B$4-$B$26,FALSE,AND($I2605&gt;0,$K2605&gt;=$B$5-$B$26),TRUE,AND($L2605,NOT($M2604)),FALSE,$M2604,TRUE,TRUE,FALSE)</f>
        <v>0</v>
      </c>
      <c r="N2605" s="3" cm="1">
        <f t="array" ref="N2605">_xlfn.IFS($M2604,$N2604+$B$26,NOT($M2604),0,TRUE,$M2604)</f>
        <v>0</v>
      </c>
      <c r="O2605" s="3" t="b" cm="1">
        <f t="array" ref="O2605">_xlfn.IFS($M2605,FALSE,AND($L2605,NOT($M2605),$R2605&lt;$B$6,$I2605&gt;0),TRUE,TRUE,FALSE)</f>
        <v>0</v>
      </c>
      <c r="P2605" s="3" cm="1">
        <f t="array" ref="P2605">_xlfn.IFS($P2604&gt;=$C$7-$B$26,0,$O2604,$P2604+$B$26,TRUE,0)</f>
        <v>0</v>
      </c>
      <c r="Q2605" s="3" t="b" cm="1">
        <f t="array" ref="Q2605">_xlfn.IFS(AND($L2605,NOT($M2605),NOT($O2605)),TRUE,$R2605&gt;=$B$6,FALSE,AND($L2605,NOT($M2605),$O2605,$P2605=0),TRUE,TRUE,FALSE)</f>
        <v>0</v>
      </c>
      <c r="R2605" s="3" cm="1">
        <f t="array" ref="R2605">_xlfn.IFS(AND($Q2604,$R2604&lt;$B$6),$R2604+1,AND(NOT($L2604),$R2604&gt;0),0,TRUE,$R2604)</f>
        <v>0</v>
      </c>
      <c r="S2605" s="1" cm="1">
        <f t="array" ref="S2605">_xlfn.IFS(AND(Q2604,I2604&gt;$B$8),S2604+$B$8,AND(Q2604,I2604&lt;=$B$8),S2604+I2604,TRUE,$S2604)</f>
        <v>104</v>
      </c>
      <c r="T2605" s="1">
        <f t="shared" si="158"/>
        <v>9360</v>
      </c>
      <c r="U2605" s="17">
        <f t="shared" si="159"/>
        <v>215.83397386625671</v>
      </c>
      <c r="V2605" s="47" cm="1">
        <f t="array" ref="V2605">_xlfn.IFS($B$6=1,S2605*$B$10,AND(R2604=0,R2605&gt;=1,I2605&gt;=$B$6*$B$8-1),V2604+$B$6*$B$10*$B$8,AND(R2604=0,R2605&gt;=1,I2605&lt;$B$6*$B$8-1),V2604+I2604*$B$10,TRUE,V2604)</f>
        <v>10400</v>
      </c>
      <c r="W2605" s="17">
        <f t="shared" si="160"/>
        <v>239.81552651806302</v>
      </c>
    </row>
    <row r="2606" spans="7:23" x14ac:dyDescent="0.25">
      <c r="G2606" s="15">
        <v>2604</v>
      </c>
      <c r="H2606" s="1">
        <f t="shared" si="157"/>
        <v>43.383333333333333</v>
      </c>
      <c r="I2606" s="15" cm="1">
        <f t="array" ref="I2606">_xlfn.IFS(J2605&gt;=$C$13-$B$26,MINA(I2605+$B$13-S2606+S2605,$B$11),I2605=$B$11,MINA(I2605-S2606+S2605,$B$11),TRUE,MAXA(I2605-S2606+S2605,0))</f>
        <v>0</v>
      </c>
      <c r="J2606" s="1" cm="1">
        <f t="array" ref="J2606">_xlfn.IFS(J2605&gt;=$C$13-$B$26,0,I2605&lt;$B$11,J2605+$B$26,TRUE,0)</f>
        <v>1.35</v>
      </c>
      <c r="K2606" s="3" cm="1">
        <f t="array" ref="K2606">_xlfn.IFS(AND(NOT($K2605=0),$L2605),0,NOT($L2605),$K2605+$B$26,TRUE,$K2605)</f>
        <v>1.100000000000001</v>
      </c>
      <c r="L2606" s="3" t="b" cm="1">
        <f t="array" ref="L2606">_xlfn.IFS(AND($I2606&gt;0,$K2606&gt;=$C$5-$B$26),TRUE,$R2606&gt;=$B$6,FALSE,$I2606=0,FALSE,TRUE,$L2605)</f>
        <v>0</v>
      </c>
      <c r="M2606" s="3" t="b" cm="1">
        <f t="array" ref="M2606">_xlfn.IFS($N2606&gt;=$B$4-$B$26,FALSE,AND($I2606&gt;0,$K2606&gt;=$B$5-$B$26),TRUE,AND($L2606,NOT($M2605)),FALSE,$M2605,TRUE,TRUE,FALSE)</f>
        <v>0</v>
      </c>
      <c r="N2606" s="3" cm="1">
        <f t="array" ref="N2606">_xlfn.IFS($M2605,$N2605+$B$26,NOT($M2605),0,TRUE,$M2605)</f>
        <v>0</v>
      </c>
      <c r="O2606" s="3" t="b" cm="1">
        <f t="array" ref="O2606">_xlfn.IFS($M2606,FALSE,AND($L2606,NOT($M2606),$R2606&lt;$B$6,$I2606&gt;0),TRUE,TRUE,FALSE)</f>
        <v>0</v>
      </c>
      <c r="P2606" s="3" cm="1">
        <f t="array" ref="P2606">_xlfn.IFS($P2605&gt;=$C$7-$B$26,0,$O2605,$P2605+$B$26,TRUE,0)</f>
        <v>0</v>
      </c>
      <c r="Q2606" s="3" t="b" cm="1">
        <f t="array" ref="Q2606">_xlfn.IFS(AND($L2606,NOT($M2606),NOT($O2606)),TRUE,$R2606&gt;=$B$6,FALSE,AND($L2606,NOT($M2606),$O2606,$P2606=0),TRUE,TRUE,FALSE)</f>
        <v>0</v>
      </c>
      <c r="R2606" s="3" cm="1">
        <f t="array" ref="R2606">_xlfn.IFS(AND($Q2605,$R2605&lt;$B$6),$R2605+1,AND(NOT($L2605),$R2605&gt;0),0,TRUE,$R2605)</f>
        <v>0</v>
      </c>
      <c r="S2606" s="1" cm="1">
        <f t="array" ref="S2606">_xlfn.IFS(AND(Q2605,I2605&gt;$B$8),S2605+$B$8,AND(Q2605,I2605&lt;=$B$8),S2605+I2605,TRUE,$S2605)</f>
        <v>104</v>
      </c>
      <c r="T2606" s="1">
        <f t="shared" si="158"/>
        <v>9360</v>
      </c>
      <c r="U2606" s="17">
        <f t="shared" si="159"/>
        <v>215.75105647330005</v>
      </c>
      <c r="V2606" s="47" cm="1">
        <f t="array" ref="V2606">_xlfn.IFS($B$6=1,S2606*$B$10,AND(R2605=0,R2606&gt;=1,I2606&gt;=$B$6*$B$8-1),V2605+$B$6*$B$10*$B$8,AND(R2605=0,R2606&gt;=1,I2606&lt;$B$6*$B$8-1),V2605+I2605*$B$10,TRUE,V2605)</f>
        <v>10400</v>
      </c>
      <c r="W2606" s="17">
        <f t="shared" si="160"/>
        <v>239.72339608144449</v>
      </c>
    </row>
    <row r="2607" spans="7:23" x14ac:dyDescent="0.25">
      <c r="G2607" s="15">
        <v>2605</v>
      </c>
      <c r="H2607" s="1">
        <f t="shared" si="157"/>
        <v>43.4</v>
      </c>
      <c r="I2607" s="15" cm="1">
        <f t="array" ref="I2607">_xlfn.IFS(J2606&gt;=$C$13-$B$26,MINA(I2606+$B$13-S2607+S2606,$B$11),I2606=$B$11,MINA(I2606-S2607+S2606,$B$11),TRUE,MAXA(I2606-S2607+S2606,0))</f>
        <v>0</v>
      </c>
      <c r="J2607" s="1" cm="1">
        <f t="array" ref="J2607">_xlfn.IFS(J2606&gt;=$C$13-$B$26,0,I2606&lt;$B$11,J2606+$B$26,TRUE,0)</f>
        <v>1.3666666666666667</v>
      </c>
      <c r="K2607" s="3" cm="1">
        <f t="array" ref="K2607">_xlfn.IFS(AND(NOT($K2606=0),$L2606),0,NOT($L2606),$K2606+$B$26,TRUE,$K2606)</f>
        <v>1.1166666666666676</v>
      </c>
      <c r="L2607" s="3" t="b" cm="1">
        <f t="array" ref="L2607">_xlfn.IFS(AND($I2607&gt;0,$K2607&gt;=$C$5-$B$26),TRUE,$R2607&gt;=$B$6,FALSE,$I2607=0,FALSE,TRUE,$L2606)</f>
        <v>0</v>
      </c>
      <c r="M2607" s="3" t="b" cm="1">
        <f t="array" ref="M2607">_xlfn.IFS($N2607&gt;=$B$4-$B$26,FALSE,AND($I2607&gt;0,$K2607&gt;=$B$5-$B$26),TRUE,AND($L2607,NOT($M2606)),FALSE,$M2606,TRUE,TRUE,FALSE)</f>
        <v>0</v>
      </c>
      <c r="N2607" s="3" cm="1">
        <f t="array" ref="N2607">_xlfn.IFS($M2606,$N2606+$B$26,NOT($M2606),0,TRUE,$M2606)</f>
        <v>0</v>
      </c>
      <c r="O2607" s="3" t="b" cm="1">
        <f t="array" ref="O2607">_xlfn.IFS($M2607,FALSE,AND($L2607,NOT($M2607),$R2607&lt;$B$6,$I2607&gt;0),TRUE,TRUE,FALSE)</f>
        <v>0</v>
      </c>
      <c r="P2607" s="3" cm="1">
        <f t="array" ref="P2607">_xlfn.IFS($P2606&gt;=$C$7-$B$26,0,$O2606,$P2606+$B$26,TRUE,0)</f>
        <v>0</v>
      </c>
      <c r="Q2607" s="3" t="b" cm="1">
        <f t="array" ref="Q2607">_xlfn.IFS(AND($L2607,NOT($M2607),NOT($O2607)),TRUE,$R2607&gt;=$B$6,FALSE,AND($L2607,NOT($M2607),$O2607,$P2607=0),TRUE,TRUE,FALSE)</f>
        <v>0</v>
      </c>
      <c r="R2607" s="3" cm="1">
        <f t="array" ref="R2607">_xlfn.IFS(AND($Q2606,$R2606&lt;$B$6),$R2606+1,AND(NOT($L2606),$R2606&gt;0),0,TRUE,$R2606)</f>
        <v>0</v>
      </c>
      <c r="S2607" s="1" cm="1">
        <f t="array" ref="S2607">_xlfn.IFS(AND(Q2606,I2606&gt;$B$8),S2606+$B$8,AND(Q2606,I2606&lt;=$B$8),S2606+I2606,TRUE,$S2606)</f>
        <v>104</v>
      </c>
      <c r="T2607" s="1">
        <f t="shared" si="158"/>
        <v>9360</v>
      </c>
      <c r="U2607" s="17">
        <f t="shared" si="159"/>
        <v>215.66820276497697</v>
      </c>
      <c r="V2607" s="47" cm="1">
        <f t="array" ref="V2607">_xlfn.IFS($B$6=1,S2607*$B$10,AND(R2606=0,R2607&gt;=1,I2607&gt;=$B$6*$B$8-1),V2606+$B$6*$B$10*$B$8,AND(R2606=0,R2607&gt;=1,I2607&lt;$B$6*$B$8-1),V2606+I2606*$B$10,TRUE,V2606)</f>
        <v>10400</v>
      </c>
      <c r="W2607" s="17">
        <f t="shared" si="160"/>
        <v>239.63133640552996</v>
      </c>
    </row>
    <row r="2608" spans="7:23" x14ac:dyDescent="0.25">
      <c r="G2608" s="15">
        <v>2606</v>
      </c>
      <c r="H2608" s="1">
        <f t="shared" si="157"/>
        <v>43.416666666666664</v>
      </c>
      <c r="I2608" s="15" cm="1">
        <f t="array" ref="I2608">_xlfn.IFS(J2607&gt;=$C$13-$B$26,MINA(I2607+$B$13-S2608+S2607,$B$11),I2607=$B$11,MINA(I2607-S2608+S2607,$B$11),TRUE,MAXA(I2607-S2608+S2607,0))</f>
        <v>0</v>
      </c>
      <c r="J2608" s="1" cm="1">
        <f t="array" ref="J2608">_xlfn.IFS(J2607&gt;=$C$13-$B$26,0,I2607&lt;$B$11,J2607+$B$26,TRUE,0)</f>
        <v>1.3833333333333333</v>
      </c>
      <c r="K2608" s="3" cm="1">
        <f t="array" ref="K2608">_xlfn.IFS(AND(NOT($K2607=0),$L2607),0,NOT($L2607),$K2607+$B$26,TRUE,$K2607)</f>
        <v>1.1333333333333342</v>
      </c>
      <c r="L2608" s="3" t="b" cm="1">
        <f t="array" ref="L2608">_xlfn.IFS(AND($I2608&gt;0,$K2608&gt;=$C$5-$B$26),TRUE,$R2608&gt;=$B$6,FALSE,$I2608=0,FALSE,TRUE,$L2607)</f>
        <v>0</v>
      </c>
      <c r="M2608" s="3" t="b" cm="1">
        <f t="array" ref="M2608">_xlfn.IFS($N2608&gt;=$B$4-$B$26,FALSE,AND($I2608&gt;0,$K2608&gt;=$B$5-$B$26),TRUE,AND($L2608,NOT($M2607)),FALSE,$M2607,TRUE,TRUE,FALSE)</f>
        <v>0</v>
      </c>
      <c r="N2608" s="3" cm="1">
        <f t="array" ref="N2608">_xlfn.IFS($M2607,$N2607+$B$26,NOT($M2607),0,TRUE,$M2607)</f>
        <v>0</v>
      </c>
      <c r="O2608" s="3" t="b" cm="1">
        <f t="array" ref="O2608">_xlfn.IFS($M2608,FALSE,AND($L2608,NOT($M2608),$R2608&lt;$B$6,$I2608&gt;0),TRUE,TRUE,FALSE)</f>
        <v>0</v>
      </c>
      <c r="P2608" s="3" cm="1">
        <f t="array" ref="P2608">_xlfn.IFS($P2607&gt;=$C$7-$B$26,0,$O2607,$P2607+$B$26,TRUE,0)</f>
        <v>0</v>
      </c>
      <c r="Q2608" s="3" t="b" cm="1">
        <f t="array" ref="Q2608">_xlfn.IFS(AND($L2608,NOT($M2608),NOT($O2608)),TRUE,$R2608&gt;=$B$6,FALSE,AND($L2608,NOT($M2608),$O2608,$P2608=0),TRUE,TRUE,FALSE)</f>
        <v>0</v>
      </c>
      <c r="R2608" s="3" cm="1">
        <f t="array" ref="R2608">_xlfn.IFS(AND($Q2607,$R2607&lt;$B$6),$R2607+1,AND(NOT($L2607),$R2607&gt;0),0,TRUE,$R2607)</f>
        <v>0</v>
      </c>
      <c r="S2608" s="1" cm="1">
        <f t="array" ref="S2608">_xlfn.IFS(AND(Q2607,I2607&gt;$B$8),S2607+$B$8,AND(Q2607,I2607&lt;=$B$8),S2607+I2607,TRUE,$S2607)</f>
        <v>104</v>
      </c>
      <c r="T2608" s="1">
        <f t="shared" si="158"/>
        <v>9360</v>
      </c>
      <c r="U2608" s="17">
        <f t="shared" si="159"/>
        <v>215.58541266794626</v>
      </c>
      <c r="V2608" s="47" cm="1">
        <f t="array" ref="V2608">_xlfn.IFS($B$6=1,S2608*$B$10,AND(R2607=0,R2608&gt;=1,I2608&gt;=$B$6*$B$8-1),V2607+$B$6*$B$10*$B$8,AND(R2607=0,R2608&gt;=1,I2608&lt;$B$6*$B$8-1),V2607+I2607*$B$10,TRUE,V2607)</f>
        <v>10400</v>
      </c>
      <c r="W2608" s="17">
        <f t="shared" si="160"/>
        <v>239.5393474088292</v>
      </c>
    </row>
    <row r="2609" spans="7:23" x14ac:dyDescent="0.25">
      <c r="G2609" s="15">
        <v>2607</v>
      </c>
      <c r="H2609" s="1">
        <f t="shared" si="157"/>
        <v>43.43333333333333</v>
      </c>
      <c r="I2609" s="15" cm="1">
        <f t="array" ref="I2609">_xlfn.IFS(J2608&gt;=$C$13-$B$26,MINA(I2608+$B$13-S2609+S2608,$B$11),I2608=$B$11,MINA(I2608-S2609+S2608,$B$11),TRUE,MAXA(I2608-S2609+S2608,0))</f>
        <v>0</v>
      </c>
      <c r="J2609" s="1" cm="1">
        <f t="array" ref="J2609">_xlfn.IFS(J2608&gt;=$C$13-$B$26,0,I2608&lt;$B$11,J2608+$B$26,TRUE,0)</f>
        <v>1.4</v>
      </c>
      <c r="K2609" s="3" cm="1">
        <f t="array" ref="K2609">_xlfn.IFS(AND(NOT($K2608=0),$L2608),0,NOT($L2608),$K2608+$B$26,TRUE,$K2608)</f>
        <v>1.1500000000000008</v>
      </c>
      <c r="L2609" s="3" t="b" cm="1">
        <f t="array" ref="L2609">_xlfn.IFS(AND($I2609&gt;0,$K2609&gt;=$C$5-$B$26),TRUE,$R2609&gt;=$B$6,FALSE,$I2609=0,FALSE,TRUE,$L2608)</f>
        <v>0</v>
      </c>
      <c r="M2609" s="3" t="b" cm="1">
        <f t="array" ref="M2609">_xlfn.IFS($N2609&gt;=$B$4-$B$26,FALSE,AND($I2609&gt;0,$K2609&gt;=$B$5-$B$26),TRUE,AND($L2609,NOT($M2608)),FALSE,$M2608,TRUE,TRUE,FALSE)</f>
        <v>0</v>
      </c>
      <c r="N2609" s="3" cm="1">
        <f t="array" ref="N2609">_xlfn.IFS($M2608,$N2608+$B$26,NOT($M2608),0,TRUE,$M2608)</f>
        <v>0</v>
      </c>
      <c r="O2609" s="3" t="b" cm="1">
        <f t="array" ref="O2609">_xlfn.IFS($M2609,FALSE,AND($L2609,NOT($M2609),$R2609&lt;$B$6,$I2609&gt;0),TRUE,TRUE,FALSE)</f>
        <v>0</v>
      </c>
      <c r="P2609" s="3" cm="1">
        <f t="array" ref="P2609">_xlfn.IFS($P2608&gt;=$C$7-$B$26,0,$O2608,$P2608+$B$26,TRUE,0)</f>
        <v>0</v>
      </c>
      <c r="Q2609" s="3" t="b" cm="1">
        <f t="array" ref="Q2609">_xlfn.IFS(AND($L2609,NOT($M2609),NOT($O2609)),TRUE,$R2609&gt;=$B$6,FALSE,AND($L2609,NOT($M2609),$O2609,$P2609=0),TRUE,TRUE,FALSE)</f>
        <v>0</v>
      </c>
      <c r="R2609" s="3" cm="1">
        <f t="array" ref="R2609">_xlfn.IFS(AND($Q2608,$R2608&lt;$B$6),$R2608+1,AND(NOT($L2608),$R2608&gt;0),0,TRUE,$R2608)</f>
        <v>0</v>
      </c>
      <c r="S2609" s="1" cm="1">
        <f t="array" ref="S2609">_xlfn.IFS(AND(Q2608,I2608&gt;$B$8),S2608+$B$8,AND(Q2608,I2608&lt;=$B$8),S2608+I2608,TRUE,$S2608)</f>
        <v>104</v>
      </c>
      <c r="T2609" s="1">
        <f t="shared" si="158"/>
        <v>9360</v>
      </c>
      <c r="U2609" s="17">
        <f t="shared" si="159"/>
        <v>215.5026861089793</v>
      </c>
      <c r="V2609" s="47" cm="1">
        <f t="array" ref="V2609">_xlfn.IFS($B$6=1,S2609*$B$10,AND(R2608=0,R2609&gt;=1,I2609&gt;=$B$6*$B$8-1),V2608+$B$6*$B$10*$B$8,AND(R2608=0,R2609&gt;=1,I2609&lt;$B$6*$B$8-1),V2608+I2608*$B$10,TRUE,V2608)</f>
        <v>10400</v>
      </c>
      <c r="W2609" s="17">
        <f t="shared" si="160"/>
        <v>239.44742900997699</v>
      </c>
    </row>
    <row r="2610" spans="7:23" x14ac:dyDescent="0.25">
      <c r="G2610" s="15">
        <v>2608</v>
      </c>
      <c r="H2610" s="1">
        <f t="shared" si="157"/>
        <v>43.45</v>
      </c>
      <c r="I2610" s="15" cm="1">
        <f t="array" ref="I2610">_xlfn.IFS(J2609&gt;=$C$13-$B$26,MINA(I2609+$B$13-S2610+S2609,$B$11),I2609=$B$11,MINA(I2609-S2610+S2609,$B$11),TRUE,MAXA(I2609-S2610+S2609,0))</f>
        <v>0</v>
      </c>
      <c r="J2610" s="1" cm="1">
        <f t="array" ref="J2610">_xlfn.IFS(J2609&gt;=$C$13-$B$26,0,I2609&lt;$B$11,J2609+$B$26,TRUE,0)</f>
        <v>1.4166666666666665</v>
      </c>
      <c r="K2610" s="3" cm="1">
        <f t="array" ref="K2610">_xlfn.IFS(AND(NOT($K2609=0),$L2609),0,NOT($L2609),$K2609+$B$26,TRUE,$K2609)</f>
        <v>1.1666666666666674</v>
      </c>
      <c r="L2610" s="3" t="b" cm="1">
        <f t="array" ref="L2610">_xlfn.IFS(AND($I2610&gt;0,$K2610&gt;=$C$5-$B$26),TRUE,$R2610&gt;=$B$6,FALSE,$I2610=0,FALSE,TRUE,$L2609)</f>
        <v>0</v>
      </c>
      <c r="M2610" s="3" t="b" cm="1">
        <f t="array" ref="M2610">_xlfn.IFS($N2610&gt;=$B$4-$B$26,FALSE,AND($I2610&gt;0,$K2610&gt;=$B$5-$B$26),TRUE,AND($L2610,NOT($M2609)),FALSE,$M2609,TRUE,TRUE,FALSE)</f>
        <v>0</v>
      </c>
      <c r="N2610" s="3" cm="1">
        <f t="array" ref="N2610">_xlfn.IFS($M2609,$N2609+$B$26,NOT($M2609),0,TRUE,$M2609)</f>
        <v>0</v>
      </c>
      <c r="O2610" s="3" t="b" cm="1">
        <f t="array" ref="O2610">_xlfn.IFS($M2610,FALSE,AND($L2610,NOT($M2610),$R2610&lt;$B$6,$I2610&gt;0),TRUE,TRUE,FALSE)</f>
        <v>0</v>
      </c>
      <c r="P2610" s="3" cm="1">
        <f t="array" ref="P2610">_xlfn.IFS($P2609&gt;=$C$7-$B$26,0,$O2609,$P2609+$B$26,TRUE,0)</f>
        <v>0</v>
      </c>
      <c r="Q2610" s="3" t="b" cm="1">
        <f t="array" ref="Q2610">_xlfn.IFS(AND($L2610,NOT($M2610),NOT($O2610)),TRUE,$R2610&gt;=$B$6,FALSE,AND($L2610,NOT($M2610),$O2610,$P2610=0),TRUE,TRUE,FALSE)</f>
        <v>0</v>
      </c>
      <c r="R2610" s="3" cm="1">
        <f t="array" ref="R2610">_xlfn.IFS(AND($Q2609,$R2609&lt;$B$6),$R2609+1,AND(NOT($L2609),$R2609&gt;0),0,TRUE,$R2609)</f>
        <v>0</v>
      </c>
      <c r="S2610" s="1" cm="1">
        <f t="array" ref="S2610">_xlfn.IFS(AND(Q2609,I2609&gt;$B$8),S2609+$B$8,AND(Q2609,I2609&lt;=$B$8),S2609+I2609,TRUE,$S2609)</f>
        <v>104</v>
      </c>
      <c r="T2610" s="1">
        <f t="shared" si="158"/>
        <v>9360</v>
      </c>
      <c r="U2610" s="17">
        <f t="shared" si="159"/>
        <v>215.4200230149597</v>
      </c>
      <c r="V2610" s="47" cm="1">
        <f t="array" ref="V2610">_xlfn.IFS($B$6=1,S2610*$B$10,AND(R2609=0,R2610&gt;=1,I2610&gt;=$B$6*$B$8-1),V2609+$B$6*$B$10*$B$8,AND(R2609=0,R2610&gt;=1,I2610&lt;$B$6*$B$8-1),V2609+I2609*$B$10,TRUE,V2609)</f>
        <v>10400</v>
      </c>
      <c r="W2610" s="17">
        <f t="shared" si="160"/>
        <v>239.35558112773302</v>
      </c>
    </row>
    <row r="2611" spans="7:23" x14ac:dyDescent="0.25">
      <c r="G2611" s="15">
        <v>2609</v>
      </c>
      <c r="H2611" s="1">
        <f t="shared" si="157"/>
        <v>43.466666666666669</v>
      </c>
      <c r="I2611" s="15" cm="1">
        <f t="array" ref="I2611">_xlfn.IFS(J2610&gt;=$C$13-$B$26,MINA(I2610+$B$13-S2611+S2610,$B$11),I2610=$B$11,MINA(I2610-S2611+S2610,$B$11),TRUE,MAXA(I2610-S2611+S2610,0))</f>
        <v>0</v>
      </c>
      <c r="J2611" s="1" cm="1">
        <f t="array" ref="J2611">_xlfn.IFS(J2610&gt;=$C$13-$B$26,0,I2610&lt;$B$11,J2610+$B$26,TRUE,0)</f>
        <v>1.4333333333333331</v>
      </c>
      <c r="K2611" s="3" cm="1">
        <f t="array" ref="K2611">_xlfn.IFS(AND(NOT($K2610=0),$L2610),0,NOT($L2610),$K2610+$B$26,TRUE,$K2610)</f>
        <v>1.183333333333334</v>
      </c>
      <c r="L2611" s="3" t="b" cm="1">
        <f t="array" ref="L2611">_xlfn.IFS(AND($I2611&gt;0,$K2611&gt;=$C$5-$B$26),TRUE,$R2611&gt;=$B$6,FALSE,$I2611=0,FALSE,TRUE,$L2610)</f>
        <v>0</v>
      </c>
      <c r="M2611" s="3" t="b" cm="1">
        <f t="array" ref="M2611">_xlfn.IFS($N2611&gt;=$B$4-$B$26,FALSE,AND($I2611&gt;0,$K2611&gt;=$B$5-$B$26),TRUE,AND($L2611,NOT($M2610)),FALSE,$M2610,TRUE,TRUE,FALSE)</f>
        <v>0</v>
      </c>
      <c r="N2611" s="3" cm="1">
        <f t="array" ref="N2611">_xlfn.IFS($M2610,$N2610+$B$26,NOT($M2610),0,TRUE,$M2610)</f>
        <v>0</v>
      </c>
      <c r="O2611" s="3" t="b" cm="1">
        <f t="array" ref="O2611">_xlfn.IFS($M2611,FALSE,AND($L2611,NOT($M2611),$R2611&lt;$B$6,$I2611&gt;0),TRUE,TRUE,FALSE)</f>
        <v>0</v>
      </c>
      <c r="P2611" s="3" cm="1">
        <f t="array" ref="P2611">_xlfn.IFS($P2610&gt;=$C$7-$B$26,0,$O2610,$P2610+$B$26,TRUE,0)</f>
        <v>0</v>
      </c>
      <c r="Q2611" s="3" t="b" cm="1">
        <f t="array" ref="Q2611">_xlfn.IFS(AND($L2611,NOT($M2611),NOT($O2611)),TRUE,$R2611&gt;=$B$6,FALSE,AND($L2611,NOT($M2611),$O2611,$P2611=0),TRUE,TRUE,FALSE)</f>
        <v>0</v>
      </c>
      <c r="R2611" s="3" cm="1">
        <f t="array" ref="R2611">_xlfn.IFS(AND($Q2610,$R2610&lt;$B$6),$R2610+1,AND(NOT($L2610),$R2610&gt;0),0,TRUE,$R2610)</f>
        <v>0</v>
      </c>
      <c r="S2611" s="1" cm="1">
        <f t="array" ref="S2611">_xlfn.IFS(AND(Q2610,I2610&gt;$B$8),S2610+$B$8,AND(Q2610,I2610&lt;=$B$8),S2610+I2610,TRUE,$S2610)</f>
        <v>104</v>
      </c>
      <c r="T2611" s="1">
        <f t="shared" si="158"/>
        <v>9360</v>
      </c>
      <c r="U2611" s="17">
        <f t="shared" si="159"/>
        <v>215.33742331288343</v>
      </c>
      <c r="V2611" s="47" cm="1">
        <f t="array" ref="V2611">_xlfn.IFS($B$6=1,S2611*$B$10,AND(R2610=0,R2611&gt;=1,I2611&gt;=$B$6*$B$8-1),V2610+$B$6*$B$10*$B$8,AND(R2610=0,R2611&gt;=1,I2611&lt;$B$6*$B$8-1),V2610+I2610*$B$10,TRUE,V2610)</f>
        <v>10400</v>
      </c>
      <c r="W2611" s="17">
        <f t="shared" si="160"/>
        <v>239.2638036809816</v>
      </c>
    </row>
    <row r="2612" spans="7:23" x14ac:dyDescent="0.25">
      <c r="G2612" s="15">
        <v>2610</v>
      </c>
      <c r="H2612" s="1">
        <f t="shared" si="157"/>
        <v>43.483333333333334</v>
      </c>
      <c r="I2612" s="15" cm="1">
        <f t="array" ref="I2612">_xlfn.IFS(J2611&gt;=$C$13-$B$26,MINA(I2611+$B$13-S2612+S2611,$B$11),I2611=$B$11,MINA(I2611-S2612+S2611,$B$11),TRUE,MAXA(I2611-S2612+S2611,0))</f>
        <v>0</v>
      </c>
      <c r="J2612" s="1" cm="1">
        <f t="array" ref="J2612">_xlfn.IFS(J2611&gt;=$C$13-$B$26,0,I2611&lt;$B$11,J2611+$B$26,TRUE,0)</f>
        <v>1.4499999999999997</v>
      </c>
      <c r="K2612" s="3" cm="1">
        <f t="array" ref="K2612">_xlfn.IFS(AND(NOT($K2611=0),$L2611),0,NOT($L2611),$K2611+$B$26,TRUE,$K2611)</f>
        <v>1.2000000000000006</v>
      </c>
      <c r="L2612" s="3" t="b" cm="1">
        <f t="array" ref="L2612">_xlfn.IFS(AND($I2612&gt;0,$K2612&gt;=$C$5-$B$26),TRUE,$R2612&gt;=$B$6,FALSE,$I2612=0,FALSE,TRUE,$L2611)</f>
        <v>0</v>
      </c>
      <c r="M2612" s="3" t="b" cm="1">
        <f t="array" ref="M2612">_xlfn.IFS($N2612&gt;=$B$4-$B$26,FALSE,AND($I2612&gt;0,$K2612&gt;=$B$5-$B$26),TRUE,AND($L2612,NOT($M2611)),FALSE,$M2611,TRUE,TRUE,FALSE)</f>
        <v>0</v>
      </c>
      <c r="N2612" s="3" cm="1">
        <f t="array" ref="N2612">_xlfn.IFS($M2611,$N2611+$B$26,NOT($M2611),0,TRUE,$M2611)</f>
        <v>0</v>
      </c>
      <c r="O2612" s="3" t="b" cm="1">
        <f t="array" ref="O2612">_xlfn.IFS($M2612,FALSE,AND($L2612,NOT($M2612),$R2612&lt;$B$6,$I2612&gt;0),TRUE,TRUE,FALSE)</f>
        <v>0</v>
      </c>
      <c r="P2612" s="3" cm="1">
        <f t="array" ref="P2612">_xlfn.IFS($P2611&gt;=$C$7-$B$26,0,$O2611,$P2611+$B$26,TRUE,0)</f>
        <v>0</v>
      </c>
      <c r="Q2612" s="3" t="b" cm="1">
        <f t="array" ref="Q2612">_xlfn.IFS(AND($L2612,NOT($M2612),NOT($O2612)),TRUE,$R2612&gt;=$B$6,FALSE,AND($L2612,NOT($M2612),$O2612,$P2612=0),TRUE,TRUE,FALSE)</f>
        <v>0</v>
      </c>
      <c r="R2612" s="3" cm="1">
        <f t="array" ref="R2612">_xlfn.IFS(AND($Q2611,$R2611&lt;$B$6),$R2611+1,AND(NOT($L2611),$R2611&gt;0),0,TRUE,$R2611)</f>
        <v>0</v>
      </c>
      <c r="S2612" s="1" cm="1">
        <f t="array" ref="S2612">_xlfn.IFS(AND(Q2611,I2611&gt;$B$8),S2611+$B$8,AND(Q2611,I2611&lt;=$B$8),S2611+I2611,TRUE,$S2611)</f>
        <v>104</v>
      </c>
      <c r="T2612" s="1">
        <f t="shared" si="158"/>
        <v>9360</v>
      </c>
      <c r="U2612" s="17">
        <f t="shared" si="159"/>
        <v>215.25488692985817</v>
      </c>
      <c r="V2612" s="47" cm="1">
        <f t="array" ref="V2612">_xlfn.IFS($B$6=1,S2612*$B$10,AND(R2611=0,R2612&gt;=1,I2612&gt;=$B$6*$B$8-1),V2611+$B$6*$B$10*$B$8,AND(R2611=0,R2612&gt;=1,I2612&lt;$B$6*$B$8-1),V2611+I2611*$B$10,TRUE,V2611)</f>
        <v>10400</v>
      </c>
      <c r="W2612" s="17">
        <f t="shared" si="160"/>
        <v>239.17209658873131</v>
      </c>
    </row>
    <row r="2613" spans="7:23" x14ac:dyDescent="0.25">
      <c r="G2613" s="15">
        <v>2611</v>
      </c>
      <c r="H2613" s="1">
        <f t="shared" si="157"/>
        <v>43.5</v>
      </c>
      <c r="I2613" s="15" cm="1">
        <f t="array" ref="I2613">_xlfn.IFS(J2612&gt;=$C$13-$B$26,MINA(I2612+$B$13-S2613+S2612,$B$11),I2612=$B$11,MINA(I2612-S2613+S2612,$B$11),TRUE,MAXA(I2612-S2613+S2612,0))</f>
        <v>0</v>
      </c>
      <c r="J2613" s="1" cm="1">
        <f t="array" ref="J2613">_xlfn.IFS(J2612&gt;=$C$13-$B$26,0,I2612&lt;$B$11,J2612+$B$26,TRUE,0)</f>
        <v>1.4666666666666663</v>
      </c>
      <c r="K2613" s="3" cm="1">
        <f t="array" ref="K2613">_xlfn.IFS(AND(NOT($K2612=0),$L2612),0,NOT($L2612),$K2612+$B$26,TRUE,$K2612)</f>
        <v>1.2166666666666672</v>
      </c>
      <c r="L2613" s="3" t="b" cm="1">
        <f t="array" ref="L2613">_xlfn.IFS(AND($I2613&gt;0,$K2613&gt;=$C$5-$B$26),TRUE,$R2613&gt;=$B$6,FALSE,$I2613=0,FALSE,TRUE,$L2612)</f>
        <v>0</v>
      </c>
      <c r="M2613" s="3" t="b" cm="1">
        <f t="array" ref="M2613">_xlfn.IFS($N2613&gt;=$B$4-$B$26,FALSE,AND($I2613&gt;0,$K2613&gt;=$B$5-$B$26),TRUE,AND($L2613,NOT($M2612)),FALSE,$M2612,TRUE,TRUE,FALSE)</f>
        <v>0</v>
      </c>
      <c r="N2613" s="3" cm="1">
        <f t="array" ref="N2613">_xlfn.IFS($M2612,$N2612+$B$26,NOT($M2612),0,TRUE,$M2612)</f>
        <v>0</v>
      </c>
      <c r="O2613" s="3" t="b" cm="1">
        <f t="array" ref="O2613">_xlfn.IFS($M2613,FALSE,AND($L2613,NOT($M2613),$R2613&lt;$B$6,$I2613&gt;0),TRUE,TRUE,FALSE)</f>
        <v>0</v>
      </c>
      <c r="P2613" s="3" cm="1">
        <f t="array" ref="P2613">_xlfn.IFS($P2612&gt;=$C$7-$B$26,0,$O2612,$P2612+$B$26,TRUE,0)</f>
        <v>0</v>
      </c>
      <c r="Q2613" s="3" t="b" cm="1">
        <f t="array" ref="Q2613">_xlfn.IFS(AND($L2613,NOT($M2613),NOT($O2613)),TRUE,$R2613&gt;=$B$6,FALSE,AND($L2613,NOT($M2613),$O2613,$P2613=0),TRUE,TRUE,FALSE)</f>
        <v>0</v>
      </c>
      <c r="R2613" s="3" cm="1">
        <f t="array" ref="R2613">_xlfn.IFS(AND($Q2612,$R2612&lt;$B$6),$R2612+1,AND(NOT($L2612),$R2612&gt;0),0,TRUE,$R2612)</f>
        <v>0</v>
      </c>
      <c r="S2613" s="1" cm="1">
        <f t="array" ref="S2613">_xlfn.IFS(AND(Q2612,I2612&gt;$B$8),S2612+$B$8,AND(Q2612,I2612&lt;=$B$8),S2612+I2612,TRUE,$S2612)</f>
        <v>104</v>
      </c>
      <c r="T2613" s="1">
        <f t="shared" si="158"/>
        <v>9360</v>
      </c>
      <c r="U2613" s="17">
        <f t="shared" si="159"/>
        <v>215.17241379310346</v>
      </c>
      <c r="V2613" s="47" cm="1">
        <f t="array" ref="V2613">_xlfn.IFS($B$6=1,S2613*$B$10,AND(R2612=0,R2613&gt;=1,I2613&gt;=$B$6*$B$8-1),V2612+$B$6*$B$10*$B$8,AND(R2612=0,R2613&gt;=1,I2613&lt;$B$6*$B$8-1),V2612+I2612*$B$10,TRUE,V2612)</f>
        <v>10400</v>
      </c>
      <c r="W2613" s="17">
        <f t="shared" si="160"/>
        <v>239.08045977011494</v>
      </c>
    </row>
    <row r="2614" spans="7:23" x14ac:dyDescent="0.25">
      <c r="G2614" s="15">
        <v>2612</v>
      </c>
      <c r="H2614" s="1">
        <f t="shared" si="157"/>
        <v>43.516666666666666</v>
      </c>
      <c r="I2614" s="15" cm="1">
        <f t="array" ref="I2614">_xlfn.IFS(J2613&gt;=$C$13-$B$26,MINA(I2613+$B$13-S2614+S2613,$B$11),I2613=$B$11,MINA(I2613-S2614+S2613,$B$11),TRUE,MAXA(I2613-S2614+S2613,0))</f>
        <v>0</v>
      </c>
      <c r="J2614" s="1" cm="1">
        <f t="array" ref="J2614">_xlfn.IFS(J2613&gt;=$C$13-$B$26,0,I2613&lt;$B$11,J2613+$B$26,TRUE,0)</f>
        <v>1.4833333333333329</v>
      </c>
      <c r="K2614" s="3" cm="1">
        <f t="array" ref="K2614">_xlfn.IFS(AND(NOT($K2613=0),$L2613),0,NOT($L2613),$K2613+$B$26,TRUE,$K2613)</f>
        <v>1.2333333333333338</v>
      </c>
      <c r="L2614" s="3" t="b" cm="1">
        <f t="array" ref="L2614">_xlfn.IFS(AND($I2614&gt;0,$K2614&gt;=$C$5-$B$26),TRUE,$R2614&gt;=$B$6,FALSE,$I2614=0,FALSE,TRUE,$L2613)</f>
        <v>0</v>
      </c>
      <c r="M2614" s="3" t="b" cm="1">
        <f t="array" ref="M2614">_xlfn.IFS($N2614&gt;=$B$4-$B$26,FALSE,AND($I2614&gt;0,$K2614&gt;=$B$5-$B$26),TRUE,AND($L2614,NOT($M2613)),FALSE,$M2613,TRUE,TRUE,FALSE)</f>
        <v>0</v>
      </c>
      <c r="N2614" s="3" cm="1">
        <f t="array" ref="N2614">_xlfn.IFS($M2613,$N2613+$B$26,NOT($M2613),0,TRUE,$M2613)</f>
        <v>0</v>
      </c>
      <c r="O2614" s="3" t="b" cm="1">
        <f t="array" ref="O2614">_xlfn.IFS($M2614,FALSE,AND($L2614,NOT($M2614),$R2614&lt;$B$6,$I2614&gt;0),TRUE,TRUE,FALSE)</f>
        <v>0</v>
      </c>
      <c r="P2614" s="3" cm="1">
        <f t="array" ref="P2614">_xlfn.IFS($P2613&gt;=$C$7-$B$26,0,$O2613,$P2613+$B$26,TRUE,0)</f>
        <v>0</v>
      </c>
      <c r="Q2614" s="3" t="b" cm="1">
        <f t="array" ref="Q2614">_xlfn.IFS(AND($L2614,NOT($M2614),NOT($O2614)),TRUE,$R2614&gt;=$B$6,FALSE,AND($L2614,NOT($M2614),$O2614,$P2614=0),TRUE,TRUE,FALSE)</f>
        <v>0</v>
      </c>
      <c r="R2614" s="3" cm="1">
        <f t="array" ref="R2614">_xlfn.IFS(AND($Q2613,$R2613&lt;$B$6),$R2613+1,AND(NOT($L2613),$R2613&gt;0),0,TRUE,$R2613)</f>
        <v>0</v>
      </c>
      <c r="S2614" s="1" cm="1">
        <f t="array" ref="S2614">_xlfn.IFS(AND(Q2613,I2613&gt;$B$8),S2613+$B$8,AND(Q2613,I2613&lt;=$B$8),S2613+I2613,TRUE,$S2613)</f>
        <v>104</v>
      </c>
      <c r="T2614" s="1">
        <f t="shared" si="158"/>
        <v>9360</v>
      </c>
      <c r="U2614" s="17">
        <f t="shared" si="159"/>
        <v>215.09000382995021</v>
      </c>
      <c r="V2614" s="47" cm="1">
        <f t="array" ref="V2614">_xlfn.IFS($B$6=1,S2614*$B$10,AND(R2613=0,R2614&gt;=1,I2614&gt;=$B$6*$B$8-1),V2613+$B$6*$B$10*$B$8,AND(R2613=0,R2614&gt;=1,I2614&lt;$B$6*$B$8-1),V2613+I2613*$B$10,TRUE,V2613)</f>
        <v>10400</v>
      </c>
      <c r="W2614" s="17">
        <f t="shared" si="160"/>
        <v>238.98889314438912</v>
      </c>
    </row>
    <row r="2615" spans="7:23" x14ac:dyDescent="0.25">
      <c r="G2615" s="15">
        <v>2613</v>
      </c>
      <c r="H2615" s="1">
        <f t="shared" si="157"/>
        <v>43.533333333333331</v>
      </c>
      <c r="I2615" s="15" cm="1">
        <f t="array" ref="I2615">_xlfn.IFS(J2614&gt;=$C$13-$B$26,MINA(I2614+$B$13-S2615+S2614,$B$11),I2614=$B$11,MINA(I2614-S2615+S2614,$B$11),TRUE,MAXA(I2614-S2615+S2614,0))</f>
        <v>3</v>
      </c>
      <c r="J2615" s="1" cm="1">
        <f t="array" ref="J2615">_xlfn.IFS(J2614&gt;=$C$13-$B$26,0,I2614&lt;$B$11,J2614+$B$26,TRUE,0)</f>
        <v>0</v>
      </c>
      <c r="K2615" s="3" cm="1">
        <f t="array" ref="K2615">_xlfn.IFS(AND(NOT($K2614=0),$L2614),0,NOT($L2614),$K2614+$B$26,TRUE,$K2614)</f>
        <v>1.2500000000000004</v>
      </c>
      <c r="L2615" s="3" t="b" cm="1">
        <f t="array" ref="L2615">_xlfn.IFS(AND($I2615&gt;0,$K2615&gt;=$C$5-$B$26),TRUE,$R2615&gt;=$B$6,FALSE,$I2615=0,FALSE,TRUE,$L2614)</f>
        <v>1</v>
      </c>
      <c r="M2615" s="3" t="b" cm="1">
        <f t="array" ref="M2615">_xlfn.IFS($N2615&gt;=$B$4-$B$26,FALSE,AND($I2615&gt;0,$K2615&gt;=$B$5-$B$26),TRUE,AND($L2615,NOT($M2614)),FALSE,$M2614,TRUE,TRUE,FALSE)</f>
        <v>1</v>
      </c>
      <c r="N2615" s="3" cm="1">
        <f t="array" ref="N2615">_xlfn.IFS($M2614,$N2614+$B$26,NOT($M2614),0,TRUE,$M2614)</f>
        <v>0</v>
      </c>
      <c r="O2615" s="3" t="b" cm="1">
        <f t="array" ref="O2615">_xlfn.IFS($M2615,FALSE,AND($L2615,NOT($M2615),$R2615&lt;$B$6,$I2615&gt;0),TRUE,TRUE,FALSE)</f>
        <v>0</v>
      </c>
      <c r="P2615" s="3" cm="1">
        <f t="array" ref="P2615">_xlfn.IFS($P2614&gt;=$C$7-$B$26,0,$O2614,$P2614+$B$26,TRUE,0)</f>
        <v>0</v>
      </c>
      <c r="Q2615" s="3" t="b" cm="1">
        <f t="array" ref="Q2615">_xlfn.IFS(AND($L2615,NOT($M2615),NOT($O2615)),TRUE,$R2615&gt;=$B$6,FALSE,AND($L2615,NOT($M2615),$O2615,$P2615=0),TRUE,TRUE,FALSE)</f>
        <v>0</v>
      </c>
      <c r="R2615" s="3" cm="1">
        <f t="array" ref="R2615">_xlfn.IFS(AND($Q2614,$R2614&lt;$B$6),$R2614+1,AND(NOT($L2614),$R2614&gt;0),0,TRUE,$R2614)</f>
        <v>0</v>
      </c>
      <c r="S2615" s="1" cm="1">
        <f t="array" ref="S2615">_xlfn.IFS(AND(Q2614,I2614&gt;$B$8),S2614+$B$8,AND(Q2614,I2614&lt;=$B$8),S2614+I2614,TRUE,$S2614)</f>
        <v>104</v>
      </c>
      <c r="T2615" s="1">
        <f t="shared" si="158"/>
        <v>9360</v>
      </c>
      <c r="U2615" s="17">
        <f t="shared" si="159"/>
        <v>215.00765696784075</v>
      </c>
      <c r="V2615" s="47" cm="1">
        <f t="array" ref="V2615">_xlfn.IFS($B$6=1,S2615*$B$10,AND(R2614=0,R2615&gt;=1,I2615&gt;=$B$6*$B$8-1),V2614+$B$6*$B$10*$B$8,AND(R2614=0,R2615&gt;=1,I2615&lt;$B$6*$B$8-1),V2614+I2614*$B$10,TRUE,V2614)</f>
        <v>10400</v>
      </c>
      <c r="W2615" s="17">
        <f t="shared" si="160"/>
        <v>238.89739663093417</v>
      </c>
    </row>
    <row r="2616" spans="7:23" x14ac:dyDescent="0.25">
      <c r="G2616" s="15">
        <v>2614</v>
      </c>
      <c r="H2616" s="1">
        <f t="shared" si="157"/>
        <v>43.55</v>
      </c>
      <c r="I2616" s="15" cm="1">
        <f t="array" ref="I2616">_xlfn.IFS(J2615&gt;=$C$13-$B$26,MINA(I2615+$B$13-S2616+S2615,$B$11),I2615=$B$11,MINA(I2615-S2616+S2615,$B$11),TRUE,MAXA(I2615-S2616+S2615,0))</f>
        <v>3</v>
      </c>
      <c r="J2616" s="1" cm="1">
        <f t="array" ref="J2616">_xlfn.IFS(J2615&gt;=$C$13-$B$26,0,I2615&lt;$B$11,J2615+$B$26,TRUE,0)</f>
        <v>1.6666666666666666E-2</v>
      </c>
      <c r="K2616" s="3" cm="1">
        <f t="array" ref="K2616">_xlfn.IFS(AND(NOT($K2615=0),$L2615),0,NOT($L2615),$K2615+$B$26,TRUE,$K2615)</f>
        <v>0</v>
      </c>
      <c r="L2616" s="3" t="b" cm="1">
        <f t="array" ref="L2616">_xlfn.IFS(AND($I2616&gt;0,$K2616&gt;=$C$5-$B$26),TRUE,$R2616&gt;=$B$6,FALSE,$I2616=0,FALSE,TRUE,$L2615)</f>
        <v>1</v>
      </c>
      <c r="M2616" s="3" t="b" cm="1">
        <f t="array" ref="M2616">_xlfn.IFS($N2616&gt;=$B$4-$B$26,FALSE,AND($I2616&gt;0,$K2616&gt;=$B$5-$B$26),TRUE,AND($L2616,NOT($M2615)),FALSE,$M2615,TRUE,TRUE,FALSE)</f>
        <v>1</v>
      </c>
      <c r="N2616" s="3" cm="1">
        <f t="array" ref="N2616">_xlfn.IFS($M2615,$N2615+$B$26,NOT($M2615),0,TRUE,$M2615)</f>
        <v>1.6666666666666666E-2</v>
      </c>
      <c r="O2616" s="3" t="b" cm="1">
        <f t="array" ref="O2616">_xlfn.IFS($M2616,FALSE,AND($L2616,NOT($M2616),$R2616&lt;$B$6,$I2616&gt;0),TRUE,TRUE,FALSE)</f>
        <v>0</v>
      </c>
      <c r="P2616" s="3" cm="1">
        <f t="array" ref="P2616">_xlfn.IFS($P2615&gt;=$C$7-$B$26,0,$O2615,$P2615+$B$26,TRUE,0)</f>
        <v>0</v>
      </c>
      <c r="Q2616" s="3" t="b" cm="1">
        <f t="array" ref="Q2616">_xlfn.IFS(AND($L2616,NOT($M2616),NOT($O2616)),TRUE,$R2616&gt;=$B$6,FALSE,AND($L2616,NOT($M2616),$O2616,$P2616=0),TRUE,TRUE,FALSE)</f>
        <v>0</v>
      </c>
      <c r="R2616" s="3" cm="1">
        <f t="array" ref="R2616">_xlfn.IFS(AND($Q2615,$R2615&lt;$B$6),$R2615+1,AND(NOT($L2615),$R2615&gt;0),0,TRUE,$R2615)</f>
        <v>0</v>
      </c>
      <c r="S2616" s="1" cm="1">
        <f t="array" ref="S2616">_xlfn.IFS(AND(Q2615,I2615&gt;$B$8),S2615+$B$8,AND(Q2615,I2615&lt;=$B$8),S2615+I2615,TRUE,$S2615)</f>
        <v>104</v>
      </c>
      <c r="T2616" s="1">
        <f t="shared" si="158"/>
        <v>9360</v>
      </c>
      <c r="U2616" s="17">
        <f t="shared" si="159"/>
        <v>214.92537313432837</v>
      </c>
      <c r="V2616" s="47" cm="1">
        <f t="array" ref="V2616">_xlfn.IFS($B$6=1,S2616*$B$10,AND(R2615=0,R2616&gt;=1,I2616&gt;=$B$6*$B$8-1),V2615+$B$6*$B$10*$B$8,AND(R2615=0,R2616&gt;=1,I2616&lt;$B$6*$B$8-1),V2615+I2615*$B$10,TRUE,V2615)</f>
        <v>10400</v>
      </c>
      <c r="W2616" s="17">
        <f t="shared" si="160"/>
        <v>238.80597014925374</v>
      </c>
    </row>
    <row r="2617" spans="7:23" x14ac:dyDescent="0.25">
      <c r="G2617" s="15">
        <v>2615</v>
      </c>
      <c r="H2617" s="1">
        <f t="shared" si="157"/>
        <v>43.566666666666663</v>
      </c>
      <c r="I2617" s="15" cm="1">
        <f t="array" ref="I2617">_xlfn.IFS(J2616&gt;=$C$13-$B$26,MINA(I2616+$B$13-S2617+S2616,$B$11),I2616=$B$11,MINA(I2616-S2617+S2616,$B$11),TRUE,MAXA(I2616-S2617+S2616,0))</f>
        <v>3</v>
      </c>
      <c r="J2617" s="1" cm="1">
        <f t="array" ref="J2617">_xlfn.IFS(J2616&gt;=$C$13-$B$26,0,I2616&lt;$B$11,J2616+$B$26,TRUE,0)</f>
        <v>3.3333333333333333E-2</v>
      </c>
      <c r="K2617" s="3" cm="1">
        <f t="array" ref="K2617">_xlfn.IFS(AND(NOT($K2616=0),$L2616),0,NOT($L2616),$K2616+$B$26,TRUE,$K2616)</f>
        <v>0</v>
      </c>
      <c r="L2617" s="3" t="b" cm="1">
        <f t="array" ref="L2617">_xlfn.IFS(AND($I2617&gt;0,$K2617&gt;=$C$5-$B$26),TRUE,$R2617&gt;=$B$6,FALSE,$I2617=0,FALSE,TRUE,$L2616)</f>
        <v>1</v>
      </c>
      <c r="M2617" s="3" t="b" cm="1">
        <f t="array" ref="M2617">_xlfn.IFS($N2617&gt;=$B$4-$B$26,FALSE,AND($I2617&gt;0,$K2617&gt;=$B$5-$B$26),TRUE,AND($L2617,NOT($M2616)),FALSE,$M2616,TRUE,TRUE,FALSE)</f>
        <v>0</v>
      </c>
      <c r="N2617" s="3" cm="1">
        <f t="array" ref="N2617">_xlfn.IFS($M2616,$N2616+$B$26,NOT($M2616),0,TRUE,$M2616)</f>
        <v>3.3333333333333333E-2</v>
      </c>
      <c r="O2617" s="3" t="b" cm="1">
        <f t="array" ref="O2617">_xlfn.IFS($M2617,FALSE,AND($L2617,NOT($M2617),$R2617&lt;$B$6,$I2617&gt;0),TRUE,TRUE,FALSE)</f>
        <v>1</v>
      </c>
      <c r="P2617" s="3" cm="1">
        <f t="array" ref="P2617">_xlfn.IFS($P2616&gt;=$C$7-$B$26,0,$O2616,$P2616+$B$26,TRUE,0)</f>
        <v>0</v>
      </c>
      <c r="Q2617" s="3" t="b" cm="1">
        <f t="array" ref="Q2617">_xlfn.IFS(AND($L2617,NOT($M2617),NOT($O2617)),TRUE,$R2617&gt;=$B$6,FALSE,AND($L2617,NOT($M2617),$O2617,$P2617=0),TRUE,TRUE,FALSE)</f>
        <v>1</v>
      </c>
      <c r="R2617" s="3" cm="1">
        <f t="array" ref="R2617">_xlfn.IFS(AND($Q2616,$R2616&lt;$B$6),$R2616+1,AND(NOT($L2616),$R2616&gt;0),0,TRUE,$R2616)</f>
        <v>0</v>
      </c>
      <c r="S2617" s="1" cm="1">
        <f t="array" ref="S2617">_xlfn.IFS(AND(Q2616,I2616&gt;$B$8),S2616+$B$8,AND(Q2616,I2616&lt;=$B$8),S2616+I2616,TRUE,$S2616)</f>
        <v>104</v>
      </c>
      <c r="T2617" s="1">
        <f t="shared" si="158"/>
        <v>9360</v>
      </c>
      <c r="U2617" s="17">
        <f t="shared" si="159"/>
        <v>214.84315225707729</v>
      </c>
      <c r="V2617" s="47" cm="1">
        <f t="array" ref="V2617">_xlfn.IFS($B$6=1,S2617*$B$10,AND(R2616=0,R2617&gt;=1,I2617&gt;=$B$6*$B$8-1),V2616+$B$6*$B$10*$B$8,AND(R2616=0,R2617&gt;=1,I2617&lt;$B$6*$B$8-1),V2616+I2616*$B$10,TRUE,V2616)</f>
        <v>10400</v>
      </c>
      <c r="W2617" s="17">
        <f t="shared" si="160"/>
        <v>238.71461361897477</v>
      </c>
    </row>
    <row r="2618" spans="7:23" x14ac:dyDescent="0.25">
      <c r="G2618" s="15">
        <v>2616</v>
      </c>
      <c r="H2618" s="1">
        <f t="shared" si="157"/>
        <v>43.583333333333336</v>
      </c>
      <c r="I2618" s="15" cm="1">
        <f t="array" ref="I2618">_xlfn.IFS(J2617&gt;=$C$13-$B$26,MINA(I2617+$B$13-S2618+S2617,$B$11),I2617=$B$11,MINA(I2617-S2618+S2617,$B$11),TRUE,MAXA(I2617-S2618+S2617,0))</f>
        <v>2</v>
      </c>
      <c r="J2618" s="1" cm="1">
        <f t="array" ref="J2618">_xlfn.IFS(J2617&gt;=$C$13-$B$26,0,I2617&lt;$B$11,J2617+$B$26,TRUE,0)</f>
        <v>0.05</v>
      </c>
      <c r="K2618" s="3" cm="1">
        <f t="array" ref="K2618">_xlfn.IFS(AND(NOT($K2617=0),$L2617),0,NOT($L2617),$K2617+$B$26,TRUE,$K2617)</f>
        <v>0</v>
      </c>
      <c r="L2618" s="3" t="b" cm="1">
        <f t="array" ref="L2618">_xlfn.IFS(AND($I2618&gt;0,$K2618&gt;=$C$5-$B$26),TRUE,$R2618&gt;=$B$6,FALSE,$I2618=0,FALSE,TRUE,$L2617)</f>
        <v>1</v>
      </c>
      <c r="M2618" s="3" t="b" cm="1">
        <f t="array" ref="M2618">_xlfn.IFS($N2618&gt;=$B$4-$B$26,FALSE,AND($I2618&gt;0,$K2618&gt;=$B$5-$B$26),TRUE,AND($L2618,NOT($M2617)),FALSE,$M2617,TRUE,TRUE,FALSE)</f>
        <v>0</v>
      </c>
      <c r="N2618" s="3" cm="1">
        <f t="array" ref="N2618">_xlfn.IFS($M2617,$N2617+$B$26,NOT($M2617),0,TRUE,$M2617)</f>
        <v>0</v>
      </c>
      <c r="O2618" s="3" t="b" cm="1">
        <f t="array" ref="O2618">_xlfn.IFS($M2618,FALSE,AND($L2618,NOT($M2618),$R2618&lt;$B$6,$I2618&gt;0),TRUE,TRUE,FALSE)</f>
        <v>1</v>
      </c>
      <c r="P2618" s="3" cm="1">
        <f t="array" ref="P2618">_xlfn.IFS($P2617&gt;=$C$7-$B$26,0,$O2617,$P2617+$B$26,TRUE,0)</f>
        <v>1.6666666666666666E-2</v>
      </c>
      <c r="Q2618" s="3" t="b" cm="1">
        <f t="array" ref="Q2618">_xlfn.IFS(AND($L2618,NOT($M2618),NOT($O2618)),TRUE,$R2618&gt;=$B$6,FALSE,AND($L2618,NOT($M2618),$O2618,$P2618=0),TRUE,TRUE,FALSE)</f>
        <v>0</v>
      </c>
      <c r="R2618" s="3" cm="1">
        <f t="array" ref="R2618">_xlfn.IFS(AND($Q2617,$R2617&lt;$B$6),$R2617+1,AND(NOT($L2617),$R2617&gt;0),0,TRUE,$R2617)</f>
        <v>1</v>
      </c>
      <c r="S2618" s="1" cm="1">
        <f t="array" ref="S2618">_xlfn.IFS(AND(Q2617,I2617&gt;$B$8),S2617+$B$8,AND(Q2617,I2617&lt;=$B$8),S2617+I2617,TRUE,$S2617)</f>
        <v>105</v>
      </c>
      <c r="T2618" s="1">
        <f t="shared" si="158"/>
        <v>9450</v>
      </c>
      <c r="U2618" s="17">
        <f t="shared" si="159"/>
        <v>216.82600382409177</v>
      </c>
      <c r="V2618" s="47" cm="1">
        <f t="array" ref="V2618">_xlfn.IFS($B$6=1,S2618*$B$10,AND(R2617=0,R2618&gt;=1,I2618&gt;=$B$6*$B$8-1),V2617+$B$6*$B$10*$B$8,AND(R2617=0,R2618&gt;=1,I2618&lt;$B$6*$B$8-1),V2617+I2617*$B$10,TRUE,V2617)</f>
        <v>10700</v>
      </c>
      <c r="W2618" s="17">
        <f t="shared" si="160"/>
        <v>245.50669216061183</v>
      </c>
    </row>
    <row r="2619" spans="7:23" x14ac:dyDescent="0.25">
      <c r="G2619" s="15">
        <v>2617</v>
      </c>
      <c r="H2619" s="1">
        <f t="shared" si="157"/>
        <v>43.6</v>
      </c>
      <c r="I2619" s="15" cm="1">
        <f t="array" ref="I2619">_xlfn.IFS(J2618&gt;=$C$13-$B$26,MINA(I2618+$B$13-S2619+S2618,$B$11),I2618=$B$11,MINA(I2618-S2619+S2618,$B$11),TRUE,MAXA(I2618-S2619+S2618,0))</f>
        <v>2</v>
      </c>
      <c r="J2619" s="1" cm="1">
        <f t="array" ref="J2619">_xlfn.IFS(J2618&gt;=$C$13-$B$26,0,I2618&lt;$B$11,J2618+$B$26,TRUE,0)</f>
        <v>6.6666666666666666E-2</v>
      </c>
      <c r="K2619" s="3" cm="1">
        <f t="array" ref="K2619">_xlfn.IFS(AND(NOT($K2618=0),$L2618),0,NOT($L2618),$K2618+$B$26,TRUE,$K2618)</f>
        <v>0</v>
      </c>
      <c r="L2619" s="3" t="b" cm="1">
        <f t="array" ref="L2619">_xlfn.IFS(AND($I2619&gt;0,$K2619&gt;=$C$5-$B$26),TRUE,$R2619&gt;=$B$6,FALSE,$I2619=0,FALSE,TRUE,$L2618)</f>
        <v>1</v>
      </c>
      <c r="M2619" s="3" t="b" cm="1">
        <f t="array" ref="M2619">_xlfn.IFS($N2619&gt;=$B$4-$B$26,FALSE,AND($I2619&gt;0,$K2619&gt;=$B$5-$B$26),TRUE,AND($L2619,NOT($M2618)),FALSE,$M2618,TRUE,TRUE,FALSE)</f>
        <v>0</v>
      </c>
      <c r="N2619" s="3" cm="1">
        <f t="array" ref="N2619">_xlfn.IFS($M2618,$N2618+$B$26,NOT($M2618),0,TRUE,$M2618)</f>
        <v>0</v>
      </c>
      <c r="O2619" s="3" t="b" cm="1">
        <f t="array" ref="O2619">_xlfn.IFS($M2619,FALSE,AND($L2619,NOT($M2619),$R2619&lt;$B$6,$I2619&gt;0),TRUE,TRUE,FALSE)</f>
        <v>1</v>
      </c>
      <c r="P2619" s="3" cm="1">
        <f t="array" ref="P2619">_xlfn.IFS($P2618&gt;=$C$7-$B$26,0,$O2618,$P2618+$B$26,TRUE,0)</f>
        <v>3.3333333333333333E-2</v>
      </c>
      <c r="Q2619" s="3" t="b" cm="1">
        <f t="array" ref="Q2619">_xlfn.IFS(AND($L2619,NOT($M2619),NOT($O2619)),TRUE,$R2619&gt;=$B$6,FALSE,AND($L2619,NOT($M2619),$O2619,$P2619=0),TRUE,TRUE,FALSE)</f>
        <v>0</v>
      </c>
      <c r="R2619" s="3" cm="1">
        <f t="array" ref="R2619">_xlfn.IFS(AND($Q2618,$R2618&lt;$B$6),$R2618+1,AND(NOT($L2618),$R2618&gt;0),0,TRUE,$R2618)</f>
        <v>1</v>
      </c>
      <c r="S2619" s="1" cm="1">
        <f t="array" ref="S2619">_xlfn.IFS(AND(Q2618,I2618&gt;$B$8),S2618+$B$8,AND(Q2618,I2618&lt;=$B$8),S2618+I2618,TRUE,$S2618)</f>
        <v>105</v>
      </c>
      <c r="T2619" s="1">
        <f t="shared" si="158"/>
        <v>9450</v>
      </c>
      <c r="U2619" s="17">
        <f t="shared" si="159"/>
        <v>216.74311926605503</v>
      </c>
      <c r="V2619" s="47" cm="1">
        <f t="array" ref="V2619">_xlfn.IFS($B$6=1,S2619*$B$10,AND(R2618=0,R2619&gt;=1,I2619&gt;=$B$6*$B$8-1),V2618+$B$6*$B$10*$B$8,AND(R2618=0,R2619&gt;=1,I2619&lt;$B$6*$B$8-1),V2618+I2618*$B$10,TRUE,V2618)</f>
        <v>10700</v>
      </c>
      <c r="W2619" s="17">
        <f t="shared" si="160"/>
        <v>245.41284403669724</v>
      </c>
    </row>
    <row r="2620" spans="7:23" x14ac:dyDescent="0.25">
      <c r="G2620" s="15">
        <v>2618</v>
      </c>
      <c r="H2620" s="1">
        <f t="shared" si="157"/>
        <v>43.616666666666667</v>
      </c>
      <c r="I2620" s="15" cm="1">
        <f t="array" ref="I2620">_xlfn.IFS(J2619&gt;=$C$13-$B$26,MINA(I2619+$B$13-S2620+S2619,$B$11),I2619=$B$11,MINA(I2619-S2620+S2619,$B$11),TRUE,MAXA(I2619-S2620+S2619,0))</f>
        <v>2</v>
      </c>
      <c r="J2620" s="1" cm="1">
        <f t="array" ref="J2620">_xlfn.IFS(J2619&gt;=$C$13-$B$26,0,I2619&lt;$B$11,J2619+$B$26,TRUE,0)</f>
        <v>8.3333333333333329E-2</v>
      </c>
      <c r="K2620" s="3" cm="1">
        <f t="array" ref="K2620">_xlfn.IFS(AND(NOT($K2619=0),$L2619),0,NOT($L2619),$K2619+$B$26,TRUE,$K2619)</f>
        <v>0</v>
      </c>
      <c r="L2620" s="3" t="b" cm="1">
        <f t="array" ref="L2620">_xlfn.IFS(AND($I2620&gt;0,$K2620&gt;=$C$5-$B$26),TRUE,$R2620&gt;=$B$6,FALSE,$I2620=0,FALSE,TRUE,$L2619)</f>
        <v>1</v>
      </c>
      <c r="M2620" s="3" t="b" cm="1">
        <f t="array" ref="M2620">_xlfn.IFS($N2620&gt;=$B$4-$B$26,FALSE,AND($I2620&gt;0,$K2620&gt;=$B$5-$B$26),TRUE,AND($L2620,NOT($M2619)),FALSE,$M2619,TRUE,TRUE,FALSE)</f>
        <v>0</v>
      </c>
      <c r="N2620" s="3" cm="1">
        <f t="array" ref="N2620">_xlfn.IFS($M2619,$N2619+$B$26,NOT($M2619),0,TRUE,$M2619)</f>
        <v>0</v>
      </c>
      <c r="O2620" s="3" t="b" cm="1">
        <f t="array" ref="O2620">_xlfn.IFS($M2620,FALSE,AND($L2620,NOT($M2620),$R2620&lt;$B$6,$I2620&gt;0),TRUE,TRUE,FALSE)</f>
        <v>1</v>
      </c>
      <c r="P2620" s="3" cm="1">
        <f t="array" ref="P2620">_xlfn.IFS($P2619&gt;=$C$7-$B$26,0,$O2619,$P2619+$B$26,TRUE,0)</f>
        <v>0.05</v>
      </c>
      <c r="Q2620" s="3" t="b" cm="1">
        <f t="array" ref="Q2620">_xlfn.IFS(AND($L2620,NOT($M2620),NOT($O2620)),TRUE,$R2620&gt;=$B$6,FALSE,AND($L2620,NOT($M2620),$O2620,$P2620=0),TRUE,TRUE,FALSE)</f>
        <v>0</v>
      </c>
      <c r="R2620" s="3" cm="1">
        <f t="array" ref="R2620">_xlfn.IFS(AND($Q2619,$R2619&lt;$B$6),$R2619+1,AND(NOT($L2619),$R2619&gt;0),0,TRUE,$R2619)</f>
        <v>1</v>
      </c>
      <c r="S2620" s="1" cm="1">
        <f t="array" ref="S2620">_xlfn.IFS(AND(Q2619,I2619&gt;$B$8),S2619+$B$8,AND(Q2619,I2619&lt;=$B$8),S2619+I2619,TRUE,$S2619)</f>
        <v>105</v>
      </c>
      <c r="T2620" s="1">
        <f t="shared" si="158"/>
        <v>9450</v>
      </c>
      <c r="U2620" s="17">
        <f t="shared" si="159"/>
        <v>216.66029805120365</v>
      </c>
      <c r="V2620" s="47" cm="1">
        <f t="array" ref="V2620">_xlfn.IFS($B$6=1,S2620*$B$10,AND(R2619=0,R2620&gt;=1,I2620&gt;=$B$6*$B$8-1),V2619+$B$6*$B$10*$B$8,AND(R2619=0,R2620&gt;=1,I2620&lt;$B$6*$B$8-1),V2619+I2619*$B$10,TRUE,V2619)</f>
        <v>10700</v>
      </c>
      <c r="W2620" s="17">
        <f t="shared" si="160"/>
        <v>245.31906763469621</v>
      </c>
    </row>
    <row r="2621" spans="7:23" x14ac:dyDescent="0.25">
      <c r="G2621" s="15">
        <v>2619</v>
      </c>
      <c r="H2621" s="1">
        <f t="shared" si="157"/>
        <v>43.633333333333333</v>
      </c>
      <c r="I2621" s="15" cm="1">
        <f t="array" ref="I2621">_xlfn.IFS(J2620&gt;=$C$13-$B$26,MINA(I2620+$B$13-S2621+S2620,$B$11),I2620=$B$11,MINA(I2620-S2621+S2620,$B$11),TRUE,MAXA(I2620-S2621+S2620,0))</f>
        <v>2</v>
      </c>
      <c r="J2621" s="1" cm="1">
        <f t="array" ref="J2621">_xlfn.IFS(J2620&gt;=$C$13-$B$26,0,I2620&lt;$B$11,J2620+$B$26,TRUE,0)</f>
        <v>9.9999999999999992E-2</v>
      </c>
      <c r="K2621" s="3" cm="1">
        <f t="array" ref="K2621">_xlfn.IFS(AND(NOT($K2620=0),$L2620),0,NOT($L2620),$K2620+$B$26,TRUE,$K2620)</f>
        <v>0</v>
      </c>
      <c r="L2621" s="3" t="b" cm="1">
        <f t="array" ref="L2621">_xlfn.IFS(AND($I2621&gt;0,$K2621&gt;=$C$5-$B$26),TRUE,$R2621&gt;=$B$6,FALSE,$I2621=0,FALSE,TRUE,$L2620)</f>
        <v>1</v>
      </c>
      <c r="M2621" s="3" t="b" cm="1">
        <f t="array" ref="M2621">_xlfn.IFS($N2621&gt;=$B$4-$B$26,FALSE,AND($I2621&gt;0,$K2621&gt;=$B$5-$B$26),TRUE,AND($L2621,NOT($M2620)),FALSE,$M2620,TRUE,TRUE,FALSE)</f>
        <v>0</v>
      </c>
      <c r="N2621" s="3" cm="1">
        <f t="array" ref="N2621">_xlfn.IFS($M2620,$N2620+$B$26,NOT($M2620),0,TRUE,$M2620)</f>
        <v>0</v>
      </c>
      <c r="O2621" s="3" t="b" cm="1">
        <f t="array" ref="O2621">_xlfn.IFS($M2621,FALSE,AND($L2621,NOT($M2621),$R2621&lt;$B$6,$I2621&gt;0),TRUE,TRUE,FALSE)</f>
        <v>1</v>
      </c>
      <c r="P2621" s="3" cm="1">
        <f t="array" ref="P2621">_xlfn.IFS($P2620&gt;=$C$7-$B$26,0,$O2620,$P2620+$B$26,TRUE,0)</f>
        <v>6.6666666666666666E-2</v>
      </c>
      <c r="Q2621" s="3" t="b" cm="1">
        <f t="array" ref="Q2621">_xlfn.IFS(AND($L2621,NOT($M2621),NOT($O2621)),TRUE,$R2621&gt;=$B$6,FALSE,AND($L2621,NOT($M2621),$O2621,$P2621=0),TRUE,TRUE,FALSE)</f>
        <v>0</v>
      </c>
      <c r="R2621" s="3" cm="1">
        <f t="array" ref="R2621">_xlfn.IFS(AND($Q2620,$R2620&lt;$B$6),$R2620+1,AND(NOT($L2620),$R2620&gt;0),0,TRUE,$R2620)</f>
        <v>1</v>
      </c>
      <c r="S2621" s="1" cm="1">
        <f t="array" ref="S2621">_xlfn.IFS(AND(Q2620,I2620&gt;$B$8),S2620+$B$8,AND(Q2620,I2620&lt;=$B$8),S2620+I2620,TRUE,$S2620)</f>
        <v>105</v>
      </c>
      <c r="T2621" s="1">
        <f t="shared" si="158"/>
        <v>9450</v>
      </c>
      <c r="U2621" s="17">
        <f t="shared" si="159"/>
        <v>216.57754010695189</v>
      </c>
      <c r="V2621" s="47" cm="1">
        <f t="array" ref="V2621">_xlfn.IFS($B$6=1,S2621*$B$10,AND(R2620=0,R2621&gt;=1,I2621&gt;=$B$6*$B$8-1),V2620+$B$6*$B$10*$B$8,AND(R2620=0,R2621&gt;=1,I2621&lt;$B$6*$B$8-1),V2620+I2620*$B$10,TRUE,V2620)</f>
        <v>10700</v>
      </c>
      <c r="W2621" s="17">
        <f t="shared" si="160"/>
        <v>245.2253628724217</v>
      </c>
    </row>
    <row r="2622" spans="7:23" x14ac:dyDescent="0.25">
      <c r="G2622" s="15">
        <v>2620</v>
      </c>
      <c r="H2622" s="1">
        <f t="shared" si="157"/>
        <v>43.65</v>
      </c>
      <c r="I2622" s="15" cm="1">
        <f t="array" ref="I2622">_xlfn.IFS(J2621&gt;=$C$13-$B$26,MINA(I2621+$B$13-S2622+S2621,$B$11),I2621=$B$11,MINA(I2621-S2622+S2621,$B$11),TRUE,MAXA(I2621-S2622+S2621,0))</f>
        <v>2</v>
      </c>
      <c r="J2622" s="1" cm="1">
        <f t="array" ref="J2622">_xlfn.IFS(J2621&gt;=$C$13-$B$26,0,I2621&lt;$B$11,J2621+$B$26,TRUE,0)</f>
        <v>0.11666666666666665</v>
      </c>
      <c r="K2622" s="3" cm="1">
        <f t="array" ref="K2622">_xlfn.IFS(AND(NOT($K2621=0),$L2621),0,NOT($L2621),$K2621+$B$26,TRUE,$K2621)</f>
        <v>0</v>
      </c>
      <c r="L2622" s="3" t="b" cm="1">
        <f t="array" ref="L2622">_xlfn.IFS(AND($I2622&gt;0,$K2622&gt;=$C$5-$B$26),TRUE,$R2622&gt;=$B$6,FALSE,$I2622=0,FALSE,TRUE,$L2621)</f>
        <v>1</v>
      </c>
      <c r="M2622" s="3" t="b" cm="1">
        <f t="array" ref="M2622">_xlfn.IFS($N2622&gt;=$B$4-$B$26,FALSE,AND($I2622&gt;0,$K2622&gt;=$B$5-$B$26),TRUE,AND($L2622,NOT($M2621)),FALSE,$M2621,TRUE,TRUE,FALSE)</f>
        <v>0</v>
      </c>
      <c r="N2622" s="3" cm="1">
        <f t="array" ref="N2622">_xlfn.IFS($M2621,$N2621+$B$26,NOT($M2621),0,TRUE,$M2621)</f>
        <v>0</v>
      </c>
      <c r="O2622" s="3" t="b" cm="1">
        <f t="array" ref="O2622">_xlfn.IFS($M2622,FALSE,AND($L2622,NOT($M2622),$R2622&lt;$B$6,$I2622&gt;0),TRUE,TRUE,FALSE)</f>
        <v>1</v>
      </c>
      <c r="P2622" s="3" cm="1">
        <f t="array" ref="P2622">_xlfn.IFS($P2621&gt;=$C$7-$B$26,0,$O2621,$P2621+$B$26,TRUE,0)</f>
        <v>8.3333333333333329E-2</v>
      </c>
      <c r="Q2622" s="3" t="b" cm="1">
        <f t="array" ref="Q2622">_xlfn.IFS(AND($L2622,NOT($M2622),NOT($O2622)),TRUE,$R2622&gt;=$B$6,FALSE,AND($L2622,NOT($M2622),$O2622,$P2622=0),TRUE,TRUE,FALSE)</f>
        <v>0</v>
      </c>
      <c r="R2622" s="3" cm="1">
        <f t="array" ref="R2622">_xlfn.IFS(AND($Q2621,$R2621&lt;$B$6),$R2621+1,AND(NOT($L2621),$R2621&gt;0),0,TRUE,$R2621)</f>
        <v>1</v>
      </c>
      <c r="S2622" s="1" cm="1">
        <f t="array" ref="S2622">_xlfn.IFS(AND(Q2621,I2621&gt;$B$8),S2621+$B$8,AND(Q2621,I2621&lt;=$B$8),S2621+I2621,TRUE,$S2621)</f>
        <v>105</v>
      </c>
      <c r="T2622" s="1">
        <f t="shared" si="158"/>
        <v>9450</v>
      </c>
      <c r="U2622" s="17">
        <f t="shared" si="159"/>
        <v>216.49484536082474</v>
      </c>
      <c r="V2622" s="47" cm="1">
        <f t="array" ref="V2622">_xlfn.IFS($B$6=1,S2622*$B$10,AND(R2621=0,R2622&gt;=1,I2622&gt;=$B$6*$B$8-1),V2621+$B$6*$B$10*$B$8,AND(R2621=0,R2622&gt;=1,I2622&lt;$B$6*$B$8-1),V2621+I2621*$B$10,TRUE,V2621)</f>
        <v>10700</v>
      </c>
      <c r="W2622" s="17">
        <f t="shared" si="160"/>
        <v>245.13172966781215</v>
      </c>
    </row>
    <row r="2623" spans="7:23" x14ac:dyDescent="0.25">
      <c r="G2623" s="15">
        <v>2621</v>
      </c>
      <c r="H2623" s="1">
        <f t="shared" si="157"/>
        <v>43.666666666666664</v>
      </c>
      <c r="I2623" s="15" cm="1">
        <f t="array" ref="I2623">_xlfn.IFS(J2622&gt;=$C$13-$B$26,MINA(I2622+$B$13-S2623+S2622,$B$11),I2622=$B$11,MINA(I2622-S2623+S2622,$B$11),TRUE,MAXA(I2622-S2623+S2622,0))</f>
        <v>2</v>
      </c>
      <c r="J2623" s="1" cm="1">
        <f t="array" ref="J2623">_xlfn.IFS(J2622&gt;=$C$13-$B$26,0,I2622&lt;$B$11,J2622+$B$26,TRUE,0)</f>
        <v>0.13333333333333333</v>
      </c>
      <c r="K2623" s="3" cm="1">
        <f t="array" ref="K2623">_xlfn.IFS(AND(NOT($K2622=0),$L2622),0,NOT($L2622),$K2622+$B$26,TRUE,$K2622)</f>
        <v>0</v>
      </c>
      <c r="L2623" s="3" t="b" cm="1">
        <f t="array" ref="L2623">_xlfn.IFS(AND($I2623&gt;0,$K2623&gt;=$C$5-$B$26),TRUE,$R2623&gt;=$B$6,FALSE,$I2623=0,FALSE,TRUE,$L2622)</f>
        <v>1</v>
      </c>
      <c r="M2623" s="3" t="b" cm="1">
        <f t="array" ref="M2623">_xlfn.IFS($N2623&gt;=$B$4-$B$26,FALSE,AND($I2623&gt;0,$K2623&gt;=$B$5-$B$26),TRUE,AND($L2623,NOT($M2622)),FALSE,$M2622,TRUE,TRUE,FALSE)</f>
        <v>0</v>
      </c>
      <c r="N2623" s="3" cm="1">
        <f t="array" ref="N2623">_xlfn.IFS($M2622,$N2622+$B$26,NOT($M2622),0,TRUE,$M2622)</f>
        <v>0</v>
      </c>
      <c r="O2623" s="3" t="b" cm="1">
        <f t="array" ref="O2623">_xlfn.IFS($M2623,FALSE,AND($L2623,NOT($M2623),$R2623&lt;$B$6,$I2623&gt;0),TRUE,TRUE,FALSE)</f>
        <v>1</v>
      </c>
      <c r="P2623" s="3" cm="1">
        <f t="array" ref="P2623">_xlfn.IFS($P2622&gt;=$C$7-$B$26,0,$O2622,$P2622+$B$26,TRUE,0)</f>
        <v>0</v>
      </c>
      <c r="Q2623" s="3" t="b" cm="1">
        <f t="array" ref="Q2623">_xlfn.IFS(AND($L2623,NOT($M2623),NOT($O2623)),TRUE,$R2623&gt;=$B$6,FALSE,AND($L2623,NOT($M2623),$O2623,$P2623=0),TRUE,TRUE,FALSE)</f>
        <v>1</v>
      </c>
      <c r="R2623" s="3" cm="1">
        <f t="array" ref="R2623">_xlfn.IFS(AND($Q2622,$R2622&lt;$B$6),$R2622+1,AND(NOT($L2622),$R2622&gt;0),0,TRUE,$R2622)</f>
        <v>1</v>
      </c>
      <c r="S2623" s="1" cm="1">
        <f t="array" ref="S2623">_xlfn.IFS(AND(Q2622,I2622&gt;$B$8),S2622+$B$8,AND(Q2622,I2622&lt;=$B$8),S2622+I2622,TRUE,$S2622)</f>
        <v>105</v>
      </c>
      <c r="T2623" s="1">
        <f t="shared" si="158"/>
        <v>9450</v>
      </c>
      <c r="U2623" s="17">
        <f t="shared" si="159"/>
        <v>216.41221374045801</v>
      </c>
      <c r="V2623" s="47" cm="1">
        <f t="array" ref="V2623">_xlfn.IFS($B$6=1,S2623*$B$10,AND(R2622=0,R2623&gt;=1,I2623&gt;=$B$6*$B$8-1),V2622+$B$6*$B$10*$B$8,AND(R2622=0,R2623&gt;=1,I2623&lt;$B$6*$B$8-1),V2622+I2622*$B$10,TRUE,V2622)</f>
        <v>10700</v>
      </c>
      <c r="W2623" s="17">
        <f t="shared" si="160"/>
        <v>245.03816793893131</v>
      </c>
    </row>
    <row r="2624" spans="7:23" x14ac:dyDescent="0.25">
      <c r="G2624" s="15">
        <v>2622</v>
      </c>
      <c r="H2624" s="1">
        <f t="shared" si="157"/>
        <v>43.68333333333333</v>
      </c>
      <c r="I2624" s="15" cm="1">
        <f t="array" ref="I2624">_xlfn.IFS(J2623&gt;=$C$13-$B$26,MINA(I2623+$B$13-S2624+S2623,$B$11),I2623=$B$11,MINA(I2623-S2624+S2623,$B$11),TRUE,MAXA(I2623-S2624+S2623,0))</f>
        <v>1</v>
      </c>
      <c r="J2624" s="1" cm="1">
        <f t="array" ref="J2624">_xlfn.IFS(J2623&gt;=$C$13-$B$26,0,I2623&lt;$B$11,J2623+$B$26,TRUE,0)</f>
        <v>0.15</v>
      </c>
      <c r="K2624" s="3" cm="1">
        <f t="array" ref="K2624">_xlfn.IFS(AND(NOT($K2623=0),$L2623),0,NOT($L2623),$K2623+$B$26,TRUE,$K2623)</f>
        <v>0</v>
      </c>
      <c r="L2624" s="3" t="b" cm="1">
        <f t="array" ref="L2624">_xlfn.IFS(AND($I2624&gt;0,$K2624&gt;=$C$5-$B$26),TRUE,$R2624&gt;=$B$6,FALSE,$I2624=0,FALSE,TRUE,$L2623)</f>
        <v>1</v>
      </c>
      <c r="M2624" s="3" t="b" cm="1">
        <f t="array" ref="M2624">_xlfn.IFS($N2624&gt;=$B$4-$B$26,FALSE,AND($I2624&gt;0,$K2624&gt;=$B$5-$B$26),TRUE,AND($L2624,NOT($M2623)),FALSE,$M2623,TRUE,TRUE,FALSE)</f>
        <v>0</v>
      </c>
      <c r="N2624" s="3" cm="1">
        <f t="array" ref="N2624">_xlfn.IFS($M2623,$N2623+$B$26,NOT($M2623),0,TRUE,$M2623)</f>
        <v>0</v>
      </c>
      <c r="O2624" s="3" t="b" cm="1">
        <f t="array" ref="O2624">_xlfn.IFS($M2624,FALSE,AND($L2624,NOT($M2624),$R2624&lt;$B$6,$I2624&gt;0),TRUE,TRUE,FALSE)</f>
        <v>1</v>
      </c>
      <c r="P2624" s="3" cm="1">
        <f t="array" ref="P2624">_xlfn.IFS($P2623&gt;=$C$7-$B$26,0,$O2623,$P2623+$B$26,TRUE,0)</f>
        <v>1.6666666666666666E-2</v>
      </c>
      <c r="Q2624" s="3" t="b" cm="1">
        <f t="array" ref="Q2624">_xlfn.IFS(AND($L2624,NOT($M2624),NOT($O2624)),TRUE,$R2624&gt;=$B$6,FALSE,AND($L2624,NOT($M2624),$O2624,$P2624=0),TRUE,TRUE,FALSE)</f>
        <v>0</v>
      </c>
      <c r="R2624" s="3" cm="1">
        <f t="array" ref="R2624">_xlfn.IFS(AND($Q2623,$R2623&lt;$B$6),$R2623+1,AND(NOT($L2623),$R2623&gt;0),0,TRUE,$R2623)</f>
        <v>2</v>
      </c>
      <c r="S2624" s="1" cm="1">
        <f t="array" ref="S2624">_xlfn.IFS(AND(Q2623,I2623&gt;$B$8),S2623+$B$8,AND(Q2623,I2623&lt;=$B$8),S2623+I2623,TRUE,$S2623)</f>
        <v>106</v>
      </c>
      <c r="T2624" s="1">
        <f t="shared" si="158"/>
        <v>9540</v>
      </c>
      <c r="U2624" s="17">
        <f t="shared" si="159"/>
        <v>218.38992750858452</v>
      </c>
      <c r="V2624" s="47" cm="1">
        <f t="array" ref="V2624">_xlfn.IFS($B$6=1,S2624*$B$10,AND(R2623=0,R2624&gt;=1,I2624&gt;=$B$6*$B$8-1),V2623+$B$6*$B$10*$B$8,AND(R2623=0,R2624&gt;=1,I2624&lt;$B$6*$B$8-1),V2623+I2623*$B$10,TRUE,V2623)</f>
        <v>10700</v>
      </c>
      <c r="W2624" s="17">
        <f t="shared" si="160"/>
        <v>244.94467760396796</v>
      </c>
    </row>
    <row r="2625" spans="7:23" x14ac:dyDescent="0.25">
      <c r="G2625" s="15">
        <v>2623</v>
      </c>
      <c r="H2625" s="1">
        <f t="shared" si="157"/>
        <v>43.7</v>
      </c>
      <c r="I2625" s="15" cm="1">
        <f t="array" ref="I2625">_xlfn.IFS(J2624&gt;=$C$13-$B$26,MINA(I2624+$B$13-S2625+S2624,$B$11),I2624=$B$11,MINA(I2624-S2625+S2624,$B$11),TRUE,MAXA(I2624-S2625+S2624,0))</f>
        <v>1</v>
      </c>
      <c r="J2625" s="1" cm="1">
        <f t="array" ref="J2625">_xlfn.IFS(J2624&gt;=$C$13-$B$26,0,I2624&lt;$B$11,J2624+$B$26,TRUE,0)</f>
        <v>0.16666666666666666</v>
      </c>
      <c r="K2625" s="3" cm="1">
        <f t="array" ref="K2625">_xlfn.IFS(AND(NOT($K2624=0),$L2624),0,NOT($L2624),$K2624+$B$26,TRUE,$K2624)</f>
        <v>0</v>
      </c>
      <c r="L2625" s="3" t="b" cm="1">
        <f t="array" ref="L2625">_xlfn.IFS(AND($I2625&gt;0,$K2625&gt;=$C$5-$B$26),TRUE,$R2625&gt;=$B$6,FALSE,$I2625=0,FALSE,TRUE,$L2624)</f>
        <v>1</v>
      </c>
      <c r="M2625" s="3" t="b" cm="1">
        <f t="array" ref="M2625">_xlfn.IFS($N2625&gt;=$B$4-$B$26,FALSE,AND($I2625&gt;0,$K2625&gt;=$B$5-$B$26),TRUE,AND($L2625,NOT($M2624)),FALSE,$M2624,TRUE,TRUE,FALSE)</f>
        <v>0</v>
      </c>
      <c r="N2625" s="3" cm="1">
        <f t="array" ref="N2625">_xlfn.IFS($M2624,$N2624+$B$26,NOT($M2624),0,TRUE,$M2624)</f>
        <v>0</v>
      </c>
      <c r="O2625" s="3" t="b" cm="1">
        <f t="array" ref="O2625">_xlfn.IFS($M2625,FALSE,AND($L2625,NOT($M2625),$R2625&lt;$B$6,$I2625&gt;0),TRUE,TRUE,FALSE)</f>
        <v>1</v>
      </c>
      <c r="P2625" s="3" cm="1">
        <f t="array" ref="P2625">_xlfn.IFS($P2624&gt;=$C$7-$B$26,0,$O2624,$P2624+$B$26,TRUE,0)</f>
        <v>3.3333333333333333E-2</v>
      </c>
      <c r="Q2625" s="3" t="b" cm="1">
        <f t="array" ref="Q2625">_xlfn.IFS(AND($L2625,NOT($M2625),NOT($O2625)),TRUE,$R2625&gt;=$B$6,FALSE,AND($L2625,NOT($M2625),$O2625,$P2625=0),TRUE,TRUE,FALSE)</f>
        <v>0</v>
      </c>
      <c r="R2625" s="3" cm="1">
        <f t="array" ref="R2625">_xlfn.IFS(AND($Q2624,$R2624&lt;$B$6),$R2624+1,AND(NOT($L2624),$R2624&gt;0),0,TRUE,$R2624)</f>
        <v>2</v>
      </c>
      <c r="S2625" s="1" cm="1">
        <f t="array" ref="S2625">_xlfn.IFS(AND(Q2624,I2624&gt;$B$8),S2624+$B$8,AND(Q2624,I2624&lt;=$B$8),S2624+I2624,TRUE,$S2624)</f>
        <v>106</v>
      </c>
      <c r="T2625" s="1">
        <f t="shared" si="158"/>
        <v>9540</v>
      </c>
      <c r="U2625" s="17">
        <f t="shared" si="159"/>
        <v>218.30663615560638</v>
      </c>
      <c r="V2625" s="47" cm="1">
        <f t="array" ref="V2625">_xlfn.IFS($B$6=1,S2625*$B$10,AND(R2624=0,R2625&gt;=1,I2625&gt;=$B$6*$B$8-1),V2624+$B$6*$B$10*$B$8,AND(R2624=0,R2625&gt;=1,I2625&lt;$B$6*$B$8-1),V2624+I2624*$B$10,TRUE,V2624)</f>
        <v>10700</v>
      </c>
      <c r="W2625" s="17">
        <f t="shared" si="160"/>
        <v>244.85125858123567</v>
      </c>
    </row>
    <row r="2626" spans="7:23" x14ac:dyDescent="0.25">
      <c r="G2626" s="15">
        <v>2624</v>
      </c>
      <c r="H2626" s="1">
        <f t="shared" si="157"/>
        <v>43.716666666666669</v>
      </c>
      <c r="I2626" s="15" cm="1">
        <f t="array" ref="I2626">_xlfn.IFS(J2625&gt;=$C$13-$B$26,MINA(I2625+$B$13-S2626+S2625,$B$11),I2625=$B$11,MINA(I2625-S2626+S2625,$B$11),TRUE,MAXA(I2625-S2626+S2625,0))</f>
        <v>1</v>
      </c>
      <c r="J2626" s="1" cm="1">
        <f t="array" ref="J2626">_xlfn.IFS(J2625&gt;=$C$13-$B$26,0,I2625&lt;$B$11,J2625+$B$26,TRUE,0)</f>
        <v>0.18333333333333332</v>
      </c>
      <c r="K2626" s="3" cm="1">
        <f t="array" ref="K2626">_xlfn.IFS(AND(NOT($K2625=0),$L2625),0,NOT($L2625),$K2625+$B$26,TRUE,$K2625)</f>
        <v>0</v>
      </c>
      <c r="L2626" s="3" t="b" cm="1">
        <f t="array" ref="L2626">_xlfn.IFS(AND($I2626&gt;0,$K2626&gt;=$C$5-$B$26),TRUE,$R2626&gt;=$B$6,FALSE,$I2626=0,FALSE,TRUE,$L2625)</f>
        <v>1</v>
      </c>
      <c r="M2626" s="3" t="b" cm="1">
        <f t="array" ref="M2626">_xlfn.IFS($N2626&gt;=$B$4-$B$26,FALSE,AND($I2626&gt;0,$K2626&gt;=$B$5-$B$26),TRUE,AND($L2626,NOT($M2625)),FALSE,$M2625,TRUE,TRUE,FALSE)</f>
        <v>0</v>
      </c>
      <c r="N2626" s="3" cm="1">
        <f t="array" ref="N2626">_xlfn.IFS($M2625,$N2625+$B$26,NOT($M2625),0,TRUE,$M2625)</f>
        <v>0</v>
      </c>
      <c r="O2626" s="3" t="b" cm="1">
        <f t="array" ref="O2626">_xlfn.IFS($M2626,FALSE,AND($L2626,NOT($M2626),$R2626&lt;$B$6,$I2626&gt;0),TRUE,TRUE,FALSE)</f>
        <v>1</v>
      </c>
      <c r="P2626" s="3" cm="1">
        <f t="array" ref="P2626">_xlfn.IFS($P2625&gt;=$C$7-$B$26,0,$O2625,$P2625+$B$26,TRUE,0)</f>
        <v>0.05</v>
      </c>
      <c r="Q2626" s="3" t="b" cm="1">
        <f t="array" ref="Q2626">_xlfn.IFS(AND($L2626,NOT($M2626),NOT($O2626)),TRUE,$R2626&gt;=$B$6,FALSE,AND($L2626,NOT($M2626),$O2626,$P2626=0),TRUE,TRUE,FALSE)</f>
        <v>0</v>
      </c>
      <c r="R2626" s="3" cm="1">
        <f t="array" ref="R2626">_xlfn.IFS(AND($Q2625,$R2625&lt;$B$6),$R2625+1,AND(NOT($L2625),$R2625&gt;0),0,TRUE,$R2625)</f>
        <v>2</v>
      </c>
      <c r="S2626" s="1" cm="1">
        <f t="array" ref="S2626">_xlfn.IFS(AND(Q2625,I2625&gt;$B$8),S2625+$B$8,AND(Q2625,I2625&lt;=$B$8),S2625+I2625,TRUE,$S2625)</f>
        <v>106</v>
      </c>
      <c r="T2626" s="1">
        <f t="shared" si="158"/>
        <v>9540</v>
      </c>
      <c r="U2626" s="17">
        <f t="shared" si="159"/>
        <v>218.22340831109415</v>
      </c>
      <c r="V2626" s="47" cm="1">
        <f t="array" ref="V2626">_xlfn.IFS($B$6=1,S2626*$B$10,AND(R2625=0,R2626&gt;=1,I2626&gt;=$B$6*$B$8-1),V2625+$B$6*$B$10*$B$8,AND(R2625=0,R2626&gt;=1,I2626&lt;$B$6*$B$8-1),V2625+I2625*$B$10,TRUE,V2625)</f>
        <v>10700</v>
      </c>
      <c r="W2626" s="17">
        <f t="shared" si="160"/>
        <v>244.75791078917268</v>
      </c>
    </row>
    <row r="2627" spans="7:23" x14ac:dyDescent="0.25">
      <c r="G2627" s="15">
        <v>2625</v>
      </c>
      <c r="H2627" s="1">
        <f t="shared" ref="H2627:H2690" si="161">($G2627-1)*$B$26</f>
        <v>43.733333333333334</v>
      </c>
      <c r="I2627" s="15" cm="1">
        <f t="array" ref="I2627">_xlfn.IFS(J2626&gt;=$C$13-$B$26,MINA(I2626+$B$13-S2627+S2626,$B$11),I2626=$B$11,MINA(I2626-S2627+S2626,$B$11),TRUE,MAXA(I2626-S2627+S2626,0))</f>
        <v>1</v>
      </c>
      <c r="J2627" s="1" cm="1">
        <f t="array" ref="J2627">_xlfn.IFS(J2626&gt;=$C$13-$B$26,0,I2626&lt;$B$11,J2626+$B$26,TRUE,0)</f>
        <v>0.19999999999999998</v>
      </c>
      <c r="K2627" s="3" cm="1">
        <f t="array" ref="K2627">_xlfn.IFS(AND(NOT($K2626=0),$L2626),0,NOT($L2626),$K2626+$B$26,TRUE,$K2626)</f>
        <v>0</v>
      </c>
      <c r="L2627" s="3" t="b" cm="1">
        <f t="array" ref="L2627">_xlfn.IFS(AND($I2627&gt;0,$K2627&gt;=$C$5-$B$26),TRUE,$R2627&gt;=$B$6,FALSE,$I2627=0,FALSE,TRUE,$L2626)</f>
        <v>1</v>
      </c>
      <c r="M2627" s="3" t="b" cm="1">
        <f t="array" ref="M2627">_xlfn.IFS($N2627&gt;=$B$4-$B$26,FALSE,AND($I2627&gt;0,$K2627&gt;=$B$5-$B$26),TRUE,AND($L2627,NOT($M2626)),FALSE,$M2626,TRUE,TRUE,FALSE)</f>
        <v>0</v>
      </c>
      <c r="N2627" s="3" cm="1">
        <f t="array" ref="N2627">_xlfn.IFS($M2626,$N2626+$B$26,NOT($M2626),0,TRUE,$M2626)</f>
        <v>0</v>
      </c>
      <c r="O2627" s="3" t="b" cm="1">
        <f t="array" ref="O2627">_xlfn.IFS($M2627,FALSE,AND($L2627,NOT($M2627),$R2627&lt;$B$6,$I2627&gt;0),TRUE,TRUE,FALSE)</f>
        <v>1</v>
      </c>
      <c r="P2627" s="3" cm="1">
        <f t="array" ref="P2627">_xlfn.IFS($P2626&gt;=$C$7-$B$26,0,$O2626,$P2626+$B$26,TRUE,0)</f>
        <v>6.6666666666666666E-2</v>
      </c>
      <c r="Q2627" s="3" t="b" cm="1">
        <f t="array" ref="Q2627">_xlfn.IFS(AND($L2627,NOT($M2627),NOT($O2627)),TRUE,$R2627&gt;=$B$6,FALSE,AND($L2627,NOT($M2627),$O2627,$P2627=0),TRUE,TRUE,FALSE)</f>
        <v>0</v>
      </c>
      <c r="R2627" s="3" cm="1">
        <f t="array" ref="R2627">_xlfn.IFS(AND($Q2626,$R2626&lt;$B$6),$R2626+1,AND(NOT($L2626),$R2626&gt;0),0,TRUE,$R2626)</f>
        <v>2</v>
      </c>
      <c r="S2627" s="1" cm="1">
        <f t="array" ref="S2627">_xlfn.IFS(AND(Q2626,I2626&gt;$B$8),S2626+$B$8,AND(Q2626,I2626&lt;=$B$8),S2626+I2626,TRUE,$S2626)</f>
        <v>106</v>
      </c>
      <c r="T2627" s="1">
        <f t="shared" ref="T2627:T2690" si="162">IF($Q2626,$T2626+$B$8*$B$9,$T2626)</f>
        <v>9540</v>
      </c>
      <c r="U2627" s="17">
        <f t="shared" si="159"/>
        <v>218.14024390243901</v>
      </c>
      <c r="V2627" s="47" cm="1">
        <f t="array" ref="V2627">_xlfn.IFS($B$6=1,S2627*$B$10,AND(R2626=0,R2627&gt;=1,I2627&gt;=$B$6*$B$8-1),V2626+$B$6*$B$10*$B$8,AND(R2626=0,R2627&gt;=1,I2627&lt;$B$6*$B$8-1),V2626+I2626*$B$10,TRUE,V2626)</f>
        <v>10700</v>
      </c>
      <c r="W2627" s="17">
        <f t="shared" si="160"/>
        <v>244.66463414634146</v>
      </c>
    </row>
    <row r="2628" spans="7:23" x14ac:dyDescent="0.25">
      <c r="G2628" s="15">
        <v>2626</v>
      </c>
      <c r="H2628" s="1">
        <f t="shared" si="161"/>
        <v>43.75</v>
      </c>
      <c r="I2628" s="15" cm="1">
        <f t="array" ref="I2628">_xlfn.IFS(J2627&gt;=$C$13-$B$26,MINA(I2627+$B$13-S2628+S2627,$B$11),I2627=$B$11,MINA(I2627-S2628+S2627,$B$11),TRUE,MAXA(I2627-S2628+S2627,0))</f>
        <v>1</v>
      </c>
      <c r="J2628" s="1" cm="1">
        <f t="array" ref="J2628">_xlfn.IFS(J2627&gt;=$C$13-$B$26,0,I2627&lt;$B$11,J2627+$B$26,TRUE,0)</f>
        <v>0.21666666666666665</v>
      </c>
      <c r="K2628" s="3" cm="1">
        <f t="array" ref="K2628">_xlfn.IFS(AND(NOT($K2627=0),$L2627),0,NOT($L2627),$K2627+$B$26,TRUE,$K2627)</f>
        <v>0</v>
      </c>
      <c r="L2628" s="3" t="b" cm="1">
        <f t="array" ref="L2628">_xlfn.IFS(AND($I2628&gt;0,$K2628&gt;=$C$5-$B$26),TRUE,$R2628&gt;=$B$6,FALSE,$I2628=0,FALSE,TRUE,$L2627)</f>
        <v>1</v>
      </c>
      <c r="M2628" s="3" t="b" cm="1">
        <f t="array" ref="M2628">_xlfn.IFS($N2628&gt;=$B$4-$B$26,FALSE,AND($I2628&gt;0,$K2628&gt;=$B$5-$B$26),TRUE,AND($L2628,NOT($M2627)),FALSE,$M2627,TRUE,TRUE,FALSE)</f>
        <v>0</v>
      </c>
      <c r="N2628" s="3" cm="1">
        <f t="array" ref="N2628">_xlfn.IFS($M2627,$N2627+$B$26,NOT($M2627),0,TRUE,$M2627)</f>
        <v>0</v>
      </c>
      <c r="O2628" s="3" t="b" cm="1">
        <f t="array" ref="O2628">_xlfn.IFS($M2628,FALSE,AND($L2628,NOT($M2628),$R2628&lt;$B$6,$I2628&gt;0),TRUE,TRUE,FALSE)</f>
        <v>1</v>
      </c>
      <c r="P2628" s="3" cm="1">
        <f t="array" ref="P2628">_xlfn.IFS($P2627&gt;=$C$7-$B$26,0,$O2627,$P2627+$B$26,TRUE,0)</f>
        <v>8.3333333333333329E-2</v>
      </c>
      <c r="Q2628" s="3" t="b" cm="1">
        <f t="array" ref="Q2628">_xlfn.IFS(AND($L2628,NOT($M2628),NOT($O2628)),TRUE,$R2628&gt;=$B$6,FALSE,AND($L2628,NOT($M2628),$O2628,$P2628=0),TRUE,TRUE,FALSE)</f>
        <v>0</v>
      </c>
      <c r="R2628" s="3" cm="1">
        <f t="array" ref="R2628">_xlfn.IFS(AND($Q2627,$R2627&lt;$B$6),$R2627+1,AND(NOT($L2627),$R2627&gt;0),0,TRUE,$R2627)</f>
        <v>2</v>
      </c>
      <c r="S2628" s="1" cm="1">
        <f t="array" ref="S2628">_xlfn.IFS(AND(Q2627,I2627&gt;$B$8),S2627+$B$8,AND(Q2627,I2627&lt;=$B$8),S2627+I2627,TRUE,$S2627)</f>
        <v>106</v>
      </c>
      <c r="T2628" s="1">
        <f t="shared" si="162"/>
        <v>9540</v>
      </c>
      <c r="U2628" s="17">
        <f t="shared" ref="U2628:U2691" si="163">$T2628/$H2628</f>
        <v>218.05714285714285</v>
      </c>
      <c r="V2628" s="47" cm="1">
        <f t="array" ref="V2628">_xlfn.IFS($B$6=1,S2628*$B$10,AND(R2627=0,R2628&gt;=1,I2628&gt;=$B$6*$B$8-1),V2627+$B$6*$B$10*$B$8,AND(R2627=0,R2628&gt;=1,I2628&lt;$B$6*$B$8-1),V2627+I2627*$B$10,TRUE,V2627)</f>
        <v>10700</v>
      </c>
      <c r="W2628" s="17">
        <f t="shared" si="160"/>
        <v>244.57142857142858</v>
      </c>
    </row>
    <row r="2629" spans="7:23" x14ac:dyDescent="0.25">
      <c r="G2629" s="15">
        <v>2627</v>
      </c>
      <c r="H2629" s="1">
        <f t="shared" si="161"/>
        <v>43.766666666666666</v>
      </c>
      <c r="I2629" s="15" cm="1">
        <f t="array" ref="I2629">_xlfn.IFS(J2628&gt;=$C$13-$B$26,MINA(I2628+$B$13-S2629+S2628,$B$11),I2628=$B$11,MINA(I2628-S2629+S2628,$B$11),TRUE,MAXA(I2628-S2629+S2628,0))</f>
        <v>1</v>
      </c>
      <c r="J2629" s="1" cm="1">
        <f t="array" ref="J2629">_xlfn.IFS(J2628&gt;=$C$13-$B$26,0,I2628&lt;$B$11,J2628+$B$26,TRUE,0)</f>
        <v>0.23333333333333331</v>
      </c>
      <c r="K2629" s="3" cm="1">
        <f t="array" ref="K2629">_xlfn.IFS(AND(NOT($K2628=0),$L2628),0,NOT($L2628),$K2628+$B$26,TRUE,$K2628)</f>
        <v>0</v>
      </c>
      <c r="L2629" s="3" t="b" cm="1">
        <f t="array" ref="L2629">_xlfn.IFS(AND($I2629&gt;0,$K2629&gt;=$C$5-$B$26),TRUE,$R2629&gt;=$B$6,FALSE,$I2629=0,FALSE,TRUE,$L2628)</f>
        <v>1</v>
      </c>
      <c r="M2629" s="3" t="b" cm="1">
        <f t="array" ref="M2629">_xlfn.IFS($N2629&gt;=$B$4-$B$26,FALSE,AND($I2629&gt;0,$K2629&gt;=$B$5-$B$26),TRUE,AND($L2629,NOT($M2628)),FALSE,$M2628,TRUE,TRUE,FALSE)</f>
        <v>0</v>
      </c>
      <c r="N2629" s="3" cm="1">
        <f t="array" ref="N2629">_xlfn.IFS($M2628,$N2628+$B$26,NOT($M2628),0,TRUE,$M2628)</f>
        <v>0</v>
      </c>
      <c r="O2629" s="3" t="b" cm="1">
        <f t="array" ref="O2629">_xlfn.IFS($M2629,FALSE,AND($L2629,NOT($M2629),$R2629&lt;$B$6,$I2629&gt;0),TRUE,TRUE,FALSE)</f>
        <v>1</v>
      </c>
      <c r="P2629" s="3" cm="1">
        <f t="array" ref="P2629">_xlfn.IFS($P2628&gt;=$C$7-$B$26,0,$O2628,$P2628+$B$26,TRUE,0)</f>
        <v>0</v>
      </c>
      <c r="Q2629" s="3" t="b" cm="1">
        <f t="array" ref="Q2629">_xlfn.IFS(AND($L2629,NOT($M2629),NOT($O2629)),TRUE,$R2629&gt;=$B$6,FALSE,AND($L2629,NOT($M2629),$O2629,$P2629=0),TRUE,TRUE,FALSE)</f>
        <v>1</v>
      </c>
      <c r="R2629" s="3" cm="1">
        <f t="array" ref="R2629">_xlfn.IFS(AND($Q2628,$R2628&lt;$B$6),$R2628+1,AND(NOT($L2628),$R2628&gt;0),0,TRUE,$R2628)</f>
        <v>2</v>
      </c>
      <c r="S2629" s="1" cm="1">
        <f t="array" ref="S2629">_xlfn.IFS(AND(Q2628,I2628&gt;$B$8),S2628+$B$8,AND(Q2628,I2628&lt;=$B$8),S2628+I2628,TRUE,$S2628)</f>
        <v>106</v>
      </c>
      <c r="T2629" s="1">
        <f t="shared" si="162"/>
        <v>9540</v>
      </c>
      <c r="U2629" s="17">
        <f t="shared" si="163"/>
        <v>217.97410510281799</v>
      </c>
      <c r="V2629" s="47" cm="1">
        <f t="array" ref="V2629">_xlfn.IFS($B$6=1,S2629*$B$10,AND(R2628=0,R2629&gt;=1,I2629&gt;=$B$6*$B$8-1),V2628+$B$6*$B$10*$B$8,AND(R2628=0,R2629&gt;=1,I2629&lt;$B$6*$B$8-1),V2628+I2628*$B$10,TRUE,V2628)</f>
        <v>10700</v>
      </c>
      <c r="W2629" s="17">
        <f t="shared" ref="W2629:W2692" si="164">V2629/H2629</f>
        <v>244.47829398324447</v>
      </c>
    </row>
    <row r="2630" spans="7:23" x14ac:dyDescent="0.25">
      <c r="G2630" s="15">
        <v>2628</v>
      </c>
      <c r="H2630" s="1">
        <f t="shared" si="161"/>
        <v>43.783333333333331</v>
      </c>
      <c r="I2630" s="15" cm="1">
        <f t="array" ref="I2630">_xlfn.IFS(J2629&gt;=$C$13-$B$26,MINA(I2629+$B$13-S2630+S2629,$B$11),I2629=$B$11,MINA(I2629-S2630+S2629,$B$11),TRUE,MAXA(I2629-S2630+S2629,0))</f>
        <v>0</v>
      </c>
      <c r="J2630" s="1" cm="1">
        <f t="array" ref="J2630">_xlfn.IFS(J2629&gt;=$C$13-$B$26,0,I2629&lt;$B$11,J2629+$B$26,TRUE,0)</f>
        <v>0.24999999999999997</v>
      </c>
      <c r="K2630" s="3" cm="1">
        <f t="array" ref="K2630">_xlfn.IFS(AND(NOT($K2629=0),$L2629),0,NOT($L2629),$K2629+$B$26,TRUE,$K2629)</f>
        <v>0</v>
      </c>
      <c r="L2630" s="3" t="b" cm="1">
        <f t="array" ref="L2630">_xlfn.IFS(AND($I2630&gt;0,$K2630&gt;=$C$5-$B$26),TRUE,$R2630&gt;=$B$6,FALSE,$I2630=0,FALSE,TRUE,$L2629)</f>
        <v>0</v>
      </c>
      <c r="M2630" s="3" t="b" cm="1">
        <f t="array" ref="M2630">_xlfn.IFS($N2630&gt;=$B$4-$B$26,FALSE,AND($I2630&gt;0,$K2630&gt;=$B$5-$B$26),TRUE,AND($L2630,NOT($M2629)),FALSE,$M2629,TRUE,TRUE,FALSE)</f>
        <v>0</v>
      </c>
      <c r="N2630" s="3" cm="1">
        <f t="array" ref="N2630">_xlfn.IFS($M2629,$N2629+$B$26,NOT($M2629),0,TRUE,$M2629)</f>
        <v>0</v>
      </c>
      <c r="O2630" s="3" t="b" cm="1">
        <f t="array" ref="O2630">_xlfn.IFS($M2630,FALSE,AND($L2630,NOT($M2630),$R2630&lt;$B$6,$I2630&gt;0),TRUE,TRUE,FALSE)</f>
        <v>0</v>
      </c>
      <c r="P2630" s="3" cm="1">
        <f t="array" ref="P2630">_xlfn.IFS($P2629&gt;=$C$7-$B$26,0,$O2629,$P2629+$B$26,TRUE,0)</f>
        <v>1.6666666666666666E-2</v>
      </c>
      <c r="Q2630" s="3" t="b" cm="1">
        <f t="array" ref="Q2630">_xlfn.IFS(AND($L2630,NOT($M2630),NOT($O2630)),TRUE,$R2630&gt;=$B$6,FALSE,AND($L2630,NOT($M2630),$O2630,$P2630=0),TRUE,TRUE,FALSE)</f>
        <v>0</v>
      </c>
      <c r="R2630" s="3" cm="1">
        <f t="array" ref="R2630">_xlfn.IFS(AND($Q2629,$R2629&lt;$B$6),$R2629+1,AND(NOT($L2629),$R2629&gt;0),0,TRUE,$R2629)</f>
        <v>3</v>
      </c>
      <c r="S2630" s="1" cm="1">
        <f t="array" ref="S2630">_xlfn.IFS(AND(Q2629,I2629&gt;$B$8),S2629+$B$8,AND(Q2629,I2629&lt;=$B$8),S2629+I2629,TRUE,$S2629)</f>
        <v>107</v>
      </c>
      <c r="T2630" s="1">
        <f t="shared" si="162"/>
        <v>9630</v>
      </c>
      <c r="U2630" s="17">
        <f t="shared" si="163"/>
        <v>219.94670727065093</v>
      </c>
      <c r="V2630" s="47" cm="1">
        <f t="array" ref="V2630">_xlfn.IFS($B$6=1,S2630*$B$10,AND(R2629=0,R2630&gt;=1,I2630&gt;=$B$6*$B$8-1),V2629+$B$6*$B$10*$B$8,AND(R2629=0,R2630&gt;=1,I2630&lt;$B$6*$B$8-1),V2629+I2629*$B$10,TRUE,V2629)</f>
        <v>10700</v>
      </c>
      <c r="W2630" s="17">
        <f t="shared" si="164"/>
        <v>244.38523030072326</v>
      </c>
    </row>
    <row r="2631" spans="7:23" x14ac:dyDescent="0.25">
      <c r="G2631" s="15">
        <v>2629</v>
      </c>
      <c r="H2631" s="1">
        <f t="shared" si="161"/>
        <v>43.8</v>
      </c>
      <c r="I2631" s="15" cm="1">
        <f t="array" ref="I2631">_xlfn.IFS(J2630&gt;=$C$13-$B$26,MINA(I2630+$B$13-S2631+S2630,$B$11),I2630=$B$11,MINA(I2630-S2631+S2630,$B$11),TRUE,MAXA(I2630-S2631+S2630,0))</f>
        <v>0</v>
      </c>
      <c r="J2631" s="1" cm="1">
        <f t="array" ref="J2631">_xlfn.IFS(J2630&gt;=$C$13-$B$26,0,I2630&lt;$B$11,J2630+$B$26,TRUE,0)</f>
        <v>0.26666666666666666</v>
      </c>
      <c r="K2631" s="3" cm="1">
        <f t="array" ref="K2631">_xlfn.IFS(AND(NOT($K2630=0),$L2630),0,NOT($L2630),$K2630+$B$26,TRUE,$K2630)</f>
        <v>1.6666666666666666E-2</v>
      </c>
      <c r="L2631" s="3" t="b" cm="1">
        <f t="array" ref="L2631">_xlfn.IFS(AND($I2631&gt;0,$K2631&gt;=$C$5-$B$26),TRUE,$R2631&gt;=$B$6,FALSE,$I2631=0,FALSE,TRUE,$L2630)</f>
        <v>0</v>
      </c>
      <c r="M2631" s="3" t="b" cm="1">
        <f t="array" ref="M2631">_xlfn.IFS($N2631&gt;=$B$4-$B$26,FALSE,AND($I2631&gt;0,$K2631&gt;=$B$5-$B$26),TRUE,AND($L2631,NOT($M2630)),FALSE,$M2630,TRUE,TRUE,FALSE)</f>
        <v>0</v>
      </c>
      <c r="N2631" s="3" cm="1">
        <f t="array" ref="N2631">_xlfn.IFS($M2630,$N2630+$B$26,NOT($M2630),0,TRUE,$M2630)</f>
        <v>0</v>
      </c>
      <c r="O2631" s="3" t="b" cm="1">
        <f t="array" ref="O2631">_xlfn.IFS($M2631,FALSE,AND($L2631,NOT($M2631),$R2631&lt;$B$6,$I2631&gt;0),TRUE,TRUE,FALSE)</f>
        <v>0</v>
      </c>
      <c r="P2631" s="3" cm="1">
        <f t="array" ref="P2631">_xlfn.IFS($P2630&gt;=$C$7-$B$26,0,$O2630,$P2630+$B$26,TRUE,0)</f>
        <v>0</v>
      </c>
      <c r="Q2631" s="3" t="b" cm="1">
        <f t="array" ref="Q2631">_xlfn.IFS(AND($L2631,NOT($M2631),NOT($O2631)),TRUE,$R2631&gt;=$B$6,FALSE,AND($L2631,NOT($M2631),$O2631,$P2631=0),TRUE,TRUE,FALSE)</f>
        <v>0</v>
      </c>
      <c r="R2631" s="3" cm="1">
        <f t="array" ref="R2631">_xlfn.IFS(AND($Q2630,$R2630&lt;$B$6),$R2630+1,AND(NOT($L2630),$R2630&gt;0),0,TRUE,$R2630)</f>
        <v>0</v>
      </c>
      <c r="S2631" s="1" cm="1">
        <f t="array" ref="S2631">_xlfn.IFS(AND(Q2630,I2630&gt;$B$8),S2630+$B$8,AND(Q2630,I2630&lt;=$B$8),S2630+I2630,TRUE,$S2630)</f>
        <v>107</v>
      </c>
      <c r="T2631" s="1">
        <f t="shared" si="162"/>
        <v>9630</v>
      </c>
      <c r="U2631" s="17">
        <f t="shared" si="163"/>
        <v>219.86301369863014</v>
      </c>
      <c r="V2631" s="47" cm="1">
        <f t="array" ref="V2631">_xlfn.IFS($B$6=1,S2631*$B$10,AND(R2630=0,R2631&gt;=1,I2631&gt;=$B$6*$B$8-1),V2630+$B$6*$B$10*$B$8,AND(R2630=0,R2631&gt;=1,I2631&lt;$B$6*$B$8-1),V2630+I2630*$B$10,TRUE,V2630)</f>
        <v>10700</v>
      </c>
      <c r="W2631" s="17">
        <f t="shared" si="164"/>
        <v>244.29223744292239</v>
      </c>
    </row>
    <row r="2632" spans="7:23" x14ac:dyDescent="0.25">
      <c r="G2632" s="15">
        <v>2630</v>
      </c>
      <c r="H2632" s="1">
        <f t="shared" si="161"/>
        <v>43.816666666666663</v>
      </c>
      <c r="I2632" s="15" cm="1">
        <f t="array" ref="I2632">_xlfn.IFS(J2631&gt;=$C$13-$B$26,MINA(I2631+$B$13-S2632+S2631,$B$11),I2631=$B$11,MINA(I2631-S2632+S2631,$B$11),TRUE,MAXA(I2631-S2632+S2631,0))</f>
        <v>0</v>
      </c>
      <c r="J2632" s="1" cm="1">
        <f t="array" ref="J2632">_xlfn.IFS(J2631&gt;=$C$13-$B$26,0,I2631&lt;$B$11,J2631+$B$26,TRUE,0)</f>
        <v>0.28333333333333333</v>
      </c>
      <c r="K2632" s="3" cm="1">
        <f t="array" ref="K2632">_xlfn.IFS(AND(NOT($K2631=0),$L2631),0,NOT($L2631),$K2631+$B$26,TRUE,$K2631)</f>
        <v>3.3333333333333333E-2</v>
      </c>
      <c r="L2632" s="3" t="b" cm="1">
        <f t="array" ref="L2632">_xlfn.IFS(AND($I2632&gt;0,$K2632&gt;=$C$5-$B$26),TRUE,$R2632&gt;=$B$6,FALSE,$I2632=0,FALSE,TRUE,$L2631)</f>
        <v>0</v>
      </c>
      <c r="M2632" s="3" t="b" cm="1">
        <f t="array" ref="M2632">_xlfn.IFS($N2632&gt;=$B$4-$B$26,FALSE,AND($I2632&gt;0,$K2632&gt;=$B$5-$B$26),TRUE,AND($L2632,NOT($M2631)),FALSE,$M2631,TRUE,TRUE,FALSE)</f>
        <v>0</v>
      </c>
      <c r="N2632" s="3" cm="1">
        <f t="array" ref="N2632">_xlfn.IFS($M2631,$N2631+$B$26,NOT($M2631),0,TRUE,$M2631)</f>
        <v>0</v>
      </c>
      <c r="O2632" s="3" t="b" cm="1">
        <f t="array" ref="O2632">_xlfn.IFS($M2632,FALSE,AND($L2632,NOT($M2632),$R2632&lt;$B$6,$I2632&gt;0),TRUE,TRUE,FALSE)</f>
        <v>0</v>
      </c>
      <c r="P2632" s="3" cm="1">
        <f t="array" ref="P2632">_xlfn.IFS($P2631&gt;=$C$7-$B$26,0,$O2631,$P2631+$B$26,TRUE,0)</f>
        <v>0</v>
      </c>
      <c r="Q2632" s="3" t="b" cm="1">
        <f t="array" ref="Q2632">_xlfn.IFS(AND($L2632,NOT($M2632),NOT($O2632)),TRUE,$R2632&gt;=$B$6,FALSE,AND($L2632,NOT($M2632),$O2632,$P2632=0),TRUE,TRUE,FALSE)</f>
        <v>0</v>
      </c>
      <c r="R2632" s="3" cm="1">
        <f t="array" ref="R2632">_xlfn.IFS(AND($Q2631,$R2631&lt;$B$6),$R2631+1,AND(NOT($L2631),$R2631&gt;0),0,TRUE,$R2631)</f>
        <v>0</v>
      </c>
      <c r="S2632" s="1" cm="1">
        <f t="array" ref="S2632">_xlfn.IFS(AND(Q2631,I2631&gt;$B$8),S2631+$B$8,AND(Q2631,I2631&lt;=$B$8),S2631+I2631,TRUE,$S2631)</f>
        <v>107</v>
      </c>
      <c r="T2632" s="1">
        <f t="shared" si="162"/>
        <v>9630</v>
      </c>
      <c r="U2632" s="17">
        <f t="shared" si="163"/>
        <v>219.77938379612021</v>
      </c>
      <c r="V2632" s="47" cm="1">
        <f t="array" ref="V2632">_xlfn.IFS($B$6=1,S2632*$B$10,AND(R2631=0,R2632&gt;=1,I2632&gt;=$B$6*$B$8-1),V2631+$B$6*$B$10*$B$8,AND(R2631=0,R2632&gt;=1,I2632&lt;$B$6*$B$8-1),V2631+I2631*$B$10,TRUE,V2631)</f>
        <v>10700</v>
      </c>
      <c r="W2632" s="17">
        <f t="shared" si="164"/>
        <v>244.19931532902245</v>
      </c>
    </row>
    <row r="2633" spans="7:23" x14ac:dyDescent="0.25">
      <c r="G2633" s="15">
        <v>2631</v>
      </c>
      <c r="H2633" s="1">
        <f t="shared" si="161"/>
        <v>43.833333333333336</v>
      </c>
      <c r="I2633" s="15" cm="1">
        <f t="array" ref="I2633">_xlfn.IFS(J2632&gt;=$C$13-$B$26,MINA(I2632+$B$13-S2633+S2632,$B$11),I2632=$B$11,MINA(I2632-S2633+S2632,$B$11),TRUE,MAXA(I2632-S2633+S2632,0))</f>
        <v>0</v>
      </c>
      <c r="J2633" s="1" cm="1">
        <f t="array" ref="J2633">_xlfn.IFS(J2632&gt;=$C$13-$B$26,0,I2632&lt;$B$11,J2632+$B$26,TRUE,0)</f>
        <v>0.3</v>
      </c>
      <c r="K2633" s="3" cm="1">
        <f t="array" ref="K2633">_xlfn.IFS(AND(NOT($K2632=0),$L2632),0,NOT($L2632),$K2632+$B$26,TRUE,$K2632)</f>
        <v>0.05</v>
      </c>
      <c r="L2633" s="3" t="b" cm="1">
        <f t="array" ref="L2633">_xlfn.IFS(AND($I2633&gt;0,$K2633&gt;=$C$5-$B$26),TRUE,$R2633&gt;=$B$6,FALSE,$I2633=0,FALSE,TRUE,$L2632)</f>
        <v>0</v>
      </c>
      <c r="M2633" s="3" t="b" cm="1">
        <f t="array" ref="M2633">_xlfn.IFS($N2633&gt;=$B$4-$B$26,FALSE,AND($I2633&gt;0,$K2633&gt;=$B$5-$B$26),TRUE,AND($L2633,NOT($M2632)),FALSE,$M2632,TRUE,TRUE,FALSE)</f>
        <v>0</v>
      </c>
      <c r="N2633" s="3" cm="1">
        <f t="array" ref="N2633">_xlfn.IFS($M2632,$N2632+$B$26,NOT($M2632),0,TRUE,$M2632)</f>
        <v>0</v>
      </c>
      <c r="O2633" s="3" t="b" cm="1">
        <f t="array" ref="O2633">_xlfn.IFS($M2633,FALSE,AND($L2633,NOT($M2633),$R2633&lt;$B$6,$I2633&gt;0),TRUE,TRUE,FALSE)</f>
        <v>0</v>
      </c>
      <c r="P2633" s="3" cm="1">
        <f t="array" ref="P2633">_xlfn.IFS($P2632&gt;=$C$7-$B$26,0,$O2632,$P2632+$B$26,TRUE,0)</f>
        <v>0</v>
      </c>
      <c r="Q2633" s="3" t="b" cm="1">
        <f t="array" ref="Q2633">_xlfn.IFS(AND($L2633,NOT($M2633),NOT($O2633)),TRUE,$R2633&gt;=$B$6,FALSE,AND($L2633,NOT($M2633),$O2633,$P2633=0),TRUE,TRUE,FALSE)</f>
        <v>0</v>
      </c>
      <c r="R2633" s="3" cm="1">
        <f t="array" ref="R2633">_xlfn.IFS(AND($Q2632,$R2632&lt;$B$6),$R2632+1,AND(NOT($L2632),$R2632&gt;0),0,TRUE,$R2632)</f>
        <v>0</v>
      </c>
      <c r="S2633" s="1" cm="1">
        <f t="array" ref="S2633">_xlfn.IFS(AND(Q2632,I2632&gt;$B$8),S2632+$B$8,AND(Q2632,I2632&lt;=$B$8),S2632+I2632,TRUE,$S2632)</f>
        <v>107</v>
      </c>
      <c r="T2633" s="1">
        <f t="shared" si="162"/>
        <v>9630</v>
      </c>
      <c r="U2633" s="17">
        <f t="shared" si="163"/>
        <v>219.69581749049428</v>
      </c>
      <c r="V2633" s="47" cm="1">
        <f t="array" ref="V2633">_xlfn.IFS($B$6=1,S2633*$B$10,AND(R2632=0,R2633&gt;=1,I2633&gt;=$B$6*$B$8-1),V2632+$B$6*$B$10*$B$8,AND(R2632=0,R2633&gt;=1,I2633&lt;$B$6*$B$8-1),V2632+I2632*$B$10,TRUE,V2632)</f>
        <v>10700</v>
      </c>
      <c r="W2633" s="17">
        <f t="shared" si="164"/>
        <v>244.10646387832699</v>
      </c>
    </row>
    <row r="2634" spans="7:23" x14ac:dyDescent="0.25">
      <c r="G2634" s="15">
        <v>2632</v>
      </c>
      <c r="H2634" s="1">
        <f t="shared" si="161"/>
        <v>43.85</v>
      </c>
      <c r="I2634" s="15" cm="1">
        <f t="array" ref="I2634">_xlfn.IFS(J2633&gt;=$C$13-$B$26,MINA(I2633+$B$13-S2634+S2633,$B$11),I2633=$B$11,MINA(I2633-S2634+S2633,$B$11),TRUE,MAXA(I2633-S2634+S2633,0))</f>
        <v>0</v>
      </c>
      <c r="J2634" s="1" cm="1">
        <f t="array" ref="J2634">_xlfn.IFS(J2633&gt;=$C$13-$B$26,0,I2633&lt;$B$11,J2633+$B$26,TRUE,0)</f>
        <v>0.31666666666666665</v>
      </c>
      <c r="K2634" s="3" cm="1">
        <f t="array" ref="K2634">_xlfn.IFS(AND(NOT($K2633=0),$L2633),0,NOT($L2633),$K2633+$B$26,TRUE,$K2633)</f>
        <v>6.6666666666666666E-2</v>
      </c>
      <c r="L2634" s="3" t="b" cm="1">
        <f t="array" ref="L2634">_xlfn.IFS(AND($I2634&gt;0,$K2634&gt;=$C$5-$B$26),TRUE,$R2634&gt;=$B$6,FALSE,$I2634=0,FALSE,TRUE,$L2633)</f>
        <v>0</v>
      </c>
      <c r="M2634" s="3" t="b" cm="1">
        <f t="array" ref="M2634">_xlfn.IFS($N2634&gt;=$B$4-$B$26,FALSE,AND($I2634&gt;0,$K2634&gt;=$B$5-$B$26),TRUE,AND($L2634,NOT($M2633)),FALSE,$M2633,TRUE,TRUE,FALSE)</f>
        <v>0</v>
      </c>
      <c r="N2634" s="3" cm="1">
        <f t="array" ref="N2634">_xlfn.IFS($M2633,$N2633+$B$26,NOT($M2633),0,TRUE,$M2633)</f>
        <v>0</v>
      </c>
      <c r="O2634" s="3" t="b" cm="1">
        <f t="array" ref="O2634">_xlfn.IFS($M2634,FALSE,AND($L2634,NOT($M2634),$R2634&lt;$B$6,$I2634&gt;0),TRUE,TRUE,FALSE)</f>
        <v>0</v>
      </c>
      <c r="P2634" s="3" cm="1">
        <f t="array" ref="P2634">_xlfn.IFS($P2633&gt;=$C$7-$B$26,0,$O2633,$P2633+$B$26,TRUE,0)</f>
        <v>0</v>
      </c>
      <c r="Q2634" s="3" t="b" cm="1">
        <f t="array" ref="Q2634">_xlfn.IFS(AND($L2634,NOT($M2634),NOT($O2634)),TRUE,$R2634&gt;=$B$6,FALSE,AND($L2634,NOT($M2634),$O2634,$P2634=0),TRUE,TRUE,FALSE)</f>
        <v>0</v>
      </c>
      <c r="R2634" s="3" cm="1">
        <f t="array" ref="R2634">_xlfn.IFS(AND($Q2633,$R2633&lt;$B$6),$R2633+1,AND(NOT($L2633),$R2633&gt;0),0,TRUE,$R2633)</f>
        <v>0</v>
      </c>
      <c r="S2634" s="1" cm="1">
        <f t="array" ref="S2634">_xlfn.IFS(AND(Q2633,I2633&gt;$B$8),S2633+$B$8,AND(Q2633,I2633&lt;=$B$8),S2633+I2633,TRUE,$S2633)</f>
        <v>107</v>
      </c>
      <c r="T2634" s="1">
        <f t="shared" si="162"/>
        <v>9630</v>
      </c>
      <c r="U2634" s="17">
        <f t="shared" si="163"/>
        <v>219.61231470923602</v>
      </c>
      <c r="V2634" s="47" cm="1">
        <f t="array" ref="V2634">_xlfn.IFS($B$6=1,S2634*$B$10,AND(R2633=0,R2634&gt;=1,I2634&gt;=$B$6*$B$8-1),V2633+$B$6*$B$10*$B$8,AND(R2633=0,R2634&gt;=1,I2634&lt;$B$6*$B$8-1),V2633+I2633*$B$10,TRUE,V2633)</f>
        <v>10700</v>
      </c>
      <c r="W2634" s="17">
        <f t="shared" si="164"/>
        <v>244.01368301026224</v>
      </c>
    </row>
    <row r="2635" spans="7:23" x14ac:dyDescent="0.25">
      <c r="G2635" s="15">
        <v>2633</v>
      </c>
      <c r="H2635" s="1">
        <f t="shared" si="161"/>
        <v>43.866666666666667</v>
      </c>
      <c r="I2635" s="15" cm="1">
        <f t="array" ref="I2635">_xlfn.IFS(J2634&gt;=$C$13-$B$26,MINA(I2634+$B$13-S2635+S2634,$B$11),I2634=$B$11,MINA(I2634-S2635+S2634,$B$11),TRUE,MAXA(I2634-S2635+S2634,0))</f>
        <v>0</v>
      </c>
      <c r="J2635" s="1" cm="1">
        <f t="array" ref="J2635">_xlfn.IFS(J2634&gt;=$C$13-$B$26,0,I2634&lt;$B$11,J2634+$B$26,TRUE,0)</f>
        <v>0.33333333333333331</v>
      </c>
      <c r="K2635" s="3" cm="1">
        <f t="array" ref="K2635">_xlfn.IFS(AND(NOT($K2634=0),$L2634),0,NOT($L2634),$K2634+$B$26,TRUE,$K2634)</f>
        <v>8.3333333333333329E-2</v>
      </c>
      <c r="L2635" s="3" t="b" cm="1">
        <f t="array" ref="L2635">_xlfn.IFS(AND($I2635&gt;0,$K2635&gt;=$C$5-$B$26),TRUE,$R2635&gt;=$B$6,FALSE,$I2635=0,FALSE,TRUE,$L2634)</f>
        <v>0</v>
      </c>
      <c r="M2635" s="3" t="b" cm="1">
        <f t="array" ref="M2635">_xlfn.IFS($N2635&gt;=$B$4-$B$26,FALSE,AND($I2635&gt;0,$K2635&gt;=$B$5-$B$26),TRUE,AND($L2635,NOT($M2634)),FALSE,$M2634,TRUE,TRUE,FALSE)</f>
        <v>0</v>
      </c>
      <c r="N2635" s="3" cm="1">
        <f t="array" ref="N2635">_xlfn.IFS($M2634,$N2634+$B$26,NOT($M2634),0,TRUE,$M2634)</f>
        <v>0</v>
      </c>
      <c r="O2635" s="3" t="b" cm="1">
        <f t="array" ref="O2635">_xlfn.IFS($M2635,FALSE,AND($L2635,NOT($M2635),$R2635&lt;$B$6,$I2635&gt;0),TRUE,TRUE,FALSE)</f>
        <v>0</v>
      </c>
      <c r="P2635" s="3" cm="1">
        <f t="array" ref="P2635">_xlfn.IFS($P2634&gt;=$C$7-$B$26,0,$O2634,$P2634+$B$26,TRUE,0)</f>
        <v>0</v>
      </c>
      <c r="Q2635" s="3" t="b" cm="1">
        <f t="array" ref="Q2635">_xlfn.IFS(AND($L2635,NOT($M2635),NOT($O2635)),TRUE,$R2635&gt;=$B$6,FALSE,AND($L2635,NOT($M2635),$O2635,$P2635=0),TRUE,TRUE,FALSE)</f>
        <v>0</v>
      </c>
      <c r="R2635" s="3" cm="1">
        <f t="array" ref="R2635">_xlfn.IFS(AND($Q2634,$R2634&lt;$B$6),$R2634+1,AND(NOT($L2634),$R2634&gt;0),0,TRUE,$R2634)</f>
        <v>0</v>
      </c>
      <c r="S2635" s="1" cm="1">
        <f t="array" ref="S2635">_xlfn.IFS(AND(Q2634,I2634&gt;$B$8),S2634+$B$8,AND(Q2634,I2634&lt;=$B$8),S2634+I2634,TRUE,$S2634)</f>
        <v>107</v>
      </c>
      <c r="T2635" s="1">
        <f t="shared" si="162"/>
        <v>9630</v>
      </c>
      <c r="U2635" s="17">
        <f t="shared" si="163"/>
        <v>219.52887537993919</v>
      </c>
      <c r="V2635" s="47" cm="1">
        <f t="array" ref="V2635">_xlfn.IFS($B$6=1,S2635*$B$10,AND(R2634=0,R2635&gt;=1,I2635&gt;=$B$6*$B$8-1),V2634+$B$6*$B$10*$B$8,AND(R2634=0,R2635&gt;=1,I2635&lt;$B$6*$B$8-1),V2634+I2634*$B$10,TRUE,V2634)</f>
        <v>10700</v>
      </c>
      <c r="W2635" s="17">
        <f t="shared" si="164"/>
        <v>243.92097264437689</v>
      </c>
    </row>
    <row r="2636" spans="7:23" x14ac:dyDescent="0.25">
      <c r="G2636" s="15">
        <v>2634</v>
      </c>
      <c r="H2636" s="1">
        <f t="shared" si="161"/>
        <v>43.883333333333333</v>
      </c>
      <c r="I2636" s="15" cm="1">
        <f t="array" ref="I2636">_xlfn.IFS(J2635&gt;=$C$13-$B$26,MINA(I2635+$B$13-S2636+S2635,$B$11),I2635=$B$11,MINA(I2635-S2636+S2635,$B$11),TRUE,MAXA(I2635-S2636+S2635,0))</f>
        <v>0</v>
      </c>
      <c r="J2636" s="1" cm="1">
        <f t="array" ref="J2636">_xlfn.IFS(J2635&gt;=$C$13-$B$26,0,I2635&lt;$B$11,J2635+$B$26,TRUE,0)</f>
        <v>0.35</v>
      </c>
      <c r="K2636" s="3" cm="1">
        <f t="array" ref="K2636">_xlfn.IFS(AND(NOT($K2635=0),$L2635),0,NOT($L2635),$K2635+$B$26,TRUE,$K2635)</f>
        <v>9.9999999999999992E-2</v>
      </c>
      <c r="L2636" s="3" t="b" cm="1">
        <f t="array" ref="L2636">_xlfn.IFS(AND($I2636&gt;0,$K2636&gt;=$C$5-$B$26),TRUE,$R2636&gt;=$B$6,FALSE,$I2636=0,FALSE,TRUE,$L2635)</f>
        <v>0</v>
      </c>
      <c r="M2636" s="3" t="b" cm="1">
        <f t="array" ref="M2636">_xlfn.IFS($N2636&gt;=$B$4-$B$26,FALSE,AND($I2636&gt;0,$K2636&gt;=$B$5-$B$26),TRUE,AND($L2636,NOT($M2635)),FALSE,$M2635,TRUE,TRUE,FALSE)</f>
        <v>0</v>
      </c>
      <c r="N2636" s="3" cm="1">
        <f t="array" ref="N2636">_xlfn.IFS($M2635,$N2635+$B$26,NOT($M2635),0,TRUE,$M2635)</f>
        <v>0</v>
      </c>
      <c r="O2636" s="3" t="b" cm="1">
        <f t="array" ref="O2636">_xlfn.IFS($M2636,FALSE,AND($L2636,NOT($M2636),$R2636&lt;$B$6,$I2636&gt;0),TRUE,TRUE,FALSE)</f>
        <v>0</v>
      </c>
      <c r="P2636" s="3" cm="1">
        <f t="array" ref="P2636">_xlfn.IFS($P2635&gt;=$C$7-$B$26,0,$O2635,$P2635+$B$26,TRUE,0)</f>
        <v>0</v>
      </c>
      <c r="Q2636" s="3" t="b" cm="1">
        <f t="array" ref="Q2636">_xlfn.IFS(AND($L2636,NOT($M2636),NOT($O2636)),TRUE,$R2636&gt;=$B$6,FALSE,AND($L2636,NOT($M2636),$O2636,$P2636=0),TRUE,TRUE,FALSE)</f>
        <v>0</v>
      </c>
      <c r="R2636" s="3" cm="1">
        <f t="array" ref="R2636">_xlfn.IFS(AND($Q2635,$R2635&lt;$B$6),$R2635+1,AND(NOT($L2635),$R2635&gt;0),0,TRUE,$R2635)</f>
        <v>0</v>
      </c>
      <c r="S2636" s="1" cm="1">
        <f t="array" ref="S2636">_xlfn.IFS(AND(Q2635,I2635&gt;$B$8),S2635+$B$8,AND(Q2635,I2635&lt;=$B$8),S2635+I2635,TRUE,$S2635)</f>
        <v>107</v>
      </c>
      <c r="T2636" s="1">
        <f t="shared" si="162"/>
        <v>9630</v>
      </c>
      <c r="U2636" s="17">
        <f t="shared" si="163"/>
        <v>219.44549943030765</v>
      </c>
      <c r="V2636" s="47" cm="1">
        <f t="array" ref="V2636">_xlfn.IFS($B$6=1,S2636*$B$10,AND(R2635=0,R2636&gt;=1,I2636&gt;=$B$6*$B$8-1),V2635+$B$6*$B$10*$B$8,AND(R2635=0,R2636&gt;=1,I2636&lt;$B$6*$B$8-1),V2635+I2635*$B$10,TRUE,V2635)</f>
        <v>10700</v>
      </c>
      <c r="W2636" s="17">
        <f t="shared" si="164"/>
        <v>243.82833270034183</v>
      </c>
    </row>
    <row r="2637" spans="7:23" x14ac:dyDescent="0.25">
      <c r="G2637" s="15">
        <v>2635</v>
      </c>
      <c r="H2637" s="1">
        <f t="shared" si="161"/>
        <v>43.9</v>
      </c>
      <c r="I2637" s="15" cm="1">
        <f t="array" ref="I2637">_xlfn.IFS(J2636&gt;=$C$13-$B$26,MINA(I2636+$B$13-S2637+S2636,$B$11),I2636=$B$11,MINA(I2636-S2637+S2636,$B$11),TRUE,MAXA(I2636-S2637+S2636,0))</f>
        <v>0</v>
      </c>
      <c r="J2637" s="1" cm="1">
        <f t="array" ref="J2637">_xlfn.IFS(J2636&gt;=$C$13-$B$26,0,I2636&lt;$B$11,J2636+$B$26,TRUE,0)</f>
        <v>0.36666666666666664</v>
      </c>
      <c r="K2637" s="3" cm="1">
        <f t="array" ref="K2637">_xlfn.IFS(AND(NOT($K2636=0),$L2636),0,NOT($L2636),$K2636+$B$26,TRUE,$K2636)</f>
        <v>0.11666666666666665</v>
      </c>
      <c r="L2637" s="3" t="b" cm="1">
        <f t="array" ref="L2637">_xlfn.IFS(AND($I2637&gt;0,$K2637&gt;=$C$5-$B$26),TRUE,$R2637&gt;=$B$6,FALSE,$I2637=0,FALSE,TRUE,$L2636)</f>
        <v>0</v>
      </c>
      <c r="M2637" s="3" t="b" cm="1">
        <f t="array" ref="M2637">_xlfn.IFS($N2637&gt;=$B$4-$B$26,FALSE,AND($I2637&gt;0,$K2637&gt;=$B$5-$B$26),TRUE,AND($L2637,NOT($M2636)),FALSE,$M2636,TRUE,TRUE,FALSE)</f>
        <v>0</v>
      </c>
      <c r="N2637" s="3" cm="1">
        <f t="array" ref="N2637">_xlfn.IFS($M2636,$N2636+$B$26,NOT($M2636),0,TRUE,$M2636)</f>
        <v>0</v>
      </c>
      <c r="O2637" s="3" t="b" cm="1">
        <f t="array" ref="O2637">_xlfn.IFS($M2637,FALSE,AND($L2637,NOT($M2637),$R2637&lt;$B$6,$I2637&gt;0),TRUE,TRUE,FALSE)</f>
        <v>0</v>
      </c>
      <c r="P2637" s="3" cm="1">
        <f t="array" ref="P2637">_xlfn.IFS($P2636&gt;=$C$7-$B$26,0,$O2636,$P2636+$B$26,TRUE,0)</f>
        <v>0</v>
      </c>
      <c r="Q2637" s="3" t="b" cm="1">
        <f t="array" ref="Q2637">_xlfn.IFS(AND($L2637,NOT($M2637),NOT($O2637)),TRUE,$R2637&gt;=$B$6,FALSE,AND($L2637,NOT($M2637),$O2637,$P2637=0),TRUE,TRUE,FALSE)</f>
        <v>0</v>
      </c>
      <c r="R2637" s="3" cm="1">
        <f t="array" ref="R2637">_xlfn.IFS(AND($Q2636,$R2636&lt;$B$6),$R2636+1,AND(NOT($L2636),$R2636&gt;0),0,TRUE,$R2636)</f>
        <v>0</v>
      </c>
      <c r="S2637" s="1" cm="1">
        <f t="array" ref="S2637">_xlfn.IFS(AND(Q2636,I2636&gt;$B$8),S2636+$B$8,AND(Q2636,I2636&lt;=$B$8),S2636+I2636,TRUE,$S2636)</f>
        <v>107</v>
      </c>
      <c r="T2637" s="1">
        <f t="shared" si="162"/>
        <v>9630</v>
      </c>
      <c r="U2637" s="17">
        <f t="shared" si="163"/>
        <v>219.3621867881549</v>
      </c>
      <c r="V2637" s="47" cm="1">
        <f t="array" ref="V2637">_xlfn.IFS($B$6=1,S2637*$B$10,AND(R2636=0,R2637&gt;=1,I2637&gt;=$B$6*$B$8-1),V2636+$B$6*$B$10*$B$8,AND(R2636=0,R2637&gt;=1,I2637&lt;$B$6*$B$8-1),V2636+I2636*$B$10,TRUE,V2636)</f>
        <v>10700</v>
      </c>
      <c r="W2637" s="17">
        <f t="shared" si="164"/>
        <v>243.7357630979499</v>
      </c>
    </row>
    <row r="2638" spans="7:23" x14ac:dyDescent="0.25">
      <c r="G2638" s="15">
        <v>2636</v>
      </c>
      <c r="H2638" s="1">
        <f t="shared" si="161"/>
        <v>43.916666666666664</v>
      </c>
      <c r="I2638" s="15" cm="1">
        <f t="array" ref="I2638">_xlfn.IFS(J2637&gt;=$C$13-$B$26,MINA(I2637+$B$13-S2638+S2637,$B$11),I2637=$B$11,MINA(I2637-S2638+S2637,$B$11),TRUE,MAXA(I2637-S2638+S2637,0))</f>
        <v>0</v>
      </c>
      <c r="J2638" s="1" cm="1">
        <f t="array" ref="J2638">_xlfn.IFS(J2637&gt;=$C$13-$B$26,0,I2637&lt;$B$11,J2637+$B$26,TRUE,0)</f>
        <v>0.3833333333333333</v>
      </c>
      <c r="K2638" s="3" cm="1">
        <f t="array" ref="K2638">_xlfn.IFS(AND(NOT($K2637=0),$L2637),0,NOT($L2637),$K2637+$B$26,TRUE,$K2637)</f>
        <v>0.13333333333333333</v>
      </c>
      <c r="L2638" s="3" t="b" cm="1">
        <f t="array" ref="L2638">_xlfn.IFS(AND($I2638&gt;0,$K2638&gt;=$C$5-$B$26),TRUE,$R2638&gt;=$B$6,FALSE,$I2638=0,FALSE,TRUE,$L2637)</f>
        <v>0</v>
      </c>
      <c r="M2638" s="3" t="b" cm="1">
        <f t="array" ref="M2638">_xlfn.IFS($N2638&gt;=$B$4-$B$26,FALSE,AND($I2638&gt;0,$K2638&gt;=$B$5-$B$26),TRUE,AND($L2638,NOT($M2637)),FALSE,$M2637,TRUE,TRUE,FALSE)</f>
        <v>0</v>
      </c>
      <c r="N2638" s="3" cm="1">
        <f t="array" ref="N2638">_xlfn.IFS($M2637,$N2637+$B$26,NOT($M2637),0,TRUE,$M2637)</f>
        <v>0</v>
      </c>
      <c r="O2638" s="3" t="b" cm="1">
        <f t="array" ref="O2638">_xlfn.IFS($M2638,FALSE,AND($L2638,NOT($M2638),$R2638&lt;$B$6,$I2638&gt;0),TRUE,TRUE,FALSE)</f>
        <v>0</v>
      </c>
      <c r="P2638" s="3" cm="1">
        <f t="array" ref="P2638">_xlfn.IFS($P2637&gt;=$C$7-$B$26,0,$O2637,$P2637+$B$26,TRUE,0)</f>
        <v>0</v>
      </c>
      <c r="Q2638" s="3" t="b" cm="1">
        <f t="array" ref="Q2638">_xlfn.IFS(AND($L2638,NOT($M2638),NOT($O2638)),TRUE,$R2638&gt;=$B$6,FALSE,AND($L2638,NOT($M2638),$O2638,$P2638=0),TRUE,TRUE,FALSE)</f>
        <v>0</v>
      </c>
      <c r="R2638" s="3" cm="1">
        <f t="array" ref="R2638">_xlfn.IFS(AND($Q2637,$R2637&lt;$B$6),$R2637+1,AND(NOT($L2637),$R2637&gt;0),0,TRUE,$R2637)</f>
        <v>0</v>
      </c>
      <c r="S2638" s="1" cm="1">
        <f t="array" ref="S2638">_xlfn.IFS(AND(Q2637,I2637&gt;$B$8),S2637+$B$8,AND(Q2637,I2637&lt;=$B$8),S2637+I2637,TRUE,$S2637)</f>
        <v>107</v>
      </c>
      <c r="T2638" s="1">
        <f t="shared" si="162"/>
        <v>9630</v>
      </c>
      <c r="U2638" s="17">
        <f t="shared" si="163"/>
        <v>219.27893738140418</v>
      </c>
      <c r="V2638" s="47" cm="1">
        <f t="array" ref="V2638">_xlfn.IFS($B$6=1,S2638*$B$10,AND(R2637=0,R2638&gt;=1,I2638&gt;=$B$6*$B$8-1),V2637+$B$6*$B$10*$B$8,AND(R2637=0,R2638&gt;=1,I2638&lt;$B$6*$B$8-1),V2637+I2637*$B$10,TRUE,V2637)</f>
        <v>10700</v>
      </c>
      <c r="W2638" s="17">
        <f t="shared" si="164"/>
        <v>243.64326375711576</v>
      </c>
    </row>
    <row r="2639" spans="7:23" x14ac:dyDescent="0.25">
      <c r="G2639" s="15">
        <v>2637</v>
      </c>
      <c r="H2639" s="1">
        <f t="shared" si="161"/>
        <v>43.93333333333333</v>
      </c>
      <c r="I2639" s="15" cm="1">
        <f t="array" ref="I2639">_xlfn.IFS(J2638&gt;=$C$13-$B$26,MINA(I2638+$B$13-S2639+S2638,$B$11),I2638=$B$11,MINA(I2638-S2639+S2638,$B$11),TRUE,MAXA(I2638-S2639+S2638,0))</f>
        <v>0</v>
      </c>
      <c r="J2639" s="1" cm="1">
        <f t="array" ref="J2639">_xlfn.IFS(J2638&gt;=$C$13-$B$26,0,I2638&lt;$B$11,J2638+$B$26,TRUE,0)</f>
        <v>0.39999999999999997</v>
      </c>
      <c r="K2639" s="3" cm="1">
        <f t="array" ref="K2639">_xlfn.IFS(AND(NOT($K2638=0),$L2638),0,NOT($L2638),$K2638+$B$26,TRUE,$K2638)</f>
        <v>0.15</v>
      </c>
      <c r="L2639" s="3" t="b" cm="1">
        <f t="array" ref="L2639">_xlfn.IFS(AND($I2639&gt;0,$K2639&gt;=$C$5-$B$26),TRUE,$R2639&gt;=$B$6,FALSE,$I2639=0,FALSE,TRUE,$L2638)</f>
        <v>0</v>
      </c>
      <c r="M2639" s="3" t="b" cm="1">
        <f t="array" ref="M2639">_xlfn.IFS($N2639&gt;=$B$4-$B$26,FALSE,AND($I2639&gt;0,$K2639&gt;=$B$5-$B$26),TRUE,AND($L2639,NOT($M2638)),FALSE,$M2638,TRUE,TRUE,FALSE)</f>
        <v>0</v>
      </c>
      <c r="N2639" s="3" cm="1">
        <f t="array" ref="N2639">_xlfn.IFS($M2638,$N2638+$B$26,NOT($M2638),0,TRUE,$M2638)</f>
        <v>0</v>
      </c>
      <c r="O2639" s="3" t="b" cm="1">
        <f t="array" ref="O2639">_xlfn.IFS($M2639,FALSE,AND($L2639,NOT($M2639),$R2639&lt;$B$6,$I2639&gt;0),TRUE,TRUE,FALSE)</f>
        <v>0</v>
      </c>
      <c r="P2639" s="3" cm="1">
        <f t="array" ref="P2639">_xlfn.IFS($P2638&gt;=$C$7-$B$26,0,$O2638,$P2638+$B$26,TRUE,0)</f>
        <v>0</v>
      </c>
      <c r="Q2639" s="3" t="b" cm="1">
        <f t="array" ref="Q2639">_xlfn.IFS(AND($L2639,NOT($M2639),NOT($O2639)),TRUE,$R2639&gt;=$B$6,FALSE,AND($L2639,NOT($M2639),$O2639,$P2639=0),TRUE,TRUE,FALSE)</f>
        <v>0</v>
      </c>
      <c r="R2639" s="3" cm="1">
        <f t="array" ref="R2639">_xlfn.IFS(AND($Q2638,$R2638&lt;$B$6),$R2638+1,AND(NOT($L2638),$R2638&gt;0),0,TRUE,$R2638)</f>
        <v>0</v>
      </c>
      <c r="S2639" s="1" cm="1">
        <f t="array" ref="S2639">_xlfn.IFS(AND(Q2638,I2638&gt;$B$8),S2638+$B$8,AND(Q2638,I2638&lt;=$B$8),S2638+I2638,TRUE,$S2638)</f>
        <v>107</v>
      </c>
      <c r="T2639" s="1">
        <f t="shared" si="162"/>
        <v>9630</v>
      </c>
      <c r="U2639" s="17">
        <f t="shared" si="163"/>
        <v>219.19575113808804</v>
      </c>
      <c r="V2639" s="47" cm="1">
        <f t="array" ref="V2639">_xlfn.IFS($B$6=1,S2639*$B$10,AND(R2638=0,R2639&gt;=1,I2639&gt;=$B$6*$B$8-1),V2638+$B$6*$B$10*$B$8,AND(R2638=0,R2639&gt;=1,I2639&lt;$B$6*$B$8-1),V2638+I2638*$B$10,TRUE,V2638)</f>
        <v>10700</v>
      </c>
      <c r="W2639" s="17">
        <f t="shared" si="164"/>
        <v>243.55083459787559</v>
      </c>
    </row>
    <row r="2640" spans="7:23" x14ac:dyDescent="0.25">
      <c r="G2640" s="15">
        <v>2638</v>
      </c>
      <c r="H2640" s="1">
        <f t="shared" si="161"/>
        <v>43.95</v>
      </c>
      <c r="I2640" s="15" cm="1">
        <f t="array" ref="I2640">_xlfn.IFS(J2639&gt;=$C$13-$B$26,MINA(I2639+$B$13-S2640+S2639,$B$11),I2639=$B$11,MINA(I2639-S2640+S2639,$B$11),TRUE,MAXA(I2639-S2640+S2639,0))</f>
        <v>0</v>
      </c>
      <c r="J2640" s="1" cm="1">
        <f t="array" ref="J2640">_xlfn.IFS(J2639&gt;=$C$13-$B$26,0,I2639&lt;$B$11,J2639+$B$26,TRUE,0)</f>
        <v>0.41666666666666663</v>
      </c>
      <c r="K2640" s="3" cm="1">
        <f t="array" ref="K2640">_xlfn.IFS(AND(NOT($K2639=0),$L2639),0,NOT($L2639),$K2639+$B$26,TRUE,$K2639)</f>
        <v>0.16666666666666666</v>
      </c>
      <c r="L2640" s="3" t="b" cm="1">
        <f t="array" ref="L2640">_xlfn.IFS(AND($I2640&gt;0,$K2640&gt;=$C$5-$B$26),TRUE,$R2640&gt;=$B$6,FALSE,$I2640=0,FALSE,TRUE,$L2639)</f>
        <v>0</v>
      </c>
      <c r="M2640" s="3" t="b" cm="1">
        <f t="array" ref="M2640">_xlfn.IFS($N2640&gt;=$B$4-$B$26,FALSE,AND($I2640&gt;0,$K2640&gt;=$B$5-$B$26),TRUE,AND($L2640,NOT($M2639)),FALSE,$M2639,TRUE,TRUE,FALSE)</f>
        <v>0</v>
      </c>
      <c r="N2640" s="3" cm="1">
        <f t="array" ref="N2640">_xlfn.IFS($M2639,$N2639+$B$26,NOT($M2639),0,TRUE,$M2639)</f>
        <v>0</v>
      </c>
      <c r="O2640" s="3" t="b" cm="1">
        <f t="array" ref="O2640">_xlfn.IFS($M2640,FALSE,AND($L2640,NOT($M2640),$R2640&lt;$B$6,$I2640&gt;0),TRUE,TRUE,FALSE)</f>
        <v>0</v>
      </c>
      <c r="P2640" s="3" cm="1">
        <f t="array" ref="P2640">_xlfn.IFS($P2639&gt;=$C$7-$B$26,0,$O2639,$P2639+$B$26,TRUE,0)</f>
        <v>0</v>
      </c>
      <c r="Q2640" s="3" t="b" cm="1">
        <f t="array" ref="Q2640">_xlfn.IFS(AND($L2640,NOT($M2640),NOT($O2640)),TRUE,$R2640&gt;=$B$6,FALSE,AND($L2640,NOT($M2640),$O2640,$P2640=0),TRUE,TRUE,FALSE)</f>
        <v>0</v>
      </c>
      <c r="R2640" s="3" cm="1">
        <f t="array" ref="R2640">_xlfn.IFS(AND($Q2639,$R2639&lt;$B$6),$R2639+1,AND(NOT($L2639),$R2639&gt;0),0,TRUE,$R2639)</f>
        <v>0</v>
      </c>
      <c r="S2640" s="1" cm="1">
        <f t="array" ref="S2640">_xlfn.IFS(AND(Q2639,I2639&gt;$B$8),S2639+$B$8,AND(Q2639,I2639&lt;=$B$8),S2639+I2639,TRUE,$S2639)</f>
        <v>107</v>
      </c>
      <c r="T2640" s="1">
        <f t="shared" si="162"/>
        <v>9630</v>
      </c>
      <c r="U2640" s="17">
        <f t="shared" si="163"/>
        <v>219.11262798634812</v>
      </c>
      <c r="V2640" s="47" cm="1">
        <f t="array" ref="V2640">_xlfn.IFS($B$6=1,S2640*$B$10,AND(R2639=0,R2640&gt;=1,I2640&gt;=$B$6*$B$8-1),V2639+$B$6*$B$10*$B$8,AND(R2639=0,R2640&gt;=1,I2640&lt;$B$6*$B$8-1),V2639+I2639*$B$10,TRUE,V2639)</f>
        <v>10700</v>
      </c>
      <c r="W2640" s="17">
        <f t="shared" si="164"/>
        <v>243.45847554038679</v>
      </c>
    </row>
    <row r="2641" spans="7:23" x14ac:dyDescent="0.25">
      <c r="G2641" s="15">
        <v>2639</v>
      </c>
      <c r="H2641" s="1">
        <f t="shared" si="161"/>
        <v>43.966666666666669</v>
      </c>
      <c r="I2641" s="15" cm="1">
        <f t="array" ref="I2641">_xlfn.IFS(J2640&gt;=$C$13-$B$26,MINA(I2640+$B$13-S2641+S2640,$B$11),I2640=$B$11,MINA(I2640-S2641+S2640,$B$11),TRUE,MAXA(I2640-S2641+S2640,0))</f>
        <v>0</v>
      </c>
      <c r="J2641" s="1" cm="1">
        <f t="array" ref="J2641">_xlfn.IFS(J2640&gt;=$C$13-$B$26,0,I2640&lt;$B$11,J2640+$B$26,TRUE,0)</f>
        <v>0.43333333333333329</v>
      </c>
      <c r="K2641" s="3" cm="1">
        <f t="array" ref="K2641">_xlfn.IFS(AND(NOT($K2640=0),$L2640),0,NOT($L2640),$K2640+$B$26,TRUE,$K2640)</f>
        <v>0.18333333333333332</v>
      </c>
      <c r="L2641" s="3" t="b" cm="1">
        <f t="array" ref="L2641">_xlfn.IFS(AND($I2641&gt;0,$K2641&gt;=$C$5-$B$26),TRUE,$R2641&gt;=$B$6,FALSE,$I2641=0,FALSE,TRUE,$L2640)</f>
        <v>0</v>
      </c>
      <c r="M2641" s="3" t="b" cm="1">
        <f t="array" ref="M2641">_xlfn.IFS($N2641&gt;=$B$4-$B$26,FALSE,AND($I2641&gt;0,$K2641&gt;=$B$5-$B$26),TRUE,AND($L2641,NOT($M2640)),FALSE,$M2640,TRUE,TRUE,FALSE)</f>
        <v>0</v>
      </c>
      <c r="N2641" s="3" cm="1">
        <f t="array" ref="N2641">_xlfn.IFS($M2640,$N2640+$B$26,NOT($M2640),0,TRUE,$M2640)</f>
        <v>0</v>
      </c>
      <c r="O2641" s="3" t="b" cm="1">
        <f t="array" ref="O2641">_xlfn.IFS($M2641,FALSE,AND($L2641,NOT($M2641),$R2641&lt;$B$6,$I2641&gt;0),TRUE,TRUE,FALSE)</f>
        <v>0</v>
      </c>
      <c r="P2641" s="3" cm="1">
        <f t="array" ref="P2641">_xlfn.IFS($P2640&gt;=$C$7-$B$26,0,$O2640,$P2640+$B$26,TRUE,0)</f>
        <v>0</v>
      </c>
      <c r="Q2641" s="3" t="b" cm="1">
        <f t="array" ref="Q2641">_xlfn.IFS(AND($L2641,NOT($M2641),NOT($O2641)),TRUE,$R2641&gt;=$B$6,FALSE,AND($L2641,NOT($M2641),$O2641,$P2641=0),TRUE,TRUE,FALSE)</f>
        <v>0</v>
      </c>
      <c r="R2641" s="3" cm="1">
        <f t="array" ref="R2641">_xlfn.IFS(AND($Q2640,$R2640&lt;$B$6),$R2640+1,AND(NOT($L2640),$R2640&gt;0),0,TRUE,$R2640)</f>
        <v>0</v>
      </c>
      <c r="S2641" s="1" cm="1">
        <f t="array" ref="S2641">_xlfn.IFS(AND(Q2640,I2640&gt;$B$8),S2640+$B$8,AND(Q2640,I2640&lt;=$B$8),S2640+I2640,TRUE,$S2640)</f>
        <v>107</v>
      </c>
      <c r="T2641" s="1">
        <f t="shared" si="162"/>
        <v>9630</v>
      </c>
      <c r="U2641" s="17">
        <f t="shared" si="163"/>
        <v>219.02956785443516</v>
      </c>
      <c r="V2641" s="47" cm="1">
        <f t="array" ref="V2641">_xlfn.IFS($B$6=1,S2641*$B$10,AND(R2640=0,R2641&gt;=1,I2641&gt;=$B$6*$B$8-1),V2640+$B$6*$B$10*$B$8,AND(R2640=0,R2641&gt;=1,I2641&lt;$B$6*$B$8-1),V2640+I2640*$B$10,TRUE,V2640)</f>
        <v>10700</v>
      </c>
      <c r="W2641" s="17">
        <f t="shared" si="164"/>
        <v>243.36618650492795</v>
      </c>
    </row>
    <row r="2642" spans="7:23" x14ac:dyDescent="0.25">
      <c r="G2642" s="15">
        <v>2640</v>
      </c>
      <c r="H2642" s="1">
        <f t="shared" si="161"/>
        <v>43.983333333333334</v>
      </c>
      <c r="I2642" s="15" cm="1">
        <f t="array" ref="I2642">_xlfn.IFS(J2641&gt;=$C$13-$B$26,MINA(I2641+$B$13-S2642+S2641,$B$11),I2641=$B$11,MINA(I2641-S2642+S2641,$B$11),TRUE,MAXA(I2641-S2642+S2641,0))</f>
        <v>0</v>
      </c>
      <c r="J2642" s="1" cm="1">
        <f t="array" ref="J2642">_xlfn.IFS(J2641&gt;=$C$13-$B$26,0,I2641&lt;$B$11,J2641+$B$26,TRUE,0)</f>
        <v>0.44999999999999996</v>
      </c>
      <c r="K2642" s="3" cm="1">
        <f t="array" ref="K2642">_xlfn.IFS(AND(NOT($K2641=0),$L2641),0,NOT($L2641),$K2641+$B$26,TRUE,$K2641)</f>
        <v>0.19999999999999998</v>
      </c>
      <c r="L2642" s="3" t="b" cm="1">
        <f t="array" ref="L2642">_xlfn.IFS(AND($I2642&gt;0,$K2642&gt;=$C$5-$B$26),TRUE,$R2642&gt;=$B$6,FALSE,$I2642=0,FALSE,TRUE,$L2641)</f>
        <v>0</v>
      </c>
      <c r="M2642" s="3" t="b" cm="1">
        <f t="array" ref="M2642">_xlfn.IFS($N2642&gt;=$B$4-$B$26,FALSE,AND($I2642&gt;0,$K2642&gt;=$B$5-$B$26),TRUE,AND($L2642,NOT($M2641)),FALSE,$M2641,TRUE,TRUE,FALSE)</f>
        <v>0</v>
      </c>
      <c r="N2642" s="3" cm="1">
        <f t="array" ref="N2642">_xlfn.IFS($M2641,$N2641+$B$26,NOT($M2641),0,TRUE,$M2641)</f>
        <v>0</v>
      </c>
      <c r="O2642" s="3" t="b" cm="1">
        <f t="array" ref="O2642">_xlfn.IFS($M2642,FALSE,AND($L2642,NOT($M2642),$R2642&lt;$B$6,$I2642&gt;0),TRUE,TRUE,FALSE)</f>
        <v>0</v>
      </c>
      <c r="P2642" s="3" cm="1">
        <f t="array" ref="P2642">_xlfn.IFS($P2641&gt;=$C$7-$B$26,0,$O2641,$P2641+$B$26,TRUE,0)</f>
        <v>0</v>
      </c>
      <c r="Q2642" s="3" t="b" cm="1">
        <f t="array" ref="Q2642">_xlfn.IFS(AND($L2642,NOT($M2642),NOT($O2642)),TRUE,$R2642&gt;=$B$6,FALSE,AND($L2642,NOT($M2642),$O2642,$P2642=0),TRUE,TRUE,FALSE)</f>
        <v>0</v>
      </c>
      <c r="R2642" s="3" cm="1">
        <f t="array" ref="R2642">_xlfn.IFS(AND($Q2641,$R2641&lt;$B$6),$R2641+1,AND(NOT($L2641),$R2641&gt;0),0,TRUE,$R2641)</f>
        <v>0</v>
      </c>
      <c r="S2642" s="1" cm="1">
        <f t="array" ref="S2642">_xlfn.IFS(AND(Q2641,I2641&gt;$B$8),S2641+$B$8,AND(Q2641,I2641&lt;=$B$8),S2641+I2641,TRUE,$S2641)</f>
        <v>107</v>
      </c>
      <c r="T2642" s="1">
        <f t="shared" si="162"/>
        <v>9630</v>
      </c>
      <c r="U2642" s="17">
        <f t="shared" si="163"/>
        <v>218.94657067070861</v>
      </c>
      <c r="V2642" s="47" cm="1">
        <f t="array" ref="V2642">_xlfn.IFS($B$6=1,S2642*$B$10,AND(R2641=0,R2642&gt;=1,I2642&gt;=$B$6*$B$8-1),V2641+$B$6*$B$10*$B$8,AND(R2641=0,R2642&gt;=1,I2642&lt;$B$6*$B$8-1),V2641+I2641*$B$10,TRUE,V2641)</f>
        <v>10700</v>
      </c>
      <c r="W2642" s="17">
        <f t="shared" si="164"/>
        <v>243.27396741189844</v>
      </c>
    </row>
    <row r="2643" spans="7:23" x14ac:dyDescent="0.25">
      <c r="G2643" s="15">
        <v>2641</v>
      </c>
      <c r="H2643" s="1">
        <f t="shared" si="161"/>
        <v>44</v>
      </c>
      <c r="I2643" s="15" cm="1">
        <f t="array" ref="I2643">_xlfn.IFS(J2642&gt;=$C$13-$B$26,MINA(I2642+$B$13-S2643+S2642,$B$11),I2642=$B$11,MINA(I2642-S2643+S2642,$B$11),TRUE,MAXA(I2642-S2643+S2642,0))</f>
        <v>0</v>
      </c>
      <c r="J2643" s="1" cm="1">
        <f t="array" ref="J2643">_xlfn.IFS(J2642&gt;=$C$13-$B$26,0,I2642&lt;$B$11,J2642+$B$26,TRUE,0)</f>
        <v>0.46666666666666662</v>
      </c>
      <c r="K2643" s="3" cm="1">
        <f t="array" ref="K2643">_xlfn.IFS(AND(NOT($K2642=0),$L2642),0,NOT($L2642),$K2642+$B$26,TRUE,$K2642)</f>
        <v>0.21666666666666665</v>
      </c>
      <c r="L2643" s="3" t="b" cm="1">
        <f t="array" ref="L2643">_xlfn.IFS(AND($I2643&gt;0,$K2643&gt;=$C$5-$B$26),TRUE,$R2643&gt;=$B$6,FALSE,$I2643=0,FALSE,TRUE,$L2642)</f>
        <v>0</v>
      </c>
      <c r="M2643" s="3" t="b" cm="1">
        <f t="array" ref="M2643">_xlfn.IFS($N2643&gt;=$B$4-$B$26,FALSE,AND($I2643&gt;0,$K2643&gt;=$B$5-$B$26),TRUE,AND($L2643,NOT($M2642)),FALSE,$M2642,TRUE,TRUE,FALSE)</f>
        <v>0</v>
      </c>
      <c r="N2643" s="3" cm="1">
        <f t="array" ref="N2643">_xlfn.IFS($M2642,$N2642+$B$26,NOT($M2642),0,TRUE,$M2642)</f>
        <v>0</v>
      </c>
      <c r="O2643" s="3" t="b" cm="1">
        <f t="array" ref="O2643">_xlfn.IFS($M2643,FALSE,AND($L2643,NOT($M2643),$R2643&lt;$B$6,$I2643&gt;0),TRUE,TRUE,FALSE)</f>
        <v>0</v>
      </c>
      <c r="P2643" s="3" cm="1">
        <f t="array" ref="P2643">_xlfn.IFS($P2642&gt;=$C$7-$B$26,0,$O2642,$P2642+$B$26,TRUE,0)</f>
        <v>0</v>
      </c>
      <c r="Q2643" s="3" t="b" cm="1">
        <f t="array" ref="Q2643">_xlfn.IFS(AND($L2643,NOT($M2643),NOT($O2643)),TRUE,$R2643&gt;=$B$6,FALSE,AND($L2643,NOT($M2643),$O2643,$P2643=0),TRUE,TRUE,FALSE)</f>
        <v>0</v>
      </c>
      <c r="R2643" s="3" cm="1">
        <f t="array" ref="R2643">_xlfn.IFS(AND($Q2642,$R2642&lt;$B$6),$R2642+1,AND(NOT($L2642),$R2642&gt;0),0,TRUE,$R2642)</f>
        <v>0</v>
      </c>
      <c r="S2643" s="1" cm="1">
        <f t="array" ref="S2643">_xlfn.IFS(AND(Q2642,I2642&gt;$B$8),S2642+$B$8,AND(Q2642,I2642&lt;=$B$8),S2642+I2642,TRUE,$S2642)</f>
        <v>107</v>
      </c>
      <c r="T2643" s="1">
        <f t="shared" si="162"/>
        <v>9630</v>
      </c>
      <c r="U2643" s="17">
        <f t="shared" si="163"/>
        <v>218.86363636363637</v>
      </c>
      <c r="V2643" s="47" cm="1">
        <f t="array" ref="V2643">_xlfn.IFS($B$6=1,S2643*$B$10,AND(R2642=0,R2643&gt;=1,I2643&gt;=$B$6*$B$8-1),V2642+$B$6*$B$10*$B$8,AND(R2642=0,R2643&gt;=1,I2643&lt;$B$6*$B$8-1),V2642+I2642*$B$10,TRUE,V2642)</f>
        <v>10700</v>
      </c>
      <c r="W2643" s="17">
        <f t="shared" si="164"/>
        <v>243.18181818181819</v>
      </c>
    </row>
    <row r="2644" spans="7:23" x14ac:dyDescent="0.25">
      <c r="G2644" s="15">
        <v>2642</v>
      </c>
      <c r="H2644" s="1">
        <f t="shared" si="161"/>
        <v>44.016666666666666</v>
      </c>
      <c r="I2644" s="15" cm="1">
        <f t="array" ref="I2644">_xlfn.IFS(J2643&gt;=$C$13-$B$26,MINA(I2643+$B$13-S2644+S2643,$B$11),I2643=$B$11,MINA(I2643-S2644+S2643,$B$11),TRUE,MAXA(I2643-S2644+S2643,0))</f>
        <v>0</v>
      </c>
      <c r="J2644" s="1" cm="1">
        <f t="array" ref="J2644">_xlfn.IFS(J2643&gt;=$C$13-$B$26,0,I2643&lt;$B$11,J2643+$B$26,TRUE,0)</f>
        <v>0.48333333333333328</v>
      </c>
      <c r="K2644" s="3" cm="1">
        <f t="array" ref="K2644">_xlfn.IFS(AND(NOT($K2643=0),$L2643),0,NOT($L2643),$K2643+$B$26,TRUE,$K2643)</f>
        <v>0.23333333333333331</v>
      </c>
      <c r="L2644" s="3" t="b" cm="1">
        <f t="array" ref="L2644">_xlfn.IFS(AND($I2644&gt;0,$K2644&gt;=$C$5-$B$26),TRUE,$R2644&gt;=$B$6,FALSE,$I2644=0,FALSE,TRUE,$L2643)</f>
        <v>0</v>
      </c>
      <c r="M2644" s="3" t="b" cm="1">
        <f t="array" ref="M2644">_xlfn.IFS($N2644&gt;=$B$4-$B$26,FALSE,AND($I2644&gt;0,$K2644&gt;=$B$5-$B$26),TRUE,AND($L2644,NOT($M2643)),FALSE,$M2643,TRUE,TRUE,FALSE)</f>
        <v>0</v>
      </c>
      <c r="N2644" s="3" cm="1">
        <f t="array" ref="N2644">_xlfn.IFS($M2643,$N2643+$B$26,NOT($M2643),0,TRUE,$M2643)</f>
        <v>0</v>
      </c>
      <c r="O2644" s="3" t="b" cm="1">
        <f t="array" ref="O2644">_xlfn.IFS($M2644,FALSE,AND($L2644,NOT($M2644),$R2644&lt;$B$6,$I2644&gt;0),TRUE,TRUE,FALSE)</f>
        <v>0</v>
      </c>
      <c r="P2644" s="3" cm="1">
        <f t="array" ref="P2644">_xlfn.IFS($P2643&gt;=$C$7-$B$26,0,$O2643,$P2643+$B$26,TRUE,0)</f>
        <v>0</v>
      </c>
      <c r="Q2644" s="3" t="b" cm="1">
        <f t="array" ref="Q2644">_xlfn.IFS(AND($L2644,NOT($M2644),NOT($O2644)),TRUE,$R2644&gt;=$B$6,FALSE,AND($L2644,NOT($M2644),$O2644,$P2644=0),TRUE,TRUE,FALSE)</f>
        <v>0</v>
      </c>
      <c r="R2644" s="3" cm="1">
        <f t="array" ref="R2644">_xlfn.IFS(AND($Q2643,$R2643&lt;$B$6),$R2643+1,AND(NOT($L2643),$R2643&gt;0),0,TRUE,$R2643)</f>
        <v>0</v>
      </c>
      <c r="S2644" s="1" cm="1">
        <f t="array" ref="S2644">_xlfn.IFS(AND(Q2643,I2643&gt;$B$8),S2643+$B$8,AND(Q2643,I2643&lt;=$B$8),S2643+I2643,TRUE,$S2643)</f>
        <v>107</v>
      </c>
      <c r="T2644" s="1">
        <f t="shared" si="162"/>
        <v>9630</v>
      </c>
      <c r="U2644" s="17">
        <f t="shared" si="163"/>
        <v>218.78076486179478</v>
      </c>
      <c r="V2644" s="47" cm="1">
        <f t="array" ref="V2644">_xlfn.IFS($B$6=1,S2644*$B$10,AND(R2643=0,R2644&gt;=1,I2644&gt;=$B$6*$B$8-1),V2643+$B$6*$B$10*$B$8,AND(R2643=0,R2644&gt;=1,I2644&lt;$B$6*$B$8-1),V2643+I2643*$B$10,TRUE,V2643)</f>
        <v>10700</v>
      </c>
      <c r="W2644" s="17">
        <f t="shared" si="164"/>
        <v>243.08973873532753</v>
      </c>
    </row>
    <row r="2645" spans="7:23" x14ac:dyDescent="0.25">
      <c r="G2645" s="15">
        <v>2643</v>
      </c>
      <c r="H2645" s="1">
        <f t="shared" si="161"/>
        <v>44.033333333333331</v>
      </c>
      <c r="I2645" s="15" cm="1">
        <f t="array" ref="I2645">_xlfn.IFS(J2644&gt;=$C$13-$B$26,MINA(I2644+$B$13-S2645+S2644,$B$11),I2644=$B$11,MINA(I2644-S2645+S2644,$B$11),TRUE,MAXA(I2644-S2645+S2644,0))</f>
        <v>0</v>
      </c>
      <c r="J2645" s="1" cm="1">
        <f t="array" ref="J2645">_xlfn.IFS(J2644&gt;=$C$13-$B$26,0,I2644&lt;$B$11,J2644+$B$26,TRUE,0)</f>
        <v>0.49999999999999994</v>
      </c>
      <c r="K2645" s="3" cm="1">
        <f t="array" ref="K2645">_xlfn.IFS(AND(NOT($K2644=0),$L2644),0,NOT($L2644),$K2644+$B$26,TRUE,$K2644)</f>
        <v>0.24999999999999997</v>
      </c>
      <c r="L2645" s="3" t="b" cm="1">
        <f t="array" ref="L2645">_xlfn.IFS(AND($I2645&gt;0,$K2645&gt;=$C$5-$B$26),TRUE,$R2645&gt;=$B$6,FALSE,$I2645=0,FALSE,TRUE,$L2644)</f>
        <v>0</v>
      </c>
      <c r="M2645" s="3" t="b" cm="1">
        <f t="array" ref="M2645">_xlfn.IFS($N2645&gt;=$B$4-$B$26,FALSE,AND($I2645&gt;0,$K2645&gt;=$B$5-$B$26),TRUE,AND($L2645,NOT($M2644)),FALSE,$M2644,TRUE,TRUE,FALSE)</f>
        <v>0</v>
      </c>
      <c r="N2645" s="3" cm="1">
        <f t="array" ref="N2645">_xlfn.IFS($M2644,$N2644+$B$26,NOT($M2644),0,TRUE,$M2644)</f>
        <v>0</v>
      </c>
      <c r="O2645" s="3" t="b" cm="1">
        <f t="array" ref="O2645">_xlfn.IFS($M2645,FALSE,AND($L2645,NOT($M2645),$R2645&lt;$B$6,$I2645&gt;0),TRUE,TRUE,FALSE)</f>
        <v>0</v>
      </c>
      <c r="P2645" s="3" cm="1">
        <f t="array" ref="P2645">_xlfn.IFS($P2644&gt;=$C$7-$B$26,0,$O2644,$P2644+$B$26,TRUE,0)</f>
        <v>0</v>
      </c>
      <c r="Q2645" s="3" t="b" cm="1">
        <f t="array" ref="Q2645">_xlfn.IFS(AND($L2645,NOT($M2645),NOT($O2645)),TRUE,$R2645&gt;=$B$6,FALSE,AND($L2645,NOT($M2645),$O2645,$P2645=0),TRUE,TRUE,FALSE)</f>
        <v>0</v>
      </c>
      <c r="R2645" s="3" cm="1">
        <f t="array" ref="R2645">_xlfn.IFS(AND($Q2644,$R2644&lt;$B$6),$R2644+1,AND(NOT($L2644),$R2644&gt;0),0,TRUE,$R2644)</f>
        <v>0</v>
      </c>
      <c r="S2645" s="1" cm="1">
        <f t="array" ref="S2645">_xlfn.IFS(AND(Q2644,I2644&gt;$B$8),S2644+$B$8,AND(Q2644,I2644&lt;=$B$8),S2644+I2644,TRUE,$S2644)</f>
        <v>107</v>
      </c>
      <c r="T2645" s="1">
        <f t="shared" si="162"/>
        <v>9630</v>
      </c>
      <c r="U2645" s="17">
        <f t="shared" si="163"/>
        <v>218.6979560938683</v>
      </c>
      <c r="V2645" s="47" cm="1">
        <f t="array" ref="V2645">_xlfn.IFS($B$6=1,S2645*$B$10,AND(R2644=0,R2645&gt;=1,I2645&gt;=$B$6*$B$8-1),V2644+$B$6*$B$10*$B$8,AND(R2644=0,R2645&gt;=1,I2645&lt;$B$6*$B$8-1),V2644+I2644*$B$10,TRUE,V2644)</f>
        <v>10700</v>
      </c>
      <c r="W2645" s="17">
        <f t="shared" si="164"/>
        <v>242.997728993187</v>
      </c>
    </row>
    <row r="2646" spans="7:23" x14ac:dyDescent="0.25">
      <c r="G2646" s="15">
        <v>2644</v>
      </c>
      <c r="H2646" s="1">
        <f t="shared" si="161"/>
        <v>44.05</v>
      </c>
      <c r="I2646" s="15" cm="1">
        <f t="array" ref="I2646">_xlfn.IFS(J2645&gt;=$C$13-$B$26,MINA(I2645+$B$13-S2646+S2645,$B$11),I2645=$B$11,MINA(I2645-S2646+S2645,$B$11),TRUE,MAXA(I2645-S2646+S2645,0))</f>
        <v>0</v>
      </c>
      <c r="J2646" s="1" cm="1">
        <f t="array" ref="J2646">_xlfn.IFS(J2645&gt;=$C$13-$B$26,0,I2645&lt;$B$11,J2645+$B$26,TRUE,0)</f>
        <v>0.51666666666666661</v>
      </c>
      <c r="K2646" s="3" cm="1">
        <f t="array" ref="K2646">_xlfn.IFS(AND(NOT($K2645=0),$L2645),0,NOT($L2645),$K2645+$B$26,TRUE,$K2645)</f>
        <v>0.26666666666666666</v>
      </c>
      <c r="L2646" s="3" t="b" cm="1">
        <f t="array" ref="L2646">_xlfn.IFS(AND($I2646&gt;0,$K2646&gt;=$C$5-$B$26),TRUE,$R2646&gt;=$B$6,FALSE,$I2646=0,FALSE,TRUE,$L2645)</f>
        <v>0</v>
      </c>
      <c r="M2646" s="3" t="b" cm="1">
        <f t="array" ref="M2646">_xlfn.IFS($N2646&gt;=$B$4-$B$26,FALSE,AND($I2646&gt;0,$K2646&gt;=$B$5-$B$26),TRUE,AND($L2646,NOT($M2645)),FALSE,$M2645,TRUE,TRUE,FALSE)</f>
        <v>0</v>
      </c>
      <c r="N2646" s="3" cm="1">
        <f t="array" ref="N2646">_xlfn.IFS($M2645,$N2645+$B$26,NOT($M2645),0,TRUE,$M2645)</f>
        <v>0</v>
      </c>
      <c r="O2646" s="3" t="b" cm="1">
        <f t="array" ref="O2646">_xlfn.IFS($M2646,FALSE,AND($L2646,NOT($M2646),$R2646&lt;$B$6,$I2646&gt;0),TRUE,TRUE,FALSE)</f>
        <v>0</v>
      </c>
      <c r="P2646" s="3" cm="1">
        <f t="array" ref="P2646">_xlfn.IFS($P2645&gt;=$C$7-$B$26,0,$O2645,$P2645+$B$26,TRUE,0)</f>
        <v>0</v>
      </c>
      <c r="Q2646" s="3" t="b" cm="1">
        <f t="array" ref="Q2646">_xlfn.IFS(AND($L2646,NOT($M2646),NOT($O2646)),TRUE,$R2646&gt;=$B$6,FALSE,AND($L2646,NOT($M2646),$O2646,$P2646=0),TRUE,TRUE,FALSE)</f>
        <v>0</v>
      </c>
      <c r="R2646" s="3" cm="1">
        <f t="array" ref="R2646">_xlfn.IFS(AND($Q2645,$R2645&lt;$B$6),$R2645+1,AND(NOT($L2645),$R2645&gt;0),0,TRUE,$R2645)</f>
        <v>0</v>
      </c>
      <c r="S2646" s="1" cm="1">
        <f t="array" ref="S2646">_xlfn.IFS(AND(Q2645,I2645&gt;$B$8),S2645+$B$8,AND(Q2645,I2645&lt;=$B$8),S2645+I2645,TRUE,$S2645)</f>
        <v>107</v>
      </c>
      <c r="T2646" s="1">
        <f t="shared" si="162"/>
        <v>9630</v>
      </c>
      <c r="U2646" s="17">
        <f t="shared" si="163"/>
        <v>218.61520998864927</v>
      </c>
      <c r="V2646" s="47" cm="1">
        <f t="array" ref="V2646">_xlfn.IFS($B$6=1,S2646*$B$10,AND(R2645=0,R2646&gt;=1,I2646&gt;=$B$6*$B$8-1),V2645+$B$6*$B$10*$B$8,AND(R2645=0,R2646&gt;=1,I2646&lt;$B$6*$B$8-1),V2645+I2645*$B$10,TRUE,V2645)</f>
        <v>10700</v>
      </c>
      <c r="W2646" s="17">
        <f t="shared" si="164"/>
        <v>242.90578887627697</v>
      </c>
    </row>
    <row r="2647" spans="7:23" x14ac:dyDescent="0.25">
      <c r="G2647" s="15">
        <v>2645</v>
      </c>
      <c r="H2647" s="1">
        <f t="shared" si="161"/>
        <v>44.066666666666663</v>
      </c>
      <c r="I2647" s="15" cm="1">
        <f t="array" ref="I2647">_xlfn.IFS(J2646&gt;=$C$13-$B$26,MINA(I2646+$B$13-S2647+S2646,$B$11),I2646=$B$11,MINA(I2646-S2647+S2646,$B$11),TRUE,MAXA(I2646-S2647+S2646,0))</f>
        <v>0</v>
      </c>
      <c r="J2647" s="1" cm="1">
        <f t="array" ref="J2647">_xlfn.IFS(J2646&gt;=$C$13-$B$26,0,I2646&lt;$B$11,J2646+$B$26,TRUE,0)</f>
        <v>0.53333333333333333</v>
      </c>
      <c r="K2647" s="3" cm="1">
        <f t="array" ref="K2647">_xlfn.IFS(AND(NOT($K2646=0),$L2646),0,NOT($L2646),$K2646+$B$26,TRUE,$K2646)</f>
        <v>0.28333333333333333</v>
      </c>
      <c r="L2647" s="3" t="b" cm="1">
        <f t="array" ref="L2647">_xlfn.IFS(AND($I2647&gt;0,$K2647&gt;=$C$5-$B$26),TRUE,$R2647&gt;=$B$6,FALSE,$I2647=0,FALSE,TRUE,$L2646)</f>
        <v>0</v>
      </c>
      <c r="M2647" s="3" t="b" cm="1">
        <f t="array" ref="M2647">_xlfn.IFS($N2647&gt;=$B$4-$B$26,FALSE,AND($I2647&gt;0,$K2647&gt;=$B$5-$B$26),TRUE,AND($L2647,NOT($M2646)),FALSE,$M2646,TRUE,TRUE,FALSE)</f>
        <v>0</v>
      </c>
      <c r="N2647" s="3" cm="1">
        <f t="array" ref="N2647">_xlfn.IFS($M2646,$N2646+$B$26,NOT($M2646),0,TRUE,$M2646)</f>
        <v>0</v>
      </c>
      <c r="O2647" s="3" t="b" cm="1">
        <f t="array" ref="O2647">_xlfn.IFS($M2647,FALSE,AND($L2647,NOT($M2647),$R2647&lt;$B$6,$I2647&gt;0),TRUE,TRUE,FALSE)</f>
        <v>0</v>
      </c>
      <c r="P2647" s="3" cm="1">
        <f t="array" ref="P2647">_xlfn.IFS($P2646&gt;=$C$7-$B$26,0,$O2646,$P2646+$B$26,TRUE,0)</f>
        <v>0</v>
      </c>
      <c r="Q2647" s="3" t="b" cm="1">
        <f t="array" ref="Q2647">_xlfn.IFS(AND($L2647,NOT($M2647),NOT($O2647)),TRUE,$R2647&gt;=$B$6,FALSE,AND($L2647,NOT($M2647),$O2647,$P2647=0),TRUE,TRUE,FALSE)</f>
        <v>0</v>
      </c>
      <c r="R2647" s="3" cm="1">
        <f t="array" ref="R2647">_xlfn.IFS(AND($Q2646,$R2646&lt;$B$6),$R2646+1,AND(NOT($L2646),$R2646&gt;0),0,TRUE,$R2646)</f>
        <v>0</v>
      </c>
      <c r="S2647" s="1" cm="1">
        <f t="array" ref="S2647">_xlfn.IFS(AND(Q2646,I2646&gt;$B$8),S2646+$B$8,AND(Q2646,I2646&lt;=$B$8),S2646+I2646,TRUE,$S2646)</f>
        <v>107</v>
      </c>
      <c r="T2647" s="1">
        <f t="shared" si="162"/>
        <v>9630</v>
      </c>
      <c r="U2647" s="17">
        <f t="shared" si="163"/>
        <v>218.53252647503783</v>
      </c>
      <c r="V2647" s="47" cm="1">
        <f t="array" ref="V2647">_xlfn.IFS($B$6=1,S2647*$B$10,AND(R2646=0,R2647&gt;=1,I2647&gt;=$B$6*$B$8-1),V2646+$B$6*$B$10*$B$8,AND(R2646=0,R2647&gt;=1,I2647&lt;$B$6*$B$8-1),V2646+I2646*$B$10,TRUE,V2646)</f>
        <v>10700</v>
      </c>
      <c r="W2647" s="17">
        <f t="shared" si="164"/>
        <v>242.81391830559761</v>
      </c>
    </row>
    <row r="2648" spans="7:23" x14ac:dyDescent="0.25">
      <c r="G2648" s="15">
        <v>2646</v>
      </c>
      <c r="H2648" s="1">
        <f t="shared" si="161"/>
        <v>44.083333333333336</v>
      </c>
      <c r="I2648" s="15" cm="1">
        <f t="array" ref="I2648">_xlfn.IFS(J2647&gt;=$C$13-$B$26,MINA(I2647+$B$13-S2648+S2647,$B$11),I2647=$B$11,MINA(I2647-S2648+S2647,$B$11),TRUE,MAXA(I2647-S2648+S2647,0))</f>
        <v>0</v>
      </c>
      <c r="J2648" s="1" cm="1">
        <f t="array" ref="J2648">_xlfn.IFS(J2647&gt;=$C$13-$B$26,0,I2647&lt;$B$11,J2647+$B$26,TRUE,0)</f>
        <v>0.55000000000000004</v>
      </c>
      <c r="K2648" s="3" cm="1">
        <f t="array" ref="K2648">_xlfn.IFS(AND(NOT($K2647=0),$L2647),0,NOT($L2647),$K2647+$B$26,TRUE,$K2647)</f>
        <v>0.3</v>
      </c>
      <c r="L2648" s="3" t="b" cm="1">
        <f t="array" ref="L2648">_xlfn.IFS(AND($I2648&gt;0,$K2648&gt;=$C$5-$B$26),TRUE,$R2648&gt;=$B$6,FALSE,$I2648=0,FALSE,TRUE,$L2647)</f>
        <v>0</v>
      </c>
      <c r="M2648" s="3" t="b" cm="1">
        <f t="array" ref="M2648">_xlfn.IFS($N2648&gt;=$B$4-$B$26,FALSE,AND($I2648&gt;0,$K2648&gt;=$B$5-$B$26),TRUE,AND($L2648,NOT($M2647)),FALSE,$M2647,TRUE,TRUE,FALSE)</f>
        <v>0</v>
      </c>
      <c r="N2648" s="3" cm="1">
        <f t="array" ref="N2648">_xlfn.IFS($M2647,$N2647+$B$26,NOT($M2647),0,TRUE,$M2647)</f>
        <v>0</v>
      </c>
      <c r="O2648" s="3" t="b" cm="1">
        <f t="array" ref="O2648">_xlfn.IFS($M2648,FALSE,AND($L2648,NOT($M2648),$R2648&lt;$B$6,$I2648&gt;0),TRUE,TRUE,FALSE)</f>
        <v>0</v>
      </c>
      <c r="P2648" s="3" cm="1">
        <f t="array" ref="P2648">_xlfn.IFS($P2647&gt;=$C$7-$B$26,0,$O2647,$P2647+$B$26,TRUE,0)</f>
        <v>0</v>
      </c>
      <c r="Q2648" s="3" t="b" cm="1">
        <f t="array" ref="Q2648">_xlfn.IFS(AND($L2648,NOT($M2648),NOT($O2648)),TRUE,$R2648&gt;=$B$6,FALSE,AND($L2648,NOT($M2648),$O2648,$P2648=0),TRUE,TRUE,FALSE)</f>
        <v>0</v>
      </c>
      <c r="R2648" s="3" cm="1">
        <f t="array" ref="R2648">_xlfn.IFS(AND($Q2647,$R2647&lt;$B$6),$R2647+1,AND(NOT($L2647),$R2647&gt;0),0,TRUE,$R2647)</f>
        <v>0</v>
      </c>
      <c r="S2648" s="1" cm="1">
        <f t="array" ref="S2648">_xlfn.IFS(AND(Q2647,I2647&gt;$B$8),S2647+$B$8,AND(Q2647,I2647&lt;=$B$8),S2647+I2647,TRUE,$S2647)</f>
        <v>107</v>
      </c>
      <c r="T2648" s="1">
        <f t="shared" si="162"/>
        <v>9630</v>
      </c>
      <c r="U2648" s="17">
        <f t="shared" si="163"/>
        <v>218.44990548204157</v>
      </c>
      <c r="V2648" s="47" cm="1">
        <f t="array" ref="V2648">_xlfn.IFS($B$6=1,S2648*$B$10,AND(R2647=0,R2648&gt;=1,I2648&gt;=$B$6*$B$8-1),V2647+$B$6*$B$10*$B$8,AND(R2647=0,R2648&gt;=1,I2648&lt;$B$6*$B$8-1),V2647+I2647*$B$10,TRUE,V2647)</f>
        <v>10700</v>
      </c>
      <c r="W2648" s="17">
        <f t="shared" si="164"/>
        <v>242.72211720226841</v>
      </c>
    </row>
    <row r="2649" spans="7:23" x14ac:dyDescent="0.25">
      <c r="G2649" s="15">
        <v>2647</v>
      </c>
      <c r="H2649" s="1">
        <f t="shared" si="161"/>
        <v>44.1</v>
      </c>
      <c r="I2649" s="15" cm="1">
        <f t="array" ref="I2649">_xlfn.IFS(J2648&gt;=$C$13-$B$26,MINA(I2648+$B$13-S2649+S2648,$B$11),I2648=$B$11,MINA(I2648-S2649+S2648,$B$11),TRUE,MAXA(I2648-S2649+S2648,0))</f>
        <v>0</v>
      </c>
      <c r="J2649" s="1" cm="1">
        <f t="array" ref="J2649">_xlfn.IFS(J2648&gt;=$C$13-$B$26,0,I2648&lt;$B$11,J2648+$B$26,TRUE,0)</f>
        <v>0.56666666666666676</v>
      </c>
      <c r="K2649" s="3" cm="1">
        <f t="array" ref="K2649">_xlfn.IFS(AND(NOT($K2648=0),$L2648),0,NOT($L2648),$K2648+$B$26,TRUE,$K2648)</f>
        <v>0.31666666666666665</v>
      </c>
      <c r="L2649" s="3" t="b" cm="1">
        <f t="array" ref="L2649">_xlfn.IFS(AND($I2649&gt;0,$K2649&gt;=$C$5-$B$26),TRUE,$R2649&gt;=$B$6,FALSE,$I2649=0,FALSE,TRUE,$L2648)</f>
        <v>0</v>
      </c>
      <c r="M2649" s="3" t="b" cm="1">
        <f t="array" ref="M2649">_xlfn.IFS($N2649&gt;=$B$4-$B$26,FALSE,AND($I2649&gt;0,$K2649&gt;=$B$5-$B$26),TRUE,AND($L2649,NOT($M2648)),FALSE,$M2648,TRUE,TRUE,FALSE)</f>
        <v>0</v>
      </c>
      <c r="N2649" s="3" cm="1">
        <f t="array" ref="N2649">_xlfn.IFS($M2648,$N2648+$B$26,NOT($M2648),0,TRUE,$M2648)</f>
        <v>0</v>
      </c>
      <c r="O2649" s="3" t="b" cm="1">
        <f t="array" ref="O2649">_xlfn.IFS($M2649,FALSE,AND($L2649,NOT($M2649),$R2649&lt;$B$6,$I2649&gt;0),TRUE,TRUE,FALSE)</f>
        <v>0</v>
      </c>
      <c r="P2649" s="3" cm="1">
        <f t="array" ref="P2649">_xlfn.IFS($P2648&gt;=$C$7-$B$26,0,$O2648,$P2648+$B$26,TRUE,0)</f>
        <v>0</v>
      </c>
      <c r="Q2649" s="3" t="b" cm="1">
        <f t="array" ref="Q2649">_xlfn.IFS(AND($L2649,NOT($M2649),NOT($O2649)),TRUE,$R2649&gt;=$B$6,FALSE,AND($L2649,NOT($M2649),$O2649,$P2649=0),TRUE,TRUE,FALSE)</f>
        <v>0</v>
      </c>
      <c r="R2649" s="3" cm="1">
        <f t="array" ref="R2649">_xlfn.IFS(AND($Q2648,$R2648&lt;$B$6),$R2648+1,AND(NOT($L2648),$R2648&gt;0),0,TRUE,$R2648)</f>
        <v>0</v>
      </c>
      <c r="S2649" s="1" cm="1">
        <f t="array" ref="S2649">_xlfn.IFS(AND(Q2648,I2648&gt;$B$8),S2648+$B$8,AND(Q2648,I2648&lt;=$B$8),S2648+I2648,TRUE,$S2648)</f>
        <v>107</v>
      </c>
      <c r="T2649" s="1">
        <f t="shared" si="162"/>
        <v>9630</v>
      </c>
      <c r="U2649" s="17">
        <f t="shared" si="163"/>
        <v>218.36734693877551</v>
      </c>
      <c r="V2649" s="47" cm="1">
        <f t="array" ref="V2649">_xlfn.IFS($B$6=1,S2649*$B$10,AND(R2648=0,R2649&gt;=1,I2649&gt;=$B$6*$B$8-1),V2648+$B$6*$B$10*$B$8,AND(R2648=0,R2649&gt;=1,I2649&lt;$B$6*$B$8-1),V2648+I2648*$B$10,TRUE,V2648)</f>
        <v>10700</v>
      </c>
      <c r="W2649" s="17">
        <f t="shared" si="164"/>
        <v>242.63038548752834</v>
      </c>
    </row>
    <row r="2650" spans="7:23" x14ac:dyDescent="0.25">
      <c r="G2650" s="15">
        <v>2648</v>
      </c>
      <c r="H2650" s="1">
        <f t="shared" si="161"/>
        <v>44.116666666666667</v>
      </c>
      <c r="I2650" s="15" cm="1">
        <f t="array" ref="I2650">_xlfn.IFS(J2649&gt;=$C$13-$B$26,MINA(I2649+$B$13-S2650+S2649,$B$11),I2649=$B$11,MINA(I2649-S2650+S2649,$B$11),TRUE,MAXA(I2649-S2650+S2649,0))</f>
        <v>0</v>
      </c>
      <c r="J2650" s="1" cm="1">
        <f t="array" ref="J2650">_xlfn.IFS(J2649&gt;=$C$13-$B$26,0,I2649&lt;$B$11,J2649+$B$26,TRUE,0)</f>
        <v>0.58333333333333348</v>
      </c>
      <c r="K2650" s="3" cm="1">
        <f t="array" ref="K2650">_xlfn.IFS(AND(NOT($K2649=0),$L2649),0,NOT($L2649),$K2649+$B$26,TRUE,$K2649)</f>
        <v>0.33333333333333331</v>
      </c>
      <c r="L2650" s="3" t="b" cm="1">
        <f t="array" ref="L2650">_xlfn.IFS(AND($I2650&gt;0,$K2650&gt;=$C$5-$B$26),TRUE,$R2650&gt;=$B$6,FALSE,$I2650=0,FALSE,TRUE,$L2649)</f>
        <v>0</v>
      </c>
      <c r="M2650" s="3" t="b" cm="1">
        <f t="array" ref="M2650">_xlfn.IFS($N2650&gt;=$B$4-$B$26,FALSE,AND($I2650&gt;0,$K2650&gt;=$B$5-$B$26),TRUE,AND($L2650,NOT($M2649)),FALSE,$M2649,TRUE,TRUE,FALSE)</f>
        <v>0</v>
      </c>
      <c r="N2650" s="3" cm="1">
        <f t="array" ref="N2650">_xlfn.IFS($M2649,$N2649+$B$26,NOT($M2649),0,TRUE,$M2649)</f>
        <v>0</v>
      </c>
      <c r="O2650" s="3" t="b" cm="1">
        <f t="array" ref="O2650">_xlfn.IFS($M2650,FALSE,AND($L2650,NOT($M2650),$R2650&lt;$B$6,$I2650&gt;0),TRUE,TRUE,FALSE)</f>
        <v>0</v>
      </c>
      <c r="P2650" s="3" cm="1">
        <f t="array" ref="P2650">_xlfn.IFS($P2649&gt;=$C$7-$B$26,0,$O2649,$P2649+$B$26,TRUE,0)</f>
        <v>0</v>
      </c>
      <c r="Q2650" s="3" t="b" cm="1">
        <f t="array" ref="Q2650">_xlfn.IFS(AND($L2650,NOT($M2650),NOT($O2650)),TRUE,$R2650&gt;=$B$6,FALSE,AND($L2650,NOT($M2650),$O2650,$P2650=0),TRUE,TRUE,FALSE)</f>
        <v>0</v>
      </c>
      <c r="R2650" s="3" cm="1">
        <f t="array" ref="R2650">_xlfn.IFS(AND($Q2649,$R2649&lt;$B$6),$R2649+1,AND(NOT($L2649),$R2649&gt;0),0,TRUE,$R2649)</f>
        <v>0</v>
      </c>
      <c r="S2650" s="1" cm="1">
        <f t="array" ref="S2650">_xlfn.IFS(AND(Q2649,I2649&gt;$B$8),S2649+$B$8,AND(Q2649,I2649&lt;=$B$8),S2649+I2649,TRUE,$S2649)</f>
        <v>107</v>
      </c>
      <c r="T2650" s="1">
        <f t="shared" si="162"/>
        <v>9630</v>
      </c>
      <c r="U2650" s="17">
        <f t="shared" si="163"/>
        <v>218.28485077446166</v>
      </c>
      <c r="V2650" s="47" cm="1">
        <f t="array" ref="V2650">_xlfn.IFS($B$6=1,S2650*$B$10,AND(R2649=0,R2650&gt;=1,I2650&gt;=$B$6*$B$8-1),V2649+$B$6*$B$10*$B$8,AND(R2649=0,R2650&gt;=1,I2650&lt;$B$6*$B$8-1),V2649+I2649*$B$10,TRUE,V2649)</f>
        <v>10700</v>
      </c>
      <c r="W2650" s="17">
        <f t="shared" si="164"/>
        <v>242.53872308273517</v>
      </c>
    </row>
    <row r="2651" spans="7:23" x14ac:dyDescent="0.25">
      <c r="G2651" s="15">
        <v>2649</v>
      </c>
      <c r="H2651" s="1">
        <f t="shared" si="161"/>
        <v>44.133333333333333</v>
      </c>
      <c r="I2651" s="15" cm="1">
        <f t="array" ref="I2651">_xlfn.IFS(J2650&gt;=$C$13-$B$26,MINA(I2650+$B$13-S2651+S2650,$B$11),I2650=$B$11,MINA(I2650-S2651+S2650,$B$11),TRUE,MAXA(I2650-S2651+S2650,0))</f>
        <v>0</v>
      </c>
      <c r="J2651" s="1" cm="1">
        <f t="array" ref="J2651">_xlfn.IFS(J2650&gt;=$C$13-$B$26,0,I2650&lt;$B$11,J2650+$B$26,TRUE,0)</f>
        <v>0.6000000000000002</v>
      </c>
      <c r="K2651" s="3" cm="1">
        <f t="array" ref="K2651">_xlfn.IFS(AND(NOT($K2650=0),$L2650),0,NOT($L2650),$K2650+$B$26,TRUE,$K2650)</f>
        <v>0.35</v>
      </c>
      <c r="L2651" s="3" t="b" cm="1">
        <f t="array" ref="L2651">_xlfn.IFS(AND($I2651&gt;0,$K2651&gt;=$C$5-$B$26),TRUE,$R2651&gt;=$B$6,FALSE,$I2651=0,FALSE,TRUE,$L2650)</f>
        <v>0</v>
      </c>
      <c r="M2651" s="3" t="b" cm="1">
        <f t="array" ref="M2651">_xlfn.IFS($N2651&gt;=$B$4-$B$26,FALSE,AND($I2651&gt;0,$K2651&gt;=$B$5-$B$26),TRUE,AND($L2651,NOT($M2650)),FALSE,$M2650,TRUE,TRUE,FALSE)</f>
        <v>0</v>
      </c>
      <c r="N2651" s="3" cm="1">
        <f t="array" ref="N2651">_xlfn.IFS($M2650,$N2650+$B$26,NOT($M2650),0,TRUE,$M2650)</f>
        <v>0</v>
      </c>
      <c r="O2651" s="3" t="b" cm="1">
        <f t="array" ref="O2651">_xlfn.IFS($M2651,FALSE,AND($L2651,NOT($M2651),$R2651&lt;$B$6,$I2651&gt;0),TRUE,TRUE,FALSE)</f>
        <v>0</v>
      </c>
      <c r="P2651" s="3" cm="1">
        <f t="array" ref="P2651">_xlfn.IFS($P2650&gt;=$C$7-$B$26,0,$O2650,$P2650+$B$26,TRUE,0)</f>
        <v>0</v>
      </c>
      <c r="Q2651" s="3" t="b" cm="1">
        <f t="array" ref="Q2651">_xlfn.IFS(AND($L2651,NOT($M2651),NOT($O2651)),TRUE,$R2651&gt;=$B$6,FALSE,AND($L2651,NOT($M2651),$O2651,$P2651=0),TRUE,TRUE,FALSE)</f>
        <v>0</v>
      </c>
      <c r="R2651" s="3" cm="1">
        <f t="array" ref="R2651">_xlfn.IFS(AND($Q2650,$R2650&lt;$B$6),$R2650+1,AND(NOT($L2650),$R2650&gt;0),0,TRUE,$R2650)</f>
        <v>0</v>
      </c>
      <c r="S2651" s="1" cm="1">
        <f t="array" ref="S2651">_xlfn.IFS(AND(Q2650,I2650&gt;$B$8),S2650+$B$8,AND(Q2650,I2650&lt;=$B$8),S2650+I2650,TRUE,$S2650)</f>
        <v>107</v>
      </c>
      <c r="T2651" s="1">
        <f t="shared" si="162"/>
        <v>9630</v>
      </c>
      <c r="U2651" s="17">
        <f t="shared" si="163"/>
        <v>218.20241691842901</v>
      </c>
      <c r="V2651" s="47" cm="1">
        <f t="array" ref="V2651">_xlfn.IFS($B$6=1,S2651*$B$10,AND(R2650=0,R2651&gt;=1,I2651&gt;=$B$6*$B$8-1),V2650+$B$6*$B$10*$B$8,AND(R2650=0,R2651&gt;=1,I2651&lt;$B$6*$B$8-1),V2650+I2650*$B$10,TRUE,V2650)</f>
        <v>10700</v>
      </c>
      <c r="W2651" s="17">
        <f t="shared" si="164"/>
        <v>242.44712990936557</v>
      </c>
    </row>
    <row r="2652" spans="7:23" x14ac:dyDescent="0.25">
      <c r="G2652" s="15">
        <v>2650</v>
      </c>
      <c r="H2652" s="1">
        <f t="shared" si="161"/>
        <v>44.15</v>
      </c>
      <c r="I2652" s="15" cm="1">
        <f t="array" ref="I2652">_xlfn.IFS(J2651&gt;=$C$13-$B$26,MINA(I2651+$B$13-S2652+S2651,$B$11),I2651=$B$11,MINA(I2651-S2652+S2651,$B$11),TRUE,MAXA(I2651-S2652+S2651,0))</f>
        <v>0</v>
      </c>
      <c r="J2652" s="1" cm="1">
        <f t="array" ref="J2652">_xlfn.IFS(J2651&gt;=$C$13-$B$26,0,I2651&lt;$B$11,J2651+$B$26,TRUE,0)</f>
        <v>0.61666666666666692</v>
      </c>
      <c r="K2652" s="3" cm="1">
        <f t="array" ref="K2652">_xlfn.IFS(AND(NOT($K2651=0),$L2651),0,NOT($L2651),$K2651+$B$26,TRUE,$K2651)</f>
        <v>0.36666666666666664</v>
      </c>
      <c r="L2652" s="3" t="b" cm="1">
        <f t="array" ref="L2652">_xlfn.IFS(AND($I2652&gt;0,$K2652&gt;=$C$5-$B$26),TRUE,$R2652&gt;=$B$6,FALSE,$I2652=0,FALSE,TRUE,$L2651)</f>
        <v>0</v>
      </c>
      <c r="M2652" s="3" t="b" cm="1">
        <f t="array" ref="M2652">_xlfn.IFS($N2652&gt;=$B$4-$B$26,FALSE,AND($I2652&gt;0,$K2652&gt;=$B$5-$B$26),TRUE,AND($L2652,NOT($M2651)),FALSE,$M2651,TRUE,TRUE,FALSE)</f>
        <v>0</v>
      </c>
      <c r="N2652" s="3" cm="1">
        <f t="array" ref="N2652">_xlfn.IFS($M2651,$N2651+$B$26,NOT($M2651),0,TRUE,$M2651)</f>
        <v>0</v>
      </c>
      <c r="O2652" s="3" t="b" cm="1">
        <f t="array" ref="O2652">_xlfn.IFS($M2652,FALSE,AND($L2652,NOT($M2652),$R2652&lt;$B$6,$I2652&gt;0),TRUE,TRUE,FALSE)</f>
        <v>0</v>
      </c>
      <c r="P2652" s="3" cm="1">
        <f t="array" ref="P2652">_xlfn.IFS($P2651&gt;=$C$7-$B$26,0,$O2651,$P2651+$B$26,TRUE,0)</f>
        <v>0</v>
      </c>
      <c r="Q2652" s="3" t="b" cm="1">
        <f t="array" ref="Q2652">_xlfn.IFS(AND($L2652,NOT($M2652),NOT($O2652)),TRUE,$R2652&gt;=$B$6,FALSE,AND($L2652,NOT($M2652),$O2652,$P2652=0),TRUE,TRUE,FALSE)</f>
        <v>0</v>
      </c>
      <c r="R2652" s="3" cm="1">
        <f t="array" ref="R2652">_xlfn.IFS(AND($Q2651,$R2651&lt;$B$6),$R2651+1,AND(NOT($L2651),$R2651&gt;0),0,TRUE,$R2651)</f>
        <v>0</v>
      </c>
      <c r="S2652" s="1" cm="1">
        <f t="array" ref="S2652">_xlfn.IFS(AND(Q2651,I2651&gt;$B$8),S2651+$B$8,AND(Q2651,I2651&lt;=$B$8),S2651+I2651,TRUE,$S2651)</f>
        <v>107</v>
      </c>
      <c r="T2652" s="1">
        <f t="shared" si="162"/>
        <v>9630</v>
      </c>
      <c r="U2652" s="17">
        <f t="shared" si="163"/>
        <v>218.12004530011325</v>
      </c>
      <c r="V2652" s="47" cm="1">
        <f t="array" ref="V2652">_xlfn.IFS($B$6=1,S2652*$B$10,AND(R2651=0,R2652&gt;=1,I2652&gt;=$B$6*$B$8-1),V2651+$B$6*$B$10*$B$8,AND(R2651=0,R2652&gt;=1,I2652&lt;$B$6*$B$8-1),V2651+I2651*$B$10,TRUE,V2651)</f>
        <v>10700</v>
      </c>
      <c r="W2652" s="17">
        <f t="shared" si="164"/>
        <v>242.35560588901473</v>
      </c>
    </row>
    <row r="2653" spans="7:23" x14ac:dyDescent="0.25">
      <c r="G2653" s="15">
        <v>2651</v>
      </c>
      <c r="H2653" s="1">
        <f t="shared" si="161"/>
        <v>44.166666666666664</v>
      </c>
      <c r="I2653" s="15" cm="1">
        <f t="array" ref="I2653">_xlfn.IFS(J2652&gt;=$C$13-$B$26,MINA(I2652+$B$13-S2653+S2652,$B$11),I2652=$B$11,MINA(I2652-S2653+S2652,$B$11),TRUE,MAXA(I2652-S2653+S2652,0))</f>
        <v>0</v>
      </c>
      <c r="J2653" s="1" cm="1">
        <f t="array" ref="J2653">_xlfn.IFS(J2652&gt;=$C$13-$B$26,0,I2652&lt;$B$11,J2652+$B$26,TRUE,0)</f>
        <v>0.63333333333333364</v>
      </c>
      <c r="K2653" s="3" cm="1">
        <f t="array" ref="K2653">_xlfn.IFS(AND(NOT($K2652=0),$L2652),0,NOT($L2652),$K2652+$B$26,TRUE,$K2652)</f>
        <v>0.3833333333333333</v>
      </c>
      <c r="L2653" s="3" t="b" cm="1">
        <f t="array" ref="L2653">_xlfn.IFS(AND($I2653&gt;0,$K2653&gt;=$C$5-$B$26),TRUE,$R2653&gt;=$B$6,FALSE,$I2653=0,FALSE,TRUE,$L2652)</f>
        <v>0</v>
      </c>
      <c r="M2653" s="3" t="b" cm="1">
        <f t="array" ref="M2653">_xlfn.IFS($N2653&gt;=$B$4-$B$26,FALSE,AND($I2653&gt;0,$K2653&gt;=$B$5-$B$26),TRUE,AND($L2653,NOT($M2652)),FALSE,$M2652,TRUE,TRUE,FALSE)</f>
        <v>0</v>
      </c>
      <c r="N2653" s="3" cm="1">
        <f t="array" ref="N2653">_xlfn.IFS($M2652,$N2652+$B$26,NOT($M2652),0,TRUE,$M2652)</f>
        <v>0</v>
      </c>
      <c r="O2653" s="3" t="b" cm="1">
        <f t="array" ref="O2653">_xlfn.IFS($M2653,FALSE,AND($L2653,NOT($M2653),$R2653&lt;$B$6,$I2653&gt;0),TRUE,TRUE,FALSE)</f>
        <v>0</v>
      </c>
      <c r="P2653" s="3" cm="1">
        <f t="array" ref="P2653">_xlfn.IFS($P2652&gt;=$C$7-$B$26,0,$O2652,$P2652+$B$26,TRUE,0)</f>
        <v>0</v>
      </c>
      <c r="Q2653" s="3" t="b" cm="1">
        <f t="array" ref="Q2653">_xlfn.IFS(AND($L2653,NOT($M2653),NOT($O2653)),TRUE,$R2653&gt;=$B$6,FALSE,AND($L2653,NOT($M2653),$O2653,$P2653=0),TRUE,TRUE,FALSE)</f>
        <v>0</v>
      </c>
      <c r="R2653" s="3" cm="1">
        <f t="array" ref="R2653">_xlfn.IFS(AND($Q2652,$R2652&lt;$B$6),$R2652+1,AND(NOT($L2652),$R2652&gt;0),0,TRUE,$R2652)</f>
        <v>0</v>
      </c>
      <c r="S2653" s="1" cm="1">
        <f t="array" ref="S2653">_xlfn.IFS(AND(Q2652,I2652&gt;$B$8),S2652+$B$8,AND(Q2652,I2652&lt;=$B$8),S2652+I2652,TRUE,$S2652)</f>
        <v>107</v>
      </c>
      <c r="T2653" s="1">
        <f t="shared" si="162"/>
        <v>9630</v>
      </c>
      <c r="U2653" s="17">
        <f t="shared" si="163"/>
        <v>218.03773584905662</v>
      </c>
      <c r="V2653" s="47" cm="1">
        <f t="array" ref="V2653">_xlfn.IFS($B$6=1,S2653*$B$10,AND(R2652=0,R2653&gt;=1,I2653&gt;=$B$6*$B$8-1),V2652+$B$6*$B$10*$B$8,AND(R2652=0,R2653&gt;=1,I2653&lt;$B$6*$B$8-1),V2652+I2652*$B$10,TRUE,V2652)</f>
        <v>10700</v>
      </c>
      <c r="W2653" s="17">
        <f t="shared" si="164"/>
        <v>242.26415094339623</v>
      </c>
    </row>
    <row r="2654" spans="7:23" x14ac:dyDescent="0.25">
      <c r="G2654" s="15">
        <v>2652</v>
      </c>
      <c r="H2654" s="1">
        <f t="shared" si="161"/>
        <v>44.18333333333333</v>
      </c>
      <c r="I2654" s="15" cm="1">
        <f t="array" ref="I2654">_xlfn.IFS(J2653&gt;=$C$13-$B$26,MINA(I2653+$B$13-S2654+S2653,$B$11),I2653=$B$11,MINA(I2653-S2654+S2653,$B$11),TRUE,MAXA(I2653-S2654+S2653,0))</f>
        <v>0</v>
      </c>
      <c r="J2654" s="1" cm="1">
        <f t="array" ref="J2654">_xlfn.IFS(J2653&gt;=$C$13-$B$26,0,I2653&lt;$B$11,J2653+$B$26,TRUE,0)</f>
        <v>0.65000000000000036</v>
      </c>
      <c r="K2654" s="3" cm="1">
        <f t="array" ref="K2654">_xlfn.IFS(AND(NOT($K2653=0),$L2653),0,NOT($L2653),$K2653+$B$26,TRUE,$K2653)</f>
        <v>0.39999999999999997</v>
      </c>
      <c r="L2654" s="3" t="b" cm="1">
        <f t="array" ref="L2654">_xlfn.IFS(AND($I2654&gt;0,$K2654&gt;=$C$5-$B$26),TRUE,$R2654&gt;=$B$6,FALSE,$I2654=0,FALSE,TRUE,$L2653)</f>
        <v>0</v>
      </c>
      <c r="M2654" s="3" t="b" cm="1">
        <f t="array" ref="M2654">_xlfn.IFS($N2654&gt;=$B$4-$B$26,FALSE,AND($I2654&gt;0,$K2654&gt;=$B$5-$B$26),TRUE,AND($L2654,NOT($M2653)),FALSE,$M2653,TRUE,TRUE,FALSE)</f>
        <v>0</v>
      </c>
      <c r="N2654" s="3" cm="1">
        <f t="array" ref="N2654">_xlfn.IFS($M2653,$N2653+$B$26,NOT($M2653),0,TRUE,$M2653)</f>
        <v>0</v>
      </c>
      <c r="O2654" s="3" t="b" cm="1">
        <f t="array" ref="O2654">_xlfn.IFS($M2654,FALSE,AND($L2654,NOT($M2654),$R2654&lt;$B$6,$I2654&gt;0),TRUE,TRUE,FALSE)</f>
        <v>0</v>
      </c>
      <c r="P2654" s="3" cm="1">
        <f t="array" ref="P2654">_xlfn.IFS($P2653&gt;=$C$7-$B$26,0,$O2653,$P2653+$B$26,TRUE,0)</f>
        <v>0</v>
      </c>
      <c r="Q2654" s="3" t="b" cm="1">
        <f t="array" ref="Q2654">_xlfn.IFS(AND($L2654,NOT($M2654),NOT($O2654)),TRUE,$R2654&gt;=$B$6,FALSE,AND($L2654,NOT($M2654),$O2654,$P2654=0),TRUE,TRUE,FALSE)</f>
        <v>0</v>
      </c>
      <c r="R2654" s="3" cm="1">
        <f t="array" ref="R2654">_xlfn.IFS(AND($Q2653,$R2653&lt;$B$6),$R2653+1,AND(NOT($L2653),$R2653&gt;0),0,TRUE,$R2653)</f>
        <v>0</v>
      </c>
      <c r="S2654" s="1" cm="1">
        <f t="array" ref="S2654">_xlfn.IFS(AND(Q2653,I2653&gt;$B$8),S2653+$B$8,AND(Q2653,I2653&lt;=$B$8),S2653+I2653,TRUE,$S2653)</f>
        <v>107</v>
      </c>
      <c r="T2654" s="1">
        <f t="shared" si="162"/>
        <v>9630</v>
      </c>
      <c r="U2654" s="17">
        <f t="shared" si="163"/>
        <v>217.9554884949076</v>
      </c>
      <c r="V2654" s="47" cm="1">
        <f t="array" ref="V2654">_xlfn.IFS($B$6=1,S2654*$B$10,AND(R2653=0,R2654&gt;=1,I2654&gt;=$B$6*$B$8-1),V2653+$B$6*$B$10*$B$8,AND(R2653=0,R2654&gt;=1,I2654&lt;$B$6*$B$8-1),V2653+I2653*$B$10,TRUE,V2653)</f>
        <v>10700</v>
      </c>
      <c r="W2654" s="17">
        <f t="shared" si="164"/>
        <v>242.17276499434178</v>
      </c>
    </row>
    <row r="2655" spans="7:23" x14ac:dyDescent="0.25">
      <c r="G2655" s="15">
        <v>2653</v>
      </c>
      <c r="H2655" s="1">
        <f t="shared" si="161"/>
        <v>44.2</v>
      </c>
      <c r="I2655" s="15" cm="1">
        <f t="array" ref="I2655">_xlfn.IFS(J2654&gt;=$C$13-$B$26,MINA(I2654+$B$13-S2655+S2654,$B$11),I2654=$B$11,MINA(I2654-S2655+S2654,$B$11),TRUE,MAXA(I2654-S2655+S2654,0))</f>
        <v>0</v>
      </c>
      <c r="J2655" s="1" cm="1">
        <f t="array" ref="J2655">_xlfn.IFS(J2654&gt;=$C$13-$B$26,0,I2654&lt;$B$11,J2654+$B$26,TRUE,0)</f>
        <v>0.66666666666666707</v>
      </c>
      <c r="K2655" s="3" cm="1">
        <f t="array" ref="K2655">_xlfn.IFS(AND(NOT($K2654=0),$L2654),0,NOT($L2654),$K2654+$B$26,TRUE,$K2654)</f>
        <v>0.41666666666666663</v>
      </c>
      <c r="L2655" s="3" t="b" cm="1">
        <f t="array" ref="L2655">_xlfn.IFS(AND($I2655&gt;0,$K2655&gt;=$C$5-$B$26),TRUE,$R2655&gt;=$B$6,FALSE,$I2655=0,FALSE,TRUE,$L2654)</f>
        <v>0</v>
      </c>
      <c r="M2655" s="3" t="b" cm="1">
        <f t="array" ref="M2655">_xlfn.IFS($N2655&gt;=$B$4-$B$26,FALSE,AND($I2655&gt;0,$K2655&gt;=$B$5-$B$26),TRUE,AND($L2655,NOT($M2654)),FALSE,$M2654,TRUE,TRUE,FALSE)</f>
        <v>0</v>
      </c>
      <c r="N2655" s="3" cm="1">
        <f t="array" ref="N2655">_xlfn.IFS($M2654,$N2654+$B$26,NOT($M2654),0,TRUE,$M2654)</f>
        <v>0</v>
      </c>
      <c r="O2655" s="3" t="b" cm="1">
        <f t="array" ref="O2655">_xlfn.IFS($M2655,FALSE,AND($L2655,NOT($M2655),$R2655&lt;$B$6,$I2655&gt;0),TRUE,TRUE,FALSE)</f>
        <v>0</v>
      </c>
      <c r="P2655" s="3" cm="1">
        <f t="array" ref="P2655">_xlfn.IFS($P2654&gt;=$C$7-$B$26,0,$O2654,$P2654+$B$26,TRUE,0)</f>
        <v>0</v>
      </c>
      <c r="Q2655" s="3" t="b" cm="1">
        <f t="array" ref="Q2655">_xlfn.IFS(AND($L2655,NOT($M2655),NOT($O2655)),TRUE,$R2655&gt;=$B$6,FALSE,AND($L2655,NOT($M2655),$O2655,$P2655=0),TRUE,TRUE,FALSE)</f>
        <v>0</v>
      </c>
      <c r="R2655" s="3" cm="1">
        <f t="array" ref="R2655">_xlfn.IFS(AND($Q2654,$R2654&lt;$B$6),$R2654+1,AND(NOT($L2654),$R2654&gt;0),0,TRUE,$R2654)</f>
        <v>0</v>
      </c>
      <c r="S2655" s="1" cm="1">
        <f t="array" ref="S2655">_xlfn.IFS(AND(Q2654,I2654&gt;$B$8),S2654+$B$8,AND(Q2654,I2654&lt;=$B$8),S2654+I2654,TRUE,$S2654)</f>
        <v>107</v>
      </c>
      <c r="T2655" s="1">
        <f t="shared" si="162"/>
        <v>9630</v>
      </c>
      <c r="U2655" s="17">
        <f t="shared" si="163"/>
        <v>217.8733031674208</v>
      </c>
      <c r="V2655" s="47" cm="1">
        <f t="array" ref="V2655">_xlfn.IFS($B$6=1,S2655*$B$10,AND(R2654=0,R2655&gt;=1,I2655&gt;=$B$6*$B$8-1),V2654+$B$6*$B$10*$B$8,AND(R2654=0,R2655&gt;=1,I2655&lt;$B$6*$B$8-1),V2654+I2654*$B$10,TRUE,V2654)</f>
        <v>10700</v>
      </c>
      <c r="W2655" s="17">
        <f t="shared" si="164"/>
        <v>242.08144796380088</v>
      </c>
    </row>
    <row r="2656" spans="7:23" x14ac:dyDescent="0.25">
      <c r="G2656" s="15">
        <v>2654</v>
      </c>
      <c r="H2656" s="1">
        <f t="shared" si="161"/>
        <v>44.216666666666669</v>
      </c>
      <c r="I2656" s="15" cm="1">
        <f t="array" ref="I2656">_xlfn.IFS(J2655&gt;=$C$13-$B$26,MINA(I2655+$B$13-S2656+S2655,$B$11),I2655=$B$11,MINA(I2655-S2656+S2655,$B$11),TRUE,MAXA(I2655-S2656+S2655,0))</f>
        <v>0</v>
      </c>
      <c r="J2656" s="1" cm="1">
        <f t="array" ref="J2656">_xlfn.IFS(J2655&gt;=$C$13-$B$26,0,I2655&lt;$B$11,J2655+$B$26,TRUE,0)</f>
        <v>0.68333333333333379</v>
      </c>
      <c r="K2656" s="3" cm="1">
        <f t="array" ref="K2656">_xlfn.IFS(AND(NOT($K2655=0),$L2655),0,NOT($L2655),$K2655+$B$26,TRUE,$K2655)</f>
        <v>0.43333333333333329</v>
      </c>
      <c r="L2656" s="3" t="b" cm="1">
        <f t="array" ref="L2656">_xlfn.IFS(AND($I2656&gt;0,$K2656&gt;=$C$5-$B$26),TRUE,$R2656&gt;=$B$6,FALSE,$I2656=0,FALSE,TRUE,$L2655)</f>
        <v>0</v>
      </c>
      <c r="M2656" s="3" t="b" cm="1">
        <f t="array" ref="M2656">_xlfn.IFS($N2656&gt;=$B$4-$B$26,FALSE,AND($I2656&gt;0,$K2656&gt;=$B$5-$B$26),TRUE,AND($L2656,NOT($M2655)),FALSE,$M2655,TRUE,TRUE,FALSE)</f>
        <v>0</v>
      </c>
      <c r="N2656" s="3" cm="1">
        <f t="array" ref="N2656">_xlfn.IFS($M2655,$N2655+$B$26,NOT($M2655),0,TRUE,$M2655)</f>
        <v>0</v>
      </c>
      <c r="O2656" s="3" t="b" cm="1">
        <f t="array" ref="O2656">_xlfn.IFS($M2656,FALSE,AND($L2656,NOT($M2656),$R2656&lt;$B$6,$I2656&gt;0),TRUE,TRUE,FALSE)</f>
        <v>0</v>
      </c>
      <c r="P2656" s="3" cm="1">
        <f t="array" ref="P2656">_xlfn.IFS($P2655&gt;=$C$7-$B$26,0,$O2655,$P2655+$B$26,TRUE,0)</f>
        <v>0</v>
      </c>
      <c r="Q2656" s="3" t="b" cm="1">
        <f t="array" ref="Q2656">_xlfn.IFS(AND($L2656,NOT($M2656),NOT($O2656)),TRUE,$R2656&gt;=$B$6,FALSE,AND($L2656,NOT($M2656),$O2656,$P2656=0),TRUE,TRUE,FALSE)</f>
        <v>0</v>
      </c>
      <c r="R2656" s="3" cm="1">
        <f t="array" ref="R2656">_xlfn.IFS(AND($Q2655,$R2655&lt;$B$6),$R2655+1,AND(NOT($L2655),$R2655&gt;0),0,TRUE,$R2655)</f>
        <v>0</v>
      </c>
      <c r="S2656" s="1" cm="1">
        <f t="array" ref="S2656">_xlfn.IFS(AND(Q2655,I2655&gt;$B$8),S2655+$B$8,AND(Q2655,I2655&lt;=$B$8),S2655+I2655,TRUE,$S2655)</f>
        <v>107</v>
      </c>
      <c r="T2656" s="1">
        <f t="shared" si="162"/>
        <v>9630</v>
      </c>
      <c r="U2656" s="17">
        <f t="shared" si="163"/>
        <v>217.79117979645684</v>
      </c>
      <c r="V2656" s="47" cm="1">
        <f t="array" ref="V2656">_xlfn.IFS($B$6=1,S2656*$B$10,AND(R2655=0,R2656&gt;=1,I2656&gt;=$B$6*$B$8-1),V2655+$B$6*$B$10*$B$8,AND(R2655=0,R2656&gt;=1,I2656&lt;$B$6*$B$8-1),V2655+I2655*$B$10,TRUE,V2655)</f>
        <v>10700</v>
      </c>
      <c r="W2656" s="17">
        <f t="shared" si="164"/>
        <v>241.99019977384091</v>
      </c>
    </row>
    <row r="2657" spans="7:23" x14ac:dyDescent="0.25">
      <c r="G2657" s="15">
        <v>2655</v>
      </c>
      <c r="H2657" s="1">
        <f t="shared" si="161"/>
        <v>44.233333333333334</v>
      </c>
      <c r="I2657" s="15" cm="1">
        <f t="array" ref="I2657">_xlfn.IFS(J2656&gt;=$C$13-$B$26,MINA(I2656+$B$13-S2657+S2656,$B$11),I2656=$B$11,MINA(I2656-S2657+S2656,$B$11),TRUE,MAXA(I2656-S2657+S2656,0))</f>
        <v>0</v>
      </c>
      <c r="J2657" s="1" cm="1">
        <f t="array" ref="J2657">_xlfn.IFS(J2656&gt;=$C$13-$B$26,0,I2656&lt;$B$11,J2656+$B$26,TRUE,0)</f>
        <v>0.70000000000000051</v>
      </c>
      <c r="K2657" s="3" cm="1">
        <f t="array" ref="K2657">_xlfn.IFS(AND(NOT($K2656=0),$L2656),0,NOT($L2656),$K2656+$B$26,TRUE,$K2656)</f>
        <v>0.44999999999999996</v>
      </c>
      <c r="L2657" s="3" t="b" cm="1">
        <f t="array" ref="L2657">_xlfn.IFS(AND($I2657&gt;0,$K2657&gt;=$C$5-$B$26),TRUE,$R2657&gt;=$B$6,FALSE,$I2657=0,FALSE,TRUE,$L2656)</f>
        <v>0</v>
      </c>
      <c r="M2657" s="3" t="b" cm="1">
        <f t="array" ref="M2657">_xlfn.IFS($N2657&gt;=$B$4-$B$26,FALSE,AND($I2657&gt;0,$K2657&gt;=$B$5-$B$26),TRUE,AND($L2657,NOT($M2656)),FALSE,$M2656,TRUE,TRUE,FALSE)</f>
        <v>0</v>
      </c>
      <c r="N2657" s="3" cm="1">
        <f t="array" ref="N2657">_xlfn.IFS($M2656,$N2656+$B$26,NOT($M2656),0,TRUE,$M2656)</f>
        <v>0</v>
      </c>
      <c r="O2657" s="3" t="b" cm="1">
        <f t="array" ref="O2657">_xlfn.IFS($M2657,FALSE,AND($L2657,NOT($M2657),$R2657&lt;$B$6,$I2657&gt;0),TRUE,TRUE,FALSE)</f>
        <v>0</v>
      </c>
      <c r="P2657" s="3" cm="1">
        <f t="array" ref="P2657">_xlfn.IFS($P2656&gt;=$C$7-$B$26,0,$O2656,$P2656+$B$26,TRUE,0)</f>
        <v>0</v>
      </c>
      <c r="Q2657" s="3" t="b" cm="1">
        <f t="array" ref="Q2657">_xlfn.IFS(AND($L2657,NOT($M2657),NOT($O2657)),TRUE,$R2657&gt;=$B$6,FALSE,AND($L2657,NOT($M2657),$O2657,$P2657=0),TRUE,TRUE,FALSE)</f>
        <v>0</v>
      </c>
      <c r="R2657" s="3" cm="1">
        <f t="array" ref="R2657">_xlfn.IFS(AND($Q2656,$R2656&lt;$B$6),$R2656+1,AND(NOT($L2656),$R2656&gt;0),0,TRUE,$R2656)</f>
        <v>0</v>
      </c>
      <c r="S2657" s="1" cm="1">
        <f t="array" ref="S2657">_xlfn.IFS(AND(Q2656,I2656&gt;$B$8),S2656+$B$8,AND(Q2656,I2656&lt;=$B$8),S2656+I2656,TRUE,$S2656)</f>
        <v>107</v>
      </c>
      <c r="T2657" s="1">
        <f t="shared" si="162"/>
        <v>9630</v>
      </c>
      <c r="U2657" s="17">
        <f t="shared" si="163"/>
        <v>217.70911831198191</v>
      </c>
      <c r="V2657" s="47" cm="1">
        <f t="array" ref="V2657">_xlfn.IFS($B$6=1,S2657*$B$10,AND(R2656=0,R2657&gt;=1,I2657&gt;=$B$6*$B$8-1),V2656+$B$6*$B$10*$B$8,AND(R2656=0,R2657&gt;=1,I2657&lt;$B$6*$B$8-1),V2656+I2656*$B$10,TRUE,V2656)</f>
        <v>10700</v>
      </c>
      <c r="W2657" s="17">
        <f t="shared" si="164"/>
        <v>241.89902034664658</v>
      </c>
    </row>
    <row r="2658" spans="7:23" x14ac:dyDescent="0.25">
      <c r="G2658" s="15">
        <v>2656</v>
      </c>
      <c r="H2658" s="1">
        <f t="shared" si="161"/>
        <v>44.25</v>
      </c>
      <c r="I2658" s="15" cm="1">
        <f t="array" ref="I2658">_xlfn.IFS(J2657&gt;=$C$13-$B$26,MINA(I2657+$B$13-S2658+S2657,$B$11),I2657=$B$11,MINA(I2657-S2658+S2657,$B$11),TRUE,MAXA(I2657-S2658+S2657,0))</f>
        <v>0</v>
      </c>
      <c r="J2658" s="1" cm="1">
        <f t="array" ref="J2658">_xlfn.IFS(J2657&gt;=$C$13-$B$26,0,I2657&lt;$B$11,J2657+$B$26,TRUE,0)</f>
        <v>0.71666666666666723</v>
      </c>
      <c r="K2658" s="3" cm="1">
        <f t="array" ref="K2658">_xlfn.IFS(AND(NOT($K2657=0),$L2657),0,NOT($L2657),$K2657+$B$26,TRUE,$K2657)</f>
        <v>0.46666666666666662</v>
      </c>
      <c r="L2658" s="3" t="b" cm="1">
        <f t="array" ref="L2658">_xlfn.IFS(AND($I2658&gt;0,$K2658&gt;=$C$5-$B$26),TRUE,$R2658&gt;=$B$6,FALSE,$I2658=0,FALSE,TRUE,$L2657)</f>
        <v>0</v>
      </c>
      <c r="M2658" s="3" t="b" cm="1">
        <f t="array" ref="M2658">_xlfn.IFS($N2658&gt;=$B$4-$B$26,FALSE,AND($I2658&gt;0,$K2658&gt;=$B$5-$B$26),TRUE,AND($L2658,NOT($M2657)),FALSE,$M2657,TRUE,TRUE,FALSE)</f>
        <v>0</v>
      </c>
      <c r="N2658" s="3" cm="1">
        <f t="array" ref="N2658">_xlfn.IFS($M2657,$N2657+$B$26,NOT($M2657),0,TRUE,$M2657)</f>
        <v>0</v>
      </c>
      <c r="O2658" s="3" t="b" cm="1">
        <f t="array" ref="O2658">_xlfn.IFS($M2658,FALSE,AND($L2658,NOT($M2658),$R2658&lt;$B$6,$I2658&gt;0),TRUE,TRUE,FALSE)</f>
        <v>0</v>
      </c>
      <c r="P2658" s="3" cm="1">
        <f t="array" ref="P2658">_xlfn.IFS($P2657&gt;=$C$7-$B$26,0,$O2657,$P2657+$B$26,TRUE,0)</f>
        <v>0</v>
      </c>
      <c r="Q2658" s="3" t="b" cm="1">
        <f t="array" ref="Q2658">_xlfn.IFS(AND($L2658,NOT($M2658),NOT($O2658)),TRUE,$R2658&gt;=$B$6,FALSE,AND($L2658,NOT($M2658),$O2658,$P2658=0),TRUE,TRUE,FALSE)</f>
        <v>0</v>
      </c>
      <c r="R2658" s="3" cm="1">
        <f t="array" ref="R2658">_xlfn.IFS(AND($Q2657,$R2657&lt;$B$6),$R2657+1,AND(NOT($L2657),$R2657&gt;0),0,TRUE,$R2657)</f>
        <v>0</v>
      </c>
      <c r="S2658" s="1" cm="1">
        <f t="array" ref="S2658">_xlfn.IFS(AND(Q2657,I2657&gt;$B$8),S2657+$B$8,AND(Q2657,I2657&lt;=$B$8),S2657+I2657,TRUE,$S2657)</f>
        <v>107</v>
      </c>
      <c r="T2658" s="1">
        <f t="shared" si="162"/>
        <v>9630</v>
      </c>
      <c r="U2658" s="17">
        <f t="shared" si="163"/>
        <v>217.62711864406779</v>
      </c>
      <c r="V2658" s="47" cm="1">
        <f t="array" ref="V2658">_xlfn.IFS($B$6=1,S2658*$B$10,AND(R2657=0,R2658&gt;=1,I2658&gt;=$B$6*$B$8-1),V2657+$B$6*$B$10*$B$8,AND(R2657=0,R2658&gt;=1,I2658&lt;$B$6*$B$8-1),V2657+I2657*$B$10,TRUE,V2657)</f>
        <v>10700</v>
      </c>
      <c r="W2658" s="17">
        <f t="shared" si="164"/>
        <v>241.80790960451978</v>
      </c>
    </row>
    <row r="2659" spans="7:23" x14ac:dyDescent="0.25">
      <c r="G2659" s="15">
        <v>2657</v>
      </c>
      <c r="H2659" s="1">
        <f t="shared" si="161"/>
        <v>44.266666666666666</v>
      </c>
      <c r="I2659" s="15" cm="1">
        <f t="array" ref="I2659">_xlfn.IFS(J2658&gt;=$C$13-$B$26,MINA(I2658+$B$13-S2659+S2658,$B$11),I2658=$B$11,MINA(I2658-S2659+S2658,$B$11),TRUE,MAXA(I2658-S2659+S2658,0))</f>
        <v>0</v>
      </c>
      <c r="J2659" s="1" cm="1">
        <f t="array" ref="J2659">_xlfn.IFS(J2658&gt;=$C$13-$B$26,0,I2658&lt;$B$11,J2658+$B$26,TRUE,0)</f>
        <v>0.73333333333333395</v>
      </c>
      <c r="K2659" s="3" cm="1">
        <f t="array" ref="K2659">_xlfn.IFS(AND(NOT($K2658=0),$L2658),0,NOT($L2658),$K2658+$B$26,TRUE,$K2658)</f>
        <v>0.48333333333333328</v>
      </c>
      <c r="L2659" s="3" t="b" cm="1">
        <f t="array" ref="L2659">_xlfn.IFS(AND($I2659&gt;0,$K2659&gt;=$C$5-$B$26),TRUE,$R2659&gt;=$B$6,FALSE,$I2659=0,FALSE,TRUE,$L2658)</f>
        <v>0</v>
      </c>
      <c r="M2659" s="3" t="b" cm="1">
        <f t="array" ref="M2659">_xlfn.IFS($N2659&gt;=$B$4-$B$26,FALSE,AND($I2659&gt;0,$K2659&gt;=$B$5-$B$26),TRUE,AND($L2659,NOT($M2658)),FALSE,$M2658,TRUE,TRUE,FALSE)</f>
        <v>0</v>
      </c>
      <c r="N2659" s="3" cm="1">
        <f t="array" ref="N2659">_xlfn.IFS($M2658,$N2658+$B$26,NOT($M2658),0,TRUE,$M2658)</f>
        <v>0</v>
      </c>
      <c r="O2659" s="3" t="b" cm="1">
        <f t="array" ref="O2659">_xlfn.IFS($M2659,FALSE,AND($L2659,NOT($M2659),$R2659&lt;$B$6,$I2659&gt;0),TRUE,TRUE,FALSE)</f>
        <v>0</v>
      </c>
      <c r="P2659" s="3" cm="1">
        <f t="array" ref="P2659">_xlfn.IFS($P2658&gt;=$C$7-$B$26,0,$O2658,$P2658+$B$26,TRUE,0)</f>
        <v>0</v>
      </c>
      <c r="Q2659" s="3" t="b" cm="1">
        <f t="array" ref="Q2659">_xlfn.IFS(AND($L2659,NOT($M2659),NOT($O2659)),TRUE,$R2659&gt;=$B$6,FALSE,AND($L2659,NOT($M2659),$O2659,$P2659=0),TRUE,TRUE,FALSE)</f>
        <v>0</v>
      </c>
      <c r="R2659" s="3" cm="1">
        <f t="array" ref="R2659">_xlfn.IFS(AND($Q2658,$R2658&lt;$B$6),$R2658+1,AND(NOT($L2658),$R2658&gt;0),0,TRUE,$R2658)</f>
        <v>0</v>
      </c>
      <c r="S2659" s="1" cm="1">
        <f t="array" ref="S2659">_xlfn.IFS(AND(Q2658,I2658&gt;$B$8),S2658+$B$8,AND(Q2658,I2658&lt;=$B$8),S2658+I2658,TRUE,$S2658)</f>
        <v>107</v>
      </c>
      <c r="T2659" s="1">
        <f t="shared" si="162"/>
        <v>9630</v>
      </c>
      <c r="U2659" s="17">
        <f t="shared" si="163"/>
        <v>217.54518072289156</v>
      </c>
      <c r="V2659" s="47" cm="1">
        <f t="array" ref="V2659">_xlfn.IFS($B$6=1,S2659*$B$10,AND(R2658=0,R2659&gt;=1,I2659&gt;=$B$6*$B$8-1),V2658+$B$6*$B$10*$B$8,AND(R2658=0,R2659&gt;=1,I2659&lt;$B$6*$B$8-1),V2658+I2658*$B$10,TRUE,V2658)</f>
        <v>10700</v>
      </c>
      <c r="W2659" s="17">
        <f t="shared" si="164"/>
        <v>241.71686746987953</v>
      </c>
    </row>
    <row r="2660" spans="7:23" x14ac:dyDescent="0.25">
      <c r="G2660" s="15">
        <v>2658</v>
      </c>
      <c r="H2660" s="1">
        <f t="shared" si="161"/>
        <v>44.283333333333331</v>
      </c>
      <c r="I2660" s="15" cm="1">
        <f t="array" ref="I2660">_xlfn.IFS(J2659&gt;=$C$13-$B$26,MINA(I2659+$B$13-S2660+S2659,$B$11),I2659=$B$11,MINA(I2659-S2660+S2659,$B$11),TRUE,MAXA(I2659-S2660+S2659,0))</f>
        <v>0</v>
      </c>
      <c r="J2660" s="1" cm="1">
        <f t="array" ref="J2660">_xlfn.IFS(J2659&gt;=$C$13-$B$26,0,I2659&lt;$B$11,J2659+$B$26,TRUE,0)</f>
        <v>0.75000000000000067</v>
      </c>
      <c r="K2660" s="3" cm="1">
        <f t="array" ref="K2660">_xlfn.IFS(AND(NOT($K2659=0),$L2659),0,NOT($L2659),$K2659+$B$26,TRUE,$K2659)</f>
        <v>0.49999999999999994</v>
      </c>
      <c r="L2660" s="3" t="b" cm="1">
        <f t="array" ref="L2660">_xlfn.IFS(AND($I2660&gt;0,$K2660&gt;=$C$5-$B$26),TRUE,$R2660&gt;=$B$6,FALSE,$I2660=0,FALSE,TRUE,$L2659)</f>
        <v>0</v>
      </c>
      <c r="M2660" s="3" t="b" cm="1">
        <f t="array" ref="M2660">_xlfn.IFS($N2660&gt;=$B$4-$B$26,FALSE,AND($I2660&gt;0,$K2660&gt;=$B$5-$B$26),TRUE,AND($L2660,NOT($M2659)),FALSE,$M2659,TRUE,TRUE,FALSE)</f>
        <v>0</v>
      </c>
      <c r="N2660" s="3" cm="1">
        <f t="array" ref="N2660">_xlfn.IFS($M2659,$N2659+$B$26,NOT($M2659),0,TRUE,$M2659)</f>
        <v>0</v>
      </c>
      <c r="O2660" s="3" t="b" cm="1">
        <f t="array" ref="O2660">_xlfn.IFS($M2660,FALSE,AND($L2660,NOT($M2660),$R2660&lt;$B$6,$I2660&gt;0),TRUE,TRUE,FALSE)</f>
        <v>0</v>
      </c>
      <c r="P2660" s="3" cm="1">
        <f t="array" ref="P2660">_xlfn.IFS($P2659&gt;=$C$7-$B$26,0,$O2659,$P2659+$B$26,TRUE,0)</f>
        <v>0</v>
      </c>
      <c r="Q2660" s="3" t="b" cm="1">
        <f t="array" ref="Q2660">_xlfn.IFS(AND($L2660,NOT($M2660),NOT($O2660)),TRUE,$R2660&gt;=$B$6,FALSE,AND($L2660,NOT($M2660),$O2660,$P2660=0),TRUE,TRUE,FALSE)</f>
        <v>0</v>
      </c>
      <c r="R2660" s="3" cm="1">
        <f t="array" ref="R2660">_xlfn.IFS(AND($Q2659,$R2659&lt;$B$6),$R2659+1,AND(NOT($L2659),$R2659&gt;0),0,TRUE,$R2659)</f>
        <v>0</v>
      </c>
      <c r="S2660" s="1" cm="1">
        <f t="array" ref="S2660">_xlfn.IFS(AND(Q2659,I2659&gt;$B$8),S2659+$B$8,AND(Q2659,I2659&lt;=$B$8),S2659+I2659,TRUE,$S2659)</f>
        <v>107</v>
      </c>
      <c r="T2660" s="1">
        <f t="shared" si="162"/>
        <v>9630</v>
      </c>
      <c r="U2660" s="17">
        <f t="shared" si="163"/>
        <v>217.46330447873544</v>
      </c>
      <c r="V2660" s="47" cm="1">
        <f t="array" ref="V2660">_xlfn.IFS($B$6=1,S2660*$B$10,AND(R2659=0,R2660&gt;=1,I2660&gt;=$B$6*$B$8-1),V2659+$B$6*$B$10*$B$8,AND(R2659=0,R2660&gt;=1,I2660&lt;$B$6*$B$8-1),V2659+I2659*$B$10,TRUE,V2659)</f>
        <v>10700</v>
      </c>
      <c r="W2660" s="17">
        <f t="shared" si="164"/>
        <v>241.62589386526159</v>
      </c>
    </row>
    <row r="2661" spans="7:23" x14ac:dyDescent="0.25">
      <c r="G2661" s="15">
        <v>2659</v>
      </c>
      <c r="H2661" s="1">
        <f t="shared" si="161"/>
        <v>44.3</v>
      </c>
      <c r="I2661" s="15" cm="1">
        <f t="array" ref="I2661">_xlfn.IFS(J2660&gt;=$C$13-$B$26,MINA(I2660+$B$13-S2661+S2660,$B$11),I2660=$B$11,MINA(I2660-S2661+S2660,$B$11),TRUE,MAXA(I2660-S2661+S2660,0))</f>
        <v>0</v>
      </c>
      <c r="J2661" s="1" cm="1">
        <f t="array" ref="J2661">_xlfn.IFS(J2660&gt;=$C$13-$B$26,0,I2660&lt;$B$11,J2660+$B$26,TRUE,0)</f>
        <v>0.76666666666666738</v>
      </c>
      <c r="K2661" s="3" cm="1">
        <f t="array" ref="K2661">_xlfn.IFS(AND(NOT($K2660=0),$L2660),0,NOT($L2660),$K2660+$B$26,TRUE,$K2660)</f>
        <v>0.51666666666666661</v>
      </c>
      <c r="L2661" s="3" t="b" cm="1">
        <f t="array" ref="L2661">_xlfn.IFS(AND($I2661&gt;0,$K2661&gt;=$C$5-$B$26),TRUE,$R2661&gt;=$B$6,FALSE,$I2661=0,FALSE,TRUE,$L2660)</f>
        <v>0</v>
      </c>
      <c r="M2661" s="3" t="b" cm="1">
        <f t="array" ref="M2661">_xlfn.IFS($N2661&gt;=$B$4-$B$26,FALSE,AND($I2661&gt;0,$K2661&gt;=$B$5-$B$26),TRUE,AND($L2661,NOT($M2660)),FALSE,$M2660,TRUE,TRUE,FALSE)</f>
        <v>0</v>
      </c>
      <c r="N2661" s="3" cm="1">
        <f t="array" ref="N2661">_xlfn.IFS($M2660,$N2660+$B$26,NOT($M2660),0,TRUE,$M2660)</f>
        <v>0</v>
      </c>
      <c r="O2661" s="3" t="b" cm="1">
        <f t="array" ref="O2661">_xlfn.IFS($M2661,FALSE,AND($L2661,NOT($M2661),$R2661&lt;$B$6,$I2661&gt;0),TRUE,TRUE,FALSE)</f>
        <v>0</v>
      </c>
      <c r="P2661" s="3" cm="1">
        <f t="array" ref="P2661">_xlfn.IFS($P2660&gt;=$C$7-$B$26,0,$O2660,$P2660+$B$26,TRUE,0)</f>
        <v>0</v>
      </c>
      <c r="Q2661" s="3" t="b" cm="1">
        <f t="array" ref="Q2661">_xlfn.IFS(AND($L2661,NOT($M2661),NOT($O2661)),TRUE,$R2661&gt;=$B$6,FALSE,AND($L2661,NOT($M2661),$O2661,$P2661=0),TRUE,TRUE,FALSE)</f>
        <v>0</v>
      </c>
      <c r="R2661" s="3" cm="1">
        <f t="array" ref="R2661">_xlfn.IFS(AND($Q2660,$R2660&lt;$B$6),$R2660+1,AND(NOT($L2660),$R2660&gt;0),0,TRUE,$R2660)</f>
        <v>0</v>
      </c>
      <c r="S2661" s="1" cm="1">
        <f t="array" ref="S2661">_xlfn.IFS(AND(Q2660,I2660&gt;$B$8),S2660+$B$8,AND(Q2660,I2660&lt;=$B$8),S2660+I2660,TRUE,$S2660)</f>
        <v>107</v>
      </c>
      <c r="T2661" s="1">
        <f t="shared" si="162"/>
        <v>9630</v>
      </c>
      <c r="U2661" s="17">
        <f t="shared" si="163"/>
        <v>217.38148984198648</v>
      </c>
      <c r="V2661" s="47" cm="1">
        <f t="array" ref="V2661">_xlfn.IFS($B$6=1,S2661*$B$10,AND(R2660=0,R2661&gt;=1,I2661&gt;=$B$6*$B$8-1),V2660+$B$6*$B$10*$B$8,AND(R2660=0,R2661&gt;=1,I2661&lt;$B$6*$B$8-1),V2660+I2660*$B$10,TRUE,V2660)</f>
        <v>10700</v>
      </c>
      <c r="W2661" s="17">
        <f t="shared" si="164"/>
        <v>241.53498871331831</v>
      </c>
    </row>
    <row r="2662" spans="7:23" x14ac:dyDescent="0.25">
      <c r="G2662" s="15">
        <v>2660</v>
      </c>
      <c r="H2662" s="1">
        <f t="shared" si="161"/>
        <v>44.316666666666663</v>
      </c>
      <c r="I2662" s="15" cm="1">
        <f t="array" ref="I2662">_xlfn.IFS(J2661&gt;=$C$13-$B$26,MINA(I2661+$B$13-S2662+S2661,$B$11),I2661=$B$11,MINA(I2661-S2662+S2661,$B$11),TRUE,MAXA(I2661-S2662+S2661,0))</f>
        <v>0</v>
      </c>
      <c r="J2662" s="1" cm="1">
        <f t="array" ref="J2662">_xlfn.IFS(J2661&gt;=$C$13-$B$26,0,I2661&lt;$B$11,J2661+$B$26,TRUE,0)</f>
        <v>0.7833333333333341</v>
      </c>
      <c r="K2662" s="3" cm="1">
        <f t="array" ref="K2662">_xlfn.IFS(AND(NOT($K2661=0),$L2661),0,NOT($L2661),$K2661+$B$26,TRUE,$K2661)</f>
        <v>0.53333333333333333</v>
      </c>
      <c r="L2662" s="3" t="b" cm="1">
        <f t="array" ref="L2662">_xlfn.IFS(AND($I2662&gt;0,$K2662&gt;=$C$5-$B$26),TRUE,$R2662&gt;=$B$6,FALSE,$I2662=0,FALSE,TRUE,$L2661)</f>
        <v>0</v>
      </c>
      <c r="M2662" s="3" t="b" cm="1">
        <f t="array" ref="M2662">_xlfn.IFS($N2662&gt;=$B$4-$B$26,FALSE,AND($I2662&gt;0,$K2662&gt;=$B$5-$B$26),TRUE,AND($L2662,NOT($M2661)),FALSE,$M2661,TRUE,TRUE,FALSE)</f>
        <v>0</v>
      </c>
      <c r="N2662" s="3" cm="1">
        <f t="array" ref="N2662">_xlfn.IFS($M2661,$N2661+$B$26,NOT($M2661),0,TRUE,$M2661)</f>
        <v>0</v>
      </c>
      <c r="O2662" s="3" t="b" cm="1">
        <f t="array" ref="O2662">_xlfn.IFS($M2662,FALSE,AND($L2662,NOT($M2662),$R2662&lt;$B$6,$I2662&gt;0),TRUE,TRUE,FALSE)</f>
        <v>0</v>
      </c>
      <c r="P2662" s="3" cm="1">
        <f t="array" ref="P2662">_xlfn.IFS($P2661&gt;=$C$7-$B$26,0,$O2661,$P2661+$B$26,TRUE,0)</f>
        <v>0</v>
      </c>
      <c r="Q2662" s="3" t="b" cm="1">
        <f t="array" ref="Q2662">_xlfn.IFS(AND($L2662,NOT($M2662),NOT($O2662)),TRUE,$R2662&gt;=$B$6,FALSE,AND($L2662,NOT($M2662),$O2662,$P2662=0),TRUE,TRUE,FALSE)</f>
        <v>0</v>
      </c>
      <c r="R2662" s="3" cm="1">
        <f t="array" ref="R2662">_xlfn.IFS(AND($Q2661,$R2661&lt;$B$6),$R2661+1,AND(NOT($L2661),$R2661&gt;0),0,TRUE,$R2661)</f>
        <v>0</v>
      </c>
      <c r="S2662" s="1" cm="1">
        <f t="array" ref="S2662">_xlfn.IFS(AND(Q2661,I2661&gt;$B$8),S2661+$B$8,AND(Q2661,I2661&lt;=$B$8),S2661+I2661,TRUE,$S2661)</f>
        <v>107</v>
      </c>
      <c r="T2662" s="1">
        <f t="shared" si="162"/>
        <v>9630</v>
      </c>
      <c r="U2662" s="17">
        <f t="shared" si="163"/>
        <v>217.29973674313655</v>
      </c>
      <c r="V2662" s="47" cm="1">
        <f t="array" ref="V2662">_xlfn.IFS($B$6=1,S2662*$B$10,AND(R2661=0,R2662&gt;=1,I2662&gt;=$B$6*$B$8-1),V2661+$B$6*$B$10*$B$8,AND(R2661=0,R2662&gt;=1,I2662&lt;$B$6*$B$8-1),V2661+I2661*$B$10,TRUE,V2661)</f>
        <v>10700</v>
      </c>
      <c r="W2662" s="17">
        <f t="shared" si="164"/>
        <v>241.44415193681837</v>
      </c>
    </row>
    <row r="2663" spans="7:23" x14ac:dyDescent="0.25">
      <c r="G2663" s="15">
        <v>2661</v>
      </c>
      <c r="H2663" s="1">
        <f t="shared" si="161"/>
        <v>44.333333333333336</v>
      </c>
      <c r="I2663" s="15" cm="1">
        <f t="array" ref="I2663">_xlfn.IFS(J2662&gt;=$C$13-$B$26,MINA(I2662+$B$13-S2663+S2662,$B$11),I2662=$B$11,MINA(I2662-S2663+S2662,$B$11),TRUE,MAXA(I2662-S2663+S2662,0))</f>
        <v>0</v>
      </c>
      <c r="J2663" s="1" cm="1">
        <f t="array" ref="J2663">_xlfn.IFS(J2662&gt;=$C$13-$B$26,0,I2662&lt;$B$11,J2662+$B$26,TRUE,0)</f>
        <v>0.80000000000000082</v>
      </c>
      <c r="K2663" s="3" cm="1">
        <f t="array" ref="K2663">_xlfn.IFS(AND(NOT($K2662=0),$L2662),0,NOT($L2662),$K2662+$B$26,TRUE,$K2662)</f>
        <v>0.55000000000000004</v>
      </c>
      <c r="L2663" s="3" t="b" cm="1">
        <f t="array" ref="L2663">_xlfn.IFS(AND($I2663&gt;0,$K2663&gt;=$C$5-$B$26),TRUE,$R2663&gt;=$B$6,FALSE,$I2663=0,FALSE,TRUE,$L2662)</f>
        <v>0</v>
      </c>
      <c r="M2663" s="3" t="b" cm="1">
        <f t="array" ref="M2663">_xlfn.IFS($N2663&gt;=$B$4-$B$26,FALSE,AND($I2663&gt;0,$K2663&gt;=$B$5-$B$26),TRUE,AND($L2663,NOT($M2662)),FALSE,$M2662,TRUE,TRUE,FALSE)</f>
        <v>0</v>
      </c>
      <c r="N2663" s="3" cm="1">
        <f t="array" ref="N2663">_xlfn.IFS($M2662,$N2662+$B$26,NOT($M2662),0,TRUE,$M2662)</f>
        <v>0</v>
      </c>
      <c r="O2663" s="3" t="b" cm="1">
        <f t="array" ref="O2663">_xlfn.IFS($M2663,FALSE,AND($L2663,NOT($M2663),$R2663&lt;$B$6,$I2663&gt;0),TRUE,TRUE,FALSE)</f>
        <v>0</v>
      </c>
      <c r="P2663" s="3" cm="1">
        <f t="array" ref="P2663">_xlfn.IFS($P2662&gt;=$C$7-$B$26,0,$O2662,$P2662+$B$26,TRUE,0)</f>
        <v>0</v>
      </c>
      <c r="Q2663" s="3" t="b" cm="1">
        <f t="array" ref="Q2663">_xlfn.IFS(AND($L2663,NOT($M2663),NOT($O2663)),TRUE,$R2663&gt;=$B$6,FALSE,AND($L2663,NOT($M2663),$O2663,$P2663=0),TRUE,TRUE,FALSE)</f>
        <v>0</v>
      </c>
      <c r="R2663" s="3" cm="1">
        <f t="array" ref="R2663">_xlfn.IFS(AND($Q2662,$R2662&lt;$B$6),$R2662+1,AND(NOT($L2662),$R2662&gt;0),0,TRUE,$R2662)</f>
        <v>0</v>
      </c>
      <c r="S2663" s="1" cm="1">
        <f t="array" ref="S2663">_xlfn.IFS(AND(Q2662,I2662&gt;$B$8),S2662+$B$8,AND(Q2662,I2662&lt;=$B$8),S2662+I2662,TRUE,$S2662)</f>
        <v>107</v>
      </c>
      <c r="T2663" s="1">
        <f t="shared" si="162"/>
        <v>9630</v>
      </c>
      <c r="U2663" s="17">
        <f t="shared" si="163"/>
        <v>217.21804511278194</v>
      </c>
      <c r="V2663" s="47" cm="1">
        <f t="array" ref="V2663">_xlfn.IFS($B$6=1,S2663*$B$10,AND(R2662=0,R2663&gt;=1,I2663&gt;=$B$6*$B$8-1),V2662+$B$6*$B$10*$B$8,AND(R2662=0,R2663&gt;=1,I2663&lt;$B$6*$B$8-1),V2662+I2662*$B$10,TRUE,V2662)</f>
        <v>10700</v>
      </c>
      <c r="W2663" s="17">
        <f t="shared" si="164"/>
        <v>241.35338345864659</v>
      </c>
    </row>
    <row r="2664" spans="7:23" x14ac:dyDescent="0.25">
      <c r="G2664" s="15">
        <v>2662</v>
      </c>
      <c r="H2664" s="1">
        <f t="shared" si="161"/>
        <v>44.35</v>
      </c>
      <c r="I2664" s="15" cm="1">
        <f t="array" ref="I2664">_xlfn.IFS(J2663&gt;=$C$13-$B$26,MINA(I2663+$B$13-S2664+S2663,$B$11),I2663=$B$11,MINA(I2663-S2664+S2663,$B$11),TRUE,MAXA(I2663-S2664+S2663,0))</f>
        <v>0</v>
      </c>
      <c r="J2664" s="1" cm="1">
        <f t="array" ref="J2664">_xlfn.IFS(J2663&gt;=$C$13-$B$26,0,I2663&lt;$B$11,J2663+$B$26,TRUE,0)</f>
        <v>0.81666666666666754</v>
      </c>
      <c r="K2664" s="3" cm="1">
        <f t="array" ref="K2664">_xlfn.IFS(AND(NOT($K2663=0),$L2663),0,NOT($L2663),$K2663+$B$26,TRUE,$K2663)</f>
        <v>0.56666666666666676</v>
      </c>
      <c r="L2664" s="3" t="b" cm="1">
        <f t="array" ref="L2664">_xlfn.IFS(AND($I2664&gt;0,$K2664&gt;=$C$5-$B$26),TRUE,$R2664&gt;=$B$6,FALSE,$I2664=0,FALSE,TRUE,$L2663)</f>
        <v>0</v>
      </c>
      <c r="M2664" s="3" t="b" cm="1">
        <f t="array" ref="M2664">_xlfn.IFS($N2664&gt;=$B$4-$B$26,FALSE,AND($I2664&gt;0,$K2664&gt;=$B$5-$B$26),TRUE,AND($L2664,NOT($M2663)),FALSE,$M2663,TRUE,TRUE,FALSE)</f>
        <v>0</v>
      </c>
      <c r="N2664" s="3" cm="1">
        <f t="array" ref="N2664">_xlfn.IFS($M2663,$N2663+$B$26,NOT($M2663),0,TRUE,$M2663)</f>
        <v>0</v>
      </c>
      <c r="O2664" s="3" t="b" cm="1">
        <f t="array" ref="O2664">_xlfn.IFS($M2664,FALSE,AND($L2664,NOT($M2664),$R2664&lt;$B$6,$I2664&gt;0),TRUE,TRUE,FALSE)</f>
        <v>0</v>
      </c>
      <c r="P2664" s="3" cm="1">
        <f t="array" ref="P2664">_xlfn.IFS($P2663&gt;=$C$7-$B$26,0,$O2663,$P2663+$B$26,TRUE,0)</f>
        <v>0</v>
      </c>
      <c r="Q2664" s="3" t="b" cm="1">
        <f t="array" ref="Q2664">_xlfn.IFS(AND($L2664,NOT($M2664),NOT($O2664)),TRUE,$R2664&gt;=$B$6,FALSE,AND($L2664,NOT($M2664),$O2664,$P2664=0),TRUE,TRUE,FALSE)</f>
        <v>0</v>
      </c>
      <c r="R2664" s="3" cm="1">
        <f t="array" ref="R2664">_xlfn.IFS(AND($Q2663,$R2663&lt;$B$6),$R2663+1,AND(NOT($L2663),$R2663&gt;0),0,TRUE,$R2663)</f>
        <v>0</v>
      </c>
      <c r="S2664" s="1" cm="1">
        <f t="array" ref="S2664">_xlfn.IFS(AND(Q2663,I2663&gt;$B$8),S2663+$B$8,AND(Q2663,I2663&lt;=$B$8),S2663+I2663,TRUE,$S2663)</f>
        <v>107</v>
      </c>
      <c r="T2664" s="1">
        <f t="shared" si="162"/>
        <v>9630</v>
      </c>
      <c r="U2664" s="17">
        <f t="shared" si="163"/>
        <v>217.13641488162344</v>
      </c>
      <c r="V2664" s="47" cm="1">
        <f t="array" ref="V2664">_xlfn.IFS($B$6=1,S2664*$B$10,AND(R2663=0,R2664&gt;=1,I2664&gt;=$B$6*$B$8-1),V2663+$B$6*$B$10*$B$8,AND(R2663=0,R2664&gt;=1,I2664&lt;$B$6*$B$8-1),V2663+I2663*$B$10,TRUE,V2663)</f>
        <v>10700</v>
      </c>
      <c r="W2664" s="17">
        <f t="shared" si="164"/>
        <v>241.26268320180384</v>
      </c>
    </row>
    <row r="2665" spans="7:23" x14ac:dyDescent="0.25">
      <c r="G2665" s="15">
        <v>2663</v>
      </c>
      <c r="H2665" s="1">
        <f t="shared" si="161"/>
        <v>44.366666666666667</v>
      </c>
      <c r="I2665" s="15" cm="1">
        <f t="array" ref="I2665">_xlfn.IFS(J2664&gt;=$C$13-$B$26,MINA(I2664+$B$13-S2665+S2664,$B$11),I2664=$B$11,MINA(I2664-S2665+S2664,$B$11),TRUE,MAXA(I2664-S2665+S2664,0))</f>
        <v>0</v>
      </c>
      <c r="J2665" s="1" cm="1">
        <f t="array" ref="J2665">_xlfn.IFS(J2664&gt;=$C$13-$B$26,0,I2664&lt;$B$11,J2664+$B$26,TRUE,0)</f>
        <v>0.83333333333333426</v>
      </c>
      <c r="K2665" s="3" cm="1">
        <f t="array" ref="K2665">_xlfn.IFS(AND(NOT($K2664=0),$L2664),0,NOT($L2664),$K2664+$B$26,TRUE,$K2664)</f>
        <v>0.58333333333333348</v>
      </c>
      <c r="L2665" s="3" t="b" cm="1">
        <f t="array" ref="L2665">_xlfn.IFS(AND($I2665&gt;0,$K2665&gt;=$C$5-$B$26),TRUE,$R2665&gt;=$B$6,FALSE,$I2665=0,FALSE,TRUE,$L2664)</f>
        <v>0</v>
      </c>
      <c r="M2665" s="3" t="b" cm="1">
        <f t="array" ref="M2665">_xlfn.IFS($N2665&gt;=$B$4-$B$26,FALSE,AND($I2665&gt;0,$K2665&gt;=$B$5-$B$26),TRUE,AND($L2665,NOT($M2664)),FALSE,$M2664,TRUE,TRUE,FALSE)</f>
        <v>0</v>
      </c>
      <c r="N2665" s="3" cm="1">
        <f t="array" ref="N2665">_xlfn.IFS($M2664,$N2664+$B$26,NOT($M2664),0,TRUE,$M2664)</f>
        <v>0</v>
      </c>
      <c r="O2665" s="3" t="b" cm="1">
        <f t="array" ref="O2665">_xlfn.IFS($M2665,FALSE,AND($L2665,NOT($M2665),$R2665&lt;$B$6,$I2665&gt;0),TRUE,TRUE,FALSE)</f>
        <v>0</v>
      </c>
      <c r="P2665" s="3" cm="1">
        <f t="array" ref="P2665">_xlfn.IFS($P2664&gt;=$C$7-$B$26,0,$O2664,$P2664+$B$26,TRUE,0)</f>
        <v>0</v>
      </c>
      <c r="Q2665" s="3" t="b" cm="1">
        <f t="array" ref="Q2665">_xlfn.IFS(AND($L2665,NOT($M2665),NOT($O2665)),TRUE,$R2665&gt;=$B$6,FALSE,AND($L2665,NOT($M2665),$O2665,$P2665=0),TRUE,TRUE,FALSE)</f>
        <v>0</v>
      </c>
      <c r="R2665" s="3" cm="1">
        <f t="array" ref="R2665">_xlfn.IFS(AND($Q2664,$R2664&lt;$B$6),$R2664+1,AND(NOT($L2664),$R2664&gt;0),0,TRUE,$R2664)</f>
        <v>0</v>
      </c>
      <c r="S2665" s="1" cm="1">
        <f t="array" ref="S2665">_xlfn.IFS(AND(Q2664,I2664&gt;$B$8),S2664+$B$8,AND(Q2664,I2664&lt;=$B$8),S2664+I2664,TRUE,$S2664)</f>
        <v>107</v>
      </c>
      <c r="T2665" s="1">
        <f t="shared" si="162"/>
        <v>9630</v>
      </c>
      <c r="U2665" s="17">
        <f t="shared" si="163"/>
        <v>217.05484598046581</v>
      </c>
      <c r="V2665" s="47" cm="1">
        <f t="array" ref="V2665">_xlfn.IFS($B$6=1,S2665*$B$10,AND(R2664=0,R2665&gt;=1,I2665&gt;=$B$6*$B$8-1),V2664+$B$6*$B$10*$B$8,AND(R2664=0,R2665&gt;=1,I2665&lt;$B$6*$B$8-1),V2664+I2664*$B$10,TRUE,V2664)</f>
        <v>10700</v>
      </c>
      <c r="W2665" s="17">
        <f t="shared" si="164"/>
        <v>241.17205108940647</v>
      </c>
    </row>
    <row r="2666" spans="7:23" x14ac:dyDescent="0.25">
      <c r="G2666" s="15">
        <v>2664</v>
      </c>
      <c r="H2666" s="1">
        <f t="shared" si="161"/>
        <v>44.383333333333333</v>
      </c>
      <c r="I2666" s="15" cm="1">
        <f t="array" ref="I2666">_xlfn.IFS(J2665&gt;=$C$13-$B$26,MINA(I2665+$B$13-S2666+S2665,$B$11),I2665=$B$11,MINA(I2665-S2666+S2665,$B$11),TRUE,MAXA(I2665-S2666+S2665,0))</f>
        <v>0</v>
      </c>
      <c r="J2666" s="1" cm="1">
        <f t="array" ref="J2666">_xlfn.IFS(J2665&gt;=$C$13-$B$26,0,I2665&lt;$B$11,J2665+$B$26,TRUE,0)</f>
        <v>0.85000000000000098</v>
      </c>
      <c r="K2666" s="3" cm="1">
        <f t="array" ref="K2666">_xlfn.IFS(AND(NOT($K2665=0),$L2665),0,NOT($L2665),$K2665+$B$26,TRUE,$K2665)</f>
        <v>0.6000000000000002</v>
      </c>
      <c r="L2666" s="3" t="b" cm="1">
        <f t="array" ref="L2666">_xlfn.IFS(AND($I2666&gt;0,$K2666&gt;=$C$5-$B$26),TRUE,$R2666&gt;=$B$6,FALSE,$I2666=0,FALSE,TRUE,$L2665)</f>
        <v>0</v>
      </c>
      <c r="M2666" s="3" t="b" cm="1">
        <f t="array" ref="M2666">_xlfn.IFS($N2666&gt;=$B$4-$B$26,FALSE,AND($I2666&gt;0,$K2666&gt;=$B$5-$B$26),TRUE,AND($L2666,NOT($M2665)),FALSE,$M2665,TRUE,TRUE,FALSE)</f>
        <v>0</v>
      </c>
      <c r="N2666" s="3" cm="1">
        <f t="array" ref="N2666">_xlfn.IFS($M2665,$N2665+$B$26,NOT($M2665),0,TRUE,$M2665)</f>
        <v>0</v>
      </c>
      <c r="O2666" s="3" t="b" cm="1">
        <f t="array" ref="O2666">_xlfn.IFS($M2666,FALSE,AND($L2666,NOT($M2666),$R2666&lt;$B$6,$I2666&gt;0),TRUE,TRUE,FALSE)</f>
        <v>0</v>
      </c>
      <c r="P2666" s="3" cm="1">
        <f t="array" ref="P2666">_xlfn.IFS($P2665&gt;=$C$7-$B$26,0,$O2665,$P2665+$B$26,TRUE,0)</f>
        <v>0</v>
      </c>
      <c r="Q2666" s="3" t="b" cm="1">
        <f t="array" ref="Q2666">_xlfn.IFS(AND($L2666,NOT($M2666),NOT($O2666)),TRUE,$R2666&gt;=$B$6,FALSE,AND($L2666,NOT($M2666),$O2666,$P2666=0),TRUE,TRUE,FALSE)</f>
        <v>0</v>
      </c>
      <c r="R2666" s="3" cm="1">
        <f t="array" ref="R2666">_xlfn.IFS(AND($Q2665,$R2665&lt;$B$6),$R2665+1,AND(NOT($L2665),$R2665&gt;0),0,TRUE,$R2665)</f>
        <v>0</v>
      </c>
      <c r="S2666" s="1" cm="1">
        <f t="array" ref="S2666">_xlfn.IFS(AND(Q2665,I2665&gt;$B$8),S2665+$B$8,AND(Q2665,I2665&lt;=$B$8),S2665+I2665,TRUE,$S2665)</f>
        <v>107</v>
      </c>
      <c r="T2666" s="1">
        <f t="shared" si="162"/>
        <v>9630</v>
      </c>
      <c r="U2666" s="17">
        <f t="shared" si="163"/>
        <v>216.97333834021779</v>
      </c>
      <c r="V2666" s="47" cm="1">
        <f t="array" ref="V2666">_xlfn.IFS($B$6=1,S2666*$B$10,AND(R2665=0,R2666&gt;=1,I2666&gt;=$B$6*$B$8-1),V2665+$B$6*$B$10*$B$8,AND(R2665=0,R2666&gt;=1,I2666&lt;$B$6*$B$8-1),V2665+I2665*$B$10,TRUE,V2665)</f>
        <v>10700</v>
      </c>
      <c r="W2666" s="17">
        <f t="shared" si="164"/>
        <v>241.08148704468644</v>
      </c>
    </row>
    <row r="2667" spans="7:23" x14ac:dyDescent="0.25">
      <c r="G2667" s="15">
        <v>2665</v>
      </c>
      <c r="H2667" s="1">
        <f t="shared" si="161"/>
        <v>44.4</v>
      </c>
      <c r="I2667" s="15" cm="1">
        <f t="array" ref="I2667">_xlfn.IFS(J2666&gt;=$C$13-$B$26,MINA(I2666+$B$13-S2667+S2666,$B$11),I2666=$B$11,MINA(I2666-S2667+S2666,$B$11),TRUE,MAXA(I2666-S2667+S2666,0))</f>
        <v>0</v>
      </c>
      <c r="J2667" s="1" cm="1">
        <f t="array" ref="J2667">_xlfn.IFS(J2666&gt;=$C$13-$B$26,0,I2666&lt;$B$11,J2666+$B$26,TRUE,0)</f>
        <v>0.8666666666666677</v>
      </c>
      <c r="K2667" s="3" cm="1">
        <f t="array" ref="K2667">_xlfn.IFS(AND(NOT($K2666=0),$L2666),0,NOT($L2666),$K2666+$B$26,TRUE,$K2666)</f>
        <v>0.61666666666666692</v>
      </c>
      <c r="L2667" s="3" t="b" cm="1">
        <f t="array" ref="L2667">_xlfn.IFS(AND($I2667&gt;0,$K2667&gt;=$C$5-$B$26),TRUE,$R2667&gt;=$B$6,FALSE,$I2667=0,FALSE,TRUE,$L2666)</f>
        <v>0</v>
      </c>
      <c r="M2667" s="3" t="b" cm="1">
        <f t="array" ref="M2667">_xlfn.IFS($N2667&gt;=$B$4-$B$26,FALSE,AND($I2667&gt;0,$K2667&gt;=$B$5-$B$26),TRUE,AND($L2667,NOT($M2666)),FALSE,$M2666,TRUE,TRUE,FALSE)</f>
        <v>0</v>
      </c>
      <c r="N2667" s="3" cm="1">
        <f t="array" ref="N2667">_xlfn.IFS($M2666,$N2666+$B$26,NOT($M2666),0,TRUE,$M2666)</f>
        <v>0</v>
      </c>
      <c r="O2667" s="3" t="b" cm="1">
        <f t="array" ref="O2667">_xlfn.IFS($M2667,FALSE,AND($L2667,NOT($M2667),$R2667&lt;$B$6,$I2667&gt;0),TRUE,TRUE,FALSE)</f>
        <v>0</v>
      </c>
      <c r="P2667" s="3" cm="1">
        <f t="array" ref="P2667">_xlfn.IFS($P2666&gt;=$C$7-$B$26,0,$O2666,$P2666+$B$26,TRUE,0)</f>
        <v>0</v>
      </c>
      <c r="Q2667" s="3" t="b" cm="1">
        <f t="array" ref="Q2667">_xlfn.IFS(AND($L2667,NOT($M2667),NOT($O2667)),TRUE,$R2667&gt;=$B$6,FALSE,AND($L2667,NOT($M2667),$O2667,$P2667=0),TRUE,TRUE,FALSE)</f>
        <v>0</v>
      </c>
      <c r="R2667" s="3" cm="1">
        <f t="array" ref="R2667">_xlfn.IFS(AND($Q2666,$R2666&lt;$B$6),$R2666+1,AND(NOT($L2666),$R2666&gt;0),0,TRUE,$R2666)</f>
        <v>0</v>
      </c>
      <c r="S2667" s="1" cm="1">
        <f t="array" ref="S2667">_xlfn.IFS(AND(Q2666,I2666&gt;$B$8),S2666+$B$8,AND(Q2666,I2666&lt;=$B$8),S2666+I2666,TRUE,$S2666)</f>
        <v>107</v>
      </c>
      <c r="T2667" s="1">
        <f t="shared" si="162"/>
        <v>9630</v>
      </c>
      <c r="U2667" s="17">
        <f t="shared" si="163"/>
        <v>216.8918918918919</v>
      </c>
      <c r="V2667" s="47" cm="1">
        <f t="array" ref="V2667">_xlfn.IFS($B$6=1,S2667*$B$10,AND(R2666=0,R2667&gt;=1,I2667&gt;=$B$6*$B$8-1),V2666+$B$6*$B$10*$B$8,AND(R2666=0,R2667&gt;=1,I2667&lt;$B$6*$B$8-1),V2666+I2666*$B$10,TRUE,V2666)</f>
        <v>10700</v>
      </c>
      <c r="W2667" s="17">
        <f t="shared" si="164"/>
        <v>240.99099099099101</v>
      </c>
    </row>
    <row r="2668" spans="7:23" x14ac:dyDescent="0.25">
      <c r="G2668" s="15">
        <v>2666</v>
      </c>
      <c r="H2668" s="1">
        <f t="shared" si="161"/>
        <v>44.416666666666664</v>
      </c>
      <c r="I2668" s="15" cm="1">
        <f t="array" ref="I2668">_xlfn.IFS(J2667&gt;=$C$13-$B$26,MINA(I2667+$B$13-S2668+S2667,$B$11),I2667=$B$11,MINA(I2667-S2668+S2667,$B$11),TRUE,MAXA(I2667-S2668+S2667,0))</f>
        <v>0</v>
      </c>
      <c r="J2668" s="1" cm="1">
        <f t="array" ref="J2668">_xlfn.IFS(J2667&gt;=$C$13-$B$26,0,I2667&lt;$B$11,J2667+$B$26,TRUE,0)</f>
        <v>0.88333333333333441</v>
      </c>
      <c r="K2668" s="3" cm="1">
        <f t="array" ref="K2668">_xlfn.IFS(AND(NOT($K2667=0),$L2667),0,NOT($L2667),$K2667+$B$26,TRUE,$K2667)</f>
        <v>0.63333333333333364</v>
      </c>
      <c r="L2668" s="3" t="b" cm="1">
        <f t="array" ref="L2668">_xlfn.IFS(AND($I2668&gt;0,$K2668&gt;=$C$5-$B$26),TRUE,$R2668&gt;=$B$6,FALSE,$I2668=0,FALSE,TRUE,$L2667)</f>
        <v>0</v>
      </c>
      <c r="M2668" s="3" t="b" cm="1">
        <f t="array" ref="M2668">_xlfn.IFS($N2668&gt;=$B$4-$B$26,FALSE,AND($I2668&gt;0,$K2668&gt;=$B$5-$B$26),TRUE,AND($L2668,NOT($M2667)),FALSE,$M2667,TRUE,TRUE,FALSE)</f>
        <v>0</v>
      </c>
      <c r="N2668" s="3" cm="1">
        <f t="array" ref="N2668">_xlfn.IFS($M2667,$N2667+$B$26,NOT($M2667),0,TRUE,$M2667)</f>
        <v>0</v>
      </c>
      <c r="O2668" s="3" t="b" cm="1">
        <f t="array" ref="O2668">_xlfn.IFS($M2668,FALSE,AND($L2668,NOT($M2668),$R2668&lt;$B$6,$I2668&gt;0),TRUE,TRUE,FALSE)</f>
        <v>0</v>
      </c>
      <c r="P2668" s="3" cm="1">
        <f t="array" ref="P2668">_xlfn.IFS($P2667&gt;=$C$7-$B$26,0,$O2667,$P2667+$B$26,TRUE,0)</f>
        <v>0</v>
      </c>
      <c r="Q2668" s="3" t="b" cm="1">
        <f t="array" ref="Q2668">_xlfn.IFS(AND($L2668,NOT($M2668),NOT($O2668)),TRUE,$R2668&gt;=$B$6,FALSE,AND($L2668,NOT($M2668),$O2668,$P2668=0),TRUE,TRUE,FALSE)</f>
        <v>0</v>
      </c>
      <c r="R2668" s="3" cm="1">
        <f t="array" ref="R2668">_xlfn.IFS(AND($Q2667,$R2667&lt;$B$6),$R2667+1,AND(NOT($L2667),$R2667&gt;0),0,TRUE,$R2667)</f>
        <v>0</v>
      </c>
      <c r="S2668" s="1" cm="1">
        <f t="array" ref="S2668">_xlfn.IFS(AND(Q2667,I2667&gt;$B$8),S2667+$B$8,AND(Q2667,I2667&lt;=$B$8),S2667+I2667,TRUE,$S2667)</f>
        <v>107</v>
      </c>
      <c r="T2668" s="1">
        <f t="shared" si="162"/>
        <v>9630</v>
      </c>
      <c r="U2668" s="17">
        <f t="shared" si="163"/>
        <v>216.81050656660415</v>
      </c>
      <c r="V2668" s="47" cm="1">
        <f t="array" ref="V2668">_xlfn.IFS($B$6=1,S2668*$B$10,AND(R2667=0,R2668&gt;=1,I2668&gt;=$B$6*$B$8-1),V2667+$B$6*$B$10*$B$8,AND(R2667=0,R2668&gt;=1,I2668&lt;$B$6*$B$8-1),V2667+I2667*$B$10,TRUE,V2667)</f>
        <v>10700</v>
      </c>
      <c r="W2668" s="17">
        <f t="shared" si="164"/>
        <v>240.90056285178238</v>
      </c>
    </row>
    <row r="2669" spans="7:23" x14ac:dyDescent="0.25">
      <c r="G2669" s="15">
        <v>2667</v>
      </c>
      <c r="H2669" s="1">
        <f t="shared" si="161"/>
        <v>44.43333333333333</v>
      </c>
      <c r="I2669" s="15" cm="1">
        <f t="array" ref="I2669">_xlfn.IFS(J2668&gt;=$C$13-$B$26,MINA(I2668+$B$13-S2669+S2668,$B$11),I2668=$B$11,MINA(I2668-S2669+S2668,$B$11),TRUE,MAXA(I2668-S2669+S2668,0))</f>
        <v>0</v>
      </c>
      <c r="J2669" s="1" cm="1">
        <f t="array" ref="J2669">_xlfn.IFS(J2668&gt;=$C$13-$B$26,0,I2668&lt;$B$11,J2668+$B$26,TRUE,0)</f>
        <v>0.90000000000000113</v>
      </c>
      <c r="K2669" s="3" cm="1">
        <f t="array" ref="K2669">_xlfn.IFS(AND(NOT($K2668=0),$L2668),0,NOT($L2668),$K2668+$B$26,TRUE,$K2668)</f>
        <v>0.65000000000000036</v>
      </c>
      <c r="L2669" s="3" t="b" cm="1">
        <f t="array" ref="L2669">_xlfn.IFS(AND($I2669&gt;0,$K2669&gt;=$C$5-$B$26),TRUE,$R2669&gt;=$B$6,FALSE,$I2669=0,FALSE,TRUE,$L2668)</f>
        <v>0</v>
      </c>
      <c r="M2669" s="3" t="b" cm="1">
        <f t="array" ref="M2669">_xlfn.IFS($N2669&gt;=$B$4-$B$26,FALSE,AND($I2669&gt;0,$K2669&gt;=$B$5-$B$26),TRUE,AND($L2669,NOT($M2668)),FALSE,$M2668,TRUE,TRUE,FALSE)</f>
        <v>0</v>
      </c>
      <c r="N2669" s="3" cm="1">
        <f t="array" ref="N2669">_xlfn.IFS($M2668,$N2668+$B$26,NOT($M2668),0,TRUE,$M2668)</f>
        <v>0</v>
      </c>
      <c r="O2669" s="3" t="b" cm="1">
        <f t="array" ref="O2669">_xlfn.IFS($M2669,FALSE,AND($L2669,NOT($M2669),$R2669&lt;$B$6,$I2669&gt;0),TRUE,TRUE,FALSE)</f>
        <v>0</v>
      </c>
      <c r="P2669" s="3" cm="1">
        <f t="array" ref="P2669">_xlfn.IFS($P2668&gt;=$C$7-$B$26,0,$O2668,$P2668+$B$26,TRUE,0)</f>
        <v>0</v>
      </c>
      <c r="Q2669" s="3" t="b" cm="1">
        <f t="array" ref="Q2669">_xlfn.IFS(AND($L2669,NOT($M2669),NOT($O2669)),TRUE,$R2669&gt;=$B$6,FALSE,AND($L2669,NOT($M2669),$O2669,$P2669=0),TRUE,TRUE,FALSE)</f>
        <v>0</v>
      </c>
      <c r="R2669" s="3" cm="1">
        <f t="array" ref="R2669">_xlfn.IFS(AND($Q2668,$R2668&lt;$B$6),$R2668+1,AND(NOT($L2668),$R2668&gt;0),0,TRUE,$R2668)</f>
        <v>0</v>
      </c>
      <c r="S2669" s="1" cm="1">
        <f t="array" ref="S2669">_xlfn.IFS(AND(Q2668,I2668&gt;$B$8),S2668+$B$8,AND(Q2668,I2668&lt;=$B$8),S2668+I2668,TRUE,$S2668)</f>
        <v>107</v>
      </c>
      <c r="T2669" s="1">
        <f t="shared" si="162"/>
        <v>9630</v>
      </c>
      <c r="U2669" s="17">
        <f t="shared" si="163"/>
        <v>216.72918229557391</v>
      </c>
      <c r="V2669" s="47" cm="1">
        <f t="array" ref="V2669">_xlfn.IFS($B$6=1,S2669*$B$10,AND(R2668=0,R2669&gt;=1,I2669&gt;=$B$6*$B$8-1),V2668+$B$6*$B$10*$B$8,AND(R2668=0,R2669&gt;=1,I2669&lt;$B$6*$B$8-1),V2668+I2668*$B$10,TRUE,V2668)</f>
        <v>10700</v>
      </c>
      <c r="W2669" s="17">
        <f t="shared" si="164"/>
        <v>240.81020255063768</v>
      </c>
    </row>
    <row r="2670" spans="7:23" x14ac:dyDescent="0.25">
      <c r="G2670" s="15">
        <v>2668</v>
      </c>
      <c r="H2670" s="1">
        <f t="shared" si="161"/>
        <v>44.45</v>
      </c>
      <c r="I2670" s="15" cm="1">
        <f t="array" ref="I2670">_xlfn.IFS(J2669&gt;=$C$13-$B$26,MINA(I2669+$B$13-S2670+S2669,$B$11),I2669=$B$11,MINA(I2669-S2670+S2669,$B$11),TRUE,MAXA(I2669-S2670+S2669,0))</f>
        <v>0</v>
      </c>
      <c r="J2670" s="1" cm="1">
        <f t="array" ref="J2670">_xlfn.IFS(J2669&gt;=$C$13-$B$26,0,I2669&lt;$B$11,J2669+$B$26,TRUE,0)</f>
        <v>0.91666666666666785</v>
      </c>
      <c r="K2670" s="3" cm="1">
        <f t="array" ref="K2670">_xlfn.IFS(AND(NOT($K2669=0),$L2669),0,NOT($L2669),$K2669+$B$26,TRUE,$K2669)</f>
        <v>0.66666666666666707</v>
      </c>
      <c r="L2670" s="3" t="b" cm="1">
        <f t="array" ref="L2670">_xlfn.IFS(AND($I2670&gt;0,$K2670&gt;=$C$5-$B$26),TRUE,$R2670&gt;=$B$6,FALSE,$I2670=0,FALSE,TRUE,$L2669)</f>
        <v>0</v>
      </c>
      <c r="M2670" s="3" t="b" cm="1">
        <f t="array" ref="M2670">_xlfn.IFS($N2670&gt;=$B$4-$B$26,FALSE,AND($I2670&gt;0,$K2670&gt;=$B$5-$B$26),TRUE,AND($L2670,NOT($M2669)),FALSE,$M2669,TRUE,TRUE,FALSE)</f>
        <v>0</v>
      </c>
      <c r="N2670" s="3" cm="1">
        <f t="array" ref="N2670">_xlfn.IFS($M2669,$N2669+$B$26,NOT($M2669),0,TRUE,$M2669)</f>
        <v>0</v>
      </c>
      <c r="O2670" s="3" t="b" cm="1">
        <f t="array" ref="O2670">_xlfn.IFS($M2670,FALSE,AND($L2670,NOT($M2670),$R2670&lt;$B$6,$I2670&gt;0),TRUE,TRUE,FALSE)</f>
        <v>0</v>
      </c>
      <c r="P2670" s="3" cm="1">
        <f t="array" ref="P2670">_xlfn.IFS($P2669&gt;=$C$7-$B$26,0,$O2669,$P2669+$B$26,TRUE,0)</f>
        <v>0</v>
      </c>
      <c r="Q2670" s="3" t="b" cm="1">
        <f t="array" ref="Q2670">_xlfn.IFS(AND($L2670,NOT($M2670),NOT($O2670)),TRUE,$R2670&gt;=$B$6,FALSE,AND($L2670,NOT($M2670),$O2670,$P2670=0),TRUE,TRUE,FALSE)</f>
        <v>0</v>
      </c>
      <c r="R2670" s="3" cm="1">
        <f t="array" ref="R2670">_xlfn.IFS(AND($Q2669,$R2669&lt;$B$6),$R2669+1,AND(NOT($L2669),$R2669&gt;0),0,TRUE,$R2669)</f>
        <v>0</v>
      </c>
      <c r="S2670" s="1" cm="1">
        <f t="array" ref="S2670">_xlfn.IFS(AND(Q2669,I2669&gt;$B$8),S2669+$B$8,AND(Q2669,I2669&lt;=$B$8),S2669+I2669,TRUE,$S2669)</f>
        <v>107</v>
      </c>
      <c r="T2670" s="1">
        <f t="shared" si="162"/>
        <v>9630</v>
      </c>
      <c r="U2670" s="17">
        <f t="shared" si="163"/>
        <v>216.64791901012373</v>
      </c>
      <c r="V2670" s="47" cm="1">
        <f t="array" ref="V2670">_xlfn.IFS($B$6=1,S2670*$B$10,AND(R2669=0,R2670&gt;=1,I2670&gt;=$B$6*$B$8-1),V2669+$B$6*$B$10*$B$8,AND(R2669=0,R2670&gt;=1,I2670&lt;$B$6*$B$8-1),V2669+I2669*$B$10,TRUE,V2669)</f>
        <v>10700</v>
      </c>
      <c r="W2670" s="17">
        <f t="shared" si="164"/>
        <v>240.71991001124857</v>
      </c>
    </row>
    <row r="2671" spans="7:23" x14ac:dyDescent="0.25">
      <c r="G2671" s="15">
        <v>2669</v>
      </c>
      <c r="H2671" s="1">
        <f t="shared" si="161"/>
        <v>44.466666666666669</v>
      </c>
      <c r="I2671" s="15" cm="1">
        <f t="array" ref="I2671">_xlfn.IFS(J2670&gt;=$C$13-$B$26,MINA(I2670+$B$13-S2671+S2670,$B$11),I2670=$B$11,MINA(I2670-S2671+S2670,$B$11),TRUE,MAXA(I2670-S2671+S2670,0))</f>
        <v>0</v>
      </c>
      <c r="J2671" s="1" cm="1">
        <f t="array" ref="J2671">_xlfn.IFS(J2670&gt;=$C$13-$B$26,0,I2670&lt;$B$11,J2670+$B$26,TRUE,0)</f>
        <v>0.93333333333333457</v>
      </c>
      <c r="K2671" s="3" cm="1">
        <f t="array" ref="K2671">_xlfn.IFS(AND(NOT($K2670=0),$L2670),0,NOT($L2670),$K2670+$B$26,TRUE,$K2670)</f>
        <v>0.68333333333333379</v>
      </c>
      <c r="L2671" s="3" t="b" cm="1">
        <f t="array" ref="L2671">_xlfn.IFS(AND($I2671&gt;0,$K2671&gt;=$C$5-$B$26),TRUE,$R2671&gt;=$B$6,FALSE,$I2671=0,FALSE,TRUE,$L2670)</f>
        <v>0</v>
      </c>
      <c r="M2671" s="3" t="b" cm="1">
        <f t="array" ref="M2671">_xlfn.IFS($N2671&gt;=$B$4-$B$26,FALSE,AND($I2671&gt;0,$K2671&gt;=$B$5-$B$26),TRUE,AND($L2671,NOT($M2670)),FALSE,$M2670,TRUE,TRUE,FALSE)</f>
        <v>0</v>
      </c>
      <c r="N2671" s="3" cm="1">
        <f t="array" ref="N2671">_xlfn.IFS($M2670,$N2670+$B$26,NOT($M2670),0,TRUE,$M2670)</f>
        <v>0</v>
      </c>
      <c r="O2671" s="3" t="b" cm="1">
        <f t="array" ref="O2671">_xlfn.IFS($M2671,FALSE,AND($L2671,NOT($M2671),$R2671&lt;$B$6,$I2671&gt;0),TRUE,TRUE,FALSE)</f>
        <v>0</v>
      </c>
      <c r="P2671" s="3" cm="1">
        <f t="array" ref="P2671">_xlfn.IFS($P2670&gt;=$C$7-$B$26,0,$O2670,$P2670+$B$26,TRUE,0)</f>
        <v>0</v>
      </c>
      <c r="Q2671" s="3" t="b" cm="1">
        <f t="array" ref="Q2671">_xlfn.IFS(AND($L2671,NOT($M2671),NOT($O2671)),TRUE,$R2671&gt;=$B$6,FALSE,AND($L2671,NOT($M2671),$O2671,$P2671=0),TRUE,TRUE,FALSE)</f>
        <v>0</v>
      </c>
      <c r="R2671" s="3" cm="1">
        <f t="array" ref="R2671">_xlfn.IFS(AND($Q2670,$R2670&lt;$B$6),$R2670+1,AND(NOT($L2670),$R2670&gt;0),0,TRUE,$R2670)</f>
        <v>0</v>
      </c>
      <c r="S2671" s="1" cm="1">
        <f t="array" ref="S2671">_xlfn.IFS(AND(Q2670,I2670&gt;$B$8),S2670+$B$8,AND(Q2670,I2670&lt;=$B$8),S2670+I2670,TRUE,$S2670)</f>
        <v>107</v>
      </c>
      <c r="T2671" s="1">
        <f t="shared" si="162"/>
        <v>9630</v>
      </c>
      <c r="U2671" s="17">
        <f t="shared" si="163"/>
        <v>216.56671664167916</v>
      </c>
      <c r="V2671" s="47" cm="1">
        <f t="array" ref="V2671">_xlfn.IFS($B$6=1,S2671*$B$10,AND(R2670=0,R2671&gt;=1,I2671&gt;=$B$6*$B$8-1),V2670+$B$6*$B$10*$B$8,AND(R2670=0,R2671&gt;=1,I2671&lt;$B$6*$B$8-1),V2670+I2670*$B$10,TRUE,V2670)</f>
        <v>10700</v>
      </c>
      <c r="W2671" s="17">
        <f t="shared" si="164"/>
        <v>240.62968515742128</v>
      </c>
    </row>
    <row r="2672" spans="7:23" x14ac:dyDescent="0.25">
      <c r="G2672" s="15">
        <v>2670</v>
      </c>
      <c r="H2672" s="1">
        <f t="shared" si="161"/>
        <v>44.483333333333334</v>
      </c>
      <c r="I2672" s="15" cm="1">
        <f t="array" ref="I2672">_xlfn.IFS(J2671&gt;=$C$13-$B$26,MINA(I2671+$B$13-S2672+S2671,$B$11),I2671=$B$11,MINA(I2671-S2672+S2671,$B$11),TRUE,MAXA(I2671-S2672+S2671,0))</f>
        <v>0</v>
      </c>
      <c r="J2672" s="1" cm="1">
        <f t="array" ref="J2672">_xlfn.IFS(J2671&gt;=$C$13-$B$26,0,I2671&lt;$B$11,J2671+$B$26,TRUE,0)</f>
        <v>0.95000000000000129</v>
      </c>
      <c r="K2672" s="3" cm="1">
        <f t="array" ref="K2672">_xlfn.IFS(AND(NOT($K2671=0),$L2671),0,NOT($L2671),$K2671+$B$26,TRUE,$K2671)</f>
        <v>0.70000000000000051</v>
      </c>
      <c r="L2672" s="3" t="b" cm="1">
        <f t="array" ref="L2672">_xlfn.IFS(AND($I2672&gt;0,$K2672&gt;=$C$5-$B$26),TRUE,$R2672&gt;=$B$6,FALSE,$I2672=0,FALSE,TRUE,$L2671)</f>
        <v>0</v>
      </c>
      <c r="M2672" s="3" t="b" cm="1">
        <f t="array" ref="M2672">_xlfn.IFS($N2672&gt;=$B$4-$B$26,FALSE,AND($I2672&gt;0,$K2672&gt;=$B$5-$B$26),TRUE,AND($L2672,NOT($M2671)),FALSE,$M2671,TRUE,TRUE,FALSE)</f>
        <v>0</v>
      </c>
      <c r="N2672" s="3" cm="1">
        <f t="array" ref="N2672">_xlfn.IFS($M2671,$N2671+$B$26,NOT($M2671),0,TRUE,$M2671)</f>
        <v>0</v>
      </c>
      <c r="O2672" s="3" t="b" cm="1">
        <f t="array" ref="O2672">_xlfn.IFS($M2672,FALSE,AND($L2672,NOT($M2672),$R2672&lt;$B$6,$I2672&gt;0),TRUE,TRUE,FALSE)</f>
        <v>0</v>
      </c>
      <c r="P2672" s="3" cm="1">
        <f t="array" ref="P2672">_xlfn.IFS($P2671&gt;=$C$7-$B$26,0,$O2671,$P2671+$B$26,TRUE,0)</f>
        <v>0</v>
      </c>
      <c r="Q2672" s="3" t="b" cm="1">
        <f t="array" ref="Q2672">_xlfn.IFS(AND($L2672,NOT($M2672),NOT($O2672)),TRUE,$R2672&gt;=$B$6,FALSE,AND($L2672,NOT($M2672),$O2672,$P2672=0),TRUE,TRUE,FALSE)</f>
        <v>0</v>
      </c>
      <c r="R2672" s="3" cm="1">
        <f t="array" ref="R2672">_xlfn.IFS(AND($Q2671,$R2671&lt;$B$6),$R2671+1,AND(NOT($L2671),$R2671&gt;0),0,TRUE,$R2671)</f>
        <v>0</v>
      </c>
      <c r="S2672" s="1" cm="1">
        <f t="array" ref="S2672">_xlfn.IFS(AND(Q2671,I2671&gt;$B$8),S2671+$B$8,AND(Q2671,I2671&lt;=$B$8),S2671+I2671,TRUE,$S2671)</f>
        <v>107</v>
      </c>
      <c r="T2672" s="1">
        <f t="shared" si="162"/>
        <v>9630</v>
      </c>
      <c r="U2672" s="17">
        <f t="shared" si="163"/>
        <v>216.48557512176845</v>
      </c>
      <c r="V2672" s="47" cm="1">
        <f t="array" ref="V2672">_xlfn.IFS($B$6=1,S2672*$B$10,AND(R2671=0,R2672&gt;=1,I2672&gt;=$B$6*$B$8-1),V2671+$B$6*$B$10*$B$8,AND(R2671=0,R2672&gt;=1,I2672&lt;$B$6*$B$8-1),V2671+I2671*$B$10,TRUE,V2671)</f>
        <v>10700</v>
      </c>
      <c r="W2672" s="17">
        <f t="shared" si="164"/>
        <v>240.53952791307606</v>
      </c>
    </row>
    <row r="2673" spans="7:23" x14ac:dyDescent="0.25">
      <c r="G2673" s="15">
        <v>2671</v>
      </c>
      <c r="H2673" s="1">
        <f t="shared" si="161"/>
        <v>44.5</v>
      </c>
      <c r="I2673" s="15" cm="1">
        <f t="array" ref="I2673">_xlfn.IFS(J2672&gt;=$C$13-$B$26,MINA(I2672+$B$13-S2673+S2672,$B$11),I2672=$B$11,MINA(I2672-S2673+S2672,$B$11),TRUE,MAXA(I2672-S2673+S2672,0))</f>
        <v>0</v>
      </c>
      <c r="J2673" s="1" cm="1">
        <f t="array" ref="J2673">_xlfn.IFS(J2672&gt;=$C$13-$B$26,0,I2672&lt;$B$11,J2672+$B$26,TRUE,0)</f>
        <v>0.96666666666666801</v>
      </c>
      <c r="K2673" s="3" cm="1">
        <f t="array" ref="K2673">_xlfn.IFS(AND(NOT($K2672=0),$L2672),0,NOT($L2672),$K2672+$B$26,TRUE,$K2672)</f>
        <v>0.71666666666666723</v>
      </c>
      <c r="L2673" s="3" t="b" cm="1">
        <f t="array" ref="L2673">_xlfn.IFS(AND($I2673&gt;0,$K2673&gt;=$C$5-$B$26),TRUE,$R2673&gt;=$B$6,FALSE,$I2673=0,FALSE,TRUE,$L2672)</f>
        <v>0</v>
      </c>
      <c r="M2673" s="3" t="b" cm="1">
        <f t="array" ref="M2673">_xlfn.IFS($N2673&gt;=$B$4-$B$26,FALSE,AND($I2673&gt;0,$K2673&gt;=$B$5-$B$26),TRUE,AND($L2673,NOT($M2672)),FALSE,$M2672,TRUE,TRUE,FALSE)</f>
        <v>0</v>
      </c>
      <c r="N2673" s="3" cm="1">
        <f t="array" ref="N2673">_xlfn.IFS($M2672,$N2672+$B$26,NOT($M2672),0,TRUE,$M2672)</f>
        <v>0</v>
      </c>
      <c r="O2673" s="3" t="b" cm="1">
        <f t="array" ref="O2673">_xlfn.IFS($M2673,FALSE,AND($L2673,NOT($M2673),$R2673&lt;$B$6,$I2673&gt;0),TRUE,TRUE,FALSE)</f>
        <v>0</v>
      </c>
      <c r="P2673" s="3" cm="1">
        <f t="array" ref="P2673">_xlfn.IFS($P2672&gt;=$C$7-$B$26,0,$O2672,$P2672+$B$26,TRUE,0)</f>
        <v>0</v>
      </c>
      <c r="Q2673" s="3" t="b" cm="1">
        <f t="array" ref="Q2673">_xlfn.IFS(AND($L2673,NOT($M2673),NOT($O2673)),TRUE,$R2673&gt;=$B$6,FALSE,AND($L2673,NOT($M2673),$O2673,$P2673=0),TRUE,TRUE,FALSE)</f>
        <v>0</v>
      </c>
      <c r="R2673" s="3" cm="1">
        <f t="array" ref="R2673">_xlfn.IFS(AND($Q2672,$R2672&lt;$B$6),$R2672+1,AND(NOT($L2672),$R2672&gt;0),0,TRUE,$R2672)</f>
        <v>0</v>
      </c>
      <c r="S2673" s="1" cm="1">
        <f t="array" ref="S2673">_xlfn.IFS(AND(Q2672,I2672&gt;$B$8),S2672+$B$8,AND(Q2672,I2672&lt;=$B$8),S2672+I2672,TRUE,$S2672)</f>
        <v>107</v>
      </c>
      <c r="T2673" s="1">
        <f t="shared" si="162"/>
        <v>9630</v>
      </c>
      <c r="U2673" s="17">
        <f t="shared" si="163"/>
        <v>216.40449438202248</v>
      </c>
      <c r="V2673" s="47" cm="1">
        <f t="array" ref="V2673">_xlfn.IFS($B$6=1,S2673*$B$10,AND(R2672=0,R2673&gt;=1,I2673&gt;=$B$6*$B$8-1),V2672+$B$6*$B$10*$B$8,AND(R2672=0,R2673&gt;=1,I2673&lt;$B$6*$B$8-1),V2672+I2672*$B$10,TRUE,V2672)</f>
        <v>10700</v>
      </c>
      <c r="W2673" s="17">
        <f t="shared" si="164"/>
        <v>240.44943820224719</v>
      </c>
    </row>
    <row r="2674" spans="7:23" x14ac:dyDescent="0.25">
      <c r="G2674" s="15">
        <v>2672</v>
      </c>
      <c r="H2674" s="1">
        <f t="shared" si="161"/>
        <v>44.516666666666666</v>
      </c>
      <c r="I2674" s="15" cm="1">
        <f t="array" ref="I2674">_xlfn.IFS(J2673&gt;=$C$13-$B$26,MINA(I2673+$B$13-S2674+S2673,$B$11),I2673=$B$11,MINA(I2673-S2674+S2673,$B$11),TRUE,MAXA(I2673-S2674+S2673,0))</f>
        <v>0</v>
      </c>
      <c r="J2674" s="1" cm="1">
        <f t="array" ref="J2674">_xlfn.IFS(J2673&gt;=$C$13-$B$26,0,I2673&lt;$B$11,J2673+$B$26,TRUE,0)</f>
        <v>0.98333333333333472</v>
      </c>
      <c r="K2674" s="3" cm="1">
        <f t="array" ref="K2674">_xlfn.IFS(AND(NOT($K2673=0),$L2673),0,NOT($L2673),$K2673+$B$26,TRUE,$K2673)</f>
        <v>0.73333333333333395</v>
      </c>
      <c r="L2674" s="3" t="b" cm="1">
        <f t="array" ref="L2674">_xlfn.IFS(AND($I2674&gt;0,$K2674&gt;=$C$5-$B$26),TRUE,$R2674&gt;=$B$6,FALSE,$I2674=0,FALSE,TRUE,$L2673)</f>
        <v>0</v>
      </c>
      <c r="M2674" s="3" t="b" cm="1">
        <f t="array" ref="M2674">_xlfn.IFS($N2674&gt;=$B$4-$B$26,FALSE,AND($I2674&gt;0,$K2674&gt;=$B$5-$B$26),TRUE,AND($L2674,NOT($M2673)),FALSE,$M2673,TRUE,TRUE,FALSE)</f>
        <v>0</v>
      </c>
      <c r="N2674" s="3" cm="1">
        <f t="array" ref="N2674">_xlfn.IFS($M2673,$N2673+$B$26,NOT($M2673),0,TRUE,$M2673)</f>
        <v>0</v>
      </c>
      <c r="O2674" s="3" t="b" cm="1">
        <f t="array" ref="O2674">_xlfn.IFS($M2674,FALSE,AND($L2674,NOT($M2674),$R2674&lt;$B$6,$I2674&gt;0),TRUE,TRUE,FALSE)</f>
        <v>0</v>
      </c>
      <c r="P2674" s="3" cm="1">
        <f t="array" ref="P2674">_xlfn.IFS($P2673&gt;=$C$7-$B$26,0,$O2673,$P2673+$B$26,TRUE,0)</f>
        <v>0</v>
      </c>
      <c r="Q2674" s="3" t="b" cm="1">
        <f t="array" ref="Q2674">_xlfn.IFS(AND($L2674,NOT($M2674),NOT($O2674)),TRUE,$R2674&gt;=$B$6,FALSE,AND($L2674,NOT($M2674),$O2674,$P2674=0),TRUE,TRUE,FALSE)</f>
        <v>0</v>
      </c>
      <c r="R2674" s="3" cm="1">
        <f t="array" ref="R2674">_xlfn.IFS(AND($Q2673,$R2673&lt;$B$6),$R2673+1,AND(NOT($L2673),$R2673&gt;0),0,TRUE,$R2673)</f>
        <v>0</v>
      </c>
      <c r="S2674" s="1" cm="1">
        <f t="array" ref="S2674">_xlfn.IFS(AND(Q2673,I2673&gt;$B$8),S2673+$B$8,AND(Q2673,I2673&lt;=$B$8),S2673+I2673,TRUE,$S2673)</f>
        <v>107</v>
      </c>
      <c r="T2674" s="1">
        <f t="shared" si="162"/>
        <v>9630</v>
      </c>
      <c r="U2674" s="17">
        <f t="shared" si="163"/>
        <v>216.32347435417446</v>
      </c>
      <c r="V2674" s="47" cm="1">
        <f t="array" ref="V2674">_xlfn.IFS($B$6=1,S2674*$B$10,AND(R2673=0,R2674&gt;=1,I2674&gt;=$B$6*$B$8-1),V2673+$B$6*$B$10*$B$8,AND(R2673=0,R2674&gt;=1,I2674&lt;$B$6*$B$8-1),V2673+I2673*$B$10,TRUE,V2673)</f>
        <v>10700</v>
      </c>
      <c r="W2674" s="17">
        <f t="shared" si="164"/>
        <v>240.35941594908275</v>
      </c>
    </row>
    <row r="2675" spans="7:23" x14ac:dyDescent="0.25">
      <c r="G2675" s="15">
        <v>2673</v>
      </c>
      <c r="H2675" s="1">
        <f t="shared" si="161"/>
        <v>44.533333333333331</v>
      </c>
      <c r="I2675" s="15" cm="1">
        <f t="array" ref="I2675">_xlfn.IFS(J2674&gt;=$C$13-$B$26,MINA(I2674+$B$13-S2675+S2674,$B$11),I2674=$B$11,MINA(I2674-S2675+S2674,$B$11),TRUE,MAXA(I2674-S2675+S2674,0))</f>
        <v>0</v>
      </c>
      <c r="J2675" s="1" cm="1">
        <f t="array" ref="J2675">_xlfn.IFS(J2674&gt;=$C$13-$B$26,0,I2674&lt;$B$11,J2674+$B$26,TRUE,0)</f>
        <v>1.0000000000000013</v>
      </c>
      <c r="K2675" s="3" cm="1">
        <f t="array" ref="K2675">_xlfn.IFS(AND(NOT($K2674=0),$L2674),0,NOT($L2674),$K2674+$B$26,TRUE,$K2674)</f>
        <v>0.75000000000000067</v>
      </c>
      <c r="L2675" s="3" t="b" cm="1">
        <f t="array" ref="L2675">_xlfn.IFS(AND($I2675&gt;0,$K2675&gt;=$C$5-$B$26),TRUE,$R2675&gt;=$B$6,FALSE,$I2675=0,FALSE,TRUE,$L2674)</f>
        <v>0</v>
      </c>
      <c r="M2675" s="3" t="b" cm="1">
        <f t="array" ref="M2675">_xlfn.IFS($N2675&gt;=$B$4-$B$26,FALSE,AND($I2675&gt;0,$K2675&gt;=$B$5-$B$26),TRUE,AND($L2675,NOT($M2674)),FALSE,$M2674,TRUE,TRUE,FALSE)</f>
        <v>0</v>
      </c>
      <c r="N2675" s="3" cm="1">
        <f t="array" ref="N2675">_xlfn.IFS($M2674,$N2674+$B$26,NOT($M2674),0,TRUE,$M2674)</f>
        <v>0</v>
      </c>
      <c r="O2675" s="3" t="b" cm="1">
        <f t="array" ref="O2675">_xlfn.IFS($M2675,FALSE,AND($L2675,NOT($M2675),$R2675&lt;$B$6,$I2675&gt;0),TRUE,TRUE,FALSE)</f>
        <v>0</v>
      </c>
      <c r="P2675" s="3" cm="1">
        <f t="array" ref="P2675">_xlfn.IFS($P2674&gt;=$C$7-$B$26,0,$O2674,$P2674+$B$26,TRUE,0)</f>
        <v>0</v>
      </c>
      <c r="Q2675" s="3" t="b" cm="1">
        <f t="array" ref="Q2675">_xlfn.IFS(AND($L2675,NOT($M2675),NOT($O2675)),TRUE,$R2675&gt;=$B$6,FALSE,AND($L2675,NOT($M2675),$O2675,$P2675=0),TRUE,TRUE,FALSE)</f>
        <v>0</v>
      </c>
      <c r="R2675" s="3" cm="1">
        <f t="array" ref="R2675">_xlfn.IFS(AND($Q2674,$R2674&lt;$B$6),$R2674+1,AND(NOT($L2674),$R2674&gt;0),0,TRUE,$R2674)</f>
        <v>0</v>
      </c>
      <c r="S2675" s="1" cm="1">
        <f t="array" ref="S2675">_xlfn.IFS(AND(Q2674,I2674&gt;$B$8),S2674+$B$8,AND(Q2674,I2674&lt;=$B$8),S2674+I2674,TRUE,$S2674)</f>
        <v>107</v>
      </c>
      <c r="T2675" s="1">
        <f t="shared" si="162"/>
        <v>9630</v>
      </c>
      <c r="U2675" s="17">
        <f t="shared" si="163"/>
        <v>216.24251497005989</v>
      </c>
      <c r="V2675" s="47" cm="1">
        <f t="array" ref="V2675">_xlfn.IFS($B$6=1,S2675*$B$10,AND(R2674=0,R2675&gt;=1,I2675&gt;=$B$6*$B$8-1),V2674+$B$6*$B$10*$B$8,AND(R2674=0,R2675&gt;=1,I2675&lt;$B$6*$B$8-1),V2674+I2674*$B$10,TRUE,V2674)</f>
        <v>10700</v>
      </c>
      <c r="W2675" s="17">
        <f t="shared" si="164"/>
        <v>240.26946107784431</v>
      </c>
    </row>
    <row r="2676" spans="7:23" x14ac:dyDescent="0.25">
      <c r="G2676" s="15">
        <v>2674</v>
      </c>
      <c r="H2676" s="1">
        <f t="shared" si="161"/>
        <v>44.55</v>
      </c>
      <c r="I2676" s="15" cm="1">
        <f t="array" ref="I2676">_xlfn.IFS(J2675&gt;=$C$13-$B$26,MINA(I2675+$B$13-S2676+S2675,$B$11),I2675=$B$11,MINA(I2675-S2676+S2675,$B$11),TRUE,MAXA(I2675-S2676+S2675,0))</f>
        <v>0</v>
      </c>
      <c r="J2676" s="1" cm="1">
        <f t="array" ref="J2676">_xlfn.IFS(J2675&gt;=$C$13-$B$26,0,I2675&lt;$B$11,J2675+$B$26,TRUE,0)</f>
        <v>1.0166666666666679</v>
      </c>
      <c r="K2676" s="3" cm="1">
        <f t="array" ref="K2676">_xlfn.IFS(AND(NOT($K2675=0),$L2675),0,NOT($L2675),$K2675+$B$26,TRUE,$K2675)</f>
        <v>0.76666666666666738</v>
      </c>
      <c r="L2676" s="3" t="b" cm="1">
        <f t="array" ref="L2676">_xlfn.IFS(AND($I2676&gt;0,$K2676&gt;=$C$5-$B$26),TRUE,$R2676&gt;=$B$6,FALSE,$I2676=0,FALSE,TRUE,$L2675)</f>
        <v>0</v>
      </c>
      <c r="M2676" s="3" t="b" cm="1">
        <f t="array" ref="M2676">_xlfn.IFS($N2676&gt;=$B$4-$B$26,FALSE,AND($I2676&gt;0,$K2676&gt;=$B$5-$B$26),TRUE,AND($L2676,NOT($M2675)),FALSE,$M2675,TRUE,TRUE,FALSE)</f>
        <v>0</v>
      </c>
      <c r="N2676" s="3" cm="1">
        <f t="array" ref="N2676">_xlfn.IFS($M2675,$N2675+$B$26,NOT($M2675),0,TRUE,$M2675)</f>
        <v>0</v>
      </c>
      <c r="O2676" s="3" t="b" cm="1">
        <f t="array" ref="O2676">_xlfn.IFS($M2676,FALSE,AND($L2676,NOT($M2676),$R2676&lt;$B$6,$I2676&gt;0),TRUE,TRUE,FALSE)</f>
        <v>0</v>
      </c>
      <c r="P2676" s="3" cm="1">
        <f t="array" ref="P2676">_xlfn.IFS($P2675&gt;=$C$7-$B$26,0,$O2675,$P2675+$B$26,TRUE,0)</f>
        <v>0</v>
      </c>
      <c r="Q2676" s="3" t="b" cm="1">
        <f t="array" ref="Q2676">_xlfn.IFS(AND($L2676,NOT($M2676),NOT($O2676)),TRUE,$R2676&gt;=$B$6,FALSE,AND($L2676,NOT($M2676),$O2676,$P2676=0),TRUE,TRUE,FALSE)</f>
        <v>0</v>
      </c>
      <c r="R2676" s="3" cm="1">
        <f t="array" ref="R2676">_xlfn.IFS(AND($Q2675,$R2675&lt;$B$6),$R2675+1,AND(NOT($L2675),$R2675&gt;0),0,TRUE,$R2675)</f>
        <v>0</v>
      </c>
      <c r="S2676" s="1" cm="1">
        <f t="array" ref="S2676">_xlfn.IFS(AND(Q2675,I2675&gt;$B$8),S2675+$B$8,AND(Q2675,I2675&lt;=$B$8),S2675+I2675,TRUE,$S2675)</f>
        <v>107</v>
      </c>
      <c r="T2676" s="1">
        <f t="shared" si="162"/>
        <v>9630</v>
      </c>
      <c r="U2676" s="17">
        <f t="shared" si="163"/>
        <v>216.16161616161617</v>
      </c>
      <c r="V2676" s="47" cm="1">
        <f t="array" ref="V2676">_xlfn.IFS($B$6=1,S2676*$B$10,AND(R2675=0,R2676&gt;=1,I2676&gt;=$B$6*$B$8-1),V2675+$B$6*$B$10*$B$8,AND(R2675=0,R2676&gt;=1,I2676&lt;$B$6*$B$8-1),V2675+I2675*$B$10,TRUE,V2675)</f>
        <v>10700</v>
      </c>
      <c r="W2676" s="17">
        <f t="shared" si="164"/>
        <v>240.17957351290687</v>
      </c>
    </row>
    <row r="2677" spans="7:23" x14ac:dyDescent="0.25">
      <c r="G2677" s="15">
        <v>2675</v>
      </c>
      <c r="H2677" s="1">
        <f t="shared" si="161"/>
        <v>44.566666666666663</v>
      </c>
      <c r="I2677" s="15" cm="1">
        <f t="array" ref="I2677">_xlfn.IFS(J2676&gt;=$C$13-$B$26,MINA(I2676+$B$13-S2677+S2676,$B$11),I2676=$B$11,MINA(I2676-S2677+S2676,$B$11),TRUE,MAXA(I2676-S2677+S2676,0))</f>
        <v>0</v>
      </c>
      <c r="J2677" s="1" cm="1">
        <f t="array" ref="J2677">_xlfn.IFS(J2676&gt;=$C$13-$B$26,0,I2676&lt;$B$11,J2676+$B$26,TRUE,0)</f>
        <v>1.0333333333333345</v>
      </c>
      <c r="K2677" s="3" cm="1">
        <f t="array" ref="K2677">_xlfn.IFS(AND(NOT($K2676=0),$L2676),0,NOT($L2676),$K2676+$B$26,TRUE,$K2676)</f>
        <v>0.7833333333333341</v>
      </c>
      <c r="L2677" s="3" t="b" cm="1">
        <f t="array" ref="L2677">_xlfn.IFS(AND($I2677&gt;0,$K2677&gt;=$C$5-$B$26),TRUE,$R2677&gt;=$B$6,FALSE,$I2677=0,FALSE,TRUE,$L2676)</f>
        <v>0</v>
      </c>
      <c r="M2677" s="3" t="b" cm="1">
        <f t="array" ref="M2677">_xlfn.IFS($N2677&gt;=$B$4-$B$26,FALSE,AND($I2677&gt;0,$K2677&gt;=$B$5-$B$26),TRUE,AND($L2677,NOT($M2676)),FALSE,$M2676,TRUE,TRUE,FALSE)</f>
        <v>0</v>
      </c>
      <c r="N2677" s="3" cm="1">
        <f t="array" ref="N2677">_xlfn.IFS($M2676,$N2676+$B$26,NOT($M2676),0,TRUE,$M2676)</f>
        <v>0</v>
      </c>
      <c r="O2677" s="3" t="b" cm="1">
        <f t="array" ref="O2677">_xlfn.IFS($M2677,FALSE,AND($L2677,NOT($M2677),$R2677&lt;$B$6,$I2677&gt;0),TRUE,TRUE,FALSE)</f>
        <v>0</v>
      </c>
      <c r="P2677" s="3" cm="1">
        <f t="array" ref="P2677">_xlfn.IFS($P2676&gt;=$C$7-$B$26,0,$O2676,$P2676+$B$26,TRUE,0)</f>
        <v>0</v>
      </c>
      <c r="Q2677" s="3" t="b" cm="1">
        <f t="array" ref="Q2677">_xlfn.IFS(AND($L2677,NOT($M2677),NOT($O2677)),TRUE,$R2677&gt;=$B$6,FALSE,AND($L2677,NOT($M2677),$O2677,$P2677=0),TRUE,TRUE,FALSE)</f>
        <v>0</v>
      </c>
      <c r="R2677" s="3" cm="1">
        <f t="array" ref="R2677">_xlfn.IFS(AND($Q2676,$R2676&lt;$B$6),$R2676+1,AND(NOT($L2676),$R2676&gt;0),0,TRUE,$R2676)</f>
        <v>0</v>
      </c>
      <c r="S2677" s="1" cm="1">
        <f t="array" ref="S2677">_xlfn.IFS(AND(Q2676,I2676&gt;$B$8),S2676+$B$8,AND(Q2676,I2676&lt;=$B$8),S2676+I2676,TRUE,$S2676)</f>
        <v>107</v>
      </c>
      <c r="T2677" s="1">
        <f t="shared" si="162"/>
        <v>9630</v>
      </c>
      <c r="U2677" s="17">
        <f t="shared" si="163"/>
        <v>216.08077786088259</v>
      </c>
      <c r="V2677" s="47" cm="1">
        <f t="array" ref="V2677">_xlfn.IFS($B$6=1,S2677*$B$10,AND(R2676=0,R2677&gt;=1,I2677&gt;=$B$6*$B$8-1),V2676+$B$6*$B$10*$B$8,AND(R2676=0,R2677&gt;=1,I2677&lt;$B$6*$B$8-1),V2676+I2676*$B$10,TRUE,V2676)</f>
        <v>10700</v>
      </c>
      <c r="W2677" s="17">
        <f t="shared" si="164"/>
        <v>240.08975317875843</v>
      </c>
    </row>
    <row r="2678" spans="7:23" x14ac:dyDescent="0.25">
      <c r="G2678" s="15">
        <v>2676</v>
      </c>
      <c r="H2678" s="1">
        <f t="shared" si="161"/>
        <v>44.583333333333336</v>
      </c>
      <c r="I2678" s="15" cm="1">
        <f t="array" ref="I2678">_xlfn.IFS(J2677&gt;=$C$13-$B$26,MINA(I2677+$B$13-S2678+S2677,$B$11),I2677=$B$11,MINA(I2677-S2678+S2677,$B$11),TRUE,MAXA(I2677-S2678+S2677,0))</f>
        <v>0</v>
      </c>
      <c r="J2678" s="1" cm="1">
        <f t="array" ref="J2678">_xlfn.IFS(J2677&gt;=$C$13-$B$26,0,I2677&lt;$B$11,J2677+$B$26,TRUE,0)</f>
        <v>1.0500000000000012</v>
      </c>
      <c r="K2678" s="3" cm="1">
        <f t="array" ref="K2678">_xlfn.IFS(AND(NOT($K2677=0),$L2677),0,NOT($L2677),$K2677+$B$26,TRUE,$K2677)</f>
        <v>0.80000000000000082</v>
      </c>
      <c r="L2678" s="3" t="b" cm="1">
        <f t="array" ref="L2678">_xlfn.IFS(AND($I2678&gt;0,$K2678&gt;=$C$5-$B$26),TRUE,$R2678&gt;=$B$6,FALSE,$I2678=0,FALSE,TRUE,$L2677)</f>
        <v>0</v>
      </c>
      <c r="M2678" s="3" t="b" cm="1">
        <f t="array" ref="M2678">_xlfn.IFS($N2678&gt;=$B$4-$B$26,FALSE,AND($I2678&gt;0,$K2678&gt;=$B$5-$B$26),TRUE,AND($L2678,NOT($M2677)),FALSE,$M2677,TRUE,TRUE,FALSE)</f>
        <v>0</v>
      </c>
      <c r="N2678" s="3" cm="1">
        <f t="array" ref="N2678">_xlfn.IFS($M2677,$N2677+$B$26,NOT($M2677),0,TRUE,$M2677)</f>
        <v>0</v>
      </c>
      <c r="O2678" s="3" t="b" cm="1">
        <f t="array" ref="O2678">_xlfn.IFS($M2678,FALSE,AND($L2678,NOT($M2678),$R2678&lt;$B$6,$I2678&gt;0),TRUE,TRUE,FALSE)</f>
        <v>0</v>
      </c>
      <c r="P2678" s="3" cm="1">
        <f t="array" ref="P2678">_xlfn.IFS($P2677&gt;=$C$7-$B$26,0,$O2677,$P2677+$B$26,TRUE,0)</f>
        <v>0</v>
      </c>
      <c r="Q2678" s="3" t="b" cm="1">
        <f t="array" ref="Q2678">_xlfn.IFS(AND($L2678,NOT($M2678),NOT($O2678)),TRUE,$R2678&gt;=$B$6,FALSE,AND($L2678,NOT($M2678),$O2678,$P2678=0),TRUE,TRUE,FALSE)</f>
        <v>0</v>
      </c>
      <c r="R2678" s="3" cm="1">
        <f t="array" ref="R2678">_xlfn.IFS(AND($Q2677,$R2677&lt;$B$6),$R2677+1,AND(NOT($L2677),$R2677&gt;0),0,TRUE,$R2677)</f>
        <v>0</v>
      </c>
      <c r="S2678" s="1" cm="1">
        <f t="array" ref="S2678">_xlfn.IFS(AND(Q2677,I2677&gt;$B$8),S2677+$B$8,AND(Q2677,I2677&lt;=$B$8),S2677+I2677,TRUE,$S2677)</f>
        <v>107</v>
      </c>
      <c r="T2678" s="1">
        <f t="shared" si="162"/>
        <v>9630</v>
      </c>
      <c r="U2678" s="17">
        <f t="shared" si="163"/>
        <v>216</v>
      </c>
      <c r="V2678" s="47" cm="1">
        <f t="array" ref="V2678">_xlfn.IFS($B$6=1,S2678*$B$10,AND(R2677=0,R2678&gt;=1,I2678&gt;=$B$6*$B$8-1),V2677+$B$6*$B$10*$B$8,AND(R2677=0,R2678&gt;=1,I2678&lt;$B$6*$B$8-1),V2677+I2677*$B$10,TRUE,V2677)</f>
        <v>10700</v>
      </c>
      <c r="W2678" s="17">
        <f t="shared" si="164"/>
        <v>240</v>
      </c>
    </row>
    <row r="2679" spans="7:23" x14ac:dyDescent="0.25">
      <c r="G2679" s="15">
        <v>2677</v>
      </c>
      <c r="H2679" s="1">
        <f t="shared" si="161"/>
        <v>44.6</v>
      </c>
      <c r="I2679" s="15" cm="1">
        <f t="array" ref="I2679">_xlfn.IFS(J2678&gt;=$C$13-$B$26,MINA(I2678+$B$13-S2679+S2678,$B$11),I2678=$B$11,MINA(I2678-S2679+S2678,$B$11),TRUE,MAXA(I2678-S2679+S2678,0))</f>
        <v>0</v>
      </c>
      <c r="J2679" s="1" cm="1">
        <f t="array" ref="J2679">_xlfn.IFS(J2678&gt;=$C$13-$B$26,0,I2678&lt;$B$11,J2678+$B$26,TRUE,0)</f>
        <v>1.0666666666666678</v>
      </c>
      <c r="K2679" s="3" cm="1">
        <f t="array" ref="K2679">_xlfn.IFS(AND(NOT($K2678=0),$L2678),0,NOT($L2678),$K2678+$B$26,TRUE,$K2678)</f>
        <v>0.81666666666666754</v>
      </c>
      <c r="L2679" s="3" t="b" cm="1">
        <f t="array" ref="L2679">_xlfn.IFS(AND($I2679&gt;0,$K2679&gt;=$C$5-$B$26),TRUE,$R2679&gt;=$B$6,FALSE,$I2679=0,FALSE,TRUE,$L2678)</f>
        <v>0</v>
      </c>
      <c r="M2679" s="3" t="b" cm="1">
        <f t="array" ref="M2679">_xlfn.IFS($N2679&gt;=$B$4-$B$26,FALSE,AND($I2679&gt;0,$K2679&gt;=$B$5-$B$26),TRUE,AND($L2679,NOT($M2678)),FALSE,$M2678,TRUE,TRUE,FALSE)</f>
        <v>0</v>
      </c>
      <c r="N2679" s="3" cm="1">
        <f t="array" ref="N2679">_xlfn.IFS($M2678,$N2678+$B$26,NOT($M2678),0,TRUE,$M2678)</f>
        <v>0</v>
      </c>
      <c r="O2679" s="3" t="b" cm="1">
        <f t="array" ref="O2679">_xlfn.IFS($M2679,FALSE,AND($L2679,NOT($M2679),$R2679&lt;$B$6,$I2679&gt;0),TRUE,TRUE,FALSE)</f>
        <v>0</v>
      </c>
      <c r="P2679" s="3" cm="1">
        <f t="array" ref="P2679">_xlfn.IFS($P2678&gt;=$C$7-$B$26,0,$O2678,$P2678+$B$26,TRUE,0)</f>
        <v>0</v>
      </c>
      <c r="Q2679" s="3" t="b" cm="1">
        <f t="array" ref="Q2679">_xlfn.IFS(AND($L2679,NOT($M2679),NOT($O2679)),TRUE,$R2679&gt;=$B$6,FALSE,AND($L2679,NOT($M2679),$O2679,$P2679=0),TRUE,TRUE,FALSE)</f>
        <v>0</v>
      </c>
      <c r="R2679" s="3" cm="1">
        <f t="array" ref="R2679">_xlfn.IFS(AND($Q2678,$R2678&lt;$B$6),$R2678+1,AND(NOT($L2678),$R2678&gt;0),0,TRUE,$R2678)</f>
        <v>0</v>
      </c>
      <c r="S2679" s="1" cm="1">
        <f t="array" ref="S2679">_xlfn.IFS(AND(Q2678,I2678&gt;$B$8),S2678+$B$8,AND(Q2678,I2678&lt;=$B$8),S2678+I2678,TRUE,$S2678)</f>
        <v>107</v>
      </c>
      <c r="T2679" s="1">
        <f t="shared" si="162"/>
        <v>9630</v>
      </c>
      <c r="U2679" s="17">
        <f t="shared" si="163"/>
        <v>215.91928251121075</v>
      </c>
      <c r="V2679" s="47" cm="1">
        <f t="array" ref="V2679">_xlfn.IFS($B$6=1,S2679*$B$10,AND(R2678=0,R2679&gt;=1,I2679&gt;=$B$6*$B$8-1),V2678+$B$6*$B$10*$B$8,AND(R2678=0,R2679&gt;=1,I2679&lt;$B$6*$B$8-1),V2678+I2678*$B$10,TRUE,V2678)</f>
        <v>10700</v>
      </c>
      <c r="W2679" s="17">
        <f t="shared" si="164"/>
        <v>239.91031390134529</v>
      </c>
    </row>
    <row r="2680" spans="7:23" x14ac:dyDescent="0.25">
      <c r="G2680" s="15">
        <v>2678</v>
      </c>
      <c r="H2680" s="1">
        <f t="shared" si="161"/>
        <v>44.616666666666667</v>
      </c>
      <c r="I2680" s="15" cm="1">
        <f t="array" ref="I2680">_xlfn.IFS(J2679&gt;=$C$13-$B$26,MINA(I2679+$B$13-S2680+S2679,$B$11),I2679=$B$11,MINA(I2679-S2680+S2679,$B$11),TRUE,MAXA(I2679-S2680+S2679,0))</f>
        <v>0</v>
      </c>
      <c r="J2680" s="1" cm="1">
        <f t="array" ref="J2680">_xlfn.IFS(J2679&gt;=$C$13-$B$26,0,I2679&lt;$B$11,J2679+$B$26,TRUE,0)</f>
        <v>1.0833333333333344</v>
      </c>
      <c r="K2680" s="3" cm="1">
        <f t="array" ref="K2680">_xlfn.IFS(AND(NOT($K2679=0),$L2679),0,NOT($L2679),$K2679+$B$26,TRUE,$K2679)</f>
        <v>0.83333333333333426</v>
      </c>
      <c r="L2680" s="3" t="b" cm="1">
        <f t="array" ref="L2680">_xlfn.IFS(AND($I2680&gt;0,$K2680&gt;=$C$5-$B$26),TRUE,$R2680&gt;=$B$6,FALSE,$I2680=0,FALSE,TRUE,$L2679)</f>
        <v>0</v>
      </c>
      <c r="M2680" s="3" t="b" cm="1">
        <f t="array" ref="M2680">_xlfn.IFS($N2680&gt;=$B$4-$B$26,FALSE,AND($I2680&gt;0,$K2680&gt;=$B$5-$B$26),TRUE,AND($L2680,NOT($M2679)),FALSE,$M2679,TRUE,TRUE,FALSE)</f>
        <v>0</v>
      </c>
      <c r="N2680" s="3" cm="1">
        <f t="array" ref="N2680">_xlfn.IFS($M2679,$N2679+$B$26,NOT($M2679),0,TRUE,$M2679)</f>
        <v>0</v>
      </c>
      <c r="O2680" s="3" t="b" cm="1">
        <f t="array" ref="O2680">_xlfn.IFS($M2680,FALSE,AND($L2680,NOT($M2680),$R2680&lt;$B$6,$I2680&gt;0),TRUE,TRUE,FALSE)</f>
        <v>0</v>
      </c>
      <c r="P2680" s="3" cm="1">
        <f t="array" ref="P2680">_xlfn.IFS($P2679&gt;=$C$7-$B$26,0,$O2679,$P2679+$B$26,TRUE,0)</f>
        <v>0</v>
      </c>
      <c r="Q2680" s="3" t="b" cm="1">
        <f t="array" ref="Q2680">_xlfn.IFS(AND($L2680,NOT($M2680),NOT($O2680)),TRUE,$R2680&gt;=$B$6,FALSE,AND($L2680,NOT($M2680),$O2680,$P2680=0),TRUE,TRUE,FALSE)</f>
        <v>0</v>
      </c>
      <c r="R2680" s="3" cm="1">
        <f t="array" ref="R2680">_xlfn.IFS(AND($Q2679,$R2679&lt;$B$6),$R2679+1,AND(NOT($L2679),$R2679&gt;0),0,TRUE,$R2679)</f>
        <v>0</v>
      </c>
      <c r="S2680" s="1" cm="1">
        <f t="array" ref="S2680">_xlfn.IFS(AND(Q2679,I2679&gt;$B$8),S2679+$B$8,AND(Q2679,I2679&lt;=$B$8),S2679+I2679,TRUE,$S2679)</f>
        <v>107</v>
      </c>
      <c r="T2680" s="1">
        <f t="shared" si="162"/>
        <v>9630</v>
      </c>
      <c r="U2680" s="17">
        <f t="shared" si="163"/>
        <v>215.83862532685842</v>
      </c>
      <c r="V2680" s="47" cm="1">
        <f t="array" ref="V2680">_xlfn.IFS($B$6=1,S2680*$B$10,AND(R2679=0,R2680&gt;=1,I2680&gt;=$B$6*$B$8-1),V2679+$B$6*$B$10*$B$8,AND(R2679=0,R2680&gt;=1,I2680&lt;$B$6*$B$8-1),V2679+I2679*$B$10,TRUE,V2679)</f>
        <v>10700</v>
      </c>
      <c r="W2680" s="17">
        <f t="shared" si="164"/>
        <v>239.82069480762047</v>
      </c>
    </row>
    <row r="2681" spans="7:23" x14ac:dyDescent="0.25">
      <c r="G2681" s="15">
        <v>2679</v>
      </c>
      <c r="H2681" s="1">
        <f t="shared" si="161"/>
        <v>44.633333333333333</v>
      </c>
      <c r="I2681" s="15" cm="1">
        <f t="array" ref="I2681">_xlfn.IFS(J2680&gt;=$C$13-$B$26,MINA(I2680+$B$13-S2681+S2680,$B$11),I2680=$B$11,MINA(I2680-S2681+S2680,$B$11),TRUE,MAXA(I2680-S2681+S2680,0))</f>
        <v>0</v>
      </c>
      <c r="J2681" s="1" cm="1">
        <f t="array" ref="J2681">_xlfn.IFS(J2680&gt;=$C$13-$B$26,0,I2680&lt;$B$11,J2680+$B$26,TRUE,0)</f>
        <v>1.100000000000001</v>
      </c>
      <c r="K2681" s="3" cm="1">
        <f t="array" ref="K2681">_xlfn.IFS(AND(NOT($K2680=0),$L2680),0,NOT($L2680),$K2680+$B$26,TRUE,$K2680)</f>
        <v>0.85000000000000098</v>
      </c>
      <c r="L2681" s="3" t="b" cm="1">
        <f t="array" ref="L2681">_xlfn.IFS(AND($I2681&gt;0,$K2681&gt;=$C$5-$B$26),TRUE,$R2681&gt;=$B$6,FALSE,$I2681=0,FALSE,TRUE,$L2680)</f>
        <v>0</v>
      </c>
      <c r="M2681" s="3" t="b" cm="1">
        <f t="array" ref="M2681">_xlfn.IFS($N2681&gt;=$B$4-$B$26,FALSE,AND($I2681&gt;0,$K2681&gt;=$B$5-$B$26),TRUE,AND($L2681,NOT($M2680)),FALSE,$M2680,TRUE,TRUE,FALSE)</f>
        <v>0</v>
      </c>
      <c r="N2681" s="3" cm="1">
        <f t="array" ref="N2681">_xlfn.IFS($M2680,$N2680+$B$26,NOT($M2680),0,TRUE,$M2680)</f>
        <v>0</v>
      </c>
      <c r="O2681" s="3" t="b" cm="1">
        <f t="array" ref="O2681">_xlfn.IFS($M2681,FALSE,AND($L2681,NOT($M2681),$R2681&lt;$B$6,$I2681&gt;0),TRUE,TRUE,FALSE)</f>
        <v>0</v>
      </c>
      <c r="P2681" s="3" cm="1">
        <f t="array" ref="P2681">_xlfn.IFS($P2680&gt;=$C$7-$B$26,0,$O2680,$P2680+$B$26,TRUE,0)</f>
        <v>0</v>
      </c>
      <c r="Q2681" s="3" t="b" cm="1">
        <f t="array" ref="Q2681">_xlfn.IFS(AND($L2681,NOT($M2681),NOT($O2681)),TRUE,$R2681&gt;=$B$6,FALSE,AND($L2681,NOT($M2681),$O2681,$P2681=0),TRUE,TRUE,FALSE)</f>
        <v>0</v>
      </c>
      <c r="R2681" s="3" cm="1">
        <f t="array" ref="R2681">_xlfn.IFS(AND($Q2680,$R2680&lt;$B$6),$R2680+1,AND(NOT($L2680),$R2680&gt;0),0,TRUE,$R2680)</f>
        <v>0</v>
      </c>
      <c r="S2681" s="1" cm="1">
        <f t="array" ref="S2681">_xlfn.IFS(AND(Q2680,I2680&gt;$B$8),S2680+$B$8,AND(Q2680,I2680&lt;=$B$8),S2680+I2680,TRUE,$S2680)</f>
        <v>107</v>
      </c>
      <c r="T2681" s="1">
        <f t="shared" si="162"/>
        <v>9630</v>
      </c>
      <c r="U2681" s="17">
        <f t="shared" si="163"/>
        <v>215.75802837938761</v>
      </c>
      <c r="V2681" s="47" cm="1">
        <f t="array" ref="V2681">_xlfn.IFS($B$6=1,S2681*$B$10,AND(R2680=0,R2681&gt;=1,I2681&gt;=$B$6*$B$8-1),V2680+$B$6*$B$10*$B$8,AND(R2680=0,R2681&gt;=1,I2681&lt;$B$6*$B$8-1),V2680+I2680*$B$10,TRUE,V2680)</f>
        <v>10700</v>
      </c>
      <c r="W2681" s="17">
        <f t="shared" si="164"/>
        <v>239.731142643764</v>
      </c>
    </row>
    <row r="2682" spans="7:23" x14ac:dyDescent="0.25">
      <c r="G2682" s="15">
        <v>2680</v>
      </c>
      <c r="H2682" s="1">
        <f t="shared" si="161"/>
        <v>44.65</v>
      </c>
      <c r="I2682" s="15" cm="1">
        <f t="array" ref="I2682">_xlfn.IFS(J2681&gt;=$C$13-$B$26,MINA(I2681+$B$13-S2682+S2681,$B$11),I2681=$B$11,MINA(I2681-S2682+S2681,$B$11),TRUE,MAXA(I2681-S2682+S2681,0))</f>
        <v>0</v>
      </c>
      <c r="J2682" s="1" cm="1">
        <f t="array" ref="J2682">_xlfn.IFS(J2681&gt;=$C$13-$B$26,0,I2681&lt;$B$11,J2681+$B$26,TRUE,0)</f>
        <v>1.1166666666666676</v>
      </c>
      <c r="K2682" s="3" cm="1">
        <f t="array" ref="K2682">_xlfn.IFS(AND(NOT($K2681=0),$L2681),0,NOT($L2681),$K2681+$B$26,TRUE,$K2681)</f>
        <v>0.8666666666666677</v>
      </c>
      <c r="L2682" s="3" t="b" cm="1">
        <f t="array" ref="L2682">_xlfn.IFS(AND($I2682&gt;0,$K2682&gt;=$C$5-$B$26),TRUE,$R2682&gt;=$B$6,FALSE,$I2682=0,FALSE,TRUE,$L2681)</f>
        <v>0</v>
      </c>
      <c r="M2682" s="3" t="b" cm="1">
        <f t="array" ref="M2682">_xlfn.IFS($N2682&gt;=$B$4-$B$26,FALSE,AND($I2682&gt;0,$K2682&gt;=$B$5-$B$26),TRUE,AND($L2682,NOT($M2681)),FALSE,$M2681,TRUE,TRUE,FALSE)</f>
        <v>0</v>
      </c>
      <c r="N2682" s="3" cm="1">
        <f t="array" ref="N2682">_xlfn.IFS($M2681,$N2681+$B$26,NOT($M2681),0,TRUE,$M2681)</f>
        <v>0</v>
      </c>
      <c r="O2682" s="3" t="b" cm="1">
        <f t="array" ref="O2682">_xlfn.IFS($M2682,FALSE,AND($L2682,NOT($M2682),$R2682&lt;$B$6,$I2682&gt;0),TRUE,TRUE,FALSE)</f>
        <v>0</v>
      </c>
      <c r="P2682" s="3" cm="1">
        <f t="array" ref="P2682">_xlfn.IFS($P2681&gt;=$C$7-$B$26,0,$O2681,$P2681+$B$26,TRUE,0)</f>
        <v>0</v>
      </c>
      <c r="Q2682" s="3" t="b" cm="1">
        <f t="array" ref="Q2682">_xlfn.IFS(AND($L2682,NOT($M2682),NOT($O2682)),TRUE,$R2682&gt;=$B$6,FALSE,AND($L2682,NOT($M2682),$O2682,$P2682=0),TRUE,TRUE,FALSE)</f>
        <v>0</v>
      </c>
      <c r="R2682" s="3" cm="1">
        <f t="array" ref="R2682">_xlfn.IFS(AND($Q2681,$R2681&lt;$B$6),$R2681+1,AND(NOT($L2681),$R2681&gt;0),0,TRUE,$R2681)</f>
        <v>0</v>
      </c>
      <c r="S2682" s="1" cm="1">
        <f t="array" ref="S2682">_xlfn.IFS(AND(Q2681,I2681&gt;$B$8),S2681+$B$8,AND(Q2681,I2681&lt;=$B$8),S2681+I2681,TRUE,$S2681)</f>
        <v>107</v>
      </c>
      <c r="T2682" s="1">
        <f t="shared" si="162"/>
        <v>9630</v>
      </c>
      <c r="U2682" s="17">
        <f t="shared" si="163"/>
        <v>215.6774916013438</v>
      </c>
      <c r="V2682" s="47" cm="1">
        <f t="array" ref="V2682">_xlfn.IFS($B$6=1,S2682*$B$10,AND(R2681=0,R2682&gt;=1,I2682&gt;=$B$6*$B$8-1),V2681+$B$6*$B$10*$B$8,AND(R2681=0,R2682&gt;=1,I2682&lt;$B$6*$B$8-1),V2681+I2681*$B$10,TRUE,V2681)</f>
        <v>10700</v>
      </c>
      <c r="W2682" s="17">
        <f t="shared" si="164"/>
        <v>239.64165733482645</v>
      </c>
    </row>
    <row r="2683" spans="7:23" x14ac:dyDescent="0.25">
      <c r="G2683" s="15">
        <v>2681</v>
      </c>
      <c r="H2683" s="1">
        <f t="shared" si="161"/>
        <v>44.666666666666664</v>
      </c>
      <c r="I2683" s="15" cm="1">
        <f t="array" ref="I2683">_xlfn.IFS(J2682&gt;=$C$13-$B$26,MINA(I2682+$B$13-S2683+S2682,$B$11),I2682=$B$11,MINA(I2682-S2683+S2682,$B$11),TRUE,MAXA(I2682-S2683+S2682,0))</f>
        <v>0</v>
      </c>
      <c r="J2683" s="1" cm="1">
        <f t="array" ref="J2683">_xlfn.IFS(J2682&gt;=$C$13-$B$26,0,I2682&lt;$B$11,J2682+$B$26,TRUE,0)</f>
        <v>1.1333333333333342</v>
      </c>
      <c r="K2683" s="3" cm="1">
        <f t="array" ref="K2683">_xlfn.IFS(AND(NOT($K2682=0),$L2682),0,NOT($L2682),$K2682+$B$26,TRUE,$K2682)</f>
        <v>0.88333333333333441</v>
      </c>
      <c r="L2683" s="3" t="b" cm="1">
        <f t="array" ref="L2683">_xlfn.IFS(AND($I2683&gt;0,$K2683&gt;=$C$5-$B$26),TRUE,$R2683&gt;=$B$6,FALSE,$I2683=0,FALSE,TRUE,$L2682)</f>
        <v>0</v>
      </c>
      <c r="M2683" s="3" t="b" cm="1">
        <f t="array" ref="M2683">_xlfn.IFS($N2683&gt;=$B$4-$B$26,FALSE,AND($I2683&gt;0,$K2683&gt;=$B$5-$B$26),TRUE,AND($L2683,NOT($M2682)),FALSE,$M2682,TRUE,TRUE,FALSE)</f>
        <v>0</v>
      </c>
      <c r="N2683" s="3" cm="1">
        <f t="array" ref="N2683">_xlfn.IFS($M2682,$N2682+$B$26,NOT($M2682),0,TRUE,$M2682)</f>
        <v>0</v>
      </c>
      <c r="O2683" s="3" t="b" cm="1">
        <f t="array" ref="O2683">_xlfn.IFS($M2683,FALSE,AND($L2683,NOT($M2683),$R2683&lt;$B$6,$I2683&gt;0),TRUE,TRUE,FALSE)</f>
        <v>0</v>
      </c>
      <c r="P2683" s="3" cm="1">
        <f t="array" ref="P2683">_xlfn.IFS($P2682&gt;=$C$7-$B$26,0,$O2682,$P2682+$B$26,TRUE,0)</f>
        <v>0</v>
      </c>
      <c r="Q2683" s="3" t="b" cm="1">
        <f t="array" ref="Q2683">_xlfn.IFS(AND($L2683,NOT($M2683),NOT($O2683)),TRUE,$R2683&gt;=$B$6,FALSE,AND($L2683,NOT($M2683),$O2683,$P2683=0),TRUE,TRUE,FALSE)</f>
        <v>0</v>
      </c>
      <c r="R2683" s="3" cm="1">
        <f t="array" ref="R2683">_xlfn.IFS(AND($Q2682,$R2682&lt;$B$6),$R2682+1,AND(NOT($L2682),$R2682&gt;0),0,TRUE,$R2682)</f>
        <v>0</v>
      </c>
      <c r="S2683" s="1" cm="1">
        <f t="array" ref="S2683">_xlfn.IFS(AND(Q2682,I2682&gt;$B$8),S2682+$B$8,AND(Q2682,I2682&lt;=$B$8),S2682+I2682,TRUE,$S2682)</f>
        <v>107</v>
      </c>
      <c r="T2683" s="1">
        <f t="shared" si="162"/>
        <v>9630</v>
      </c>
      <c r="U2683" s="17">
        <f t="shared" si="163"/>
        <v>215.59701492537314</v>
      </c>
      <c r="V2683" s="47" cm="1">
        <f t="array" ref="V2683">_xlfn.IFS($B$6=1,S2683*$B$10,AND(R2682=0,R2683&gt;=1,I2683&gt;=$B$6*$B$8-1),V2682+$B$6*$B$10*$B$8,AND(R2682=0,R2683&gt;=1,I2683&lt;$B$6*$B$8-1),V2682+I2682*$B$10,TRUE,V2682)</f>
        <v>10700</v>
      </c>
      <c r="W2683" s="17">
        <f t="shared" si="164"/>
        <v>239.55223880597015</v>
      </c>
    </row>
    <row r="2684" spans="7:23" x14ac:dyDescent="0.25">
      <c r="G2684" s="15">
        <v>2682</v>
      </c>
      <c r="H2684" s="1">
        <f t="shared" si="161"/>
        <v>44.68333333333333</v>
      </c>
      <c r="I2684" s="15" cm="1">
        <f t="array" ref="I2684">_xlfn.IFS(J2683&gt;=$C$13-$B$26,MINA(I2683+$B$13-S2684+S2683,$B$11),I2683=$B$11,MINA(I2683-S2684+S2683,$B$11),TRUE,MAXA(I2683-S2684+S2683,0))</f>
        <v>0</v>
      </c>
      <c r="J2684" s="1" cm="1">
        <f t="array" ref="J2684">_xlfn.IFS(J2683&gt;=$C$13-$B$26,0,I2683&lt;$B$11,J2683+$B$26,TRUE,0)</f>
        <v>1.1500000000000008</v>
      </c>
      <c r="K2684" s="3" cm="1">
        <f t="array" ref="K2684">_xlfn.IFS(AND(NOT($K2683=0),$L2683),0,NOT($L2683),$K2683+$B$26,TRUE,$K2683)</f>
        <v>0.90000000000000113</v>
      </c>
      <c r="L2684" s="3" t="b" cm="1">
        <f t="array" ref="L2684">_xlfn.IFS(AND($I2684&gt;0,$K2684&gt;=$C$5-$B$26),TRUE,$R2684&gt;=$B$6,FALSE,$I2684=0,FALSE,TRUE,$L2683)</f>
        <v>0</v>
      </c>
      <c r="M2684" s="3" t="b" cm="1">
        <f t="array" ref="M2684">_xlfn.IFS($N2684&gt;=$B$4-$B$26,FALSE,AND($I2684&gt;0,$K2684&gt;=$B$5-$B$26),TRUE,AND($L2684,NOT($M2683)),FALSE,$M2683,TRUE,TRUE,FALSE)</f>
        <v>0</v>
      </c>
      <c r="N2684" s="3" cm="1">
        <f t="array" ref="N2684">_xlfn.IFS($M2683,$N2683+$B$26,NOT($M2683),0,TRUE,$M2683)</f>
        <v>0</v>
      </c>
      <c r="O2684" s="3" t="b" cm="1">
        <f t="array" ref="O2684">_xlfn.IFS($M2684,FALSE,AND($L2684,NOT($M2684),$R2684&lt;$B$6,$I2684&gt;0),TRUE,TRUE,FALSE)</f>
        <v>0</v>
      </c>
      <c r="P2684" s="3" cm="1">
        <f t="array" ref="P2684">_xlfn.IFS($P2683&gt;=$C$7-$B$26,0,$O2683,$P2683+$B$26,TRUE,0)</f>
        <v>0</v>
      </c>
      <c r="Q2684" s="3" t="b" cm="1">
        <f t="array" ref="Q2684">_xlfn.IFS(AND($L2684,NOT($M2684),NOT($O2684)),TRUE,$R2684&gt;=$B$6,FALSE,AND($L2684,NOT($M2684),$O2684,$P2684=0),TRUE,TRUE,FALSE)</f>
        <v>0</v>
      </c>
      <c r="R2684" s="3" cm="1">
        <f t="array" ref="R2684">_xlfn.IFS(AND($Q2683,$R2683&lt;$B$6),$R2683+1,AND(NOT($L2683),$R2683&gt;0),0,TRUE,$R2683)</f>
        <v>0</v>
      </c>
      <c r="S2684" s="1" cm="1">
        <f t="array" ref="S2684">_xlfn.IFS(AND(Q2683,I2683&gt;$B$8),S2683+$B$8,AND(Q2683,I2683&lt;=$B$8),S2683+I2683,TRUE,$S2683)</f>
        <v>107</v>
      </c>
      <c r="T2684" s="1">
        <f t="shared" si="162"/>
        <v>9630</v>
      </c>
      <c r="U2684" s="17">
        <f t="shared" si="163"/>
        <v>215.51659828422231</v>
      </c>
      <c r="V2684" s="47" cm="1">
        <f t="array" ref="V2684">_xlfn.IFS($B$6=1,S2684*$B$10,AND(R2683=0,R2684&gt;=1,I2684&gt;=$B$6*$B$8-1),V2683+$B$6*$B$10*$B$8,AND(R2683=0,R2684&gt;=1,I2684&lt;$B$6*$B$8-1),V2683+I2683*$B$10,TRUE,V2683)</f>
        <v>10700</v>
      </c>
      <c r="W2684" s="17">
        <f t="shared" si="164"/>
        <v>239.46288698246926</v>
      </c>
    </row>
    <row r="2685" spans="7:23" x14ac:dyDescent="0.25">
      <c r="G2685" s="15">
        <v>2683</v>
      </c>
      <c r="H2685" s="1">
        <f t="shared" si="161"/>
        <v>44.7</v>
      </c>
      <c r="I2685" s="15" cm="1">
        <f t="array" ref="I2685">_xlfn.IFS(J2684&gt;=$C$13-$B$26,MINA(I2684+$B$13-S2685+S2684,$B$11),I2684=$B$11,MINA(I2684-S2685+S2684,$B$11),TRUE,MAXA(I2684-S2685+S2684,0))</f>
        <v>0</v>
      </c>
      <c r="J2685" s="1" cm="1">
        <f t="array" ref="J2685">_xlfn.IFS(J2684&gt;=$C$13-$B$26,0,I2684&lt;$B$11,J2684+$B$26,TRUE,0)</f>
        <v>1.1666666666666674</v>
      </c>
      <c r="K2685" s="3" cm="1">
        <f t="array" ref="K2685">_xlfn.IFS(AND(NOT($K2684=0),$L2684),0,NOT($L2684),$K2684+$B$26,TRUE,$K2684)</f>
        <v>0.91666666666666785</v>
      </c>
      <c r="L2685" s="3" t="b" cm="1">
        <f t="array" ref="L2685">_xlfn.IFS(AND($I2685&gt;0,$K2685&gt;=$C$5-$B$26),TRUE,$R2685&gt;=$B$6,FALSE,$I2685=0,FALSE,TRUE,$L2684)</f>
        <v>0</v>
      </c>
      <c r="M2685" s="3" t="b" cm="1">
        <f t="array" ref="M2685">_xlfn.IFS($N2685&gt;=$B$4-$B$26,FALSE,AND($I2685&gt;0,$K2685&gt;=$B$5-$B$26),TRUE,AND($L2685,NOT($M2684)),FALSE,$M2684,TRUE,TRUE,FALSE)</f>
        <v>0</v>
      </c>
      <c r="N2685" s="3" cm="1">
        <f t="array" ref="N2685">_xlfn.IFS($M2684,$N2684+$B$26,NOT($M2684),0,TRUE,$M2684)</f>
        <v>0</v>
      </c>
      <c r="O2685" s="3" t="b" cm="1">
        <f t="array" ref="O2685">_xlfn.IFS($M2685,FALSE,AND($L2685,NOT($M2685),$R2685&lt;$B$6,$I2685&gt;0),TRUE,TRUE,FALSE)</f>
        <v>0</v>
      </c>
      <c r="P2685" s="3" cm="1">
        <f t="array" ref="P2685">_xlfn.IFS($P2684&gt;=$C$7-$B$26,0,$O2684,$P2684+$B$26,TRUE,0)</f>
        <v>0</v>
      </c>
      <c r="Q2685" s="3" t="b" cm="1">
        <f t="array" ref="Q2685">_xlfn.IFS(AND($L2685,NOT($M2685),NOT($O2685)),TRUE,$R2685&gt;=$B$6,FALSE,AND($L2685,NOT($M2685),$O2685,$P2685=0),TRUE,TRUE,FALSE)</f>
        <v>0</v>
      </c>
      <c r="R2685" s="3" cm="1">
        <f t="array" ref="R2685">_xlfn.IFS(AND($Q2684,$R2684&lt;$B$6),$R2684+1,AND(NOT($L2684),$R2684&gt;0),0,TRUE,$R2684)</f>
        <v>0</v>
      </c>
      <c r="S2685" s="1" cm="1">
        <f t="array" ref="S2685">_xlfn.IFS(AND(Q2684,I2684&gt;$B$8),S2684+$B$8,AND(Q2684,I2684&lt;=$B$8),S2684+I2684,TRUE,$S2684)</f>
        <v>107</v>
      </c>
      <c r="T2685" s="1">
        <f t="shared" si="162"/>
        <v>9630</v>
      </c>
      <c r="U2685" s="17">
        <f t="shared" si="163"/>
        <v>215.43624161073825</v>
      </c>
      <c r="V2685" s="47" cm="1">
        <f t="array" ref="V2685">_xlfn.IFS($B$6=1,S2685*$B$10,AND(R2684=0,R2685&gt;=1,I2685&gt;=$B$6*$B$8-1),V2684+$B$6*$B$10*$B$8,AND(R2684=0,R2685&gt;=1,I2685&lt;$B$6*$B$8-1),V2684+I2684*$B$10,TRUE,V2684)</f>
        <v>10700</v>
      </c>
      <c r="W2685" s="17">
        <f t="shared" si="164"/>
        <v>239.37360178970917</v>
      </c>
    </row>
    <row r="2686" spans="7:23" x14ac:dyDescent="0.25">
      <c r="G2686" s="15">
        <v>2684</v>
      </c>
      <c r="H2686" s="1">
        <f t="shared" si="161"/>
        <v>44.716666666666669</v>
      </c>
      <c r="I2686" s="15" cm="1">
        <f t="array" ref="I2686">_xlfn.IFS(J2685&gt;=$C$13-$B$26,MINA(I2685+$B$13-S2686+S2685,$B$11),I2685=$B$11,MINA(I2685-S2686+S2685,$B$11),TRUE,MAXA(I2685-S2686+S2685,0))</f>
        <v>0</v>
      </c>
      <c r="J2686" s="1" cm="1">
        <f t="array" ref="J2686">_xlfn.IFS(J2685&gt;=$C$13-$B$26,0,I2685&lt;$B$11,J2685+$B$26,TRUE,0)</f>
        <v>1.183333333333334</v>
      </c>
      <c r="K2686" s="3" cm="1">
        <f t="array" ref="K2686">_xlfn.IFS(AND(NOT($K2685=0),$L2685),0,NOT($L2685),$K2685+$B$26,TRUE,$K2685)</f>
        <v>0.93333333333333457</v>
      </c>
      <c r="L2686" s="3" t="b" cm="1">
        <f t="array" ref="L2686">_xlfn.IFS(AND($I2686&gt;0,$K2686&gt;=$C$5-$B$26),TRUE,$R2686&gt;=$B$6,FALSE,$I2686=0,FALSE,TRUE,$L2685)</f>
        <v>0</v>
      </c>
      <c r="M2686" s="3" t="b" cm="1">
        <f t="array" ref="M2686">_xlfn.IFS($N2686&gt;=$B$4-$B$26,FALSE,AND($I2686&gt;0,$K2686&gt;=$B$5-$B$26),TRUE,AND($L2686,NOT($M2685)),FALSE,$M2685,TRUE,TRUE,FALSE)</f>
        <v>0</v>
      </c>
      <c r="N2686" s="3" cm="1">
        <f t="array" ref="N2686">_xlfn.IFS($M2685,$N2685+$B$26,NOT($M2685),0,TRUE,$M2685)</f>
        <v>0</v>
      </c>
      <c r="O2686" s="3" t="b" cm="1">
        <f t="array" ref="O2686">_xlfn.IFS($M2686,FALSE,AND($L2686,NOT($M2686),$R2686&lt;$B$6,$I2686&gt;0),TRUE,TRUE,FALSE)</f>
        <v>0</v>
      </c>
      <c r="P2686" s="3" cm="1">
        <f t="array" ref="P2686">_xlfn.IFS($P2685&gt;=$C$7-$B$26,0,$O2685,$P2685+$B$26,TRUE,0)</f>
        <v>0</v>
      </c>
      <c r="Q2686" s="3" t="b" cm="1">
        <f t="array" ref="Q2686">_xlfn.IFS(AND($L2686,NOT($M2686),NOT($O2686)),TRUE,$R2686&gt;=$B$6,FALSE,AND($L2686,NOT($M2686),$O2686,$P2686=0),TRUE,TRUE,FALSE)</f>
        <v>0</v>
      </c>
      <c r="R2686" s="3" cm="1">
        <f t="array" ref="R2686">_xlfn.IFS(AND($Q2685,$R2685&lt;$B$6),$R2685+1,AND(NOT($L2685),$R2685&gt;0),0,TRUE,$R2685)</f>
        <v>0</v>
      </c>
      <c r="S2686" s="1" cm="1">
        <f t="array" ref="S2686">_xlfn.IFS(AND(Q2685,I2685&gt;$B$8),S2685+$B$8,AND(Q2685,I2685&lt;=$B$8),S2685+I2685,TRUE,$S2685)</f>
        <v>107</v>
      </c>
      <c r="T2686" s="1">
        <f t="shared" si="162"/>
        <v>9630</v>
      </c>
      <c r="U2686" s="17">
        <f t="shared" si="163"/>
        <v>215.35594483786804</v>
      </c>
      <c r="V2686" s="47" cm="1">
        <f t="array" ref="V2686">_xlfn.IFS($B$6=1,S2686*$B$10,AND(R2685=0,R2686&gt;=1,I2686&gt;=$B$6*$B$8-1),V2685+$B$6*$B$10*$B$8,AND(R2685=0,R2686&gt;=1,I2686&lt;$B$6*$B$8-1),V2685+I2685*$B$10,TRUE,V2685)</f>
        <v>10700</v>
      </c>
      <c r="W2686" s="17">
        <f t="shared" si="164"/>
        <v>239.28438315318672</v>
      </c>
    </row>
    <row r="2687" spans="7:23" x14ac:dyDescent="0.25">
      <c r="G2687" s="15">
        <v>2685</v>
      </c>
      <c r="H2687" s="1">
        <f t="shared" si="161"/>
        <v>44.733333333333334</v>
      </c>
      <c r="I2687" s="15" cm="1">
        <f t="array" ref="I2687">_xlfn.IFS(J2686&gt;=$C$13-$B$26,MINA(I2686+$B$13-S2687+S2686,$B$11),I2686=$B$11,MINA(I2686-S2687+S2686,$B$11),TRUE,MAXA(I2686-S2687+S2686,0))</f>
        <v>0</v>
      </c>
      <c r="J2687" s="1" cm="1">
        <f t="array" ref="J2687">_xlfn.IFS(J2686&gt;=$C$13-$B$26,0,I2686&lt;$B$11,J2686+$B$26,TRUE,0)</f>
        <v>1.2000000000000006</v>
      </c>
      <c r="K2687" s="3" cm="1">
        <f t="array" ref="K2687">_xlfn.IFS(AND(NOT($K2686=0),$L2686),0,NOT($L2686),$K2686+$B$26,TRUE,$K2686)</f>
        <v>0.95000000000000129</v>
      </c>
      <c r="L2687" s="3" t="b" cm="1">
        <f t="array" ref="L2687">_xlfn.IFS(AND($I2687&gt;0,$K2687&gt;=$C$5-$B$26),TRUE,$R2687&gt;=$B$6,FALSE,$I2687=0,FALSE,TRUE,$L2686)</f>
        <v>0</v>
      </c>
      <c r="M2687" s="3" t="b" cm="1">
        <f t="array" ref="M2687">_xlfn.IFS($N2687&gt;=$B$4-$B$26,FALSE,AND($I2687&gt;0,$K2687&gt;=$B$5-$B$26),TRUE,AND($L2687,NOT($M2686)),FALSE,$M2686,TRUE,TRUE,FALSE)</f>
        <v>0</v>
      </c>
      <c r="N2687" s="3" cm="1">
        <f t="array" ref="N2687">_xlfn.IFS($M2686,$N2686+$B$26,NOT($M2686),0,TRUE,$M2686)</f>
        <v>0</v>
      </c>
      <c r="O2687" s="3" t="b" cm="1">
        <f t="array" ref="O2687">_xlfn.IFS($M2687,FALSE,AND($L2687,NOT($M2687),$R2687&lt;$B$6,$I2687&gt;0),TRUE,TRUE,FALSE)</f>
        <v>0</v>
      </c>
      <c r="P2687" s="3" cm="1">
        <f t="array" ref="P2687">_xlfn.IFS($P2686&gt;=$C$7-$B$26,0,$O2686,$P2686+$B$26,TRUE,0)</f>
        <v>0</v>
      </c>
      <c r="Q2687" s="3" t="b" cm="1">
        <f t="array" ref="Q2687">_xlfn.IFS(AND($L2687,NOT($M2687),NOT($O2687)),TRUE,$R2687&gt;=$B$6,FALSE,AND($L2687,NOT($M2687),$O2687,$P2687=0),TRUE,TRUE,FALSE)</f>
        <v>0</v>
      </c>
      <c r="R2687" s="3" cm="1">
        <f t="array" ref="R2687">_xlfn.IFS(AND($Q2686,$R2686&lt;$B$6),$R2686+1,AND(NOT($L2686),$R2686&gt;0),0,TRUE,$R2686)</f>
        <v>0</v>
      </c>
      <c r="S2687" s="1" cm="1">
        <f t="array" ref="S2687">_xlfn.IFS(AND(Q2686,I2686&gt;$B$8),S2686+$B$8,AND(Q2686,I2686&lt;=$B$8),S2686+I2686,TRUE,$S2686)</f>
        <v>107</v>
      </c>
      <c r="T2687" s="1">
        <f t="shared" si="162"/>
        <v>9630</v>
      </c>
      <c r="U2687" s="17">
        <f t="shared" si="163"/>
        <v>215.27570789865871</v>
      </c>
      <c r="V2687" s="47" cm="1">
        <f t="array" ref="V2687">_xlfn.IFS($B$6=1,S2687*$B$10,AND(R2686=0,R2687&gt;=1,I2687&gt;=$B$6*$B$8-1),V2686+$B$6*$B$10*$B$8,AND(R2686=0,R2687&gt;=1,I2687&lt;$B$6*$B$8-1),V2686+I2686*$B$10,TRUE,V2686)</f>
        <v>10700</v>
      </c>
      <c r="W2687" s="17">
        <f t="shared" si="164"/>
        <v>239.19523099850969</v>
      </c>
    </row>
    <row r="2688" spans="7:23" x14ac:dyDescent="0.25">
      <c r="G2688" s="15">
        <v>2686</v>
      </c>
      <c r="H2688" s="1">
        <f t="shared" si="161"/>
        <v>44.75</v>
      </c>
      <c r="I2688" s="15" cm="1">
        <f t="array" ref="I2688">_xlfn.IFS(J2687&gt;=$C$13-$B$26,MINA(I2687+$B$13-S2688+S2687,$B$11),I2687=$B$11,MINA(I2687-S2688+S2687,$B$11),TRUE,MAXA(I2687-S2688+S2687,0))</f>
        <v>0</v>
      </c>
      <c r="J2688" s="1" cm="1">
        <f t="array" ref="J2688">_xlfn.IFS(J2687&gt;=$C$13-$B$26,0,I2687&lt;$B$11,J2687+$B$26,TRUE,0)</f>
        <v>1.2166666666666672</v>
      </c>
      <c r="K2688" s="3" cm="1">
        <f t="array" ref="K2688">_xlfn.IFS(AND(NOT($K2687=0),$L2687),0,NOT($L2687),$K2687+$B$26,TRUE,$K2687)</f>
        <v>0.96666666666666801</v>
      </c>
      <c r="L2688" s="3" t="b" cm="1">
        <f t="array" ref="L2688">_xlfn.IFS(AND($I2688&gt;0,$K2688&gt;=$C$5-$B$26),TRUE,$R2688&gt;=$B$6,FALSE,$I2688=0,FALSE,TRUE,$L2687)</f>
        <v>0</v>
      </c>
      <c r="M2688" s="3" t="b" cm="1">
        <f t="array" ref="M2688">_xlfn.IFS($N2688&gt;=$B$4-$B$26,FALSE,AND($I2688&gt;0,$K2688&gt;=$B$5-$B$26),TRUE,AND($L2688,NOT($M2687)),FALSE,$M2687,TRUE,TRUE,FALSE)</f>
        <v>0</v>
      </c>
      <c r="N2688" s="3" cm="1">
        <f t="array" ref="N2688">_xlfn.IFS($M2687,$N2687+$B$26,NOT($M2687),0,TRUE,$M2687)</f>
        <v>0</v>
      </c>
      <c r="O2688" s="3" t="b" cm="1">
        <f t="array" ref="O2688">_xlfn.IFS($M2688,FALSE,AND($L2688,NOT($M2688),$R2688&lt;$B$6,$I2688&gt;0),TRUE,TRUE,FALSE)</f>
        <v>0</v>
      </c>
      <c r="P2688" s="3" cm="1">
        <f t="array" ref="P2688">_xlfn.IFS($P2687&gt;=$C$7-$B$26,0,$O2687,$P2687+$B$26,TRUE,0)</f>
        <v>0</v>
      </c>
      <c r="Q2688" s="3" t="b" cm="1">
        <f t="array" ref="Q2688">_xlfn.IFS(AND($L2688,NOT($M2688),NOT($O2688)),TRUE,$R2688&gt;=$B$6,FALSE,AND($L2688,NOT($M2688),$O2688,$P2688=0),TRUE,TRUE,FALSE)</f>
        <v>0</v>
      </c>
      <c r="R2688" s="3" cm="1">
        <f t="array" ref="R2688">_xlfn.IFS(AND($Q2687,$R2687&lt;$B$6),$R2687+1,AND(NOT($L2687),$R2687&gt;0),0,TRUE,$R2687)</f>
        <v>0</v>
      </c>
      <c r="S2688" s="1" cm="1">
        <f t="array" ref="S2688">_xlfn.IFS(AND(Q2687,I2687&gt;$B$8),S2687+$B$8,AND(Q2687,I2687&lt;=$B$8),S2687+I2687,TRUE,$S2687)</f>
        <v>107</v>
      </c>
      <c r="T2688" s="1">
        <f t="shared" si="162"/>
        <v>9630</v>
      </c>
      <c r="U2688" s="17">
        <f t="shared" si="163"/>
        <v>215.19553072625698</v>
      </c>
      <c r="V2688" s="47" cm="1">
        <f t="array" ref="V2688">_xlfn.IFS($B$6=1,S2688*$B$10,AND(R2687=0,R2688&gt;=1,I2688&gt;=$B$6*$B$8-1),V2687+$B$6*$B$10*$B$8,AND(R2687=0,R2688&gt;=1,I2688&lt;$B$6*$B$8-1),V2687+I2687*$B$10,TRUE,V2687)</f>
        <v>10700</v>
      </c>
      <c r="W2688" s="17">
        <f t="shared" si="164"/>
        <v>239.10614525139664</v>
      </c>
    </row>
    <row r="2689" spans="7:23" x14ac:dyDescent="0.25">
      <c r="G2689" s="15">
        <v>2687</v>
      </c>
      <c r="H2689" s="1">
        <f t="shared" si="161"/>
        <v>44.766666666666666</v>
      </c>
      <c r="I2689" s="15" cm="1">
        <f t="array" ref="I2689">_xlfn.IFS(J2688&gt;=$C$13-$B$26,MINA(I2688+$B$13-S2689+S2688,$B$11),I2688=$B$11,MINA(I2688-S2689+S2688,$B$11),TRUE,MAXA(I2688-S2689+S2688,0))</f>
        <v>0</v>
      </c>
      <c r="J2689" s="1" cm="1">
        <f t="array" ref="J2689">_xlfn.IFS(J2688&gt;=$C$13-$B$26,0,I2688&lt;$B$11,J2688+$B$26,TRUE,0)</f>
        <v>1.2333333333333338</v>
      </c>
      <c r="K2689" s="3" cm="1">
        <f t="array" ref="K2689">_xlfn.IFS(AND(NOT($K2688=0),$L2688),0,NOT($L2688),$K2688+$B$26,TRUE,$K2688)</f>
        <v>0.98333333333333472</v>
      </c>
      <c r="L2689" s="3" t="b" cm="1">
        <f t="array" ref="L2689">_xlfn.IFS(AND($I2689&gt;0,$K2689&gt;=$C$5-$B$26),TRUE,$R2689&gt;=$B$6,FALSE,$I2689=0,FALSE,TRUE,$L2688)</f>
        <v>0</v>
      </c>
      <c r="M2689" s="3" t="b" cm="1">
        <f t="array" ref="M2689">_xlfn.IFS($N2689&gt;=$B$4-$B$26,FALSE,AND($I2689&gt;0,$K2689&gt;=$B$5-$B$26),TRUE,AND($L2689,NOT($M2688)),FALSE,$M2688,TRUE,TRUE,FALSE)</f>
        <v>0</v>
      </c>
      <c r="N2689" s="3" cm="1">
        <f t="array" ref="N2689">_xlfn.IFS($M2688,$N2688+$B$26,NOT($M2688),0,TRUE,$M2688)</f>
        <v>0</v>
      </c>
      <c r="O2689" s="3" t="b" cm="1">
        <f t="array" ref="O2689">_xlfn.IFS($M2689,FALSE,AND($L2689,NOT($M2689),$R2689&lt;$B$6,$I2689&gt;0),TRUE,TRUE,FALSE)</f>
        <v>0</v>
      </c>
      <c r="P2689" s="3" cm="1">
        <f t="array" ref="P2689">_xlfn.IFS($P2688&gt;=$C$7-$B$26,0,$O2688,$P2688+$B$26,TRUE,0)</f>
        <v>0</v>
      </c>
      <c r="Q2689" s="3" t="b" cm="1">
        <f t="array" ref="Q2689">_xlfn.IFS(AND($L2689,NOT($M2689),NOT($O2689)),TRUE,$R2689&gt;=$B$6,FALSE,AND($L2689,NOT($M2689),$O2689,$P2689=0),TRUE,TRUE,FALSE)</f>
        <v>0</v>
      </c>
      <c r="R2689" s="3" cm="1">
        <f t="array" ref="R2689">_xlfn.IFS(AND($Q2688,$R2688&lt;$B$6),$R2688+1,AND(NOT($L2688),$R2688&gt;0),0,TRUE,$R2688)</f>
        <v>0</v>
      </c>
      <c r="S2689" s="1" cm="1">
        <f t="array" ref="S2689">_xlfn.IFS(AND(Q2688,I2688&gt;$B$8),S2688+$B$8,AND(Q2688,I2688&lt;=$B$8),S2688+I2688,TRUE,$S2688)</f>
        <v>107</v>
      </c>
      <c r="T2689" s="1">
        <f t="shared" si="162"/>
        <v>9630</v>
      </c>
      <c r="U2689" s="17">
        <f t="shared" si="163"/>
        <v>215.11541325390917</v>
      </c>
      <c r="V2689" s="47" cm="1">
        <f t="array" ref="V2689">_xlfn.IFS($B$6=1,S2689*$B$10,AND(R2688=0,R2689&gt;=1,I2689&gt;=$B$6*$B$8-1),V2688+$B$6*$B$10*$B$8,AND(R2688=0,R2689&gt;=1,I2689&lt;$B$6*$B$8-1),V2688+I2688*$B$10,TRUE,V2688)</f>
        <v>10700</v>
      </c>
      <c r="W2689" s="17">
        <f t="shared" si="164"/>
        <v>239.01712583767684</v>
      </c>
    </row>
    <row r="2690" spans="7:23" x14ac:dyDescent="0.25">
      <c r="G2690" s="15">
        <v>2688</v>
      </c>
      <c r="H2690" s="1">
        <f t="shared" si="161"/>
        <v>44.783333333333331</v>
      </c>
      <c r="I2690" s="15" cm="1">
        <f t="array" ref="I2690">_xlfn.IFS(J2689&gt;=$C$13-$B$26,MINA(I2689+$B$13-S2690+S2689,$B$11),I2689=$B$11,MINA(I2689-S2690+S2689,$B$11),TRUE,MAXA(I2689-S2690+S2689,0))</f>
        <v>0</v>
      </c>
      <c r="J2690" s="1" cm="1">
        <f t="array" ref="J2690">_xlfn.IFS(J2689&gt;=$C$13-$B$26,0,I2689&lt;$B$11,J2689+$B$26,TRUE,0)</f>
        <v>1.2500000000000004</v>
      </c>
      <c r="K2690" s="3" cm="1">
        <f t="array" ref="K2690">_xlfn.IFS(AND(NOT($K2689=0),$L2689),0,NOT($L2689),$K2689+$B$26,TRUE,$K2689)</f>
        <v>1.0000000000000013</v>
      </c>
      <c r="L2690" s="3" t="b" cm="1">
        <f t="array" ref="L2690">_xlfn.IFS(AND($I2690&gt;0,$K2690&gt;=$C$5-$B$26),TRUE,$R2690&gt;=$B$6,FALSE,$I2690=0,FALSE,TRUE,$L2689)</f>
        <v>0</v>
      </c>
      <c r="M2690" s="3" t="b" cm="1">
        <f t="array" ref="M2690">_xlfn.IFS($N2690&gt;=$B$4-$B$26,FALSE,AND($I2690&gt;0,$K2690&gt;=$B$5-$B$26),TRUE,AND($L2690,NOT($M2689)),FALSE,$M2689,TRUE,TRUE,FALSE)</f>
        <v>0</v>
      </c>
      <c r="N2690" s="3" cm="1">
        <f t="array" ref="N2690">_xlfn.IFS($M2689,$N2689+$B$26,NOT($M2689),0,TRUE,$M2689)</f>
        <v>0</v>
      </c>
      <c r="O2690" s="3" t="b" cm="1">
        <f t="array" ref="O2690">_xlfn.IFS($M2690,FALSE,AND($L2690,NOT($M2690),$R2690&lt;$B$6,$I2690&gt;0),TRUE,TRUE,FALSE)</f>
        <v>0</v>
      </c>
      <c r="P2690" s="3" cm="1">
        <f t="array" ref="P2690">_xlfn.IFS($P2689&gt;=$C$7-$B$26,0,$O2689,$P2689+$B$26,TRUE,0)</f>
        <v>0</v>
      </c>
      <c r="Q2690" s="3" t="b" cm="1">
        <f t="array" ref="Q2690">_xlfn.IFS(AND($L2690,NOT($M2690),NOT($O2690)),TRUE,$R2690&gt;=$B$6,FALSE,AND($L2690,NOT($M2690),$O2690,$P2690=0),TRUE,TRUE,FALSE)</f>
        <v>0</v>
      </c>
      <c r="R2690" s="3" cm="1">
        <f t="array" ref="R2690">_xlfn.IFS(AND($Q2689,$R2689&lt;$B$6),$R2689+1,AND(NOT($L2689),$R2689&gt;0),0,TRUE,$R2689)</f>
        <v>0</v>
      </c>
      <c r="S2690" s="1" cm="1">
        <f t="array" ref="S2690">_xlfn.IFS(AND(Q2689,I2689&gt;$B$8),S2689+$B$8,AND(Q2689,I2689&lt;=$B$8),S2689+I2689,TRUE,$S2689)</f>
        <v>107</v>
      </c>
      <c r="T2690" s="1">
        <f t="shared" si="162"/>
        <v>9630</v>
      </c>
      <c r="U2690" s="17">
        <f t="shared" si="163"/>
        <v>215.03535541496092</v>
      </c>
      <c r="V2690" s="47" cm="1">
        <f t="array" ref="V2690">_xlfn.IFS($B$6=1,S2690*$B$10,AND(R2689=0,R2690&gt;=1,I2690&gt;=$B$6*$B$8-1),V2689+$B$6*$B$10*$B$8,AND(R2689=0,R2690&gt;=1,I2690&lt;$B$6*$B$8-1),V2689+I2689*$B$10,TRUE,V2689)</f>
        <v>10700</v>
      </c>
      <c r="W2690" s="17">
        <f t="shared" si="164"/>
        <v>238.92817268328992</v>
      </c>
    </row>
    <row r="2691" spans="7:23" x14ac:dyDescent="0.25">
      <c r="G2691" s="15">
        <v>2689</v>
      </c>
      <c r="H2691" s="1">
        <f t="shared" ref="H2691:H2754" si="165">($G2691-1)*$B$26</f>
        <v>44.8</v>
      </c>
      <c r="I2691" s="15" cm="1">
        <f t="array" ref="I2691">_xlfn.IFS(J2690&gt;=$C$13-$B$26,MINA(I2690+$B$13-S2691+S2690,$B$11),I2690=$B$11,MINA(I2690-S2691+S2690,$B$11),TRUE,MAXA(I2690-S2691+S2690,0))</f>
        <v>0</v>
      </c>
      <c r="J2691" s="1" cm="1">
        <f t="array" ref="J2691">_xlfn.IFS(J2690&gt;=$C$13-$B$26,0,I2690&lt;$B$11,J2690+$B$26,TRUE,0)</f>
        <v>1.2666666666666671</v>
      </c>
      <c r="K2691" s="3" cm="1">
        <f t="array" ref="K2691">_xlfn.IFS(AND(NOT($K2690=0),$L2690),0,NOT($L2690),$K2690+$B$26,TRUE,$K2690)</f>
        <v>1.0166666666666679</v>
      </c>
      <c r="L2691" s="3" t="b" cm="1">
        <f t="array" ref="L2691">_xlfn.IFS(AND($I2691&gt;0,$K2691&gt;=$C$5-$B$26),TRUE,$R2691&gt;=$B$6,FALSE,$I2691=0,FALSE,TRUE,$L2690)</f>
        <v>0</v>
      </c>
      <c r="M2691" s="3" t="b" cm="1">
        <f t="array" ref="M2691">_xlfn.IFS($N2691&gt;=$B$4-$B$26,FALSE,AND($I2691&gt;0,$K2691&gt;=$B$5-$B$26),TRUE,AND($L2691,NOT($M2690)),FALSE,$M2690,TRUE,TRUE,FALSE)</f>
        <v>0</v>
      </c>
      <c r="N2691" s="3" cm="1">
        <f t="array" ref="N2691">_xlfn.IFS($M2690,$N2690+$B$26,NOT($M2690),0,TRUE,$M2690)</f>
        <v>0</v>
      </c>
      <c r="O2691" s="3" t="b" cm="1">
        <f t="array" ref="O2691">_xlfn.IFS($M2691,FALSE,AND($L2691,NOT($M2691),$R2691&lt;$B$6,$I2691&gt;0),TRUE,TRUE,FALSE)</f>
        <v>0</v>
      </c>
      <c r="P2691" s="3" cm="1">
        <f t="array" ref="P2691">_xlfn.IFS($P2690&gt;=$C$7-$B$26,0,$O2690,$P2690+$B$26,TRUE,0)</f>
        <v>0</v>
      </c>
      <c r="Q2691" s="3" t="b" cm="1">
        <f t="array" ref="Q2691">_xlfn.IFS(AND($L2691,NOT($M2691),NOT($O2691)),TRUE,$R2691&gt;=$B$6,FALSE,AND($L2691,NOT($M2691),$O2691,$P2691=0),TRUE,TRUE,FALSE)</f>
        <v>0</v>
      </c>
      <c r="R2691" s="3" cm="1">
        <f t="array" ref="R2691">_xlfn.IFS(AND($Q2690,$R2690&lt;$B$6),$R2690+1,AND(NOT($L2690),$R2690&gt;0),0,TRUE,$R2690)</f>
        <v>0</v>
      </c>
      <c r="S2691" s="1" cm="1">
        <f t="array" ref="S2691">_xlfn.IFS(AND(Q2690,I2690&gt;$B$8),S2690+$B$8,AND(Q2690,I2690&lt;=$B$8),S2690+I2690,TRUE,$S2690)</f>
        <v>107</v>
      </c>
      <c r="T2691" s="1">
        <f t="shared" ref="T2691:T2754" si="166">IF($Q2690,$T2690+$B$8*$B$9,$T2690)</f>
        <v>9630</v>
      </c>
      <c r="U2691" s="17">
        <f t="shared" si="163"/>
        <v>214.95535714285717</v>
      </c>
      <c r="V2691" s="47" cm="1">
        <f t="array" ref="V2691">_xlfn.IFS($B$6=1,S2691*$B$10,AND(R2690=0,R2691&gt;=1,I2691&gt;=$B$6*$B$8-1),V2690+$B$6*$B$10*$B$8,AND(R2690=0,R2691&gt;=1,I2691&lt;$B$6*$B$8-1),V2690+I2690*$B$10,TRUE,V2690)</f>
        <v>10700</v>
      </c>
      <c r="W2691" s="17">
        <f t="shared" si="164"/>
        <v>238.83928571428572</v>
      </c>
    </row>
    <row r="2692" spans="7:23" x14ac:dyDescent="0.25">
      <c r="G2692" s="15">
        <v>2690</v>
      </c>
      <c r="H2692" s="1">
        <f t="shared" si="165"/>
        <v>44.816666666666663</v>
      </c>
      <c r="I2692" s="15" cm="1">
        <f t="array" ref="I2692">_xlfn.IFS(J2691&gt;=$C$13-$B$26,MINA(I2691+$B$13-S2692+S2691,$B$11),I2691=$B$11,MINA(I2691-S2692+S2691,$B$11),TRUE,MAXA(I2691-S2692+S2691,0))</f>
        <v>0</v>
      </c>
      <c r="J2692" s="1" cm="1">
        <f t="array" ref="J2692">_xlfn.IFS(J2691&gt;=$C$13-$B$26,0,I2691&lt;$B$11,J2691+$B$26,TRUE,0)</f>
        <v>1.2833333333333337</v>
      </c>
      <c r="K2692" s="3" cm="1">
        <f t="array" ref="K2692">_xlfn.IFS(AND(NOT($K2691=0),$L2691),0,NOT($L2691),$K2691+$B$26,TRUE,$K2691)</f>
        <v>1.0333333333333345</v>
      </c>
      <c r="L2692" s="3" t="b" cm="1">
        <f t="array" ref="L2692">_xlfn.IFS(AND($I2692&gt;0,$K2692&gt;=$C$5-$B$26),TRUE,$R2692&gt;=$B$6,FALSE,$I2692=0,FALSE,TRUE,$L2691)</f>
        <v>0</v>
      </c>
      <c r="M2692" s="3" t="b" cm="1">
        <f t="array" ref="M2692">_xlfn.IFS($N2692&gt;=$B$4-$B$26,FALSE,AND($I2692&gt;0,$K2692&gt;=$B$5-$B$26),TRUE,AND($L2692,NOT($M2691)),FALSE,$M2691,TRUE,TRUE,FALSE)</f>
        <v>0</v>
      </c>
      <c r="N2692" s="3" cm="1">
        <f t="array" ref="N2692">_xlfn.IFS($M2691,$N2691+$B$26,NOT($M2691),0,TRUE,$M2691)</f>
        <v>0</v>
      </c>
      <c r="O2692" s="3" t="b" cm="1">
        <f t="array" ref="O2692">_xlfn.IFS($M2692,FALSE,AND($L2692,NOT($M2692),$R2692&lt;$B$6,$I2692&gt;0),TRUE,TRUE,FALSE)</f>
        <v>0</v>
      </c>
      <c r="P2692" s="3" cm="1">
        <f t="array" ref="P2692">_xlfn.IFS($P2691&gt;=$C$7-$B$26,0,$O2691,$P2691+$B$26,TRUE,0)</f>
        <v>0</v>
      </c>
      <c r="Q2692" s="3" t="b" cm="1">
        <f t="array" ref="Q2692">_xlfn.IFS(AND($L2692,NOT($M2692),NOT($O2692)),TRUE,$R2692&gt;=$B$6,FALSE,AND($L2692,NOT($M2692),$O2692,$P2692=0),TRUE,TRUE,FALSE)</f>
        <v>0</v>
      </c>
      <c r="R2692" s="3" cm="1">
        <f t="array" ref="R2692">_xlfn.IFS(AND($Q2691,$R2691&lt;$B$6),$R2691+1,AND(NOT($L2691),$R2691&gt;0),0,TRUE,$R2691)</f>
        <v>0</v>
      </c>
      <c r="S2692" s="1" cm="1">
        <f t="array" ref="S2692">_xlfn.IFS(AND(Q2691,I2691&gt;$B$8),S2691+$B$8,AND(Q2691,I2691&lt;=$B$8),S2691+I2691,TRUE,$S2691)</f>
        <v>107</v>
      </c>
      <c r="T2692" s="1">
        <f t="shared" si="166"/>
        <v>9630</v>
      </c>
      <c r="U2692" s="17">
        <f t="shared" ref="U2692:U2755" si="167">$T2692/$H2692</f>
        <v>214.87541837114171</v>
      </c>
      <c r="V2692" s="47" cm="1">
        <f t="array" ref="V2692">_xlfn.IFS($B$6=1,S2692*$B$10,AND(R2691=0,R2692&gt;=1,I2692&gt;=$B$6*$B$8-1),V2691+$B$6*$B$10*$B$8,AND(R2691=0,R2692&gt;=1,I2692&lt;$B$6*$B$8-1),V2691+I2691*$B$10,TRUE,V2691)</f>
        <v>10700</v>
      </c>
      <c r="W2692" s="17">
        <f t="shared" si="164"/>
        <v>238.75046485682412</v>
      </c>
    </row>
    <row r="2693" spans="7:23" x14ac:dyDescent="0.25">
      <c r="G2693" s="15">
        <v>2691</v>
      </c>
      <c r="H2693" s="1">
        <f t="shared" si="165"/>
        <v>44.833333333333336</v>
      </c>
      <c r="I2693" s="15" cm="1">
        <f t="array" ref="I2693">_xlfn.IFS(J2692&gt;=$C$13-$B$26,MINA(I2692+$B$13-S2693+S2692,$B$11),I2692=$B$11,MINA(I2692-S2693+S2692,$B$11),TRUE,MAXA(I2692-S2693+S2692,0))</f>
        <v>0</v>
      </c>
      <c r="J2693" s="1" cm="1">
        <f t="array" ref="J2693">_xlfn.IFS(J2692&gt;=$C$13-$B$26,0,I2692&lt;$B$11,J2692+$B$26,TRUE,0)</f>
        <v>1.3000000000000003</v>
      </c>
      <c r="K2693" s="3" cm="1">
        <f t="array" ref="K2693">_xlfn.IFS(AND(NOT($K2692=0),$L2692),0,NOT($L2692),$K2692+$B$26,TRUE,$K2692)</f>
        <v>1.0500000000000012</v>
      </c>
      <c r="L2693" s="3" t="b" cm="1">
        <f t="array" ref="L2693">_xlfn.IFS(AND($I2693&gt;0,$K2693&gt;=$C$5-$B$26),TRUE,$R2693&gt;=$B$6,FALSE,$I2693=0,FALSE,TRUE,$L2692)</f>
        <v>0</v>
      </c>
      <c r="M2693" s="3" t="b" cm="1">
        <f t="array" ref="M2693">_xlfn.IFS($N2693&gt;=$B$4-$B$26,FALSE,AND($I2693&gt;0,$K2693&gt;=$B$5-$B$26),TRUE,AND($L2693,NOT($M2692)),FALSE,$M2692,TRUE,TRUE,FALSE)</f>
        <v>0</v>
      </c>
      <c r="N2693" s="3" cm="1">
        <f t="array" ref="N2693">_xlfn.IFS($M2692,$N2692+$B$26,NOT($M2692),0,TRUE,$M2692)</f>
        <v>0</v>
      </c>
      <c r="O2693" s="3" t="b" cm="1">
        <f t="array" ref="O2693">_xlfn.IFS($M2693,FALSE,AND($L2693,NOT($M2693),$R2693&lt;$B$6,$I2693&gt;0),TRUE,TRUE,FALSE)</f>
        <v>0</v>
      </c>
      <c r="P2693" s="3" cm="1">
        <f t="array" ref="P2693">_xlfn.IFS($P2692&gt;=$C$7-$B$26,0,$O2692,$P2692+$B$26,TRUE,0)</f>
        <v>0</v>
      </c>
      <c r="Q2693" s="3" t="b" cm="1">
        <f t="array" ref="Q2693">_xlfn.IFS(AND($L2693,NOT($M2693),NOT($O2693)),TRUE,$R2693&gt;=$B$6,FALSE,AND($L2693,NOT($M2693),$O2693,$P2693=0),TRUE,TRUE,FALSE)</f>
        <v>0</v>
      </c>
      <c r="R2693" s="3" cm="1">
        <f t="array" ref="R2693">_xlfn.IFS(AND($Q2692,$R2692&lt;$B$6),$R2692+1,AND(NOT($L2692),$R2692&gt;0),0,TRUE,$R2692)</f>
        <v>0</v>
      </c>
      <c r="S2693" s="1" cm="1">
        <f t="array" ref="S2693">_xlfn.IFS(AND(Q2692,I2692&gt;$B$8),S2692+$B$8,AND(Q2692,I2692&lt;=$B$8),S2692+I2692,TRUE,$S2692)</f>
        <v>107</v>
      </c>
      <c r="T2693" s="1">
        <f t="shared" si="166"/>
        <v>9630</v>
      </c>
      <c r="U2693" s="17">
        <f t="shared" si="167"/>
        <v>214.79553903345723</v>
      </c>
      <c r="V2693" s="47" cm="1">
        <f t="array" ref="V2693">_xlfn.IFS($B$6=1,S2693*$B$10,AND(R2692=0,R2693&gt;=1,I2693&gt;=$B$6*$B$8-1),V2692+$B$6*$B$10*$B$8,AND(R2692=0,R2693&gt;=1,I2693&lt;$B$6*$B$8-1),V2692+I2692*$B$10,TRUE,V2692)</f>
        <v>10700</v>
      </c>
      <c r="W2693" s="17">
        <f t="shared" ref="W2693:W2756" si="168">V2693/H2693</f>
        <v>238.66171003717471</v>
      </c>
    </row>
    <row r="2694" spans="7:23" x14ac:dyDescent="0.25">
      <c r="G2694" s="15">
        <v>2692</v>
      </c>
      <c r="H2694" s="1">
        <f t="shared" si="165"/>
        <v>44.85</v>
      </c>
      <c r="I2694" s="15" cm="1">
        <f t="array" ref="I2694">_xlfn.IFS(J2693&gt;=$C$13-$B$26,MINA(I2693+$B$13-S2694+S2693,$B$11),I2693=$B$11,MINA(I2693-S2694+S2693,$B$11),TRUE,MAXA(I2693-S2694+S2693,0))</f>
        <v>0</v>
      </c>
      <c r="J2694" s="1" cm="1">
        <f t="array" ref="J2694">_xlfn.IFS(J2693&gt;=$C$13-$B$26,0,I2693&lt;$B$11,J2693+$B$26,TRUE,0)</f>
        <v>1.3166666666666669</v>
      </c>
      <c r="K2694" s="3" cm="1">
        <f t="array" ref="K2694">_xlfn.IFS(AND(NOT($K2693=0),$L2693),0,NOT($L2693),$K2693+$B$26,TRUE,$K2693)</f>
        <v>1.0666666666666678</v>
      </c>
      <c r="L2694" s="3" t="b" cm="1">
        <f t="array" ref="L2694">_xlfn.IFS(AND($I2694&gt;0,$K2694&gt;=$C$5-$B$26),TRUE,$R2694&gt;=$B$6,FALSE,$I2694=0,FALSE,TRUE,$L2693)</f>
        <v>0</v>
      </c>
      <c r="M2694" s="3" t="b" cm="1">
        <f t="array" ref="M2694">_xlfn.IFS($N2694&gt;=$B$4-$B$26,FALSE,AND($I2694&gt;0,$K2694&gt;=$B$5-$B$26),TRUE,AND($L2694,NOT($M2693)),FALSE,$M2693,TRUE,TRUE,FALSE)</f>
        <v>0</v>
      </c>
      <c r="N2694" s="3" cm="1">
        <f t="array" ref="N2694">_xlfn.IFS($M2693,$N2693+$B$26,NOT($M2693),0,TRUE,$M2693)</f>
        <v>0</v>
      </c>
      <c r="O2694" s="3" t="b" cm="1">
        <f t="array" ref="O2694">_xlfn.IFS($M2694,FALSE,AND($L2694,NOT($M2694),$R2694&lt;$B$6,$I2694&gt;0),TRUE,TRUE,FALSE)</f>
        <v>0</v>
      </c>
      <c r="P2694" s="3" cm="1">
        <f t="array" ref="P2694">_xlfn.IFS($P2693&gt;=$C$7-$B$26,0,$O2693,$P2693+$B$26,TRUE,0)</f>
        <v>0</v>
      </c>
      <c r="Q2694" s="3" t="b" cm="1">
        <f t="array" ref="Q2694">_xlfn.IFS(AND($L2694,NOT($M2694),NOT($O2694)),TRUE,$R2694&gt;=$B$6,FALSE,AND($L2694,NOT($M2694),$O2694,$P2694=0),TRUE,TRUE,FALSE)</f>
        <v>0</v>
      </c>
      <c r="R2694" s="3" cm="1">
        <f t="array" ref="R2694">_xlfn.IFS(AND($Q2693,$R2693&lt;$B$6),$R2693+1,AND(NOT($L2693),$R2693&gt;0),0,TRUE,$R2693)</f>
        <v>0</v>
      </c>
      <c r="S2694" s="1" cm="1">
        <f t="array" ref="S2694">_xlfn.IFS(AND(Q2693,I2693&gt;$B$8),S2693+$B$8,AND(Q2693,I2693&lt;=$B$8),S2693+I2693,TRUE,$S2693)</f>
        <v>107</v>
      </c>
      <c r="T2694" s="1">
        <f t="shared" si="166"/>
        <v>9630</v>
      </c>
      <c r="U2694" s="17">
        <f t="shared" si="167"/>
        <v>214.71571906354515</v>
      </c>
      <c r="V2694" s="47" cm="1">
        <f t="array" ref="V2694">_xlfn.IFS($B$6=1,S2694*$B$10,AND(R2693=0,R2694&gt;=1,I2694&gt;=$B$6*$B$8-1),V2693+$B$6*$B$10*$B$8,AND(R2693=0,R2694&gt;=1,I2694&lt;$B$6*$B$8-1),V2693+I2693*$B$10,TRUE,V2693)</f>
        <v>10700</v>
      </c>
      <c r="W2694" s="17">
        <f t="shared" si="168"/>
        <v>238.57302118171683</v>
      </c>
    </row>
    <row r="2695" spans="7:23" x14ac:dyDescent="0.25">
      <c r="G2695" s="15">
        <v>2693</v>
      </c>
      <c r="H2695" s="1">
        <f t="shared" si="165"/>
        <v>44.866666666666667</v>
      </c>
      <c r="I2695" s="15" cm="1">
        <f t="array" ref="I2695">_xlfn.IFS(J2694&gt;=$C$13-$B$26,MINA(I2694+$B$13-S2695+S2694,$B$11),I2694=$B$11,MINA(I2694-S2695+S2694,$B$11),TRUE,MAXA(I2694-S2695+S2694,0))</f>
        <v>0</v>
      </c>
      <c r="J2695" s="1" cm="1">
        <f t="array" ref="J2695">_xlfn.IFS(J2694&gt;=$C$13-$B$26,0,I2694&lt;$B$11,J2694+$B$26,TRUE,0)</f>
        <v>1.3333333333333335</v>
      </c>
      <c r="K2695" s="3" cm="1">
        <f t="array" ref="K2695">_xlfn.IFS(AND(NOT($K2694=0),$L2694),0,NOT($L2694),$K2694+$B$26,TRUE,$K2694)</f>
        <v>1.0833333333333344</v>
      </c>
      <c r="L2695" s="3" t="b" cm="1">
        <f t="array" ref="L2695">_xlfn.IFS(AND($I2695&gt;0,$K2695&gt;=$C$5-$B$26),TRUE,$R2695&gt;=$B$6,FALSE,$I2695=0,FALSE,TRUE,$L2694)</f>
        <v>0</v>
      </c>
      <c r="M2695" s="3" t="b" cm="1">
        <f t="array" ref="M2695">_xlfn.IFS($N2695&gt;=$B$4-$B$26,FALSE,AND($I2695&gt;0,$K2695&gt;=$B$5-$B$26),TRUE,AND($L2695,NOT($M2694)),FALSE,$M2694,TRUE,TRUE,FALSE)</f>
        <v>0</v>
      </c>
      <c r="N2695" s="3" cm="1">
        <f t="array" ref="N2695">_xlfn.IFS($M2694,$N2694+$B$26,NOT($M2694),0,TRUE,$M2694)</f>
        <v>0</v>
      </c>
      <c r="O2695" s="3" t="b" cm="1">
        <f t="array" ref="O2695">_xlfn.IFS($M2695,FALSE,AND($L2695,NOT($M2695),$R2695&lt;$B$6,$I2695&gt;0),TRUE,TRUE,FALSE)</f>
        <v>0</v>
      </c>
      <c r="P2695" s="3" cm="1">
        <f t="array" ref="P2695">_xlfn.IFS($P2694&gt;=$C$7-$B$26,0,$O2694,$P2694+$B$26,TRUE,0)</f>
        <v>0</v>
      </c>
      <c r="Q2695" s="3" t="b" cm="1">
        <f t="array" ref="Q2695">_xlfn.IFS(AND($L2695,NOT($M2695),NOT($O2695)),TRUE,$R2695&gt;=$B$6,FALSE,AND($L2695,NOT($M2695),$O2695,$P2695=0),TRUE,TRUE,FALSE)</f>
        <v>0</v>
      </c>
      <c r="R2695" s="3" cm="1">
        <f t="array" ref="R2695">_xlfn.IFS(AND($Q2694,$R2694&lt;$B$6),$R2694+1,AND(NOT($L2694),$R2694&gt;0),0,TRUE,$R2694)</f>
        <v>0</v>
      </c>
      <c r="S2695" s="1" cm="1">
        <f t="array" ref="S2695">_xlfn.IFS(AND(Q2694,I2694&gt;$B$8),S2694+$B$8,AND(Q2694,I2694&lt;=$B$8),S2694+I2694,TRUE,$S2694)</f>
        <v>107</v>
      </c>
      <c r="T2695" s="1">
        <f t="shared" si="166"/>
        <v>9630</v>
      </c>
      <c r="U2695" s="17">
        <f t="shared" si="167"/>
        <v>214.63595839524515</v>
      </c>
      <c r="V2695" s="47" cm="1">
        <f t="array" ref="V2695">_xlfn.IFS($B$6=1,S2695*$B$10,AND(R2694=0,R2695&gt;=1,I2695&gt;=$B$6*$B$8-1),V2694+$B$6*$B$10*$B$8,AND(R2694=0,R2695&gt;=1,I2695&lt;$B$6*$B$8-1),V2694+I2694*$B$10,TRUE,V2694)</f>
        <v>10700</v>
      </c>
      <c r="W2695" s="17">
        <f t="shared" si="168"/>
        <v>238.48439821693907</v>
      </c>
    </row>
    <row r="2696" spans="7:23" x14ac:dyDescent="0.25">
      <c r="G2696" s="15">
        <v>2694</v>
      </c>
      <c r="H2696" s="1">
        <f t="shared" si="165"/>
        <v>44.883333333333333</v>
      </c>
      <c r="I2696" s="15" cm="1">
        <f t="array" ref="I2696">_xlfn.IFS(J2695&gt;=$C$13-$B$26,MINA(I2695+$B$13-S2696+S2695,$B$11),I2695=$B$11,MINA(I2695-S2696+S2695,$B$11),TRUE,MAXA(I2695-S2696+S2695,0))</f>
        <v>0</v>
      </c>
      <c r="J2696" s="1" cm="1">
        <f t="array" ref="J2696">_xlfn.IFS(J2695&gt;=$C$13-$B$26,0,I2695&lt;$B$11,J2695+$B$26,TRUE,0)</f>
        <v>1.35</v>
      </c>
      <c r="K2696" s="3" cm="1">
        <f t="array" ref="K2696">_xlfn.IFS(AND(NOT($K2695=0),$L2695),0,NOT($L2695),$K2695+$B$26,TRUE,$K2695)</f>
        <v>1.100000000000001</v>
      </c>
      <c r="L2696" s="3" t="b" cm="1">
        <f t="array" ref="L2696">_xlfn.IFS(AND($I2696&gt;0,$K2696&gt;=$C$5-$B$26),TRUE,$R2696&gt;=$B$6,FALSE,$I2696=0,FALSE,TRUE,$L2695)</f>
        <v>0</v>
      </c>
      <c r="M2696" s="3" t="b" cm="1">
        <f t="array" ref="M2696">_xlfn.IFS($N2696&gt;=$B$4-$B$26,FALSE,AND($I2696&gt;0,$K2696&gt;=$B$5-$B$26),TRUE,AND($L2696,NOT($M2695)),FALSE,$M2695,TRUE,TRUE,FALSE)</f>
        <v>0</v>
      </c>
      <c r="N2696" s="3" cm="1">
        <f t="array" ref="N2696">_xlfn.IFS($M2695,$N2695+$B$26,NOT($M2695),0,TRUE,$M2695)</f>
        <v>0</v>
      </c>
      <c r="O2696" s="3" t="b" cm="1">
        <f t="array" ref="O2696">_xlfn.IFS($M2696,FALSE,AND($L2696,NOT($M2696),$R2696&lt;$B$6,$I2696&gt;0),TRUE,TRUE,FALSE)</f>
        <v>0</v>
      </c>
      <c r="P2696" s="3" cm="1">
        <f t="array" ref="P2696">_xlfn.IFS($P2695&gt;=$C$7-$B$26,0,$O2695,$P2695+$B$26,TRUE,0)</f>
        <v>0</v>
      </c>
      <c r="Q2696" s="3" t="b" cm="1">
        <f t="array" ref="Q2696">_xlfn.IFS(AND($L2696,NOT($M2696),NOT($O2696)),TRUE,$R2696&gt;=$B$6,FALSE,AND($L2696,NOT($M2696),$O2696,$P2696=0),TRUE,TRUE,FALSE)</f>
        <v>0</v>
      </c>
      <c r="R2696" s="3" cm="1">
        <f t="array" ref="R2696">_xlfn.IFS(AND($Q2695,$R2695&lt;$B$6),$R2695+1,AND(NOT($L2695),$R2695&gt;0),0,TRUE,$R2695)</f>
        <v>0</v>
      </c>
      <c r="S2696" s="1" cm="1">
        <f t="array" ref="S2696">_xlfn.IFS(AND(Q2695,I2695&gt;$B$8),S2695+$B$8,AND(Q2695,I2695&lt;=$B$8),S2695+I2695,TRUE,$S2695)</f>
        <v>107</v>
      </c>
      <c r="T2696" s="1">
        <f t="shared" si="166"/>
        <v>9630</v>
      </c>
      <c r="U2696" s="17">
        <f t="shared" si="167"/>
        <v>214.55625696249535</v>
      </c>
      <c r="V2696" s="47" cm="1">
        <f t="array" ref="V2696">_xlfn.IFS($B$6=1,S2696*$B$10,AND(R2695=0,R2696&gt;=1,I2696&gt;=$B$6*$B$8-1),V2695+$B$6*$B$10*$B$8,AND(R2695=0,R2696&gt;=1,I2696&lt;$B$6*$B$8-1),V2695+I2695*$B$10,TRUE,V2695)</f>
        <v>10700</v>
      </c>
      <c r="W2696" s="17">
        <f t="shared" si="168"/>
        <v>238.39584106943929</v>
      </c>
    </row>
    <row r="2697" spans="7:23" x14ac:dyDescent="0.25">
      <c r="G2697" s="15">
        <v>2695</v>
      </c>
      <c r="H2697" s="1">
        <f t="shared" si="165"/>
        <v>44.9</v>
      </c>
      <c r="I2697" s="15" cm="1">
        <f t="array" ref="I2697">_xlfn.IFS(J2696&gt;=$C$13-$B$26,MINA(I2696+$B$13-S2697+S2696,$B$11),I2696=$B$11,MINA(I2696-S2697+S2696,$B$11),TRUE,MAXA(I2696-S2697+S2696,0))</f>
        <v>0</v>
      </c>
      <c r="J2697" s="1" cm="1">
        <f t="array" ref="J2697">_xlfn.IFS(J2696&gt;=$C$13-$B$26,0,I2696&lt;$B$11,J2696+$B$26,TRUE,0)</f>
        <v>1.3666666666666667</v>
      </c>
      <c r="K2697" s="3" cm="1">
        <f t="array" ref="K2697">_xlfn.IFS(AND(NOT($K2696=0),$L2696),0,NOT($L2696),$K2696+$B$26,TRUE,$K2696)</f>
        <v>1.1166666666666676</v>
      </c>
      <c r="L2697" s="3" t="b" cm="1">
        <f t="array" ref="L2697">_xlfn.IFS(AND($I2697&gt;0,$K2697&gt;=$C$5-$B$26),TRUE,$R2697&gt;=$B$6,FALSE,$I2697=0,FALSE,TRUE,$L2696)</f>
        <v>0</v>
      </c>
      <c r="M2697" s="3" t="b" cm="1">
        <f t="array" ref="M2697">_xlfn.IFS($N2697&gt;=$B$4-$B$26,FALSE,AND($I2697&gt;0,$K2697&gt;=$B$5-$B$26),TRUE,AND($L2697,NOT($M2696)),FALSE,$M2696,TRUE,TRUE,FALSE)</f>
        <v>0</v>
      </c>
      <c r="N2697" s="3" cm="1">
        <f t="array" ref="N2697">_xlfn.IFS($M2696,$N2696+$B$26,NOT($M2696),0,TRUE,$M2696)</f>
        <v>0</v>
      </c>
      <c r="O2697" s="3" t="b" cm="1">
        <f t="array" ref="O2697">_xlfn.IFS($M2697,FALSE,AND($L2697,NOT($M2697),$R2697&lt;$B$6,$I2697&gt;0),TRUE,TRUE,FALSE)</f>
        <v>0</v>
      </c>
      <c r="P2697" s="3" cm="1">
        <f t="array" ref="P2697">_xlfn.IFS($P2696&gt;=$C$7-$B$26,0,$O2696,$P2696+$B$26,TRUE,0)</f>
        <v>0</v>
      </c>
      <c r="Q2697" s="3" t="b" cm="1">
        <f t="array" ref="Q2697">_xlfn.IFS(AND($L2697,NOT($M2697),NOT($O2697)),TRUE,$R2697&gt;=$B$6,FALSE,AND($L2697,NOT($M2697),$O2697,$P2697=0),TRUE,TRUE,FALSE)</f>
        <v>0</v>
      </c>
      <c r="R2697" s="3" cm="1">
        <f t="array" ref="R2697">_xlfn.IFS(AND($Q2696,$R2696&lt;$B$6),$R2696+1,AND(NOT($L2696),$R2696&gt;0),0,TRUE,$R2696)</f>
        <v>0</v>
      </c>
      <c r="S2697" s="1" cm="1">
        <f t="array" ref="S2697">_xlfn.IFS(AND(Q2696,I2696&gt;$B$8),S2696+$B$8,AND(Q2696,I2696&lt;=$B$8),S2696+I2696,TRUE,$S2696)</f>
        <v>107</v>
      </c>
      <c r="T2697" s="1">
        <f t="shared" si="166"/>
        <v>9630</v>
      </c>
      <c r="U2697" s="17">
        <f t="shared" si="167"/>
        <v>214.47661469933186</v>
      </c>
      <c r="V2697" s="47" cm="1">
        <f t="array" ref="V2697">_xlfn.IFS($B$6=1,S2697*$B$10,AND(R2696=0,R2697&gt;=1,I2697&gt;=$B$6*$B$8-1),V2696+$B$6*$B$10*$B$8,AND(R2696=0,R2697&gt;=1,I2697&lt;$B$6*$B$8-1),V2696+I2696*$B$10,TRUE,V2696)</f>
        <v>10700</v>
      </c>
      <c r="W2697" s="17">
        <f t="shared" si="168"/>
        <v>238.30734966592428</v>
      </c>
    </row>
    <row r="2698" spans="7:23" x14ac:dyDescent="0.25">
      <c r="G2698" s="15">
        <v>2696</v>
      </c>
      <c r="H2698" s="1">
        <f t="shared" si="165"/>
        <v>44.916666666666664</v>
      </c>
      <c r="I2698" s="15" cm="1">
        <f t="array" ref="I2698">_xlfn.IFS(J2697&gt;=$C$13-$B$26,MINA(I2697+$B$13-S2698+S2697,$B$11),I2697=$B$11,MINA(I2697-S2698+S2697,$B$11),TRUE,MAXA(I2697-S2698+S2697,0))</f>
        <v>0</v>
      </c>
      <c r="J2698" s="1" cm="1">
        <f t="array" ref="J2698">_xlfn.IFS(J2697&gt;=$C$13-$B$26,0,I2697&lt;$B$11,J2697+$B$26,TRUE,0)</f>
        <v>1.3833333333333333</v>
      </c>
      <c r="K2698" s="3" cm="1">
        <f t="array" ref="K2698">_xlfn.IFS(AND(NOT($K2697=0),$L2697),0,NOT($L2697),$K2697+$B$26,TRUE,$K2697)</f>
        <v>1.1333333333333342</v>
      </c>
      <c r="L2698" s="3" t="b" cm="1">
        <f t="array" ref="L2698">_xlfn.IFS(AND($I2698&gt;0,$K2698&gt;=$C$5-$B$26),TRUE,$R2698&gt;=$B$6,FALSE,$I2698=0,FALSE,TRUE,$L2697)</f>
        <v>0</v>
      </c>
      <c r="M2698" s="3" t="b" cm="1">
        <f t="array" ref="M2698">_xlfn.IFS($N2698&gt;=$B$4-$B$26,FALSE,AND($I2698&gt;0,$K2698&gt;=$B$5-$B$26),TRUE,AND($L2698,NOT($M2697)),FALSE,$M2697,TRUE,TRUE,FALSE)</f>
        <v>0</v>
      </c>
      <c r="N2698" s="3" cm="1">
        <f t="array" ref="N2698">_xlfn.IFS($M2697,$N2697+$B$26,NOT($M2697),0,TRUE,$M2697)</f>
        <v>0</v>
      </c>
      <c r="O2698" s="3" t="b" cm="1">
        <f t="array" ref="O2698">_xlfn.IFS($M2698,FALSE,AND($L2698,NOT($M2698),$R2698&lt;$B$6,$I2698&gt;0),TRUE,TRUE,FALSE)</f>
        <v>0</v>
      </c>
      <c r="P2698" s="3" cm="1">
        <f t="array" ref="P2698">_xlfn.IFS($P2697&gt;=$C$7-$B$26,0,$O2697,$P2697+$B$26,TRUE,0)</f>
        <v>0</v>
      </c>
      <c r="Q2698" s="3" t="b" cm="1">
        <f t="array" ref="Q2698">_xlfn.IFS(AND($L2698,NOT($M2698),NOT($O2698)),TRUE,$R2698&gt;=$B$6,FALSE,AND($L2698,NOT($M2698),$O2698,$P2698=0),TRUE,TRUE,FALSE)</f>
        <v>0</v>
      </c>
      <c r="R2698" s="3" cm="1">
        <f t="array" ref="R2698">_xlfn.IFS(AND($Q2697,$R2697&lt;$B$6),$R2697+1,AND(NOT($L2697),$R2697&gt;0),0,TRUE,$R2697)</f>
        <v>0</v>
      </c>
      <c r="S2698" s="1" cm="1">
        <f t="array" ref="S2698">_xlfn.IFS(AND(Q2697,I2697&gt;$B$8),S2697+$B$8,AND(Q2697,I2697&lt;=$B$8),S2697+I2697,TRUE,$S2697)</f>
        <v>107</v>
      </c>
      <c r="T2698" s="1">
        <f t="shared" si="166"/>
        <v>9630</v>
      </c>
      <c r="U2698" s="17">
        <f t="shared" si="167"/>
        <v>214.3970315398887</v>
      </c>
      <c r="V2698" s="47" cm="1">
        <f t="array" ref="V2698">_xlfn.IFS($B$6=1,S2698*$B$10,AND(R2697=0,R2698&gt;=1,I2698&gt;=$B$6*$B$8-1),V2697+$B$6*$B$10*$B$8,AND(R2697=0,R2698&gt;=1,I2698&lt;$B$6*$B$8-1),V2697+I2697*$B$10,TRUE,V2697)</f>
        <v>10700</v>
      </c>
      <c r="W2698" s="17">
        <f t="shared" si="168"/>
        <v>238.21892393320965</v>
      </c>
    </row>
    <row r="2699" spans="7:23" x14ac:dyDescent="0.25">
      <c r="G2699" s="15">
        <v>2697</v>
      </c>
      <c r="H2699" s="1">
        <f t="shared" si="165"/>
        <v>44.93333333333333</v>
      </c>
      <c r="I2699" s="15" cm="1">
        <f t="array" ref="I2699">_xlfn.IFS(J2698&gt;=$C$13-$B$26,MINA(I2698+$B$13-S2699+S2698,$B$11),I2698=$B$11,MINA(I2698-S2699+S2698,$B$11),TRUE,MAXA(I2698-S2699+S2698,0))</f>
        <v>0</v>
      </c>
      <c r="J2699" s="1" cm="1">
        <f t="array" ref="J2699">_xlfn.IFS(J2698&gt;=$C$13-$B$26,0,I2698&lt;$B$11,J2698+$B$26,TRUE,0)</f>
        <v>1.4</v>
      </c>
      <c r="K2699" s="3" cm="1">
        <f t="array" ref="K2699">_xlfn.IFS(AND(NOT($K2698=0),$L2698),0,NOT($L2698),$K2698+$B$26,TRUE,$K2698)</f>
        <v>1.1500000000000008</v>
      </c>
      <c r="L2699" s="3" t="b" cm="1">
        <f t="array" ref="L2699">_xlfn.IFS(AND($I2699&gt;0,$K2699&gt;=$C$5-$B$26),TRUE,$R2699&gt;=$B$6,FALSE,$I2699=0,FALSE,TRUE,$L2698)</f>
        <v>0</v>
      </c>
      <c r="M2699" s="3" t="b" cm="1">
        <f t="array" ref="M2699">_xlfn.IFS($N2699&gt;=$B$4-$B$26,FALSE,AND($I2699&gt;0,$K2699&gt;=$B$5-$B$26),TRUE,AND($L2699,NOT($M2698)),FALSE,$M2698,TRUE,TRUE,FALSE)</f>
        <v>0</v>
      </c>
      <c r="N2699" s="3" cm="1">
        <f t="array" ref="N2699">_xlfn.IFS($M2698,$N2698+$B$26,NOT($M2698),0,TRUE,$M2698)</f>
        <v>0</v>
      </c>
      <c r="O2699" s="3" t="b" cm="1">
        <f t="array" ref="O2699">_xlfn.IFS($M2699,FALSE,AND($L2699,NOT($M2699),$R2699&lt;$B$6,$I2699&gt;0),TRUE,TRUE,FALSE)</f>
        <v>0</v>
      </c>
      <c r="P2699" s="3" cm="1">
        <f t="array" ref="P2699">_xlfn.IFS($P2698&gt;=$C$7-$B$26,0,$O2698,$P2698+$B$26,TRUE,0)</f>
        <v>0</v>
      </c>
      <c r="Q2699" s="3" t="b" cm="1">
        <f t="array" ref="Q2699">_xlfn.IFS(AND($L2699,NOT($M2699),NOT($O2699)),TRUE,$R2699&gt;=$B$6,FALSE,AND($L2699,NOT($M2699),$O2699,$P2699=0),TRUE,TRUE,FALSE)</f>
        <v>0</v>
      </c>
      <c r="R2699" s="3" cm="1">
        <f t="array" ref="R2699">_xlfn.IFS(AND($Q2698,$R2698&lt;$B$6),$R2698+1,AND(NOT($L2698),$R2698&gt;0),0,TRUE,$R2698)</f>
        <v>0</v>
      </c>
      <c r="S2699" s="1" cm="1">
        <f t="array" ref="S2699">_xlfn.IFS(AND(Q2698,I2698&gt;$B$8),S2698+$B$8,AND(Q2698,I2698&lt;=$B$8),S2698+I2698,TRUE,$S2698)</f>
        <v>107</v>
      </c>
      <c r="T2699" s="1">
        <f t="shared" si="166"/>
        <v>9630</v>
      </c>
      <c r="U2699" s="17">
        <f t="shared" si="167"/>
        <v>214.31750741839764</v>
      </c>
      <c r="V2699" s="47" cm="1">
        <f t="array" ref="V2699">_xlfn.IFS($B$6=1,S2699*$B$10,AND(R2698=0,R2699&gt;=1,I2699&gt;=$B$6*$B$8-1),V2698+$B$6*$B$10*$B$8,AND(R2698=0,R2699&gt;=1,I2699&lt;$B$6*$B$8-1),V2698+I2698*$B$10,TRUE,V2698)</f>
        <v>10700</v>
      </c>
      <c r="W2699" s="17">
        <f t="shared" si="168"/>
        <v>238.13056379821961</v>
      </c>
    </row>
    <row r="2700" spans="7:23" x14ac:dyDescent="0.25">
      <c r="G2700" s="15">
        <v>2698</v>
      </c>
      <c r="H2700" s="1">
        <f t="shared" si="165"/>
        <v>44.95</v>
      </c>
      <c r="I2700" s="15" cm="1">
        <f t="array" ref="I2700">_xlfn.IFS(J2699&gt;=$C$13-$B$26,MINA(I2699+$B$13-S2700+S2699,$B$11),I2699=$B$11,MINA(I2699-S2700+S2699,$B$11),TRUE,MAXA(I2699-S2700+S2699,0))</f>
        <v>0</v>
      </c>
      <c r="J2700" s="1" cm="1">
        <f t="array" ref="J2700">_xlfn.IFS(J2699&gt;=$C$13-$B$26,0,I2699&lt;$B$11,J2699+$B$26,TRUE,0)</f>
        <v>1.4166666666666665</v>
      </c>
      <c r="K2700" s="3" cm="1">
        <f t="array" ref="K2700">_xlfn.IFS(AND(NOT($K2699=0),$L2699),0,NOT($L2699),$K2699+$B$26,TRUE,$K2699)</f>
        <v>1.1666666666666674</v>
      </c>
      <c r="L2700" s="3" t="b" cm="1">
        <f t="array" ref="L2700">_xlfn.IFS(AND($I2700&gt;0,$K2700&gt;=$C$5-$B$26),TRUE,$R2700&gt;=$B$6,FALSE,$I2700=0,FALSE,TRUE,$L2699)</f>
        <v>0</v>
      </c>
      <c r="M2700" s="3" t="b" cm="1">
        <f t="array" ref="M2700">_xlfn.IFS($N2700&gt;=$B$4-$B$26,FALSE,AND($I2700&gt;0,$K2700&gt;=$B$5-$B$26),TRUE,AND($L2700,NOT($M2699)),FALSE,$M2699,TRUE,TRUE,FALSE)</f>
        <v>0</v>
      </c>
      <c r="N2700" s="3" cm="1">
        <f t="array" ref="N2700">_xlfn.IFS($M2699,$N2699+$B$26,NOT($M2699),0,TRUE,$M2699)</f>
        <v>0</v>
      </c>
      <c r="O2700" s="3" t="b" cm="1">
        <f t="array" ref="O2700">_xlfn.IFS($M2700,FALSE,AND($L2700,NOT($M2700),$R2700&lt;$B$6,$I2700&gt;0),TRUE,TRUE,FALSE)</f>
        <v>0</v>
      </c>
      <c r="P2700" s="3" cm="1">
        <f t="array" ref="P2700">_xlfn.IFS($P2699&gt;=$C$7-$B$26,0,$O2699,$P2699+$B$26,TRUE,0)</f>
        <v>0</v>
      </c>
      <c r="Q2700" s="3" t="b" cm="1">
        <f t="array" ref="Q2700">_xlfn.IFS(AND($L2700,NOT($M2700),NOT($O2700)),TRUE,$R2700&gt;=$B$6,FALSE,AND($L2700,NOT($M2700),$O2700,$P2700=0),TRUE,TRUE,FALSE)</f>
        <v>0</v>
      </c>
      <c r="R2700" s="3" cm="1">
        <f t="array" ref="R2700">_xlfn.IFS(AND($Q2699,$R2699&lt;$B$6),$R2699+1,AND(NOT($L2699),$R2699&gt;0),0,TRUE,$R2699)</f>
        <v>0</v>
      </c>
      <c r="S2700" s="1" cm="1">
        <f t="array" ref="S2700">_xlfn.IFS(AND(Q2699,I2699&gt;$B$8),S2699+$B$8,AND(Q2699,I2699&lt;=$B$8),S2699+I2699,TRUE,$S2699)</f>
        <v>107</v>
      </c>
      <c r="T2700" s="1">
        <f t="shared" si="166"/>
        <v>9630</v>
      </c>
      <c r="U2700" s="17">
        <f t="shared" si="167"/>
        <v>214.23804226918799</v>
      </c>
      <c r="V2700" s="47" cm="1">
        <f t="array" ref="V2700">_xlfn.IFS($B$6=1,S2700*$B$10,AND(R2699=0,R2700&gt;=1,I2700&gt;=$B$6*$B$8-1),V2699+$B$6*$B$10*$B$8,AND(R2699=0,R2700&gt;=1,I2700&lt;$B$6*$B$8-1),V2699+I2699*$B$10,TRUE,V2699)</f>
        <v>10700</v>
      </c>
      <c r="W2700" s="17">
        <f t="shared" si="168"/>
        <v>238.04226918798665</v>
      </c>
    </row>
    <row r="2701" spans="7:23" x14ac:dyDescent="0.25">
      <c r="G2701" s="15">
        <v>2699</v>
      </c>
      <c r="H2701" s="1">
        <f t="shared" si="165"/>
        <v>44.966666666666669</v>
      </c>
      <c r="I2701" s="15" cm="1">
        <f t="array" ref="I2701">_xlfn.IFS(J2700&gt;=$C$13-$B$26,MINA(I2700+$B$13-S2701+S2700,$B$11),I2700=$B$11,MINA(I2700-S2701+S2700,$B$11),TRUE,MAXA(I2700-S2701+S2700,0))</f>
        <v>0</v>
      </c>
      <c r="J2701" s="1" cm="1">
        <f t="array" ref="J2701">_xlfn.IFS(J2700&gt;=$C$13-$B$26,0,I2700&lt;$B$11,J2700+$B$26,TRUE,0)</f>
        <v>1.4333333333333331</v>
      </c>
      <c r="K2701" s="3" cm="1">
        <f t="array" ref="K2701">_xlfn.IFS(AND(NOT($K2700=0),$L2700),0,NOT($L2700),$K2700+$B$26,TRUE,$K2700)</f>
        <v>1.183333333333334</v>
      </c>
      <c r="L2701" s="3" t="b" cm="1">
        <f t="array" ref="L2701">_xlfn.IFS(AND($I2701&gt;0,$K2701&gt;=$C$5-$B$26),TRUE,$R2701&gt;=$B$6,FALSE,$I2701=0,FALSE,TRUE,$L2700)</f>
        <v>0</v>
      </c>
      <c r="M2701" s="3" t="b" cm="1">
        <f t="array" ref="M2701">_xlfn.IFS($N2701&gt;=$B$4-$B$26,FALSE,AND($I2701&gt;0,$K2701&gt;=$B$5-$B$26),TRUE,AND($L2701,NOT($M2700)),FALSE,$M2700,TRUE,TRUE,FALSE)</f>
        <v>0</v>
      </c>
      <c r="N2701" s="3" cm="1">
        <f t="array" ref="N2701">_xlfn.IFS($M2700,$N2700+$B$26,NOT($M2700),0,TRUE,$M2700)</f>
        <v>0</v>
      </c>
      <c r="O2701" s="3" t="b" cm="1">
        <f t="array" ref="O2701">_xlfn.IFS($M2701,FALSE,AND($L2701,NOT($M2701),$R2701&lt;$B$6,$I2701&gt;0),TRUE,TRUE,FALSE)</f>
        <v>0</v>
      </c>
      <c r="P2701" s="3" cm="1">
        <f t="array" ref="P2701">_xlfn.IFS($P2700&gt;=$C$7-$B$26,0,$O2700,$P2700+$B$26,TRUE,0)</f>
        <v>0</v>
      </c>
      <c r="Q2701" s="3" t="b" cm="1">
        <f t="array" ref="Q2701">_xlfn.IFS(AND($L2701,NOT($M2701),NOT($O2701)),TRUE,$R2701&gt;=$B$6,FALSE,AND($L2701,NOT($M2701),$O2701,$P2701=0),TRUE,TRUE,FALSE)</f>
        <v>0</v>
      </c>
      <c r="R2701" s="3" cm="1">
        <f t="array" ref="R2701">_xlfn.IFS(AND($Q2700,$R2700&lt;$B$6),$R2700+1,AND(NOT($L2700),$R2700&gt;0),0,TRUE,$R2700)</f>
        <v>0</v>
      </c>
      <c r="S2701" s="1" cm="1">
        <f t="array" ref="S2701">_xlfn.IFS(AND(Q2700,I2700&gt;$B$8),S2700+$B$8,AND(Q2700,I2700&lt;=$B$8),S2700+I2700,TRUE,$S2700)</f>
        <v>107</v>
      </c>
      <c r="T2701" s="1">
        <f t="shared" si="166"/>
        <v>9630</v>
      </c>
      <c r="U2701" s="17">
        <f t="shared" si="167"/>
        <v>214.15863602668642</v>
      </c>
      <c r="V2701" s="47" cm="1">
        <f t="array" ref="V2701">_xlfn.IFS($B$6=1,S2701*$B$10,AND(R2700=0,R2701&gt;=1,I2701&gt;=$B$6*$B$8-1),V2700+$B$6*$B$10*$B$8,AND(R2700=0,R2701&gt;=1,I2701&lt;$B$6*$B$8-1),V2700+I2700*$B$10,TRUE,V2700)</f>
        <v>10700</v>
      </c>
      <c r="W2701" s="17">
        <f t="shared" si="168"/>
        <v>237.95404002965159</v>
      </c>
    </row>
    <row r="2702" spans="7:23" x14ac:dyDescent="0.25">
      <c r="G2702" s="15">
        <v>2700</v>
      </c>
      <c r="H2702" s="1">
        <f t="shared" si="165"/>
        <v>44.983333333333334</v>
      </c>
      <c r="I2702" s="15" cm="1">
        <f t="array" ref="I2702">_xlfn.IFS(J2701&gt;=$C$13-$B$26,MINA(I2701+$B$13-S2702+S2701,$B$11),I2701=$B$11,MINA(I2701-S2702+S2701,$B$11),TRUE,MAXA(I2701-S2702+S2701,0))</f>
        <v>0</v>
      </c>
      <c r="J2702" s="1" cm="1">
        <f t="array" ref="J2702">_xlfn.IFS(J2701&gt;=$C$13-$B$26,0,I2701&lt;$B$11,J2701+$B$26,TRUE,0)</f>
        <v>1.4499999999999997</v>
      </c>
      <c r="K2702" s="3" cm="1">
        <f t="array" ref="K2702">_xlfn.IFS(AND(NOT($K2701=0),$L2701),0,NOT($L2701),$K2701+$B$26,TRUE,$K2701)</f>
        <v>1.2000000000000006</v>
      </c>
      <c r="L2702" s="3" t="b" cm="1">
        <f t="array" ref="L2702">_xlfn.IFS(AND($I2702&gt;0,$K2702&gt;=$C$5-$B$26),TRUE,$R2702&gt;=$B$6,FALSE,$I2702=0,FALSE,TRUE,$L2701)</f>
        <v>0</v>
      </c>
      <c r="M2702" s="3" t="b" cm="1">
        <f t="array" ref="M2702">_xlfn.IFS($N2702&gt;=$B$4-$B$26,FALSE,AND($I2702&gt;0,$K2702&gt;=$B$5-$B$26),TRUE,AND($L2702,NOT($M2701)),FALSE,$M2701,TRUE,TRUE,FALSE)</f>
        <v>0</v>
      </c>
      <c r="N2702" s="3" cm="1">
        <f t="array" ref="N2702">_xlfn.IFS($M2701,$N2701+$B$26,NOT($M2701),0,TRUE,$M2701)</f>
        <v>0</v>
      </c>
      <c r="O2702" s="3" t="b" cm="1">
        <f t="array" ref="O2702">_xlfn.IFS($M2702,FALSE,AND($L2702,NOT($M2702),$R2702&lt;$B$6,$I2702&gt;0),TRUE,TRUE,FALSE)</f>
        <v>0</v>
      </c>
      <c r="P2702" s="3" cm="1">
        <f t="array" ref="P2702">_xlfn.IFS($P2701&gt;=$C$7-$B$26,0,$O2701,$P2701+$B$26,TRUE,0)</f>
        <v>0</v>
      </c>
      <c r="Q2702" s="3" t="b" cm="1">
        <f t="array" ref="Q2702">_xlfn.IFS(AND($L2702,NOT($M2702),NOT($O2702)),TRUE,$R2702&gt;=$B$6,FALSE,AND($L2702,NOT($M2702),$O2702,$P2702=0),TRUE,TRUE,FALSE)</f>
        <v>0</v>
      </c>
      <c r="R2702" s="3" cm="1">
        <f t="array" ref="R2702">_xlfn.IFS(AND($Q2701,$R2701&lt;$B$6),$R2701+1,AND(NOT($L2701),$R2701&gt;0),0,TRUE,$R2701)</f>
        <v>0</v>
      </c>
      <c r="S2702" s="1" cm="1">
        <f t="array" ref="S2702">_xlfn.IFS(AND(Q2701,I2701&gt;$B$8),S2701+$B$8,AND(Q2701,I2701&lt;=$B$8),S2701+I2701,TRUE,$S2701)</f>
        <v>107</v>
      </c>
      <c r="T2702" s="1">
        <f t="shared" si="166"/>
        <v>9630</v>
      </c>
      <c r="U2702" s="17">
        <f t="shared" si="167"/>
        <v>214.07928862541681</v>
      </c>
      <c r="V2702" s="47" cm="1">
        <f t="array" ref="V2702">_xlfn.IFS($B$6=1,S2702*$B$10,AND(R2701=0,R2702&gt;=1,I2702&gt;=$B$6*$B$8-1),V2701+$B$6*$B$10*$B$8,AND(R2701=0,R2702&gt;=1,I2702&lt;$B$6*$B$8-1),V2701+I2701*$B$10,TRUE,V2701)</f>
        <v>10700</v>
      </c>
      <c r="W2702" s="17">
        <f t="shared" si="168"/>
        <v>237.86587625046312</v>
      </c>
    </row>
    <row r="2703" spans="7:23" x14ac:dyDescent="0.25">
      <c r="G2703" s="15">
        <v>2701</v>
      </c>
      <c r="H2703" s="1">
        <f t="shared" si="165"/>
        <v>45</v>
      </c>
      <c r="I2703" s="15" cm="1">
        <f t="array" ref="I2703">_xlfn.IFS(J2702&gt;=$C$13-$B$26,MINA(I2702+$B$13-S2703+S2702,$B$11),I2702=$B$11,MINA(I2702-S2703+S2702,$B$11),TRUE,MAXA(I2702-S2703+S2702,0))</f>
        <v>0</v>
      </c>
      <c r="J2703" s="1" cm="1">
        <f t="array" ref="J2703">_xlfn.IFS(J2702&gt;=$C$13-$B$26,0,I2702&lt;$B$11,J2702+$B$26,TRUE,0)</f>
        <v>1.4666666666666663</v>
      </c>
      <c r="K2703" s="3" cm="1">
        <f t="array" ref="K2703">_xlfn.IFS(AND(NOT($K2702=0),$L2702),0,NOT($L2702),$K2702+$B$26,TRUE,$K2702)</f>
        <v>1.2166666666666672</v>
      </c>
      <c r="L2703" s="3" t="b" cm="1">
        <f t="array" ref="L2703">_xlfn.IFS(AND($I2703&gt;0,$K2703&gt;=$C$5-$B$26),TRUE,$R2703&gt;=$B$6,FALSE,$I2703=0,FALSE,TRUE,$L2702)</f>
        <v>0</v>
      </c>
      <c r="M2703" s="3" t="b" cm="1">
        <f t="array" ref="M2703">_xlfn.IFS($N2703&gt;=$B$4-$B$26,FALSE,AND($I2703&gt;0,$K2703&gt;=$B$5-$B$26),TRUE,AND($L2703,NOT($M2702)),FALSE,$M2702,TRUE,TRUE,FALSE)</f>
        <v>0</v>
      </c>
      <c r="N2703" s="3" cm="1">
        <f t="array" ref="N2703">_xlfn.IFS($M2702,$N2702+$B$26,NOT($M2702),0,TRUE,$M2702)</f>
        <v>0</v>
      </c>
      <c r="O2703" s="3" t="b" cm="1">
        <f t="array" ref="O2703">_xlfn.IFS($M2703,FALSE,AND($L2703,NOT($M2703),$R2703&lt;$B$6,$I2703&gt;0),TRUE,TRUE,FALSE)</f>
        <v>0</v>
      </c>
      <c r="P2703" s="3" cm="1">
        <f t="array" ref="P2703">_xlfn.IFS($P2702&gt;=$C$7-$B$26,0,$O2702,$P2702+$B$26,TRUE,0)</f>
        <v>0</v>
      </c>
      <c r="Q2703" s="3" t="b" cm="1">
        <f t="array" ref="Q2703">_xlfn.IFS(AND($L2703,NOT($M2703),NOT($O2703)),TRUE,$R2703&gt;=$B$6,FALSE,AND($L2703,NOT($M2703),$O2703,$P2703=0),TRUE,TRUE,FALSE)</f>
        <v>0</v>
      </c>
      <c r="R2703" s="3" cm="1">
        <f t="array" ref="R2703">_xlfn.IFS(AND($Q2702,$R2702&lt;$B$6),$R2702+1,AND(NOT($L2702),$R2702&gt;0),0,TRUE,$R2702)</f>
        <v>0</v>
      </c>
      <c r="S2703" s="1" cm="1">
        <f t="array" ref="S2703">_xlfn.IFS(AND(Q2702,I2702&gt;$B$8),S2702+$B$8,AND(Q2702,I2702&lt;=$B$8),S2702+I2702,TRUE,$S2702)</f>
        <v>107</v>
      </c>
      <c r="T2703" s="1">
        <f t="shared" si="166"/>
        <v>9630</v>
      </c>
      <c r="U2703" s="17">
        <f t="shared" si="167"/>
        <v>214</v>
      </c>
      <c r="V2703" s="47" cm="1">
        <f t="array" ref="V2703">_xlfn.IFS($B$6=1,S2703*$B$10,AND(R2702=0,R2703&gt;=1,I2703&gt;=$B$6*$B$8-1),V2702+$B$6*$B$10*$B$8,AND(R2702=0,R2703&gt;=1,I2703&lt;$B$6*$B$8-1),V2702+I2702*$B$10,TRUE,V2702)</f>
        <v>10700</v>
      </c>
      <c r="W2703" s="17">
        <f t="shared" si="168"/>
        <v>237.77777777777777</v>
      </c>
    </row>
    <row r="2704" spans="7:23" x14ac:dyDescent="0.25">
      <c r="G2704" s="15">
        <v>2702</v>
      </c>
      <c r="H2704" s="1">
        <f t="shared" si="165"/>
        <v>45.016666666666666</v>
      </c>
      <c r="I2704" s="15" cm="1">
        <f t="array" ref="I2704">_xlfn.IFS(J2703&gt;=$C$13-$B$26,MINA(I2703+$B$13-S2704+S2703,$B$11),I2703=$B$11,MINA(I2703-S2704+S2703,$B$11),TRUE,MAXA(I2703-S2704+S2703,0))</f>
        <v>0</v>
      </c>
      <c r="J2704" s="1" cm="1">
        <f t="array" ref="J2704">_xlfn.IFS(J2703&gt;=$C$13-$B$26,0,I2703&lt;$B$11,J2703+$B$26,TRUE,0)</f>
        <v>1.4833333333333329</v>
      </c>
      <c r="K2704" s="3" cm="1">
        <f t="array" ref="K2704">_xlfn.IFS(AND(NOT($K2703=0),$L2703),0,NOT($L2703),$K2703+$B$26,TRUE,$K2703)</f>
        <v>1.2333333333333338</v>
      </c>
      <c r="L2704" s="3" t="b" cm="1">
        <f t="array" ref="L2704">_xlfn.IFS(AND($I2704&gt;0,$K2704&gt;=$C$5-$B$26),TRUE,$R2704&gt;=$B$6,FALSE,$I2704=0,FALSE,TRUE,$L2703)</f>
        <v>0</v>
      </c>
      <c r="M2704" s="3" t="b" cm="1">
        <f t="array" ref="M2704">_xlfn.IFS($N2704&gt;=$B$4-$B$26,FALSE,AND($I2704&gt;0,$K2704&gt;=$B$5-$B$26),TRUE,AND($L2704,NOT($M2703)),FALSE,$M2703,TRUE,TRUE,FALSE)</f>
        <v>0</v>
      </c>
      <c r="N2704" s="3" cm="1">
        <f t="array" ref="N2704">_xlfn.IFS($M2703,$N2703+$B$26,NOT($M2703),0,TRUE,$M2703)</f>
        <v>0</v>
      </c>
      <c r="O2704" s="3" t="b" cm="1">
        <f t="array" ref="O2704">_xlfn.IFS($M2704,FALSE,AND($L2704,NOT($M2704),$R2704&lt;$B$6,$I2704&gt;0),TRUE,TRUE,FALSE)</f>
        <v>0</v>
      </c>
      <c r="P2704" s="3" cm="1">
        <f t="array" ref="P2704">_xlfn.IFS($P2703&gt;=$C$7-$B$26,0,$O2703,$P2703+$B$26,TRUE,0)</f>
        <v>0</v>
      </c>
      <c r="Q2704" s="3" t="b" cm="1">
        <f t="array" ref="Q2704">_xlfn.IFS(AND($L2704,NOT($M2704),NOT($O2704)),TRUE,$R2704&gt;=$B$6,FALSE,AND($L2704,NOT($M2704),$O2704,$P2704=0),TRUE,TRUE,FALSE)</f>
        <v>0</v>
      </c>
      <c r="R2704" s="3" cm="1">
        <f t="array" ref="R2704">_xlfn.IFS(AND($Q2703,$R2703&lt;$B$6),$R2703+1,AND(NOT($L2703),$R2703&gt;0),0,TRUE,$R2703)</f>
        <v>0</v>
      </c>
      <c r="S2704" s="1" cm="1">
        <f t="array" ref="S2704">_xlfn.IFS(AND(Q2703,I2703&gt;$B$8),S2703+$B$8,AND(Q2703,I2703&lt;=$B$8),S2703+I2703,TRUE,$S2703)</f>
        <v>107</v>
      </c>
      <c r="T2704" s="1">
        <f t="shared" si="166"/>
        <v>9630</v>
      </c>
      <c r="U2704" s="17">
        <f t="shared" si="167"/>
        <v>213.92077008515366</v>
      </c>
      <c r="V2704" s="47" cm="1">
        <f t="array" ref="V2704">_xlfn.IFS($B$6=1,S2704*$B$10,AND(R2703=0,R2704&gt;=1,I2704&gt;=$B$6*$B$8-1),V2703+$B$6*$B$10*$B$8,AND(R2703=0,R2704&gt;=1,I2704&lt;$B$6*$B$8-1),V2703+I2703*$B$10,TRUE,V2703)</f>
        <v>10700</v>
      </c>
      <c r="W2704" s="17">
        <f t="shared" si="168"/>
        <v>237.6897445390596</v>
      </c>
    </row>
    <row r="2705" spans="7:23" x14ac:dyDescent="0.25">
      <c r="G2705" s="15">
        <v>2703</v>
      </c>
      <c r="H2705" s="1">
        <f t="shared" si="165"/>
        <v>45.033333333333331</v>
      </c>
      <c r="I2705" s="15" cm="1">
        <f t="array" ref="I2705">_xlfn.IFS(J2704&gt;=$C$13-$B$26,MINA(I2704+$B$13-S2705+S2704,$B$11),I2704=$B$11,MINA(I2704-S2705+S2704,$B$11),TRUE,MAXA(I2704-S2705+S2704,0))</f>
        <v>3</v>
      </c>
      <c r="J2705" s="1" cm="1">
        <f t="array" ref="J2705">_xlfn.IFS(J2704&gt;=$C$13-$B$26,0,I2704&lt;$B$11,J2704+$B$26,TRUE,0)</f>
        <v>0</v>
      </c>
      <c r="K2705" s="3" cm="1">
        <f t="array" ref="K2705">_xlfn.IFS(AND(NOT($K2704=0),$L2704),0,NOT($L2704),$K2704+$B$26,TRUE,$K2704)</f>
        <v>1.2500000000000004</v>
      </c>
      <c r="L2705" s="3" t="b" cm="1">
        <f t="array" ref="L2705">_xlfn.IFS(AND($I2705&gt;0,$K2705&gt;=$C$5-$B$26),TRUE,$R2705&gt;=$B$6,FALSE,$I2705=0,FALSE,TRUE,$L2704)</f>
        <v>1</v>
      </c>
      <c r="M2705" s="3" t="b" cm="1">
        <f t="array" ref="M2705">_xlfn.IFS($N2705&gt;=$B$4-$B$26,FALSE,AND($I2705&gt;0,$K2705&gt;=$B$5-$B$26),TRUE,AND($L2705,NOT($M2704)),FALSE,$M2704,TRUE,TRUE,FALSE)</f>
        <v>1</v>
      </c>
      <c r="N2705" s="3" cm="1">
        <f t="array" ref="N2705">_xlfn.IFS($M2704,$N2704+$B$26,NOT($M2704),0,TRUE,$M2704)</f>
        <v>0</v>
      </c>
      <c r="O2705" s="3" t="b" cm="1">
        <f t="array" ref="O2705">_xlfn.IFS($M2705,FALSE,AND($L2705,NOT($M2705),$R2705&lt;$B$6,$I2705&gt;0),TRUE,TRUE,FALSE)</f>
        <v>0</v>
      </c>
      <c r="P2705" s="3" cm="1">
        <f t="array" ref="P2705">_xlfn.IFS($P2704&gt;=$C$7-$B$26,0,$O2704,$P2704+$B$26,TRUE,0)</f>
        <v>0</v>
      </c>
      <c r="Q2705" s="3" t="b" cm="1">
        <f t="array" ref="Q2705">_xlfn.IFS(AND($L2705,NOT($M2705),NOT($O2705)),TRUE,$R2705&gt;=$B$6,FALSE,AND($L2705,NOT($M2705),$O2705,$P2705=0),TRUE,TRUE,FALSE)</f>
        <v>0</v>
      </c>
      <c r="R2705" s="3" cm="1">
        <f t="array" ref="R2705">_xlfn.IFS(AND($Q2704,$R2704&lt;$B$6),$R2704+1,AND(NOT($L2704),$R2704&gt;0),0,TRUE,$R2704)</f>
        <v>0</v>
      </c>
      <c r="S2705" s="1" cm="1">
        <f t="array" ref="S2705">_xlfn.IFS(AND(Q2704,I2704&gt;$B$8),S2704+$B$8,AND(Q2704,I2704&lt;=$B$8),S2704+I2704,TRUE,$S2704)</f>
        <v>107</v>
      </c>
      <c r="T2705" s="1">
        <f t="shared" si="166"/>
        <v>9630</v>
      </c>
      <c r="U2705" s="17">
        <f t="shared" si="167"/>
        <v>213.84159881569209</v>
      </c>
      <c r="V2705" s="47" cm="1">
        <f t="array" ref="V2705">_xlfn.IFS($B$6=1,S2705*$B$10,AND(R2704=0,R2705&gt;=1,I2705&gt;=$B$6*$B$8-1),V2704+$B$6*$B$10*$B$8,AND(R2704=0,R2705&gt;=1,I2705&lt;$B$6*$B$8-1),V2704+I2704*$B$10,TRUE,V2704)</f>
        <v>10700</v>
      </c>
      <c r="W2705" s="17">
        <f t="shared" si="168"/>
        <v>237.60177646188009</v>
      </c>
    </row>
    <row r="2706" spans="7:23" x14ac:dyDescent="0.25">
      <c r="G2706" s="15">
        <v>2704</v>
      </c>
      <c r="H2706" s="1">
        <f t="shared" si="165"/>
        <v>45.05</v>
      </c>
      <c r="I2706" s="15" cm="1">
        <f t="array" ref="I2706">_xlfn.IFS(J2705&gt;=$C$13-$B$26,MINA(I2705+$B$13-S2706+S2705,$B$11),I2705=$B$11,MINA(I2705-S2706+S2705,$B$11),TRUE,MAXA(I2705-S2706+S2705,0))</f>
        <v>3</v>
      </c>
      <c r="J2706" s="1" cm="1">
        <f t="array" ref="J2706">_xlfn.IFS(J2705&gt;=$C$13-$B$26,0,I2705&lt;$B$11,J2705+$B$26,TRUE,0)</f>
        <v>1.6666666666666666E-2</v>
      </c>
      <c r="K2706" s="3" cm="1">
        <f t="array" ref="K2706">_xlfn.IFS(AND(NOT($K2705=0),$L2705),0,NOT($L2705),$K2705+$B$26,TRUE,$K2705)</f>
        <v>0</v>
      </c>
      <c r="L2706" s="3" t="b" cm="1">
        <f t="array" ref="L2706">_xlfn.IFS(AND($I2706&gt;0,$K2706&gt;=$C$5-$B$26),TRUE,$R2706&gt;=$B$6,FALSE,$I2706=0,FALSE,TRUE,$L2705)</f>
        <v>1</v>
      </c>
      <c r="M2706" s="3" t="b" cm="1">
        <f t="array" ref="M2706">_xlfn.IFS($N2706&gt;=$B$4-$B$26,FALSE,AND($I2706&gt;0,$K2706&gt;=$B$5-$B$26),TRUE,AND($L2706,NOT($M2705)),FALSE,$M2705,TRUE,TRUE,FALSE)</f>
        <v>1</v>
      </c>
      <c r="N2706" s="3" cm="1">
        <f t="array" ref="N2706">_xlfn.IFS($M2705,$N2705+$B$26,NOT($M2705),0,TRUE,$M2705)</f>
        <v>1.6666666666666666E-2</v>
      </c>
      <c r="O2706" s="3" t="b" cm="1">
        <f t="array" ref="O2706">_xlfn.IFS($M2706,FALSE,AND($L2706,NOT($M2706),$R2706&lt;$B$6,$I2706&gt;0),TRUE,TRUE,FALSE)</f>
        <v>0</v>
      </c>
      <c r="P2706" s="3" cm="1">
        <f t="array" ref="P2706">_xlfn.IFS($P2705&gt;=$C$7-$B$26,0,$O2705,$P2705+$B$26,TRUE,0)</f>
        <v>0</v>
      </c>
      <c r="Q2706" s="3" t="b" cm="1">
        <f t="array" ref="Q2706">_xlfn.IFS(AND($L2706,NOT($M2706),NOT($O2706)),TRUE,$R2706&gt;=$B$6,FALSE,AND($L2706,NOT($M2706),$O2706,$P2706=0),TRUE,TRUE,FALSE)</f>
        <v>0</v>
      </c>
      <c r="R2706" s="3" cm="1">
        <f t="array" ref="R2706">_xlfn.IFS(AND($Q2705,$R2705&lt;$B$6),$R2705+1,AND(NOT($L2705),$R2705&gt;0),0,TRUE,$R2705)</f>
        <v>0</v>
      </c>
      <c r="S2706" s="1" cm="1">
        <f t="array" ref="S2706">_xlfn.IFS(AND(Q2705,I2705&gt;$B$8),S2705+$B$8,AND(Q2705,I2705&lt;=$B$8),S2705+I2705,TRUE,$S2705)</f>
        <v>107</v>
      </c>
      <c r="T2706" s="1">
        <f t="shared" si="166"/>
        <v>9630</v>
      </c>
      <c r="U2706" s="17">
        <f t="shared" si="167"/>
        <v>213.76248612652608</v>
      </c>
      <c r="V2706" s="47" cm="1">
        <f t="array" ref="V2706">_xlfn.IFS($B$6=1,S2706*$B$10,AND(R2705=0,R2706&gt;=1,I2706&gt;=$B$6*$B$8-1),V2705+$B$6*$B$10*$B$8,AND(R2705=0,R2706&gt;=1,I2706&lt;$B$6*$B$8-1),V2705+I2705*$B$10,TRUE,V2705)</f>
        <v>10700</v>
      </c>
      <c r="W2706" s="17">
        <f t="shared" si="168"/>
        <v>237.5138734739179</v>
      </c>
    </row>
    <row r="2707" spans="7:23" x14ac:dyDescent="0.25">
      <c r="G2707" s="15">
        <v>2705</v>
      </c>
      <c r="H2707" s="1">
        <f t="shared" si="165"/>
        <v>45.066666666666663</v>
      </c>
      <c r="I2707" s="15" cm="1">
        <f t="array" ref="I2707">_xlfn.IFS(J2706&gt;=$C$13-$B$26,MINA(I2706+$B$13-S2707+S2706,$B$11),I2706=$B$11,MINA(I2706-S2707+S2706,$B$11),TRUE,MAXA(I2706-S2707+S2706,0))</f>
        <v>3</v>
      </c>
      <c r="J2707" s="1" cm="1">
        <f t="array" ref="J2707">_xlfn.IFS(J2706&gt;=$C$13-$B$26,0,I2706&lt;$B$11,J2706+$B$26,TRUE,0)</f>
        <v>3.3333333333333333E-2</v>
      </c>
      <c r="K2707" s="3" cm="1">
        <f t="array" ref="K2707">_xlfn.IFS(AND(NOT($K2706=0),$L2706),0,NOT($L2706),$K2706+$B$26,TRUE,$K2706)</f>
        <v>0</v>
      </c>
      <c r="L2707" s="3" t="b" cm="1">
        <f t="array" ref="L2707">_xlfn.IFS(AND($I2707&gt;0,$K2707&gt;=$C$5-$B$26),TRUE,$R2707&gt;=$B$6,FALSE,$I2707=0,FALSE,TRUE,$L2706)</f>
        <v>1</v>
      </c>
      <c r="M2707" s="3" t="b" cm="1">
        <f t="array" ref="M2707">_xlfn.IFS($N2707&gt;=$B$4-$B$26,FALSE,AND($I2707&gt;0,$K2707&gt;=$B$5-$B$26),TRUE,AND($L2707,NOT($M2706)),FALSE,$M2706,TRUE,TRUE,FALSE)</f>
        <v>0</v>
      </c>
      <c r="N2707" s="3" cm="1">
        <f t="array" ref="N2707">_xlfn.IFS($M2706,$N2706+$B$26,NOT($M2706),0,TRUE,$M2706)</f>
        <v>3.3333333333333333E-2</v>
      </c>
      <c r="O2707" s="3" t="b" cm="1">
        <f t="array" ref="O2707">_xlfn.IFS($M2707,FALSE,AND($L2707,NOT($M2707),$R2707&lt;$B$6,$I2707&gt;0),TRUE,TRUE,FALSE)</f>
        <v>1</v>
      </c>
      <c r="P2707" s="3" cm="1">
        <f t="array" ref="P2707">_xlfn.IFS($P2706&gt;=$C$7-$B$26,0,$O2706,$P2706+$B$26,TRUE,0)</f>
        <v>0</v>
      </c>
      <c r="Q2707" s="3" t="b" cm="1">
        <f t="array" ref="Q2707">_xlfn.IFS(AND($L2707,NOT($M2707),NOT($O2707)),TRUE,$R2707&gt;=$B$6,FALSE,AND($L2707,NOT($M2707),$O2707,$P2707=0),TRUE,TRUE,FALSE)</f>
        <v>1</v>
      </c>
      <c r="R2707" s="3" cm="1">
        <f t="array" ref="R2707">_xlfn.IFS(AND($Q2706,$R2706&lt;$B$6),$R2706+1,AND(NOT($L2706),$R2706&gt;0),0,TRUE,$R2706)</f>
        <v>0</v>
      </c>
      <c r="S2707" s="1" cm="1">
        <f t="array" ref="S2707">_xlfn.IFS(AND(Q2706,I2706&gt;$B$8),S2706+$B$8,AND(Q2706,I2706&lt;=$B$8),S2706+I2706,TRUE,$S2706)</f>
        <v>107</v>
      </c>
      <c r="T2707" s="1">
        <f t="shared" si="166"/>
        <v>9630</v>
      </c>
      <c r="U2707" s="17">
        <f t="shared" si="167"/>
        <v>213.68343195266274</v>
      </c>
      <c r="V2707" s="47" cm="1">
        <f t="array" ref="V2707">_xlfn.IFS($B$6=1,S2707*$B$10,AND(R2706=0,R2707&gt;=1,I2707&gt;=$B$6*$B$8-1),V2706+$B$6*$B$10*$B$8,AND(R2706=0,R2707&gt;=1,I2707&lt;$B$6*$B$8-1),V2706+I2706*$B$10,TRUE,V2706)</f>
        <v>10700</v>
      </c>
      <c r="W2707" s="17">
        <f t="shared" si="168"/>
        <v>237.4260355029586</v>
      </c>
    </row>
    <row r="2708" spans="7:23" x14ac:dyDescent="0.25">
      <c r="G2708" s="15">
        <v>2706</v>
      </c>
      <c r="H2708" s="1">
        <f t="shared" si="165"/>
        <v>45.083333333333336</v>
      </c>
      <c r="I2708" s="15" cm="1">
        <f t="array" ref="I2708">_xlfn.IFS(J2707&gt;=$C$13-$B$26,MINA(I2707+$B$13-S2708+S2707,$B$11),I2707=$B$11,MINA(I2707-S2708+S2707,$B$11),TRUE,MAXA(I2707-S2708+S2707,0))</f>
        <v>2</v>
      </c>
      <c r="J2708" s="1" cm="1">
        <f t="array" ref="J2708">_xlfn.IFS(J2707&gt;=$C$13-$B$26,0,I2707&lt;$B$11,J2707+$B$26,TRUE,0)</f>
        <v>0.05</v>
      </c>
      <c r="K2708" s="3" cm="1">
        <f t="array" ref="K2708">_xlfn.IFS(AND(NOT($K2707=0),$L2707),0,NOT($L2707),$K2707+$B$26,TRUE,$K2707)</f>
        <v>0</v>
      </c>
      <c r="L2708" s="3" t="b" cm="1">
        <f t="array" ref="L2708">_xlfn.IFS(AND($I2708&gt;0,$K2708&gt;=$C$5-$B$26),TRUE,$R2708&gt;=$B$6,FALSE,$I2708=0,FALSE,TRUE,$L2707)</f>
        <v>1</v>
      </c>
      <c r="M2708" s="3" t="b" cm="1">
        <f t="array" ref="M2708">_xlfn.IFS($N2708&gt;=$B$4-$B$26,FALSE,AND($I2708&gt;0,$K2708&gt;=$B$5-$B$26),TRUE,AND($L2708,NOT($M2707)),FALSE,$M2707,TRUE,TRUE,FALSE)</f>
        <v>0</v>
      </c>
      <c r="N2708" s="3" cm="1">
        <f t="array" ref="N2708">_xlfn.IFS($M2707,$N2707+$B$26,NOT($M2707),0,TRUE,$M2707)</f>
        <v>0</v>
      </c>
      <c r="O2708" s="3" t="b" cm="1">
        <f t="array" ref="O2708">_xlfn.IFS($M2708,FALSE,AND($L2708,NOT($M2708),$R2708&lt;$B$6,$I2708&gt;0),TRUE,TRUE,FALSE)</f>
        <v>1</v>
      </c>
      <c r="P2708" s="3" cm="1">
        <f t="array" ref="P2708">_xlfn.IFS($P2707&gt;=$C$7-$B$26,0,$O2707,$P2707+$B$26,TRUE,0)</f>
        <v>1.6666666666666666E-2</v>
      </c>
      <c r="Q2708" s="3" t="b" cm="1">
        <f t="array" ref="Q2708">_xlfn.IFS(AND($L2708,NOT($M2708),NOT($O2708)),TRUE,$R2708&gt;=$B$6,FALSE,AND($L2708,NOT($M2708),$O2708,$P2708=0),TRUE,TRUE,FALSE)</f>
        <v>0</v>
      </c>
      <c r="R2708" s="3" cm="1">
        <f t="array" ref="R2708">_xlfn.IFS(AND($Q2707,$R2707&lt;$B$6),$R2707+1,AND(NOT($L2707),$R2707&gt;0),0,TRUE,$R2707)</f>
        <v>1</v>
      </c>
      <c r="S2708" s="1" cm="1">
        <f t="array" ref="S2708">_xlfn.IFS(AND(Q2707,I2707&gt;$B$8),S2707+$B$8,AND(Q2707,I2707&lt;=$B$8),S2707+I2707,TRUE,$S2707)</f>
        <v>108</v>
      </c>
      <c r="T2708" s="1">
        <f t="shared" si="166"/>
        <v>9720</v>
      </c>
      <c r="U2708" s="17">
        <f t="shared" si="167"/>
        <v>215.60073937153419</v>
      </c>
      <c r="V2708" s="47" cm="1">
        <f t="array" ref="V2708">_xlfn.IFS($B$6=1,S2708*$B$10,AND(R2707=0,R2708&gt;=1,I2708&gt;=$B$6*$B$8-1),V2707+$B$6*$B$10*$B$8,AND(R2707=0,R2708&gt;=1,I2708&lt;$B$6*$B$8-1),V2707+I2707*$B$10,TRUE,V2707)</f>
        <v>11000</v>
      </c>
      <c r="W2708" s="17">
        <f t="shared" si="168"/>
        <v>243.99260628465802</v>
      </c>
    </row>
    <row r="2709" spans="7:23" x14ac:dyDescent="0.25">
      <c r="G2709" s="15">
        <v>2707</v>
      </c>
      <c r="H2709" s="1">
        <f t="shared" si="165"/>
        <v>45.1</v>
      </c>
      <c r="I2709" s="15" cm="1">
        <f t="array" ref="I2709">_xlfn.IFS(J2708&gt;=$C$13-$B$26,MINA(I2708+$B$13-S2709+S2708,$B$11),I2708=$B$11,MINA(I2708-S2709+S2708,$B$11),TRUE,MAXA(I2708-S2709+S2708,0))</f>
        <v>2</v>
      </c>
      <c r="J2709" s="1" cm="1">
        <f t="array" ref="J2709">_xlfn.IFS(J2708&gt;=$C$13-$B$26,0,I2708&lt;$B$11,J2708+$B$26,TRUE,0)</f>
        <v>6.6666666666666666E-2</v>
      </c>
      <c r="K2709" s="3" cm="1">
        <f t="array" ref="K2709">_xlfn.IFS(AND(NOT($K2708=0),$L2708),0,NOT($L2708),$K2708+$B$26,TRUE,$K2708)</f>
        <v>0</v>
      </c>
      <c r="L2709" s="3" t="b" cm="1">
        <f t="array" ref="L2709">_xlfn.IFS(AND($I2709&gt;0,$K2709&gt;=$C$5-$B$26),TRUE,$R2709&gt;=$B$6,FALSE,$I2709=0,FALSE,TRUE,$L2708)</f>
        <v>1</v>
      </c>
      <c r="M2709" s="3" t="b" cm="1">
        <f t="array" ref="M2709">_xlfn.IFS($N2709&gt;=$B$4-$B$26,FALSE,AND($I2709&gt;0,$K2709&gt;=$B$5-$B$26),TRUE,AND($L2709,NOT($M2708)),FALSE,$M2708,TRUE,TRUE,FALSE)</f>
        <v>0</v>
      </c>
      <c r="N2709" s="3" cm="1">
        <f t="array" ref="N2709">_xlfn.IFS($M2708,$N2708+$B$26,NOT($M2708),0,TRUE,$M2708)</f>
        <v>0</v>
      </c>
      <c r="O2709" s="3" t="b" cm="1">
        <f t="array" ref="O2709">_xlfn.IFS($M2709,FALSE,AND($L2709,NOT($M2709),$R2709&lt;$B$6,$I2709&gt;0),TRUE,TRUE,FALSE)</f>
        <v>1</v>
      </c>
      <c r="P2709" s="3" cm="1">
        <f t="array" ref="P2709">_xlfn.IFS($P2708&gt;=$C$7-$B$26,0,$O2708,$P2708+$B$26,TRUE,0)</f>
        <v>3.3333333333333333E-2</v>
      </c>
      <c r="Q2709" s="3" t="b" cm="1">
        <f t="array" ref="Q2709">_xlfn.IFS(AND($L2709,NOT($M2709),NOT($O2709)),TRUE,$R2709&gt;=$B$6,FALSE,AND($L2709,NOT($M2709),$O2709,$P2709=0),TRUE,TRUE,FALSE)</f>
        <v>0</v>
      </c>
      <c r="R2709" s="3" cm="1">
        <f t="array" ref="R2709">_xlfn.IFS(AND($Q2708,$R2708&lt;$B$6),$R2708+1,AND(NOT($L2708),$R2708&gt;0),0,TRUE,$R2708)</f>
        <v>1</v>
      </c>
      <c r="S2709" s="1" cm="1">
        <f t="array" ref="S2709">_xlfn.IFS(AND(Q2708,I2708&gt;$B$8),S2708+$B$8,AND(Q2708,I2708&lt;=$B$8),S2708+I2708,TRUE,$S2708)</f>
        <v>108</v>
      </c>
      <c r="T2709" s="1">
        <f t="shared" si="166"/>
        <v>9720</v>
      </c>
      <c r="U2709" s="17">
        <f t="shared" si="167"/>
        <v>215.52106430155209</v>
      </c>
      <c r="V2709" s="47" cm="1">
        <f t="array" ref="V2709">_xlfn.IFS($B$6=1,S2709*$B$10,AND(R2708=0,R2709&gt;=1,I2709&gt;=$B$6*$B$8-1),V2708+$B$6*$B$10*$B$8,AND(R2708=0,R2709&gt;=1,I2709&lt;$B$6*$B$8-1),V2708+I2708*$B$10,TRUE,V2708)</f>
        <v>11000</v>
      </c>
      <c r="W2709" s="17">
        <f t="shared" si="168"/>
        <v>243.90243902439025</v>
      </c>
    </row>
    <row r="2710" spans="7:23" x14ac:dyDescent="0.25">
      <c r="G2710" s="15">
        <v>2708</v>
      </c>
      <c r="H2710" s="1">
        <f t="shared" si="165"/>
        <v>45.116666666666667</v>
      </c>
      <c r="I2710" s="15" cm="1">
        <f t="array" ref="I2710">_xlfn.IFS(J2709&gt;=$C$13-$B$26,MINA(I2709+$B$13-S2710+S2709,$B$11),I2709=$B$11,MINA(I2709-S2710+S2709,$B$11),TRUE,MAXA(I2709-S2710+S2709,0))</f>
        <v>2</v>
      </c>
      <c r="J2710" s="1" cm="1">
        <f t="array" ref="J2710">_xlfn.IFS(J2709&gt;=$C$13-$B$26,0,I2709&lt;$B$11,J2709+$B$26,TRUE,0)</f>
        <v>8.3333333333333329E-2</v>
      </c>
      <c r="K2710" s="3" cm="1">
        <f t="array" ref="K2710">_xlfn.IFS(AND(NOT($K2709=0),$L2709),0,NOT($L2709),$K2709+$B$26,TRUE,$K2709)</f>
        <v>0</v>
      </c>
      <c r="L2710" s="3" t="b" cm="1">
        <f t="array" ref="L2710">_xlfn.IFS(AND($I2710&gt;0,$K2710&gt;=$C$5-$B$26),TRUE,$R2710&gt;=$B$6,FALSE,$I2710=0,FALSE,TRUE,$L2709)</f>
        <v>1</v>
      </c>
      <c r="M2710" s="3" t="b" cm="1">
        <f t="array" ref="M2710">_xlfn.IFS($N2710&gt;=$B$4-$B$26,FALSE,AND($I2710&gt;0,$K2710&gt;=$B$5-$B$26),TRUE,AND($L2710,NOT($M2709)),FALSE,$M2709,TRUE,TRUE,FALSE)</f>
        <v>0</v>
      </c>
      <c r="N2710" s="3" cm="1">
        <f t="array" ref="N2710">_xlfn.IFS($M2709,$N2709+$B$26,NOT($M2709),0,TRUE,$M2709)</f>
        <v>0</v>
      </c>
      <c r="O2710" s="3" t="b" cm="1">
        <f t="array" ref="O2710">_xlfn.IFS($M2710,FALSE,AND($L2710,NOT($M2710),$R2710&lt;$B$6,$I2710&gt;0),TRUE,TRUE,FALSE)</f>
        <v>1</v>
      </c>
      <c r="P2710" s="3" cm="1">
        <f t="array" ref="P2710">_xlfn.IFS($P2709&gt;=$C$7-$B$26,0,$O2709,$P2709+$B$26,TRUE,0)</f>
        <v>0.05</v>
      </c>
      <c r="Q2710" s="3" t="b" cm="1">
        <f t="array" ref="Q2710">_xlfn.IFS(AND($L2710,NOT($M2710),NOT($O2710)),TRUE,$R2710&gt;=$B$6,FALSE,AND($L2710,NOT($M2710),$O2710,$P2710=0),TRUE,TRUE,FALSE)</f>
        <v>0</v>
      </c>
      <c r="R2710" s="3" cm="1">
        <f t="array" ref="R2710">_xlfn.IFS(AND($Q2709,$R2709&lt;$B$6),$R2709+1,AND(NOT($L2709),$R2709&gt;0),0,TRUE,$R2709)</f>
        <v>1</v>
      </c>
      <c r="S2710" s="1" cm="1">
        <f t="array" ref="S2710">_xlfn.IFS(AND(Q2709,I2709&gt;$B$8),S2709+$B$8,AND(Q2709,I2709&lt;=$B$8),S2709+I2709,TRUE,$S2709)</f>
        <v>108</v>
      </c>
      <c r="T2710" s="1">
        <f t="shared" si="166"/>
        <v>9720</v>
      </c>
      <c r="U2710" s="17">
        <f t="shared" si="167"/>
        <v>215.44144809752493</v>
      </c>
      <c r="V2710" s="47" cm="1">
        <f t="array" ref="V2710">_xlfn.IFS($B$6=1,S2710*$B$10,AND(R2709=0,R2710&gt;=1,I2710&gt;=$B$6*$B$8-1),V2709+$B$6*$B$10*$B$8,AND(R2709=0,R2710&gt;=1,I2710&lt;$B$6*$B$8-1),V2709+I2709*$B$10,TRUE,V2709)</f>
        <v>11000</v>
      </c>
      <c r="W2710" s="17">
        <f t="shared" si="168"/>
        <v>243.81233838197267</v>
      </c>
    </row>
    <row r="2711" spans="7:23" x14ac:dyDescent="0.25">
      <c r="G2711" s="15">
        <v>2709</v>
      </c>
      <c r="H2711" s="1">
        <f t="shared" si="165"/>
        <v>45.133333333333333</v>
      </c>
      <c r="I2711" s="15" cm="1">
        <f t="array" ref="I2711">_xlfn.IFS(J2710&gt;=$C$13-$B$26,MINA(I2710+$B$13-S2711+S2710,$B$11),I2710=$B$11,MINA(I2710-S2711+S2710,$B$11),TRUE,MAXA(I2710-S2711+S2710,0))</f>
        <v>2</v>
      </c>
      <c r="J2711" s="1" cm="1">
        <f t="array" ref="J2711">_xlfn.IFS(J2710&gt;=$C$13-$B$26,0,I2710&lt;$B$11,J2710+$B$26,TRUE,0)</f>
        <v>9.9999999999999992E-2</v>
      </c>
      <c r="K2711" s="3" cm="1">
        <f t="array" ref="K2711">_xlfn.IFS(AND(NOT($K2710=0),$L2710),0,NOT($L2710),$K2710+$B$26,TRUE,$K2710)</f>
        <v>0</v>
      </c>
      <c r="L2711" s="3" t="b" cm="1">
        <f t="array" ref="L2711">_xlfn.IFS(AND($I2711&gt;0,$K2711&gt;=$C$5-$B$26),TRUE,$R2711&gt;=$B$6,FALSE,$I2711=0,FALSE,TRUE,$L2710)</f>
        <v>1</v>
      </c>
      <c r="M2711" s="3" t="b" cm="1">
        <f t="array" ref="M2711">_xlfn.IFS($N2711&gt;=$B$4-$B$26,FALSE,AND($I2711&gt;0,$K2711&gt;=$B$5-$B$26),TRUE,AND($L2711,NOT($M2710)),FALSE,$M2710,TRUE,TRUE,FALSE)</f>
        <v>0</v>
      </c>
      <c r="N2711" s="3" cm="1">
        <f t="array" ref="N2711">_xlfn.IFS($M2710,$N2710+$B$26,NOT($M2710),0,TRUE,$M2710)</f>
        <v>0</v>
      </c>
      <c r="O2711" s="3" t="b" cm="1">
        <f t="array" ref="O2711">_xlfn.IFS($M2711,FALSE,AND($L2711,NOT($M2711),$R2711&lt;$B$6,$I2711&gt;0),TRUE,TRUE,FALSE)</f>
        <v>1</v>
      </c>
      <c r="P2711" s="3" cm="1">
        <f t="array" ref="P2711">_xlfn.IFS($P2710&gt;=$C$7-$B$26,0,$O2710,$P2710+$B$26,TRUE,0)</f>
        <v>6.6666666666666666E-2</v>
      </c>
      <c r="Q2711" s="3" t="b" cm="1">
        <f t="array" ref="Q2711">_xlfn.IFS(AND($L2711,NOT($M2711),NOT($O2711)),TRUE,$R2711&gt;=$B$6,FALSE,AND($L2711,NOT($M2711),$O2711,$P2711=0),TRUE,TRUE,FALSE)</f>
        <v>0</v>
      </c>
      <c r="R2711" s="3" cm="1">
        <f t="array" ref="R2711">_xlfn.IFS(AND($Q2710,$R2710&lt;$B$6),$R2710+1,AND(NOT($L2710),$R2710&gt;0),0,TRUE,$R2710)</f>
        <v>1</v>
      </c>
      <c r="S2711" s="1" cm="1">
        <f t="array" ref="S2711">_xlfn.IFS(AND(Q2710,I2710&gt;$B$8),S2710+$B$8,AND(Q2710,I2710&lt;=$B$8),S2710+I2710,TRUE,$S2710)</f>
        <v>108</v>
      </c>
      <c r="T2711" s="1">
        <f t="shared" si="166"/>
        <v>9720</v>
      </c>
      <c r="U2711" s="17">
        <f t="shared" si="167"/>
        <v>215.36189069423929</v>
      </c>
      <c r="V2711" s="47" cm="1">
        <f t="array" ref="V2711">_xlfn.IFS($B$6=1,S2711*$B$10,AND(R2710=0,R2711&gt;=1,I2711&gt;=$B$6*$B$8-1),V2710+$B$6*$B$10*$B$8,AND(R2710=0,R2711&gt;=1,I2711&lt;$B$6*$B$8-1),V2710+I2710*$B$10,TRUE,V2710)</f>
        <v>11000</v>
      </c>
      <c r="W2711" s="17">
        <f t="shared" si="168"/>
        <v>243.72230428360413</v>
      </c>
    </row>
    <row r="2712" spans="7:23" x14ac:dyDescent="0.25">
      <c r="G2712" s="15">
        <v>2710</v>
      </c>
      <c r="H2712" s="1">
        <f t="shared" si="165"/>
        <v>45.15</v>
      </c>
      <c r="I2712" s="15" cm="1">
        <f t="array" ref="I2712">_xlfn.IFS(J2711&gt;=$C$13-$B$26,MINA(I2711+$B$13-S2712+S2711,$B$11),I2711=$B$11,MINA(I2711-S2712+S2711,$B$11),TRUE,MAXA(I2711-S2712+S2711,0))</f>
        <v>2</v>
      </c>
      <c r="J2712" s="1" cm="1">
        <f t="array" ref="J2712">_xlfn.IFS(J2711&gt;=$C$13-$B$26,0,I2711&lt;$B$11,J2711+$B$26,TRUE,0)</f>
        <v>0.11666666666666665</v>
      </c>
      <c r="K2712" s="3" cm="1">
        <f t="array" ref="K2712">_xlfn.IFS(AND(NOT($K2711=0),$L2711),0,NOT($L2711),$K2711+$B$26,TRUE,$K2711)</f>
        <v>0</v>
      </c>
      <c r="L2712" s="3" t="b" cm="1">
        <f t="array" ref="L2712">_xlfn.IFS(AND($I2712&gt;0,$K2712&gt;=$C$5-$B$26),TRUE,$R2712&gt;=$B$6,FALSE,$I2712=0,FALSE,TRUE,$L2711)</f>
        <v>1</v>
      </c>
      <c r="M2712" s="3" t="b" cm="1">
        <f t="array" ref="M2712">_xlfn.IFS($N2712&gt;=$B$4-$B$26,FALSE,AND($I2712&gt;0,$K2712&gt;=$B$5-$B$26),TRUE,AND($L2712,NOT($M2711)),FALSE,$M2711,TRUE,TRUE,FALSE)</f>
        <v>0</v>
      </c>
      <c r="N2712" s="3" cm="1">
        <f t="array" ref="N2712">_xlfn.IFS($M2711,$N2711+$B$26,NOT($M2711),0,TRUE,$M2711)</f>
        <v>0</v>
      </c>
      <c r="O2712" s="3" t="b" cm="1">
        <f t="array" ref="O2712">_xlfn.IFS($M2712,FALSE,AND($L2712,NOT($M2712),$R2712&lt;$B$6,$I2712&gt;0),TRUE,TRUE,FALSE)</f>
        <v>1</v>
      </c>
      <c r="P2712" s="3" cm="1">
        <f t="array" ref="P2712">_xlfn.IFS($P2711&gt;=$C$7-$B$26,0,$O2711,$P2711+$B$26,TRUE,0)</f>
        <v>8.3333333333333329E-2</v>
      </c>
      <c r="Q2712" s="3" t="b" cm="1">
        <f t="array" ref="Q2712">_xlfn.IFS(AND($L2712,NOT($M2712),NOT($O2712)),TRUE,$R2712&gt;=$B$6,FALSE,AND($L2712,NOT($M2712),$O2712,$P2712=0),TRUE,TRUE,FALSE)</f>
        <v>0</v>
      </c>
      <c r="R2712" s="3" cm="1">
        <f t="array" ref="R2712">_xlfn.IFS(AND($Q2711,$R2711&lt;$B$6),$R2711+1,AND(NOT($L2711),$R2711&gt;0),0,TRUE,$R2711)</f>
        <v>1</v>
      </c>
      <c r="S2712" s="1" cm="1">
        <f t="array" ref="S2712">_xlfn.IFS(AND(Q2711,I2711&gt;$B$8),S2711+$B$8,AND(Q2711,I2711&lt;=$B$8),S2711+I2711,TRUE,$S2711)</f>
        <v>108</v>
      </c>
      <c r="T2712" s="1">
        <f t="shared" si="166"/>
        <v>9720</v>
      </c>
      <c r="U2712" s="17">
        <f t="shared" si="167"/>
        <v>215.28239202657807</v>
      </c>
      <c r="V2712" s="47" cm="1">
        <f t="array" ref="V2712">_xlfn.IFS($B$6=1,S2712*$B$10,AND(R2711=0,R2712&gt;=1,I2712&gt;=$B$6*$B$8-1),V2711+$B$6*$B$10*$B$8,AND(R2711=0,R2712&gt;=1,I2712&lt;$B$6*$B$8-1),V2711+I2711*$B$10,TRUE,V2711)</f>
        <v>11000</v>
      </c>
      <c r="W2712" s="17">
        <f t="shared" si="168"/>
        <v>243.63233665559247</v>
      </c>
    </row>
    <row r="2713" spans="7:23" x14ac:dyDescent="0.25">
      <c r="G2713" s="15">
        <v>2711</v>
      </c>
      <c r="H2713" s="1">
        <f t="shared" si="165"/>
        <v>45.166666666666664</v>
      </c>
      <c r="I2713" s="15" cm="1">
        <f t="array" ref="I2713">_xlfn.IFS(J2712&gt;=$C$13-$B$26,MINA(I2712+$B$13-S2713+S2712,$B$11),I2712=$B$11,MINA(I2712-S2713+S2712,$B$11),TRUE,MAXA(I2712-S2713+S2712,0))</f>
        <v>2</v>
      </c>
      <c r="J2713" s="1" cm="1">
        <f t="array" ref="J2713">_xlfn.IFS(J2712&gt;=$C$13-$B$26,0,I2712&lt;$B$11,J2712+$B$26,TRUE,0)</f>
        <v>0.13333333333333333</v>
      </c>
      <c r="K2713" s="3" cm="1">
        <f t="array" ref="K2713">_xlfn.IFS(AND(NOT($K2712=0),$L2712),0,NOT($L2712),$K2712+$B$26,TRUE,$K2712)</f>
        <v>0</v>
      </c>
      <c r="L2713" s="3" t="b" cm="1">
        <f t="array" ref="L2713">_xlfn.IFS(AND($I2713&gt;0,$K2713&gt;=$C$5-$B$26),TRUE,$R2713&gt;=$B$6,FALSE,$I2713=0,FALSE,TRUE,$L2712)</f>
        <v>1</v>
      </c>
      <c r="M2713" s="3" t="b" cm="1">
        <f t="array" ref="M2713">_xlfn.IFS($N2713&gt;=$B$4-$B$26,FALSE,AND($I2713&gt;0,$K2713&gt;=$B$5-$B$26),TRUE,AND($L2713,NOT($M2712)),FALSE,$M2712,TRUE,TRUE,FALSE)</f>
        <v>0</v>
      </c>
      <c r="N2713" s="3" cm="1">
        <f t="array" ref="N2713">_xlfn.IFS($M2712,$N2712+$B$26,NOT($M2712),0,TRUE,$M2712)</f>
        <v>0</v>
      </c>
      <c r="O2713" s="3" t="b" cm="1">
        <f t="array" ref="O2713">_xlfn.IFS($M2713,FALSE,AND($L2713,NOT($M2713),$R2713&lt;$B$6,$I2713&gt;0),TRUE,TRUE,FALSE)</f>
        <v>1</v>
      </c>
      <c r="P2713" s="3" cm="1">
        <f t="array" ref="P2713">_xlfn.IFS($P2712&gt;=$C$7-$B$26,0,$O2712,$P2712+$B$26,TRUE,0)</f>
        <v>0</v>
      </c>
      <c r="Q2713" s="3" t="b" cm="1">
        <f t="array" ref="Q2713">_xlfn.IFS(AND($L2713,NOT($M2713),NOT($O2713)),TRUE,$R2713&gt;=$B$6,FALSE,AND($L2713,NOT($M2713),$O2713,$P2713=0),TRUE,TRUE,FALSE)</f>
        <v>1</v>
      </c>
      <c r="R2713" s="3" cm="1">
        <f t="array" ref="R2713">_xlfn.IFS(AND($Q2712,$R2712&lt;$B$6),$R2712+1,AND(NOT($L2712),$R2712&gt;0),0,TRUE,$R2712)</f>
        <v>1</v>
      </c>
      <c r="S2713" s="1" cm="1">
        <f t="array" ref="S2713">_xlfn.IFS(AND(Q2712,I2712&gt;$B$8),S2712+$B$8,AND(Q2712,I2712&lt;=$B$8),S2712+I2712,TRUE,$S2712)</f>
        <v>108</v>
      </c>
      <c r="T2713" s="1">
        <f t="shared" si="166"/>
        <v>9720</v>
      </c>
      <c r="U2713" s="17">
        <f t="shared" si="167"/>
        <v>215.2029520295203</v>
      </c>
      <c r="V2713" s="47" cm="1">
        <f t="array" ref="V2713">_xlfn.IFS($B$6=1,S2713*$B$10,AND(R2712=0,R2713&gt;=1,I2713&gt;=$B$6*$B$8-1),V2712+$B$6*$B$10*$B$8,AND(R2712=0,R2713&gt;=1,I2713&lt;$B$6*$B$8-1),V2712+I2712*$B$10,TRUE,V2712)</f>
        <v>11000</v>
      </c>
      <c r="W2713" s="17">
        <f t="shared" si="168"/>
        <v>243.54243542435427</v>
      </c>
    </row>
    <row r="2714" spans="7:23" x14ac:dyDescent="0.25">
      <c r="G2714" s="15">
        <v>2712</v>
      </c>
      <c r="H2714" s="1">
        <f t="shared" si="165"/>
        <v>45.18333333333333</v>
      </c>
      <c r="I2714" s="15" cm="1">
        <f t="array" ref="I2714">_xlfn.IFS(J2713&gt;=$C$13-$B$26,MINA(I2713+$B$13-S2714+S2713,$B$11),I2713=$B$11,MINA(I2713-S2714+S2713,$B$11),TRUE,MAXA(I2713-S2714+S2713,0))</f>
        <v>1</v>
      </c>
      <c r="J2714" s="1" cm="1">
        <f t="array" ref="J2714">_xlfn.IFS(J2713&gt;=$C$13-$B$26,0,I2713&lt;$B$11,J2713+$B$26,TRUE,0)</f>
        <v>0.15</v>
      </c>
      <c r="K2714" s="3" cm="1">
        <f t="array" ref="K2714">_xlfn.IFS(AND(NOT($K2713=0),$L2713),0,NOT($L2713),$K2713+$B$26,TRUE,$K2713)</f>
        <v>0</v>
      </c>
      <c r="L2714" s="3" t="b" cm="1">
        <f t="array" ref="L2714">_xlfn.IFS(AND($I2714&gt;0,$K2714&gt;=$C$5-$B$26),TRUE,$R2714&gt;=$B$6,FALSE,$I2714=0,FALSE,TRUE,$L2713)</f>
        <v>1</v>
      </c>
      <c r="M2714" s="3" t="b" cm="1">
        <f t="array" ref="M2714">_xlfn.IFS($N2714&gt;=$B$4-$B$26,FALSE,AND($I2714&gt;0,$K2714&gt;=$B$5-$B$26),TRUE,AND($L2714,NOT($M2713)),FALSE,$M2713,TRUE,TRUE,FALSE)</f>
        <v>0</v>
      </c>
      <c r="N2714" s="3" cm="1">
        <f t="array" ref="N2714">_xlfn.IFS($M2713,$N2713+$B$26,NOT($M2713),0,TRUE,$M2713)</f>
        <v>0</v>
      </c>
      <c r="O2714" s="3" t="b" cm="1">
        <f t="array" ref="O2714">_xlfn.IFS($M2714,FALSE,AND($L2714,NOT($M2714),$R2714&lt;$B$6,$I2714&gt;0),TRUE,TRUE,FALSE)</f>
        <v>1</v>
      </c>
      <c r="P2714" s="3" cm="1">
        <f t="array" ref="P2714">_xlfn.IFS($P2713&gt;=$C$7-$B$26,0,$O2713,$P2713+$B$26,TRUE,0)</f>
        <v>1.6666666666666666E-2</v>
      </c>
      <c r="Q2714" s="3" t="b" cm="1">
        <f t="array" ref="Q2714">_xlfn.IFS(AND($L2714,NOT($M2714),NOT($O2714)),TRUE,$R2714&gt;=$B$6,FALSE,AND($L2714,NOT($M2714),$O2714,$P2714=0),TRUE,TRUE,FALSE)</f>
        <v>0</v>
      </c>
      <c r="R2714" s="3" cm="1">
        <f t="array" ref="R2714">_xlfn.IFS(AND($Q2713,$R2713&lt;$B$6),$R2713+1,AND(NOT($L2713),$R2713&gt;0),0,TRUE,$R2713)</f>
        <v>2</v>
      </c>
      <c r="S2714" s="1" cm="1">
        <f t="array" ref="S2714">_xlfn.IFS(AND(Q2713,I2713&gt;$B$8),S2713+$B$8,AND(Q2713,I2713&lt;=$B$8),S2713+I2713,TRUE,$S2713)</f>
        <v>109</v>
      </c>
      <c r="T2714" s="1">
        <f t="shared" si="166"/>
        <v>9810</v>
      </c>
      <c r="U2714" s="17">
        <f t="shared" si="167"/>
        <v>217.11545555145705</v>
      </c>
      <c r="V2714" s="47" cm="1">
        <f t="array" ref="V2714">_xlfn.IFS($B$6=1,S2714*$B$10,AND(R2713=0,R2714&gt;=1,I2714&gt;=$B$6*$B$8-1),V2713+$B$6*$B$10*$B$8,AND(R2713=0,R2714&gt;=1,I2714&lt;$B$6*$B$8-1),V2713+I2713*$B$10,TRUE,V2713)</f>
        <v>11000</v>
      </c>
      <c r="W2714" s="17">
        <f t="shared" si="168"/>
        <v>243.45260051641463</v>
      </c>
    </row>
    <row r="2715" spans="7:23" x14ac:dyDescent="0.25">
      <c r="G2715" s="15">
        <v>2713</v>
      </c>
      <c r="H2715" s="1">
        <f t="shared" si="165"/>
        <v>45.2</v>
      </c>
      <c r="I2715" s="15" cm="1">
        <f t="array" ref="I2715">_xlfn.IFS(J2714&gt;=$C$13-$B$26,MINA(I2714+$B$13-S2715+S2714,$B$11),I2714=$B$11,MINA(I2714-S2715+S2714,$B$11),TRUE,MAXA(I2714-S2715+S2714,0))</f>
        <v>1</v>
      </c>
      <c r="J2715" s="1" cm="1">
        <f t="array" ref="J2715">_xlfn.IFS(J2714&gt;=$C$13-$B$26,0,I2714&lt;$B$11,J2714+$B$26,TRUE,0)</f>
        <v>0.16666666666666666</v>
      </c>
      <c r="K2715" s="3" cm="1">
        <f t="array" ref="K2715">_xlfn.IFS(AND(NOT($K2714=0),$L2714),0,NOT($L2714),$K2714+$B$26,TRUE,$K2714)</f>
        <v>0</v>
      </c>
      <c r="L2715" s="3" t="b" cm="1">
        <f t="array" ref="L2715">_xlfn.IFS(AND($I2715&gt;0,$K2715&gt;=$C$5-$B$26),TRUE,$R2715&gt;=$B$6,FALSE,$I2715=0,FALSE,TRUE,$L2714)</f>
        <v>1</v>
      </c>
      <c r="M2715" s="3" t="b" cm="1">
        <f t="array" ref="M2715">_xlfn.IFS($N2715&gt;=$B$4-$B$26,FALSE,AND($I2715&gt;0,$K2715&gt;=$B$5-$B$26),TRUE,AND($L2715,NOT($M2714)),FALSE,$M2714,TRUE,TRUE,FALSE)</f>
        <v>0</v>
      </c>
      <c r="N2715" s="3" cm="1">
        <f t="array" ref="N2715">_xlfn.IFS($M2714,$N2714+$B$26,NOT($M2714),0,TRUE,$M2714)</f>
        <v>0</v>
      </c>
      <c r="O2715" s="3" t="b" cm="1">
        <f t="array" ref="O2715">_xlfn.IFS($M2715,FALSE,AND($L2715,NOT($M2715),$R2715&lt;$B$6,$I2715&gt;0),TRUE,TRUE,FALSE)</f>
        <v>1</v>
      </c>
      <c r="P2715" s="3" cm="1">
        <f t="array" ref="P2715">_xlfn.IFS($P2714&gt;=$C$7-$B$26,0,$O2714,$P2714+$B$26,TRUE,0)</f>
        <v>3.3333333333333333E-2</v>
      </c>
      <c r="Q2715" s="3" t="b" cm="1">
        <f t="array" ref="Q2715">_xlfn.IFS(AND($L2715,NOT($M2715),NOT($O2715)),TRUE,$R2715&gt;=$B$6,FALSE,AND($L2715,NOT($M2715),$O2715,$P2715=0),TRUE,TRUE,FALSE)</f>
        <v>0</v>
      </c>
      <c r="R2715" s="3" cm="1">
        <f t="array" ref="R2715">_xlfn.IFS(AND($Q2714,$R2714&lt;$B$6),$R2714+1,AND(NOT($L2714),$R2714&gt;0),0,TRUE,$R2714)</f>
        <v>2</v>
      </c>
      <c r="S2715" s="1" cm="1">
        <f t="array" ref="S2715">_xlfn.IFS(AND(Q2714,I2714&gt;$B$8),S2714+$B$8,AND(Q2714,I2714&lt;=$B$8),S2714+I2714,TRUE,$S2714)</f>
        <v>109</v>
      </c>
      <c r="T2715" s="1">
        <f t="shared" si="166"/>
        <v>9810</v>
      </c>
      <c r="U2715" s="17">
        <f t="shared" si="167"/>
        <v>217.03539823008848</v>
      </c>
      <c r="V2715" s="47" cm="1">
        <f t="array" ref="V2715">_xlfn.IFS($B$6=1,S2715*$B$10,AND(R2714=0,R2715&gt;=1,I2715&gt;=$B$6*$B$8-1),V2714+$B$6*$B$10*$B$8,AND(R2714=0,R2715&gt;=1,I2715&lt;$B$6*$B$8-1),V2714+I2714*$B$10,TRUE,V2714)</f>
        <v>11000</v>
      </c>
      <c r="W2715" s="17">
        <f t="shared" si="168"/>
        <v>243.36283185840708</v>
      </c>
    </row>
    <row r="2716" spans="7:23" x14ac:dyDescent="0.25">
      <c r="G2716" s="15">
        <v>2714</v>
      </c>
      <c r="H2716" s="1">
        <f t="shared" si="165"/>
        <v>45.216666666666669</v>
      </c>
      <c r="I2716" s="15" cm="1">
        <f t="array" ref="I2716">_xlfn.IFS(J2715&gt;=$C$13-$B$26,MINA(I2715+$B$13-S2716+S2715,$B$11),I2715=$B$11,MINA(I2715-S2716+S2715,$B$11),TRUE,MAXA(I2715-S2716+S2715,0))</f>
        <v>1</v>
      </c>
      <c r="J2716" s="1" cm="1">
        <f t="array" ref="J2716">_xlfn.IFS(J2715&gt;=$C$13-$B$26,0,I2715&lt;$B$11,J2715+$B$26,TRUE,0)</f>
        <v>0.18333333333333332</v>
      </c>
      <c r="K2716" s="3" cm="1">
        <f t="array" ref="K2716">_xlfn.IFS(AND(NOT($K2715=0),$L2715),0,NOT($L2715),$K2715+$B$26,TRUE,$K2715)</f>
        <v>0</v>
      </c>
      <c r="L2716" s="3" t="b" cm="1">
        <f t="array" ref="L2716">_xlfn.IFS(AND($I2716&gt;0,$K2716&gt;=$C$5-$B$26),TRUE,$R2716&gt;=$B$6,FALSE,$I2716=0,FALSE,TRUE,$L2715)</f>
        <v>1</v>
      </c>
      <c r="M2716" s="3" t="b" cm="1">
        <f t="array" ref="M2716">_xlfn.IFS($N2716&gt;=$B$4-$B$26,FALSE,AND($I2716&gt;0,$K2716&gt;=$B$5-$B$26),TRUE,AND($L2716,NOT($M2715)),FALSE,$M2715,TRUE,TRUE,FALSE)</f>
        <v>0</v>
      </c>
      <c r="N2716" s="3" cm="1">
        <f t="array" ref="N2716">_xlfn.IFS($M2715,$N2715+$B$26,NOT($M2715),0,TRUE,$M2715)</f>
        <v>0</v>
      </c>
      <c r="O2716" s="3" t="b" cm="1">
        <f t="array" ref="O2716">_xlfn.IFS($M2716,FALSE,AND($L2716,NOT($M2716),$R2716&lt;$B$6,$I2716&gt;0),TRUE,TRUE,FALSE)</f>
        <v>1</v>
      </c>
      <c r="P2716" s="3" cm="1">
        <f t="array" ref="P2716">_xlfn.IFS($P2715&gt;=$C$7-$B$26,0,$O2715,$P2715+$B$26,TRUE,0)</f>
        <v>0.05</v>
      </c>
      <c r="Q2716" s="3" t="b" cm="1">
        <f t="array" ref="Q2716">_xlfn.IFS(AND($L2716,NOT($M2716),NOT($O2716)),TRUE,$R2716&gt;=$B$6,FALSE,AND($L2716,NOT($M2716),$O2716,$P2716=0),TRUE,TRUE,FALSE)</f>
        <v>0</v>
      </c>
      <c r="R2716" s="3" cm="1">
        <f t="array" ref="R2716">_xlfn.IFS(AND($Q2715,$R2715&lt;$B$6),$R2715+1,AND(NOT($L2715),$R2715&gt;0),0,TRUE,$R2715)</f>
        <v>2</v>
      </c>
      <c r="S2716" s="1" cm="1">
        <f t="array" ref="S2716">_xlfn.IFS(AND(Q2715,I2715&gt;$B$8),S2715+$B$8,AND(Q2715,I2715&lt;=$B$8),S2715+I2715,TRUE,$S2715)</f>
        <v>109</v>
      </c>
      <c r="T2716" s="1">
        <f t="shared" si="166"/>
        <v>9810</v>
      </c>
      <c r="U2716" s="17">
        <f t="shared" si="167"/>
        <v>216.95539992628085</v>
      </c>
      <c r="V2716" s="47" cm="1">
        <f t="array" ref="V2716">_xlfn.IFS($B$6=1,S2716*$B$10,AND(R2715=0,R2716&gt;=1,I2716&gt;=$B$6*$B$8-1),V2715+$B$6*$B$10*$B$8,AND(R2715=0,R2716&gt;=1,I2716&lt;$B$6*$B$8-1),V2715+I2715*$B$10,TRUE,V2715)</f>
        <v>11000</v>
      </c>
      <c r="W2716" s="17">
        <f t="shared" si="168"/>
        <v>243.27312937707333</v>
      </c>
    </row>
    <row r="2717" spans="7:23" x14ac:dyDescent="0.25">
      <c r="G2717" s="15">
        <v>2715</v>
      </c>
      <c r="H2717" s="1">
        <f t="shared" si="165"/>
        <v>45.233333333333334</v>
      </c>
      <c r="I2717" s="15" cm="1">
        <f t="array" ref="I2717">_xlfn.IFS(J2716&gt;=$C$13-$B$26,MINA(I2716+$B$13-S2717+S2716,$B$11),I2716=$B$11,MINA(I2716-S2717+S2716,$B$11),TRUE,MAXA(I2716-S2717+S2716,0))</f>
        <v>1</v>
      </c>
      <c r="J2717" s="1" cm="1">
        <f t="array" ref="J2717">_xlfn.IFS(J2716&gt;=$C$13-$B$26,0,I2716&lt;$B$11,J2716+$B$26,TRUE,0)</f>
        <v>0.19999999999999998</v>
      </c>
      <c r="K2717" s="3" cm="1">
        <f t="array" ref="K2717">_xlfn.IFS(AND(NOT($K2716=0),$L2716),0,NOT($L2716),$K2716+$B$26,TRUE,$K2716)</f>
        <v>0</v>
      </c>
      <c r="L2717" s="3" t="b" cm="1">
        <f t="array" ref="L2717">_xlfn.IFS(AND($I2717&gt;0,$K2717&gt;=$C$5-$B$26),TRUE,$R2717&gt;=$B$6,FALSE,$I2717=0,FALSE,TRUE,$L2716)</f>
        <v>1</v>
      </c>
      <c r="M2717" s="3" t="b" cm="1">
        <f t="array" ref="M2717">_xlfn.IFS($N2717&gt;=$B$4-$B$26,FALSE,AND($I2717&gt;0,$K2717&gt;=$B$5-$B$26),TRUE,AND($L2717,NOT($M2716)),FALSE,$M2716,TRUE,TRUE,FALSE)</f>
        <v>0</v>
      </c>
      <c r="N2717" s="3" cm="1">
        <f t="array" ref="N2717">_xlfn.IFS($M2716,$N2716+$B$26,NOT($M2716),0,TRUE,$M2716)</f>
        <v>0</v>
      </c>
      <c r="O2717" s="3" t="b" cm="1">
        <f t="array" ref="O2717">_xlfn.IFS($M2717,FALSE,AND($L2717,NOT($M2717),$R2717&lt;$B$6,$I2717&gt;0),TRUE,TRUE,FALSE)</f>
        <v>1</v>
      </c>
      <c r="P2717" s="3" cm="1">
        <f t="array" ref="P2717">_xlfn.IFS($P2716&gt;=$C$7-$B$26,0,$O2716,$P2716+$B$26,TRUE,0)</f>
        <v>6.6666666666666666E-2</v>
      </c>
      <c r="Q2717" s="3" t="b" cm="1">
        <f t="array" ref="Q2717">_xlfn.IFS(AND($L2717,NOT($M2717),NOT($O2717)),TRUE,$R2717&gt;=$B$6,FALSE,AND($L2717,NOT($M2717),$O2717,$P2717=0),TRUE,TRUE,FALSE)</f>
        <v>0</v>
      </c>
      <c r="R2717" s="3" cm="1">
        <f t="array" ref="R2717">_xlfn.IFS(AND($Q2716,$R2716&lt;$B$6),$R2716+1,AND(NOT($L2716),$R2716&gt;0),0,TRUE,$R2716)</f>
        <v>2</v>
      </c>
      <c r="S2717" s="1" cm="1">
        <f t="array" ref="S2717">_xlfn.IFS(AND(Q2716,I2716&gt;$B$8),S2716+$B$8,AND(Q2716,I2716&lt;=$B$8),S2716+I2716,TRUE,$S2716)</f>
        <v>109</v>
      </c>
      <c r="T2717" s="1">
        <f t="shared" si="166"/>
        <v>9810</v>
      </c>
      <c r="U2717" s="17">
        <f t="shared" si="167"/>
        <v>216.87546057479733</v>
      </c>
      <c r="V2717" s="47" cm="1">
        <f t="array" ref="V2717">_xlfn.IFS($B$6=1,S2717*$B$10,AND(R2716=0,R2717&gt;=1,I2717&gt;=$B$6*$B$8-1),V2716+$B$6*$B$10*$B$8,AND(R2716=0,R2717&gt;=1,I2717&lt;$B$6*$B$8-1),V2716+I2716*$B$10,TRUE,V2716)</f>
        <v>11000</v>
      </c>
      <c r="W2717" s="17">
        <f t="shared" si="168"/>
        <v>243.18349299926308</v>
      </c>
    </row>
    <row r="2718" spans="7:23" x14ac:dyDescent="0.25">
      <c r="G2718" s="15">
        <v>2716</v>
      </c>
      <c r="H2718" s="1">
        <f t="shared" si="165"/>
        <v>45.25</v>
      </c>
      <c r="I2718" s="15" cm="1">
        <f t="array" ref="I2718">_xlfn.IFS(J2717&gt;=$C$13-$B$26,MINA(I2717+$B$13-S2718+S2717,$B$11),I2717=$B$11,MINA(I2717-S2718+S2717,$B$11),TRUE,MAXA(I2717-S2718+S2717,0))</f>
        <v>1</v>
      </c>
      <c r="J2718" s="1" cm="1">
        <f t="array" ref="J2718">_xlfn.IFS(J2717&gt;=$C$13-$B$26,0,I2717&lt;$B$11,J2717+$B$26,TRUE,0)</f>
        <v>0.21666666666666665</v>
      </c>
      <c r="K2718" s="3" cm="1">
        <f t="array" ref="K2718">_xlfn.IFS(AND(NOT($K2717=0),$L2717),0,NOT($L2717),$K2717+$B$26,TRUE,$K2717)</f>
        <v>0</v>
      </c>
      <c r="L2718" s="3" t="b" cm="1">
        <f t="array" ref="L2718">_xlfn.IFS(AND($I2718&gt;0,$K2718&gt;=$C$5-$B$26),TRUE,$R2718&gt;=$B$6,FALSE,$I2718=0,FALSE,TRUE,$L2717)</f>
        <v>1</v>
      </c>
      <c r="M2718" s="3" t="b" cm="1">
        <f t="array" ref="M2718">_xlfn.IFS($N2718&gt;=$B$4-$B$26,FALSE,AND($I2718&gt;0,$K2718&gt;=$B$5-$B$26),TRUE,AND($L2718,NOT($M2717)),FALSE,$M2717,TRUE,TRUE,FALSE)</f>
        <v>0</v>
      </c>
      <c r="N2718" s="3" cm="1">
        <f t="array" ref="N2718">_xlfn.IFS($M2717,$N2717+$B$26,NOT($M2717),0,TRUE,$M2717)</f>
        <v>0</v>
      </c>
      <c r="O2718" s="3" t="b" cm="1">
        <f t="array" ref="O2718">_xlfn.IFS($M2718,FALSE,AND($L2718,NOT($M2718),$R2718&lt;$B$6,$I2718&gt;0),TRUE,TRUE,FALSE)</f>
        <v>1</v>
      </c>
      <c r="P2718" s="3" cm="1">
        <f t="array" ref="P2718">_xlfn.IFS($P2717&gt;=$C$7-$B$26,0,$O2717,$P2717+$B$26,TRUE,0)</f>
        <v>8.3333333333333329E-2</v>
      </c>
      <c r="Q2718" s="3" t="b" cm="1">
        <f t="array" ref="Q2718">_xlfn.IFS(AND($L2718,NOT($M2718),NOT($O2718)),TRUE,$R2718&gt;=$B$6,FALSE,AND($L2718,NOT($M2718),$O2718,$P2718=0),TRUE,TRUE,FALSE)</f>
        <v>0</v>
      </c>
      <c r="R2718" s="3" cm="1">
        <f t="array" ref="R2718">_xlfn.IFS(AND($Q2717,$R2717&lt;$B$6),$R2717+1,AND(NOT($L2717),$R2717&gt;0),0,TRUE,$R2717)</f>
        <v>2</v>
      </c>
      <c r="S2718" s="1" cm="1">
        <f t="array" ref="S2718">_xlfn.IFS(AND(Q2717,I2717&gt;$B$8),S2717+$B$8,AND(Q2717,I2717&lt;=$B$8),S2717+I2717,TRUE,$S2717)</f>
        <v>109</v>
      </c>
      <c r="T2718" s="1">
        <f t="shared" si="166"/>
        <v>9810</v>
      </c>
      <c r="U2718" s="17">
        <f t="shared" si="167"/>
        <v>216.79558011049724</v>
      </c>
      <c r="V2718" s="47" cm="1">
        <f t="array" ref="V2718">_xlfn.IFS($B$6=1,S2718*$B$10,AND(R2717=0,R2718&gt;=1,I2718&gt;=$B$6*$B$8-1),V2717+$B$6*$B$10*$B$8,AND(R2717=0,R2718&gt;=1,I2718&lt;$B$6*$B$8-1),V2717+I2717*$B$10,TRUE,V2717)</f>
        <v>11000</v>
      </c>
      <c r="W2718" s="17">
        <f t="shared" si="168"/>
        <v>243.0939226519337</v>
      </c>
    </row>
    <row r="2719" spans="7:23" x14ac:dyDescent="0.25">
      <c r="G2719" s="15">
        <v>2717</v>
      </c>
      <c r="H2719" s="1">
        <f t="shared" si="165"/>
        <v>45.266666666666666</v>
      </c>
      <c r="I2719" s="15" cm="1">
        <f t="array" ref="I2719">_xlfn.IFS(J2718&gt;=$C$13-$B$26,MINA(I2718+$B$13-S2719+S2718,$B$11),I2718=$B$11,MINA(I2718-S2719+S2718,$B$11),TRUE,MAXA(I2718-S2719+S2718,0))</f>
        <v>1</v>
      </c>
      <c r="J2719" s="1" cm="1">
        <f t="array" ref="J2719">_xlfn.IFS(J2718&gt;=$C$13-$B$26,0,I2718&lt;$B$11,J2718+$B$26,TRUE,0)</f>
        <v>0.23333333333333331</v>
      </c>
      <c r="K2719" s="3" cm="1">
        <f t="array" ref="K2719">_xlfn.IFS(AND(NOT($K2718=0),$L2718),0,NOT($L2718),$K2718+$B$26,TRUE,$K2718)</f>
        <v>0</v>
      </c>
      <c r="L2719" s="3" t="b" cm="1">
        <f t="array" ref="L2719">_xlfn.IFS(AND($I2719&gt;0,$K2719&gt;=$C$5-$B$26),TRUE,$R2719&gt;=$B$6,FALSE,$I2719=0,FALSE,TRUE,$L2718)</f>
        <v>1</v>
      </c>
      <c r="M2719" s="3" t="b" cm="1">
        <f t="array" ref="M2719">_xlfn.IFS($N2719&gt;=$B$4-$B$26,FALSE,AND($I2719&gt;0,$K2719&gt;=$B$5-$B$26),TRUE,AND($L2719,NOT($M2718)),FALSE,$M2718,TRUE,TRUE,FALSE)</f>
        <v>0</v>
      </c>
      <c r="N2719" s="3" cm="1">
        <f t="array" ref="N2719">_xlfn.IFS($M2718,$N2718+$B$26,NOT($M2718),0,TRUE,$M2718)</f>
        <v>0</v>
      </c>
      <c r="O2719" s="3" t="b" cm="1">
        <f t="array" ref="O2719">_xlfn.IFS($M2719,FALSE,AND($L2719,NOT($M2719),$R2719&lt;$B$6,$I2719&gt;0),TRUE,TRUE,FALSE)</f>
        <v>1</v>
      </c>
      <c r="P2719" s="3" cm="1">
        <f t="array" ref="P2719">_xlfn.IFS($P2718&gt;=$C$7-$B$26,0,$O2718,$P2718+$B$26,TRUE,0)</f>
        <v>0</v>
      </c>
      <c r="Q2719" s="3" t="b" cm="1">
        <f t="array" ref="Q2719">_xlfn.IFS(AND($L2719,NOT($M2719),NOT($O2719)),TRUE,$R2719&gt;=$B$6,FALSE,AND($L2719,NOT($M2719),$O2719,$P2719=0),TRUE,TRUE,FALSE)</f>
        <v>1</v>
      </c>
      <c r="R2719" s="3" cm="1">
        <f t="array" ref="R2719">_xlfn.IFS(AND($Q2718,$R2718&lt;$B$6),$R2718+1,AND(NOT($L2718),$R2718&gt;0),0,TRUE,$R2718)</f>
        <v>2</v>
      </c>
      <c r="S2719" s="1" cm="1">
        <f t="array" ref="S2719">_xlfn.IFS(AND(Q2718,I2718&gt;$B$8),S2718+$B$8,AND(Q2718,I2718&lt;=$B$8),S2718+I2718,TRUE,$S2718)</f>
        <v>109</v>
      </c>
      <c r="T2719" s="1">
        <f t="shared" si="166"/>
        <v>9810</v>
      </c>
      <c r="U2719" s="17">
        <f t="shared" si="167"/>
        <v>216.71575846833579</v>
      </c>
      <c r="V2719" s="47" cm="1">
        <f t="array" ref="V2719">_xlfn.IFS($B$6=1,S2719*$B$10,AND(R2718=0,R2719&gt;=1,I2719&gt;=$B$6*$B$8-1),V2718+$B$6*$B$10*$B$8,AND(R2718=0,R2719&gt;=1,I2719&lt;$B$6*$B$8-1),V2718+I2718*$B$10,TRUE,V2718)</f>
        <v>11000</v>
      </c>
      <c r="W2719" s="17">
        <f t="shared" si="168"/>
        <v>243.00441826215024</v>
      </c>
    </row>
    <row r="2720" spans="7:23" x14ac:dyDescent="0.25">
      <c r="G2720" s="15">
        <v>2718</v>
      </c>
      <c r="H2720" s="1">
        <f t="shared" si="165"/>
        <v>45.283333333333331</v>
      </c>
      <c r="I2720" s="15" cm="1">
        <f t="array" ref="I2720">_xlfn.IFS(J2719&gt;=$C$13-$B$26,MINA(I2719+$B$13-S2720+S2719,$B$11),I2719=$B$11,MINA(I2719-S2720+S2719,$B$11),TRUE,MAXA(I2719-S2720+S2719,0))</f>
        <v>0</v>
      </c>
      <c r="J2720" s="1" cm="1">
        <f t="array" ref="J2720">_xlfn.IFS(J2719&gt;=$C$13-$B$26,0,I2719&lt;$B$11,J2719+$B$26,TRUE,0)</f>
        <v>0.24999999999999997</v>
      </c>
      <c r="K2720" s="3" cm="1">
        <f t="array" ref="K2720">_xlfn.IFS(AND(NOT($K2719=0),$L2719),0,NOT($L2719),$K2719+$B$26,TRUE,$K2719)</f>
        <v>0</v>
      </c>
      <c r="L2720" s="3" t="b" cm="1">
        <f t="array" ref="L2720">_xlfn.IFS(AND($I2720&gt;0,$K2720&gt;=$C$5-$B$26),TRUE,$R2720&gt;=$B$6,FALSE,$I2720=0,FALSE,TRUE,$L2719)</f>
        <v>0</v>
      </c>
      <c r="M2720" s="3" t="b" cm="1">
        <f t="array" ref="M2720">_xlfn.IFS($N2720&gt;=$B$4-$B$26,FALSE,AND($I2720&gt;0,$K2720&gt;=$B$5-$B$26),TRUE,AND($L2720,NOT($M2719)),FALSE,$M2719,TRUE,TRUE,FALSE)</f>
        <v>0</v>
      </c>
      <c r="N2720" s="3" cm="1">
        <f t="array" ref="N2720">_xlfn.IFS($M2719,$N2719+$B$26,NOT($M2719),0,TRUE,$M2719)</f>
        <v>0</v>
      </c>
      <c r="O2720" s="3" t="b" cm="1">
        <f t="array" ref="O2720">_xlfn.IFS($M2720,FALSE,AND($L2720,NOT($M2720),$R2720&lt;$B$6,$I2720&gt;0),TRUE,TRUE,FALSE)</f>
        <v>0</v>
      </c>
      <c r="P2720" s="3" cm="1">
        <f t="array" ref="P2720">_xlfn.IFS($P2719&gt;=$C$7-$B$26,0,$O2719,$P2719+$B$26,TRUE,0)</f>
        <v>1.6666666666666666E-2</v>
      </c>
      <c r="Q2720" s="3" t="b" cm="1">
        <f t="array" ref="Q2720">_xlfn.IFS(AND($L2720,NOT($M2720),NOT($O2720)),TRUE,$R2720&gt;=$B$6,FALSE,AND($L2720,NOT($M2720),$O2720,$P2720=0),TRUE,TRUE,FALSE)</f>
        <v>0</v>
      </c>
      <c r="R2720" s="3" cm="1">
        <f t="array" ref="R2720">_xlfn.IFS(AND($Q2719,$R2719&lt;$B$6),$R2719+1,AND(NOT($L2719),$R2719&gt;0),0,TRUE,$R2719)</f>
        <v>3</v>
      </c>
      <c r="S2720" s="1" cm="1">
        <f t="array" ref="S2720">_xlfn.IFS(AND(Q2719,I2719&gt;$B$8),S2719+$B$8,AND(Q2719,I2719&lt;=$B$8),S2719+I2719,TRUE,$S2719)</f>
        <v>110</v>
      </c>
      <c r="T2720" s="1">
        <f t="shared" si="166"/>
        <v>9900</v>
      </c>
      <c r="U2720" s="17">
        <f t="shared" si="167"/>
        <v>218.62348178137654</v>
      </c>
      <c r="V2720" s="47" cm="1">
        <f t="array" ref="V2720">_xlfn.IFS($B$6=1,S2720*$B$10,AND(R2719=0,R2720&gt;=1,I2720&gt;=$B$6*$B$8-1),V2719+$B$6*$B$10*$B$8,AND(R2719=0,R2720&gt;=1,I2720&lt;$B$6*$B$8-1),V2719+I2719*$B$10,TRUE,V2719)</f>
        <v>11000</v>
      </c>
      <c r="W2720" s="17">
        <f t="shared" si="168"/>
        <v>242.91497975708504</v>
      </c>
    </row>
    <row r="2721" spans="7:23" x14ac:dyDescent="0.25">
      <c r="G2721" s="15">
        <v>2719</v>
      </c>
      <c r="H2721" s="1">
        <f t="shared" si="165"/>
        <v>45.3</v>
      </c>
      <c r="I2721" s="15" cm="1">
        <f t="array" ref="I2721">_xlfn.IFS(J2720&gt;=$C$13-$B$26,MINA(I2720+$B$13-S2721+S2720,$B$11),I2720=$B$11,MINA(I2720-S2721+S2720,$B$11),TRUE,MAXA(I2720-S2721+S2720,0))</f>
        <v>0</v>
      </c>
      <c r="J2721" s="1" cm="1">
        <f t="array" ref="J2721">_xlfn.IFS(J2720&gt;=$C$13-$B$26,0,I2720&lt;$B$11,J2720+$B$26,TRUE,0)</f>
        <v>0.26666666666666666</v>
      </c>
      <c r="K2721" s="3" cm="1">
        <f t="array" ref="K2721">_xlfn.IFS(AND(NOT($K2720=0),$L2720),0,NOT($L2720),$K2720+$B$26,TRUE,$K2720)</f>
        <v>1.6666666666666666E-2</v>
      </c>
      <c r="L2721" s="3" t="b" cm="1">
        <f t="array" ref="L2721">_xlfn.IFS(AND($I2721&gt;0,$K2721&gt;=$C$5-$B$26),TRUE,$R2721&gt;=$B$6,FALSE,$I2721=0,FALSE,TRUE,$L2720)</f>
        <v>0</v>
      </c>
      <c r="M2721" s="3" t="b" cm="1">
        <f t="array" ref="M2721">_xlfn.IFS($N2721&gt;=$B$4-$B$26,FALSE,AND($I2721&gt;0,$K2721&gt;=$B$5-$B$26),TRUE,AND($L2721,NOT($M2720)),FALSE,$M2720,TRUE,TRUE,FALSE)</f>
        <v>0</v>
      </c>
      <c r="N2721" s="3" cm="1">
        <f t="array" ref="N2721">_xlfn.IFS($M2720,$N2720+$B$26,NOT($M2720),0,TRUE,$M2720)</f>
        <v>0</v>
      </c>
      <c r="O2721" s="3" t="b" cm="1">
        <f t="array" ref="O2721">_xlfn.IFS($M2721,FALSE,AND($L2721,NOT($M2721),$R2721&lt;$B$6,$I2721&gt;0),TRUE,TRUE,FALSE)</f>
        <v>0</v>
      </c>
      <c r="P2721" s="3" cm="1">
        <f t="array" ref="P2721">_xlfn.IFS($P2720&gt;=$C$7-$B$26,0,$O2720,$P2720+$B$26,TRUE,0)</f>
        <v>0</v>
      </c>
      <c r="Q2721" s="3" t="b" cm="1">
        <f t="array" ref="Q2721">_xlfn.IFS(AND($L2721,NOT($M2721),NOT($O2721)),TRUE,$R2721&gt;=$B$6,FALSE,AND($L2721,NOT($M2721),$O2721,$P2721=0),TRUE,TRUE,FALSE)</f>
        <v>0</v>
      </c>
      <c r="R2721" s="3" cm="1">
        <f t="array" ref="R2721">_xlfn.IFS(AND($Q2720,$R2720&lt;$B$6),$R2720+1,AND(NOT($L2720),$R2720&gt;0),0,TRUE,$R2720)</f>
        <v>0</v>
      </c>
      <c r="S2721" s="1" cm="1">
        <f t="array" ref="S2721">_xlfn.IFS(AND(Q2720,I2720&gt;$B$8),S2720+$B$8,AND(Q2720,I2720&lt;=$B$8),S2720+I2720,TRUE,$S2720)</f>
        <v>110</v>
      </c>
      <c r="T2721" s="1">
        <f t="shared" si="166"/>
        <v>9900</v>
      </c>
      <c r="U2721" s="17">
        <f t="shared" si="167"/>
        <v>218.54304635761591</v>
      </c>
      <c r="V2721" s="47" cm="1">
        <f t="array" ref="V2721">_xlfn.IFS($B$6=1,S2721*$B$10,AND(R2720=0,R2721&gt;=1,I2721&gt;=$B$6*$B$8-1),V2720+$B$6*$B$10*$B$8,AND(R2720=0,R2721&gt;=1,I2721&lt;$B$6*$B$8-1),V2720+I2720*$B$10,TRUE,V2720)</f>
        <v>11000</v>
      </c>
      <c r="W2721" s="17">
        <f t="shared" si="168"/>
        <v>242.82560706401767</v>
      </c>
    </row>
    <row r="2722" spans="7:23" x14ac:dyDescent="0.25">
      <c r="G2722" s="15">
        <v>2720</v>
      </c>
      <c r="H2722" s="1">
        <f t="shared" si="165"/>
        <v>45.316666666666663</v>
      </c>
      <c r="I2722" s="15" cm="1">
        <f t="array" ref="I2722">_xlfn.IFS(J2721&gt;=$C$13-$B$26,MINA(I2721+$B$13-S2722+S2721,$B$11),I2721=$B$11,MINA(I2721-S2722+S2721,$B$11),TRUE,MAXA(I2721-S2722+S2721,0))</f>
        <v>0</v>
      </c>
      <c r="J2722" s="1" cm="1">
        <f t="array" ref="J2722">_xlfn.IFS(J2721&gt;=$C$13-$B$26,0,I2721&lt;$B$11,J2721+$B$26,TRUE,0)</f>
        <v>0.28333333333333333</v>
      </c>
      <c r="K2722" s="3" cm="1">
        <f t="array" ref="K2722">_xlfn.IFS(AND(NOT($K2721=0),$L2721),0,NOT($L2721),$K2721+$B$26,TRUE,$K2721)</f>
        <v>3.3333333333333333E-2</v>
      </c>
      <c r="L2722" s="3" t="b" cm="1">
        <f t="array" ref="L2722">_xlfn.IFS(AND($I2722&gt;0,$K2722&gt;=$C$5-$B$26),TRUE,$R2722&gt;=$B$6,FALSE,$I2722=0,FALSE,TRUE,$L2721)</f>
        <v>0</v>
      </c>
      <c r="M2722" s="3" t="b" cm="1">
        <f t="array" ref="M2722">_xlfn.IFS($N2722&gt;=$B$4-$B$26,FALSE,AND($I2722&gt;0,$K2722&gt;=$B$5-$B$26),TRUE,AND($L2722,NOT($M2721)),FALSE,$M2721,TRUE,TRUE,FALSE)</f>
        <v>0</v>
      </c>
      <c r="N2722" s="3" cm="1">
        <f t="array" ref="N2722">_xlfn.IFS($M2721,$N2721+$B$26,NOT($M2721),0,TRUE,$M2721)</f>
        <v>0</v>
      </c>
      <c r="O2722" s="3" t="b" cm="1">
        <f t="array" ref="O2722">_xlfn.IFS($M2722,FALSE,AND($L2722,NOT($M2722),$R2722&lt;$B$6,$I2722&gt;0),TRUE,TRUE,FALSE)</f>
        <v>0</v>
      </c>
      <c r="P2722" s="3" cm="1">
        <f t="array" ref="P2722">_xlfn.IFS($P2721&gt;=$C$7-$B$26,0,$O2721,$P2721+$B$26,TRUE,0)</f>
        <v>0</v>
      </c>
      <c r="Q2722" s="3" t="b" cm="1">
        <f t="array" ref="Q2722">_xlfn.IFS(AND($L2722,NOT($M2722),NOT($O2722)),TRUE,$R2722&gt;=$B$6,FALSE,AND($L2722,NOT($M2722),$O2722,$P2722=0),TRUE,TRUE,FALSE)</f>
        <v>0</v>
      </c>
      <c r="R2722" s="3" cm="1">
        <f t="array" ref="R2722">_xlfn.IFS(AND($Q2721,$R2721&lt;$B$6),$R2721+1,AND(NOT($L2721),$R2721&gt;0),0,TRUE,$R2721)</f>
        <v>0</v>
      </c>
      <c r="S2722" s="1" cm="1">
        <f t="array" ref="S2722">_xlfn.IFS(AND(Q2721,I2721&gt;$B$8),S2721+$B$8,AND(Q2721,I2721&lt;=$B$8),S2721+I2721,TRUE,$S2721)</f>
        <v>110</v>
      </c>
      <c r="T2722" s="1">
        <f t="shared" si="166"/>
        <v>9900</v>
      </c>
      <c r="U2722" s="17">
        <f t="shared" si="167"/>
        <v>218.46267009930122</v>
      </c>
      <c r="V2722" s="47" cm="1">
        <f t="array" ref="V2722">_xlfn.IFS($B$6=1,S2722*$B$10,AND(R2721=0,R2722&gt;=1,I2722&gt;=$B$6*$B$8-1),V2721+$B$6*$B$10*$B$8,AND(R2721=0,R2722&gt;=1,I2722&lt;$B$6*$B$8-1),V2721+I2721*$B$10,TRUE,V2721)</f>
        <v>11000</v>
      </c>
      <c r="W2722" s="17">
        <f t="shared" si="168"/>
        <v>242.7363001103347</v>
      </c>
    </row>
    <row r="2723" spans="7:23" x14ac:dyDescent="0.25">
      <c r="G2723" s="15">
        <v>2721</v>
      </c>
      <c r="H2723" s="1">
        <f t="shared" si="165"/>
        <v>45.333333333333336</v>
      </c>
      <c r="I2723" s="15" cm="1">
        <f t="array" ref="I2723">_xlfn.IFS(J2722&gt;=$C$13-$B$26,MINA(I2722+$B$13-S2723+S2722,$B$11),I2722=$B$11,MINA(I2722-S2723+S2722,$B$11),TRUE,MAXA(I2722-S2723+S2722,0))</f>
        <v>0</v>
      </c>
      <c r="J2723" s="1" cm="1">
        <f t="array" ref="J2723">_xlfn.IFS(J2722&gt;=$C$13-$B$26,0,I2722&lt;$B$11,J2722+$B$26,TRUE,0)</f>
        <v>0.3</v>
      </c>
      <c r="K2723" s="3" cm="1">
        <f t="array" ref="K2723">_xlfn.IFS(AND(NOT($K2722=0),$L2722),0,NOT($L2722),$K2722+$B$26,TRUE,$K2722)</f>
        <v>0.05</v>
      </c>
      <c r="L2723" s="3" t="b" cm="1">
        <f t="array" ref="L2723">_xlfn.IFS(AND($I2723&gt;0,$K2723&gt;=$C$5-$B$26),TRUE,$R2723&gt;=$B$6,FALSE,$I2723=0,FALSE,TRUE,$L2722)</f>
        <v>0</v>
      </c>
      <c r="M2723" s="3" t="b" cm="1">
        <f t="array" ref="M2723">_xlfn.IFS($N2723&gt;=$B$4-$B$26,FALSE,AND($I2723&gt;0,$K2723&gt;=$B$5-$B$26),TRUE,AND($L2723,NOT($M2722)),FALSE,$M2722,TRUE,TRUE,FALSE)</f>
        <v>0</v>
      </c>
      <c r="N2723" s="3" cm="1">
        <f t="array" ref="N2723">_xlfn.IFS($M2722,$N2722+$B$26,NOT($M2722),0,TRUE,$M2722)</f>
        <v>0</v>
      </c>
      <c r="O2723" s="3" t="b" cm="1">
        <f t="array" ref="O2723">_xlfn.IFS($M2723,FALSE,AND($L2723,NOT($M2723),$R2723&lt;$B$6,$I2723&gt;0),TRUE,TRUE,FALSE)</f>
        <v>0</v>
      </c>
      <c r="P2723" s="3" cm="1">
        <f t="array" ref="P2723">_xlfn.IFS($P2722&gt;=$C$7-$B$26,0,$O2722,$P2722+$B$26,TRUE,0)</f>
        <v>0</v>
      </c>
      <c r="Q2723" s="3" t="b" cm="1">
        <f t="array" ref="Q2723">_xlfn.IFS(AND($L2723,NOT($M2723),NOT($O2723)),TRUE,$R2723&gt;=$B$6,FALSE,AND($L2723,NOT($M2723),$O2723,$P2723=0),TRUE,TRUE,FALSE)</f>
        <v>0</v>
      </c>
      <c r="R2723" s="3" cm="1">
        <f t="array" ref="R2723">_xlfn.IFS(AND($Q2722,$R2722&lt;$B$6),$R2722+1,AND(NOT($L2722),$R2722&gt;0),0,TRUE,$R2722)</f>
        <v>0</v>
      </c>
      <c r="S2723" s="1" cm="1">
        <f t="array" ref="S2723">_xlfn.IFS(AND(Q2722,I2722&gt;$B$8),S2722+$B$8,AND(Q2722,I2722&lt;=$B$8),S2722+I2722,TRUE,$S2722)</f>
        <v>110</v>
      </c>
      <c r="T2723" s="1">
        <f t="shared" si="166"/>
        <v>9900</v>
      </c>
      <c r="U2723" s="17">
        <f t="shared" si="167"/>
        <v>218.38235294117646</v>
      </c>
      <c r="V2723" s="47" cm="1">
        <f t="array" ref="V2723">_xlfn.IFS($B$6=1,S2723*$B$10,AND(R2722=0,R2723&gt;=1,I2723&gt;=$B$6*$B$8-1),V2722+$B$6*$B$10*$B$8,AND(R2722=0,R2723&gt;=1,I2723&lt;$B$6*$B$8-1),V2722+I2722*$B$10,TRUE,V2722)</f>
        <v>11000</v>
      </c>
      <c r="W2723" s="17">
        <f t="shared" si="168"/>
        <v>242.64705882352939</v>
      </c>
    </row>
    <row r="2724" spans="7:23" x14ac:dyDescent="0.25">
      <c r="G2724" s="15">
        <v>2722</v>
      </c>
      <c r="H2724" s="1">
        <f t="shared" si="165"/>
        <v>45.35</v>
      </c>
      <c r="I2724" s="15" cm="1">
        <f t="array" ref="I2724">_xlfn.IFS(J2723&gt;=$C$13-$B$26,MINA(I2723+$B$13-S2724+S2723,$B$11),I2723=$B$11,MINA(I2723-S2724+S2723,$B$11),TRUE,MAXA(I2723-S2724+S2723,0))</f>
        <v>0</v>
      </c>
      <c r="J2724" s="1" cm="1">
        <f t="array" ref="J2724">_xlfn.IFS(J2723&gt;=$C$13-$B$26,0,I2723&lt;$B$11,J2723+$B$26,TRUE,0)</f>
        <v>0.31666666666666665</v>
      </c>
      <c r="K2724" s="3" cm="1">
        <f t="array" ref="K2724">_xlfn.IFS(AND(NOT($K2723=0),$L2723),0,NOT($L2723),$K2723+$B$26,TRUE,$K2723)</f>
        <v>6.6666666666666666E-2</v>
      </c>
      <c r="L2724" s="3" t="b" cm="1">
        <f t="array" ref="L2724">_xlfn.IFS(AND($I2724&gt;0,$K2724&gt;=$C$5-$B$26),TRUE,$R2724&gt;=$B$6,FALSE,$I2724=0,FALSE,TRUE,$L2723)</f>
        <v>0</v>
      </c>
      <c r="M2724" s="3" t="b" cm="1">
        <f t="array" ref="M2724">_xlfn.IFS($N2724&gt;=$B$4-$B$26,FALSE,AND($I2724&gt;0,$K2724&gt;=$B$5-$B$26),TRUE,AND($L2724,NOT($M2723)),FALSE,$M2723,TRUE,TRUE,FALSE)</f>
        <v>0</v>
      </c>
      <c r="N2724" s="3" cm="1">
        <f t="array" ref="N2724">_xlfn.IFS($M2723,$N2723+$B$26,NOT($M2723),0,TRUE,$M2723)</f>
        <v>0</v>
      </c>
      <c r="O2724" s="3" t="b" cm="1">
        <f t="array" ref="O2724">_xlfn.IFS($M2724,FALSE,AND($L2724,NOT($M2724),$R2724&lt;$B$6,$I2724&gt;0),TRUE,TRUE,FALSE)</f>
        <v>0</v>
      </c>
      <c r="P2724" s="3" cm="1">
        <f t="array" ref="P2724">_xlfn.IFS($P2723&gt;=$C$7-$B$26,0,$O2723,$P2723+$B$26,TRUE,0)</f>
        <v>0</v>
      </c>
      <c r="Q2724" s="3" t="b" cm="1">
        <f t="array" ref="Q2724">_xlfn.IFS(AND($L2724,NOT($M2724),NOT($O2724)),TRUE,$R2724&gt;=$B$6,FALSE,AND($L2724,NOT($M2724),$O2724,$P2724=0),TRUE,TRUE,FALSE)</f>
        <v>0</v>
      </c>
      <c r="R2724" s="3" cm="1">
        <f t="array" ref="R2724">_xlfn.IFS(AND($Q2723,$R2723&lt;$B$6),$R2723+1,AND(NOT($L2723),$R2723&gt;0),0,TRUE,$R2723)</f>
        <v>0</v>
      </c>
      <c r="S2724" s="1" cm="1">
        <f t="array" ref="S2724">_xlfn.IFS(AND(Q2723,I2723&gt;$B$8),S2723+$B$8,AND(Q2723,I2723&lt;=$B$8),S2723+I2723,TRUE,$S2723)</f>
        <v>110</v>
      </c>
      <c r="T2724" s="1">
        <f t="shared" si="166"/>
        <v>9900</v>
      </c>
      <c r="U2724" s="17">
        <f t="shared" si="167"/>
        <v>218.30209481808157</v>
      </c>
      <c r="V2724" s="47" cm="1">
        <f t="array" ref="V2724">_xlfn.IFS($B$6=1,S2724*$B$10,AND(R2723=0,R2724&gt;=1,I2724&gt;=$B$6*$B$8-1),V2723+$B$6*$B$10*$B$8,AND(R2723=0,R2724&gt;=1,I2724&lt;$B$6*$B$8-1),V2723+I2723*$B$10,TRUE,V2723)</f>
        <v>11000</v>
      </c>
      <c r="W2724" s="17">
        <f t="shared" si="168"/>
        <v>242.55788313120175</v>
      </c>
    </row>
    <row r="2725" spans="7:23" x14ac:dyDescent="0.25">
      <c r="G2725" s="15">
        <v>2723</v>
      </c>
      <c r="H2725" s="1">
        <f t="shared" si="165"/>
        <v>45.366666666666667</v>
      </c>
      <c r="I2725" s="15" cm="1">
        <f t="array" ref="I2725">_xlfn.IFS(J2724&gt;=$C$13-$B$26,MINA(I2724+$B$13-S2725+S2724,$B$11),I2724=$B$11,MINA(I2724-S2725+S2724,$B$11),TRUE,MAXA(I2724-S2725+S2724,0))</f>
        <v>0</v>
      </c>
      <c r="J2725" s="1" cm="1">
        <f t="array" ref="J2725">_xlfn.IFS(J2724&gt;=$C$13-$B$26,0,I2724&lt;$B$11,J2724+$B$26,TRUE,0)</f>
        <v>0.33333333333333331</v>
      </c>
      <c r="K2725" s="3" cm="1">
        <f t="array" ref="K2725">_xlfn.IFS(AND(NOT($K2724=0),$L2724),0,NOT($L2724),$K2724+$B$26,TRUE,$K2724)</f>
        <v>8.3333333333333329E-2</v>
      </c>
      <c r="L2725" s="3" t="b" cm="1">
        <f t="array" ref="L2725">_xlfn.IFS(AND($I2725&gt;0,$K2725&gt;=$C$5-$B$26),TRUE,$R2725&gt;=$B$6,FALSE,$I2725=0,FALSE,TRUE,$L2724)</f>
        <v>0</v>
      </c>
      <c r="M2725" s="3" t="b" cm="1">
        <f t="array" ref="M2725">_xlfn.IFS($N2725&gt;=$B$4-$B$26,FALSE,AND($I2725&gt;0,$K2725&gt;=$B$5-$B$26),TRUE,AND($L2725,NOT($M2724)),FALSE,$M2724,TRUE,TRUE,FALSE)</f>
        <v>0</v>
      </c>
      <c r="N2725" s="3" cm="1">
        <f t="array" ref="N2725">_xlfn.IFS($M2724,$N2724+$B$26,NOT($M2724),0,TRUE,$M2724)</f>
        <v>0</v>
      </c>
      <c r="O2725" s="3" t="b" cm="1">
        <f t="array" ref="O2725">_xlfn.IFS($M2725,FALSE,AND($L2725,NOT($M2725),$R2725&lt;$B$6,$I2725&gt;0),TRUE,TRUE,FALSE)</f>
        <v>0</v>
      </c>
      <c r="P2725" s="3" cm="1">
        <f t="array" ref="P2725">_xlfn.IFS($P2724&gt;=$C$7-$B$26,0,$O2724,$P2724+$B$26,TRUE,0)</f>
        <v>0</v>
      </c>
      <c r="Q2725" s="3" t="b" cm="1">
        <f t="array" ref="Q2725">_xlfn.IFS(AND($L2725,NOT($M2725),NOT($O2725)),TRUE,$R2725&gt;=$B$6,FALSE,AND($L2725,NOT($M2725),$O2725,$P2725=0),TRUE,TRUE,FALSE)</f>
        <v>0</v>
      </c>
      <c r="R2725" s="3" cm="1">
        <f t="array" ref="R2725">_xlfn.IFS(AND($Q2724,$R2724&lt;$B$6),$R2724+1,AND(NOT($L2724),$R2724&gt;0),0,TRUE,$R2724)</f>
        <v>0</v>
      </c>
      <c r="S2725" s="1" cm="1">
        <f t="array" ref="S2725">_xlfn.IFS(AND(Q2724,I2724&gt;$B$8),S2724+$B$8,AND(Q2724,I2724&lt;=$B$8),S2724+I2724,TRUE,$S2724)</f>
        <v>110</v>
      </c>
      <c r="T2725" s="1">
        <f t="shared" si="166"/>
        <v>9900</v>
      </c>
      <c r="U2725" s="17">
        <f t="shared" si="167"/>
        <v>218.22189566495223</v>
      </c>
      <c r="V2725" s="47" cm="1">
        <f t="array" ref="V2725">_xlfn.IFS($B$6=1,S2725*$B$10,AND(R2724=0,R2725&gt;=1,I2725&gt;=$B$6*$B$8-1),V2724+$B$6*$B$10*$B$8,AND(R2724=0,R2725&gt;=1,I2725&lt;$B$6*$B$8-1),V2724+I2724*$B$10,TRUE,V2724)</f>
        <v>11000</v>
      </c>
      <c r="W2725" s="17">
        <f t="shared" si="168"/>
        <v>242.46877296105805</v>
      </c>
    </row>
    <row r="2726" spans="7:23" x14ac:dyDescent="0.25">
      <c r="G2726" s="15">
        <v>2724</v>
      </c>
      <c r="H2726" s="1">
        <f t="shared" si="165"/>
        <v>45.383333333333333</v>
      </c>
      <c r="I2726" s="15" cm="1">
        <f t="array" ref="I2726">_xlfn.IFS(J2725&gt;=$C$13-$B$26,MINA(I2725+$B$13-S2726+S2725,$B$11),I2725=$B$11,MINA(I2725-S2726+S2725,$B$11),TRUE,MAXA(I2725-S2726+S2725,0))</f>
        <v>0</v>
      </c>
      <c r="J2726" s="1" cm="1">
        <f t="array" ref="J2726">_xlfn.IFS(J2725&gt;=$C$13-$B$26,0,I2725&lt;$B$11,J2725+$B$26,TRUE,0)</f>
        <v>0.35</v>
      </c>
      <c r="K2726" s="3" cm="1">
        <f t="array" ref="K2726">_xlfn.IFS(AND(NOT($K2725=0),$L2725),0,NOT($L2725),$K2725+$B$26,TRUE,$K2725)</f>
        <v>9.9999999999999992E-2</v>
      </c>
      <c r="L2726" s="3" t="b" cm="1">
        <f t="array" ref="L2726">_xlfn.IFS(AND($I2726&gt;0,$K2726&gt;=$C$5-$B$26),TRUE,$R2726&gt;=$B$6,FALSE,$I2726=0,FALSE,TRUE,$L2725)</f>
        <v>0</v>
      </c>
      <c r="M2726" s="3" t="b" cm="1">
        <f t="array" ref="M2726">_xlfn.IFS($N2726&gt;=$B$4-$B$26,FALSE,AND($I2726&gt;0,$K2726&gt;=$B$5-$B$26),TRUE,AND($L2726,NOT($M2725)),FALSE,$M2725,TRUE,TRUE,FALSE)</f>
        <v>0</v>
      </c>
      <c r="N2726" s="3" cm="1">
        <f t="array" ref="N2726">_xlfn.IFS($M2725,$N2725+$B$26,NOT($M2725),0,TRUE,$M2725)</f>
        <v>0</v>
      </c>
      <c r="O2726" s="3" t="b" cm="1">
        <f t="array" ref="O2726">_xlfn.IFS($M2726,FALSE,AND($L2726,NOT($M2726),$R2726&lt;$B$6,$I2726&gt;0),TRUE,TRUE,FALSE)</f>
        <v>0</v>
      </c>
      <c r="P2726" s="3" cm="1">
        <f t="array" ref="P2726">_xlfn.IFS($P2725&gt;=$C$7-$B$26,0,$O2725,$P2725+$B$26,TRUE,0)</f>
        <v>0</v>
      </c>
      <c r="Q2726" s="3" t="b" cm="1">
        <f t="array" ref="Q2726">_xlfn.IFS(AND($L2726,NOT($M2726),NOT($O2726)),TRUE,$R2726&gt;=$B$6,FALSE,AND($L2726,NOT($M2726),$O2726,$P2726=0),TRUE,TRUE,FALSE)</f>
        <v>0</v>
      </c>
      <c r="R2726" s="3" cm="1">
        <f t="array" ref="R2726">_xlfn.IFS(AND($Q2725,$R2725&lt;$B$6),$R2725+1,AND(NOT($L2725),$R2725&gt;0),0,TRUE,$R2725)</f>
        <v>0</v>
      </c>
      <c r="S2726" s="1" cm="1">
        <f t="array" ref="S2726">_xlfn.IFS(AND(Q2725,I2725&gt;$B$8),S2725+$B$8,AND(Q2725,I2725&lt;=$B$8),S2725+I2725,TRUE,$S2725)</f>
        <v>110</v>
      </c>
      <c r="T2726" s="1">
        <f t="shared" si="166"/>
        <v>9900</v>
      </c>
      <c r="U2726" s="17">
        <f t="shared" si="167"/>
        <v>218.14175541681968</v>
      </c>
      <c r="V2726" s="47" cm="1">
        <f t="array" ref="V2726">_xlfn.IFS($B$6=1,S2726*$B$10,AND(R2725=0,R2726&gt;=1,I2726&gt;=$B$6*$B$8-1),V2725+$B$6*$B$10*$B$8,AND(R2725=0,R2726&gt;=1,I2726&lt;$B$6*$B$8-1),V2725+I2725*$B$10,TRUE,V2725)</f>
        <v>11000</v>
      </c>
      <c r="W2726" s="17">
        <f t="shared" si="168"/>
        <v>242.37972824091077</v>
      </c>
    </row>
    <row r="2727" spans="7:23" x14ac:dyDescent="0.25">
      <c r="G2727" s="15">
        <v>2725</v>
      </c>
      <c r="H2727" s="1">
        <f t="shared" si="165"/>
        <v>45.4</v>
      </c>
      <c r="I2727" s="15" cm="1">
        <f t="array" ref="I2727">_xlfn.IFS(J2726&gt;=$C$13-$B$26,MINA(I2726+$B$13-S2727+S2726,$B$11),I2726=$B$11,MINA(I2726-S2727+S2726,$B$11),TRUE,MAXA(I2726-S2727+S2726,0))</f>
        <v>0</v>
      </c>
      <c r="J2727" s="1" cm="1">
        <f t="array" ref="J2727">_xlfn.IFS(J2726&gt;=$C$13-$B$26,0,I2726&lt;$B$11,J2726+$B$26,TRUE,0)</f>
        <v>0.36666666666666664</v>
      </c>
      <c r="K2727" s="3" cm="1">
        <f t="array" ref="K2727">_xlfn.IFS(AND(NOT($K2726=0),$L2726),0,NOT($L2726),$K2726+$B$26,TRUE,$K2726)</f>
        <v>0.11666666666666665</v>
      </c>
      <c r="L2727" s="3" t="b" cm="1">
        <f t="array" ref="L2727">_xlfn.IFS(AND($I2727&gt;0,$K2727&gt;=$C$5-$B$26),TRUE,$R2727&gt;=$B$6,FALSE,$I2727=0,FALSE,TRUE,$L2726)</f>
        <v>0</v>
      </c>
      <c r="M2727" s="3" t="b" cm="1">
        <f t="array" ref="M2727">_xlfn.IFS($N2727&gt;=$B$4-$B$26,FALSE,AND($I2727&gt;0,$K2727&gt;=$B$5-$B$26),TRUE,AND($L2727,NOT($M2726)),FALSE,$M2726,TRUE,TRUE,FALSE)</f>
        <v>0</v>
      </c>
      <c r="N2727" s="3" cm="1">
        <f t="array" ref="N2727">_xlfn.IFS($M2726,$N2726+$B$26,NOT($M2726),0,TRUE,$M2726)</f>
        <v>0</v>
      </c>
      <c r="O2727" s="3" t="b" cm="1">
        <f t="array" ref="O2727">_xlfn.IFS($M2727,FALSE,AND($L2727,NOT($M2727),$R2727&lt;$B$6,$I2727&gt;0),TRUE,TRUE,FALSE)</f>
        <v>0</v>
      </c>
      <c r="P2727" s="3" cm="1">
        <f t="array" ref="P2727">_xlfn.IFS($P2726&gt;=$C$7-$B$26,0,$O2726,$P2726+$B$26,TRUE,0)</f>
        <v>0</v>
      </c>
      <c r="Q2727" s="3" t="b" cm="1">
        <f t="array" ref="Q2727">_xlfn.IFS(AND($L2727,NOT($M2727),NOT($O2727)),TRUE,$R2727&gt;=$B$6,FALSE,AND($L2727,NOT($M2727),$O2727,$P2727=0),TRUE,TRUE,FALSE)</f>
        <v>0</v>
      </c>
      <c r="R2727" s="3" cm="1">
        <f t="array" ref="R2727">_xlfn.IFS(AND($Q2726,$R2726&lt;$B$6),$R2726+1,AND(NOT($L2726),$R2726&gt;0),0,TRUE,$R2726)</f>
        <v>0</v>
      </c>
      <c r="S2727" s="1" cm="1">
        <f t="array" ref="S2727">_xlfn.IFS(AND(Q2726,I2726&gt;$B$8),S2726+$B$8,AND(Q2726,I2726&lt;=$B$8),S2726+I2726,TRUE,$S2726)</f>
        <v>110</v>
      </c>
      <c r="T2727" s="1">
        <f t="shared" si="166"/>
        <v>9900</v>
      </c>
      <c r="U2727" s="17">
        <f t="shared" si="167"/>
        <v>218.06167400881057</v>
      </c>
      <c r="V2727" s="47" cm="1">
        <f t="array" ref="V2727">_xlfn.IFS($B$6=1,S2727*$B$10,AND(R2726=0,R2727&gt;=1,I2727&gt;=$B$6*$B$8-1),V2726+$B$6*$B$10*$B$8,AND(R2726=0,R2727&gt;=1,I2727&lt;$B$6*$B$8-1),V2726+I2726*$B$10,TRUE,V2726)</f>
        <v>11000</v>
      </c>
      <c r="W2727" s="17">
        <f t="shared" si="168"/>
        <v>242.29074889867843</v>
      </c>
    </row>
    <row r="2728" spans="7:23" x14ac:dyDescent="0.25">
      <c r="G2728" s="15">
        <v>2726</v>
      </c>
      <c r="H2728" s="1">
        <f t="shared" si="165"/>
        <v>45.416666666666664</v>
      </c>
      <c r="I2728" s="15" cm="1">
        <f t="array" ref="I2728">_xlfn.IFS(J2727&gt;=$C$13-$B$26,MINA(I2727+$B$13-S2728+S2727,$B$11),I2727=$B$11,MINA(I2727-S2728+S2727,$B$11),TRUE,MAXA(I2727-S2728+S2727,0))</f>
        <v>0</v>
      </c>
      <c r="J2728" s="1" cm="1">
        <f t="array" ref="J2728">_xlfn.IFS(J2727&gt;=$C$13-$B$26,0,I2727&lt;$B$11,J2727+$B$26,TRUE,0)</f>
        <v>0.3833333333333333</v>
      </c>
      <c r="K2728" s="3" cm="1">
        <f t="array" ref="K2728">_xlfn.IFS(AND(NOT($K2727=0),$L2727),0,NOT($L2727),$K2727+$B$26,TRUE,$K2727)</f>
        <v>0.13333333333333333</v>
      </c>
      <c r="L2728" s="3" t="b" cm="1">
        <f t="array" ref="L2728">_xlfn.IFS(AND($I2728&gt;0,$K2728&gt;=$C$5-$B$26),TRUE,$R2728&gt;=$B$6,FALSE,$I2728=0,FALSE,TRUE,$L2727)</f>
        <v>0</v>
      </c>
      <c r="M2728" s="3" t="b" cm="1">
        <f t="array" ref="M2728">_xlfn.IFS($N2728&gt;=$B$4-$B$26,FALSE,AND($I2728&gt;0,$K2728&gt;=$B$5-$B$26),TRUE,AND($L2728,NOT($M2727)),FALSE,$M2727,TRUE,TRUE,FALSE)</f>
        <v>0</v>
      </c>
      <c r="N2728" s="3" cm="1">
        <f t="array" ref="N2728">_xlfn.IFS($M2727,$N2727+$B$26,NOT($M2727),0,TRUE,$M2727)</f>
        <v>0</v>
      </c>
      <c r="O2728" s="3" t="b" cm="1">
        <f t="array" ref="O2728">_xlfn.IFS($M2728,FALSE,AND($L2728,NOT($M2728),$R2728&lt;$B$6,$I2728&gt;0),TRUE,TRUE,FALSE)</f>
        <v>0</v>
      </c>
      <c r="P2728" s="3" cm="1">
        <f t="array" ref="P2728">_xlfn.IFS($P2727&gt;=$C$7-$B$26,0,$O2727,$P2727+$B$26,TRUE,0)</f>
        <v>0</v>
      </c>
      <c r="Q2728" s="3" t="b" cm="1">
        <f t="array" ref="Q2728">_xlfn.IFS(AND($L2728,NOT($M2728),NOT($O2728)),TRUE,$R2728&gt;=$B$6,FALSE,AND($L2728,NOT($M2728),$O2728,$P2728=0),TRUE,TRUE,FALSE)</f>
        <v>0</v>
      </c>
      <c r="R2728" s="3" cm="1">
        <f t="array" ref="R2728">_xlfn.IFS(AND($Q2727,$R2727&lt;$B$6),$R2727+1,AND(NOT($L2727),$R2727&gt;0),0,TRUE,$R2727)</f>
        <v>0</v>
      </c>
      <c r="S2728" s="1" cm="1">
        <f t="array" ref="S2728">_xlfn.IFS(AND(Q2727,I2727&gt;$B$8),S2727+$B$8,AND(Q2727,I2727&lt;=$B$8),S2727+I2727,TRUE,$S2727)</f>
        <v>110</v>
      </c>
      <c r="T2728" s="1">
        <f t="shared" si="166"/>
        <v>9900</v>
      </c>
      <c r="U2728" s="17">
        <f t="shared" si="167"/>
        <v>217.9816513761468</v>
      </c>
      <c r="V2728" s="47" cm="1">
        <f t="array" ref="V2728">_xlfn.IFS($B$6=1,S2728*$B$10,AND(R2727=0,R2728&gt;=1,I2728&gt;=$B$6*$B$8-1),V2727+$B$6*$B$10*$B$8,AND(R2727=0,R2728&gt;=1,I2728&lt;$B$6*$B$8-1),V2727+I2727*$B$10,TRUE,V2727)</f>
        <v>11000</v>
      </c>
      <c r="W2728" s="17">
        <f t="shared" si="168"/>
        <v>242.20183486238534</v>
      </c>
    </row>
    <row r="2729" spans="7:23" x14ac:dyDescent="0.25">
      <c r="G2729" s="15">
        <v>2727</v>
      </c>
      <c r="H2729" s="1">
        <f t="shared" si="165"/>
        <v>45.43333333333333</v>
      </c>
      <c r="I2729" s="15" cm="1">
        <f t="array" ref="I2729">_xlfn.IFS(J2728&gt;=$C$13-$B$26,MINA(I2728+$B$13-S2729+S2728,$B$11),I2728=$B$11,MINA(I2728-S2729+S2728,$B$11),TRUE,MAXA(I2728-S2729+S2728,0))</f>
        <v>0</v>
      </c>
      <c r="J2729" s="1" cm="1">
        <f t="array" ref="J2729">_xlfn.IFS(J2728&gt;=$C$13-$B$26,0,I2728&lt;$B$11,J2728+$B$26,TRUE,0)</f>
        <v>0.39999999999999997</v>
      </c>
      <c r="K2729" s="3" cm="1">
        <f t="array" ref="K2729">_xlfn.IFS(AND(NOT($K2728=0),$L2728),0,NOT($L2728),$K2728+$B$26,TRUE,$K2728)</f>
        <v>0.15</v>
      </c>
      <c r="L2729" s="3" t="b" cm="1">
        <f t="array" ref="L2729">_xlfn.IFS(AND($I2729&gt;0,$K2729&gt;=$C$5-$B$26),TRUE,$R2729&gt;=$B$6,FALSE,$I2729=0,FALSE,TRUE,$L2728)</f>
        <v>0</v>
      </c>
      <c r="M2729" s="3" t="b" cm="1">
        <f t="array" ref="M2729">_xlfn.IFS($N2729&gt;=$B$4-$B$26,FALSE,AND($I2729&gt;0,$K2729&gt;=$B$5-$B$26),TRUE,AND($L2729,NOT($M2728)),FALSE,$M2728,TRUE,TRUE,FALSE)</f>
        <v>0</v>
      </c>
      <c r="N2729" s="3" cm="1">
        <f t="array" ref="N2729">_xlfn.IFS($M2728,$N2728+$B$26,NOT($M2728),0,TRUE,$M2728)</f>
        <v>0</v>
      </c>
      <c r="O2729" s="3" t="b" cm="1">
        <f t="array" ref="O2729">_xlfn.IFS($M2729,FALSE,AND($L2729,NOT($M2729),$R2729&lt;$B$6,$I2729&gt;0),TRUE,TRUE,FALSE)</f>
        <v>0</v>
      </c>
      <c r="P2729" s="3" cm="1">
        <f t="array" ref="P2729">_xlfn.IFS($P2728&gt;=$C$7-$B$26,0,$O2728,$P2728+$B$26,TRUE,0)</f>
        <v>0</v>
      </c>
      <c r="Q2729" s="3" t="b" cm="1">
        <f t="array" ref="Q2729">_xlfn.IFS(AND($L2729,NOT($M2729),NOT($O2729)),TRUE,$R2729&gt;=$B$6,FALSE,AND($L2729,NOT($M2729),$O2729,$P2729=0),TRUE,TRUE,FALSE)</f>
        <v>0</v>
      </c>
      <c r="R2729" s="3" cm="1">
        <f t="array" ref="R2729">_xlfn.IFS(AND($Q2728,$R2728&lt;$B$6),$R2728+1,AND(NOT($L2728),$R2728&gt;0),0,TRUE,$R2728)</f>
        <v>0</v>
      </c>
      <c r="S2729" s="1" cm="1">
        <f t="array" ref="S2729">_xlfn.IFS(AND(Q2728,I2728&gt;$B$8),S2728+$B$8,AND(Q2728,I2728&lt;=$B$8),S2728+I2728,TRUE,$S2728)</f>
        <v>110</v>
      </c>
      <c r="T2729" s="1">
        <f t="shared" si="166"/>
        <v>9900</v>
      </c>
      <c r="U2729" s="17">
        <f t="shared" si="167"/>
        <v>217.90168745414528</v>
      </c>
      <c r="V2729" s="47" cm="1">
        <f t="array" ref="V2729">_xlfn.IFS($B$6=1,S2729*$B$10,AND(R2728=0,R2729&gt;=1,I2729&gt;=$B$6*$B$8-1),V2728+$B$6*$B$10*$B$8,AND(R2728=0,R2729&gt;=1,I2729&lt;$B$6*$B$8-1),V2728+I2728*$B$10,TRUE,V2728)</f>
        <v>11000</v>
      </c>
      <c r="W2729" s="17">
        <f t="shared" si="168"/>
        <v>242.11298606016143</v>
      </c>
    </row>
    <row r="2730" spans="7:23" x14ac:dyDescent="0.25">
      <c r="G2730" s="15">
        <v>2728</v>
      </c>
      <c r="H2730" s="1">
        <f t="shared" si="165"/>
        <v>45.45</v>
      </c>
      <c r="I2730" s="15" cm="1">
        <f t="array" ref="I2730">_xlfn.IFS(J2729&gt;=$C$13-$B$26,MINA(I2729+$B$13-S2730+S2729,$B$11),I2729=$B$11,MINA(I2729-S2730+S2729,$B$11),TRUE,MAXA(I2729-S2730+S2729,0))</f>
        <v>0</v>
      </c>
      <c r="J2730" s="1" cm="1">
        <f t="array" ref="J2730">_xlfn.IFS(J2729&gt;=$C$13-$B$26,0,I2729&lt;$B$11,J2729+$B$26,TRUE,0)</f>
        <v>0.41666666666666663</v>
      </c>
      <c r="K2730" s="3" cm="1">
        <f t="array" ref="K2730">_xlfn.IFS(AND(NOT($K2729=0),$L2729),0,NOT($L2729),$K2729+$B$26,TRUE,$K2729)</f>
        <v>0.16666666666666666</v>
      </c>
      <c r="L2730" s="3" t="b" cm="1">
        <f t="array" ref="L2730">_xlfn.IFS(AND($I2730&gt;0,$K2730&gt;=$C$5-$B$26),TRUE,$R2730&gt;=$B$6,FALSE,$I2730=0,FALSE,TRUE,$L2729)</f>
        <v>0</v>
      </c>
      <c r="M2730" s="3" t="b" cm="1">
        <f t="array" ref="M2730">_xlfn.IFS($N2730&gt;=$B$4-$B$26,FALSE,AND($I2730&gt;0,$K2730&gt;=$B$5-$B$26),TRUE,AND($L2730,NOT($M2729)),FALSE,$M2729,TRUE,TRUE,FALSE)</f>
        <v>0</v>
      </c>
      <c r="N2730" s="3" cm="1">
        <f t="array" ref="N2730">_xlfn.IFS($M2729,$N2729+$B$26,NOT($M2729),0,TRUE,$M2729)</f>
        <v>0</v>
      </c>
      <c r="O2730" s="3" t="b" cm="1">
        <f t="array" ref="O2730">_xlfn.IFS($M2730,FALSE,AND($L2730,NOT($M2730),$R2730&lt;$B$6,$I2730&gt;0),TRUE,TRUE,FALSE)</f>
        <v>0</v>
      </c>
      <c r="P2730" s="3" cm="1">
        <f t="array" ref="P2730">_xlfn.IFS($P2729&gt;=$C$7-$B$26,0,$O2729,$P2729+$B$26,TRUE,0)</f>
        <v>0</v>
      </c>
      <c r="Q2730" s="3" t="b" cm="1">
        <f t="array" ref="Q2730">_xlfn.IFS(AND($L2730,NOT($M2730),NOT($O2730)),TRUE,$R2730&gt;=$B$6,FALSE,AND($L2730,NOT($M2730),$O2730,$P2730=0),TRUE,TRUE,FALSE)</f>
        <v>0</v>
      </c>
      <c r="R2730" s="3" cm="1">
        <f t="array" ref="R2730">_xlfn.IFS(AND($Q2729,$R2729&lt;$B$6),$R2729+1,AND(NOT($L2729),$R2729&gt;0),0,TRUE,$R2729)</f>
        <v>0</v>
      </c>
      <c r="S2730" s="1" cm="1">
        <f t="array" ref="S2730">_xlfn.IFS(AND(Q2729,I2729&gt;$B$8),S2729+$B$8,AND(Q2729,I2729&lt;=$B$8),S2729+I2729,TRUE,$S2729)</f>
        <v>110</v>
      </c>
      <c r="T2730" s="1">
        <f t="shared" si="166"/>
        <v>9900</v>
      </c>
      <c r="U2730" s="17">
        <f t="shared" si="167"/>
        <v>217.8217821782178</v>
      </c>
      <c r="V2730" s="47" cm="1">
        <f t="array" ref="V2730">_xlfn.IFS($B$6=1,S2730*$B$10,AND(R2729=0,R2730&gt;=1,I2730&gt;=$B$6*$B$8-1),V2729+$B$6*$B$10*$B$8,AND(R2729=0,R2730&gt;=1,I2730&lt;$B$6*$B$8-1),V2729+I2729*$B$10,TRUE,V2729)</f>
        <v>11000</v>
      </c>
      <c r="W2730" s="17">
        <f t="shared" si="168"/>
        <v>242.02420242024201</v>
      </c>
    </row>
    <row r="2731" spans="7:23" x14ac:dyDescent="0.25">
      <c r="G2731" s="15">
        <v>2729</v>
      </c>
      <c r="H2731" s="1">
        <f t="shared" si="165"/>
        <v>45.466666666666669</v>
      </c>
      <c r="I2731" s="15" cm="1">
        <f t="array" ref="I2731">_xlfn.IFS(J2730&gt;=$C$13-$B$26,MINA(I2730+$B$13-S2731+S2730,$B$11),I2730=$B$11,MINA(I2730-S2731+S2730,$B$11),TRUE,MAXA(I2730-S2731+S2730,0))</f>
        <v>0</v>
      </c>
      <c r="J2731" s="1" cm="1">
        <f t="array" ref="J2731">_xlfn.IFS(J2730&gt;=$C$13-$B$26,0,I2730&lt;$B$11,J2730+$B$26,TRUE,0)</f>
        <v>0.43333333333333329</v>
      </c>
      <c r="K2731" s="3" cm="1">
        <f t="array" ref="K2731">_xlfn.IFS(AND(NOT($K2730=0),$L2730),0,NOT($L2730),$K2730+$B$26,TRUE,$K2730)</f>
        <v>0.18333333333333332</v>
      </c>
      <c r="L2731" s="3" t="b" cm="1">
        <f t="array" ref="L2731">_xlfn.IFS(AND($I2731&gt;0,$K2731&gt;=$C$5-$B$26),TRUE,$R2731&gt;=$B$6,FALSE,$I2731=0,FALSE,TRUE,$L2730)</f>
        <v>0</v>
      </c>
      <c r="M2731" s="3" t="b" cm="1">
        <f t="array" ref="M2731">_xlfn.IFS($N2731&gt;=$B$4-$B$26,FALSE,AND($I2731&gt;0,$K2731&gt;=$B$5-$B$26),TRUE,AND($L2731,NOT($M2730)),FALSE,$M2730,TRUE,TRUE,FALSE)</f>
        <v>0</v>
      </c>
      <c r="N2731" s="3" cm="1">
        <f t="array" ref="N2731">_xlfn.IFS($M2730,$N2730+$B$26,NOT($M2730),0,TRUE,$M2730)</f>
        <v>0</v>
      </c>
      <c r="O2731" s="3" t="b" cm="1">
        <f t="array" ref="O2731">_xlfn.IFS($M2731,FALSE,AND($L2731,NOT($M2731),$R2731&lt;$B$6,$I2731&gt;0),TRUE,TRUE,FALSE)</f>
        <v>0</v>
      </c>
      <c r="P2731" s="3" cm="1">
        <f t="array" ref="P2731">_xlfn.IFS($P2730&gt;=$C$7-$B$26,0,$O2730,$P2730+$B$26,TRUE,0)</f>
        <v>0</v>
      </c>
      <c r="Q2731" s="3" t="b" cm="1">
        <f t="array" ref="Q2731">_xlfn.IFS(AND($L2731,NOT($M2731),NOT($O2731)),TRUE,$R2731&gt;=$B$6,FALSE,AND($L2731,NOT($M2731),$O2731,$P2731=0),TRUE,TRUE,FALSE)</f>
        <v>0</v>
      </c>
      <c r="R2731" s="3" cm="1">
        <f t="array" ref="R2731">_xlfn.IFS(AND($Q2730,$R2730&lt;$B$6),$R2730+1,AND(NOT($L2730),$R2730&gt;0),0,TRUE,$R2730)</f>
        <v>0</v>
      </c>
      <c r="S2731" s="1" cm="1">
        <f t="array" ref="S2731">_xlfn.IFS(AND(Q2730,I2730&gt;$B$8),S2730+$B$8,AND(Q2730,I2730&lt;=$B$8),S2730+I2730,TRUE,$S2730)</f>
        <v>110</v>
      </c>
      <c r="T2731" s="1">
        <f t="shared" si="166"/>
        <v>9900</v>
      </c>
      <c r="U2731" s="17">
        <f t="shared" si="167"/>
        <v>217.74193548387095</v>
      </c>
      <c r="V2731" s="47" cm="1">
        <f t="array" ref="V2731">_xlfn.IFS($B$6=1,S2731*$B$10,AND(R2730=0,R2731&gt;=1,I2731&gt;=$B$6*$B$8-1),V2730+$B$6*$B$10*$B$8,AND(R2730=0,R2731&gt;=1,I2731&lt;$B$6*$B$8-1),V2730+I2730*$B$10,TRUE,V2730)</f>
        <v>11000</v>
      </c>
      <c r="W2731" s="17">
        <f t="shared" si="168"/>
        <v>241.93548387096774</v>
      </c>
    </row>
    <row r="2732" spans="7:23" x14ac:dyDescent="0.25">
      <c r="G2732" s="15">
        <v>2730</v>
      </c>
      <c r="H2732" s="1">
        <f t="shared" si="165"/>
        <v>45.483333333333334</v>
      </c>
      <c r="I2732" s="15" cm="1">
        <f t="array" ref="I2732">_xlfn.IFS(J2731&gt;=$C$13-$B$26,MINA(I2731+$B$13-S2732+S2731,$B$11),I2731=$B$11,MINA(I2731-S2732+S2731,$B$11),TRUE,MAXA(I2731-S2732+S2731,0))</f>
        <v>0</v>
      </c>
      <c r="J2732" s="1" cm="1">
        <f t="array" ref="J2732">_xlfn.IFS(J2731&gt;=$C$13-$B$26,0,I2731&lt;$B$11,J2731+$B$26,TRUE,0)</f>
        <v>0.44999999999999996</v>
      </c>
      <c r="K2732" s="3" cm="1">
        <f t="array" ref="K2732">_xlfn.IFS(AND(NOT($K2731=0),$L2731),0,NOT($L2731),$K2731+$B$26,TRUE,$K2731)</f>
        <v>0.19999999999999998</v>
      </c>
      <c r="L2732" s="3" t="b" cm="1">
        <f t="array" ref="L2732">_xlfn.IFS(AND($I2732&gt;0,$K2732&gt;=$C$5-$B$26),TRUE,$R2732&gt;=$B$6,FALSE,$I2732=0,FALSE,TRUE,$L2731)</f>
        <v>0</v>
      </c>
      <c r="M2732" s="3" t="b" cm="1">
        <f t="array" ref="M2732">_xlfn.IFS($N2732&gt;=$B$4-$B$26,FALSE,AND($I2732&gt;0,$K2732&gt;=$B$5-$B$26),TRUE,AND($L2732,NOT($M2731)),FALSE,$M2731,TRUE,TRUE,FALSE)</f>
        <v>0</v>
      </c>
      <c r="N2732" s="3" cm="1">
        <f t="array" ref="N2732">_xlfn.IFS($M2731,$N2731+$B$26,NOT($M2731),0,TRUE,$M2731)</f>
        <v>0</v>
      </c>
      <c r="O2732" s="3" t="b" cm="1">
        <f t="array" ref="O2732">_xlfn.IFS($M2732,FALSE,AND($L2732,NOT($M2732),$R2732&lt;$B$6,$I2732&gt;0),TRUE,TRUE,FALSE)</f>
        <v>0</v>
      </c>
      <c r="P2732" s="3" cm="1">
        <f t="array" ref="P2732">_xlfn.IFS($P2731&gt;=$C$7-$B$26,0,$O2731,$P2731+$B$26,TRUE,0)</f>
        <v>0</v>
      </c>
      <c r="Q2732" s="3" t="b" cm="1">
        <f t="array" ref="Q2732">_xlfn.IFS(AND($L2732,NOT($M2732),NOT($O2732)),TRUE,$R2732&gt;=$B$6,FALSE,AND($L2732,NOT($M2732),$O2732,$P2732=0),TRUE,TRUE,FALSE)</f>
        <v>0</v>
      </c>
      <c r="R2732" s="3" cm="1">
        <f t="array" ref="R2732">_xlfn.IFS(AND($Q2731,$R2731&lt;$B$6),$R2731+1,AND(NOT($L2731),$R2731&gt;0),0,TRUE,$R2731)</f>
        <v>0</v>
      </c>
      <c r="S2732" s="1" cm="1">
        <f t="array" ref="S2732">_xlfn.IFS(AND(Q2731,I2731&gt;$B$8),S2731+$B$8,AND(Q2731,I2731&lt;=$B$8),S2731+I2731,TRUE,$S2731)</f>
        <v>110</v>
      </c>
      <c r="T2732" s="1">
        <f t="shared" si="166"/>
        <v>9900</v>
      </c>
      <c r="U2732" s="17">
        <f t="shared" si="167"/>
        <v>217.66214730670575</v>
      </c>
      <c r="V2732" s="47" cm="1">
        <f t="array" ref="V2732">_xlfn.IFS($B$6=1,S2732*$B$10,AND(R2731=0,R2732&gt;=1,I2732&gt;=$B$6*$B$8-1),V2731+$B$6*$B$10*$B$8,AND(R2731=0,R2732&gt;=1,I2732&lt;$B$6*$B$8-1),V2731+I2731*$B$10,TRUE,V2731)</f>
        <v>11000</v>
      </c>
      <c r="W2732" s="17">
        <f t="shared" si="168"/>
        <v>241.84683034078415</v>
      </c>
    </row>
    <row r="2733" spans="7:23" x14ac:dyDescent="0.25">
      <c r="G2733" s="15">
        <v>2731</v>
      </c>
      <c r="H2733" s="1">
        <f t="shared" si="165"/>
        <v>45.5</v>
      </c>
      <c r="I2733" s="15" cm="1">
        <f t="array" ref="I2733">_xlfn.IFS(J2732&gt;=$C$13-$B$26,MINA(I2732+$B$13-S2733+S2732,$B$11),I2732=$B$11,MINA(I2732-S2733+S2732,$B$11),TRUE,MAXA(I2732-S2733+S2732,0))</f>
        <v>0</v>
      </c>
      <c r="J2733" s="1" cm="1">
        <f t="array" ref="J2733">_xlfn.IFS(J2732&gt;=$C$13-$B$26,0,I2732&lt;$B$11,J2732+$B$26,TRUE,0)</f>
        <v>0.46666666666666662</v>
      </c>
      <c r="K2733" s="3" cm="1">
        <f t="array" ref="K2733">_xlfn.IFS(AND(NOT($K2732=0),$L2732),0,NOT($L2732),$K2732+$B$26,TRUE,$K2732)</f>
        <v>0.21666666666666665</v>
      </c>
      <c r="L2733" s="3" t="b" cm="1">
        <f t="array" ref="L2733">_xlfn.IFS(AND($I2733&gt;0,$K2733&gt;=$C$5-$B$26),TRUE,$R2733&gt;=$B$6,FALSE,$I2733=0,FALSE,TRUE,$L2732)</f>
        <v>0</v>
      </c>
      <c r="M2733" s="3" t="b" cm="1">
        <f t="array" ref="M2733">_xlfn.IFS($N2733&gt;=$B$4-$B$26,FALSE,AND($I2733&gt;0,$K2733&gt;=$B$5-$B$26),TRUE,AND($L2733,NOT($M2732)),FALSE,$M2732,TRUE,TRUE,FALSE)</f>
        <v>0</v>
      </c>
      <c r="N2733" s="3" cm="1">
        <f t="array" ref="N2733">_xlfn.IFS($M2732,$N2732+$B$26,NOT($M2732),0,TRUE,$M2732)</f>
        <v>0</v>
      </c>
      <c r="O2733" s="3" t="b" cm="1">
        <f t="array" ref="O2733">_xlfn.IFS($M2733,FALSE,AND($L2733,NOT($M2733),$R2733&lt;$B$6,$I2733&gt;0),TRUE,TRUE,FALSE)</f>
        <v>0</v>
      </c>
      <c r="P2733" s="3" cm="1">
        <f t="array" ref="P2733">_xlfn.IFS($P2732&gt;=$C$7-$B$26,0,$O2732,$P2732+$B$26,TRUE,0)</f>
        <v>0</v>
      </c>
      <c r="Q2733" s="3" t="b" cm="1">
        <f t="array" ref="Q2733">_xlfn.IFS(AND($L2733,NOT($M2733),NOT($O2733)),TRUE,$R2733&gt;=$B$6,FALSE,AND($L2733,NOT($M2733),$O2733,$P2733=0),TRUE,TRUE,FALSE)</f>
        <v>0</v>
      </c>
      <c r="R2733" s="3" cm="1">
        <f t="array" ref="R2733">_xlfn.IFS(AND($Q2732,$R2732&lt;$B$6),$R2732+1,AND(NOT($L2732),$R2732&gt;0),0,TRUE,$R2732)</f>
        <v>0</v>
      </c>
      <c r="S2733" s="1" cm="1">
        <f t="array" ref="S2733">_xlfn.IFS(AND(Q2732,I2732&gt;$B$8),S2732+$B$8,AND(Q2732,I2732&lt;=$B$8),S2732+I2732,TRUE,$S2732)</f>
        <v>110</v>
      </c>
      <c r="T2733" s="1">
        <f t="shared" si="166"/>
        <v>9900</v>
      </c>
      <c r="U2733" s="17">
        <f t="shared" si="167"/>
        <v>217.58241758241758</v>
      </c>
      <c r="V2733" s="47" cm="1">
        <f t="array" ref="V2733">_xlfn.IFS($B$6=1,S2733*$B$10,AND(R2732=0,R2733&gt;=1,I2733&gt;=$B$6*$B$8-1),V2732+$B$6*$B$10*$B$8,AND(R2732=0,R2733&gt;=1,I2733&lt;$B$6*$B$8-1),V2732+I2732*$B$10,TRUE,V2732)</f>
        <v>11000</v>
      </c>
      <c r="W2733" s="17">
        <f t="shared" si="168"/>
        <v>241.75824175824175</v>
      </c>
    </row>
    <row r="2734" spans="7:23" x14ac:dyDescent="0.25">
      <c r="G2734" s="15">
        <v>2732</v>
      </c>
      <c r="H2734" s="1">
        <f t="shared" si="165"/>
        <v>45.516666666666666</v>
      </c>
      <c r="I2734" s="15" cm="1">
        <f t="array" ref="I2734">_xlfn.IFS(J2733&gt;=$C$13-$B$26,MINA(I2733+$B$13-S2734+S2733,$B$11),I2733=$B$11,MINA(I2733-S2734+S2733,$B$11),TRUE,MAXA(I2733-S2734+S2733,0))</f>
        <v>0</v>
      </c>
      <c r="J2734" s="1" cm="1">
        <f t="array" ref="J2734">_xlfn.IFS(J2733&gt;=$C$13-$B$26,0,I2733&lt;$B$11,J2733+$B$26,TRUE,0)</f>
        <v>0.48333333333333328</v>
      </c>
      <c r="K2734" s="3" cm="1">
        <f t="array" ref="K2734">_xlfn.IFS(AND(NOT($K2733=0),$L2733),0,NOT($L2733),$K2733+$B$26,TRUE,$K2733)</f>
        <v>0.23333333333333331</v>
      </c>
      <c r="L2734" s="3" t="b" cm="1">
        <f t="array" ref="L2734">_xlfn.IFS(AND($I2734&gt;0,$K2734&gt;=$C$5-$B$26),TRUE,$R2734&gt;=$B$6,FALSE,$I2734=0,FALSE,TRUE,$L2733)</f>
        <v>0</v>
      </c>
      <c r="M2734" s="3" t="b" cm="1">
        <f t="array" ref="M2734">_xlfn.IFS($N2734&gt;=$B$4-$B$26,FALSE,AND($I2734&gt;0,$K2734&gt;=$B$5-$B$26),TRUE,AND($L2734,NOT($M2733)),FALSE,$M2733,TRUE,TRUE,FALSE)</f>
        <v>0</v>
      </c>
      <c r="N2734" s="3" cm="1">
        <f t="array" ref="N2734">_xlfn.IFS($M2733,$N2733+$B$26,NOT($M2733),0,TRUE,$M2733)</f>
        <v>0</v>
      </c>
      <c r="O2734" s="3" t="b" cm="1">
        <f t="array" ref="O2734">_xlfn.IFS($M2734,FALSE,AND($L2734,NOT($M2734),$R2734&lt;$B$6,$I2734&gt;0),TRUE,TRUE,FALSE)</f>
        <v>0</v>
      </c>
      <c r="P2734" s="3" cm="1">
        <f t="array" ref="P2734">_xlfn.IFS($P2733&gt;=$C$7-$B$26,0,$O2733,$P2733+$B$26,TRUE,0)</f>
        <v>0</v>
      </c>
      <c r="Q2734" s="3" t="b" cm="1">
        <f t="array" ref="Q2734">_xlfn.IFS(AND($L2734,NOT($M2734),NOT($O2734)),TRUE,$R2734&gt;=$B$6,FALSE,AND($L2734,NOT($M2734),$O2734,$P2734=0),TRUE,TRUE,FALSE)</f>
        <v>0</v>
      </c>
      <c r="R2734" s="3" cm="1">
        <f t="array" ref="R2734">_xlfn.IFS(AND($Q2733,$R2733&lt;$B$6),$R2733+1,AND(NOT($L2733),$R2733&gt;0),0,TRUE,$R2733)</f>
        <v>0</v>
      </c>
      <c r="S2734" s="1" cm="1">
        <f t="array" ref="S2734">_xlfn.IFS(AND(Q2733,I2733&gt;$B$8),S2733+$B$8,AND(Q2733,I2733&lt;=$B$8),S2733+I2733,TRUE,$S2733)</f>
        <v>110</v>
      </c>
      <c r="T2734" s="1">
        <f t="shared" si="166"/>
        <v>9900</v>
      </c>
      <c r="U2734" s="17">
        <f t="shared" si="167"/>
        <v>217.50274624679605</v>
      </c>
      <c r="V2734" s="47" cm="1">
        <f t="array" ref="V2734">_xlfn.IFS($B$6=1,S2734*$B$10,AND(R2733=0,R2734&gt;=1,I2734&gt;=$B$6*$B$8-1),V2733+$B$6*$B$10*$B$8,AND(R2733=0,R2734&gt;=1,I2734&lt;$B$6*$B$8-1),V2733+I2733*$B$10,TRUE,V2733)</f>
        <v>11000</v>
      </c>
      <c r="W2734" s="17">
        <f t="shared" si="168"/>
        <v>241.6697180519956</v>
      </c>
    </row>
    <row r="2735" spans="7:23" x14ac:dyDescent="0.25">
      <c r="G2735" s="15">
        <v>2733</v>
      </c>
      <c r="H2735" s="1">
        <f t="shared" si="165"/>
        <v>45.533333333333331</v>
      </c>
      <c r="I2735" s="15" cm="1">
        <f t="array" ref="I2735">_xlfn.IFS(J2734&gt;=$C$13-$B$26,MINA(I2734+$B$13-S2735+S2734,$B$11),I2734=$B$11,MINA(I2734-S2735+S2734,$B$11),TRUE,MAXA(I2734-S2735+S2734,0))</f>
        <v>0</v>
      </c>
      <c r="J2735" s="1" cm="1">
        <f t="array" ref="J2735">_xlfn.IFS(J2734&gt;=$C$13-$B$26,0,I2734&lt;$B$11,J2734+$B$26,TRUE,0)</f>
        <v>0.49999999999999994</v>
      </c>
      <c r="K2735" s="3" cm="1">
        <f t="array" ref="K2735">_xlfn.IFS(AND(NOT($K2734=0),$L2734),0,NOT($L2734),$K2734+$B$26,TRUE,$K2734)</f>
        <v>0.24999999999999997</v>
      </c>
      <c r="L2735" s="3" t="b" cm="1">
        <f t="array" ref="L2735">_xlfn.IFS(AND($I2735&gt;0,$K2735&gt;=$C$5-$B$26),TRUE,$R2735&gt;=$B$6,FALSE,$I2735=0,FALSE,TRUE,$L2734)</f>
        <v>0</v>
      </c>
      <c r="M2735" s="3" t="b" cm="1">
        <f t="array" ref="M2735">_xlfn.IFS($N2735&gt;=$B$4-$B$26,FALSE,AND($I2735&gt;0,$K2735&gt;=$B$5-$B$26),TRUE,AND($L2735,NOT($M2734)),FALSE,$M2734,TRUE,TRUE,FALSE)</f>
        <v>0</v>
      </c>
      <c r="N2735" s="3" cm="1">
        <f t="array" ref="N2735">_xlfn.IFS($M2734,$N2734+$B$26,NOT($M2734),0,TRUE,$M2734)</f>
        <v>0</v>
      </c>
      <c r="O2735" s="3" t="b" cm="1">
        <f t="array" ref="O2735">_xlfn.IFS($M2735,FALSE,AND($L2735,NOT($M2735),$R2735&lt;$B$6,$I2735&gt;0),TRUE,TRUE,FALSE)</f>
        <v>0</v>
      </c>
      <c r="P2735" s="3" cm="1">
        <f t="array" ref="P2735">_xlfn.IFS($P2734&gt;=$C$7-$B$26,0,$O2734,$P2734+$B$26,TRUE,0)</f>
        <v>0</v>
      </c>
      <c r="Q2735" s="3" t="b" cm="1">
        <f t="array" ref="Q2735">_xlfn.IFS(AND($L2735,NOT($M2735),NOT($O2735)),TRUE,$R2735&gt;=$B$6,FALSE,AND($L2735,NOT($M2735),$O2735,$P2735=0),TRUE,TRUE,FALSE)</f>
        <v>0</v>
      </c>
      <c r="R2735" s="3" cm="1">
        <f t="array" ref="R2735">_xlfn.IFS(AND($Q2734,$R2734&lt;$B$6),$R2734+1,AND(NOT($L2734),$R2734&gt;0),0,TRUE,$R2734)</f>
        <v>0</v>
      </c>
      <c r="S2735" s="1" cm="1">
        <f t="array" ref="S2735">_xlfn.IFS(AND(Q2734,I2734&gt;$B$8),S2734+$B$8,AND(Q2734,I2734&lt;=$B$8),S2734+I2734,TRUE,$S2734)</f>
        <v>110</v>
      </c>
      <c r="T2735" s="1">
        <f t="shared" si="166"/>
        <v>9900</v>
      </c>
      <c r="U2735" s="17">
        <f t="shared" si="167"/>
        <v>217.42313323572475</v>
      </c>
      <c r="V2735" s="47" cm="1">
        <f t="array" ref="V2735">_xlfn.IFS($B$6=1,S2735*$B$10,AND(R2734=0,R2735&gt;=1,I2735&gt;=$B$6*$B$8-1),V2734+$B$6*$B$10*$B$8,AND(R2734=0,R2735&gt;=1,I2735&lt;$B$6*$B$8-1),V2734+I2734*$B$10,TRUE,V2734)</f>
        <v>11000</v>
      </c>
      <c r="W2735" s="17">
        <f t="shared" si="168"/>
        <v>241.58125915080529</v>
      </c>
    </row>
    <row r="2736" spans="7:23" x14ac:dyDescent="0.25">
      <c r="G2736" s="15">
        <v>2734</v>
      </c>
      <c r="H2736" s="1">
        <f t="shared" si="165"/>
        <v>45.55</v>
      </c>
      <c r="I2736" s="15" cm="1">
        <f t="array" ref="I2736">_xlfn.IFS(J2735&gt;=$C$13-$B$26,MINA(I2735+$B$13-S2736+S2735,$B$11),I2735=$B$11,MINA(I2735-S2736+S2735,$B$11),TRUE,MAXA(I2735-S2736+S2735,0))</f>
        <v>0</v>
      </c>
      <c r="J2736" s="1" cm="1">
        <f t="array" ref="J2736">_xlfn.IFS(J2735&gt;=$C$13-$B$26,0,I2735&lt;$B$11,J2735+$B$26,TRUE,0)</f>
        <v>0.51666666666666661</v>
      </c>
      <c r="K2736" s="3" cm="1">
        <f t="array" ref="K2736">_xlfn.IFS(AND(NOT($K2735=0),$L2735),0,NOT($L2735),$K2735+$B$26,TRUE,$K2735)</f>
        <v>0.26666666666666666</v>
      </c>
      <c r="L2736" s="3" t="b" cm="1">
        <f t="array" ref="L2736">_xlfn.IFS(AND($I2736&gt;0,$K2736&gt;=$C$5-$B$26),TRUE,$R2736&gt;=$B$6,FALSE,$I2736=0,FALSE,TRUE,$L2735)</f>
        <v>0</v>
      </c>
      <c r="M2736" s="3" t="b" cm="1">
        <f t="array" ref="M2736">_xlfn.IFS($N2736&gt;=$B$4-$B$26,FALSE,AND($I2736&gt;0,$K2736&gt;=$B$5-$B$26),TRUE,AND($L2736,NOT($M2735)),FALSE,$M2735,TRUE,TRUE,FALSE)</f>
        <v>0</v>
      </c>
      <c r="N2736" s="3" cm="1">
        <f t="array" ref="N2736">_xlfn.IFS($M2735,$N2735+$B$26,NOT($M2735),0,TRUE,$M2735)</f>
        <v>0</v>
      </c>
      <c r="O2736" s="3" t="b" cm="1">
        <f t="array" ref="O2736">_xlfn.IFS($M2736,FALSE,AND($L2736,NOT($M2736),$R2736&lt;$B$6,$I2736&gt;0),TRUE,TRUE,FALSE)</f>
        <v>0</v>
      </c>
      <c r="P2736" s="3" cm="1">
        <f t="array" ref="P2736">_xlfn.IFS($P2735&gt;=$C$7-$B$26,0,$O2735,$P2735+$B$26,TRUE,0)</f>
        <v>0</v>
      </c>
      <c r="Q2736" s="3" t="b" cm="1">
        <f t="array" ref="Q2736">_xlfn.IFS(AND($L2736,NOT($M2736),NOT($O2736)),TRUE,$R2736&gt;=$B$6,FALSE,AND($L2736,NOT($M2736),$O2736,$P2736=0),TRUE,TRUE,FALSE)</f>
        <v>0</v>
      </c>
      <c r="R2736" s="3" cm="1">
        <f t="array" ref="R2736">_xlfn.IFS(AND($Q2735,$R2735&lt;$B$6),$R2735+1,AND(NOT($L2735),$R2735&gt;0),0,TRUE,$R2735)</f>
        <v>0</v>
      </c>
      <c r="S2736" s="1" cm="1">
        <f t="array" ref="S2736">_xlfn.IFS(AND(Q2735,I2735&gt;$B$8),S2735+$B$8,AND(Q2735,I2735&lt;=$B$8),S2735+I2735,TRUE,$S2735)</f>
        <v>110</v>
      </c>
      <c r="T2736" s="1">
        <f t="shared" si="166"/>
        <v>9900</v>
      </c>
      <c r="U2736" s="17">
        <f t="shared" si="167"/>
        <v>217.34357848518113</v>
      </c>
      <c r="V2736" s="47" cm="1">
        <f t="array" ref="V2736">_xlfn.IFS($B$6=1,S2736*$B$10,AND(R2735=0,R2736&gt;=1,I2736&gt;=$B$6*$B$8-1),V2735+$B$6*$B$10*$B$8,AND(R2735=0,R2736&gt;=1,I2736&lt;$B$6*$B$8-1),V2735+I2735*$B$10,TRUE,V2735)</f>
        <v>11000</v>
      </c>
      <c r="W2736" s="17">
        <f t="shared" si="168"/>
        <v>241.49286498353459</v>
      </c>
    </row>
    <row r="2737" spans="7:23" x14ac:dyDescent="0.25">
      <c r="G2737" s="15">
        <v>2735</v>
      </c>
      <c r="H2737" s="1">
        <f t="shared" si="165"/>
        <v>45.566666666666663</v>
      </c>
      <c r="I2737" s="15" cm="1">
        <f t="array" ref="I2737">_xlfn.IFS(J2736&gt;=$C$13-$B$26,MINA(I2736+$B$13-S2737+S2736,$B$11),I2736=$B$11,MINA(I2736-S2737+S2736,$B$11),TRUE,MAXA(I2736-S2737+S2736,0))</f>
        <v>0</v>
      </c>
      <c r="J2737" s="1" cm="1">
        <f t="array" ref="J2737">_xlfn.IFS(J2736&gt;=$C$13-$B$26,0,I2736&lt;$B$11,J2736+$B$26,TRUE,0)</f>
        <v>0.53333333333333333</v>
      </c>
      <c r="K2737" s="3" cm="1">
        <f t="array" ref="K2737">_xlfn.IFS(AND(NOT($K2736=0),$L2736),0,NOT($L2736),$K2736+$B$26,TRUE,$K2736)</f>
        <v>0.28333333333333333</v>
      </c>
      <c r="L2737" s="3" t="b" cm="1">
        <f t="array" ref="L2737">_xlfn.IFS(AND($I2737&gt;0,$K2737&gt;=$C$5-$B$26),TRUE,$R2737&gt;=$B$6,FALSE,$I2737=0,FALSE,TRUE,$L2736)</f>
        <v>0</v>
      </c>
      <c r="M2737" s="3" t="b" cm="1">
        <f t="array" ref="M2737">_xlfn.IFS($N2737&gt;=$B$4-$B$26,FALSE,AND($I2737&gt;0,$K2737&gt;=$B$5-$B$26),TRUE,AND($L2737,NOT($M2736)),FALSE,$M2736,TRUE,TRUE,FALSE)</f>
        <v>0</v>
      </c>
      <c r="N2737" s="3" cm="1">
        <f t="array" ref="N2737">_xlfn.IFS($M2736,$N2736+$B$26,NOT($M2736),0,TRUE,$M2736)</f>
        <v>0</v>
      </c>
      <c r="O2737" s="3" t="b" cm="1">
        <f t="array" ref="O2737">_xlfn.IFS($M2737,FALSE,AND($L2737,NOT($M2737),$R2737&lt;$B$6,$I2737&gt;0),TRUE,TRUE,FALSE)</f>
        <v>0</v>
      </c>
      <c r="P2737" s="3" cm="1">
        <f t="array" ref="P2737">_xlfn.IFS($P2736&gt;=$C$7-$B$26,0,$O2736,$P2736+$B$26,TRUE,0)</f>
        <v>0</v>
      </c>
      <c r="Q2737" s="3" t="b" cm="1">
        <f t="array" ref="Q2737">_xlfn.IFS(AND($L2737,NOT($M2737),NOT($O2737)),TRUE,$R2737&gt;=$B$6,FALSE,AND($L2737,NOT($M2737),$O2737,$P2737=0),TRUE,TRUE,FALSE)</f>
        <v>0</v>
      </c>
      <c r="R2737" s="3" cm="1">
        <f t="array" ref="R2737">_xlfn.IFS(AND($Q2736,$R2736&lt;$B$6),$R2736+1,AND(NOT($L2736),$R2736&gt;0),0,TRUE,$R2736)</f>
        <v>0</v>
      </c>
      <c r="S2737" s="1" cm="1">
        <f t="array" ref="S2737">_xlfn.IFS(AND(Q2736,I2736&gt;$B$8),S2736+$B$8,AND(Q2736,I2736&lt;=$B$8),S2736+I2736,TRUE,$S2736)</f>
        <v>110</v>
      </c>
      <c r="T2737" s="1">
        <f t="shared" si="166"/>
        <v>9900</v>
      </c>
      <c r="U2737" s="17">
        <f t="shared" si="167"/>
        <v>217.26408193123629</v>
      </c>
      <c r="V2737" s="47" cm="1">
        <f t="array" ref="V2737">_xlfn.IFS($B$6=1,S2737*$B$10,AND(R2736=0,R2737&gt;=1,I2737&gt;=$B$6*$B$8-1),V2736+$B$6*$B$10*$B$8,AND(R2736=0,R2737&gt;=1,I2737&lt;$B$6*$B$8-1),V2736+I2736*$B$10,TRUE,V2736)</f>
        <v>11000</v>
      </c>
      <c r="W2737" s="17">
        <f t="shared" si="168"/>
        <v>241.40453547915143</v>
      </c>
    </row>
    <row r="2738" spans="7:23" x14ac:dyDescent="0.25">
      <c r="G2738" s="15">
        <v>2736</v>
      </c>
      <c r="H2738" s="1">
        <f t="shared" si="165"/>
        <v>45.583333333333336</v>
      </c>
      <c r="I2738" s="15" cm="1">
        <f t="array" ref="I2738">_xlfn.IFS(J2737&gt;=$C$13-$B$26,MINA(I2737+$B$13-S2738+S2737,$B$11),I2737=$B$11,MINA(I2737-S2738+S2737,$B$11),TRUE,MAXA(I2737-S2738+S2737,0))</f>
        <v>0</v>
      </c>
      <c r="J2738" s="1" cm="1">
        <f t="array" ref="J2738">_xlfn.IFS(J2737&gt;=$C$13-$B$26,0,I2737&lt;$B$11,J2737+$B$26,TRUE,0)</f>
        <v>0.55000000000000004</v>
      </c>
      <c r="K2738" s="3" cm="1">
        <f t="array" ref="K2738">_xlfn.IFS(AND(NOT($K2737=0),$L2737),0,NOT($L2737),$K2737+$B$26,TRUE,$K2737)</f>
        <v>0.3</v>
      </c>
      <c r="L2738" s="3" t="b" cm="1">
        <f t="array" ref="L2738">_xlfn.IFS(AND($I2738&gt;0,$K2738&gt;=$C$5-$B$26),TRUE,$R2738&gt;=$B$6,FALSE,$I2738=0,FALSE,TRUE,$L2737)</f>
        <v>0</v>
      </c>
      <c r="M2738" s="3" t="b" cm="1">
        <f t="array" ref="M2738">_xlfn.IFS($N2738&gt;=$B$4-$B$26,FALSE,AND($I2738&gt;0,$K2738&gt;=$B$5-$B$26),TRUE,AND($L2738,NOT($M2737)),FALSE,$M2737,TRUE,TRUE,FALSE)</f>
        <v>0</v>
      </c>
      <c r="N2738" s="3" cm="1">
        <f t="array" ref="N2738">_xlfn.IFS($M2737,$N2737+$B$26,NOT($M2737),0,TRUE,$M2737)</f>
        <v>0</v>
      </c>
      <c r="O2738" s="3" t="b" cm="1">
        <f t="array" ref="O2738">_xlfn.IFS($M2738,FALSE,AND($L2738,NOT($M2738),$R2738&lt;$B$6,$I2738&gt;0),TRUE,TRUE,FALSE)</f>
        <v>0</v>
      </c>
      <c r="P2738" s="3" cm="1">
        <f t="array" ref="P2738">_xlfn.IFS($P2737&gt;=$C$7-$B$26,0,$O2737,$P2737+$B$26,TRUE,0)</f>
        <v>0</v>
      </c>
      <c r="Q2738" s="3" t="b" cm="1">
        <f t="array" ref="Q2738">_xlfn.IFS(AND($L2738,NOT($M2738),NOT($O2738)),TRUE,$R2738&gt;=$B$6,FALSE,AND($L2738,NOT($M2738),$O2738,$P2738=0),TRUE,TRUE,FALSE)</f>
        <v>0</v>
      </c>
      <c r="R2738" s="3" cm="1">
        <f t="array" ref="R2738">_xlfn.IFS(AND($Q2737,$R2737&lt;$B$6),$R2737+1,AND(NOT($L2737),$R2737&gt;0),0,TRUE,$R2737)</f>
        <v>0</v>
      </c>
      <c r="S2738" s="1" cm="1">
        <f t="array" ref="S2738">_xlfn.IFS(AND(Q2737,I2737&gt;$B$8),S2737+$B$8,AND(Q2737,I2737&lt;=$B$8),S2737+I2737,TRUE,$S2737)</f>
        <v>110</v>
      </c>
      <c r="T2738" s="1">
        <f t="shared" si="166"/>
        <v>9900</v>
      </c>
      <c r="U2738" s="17">
        <f t="shared" si="167"/>
        <v>217.18464351005483</v>
      </c>
      <c r="V2738" s="47" cm="1">
        <f t="array" ref="V2738">_xlfn.IFS($B$6=1,S2738*$B$10,AND(R2737=0,R2738&gt;=1,I2738&gt;=$B$6*$B$8-1),V2737+$B$6*$B$10*$B$8,AND(R2737=0,R2738&gt;=1,I2738&lt;$B$6*$B$8-1),V2737+I2737*$B$10,TRUE,V2737)</f>
        <v>11000</v>
      </c>
      <c r="W2738" s="17">
        <f t="shared" si="168"/>
        <v>241.31627056672758</v>
      </c>
    </row>
    <row r="2739" spans="7:23" x14ac:dyDescent="0.25">
      <c r="G2739" s="15">
        <v>2737</v>
      </c>
      <c r="H2739" s="1">
        <f t="shared" si="165"/>
        <v>45.6</v>
      </c>
      <c r="I2739" s="15" cm="1">
        <f t="array" ref="I2739">_xlfn.IFS(J2738&gt;=$C$13-$B$26,MINA(I2738+$B$13-S2739+S2738,$B$11),I2738=$B$11,MINA(I2738-S2739+S2738,$B$11),TRUE,MAXA(I2738-S2739+S2738,0))</f>
        <v>0</v>
      </c>
      <c r="J2739" s="1" cm="1">
        <f t="array" ref="J2739">_xlfn.IFS(J2738&gt;=$C$13-$B$26,0,I2738&lt;$B$11,J2738+$B$26,TRUE,0)</f>
        <v>0.56666666666666676</v>
      </c>
      <c r="K2739" s="3" cm="1">
        <f t="array" ref="K2739">_xlfn.IFS(AND(NOT($K2738=0),$L2738),0,NOT($L2738),$K2738+$B$26,TRUE,$K2738)</f>
        <v>0.31666666666666665</v>
      </c>
      <c r="L2739" s="3" t="b" cm="1">
        <f t="array" ref="L2739">_xlfn.IFS(AND($I2739&gt;0,$K2739&gt;=$C$5-$B$26),TRUE,$R2739&gt;=$B$6,FALSE,$I2739=0,FALSE,TRUE,$L2738)</f>
        <v>0</v>
      </c>
      <c r="M2739" s="3" t="b" cm="1">
        <f t="array" ref="M2739">_xlfn.IFS($N2739&gt;=$B$4-$B$26,FALSE,AND($I2739&gt;0,$K2739&gt;=$B$5-$B$26),TRUE,AND($L2739,NOT($M2738)),FALSE,$M2738,TRUE,TRUE,FALSE)</f>
        <v>0</v>
      </c>
      <c r="N2739" s="3" cm="1">
        <f t="array" ref="N2739">_xlfn.IFS($M2738,$N2738+$B$26,NOT($M2738),0,TRUE,$M2738)</f>
        <v>0</v>
      </c>
      <c r="O2739" s="3" t="b" cm="1">
        <f t="array" ref="O2739">_xlfn.IFS($M2739,FALSE,AND($L2739,NOT($M2739),$R2739&lt;$B$6,$I2739&gt;0),TRUE,TRUE,FALSE)</f>
        <v>0</v>
      </c>
      <c r="P2739" s="3" cm="1">
        <f t="array" ref="P2739">_xlfn.IFS($P2738&gt;=$C$7-$B$26,0,$O2738,$P2738+$B$26,TRUE,0)</f>
        <v>0</v>
      </c>
      <c r="Q2739" s="3" t="b" cm="1">
        <f t="array" ref="Q2739">_xlfn.IFS(AND($L2739,NOT($M2739),NOT($O2739)),TRUE,$R2739&gt;=$B$6,FALSE,AND($L2739,NOT($M2739),$O2739,$P2739=0),TRUE,TRUE,FALSE)</f>
        <v>0</v>
      </c>
      <c r="R2739" s="3" cm="1">
        <f t="array" ref="R2739">_xlfn.IFS(AND($Q2738,$R2738&lt;$B$6),$R2738+1,AND(NOT($L2738),$R2738&gt;0),0,TRUE,$R2738)</f>
        <v>0</v>
      </c>
      <c r="S2739" s="1" cm="1">
        <f t="array" ref="S2739">_xlfn.IFS(AND(Q2738,I2738&gt;$B$8),S2738+$B$8,AND(Q2738,I2738&lt;=$B$8),S2738+I2738,TRUE,$S2738)</f>
        <v>110</v>
      </c>
      <c r="T2739" s="1">
        <f t="shared" si="166"/>
        <v>9900</v>
      </c>
      <c r="U2739" s="17">
        <f t="shared" si="167"/>
        <v>217.10526315789474</v>
      </c>
      <c r="V2739" s="47" cm="1">
        <f t="array" ref="V2739">_xlfn.IFS($B$6=1,S2739*$B$10,AND(R2738=0,R2739&gt;=1,I2739&gt;=$B$6*$B$8-1),V2738+$B$6*$B$10*$B$8,AND(R2738=0,R2739&gt;=1,I2739&lt;$B$6*$B$8-1),V2738+I2738*$B$10,TRUE,V2738)</f>
        <v>11000</v>
      </c>
      <c r="W2739" s="17">
        <f t="shared" si="168"/>
        <v>241.2280701754386</v>
      </c>
    </row>
    <row r="2740" spans="7:23" x14ac:dyDescent="0.25">
      <c r="G2740" s="15">
        <v>2738</v>
      </c>
      <c r="H2740" s="1">
        <f t="shared" si="165"/>
        <v>45.616666666666667</v>
      </c>
      <c r="I2740" s="15" cm="1">
        <f t="array" ref="I2740">_xlfn.IFS(J2739&gt;=$C$13-$B$26,MINA(I2739+$B$13-S2740+S2739,$B$11),I2739=$B$11,MINA(I2739-S2740+S2739,$B$11),TRUE,MAXA(I2739-S2740+S2739,0))</f>
        <v>0</v>
      </c>
      <c r="J2740" s="1" cm="1">
        <f t="array" ref="J2740">_xlfn.IFS(J2739&gt;=$C$13-$B$26,0,I2739&lt;$B$11,J2739+$B$26,TRUE,0)</f>
        <v>0.58333333333333348</v>
      </c>
      <c r="K2740" s="3" cm="1">
        <f t="array" ref="K2740">_xlfn.IFS(AND(NOT($K2739=0),$L2739),0,NOT($L2739),$K2739+$B$26,TRUE,$K2739)</f>
        <v>0.33333333333333331</v>
      </c>
      <c r="L2740" s="3" t="b" cm="1">
        <f t="array" ref="L2740">_xlfn.IFS(AND($I2740&gt;0,$K2740&gt;=$C$5-$B$26),TRUE,$R2740&gt;=$B$6,FALSE,$I2740=0,FALSE,TRUE,$L2739)</f>
        <v>0</v>
      </c>
      <c r="M2740" s="3" t="b" cm="1">
        <f t="array" ref="M2740">_xlfn.IFS($N2740&gt;=$B$4-$B$26,FALSE,AND($I2740&gt;0,$K2740&gt;=$B$5-$B$26),TRUE,AND($L2740,NOT($M2739)),FALSE,$M2739,TRUE,TRUE,FALSE)</f>
        <v>0</v>
      </c>
      <c r="N2740" s="3" cm="1">
        <f t="array" ref="N2740">_xlfn.IFS($M2739,$N2739+$B$26,NOT($M2739),0,TRUE,$M2739)</f>
        <v>0</v>
      </c>
      <c r="O2740" s="3" t="b" cm="1">
        <f t="array" ref="O2740">_xlfn.IFS($M2740,FALSE,AND($L2740,NOT($M2740),$R2740&lt;$B$6,$I2740&gt;0),TRUE,TRUE,FALSE)</f>
        <v>0</v>
      </c>
      <c r="P2740" s="3" cm="1">
        <f t="array" ref="P2740">_xlfn.IFS($P2739&gt;=$C$7-$B$26,0,$O2739,$P2739+$B$26,TRUE,0)</f>
        <v>0</v>
      </c>
      <c r="Q2740" s="3" t="b" cm="1">
        <f t="array" ref="Q2740">_xlfn.IFS(AND($L2740,NOT($M2740),NOT($O2740)),TRUE,$R2740&gt;=$B$6,FALSE,AND($L2740,NOT($M2740),$O2740,$P2740=0),TRUE,TRUE,FALSE)</f>
        <v>0</v>
      </c>
      <c r="R2740" s="3" cm="1">
        <f t="array" ref="R2740">_xlfn.IFS(AND($Q2739,$R2739&lt;$B$6),$R2739+1,AND(NOT($L2739),$R2739&gt;0),0,TRUE,$R2739)</f>
        <v>0</v>
      </c>
      <c r="S2740" s="1" cm="1">
        <f t="array" ref="S2740">_xlfn.IFS(AND(Q2739,I2739&gt;$B$8),S2739+$B$8,AND(Q2739,I2739&lt;=$B$8),S2739+I2739,TRUE,$S2739)</f>
        <v>110</v>
      </c>
      <c r="T2740" s="1">
        <f t="shared" si="166"/>
        <v>9900</v>
      </c>
      <c r="U2740" s="17">
        <f t="shared" si="167"/>
        <v>217.02594081110706</v>
      </c>
      <c r="V2740" s="47" cm="1">
        <f t="array" ref="V2740">_xlfn.IFS($B$6=1,S2740*$B$10,AND(R2739=0,R2740&gt;=1,I2740&gt;=$B$6*$B$8-1),V2739+$B$6*$B$10*$B$8,AND(R2739=0,R2740&gt;=1,I2740&lt;$B$6*$B$8-1),V2739+I2739*$B$10,TRUE,V2739)</f>
        <v>11000</v>
      </c>
      <c r="W2740" s="17">
        <f t="shared" si="168"/>
        <v>241.13993423456338</v>
      </c>
    </row>
    <row r="2741" spans="7:23" x14ac:dyDescent="0.25">
      <c r="G2741" s="15">
        <v>2739</v>
      </c>
      <c r="H2741" s="1">
        <f t="shared" si="165"/>
        <v>45.633333333333333</v>
      </c>
      <c r="I2741" s="15" cm="1">
        <f t="array" ref="I2741">_xlfn.IFS(J2740&gt;=$C$13-$B$26,MINA(I2740+$B$13-S2741+S2740,$B$11),I2740=$B$11,MINA(I2740-S2741+S2740,$B$11),TRUE,MAXA(I2740-S2741+S2740,0))</f>
        <v>0</v>
      </c>
      <c r="J2741" s="1" cm="1">
        <f t="array" ref="J2741">_xlfn.IFS(J2740&gt;=$C$13-$B$26,0,I2740&lt;$B$11,J2740+$B$26,TRUE,0)</f>
        <v>0.6000000000000002</v>
      </c>
      <c r="K2741" s="3" cm="1">
        <f t="array" ref="K2741">_xlfn.IFS(AND(NOT($K2740=0),$L2740),0,NOT($L2740),$K2740+$B$26,TRUE,$K2740)</f>
        <v>0.35</v>
      </c>
      <c r="L2741" s="3" t="b" cm="1">
        <f t="array" ref="L2741">_xlfn.IFS(AND($I2741&gt;0,$K2741&gt;=$C$5-$B$26),TRUE,$R2741&gt;=$B$6,FALSE,$I2741=0,FALSE,TRUE,$L2740)</f>
        <v>0</v>
      </c>
      <c r="M2741" s="3" t="b" cm="1">
        <f t="array" ref="M2741">_xlfn.IFS($N2741&gt;=$B$4-$B$26,FALSE,AND($I2741&gt;0,$K2741&gt;=$B$5-$B$26),TRUE,AND($L2741,NOT($M2740)),FALSE,$M2740,TRUE,TRUE,FALSE)</f>
        <v>0</v>
      </c>
      <c r="N2741" s="3" cm="1">
        <f t="array" ref="N2741">_xlfn.IFS($M2740,$N2740+$B$26,NOT($M2740),0,TRUE,$M2740)</f>
        <v>0</v>
      </c>
      <c r="O2741" s="3" t="b" cm="1">
        <f t="array" ref="O2741">_xlfn.IFS($M2741,FALSE,AND($L2741,NOT($M2741),$R2741&lt;$B$6,$I2741&gt;0),TRUE,TRUE,FALSE)</f>
        <v>0</v>
      </c>
      <c r="P2741" s="3" cm="1">
        <f t="array" ref="P2741">_xlfn.IFS($P2740&gt;=$C$7-$B$26,0,$O2740,$P2740+$B$26,TRUE,0)</f>
        <v>0</v>
      </c>
      <c r="Q2741" s="3" t="b" cm="1">
        <f t="array" ref="Q2741">_xlfn.IFS(AND($L2741,NOT($M2741),NOT($O2741)),TRUE,$R2741&gt;=$B$6,FALSE,AND($L2741,NOT($M2741),$O2741,$P2741=0),TRUE,TRUE,FALSE)</f>
        <v>0</v>
      </c>
      <c r="R2741" s="3" cm="1">
        <f t="array" ref="R2741">_xlfn.IFS(AND($Q2740,$R2740&lt;$B$6),$R2740+1,AND(NOT($L2740),$R2740&gt;0),0,TRUE,$R2740)</f>
        <v>0</v>
      </c>
      <c r="S2741" s="1" cm="1">
        <f t="array" ref="S2741">_xlfn.IFS(AND(Q2740,I2740&gt;$B$8),S2740+$B$8,AND(Q2740,I2740&lt;=$B$8),S2740+I2740,TRUE,$S2740)</f>
        <v>110</v>
      </c>
      <c r="T2741" s="1">
        <f t="shared" si="166"/>
        <v>9900</v>
      </c>
      <c r="U2741" s="17">
        <f t="shared" si="167"/>
        <v>216.94667640613588</v>
      </c>
      <c r="V2741" s="47" cm="1">
        <f t="array" ref="V2741">_xlfn.IFS($B$6=1,S2741*$B$10,AND(R2740=0,R2741&gt;=1,I2741&gt;=$B$6*$B$8-1),V2740+$B$6*$B$10*$B$8,AND(R2740=0,R2741&gt;=1,I2741&lt;$B$6*$B$8-1),V2740+I2740*$B$10,TRUE,V2740)</f>
        <v>11000</v>
      </c>
      <c r="W2741" s="17">
        <f t="shared" si="168"/>
        <v>241.05186267348429</v>
      </c>
    </row>
    <row r="2742" spans="7:23" x14ac:dyDescent="0.25">
      <c r="G2742" s="15">
        <v>2740</v>
      </c>
      <c r="H2742" s="1">
        <f t="shared" si="165"/>
        <v>45.65</v>
      </c>
      <c r="I2742" s="15" cm="1">
        <f t="array" ref="I2742">_xlfn.IFS(J2741&gt;=$C$13-$B$26,MINA(I2741+$B$13-S2742+S2741,$B$11),I2741=$B$11,MINA(I2741-S2742+S2741,$B$11),TRUE,MAXA(I2741-S2742+S2741,0))</f>
        <v>0</v>
      </c>
      <c r="J2742" s="1" cm="1">
        <f t="array" ref="J2742">_xlfn.IFS(J2741&gt;=$C$13-$B$26,0,I2741&lt;$B$11,J2741+$B$26,TRUE,0)</f>
        <v>0.61666666666666692</v>
      </c>
      <c r="K2742" s="3" cm="1">
        <f t="array" ref="K2742">_xlfn.IFS(AND(NOT($K2741=0),$L2741),0,NOT($L2741),$K2741+$B$26,TRUE,$K2741)</f>
        <v>0.36666666666666664</v>
      </c>
      <c r="L2742" s="3" t="b" cm="1">
        <f t="array" ref="L2742">_xlfn.IFS(AND($I2742&gt;0,$K2742&gt;=$C$5-$B$26),TRUE,$R2742&gt;=$B$6,FALSE,$I2742=0,FALSE,TRUE,$L2741)</f>
        <v>0</v>
      </c>
      <c r="M2742" s="3" t="b" cm="1">
        <f t="array" ref="M2742">_xlfn.IFS($N2742&gt;=$B$4-$B$26,FALSE,AND($I2742&gt;0,$K2742&gt;=$B$5-$B$26),TRUE,AND($L2742,NOT($M2741)),FALSE,$M2741,TRUE,TRUE,FALSE)</f>
        <v>0</v>
      </c>
      <c r="N2742" s="3" cm="1">
        <f t="array" ref="N2742">_xlfn.IFS($M2741,$N2741+$B$26,NOT($M2741),0,TRUE,$M2741)</f>
        <v>0</v>
      </c>
      <c r="O2742" s="3" t="b" cm="1">
        <f t="array" ref="O2742">_xlfn.IFS($M2742,FALSE,AND($L2742,NOT($M2742),$R2742&lt;$B$6,$I2742&gt;0),TRUE,TRUE,FALSE)</f>
        <v>0</v>
      </c>
      <c r="P2742" s="3" cm="1">
        <f t="array" ref="P2742">_xlfn.IFS($P2741&gt;=$C$7-$B$26,0,$O2741,$P2741+$B$26,TRUE,0)</f>
        <v>0</v>
      </c>
      <c r="Q2742" s="3" t="b" cm="1">
        <f t="array" ref="Q2742">_xlfn.IFS(AND($L2742,NOT($M2742),NOT($O2742)),TRUE,$R2742&gt;=$B$6,FALSE,AND($L2742,NOT($M2742),$O2742,$P2742=0),TRUE,TRUE,FALSE)</f>
        <v>0</v>
      </c>
      <c r="R2742" s="3" cm="1">
        <f t="array" ref="R2742">_xlfn.IFS(AND($Q2741,$R2741&lt;$B$6),$R2741+1,AND(NOT($L2741),$R2741&gt;0),0,TRUE,$R2741)</f>
        <v>0</v>
      </c>
      <c r="S2742" s="1" cm="1">
        <f t="array" ref="S2742">_xlfn.IFS(AND(Q2741,I2741&gt;$B$8),S2741+$B$8,AND(Q2741,I2741&lt;=$B$8),S2741+I2741,TRUE,$S2741)</f>
        <v>110</v>
      </c>
      <c r="T2742" s="1">
        <f t="shared" si="166"/>
        <v>9900</v>
      </c>
      <c r="U2742" s="17">
        <f t="shared" si="167"/>
        <v>216.86746987951807</v>
      </c>
      <c r="V2742" s="47" cm="1">
        <f t="array" ref="V2742">_xlfn.IFS($B$6=1,S2742*$B$10,AND(R2741=0,R2742&gt;=1,I2742&gt;=$B$6*$B$8-1),V2741+$B$6*$B$10*$B$8,AND(R2741=0,R2742&gt;=1,I2742&lt;$B$6*$B$8-1),V2741+I2741*$B$10,TRUE,V2741)</f>
        <v>11000</v>
      </c>
      <c r="W2742" s="17">
        <f t="shared" si="168"/>
        <v>240.96385542168676</v>
      </c>
    </row>
    <row r="2743" spans="7:23" x14ac:dyDescent="0.25">
      <c r="G2743" s="15">
        <v>2741</v>
      </c>
      <c r="H2743" s="1">
        <f t="shared" si="165"/>
        <v>45.666666666666664</v>
      </c>
      <c r="I2743" s="15" cm="1">
        <f t="array" ref="I2743">_xlfn.IFS(J2742&gt;=$C$13-$B$26,MINA(I2742+$B$13-S2743+S2742,$B$11),I2742=$B$11,MINA(I2742-S2743+S2742,$B$11),TRUE,MAXA(I2742-S2743+S2742,0))</f>
        <v>0</v>
      </c>
      <c r="J2743" s="1" cm="1">
        <f t="array" ref="J2743">_xlfn.IFS(J2742&gt;=$C$13-$B$26,0,I2742&lt;$B$11,J2742+$B$26,TRUE,0)</f>
        <v>0.63333333333333364</v>
      </c>
      <c r="K2743" s="3" cm="1">
        <f t="array" ref="K2743">_xlfn.IFS(AND(NOT($K2742=0),$L2742),0,NOT($L2742),$K2742+$B$26,TRUE,$K2742)</f>
        <v>0.3833333333333333</v>
      </c>
      <c r="L2743" s="3" t="b" cm="1">
        <f t="array" ref="L2743">_xlfn.IFS(AND($I2743&gt;0,$K2743&gt;=$C$5-$B$26),TRUE,$R2743&gt;=$B$6,FALSE,$I2743=0,FALSE,TRUE,$L2742)</f>
        <v>0</v>
      </c>
      <c r="M2743" s="3" t="b" cm="1">
        <f t="array" ref="M2743">_xlfn.IFS($N2743&gt;=$B$4-$B$26,FALSE,AND($I2743&gt;0,$K2743&gt;=$B$5-$B$26),TRUE,AND($L2743,NOT($M2742)),FALSE,$M2742,TRUE,TRUE,FALSE)</f>
        <v>0</v>
      </c>
      <c r="N2743" s="3" cm="1">
        <f t="array" ref="N2743">_xlfn.IFS($M2742,$N2742+$B$26,NOT($M2742),0,TRUE,$M2742)</f>
        <v>0</v>
      </c>
      <c r="O2743" s="3" t="b" cm="1">
        <f t="array" ref="O2743">_xlfn.IFS($M2743,FALSE,AND($L2743,NOT($M2743),$R2743&lt;$B$6,$I2743&gt;0),TRUE,TRUE,FALSE)</f>
        <v>0</v>
      </c>
      <c r="P2743" s="3" cm="1">
        <f t="array" ref="P2743">_xlfn.IFS($P2742&gt;=$C$7-$B$26,0,$O2742,$P2742+$B$26,TRUE,0)</f>
        <v>0</v>
      </c>
      <c r="Q2743" s="3" t="b" cm="1">
        <f t="array" ref="Q2743">_xlfn.IFS(AND($L2743,NOT($M2743),NOT($O2743)),TRUE,$R2743&gt;=$B$6,FALSE,AND($L2743,NOT($M2743),$O2743,$P2743=0),TRUE,TRUE,FALSE)</f>
        <v>0</v>
      </c>
      <c r="R2743" s="3" cm="1">
        <f t="array" ref="R2743">_xlfn.IFS(AND($Q2742,$R2742&lt;$B$6),$R2742+1,AND(NOT($L2742),$R2742&gt;0),0,TRUE,$R2742)</f>
        <v>0</v>
      </c>
      <c r="S2743" s="1" cm="1">
        <f t="array" ref="S2743">_xlfn.IFS(AND(Q2742,I2742&gt;$B$8),S2742+$B$8,AND(Q2742,I2742&lt;=$B$8),S2742+I2742,TRUE,$S2742)</f>
        <v>110</v>
      </c>
      <c r="T2743" s="1">
        <f t="shared" si="166"/>
        <v>9900</v>
      </c>
      <c r="U2743" s="17">
        <f t="shared" si="167"/>
        <v>216.78832116788323</v>
      </c>
      <c r="V2743" s="47" cm="1">
        <f t="array" ref="V2743">_xlfn.IFS($B$6=1,S2743*$B$10,AND(R2742=0,R2743&gt;=1,I2743&gt;=$B$6*$B$8-1),V2742+$B$6*$B$10*$B$8,AND(R2742=0,R2743&gt;=1,I2743&lt;$B$6*$B$8-1),V2742+I2742*$B$10,TRUE,V2742)</f>
        <v>11000</v>
      </c>
      <c r="W2743" s="17">
        <f t="shared" si="168"/>
        <v>240.87591240875915</v>
      </c>
    </row>
    <row r="2744" spans="7:23" x14ac:dyDescent="0.25">
      <c r="G2744" s="15">
        <v>2742</v>
      </c>
      <c r="H2744" s="1">
        <f t="shared" si="165"/>
        <v>45.68333333333333</v>
      </c>
      <c r="I2744" s="15" cm="1">
        <f t="array" ref="I2744">_xlfn.IFS(J2743&gt;=$C$13-$B$26,MINA(I2743+$B$13-S2744+S2743,$B$11),I2743=$B$11,MINA(I2743-S2744+S2743,$B$11),TRUE,MAXA(I2743-S2744+S2743,0))</f>
        <v>0</v>
      </c>
      <c r="J2744" s="1" cm="1">
        <f t="array" ref="J2744">_xlfn.IFS(J2743&gt;=$C$13-$B$26,0,I2743&lt;$B$11,J2743+$B$26,TRUE,0)</f>
        <v>0.65000000000000036</v>
      </c>
      <c r="K2744" s="3" cm="1">
        <f t="array" ref="K2744">_xlfn.IFS(AND(NOT($K2743=0),$L2743),0,NOT($L2743),$K2743+$B$26,TRUE,$K2743)</f>
        <v>0.39999999999999997</v>
      </c>
      <c r="L2744" s="3" t="b" cm="1">
        <f t="array" ref="L2744">_xlfn.IFS(AND($I2744&gt;0,$K2744&gt;=$C$5-$B$26),TRUE,$R2744&gt;=$B$6,FALSE,$I2744=0,FALSE,TRUE,$L2743)</f>
        <v>0</v>
      </c>
      <c r="M2744" s="3" t="b" cm="1">
        <f t="array" ref="M2744">_xlfn.IFS($N2744&gt;=$B$4-$B$26,FALSE,AND($I2744&gt;0,$K2744&gt;=$B$5-$B$26),TRUE,AND($L2744,NOT($M2743)),FALSE,$M2743,TRUE,TRUE,FALSE)</f>
        <v>0</v>
      </c>
      <c r="N2744" s="3" cm="1">
        <f t="array" ref="N2744">_xlfn.IFS($M2743,$N2743+$B$26,NOT($M2743),0,TRUE,$M2743)</f>
        <v>0</v>
      </c>
      <c r="O2744" s="3" t="b" cm="1">
        <f t="array" ref="O2744">_xlfn.IFS($M2744,FALSE,AND($L2744,NOT($M2744),$R2744&lt;$B$6,$I2744&gt;0),TRUE,TRUE,FALSE)</f>
        <v>0</v>
      </c>
      <c r="P2744" s="3" cm="1">
        <f t="array" ref="P2744">_xlfn.IFS($P2743&gt;=$C$7-$B$26,0,$O2743,$P2743+$B$26,TRUE,0)</f>
        <v>0</v>
      </c>
      <c r="Q2744" s="3" t="b" cm="1">
        <f t="array" ref="Q2744">_xlfn.IFS(AND($L2744,NOT($M2744),NOT($O2744)),TRUE,$R2744&gt;=$B$6,FALSE,AND($L2744,NOT($M2744),$O2744,$P2744=0),TRUE,TRUE,FALSE)</f>
        <v>0</v>
      </c>
      <c r="R2744" s="3" cm="1">
        <f t="array" ref="R2744">_xlfn.IFS(AND($Q2743,$R2743&lt;$B$6),$R2743+1,AND(NOT($L2743),$R2743&gt;0),0,TRUE,$R2743)</f>
        <v>0</v>
      </c>
      <c r="S2744" s="1" cm="1">
        <f t="array" ref="S2744">_xlfn.IFS(AND(Q2743,I2743&gt;$B$8),S2743+$B$8,AND(Q2743,I2743&lt;=$B$8),S2743+I2743,TRUE,$S2743)</f>
        <v>110</v>
      </c>
      <c r="T2744" s="1">
        <f t="shared" si="166"/>
        <v>9900</v>
      </c>
      <c r="U2744" s="17">
        <f t="shared" si="167"/>
        <v>216.70923020795331</v>
      </c>
      <c r="V2744" s="47" cm="1">
        <f t="array" ref="V2744">_xlfn.IFS($B$6=1,S2744*$B$10,AND(R2743=0,R2744&gt;=1,I2744&gt;=$B$6*$B$8-1),V2743+$B$6*$B$10*$B$8,AND(R2743=0,R2744&gt;=1,I2744&lt;$B$6*$B$8-1),V2743+I2743*$B$10,TRUE,V2743)</f>
        <v>11000</v>
      </c>
      <c r="W2744" s="17">
        <f t="shared" si="168"/>
        <v>240.78803356439258</v>
      </c>
    </row>
    <row r="2745" spans="7:23" x14ac:dyDescent="0.25">
      <c r="G2745" s="15">
        <v>2743</v>
      </c>
      <c r="H2745" s="1">
        <f t="shared" si="165"/>
        <v>45.7</v>
      </c>
      <c r="I2745" s="15" cm="1">
        <f t="array" ref="I2745">_xlfn.IFS(J2744&gt;=$C$13-$B$26,MINA(I2744+$B$13-S2745+S2744,$B$11),I2744=$B$11,MINA(I2744-S2745+S2744,$B$11),TRUE,MAXA(I2744-S2745+S2744,0))</f>
        <v>0</v>
      </c>
      <c r="J2745" s="1" cm="1">
        <f t="array" ref="J2745">_xlfn.IFS(J2744&gt;=$C$13-$B$26,0,I2744&lt;$B$11,J2744+$B$26,TRUE,0)</f>
        <v>0.66666666666666707</v>
      </c>
      <c r="K2745" s="3" cm="1">
        <f t="array" ref="K2745">_xlfn.IFS(AND(NOT($K2744=0),$L2744),0,NOT($L2744),$K2744+$B$26,TRUE,$K2744)</f>
        <v>0.41666666666666663</v>
      </c>
      <c r="L2745" s="3" t="b" cm="1">
        <f t="array" ref="L2745">_xlfn.IFS(AND($I2745&gt;0,$K2745&gt;=$C$5-$B$26),TRUE,$R2745&gt;=$B$6,FALSE,$I2745=0,FALSE,TRUE,$L2744)</f>
        <v>0</v>
      </c>
      <c r="M2745" s="3" t="b" cm="1">
        <f t="array" ref="M2745">_xlfn.IFS($N2745&gt;=$B$4-$B$26,FALSE,AND($I2745&gt;0,$K2745&gt;=$B$5-$B$26),TRUE,AND($L2745,NOT($M2744)),FALSE,$M2744,TRUE,TRUE,FALSE)</f>
        <v>0</v>
      </c>
      <c r="N2745" s="3" cm="1">
        <f t="array" ref="N2745">_xlfn.IFS($M2744,$N2744+$B$26,NOT($M2744),0,TRUE,$M2744)</f>
        <v>0</v>
      </c>
      <c r="O2745" s="3" t="b" cm="1">
        <f t="array" ref="O2745">_xlfn.IFS($M2745,FALSE,AND($L2745,NOT($M2745),$R2745&lt;$B$6,$I2745&gt;0),TRUE,TRUE,FALSE)</f>
        <v>0</v>
      </c>
      <c r="P2745" s="3" cm="1">
        <f t="array" ref="P2745">_xlfn.IFS($P2744&gt;=$C$7-$B$26,0,$O2744,$P2744+$B$26,TRUE,0)</f>
        <v>0</v>
      </c>
      <c r="Q2745" s="3" t="b" cm="1">
        <f t="array" ref="Q2745">_xlfn.IFS(AND($L2745,NOT($M2745),NOT($O2745)),TRUE,$R2745&gt;=$B$6,FALSE,AND($L2745,NOT($M2745),$O2745,$P2745=0),TRUE,TRUE,FALSE)</f>
        <v>0</v>
      </c>
      <c r="R2745" s="3" cm="1">
        <f t="array" ref="R2745">_xlfn.IFS(AND($Q2744,$R2744&lt;$B$6),$R2744+1,AND(NOT($L2744),$R2744&gt;0),0,TRUE,$R2744)</f>
        <v>0</v>
      </c>
      <c r="S2745" s="1" cm="1">
        <f t="array" ref="S2745">_xlfn.IFS(AND(Q2744,I2744&gt;$B$8),S2744+$B$8,AND(Q2744,I2744&lt;=$B$8),S2744+I2744,TRUE,$S2744)</f>
        <v>110</v>
      </c>
      <c r="T2745" s="1">
        <f t="shared" si="166"/>
        <v>9900</v>
      </c>
      <c r="U2745" s="17">
        <f t="shared" si="167"/>
        <v>216.63019693654266</v>
      </c>
      <c r="V2745" s="47" cm="1">
        <f t="array" ref="V2745">_xlfn.IFS($B$6=1,S2745*$B$10,AND(R2744=0,R2745&gt;=1,I2745&gt;=$B$6*$B$8-1),V2744+$B$6*$B$10*$B$8,AND(R2744=0,R2745&gt;=1,I2745&lt;$B$6*$B$8-1),V2744+I2744*$B$10,TRUE,V2744)</f>
        <v>11000</v>
      </c>
      <c r="W2745" s="17">
        <f t="shared" si="168"/>
        <v>240.70021881838073</v>
      </c>
    </row>
    <row r="2746" spans="7:23" x14ac:dyDescent="0.25">
      <c r="G2746" s="15">
        <v>2744</v>
      </c>
      <c r="H2746" s="1">
        <f t="shared" si="165"/>
        <v>45.716666666666669</v>
      </c>
      <c r="I2746" s="15" cm="1">
        <f t="array" ref="I2746">_xlfn.IFS(J2745&gt;=$C$13-$B$26,MINA(I2745+$B$13-S2746+S2745,$B$11),I2745=$B$11,MINA(I2745-S2746+S2745,$B$11),TRUE,MAXA(I2745-S2746+S2745,0))</f>
        <v>0</v>
      </c>
      <c r="J2746" s="1" cm="1">
        <f t="array" ref="J2746">_xlfn.IFS(J2745&gt;=$C$13-$B$26,0,I2745&lt;$B$11,J2745+$B$26,TRUE,0)</f>
        <v>0.68333333333333379</v>
      </c>
      <c r="K2746" s="3" cm="1">
        <f t="array" ref="K2746">_xlfn.IFS(AND(NOT($K2745=0),$L2745),0,NOT($L2745),$K2745+$B$26,TRUE,$K2745)</f>
        <v>0.43333333333333329</v>
      </c>
      <c r="L2746" s="3" t="b" cm="1">
        <f t="array" ref="L2746">_xlfn.IFS(AND($I2746&gt;0,$K2746&gt;=$C$5-$B$26),TRUE,$R2746&gt;=$B$6,FALSE,$I2746=0,FALSE,TRUE,$L2745)</f>
        <v>0</v>
      </c>
      <c r="M2746" s="3" t="b" cm="1">
        <f t="array" ref="M2746">_xlfn.IFS($N2746&gt;=$B$4-$B$26,FALSE,AND($I2746&gt;0,$K2746&gt;=$B$5-$B$26),TRUE,AND($L2746,NOT($M2745)),FALSE,$M2745,TRUE,TRUE,FALSE)</f>
        <v>0</v>
      </c>
      <c r="N2746" s="3" cm="1">
        <f t="array" ref="N2746">_xlfn.IFS($M2745,$N2745+$B$26,NOT($M2745),0,TRUE,$M2745)</f>
        <v>0</v>
      </c>
      <c r="O2746" s="3" t="b" cm="1">
        <f t="array" ref="O2746">_xlfn.IFS($M2746,FALSE,AND($L2746,NOT($M2746),$R2746&lt;$B$6,$I2746&gt;0),TRUE,TRUE,FALSE)</f>
        <v>0</v>
      </c>
      <c r="P2746" s="3" cm="1">
        <f t="array" ref="P2746">_xlfn.IFS($P2745&gt;=$C$7-$B$26,0,$O2745,$P2745+$B$26,TRUE,0)</f>
        <v>0</v>
      </c>
      <c r="Q2746" s="3" t="b" cm="1">
        <f t="array" ref="Q2746">_xlfn.IFS(AND($L2746,NOT($M2746),NOT($O2746)),TRUE,$R2746&gt;=$B$6,FALSE,AND($L2746,NOT($M2746),$O2746,$P2746=0),TRUE,TRUE,FALSE)</f>
        <v>0</v>
      </c>
      <c r="R2746" s="3" cm="1">
        <f t="array" ref="R2746">_xlfn.IFS(AND($Q2745,$R2745&lt;$B$6),$R2745+1,AND(NOT($L2745),$R2745&gt;0),0,TRUE,$R2745)</f>
        <v>0</v>
      </c>
      <c r="S2746" s="1" cm="1">
        <f t="array" ref="S2746">_xlfn.IFS(AND(Q2745,I2745&gt;$B$8),S2745+$B$8,AND(Q2745,I2745&lt;=$B$8),S2745+I2745,TRUE,$S2745)</f>
        <v>110</v>
      </c>
      <c r="T2746" s="1">
        <f t="shared" si="166"/>
        <v>9900</v>
      </c>
      <c r="U2746" s="17">
        <f t="shared" si="167"/>
        <v>216.55122129055778</v>
      </c>
      <c r="V2746" s="47" cm="1">
        <f t="array" ref="V2746">_xlfn.IFS($B$6=1,S2746*$B$10,AND(R2745=0,R2746&gt;=1,I2746&gt;=$B$6*$B$8-1),V2745+$B$6*$B$10*$B$8,AND(R2745=0,R2746&gt;=1,I2746&lt;$B$6*$B$8-1),V2745+I2745*$B$10,TRUE,V2745)</f>
        <v>11000</v>
      </c>
      <c r="W2746" s="17">
        <f t="shared" si="168"/>
        <v>240.61246810061974</v>
      </c>
    </row>
    <row r="2747" spans="7:23" x14ac:dyDescent="0.25">
      <c r="G2747" s="15">
        <v>2745</v>
      </c>
      <c r="H2747" s="1">
        <f t="shared" si="165"/>
        <v>45.733333333333334</v>
      </c>
      <c r="I2747" s="15" cm="1">
        <f t="array" ref="I2747">_xlfn.IFS(J2746&gt;=$C$13-$B$26,MINA(I2746+$B$13-S2747+S2746,$B$11),I2746=$B$11,MINA(I2746-S2747+S2746,$B$11),TRUE,MAXA(I2746-S2747+S2746,0))</f>
        <v>0</v>
      </c>
      <c r="J2747" s="1" cm="1">
        <f t="array" ref="J2747">_xlfn.IFS(J2746&gt;=$C$13-$B$26,0,I2746&lt;$B$11,J2746+$B$26,TRUE,0)</f>
        <v>0.70000000000000051</v>
      </c>
      <c r="K2747" s="3" cm="1">
        <f t="array" ref="K2747">_xlfn.IFS(AND(NOT($K2746=0),$L2746),0,NOT($L2746),$K2746+$B$26,TRUE,$K2746)</f>
        <v>0.44999999999999996</v>
      </c>
      <c r="L2747" s="3" t="b" cm="1">
        <f t="array" ref="L2747">_xlfn.IFS(AND($I2747&gt;0,$K2747&gt;=$C$5-$B$26),TRUE,$R2747&gt;=$B$6,FALSE,$I2747=0,FALSE,TRUE,$L2746)</f>
        <v>0</v>
      </c>
      <c r="M2747" s="3" t="b" cm="1">
        <f t="array" ref="M2747">_xlfn.IFS($N2747&gt;=$B$4-$B$26,FALSE,AND($I2747&gt;0,$K2747&gt;=$B$5-$B$26),TRUE,AND($L2747,NOT($M2746)),FALSE,$M2746,TRUE,TRUE,FALSE)</f>
        <v>0</v>
      </c>
      <c r="N2747" s="3" cm="1">
        <f t="array" ref="N2747">_xlfn.IFS($M2746,$N2746+$B$26,NOT($M2746),0,TRUE,$M2746)</f>
        <v>0</v>
      </c>
      <c r="O2747" s="3" t="b" cm="1">
        <f t="array" ref="O2747">_xlfn.IFS($M2747,FALSE,AND($L2747,NOT($M2747),$R2747&lt;$B$6,$I2747&gt;0),TRUE,TRUE,FALSE)</f>
        <v>0</v>
      </c>
      <c r="P2747" s="3" cm="1">
        <f t="array" ref="P2747">_xlfn.IFS($P2746&gt;=$C$7-$B$26,0,$O2746,$P2746+$B$26,TRUE,0)</f>
        <v>0</v>
      </c>
      <c r="Q2747" s="3" t="b" cm="1">
        <f t="array" ref="Q2747">_xlfn.IFS(AND($L2747,NOT($M2747),NOT($O2747)),TRUE,$R2747&gt;=$B$6,FALSE,AND($L2747,NOT($M2747),$O2747,$P2747=0),TRUE,TRUE,FALSE)</f>
        <v>0</v>
      </c>
      <c r="R2747" s="3" cm="1">
        <f t="array" ref="R2747">_xlfn.IFS(AND($Q2746,$R2746&lt;$B$6),$R2746+1,AND(NOT($L2746),$R2746&gt;0),0,TRUE,$R2746)</f>
        <v>0</v>
      </c>
      <c r="S2747" s="1" cm="1">
        <f t="array" ref="S2747">_xlfn.IFS(AND(Q2746,I2746&gt;$B$8),S2746+$B$8,AND(Q2746,I2746&lt;=$B$8),S2746+I2746,TRUE,$S2746)</f>
        <v>110</v>
      </c>
      <c r="T2747" s="1">
        <f t="shared" si="166"/>
        <v>9900</v>
      </c>
      <c r="U2747" s="17">
        <f t="shared" si="167"/>
        <v>216.47230320699708</v>
      </c>
      <c r="V2747" s="47" cm="1">
        <f t="array" ref="V2747">_xlfn.IFS($B$6=1,S2747*$B$10,AND(R2746=0,R2747&gt;=1,I2747&gt;=$B$6*$B$8-1),V2746+$B$6*$B$10*$B$8,AND(R2746=0,R2747&gt;=1,I2747&lt;$B$6*$B$8-1),V2746+I2746*$B$10,TRUE,V2746)</f>
        <v>11000</v>
      </c>
      <c r="W2747" s="17">
        <f t="shared" si="168"/>
        <v>240.52478134110785</v>
      </c>
    </row>
    <row r="2748" spans="7:23" x14ac:dyDescent="0.25">
      <c r="G2748" s="15">
        <v>2746</v>
      </c>
      <c r="H2748" s="1">
        <f t="shared" si="165"/>
        <v>45.75</v>
      </c>
      <c r="I2748" s="15" cm="1">
        <f t="array" ref="I2748">_xlfn.IFS(J2747&gt;=$C$13-$B$26,MINA(I2747+$B$13-S2748+S2747,$B$11),I2747=$B$11,MINA(I2747-S2748+S2747,$B$11),TRUE,MAXA(I2747-S2748+S2747,0))</f>
        <v>0</v>
      </c>
      <c r="J2748" s="1" cm="1">
        <f t="array" ref="J2748">_xlfn.IFS(J2747&gt;=$C$13-$B$26,0,I2747&lt;$B$11,J2747+$B$26,TRUE,0)</f>
        <v>0.71666666666666723</v>
      </c>
      <c r="K2748" s="3" cm="1">
        <f t="array" ref="K2748">_xlfn.IFS(AND(NOT($K2747=0),$L2747),0,NOT($L2747),$K2747+$B$26,TRUE,$K2747)</f>
        <v>0.46666666666666662</v>
      </c>
      <c r="L2748" s="3" t="b" cm="1">
        <f t="array" ref="L2748">_xlfn.IFS(AND($I2748&gt;0,$K2748&gt;=$C$5-$B$26),TRUE,$R2748&gt;=$B$6,FALSE,$I2748=0,FALSE,TRUE,$L2747)</f>
        <v>0</v>
      </c>
      <c r="M2748" s="3" t="b" cm="1">
        <f t="array" ref="M2748">_xlfn.IFS($N2748&gt;=$B$4-$B$26,FALSE,AND($I2748&gt;0,$K2748&gt;=$B$5-$B$26),TRUE,AND($L2748,NOT($M2747)),FALSE,$M2747,TRUE,TRUE,FALSE)</f>
        <v>0</v>
      </c>
      <c r="N2748" s="3" cm="1">
        <f t="array" ref="N2748">_xlfn.IFS($M2747,$N2747+$B$26,NOT($M2747),0,TRUE,$M2747)</f>
        <v>0</v>
      </c>
      <c r="O2748" s="3" t="b" cm="1">
        <f t="array" ref="O2748">_xlfn.IFS($M2748,FALSE,AND($L2748,NOT($M2748),$R2748&lt;$B$6,$I2748&gt;0),TRUE,TRUE,FALSE)</f>
        <v>0</v>
      </c>
      <c r="P2748" s="3" cm="1">
        <f t="array" ref="P2748">_xlfn.IFS($P2747&gt;=$C$7-$B$26,0,$O2747,$P2747+$B$26,TRUE,0)</f>
        <v>0</v>
      </c>
      <c r="Q2748" s="3" t="b" cm="1">
        <f t="array" ref="Q2748">_xlfn.IFS(AND($L2748,NOT($M2748),NOT($O2748)),TRUE,$R2748&gt;=$B$6,FALSE,AND($L2748,NOT($M2748),$O2748,$P2748=0),TRUE,TRUE,FALSE)</f>
        <v>0</v>
      </c>
      <c r="R2748" s="3" cm="1">
        <f t="array" ref="R2748">_xlfn.IFS(AND($Q2747,$R2747&lt;$B$6),$R2747+1,AND(NOT($L2747),$R2747&gt;0),0,TRUE,$R2747)</f>
        <v>0</v>
      </c>
      <c r="S2748" s="1" cm="1">
        <f t="array" ref="S2748">_xlfn.IFS(AND(Q2747,I2747&gt;$B$8),S2747+$B$8,AND(Q2747,I2747&lt;=$B$8),S2747+I2747,TRUE,$S2747)</f>
        <v>110</v>
      </c>
      <c r="T2748" s="1">
        <f t="shared" si="166"/>
        <v>9900</v>
      </c>
      <c r="U2748" s="17">
        <f t="shared" si="167"/>
        <v>216.39344262295083</v>
      </c>
      <c r="V2748" s="47" cm="1">
        <f t="array" ref="V2748">_xlfn.IFS($B$6=1,S2748*$B$10,AND(R2747=0,R2748&gt;=1,I2748&gt;=$B$6*$B$8-1),V2747+$B$6*$B$10*$B$8,AND(R2747=0,R2748&gt;=1,I2748&lt;$B$6*$B$8-1),V2747+I2747*$B$10,TRUE,V2747)</f>
        <v>11000</v>
      </c>
      <c r="W2748" s="17">
        <f t="shared" si="168"/>
        <v>240.43715846994536</v>
      </c>
    </row>
    <row r="2749" spans="7:23" x14ac:dyDescent="0.25">
      <c r="G2749" s="15">
        <v>2747</v>
      </c>
      <c r="H2749" s="1">
        <f t="shared" si="165"/>
        <v>45.766666666666666</v>
      </c>
      <c r="I2749" s="15" cm="1">
        <f t="array" ref="I2749">_xlfn.IFS(J2748&gt;=$C$13-$B$26,MINA(I2748+$B$13-S2749+S2748,$B$11),I2748=$B$11,MINA(I2748-S2749+S2748,$B$11),TRUE,MAXA(I2748-S2749+S2748,0))</f>
        <v>0</v>
      </c>
      <c r="J2749" s="1" cm="1">
        <f t="array" ref="J2749">_xlfn.IFS(J2748&gt;=$C$13-$B$26,0,I2748&lt;$B$11,J2748+$B$26,TRUE,0)</f>
        <v>0.73333333333333395</v>
      </c>
      <c r="K2749" s="3" cm="1">
        <f t="array" ref="K2749">_xlfn.IFS(AND(NOT($K2748=0),$L2748),0,NOT($L2748),$K2748+$B$26,TRUE,$K2748)</f>
        <v>0.48333333333333328</v>
      </c>
      <c r="L2749" s="3" t="b" cm="1">
        <f t="array" ref="L2749">_xlfn.IFS(AND($I2749&gt;0,$K2749&gt;=$C$5-$B$26),TRUE,$R2749&gt;=$B$6,FALSE,$I2749=0,FALSE,TRUE,$L2748)</f>
        <v>0</v>
      </c>
      <c r="M2749" s="3" t="b" cm="1">
        <f t="array" ref="M2749">_xlfn.IFS($N2749&gt;=$B$4-$B$26,FALSE,AND($I2749&gt;0,$K2749&gt;=$B$5-$B$26),TRUE,AND($L2749,NOT($M2748)),FALSE,$M2748,TRUE,TRUE,FALSE)</f>
        <v>0</v>
      </c>
      <c r="N2749" s="3" cm="1">
        <f t="array" ref="N2749">_xlfn.IFS($M2748,$N2748+$B$26,NOT($M2748),0,TRUE,$M2748)</f>
        <v>0</v>
      </c>
      <c r="O2749" s="3" t="b" cm="1">
        <f t="array" ref="O2749">_xlfn.IFS($M2749,FALSE,AND($L2749,NOT($M2749),$R2749&lt;$B$6,$I2749&gt;0),TRUE,TRUE,FALSE)</f>
        <v>0</v>
      </c>
      <c r="P2749" s="3" cm="1">
        <f t="array" ref="P2749">_xlfn.IFS($P2748&gt;=$C$7-$B$26,0,$O2748,$P2748+$B$26,TRUE,0)</f>
        <v>0</v>
      </c>
      <c r="Q2749" s="3" t="b" cm="1">
        <f t="array" ref="Q2749">_xlfn.IFS(AND($L2749,NOT($M2749),NOT($O2749)),TRUE,$R2749&gt;=$B$6,FALSE,AND($L2749,NOT($M2749),$O2749,$P2749=0),TRUE,TRUE,FALSE)</f>
        <v>0</v>
      </c>
      <c r="R2749" s="3" cm="1">
        <f t="array" ref="R2749">_xlfn.IFS(AND($Q2748,$R2748&lt;$B$6),$R2748+1,AND(NOT($L2748),$R2748&gt;0),0,TRUE,$R2748)</f>
        <v>0</v>
      </c>
      <c r="S2749" s="1" cm="1">
        <f t="array" ref="S2749">_xlfn.IFS(AND(Q2748,I2748&gt;$B$8),S2748+$B$8,AND(Q2748,I2748&lt;=$B$8),S2748+I2748,TRUE,$S2748)</f>
        <v>110</v>
      </c>
      <c r="T2749" s="1">
        <f t="shared" si="166"/>
        <v>9900</v>
      </c>
      <c r="U2749" s="17">
        <f t="shared" si="167"/>
        <v>216.31463947560087</v>
      </c>
      <c r="V2749" s="47" cm="1">
        <f t="array" ref="V2749">_xlfn.IFS($B$6=1,S2749*$B$10,AND(R2748=0,R2749&gt;=1,I2749&gt;=$B$6*$B$8-1),V2748+$B$6*$B$10*$B$8,AND(R2748=0,R2749&gt;=1,I2749&lt;$B$6*$B$8-1),V2748+I2748*$B$10,TRUE,V2748)</f>
        <v>11000</v>
      </c>
      <c r="W2749" s="17">
        <f t="shared" si="168"/>
        <v>240.3495994173343</v>
      </c>
    </row>
    <row r="2750" spans="7:23" x14ac:dyDescent="0.25">
      <c r="G2750" s="15">
        <v>2748</v>
      </c>
      <c r="H2750" s="1">
        <f t="shared" si="165"/>
        <v>45.783333333333331</v>
      </c>
      <c r="I2750" s="15" cm="1">
        <f t="array" ref="I2750">_xlfn.IFS(J2749&gt;=$C$13-$B$26,MINA(I2749+$B$13-S2750+S2749,$B$11),I2749=$B$11,MINA(I2749-S2750+S2749,$B$11),TRUE,MAXA(I2749-S2750+S2749,0))</f>
        <v>0</v>
      </c>
      <c r="J2750" s="1" cm="1">
        <f t="array" ref="J2750">_xlfn.IFS(J2749&gt;=$C$13-$B$26,0,I2749&lt;$B$11,J2749+$B$26,TRUE,0)</f>
        <v>0.75000000000000067</v>
      </c>
      <c r="K2750" s="3" cm="1">
        <f t="array" ref="K2750">_xlfn.IFS(AND(NOT($K2749=0),$L2749),0,NOT($L2749),$K2749+$B$26,TRUE,$K2749)</f>
        <v>0.49999999999999994</v>
      </c>
      <c r="L2750" s="3" t="b" cm="1">
        <f t="array" ref="L2750">_xlfn.IFS(AND($I2750&gt;0,$K2750&gt;=$C$5-$B$26),TRUE,$R2750&gt;=$B$6,FALSE,$I2750=0,FALSE,TRUE,$L2749)</f>
        <v>0</v>
      </c>
      <c r="M2750" s="3" t="b" cm="1">
        <f t="array" ref="M2750">_xlfn.IFS($N2750&gt;=$B$4-$B$26,FALSE,AND($I2750&gt;0,$K2750&gt;=$B$5-$B$26),TRUE,AND($L2750,NOT($M2749)),FALSE,$M2749,TRUE,TRUE,FALSE)</f>
        <v>0</v>
      </c>
      <c r="N2750" s="3" cm="1">
        <f t="array" ref="N2750">_xlfn.IFS($M2749,$N2749+$B$26,NOT($M2749),0,TRUE,$M2749)</f>
        <v>0</v>
      </c>
      <c r="O2750" s="3" t="b" cm="1">
        <f t="array" ref="O2750">_xlfn.IFS($M2750,FALSE,AND($L2750,NOT($M2750),$R2750&lt;$B$6,$I2750&gt;0),TRUE,TRUE,FALSE)</f>
        <v>0</v>
      </c>
      <c r="P2750" s="3" cm="1">
        <f t="array" ref="P2750">_xlfn.IFS($P2749&gt;=$C$7-$B$26,0,$O2749,$P2749+$B$26,TRUE,0)</f>
        <v>0</v>
      </c>
      <c r="Q2750" s="3" t="b" cm="1">
        <f t="array" ref="Q2750">_xlfn.IFS(AND($L2750,NOT($M2750),NOT($O2750)),TRUE,$R2750&gt;=$B$6,FALSE,AND($L2750,NOT($M2750),$O2750,$P2750=0),TRUE,TRUE,FALSE)</f>
        <v>0</v>
      </c>
      <c r="R2750" s="3" cm="1">
        <f t="array" ref="R2750">_xlfn.IFS(AND($Q2749,$R2749&lt;$B$6),$R2749+1,AND(NOT($L2749),$R2749&gt;0),0,TRUE,$R2749)</f>
        <v>0</v>
      </c>
      <c r="S2750" s="1" cm="1">
        <f t="array" ref="S2750">_xlfn.IFS(AND(Q2749,I2749&gt;$B$8),S2749+$B$8,AND(Q2749,I2749&lt;=$B$8),S2749+I2749,TRUE,$S2749)</f>
        <v>110</v>
      </c>
      <c r="T2750" s="1">
        <f t="shared" si="166"/>
        <v>9900</v>
      </c>
      <c r="U2750" s="17">
        <f t="shared" si="167"/>
        <v>216.23589370222061</v>
      </c>
      <c r="V2750" s="47" cm="1">
        <f t="array" ref="V2750">_xlfn.IFS($B$6=1,S2750*$B$10,AND(R2749=0,R2750&gt;=1,I2750&gt;=$B$6*$B$8-1),V2749+$B$6*$B$10*$B$8,AND(R2749=0,R2750&gt;=1,I2750&lt;$B$6*$B$8-1),V2749+I2749*$B$10,TRUE,V2749)</f>
        <v>11000</v>
      </c>
      <c r="W2750" s="17">
        <f t="shared" si="168"/>
        <v>240.26210411357846</v>
      </c>
    </row>
    <row r="2751" spans="7:23" x14ac:dyDescent="0.25">
      <c r="G2751" s="15">
        <v>2749</v>
      </c>
      <c r="H2751" s="1">
        <f t="shared" si="165"/>
        <v>45.8</v>
      </c>
      <c r="I2751" s="15" cm="1">
        <f t="array" ref="I2751">_xlfn.IFS(J2750&gt;=$C$13-$B$26,MINA(I2750+$B$13-S2751+S2750,$B$11),I2750=$B$11,MINA(I2750-S2751+S2750,$B$11),TRUE,MAXA(I2750-S2751+S2750,0))</f>
        <v>0</v>
      </c>
      <c r="J2751" s="1" cm="1">
        <f t="array" ref="J2751">_xlfn.IFS(J2750&gt;=$C$13-$B$26,0,I2750&lt;$B$11,J2750+$B$26,TRUE,0)</f>
        <v>0.76666666666666738</v>
      </c>
      <c r="K2751" s="3" cm="1">
        <f t="array" ref="K2751">_xlfn.IFS(AND(NOT($K2750=0),$L2750),0,NOT($L2750),$K2750+$B$26,TRUE,$K2750)</f>
        <v>0.51666666666666661</v>
      </c>
      <c r="L2751" s="3" t="b" cm="1">
        <f t="array" ref="L2751">_xlfn.IFS(AND($I2751&gt;0,$K2751&gt;=$C$5-$B$26),TRUE,$R2751&gt;=$B$6,FALSE,$I2751=0,FALSE,TRUE,$L2750)</f>
        <v>0</v>
      </c>
      <c r="M2751" s="3" t="b" cm="1">
        <f t="array" ref="M2751">_xlfn.IFS($N2751&gt;=$B$4-$B$26,FALSE,AND($I2751&gt;0,$K2751&gt;=$B$5-$B$26),TRUE,AND($L2751,NOT($M2750)),FALSE,$M2750,TRUE,TRUE,FALSE)</f>
        <v>0</v>
      </c>
      <c r="N2751" s="3" cm="1">
        <f t="array" ref="N2751">_xlfn.IFS($M2750,$N2750+$B$26,NOT($M2750),0,TRUE,$M2750)</f>
        <v>0</v>
      </c>
      <c r="O2751" s="3" t="b" cm="1">
        <f t="array" ref="O2751">_xlfn.IFS($M2751,FALSE,AND($L2751,NOT($M2751),$R2751&lt;$B$6,$I2751&gt;0),TRUE,TRUE,FALSE)</f>
        <v>0</v>
      </c>
      <c r="P2751" s="3" cm="1">
        <f t="array" ref="P2751">_xlfn.IFS($P2750&gt;=$C$7-$B$26,0,$O2750,$P2750+$B$26,TRUE,0)</f>
        <v>0</v>
      </c>
      <c r="Q2751" s="3" t="b" cm="1">
        <f t="array" ref="Q2751">_xlfn.IFS(AND($L2751,NOT($M2751),NOT($O2751)),TRUE,$R2751&gt;=$B$6,FALSE,AND($L2751,NOT($M2751),$O2751,$P2751=0),TRUE,TRUE,FALSE)</f>
        <v>0</v>
      </c>
      <c r="R2751" s="3" cm="1">
        <f t="array" ref="R2751">_xlfn.IFS(AND($Q2750,$R2750&lt;$B$6),$R2750+1,AND(NOT($L2750),$R2750&gt;0),0,TRUE,$R2750)</f>
        <v>0</v>
      </c>
      <c r="S2751" s="1" cm="1">
        <f t="array" ref="S2751">_xlfn.IFS(AND(Q2750,I2750&gt;$B$8),S2750+$B$8,AND(Q2750,I2750&lt;=$B$8),S2750+I2750,TRUE,$S2750)</f>
        <v>110</v>
      </c>
      <c r="T2751" s="1">
        <f t="shared" si="166"/>
        <v>9900</v>
      </c>
      <c r="U2751" s="17">
        <f t="shared" si="167"/>
        <v>216.15720524017468</v>
      </c>
      <c r="V2751" s="47" cm="1">
        <f t="array" ref="V2751">_xlfn.IFS($B$6=1,S2751*$B$10,AND(R2750=0,R2751&gt;=1,I2751&gt;=$B$6*$B$8-1),V2750+$B$6*$B$10*$B$8,AND(R2750=0,R2751&gt;=1,I2751&lt;$B$6*$B$8-1),V2750+I2750*$B$10,TRUE,V2750)</f>
        <v>11000</v>
      </c>
      <c r="W2751" s="17">
        <f t="shared" si="168"/>
        <v>240.17467248908298</v>
      </c>
    </row>
    <row r="2752" spans="7:23" x14ac:dyDescent="0.25">
      <c r="G2752" s="15">
        <v>2750</v>
      </c>
      <c r="H2752" s="1">
        <f t="shared" si="165"/>
        <v>45.816666666666663</v>
      </c>
      <c r="I2752" s="15" cm="1">
        <f t="array" ref="I2752">_xlfn.IFS(J2751&gt;=$C$13-$B$26,MINA(I2751+$B$13-S2752+S2751,$B$11),I2751=$B$11,MINA(I2751-S2752+S2751,$B$11),TRUE,MAXA(I2751-S2752+S2751,0))</f>
        <v>0</v>
      </c>
      <c r="J2752" s="1" cm="1">
        <f t="array" ref="J2752">_xlfn.IFS(J2751&gt;=$C$13-$B$26,0,I2751&lt;$B$11,J2751+$B$26,TRUE,0)</f>
        <v>0.7833333333333341</v>
      </c>
      <c r="K2752" s="3" cm="1">
        <f t="array" ref="K2752">_xlfn.IFS(AND(NOT($K2751=0),$L2751),0,NOT($L2751),$K2751+$B$26,TRUE,$K2751)</f>
        <v>0.53333333333333333</v>
      </c>
      <c r="L2752" s="3" t="b" cm="1">
        <f t="array" ref="L2752">_xlfn.IFS(AND($I2752&gt;0,$K2752&gt;=$C$5-$B$26),TRUE,$R2752&gt;=$B$6,FALSE,$I2752=0,FALSE,TRUE,$L2751)</f>
        <v>0</v>
      </c>
      <c r="M2752" s="3" t="b" cm="1">
        <f t="array" ref="M2752">_xlfn.IFS($N2752&gt;=$B$4-$B$26,FALSE,AND($I2752&gt;0,$K2752&gt;=$B$5-$B$26),TRUE,AND($L2752,NOT($M2751)),FALSE,$M2751,TRUE,TRUE,FALSE)</f>
        <v>0</v>
      </c>
      <c r="N2752" s="3" cm="1">
        <f t="array" ref="N2752">_xlfn.IFS($M2751,$N2751+$B$26,NOT($M2751),0,TRUE,$M2751)</f>
        <v>0</v>
      </c>
      <c r="O2752" s="3" t="b" cm="1">
        <f t="array" ref="O2752">_xlfn.IFS($M2752,FALSE,AND($L2752,NOT($M2752),$R2752&lt;$B$6,$I2752&gt;0),TRUE,TRUE,FALSE)</f>
        <v>0</v>
      </c>
      <c r="P2752" s="3" cm="1">
        <f t="array" ref="P2752">_xlfn.IFS($P2751&gt;=$C$7-$B$26,0,$O2751,$P2751+$B$26,TRUE,0)</f>
        <v>0</v>
      </c>
      <c r="Q2752" s="3" t="b" cm="1">
        <f t="array" ref="Q2752">_xlfn.IFS(AND($L2752,NOT($M2752),NOT($O2752)),TRUE,$R2752&gt;=$B$6,FALSE,AND($L2752,NOT($M2752),$O2752,$P2752=0),TRUE,TRUE,FALSE)</f>
        <v>0</v>
      </c>
      <c r="R2752" s="3" cm="1">
        <f t="array" ref="R2752">_xlfn.IFS(AND($Q2751,$R2751&lt;$B$6),$R2751+1,AND(NOT($L2751),$R2751&gt;0),0,TRUE,$R2751)</f>
        <v>0</v>
      </c>
      <c r="S2752" s="1" cm="1">
        <f t="array" ref="S2752">_xlfn.IFS(AND(Q2751,I2751&gt;$B$8),S2751+$B$8,AND(Q2751,I2751&lt;=$B$8),S2751+I2751,TRUE,$S2751)</f>
        <v>110</v>
      </c>
      <c r="T2752" s="1">
        <f t="shared" si="166"/>
        <v>9900</v>
      </c>
      <c r="U2752" s="17">
        <f t="shared" si="167"/>
        <v>216.07857402691889</v>
      </c>
      <c r="V2752" s="47" cm="1">
        <f t="array" ref="V2752">_xlfn.IFS($B$6=1,S2752*$B$10,AND(R2751=0,R2752&gt;=1,I2752&gt;=$B$6*$B$8-1),V2751+$B$6*$B$10*$B$8,AND(R2751=0,R2752&gt;=1,I2752&lt;$B$6*$B$8-1),V2751+I2751*$B$10,TRUE,V2751)</f>
        <v>11000</v>
      </c>
      <c r="W2752" s="17">
        <f t="shared" si="168"/>
        <v>240.08730447435434</v>
      </c>
    </row>
    <row r="2753" spans="7:23" x14ac:dyDescent="0.25">
      <c r="G2753" s="15">
        <v>2751</v>
      </c>
      <c r="H2753" s="1">
        <f t="shared" si="165"/>
        <v>45.833333333333336</v>
      </c>
      <c r="I2753" s="15" cm="1">
        <f t="array" ref="I2753">_xlfn.IFS(J2752&gt;=$C$13-$B$26,MINA(I2752+$B$13-S2753+S2752,$B$11),I2752=$B$11,MINA(I2752-S2753+S2752,$B$11),TRUE,MAXA(I2752-S2753+S2752,0))</f>
        <v>0</v>
      </c>
      <c r="J2753" s="1" cm="1">
        <f t="array" ref="J2753">_xlfn.IFS(J2752&gt;=$C$13-$B$26,0,I2752&lt;$B$11,J2752+$B$26,TRUE,0)</f>
        <v>0.80000000000000082</v>
      </c>
      <c r="K2753" s="3" cm="1">
        <f t="array" ref="K2753">_xlfn.IFS(AND(NOT($K2752=0),$L2752),0,NOT($L2752),$K2752+$B$26,TRUE,$K2752)</f>
        <v>0.55000000000000004</v>
      </c>
      <c r="L2753" s="3" t="b" cm="1">
        <f t="array" ref="L2753">_xlfn.IFS(AND($I2753&gt;0,$K2753&gt;=$C$5-$B$26),TRUE,$R2753&gt;=$B$6,FALSE,$I2753=0,FALSE,TRUE,$L2752)</f>
        <v>0</v>
      </c>
      <c r="M2753" s="3" t="b" cm="1">
        <f t="array" ref="M2753">_xlfn.IFS($N2753&gt;=$B$4-$B$26,FALSE,AND($I2753&gt;0,$K2753&gt;=$B$5-$B$26),TRUE,AND($L2753,NOT($M2752)),FALSE,$M2752,TRUE,TRUE,FALSE)</f>
        <v>0</v>
      </c>
      <c r="N2753" s="3" cm="1">
        <f t="array" ref="N2753">_xlfn.IFS($M2752,$N2752+$B$26,NOT($M2752),0,TRUE,$M2752)</f>
        <v>0</v>
      </c>
      <c r="O2753" s="3" t="b" cm="1">
        <f t="array" ref="O2753">_xlfn.IFS($M2753,FALSE,AND($L2753,NOT($M2753),$R2753&lt;$B$6,$I2753&gt;0),TRUE,TRUE,FALSE)</f>
        <v>0</v>
      </c>
      <c r="P2753" s="3" cm="1">
        <f t="array" ref="P2753">_xlfn.IFS($P2752&gt;=$C$7-$B$26,0,$O2752,$P2752+$B$26,TRUE,0)</f>
        <v>0</v>
      </c>
      <c r="Q2753" s="3" t="b" cm="1">
        <f t="array" ref="Q2753">_xlfn.IFS(AND($L2753,NOT($M2753),NOT($O2753)),TRUE,$R2753&gt;=$B$6,FALSE,AND($L2753,NOT($M2753),$O2753,$P2753=0),TRUE,TRUE,FALSE)</f>
        <v>0</v>
      </c>
      <c r="R2753" s="3" cm="1">
        <f t="array" ref="R2753">_xlfn.IFS(AND($Q2752,$R2752&lt;$B$6),$R2752+1,AND(NOT($L2752),$R2752&gt;0),0,TRUE,$R2752)</f>
        <v>0</v>
      </c>
      <c r="S2753" s="1" cm="1">
        <f t="array" ref="S2753">_xlfn.IFS(AND(Q2752,I2752&gt;$B$8),S2752+$B$8,AND(Q2752,I2752&lt;=$B$8),S2752+I2752,TRUE,$S2752)</f>
        <v>110</v>
      </c>
      <c r="T2753" s="1">
        <f t="shared" si="166"/>
        <v>9900</v>
      </c>
      <c r="U2753" s="17">
        <f t="shared" si="167"/>
        <v>216</v>
      </c>
      <c r="V2753" s="47" cm="1">
        <f t="array" ref="V2753">_xlfn.IFS($B$6=1,S2753*$B$10,AND(R2752=0,R2753&gt;=1,I2753&gt;=$B$6*$B$8-1),V2752+$B$6*$B$10*$B$8,AND(R2752=0,R2753&gt;=1,I2753&lt;$B$6*$B$8-1),V2752+I2752*$B$10,TRUE,V2752)</f>
        <v>11000</v>
      </c>
      <c r="W2753" s="17">
        <f t="shared" si="168"/>
        <v>240</v>
      </c>
    </row>
    <row r="2754" spans="7:23" x14ac:dyDescent="0.25">
      <c r="G2754" s="15">
        <v>2752</v>
      </c>
      <c r="H2754" s="1">
        <f t="shared" si="165"/>
        <v>45.85</v>
      </c>
      <c r="I2754" s="15" cm="1">
        <f t="array" ref="I2754">_xlfn.IFS(J2753&gt;=$C$13-$B$26,MINA(I2753+$B$13-S2754+S2753,$B$11),I2753=$B$11,MINA(I2753-S2754+S2753,$B$11),TRUE,MAXA(I2753-S2754+S2753,0))</f>
        <v>0</v>
      </c>
      <c r="J2754" s="1" cm="1">
        <f t="array" ref="J2754">_xlfn.IFS(J2753&gt;=$C$13-$B$26,0,I2753&lt;$B$11,J2753+$B$26,TRUE,0)</f>
        <v>0.81666666666666754</v>
      </c>
      <c r="K2754" s="3" cm="1">
        <f t="array" ref="K2754">_xlfn.IFS(AND(NOT($K2753=0),$L2753),0,NOT($L2753),$K2753+$B$26,TRUE,$K2753)</f>
        <v>0.56666666666666676</v>
      </c>
      <c r="L2754" s="3" t="b" cm="1">
        <f t="array" ref="L2754">_xlfn.IFS(AND($I2754&gt;0,$K2754&gt;=$C$5-$B$26),TRUE,$R2754&gt;=$B$6,FALSE,$I2754=0,FALSE,TRUE,$L2753)</f>
        <v>0</v>
      </c>
      <c r="M2754" s="3" t="b" cm="1">
        <f t="array" ref="M2754">_xlfn.IFS($N2754&gt;=$B$4-$B$26,FALSE,AND($I2754&gt;0,$K2754&gt;=$B$5-$B$26),TRUE,AND($L2754,NOT($M2753)),FALSE,$M2753,TRUE,TRUE,FALSE)</f>
        <v>0</v>
      </c>
      <c r="N2754" s="3" cm="1">
        <f t="array" ref="N2754">_xlfn.IFS($M2753,$N2753+$B$26,NOT($M2753),0,TRUE,$M2753)</f>
        <v>0</v>
      </c>
      <c r="O2754" s="3" t="b" cm="1">
        <f t="array" ref="O2754">_xlfn.IFS($M2754,FALSE,AND($L2754,NOT($M2754),$R2754&lt;$B$6,$I2754&gt;0),TRUE,TRUE,FALSE)</f>
        <v>0</v>
      </c>
      <c r="P2754" s="3" cm="1">
        <f t="array" ref="P2754">_xlfn.IFS($P2753&gt;=$C$7-$B$26,0,$O2753,$P2753+$B$26,TRUE,0)</f>
        <v>0</v>
      </c>
      <c r="Q2754" s="3" t="b" cm="1">
        <f t="array" ref="Q2754">_xlfn.IFS(AND($L2754,NOT($M2754),NOT($O2754)),TRUE,$R2754&gt;=$B$6,FALSE,AND($L2754,NOT($M2754),$O2754,$P2754=0),TRUE,TRUE,FALSE)</f>
        <v>0</v>
      </c>
      <c r="R2754" s="3" cm="1">
        <f t="array" ref="R2754">_xlfn.IFS(AND($Q2753,$R2753&lt;$B$6),$R2753+1,AND(NOT($L2753),$R2753&gt;0),0,TRUE,$R2753)</f>
        <v>0</v>
      </c>
      <c r="S2754" s="1" cm="1">
        <f t="array" ref="S2754">_xlfn.IFS(AND(Q2753,I2753&gt;$B$8),S2753+$B$8,AND(Q2753,I2753&lt;=$B$8),S2753+I2753,TRUE,$S2753)</f>
        <v>110</v>
      </c>
      <c r="T2754" s="1">
        <f t="shared" si="166"/>
        <v>9900</v>
      </c>
      <c r="U2754" s="17">
        <f t="shared" si="167"/>
        <v>215.92148309705561</v>
      </c>
      <c r="V2754" s="47" cm="1">
        <f t="array" ref="V2754">_xlfn.IFS($B$6=1,S2754*$B$10,AND(R2753=0,R2754&gt;=1,I2754&gt;=$B$6*$B$8-1),V2753+$B$6*$B$10*$B$8,AND(R2753=0,R2754&gt;=1,I2754&lt;$B$6*$B$8-1),V2753+I2753*$B$10,TRUE,V2753)</f>
        <v>11000</v>
      </c>
      <c r="W2754" s="17">
        <f t="shared" si="168"/>
        <v>239.91275899672846</v>
      </c>
    </row>
    <row r="2755" spans="7:23" x14ac:dyDescent="0.25">
      <c r="G2755" s="15">
        <v>2753</v>
      </c>
      <c r="H2755" s="1">
        <f t="shared" ref="H2755:H2818" si="169">($G2755-1)*$B$26</f>
        <v>45.866666666666667</v>
      </c>
      <c r="I2755" s="15" cm="1">
        <f t="array" ref="I2755">_xlfn.IFS(J2754&gt;=$C$13-$B$26,MINA(I2754+$B$13-S2755+S2754,$B$11),I2754=$B$11,MINA(I2754-S2755+S2754,$B$11),TRUE,MAXA(I2754-S2755+S2754,0))</f>
        <v>0</v>
      </c>
      <c r="J2755" s="1" cm="1">
        <f t="array" ref="J2755">_xlfn.IFS(J2754&gt;=$C$13-$B$26,0,I2754&lt;$B$11,J2754+$B$26,TRUE,0)</f>
        <v>0.83333333333333426</v>
      </c>
      <c r="K2755" s="3" cm="1">
        <f t="array" ref="K2755">_xlfn.IFS(AND(NOT($K2754=0),$L2754),0,NOT($L2754),$K2754+$B$26,TRUE,$K2754)</f>
        <v>0.58333333333333348</v>
      </c>
      <c r="L2755" s="3" t="b" cm="1">
        <f t="array" ref="L2755">_xlfn.IFS(AND($I2755&gt;0,$K2755&gt;=$C$5-$B$26),TRUE,$R2755&gt;=$B$6,FALSE,$I2755=0,FALSE,TRUE,$L2754)</f>
        <v>0</v>
      </c>
      <c r="M2755" s="3" t="b" cm="1">
        <f t="array" ref="M2755">_xlfn.IFS($N2755&gt;=$B$4-$B$26,FALSE,AND($I2755&gt;0,$K2755&gt;=$B$5-$B$26),TRUE,AND($L2755,NOT($M2754)),FALSE,$M2754,TRUE,TRUE,FALSE)</f>
        <v>0</v>
      </c>
      <c r="N2755" s="3" cm="1">
        <f t="array" ref="N2755">_xlfn.IFS($M2754,$N2754+$B$26,NOT($M2754),0,TRUE,$M2754)</f>
        <v>0</v>
      </c>
      <c r="O2755" s="3" t="b" cm="1">
        <f t="array" ref="O2755">_xlfn.IFS($M2755,FALSE,AND($L2755,NOT($M2755),$R2755&lt;$B$6,$I2755&gt;0),TRUE,TRUE,FALSE)</f>
        <v>0</v>
      </c>
      <c r="P2755" s="3" cm="1">
        <f t="array" ref="P2755">_xlfn.IFS($P2754&gt;=$C$7-$B$26,0,$O2754,$P2754+$B$26,TRUE,0)</f>
        <v>0</v>
      </c>
      <c r="Q2755" s="3" t="b" cm="1">
        <f t="array" ref="Q2755">_xlfn.IFS(AND($L2755,NOT($M2755),NOT($O2755)),TRUE,$R2755&gt;=$B$6,FALSE,AND($L2755,NOT($M2755),$O2755,$P2755=0),TRUE,TRUE,FALSE)</f>
        <v>0</v>
      </c>
      <c r="R2755" s="3" cm="1">
        <f t="array" ref="R2755">_xlfn.IFS(AND($Q2754,$R2754&lt;$B$6),$R2754+1,AND(NOT($L2754),$R2754&gt;0),0,TRUE,$R2754)</f>
        <v>0</v>
      </c>
      <c r="S2755" s="1" cm="1">
        <f t="array" ref="S2755">_xlfn.IFS(AND(Q2754,I2754&gt;$B$8),S2754+$B$8,AND(Q2754,I2754&lt;=$B$8),S2754+I2754,TRUE,$S2754)</f>
        <v>110</v>
      </c>
      <c r="T2755" s="1">
        <f t="shared" ref="T2755:T2818" si="170">IF($Q2754,$T2754+$B$8*$B$9,$T2754)</f>
        <v>9900</v>
      </c>
      <c r="U2755" s="17">
        <f t="shared" si="167"/>
        <v>215.84302325581396</v>
      </c>
      <c r="V2755" s="47" cm="1">
        <f t="array" ref="V2755">_xlfn.IFS($B$6=1,S2755*$B$10,AND(R2754=0,R2755&gt;=1,I2755&gt;=$B$6*$B$8-1),V2754+$B$6*$B$10*$B$8,AND(R2754=0,R2755&gt;=1,I2755&lt;$B$6*$B$8-1),V2754+I2754*$B$10,TRUE,V2754)</f>
        <v>11000</v>
      </c>
      <c r="W2755" s="17">
        <f t="shared" si="168"/>
        <v>239.82558139534885</v>
      </c>
    </row>
    <row r="2756" spans="7:23" x14ac:dyDescent="0.25">
      <c r="G2756" s="15">
        <v>2754</v>
      </c>
      <c r="H2756" s="1">
        <f t="shared" si="169"/>
        <v>45.883333333333333</v>
      </c>
      <c r="I2756" s="15" cm="1">
        <f t="array" ref="I2756">_xlfn.IFS(J2755&gt;=$C$13-$B$26,MINA(I2755+$B$13-S2756+S2755,$B$11),I2755=$B$11,MINA(I2755-S2756+S2755,$B$11),TRUE,MAXA(I2755-S2756+S2755,0))</f>
        <v>0</v>
      </c>
      <c r="J2756" s="1" cm="1">
        <f t="array" ref="J2756">_xlfn.IFS(J2755&gt;=$C$13-$B$26,0,I2755&lt;$B$11,J2755+$B$26,TRUE,0)</f>
        <v>0.85000000000000098</v>
      </c>
      <c r="K2756" s="3" cm="1">
        <f t="array" ref="K2756">_xlfn.IFS(AND(NOT($K2755=0),$L2755),0,NOT($L2755),$K2755+$B$26,TRUE,$K2755)</f>
        <v>0.6000000000000002</v>
      </c>
      <c r="L2756" s="3" t="b" cm="1">
        <f t="array" ref="L2756">_xlfn.IFS(AND($I2756&gt;0,$K2756&gt;=$C$5-$B$26),TRUE,$R2756&gt;=$B$6,FALSE,$I2756=0,FALSE,TRUE,$L2755)</f>
        <v>0</v>
      </c>
      <c r="M2756" s="3" t="b" cm="1">
        <f t="array" ref="M2756">_xlfn.IFS($N2756&gt;=$B$4-$B$26,FALSE,AND($I2756&gt;0,$K2756&gt;=$B$5-$B$26),TRUE,AND($L2756,NOT($M2755)),FALSE,$M2755,TRUE,TRUE,FALSE)</f>
        <v>0</v>
      </c>
      <c r="N2756" s="3" cm="1">
        <f t="array" ref="N2756">_xlfn.IFS($M2755,$N2755+$B$26,NOT($M2755),0,TRUE,$M2755)</f>
        <v>0</v>
      </c>
      <c r="O2756" s="3" t="b" cm="1">
        <f t="array" ref="O2756">_xlfn.IFS($M2756,FALSE,AND($L2756,NOT($M2756),$R2756&lt;$B$6,$I2756&gt;0),TRUE,TRUE,FALSE)</f>
        <v>0</v>
      </c>
      <c r="P2756" s="3" cm="1">
        <f t="array" ref="P2756">_xlfn.IFS($P2755&gt;=$C$7-$B$26,0,$O2755,$P2755+$B$26,TRUE,0)</f>
        <v>0</v>
      </c>
      <c r="Q2756" s="3" t="b" cm="1">
        <f t="array" ref="Q2756">_xlfn.IFS(AND($L2756,NOT($M2756),NOT($O2756)),TRUE,$R2756&gt;=$B$6,FALSE,AND($L2756,NOT($M2756),$O2756,$P2756=0),TRUE,TRUE,FALSE)</f>
        <v>0</v>
      </c>
      <c r="R2756" s="3" cm="1">
        <f t="array" ref="R2756">_xlfn.IFS(AND($Q2755,$R2755&lt;$B$6),$R2755+1,AND(NOT($L2755),$R2755&gt;0),0,TRUE,$R2755)</f>
        <v>0</v>
      </c>
      <c r="S2756" s="1" cm="1">
        <f t="array" ref="S2756">_xlfn.IFS(AND(Q2755,I2755&gt;$B$8),S2755+$B$8,AND(Q2755,I2755&lt;=$B$8),S2755+I2755,TRUE,$S2755)</f>
        <v>110</v>
      </c>
      <c r="T2756" s="1">
        <f t="shared" si="170"/>
        <v>9900</v>
      </c>
      <c r="U2756" s="17">
        <f t="shared" ref="U2756:U2819" si="171">$T2756/$H2756</f>
        <v>215.76462041409371</v>
      </c>
      <c r="V2756" s="47" cm="1">
        <f t="array" ref="V2756">_xlfn.IFS($B$6=1,S2756*$B$10,AND(R2755=0,R2756&gt;=1,I2756&gt;=$B$6*$B$8-1),V2755+$B$6*$B$10*$B$8,AND(R2755=0,R2756&gt;=1,I2756&lt;$B$6*$B$8-1),V2755+I2755*$B$10,TRUE,V2755)</f>
        <v>11000</v>
      </c>
      <c r="W2756" s="17">
        <f t="shared" si="168"/>
        <v>239.73846712677079</v>
      </c>
    </row>
    <row r="2757" spans="7:23" x14ac:dyDescent="0.25">
      <c r="G2757" s="15">
        <v>2755</v>
      </c>
      <c r="H2757" s="1">
        <f t="shared" si="169"/>
        <v>45.9</v>
      </c>
      <c r="I2757" s="15" cm="1">
        <f t="array" ref="I2757">_xlfn.IFS(J2756&gt;=$C$13-$B$26,MINA(I2756+$B$13-S2757+S2756,$B$11),I2756=$B$11,MINA(I2756-S2757+S2756,$B$11),TRUE,MAXA(I2756-S2757+S2756,0))</f>
        <v>0</v>
      </c>
      <c r="J2757" s="1" cm="1">
        <f t="array" ref="J2757">_xlfn.IFS(J2756&gt;=$C$13-$B$26,0,I2756&lt;$B$11,J2756+$B$26,TRUE,0)</f>
        <v>0.8666666666666677</v>
      </c>
      <c r="K2757" s="3" cm="1">
        <f t="array" ref="K2757">_xlfn.IFS(AND(NOT($K2756=0),$L2756),0,NOT($L2756),$K2756+$B$26,TRUE,$K2756)</f>
        <v>0.61666666666666692</v>
      </c>
      <c r="L2757" s="3" t="b" cm="1">
        <f t="array" ref="L2757">_xlfn.IFS(AND($I2757&gt;0,$K2757&gt;=$C$5-$B$26),TRUE,$R2757&gt;=$B$6,FALSE,$I2757=0,FALSE,TRUE,$L2756)</f>
        <v>0</v>
      </c>
      <c r="M2757" s="3" t="b" cm="1">
        <f t="array" ref="M2757">_xlfn.IFS($N2757&gt;=$B$4-$B$26,FALSE,AND($I2757&gt;0,$K2757&gt;=$B$5-$B$26),TRUE,AND($L2757,NOT($M2756)),FALSE,$M2756,TRUE,TRUE,FALSE)</f>
        <v>0</v>
      </c>
      <c r="N2757" s="3" cm="1">
        <f t="array" ref="N2757">_xlfn.IFS($M2756,$N2756+$B$26,NOT($M2756),0,TRUE,$M2756)</f>
        <v>0</v>
      </c>
      <c r="O2757" s="3" t="b" cm="1">
        <f t="array" ref="O2757">_xlfn.IFS($M2757,FALSE,AND($L2757,NOT($M2757),$R2757&lt;$B$6,$I2757&gt;0),TRUE,TRUE,FALSE)</f>
        <v>0</v>
      </c>
      <c r="P2757" s="3" cm="1">
        <f t="array" ref="P2757">_xlfn.IFS($P2756&gt;=$C$7-$B$26,0,$O2756,$P2756+$B$26,TRUE,0)</f>
        <v>0</v>
      </c>
      <c r="Q2757" s="3" t="b" cm="1">
        <f t="array" ref="Q2757">_xlfn.IFS(AND($L2757,NOT($M2757),NOT($O2757)),TRUE,$R2757&gt;=$B$6,FALSE,AND($L2757,NOT($M2757),$O2757,$P2757=0),TRUE,TRUE,FALSE)</f>
        <v>0</v>
      </c>
      <c r="R2757" s="3" cm="1">
        <f t="array" ref="R2757">_xlfn.IFS(AND($Q2756,$R2756&lt;$B$6),$R2756+1,AND(NOT($L2756),$R2756&gt;0),0,TRUE,$R2756)</f>
        <v>0</v>
      </c>
      <c r="S2757" s="1" cm="1">
        <f t="array" ref="S2757">_xlfn.IFS(AND(Q2756,I2756&gt;$B$8),S2756+$B$8,AND(Q2756,I2756&lt;=$B$8),S2756+I2756,TRUE,$S2756)</f>
        <v>110</v>
      </c>
      <c r="T2757" s="1">
        <f t="shared" si="170"/>
        <v>9900</v>
      </c>
      <c r="U2757" s="17">
        <f t="shared" si="171"/>
        <v>215.68627450980392</v>
      </c>
      <c r="V2757" s="47" cm="1">
        <f t="array" ref="V2757">_xlfn.IFS($B$6=1,S2757*$B$10,AND(R2756=0,R2757&gt;=1,I2757&gt;=$B$6*$B$8-1),V2756+$B$6*$B$10*$B$8,AND(R2756=0,R2757&gt;=1,I2757&lt;$B$6*$B$8-1),V2756+I2756*$B$10,TRUE,V2756)</f>
        <v>11000</v>
      </c>
      <c r="W2757" s="17">
        <f t="shared" ref="W2757:W2820" si="172">V2757/H2757</f>
        <v>239.65141612200438</v>
      </c>
    </row>
    <row r="2758" spans="7:23" x14ac:dyDescent="0.25">
      <c r="G2758" s="15">
        <v>2756</v>
      </c>
      <c r="H2758" s="1">
        <f t="shared" si="169"/>
        <v>45.916666666666664</v>
      </c>
      <c r="I2758" s="15" cm="1">
        <f t="array" ref="I2758">_xlfn.IFS(J2757&gt;=$C$13-$B$26,MINA(I2757+$B$13-S2758+S2757,$B$11),I2757=$B$11,MINA(I2757-S2758+S2757,$B$11),TRUE,MAXA(I2757-S2758+S2757,0))</f>
        <v>0</v>
      </c>
      <c r="J2758" s="1" cm="1">
        <f t="array" ref="J2758">_xlfn.IFS(J2757&gt;=$C$13-$B$26,0,I2757&lt;$B$11,J2757+$B$26,TRUE,0)</f>
        <v>0.88333333333333441</v>
      </c>
      <c r="K2758" s="3" cm="1">
        <f t="array" ref="K2758">_xlfn.IFS(AND(NOT($K2757=0),$L2757),0,NOT($L2757),$K2757+$B$26,TRUE,$K2757)</f>
        <v>0.63333333333333364</v>
      </c>
      <c r="L2758" s="3" t="b" cm="1">
        <f t="array" ref="L2758">_xlfn.IFS(AND($I2758&gt;0,$K2758&gt;=$C$5-$B$26),TRUE,$R2758&gt;=$B$6,FALSE,$I2758=0,FALSE,TRUE,$L2757)</f>
        <v>0</v>
      </c>
      <c r="M2758" s="3" t="b" cm="1">
        <f t="array" ref="M2758">_xlfn.IFS($N2758&gt;=$B$4-$B$26,FALSE,AND($I2758&gt;0,$K2758&gt;=$B$5-$B$26),TRUE,AND($L2758,NOT($M2757)),FALSE,$M2757,TRUE,TRUE,FALSE)</f>
        <v>0</v>
      </c>
      <c r="N2758" s="3" cm="1">
        <f t="array" ref="N2758">_xlfn.IFS($M2757,$N2757+$B$26,NOT($M2757),0,TRUE,$M2757)</f>
        <v>0</v>
      </c>
      <c r="O2758" s="3" t="b" cm="1">
        <f t="array" ref="O2758">_xlfn.IFS($M2758,FALSE,AND($L2758,NOT($M2758),$R2758&lt;$B$6,$I2758&gt;0),TRUE,TRUE,FALSE)</f>
        <v>0</v>
      </c>
      <c r="P2758" s="3" cm="1">
        <f t="array" ref="P2758">_xlfn.IFS($P2757&gt;=$C$7-$B$26,0,$O2757,$P2757+$B$26,TRUE,0)</f>
        <v>0</v>
      </c>
      <c r="Q2758" s="3" t="b" cm="1">
        <f t="array" ref="Q2758">_xlfn.IFS(AND($L2758,NOT($M2758),NOT($O2758)),TRUE,$R2758&gt;=$B$6,FALSE,AND($L2758,NOT($M2758),$O2758,$P2758=0),TRUE,TRUE,FALSE)</f>
        <v>0</v>
      </c>
      <c r="R2758" s="3" cm="1">
        <f t="array" ref="R2758">_xlfn.IFS(AND($Q2757,$R2757&lt;$B$6),$R2757+1,AND(NOT($L2757),$R2757&gt;0),0,TRUE,$R2757)</f>
        <v>0</v>
      </c>
      <c r="S2758" s="1" cm="1">
        <f t="array" ref="S2758">_xlfn.IFS(AND(Q2757,I2757&gt;$B$8),S2757+$B$8,AND(Q2757,I2757&lt;=$B$8),S2757+I2757,TRUE,$S2757)</f>
        <v>110</v>
      </c>
      <c r="T2758" s="1">
        <f t="shared" si="170"/>
        <v>9900</v>
      </c>
      <c r="U2758" s="17">
        <f t="shared" si="171"/>
        <v>215.60798548094374</v>
      </c>
      <c r="V2758" s="47" cm="1">
        <f t="array" ref="V2758">_xlfn.IFS($B$6=1,S2758*$B$10,AND(R2757=0,R2758&gt;=1,I2758&gt;=$B$6*$B$8-1),V2757+$B$6*$B$10*$B$8,AND(R2757=0,R2758&gt;=1,I2758&lt;$B$6*$B$8-1),V2757+I2757*$B$10,TRUE,V2757)</f>
        <v>11000</v>
      </c>
      <c r="W2758" s="17">
        <f t="shared" si="172"/>
        <v>239.56442831215972</v>
      </c>
    </row>
    <row r="2759" spans="7:23" x14ac:dyDescent="0.25">
      <c r="G2759" s="15">
        <v>2757</v>
      </c>
      <c r="H2759" s="1">
        <f t="shared" si="169"/>
        <v>45.93333333333333</v>
      </c>
      <c r="I2759" s="15" cm="1">
        <f t="array" ref="I2759">_xlfn.IFS(J2758&gt;=$C$13-$B$26,MINA(I2758+$B$13-S2759+S2758,$B$11),I2758=$B$11,MINA(I2758-S2759+S2758,$B$11),TRUE,MAXA(I2758-S2759+S2758,0))</f>
        <v>0</v>
      </c>
      <c r="J2759" s="1" cm="1">
        <f t="array" ref="J2759">_xlfn.IFS(J2758&gt;=$C$13-$B$26,0,I2758&lt;$B$11,J2758+$B$26,TRUE,0)</f>
        <v>0.90000000000000113</v>
      </c>
      <c r="K2759" s="3" cm="1">
        <f t="array" ref="K2759">_xlfn.IFS(AND(NOT($K2758=0),$L2758),0,NOT($L2758),$K2758+$B$26,TRUE,$K2758)</f>
        <v>0.65000000000000036</v>
      </c>
      <c r="L2759" s="3" t="b" cm="1">
        <f t="array" ref="L2759">_xlfn.IFS(AND($I2759&gt;0,$K2759&gt;=$C$5-$B$26),TRUE,$R2759&gt;=$B$6,FALSE,$I2759=0,FALSE,TRUE,$L2758)</f>
        <v>0</v>
      </c>
      <c r="M2759" s="3" t="b" cm="1">
        <f t="array" ref="M2759">_xlfn.IFS($N2759&gt;=$B$4-$B$26,FALSE,AND($I2759&gt;0,$K2759&gt;=$B$5-$B$26),TRUE,AND($L2759,NOT($M2758)),FALSE,$M2758,TRUE,TRUE,FALSE)</f>
        <v>0</v>
      </c>
      <c r="N2759" s="3" cm="1">
        <f t="array" ref="N2759">_xlfn.IFS($M2758,$N2758+$B$26,NOT($M2758),0,TRUE,$M2758)</f>
        <v>0</v>
      </c>
      <c r="O2759" s="3" t="b" cm="1">
        <f t="array" ref="O2759">_xlfn.IFS($M2759,FALSE,AND($L2759,NOT($M2759),$R2759&lt;$B$6,$I2759&gt;0),TRUE,TRUE,FALSE)</f>
        <v>0</v>
      </c>
      <c r="P2759" s="3" cm="1">
        <f t="array" ref="P2759">_xlfn.IFS($P2758&gt;=$C$7-$B$26,0,$O2758,$P2758+$B$26,TRUE,0)</f>
        <v>0</v>
      </c>
      <c r="Q2759" s="3" t="b" cm="1">
        <f t="array" ref="Q2759">_xlfn.IFS(AND($L2759,NOT($M2759),NOT($O2759)),TRUE,$R2759&gt;=$B$6,FALSE,AND($L2759,NOT($M2759),$O2759,$P2759=0),TRUE,TRUE,FALSE)</f>
        <v>0</v>
      </c>
      <c r="R2759" s="3" cm="1">
        <f t="array" ref="R2759">_xlfn.IFS(AND($Q2758,$R2758&lt;$B$6),$R2758+1,AND(NOT($L2758),$R2758&gt;0),0,TRUE,$R2758)</f>
        <v>0</v>
      </c>
      <c r="S2759" s="1" cm="1">
        <f t="array" ref="S2759">_xlfn.IFS(AND(Q2758,I2758&gt;$B$8),S2758+$B$8,AND(Q2758,I2758&lt;=$B$8),S2758+I2758,TRUE,$S2758)</f>
        <v>110</v>
      </c>
      <c r="T2759" s="1">
        <f t="shared" si="170"/>
        <v>9900</v>
      </c>
      <c r="U2759" s="17">
        <f t="shared" si="171"/>
        <v>215.52975326560232</v>
      </c>
      <c r="V2759" s="47" cm="1">
        <f t="array" ref="V2759">_xlfn.IFS($B$6=1,S2759*$B$10,AND(R2758=0,R2759&gt;=1,I2759&gt;=$B$6*$B$8-1),V2758+$B$6*$B$10*$B$8,AND(R2758=0,R2759&gt;=1,I2759&lt;$B$6*$B$8-1),V2758+I2758*$B$10,TRUE,V2758)</f>
        <v>11000</v>
      </c>
      <c r="W2759" s="17">
        <f t="shared" si="172"/>
        <v>239.47750362844704</v>
      </c>
    </row>
    <row r="2760" spans="7:23" x14ac:dyDescent="0.25">
      <c r="G2760" s="15">
        <v>2758</v>
      </c>
      <c r="H2760" s="1">
        <f t="shared" si="169"/>
        <v>45.95</v>
      </c>
      <c r="I2760" s="15" cm="1">
        <f t="array" ref="I2760">_xlfn.IFS(J2759&gt;=$C$13-$B$26,MINA(I2759+$B$13-S2760+S2759,$B$11),I2759=$B$11,MINA(I2759-S2760+S2759,$B$11),TRUE,MAXA(I2759-S2760+S2759,0))</f>
        <v>0</v>
      </c>
      <c r="J2760" s="1" cm="1">
        <f t="array" ref="J2760">_xlfn.IFS(J2759&gt;=$C$13-$B$26,0,I2759&lt;$B$11,J2759+$B$26,TRUE,0)</f>
        <v>0.91666666666666785</v>
      </c>
      <c r="K2760" s="3" cm="1">
        <f t="array" ref="K2760">_xlfn.IFS(AND(NOT($K2759=0),$L2759),0,NOT($L2759),$K2759+$B$26,TRUE,$K2759)</f>
        <v>0.66666666666666707</v>
      </c>
      <c r="L2760" s="3" t="b" cm="1">
        <f t="array" ref="L2760">_xlfn.IFS(AND($I2760&gt;0,$K2760&gt;=$C$5-$B$26),TRUE,$R2760&gt;=$B$6,FALSE,$I2760=0,FALSE,TRUE,$L2759)</f>
        <v>0</v>
      </c>
      <c r="M2760" s="3" t="b" cm="1">
        <f t="array" ref="M2760">_xlfn.IFS($N2760&gt;=$B$4-$B$26,FALSE,AND($I2760&gt;0,$K2760&gt;=$B$5-$B$26),TRUE,AND($L2760,NOT($M2759)),FALSE,$M2759,TRUE,TRUE,FALSE)</f>
        <v>0</v>
      </c>
      <c r="N2760" s="3" cm="1">
        <f t="array" ref="N2760">_xlfn.IFS($M2759,$N2759+$B$26,NOT($M2759),0,TRUE,$M2759)</f>
        <v>0</v>
      </c>
      <c r="O2760" s="3" t="b" cm="1">
        <f t="array" ref="O2760">_xlfn.IFS($M2760,FALSE,AND($L2760,NOT($M2760),$R2760&lt;$B$6,$I2760&gt;0),TRUE,TRUE,FALSE)</f>
        <v>0</v>
      </c>
      <c r="P2760" s="3" cm="1">
        <f t="array" ref="P2760">_xlfn.IFS($P2759&gt;=$C$7-$B$26,0,$O2759,$P2759+$B$26,TRUE,0)</f>
        <v>0</v>
      </c>
      <c r="Q2760" s="3" t="b" cm="1">
        <f t="array" ref="Q2760">_xlfn.IFS(AND($L2760,NOT($M2760),NOT($O2760)),TRUE,$R2760&gt;=$B$6,FALSE,AND($L2760,NOT($M2760),$O2760,$P2760=0),TRUE,TRUE,FALSE)</f>
        <v>0</v>
      </c>
      <c r="R2760" s="3" cm="1">
        <f t="array" ref="R2760">_xlfn.IFS(AND($Q2759,$R2759&lt;$B$6),$R2759+1,AND(NOT($L2759),$R2759&gt;0),0,TRUE,$R2759)</f>
        <v>0</v>
      </c>
      <c r="S2760" s="1" cm="1">
        <f t="array" ref="S2760">_xlfn.IFS(AND(Q2759,I2759&gt;$B$8),S2759+$B$8,AND(Q2759,I2759&lt;=$B$8),S2759+I2759,TRUE,$S2759)</f>
        <v>110</v>
      </c>
      <c r="T2760" s="1">
        <f t="shared" si="170"/>
        <v>9900</v>
      </c>
      <c r="U2760" s="17">
        <f t="shared" si="171"/>
        <v>215.45157780195865</v>
      </c>
      <c r="V2760" s="47" cm="1">
        <f t="array" ref="V2760">_xlfn.IFS($B$6=1,S2760*$B$10,AND(R2759=0,R2760&gt;=1,I2760&gt;=$B$6*$B$8-1),V2759+$B$6*$B$10*$B$8,AND(R2759=0,R2760&gt;=1,I2760&lt;$B$6*$B$8-1),V2759+I2759*$B$10,TRUE,V2759)</f>
        <v>11000</v>
      </c>
      <c r="W2760" s="17">
        <f t="shared" si="172"/>
        <v>239.39064200217626</v>
      </c>
    </row>
    <row r="2761" spans="7:23" x14ac:dyDescent="0.25">
      <c r="G2761" s="15">
        <v>2759</v>
      </c>
      <c r="H2761" s="1">
        <f t="shared" si="169"/>
        <v>45.966666666666669</v>
      </c>
      <c r="I2761" s="15" cm="1">
        <f t="array" ref="I2761">_xlfn.IFS(J2760&gt;=$C$13-$B$26,MINA(I2760+$B$13-S2761+S2760,$B$11),I2760=$B$11,MINA(I2760-S2761+S2760,$B$11),TRUE,MAXA(I2760-S2761+S2760,0))</f>
        <v>0</v>
      </c>
      <c r="J2761" s="1" cm="1">
        <f t="array" ref="J2761">_xlfn.IFS(J2760&gt;=$C$13-$B$26,0,I2760&lt;$B$11,J2760+$B$26,TRUE,0)</f>
        <v>0.93333333333333457</v>
      </c>
      <c r="K2761" s="3" cm="1">
        <f t="array" ref="K2761">_xlfn.IFS(AND(NOT($K2760=0),$L2760),0,NOT($L2760),$K2760+$B$26,TRUE,$K2760)</f>
        <v>0.68333333333333379</v>
      </c>
      <c r="L2761" s="3" t="b" cm="1">
        <f t="array" ref="L2761">_xlfn.IFS(AND($I2761&gt;0,$K2761&gt;=$C$5-$B$26),TRUE,$R2761&gt;=$B$6,FALSE,$I2761=0,FALSE,TRUE,$L2760)</f>
        <v>0</v>
      </c>
      <c r="M2761" s="3" t="b" cm="1">
        <f t="array" ref="M2761">_xlfn.IFS($N2761&gt;=$B$4-$B$26,FALSE,AND($I2761&gt;0,$K2761&gt;=$B$5-$B$26),TRUE,AND($L2761,NOT($M2760)),FALSE,$M2760,TRUE,TRUE,FALSE)</f>
        <v>0</v>
      </c>
      <c r="N2761" s="3" cm="1">
        <f t="array" ref="N2761">_xlfn.IFS($M2760,$N2760+$B$26,NOT($M2760),0,TRUE,$M2760)</f>
        <v>0</v>
      </c>
      <c r="O2761" s="3" t="b" cm="1">
        <f t="array" ref="O2761">_xlfn.IFS($M2761,FALSE,AND($L2761,NOT($M2761),$R2761&lt;$B$6,$I2761&gt;0),TRUE,TRUE,FALSE)</f>
        <v>0</v>
      </c>
      <c r="P2761" s="3" cm="1">
        <f t="array" ref="P2761">_xlfn.IFS($P2760&gt;=$C$7-$B$26,0,$O2760,$P2760+$B$26,TRUE,0)</f>
        <v>0</v>
      </c>
      <c r="Q2761" s="3" t="b" cm="1">
        <f t="array" ref="Q2761">_xlfn.IFS(AND($L2761,NOT($M2761),NOT($O2761)),TRUE,$R2761&gt;=$B$6,FALSE,AND($L2761,NOT($M2761),$O2761,$P2761=0),TRUE,TRUE,FALSE)</f>
        <v>0</v>
      </c>
      <c r="R2761" s="3" cm="1">
        <f t="array" ref="R2761">_xlfn.IFS(AND($Q2760,$R2760&lt;$B$6),$R2760+1,AND(NOT($L2760),$R2760&gt;0),0,TRUE,$R2760)</f>
        <v>0</v>
      </c>
      <c r="S2761" s="1" cm="1">
        <f t="array" ref="S2761">_xlfn.IFS(AND(Q2760,I2760&gt;$B$8),S2760+$B$8,AND(Q2760,I2760&lt;=$B$8),S2760+I2760,TRUE,$S2760)</f>
        <v>110</v>
      </c>
      <c r="T2761" s="1">
        <f t="shared" si="170"/>
        <v>9900</v>
      </c>
      <c r="U2761" s="17">
        <f t="shared" si="171"/>
        <v>215.37345902828136</v>
      </c>
      <c r="V2761" s="47" cm="1">
        <f t="array" ref="V2761">_xlfn.IFS($B$6=1,S2761*$B$10,AND(R2760=0,R2761&gt;=1,I2761&gt;=$B$6*$B$8-1),V2760+$B$6*$B$10*$B$8,AND(R2760=0,R2761&gt;=1,I2761&lt;$B$6*$B$8-1),V2760+I2760*$B$10,TRUE,V2760)</f>
        <v>11000</v>
      </c>
      <c r="W2761" s="17">
        <f t="shared" si="172"/>
        <v>239.30384336475706</v>
      </c>
    </row>
    <row r="2762" spans="7:23" x14ac:dyDescent="0.25">
      <c r="G2762" s="15">
        <v>2760</v>
      </c>
      <c r="H2762" s="1">
        <f t="shared" si="169"/>
        <v>45.983333333333334</v>
      </c>
      <c r="I2762" s="15" cm="1">
        <f t="array" ref="I2762">_xlfn.IFS(J2761&gt;=$C$13-$B$26,MINA(I2761+$B$13-S2762+S2761,$B$11),I2761=$B$11,MINA(I2761-S2762+S2761,$B$11),TRUE,MAXA(I2761-S2762+S2761,0))</f>
        <v>0</v>
      </c>
      <c r="J2762" s="1" cm="1">
        <f t="array" ref="J2762">_xlfn.IFS(J2761&gt;=$C$13-$B$26,0,I2761&lt;$B$11,J2761+$B$26,TRUE,0)</f>
        <v>0.95000000000000129</v>
      </c>
      <c r="K2762" s="3" cm="1">
        <f t="array" ref="K2762">_xlfn.IFS(AND(NOT($K2761=0),$L2761),0,NOT($L2761),$K2761+$B$26,TRUE,$K2761)</f>
        <v>0.70000000000000051</v>
      </c>
      <c r="L2762" s="3" t="b" cm="1">
        <f t="array" ref="L2762">_xlfn.IFS(AND($I2762&gt;0,$K2762&gt;=$C$5-$B$26),TRUE,$R2762&gt;=$B$6,FALSE,$I2762=0,FALSE,TRUE,$L2761)</f>
        <v>0</v>
      </c>
      <c r="M2762" s="3" t="b" cm="1">
        <f t="array" ref="M2762">_xlfn.IFS($N2762&gt;=$B$4-$B$26,FALSE,AND($I2762&gt;0,$K2762&gt;=$B$5-$B$26),TRUE,AND($L2762,NOT($M2761)),FALSE,$M2761,TRUE,TRUE,FALSE)</f>
        <v>0</v>
      </c>
      <c r="N2762" s="3" cm="1">
        <f t="array" ref="N2762">_xlfn.IFS($M2761,$N2761+$B$26,NOT($M2761),0,TRUE,$M2761)</f>
        <v>0</v>
      </c>
      <c r="O2762" s="3" t="b" cm="1">
        <f t="array" ref="O2762">_xlfn.IFS($M2762,FALSE,AND($L2762,NOT($M2762),$R2762&lt;$B$6,$I2762&gt;0),TRUE,TRUE,FALSE)</f>
        <v>0</v>
      </c>
      <c r="P2762" s="3" cm="1">
        <f t="array" ref="P2762">_xlfn.IFS($P2761&gt;=$C$7-$B$26,0,$O2761,$P2761+$B$26,TRUE,0)</f>
        <v>0</v>
      </c>
      <c r="Q2762" s="3" t="b" cm="1">
        <f t="array" ref="Q2762">_xlfn.IFS(AND($L2762,NOT($M2762),NOT($O2762)),TRUE,$R2762&gt;=$B$6,FALSE,AND($L2762,NOT($M2762),$O2762,$P2762=0),TRUE,TRUE,FALSE)</f>
        <v>0</v>
      </c>
      <c r="R2762" s="3" cm="1">
        <f t="array" ref="R2762">_xlfn.IFS(AND($Q2761,$R2761&lt;$B$6),$R2761+1,AND(NOT($L2761),$R2761&gt;0),0,TRUE,$R2761)</f>
        <v>0</v>
      </c>
      <c r="S2762" s="1" cm="1">
        <f t="array" ref="S2762">_xlfn.IFS(AND(Q2761,I2761&gt;$B$8),S2761+$B$8,AND(Q2761,I2761&lt;=$B$8),S2761+I2761,TRUE,$S2761)</f>
        <v>110</v>
      </c>
      <c r="T2762" s="1">
        <f t="shared" si="170"/>
        <v>9900</v>
      </c>
      <c r="U2762" s="17">
        <f t="shared" si="171"/>
        <v>215.2953968829286</v>
      </c>
      <c r="V2762" s="47" cm="1">
        <f t="array" ref="V2762">_xlfn.IFS($B$6=1,S2762*$B$10,AND(R2761=0,R2762&gt;=1,I2762&gt;=$B$6*$B$8-1),V2761+$B$6*$B$10*$B$8,AND(R2761=0,R2762&gt;=1,I2762&lt;$B$6*$B$8-1),V2761+I2761*$B$10,TRUE,V2761)</f>
        <v>11000</v>
      </c>
      <c r="W2762" s="17">
        <f t="shared" si="172"/>
        <v>239.21710764769844</v>
      </c>
    </row>
    <row r="2763" spans="7:23" x14ac:dyDescent="0.25">
      <c r="G2763" s="15">
        <v>2761</v>
      </c>
      <c r="H2763" s="1">
        <f t="shared" si="169"/>
        <v>46</v>
      </c>
      <c r="I2763" s="15" cm="1">
        <f t="array" ref="I2763">_xlfn.IFS(J2762&gt;=$C$13-$B$26,MINA(I2762+$B$13-S2763+S2762,$B$11),I2762=$B$11,MINA(I2762-S2763+S2762,$B$11),TRUE,MAXA(I2762-S2763+S2762,0))</f>
        <v>0</v>
      </c>
      <c r="J2763" s="1" cm="1">
        <f t="array" ref="J2763">_xlfn.IFS(J2762&gt;=$C$13-$B$26,0,I2762&lt;$B$11,J2762+$B$26,TRUE,0)</f>
        <v>0.96666666666666801</v>
      </c>
      <c r="K2763" s="3" cm="1">
        <f t="array" ref="K2763">_xlfn.IFS(AND(NOT($K2762=0),$L2762),0,NOT($L2762),$K2762+$B$26,TRUE,$K2762)</f>
        <v>0.71666666666666723</v>
      </c>
      <c r="L2763" s="3" t="b" cm="1">
        <f t="array" ref="L2763">_xlfn.IFS(AND($I2763&gt;0,$K2763&gt;=$C$5-$B$26),TRUE,$R2763&gt;=$B$6,FALSE,$I2763=0,FALSE,TRUE,$L2762)</f>
        <v>0</v>
      </c>
      <c r="M2763" s="3" t="b" cm="1">
        <f t="array" ref="M2763">_xlfn.IFS($N2763&gt;=$B$4-$B$26,FALSE,AND($I2763&gt;0,$K2763&gt;=$B$5-$B$26),TRUE,AND($L2763,NOT($M2762)),FALSE,$M2762,TRUE,TRUE,FALSE)</f>
        <v>0</v>
      </c>
      <c r="N2763" s="3" cm="1">
        <f t="array" ref="N2763">_xlfn.IFS($M2762,$N2762+$B$26,NOT($M2762),0,TRUE,$M2762)</f>
        <v>0</v>
      </c>
      <c r="O2763" s="3" t="b" cm="1">
        <f t="array" ref="O2763">_xlfn.IFS($M2763,FALSE,AND($L2763,NOT($M2763),$R2763&lt;$B$6,$I2763&gt;0),TRUE,TRUE,FALSE)</f>
        <v>0</v>
      </c>
      <c r="P2763" s="3" cm="1">
        <f t="array" ref="P2763">_xlfn.IFS($P2762&gt;=$C$7-$B$26,0,$O2762,$P2762+$B$26,TRUE,0)</f>
        <v>0</v>
      </c>
      <c r="Q2763" s="3" t="b" cm="1">
        <f t="array" ref="Q2763">_xlfn.IFS(AND($L2763,NOT($M2763),NOT($O2763)),TRUE,$R2763&gt;=$B$6,FALSE,AND($L2763,NOT($M2763),$O2763,$P2763=0),TRUE,TRUE,FALSE)</f>
        <v>0</v>
      </c>
      <c r="R2763" s="3" cm="1">
        <f t="array" ref="R2763">_xlfn.IFS(AND($Q2762,$R2762&lt;$B$6),$R2762+1,AND(NOT($L2762),$R2762&gt;0),0,TRUE,$R2762)</f>
        <v>0</v>
      </c>
      <c r="S2763" s="1" cm="1">
        <f t="array" ref="S2763">_xlfn.IFS(AND(Q2762,I2762&gt;$B$8),S2762+$B$8,AND(Q2762,I2762&lt;=$B$8),S2762+I2762,TRUE,$S2762)</f>
        <v>110</v>
      </c>
      <c r="T2763" s="1">
        <f t="shared" si="170"/>
        <v>9900</v>
      </c>
      <c r="U2763" s="17">
        <f t="shared" si="171"/>
        <v>215.21739130434781</v>
      </c>
      <c r="V2763" s="47" cm="1">
        <f t="array" ref="V2763">_xlfn.IFS($B$6=1,S2763*$B$10,AND(R2762=0,R2763&gt;=1,I2763&gt;=$B$6*$B$8-1),V2762+$B$6*$B$10*$B$8,AND(R2762=0,R2763&gt;=1,I2763&lt;$B$6*$B$8-1),V2762+I2762*$B$10,TRUE,V2762)</f>
        <v>11000</v>
      </c>
      <c r="W2763" s="17">
        <f t="shared" si="172"/>
        <v>239.13043478260869</v>
      </c>
    </row>
    <row r="2764" spans="7:23" x14ac:dyDescent="0.25">
      <c r="G2764" s="15">
        <v>2762</v>
      </c>
      <c r="H2764" s="1">
        <f t="shared" si="169"/>
        <v>46.016666666666666</v>
      </c>
      <c r="I2764" s="15" cm="1">
        <f t="array" ref="I2764">_xlfn.IFS(J2763&gt;=$C$13-$B$26,MINA(I2763+$B$13-S2764+S2763,$B$11),I2763=$B$11,MINA(I2763-S2764+S2763,$B$11),TRUE,MAXA(I2763-S2764+S2763,0))</f>
        <v>0</v>
      </c>
      <c r="J2764" s="1" cm="1">
        <f t="array" ref="J2764">_xlfn.IFS(J2763&gt;=$C$13-$B$26,0,I2763&lt;$B$11,J2763+$B$26,TRUE,0)</f>
        <v>0.98333333333333472</v>
      </c>
      <c r="K2764" s="3" cm="1">
        <f t="array" ref="K2764">_xlfn.IFS(AND(NOT($K2763=0),$L2763),0,NOT($L2763),$K2763+$B$26,TRUE,$K2763)</f>
        <v>0.73333333333333395</v>
      </c>
      <c r="L2764" s="3" t="b" cm="1">
        <f t="array" ref="L2764">_xlfn.IFS(AND($I2764&gt;0,$K2764&gt;=$C$5-$B$26),TRUE,$R2764&gt;=$B$6,FALSE,$I2764=0,FALSE,TRUE,$L2763)</f>
        <v>0</v>
      </c>
      <c r="M2764" s="3" t="b" cm="1">
        <f t="array" ref="M2764">_xlfn.IFS($N2764&gt;=$B$4-$B$26,FALSE,AND($I2764&gt;0,$K2764&gt;=$B$5-$B$26),TRUE,AND($L2764,NOT($M2763)),FALSE,$M2763,TRUE,TRUE,FALSE)</f>
        <v>0</v>
      </c>
      <c r="N2764" s="3" cm="1">
        <f t="array" ref="N2764">_xlfn.IFS($M2763,$N2763+$B$26,NOT($M2763),0,TRUE,$M2763)</f>
        <v>0</v>
      </c>
      <c r="O2764" s="3" t="b" cm="1">
        <f t="array" ref="O2764">_xlfn.IFS($M2764,FALSE,AND($L2764,NOT($M2764),$R2764&lt;$B$6,$I2764&gt;0),TRUE,TRUE,FALSE)</f>
        <v>0</v>
      </c>
      <c r="P2764" s="3" cm="1">
        <f t="array" ref="P2764">_xlfn.IFS($P2763&gt;=$C$7-$B$26,0,$O2763,$P2763+$B$26,TRUE,0)</f>
        <v>0</v>
      </c>
      <c r="Q2764" s="3" t="b" cm="1">
        <f t="array" ref="Q2764">_xlfn.IFS(AND($L2764,NOT($M2764),NOT($O2764)),TRUE,$R2764&gt;=$B$6,FALSE,AND($L2764,NOT($M2764),$O2764,$P2764=0),TRUE,TRUE,FALSE)</f>
        <v>0</v>
      </c>
      <c r="R2764" s="3" cm="1">
        <f t="array" ref="R2764">_xlfn.IFS(AND($Q2763,$R2763&lt;$B$6),$R2763+1,AND(NOT($L2763),$R2763&gt;0),0,TRUE,$R2763)</f>
        <v>0</v>
      </c>
      <c r="S2764" s="1" cm="1">
        <f t="array" ref="S2764">_xlfn.IFS(AND(Q2763,I2763&gt;$B$8),S2763+$B$8,AND(Q2763,I2763&lt;=$B$8),S2763+I2763,TRUE,$S2763)</f>
        <v>110</v>
      </c>
      <c r="T2764" s="1">
        <f t="shared" si="170"/>
        <v>9900</v>
      </c>
      <c r="U2764" s="17">
        <f t="shared" si="171"/>
        <v>215.13944223107569</v>
      </c>
      <c r="V2764" s="47" cm="1">
        <f t="array" ref="V2764">_xlfn.IFS($B$6=1,S2764*$B$10,AND(R2763=0,R2764&gt;=1,I2764&gt;=$B$6*$B$8-1),V2763+$B$6*$B$10*$B$8,AND(R2763=0,R2764&gt;=1,I2764&lt;$B$6*$B$8-1),V2763+I2763*$B$10,TRUE,V2763)</f>
        <v>11000</v>
      </c>
      <c r="W2764" s="17">
        <f t="shared" si="172"/>
        <v>239.04382470119523</v>
      </c>
    </row>
    <row r="2765" spans="7:23" x14ac:dyDescent="0.25">
      <c r="G2765" s="15">
        <v>2763</v>
      </c>
      <c r="H2765" s="1">
        <f t="shared" si="169"/>
        <v>46.033333333333331</v>
      </c>
      <c r="I2765" s="15" cm="1">
        <f t="array" ref="I2765">_xlfn.IFS(J2764&gt;=$C$13-$B$26,MINA(I2764+$B$13-S2765+S2764,$B$11),I2764=$B$11,MINA(I2764-S2765+S2764,$B$11),TRUE,MAXA(I2764-S2765+S2764,0))</f>
        <v>0</v>
      </c>
      <c r="J2765" s="1" cm="1">
        <f t="array" ref="J2765">_xlfn.IFS(J2764&gt;=$C$13-$B$26,0,I2764&lt;$B$11,J2764+$B$26,TRUE,0)</f>
        <v>1.0000000000000013</v>
      </c>
      <c r="K2765" s="3" cm="1">
        <f t="array" ref="K2765">_xlfn.IFS(AND(NOT($K2764=0),$L2764),0,NOT($L2764),$K2764+$B$26,TRUE,$K2764)</f>
        <v>0.75000000000000067</v>
      </c>
      <c r="L2765" s="3" t="b" cm="1">
        <f t="array" ref="L2765">_xlfn.IFS(AND($I2765&gt;0,$K2765&gt;=$C$5-$B$26),TRUE,$R2765&gt;=$B$6,FALSE,$I2765=0,FALSE,TRUE,$L2764)</f>
        <v>0</v>
      </c>
      <c r="M2765" s="3" t="b" cm="1">
        <f t="array" ref="M2765">_xlfn.IFS($N2765&gt;=$B$4-$B$26,FALSE,AND($I2765&gt;0,$K2765&gt;=$B$5-$B$26),TRUE,AND($L2765,NOT($M2764)),FALSE,$M2764,TRUE,TRUE,FALSE)</f>
        <v>0</v>
      </c>
      <c r="N2765" s="3" cm="1">
        <f t="array" ref="N2765">_xlfn.IFS($M2764,$N2764+$B$26,NOT($M2764),0,TRUE,$M2764)</f>
        <v>0</v>
      </c>
      <c r="O2765" s="3" t="b" cm="1">
        <f t="array" ref="O2765">_xlfn.IFS($M2765,FALSE,AND($L2765,NOT($M2765),$R2765&lt;$B$6,$I2765&gt;0),TRUE,TRUE,FALSE)</f>
        <v>0</v>
      </c>
      <c r="P2765" s="3" cm="1">
        <f t="array" ref="P2765">_xlfn.IFS($P2764&gt;=$C$7-$B$26,0,$O2764,$P2764+$B$26,TRUE,0)</f>
        <v>0</v>
      </c>
      <c r="Q2765" s="3" t="b" cm="1">
        <f t="array" ref="Q2765">_xlfn.IFS(AND($L2765,NOT($M2765),NOT($O2765)),TRUE,$R2765&gt;=$B$6,FALSE,AND($L2765,NOT($M2765),$O2765,$P2765=0),TRUE,TRUE,FALSE)</f>
        <v>0</v>
      </c>
      <c r="R2765" s="3" cm="1">
        <f t="array" ref="R2765">_xlfn.IFS(AND($Q2764,$R2764&lt;$B$6),$R2764+1,AND(NOT($L2764),$R2764&gt;0),0,TRUE,$R2764)</f>
        <v>0</v>
      </c>
      <c r="S2765" s="1" cm="1">
        <f t="array" ref="S2765">_xlfn.IFS(AND(Q2764,I2764&gt;$B$8),S2764+$B$8,AND(Q2764,I2764&lt;=$B$8),S2764+I2764,TRUE,$S2764)</f>
        <v>110</v>
      </c>
      <c r="T2765" s="1">
        <f t="shared" si="170"/>
        <v>9900</v>
      </c>
      <c r="U2765" s="17">
        <f t="shared" si="171"/>
        <v>215.06154960173788</v>
      </c>
      <c r="V2765" s="47" cm="1">
        <f t="array" ref="V2765">_xlfn.IFS($B$6=1,S2765*$B$10,AND(R2764=0,R2765&gt;=1,I2765&gt;=$B$6*$B$8-1),V2764+$B$6*$B$10*$B$8,AND(R2764=0,R2765&gt;=1,I2765&lt;$B$6*$B$8-1),V2764+I2764*$B$10,TRUE,V2764)</f>
        <v>11000</v>
      </c>
      <c r="W2765" s="17">
        <f t="shared" si="172"/>
        <v>238.95727733526431</v>
      </c>
    </row>
    <row r="2766" spans="7:23" x14ac:dyDescent="0.25">
      <c r="G2766" s="15">
        <v>2764</v>
      </c>
      <c r="H2766" s="1">
        <f t="shared" si="169"/>
        <v>46.05</v>
      </c>
      <c r="I2766" s="15" cm="1">
        <f t="array" ref="I2766">_xlfn.IFS(J2765&gt;=$C$13-$B$26,MINA(I2765+$B$13-S2766+S2765,$B$11),I2765=$B$11,MINA(I2765-S2766+S2765,$B$11),TRUE,MAXA(I2765-S2766+S2765,0))</f>
        <v>0</v>
      </c>
      <c r="J2766" s="1" cm="1">
        <f t="array" ref="J2766">_xlfn.IFS(J2765&gt;=$C$13-$B$26,0,I2765&lt;$B$11,J2765+$B$26,TRUE,0)</f>
        <v>1.0166666666666679</v>
      </c>
      <c r="K2766" s="3" cm="1">
        <f t="array" ref="K2766">_xlfn.IFS(AND(NOT($K2765=0),$L2765),0,NOT($L2765),$K2765+$B$26,TRUE,$K2765)</f>
        <v>0.76666666666666738</v>
      </c>
      <c r="L2766" s="3" t="b" cm="1">
        <f t="array" ref="L2766">_xlfn.IFS(AND($I2766&gt;0,$K2766&gt;=$C$5-$B$26),TRUE,$R2766&gt;=$B$6,FALSE,$I2766=0,FALSE,TRUE,$L2765)</f>
        <v>0</v>
      </c>
      <c r="M2766" s="3" t="b" cm="1">
        <f t="array" ref="M2766">_xlfn.IFS($N2766&gt;=$B$4-$B$26,FALSE,AND($I2766&gt;0,$K2766&gt;=$B$5-$B$26),TRUE,AND($L2766,NOT($M2765)),FALSE,$M2765,TRUE,TRUE,FALSE)</f>
        <v>0</v>
      </c>
      <c r="N2766" s="3" cm="1">
        <f t="array" ref="N2766">_xlfn.IFS($M2765,$N2765+$B$26,NOT($M2765),0,TRUE,$M2765)</f>
        <v>0</v>
      </c>
      <c r="O2766" s="3" t="b" cm="1">
        <f t="array" ref="O2766">_xlfn.IFS($M2766,FALSE,AND($L2766,NOT($M2766),$R2766&lt;$B$6,$I2766&gt;0),TRUE,TRUE,FALSE)</f>
        <v>0</v>
      </c>
      <c r="P2766" s="3" cm="1">
        <f t="array" ref="P2766">_xlfn.IFS($P2765&gt;=$C$7-$B$26,0,$O2765,$P2765+$B$26,TRUE,0)</f>
        <v>0</v>
      </c>
      <c r="Q2766" s="3" t="b" cm="1">
        <f t="array" ref="Q2766">_xlfn.IFS(AND($L2766,NOT($M2766),NOT($O2766)),TRUE,$R2766&gt;=$B$6,FALSE,AND($L2766,NOT($M2766),$O2766,$P2766=0),TRUE,TRUE,FALSE)</f>
        <v>0</v>
      </c>
      <c r="R2766" s="3" cm="1">
        <f t="array" ref="R2766">_xlfn.IFS(AND($Q2765,$R2765&lt;$B$6),$R2765+1,AND(NOT($L2765),$R2765&gt;0),0,TRUE,$R2765)</f>
        <v>0</v>
      </c>
      <c r="S2766" s="1" cm="1">
        <f t="array" ref="S2766">_xlfn.IFS(AND(Q2765,I2765&gt;$B$8),S2765+$B$8,AND(Q2765,I2765&lt;=$B$8),S2765+I2765,TRUE,$S2765)</f>
        <v>110</v>
      </c>
      <c r="T2766" s="1">
        <f t="shared" si="170"/>
        <v>9900</v>
      </c>
      <c r="U2766" s="17">
        <f t="shared" si="171"/>
        <v>214.98371335504888</v>
      </c>
      <c r="V2766" s="47" cm="1">
        <f t="array" ref="V2766">_xlfn.IFS($B$6=1,S2766*$B$10,AND(R2765=0,R2766&gt;=1,I2766&gt;=$B$6*$B$8-1),V2765+$B$6*$B$10*$B$8,AND(R2765=0,R2766&gt;=1,I2766&lt;$B$6*$B$8-1),V2765+I2765*$B$10,TRUE,V2765)</f>
        <v>11000</v>
      </c>
      <c r="W2766" s="17">
        <f t="shared" si="172"/>
        <v>238.87079261672096</v>
      </c>
    </row>
    <row r="2767" spans="7:23" x14ac:dyDescent="0.25">
      <c r="G2767" s="15">
        <v>2765</v>
      </c>
      <c r="H2767" s="1">
        <f t="shared" si="169"/>
        <v>46.066666666666663</v>
      </c>
      <c r="I2767" s="15" cm="1">
        <f t="array" ref="I2767">_xlfn.IFS(J2766&gt;=$C$13-$B$26,MINA(I2766+$B$13-S2767+S2766,$B$11),I2766=$B$11,MINA(I2766-S2767+S2766,$B$11),TRUE,MAXA(I2766-S2767+S2766,0))</f>
        <v>0</v>
      </c>
      <c r="J2767" s="1" cm="1">
        <f t="array" ref="J2767">_xlfn.IFS(J2766&gt;=$C$13-$B$26,0,I2766&lt;$B$11,J2766+$B$26,TRUE,0)</f>
        <v>1.0333333333333345</v>
      </c>
      <c r="K2767" s="3" cm="1">
        <f t="array" ref="K2767">_xlfn.IFS(AND(NOT($K2766=0),$L2766),0,NOT($L2766),$K2766+$B$26,TRUE,$K2766)</f>
        <v>0.7833333333333341</v>
      </c>
      <c r="L2767" s="3" t="b" cm="1">
        <f t="array" ref="L2767">_xlfn.IFS(AND($I2767&gt;0,$K2767&gt;=$C$5-$B$26),TRUE,$R2767&gt;=$B$6,FALSE,$I2767=0,FALSE,TRUE,$L2766)</f>
        <v>0</v>
      </c>
      <c r="M2767" s="3" t="b" cm="1">
        <f t="array" ref="M2767">_xlfn.IFS($N2767&gt;=$B$4-$B$26,FALSE,AND($I2767&gt;0,$K2767&gt;=$B$5-$B$26),TRUE,AND($L2767,NOT($M2766)),FALSE,$M2766,TRUE,TRUE,FALSE)</f>
        <v>0</v>
      </c>
      <c r="N2767" s="3" cm="1">
        <f t="array" ref="N2767">_xlfn.IFS($M2766,$N2766+$B$26,NOT($M2766),0,TRUE,$M2766)</f>
        <v>0</v>
      </c>
      <c r="O2767" s="3" t="b" cm="1">
        <f t="array" ref="O2767">_xlfn.IFS($M2767,FALSE,AND($L2767,NOT($M2767),$R2767&lt;$B$6,$I2767&gt;0),TRUE,TRUE,FALSE)</f>
        <v>0</v>
      </c>
      <c r="P2767" s="3" cm="1">
        <f t="array" ref="P2767">_xlfn.IFS($P2766&gt;=$C$7-$B$26,0,$O2766,$P2766+$B$26,TRUE,0)</f>
        <v>0</v>
      </c>
      <c r="Q2767" s="3" t="b" cm="1">
        <f t="array" ref="Q2767">_xlfn.IFS(AND($L2767,NOT($M2767),NOT($O2767)),TRUE,$R2767&gt;=$B$6,FALSE,AND($L2767,NOT($M2767),$O2767,$P2767=0),TRUE,TRUE,FALSE)</f>
        <v>0</v>
      </c>
      <c r="R2767" s="3" cm="1">
        <f t="array" ref="R2767">_xlfn.IFS(AND($Q2766,$R2766&lt;$B$6),$R2766+1,AND(NOT($L2766),$R2766&gt;0),0,TRUE,$R2766)</f>
        <v>0</v>
      </c>
      <c r="S2767" s="1" cm="1">
        <f t="array" ref="S2767">_xlfn.IFS(AND(Q2766,I2766&gt;$B$8),S2766+$B$8,AND(Q2766,I2766&lt;=$B$8),S2766+I2766,TRUE,$S2766)</f>
        <v>110</v>
      </c>
      <c r="T2767" s="1">
        <f t="shared" si="170"/>
        <v>9900</v>
      </c>
      <c r="U2767" s="17">
        <f t="shared" si="171"/>
        <v>214.90593342981188</v>
      </c>
      <c r="V2767" s="47" cm="1">
        <f t="array" ref="V2767">_xlfn.IFS($B$6=1,S2767*$B$10,AND(R2766=0,R2767&gt;=1,I2767&gt;=$B$6*$B$8-1),V2766+$B$6*$B$10*$B$8,AND(R2766=0,R2767&gt;=1,I2767&lt;$B$6*$B$8-1),V2766+I2766*$B$10,TRUE,V2766)</f>
        <v>11000</v>
      </c>
      <c r="W2767" s="17">
        <f t="shared" si="172"/>
        <v>238.78437047756876</v>
      </c>
    </row>
    <row r="2768" spans="7:23" x14ac:dyDescent="0.25">
      <c r="G2768" s="15">
        <v>2766</v>
      </c>
      <c r="H2768" s="1">
        <f t="shared" si="169"/>
        <v>46.083333333333336</v>
      </c>
      <c r="I2768" s="15" cm="1">
        <f t="array" ref="I2768">_xlfn.IFS(J2767&gt;=$C$13-$B$26,MINA(I2767+$B$13-S2768+S2767,$B$11),I2767=$B$11,MINA(I2767-S2768+S2767,$B$11),TRUE,MAXA(I2767-S2768+S2767,0))</f>
        <v>0</v>
      </c>
      <c r="J2768" s="1" cm="1">
        <f t="array" ref="J2768">_xlfn.IFS(J2767&gt;=$C$13-$B$26,0,I2767&lt;$B$11,J2767+$B$26,TRUE,0)</f>
        <v>1.0500000000000012</v>
      </c>
      <c r="K2768" s="3" cm="1">
        <f t="array" ref="K2768">_xlfn.IFS(AND(NOT($K2767=0),$L2767),0,NOT($L2767),$K2767+$B$26,TRUE,$K2767)</f>
        <v>0.80000000000000082</v>
      </c>
      <c r="L2768" s="3" t="b" cm="1">
        <f t="array" ref="L2768">_xlfn.IFS(AND($I2768&gt;0,$K2768&gt;=$C$5-$B$26),TRUE,$R2768&gt;=$B$6,FALSE,$I2768=0,FALSE,TRUE,$L2767)</f>
        <v>0</v>
      </c>
      <c r="M2768" s="3" t="b" cm="1">
        <f t="array" ref="M2768">_xlfn.IFS($N2768&gt;=$B$4-$B$26,FALSE,AND($I2768&gt;0,$K2768&gt;=$B$5-$B$26),TRUE,AND($L2768,NOT($M2767)),FALSE,$M2767,TRUE,TRUE,FALSE)</f>
        <v>0</v>
      </c>
      <c r="N2768" s="3" cm="1">
        <f t="array" ref="N2768">_xlfn.IFS($M2767,$N2767+$B$26,NOT($M2767),0,TRUE,$M2767)</f>
        <v>0</v>
      </c>
      <c r="O2768" s="3" t="b" cm="1">
        <f t="array" ref="O2768">_xlfn.IFS($M2768,FALSE,AND($L2768,NOT($M2768),$R2768&lt;$B$6,$I2768&gt;0),TRUE,TRUE,FALSE)</f>
        <v>0</v>
      </c>
      <c r="P2768" s="3" cm="1">
        <f t="array" ref="P2768">_xlfn.IFS($P2767&gt;=$C$7-$B$26,0,$O2767,$P2767+$B$26,TRUE,0)</f>
        <v>0</v>
      </c>
      <c r="Q2768" s="3" t="b" cm="1">
        <f t="array" ref="Q2768">_xlfn.IFS(AND($L2768,NOT($M2768),NOT($O2768)),TRUE,$R2768&gt;=$B$6,FALSE,AND($L2768,NOT($M2768),$O2768,$P2768=0),TRUE,TRUE,FALSE)</f>
        <v>0</v>
      </c>
      <c r="R2768" s="3" cm="1">
        <f t="array" ref="R2768">_xlfn.IFS(AND($Q2767,$R2767&lt;$B$6),$R2767+1,AND(NOT($L2767),$R2767&gt;0),0,TRUE,$R2767)</f>
        <v>0</v>
      </c>
      <c r="S2768" s="1" cm="1">
        <f t="array" ref="S2768">_xlfn.IFS(AND(Q2767,I2767&gt;$B$8),S2767+$B$8,AND(Q2767,I2767&lt;=$B$8),S2767+I2767,TRUE,$S2767)</f>
        <v>110</v>
      </c>
      <c r="T2768" s="1">
        <f t="shared" si="170"/>
        <v>9900</v>
      </c>
      <c r="U2768" s="17">
        <f t="shared" si="171"/>
        <v>214.82820976491863</v>
      </c>
      <c r="V2768" s="47" cm="1">
        <f t="array" ref="V2768">_xlfn.IFS($B$6=1,S2768*$B$10,AND(R2767=0,R2768&gt;=1,I2768&gt;=$B$6*$B$8-1),V2767+$B$6*$B$10*$B$8,AND(R2767=0,R2768&gt;=1,I2768&lt;$B$6*$B$8-1),V2767+I2767*$B$10,TRUE,V2767)</f>
        <v>11000</v>
      </c>
      <c r="W2768" s="17">
        <f t="shared" si="172"/>
        <v>238.69801084990956</v>
      </c>
    </row>
    <row r="2769" spans="7:23" x14ac:dyDescent="0.25">
      <c r="G2769" s="15">
        <v>2767</v>
      </c>
      <c r="H2769" s="1">
        <f t="shared" si="169"/>
        <v>46.1</v>
      </c>
      <c r="I2769" s="15" cm="1">
        <f t="array" ref="I2769">_xlfn.IFS(J2768&gt;=$C$13-$B$26,MINA(I2768+$B$13-S2769+S2768,$B$11),I2768=$B$11,MINA(I2768-S2769+S2768,$B$11),TRUE,MAXA(I2768-S2769+S2768,0))</f>
        <v>0</v>
      </c>
      <c r="J2769" s="1" cm="1">
        <f t="array" ref="J2769">_xlfn.IFS(J2768&gt;=$C$13-$B$26,0,I2768&lt;$B$11,J2768+$B$26,TRUE,0)</f>
        <v>1.0666666666666678</v>
      </c>
      <c r="K2769" s="3" cm="1">
        <f t="array" ref="K2769">_xlfn.IFS(AND(NOT($K2768=0),$L2768),0,NOT($L2768),$K2768+$B$26,TRUE,$K2768)</f>
        <v>0.81666666666666754</v>
      </c>
      <c r="L2769" s="3" t="b" cm="1">
        <f t="array" ref="L2769">_xlfn.IFS(AND($I2769&gt;0,$K2769&gt;=$C$5-$B$26),TRUE,$R2769&gt;=$B$6,FALSE,$I2769=0,FALSE,TRUE,$L2768)</f>
        <v>0</v>
      </c>
      <c r="M2769" s="3" t="b" cm="1">
        <f t="array" ref="M2769">_xlfn.IFS($N2769&gt;=$B$4-$B$26,FALSE,AND($I2769&gt;0,$K2769&gt;=$B$5-$B$26),TRUE,AND($L2769,NOT($M2768)),FALSE,$M2768,TRUE,TRUE,FALSE)</f>
        <v>0</v>
      </c>
      <c r="N2769" s="3" cm="1">
        <f t="array" ref="N2769">_xlfn.IFS($M2768,$N2768+$B$26,NOT($M2768),0,TRUE,$M2768)</f>
        <v>0</v>
      </c>
      <c r="O2769" s="3" t="b" cm="1">
        <f t="array" ref="O2769">_xlfn.IFS($M2769,FALSE,AND($L2769,NOT($M2769),$R2769&lt;$B$6,$I2769&gt;0),TRUE,TRUE,FALSE)</f>
        <v>0</v>
      </c>
      <c r="P2769" s="3" cm="1">
        <f t="array" ref="P2769">_xlfn.IFS($P2768&gt;=$C$7-$B$26,0,$O2768,$P2768+$B$26,TRUE,0)</f>
        <v>0</v>
      </c>
      <c r="Q2769" s="3" t="b" cm="1">
        <f t="array" ref="Q2769">_xlfn.IFS(AND($L2769,NOT($M2769),NOT($O2769)),TRUE,$R2769&gt;=$B$6,FALSE,AND($L2769,NOT($M2769),$O2769,$P2769=0),TRUE,TRUE,FALSE)</f>
        <v>0</v>
      </c>
      <c r="R2769" s="3" cm="1">
        <f t="array" ref="R2769">_xlfn.IFS(AND($Q2768,$R2768&lt;$B$6),$R2768+1,AND(NOT($L2768),$R2768&gt;0),0,TRUE,$R2768)</f>
        <v>0</v>
      </c>
      <c r="S2769" s="1" cm="1">
        <f t="array" ref="S2769">_xlfn.IFS(AND(Q2768,I2768&gt;$B$8),S2768+$B$8,AND(Q2768,I2768&lt;=$B$8),S2768+I2768,TRUE,$S2768)</f>
        <v>110</v>
      </c>
      <c r="T2769" s="1">
        <f t="shared" si="170"/>
        <v>9900</v>
      </c>
      <c r="U2769" s="17">
        <f t="shared" si="171"/>
        <v>214.75054229934923</v>
      </c>
      <c r="V2769" s="47" cm="1">
        <f t="array" ref="V2769">_xlfn.IFS($B$6=1,S2769*$B$10,AND(R2768=0,R2769&gt;=1,I2769&gt;=$B$6*$B$8-1),V2768+$B$6*$B$10*$B$8,AND(R2768=0,R2769&gt;=1,I2769&lt;$B$6*$B$8-1),V2768+I2768*$B$10,TRUE,V2768)</f>
        <v>11000</v>
      </c>
      <c r="W2769" s="17">
        <f t="shared" si="172"/>
        <v>238.6117136659436</v>
      </c>
    </row>
    <row r="2770" spans="7:23" x14ac:dyDescent="0.25">
      <c r="G2770" s="15">
        <v>2768</v>
      </c>
      <c r="H2770" s="1">
        <f t="shared" si="169"/>
        <v>46.116666666666667</v>
      </c>
      <c r="I2770" s="15" cm="1">
        <f t="array" ref="I2770">_xlfn.IFS(J2769&gt;=$C$13-$B$26,MINA(I2769+$B$13-S2770+S2769,$B$11),I2769=$B$11,MINA(I2769-S2770+S2769,$B$11),TRUE,MAXA(I2769-S2770+S2769,0))</f>
        <v>0</v>
      </c>
      <c r="J2770" s="1" cm="1">
        <f t="array" ref="J2770">_xlfn.IFS(J2769&gt;=$C$13-$B$26,0,I2769&lt;$B$11,J2769+$B$26,TRUE,0)</f>
        <v>1.0833333333333344</v>
      </c>
      <c r="K2770" s="3" cm="1">
        <f t="array" ref="K2770">_xlfn.IFS(AND(NOT($K2769=0),$L2769),0,NOT($L2769),$K2769+$B$26,TRUE,$K2769)</f>
        <v>0.83333333333333426</v>
      </c>
      <c r="L2770" s="3" t="b" cm="1">
        <f t="array" ref="L2770">_xlfn.IFS(AND($I2770&gt;0,$K2770&gt;=$C$5-$B$26),TRUE,$R2770&gt;=$B$6,FALSE,$I2770=0,FALSE,TRUE,$L2769)</f>
        <v>0</v>
      </c>
      <c r="M2770" s="3" t="b" cm="1">
        <f t="array" ref="M2770">_xlfn.IFS($N2770&gt;=$B$4-$B$26,FALSE,AND($I2770&gt;0,$K2770&gt;=$B$5-$B$26),TRUE,AND($L2770,NOT($M2769)),FALSE,$M2769,TRUE,TRUE,FALSE)</f>
        <v>0</v>
      </c>
      <c r="N2770" s="3" cm="1">
        <f t="array" ref="N2770">_xlfn.IFS($M2769,$N2769+$B$26,NOT($M2769),0,TRUE,$M2769)</f>
        <v>0</v>
      </c>
      <c r="O2770" s="3" t="b" cm="1">
        <f t="array" ref="O2770">_xlfn.IFS($M2770,FALSE,AND($L2770,NOT($M2770),$R2770&lt;$B$6,$I2770&gt;0),TRUE,TRUE,FALSE)</f>
        <v>0</v>
      </c>
      <c r="P2770" s="3" cm="1">
        <f t="array" ref="P2770">_xlfn.IFS($P2769&gt;=$C$7-$B$26,0,$O2769,$P2769+$B$26,TRUE,0)</f>
        <v>0</v>
      </c>
      <c r="Q2770" s="3" t="b" cm="1">
        <f t="array" ref="Q2770">_xlfn.IFS(AND($L2770,NOT($M2770),NOT($O2770)),TRUE,$R2770&gt;=$B$6,FALSE,AND($L2770,NOT($M2770),$O2770,$P2770=0),TRUE,TRUE,FALSE)</f>
        <v>0</v>
      </c>
      <c r="R2770" s="3" cm="1">
        <f t="array" ref="R2770">_xlfn.IFS(AND($Q2769,$R2769&lt;$B$6),$R2769+1,AND(NOT($L2769),$R2769&gt;0),0,TRUE,$R2769)</f>
        <v>0</v>
      </c>
      <c r="S2770" s="1" cm="1">
        <f t="array" ref="S2770">_xlfn.IFS(AND(Q2769,I2769&gt;$B$8),S2769+$B$8,AND(Q2769,I2769&lt;=$B$8),S2769+I2769,TRUE,$S2769)</f>
        <v>110</v>
      </c>
      <c r="T2770" s="1">
        <f t="shared" si="170"/>
        <v>9900</v>
      </c>
      <c r="U2770" s="17">
        <f t="shared" si="171"/>
        <v>214.67293097217203</v>
      </c>
      <c r="V2770" s="47" cm="1">
        <f t="array" ref="V2770">_xlfn.IFS($B$6=1,S2770*$B$10,AND(R2769=0,R2770&gt;=1,I2770&gt;=$B$6*$B$8-1),V2769+$B$6*$B$10*$B$8,AND(R2769=0,R2770&gt;=1,I2770&lt;$B$6*$B$8-1),V2769+I2769*$B$10,TRUE,V2769)</f>
        <v>11000</v>
      </c>
      <c r="W2770" s="17">
        <f t="shared" si="172"/>
        <v>238.52547885796892</v>
      </c>
    </row>
    <row r="2771" spans="7:23" x14ac:dyDescent="0.25">
      <c r="G2771" s="15">
        <v>2769</v>
      </c>
      <c r="H2771" s="1">
        <f t="shared" si="169"/>
        <v>46.133333333333333</v>
      </c>
      <c r="I2771" s="15" cm="1">
        <f t="array" ref="I2771">_xlfn.IFS(J2770&gt;=$C$13-$B$26,MINA(I2770+$B$13-S2771+S2770,$B$11),I2770=$B$11,MINA(I2770-S2771+S2770,$B$11),TRUE,MAXA(I2770-S2771+S2770,0))</f>
        <v>0</v>
      </c>
      <c r="J2771" s="1" cm="1">
        <f t="array" ref="J2771">_xlfn.IFS(J2770&gt;=$C$13-$B$26,0,I2770&lt;$B$11,J2770+$B$26,TRUE,0)</f>
        <v>1.100000000000001</v>
      </c>
      <c r="K2771" s="3" cm="1">
        <f t="array" ref="K2771">_xlfn.IFS(AND(NOT($K2770=0),$L2770),0,NOT($L2770),$K2770+$B$26,TRUE,$K2770)</f>
        <v>0.85000000000000098</v>
      </c>
      <c r="L2771" s="3" t="b" cm="1">
        <f t="array" ref="L2771">_xlfn.IFS(AND($I2771&gt;0,$K2771&gt;=$C$5-$B$26),TRUE,$R2771&gt;=$B$6,FALSE,$I2771=0,FALSE,TRUE,$L2770)</f>
        <v>0</v>
      </c>
      <c r="M2771" s="3" t="b" cm="1">
        <f t="array" ref="M2771">_xlfn.IFS($N2771&gt;=$B$4-$B$26,FALSE,AND($I2771&gt;0,$K2771&gt;=$B$5-$B$26),TRUE,AND($L2771,NOT($M2770)),FALSE,$M2770,TRUE,TRUE,FALSE)</f>
        <v>0</v>
      </c>
      <c r="N2771" s="3" cm="1">
        <f t="array" ref="N2771">_xlfn.IFS($M2770,$N2770+$B$26,NOT($M2770),0,TRUE,$M2770)</f>
        <v>0</v>
      </c>
      <c r="O2771" s="3" t="b" cm="1">
        <f t="array" ref="O2771">_xlfn.IFS($M2771,FALSE,AND($L2771,NOT($M2771),$R2771&lt;$B$6,$I2771&gt;0),TRUE,TRUE,FALSE)</f>
        <v>0</v>
      </c>
      <c r="P2771" s="3" cm="1">
        <f t="array" ref="P2771">_xlfn.IFS($P2770&gt;=$C$7-$B$26,0,$O2770,$P2770+$B$26,TRUE,0)</f>
        <v>0</v>
      </c>
      <c r="Q2771" s="3" t="b" cm="1">
        <f t="array" ref="Q2771">_xlfn.IFS(AND($L2771,NOT($M2771),NOT($O2771)),TRUE,$R2771&gt;=$B$6,FALSE,AND($L2771,NOT($M2771),$O2771,$P2771=0),TRUE,TRUE,FALSE)</f>
        <v>0</v>
      </c>
      <c r="R2771" s="3" cm="1">
        <f t="array" ref="R2771">_xlfn.IFS(AND($Q2770,$R2770&lt;$B$6),$R2770+1,AND(NOT($L2770),$R2770&gt;0),0,TRUE,$R2770)</f>
        <v>0</v>
      </c>
      <c r="S2771" s="1" cm="1">
        <f t="array" ref="S2771">_xlfn.IFS(AND(Q2770,I2770&gt;$B$8),S2770+$B$8,AND(Q2770,I2770&lt;=$B$8),S2770+I2770,TRUE,$S2770)</f>
        <v>110</v>
      </c>
      <c r="T2771" s="1">
        <f t="shared" si="170"/>
        <v>9900</v>
      </c>
      <c r="U2771" s="17">
        <f t="shared" si="171"/>
        <v>214.59537572254337</v>
      </c>
      <c r="V2771" s="47" cm="1">
        <f t="array" ref="V2771">_xlfn.IFS($B$6=1,S2771*$B$10,AND(R2770=0,R2771&gt;=1,I2771&gt;=$B$6*$B$8-1),V2770+$B$6*$B$10*$B$8,AND(R2770=0,R2771&gt;=1,I2771&lt;$B$6*$B$8-1),V2770+I2770*$B$10,TRUE,V2770)</f>
        <v>11000</v>
      </c>
      <c r="W2771" s="17">
        <f t="shared" si="172"/>
        <v>238.43930635838151</v>
      </c>
    </row>
    <row r="2772" spans="7:23" x14ac:dyDescent="0.25">
      <c r="G2772" s="15">
        <v>2770</v>
      </c>
      <c r="H2772" s="1">
        <f t="shared" si="169"/>
        <v>46.15</v>
      </c>
      <c r="I2772" s="15" cm="1">
        <f t="array" ref="I2772">_xlfn.IFS(J2771&gt;=$C$13-$B$26,MINA(I2771+$B$13-S2772+S2771,$B$11),I2771=$B$11,MINA(I2771-S2772+S2771,$B$11),TRUE,MAXA(I2771-S2772+S2771,0))</f>
        <v>0</v>
      </c>
      <c r="J2772" s="1" cm="1">
        <f t="array" ref="J2772">_xlfn.IFS(J2771&gt;=$C$13-$B$26,0,I2771&lt;$B$11,J2771+$B$26,TRUE,0)</f>
        <v>1.1166666666666676</v>
      </c>
      <c r="K2772" s="3" cm="1">
        <f t="array" ref="K2772">_xlfn.IFS(AND(NOT($K2771=0),$L2771),0,NOT($L2771),$K2771+$B$26,TRUE,$K2771)</f>
        <v>0.8666666666666677</v>
      </c>
      <c r="L2772" s="3" t="b" cm="1">
        <f t="array" ref="L2772">_xlfn.IFS(AND($I2772&gt;0,$K2772&gt;=$C$5-$B$26),TRUE,$R2772&gt;=$B$6,FALSE,$I2772=0,FALSE,TRUE,$L2771)</f>
        <v>0</v>
      </c>
      <c r="M2772" s="3" t="b" cm="1">
        <f t="array" ref="M2772">_xlfn.IFS($N2772&gt;=$B$4-$B$26,FALSE,AND($I2772&gt;0,$K2772&gt;=$B$5-$B$26),TRUE,AND($L2772,NOT($M2771)),FALSE,$M2771,TRUE,TRUE,FALSE)</f>
        <v>0</v>
      </c>
      <c r="N2772" s="3" cm="1">
        <f t="array" ref="N2772">_xlfn.IFS($M2771,$N2771+$B$26,NOT($M2771),0,TRUE,$M2771)</f>
        <v>0</v>
      </c>
      <c r="O2772" s="3" t="b" cm="1">
        <f t="array" ref="O2772">_xlfn.IFS($M2772,FALSE,AND($L2772,NOT($M2772),$R2772&lt;$B$6,$I2772&gt;0),TRUE,TRUE,FALSE)</f>
        <v>0</v>
      </c>
      <c r="P2772" s="3" cm="1">
        <f t="array" ref="P2772">_xlfn.IFS($P2771&gt;=$C$7-$B$26,0,$O2771,$P2771+$B$26,TRUE,0)</f>
        <v>0</v>
      </c>
      <c r="Q2772" s="3" t="b" cm="1">
        <f t="array" ref="Q2772">_xlfn.IFS(AND($L2772,NOT($M2772),NOT($O2772)),TRUE,$R2772&gt;=$B$6,FALSE,AND($L2772,NOT($M2772),$O2772,$P2772=0),TRUE,TRUE,FALSE)</f>
        <v>0</v>
      </c>
      <c r="R2772" s="3" cm="1">
        <f t="array" ref="R2772">_xlfn.IFS(AND($Q2771,$R2771&lt;$B$6),$R2771+1,AND(NOT($L2771),$R2771&gt;0),0,TRUE,$R2771)</f>
        <v>0</v>
      </c>
      <c r="S2772" s="1" cm="1">
        <f t="array" ref="S2772">_xlfn.IFS(AND(Q2771,I2771&gt;$B$8),S2771+$B$8,AND(Q2771,I2771&lt;=$B$8),S2771+I2771,TRUE,$S2771)</f>
        <v>110</v>
      </c>
      <c r="T2772" s="1">
        <f t="shared" si="170"/>
        <v>9900</v>
      </c>
      <c r="U2772" s="17">
        <f t="shared" si="171"/>
        <v>214.51787648970748</v>
      </c>
      <c r="V2772" s="47" cm="1">
        <f t="array" ref="V2772">_xlfn.IFS($B$6=1,S2772*$B$10,AND(R2771=0,R2772&gt;=1,I2772&gt;=$B$6*$B$8-1),V2771+$B$6*$B$10*$B$8,AND(R2771=0,R2772&gt;=1,I2772&lt;$B$6*$B$8-1),V2771+I2771*$B$10,TRUE,V2771)</f>
        <v>11000</v>
      </c>
      <c r="W2772" s="17">
        <f t="shared" si="172"/>
        <v>238.35319609967499</v>
      </c>
    </row>
    <row r="2773" spans="7:23" x14ac:dyDescent="0.25">
      <c r="G2773" s="15">
        <v>2771</v>
      </c>
      <c r="H2773" s="1">
        <f t="shared" si="169"/>
        <v>46.166666666666664</v>
      </c>
      <c r="I2773" s="15" cm="1">
        <f t="array" ref="I2773">_xlfn.IFS(J2772&gt;=$C$13-$B$26,MINA(I2772+$B$13-S2773+S2772,$B$11),I2772=$B$11,MINA(I2772-S2773+S2772,$B$11),TRUE,MAXA(I2772-S2773+S2772,0))</f>
        <v>0</v>
      </c>
      <c r="J2773" s="1" cm="1">
        <f t="array" ref="J2773">_xlfn.IFS(J2772&gt;=$C$13-$B$26,0,I2772&lt;$B$11,J2772+$B$26,TRUE,0)</f>
        <v>1.1333333333333342</v>
      </c>
      <c r="K2773" s="3" cm="1">
        <f t="array" ref="K2773">_xlfn.IFS(AND(NOT($K2772=0),$L2772),0,NOT($L2772),$K2772+$B$26,TRUE,$K2772)</f>
        <v>0.88333333333333441</v>
      </c>
      <c r="L2773" s="3" t="b" cm="1">
        <f t="array" ref="L2773">_xlfn.IFS(AND($I2773&gt;0,$K2773&gt;=$C$5-$B$26),TRUE,$R2773&gt;=$B$6,FALSE,$I2773=0,FALSE,TRUE,$L2772)</f>
        <v>0</v>
      </c>
      <c r="M2773" s="3" t="b" cm="1">
        <f t="array" ref="M2773">_xlfn.IFS($N2773&gt;=$B$4-$B$26,FALSE,AND($I2773&gt;0,$K2773&gt;=$B$5-$B$26),TRUE,AND($L2773,NOT($M2772)),FALSE,$M2772,TRUE,TRUE,FALSE)</f>
        <v>0</v>
      </c>
      <c r="N2773" s="3" cm="1">
        <f t="array" ref="N2773">_xlfn.IFS($M2772,$N2772+$B$26,NOT($M2772),0,TRUE,$M2772)</f>
        <v>0</v>
      </c>
      <c r="O2773" s="3" t="b" cm="1">
        <f t="array" ref="O2773">_xlfn.IFS($M2773,FALSE,AND($L2773,NOT($M2773),$R2773&lt;$B$6,$I2773&gt;0),TRUE,TRUE,FALSE)</f>
        <v>0</v>
      </c>
      <c r="P2773" s="3" cm="1">
        <f t="array" ref="P2773">_xlfn.IFS($P2772&gt;=$C$7-$B$26,0,$O2772,$P2772+$B$26,TRUE,0)</f>
        <v>0</v>
      </c>
      <c r="Q2773" s="3" t="b" cm="1">
        <f t="array" ref="Q2773">_xlfn.IFS(AND($L2773,NOT($M2773),NOT($O2773)),TRUE,$R2773&gt;=$B$6,FALSE,AND($L2773,NOT($M2773),$O2773,$P2773=0),TRUE,TRUE,FALSE)</f>
        <v>0</v>
      </c>
      <c r="R2773" s="3" cm="1">
        <f t="array" ref="R2773">_xlfn.IFS(AND($Q2772,$R2772&lt;$B$6),$R2772+1,AND(NOT($L2772),$R2772&gt;0),0,TRUE,$R2772)</f>
        <v>0</v>
      </c>
      <c r="S2773" s="1" cm="1">
        <f t="array" ref="S2773">_xlfn.IFS(AND(Q2772,I2772&gt;$B$8),S2772+$B$8,AND(Q2772,I2772&lt;=$B$8),S2772+I2772,TRUE,$S2772)</f>
        <v>110</v>
      </c>
      <c r="T2773" s="1">
        <f t="shared" si="170"/>
        <v>9900</v>
      </c>
      <c r="U2773" s="17">
        <f t="shared" si="171"/>
        <v>214.4404332129964</v>
      </c>
      <c r="V2773" s="47" cm="1">
        <f t="array" ref="V2773">_xlfn.IFS($B$6=1,S2773*$B$10,AND(R2772=0,R2773&gt;=1,I2773&gt;=$B$6*$B$8-1),V2772+$B$6*$B$10*$B$8,AND(R2772=0,R2773&gt;=1,I2773&lt;$B$6*$B$8-1),V2772+I2772*$B$10,TRUE,V2772)</f>
        <v>11000</v>
      </c>
      <c r="W2773" s="17">
        <f t="shared" si="172"/>
        <v>238.26714801444044</v>
      </c>
    </row>
    <row r="2774" spans="7:23" x14ac:dyDescent="0.25">
      <c r="G2774" s="15">
        <v>2772</v>
      </c>
      <c r="H2774" s="1">
        <f t="shared" si="169"/>
        <v>46.18333333333333</v>
      </c>
      <c r="I2774" s="15" cm="1">
        <f t="array" ref="I2774">_xlfn.IFS(J2773&gt;=$C$13-$B$26,MINA(I2773+$B$13-S2774+S2773,$B$11),I2773=$B$11,MINA(I2773-S2774+S2773,$B$11),TRUE,MAXA(I2773-S2774+S2773,0))</f>
        <v>0</v>
      </c>
      <c r="J2774" s="1" cm="1">
        <f t="array" ref="J2774">_xlfn.IFS(J2773&gt;=$C$13-$B$26,0,I2773&lt;$B$11,J2773+$B$26,TRUE,0)</f>
        <v>1.1500000000000008</v>
      </c>
      <c r="K2774" s="3" cm="1">
        <f t="array" ref="K2774">_xlfn.IFS(AND(NOT($K2773=0),$L2773),0,NOT($L2773),$K2773+$B$26,TRUE,$K2773)</f>
        <v>0.90000000000000113</v>
      </c>
      <c r="L2774" s="3" t="b" cm="1">
        <f t="array" ref="L2774">_xlfn.IFS(AND($I2774&gt;0,$K2774&gt;=$C$5-$B$26),TRUE,$R2774&gt;=$B$6,FALSE,$I2774=0,FALSE,TRUE,$L2773)</f>
        <v>0</v>
      </c>
      <c r="M2774" s="3" t="b" cm="1">
        <f t="array" ref="M2774">_xlfn.IFS($N2774&gt;=$B$4-$B$26,FALSE,AND($I2774&gt;0,$K2774&gt;=$B$5-$B$26),TRUE,AND($L2774,NOT($M2773)),FALSE,$M2773,TRUE,TRUE,FALSE)</f>
        <v>0</v>
      </c>
      <c r="N2774" s="3" cm="1">
        <f t="array" ref="N2774">_xlfn.IFS($M2773,$N2773+$B$26,NOT($M2773),0,TRUE,$M2773)</f>
        <v>0</v>
      </c>
      <c r="O2774" s="3" t="b" cm="1">
        <f t="array" ref="O2774">_xlfn.IFS($M2774,FALSE,AND($L2774,NOT($M2774),$R2774&lt;$B$6,$I2774&gt;0),TRUE,TRUE,FALSE)</f>
        <v>0</v>
      </c>
      <c r="P2774" s="3" cm="1">
        <f t="array" ref="P2774">_xlfn.IFS($P2773&gt;=$C$7-$B$26,0,$O2773,$P2773+$B$26,TRUE,0)</f>
        <v>0</v>
      </c>
      <c r="Q2774" s="3" t="b" cm="1">
        <f t="array" ref="Q2774">_xlfn.IFS(AND($L2774,NOT($M2774),NOT($O2774)),TRUE,$R2774&gt;=$B$6,FALSE,AND($L2774,NOT($M2774),$O2774,$P2774=0),TRUE,TRUE,FALSE)</f>
        <v>0</v>
      </c>
      <c r="R2774" s="3" cm="1">
        <f t="array" ref="R2774">_xlfn.IFS(AND($Q2773,$R2773&lt;$B$6),$R2773+1,AND(NOT($L2773),$R2773&gt;0),0,TRUE,$R2773)</f>
        <v>0</v>
      </c>
      <c r="S2774" s="1" cm="1">
        <f t="array" ref="S2774">_xlfn.IFS(AND(Q2773,I2773&gt;$B$8),S2773+$B$8,AND(Q2773,I2773&lt;=$B$8),S2773+I2773,TRUE,$S2773)</f>
        <v>110</v>
      </c>
      <c r="T2774" s="1">
        <f t="shared" si="170"/>
        <v>9900</v>
      </c>
      <c r="U2774" s="17">
        <f t="shared" si="171"/>
        <v>214.36304583182968</v>
      </c>
      <c r="V2774" s="47" cm="1">
        <f t="array" ref="V2774">_xlfn.IFS($B$6=1,S2774*$B$10,AND(R2773=0,R2774&gt;=1,I2774&gt;=$B$6*$B$8-1),V2773+$B$6*$B$10*$B$8,AND(R2773=0,R2774&gt;=1,I2774&lt;$B$6*$B$8-1),V2773+I2773*$B$10,TRUE,V2773)</f>
        <v>11000</v>
      </c>
      <c r="W2774" s="17">
        <f t="shared" si="172"/>
        <v>238.1811620353663</v>
      </c>
    </row>
    <row r="2775" spans="7:23" x14ac:dyDescent="0.25">
      <c r="G2775" s="15">
        <v>2773</v>
      </c>
      <c r="H2775" s="1">
        <f t="shared" si="169"/>
        <v>46.2</v>
      </c>
      <c r="I2775" s="15" cm="1">
        <f t="array" ref="I2775">_xlfn.IFS(J2774&gt;=$C$13-$B$26,MINA(I2774+$B$13-S2775+S2774,$B$11),I2774=$B$11,MINA(I2774-S2775+S2774,$B$11),TRUE,MAXA(I2774-S2775+S2774,0))</f>
        <v>0</v>
      </c>
      <c r="J2775" s="1" cm="1">
        <f t="array" ref="J2775">_xlfn.IFS(J2774&gt;=$C$13-$B$26,0,I2774&lt;$B$11,J2774+$B$26,TRUE,0)</f>
        <v>1.1666666666666674</v>
      </c>
      <c r="K2775" s="3" cm="1">
        <f t="array" ref="K2775">_xlfn.IFS(AND(NOT($K2774=0),$L2774),0,NOT($L2774),$K2774+$B$26,TRUE,$K2774)</f>
        <v>0.91666666666666785</v>
      </c>
      <c r="L2775" s="3" t="b" cm="1">
        <f t="array" ref="L2775">_xlfn.IFS(AND($I2775&gt;0,$K2775&gt;=$C$5-$B$26),TRUE,$R2775&gt;=$B$6,FALSE,$I2775=0,FALSE,TRUE,$L2774)</f>
        <v>0</v>
      </c>
      <c r="M2775" s="3" t="b" cm="1">
        <f t="array" ref="M2775">_xlfn.IFS($N2775&gt;=$B$4-$B$26,FALSE,AND($I2775&gt;0,$K2775&gt;=$B$5-$B$26),TRUE,AND($L2775,NOT($M2774)),FALSE,$M2774,TRUE,TRUE,FALSE)</f>
        <v>0</v>
      </c>
      <c r="N2775" s="3" cm="1">
        <f t="array" ref="N2775">_xlfn.IFS($M2774,$N2774+$B$26,NOT($M2774),0,TRUE,$M2774)</f>
        <v>0</v>
      </c>
      <c r="O2775" s="3" t="b" cm="1">
        <f t="array" ref="O2775">_xlfn.IFS($M2775,FALSE,AND($L2775,NOT($M2775),$R2775&lt;$B$6,$I2775&gt;0),TRUE,TRUE,FALSE)</f>
        <v>0</v>
      </c>
      <c r="P2775" s="3" cm="1">
        <f t="array" ref="P2775">_xlfn.IFS($P2774&gt;=$C$7-$B$26,0,$O2774,$P2774+$B$26,TRUE,0)</f>
        <v>0</v>
      </c>
      <c r="Q2775" s="3" t="b" cm="1">
        <f t="array" ref="Q2775">_xlfn.IFS(AND($L2775,NOT($M2775),NOT($O2775)),TRUE,$R2775&gt;=$B$6,FALSE,AND($L2775,NOT($M2775),$O2775,$P2775=0),TRUE,TRUE,FALSE)</f>
        <v>0</v>
      </c>
      <c r="R2775" s="3" cm="1">
        <f t="array" ref="R2775">_xlfn.IFS(AND($Q2774,$R2774&lt;$B$6),$R2774+1,AND(NOT($L2774),$R2774&gt;0),0,TRUE,$R2774)</f>
        <v>0</v>
      </c>
      <c r="S2775" s="1" cm="1">
        <f t="array" ref="S2775">_xlfn.IFS(AND(Q2774,I2774&gt;$B$8),S2774+$B$8,AND(Q2774,I2774&lt;=$B$8),S2774+I2774,TRUE,$S2774)</f>
        <v>110</v>
      </c>
      <c r="T2775" s="1">
        <f t="shared" si="170"/>
        <v>9900</v>
      </c>
      <c r="U2775" s="17">
        <f t="shared" si="171"/>
        <v>214.28571428571428</v>
      </c>
      <c r="V2775" s="47" cm="1">
        <f t="array" ref="V2775">_xlfn.IFS($B$6=1,S2775*$B$10,AND(R2774=0,R2775&gt;=1,I2775&gt;=$B$6*$B$8-1),V2774+$B$6*$B$10*$B$8,AND(R2774=0,R2775&gt;=1,I2775&lt;$B$6*$B$8-1),V2774+I2774*$B$10,TRUE,V2774)</f>
        <v>11000</v>
      </c>
      <c r="W2775" s="17">
        <f t="shared" si="172"/>
        <v>238.09523809523807</v>
      </c>
    </row>
    <row r="2776" spans="7:23" x14ac:dyDescent="0.25">
      <c r="G2776" s="15">
        <v>2774</v>
      </c>
      <c r="H2776" s="1">
        <f t="shared" si="169"/>
        <v>46.216666666666669</v>
      </c>
      <c r="I2776" s="15" cm="1">
        <f t="array" ref="I2776">_xlfn.IFS(J2775&gt;=$C$13-$B$26,MINA(I2775+$B$13-S2776+S2775,$B$11),I2775=$B$11,MINA(I2775-S2776+S2775,$B$11),TRUE,MAXA(I2775-S2776+S2775,0))</f>
        <v>0</v>
      </c>
      <c r="J2776" s="1" cm="1">
        <f t="array" ref="J2776">_xlfn.IFS(J2775&gt;=$C$13-$B$26,0,I2775&lt;$B$11,J2775+$B$26,TRUE,0)</f>
        <v>1.183333333333334</v>
      </c>
      <c r="K2776" s="3" cm="1">
        <f t="array" ref="K2776">_xlfn.IFS(AND(NOT($K2775=0),$L2775),0,NOT($L2775),$K2775+$B$26,TRUE,$K2775)</f>
        <v>0.93333333333333457</v>
      </c>
      <c r="L2776" s="3" t="b" cm="1">
        <f t="array" ref="L2776">_xlfn.IFS(AND($I2776&gt;0,$K2776&gt;=$C$5-$B$26),TRUE,$R2776&gt;=$B$6,FALSE,$I2776=0,FALSE,TRUE,$L2775)</f>
        <v>0</v>
      </c>
      <c r="M2776" s="3" t="b" cm="1">
        <f t="array" ref="M2776">_xlfn.IFS($N2776&gt;=$B$4-$B$26,FALSE,AND($I2776&gt;0,$K2776&gt;=$B$5-$B$26),TRUE,AND($L2776,NOT($M2775)),FALSE,$M2775,TRUE,TRUE,FALSE)</f>
        <v>0</v>
      </c>
      <c r="N2776" s="3" cm="1">
        <f t="array" ref="N2776">_xlfn.IFS($M2775,$N2775+$B$26,NOT($M2775),0,TRUE,$M2775)</f>
        <v>0</v>
      </c>
      <c r="O2776" s="3" t="b" cm="1">
        <f t="array" ref="O2776">_xlfn.IFS($M2776,FALSE,AND($L2776,NOT($M2776),$R2776&lt;$B$6,$I2776&gt;0),TRUE,TRUE,FALSE)</f>
        <v>0</v>
      </c>
      <c r="P2776" s="3" cm="1">
        <f t="array" ref="P2776">_xlfn.IFS($P2775&gt;=$C$7-$B$26,0,$O2775,$P2775+$B$26,TRUE,0)</f>
        <v>0</v>
      </c>
      <c r="Q2776" s="3" t="b" cm="1">
        <f t="array" ref="Q2776">_xlfn.IFS(AND($L2776,NOT($M2776),NOT($O2776)),TRUE,$R2776&gt;=$B$6,FALSE,AND($L2776,NOT($M2776),$O2776,$P2776=0),TRUE,TRUE,FALSE)</f>
        <v>0</v>
      </c>
      <c r="R2776" s="3" cm="1">
        <f t="array" ref="R2776">_xlfn.IFS(AND($Q2775,$R2775&lt;$B$6),$R2775+1,AND(NOT($L2775),$R2775&gt;0),0,TRUE,$R2775)</f>
        <v>0</v>
      </c>
      <c r="S2776" s="1" cm="1">
        <f t="array" ref="S2776">_xlfn.IFS(AND(Q2775,I2775&gt;$B$8),S2775+$B$8,AND(Q2775,I2775&lt;=$B$8),S2775+I2775,TRUE,$S2775)</f>
        <v>110</v>
      </c>
      <c r="T2776" s="1">
        <f t="shared" si="170"/>
        <v>9900</v>
      </c>
      <c r="U2776" s="17">
        <f t="shared" si="171"/>
        <v>214.20843851424451</v>
      </c>
      <c r="V2776" s="47" cm="1">
        <f t="array" ref="V2776">_xlfn.IFS($B$6=1,S2776*$B$10,AND(R2775=0,R2776&gt;=1,I2776&gt;=$B$6*$B$8-1),V2775+$B$6*$B$10*$B$8,AND(R2775=0,R2776&gt;=1,I2776&lt;$B$6*$B$8-1),V2775+I2775*$B$10,TRUE,V2775)</f>
        <v>11000</v>
      </c>
      <c r="W2776" s="17">
        <f t="shared" si="172"/>
        <v>238.00937612693832</v>
      </c>
    </row>
    <row r="2777" spans="7:23" x14ac:dyDescent="0.25">
      <c r="G2777" s="15">
        <v>2775</v>
      </c>
      <c r="H2777" s="1">
        <f t="shared" si="169"/>
        <v>46.233333333333334</v>
      </c>
      <c r="I2777" s="15" cm="1">
        <f t="array" ref="I2777">_xlfn.IFS(J2776&gt;=$C$13-$B$26,MINA(I2776+$B$13-S2777+S2776,$B$11),I2776=$B$11,MINA(I2776-S2777+S2776,$B$11),TRUE,MAXA(I2776-S2777+S2776,0))</f>
        <v>0</v>
      </c>
      <c r="J2777" s="1" cm="1">
        <f t="array" ref="J2777">_xlfn.IFS(J2776&gt;=$C$13-$B$26,0,I2776&lt;$B$11,J2776+$B$26,TRUE,0)</f>
        <v>1.2000000000000006</v>
      </c>
      <c r="K2777" s="3" cm="1">
        <f t="array" ref="K2777">_xlfn.IFS(AND(NOT($K2776=0),$L2776),0,NOT($L2776),$K2776+$B$26,TRUE,$K2776)</f>
        <v>0.95000000000000129</v>
      </c>
      <c r="L2777" s="3" t="b" cm="1">
        <f t="array" ref="L2777">_xlfn.IFS(AND($I2777&gt;0,$K2777&gt;=$C$5-$B$26),TRUE,$R2777&gt;=$B$6,FALSE,$I2777=0,FALSE,TRUE,$L2776)</f>
        <v>0</v>
      </c>
      <c r="M2777" s="3" t="b" cm="1">
        <f t="array" ref="M2777">_xlfn.IFS($N2777&gt;=$B$4-$B$26,FALSE,AND($I2777&gt;0,$K2777&gt;=$B$5-$B$26),TRUE,AND($L2777,NOT($M2776)),FALSE,$M2776,TRUE,TRUE,FALSE)</f>
        <v>0</v>
      </c>
      <c r="N2777" s="3" cm="1">
        <f t="array" ref="N2777">_xlfn.IFS($M2776,$N2776+$B$26,NOT($M2776),0,TRUE,$M2776)</f>
        <v>0</v>
      </c>
      <c r="O2777" s="3" t="b" cm="1">
        <f t="array" ref="O2777">_xlfn.IFS($M2777,FALSE,AND($L2777,NOT($M2777),$R2777&lt;$B$6,$I2777&gt;0),TRUE,TRUE,FALSE)</f>
        <v>0</v>
      </c>
      <c r="P2777" s="3" cm="1">
        <f t="array" ref="P2777">_xlfn.IFS($P2776&gt;=$C$7-$B$26,0,$O2776,$P2776+$B$26,TRUE,0)</f>
        <v>0</v>
      </c>
      <c r="Q2777" s="3" t="b" cm="1">
        <f t="array" ref="Q2777">_xlfn.IFS(AND($L2777,NOT($M2777),NOT($O2777)),TRUE,$R2777&gt;=$B$6,FALSE,AND($L2777,NOT($M2777),$O2777,$P2777=0),TRUE,TRUE,FALSE)</f>
        <v>0</v>
      </c>
      <c r="R2777" s="3" cm="1">
        <f t="array" ref="R2777">_xlfn.IFS(AND($Q2776,$R2776&lt;$B$6),$R2776+1,AND(NOT($L2776),$R2776&gt;0),0,TRUE,$R2776)</f>
        <v>0</v>
      </c>
      <c r="S2777" s="1" cm="1">
        <f t="array" ref="S2777">_xlfn.IFS(AND(Q2776,I2776&gt;$B$8),S2776+$B$8,AND(Q2776,I2776&lt;=$B$8),S2776+I2776,TRUE,$S2776)</f>
        <v>110</v>
      </c>
      <c r="T2777" s="1">
        <f t="shared" si="170"/>
        <v>9900</v>
      </c>
      <c r="U2777" s="17">
        <f t="shared" si="171"/>
        <v>214.13121845710165</v>
      </c>
      <c r="V2777" s="47" cm="1">
        <f t="array" ref="V2777">_xlfn.IFS($B$6=1,S2777*$B$10,AND(R2776=0,R2777&gt;=1,I2777&gt;=$B$6*$B$8-1),V2776+$B$6*$B$10*$B$8,AND(R2776=0,R2777&gt;=1,I2777&lt;$B$6*$B$8-1),V2776+I2776*$B$10,TRUE,V2776)</f>
        <v>11000</v>
      </c>
      <c r="W2777" s="17">
        <f t="shared" si="172"/>
        <v>237.92357606344629</v>
      </c>
    </row>
    <row r="2778" spans="7:23" x14ac:dyDescent="0.25">
      <c r="G2778" s="15">
        <v>2776</v>
      </c>
      <c r="H2778" s="1">
        <f t="shared" si="169"/>
        <v>46.25</v>
      </c>
      <c r="I2778" s="15" cm="1">
        <f t="array" ref="I2778">_xlfn.IFS(J2777&gt;=$C$13-$B$26,MINA(I2777+$B$13-S2778+S2777,$B$11),I2777=$B$11,MINA(I2777-S2778+S2777,$B$11),TRUE,MAXA(I2777-S2778+S2777,0))</f>
        <v>0</v>
      </c>
      <c r="J2778" s="1" cm="1">
        <f t="array" ref="J2778">_xlfn.IFS(J2777&gt;=$C$13-$B$26,0,I2777&lt;$B$11,J2777+$B$26,TRUE,0)</f>
        <v>1.2166666666666672</v>
      </c>
      <c r="K2778" s="3" cm="1">
        <f t="array" ref="K2778">_xlfn.IFS(AND(NOT($K2777=0),$L2777),0,NOT($L2777),$K2777+$B$26,TRUE,$K2777)</f>
        <v>0.96666666666666801</v>
      </c>
      <c r="L2778" s="3" t="b" cm="1">
        <f t="array" ref="L2778">_xlfn.IFS(AND($I2778&gt;0,$K2778&gt;=$C$5-$B$26),TRUE,$R2778&gt;=$B$6,FALSE,$I2778=0,FALSE,TRUE,$L2777)</f>
        <v>0</v>
      </c>
      <c r="M2778" s="3" t="b" cm="1">
        <f t="array" ref="M2778">_xlfn.IFS($N2778&gt;=$B$4-$B$26,FALSE,AND($I2778&gt;0,$K2778&gt;=$B$5-$B$26),TRUE,AND($L2778,NOT($M2777)),FALSE,$M2777,TRUE,TRUE,FALSE)</f>
        <v>0</v>
      </c>
      <c r="N2778" s="3" cm="1">
        <f t="array" ref="N2778">_xlfn.IFS($M2777,$N2777+$B$26,NOT($M2777),0,TRUE,$M2777)</f>
        <v>0</v>
      </c>
      <c r="O2778" s="3" t="b" cm="1">
        <f t="array" ref="O2778">_xlfn.IFS($M2778,FALSE,AND($L2778,NOT($M2778),$R2778&lt;$B$6,$I2778&gt;0),TRUE,TRUE,FALSE)</f>
        <v>0</v>
      </c>
      <c r="P2778" s="3" cm="1">
        <f t="array" ref="P2778">_xlfn.IFS($P2777&gt;=$C$7-$B$26,0,$O2777,$P2777+$B$26,TRUE,0)</f>
        <v>0</v>
      </c>
      <c r="Q2778" s="3" t="b" cm="1">
        <f t="array" ref="Q2778">_xlfn.IFS(AND($L2778,NOT($M2778),NOT($O2778)),TRUE,$R2778&gt;=$B$6,FALSE,AND($L2778,NOT($M2778),$O2778,$P2778=0),TRUE,TRUE,FALSE)</f>
        <v>0</v>
      </c>
      <c r="R2778" s="3" cm="1">
        <f t="array" ref="R2778">_xlfn.IFS(AND($Q2777,$R2777&lt;$B$6),$R2777+1,AND(NOT($L2777),$R2777&gt;0),0,TRUE,$R2777)</f>
        <v>0</v>
      </c>
      <c r="S2778" s="1" cm="1">
        <f t="array" ref="S2778">_xlfn.IFS(AND(Q2777,I2777&gt;$B$8),S2777+$B$8,AND(Q2777,I2777&lt;=$B$8),S2777+I2777,TRUE,$S2777)</f>
        <v>110</v>
      </c>
      <c r="T2778" s="1">
        <f t="shared" si="170"/>
        <v>9900</v>
      </c>
      <c r="U2778" s="17">
        <f t="shared" si="171"/>
        <v>214.05405405405406</v>
      </c>
      <c r="V2778" s="47" cm="1">
        <f t="array" ref="V2778">_xlfn.IFS($B$6=1,S2778*$B$10,AND(R2777=0,R2778&gt;=1,I2778&gt;=$B$6*$B$8-1),V2777+$B$6*$B$10*$B$8,AND(R2777=0,R2778&gt;=1,I2778&lt;$B$6*$B$8-1),V2777+I2777*$B$10,TRUE,V2777)</f>
        <v>11000</v>
      </c>
      <c r="W2778" s="17">
        <f t="shared" si="172"/>
        <v>237.83783783783784</v>
      </c>
    </row>
    <row r="2779" spans="7:23" x14ac:dyDescent="0.25">
      <c r="G2779" s="15">
        <v>2777</v>
      </c>
      <c r="H2779" s="1">
        <f t="shared" si="169"/>
        <v>46.266666666666666</v>
      </c>
      <c r="I2779" s="15" cm="1">
        <f t="array" ref="I2779">_xlfn.IFS(J2778&gt;=$C$13-$B$26,MINA(I2778+$B$13-S2779+S2778,$B$11),I2778=$B$11,MINA(I2778-S2779+S2778,$B$11),TRUE,MAXA(I2778-S2779+S2778,0))</f>
        <v>0</v>
      </c>
      <c r="J2779" s="1" cm="1">
        <f t="array" ref="J2779">_xlfn.IFS(J2778&gt;=$C$13-$B$26,0,I2778&lt;$B$11,J2778+$B$26,TRUE,0)</f>
        <v>1.2333333333333338</v>
      </c>
      <c r="K2779" s="3" cm="1">
        <f t="array" ref="K2779">_xlfn.IFS(AND(NOT($K2778=0),$L2778),0,NOT($L2778),$K2778+$B$26,TRUE,$K2778)</f>
        <v>0.98333333333333472</v>
      </c>
      <c r="L2779" s="3" t="b" cm="1">
        <f t="array" ref="L2779">_xlfn.IFS(AND($I2779&gt;0,$K2779&gt;=$C$5-$B$26),TRUE,$R2779&gt;=$B$6,FALSE,$I2779=0,FALSE,TRUE,$L2778)</f>
        <v>0</v>
      </c>
      <c r="M2779" s="3" t="b" cm="1">
        <f t="array" ref="M2779">_xlfn.IFS($N2779&gt;=$B$4-$B$26,FALSE,AND($I2779&gt;0,$K2779&gt;=$B$5-$B$26),TRUE,AND($L2779,NOT($M2778)),FALSE,$M2778,TRUE,TRUE,FALSE)</f>
        <v>0</v>
      </c>
      <c r="N2779" s="3" cm="1">
        <f t="array" ref="N2779">_xlfn.IFS($M2778,$N2778+$B$26,NOT($M2778),0,TRUE,$M2778)</f>
        <v>0</v>
      </c>
      <c r="O2779" s="3" t="b" cm="1">
        <f t="array" ref="O2779">_xlfn.IFS($M2779,FALSE,AND($L2779,NOT($M2779),$R2779&lt;$B$6,$I2779&gt;0),TRUE,TRUE,FALSE)</f>
        <v>0</v>
      </c>
      <c r="P2779" s="3" cm="1">
        <f t="array" ref="P2779">_xlfn.IFS($P2778&gt;=$C$7-$B$26,0,$O2778,$P2778+$B$26,TRUE,0)</f>
        <v>0</v>
      </c>
      <c r="Q2779" s="3" t="b" cm="1">
        <f t="array" ref="Q2779">_xlfn.IFS(AND($L2779,NOT($M2779),NOT($O2779)),TRUE,$R2779&gt;=$B$6,FALSE,AND($L2779,NOT($M2779),$O2779,$P2779=0),TRUE,TRUE,FALSE)</f>
        <v>0</v>
      </c>
      <c r="R2779" s="3" cm="1">
        <f t="array" ref="R2779">_xlfn.IFS(AND($Q2778,$R2778&lt;$B$6),$R2778+1,AND(NOT($L2778),$R2778&gt;0),0,TRUE,$R2778)</f>
        <v>0</v>
      </c>
      <c r="S2779" s="1" cm="1">
        <f t="array" ref="S2779">_xlfn.IFS(AND(Q2778,I2778&gt;$B$8),S2778+$B$8,AND(Q2778,I2778&lt;=$B$8),S2778+I2778,TRUE,$S2778)</f>
        <v>110</v>
      </c>
      <c r="T2779" s="1">
        <f t="shared" si="170"/>
        <v>9900</v>
      </c>
      <c r="U2779" s="17">
        <f t="shared" si="171"/>
        <v>213.97694524495677</v>
      </c>
      <c r="V2779" s="47" cm="1">
        <f t="array" ref="V2779">_xlfn.IFS($B$6=1,S2779*$B$10,AND(R2778=0,R2779&gt;=1,I2779&gt;=$B$6*$B$8-1),V2778+$B$6*$B$10*$B$8,AND(R2778=0,R2779&gt;=1,I2779&lt;$B$6*$B$8-1),V2778+I2778*$B$10,TRUE,V2778)</f>
        <v>11000</v>
      </c>
      <c r="W2779" s="17">
        <f t="shared" si="172"/>
        <v>237.75216138328531</v>
      </c>
    </row>
    <row r="2780" spans="7:23" x14ac:dyDescent="0.25">
      <c r="G2780" s="15">
        <v>2778</v>
      </c>
      <c r="H2780" s="1">
        <f t="shared" si="169"/>
        <v>46.283333333333331</v>
      </c>
      <c r="I2780" s="15" cm="1">
        <f t="array" ref="I2780">_xlfn.IFS(J2779&gt;=$C$13-$B$26,MINA(I2779+$B$13-S2780+S2779,$B$11),I2779=$B$11,MINA(I2779-S2780+S2779,$B$11),TRUE,MAXA(I2779-S2780+S2779,0))</f>
        <v>0</v>
      </c>
      <c r="J2780" s="1" cm="1">
        <f t="array" ref="J2780">_xlfn.IFS(J2779&gt;=$C$13-$B$26,0,I2779&lt;$B$11,J2779+$B$26,TRUE,0)</f>
        <v>1.2500000000000004</v>
      </c>
      <c r="K2780" s="3" cm="1">
        <f t="array" ref="K2780">_xlfn.IFS(AND(NOT($K2779=0),$L2779),0,NOT($L2779),$K2779+$B$26,TRUE,$K2779)</f>
        <v>1.0000000000000013</v>
      </c>
      <c r="L2780" s="3" t="b" cm="1">
        <f t="array" ref="L2780">_xlfn.IFS(AND($I2780&gt;0,$K2780&gt;=$C$5-$B$26),TRUE,$R2780&gt;=$B$6,FALSE,$I2780=0,FALSE,TRUE,$L2779)</f>
        <v>0</v>
      </c>
      <c r="M2780" s="3" t="b" cm="1">
        <f t="array" ref="M2780">_xlfn.IFS($N2780&gt;=$B$4-$B$26,FALSE,AND($I2780&gt;0,$K2780&gt;=$B$5-$B$26),TRUE,AND($L2780,NOT($M2779)),FALSE,$M2779,TRUE,TRUE,FALSE)</f>
        <v>0</v>
      </c>
      <c r="N2780" s="3" cm="1">
        <f t="array" ref="N2780">_xlfn.IFS($M2779,$N2779+$B$26,NOT($M2779),0,TRUE,$M2779)</f>
        <v>0</v>
      </c>
      <c r="O2780" s="3" t="b" cm="1">
        <f t="array" ref="O2780">_xlfn.IFS($M2780,FALSE,AND($L2780,NOT($M2780),$R2780&lt;$B$6,$I2780&gt;0),TRUE,TRUE,FALSE)</f>
        <v>0</v>
      </c>
      <c r="P2780" s="3" cm="1">
        <f t="array" ref="P2780">_xlfn.IFS($P2779&gt;=$C$7-$B$26,0,$O2779,$P2779+$B$26,TRUE,0)</f>
        <v>0</v>
      </c>
      <c r="Q2780" s="3" t="b" cm="1">
        <f t="array" ref="Q2780">_xlfn.IFS(AND($L2780,NOT($M2780),NOT($O2780)),TRUE,$R2780&gt;=$B$6,FALSE,AND($L2780,NOT($M2780),$O2780,$P2780=0),TRUE,TRUE,FALSE)</f>
        <v>0</v>
      </c>
      <c r="R2780" s="3" cm="1">
        <f t="array" ref="R2780">_xlfn.IFS(AND($Q2779,$R2779&lt;$B$6),$R2779+1,AND(NOT($L2779),$R2779&gt;0),0,TRUE,$R2779)</f>
        <v>0</v>
      </c>
      <c r="S2780" s="1" cm="1">
        <f t="array" ref="S2780">_xlfn.IFS(AND(Q2779,I2779&gt;$B$8),S2779+$B$8,AND(Q2779,I2779&lt;=$B$8),S2779+I2779,TRUE,$S2779)</f>
        <v>110</v>
      </c>
      <c r="T2780" s="1">
        <f t="shared" si="170"/>
        <v>9900</v>
      </c>
      <c r="U2780" s="17">
        <f t="shared" si="171"/>
        <v>213.89989196975154</v>
      </c>
      <c r="V2780" s="47" cm="1">
        <f t="array" ref="V2780">_xlfn.IFS($B$6=1,S2780*$B$10,AND(R2779=0,R2780&gt;=1,I2780&gt;=$B$6*$B$8-1),V2779+$B$6*$B$10*$B$8,AND(R2779=0,R2780&gt;=1,I2780&lt;$B$6*$B$8-1),V2779+I2779*$B$10,TRUE,V2779)</f>
        <v>11000</v>
      </c>
      <c r="W2780" s="17">
        <f t="shared" si="172"/>
        <v>237.66654663305727</v>
      </c>
    </row>
    <row r="2781" spans="7:23" x14ac:dyDescent="0.25">
      <c r="G2781" s="15">
        <v>2779</v>
      </c>
      <c r="H2781" s="1">
        <f t="shared" si="169"/>
        <v>46.3</v>
      </c>
      <c r="I2781" s="15" cm="1">
        <f t="array" ref="I2781">_xlfn.IFS(J2780&gt;=$C$13-$B$26,MINA(I2780+$B$13-S2781+S2780,$B$11),I2780=$B$11,MINA(I2780-S2781+S2780,$B$11),TRUE,MAXA(I2780-S2781+S2780,0))</f>
        <v>0</v>
      </c>
      <c r="J2781" s="1" cm="1">
        <f t="array" ref="J2781">_xlfn.IFS(J2780&gt;=$C$13-$B$26,0,I2780&lt;$B$11,J2780+$B$26,TRUE,0)</f>
        <v>1.2666666666666671</v>
      </c>
      <c r="K2781" s="3" cm="1">
        <f t="array" ref="K2781">_xlfn.IFS(AND(NOT($K2780=0),$L2780),0,NOT($L2780),$K2780+$B$26,TRUE,$K2780)</f>
        <v>1.0166666666666679</v>
      </c>
      <c r="L2781" s="3" t="b" cm="1">
        <f t="array" ref="L2781">_xlfn.IFS(AND($I2781&gt;0,$K2781&gt;=$C$5-$B$26),TRUE,$R2781&gt;=$B$6,FALSE,$I2781=0,FALSE,TRUE,$L2780)</f>
        <v>0</v>
      </c>
      <c r="M2781" s="3" t="b" cm="1">
        <f t="array" ref="M2781">_xlfn.IFS($N2781&gt;=$B$4-$B$26,FALSE,AND($I2781&gt;0,$K2781&gt;=$B$5-$B$26),TRUE,AND($L2781,NOT($M2780)),FALSE,$M2780,TRUE,TRUE,FALSE)</f>
        <v>0</v>
      </c>
      <c r="N2781" s="3" cm="1">
        <f t="array" ref="N2781">_xlfn.IFS($M2780,$N2780+$B$26,NOT($M2780),0,TRUE,$M2780)</f>
        <v>0</v>
      </c>
      <c r="O2781" s="3" t="b" cm="1">
        <f t="array" ref="O2781">_xlfn.IFS($M2781,FALSE,AND($L2781,NOT($M2781),$R2781&lt;$B$6,$I2781&gt;0),TRUE,TRUE,FALSE)</f>
        <v>0</v>
      </c>
      <c r="P2781" s="3" cm="1">
        <f t="array" ref="P2781">_xlfn.IFS($P2780&gt;=$C$7-$B$26,0,$O2780,$P2780+$B$26,TRUE,0)</f>
        <v>0</v>
      </c>
      <c r="Q2781" s="3" t="b" cm="1">
        <f t="array" ref="Q2781">_xlfn.IFS(AND($L2781,NOT($M2781),NOT($O2781)),TRUE,$R2781&gt;=$B$6,FALSE,AND($L2781,NOT($M2781),$O2781,$P2781=0),TRUE,TRUE,FALSE)</f>
        <v>0</v>
      </c>
      <c r="R2781" s="3" cm="1">
        <f t="array" ref="R2781">_xlfn.IFS(AND($Q2780,$R2780&lt;$B$6),$R2780+1,AND(NOT($L2780),$R2780&gt;0),0,TRUE,$R2780)</f>
        <v>0</v>
      </c>
      <c r="S2781" s="1" cm="1">
        <f t="array" ref="S2781">_xlfn.IFS(AND(Q2780,I2780&gt;$B$8),S2780+$B$8,AND(Q2780,I2780&lt;=$B$8),S2780+I2780,TRUE,$S2780)</f>
        <v>110</v>
      </c>
      <c r="T2781" s="1">
        <f t="shared" si="170"/>
        <v>9900</v>
      </c>
      <c r="U2781" s="17">
        <f t="shared" si="171"/>
        <v>213.82289416846655</v>
      </c>
      <c r="V2781" s="47" cm="1">
        <f t="array" ref="V2781">_xlfn.IFS($B$6=1,S2781*$B$10,AND(R2780=0,R2781&gt;=1,I2781&gt;=$B$6*$B$8-1),V2780+$B$6*$B$10*$B$8,AND(R2780=0,R2781&gt;=1,I2781&lt;$B$6*$B$8-1),V2780+I2780*$B$10,TRUE,V2780)</f>
        <v>11000</v>
      </c>
      <c r="W2781" s="17">
        <f t="shared" si="172"/>
        <v>237.58099352051838</v>
      </c>
    </row>
    <row r="2782" spans="7:23" x14ac:dyDescent="0.25">
      <c r="G2782" s="15">
        <v>2780</v>
      </c>
      <c r="H2782" s="1">
        <f t="shared" si="169"/>
        <v>46.316666666666663</v>
      </c>
      <c r="I2782" s="15" cm="1">
        <f t="array" ref="I2782">_xlfn.IFS(J2781&gt;=$C$13-$B$26,MINA(I2781+$B$13-S2782+S2781,$B$11),I2781=$B$11,MINA(I2781-S2782+S2781,$B$11),TRUE,MAXA(I2781-S2782+S2781,0))</f>
        <v>0</v>
      </c>
      <c r="J2782" s="1" cm="1">
        <f t="array" ref="J2782">_xlfn.IFS(J2781&gt;=$C$13-$B$26,0,I2781&lt;$B$11,J2781+$B$26,TRUE,0)</f>
        <v>1.2833333333333337</v>
      </c>
      <c r="K2782" s="3" cm="1">
        <f t="array" ref="K2782">_xlfn.IFS(AND(NOT($K2781=0),$L2781),0,NOT($L2781),$K2781+$B$26,TRUE,$K2781)</f>
        <v>1.0333333333333345</v>
      </c>
      <c r="L2782" s="3" t="b" cm="1">
        <f t="array" ref="L2782">_xlfn.IFS(AND($I2782&gt;0,$K2782&gt;=$C$5-$B$26),TRUE,$R2782&gt;=$B$6,FALSE,$I2782=0,FALSE,TRUE,$L2781)</f>
        <v>0</v>
      </c>
      <c r="M2782" s="3" t="b" cm="1">
        <f t="array" ref="M2782">_xlfn.IFS($N2782&gt;=$B$4-$B$26,FALSE,AND($I2782&gt;0,$K2782&gt;=$B$5-$B$26),TRUE,AND($L2782,NOT($M2781)),FALSE,$M2781,TRUE,TRUE,FALSE)</f>
        <v>0</v>
      </c>
      <c r="N2782" s="3" cm="1">
        <f t="array" ref="N2782">_xlfn.IFS($M2781,$N2781+$B$26,NOT($M2781),0,TRUE,$M2781)</f>
        <v>0</v>
      </c>
      <c r="O2782" s="3" t="b" cm="1">
        <f t="array" ref="O2782">_xlfn.IFS($M2782,FALSE,AND($L2782,NOT($M2782),$R2782&lt;$B$6,$I2782&gt;0),TRUE,TRUE,FALSE)</f>
        <v>0</v>
      </c>
      <c r="P2782" s="3" cm="1">
        <f t="array" ref="P2782">_xlfn.IFS($P2781&gt;=$C$7-$B$26,0,$O2781,$P2781+$B$26,TRUE,0)</f>
        <v>0</v>
      </c>
      <c r="Q2782" s="3" t="b" cm="1">
        <f t="array" ref="Q2782">_xlfn.IFS(AND($L2782,NOT($M2782),NOT($O2782)),TRUE,$R2782&gt;=$B$6,FALSE,AND($L2782,NOT($M2782),$O2782,$P2782=0),TRUE,TRUE,FALSE)</f>
        <v>0</v>
      </c>
      <c r="R2782" s="3" cm="1">
        <f t="array" ref="R2782">_xlfn.IFS(AND($Q2781,$R2781&lt;$B$6),$R2781+1,AND(NOT($L2781),$R2781&gt;0),0,TRUE,$R2781)</f>
        <v>0</v>
      </c>
      <c r="S2782" s="1" cm="1">
        <f t="array" ref="S2782">_xlfn.IFS(AND(Q2781,I2781&gt;$B$8),S2781+$B$8,AND(Q2781,I2781&lt;=$B$8),S2781+I2781,TRUE,$S2781)</f>
        <v>110</v>
      </c>
      <c r="T2782" s="1">
        <f t="shared" si="170"/>
        <v>9900</v>
      </c>
      <c r="U2782" s="17">
        <f t="shared" si="171"/>
        <v>213.74595178121629</v>
      </c>
      <c r="V2782" s="47" cm="1">
        <f t="array" ref="V2782">_xlfn.IFS($B$6=1,S2782*$B$10,AND(R2781=0,R2782&gt;=1,I2782&gt;=$B$6*$B$8-1),V2781+$B$6*$B$10*$B$8,AND(R2781=0,R2782&gt;=1,I2782&lt;$B$6*$B$8-1),V2781+I2781*$B$10,TRUE,V2781)</f>
        <v>11000</v>
      </c>
      <c r="W2782" s="17">
        <f t="shared" si="172"/>
        <v>237.49550197912922</v>
      </c>
    </row>
    <row r="2783" spans="7:23" x14ac:dyDescent="0.25">
      <c r="G2783" s="15">
        <v>2781</v>
      </c>
      <c r="H2783" s="1">
        <f t="shared" si="169"/>
        <v>46.333333333333336</v>
      </c>
      <c r="I2783" s="15" cm="1">
        <f t="array" ref="I2783">_xlfn.IFS(J2782&gt;=$C$13-$B$26,MINA(I2782+$B$13-S2783+S2782,$B$11),I2782=$B$11,MINA(I2782-S2783+S2782,$B$11),TRUE,MAXA(I2782-S2783+S2782,0))</f>
        <v>0</v>
      </c>
      <c r="J2783" s="1" cm="1">
        <f t="array" ref="J2783">_xlfn.IFS(J2782&gt;=$C$13-$B$26,0,I2782&lt;$B$11,J2782+$B$26,TRUE,0)</f>
        <v>1.3000000000000003</v>
      </c>
      <c r="K2783" s="3" cm="1">
        <f t="array" ref="K2783">_xlfn.IFS(AND(NOT($K2782=0),$L2782),0,NOT($L2782),$K2782+$B$26,TRUE,$K2782)</f>
        <v>1.0500000000000012</v>
      </c>
      <c r="L2783" s="3" t="b" cm="1">
        <f t="array" ref="L2783">_xlfn.IFS(AND($I2783&gt;0,$K2783&gt;=$C$5-$B$26),TRUE,$R2783&gt;=$B$6,FALSE,$I2783=0,FALSE,TRUE,$L2782)</f>
        <v>0</v>
      </c>
      <c r="M2783" s="3" t="b" cm="1">
        <f t="array" ref="M2783">_xlfn.IFS($N2783&gt;=$B$4-$B$26,FALSE,AND($I2783&gt;0,$K2783&gt;=$B$5-$B$26),TRUE,AND($L2783,NOT($M2782)),FALSE,$M2782,TRUE,TRUE,FALSE)</f>
        <v>0</v>
      </c>
      <c r="N2783" s="3" cm="1">
        <f t="array" ref="N2783">_xlfn.IFS($M2782,$N2782+$B$26,NOT($M2782),0,TRUE,$M2782)</f>
        <v>0</v>
      </c>
      <c r="O2783" s="3" t="b" cm="1">
        <f t="array" ref="O2783">_xlfn.IFS($M2783,FALSE,AND($L2783,NOT($M2783),$R2783&lt;$B$6,$I2783&gt;0),TRUE,TRUE,FALSE)</f>
        <v>0</v>
      </c>
      <c r="P2783" s="3" cm="1">
        <f t="array" ref="P2783">_xlfn.IFS($P2782&gt;=$C$7-$B$26,0,$O2782,$P2782+$B$26,TRUE,0)</f>
        <v>0</v>
      </c>
      <c r="Q2783" s="3" t="b" cm="1">
        <f t="array" ref="Q2783">_xlfn.IFS(AND($L2783,NOT($M2783),NOT($O2783)),TRUE,$R2783&gt;=$B$6,FALSE,AND($L2783,NOT($M2783),$O2783,$P2783=0),TRUE,TRUE,FALSE)</f>
        <v>0</v>
      </c>
      <c r="R2783" s="3" cm="1">
        <f t="array" ref="R2783">_xlfn.IFS(AND($Q2782,$R2782&lt;$B$6),$R2782+1,AND(NOT($L2782),$R2782&gt;0),0,TRUE,$R2782)</f>
        <v>0</v>
      </c>
      <c r="S2783" s="1" cm="1">
        <f t="array" ref="S2783">_xlfn.IFS(AND(Q2782,I2782&gt;$B$8),S2782+$B$8,AND(Q2782,I2782&lt;=$B$8),S2782+I2782,TRUE,$S2782)</f>
        <v>110</v>
      </c>
      <c r="T2783" s="1">
        <f t="shared" si="170"/>
        <v>9900</v>
      </c>
      <c r="U2783" s="17">
        <f t="shared" si="171"/>
        <v>213.66906474820144</v>
      </c>
      <c r="V2783" s="47" cm="1">
        <f t="array" ref="V2783">_xlfn.IFS($B$6=1,S2783*$B$10,AND(R2782=0,R2783&gt;=1,I2783&gt;=$B$6*$B$8-1),V2782+$B$6*$B$10*$B$8,AND(R2782=0,R2783&gt;=1,I2783&lt;$B$6*$B$8-1),V2782+I2782*$B$10,TRUE,V2782)</f>
        <v>11000</v>
      </c>
      <c r="W2783" s="17">
        <f t="shared" si="172"/>
        <v>237.41007194244602</v>
      </c>
    </row>
    <row r="2784" spans="7:23" x14ac:dyDescent="0.25">
      <c r="G2784" s="15">
        <v>2782</v>
      </c>
      <c r="H2784" s="1">
        <f t="shared" si="169"/>
        <v>46.35</v>
      </c>
      <c r="I2784" s="15" cm="1">
        <f t="array" ref="I2784">_xlfn.IFS(J2783&gt;=$C$13-$B$26,MINA(I2783+$B$13-S2784+S2783,$B$11),I2783=$B$11,MINA(I2783-S2784+S2783,$B$11),TRUE,MAXA(I2783-S2784+S2783,0))</f>
        <v>0</v>
      </c>
      <c r="J2784" s="1" cm="1">
        <f t="array" ref="J2784">_xlfn.IFS(J2783&gt;=$C$13-$B$26,0,I2783&lt;$B$11,J2783+$B$26,TRUE,0)</f>
        <v>1.3166666666666669</v>
      </c>
      <c r="K2784" s="3" cm="1">
        <f t="array" ref="K2784">_xlfn.IFS(AND(NOT($K2783=0),$L2783),0,NOT($L2783),$K2783+$B$26,TRUE,$K2783)</f>
        <v>1.0666666666666678</v>
      </c>
      <c r="L2784" s="3" t="b" cm="1">
        <f t="array" ref="L2784">_xlfn.IFS(AND($I2784&gt;0,$K2784&gt;=$C$5-$B$26),TRUE,$R2784&gt;=$B$6,FALSE,$I2784=0,FALSE,TRUE,$L2783)</f>
        <v>0</v>
      </c>
      <c r="M2784" s="3" t="b" cm="1">
        <f t="array" ref="M2784">_xlfn.IFS($N2784&gt;=$B$4-$B$26,FALSE,AND($I2784&gt;0,$K2784&gt;=$B$5-$B$26),TRUE,AND($L2784,NOT($M2783)),FALSE,$M2783,TRUE,TRUE,FALSE)</f>
        <v>0</v>
      </c>
      <c r="N2784" s="3" cm="1">
        <f t="array" ref="N2784">_xlfn.IFS($M2783,$N2783+$B$26,NOT($M2783),0,TRUE,$M2783)</f>
        <v>0</v>
      </c>
      <c r="O2784" s="3" t="b" cm="1">
        <f t="array" ref="O2784">_xlfn.IFS($M2784,FALSE,AND($L2784,NOT($M2784),$R2784&lt;$B$6,$I2784&gt;0),TRUE,TRUE,FALSE)</f>
        <v>0</v>
      </c>
      <c r="P2784" s="3" cm="1">
        <f t="array" ref="P2784">_xlfn.IFS($P2783&gt;=$C$7-$B$26,0,$O2783,$P2783+$B$26,TRUE,0)</f>
        <v>0</v>
      </c>
      <c r="Q2784" s="3" t="b" cm="1">
        <f t="array" ref="Q2784">_xlfn.IFS(AND($L2784,NOT($M2784),NOT($O2784)),TRUE,$R2784&gt;=$B$6,FALSE,AND($L2784,NOT($M2784),$O2784,$P2784=0),TRUE,TRUE,FALSE)</f>
        <v>0</v>
      </c>
      <c r="R2784" s="3" cm="1">
        <f t="array" ref="R2784">_xlfn.IFS(AND($Q2783,$R2783&lt;$B$6),$R2783+1,AND(NOT($L2783),$R2783&gt;0),0,TRUE,$R2783)</f>
        <v>0</v>
      </c>
      <c r="S2784" s="1" cm="1">
        <f t="array" ref="S2784">_xlfn.IFS(AND(Q2783,I2783&gt;$B$8),S2783+$B$8,AND(Q2783,I2783&lt;=$B$8),S2783+I2783,TRUE,$S2783)</f>
        <v>110</v>
      </c>
      <c r="T2784" s="1">
        <f t="shared" si="170"/>
        <v>9900</v>
      </c>
      <c r="U2784" s="17">
        <f t="shared" si="171"/>
        <v>213.59223300970874</v>
      </c>
      <c r="V2784" s="47" cm="1">
        <f t="array" ref="V2784">_xlfn.IFS($B$6=1,S2784*$B$10,AND(R2783=0,R2784&gt;=1,I2784&gt;=$B$6*$B$8-1),V2783+$B$6*$B$10*$B$8,AND(R2783=0,R2784&gt;=1,I2784&lt;$B$6*$B$8-1),V2783+I2783*$B$10,TRUE,V2783)</f>
        <v>11000</v>
      </c>
      <c r="W2784" s="17">
        <f t="shared" si="172"/>
        <v>237.32470334412082</v>
      </c>
    </row>
    <row r="2785" spans="7:23" x14ac:dyDescent="0.25">
      <c r="G2785" s="15">
        <v>2783</v>
      </c>
      <c r="H2785" s="1">
        <f t="shared" si="169"/>
        <v>46.366666666666667</v>
      </c>
      <c r="I2785" s="15" cm="1">
        <f t="array" ref="I2785">_xlfn.IFS(J2784&gt;=$C$13-$B$26,MINA(I2784+$B$13-S2785+S2784,$B$11),I2784=$B$11,MINA(I2784-S2785+S2784,$B$11),TRUE,MAXA(I2784-S2785+S2784,0))</f>
        <v>0</v>
      </c>
      <c r="J2785" s="1" cm="1">
        <f t="array" ref="J2785">_xlfn.IFS(J2784&gt;=$C$13-$B$26,0,I2784&lt;$B$11,J2784+$B$26,TRUE,0)</f>
        <v>1.3333333333333335</v>
      </c>
      <c r="K2785" s="3" cm="1">
        <f t="array" ref="K2785">_xlfn.IFS(AND(NOT($K2784=0),$L2784),0,NOT($L2784),$K2784+$B$26,TRUE,$K2784)</f>
        <v>1.0833333333333344</v>
      </c>
      <c r="L2785" s="3" t="b" cm="1">
        <f t="array" ref="L2785">_xlfn.IFS(AND($I2785&gt;0,$K2785&gt;=$C$5-$B$26),TRUE,$R2785&gt;=$B$6,FALSE,$I2785=0,FALSE,TRUE,$L2784)</f>
        <v>0</v>
      </c>
      <c r="M2785" s="3" t="b" cm="1">
        <f t="array" ref="M2785">_xlfn.IFS($N2785&gt;=$B$4-$B$26,FALSE,AND($I2785&gt;0,$K2785&gt;=$B$5-$B$26),TRUE,AND($L2785,NOT($M2784)),FALSE,$M2784,TRUE,TRUE,FALSE)</f>
        <v>0</v>
      </c>
      <c r="N2785" s="3" cm="1">
        <f t="array" ref="N2785">_xlfn.IFS($M2784,$N2784+$B$26,NOT($M2784),0,TRUE,$M2784)</f>
        <v>0</v>
      </c>
      <c r="O2785" s="3" t="b" cm="1">
        <f t="array" ref="O2785">_xlfn.IFS($M2785,FALSE,AND($L2785,NOT($M2785),$R2785&lt;$B$6,$I2785&gt;0),TRUE,TRUE,FALSE)</f>
        <v>0</v>
      </c>
      <c r="P2785" s="3" cm="1">
        <f t="array" ref="P2785">_xlfn.IFS($P2784&gt;=$C$7-$B$26,0,$O2784,$P2784+$B$26,TRUE,0)</f>
        <v>0</v>
      </c>
      <c r="Q2785" s="3" t="b" cm="1">
        <f t="array" ref="Q2785">_xlfn.IFS(AND($L2785,NOT($M2785),NOT($O2785)),TRUE,$R2785&gt;=$B$6,FALSE,AND($L2785,NOT($M2785),$O2785,$P2785=0),TRUE,TRUE,FALSE)</f>
        <v>0</v>
      </c>
      <c r="R2785" s="3" cm="1">
        <f t="array" ref="R2785">_xlfn.IFS(AND($Q2784,$R2784&lt;$B$6),$R2784+1,AND(NOT($L2784),$R2784&gt;0),0,TRUE,$R2784)</f>
        <v>0</v>
      </c>
      <c r="S2785" s="1" cm="1">
        <f t="array" ref="S2785">_xlfn.IFS(AND(Q2784,I2784&gt;$B$8),S2784+$B$8,AND(Q2784,I2784&lt;=$B$8),S2784+I2784,TRUE,$S2784)</f>
        <v>110</v>
      </c>
      <c r="T2785" s="1">
        <f t="shared" si="170"/>
        <v>9900</v>
      </c>
      <c r="U2785" s="17">
        <f t="shared" si="171"/>
        <v>213.51545650611072</v>
      </c>
      <c r="V2785" s="47" cm="1">
        <f t="array" ref="V2785">_xlfn.IFS($B$6=1,S2785*$B$10,AND(R2784=0,R2785&gt;=1,I2785&gt;=$B$6*$B$8-1),V2784+$B$6*$B$10*$B$8,AND(R2784=0,R2785&gt;=1,I2785&lt;$B$6*$B$8-1),V2784+I2784*$B$10,TRUE,V2784)</f>
        <v>11000</v>
      </c>
      <c r="W2785" s="17">
        <f t="shared" si="172"/>
        <v>237.23939611790078</v>
      </c>
    </row>
    <row r="2786" spans="7:23" x14ac:dyDescent="0.25">
      <c r="G2786" s="15">
        <v>2784</v>
      </c>
      <c r="H2786" s="1">
        <f t="shared" si="169"/>
        <v>46.383333333333333</v>
      </c>
      <c r="I2786" s="15" cm="1">
        <f t="array" ref="I2786">_xlfn.IFS(J2785&gt;=$C$13-$B$26,MINA(I2785+$B$13-S2786+S2785,$B$11),I2785=$B$11,MINA(I2785-S2786+S2785,$B$11),TRUE,MAXA(I2785-S2786+S2785,0))</f>
        <v>0</v>
      </c>
      <c r="J2786" s="1" cm="1">
        <f t="array" ref="J2786">_xlfn.IFS(J2785&gt;=$C$13-$B$26,0,I2785&lt;$B$11,J2785+$B$26,TRUE,0)</f>
        <v>1.35</v>
      </c>
      <c r="K2786" s="3" cm="1">
        <f t="array" ref="K2786">_xlfn.IFS(AND(NOT($K2785=0),$L2785),0,NOT($L2785),$K2785+$B$26,TRUE,$K2785)</f>
        <v>1.100000000000001</v>
      </c>
      <c r="L2786" s="3" t="b" cm="1">
        <f t="array" ref="L2786">_xlfn.IFS(AND($I2786&gt;0,$K2786&gt;=$C$5-$B$26),TRUE,$R2786&gt;=$B$6,FALSE,$I2786=0,FALSE,TRUE,$L2785)</f>
        <v>0</v>
      </c>
      <c r="M2786" s="3" t="b" cm="1">
        <f t="array" ref="M2786">_xlfn.IFS($N2786&gt;=$B$4-$B$26,FALSE,AND($I2786&gt;0,$K2786&gt;=$B$5-$B$26),TRUE,AND($L2786,NOT($M2785)),FALSE,$M2785,TRUE,TRUE,FALSE)</f>
        <v>0</v>
      </c>
      <c r="N2786" s="3" cm="1">
        <f t="array" ref="N2786">_xlfn.IFS($M2785,$N2785+$B$26,NOT($M2785),0,TRUE,$M2785)</f>
        <v>0</v>
      </c>
      <c r="O2786" s="3" t="b" cm="1">
        <f t="array" ref="O2786">_xlfn.IFS($M2786,FALSE,AND($L2786,NOT($M2786),$R2786&lt;$B$6,$I2786&gt;0),TRUE,TRUE,FALSE)</f>
        <v>0</v>
      </c>
      <c r="P2786" s="3" cm="1">
        <f t="array" ref="P2786">_xlfn.IFS($P2785&gt;=$C$7-$B$26,0,$O2785,$P2785+$B$26,TRUE,0)</f>
        <v>0</v>
      </c>
      <c r="Q2786" s="3" t="b" cm="1">
        <f t="array" ref="Q2786">_xlfn.IFS(AND($L2786,NOT($M2786),NOT($O2786)),TRUE,$R2786&gt;=$B$6,FALSE,AND($L2786,NOT($M2786),$O2786,$P2786=0),TRUE,TRUE,FALSE)</f>
        <v>0</v>
      </c>
      <c r="R2786" s="3" cm="1">
        <f t="array" ref="R2786">_xlfn.IFS(AND($Q2785,$R2785&lt;$B$6),$R2785+1,AND(NOT($L2785),$R2785&gt;0),0,TRUE,$R2785)</f>
        <v>0</v>
      </c>
      <c r="S2786" s="1" cm="1">
        <f t="array" ref="S2786">_xlfn.IFS(AND(Q2785,I2785&gt;$B$8),S2785+$B$8,AND(Q2785,I2785&lt;=$B$8),S2785+I2785,TRUE,$S2785)</f>
        <v>110</v>
      </c>
      <c r="T2786" s="1">
        <f t="shared" si="170"/>
        <v>9900</v>
      </c>
      <c r="U2786" s="17">
        <f t="shared" si="171"/>
        <v>213.43873517786562</v>
      </c>
      <c r="V2786" s="47" cm="1">
        <f t="array" ref="V2786">_xlfn.IFS($B$6=1,S2786*$B$10,AND(R2785=0,R2786&gt;=1,I2786&gt;=$B$6*$B$8-1),V2785+$B$6*$B$10*$B$8,AND(R2785=0,R2786&gt;=1,I2786&lt;$B$6*$B$8-1),V2785+I2785*$B$10,TRUE,V2785)</f>
        <v>11000</v>
      </c>
      <c r="W2786" s="17">
        <f t="shared" si="172"/>
        <v>237.15415019762847</v>
      </c>
    </row>
    <row r="2787" spans="7:23" x14ac:dyDescent="0.25">
      <c r="G2787" s="15">
        <v>2785</v>
      </c>
      <c r="H2787" s="1">
        <f t="shared" si="169"/>
        <v>46.4</v>
      </c>
      <c r="I2787" s="15" cm="1">
        <f t="array" ref="I2787">_xlfn.IFS(J2786&gt;=$C$13-$B$26,MINA(I2786+$B$13-S2787+S2786,$B$11),I2786=$B$11,MINA(I2786-S2787+S2786,$B$11),TRUE,MAXA(I2786-S2787+S2786,0))</f>
        <v>0</v>
      </c>
      <c r="J2787" s="1" cm="1">
        <f t="array" ref="J2787">_xlfn.IFS(J2786&gt;=$C$13-$B$26,0,I2786&lt;$B$11,J2786+$B$26,TRUE,0)</f>
        <v>1.3666666666666667</v>
      </c>
      <c r="K2787" s="3" cm="1">
        <f t="array" ref="K2787">_xlfn.IFS(AND(NOT($K2786=0),$L2786),0,NOT($L2786),$K2786+$B$26,TRUE,$K2786)</f>
        <v>1.1166666666666676</v>
      </c>
      <c r="L2787" s="3" t="b" cm="1">
        <f t="array" ref="L2787">_xlfn.IFS(AND($I2787&gt;0,$K2787&gt;=$C$5-$B$26),TRUE,$R2787&gt;=$B$6,FALSE,$I2787=0,FALSE,TRUE,$L2786)</f>
        <v>0</v>
      </c>
      <c r="M2787" s="3" t="b" cm="1">
        <f t="array" ref="M2787">_xlfn.IFS($N2787&gt;=$B$4-$B$26,FALSE,AND($I2787&gt;0,$K2787&gt;=$B$5-$B$26),TRUE,AND($L2787,NOT($M2786)),FALSE,$M2786,TRUE,TRUE,FALSE)</f>
        <v>0</v>
      </c>
      <c r="N2787" s="3" cm="1">
        <f t="array" ref="N2787">_xlfn.IFS($M2786,$N2786+$B$26,NOT($M2786),0,TRUE,$M2786)</f>
        <v>0</v>
      </c>
      <c r="O2787" s="3" t="b" cm="1">
        <f t="array" ref="O2787">_xlfn.IFS($M2787,FALSE,AND($L2787,NOT($M2787),$R2787&lt;$B$6,$I2787&gt;0),TRUE,TRUE,FALSE)</f>
        <v>0</v>
      </c>
      <c r="P2787" s="3" cm="1">
        <f t="array" ref="P2787">_xlfn.IFS($P2786&gt;=$C$7-$B$26,0,$O2786,$P2786+$B$26,TRUE,0)</f>
        <v>0</v>
      </c>
      <c r="Q2787" s="3" t="b" cm="1">
        <f t="array" ref="Q2787">_xlfn.IFS(AND($L2787,NOT($M2787),NOT($O2787)),TRUE,$R2787&gt;=$B$6,FALSE,AND($L2787,NOT($M2787),$O2787,$P2787=0),TRUE,TRUE,FALSE)</f>
        <v>0</v>
      </c>
      <c r="R2787" s="3" cm="1">
        <f t="array" ref="R2787">_xlfn.IFS(AND($Q2786,$R2786&lt;$B$6),$R2786+1,AND(NOT($L2786),$R2786&gt;0),0,TRUE,$R2786)</f>
        <v>0</v>
      </c>
      <c r="S2787" s="1" cm="1">
        <f t="array" ref="S2787">_xlfn.IFS(AND(Q2786,I2786&gt;$B$8),S2786+$B$8,AND(Q2786,I2786&lt;=$B$8),S2786+I2786,TRUE,$S2786)</f>
        <v>110</v>
      </c>
      <c r="T2787" s="1">
        <f t="shared" si="170"/>
        <v>9900</v>
      </c>
      <c r="U2787" s="17">
        <f t="shared" si="171"/>
        <v>213.36206896551724</v>
      </c>
      <c r="V2787" s="47" cm="1">
        <f t="array" ref="V2787">_xlfn.IFS($B$6=1,S2787*$B$10,AND(R2786=0,R2787&gt;=1,I2787&gt;=$B$6*$B$8-1),V2786+$B$6*$B$10*$B$8,AND(R2786=0,R2787&gt;=1,I2787&lt;$B$6*$B$8-1),V2786+I2786*$B$10,TRUE,V2786)</f>
        <v>11000</v>
      </c>
      <c r="W2787" s="17">
        <f t="shared" si="172"/>
        <v>237.06896551724139</v>
      </c>
    </row>
    <row r="2788" spans="7:23" x14ac:dyDescent="0.25">
      <c r="G2788" s="15">
        <v>2786</v>
      </c>
      <c r="H2788" s="1">
        <f t="shared" si="169"/>
        <v>46.416666666666664</v>
      </c>
      <c r="I2788" s="15" cm="1">
        <f t="array" ref="I2788">_xlfn.IFS(J2787&gt;=$C$13-$B$26,MINA(I2787+$B$13-S2788+S2787,$B$11),I2787=$B$11,MINA(I2787-S2788+S2787,$B$11),TRUE,MAXA(I2787-S2788+S2787,0))</f>
        <v>0</v>
      </c>
      <c r="J2788" s="1" cm="1">
        <f t="array" ref="J2788">_xlfn.IFS(J2787&gt;=$C$13-$B$26,0,I2787&lt;$B$11,J2787+$B$26,TRUE,0)</f>
        <v>1.3833333333333333</v>
      </c>
      <c r="K2788" s="3" cm="1">
        <f t="array" ref="K2788">_xlfn.IFS(AND(NOT($K2787=0),$L2787),0,NOT($L2787),$K2787+$B$26,TRUE,$K2787)</f>
        <v>1.1333333333333342</v>
      </c>
      <c r="L2788" s="3" t="b" cm="1">
        <f t="array" ref="L2788">_xlfn.IFS(AND($I2788&gt;0,$K2788&gt;=$C$5-$B$26),TRUE,$R2788&gt;=$B$6,FALSE,$I2788=0,FALSE,TRUE,$L2787)</f>
        <v>0</v>
      </c>
      <c r="M2788" s="3" t="b" cm="1">
        <f t="array" ref="M2788">_xlfn.IFS($N2788&gt;=$B$4-$B$26,FALSE,AND($I2788&gt;0,$K2788&gt;=$B$5-$B$26),TRUE,AND($L2788,NOT($M2787)),FALSE,$M2787,TRUE,TRUE,FALSE)</f>
        <v>0</v>
      </c>
      <c r="N2788" s="3" cm="1">
        <f t="array" ref="N2788">_xlfn.IFS($M2787,$N2787+$B$26,NOT($M2787),0,TRUE,$M2787)</f>
        <v>0</v>
      </c>
      <c r="O2788" s="3" t="b" cm="1">
        <f t="array" ref="O2788">_xlfn.IFS($M2788,FALSE,AND($L2788,NOT($M2788),$R2788&lt;$B$6,$I2788&gt;0),TRUE,TRUE,FALSE)</f>
        <v>0</v>
      </c>
      <c r="P2788" s="3" cm="1">
        <f t="array" ref="P2788">_xlfn.IFS($P2787&gt;=$C$7-$B$26,0,$O2787,$P2787+$B$26,TRUE,0)</f>
        <v>0</v>
      </c>
      <c r="Q2788" s="3" t="b" cm="1">
        <f t="array" ref="Q2788">_xlfn.IFS(AND($L2788,NOT($M2788),NOT($O2788)),TRUE,$R2788&gt;=$B$6,FALSE,AND($L2788,NOT($M2788),$O2788,$P2788=0),TRUE,TRUE,FALSE)</f>
        <v>0</v>
      </c>
      <c r="R2788" s="3" cm="1">
        <f t="array" ref="R2788">_xlfn.IFS(AND($Q2787,$R2787&lt;$B$6),$R2787+1,AND(NOT($L2787),$R2787&gt;0),0,TRUE,$R2787)</f>
        <v>0</v>
      </c>
      <c r="S2788" s="1" cm="1">
        <f t="array" ref="S2788">_xlfn.IFS(AND(Q2787,I2787&gt;$B$8),S2787+$B$8,AND(Q2787,I2787&lt;=$B$8),S2787+I2787,TRUE,$S2787)</f>
        <v>110</v>
      </c>
      <c r="T2788" s="1">
        <f t="shared" si="170"/>
        <v>9900</v>
      </c>
      <c r="U2788" s="17">
        <f t="shared" si="171"/>
        <v>213.2854578096948</v>
      </c>
      <c r="V2788" s="47" cm="1">
        <f t="array" ref="V2788">_xlfn.IFS($B$6=1,S2788*$B$10,AND(R2787=0,R2788&gt;=1,I2788&gt;=$B$6*$B$8-1),V2787+$B$6*$B$10*$B$8,AND(R2787=0,R2788&gt;=1,I2788&lt;$B$6*$B$8-1),V2787+I2787*$B$10,TRUE,V2787)</f>
        <v>11000</v>
      </c>
      <c r="W2788" s="17">
        <f t="shared" si="172"/>
        <v>236.98384201077201</v>
      </c>
    </row>
    <row r="2789" spans="7:23" x14ac:dyDescent="0.25">
      <c r="G2789" s="15">
        <v>2787</v>
      </c>
      <c r="H2789" s="1">
        <f t="shared" si="169"/>
        <v>46.43333333333333</v>
      </c>
      <c r="I2789" s="15" cm="1">
        <f t="array" ref="I2789">_xlfn.IFS(J2788&gt;=$C$13-$B$26,MINA(I2788+$B$13-S2789+S2788,$B$11),I2788=$B$11,MINA(I2788-S2789+S2788,$B$11),TRUE,MAXA(I2788-S2789+S2788,0))</f>
        <v>0</v>
      </c>
      <c r="J2789" s="1" cm="1">
        <f t="array" ref="J2789">_xlfn.IFS(J2788&gt;=$C$13-$B$26,0,I2788&lt;$B$11,J2788+$B$26,TRUE,0)</f>
        <v>1.4</v>
      </c>
      <c r="K2789" s="3" cm="1">
        <f t="array" ref="K2789">_xlfn.IFS(AND(NOT($K2788=0),$L2788),0,NOT($L2788),$K2788+$B$26,TRUE,$K2788)</f>
        <v>1.1500000000000008</v>
      </c>
      <c r="L2789" s="3" t="b" cm="1">
        <f t="array" ref="L2789">_xlfn.IFS(AND($I2789&gt;0,$K2789&gt;=$C$5-$B$26),TRUE,$R2789&gt;=$B$6,FALSE,$I2789=0,FALSE,TRUE,$L2788)</f>
        <v>0</v>
      </c>
      <c r="M2789" s="3" t="b" cm="1">
        <f t="array" ref="M2789">_xlfn.IFS($N2789&gt;=$B$4-$B$26,FALSE,AND($I2789&gt;0,$K2789&gt;=$B$5-$B$26),TRUE,AND($L2789,NOT($M2788)),FALSE,$M2788,TRUE,TRUE,FALSE)</f>
        <v>0</v>
      </c>
      <c r="N2789" s="3" cm="1">
        <f t="array" ref="N2789">_xlfn.IFS($M2788,$N2788+$B$26,NOT($M2788),0,TRUE,$M2788)</f>
        <v>0</v>
      </c>
      <c r="O2789" s="3" t="b" cm="1">
        <f t="array" ref="O2789">_xlfn.IFS($M2789,FALSE,AND($L2789,NOT($M2789),$R2789&lt;$B$6,$I2789&gt;0),TRUE,TRUE,FALSE)</f>
        <v>0</v>
      </c>
      <c r="P2789" s="3" cm="1">
        <f t="array" ref="P2789">_xlfn.IFS($P2788&gt;=$C$7-$B$26,0,$O2788,$P2788+$B$26,TRUE,0)</f>
        <v>0</v>
      </c>
      <c r="Q2789" s="3" t="b" cm="1">
        <f t="array" ref="Q2789">_xlfn.IFS(AND($L2789,NOT($M2789),NOT($O2789)),TRUE,$R2789&gt;=$B$6,FALSE,AND($L2789,NOT($M2789),$O2789,$P2789=0),TRUE,TRUE,FALSE)</f>
        <v>0</v>
      </c>
      <c r="R2789" s="3" cm="1">
        <f t="array" ref="R2789">_xlfn.IFS(AND($Q2788,$R2788&lt;$B$6),$R2788+1,AND(NOT($L2788),$R2788&gt;0),0,TRUE,$R2788)</f>
        <v>0</v>
      </c>
      <c r="S2789" s="1" cm="1">
        <f t="array" ref="S2789">_xlfn.IFS(AND(Q2788,I2788&gt;$B$8),S2788+$B$8,AND(Q2788,I2788&lt;=$B$8),S2788+I2788,TRUE,$S2788)</f>
        <v>110</v>
      </c>
      <c r="T2789" s="1">
        <f t="shared" si="170"/>
        <v>9900</v>
      </c>
      <c r="U2789" s="17">
        <f t="shared" si="171"/>
        <v>213.20890165111271</v>
      </c>
      <c r="V2789" s="47" cm="1">
        <f t="array" ref="V2789">_xlfn.IFS($B$6=1,S2789*$B$10,AND(R2788=0,R2789&gt;=1,I2789&gt;=$B$6*$B$8-1),V2788+$B$6*$B$10*$B$8,AND(R2788=0,R2789&gt;=1,I2789&lt;$B$6*$B$8-1),V2788+I2788*$B$10,TRUE,V2788)</f>
        <v>11000</v>
      </c>
      <c r="W2789" s="17">
        <f t="shared" si="172"/>
        <v>236.89877961234748</v>
      </c>
    </row>
    <row r="2790" spans="7:23" x14ac:dyDescent="0.25">
      <c r="G2790" s="15">
        <v>2788</v>
      </c>
      <c r="H2790" s="1">
        <f t="shared" si="169"/>
        <v>46.45</v>
      </c>
      <c r="I2790" s="15" cm="1">
        <f t="array" ref="I2790">_xlfn.IFS(J2789&gt;=$C$13-$B$26,MINA(I2789+$B$13-S2790+S2789,$B$11),I2789=$B$11,MINA(I2789-S2790+S2789,$B$11),TRUE,MAXA(I2789-S2790+S2789,0))</f>
        <v>0</v>
      </c>
      <c r="J2790" s="1" cm="1">
        <f t="array" ref="J2790">_xlfn.IFS(J2789&gt;=$C$13-$B$26,0,I2789&lt;$B$11,J2789+$B$26,TRUE,0)</f>
        <v>1.4166666666666665</v>
      </c>
      <c r="K2790" s="3" cm="1">
        <f t="array" ref="K2790">_xlfn.IFS(AND(NOT($K2789=0),$L2789),0,NOT($L2789),$K2789+$B$26,TRUE,$K2789)</f>
        <v>1.1666666666666674</v>
      </c>
      <c r="L2790" s="3" t="b" cm="1">
        <f t="array" ref="L2790">_xlfn.IFS(AND($I2790&gt;0,$K2790&gt;=$C$5-$B$26),TRUE,$R2790&gt;=$B$6,FALSE,$I2790=0,FALSE,TRUE,$L2789)</f>
        <v>0</v>
      </c>
      <c r="M2790" s="3" t="b" cm="1">
        <f t="array" ref="M2790">_xlfn.IFS($N2790&gt;=$B$4-$B$26,FALSE,AND($I2790&gt;0,$K2790&gt;=$B$5-$B$26),TRUE,AND($L2790,NOT($M2789)),FALSE,$M2789,TRUE,TRUE,FALSE)</f>
        <v>0</v>
      </c>
      <c r="N2790" s="3" cm="1">
        <f t="array" ref="N2790">_xlfn.IFS($M2789,$N2789+$B$26,NOT($M2789),0,TRUE,$M2789)</f>
        <v>0</v>
      </c>
      <c r="O2790" s="3" t="b" cm="1">
        <f t="array" ref="O2790">_xlfn.IFS($M2790,FALSE,AND($L2790,NOT($M2790),$R2790&lt;$B$6,$I2790&gt;0),TRUE,TRUE,FALSE)</f>
        <v>0</v>
      </c>
      <c r="P2790" s="3" cm="1">
        <f t="array" ref="P2790">_xlfn.IFS($P2789&gt;=$C$7-$B$26,0,$O2789,$P2789+$B$26,TRUE,0)</f>
        <v>0</v>
      </c>
      <c r="Q2790" s="3" t="b" cm="1">
        <f t="array" ref="Q2790">_xlfn.IFS(AND($L2790,NOT($M2790),NOT($O2790)),TRUE,$R2790&gt;=$B$6,FALSE,AND($L2790,NOT($M2790),$O2790,$P2790=0),TRUE,TRUE,FALSE)</f>
        <v>0</v>
      </c>
      <c r="R2790" s="3" cm="1">
        <f t="array" ref="R2790">_xlfn.IFS(AND($Q2789,$R2789&lt;$B$6),$R2789+1,AND(NOT($L2789),$R2789&gt;0),0,TRUE,$R2789)</f>
        <v>0</v>
      </c>
      <c r="S2790" s="1" cm="1">
        <f t="array" ref="S2790">_xlfn.IFS(AND(Q2789,I2789&gt;$B$8),S2789+$B$8,AND(Q2789,I2789&lt;=$B$8),S2789+I2789,TRUE,$S2789)</f>
        <v>110</v>
      </c>
      <c r="T2790" s="1">
        <f t="shared" si="170"/>
        <v>9900</v>
      </c>
      <c r="U2790" s="17">
        <f t="shared" si="171"/>
        <v>213.1324004305705</v>
      </c>
      <c r="V2790" s="47" cm="1">
        <f t="array" ref="V2790">_xlfn.IFS($B$6=1,S2790*$B$10,AND(R2789=0,R2790&gt;=1,I2790&gt;=$B$6*$B$8-1),V2789+$B$6*$B$10*$B$8,AND(R2789=0,R2790&gt;=1,I2790&lt;$B$6*$B$8-1),V2789+I2789*$B$10,TRUE,V2789)</f>
        <v>11000</v>
      </c>
      <c r="W2790" s="17">
        <f t="shared" si="172"/>
        <v>236.81377825618944</v>
      </c>
    </row>
    <row r="2791" spans="7:23" x14ac:dyDescent="0.25">
      <c r="G2791" s="15">
        <v>2789</v>
      </c>
      <c r="H2791" s="1">
        <f t="shared" si="169"/>
        <v>46.466666666666669</v>
      </c>
      <c r="I2791" s="15" cm="1">
        <f t="array" ref="I2791">_xlfn.IFS(J2790&gt;=$C$13-$B$26,MINA(I2790+$B$13-S2791+S2790,$B$11),I2790=$B$11,MINA(I2790-S2791+S2790,$B$11),TRUE,MAXA(I2790-S2791+S2790,0))</f>
        <v>0</v>
      </c>
      <c r="J2791" s="1" cm="1">
        <f t="array" ref="J2791">_xlfn.IFS(J2790&gt;=$C$13-$B$26,0,I2790&lt;$B$11,J2790+$B$26,TRUE,0)</f>
        <v>1.4333333333333331</v>
      </c>
      <c r="K2791" s="3" cm="1">
        <f t="array" ref="K2791">_xlfn.IFS(AND(NOT($K2790=0),$L2790),0,NOT($L2790),$K2790+$B$26,TRUE,$K2790)</f>
        <v>1.183333333333334</v>
      </c>
      <c r="L2791" s="3" t="b" cm="1">
        <f t="array" ref="L2791">_xlfn.IFS(AND($I2791&gt;0,$K2791&gt;=$C$5-$B$26),TRUE,$R2791&gt;=$B$6,FALSE,$I2791=0,FALSE,TRUE,$L2790)</f>
        <v>0</v>
      </c>
      <c r="M2791" s="3" t="b" cm="1">
        <f t="array" ref="M2791">_xlfn.IFS($N2791&gt;=$B$4-$B$26,FALSE,AND($I2791&gt;0,$K2791&gt;=$B$5-$B$26),TRUE,AND($L2791,NOT($M2790)),FALSE,$M2790,TRUE,TRUE,FALSE)</f>
        <v>0</v>
      </c>
      <c r="N2791" s="3" cm="1">
        <f t="array" ref="N2791">_xlfn.IFS($M2790,$N2790+$B$26,NOT($M2790),0,TRUE,$M2790)</f>
        <v>0</v>
      </c>
      <c r="O2791" s="3" t="b" cm="1">
        <f t="array" ref="O2791">_xlfn.IFS($M2791,FALSE,AND($L2791,NOT($M2791),$R2791&lt;$B$6,$I2791&gt;0),TRUE,TRUE,FALSE)</f>
        <v>0</v>
      </c>
      <c r="P2791" s="3" cm="1">
        <f t="array" ref="P2791">_xlfn.IFS($P2790&gt;=$C$7-$B$26,0,$O2790,$P2790+$B$26,TRUE,0)</f>
        <v>0</v>
      </c>
      <c r="Q2791" s="3" t="b" cm="1">
        <f t="array" ref="Q2791">_xlfn.IFS(AND($L2791,NOT($M2791),NOT($O2791)),TRUE,$R2791&gt;=$B$6,FALSE,AND($L2791,NOT($M2791),$O2791,$P2791=0),TRUE,TRUE,FALSE)</f>
        <v>0</v>
      </c>
      <c r="R2791" s="3" cm="1">
        <f t="array" ref="R2791">_xlfn.IFS(AND($Q2790,$R2790&lt;$B$6),$R2790+1,AND(NOT($L2790),$R2790&gt;0),0,TRUE,$R2790)</f>
        <v>0</v>
      </c>
      <c r="S2791" s="1" cm="1">
        <f t="array" ref="S2791">_xlfn.IFS(AND(Q2790,I2790&gt;$B$8),S2790+$B$8,AND(Q2790,I2790&lt;=$B$8),S2790+I2790,TRUE,$S2790)</f>
        <v>110</v>
      </c>
      <c r="T2791" s="1">
        <f t="shared" si="170"/>
        <v>9900</v>
      </c>
      <c r="U2791" s="17">
        <f t="shared" si="171"/>
        <v>213.05595408895263</v>
      </c>
      <c r="V2791" s="47" cm="1">
        <f t="array" ref="V2791">_xlfn.IFS($B$6=1,S2791*$B$10,AND(R2790=0,R2791&gt;=1,I2791&gt;=$B$6*$B$8-1),V2790+$B$6*$B$10*$B$8,AND(R2790=0,R2791&gt;=1,I2791&lt;$B$6*$B$8-1),V2790+I2790*$B$10,TRUE,V2790)</f>
        <v>11000</v>
      </c>
      <c r="W2791" s="17">
        <f t="shared" si="172"/>
        <v>236.72883787661405</v>
      </c>
    </row>
    <row r="2792" spans="7:23" x14ac:dyDescent="0.25">
      <c r="G2792" s="15">
        <v>2790</v>
      </c>
      <c r="H2792" s="1">
        <f t="shared" si="169"/>
        <v>46.483333333333334</v>
      </c>
      <c r="I2792" s="15" cm="1">
        <f t="array" ref="I2792">_xlfn.IFS(J2791&gt;=$C$13-$B$26,MINA(I2791+$B$13-S2792+S2791,$B$11),I2791=$B$11,MINA(I2791-S2792+S2791,$B$11),TRUE,MAXA(I2791-S2792+S2791,0))</f>
        <v>0</v>
      </c>
      <c r="J2792" s="1" cm="1">
        <f t="array" ref="J2792">_xlfn.IFS(J2791&gt;=$C$13-$B$26,0,I2791&lt;$B$11,J2791+$B$26,TRUE,0)</f>
        <v>1.4499999999999997</v>
      </c>
      <c r="K2792" s="3" cm="1">
        <f t="array" ref="K2792">_xlfn.IFS(AND(NOT($K2791=0),$L2791),0,NOT($L2791),$K2791+$B$26,TRUE,$K2791)</f>
        <v>1.2000000000000006</v>
      </c>
      <c r="L2792" s="3" t="b" cm="1">
        <f t="array" ref="L2792">_xlfn.IFS(AND($I2792&gt;0,$K2792&gt;=$C$5-$B$26),TRUE,$R2792&gt;=$B$6,FALSE,$I2792=0,FALSE,TRUE,$L2791)</f>
        <v>0</v>
      </c>
      <c r="M2792" s="3" t="b" cm="1">
        <f t="array" ref="M2792">_xlfn.IFS($N2792&gt;=$B$4-$B$26,FALSE,AND($I2792&gt;0,$K2792&gt;=$B$5-$B$26),TRUE,AND($L2792,NOT($M2791)),FALSE,$M2791,TRUE,TRUE,FALSE)</f>
        <v>0</v>
      </c>
      <c r="N2792" s="3" cm="1">
        <f t="array" ref="N2792">_xlfn.IFS($M2791,$N2791+$B$26,NOT($M2791),0,TRUE,$M2791)</f>
        <v>0</v>
      </c>
      <c r="O2792" s="3" t="b" cm="1">
        <f t="array" ref="O2792">_xlfn.IFS($M2792,FALSE,AND($L2792,NOT($M2792),$R2792&lt;$B$6,$I2792&gt;0),TRUE,TRUE,FALSE)</f>
        <v>0</v>
      </c>
      <c r="P2792" s="3" cm="1">
        <f t="array" ref="P2792">_xlfn.IFS($P2791&gt;=$C$7-$B$26,0,$O2791,$P2791+$B$26,TRUE,0)</f>
        <v>0</v>
      </c>
      <c r="Q2792" s="3" t="b" cm="1">
        <f t="array" ref="Q2792">_xlfn.IFS(AND($L2792,NOT($M2792),NOT($O2792)),TRUE,$R2792&gt;=$B$6,FALSE,AND($L2792,NOT($M2792),$O2792,$P2792=0),TRUE,TRUE,FALSE)</f>
        <v>0</v>
      </c>
      <c r="R2792" s="3" cm="1">
        <f t="array" ref="R2792">_xlfn.IFS(AND($Q2791,$R2791&lt;$B$6),$R2791+1,AND(NOT($L2791),$R2791&gt;0),0,TRUE,$R2791)</f>
        <v>0</v>
      </c>
      <c r="S2792" s="1" cm="1">
        <f t="array" ref="S2792">_xlfn.IFS(AND(Q2791,I2791&gt;$B$8),S2791+$B$8,AND(Q2791,I2791&lt;=$B$8),S2791+I2791,TRUE,$S2791)</f>
        <v>110</v>
      </c>
      <c r="T2792" s="1">
        <f t="shared" si="170"/>
        <v>9900</v>
      </c>
      <c r="U2792" s="17">
        <f t="shared" si="171"/>
        <v>212.97956256722838</v>
      </c>
      <c r="V2792" s="47" cm="1">
        <f t="array" ref="V2792">_xlfn.IFS($B$6=1,S2792*$B$10,AND(R2791=0,R2792&gt;=1,I2792&gt;=$B$6*$B$8-1),V2791+$B$6*$B$10*$B$8,AND(R2791=0,R2792&gt;=1,I2792&lt;$B$6*$B$8-1),V2791+I2791*$B$10,TRUE,V2791)</f>
        <v>11000</v>
      </c>
      <c r="W2792" s="17">
        <f t="shared" si="172"/>
        <v>236.64395840803155</v>
      </c>
    </row>
    <row r="2793" spans="7:23" x14ac:dyDescent="0.25">
      <c r="G2793" s="15">
        <v>2791</v>
      </c>
      <c r="H2793" s="1">
        <f t="shared" si="169"/>
        <v>46.5</v>
      </c>
      <c r="I2793" s="15" cm="1">
        <f t="array" ref="I2793">_xlfn.IFS(J2792&gt;=$C$13-$B$26,MINA(I2792+$B$13-S2793+S2792,$B$11),I2792=$B$11,MINA(I2792-S2793+S2792,$B$11),TRUE,MAXA(I2792-S2793+S2792,0))</f>
        <v>0</v>
      </c>
      <c r="J2793" s="1" cm="1">
        <f t="array" ref="J2793">_xlfn.IFS(J2792&gt;=$C$13-$B$26,0,I2792&lt;$B$11,J2792+$B$26,TRUE,0)</f>
        <v>1.4666666666666663</v>
      </c>
      <c r="K2793" s="3" cm="1">
        <f t="array" ref="K2793">_xlfn.IFS(AND(NOT($K2792=0),$L2792),0,NOT($L2792),$K2792+$B$26,TRUE,$K2792)</f>
        <v>1.2166666666666672</v>
      </c>
      <c r="L2793" s="3" t="b" cm="1">
        <f t="array" ref="L2793">_xlfn.IFS(AND($I2793&gt;0,$K2793&gt;=$C$5-$B$26),TRUE,$R2793&gt;=$B$6,FALSE,$I2793=0,FALSE,TRUE,$L2792)</f>
        <v>0</v>
      </c>
      <c r="M2793" s="3" t="b" cm="1">
        <f t="array" ref="M2793">_xlfn.IFS($N2793&gt;=$B$4-$B$26,FALSE,AND($I2793&gt;0,$K2793&gt;=$B$5-$B$26),TRUE,AND($L2793,NOT($M2792)),FALSE,$M2792,TRUE,TRUE,FALSE)</f>
        <v>0</v>
      </c>
      <c r="N2793" s="3" cm="1">
        <f t="array" ref="N2793">_xlfn.IFS($M2792,$N2792+$B$26,NOT($M2792),0,TRUE,$M2792)</f>
        <v>0</v>
      </c>
      <c r="O2793" s="3" t="b" cm="1">
        <f t="array" ref="O2793">_xlfn.IFS($M2793,FALSE,AND($L2793,NOT($M2793),$R2793&lt;$B$6,$I2793&gt;0),TRUE,TRUE,FALSE)</f>
        <v>0</v>
      </c>
      <c r="P2793" s="3" cm="1">
        <f t="array" ref="P2793">_xlfn.IFS($P2792&gt;=$C$7-$B$26,0,$O2792,$P2792+$B$26,TRUE,0)</f>
        <v>0</v>
      </c>
      <c r="Q2793" s="3" t="b" cm="1">
        <f t="array" ref="Q2793">_xlfn.IFS(AND($L2793,NOT($M2793),NOT($O2793)),TRUE,$R2793&gt;=$B$6,FALSE,AND($L2793,NOT($M2793),$O2793,$P2793=0),TRUE,TRUE,FALSE)</f>
        <v>0</v>
      </c>
      <c r="R2793" s="3" cm="1">
        <f t="array" ref="R2793">_xlfn.IFS(AND($Q2792,$R2792&lt;$B$6),$R2792+1,AND(NOT($L2792),$R2792&gt;0),0,TRUE,$R2792)</f>
        <v>0</v>
      </c>
      <c r="S2793" s="1" cm="1">
        <f t="array" ref="S2793">_xlfn.IFS(AND(Q2792,I2792&gt;$B$8),S2792+$B$8,AND(Q2792,I2792&lt;=$B$8),S2792+I2792,TRUE,$S2792)</f>
        <v>110</v>
      </c>
      <c r="T2793" s="1">
        <f t="shared" si="170"/>
        <v>9900</v>
      </c>
      <c r="U2793" s="17">
        <f t="shared" si="171"/>
        <v>212.90322580645162</v>
      </c>
      <c r="V2793" s="47" cm="1">
        <f t="array" ref="V2793">_xlfn.IFS($B$6=1,S2793*$B$10,AND(R2792=0,R2793&gt;=1,I2793&gt;=$B$6*$B$8-1),V2792+$B$6*$B$10*$B$8,AND(R2792=0,R2793&gt;=1,I2793&lt;$B$6*$B$8-1),V2792+I2792*$B$10,TRUE,V2792)</f>
        <v>11000</v>
      </c>
      <c r="W2793" s="17">
        <f t="shared" si="172"/>
        <v>236.55913978494624</v>
      </c>
    </row>
    <row r="2794" spans="7:23" x14ac:dyDescent="0.25">
      <c r="G2794" s="15">
        <v>2792</v>
      </c>
      <c r="H2794" s="1">
        <f t="shared" si="169"/>
        <v>46.516666666666666</v>
      </c>
      <c r="I2794" s="15" cm="1">
        <f t="array" ref="I2794">_xlfn.IFS(J2793&gt;=$C$13-$B$26,MINA(I2793+$B$13-S2794+S2793,$B$11),I2793=$B$11,MINA(I2793-S2794+S2793,$B$11),TRUE,MAXA(I2793-S2794+S2793,0))</f>
        <v>0</v>
      </c>
      <c r="J2794" s="1" cm="1">
        <f t="array" ref="J2794">_xlfn.IFS(J2793&gt;=$C$13-$B$26,0,I2793&lt;$B$11,J2793+$B$26,TRUE,0)</f>
        <v>1.4833333333333329</v>
      </c>
      <c r="K2794" s="3" cm="1">
        <f t="array" ref="K2794">_xlfn.IFS(AND(NOT($K2793=0),$L2793),0,NOT($L2793),$K2793+$B$26,TRUE,$K2793)</f>
        <v>1.2333333333333338</v>
      </c>
      <c r="L2794" s="3" t="b" cm="1">
        <f t="array" ref="L2794">_xlfn.IFS(AND($I2794&gt;0,$K2794&gt;=$C$5-$B$26),TRUE,$R2794&gt;=$B$6,FALSE,$I2794=0,FALSE,TRUE,$L2793)</f>
        <v>0</v>
      </c>
      <c r="M2794" s="3" t="b" cm="1">
        <f t="array" ref="M2794">_xlfn.IFS($N2794&gt;=$B$4-$B$26,FALSE,AND($I2794&gt;0,$K2794&gt;=$B$5-$B$26),TRUE,AND($L2794,NOT($M2793)),FALSE,$M2793,TRUE,TRUE,FALSE)</f>
        <v>0</v>
      </c>
      <c r="N2794" s="3" cm="1">
        <f t="array" ref="N2794">_xlfn.IFS($M2793,$N2793+$B$26,NOT($M2793),0,TRUE,$M2793)</f>
        <v>0</v>
      </c>
      <c r="O2794" s="3" t="b" cm="1">
        <f t="array" ref="O2794">_xlfn.IFS($M2794,FALSE,AND($L2794,NOT($M2794),$R2794&lt;$B$6,$I2794&gt;0),TRUE,TRUE,FALSE)</f>
        <v>0</v>
      </c>
      <c r="P2794" s="3" cm="1">
        <f t="array" ref="P2794">_xlfn.IFS($P2793&gt;=$C$7-$B$26,0,$O2793,$P2793+$B$26,TRUE,0)</f>
        <v>0</v>
      </c>
      <c r="Q2794" s="3" t="b" cm="1">
        <f t="array" ref="Q2794">_xlfn.IFS(AND($L2794,NOT($M2794),NOT($O2794)),TRUE,$R2794&gt;=$B$6,FALSE,AND($L2794,NOT($M2794),$O2794,$P2794=0),TRUE,TRUE,FALSE)</f>
        <v>0</v>
      </c>
      <c r="R2794" s="3" cm="1">
        <f t="array" ref="R2794">_xlfn.IFS(AND($Q2793,$R2793&lt;$B$6),$R2793+1,AND(NOT($L2793),$R2793&gt;0),0,TRUE,$R2793)</f>
        <v>0</v>
      </c>
      <c r="S2794" s="1" cm="1">
        <f t="array" ref="S2794">_xlfn.IFS(AND(Q2793,I2793&gt;$B$8),S2793+$B$8,AND(Q2793,I2793&lt;=$B$8),S2793+I2793,TRUE,$S2793)</f>
        <v>110</v>
      </c>
      <c r="T2794" s="1">
        <f t="shared" si="170"/>
        <v>9900</v>
      </c>
      <c r="U2794" s="17">
        <f t="shared" si="171"/>
        <v>212.82694374776065</v>
      </c>
      <c r="V2794" s="47" cm="1">
        <f t="array" ref="V2794">_xlfn.IFS($B$6=1,S2794*$B$10,AND(R2793=0,R2794&gt;=1,I2794&gt;=$B$6*$B$8-1),V2793+$B$6*$B$10*$B$8,AND(R2793=0,R2794&gt;=1,I2794&lt;$B$6*$B$8-1),V2793+I2793*$B$10,TRUE,V2793)</f>
        <v>11000</v>
      </c>
      <c r="W2794" s="17">
        <f t="shared" si="172"/>
        <v>236.4743819419563</v>
      </c>
    </row>
    <row r="2795" spans="7:23" x14ac:dyDescent="0.25">
      <c r="G2795" s="15">
        <v>2793</v>
      </c>
      <c r="H2795" s="1">
        <f t="shared" si="169"/>
        <v>46.533333333333331</v>
      </c>
      <c r="I2795" s="15" cm="1">
        <f t="array" ref="I2795">_xlfn.IFS(J2794&gt;=$C$13-$B$26,MINA(I2794+$B$13-S2795+S2794,$B$11),I2794=$B$11,MINA(I2794-S2795+S2794,$B$11),TRUE,MAXA(I2794-S2795+S2794,0))</f>
        <v>3</v>
      </c>
      <c r="J2795" s="1" cm="1">
        <f t="array" ref="J2795">_xlfn.IFS(J2794&gt;=$C$13-$B$26,0,I2794&lt;$B$11,J2794+$B$26,TRUE,0)</f>
        <v>0</v>
      </c>
      <c r="K2795" s="3" cm="1">
        <f t="array" ref="K2795">_xlfn.IFS(AND(NOT($K2794=0),$L2794),0,NOT($L2794),$K2794+$B$26,TRUE,$K2794)</f>
        <v>1.2500000000000004</v>
      </c>
      <c r="L2795" s="3" t="b" cm="1">
        <f t="array" ref="L2795">_xlfn.IFS(AND($I2795&gt;0,$K2795&gt;=$C$5-$B$26),TRUE,$R2795&gt;=$B$6,FALSE,$I2795=0,FALSE,TRUE,$L2794)</f>
        <v>1</v>
      </c>
      <c r="M2795" s="3" t="b" cm="1">
        <f t="array" ref="M2795">_xlfn.IFS($N2795&gt;=$B$4-$B$26,FALSE,AND($I2795&gt;0,$K2795&gt;=$B$5-$B$26),TRUE,AND($L2795,NOT($M2794)),FALSE,$M2794,TRUE,TRUE,FALSE)</f>
        <v>1</v>
      </c>
      <c r="N2795" s="3" cm="1">
        <f t="array" ref="N2795">_xlfn.IFS($M2794,$N2794+$B$26,NOT($M2794),0,TRUE,$M2794)</f>
        <v>0</v>
      </c>
      <c r="O2795" s="3" t="b" cm="1">
        <f t="array" ref="O2795">_xlfn.IFS($M2795,FALSE,AND($L2795,NOT($M2795),$R2795&lt;$B$6,$I2795&gt;0),TRUE,TRUE,FALSE)</f>
        <v>0</v>
      </c>
      <c r="P2795" s="3" cm="1">
        <f t="array" ref="P2795">_xlfn.IFS($P2794&gt;=$C$7-$B$26,0,$O2794,$P2794+$B$26,TRUE,0)</f>
        <v>0</v>
      </c>
      <c r="Q2795" s="3" t="b" cm="1">
        <f t="array" ref="Q2795">_xlfn.IFS(AND($L2795,NOT($M2795),NOT($O2795)),TRUE,$R2795&gt;=$B$6,FALSE,AND($L2795,NOT($M2795),$O2795,$P2795=0),TRUE,TRUE,FALSE)</f>
        <v>0</v>
      </c>
      <c r="R2795" s="3" cm="1">
        <f t="array" ref="R2795">_xlfn.IFS(AND($Q2794,$R2794&lt;$B$6),$R2794+1,AND(NOT($L2794),$R2794&gt;0),0,TRUE,$R2794)</f>
        <v>0</v>
      </c>
      <c r="S2795" s="1" cm="1">
        <f t="array" ref="S2795">_xlfn.IFS(AND(Q2794,I2794&gt;$B$8),S2794+$B$8,AND(Q2794,I2794&lt;=$B$8),S2794+I2794,TRUE,$S2794)</f>
        <v>110</v>
      </c>
      <c r="T2795" s="1">
        <f t="shared" si="170"/>
        <v>9900</v>
      </c>
      <c r="U2795" s="17">
        <f t="shared" si="171"/>
        <v>212.75071633237823</v>
      </c>
      <c r="V2795" s="47" cm="1">
        <f t="array" ref="V2795">_xlfn.IFS($B$6=1,S2795*$B$10,AND(R2794=0,R2795&gt;=1,I2795&gt;=$B$6*$B$8-1),V2794+$B$6*$B$10*$B$8,AND(R2794=0,R2795&gt;=1,I2795&lt;$B$6*$B$8-1),V2794+I2794*$B$10,TRUE,V2794)</f>
        <v>11000</v>
      </c>
      <c r="W2795" s="17">
        <f t="shared" si="172"/>
        <v>236.3896848137536</v>
      </c>
    </row>
    <row r="2796" spans="7:23" x14ac:dyDescent="0.25">
      <c r="G2796" s="15">
        <v>2794</v>
      </c>
      <c r="H2796" s="1">
        <f t="shared" si="169"/>
        <v>46.55</v>
      </c>
      <c r="I2796" s="15" cm="1">
        <f t="array" ref="I2796">_xlfn.IFS(J2795&gt;=$C$13-$B$26,MINA(I2795+$B$13-S2796+S2795,$B$11),I2795=$B$11,MINA(I2795-S2796+S2795,$B$11),TRUE,MAXA(I2795-S2796+S2795,0))</f>
        <v>3</v>
      </c>
      <c r="J2796" s="1" cm="1">
        <f t="array" ref="J2796">_xlfn.IFS(J2795&gt;=$C$13-$B$26,0,I2795&lt;$B$11,J2795+$B$26,TRUE,0)</f>
        <v>1.6666666666666666E-2</v>
      </c>
      <c r="K2796" s="3" cm="1">
        <f t="array" ref="K2796">_xlfn.IFS(AND(NOT($K2795=0),$L2795),0,NOT($L2795),$K2795+$B$26,TRUE,$K2795)</f>
        <v>0</v>
      </c>
      <c r="L2796" s="3" t="b" cm="1">
        <f t="array" ref="L2796">_xlfn.IFS(AND($I2796&gt;0,$K2796&gt;=$C$5-$B$26),TRUE,$R2796&gt;=$B$6,FALSE,$I2796=0,FALSE,TRUE,$L2795)</f>
        <v>1</v>
      </c>
      <c r="M2796" s="3" t="b" cm="1">
        <f t="array" ref="M2796">_xlfn.IFS($N2796&gt;=$B$4-$B$26,FALSE,AND($I2796&gt;0,$K2796&gt;=$B$5-$B$26),TRUE,AND($L2796,NOT($M2795)),FALSE,$M2795,TRUE,TRUE,FALSE)</f>
        <v>1</v>
      </c>
      <c r="N2796" s="3" cm="1">
        <f t="array" ref="N2796">_xlfn.IFS($M2795,$N2795+$B$26,NOT($M2795),0,TRUE,$M2795)</f>
        <v>1.6666666666666666E-2</v>
      </c>
      <c r="O2796" s="3" t="b" cm="1">
        <f t="array" ref="O2796">_xlfn.IFS($M2796,FALSE,AND($L2796,NOT($M2796),$R2796&lt;$B$6,$I2796&gt;0),TRUE,TRUE,FALSE)</f>
        <v>0</v>
      </c>
      <c r="P2796" s="3" cm="1">
        <f t="array" ref="P2796">_xlfn.IFS($P2795&gt;=$C$7-$B$26,0,$O2795,$P2795+$B$26,TRUE,0)</f>
        <v>0</v>
      </c>
      <c r="Q2796" s="3" t="b" cm="1">
        <f t="array" ref="Q2796">_xlfn.IFS(AND($L2796,NOT($M2796),NOT($O2796)),TRUE,$R2796&gt;=$B$6,FALSE,AND($L2796,NOT($M2796),$O2796,$P2796=0),TRUE,TRUE,FALSE)</f>
        <v>0</v>
      </c>
      <c r="R2796" s="3" cm="1">
        <f t="array" ref="R2796">_xlfn.IFS(AND($Q2795,$R2795&lt;$B$6),$R2795+1,AND(NOT($L2795),$R2795&gt;0),0,TRUE,$R2795)</f>
        <v>0</v>
      </c>
      <c r="S2796" s="1" cm="1">
        <f t="array" ref="S2796">_xlfn.IFS(AND(Q2795,I2795&gt;$B$8),S2795+$B$8,AND(Q2795,I2795&lt;=$B$8),S2795+I2795,TRUE,$S2795)</f>
        <v>110</v>
      </c>
      <c r="T2796" s="1">
        <f t="shared" si="170"/>
        <v>9900</v>
      </c>
      <c r="U2796" s="17">
        <f t="shared" si="171"/>
        <v>212.6745435016112</v>
      </c>
      <c r="V2796" s="47" cm="1">
        <f t="array" ref="V2796">_xlfn.IFS($B$6=1,S2796*$B$10,AND(R2795=0,R2796&gt;=1,I2796&gt;=$B$6*$B$8-1),V2795+$B$6*$B$10*$B$8,AND(R2795=0,R2796&gt;=1,I2796&lt;$B$6*$B$8-1),V2795+I2795*$B$10,TRUE,V2795)</f>
        <v>11000</v>
      </c>
      <c r="W2796" s="17">
        <f t="shared" si="172"/>
        <v>236.30504833512353</v>
      </c>
    </row>
    <row r="2797" spans="7:23" x14ac:dyDescent="0.25">
      <c r="G2797" s="15">
        <v>2795</v>
      </c>
      <c r="H2797" s="1">
        <f t="shared" si="169"/>
        <v>46.566666666666663</v>
      </c>
      <c r="I2797" s="15" cm="1">
        <f t="array" ref="I2797">_xlfn.IFS(J2796&gt;=$C$13-$B$26,MINA(I2796+$B$13-S2797+S2796,$B$11),I2796=$B$11,MINA(I2796-S2797+S2796,$B$11),TRUE,MAXA(I2796-S2797+S2796,0))</f>
        <v>3</v>
      </c>
      <c r="J2797" s="1" cm="1">
        <f t="array" ref="J2797">_xlfn.IFS(J2796&gt;=$C$13-$B$26,0,I2796&lt;$B$11,J2796+$B$26,TRUE,0)</f>
        <v>3.3333333333333333E-2</v>
      </c>
      <c r="K2797" s="3" cm="1">
        <f t="array" ref="K2797">_xlfn.IFS(AND(NOT($K2796=0),$L2796),0,NOT($L2796),$K2796+$B$26,TRUE,$K2796)</f>
        <v>0</v>
      </c>
      <c r="L2797" s="3" t="b" cm="1">
        <f t="array" ref="L2797">_xlfn.IFS(AND($I2797&gt;0,$K2797&gt;=$C$5-$B$26),TRUE,$R2797&gt;=$B$6,FALSE,$I2797=0,FALSE,TRUE,$L2796)</f>
        <v>1</v>
      </c>
      <c r="M2797" s="3" t="b" cm="1">
        <f t="array" ref="M2797">_xlfn.IFS($N2797&gt;=$B$4-$B$26,FALSE,AND($I2797&gt;0,$K2797&gt;=$B$5-$B$26),TRUE,AND($L2797,NOT($M2796)),FALSE,$M2796,TRUE,TRUE,FALSE)</f>
        <v>0</v>
      </c>
      <c r="N2797" s="3" cm="1">
        <f t="array" ref="N2797">_xlfn.IFS($M2796,$N2796+$B$26,NOT($M2796),0,TRUE,$M2796)</f>
        <v>3.3333333333333333E-2</v>
      </c>
      <c r="O2797" s="3" t="b" cm="1">
        <f t="array" ref="O2797">_xlfn.IFS($M2797,FALSE,AND($L2797,NOT($M2797),$R2797&lt;$B$6,$I2797&gt;0),TRUE,TRUE,FALSE)</f>
        <v>1</v>
      </c>
      <c r="P2797" s="3" cm="1">
        <f t="array" ref="P2797">_xlfn.IFS($P2796&gt;=$C$7-$B$26,0,$O2796,$P2796+$B$26,TRUE,0)</f>
        <v>0</v>
      </c>
      <c r="Q2797" s="3" t="b" cm="1">
        <f t="array" ref="Q2797">_xlfn.IFS(AND($L2797,NOT($M2797),NOT($O2797)),TRUE,$R2797&gt;=$B$6,FALSE,AND($L2797,NOT($M2797),$O2797,$P2797=0),TRUE,TRUE,FALSE)</f>
        <v>1</v>
      </c>
      <c r="R2797" s="3" cm="1">
        <f t="array" ref="R2797">_xlfn.IFS(AND($Q2796,$R2796&lt;$B$6),$R2796+1,AND(NOT($L2796),$R2796&gt;0),0,TRUE,$R2796)</f>
        <v>0</v>
      </c>
      <c r="S2797" s="1" cm="1">
        <f t="array" ref="S2797">_xlfn.IFS(AND(Q2796,I2796&gt;$B$8),S2796+$B$8,AND(Q2796,I2796&lt;=$B$8),S2796+I2796,TRUE,$S2796)</f>
        <v>110</v>
      </c>
      <c r="T2797" s="1">
        <f t="shared" si="170"/>
        <v>9900</v>
      </c>
      <c r="U2797" s="17">
        <f t="shared" si="171"/>
        <v>212.5984251968504</v>
      </c>
      <c r="V2797" s="47" cm="1">
        <f t="array" ref="V2797">_xlfn.IFS($B$6=1,S2797*$B$10,AND(R2796=0,R2797&gt;=1,I2797&gt;=$B$6*$B$8-1),V2796+$B$6*$B$10*$B$8,AND(R2796=0,R2797&gt;=1,I2797&lt;$B$6*$B$8-1),V2796+I2796*$B$10,TRUE,V2796)</f>
        <v>11000</v>
      </c>
      <c r="W2797" s="17">
        <f t="shared" si="172"/>
        <v>236.22047244094489</v>
      </c>
    </row>
    <row r="2798" spans="7:23" x14ac:dyDescent="0.25">
      <c r="G2798" s="15">
        <v>2796</v>
      </c>
      <c r="H2798" s="1">
        <f t="shared" si="169"/>
        <v>46.583333333333336</v>
      </c>
      <c r="I2798" s="15" cm="1">
        <f t="array" ref="I2798">_xlfn.IFS(J2797&gt;=$C$13-$B$26,MINA(I2797+$B$13-S2798+S2797,$B$11),I2797=$B$11,MINA(I2797-S2798+S2797,$B$11),TRUE,MAXA(I2797-S2798+S2797,0))</f>
        <v>2</v>
      </c>
      <c r="J2798" s="1" cm="1">
        <f t="array" ref="J2798">_xlfn.IFS(J2797&gt;=$C$13-$B$26,0,I2797&lt;$B$11,J2797+$B$26,TRUE,0)</f>
        <v>0.05</v>
      </c>
      <c r="K2798" s="3" cm="1">
        <f t="array" ref="K2798">_xlfn.IFS(AND(NOT($K2797=0),$L2797),0,NOT($L2797),$K2797+$B$26,TRUE,$K2797)</f>
        <v>0</v>
      </c>
      <c r="L2798" s="3" t="b" cm="1">
        <f t="array" ref="L2798">_xlfn.IFS(AND($I2798&gt;0,$K2798&gt;=$C$5-$B$26),TRUE,$R2798&gt;=$B$6,FALSE,$I2798=0,FALSE,TRUE,$L2797)</f>
        <v>1</v>
      </c>
      <c r="M2798" s="3" t="b" cm="1">
        <f t="array" ref="M2798">_xlfn.IFS($N2798&gt;=$B$4-$B$26,FALSE,AND($I2798&gt;0,$K2798&gt;=$B$5-$B$26),TRUE,AND($L2798,NOT($M2797)),FALSE,$M2797,TRUE,TRUE,FALSE)</f>
        <v>0</v>
      </c>
      <c r="N2798" s="3" cm="1">
        <f t="array" ref="N2798">_xlfn.IFS($M2797,$N2797+$B$26,NOT($M2797),0,TRUE,$M2797)</f>
        <v>0</v>
      </c>
      <c r="O2798" s="3" t="b" cm="1">
        <f t="array" ref="O2798">_xlfn.IFS($M2798,FALSE,AND($L2798,NOT($M2798),$R2798&lt;$B$6,$I2798&gt;0),TRUE,TRUE,FALSE)</f>
        <v>1</v>
      </c>
      <c r="P2798" s="3" cm="1">
        <f t="array" ref="P2798">_xlfn.IFS($P2797&gt;=$C$7-$B$26,0,$O2797,$P2797+$B$26,TRUE,0)</f>
        <v>1.6666666666666666E-2</v>
      </c>
      <c r="Q2798" s="3" t="b" cm="1">
        <f t="array" ref="Q2798">_xlfn.IFS(AND($L2798,NOT($M2798),NOT($O2798)),TRUE,$R2798&gt;=$B$6,FALSE,AND($L2798,NOT($M2798),$O2798,$P2798=0),TRUE,TRUE,FALSE)</f>
        <v>0</v>
      </c>
      <c r="R2798" s="3" cm="1">
        <f t="array" ref="R2798">_xlfn.IFS(AND($Q2797,$R2797&lt;$B$6),$R2797+1,AND(NOT($L2797),$R2797&gt;0),0,TRUE,$R2797)</f>
        <v>1</v>
      </c>
      <c r="S2798" s="1" cm="1">
        <f t="array" ref="S2798">_xlfn.IFS(AND(Q2797,I2797&gt;$B$8),S2797+$B$8,AND(Q2797,I2797&lt;=$B$8),S2797+I2797,TRUE,$S2797)</f>
        <v>111</v>
      </c>
      <c r="T2798" s="1">
        <f t="shared" si="170"/>
        <v>9990</v>
      </c>
      <c r="U2798" s="17">
        <f t="shared" si="171"/>
        <v>214.45438282647584</v>
      </c>
      <c r="V2798" s="47" cm="1">
        <f t="array" ref="V2798">_xlfn.IFS($B$6=1,S2798*$B$10,AND(R2797=0,R2798&gt;=1,I2798&gt;=$B$6*$B$8-1),V2797+$B$6*$B$10*$B$8,AND(R2797=0,R2798&gt;=1,I2798&lt;$B$6*$B$8-1),V2797+I2797*$B$10,TRUE,V2797)</f>
        <v>11300</v>
      </c>
      <c r="W2798" s="17">
        <f t="shared" si="172"/>
        <v>242.57602862254024</v>
      </c>
    </row>
    <row r="2799" spans="7:23" x14ac:dyDescent="0.25">
      <c r="G2799" s="15">
        <v>2797</v>
      </c>
      <c r="H2799" s="1">
        <f t="shared" si="169"/>
        <v>46.6</v>
      </c>
      <c r="I2799" s="15" cm="1">
        <f t="array" ref="I2799">_xlfn.IFS(J2798&gt;=$C$13-$B$26,MINA(I2798+$B$13-S2799+S2798,$B$11),I2798=$B$11,MINA(I2798-S2799+S2798,$B$11),TRUE,MAXA(I2798-S2799+S2798,0))</f>
        <v>2</v>
      </c>
      <c r="J2799" s="1" cm="1">
        <f t="array" ref="J2799">_xlfn.IFS(J2798&gt;=$C$13-$B$26,0,I2798&lt;$B$11,J2798+$B$26,TRUE,0)</f>
        <v>6.6666666666666666E-2</v>
      </c>
      <c r="K2799" s="3" cm="1">
        <f t="array" ref="K2799">_xlfn.IFS(AND(NOT($K2798=0),$L2798),0,NOT($L2798),$K2798+$B$26,TRUE,$K2798)</f>
        <v>0</v>
      </c>
      <c r="L2799" s="3" t="b" cm="1">
        <f t="array" ref="L2799">_xlfn.IFS(AND($I2799&gt;0,$K2799&gt;=$C$5-$B$26),TRUE,$R2799&gt;=$B$6,FALSE,$I2799=0,FALSE,TRUE,$L2798)</f>
        <v>1</v>
      </c>
      <c r="M2799" s="3" t="b" cm="1">
        <f t="array" ref="M2799">_xlfn.IFS($N2799&gt;=$B$4-$B$26,FALSE,AND($I2799&gt;0,$K2799&gt;=$B$5-$B$26),TRUE,AND($L2799,NOT($M2798)),FALSE,$M2798,TRUE,TRUE,FALSE)</f>
        <v>0</v>
      </c>
      <c r="N2799" s="3" cm="1">
        <f t="array" ref="N2799">_xlfn.IFS($M2798,$N2798+$B$26,NOT($M2798),0,TRUE,$M2798)</f>
        <v>0</v>
      </c>
      <c r="O2799" s="3" t="b" cm="1">
        <f t="array" ref="O2799">_xlfn.IFS($M2799,FALSE,AND($L2799,NOT($M2799),$R2799&lt;$B$6,$I2799&gt;0),TRUE,TRUE,FALSE)</f>
        <v>1</v>
      </c>
      <c r="P2799" s="3" cm="1">
        <f t="array" ref="P2799">_xlfn.IFS($P2798&gt;=$C$7-$B$26,0,$O2798,$P2798+$B$26,TRUE,0)</f>
        <v>3.3333333333333333E-2</v>
      </c>
      <c r="Q2799" s="3" t="b" cm="1">
        <f t="array" ref="Q2799">_xlfn.IFS(AND($L2799,NOT($M2799),NOT($O2799)),TRUE,$R2799&gt;=$B$6,FALSE,AND($L2799,NOT($M2799),$O2799,$P2799=0),TRUE,TRUE,FALSE)</f>
        <v>0</v>
      </c>
      <c r="R2799" s="3" cm="1">
        <f t="array" ref="R2799">_xlfn.IFS(AND($Q2798,$R2798&lt;$B$6),$R2798+1,AND(NOT($L2798),$R2798&gt;0),0,TRUE,$R2798)</f>
        <v>1</v>
      </c>
      <c r="S2799" s="1" cm="1">
        <f t="array" ref="S2799">_xlfn.IFS(AND(Q2798,I2798&gt;$B$8),S2798+$B$8,AND(Q2798,I2798&lt;=$B$8),S2798+I2798,TRUE,$S2798)</f>
        <v>111</v>
      </c>
      <c r="T2799" s="1">
        <f t="shared" si="170"/>
        <v>9990</v>
      </c>
      <c r="U2799" s="17">
        <f t="shared" si="171"/>
        <v>214.37768240343348</v>
      </c>
      <c r="V2799" s="47" cm="1">
        <f t="array" ref="V2799">_xlfn.IFS($B$6=1,S2799*$B$10,AND(R2798=0,R2799&gt;=1,I2799&gt;=$B$6*$B$8-1),V2798+$B$6*$B$10*$B$8,AND(R2798=0,R2799&gt;=1,I2799&lt;$B$6*$B$8-1),V2798+I2798*$B$10,TRUE,V2798)</f>
        <v>11300</v>
      </c>
      <c r="W2799" s="17">
        <f t="shared" si="172"/>
        <v>242.4892703862661</v>
      </c>
    </row>
    <row r="2800" spans="7:23" x14ac:dyDescent="0.25">
      <c r="G2800" s="15">
        <v>2798</v>
      </c>
      <c r="H2800" s="1">
        <f t="shared" si="169"/>
        <v>46.616666666666667</v>
      </c>
      <c r="I2800" s="15" cm="1">
        <f t="array" ref="I2800">_xlfn.IFS(J2799&gt;=$C$13-$B$26,MINA(I2799+$B$13-S2800+S2799,$B$11),I2799=$B$11,MINA(I2799-S2800+S2799,$B$11),TRUE,MAXA(I2799-S2800+S2799,0))</f>
        <v>2</v>
      </c>
      <c r="J2800" s="1" cm="1">
        <f t="array" ref="J2800">_xlfn.IFS(J2799&gt;=$C$13-$B$26,0,I2799&lt;$B$11,J2799+$B$26,TRUE,0)</f>
        <v>8.3333333333333329E-2</v>
      </c>
      <c r="K2800" s="3" cm="1">
        <f t="array" ref="K2800">_xlfn.IFS(AND(NOT($K2799=0),$L2799),0,NOT($L2799),$K2799+$B$26,TRUE,$K2799)</f>
        <v>0</v>
      </c>
      <c r="L2800" s="3" t="b" cm="1">
        <f t="array" ref="L2800">_xlfn.IFS(AND($I2800&gt;0,$K2800&gt;=$C$5-$B$26),TRUE,$R2800&gt;=$B$6,FALSE,$I2800=0,FALSE,TRUE,$L2799)</f>
        <v>1</v>
      </c>
      <c r="M2800" s="3" t="b" cm="1">
        <f t="array" ref="M2800">_xlfn.IFS($N2800&gt;=$B$4-$B$26,FALSE,AND($I2800&gt;0,$K2800&gt;=$B$5-$B$26),TRUE,AND($L2800,NOT($M2799)),FALSE,$M2799,TRUE,TRUE,FALSE)</f>
        <v>0</v>
      </c>
      <c r="N2800" s="3" cm="1">
        <f t="array" ref="N2800">_xlfn.IFS($M2799,$N2799+$B$26,NOT($M2799),0,TRUE,$M2799)</f>
        <v>0</v>
      </c>
      <c r="O2800" s="3" t="b" cm="1">
        <f t="array" ref="O2800">_xlfn.IFS($M2800,FALSE,AND($L2800,NOT($M2800),$R2800&lt;$B$6,$I2800&gt;0),TRUE,TRUE,FALSE)</f>
        <v>1</v>
      </c>
      <c r="P2800" s="3" cm="1">
        <f t="array" ref="P2800">_xlfn.IFS($P2799&gt;=$C$7-$B$26,0,$O2799,$P2799+$B$26,TRUE,0)</f>
        <v>0.05</v>
      </c>
      <c r="Q2800" s="3" t="b" cm="1">
        <f t="array" ref="Q2800">_xlfn.IFS(AND($L2800,NOT($M2800),NOT($O2800)),TRUE,$R2800&gt;=$B$6,FALSE,AND($L2800,NOT($M2800),$O2800,$P2800=0),TRUE,TRUE,FALSE)</f>
        <v>0</v>
      </c>
      <c r="R2800" s="3" cm="1">
        <f t="array" ref="R2800">_xlfn.IFS(AND($Q2799,$R2799&lt;$B$6),$R2799+1,AND(NOT($L2799),$R2799&gt;0),0,TRUE,$R2799)</f>
        <v>1</v>
      </c>
      <c r="S2800" s="1" cm="1">
        <f t="array" ref="S2800">_xlfn.IFS(AND(Q2799,I2799&gt;$B$8),S2799+$B$8,AND(Q2799,I2799&lt;=$B$8),S2799+I2799,TRUE,$S2799)</f>
        <v>111</v>
      </c>
      <c r="T2800" s="1">
        <f t="shared" si="170"/>
        <v>9990</v>
      </c>
      <c r="U2800" s="17">
        <f t="shared" si="171"/>
        <v>214.30103682516983</v>
      </c>
      <c r="V2800" s="47" cm="1">
        <f t="array" ref="V2800">_xlfn.IFS($B$6=1,S2800*$B$10,AND(R2799=0,R2800&gt;=1,I2800&gt;=$B$6*$B$8-1),V2799+$B$6*$B$10*$B$8,AND(R2799=0,R2800&gt;=1,I2800&lt;$B$6*$B$8-1),V2799+I2799*$B$10,TRUE,V2799)</f>
        <v>11300</v>
      </c>
      <c r="W2800" s="17">
        <f t="shared" si="172"/>
        <v>242.40257418662853</v>
      </c>
    </row>
    <row r="2801" spans="7:23" x14ac:dyDescent="0.25">
      <c r="G2801" s="15">
        <v>2799</v>
      </c>
      <c r="H2801" s="1">
        <f t="shared" si="169"/>
        <v>46.633333333333333</v>
      </c>
      <c r="I2801" s="15" cm="1">
        <f t="array" ref="I2801">_xlfn.IFS(J2800&gt;=$C$13-$B$26,MINA(I2800+$B$13-S2801+S2800,$B$11),I2800=$B$11,MINA(I2800-S2801+S2800,$B$11),TRUE,MAXA(I2800-S2801+S2800,0))</f>
        <v>2</v>
      </c>
      <c r="J2801" s="1" cm="1">
        <f t="array" ref="J2801">_xlfn.IFS(J2800&gt;=$C$13-$B$26,0,I2800&lt;$B$11,J2800+$B$26,TRUE,0)</f>
        <v>9.9999999999999992E-2</v>
      </c>
      <c r="K2801" s="3" cm="1">
        <f t="array" ref="K2801">_xlfn.IFS(AND(NOT($K2800=0),$L2800),0,NOT($L2800),$K2800+$B$26,TRUE,$K2800)</f>
        <v>0</v>
      </c>
      <c r="L2801" s="3" t="b" cm="1">
        <f t="array" ref="L2801">_xlfn.IFS(AND($I2801&gt;0,$K2801&gt;=$C$5-$B$26),TRUE,$R2801&gt;=$B$6,FALSE,$I2801=0,FALSE,TRUE,$L2800)</f>
        <v>1</v>
      </c>
      <c r="M2801" s="3" t="b" cm="1">
        <f t="array" ref="M2801">_xlfn.IFS($N2801&gt;=$B$4-$B$26,FALSE,AND($I2801&gt;0,$K2801&gt;=$B$5-$B$26),TRUE,AND($L2801,NOT($M2800)),FALSE,$M2800,TRUE,TRUE,FALSE)</f>
        <v>0</v>
      </c>
      <c r="N2801" s="3" cm="1">
        <f t="array" ref="N2801">_xlfn.IFS($M2800,$N2800+$B$26,NOT($M2800),0,TRUE,$M2800)</f>
        <v>0</v>
      </c>
      <c r="O2801" s="3" t="b" cm="1">
        <f t="array" ref="O2801">_xlfn.IFS($M2801,FALSE,AND($L2801,NOT($M2801),$R2801&lt;$B$6,$I2801&gt;0),TRUE,TRUE,FALSE)</f>
        <v>1</v>
      </c>
      <c r="P2801" s="3" cm="1">
        <f t="array" ref="P2801">_xlfn.IFS($P2800&gt;=$C$7-$B$26,0,$O2800,$P2800+$B$26,TRUE,0)</f>
        <v>6.6666666666666666E-2</v>
      </c>
      <c r="Q2801" s="3" t="b" cm="1">
        <f t="array" ref="Q2801">_xlfn.IFS(AND($L2801,NOT($M2801),NOT($O2801)),TRUE,$R2801&gt;=$B$6,FALSE,AND($L2801,NOT($M2801),$O2801,$P2801=0),TRUE,TRUE,FALSE)</f>
        <v>0</v>
      </c>
      <c r="R2801" s="3" cm="1">
        <f t="array" ref="R2801">_xlfn.IFS(AND($Q2800,$R2800&lt;$B$6),$R2800+1,AND(NOT($L2800),$R2800&gt;0),0,TRUE,$R2800)</f>
        <v>1</v>
      </c>
      <c r="S2801" s="1" cm="1">
        <f t="array" ref="S2801">_xlfn.IFS(AND(Q2800,I2800&gt;$B$8),S2800+$B$8,AND(Q2800,I2800&lt;=$B$8),S2800+I2800,TRUE,$S2800)</f>
        <v>111</v>
      </c>
      <c r="T2801" s="1">
        <f t="shared" si="170"/>
        <v>9990</v>
      </c>
      <c r="U2801" s="17">
        <f t="shared" si="171"/>
        <v>214.22444603288062</v>
      </c>
      <c r="V2801" s="47" cm="1">
        <f t="array" ref="V2801">_xlfn.IFS($B$6=1,S2801*$B$10,AND(R2800=0,R2801&gt;=1,I2801&gt;=$B$6*$B$8-1),V2800+$B$6*$B$10*$B$8,AND(R2800=0,R2801&gt;=1,I2801&lt;$B$6*$B$8-1),V2800+I2800*$B$10,TRUE,V2800)</f>
        <v>11300</v>
      </c>
      <c r="W2801" s="17">
        <f t="shared" si="172"/>
        <v>242.31593995711222</v>
      </c>
    </row>
    <row r="2802" spans="7:23" x14ac:dyDescent="0.25">
      <c r="G2802" s="15">
        <v>2800</v>
      </c>
      <c r="H2802" s="1">
        <f t="shared" si="169"/>
        <v>46.65</v>
      </c>
      <c r="I2802" s="15" cm="1">
        <f t="array" ref="I2802">_xlfn.IFS(J2801&gt;=$C$13-$B$26,MINA(I2801+$B$13-S2802+S2801,$B$11),I2801=$B$11,MINA(I2801-S2802+S2801,$B$11),TRUE,MAXA(I2801-S2802+S2801,0))</f>
        <v>2</v>
      </c>
      <c r="J2802" s="1" cm="1">
        <f t="array" ref="J2802">_xlfn.IFS(J2801&gt;=$C$13-$B$26,0,I2801&lt;$B$11,J2801+$B$26,TRUE,0)</f>
        <v>0.11666666666666665</v>
      </c>
      <c r="K2802" s="3" cm="1">
        <f t="array" ref="K2802">_xlfn.IFS(AND(NOT($K2801=0),$L2801),0,NOT($L2801),$K2801+$B$26,TRUE,$K2801)</f>
        <v>0</v>
      </c>
      <c r="L2802" s="3" t="b" cm="1">
        <f t="array" ref="L2802">_xlfn.IFS(AND($I2802&gt;0,$K2802&gt;=$C$5-$B$26),TRUE,$R2802&gt;=$B$6,FALSE,$I2802=0,FALSE,TRUE,$L2801)</f>
        <v>1</v>
      </c>
      <c r="M2802" s="3" t="b" cm="1">
        <f t="array" ref="M2802">_xlfn.IFS($N2802&gt;=$B$4-$B$26,FALSE,AND($I2802&gt;0,$K2802&gt;=$B$5-$B$26),TRUE,AND($L2802,NOT($M2801)),FALSE,$M2801,TRUE,TRUE,FALSE)</f>
        <v>0</v>
      </c>
      <c r="N2802" s="3" cm="1">
        <f t="array" ref="N2802">_xlfn.IFS($M2801,$N2801+$B$26,NOT($M2801),0,TRUE,$M2801)</f>
        <v>0</v>
      </c>
      <c r="O2802" s="3" t="b" cm="1">
        <f t="array" ref="O2802">_xlfn.IFS($M2802,FALSE,AND($L2802,NOT($M2802),$R2802&lt;$B$6,$I2802&gt;0),TRUE,TRUE,FALSE)</f>
        <v>1</v>
      </c>
      <c r="P2802" s="3" cm="1">
        <f t="array" ref="P2802">_xlfn.IFS($P2801&gt;=$C$7-$B$26,0,$O2801,$P2801+$B$26,TRUE,0)</f>
        <v>8.3333333333333329E-2</v>
      </c>
      <c r="Q2802" s="3" t="b" cm="1">
        <f t="array" ref="Q2802">_xlfn.IFS(AND($L2802,NOT($M2802),NOT($O2802)),TRUE,$R2802&gt;=$B$6,FALSE,AND($L2802,NOT($M2802),$O2802,$P2802=0),TRUE,TRUE,FALSE)</f>
        <v>0</v>
      </c>
      <c r="R2802" s="3" cm="1">
        <f t="array" ref="R2802">_xlfn.IFS(AND($Q2801,$R2801&lt;$B$6),$R2801+1,AND(NOT($L2801),$R2801&gt;0),0,TRUE,$R2801)</f>
        <v>1</v>
      </c>
      <c r="S2802" s="1" cm="1">
        <f t="array" ref="S2802">_xlfn.IFS(AND(Q2801,I2801&gt;$B$8),S2801+$B$8,AND(Q2801,I2801&lt;=$B$8),S2801+I2801,TRUE,$S2801)</f>
        <v>111</v>
      </c>
      <c r="T2802" s="1">
        <f t="shared" si="170"/>
        <v>9990</v>
      </c>
      <c r="U2802" s="17">
        <f t="shared" si="171"/>
        <v>214.14790996784566</v>
      </c>
      <c r="V2802" s="47" cm="1">
        <f t="array" ref="V2802">_xlfn.IFS($B$6=1,S2802*$B$10,AND(R2801=0,R2802&gt;=1,I2802&gt;=$B$6*$B$8-1),V2801+$B$6*$B$10*$B$8,AND(R2801=0,R2802&gt;=1,I2802&lt;$B$6*$B$8-1),V2801+I2801*$B$10,TRUE,V2801)</f>
        <v>11300</v>
      </c>
      <c r="W2802" s="17">
        <f t="shared" si="172"/>
        <v>242.2293676312969</v>
      </c>
    </row>
    <row r="2803" spans="7:23" x14ac:dyDescent="0.25">
      <c r="G2803" s="15">
        <v>2801</v>
      </c>
      <c r="H2803" s="1">
        <f t="shared" si="169"/>
        <v>46.666666666666664</v>
      </c>
      <c r="I2803" s="15" cm="1">
        <f t="array" ref="I2803">_xlfn.IFS(J2802&gt;=$C$13-$B$26,MINA(I2802+$B$13-S2803+S2802,$B$11),I2802=$B$11,MINA(I2802-S2803+S2802,$B$11),TRUE,MAXA(I2802-S2803+S2802,0))</f>
        <v>2</v>
      </c>
      <c r="J2803" s="1" cm="1">
        <f t="array" ref="J2803">_xlfn.IFS(J2802&gt;=$C$13-$B$26,0,I2802&lt;$B$11,J2802+$B$26,TRUE,0)</f>
        <v>0.13333333333333333</v>
      </c>
      <c r="K2803" s="3" cm="1">
        <f t="array" ref="K2803">_xlfn.IFS(AND(NOT($K2802=0),$L2802),0,NOT($L2802),$K2802+$B$26,TRUE,$K2802)</f>
        <v>0</v>
      </c>
      <c r="L2803" s="3" t="b" cm="1">
        <f t="array" ref="L2803">_xlfn.IFS(AND($I2803&gt;0,$K2803&gt;=$C$5-$B$26),TRUE,$R2803&gt;=$B$6,FALSE,$I2803=0,FALSE,TRUE,$L2802)</f>
        <v>1</v>
      </c>
      <c r="M2803" s="3" t="b" cm="1">
        <f t="array" ref="M2803">_xlfn.IFS($N2803&gt;=$B$4-$B$26,FALSE,AND($I2803&gt;0,$K2803&gt;=$B$5-$B$26),TRUE,AND($L2803,NOT($M2802)),FALSE,$M2802,TRUE,TRUE,FALSE)</f>
        <v>0</v>
      </c>
      <c r="N2803" s="3" cm="1">
        <f t="array" ref="N2803">_xlfn.IFS($M2802,$N2802+$B$26,NOT($M2802),0,TRUE,$M2802)</f>
        <v>0</v>
      </c>
      <c r="O2803" s="3" t="b" cm="1">
        <f t="array" ref="O2803">_xlfn.IFS($M2803,FALSE,AND($L2803,NOT($M2803),$R2803&lt;$B$6,$I2803&gt;0),TRUE,TRUE,FALSE)</f>
        <v>1</v>
      </c>
      <c r="P2803" s="3" cm="1">
        <f t="array" ref="P2803">_xlfn.IFS($P2802&gt;=$C$7-$B$26,0,$O2802,$P2802+$B$26,TRUE,0)</f>
        <v>0</v>
      </c>
      <c r="Q2803" s="3" t="b" cm="1">
        <f t="array" ref="Q2803">_xlfn.IFS(AND($L2803,NOT($M2803),NOT($O2803)),TRUE,$R2803&gt;=$B$6,FALSE,AND($L2803,NOT($M2803),$O2803,$P2803=0),TRUE,TRUE,FALSE)</f>
        <v>1</v>
      </c>
      <c r="R2803" s="3" cm="1">
        <f t="array" ref="R2803">_xlfn.IFS(AND($Q2802,$R2802&lt;$B$6),$R2802+1,AND(NOT($L2802),$R2802&gt;0),0,TRUE,$R2802)</f>
        <v>1</v>
      </c>
      <c r="S2803" s="1" cm="1">
        <f t="array" ref="S2803">_xlfn.IFS(AND(Q2802,I2802&gt;$B$8),S2802+$B$8,AND(Q2802,I2802&lt;=$B$8),S2802+I2802,TRUE,$S2802)</f>
        <v>111</v>
      </c>
      <c r="T2803" s="1">
        <f t="shared" si="170"/>
        <v>9990</v>
      </c>
      <c r="U2803" s="17">
        <f t="shared" si="171"/>
        <v>214.07142857142858</v>
      </c>
      <c r="V2803" s="47" cm="1">
        <f t="array" ref="V2803">_xlfn.IFS($B$6=1,S2803*$B$10,AND(R2802=0,R2803&gt;=1,I2803&gt;=$B$6*$B$8-1),V2802+$B$6*$B$10*$B$8,AND(R2802=0,R2803&gt;=1,I2803&lt;$B$6*$B$8-1),V2802+I2802*$B$10,TRUE,V2802)</f>
        <v>11300</v>
      </c>
      <c r="W2803" s="17">
        <f t="shared" si="172"/>
        <v>242.14285714285717</v>
      </c>
    </row>
    <row r="2804" spans="7:23" x14ac:dyDescent="0.25">
      <c r="G2804" s="15">
        <v>2802</v>
      </c>
      <c r="H2804" s="1">
        <f t="shared" si="169"/>
        <v>46.68333333333333</v>
      </c>
      <c r="I2804" s="15" cm="1">
        <f t="array" ref="I2804">_xlfn.IFS(J2803&gt;=$C$13-$B$26,MINA(I2803+$B$13-S2804+S2803,$B$11),I2803=$B$11,MINA(I2803-S2804+S2803,$B$11),TRUE,MAXA(I2803-S2804+S2803,0))</f>
        <v>1</v>
      </c>
      <c r="J2804" s="1" cm="1">
        <f t="array" ref="J2804">_xlfn.IFS(J2803&gt;=$C$13-$B$26,0,I2803&lt;$B$11,J2803+$B$26,TRUE,0)</f>
        <v>0.15</v>
      </c>
      <c r="K2804" s="3" cm="1">
        <f t="array" ref="K2804">_xlfn.IFS(AND(NOT($K2803=0),$L2803),0,NOT($L2803),$K2803+$B$26,TRUE,$K2803)</f>
        <v>0</v>
      </c>
      <c r="L2804" s="3" t="b" cm="1">
        <f t="array" ref="L2804">_xlfn.IFS(AND($I2804&gt;0,$K2804&gt;=$C$5-$B$26),TRUE,$R2804&gt;=$B$6,FALSE,$I2804=0,FALSE,TRUE,$L2803)</f>
        <v>1</v>
      </c>
      <c r="M2804" s="3" t="b" cm="1">
        <f t="array" ref="M2804">_xlfn.IFS($N2804&gt;=$B$4-$B$26,FALSE,AND($I2804&gt;0,$K2804&gt;=$B$5-$B$26),TRUE,AND($L2804,NOT($M2803)),FALSE,$M2803,TRUE,TRUE,FALSE)</f>
        <v>0</v>
      </c>
      <c r="N2804" s="3" cm="1">
        <f t="array" ref="N2804">_xlfn.IFS($M2803,$N2803+$B$26,NOT($M2803),0,TRUE,$M2803)</f>
        <v>0</v>
      </c>
      <c r="O2804" s="3" t="b" cm="1">
        <f t="array" ref="O2804">_xlfn.IFS($M2804,FALSE,AND($L2804,NOT($M2804),$R2804&lt;$B$6,$I2804&gt;0),TRUE,TRUE,FALSE)</f>
        <v>1</v>
      </c>
      <c r="P2804" s="3" cm="1">
        <f t="array" ref="P2804">_xlfn.IFS($P2803&gt;=$C$7-$B$26,0,$O2803,$P2803+$B$26,TRUE,0)</f>
        <v>1.6666666666666666E-2</v>
      </c>
      <c r="Q2804" s="3" t="b" cm="1">
        <f t="array" ref="Q2804">_xlfn.IFS(AND($L2804,NOT($M2804),NOT($O2804)),TRUE,$R2804&gt;=$B$6,FALSE,AND($L2804,NOT($M2804),$O2804,$P2804=0),TRUE,TRUE,FALSE)</f>
        <v>0</v>
      </c>
      <c r="R2804" s="3" cm="1">
        <f t="array" ref="R2804">_xlfn.IFS(AND($Q2803,$R2803&lt;$B$6),$R2803+1,AND(NOT($L2803),$R2803&gt;0),0,TRUE,$R2803)</f>
        <v>2</v>
      </c>
      <c r="S2804" s="1" cm="1">
        <f t="array" ref="S2804">_xlfn.IFS(AND(Q2803,I2803&gt;$B$8),S2803+$B$8,AND(Q2803,I2803&lt;=$B$8),S2803+I2803,TRUE,$S2803)</f>
        <v>112</v>
      </c>
      <c r="T2804" s="1">
        <f t="shared" si="170"/>
        <v>10080</v>
      </c>
      <c r="U2804" s="17">
        <f t="shared" si="171"/>
        <v>215.92288468404143</v>
      </c>
      <c r="V2804" s="47" cm="1">
        <f t="array" ref="V2804">_xlfn.IFS($B$6=1,S2804*$B$10,AND(R2803=0,R2804&gt;=1,I2804&gt;=$B$6*$B$8-1),V2803+$B$6*$B$10*$B$8,AND(R2803=0,R2804&gt;=1,I2804&lt;$B$6*$B$8-1),V2803+I2803*$B$10,TRUE,V2803)</f>
        <v>11300</v>
      </c>
      <c r="W2804" s="17">
        <f t="shared" si="172"/>
        <v>242.05640842556232</v>
      </c>
    </row>
    <row r="2805" spans="7:23" x14ac:dyDescent="0.25">
      <c r="G2805" s="15">
        <v>2803</v>
      </c>
      <c r="H2805" s="1">
        <f t="shared" si="169"/>
        <v>46.7</v>
      </c>
      <c r="I2805" s="15" cm="1">
        <f t="array" ref="I2805">_xlfn.IFS(J2804&gt;=$C$13-$B$26,MINA(I2804+$B$13-S2805+S2804,$B$11),I2804=$B$11,MINA(I2804-S2805+S2804,$B$11),TRUE,MAXA(I2804-S2805+S2804,0))</f>
        <v>1</v>
      </c>
      <c r="J2805" s="1" cm="1">
        <f t="array" ref="J2805">_xlfn.IFS(J2804&gt;=$C$13-$B$26,0,I2804&lt;$B$11,J2804+$B$26,TRUE,0)</f>
        <v>0.16666666666666666</v>
      </c>
      <c r="K2805" s="3" cm="1">
        <f t="array" ref="K2805">_xlfn.IFS(AND(NOT($K2804=0),$L2804),0,NOT($L2804),$K2804+$B$26,TRUE,$K2804)</f>
        <v>0</v>
      </c>
      <c r="L2805" s="3" t="b" cm="1">
        <f t="array" ref="L2805">_xlfn.IFS(AND($I2805&gt;0,$K2805&gt;=$C$5-$B$26),TRUE,$R2805&gt;=$B$6,FALSE,$I2805=0,FALSE,TRUE,$L2804)</f>
        <v>1</v>
      </c>
      <c r="M2805" s="3" t="b" cm="1">
        <f t="array" ref="M2805">_xlfn.IFS($N2805&gt;=$B$4-$B$26,FALSE,AND($I2805&gt;0,$K2805&gt;=$B$5-$B$26),TRUE,AND($L2805,NOT($M2804)),FALSE,$M2804,TRUE,TRUE,FALSE)</f>
        <v>0</v>
      </c>
      <c r="N2805" s="3" cm="1">
        <f t="array" ref="N2805">_xlfn.IFS($M2804,$N2804+$B$26,NOT($M2804),0,TRUE,$M2804)</f>
        <v>0</v>
      </c>
      <c r="O2805" s="3" t="b" cm="1">
        <f t="array" ref="O2805">_xlfn.IFS($M2805,FALSE,AND($L2805,NOT($M2805),$R2805&lt;$B$6,$I2805&gt;0),TRUE,TRUE,FALSE)</f>
        <v>1</v>
      </c>
      <c r="P2805" s="3" cm="1">
        <f t="array" ref="P2805">_xlfn.IFS($P2804&gt;=$C$7-$B$26,0,$O2804,$P2804+$B$26,TRUE,0)</f>
        <v>3.3333333333333333E-2</v>
      </c>
      <c r="Q2805" s="3" t="b" cm="1">
        <f t="array" ref="Q2805">_xlfn.IFS(AND($L2805,NOT($M2805),NOT($O2805)),TRUE,$R2805&gt;=$B$6,FALSE,AND($L2805,NOT($M2805),$O2805,$P2805=0),TRUE,TRUE,FALSE)</f>
        <v>0</v>
      </c>
      <c r="R2805" s="3" cm="1">
        <f t="array" ref="R2805">_xlfn.IFS(AND($Q2804,$R2804&lt;$B$6),$R2804+1,AND(NOT($L2804),$R2804&gt;0),0,TRUE,$R2804)</f>
        <v>2</v>
      </c>
      <c r="S2805" s="1" cm="1">
        <f t="array" ref="S2805">_xlfn.IFS(AND(Q2804,I2804&gt;$B$8),S2804+$B$8,AND(Q2804,I2804&lt;=$B$8),S2804+I2804,TRUE,$S2804)</f>
        <v>112</v>
      </c>
      <c r="T2805" s="1">
        <f t="shared" si="170"/>
        <v>10080</v>
      </c>
      <c r="U2805" s="17">
        <f t="shared" si="171"/>
        <v>215.84582441113488</v>
      </c>
      <c r="V2805" s="47" cm="1">
        <f t="array" ref="V2805">_xlfn.IFS($B$6=1,S2805*$B$10,AND(R2804=0,R2805&gt;=1,I2805&gt;=$B$6*$B$8-1),V2804+$B$6*$B$10*$B$8,AND(R2804=0,R2805&gt;=1,I2805&lt;$B$6*$B$8-1),V2804+I2804*$B$10,TRUE,V2804)</f>
        <v>11300</v>
      </c>
      <c r="W2805" s="17">
        <f t="shared" si="172"/>
        <v>241.97002141327621</v>
      </c>
    </row>
    <row r="2806" spans="7:23" x14ac:dyDescent="0.25">
      <c r="G2806" s="15">
        <v>2804</v>
      </c>
      <c r="H2806" s="1">
        <f t="shared" si="169"/>
        <v>46.716666666666669</v>
      </c>
      <c r="I2806" s="15" cm="1">
        <f t="array" ref="I2806">_xlfn.IFS(J2805&gt;=$C$13-$B$26,MINA(I2805+$B$13-S2806+S2805,$B$11),I2805=$B$11,MINA(I2805-S2806+S2805,$B$11),TRUE,MAXA(I2805-S2806+S2805,0))</f>
        <v>1</v>
      </c>
      <c r="J2806" s="1" cm="1">
        <f t="array" ref="J2806">_xlfn.IFS(J2805&gt;=$C$13-$B$26,0,I2805&lt;$B$11,J2805+$B$26,TRUE,0)</f>
        <v>0.18333333333333332</v>
      </c>
      <c r="K2806" s="3" cm="1">
        <f t="array" ref="K2806">_xlfn.IFS(AND(NOT($K2805=0),$L2805),0,NOT($L2805),$K2805+$B$26,TRUE,$K2805)</f>
        <v>0</v>
      </c>
      <c r="L2806" s="3" t="b" cm="1">
        <f t="array" ref="L2806">_xlfn.IFS(AND($I2806&gt;0,$K2806&gt;=$C$5-$B$26),TRUE,$R2806&gt;=$B$6,FALSE,$I2806=0,FALSE,TRUE,$L2805)</f>
        <v>1</v>
      </c>
      <c r="M2806" s="3" t="b" cm="1">
        <f t="array" ref="M2806">_xlfn.IFS($N2806&gt;=$B$4-$B$26,FALSE,AND($I2806&gt;0,$K2806&gt;=$B$5-$B$26),TRUE,AND($L2806,NOT($M2805)),FALSE,$M2805,TRUE,TRUE,FALSE)</f>
        <v>0</v>
      </c>
      <c r="N2806" s="3" cm="1">
        <f t="array" ref="N2806">_xlfn.IFS($M2805,$N2805+$B$26,NOT($M2805),0,TRUE,$M2805)</f>
        <v>0</v>
      </c>
      <c r="O2806" s="3" t="b" cm="1">
        <f t="array" ref="O2806">_xlfn.IFS($M2806,FALSE,AND($L2806,NOT($M2806),$R2806&lt;$B$6,$I2806&gt;0),TRUE,TRUE,FALSE)</f>
        <v>1</v>
      </c>
      <c r="P2806" s="3" cm="1">
        <f t="array" ref="P2806">_xlfn.IFS($P2805&gt;=$C$7-$B$26,0,$O2805,$P2805+$B$26,TRUE,0)</f>
        <v>0.05</v>
      </c>
      <c r="Q2806" s="3" t="b" cm="1">
        <f t="array" ref="Q2806">_xlfn.IFS(AND($L2806,NOT($M2806),NOT($O2806)),TRUE,$R2806&gt;=$B$6,FALSE,AND($L2806,NOT($M2806),$O2806,$P2806=0),TRUE,TRUE,FALSE)</f>
        <v>0</v>
      </c>
      <c r="R2806" s="3" cm="1">
        <f t="array" ref="R2806">_xlfn.IFS(AND($Q2805,$R2805&lt;$B$6),$R2805+1,AND(NOT($L2805),$R2805&gt;0),0,TRUE,$R2805)</f>
        <v>2</v>
      </c>
      <c r="S2806" s="1" cm="1">
        <f t="array" ref="S2806">_xlfn.IFS(AND(Q2805,I2805&gt;$B$8),S2805+$B$8,AND(Q2805,I2805&lt;=$B$8),S2805+I2805,TRUE,$S2805)</f>
        <v>112</v>
      </c>
      <c r="T2806" s="1">
        <f t="shared" si="170"/>
        <v>10080</v>
      </c>
      <c r="U2806" s="17">
        <f t="shared" si="171"/>
        <v>215.76881912236888</v>
      </c>
      <c r="V2806" s="47" cm="1">
        <f t="array" ref="V2806">_xlfn.IFS($B$6=1,S2806*$B$10,AND(R2805=0,R2806&gt;=1,I2806&gt;=$B$6*$B$8-1),V2805+$B$6*$B$10*$B$8,AND(R2805=0,R2806&gt;=1,I2806&lt;$B$6*$B$8-1),V2805+I2805*$B$10,TRUE,V2805)</f>
        <v>11300</v>
      </c>
      <c r="W2806" s="17">
        <f t="shared" si="172"/>
        <v>241.88369603995719</v>
      </c>
    </row>
    <row r="2807" spans="7:23" x14ac:dyDescent="0.25">
      <c r="G2807" s="15">
        <v>2805</v>
      </c>
      <c r="H2807" s="1">
        <f t="shared" si="169"/>
        <v>46.733333333333334</v>
      </c>
      <c r="I2807" s="15" cm="1">
        <f t="array" ref="I2807">_xlfn.IFS(J2806&gt;=$C$13-$B$26,MINA(I2806+$B$13-S2807+S2806,$B$11),I2806=$B$11,MINA(I2806-S2807+S2806,$B$11),TRUE,MAXA(I2806-S2807+S2806,0))</f>
        <v>1</v>
      </c>
      <c r="J2807" s="1" cm="1">
        <f t="array" ref="J2807">_xlfn.IFS(J2806&gt;=$C$13-$B$26,0,I2806&lt;$B$11,J2806+$B$26,TRUE,0)</f>
        <v>0.19999999999999998</v>
      </c>
      <c r="K2807" s="3" cm="1">
        <f t="array" ref="K2807">_xlfn.IFS(AND(NOT($K2806=0),$L2806),0,NOT($L2806),$K2806+$B$26,TRUE,$K2806)</f>
        <v>0</v>
      </c>
      <c r="L2807" s="3" t="b" cm="1">
        <f t="array" ref="L2807">_xlfn.IFS(AND($I2807&gt;0,$K2807&gt;=$C$5-$B$26),TRUE,$R2807&gt;=$B$6,FALSE,$I2807=0,FALSE,TRUE,$L2806)</f>
        <v>1</v>
      </c>
      <c r="M2807" s="3" t="b" cm="1">
        <f t="array" ref="M2807">_xlfn.IFS($N2807&gt;=$B$4-$B$26,FALSE,AND($I2807&gt;0,$K2807&gt;=$B$5-$B$26),TRUE,AND($L2807,NOT($M2806)),FALSE,$M2806,TRUE,TRUE,FALSE)</f>
        <v>0</v>
      </c>
      <c r="N2807" s="3" cm="1">
        <f t="array" ref="N2807">_xlfn.IFS($M2806,$N2806+$B$26,NOT($M2806),0,TRUE,$M2806)</f>
        <v>0</v>
      </c>
      <c r="O2807" s="3" t="b" cm="1">
        <f t="array" ref="O2807">_xlfn.IFS($M2807,FALSE,AND($L2807,NOT($M2807),$R2807&lt;$B$6,$I2807&gt;0),TRUE,TRUE,FALSE)</f>
        <v>1</v>
      </c>
      <c r="P2807" s="3" cm="1">
        <f t="array" ref="P2807">_xlfn.IFS($P2806&gt;=$C$7-$B$26,0,$O2806,$P2806+$B$26,TRUE,0)</f>
        <v>6.6666666666666666E-2</v>
      </c>
      <c r="Q2807" s="3" t="b" cm="1">
        <f t="array" ref="Q2807">_xlfn.IFS(AND($L2807,NOT($M2807),NOT($O2807)),TRUE,$R2807&gt;=$B$6,FALSE,AND($L2807,NOT($M2807),$O2807,$P2807=0),TRUE,TRUE,FALSE)</f>
        <v>0</v>
      </c>
      <c r="R2807" s="3" cm="1">
        <f t="array" ref="R2807">_xlfn.IFS(AND($Q2806,$R2806&lt;$B$6),$R2806+1,AND(NOT($L2806),$R2806&gt;0),0,TRUE,$R2806)</f>
        <v>2</v>
      </c>
      <c r="S2807" s="1" cm="1">
        <f t="array" ref="S2807">_xlfn.IFS(AND(Q2806,I2806&gt;$B$8),S2806+$B$8,AND(Q2806,I2806&lt;=$B$8),S2806+I2806,TRUE,$S2806)</f>
        <v>112</v>
      </c>
      <c r="T2807" s="1">
        <f t="shared" si="170"/>
        <v>10080</v>
      </c>
      <c r="U2807" s="17">
        <f t="shared" si="171"/>
        <v>215.69186875891583</v>
      </c>
      <c r="V2807" s="47" cm="1">
        <f t="array" ref="V2807">_xlfn.IFS($B$6=1,S2807*$B$10,AND(R2806=0,R2807&gt;=1,I2807&gt;=$B$6*$B$8-1),V2806+$B$6*$B$10*$B$8,AND(R2806=0,R2807&gt;=1,I2807&lt;$B$6*$B$8-1),V2806+I2806*$B$10,TRUE,V2806)</f>
        <v>11300</v>
      </c>
      <c r="W2807" s="17">
        <f t="shared" si="172"/>
        <v>241.79743223965764</v>
      </c>
    </row>
    <row r="2808" spans="7:23" x14ac:dyDescent="0.25">
      <c r="G2808" s="15">
        <v>2806</v>
      </c>
      <c r="H2808" s="1">
        <f t="shared" si="169"/>
        <v>46.75</v>
      </c>
      <c r="I2808" s="15" cm="1">
        <f t="array" ref="I2808">_xlfn.IFS(J2807&gt;=$C$13-$B$26,MINA(I2807+$B$13-S2808+S2807,$B$11),I2807=$B$11,MINA(I2807-S2808+S2807,$B$11),TRUE,MAXA(I2807-S2808+S2807,0))</f>
        <v>1</v>
      </c>
      <c r="J2808" s="1" cm="1">
        <f t="array" ref="J2808">_xlfn.IFS(J2807&gt;=$C$13-$B$26,0,I2807&lt;$B$11,J2807+$B$26,TRUE,0)</f>
        <v>0.21666666666666665</v>
      </c>
      <c r="K2808" s="3" cm="1">
        <f t="array" ref="K2808">_xlfn.IFS(AND(NOT($K2807=0),$L2807),0,NOT($L2807),$K2807+$B$26,TRUE,$K2807)</f>
        <v>0</v>
      </c>
      <c r="L2808" s="3" t="b" cm="1">
        <f t="array" ref="L2808">_xlfn.IFS(AND($I2808&gt;0,$K2808&gt;=$C$5-$B$26),TRUE,$R2808&gt;=$B$6,FALSE,$I2808=0,FALSE,TRUE,$L2807)</f>
        <v>1</v>
      </c>
      <c r="M2808" s="3" t="b" cm="1">
        <f t="array" ref="M2808">_xlfn.IFS($N2808&gt;=$B$4-$B$26,FALSE,AND($I2808&gt;0,$K2808&gt;=$B$5-$B$26),TRUE,AND($L2808,NOT($M2807)),FALSE,$M2807,TRUE,TRUE,FALSE)</f>
        <v>0</v>
      </c>
      <c r="N2808" s="3" cm="1">
        <f t="array" ref="N2808">_xlfn.IFS($M2807,$N2807+$B$26,NOT($M2807),0,TRUE,$M2807)</f>
        <v>0</v>
      </c>
      <c r="O2808" s="3" t="b" cm="1">
        <f t="array" ref="O2808">_xlfn.IFS($M2808,FALSE,AND($L2808,NOT($M2808),$R2808&lt;$B$6,$I2808&gt;0),TRUE,TRUE,FALSE)</f>
        <v>1</v>
      </c>
      <c r="P2808" s="3" cm="1">
        <f t="array" ref="P2808">_xlfn.IFS($P2807&gt;=$C$7-$B$26,0,$O2807,$P2807+$B$26,TRUE,0)</f>
        <v>8.3333333333333329E-2</v>
      </c>
      <c r="Q2808" s="3" t="b" cm="1">
        <f t="array" ref="Q2808">_xlfn.IFS(AND($L2808,NOT($M2808),NOT($O2808)),TRUE,$R2808&gt;=$B$6,FALSE,AND($L2808,NOT($M2808),$O2808,$P2808=0),TRUE,TRUE,FALSE)</f>
        <v>0</v>
      </c>
      <c r="R2808" s="3" cm="1">
        <f t="array" ref="R2808">_xlfn.IFS(AND($Q2807,$R2807&lt;$B$6),$R2807+1,AND(NOT($L2807),$R2807&gt;0),0,TRUE,$R2807)</f>
        <v>2</v>
      </c>
      <c r="S2808" s="1" cm="1">
        <f t="array" ref="S2808">_xlfn.IFS(AND(Q2807,I2807&gt;$B$8),S2807+$B$8,AND(Q2807,I2807&lt;=$B$8),S2807+I2807,TRUE,$S2807)</f>
        <v>112</v>
      </c>
      <c r="T2808" s="1">
        <f t="shared" si="170"/>
        <v>10080</v>
      </c>
      <c r="U2808" s="17">
        <f t="shared" si="171"/>
        <v>215.61497326203209</v>
      </c>
      <c r="V2808" s="47" cm="1">
        <f t="array" ref="V2808">_xlfn.IFS($B$6=1,S2808*$B$10,AND(R2807=0,R2808&gt;=1,I2808&gt;=$B$6*$B$8-1),V2807+$B$6*$B$10*$B$8,AND(R2807=0,R2808&gt;=1,I2808&lt;$B$6*$B$8-1),V2807+I2807*$B$10,TRUE,V2807)</f>
        <v>11300</v>
      </c>
      <c r="W2808" s="17">
        <f t="shared" si="172"/>
        <v>241.71122994652407</v>
      </c>
    </row>
    <row r="2809" spans="7:23" x14ac:dyDescent="0.25">
      <c r="G2809" s="15">
        <v>2807</v>
      </c>
      <c r="H2809" s="1">
        <f t="shared" si="169"/>
        <v>46.766666666666666</v>
      </c>
      <c r="I2809" s="15" cm="1">
        <f t="array" ref="I2809">_xlfn.IFS(J2808&gt;=$C$13-$B$26,MINA(I2808+$B$13-S2809+S2808,$B$11),I2808=$B$11,MINA(I2808-S2809+S2808,$B$11),TRUE,MAXA(I2808-S2809+S2808,0))</f>
        <v>1</v>
      </c>
      <c r="J2809" s="1" cm="1">
        <f t="array" ref="J2809">_xlfn.IFS(J2808&gt;=$C$13-$B$26,0,I2808&lt;$B$11,J2808+$B$26,TRUE,0)</f>
        <v>0.23333333333333331</v>
      </c>
      <c r="K2809" s="3" cm="1">
        <f t="array" ref="K2809">_xlfn.IFS(AND(NOT($K2808=0),$L2808),0,NOT($L2808),$K2808+$B$26,TRUE,$K2808)</f>
        <v>0</v>
      </c>
      <c r="L2809" s="3" t="b" cm="1">
        <f t="array" ref="L2809">_xlfn.IFS(AND($I2809&gt;0,$K2809&gt;=$C$5-$B$26),TRUE,$R2809&gt;=$B$6,FALSE,$I2809=0,FALSE,TRUE,$L2808)</f>
        <v>1</v>
      </c>
      <c r="M2809" s="3" t="b" cm="1">
        <f t="array" ref="M2809">_xlfn.IFS($N2809&gt;=$B$4-$B$26,FALSE,AND($I2809&gt;0,$K2809&gt;=$B$5-$B$26),TRUE,AND($L2809,NOT($M2808)),FALSE,$M2808,TRUE,TRUE,FALSE)</f>
        <v>0</v>
      </c>
      <c r="N2809" s="3" cm="1">
        <f t="array" ref="N2809">_xlfn.IFS($M2808,$N2808+$B$26,NOT($M2808),0,TRUE,$M2808)</f>
        <v>0</v>
      </c>
      <c r="O2809" s="3" t="b" cm="1">
        <f t="array" ref="O2809">_xlfn.IFS($M2809,FALSE,AND($L2809,NOT($M2809),$R2809&lt;$B$6,$I2809&gt;0),TRUE,TRUE,FALSE)</f>
        <v>1</v>
      </c>
      <c r="P2809" s="3" cm="1">
        <f t="array" ref="P2809">_xlfn.IFS($P2808&gt;=$C$7-$B$26,0,$O2808,$P2808+$B$26,TRUE,0)</f>
        <v>0</v>
      </c>
      <c r="Q2809" s="3" t="b" cm="1">
        <f t="array" ref="Q2809">_xlfn.IFS(AND($L2809,NOT($M2809),NOT($O2809)),TRUE,$R2809&gt;=$B$6,FALSE,AND($L2809,NOT($M2809),$O2809,$P2809=0),TRUE,TRUE,FALSE)</f>
        <v>1</v>
      </c>
      <c r="R2809" s="3" cm="1">
        <f t="array" ref="R2809">_xlfn.IFS(AND($Q2808,$R2808&lt;$B$6),$R2808+1,AND(NOT($L2808),$R2808&gt;0),0,TRUE,$R2808)</f>
        <v>2</v>
      </c>
      <c r="S2809" s="1" cm="1">
        <f t="array" ref="S2809">_xlfn.IFS(AND(Q2808,I2808&gt;$B$8),S2808+$B$8,AND(Q2808,I2808&lt;=$B$8),S2808+I2808,TRUE,$S2808)</f>
        <v>112</v>
      </c>
      <c r="T2809" s="1">
        <f t="shared" si="170"/>
        <v>10080</v>
      </c>
      <c r="U2809" s="17">
        <f t="shared" si="171"/>
        <v>215.53813257305774</v>
      </c>
      <c r="V2809" s="47" cm="1">
        <f t="array" ref="V2809">_xlfn.IFS($B$6=1,S2809*$B$10,AND(R2808=0,R2809&gt;=1,I2809&gt;=$B$6*$B$8-1),V2808+$B$6*$B$10*$B$8,AND(R2808=0,R2809&gt;=1,I2809&lt;$B$6*$B$8-1),V2808+I2808*$B$10,TRUE,V2808)</f>
        <v>11300</v>
      </c>
      <c r="W2809" s="17">
        <f t="shared" si="172"/>
        <v>241.62508909479686</v>
      </c>
    </row>
    <row r="2810" spans="7:23" x14ac:dyDescent="0.25">
      <c r="G2810" s="15">
        <v>2808</v>
      </c>
      <c r="H2810" s="1">
        <f t="shared" si="169"/>
        <v>46.783333333333331</v>
      </c>
      <c r="I2810" s="15" cm="1">
        <f t="array" ref="I2810">_xlfn.IFS(J2809&gt;=$C$13-$B$26,MINA(I2809+$B$13-S2810+S2809,$B$11),I2809=$B$11,MINA(I2809-S2810+S2809,$B$11),TRUE,MAXA(I2809-S2810+S2809,0))</f>
        <v>0</v>
      </c>
      <c r="J2810" s="1" cm="1">
        <f t="array" ref="J2810">_xlfn.IFS(J2809&gt;=$C$13-$B$26,0,I2809&lt;$B$11,J2809+$B$26,TRUE,0)</f>
        <v>0.24999999999999997</v>
      </c>
      <c r="K2810" s="3" cm="1">
        <f t="array" ref="K2810">_xlfn.IFS(AND(NOT($K2809=0),$L2809),0,NOT($L2809),$K2809+$B$26,TRUE,$K2809)</f>
        <v>0</v>
      </c>
      <c r="L2810" s="3" t="b" cm="1">
        <f t="array" ref="L2810">_xlfn.IFS(AND($I2810&gt;0,$K2810&gt;=$C$5-$B$26),TRUE,$R2810&gt;=$B$6,FALSE,$I2810=0,FALSE,TRUE,$L2809)</f>
        <v>0</v>
      </c>
      <c r="M2810" s="3" t="b" cm="1">
        <f t="array" ref="M2810">_xlfn.IFS($N2810&gt;=$B$4-$B$26,FALSE,AND($I2810&gt;0,$K2810&gt;=$B$5-$B$26),TRUE,AND($L2810,NOT($M2809)),FALSE,$M2809,TRUE,TRUE,FALSE)</f>
        <v>0</v>
      </c>
      <c r="N2810" s="3" cm="1">
        <f t="array" ref="N2810">_xlfn.IFS($M2809,$N2809+$B$26,NOT($M2809),0,TRUE,$M2809)</f>
        <v>0</v>
      </c>
      <c r="O2810" s="3" t="b" cm="1">
        <f t="array" ref="O2810">_xlfn.IFS($M2810,FALSE,AND($L2810,NOT($M2810),$R2810&lt;$B$6,$I2810&gt;0),TRUE,TRUE,FALSE)</f>
        <v>0</v>
      </c>
      <c r="P2810" s="3" cm="1">
        <f t="array" ref="P2810">_xlfn.IFS($P2809&gt;=$C$7-$B$26,0,$O2809,$P2809+$B$26,TRUE,0)</f>
        <v>1.6666666666666666E-2</v>
      </c>
      <c r="Q2810" s="3" t="b" cm="1">
        <f t="array" ref="Q2810">_xlfn.IFS(AND($L2810,NOT($M2810),NOT($O2810)),TRUE,$R2810&gt;=$B$6,FALSE,AND($L2810,NOT($M2810),$O2810,$P2810=0),TRUE,TRUE,FALSE)</f>
        <v>0</v>
      </c>
      <c r="R2810" s="3" cm="1">
        <f t="array" ref="R2810">_xlfn.IFS(AND($Q2809,$R2809&lt;$B$6),$R2809+1,AND(NOT($L2809),$R2809&gt;0),0,TRUE,$R2809)</f>
        <v>3</v>
      </c>
      <c r="S2810" s="1" cm="1">
        <f t="array" ref="S2810">_xlfn.IFS(AND(Q2809,I2809&gt;$B$8),S2809+$B$8,AND(Q2809,I2809&lt;=$B$8),S2809+I2809,TRUE,$S2809)</f>
        <v>113</v>
      </c>
      <c r="T2810" s="1">
        <f t="shared" si="170"/>
        <v>10170</v>
      </c>
      <c r="U2810" s="17">
        <f t="shared" si="171"/>
        <v>217.38510865692911</v>
      </c>
      <c r="V2810" s="47" cm="1">
        <f t="array" ref="V2810">_xlfn.IFS($B$6=1,S2810*$B$10,AND(R2809=0,R2810&gt;=1,I2810&gt;=$B$6*$B$8-1),V2809+$B$6*$B$10*$B$8,AND(R2809=0,R2810&gt;=1,I2810&lt;$B$6*$B$8-1),V2809+I2809*$B$10,TRUE,V2809)</f>
        <v>11300</v>
      </c>
      <c r="W2810" s="17">
        <f t="shared" si="172"/>
        <v>241.53900961881013</v>
      </c>
    </row>
    <row r="2811" spans="7:23" x14ac:dyDescent="0.25">
      <c r="G2811" s="15">
        <v>2809</v>
      </c>
      <c r="H2811" s="1">
        <f t="shared" si="169"/>
        <v>46.8</v>
      </c>
      <c r="I2811" s="15" cm="1">
        <f t="array" ref="I2811">_xlfn.IFS(J2810&gt;=$C$13-$B$26,MINA(I2810+$B$13-S2811+S2810,$B$11),I2810=$B$11,MINA(I2810-S2811+S2810,$B$11),TRUE,MAXA(I2810-S2811+S2810,0))</f>
        <v>0</v>
      </c>
      <c r="J2811" s="1" cm="1">
        <f t="array" ref="J2811">_xlfn.IFS(J2810&gt;=$C$13-$B$26,0,I2810&lt;$B$11,J2810+$B$26,TRUE,0)</f>
        <v>0.26666666666666666</v>
      </c>
      <c r="K2811" s="3" cm="1">
        <f t="array" ref="K2811">_xlfn.IFS(AND(NOT($K2810=0),$L2810),0,NOT($L2810),$K2810+$B$26,TRUE,$K2810)</f>
        <v>1.6666666666666666E-2</v>
      </c>
      <c r="L2811" s="3" t="b" cm="1">
        <f t="array" ref="L2811">_xlfn.IFS(AND($I2811&gt;0,$K2811&gt;=$C$5-$B$26),TRUE,$R2811&gt;=$B$6,FALSE,$I2811=0,FALSE,TRUE,$L2810)</f>
        <v>0</v>
      </c>
      <c r="M2811" s="3" t="b" cm="1">
        <f t="array" ref="M2811">_xlfn.IFS($N2811&gt;=$B$4-$B$26,FALSE,AND($I2811&gt;0,$K2811&gt;=$B$5-$B$26),TRUE,AND($L2811,NOT($M2810)),FALSE,$M2810,TRUE,TRUE,FALSE)</f>
        <v>0</v>
      </c>
      <c r="N2811" s="3" cm="1">
        <f t="array" ref="N2811">_xlfn.IFS($M2810,$N2810+$B$26,NOT($M2810),0,TRUE,$M2810)</f>
        <v>0</v>
      </c>
      <c r="O2811" s="3" t="b" cm="1">
        <f t="array" ref="O2811">_xlfn.IFS($M2811,FALSE,AND($L2811,NOT($M2811),$R2811&lt;$B$6,$I2811&gt;0),TRUE,TRUE,FALSE)</f>
        <v>0</v>
      </c>
      <c r="P2811" s="3" cm="1">
        <f t="array" ref="P2811">_xlfn.IFS($P2810&gt;=$C$7-$B$26,0,$O2810,$P2810+$B$26,TRUE,0)</f>
        <v>0</v>
      </c>
      <c r="Q2811" s="3" t="b" cm="1">
        <f t="array" ref="Q2811">_xlfn.IFS(AND($L2811,NOT($M2811),NOT($O2811)),TRUE,$R2811&gt;=$B$6,FALSE,AND($L2811,NOT($M2811),$O2811,$P2811=0),TRUE,TRUE,FALSE)</f>
        <v>0</v>
      </c>
      <c r="R2811" s="3" cm="1">
        <f t="array" ref="R2811">_xlfn.IFS(AND($Q2810,$R2810&lt;$B$6),$R2810+1,AND(NOT($L2810),$R2810&gt;0),0,TRUE,$R2810)</f>
        <v>0</v>
      </c>
      <c r="S2811" s="1" cm="1">
        <f t="array" ref="S2811">_xlfn.IFS(AND(Q2810,I2810&gt;$B$8),S2810+$B$8,AND(Q2810,I2810&lt;=$B$8),S2810+I2810,TRUE,$S2810)</f>
        <v>113</v>
      </c>
      <c r="T2811" s="1">
        <f t="shared" si="170"/>
        <v>10170</v>
      </c>
      <c r="U2811" s="17">
        <f t="shared" si="171"/>
        <v>217.30769230769232</v>
      </c>
      <c r="V2811" s="47" cm="1">
        <f t="array" ref="V2811">_xlfn.IFS($B$6=1,S2811*$B$10,AND(R2810=0,R2811&gt;=1,I2811&gt;=$B$6*$B$8-1),V2810+$B$6*$B$10*$B$8,AND(R2810=0,R2811&gt;=1,I2811&lt;$B$6*$B$8-1),V2810+I2810*$B$10,TRUE,V2810)</f>
        <v>11300</v>
      </c>
      <c r="W2811" s="17">
        <f t="shared" si="172"/>
        <v>241.45299145299145</v>
      </c>
    </row>
    <row r="2812" spans="7:23" x14ac:dyDescent="0.25">
      <c r="G2812" s="15">
        <v>2810</v>
      </c>
      <c r="H2812" s="1">
        <f t="shared" si="169"/>
        <v>46.816666666666663</v>
      </c>
      <c r="I2812" s="15" cm="1">
        <f t="array" ref="I2812">_xlfn.IFS(J2811&gt;=$C$13-$B$26,MINA(I2811+$B$13-S2812+S2811,$B$11),I2811=$B$11,MINA(I2811-S2812+S2811,$B$11),TRUE,MAXA(I2811-S2812+S2811,0))</f>
        <v>0</v>
      </c>
      <c r="J2812" s="1" cm="1">
        <f t="array" ref="J2812">_xlfn.IFS(J2811&gt;=$C$13-$B$26,0,I2811&lt;$B$11,J2811+$B$26,TRUE,0)</f>
        <v>0.28333333333333333</v>
      </c>
      <c r="K2812" s="3" cm="1">
        <f t="array" ref="K2812">_xlfn.IFS(AND(NOT($K2811=0),$L2811),0,NOT($L2811),$K2811+$B$26,TRUE,$K2811)</f>
        <v>3.3333333333333333E-2</v>
      </c>
      <c r="L2812" s="3" t="b" cm="1">
        <f t="array" ref="L2812">_xlfn.IFS(AND($I2812&gt;0,$K2812&gt;=$C$5-$B$26),TRUE,$R2812&gt;=$B$6,FALSE,$I2812=0,FALSE,TRUE,$L2811)</f>
        <v>0</v>
      </c>
      <c r="M2812" s="3" t="b" cm="1">
        <f t="array" ref="M2812">_xlfn.IFS($N2812&gt;=$B$4-$B$26,FALSE,AND($I2812&gt;0,$K2812&gt;=$B$5-$B$26),TRUE,AND($L2812,NOT($M2811)),FALSE,$M2811,TRUE,TRUE,FALSE)</f>
        <v>0</v>
      </c>
      <c r="N2812" s="3" cm="1">
        <f t="array" ref="N2812">_xlfn.IFS($M2811,$N2811+$B$26,NOT($M2811),0,TRUE,$M2811)</f>
        <v>0</v>
      </c>
      <c r="O2812" s="3" t="b" cm="1">
        <f t="array" ref="O2812">_xlfn.IFS($M2812,FALSE,AND($L2812,NOT($M2812),$R2812&lt;$B$6,$I2812&gt;0),TRUE,TRUE,FALSE)</f>
        <v>0</v>
      </c>
      <c r="P2812" s="3" cm="1">
        <f t="array" ref="P2812">_xlfn.IFS($P2811&gt;=$C$7-$B$26,0,$O2811,$P2811+$B$26,TRUE,0)</f>
        <v>0</v>
      </c>
      <c r="Q2812" s="3" t="b" cm="1">
        <f t="array" ref="Q2812">_xlfn.IFS(AND($L2812,NOT($M2812),NOT($O2812)),TRUE,$R2812&gt;=$B$6,FALSE,AND($L2812,NOT($M2812),$O2812,$P2812=0),TRUE,TRUE,FALSE)</f>
        <v>0</v>
      </c>
      <c r="R2812" s="3" cm="1">
        <f t="array" ref="R2812">_xlfn.IFS(AND($Q2811,$R2811&lt;$B$6),$R2811+1,AND(NOT($L2811),$R2811&gt;0),0,TRUE,$R2811)</f>
        <v>0</v>
      </c>
      <c r="S2812" s="1" cm="1">
        <f t="array" ref="S2812">_xlfn.IFS(AND(Q2811,I2811&gt;$B$8),S2811+$B$8,AND(Q2811,I2811&lt;=$B$8),S2811+I2811,TRUE,$S2811)</f>
        <v>113</v>
      </c>
      <c r="T2812" s="1">
        <f t="shared" si="170"/>
        <v>10170</v>
      </c>
      <c r="U2812" s="17">
        <f t="shared" si="171"/>
        <v>217.2303310786757</v>
      </c>
      <c r="V2812" s="47" cm="1">
        <f t="array" ref="V2812">_xlfn.IFS($B$6=1,S2812*$B$10,AND(R2811=0,R2812&gt;=1,I2812&gt;=$B$6*$B$8-1),V2811+$B$6*$B$10*$B$8,AND(R2811=0,R2812&gt;=1,I2812&lt;$B$6*$B$8-1),V2811+I2811*$B$10,TRUE,V2811)</f>
        <v>11300</v>
      </c>
      <c r="W2812" s="17">
        <f t="shared" si="172"/>
        <v>241.36703453186189</v>
      </c>
    </row>
    <row r="2813" spans="7:23" x14ac:dyDescent="0.25">
      <c r="G2813" s="15">
        <v>2811</v>
      </c>
      <c r="H2813" s="1">
        <f t="shared" si="169"/>
        <v>46.833333333333336</v>
      </c>
      <c r="I2813" s="15" cm="1">
        <f t="array" ref="I2813">_xlfn.IFS(J2812&gt;=$C$13-$B$26,MINA(I2812+$B$13-S2813+S2812,$B$11),I2812=$B$11,MINA(I2812-S2813+S2812,$B$11),TRUE,MAXA(I2812-S2813+S2812,0))</f>
        <v>0</v>
      </c>
      <c r="J2813" s="1" cm="1">
        <f t="array" ref="J2813">_xlfn.IFS(J2812&gt;=$C$13-$B$26,0,I2812&lt;$B$11,J2812+$B$26,TRUE,0)</f>
        <v>0.3</v>
      </c>
      <c r="K2813" s="3" cm="1">
        <f t="array" ref="K2813">_xlfn.IFS(AND(NOT($K2812=0),$L2812),0,NOT($L2812),$K2812+$B$26,TRUE,$K2812)</f>
        <v>0.05</v>
      </c>
      <c r="L2813" s="3" t="b" cm="1">
        <f t="array" ref="L2813">_xlfn.IFS(AND($I2813&gt;0,$K2813&gt;=$C$5-$B$26),TRUE,$R2813&gt;=$B$6,FALSE,$I2813=0,FALSE,TRUE,$L2812)</f>
        <v>0</v>
      </c>
      <c r="M2813" s="3" t="b" cm="1">
        <f t="array" ref="M2813">_xlfn.IFS($N2813&gt;=$B$4-$B$26,FALSE,AND($I2813&gt;0,$K2813&gt;=$B$5-$B$26),TRUE,AND($L2813,NOT($M2812)),FALSE,$M2812,TRUE,TRUE,FALSE)</f>
        <v>0</v>
      </c>
      <c r="N2813" s="3" cm="1">
        <f t="array" ref="N2813">_xlfn.IFS($M2812,$N2812+$B$26,NOT($M2812),0,TRUE,$M2812)</f>
        <v>0</v>
      </c>
      <c r="O2813" s="3" t="b" cm="1">
        <f t="array" ref="O2813">_xlfn.IFS($M2813,FALSE,AND($L2813,NOT($M2813),$R2813&lt;$B$6,$I2813&gt;0),TRUE,TRUE,FALSE)</f>
        <v>0</v>
      </c>
      <c r="P2813" s="3" cm="1">
        <f t="array" ref="P2813">_xlfn.IFS($P2812&gt;=$C$7-$B$26,0,$O2812,$P2812+$B$26,TRUE,0)</f>
        <v>0</v>
      </c>
      <c r="Q2813" s="3" t="b" cm="1">
        <f t="array" ref="Q2813">_xlfn.IFS(AND($L2813,NOT($M2813),NOT($O2813)),TRUE,$R2813&gt;=$B$6,FALSE,AND($L2813,NOT($M2813),$O2813,$P2813=0),TRUE,TRUE,FALSE)</f>
        <v>0</v>
      </c>
      <c r="R2813" s="3" cm="1">
        <f t="array" ref="R2813">_xlfn.IFS(AND($Q2812,$R2812&lt;$B$6),$R2812+1,AND(NOT($L2812),$R2812&gt;0),0,TRUE,$R2812)</f>
        <v>0</v>
      </c>
      <c r="S2813" s="1" cm="1">
        <f t="array" ref="S2813">_xlfn.IFS(AND(Q2812,I2812&gt;$B$8),S2812+$B$8,AND(Q2812,I2812&lt;=$B$8),S2812+I2812,TRUE,$S2812)</f>
        <v>113</v>
      </c>
      <c r="T2813" s="1">
        <f t="shared" si="170"/>
        <v>10170</v>
      </c>
      <c r="U2813" s="17">
        <f t="shared" si="171"/>
        <v>217.15302491103202</v>
      </c>
      <c r="V2813" s="47" cm="1">
        <f t="array" ref="V2813">_xlfn.IFS($B$6=1,S2813*$B$10,AND(R2812=0,R2813&gt;=1,I2813&gt;=$B$6*$B$8-1),V2812+$B$6*$B$10*$B$8,AND(R2812=0,R2813&gt;=1,I2813&lt;$B$6*$B$8-1),V2812+I2812*$B$10,TRUE,V2812)</f>
        <v>11300</v>
      </c>
      <c r="W2813" s="17">
        <f t="shared" si="172"/>
        <v>241.28113879003558</v>
      </c>
    </row>
    <row r="2814" spans="7:23" x14ac:dyDescent="0.25">
      <c r="G2814" s="15">
        <v>2812</v>
      </c>
      <c r="H2814" s="1">
        <f t="shared" si="169"/>
        <v>46.85</v>
      </c>
      <c r="I2814" s="15" cm="1">
        <f t="array" ref="I2814">_xlfn.IFS(J2813&gt;=$C$13-$B$26,MINA(I2813+$B$13-S2814+S2813,$B$11),I2813=$B$11,MINA(I2813-S2814+S2813,$B$11),TRUE,MAXA(I2813-S2814+S2813,0))</f>
        <v>0</v>
      </c>
      <c r="J2814" s="1" cm="1">
        <f t="array" ref="J2814">_xlfn.IFS(J2813&gt;=$C$13-$B$26,0,I2813&lt;$B$11,J2813+$B$26,TRUE,0)</f>
        <v>0.31666666666666665</v>
      </c>
      <c r="K2814" s="3" cm="1">
        <f t="array" ref="K2814">_xlfn.IFS(AND(NOT($K2813=0),$L2813),0,NOT($L2813),$K2813+$B$26,TRUE,$K2813)</f>
        <v>6.6666666666666666E-2</v>
      </c>
      <c r="L2814" s="3" t="b" cm="1">
        <f t="array" ref="L2814">_xlfn.IFS(AND($I2814&gt;0,$K2814&gt;=$C$5-$B$26),TRUE,$R2814&gt;=$B$6,FALSE,$I2814=0,FALSE,TRUE,$L2813)</f>
        <v>0</v>
      </c>
      <c r="M2814" s="3" t="b" cm="1">
        <f t="array" ref="M2814">_xlfn.IFS($N2814&gt;=$B$4-$B$26,FALSE,AND($I2814&gt;0,$K2814&gt;=$B$5-$B$26),TRUE,AND($L2814,NOT($M2813)),FALSE,$M2813,TRUE,TRUE,FALSE)</f>
        <v>0</v>
      </c>
      <c r="N2814" s="3" cm="1">
        <f t="array" ref="N2814">_xlfn.IFS($M2813,$N2813+$B$26,NOT($M2813),0,TRUE,$M2813)</f>
        <v>0</v>
      </c>
      <c r="O2814" s="3" t="b" cm="1">
        <f t="array" ref="O2814">_xlfn.IFS($M2814,FALSE,AND($L2814,NOT($M2814),$R2814&lt;$B$6,$I2814&gt;0),TRUE,TRUE,FALSE)</f>
        <v>0</v>
      </c>
      <c r="P2814" s="3" cm="1">
        <f t="array" ref="P2814">_xlfn.IFS($P2813&gt;=$C$7-$B$26,0,$O2813,$P2813+$B$26,TRUE,0)</f>
        <v>0</v>
      </c>
      <c r="Q2814" s="3" t="b" cm="1">
        <f t="array" ref="Q2814">_xlfn.IFS(AND($L2814,NOT($M2814),NOT($O2814)),TRUE,$R2814&gt;=$B$6,FALSE,AND($L2814,NOT($M2814),$O2814,$P2814=0),TRUE,TRUE,FALSE)</f>
        <v>0</v>
      </c>
      <c r="R2814" s="3" cm="1">
        <f t="array" ref="R2814">_xlfn.IFS(AND($Q2813,$R2813&lt;$B$6),$R2813+1,AND(NOT($L2813),$R2813&gt;0),0,TRUE,$R2813)</f>
        <v>0</v>
      </c>
      <c r="S2814" s="1" cm="1">
        <f t="array" ref="S2814">_xlfn.IFS(AND(Q2813,I2813&gt;$B$8),S2813+$B$8,AND(Q2813,I2813&lt;=$B$8),S2813+I2813,TRUE,$S2813)</f>
        <v>113</v>
      </c>
      <c r="T2814" s="1">
        <f t="shared" si="170"/>
        <v>10170</v>
      </c>
      <c r="U2814" s="17">
        <f t="shared" si="171"/>
        <v>217.07577374599785</v>
      </c>
      <c r="V2814" s="47" cm="1">
        <f t="array" ref="V2814">_xlfn.IFS($B$6=1,S2814*$B$10,AND(R2813=0,R2814&gt;=1,I2814&gt;=$B$6*$B$8-1),V2813+$B$6*$B$10*$B$8,AND(R2813=0,R2814&gt;=1,I2814&lt;$B$6*$B$8-1),V2813+I2813*$B$10,TRUE,V2813)</f>
        <v>11300</v>
      </c>
      <c r="W2814" s="17">
        <f t="shared" si="172"/>
        <v>241.19530416221986</v>
      </c>
    </row>
    <row r="2815" spans="7:23" x14ac:dyDescent="0.25">
      <c r="G2815" s="15">
        <v>2813</v>
      </c>
      <c r="H2815" s="1">
        <f t="shared" si="169"/>
        <v>46.866666666666667</v>
      </c>
      <c r="I2815" s="15" cm="1">
        <f t="array" ref="I2815">_xlfn.IFS(J2814&gt;=$C$13-$B$26,MINA(I2814+$B$13-S2815+S2814,$B$11),I2814=$B$11,MINA(I2814-S2815+S2814,$B$11),TRUE,MAXA(I2814-S2815+S2814,0))</f>
        <v>0</v>
      </c>
      <c r="J2815" s="1" cm="1">
        <f t="array" ref="J2815">_xlfn.IFS(J2814&gt;=$C$13-$B$26,0,I2814&lt;$B$11,J2814+$B$26,TRUE,0)</f>
        <v>0.33333333333333331</v>
      </c>
      <c r="K2815" s="3" cm="1">
        <f t="array" ref="K2815">_xlfn.IFS(AND(NOT($K2814=0),$L2814),0,NOT($L2814),$K2814+$B$26,TRUE,$K2814)</f>
        <v>8.3333333333333329E-2</v>
      </c>
      <c r="L2815" s="3" t="b" cm="1">
        <f t="array" ref="L2815">_xlfn.IFS(AND($I2815&gt;0,$K2815&gt;=$C$5-$B$26),TRUE,$R2815&gt;=$B$6,FALSE,$I2815=0,FALSE,TRUE,$L2814)</f>
        <v>0</v>
      </c>
      <c r="M2815" s="3" t="b" cm="1">
        <f t="array" ref="M2815">_xlfn.IFS($N2815&gt;=$B$4-$B$26,FALSE,AND($I2815&gt;0,$K2815&gt;=$B$5-$B$26),TRUE,AND($L2815,NOT($M2814)),FALSE,$M2814,TRUE,TRUE,FALSE)</f>
        <v>0</v>
      </c>
      <c r="N2815" s="3" cm="1">
        <f t="array" ref="N2815">_xlfn.IFS($M2814,$N2814+$B$26,NOT($M2814),0,TRUE,$M2814)</f>
        <v>0</v>
      </c>
      <c r="O2815" s="3" t="b" cm="1">
        <f t="array" ref="O2815">_xlfn.IFS($M2815,FALSE,AND($L2815,NOT($M2815),$R2815&lt;$B$6,$I2815&gt;0),TRUE,TRUE,FALSE)</f>
        <v>0</v>
      </c>
      <c r="P2815" s="3" cm="1">
        <f t="array" ref="P2815">_xlfn.IFS($P2814&gt;=$C$7-$B$26,0,$O2814,$P2814+$B$26,TRUE,0)</f>
        <v>0</v>
      </c>
      <c r="Q2815" s="3" t="b" cm="1">
        <f t="array" ref="Q2815">_xlfn.IFS(AND($L2815,NOT($M2815),NOT($O2815)),TRUE,$R2815&gt;=$B$6,FALSE,AND($L2815,NOT($M2815),$O2815,$P2815=0),TRUE,TRUE,FALSE)</f>
        <v>0</v>
      </c>
      <c r="R2815" s="3" cm="1">
        <f t="array" ref="R2815">_xlfn.IFS(AND($Q2814,$R2814&lt;$B$6),$R2814+1,AND(NOT($L2814),$R2814&gt;0),0,TRUE,$R2814)</f>
        <v>0</v>
      </c>
      <c r="S2815" s="1" cm="1">
        <f t="array" ref="S2815">_xlfn.IFS(AND(Q2814,I2814&gt;$B$8),S2814+$B$8,AND(Q2814,I2814&lt;=$B$8),S2814+I2814,TRUE,$S2814)</f>
        <v>113</v>
      </c>
      <c r="T2815" s="1">
        <f t="shared" si="170"/>
        <v>10170</v>
      </c>
      <c r="U2815" s="17">
        <f t="shared" si="171"/>
        <v>216.99857752489331</v>
      </c>
      <c r="V2815" s="47" cm="1">
        <f t="array" ref="V2815">_xlfn.IFS($B$6=1,S2815*$B$10,AND(R2814=0,R2815&gt;=1,I2815&gt;=$B$6*$B$8-1),V2814+$B$6*$B$10*$B$8,AND(R2814=0,R2815&gt;=1,I2815&lt;$B$6*$B$8-1),V2814+I2814*$B$10,TRUE,V2814)</f>
        <v>11300</v>
      </c>
      <c r="W2815" s="17">
        <f t="shared" si="172"/>
        <v>241.10953058321479</v>
      </c>
    </row>
    <row r="2816" spans="7:23" x14ac:dyDescent="0.25">
      <c r="G2816" s="15">
        <v>2814</v>
      </c>
      <c r="H2816" s="1">
        <f t="shared" si="169"/>
        <v>46.883333333333333</v>
      </c>
      <c r="I2816" s="15" cm="1">
        <f t="array" ref="I2816">_xlfn.IFS(J2815&gt;=$C$13-$B$26,MINA(I2815+$B$13-S2816+S2815,$B$11),I2815=$B$11,MINA(I2815-S2816+S2815,$B$11),TRUE,MAXA(I2815-S2816+S2815,0))</f>
        <v>0</v>
      </c>
      <c r="J2816" s="1" cm="1">
        <f t="array" ref="J2816">_xlfn.IFS(J2815&gt;=$C$13-$B$26,0,I2815&lt;$B$11,J2815+$B$26,TRUE,0)</f>
        <v>0.35</v>
      </c>
      <c r="K2816" s="3" cm="1">
        <f t="array" ref="K2816">_xlfn.IFS(AND(NOT($K2815=0),$L2815),0,NOT($L2815),$K2815+$B$26,TRUE,$K2815)</f>
        <v>9.9999999999999992E-2</v>
      </c>
      <c r="L2816" s="3" t="b" cm="1">
        <f t="array" ref="L2816">_xlfn.IFS(AND($I2816&gt;0,$K2816&gt;=$C$5-$B$26),TRUE,$R2816&gt;=$B$6,FALSE,$I2816=0,FALSE,TRUE,$L2815)</f>
        <v>0</v>
      </c>
      <c r="M2816" s="3" t="b" cm="1">
        <f t="array" ref="M2816">_xlfn.IFS($N2816&gt;=$B$4-$B$26,FALSE,AND($I2816&gt;0,$K2816&gt;=$B$5-$B$26),TRUE,AND($L2816,NOT($M2815)),FALSE,$M2815,TRUE,TRUE,FALSE)</f>
        <v>0</v>
      </c>
      <c r="N2816" s="3" cm="1">
        <f t="array" ref="N2816">_xlfn.IFS($M2815,$N2815+$B$26,NOT($M2815),0,TRUE,$M2815)</f>
        <v>0</v>
      </c>
      <c r="O2816" s="3" t="b" cm="1">
        <f t="array" ref="O2816">_xlfn.IFS($M2816,FALSE,AND($L2816,NOT($M2816),$R2816&lt;$B$6,$I2816&gt;0),TRUE,TRUE,FALSE)</f>
        <v>0</v>
      </c>
      <c r="P2816" s="3" cm="1">
        <f t="array" ref="P2816">_xlfn.IFS($P2815&gt;=$C$7-$B$26,0,$O2815,$P2815+$B$26,TRUE,0)</f>
        <v>0</v>
      </c>
      <c r="Q2816" s="3" t="b" cm="1">
        <f t="array" ref="Q2816">_xlfn.IFS(AND($L2816,NOT($M2816),NOT($O2816)),TRUE,$R2816&gt;=$B$6,FALSE,AND($L2816,NOT($M2816),$O2816,$P2816=0),TRUE,TRUE,FALSE)</f>
        <v>0</v>
      </c>
      <c r="R2816" s="3" cm="1">
        <f t="array" ref="R2816">_xlfn.IFS(AND($Q2815,$R2815&lt;$B$6),$R2815+1,AND(NOT($L2815),$R2815&gt;0),0,TRUE,$R2815)</f>
        <v>0</v>
      </c>
      <c r="S2816" s="1" cm="1">
        <f t="array" ref="S2816">_xlfn.IFS(AND(Q2815,I2815&gt;$B$8),S2815+$B$8,AND(Q2815,I2815&lt;=$B$8),S2815+I2815,TRUE,$S2815)</f>
        <v>113</v>
      </c>
      <c r="T2816" s="1">
        <f t="shared" si="170"/>
        <v>10170</v>
      </c>
      <c r="U2816" s="17">
        <f t="shared" si="171"/>
        <v>216.92143618912195</v>
      </c>
      <c r="V2816" s="47" cm="1">
        <f t="array" ref="V2816">_xlfn.IFS($B$6=1,S2816*$B$10,AND(R2815=0,R2816&gt;=1,I2816&gt;=$B$6*$B$8-1),V2815+$B$6*$B$10*$B$8,AND(R2815=0,R2816&gt;=1,I2816&lt;$B$6*$B$8-1),V2815+I2815*$B$10,TRUE,V2815)</f>
        <v>11300</v>
      </c>
      <c r="W2816" s="17">
        <f t="shared" si="172"/>
        <v>241.02381798791328</v>
      </c>
    </row>
    <row r="2817" spans="7:23" x14ac:dyDescent="0.25">
      <c r="G2817" s="15">
        <v>2815</v>
      </c>
      <c r="H2817" s="1">
        <f t="shared" si="169"/>
        <v>46.9</v>
      </c>
      <c r="I2817" s="15" cm="1">
        <f t="array" ref="I2817">_xlfn.IFS(J2816&gt;=$C$13-$B$26,MINA(I2816+$B$13-S2817+S2816,$B$11),I2816=$B$11,MINA(I2816-S2817+S2816,$B$11),TRUE,MAXA(I2816-S2817+S2816,0))</f>
        <v>0</v>
      </c>
      <c r="J2817" s="1" cm="1">
        <f t="array" ref="J2817">_xlfn.IFS(J2816&gt;=$C$13-$B$26,0,I2816&lt;$B$11,J2816+$B$26,TRUE,0)</f>
        <v>0.36666666666666664</v>
      </c>
      <c r="K2817" s="3" cm="1">
        <f t="array" ref="K2817">_xlfn.IFS(AND(NOT($K2816=0),$L2816),0,NOT($L2816),$K2816+$B$26,TRUE,$K2816)</f>
        <v>0.11666666666666665</v>
      </c>
      <c r="L2817" s="3" t="b" cm="1">
        <f t="array" ref="L2817">_xlfn.IFS(AND($I2817&gt;0,$K2817&gt;=$C$5-$B$26),TRUE,$R2817&gt;=$B$6,FALSE,$I2817=0,FALSE,TRUE,$L2816)</f>
        <v>0</v>
      </c>
      <c r="M2817" s="3" t="b" cm="1">
        <f t="array" ref="M2817">_xlfn.IFS($N2817&gt;=$B$4-$B$26,FALSE,AND($I2817&gt;0,$K2817&gt;=$B$5-$B$26),TRUE,AND($L2817,NOT($M2816)),FALSE,$M2816,TRUE,TRUE,FALSE)</f>
        <v>0</v>
      </c>
      <c r="N2817" s="3" cm="1">
        <f t="array" ref="N2817">_xlfn.IFS($M2816,$N2816+$B$26,NOT($M2816),0,TRUE,$M2816)</f>
        <v>0</v>
      </c>
      <c r="O2817" s="3" t="b" cm="1">
        <f t="array" ref="O2817">_xlfn.IFS($M2817,FALSE,AND($L2817,NOT($M2817),$R2817&lt;$B$6,$I2817&gt;0),TRUE,TRUE,FALSE)</f>
        <v>0</v>
      </c>
      <c r="P2817" s="3" cm="1">
        <f t="array" ref="P2817">_xlfn.IFS($P2816&gt;=$C$7-$B$26,0,$O2816,$P2816+$B$26,TRUE,0)</f>
        <v>0</v>
      </c>
      <c r="Q2817" s="3" t="b" cm="1">
        <f t="array" ref="Q2817">_xlfn.IFS(AND($L2817,NOT($M2817),NOT($O2817)),TRUE,$R2817&gt;=$B$6,FALSE,AND($L2817,NOT($M2817),$O2817,$P2817=0),TRUE,TRUE,FALSE)</f>
        <v>0</v>
      </c>
      <c r="R2817" s="3" cm="1">
        <f t="array" ref="R2817">_xlfn.IFS(AND($Q2816,$R2816&lt;$B$6),$R2816+1,AND(NOT($L2816),$R2816&gt;0),0,TRUE,$R2816)</f>
        <v>0</v>
      </c>
      <c r="S2817" s="1" cm="1">
        <f t="array" ref="S2817">_xlfn.IFS(AND(Q2816,I2816&gt;$B$8),S2816+$B$8,AND(Q2816,I2816&lt;=$B$8),S2816+I2816,TRUE,$S2816)</f>
        <v>113</v>
      </c>
      <c r="T2817" s="1">
        <f t="shared" si="170"/>
        <v>10170</v>
      </c>
      <c r="U2817" s="17">
        <f t="shared" si="171"/>
        <v>216.84434968017058</v>
      </c>
      <c r="V2817" s="47" cm="1">
        <f t="array" ref="V2817">_xlfn.IFS($B$6=1,S2817*$B$10,AND(R2816=0,R2817&gt;=1,I2817&gt;=$B$6*$B$8-1),V2816+$B$6*$B$10*$B$8,AND(R2816=0,R2817&gt;=1,I2817&lt;$B$6*$B$8-1),V2816+I2816*$B$10,TRUE,V2816)</f>
        <v>11300</v>
      </c>
      <c r="W2817" s="17">
        <f t="shared" si="172"/>
        <v>240.93816631130065</v>
      </c>
    </row>
    <row r="2818" spans="7:23" x14ac:dyDescent="0.25">
      <c r="G2818" s="15">
        <v>2816</v>
      </c>
      <c r="H2818" s="1">
        <f t="shared" si="169"/>
        <v>46.916666666666664</v>
      </c>
      <c r="I2818" s="15" cm="1">
        <f t="array" ref="I2818">_xlfn.IFS(J2817&gt;=$C$13-$B$26,MINA(I2817+$B$13-S2818+S2817,$B$11),I2817=$B$11,MINA(I2817-S2818+S2817,$B$11),TRUE,MAXA(I2817-S2818+S2817,0))</f>
        <v>0</v>
      </c>
      <c r="J2818" s="1" cm="1">
        <f t="array" ref="J2818">_xlfn.IFS(J2817&gt;=$C$13-$B$26,0,I2817&lt;$B$11,J2817+$B$26,TRUE,0)</f>
        <v>0.3833333333333333</v>
      </c>
      <c r="K2818" s="3" cm="1">
        <f t="array" ref="K2818">_xlfn.IFS(AND(NOT($K2817=0),$L2817),0,NOT($L2817),$K2817+$B$26,TRUE,$K2817)</f>
        <v>0.13333333333333333</v>
      </c>
      <c r="L2818" s="3" t="b" cm="1">
        <f t="array" ref="L2818">_xlfn.IFS(AND($I2818&gt;0,$K2818&gt;=$C$5-$B$26),TRUE,$R2818&gt;=$B$6,FALSE,$I2818=0,FALSE,TRUE,$L2817)</f>
        <v>0</v>
      </c>
      <c r="M2818" s="3" t="b" cm="1">
        <f t="array" ref="M2818">_xlfn.IFS($N2818&gt;=$B$4-$B$26,FALSE,AND($I2818&gt;0,$K2818&gt;=$B$5-$B$26),TRUE,AND($L2818,NOT($M2817)),FALSE,$M2817,TRUE,TRUE,FALSE)</f>
        <v>0</v>
      </c>
      <c r="N2818" s="3" cm="1">
        <f t="array" ref="N2818">_xlfn.IFS($M2817,$N2817+$B$26,NOT($M2817),0,TRUE,$M2817)</f>
        <v>0</v>
      </c>
      <c r="O2818" s="3" t="b" cm="1">
        <f t="array" ref="O2818">_xlfn.IFS($M2818,FALSE,AND($L2818,NOT($M2818),$R2818&lt;$B$6,$I2818&gt;0),TRUE,TRUE,FALSE)</f>
        <v>0</v>
      </c>
      <c r="P2818" s="3" cm="1">
        <f t="array" ref="P2818">_xlfn.IFS($P2817&gt;=$C$7-$B$26,0,$O2817,$P2817+$B$26,TRUE,0)</f>
        <v>0</v>
      </c>
      <c r="Q2818" s="3" t="b" cm="1">
        <f t="array" ref="Q2818">_xlfn.IFS(AND($L2818,NOT($M2818),NOT($O2818)),TRUE,$R2818&gt;=$B$6,FALSE,AND($L2818,NOT($M2818),$O2818,$P2818=0),TRUE,TRUE,FALSE)</f>
        <v>0</v>
      </c>
      <c r="R2818" s="3" cm="1">
        <f t="array" ref="R2818">_xlfn.IFS(AND($Q2817,$R2817&lt;$B$6),$R2817+1,AND(NOT($L2817),$R2817&gt;0),0,TRUE,$R2817)</f>
        <v>0</v>
      </c>
      <c r="S2818" s="1" cm="1">
        <f t="array" ref="S2818">_xlfn.IFS(AND(Q2817,I2817&gt;$B$8),S2817+$B$8,AND(Q2817,I2817&lt;=$B$8),S2817+I2817,TRUE,$S2817)</f>
        <v>113</v>
      </c>
      <c r="T2818" s="1">
        <f t="shared" si="170"/>
        <v>10170</v>
      </c>
      <c r="U2818" s="17">
        <f t="shared" si="171"/>
        <v>216.76731793960926</v>
      </c>
      <c r="V2818" s="47" cm="1">
        <f t="array" ref="V2818">_xlfn.IFS($B$6=1,S2818*$B$10,AND(R2817=0,R2818&gt;=1,I2818&gt;=$B$6*$B$8-1),V2817+$B$6*$B$10*$B$8,AND(R2817=0,R2818&gt;=1,I2818&lt;$B$6*$B$8-1),V2817+I2817*$B$10,TRUE,V2817)</f>
        <v>11300</v>
      </c>
      <c r="W2818" s="17">
        <f t="shared" si="172"/>
        <v>240.85257548845473</v>
      </c>
    </row>
    <row r="2819" spans="7:23" x14ac:dyDescent="0.25">
      <c r="G2819" s="15">
        <v>2817</v>
      </c>
      <c r="H2819" s="1">
        <f t="shared" ref="H2819:H2882" si="173">($G2819-1)*$B$26</f>
        <v>46.93333333333333</v>
      </c>
      <c r="I2819" s="15" cm="1">
        <f t="array" ref="I2819">_xlfn.IFS(J2818&gt;=$C$13-$B$26,MINA(I2818+$B$13-S2819+S2818,$B$11),I2818=$B$11,MINA(I2818-S2819+S2818,$B$11),TRUE,MAXA(I2818-S2819+S2818,0))</f>
        <v>0</v>
      </c>
      <c r="J2819" s="1" cm="1">
        <f t="array" ref="J2819">_xlfn.IFS(J2818&gt;=$C$13-$B$26,0,I2818&lt;$B$11,J2818+$B$26,TRUE,0)</f>
        <v>0.39999999999999997</v>
      </c>
      <c r="K2819" s="3" cm="1">
        <f t="array" ref="K2819">_xlfn.IFS(AND(NOT($K2818=0),$L2818),0,NOT($L2818),$K2818+$B$26,TRUE,$K2818)</f>
        <v>0.15</v>
      </c>
      <c r="L2819" s="3" t="b" cm="1">
        <f t="array" ref="L2819">_xlfn.IFS(AND($I2819&gt;0,$K2819&gt;=$C$5-$B$26),TRUE,$R2819&gt;=$B$6,FALSE,$I2819=0,FALSE,TRUE,$L2818)</f>
        <v>0</v>
      </c>
      <c r="M2819" s="3" t="b" cm="1">
        <f t="array" ref="M2819">_xlfn.IFS($N2819&gt;=$B$4-$B$26,FALSE,AND($I2819&gt;0,$K2819&gt;=$B$5-$B$26),TRUE,AND($L2819,NOT($M2818)),FALSE,$M2818,TRUE,TRUE,FALSE)</f>
        <v>0</v>
      </c>
      <c r="N2819" s="3" cm="1">
        <f t="array" ref="N2819">_xlfn.IFS($M2818,$N2818+$B$26,NOT($M2818),0,TRUE,$M2818)</f>
        <v>0</v>
      </c>
      <c r="O2819" s="3" t="b" cm="1">
        <f t="array" ref="O2819">_xlfn.IFS($M2819,FALSE,AND($L2819,NOT($M2819),$R2819&lt;$B$6,$I2819&gt;0),TRUE,TRUE,FALSE)</f>
        <v>0</v>
      </c>
      <c r="P2819" s="3" cm="1">
        <f t="array" ref="P2819">_xlfn.IFS($P2818&gt;=$C$7-$B$26,0,$O2818,$P2818+$B$26,TRUE,0)</f>
        <v>0</v>
      </c>
      <c r="Q2819" s="3" t="b" cm="1">
        <f t="array" ref="Q2819">_xlfn.IFS(AND($L2819,NOT($M2819),NOT($O2819)),TRUE,$R2819&gt;=$B$6,FALSE,AND($L2819,NOT($M2819),$O2819,$P2819=0),TRUE,TRUE,FALSE)</f>
        <v>0</v>
      </c>
      <c r="R2819" s="3" cm="1">
        <f t="array" ref="R2819">_xlfn.IFS(AND($Q2818,$R2818&lt;$B$6),$R2818+1,AND(NOT($L2818),$R2818&gt;0),0,TRUE,$R2818)</f>
        <v>0</v>
      </c>
      <c r="S2819" s="1" cm="1">
        <f t="array" ref="S2819">_xlfn.IFS(AND(Q2818,I2818&gt;$B$8),S2818+$B$8,AND(Q2818,I2818&lt;=$B$8),S2818+I2818,TRUE,$S2818)</f>
        <v>113</v>
      </c>
      <c r="T2819" s="1">
        <f t="shared" ref="T2819:T2882" si="174">IF($Q2818,$T2818+$B$8*$B$9,$T2818)</f>
        <v>10170</v>
      </c>
      <c r="U2819" s="17">
        <f t="shared" si="171"/>
        <v>216.69034090909093</v>
      </c>
      <c r="V2819" s="47" cm="1">
        <f t="array" ref="V2819">_xlfn.IFS($B$6=1,S2819*$B$10,AND(R2818=0,R2819&gt;=1,I2819&gt;=$B$6*$B$8-1),V2818+$B$6*$B$10*$B$8,AND(R2818=0,R2819&gt;=1,I2819&lt;$B$6*$B$8-1),V2818+I2818*$B$10,TRUE,V2818)</f>
        <v>11300</v>
      </c>
      <c r="W2819" s="17">
        <f t="shared" si="172"/>
        <v>240.76704545454547</v>
      </c>
    </row>
    <row r="2820" spans="7:23" x14ac:dyDescent="0.25">
      <c r="G2820" s="15">
        <v>2818</v>
      </c>
      <c r="H2820" s="1">
        <f t="shared" si="173"/>
        <v>46.95</v>
      </c>
      <c r="I2820" s="15" cm="1">
        <f t="array" ref="I2820">_xlfn.IFS(J2819&gt;=$C$13-$B$26,MINA(I2819+$B$13-S2820+S2819,$B$11),I2819=$B$11,MINA(I2819-S2820+S2819,$B$11),TRUE,MAXA(I2819-S2820+S2819,0))</f>
        <v>0</v>
      </c>
      <c r="J2820" s="1" cm="1">
        <f t="array" ref="J2820">_xlfn.IFS(J2819&gt;=$C$13-$B$26,0,I2819&lt;$B$11,J2819+$B$26,TRUE,0)</f>
        <v>0.41666666666666663</v>
      </c>
      <c r="K2820" s="3" cm="1">
        <f t="array" ref="K2820">_xlfn.IFS(AND(NOT($K2819=0),$L2819),0,NOT($L2819),$K2819+$B$26,TRUE,$K2819)</f>
        <v>0.16666666666666666</v>
      </c>
      <c r="L2820" s="3" t="b" cm="1">
        <f t="array" ref="L2820">_xlfn.IFS(AND($I2820&gt;0,$K2820&gt;=$C$5-$B$26),TRUE,$R2820&gt;=$B$6,FALSE,$I2820=0,FALSE,TRUE,$L2819)</f>
        <v>0</v>
      </c>
      <c r="M2820" s="3" t="b" cm="1">
        <f t="array" ref="M2820">_xlfn.IFS($N2820&gt;=$B$4-$B$26,FALSE,AND($I2820&gt;0,$K2820&gt;=$B$5-$B$26),TRUE,AND($L2820,NOT($M2819)),FALSE,$M2819,TRUE,TRUE,FALSE)</f>
        <v>0</v>
      </c>
      <c r="N2820" s="3" cm="1">
        <f t="array" ref="N2820">_xlfn.IFS($M2819,$N2819+$B$26,NOT($M2819),0,TRUE,$M2819)</f>
        <v>0</v>
      </c>
      <c r="O2820" s="3" t="b" cm="1">
        <f t="array" ref="O2820">_xlfn.IFS($M2820,FALSE,AND($L2820,NOT($M2820),$R2820&lt;$B$6,$I2820&gt;0),TRUE,TRUE,FALSE)</f>
        <v>0</v>
      </c>
      <c r="P2820" s="3" cm="1">
        <f t="array" ref="P2820">_xlfn.IFS($P2819&gt;=$C$7-$B$26,0,$O2819,$P2819+$B$26,TRUE,0)</f>
        <v>0</v>
      </c>
      <c r="Q2820" s="3" t="b" cm="1">
        <f t="array" ref="Q2820">_xlfn.IFS(AND($L2820,NOT($M2820),NOT($O2820)),TRUE,$R2820&gt;=$B$6,FALSE,AND($L2820,NOT($M2820),$O2820,$P2820=0),TRUE,TRUE,FALSE)</f>
        <v>0</v>
      </c>
      <c r="R2820" s="3" cm="1">
        <f t="array" ref="R2820">_xlfn.IFS(AND($Q2819,$R2819&lt;$B$6),$R2819+1,AND(NOT($L2819),$R2819&gt;0),0,TRUE,$R2819)</f>
        <v>0</v>
      </c>
      <c r="S2820" s="1" cm="1">
        <f t="array" ref="S2820">_xlfn.IFS(AND(Q2819,I2819&gt;$B$8),S2819+$B$8,AND(Q2819,I2819&lt;=$B$8),S2819+I2819,TRUE,$S2819)</f>
        <v>113</v>
      </c>
      <c r="T2820" s="1">
        <f t="shared" si="174"/>
        <v>10170</v>
      </c>
      <c r="U2820" s="17">
        <f t="shared" ref="U2820:U2883" si="175">$T2820/$H2820</f>
        <v>216.61341853035142</v>
      </c>
      <c r="V2820" s="47" cm="1">
        <f t="array" ref="V2820">_xlfn.IFS($B$6=1,S2820*$B$10,AND(R2819=0,R2820&gt;=1,I2820&gt;=$B$6*$B$8-1),V2819+$B$6*$B$10*$B$8,AND(R2819=0,R2820&gt;=1,I2820&lt;$B$6*$B$8-1),V2819+I2819*$B$10,TRUE,V2819)</f>
        <v>11300</v>
      </c>
      <c r="W2820" s="17">
        <f t="shared" si="172"/>
        <v>240.68157614483491</v>
      </c>
    </row>
    <row r="2821" spans="7:23" x14ac:dyDescent="0.25">
      <c r="G2821" s="15">
        <v>2819</v>
      </c>
      <c r="H2821" s="1">
        <f t="shared" si="173"/>
        <v>46.966666666666669</v>
      </c>
      <c r="I2821" s="15" cm="1">
        <f t="array" ref="I2821">_xlfn.IFS(J2820&gt;=$C$13-$B$26,MINA(I2820+$B$13-S2821+S2820,$B$11),I2820=$B$11,MINA(I2820-S2821+S2820,$B$11),TRUE,MAXA(I2820-S2821+S2820,0))</f>
        <v>0</v>
      </c>
      <c r="J2821" s="1" cm="1">
        <f t="array" ref="J2821">_xlfn.IFS(J2820&gt;=$C$13-$B$26,0,I2820&lt;$B$11,J2820+$B$26,TRUE,0)</f>
        <v>0.43333333333333329</v>
      </c>
      <c r="K2821" s="3" cm="1">
        <f t="array" ref="K2821">_xlfn.IFS(AND(NOT($K2820=0),$L2820),0,NOT($L2820),$K2820+$B$26,TRUE,$K2820)</f>
        <v>0.18333333333333332</v>
      </c>
      <c r="L2821" s="3" t="b" cm="1">
        <f t="array" ref="L2821">_xlfn.IFS(AND($I2821&gt;0,$K2821&gt;=$C$5-$B$26),TRUE,$R2821&gt;=$B$6,FALSE,$I2821=0,FALSE,TRUE,$L2820)</f>
        <v>0</v>
      </c>
      <c r="M2821" s="3" t="b" cm="1">
        <f t="array" ref="M2821">_xlfn.IFS($N2821&gt;=$B$4-$B$26,FALSE,AND($I2821&gt;0,$K2821&gt;=$B$5-$B$26),TRUE,AND($L2821,NOT($M2820)),FALSE,$M2820,TRUE,TRUE,FALSE)</f>
        <v>0</v>
      </c>
      <c r="N2821" s="3" cm="1">
        <f t="array" ref="N2821">_xlfn.IFS($M2820,$N2820+$B$26,NOT($M2820),0,TRUE,$M2820)</f>
        <v>0</v>
      </c>
      <c r="O2821" s="3" t="b" cm="1">
        <f t="array" ref="O2821">_xlfn.IFS($M2821,FALSE,AND($L2821,NOT($M2821),$R2821&lt;$B$6,$I2821&gt;0),TRUE,TRUE,FALSE)</f>
        <v>0</v>
      </c>
      <c r="P2821" s="3" cm="1">
        <f t="array" ref="P2821">_xlfn.IFS($P2820&gt;=$C$7-$B$26,0,$O2820,$P2820+$B$26,TRUE,0)</f>
        <v>0</v>
      </c>
      <c r="Q2821" s="3" t="b" cm="1">
        <f t="array" ref="Q2821">_xlfn.IFS(AND($L2821,NOT($M2821),NOT($O2821)),TRUE,$R2821&gt;=$B$6,FALSE,AND($L2821,NOT($M2821),$O2821,$P2821=0),TRUE,TRUE,FALSE)</f>
        <v>0</v>
      </c>
      <c r="R2821" s="3" cm="1">
        <f t="array" ref="R2821">_xlfn.IFS(AND($Q2820,$R2820&lt;$B$6),$R2820+1,AND(NOT($L2820),$R2820&gt;0),0,TRUE,$R2820)</f>
        <v>0</v>
      </c>
      <c r="S2821" s="1" cm="1">
        <f t="array" ref="S2821">_xlfn.IFS(AND(Q2820,I2820&gt;$B$8),S2820+$B$8,AND(Q2820,I2820&lt;=$B$8),S2820+I2820,TRUE,$S2820)</f>
        <v>113</v>
      </c>
      <c r="T2821" s="1">
        <f t="shared" si="174"/>
        <v>10170</v>
      </c>
      <c r="U2821" s="17">
        <f t="shared" si="175"/>
        <v>216.53655074520935</v>
      </c>
      <c r="V2821" s="47" cm="1">
        <f t="array" ref="V2821">_xlfn.IFS($B$6=1,S2821*$B$10,AND(R2820=0,R2821&gt;=1,I2821&gt;=$B$6*$B$8-1),V2820+$B$6*$B$10*$B$8,AND(R2820=0,R2821&gt;=1,I2821&lt;$B$6*$B$8-1),V2820+I2820*$B$10,TRUE,V2820)</f>
        <v>11300</v>
      </c>
      <c r="W2821" s="17">
        <f t="shared" ref="W2821:W2884" si="176">V2821/H2821</f>
        <v>240.59616749467708</v>
      </c>
    </row>
    <row r="2822" spans="7:23" x14ac:dyDescent="0.25">
      <c r="G2822" s="15">
        <v>2820</v>
      </c>
      <c r="H2822" s="1">
        <f t="shared" si="173"/>
        <v>46.983333333333334</v>
      </c>
      <c r="I2822" s="15" cm="1">
        <f t="array" ref="I2822">_xlfn.IFS(J2821&gt;=$C$13-$B$26,MINA(I2821+$B$13-S2822+S2821,$B$11),I2821=$B$11,MINA(I2821-S2822+S2821,$B$11),TRUE,MAXA(I2821-S2822+S2821,0))</f>
        <v>0</v>
      </c>
      <c r="J2822" s="1" cm="1">
        <f t="array" ref="J2822">_xlfn.IFS(J2821&gt;=$C$13-$B$26,0,I2821&lt;$B$11,J2821+$B$26,TRUE,0)</f>
        <v>0.44999999999999996</v>
      </c>
      <c r="K2822" s="3" cm="1">
        <f t="array" ref="K2822">_xlfn.IFS(AND(NOT($K2821=0),$L2821),0,NOT($L2821),$K2821+$B$26,TRUE,$K2821)</f>
        <v>0.19999999999999998</v>
      </c>
      <c r="L2822" s="3" t="b" cm="1">
        <f t="array" ref="L2822">_xlfn.IFS(AND($I2822&gt;0,$K2822&gt;=$C$5-$B$26),TRUE,$R2822&gt;=$B$6,FALSE,$I2822=0,FALSE,TRUE,$L2821)</f>
        <v>0</v>
      </c>
      <c r="M2822" s="3" t="b" cm="1">
        <f t="array" ref="M2822">_xlfn.IFS($N2822&gt;=$B$4-$B$26,FALSE,AND($I2822&gt;0,$K2822&gt;=$B$5-$B$26),TRUE,AND($L2822,NOT($M2821)),FALSE,$M2821,TRUE,TRUE,FALSE)</f>
        <v>0</v>
      </c>
      <c r="N2822" s="3" cm="1">
        <f t="array" ref="N2822">_xlfn.IFS($M2821,$N2821+$B$26,NOT($M2821),0,TRUE,$M2821)</f>
        <v>0</v>
      </c>
      <c r="O2822" s="3" t="b" cm="1">
        <f t="array" ref="O2822">_xlfn.IFS($M2822,FALSE,AND($L2822,NOT($M2822),$R2822&lt;$B$6,$I2822&gt;0),TRUE,TRUE,FALSE)</f>
        <v>0</v>
      </c>
      <c r="P2822" s="3" cm="1">
        <f t="array" ref="P2822">_xlfn.IFS($P2821&gt;=$C$7-$B$26,0,$O2821,$P2821+$B$26,TRUE,0)</f>
        <v>0</v>
      </c>
      <c r="Q2822" s="3" t="b" cm="1">
        <f t="array" ref="Q2822">_xlfn.IFS(AND($L2822,NOT($M2822),NOT($O2822)),TRUE,$R2822&gt;=$B$6,FALSE,AND($L2822,NOT($M2822),$O2822,$P2822=0),TRUE,TRUE,FALSE)</f>
        <v>0</v>
      </c>
      <c r="R2822" s="3" cm="1">
        <f t="array" ref="R2822">_xlfn.IFS(AND($Q2821,$R2821&lt;$B$6),$R2821+1,AND(NOT($L2821),$R2821&gt;0),0,TRUE,$R2821)</f>
        <v>0</v>
      </c>
      <c r="S2822" s="1" cm="1">
        <f t="array" ref="S2822">_xlfn.IFS(AND(Q2821,I2821&gt;$B$8),S2821+$B$8,AND(Q2821,I2821&lt;=$B$8),S2821+I2821,TRUE,$S2821)</f>
        <v>113</v>
      </c>
      <c r="T2822" s="1">
        <f t="shared" si="174"/>
        <v>10170</v>
      </c>
      <c r="U2822" s="17">
        <f t="shared" si="175"/>
        <v>216.4597374955658</v>
      </c>
      <c r="V2822" s="47" cm="1">
        <f t="array" ref="V2822">_xlfn.IFS($B$6=1,S2822*$B$10,AND(R2821=0,R2822&gt;=1,I2822&gt;=$B$6*$B$8-1),V2821+$B$6*$B$10*$B$8,AND(R2821=0,R2822&gt;=1,I2822&lt;$B$6*$B$8-1),V2821+I2821*$B$10,TRUE,V2821)</f>
        <v>11300</v>
      </c>
      <c r="W2822" s="17">
        <f t="shared" si="176"/>
        <v>240.51081943951755</v>
      </c>
    </row>
    <row r="2823" spans="7:23" x14ac:dyDescent="0.25">
      <c r="G2823" s="15">
        <v>2821</v>
      </c>
      <c r="H2823" s="1">
        <f t="shared" si="173"/>
        <v>47</v>
      </c>
      <c r="I2823" s="15" cm="1">
        <f t="array" ref="I2823">_xlfn.IFS(J2822&gt;=$C$13-$B$26,MINA(I2822+$B$13-S2823+S2822,$B$11),I2822=$B$11,MINA(I2822-S2823+S2822,$B$11),TRUE,MAXA(I2822-S2823+S2822,0))</f>
        <v>0</v>
      </c>
      <c r="J2823" s="1" cm="1">
        <f t="array" ref="J2823">_xlfn.IFS(J2822&gt;=$C$13-$B$26,0,I2822&lt;$B$11,J2822+$B$26,TRUE,0)</f>
        <v>0.46666666666666662</v>
      </c>
      <c r="K2823" s="3" cm="1">
        <f t="array" ref="K2823">_xlfn.IFS(AND(NOT($K2822=0),$L2822),0,NOT($L2822),$K2822+$B$26,TRUE,$K2822)</f>
        <v>0.21666666666666665</v>
      </c>
      <c r="L2823" s="3" t="b" cm="1">
        <f t="array" ref="L2823">_xlfn.IFS(AND($I2823&gt;0,$K2823&gt;=$C$5-$B$26),TRUE,$R2823&gt;=$B$6,FALSE,$I2823=0,FALSE,TRUE,$L2822)</f>
        <v>0</v>
      </c>
      <c r="M2823" s="3" t="b" cm="1">
        <f t="array" ref="M2823">_xlfn.IFS($N2823&gt;=$B$4-$B$26,FALSE,AND($I2823&gt;0,$K2823&gt;=$B$5-$B$26),TRUE,AND($L2823,NOT($M2822)),FALSE,$M2822,TRUE,TRUE,FALSE)</f>
        <v>0</v>
      </c>
      <c r="N2823" s="3" cm="1">
        <f t="array" ref="N2823">_xlfn.IFS($M2822,$N2822+$B$26,NOT($M2822),0,TRUE,$M2822)</f>
        <v>0</v>
      </c>
      <c r="O2823" s="3" t="b" cm="1">
        <f t="array" ref="O2823">_xlfn.IFS($M2823,FALSE,AND($L2823,NOT($M2823),$R2823&lt;$B$6,$I2823&gt;0),TRUE,TRUE,FALSE)</f>
        <v>0</v>
      </c>
      <c r="P2823" s="3" cm="1">
        <f t="array" ref="P2823">_xlfn.IFS($P2822&gt;=$C$7-$B$26,0,$O2822,$P2822+$B$26,TRUE,0)</f>
        <v>0</v>
      </c>
      <c r="Q2823" s="3" t="b" cm="1">
        <f t="array" ref="Q2823">_xlfn.IFS(AND($L2823,NOT($M2823),NOT($O2823)),TRUE,$R2823&gt;=$B$6,FALSE,AND($L2823,NOT($M2823),$O2823,$P2823=0),TRUE,TRUE,FALSE)</f>
        <v>0</v>
      </c>
      <c r="R2823" s="3" cm="1">
        <f t="array" ref="R2823">_xlfn.IFS(AND($Q2822,$R2822&lt;$B$6),$R2822+1,AND(NOT($L2822),$R2822&gt;0),0,TRUE,$R2822)</f>
        <v>0</v>
      </c>
      <c r="S2823" s="1" cm="1">
        <f t="array" ref="S2823">_xlfn.IFS(AND(Q2822,I2822&gt;$B$8),S2822+$B$8,AND(Q2822,I2822&lt;=$B$8),S2822+I2822,TRUE,$S2822)</f>
        <v>113</v>
      </c>
      <c r="T2823" s="1">
        <f t="shared" si="174"/>
        <v>10170</v>
      </c>
      <c r="U2823" s="17">
        <f t="shared" si="175"/>
        <v>216.38297872340425</v>
      </c>
      <c r="V2823" s="47" cm="1">
        <f t="array" ref="V2823">_xlfn.IFS($B$6=1,S2823*$B$10,AND(R2822=0,R2823&gt;=1,I2823&gt;=$B$6*$B$8-1),V2822+$B$6*$B$10*$B$8,AND(R2822=0,R2823&gt;=1,I2823&lt;$B$6*$B$8-1),V2822+I2822*$B$10,TRUE,V2822)</f>
        <v>11300</v>
      </c>
      <c r="W2823" s="17">
        <f t="shared" si="176"/>
        <v>240.42553191489361</v>
      </c>
    </row>
    <row r="2824" spans="7:23" x14ac:dyDescent="0.25">
      <c r="G2824" s="15">
        <v>2822</v>
      </c>
      <c r="H2824" s="1">
        <f t="shared" si="173"/>
        <v>47.016666666666666</v>
      </c>
      <c r="I2824" s="15" cm="1">
        <f t="array" ref="I2824">_xlfn.IFS(J2823&gt;=$C$13-$B$26,MINA(I2823+$B$13-S2824+S2823,$B$11),I2823=$B$11,MINA(I2823-S2824+S2823,$B$11),TRUE,MAXA(I2823-S2824+S2823,0))</f>
        <v>0</v>
      </c>
      <c r="J2824" s="1" cm="1">
        <f t="array" ref="J2824">_xlfn.IFS(J2823&gt;=$C$13-$B$26,0,I2823&lt;$B$11,J2823+$B$26,TRUE,0)</f>
        <v>0.48333333333333328</v>
      </c>
      <c r="K2824" s="3" cm="1">
        <f t="array" ref="K2824">_xlfn.IFS(AND(NOT($K2823=0),$L2823),0,NOT($L2823),$K2823+$B$26,TRUE,$K2823)</f>
        <v>0.23333333333333331</v>
      </c>
      <c r="L2824" s="3" t="b" cm="1">
        <f t="array" ref="L2824">_xlfn.IFS(AND($I2824&gt;0,$K2824&gt;=$C$5-$B$26),TRUE,$R2824&gt;=$B$6,FALSE,$I2824=0,FALSE,TRUE,$L2823)</f>
        <v>0</v>
      </c>
      <c r="M2824" s="3" t="b" cm="1">
        <f t="array" ref="M2824">_xlfn.IFS($N2824&gt;=$B$4-$B$26,FALSE,AND($I2824&gt;0,$K2824&gt;=$B$5-$B$26),TRUE,AND($L2824,NOT($M2823)),FALSE,$M2823,TRUE,TRUE,FALSE)</f>
        <v>0</v>
      </c>
      <c r="N2824" s="3" cm="1">
        <f t="array" ref="N2824">_xlfn.IFS($M2823,$N2823+$B$26,NOT($M2823),0,TRUE,$M2823)</f>
        <v>0</v>
      </c>
      <c r="O2824" s="3" t="b" cm="1">
        <f t="array" ref="O2824">_xlfn.IFS($M2824,FALSE,AND($L2824,NOT($M2824),$R2824&lt;$B$6,$I2824&gt;0),TRUE,TRUE,FALSE)</f>
        <v>0</v>
      </c>
      <c r="P2824" s="3" cm="1">
        <f t="array" ref="P2824">_xlfn.IFS($P2823&gt;=$C$7-$B$26,0,$O2823,$P2823+$B$26,TRUE,0)</f>
        <v>0</v>
      </c>
      <c r="Q2824" s="3" t="b" cm="1">
        <f t="array" ref="Q2824">_xlfn.IFS(AND($L2824,NOT($M2824),NOT($O2824)),TRUE,$R2824&gt;=$B$6,FALSE,AND($L2824,NOT($M2824),$O2824,$P2824=0),TRUE,TRUE,FALSE)</f>
        <v>0</v>
      </c>
      <c r="R2824" s="3" cm="1">
        <f t="array" ref="R2824">_xlfn.IFS(AND($Q2823,$R2823&lt;$B$6),$R2823+1,AND(NOT($L2823),$R2823&gt;0),0,TRUE,$R2823)</f>
        <v>0</v>
      </c>
      <c r="S2824" s="1" cm="1">
        <f t="array" ref="S2824">_xlfn.IFS(AND(Q2823,I2823&gt;$B$8),S2823+$B$8,AND(Q2823,I2823&lt;=$B$8),S2823+I2823,TRUE,$S2823)</f>
        <v>113</v>
      </c>
      <c r="T2824" s="1">
        <f t="shared" si="174"/>
        <v>10170</v>
      </c>
      <c r="U2824" s="17">
        <f t="shared" si="175"/>
        <v>216.3062743707905</v>
      </c>
      <c r="V2824" s="47" cm="1">
        <f t="array" ref="V2824">_xlfn.IFS($B$6=1,S2824*$B$10,AND(R2823=0,R2824&gt;=1,I2824&gt;=$B$6*$B$8-1),V2823+$B$6*$B$10*$B$8,AND(R2823=0,R2824&gt;=1,I2824&lt;$B$6*$B$8-1),V2823+I2823*$B$10,TRUE,V2823)</f>
        <v>11300</v>
      </c>
      <c r="W2824" s="17">
        <f t="shared" si="176"/>
        <v>240.3403048564339</v>
      </c>
    </row>
    <row r="2825" spans="7:23" x14ac:dyDescent="0.25">
      <c r="G2825" s="15">
        <v>2823</v>
      </c>
      <c r="H2825" s="1">
        <f t="shared" si="173"/>
        <v>47.033333333333331</v>
      </c>
      <c r="I2825" s="15" cm="1">
        <f t="array" ref="I2825">_xlfn.IFS(J2824&gt;=$C$13-$B$26,MINA(I2824+$B$13-S2825+S2824,$B$11),I2824=$B$11,MINA(I2824-S2825+S2824,$B$11),TRUE,MAXA(I2824-S2825+S2824,0))</f>
        <v>0</v>
      </c>
      <c r="J2825" s="1" cm="1">
        <f t="array" ref="J2825">_xlfn.IFS(J2824&gt;=$C$13-$B$26,0,I2824&lt;$B$11,J2824+$B$26,TRUE,0)</f>
        <v>0.49999999999999994</v>
      </c>
      <c r="K2825" s="3" cm="1">
        <f t="array" ref="K2825">_xlfn.IFS(AND(NOT($K2824=0),$L2824),0,NOT($L2824),$K2824+$B$26,TRUE,$K2824)</f>
        <v>0.24999999999999997</v>
      </c>
      <c r="L2825" s="3" t="b" cm="1">
        <f t="array" ref="L2825">_xlfn.IFS(AND($I2825&gt;0,$K2825&gt;=$C$5-$B$26),TRUE,$R2825&gt;=$B$6,FALSE,$I2825=0,FALSE,TRUE,$L2824)</f>
        <v>0</v>
      </c>
      <c r="M2825" s="3" t="b" cm="1">
        <f t="array" ref="M2825">_xlfn.IFS($N2825&gt;=$B$4-$B$26,FALSE,AND($I2825&gt;0,$K2825&gt;=$B$5-$B$26),TRUE,AND($L2825,NOT($M2824)),FALSE,$M2824,TRUE,TRUE,FALSE)</f>
        <v>0</v>
      </c>
      <c r="N2825" s="3" cm="1">
        <f t="array" ref="N2825">_xlfn.IFS($M2824,$N2824+$B$26,NOT($M2824),0,TRUE,$M2824)</f>
        <v>0</v>
      </c>
      <c r="O2825" s="3" t="b" cm="1">
        <f t="array" ref="O2825">_xlfn.IFS($M2825,FALSE,AND($L2825,NOT($M2825),$R2825&lt;$B$6,$I2825&gt;0),TRUE,TRUE,FALSE)</f>
        <v>0</v>
      </c>
      <c r="P2825" s="3" cm="1">
        <f t="array" ref="P2825">_xlfn.IFS($P2824&gt;=$C$7-$B$26,0,$O2824,$P2824+$B$26,TRUE,0)</f>
        <v>0</v>
      </c>
      <c r="Q2825" s="3" t="b" cm="1">
        <f t="array" ref="Q2825">_xlfn.IFS(AND($L2825,NOT($M2825),NOT($O2825)),TRUE,$R2825&gt;=$B$6,FALSE,AND($L2825,NOT($M2825),$O2825,$P2825=0),TRUE,TRUE,FALSE)</f>
        <v>0</v>
      </c>
      <c r="R2825" s="3" cm="1">
        <f t="array" ref="R2825">_xlfn.IFS(AND($Q2824,$R2824&lt;$B$6),$R2824+1,AND(NOT($L2824),$R2824&gt;0),0,TRUE,$R2824)</f>
        <v>0</v>
      </c>
      <c r="S2825" s="1" cm="1">
        <f t="array" ref="S2825">_xlfn.IFS(AND(Q2824,I2824&gt;$B$8),S2824+$B$8,AND(Q2824,I2824&lt;=$B$8),S2824+I2824,TRUE,$S2824)</f>
        <v>113</v>
      </c>
      <c r="T2825" s="1">
        <f t="shared" si="174"/>
        <v>10170</v>
      </c>
      <c r="U2825" s="17">
        <f t="shared" si="175"/>
        <v>216.22962437987243</v>
      </c>
      <c r="V2825" s="47" cm="1">
        <f t="array" ref="V2825">_xlfn.IFS($B$6=1,S2825*$B$10,AND(R2824=0,R2825&gt;=1,I2825&gt;=$B$6*$B$8-1),V2824+$B$6*$B$10*$B$8,AND(R2824=0,R2825&gt;=1,I2825&lt;$B$6*$B$8-1),V2824+I2824*$B$10,TRUE,V2824)</f>
        <v>11300</v>
      </c>
      <c r="W2825" s="17">
        <f t="shared" si="176"/>
        <v>240.25513819985827</v>
      </c>
    </row>
    <row r="2826" spans="7:23" x14ac:dyDescent="0.25">
      <c r="G2826" s="15">
        <v>2824</v>
      </c>
      <c r="H2826" s="1">
        <f t="shared" si="173"/>
        <v>47.05</v>
      </c>
      <c r="I2826" s="15" cm="1">
        <f t="array" ref="I2826">_xlfn.IFS(J2825&gt;=$C$13-$B$26,MINA(I2825+$B$13-S2826+S2825,$B$11),I2825=$B$11,MINA(I2825-S2826+S2825,$B$11),TRUE,MAXA(I2825-S2826+S2825,0))</f>
        <v>0</v>
      </c>
      <c r="J2826" s="1" cm="1">
        <f t="array" ref="J2826">_xlfn.IFS(J2825&gt;=$C$13-$B$26,0,I2825&lt;$B$11,J2825+$B$26,TRUE,0)</f>
        <v>0.51666666666666661</v>
      </c>
      <c r="K2826" s="3" cm="1">
        <f t="array" ref="K2826">_xlfn.IFS(AND(NOT($K2825=0),$L2825),0,NOT($L2825),$K2825+$B$26,TRUE,$K2825)</f>
        <v>0.26666666666666666</v>
      </c>
      <c r="L2826" s="3" t="b" cm="1">
        <f t="array" ref="L2826">_xlfn.IFS(AND($I2826&gt;0,$K2826&gt;=$C$5-$B$26),TRUE,$R2826&gt;=$B$6,FALSE,$I2826=0,FALSE,TRUE,$L2825)</f>
        <v>0</v>
      </c>
      <c r="M2826" s="3" t="b" cm="1">
        <f t="array" ref="M2826">_xlfn.IFS($N2826&gt;=$B$4-$B$26,FALSE,AND($I2826&gt;0,$K2826&gt;=$B$5-$B$26),TRUE,AND($L2826,NOT($M2825)),FALSE,$M2825,TRUE,TRUE,FALSE)</f>
        <v>0</v>
      </c>
      <c r="N2826" s="3" cm="1">
        <f t="array" ref="N2826">_xlfn.IFS($M2825,$N2825+$B$26,NOT($M2825),0,TRUE,$M2825)</f>
        <v>0</v>
      </c>
      <c r="O2826" s="3" t="b" cm="1">
        <f t="array" ref="O2826">_xlfn.IFS($M2826,FALSE,AND($L2826,NOT($M2826),$R2826&lt;$B$6,$I2826&gt;0),TRUE,TRUE,FALSE)</f>
        <v>0</v>
      </c>
      <c r="P2826" s="3" cm="1">
        <f t="array" ref="P2826">_xlfn.IFS($P2825&gt;=$C$7-$B$26,0,$O2825,$P2825+$B$26,TRUE,0)</f>
        <v>0</v>
      </c>
      <c r="Q2826" s="3" t="b" cm="1">
        <f t="array" ref="Q2826">_xlfn.IFS(AND($L2826,NOT($M2826),NOT($O2826)),TRUE,$R2826&gt;=$B$6,FALSE,AND($L2826,NOT($M2826),$O2826,$P2826=0),TRUE,TRUE,FALSE)</f>
        <v>0</v>
      </c>
      <c r="R2826" s="3" cm="1">
        <f t="array" ref="R2826">_xlfn.IFS(AND($Q2825,$R2825&lt;$B$6),$R2825+1,AND(NOT($L2825),$R2825&gt;0),0,TRUE,$R2825)</f>
        <v>0</v>
      </c>
      <c r="S2826" s="1" cm="1">
        <f t="array" ref="S2826">_xlfn.IFS(AND(Q2825,I2825&gt;$B$8),S2825+$B$8,AND(Q2825,I2825&lt;=$B$8),S2825+I2825,TRUE,$S2825)</f>
        <v>113</v>
      </c>
      <c r="T2826" s="1">
        <f t="shared" si="174"/>
        <v>10170</v>
      </c>
      <c r="U2826" s="17">
        <f t="shared" si="175"/>
        <v>216.15302869287993</v>
      </c>
      <c r="V2826" s="47" cm="1">
        <f t="array" ref="V2826">_xlfn.IFS($B$6=1,S2826*$B$10,AND(R2825=0,R2826&gt;=1,I2826&gt;=$B$6*$B$8-1),V2825+$B$6*$B$10*$B$8,AND(R2825=0,R2826&gt;=1,I2826&lt;$B$6*$B$8-1),V2825+I2825*$B$10,TRUE,V2825)</f>
        <v>11300</v>
      </c>
      <c r="W2826" s="17">
        <f t="shared" si="176"/>
        <v>240.17003188097769</v>
      </c>
    </row>
    <row r="2827" spans="7:23" x14ac:dyDescent="0.25">
      <c r="G2827" s="15">
        <v>2825</v>
      </c>
      <c r="H2827" s="1">
        <f t="shared" si="173"/>
        <v>47.066666666666663</v>
      </c>
      <c r="I2827" s="15" cm="1">
        <f t="array" ref="I2827">_xlfn.IFS(J2826&gt;=$C$13-$B$26,MINA(I2826+$B$13-S2827+S2826,$B$11),I2826=$B$11,MINA(I2826-S2827+S2826,$B$11),TRUE,MAXA(I2826-S2827+S2826,0))</f>
        <v>0</v>
      </c>
      <c r="J2827" s="1" cm="1">
        <f t="array" ref="J2827">_xlfn.IFS(J2826&gt;=$C$13-$B$26,0,I2826&lt;$B$11,J2826+$B$26,TRUE,0)</f>
        <v>0.53333333333333333</v>
      </c>
      <c r="K2827" s="3" cm="1">
        <f t="array" ref="K2827">_xlfn.IFS(AND(NOT($K2826=0),$L2826),0,NOT($L2826),$K2826+$B$26,TRUE,$K2826)</f>
        <v>0.28333333333333333</v>
      </c>
      <c r="L2827" s="3" t="b" cm="1">
        <f t="array" ref="L2827">_xlfn.IFS(AND($I2827&gt;0,$K2827&gt;=$C$5-$B$26),TRUE,$R2827&gt;=$B$6,FALSE,$I2827=0,FALSE,TRUE,$L2826)</f>
        <v>0</v>
      </c>
      <c r="M2827" s="3" t="b" cm="1">
        <f t="array" ref="M2827">_xlfn.IFS($N2827&gt;=$B$4-$B$26,FALSE,AND($I2827&gt;0,$K2827&gt;=$B$5-$B$26),TRUE,AND($L2827,NOT($M2826)),FALSE,$M2826,TRUE,TRUE,FALSE)</f>
        <v>0</v>
      </c>
      <c r="N2827" s="3" cm="1">
        <f t="array" ref="N2827">_xlfn.IFS($M2826,$N2826+$B$26,NOT($M2826),0,TRUE,$M2826)</f>
        <v>0</v>
      </c>
      <c r="O2827" s="3" t="b" cm="1">
        <f t="array" ref="O2827">_xlfn.IFS($M2827,FALSE,AND($L2827,NOT($M2827),$R2827&lt;$B$6,$I2827&gt;0),TRUE,TRUE,FALSE)</f>
        <v>0</v>
      </c>
      <c r="P2827" s="3" cm="1">
        <f t="array" ref="P2827">_xlfn.IFS($P2826&gt;=$C$7-$B$26,0,$O2826,$P2826+$B$26,TRUE,0)</f>
        <v>0</v>
      </c>
      <c r="Q2827" s="3" t="b" cm="1">
        <f t="array" ref="Q2827">_xlfn.IFS(AND($L2827,NOT($M2827),NOT($O2827)),TRUE,$R2827&gt;=$B$6,FALSE,AND($L2827,NOT($M2827),$O2827,$P2827=0),TRUE,TRUE,FALSE)</f>
        <v>0</v>
      </c>
      <c r="R2827" s="3" cm="1">
        <f t="array" ref="R2827">_xlfn.IFS(AND($Q2826,$R2826&lt;$B$6),$R2826+1,AND(NOT($L2826),$R2826&gt;0),0,TRUE,$R2826)</f>
        <v>0</v>
      </c>
      <c r="S2827" s="1" cm="1">
        <f t="array" ref="S2827">_xlfn.IFS(AND(Q2826,I2826&gt;$B$8),S2826+$B$8,AND(Q2826,I2826&lt;=$B$8),S2826+I2826,TRUE,$S2826)</f>
        <v>113</v>
      </c>
      <c r="T2827" s="1">
        <f t="shared" si="174"/>
        <v>10170</v>
      </c>
      <c r="U2827" s="17">
        <f t="shared" si="175"/>
        <v>216.07648725212465</v>
      </c>
      <c r="V2827" s="47" cm="1">
        <f t="array" ref="V2827">_xlfn.IFS($B$6=1,S2827*$B$10,AND(R2826=0,R2827&gt;=1,I2827&gt;=$B$6*$B$8-1),V2826+$B$6*$B$10*$B$8,AND(R2826=0,R2827&gt;=1,I2827&lt;$B$6*$B$8-1),V2826+I2826*$B$10,TRUE,V2826)</f>
        <v>11300</v>
      </c>
      <c r="W2827" s="17">
        <f t="shared" si="176"/>
        <v>240.08498583569408</v>
      </c>
    </row>
    <row r="2828" spans="7:23" x14ac:dyDescent="0.25">
      <c r="G2828" s="15">
        <v>2826</v>
      </c>
      <c r="H2828" s="1">
        <f t="shared" si="173"/>
        <v>47.083333333333336</v>
      </c>
      <c r="I2828" s="15" cm="1">
        <f t="array" ref="I2828">_xlfn.IFS(J2827&gt;=$C$13-$B$26,MINA(I2827+$B$13-S2828+S2827,$B$11),I2827=$B$11,MINA(I2827-S2828+S2827,$B$11),TRUE,MAXA(I2827-S2828+S2827,0))</f>
        <v>0</v>
      </c>
      <c r="J2828" s="1" cm="1">
        <f t="array" ref="J2828">_xlfn.IFS(J2827&gt;=$C$13-$B$26,0,I2827&lt;$B$11,J2827+$B$26,TRUE,0)</f>
        <v>0.55000000000000004</v>
      </c>
      <c r="K2828" s="3" cm="1">
        <f t="array" ref="K2828">_xlfn.IFS(AND(NOT($K2827=0),$L2827),0,NOT($L2827),$K2827+$B$26,TRUE,$K2827)</f>
        <v>0.3</v>
      </c>
      <c r="L2828" s="3" t="b" cm="1">
        <f t="array" ref="L2828">_xlfn.IFS(AND($I2828&gt;0,$K2828&gt;=$C$5-$B$26),TRUE,$R2828&gt;=$B$6,FALSE,$I2828=0,FALSE,TRUE,$L2827)</f>
        <v>0</v>
      </c>
      <c r="M2828" s="3" t="b" cm="1">
        <f t="array" ref="M2828">_xlfn.IFS($N2828&gt;=$B$4-$B$26,FALSE,AND($I2828&gt;0,$K2828&gt;=$B$5-$B$26),TRUE,AND($L2828,NOT($M2827)),FALSE,$M2827,TRUE,TRUE,FALSE)</f>
        <v>0</v>
      </c>
      <c r="N2828" s="3" cm="1">
        <f t="array" ref="N2828">_xlfn.IFS($M2827,$N2827+$B$26,NOT($M2827),0,TRUE,$M2827)</f>
        <v>0</v>
      </c>
      <c r="O2828" s="3" t="b" cm="1">
        <f t="array" ref="O2828">_xlfn.IFS($M2828,FALSE,AND($L2828,NOT($M2828),$R2828&lt;$B$6,$I2828&gt;0),TRUE,TRUE,FALSE)</f>
        <v>0</v>
      </c>
      <c r="P2828" s="3" cm="1">
        <f t="array" ref="P2828">_xlfn.IFS($P2827&gt;=$C$7-$B$26,0,$O2827,$P2827+$B$26,TRUE,0)</f>
        <v>0</v>
      </c>
      <c r="Q2828" s="3" t="b" cm="1">
        <f t="array" ref="Q2828">_xlfn.IFS(AND($L2828,NOT($M2828),NOT($O2828)),TRUE,$R2828&gt;=$B$6,FALSE,AND($L2828,NOT($M2828),$O2828,$P2828=0),TRUE,TRUE,FALSE)</f>
        <v>0</v>
      </c>
      <c r="R2828" s="3" cm="1">
        <f t="array" ref="R2828">_xlfn.IFS(AND($Q2827,$R2827&lt;$B$6),$R2827+1,AND(NOT($L2827),$R2827&gt;0),0,TRUE,$R2827)</f>
        <v>0</v>
      </c>
      <c r="S2828" s="1" cm="1">
        <f t="array" ref="S2828">_xlfn.IFS(AND(Q2827,I2827&gt;$B$8),S2827+$B$8,AND(Q2827,I2827&lt;=$B$8),S2827+I2827,TRUE,$S2827)</f>
        <v>113</v>
      </c>
      <c r="T2828" s="1">
        <f t="shared" si="174"/>
        <v>10170</v>
      </c>
      <c r="U2828" s="17">
        <f t="shared" si="175"/>
        <v>216</v>
      </c>
      <c r="V2828" s="47" cm="1">
        <f t="array" ref="V2828">_xlfn.IFS($B$6=1,S2828*$B$10,AND(R2827=0,R2828&gt;=1,I2828&gt;=$B$6*$B$8-1),V2827+$B$6*$B$10*$B$8,AND(R2827=0,R2828&gt;=1,I2828&lt;$B$6*$B$8-1),V2827+I2827*$B$10,TRUE,V2827)</f>
        <v>11300</v>
      </c>
      <c r="W2828" s="17">
        <f t="shared" si="176"/>
        <v>240</v>
      </c>
    </row>
    <row r="2829" spans="7:23" x14ac:dyDescent="0.25">
      <c r="G2829" s="15">
        <v>2827</v>
      </c>
      <c r="H2829" s="1">
        <f t="shared" si="173"/>
        <v>47.1</v>
      </c>
      <c r="I2829" s="15" cm="1">
        <f t="array" ref="I2829">_xlfn.IFS(J2828&gt;=$C$13-$B$26,MINA(I2828+$B$13-S2829+S2828,$B$11),I2828=$B$11,MINA(I2828-S2829+S2828,$B$11),TRUE,MAXA(I2828-S2829+S2828,0))</f>
        <v>0</v>
      </c>
      <c r="J2829" s="1" cm="1">
        <f t="array" ref="J2829">_xlfn.IFS(J2828&gt;=$C$13-$B$26,0,I2828&lt;$B$11,J2828+$B$26,TRUE,0)</f>
        <v>0.56666666666666676</v>
      </c>
      <c r="K2829" s="3" cm="1">
        <f t="array" ref="K2829">_xlfn.IFS(AND(NOT($K2828=0),$L2828),0,NOT($L2828),$K2828+$B$26,TRUE,$K2828)</f>
        <v>0.31666666666666665</v>
      </c>
      <c r="L2829" s="3" t="b" cm="1">
        <f t="array" ref="L2829">_xlfn.IFS(AND($I2829&gt;0,$K2829&gt;=$C$5-$B$26),TRUE,$R2829&gt;=$B$6,FALSE,$I2829=0,FALSE,TRUE,$L2828)</f>
        <v>0</v>
      </c>
      <c r="M2829" s="3" t="b" cm="1">
        <f t="array" ref="M2829">_xlfn.IFS($N2829&gt;=$B$4-$B$26,FALSE,AND($I2829&gt;0,$K2829&gt;=$B$5-$B$26),TRUE,AND($L2829,NOT($M2828)),FALSE,$M2828,TRUE,TRUE,FALSE)</f>
        <v>0</v>
      </c>
      <c r="N2829" s="3" cm="1">
        <f t="array" ref="N2829">_xlfn.IFS($M2828,$N2828+$B$26,NOT($M2828),0,TRUE,$M2828)</f>
        <v>0</v>
      </c>
      <c r="O2829" s="3" t="b" cm="1">
        <f t="array" ref="O2829">_xlfn.IFS($M2829,FALSE,AND($L2829,NOT($M2829),$R2829&lt;$B$6,$I2829&gt;0),TRUE,TRUE,FALSE)</f>
        <v>0</v>
      </c>
      <c r="P2829" s="3" cm="1">
        <f t="array" ref="P2829">_xlfn.IFS($P2828&gt;=$C$7-$B$26,0,$O2828,$P2828+$B$26,TRUE,0)</f>
        <v>0</v>
      </c>
      <c r="Q2829" s="3" t="b" cm="1">
        <f t="array" ref="Q2829">_xlfn.IFS(AND($L2829,NOT($M2829),NOT($O2829)),TRUE,$R2829&gt;=$B$6,FALSE,AND($L2829,NOT($M2829),$O2829,$P2829=0),TRUE,TRUE,FALSE)</f>
        <v>0</v>
      </c>
      <c r="R2829" s="3" cm="1">
        <f t="array" ref="R2829">_xlfn.IFS(AND($Q2828,$R2828&lt;$B$6),$R2828+1,AND(NOT($L2828),$R2828&gt;0),0,TRUE,$R2828)</f>
        <v>0</v>
      </c>
      <c r="S2829" s="1" cm="1">
        <f t="array" ref="S2829">_xlfn.IFS(AND(Q2828,I2828&gt;$B$8),S2828+$B$8,AND(Q2828,I2828&lt;=$B$8),S2828+I2828,TRUE,$S2828)</f>
        <v>113</v>
      </c>
      <c r="T2829" s="1">
        <f t="shared" si="174"/>
        <v>10170</v>
      </c>
      <c r="U2829" s="17">
        <f t="shared" si="175"/>
        <v>215.92356687898089</v>
      </c>
      <c r="V2829" s="47" cm="1">
        <f t="array" ref="V2829">_xlfn.IFS($B$6=1,S2829*$B$10,AND(R2828=0,R2829&gt;=1,I2829&gt;=$B$6*$B$8-1),V2828+$B$6*$B$10*$B$8,AND(R2828=0,R2829&gt;=1,I2829&lt;$B$6*$B$8-1),V2828+I2828*$B$10,TRUE,V2828)</f>
        <v>11300</v>
      </c>
      <c r="W2829" s="17">
        <f t="shared" si="176"/>
        <v>239.91507430997876</v>
      </c>
    </row>
    <row r="2830" spans="7:23" x14ac:dyDescent="0.25">
      <c r="G2830" s="15">
        <v>2828</v>
      </c>
      <c r="H2830" s="1">
        <f t="shared" si="173"/>
        <v>47.116666666666667</v>
      </c>
      <c r="I2830" s="15" cm="1">
        <f t="array" ref="I2830">_xlfn.IFS(J2829&gt;=$C$13-$B$26,MINA(I2829+$B$13-S2830+S2829,$B$11),I2829=$B$11,MINA(I2829-S2830+S2829,$B$11),TRUE,MAXA(I2829-S2830+S2829,0))</f>
        <v>0</v>
      </c>
      <c r="J2830" s="1" cm="1">
        <f t="array" ref="J2830">_xlfn.IFS(J2829&gt;=$C$13-$B$26,0,I2829&lt;$B$11,J2829+$B$26,TRUE,0)</f>
        <v>0.58333333333333348</v>
      </c>
      <c r="K2830" s="3" cm="1">
        <f t="array" ref="K2830">_xlfn.IFS(AND(NOT($K2829=0),$L2829),0,NOT($L2829),$K2829+$B$26,TRUE,$K2829)</f>
        <v>0.33333333333333331</v>
      </c>
      <c r="L2830" s="3" t="b" cm="1">
        <f t="array" ref="L2830">_xlfn.IFS(AND($I2830&gt;0,$K2830&gt;=$C$5-$B$26),TRUE,$R2830&gt;=$B$6,FALSE,$I2830=0,FALSE,TRUE,$L2829)</f>
        <v>0</v>
      </c>
      <c r="M2830" s="3" t="b" cm="1">
        <f t="array" ref="M2830">_xlfn.IFS($N2830&gt;=$B$4-$B$26,FALSE,AND($I2830&gt;0,$K2830&gt;=$B$5-$B$26),TRUE,AND($L2830,NOT($M2829)),FALSE,$M2829,TRUE,TRUE,FALSE)</f>
        <v>0</v>
      </c>
      <c r="N2830" s="3" cm="1">
        <f t="array" ref="N2830">_xlfn.IFS($M2829,$N2829+$B$26,NOT($M2829),0,TRUE,$M2829)</f>
        <v>0</v>
      </c>
      <c r="O2830" s="3" t="b" cm="1">
        <f t="array" ref="O2830">_xlfn.IFS($M2830,FALSE,AND($L2830,NOT($M2830),$R2830&lt;$B$6,$I2830&gt;0),TRUE,TRUE,FALSE)</f>
        <v>0</v>
      </c>
      <c r="P2830" s="3" cm="1">
        <f t="array" ref="P2830">_xlfn.IFS($P2829&gt;=$C$7-$B$26,0,$O2829,$P2829+$B$26,TRUE,0)</f>
        <v>0</v>
      </c>
      <c r="Q2830" s="3" t="b" cm="1">
        <f t="array" ref="Q2830">_xlfn.IFS(AND($L2830,NOT($M2830),NOT($O2830)),TRUE,$R2830&gt;=$B$6,FALSE,AND($L2830,NOT($M2830),$O2830,$P2830=0),TRUE,TRUE,FALSE)</f>
        <v>0</v>
      </c>
      <c r="R2830" s="3" cm="1">
        <f t="array" ref="R2830">_xlfn.IFS(AND($Q2829,$R2829&lt;$B$6),$R2829+1,AND(NOT($L2829),$R2829&gt;0),0,TRUE,$R2829)</f>
        <v>0</v>
      </c>
      <c r="S2830" s="1" cm="1">
        <f t="array" ref="S2830">_xlfn.IFS(AND(Q2829,I2829&gt;$B$8),S2829+$B$8,AND(Q2829,I2829&lt;=$B$8),S2829+I2829,TRUE,$S2829)</f>
        <v>113</v>
      </c>
      <c r="T2830" s="1">
        <f t="shared" si="174"/>
        <v>10170</v>
      </c>
      <c r="U2830" s="17">
        <f t="shared" si="175"/>
        <v>215.84718783162361</v>
      </c>
      <c r="V2830" s="47" cm="1">
        <f t="array" ref="V2830">_xlfn.IFS($B$6=1,S2830*$B$10,AND(R2829=0,R2830&gt;=1,I2830&gt;=$B$6*$B$8-1),V2829+$B$6*$B$10*$B$8,AND(R2829=0,R2830&gt;=1,I2830&lt;$B$6*$B$8-1),V2829+I2829*$B$10,TRUE,V2829)</f>
        <v>11300</v>
      </c>
      <c r="W2830" s="17">
        <f t="shared" si="176"/>
        <v>239.83020870180403</v>
      </c>
    </row>
    <row r="2831" spans="7:23" x14ac:dyDescent="0.25">
      <c r="G2831" s="15">
        <v>2829</v>
      </c>
      <c r="H2831" s="1">
        <f t="shared" si="173"/>
        <v>47.133333333333333</v>
      </c>
      <c r="I2831" s="15" cm="1">
        <f t="array" ref="I2831">_xlfn.IFS(J2830&gt;=$C$13-$B$26,MINA(I2830+$B$13-S2831+S2830,$B$11),I2830=$B$11,MINA(I2830-S2831+S2830,$B$11),TRUE,MAXA(I2830-S2831+S2830,0))</f>
        <v>0</v>
      </c>
      <c r="J2831" s="1" cm="1">
        <f t="array" ref="J2831">_xlfn.IFS(J2830&gt;=$C$13-$B$26,0,I2830&lt;$B$11,J2830+$B$26,TRUE,0)</f>
        <v>0.6000000000000002</v>
      </c>
      <c r="K2831" s="3" cm="1">
        <f t="array" ref="K2831">_xlfn.IFS(AND(NOT($K2830=0),$L2830),0,NOT($L2830),$K2830+$B$26,TRUE,$K2830)</f>
        <v>0.35</v>
      </c>
      <c r="L2831" s="3" t="b" cm="1">
        <f t="array" ref="L2831">_xlfn.IFS(AND($I2831&gt;0,$K2831&gt;=$C$5-$B$26),TRUE,$R2831&gt;=$B$6,FALSE,$I2831=0,FALSE,TRUE,$L2830)</f>
        <v>0</v>
      </c>
      <c r="M2831" s="3" t="b" cm="1">
        <f t="array" ref="M2831">_xlfn.IFS($N2831&gt;=$B$4-$B$26,FALSE,AND($I2831&gt;0,$K2831&gt;=$B$5-$B$26),TRUE,AND($L2831,NOT($M2830)),FALSE,$M2830,TRUE,TRUE,FALSE)</f>
        <v>0</v>
      </c>
      <c r="N2831" s="3" cm="1">
        <f t="array" ref="N2831">_xlfn.IFS($M2830,$N2830+$B$26,NOT($M2830),0,TRUE,$M2830)</f>
        <v>0</v>
      </c>
      <c r="O2831" s="3" t="b" cm="1">
        <f t="array" ref="O2831">_xlfn.IFS($M2831,FALSE,AND($L2831,NOT($M2831),$R2831&lt;$B$6,$I2831&gt;0),TRUE,TRUE,FALSE)</f>
        <v>0</v>
      </c>
      <c r="P2831" s="3" cm="1">
        <f t="array" ref="P2831">_xlfn.IFS($P2830&gt;=$C$7-$B$26,0,$O2830,$P2830+$B$26,TRUE,0)</f>
        <v>0</v>
      </c>
      <c r="Q2831" s="3" t="b" cm="1">
        <f t="array" ref="Q2831">_xlfn.IFS(AND($L2831,NOT($M2831),NOT($O2831)),TRUE,$R2831&gt;=$B$6,FALSE,AND($L2831,NOT($M2831),$O2831,$P2831=0),TRUE,TRUE,FALSE)</f>
        <v>0</v>
      </c>
      <c r="R2831" s="3" cm="1">
        <f t="array" ref="R2831">_xlfn.IFS(AND($Q2830,$R2830&lt;$B$6),$R2830+1,AND(NOT($L2830),$R2830&gt;0),0,TRUE,$R2830)</f>
        <v>0</v>
      </c>
      <c r="S2831" s="1" cm="1">
        <f t="array" ref="S2831">_xlfn.IFS(AND(Q2830,I2830&gt;$B$8),S2830+$B$8,AND(Q2830,I2830&lt;=$B$8),S2830+I2830,TRUE,$S2830)</f>
        <v>113</v>
      </c>
      <c r="T2831" s="1">
        <f t="shared" si="174"/>
        <v>10170</v>
      </c>
      <c r="U2831" s="17">
        <f t="shared" si="175"/>
        <v>215.77086280056577</v>
      </c>
      <c r="V2831" s="47" cm="1">
        <f t="array" ref="V2831">_xlfn.IFS($B$6=1,S2831*$B$10,AND(R2830=0,R2831&gt;=1,I2831&gt;=$B$6*$B$8-1),V2830+$B$6*$B$10*$B$8,AND(R2830=0,R2831&gt;=1,I2831&lt;$B$6*$B$8-1),V2830+I2830*$B$10,TRUE,V2830)</f>
        <v>11300</v>
      </c>
      <c r="W2831" s="17">
        <f t="shared" si="176"/>
        <v>239.74540311173976</v>
      </c>
    </row>
    <row r="2832" spans="7:23" x14ac:dyDescent="0.25">
      <c r="G2832" s="15">
        <v>2830</v>
      </c>
      <c r="H2832" s="1">
        <f t="shared" si="173"/>
        <v>47.15</v>
      </c>
      <c r="I2832" s="15" cm="1">
        <f t="array" ref="I2832">_xlfn.IFS(J2831&gt;=$C$13-$B$26,MINA(I2831+$B$13-S2832+S2831,$B$11),I2831=$B$11,MINA(I2831-S2832+S2831,$B$11),TRUE,MAXA(I2831-S2832+S2831,0))</f>
        <v>0</v>
      </c>
      <c r="J2832" s="1" cm="1">
        <f t="array" ref="J2832">_xlfn.IFS(J2831&gt;=$C$13-$B$26,0,I2831&lt;$B$11,J2831+$B$26,TRUE,0)</f>
        <v>0.61666666666666692</v>
      </c>
      <c r="K2832" s="3" cm="1">
        <f t="array" ref="K2832">_xlfn.IFS(AND(NOT($K2831=0),$L2831),0,NOT($L2831),$K2831+$B$26,TRUE,$K2831)</f>
        <v>0.36666666666666664</v>
      </c>
      <c r="L2832" s="3" t="b" cm="1">
        <f t="array" ref="L2832">_xlfn.IFS(AND($I2832&gt;0,$K2832&gt;=$C$5-$B$26),TRUE,$R2832&gt;=$B$6,FALSE,$I2832=0,FALSE,TRUE,$L2831)</f>
        <v>0</v>
      </c>
      <c r="M2832" s="3" t="b" cm="1">
        <f t="array" ref="M2832">_xlfn.IFS($N2832&gt;=$B$4-$B$26,FALSE,AND($I2832&gt;0,$K2832&gt;=$B$5-$B$26),TRUE,AND($L2832,NOT($M2831)),FALSE,$M2831,TRUE,TRUE,FALSE)</f>
        <v>0</v>
      </c>
      <c r="N2832" s="3" cm="1">
        <f t="array" ref="N2832">_xlfn.IFS($M2831,$N2831+$B$26,NOT($M2831),0,TRUE,$M2831)</f>
        <v>0</v>
      </c>
      <c r="O2832" s="3" t="b" cm="1">
        <f t="array" ref="O2832">_xlfn.IFS($M2832,FALSE,AND($L2832,NOT($M2832),$R2832&lt;$B$6,$I2832&gt;0),TRUE,TRUE,FALSE)</f>
        <v>0</v>
      </c>
      <c r="P2832" s="3" cm="1">
        <f t="array" ref="P2832">_xlfn.IFS($P2831&gt;=$C$7-$B$26,0,$O2831,$P2831+$B$26,TRUE,0)</f>
        <v>0</v>
      </c>
      <c r="Q2832" s="3" t="b" cm="1">
        <f t="array" ref="Q2832">_xlfn.IFS(AND($L2832,NOT($M2832),NOT($O2832)),TRUE,$R2832&gt;=$B$6,FALSE,AND($L2832,NOT($M2832),$O2832,$P2832=0),TRUE,TRUE,FALSE)</f>
        <v>0</v>
      </c>
      <c r="R2832" s="3" cm="1">
        <f t="array" ref="R2832">_xlfn.IFS(AND($Q2831,$R2831&lt;$B$6),$R2831+1,AND(NOT($L2831),$R2831&gt;0),0,TRUE,$R2831)</f>
        <v>0</v>
      </c>
      <c r="S2832" s="1" cm="1">
        <f t="array" ref="S2832">_xlfn.IFS(AND(Q2831,I2831&gt;$B$8),S2831+$B$8,AND(Q2831,I2831&lt;=$B$8),S2831+I2831,TRUE,$S2831)</f>
        <v>113</v>
      </c>
      <c r="T2832" s="1">
        <f t="shared" si="174"/>
        <v>10170</v>
      </c>
      <c r="U2832" s="17">
        <f t="shared" si="175"/>
        <v>215.69459172852598</v>
      </c>
      <c r="V2832" s="47" cm="1">
        <f t="array" ref="V2832">_xlfn.IFS($B$6=1,S2832*$B$10,AND(R2831=0,R2832&gt;=1,I2832&gt;=$B$6*$B$8-1),V2831+$B$6*$B$10*$B$8,AND(R2831=0,R2832&gt;=1,I2832&lt;$B$6*$B$8-1),V2831+I2831*$B$10,TRUE,V2831)</f>
        <v>11300</v>
      </c>
      <c r="W2832" s="17">
        <f t="shared" si="176"/>
        <v>239.66065747613999</v>
      </c>
    </row>
    <row r="2833" spans="7:23" x14ac:dyDescent="0.25">
      <c r="G2833" s="15">
        <v>2831</v>
      </c>
      <c r="H2833" s="1">
        <f t="shared" si="173"/>
        <v>47.166666666666664</v>
      </c>
      <c r="I2833" s="15" cm="1">
        <f t="array" ref="I2833">_xlfn.IFS(J2832&gt;=$C$13-$B$26,MINA(I2832+$B$13-S2833+S2832,$B$11),I2832=$B$11,MINA(I2832-S2833+S2832,$B$11),TRUE,MAXA(I2832-S2833+S2832,0))</f>
        <v>0</v>
      </c>
      <c r="J2833" s="1" cm="1">
        <f t="array" ref="J2833">_xlfn.IFS(J2832&gt;=$C$13-$B$26,0,I2832&lt;$B$11,J2832+$B$26,TRUE,0)</f>
        <v>0.63333333333333364</v>
      </c>
      <c r="K2833" s="3" cm="1">
        <f t="array" ref="K2833">_xlfn.IFS(AND(NOT($K2832=0),$L2832),0,NOT($L2832),$K2832+$B$26,TRUE,$K2832)</f>
        <v>0.3833333333333333</v>
      </c>
      <c r="L2833" s="3" t="b" cm="1">
        <f t="array" ref="L2833">_xlfn.IFS(AND($I2833&gt;0,$K2833&gt;=$C$5-$B$26),TRUE,$R2833&gt;=$B$6,FALSE,$I2833=0,FALSE,TRUE,$L2832)</f>
        <v>0</v>
      </c>
      <c r="M2833" s="3" t="b" cm="1">
        <f t="array" ref="M2833">_xlfn.IFS($N2833&gt;=$B$4-$B$26,FALSE,AND($I2833&gt;0,$K2833&gt;=$B$5-$B$26),TRUE,AND($L2833,NOT($M2832)),FALSE,$M2832,TRUE,TRUE,FALSE)</f>
        <v>0</v>
      </c>
      <c r="N2833" s="3" cm="1">
        <f t="array" ref="N2833">_xlfn.IFS($M2832,$N2832+$B$26,NOT($M2832),0,TRUE,$M2832)</f>
        <v>0</v>
      </c>
      <c r="O2833" s="3" t="b" cm="1">
        <f t="array" ref="O2833">_xlfn.IFS($M2833,FALSE,AND($L2833,NOT($M2833),$R2833&lt;$B$6,$I2833&gt;0),TRUE,TRUE,FALSE)</f>
        <v>0</v>
      </c>
      <c r="P2833" s="3" cm="1">
        <f t="array" ref="P2833">_xlfn.IFS($P2832&gt;=$C$7-$B$26,0,$O2832,$P2832+$B$26,TRUE,0)</f>
        <v>0</v>
      </c>
      <c r="Q2833" s="3" t="b" cm="1">
        <f t="array" ref="Q2833">_xlfn.IFS(AND($L2833,NOT($M2833),NOT($O2833)),TRUE,$R2833&gt;=$B$6,FALSE,AND($L2833,NOT($M2833),$O2833,$P2833=0),TRUE,TRUE,FALSE)</f>
        <v>0</v>
      </c>
      <c r="R2833" s="3" cm="1">
        <f t="array" ref="R2833">_xlfn.IFS(AND($Q2832,$R2832&lt;$B$6),$R2832+1,AND(NOT($L2832),$R2832&gt;0),0,TRUE,$R2832)</f>
        <v>0</v>
      </c>
      <c r="S2833" s="1" cm="1">
        <f t="array" ref="S2833">_xlfn.IFS(AND(Q2832,I2832&gt;$B$8),S2832+$B$8,AND(Q2832,I2832&lt;=$B$8),S2832+I2832,TRUE,$S2832)</f>
        <v>113</v>
      </c>
      <c r="T2833" s="1">
        <f t="shared" si="174"/>
        <v>10170</v>
      </c>
      <c r="U2833" s="17">
        <f t="shared" si="175"/>
        <v>215.61837455830388</v>
      </c>
      <c r="V2833" s="47" cm="1">
        <f t="array" ref="V2833">_xlfn.IFS($B$6=1,S2833*$B$10,AND(R2832=0,R2833&gt;=1,I2833&gt;=$B$6*$B$8-1),V2832+$B$6*$B$10*$B$8,AND(R2832=0,R2833&gt;=1,I2833&lt;$B$6*$B$8-1),V2832+I2832*$B$10,TRUE,V2832)</f>
        <v>11300</v>
      </c>
      <c r="W2833" s="17">
        <f t="shared" si="176"/>
        <v>239.57597173144879</v>
      </c>
    </row>
    <row r="2834" spans="7:23" x14ac:dyDescent="0.25">
      <c r="G2834" s="15">
        <v>2832</v>
      </c>
      <c r="H2834" s="1">
        <f t="shared" si="173"/>
        <v>47.18333333333333</v>
      </c>
      <c r="I2834" s="15" cm="1">
        <f t="array" ref="I2834">_xlfn.IFS(J2833&gt;=$C$13-$B$26,MINA(I2833+$B$13-S2834+S2833,$B$11),I2833=$B$11,MINA(I2833-S2834+S2833,$B$11),TRUE,MAXA(I2833-S2834+S2833,0))</f>
        <v>0</v>
      </c>
      <c r="J2834" s="1" cm="1">
        <f t="array" ref="J2834">_xlfn.IFS(J2833&gt;=$C$13-$B$26,0,I2833&lt;$B$11,J2833+$B$26,TRUE,0)</f>
        <v>0.65000000000000036</v>
      </c>
      <c r="K2834" s="3" cm="1">
        <f t="array" ref="K2834">_xlfn.IFS(AND(NOT($K2833=0),$L2833),0,NOT($L2833),$K2833+$B$26,TRUE,$K2833)</f>
        <v>0.39999999999999997</v>
      </c>
      <c r="L2834" s="3" t="b" cm="1">
        <f t="array" ref="L2834">_xlfn.IFS(AND($I2834&gt;0,$K2834&gt;=$C$5-$B$26),TRUE,$R2834&gt;=$B$6,FALSE,$I2834=0,FALSE,TRUE,$L2833)</f>
        <v>0</v>
      </c>
      <c r="M2834" s="3" t="b" cm="1">
        <f t="array" ref="M2834">_xlfn.IFS($N2834&gt;=$B$4-$B$26,FALSE,AND($I2834&gt;0,$K2834&gt;=$B$5-$B$26),TRUE,AND($L2834,NOT($M2833)),FALSE,$M2833,TRUE,TRUE,FALSE)</f>
        <v>0</v>
      </c>
      <c r="N2834" s="3" cm="1">
        <f t="array" ref="N2834">_xlfn.IFS($M2833,$N2833+$B$26,NOT($M2833),0,TRUE,$M2833)</f>
        <v>0</v>
      </c>
      <c r="O2834" s="3" t="b" cm="1">
        <f t="array" ref="O2834">_xlfn.IFS($M2834,FALSE,AND($L2834,NOT($M2834),$R2834&lt;$B$6,$I2834&gt;0),TRUE,TRUE,FALSE)</f>
        <v>0</v>
      </c>
      <c r="P2834" s="3" cm="1">
        <f t="array" ref="P2834">_xlfn.IFS($P2833&gt;=$C$7-$B$26,0,$O2833,$P2833+$B$26,TRUE,0)</f>
        <v>0</v>
      </c>
      <c r="Q2834" s="3" t="b" cm="1">
        <f t="array" ref="Q2834">_xlfn.IFS(AND($L2834,NOT($M2834),NOT($O2834)),TRUE,$R2834&gt;=$B$6,FALSE,AND($L2834,NOT($M2834),$O2834,$P2834=0),TRUE,TRUE,FALSE)</f>
        <v>0</v>
      </c>
      <c r="R2834" s="3" cm="1">
        <f t="array" ref="R2834">_xlfn.IFS(AND($Q2833,$R2833&lt;$B$6),$R2833+1,AND(NOT($L2833),$R2833&gt;0),0,TRUE,$R2833)</f>
        <v>0</v>
      </c>
      <c r="S2834" s="1" cm="1">
        <f t="array" ref="S2834">_xlfn.IFS(AND(Q2833,I2833&gt;$B$8),S2833+$B$8,AND(Q2833,I2833&lt;=$B$8),S2833+I2833,TRUE,$S2833)</f>
        <v>113</v>
      </c>
      <c r="T2834" s="1">
        <f t="shared" si="174"/>
        <v>10170</v>
      </c>
      <c r="U2834" s="17">
        <f t="shared" si="175"/>
        <v>215.54221123277995</v>
      </c>
      <c r="V2834" s="47" cm="1">
        <f t="array" ref="V2834">_xlfn.IFS($B$6=1,S2834*$B$10,AND(R2833=0,R2834&gt;=1,I2834&gt;=$B$6*$B$8-1),V2833+$B$6*$B$10*$B$8,AND(R2833=0,R2834&gt;=1,I2834&lt;$B$6*$B$8-1),V2833+I2833*$B$10,TRUE,V2833)</f>
        <v>11300</v>
      </c>
      <c r="W2834" s="17">
        <f t="shared" si="176"/>
        <v>239.49134581419995</v>
      </c>
    </row>
    <row r="2835" spans="7:23" x14ac:dyDescent="0.25">
      <c r="G2835" s="15">
        <v>2833</v>
      </c>
      <c r="H2835" s="1">
        <f t="shared" si="173"/>
        <v>47.2</v>
      </c>
      <c r="I2835" s="15" cm="1">
        <f t="array" ref="I2835">_xlfn.IFS(J2834&gt;=$C$13-$B$26,MINA(I2834+$B$13-S2835+S2834,$B$11),I2834=$B$11,MINA(I2834-S2835+S2834,$B$11),TRUE,MAXA(I2834-S2835+S2834,0))</f>
        <v>0</v>
      </c>
      <c r="J2835" s="1" cm="1">
        <f t="array" ref="J2835">_xlfn.IFS(J2834&gt;=$C$13-$B$26,0,I2834&lt;$B$11,J2834+$B$26,TRUE,0)</f>
        <v>0.66666666666666707</v>
      </c>
      <c r="K2835" s="3" cm="1">
        <f t="array" ref="K2835">_xlfn.IFS(AND(NOT($K2834=0),$L2834),0,NOT($L2834),$K2834+$B$26,TRUE,$K2834)</f>
        <v>0.41666666666666663</v>
      </c>
      <c r="L2835" s="3" t="b" cm="1">
        <f t="array" ref="L2835">_xlfn.IFS(AND($I2835&gt;0,$K2835&gt;=$C$5-$B$26),TRUE,$R2835&gt;=$B$6,FALSE,$I2835=0,FALSE,TRUE,$L2834)</f>
        <v>0</v>
      </c>
      <c r="M2835" s="3" t="b" cm="1">
        <f t="array" ref="M2835">_xlfn.IFS($N2835&gt;=$B$4-$B$26,FALSE,AND($I2835&gt;0,$K2835&gt;=$B$5-$B$26),TRUE,AND($L2835,NOT($M2834)),FALSE,$M2834,TRUE,TRUE,FALSE)</f>
        <v>0</v>
      </c>
      <c r="N2835" s="3" cm="1">
        <f t="array" ref="N2835">_xlfn.IFS($M2834,$N2834+$B$26,NOT($M2834),0,TRUE,$M2834)</f>
        <v>0</v>
      </c>
      <c r="O2835" s="3" t="b" cm="1">
        <f t="array" ref="O2835">_xlfn.IFS($M2835,FALSE,AND($L2835,NOT($M2835),$R2835&lt;$B$6,$I2835&gt;0),TRUE,TRUE,FALSE)</f>
        <v>0</v>
      </c>
      <c r="P2835" s="3" cm="1">
        <f t="array" ref="P2835">_xlfn.IFS($P2834&gt;=$C$7-$B$26,0,$O2834,$P2834+$B$26,TRUE,0)</f>
        <v>0</v>
      </c>
      <c r="Q2835" s="3" t="b" cm="1">
        <f t="array" ref="Q2835">_xlfn.IFS(AND($L2835,NOT($M2835),NOT($O2835)),TRUE,$R2835&gt;=$B$6,FALSE,AND($L2835,NOT($M2835),$O2835,$P2835=0),TRUE,TRUE,FALSE)</f>
        <v>0</v>
      </c>
      <c r="R2835" s="3" cm="1">
        <f t="array" ref="R2835">_xlfn.IFS(AND($Q2834,$R2834&lt;$B$6),$R2834+1,AND(NOT($L2834),$R2834&gt;0),0,TRUE,$R2834)</f>
        <v>0</v>
      </c>
      <c r="S2835" s="1" cm="1">
        <f t="array" ref="S2835">_xlfn.IFS(AND(Q2834,I2834&gt;$B$8),S2834+$B$8,AND(Q2834,I2834&lt;=$B$8),S2834+I2834,TRUE,$S2834)</f>
        <v>113</v>
      </c>
      <c r="T2835" s="1">
        <f t="shared" si="174"/>
        <v>10170</v>
      </c>
      <c r="U2835" s="17">
        <f t="shared" si="175"/>
        <v>215.46610169491524</v>
      </c>
      <c r="V2835" s="47" cm="1">
        <f t="array" ref="V2835">_xlfn.IFS($B$6=1,S2835*$B$10,AND(R2834=0,R2835&gt;=1,I2835&gt;=$B$6*$B$8-1),V2834+$B$6*$B$10*$B$8,AND(R2834=0,R2835&gt;=1,I2835&lt;$B$6*$B$8-1),V2834+I2834*$B$10,TRUE,V2834)</f>
        <v>11300</v>
      </c>
      <c r="W2835" s="17">
        <f t="shared" si="176"/>
        <v>239.40677966101694</v>
      </c>
    </row>
    <row r="2836" spans="7:23" x14ac:dyDescent="0.25">
      <c r="G2836" s="15">
        <v>2834</v>
      </c>
      <c r="H2836" s="1">
        <f t="shared" si="173"/>
        <v>47.216666666666669</v>
      </c>
      <c r="I2836" s="15" cm="1">
        <f t="array" ref="I2836">_xlfn.IFS(J2835&gt;=$C$13-$B$26,MINA(I2835+$B$13-S2836+S2835,$B$11),I2835=$B$11,MINA(I2835-S2836+S2835,$B$11),TRUE,MAXA(I2835-S2836+S2835,0))</f>
        <v>0</v>
      </c>
      <c r="J2836" s="1" cm="1">
        <f t="array" ref="J2836">_xlfn.IFS(J2835&gt;=$C$13-$B$26,0,I2835&lt;$B$11,J2835+$B$26,TRUE,0)</f>
        <v>0.68333333333333379</v>
      </c>
      <c r="K2836" s="3" cm="1">
        <f t="array" ref="K2836">_xlfn.IFS(AND(NOT($K2835=0),$L2835),0,NOT($L2835),$K2835+$B$26,TRUE,$K2835)</f>
        <v>0.43333333333333329</v>
      </c>
      <c r="L2836" s="3" t="b" cm="1">
        <f t="array" ref="L2836">_xlfn.IFS(AND($I2836&gt;0,$K2836&gt;=$C$5-$B$26),TRUE,$R2836&gt;=$B$6,FALSE,$I2836=0,FALSE,TRUE,$L2835)</f>
        <v>0</v>
      </c>
      <c r="M2836" s="3" t="b" cm="1">
        <f t="array" ref="M2836">_xlfn.IFS($N2836&gt;=$B$4-$B$26,FALSE,AND($I2836&gt;0,$K2836&gt;=$B$5-$B$26),TRUE,AND($L2836,NOT($M2835)),FALSE,$M2835,TRUE,TRUE,FALSE)</f>
        <v>0</v>
      </c>
      <c r="N2836" s="3" cm="1">
        <f t="array" ref="N2836">_xlfn.IFS($M2835,$N2835+$B$26,NOT($M2835),0,TRUE,$M2835)</f>
        <v>0</v>
      </c>
      <c r="O2836" s="3" t="b" cm="1">
        <f t="array" ref="O2836">_xlfn.IFS($M2836,FALSE,AND($L2836,NOT($M2836),$R2836&lt;$B$6,$I2836&gt;0),TRUE,TRUE,FALSE)</f>
        <v>0</v>
      </c>
      <c r="P2836" s="3" cm="1">
        <f t="array" ref="P2836">_xlfn.IFS($P2835&gt;=$C$7-$B$26,0,$O2835,$P2835+$B$26,TRUE,0)</f>
        <v>0</v>
      </c>
      <c r="Q2836" s="3" t="b" cm="1">
        <f t="array" ref="Q2836">_xlfn.IFS(AND($L2836,NOT($M2836),NOT($O2836)),TRUE,$R2836&gt;=$B$6,FALSE,AND($L2836,NOT($M2836),$O2836,$P2836=0),TRUE,TRUE,FALSE)</f>
        <v>0</v>
      </c>
      <c r="R2836" s="3" cm="1">
        <f t="array" ref="R2836">_xlfn.IFS(AND($Q2835,$R2835&lt;$B$6),$R2835+1,AND(NOT($L2835),$R2835&gt;0),0,TRUE,$R2835)</f>
        <v>0</v>
      </c>
      <c r="S2836" s="1" cm="1">
        <f t="array" ref="S2836">_xlfn.IFS(AND(Q2835,I2835&gt;$B$8),S2835+$B$8,AND(Q2835,I2835&lt;=$B$8),S2835+I2835,TRUE,$S2835)</f>
        <v>113</v>
      </c>
      <c r="T2836" s="1">
        <f t="shared" si="174"/>
        <v>10170</v>
      </c>
      <c r="U2836" s="17">
        <f t="shared" si="175"/>
        <v>215.39004588775148</v>
      </c>
      <c r="V2836" s="47" cm="1">
        <f t="array" ref="V2836">_xlfn.IFS($B$6=1,S2836*$B$10,AND(R2835=0,R2836&gt;=1,I2836&gt;=$B$6*$B$8-1),V2835+$B$6*$B$10*$B$8,AND(R2835=0,R2836&gt;=1,I2836&lt;$B$6*$B$8-1),V2835+I2835*$B$10,TRUE,V2835)</f>
        <v>11300</v>
      </c>
      <c r="W2836" s="17">
        <f t="shared" si="176"/>
        <v>239.32227320861276</v>
      </c>
    </row>
    <row r="2837" spans="7:23" x14ac:dyDescent="0.25">
      <c r="G2837" s="15">
        <v>2835</v>
      </c>
      <c r="H2837" s="1">
        <f t="shared" si="173"/>
        <v>47.233333333333334</v>
      </c>
      <c r="I2837" s="15" cm="1">
        <f t="array" ref="I2837">_xlfn.IFS(J2836&gt;=$C$13-$B$26,MINA(I2836+$B$13-S2837+S2836,$B$11),I2836=$B$11,MINA(I2836-S2837+S2836,$B$11),TRUE,MAXA(I2836-S2837+S2836,0))</f>
        <v>0</v>
      </c>
      <c r="J2837" s="1" cm="1">
        <f t="array" ref="J2837">_xlfn.IFS(J2836&gt;=$C$13-$B$26,0,I2836&lt;$B$11,J2836+$B$26,TRUE,0)</f>
        <v>0.70000000000000051</v>
      </c>
      <c r="K2837" s="3" cm="1">
        <f t="array" ref="K2837">_xlfn.IFS(AND(NOT($K2836=0),$L2836),0,NOT($L2836),$K2836+$B$26,TRUE,$K2836)</f>
        <v>0.44999999999999996</v>
      </c>
      <c r="L2837" s="3" t="b" cm="1">
        <f t="array" ref="L2837">_xlfn.IFS(AND($I2837&gt;0,$K2837&gt;=$C$5-$B$26),TRUE,$R2837&gt;=$B$6,FALSE,$I2837=0,FALSE,TRUE,$L2836)</f>
        <v>0</v>
      </c>
      <c r="M2837" s="3" t="b" cm="1">
        <f t="array" ref="M2837">_xlfn.IFS($N2837&gt;=$B$4-$B$26,FALSE,AND($I2837&gt;0,$K2837&gt;=$B$5-$B$26),TRUE,AND($L2837,NOT($M2836)),FALSE,$M2836,TRUE,TRUE,FALSE)</f>
        <v>0</v>
      </c>
      <c r="N2837" s="3" cm="1">
        <f t="array" ref="N2837">_xlfn.IFS($M2836,$N2836+$B$26,NOT($M2836),0,TRUE,$M2836)</f>
        <v>0</v>
      </c>
      <c r="O2837" s="3" t="b" cm="1">
        <f t="array" ref="O2837">_xlfn.IFS($M2837,FALSE,AND($L2837,NOT($M2837),$R2837&lt;$B$6,$I2837&gt;0),TRUE,TRUE,FALSE)</f>
        <v>0</v>
      </c>
      <c r="P2837" s="3" cm="1">
        <f t="array" ref="P2837">_xlfn.IFS($P2836&gt;=$C$7-$B$26,0,$O2836,$P2836+$B$26,TRUE,0)</f>
        <v>0</v>
      </c>
      <c r="Q2837" s="3" t="b" cm="1">
        <f t="array" ref="Q2837">_xlfn.IFS(AND($L2837,NOT($M2837),NOT($O2837)),TRUE,$R2837&gt;=$B$6,FALSE,AND($L2837,NOT($M2837),$O2837,$P2837=0),TRUE,TRUE,FALSE)</f>
        <v>0</v>
      </c>
      <c r="R2837" s="3" cm="1">
        <f t="array" ref="R2837">_xlfn.IFS(AND($Q2836,$R2836&lt;$B$6),$R2836+1,AND(NOT($L2836),$R2836&gt;0),0,TRUE,$R2836)</f>
        <v>0</v>
      </c>
      <c r="S2837" s="1" cm="1">
        <f t="array" ref="S2837">_xlfn.IFS(AND(Q2836,I2836&gt;$B$8),S2836+$B$8,AND(Q2836,I2836&lt;=$B$8),S2836+I2836,TRUE,$S2836)</f>
        <v>113</v>
      </c>
      <c r="T2837" s="1">
        <f t="shared" si="174"/>
        <v>10170</v>
      </c>
      <c r="U2837" s="17">
        <f t="shared" si="175"/>
        <v>215.31404375441073</v>
      </c>
      <c r="V2837" s="47" cm="1">
        <f t="array" ref="V2837">_xlfn.IFS($B$6=1,S2837*$B$10,AND(R2836=0,R2837&gt;=1,I2837&gt;=$B$6*$B$8-1),V2836+$B$6*$B$10*$B$8,AND(R2836=0,R2837&gt;=1,I2837&lt;$B$6*$B$8-1),V2836+I2836*$B$10,TRUE,V2836)</f>
        <v>11300</v>
      </c>
      <c r="W2837" s="17">
        <f t="shared" si="176"/>
        <v>239.2378263937897</v>
      </c>
    </row>
    <row r="2838" spans="7:23" x14ac:dyDescent="0.25">
      <c r="G2838" s="15">
        <v>2836</v>
      </c>
      <c r="H2838" s="1">
        <f t="shared" si="173"/>
        <v>47.25</v>
      </c>
      <c r="I2838" s="15" cm="1">
        <f t="array" ref="I2838">_xlfn.IFS(J2837&gt;=$C$13-$B$26,MINA(I2837+$B$13-S2838+S2837,$B$11),I2837=$B$11,MINA(I2837-S2838+S2837,$B$11),TRUE,MAXA(I2837-S2838+S2837,0))</f>
        <v>0</v>
      </c>
      <c r="J2838" s="1" cm="1">
        <f t="array" ref="J2838">_xlfn.IFS(J2837&gt;=$C$13-$B$26,0,I2837&lt;$B$11,J2837+$B$26,TRUE,0)</f>
        <v>0.71666666666666723</v>
      </c>
      <c r="K2838" s="3" cm="1">
        <f t="array" ref="K2838">_xlfn.IFS(AND(NOT($K2837=0),$L2837),0,NOT($L2837),$K2837+$B$26,TRUE,$K2837)</f>
        <v>0.46666666666666662</v>
      </c>
      <c r="L2838" s="3" t="b" cm="1">
        <f t="array" ref="L2838">_xlfn.IFS(AND($I2838&gt;0,$K2838&gt;=$C$5-$B$26),TRUE,$R2838&gt;=$B$6,FALSE,$I2838=0,FALSE,TRUE,$L2837)</f>
        <v>0</v>
      </c>
      <c r="M2838" s="3" t="b" cm="1">
        <f t="array" ref="M2838">_xlfn.IFS($N2838&gt;=$B$4-$B$26,FALSE,AND($I2838&gt;0,$K2838&gt;=$B$5-$B$26),TRUE,AND($L2838,NOT($M2837)),FALSE,$M2837,TRUE,TRUE,FALSE)</f>
        <v>0</v>
      </c>
      <c r="N2838" s="3" cm="1">
        <f t="array" ref="N2838">_xlfn.IFS($M2837,$N2837+$B$26,NOT($M2837),0,TRUE,$M2837)</f>
        <v>0</v>
      </c>
      <c r="O2838" s="3" t="b" cm="1">
        <f t="array" ref="O2838">_xlfn.IFS($M2838,FALSE,AND($L2838,NOT($M2838),$R2838&lt;$B$6,$I2838&gt;0),TRUE,TRUE,FALSE)</f>
        <v>0</v>
      </c>
      <c r="P2838" s="3" cm="1">
        <f t="array" ref="P2838">_xlfn.IFS($P2837&gt;=$C$7-$B$26,0,$O2837,$P2837+$B$26,TRUE,0)</f>
        <v>0</v>
      </c>
      <c r="Q2838" s="3" t="b" cm="1">
        <f t="array" ref="Q2838">_xlfn.IFS(AND($L2838,NOT($M2838),NOT($O2838)),TRUE,$R2838&gt;=$B$6,FALSE,AND($L2838,NOT($M2838),$O2838,$P2838=0),TRUE,TRUE,FALSE)</f>
        <v>0</v>
      </c>
      <c r="R2838" s="3" cm="1">
        <f t="array" ref="R2838">_xlfn.IFS(AND($Q2837,$R2837&lt;$B$6),$R2837+1,AND(NOT($L2837),$R2837&gt;0),0,TRUE,$R2837)</f>
        <v>0</v>
      </c>
      <c r="S2838" s="1" cm="1">
        <f t="array" ref="S2838">_xlfn.IFS(AND(Q2837,I2837&gt;$B$8),S2837+$B$8,AND(Q2837,I2837&lt;=$B$8),S2837+I2837,TRUE,$S2837)</f>
        <v>113</v>
      </c>
      <c r="T2838" s="1">
        <f t="shared" si="174"/>
        <v>10170</v>
      </c>
      <c r="U2838" s="17">
        <f t="shared" si="175"/>
        <v>215.23809523809524</v>
      </c>
      <c r="V2838" s="47" cm="1">
        <f t="array" ref="V2838">_xlfn.IFS($B$6=1,S2838*$B$10,AND(R2837=0,R2838&gt;=1,I2838&gt;=$B$6*$B$8-1),V2837+$B$6*$B$10*$B$8,AND(R2837=0,R2838&gt;=1,I2838&lt;$B$6*$B$8-1),V2837+I2837*$B$10,TRUE,V2837)</f>
        <v>11300</v>
      </c>
      <c r="W2838" s="17">
        <f t="shared" si="176"/>
        <v>239.15343915343917</v>
      </c>
    </row>
    <row r="2839" spans="7:23" x14ac:dyDescent="0.25">
      <c r="G2839" s="15">
        <v>2837</v>
      </c>
      <c r="H2839" s="1">
        <f t="shared" si="173"/>
        <v>47.266666666666666</v>
      </c>
      <c r="I2839" s="15" cm="1">
        <f t="array" ref="I2839">_xlfn.IFS(J2838&gt;=$C$13-$B$26,MINA(I2838+$B$13-S2839+S2838,$B$11),I2838=$B$11,MINA(I2838-S2839+S2838,$B$11),TRUE,MAXA(I2838-S2839+S2838,0))</f>
        <v>0</v>
      </c>
      <c r="J2839" s="1" cm="1">
        <f t="array" ref="J2839">_xlfn.IFS(J2838&gt;=$C$13-$B$26,0,I2838&lt;$B$11,J2838+$B$26,TRUE,0)</f>
        <v>0.73333333333333395</v>
      </c>
      <c r="K2839" s="3" cm="1">
        <f t="array" ref="K2839">_xlfn.IFS(AND(NOT($K2838=0),$L2838),0,NOT($L2838),$K2838+$B$26,TRUE,$K2838)</f>
        <v>0.48333333333333328</v>
      </c>
      <c r="L2839" s="3" t="b" cm="1">
        <f t="array" ref="L2839">_xlfn.IFS(AND($I2839&gt;0,$K2839&gt;=$C$5-$B$26),TRUE,$R2839&gt;=$B$6,FALSE,$I2839=0,FALSE,TRUE,$L2838)</f>
        <v>0</v>
      </c>
      <c r="M2839" s="3" t="b" cm="1">
        <f t="array" ref="M2839">_xlfn.IFS($N2839&gt;=$B$4-$B$26,FALSE,AND($I2839&gt;0,$K2839&gt;=$B$5-$B$26),TRUE,AND($L2839,NOT($M2838)),FALSE,$M2838,TRUE,TRUE,FALSE)</f>
        <v>0</v>
      </c>
      <c r="N2839" s="3" cm="1">
        <f t="array" ref="N2839">_xlfn.IFS($M2838,$N2838+$B$26,NOT($M2838),0,TRUE,$M2838)</f>
        <v>0</v>
      </c>
      <c r="O2839" s="3" t="b" cm="1">
        <f t="array" ref="O2839">_xlfn.IFS($M2839,FALSE,AND($L2839,NOT($M2839),$R2839&lt;$B$6,$I2839&gt;0),TRUE,TRUE,FALSE)</f>
        <v>0</v>
      </c>
      <c r="P2839" s="3" cm="1">
        <f t="array" ref="P2839">_xlfn.IFS($P2838&gt;=$C$7-$B$26,0,$O2838,$P2838+$B$26,TRUE,0)</f>
        <v>0</v>
      </c>
      <c r="Q2839" s="3" t="b" cm="1">
        <f t="array" ref="Q2839">_xlfn.IFS(AND($L2839,NOT($M2839),NOT($O2839)),TRUE,$R2839&gt;=$B$6,FALSE,AND($L2839,NOT($M2839),$O2839,$P2839=0),TRUE,TRUE,FALSE)</f>
        <v>0</v>
      </c>
      <c r="R2839" s="3" cm="1">
        <f t="array" ref="R2839">_xlfn.IFS(AND($Q2838,$R2838&lt;$B$6),$R2838+1,AND(NOT($L2838),$R2838&gt;0),0,TRUE,$R2838)</f>
        <v>0</v>
      </c>
      <c r="S2839" s="1" cm="1">
        <f t="array" ref="S2839">_xlfn.IFS(AND(Q2838,I2838&gt;$B$8),S2838+$B$8,AND(Q2838,I2838&lt;=$B$8),S2838+I2838,TRUE,$S2838)</f>
        <v>113</v>
      </c>
      <c r="T2839" s="1">
        <f t="shared" si="174"/>
        <v>10170</v>
      </c>
      <c r="U2839" s="17">
        <f t="shared" si="175"/>
        <v>215.16220028208744</v>
      </c>
      <c r="V2839" s="47" cm="1">
        <f t="array" ref="V2839">_xlfn.IFS($B$6=1,S2839*$B$10,AND(R2838=0,R2839&gt;=1,I2839&gt;=$B$6*$B$8-1),V2838+$B$6*$B$10*$B$8,AND(R2838=0,R2839&gt;=1,I2839&lt;$B$6*$B$8-1),V2838+I2838*$B$10,TRUE,V2838)</f>
        <v>11300</v>
      </c>
      <c r="W2839" s="17">
        <f t="shared" si="176"/>
        <v>239.0691114245416</v>
      </c>
    </row>
    <row r="2840" spans="7:23" x14ac:dyDescent="0.25">
      <c r="G2840" s="15">
        <v>2838</v>
      </c>
      <c r="H2840" s="1">
        <f t="shared" si="173"/>
        <v>47.283333333333331</v>
      </c>
      <c r="I2840" s="15" cm="1">
        <f t="array" ref="I2840">_xlfn.IFS(J2839&gt;=$C$13-$B$26,MINA(I2839+$B$13-S2840+S2839,$B$11),I2839=$B$11,MINA(I2839-S2840+S2839,$B$11),TRUE,MAXA(I2839-S2840+S2839,0))</f>
        <v>0</v>
      </c>
      <c r="J2840" s="1" cm="1">
        <f t="array" ref="J2840">_xlfn.IFS(J2839&gt;=$C$13-$B$26,0,I2839&lt;$B$11,J2839+$B$26,TRUE,0)</f>
        <v>0.75000000000000067</v>
      </c>
      <c r="K2840" s="3" cm="1">
        <f t="array" ref="K2840">_xlfn.IFS(AND(NOT($K2839=0),$L2839),0,NOT($L2839),$K2839+$B$26,TRUE,$K2839)</f>
        <v>0.49999999999999994</v>
      </c>
      <c r="L2840" s="3" t="b" cm="1">
        <f t="array" ref="L2840">_xlfn.IFS(AND($I2840&gt;0,$K2840&gt;=$C$5-$B$26),TRUE,$R2840&gt;=$B$6,FALSE,$I2840=0,FALSE,TRUE,$L2839)</f>
        <v>0</v>
      </c>
      <c r="M2840" s="3" t="b" cm="1">
        <f t="array" ref="M2840">_xlfn.IFS($N2840&gt;=$B$4-$B$26,FALSE,AND($I2840&gt;0,$K2840&gt;=$B$5-$B$26),TRUE,AND($L2840,NOT($M2839)),FALSE,$M2839,TRUE,TRUE,FALSE)</f>
        <v>0</v>
      </c>
      <c r="N2840" s="3" cm="1">
        <f t="array" ref="N2840">_xlfn.IFS($M2839,$N2839+$B$26,NOT($M2839),0,TRUE,$M2839)</f>
        <v>0</v>
      </c>
      <c r="O2840" s="3" t="b" cm="1">
        <f t="array" ref="O2840">_xlfn.IFS($M2840,FALSE,AND($L2840,NOT($M2840),$R2840&lt;$B$6,$I2840&gt;0),TRUE,TRUE,FALSE)</f>
        <v>0</v>
      </c>
      <c r="P2840" s="3" cm="1">
        <f t="array" ref="P2840">_xlfn.IFS($P2839&gt;=$C$7-$B$26,0,$O2839,$P2839+$B$26,TRUE,0)</f>
        <v>0</v>
      </c>
      <c r="Q2840" s="3" t="b" cm="1">
        <f t="array" ref="Q2840">_xlfn.IFS(AND($L2840,NOT($M2840),NOT($O2840)),TRUE,$R2840&gt;=$B$6,FALSE,AND($L2840,NOT($M2840),$O2840,$P2840=0),TRUE,TRUE,FALSE)</f>
        <v>0</v>
      </c>
      <c r="R2840" s="3" cm="1">
        <f t="array" ref="R2840">_xlfn.IFS(AND($Q2839,$R2839&lt;$B$6),$R2839+1,AND(NOT($L2839),$R2839&gt;0),0,TRUE,$R2839)</f>
        <v>0</v>
      </c>
      <c r="S2840" s="1" cm="1">
        <f t="array" ref="S2840">_xlfn.IFS(AND(Q2839,I2839&gt;$B$8),S2839+$B$8,AND(Q2839,I2839&lt;=$B$8),S2839+I2839,TRUE,$S2839)</f>
        <v>113</v>
      </c>
      <c r="T2840" s="1">
        <f t="shared" si="174"/>
        <v>10170</v>
      </c>
      <c r="U2840" s="17">
        <f t="shared" si="175"/>
        <v>215.08635882974974</v>
      </c>
      <c r="V2840" s="47" cm="1">
        <f t="array" ref="V2840">_xlfn.IFS($B$6=1,S2840*$B$10,AND(R2839=0,R2840&gt;=1,I2840&gt;=$B$6*$B$8-1),V2839+$B$6*$B$10*$B$8,AND(R2839=0,R2840&gt;=1,I2840&lt;$B$6*$B$8-1),V2839+I2839*$B$10,TRUE,V2839)</f>
        <v>11300</v>
      </c>
      <c r="W2840" s="17">
        <f t="shared" si="176"/>
        <v>238.98484314416638</v>
      </c>
    </row>
    <row r="2841" spans="7:23" x14ac:dyDescent="0.25">
      <c r="G2841" s="15">
        <v>2839</v>
      </c>
      <c r="H2841" s="1">
        <f t="shared" si="173"/>
        <v>47.3</v>
      </c>
      <c r="I2841" s="15" cm="1">
        <f t="array" ref="I2841">_xlfn.IFS(J2840&gt;=$C$13-$B$26,MINA(I2840+$B$13-S2841+S2840,$B$11),I2840=$B$11,MINA(I2840-S2841+S2840,$B$11),TRUE,MAXA(I2840-S2841+S2840,0))</f>
        <v>0</v>
      </c>
      <c r="J2841" s="1" cm="1">
        <f t="array" ref="J2841">_xlfn.IFS(J2840&gt;=$C$13-$B$26,0,I2840&lt;$B$11,J2840+$B$26,TRUE,0)</f>
        <v>0.76666666666666738</v>
      </c>
      <c r="K2841" s="3" cm="1">
        <f t="array" ref="K2841">_xlfn.IFS(AND(NOT($K2840=0),$L2840),0,NOT($L2840),$K2840+$B$26,TRUE,$K2840)</f>
        <v>0.51666666666666661</v>
      </c>
      <c r="L2841" s="3" t="b" cm="1">
        <f t="array" ref="L2841">_xlfn.IFS(AND($I2841&gt;0,$K2841&gt;=$C$5-$B$26),TRUE,$R2841&gt;=$B$6,FALSE,$I2841=0,FALSE,TRUE,$L2840)</f>
        <v>0</v>
      </c>
      <c r="M2841" s="3" t="b" cm="1">
        <f t="array" ref="M2841">_xlfn.IFS($N2841&gt;=$B$4-$B$26,FALSE,AND($I2841&gt;0,$K2841&gt;=$B$5-$B$26),TRUE,AND($L2841,NOT($M2840)),FALSE,$M2840,TRUE,TRUE,FALSE)</f>
        <v>0</v>
      </c>
      <c r="N2841" s="3" cm="1">
        <f t="array" ref="N2841">_xlfn.IFS($M2840,$N2840+$B$26,NOT($M2840),0,TRUE,$M2840)</f>
        <v>0</v>
      </c>
      <c r="O2841" s="3" t="b" cm="1">
        <f t="array" ref="O2841">_xlfn.IFS($M2841,FALSE,AND($L2841,NOT($M2841),$R2841&lt;$B$6,$I2841&gt;0),TRUE,TRUE,FALSE)</f>
        <v>0</v>
      </c>
      <c r="P2841" s="3" cm="1">
        <f t="array" ref="P2841">_xlfn.IFS($P2840&gt;=$C$7-$B$26,0,$O2840,$P2840+$B$26,TRUE,0)</f>
        <v>0</v>
      </c>
      <c r="Q2841" s="3" t="b" cm="1">
        <f t="array" ref="Q2841">_xlfn.IFS(AND($L2841,NOT($M2841),NOT($O2841)),TRUE,$R2841&gt;=$B$6,FALSE,AND($L2841,NOT($M2841),$O2841,$P2841=0),TRUE,TRUE,FALSE)</f>
        <v>0</v>
      </c>
      <c r="R2841" s="3" cm="1">
        <f t="array" ref="R2841">_xlfn.IFS(AND($Q2840,$R2840&lt;$B$6),$R2840+1,AND(NOT($L2840),$R2840&gt;0),0,TRUE,$R2840)</f>
        <v>0</v>
      </c>
      <c r="S2841" s="1" cm="1">
        <f t="array" ref="S2841">_xlfn.IFS(AND(Q2840,I2840&gt;$B$8),S2840+$B$8,AND(Q2840,I2840&lt;=$B$8),S2840+I2840,TRUE,$S2840)</f>
        <v>113</v>
      </c>
      <c r="T2841" s="1">
        <f t="shared" si="174"/>
        <v>10170</v>
      </c>
      <c r="U2841" s="17">
        <f t="shared" si="175"/>
        <v>215.01057082452434</v>
      </c>
      <c r="V2841" s="47" cm="1">
        <f t="array" ref="V2841">_xlfn.IFS($B$6=1,S2841*$B$10,AND(R2840=0,R2841&gt;=1,I2841&gt;=$B$6*$B$8-1),V2840+$B$6*$B$10*$B$8,AND(R2840=0,R2841&gt;=1,I2841&lt;$B$6*$B$8-1),V2840+I2840*$B$10,TRUE,V2840)</f>
        <v>11300</v>
      </c>
      <c r="W2841" s="17">
        <f t="shared" si="176"/>
        <v>238.90063424947147</v>
      </c>
    </row>
    <row r="2842" spans="7:23" x14ac:dyDescent="0.25">
      <c r="G2842" s="15">
        <v>2840</v>
      </c>
      <c r="H2842" s="1">
        <f t="shared" si="173"/>
        <v>47.316666666666663</v>
      </c>
      <c r="I2842" s="15" cm="1">
        <f t="array" ref="I2842">_xlfn.IFS(J2841&gt;=$C$13-$B$26,MINA(I2841+$B$13-S2842+S2841,$B$11),I2841=$B$11,MINA(I2841-S2842+S2841,$B$11),TRUE,MAXA(I2841-S2842+S2841,0))</f>
        <v>0</v>
      </c>
      <c r="J2842" s="1" cm="1">
        <f t="array" ref="J2842">_xlfn.IFS(J2841&gt;=$C$13-$B$26,0,I2841&lt;$B$11,J2841+$B$26,TRUE,0)</f>
        <v>0.7833333333333341</v>
      </c>
      <c r="K2842" s="3" cm="1">
        <f t="array" ref="K2842">_xlfn.IFS(AND(NOT($K2841=0),$L2841),0,NOT($L2841),$K2841+$B$26,TRUE,$K2841)</f>
        <v>0.53333333333333333</v>
      </c>
      <c r="L2842" s="3" t="b" cm="1">
        <f t="array" ref="L2842">_xlfn.IFS(AND($I2842&gt;0,$K2842&gt;=$C$5-$B$26),TRUE,$R2842&gt;=$B$6,FALSE,$I2842=0,FALSE,TRUE,$L2841)</f>
        <v>0</v>
      </c>
      <c r="M2842" s="3" t="b" cm="1">
        <f t="array" ref="M2842">_xlfn.IFS($N2842&gt;=$B$4-$B$26,FALSE,AND($I2842&gt;0,$K2842&gt;=$B$5-$B$26),TRUE,AND($L2842,NOT($M2841)),FALSE,$M2841,TRUE,TRUE,FALSE)</f>
        <v>0</v>
      </c>
      <c r="N2842" s="3" cm="1">
        <f t="array" ref="N2842">_xlfn.IFS($M2841,$N2841+$B$26,NOT($M2841),0,TRUE,$M2841)</f>
        <v>0</v>
      </c>
      <c r="O2842" s="3" t="b" cm="1">
        <f t="array" ref="O2842">_xlfn.IFS($M2842,FALSE,AND($L2842,NOT($M2842),$R2842&lt;$B$6,$I2842&gt;0),TRUE,TRUE,FALSE)</f>
        <v>0</v>
      </c>
      <c r="P2842" s="3" cm="1">
        <f t="array" ref="P2842">_xlfn.IFS($P2841&gt;=$C$7-$B$26,0,$O2841,$P2841+$B$26,TRUE,0)</f>
        <v>0</v>
      </c>
      <c r="Q2842" s="3" t="b" cm="1">
        <f t="array" ref="Q2842">_xlfn.IFS(AND($L2842,NOT($M2842),NOT($O2842)),TRUE,$R2842&gt;=$B$6,FALSE,AND($L2842,NOT($M2842),$O2842,$P2842=0),TRUE,TRUE,FALSE)</f>
        <v>0</v>
      </c>
      <c r="R2842" s="3" cm="1">
        <f t="array" ref="R2842">_xlfn.IFS(AND($Q2841,$R2841&lt;$B$6),$R2841+1,AND(NOT($L2841),$R2841&gt;0),0,TRUE,$R2841)</f>
        <v>0</v>
      </c>
      <c r="S2842" s="1" cm="1">
        <f t="array" ref="S2842">_xlfn.IFS(AND(Q2841,I2841&gt;$B$8),S2841+$B$8,AND(Q2841,I2841&lt;=$B$8),S2841+I2841,TRUE,$S2841)</f>
        <v>113</v>
      </c>
      <c r="T2842" s="1">
        <f t="shared" si="174"/>
        <v>10170</v>
      </c>
      <c r="U2842" s="17">
        <f t="shared" si="175"/>
        <v>214.93483620993308</v>
      </c>
      <c r="V2842" s="47" cm="1">
        <f t="array" ref="V2842">_xlfn.IFS($B$6=1,S2842*$B$10,AND(R2841=0,R2842&gt;=1,I2842&gt;=$B$6*$B$8-1),V2841+$B$6*$B$10*$B$8,AND(R2841=0,R2842&gt;=1,I2842&lt;$B$6*$B$8-1),V2841+I2841*$B$10,TRUE,V2841)</f>
        <v>11300</v>
      </c>
      <c r="W2842" s="17">
        <f t="shared" si="176"/>
        <v>238.81648467770344</v>
      </c>
    </row>
    <row r="2843" spans="7:23" x14ac:dyDescent="0.25">
      <c r="G2843" s="15">
        <v>2841</v>
      </c>
      <c r="H2843" s="1">
        <f t="shared" si="173"/>
        <v>47.333333333333336</v>
      </c>
      <c r="I2843" s="15" cm="1">
        <f t="array" ref="I2843">_xlfn.IFS(J2842&gt;=$C$13-$B$26,MINA(I2842+$B$13-S2843+S2842,$B$11),I2842=$B$11,MINA(I2842-S2843+S2842,$B$11),TRUE,MAXA(I2842-S2843+S2842,0))</f>
        <v>0</v>
      </c>
      <c r="J2843" s="1" cm="1">
        <f t="array" ref="J2843">_xlfn.IFS(J2842&gt;=$C$13-$B$26,0,I2842&lt;$B$11,J2842+$B$26,TRUE,0)</f>
        <v>0.80000000000000082</v>
      </c>
      <c r="K2843" s="3" cm="1">
        <f t="array" ref="K2843">_xlfn.IFS(AND(NOT($K2842=0),$L2842),0,NOT($L2842),$K2842+$B$26,TRUE,$K2842)</f>
        <v>0.55000000000000004</v>
      </c>
      <c r="L2843" s="3" t="b" cm="1">
        <f t="array" ref="L2843">_xlfn.IFS(AND($I2843&gt;0,$K2843&gt;=$C$5-$B$26),TRUE,$R2843&gt;=$B$6,FALSE,$I2843=0,FALSE,TRUE,$L2842)</f>
        <v>0</v>
      </c>
      <c r="M2843" s="3" t="b" cm="1">
        <f t="array" ref="M2843">_xlfn.IFS($N2843&gt;=$B$4-$B$26,FALSE,AND($I2843&gt;0,$K2843&gt;=$B$5-$B$26),TRUE,AND($L2843,NOT($M2842)),FALSE,$M2842,TRUE,TRUE,FALSE)</f>
        <v>0</v>
      </c>
      <c r="N2843" s="3" cm="1">
        <f t="array" ref="N2843">_xlfn.IFS($M2842,$N2842+$B$26,NOT($M2842),0,TRUE,$M2842)</f>
        <v>0</v>
      </c>
      <c r="O2843" s="3" t="b" cm="1">
        <f t="array" ref="O2843">_xlfn.IFS($M2843,FALSE,AND($L2843,NOT($M2843),$R2843&lt;$B$6,$I2843&gt;0),TRUE,TRUE,FALSE)</f>
        <v>0</v>
      </c>
      <c r="P2843" s="3" cm="1">
        <f t="array" ref="P2843">_xlfn.IFS($P2842&gt;=$C$7-$B$26,0,$O2842,$P2842+$B$26,TRUE,0)</f>
        <v>0</v>
      </c>
      <c r="Q2843" s="3" t="b" cm="1">
        <f t="array" ref="Q2843">_xlfn.IFS(AND($L2843,NOT($M2843),NOT($O2843)),TRUE,$R2843&gt;=$B$6,FALSE,AND($L2843,NOT($M2843),$O2843,$P2843=0),TRUE,TRUE,FALSE)</f>
        <v>0</v>
      </c>
      <c r="R2843" s="3" cm="1">
        <f t="array" ref="R2843">_xlfn.IFS(AND($Q2842,$R2842&lt;$B$6),$R2842+1,AND(NOT($L2842),$R2842&gt;0),0,TRUE,$R2842)</f>
        <v>0</v>
      </c>
      <c r="S2843" s="1" cm="1">
        <f t="array" ref="S2843">_xlfn.IFS(AND(Q2842,I2842&gt;$B$8),S2842+$B$8,AND(Q2842,I2842&lt;=$B$8),S2842+I2842,TRUE,$S2842)</f>
        <v>113</v>
      </c>
      <c r="T2843" s="1">
        <f t="shared" si="174"/>
        <v>10170</v>
      </c>
      <c r="U2843" s="17">
        <f t="shared" si="175"/>
        <v>214.85915492957744</v>
      </c>
      <c r="V2843" s="47" cm="1">
        <f t="array" ref="V2843">_xlfn.IFS($B$6=1,S2843*$B$10,AND(R2842=0,R2843&gt;=1,I2843&gt;=$B$6*$B$8-1),V2842+$B$6*$B$10*$B$8,AND(R2842=0,R2843&gt;=1,I2843&lt;$B$6*$B$8-1),V2842+I2842*$B$10,TRUE,V2842)</f>
        <v>11300</v>
      </c>
      <c r="W2843" s="17">
        <f t="shared" si="176"/>
        <v>238.73239436619718</v>
      </c>
    </row>
    <row r="2844" spans="7:23" x14ac:dyDescent="0.25">
      <c r="G2844" s="15">
        <v>2842</v>
      </c>
      <c r="H2844" s="1">
        <f t="shared" si="173"/>
        <v>47.35</v>
      </c>
      <c r="I2844" s="15" cm="1">
        <f t="array" ref="I2844">_xlfn.IFS(J2843&gt;=$C$13-$B$26,MINA(I2843+$B$13-S2844+S2843,$B$11),I2843=$B$11,MINA(I2843-S2844+S2843,$B$11),TRUE,MAXA(I2843-S2844+S2843,0))</f>
        <v>0</v>
      </c>
      <c r="J2844" s="1" cm="1">
        <f t="array" ref="J2844">_xlfn.IFS(J2843&gt;=$C$13-$B$26,0,I2843&lt;$B$11,J2843+$B$26,TRUE,0)</f>
        <v>0.81666666666666754</v>
      </c>
      <c r="K2844" s="3" cm="1">
        <f t="array" ref="K2844">_xlfn.IFS(AND(NOT($K2843=0),$L2843),0,NOT($L2843),$K2843+$B$26,TRUE,$K2843)</f>
        <v>0.56666666666666676</v>
      </c>
      <c r="L2844" s="3" t="b" cm="1">
        <f t="array" ref="L2844">_xlfn.IFS(AND($I2844&gt;0,$K2844&gt;=$C$5-$B$26),TRUE,$R2844&gt;=$B$6,FALSE,$I2844=0,FALSE,TRUE,$L2843)</f>
        <v>0</v>
      </c>
      <c r="M2844" s="3" t="b" cm="1">
        <f t="array" ref="M2844">_xlfn.IFS($N2844&gt;=$B$4-$B$26,FALSE,AND($I2844&gt;0,$K2844&gt;=$B$5-$B$26),TRUE,AND($L2844,NOT($M2843)),FALSE,$M2843,TRUE,TRUE,FALSE)</f>
        <v>0</v>
      </c>
      <c r="N2844" s="3" cm="1">
        <f t="array" ref="N2844">_xlfn.IFS($M2843,$N2843+$B$26,NOT($M2843),0,TRUE,$M2843)</f>
        <v>0</v>
      </c>
      <c r="O2844" s="3" t="b" cm="1">
        <f t="array" ref="O2844">_xlfn.IFS($M2844,FALSE,AND($L2844,NOT($M2844),$R2844&lt;$B$6,$I2844&gt;0),TRUE,TRUE,FALSE)</f>
        <v>0</v>
      </c>
      <c r="P2844" s="3" cm="1">
        <f t="array" ref="P2844">_xlfn.IFS($P2843&gt;=$C$7-$B$26,0,$O2843,$P2843+$B$26,TRUE,0)</f>
        <v>0</v>
      </c>
      <c r="Q2844" s="3" t="b" cm="1">
        <f t="array" ref="Q2844">_xlfn.IFS(AND($L2844,NOT($M2844),NOT($O2844)),TRUE,$R2844&gt;=$B$6,FALSE,AND($L2844,NOT($M2844),$O2844,$P2844=0),TRUE,TRUE,FALSE)</f>
        <v>0</v>
      </c>
      <c r="R2844" s="3" cm="1">
        <f t="array" ref="R2844">_xlfn.IFS(AND($Q2843,$R2843&lt;$B$6),$R2843+1,AND(NOT($L2843),$R2843&gt;0),0,TRUE,$R2843)</f>
        <v>0</v>
      </c>
      <c r="S2844" s="1" cm="1">
        <f t="array" ref="S2844">_xlfn.IFS(AND(Q2843,I2843&gt;$B$8),S2843+$B$8,AND(Q2843,I2843&lt;=$B$8),S2843+I2843,TRUE,$S2843)</f>
        <v>113</v>
      </c>
      <c r="T2844" s="1">
        <f t="shared" si="174"/>
        <v>10170</v>
      </c>
      <c r="U2844" s="17">
        <f t="shared" si="175"/>
        <v>214.78352692713833</v>
      </c>
      <c r="V2844" s="47" cm="1">
        <f t="array" ref="V2844">_xlfn.IFS($B$6=1,S2844*$B$10,AND(R2843=0,R2844&gt;=1,I2844&gt;=$B$6*$B$8-1),V2843+$B$6*$B$10*$B$8,AND(R2843=0,R2844&gt;=1,I2844&lt;$B$6*$B$8-1),V2843+I2843*$B$10,TRUE,V2843)</f>
        <v>11300</v>
      </c>
      <c r="W2844" s="17">
        <f t="shared" si="176"/>
        <v>238.64836325237593</v>
      </c>
    </row>
    <row r="2845" spans="7:23" x14ac:dyDescent="0.25">
      <c r="G2845" s="15">
        <v>2843</v>
      </c>
      <c r="H2845" s="1">
        <f t="shared" si="173"/>
        <v>47.366666666666667</v>
      </c>
      <c r="I2845" s="15" cm="1">
        <f t="array" ref="I2845">_xlfn.IFS(J2844&gt;=$C$13-$B$26,MINA(I2844+$B$13-S2845+S2844,$B$11),I2844=$B$11,MINA(I2844-S2845+S2844,$B$11),TRUE,MAXA(I2844-S2845+S2844,0))</f>
        <v>0</v>
      </c>
      <c r="J2845" s="1" cm="1">
        <f t="array" ref="J2845">_xlfn.IFS(J2844&gt;=$C$13-$B$26,0,I2844&lt;$B$11,J2844+$B$26,TRUE,0)</f>
        <v>0.83333333333333426</v>
      </c>
      <c r="K2845" s="3" cm="1">
        <f t="array" ref="K2845">_xlfn.IFS(AND(NOT($K2844=0),$L2844),0,NOT($L2844),$K2844+$B$26,TRUE,$K2844)</f>
        <v>0.58333333333333348</v>
      </c>
      <c r="L2845" s="3" t="b" cm="1">
        <f t="array" ref="L2845">_xlfn.IFS(AND($I2845&gt;0,$K2845&gt;=$C$5-$B$26),TRUE,$R2845&gt;=$B$6,FALSE,$I2845=0,FALSE,TRUE,$L2844)</f>
        <v>0</v>
      </c>
      <c r="M2845" s="3" t="b" cm="1">
        <f t="array" ref="M2845">_xlfn.IFS($N2845&gt;=$B$4-$B$26,FALSE,AND($I2845&gt;0,$K2845&gt;=$B$5-$B$26),TRUE,AND($L2845,NOT($M2844)),FALSE,$M2844,TRUE,TRUE,FALSE)</f>
        <v>0</v>
      </c>
      <c r="N2845" s="3" cm="1">
        <f t="array" ref="N2845">_xlfn.IFS($M2844,$N2844+$B$26,NOT($M2844),0,TRUE,$M2844)</f>
        <v>0</v>
      </c>
      <c r="O2845" s="3" t="b" cm="1">
        <f t="array" ref="O2845">_xlfn.IFS($M2845,FALSE,AND($L2845,NOT($M2845),$R2845&lt;$B$6,$I2845&gt;0),TRUE,TRUE,FALSE)</f>
        <v>0</v>
      </c>
      <c r="P2845" s="3" cm="1">
        <f t="array" ref="P2845">_xlfn.IFS($P2844&gt;=$C$7-$B$26,0,$O2844,$P2844+$B$26,TRUE,0)</f>
        <v>0</v>
      </c>
      <c r="Q2845" s="3" t="b" cm="1">
        <f t="array" ref="Q2845">_xlfn.IFS(AND($L2845,NOT($M2845),NOT($O2845)),TRUE,$R2845&gt;=$B$6,FALSE,AND($L2845,NOT($M2845),$O2845,$P2845=0),TRUE,TRUE,FALSE)</f>
        <v>0</v>
      </c>
      <c r="R2845" s="3" cm="1">
        <f t="array" ref="R2845">_xlfn.IFS(AND($Q2844,$R2844&lt;$B$6),$R2844+1,AND(NOT($L2844),$R2844&gt;0),0,TRUE,$R2844)</f>
        <v>0</v>
      </c>
      <c r="S2845" s="1" cm="1">
        <f t="array" ref="S2845">_xlfn.IFS(AND(Q2844,I2844&gt;$B$8),S2844+$B$8,AND(Q2844,I2844&lt;=$B$8),S2844+I2844,TRUE,$S2844)</f>
        <v>113</v>
      </c>
      <c r="T2845" s="1">
        <f t="shared" si="174"/>
        <v>10170</v>
      </c>
      <c r="U2845" s="17">
        <f t="shared" si="175"/>
        <v>214.70795214637579</v>
      </c>
      <c r="V2845" s="47" cm="1">
        <f t="array" ref="V2845">_xlfn.IFS($B$6=1,S2845*$B$10,AND(R2844=0,R2845&gt;=1,I2845&gt;=$B$6*$B$8-1),V2844+$B$6*$B$10*$B$8,AND(R2844=0,R2845&gt;=1,I2845&lt;$B$6*$B$8-1),V2844+I2844*$B$10,TRUE,V2844)</f>
        <v>11300</v>
      </c>
      <c r="W2845" s="17">
        <f t="shared" si="176"/>
        <v>238.56439127375089</v>
      </c>
    </row>
    <row r="2846" spans="7:23" x14ac:dyDescent="0.25">
      <c r="G2846" s="15">
        <v>2844</v>
      </c>
      <c r="H2846" s="1">
        <f t="shared" si="173"/>
        <v>47.383333333333333</v>
      </c>
      <c r="I2846" s="15" cm="1">
        <f t="array" ref="I2846">_xlfn.IFS(J2845&gt;=$C$13-$B$26,MINA(I2845+$B$13-S2846+S2845,$B$11),I2845=$B$11,MINA(I2845-S2846+S2845,$B$11),TRUE,MAXA(I2845-S2846+S2845,0))</f>
        <v>0</v>
      </c>
      <c r="J2846" s="1" cm="1">
        <f t="array" ref="J2846">_xlfn.IFS(J2845&gt;=$C$13-$B$26,0,I2845&lt;$B$11,J2845+$B$26,TRUE,0)</f>
        <v>0.85000000000000098</v>
      </c>
      <c r="K2846" s="3" cm="1">
        <f t="array" ref="K2846">_xlfn.IFS(AND(NOT($K2845=0),$L2845),0,NOT($L2845),$K2845+$B$26,TRUE,$K2845)</f>
        <v>0.6000000000000002</v>
      </c>
      <c r="L2846" s="3" t="b" cm="1">
        <f t="array" ref="L2846">_xlfn.IFS(AND($I2846&gt;0,$K2846&gt;=$C$5-$B$26),TRUE,$R2846&gt;=$B$6,FALSE,$I2846=0,FALSE,TRUE,$L2845)</f>
        <v>0</v>
      </c>
      <c r="M2846" s="3" t="b" cm="1">
        <f t="array" ref="M2846">_xlfn.IFS($N2846&gt;=$B$4-$B$26,FALSE,AND($I2846&gt;0,$K2846&gt;=$B$5-$B$26),TRUE,AND($L2846,NOT($M2845)),FALSE,$M2845,TRUE,TRUE,FALSE)</f>
        <v>0</v>
      </c>
      <c r="N2846" s="3" cm="1">
        <f t="array" ref="N2846">_xlfn.IFS($M2845,$N2845+$B$26,NOT($M2845),0,TRUE,$M2845)</f>
        <v>0</v>
      </c>
      <c r="O2846" s="3" t="b" cm="1">
        <f t="array" ref="O2846">_xlfn.IFS($M2846,FALSE,AND($L2846,NOT($M2846),$R2846&lt;$B$6,$I2846&gt;0),TRUE,TRUE,FALSE)</f>
        <v>0</v>
      </c>
      <c r="P2846" s="3" cm="1">
        <f t="array" ref="P2846">_xlfn.IFS($P2845&gt;=$C$7-$B$26,0,$O2845,$P2845+$B$26,TRUE,0)</f>
        <v>0</v>
      </c>
      <c r="Q2846" s="3" t="b" cm="1">
        <f t="array" ref="Q2846">_xlfn.IFS(AND($L2846,NOT($M2846),NOT($O2846)),TRUE,$R2846&gt;=$B$6,FALSE,AND($L2846,NOT($M2846),$O2846,$P2846=0),TRUE,TRUE,FALSE)</f>
        <v>0</v>
      </c>
      <c r="R2846" s="3" cm="1">
        <f t="array" ref="R2846">_xlfn.IFS(AND($Q2845,$R2845&lt;$B$6),$R2845+1,AND(NOT($L2845),$R2845&gt;0),0,TRUE,$R2845)</f>
        <v>0</v>
      </c>
      <c r="S2846" s="1" cm="1">
        <f t="array" ref="S2846">_xlfn.IFS(AND(Q2845,I2845&gt;$B$8),S2845+$B$8,AND(Q2845,I2845&lt;=$B$8),S2845+I2845,TRUE,$S2845)</f>
        <v>113</v>
      </c>
      <c r="T2846" s="1">
        <f t="shared" si="174"/>
        <v>10170</v>
      </c>
      <c r="U2846" s="17">
        <f t="shared" si="175"/>
        <v>214.6324305311291</v>
      </c>
      <c r="V2846" s="47" cm="1">
        <f t="array" ref="V2846">_xlfn.IFS($B$6=1,S2846*$B$10,AND(R2845=0,R2846&gt;=1,I2846&gt;=$B$6*$B$8-1),V2845+$B$6*$B$10*$B$8,AND(R2845=0,R2846&gt;=1,I2846&lt;$B$6*$B$8-1),V2845+I2845*$B$10,TRUE,V2845)</f>
        <v>11300</v>
      </c>
      <c r="W2846" s="17">
        <f t="shared" si="176"/>
        <v>238.48047836792122</v>
      </c>
    </row>
    <row r="2847" spans="7:23" x14ac:dyDescent="0.25">
      <c r="G2847" s="15">
        <v>2845</v>
      </c>
      <c r="H2847" s="1">
        <f t="shared" si="173"/>
        <v>47.4</v>
      </c>
      <c r="I2847" s="15" cm="1">
        <f t="array" ref="I2847">_xlfn.IFS(J2846&gt;=$C$13-$B$26,MINA(I2846+$B$13-S2847+S2846,$B$11),I2846=$B$11,MINA(I2846-S2847+S2846,$B$11),TRUE,MAXA(I2846-S2847+S2846,0))</f>
        <v>0</v>
      </c>
      <c r="J2847" s="1" cm="1">
        <f t="array" ref="J2847">_xlfn.IFS(J2846&gt;=$C$13-$B$26,0,I2846&lt;$B$11,J2846+$B$26,TRUE,0)</f>
        <v>0.8666666666666677</v>
      </c>
      <c r="K2847" s="3" cm="1">
        <f t="array" ref="K2847">_xlfn.IFS(AND(NOT($K2846=0),$L2846),0,NOT($L2846),$K2846+$B$26,TRUE,$K2846)</f>
        <v>0.61666666666666692</v>
      </c>
      <c r="L2847" s="3" t="b" cm="1">
        <f t="array" ref="L2847">_xlfn.IFS(AND($I2847&gt;0,$K2847&gt;=$C$5-$B$26),TRUE,$R2847&gt;=$B$6,FALSE,$I2847=0,FALSE,TRUE,$L2846)</f>
        <v>0</v>
      </c>
      <c r="M2847" s="3" t="b" cm="1">
        <f t="array" ref="M2847">_xlfn.IFS($N2847&gt;=$B$4-$B$26,FALSE,AND($I2847&gt;0,$K2847&gt;=$B$5-$B$26),TRUE,AND($L2847,NOT($M2846)),FALSE,$M2846,TRUE,TRUE,FALSE)</f>
        <v>0</v>
      </c>
      <c r="N2847" s="3" cm="1">
        <f t="array" ref="N2847">_xlfn.IFS($M2846,$N2846+$B$26,NOT($M2846),0,TRUE,$M2846)</f>
        <v>0</v>
      </c>
      <c r="O2847" s="3" t="b" cm="1">
        <f t="array" ref="O2847">_xlfn.IFS($M2847,FALSE,AND($L2847,NOT($M2847),$R2847&lt;$B$6,$I2847&gt;0),TRUE,TRUE,FALSE)</f>
        <v>0</v>
      </c>
      <c r="P2847" s="3" cm="1">
        <f t="array" ref="P2847">_xlfn.IFS($P2846&gt;=$C$7-$B$26,0,$O2846,$P2846+$B$26,TRUE,0)</f>
        <v>0</v>
      </c>
      <c r="Q2847" s="3" t="b" cm="1">
        <f t="array" ref="Q2847">_xlfn.IFS(AND($L2847,NOT($M2847),NOT($O2847)),TRUE,$R2847&gt;=$B$6,FALSE,AND($L2847,NOT($M2847),$O2847,$P2847=0),TRUE,TRUE,FALSE)</f>
        <v>0</v>
      </c>
      <c r="R2847" s="3" cm="1">
        <f t="array" ref="R2847">_xlfn.IFS(AND($Q2846,$R2846&lt;$B$6),$R2846+1,AND(NOT($L2846),$R2846&gt;0),0,TRUE,$R2846)</f>
        <v>0</v>
      </c>
      <c r="S2847" s="1" cm="1">
        <f t="array" ref="S2847">_xlfn.IFS(AND(Q2846,I2846&gt;$B$8),S2846+$B$8,AND(Q2846,I2846&lt;=$B$8),S2846+I2846,TRUE,$S2846)</f>
        <v>113</v>
      </c>
      <c r="T2847" s="1">
        <f t="shared" si="174"/>
        <v>10170</v>
      </c>
      <c r="U2847" s="17">
        <f t="shared" si="175"/>
        <v>214.55696202531647</v>
      </c>
      <c r="V2847" s="47" cm="1">
        <f t="array" ref="V2847">_xlfn.IFS($B$6=1,S2847*$B$10,AND(R2846=0,R2847&gt;=1,I2847&gt;=$B$6*$B$8-1),V2846+$B$6*$B$10*$B$8,AND(R2846=0,R2847&gt;=1,I2847&lt;$B$6*$B$8-1),V2846+I2846*$B$10,TRUE,V2846)</f>
        <v>11300</v>
      </c>
      <c r="W2847" s="17">
        <f t="shared" si="176"/>
        <v>238.39662447257385</v>
      </c>
    </row>
    <row r="2848" spans="7:23" x14ac:dyDescent="0.25">
      <c r="G2848" s="15">
        <v>2846</v>
      </c>
      <c r="H2848" s="1">
        <f t="shared" si="173"/>
        <v>47.416666666666664</v>
      </c>
      <c r="I2848" s="15" cm="1">
        <f t="array" ref="I2848">_xlfn.IFS(J2847&gt;=$C$13-$B$26,MINA(I2847+$B$13-S2848+S2847,$B$11),I2847=$B$11,MINA(I2847-S2848+S2847,$B$11),TRUE,MAXA(I2847-S2848+S2847,0))</f>
        <v>0</v>
      </c>
      <c r="J2848" s="1" cm="1">
        <f t="array" ref="J2848">_xlfn.IFS(J2847&gt;=$C$13-$B$26,0,I2847&lt;$B$11,J2847+$B$26,TRUE,0)</f>
        <v>0.88333333333333441</v>
      </c>
      <c r="K2848" s="3" cm="1">
        <f t="array" ref="K2848">_xlfn.IFS(AND(NOT($K2847=0),$L2847),0,NOT($L2847),$K2847+$B$26,TRUE,$K2847)</f>
        <v>0.63333333333333364</v>
      </c>
      <c r="L2848" s="3" t="b" cm="1">
        <f t="array" ref="L2848">_xlfn.IFS(AND($I2848&gt;0,$K2848&gt;=$C$5-$B$26),TRUE,$R2848&gt;=$B$6,FALSE,$I2848=0,FALSE,TRUE,$L2847)</f>
        <v>0</v>
      </c>
      <c r="M2848" s="3" t="b" cm="1">
        <f t="array" ref="M2848">_xlfn.IFS($N2848&gt;=$B$4-$B$26,FALSE,AND($I2848&gt;0,$K2848&gt;=$B$5-$B$26),TRUE,AND($L2848,NOT($M2847)),FALSE,$M2847,TRUE,TRUE,FALSE)</f>
        <v>0</v>
      </c>
      <c r="N2848" s="3" cm="1">
        <f t="array" ref="N2848">_xlfn.IFS($M2847,$N2847+$B$26,NOT($M2847),0,TRUE,$M2847)</f>
        <v>0</v>
      </c>
      <c r="O2848" s="3" t="b" cm="1">
        <f t="array" ref="O2848">_xlfn.IFS($M2848,FALSE,AND($L2848,NOT($M2848),$R2848&lt;$B$6,$I2848&gt;0),TRUE,TRUE,FALSE)</f>
        <v>0</v>
      </c>
      <c r="P2848" s="3" cm="1">
        <f t="array" ref="P2848">_xlfn.IFS($P2847&gt;=$C$7-$B$26,0,$O2847,$P2847+$B$26,TRUE,0)</f>
        <v>0</v>
      </c>
      <c r="Q2848" s="3" t="b" cm="1">
        <f t="array" ref="Q2848">_xlfn.IFS(AND($L2848,NOT($M2848),NOT($O2848)),TRUE,$R2848&gt;=$B$6,FALSE,AND($L2848,NOT($M2848),$O2848,$P2848=0),TRUE,TRUE,FALSE)</f>
        <v>0</v>
      </c>
      <c r="R2848" s="3" cm="1">
        <f t="array" ref="R2848">_xlfn.IFS(AND($Q2847,$R2847&lt;$B$6),$R2847+1,AND(NOT($L2847),$R2847&gt;0),0,TRUE,$R2847)</f>
        <v>0</v>
      </c>
      <c r="S2848" s="1" cm="1">
        <f t="array" ref="S2848">_xlfn.IFS(AND(Q2847,I2847&gt;$B$8),S2847+$B$8,AND(Q2847,I2847&lt;=$B$8),S2847+I2847,TRUE,$S2847)</f>
        <v>113</v>
      </c>
      <c r="T2848" s="1">
        <f t="shared" si="174"/>
        <v>10170</v>
      </c>
      <c r="U2848" s="17">
        <f t="shared" si="175"/>
        <v>214.48154657293497</v>
      </c>
      <c r="V2848" s="47" cm="1">
        <f t="array" ref="V2848">_xlfn.IFS($B$6=1,S2848*$B$10,AND(R2847=0,R2848&gt;=1,I2848&gt;=$B$6*$B$8-1),V2847+$B$6*$B$10*$B$8,AND(R2847=0,R2848&gt;=1,I2848&lt;$B$6*$B$8-1),V2847+I2847*$B$10,TRUE,V2847)</f>
        <v>11300</v>
      </c>
      <c r="W2848" s="17">
        <f t="shared" si="176"/>
        <v>238.31282952548332</v>
      </c>
    </row>
    <row r="2849" spans="7:23" x14ac:dyDescent="0.25">
      <c r="G2849" s="15">
        <v>2847</v>
      </c>
      <c r="H2849" s="1">
        <f t="shared" si="173"/>
        <v>47.43333333333333</v>
      </c>
      <c r="I2849" s="15" cm="1">
        <f t="array" ref="I2849">_xlfn.IFS(J2848&gt;=$C$13-$B$26,MINA(I2848+$B$13-S2849+S2848,$B$11),I2848=$B$11,MINA(I2848-S2849+S2848,$B$11),TRUE,MAXA(I2848-S2849+S2848,0))</f>
        <v>0</v>
      </c>
      <c r="J2849" s="1" cm="1">
        <f t="array" ref="J2849">_xlfn.IFS(J2848&gt;=$C$13-$B$26,0,I2848&lt;$B$11,J2848+$B$26,TRUE,0)</f>
        <v>0.90000000000000113</v>
      </c>
      <c r="K2849" s="3" cm="1">
        <f t="array" ref="K2849">_xlfn.IFS(AND(NOT($K2848=0),$L2848),0,NOT($L2848),$K2848+$B$26,TRUE,$K2848)</f>
        <v>0.65000000000000036</v>
      </c>
      <c r="L2849" s="3" t="b" cm="1">
        <f t="array" ref="L2849">_xlfn.IFS(AND($I2849&gt;0,$K2849&gt;=$C$5-$B$26),TRUE,$R2849&gt;=$B$6,FALSE,$I2849=0,FALSE,TRUE,$L2848)</f>
        <v>0</v>
      </c>
      <c r="M2849" s="3" t="b" cm="1">
        <f t="array" ref="M2849">_xlfn.IFS($N2849&gt;=$B$4-$B$26,FALSE,AND($I2849&gt;0,$K2849&gt;=$B$5-$B$26),TRUE,AND($L2849,NOT($M2848)),FALSE,$M2848,TRUE,TRUE,FALSE)</f>
        <v>0</v>
      </c>
      <c r="N2849" s="3" cm="1">
        <f t="array" ref="N2849">_xlfn.IFS($M2848,$N2848+$B$26,NOT($M2848),0,TRUE,$M2848)</f>
        <v>0</v>
      </c>
      <c r="O2849" s="3" t="b" cm="1">
        <f t="array" ref="O2849">_xlfn.IFS($M2849,FALSE,AND($L2849,NOT($M2849),$R2849&lt;$B$6,$I2849&gt;0),TRUE,TRUE,FALSE)</f>
        <v>0</v>
      </c>
      <c r="P2849" s="3" cm="1">
        <f t="array" ref="P2849">_xlfn.IFS($P2848&gt;=$C$7-$B$26,0,$O2848,$P2848+$B$26,TRUE,0)</f>
        <v>0</v>
      </c>
      <c r="Q2849" s="3" t="b" cm="1">
        <f t="array" ref="Q2849">_xlfn.IFS(AND($L2849,NOT($M2849),NOT($O2849)),TRUE,$R2849&gt;=$B$6,FALSE,AND($L2849,NOT($M2849),$O2849,$P2849=0),TRUE,TRUE,FALSE)</f>
        <v>0</v>
      </c>
      <c r="R2849" s="3" cm="1">
        <f t="array" ref="R2849">_xlfn.IFS(AND($Q2848,$R2848&lt;$B$6),$R2848+1,AND(NOT($L2848),$R2848&gt;0),0,TRUE,$R2848)</f>
        <v>0</v>
      </c>
      <c r="S2849" s="1" cm="1">
        <f t="array" ref="S2849">_xlfn.IFS(AND(Q2848,I2848&gt;$B$8),S2848+$B$8,AND(Q2848,I2848&lt;=$B$8),S2848+I2848,TRUE,$S2848)</f>
        <v>113</v>
      </c>
      <c r="T2849" s="1">
        <f t="shared" si="174"/>
        <v>10170</v>
      </c>
      <c r="U2849" s="17">
        <f t="shared" si="175"/>
        <v>214.40618411806045</v>
      </c>
      <c r="V2849" s="47" cm="1">
        <f t="array" ref="V2849">_xlfn.IFS($B$6=1,S2849*$B$10,AND(R2848=0,R2849&gt;=1,I2849&gt;=$B$6*$B$8-1),V2848+$B$6*$B$10*$B$8,AND(R2848=0,R2849&gt;=1,I2849&lt;$B$6*$B$8-1),V2848+I2848*$B$10,TRUE,V2848)</f>
        <v>11300</v>
      </c>
      <c r="W2849" s="17">
        <f t="shared" si="176"/>
        <v>238.22909346451161</v>
      </c>
    </row>
    <row r="2850" spans="7:23" x14ac:dyDescent="0.25">
      <c r="G2850" s="15">
        <v>2848</v>
      </c>
      <c r="H2850" s="1">
        <f t="shared" si="173"/>
        <v>47.45</v>
      </c>
      <c r="I2850" s="15" cm="1">
        <f t="array" ref="I2850">_xlfn.IFS(J2849&gt;=$C$13-$B$26,MINA(I2849+$B$13-S2850+S2849,$B$11),I2849=$B$11,MINA(I2849-S2850+S2849,$B$11),TRUE,MAXA(I2849-S2850+S2849,0))</f>
        <v>0</v>
      </c>
      <c r="J2850" s="1" cm="1">
        <f t="array" ref="J2850">_xlfn.IFS(J2849&gt;=$C$13-$B$26,0,I2849&lt;$B$11,J2849+$B$26,TRUE,0)</f>
        <v>0.91666666666666785</v>
      </c>
      <c r="K2850" s="3" cm="1">
        <f t="array" ref="K2850">_xlfn.IFS(AND(NOT($K2849=0),$L2849),0,NOT($L2849),$K2849+$B$26,TRUE,$K2849)</f>
        <v>0.66666666666666707</v>
      </c>
      <c r="L2850" s="3" t="b" cm="1">
        <f t="array" ref="L2850">_xlfn.IFS(AND($I2850&gt;0,$K2850&gt;=$C$5-$B$26),TRUE,$R2850&gt;=$B$6,FALSE,$I2850=0,FALSE,TRUE,$L2849)</f>
        <v>0</v>
      </c>
      <c r="M2850" s="3" t="b" cm="1">
        <f t="array" ref="M2850">_xlfn.IFS($N2850&gt;=$B$4-$B$26,FALSE,AND($I2850&gt;0,$K2850&gt;=$B$5-$B$26),TRUE,AND($L2850,NOT($M2849)),FALSE,$M2849,TRUE,TRUE,FALSE)</f>
        <v>0</v>
      </c>
      <c r="N2850" s="3" cm="1">
        <f t="array" ref="N2850">_xlfn.IFS($M2849,$N2849+$B$26,NOT($M2849),0,TRUE,$M2849)</f>
        <v>0</v>
      </c>
      <c r="O2850" s="3" t="b" cm="1">
        <f t="array" ref="O2850">_xlfn.IFS($M2850,FALSE,AND($L2850,NOT($M2850),$R2850&lt;$B$6,$I2850&gt;0),TRUE,TRUE,FALSE)</f>
        <v>0</v>
      </c>
      <c r="P2850" s="3" cm="1">
        <f t="array" ref="P2850">_xlfn.IFS($P2849&gt;=$C$7-$B$26,0,$O2849,$P2849+$B$26,TRUE,0)</f>
        <v>0</v>
      </c>
      <c r="Q2850" s="3" t="b" cm="1">
        <f t="array" ref="Q2850">_xlfn.IFS(AND($L2850,NOT($M2850),NOT($O2850)),TRUE,$R2850&gt;=$B$6,FALSE,AND($L2850,NOT($M2850),$O2850,$P2850=0),TRUE,TRUE,FALSE)</f>
        <v>0</v>
      </c>
      <c r="R2850" s="3" cm="1">
        <f t="array" ref="R2850">_xlfn.IFS(AND($Q2849,$R2849&lt;$B$6),$R2849+1,AND(NOT($L2849),$R2849&gt;0),0,TRUE,$R2849)</f>
        <v>0</v>
      </c>
      <c r="S2850" s="1" cm="1">
        <f t="array" ref="S2850">_xlfn.IFS(AND(Q2849,I2849&gt;$B$8),S2849+$B$8,AND(Q2849,I2849&lt;=$B$8),S2849+I2849,TRUE,$S2849)</f>
        <v>113</v>
      </c>
      <c r="T2850" s="1">
        <f t="shared" si="174"/>
        <v>10170</v>
      </c>
      <c r="U2850" s="17">
        <f t="shared" si="175"/>
        <v>214.3308746048472</v>
      </c>
      <c r="V2850" s="47" cm="1">
        <f t="array" ref="V2850">_xlfn.IFS($B$6=1,S2850*$B$10,AND(R2849=0,R2850&gt;=1,I2850&gt;=$B$6*$B$8-1),V2849+$B$6*$B$10*$B$8,AND(R2849=0,R2850&gt;=1,I2850&lt;$B$6*$B$8-1),V2849+I2849*$B$10,TRUE,V2849)</f>
        <v>11300</v>
      </c>
      <c r="W2850" s="17">
        <f t="shared" si="176"/>
        <v>238.145416227608</v>
      </c>
    </row>
    <row r="2851" spans="7:23" x14ac:dyDescent="0.25">
      <c r="G2851" s="15">
        <v>2849</v>
      </c>
      <c r="H2851" s="1">
        <f t="shared" si="173"/>
        <v>47.466666666666669</v>
      </c>
      <c r="I2851" s="15" cm="1">
        <f t="array" ref="I2851">_xlfn.IFS(J2850&gt;=$C$13-$B$26,MINA(I2850+$B$13-S2851+S2850,$B$11),I2850=$B$11,MINA(I2850-S2851+S2850,$B$11),TRUE,MAXA(I2850-S2851+S2850,0))</f>
        <v>0</v>
      </c>
      <c r="J2851" s="1" cm="1">
        <f t="array" ref="J2851">_xlfn.IFS(J2850&gt;=$C$13-$B$26,0,I2850&lt;$B$11,J2850+$B$26,TRUE,0)</f>
        <v>0.93333333333333457</v>
      </c>
      <c r="K2851" s="3" cm="1">
        <f t="array" ref="K2851">_xlfn.IFS(AND(NOT($K2850=0),$L2850),0,NOT($L2850),$K2850+$B$26,TRUE,$K2850)</f>
        <v>0.68333333333333379</v>
      </c>
      <c r="L2851" s="3" t="b" cm="1">
        <f t="array" ref="L2851">_xlfn.IFS(AND($I2851&gt;0,$K2851&gt;=$C$5-$B$26),TRUE,$R2851&gt;=$B$6,FALSE,$I2851=0,FALSE,TRUE,$L2850)</f>
        <v>0</v>
      </c>
      <c r="M2851" s="3" t="b" cm="1">
        <f t="array" ref="M2851">_xlfn.IFS($N2851&gt;=$B$4-$B$26,FALSE,AND($I2851&gt;0,$K2851&gt;=$B$5-$B$26),TRUE,AND($L2851,NOT($M2850)),FALSE,$M2850,TRUE,TRUE,FALSE)</f>
        <v>0</v>
      </c>
      <c r="N2851" s="3" cm="1">
        <f t="array" ref="N2851">_xlfn.IFS($M2850,$N2850+$B$26,NOT($M2850),0,TRUE,$M2850)</f>
        <v>0</v>
      </c>
      <c r="O2851" s="3" t="b" cm="1">
        <f t="array" ref="O2851">_xlfn.IFS($M2851,FALSE,AND($L2851,NOT($M2851),$R2851&lt;$B$6,$I2851&gt;0),TRUE,TRUE,FALSE)</f>
        <v>0</v>
      </c>
      <c r="P2851" s="3" cm="1">
        <f t="array" ref="P2851">_xlfn.IFS($P2850&gt;=$C$7-$B$26,0,$O2850,$P2850+$B$26,TRUE,0)</f>
        <v>0</v>
      </c>
      <c r="Q2851" s="3" t="b" cm="1">
        <f t="array" ref="Q2851">_xlfn.IFS(AND($L2851,NOT($M2851),NOT($O2851)),TRUE,$R2851&gt;=$B$6,FALSE,AND($L2851,NOT($M2851),$O2851,$P2851=0),TRUE,TRUE,FALSE)</f>
        <v>0</v>
      </c>
      <c r="R2851" s="3" cm="1">
        <f t="array" ref="R2851">_xlfn.IFS(AND($Q2850,$R2850&lt;$B$6),$R2850+1,AND(NOT($L2850),$R2850&gt;0),0,TRUE,$R2850)</f>
        <v>0</v>
      </c>
      <c r="S2851" s="1" cm="1">
        <f t="array" ref="S2851">_xlfn.IFS(AND(Q2850,I2850&gt;$B$8),S2850+$B$8,AND(Q2850,I2850&lt;=$B$8),S2850+I2850,TRUE,$S2850)</f>
        <v>113</v>
      </c>
      <c r="T2851" s="1">
        <f t="shared" si="174"/>
        <v>10170</v>
      </c>
      <c r="U2851" s="17">
        <f t="shared" si="175"/>
        <v>214.25561797752809</v>
      </c>
      <c r="V2851" s="47" cm="1">
        <f t="array" ref="V2851">_xlfn.IFS($B$6=1,S2851*$B$10,AND(R2850=0,R2851&gt;=1,I2851&gt;=$B$6*$B$8-1),V2850+$B$6*$B$10*$B$8,AND(R2850=0,R2851&gt;=1,I2851&lt;$B$6*$B$8-1),V2850+I2850*$B$10,TRUE,V2850)</f>
        <v>11300</v>
      </c>
      <c r="W2851" s="17">
        <f t="shared" si="176"/>
        <v>238.06179775280899</v>
      </c>
    </row>
    <row r="2852" spans="7:23" x14ac:dyDescent="0.25">
      <c r="G2852" s="15">
        <v>2850</v>
      </c>
      <c r="H2852" s="1">
        <f t="shared" si="173"/>
        <v>47.483333333333334</v>
      </c>
      <c r="I2852" s="15" cm="1">
        <f t="array" ref="I2852">_xlfn.IFS(J2851&gt;=$C$13-$B$26,MINA(I2851+$B$13-S2852+S2851,$B$11),I2851=$B$11,MINA(I2851-S2852+S2851,$B$11),TRUE,MAXA(I2851-S2852+S2851,0))</f>
        <v>0</v>
      </c>
      <c r="J2852" s="1" cm="1">
        <f t="array" ref="J2852">_xlfn.IFS(J2851&gt;=$C$13-$B$26,0,I2851&lt;$B$11,J2851+$B$26,TRUE,0)</f>
        <v>0.95000000000000129</v>
      </c>
      <c r="K2852" s="3" cm="1">
        <f t="array" ref="K2852">_xlfn.IFS(AND(NOT($K2851=0),$L2851),0,NOT($L2851),$K2851+$B$26,TRUE,$K2851)</f>
        <v>0.70000000000000051</v>
      </c>
      <c r="L2852" s="3" t="b" cm="1">
        <f t="array" ref="L2852">_xlfn.IFS(AND($I2852&gt;0,$K2852&gt;=$C$5-$B$26),TRUE,$R2852&gt;=$B$6,FALSE,$I2852=0,FALSE,TRUE,$L2851)</f>
        <v>0</v>
      </c>
      <c r="M2852" s="3" t="b" cm="1">
        <f t="array" ref="M2852">_xlfn.IFS($N2852&gt;=$B$4-$B$26,FALSE,AND($I2852&gt;0,$K2852&gt;=$B$5-$B$26),TRUE,AND($L2852,NOT($M2851)),FALSE,$M2851,TRUE,TRUE,FALSE)</f>
        <v>0</v>
      </c>
      <c r="N2852" s="3" cm="1">
        <f t="array" ref="N2852">_xlfn.IFS($M2851,$N2851+$B$26,NOT($M2851),0,TRUE,$M2851)</f>
        <v>0</v>
      </c>
      <c r="O2852" s="3" t="b" cm="1">
        <f t="array" ref="O2852">_xlfn.IFS($M2852,FALSE,AND($L2852,NOT($M2852),$R2852&lt;$B$6,$I2852&gt;0),TRUE,TRUE,FALSE)</f>
        <v>0</v>
      </c>
      <c r="P2852" s="3" cm="1">
        <f t="array" ref="P2852">_xlfn.IFS($P2851&gt;=$C$7-$B$26,0,$O2851,$P2851+$B$26,TRUE,0)</f>
        <v>0</v>
      </c>
      <c r="Q2852" s="3" t="b" cm="1">
        <f t="array" ref="Q2852">_xlfn.IFS(AND($L2852,NOT($M2852),NOT($O2852)),TRUE,$R2852&gt;=$B$6,FALSE,AND($L2852,NOT($M2852),$O2852,$P2852=0),TRUE,TRUE,FALSE)</f>
        <v>0</v>
      </c>
      <c r="R2852" s="3" cm="1">
        <f t="array" ref="R2852">_xlfn.IFS(AND($Q2851,$R2851&lt;$B$6),$R2851+1,AND(NOT($L2851),$R2851&gt;0),0,TRUE,$R2851)</f>
        <v>0</v>
      </c>
      <c r="S2852" s="1" cm="1">
        <f t="array" ref="S2852">_xlfn.IFS(AND(Q2851,I2851&gt;$B$8),S2851+$B$8,AND(Q2851,I2851&lt;=$B$8),S2851+I2851,TRUE,$S2851)</f>
        <v>113</v>
      </c>
      <c r="T2852" s="1">
        <f t="shared" si="174"/>
        <v>10170</v>
      </c>
      <c r="U2852" s="17">
        <f t="shared" si="175"/>
        <v>214.18041418041418</v>
      </c>
      <c r="V2852" s="47" cm="1">
        <f t="array" ref="V2852">_xlfn.IFS($B$6=1,S2852*$B$10,AND(R2851=0,R2852&gt;=1,I2852&gt;=$B$6*$B$8-1),V2851+$B$6*$B$10*$B$8,AND(R2851=0,R2852&gt;=1,I2852&lt;$B$6*$B$8-1),V2851+I2851*$B$10,TRUE,V2851)</f>
        <v>11300</v>
      </c>
      <c r="W2852" s="17">
        <f t="shared" si="176"/>
        <v>237.97823797823798</v>
      </c>
    </row>
    <row r="2853" spans="7:23" x14ac:dyDescent="0.25">
      <c r="G2853" s="15">
        <v>2851</v>
      </c>
      <c r="H2853" s="1">
        <f t="shared" si="173"/>
        <v>47.5</v>
      </c>
      <c r="I2853" s="15" cm="1">
        <f t="array" ref="I2853">_xlfn.IFS(J2852&gt;=$C$13-$B$26,MINA(I2852+$B$13-S2853+S2852,$B$11),I2852=$B$11,MINA(I2852-S2853+S2852,$B$11),TRUE,MAXA(I2852-S2853+S2852,0))</f>
        <v>0</v>
      </c>
      <c r="J2853" s="1" cm="1">
        <f t="array" ref="J2853">_xlfn.IFS(J2852&gt;=$C$13-$B$26,0,I2852&lt;$B$11,J2852+$B$26,TRUE,0)</f>
        <v>0.96666666666666801</v>
      </c>
      <c r="K2853" s="3" cm="1">
        <f t="array" ref="K2853">_xlfn.IFS(AND(NOT($K2852=0),$L2852),0,NOT($L2852),$K2852+$B$26,TRUE,$K2852)</f>
        <v>0.71666666666666723</v>
      </c>
      <c r="L2853" s="3" t="b" cm="1">
        <f t="array" ref="L2853">_xlfn.IFS(AND($I2853&gt;0,$K2853&gt;=$C$5-$B$26),TRUE,$R2853&gt;=$B$6,FALSE,$I2853=0,FALSE,TRUE,$L2852)</f>
        <v>0</v>
      </c>
      <c r="M2853" s="3" t="b" cm="1">
        <f t="array" ref="M2853">_xlfn.IFS($N2853&gt;=$B$4-$B$26,FALSE,AND($I2853&gt;0,$K2853&gt;=$B$5-$B$26),TRUE,AND($L2853,NOT($M2852)),FALSE,$M2852,TRUE,TRUE,FALSE)</f>
        <v>0</v>
      </c>
      <c r="N2853" s="3" cm="1">
        <f t="array" ref="N2853">_xlfn.IFS($M2852,$N2852+$B$26,NOT($M2852),0,TRUE,$M2852)</f>
        <v>0</v>
      </c>
      <c r="O2853" s="3" t="b" cm="1">
        <f t="array" ref="O2853">_xlfn.IFS($M2853,FALSE,AND($L2853,NOT($M2853),$R2853&lt;$B$6,$I2853&gt;0),TRUE,TRUE,FALSE)</f>
        <v>0</v>
      </c>
      <c r="P2853" s="3" cm="1">
        <f t="array" ref="P2853">_xlfn.IFS($P2852&gt;=$C$7-$B$26,0,$O2852,$P2852+$B$26,TRUE,0)</f>
        <v>0</v>
      </c>
      <c r="Q2853" s="3" t="b" cm="1">
        <f t="array" ref="Q2853">_xlfn.IFS(AND($L2853,NOT($M2853),NOT($O2853)),TRUE,$R2853&gt;=$B$6,FALSE,AND($L2853,NOT($M2853),$O2853,$P2853=0),TRUE,TRUE,FALSE)</f>
        <v>0</v>
      </c>
      <c r="R2853" s="3" cm="1">
        <f t="array" ref="R2853">_xlfn.IFS(AND($Q2852,$R2852&lt;$B$6),$R2852+1,AND(NOT($L2852),$R2852&gt;0),0,TRUE,$R2852)</f>
        <v>0</v>
      </c>
      <c r="S2853" s="1" cm="1">
        <f t="array" ref="S2853">_xlfn.IFS(AND(Q2852,I2852&gt;$B$8),S2852+$B$8,AND(Q2852,I2852&lt;=$B$8),S2852+I2852,TRUE,$S2852)</f>
        <v>113</v>
      </c>
      <c r="T2853" s="1">
        <f t="shared" si="174"/>
        <v>10170</v>
      </c>
      <c r="U2853" s="17">
        <f t="shared" si="175"/>
        <v>214.10526315789474</v>
      </c>
      <c r="V2853" s="47" cm="1">
        <f t="array" ref="V2853">_xlfn.IFS($B$6=1,S2853*$B$10,AND(R2852=0,R2853&gt;=1,I2853&gt;=$B$6*$B$8-1),V2852+$B$6*$B$10*$B$8,AND(R2852=0,R2853&gt;=1,I2853&lt;$B$6*$B$8-1),V2852+I2852*$B$10,TRUE,V2852)</f>
        <v>11300</v>
      </c>
      <c r="W2853" s="17">
        <f t="shared" si="176"/>
        <v>237.89473684210526</v>
      </c>
    </row>
    <row r="2854" spans="7:23" x14ac:dyDescent="0.25">
      <c r="G2854" s="15">
        <v>2852</v>
      </c>
      <c r="H2854" s="1">
        <f t="shared" si="173"/>
        <v>47.516666666666666</v>
      </c>
      <c r="I2854" s="15" cm="1">
        <f t="array" ref="I2854">_xlfn.IFS(J2853&gt;=$C$13-$B$26,MINA(I2853+$B$13-S2854+S2853,$B$11),I2853=$B$11,MINA(I2853-S2854+S2853,$B$11),TRUE,MAXA(I2853-S2854+S2853,0))</f>
        <v>0</v>
      </c>
      <c r="J2854" s="1" cm="1">
        <f t="array" ref="J2854">_xlfn.IFS(J2853&gt;=$C$13-$B$26,0,I2853&lt;$B$11,J2853+$B$26,TRUE,0)</f>
        <v>0.98333333333333472</v>
      </c>
      <c r="K2854" s="3" cm="1">
        <f t="array" ref="K2854">_xlfn.IFS(AND(NOT($K2853=0),$L2853),0,NOT($L2853),$K2853+$B$26,TRUE,$K2853)</f>
        <v>0.73333333333333395</v>
      </c>
      <c r="L2854" s="3" t="b" cm="1">
        <f t="array" ref="L2854">_xlfn.IFS(AND($I2854&gt;0,$K2854&gt;=$C$5-$B$26),TRUE,$R2854&gt;=$B$6,FALSE,$I2854=0,FALSE,TRUE,$L2853)</f>
        <v>0</v>
      </c>
      <c r="M2854" s="3" t="b" cm="1">
        <f t="array" ref="M2854">_xlfn.IFS($N2854&gt;=$B$4-$B$26,FALSE,AND($I2854&gt;0,$K2854&gt;=$B$5-$B$26),TRUE,AND($L2854,NOT($M2853)),FALSE,$M2853,TRUE,TRUE,FALSE)</f>
        <v>0</v>
      </c>
      <c r="N2854" s="3" cm="1">
        <f t="array" ref="N2854">_xlfn.IFS($M2853,$N2853+$B$26,NOT($M2853),0,TRUE,$M2853)</f>
        <v>0</v>
      </c>
      <c r="O2854" s="3" t="b" cm="1">
        <f t="array" ref="O2854">_xlfn.IFS($M2854,FALSE,AND($L2854,NOT($M2854),$R2854&lt;$B$6,$I2854&gt;0),TRUE,TRUE,FALSE)</f>
        <v>0</v>
      </c>
      <c r="P2854" s="3" cm="1">
        <f t="array" ref="P2854">_xlfn.IFS($P2853&gt;=$C$7-$B$26,0,$O2853,$P2853+$B$26,TRUE,0)</f>
        <v>0</v>
      </c>
      <c r="Q2854" s="3" t="b" cm="1">
        <f t="array" ref="Q2854">_xlfn.IFS(AND($L2854,NOT($M2854),NOT($O2854)),TRUE,$R2854&gt;=$B$6,FALSE,AND($L2854,NOT($M2854),$O2854,$P2854=0),TRUE,TRUE,FALSE)</f>
        <v>0</v>
      </c>
      <c r="R2854" s="3" cm="1">
        <f t="array" ref="R2854">_xlfn.IFS(AND($Q2853,$R2853&lt;$B$6),$R2853+1,AND(NOT($L2853),$R2853&gt;0),0,TRUE,$R2853)</f>
        <v>0</v>
      </c>
      <c r="S2854" s="1" cm="1">
        <f t="array" ref="S2854">_xlfn.IFS(AND(Q2853,I2853&gt;$B$8),S2853+$B$8,AND(Q2853,I2853&lt;=$B$8),S2853+I2853,TRUE,$S2853)</f>
        <v>113</v>
      </c>
      <c r="T2854" s="1">
        <f t="shared" si="174"/>
        <v>10170</v>
      </c>
      <c r="U2854" s="17">
        <f t="shared" si="175"/>
        <v>214.03016485443703</v>
      </c>
      <c r="V2854" s="47" cm="1">
        <f t="array" ref="V2854">_xlfn.IFS($B$6=1,S2854*$B$10,AND(R2853=0,R2854&gt;=1,I2854&gt;=$B$6*$B$8-1),V2853+$B$6*$B$10*$B$8,AND(R2853=0,R2854&gt;=1,I2854&lt;$B$6*$B$8-1),V2853+I2853*$B$10,TRUE,V2853)</f>
        <v>11300</v>
      </c>
      <c r="W2854" s="17">
        <f t="shared" si="176"/>
        <v>237.81129428270782</v>
      </c>
    </row>
    <row r="2855" spans="7:23" x14ac:dyDescent="0.25">
      <c r="G2855" s="15">
        <v>2853</v>
      </c>
      <c r="H2855" s="1">
        <f t="shared" si="173"/>
        <v>47.533333333333331</v>
      </c>
      <c r="I2855" s="15" cm="1">
        <f t="array" ref="I2855">_xlfn.IFS(J2854&gt;=$C$13-$B$26,MINA(I2854+$B$13-S2855+S2854,$B$11),I2854=$B$11,MINA(I2854-S2855+S2854,$B$11),TRUE,MAXA(I2854-S2855+S2854,0))</f>
        <v>0</v>
      </c>
      <c r="J2855" s="1" cm="1">
        <f t="array" ref="J2855">_xlfn.IFS(J2854&gt;=$C$13-$B$26,0,I2854&lt;$B$11,J2854+$B$26,TRUE,0)</f>
        <v>1.0000000000000013</v>
      </c>
      <c r="K2855" s="3" cm="1">
        <f t="array" ref="K2855">_xlfn.IFS(AND(NOT($K2854=0),$L2854),0,NOT($L2854),$K2854+$B$26,TRUE,$K2854)</f>
        <v>0.75000000000000067</v>
      </c>
      <c r="L2855" s="3" t="b" cm="1">
        <f t="array" ref="L2855">_xlfn.IFS(AND($I2855&gt;0,$K2855&gt;=$C$5-$B$26),TRUE,$R2855&gt;=$B$6,FALSE,$I2855=0,FALSE,TRUE,$L2854)</f>
        <v>0</v>
      </c>
      <c r="M2855" s="3" t="b" cm="1">
        <f t="array" ref="M2855">_xlfn.IFS($N2855&gt;=$B$4-$B$26,FALSE,AND($I2855&gt;0,$K2855&gt;=$B$5-$B$26),TRUE,AND($L2855,NOT($M2854)),FALSE,$M2854,TRUE,TRUE,FALSE)</f>
        <v>0</v>
      </c>
      <c r="N2855" s="3" cm="1">
        <f t="array" ref="N2855">_xlfn.IFS($M2854,$N2854+$B$26,NOT($M2854),0,TRUE,$M2854)</f>
        <v>0</v>
      </c>
      <c r="O2855" s="3" t="b" cm="1">
        <f t="array" ref="O2855">_xlfn.IFS($M2855,FALSE,AND($L2855,NOT($M2855),$R2855&lt;$B$6,$I2855&gt;0),TRUE,TRUE,FALSE)</f>
        <v>0</v>
      </c>
      <c r="P2855" s="3" cm="1">
        <f t="array" ref="P2855">_xlfn.IFS($P2854&gt;=$C$7-$B$26,0,$O2854,$P2854+$B$26,TRUE,0)</f>
        <v>0</v>
      </c>
      <c r="Q2855" s="3" t="b" cm="1">
        <f t="array" ref="Q2855">_xlfn.IFS(AND($L2855,NOT($M2855),NOT($O2855)),TRUE,$R2855&gt;=$B$6,FALSE,AND($L2855,NOT($M2855),$O2855,$P2855=0),TRUE,TRUE,FALSE)</f>
        <v>0</v>
      </c>
      <c r="R2855" s="3" cm="1">
        <f t="array" ref="R2855">_xlfn.IFS(AND($Q2854,$R2854&lt;$B$6),$R2854+1,AND(NOT($L2854),$R2854&gt;0),0,TRUE,$R2854)</f>
        <v>0</v>
      </c>
      <c r="S2855" s="1" cm="1">
        <f t="array" ref="S2855">_xlfn.IFS(AND(Q2854,I2854&gt;$B$8),S2854+$B$8,AND(Q2854,I2854&lt;=$B$8),S2854+I2854,TRUE,$S2854)</f>
        <v>113</v>
      </c>
      <c r="T2855" s="1">
        <f t="shared" si="174"/>
        <v>10170</v>
      </c>
      <c r="U2855" s="17">
        <f t="shared" si="175"/>
        <v>213.95511921458626</v>
      </c>
      <c r="V2855" s="47" cm="1">
        <f t="array" ref="V2855">_xlfn.IFS($B$6=1,S2855*$B$10,AND(R2854=0,R2855&gt;=1,I2855&gt;=$B$6*$B$8-1),V2854+$B$6*$B$10*$B$8,AND(R2854=0,R2855&gt;=1,I2855&lt;$B$6*$B$8-1),V2854+I2854*$B$10,TRUE,V2854)</f>
        <v>11300</v>
      </c>
      <c r="W2855" s="17">
        <f t="shared" si="176"/>
        <v>237.72791023842919</v>
      </c>
    </row>
    <row r="2856" spans="7:23" x14ac:dyDescent="0.25">
      <c r="G2856" s="15">
        <v>2854</v>
      </c>
      <c r="H2856" s="1">
        <f t="shared" si="173"/>
        <v>47.55</v>
      </c>
      <c r="I2856" s="15" cm="1">
        <f t="array" ref="I2856">_xlfn.IFS(J2855&gt;=$C$13-$B$26,MINA(I2855+$B$13-S2856+S2855,$B$11),I2855=$B$11,MINA(I2855-S2856+S2855,$B$11),TRUE,MAXA(I2855-S2856+S2855,0))</f>
        <v>0</v>
      </c>
      <c r="J2856" s="1" cm="1">
        <f t="array" ref="J2856">_xlfn.IFS(J2855&gt;=$C$13-$B$26,0,I2855&lt;$B$11,J2855+$B$26,TRUE,0)</f>
        <v>1.0166666666666679</v>
      </c>
      <c r="K2856" s="3" cm="1">
        <f t="array" ref="K2856">_xlfn.IFS(AND(NOT($K2855=0),$L2855),0,NOT($L2855),$K2855+$B$26,TRUE,$K2855)</f>
        <v>0.76666666666666738</v>
      </c>
      <c r="L2856" s="3" t="b" cm="1">
        <f t="array" ref="L2856">_xlfn.IFS(AND($I2856&gt;0,$K2856&gt;=$C$5-$B$26),TRUE,$R2856&gt;=$B$6,FALSE,$I2856=0,FALSE,TRUE,$L2855)</f>
        <v>0</v>
      </c>
      <c r="M2856" s="3" t="b" cm="1">
        <f t="array" ref="M2856">_xlfn.IFS($N2856&gt;=$B$4-$B$26,FALSE,AND($I2856&gt;0,$K2856&gt;=$B$5-$B$26),TRUE,AND($L2856,NOT($M2855)),FALSE,$M2855,TRUE,TRUE,FALSE)</f>
        <v>0</v>
      </c>
      <c r="N2856" s="3" cm="1">
        <f t="array" ref="N2856">_xlfn.IFS($M2855,$N2855+$B$26,NOT($M2855),0,TRUE,$M2855)</f>
        <v>0</v>
      </c>
      <c r="O2856" s="3" t="b" cm="1">
        <f t="array" ref="O2856">_xlfn.IFS($M2856,FALSE,AND($L2856,NOT($M2856),$R2856&lt;$B$6,$I2856&gt;0),TRUE,TRUE,FALSE)</f>
        <v>0</v>
      </c>
      <c r="P2856" s="3" cm="1">
        <f t="array" ref="P2856">_xlfn.IFS($P2855&gt;=$C$7-$B$26,0,$O2855,$P2855+$B$26,TRUE,0)</f>
        <v>0</v>
      </c>
      <c r="Q2856" s="3" t="b" cm="1">
        <f t="array" ref="Q2856">_xlfn.IFS(AND($L2856,NOT($M2856),NOT($O2856)),TRUE,$R2856&gt;=$B$6,FALSE,AND($L2856,NOT($M2856),$O2856,$P2856=0),TRUE,TRUE,FALSE)</f>
        <v>0</v>
      </c>
      <c r="R2856" s="3" cm="1">
        <f t="array" ref="R2856">_xlfn.IFS(AND($Q2855,$R2855&lt;$B$6),$R2855+1,AND(NOT($L2855),$R2855&gt;0),0,TRUE,$R2855)</f>
        <v>0</v>
      </c>
      <c r="S2856" s="1" cm="1">
        <f t="array" ref="S2856">_xlfn.IFS(AND(Q2855,I2855&gt;$B$8),S2855+$B$8,AND(Q2855,I2855&lt;=$B$8),S2855+I2855,TRUE,$S2855)</f>
        <v>113</v>
      </c>
      <c r="T2856" s="1">
        <f t="shared" si="174"/>
        <v>10170</v>
      </c>
      <c r="U2856" s="17">
        <f t="shared" si="175"/>
        <v>213.88012618296531</v>
      </c>
      <c r="V2856" s="47" cm="1">
        <f t="array" ref="V2856">_xlfn.IFS($B$6=1,S2856*$B$10,AND(R2855=0,R2856&gt;=1,I2856&gt;=$B$6*$B$8-1),V2855+$B$6*$B$10*$B$8,AND(R2855=0,R2856&gt;=1,I2856&lt;$B$6*$B$8-1),V2855+I2855*$B$10,TRUE,V2855)</f>
        <v>11300</v>
      </c>
      <c r="W2856" s="17">
        <f t="shared" si="176"/>
        <v>237.64458464773924</v>
      </c>
    </row>
    <row r="2857" spans="7:23" x14ac:dyDescent="0.25">
      <c r="G2857" s="15">
        <v>2855</v>
      </c>
      <c r="H2857" s="1">
        <f t="shared" si="173"/>
        <v>47.566666666666663</v>
      </c>
      <c r="I2857" s="15" cm="1">
        <f t="array" ref="I2857">_xlfn.IFS(J2856&gt;=$C$13-$B$26,MINA(I2856+$B$13-S2857+S2856,$B$11),I2856=$B$11,MINA(I2856-S2857+S2856,$B$11),TRUE,MAXA(I2856-S2857+S2856,0))</f>
        <v>0</v>
      </c>
      <c r="J2857" s="1" cm="1">
        <f t="array" ref="J2857">_xlfn.IFS(J2856&gt;=$C$13-$B$26,0,I2856&lt;$B$11,J2856+$B$26,TRUE,0)</f>
        <v>1.0333333333333345</v>
      </c>
      <c r="K2857" s="3" cm="1">
        <f t="array" ref="K2857">_xlfn.IFS(AND(NOT($K2856=0),$L2856),0,NOT($L2856),$K2856+$B$26,TRUE,$K2856)</f>
        <v>0.7833333333333341</v>
      </c>
      <c r="L2857" s="3" t="b" cm="1">
        <f t="array" ref="L2857">_xlfn.IFS(AND($I2857&gt;0,$K2857&gt;=$C$5-$B$26),TRUE,$R2857&gt;=$B$6,FALSE,$I2857=0,FALSE,TRUE,$L2856)</f>
        <v>0</v>
      </c>
      <c r="M2857" s="3" t="b" cm="1">
        <f t="array" ref="M2857">_xlfn.IFS($N2857&gt;=$B$4-$B$26,FALSE,AND($I2857&gt;0,$K2857&gt;=$B$5-$B$26),TRUE,AND($L2857,NOT($M2856)),FALSE,$M2856,TRUE,TRUE,FALSE)</f>
        <v>0</v>
      </c>
      <c r="N2857" s="3" cm="1">
        <f t="array" ref="N2857">_xlfn.IFS($M2856,$N2856+$B$26,NOT($M2856),0,TRUE,$M2856)</f>
        <v>0</v>
      </c>
      <c r="O2857" s="3" t="b" cm="1">
        <f t="array" ref="O2857">_xlfn.IFS($M2857,FALSE,AND($L2857,NOT($M2857),$R2857&lt;$B$6,$I2857&gt;0),TRUE,TRUE,FALSE)</f>
        <v>0</v>
      </c>
      <c r="P2857" s="3" cm="1">
        <f t="array" ref="P2857">_xlfn.IFS($P2856&gt;=$C$7-$B$26,0,$O2856,$P2856+$B$26,TRUE,0)</f>
        <v>0</v>
      </c>
      <c r="Q2857" s="3" t="b" cm="1">
        <f t="array" ref="Q2857">_xlfn.IFS(AND($L2857,NOT($M2857),NOT($O2857)),TRUE,$R2857&gt;=$B$6,FALSE,AND($L2857,NOT($M2857),$O2857,$P2857=0),TRUE,TRUE,FALSE)</f>
        <v>0</v>
      </c>
      <c r="R2857" s="3" cm="1">
        <f t="array" ref="R2857">_xlfn.IFS(AND($Q2856,$R2856&lt;$B$6),$R2856+1,AND(NOT($L2856),$R2856&gt;0),0,TRUE,$R2856)</f>
        <v>0</v>
      </c>
      <c r="S2857" s="1" cm="1">
        <f t="array" ref="S2857">_xlfn.IFS(AND(Q2856,I2856&gt;$B$8),S2856+$B$8,AND(Q2856,I2856&lt;=$B$8),S2856+I2856,TRUE,$S2856)</f>
        <v>113</v>
      </c>
      <c r="T2857" s="1">
        <f t="shared" si="174"/>
        <v>10170</v>
      </c>
      <c r="U2857" s="17">
        <f t="shared" si="175"/>
        <v>213.80518570427472</v>
      </c>
      <c r="V2857" s="47" cm="1">
        <f t="array" ref="V2857">_xlfn.IFS($B$6=1,S2857*$B$10,AND(R2856=0,R2857&gt;=1,I2857&gt;=$B$6*$B$8-1),V2856+$B$6*$B$10*$B$8,AND(R2856=0,R2857&gt;=1,I2857&lt;$B$6*$B$8-1),V2856+I2856*$B$10,TRUE,V2856)</f>
        <v>11300</v>
      </c>
      <c r="W2857" s="17">
        <f t="shared" si="176"/>
        <v>237.56131744919412</v>
      </c>
    </row>
    <row r="2858" spans="7:23" x14ac:dyDescent="0.25">
      <c r="G2858" s="15">
        <v>2856</v>
      </c>
      <c r="H2858" s="1">
        <f t="shared" si="173"/>
        <v>47.583333333333336</v>
      </c>
      <c r="I2858" s="15" cm="1">
        <f t="array" ref="I2858">_xlfn.IFS(J2857&gt;=$C$13-$B$26,MINA(I2857+$B$13-S2858+S2857,$B$11),I2857=$B$11,MINA(I2857-S2858+S2857,$B$11),TRUE,MAXA(I2857-S2858+S2857,0))</f>
        <v>0</v>
      </c>
      <c r="J2858" s="1" cm="1">
        <f t="array" ref="J2858">_xlfn.IFS(J2857&gt;=$C$13-$B$26,0,I2857&lt;$B$11,J2857+$B$26,TRUE,0)</f>
        <v>1.0500000000000012</v>
      </c>
      <c r="K2858" s="3" cm="1">
        <f t="array" ref="K2858">_xlfn.IFS(AND(NOT($K2857=0),$L2857),0,NOT($L2857),$K2857+$B$26,TRUE,$K2857)</f>
        <v>0.80000000000000082</v>
      </c>
      <c r="L2858" s="3" t="b" cm="1">
        <f t="array" ref="L2858">_xlfn.IFS(AND($I2858&gt;0,$K2858&gt;=$C$5-$B$26),TRUE,$R2858&gt;=$B$6,FALSE,$I2858=0,FALSE,TRUE,$L2857)</f>
        <v>0</v>
      </c>
      <c r="M2858" s="3" t="b" cm="1">
        <f t="array" ref="M2858">_xlfn.IFS($N2858&gt;=$B$4-$B$26,FALSE,AND($I2858&gt;0,$K2858&gt;=$B$5-$B$26),TRUE,AND($L2858,NOT($M2857)),FALSE,$M2857,TRUE,TRUE,FALSE)</f>
        <v>0</v>
      </c>
      <c r="N2858" s="3" cm="1">
        <f t="array" ref="N2858">_xlfn.IFS($M2857,$N2857+$B$26,NOT($M2857),0,TRUE,$M2857)</f>
        <v>0</v>
      </c>
      <c r="O2858" s="3" t="b" cm="1">
        <f t="array" ref="O2858">_xlfn.IFS($M2858,FALSE,AND($L2858,NOT($M2858),$R2858&lt;$B$6,$I2858&gt;0),TRUE,TRUE,FALSE)</f>
        <v>0</v>
      </c>
      <c r="P2858" s="3" cm="1">
        <f t="array" ref="P2858">_xlfn.IFS($P2857&gt;=$C$7-$B$26,0,$O2857,$P2857+$B$26,TRUE,0)</f>
        <v>0</v>
      </c>
      <c r="Q2858" s="3" t="b" cm="1">
        <f t="array" ref="Q2858">_xlfn.IFS(AND($L2858,NOT($M2858),NOT($O2858)),TRUE,$R2858&gt;=$B$6,FALSE,AND($L2858,NOT($M2858),$O2858,$P2858=0),TRUE,TRUE,FALSE)</f>
        <v>0</v>
      </c>
      <c r="R2858" s="3" cm="1">
        <f t="array" ref="R2858">_xlfn.IFS(AND($Q2857,$R2857&lt;$B$6),$R2857+1,AND(NOT($L2857),$R2857&gt;0),0,TRUE,$R2857)</f>
        <v>0</v>
      </c>
      <c r="S2858" s="1" cm="1">
        <f t="array" ref="S2858">_xlfn.IFS(AND(Q2857,I2857&gt;$B$8),S2857+$B$8,AND(Q2857,I2857&lt;=$B$8),S2857+I2857,TRUE,$S2857)</f>
        <v>113</v>
      </c>
      <c r="T2858" s="1">
        <f t="shared" si="174"/>
        <v>10170</v>
      </c>
      <c r="U2858" s="17">
        <f t="shared" si="175"/>
        <v>213.73029772329247</v>
      </c>
      <c r="V2858" s="47" cm="1">
        <f t="array" ref="V2858">_xlfn.IFS($B$6=1,S2858*$B$10,AND(R2857=0,R2858&gt;=1,I2858&gt;=$B$6*$B$8-1),V2857+$B$6*$B$10*$B$8,AND(R2857=0,R2858&gt;=1,I2858&lt;$B$6*$B$8-1),V2857+I2857*$B$10,TRUE,V2857)</f>
        <v>11300</v>
      </c>
      <c r="W2858" s="17">
        <f t="shared" si="176"/>
        <v>237.47810858143606</v>
      </c>
    </row>
    <row r="2859" spans="7:23" x14ac:dyDescent="0.25">
      <c r="G2859" s="15">
        <v>2857</v>
      </c>
      <c r="H2859" s="1">
        <f t="shared" si="173"/>
        <v>47.6</v>
      </c>
      <c r="I2859" s="15" cm="1">
        <f t="array" ref="I2859">_xlfn.IFS(J2858&gt;=$C$13-$B$26,MINA(I2858+$B$13-S2859+S2858,$B$11),I2858=$B$11,MINA(I2858-S2859+S2858,$B$11),TRUE,MAXA(I2858-S2859+S2858,0))</f>
        <v>0</v>
      </c>
      <c r="J2859" s="1" cm="1">
        <f t="array" ref="J2859">_xlfn.IFS(J2858&gt;=$C$13-$B$26,0,I2858&lt;$B$11,J2858+$B$26,TRUE,0)</f>
        <v>1.0666666666666678</v>
      </c>
      <c r="K2859" s="3" cm="1">
        <f t="array" ref="K2859">_xlfn.IFS(AND(NOT($K2858=0),$L2858),0,NOT($L2858),$K2858+$B$26,TRUE,$K2858)</f>
        <v>0.81666666666666754</v>
      </c>
      <c r="L2859" s="3" t="b" cm="1">
        <f t="array" ref="L2859">_xlfn.IFS(AND($I2859&gt;0,$K2859&gt;=$C$5-$B$26),TRUE,$R2859&gt;=$B$6,FALSE,$I2859=0,FALSE,TRUE,$L2858)</f>
        <v>0</v>
      </c>
      <c r="M2859" s="3" t="b" cm="1">
        <f t="array" ref="M2859">_xlfn.IFS($N2859&gt;=$B$4-$B$26,FALSE,AND($I2859&gt;0,$K2859&gt;=$B$5-$B$26),TRUE,AND($L2859,NOT($M2858)),FALSE,$M2858,TRUE,TRUE,FALSE)</f>
        <v>0</v>
      </c>
      <c r="N2859" s="3" cm="1">
        <f t="array" ref="N2859">_xlfn.IFS($M2858,$N2858+$B$26,NOT($M2858),0,TRUE,$M2858)</f>
        <v>0</v>
      </c>
      <c r="O2859" s="3" t="b" cm="1">
        <f t="array" ref="O2859">_xlfn.IFS($M2859,FALSE,AND($L2859,NOT($M2859),$R2859&lt;$B$6,$I2859&gt;0),TRUE,TRUE,FALSE)</f>
        <v>0</v>
      </c>
      <c r="P2859" s="3" cm="1">
        <f t="array" ref="P2859">_xlfn.IFS($P2858&gt;=$C$7-$B$26,0,$O2858,$P2858+$B$26,TRUE,0)</f>
        <v>0</v>
      </c>
      <c r="Q2859" s="3" t="b" cm="1">
        <f t="array" ref="Q2859">_xlfn.IFS(AND($L2859,NOT($M2859),NOT($O2859)),TRUE,$R2859&gt;=$B$6,FALSE,AND($L2859,NOT($M2859),$O2859,$P2859=0),TRUE,TRUE,FALSE)</f>
        <v>0</v>
      </c>
      <c r="R2859" s="3" cm="1">
        <f t="array" ref="R2859">_xlfn.IFS(AND($Q2858,$R2858&lt;$B$6),$R2858+1,AND(NOT($L2858),$R2858&gt;0),0,TRUE,$R2858)</f>
        <v>0</v>
      </c>
      <c r="S2859" s="1" cm="1">
        <f t="array" ref="S2859">_xlfn.IFS(AND(Q2858,I2858&gt;$B$8),S2858+$B$8,AND(Q2858,I2858&lt;=$B$8),S2858+I2858,TRUE,$S2858)</f>
        <v>113</v>
      </c>
      <c r="T2859" s="1">
        <f t="shared" si="174"/>
        <v>10170</v>
      </c>
      <c r="U2859" s="17">
        <f t="shared" si="175"/>
        <v>213.65546218487395</v>
      </c>
      <c r="V2859" s="47" cm="1">
        <f t="array" ref="V2859">_xlfn.IFS($B$6=1,S2859*$B$10,AND(R2858=0,R2859&gt;=1,I2859&gt;=$B$6*$B$8-1),V2858+$B$6*$B$10*$B$8,AND(R2858=0,R2859&gt;=1,I2859&lt;$B$6*$B$8-1),V2858+I2858*$B$10,TRUE,V2858)</f>
        <v>11300</v>
      </c>
      <c r="W2859" s="17">
        <f t="shared" si="176"/>
        <v>237.39495798319328</v>
      </c>
    </row>
    <row r="2860" spans="7:23" x14ac:dyDescent="0.25">
      <c r="G2860" s="15">
        <v>2858</v>
      </c>
      <c r="H2860" s="1">
        <f t="shared" si="173"/>
        <v>47.616666666666667</v>
      </c>
      <c r="I2860" s="15" cm="1">
        <f t="array" ref="I2860">_xlfn.IFS(J2859&gt;=$C$13-$B$26,MINA(I2859+$B$13-S2860+S2859,$B$11),I2859=$B$11,MINA(I2859-S2860+S2859,$B$11),TRUE,MAXA(I2859-S2860+S2859,0))</f>
        <v>0</v>
      </c>
      <c r="J2860" s="1" cm="1">
        <f t="array" ref="J2860">_xlfn.IFS(J2859&gt;=$C$13-$B$26,0,I2859&lt;$B$11,J2859+$B$26,TRUE,0)</f>
        <v>1.0833333333333344</v>
      </c>
      <c r="K2860" s="3" cm="1">
        <f t="array" ref="K2860">_xlfn.IFS(AND(NOT($K2859=0),$L2859),0,NOT($L2859),$K2859+$B$26,TRUE,$K2859)</f>
        <v>0.83333333333333426</v>
      </c>
      <c r="L2860" s="3" t="b" cm="1">
        <f t="array" ref="L2860">_xlfn.IFS(AND($I2860&gt;0,$K2860&gt;=$C$5-$B$26),TRUE,$R2860&gt;=$B$6,FALSE,$I2860=0,FALSE,TRUE,$L2859)</f>
        <v>0</v>
      </c>
      <c r="M2860" s="3" t="b" cm="1">
        <f t="array" ref="M2860">_xlfn.IFS($N2860&gt;=$B$4-$B$26,FALSE,AND($I2860&gt;0,$K2860&gt;=$B$5-$B$26),TRUE,AND($L2860,NOT($M2859)),FALSE,$M2859,TRUE,TRUE,FALSE)</f>
        <v>0</v>
      </c>
      <c r="N2860" s="3" cm="1">
        <f t="array" ref="N2860">_xlfn.IFS($M2859,$N2859+$B$26,NOT($M2859),0,TRUE,$M2859)</f>
        <v>0</v>
      </c>
      <c r="O2860" s="3" t="b" cm="1">
        <f t="array" ref="O2860">_xlfn.IFS($M2860,FALSE,AND($L2860,NOT($M2860),$R2860&lt;$B$6,$I2860&gt;0),TRUE,TRUE,FALSE)</f>
        <v>0</v>
      </c>
      <c r="P2860" s="3" cm="1">
        <f t="array" ref="P2860">_xlfn.IFS($P2859&gt;=$C$7-$B$26,0,$O2859,$P2859+$B$26,TRUE,0)</f>
        <v>0</v>
      </c>
      <c r="Q2860" s="3" t="b" cm="1">
        <f t="array" ref="Q2860">_xlfn.IFS(AND($L2860,NOT($M2860),NOT($O2860)),TRUE,$R2860&gt;=$B$6,FALSE,AND($L2860,NOT($M2860),$O2860,$P2860=0),TRUE,TRUE,FALSE)</f>
        <v>0</v>
      </c>
      <c r="R2860" s="3" cm="1">
        <f t="array" ref="R2860">_xlfn.IFS(AND($Q2859,$R2859&lt;$B$6),$R2859+1,AND(NOT($L2859),$R2859&gt;0),0,TRUE,$R2859)</f>
        <v>0</v>
      </c>
      <c r="S2860" s="1" cm="1">
        <f t="array" ref="S2860">_xlfn.IFS(AND(Q2859,I2859&gt;$B$8),S2859+$B$8,AND(Q2859,I2859&lt;=$B$8),S2859+I2859,TRUE,$S2859)</f>
        <v>113</v>
      </c>
      <c r="T2860" s="1">
        <f t="shared" si="174"/>
        <v>10170</v>
      </c>
      <c r="U2860" s="17">
        <f t="shared" si="175"/>
        <v>213.5806790339517</v>
      </c>
      <c r="V2860" s="47" cm="1">
        <f t="array" ref="V2860">_xlfn.IFS($B$6=1,S2860*$B$10,AND(R2859=0,R2860&gt;=1,I2860&gt;=$B$6*$B$8-1),V2859+$B$6*$B$10*$B$8,AND(R2859=0,R2860&gt;=1,I2860&lt;$B$6*$B$8-1),V2859+I2859*$B$10,TRUE,V2859)</f>
        <v>11300</v>
      </c>
      <c r="W2860" s="17">
        <f t="shared" si="176"/>
        <v>237.31186559327966</v>
      </c>
    </row>
    <row r="2861" spans="7:23" x14ac:dyDescent="0.25">
      <c r="G2861" s="15">
        <v>2859</v>
      </c>
      <c r="H2861" s="1">
        <f t="shared" si="173"/>
        <v>47.633333333333333</v>
      </c>
      <c r="I2861" s="15" cm="1">
        <f t="array" ref="I2861">_xlfn.IFS(J2860&gt;=$C$13-$B$26,MINA(I2860+$B$13-S2861+S2860,$B$11),I2860=$B$11,MINA(I2860-S2861+S2860,$B$11),TRUE,MAXA(I2860-S2861+S2860,0))</f>
        <v>0</v>
      </c>
      <c r="J2861" s="1" cm="1">
        <f t="array" ref="J2861">_xlfn.IFS(J2860&gt;=$C$13-$B$26,0,I2860&lt;$B$11,J2860+$B$26,TRUE,0)</f>
        <v>1.100000000000001</v>
      </c>
      <c r="K2861" s="3" cm="1">
        <f t="array" ref="K2861">_xlfn.IFS(AND(NOT($K2860=0),$L2860),0,NOT($L2860),$K2860+$B$26,TRUE,$K2860)</f>
        <v>0.85000000000000098</v>
      </c>
      <c r="L2861" s="3" t="b" cm="1">
        <f t="array" ref="L2861">_xlfn.IFS(AND($I2861&gt;0,$K2861&gt;=$C$5-$B$26),TRUE,$R2861&gt;=$B$6,FALSE,$I2861=0,FALSE,TRUE,$L2860)</f>
        <v>0</v>
      </c>
      <c r="M2861" s="3" t="b" cm="1">
        <f t="array" ref="M2861">_xlfn.IFS($N2861&gt;=$B$4-$B$26,FALSE,AND($I2861&gt;0,$K2861&gt;=$B$5-$B$26),TRUE,AND($L2861,NOT($M2860)),FALSE,$M2860,TRUE,TRUE,FALSE)</f>
        <v>0</v>
      </c>
      <c r="N2861" s="3" cm="1">
        <f t="array" ref="N2861">_xlfn.IFS($M2860,$N2860+$B$26,NOT($M2860),0,TRUE,$M2860)</f>
        <v>0</v>
      </c>
      <c r="O2861" s="3" t="b" cm="1">
        <f t="array" ref="O2861">_xlfn.IFS($M2861,FALSE,AND($L2861,NOT($M2861),$R2861&lt;$B$6,$I2861&gt;0),TRUE,TRUE,FALSE)</f>
        <v>0</v>
      </c>
      <c r="P2861" s="3" cm="1">
        <f t="array" ref="P2861">_xlfn.IFS($P2860&gt;=$C$7-$B$26,0,$O2860,$P2860+$B$26,TRUE,0)</f>
        <v>0</v>
      </c>
      <c r="Q2861" s="3" t="b" cm="1">
        <f t="array" ref="Q2861">_xlfn.IFS(AND($L2861,NOT($M2861),NOT($O2861)),TRUE,$R2861&gt;=$B$6,FALSE,AND($L2861,NOT($M2861),$O2861,$P2861=0),TRUE,TRUE,FALSE)</f>
        <v>0</v>
      </c>
      <c r="R2861" s="3" cm="1">
        <f t="array" ref="R2861">_xlfn.IFS(AND($Q2860,$R2860&lt;$B$6),$R2860+1,AND(NOT($L2860),$R2860&gt;0),0,TRUE,$R2860)</f>
        <v>0</v>
      </c>
      <c r="S2861" s="1" cm="1">
        <f t="array" ref="S2861">_xlfn.IFS(AND(Q2860,I2860&gt;$B$8),S2860+$B$8,AND(Q2860,I2860&lt;=$B$8),S2860+I2860,TRUE,$S2860)</f>
        <v>113</v>
      </c>
      <c r="T2861" s="1">
        <f t="shared" si="174"/>
        <v>10170</v>
      </c>
      <c r="U2861" s="17">
        <f t="shared" si="175"/>
        <v>213.50594821553534</v>
      </c>
      <c r="V2861" s="47" cm="1">
        <f t="array" ref="V2861">_xlfn.IFS($B$6=1,S2861*$B$10,AND(R2860=0,R2861&gt;=1,I2861&gt;=$B$6*$B$8-1),V2860+$B$6*$B$10*$B$8,AND(R2860=0,R2861&gt;=1,I2861&lt;$B$6*$B$8-1),V2860+I2860*$B$10,TRUE,V2860)</f>
        <v>11300</v>
      </c>
      <c r="W2861" s="17">
        <f t="shared" si="176"/>
        <v>237.22883135059482</v>
      </c>
    </row>
    <row r="2862" spans="7:23" x14ac:dyDescent="0.25">
      <c r="G2862" s="15">
        <v>2860</v>
      </c>
      <c r="H2862" s="1">
        <f t="shared" si="173"/>
        <v>47.65</v>
      </c>
      <c r="I2862" s="15" cm="1">
        <f t="array" ref="I2862">_xlfn.IFS(J2861&gt;=$C$13-$B$26,MINA(I2861+$B$13-S2862+S2861,$B$11),I2861=$B$11,MINA(I2861-S2862+S2861,$B$11),TRUE,MAXA(I2861-S2862+S2861,0))</f>
        <v>0</v>
      </c>
      <c r="J2862" s="1" cm="1">
        <f t="array" ref="J2862">_xlfn.IFS(J2861&gt;=$C$13-$B$26,0,I2861&lt;$B$11,J2861+$B$26,TRUE,0)</f>
        <v>1.1166666666666676</v>
      </c>
      <c r="K2862" s="3" cm="1">
        <f t="array" ref="K2862">_xlfn.IFS(AND(NOT($K2861=0),$L2861),0,NOT($L2861),$K2861+$B$26,TRUE,$K2861)</f>
        <v>0.8666666666666677</v>
      </c>
      <c r="L2862" s="3" t="b" cm="1">
        <f t="array" ref="L2862">_xlfn.IFS(AND($I2862&gt;0,$K2862&gt;=$C$5-$B$26),TRUE,$R2862&gt;=$B$6,FALSE,$I2862=0,FALSE,TRUE,$L2861)</f>
        <v>0</v>
      </c>
      <c r="M2862" s="3" t="b" cm="1">
        <f t="array" ref="M2862">_xlfn.IFS($N2862&gt;=$B$4-$B$26,FALSE,AND($I2862&gt;0,$K2862&gt;=$B$5-$B$26),TRUE,AND($L2862,NOT($M2861)),FALSE,$M2861,TRUE,TRUE,FALSE)</f>
        <v>0</v>
      </c>
      <c r="N2862" s="3" cm="1">
        <f t="array" ref="N2862">_xlfn.IFS($M2861,$N2861+$B$26,NOT($M2861),0,TRUE,$M2861)</f>
        <v>0</v>
      </c>
      <c r="O2862" s="3" t="b" cm="1">
        <f t="array" ref="O2862">_xlfn.IFS($M2862,FALSE,AND($L2862,NOT($M2862),$R2862&lt;$B$6,$I2862&gt;0),TRUE,TRUE,FALSE)</f>
        <v>0</v>
      </c>
      <c r="P2862" s="3" cm="1">
        <f t="array" ref="P2862">_xlfn.IFS($P2861&gt;=$C$7-$B$26,0,$O2861,$P2861+$B$26,TRUE,0)</f>
        <v>0</v>
      </c>
      <c r="Q2862" s="3" t="b" cm="1">
        <f t="array" ref="Q2862">_xlfn.IFS(AND($L2862,NOT($M2862),NOT($O2862)),TRUE,$R2862&gt;=$B$6,FALSE,AND($L2862,NOT($M2862),$O2862,$P2862=0),TRUE,TRUE,FALSE)</f>
        <v>0</v>
      </c>
      <c r="R2862" s="3" cm="1">
        <f t="array" ref="R2862">_xlfn.IFS(AND($Q2861,$R2861&lt;$B$6),$R2861+1,AND(NOT($L2861),$R2861&gt;0),0,TRUE,$R2861)</f>
        <v>0</v>
      </c>
      <c r="S2862" s="1" cm="1">
        <f t="array" ref="S2862">_xlfn.IFS(AND(Q2861,I2861&gt;$B$8),S2861+$B$8,AND(Q2861,I2861&lt;=$B$8),S2861+I2861,TRUE,$S2861)</f>
        <v>113</v>
      </c>
      <c r="T2862" s="1">
        <f t="shared" si="174"/>
        <v>10170</v>
      </c>
      <c r="U2862" s="17">
        <f t="shared" si="175"/>
        <v>213.43126967471144</v>
      </c>
      <c r="V2862" s="47" cm="1">
        <f t="array" ref="V2862">_xlfn.IFS($B$6=1,S2862*$B$10,AND(R2861=0,R2862&gt;=1,I2862&gt;=$B$6*$B$8-1),V2861+$B$6*$B$10*$B$8,AND(R2861=0,R2862&gt;=1,I2862&lt;$B$6*$B$8-1),V2861+I2861*$B$10,TRUE,V2861)</f>
        <v>11300</v>
      </c>
      <c r="W2862" s="17">
        <f t="shared" si="176"/>
        <v>237.14585519412384</v>
      </c>
    </row>
    <row r="2863" spans="7:23" x14ac:dyDescent="0.25">
      <c r="G2863" s="15">
        <v>2861</v>
      </c>
      <c r="H2863" s="1">
        <f t="shared" si="173"/>
        <v>47.666666666666664</v>
      </c>
      <c r="I2863" s="15" cm="1">
        <f t="array" ref="I2863">_xlfn.IFS(J2862&gt;=$C$13-$B$26,MINA(I2862+$B$13-S2863+S2862,$B$11),I2862=$B$11,MINA(I2862-S2863+S2862,$B$11),TRUE,MAXA(I2862-S2863+S2862,0))</f>
        <v>0</v>
      </c>
      <c r="J2863" s="1" cm="1">
        <f t="array" ref="J2863">_xlfn.IFS(J2862&gt;=$C$13-$B$26,0,I2862&lt;$B$11,J2862+$B$26,TRUE,0)</f>
        <v>1.1333333333333342</v>
      </c>
      <c r="K2863" s="3" cm="1">
        <f t="array" ref="K2863">_xlfn.IFS(AND(NOT($K2862=0),$L2862),0,NOT($L2862),$K2862+$B$26,TRUE,$K2862)</f>
        <v>0.88333333333333441</v>
      </c>
      <c r="L2863" s="3" t="b" cm="1">
        <f t="array" ref="L2863">_xlfn.IFS(AND($I2863&gt;0,$K2863&gt;=$C$5-$B$26),TRUE,$R2863&gt;=$B$6,FALSE,$I2863=0,FALSE,TRUE,$L2862)</f>
        <v>0</v>
      </c>
      <c r="M2863" s="3" t="b" cm="1">
        <f t="array" ref="M2863">_xlfn.IFS($N2863&gt;=$B$4-$B$26,FALSE,AND($I2863&gt;0,$K2863&gt;=$B$5-$B$26),TRUE,AND($L2863,NOT($M2862)),FALSE,$M2862,TRUE,TRUE,FALSE)</f>
        <v>0</v>
      </c>
      <c r="N2863" s="3" cm="1">
        <f t="array" ref="N2863">_xlfn.IFS($M2862,$N2862+$B$26,NOT($M2862),0,TRUE,$M2862)</f>
        <v>0</v>
      </c>
      <c r="O2863" s="3" t="b" cm="1">
        <f t="array" ref="O2863">_xlfn.IFS($M2863,FALSE,AND($L2863,NOT($M2863),$R2863&lt;$B$6,$I2863&gt;0),TRUE,TRUE,FALSE)</f>
        <v>0</v>
      </c>
      <c r="P2863" s="3" cm="1">
        <f t="array" ref="P2863">_xlfn.IFS($P2862&gt;=$C$7-$B$26,0,$O2862,$P2862+$B$26,TRUE,0)</f>
        <v>0</v>
      </c>
      <c r="Q2863" s="3" t="b" cm="1">
        <f t="array" ref="Q2863">_xlfn.IFS(AND($L2863,NOT($M2863),NOT($O2863)),TRUE,$R2863&gt;=$B$6,FALSE,AND($L2863,NOT($M2863),$O2863,$P2863=0),TRUE,TRUE,FALSE)</f>
        <v>0</v>
      </c>
      <c r="R2863" s="3" cm="1">
        <f t="array" ref="R2863">_xlfn.IFS(AND($Q2862,$R2862&lt;$B$6),$R2862+1,AND(NOT($L2862),$R2862&gt;0),0,TRUE,$R2862)</f>
        <v>0</v>
      </c>
      <c r="S2863" s="1" cm="1">
        <f t="array" ref="S2863">_xlfn.IFS(AND(Q2862,I2862&gt;$B$8),S2862+$B$8,AND(Q2862,I2862&lt;=$B$8),S2862+I2862,TRUE,$S2862)</f>
        <v>113</v>
      </c>
      <c r="T2863" s="1">
        <f t="shared" si="174"/>
        <v>10170</v>
      </c>
      <c r="U2863" s="17">
        <f t="shared" si="175"/>
        <v>213.35664335664336</v>
      </c>
      <c r="V2863" s="47" cm="1">
        <f t="array" ref="V2863">_xlfn.IFS($B$6=1,S2863*$B$10,AND(R2862=0,R2863&gt;=1,I2863&gt;=$B$6*$B$8-1),V2862+$B$6*$B$10*$B$8,AND(R2862=0,R2863&gt;=1,I2863&lt;$B$6*$B$8-1),V2862+I2862*$B$10,TRUE,V2862)</f>
        <v>11300</v>
      </c>
      <c r="W2863" s="17">
        <f t="shared" si="176"/>
        <v>237.06293706293707</v>
      </c>
    </row>
    <row r="2864" spans="7:23" x14ac:dyDescent="0.25">
      <c r="G2864" s="15">
        <v>2862</v>
      </c>
      <c r="H2864" s="1">
        <f t="shared" si="173"/>
        <v>47.68333333333333</v>
      </c>
      <c r="I2864" s="15" cm="1">
        <f t="array" ref="I2864">_xlfn.IFS(J2863&gt;=$C$13-$B$26,MINA(I2863+$B$13-S2864+S2863,$B$11),I2863=$B$11,MINA(I2863-S2864+S2863,$B$11),TRUE,MAXA(I2863-S2864+S2863,0))</f>
        <v>0</v>
      </c>
      <c r="J2864" s="1" cm="1">
        <f t="array" ref="J2864">_xlfn.IFS(J2863&gt;=$C$13-$B$26,0,I2863&lt;$B$11,J2863+$B$26,TRUE,0)</f>
        <v>1.1500000000000008</v>
      </c>
      <c r="K2864" s="3" cm="1">
        <f t="array" ref="K2864">_xlfn.IFS(AND(NOT($K2863=0),$L2863),0,NOT($L2863),$K2863+$B$26,TRUE,$K2863)</f>
        <v>0.90000000000000113</v>
      </c>
      <c r="L2864" s="3" t="b" cm="1">
        <f t="array" ref="L2864">_xlfn.IFS(AND($I2864&gt;0,$K2864&gt;=$C$5-$B$26),TRUE,$R2864&gt;=$B$6,FALSE,$I2864=0,FALSE,TRUE,$L2863)</f>
        <v>0</v>
      </c>
      <c r="M2864" s="3" t="b" cm="1">
        <f t="array" ref="M2864">_xlfn.IFS($N2864&gt;=$B$4-$B$26,FALSE,AND($I2864&gt;0,$K2864&gt;=$B$5-$B$26),TRUE,AND($L2864,NOT($M2863)),FALSE,$M2863,TRUE,TRUE,FALSE)</f>
        <v>0</v>
      </c>
      <c r="N2864" s="3" cm="1">
        <f t="array" ref="N2864">_xlfn.IFS($M2863,$N2863+$B$26,NOT($M2863),0,TRUE,$M2863)</f>
        <v>0</v>
      </c>
      <c r="O2864" s="3" t="b" cm="1">
        <f t="array" ref="O2864">_xlfn.IFS($M2864,FALSE,AND($L2864,NOT($M2864),$R2864&lt;$B$6,$I2864&gt;0),TRUE,TRUE,FALSE)</f>
        <v>0</v>
      </c>
      <c r="P2864" s="3" cm="1">
        <f t="array" ref="P2864">_xlfn.IFS($P2863&gt;=$C$7-$B$26,0,$O2863,$P2863+$B$26,TRUE,0)</f>
        <v>0</v>
      </c>
      <c r="Q2864" s="3" t="b" cm="1">
        <f t="array" ref="Q2864">_xlfn.IFS(AND($L2864,NOT($M2864),NOT($O2864)),TRUE,$R2864&gt;=$B$6,FALSE,AND($L2864,NOT($M2864),$O2864,$P2864=0),TRUE,TRUE,FALSE)</f>
        <v>0</v>
      </c>
      <c r="R2864" s="3" cm="1">
        <f t="array" ref="R2864">_xlfn.IFS(AND($Q2863,$R2863&lt;$B$6),$R2863+1,AND(NOT($L2863),$R2863&gt;0),0,TRUE,$R2863)</f>
        <v>0</v>
      </c>
      <c r="S2864" s="1" cm="1">
        <f t="array" ref="S2864">_xlfn.IFS(AND(Q2863,I2863&gt;$B$8),S2863+$B$8,AND(Q2863,I2863&lt;=$B$8),S2863+I2863,TRUE,$S2863)</f>
        <v>113</v>
      </c>
      <c r="T2864" s="1">
        <f t="shared" si="174"/>
        <v>10170</v>
      </c>
      <c r="U2864" s="17">
        <f t="shared" si="175"/>
        <v>213.28206920657115</v>
      </c>
      <c r="V2864" s="47" cm="1">
        <f t="array" ref="V2864">_xlfn.IFS($B$6=1,S2864*$B$10,AND(R2863=0,R2864&gt;=1,I2864&gt;=$B$6*$B$8-1),V2863+$B$6*$B$10*$B$8,AND(R2863=0,R2864&gt;=1,I2864&lt;$B$6*$B$8-1),V2863+I2863*$B$10,TRUE,V2863)</f>
        <v>11300</v>
      </c>
      <c r="W2864" s="17">
        <f t="shared" si="176"/>
        <v>236.98007689619016</v>
      </c>
    </row>
    <row r="2865" spans="7:23" x14ac:dyDescent="0.25">
      <c r="G2865" s="15">
        <v>2863</v>
      </c>
      <c r="H2865" s="1">
        <f t="shared" si="173"/>
        <v>47.7</v>
      </c>
      <c r="I2865" s="15" cm="1">
        <f t="array" ref="I2865">_xlfn.IFS(J2864&gt;=$C$13-$B$26,MINA(I2864+$B$13-S2865+S2864,$B$11),I2864=$B$11,MINA(I2864-S2865+S2864,$B$11),TRUE,MAXA(I2864-S2865+S2864,0))</f>
        <v>0</v>
      </c>
      <c r="J2865" s="1" cm="1">
        <f t="array" ref="J2865">_xlfn.IFS(J2864&gt;=$C$13-$B$26,0,I2864&lt;$B$11,J2864+$B$26,TRUE,0)</f>
        <v>1.1666666666666674</v>
      </c>
      <c r="K2865" s="3" cm="1">
        <f t="array" ref="K2865">_xlfn.IFS(AND(NOT($K2864=0),$L2864),0,NOT($L2864),$K2864+$B$26,TRUE,$K2864)</f>
        <v>0.91666666666666785</v>
      </c>
      <c r="L2865" s="3" t="b" cm="1">
        <f t="array" ref="L2865">_xlfn.IFS(AND($I2865&gt;0,$K2865&gt;=$C$5-$B$26),TRUE,$R2865&gt;=$B$6,FALSE,$I2865=0,FALSE,TRUE,$L2864)</f>
        <v>0</v>
      </c>
      <c r="M2865" s="3" t="b" cm="1">
        <f t="array" ref="M2865">_xlfn.IFS($N2865&gt;=$B$4-$B$26,FALSE,AND($I2865&gt;0,$K2865&gt;=$B$5-$B$26),TRUE,AND($L2865,NOT($M2864)),FALSE,$M2864,TRUE,TRUE,FALSE)</f>
        <v>0</v>
      </c>
      <c r="N2865" s="3" cm="1">
        <f t="array" ref="N2865">_xlfn.IFS($M2864,$N2864+$B$26,NOT($M2864),0,TRUE,$M2864)</f>
        <v>0</v>
      </c>
      <c r="O2865" s="3" t="b" cm="1">
        <f t="array" ref="O2865">_xlfn.IFS($M2865,FALSE,AND($L2865,NOT($M2865),$R2865&lt;$B$6,$I2865&gt;0),TRUE,TRUE,FALSE)</f>
        <v>0</v>
      </c>
      <c r="P2865" s="3" cm="1">
        <f t="array" ref="P2865">_xlfn.IFS($P2864&gt;=$C$7-$B$26,0,$O2864,$P2864+$B$26,TRUE,0)</f>
        <v>0</v>
      </c>
      <c r="Q2865" s="3" t="b" cm="1">
        <f t="array" ref="Q2865">_xlfn.IFS(AND($L2865,NOT($M2865),NOT($O2865)),TRUE,$R2865&gt;=$B$6,FALSE,AND($L2865,NOT($M2865),$O2865,$P2865=0),TRUE,TRUE,FALSE)</f>
        <v>0</v>
      </c>
      <c r="R2865" s="3" cm="1">
        <f t="array" ref="R2865">_xlfn.IFS(AND($Q2864,$R2864&lt;$B$6),$R2864+1,AND(NOT($L2864),$R2864&gt;0),0,TRUE,$R2864)</f>
        <v>0</v>
      </c>
      <c r="S2865" s="1" cm="1">
        <f t="array" ref="S2865">_xlfn.IFS(AND(Q2864,I2864&gt;$B$8),S2864+$B$8,AND(Q2864,I2864&lt;=$B$8),S2864+I2864,TRUE,$S2864)</f>
        <v>113</v>
      </c>
      <c r="T2865" s="1">
        <f t="shared" si="174"/>
        <v>10170</v>
      </c>
      <c r="U2865" s="17">
        <f t="shared" si="175"/>
        <v>213.20754716981131</v>
      </c>
      <c r="V2865" s="47" cm="1">
        <f t="array" ref="V2865">_xlfn.IFS($B$6=1,S2865*$B$10,AND(R2864=0,R2865&gt;=1,I2865&gt;=$B$6*$B$8-1),V2864+$B$6*$B$10*$B$8,AND(R2864=0,R2865&gt;=1,I2865&lt;$B$6*$B$8-1),V2864+I2864*$B$10,TRUE,V2864)</f>
        <v>11300</v>
      </c>
      <c r="W2865" s="17">
        <f t="shared" si="176"/>
        <v>236.89727463312369</v>
      </c>
    </row>
    <row r="2866" spans="7:23" x14ac:dyDescent="0.25">
      <c r="G2866" s="15">
        <v>2864</v>
      </c>
      <c r="H2866" s="1">
        <f t="shared" si="173"/>
        <v>47.716666666666669</v>
      </c>
      <c r="I2866" s="15" cm="1">
        <f t="array" ref="I2866">_xlfn.IFS(J2865&gt;=$C$13-$B$26,MINA(I2865+$B$13-S2866+S2865,$B$11),I2865=$B$11,MINA(I2865-S2866+S2865,$B$11),TRUE,MAXA(I2865-S2866+S2865,0))</f>
        <v>0</v>
      </c>
      <c r="J2866" s="1" cm="1">
        <f t="array" ref="J2866">_xlfn.IFS(J2865&gt;=$C$13-$B$26,0,I2865&lt;$B$11,J2865+$B$26,TRUE,0)</f>
        <v>1.183333333333334</v>
      </c>
      <c r="K2866" s="3" cm="1">
        <f t="array" ref="K2866">_xlfn.IFS(AND(NOT($K2865=0),$L2865),0,NOT($L2865),$K2865+$B$26,TRUE,$K2865)</f>
        <v>0.93333333333333457</v>
      </c>
      <c r="L2866" s="3" t="b" cm="1">
        <f t="array" ref="L2866">_xlfn.IFS(AND($I2866&gt;0,$K2866&gt;=$C$5-$B$26),TRUE,$R2866&gt;=$B$6,FALSE,$I2866=0,FALSE,TRUE,$L2865)</f>
        <v>0</v>
      </c>
      <c r="M2866" s="3" t="b" cm="1">
        <f t="array" ref="M2866">_xlfn.IFS($N2866&gt;=$B$4-$B$26,FALSE,AND($I2866&gt;0,$K2866&gt;=$B$5-$B$26),TRUE,AND($L2866,NOT($M2865)),FALSE,$M2865,TRUE,TRUE,FALSE)</f>
        <v>0</v>
      </c>
      <c r="N2866" s="3" cm="1">
        <f t="array" ref="N2866">_xlfn.IFS($M2865,$N2865+$B$26,NOT($M2865),0,TRUE,$M2865)</f>
        <v>0</v>
      </c>
      <c r="O2866" s="3" t="b" cm="1">
        <f t="array" ref="O2866">_xlfn.IFS($M2866,FALSE,AND($L2866,NOT($M2866),$R2866&lt;$B$6,$I2866&gt;0),TRUE,TRUE,FALSE)</f>
        <v>0</v>
      </c>
      <c r="P2866" s="3" cm="1">
        <f t="array" ref="P2866">_xlfn.IFS($P2865&gt;=$C$7-$B$26,0,$O2865,$P2865+$B$26,TRUE,0)</f>
        <v>0</v>
      </c>
      <c r="Q2866" s="3" t="b" cm="1">
        <f t="array" ref="Q2866">_xlfn.IFS(AND($L2866,NOT($M2866),NOT($O2866)),TRUE,$R2866&gt;=$B$6,FALSE,AND($L2866,NOT($M2866),$O2866,$P2866=0),TRUE,TRUE,FALSE)</f>
        <v>0</v>
      </c>
      <c r="R2866" s="3" cm="1">
        <f t="array" ref="R2866">_xlfn.IFS(AND($Q2865,$R2865&lt;$B$6),$R2865+1,AND(NOT($L2865),$R2865&gt;0),0,TRUE,$R2865)</f>
        <v>0</v>
      </c>
      <c r="S2866" s="1" cm="1">
        <f t="array" ref="S2866">_xlfn.IFS(AND(Q2865,I2865&gt;$B$8),S2865+$B$8,AND(Q2865,I2865&lt;=$B$8),S2865+I2865,TRUE,$S2865)</f>
        <v>113</v>
      </c>
      <c r="T2866" s="1">
        <f t="shared" si="174"/>
        <v>10170</v>
      </c>
      <c r="U2866" s="17">
        <f t="shared" si="175"/>
        <v>213.13307719175688</v>
      </c>
      <c r="V2866" s="47" cm="1">
        <f t="array" ref="V2866">_xlfn.IFS($B$6=1,S2866*$B$10,AND(R2865=0,R2866&gt;=1,I2866&gt;=$B$6*$B$8-1),V2865+$B$6*$B$10*$B$8,AND(R2865=0,R2866&gt;=1,I2866&lt;$B$6*$B$8-1),V2865+I2865*$B$10,TRUE,V2865)</f>
        <v>11300</v>
      </c>
      <c r="W2866" s="17">
        <f t="shared" si="176"/>
        <v>236.81453021306322</v>
      </c>
    </row>
    <row r="2867" spans="7:23" x14ac:dyDescent="0.25">
      <c r="G2867" s="15">
        <v>2865</v>
      </c>
      <c r="H2867" s="1">
        <f t="shared" si="173"/>
        <v>47.733333333333334</v>
      </c>
      <c r="I2867" s="15" cm="1">
        <f t="array" ref="I2867">_xlfn.IFS(J2866&gt;=$C$13-$B$26,MINA(I2866+$B$13-S2867+S2866,$B$11),I2866=$B$11,MINA(I2866-S2867+S2866,$B$11),TRUE,MAXA(I2866-S2867+S2866,0))</f>
        <v>0</v>
      </c>
      <c r="J2867" s="1" cm="1">
        <f t="array" ref="J2867">_xlfn.IFS(J2866&gt;=$C$13-$B$26,0,I2866&lt;$B$11,J2866+$B$26,TRUE,0)</f>
        <v>1.2000000000000006</v>
      </c>
      <c r="K2867" s="3" cm="1">
        <f t="array" ref="K2867">_xlfn.IFS(AND(NOT($K2866=0),$L2866),0,NOT($L2866),$K2866+$B$26,TRUE,$K2866)</f>
        <v>0.95000000000000129</v>
      </c>
      <c r="L2867" s="3" t="b" cm="1">
        <f t="array" ref="L2867">_xlfn.IFS(AND($I2867&gt;0,$K2867&gt;=$C$5-$B$26),TRUE,$R2867&gt;=$B$6,FALSE,$I2867=0,FALSE,TRUE,$L2866)</f>
        <v>0</v>
      </c>
      <c r="M2867" s="3" t="b" cm="1">
        <f t="array" ref="M2867">_xlfn.IFS($N2867&gt;=$B$4-$B$26,FALSE,AND($I2867&gt;0,$K2867&gt;=$B$5-$B$26),TRUE,AND($L2867,NOT($M2866)),FALSE,$M2866,TRUE,TRUE,FALSE)</f>
        <v>0</v>
      </c>
      <c r="N2867" s="3" cm="1">
        <f t="array" ref="N2867">_xlfn.IFS($M2866,$N2866+$B$26,NOT($M2866),0,TRUE,$M2866)</f>
        <v>0</v>
      </c>
      <c r="O2867" s="3" t="b" cm="1">
        <f t="array" ref="O2867">_xlfn.IFS($M2867,FALSE,AND($L2867,NOT($M2867),$R2867&lt;$B$6,$I2867&gt;0),TRUE,TRUE,FALSE)</f>
        <v>0</v>
      </c>
      <c r="P2867" s="3" cm="1">
        <f t="array" ref="P2867">_xlfn.IFS($P2866&gt;=$C$7-$B$26,0,$O2866,$P2866+$B$26,TRUE,0)</f>
        <v>0</v>
      </c>
      <c r="Q2867" s="3" t="b" cm="1">
        <f t="array" ref="Q2867">_xlfn.IFS(AND($L2867,NOT($M2867),NOT($O2867)),TRUE,$R2867&gt;=$B$6,FALSE,AND($L2867,NOT($M2867),$O2867,$P2867=0),TRUE,TRUE,FALSE)</f>
        <v>0</v>
      </c>
      <c r="R2867" s="3" cm="1">
        <f t="array" ref="R2867">_xlfn.IFS(AND($Q2866,$R2866&lt;$B$6),$R2866+1,AND(NOT($L2866),$R2866&gt;0),0,TRUE,$R2866)</f>
        <v>0</v>
      </c>
      <c r="S2867" s="1" cm="1">
        <f t="array" ref="S2867">_xlfn.IFS(AND(Q2866,I2866&gt;$B$8),S2866+$B$8,AND(Q2866,I2866&lt;=$B$8),S2866+I2866,TRUE,$S2866)</f>
        <v>113</v>
      </c>
      <c r="T2867" s="1">
        <f t="shared" si="174"/>
        <v>10170</v>
      </c>
      <c r="U2867" s="17">
        <f t="shared" si="175"/>
        <v>213.05865921787708</v>
      </c>
      <c r="V2867" s="47" cm="1">
        <f t="array" ref="V2867">_xlfn.IFS($B$6=1,S2867*$B$10,AND(R2866=0,R2867&gt;=1,I2867&gt;=$B$6*$B$8-1),V2866+$B$6*$B$10*$B$8,AND(R2866=0,R2867&gt;=1,I2867&lt;$B$6*$B$8-1),V2866+I2866*$B$10,TRUE,V2866)</f>
        <v>11300</v>
      </c>
      <c r="W2867" s="17">
        <f t="shared" si="176"/>
        <v>236.73184357541899</v>
      </c>
    </row>
    <row r="2868" spans="7:23" x14ac:dyDescent="0.25">
      <c r="G2868" s="15">
        <v>2866</v>
      </c>
      <c r="H2868" s="1">
        <f t="shared" si="173"/>
        <v>47.75</v>
      </c>
      <c r="I2868" s="15" cm="1">
        <f t="array" ref="I2868">_xlfn.IFS(J2867&gt;=$C$13-$B$26,MINA(I2867+$B$13-S2868+S2867,$B$11),I2867=$B$11,MINA(I2867-S2868+S2867,$B$11),TRUE,MAXA(I2867-S2868+S2867,0))</f>
        <v>0</v>
      </c>
      <c r="J2868" s="1" cm="1">
        <f t="array" ref="J2868">_xlfn.IFS(J2867&gt;=$C$13-$B$26,0,I2867&lt;$B$11,J2867+$B$26,TRUE,0)</f>
        <v>1.2166666666666672</v>
      </c>
      <c r="K2868" s="3" cm="1">
        <f t="array" ref="K2868">_xlfn.IFS(AND(NOT($K2867=0),$L2867),0,NOT($L2867),$K2867+$B$26,TRUE,$K2867)</f>
        <v>0.96666666666666801</v>
      </c>
      <c r="L2868" s="3" t="b" cm="1">
        <f t="array" ref="L2868">_xlfn.IFS(AND($I2868&gt;0,$K2868&gt;=$C$5-$B$26),TRUE,$R2868&gt;=$B$6,FALSE,$I2868=0,FALSE,TRUE,$L2867)</f>
        <v>0</v>
      </c>
      <c r="M2868" s="3" t="b" cm="1">
        <f t="array" ref="M2868">_xlfn.IFS($N2868&gt;=$B$4-$B$26,FALSE,AND($I2868&gt;0,$K2868&gt;=$B$5-$B$26),TRUE,AND($L2868,NOT($M2867)),FALSE,$M2867,TRUE,TRUE,FALSE)</f>
        <v>0</v>
      </c>
      <c r="N2868" s="3" cm="1">
        <f t="array" ref="N2868">_xlfn.IFS($M2867,$N2867+$B$26,NOT($M2867),0,TRUE,$M2867)</f>
        <v>0</v>
      </c>
      <c r="O2868" s="3" t="b" cm="1">
        <f t="array" ref="O2868">_xlfn.IFS($M2868,FALSE,AND($L2868,NOT($M2868),$R2868&lt;$B$6,$I2868&gt;0),TRUE,TRUE,FALSE)</f>
        <v>0</v>
      </c>
      <c r="P2868" s="3" cm="1">
        <f t="array" ref="P2868">_xlfn.IFS($P2867&gt;=$C$7-$B$26,0,$O2867,$P2867+$B$26,TRUE,0)</f>
        <v>0</v>
      </c>
      <c r="Q2868" s="3" t="b" cm="1">
        <f t="array" ref="Q2868">_xlfn.IFS(AND($L2868,NOT($M2868),NOT($O2868)),TRUE,$R2868&gt;=$B$6,FALSE,AND($L2868,NOT($M2868),$O2868,$P2868=0),TRUE,TRUE,FALSE)</f>
        <v>0</v>
      </c>
      <c r="R2868" s="3" cm="1">
        <f t="array" ref="R2868">_xlfn.IFS(AND($Q2867,$R2867&lt;$B$6),$R2867+1,AND(NOT($L2867),$R2867&gt;0),0,TRUE,$R2867)</f>
        <v>0</v>
      </c>
      <c r="S2868" s="1" cm="1">
        <f t="array" ref="S2868">_xlfn.IFS(AND(Q2867,I2867&gt;$B$8),S2867+$B$8,AND(Q2867,I2867&lt;=$B$8),S2867+I2867,TRUE,$S2867)</f>
        <v>113</v>
      </c>
      <c r="T2868" s="1">
        <f t="shared" si="174"/>
        <v>10170</v>
      </c>
      <c r="U2868" s="17">
        <f t="shared" si="175"/>
        <v>212.98429319371726</v>
      </c>
      <c r="V2868" s="47" cm="1">
        <f t="array" ref="V2868">_xlfn.IFS($B$6=1,S2868*$B$10,AND(R2867=0,R2868&gt;=1,I2868&gt;=$B$6*$B$8-1),V2867+$B$6*$B$10*$B$8,AND(R2867=0,R2868&gt;=1,I2868&lt;$B$6*$B$8-1),V2867+I2867*$B$10,TRUE,V2867)</f>
        <v>11300</v>
      </c>
      <c r="W2868" s="17">
        <f t="shared" si="176"/>
        <v>236.64921465968587</v>
      </c>
    </row>
    <row r="2869" spans="7:23" x14ac:dyDescent="0.25">
      <c r="G2869" s="15">
        <v>2867</v>
      </c>
      <c r="H2869" s="1">
        <f t="shared" si="173"/>
        <v>47.766666666666666</v>
      </c>
      <c r="I2869" s="15" cm="1">
        <f t="array" ref="I2869">_xlfn.IFS(J2868&gt;=$C$13-$B$26,MINA(I2868+$B$13-S2869+S2868,$B$11),I2868=$B$11,MINA(I2868-S2869+S2868,$B$11),TRUE,MAXA(I2868-S2869+S2868,0))</f>
        <v>0</v>
      </c>
      <c r="J2869" s="1" cm="1">
        <f t="array" ref="J2869">_xlfn.IFS(J2868&gt;=$C$13-$B$26,0,I2868&lt;$B$11,J2868+$B$26,TRUE,0)</f>
        <v>1.2333333333333338</v>
      </c>
      <c r="K2869" s="3" cm="1">
        <f t="array" ref="K2869">_xlfn.IFS(AND(NOT($K2868=0),$L2868),0,NOT($L2868),$K2868+$B$26,TRUE,$K2868)</f>
        <v>0.98333333333333472</v>
      </c>
      <c r="L2869" s="3" t="b" cm="1">
        <f t="array" ref="L2869">_xlfn.IFS(AND($I2869&gt;0,$K2869&gt;=$C$5-$B$26),TRUE,$R2869&gt;=$B$6,FALSE,$I2869=0,FALSE,TRUE,$L2868)</f>
        <v>0</v>
      </c>
      <c r="M2869" s="3" t="b" cm="1">
        <f t="array" ref="M2869">_xlfn.IFS($N2869&gt;=$B$4-$B$26,FALSE,AND($I2869&gt;0,$K2869&gt;=$B$5-$B$26),TRUE,AND($L2869,NOT($M2868)),FALSE,$M2868,TRUE,TRUE,FALSE)</f>
        <v>0</v>
      </c>
      <c r="N2869" s="3" cm="1">
        <f t="array" ref="N2869">_xlfn.IFS($M2868,$N2868+$B$26,NOT($M2868),0,TRUE,$M2868)</f>
        <v>0</v>
      </c>
      <c r="O2869" s="3" t="b" cm="1">
        <f t="array" ref="O2869">_xlfn.IFS($M2869,FALSE,AND($L2869,NOT($M2869),$R2869&lt;$B$6,$I2869&gt;0),TRUE,TRUE,FALSE)</f>
        <v>0</v>
      </c>
      <c r="P2869" s="3" cm="1">
        <f t="array" ref="P2869">_xlfn.IFS($P2868&gt;=$C$7-$B$26,0,$O2868,$P2868+$B$26,TRUE,0)</f>
        <v>0</v>
      </c>
      <c r="Q2869" s="3" t="b" cm="1">
        <f t="array" ref="Q2869">_xlfn.IFS(AND($L2869,NOT($M2869),NOT($O2869)),TRUE,$R2869&gt;=$B$6,FALSE,AND($L2869,NOT($M2869),$O2869,$P2869=0),TRUE,TRUE,FALSE)</f>
        <v>0</v>
      </c>
      <c r="R2869" s="3" cm="1">
        <f t="array" ref="R2869">_xlfn.IFS(AND($Q2868,$R2868&lt;$B$6),$R2868+1,AND(NOT($L2868),$R2868&gt;0),0,TRUE,$R2868)</f>
        <v>0</v>
      </c>
      <c r="S2869" s="1" cm="1">
        <f t="array" ref="S2869">_xlfn.IFS(AND(Q2868,I2868&gt;$B$8),S2868+$B$8,AND(Q2868,I2868&lt;=$B$8),S2868+I2868,TRUE,$S2868)</f>
        <v>113</v>
      </c>
      <c r="T2869" s="1">
        <f t="shared" si="174"/>
        <v>10170</v>
      </c>
      <c r="U2869" s="17">
        <f t="shared" si="175"/>
        <v>212.90997906489881</v>
      </c>
      <c r="V2869" s="47" cm="1">
        <f t="array" ref="V2869">_xlfn.IFS($B$6=1,S2869*$B$10,AND(R2868=0,R2869&gt;=1,I2869&gt;=$B$6*$B$8-1),V2868+$B$6*$B$10*$B$8,AND(R2868=0,R2869&gt;=1,I2869&lt;$B$6*$B$8-1),V2868+I2868*$B$10,TRUE,V2868)</f>
        <v>11300</v>
      </c>
      <c r="W2869" s="17">
        <f t="shared" si="176"/>
        <v>236.56664340544313</v>
      </c>
    </row>
    <row r="2870" spans="7:23" x14ac:dyDescent="0.25">
      <c r="G2870" s="15">
        <v>2868</v>
      </c>
      <c r="H2870" s="1">
        <f t="shared" si="173"/>
        <v>47.783333333333331</v>
      </c>
      <c r="I2870" s="15" cm="1">
        <f t="array" ref="I2870">_xlfn.IFS(J2869&gt;=$C$13-$B$26,MINA(I2869+$B$13-S2870+S2869,$B$11),I2869=$B$11,MINA(I2869-S2870+S2869,$B$11),TRUE,MAXA(I2869-S2870+S2869,0))</f>
        <v>0</v>
      </c>
      <c r="J2870" s="1" cm="1">
        <f t="array" ref="J2870">_xlfn.IFS(J2869&gt;=$C$13-$B$26,0,I2869&lt;$B$11,J2869+$B$26,TRUE,0)</f>
        <v>1.2500000000000004</v>
      </c>
      <c r="K2870" s="3" cm="1">
        <f t="array" ref="K2870">_xlfn.IFS(AND(NOT($K2869=0),$L2869),0,NOT($L2869),$K2869+$B$26,TRUE,$K2869)</f>
        <v>1.0000000000000013</v>
      </c>
      <c r="L2870" s="3" t="b" cm="1">
        <f t="array" ref="L2870">_xlfn.IFS(AND($I2870&gt;0,$K2870&gt;=$C$5-$B$26),TRUE,$R2870&gt;=$B$6,FALSE,$I2870=0,FALSE,TRUE,$L2869)</f>
        <v>0</v>
      </c>
      <c r="M2870" s="3" t="b" cm="1">
        <f t="array" ref="M2870">_xlfn.IFS($N2870&gt;=$B$4-$B$26,FALSE,AND($I2870&gt;0,$K2870&gt;=$B$5-$B$26),TRUE,AND($L2870,NOT($M2869)),FALSE,$M2869,TRUE,TRUE,FALSE)</f>
        <v>0</v>
      </c>
      <c r="N2870" s="3" cm="1">
        <f t="array" ref="N2870">_xlfn.IFS($M2869,$N2869+$B$26,NOT($M2869),0,TRUE,$M2869)</f>
        <v>0</v>
      </c>
      <c r="O2870" s="3" t="b" cm="1">
        <f t="array" ref="O2870">_xlfn.IFS($M2870,FALSE,AND($L2870,NOT($M2870),$R2870&lt;$B$6,$I2870&gt;0),TRUE,TRUE,FALSE)</f>
        <v>0</v>
      </c>
      <c r="P2870" s="3" cm="1">
        <f t="array" ref="P2870">_xlfn.IFS($P2869&gt;=$C$7-$B$26,0,$O2869,$P2869+$B$26,TRUE,0)</f>
        <v>0</v>
      </c>
      <c r="Q2870" s="3" t="b" cm="1">
        <f t="array" ref="Q2870">_xlfn.IFS(AND($L2870,NOT($M2870),NOT($O2870)),TRUE,$R2870&gt;=$B$6,FALSE,AND($L2870,NOT($M2870),$O2870,$P2870=0),TRUE,TRUE,FALSE)</f>
        <v>0</v>
      </c>
      <c r="R2870" s="3" cm="1">
        <f t="array" ref="R2870">_xlfn.IFS(AND($Q2869,$R2869&lt;$B$6),$R2869+1,AND(NOT($L2869),$R2869&gt;0),0,TRUE,$R2869)</f>
        <v>0</v>
      </c>
      <c r="S2870" s="1" cm="1">
        <f t="array" ref="S2870">_xlfn.IFS(AND(Q2869,I2869&gt;$B$8),S2869+$B$8,AND(Q2869,I2869&lt;=$B$8),S2869+I2869,TRUE,$S2869)</f>
        <v>113</v>
      </c>
      <c r="T2870" s="1">
        <f t="shared" si="174"/>
        <v>10170</v>
      </c>
      <c r="U2870" s="17">
        <f t="shared" si="175"/>
        <v>212.83571677711896</v>
      </c>
      <c r="V2870" s="47" cm="1">
        <f t="array" ref="V2870">_xlfn.IFS($B$6=1,S2870*$B$10,AND(R2869=0,R2870&gt;=1,I2870&gt;=$B$6*$B$8-1),V2869+$B$6*$B$10*$B$8,AND(R2869=0,R2870&gt;=1,I2870&lt;$B$6*$B$8-1),V2869+I2869*$B$10,TRUE,V2869)</f>
        <v>11300</v>
      </c>
      <c r="W2870" s="17">
        <f t="shared" si="176"/>
        <v>236.48412975235439</v>
      </c>
    </row>
    <row r="2871" spans="7:23" x14ac:dyDescent="0.25">
      <c r="G2871" s="15">
        <v>2869</v>
      </c>
      <c r="H2871" s="1">
        <f t="shared" si="173"/>
        <v>47.8</v>
      </c>
      <c r="I2871" s="15" cm="1">
        <f t="array" ref="I2871">_xlfn.IFS(J2870&gt;=$C$13-$B$26,MINA(I2870+$B$13-S2871+S2870,$B$11),I2870=$B$11,MINA(I2870-S2871+S2870,$B$11),TRUE,MAXA(I2870-S2871+S2870,0))</f>
        <v>0</v>
      </c>
      <c r="J2871" s="1" cm="1">
        <f t="array" ref="J2871">_xlfn.IFS(J2870&gt;=$C$13-$B$26,0,I2870&lt;$B$11,J2870+$B$26,TRUE,0)</f>
        <v>1.2666666666666671</v>
      </c>
      <c r="K2871" s="3" cm="1">
        <f t="array" ref="K2871">_xlfn.IFS(AND(NOT($K2870=0),$L2870),0,NOT($L2870),$K2870+$B$26,TRUE,$K2870)</f>
        <v>1.0166666666666679</v>
      </c>
      <c r="L2871" s="3" t="b" cm="1">
        <f t="array" ref="L2871">_xlfn.IFS(AND($I2871&gt;0,$K2871&gt;=$C$5-$B$26),TRUE,$R2871&gt;=$B$6,FALSE,$I2871=0,FALSE,TRUE,$L2870)</f>
        <v>0</v>
      </c>
      <c r="M2871" s="3" t="b" cm="1">
        <f t="array" ref="M2871">_xlfn.IFS($N2871&gt;=$B$4-$B$26,FALSE,AND($I2871&gt;0,$K2871&gt;=$B$5-$B$26),TRUE,AND($L2871,NOT($M2870)),FALSE,$M2870,TRUE,TRUE,FALSE)</f>
        <v>0</v>
      </c>
      <c r="N2871" s="3" cm="1">
        <f t="array" ref="N2871">_xlfn.IFS($M2870,$N2870+$B$26,NOT($M2870),0,TRUE,$M2870)</f>
        <v>0</v>
      </c>
      <c r="O2871" s="3" t="b" cm="1">
        <f t="array" ref="O2871">_xlfn.IFS($M2871,FALSE,AND($L2871,NOT($M2871),$R2871&lt;$B$6,$I2871&gt;0),TRUE,TRUE,FALSE)</f>
        <v>0</v>
      </c>
      <c r="P2871" s="3" cm="1">
        <f t="array" ref="P2871">_xlfn.IFS($P2870&gt;=$C$7-$B$26,0,$O2870,$P2870+$B$26,TRUE,0)</f>
        <v>0</v>
      </c>
      <c r="Q2871" s="3" t="b" cm="1">
        <f t="array" ref="Q2871">_xlfn.IFS(AND($L2871,NOT($M2871),NOT($O2871)),TRUE,$R2871&gt;=$B$6,FALSE,AND($L2871,NOT($M2871),$O2871,$P2871=0),TRUE,TRUE,FALSE)</f>
        <v>0</v>
      </c>
      <c r="R2871" s="3" cm="1">
        <f t="array" ref="R2871">_xlfn.IFS(AND($Q2870,$R2870&lt;$B$6),$R2870+1,AND(NOT($L2870),$R2870&gt;0),0,TRUE,$R2870)</f>
        <v>0</v>
      </c>
      <c r="S2871" s="1" cm="1">
        <f t="array" ref="S2871">_xlfn.IFS(AND(Q2870,I2870&gt;$B$8),S2870+$B$8,AND(Q2870,I2870&lt;=$B$8),S2870+I2870,TRUE,$S2870)</f>
        <v>113</v>
      </c>
      <c r="T2871" s="1">
        <f t="shared" si="174"/>
        <v>10170</v>
      </c>
      <c r="U2871" s="17">
        <f t="shared" si="175"/>
        <v>212.76150627615064</v>
      </c>
      <c r="V2871" s="47" cm="1">
        <f t="array" ref="V2871">_xlfn.IFS($B$6=1,S2871*$B$10,AND(R2870=0,R2871&gt;=1,I2871&gt;=$B$6*$B$8-1),V2870+$B$6*$B$10*$B$8,AND(R2870=0,R2871&gt;=1,I2871&lt;$B$6*$B$8-1),V2870+I2870*$B$10,TRUE,V2870)</f>
        <v>11300</v>
      </c>
      <c r="W2871" s="17">
        <f t="shared" si="176"/>
        <v>236.40167364016739</v>
      </c>
    </row>
    <row r="2872" spans="7:23" x14ac:dyDescent="0.25">
      <c r="G2872" s="15">
        <v>2870</v>
      </c>
      <c r="H2872" s="1">
        <f t="shared" si="173"/>
        <v>47.816666666666663</v>
      </c>
      <c r="I2872" s="15" cm="1">
        <f t="array" ref="I2872">_xlfn.IFS(J2871&gt;=$C$13-$B$26,MINA(I2871+$B$13-S2872+S2871,$B$11),I2871=$B$11,MINA(I2871-S2872+S2871,$B$11),TRUE,MAXA(I2871-S2872+S2871,0))</f>
        <v>0</v>
      </c>
      <c r="J2872" s="1" cm="1">
        <f t="array" ref="J2872">_xlfn.IFS(J2871&gt;=$C$13-$B$26,0,I2871&lt;$B$11,J2871+$B$26,TRUE,0)</f>
        <v>1.2833333333333337</v>
      </c>
      <c r="K2872" s="3" cm="1">
        <f t="array" ref="K2872">_xlfn.IFS(AND(NOT($K2871=0),$L2871),0,NOT($L2871),$K2871+$B$26,TRUE,$K2871)</f>
        <v>1.0333333333333345</v>
      </c>
      <c r="L2872" s="3" t="b" cm="1">
        <f t="array" ref="L2872">_xlfn.IFS(AND($I2872&gt;0,$K2872&gt;=$C$5-$B$26),TRUE,$R2872&gt;=$B$6,FALSE,$I2872=0,FALSE,TRUE,$L2871)</f>
        <v>0</v>
      </c>
      <c r="M2872" s="3" t="b" cm="1">
        <f t="array" ref="M2872">_xlfn.IFS($N2872&gt;=$B$4-$B$26,FALSE,AND($I2872&gt;0,$K2872&gt;=$B$5-$B$26),TRUE,AND($L2872,NOT($M2871)),FALSE,$M2871,TRUE,TRUE,FALSE)</f>
        <v>0</v>
      </c>
      <c r="N2872" s="3" cm="1">
        <f t="array" ref="N2872">_xlfn.IFS($M2871,$N2871+$B$26,NOT($M2871),0,TRUE,$M2871)</f>
        <v>0</v>
      </c>
      <c r="O2872" s="3" t="b" cm="1">
        <f t="array" ref="O2872">_xlfn.IFS($M2872,FALSE,AND($L2872,NOT($M2872),$R2872&lt;$B$6,$I2872&gt;0),TRUE,TRUE,FALSE)</f>
        <v>0</v>
      </c>
      <c r="P2872" s="3" cm="1">
        <f t="array" ref="P2872">_xlfn.IFS($P2871&gt;=$C$7-$B$26,0,$O2871,$P2871+$B$26,TRUE,0)</f>
        <v>0</v>
      </c>
      <c r="Q2872" s="3" t="b" cm="1">
        <f t="array" ref="Q2872">_xlfn.IFS(AND($L2872,NOT($M2872),NOT($O2872)),TRUE,$R2872&gt;=$B$6,FALSE,AND($L2872,NOT($M2872),$O2872,$P2872=0),TRUE,TRUE,FALSE)</f>
        <v>0</v>
      </c>
      <c r="R2872" s="3" cm="1">
        <f t="array" ref="R2872">_xlfn.IFS(AND($Q2871,$R2871&lt;$B$6),$R2871+1,AND(NOT($L2871),$R2871&gt;0),0,TRUE,$R2871)</f>
        <v>0</v>
      </c>
      <c r="S2872" s="1" cm="1">
        <f t="array" ref="S2872">_xlfn.IFS(AND(Q2871,I2871&gt;$B$8),S2871+$B$8,AND(Q2871,I2871&lt;=$B$8),S2871+I2871,TRUE,$S2871)</f>
        <v>113</v>
      </c>
      <c r="T2872" s="1">
        <f t="shared" si="174"/>
        <v>10170</v>
      </c>
      <c r="U2872" s="17">
        <f t="shared" si="175"/>
        <v>212.68734750784247</v>
      </c>
      <c r="V2872" s="47" cm="1">
        <f t="array" ref="V2872">_xlfn.IFS($B$6=1,S2872*$B$10,AND(R2871=0,R2872&gt;=1,I2872&gt;=$B$6*$B$8-1),V2871+$B$6*$B$10*$B$8,AND(R2871=0,R2872&gt;=1,I2872&lt;$B$6*$B$8-1),V2871+I2871*$B$10,TRUE,V2871)</f>
        <v>11300</v>
      </c>
      <c r="W2872" s="17">
        <f t="shared" si="176"/>
        <v>236.31927500871384</v>
      </c>
    </row>
    <row r="2873" spans="7:23" x14ac:dyDescent="0.25">
      <c r="G2873" s="15">
        <v>2871</v>
      </c>
      <c r="H2873" s="1">
        <f t="shared" si="173"/>
        <v>47.833333333333336</v>
      </c>
      <c r="I2873" s="15" cm="1">
        <f t="array" ref="I2873">_xlfn.IFS(J2872&gt;=$C$13-$B$26,MINA(I2872+$B$13-S2873+S2872,$B$11),I2872=$B$11,MINA(I2872-S2873+S2872,$B$11),TRUE,MAXA(I2872-S2873+S2872,0))</f>
        <v>0</v>
      </c>
      <c r="J2873" s="1" cm="1">
        <f t="array" ref="J2873">_xlfn.IFS(J2872&gt;=$C$13-$B$26,0,I2872&lt;$B$11,J2872+$B$26,TRUE,0)</f>
        <v>1.3000000000000003</v>
      </c>
      <c r="K2873" s="3" cm="1">
        <f t="array" ref="K2873">_xlfn.IFS(AND(NOT($K2872=0),$L2872),0,NOT($L2872),$K2872+$B$26,TRUE,$K2872)</f>
        <v>1.0500000000000012</v>
      </c>
      <c r="L2873" s="3" t="b" cm="1">
        <f t="array" ref="L2873">_xlfn.IFS(AND($I2873&gt;0,$K2873&gt;=$C$5-$B$26),TRUE,$R2873&gt;=$B$6,FALSE,$I2873=0,FALSE,TRUE,$L2872)</f>
        <v>0</v>
      </c>
      <c r="M2873" s="3" t="b" cm="1">
        <f t="array" ref="M2873">_xlfn.IFS($N2873&gt;=$B$4-$B$26,FALSE,AND($I2873&gt;0,$K2873&gt;=$B$5-$B$26),TRUE,AND($L2873,NOT($M2872)),FALSE,$M2872,TRUE,TRUE,FALSE)</f>
        <v>0</v>
      </c>
      <c r="N2873" s="3" cm="1">
        <f t="array" ref="N2873">_xlfn.IFS($M2872,$N2872+$B$26,NOT($M2872),0,TRUE,$M2872)</f>
        <v>0</v>
      </c>
      <c r="O2873" s="3" t="b" cm="1">
        <f t="array" ref="O2873">_xlfn.IFS($M2873,FALSE,AND($L2873,NOT($M2873),$R2873&lt;$B$6,$I2873&gt;0),TRUE,TRUE,FALSE)</f>
        <v>0</v>
      </c>
      <c r="P2873" s="3" cm="1">
        <f t="array" ref="P2873">_xlfn.IFS($P2872&gt;=$C$7-$B$26,0,$O2872,$P2872+$B$26,TRUE,0)</f>
        <v>0</v>
      </c>
      <c r="Q2873" s="3" t="b" cm="1">
        <f t="array" ref="Q2873">_xlfn.IFS(AND($L2873,NOT($M2873),NOT($O2873)),TRUE,$R2873&gt;=$B$6,FALSE,AND($L2873,NOT($M2873),$O2873,$P2873=0),TRUE,TRUE,FALSE)</f>
        <v>0</v>
      </c>
      <c r="R2873" s="3" cm="1">
        <f t="array" ref="R2873">_xlfn.IFS(AND($Q2872,$R2872&lt;$B$6),$R2872+1,AND(NOT($L2872),$R2872&gt;0),0,TRUE,$R2872)</f>
        <v>0</v>
      </c>
      <c r="S2873" s="1" cm="1">
        <f t="array" ref="S2873">_xlfn.IFS(AND(Q2872,I2872&gt;$B$8),S2872+$B$8,AND(Q2872,I2872&lt;=$B$8),S2872+I2872,TRUE,$S2872)</f>
        <v>113</v>
      </c>
      <c r="T2873" s="1">
        <f t="shared" si="174"/>
        <v>10170</v>
      </c>
      <c r="U2873" s="17">
        <f t="shared" si="175"/>
        <v>212.61324041811847</v>
      </c>
      <c r="V2873" s="47" cm="1">
        <f t="array" ref="V2873">_xlfn.IFS($B$6=1,S2873*$B$10,AND(R2872=0,R2873&gt;=1,I2873&gt;=$B$6*$B$8-1),V2872+$B$6*$B$10*$B$8,AND(R2872=0,R2873&gt;=1,I2873&lt;$B$6*$B$8-1),V2872+I2872*$B$10,TRUE,V2872)</f>
        <v>11300</v>
      </c>
      <c r="W2873" s="17">
        <f t="shared" si="176"/>
        <v>236.23693379790939</v>
      </c>
    </row>
    <row r="2874" spans="7:23" x14ac:dyDescent="0.25">
      <c r="G2874" s="15">
        <v>2872</v>
      </c>
      <c r="H2874" s="1">
        <f t="shared" si="173"/>
        <v>47.85</v>
      </c>
      <c r="I2874" s="15" cm="1">
        <f t="array" ref="I2874">_xlfn.IFS(J2873&gt;=$C$13-$B$26,MINA(I2873+$B$13-S2874+S2873,$B$11),I2873=$B$11,MINA(I2873-S2874+S2873,$B$11),TRUE,MAXA(I2873-S2874+S2873,0))</f>
        <v>0</v>
      </c>
      <c r="J2874" s="1" cm="1">
        <f t="array" ref="J2874">_xlfn.IFS(J2873&gt;=$C$13-$B$26,0,I2873&lt;$B$11,J2873+$B$26,TRUE,0)</f>
        <v>1.3166666666666669</v>
      </c>
      <c r="K2874" s="3" cm="1">
        <f t="array" ref="K2874">_xlfn.IFS(AND(NOT($K2873=0),$L2873),0,NOT($L2873),$K2873+$B$26,TRUE,$K2873)</f>
        <v>1.0666666666666678</v>
      </c>
      <c r="L2874" s="3" t="b" cm="1">
        <f t="array" ref="L2874">_xlfn.IFS(AND($I2874&gt;0,$K2874&gt;=$C$5-$B$26),TRUE,$R2874&gt;=$B$6,FALSE,$I2874=0,FALSE,TRUE,$L2873)</f>
        <v>0</v>
      </c>
      <c r="M2874" s="3" t="b" cm="1">
        <f t="array" ref="M2874">_xlfn.IFS($N2874&gt;=$B$4-$B$26,FALSE,AND($I2874&gt;0,$K2874&gt;=$B$5-$B$26),TRUE,AND($L2874,NOT($M2873)),FALSE,$M2873,TRUE,TRUE,FALSE)</f>
        <v>0</v>
      </c>
      <c r="N2874" s="3" cm="1">
        <f t="array" ref="N2874">_xlfn.IFS($M2873,$N2873+$B$26,NOT($M2873),0,TRUE,$M2873)</f>
        <v>0</v>
      </c>
      <c r="O2874" s="3" t="b" cm="1">
        <f t="array" ref="O2874">_xlfn.IFS($M2874,FALSE,AND($L2874,NOT($M2874),$R2874&lt;$B$6,$I2874&gt;0),TRUE,TRUE,FALSE)</f>
        <v>0</v>
      </c>
      <c r="P2874" s="3" cm="1">
        <f t="array" ref="P2874">_xlfn.IFS($P2873&gt;=$C$7-$B$26,0,$O2873,$P2873+$B$26,TRUE,0)</f>
        <v>0</v>
      </c>
      <c r="Q2874" s="3" t="b" cm="1">
        <f t="array" ref="Q2874">_xlfn.IFS(AND($L2874,NOT($M2874),NOT($O2874)),TRUE,$R2874&gt;=$B$6,FALSE,AND($L2874,NOT($M2874),$O2874,$P2874=0),TRUE,TRUE,FALSE)</f>
        <v>0</v>
      </c>
      <c r="R2874" s="3" cm="1">
        <f t="array" ref="R2874">_xlfn.IFS(AND($Q2873,$R2873&lt;$B$6),$R2873+1,AND(NOT($L2873),$R2873&gt;0),0,TRUE,$R2873)</f>
        <v>0</v>
      </c>
      <c r="S2874" s="1" cm="1">
        <f t="array" ref="S2874">_xlfn.IFS(AND(Q2873,I2873&gt;$B$8),S2873+$B$8,AND(Q2873,I2873&lt;=$B$8),S2873+I2873,TRUE,$S2873)</f>
        <v>113</v>
      </c>
      <c r="T2874" s="1">
        <f t="shared" si="174"/>
        <v>10170</v>
      </c>
      <c r="U2874" s="17">
        <f t="shared" si="175"/>
        <v>212.53918495297805</v>
      </c>
      <c r="V2874" s="47" cm="1">
        <f t="array" ref="V2874">_xlfn.IFS($B$6=1,S2874*$B$10,AND(R2873=0,R2874&gt;=1,I2874&gt;=$B$6*$B$8-1),V2873+$B$6*$B$10*$B$8,AND(R2873=0,R2874&gt;=1,I2874&lt;$B$6*$B$8-1),V2873+I2873*$B$10,TRUE,V2873)</f>
        <v>11300</v>
      </c>
      <c r="W2874" s="17">
        <f t="shared" si="176"/>
        <v>236.1546499477534</v>
      </c>
    </row>
    <row r="2875" spans="7:23" x14ac:dyDescent="0.25">
      <c r="G2875" s="15">
        <v>2873</v>
      </c>
      <c r="H2875" s="1">
        <f t="shared" si="173"/>
        <v>47.866666666666667</v>
      </c>
      <c r="I2875" s="15" cm="1">
        <f t="array" ref="I2875">_xlfn.IFS(J2874&gt;=$C$13-$B$26,MINA(I2874+$B$13-S2875+S2874,$B$11),I2874=$B$11,MINA(I2874-S2875+S2874,$B$11),TRUE,MAXA(I2874-S2875+S2874,0))</f>
        <v>0</v>
      </c>
      <c r="J2875" s="1" cm="1">
        <f t="array" ref="J2875">_xlfn.IFS(J2874&gt;=$C$13-$B$26,0,I2874&lt;$B$11,J2874+$B$26,TRUE,0)</f>
        <v>1.3333333333333335</v>
      </c>
      <c r="K2875" s="3" cm="1">
        <f t="array" ref="K2875">_xlfn.IFS(AND(NOT($K2874=0),$L2874),0,NOT($L2874),$K2874+$B$26,TRUE,$K2874)</f>
        <v>1.0833333333333344</v>
      </c>
      <c r="L2875" s="3" t="b" cm="1">
        <f t="array" ref="L2875">_xlfn.IFS(AND($I2875&gt;0,$K2875&gt;=$C$5-$B$26),TRUE,$R2875&gt;=$B$6,FALSE,$I2875=0,FALSE,TRUE,$L2874)</f>
        <v>0</v>
      </c>
      <c r="M2875" s="3" t="b" cm="1">
        <f t="array" ref="M2875">_xlfn.IFS($N2875&gt;=$B$4-$B$26,FALSE,AND($I2875&gt;0,$K2875&gt;=$B$5-$B$26),TRUE,AND($L2875,NOT($M2874)),FALSE,$M2874,TRUE,TRUE,FALSE)</f>
        <v>0</v>
      </c>
      <c r="N2875" s="3" cm="1">
        <f t="array" ref="N2875">_xlfn.IFS($M2874,$N2874+$B$26,NOT($M2874),0,TRUE,$M2874)</f>
        <v>0</v>
      </c>
      <c r="O2875" s="3" t="b" cm="1">
        <f t="array" ref="O2875">_xlfn.IFS($M2875,FALSE,AND($L2875,NOT($M2875),$R2875&lt;$B$6,$I2875&gt;0),TRUE,TRUE,FALSE)</f>
        <v>0</v>
      </c>
      <c r="P2875" s="3" cm="1">
        <f t="array" ref="P2875">_xlfn.IFS($P2874&gt;=$C$7-$B$26,0,$O2874,$P2874+$B$26,TRUE,0)</f>
        <v>0</v>
      </c>
      <c r="Q2875" s="3" t="b" cm="1">
        <f t="array" ref="Q2875">_xlfn.IFS(AND($L2875,NOT($M2875),NOT($O2875)),TRUE,$R2875&gt;=$B$6,FALSE,AND($L2875,NOT($M2875),$O2875,$P2875=0),TRUE,TRUE,FALSE)</f>
        <v>0</v>
      </c>
      <c r="R2875" s="3" cm="1">
        <f t="array" ref="R2875">_xlfn.IFS(AND($Q2874,$R2874&lt;$B$6),$R2874+1,AND(NOT($L2874),$R2874&gt;0),0,TRUE,$R2874)</f>
        <v>0</v>
      </c>
      <c r="S2875" s="1" cm="1">
        <f t="array" ref="S2875">_xlfn.IFS(AND(Q2874,I2874&gt;$B$8),S2874+$B$8,AND(Q2874,I2874&lt;=$B$8),S2874+I2874,TRUE,$S2874)</f>
        <v>113</v>
      </c>
      <c r="T2875" s="1">
        <f t="shared" si="174"/>
        <v>10170</v>
      </c>
      <c r="U2875" s="17">
        <f t="shared" si="175"/>
        <v>212.46518105849583</v>
      </c>
      <c r="V2875" s="47" cm="1">
        <f t="array" ref="V2875">_xlfn.IFS($B$6=1,S2875*$B$10,AND(R2874=0,R2875&gt;=1,I2875&gt;=$B$6*$B$8-1),V2874+$B$6*$B$10*$B$8,AND(R2874=0,R2875&gt;=1,I2875&lt;$B$6*$B$8-1),V2874+I2874*$B$10,TRUE,V2874)</f>
        <v>11300</v>
      </c>
      <c r="W2875" s="17">
        <f t="shared" si="176"/>
        <v>236.07242339832868</v>
      </c>
    </row>
    <row r="2876" spans="7:23" x14ac:dyDescent="0.25">
      <c r="G2876" s="15">
        <v>2874</v>
      </c>
      <c r="H2876" s="1">
        <f t="shared" si="173"/>
        <v>47.883333333333333</v>
      </c>
      <c r="I2876" s="15" cm="1">
        <f t="array" ref="I2876">_xlfn.IFS(J2875&gt;=$C$13-$B$26,MINA(I2875+$B$13-S2876+S2875,$B$11),I2875=$B$11,MINA(I2875-S2876+S2875,$B$11),TRUE,MAXA(I2875-S2876+S2875,0))</f>
        <v>0</v>
      </c>
      <c r="J2876" s="1" cm="1">
        <f t="array" ref="J2876">_xlfn.IFS(J2875&gt;=$C$13-$B$26,0,I2875&lt;$B$11,J2875+$B$26,TRUE,0)</f>
        <v>1.35</v>
      </c>
      <c r="K2876" s="3" cm="1">
        <f t="array" ref="K2876">_xlfn.IFS(AND(NOT($K2875=0),$L2875),0,NOT($L2875),$K2875+$B$26,TRUE,$K2875)</f>
        <v>1.100000000000001</v>
      </c>
      <c r="L2876" s="3" t="b" cm="1">
        <f t="array" ref="L2876">_xlfn.IFS(AND($I2876&gt;0,$K2876&gt;=$C$5-$B$26),TRUE,$R2876&gt;=$B$6,FALSE,$I2876=0,FALSE,TRUE,$L2875)</f>
        <v>0</v>
      </c>
      <c r="M2876" s="3" t="b" cm="1">
        <f t="array" ref="M2876">_xlfn.IFS($N2876&gt;=$B$4-$B$26,FALSE,AND($I2876&gt;0,$K2876&gt;=$B$5-$B$26),TRUE,AND($L2876,NOT($M2875)),FALSE,$M2875,TRUE,TRUE,FALSE)</f>
        <v>0</v>
      </c>
      <c r="N2876" s="3" cm="1">
        <f t="array" ref="N2876">_xlfn.IFS($M2875,$N2875+$B$26,NOT($M2875),0,TRUE,$M2875)</f>
        <v>0</v>
      </c>
      <c r="O2876" s="3" t="b" cm="1">
        <f t="array" ref="O2876">_xlfn.IFS($M2876,FALSE,AND($L2876,NOT($M2876),$R2876&lt;$B$6,$I2876&gt;0),TRUE,TRUE,FALSE)</f>
        <v>0</v>
      </c>
      <c r="P2876" s="3" cm="1">
        <f t="array" ref="P2876">_xlfn.IFS($P2875&gt;=$C$7-$B$26,0,$O2875,$P2875+$B$26,TRUE,0)</f>
        <v>0</v>
      </c>
      <c r="Q2876" s="3" t="b" cm="1">
        <f t="array" ref="Q2876">_xlfn.IFS(AND($L2876,NOT($M2876),NOT($O2876)),TRUE,$R2876&gt;=$B$6,FALSE,AND($L2876,NOT($M2876),$O2876,$P2876=0),TRUE,TRUE,FALSE)</f>
        <v>0</v>
      </c>
      <c r="R2876" s="3" cm="1">
        <f t="array" ref="R2876">_xlfn.IFS(AND($Q2875,$R2875&lt;$B$6),$R2875+1,AND(NOT($L2875),$R2875&gt;0),0,TRUE,$R2875)</f>
        <v>0</v>
      </c>
      <c r="S2876" s="1" cm="1">
        <f t="array" ref="S2876">_xlfn.IFS(AND(Q2875,I2875&gt;$B$8),S2875+$B$8,AND(Q2875,I2875&lt;=$B$8),S2875+I2875,TRUE,$S2875)</f>
        <v>113</v>
      </c>
      <c r="T2876" s="1">
        <f t="shared" si="174"/>
        <v>10170</v>
      </c>
      <c r="U2876" s="17">
        <f t="shared" si="175"/>
        <v>212.39122868082146</v>
      </c>
      <c r="V2876" s="47" cm="1">
        <f t="array" ref="V2876">_xlfn.IFS($B$6=1,S2876*$B$10,AND(R2875=0,R2876&gt;=1,I2876&gt;=$B$6*$B$8-1),V2875+$B$6*$B$10*$B$8,AND(R2875=0,R2876&gt;=1,I2876&lt;$B$6*$B$8-1),V2875+I2875*$B$10,TRUE,V2875)</f>
        <v>11300</v>
      </c>
      <c r="W2876" s="17">
        <f t="shared" si="176"/>
        <v>235.9902540898016</v>
      </c>
    </row>
    <row r="2877" spans="7:23" x14ac:dyDescent="0.25">
      <c r="G2877" s="15">
        <v>2875</v>
      </c>
      <c r="H2877" s="1">
        <f t="shared" si="173"/>
        <v>47.9</v>
      </c>
      <c r="I2877" s="15" cm="1">
        <f t="array" ref="I2877">_xlfn.IFS(J2876&gt;=$C$13-$B$26,MINA(I2876+$B$13-S2877+S2876,$B$11),I2876=$B$11,MINA(I2876-S2877+S2876,$B$11),TRUE,MAXA(I2876-S2877+S2876,0))</f>
        <v>0</v>
      </c>
      <c r="J2877" s="1" cm="1">
        <f t="array" ref="J2877">_xlfn.IFS(J2876&gt;=$C$13-$B$26,0,I2876&lt;$B$11,J2876+$B$26,TRUE,0)</f>
        <v>1.3666666666666667</v>
      </c>
      <c r="K2877" s="3" cm="1">
        <f t="array" ref="K2877">_xlfn.IFS(AND(NOT($K2876=0),$L2876),0,NOT($L2876),$K2876+$B$26,TRUE,$K2876)</f>
        <v>1.1166666666666676</v>
      </c>
      <c r="L2877" s="3" t="b" cm="1">
        <f t="array" ref="L2877">_xlfn.IFS(AND($I2877&gt;0,$K2877&gt;=$C$5-$B$26),TRUE,$R2877&gt;=$B$6,FALSE,$I2877=0,FALSE,TRUE,$L2876)</f>
        <v>0</v>
      </c>
      <c r="M2877" s="3" t="b" cm="1">
        <f t="array" ref="M2877">_xlfn.IFS($N2877&gt;=$B$4-$B$26,FALSE,AND($I2877&gt;0,$K2877&gt;=$B$5-$B$26),TRUE,AND($L2877,NOT($M2876)),FALSE,$M2876,TRUE,TRUE,FALSE)</f>
        <v>0</v>
      </c>
      <c r="N2877" s="3" cm="1">
        <f t="array" ref="N2877">_xlfn.IFS($M2876,$N2876+$B$26,NOT($M2876),0,TRUE,$M2876)</f>
        <v>0</v>
      </c>
      <c r="O2877" s="3" t="b" cm="1">
        <f t="array" ref="O2877">_xlfn.IFS($M2877,FALSE,AND($L2877,NOT($M2877),$R2877&lt;$B$6,$I2877&gt;0),TRUE,TRUE,FALSE)</f>
        <v>0</v>
      </c>
      <c r="P2877" s="3" cm="1">
        <f t="array" ref="P2877">_xlfn.IFS($P2876&gt;=$C$7-$B$26,0,$O2876,$P2876+$B$26,TRUE,0)</f>
        <v>0</v>
      </c>
      <c r="Q2877" s="3" t="b" cm="1">
        <f t="array" ref="Q2877">_xlfn.IFS(AND($L2877,NOT($M2877),NOT($O2877)),TRUE,$R2877&gt;=$B$6,FALSE,AND($L2877,NOT($M2877),$O2877,$P2877=0),TRUE,TRUE,FALSE)</f>
        <v>0</v>
      </c>
      <c r="R2877" s="3" cm="1">
        <f t="array" ref="R2877">_xlfn.IFS(AND($Q2876,$R2876&lt;$B$6),$R2876+1,AND(NOT($L2876),$R2876&gt;0),0,TRUE,$R2876)</f>
        <v>0</v>
      </c>
      <c r="S2877" s="1" cm="1">
        <f t="array" ref="S2877">_xlfn.IFS(AND(Q2876,I2876&gt;$B$8),S2876+$B$8,AND(Q2876,I2876&lt;=$B$8),S2876+I2876,TRUE,$S2876)</f>
        <v>113</v>
      </c>
      <c r="T2877" s="1">
        <f t="shared" si="174"/>
        <v>10170</v>
      </c>
      <c r="U2877" s="17">
        <f t="shared" si="175"/>
        <v>212.31732776617955</v>
      </c>
      <c r="V2877" s="47" cm="1">
        <f t="array" ref="V2877">_xlfn.IFS($B$6=1,S2877*$B$10,AND(R2876=0,R2877&gt;=1,I2877&gt;=$B$6*$B$8-1),V2876+$B$6*$B$10*$B$8,AND(R2876=0,R2877&gt;=1,I2877&lt;$B$6*$B$8-1),V2876+I2876*$B$10,TRUE,V2876)</f>
        <v>11300</v>
      </c>
      <c r="W2877" s="17">
        <f t="shared" si="176"/>
        <v>235.90814196242172</v>
      </c>
    </row>
    <row r="2878" spans="7:23" x14ac:dyDescent="0.25">
      <c r="G2878" s="15">
        <v>2876</v>
      </c>
      <c r="H2878" s="1">
        <f t="shared" si="173"/>
        <v>47.916666666666664</v>
      </c>
      <c r="I2878" s="15" cm="1">
        <f t="array" ref="I2878">_xlfn.IFS(J2877&gt;=$C$13-$B$26,MINA(I2877+$B$13-S2878+S2877,$B$11),I2877=$B$11,MINA(I2877-S2878+S2877,$B$11),TRUE,MAXA(I2877-S2878+S2877,0))</f>
        <v>0</v>
      </c>
      <c r="J2878" s="1" cm="1">
        <f t="array" ref="J2878">_xlfn.IFS(J2877&gt;=$C$13-$B$26,0,I2877&lt;$B$11,J2877+$B$26,TRUE,0)</f>
        <v>1.3833333333333333</v>
      </c>
      <c r="K2878" s="3" cm="1">
        <f t="array" ref="K2878">_xlfn.IFS(AND(NOT($K2877=0),$L2877),0,NOT($L2877),$K2877+$B$26,TRUE,$K2877)</f>
        <v>1.1333333333333342</v>
      </c>
      <c r="L2878" s="3" t="b" cm="1">
        <f t="array" ref="L2878">_xlfn.IFS(AND($I2878&gt;0,$K2878&gt;=$C$5-$B$26),TRUE,$R2878&gt;=$B$6,FALSE,$I2878=0,FALSE,TRUE,$L2877)</f>
        <v>0</v>
      </c>
      <c r="M2878" s="3" t="b" cm="1">
        <f t="array" ref="M2878">_xlfn.IFS($N2878&gt;=$B$4-$B$26,FALSE,AND($I2878&gt;0,$K2878&gt;=$B$5-$B$26),TRUE,AND($L2878,NOT($M2877)),FALSE,$M2877,TRUE,TRUE,FALSE)</f>
        <v>0</v>
      </c>
      <c r="N2878" s="3" cm="1">
        <f t="array" ref="N2878">_xlfn.IFS($M2877,$N2877+$B$26,NOT($M2877),0,TRUE,$M2877)</f>
        <v>0</v>
      </c>
      <c r="O2878" s="3" t="b" cm="1">
        <f t="array" ref="O2878">_xlfn.IFS($M2878,FALSE,AND($L2878,NOT($M2878),$R2878&lt;$B$6,$I2878&gt;0),TRUE,TRUE,FALSE)</f>
        <v>0</v>
      </c>
      <c r="P2878" s="3" cm="1">
        <f t="array" ref="P2878">_xlfn.IFS($P2877&gt;=$C$7-$B$26,0,$O2877,$P2877+$B$26,TRUE,0)</f>
        <v>0</v>
      </c>
      <c r="Q2878" s="3" t="b" cm="1">
        <f t="array" ref="Q2878">_xlfn.IFS(AND($L2878,NOT($M2878),NOT($O2878)),TRUE,$R2878&gt;=$B$6,FALSE,AND($L2878,NOT($M2878),$O2878,$P2878=0),TRUE,TRUE,FALSE)</f>
        <v>0</v>
      </c>
      <c r="R2878" s="3" cm="1">
        <f t="array" ref="R2878">_xlfn.IFS(AND($Q2877,$R2877&lt;$B$6),$R2877+1,AND(NOT($L2877),$R2877&gt;0),0,TRUE,$R2877)</f>
        <v>0</v>
      </c>
      <c r="S2878" s="1" cm="1">
        <f t="array" ref="S2878">_xlfn.IFS(AND(Q2877,I2877&gt;$B$8),S2877+$B$8,AND(Q2877,I2877&lt;=$B$8),S2877+I2877,TRUE,$S2877)</f>
        <v>113</v>
      </c>
      <c r="T2878" s="1">
        <f t="shared" si="174"/>
        <v>10170</v>
      </c>
      <c r="U2878" s="17">
        <f t="shared" si="175"/>
        <v>212.24347826086958</v>
      </c>
      <c r="V2878" s="47" cm="1">
        <f t="array" ref="V2878">_xlfn.IFS($B$6=1,S2878*$B$10,AND(R2877=0,R2878&gt;=1,I2878&gt;=$B$6*$B$8-1),V2877+$B$6*$B$10*$B$8,AND(R2877=0,R2878&gt;=1,I2878&lt;$B$6*$B$8-1),V2877+I2877*$B$10,TRUE,V2877)</f>
        <v>11300</v>
      </c>
      <c r="W2878" s="17">
        <f t="shared" si="176"/>
        <v>235.82608695652175</v>
      </c>
    </row>
    <row r="2879" spans="7:23" x14ac:dyDescent="0.25">
      <c r="G2879" s="15">
        <v>2877</v>
      </c>
      <c r="H2879" s="1">
        <f t="shared" si="173"/>
        <v>47.93333333333333</v>
      </c>
      <c r="I2879" s="15" cm="1">
        <f t="array" ref="I2879">_xlfn.IFS(J2878&gt;=$C$13-$B$26,MINA(I2878+$B$13-S2879+S2878,$B$11),I2878=$B$11,MINA(I2878-S2879+S2878,$B$11),TRUE,MAXA(I2878-S2879+S2878,0))</f>
        <v>0</v>
      </c>
      <c r="J2879" s="1" cm="1">
        <f t="array" ref="J2879">_xlfn.IFS(J2878&gt;=$C$13-$B$26,0,I2878&lt;$B$11,J2878+$B$26,TRUE,0)</f>
        <v>1.4</v>
      </c>
      <c r="K2879" s="3" cm="1">
        <f t="array" ref="K2879">_xlfn.IFS(AND(NOT($K2878=0),$L2878),0,NOT($L2878),$K2878+$B$26,TRUE,$K2878)</f>
        <v>1.1500000000000008</v>
      </c>
      <c r="L2879" s="3" t="b" cm="1">
        <f t="array" ref="L2879">_xlfn.IFS(AND($I2879&gt;0,$K2879&gt;=$C$5-$B$26),TRUE,$R2879&gt;=$B$6,FALSE,$I2879=0,FALSE,TRUE,$L2878)</f>
        <v>0</v>
      </c>
      <c r="M2879" s="3" t="b" cm="1">
        <f t="array" ref="M2879">_xlfn.IFS($N2879&gt;=$B$4-$B$26,FALSE,AND($I2879&gt;0,$K2879&gt;=$B$5-$B$26),TRUE,AND($L2879,NOT($M2878)),FALSE,$M2878,TRUE,TRUE,FALSE)</f>
        <v>0</v>
      </c>
      <c r="N2879" s="3" cm="1">
        <f t="array" ref="N2879">_xlfn.IFS($M2878,$N2878+$B$26,NOT($M2878),0,TRUE,$M2878)</f>
        <v>0</v>
      </c>
      <c r="O2879" s="3" t="b" cm="1">
        <f t="array" ref="O2879">_xlfn.IFS($M2879,FALSE,AND($L2879,NOT($M2879),$R2879&lt;$B$6,$I2879&gt;0),TRUE,TRUE,FALSE)</f>
        <v>0</v>
      </c>
      <c r="P2879" s="3" cm="1">
        <f t="array" ref="P2879">_xlfn.IFS($P2878&gt;=$C$7-$B$26,0,$O2878,$P2878+$B$26,TRUE,0)</f>
        <v>0</v>
      </c>
      <c r="Q2879" s="3" t="b" cm="1">
        <f t="array" ref="Q2879">_xlfn.IFS(AND($L2879,NOT($M2879),NOT($O2879)),TRUE,$R2879&gt;=$B$6,FALSE,AND($L2879,NOT($M2879),$O2879,$P2879=0),TRUE,TRUE,FALSE)</f>
        <v>0</v>
      </c>
      <c r="R2879" s="3" cm="1">
        <f t="array" ref="R2879">_xlfn.IFS(AND($Q2878,$R2878&lt;$B$6),$R2878+1,AND(NOT($L2878),$R2878&gt;0),0,TRUE,$R2878)</f>
        <v>0</v>
      </c>
      <c r="S2879" s="1" cm="1">
        <f t="array" ref="S2879">_xlfn.IFS(AND(Q2878,I2878&gt;$B$8),S2878+$B$8,AND(Q2878,I2878&lt;=$B$8),S2878+I2878,TRUE,$S2878)</f>
        <v>113</v>
      </c>
      <c r="T2879" s="1">
        <f t="shared" si="174"/>
        <v>10170</v>
      </c>
      <c r="U2879" s="17">
        <f t="shared" si="175"/>
        <v>212.16968011126565</v>
      </c>
      <c r="V2879" s="47" cm="1">
        <f t="array" ref="V2879">_xlfn.IFS($B$6=1,S2879*$B$10,AND(R2878=0,R2879&gt;=1,I2879&gt;=$B$6*$B$8-1),V2878+$B$6*$B$10*$B$8,AND(R2878=0,R2879&gt;=1,I2879&lt;$B$6*$B$8-1),V2878+I2878*$B$10,TRUE,V2878)</f>
        <v>11300</v>
      </c>
      <c r="W2879" s="17">
        <f t="shared" si="176"/>
        <v>235.74408901251741</v>
      </c>
    </row>
    <row r="2880" spans="7:23" x14ac:dyDescent="0.25">
      <c r="G2880" s="15">
        <v>2878</v>
      </c>
      <c r="H2880" s="1">
        <f t="shared" si="173"/>
        <v>47.95</v>
      </c>
      <c r="I2880" s="15" cm="1">
        <f t="array" ref="I2880">_xlfn.IFS(J2879&gt;=$C$13-$B$26,MINA(I2879+$B$13-S2880+S2879,$B$11),I2879=$B$11,MINA(I2879-S2880+S2879,$B$11),TRUE,MAXA(I2879-S2880+S2879,0))</f>
        <v>0</v>
      </c>
      <c r="J2880" s="1" cm="1">
        <f t="array" ref="J2880">_xlfn.IFS(J2879&gt;=$C$13-$B$26,0,I2879&lt;$B$11,J2879+$B$26,TRUE,0)</f>
        <v>1.4166666666666665</v>
      </c>
      <c r="K2880" s="3" cm="1">
        <f t="array" ref="K2880">_xlfn.IFS(AND(NOT($K2879=0),$L2879),0,NOT($L2879),$K2879+$B$26,TRUE,$K2879)</f>
        <v>1.1666666666666674</v>
      </c>
      <c r="L2880" s="3" t="b" cm="1">
        <f t="array" ref="L2880">_xlfn.IFS(AND($I2880&gt;0,$K2880&gt;=$C$5-$B$26),TRUE,$R2880&gt;=$B$6,FALSE,$I2880=0,FALSE,TRUE,$L2879)</f>
        <v>0</v>
      </c>
      <c r="M2880" s="3" t="b" cm="1">
        <f t="array" ref="M2880">_xlfn.IFS($N2880&gt;=$B$4-$B$26,FALSE,AND($I2880&gt;0,$K2880&gt;=$B$5-$B$26),TRUE,AND($L2880,NOT($M2879)),FALSE,$M2879,TRUE,TRUE,FALSE)</f>
        <v>0</v>
      </c>
      <c r="N2880" s="3" cm="1">
        <f t="array" ref="N2880">_xlfn.IFS($M2879,$N2879+$B$26,NOT($M2879),0,TRUE,$M2879)</f>
        <v>0</v>
      </c>
      <c r="O2880" s="3" t="b" cm="1">
        <f t="array" ref="O2880">_xlfn.IFS($M2880,FALSE,AND($L2880,NOT($M2880),$R2880&lt;$B$6,$I2880&gt;0),TRUE,TRUE,FALSE)</f>
        <v>0</v>
      </c>
      <c r="P2880" s="3" cm="1">
        <f t="array" ref="P2880">_xlfn.IFS($P2879&gt;=$C$7-$B$26,0,$O2879,$P2879+$B$26,TRUE,0)</f>
        <v>0</v>
      </c>
      <c r="Q2880" s="3" t="b" cm="1">
        <f t="array" ref="Q2880">_xlfn.IFS(AND($L2880,NOT($M2880),NOT($O2880)),TRUE,$R2880&gt;=$B$6,FALSE,AND($L2880,NOT($M2880),$O2880,$P2880=0),TRUE,TRUE,FALSE)</f>
        <v>0</v>
      </c>
      <c r="R2880" s="3" cm="1">
        <f t="array" ref="R2880">_xlfn.IFS(AND($Q2879,$R2879&lt;$B$6),$R2879+1,AND(NOT($L2879),$R2879&gt;0),0,TRUE,$R2879)</f>
        <v>0</v>
      </c>
      <c r="S2880" s="1" cm="1">
        <f t="array" ref="S2880">_xlfn.IFS(AND(Q2879,I2879&gt;$B$8),S2879+$B$8,AND(Q2879,I2879&lt;=$B$8),S2879+I2879,TRUE,$S2879)</f>
        <v>113</v>
      </c>
      <c r="T2880" s="1">
        <f t="shared" si="174"/>
        <v>10170</v>
      </c>
      <c r="U2880" s="17">
        <f t="shared" si="175"/>
        <v>212.09593326381648</v>
      </c>
      <c r="V2880" s="47" cm="1">
        <f t="array" ref="V2880">_xlfn.IFS($B$6=1,S2880*$B$10,AND(R2879=0,R2880&gt;=1,I2880&gt;=$B$6*$B$8-1),V2879+$B$6*$B$10*$B$8,AND(R2879=0,R2880&gt;=1,I2880&lt;$B$6*$B$8-1),V2879+I2879*$B$10,TRUE,V2879)</f>
        <v>11300</v>
      </c>
      <c r="W2880" s="17">
        <f t="shared" si="176"/>
        <v>235.66214807090719</v>
      </c>
    </row>
    <row r="2881" spans="7:23" x14ac:dyDescent="0.25">
      <c r="G2881" s="15">
        <v>2879</v>
      </c>
      <c r="H2881" s="1">
        <f t="shared" si="173"/>
        <v>47.966666666666669</v>
      </c>
      <c r="I2881" s="15" cm="1">
        <f t="array" ref="I2881">_xlfn.IFS(J2880&gt;=$C$13-$B$26,MINA(I2880+$B$13-S2881+S2880,$B$11),I2880=$B$11,MINA(I2880-S2881+S2880,$B$11),TRUE,MAXA(I2880-S2881+S2880,0))</f>
        <v>0</v>
      </c>
      <c r="J2881" s="1" cm="1">
        <f t="array" ref="J2881">_xlfn.IFS(J2880&gt;=$C$13-$B$26,0,I2880&lt;$B$11,J2880+$B$26,TRUE,0)</f>
        <v>1.4333333333333331</v>
      </c>
      <c r="K2881" s="3" cm="1">
        <f t="array" ref="K2881">_xlfn.IFS(AND(NOT($K2880=0),$L2880),0,NOT($L2880),$K2880+$B$26,TRUE,$K2880)</f>
        <v>1.183333333333334</v>
      </c>
      <c r="L2881" s="3" t="b" cm="1">
        <f t="array" ref="L2881">_xlfn.IFS(AND($I2881&gt;0,$K2881&gt;=$C$5-$B$26),TRUE,$R2881&gt;=$B$6,FALSE,$I2881=0,FALSE,TRUE,$L2880)</f>
        <v>0</v>
      </c>
      <c r="M2881" s="3" t="b" cm="1">
        <f t="array" ref="M2881">_xlfn.IFS($N2881&gt;=$B$4-$B$26,FALSE,AND($I2881&gt;0,$K2881&gt;=$B$5-$B$26),TRUE,AND($L2881,NOT($M2880)),FALSE,$M2880,TRUE,TRUE,FALSE)</f>
        <v>0</v>
      </c>
      <c r="N2881" s="3" cm="1">
        <f t="array" ref="N2881">_xlfn.IFS($M2880,$N2880+$B$26,NOT($M2880),0,TRUE,$M2880)</f>
        <v>0</v>
      </c>
      <c r="O2881" s="3" t="b" cm="1">
        <f t="array" ref="O2881">_xlfn.IFS($M2881,FALSE,AND($L2881,NOT($M2881),$R2881&lt;$B$6,$I2881&gt;0),TRUE,TRUE,FALSE)</f>
        <v>0</v>
      </c>
      <c r="P2881" s="3" cm="1">
        <f t="array" ref="P2881">_xlfn.IFS($P2880&gt;=$C$7-$B$26,0,$O2880,$P2880+$B$26,TRUE,0)</f>
        <v>0</v>
      </c>
      <c r="Q2881" s="3" t="b" cm="1">
        <f t="array" ref="Q2881">_xlfn.IFS(AND($L2881,NOT($M2881),NOT($O2881)),TRUE,$R2881&gt;=$B$6,FALSE,AND($L2881,NOT($M2881),$O2881,$P2881=0),TRUE,TRUE,FALSE)</f>
        <v>0</v>
      </c>
      <c r="R2881" s="3" cm="1">
        <f t="array" ref="R2881">_xlfn.IFS(AND($Q2880,$R2880&lt;$B$6),$R2880+1,AND(NOT($L2880),$R2880&gt;0),0,TRUE,$R2880)</f>
        <v>0</v>
      </c>
      <c r="S2881" s="1" cm="1">
        <f t="array" ref="S2881">_xlfn.IFS(AND(Q2880,I2880&gt;$B$8),S2880+$B$8,AND(Q2880,I2880&lt;=$B$8),S2880+I2880,TRUE,$S2880)</f>
        <v>113</v>
      </c>
      <c r="T2881" s="1">
        <f t="shared" si="174"/>
        <v>10170</v>
      </c>
      <c r="U2881" s="17">
        <f t="shared" si="175"/>
        <v>212.02223766504517</v>
      </c>
      <c r="V2881" s="47" cm="1">
        <f t="array" ref="V2881">_xlfn.IFS($B$6=1,S2881*$B$10,AND(R2880=0,R2881&gt;=1,I2881&gt;=$B$6*$B$8-1),V2880+$B$6*$B$10*$B$8,AND(R2880=0,R2881&gt;=1,I2881&lt;$B$6*$B$8-1),V2880+I2880*$B$10,TRUE,V2880)</f>
        <v>11300</v>
      </c>
      <c r="W2881" s="17">
        <f t="shared" si="176"/>
        <v>235.5802640722724</v>
      </c>
    </row>
    <row r="2882" spans="7:23" x14ac:dyDescent="0.25">
      <c r="G2882" s="15">
        <v>2880</v>
      </c>
      <c r="H2882" s="1">
        <f t="shared" si="173"/>
        <v>47.983333333333334</v>
      </c>
      <c r="I2882" s="15" cm="1">
        <f t="array" ref="I2882">_xlfn.IFS(J2881&gt;=$C$13-$B$26,MINA(I2881+$B$13-S2882+S2881,$B$11),I2881=$B$11,MINA(I2881-S2882+S2881,$B$11),TRUE,MAXA(I2881-S2882+S2881,0))</f>
        <v>0</v>
      </c>
      <c r="J2882" s="1" cm="1">
        <f t="array" ref="J2882">_xlfn.IFS(J2881&gt;=$C$13-$B$26,0,I2881&lt;$B$11,J2881+$B$26,TRUE,0)</f>
        <v>1.4499999999999997</v>
      </c>
      <c r="K2882" s="3" cm="1">
        <f t="array" ref="K2882">_xlfn.IFS(AND(NOT($K2881=0),$L2881),0,NOT($L2881),$K2881+$B$26,TRUE,$K2881)</f>
        <v>1.2000000000000006</v>
      </c>
      <c r="L2882" s="3" t="b" cm="1">
        <f t="array" ref="L2882">_xlfn.IFS(AND($I2882&gt;0,$K2882&gt;=$C$5-$B$26),TRUE,$R2882&gt;=$B$6,FALSE,$I2882=0,FALSE,TRUE,$L2881)</f>
        <v>0</v>
      </c>
      <c r="M2882" s="3" t="b" cm="1">
        <f t="array" ref="M2882">_xlfn.IFS($N2882&gt;=$B$4-$B$26,FALSE,AND($I2882&gt;0,$K2882&gt;=$B$5-$B$26),TRUE,AND($L2882,NOT($M2881)),FALSE,$M2881,TRUE,TRUE,FALSE)</f>
        <v>0</v>
      </c>
      <c r="N2882" s="3" cm="1">
        <f t="array" ref="N2882">_xlfn.IFS($M2881,$N2881+$B$26,NOT($M2881),0,TRUE,$M2881)</f>
        <v>0</v>
      </c>
      <c r="O2882" s="3" t="b" cm="1">
        <f t="array" ref="O2882">_xlfn.IFS($M2882,FALSE,AND($L2882,NOT($M2882),$R2882&lt;$B$6,$I2882&gt;0),TRUE,TRUE,FALSE)</f>
        <v>0</v>
      </c>
      <c r="P2882" s="3" cm="1">
        <f t="array" ref="P2882">_xlfn.IFS($P2881&gt;=$C$7-$B$26,0,$O2881,$P2881+$B$26,TRUE,0)</f>
        <v>0</v>
      </c>
      <c r="Q2882" s="3" t="b" cm="1">
        <f t="array" ref="Q2882">_xlfn.IFS(AND($L2882,NOT($M2882),NOT($O2882)),TRUE,$R2882&gt;=$B$6,FALSE,AND($L2882,NOT($M2882),$O2882,$P2882=0),TRUE,TRUE,FALSE)</f>
        <v>0</v>
      </c>
      <c r="R2882" s="3" cm="1">
        <f t="array" ref="R2882">_xlfn.IFS(AND($Q2881,$R2881&lt;$B$6),$R2881+1,AND(NOT($L2881),$R2881&gt;0),0,TRUE,$R2881)</f>
        <v>0</v>
      </c>
      <c r="S2882" s="1" cm="1">
        <f t="array" ref="S2882">_xlfn.IFS(AND(Q2881,I2881&gt;$B$8),S2881+$B$8,AND(Q2881,I2881&lt;=$B$8),S2881+I2881,TRUE,$S2881)</f>
        <v>113</v>
      </c>
      <c r="T2882" s="1">
        <f t="shared" si="174"/>
        <v>10170</v>
      </c>
      <c r="U2882" s="17">
        <f t="shared" si="175"/>
        <v>211.94859326154915</v>
      </c>
      <c r="V2882" s="47" cm="1">
        <f t="array" ref="V2882">_xlfn.IFS($B$6=1,S2882*$B$10,AND(R2881=0,R2882&gt;=1,I2882&gt;=$B$6*$B$8-1),V2881+$B$6*$B$10*$B$8,AND(R2881=0,R2882&gt;=1,I2882&lt;$B$6*$B$8-1),V2881+I2881*$B$10,TRUE,V2881)</f>
        <v>11300</v>
      </c>
      <c r="W2882" s="17">
        <f t="shared" si="176"/>
        <v>235.49843695727682</v>
      </c>
    </row>
    <row r="2883" spans="7:23" x14ac:dyDescent="0.25">
      <c r="G2883" s="15">
        <v>2881</v>
      </c>
      <c r="H2883" s="1">
        <f t="shared" ref="H2883:H2946" si="177">($G2883-1)*$B$26</f>
        <v>48</v>
      </c>
      <c r="I2883" s="15" cm="1">
        <f t="array" ref="I2883">_xlfn.IFS(J2882&gt;=$C$13-$B$26,MINA(I2882+$B$13-S2883+S2882,$B$11),I2882=$B$11,MINA(I2882-S2883+S2882,$B$11),TRUE,MAXA(I2882-S2883+S2882,0))</f>
        <v>0</v>
      </c>
      <c r="J2883" s="1" cm="1">
        <f t="array" ref="J2883">_xlfn.IFS(J2882&gt;=$C$13-$B$26,0,I2882&lt;$B$11,J2882+$B$26,TRUE,0)</f>
        <v>1.4666666666666663</v>
      </c>
      <c r="K2883" s="3" cm="1">
        <f t="array" ref="K2883">_xlfn.IFS(AND(NOT($K2882=0),$L2882),0,NOT($L2882),$K2882+$B$26,TRUE,$K2882)</f>
        <v>1.2166666666666672</v>
      </c>
      <c r="L2883" s="3" t="b" cm="1">
        <f t="array" ref="L2883">_xlfn.IFS(AND($I2883&gt;0,$K2883&gt;=$C$5-$B$26),TRUE,$R2883&gt;=$B$6,FALSE,$I2883=0,FALSE,TRUE,$L2882)</f>
        <v>0</v>
      </c>
      <c r="M2883" s="3" t="b" cm="1">
        <f t="array" ref="M2883">_xlfn.IFS($N2883&gt;=$B$4-$B$26,FALSE,AND($I2883&gt;0,$K2883&gt;=$B$5-$B$26),TRUE,AND($L2883,NOT($M2882)),FALSE,$M2882,TRUE,TRUE,FALSE)</f>
        <v>0</v>
      </c>
      <c r="N2883" s="3" cm="1">
        <f t="array" ref="N2883">_xlfn.IFS($M2882,$N2882+$B$26,NOT($M2882),0,TRUE,$M2882)</f>
        <v>0</v>
      </c>
      <c r="O2883" s="3" t="b" cm="1">
        <f t="array" ref="O2883">_xlfn.IFS($M2883,FALSE,AND($L2883,NOT($M2883),$R2883&lt;$B$6,$I2883&gt;0),TRUE,TRUE,FALSE)</f>
        <v>0</v>
      </c>
      <c r="P2883" s="3" cm="1">
        <f t="array" ref="P2883">_xlfn.IFS($P2882&gt;=$C$7-$B$26,0,$O2882,$P2882+$B$26,TRUE,0)</f>
        <v>0</v>
      </c>
      <c r="Q2883" s="3" t="b" cm="1">
        <f t="array" ref="Q2883">_xlfn.IFS(AND($L2883,NOT($M2883),NOT($O2883)),TRUE,$R2883&gt;=$B$6,FALSE,AND($L2883,NOT($M2883),$O2883,$P2883=0),TRUE,TRUE,FALSE)</f>
        <v>0</v>
      </c>
      <c r="R2883" s="3" cm="1">
        <f t="array" ref="R2883">_xlfn.IFS(AND($Q2882,$R2882&lt;$B$6),$R2882+1,AND(NOT($L2882),$R2882&gt;0),0,TRUE,$R2882)</f>
        <v>0</v>
      </c>
      <c r="S2883" s="1" cm="1">
        <f t="array" ref="S2883">_xlfn.IFS(AND(Q2882,I2882&gt;$B$8),S2882+$B$8,AND(Q2882,I2882&lt;=$B$8),S2882+I2882,TRUE,$S2882)</f>
        <v>113</v>
      </c>
      <c r="T2883" s="1">
        <f t="shared" ref="T2883:T2946" si="178">IF($Q2882,$T2882+$B$8*$B$9,$T2882)</f>
        <v>10170</v>
      </c>
      <c r="U2883" s="17">
        <f t="shared" si="175"/>
        <v>211.875</v>
      </c>
      <c r="V2883" s="47" cm="1">
        <f t="array" ref="V2883">_xlfn.IFS($B$6=1,S2883*$B$10,AND(R2882=0,R2883&gt;=1,I2883&gt;=$B$6*$B$8-1),V2882+$B$6*$B$10*$B$8,AND(R2882=0,R2883&gt;=1,I2883&lt;$B$6*$B$8-1),V2882+I2882*$B$10,TRUE,V2882)</f>
        <v>11300</v>
      </c>
      <c r="W2883" s="17">
        <f t="shared" si="176"/>
        <v>235.41666666666666</v>
      </c>
    </row>
    <row r="2884" spans="7:23" x14ac:dyDescent="0.25">
      <c r="G2884" s="15">
        <v>2882</v>
      </c>
      <c r="H2884" s="1">
        <f t="shared" si="177"/>
        <v>48.016666666666666</v>
      </c>
      <c r="I2884" s="15" cm="1">
        <f t="array" ref="I2884">_xlfn.IFS(J2883&gt;=$C$13-$B$26,MINA(I2883+$B$13-S2884+S2883,$B$11),I2883=$B$11,MINA(I2883-S2884+S2883,$B$11),TRUE,MAXA(I2883-S2884+S2883,0))</f>
        <v>0</v>
      </c>
      <c r="J2884" s="1" cm="1">
        <f t="array" ref="J2884">_xlfn.IFS(J2883&gt;=$C$13-$B$26,0,I2883&lt;$B$11,J2883+$B$26,TRUE,0)</f>
        <v>1.4833333333333329</v>
      </c>
      <c r="K2884" s="3" cm="1">
        <f t="array" ref="K2884">_xlfn.IFS(AND(NOT($K2883=0),$L2883),0,NOT($L2883),$K2883+$B$26,TRUE,$K2883)</f>
        <v>1.2333333333333338</v>
      </c>
      <c r="L2884" s="3" t="b" cm="1">
        <f t="array" ref="L2884">_xlfn.IFS(AND($I2884&gt;0,$K2884&gt;=$C$5-$B$26),TRUE,$R2884&gt;=$B$6,FALSE,$I2884=0,FALSE,TRUE,$L2883)</f>
        <v>0</v>
      </c>
      <c r="M2884" s="3" t="b" cm="1">
        <f t="array" ref="M2884">_xlfn.IFS($N2884&gt;=$B$4-$B$26,FALSE,AND($I2884&gt;0,$K2884&gt;=$B$5-$B$26),TRUE,AND($L2884,NOT($M2883)),FALSE,$M2883,TRUE,TRUE,FALSE)</f>
        <v>0</v>
      </c>
      <c r="N2884" s="3" cm="1">
        <f t="array" ref="N2884">_xlfn.IFS($M2883,$N2883+$B$26,NOT($M2883),0,TRUE,$M2883)</f>
        <v>0</v>
      </c>
      <c r="O2884" s="3" t="b" cm="1">
        <f t="array" ref="O2884">_xlfn.IFS($M2884,FALSE,AND($L2884,NOT($M2884),$R2884&lt;$B$6,$I2884&gt;0),TRUE,TRUE,FALSE)</f>
        <v>0</v>
      </c>
      <c r="P2884" s="3" cm="1">
        <f t="array" ref="P2884">_xlfn.IFS($P2883&gt;=$C$7-$B$26,0,$O2883,$P2883+$B$26,TRUE,0)</f>
        <v>0</v>
      </c>
      <c r="Q2884" s="3" t="b" cm="1">
        <f t="array" ref="Q2884">_xlfn.IFS(AND($L2884,NOT($M2884),NOT($O2884)),TRUE,$R2884&gt;=$B$6,FALSE,AND($L2884,NOT($M2884),$O2884,$P2884=0),TRUE,TRUE,FALSE)</f>
        <v>0</v>
      </c>
      <c r="R2884" s="3" cm="1">
        <f t="array" ref="R2884">_xlfn.IFS(AND($Q2883,$R2883&lt;$B$6),$R2883+1,AND(NOT($L2883),$R2883&gt;0),0,TRUE,$R2883)</f>
        <v>0</v>
      </c>
      <c r="S2884" s="1" cm="1">
        <f t="array" ref="S2884">_xlfn.IFS(AND(Q2883,I2883&gt;$B$8),S2883+$B$8,AND(Q2883,I2883&lt;=$B$8),S2883+I2883,TRUE,$S2883)</f>
        <v>113</v>
      </c>
      <c r="T2884" s="1">
        <f t="shared" si="178"/>
        <v>10170</v>
      </c>
      <c r="U2884" s="17">
        <f t="shared" ref="U2884:U2947" si="179">$T2884/$H2884</f>
        <v>211.80145782714337</v>
      </c>
      <c r="V2884" s="47" cm="1">
        <f t="array" ref="V2884">_xlfn.IFS($B$6=1,S2884*$B$10,AND(R2883=0,R2884&gt;=1,I2884&gt;=$B$6*$B$8-1),V2883+$B$6*$B$10*$B$8,AND(R2883=0,R2884&gt;=1,I2884&lt;$B$6*$B$8-1),V2883+I2883*$B$10,TRUE,V2883)</f>
        <v>11300</v>
      </c>
      <c r="W2884" s="17">
        <f t="shared" si="176"/>
        <v>235.3349531412704</v>
      </c>
    </row>
    <row r="2885" spans="7:23" x14ac:dyDescent="0.25">
      <c r="G2885" s="15">
        <v>2883</v>
      </c>
      <c r="H2885" s="1">
        <f t="shared" si="177"/>
        <v>48.033333333333331</v>
      </c>
      <c r="I2885" s="15" cm="1">
        <f t="array" ref="I2885">_xlfn.IFS(J2884&gt;=$C$13-$B$26,MINA(I2884+$B$13-S2885+S2884,$B$11),I2884=$B$11,MINA(I2884-S2885+S2884,$B$11),TRUE,MAXA(I2884-S2885+S2884,0))</f>
        <v>3</v>
      </c>
      <c r="J2885" s="1" cm="1">
        <f t="array" ref="J2885">_xlfn.IFS(J2884&gt;=$C$13-$B$26,0,I2884&lt;$B$11,J2884+$B$26,TRUE,0)</f>
        <v>0</v>
      </c>
      <c r="K2885" s="3" cm="1">
        <f t="array" ref="K2885">_xlfn.IFS(AND(NOT($K2884=0),$L2884),0,NOT($L2884),$K2884+$B$26,TRUE,$K2884)</f>
        <v>1.2500000000000004</v>
      </c>
      <c r="L2885" s="3" t="b" cm="1">
        <f t="array" ref="L2885">_xlfn.IFS(AND($I2885&gt;0,$K2885&gt;=$C$5-$B$26),TRUE,$R2885&gt;=$B$6,FALSE,$I2885=0,FALSE,TRUE,$L2884)</f>
        <v>1</v>
      </c>
      <c r="M2885" s="3" t="b" cm="1">
        <f t="array" ref="M2885">_xlfn.IFS($N2885&gt;=$B$4-$B$26,FALSE,AND($I2885&gt;0,$K2885&gt;=$B$5-$B$26),TRUE,AND($L2885,NOT($M2884)),FALSE,$M2884,TRUE,TRUE,FALSE)</f>
        <v>1</v>
      </c>
      <c r="N2885" s="3" cm="1">
        <f t="array" ref="N2885">_xlfn.IFS($M2884,$N2884+$B$26,NOT($M2884),0,TRUE,$M2884)</f>
        <v>0</v>
      </c>
      <c r="O2885" s="3" t="b" cm="1">
        <f t="array" ref="O2885">_xlfn.IFS($M2885,FALSE,AND($L2885,NOT($M2885),$R2885&lt;$B$6,$I2885&gt;0),TRUE,TRUE,FALSE)</f>
        <v>0</v>
      </c>
      <c r="P2885" s="3" cm="1">
        <f t="array" ref="P2885">_xlfn.IFS($P2884&gt;=$C$7-$B$26,0,$O2884,$P2884+$B$26,TRUE,0)</f>
        <v>0</v>
      </c>
      <c r="Q2885" s="3" t="b" cm="1">
        <f t="array" ref="Q2885">_xlfn.IFS(AND($L2885,NOT($M2885),NOT($O2885)),TRUE,$R2885&gt;=$B$6,FALSE,AND($L2885,NOT($M2885),$O2885,$P2885=0),TRUE,TRUE,FALSE)</f>
        <v>0</v>
      </c>
      <c r="R2885" s="3" cm="1">
        <f t="array" ref="R2885">_xlfn.IFS(AND($Q2884,$R2884&lt;$B$6),$R2884+1,AND(NOT($L2884),$R2884&gt;0),0,TRUE,$R2884)</f>
        <v>0</v>
      </c>
      <c r="S2885" s="1" cm="1">
        <f t="array" ref="S2885">_xlfn.IFS(AND(Q2884,I2884&gt;$B$8),S2884+$B$8,AND(Q2884,I2884&lt;=$B$8),S2884+I2884,TRUE,$S2884)</f>
        <v>113</v>
      </c>
      <c r="T2885" s="1">
        <f t="shared" si="178"/>
        <v>10170</v>
      </c>
      <c r="U2885" s="17">
        <f t="shared" si="179"/>
        <v>211.72796668979876</v>
      </c>
      <c r="V2885" s="47" cm="1">
        <f t="array" ref="V2885">_xlfn.IFS($B$6=1,S2885*$B$10,AND(R2884=0,R2885&gt;=1,I2885&gt;=$B$6*$B$8-1),V2884+$B$6*$B$10*$B$8,AND(R2884=0,R2885&gt;=1,I2885&lt;$B$6*$B$8-1),V2884+I2884*$B$10,TRUE,V2884)</f>
        <v>11300</v>
      </c>
      <c r="W2885" s="17">
        <f t="shared" ref="W2885:W2948" si="180">V2885/H2885</f>
        <v>235.25329632199862</v>
      </c>
    </row>
    <row r="2886" spans="7:23" x14ac:dyDescent="0.25">
      <c r="G2886" s="15">
        <v>2884</v>
      </c>
      <c r="H2886" s="1">
        <f t="shared" si="177"/>
        <v>48.05</v>
      </c>
      <c r="I2886" s="15" cm="1">
        <f t="array" ref="I2886">_xlfn.IFS(J2885&gt;=$C$13-$B$26,MINA(I2885+$B$13-S2886+S2885,$B$11),I2885=$B$11,MINA(I2885-S2886+S2885,$B$11),TRUE,MAXA(I2885-S2886+S2885,0))</f>
        <v>3</v>
      </c>
      <c r="J2886" s="1" cm="1">
        <f t="array" ref="J2886">_xlfn.IFS(J2885&gt;=$C$13-$B$26,0,I2885&lt;$B$11,J2885+$B$26,TRUE,0)</f>
        <v>1.6666666666666666E-2</v>
      </c>
      <c r="K2886" s="3" cm="1">
        <f t="array" ref="K2886">_xlfn.IFS(AND(NOT($K2885=0),$L2885),0,NOT($L2885),$K2885+$B$26,TRUE,$K2885)</f>
        <v>0</v>
      </c>
      <c r="L2886" s="3" t="b" cm="1">
        <f t="array" ref="L2886">_xlfn.IFS(AND($I2886&gt;0,$K2886&gt;=$C$5-$B$26),TRUE,$R2886&gt;=$B$6,FALSE,$I2886=0,FALSE,TRUE,$L2885)</f>
        <v>1</v>
      </c>
      <c r="M2886" s="3" t="b" cm="1">
        <f t="array" ref="M2886">_xlfn.IFS($N2886&gt;=$B$4-$B$26,FALSE,AND($I2886&gt;0,$K2886&gt;=$B$5-$B$26),TRUE,AND($L2886,NOT($M2885)),FALSE,$M2885,TRUE,TRUE,FALSE)</f>
        <v>1</v>
      </c>
      <c r="N2886" s="3" cm="1">
        <f t="array" ref="N2886">_xlfn.IFS($M2885,$N2885+$B$26,NOT($M2885),0,TRUE,$M2885)</f>
        <v>1.6666666666666666E-2</v>
      </c>
      <c r="O2886" s="3" t="b" cm="1">
        <f t="array" ref="O2886">_xlfn.IFS($M2886,FALSE,AND($L2886,NOT($M2886),$R2886&lt;$B$6,$I2886&gt;0),TRUE,TRUE,FALSE)</f>
        <v>0</v>
      </c>
      <c r="P2886" s="3" cm="1">
        <f t="array" ref="P2886">_xlfn.IFS($P2885&gt;=$C$7-$B$26,0,$O2885,$P2885+$B$26,TRUE,0)</f>
        <v>0</v>
      </c>
      <c r="Q2886" s="3" t="b" cm="1">
        <f t="array" ref="Q2886">_xlfn.IFS(AND($L2886,NOT($M2886),NOT($O2886)),TRUE,$R2886&gt;=$B$6,FALSE,AND($L2886,NOT($M2886),$O2886,$P2886=0),TRUE,TRUE,FALSE)</f>
        <v>0</v>
      </c>
      <c r="R2886" s="3" cm="1">
        <f t="array" ref="R2886">_xlfn.IFS(AND($Q2885,$R2885&lt;$B$6),$R2885+1,AND(NOT($L2885),$R2885&gt;0),0,TRUE,$R2885)</f>
        <v>0</v>
      </c>
      <c r="S2886" s="1" cm="1">
        <f t="array" ref="S2886">_xlfn.IFS(AND(Q2885,I2885&gt;$B$8),S2885+$B$8,AND(Q2885,I2885&lt;=$B$8),S2885+I2885,TRUE,$S2885)</f>
        <v>113</v>
      </c>
      <c r="T2886" s="1">
        <f t="shared" si="178"/>
        <v>10170</v>
      </c>
      <c r="U2886" s="17">
        <f t="shared" si="179"/>
        <v>211.65452653485954</v>
      </c>
      <c r="V2886" s="47" cm="1">
        <f t="array" ref="V2886">_xlfn.IFS($B$6=1,S2886*$B$10,AND(R2885=0,R2886&gt;=1,I2886&gt;=$B$6*$B$8-1),V2885+$B$6*$B$10*$B$8,AND(R2885=0,R2886&gt;=1,I2886&lt;$B$6*$B$8-1),V2885+I2885*$B$10,TRUE,V2885)</f>
        <v>11300</v>
      </c>
      <c r="W2886" s="17">
        <f t="shared" si="180"/>
        <v>235.17169614984394</v>
      </c>
    </row>
    <row r="2887" spans="7:23" x14ac:dyDescent="0.25">
      <c r="G2887" s="15">
        <v>2885</v>
      </c>
      <c r="H2887" s="1">
        <f t="shared" si="177"/>
        <v>48.066666666666663</v>
      </c>
      <c r="I2887" s="15" cm="1">
        <f t="array" ref="I2887">_xlfn.IFS(J2886&gt;=$C$13-$B$26,MINA(I2886+$B$13-S2887+S2886,$B$11),I2886=$B$11,MINA(I2886-S2887+S2886,$B$11),TRUE,MAXA(I2886-S2887+S2886,0))</f>
        <v>3</v>
      </c>
      <c r="J2887" s="1" cm="1">
        <f t="array" ref="J2887">_xlfn.IFS(J2886&gt;=$C$13-$B$26,0,I2886&lt;$B$11,J2886+$B$26,TRUE,0)</f>
        <v>3.3333333333333333E-2</v>
      </c>
      <c r="K2887" s="3" cm="1">
        <f t="array" ref="K2887">_xlfn.IFS(AND(NOT($K2886=0),$L2886),0,NOT($L2886),$K2886+$B$26,TRUE,$K2886)</f>
        <v>0</v>
      </c>
      <c r="L2887" s="3" t="b" cm="1">
        <f t="array" ref="L2887">_xlfn.IFS(AND($I2887&gt;0,$K2887&gt;=$C$5-$B$26),TRUE,$R2887&gt;=$B$6,FALSE,$I2887=0,FALSE,TRUE,$L2886)</f>
        <v>1</v>
      </c>
      <c r="M2887" s="3" t="b" cm="1">
        <f t="array" ref="M2887">_xlfn.IFS($N2887&gt;=$B$4-$B$26,FALSE,AND($I2887&gt;0,$K2887&gt;=$B$5-$B$26),TRUE,AND($L2887,NOT($M2886)),FALSE,$M2886,TRUE,TRUE,FALSE)</f>
        <v>0</v>
      </c>
      <c r="N2887" s="3" cm="1">
        <f t="array" ref="N2887">_xlfn.IFS($M2886,$N2886+$B$26,NOT($M2886),0,TRUE,$M2886)</f>
        <v>3.3333333333333333E-2</v>
      </c>
      <c r="O2887" s="3" t="b" cm="1">
        <f t="array" ref="O2887">_xlfn.IFS($M2887,FALSE,AND($L2887,NOT($M2887),$R2887&lt;$B$6,$I2887&gt;0),TRUE,TRUE,FALSE)</f>
        <v>1</v>
      </c>
      <c r="P2887" s="3" cm="1">
        <f t="array" ref="P2887">_xlfn.IFS($P2886&gt;=$C$7-$B$26,0,$O2886,$P2886+$B$26,TRUE,0)</f>
        <v>0</v>
      </c>
      <c r="Q2887" s="3" t="b" cm="1">
        <f t="array" ref="Q2887">_xlfn.IFS(AND($L2887,NOT($M2887),NOT($O2887)),TRUE,$R2887&gt;=$B$6,FALSE,AND($L2887,NOT($M2887),$O2887,$P2887=0),TRUE,TRUE,FALSE)</f>
        <v>1</v>
      </c>
      <c r="R2887" s="3" cm="1">
        <f t="array" ref="R2887">_xlfn.IFS(AND($Q2886,$R2886&lt;$B$6),$R2886+1,AND(NOT($L2886),$R2886&gt;0),0,TRUE,$R2886)</f>
        <v>0</v>
      </c>
      <c r="S2887" s="1" cm="1">
        <f t="array" ref="S2887">_xlfn.IFS(AND(Q2886,I2886&gt;$B$8),S2886+$B$8,AND(Q2886,I2886&lt;=$B$8),S2886+I2886,TRUE,$S2886)</f>
        <v>113</v>
      </c>
      <c r="T2887" s="1">
        <f t="shared" si="178"/>
        <v>10170</v>
      </c>
      <c r="U2887" s="17">
        <f t="shared" si="179"/>
        <v>211.58113730929267</v>
      </c>
      <c r="V2887" s="47" cm="1">
        <f t="array" ref="V2887">_xlfn.IFS($B$6=1,S2887*$B$10,AND(R2886=0,R2887&gt;=1,I2887&gt;=$B$6*$B$8-1),V2886+$B$6*$B$10*$B$8,AND(R2886=0,R2887&gt;=1,I2887&lt;$B$6*$B$8-1),V2886+I2886*$B$10,TRUE,V2886)</f>
        <v>11300</v>
      </c>
      <c r="W2887" s="17">
        <f t="shared" si="180"/>
        <v>235.09015256588074</v>
      </c>
    </row>
    <row r="2888" spans="7:23" x14ac:dyDescent="0.25">
      <c r="G2888" s="15">
        <v>2886</v>
      </c>
      <c r="H2888" s="1">
        <f t="shared" si="177"/>
        <v>48.083333333333336</v>
      </c>
      <c r="I2888" s="15" cm="1">
        <f t="array" ref="I2888">_xlfn.IFS(J2887&gt;=$C$13-$B$26,MINA(I2887+$B$13-S2888+S2887,$B$11),I2887=$B$11,MINA(I2887-S2888+S2887,$B$11),TRUE,MAXA(I2887-S2888+S2887,0))</f>
        <v>2</v>
      </c>
      <c r="J2888" s="1" cm="1">
        <f t="array" ref="J2888">_xlfn.IFS(J2887&gt;=$C$13-$B$26,0,I2887&lt;$B$11,J2887+$B$26,TRUE,0)</f>
        <v>0.05</v>
      </c>
      <c r="K2888" s="3" cm="1">
        <f t="array" ref="K2888">_xlfn.IFS(AND(NOT($K2887=0),$L2887),0,NOT($L2887),$K2887+$B$26,TRUE,$K2887)</f>
        <v>0</v>
      </c>
      <c r="L2888" s="3" t="b" cm="1">
        <f t="array" ref="L2888">_xlfn.IFS(AND($I2888&gt;0,$K2888&gt;=$C$5-$B$26),TRUE,$R2888&gt;=$B$6,FALSE,$I2888=0,FALSE,TRUE,$L2887)</f>
        <v>1</v>
      </c>
      <c r="M2888" s="3" t="b" cm="1">
        <f t="array" ref="M2888">_xlfn.IFS($N2888&gt;=$B$4-$B$26,FALSE,AND($I2888&gt;0,$K2888&gt;=$B$5-$B$26),TRUE,AND($L2888,NOT($M2887)),FALSE,$M2887,TRUE,TRUE,FALSE)</f>
        <v>0</v>
      </c>
      <c r="N2888" s="3" cm="1">
        <f t="array" ref="N2888">_xlfn.IFS($M2887,$N2887+$B$26,NOT($M2887),0,TRUE,$M2887)</f>
        <v>0</v>
      </c>
      <c r="O2888" s="3" t="b" cm="1">
        <f t="array" ref="O2888">_xlfn.IFS($M2888,FALSE,AND($L2888,NOT($M2888),$R2888&lt;$B$6,$I2888&gt;0),TRUE,TRUE,FALSE)</f>
        <v>1</v>
      </c>
      <c r="P2888" s="3" cm="1">
        <f t="array" ref="P2888">_xlfn.IFS($P2887&gt;=$C$7-$B$26,0,$O2887,$P2887+$B$26,TRUE,0)</f>
        <v>1.6666666666666666E-2</v>
      </c>
      <c r="Q2888" s="3" t="b" cm="1">
        <f t="array" ref="Q2888">_xlfn.IFS(AND($L2888,NOT($M2888),NOT($O2888)),TRUE,$R2888&gt;=$B$6,FALSE,AND($L2888,NOT($M2888),$O2888,$P2888=0),TRUE,TRUE,FALSE)</f>
        <v>0</v>
      </c>
      <c r="R2888" s="3" cm="1">
        <f t="array" ref="R2888">_xlfn.IFS(AND($Q2887,$R2887&lt;$B$6),$R2887+1,AND(NOT($L2887),$R2887&gt;0),0,TRUE,$R2887)</f>
        <v>1</v>
      </c>
      <c r="S2888" s="1" cm="1">
        <f t="array" ref="S2888">_xlfn.IFS(AND(Q2887,I2887&gt;$B$8),S2887+$B$8,AND(Q2887,I2887&lt;=$B$8),S2887+I2887,TRUE,$S2887)</f>
        <v>114</v>
      </c>
      <c r="T2888" s="1">
        <f t="shared" si="178"/>
        <v>10260</v>
      </c>
      <c r="U2888" s="17">
        <f t="shared" si="179"/>
        <v>213.37954939341421</v>
      </c>
      <c r="V2888" s="47" cm="1">
        <f t="array" ref="V2888">_xlfn.IFS($B$6=1,S2888*$B$10,AND(R2887=0,R2888&gt;=1,I2888&gt;=$B$6*$B$8-1),V2887+$B$6*$B$10*$B$8,AND(R2887=0,R2888&gt;=1,I2888&lt;$B$6*$B$8-1),V2887+I2887*$B$10,TRUE,V2887)</f>
        <v>11600</v>
      </c>
      <c r="W2888" s="17">
        <f t="shared" si="180"/>
        <v>241.24783362218369</v>
      </c>
    </row>
    <row r="2889" spans="7:23" x14ac:dyDescent="0.25">
      <c r="G2889" s="15">
        <v>2887</v>
      </c>
      <c r="H2889" s="1">
        <f t="shared" si="177"/>
        <v>48.1</v>
      </c>
      <c r="I2889" s="15" cm="1">
        <f t="array" ref="I2889">_xlfn.IFS(J2888&gt;=$C$13-$B$26,MINA(I2888+$B$13-S2889+S2888,$B$11),I2888=$B$11,MINA(I2888-S2889+S2888,$B$11),TRUE,MAXA(I2888-S2889+S2888,0))</f>
        <v>2</v>
      </c>
      <c r="J2889" s="1" cm="1">
        <f t="array" ref="J2889">_xlfn.IFS(J2888&gt;=$C$13-$B$26,0,I2888&lt;$B$11,J2888+$B$26,TRUE,0)</f>
        <v>6.6666666666666666E-2</v>
      </c>
      <c r="K2889" s="3" cm="1">
        <f t="array" ref="K2889">_xlfn.IFS(AND(NOT($K2888=0),$L2888),0,NOT($L2888),$K2888+$B$26,TRUE,$K2888)</f>
        <v>0</v>
      </c>
      <c r="L2889" s="3" t="b" cm="1">
        <f t="array" ref="L2889">_xlfn.IFS(AND($I2889&gt;0,$K2889&gt;=$C$5-$B$26),TRUE,$R2889&gt;=$B$6,FALSE,$I2889=0,FALSE,TRUE,$L2888)</f>
        <v>1</v>
      </c>
      <c r="M2889" s="3" t="b" cm="1">
        <f t="array" ref="M2889">_xlfn.IFS($N2889&gt;=$B$4-$B$26,FALSE,AND($I2889&gt;0,$K2889&gt;=$B$5-$B$26),TRUE,AND($L2889,NOT($M2888)),FALSE,$M2888,TRUE,TRUE,FALSE)</f>
        <v>0</v>
      </c>
      <c r="N2889" s="3" cm="1">
        <f t="array" ref="N2889">_xlfn.IFS($M2888,$N2888+$B$26,NOT($M2888),0,TRUE,$M2888)</f>
        <v>0</v>
      </c>
      <c r="O2889" s="3" t="b" cm="1">
        <f t="array" ref="O2889">_xlfn.IFS($M2889,FALSE,AND($L2889,NOT($M2889),$R2889&lt;$B$6,$I2889&gt;0),TRUE,TRUE,FALSE)</f>
        <v>1</v>
      </c>
      <c r="P2889" s="3" cm="1">
        <f t="array" ref="P2889">_xlfn.IFS($P2888&gt;=$C$7-$B$26,0,$O2888,$P2888+$B$26,TRUE,0)</f>
        <v>3.3333333333333333E-2</v>
      </c>
      <c r="Q2889" s="3" t="b" cm="1">
        <f t="array" ref="Q2889">_xlfn.IFS(AND($L2889,NOT($M2889),NOT($O2889)),TRUE,$R2889&gt;=$B$6,FALSE,AND($L2889,NOT($M2889),$O2889,$P2889=0),TRUE,TRUE,FALSE)</f>
        <v>0</v>
      </c>
      <c r="R2889" s="3" cm="1">
        <f t="array" ref="R2889">_xlfn.IFS(AND($Q2888,$R2888&lt;$B$6),$R2888+1,AND(NOT($L2888),$R2888&gt;0),0,TRUE,$R2888)</f>
        <v>1</v>
      </c>
      <c r="S2889" s="1" cm="1">
        <f t="array" ref="S2889">_xlfn.IFS(AND(Q2888,I2888&gt;$B$8),S2888+$B$8,AND(Q2888,I2888&lt;=$B$8),S2888+I2888,TRUE,$S2888)</f>
        <v>114</v>
      </c>
      <c r="T2889" s="1">
        <f t="shared" si="178"/>
        <v>10260</v>
      </c>
      <c r="U2889" s="17">
        <f t="shared" si="179"/>
        <v>213.30561330561329</v>
      </c>
      <c r="V2889" s="47" cm="1">
        <f t="array" ref="V2889">_xlfn.IFS($B$6=1,S2889*$B$10,AND(R2888=0,R2889&gt;=1,I2889&gt;=$B$6*$B$8-1),V2888+$B$6*$B$10*$B$8,AND(R2888=0,R2889&gt;=1,I2889&lt;$B$6*$B$8-1),V2888+I2888*$B$10,TRUE,V2888)</f>
        <v>11600</v>
      </c>
      <c r="W2889" s="17">
        <f t="shared" si="180"/>
        <v>241.16424116424116</v>
      </c>
    </row>
    <row r="2890" spans="7:23" x14ac:dyDescent="0.25">
      <c r="G2890" s="15">
        <v>2888</v>
      </c>
      <c r="H2890" s="1">
        <f t="shared" si="177"/>
        <v>48.116666666666667</v>
      </c>
      <c r="I2890" s="15" cm="1">
        <f t="array" ref="I2890">_xlfn.IFS(J2889&gt;=$C$13-$B$26,MINA(I2889+$B$13-S2890+S2889,$B$11),I2889=$B$11,MINA(I2889-S2890+S2889,$B$11),TRUE,MAXA(I2889-S2890+S2889,0))</f>
        <v>2</v>
      </c>
      <c r="J2890" s="1" cm="1">
        <f t="array" ref="J2890">_xlfn.IFS(J2889&gt;=$C$13-$B$26,0,I2889&lt;$B$11,J2889+$B$26,TRUE,0)</f>
        <v>8.3333333333333329E-2</v>
      </c>
      <c r="K2890" s="3" cm="1">
        <f t="array" ref="K2890">_xlfn.IFS(AND(NOT($K2889=0),$L2889),0,NOT($L2889),$K2889+$B$26,TRUE,$K2889)</f>
        <v>0</v>
      </c>
      <c r="L2890" s="3" t="b" cm="1">
        <f t="array" ref="L2890">_xlfn.IFS(AND($I2890&gt;0,$K2890&gt;=$C$5-$B$26),TRUE,$R2890&gt;=$B$6,FALSE,$I2890=0,FALSE,TRUE,$L2889)</f>
        <v>1</v>
      </c>
      <c r="M2890" s="3" t="b" cm="1">
        <f t="array" ref="M2890">_xlfn.IFS($N2890&gt;=$B$4-$B$26,FALSE,AND($I2890&gt;0,$K2890&gt;=$B$5-$B$26),TRUE,AND($L2890,NOT($M2889)),FALSE,$M2889,TRUE,TRUE,FALSE)</f>
        <v>0</v>
      </c>
      <c r="N2890" s="3" cm="1">
        <f t="array" ref="N2890">_xlfn.IFS($M2889,$N2889+$B$26,NOT($M2889),0,TRUE,$M2889)</f>
        <v>0</v>
      </c>
      <c r="O2890" s="3" t="b" cm="1">
        <f t="array" ref="O2890">_xlfn.IFS($M2890,FALSE,AND($L2890,NOT($M2890),$R2890&lt;$B$6,$I2890&gt;0),TRUE,TRUE,FALSE)</f>
        <v>1</v>
      </c>
      <c r="P2890" s="3" cm="1">
        <f t="array" ref="P2890">_xlfn.IFS($P2889&gt;=$C$7-$B$26,0,$O2889,$P2889+$B$26,TRUE,0)</f>
        <v>0.05</v>
      </c>
      <c r="Q2890" s="3" t="b" cm="1">
        <f t="array" ref="Q2890">_xlfn.IFS(AND($L2890,NOT($M2890),NOT($O2890)),TRUE,$R2890&gt;=$B$6,FALSE,AND($L2890,NOT($M2890),$O2890,$P2890=0),TRUE,TRUE,FALSE)</f>
        <v>0</v>
      </c>
      <c r="R2890" s="3" cm="1">
        <f t="array" ref="R2890">_xlfn.IFS(AND($Q2889,$R2889&lt;$B$6),$R2889+1,AND(NOT($L2889),$R2889&gt;0),0,TRUE,$R2889)</f>
        <v>1</v>
      </c>
      <c r="S2890" s="1" cm="1">
        <f t="array" ref="S2890">_xlfn.IFS(AND(Q2889,I2889&gt;$B$8),S2889+$B$8,AND(Q2889,I2889&lt;=$B$8),S2889+I2889,TRUE,$S2889)</f>
        <v>114</v>
      </c>
      <c r="T2890" s="1">
        <f t="shared" si="178"/>
        <v>10260</v>
      </c>
      <c r="U2890" s="17">
        <f t="shared" si="179"/>
        <v>213.23172843782473</v>
      </c>
      <c r="V2890" s="47" cm="1">
        <f t="array" ref="V2890">_xlfn.IFS($B$6=1,S2890*$B$10,AND(R2889=0,R2890&gt;=1,I2890&gt;=$B$6*$B$8-1),V2889+$B$6*$B$10*$B$8,AND(R2889=0,R2890&gt;=1,I2890&lt;$B$6*$B$8-1),V2889+I2889*$B$10,TRUE,V2889)</f>
        <v>11600</v>
      </c>
      <c r="W2890" s="17">
        <f t="shared" si="180"/>
        <v>241.08070661586422</v>
      </c>
    </row>
    <row r="2891" spans="7:23" x14ac:dyDescent="0.25">
      <c r="G2891" s="15">
        <v>2889</v>
      </c>
      <c r="H2891" s="1">
        <f t="shared" si="177"/>
        <v>48.133333333333333</v>
      </c>
      <c r="I2891" s="15" cm="1">
        <f t="array" ref="I2891">_xlfn.IFS(J2890&gt;=$C$13-$B$26,MINA(I2890+$B$13-S2891+S2890,$B$11),I2890=$B$11,MINA(I2890-S2891+S2890,$B$11),TRUE,MAXA(I2890-S2891+S2890,0))</f>
        <v>2</v>
      </c>
      <c r="J2891" s="1" cm="1">
        <f t="array" ref="J2891">_xlfn.IFS(J2890&gt;=$C$13-$B$26,0,I2890&lt;$B$11,J2890+$B$26,TRUE,0)</f>
        <v>9.9999999999999992E-2</v>
      </c>
      <c r="K2891" s="3" cm="1">
        <f t="array" ref="K2891">_xlfn.IFS(AND(NOT($K2890=0),$L2890),0,NOT($L2890),$K2890+$B$26,TRUE,$K2890)</f>
        <v>0</v>
      </c>
      <c r="L2891" s="3" t="b" cm="1">
        <f t="array" ref="L2891">_xlfn.IFS(AND($I2891&gt;0,$K2891&gt;=$C$5-$B$26),TRUE,$R2891&gt;=$B$6,FALSE,$I2891=0,FALSE,TRUE,$L2890)</f>
        <v>1</v>
      </c>
      <c r="M2891" s="3" t="b" cm="1">
        <f t="array" ref="M2891">_xlfn.IFS($N2891&gt;=$B$4-$B$26,FALSE,AND($I2891&gt;0,$K2891&gt;=$B$5-$B$26),TRUE,AND($L2891,NOT($M2890)),FALSE,$M2890,TRUE,TRUE,FALSE)</f>
        <v>0</v>
      </c>
      <c r="N2891" s="3" cm="1">
        <f t="array" ref="N2891">_xlfn.IFS($M2890,$N2890+$B$26,NOT($M2890),0,TRUE,$M2890)</f>
        <v>0</v>
      </c>
      <c r="O2891" s="3" t="b" cm="1">
        <f t="array" ref="O2891">_xlfn.IFS($M2891,FALSE,AND($L2891,NOT($M2891),$R2891&lt;$B$6,$I2891&gt;0),TRUE,TRUE,FALSE)</f>
        <v>1</v>
      </c>
      <c r="P2891" s="3" cm="1">
        <f t="array" ref="P2891">_xlfn.IFS($P2890&gt;=$C$7-$B$26,0,$O2890,$P2890+$B$26,TRUE,0)</f>
        <v>6.6666666666666666E-2</v>
      </c>
      <c r="Q2891" s="3" t="b" cm="1">
        <f t="array" ref="Q2891">_xlfn.IFS(AND($L2891,NOT($M2891),NOT($O2891)),TRUE,$R2891&gt;=$B$6,FALSE,AND($L2891,NOT($M2891),$O2891,$P2891=0),TRUE,TRUE,FALSE)</f>
        <v>0</v>
      </c>
      <c r="R2891" s="3" cm="1">
        <f t="array" ref="R2891">_xlfn.IFS(AND($Q2890,$R2890&lt;$B$6),$R2890+1,AND(NOT($L2890),$R2890&gt;0),0,TRUE,$R2890)</f>
        <v>1</v>
      </c>
      <c r="S2891" s="1" cm="1">
        <f t="array" ref="S2891">_xlfn.IFS(AND(Q2890,I2890&gt;$B$8),S2890+$B$8,AND(Q2890,I2890&lt;=$B$8),S2890+I2890,TRUE,$S2890)</f>
        <v>114</v>
      </c>
      <c r="T2891" s="1">
        <f t="shared" si="178"/>
        <v>10260</v>
      </c>
      <c r="U2891" s="17">
        <f t="shared" si="179"/>
        <v>213.15789473684211</v>
      </c>
      <c r="V2891" s="47" cm="1">
        <f t="array" ref="V2891">_xlfn.IFS($B$6=1,S2891*$B$10,AND(R2890=0,R2891&gt;=1,I2891&gt;=$B$6*$B$8-1),V2890+$B$6*$B$10*$B$8,AND(R2890=0,R2891&gt;=1,I2891&lt;$B$6*$B$8-1),V2890+I2890*$B$10,TRUE,V2890)</f>
        <v>11600</v>
      </c>
      <c r="W2891" s="17">
        <f t="shared" si="180"/>
        <v>240.99722991689751</v>
      </c>
    </row>
    <row r="2892" spans="7:23" x14ac:dyDescent="0.25">
      <c r="G2892" s="15">
        <v>2890</v>
      </c>
      <c r="H2892" s="1">
        <f t="shared" si="177"/>
        <v>48.15</v>
      </c>
      <c r="I2892" s="15" cm="1">
        <f t="array" ref="I2892">_xlfn.IFS(J2891&gt;=$C$13-$B$26,MINA(I2891+$B$13-S2892+S2891,$B$11),I2891=$B$11,MINA(I2891-S2892+S2891,$B$11),TRUE,MAXA(I2891-S2892+S2891,0))</f>
        <v>2</v>
      </c>
      <c r="J2892" s="1" cm="1">
        <f t="array" ref="J2892">_xlfn.IFS(J2891&gt;=$C$13-$B$26,0,I2891&lt;$B$11,J2891+$B$26,TRUE,0)</f>
        <v>0.11666666666666665</v>
      </c>
      <c r="K2892" s="3" cm="1">
        <f t="array" ref="K2892">_xlfn.IFS(AND(NOT($K2891=0),$L2891),0,NOT($L2891),$K2891+$B$26,TRUE,$K2891)</f>
        <v>0</v>
      </c>
      <c r="L2892" s="3" t="b" cm="1">
        <f t="array" ref="L2892">_xlfn.IFS(AND($I2892&gt;0,$K2892&gt;=$C$5-$B$26),TRUE,$R2892&gt;=$B$6,FALSE,$I2892=0,FALSE,TRUE,$L2891)</f>
        <v>1</v>
      </c>
      <c r="M2892" s="3" t="b" cm="1">
        <f t="array" ref="M2892">_xlfn.IFS($N2892&gt;=$B$4-$B$26,FALSE,AND($I2892&gt;0,$K2892&gt;=$B$5-$B$26),TRUE,AND($L2892,NOT($M2891)),FALSE,$M2891,TRUE,TRUE,FALSE)</f>
        <v>0</v>
      </c>
      <c r="N2892" s="3" cm="1">
        <f t="array" ref="N2892">_xlfn.IFS($M2891,$N2891+$B$26,NOT($M2891),0,TRUE,$M2891)</f>
        <v>0</v>
      </c>
      <c r="O2892" s="3" t="b" cm="1">
        <f t="array" ref="O2892">_xlfn.IFS($M2892,FALSE,AND($L2892,NOT($M2892),$R2892&lt;$B$6,$I2892&gt;0),TRUE,TRUE,FALSE)</f>
        <v>1</v>
      </c>
      <c r="P2892" s="3" cm="1">
        <f t="array" ref="P2892">_xlfn.IFS($P2891&gt;=$C$7-$B$26,0,$O2891,$P2891+$B$26,TRUE,0)</f>
        <v>8.3333333333333329E-2</v>
      </c>
      <c r="Q2892" s="3" t="b" cm="1">
        <f t="array" ref="Q2892">_xlfn.IFS(AND($L2892,NOT($M2892),NOT($O2892)),TRUE,$R2892&gt;=$B$6,FALSE,AND($L2892,NOT($M2892),$O2892,$P2892=0),TRUE,TRUE,FALSE)</f>
        <v>0</v>
      </c>
      <c r="R2892" s="3" cm="1">
        <f t="array" ref="R2892">_xlfn.IFS(AND($Q2891,$R2891&lt;$B$6),$R2891+1,AND(NOT($L2891),$R2891&gt;0),0,TRUE,$R2891)</f>
        <v>1</v>
      </c>
      <c r="S2892" s="1" cm="1">
        <f t="array" ref="S2892">_xlfn.IFS(AND(Q2891,I2891&gt;$B$8),S2891+$B$8,AND(Q2891,I2891&lt;=$B$8),S2891+I2891,TRUE,$S2891)</f>
        <v>114</v>
      </c>
      <c r="T2892" s="1">
        <f t="shared" si="178"/>
        <v>10260</v>
      </c>
      <c r="U2892" s="17">
        <f t="shared" si="179"/>
        <v>213.08411214953273</v>
      </c>
      <c r="V2892" s="47" cm="1">
        <f t="array" ref="V2892">_xlfn.IFS($B$6=1,S2892*$B$10,AND(R2891=0,R2892&gt;=1,I2892&gt;=$B$6*$B$8-1),V2891+$B$6*$B$10*$B$8,AND(R2891=0,R2892&gt;=1,I2892&lt;$B$6*$B$8-1),V2891+I2891*$B$10,TRUE,V2891)</f>
        <v>11600</v>
      </c>
      <c r="W2892" s="17">
        <f t="shared" si="180"/>
        <v>240.91381100726895</v>
      </c>
    </row>
    <row r="2893" spans="7:23" x14ac:dyDescent="0.25">
      <c r="G2893" s="15">
        <v>2891</v>
      </c>
      <c r="H2893" s="1">
        <f t="shared" si="177"/>
        <v>48.166666666666664</v>
      </c>
      <c r="I2893" s="15" cm="1">
        <f t="array" ref="I2893">_xlfn.IFS(J2892&gt;=$C$13-$B$26,MINA(I2892+$B$13-S2893+S2892,$B$11),I2892=$B$11,MINA(I2892-S2893+S2892,$B$11),TRUE,MAXA(I2892-S2893+S2892,0))</f>
        <v>2</v>
      </c>
      <c r="J2893" s="1" cm="1">
        <f t="array" ref="J2893">_xlfn.IFS(J2892&gt;=$C$13-$B$26,0,I2892&lt;$B$11,J2892+$B$26,TRUE,0)</f>
        <v>0.13333333333333333</v>
      </c>
      <c r="K2893" s="3" cm="1">
        <f t="array" ref="K2893">_xlfn.IFS(AND(NOT($K2892=0),$L2892),0,NOT($L2892),$K2892+$B$26,TRUE,$K2892)</f>
        <v>0</v>
      </c>
      <c r="L2893" s="3" t="b" cm="1">
        <f t="array" ref="L2893">_xlfn.IFS(AND($I2893&gt;0,$K2893&gt;=$C$5-$B$26),TRUE,$R2893&gt;=$B$6,FALSE,$I2893=0,FALSE,TRUE,$L2892)</f>
        <v>1</v>
      </c>
      <c r="M2893" s="3" t="b" cm="1">
        <f t="array" ref="M2893">_xlfn.IFS($N2893&gt;=$B$4-$B$26,FALSE,AND($I2893&gt;0,$K2893&gt;=$B$5-$B$26),TRUE,AND($L2893,NOT($M2892)),FALSE,$M2892,TRUE,TRUE,FALSE)</f>
        <v>0</v>
      </c>
      <c r="N2893" s="3" cm="1">
        <f t="array" ref="N2893">_xlfn.IFS($M2892,$N2892+$B$26,NOT($M2892),0,TRUE,$M2892)</f>
        <v>0</v>
      </c>
      <c r="O2893" s="3" t="b" cm="1">
        <f t="array" ref="O2893">_xlfn.IFS($M2893,FALSE,AND($L2893,NOT($M2893),$R2893&lt;$B$6,$I2893&gt;0),TRUE,TRUE,FALSE)</f>
        <v>1</v>
      </c>
      <c r="P2893" s="3" cm="1">
        <f t="array" ref="P2893">_xlfn.IFS($P2892&gt;=$C$7-$B$26,0,$O2892,$P2892+$B$26,TRUE,0)</f>
        <v>0</v>
      </c>
      <c r="Q2893" s="3" t="b" cm="1">
        <f t="array" ref="Q2893">_xlfn.IFS(AND($L2893,NOT($M2893),NOT($O2893)),TRUE,$R2893&gt;=$B$6,FALSE,AND($L2893,NOT($M2893),$O2893,$P2893=0),TRUE,TRUE,FALSE)</f>
        <v>1</v>
      </c>
      <c r="R2893" s="3" cm="1">
        <f t="array" ref="R2893">_xlfn.IFS(AND($Q2892,$R2892&lt;$B$6),$R2892+1,AND(NOT($L2892),$R2892&gt;0),0,TRUE,$R2892)</f>
        <v>1</v>
      </c>
      <c r="S2893" s="1" cm="1">
        <f t="array" ref="S2893">_xlfn.IFS(AND(Q2892,I2892&gt;$B$8),S2892+$B$8,AND(Q2892,I2892&lt;=$B$8),S2892+I2892,TRUE,$S2892)</f>
        <v>114</v>
      </c>
      <c r="T2893" s="1">
        <f t="shared" si="178"/>
        <v>10260</v>
      </c>
      <c r="U2893" s="17">
        <f t="shared" si="179"/>
        <v>213.01038062283737</v>
      </c>
      <c r="V2893" s="47" cm="1">
        <f t="array" ref="V2893">_xlfn.IFS($B$6=1,S2893*$B$10,AND(R2892=0,R2893&gt;=1,I2893&gt;=$B$6*$B$8-1),V2892+$B$6*$B$10*$B$8,AND(R2892=0,R2893&gt;=1,I2893&lt;$B$6*$B$8-1),V2892+I2892*$B$10,TRUE,V2892)</f>
        <v>11600</v>
      </c>
      <c r="W2893" s="17">
        <f t="shared" si="180"/>
        <v>240.83044982698962</v>
      </c>
    </row>
    <row r="2894" spans="7:23" x14ac:dyDescent="0.25">
      <c r="G2894" s="15">
        <v>2892</v>
      </c>
      <c r="H2894" s="1">
        <f t="shared" si="177"/>
        <v>48.18333333333333</v>
      </c>
      <c r="I2894" s="15" cm="1">
        <f t="array" ref="I2894">_xlfn.IFS(J2893&gt;=$C$13-$B$26,MINA(I2893+$B$13-S2894+S2893,$B$11),I2893=$B$11,MINA(I2893-S2894+S2893,$B$11),TRUE,MAXA(I2893-S2894+S2893,0))</f>
        <v>1</v>
      </c>
      <c r="J2894" s="1" cm="1">
        <f t="array" ref="J2894">_xlfn.IFS(J2893&gt;=$C$13-$B$26,0,I2893&lt;$B$11,J2893+$B$26,TRUE,0)</f>
        <v>0.15</v>
      </c>
      <c r="K2894" s="3" cm="1">
        <f t="array" ref="K2894">_xlfn.IFS(AND(NOT($K2893=0),$L2893),0,NOT($L2893),$K2893+$B$26,TRUE,$K2893)</f>
        <v>0</v>
      </c>
      <c r="L2894" s="3" t="b" cm="1">
        <f t="array" ref="L2894">_xlfn.IFS(AND($I2894&gt;0,$K2894&gt;=$C$5-$B$26),TRUE,$R2894&gt;=$B$6,FALSE,$I2894=0,FALSE,TRUE,$L2893)</f>
        <v>1</v>
      </c>
      <c r="M2894" s="3" t="b" cm="1">
        <f t="array" ref="M2894">_xlfn.IFS($N2894&gt;=$B$4-$B$26,FALSE,AND($I2894&gt;0,$K2894&gt;=$B$5-$B$26),TRUE,AND($L2894,NOT($M2893)),FALSE,$M2893,TRUE,TRUE,FALSE)</f>
        <v>0</v>
      </c>
      <c r="N2894" s="3" cm="1">
        <f t="array" ref="N2894">_xlfn.IFS($M2893,$N2893+$B$26,NOT($M2893),0,TRUE,$M2893)</f>
        <v>0</v>
      </c>
      <c r="O2894" s="3" t="b" cm="1">
        <f t="array" ref="O2894">_xlfn.IFS($M2894,FALSE,AND($L2894,NOT($M2894),$R2894&lt;$B$6,$I2894&gt;0),TRUE,TRUE,FALSE)</f>
        <v>1</v>
      </c>
      <c r="P2894" s="3" cm="1">
        <f t="array" ref="P2894">_xlfn.IFS($P2893&gt;=$C$7-$B$26,0,$O2893,$P2893+$B$26,TRUE,0)</f>
        <v>1.6666666666666666E-2</v>
      </c>
      <c r="Q2894" s="3" t="b" cm="1">
        <f t="array" ref="Q2894">_xlfn.IFS(AND($L2894,NOT($M2894),NOT($O2894)),TRUE,$R2894&gt;=$B$6,FALSE,AND($L2894,NOT($M2894),$O2894,$P2894=0),TRUE,TRUE,FALSE)</f>
        <v>0</v>
      </c>
      <c r="R2894" s="3" cm="1">
        <f t="array" ref="R2894">_xlfn.IFS(AND($Q2893,$R2893&lt;$B$6),$R2893+1,AND(NOT($L2893),$R2893&gt;0),0,TRUE,$R2893)</f>
        <v>2</v>
      </c>
      <c r="S2894" s="1" cm="1">
        <f t="array" ref="S2894">_xlfn.IFS(AND(Q2893,I2893&gt;$B$8),S2893+$B$8,AND(Q2893,I2893&lt;=$B$8),S2893+I2893,TRUE,$S2893)</f>
        <v>115</v>
      </c>
      <c r="T2894" s="1">
        <f t="shared" si="178"/>
        <v>10350</v>
      </c>
      <c r="U2894" s="17">
        <f t="shared" si="179"/>
        <v>214.80456589415428</v>
      </c>
      <c r="V2894" s="47" cm="1">
        <f t="array" ref="V2894">_xlfn.IFS($B$6=1,S2894*$B$10,AND(R2893=0,R2894&gt;=1,I2894&gt;=$B$6*$B$8-1),V2893+$B$6*$B$10*$B$8,AND(R2893=0,R2894&gt;=1,I2894&lt;$B$6*$B$8-1),V2893+I2893*$B$10,TRUE,V2893)</f>
        <v>11600</v>
      </c>
      <c r="W2894" s="17">
        <f t="shared" si="180"/>
        <v>240.74714631615359</v>
      </c>
    </row>
    <row r="2895" spans="7:23" x14ac:dyDescent="0.25">
      <c r="G2895" s="15">
        <v>2893</v>
      </c>
      <c r="H2895" s="1">
        <f t="shared" si="177"/>
        <v>48.2</v>
      </c>
      <c r="I2895" s="15" cm="1">
        <f t="array" ref="I2895">_xlfn.IFS(J2894&gt;=$C$13-$B$26,MINA(I2894+$B$13-S2895+S2894,$B$11),I2894=$B$11,MINA(I2894-S2895+S2894,$B$11),TRUE,MAXA(I2894-S2895+S2894,0))</f>
        <v>1</v>
      </c>
      <c r="J2895" s="1" cm="1">
        <f t="array" ref="J2895">_xlfn.IFS(J2894&gt;=$C$13-$B$26,0,I2894&lt;$B$11,J2894+$B$26,TRUE,0)</f>
        <v>0.16666666666666666</v>
      </c>
      <c r="K2895" s="3" cm="1">
        <f t="array" ref="K2895">_xlfn.IFS(AND(NOT($K2894=0),$L2894),0,NOT($L2894),$K2894+$B$26,TRUE,$K2894)</f>
        <v>0</v>
      </c>
      <c r="L2895" s="3" t="b" cm="1">
        <f t="array" ref="L2895">_xlfn.IFS(AND($I2895&gt;0,$K2895&gt;=$C$5-$B$26),TRUE,$R2895&gt;=$B$6,FALSE,$I2895=0,FALSE,TRUE,$L2894)</f>
        <v>1</v>
      </c>
      <c r="M2895" s="3" t="b" cm="1">
        <f t="array" ref="M2895">_xlfn.IFS($N2895&gt;=$B$4-$B$26,FALSE,AND($I2895&gt;0,$K2895&gt;=$B$5-$B$26),TRUE,AND($L2895,NOT($M2894)),FALSE,$M2894,TRUE,TRUE,FALSE)</f>
        <v>0</v>
      </c>
      <c r="N2895" s="3" cm="1">
        <f t="array" ref="N2895">_xlfn.IFS($M2894,$N2894+$B$26,NOT($M2894),0,TRUE,$M2894)</f>
        <v>0</v>
      </c>
      <c r="O2895" s="3" t="b" cm="1">
        <f t="array" ref="O2895">_xlfn.IFS($M2895,FALSE,AND($L2895,NOT($M2895),$R2895&lt;$B$6,$I2895&gt;0),TRUE,TRUE,FALSE)</f>
        <v>1</v>
      </c>
      <c r="P2895" s="3" cm="1">
        <f t="array" ref="P2895">_xlfn.IFS($P2894&gt;=$C$7-$B$26,0,$O2894,$P2894+$B$26,TRUE,0)</f>
        <v>3.3333333333333333E-2</v>
      </c>
      <c r="Q2895" s="3" t="b" cm="1">
        <f t="array" ref="Q2895">_xlfn.IFS(AND($L2895,NOT($M2895),NOT($O2895)),TRUE,$R2895&gt;=$B$6,FALSE,AND($L2895,NOT($M2895),$O2895,$P2895=0),TRUE,TRUE,FALSE)</f>
        <v>0</v>
      </c>
      <c r="R2895" s="3" cm="1">
        <f t="array" ref="R2895">_xlfn.IFS(AND($Q2894,$R2894&lt;$B$6),$R2894+1,AND(NOT($L2894),$R2894&gt;0),0,TRUE,$R2894)</f>
        <v>2</v>
      </c>
      <c r="S2895" s="1" cm="1">
        <f t="array" ref="S2895">_xlfn.IFS(AND(Q2894,I2894&gt;$B$8),S2894+$B$8,AND(Q2894,I2894&lt;=$B$8),S2894+I2894,TRUE,$S2894)</f>
        <v>115</v>
      </c>
      <c r="T2895" s="1">
        <f t="shared" si="178"/>
        <v>10350</v>
      </c>
      <c r="U2895" s="17">
        <f t="shared" si="179"/>
        <v>214.73029045643153</v>
      </c>
      <c r="V2895" s="47" cm="1">
        <f t="array" ref="V2895">_xlfn.IFS($B$6=1,S2895*$B$10,AND(R2894=0,R2895&gt;=1,I2895&gt;=$B$6*$B$8-1),V2894+$B$6*$B$10*$B$8,AND(R2894=0,R2895&gt;=1,I2895&lt;$B$6*$B$8-1),V2894+I2894*$B$10,TRUE,V2894)</f>
        <v>11600</v>
      </c>
      <c r="W2895" s="17">
        <f t="shared" si="180"/>
        <v>240.66390041493776</v>
      </c>
    </row>
    <row r="2896" spans="7:23" x14ac:dyDescent="0.25">
      <c r="G2896" s="15">
        <v>2894</v>
      </c>
      <c r="H2896" s="1">
        <f t="shared" si="177"/>
        <v>48.216666666666669</v>
      </c>
      <c r="I2896" s="15" cm="1">
        <f t="array" ref="I2896">_xlfn.IFS(J2895&gt;=$C$13-$B$26,MINA(I2895+$B$13-S2896+S2895,$B$11),I2895=$B$11,MINA(I2895-S2896+S2895,$B$11),TRUE,MAXA(I2895-S2896+S2895,0))</f>
        <v>1</v>
      </c>
      <c r="J2896" s="1" cm="1">
        <f t="array" ref="J2896">_xlfn.IFS(J2895&gt;=$C$13-$B$26,0,I2895&lt;$B$11,J2895+$B$26,TRUE,0)</f>
        <v>0.18333333333333332</v>
      </c>
      <c r="K2896" s="3" cm="1">
        <f t="array" ref="K2896">_xlfn.IFS(AND(NOT($K2895=0),$L2895),0,NOT($L2895),$K2895+$B$26,TRUE,$K2895)</f>
        <v>0</v>
      </c>
      <c r="L2896" s="3" t="b" cm="1">
        <f t="array" ref="L2896">_xlfn.IFS(AND($I2896&gt;0,$K2896&gt;=$C$5-$B$26),TRUE,$R2896&gt;=$B$6,FALSE,$I2896=0,FALSE,TRUE,$L2895)</f>
        <v>1</v>
      </c>
      <c r="M2896" s="3" t="b" cm="1">
        <f t="array" ref="M2896">_xlfn.IFS($N2896&gt;=$B$4-$B$26,FALSE,AND($I2896&gt;0,$K2896&gt;=$B$5-$B$26),TRUE,AND($L2896,NOT($M2895)),FALSE,$M2895,TRUE,TRUE,FALSE)</f>
        <v>0</v>
      </c>
      <c r="N2896" s="3" cm="1">
        <f t="array" ref="N2896">_xlfn.IFS($M2895,$N2895+$B$26,NOT($M2895),0,TRUE,$M2895)</f>
        <v>0</v>
      </c>
      <c r="O2896" s="3" t="b" cm="1">
        <f t="array" ref="O2896">_xlfn.IFS($M2896,FALSE,AND($L2896,NOT($M2896),$R2896&lt;$B$6,$I2896&gt;0),TRUE,TRUE,FALSE)</f>
        <v>1</v>
      </c>
      <c r="P2896" s="3" cm="1">
        <f t="array" ref="P2896">_xlfn.IFS($P2895&gt;=$C$7-$B$26,0,$O2895,$P2895+$B$26,TRUE,0)</f>
        <v>0.05</v>
      </c>
      <c r="Q2896" s="3" t="b" cm="1">
        <f t="array" ref="Q2896">_xlfn.IFS(AND($L2896,NOT($M2896),NOT($O2896)),TRUE,$R2896&gt;=$B$6,FALSE,AND($L2896,NOT($M2896),$O2896,$P2896=0),TRUE,TRUE,FALSE)</f>
        <v>0</v>
      </c>
      <c r="R2896" s="3" cm="1">
        <f t="array" ref="R2896">_xlfn.IFS(AND($Q2895,$R2895&lt;$B$6),$R2895+1,AND(NOT($L2895),$R2895&gt;0),0,TRUE,$R2895)</f>
        <v>2</v>
      </c>
      <c r="S2896" s="1" cm="1">
        <f t="array" ref="S2896">_xlfn.IFS(AND(Q2895,I2895&gt;$B$8),S2895+$B$8,AND(Q2895,I2895&lt;=$B$8),S2895+I2895,TRUE,$S2895)</f>
        <v>115</v>
      </c>
      <c r="T2896" s="1">
        <f t="shared" si="178"/>
        <v>10350</v>
      </c>
      <c r="U2896" s="17">
        <f t="shared" si="179"/>
        <v>214.65606636709296</v>
      </c>
      <c r="V2896" s="47" cm="1">
        <f t="array" ref="V2896">_xlfn.IFS($B$6=1,S2896*$B$10,AND(R2895=0,R2896&gt;=1,I2896&gt;=$B$6*$B$8-1),V2895+$B$6*$B$10*$B$8,AND(R2895=0,R2896&gt;=1,I2896&lt;$B$6*$B$8-1),V2895+I2895*$B$10,TRUE,V2895)</f>
        <v>11600</v>
      </c>
      <c r="W2896" s="17">
        <f t="shared" si="180"/>
        <v>240.58071206360179</v>
      </c>
    </row>
    <row r="2897" spans="7:23" x14ac:dyDescent="0.25">
      <c r="G2897" s="15">
        <v>2895</v>
      </c>
      <c r="H2897" s="1">
        <f t="shared" si="177"/>
        <v>48.233333333333334</v>
      </c>
      <c r="I2897" s="15" cm="1">
        <f t="array" ref="I2897">_xlfn.IFS(J2896&gt;=$C$13-$B$26,MINA(I2896+$B$13-S2897+S2896,$B$11),I2896=$B$11,MINA(I2896-S2897+S2896,$B$11),TRUE,MAXA(I2896-S2897+S2896,0))</f>
        <v>1</v>
      </c>
      <c r="J2897" s="1" cm="1">
        <f t="array" ref="J2897">_xlfn.IFS(J2896&gt;=$C$13-$B$26,0,I2896&lt;$B$11,J2896+$B$26,TRUE,0)</f>
        <v>0.19999999999999998</v>
      </c>
      <c r="K2897" s="3" cm="1">
        <f t="array" ref="K2897">_xlfn.IFS(AND(NOT($K2896=0),$L2896),0,NOT($L2896),$K2896+$B$26,TRUE,$K2896)</f>
        <v>0</v>
      </c>
      <c r="L2897" s="3" t="b" cm="1">
        <f t="array" ref="L2897">_xlfn.IFS(AND($I2897&gt;0,$K2897&gt;=$C$5-$B$26),TRUE,$R2897&gt;=$B$6,FALSE,$I2897=0,FALSE,TRUE,$L2896)</f>
        <v>1</v>
      </c>
      <c r="M2897" s="3" t="b" cm="1">
        <f t="array" ref="M2897">_xlfn.IFS($N2897&gt;=$B$4-$B$26,FALSE,AND($I2897&gt;0,$K2897&gt;=$B$5-$B$26),TRUE,AND($L2897,NOT($M2896)),FALSE,$M2896,TRUE,TRUE,FALSE)</f>
        <v>0</v>
      </c>
      <c r="N2897" s="3" cm="1">
        <f t="array" ref="N2897">_xlfn.IFS($M2896,$N2896+$B$26,NOT($M2896),0,TRUE,$M2896)</f>
        <v>0</v>
      </c>
      <c r="O2897" s="3" t="b" cm="1">
        <f t="array" ref="O2897">_xlfn.IFS($M2897,FALSE,AND($L2897,NOT($M2897),$R2897&lt;$B$6,$I2897&gt;0),TRUE,TRUE,FALSE)</f>
        <v>1</v>
      </c>
      <c r="P2897" s="3" cm="1">
        <f t="array" ref="P2897">_xlfn.IFS($P2896&gt;=$C$7-$B$26,0,$O2896,$P2896+$B$26,TRUE,0)</f>
        <v>6.6666666666666666E-2</v>
      </c>
      <c r="Q2897" s="3" t="b" cm="1">
        <f t="array" ref="Q2897">_xlfn.IFS(AND($L2897,NOT($M2897),NOT($O2897)),TRUE,$R2897&gt;=$B$6,FALSE,AND($L2897,NOT($M2897),$O2897,$P2897=0),TRUE,TRUE,FALSE)</f>
        <v>0</v>
      </c>
      <c r="R2897" s="3" cm="1">
        <f t="array" ref="R2897">_xlfn.IFS(AND($Q2896,$R2896&lt;$B$6),$R2896+1,AND(NOT($L2896),$R2896&gt;0),0,TRUE,$R2896)</f>
        <v>2</v>
      </c>
      <c r="S2897" s="1" cm="1">
        <f t="array" ref="S2897">_xlfn.IFS(AND(Q2896,I2896&gt;$B$8),S2896+$B$8,AND(Q2896,I2896&lt;=$B$8),S2896+I2896,TRUE,$S2896)</f>
        <v>115</v>
      </c>
      <c r="T2897" s="1">
        <f t="shared" si="178"/>
        <v>10350</v>
      </c>
      <c r="U2897" s="17">
        <f t="shared" si="179"/>
        <v>214.58189357290945</v>
      </c>
      <c r="V2897" s="47" cm="1">
        <f t="array" ref="V2897">_xlfn.IFS($B$6=1,S2897*$B$10,AND(R2896=0,R2897&gt;=1,I2897&gt;=$B$6*$B$8-1),V2896+$B$6*$B$10*$B$8,AND(R2896=0,R2897&gt;=1,I2897&lt;$B$6*$B$8-1),V2896+I2896*$B$10,TRUE,V2896)</f>
        <v>11600</v>
      </c>
      <c r="W2897" s="17">
        <f t="shared" si="180"/>
        <v>240.49758120248791</v>
      </c>
    </row>
    <row r="2898" spans="7:23" x14ac:dyDescent="0.25">
      <c r="G2898" s="15">
        <v>2896</v>
      </c>
      <c r="H2898" s="1">
        <f t="shared" si="177"/>
        <v>48.25</v>
      </c>
      <c r="I2898" s="15" cm="1">
        <f t="array" ref="I2898">_xlfn.IFS(J2897&gt;=$C$13-$B$26,MINA(I2897+$B$13-S2898+S2897,$B$11),I2897=$B$11,MINA(I2897-S2898+S2897,$B$11),TRUE,MAXA(I2897-S2898+S2897,0))</f>
        <v>1</v>
      </c>
      <c r="J2898" s="1" cm="1">
        <f t="array" ref="J2898">_xlfn.IFS(J2897&gt;=$C$13-$B$26,0,I2897&lt;$B$11,J2897+$B$26,TRUE,0)</f>
        <v>0.21666666666666665</v>
      </c>
      <c r="K2898" s="3" cm="1">
        <f t="array" ref="K2898">_xlfn.IFS(AND(NOT($K2897=0),$L2897),0,NOT($L2897),$K2897+$B$26,TRUE,$K2897)</f>
        <v>0</v>
      </c>
      <c r="L2898" s="3" t="b" cm="1">
        <f t="array" ref="L2898">_xlfn.IFS(AND($I2898&gt;0,$K2898&gt;=$C$5-$B$26),TRUE,$R2898&gt;=$B$6,FALSE,$I2898=0,FALSE,TRUE,$L2897)</f>
        <v>1</v>
      </c>
      <c r="M2898" s="3" t="b" cm="1">
        <f t="array" ref="M2898">_xlfn.IFS($N2898&gt;=$B$4-$B$26,FALSE,AND($I2898&gt;0,$K2898&gt;=$B$5-$B$26),TRUE,AND($L2898,NOT($M2897)),FALSE,$M2897,TRUE,TRUE,FALSE)</f>
        <v>0</v>
      </c>
      <c r="N2898" s="3" cm="1">
        <f t="array" ref="N2898">_xlfn.IFS($M2897,$N2897+$B$26,NOT($M2897),0,TRUE,$M2897)</f>
        <v>0</v>
      </c>
      <c r="O2898" s="3" t="b" cm="1">
        <f t="array" ref="O2898">_xlfn.IFS($M2898,FALSE,AND($L2898,NOT($M2898),$R2898&lt;$B$6,$I2898&gt;0),TRUE,TRUE,FALSE)</f>
        <v>1</v>
      </c>
      <c r="P2898" s="3" cm="1">
        <f t="array" ref="P2898">_xlfn.IFS($P2897&gt;=$C$7-$B$26,0,$O2897,$P2897+$B$26,TRUE,0)</f>
        <v>8.3333333333333329E-2</v>
      </c>
      <c r="Q2898" s="3" t="b" cm="1">
        <f t="array" ref="Q2898">_xlfn.IFS(AND($L2898,NOT($M2898),NOT($O2898)),TRUE,$R2898&gt;=$B$6,FALSE,AND($L2898,NOT($M2898),$O2898,$P2898=0),TRUE,TRUE,FALSE)</f>
        <v>0</v>
      </c>
      <c r="R2898" s="3" cm="1">
        <f t="array" ref="R2898">_xlfn.IFS(AND($Q2897,$R2897&lt;$B$6),$R2897+1,AND(NOT($L2897),$R2897&gt;0),0,TRUE,$R2897)</f>
        <v>2</v>
      </c>
      <c r="S2898" s="1" cm="1">
        <f t="array" ref="S2898">_xlfn.IFS(AND(Q2897,I2897&gt;$B$8),S2897+$B$8,AND(Q2897,I2897&lt;=$B$8),S2897+I2897,TRUE,$S2897)</f>
        <v>115</v>
      </c>
      <c r="T2898" s="1">
        <f t="shared" si="178"/>
        <v>10350</v>
      </c>
      <c r="U2898" s="17">
        <f t="shared" si="179"/>
        <v>214.50777202072538</v>
      </c>
      <c r="V2898" s="47" cm="1">
        <f t="array" ref="V2898">_xlfn.IFS($B$6=1,S2898*$B$10,AND(R2897=0,R2898&gt;=1,I2898&gt;=$B$6*$B$8-1),V2897+$B$6*$B$10*$B$8,AND(R2897=0,R2898&gt;=1,I2898&lt;$B$6*$B$8-1),V2897+I2897*$B$10,TRUE,V2897)</f>
        <v>11600</v>
      </c>
      <c r="W2898" s="17">
        <f t="shared" si="180"/>
        <v>240.41450777202073</v>
      </c>
    </row>
    <row r="2899" spans="7:23" x14ac:dyDescent="0.25">
      <c r="G2899" s="15">
        <v>2897</v>
      </c>
      <c r="H2899" s="1">
        <f t="shared" si="177"/>
        <v>48.266666666666666</v>
      </c>
      <c r="I2899" s="15" cm="1">
        <f t="array" ref="I2899">_xlfn.IFS(J2898&gt;=$C$13-$B$26,MINA(I2898+$B$13-S2899+S2898,$B$11),I2898=$B$11,MINA(I2898-S2899+S2898,$B$11),TRUE,MAXA(I2898-S2899+S2898,0))</f>
        <v>1</v>
      </c>
      <c r="J2899" s="1" cm="1">
        <f t="array" ref="J2899">_xlfn.IFS(J2898&gt;=$C$13-$B$26,0,I2898&lt;$B$11,J2898+$B$26,TRUE,0)</f>
        <v>0.23333333333333331</v>
      </c>
      <c r="K2899" s="3" cm="1">
        <f t="array" ref="K2899">_xlfn.IFS(AND(NOT($K2898=0),$L2898),0,NOT($L2898),$K2898+$B$26,TRUE,$K2898)</f>
        <v>0</v>
      </c>
      <c r="L2899" s="3" t="b" cm="1">
        <f t="array" ref="L2899">_xlfn.IFS(AND($I2899&gt;0,$K2899&gt;=$C$5-$B$26),TRUE,$R2899&gt;=$B$6,FALSE,$I2899=0,FALSE,TRUE,$L2898)</f>
        <v>1</v>
      </c>
      <c r="M2899" s="3" t="b" cm="1">
        <f t="array" ref="M2899">_xlfn.IFS($N2899&gt;=$B$4-$B$26,FALSE,AND($I2899&gt;0,$K2899&gt;=$B$5-$B$26),TRUE,AND($L2899,NOT($M2898)),FALSE,$M2898,TRUE,TRUE,FALSE)</f>
        <v>0</v>
      </c>
      <c r="N2899" s="3" cm="1">
        <f t="array" ref="N2899">_xlfn.IFS($M2898,$N2898+$B$26,NOT($M2898),0,TRUE,$M2898)</f>
        <v>0</v>
      </c>
      <c r="O2899" s="3" t="b" cm="1">
        <f t="array" ref="O2899">_xlfn.IFS($M2899,FALSE,AND($L2899,NOT($M2899),$R2899&lt;$B$6,$I2899&gt;0),TRUE,TRUE,FALSE)</f>
        <v>1</v>
      </c>
      <c r="P2899" s="3" cm="1">
        <f t="array" ref="P2899">_xlfn.IFS($P2898&gt;=$C$7-$B$26,0,$O2898,$P2898+$B$26,TRUE,0)</f>
        <v>0</v>
      </c>
      <c r="Q2899" s="3" t="b" cm="1">
        <f t="array" ref="Q2899">_xlfn.IFS(AND($L2899,NOT($M2899),NOT($O2899)),TRUE,$R2899&gt;=$B$6,FALSE,AND($L2899,NOT($M2899),$O2899,$P2899=0),TRUE,TRUE,FALSE)</f>
        <v>1</v>
      </c>
      <c r="R2899" s="3" cm="1">
        <f t="array" ref="R2899">_xlfn.IFS(AND($Q2898,$R2898&lt;$B$6),$R2898+1,AND(NOT($L2898),$R2898&gt;0),0,TRUE,$R2898)</f>
        <v>2</v>
      </c>
      <c r="S2899" s="1" cm="1">
        <f t="array" ref="S2899">_xlfn.IFS(AND(Q2898,I2898&gt;$B$8),S2898+$B$8,AND(Q2898,I2898&lt;=$B$8),S2898+I2898,TRUE,$S2898)</f>
        <v>115</v>
      </c>
      <c r="T2899" s="1">
        <f t="shared" si="178"/>
        <v>10350</v>
      </c>
      <c r="U2899" s="17">
        <f t="shared" si="179"/>
        <v>214.43370165745856</v>
      </c>
      <c r="V2899" s="47" cm="1">
        <f t="array" ref="V2899">_xlfn.IFS($B$6=1,S2899*$B$10,AND(R2898=0,R2899&gt;=1,I2899&gt;=$B$6*$B$8-1),V2898+$B$6*$B$10*$B$8,AND(R2898=0,R2899&gt;=1,I2899&lt;$B$6*$B$8-1),V2898+I2898*$B$10,TRUE,V2898)</f>
        <v>11600</v>
      </c>
      <c r="W2899" s="17">
        <f t="shared" si="180"/>
        <v>240.33149171270719</v>
      </c>
    </row>
    <row r="2900" spans="7:23" x14ac:dyDescent="0.25">
      <c r="G2900" s="15">
        <v>2898</v>
      </c>
      <c r="H2900" s="1">
        <f t="shared" si="177"/>
        <v>48.283333333333331</v>
      </c>
      <c r="I2900" s="15" cm="1">
        <f t="array" ref="I2900">_xlfn.IFS(J2899&gt;=$C$13-$B$26,MINA(I2899+$B$13-S2900+S2899,$B$11),I2899=$B$11,MINA(I2899-S2900+S2899,$B$11),TRUE,MAXA(I2899-S2900+S2899,0))</f>
        <v>0</v>
      </c>
      <c r="J2900" s="1" cm="1">
        <f t="array" ref="J2900">_xlfn.IFS(J2899&gt;=$C$13-$B$26,0,I2899&lt;$B$11,J2899+$B$26,TRUE,0)</f>
        <v>0.24999999999999997</v>
      </c>
      <c r="K2900" s="3" cm="1">
        <f t="array" ref="K2900">_xlfn.IFS(AND(NOT($K2899=0),$L2899),0,NOT($L2899),$K2899+$B$26,TRUE,$K2899)</f>
        <v>0</v>
      </c>
      <c r="L2900" s="3" t="b" cm="1">
        <f t="array" ref="L2900">_xlfn.IFS(AND($I2900&gt;0,$K2900&gt;=$C$5-$B$26),TRUE,$R2900&gt;=$B$6,FALSE,$I2900=0,FALSE,TRUE,$L2899)</f>
        <v>0</v>
      </c>
      <c r="M2900" s="3" t="b" cm="1">
        <f t="array" ref="M2900">_xlfn.IFS($N2900&gt;=$B$4-$B$26,FALSE,AND($I2900&gt;0,$K2900&gt;=$B$5-$B$26),TRUE,AND($L2900,NOT($M2899)),FALSE,$M2899,TRUE,TRUE,FALSE)</f>
        <v>0</v>
      </c>
      <c r="N2900" s="3" cm="1">
        <f t="array" ref="N2900">_xlfn.IFS($M2899,$N2899+$B$26,NOT($M2899),0,TRUE,$M2899)</f>
        <v>0</v>
      </c>
      <c r="O2900" s="3" t="b" cm="1">
        <f t="array" ref="O2900">_xlfn.IFS($M2900,FALSE,AND($L2900,NOT($M2900),$R2900&lt;$B$6,$I2900&gt;0),TRUE,TRUE,FALSE)</f>
        <v>0</v>
      </c>
      <c r="P2900" s="3" cm="1">
        <f t="array" ref="P2900">_xlfn.IFS($P2899&gt;=$C$7-$B$26,0,$O2899,$P2899+$B$26,TRUE,0)</f>
        <v>1.6666666666666666E-2</v>
      </c>
      <c r="Q2900" s="3" t="b" cm="1">
        <f t="array" ref="Q2900">_xlfn.IFS(AND($L2900,NOT($M2900),NOT($O2900)),TRUE,$R2900&gt;=$B$6,FALSE,AND($L2900,NOT($M2900),$O2900,$P2900=0),TRUE,TRUE,FALSE)</f>
        <v>0</v>
      </c>
      <c r="R2900" s="3" cm="1">
        <f t="array" ref="R2900">_xlfn.IFS(AND($Q2899,$R2899&lt;$B$6),$R2899+1,AND(NOT($L2899),$R2899&gt;0),0,TRUE,$R2899)</f>
        <v>3</v>
      </c>
      <c r="S2900" s="1" cm="1">
        <f t="array" ref="S2900">_xlfn.IFS(AND(Q2899,I2899&gt;$B$8),S2899+$B$8,AND(Q2899,I2899&lt;=$B$8),S2899+I2899,TRUE,$S2899)</f>
        <v>116</v>
      </c>
      <c r="T2900" s="1">
        <f t="shared" si="178"/>
        <v>10440</v>
      </c>
      <c r="U2900" s="17">
        <f t="shared" si="179"/>
        <v>216.22367966862271</v>
      </c>
      <c r="V2900" s="47" cm="1">
        <f t="array" ref="V2900">_xlfn.IFS($B$6=1,S2900*$B$10,AND(R2899=0,R2900&gt;=1,I2900&gt;=$B$6*$B$8-1),V2899+$B$6*$B$10*$B$8,AND(R2899=0,R2900&gt;=1,I2900&lt;$B$6*$B$8-1),V2899+I2899*$B$10,TRUE,V2899)</f>
        <v>11600</v>
      </c>
      <c r="W2900" s="17">
        <f t="shared" si="180"/>
        <v>240.24853296513635</v>
      </c>
    </row>
    <row r="2901" spans="7:23" x14ac:dyDescent="0.25">
      <c r="G2901" s="15">
        <v>2899</v>
      </c>
      <c r="H2901" s="1">
        <f t="shared" si="177"/>
        <v>48.3</v>
      </c>
      <c r="I2901" s="15" cm="1">
        <f t="array" ref="I2901">_xlfn.IFS(J2900&gt;=$C$13-$B$26,MINA(I2900+$B$13-S2901+S2900,$B$11),I2900=$B$11,MINA(I2900-S2901+S2900,$B$11),TRUE,MAXA(I2900-S2901+S2900,0))</f>
        <v>0</v>
      </c>
      <c r="J2901" s="1" cm="1">
        <f t="array" ref="J2901">_xlfn.IFS(J2900&gt;=$C$13-$B$26,0,I2900&lt;$B$11,J2900+$B$26,TRUE,0)</f>
        <v>0.26666666666666666</v>
      </c>
      <c r="K2901" s="3" cm="1">
        <f t="array" ref="K2901">_xlfn.IFS(AND(NOT($K2900=0),$L2900),0,NOT($L2900),$K2900+$B$26,TRUE,$K2900)</f>
        <v>1.6666666666666666E-2</v>
      </c>
      <c r="L2901" s="3" t="b" cm="1">
        <f t="array" ref="L2901">_xlfn.IFS(AND($I2901&gt;0,$K2901&gt;=$C$5-$B$26),TRUE,$R2901&gt;=$B$6,FALSE,$I2901=0,FALSE,TRUE,$L2900)</f>
        <v>0</v>
      </c>
      <c r="M2901" s="3" t="b" cm="1">
        <f t="array" ref="M2901">_xlfn.IFS($N2901&gt;=$B$4-$B$26,FALSE,AND($I2901&gt;0,$K2901&gt;=$B$5-$B$26),TRUE,AND($L2901,NOT($M2900)),FALSE,$M2900,TRUE,TRUE,FALSE)</f>
        <v>0</v>
      </c>
      <c r="N2901" s="3" cm="1">
        <f t="array" ref="N2901">_xlfn.IFS($M2900,$N2900+$B$26,NOT($M2900),0,TRUE,$M2900)</f>
        <v>0</v>
      </c>
      <c r="O2901" s="3" t="b" cm="1">
        <f t="array" ref="O2901">_xlfn.IFS($M2901,FALSE,AND($L2901,NOT($M2901),$R2901&lt;$B$6,$I2901&gt;0),TRUE,TRUE,FALSE)</f>
        <v>0</v>
      </c>
      <c r="P2901" s="3" cm="1">
        <f t="array" ref="P2901">_xlfn.IFS($P2900&gt;=$C$7-$B$26,0,$O2900,$P2900+$B$26,TRUE,0)</f>
        <v>0</v>
      </c>
      <c r="Q2901" s="3" t="b" cm="1">
        <f t="array" ref="Q2901">_xlfn.IFS(AND($L2901,NOT($M2901),NOT($O2901)),TRUE,$R2901&gt;=$B$6,FALSE,AND($L2901,NOT($M2901),$O2901,$P2901=0),TRUE,TRUE,FALSE)</f>
        <v>0</v>
      </c>
      <c r="R2901" s="3" cm="1">
        <f t="array" ref="R2901">_xlfn.IFS(AND($Q2900,$R2900&lt;$B$6),$R2900+1,AND(NOT($L2900),$R2900&gt;0),0,TRUE,$R2900)</f>
        <v>0</v>
      </c>
      <c r="S2901" s="1" cm="1">
        <f t="array" ref="S2901">_xlfn.IFS(AND(Q2900,I2900&gt;$B$8),S2900+$B$8,AND(Q2900,I2900&lt;=$B$8),S2900+I2900,TRUE,$S2900)</f>
        <v>116</v>
      </c>
      <c r="T2901" s="1">
        <f t="shared" si="178"/>
        <v>10440</v>
      </c>
      <c r="U2901" s="17">
        <f t="shared" si="179"/>
        <v>216.14906832298138</v>
      </c>
      <c r="V2901" s="47" cm="1">
        <f t="array" ref="V2901">_xlfn.IFS($B$6=1,S2901*$B$10,AND(R2900=0,R2901&gt;=1,I2901&gt;=$B$6*$B$8-1),V2900+$B$6*$B$10*$B$8,AND(R2900=0,R2901&gt;=1,I2901&lt;$B$6*$B$8-1),V2900+I2900*$B$10,TRUE,V2900)</f>
        <v>11600</v>
      </c>
      <c r="W2901" s="17">
        <f t="shared" si="180"/>
        <v>240.1656314699793</v>
      </c>
    </row>
    <row r="2902" spans="7:23" x14ac:dyDescent="0.25">
      <c r="G2902" s="15">
        <v>2900</v>
      </c>
      <c r="H2902" s="1">
        <f t="shared" si="177"/>
        <v>48.316666666666663</v>
      </c>
      <c r="I2902" s="15" cm="1">
        <f t="array" ref="I2902">_xlfn.IFS(J2901&gt;=$C$13-$B$26,MINA(I2901+$B$13-S2902+S2901,$B$11),I2901=$B$11,MINA(I2901-S2902+S2901,$B$11),TRUE,MAXA(I2901-S2902+S2901,0))</f>
        <v>0</v>
      </c>
      <c r="J2902" s="1" cm="1">
        <f t="array" ref="J2902">_xlfn.IFS(J2901&gt;=$C$13-$B$26,0,I2901&lt;$B$11,J2901+$B$26,TRUE,0)</f>
        <v>0.28333333333333333</v>
      </c>
      <c r="K2902" s="3" cm="1">
        <f t="array" ref="K2902">_xlfn.IFS(AND(NOT($K2901=0),$L2901),0,NOT($L2901),$K2901+$B$26,TRUE,$K2901)</f>
        <v>3.3333333333333333E-2</v>
      </c>
      <c r="L2902" s="3" t="b" cm="1">
        <f t="array" ref="L2902">_xlfn.IFS(AND($I2902&gt;0,$K2902&gt;=$C$5-$B$26),TRUE,$R2902&gt;=$B$6,FALSE,$I2902=0,FALSE,TRUE,$L2901)</f>
        <v>0</v>
      </c>
      <c r="M2902" s="3" t="b" cm="1">
        <f t="array" ref="M2902">_xlfn.IFS($N2902&gt;=$B$4-$B$26,FALSE,AND($I2902&gt;0,$K2902&gt;=$B$5-$B$26),TRUE,AND($L2902,NOT($M2901)),FALSE,$M2901,TRUE,TRUE,FALSE)</f>
        <v>0</v>
      </c>
      <c r="N2902" s="3" cm="1">
        <f t="array" ref="N2902">_xlfn.IFS($M2901,$N2901+$B$26,NOT($M2901),0,TRUE,$M2901)</f>
        <v>0</v>
      </c>
      <c r="O2902" s="3" t="b" cm="1">
        <f t="array" ref="O2902">_xlfn.IFS($M2902,FALSE,AND($L2902,NOT($M2902),$R2902&lt;$B$6,$I2902&gt;0),TRUE,TRUE,FALSE)</f>
        <v>0</v>
      </c>
      <c r="P2902" s="3" cm="1">
        <f t="array" ref="P2902">_xlfn.IFS($P2901&gt;=$C$7-$B$26,0,$O2901,$P2901+$B$26,TRUE,0)</f>
        <v>0</v>
      </c>
      <c r="Q2902" s="3" t="b" cm="1">
        <f t="array" ref="Q2902">_xlfn.IFS(AND($L2902,NOT($M2902),NOT($O2902)),TRUE,$R2902&gt;=$B$6,FALSE,AND($L2902,NOT($M2902),$O2902,$P2902=0),TRUE,TRUE,FALSE)</f>
        <v>0</v>
      </c>
      <c r="R2902" s="3" cm="1">
        <f t="array" ref="R2902">_xlfn.IFS(AND($Q2901,$R2901&lt;$B$6),$R2901+1,AND(NOT($L2901),$R2901&gt;0),0,TRUE,$R2901)</f>
        <v>0</v>
      </c>
      <c r="S2902" s="1" cm="1">
        <f t="array" ref="S2902">_xlfn.IFS(AND(Q2901,I2901&gt;$B$8),S2901+$B$8,AND(Q2901,I2901&lt;=$B$8),S2901+I2901,TRUE,$S2901)</f>
        <v>116</v>
      </c>
      <c r="T2902" s="1">
        <f t="shared" si="178"/>
        <v>10440</v>
      </c>
      <c r="U2902" s="17">
        <f t="shared" si="179"/>
        <v>216.07450845119007</v>
      </c>
      <c r="V2902" s="47" cm="1">
        <f t="array" ref="V2902">_xlfn.IFS($B$6=1,S2902*$B$10,AND(R2901=0,R2902&gt;=1,I2902&gt;=$B$6*$B$8-1),V2901+$B$6*$B$10*$B$8,AND(R2901=0,R2902&gt;=1,I2902&lt;$B$6*$B$8-1),V2901+I2901*$B$10,TRUE,V2901)</f>
        <v>11600</v>
      </c>
      <c r="W2902" s="17">
        <f t="shared" si="180"/>
        <v>240.08278716798898</v>
      </c>
    </row>
    <row r="2903" spans="7:23" x14ac:dyDescent="0.25">
      <c r="G2903" s="15">
        <v>2901</v>
      </c>
      <c r="H2903" s="1">
        <f t="shared" si="177"/>
        <v>48.333333333333336</v>
      </c>
      <c r="I2903" s="15" cm="1">
        <f t="array" ref="I2903">_xlfn.IFS(J2902&gt;=$C$13-$B$26,MINA(I2902+$B$13-S2903+S2902,$B$11),I2902=$B$11,MINA(I2902-S2903+S2902,$B$11),TRUE,MAXA(I2902-S2903+S2902,0))</f>
        <v>0</v>
      </c>
      <c r="J2903" s="1" cm="1">
        <f t="array" ref="J2903">_xlfn.IFS(J2902&gt;=$C$13-$B$26,0,I2902&lt;$B$11,J2902+$B$26,TRUE,0)</f>
        <v>0.3</v>
      </c>
      <c r="K2903" s="3" cm="1">
        <f t="array" ref="K2903">_xlfn.IFS(AND(NOT($K2902=0),$L2902),0,NOT($L2902),$K2902+$B$26,TRUE,$K2902)</f>
        <v>0.05</v>
      </c>
      <c r="L2903" s="3" t="b" cm="1">
        <f t="array" ref="L2903">_xlfn.IFS(AND($I2903&gt;0,$K2903&gt;=$C$5-$B$26),TRUE,$R2903&gt;=$B$6,FALSE,$I2903=0,FALSE,TRUE,$L2902)</f>
        <v>0</v>
      </c>
      <c r="M2903" s="3" t="b" cm="1">
        <f t="array" ref="M2903">_xlfn.IFS($N2903&gt;=$B$4-$B$26,FALSE,AND($I2903&gt;0,$K2903&gt;=$B$5-$B$26),TRUE,AND($L2903,NOT($M2902)),FALSE,$M2902,TRUE,TRUE,FALSE)</f>
        <v>0</v>
      </c>
      <c r="N2903" s="3" cm="1">
        <f t="array" ref="N2903">_xlfn.IFS($M2902,$N2902+$B$26,NOT($M2902),0,TRUE,$M2902)</f>
        <v>0</v>
      </c>
      <c r="O2903" s="3" t="b" cm="1">
        <f t="array" ref="O2903">_xlfn.IFS($M2903,FALSE,AND($L2903,NOT($M2903),$R2903&lt;$B$6,$I2903&gt;0),TRUE,TRUE,FALSE)</f>
        <v>0</v>
      </c>
      <c r="P2903" s="3" cm="1">
        <f t="array" ref="P2903">_xlfn.IFS($P2902&gt;=$C$7-$B$26,0,$O2902,$P2902+$B$26,TRUE,0)</f>
        <v>0</v>
      </c>
      <c r="Q2903" s="3" t="b" cm="1">
        <f t="array" ref="Q2903">_xlfn.IFS(AND($L2903,NOT($M2903),NOT($O2903)),TRUE,$R2903&gt;=$B$6,FALSE,AND($L2903,NOT($M2903),$O2903,$P2903=0),TRUE,TRUE,FALSE)</f>
        <v>0</v>
      </c>
      <c r="R2903" s="3" cm="1">
        <f t="array" ref="R2903">_xlfn.IFS(AND($Q2902,$R2902&lt;$B$6),$R2902+1,AND(NOT($L2902),$R2902&gt;0),0,TRUE,$R2902)</f>
        <v>0</v>
      </c>
      <c r="S2903" s="1" cm="1">
        <f t="array" ref="S2903">_xlfn.IFS(AND(Q2902,I2902&gt;$B$8),S2902+$B$8,AND(Q2902,I2902&lt;=$B$8),S2902+I2902,TRUE,$S2902)</f>
        <v>116</v>
      </c>
      <c r="T2903" s="1">
        <f t="shared" si="178"/>
        <v>10440</v>
      </c>
      <c r="U2903" s="17">
        <f t="shared" si="179"/>
        <v>216</v>
      </c>
      <c r="V2903" s="47" cm="1">
        <f t="array" ref="V2903">_xlfn.IFS($B$6=1,S2903*$B$10,AND(R2902=0,R2903&gt;=1,I2903&gt;=$B$6*$B$8-1),V2902+$B$6*$B$10*$B$8,AND(R2902=0,R2903&gt;=1,I2903&lt;$B$6*$B$8-1),V2902+I2902*$B$10,TRUE,V2902)</f>
        <v>11600</v>
      </c>
      <c r="W2903" s="17">
        <f t="shared" si="180"/>
        <v>240</v>
      </c>
    </row>
    <row r="2904" spans="7:23" x14ac:dyDescent="0.25">
      <c r="G2904" s="15">
        <v>2902</v>
      </c>
      <c r="H2904" s="1">
        <f t="shared" si="177"/>
        <v>48.35</v>
      </c>
      <c r="I2904" s="15" cm="1">
        <f t="array" ref="I2904">_xlfn.IFS(J2903&gt;=$C$13-$B$26,MINA(I2903+$B$13-S2904+S2903,$B$11),I2903=$B$11,MINA(I2903-S2904+S2903,$B$11),TRUE,MAXA(I2903-S2904+S2903,0))</f>
        <v>0</v>
      </c>
      <c r="J2904" s="1" cm="1">
        <f t="array" ref="J2904">_xlfn.IFS(J2903&gt;=$C$13-$B$26,0,I2903&lt;$B$11,J2903+$B$26,TRUE,0)</f>
        <v>0.31666666666666665</v>
      </c>
      <c r="K2904" s="3" cm="1">
        <f t="array" ref="K2904">_xlfn.IFS(AND(NOT($K2903=0),$L2903),0,NOT($L2903),$K2903+$B$26,TRUE,$K2903)</f>
        <v>6.6666666666666666E-2</v>
      </c>
      <c r="L2904" s="3" t="b" cm="1">
        <f t="array" ref="L2904">_xlfn.IFS(AND($I2904&gt;0,$K2904&gt;=$C$5-$B$26),TRUE,$R2904&gt;=$B$6,FALSE,$I2904=0,FALSE,TRUE,$L2903)</f>
        <v>0</v>
      </c>
      <c r="M2904" s="3" t="b" cm="1">
        <f t="array" ref="M2904">_xlfn.IFS($N2904&gt;=$B$4-$B$26,FALSE,AND($I2904&gt;0,$K2904&gt;=$B$5-$B$26),TRUE,AND($L2904,NOT($M2903)),FALSE,$M2903,TRUE,TRUE,FALSE)</f>
        <v>0</v>
      </c>
      <c r="N2904" s="3" cm="1">
        <f t="array" ref="N2904">_xlfn.IFS($M2903,$N2903+$B$26,NOT($M2903),0,TRUE,$M2903)</f>
        <v>0</v>
      </c>
      <c r="O2904" s="3" t="b" cm="1">
        <f t="array" ref="O2904">_xlfn.IFS($M2904,FALSE,AND($L2904,NOT($M2904),$R2904&lt;$B$6,$I2904&gt;0),TRUE,TRUE,FALSE)</f>
        <v>0</v>
      </c>
      <c r="P2904" s="3" cm="1">
        <f t="array" ref="P2904">_xlfn.IFS($P2903&gt;=$C$7-$B$26,0,$O2903,$P2903+$B$26,TRUE,0)</f>
        <v>0</v>
      </c>
      <c r="Q2904" s="3" t="b" cm="1">
        <f t="array" ref="Q2904">_xlfn.IFS(AND($L2904,NOT($M2904),NOT($O2904)),TRUE,$R2904&gt;=$B$6,FALSE,AND($L2904,NOT($M2904),$O2904,$P2904=0),TRUE,TRUE,FALSE)</f>
        <v>0</v>
      </c>
      <c r="R2904" s="3" cm="1">
        <f t="array" ref="R2904">_xlfn.IFS(AND($Q2903,$R2903&lt;$B$6),$R2903+1,AND(NOT($L2903),$R2903&gt;0),0,TRUE,$R2903)</f>
        <v>0</v>
      </c>
      <c r="S2904" s="1" cm="1">
        <f t="array" ref="S2904">_xlfn.IFS(AND(Q2903,I2903&gt;$B$8),S2903+$B$8,AND(Q2903,I2903&lt;=$B$8),S2903+I2903,TRUE,$S2903)</f>
        <v>116</v>
      </c>
      <c r="T2904" s="1">
        <f t="shared" si="178"/>
        <v>10440</v>
      </c>
      <c r="U2904" s="17">
        <f t="shared" si="179"/>
        <v>215.92554291623577</v>
      </c>
      <c r="V2904" s="47" cm="1">
        <f t="array" ref="V2904">_xlfn.IFS($B$6=1,S2904*$B$10,AND(R2903=0,R2904&gt;=1,I2904&gt;=$B$6*$B$8-1),V2903+$B$6*$B$10*$B$8,AND(R2903=0,R2904&gt;=1,I2904&lt;$B$6*$B$8-1),V2903+I2903*$B$10,TRUE,V2903)</f>
        <v>11600</v>
      </c>
      <c r="W2904" s="17">
        <f t="shared" si="180"/>
        <v>239.91726990692865</v>
      </c>
    </row>
    <row r="2905" spans="7:23" x14ac:dyDescent="0.25">
      <c r="G2905" s="15">
        <v>2903</v>
      </c>
      <c r="H2905" s="1">
        <f t="shared" si="177"/>
        <v>48.366666666666667</v>
      </c>
      <c r="I2905" s="15" cm="1">
        <f t="array" ref="I2905">_xlfn.IFS(J2904&gt;=$C$13-$B$26,MINA(I2904+$B$13-S2905+S2904,$B$11),I2904=$B$11,MINA(I2904-S2905+S2904,$B$11),TRUE,MAXA(I2904-S2905+S2904,0))</f>
        <v>0</v>
      </c>
      <c r="J2905" s="1" cm="1">
        <f t="array" ref="J2905">_xlfn.IFS(J2904&gt;=$C$13-$B$26,0,I2904&lt;$B$11,J2904+$B$26,TRUE,0)</f>
        <v>0.33333333333333331</v>
      </c>
      <c r="K2905" s="3" cm="1">
        <f t="array" ref="K2905">_xlfn.IFS(AND(NOT($K2904=0),$L2904),0,NOT($L2904),$K2904+$B$26,TRUE,$K2904)</f>
        <v>8.3333333333333329E-2</v>
      </c>
      <c r="L2905" s="3" t="b" cm="1">
        <f t="array" ref="L2905">_xlfn.IFS(AND($I2905&gt;0,$K2905&gt;=$C$5-$B$26),TRUE,$R2905&gt;=$B$6,FALSE,$I2905=0,FALSE,TRUE,$L2904)</f>
        <v>0</v>
      </c>
      <c r="M2905" s="3" t="b" cm="1">
        <f t="array" ref="M2905">_xlfn.IFS($N2905&gt;=$B$4-$B$26,FALSE,AND($I2905&gt;0,$K2905&gt;=$B$5-$B$26),TRUE,AND($L2905,NOT($M2904)),FALSE,$M2904,TRUE,TRUE,FALSE)</f>
        <v>0</v>
      </c>
      <c r="N2905" s="3" cm="1">
        <f t="array" ref="N2905">_xlfn.IFS($M2904,$N2904+$B$26,NOT($M2904),0,TRUE,$M2904)</f>
        <v>0</v>
      </c>
      <c r="O2905" s="3" t="b" cm="1">
        <f t="array" ref="O2905">_xlfn.IFS($M2905,FALSE,AND($L2905,NOT($M2905),$R2905&lt;$B$6,$I2905&gt;0),TRUE,TRUE,FALSE)</f>
        <v>0</v>
      </c>
      <c r="P2905" s="3" cm="1">
        <f t="array" ref="P2905">_xlfn.IFS($P2904&gt;=$C$7-$B$26,0,$O2904,$P2904+$B$26,TRUE,0)</f>
        <v>0</v>
      </c>
      <c r="Q2905" s="3" t="b" cm="1">
        <f t="array" ref="Q2905">_xlfn.IFS(AND($L2905,NOT($M2905),NOT($O2905)),TRUE,$R2905&gt;=$B$6,FALSE,AND($L2905,NOT($M2905),$O2905,$P2905=0),TRUE,TRUE,FALSE)</f>
        <v>0</v>
      </c>
      <c r="R2905" s="3" cm="1">
        <f t="array" ref="R2905">_xlfn.IFS(AND($Q2904,$R2904&lt;$B$6),$R2904+1,AND(NOT($L2904),$R2904&gt;0),0,TRUE,$R2904)</f>
        <v>0</v>
      </c>
      <c r="S2905" s="1" cm="1">
        <f t="array" ref="S2905">_xlfn.IFS(AND(Q2904,I2904&gt;$B$8),S2904+$B$8,AND(Q2904,I2904&lt;=$B$8),S2904+I2904,TRUE,$S2904)</f>
        <v>116</v>
      </c>
      <c r="T2905" s="1">
        <f t="shared" si="178"/>
        <v>10440</v>
      </c>
      <c r="U2905" s="17">
        <f t="shared" si="179"/>
        <v>215.85113714679531</v>
      </c>
      <c r="V2905" s="47" cm="1">
        <f t="array" ref="V2905">_xlfn.IFS($B$6=1,S2905*$B$10,AND(R2904=0,R2905&gt;=1,I2905&gt;=$B$6*$B$8-1),V2904+$B$6*$B$10*$B$8,AND(R2904=0,R2905&gt;=1,I2905&lt;$B$6*$B$8-1),V2904+I2904*$B$10,TRUE,V2904)</f>
        <v>11600</v>
      </c>
      <c r="W2905" s="17">
        <f t="shared" si="180"/>
        <v>239.83459682977258</v>
      </c>
    </row>
    <row r="2906" spans="7:23" x14ac:dyDescent="0.25">
      <c r="G2906" s="15">
        <v>2904</v>
      </c>
      <c r="H2906" s="1">
        <f t="shared" si="177"/>
        <v>48.383333333333333</v>
      </c>
      <c r="I2906" s="15" cm="1">
        <f t="array" ref="I2906">_xlfn.IFS(J2905&gt;=$C$13-$B$26,MINA(I2905+$B$13-S2906+S2905,$B$11),I2905=$B$11,MINA(I2905-S2906+S2905,$B$11),TRUE,MAXA(I2905-S2906+S2905,0))</f>
        <v>0</v>
      </c>
      <c r="J2906" s="1" cm="1">
        <f t="array" ref="J2906">_xlfn.IFS(J2905&gt;=$C$13-$B$26,0,I2905&lt;$B$11,J2905+$B$26,TRUE,0)</f>
        <v>0.35</v>
      </c>
      <c r="K2906" s="3" cm="1">
        <f t="array" ref="K2906">_xlfn.IFS(AND(NOT($K2905=0),$L2905),0,NOT($L2905),$K2905+$B$26,TRUE,$K2905)</f>
        <v>9.9999999999999992E-2</v>
      </c>
      <c r="L2906" s="3" t="b" cm="1">
        <f t="array" ref="L2906">_xlfn.IFS(AND($I2906&gt;0,$K2906&gt;=$C$5-$B$26),TRUE,$R2906&gt;=$B$6,FALSE,$I2906=0,FALSE,TRUE,$L2905)</f>
        <v>0</v>
      </c>
      <c r="M2906" s="3" t="b" cm="1">
        <f t="array" ref="M2906">_xlfn.IFS($N2906&gt;=$B$4-$B$26,FALSE,AND($I2906&gt;0,$K2906&gt;=$B$5-$B$26),TRUE,AND($L2906,NOT($M2905)),FALSE,$M2905,TRUE,TRUE,FALSE)</f>
        <v>0</v>
      </c>
      <c r="N2906" s="3" cm="1">
        <f t="array" ref="N2906">_xlfn.IFS($M2905,$N2905+$B$26,NOT($M2905),0,TRUE,$M2905)</f>
        <v>0</v>
      </c>
      <c r="O2906" s="3" t="b" cm="1">
        <f t="array" ref="O2906">_xlfn.IFS($M2906,FALSE,AND($L2906,NOT($M2906),$R2906&lt;$B$6,$I2906&gt;0),TRUE,TRUE,FALSE)</f>
        <v>0</v>
      </c>
      <c r="P2906" s="3" cm="1">
        <f t="array" ref="P2906">_xlfn.IFS($P2905&gt;=$C$7-$B$26,0,$O2905,$P2905+$B$26,TRUE,0)</f>
        <v>0</v>
      </c>
      <c r="Q2906" s="3" t="b" cm="1">
        <f t="array" ref="Q2906">_xlfn.IFS(AND($L2906,NOT($M2906),NOT($O2906)),TRUE,$R2906&gt;=$B$6,FALSE,AND($L2906,NOT($M2906),$O2906,$P2906=0),TRUE,TRUE,FALSE)</f>
        <v>0</v>
      </c>
      <c r="R2906" s="3" cm="1">
        <f t="array" ref="R2906">_xlfn.IFS(AND($Q2905,$R2905&lt;$B$6),$R2905+1,AND(NOT($L2905),$R2905&gt;0),0,TRUE,$R2905)</f>
        <v>0</v>
      </c>
      <c r="S2906" s="1" cm="1">
        <f t="array" ref="S2906">_xlfn.IFS(AND(Q2905,I2905&gt;$B$8),S2905+$B$8,AND(Q2905,I2905&lt;=$B$8),S2905+I2905,TRUE,$S2905)</f>
        <v>116</v>
      </c>
      <c r="T2906" s="1">
        <f t="shared" si="178"/>
        <v>10440</v>
      </c>
      <c r="U2906" s="17">
        <f t="shared" si="179"/>
        <v>215.77678263864968</v>
      </c>
      <c r="V2906" s="47" cm="1">
        <f t="array" ref="V2906">_xlfn.IFS($B$6=1,S2906*$B$10,AND(R2905=0,R2906&gt;=1,I2906&gt;=$B$6*$B$8-1),V2905+$B$6*$B$10*$B$8,AND(R2905=0,R2906&gt;=1,I2906&lt;$B$6*$B$8-1),V2905+I2905*$B$10,TRUE,V2905)</f>
        <v>11600</v>
      </c>
      <c r="W2906" s="17">
        <f t="shared" si="180"/>
        <v>239.75198070961076</v>
      </c>
    </row>
    <row r="2907" spans="7:23" x14ac:dyDescent="0.25">
      <c r="G2907" s="15">
        <v>2905</v>
      </c>
      <c r="H2907" s="1">
        <f t="shared" si="177"/>
        <v>48.4</v>
      </c>
      <c r="I2907" s="15" cm="1">
        <f t="array" ref="I2907">_xlfn.IFS(J2906&gt;=$C$13-$B$26,MINA(I2906+$B$13-S2907+S2906,$B$11),I2906=$B$11,MINA(I2906-S2907+S2906,$B$11),TRUE,MAXA(I2906-S2907+S2906,0))</f>
        <v>0</v>
      </c>
      <c r="J2907" s="1" cm="1">
        <f t="array" ref="J2907">_xlfn.IFS(J2906&gt;=$C$13-$B$26,0,I2906&lt;$B$11,J2906+$B$26,TRUE,0)</f>
        <v>0.36666666666666664</v>
      </c>
      <c r="K2907" s="3" cm="1">
        <f t="array" ref="K2907">_xlfn.IFS(AND(NOT($K2906=0),$L2906),0,NOT($L2906),$K2906+$B$26,TRUE,$K2906)</f>
        <v>0.11666666666666665</v>
      </c>
      <c r="L2907" s="3" t="b" cm="1">
        <f t="array" ref="L2907">_xlfn.IFS(AND($I2907&gt;0,$K2907&gt;=$C$5-$B$26),TRUE,$R2907&gt;=$B$6,FALSE,$I2907=0,FALSE,TRUE,$L2906)</f>
        <v>0</v>
      </c>
      <c r="M2907" s="3" t="b" cm="1">
        <f t="array" ref="M2907">_xlfn.IFS($N2907&gt;=$B$4-$B$26,FALSE,AND($I2907&gt;0,$K2907&gt;=$B$5-$B$26),TRUE,AND($L2907,NOT($M2906)),FALSE,$M2906,TRUE,TRUE,FALSE)</f>
        <v>0</v>
      </c>
      <c r="N2907" s="3" cm="1">
        <f t="array" ref="N2907">_xlfn.IFS($M2906,$N2906+$B$26,NOT($M2906),0,TRUE,$M2906)</f>
        <v>0</v>
      </c>
      <c r="O2907" s="3" t="b" cm="1">
        <f t="array" ref="O2907">_xlfn.IFS($M2907,FALSE,AND($L2907,NOT($M2907),$R2907&lt;$B$6,$I2907&gt;0),TRUE,TRUE,FALSE)</f>
        <v>0</v>
      </c>
      <c r="P2907" s="3" cm="1">
        <f t="array" ref="P2907">_xlfn.IFS($P2906&gt;=$C$7-$B$26,0,$O2906,$P2906+$B$26,TRUE,0)</f>
        <v>0</v>
      </c>
      <c r="Q2907" s="3" t="b" cm="1">
        <f t="array" ref="Q2907">_xlfn.IFS(AND($L2907,NOT($M2907),NOT($O2907)),TRUE,$R2907&gt;=$B$6,FALSE,AND($L2907,NOT($M2907),$O2907,$P2907=0),TRUE,TRUE,FALSE)</f>
        <v>0</v>
      </c>
      <c r="R2907" s="3" cm="1">
        <f t="array" ref="R2907">_xlfn.IFS(AND($Q2906,$R2906&lt;$B$6),$R2906+1,AND(NOT($L2906),$R2906&gt;0),0,TRUE,$R2906)</f>
        <v>0</v>
      </c>
      <c r="S2907" s="1" cm="1">
        <f t="array" ref="S2907">_xlfn.IFS(AND(Q2906,I2906&gt;$B$8),S2906+$B$8,AND(Q2906,I2906&lt;=$B$8),S2906+I2906,TRUE,$S2906)</f>
        <v>116</v>
      </c>
      <c r="T2907" s="1">
        <f t="shared" si="178"/>
        <v>10440</v>
      </c>
      <c r="U2907" s="17">
        <f t="shared" si="179"/>
        <v>215.70247933884298</v>
      </c>
      <c r="V2907" s="47" cm="1">
        <f t="array" ref="V2907">_xlfn.IFS($B$6=1,S2907*$B$10,AND(R2906=0,R2907&gt;=1,I2907&gt;=$B$6*$B$8-1),V2906+$B$6*$B$10*$B$8,AND(R2906=0,R2907&gt;=1,I2907&lt;$B$6*$B$8-1),V2906+I2906*$B$10,TRUE,V2906)</f>
        <v>11600</v>
      </c>
      <c r="W2907" s="17">
        <f t="shared" si="180"/>
        <v>239.6694214876033</v>
      </c>
    </row>
    <row r="2908" spans="7:23" x14ac:dyDescent="0.25">
      <c r="G2908" s="15">
        <v>2906</v>
      </c>
      <c r="H2908" s="1">
        <f t="shared" si="177"/>
        <v>48.416666666666664</v>
      </c>
      <c r="I2908" s="15" cm="1">
        <f t="array" ref="I2908">_xlfn.IFS(J2907&gt;=$C$13-$B$26,MINA(I2907+$B$13-S2908+S2907,$B$11),I2907=$B$11,MINA(I2907-S2908+S2907,$B$11),TRUE,MAXA(I2907-S2908+S2907,0))</f>
        <v>0</v>
      </c>
      <c r="J2908" s="1" cm="1">
        <f t="array" ref="J2908">_xlfn.IFS(J2907&gt;=$C$13-$B$26,0,I2907&lt;$B$11,J2907+$B$26,TRUE,0)</f>
        <v>0.3833333333333333</v>
      </c>
      <c r="K2908" s="3" cm="1">
        <f t="array" ref="K2908">_xlfn.IFS(AND(NOT($K2907=0),$L2907),0,NOT($L2907),$K2907+$B$26,TRUE,$K2907)</f>
        <v>0.13333333333333333</v>
      </c>
      <c r="L2908" s="3" t="b" cm="1">
        <f t="array" ref="L2908">_xlfn.IFS(AND($I2908&gt;0,$K2908&gt;=$C$5-$B$26),TRUE,$R2908&gt;=$B$6,FALSE,$I2908=0,FALSE,TRUE,$L2907)</f>
        <v>0</v>
      </c>
      <c r="M2908" s="3" t="b" cm="1">
        <f t="array" ref="M2908">_xlfn.IFS($N2908&gt;=$B$4-$B$26,FALSE,AND($I2908&gt;0,$K2908&gt;=$B$5-$B$26),TRUE,AND($L2908,NOT($M2907)),FALSE,$M2907,TRUE,TRUE,FALSE)</f>
        <v>0</v>
      </c>
      <c r="N2908" s="3" cm="1">
        <f t="array" ref="N2908">_xlfn.IFS($M2907,$N2907+$B$26,NOT($M2907),0,TRUE,$M2907)</f>
        <v>0</v>
      </c>
      <c r="O2908" s="3" t="b" cm="1">
        <f t="array" ref="O2908">_xlfn.IFS($M2908,FALSE,AND($L2908,NOT($M2908),$R2908&lt;$B$6,$I2908&gt;0),TRUE,TRUE,FALSE)</f>
        <v>0</v>
      </c>
      <c r="P2908" s="3" cm="1">
        <f t="array" ref="P2908">_xlfn.IFS($P2907&gt;=$C$7-$B$26,0,$O2907,$P2907+$B$26,TRUE,0)</f>
        <v>0</v>
      </c>
      <c r="Q2908" s="3" t="b" cm="1">
        <f t="array" ref="Q2908">_xlfn.IFS(AND($L2908,NOT($M2908),NOT($O2908)),TRUE,$R2908&gt;=$B$6,FALSE,AND($L2908,NOT($M2908),$O2908,$P2908=0),TRUE,TRUE,FALSE)</f>
        <v>0</v>
      </c>
      <c r="R2908" s="3" cm="1">
        <f t="array" ref="R2908">_xlfn.IFS(AND($Q2907,$R2907&lt;$B$6),$R2907+1,AND(NOT($L2907),$R2907&gt;0),0,TRUE,$R2907)</f>
        <v>0</v>
      </c>
      <c r="S2908" s="1" cm="1">
        <f t="array" ref="S2908">_xlfn.IFS(AND(Q2907,I2907&gt;$B$8),S2907+$B$8,AND(Q2907,I2907&lt;=$B$8),S2907+I2907,TRUE,$S2907)</f>
        <v>116</v>
      </c>
      <c r="T2908" s="1">
        <f t="shared" si="178"/>
        <v>10440</v>
      </c>
      <c r="U2908" s="17">
        <f t="shared" si="179"/>
        <v>215.62822719449227</v>
      </c>
      <c r="V2908" s="47" cm="1">
        <f t="array" ref="V2908">_xlfn.IFS($B$6=1,S2908*$B$10,AND(R2907=0,R2908&gt;=1,I2908&gt;=$B$6*$B$8-1),V2907+$B$6*$B$10*$B$8,AND(R2907=0,R2908&gt;=1,I2908&lt;$B$6*$B$8-1),V2907+I2907*$B$10,TRUE,V2907)</f>
        <v>11600</v>
      </c>
      <c r="W2908" s="17">
        <f t="shared" si="180"/>
        <v>239.58691910499141</v>
      </c>
    </row>
    <row r="2909" spans="7:23" x14ac:dyDescent="0.25">
      <c r="G2909" s="15">
        <v>2907</v>
      </c>
      <c r="H2909" s="1">
        <f t="shared" si="177"/>
        <v>48.43333333333333</v>
      </c>
      <c r="I2909" s="15" cm="1">
        <f t="array" ref="I2909">_xlfn.IFS(J2908&gt;=$C$13-$B$26,MINA(I2908+$B$13-S2909+S2908,$B$11),I2908=$B$11,MINA(I2908-S2909+S2908,$B$11),TRUE,MAXA(I2908-S2909+S2908,0))</f>
        <v>0</v>
      </c>
      <c r="J2909" s="1" cm="1">
        <f t="array" ref="J2909">_xlfn.IFS(J2908&gt;=$C$13-$B$26,0,I2908&lt;$B$11,J2908+$B$26,TRUE,0)</f>
        <v>0.39999999999999997</v>
      </c>
      <c r="K2909" s="3" cm="1">
        <f t="array" ref="K2909">_xlfn.IFS(AND(NOT($K2908=0),$L2908),0,NOT($L2908),$K2908+$B$26,TRUE,$K2908)</f>
        <v>0.15</v>
      </c>
      <c r="L2909" s="3" t="b" cm="1">
        <f t="array" ref="L2909">_xlfn.IFS(AND($I2909&gt;0,$K2909&gt;=$C$5-$B$26),TRUE,$R2909&gt;=$B$6,FALSE,$I2909=0,FALSE,TRUE,$L2908)</f>
        <v>0</v>
      </c>
      <c r="M2909" s="3" t="b" cm="1">
        <f t="array" ref="M2909">_xlfn.IFS($N2909&gt;=$B$4-$B$26,FALSE,AND($I2909&gt;0,$K2909&gt;=$B$5-$B$26),TRUE,AND($L2909,NOT($M2908)),FALSE,$M2908,TRUE,TRUE,FALSE)</f>
        <v>0</v>
      </c>
      <c r="N2909" s="3" cm="1">
        <f t="array" ref="N2909">_xlfn.IFS($M2908,$N2908+$B$26,NOT($M2908),0,TRUE,$M2908)</f>
        <v>0</v>
      </c>
      <c r="O2909" s="3" t="b" cm="1">
        <f t="array" ref="O2909">_xlfn.IFS($M2909,FALSE,AND($L2909,NOT($M2909),$R2909&lt;$B$6,$I2909&gt;0),TRUE,TRUE,FALSE)</f>
        <v>0</v>
      </c>
      <c r="P2909" s="3" cm="1">
        <f t="array" ref="P2909">_xlfn.IFS($P2908&gt;=$C$7-$B$26,0,$O2908,$P2908+$B$26,TRUE,0)</f>
        <v>0</v>
      </c>
      <c r="Q2909" s="3" t="b" cm="1">
        <f t="array" ref="Q2909">_xlfn.IFS(AND($L2909,NOT($M2909),NOT($O2909)),TRUE,$R2909&gt;=$B$6,FALSE,AND($L2909,NOT($M2909),$O2909,$P2909=0),TRUE,TRUE,FALSE)</f>
        <v>0</v>
      </c>
      <c r="R2909" s="3" cm="1">
        <f t="array" ref="R2909">_xlfn.IFS(AND($Q2908,$R2908&lt;$B$6),$R2908+1,AND(NOT($L2908),$R2908&gt;0),0,TRUE,$R2908)</f>
        <v>0</v>
      </c>
      <c r="S2909" s="1" cm="1">
        <f t="array" ref="S2909">_xlfn.IFS(AND(Q2908,I2908&gt;$B$8),S2908+$B$8,AND(Q2908,I2908&lt;=$B$8),S2908+I2908,TRUE,$S2908)</f>
        <v>116</v>
      </c>
      <c r="T2909" s="1">
        <f t="shared" si="178"/>
        <v>10440</v>
      </c>
      <c r="U2909" s="17">
        <f t="shared" si="179"/>
        <v>215.55402615278734</v>
      </c>
      <c r="V2909" s="47" cm="1">
        <f t="array" ref="V2909">_xlfn.IFS($B$6=1,S2909*$B$10,AND(R2908=0,R2909&gt;=1,I2909&gt;=$B$6*$B$8-1),V2908+$B$6*$B$10*$B$8,AND(R2908=0,R2909&gt;=1,I2909&lt;$B$6*$B$8-1),V2908+I2908*$B$10,TRUE,V2908)</f>
        <v>11600</v>
      </c>
      <c r="W2909" s="17">
        <f t="shared" si="180"/>
        <v>239.50447350309705</v>
      </c>
    </row>
    <row r="2910" spans="7:23" x14ac:dyDescent="0.25">
      <c r="G2910" s="15">
        <v>2908</v>
      </c>
      <c r="H2910" s="1">
        <f t="shared" si="177"/>
        <v>48.45</v>
      </c>
      <c r="I2910" s="15" cm="1">
        <f t="array" ref="I2910">_xlfn.IFS(J2909&gt;=$C$13-$B$26,MINA(I2909+$B$13-S2910+S2909,$B$11),I2909=$B$11,MINA(I2909-S2910+S2909,$B$11),TRUE,MAXA(I2909-S2910+S2909,0))</f>
        <v>0</v>
      </c>
      <c r="J2910" s="1" cm="1">
        <f t="array" ref="J2910">_xlfn.IFS(J2909&gt;=$C$13-$B$26,0,I2909&lt;$B$11,J2909+$B$26,TRUE,0)</f>
        <v>0.41666666666666663</v>
      </c>
      <c r="K2910" s="3" cm="1">
        <f t="array" ref="K2910">_xlfn.IFS(AND(NOT($K2909=0),$L2909),0,NOT($L2909),$K2909+$B$26,TRUE,$K2909)</f>
        <v>0.16666666666666666</v>
      </c>
      <c r="L2910" s="3" t="b" cm="1">
        <f t="array" ref="L2910">_xlfn.IFS(AND($I2910&gt;0,$K2910&gt;=$C$5-$B$26),TRUE,$R2910&gt;=$B$6,FALSE,$I2910=0,FALSE,TRUE,$L2909)</f>
        <v>0</v>
      </c>
      <c r="M2910" s="3" t="b" cm="1">
        <f t="array" ref="M2910">_xlfn.IFS($N2910&gt;=$B$4-$B$26,FALSE,AND($I2910&gt;0,$K2910&gt;=$B$5-$B$26),TRUE,AND($L2910,NOT($M2909)),FALSE,$M2909,TRUE,TRUE,FALSE)</f>
        <v>0</v>
      </c>
      <c r="N2910" s="3" cm="1">
        <f t="array" ref="N2910">_xlfn.IFS($M2909,$N2909+$B$26,NOT($M2909),0,TRUE,$M2909)</f>
        <v>0</v>
      </c>
      <c r="O2910" s="3" t="b" cm="1">
        <f t="array" ref="O2910">_xlfn.IFS($M2910,FALSE,AND($L2910,NOT($M2910),$R2910&lt;$B$6,$I2910&gt;0),TRUE,TRUE,FALSE)</f>
        <v>0</v>
      </c>
      <c r="P2910" s="3" cm="1">
        <f t="array" ref="P2910">_xlfn.IFS($P2909&gt;=$C$7-$B$26,0,$O2909,$P2909+$B$26,TRUE,0)</f>
        <v>0</v>
      </c>
      <c r="Q2910" s="3" t="b" cm="1">
        <f t="array" ref="Q2910">_xlfn.IFS(AND($L2910,NOT($M2910),NOT($O2910)),TRUE,$R2910&gt;=$B$6,FALSE,AND($L2910,NOT($M2910),$O2910,$P2910=0),TRUE,TRUE,FALSE)</f>
        <v>0</v>
      </c>
      <c r="R2910" s="3" cm="1">
        <f t="array" ref="R2910">_xlfn.IFS(AND($Q2909,$R2909&lt;$B$6),$R2909+1,AND(NOT($L2909),$R2909&gt;0),0,TRUE,$R2909)</f>
        <v>0</v>
      </c>
      <c r="S2910" s="1" cm="1">
        <f t="array" ref="S2910">_xlfn.IFS(AND(Q2909,I2909&gt;$B$8),S2909+$B$8,AND(Q2909,I2909&lt;=$B$8),S2909+I2909,TRUE,$S2909)</f>
        <v>116</v>
      </c>
      <c r="T2910" s="1">
        <f t="shared" si="178"/>
        <v>10440</v>
      </c>
      <c r="U2910" s="17">
        <f t="shared" si="179"/>
        <v>215.4798761609907</v>
      </c>
      <c r="V2910" s="47" cm="1">
        <f t="array" ref="V2910">_xlfn.IFS($B$6=1,S2910*$B$10,AND(R2909=0,R2910&gt;=1,I2910&gt;=$B$6*$B$8-1),V2909+$B$6*$B$10*$B$8,AND(R2909=0,R2910&gt;=1,I2910&lt;$B$6*$B$8-1),V2909+I2909*$B$10,TRUE,V2909)</f>
        <v>11600</v>
      </c>
      <c r="W2910" s="17">
        <f t="shared" si="180"/>
        <v>239.422084623323</v>
      </c>
    </row>
    <row r="2911" spans="7:23" x14ac:dyDescent="0.25">
      <c r="G2911" s="15">
        <v>2909</v>
      </c>
      <c r="H2911" s="1">
        <f t="shared" si="177"/>
        <v>48.466666666666669</v>
      </c>
      <c r="I2911" s="15" cm="1">
        <f t="array" ref="I2911">_xlfn.IFS(J2910&gt;=$C$13-$B$26,MINA(I2910+$B$13-S2911+S2910,$B$11),I2910=$B$11,MINA(I2910-S2911+S2910,$B$11),TRUE,MAXA(I2910-S2911+S2910,0))</f>
        <v>0</v>
      </c>
      <c r="J2911" s="1" cm="1">
        <f t="array" ref="J2911">_xlfn.IFS(J2910&gt;=$C$13-$B$26,0,I2910&lt;$B$11,J2910+$B$26,TRUE,0)</f>
        <v>0.43333333333333329</v>
      </c>
      <c r="K2911" s="3" cm="1">
        <f t="array" ref="K2911">_xlfn.IFS(AND(NOT($K2910=0),$L2910),0,NOT($L2910),$K2910+$B$26,TRUE,$K2910)</f>
        <v>0.18333333333333332</v>
      </c>
      <c r="L2911" s="3" t="b" cm="1">
        <f t="array" ref="L2911">_xlfn.IFS(AND($I2911&gt;0,$K2911&gt;=$C$5-$B$26),TRUE,$R2911&gt;=$B$6,FALSE,$I2911=0,FALSE,TRUE,$L2910)</f>
        <v>0</v>
      </c>
      <c r="M2911" s="3" t="b" cm="1">
        <f t="array" ref="M2911">_xlfn.IFS($N2911&gt;=$B$4-$B$26,FALSE,AND($I2911&gt;0,$K2911&gt;=$B$5-$B$26),TRUE,AND($L2911,NOT($M2910)),FALSE,$M2910,TRUE,TRUE,FALSE)</f>
        <v>0</v>
      </c>
      <c r="N2911" s="3" cm="1">
        <f t="array" ref="N2911">_xlfn.IFS($M2910,$N2910+$B$26,NOT($M2910),0,TRUE,$M2910)</f>
        <v>0</v>
      </c>
      <c r="O2911" s="3" t="b" cm="1">
        <f t="array" ref="O2911">_xlfn.IFS($M2911,FALSE,AND($L2911,NOT($M2911),$R2911&lt;$B$6,$I2911&gt;0),TRUE,TRUE,FALSE)</f>
        <v>0</v>
      </c>
      <c r="P2911" s="3" cm="1">
        <f t="array" ref="P2911">_xlfn.IFS($P2910&gt;=$C$7-$B$26,0,$O2910,$P2910+$B$26,TRUE,0)</f>
        <v>0</v>
      </c>
      <c r="Q2911" s="3" t="b" cm="1">
        <f t="array" ref="Q2911">_xlfn.IFS(AND($L2911,NOT($M2911),NOT($O2911)),TRUE,$R2911&gt;=$B$6,FALSE,AND($L2911,NOT($M2911),$O2911,$P2911=0),TRUE,TRUE,FALSE)</f>
        <v>0</v>
      </c>
      <c r="R2911" s="3" cm="1">
        <f t="array" ref="R2911">_xlfn.IFS(AND($Q2910,$R2910&lt;$B$6),$R2910+1,AND(NOT($L2910),$R2910&gt;0),0,TRUE,$R2910)</f>
        <v>0</v>
      </c>
      <c r="S2911" s="1" cm="1">
        <f t="array" ref="S2911">_xlfn.IFS(AND(Q2910,I2910&gt;$B$8),S2910+$B$8,AND(Q2910,I2910&lt;=$B$8),S2910+I2910,TRUE,$S2910)</f>
        <v>116</v>
      </c>
      <c r="T2911" s="1">
        <f t="shared" si="178"/>
        <v>10440</v>
      </c>
      <c r="U2911" s="17">
        <f t="shared" si="179"/>
        <v>215.40577716643742</v>
      </c>
      <c r="V2911" s="47" cm="1">
        <f t="array" ref="V2911">_xlfn.IFS($B$6=1,S2911*$B$10,AND(R2910=0,R2911&gt;=1,I2911&gt;=$B$6*$B$8-1),V2910+$B$6*$B$10*$B$8,AND(R2910=0,R2911&gt;=1,I2911&lt;$B$6*$B$8-1),V2910+I2910*$B$10,TRUE,V2910)</f>
        <v>11600</v>
      </c>
      <c r="W2911" s="17">
        <f t="shared" si="180"/>
        <v>239.33975240715267</v>
      </c>
    </row>
    <row r="2912" spans="7:23" x14ac:dyDescent="0.25">
      <c r="G2912" s="15">
        <v>2910</v>
      </c>
      <c r="H2912" s="1">
        <f t="shared" si="177"/>
        <v>48.483333333333334</v>
      </c>
      <c r="I2912" s="15" cm="1">
        <f t="array" ref="I2912">_xlfn.IFS(J2911&gt;=$C$13-$B$26,MINA(I2911+$B$13-S2912+S2911,$B$11),I2911=$B$11,MINA(I2911-S2912+S2911,$B$11),TRUE,MAXA(I2911-S2912+S2911,0))</f>
        <v>0</v>
      </c>
      <c r="J2912" s="1" cm="1">
        <f t="array" ref="J2912">_xlfn.IFS(J2911&gt;=$C$13-$B$26,0,I2911&lt;$B$11,J2911+$B$26,TRUE,0)</f>
        <v>0.44999999999999996</v>
      </c>
      <c r="K2912" s="3" cm="1">
        <f t="array" ref="K2912">_xlfn.IFS(AND(NOT($K2911=0),$L2911),0,NOT($L2911),$K2911+$B$26,TRUE,$K2911)</f>
        <v>0.19999999999999998</v>
      </c>
      <c r="L2912" s="3" t="b" cm="1">
        <f t="array" ref="L2912">_xlfn.IFS(AND($I2912&gt;0,$K2912&gt;=$C$5-$B$26),TRUE,$R2912&gt;=$B$6,FALSE,$I2912=0,FALSE,TRUE,$L2911)</f>
        <v>0</v>
      </c>
      <c r="M2912" s="3" t="b" cm="1">
        <f t="array" ref="M2912">_xlfn.IFS($N2912&gt;=$B$4-$B$26,FALSE,AND($I2912&gt;0,$K2912&gt;=$B$5-$B$26),TRUE,AND($L2912,NOT($M2911)),FALSE,$M2911,TRUE,TRUE,FALSE)</f>
        <v>0</v>
      </c>
      <c r="N2912" s="3" cm="1">
        <f t="array" ref="N2912">_xlfn.IFS($M2911,$N2911+$B$26,NOT($M2911),0,TRUE,$M2911)</f>
        <v>0</v>
      </c>
      <c r="O2912" s="3" t="b" cm="1">
        <f t="array" ref="O2912">_xlfn.IFS($M2912,FALSE,AND($L2912,NOT($M2912),$R2912&lt;$B$6,$I2912&gt;0),TRUE,TRUE,FALSE)</f>
        <v>0</v>
      </c>
      <c r="P2912" s="3" cm="1">
        <f t="array" ref="P2912">_xlfn.IFS($P2911&gt;=$C$7-$B$26,0,$O2911,$P2911+$B$26,TRUE,0)</f>
        <v>0</v>
      </c>
      <c r="Q2912" s="3" t="b" cm="1">
        <f t="array" ref="Q2912">_xlfn.IFS(AND($L2912,NOT($M2912),NOT($O2912)),TRUE,$R2912&gt;=$B$6,FALSE,AND($L2912,NOT($M2912),$O2912,$P2912=0),TRUE,TRUE,FALSE)</f>
        <v>0</v>
      </c>
      <c r="R2912" s="3" cm="1">
        <f t="array" ref="R2912">_xlfn.IFS(AND($Q2911,$R2911&lt;$B$6),$R2911+1,AND(NOT($L2911),$R2911&gt;0),0,TRUE,$R2911)</f>
        <v>0</v>
      </c>
      <c r="S2912" s="1" cm="1">
        <f t="array" ref="S2912">_xlfn.IFS(AND(Q2911,I2911&gt;$B$8),S2911+$B$8,AND(Q2911,I2911&lt;=$B$8),S2911+I2911,TRUE,$S2911)</f>
        <v>116</v>
      </c>
      <c r="T2912" s="1">
        <f t="shared" si="178"/>
        <v>10440</v>
      </c>
      <c r="U2912" s="17">
        <f t="shared" si="179"/>
        <v>215.33172911653489</v>
      </c>
      <c r="V2912" s="47" cm="1">
        <f t="array" ref="V2912">_xlfn.IFS($B$6=1,S2912*$B$10,AND(R2911=0,R2912&gt;=1,I2912&gt;=$B$6*$B$8-1),V2911+$B$6*$B$10*$B$8,AND(R2911=0,R2912&gt;=1,I2912&lt;$B$6*$B$8-1),V2911+I2911*$B$10,TRUE,V2911)</f>
        <v>11600</v>
      </c>
      <c r="W2912" s="17">
        <f t="shared" si="180"/>
        <v>239.25747679614989</v>
      </c>
    </row>
    <row r="2913" spans="7:23" x14ac:dyDescent="0.25">
      <c r="G2913" s="15">
        <v>2911</v>
      </c>
      <c r="H2913" s="1">
        <f t="shared" si="177"/>
        <v>48.5</v>
      </c>
      <c r="I2913" s="15" cm="1">
        <f t="array" ref="I2913">_xlfn.IFS(J2912&gt;=$C$13-$B$26,MINA(I2912+$B$13-S2913+S2912,$B$11),I2912=$B$11,MINA(I2912-S2913+S2912,$B$11),TRUE,MAXA(I2912-S2913+S2912,0))</f>
        <v>0</v>
      </c>
      <c r="J2913" s="1" cm="1">
        <f t="array" ref="J2913">_xlfn.IFS(J2912&gt;=$C$13-$B$26,0,I2912&lt;$B$11,J2912+$B$26,TRUE,0)</f>
        <v>0.46666666666666662</v>
      </c>
      <c r="K2913" s="3" cm="1">
        <f t="array" ref="K2913">_xlfn.IFS(AND(NOT($K2912=0),$L2912),0,NOT($L2912),$K2912+$B$26,TRUE,$K2912)</f>
        <v>0.21666666666666665</v>
      </c>
      <c r="L2913" s="3" t="b" cm="1">
        <f t="array" ref="L2913">_xlfn.IFS(AND($I2913&gt;0,$K2913&gt;=$C$5-$B$26),TRUE,$R2913&gt;=$B$6,FALSE,$I2913=0,FALSE,TRUE,$L2912)</f>
        <v>0</v>
      </c>
      <c r="M2913" s="3" t="b" cm="1">
        <f t="array" ref="M2913">_xlfn.IFS($N2913&gt;=$B$4-$B$26,FALSE,AND($I2913&gt;0,$K2913&gt;=$B$5-$B$26),TRUE,AND($L2913,NOT($M2912)),FALSE,$M2912,TRUE,TRUE,FALSE)</f>
        <v>0</v>
      </c>
      <c r="N2913" s="3" cm="1">
        <f t="array" ref="N2913">_xlfn.IFS($M2912,$N2912+$B$26,NOT($M2912),0,TRUE,$M2912)</f>
        <v>0</v>
      </c>
      <c r="O2913" s="3" t="b" cm="1">
        <f t="array" ref="O2913">_xlfn.IFS($M2913,FALSE,AND($L2913,NOT($M2913),$R2913&lt;$B$6,$I2913&gt;0),TRUE,TRUE,FALSE)</f>
        <v>0</v>
      </c>
      <c r="P2913" s="3" cm="1">
        <f t="array" ref="P2913">_xlfn.IFS($P2912&gt;=$C$7-$B$26,0,$O2912,$P2912+$B$26,TRUE,0)</f>
        <v>0</v>
      </c>
      <c r="Q2913" s="3" t="b" cm="1">
        <f t="array" ref="Q2913">_xlfn.IFS(AND($L2913,NOT($M2913),NOT($O2913)),TRUE,$R2913&gt;=$B$6,FALSE,AND($L2913,NOT($M2913),$O2913,$P2913=0),TRUE,TRUE,FALSE)</f>
        <v>0</v>
      </c>
      <c r="R2913" s="3" cm="1">
        <f t="array" ref="R2913">_xlfn.IFS(AND($Q2912,$R2912&lt;$B$6),$R2912+1,AND(NOT($L2912),$R2912&gt;0),0,TRUE,$R2912)</f>
        <v>0</v>
      </c>
      <c r="S2913" s="1" cm="1">
        <f t="array" ref="S2913">_xlfn.IFS(AND(Q2912,I2912&gt;$B$8),S2912+$B$8,AND(Q2912,I2912&lt;=$B$8),S2912+I2912,TRUE,$S2912)</f>
        <v>116</v>
      </c>
      <c r="T2913" s="1">
        <f t="shared" si="178"/>
        <v>10440</v>
      </c>
      <c r="U2913" s="17">
        <f t="shared" si="179"/>
        <v>215.25773195876289</v>
      </c>
      <c r="V2913" s="47" cm="1">
        <f t="array" ref="V2913">_xlfn.IFS($B$6=1,S2913*$B$10,AND(R2912=0,R2913&gt;=1,I2913&gt;=$B$6*$B$8-1),V2912+$B$6*$B$10*$B$8,AND(R2912=0,R2913&gt;=1,I2913&lt;$B$6*$B$8-1),V2912+I2912*$B$10,TRUE,V2912)</f>
        <v>11600</v>
      </c>
      <c r="W2913" s="17">
        <f t="shared" si="180"/>
        <v>239.17525773195877</v>
      </c>
    </row>
    <row r="2914" spans="7:23" x14ac:dyDescent="0.25">
      <c r="G2914" s="15">
        <v>2912</v>
      </c>
      <c r="H2914" s="1">
        <f t="shared" si="177"/>
        <v>48.516666666666666</v>
      </c>
      <c r="I2914" s="15" cm="1">
        <f t="array" ref="I2914">_xlfn.IFS(J2913&gt;=$C$13-$B$26,MINA(I2913+$B$13-S2914+S2913,$B$11),I2913=$B$11,MINA(I2913-S2914+S2913,$B$11),TRUE,MAXA(I2913-S2914+S2913,0))</f>
        <v>0</v>
      </c>
      <c r="J2914" s="1" cm="1">
        <f t="array" ref="J2914">_xlfn.IFS(J2913&gt;=$C$13-$B$26,0,I2913&lt;$B$11,J2913+$B$26,TRUE,0)</f>
        <v>0.48333333333333328</v>
      </c>
      <c r="K2914" s="3" cm="1">
        <f t="array" ref="K2914">_xlfn.IFS(AND(NOT($K2913=0),$L2913),0,NOT($L2913),$K2913+$B$26,TRUE,$K2913)</f>
        <v>0.23333333333333331</v>
      </c>
      <c r="L2914" s="3" t="b" cm="1">
        <f t="array" ref="L2914">_xlfn.IFS(AND($I2914&gt;0,$K2914&gt;=$C$5-$B$26),TRUE,$R2914&gt;=$B$6,FALSE,$I2914=0,FALSE,TRUE,$L2913)</f>
        <v>0</v>
      </c>
      <c r="M2914" s="3" t="b" cm="1">
        <f t="array" ref="M2914">_xlfn.IFS($N2914&gt;=$B$4-$B$26,FALSE,AND($I2914&gt;0,$K2914&gt;=$B$5-$B$26),TRUE,AND($L2914,NOT($M2913)),FALSE,$M2913,TRUE,TRUE,FALSE)</f>
        <v>0</v>
      </c>
      <c r="N2914" s="3" cm="1">
        <f t="array" ref="N2914">_xlfn.IFS($M2913,$N2913+$B$26,NOT($M2913),0,TRUE,$M2913)</f>
        <v>0</v>
      </c>
      <c r="O2914" s="3" t="b" cm="1">
        <f t="array" ref="O2914">_xlfn.IFS($M2914,FALSE,AND($L2914,NOT($M2914),$R2914&lt;$B$6,$I2914&gt;0),TRUE,TRUE,FALSE)</f>
        <v>0</v>
      </c>
      <c r="P2914" s="3" cm="1">
        <f t="array" ref="P2914">_xlfn.IFS($P2913&gt;=$C$7-$B$26,0,$O2913,$P2913+$B$26,TRUE,0)</f>
        <v>0</v>
      </c>
      <c r="Q2914" s="3" t="b" cm="1">
        <f t="array" ref="Q2914">_xlfn.IFS(AND($L2914,NOT($M2914),NOT($O2914)),TRUE,$R2914&gt;=$B$6,FALSE,AND($L2914,NOT($M2914),$O2914,$P2914=0),TRUE,TRUE,FALSE)</f>
        <v>0</v>
      </c>
      <c r="R2914" s="3" cm="1">
        <f t="array" ref="R2914">_xlfn.IFS(AND($Q2913,$R2913&lt;$B$6),$R2913+1,AND(NOT($L2913),$R2913&gt;0),0,TRUE,$R2913)</f>
        <v>0</v>
      </c>
      <c r="S2914" s="1" cm="1">
        <f t="array" ref="S2914">_xlfn.IFS(AND(Q2913,I2913&gt;$B$8),S2913+$B$8,AND(Q2913,I2913&lt;=$B$8),S2913+I2913,TRUE,$S2913)</f>
        <v>116</v>
      </c>
      <c r="T2914" s="1">
        <f t="shared" si="178"/>
        <v>10440</v>
      </c>
      <c r="U2914" s="17">
        <f t="shared" si="179"/>
        <v>215.18378564067331</v>
      </c>
      <c r="V2914" s="47" cm="1">
        <f t="array" ref="V2914">_xlfn.IFS($B$6=1,S2914*$B$10,AND(R2913=0,R2914&gt;=1,I2914&gt;=$B$6*$B$8-1),V2913+$B$6*$B$10*$B$8,AND(R2913=0,R2914&gt;=1,I2914&lt;$B$6*$B$8-1),V2913+I2913*$B$10,TRUE,V2913)</f>
        <v>11600</v>
      </c>
      <c r="W2914" s="17">
        <f t="shared" si="180"/>
        <v>239.09309515630369</v>
      </c>
    </row>
    <row r="2915" spans="7:23" x14ac:dyDescent="0.25">
      <c r="G2915" s="15">
        <v>2913</v>
      </c>
      <c r="H2915" s="1">
        <f t="shared" si="177"/>
        <v>48.533333333333331</v>
      </c>
      <c r="I2915" s="15" cm="1">
        <f t="array" ref="I2915">_xlfn.IFS(J2914&gt;=$C$13-$B$26,MINA(I2914+$B$13-S2915+S2914,$B$11),I2914=$B$11,MINA(I2914-S2915+S2914,$B$11),TRUE,MAXA(I2914-S2915+S2914,0))</f>
        <v>0</v>
      </c>
      <c r="J2915" s="1" cm="1">
        <f t="array" ref="J2915">_xlfn.IFS(J2914&gt;=$C$13-$B$26,0,I2914&lt;$B$11,J2914+$B$26,TRUE,0)</f>
        <v>0.49999999999999994</v>
      </c>
      <c r="K2915" s="3" cm="1">
        <f t="array" ref="K2915">_xlfn.IFS(AND(NOT($K2914=0),$L2914),0,NOT($L2914),$K2914+$B$26,TRUE,$K2914)</f>
        <v>0.24999999999999997</v>
      </c>
      <c r="L2915" s="3" t="b" cm="1">
        <f t="array" ref="L2915">_xlfn.IFS(AND($I2915&gt;0,$K2915&gt;=$C$5-$B$26),TRUE,$R2915&gt;=$B$6,FALSE,$I2915=0,FALSE,TRUE,$L2914)</f>
        <v>0</v>
      </c>
      <c r="M2915" s="3" t="b" cm="1">
        <f t="array" ref="M2915">_xlfn.IFS($N2915&gt;=$B$4-$B$26,FALSE,AND($I2915&gt;0,$K2915&gt;=$B$5-$B$26),TRUE,AND($L2915,NOT($M2914)),FALSE,$M2914,TRUE,TRUE,FALSE)</f>
        <v>0</v>
      </c>
      <c r="N2915" s="3" cm="1">
        <f t="array" ref="N2915">_xlfn.IFS($M2914,$N2914+$B$26,NOT($M2914),0,TRUE,$M2914)</f>
        <v>0</v>
      </c>
      <c r="O2915" s="3" t="b" cm="1">
        <f t="array" ref="O2915">_xlfn.IFS($M2915,FALSE,AND($L2915,NOT($M2915),$R2915&lt;$B$6,$I2915&gt;0),TRUE,TRUE,FALSE)</f>
        <v>0</v>
      </c>
      <c r="P2915" s="3" cm="1">
        <f t="array" ref="P2915">_xlfn.IFS($P2914&gt;=$C$7-$B$26,0,$O2914,$P2914+$B$26,TRUE,0)</f>
        <v>0</v>
      </c>
      <c r="Q2915" s="3" t="b" cm="1">
        <f t="array" ref="Q2915">_xlfn.IFS(AND($L2915,NOT($M2915),NOT($O2915)),TRUE,$R2915&gt;=$B$6,FALSE,AND($L2915,NOT($M2915),$O2915,$P2915=0),TRUE,TRUE,FALSE)</f>
        <v>0</v>
      </c>
      <c r="R2915" s="3" cm="1">
        <f t="array" ref="R2915">_xlfn.IFS(AND($Q2914,$R2914&lt;$B$6),$R2914+1,AND(NOT($L2914),$R2914&gt;0),0,TRUE,$R2914)</f>
        <v>0</v>
      </c>
      <c r="S2915" s="1" cm="1">
        <f t="array" ref="S2915">_xlfn.IFS(AND(Q2914,I2914&gt;$B$8),S2914+$B$8,AND(Q2914,I2914&lt;=$B$8),S2914+I2914,TRUE,$S2914)</f>
        <v>116</v>
      </c>
      <c r="T2915" s="1">
        <f t="shared" si="178"/>
        <v>10440</v>
      </c>
      <c r="U2915" s="17">
        <f t="shared" si="179"/>
        <v>215.10989010989013</v>
      </c>
      <c r="V2915" s="47" cm="1">
        <f t="array" ref="V2915">_xlfn.IFS($B$6=1,S2915*$B$10,AND(R2914=0,R2915&gt;=1,I2915&gt;=$B$6*$B$8-1),V2914+$B$6*$B$10*$B$8,AND(R2914=0,R2915&gt;=1,I2915&lt;$B$6*$B$8-1),V2914+I2914*$B$10,TRUE,V2914)</f>
        <v>11600</v>
      </c>
      <c r="W2915" s="17">
        <f t="shared" si="180"/>
        <v>239.01098901098902</v>
      </c>
    </row>
    <row r="2916" spans="7:23" x14ac:dyDescent="0.25">
      <c r="G2916" s="15">
        <v>2914</v>
      </c>
      <c r="H2916" s="1">
        <f t="shared" si="177"/>
        <v>48.55</v>
      </c>
      <c r="I2916" s="15" cm="1">
        <f t="array" ref="I2916">_xlfn.IFS(J2915&gt;=$C$13-$B$26,MINA(I2915+$B$13-S2916+S2915,$B$11),I2915=$B$11,MINA(I2915-S2916+S2915,$B$11),TRUE,MAXA(I2915-S2916+S2915,0))</f>
        <v>0</v>
      </c>
      <c r="J2916" s="1" cm="1">
        <f t="array" ref="J2916">_xlfn.IFS(J2915&gt;=$C$13-$B$26,0,I2915&lt;$B$11,J2915+$B$26,TRUE,0)</f>
        <v>0.51666666666666661</v>
      </c>
      <c r="K2916" s="3" cm="1">
        <f t="array" ref="K2916">_xlfn.IFS(AND(NOT($K2915=0),$L2915),0,NOT($L2915),$K2915+$B$26,TRUE,$K2915)</f>
        <v>0.26666666666666666</v>
      </c>
      <c r="L2916" s="3" t="b" cm="1">
        <f t="array" ref="L2916">_xlfn.IFS(AND($I2916&gt;0,$K2916&gt;=$C$5-$B$26),TRUE,$R2916&gt;=$B$6,FALSE,$I2916=0,FALSE,TRUE,$L2915)</f>
        <v>0</v>
      </c>
      <c r="M2916" s="3" t="b" cm="1">
        <f t="array" ref="M2916">_xlfn.IFS($N2916&gt;=$B$4-$B$26,FALSE,AND($I2916&gt;0,$K2916&gt;=$B$5-$B$26),TRUE,AND($L2916,NOT($M2915)),FALSE,$M2915,TRUE,TRUE,FALSE)</f>
        <v>0</v>
      </c>
      <c r="N2916" s="3" cm="1">
        <f t="array" ref="N2916">_xlfn.IFS($M2915,$N2915+$B$26,NOT($M2915),0,TRUE,$M2915)</f>
        <v>0</v>
      </c>
      <c r="O2916" s="3" t="b" cm="1">
        <f t="array" ref="O2916">_xlfn.IFS($M2916,FALSE,AND($L2916,NOT($M2916),$R2916&lt;$B$6,$I2916&gt;0),TRUE,TRUE,FALSE)</f>
        <v>0</v>
      </c>
      <c r="P2916" s="3" cm="1">
        <f t="array" ref="P2916">_xlfn.IFS($P2915&gt;=$C$7-$B$26,0,$O2915,$P2915+$B$26,TRUE,0)</f>
        <v>0</v>
      </c>
      <c r="Q2916" s="3" t="b" cm="1">
        <f t="array" ref="Q2916">_xlfn.IFS(AND($L2916,NOT($M2916),NOT($O2916)),TRUE,$R2916&gt;=$B$6,FALSE,AND($L2916,NOT($M2916),$O2916,$P2916=0),TRUE,TRUE,FALSE)</f>
        <v>0</v>
      </c>
      <c r="R2916" s="3" cm="1">
        <f t="array" ref="R2916">_xlfn.IFS(AND($Q2915,$R2915&lt;$B$6),$R2915+1,AND(NOT($L2915),$R2915&gt;0),0,TRUE,$R2915)</f>
        <v>0</v>
      </c>
      <c r="S2916" s="1" cm="1">
        <f t="array" ref="S2916">_xlfn.IFS(AND(Q2915,I2915&gt;$B$8),S2915+$B$8,AND(Q2915,I2915&lt;=$B$8),S2915+I2915,TRUE,$S2915)</f>
        <v>116</v>
      </c>
      <c r="T2916" s="1">
        <f t="shared" si="178"/>
        <v>10440</v>
      </c>
      <c r="U2916" s="17">
        <f t="shared" si="179"/>
        <v>215.03604531410917</v>
      </c>
      <c r="V2916" s="47" cm="1">
        <f t="array" ref="V2916">_xlfn.IFS($B$6=1,S2916*$B$10,AND(R2915=0,R2916&gt;=1,I2916&gt;=$B$6*$B$8-1),V2915+$B$6*$B$10*$B$8,AND(R2915=0,R2916&gt;=1,I2916&lt;$B$6*$B$8-1),V2915+I2915*$B$10,TRUE,V2915)</f>
        <v>11600</v>
      </c>
      <c r="W2916" s="17">
        <f t="shared" si="180"/>
        <v>238.9289392378991</v>
      </c>
    </row>
    <row r="2917" spans="7:23" x14ac:dyDescent="0.25">
      <c r="G2917" s="15">
        <v>2915</v>
      </c>
      <c r="H2917" s="1">
        <f t="shared" si="177"/>
        <v>48.566666666666663</v>
      </c>
      <c r="I2917" s="15" cm="1">
        <f t="array" ref="I2917">_xlfn.IFS(J2916&gt;=$C$13-$B$26,MINA(I2916+$B$13-S2917+S2916,$B$11),I2916=$B$11,MINA(I2916-S2917+S2916,$B$11),TRUE,MAXA(I2916-S2917+S2916,0))</f>
        <v>0</v>
      </c>
      <c r="J2917" s="1" cm="1">
        <f t="array" ref="J2917">_xlfn.IFS(J2916&gt;=$C$13-$B$26,0,I2916&lt;$B$11,J2916+$B$26,TRUE,0)</f>
        <v>0.53333333333333333</v>
      </c>
      <c r="K2917" s="3" cm="1">
        <f t="array" ref="K2917">_xlfn.IFS(AND(NOT($K2916=0),$L2916),0,NOT($L2916),$K2916+$B$26,TRUE,$K2916)</f>
        <v>0.28333333333333333</v>
      </c>
      <c r="L2917" s="3" t="b" cm="1">
        <f t="array" ref="L2917">_xlfn.IFS(AND($I2917&gt;0,$K2917&gt;=$C$5-$B$26),TRUE,$R2917&gt;=$B$6,FALSE,$I2917=0,FALSE,TRUE,$L2916)</f>
        <v>0</v>
      </c>
      <c r="M2917" s="3" t="b" cm="1">
        <f t="array" ref="M2917">_xlfn.IFS($N2917&gt;=$B$4-$B$26,FALSE,AND($I2917&gt;0,$K2917&gt;=$B$5-$B$26),TRUE,AND($L2917,NOT($M2916)),FALSE,$M2916,TRUE,TRUE,FALSE)</f>
        <v>0</v>
      </c>
      <c r="N2917" s="3" cm="1">
        <f t="array" ref="N2917">_xlfn.IFS($M2916,$N2916+$B$26,NOT($M2916),0,TRUE,$M2916)</f>
        <v>0</v>
      </c>
      <c r="O2917" s="3" t="b" cm="1">
        <f t="array" ref="O2917">_xlfn.IFS($M2917,FALSE,AND($L2917,NOT($M2917),$R2917&lt;$B$6,$I2917&gt;0),TRUE,TRUE,FALSE)</f>
        <v>0</v>
      </c>
      <c r="P2917" s="3" cm="1">
        <f t="array" ref="P2917">_xlfn.IFS($P2916&gt;=$C$7-$B$26,0,$O2916,$P2916+$B$26,TRUE,0)</f>
        <v>0</v>
      </c>
      <c r="Q2917" s="3" t="b" cm="1">
        <f t="array" ref="Q2917">_xlfn.IFS(AND($L2917,NOT($M2917),NOT($O2917)),TRUE,$R2917&gt;=$B$6,FALSE,AND($L2917,NOT($M2917),$O2917,$P2917=0),TRUE,TRUE,FALSE)</f>
        <v>0</v>
      </c>
      <c r="R2917" s="3" cm="1">
        <f t="array" ref="R2917">_xlfn.IFS(AND($Q2916,$R2916&lt;$B$6),$R2916+1,AND(NOT($L2916),$R2916&gt;0),0,TRUE,$R2916)</f>
        <v>0</v>
      </c>
      <c r="S2917" s="1" cm="1">
        <f t="array" ref="S2917">_xlfn.IFS(AND(Q2916,I2916&gt;$B$8),S2916+$B$8,AND(Q2916,I2916&lt;=$B$8),S2916+I2916,TRUE,$S2916)</f>
        <v>116</v>
      </c>
      <c r="T2917" s="1">
        <f t="shared" si="178"/>
        <v>10440</v>
      </c>
      <c r="U2917" s="17">
        <f t="shared" si="179"/>
        <v>214.96225120109816</v>
      </c>
      <c r="V2917" s="47" cm="1">
        <f t="array" ref="V2917">_xlfn.IFS($B$6=1,S2917*$B$10,AND(R2916=0,R2917&gt;=1,I2917&gt;=$B$6*$B$8-1),V2916+$B$6*$B$10*$B$8,AND(R2916=0,R2917&gt;=1,I2917&lt;$B$6*$B$8-1),V2916+I2916*$B$10,TRUE,V2916)</f>
        <v>11600</v>
      </c>
      <c r="W2917" s="17">
        <f t="shared" si="180"/>
        <v>238.84694577899796</v>
      </c>
    </row>
    <row r="2918" spans="7:23" x14ac:dyDescent="0.25">
      <c r="G2918" s="15">
        <v>2916</v>
      </c>
      <c r="H2918" s="1">
        <f t="shared" si="177"/>
        <v>48.583333333333336</v>
      </c>
      <c r="I2918" s="15" cm="1">
        <f t="array" ref="I2918">_xlfn.IFS(J2917&gt;=$C$13-$B$26,MINA(I2917+$B$13-S2918+S2917,$B$11),I2917=$B$11,MINA(I2917-S2918+S2917,$B$11),TRUE,MAXA(I2917-S2918+S2917,0))</f>
        <v>0</v>
      </c>
      <c r="J2918" s="1" cm="1">
        <f t="array" ref="J2918">_xlfn.IFS(J2917&gt;=$C$13-$B$26,0,I2917&lt;$B$11,J2917+$B$26,TRUE,0)</f>
        <v>0.55000000000000004</v>
      </c>
      <c r="K2918" s="3" cm="1">
        <f t="array" ref="K2918">_xlfn.IFS(AND(NOT($K2917=0),$L2917),0,NOT($L2917),$K2917+$B$26,TRUE,$K2917)</f>
        <v>0.3</v>
      </c>
      <c r="L2918" s="3" t="b" cm="1">
        <f t="array" ref="L2918">_xlfn.IFS(AND($I2918&gt;0,$K2918&gt;=$C$5-$B$26),TRUE,$R2918&gt;=$B$6,FALSE,$I2918=0,FALSE,TRUE,$L2917)</f>
        <v>0</v>
      </c>
      <c r="M2918" s="3" t="b" cm="1">
        <f t="array" ref="M2918">_xlfn.IFS($N2918&gt;=$B$4-$B$26,FALSE,AND($I2918&gt;0,$K2918&gt;=$B$5-$B$26),TRUE,AND($L2918,NOT($M2917)),FALSE,$M2917,TRUE,TRUE,FALSE)</f>
        <v>0</v>
      </c>
      <c r="N2918" s="3" cm="1">
        <f t="array" ref="N2918">_xlfn.IFS($M2917,$N2917+$B$26,NOT($M2917),0,TRUE,$M2917)</f>
        <v>0</v>
      </c>
      <c r="O2918" s="3" t="b" cm="1">
        <f t="array" ref="O2918">_xlfn.IFS($M2918,FALSE,AND($L2918,NOT($M2918),$R2918&lt;$B$6,$I2918&gt;0),TRUE,TRUE,FALSE)</f>
        <v>0</v>
      </c>
      <c r="P2918" s="3" cm="1">
        <f t="array" ref="P2918">_xlfn.IFS($P2917&gt;=$C$7-$B$26,0,$O2917,$P2917+$B$26,TRUE,0)</f>
        <v>0</v>
      </c>
      <c r="Q2918" s="3" t="b" cm="1">
        <f t="array" ref="Q2918">_xlfn.IFS(AND($L2918,NOT($M2918),NOT($O2918)),TRUE,$R2918&gt;=$B$6,FALSE,AND($L2918,NOT($M2918),$O2918,$P2918=0),TRUE,TRUE,FALSE)</f>
        <v>0</v>
      </c>
      <c r="R2918" s="3" cm="1">
        <f t="array" ref="R2918">_xlfn.IFS(AND($Q2917,$R2917&lt;$B$6),$R2917+1,AND(NOT($L2917),$R2917&gt;0),0,TRUE,$R2917)</f>
        <v>0</v>
      </c>
      <c r="S2918" s="1" cm="1">
        <f t="array" ref="S2918">_xlfn.IFS(AND(Q2917,I2917&gt;$B$8),S2917+$B$8,AND(Q2917,I2917&lt;=$B$8),S2917+I2917,TRUE,$S2917)</f>
        <v>116</v>
      </c>
      <c r="T2918" s="1">
        <f t="shared" si="178"/>
        <v>10440</v>
      </c>
      <c r="U2918" s="17">
        <f t="shared" si="179"/>
        <v>214.88850771869639</v>
      </c>
      <c r="V2918" s="47" cm="1">
        <f t="array" ref="V2918">_xlfn.IFS($B$6=1,S2918*$B$10,AND(R2917=0,R2918&gt;=1,I2918&gt;=$B$6*$B$8-1),V2917+$B$6*$B$10*$B$8,AND(R2917=0,R2918&gt;=1,I2918&lt;$B$6*$B$8-1),V2917+I2917*$B$10,TRUE,V2917)</f>
        <v>11600</v>
      </c>
      <c r="W2918" s="17">
        <f t="shared" si="180"/>
        <v>238.76500857632931</v>
      </c>
    </row>
    <row r="2919" spans="7:23" x14ac:dyDescent="0.25">
      <c r="G2919" s="15">
        <v>2917</v>
      </c>
      <c r="H2919" s="1">
        <f t="shared" si="177"/>
        <v>48.6</v>
      </c>
      <c r="I2919" s="15" cm="1">
        <f t="array" ref="I2919">_xlfn.IFS(J2918&gt;=$C$13-$B$26,MINA(I2918+$B$13-S2919+S2918,$B$11),I2918=$B$11,MINA(I2918-S2919+S2918,$B$11),TRUE,MAXA(I2918-S2919+S2918,0))</f>
        <v>0</v>
      </c>
      <c r="J2919" s="1" cm="1">
        <f t="array" ref="J2919">_xlfn.IFS(J2918&gt;=$C$13-$B$26,0,I2918&lt;$B$11,J2918+$B$26,TRUE,0)</f>
        <v>0.56666666666666676</v>
      </c>
      <c r="K2919" s="3" cm="1">
        <f t="array" ref="K2919">_xlfn.IFS(AND(NOT($K2918=0),$L2918),0,NOT($L2918),$K2918+$B$26,TRUE,$K2918)</f>
        <v>0.31666666666666665</v>
      </c>
      <c r="L2919" s="3" t="b" cm="1">
        <f t="array" ref="L2919">_xlfn.IFS(AND($I2919&gt;0,$K2919&gt;=$C$5-$B$26),TRUE,$R2919&gt;=$B$6,FALSE,$I2919=0,FALSE,TRUE,$L2918)</f>
        <v>0</v>
      </c>
      <c r="M2919" s="3" t="b" cm="1">
        <f t="array" ref="M2919">_xlfn.IFS($N2919&gt;=$B$4-$B$26,FALSE,AND($I2919&gt;0,$K2919&gt;=$B$5-$B$26),TRUE,AND($L2919,NOT($M2918)),FALSE,$M2918,TRUE,TRUE,FALSE)</f>
        <v>0</v>
      </c>
      <c r="N2919" s="3" cm="1">
        <f t="array" ref="N2919">_xlfn.IFS($M2918,$N2918+$B$26,NOT($M2918),0,TRUE,$M2918)</f>
        <v>0</v>
      </c>
      <c r="O2919" s="3" t="b" cm="1">
        <f t="array" ref="O2919">_xlfn.IFS($M2919,FALSE,AND($L2919,NOT($M2919),$R2919&lt;$B$6,$I2919&gt;0),TRUE,TRUE,FALSE)</f>
        <v>0</v>
      </c>
      <c r="P2919" s="3" cm="1">
        <f t="array" ref="P2919">_xlfn.IFS($P2918&gt;=$C$7-$B$26,0,$O2918,$P2918+$B$26,TRUE,0)</f>
        <v>0</v>
      </c>
      <c r="Q2919" s="3" t="b" cm="1">
        <f t="array" ref="Q2919">_xlfn.IFS(AND($L2919,NOT($M2919),NOT($O2919)),TRUE,$R2919&gt;=$B$6,FALSE,AND($L2919,NOT($M2919),$O2919,$P2919=0),TRUE,TRUE,FALSE)</f>
        <v>0</v>
      </c>
      <c r="R2919" s="3" cm="1">
        <f t="array" ref="R2919">_xlfn.IFS(AND($Q2918,$R2918&lt;$B$6),$R2918+1,AND(NOT($L2918),$R2918&gt;0),0,TRUE,$R2918)</f>
        <v>0</v>
      </c>
      <c r="S2919" s="1" cm="1">
        <f t="array" ref="S2919">_xlfn.IFS(AND(Q2918,I2918&gt;$B$8),S2918+$B$8,AND(Q2918,I2918&lt;=$B$8),S2918+I2918,TRUE,$S2918)</f>
        <v>116</v>
      </c>
      <c r="T2919" s="1">
        <f t="shared" si="178"/>
        <v>10440</v>
      </c>
      <c r="U2919" s="17">
        <f t="shared" si="179"/>
        <v>214.81481481481481</v>
      </c>
      <c r="V2919" s="47" cm="1">
        <f t="array" ref="V2919">_xlfn.IFS($B$6=1,S2919*$B$10,AND(R2918=0,R2919&gt;=1,I2919&gt;=$B$6*$B$8-1),V2918+$B$6*$B$10*$B$8,AND(R2918=0,R2919&gt;=1,I2919&lt;$B$6*$B$8-1),V2918+I2918*$B$10,TRUE,V2918)</f>
        <v>11600</v>
      </c>
      <c r="W2919" s="17">
        <f t="shared" si="180"/>
        <v>238.68312757201645</v>
      </c>
    </row>
    <row r="2920" spans="7:23" x14ac:dyDescent="0.25">
      <c r="G2920" s="15">
        <v>2918</v>
      </c>
      <c r="H2920" s="1">
        <f t="shared" si="177"/>
        <v>48.616666666666667</v>
      </c>
      <c r="I2920" s="15" cm="1">
        <f t="array" ref="I2920">_xlfn.IFS(J2919&gt;=$C$13-$B$26,MINA(I2919+$B$13-S2920+S2919,$B$11),I2919=$B$11,MINA(I2919-S2920+S2919,$B$11),TRUE,MAXA(I2919-S2920+S2919,0))</f>
        <v>0</v>
      </c>
      <c r="J2920" s="1" cm="1">
        <f t="array" ref="J2920">_xlfn.IFS(J2919&gt;=$C$13-$B$26,0,I2919&lt;$B$11,J2919+$B$26,TRUE,0)</f>
        <v>0.58333333333333348</v>
      </c>
      <c r="K2920" s="3" cm="1">
        <f t="array" ref="K2920">_xlfn.IFS(AND(NOT($K2919=0),$L2919),0,NOT($L2919),$K2919+$B$26,TRUE,$K2919)</f>
        <v>0.33333333333333331</v>
      </c>
      <c r="L2920" s="3" t="b" cm="1">
        <f t="array" ref="L2920">_xlfn.IFS(AND($I2920&gt;0,$K2920&gt;=$C$5-$B$26),TRUE,$R2920&gt;=$B$6,FALSE,$I2920=0,FALSE,TRUE,$L2919)</f>
        <v>0</v>
      </c>
      <c r="M2920" s="3" t="b" cm="1">
        <f t="array" ref="M2920">_xlfn.IFS($N2920&gt;=$B$4-$B$26,FALSE,AND($I2920&gt;0,$K2920&gt;=$B$5-$B$26),TRUE,AND($L2920,NOT($M2919)),FALSE,$M2919,TRUE,TRUE,FALSE)</f>
        <v>0</v>
      </c>
      <c r="N2920" s="3" cm="1">
        <f t="array" ref="N2920">_xlfn.IFS($M2919,$N2919+$B$26,NOT($M2919),0,TRUE,$M2919)</f>
        <v>0</v>
      </c>
      <c r="O2920" s="3" t="b" cm="1">
        <f t="array" ref="O2920">_xlfn.IFS($M2920,FALSE,AND($L2920,NOT($M2920),$R2920&lt;$B$6,$I2920&gt;0),TRUE,TRUE,FALSE)</f>
        <v>0</v>
      </c>
      <c r="P2920" s="3" cm="1">
        <f t="array" ref="P2920">_xlfn.IFS($P2919&gt;=$C$7-$B$26,0,$O2919,$P2919+$B$26,TRUE,0)</f>
        <v>0</v>
      </c>
      <c r="Q2920" s="3" t="b" cm="1">
        <f t="array" ref="Q2920">_xlfn.IFS(AND($L2920,NOT($M2920),NOT($O2920)),TRUE,$R2920&gt;=$B$6,FALSE,AND($L2920,NOT($M2920),$O2920,$P2920=0),TRUE,TRUE,FALSE)</f>
        <v>0</v>
      </c>
      <c r="R2920" s="3" cm="1">
        <f t="array" ref="R2920">_xlfn.IFS(AND($Q2919,$R2919&lt;$B$6),$R2919+1,AND(NOT($L2919),$R2919&gt;0),0,TRUE,$R2919)</f>
        <v>0</v>
      </c>
      <c r="S2920" s="1" cm="1">
        <f t="array" ref="S2920">_xlfn.IFS(AND(Q2919,I2919&gt;$B$8),S2919+$B$8,AND(Q2919,I2919&lt;=$B$8),S2919+I2919,TRUE,$S2919)</f>
        <v>116</v>
      </c>
      <c r="T2920" s="1">
        <f t="shared" si="178"/>
        <v>10440</v>
      </c>
      <c r="U2920" s="17">
        <f t="shared" si="179"/>
        <v>214.74117243743572</v>
      </c>
      <c r="V2920" s="47" cm="1">
        <f t="array" ref="V2920">_xlfn.IFS($B$6=1,S2920*$B$10,AND(R2919=0,R2920&gt;=1,I2920&gt;=$B$6*$B$8-1),V2919+$B$6*$B$10*$B$8,AND(R2919=0,R2920&gt;=1,I2920&lt;$B$6*$B$8-1),V2919+I2919*$B$10,TRUE,V2919)</f>
        <v>11600</v>
      </c>
      <c r="W2920" s="17">
        <f t="shared" si="180"/>
        <v>238.6013027082619</v>
      </c>
    </row>
    <row r="2921" spans="7:23" x14ac:dyDescent="0.25">
      <c r="G2921" s="15">
        <v>2919</v>
      </c>
      <c r="H2921" s="1">
        <f t="shared" si="177"/>
        <v>48.633333333333333</v>
      </c>
      <c r="I2921" s="15" cm="1">
        <f t="array" ref="I2921">_xlfn.IFS(J2920&gt;=$C$13-$B$26,MINA(I2920+$B$13-S2921+S2920,$B$11),I2920=$B$11,MINA(I2920-S2921+S2920,$B$11),TRUE,MAXA(I2920-S2921+S2920,0))</f>
        <v>0</v>
      </c>
      <c r="J2921" s="1" cm="1">
        <f t="array" ref="J2921">_xlfn.IFS(J2920&gt;=$C$13-$B$26,0,I2920&lt;$B$11,J2920+$B$26,TRUE,0)</f>
        <v>0.6000000000000002</v>
      </c>
      <c r="K2921" s="3" cm="1">
        <f t="array" ref="K2921">_xlfn.IFS(AND(NOT($K2920=0),$L2920),0,NOT($L2920),$K2920+$B$26,TRUE,$K2920)</f>
        <v>0.35</v>
      </c>
      <c r="L2921" s="3" t="b" cm="1">
        <f t="array" ref="L2921">_xlfn.IFS(AND($I2921&gt;0,$K2921&gt;=$C$5-$B$26),TRUE,$R2921&gt;=$B$6,FALSE,$I2921=0,FALSE,TRUE,$L2920)</f>
        <v>0</v>
      </c>
      <c r="M2921" s="3" t="b" cm="1">
        <f t="array" ref="M2921">_xlfn.IFS($N2921&gt;=$B$4-$B$26,FALSE,AND($I2921&gt;0,$K2921&gt;=$B$5-$B$26),TRUE,AND($L2921,NOT($M2920)),FALSE,$M2920,TRUE,TRUE,FALSE)</f>
        <v>0</v>
      </c>
      <c r="N2921" s="3" cm="1">
        <f t="array" ref="N2921">_xlfn.IFS($M2920,$N2920+$B$26,NOT($M2920),0,TRUE,$M2920)</f>
        <v>0</v>
      </c>
      <c r="O2921" s="3" t="b" cm="1">
        <f t="array" ref="O2921">_xlfn.IFS($M2921,FALSE,AND($L2921,NOT($M2921),$R2921&lt;$B$6,$I2921&gt;0),TRUE,TRUE,FALSE)</f>
        <v>0</v>
      </c>
      <c r="P2921" s="3" cm="1">
        <f t="array" ref="P2921">_xlfn.IFS($P2920&gt;=$C$7-$B$26,0,$O2920,$P2920+$B$26,TRUE,0)</f>
        <v>0</v>
      </c>
      <c r="Q2921" s="3" t="b" cm="1">
        <f t="array" ref="Q2921">_xlfn.IFS(AND($L2921,NOT($M2921),NOT($O2921)),TRUE,$R2921&gt;=$B$6,FALSE,AND($L2921,NOT($M2921),$O2921,$P2921=0),TRUE,TRUE,FALSE)</f>
        <v>0</v>
      </c>
      <c r="R2921" s="3" cm="1">
        <f t="array" ref="R2921">_xlfn.IFS(AND($Q2920,$R2920&lt;$B$6),$R2920+1,AND(NOT($L2920),$R2920&gt;0),0,TRUE,$R2920)</f>
        <v>0</v>
      </c>
      <c r="S2921" s="1" cm="1">
        <f t="array" ref="S2921">_xlfn.IFS(AND(Q2920,I2920&gt;$B$8),S2920+$B$8,AND(Q2920,I2920&lt;=$B$8),S2920+I2920,TRUE,$S2920)</f>
        <v>116</v>
      </c>
      <c r="T2921" s="1">
        <f t="shared" si="178"/>
        <v>10440</v>
      </c>
      <c r="U2921" s="17">
        <f t="shared" si="179"/>
        <v>214.66758053461274</v>
      </c>
      <c r="V2921" s="47" cm="1">
        <f t="array" ref="V2921">_xlfn.IFS($B$6=1,S2921*$B$10,AND(R2920=0,R2921&gt;=1,I2921&gt;=$B$6*$B$8-1),V2920+$B$6*$B$10*$B$8,AND(R2920=0,R2921&gt;=1,I2921&lt;$B$6*$B$8-1),V2920+I2920*$B$10,TRUE,V2920)</f>
        <v>11600</v>
      </c>
      <c r="W2921" s="17">
        <f t="shared" si="180"/>
        <v>238.51953392734751</v>
      </c>
    </row>
    <row r="2922" spans="7:23" x14ac:dyDescent="0.25">
      <c r="G2922" s="15">
        <v>2920</v>
      </c>
      <c r="H2922" s="1">
        <f t="shared" si="177"/>
        <v>48.65</v>
      </c>
      <c r="I2922" s="15" cm="1">
        <f t="array" ref="I2922">_xlfn.IFS(J2921&gt;=$C$13-$B$26,MINA(I2921+$B$13-S2922+S2921,$B$11),I2921=$B$11,MINA(I2921-S2922+S2921,$B$11),TRUE,MAXA(I2921-S2922+S2921,0))</f>
        <v>0</v>
      </c>
      <c r="J2922" s="1" cm="1">
        <f t="array" ref="J2922">_xlfn.IFS(J2921&gt;=$C$13-$B$26,0,I2921&lt;$B$11,J2921+$B$26,TRUE,0)</f>
        <v>0.61666666666666692</v>
      </c>
      <c r="K2922" s="3" cm="1">
        <f t="array" ref="K2922">_xlfn.IFS(AND(NOT($K2921=0),$L2921),0,NOT($L2921),$K2921+$B$26,TRUE,$K2921)</f>
        <v>0.36666666666666664</v>
      </c>
      <c r="L2922" s="3" t="b" cm="1">
        <f t="array" ref="L2922">_xlfn.IFS(AND($I2922&gt;0,$K2922&gt;=$C$5-$B$26),TRUE,$R2922&gt;=$B$6,FALSE,$I2922=0,FALSE,TRUE,$L2921)</f>
        <v>0</v>
      </c>
      <c r="M2922" s="3" t="b" cm="1">
        <f t="array" ref="M2922">_xlfn.IFS($N2922&gt;=$B$4-$B$26,FALSE,AND($I2922&gt;0,$K2922&gt;=$B$5-$B$26),TRUE,AND($L2922,NOT($M2921)),FALSE,$M2921,TRUE,TRUE,FALSE)</f>
        <v>0</v>
      </c>
      <c r="N2922" s="3" cm="1">
        <f t="array" ref="N2922">_xlfn.IFS($M2921,$N2921+$B$26,NOT($M2921),0,TRUE,$M2921)</f>
        <v>0</v>
      </c>
      <c r="O2922" s="3" t="b" cm="1">
        <f t="array" ref="O2922">_xlfn.IFS($M2922,FALSE,AND($L2922,NOT($M2922),$R2922&lt;$B$6,$I2922&gt;0),TRUE,TRUE,FALSE)</f>
        <v>0</v>
      </c>
      <c r="P2922" s="3" cm="1">
        <f t="array" ref="P2922">_xlfn.IFS($P2921&gt;=$C$7-$B$26,0,$O2921,$P2921+$B$26,TRUE,0)</f>
        <v>0</v>
      </c>
      <c r="Q2922" s="3" t="b" cm="1">
        <f t="array" ref="Q2922">_xlfn.IFS(AND($L2922,NOT($M2922),NOT($O2922)),TRUE,$R2922&gt;=$B$6,FALSE,AND($L2922,NOT($M2922),$O2922,$P2922=0),TRUE,TRUE,FALSE)</f>
        <v>0</v>
      </c>
      <c r="R2922" s="3" cm="1">
        <f t="array" ref="R2922">_xlfn.IFS(AND($Q2921,$R2921&lt;$B$6),$R2921+1,AND(NOT($L2921),$R2921&gt;0),0,TRUE,$R2921)</f>
        <v>0</v>
      </c>
      <c r="S2922" s="1" cm="1">
        <f t="array" ref="S2922">_xlfn.IFS(AND(Q2921,I2921&gt;$B$8),S2921+$B$8,AND(Q2921,I2921&lt;=$B$8),S2921+I2921,TRUE,$S2921)</f>
        <v>116</v>
      </c>
      <c r="T2922" s="1">
        <f t="shared" si="178"/>
        <v>10440</v>
      </c>
      <c r="U2922" s="17">
        <f t="shared" si="179"/>
        <v>214.59403905447073</v>
      </c>
      <c r="V2922" s="47" cm="1">
        <f t="array" ref="V2922">_xlfn.IFS($B$6=1,S2922*$B$10,AND(R2921=0,R2922&gt;=1,I2922&gt;=$B$6*$B$8-1),V2921+$B$6*$B$10*$B$8,AND(R2921=0,R2922&gt;=1,I2922&lt;$B$6*$B$8-1),V2921+I2921*$B$10,TRUE,V2921)</f>
        <v>11600</v>
      </c>
      <c r="W2922" s="17">
        <f t="shared" si="180"/>
        <v>238.43782117163414</v>
      </c>
    </row>
    <row r="2923" spans="7:23" x14ac:dyDescent="0.25">
      <c r="G2923" s="15">
        <v>2921</v>
      </c>
      <c r="H2923" s="1">
        <f t="shared" si="177"/>
        <v>48.666666666666664</v>
      </c>
      <c r="I2923" s="15" cm="1">
        <f t="array" ref="I2923">_xlfn.IFS(J2922&gt;=$C$13-$B$26,MINA(I2922+$B$13-S2923+S2922,$B$11),I2922=$B$11,MINA(I2922-S2923+S2922,$B$11),TRUE,MAXA(I2922-S2923+S2922,0))</f>
        <v>0</v>
      </c>
      <c r="J2923" s="1" cm="1">
        <f t="array" ref="J2923">_xlfn.IFS(J2922&gt;=$C$13-$B$26,0,I2922&lt;$B$11,J2922+$B$26,TRUE,0)</f>
        <v>0.63333333333333364</v>
      </c>
      <c r="K2923" s="3" cm="1">
        <f t="array" ref="K2923">_xlfn.IFS(AND(NOT($K2922=0),$L2922),0,NOT($L2922),$K2922+$B$26,TRUE,$K2922)</f>
        <v>0.3833333333333333</v>
      </c>
      <c r="L2923" s="3" t="b" cm="1">
        <f t="array" ref="L2923">_xlfn.IFS(AND($I2923&gt;0,$K2923&gt;=$C$5-$B$26),TRUE,$R2923&gt;=$B$6,FALSE,$I2923=0,FALSE,TRUE,$L2922)</f>
        <v>0</v>
      </c>
      <c r="M2923" s="3" t="b" cm="1">
        <f t="array" ref="M2923">_xlfn.IFS($N2923&gt;=$B$4-$B$26,FALSE,AND($I2923&gt;0,$K2923&gt;=$B$5-$B$26),TRUE,AND($L2923,NOT($M2922)),FALSE,$M2922,TRUE,TRUE,FALSE)</f>
        <v>0</v>
      </c>
      <c r="N2923" s="3" cm="1">
        <f t="array" ref="N2923">_xlfn.IFS($M2922,$N2922+$B$26,NOT($M2922),0,TRUE,$M2922)</f>
        <v>0</v>
      </c>
      <c r="O2923" s="3" t="b" cm="1">
        <f t="array" ref="O2923">_xlfn.IFS($M2923,FALSE,AND($L2923,NOT($M2923),$R2923&lt;$B$6,$I2923&gt;0),TRUE,TRUE,FALSE)</f>
        <v>0</v>
      </c>
      <c r="P2923" s="3" cm="1">
        <f t="array" ref="P2923">_xlfn.IFS($P2922&gt;=$C$7-$B$26,0,$O2922,$P2922+$B$26,TRUE,0)</f>
        <v>0</v>
      </c>
      <c r="Q2923" s="3" t="b" cm="1">
        <f t="array" ref="Q2923">_xlfn.IFS(AND($L2923,NOT($M2923),NOT($O2923)),TRUE,$R2923&gt;=$B$6,FALSE,AND($L2923,NOT($M2923),$O2923,$P2923=0),TRUE,TRUE,FALSE)</f>
        <v>0</v>
      </c>
      <c r="R2923" s="3" cm="1">
        <f t="array" ref="R2923">_xlfn.IFS(AND($Q2922,$R2922&lt;$B$6),$R2922+1,AND(NOT($L2922),$R2922&gt;0),0,TRUE,$R2922)</f>
        <v>0</v>
      </c>
      <c r="S2923" s="1" cm="1">
        <f t="array" ref="S2923">_xlfn.IFS(AND(Q2922,I2922&gt;$B$8),S2922+$B$8,AND(Q2922,I2922&lt;=$B$8),S2922+I2922,TRUE,$S2922)</f>
        <v>116</v>
      </c>
      <c r="T2923" s="1">
        <f t="shared" si="178"/>
        <v>10440</v>
      </c>
      <c r="U2923" s="17">
        <f t="shared" si="179"/>
        <v>214.52054794520549</v>
      </c>
      <c r="V2923" s="47" cm="1">
        <f t="array" ref="V2923">_xlfn.IFS($B$6=1,S2923*$B$10,AND(R2922=0,R2923&gt;=1,I2923&gt;=$B$6*$B$8-1),V2922+$B$6*$B$10*$B$8,AND(R2922=0,R2923&gt;=1,I2923&lt;$B$6*$B$8-1),V2922+I2922*$B$10,TRUE,V2922)</f>
        <v>11600</v>
      </c>
      <c r="W2923" s="17">
        <f t="shared" si="180"/>
        <v>238.35616438356166</v>
      </c>
    </row>
    <row r="2924" spans="7:23" x14ac:dyDescent="0.25">
      <c r="G2924" s="15">
        <v>2922</v>
      </c>
      <c r="H2924" s="1">
        <f t="shared" si="177"/>
        <v>48.68333333333333</v>
      </c>
      <c r="I2924" s="15" cm="1">
        <f t="array" ref="I2924">_xlfn.IFS(J2923&gt;=$C$13-$B$26,MINA(I2923+$B$13-S2924+S2923,$B$11),I2923=$B$11,MINA(I2923-S2924+S2923,$B$11),TRUE,MAXA(I2923-S2924+S2923,0))</f>
        <v>0</v>
      </c>
      <c r="J2924" s="1" cm="1">
        <f t="array" ref="J2924">_xlfn.IFS(J2923&gt;=$C$13-$B$26,0,I2923&lt;$B$11,J2923+$B$26,TRUE,0)</f>
        <v>0.65000000000000036</v>
      </c>
      <c r="K2924" s="3" cm="1">
        <f t="array" ref="K2924">_xlfn.IFS(AND(NOT($K2923=0),$L2923),0,NOT($L2923),$K2923+$B$26,TRUE,$K2923)</f>
        <v>0.39999999999999997</v>
      </c>
      <c r="L2924" s="3" t="b" cm="1">
        <f t="array" ref="L2924">_xlfn.IFS(AND($I2924&gt;0,$K2924&gt;=$C$5-$B$26),TRUE,$R2924&gt;=$B$6,FALSE,$I2924=0,FALSE,TRUE,$L2923)</f>
        <v>0</v>
      </c>
      <c r="M2924" s="3" t="b" cm="1">
        <f t="array" ref="M2924">_xlfn.IFS($N2924&gt;=$B$4-$B$26,FALSE,AND($I2924&gt;0,$K2924&gt;=$B$5-$B$26),TRUE,AND($L2924,NOT($M2923)),FALSE,$M2923,TRUE,TRUE,FALSE)</f>
        <v>0</v>
      </c>
      <c r="N2924" s="3" cm="1">
        <f t="array" ref="N2924">_xlfn.IFS($M2923,$N2923+$B$26,NOT($M2923),0,TRUE,$M2923)</f>
        <v>0</v>
      </c>
      <c r="O2924" s="3" t="b" cm="1">
        <f t="array" ref="O2924">_xlfn.IFS($M2924,FALSE,AND($L2924,NOT($M2924),$R2924&lt;$B$6,$I2924&gt;0),TRUE,TRUE,FALSE)</f>
        <v>0</v>
      </c>
      <c r="P2924" s="3" cm="1">
        <f t="array" ref="P2924">_xlfn.IFS($P2923&gt;=$C$7-$B$26,0,$O2923,$P2923+$B$26,TRUE,0)</f>
        <v>0</v>
      </c>
      <c r="Q2924" s="3" t="b" cm="1">
        <f t="array" ref="Q2924">_xlfn.IFS(AND($L2924,NOT($M2924),NOT($O2924)),TRUE,$R2924&gt;=$B$6,FALSE,AND($L2924,NOT($M2924),$O2924,$P2924=0),TRUE,TRUE,FALSE)</f>
        <v>0</v>
      </c>
      <c r="R2924" s="3" cm="1">
        <f t="array" ref="R2924">_xlfn.IFS(AND($Q2923,$R2923&lt;$B$6),$R2923+1,AND(NOT($L2923),$R2923&gt;0),0,TRUE,$R2923)</f>
        <v>0</v>
      </c>
      <c r="S2924" s="1" cm="1">
        <f t="array" ref="S2924">_xlfn.IFS(AND(Q2923,I2923&gt;$B$8),S2923+$B$8,AND(Q2923,I2923&lt;=$B$8),S2923+I2923,TRUE,$S2923)</f>
        <v>116</v>
      </c>
      <c r="T2924" s="1">
        <f t="shared" si="178"/>
        <v>10440</v>
      </c>
      <c r="U2924" s="17">
        <f t="shared" si="179"/>
        <v>214.4471071550839</v>
      </c>
      <c r="V2924" s="47" cm="1">
        <f t="array" ref="V2924">_xlfn.IFS($B$6=1,S2924*$B$10,AND(R2923=0,R2924&gt;=1,I2924&gt;=$B$6*$B$8-1),V2923+$B$6*$B$10*$B$8,AND(R2923=0,R2924&gt;=1,I2924&lt;$B$6*$B$8-1),V2923+I2923*$B$10,TRUE,V2923)</f>
        <v>11600</v>
      </c>
      <c r="W2924" s="17">
        <f t="shared" si="180"/>
        <v>238.27456350564876</v>
      </c>
    </row>
    <row r="2925" spans="7:23" x14ac:dyDescent="0.25">
      <c r="G2925" s="15">
        <v>2923</v>
      </c>
      <c r="H2925" s="1">
        <f t="shared" si="177"/>
        <v>48.7</v>
      </c>
      <c r="I2925" s="15" cm="1">
        <f t="array" ref="I2925">_xlfn.IFS(J2924&gt;=$C$13-$B$26,MINA(I2924+$B$13-S2925+S2924,$B$11),I2924=$B$11,MINA(I2924-S2925+S2924,$B$11),TRUE,MAXA(I2924-S2925+S2924,0))</f>
        <v>0</v>
      </c>
      <c r="J2925" s="1" cm="1">
        <f t="array" ref="J2925">_xlfn.IFS(J2924&gt;=$C$13-$B$26,0,I2924&lt;$B$11,J2924+$B$26,TRUE,0)</f>
        <v>0.66666666666666707</v>
      </c>
      <c r="K2925" s="3" cm="1">
        <f t="array" ref="K2925">_xlfn.IFS(AND(NOT($K2924=0),$L2924),0,NOT($L2924),$K2924+$B$26,TRUE,$K2924)</f>
        <v>0.41666666666666663</v>
      </c>
      <c r="L2925" s="3" t="b" cm="1">
        <f t="array" ref="L2925">_xlfn.IFS(AND($I2925&gt;0,$K2925&gt;=$C$5-$B$26),TRUE,$R2925&gt;=$B$6,FALSE,$I2925=0,FALSE,TRUE,$L2924)</f>
        <v>0</v>
      </c>
      <c r="M2925" s="3" t="b" cm="1">
        <f t="array" ref="M2925">_xlfn.IFS($N2925&gt;=$B$4-$B$26,FALSE,AND($I2925&gt;0,$K2925&gt;=$B$5-$B$26),TRUE,AND($L2925,NOT($M2924)),FALSE,$M2924,TRUE,TRUE,FALSE)</f>
        <v>0</v>
      </c>
      <c r="N2925" s="3" cm="1">
        <f t="array" ref="N2925">_xlfn.IFS($M2924,$N2924+$B$26,NOT($M2924),0,TRUE,$M2924)</f>
        <v>0</v>
      </c>
      <c r="O2925" s="3" t="b" cm="1">
        <f t="array" ref="O2925">_xlfn.IFS($M2925,FALSE,AND($L2925,NOT($M2925),$R2925&lt;$B$6,$I2925&gt;0),TRUE,TRUE,FALSE)</f>
        <v>0</v>
      </c>
      <c r="P2925" s="3" cm="1">
        <f t="array" ref="P2925">_xlfn.IFS($P2924&gt;=$C$7-$B$26,0,$O2924,$P2924+$B$26,TRUE,0)</f>
        <v>0</v>
      </c>
      <c r="Q2925" s="3" t="b" cm="1">
        <f t="array" ref="Q2925">_xlfn.IFS(AND($L2925,NOT($M2925),NOT($O2925)),TRUE,$R2925&gt;=$B$6,FALSE,AND($L2925,NOT($M2925),$O2925,$P2925=0),TRUE,TRUE,FALSE)</f>
        <v>0</v>
      </c>
      <c r="R2925" s="3" cm="1">
        <f t="array" ref="R2925">_xlfn.IFS(AND($Q2924,$R2924&lt;$B$6),$R2924+1,AND(NOT($L2924),$R2924&gt;0),0,TRUE,$R2924)</f>
        <v>0</v>
      </c>
      <c r="S2925" s="1" cm="1">
        <f t="array" ref="S2925">_xlfn.IFS(AND(Q2924,I2924&gt;$B$8),S2924+$B$8,AND(Q2924,I2924&lt;=$B$8),S2924+I2924,TRUE,$S2924)</f>
        <v>116</v>
      </c>
      <c r="T2925" s="1">
        <f t="shared" si="178"/>
        <v>10440</v>
      </c>
      <c r="U2925" s="17">
        <f t="shared" si="179"/>
        <v>214.37371663244352</v>
      </c>
      <c r="V2925" s="47" cm="1">
        <f t="array" ref="V2925">_xlfn.IFS($B$6=1,S2925*$B$10,AND(R2924=0,R2925&gt;=1,I2925&gt;=$B$6*$B$8-1),V2924+$B$6*$B$10*$B$8,AND(R2924=0,R2925&gt;=1,I2925&lt;$B$6*$B$8-1),V2924+I2924*$B$10,TRUE,V2924)</f>
        <v>11600</v>
      </c>
      <c r="W2925" s="17">
        <f t="shared" si="180"/>
        <v>238.19301848049281</v>
      </c>
    </row>
    <row r="2926" spans="7:23" x14ac:dyDescent="0.25">
      <c r="G2926" s="15">
        <v>2924</v>
      </c>
      <c r="H2926" s="1">
        <f t="shared" si="177"/>
        <v>48.716666666666669</v>
      </c>
      <c r="I2926" s="15" cm="1">
        <f t="array" ref="I2926">_xlfn.IFS(J2925&gt;=$C$13-$B$26,MINA(I2925+$B$13-S2926+S2925,$B$11),I2925=$B$11,MINA(I2925-S2926+S2925,$B$11),TRUE,MAXA(I2925-S2926+S2925,0))</f>
        <v>0</v>
      </c>
      <c r="J2926" s="1" cm="1">
        <f t="array" ref="J2926">_xlfn.IFS(J2925&gt;=$C$13-$B$26,0,I2925&lt;$B$11,J2925+$B$26,TRUE,0)</f>
        <v>0.68333333333333379</v>
      </c>
      <c r="K2926" s="3" cm="1">
        <f t="array" ref="K2926">_xlfn.IFS(AND(NOT($K2925=0),$L2925),0,NOT($L2925),$K2925+$B$26,TRUE,$K2925)</f>
        <v>0.43333333333333329</v>
      </c>
      <c r="L2926" s="3" t="b" cm="1">
        <f t="array" ref="L2926">_xlfn.IFS(AND($I2926&gt;0,$K2926&gt;=$C$5-$B$26),TRUE,$R2926&gt;=$B$6,FALSE,$I2926=0,FALSE,TRUE,$L2925)</f>
        <v>0</v>
      </c>
      <c r="M2926" s="3" t="b" cm="1">
        <f t="array" ref="M2926">_xlfn.IFS($N2926&gt;=$B$4-$B$26,FALSE,AND($I2926&gt;0,$K2926&gt;=$B$5-$B$26),TRUE,AND($L2926,NOT($M2925)),FALSE,$M2925,TRUE,TRUE,FALSE)</f>
        <v>0</v>
      </c>
      <c r="N2926" s="3" cm="1">
        <f t="array" ref="N2926">_xlfn.IFS($M2925,$N2925+$B$26,NOT($M2925),0,TRUE,$M2925)</f>
        <v>0</v>
      </c>
      <c r="O2926" s="3" t="b" cm="1">
        <f t="array" ref="O2926">_xlfn.IFS($M2926,FALSE,AND($L2926,NOT($M2926),$R2926&lt;$B$6,$I2926&gt;0),TRUE,TRUE,FALSE)</f>
        <v>0</v>
      </c>
      <c r="P2926" s="3" cm="1">
        <f t="array" ref="P2926">_xlfn.IFS($P2925&gt;=$C$7-$B$26,0,$O2925,$P2925+$B$26,TRUE,0)</f>
        <v>0</v>
      </c>
      <c r="Q2926" s="3" t="b" cm="1">
        <f t="array" ref="Q2926">_xlfn.IFS(AND($L2926,NOT($M2926),NOT($O2926)),TRUE,$R2926&gt;=$B$6,FALSE,AND($L2926,NOT($M2926),$O2926,$P2926=0),TRUE,TRUE,FALSE)</f>
        <v>0</v>
      </c>
      <c r="R2926" s="3" cm="1">
        <f t="array" ref="R2926">_xlfn.IFS(AND($Q2925,$R2925&lt;$B$6),$R2925+1,AND(NOT($L2925),$R2925&gt;0),0,TRUE,$R2925)</f>
        <v>0</v>
      </c>
      <c r="S2926" s="1" cm="1">
        <f t="array" ref="S2926">_xlfn.IFS(AND(Q2925,I2925&gt;$B$8),S2925+$B$8,AND(Q2925,I2925&lt;=$B$8),S2925+I2925,TRUE,$S2925)</f>
        <v>116</v>
      </c>
      <c r="T2926" s="1">
        <f t="shared" si="178"/>
        <v>10440</v>
      </c>
      <c r="U2926" s="17">
        <f t="shared" si="179"/>
        <v>214.30037632569278</v>
      </c>
      <c r="V2926" s="47" cm="1">
        <f t="array" ref="V2926">_xlfn.IFS($B$6=1,S2926*$B$10,AND(R2925=0,R2926&gt;=1,I2926&gt;=$B$6*$B$8-1),V2925+$B$6*$B$10*$B$8,AND(R2925=0,R2926&gt;=1,I2926&lt;$B$6*$B$8-1),V2925+I2925*$B$10,TRUE,V2925)</f>
        <v>11600</v>
      </c>
      <c r="W2926" s="17">
        <f t="shared" si="180"/>
        <v>238.11152925076973</v>
      </c>
    </row>
    <row r="2927" spans="7:23" x14ac:dyDescent="0.25">
      <c r="G2927" s="15">
        <v>2925</v>
      </c>
      <c r="H2927" s="1">
        <f t="shared" si="177"/>
        <v>48.733333333333334</v>
      </c>
      <c r="I2927" s="15" cm="1">
        <f t="array" ref="I2927">_xlfn.IFS(J2926&gt;=$C$13-$B$26,MINA(I2926+$B$13-S2927+S2926,$B$11),I2926=$B$11,MINA(I2926-S2927+S2926,$B$11),TRUE,MAXA(I2926-S2927+S2926,0))</f>
        <v>0</v>
      </c>
      <c r="J2927" s="1" cm="1">
        <f t="array" ref="J2927">_xlfn.IFS(J2926&gt;=$C$13-$B$26,0,I2926&lt;$B$11,J2926+$B$26,TRUE,0)</f>
        <v>0.70000000000000051</v>
      </c>
      <c r="K2927" s="3" cm="1">
        <f t="array" ref="K2927">_xlfn.IFS(AND(NOT($K2926=0),$L2926),0,NOT($L2926),$K2926+$B$26,TRUE,$K2926)</f>
        <v>0.44999999999999996</v>
      </c>
      <c r="L2927" s="3" t="b" cm="1">
        <f t="array" ref="L2927">_xlfn.IFS(AND($I2927&gt;0,$K2927&gt;=$C$5-$B$26),TRUE,$R2927&gt;=$B$6,FALSE,$I2927=0,FALSE,TRUE,$L2926)</f>
        <v>0</v>
      </c>
      <c r="M2927" s="3" t="b" cm="1">
        <f t="array" ref="M2927">_xlfn.IFS($N2927&gt;=$B$4-$B$26,FALSE,AND($I2927&gt;0,$K2927&gt;=$B$5-$B$26),TRUE,AND($L2927,NOT($M2926)),FALSE,$M2926,TRUE,TRUE,FALSE)</f>
        <v>0</v>
      </c>
      <c r="N2927" s="3" cm="1">
        <f t="array" ref="N2927">_xlfn.IFS($M2926,$N2926+$B$26,NOT($M2926),0,TRUE,$M2926)</f>
        <v>0</v>
      </c>
      <c r="O2927" s="3" t="b" cm="1">
        <f t="array" ref="O2927">_xlfn.IFS($M2927,FALSE,AND($L2927,NOT($M2927),$R2927&lt;$B$6,$I2927&gt;0),TRUE,TRUE,FALSE)</f>
        <v>0</v>
      </c>
      <c r="P2927" s="3" cm="1">
        <f t="array" ref="P2927">_xlfn.IFS($P2926&gt;=$C$7-$B$26,0,$O2926,$P2926+$B$26,TRUE,0)</f>
        <v>0</v>
      </c>
      <c r="Q2927" s="3" t="b" cm="1">
        <f t="array" ref="Q2927">_xlfn.IFS(AND($L2927,NOT($M2927),NOT($O2927)),TRUE,$R2927&gt;=$B$6,FALSE,AND($L2927,NOT($M2927),$O2927,$P2927=0),TRUE,TRUE,FALSE)</f>
        <v>0</v>
      </c>
      <c r="R2927" s="3" cm="1">
        <f t="array" ref="R2927">_xlfn.IFS(AND($Q2926,$R2926&lt;$B$6),$R2926+1,AND(NOT($L2926),$R2926&gt;0),0,TRUE,$R2926)</f>
        <v>0</v>
      </c>
      <c r="S2927" s="1" cm="1">
        <f t="array" ref="S2927">_xlfn.IFS(AND(Q2926,I2926&gt;$B$8),S2926+$B$8,AND(Q2926,I2926&lt;=$B$8),S2926+I2926,TRUE,$S2926)</f>
        <v>116</v>
      </c>
      <c r="T2927" s="1">
        <f t="shared" si="178"/>
        <v>10440</v>
      </c>
      <c r="U2927" s="17">
        <f t="shared" si="179"/>
        <v>214.22708618331052</v>
      </c>
      <c r="V2927" s="47" cm="1">
        <f t="array" ref="V2927">_xlfn.IFS($B$6=1,S2927*$B$10,AND(R2926=0,R2927&gt;=1,I2927&gt;=$B$6*$B$8-1),V2926+$B$6*$B$10*$B$8,AND(R2926=0,R2927&gt;=1,I2927&lt;$B$6*$B$8-1),V2926+I2926*$B$10,TRUE,V2926)</f>
        <v>11600</v>
      </c>
      <c r="W2927" s="17">
        <f t="shared" si="180"/>
        <v>238.03009575923392</v>
      </c>
    </row>
    <row r="2928" spans="7:23" x14ac:dyDescent="0.25">
      <c r="G2928" s="15">
        <v>2926</v>
      </c>
      <c r="H2928" s="1">
        <f t="shared" si="177"/>
        <v>48.75</v>
      </c>
      <c r="I2928" s="15" cm="1">
        <f t="array" ref="I2928">_xlfn.IFS(J2927&gt;=$C$13-$B$26,MINA(I2927+$B$13-S2928+S2927,$B$11),I2927=$B$11,MINA(I2927-S2928+S2927,$B$11),TRUE,MAXA(I2927-S2928+S2927,0))</f>
        <v>0</v>
      </c>
      <c r="J2928" s="1" cm="1">
        <f t="array" ref="J2928">_xlfn.IFS(J2927&gt;=$C$13-$B$26,0,I2927&lt;$B$11,J2927+$B$26,TRUE,0)</f>
        <v>0.71666666666666723</v>
      </c>
      <c r="K2928" s="3" cm="1">
        <f t="array" ref="K2928">_xlfn.IFS(AND(NOT($K2927=0),$L2927),0,NOT($L2927),$K2927+$B$26,TRUE,$K2927)</f>
        <v>0.46666666666666662</v>
      </c>
      <c r="L2928" s="3" t="b" cm="1">
        <f t="array" ref="L2928">_xlfn.IFS(AND($I2928&gt;0,$K2928&gt;=$C$5-$B$26),TRUE,$R2928&gt;=$B$6,FALSE,$I2928=0,FALSE,TRUE,$L2927)</f>
        <v>0</v>
      </c>
      <c r="M2928" s="3" t="b" cm="1">
        <f t="array" ref="M2928">_xlfn.IFS($N2928&gt;=$B$4-$B$26,FALSE,AND($I2928&gt;0,$K2928&gt;=$B$5-$B$26),TRUE,AND($L2928,NOT($M2927)),FALSE,$M2927,TRUE,TRUE,FALSE)</f>
        <v>0</v>
      </c>
      <c r="N2928" s="3" cm="1">
        <f t="array" ref="N2928">_xlfn.IFS($M2927,$N2927+$B$26,NOT($M2927),0,TRUE,$M2927)</f>
        <v>0</v>
      </c>
      <c r="O2928" s="3" t="b" cm="1">
        <f t="array" ref="O2928">_xlfn.IFS($M2928,FALSE,AND($L2928,NOT($M2928),$R2928&lt;$B$6,$I2928&gt;0),TRUE,TRUE,FALSE)</f>
        <v>0</v>
      </c>
      <c r="P2928" s="3" cm="1">
        <f t="array" ref="P2928">_xlfn.IFS($P2927&gt;=$C$7-$B$26,0,$O2927,$P2927+$B$26,TRUE,0)</f>
        <v>0</v>
      </c>
      <c r="Q2928" s="3" t="b" cm="1">
        <f t="array" ref="Q2928">_xlfn.IFS(AND($L2928,NOT($M2928),NOT($O2928)),TRUE,$R2928&gt;=$B$6,FALSE,AND($L2928,NOT($M2928),$O2928,$P2928=0),TRUE,TRUE,FALSE)</f>
        <v>0</v>
      </c>
      <c r="R2928" s="3" cm="1">
        <f t="array" ref="R2928">_xlfn.IFS(AND($Q2927,$R2927&lt;$B$6),$R2927+1,AND(NOT($L2927),$R2927&gt;0),0,TRUE,$R2927)</f>
        <v>0</v>
      </c>
      <c r="S2928" s="1" cm="1">
        <f t="array" ref="S2928">_xlfn.IFS(AND(Q2927,I2927&gt;$B$8),S2927+$B$8,AND(Q2927,I2927&lt;=$B$8),S2927+I2927,TRUE,$S2927)</f>
        <v>116</v>
      </c>
      <c r="T2928" s="1">
        <f t="shared" si="178"/>
        <v>10440</v>
      </c>
      <c r="U2928" s="17">
        <f t="shared" si="179"/>
        <v>214.15384615384616</v>
      </c>
      <c r="V2928" s="47" cm="1">
        <f t="array" ref="V2928">_xlfn.IFS($B$6=1,S2928*$B$10,AND(R2927=0,R2928&gt;=1,I2928&gt;=$B$6*$B$8-1),V2927+$B$6*$B$10*$B$8,AND(R2927=0,R2928&gt;=1,I2928&lt;$B$6*$B$8-1),V2927+I2927*$B$10,TRUE,V2927)</f>
        <v>11600</v>
      </c>
      <c r="W2928" s="17">
        <f t="shared" si="180"/>
        <v>237.94871794871796</v>
      </c>
    </row>
    <row r="2929" spans="7:23" x14ac:dyDescent="0.25">
      <c r="G2929" s="15">
        <v>2927</v>
      </c>
      <c r="H2929" s="1">
        <f t="shared" si="177"/>
        <v>48.766666666666666</v>
      </c>
      <c r="I2929" s="15" cm="1">
        <f t="array" ref="I2929">_xlfn.IFS(J2928&gt;=$C$13-$B$26,MINA(I2928+$B$13-S2929+S2928,$B$11),I2928=$B$11,MINA(I2928-S2929+S2928,$B$11),TRUE,MAXA(I2928-S2929+S2928,0))</f>
        <v>0</v>
      </c>
      <c r="J2929" s="1" cm="1">
        <f t="array" ref="J2929">_xlfn.IFS(J2928&gt;=$C$13-$B$26,0,I2928&lt;$B$11,J2928+$B$26,TRUE,0)</f>
        <v>0.73333333333333395</v>
      </c>
      <c r="K2929" s="3" cm="1">
        <f t="array" ref="K2929">_xlfn.IFS(AND(NOT($K2928=0),$L2928),0,NOT($L2928),$K2928+$B$26,TRUE,$K2928)</f>
        <v>0.48333333333333328</v>
      </c>
      <c r="L2929" s="3" t="b" cm="1">
        <f t="array" ref="L2929">_xlfn.IFS(AND($I2929&gt;0,$K2929&gt;=$C$5-$B$26),TRUE,$R2929&gt;=$B$6,FALSE,$I2929=0,FALSE,TRUE,$L2928)</f>
        <v>0</v>
      </c>
      <c r="M2929" s="3" t="b" cm="1">
        <f t="array" ref="M2929">_xlfn.IFS($N2929&gt;=$B$4-$B$26,FALSE,AND($I2929&gt;0,$K2929&gt;=$B$5-$B$26),TRUE,AND($L2929,NOT($M2928)),FALSE,$M2928,TRUE,TRUE,FALSE)</f>
        <v>0</v>
      </c>
      <c r="N2929" s="3" cm="1">
        <f t="array" ref="N2929">_xlfn.IFS($M2928,$N2928+$B$26,NOT($M2928),0,TRUE,$M2928)</f>
        <v>0</v>
      </c>
      <c r="O2929" s="3" t="b" cm="1">
        <f t="array" ref="O2929">_xlfn.IFS($M2929,FALSE,AND($L2929,NOT($M2929),$R2929&lt;$B$6,$I2929&gt;0),TRUE,TRUE,FALSE)</f>
        <v>0</v>
      </c>
      <c r="P2929" s="3" cm="1">
        <f t="array" ref="P2929">_xlfn.IFS($P2928&gt;=$C$7-$B$26,0,$O2928,$P2928+$B$26,TRUE,0)</f>
        <v>0</v>
      </c>
      <c r="Q2929" s="3" t="b" cm="1">
        <f t="array" ref="Q2929">_xlfn.IFS(AND($L2929,NOT($M2929),NOT($O2929)),TRUE,$R2929&gt;=$B$6,FALSE,AND($L2929,NOT($M2929),$O2929,$P2929=0),TRUE,TRUE,FALSE)</f>
        <v>0</v>
      </c>
      <c r="R2929" s="3" cm="1">
        <f t="array" ref="R2929">_xlfn.IFS(AND($Q2928,$R2928&lt;$B$6),$R2928+1,AND(NOT($L2928),$R2928&gt;0),0,TRUE,$R2928)</f>
        <v>0</v>
      </c>
      <c r="S2929" s="1" cm="1">
        <f t="array" ref="S2929">_xlfn.IFS(AND(Q2928,I2928&gt;$B$8),S2928+$B$8,AND(Q2928,I2928&lt;=$B$8),S2928+I2928,TRUE,$S2928)</f>
        <v>116</v>
      </c>
      <c r="T2929" s="1">
        <f t="shared" si="178"/>
        <v>10440</v>
      </c>
      <c r="U2929" s="17">
        <f t="shared" si="179"/>
        <v>214.08065618591934</v>
      </c>
      <c r="V2929" s="47" cm="1">
        <f t="array" ref="V2929">_xlfn.IFS($B$6=1,S2929*$B$10,AND(R2928=0,R2929&gt;=1,I2929&gt;=$B$6*$B$8-1),V2928+$B$6*$B$10*$B$8,AND(R2928=0,R2929&gt;=1,I2929&lt;$B$6*$B$8-1),V2928+I2928*$B$10,TRUE,V2928)</f>
        <v>11600</v>
      </c>
      <c r="W2929" s="17">
        <f t="shared" si="180"/>
        <v>237.86739576213262</v>
      </c>
    </row>
    <row r="2930" spans="7:23" x14ac:dyDescent="0.25">
      <c r="G2930" s="15">
        <v>2928</v>
      </c>
      <c r="H2930" s="1">
        <f t="shared" si="177"/>
        <v>48.783333333333331</v>
      </c>
      <c r="I2930" s="15" cm="1">
        <f t="array" ref="I2930">_xlfn.IFS(J2929&gt;=$C$13-$B$26,MINA(I2929+$B$13-S2930+S2929,$B$11),I2929=$B$11,MINA(I2929-S2930+S2929,$B$11),TRUE,MAXA(I2929-S2930+S2929,0))</f>
        <v>0</v>
      </c>
      <c r="J2930" s="1" cm="1">
        <f t="array" ref="J2930">_xlfn.IFS(J2929&gt;=$C$13-$B$26,0,I2929&lt;$B$11,J2929+$B$26,TRUE,0)</f>
        <v>0.75000000000000067</v>
      </c>
      <c r="K2930" s="3" cm="1">
        <f t="array" ref="K2930">_xlfn.IFS(AND(NOT($K2929=0),$L2929),0,NOT($L2929),$K2929+$B$26,TRUE,$K2929)</f>
        <v>0.49999999999999994</v>
      </c>
      <c r="L2930" s="3" t="b" cm="1">
        <f t="array" ref="L2930">_xlfn.IFS(AND($I2930&gt;0,$K2930&gt;=$C$5-$B$26),TRUE,$R2930&gt;=$B$6,FALSE,$I2930=0,FALSE,TRUE,$L2929)</f>
        <v>0</v>
      </c>
      <c r="M2930" s="3" t="b" cm="1">
        <f t="array" ref="M2930">_xlfn.IFS($N2930&gt;=$B$4-$B$26,FALSE,AND($I2930&gt;0,$K2930&gt;=$B$5-$B$26),TRUE,AND($L2930,NOT($M2929)),FALSE,$M2929,TRUE,TRUE,FALSE)</f>
        <v>0</v>
      </c>
      <c r="N2930" s="3" cm="1">
        <f t="array" ref="N2930">_xlfn.IFS($M2929,$N2929+$B$26,NOT($M2929),0,TRUE,$M2929)</f>
        <v>0</v>
      </c>
      <c r="O2930" s="3" t="b" cm="1">
        <f t="array" ref="O2930">_xlfn.IFS($M2930,FALSE,AND($L2930,NOT($M2930),$R2930&lt;$B$6,$I2930&gt;0),TRUE,TRUE,FALSE)</f>
        <v>0</v>
      </c>
      <c r="P2930" s="3" cm="1">
        <f t="array" ref="P2930">_xlfn.IFS($P2929&gt;=$C$7-$B$26,0,$O2929,$P2929+$B$26,TRUE,0)</f>
        <v>0</v>
      </c>
      <c r="Q2930" s="3" t="b" cm="1">
        <f t="array" ref="Q2930">_xlfn.IFS(AND($L2930,NOT($M2930),NOT($O2930)),TRUE,$R2930&gt;=$B$6,FALSE,AND($L2930,NOT($M2930),$O2930,$P2930=0),TRUE,TRUE,FALSE)</f>
        <v>0</v>
      </c>
      <c r="R2930" s="3" cm="1">
        <f t="array" ref="R2930">_xlfn.IFS(AND($Q2929,$R2929&lt;$B$6),$R2929+1,AND(NOT($L2929),$R2929&gt;0),0,TRUE,$R2929)</f>
        <v>0</v>
      </c>
      <c r="S2930" s="1" cm="1">
        <f t="array" ref="S2930">_xlfn.IFS(AND(Q2929,I2929&gt;$B$8),S2929+$B$8,AND(Q2929,I2929&lt;=$B$8),S2929+I2929,TRUE,$S2929)</f>
        <v>116</v>
      </c>
      <c r="T2930" s="1">
        <f t="shared" si="178"/>
        <v>10440</v>
      </c>
      <c r="U2930" s="17">
        <f t="shared" si="179"/>
        <v>214.00751622822003</v>
      </c>
      <c r="V2930" s="47" cm="1">
        <f t="array" ref="V2930">_xlfn.IFS($B$6=1,S2930*$B$10,AND(R2929=0,R2930&gt;=1,I2930&gt;=$B$6*$B$8-1),V2929+$B$6*$B$10*$B$8,AND(R2929=0,R2930&gt;=1,I2930&lt;$B$6*$B$8-1),V2929+I2929*$B$10,TRUE,V2929)</f>
        <v>11600</v>
      </c>
      <c r="W2930" s="17">
        <f t="shared" si="180"/>
        <v>237.78612914246671</v>
      </c>
    </row>
    <row r="2931" spans="7:23" x14ac:dyDescent="0.25">
      <c r="G2931" s="15">
        <v>2929</v>
      </c>
      <c r="H2931" s="1">
        <f t="shared" si="177"/>
        <v>48.8</v>
      </c>
      <c r="I2931" s="15" cm="1">
        <f t="array" ref="I2931">_xlfn.IFS(J2930&gt;=$C$13-$B$26,MINA(I2930+$B$13-S2931+S2930,$B$11),I2930=$B$11,MINA(I2930-S2931+S2930,$B$11),TRUE,MAXA(I2930-S2931+S2930,0))</f>
        <v>0</v>
      </c>
      <c r="J2931" s="1" cm="1">
        <f t="array" ref="J2931">_xlfn.IFS(J2930&gt;=$C$13-$B$26,0,I2930&lt;$B$11,J2930+$B$26,TRUE,0)</f>
        <v>0.76666666666666738</v>
      </c>
      <c r="K2931" s="3" cm="1">
        <f t="array" ref="K2931">_xlfn.IFS(AND(NOT($K2930=0),$L2930),0,NOT($L2930),$K2930+$B$26,TRUE,$K2930)</f>
        <v>0.51666666666666661</v>
      </c>
      <c r="L2931" s="3" t="b" cm="1">
        <f t="array" ref="L2931">_xlfn.IFS(AND($I2931&gt;0,$K2931&gt;=$C$5-$B$26),TRUE,$R2931&gt;=$B$6,FALSE,$I2931=0,FALSE,TRUE,$L2930)</f>
        <v>0</v>
      </c>
      <c r="M2931" s="3" t="b" cm="1">
        <f t="array" ref="M2931">_xlfn.IFS($N2931&gt;=$B$4-$B$26,FALSE,AND($I2931&gt;0,$K2931&gt;=$B$5-$B$26),TRUE,AND($L2931,NOT($M2930)),FALSE,$M2930,TRUE,TRUE,FALSE)</f>
        <v>0</v>
      </c>
      <c r="N2931" s="3" cm="1">
        <f t="array" ref="N2931">_xlfn.IFS($M2930,$N2930+$B$26,NOT($M2930),0,TRUE,$M2930)</f>
        <v>0</v>
      </c>
      <c r="O2931" s="3" t="b" cm="1">
        <f t="array" ref="O2931">_xlfn.IFS($M2931,FALSE,AND($L2931,NOT($M2931),$R2931&lt;$B$6,$I2931&gt;0),TRUE,TRUE,FALSE)</f>
        <v>0</v>
      </c>
      <c r="P2931" s="3" cm="1">
        <f t="array" ref="P2931">_xlfn.IFS($P2930&gt;=$C$7-$B$26,0,$O2930,$P2930+$B$26,TRUE,0)</f>
        <v>0</v>
      </c>
      <c r="Q2931" s="3" t="b" cm="1">
        <f t="array" ref="Q2931">_xlfn.IFS(AND($L2931,NOT($M2931),NOT($O2931)),TRUE,$R2931&gt;=$B$6,FALSE,AND($L2931,NOT($M2931),$O2931,$P2931=0),TRUE,TRUE,FALSE)</f>
        <v>0</v>
      </c>
      <c r="R2931" s="3" cm="1">
        <f t="array" ref="R2931">_xlfn.IFS(AND($Q2930,$R2930&lt;$B$6),$R2930+1,AND(NOT($L2930),$R2930&gt;0),0,TRUE,$R2930)</f>
        <v>0</v>
      </c>
      <c r="S2931" s="1" cm="1">
        <f t="array" ref="S2931">_xlfn.IFS(AND(Q2930,I2930&gt;$B$8),S2930+$B$8,AND(Q2930,I2930&lt;=$B$8),S2930+I2930,TRUE,$S2930)</f>
        <v>116</v>
      </c>
      <c r="T2931" s="1">
        <f t="shared" si="178"/>
        <v>10440</v>
      </c>
      <c r="U2931" s="17">
        <f t="shared" si="179"/>
        <v>213.9344262295082</v>
      </c>
      <c r="V2931" s="47" cm="1">
        <f t="array" ref="V2931">_xlfn.IFS($B$6=1,S2931*$B$10,AND(R2930=0,R2931&gt;=1,I2931&gt;=$B$6*$B$8-1),V2930+$B$6*$B$10*$B$8,AND(R2930=0,R2931&gt;=1,I2931&lt;$B$6*$B$8-1),V2930+I2930*$B$10,TRUE,V2930)</f>
        <v>11600</v>
      </c>
      <c r="W2931" s="17">
        <f t="shared" si="180"/>
        <v>237.70491803278691</v>
      </c>
    </row>
    <row r="2932" spans="7:23" x14ac:dyDescent="0.25">
      <c r="G2932" s="15">
        <v>2930</v>
      </c>
      <c r="H2932" s="1">
        <f t="shared" si="177"/>
        <v>48.816666666666663</v>
      </c>
      <c r="I2932" s="15" cm="1">
        <f t="array" ref="I2932">_xlfn.IFS(J2931&gt;=$C$13-$B$26,MINA(I2931+$B$13-S2932+S2931,$B$11),I2931=$B$11,MINA(I2931-S2932+S2931,$B$11),TRUE,MAXA(I2931-S2932+S2931,0))</f>
        <v>0</v>
      </c>
      <c r="J2932" s="1" cm="1">
        <f t="array" ref="J2932">_xlfn.IFS(J2931&gt;=$C$13-$B$26,0,I2931&lt;$B$11,J2931+$B$26,TRUE,0)</f>
        <v>0.7833333333333341</v>
      </c>
      <c r="K2932" s="3" cm="1">
        <f t="array" ref="K2932">_xlfn.IFS(AND(NOT($K2931=0),$L2931),0,NOT($L2931),$K2931+$B$26,TRUE,$K2931)</f>
        <v>0.53333333333333333</v>
      </c>
      <c r="L2932" s="3" t="b" cm="1">
        <f t="array" ref="L2932">_xlfn.IFS(AND($I2932&gt;0,$K2932&gt;=$C$5-$B$26),TRUE,$R2932&gt;=$B$6,FALSE,$I2932=0,FALSE,TRUE,$L2931)</f>
        <v>0</v>
      </c>
      <c r="M2932" s="3" t="b" cm="1">
        <f t="array" ref="M2932">_xlfn.IFS($N2932&gt;=$B$4-$B$26,FALSE,AND($I2932&gt;0,$K2932&gt;=$B$5-$B$26),TRUE,AND($L2932,NOT($M2931)),FALSE,$M2931,TRUE,TRUE,FALSE)</f>
        <v>0</v>
      </c>
      <c r="N2932" s="3" cm="1">
        <f t="array" ref="N2932">_xlfn.IFS($M2931,$N2931+$B$26,NOT($M2931),0,TRUE,$M2931)</f>
        <v>0</v>
      </c>
      <c r="O2932" s="3" t="b" cm="1">
        <f t="array" ref="O2932">_xlfn.IFS($M2932,FALSE,AND($L2932,NOT($M2932),$R2932&lt;$B$6,$I2932&gt;0),TRUE,TRUE,FALSE)</f>
        <v>0</v>
      </c>
      <c r="P2932" s="3" cm="1">
        <f t="array" ref="P2932">_xlfn.IFS($P2931&gt;=$C$7-$B$26,0,$O2931,$P2931+$B$26,TRUE,0)</f>
        <v>0</v>
      </c>
      <c r="Q2932" s="3" t="b" cm="1">
        <f t="array" ref="Q2932">_xlfn.IFS(AND($L2932,NOT($M2932),NOT($O2932)),TRUE,$R2932&gt;=$B$6,FALSE,AND($L2932,NOT($M2932),$O2932,$P2932=0),TRUE,TRUE,FALSE)</f>
        <v>0</v>
      </c>
      <c r="R2932" s="3" cm="1">
        <f t="array" ref="R2932">_xlfn.IFS(AND($Q2931,$R2931&lt;$B$6),$R2931+1,AND(NOT($L2931),$R2931&gt;0),0,TRUE,$R2931)</f>
        <v>0</v>
      </c>
      <c r="S2932" s="1" cm="1">
        <f t="array" ref="S2932">_xlfn.IFS(AND(Q2931,I2931&gt;$B$8),S2931+$B$8,AND(Q2931,I2931&lt;=$B$8),S2931+I2931,TRUE,$S2931)</f>
        <v>116</v>
      </c>
      <c r="T2932" s="1">
        <f t="shared" si="178"/>
        <v>10440</v>
      </c>
      <c r="U2932" s="17">
        <f t="shared" si="179"/>
        <v>213.86138613861388</v>
      </c>
      <c r="V2932" s="47" cm="1">
        <f t="array" ref="V2932">_xlfn.IFS($B$6=1,S2932*$B$10,AND(R2931=0,R2932&gt;=1,I2932&gt;=$B$6*$B$8-1),V2931+$B$6*$B$10*$B$8,AND(R2931=0,R2932&gt;=1,I2932&lt;$B$6*$B$8-1),V2931+I2931*$B$10,TRUE,V2931)</f>
        <v>11600</v>
      </c>
      <c r="W2932" s="17">
        <f t="shared" si="180"/>
        <v>237.62376237623764</v>
      </c>
    </row>
    <row r="2933" spans="7:23" x14ac:dyDescent="0.25">
      <c r="G2933" s="15">
        <v>2931</v>
      </c>
      <c r="H2933" s="1">
        <f t="shared" si="177"/>
        <v>48.833333333333336</v>
      </c>
      <c r="I2933" s="15" cm="1">
        <f t="array" ref="I2933">_xlfn.IFS(J2932&gt;=$C$13-$B$26,MINA(I2932+$B$13-S2933+S2932,$B$11),I2932=$B$11,MINA(I2932-S2933+S2932,$B$11),TRUE,MAXA(I2932-S2933+S2932,0))</f>
        <v>0</v>
      </c>
      <c r="J2933" s="1" cm="1">
        <f t="array" ref="J2933">_xlfn.IFS(J2932&gt;=$C$13-$B$26,0,I2932&lt;$B$11,J2932+$B$26,TRUE,0)</f>
        <v>0.80000000000000082</v>
      </c>
      <c r="K2933" s="3" cm="1">
        <f t="array" ref="K2933">_xlfn.IFS(AND(NOT($K2932=0),$L2932),0,NOT($L2932),$K2932+$B$26,TRUE,$K2932)</f>
        <v>0.55000000000000004</v>
      </c>
      <c r="L2933" s="3" t="b" cm="1">
        <f t="array" ref="L2933">_xlfn.IFS(AND($I2933&gt;0,$K2933&gt;=$C$5-$B$26),TRUE,$R2933&gt;=$B$6,FALSE,$I2933=0,FALSE,TRUE,$L2932)</f>
        <v>0</v>
      </c>
      <c r="M2933" s="3" t="b" cm="1">
        <f t="array" ref="M2933">_xlfn.IFS($N2933&gt;=$B$4-$B$26,FALSE,AND($I2933&gt;0,$K2933&gt;=$B$5-$B$26),TRUE,AND($L2933,NOT($M2932)),FALSE,$M2932,TRUE,TRUE,FALSE)</f>
        <v>0</v>
      </c>
      <c r="N2933" s="3" cm="1">
        <f t="array" ref="N2933">_xlfn.IFS($M2932,$N2932+$B$26,NOT($M2932),0,TRUE,$M2932)</f>
        <v>0</v>
      </c>
      <c r="O2933" s="3" t="b" cm="1">
        <f t="array" ref="O2933">_xlfn.IFS($M2933,FALSE,AND($L2933,NOT($M2933),$R2933&lt;$B$6,$I2933&gt;0),TRUE,TRUE,FALSE)</f>
        <v>0</v>
      </c>
      <c r="P2933" s="3" cm="1">
        <f t="array" ref="P2933">_xlfn.IFS($P2932&gt;=$C$7-$B$26,0,$O2932,$P2932+$B$26,TRUE,0)</f>
        <v>0</v>
      </c>
      <c r="Q2933" s="3" t="b" cm="1">
        <f t="array" ref="Q2933">_xlfn.IFS(AND($L2933,NOT($M2933),NOT($O2933)),TRUE,$R2933&gt;=$B$6,FALSE,AND($L2933,NOT($M2933),$O2933,$P2933=0),TRUE,TRUE,FALSE)</f>
        <v>0</v>
      </c>
      <c r="R2933" s="3" cm="1">
        <f t="array" ref="R2933">_xlfn.IFS(AND($Q2932,$R2932&lt;$B$6),$R2932+1,AND(NOT($L2932),$R2932&gt;0),0,TRUE,$R2932)</f>
        <v>0</v>
      </c>
      <c r="S2933" s="1" cm="1">
        <f t="array" ref="S2933">_xlfn.IFS(AND(Q2932,I2932&gt;$B$8),S2932+$B$8,AND(Q2932,I2932&lt;=$B$8),S2932+I2932,TRUE,$S2932)</f>
        <v>116</v>
      </c>
      <c r="T2933" s="1">
        <f t="shared" si="178"/>
        <v>10440</v>
      </c>
      <c r="U2933" s="17">
        <f t="shared" si="179"/>
        <v>213.78839590443684</v>
      </c>
      <c r="V2933" s="47" cm="1">
        <f t="array" ref="V2933">_xlfn.IFS($B$6=1,S2933*$B$10,AND(R2932=0,R2933&gt;=1,I2933&gt;=$B$6*$B$8-1),V2932+$B$6*$B$10*$B$8,AND(R2932=0,R2933&gt;=1,I2933&lt;$B$6*$B$8-1),V2932+I2932*$B$10,TRUE,V2932)</f>
        <v>11600</v>
      </c>
      <c r="W2933" s="17">
        <f t="shared" si="180"/>
        <v>237.54266211604096</v>
      </c>
    </row>
    <row r="2934" spans="7:23" x14ac:dyDescent="0.25">
      <c r="G2934" s="15">
        <v>2932</v>
      </c>
      <c r="H2934" s="1">
        <f t="shared" si="177"/>
        <v>48.85</v>
      </c>
      <c r="I2934" s="15" cm="1">
        <f t="array" ref="I2934">_xlfn.IFS(J2933&gt;=$C$13-$B$26,MINA(I2933+$B$13-S2934+S2933,$B$11),I2933=$B$11,MINA(I2933-S2934+S2933,$B$11),TRUE,MAXA(I2933-S2934+S2933,0))</f>
        <v>0</v>
      </c>
      <c r="J2934" s="1" cm="1">
        <f t="array" ref="J2934">_xlfn.IFS(J2933&gt;=$C$13-$B$26,0,I2933&lt;$B$11,J2933+$B$26,TRUE,0)</f>
        <v>0.81666666666666754</v>
      </c>
      <c r="K2934" s="3" cm="1">
        <f t="array" ref="K2934">_xlfn.IFS(AND(NOT($K2933=0),$L2933),0,NOT($L2933),$K2933+$B$26,TRUE,$K2933)</f>
        <v>0.56666666666666676</v>
      </c>
      <c r="L2934" s="3" t="b" cm="1">
        <f t="array" ref="L2934">_xlfn.IFS(AND($I2934&gt;0,$K2934&gt;=$C$5-$B$26),TRUE,$R2934&gt;=$B$6,FALSE,$I2934=0,FALSE,TRUE,$L2933)</f>
        <v>0</v>
      </c>
      <c r="M2934" s="3" t="b" cm="1">
        <f t="array" ref="M2934">_xlfn.IFS($N2934&gt;=$B$4-$B$26,FALSE,AND($I2934&gt;0,$K2934&gt;=$B$5-$B$26),TRUE,AND($L2934,NOT($M2933)),FALSE,$M2933,TRUE,TRUE,FALSE)</f>
        <v>0</v>
      </c>
      <c r="N2934" s="3" cm="1">
        <f t="array" ref="N2934">_xlfn.IFS($M2933,$N2933+$B$26,NOT($M2933),0,TRUE,$M2933)</f>
        <v>0</v>
      </c>
      <c r="O2934" s="3" t="b" cm="1">
        <f t="array" ref="O2934">_xlfn.IFS($M2934,FALSE,AND($L2934,NOT($M2934),$R2934&lt;$B$6,$I2934&gt;0),TRUE,TRUE,FALSE)</f>
        <v>0</v>
      </c>
      <c r="P2934" s="3" cm="1">
        <f t="array" ref="P2934">_xlfn.IFS($P2933&gt;=$C$7-$B$26,0,$O2933,$P2933+$B$26,TRUE,0)</f>
        <v>0</v>
      </c>
      <c r="Q2934" s="3" t="b" cm="1">
        <f t="array" ref="Q2934">_xlfn.IFS(AND($L2934,NOT($M2934),NOT($O2934)),TRUE,$R2934&gt;=$B$6,FALSE,AND($L2934,NOT($M2934),$O2934,$P2934=0),TRUE,TRUE,FALSE)</f>
        <v>0</v>
      </c>
      <c r="R2934" s="3" cm="1">
        <f t="array" ref="R2934">_xlfn.IFS(AND($Q2933,$R2933&lt;$B$6),$R2933+1,AND(NOT($L2933),$R2933&gt;0),0,TRUE,$R2933)</f>
        <v>0</v>
      </c>
      <c r="S2934" s="1" cm="1">
        <f t="array" ref="S2934">_xlfn.IFS(AND(Q2933,I2933&gt;$B$8),S2933+$B$8,AND(Q2933,I2933&lt;=$B$8),S2933+I2933,TRUE,$S2933)</f>
        <v>116</v>
      </c>
      <c r="T2934" s="1">
        <f t="shared" si="178"/>
        <v>10440</v>
      </c>
      <c r="U2934" s="17">
        <f t="shared" si="179"/>
        <v>213.71545547594678</v>
      </c>
      <c r="V2934" s="47" cm="1">
        <f t="array" ref="V2934">_xlfn.IFS($B$6=1,S2934*$B$10,AND(R2933=0,R2934&gt;=1,I2934&gt;=$B$6*$B$8-1),V2933+$B$6*$B$10*$B$8,AND(R2933=0,R2934&gt;=1,I2934&lt;$B$6*$B$8-1),V2933+I2933*$B$10,TRUE,V2933)</f>
        <v>11600</v>
      </c>
      <c r="W2934" s="17">
        <f t="shared" si="180"/>
        <v>237.46161719549642</v>
      </c>
    </row>
    <row r="2935" spans="7:23" x14ac:dyDescent="0.25">
      <c r="G2935" s="15">
        <v>2933</v>
      </c>
      <c r="H2935" s="1">
        <f t="shared" si="177"/>
        <v>48.866666666666667</v>
      </c>
      <c r="I2935" s="15" cm="1">
        <f t="array" ref="I2935">_xlfn.IFS(J2934&gt;=$C$13-$B$26,MINA(I2934+$B$13-S2935+S2934,$B$11),I2934=$B$11,MINA(I2934-S2935+S2934,$B$11),TRUE,MAXA(I2934-S2935+S2934,0))</f>
        <v>0</v>
      </c>
      <c r="J2935" s="1" cm="1">
        <f t="array" ref="J2935">_xlfn.IFS(J2934&gt;=$C$13-$B$26,0,I2934&lt;$B$11,J2934+$B$26,TRUE,0)</f>
        <v>0.83333333333333426</v>
      </c>
      <c r="K2935" s="3" cm="1">
        <f t="array" ref="K2935">_xlfn.IFS(AND(NOT($K2934=0),$L2934),0,NOT($L2934),$K2934+$B$26,TRUE,$K2934)</f>
        <v>0.58333333333333348</v>
      </c>
      <c r="L2935" s="3" t="b" cm="1">
        <f t="array" ref="L2935">_xlfn.IFS(AND($I2935&gt;0,$K2935&gt;=$C$5-$B$26),TRUE,$R2935&gt;=$B$6,FALSE,$I2935=0,FALSE,TRUE,$L2934)</f>
        <v>0</v>
      </c>
      <c r="M2935" s="3" t="b" cm="1">
        <f t="array" ref="M2935">_xlfn.IFS($N2935&gt;=$B$4-$B$26,FALSE,AND($I2935&gt;0,$K2935&gt;=$B$5-$B$26),TRUE,AND($L2935,NOT($M2934)),FALSE,$M2934,TRUE,TRUE,FALSE)</f>
        <v>0</v>
      </c>
      <c r="N2935" s="3" cm="1">
        <f t="array" ref="N2935">_xlfn.IFS($M2934,$N2934+$B$26,NOT($M2934),0,TRUE,$M2934)</f>
        <v>0</v>
      </c>
      <c r="O2935" s="3" t="b" cm="1">
        <f t="array" ref="O2935">_xlfn.IFS($M2935,FALSE,AND($L2935,NOT($M2935),$R2935&lt;$B$6,$I2935&gt;0),TRUE,TRUE,FALSE)</f>
        <v>0</v>
      </c>
      <c r="P2935" s="3" cm="1">
        <f t="array" ref="P2935">_xlfn.IFS($P2934&gt;=$C$7-$B$26,0,$O2934,$P2934+$B$26,TRUE,0)</f>
        <v>0</v>
      </c>
      <c r="Q2935" s="3" t="b" cm="1">
        <f t="array" ref="Q2935">_xlfn.IFS(AND($L2935,NOT($M2935),NOT($O2935)),TRUE,$R2935&gt;=$B$6,FALSE,AND($L2935,NOT($M2935),$O2935,$P2935=0),TRUE,TRUE,FALSE)</f>
        <v>0</v>
      </c>
      <c r="R2935" s="3" cm="1">
        <f t="array" ref="R2935">_xlfn.IFS(AND($Q2934,$R2934&lt;$B$6),$R2934+1,AND(NOT($L2934),$R2934&gt;0),0,TRUE,$R2934)</f>
        <v>0</v>
      </c>
      <c r="S2935" s="1" cm="1">
        <f t="array" ref="S2935">_xlfn.IFS(AND(Q2934,I2934&gt;$B$8),S2934+$B$8,AND(Q2934,I2934&lt;=$B$8),S2934+I2934,TRUE,$S2934)</f>
        <v>116</v>
      </c>
      <c r="T2935" s="1">
        <f t="shared" si="178"/>
        <v>10440</v>
      </c>
      <c r="U2935" s="17">
        <f t="shared" si="179"/>
        <v>213.64256480218282</v>
      </c>
      <c r="V2935" s="47" cm="1">
        <f t="array" ref="V2935">_xlfn.IFS($B$6=1,S2935*$B$10,AND(R2934=0,R2935&gt;=1,I2935&gt;=$B$6*$B$8-1),V2934+$B$6*$B$10*$B$8,AND(R2934=0,R2935&gt;=1,I2935&lt;$B$6*$B$8-1),V2934+I2934*$B$10,TRUE,V2934)</f>
        <v>11600</v>
      </c>
      <c r="W2935" s="17">
        <f t="shared" si="180"/>
        <v>237.38062755798089</v>
      </c>
    </row>
    <row r="2936" spans="7:23" x14ac:dyDescent="0.25">
      <c r="G2936" s="15">
        <v>2934</v>
      </c>
      <c r="H2936" s="1">
        <f t="shared" si="177"/>
        <v>48.883333333333333</v>
      </c>
      <c r="I2936" s="15" cm="1">
        <f t="array" ref="I2936">_xlfn.IFS(J2935&gt;=$C$13-$B$26,MINA(I2935+$B$13-S2936+S2935,$B$11),I2935=$B$11,MINA(I2935-S2936+S2935,$B$11),TRUE,MAXA(I2935-S2936+S2935,0))</f>
        <v>0</v>
      </c>
      <c r="J2936" s="1" cm="1">
        <f t="array" ref="J2936">_xlfn.IFS(J2935&gt;=$C$13-$B$26,0,I2935&lt;$B$11,J2935+$B$26,TRUE,0)</f>
        <v>0.85000000000000098</v>
      </c>
      <c r="K2936" s="3" cm="1">
        <f t="array" ref="K2936">_xlfn.IFS(AND(NOT($K2935=0),$L2935),0,NOT($L2935),$K2935+$B$26,TRUE,$K2935)</f>
        <v>0.6000000000000002</v>
      </c>
      <c r="L2936" s="3" t="b" cm="1">
        <f t="array" ref="L2936">_xlfn.IFS(AND($I2936&gt;0,$K2936&gt;=$C$5-$B$26),TRUE,$R2936&gt;=$B$6,FALSE,$I2936=0,FALSE,TRUE,$L2935)</f>
        <v>0</v>
      </c>
      <c r="M2936" s="3" t="b" cm="1">
        <f t="array" ref="M2936">_xlfn.IFS($N2936&gt;=$B$4-$B$26,FALSE,AND($I2936&gt;0,$K2936&gt;=$B$5-$B$26),TRUE,AND($L2936,NOT($M2935)),FALSE,$M2935,TRUE,TRUE,FALSE)</f>
        <v>0</v>
      </c>
      <c r="N2936" s="3" cm="1">
        <f t="array" ref="N2936">_xlfn.IFS($M2935,$N2935+$B$26,NOT($M2935),0,TRUE,$M2935)</f>
        <v>0</v>
      </c>
      <c r="O2936" s="3" t="b" cm="1">
        <f t="array" ref="O2936">_xlfn.IFS($M2936,FALSE,AND($L2936,NOT($M2936),$R2936&lt;$B$6,$I2936&gt;0),TRUE,TRUE,FALSE)</f>
        <v>0</v>
      </c>
      <c r="P2936" s="3" cm="1">
        <f t="array" ref="P2936">_xlfn.IFS($P2935&gt;=$C$7-$B$26,0,$O2935,$P2935+$B$26,TRUE,0)</f>
        <v>0</v>
      </c>
      <c r="Q2936" s="3" t="b" cm="1">
        <f t="array" ref="Q2936">_xlfn.IFS(AND($L2936,NOT($M2936),NOT($O2936)),TRUE,$R2936&gt;=$B$6,FALSE,AND($L2936,NOT($M2936),$O2936,$P2936=0),TRUE,TRUE,FALSE)</f>
        <v>0</v>
      </c>
      <c r="R2936" s="3" cm="1">
        <f t="array" ref="R2936">_xlfn.IFS(AND($Q2935,$R2935&lt;$B$6),$R2935+1,AND(NOT($L2935),$R2935&gt;0),0,TRUE,$R2935)</f>
        <v>0</v>
      </c>
      <c r="S2936" s="1" cm="1">
        <f t="array" ref="S2936">_xlfn.IFS(AND(Q2935,I2935&gt;$B$8),S2935+$B$8,AND(Q2935,I2935&lt;=$B$8),S2935+I2935,TRUE,$S2935)</f>
        <v>116</v>
      </c>
      <c r="T2936" s="1">
        <f t="shared" si="178"/>
        <v>10440</v>
      </c>
      <c r="U2936" s="17">
        <f t="shared" si="179"/>
        <v>213.56972383225366</v>
      </c>
      <c r="V2936" s="47" cm="1">
        <f t="array" ref="V2936">_xlfn.IFS($B$6=1,S2936*$B$10,AND(R2935=0,R2936&gt;=1,I2936&gt;=$B$6*$B$8-1),V2935+$B$6*$B$10*$B$8,AND(R2935=0,R2936&gt;=1,I2936&lt;$B$6*$B$8-1),V2935+I2935*$B$10,TRUE,V2935)</f>
        <v>11600</v>
      </c>
      <c r="W2936" s="17">
        <f t="shared" si="180"/>
        <v>237.29969314694853</v>
      </c>
    </row>
    <row r="2937" spans="7:23" x14ac:dyDescent="0.25">
      <c r="G2937" s="15">
        <v>2935</v>
      </c>
      <c r="H2937" s="1">
        <f t="shared" si="177"/>
        <v>48.9</v>
      </c>
      <c r="I2937" s="15" cm="1">
        <f t="array" ref="I2937">_xlfn.IFS(J2936&gt;=$C$13-$B$26,MINA(I2936+$B$13-S2937+S2936,$B$11),I2936=$B$11,MINA(I2936-S2937+S2936,$B$11),TRUE,MAXA(I2936-S2937+S2936,0))</f>
        <v>0</v>
      </c>
      <c r="J2937" s="1" cm="1">
        <f t="array" ref="J2937">_xlfn.IFS(J2936&gt;=$C$13-$B$26,0,I2936&lt;$B$11,J2936+$B$26,TRUE,0)</f>
        <v>0.8666666666666677</v>
      </c>
      <c r="K2937" s="3" cm="1">
        <f t="array" ref="K2937">_xlfn.IFS(AND(NOT($K2936=0),$L2936),0,NOT($L2936),$K2936+$B$26,TRUE,$K2936)</f>
        <v>0.61666666666666692</v>
      </c>
      <c r="L2937" s="3" t="b" cm="1">
        <f t="array" ref="L2937">_xlfn.IFS(AND($I2937&gt;0,$K2937&gt;=$C$5-$B$26),TRUE,$R2937&gt;=$B$6,FALSE,$I2937=0,FALSE,TRUE,$L2936)</f>
        <v>0</v>
      </c>
      <c r="M2937" s="3" t="b" cm="1">
        <f t="array" ref="M2937">_xlfn.IFS($N2937&gt;=$B$4-$B$26,FALSE,AND($I2937&gt;0,$K2937&gt;=$B$5-$B$26),TRUE,AND($L2937,NOT($M2936)),FALSE,$M2936,TRUE,TRUE,FALSE)</f>
        <v>0</v>
      </c>
      <c r="N2937" s="3" cm="1">
        <f t="array" ref="N2937">_xlfn.IFS($M2936,$N2936+$B$26,NOT($M2936),0,TRUE,$M2936)</f>
        <v>0</v>
      </c>
      <c r="O2937" s="3" t="b" cm="1">
        <f t="array" ref="O2937">_xlfn.IFS($M2937,FALSE,AND($L2937,NOT($M2937),$R2937&lt;$B$6,$I2937&gt;0),TRUE,TRUE,FALSE)</f>
        <v>0</v>
      </c>
      <c r="P2937" s="3" cm="1">
        <f t="array" ref="P2937">_xlfn.IFS($P2936&gt;=$C$7-$B$26,0,$O2936,$P2936+$B$26,TRUE,0)</f>
        <v>0</v>
      </c>
      <c r="Q2937" s="3" t="b" cm="1">
        <f t="array" ref="Q2937">_xlfn.IFS(AND($L2937,NOT($M2937),NOT($O2937)),TRUE,$R2937&gt;=$B$6,FALSE,AND($L2937,NOT($M2937),$O2937,$P2937=0),TRUE,TRUE,FALSE)</f>
        <v>0</v>
      </c>
      <c r="R2937" s="3" cm="1">
        <f t="array" ref="R2937">_xlfn.IFS(AND($Q2936,$R2936&lt;$B$6),$R2936+1,AND(NOT($L2936),$R2936&gt;0),0,TRUE,$R2936)</f>
        <v>0</v>
      </c>
      <c r="S2937" s="1" cm="1">
        <f t="array" ref="S2937">_xlfn.IFS(AND(Q2936,I2936&gt;$B$8),S2936+$B$8,AND(Q2936,I2936&lt;=$B$8),S2936+I2936,TRUE,$S2936)</f>
        <v>116</v>
      </c>
      <c r="T2937" s="1">
        <f t="shared" si="178"/>
        <v>10440</v>
      </c>
      <c r="U2937" s="17">
        <f t="shared" si="179"/>
        <v>213.49693251533742</v>
      </c>
      <c r="V2937" s="47" cm="1">
        <f t="array" ref="V2937">_xlfn.IFS($B$6=1,S2937*$B$10,AND(R2936=0,R2937&gt;=1,I2937&gt;=$B$6*$B$8-1),V2936+$B$6*$B$10*$B$8,AND(R2936=0,R2937&gt;=1,I2937&lt;$B$6*$B$8-1),V2936+I2936*$B$10,TRUE,V2936)</f>
        <v>11600</v>
      </c>
      <c r="W2937" s="17">
        <f t="shared" si="180"/>
        <v>237.21881390593049</v>
      </c>
    </row>
    <row r="2938" spans="7:23" x14ac:dyDescent="0.25">
      <c r="G2938" s="15">
        <v>2936</v>
      </c>
      <c r="H2938" s="1">
        <f t="shared" si="177"/>
        <v>48.916666666666664</v>
      </c>
      <c r="I2938" s="15" cm="1">
        <f t="array" ref="I2938">_xlfn.IFS(J2937&gt;=$C$13-$B$26,MINA(I2937+$B$13-S2938+S2937,$B$11),I2937=$B$11,MINA(I2937-S2938+S2937,$B$11),TRUE,MAXA(I2937-S2938+S2937,0))</f>
        <v>0</v>
      </c>
      <c r="J2938" s="1" cm="1">
        <f t="array" ref="J2938">_xlfn.IFS(J2937&gt;=$C$13-$B$26,0,I2937&lt;$B$11,J2937+$B$26,TRUE,0)</f>
        <v>0.88333333333333441</v>
      </c>
      <c r="K2938" s="3" cm="1">
        <f t="array" ref="K2938">_xlfn.IFS(AND(NOT($K2937=0),$L2937),0,NOT($L2937),$K2937+$B$26,TRUE,$K2937)</f>
        <v>0.63333333333333364</v>
      </c>
      <c r="L2938" s="3" t="b" cm="1">
        <f t="array" ref="L2938">_xlfn.IFS(AND($I2938&gt;0,$K2938&gt;=$C$5-$B$26),TRUE,$R2938&gt;=$B$6,FALSE,$I2938=0,FALSE,TRUE,$L2937)</f>
        <v>0</v>
      </c>
      <c r="M2938" s="3" t="b" cm="1">
        <f t="array" ref="M2938">_xlfn.IFS($N2938&gt;=$B$4-$B$26,FALSE,AND($I2938&gt;0,$K2938&gt;=$B$5-$B$26),TRUE,AND($L2938,NOT($M2937)),FALSE,$M2937,TRUE,TRUE,FALSE)</f>
        <v>0</v>
      </c>
      <c r="N2938" s="3" cm="1">
        <f t="array" ref="N2938">_xlfn.IFS($M2937,$N2937+$B$26,NOT($M2937),0,TRUE,$M2937)</f>
        <v>0</v>
      </c>
      <c r="O2938" s="3" t="b" cm="1">
        <f t="array" ref="O2938">_xlfn.IFS($M2938,FALSE,AND($L2938,NOT($M2938),$R2938&lt;$B$6,$I2938&gt;0),TRUE,TRUE,FALSE)</f>
        <v>0</v>
      </c>
      <c r="P2938" s="3" cm="1">
        <f t="array" ref="P2938">_xlfn.IFS($P2937&gt;=$C$7-$B$26,0,$O2937,$P2937+$B$26,TRUE,0)</f>
        <v>0</v>
      </c>
      <c r="Q2938" s="3" t="b" cm="1">
        <f t="array" ref="Q2938">_xlfn.IFS(AND($L2938,NOT($M2938),NOT($O2938)),TRUE,$R2938&gt;=$B$6,FALSE,AND($L2938,NOT($M2938),$O2938,$P2938=0),TRUE,TRUE,FALSE)</f>
        <v>0</v>
      </c>
      <c r="R2938" s="3" cm="1">
        <f t="array" ref="R2938">_xlfn.IFS(AND($Q2937,$R2937&lt;$B$6),$R2937+1,AND(NOT($L2937),$R2937&gt;0),0,TRUE,$R2937)</f>
        <v>0</v>
      </c>
      <c r="S2938" s="1" cm="1">
        <f t="array" ref="S2938">_xlfn.IFS(AND(Q2937,I2937&gt;$B$8),S2937+$B$8,AND(Q2937,I2937&lt;=$B$8),S2937+I2937,TRUE,$S2937)</f>
        <v>116</v>
      </c>
      <c r="T2938" s="1">
        <f t="shared" si="178"/>
        <v>10440</v>
      </c>
      <c r="U2938" s="17">
        <f t="shared" si="179"/>
        <v>213.42419080068143</v>
      </c>
      <c r="V2938" s="47" cm="1">
        <f t="array" ref="V2938">_xlfn.IFS($B$6=1,S2938*$B$10,AND(R2937=0,R2938&gt;=1,I2938&gt;=$B$6*$B$8-1),V2937+$B$6*$B$10*$B$8,AND(R2937=0,R2938&gt;=1,I2938&lt;$B$6*$B$8-1),V2937+I2937*$B$10,TRUE,V2937)</f>
        <v>11600</v>
      </c>
      <c r="W2938" s="17">
        <f t="shared" si="180"/>
        <v>237.13798977853494</v>
      </c>
    </row>
    <row r="2939" spans="7:23" x14ac:dyDescent="0.25">
      <c r="G2939" s="15">
        <v>2937</v>
      </c>
      <c r="H2939" s="1">
        <f t="shared" si="177"/>
        <v>48.93333333333333</v>
      </c>
      <c r="I2939" s="15" cm="1">
        <f t="array" ref="I2939">_xlfn.IFS(J2938&gt;=$C$13-$B$26,MINA(I2938+$B$13-S2939+S2938,$B$11),I2938=$B$11,MINA(I2938-S2939+S2938,$B$11),TRUE,MAXA(I2938-S2939+S2938,0))</f>
        <v>0</v>
      </c>
      <c r="J2939" s="1" cm="1">
        <f t="array" ref="J2939">_xlfn.IFS(J2938&gt;=$C$13-$B$26,0,I2938&lt;$B$11,J2938+$B$26,TRUE,0)</f>
        <v>0.90000000000000113</v>
      </c>
      <c r="K2939" s="3" cm="1">
        <f t="array" ref="K2939">_xlfn.IFS(AND(NOT($K2938=0),$L2938),0,NOT($L2938),$K2938+$B$26,TRUE,$K2938)</f>
        <v>0.65000000000000036</v>
      </c>
      <c r="L2939" s="3" t="b" cm="1">
        <f t="array" ref="L2939">_xlfn.IFS(AND($I2939&gt;0,$K2939&gt;=$C$5-$B$26),TRUE,$R2939&gt;=$B$6,FALSE,$I2939=0,FALSE,TRUE,$L2938)</f>
        <v>0</v>
      </c>
      <c r="M2939" s="3" t="b" cm="1">
        <f t="array" ref="M2939">_xlfn.IFS($N2939&gt;=$B$4-$B$26,FALSE,AND($I2939&gt;0,$K2939&gt;=$B$5-$B$26),TRUE,AND($L2939,NOT($M2938)),FALSE,$M2938,TRUE,TRUE,FALSE)</f>
        <v>0</v>
      </c>
      <c r="N2939" s="3" cm="1">
        <f t="array" ref="N2939">_xlfn.IFS($M2938,$N2938+$B$26,NOT($M2938),0,TRUE,$M2938)</f>
        <v>0</v>
      </c>
      <c r="O2939" s="3" t="b" cm="1">
        <f t="array" ref="O2939">_xlfn.IFS($M2939,FALSE,AND($L2939,NOT($M2939),$R2939&lt;$B$6,$I2939&gt;0),TRUE,TRUE,FALSE)</f>
        <v>0</v>
      </c>
      <c r="P2939" s="3" cm="1">
        <f t="array" ref="P2939">_xlfn.IFS($P2938&gt;=$C$7-$B$26,0,$O2938,$P2938+$B$26,TRUE,0)</f>
        <v>0</v>
      </c>
      <c r="Q2939" s="3" t="b" cm="1">
        <f t="array" ref="Q2939">_xlfn.IFS(AND($L2939,NOT($M2939),NOT($O2939)),TRUE,$R2939&gt;=$B$6,FALSE,AND($L2939,NOT($M2939),$O2939,$P2939=0),TRUE,TRUE,FALSE)</f>
        <v>0</v>
      </c>
      <c r="R2939" s="3" cm="1">
        <f t="array" ref="R2939">_xlfn.IFS(AND($Q2938,$R2938&lt;$B$6),$R2938+1,AND(NOT($L2938),$R2938&gt;0),0,TRUE,$R2938)</f>
        <v>0</v>
      </c>
      <c r="S2939" s="1" cm="1">
        <f t="array" ref="S2939">_xlfn.IFS(AND(Q2938,I2938&gt;$B$8),S2938+$B$8,AND(Q2938,I2938&lt;=$B$8),S2938+I2938,TRUE,$S2938)</f>
        <v>116</v>
      </c>
      <c r="T2939" s="1">
        <f t="shared" si="178"/>
        <v>10440</v>
      </c>
      <c r="U2939" s="17">
        <f t="shared" si="179"/>
        <v>213.35149863760219</v>
      </c>
      <c r="V2939" s="47" cm="1">
        <f t="array" ref="V2939">_xlfn.IFS($B$6=1,S2939*$B$10,AND(R2938=0,R2939&gt;=1,I2939&gt;=$B$6*$B$8-1),V2938+$B$6*$B$10*$B$8,AND(R2938=0,R2939&gt;=1,I2939&lt;$B$6*$B$8-1),V2938+I2938*$B$10,TRUE,V2938)</f>
        <v>11600</v>
      </c>
      <c r="W2939" s="17">
        <f t="shared" si="180"/>
        <v>237.05722070844689</v>
      </c>
    </row>
    <row r="2940" spans="7:23" x14ac:dyDescent="0.25">
      <c r="G2940" s="15">
        <v>2938</v>
      </c>
      <c r="H2940" s="1">
        <f t="shared" si="177"/>
        <v>48.95</v>
      </c>
      <c r="I2940" s="15" cm="1">
        <f t="array" ref="I2940">_xlfn.IFS(J2939&gt;=$C$13-$B$26,MINA(I2939+$B$13-S2940+S2939,$B$11),I2939=$B$11,MINA(I2939-S2940+S2939,$B$11),TRUE,MAXA(I2939-S2940+S2939,0))</f>
        <v>0</v>
      </c>
      <c r="J2940" s="1" cm="1">
        <f t="array" ref="J2940">_xlfn.IFS(J2939&gt;=$C$13-$B$26,0,I2939&lt;$B$11,J2939+$B$26,TRUE,0)</f>
        <v>0.91666666666666785</v>
      </c>
      <c r="K2940" s="3" cm="1">
        <f t="array" ref="K2940">_xlfn.IFS(AND(NOT($K2939=0),$L2939),0,NOT($L2939),$K2939+$B$26,TRUE,$K2939)</f>
        <v>0.66666666666666707</v>
      </c>
      <c r="L2940" s="3" t="b" cm="1">
        <f t="array" ref="L2940">_xlfn.IFS(AND($I2940&gt;0,$K2940&gt;=$C$5-$B$26),TRUE,$R2940&gt;=$B$6,FALSE,$I2940=0,FALSE,TRUE,$L2939)</f>
        <v>0</v>
      </c>
      <c r="M2940" s="3" t="b" cm="1">
        <f t="array" ref="M2940">_xlfn.IFS($N2940&gt;=$B$4-$B$26,FALSE,AND($I2940&gt;0,$K2940&gt;=$B$5-$B$26),TRUE,AND($L2940,NOT($M2939)),FALSE,$M2939,TRUE,TRUE,FALSE)</f>
        <v>0</v>
      </c>
      <c r="N2940" s="3" cm="1">
        <f t="array" ref="N2940">_xlfn.IFS($M2939,$N2939+$B$26,NOT($M2939),0,TRUE,$M2939)</f>
        <v>0</v>
      </c>
      <c r="O2940" s="3" t="b" cm="1">
        <f t="array" ref="O2940">_xlfn.IFS($M2940,FALSE,AND($L2940,NOT($M2940),$R2940&lt;$B$6,$I2940&gt;0),TRUE,TRUE,FALSE)</f>
        <v>0</v>
      </c>
      <c r="P2940" s="3" cm="1">
        <f t="array" ref="P2940">_xlfn.IFS($P2939&gt;=$C$7-$B$26,0,$O2939,$P2939+$B$26,TRUE,0)</f>
        <v>0</v>
      </c>
      <c r="Q2940" s="3" t="b" cm="1">
        <f t="array" ref="Q2940">_xlfn.IFS(AND($L2940,NOT($M2940),NOT($O2940)),TRUE,$R2940&gt;=$B$6,FALSE,AND($L2940,NOT($M2940),$O2940,$P2940=0),TRUE,TRUE,FALSE)</f>
        <v>0</v>
      </c>
      <c r="R2940" s="3" cm="1">
        <f t="array" ref="R2940">_xlfn.IFS(AND($Q2939,$R2939&lt;$B$6),$R2939+1,AND(NOT($L2939),$R2939&gt;0),0,TRUE,$R2939)</f>
        <v>0</v>
      </c>
      <c r="S2940" s="1" cm="1">
        <f t="array" ref="S2940">_xlfn.IFS(AND(Q2939,I2939&gt;$B$8),S2939+$B$8,AND(Q2939,I2939&lt;=$B$8),S2939+I2939,TRUE,$S2939)</f>
        <v>116</v>
      </c>
      <c r="T2940" s="1">
        <f t="shared" si="178"/>
        <v>10440</v>
      </c>
      <c r="U2940" s="17">
        <f t="shared" si="179"/>
        <v>213.27885597548519</v>
      </c>
      <c r="V2940" s="47" cm="1">
        <f t="array" ref="V2940">_xlfn.IFS($B$6=1,S2940*$B$10,AND(R2939=0,R2940&gt;=1,I2940&gt;=$B$6*$B$8-1),V2939+$B$6*$B$10*$B$8,AND(R2939=0,R2940&gt;=1,I2940&lt;$B$6*$B$8-1),V2939+I2939*$B$10,TRUE,V2939)</f>
        <v>11600</v>
      </c>
      <c r="W2940" s="17">
        <f t="shared" si="180"/>
        <v>236.97650663942798</v>
      </c>
    </row>
    <row r="2941" spans="7:23" x14ac:dyDescent="0.25">
      <c r="G2941" s="15">
        <v>2939</v>
      </c>
      <c r="H2941" s="1">
        <f t="shared" si="177"/>
        <v>48.966666666666669</v>
      </c>
      <c r="I2941" s="15" cm="1">
        <f t="array" ref="I2941">_xlfn.IFS(J2940&gt;=$C$13-$B$26,MINA(I2940+$B$13-S2941+S2940,$B$11),I2940=$B$11,MINA(I2940-S2941+S2940,$B$11),TRUE,MAXA(I2940-S2941+S2940,0))</f>
        <v>0</v>
      </c>
      <c r="J2941" s="1" cm="1">
        <f t="array" ref="J2941">_xlfn.IFS(J2940&gt;=$C$13-$B$26,0,I2940&lt;$B$11,J2940+$B$26,TRUE,0)</f>
        <v>0.93333333333333457</v>
      </c>
      <c r="K2941" s="3" cm="1">
        <f t="array" ref="K2941">_xlfn.IFS(AND(NOT($K2940=0),$L2940),0,NOT($L2940),$K2940+$B$26,TRUE,$K2940)</f>
        <v>0.68333333333333379</v>
      </c>
      <c r="L2941" s="3" t="b" cm="1">
        <f t="array" ref="L2941">_xlfn.IFS(AND($I2941&gt;0,$K2941&gt;=$C$5-$B$26),TRUE,$R2941&gt;=$B$6,FALSE,$I2941=0,FALSE,TRUE,$L2940)</f>
        <v>0</v>
      </c>
      <c r="M2941" s="3" t="b" cm="1">
        <f t="array" ref="M2941">_xlfn.IFS($N2941&gt;=$B$4-$B$26,FALSE,AND($I2941&gt;0,$K2941&gt;=$B$5-$B$26),TRUE,AND($L2941,NOT($M2940)),FALSE,$M2940,TRUE,TRUE,FALSE)</f>
        <v>0</v>
      </c>
      <c r="N2941" s="3" cm="1">
        <f t="array" ref="N2941">_xlfn.IFS($M2940,$N2940+$B$26,NOT($M2940),0,TRUE,$M2940)</f>
        <v>0</v>
      </c>
      <c r="O2941" s="3" t="b" cm="1">
        <f t="array" ref="O2941">_xlfn.IFS($M2941,FALSE,AND($L2941,NOT($M2941),$R2941&lt;$B$6,$I2941&gt;0),TRUE,TRUE,FALSE)</f>
        <v>0</v>
      </c>
      <c r="P2941" s="3" cm="1">
        <f t="array" ref="P2941">_xlfn.IFS($P2940&gt;=$C$7-$B$26,0,$O2940,$P2940+$B$26,TRUE,0)</f>
        <v>0</v>
      </c>
      <c r="Q2941" s="3" t="b" cm="1">
        <f t="array" ref="Q2941">_xlfn.IFS(AND($L2941,NOT($M2941),NOT($O2941)),TRUE,$R2941&gt;=$B$6,FALSE,AND($L2941,NOT($M2941),$O2941,$P2941=0),TRUE,TRUE,FALSE)</f>
        <v>0</v>
      </c>
      <c r="R2941" s="3" cm="1">
        <f t="array" ref="R2941">_xlfn.IFS(AND($Q2940,$R2940&lt;$B$6),$R2940+1,AND(NOT($L2940),$R2940&gt;0),0,TRUE,$R2940)</f>
        <v>0</v>
      </c>
      <c r="S2941" s="1" cm="1">
        <f t="array" ref="S2941">_xlfn.IFS(AND(Q2940,I2940&gt;$B$8),S2940+$B$8,AND(Q2940,I2940&lt;=$B$8),S2940+I2940,TRUE,$S2940)</f>
        <v>116</v>
      </c>
      <c r="T2941" s="1">
        <f t="shared" si="178"/>
        <v>10440</v>
      </c>
      <c r="U2941" s="17">
        <f t="shared" si="179"/>
        <v>213.20626276378488</v>
      </c>
      <c r="V2941" s="47" cm="1">
        <f t="array" ref="V2941">_xlfn.IFS($B$6=1,S2941*$B$10,AND(R2940=0,R2941&gt;=1,I2941&gt;=$B$6*$B$8-1),V2940+$B$6*$B$10*$B$8,AND(R2940=0,R2941&gt;=1,I2941&lt;$B$6*$B$8-1),V2940+I2940*$B$10,TRUE,V2940)</f>
        <v>11600</v>
      </c>
      <c r="W2941" s="17">
        <f t="shared" si="180"/>
        <v>236.89584751531655</v>
      </c>
    </row>
    <row r="2942" spans="7:23" x14ac:dyDescent="0.25">
      <c r="G2942" s="15">
        <v>2940</v>
      </c>
      <c r="H2942" s="1">
        <f t="shared" si="177"/>
        <v>48.983333333333334</v>
      </c>
      <c r="I2942" s="15" cm="1">
        <f t="array" ref="I2942">_xlfn.IFS(J2941&gt;=$C$13-$B$26,MINA(I2941+$B$13-S2942+S2941,$B$11),I2941=$B$11,MINA(I2941-S2942+S2941,$B$11),TRUE,MAXA(I2941-S2942+S2941,0))</f>
        <v>0</v>
      </c>
      <c r="J2942" s="1" cm="1">
        <f t="array" ref="J2942">_xlfn.IFS(J2941&gt;=$C$13-$B$26,0,I2941&lt;$B$11,J2941+$B$26,TRUE,0)</f>
        <v>0.95000000000000129</v>
      </c>
      <c r="K2942" s="3" cm="1">
        <f t="array" ref="K2942">_xlfn.IFS(AND(NOT($K2941=0),$L2941),0,NOT($L2941),$K2941+$B$26,TRUE,$K2941)</f>
        <v>0.70000000000000051</v>
      </c>
      <c r="L2942" s="3" t="b" cm="1">
        <f t="array" ref="L2942">_xlfn.IFS(AND($I2942&gt;0,$K2942&gt;=$C$5-$B$26),TRUE,$R2942&gt;=$B$6,FALSE,$I2942=0,FALSE,TRUE,$L2941)</f>
        <v>0</v>
      </c>
      <c r="M2942" s="3" t="b" cm="1">
        <f t="array" ref="M2942">_xlfn.IFS($N2942&gt;=$B$4-$B$26,FALSE,AND($I2942&gt;0,$K2942&gt;=$B$5-$B$26),TRUE,AND($L2942,NOT($M2941)),FALSE,$M2941,TRUE,TRUE,FALSE)</f>
        <v>0</v>
      </c>
      <c r="N2942" s="3" cm="1">
        <f t="array" ref="N2942">_xlfn.IFS($M2941,$N2941+$B$26,NOT($M2941),0,TRUE,$M2941)</f>
        <v>0</v>
      </c>
      <c r="O2942" s="3" t="b" cm="1">
        <f t="array" ref="O2942">_xlfn.IFS($M2942,FALSE,AND($L2942,NOT($M2942),$R2942&lt;$B$6,$I2942&gt;0),TRUE,TRUE,FALSE)</f>
        <v>0</v>
      </c>
      <c r="P2942" s="3" cm="1">
        <f t="array" ref="P2942">_xlfn.IFS($P2941&gt;=$C$7-$B$26,0,$O2941,$P2941+$B$26,TRUE,0)</f>
        <v>0</v>
      </c>
      <c r="Q2942" s="3" t="b" cm="1">
        <f t="array" ref="Q2942">_xlfn.IFS(AND($L2942,NOT($M2942),NOT($O2942)),TRUE,$R2942&gt;=$B$6,FALSE,AND($L2942,NOT($M2942),$O2942,$P2942=0),TRUE,TRUE,FALSE)</f>
        <v>0</v>
      </c>
      <c r="R2942" s="3" cm="1">
        <f t="array" ref="R2942">_xlfn.IFS(AND($Q2941,$R2941&lt;$B$6),$R2941+1,AND(NOT($L2941),$R2941&gt;0),0,TRUE,$R2941)</f>
        <v>0</v>
      </c>
      <c r="S2942" s="1" cm="1">
        <f t="array" ref="S2942">_xlfn.IFS(AND(Q2941,I2941&gt;$B$8),S2941+$B$8,AND(Q2941,I2941&lt;=$B$8),S2941+I2941,TRUE,$S2941)</f>
        <v>116</v>
      </c>
      <c r="T2942" s="1">
        <f t="shared" si="178"/>
        <v>10440</v>
      </c>
      <c r="U2942" s="17">
        <f t="shared" si="179"/>
        <v>213.13371895202448</v>
      </c>
      <c r="V2942" s="47" cm="1">
        <f t="array" ref="V2942">_xlfn.IFS($B$6=1,S2942*$B$10,AND(R2941=0,R2942&gt;=1,I2942&gt;=$B$6*$B$8-1),V2941+$B$6*$B$10*$B$8,AND(R2941=0,R2942&gt;=1,I2942&lt;$B$6*$B$8-1),V2941+I2941*$B$10,TRUE,V2941)</f>
        <v>11600</v>
      </c>
      <c r="W2942" s="17">
        <f t="shared" si="180"/>
        <v>236.8152432800272</v>
      </c>
    </row>
    <row r="2943" spans="7:23" x14ac:dyDescent="0.25">
      <c r="G2943" s="15">
        <v>2941</v>
      </c>
      <c r="H2943" s="1">
        <f t="shared" si="177"/>
        <v>49</v>
      </c>
      <c r="I2943" s="15" cm="1">
        <f t="array" ref="I2943">_xlfn.IFS(J2942&gt;=$C$13-$B$26,MINA(I2942+$B$13-S2943+S2942,$B$11),I2942=$B$11,MINA(I2942-S2943+S2942,$B$11),TRUE,MAXA(I2942-S2943+S2942,0))</f>
        <v>0</v>
      </c>
      <c r="J2943" s="1" cm="1">
        <f t="array" ref="J2943">_xlfn.IFS(J2942&gt;=$C$13-$B$26,0,I2942&lt;$B$11,J2942+$B$26,TRUE,0)</f>
        <v>0.96666666666666801</v>
      </c>
      <c r="K2943" s="3" cm="1">
        <f t="array" ref="K2943">_xlfn.IFS(AND(NOT($K2942=0),$L2942),0,NOT($L2942),$K2942+$B$26,TRUE,$K2942)</f>
        <v>0.71666666666666723</v>
      </c>
      <c r="L2943" s="3" t="b" cm="1">
        <f t="array" ref="L2943">_xlfn.IFS(AND($I2943&gt;0,$K2943&gt;=$C$5-$B$26),TRUE,$R2943&gt;=$B$6,FALSE,$I2943=0,FALSE,TRUE,$L2942)</f>
        <v>0</v>
      </c>
      <c r="M2943" s="3" t="b" cm="1">
        <f t="array" ref="M2943">_xlfn.IFS($N2943&gt;=$B$4-$B$26,FALSE,AND($I2943&gt;0,$K2943&gt;=$B$5-$B$26),TRUE,AND($L2943,NOT($M2942)),FALSE,$M2942,TRUE,TRUE,FALSE)</f>
        <v>0</v>
      </c>
      <c r="N2943" s="3" cm="1">
        <f t="array" ref="N2943">_xlfn.IFS($M2942,$N2942+$B$26,NOT($M2942),0,TRUE,$M2942)</f>
        <v>0</v>
      </c>
      <c r="O2943" s="3" t="b" cm="1">
        <f t="array" ref="O2943">_xlfn.IFS($M2943,FALSE,AND($L2943,NOT($M2943),$R2943&lt;$B$6,$I2943&gt;0),TRUE,TRUE,FALSE)</f>
        <v>0</v>
      </c>
      <c r="P2943" s="3" cm="1">
        <f t="array" ref="P2943">_xlfn.IFS($P2942&gt;=$C$7-$B$26,0,$O2942,$P2942+$B$26,TRUE,0)</f>
        <v>0</v>
      </c>
      <c r="Q2943" s="3" t="b" cm="1">
        <f t="array" ref="Q2943">_xlfn.IFS(AND($L2943,NOT($M2943),NOT($O2943)),TRUE,$R2943&gt;=$B$6,FALSE,AND($L2943,NOT($M2943),$O2943,$P2943=0),TRUE,TRUE,FALSE)</f>
        <v>0</v>
      </c>
      <c r="R2943" s="3" cm="1">
        <f t="array" ref="R2943">_xlfn.IFS(AND($Q2942,$R2942&lt;$B$6),$R2942+1,AND(NOT($L2942),$R2942&gt;0),0,TRUE,$R2942)</f>
        <v>0</v>
      </c>
      <c r="S2943" s="1" cm="1">
        <f t="array" ref="S2943">_xlfn.IFS(AND(Q2942,I2942&gt;$B$8),S2942+$B$8,AND(Q2942,I2942&lt;=$B$8),S2942+I2942,TRUE,$S2942)</f>
        <v>116</v>
      </c>
      <c r="T2943" s="1">
        <f t="shared" si="178"/>
        <v>10440</v>
      </c>
      <c r="U2943" s="17">
        <f t="shared" si="179"/>
        <v>213.0612244897959</v>
      </c>
      <c r="V2943" s="47" cm="1">
        <f t="array" ref="V2943">_xlfn.IFS($B$6=1,S2943*$B$10,AND(R2942=0,R2943&gt;=1,I2943&gt;=$B$6*$B$8-1),V2942+$B$6*$B$10*$B$8,AND(R2942=0,R2943&gt;=1,I2943&lt;$B$6*$B$8-1),V2942+I2942*$B$10,TRUE,V2942)</f>
        <v>11600</v>
      </c>
      <c r="W2943" s="17">
        <f t="shared" si="180"/>
        <v>236.73469387755102</v>
      </c>
    </row>
    <row r="2944" spans="7:23" x14ac:dyDescent="0.25">
      <c r="G2944" s="15">
        <v>2942</v>
      </c>
      <c r="H2944" s="1">
        <f t="shared" si="177"/>
        <v>49.016666666666666</v>
      </c>
      <c r="I2944" s="15" cm="1">
        <f t="array" ref="I2944">_xlfn.IFS(J2943&gt;=$C$13-$B$26,MINA(I2943+$B$13-S2944+S2943,$B$11),I2943=$B$11,MINA(I2943-S2944+S2943,$B$11),TRUE,MAXA(I2943-S2944+S2943,0))</f>
        <v>0</v>
      </c>
      <c r="J2944" s="1" cm="1">
        <f t="array" ref="J2944">_xlfn.IFS(J2943&gt;=$C$13-$B$26,0,I2943&lt;$B$11,J2943+$B$26,TRUE,0)</f>
        <v>0.98333333333333472</v>
      </c>
      <c r="K2944" s="3" cm="1">
        <f t="array" ref="K2944">_xlfn.IFS(AND(NOT($K2943=0),$L2943),0,NOT($L2943),$K2943+$B$26,TRUE,$K2943)</f>
        <v>0.73333333333333395</v>
      </c>
      <c r="L2944" s="3" t="b" cm="1">
        <f t="array" ref="L2944">_xlfn.IFS(AND($I2944&gt;0,$K2944&gt;=$C$5-$B$26),TRUE,$R2944&gt;=$B$6,FALSE,$I2944=0,FALSE,TRUE,$L2943)</f>
        <v>0</v>
      </c>
      <c r="M2944" s="3" t="b" cm="1">
        <f t="array" ref="M2944">_xlfn.IFS($N2944&gt;=$B$4-$B$26,FALSE,AND($I2944&gt;0,$K2944&gt;=$B$5-$B$26),TRUE,AND($L2944,NOT($M2943)),FALSE,$M2943,TRUE,TRUE,FALSE)</f>
        <v>0</v>
      </c>
      <c r="N2944" s="3" cm="1">
        <f t="array" ref="N2944">_xlfn.IFS($M2943,$N2943+$B$26,NOT($M2943),0,TRUE,$M2943)</f>
        <v>0</v>
      </c>
      <c r="O2944" s="3" t="b" cm="1">
        <f t="array" ref="O2944">_xlfn.IFS($M2944,FALSE,AND($L2944,NOT($M2944),$R2944&lt;$B$6,$I2944&gt;0),TRUE,TRUE,FALSE)</f>
        <v>0</v>
      </c>
      <c r="P2944" s="3" cm="1">
        <f t="array" ref="P2944">_xlfn.IFS($P2943&gt;=$C$7-$B$26,0,$O2943,$P2943+$B$26,TRUE,0)</f>
        <v>0</v>
      </c>
      <c r="Q2944" s="3" t="b" cm="1">
        <f t="array" ref="Q2944">_xlfn.IFS(AND($L2944,NOT($M2944),NOT($O2944)),TRUE,$R2944&gt;=$B$6,FALSE,AND($L2944,NOT($M2944),$O2944,$P2944=0),TRUE,TRUE,FALSE)</f>
        <v>0</v>
      </c>
      <c r="R2944" s="3" cm="1">
        <f t="array" ref="R2944">_xlfn.IFS(AND($Q2943,$R2943&lt;$B$6),$R2943+1,AND(NOT($L2943),$R2943&gt;0),0,TRUE,$R2943)</f>
        <v>0</v>
      </c>
      <c r="S2944" s="1" cm="1">
        <f t="array" ref="S2944">_xlfn.IFS(AND(Q2943,I2943&gt;$B$8),S2943+$B$8,AND(Q2943,I2943&lt;=$B$8),S2943+I2943,TRUE,$S2943)</f>
        <v>116</v>
      </c>
      <c r="T2944" s="1">
        <f t="shared" si="178"/>
        <v>10440</v>
      </c>
      <c r="U2944" s="17">
        <f t="shared" si="179"/>
        <v>212.98877932675961</v>
      </c>
      <c r="V2944" s="47" cm="1">
        <f t="array" ref="V2944">_xlfn.IFS($B$6=1,S2944*$B$10,AND(R2943=0,R2944&gt;=1,I2944&gt;=$B$6*$B$8-1),V2943+$B$6*$B$10*$B$8,AND(R2943=0,R2944&gt;=1,I2944&lt;$B$6*$B$8-1),V2943+I2943*$B$10,TRUE,V2943)</f>
        <v>11600</v>
      </c>
      <c r="W2944" s="17">
        <f t="shared" si="180"/>
        <v>236.65419925195513</v>
      </c>
    </row>
    <row r="2945" spans="7:23" x14ac:dyDescent="0.25">
      <c r="G2945" s="15">
        <v>2943</v>
      </c>
      <c r="H2945" s="1">
        <f t="shared" si="177"/>
        <v>49.033333333333331</v>
      </c>
      <c r="I2945" s="15" cm="1">
        <f t="array" ref="I2945">_xlfn.IFS(J2944&gt;=$C$13-$B$26,MINA(I2944+$B$13-S2945+S2944,$B$11),I2944=$B$11,MINA(I2944-S2945+S2944,$B$11),TRUE,MAXA(I2944-S2945+S2944,0))</f>
        <v>0</v>
      </c>
      <c r="J2945" s="1" cm="1">
        <f t="array" ref="J2945">_xlfn.IFS(J2944&gt;=$C$13-$B$26,0,I2944&lt;$B$11,J2944+$B$26,TRUE,0)</f>
        <v>1.0000000000000013</v>
      </c>
      <c r="K2945" s="3" cm="1">
        <f t="array" ref="K2945">_xlfn.IFS(AND(NOT($K2944=0),$L2944),0,NOT($L2944),$K2944+$B$26,TRUE,$K2944)</f>
        <v>0.75000000000000067</v>
      </c>
      <c r="L2945" s="3" t="b" cm="1">
        <f t="array" ref="L2945">_xlfn.IFS(AND($I2945&gt;0,$K2945&gt;=$C$5-$B$26),TRUE,$R2945&gt;=$B$6,FALSE,$I2945=0,FALSE,TRUE,$L2944)</f>
        <v>0</v>
      </c>
      <c r="M2945" s="3" t="b" cm="1">
        <f t="array" ref="M2945">_xlfn.IFS($N2945&gt;=$B$4-$B$26,FALSE,AND($I2945&gt;0,$K2945&gt;=$B$5-$B$26),TRUE,AND($L2945,NOT($M2944)),FALSE,$M2944,TRUE,TRUE,FALSE)</f>
        <v>0</v>
      </c>
      <c r="N2945" s="3" cm="1">
        <f t="array" ref="N2945">_xlfn.IFS($M2944,$N2944+$B$26,NOT($M2944),0,TRUE,$M2944)</f>
        <v>0</v>
      </c>
      <c r="O2945" s="3" t="b" cm="1">
        <f t="array" ref="O2945">_xlfn.IFS($M2945,FALSE,AND($L2945,NOT($M2945),$R2945&lt;$B$6,$I2945&gt;0),TRUE,TRUE,FALSE)</f>
        <v>0</v>
      </c>
      <c r="P2945" s="3" cm="1">
        <f t="array" ref="P2945">_xlfn.IFS($P2944&gt;=$C$7-$B$26,0,$O2944,$P2944+$B$26,TRUE,0)</f>
        <v>0</v>
      </c>
      <c r="Q2945" s="3" t="b" cm="1">
        <f t="array" ref="Q2945">_xlfn.IFS(AND($L2945,NOT($M2945),NOT($O2945)),TRUE,$R2945&gt;=$B$6,FALSE,AND($L2945,NOT($M2945),$O2945,$P2945=0),TRUE,TRUE,FALSE)</f>
        <v>0</v>
      </c>
      <c r="R2945" s="3" cm="1">
        <f t="array" ref="R2945">_xlfn.IFS(AND($Q2944,$R2944&lt;$B$6),$R2944+1,AND(NOT($L2944),$R2944&gt;0),0,TRUE,$R2944)</f>
        <v>0</v>
      </c>
      <c r="S2945" s="1" cm="1">
        <f t="array" ref="S2945">_xlfn.IFS(AND(Q2944,I2944&gt;$B$8),S2944+$B$8,AND(Q2944,I2944&lt;=$B$8),S2944+I2944,TRUE,$S2944)</f>
        <v>116</v>
      </c>
      <c r="T2945" s="1">
        <f t="shared" si="178"/>
        <v>10440</v>
      </c>
      <c r="U2945" s="17">
        <f t="shared" si="179"/>
        <v>212.91638341264448</v>
      </c>
      <c r="V2945" s="47" cm="1">
        <f t="array" ref="V2945">_xlfn.IFS($B$6=1,S2945*$B$10,AND(R2944=0,R2945&gt;=1,I2945&gt;=$B$6*$B$8-1),V2944+$B$6*$B$10*$B$8,AND(R2944=0,R2945&gt;=1,I2945&lt;$B$6*$B$8-1),V2944+I2944*$B$10,TRUE,V2944)</f>
        <v>11600</v>
      </c>
      <c r="W2945" s="17">
        <f t="shared" si="180"/>
        <v>236.57375934738275</v>
      </c>
    </row>
    <row r="2946" spans="7:23" x14ac:dyDescent="0.25">
      <c r="G2946" s="15">
        <v>2944</v>
      </c>
      <c r="H2946" s="1">
        <f t="shared" si="177"/>
        <v>49.05</v>
      </c>
      <c r="I2946" s="15" cm="1">
        <f t="array" ref="I2946">_xlfn.IFS(J2945&gt;=$C$13-$B$26,MINA(I2945+$B$13-S2946+S2945,$B$11),I2945=$B$11,MINA(I2945-S2946+S2945,$B$11),TRUE,MAXA(I2945-S2946+S2945,0))</f>
        <v>0</v>
      </c>
      <c r="J2946" s="1" cm="1">
        <f t="array" ref="J2946">_xlfn.IFS(J2945&gt;=$C$13-$B$26,0,I2945&lt;$B$11,J2945+$B$26,TRUE,0)</f>
        <v>1.0166666666666679</v>
      </c>
      <c r="K2946" s="3" cm="1">
        <f t="array" ref="K2946">_xlfn.IFS(AND(NOT($K2945=0),$L2945),0,NOT($L2945),$K2945+$B$26,TRUE,$K2945)</f>
        <v>0.76666666666666738</v>
      </c>
      <c r="L2946" s="3" t="b" cm="1">
        <f t="array" ref="L2946">_xlfn.IFS(AND($I2946&gt;0,$K2946&gt;=$C$5-$B$26),TRUE,$R2946&gt;=$B$6,FALSE,$I2946=0,FALSE,TRUE,$L2945)</f>
        <v>0</v>
      </c>
      <c r="M2946" s="3" t="b" cm="1">
        <f t="array" ref="M2946">_xlfn.IFS($N2946&gt;=$B$4-$B$26,FALSE,AND($I2946&gt;0,$K2946&gt;=$B$5-$B$26),TRUE,AND($L2946,NOT($M2945)),FALSE,$M2945,TRUE,TRUE,FALSE)</f>
        <v>0</v>
      </c>
      <c r="N2946" s="3" cm="1">
        <f t="array" ref="N2946">_xlfn.IFS($M2945,$N2945+$B$26,NOT($M2945),0,TRUE,$M2945)</f>
        <v>0</v>
      </c>
      <c r="O2946" s="3" t="b" cm="1">
        <f t="array" ref="O2946">_xlfn.IFS($M2946,FALSE,AND($L2946,NOT($M2946),$R2946&lt;$B$6,$I2946&gt;0),TRUE,TRUE,FALSE)</f>
        <v>0</v>
      </c>
      <c r="P2946" s="3" cm="1">
        <f t="array" ref="P2946">_xlfn.IFS($P2945&gt;=$C$7-$B$26,0,$O2945,$P2945+$B$26,TRUE,0)</f>
        <v>0</v>
      </c>
      <c r="Q2946" s="3" t="b" cm="1">
        <f t="array" ref="Q2946">_xlfn.IFS(AND($L2946,NOT($M2946),NOT($O2946)),TRUE,$R2946&gt;=$B$6,FALSE,AND($L2946,NOT($M2946),$O2946,$P2946=0),TRUE,TRUE,FALSE)</f>
        <v>0</v>
      </c>
      <c r="R2946" s="3" cm="1">
        <f t="array" ref="R2946">_xlfn.IFS(AND($Q2945,$R2945&lt;$B$6),$R2945+1,AND(NOT($L2945),$R2945&gt;0),0,TRUE,$R2945)</f>
        <v>0</v>
      </c>
      <c r="S2946" s="1" cm="1">
        <f t="array" ref="S2946">_xlfn.IFS(AND(Q2945,I2945&gt;$B$8),S2945+$B$8,AND(Q2945,I2945&lt;=$B$8),S2945+I2945,TRUE,$S2945)</f>
        <v>116</v>
      </c>
      <c r="T2946" s="1">
        <f t="shared" si="178"/>
        <v>10440</v>
      </c>
      <c r="U2946" s="17">
        <f t="shared" si="179"/>
        <v>212.84403669724773</v>
      </c>
      <c r="V2946" s="47" cm="1">
        <f t="array" ref="V2946">_xlfn.IFS($B$6=1,S2946*$B$10,AND(R2945=0,R2946&gt;=1,I2946&gt;=$B$6*$B$8-1),V2945+$B$6*$B$10*$B$8,AND(R2945=0,R2946&gt;=1,I2946&lt;$B$6*$B$8-1),V2945+I2945*$B$10,TRUE,V2945)</f>
        <v>11600</v>
      </c>
      <c r="W2946" s="17">
        <f t="shared" si="180"/>
        <v>236.49337410805302</v>
      </c>
    </row>
    <row r="2947" spans="7:23" x14ac:dyDescent="0.25">
      <c r="G2947" s="15">
        <v>2945</v>
      </c>
      <c r="H2947" s="1">
        <f t="shared" ref="H2947:H3010" si="181">($G2947-1)*$B$26</f>
        <v>49.066666666666663</v>
      </c>
      <c r="I2947" s="15" cm="1">
        <f t="array" ref="I2947">_xlfn.IFS(J2946&gt;=$C$13-$B$26,MINA(I2946+$B$13-S2947+S2946,$B$11),I2946=$B$11,MINA(I2946-S2947+S2946,$B$11),TRUE,MAXA(I2946-S2947+S2946,0))</f>
        <v>0</v>
      </c>
      <c r="J2947" s="1" cm="1">
        <f t="array" ref="J2947">_xlfn.IFS(J2946&gt;=$C$13-$B$26,0,I2946&lt;$B$11,J2946+$B$26,TRUE,0)</f>
        <v>1.0333333333333345</v>
      </c>
      <c r="K2947" s="3" cm="1">
        <f t="array" ref="K2947">_xlfn.IFS(AND(NOT($K2946=0),$L2946),0,NOT($L2946),$K2946+$B$26,TRUE,$K2946)</f>
        <v>0.7833333333333341</v>
      </c>
      <c r="L2947" s="3" t="b" cm="1">
        <f t="array" ref="L2947">_xlfn.IFS(AND($I2947&gt;0,$K2947&gt;=$C$5-$B$26),TRUE,$R2947&gt;=$B$6,FALSE,$I2947=0,FALSE,TRUE,$L2946)</f>
        <v>0</v>
      </c>
      <c r="M2947" s="3" t="b" cm="1">
        <f t="array" ref="M2947">_xlfn.IFS($N2947&gt;=$B$4-$B$26,FALSE,AND($I2947&gt;0,$K2947&gt;=$B$5-$B$26),TRUE,AND($L2947,NOT($M2946)),FALSE,$M2946,TRUE,TRUE,FALSE)</f>
        <v>0</v>
      </c>
      <c r="N2947" s="3" cm="1">
        <f t="array" ref="N2947">_xlfn.IFS($M2946,$N2946+$B$26,NOT($M2946),0,TRUE,$M2946)</f>
        <v>0</v>
      </c>
      <c r="O2947" s="3" t="b" cm="1">
        <f t="array" ref="O2947">_xlfn.IFS($M2947,FALSE,AND($L2947,NOT($M2947),$R2947&lt;$B$6,$I2947&gt;0),TRUE,TRUE,FALSE)</f>
        <v>0</v>
      </c>
      <c r="P2947" s="3" cm="1">
        <f t="array" ref="P2947">_xlfn.IFS($P2946&gt;=$C$7-$B$26,0,$O2946,$P2946+$B$26,TRUE,0)</f>
        <v>0</v>
      </c>
      <c r="Q2947" s="3" t="b" cm="1">
        <f t="array" ref="Q2947">_xlfn.IFS(AND($L2947,NOT($M2947),NOT($O2947)),TRUE,$R2947&gt;=$B$6,FALSE,AND($L2947,NOT($M2947),$O2947,$P2947=0),TRUE,TRUE,FALSE)</f>
        <v>0</v>
      </c>
      <c r="R2947" s="3" cm="1">
        <f t="array" ref="R2947">_xlfn.IFS(AND($Q2946,$R2946&lt;$B$6),$R2946+1,AND(NOT($L2946),$R2946&gt;0),0,TRUE,$R2946)</f>
        <v>0</v>
      </c>
      <c r="S2947" s="1" cm="1">
        <f t="array" ref="S2947">_xlfn.IFS(AND(Q2946,I2946&gt;$B$8),S2946+$B$8,AND(Q2946,I2946&lt;=$B$8),S2946+I2946,TRUE,$S2946)</f>
        <v>116</v>
      </c>
      <c r="T2947" s="1">
        <f t="shared" ref="T2947:T3010" si="182">IF($Q2946,$T2946+$B$8*$B$9,$T2946)</f>
        <v>10440</v>
      </c>
      <c r="U2947" s="17">
        <f t="shared" si="179"/>
        <v>212.77173913043481</v>
      </c>
      <c r="V2947" s="47" cm="1">
        <f t="array" ref="V2947">_xlfn.IFS($B$6=1,S2947*$B$10,AND(R2946=0,R2947&gt;=1,I2947&gt;=$B$6*$B$8-1),V2946+$B$6*$B$10*$B$8,AND(R2946=0,R2947&gt;=1,I2947&lt;$B$6*$B$8-1),V2946+I2946*$B$10,TRUE,V2946)</f>
        <v>11600</v>
      </c>
      <c r="W2947" s="17">
        <f t="shared" si="180"/>
        <v>236.41304347826087</v>
      </c>
    </row>
    <row r="2948" spans="7:23" x14ac:dyDescent="0.25">
      <c r="G2948" s="15">
        <v>2946</v>
      </c>
      <c r="H2948" s="1">
        <f t="shared" si="181"/>
        <v>49.083333333333336</v>
      </c>
      <c r="I2948" s="15" cm="1">
        <f t="array" ref="I2948">_xlfn.IFS(J2947&gt;=$C$13-$B$26,MINA(I2947+$B$13-S2948+S2947,$B$11),I2947=$B$11,MINA(I2947-S2948+S2947,$B$11),TRUE,MAXA(I2947-S2948+S2947,0))</f>
        <v>0</v>
      </c>
      <c r="J2948" s="1" cm="1">
        <f t="array" ref="J2948">_xlfn.IFS(J2947&gt;=$C$13-$B$26,0,I2947&lt;$B$11,J2947+$B$26,TRUE,0)</f>
        <v>1.0500000000000012</v>
      </c>
      <c r="K2948" s="3" cm="1">
        <f t="array" ref="K2948">_xlfn.IFS(AND(NOT($K2947=0),$L2947),0,NOT($L2947),$K2947+$B$26,TRUE,$K2947)</f>
        <v>0.80000000000000082</v>
      </c>
      <c r="L2948" s="3" t="b" cm="1">
        <f t="array" ref="L2948">_xlfn.IFS(AND($I2948&gt;0,$K2948&gt;=$C$5-$B$26),TRUE,$R2948&gt;=$B$6,FALSE,$I2948=0,FALSE,TRUE,$L2947)</f>
        <v>0</v>
      </c>
      <c r="M2948" s="3" t="b" cm="1">
        <f t="array" ref="M2948">_xlfn.IFS($N2948&gt;=$B$4-$B$26,FALSE,AND($I2948&gt;0,$K2948&gt;=$B$5-$B$26),TRUE,AND($L2948,NOT($M2947)),FALSE,$M2947,TRUE,TRUE,FALSE)</f>
        <v>0</v>
      </c>
      <c r="N2948" s="3" cm="1">
        <f t="array" ref="N2948">_xlfn.IFS($M2947,$N2947+$B$26,NOT($M2947),0,TRUE,$M2947)</f>
        <v>0</v>
      </c>
      <c r="O2948" s="3" t="b" cm="1">
        <f t="array" ref="O2948">_xlfn.IFS($M2948,FALSE,AND($L2948,NOT($M2948),$R2948&lt;$B$6,$I2948&gt;0),TRUE,TRUE,FALSE)</f>
        <v>0</v>
      </c>
      <c r="P2948" s="3" cm="1">
        <f t="array" ref="P2948">_xlfn.IFS($P2947&gt;=$C$7-$B$26,0,$O2947,$P2947+$B$26,TRUE,0)</f>
        <v>0</v>
      </c>
      <c r="Q2948" s="3" t="b" cm="1">
        <f t="array" ref="Q2948">_xlfn.IFS(AND($L2948,NOT($M2948),NOT($O2948)),TRUE,$R2948&gt;=$B$6,FALSE,AND($L2948,NOT($M2948),$O2948,$P2948=0),TRUE,TRUE,FALSE)</f>
        <v>0</v>
      </c>
      <c r="R2948" s="3" cm="1">
        <f t="array" ref="R2948">_xlfn.IFS(AND($Q2947,$R2947&lt;$B$6),$R2947+1,AND(NOT($L2947),$R2947&gt;0),0,TRUE,$R2947)</f>
        <v>0</v>
      </c>
      <c r="S2948" s="1" cm="1">
        <f t="array" ref="S2948">_xlfn.IFS(AND(Q2947,I2947&gt;$B$8),S2947+$B$8,AND(Q2947,I2947&lt;=$B$8),S2947+I2947,TRUE,$S2947)</f>
        <v>116</v>
      </c>
      <c r="T2948" s="1">
        <f t="shared" si="182"/>
        <v>10440</v>
      </c>
      <c r="U2948" s="17">
        <f t="shared" ref="U2948:U3011" si="183">$T2948/$H2948</f>
        <v>212.6994906621392</v>
      </c>
      <c r="V2948" s="47" cm="1">
        <f t="array" ref="V2948">_xlfn.IFS($B$6=1,S2948*$B$10,AND(R2947=0,R2948&gt;=1,I2948&gt;=$B$6*$B$8-1),V2947+$B$6*$B$10*$B$8,AND(R2947=0,R2948&gt;=1,I2948&lt;$B$6*$B$8-1),V2947+I2947*$B$10,TRUE,V2947)</f>
        <v>11600</v>
      </c>
      <c r="W2948" s="17">
        <f t="shared" si="180"/>
        <v>236.3327674023769</v>
      </c>
    </row>
    <row r="2949" spans="7:23" x14ac:dyDescent="0.25">
      <c r="G2949" s="15">
        <v>2947</v>
      </c>
      <c r="H2949" s="1">
        <f t="shared" si="181"/>
        <v>49.1</v>
      </c>
      <c r="I2949" s="15" cm="1">
        <f t="array" ref="I2949">_xlfn.IFS(J2948&gt;=$C$13-$B$26,MINA(I2948+$B$13-S2949+S2948,$B$11),I2948=$B$11,MINA(I2948-S2949+S2948,$B$11),TRUE,MAXA(I2948-S2949+S2948,0))</f>
        <v>0</v>
      </c>
      <c r="J2949" s="1" cm="1">
        <f t="array" ref="J2949">_xlfn.IFS(J2948&gt;=$C$13-$B$26,0,I2948&lt;$B$11,J2948+$B$26,TRUE,0)</f>
        <v>1.0666666666666678</v>
      </c>
      <c r="K2949" s="3" cm="1">
        <f t="array" ref="K2949">_xlfn.IFS(AND(NOT($K2948=0),$L2948),0,NOT($L2948),$K2948+$B$26,TRUE,$K2948)</f>
        <v>0.81666666666666754</v>
      </c>
      <c r="L2949" s="3" t="b" cm="1">
        <f t="array" ref="L2949">_xlfn.IFS(AND($I2949&gt;0,$K2949&gt;=$C$5-$B$26),TRUE,$R2949&gt;=$B$6,FALSE,$I2949=0,FALSE,TRUE,$L2948)</f>
        <v>0</v>
      </c>
      <c r="M2949" s="3" t="b" cm="1">
        <f t="array" ref="M2949">_xlfn.IFS($N2949&gt;=$B$4-$B$26,FALSE,AND($I2949&gt;0,$K2949&gt;=$B$5-$B$26),TRUE,AND($L2949,NOT($M2948)),FALSE,$M2948,TRUE,TRUE,FALSE)</f>
        <v>0</v>
      </c>
      <c r="N2949" s="3" cm="1">
        <f t="array" ref="N2949">_xlfn.IFS($M2948,$N2948+$B$26,NOT($M2948),0,TRUE,$M2948)</f>
        <v>0</v>
      </c>
      <c r="O2949" s="3" t="b" cm="1">
        <f t="array" ref="O2949">_xlfn.IFS($M2949,FALSE,AND($L2949,NOT($M2949),$R2949&lt;$B$6,$I2949&gt;0),TRUE,TRUE,FALSE)</f>
        <v>0</v>
      </c>
      <c r="P2949" s="3" cm="1">
        <f t="array" ref="P2949">_xlfn.IFS($P2948&gt;=$C$7-$B$26,0,$O2948,$P2948+$B$26,TRUE,0)</f>
        <v>0</v>
      </c>
      <c r="Q2949" s="3" t="b" cm="1">
        <f t="array" ref="Q2949">_xlfn.IFS(AND($L2949,NOT($M2949),NOT($O2949)),TRUE,$R2949&gt;=$B$6,FALSE,AND($L2949,NOT($M2949),$O2949,$P2949=0),TRUE,TRUE,FALSE)</f>
        <v>0</v>
      </c>
      <c r="R2949" s="3" cm="1">
        <f t="array" ref="R2949">_xlfn.IFS(AND($Q2948,$R2948&lt;$B$6),$R2948+1,AND(NOT($L2948),$R2948&gt;0),0,TRUE,$R2948)</f>
        <v>0</v>
      </c>
      <c r="S2949" s="1" cm="1">
        <f t="array" ref="S2949">_xlfn.IFS(AND(Q2948,I2948&gt;$B$8),S2948+$B$8,AND(Q2948,I2948&lt;=$B$8),S2948+I2948,TRUE,$S2948)</f>
        <v>116</v>
      </c>
      <c r="T2949" s="1">
        <f t="shared" si="182"/>
        <v>10440</v>
      </c>
      <c r="U2949" s="17">
        <f t="shared" si="183"/>
        <v>212.62729124236253</v>
      </c>
      <c r="V2949" s="47" cm="1">
        <f t="array" ref="V2949">_xlfn.IFS($B$6=1,S2949*$B$10,AND(R2948=0,R2949&gt;=1,I2949&gt;=$B$6*$B$8-1),V2948+$B$6*$B$10*$B$8,AND(R2948=0,R2949&gt;=1,I2949&lt;$B$6*$B$8-1),V2948+I2948*$B$10,TRUE,V2948)</f>
        <v>11600</v>
      </c>
      <c r="W2949" s="17">
        <f t="shared" ref="W2949:W3012" si="184">V2949/H2949</f>
        <v>236.25254582484723</v>
      </c>
    </row>
    <row r="2950" spans="7:23" x14ac:dyDescent="0.25">
      <c r="G2950" s="15">
        <v>2948</v>
      </c>
      <c r="H2950" s="1">
        <f t="shared" si="181"/>
        <v>49.116666666666667</v>
      </c>
      <c r="I2950" s="15" cm="1">
        <f t="array" ref="I2950">_xlfn.IFS(J2949&gt;=$C$13-$B$26,MINA(I2949+$B$13-S2950+S2949,$B$11),I2949=$B$11,MINA(I2949-S2950+S2949,$B$11),TRUE,MAXA(I2949-S2950+S2949,0))</f>
        <v>0</v>
      </c>
      <c r="J2950" s="1" cm="1">
        <f t="array" ref="J2950">_xlfn.IFS(J2949&gt;=$C$13-$B$26,0,I2949&lt;$B$11,J2949+$B$26,TRUE,0)</f>
        <v>1.0833333333333344</v>
      </c>
      <c r="K2950" s="3" cm="1">
        <f t="array" ref="K2950">_xlfn.IFS(AND(NOT($K2949=0),$L2949),0,NOT($L2949),$K2949+$B$26,TRUE,$K2949)</f>
        <v>0.83333333333333426</v>
      </c>
      <c r="L2950" s="3" t="b" cm="1">
        <f t="array" ref="L2950">_xlfn.IFS(AND($I2950&gt;0,$K2950&gt;=$C$5-$B$26),TRUE,$R2950&gt;=$B$6,FALSE,$I2950=0,FALSE,TRUE,$L2949)</f>
        <v>0</v>
      </c>
      <c r="M2950" s="3" t="b" cm="1">
        <f t="array" ref="M2950">_xlfn.IFS($N2950&gt;=$B$4-$B$26,FALSE,AND($I2950&gt;0,$K2950&gt;=$B$5-$B$26),TRUE,AND($L2950,NOT($M2949)),FALSE,$M2949,TRUE,TRUE,FALSE)</f>
        <v>0</v>
      </c>
      <c r="N2950" s="3" cm="1">
        <f t="array" ref="N2950">_xlfn.IFS($M2949,$N2949+$B$26,NOT($M2949),0,TRUE,$M2949)</f>
        <v>0</v>
      </c>
      <c r="O2950" s="3" t="b" cm="1">
        <f t="array" ref="O2950">_xlfn.IFS($M2950,FALSE,AND($L2950,NOT($M2950),$R2950&lt;$B$6,$I2950&gt;0),TRUE,TRUE,FALSE)</f>
        <v>0</v>
      </c>
      <c r="P2950" s="3" cm="1">
        <f t="array" ref="P2950">_xlfn.IFS($P2949&gt;=$C$7-$B$26,0,$O2949,$P2949+$B$26,TRUE,0)</f>
        <v>0</v>
      </c>
      <c r="Q2950" s="3" t="b" cm="1">
        <f t="array" ref="Q2950">_xlfn.IFS(AND($L2950,NOT($M2950),NOT($O2950)),TRUE,$R2950&gt;=$B$6,FALSE,AND($L2950,NOT($M2950),$O2950,$P2950=0),TRUE,TRUE,FALSE)</f>
        <v>0</v>
      </c>
      <c r="R2950" s="3" cm="1">
        <f t="array" ref="R2950">_xlfn.IFS(AND($Q2949,$R2949&lt;$B$6),$R2949+1,AND(NOT($L2949),$R2949&gt;0),0,TRUE,$R2949)</f>
        <v>0</v>
      </c>
      <c r="S2950" s="1" cm="1">
        <f t="array" ref="S2950">_xlfn.IFS(AND(Q2949,I2949&gt;$B$8),S2949+$B$8,AND(Q2949,I2949&lt;=$B$8),S2949+I2949,TRUE,$S2949)</f>
        <v>116</v>
      </c>
      <c r="T2950" s="1">
        <f t="shared" si="182"/>
        <v>10440</v>
      </c>
      <c r="U2950" s="17">
        <f t="shared" si="183"/>
        <v>212.55514082117406</v>
      </c>
      <c r="V2950" s="47" cm="1">
        <f t="array" ref="V2950">_xlfn.IFS($B$6=1,S2950*$B$10,AND(R2949=0,R2950&gt;=1,I2950&gt;=$B$6*$B$8-1),V2949+$B$6*$B$10*$B$8,AND(R2949=0,R2950&gt;=1,I2950&lt;$B$6*$B$8-1),V2949+I2949*$B$10,TRUE,V2949)</f>
        <v>11600</v>
      </c>
      <c r="W2950" s="17">
        <f t="shared" si="184"/>
        <v>236.17237869019343</v>
      </c>
    </row>
    <row r="2951" spans="7:23" x14ac:dyDescent="0.25">
      <c r="G2951" s="15">
        <v>2949</v>
      </c>
      <c r="H2951" s="1">
        <f t="shared" si="181"/>
        <v>49.133333333333333</v>
      </c>
      <c r="I2951" s="15" cm="1">
        <f t="array" ref="I2951">_xlfn.IFS(J2950&gt;=$C$13-$B$26,MINA(I2950+$B$13-S2951+S2950,$B$11),I2950=$B$11,MINA(I2950-S2951+S2950,$B$11),TRUE,MAXA(I2950-S2951+S2950,0))</f>
        <v>0</v>
      </c>
      <c r="J2951" s="1" cm="1">
        <f t="array" ref="J2951">_xlfn.IFS(J2950&gt;=$C$13-$B$26,0,I2950&lt;$B$11,J2950+$B$26,TRUE,0)</f>
        <v>1.100000000000001</v>
      </c>
      <c r="K2951" s="3" cm="1">
        <f t="array" ref="K2951">_xlfn.IFS(AND(NOT($K2950=0),$L2950),0,NOT($L2950),$K2950+$B$26,TRUE,$K2950)</f>
        <v>0.85000000000000098</v>
      </c>
      <c r="L2951" s="3" t="b" cm="1">
        <f t="array" ref="L2951">_xlfn.IFS(AND($I2951&gt;0,$K2951&gt;=$C$5-$B$26),TRUE,$R2951&gt;=$B$6,FALSE,$I2951=0,FALSE,TRUE,$L2950)</f>
        <v>0</v>
      </c>
      <c r="M2951" s="3" t="b" cm="1">
        <f t="array" ref="M2951">_xlfn.IFS($N2951&gt;=$B$4-$B$26,FALSE,AND($I2951&gt;0,$K2951&gt;=$B$5-$B$26),TRUE,AND($L2951,NOT($M2950)),FALSE,$M2950,TRUE,TRUE,FALSE)</f>
        <v>0</v>
      </c>
      <c r="N2951" s="3" cm="1">
        <f t="array" ref="N2951">_xlfn.IFS($M2950,$N2950+$B$26,NOT($M2950),0,TRUE,$M2950)</f>
        <v>0</v>
      </c>
      <c r="O2951" s="3" t="b" cm="1">
        <f t="array" ref="O2951">_xlfn.IFS($M2951,FALSE,AND($L2951,NOT($M2951),$R2951&lt;$B$6,$I2951&gt;0),TRUE,TRUE,FALSE)</f>
        <v>0</v>
      </c>
      <c r="P2951" s="3" cm="1">
        <f t="array" ref="P2951">_xlfn.IFS($P2950&gt;=$C$7-$B$26,0,$O2950,$P2950+$B$26,TRUE,0)</f>
        <v>0</v>
      </c>
      <c r="Q2951" s="3" t="b" cm="1">
        <f t="array" ref="Q2951">_xlfn.IFS(AND($L2951,NOT($M2951),NOT($O2951)),TRUE,$R2951&gt;=$B$6,FALSE,AND($L2951,NOT($M2951),$O2951,$P2951=0),TRUE,TRUE,FALSE)</f>
        <v>0</v>
      </c>
      <c r="R2951" s="3" cm="1">
        <f t="array" ref="R2951">_xlfn.IFS(AND($Q2950,$R2950&lt;$B$6),$R2950+1,AND(NOT($L2950),$R2950&gt;0),0,TRUE,$R2950)</f>
        <v>0</v>
      </c>
      <c r="S2951" s="1" cm="1">
        <f t="array" ref="S2951">_xlfn.IFS(AND(Q2950,I2950&gt;$B$8),S2950+$B$8,AND(Q2950,I2950&lt;=$B$8),S2950+I2950,TRUE,$S2950)</f>
        <v>116</v>
      </c>
      <c r="T2951" s="1">
        <f t="shared" si="182"/>
        <v>10440</v>
      </c>
      <c r="U2951" s="17">
        <f t="shared" si="183"/>
        <v>212.483039348711</v>
      </c>
      <c r="V2951" s="47" cm="1">
        <f t="array" ref="V2951">_xlfn.IFS($B$6=1,S2951*$B$10,AND(R2950=0,R2951&gt;=1,I2951&gt;=$B$6*$B$8-1),V2950+$B$6*$B$10*$B$8,AND(R2950=0,R2951&gt;=1,I2951&lt;$B$6*$B$8-1),V2950+I2950*$B$10,TRUE,V2950)</f>
        <v>11600</v>
      </c>
      <c r="W2951" s="17">
        <f t="shared" si="184"/>
        <v>236.09226594301222</v>
      </c>
    </row>
    <row r="2952" spans="7:23" x14ac:dyDescent="0.25">
      <c r="G2952" s="15">
        <v>2950</v>
      </c>
      <c r="H2952" s="1">
        <f t="shared" si="181"/>
        <v>49.15</v>
      </c>
      <c r="I2952" s="15" cm="1">
        <f t="array" ref="I2952">_xlfn.IFS(J2951&gt;=$C$13-$B$26,MINA(I2951+$B$13-S2952+S2951,$B$11),I2951=$B$11,MINA(I2951-S2952+S2951,$B$11),TRUE,MAXA(I2951-S2952+S2951,0))</f>
        <v>0</v>
      </c>
      <c r="J2952" s="1" cm="1">
        <f t="array" ref="J2952">_xlfn.IFS(J2951&gt;=$C$13-$B$26,0,I2951&lt;$B$11,J2951+$B$26,TRUE,0)</f>
        <v>1.1166666666666676</v>
      </c>
      <c r="K2952" s="3" cm="1">
        <f t="array" ref="K2952">_xlfn.IFS(AND(NOT($K2951=0),$L2951),0,NOT($L2951),$K2951+$B$26,TRUE,$K2951)</f>
        <v>0.8666666666666677</v>
      </c>
      <c r="L2952" s="3" t="b" cm="1">
        <f t="array" ref="L2952">_xlfn.IFS(AND($I2952&gt;0,$K2952&gt;=$C$5-$B$26),TRUE,$R2952&gt;=$B$6,FALSE,$I2952=0,FALSE,TRUE,$L2951)</f>
        <v>0</v>
      </c>
      <c r="M2952" s="3" t="b" cm="1">
        <f t="array" ref="M2952">_xlfn.IFS($N2952&gt;=$B$4-$B$26,FALSE,AND($I2952&gt;0,$K2952&gt;=$B$5-$B$26),TRUE,AND($L2952,NOT($M2951)),FALSE,$M2951,TRUE,TRUE,FALSE)</f>
        <v>0</v>
      </c>
      <c r="N2952" s="3" cm="1">
        <f t="array" ref="N2952">_xlfn.IFS($M2951,$N2951+$B$26,NOT($M2951),0,TRUE,$M2951)</f>
        <v>0</v>
      </c>
      <c r="O2952" s="3" t="b" cm="1">
        <f t="array" ref="O2952">_xlfn.IFS($M2952,FALSE,AND($L2952,NOT($M2952),$R2952&lt;$B$6,$I2952&gt;0),TRUE,TRUE,FALSE)</f>
        <v>0</v>
      </c>
      <c r="P2952" s="3" cm="1">
        <f t="array" ref="P2952">_xlfn.IFS($P2951&gt;=$C$7-$B$26,0,$O2951,$P2951+$B$26,TRUE,0)</f>
        <v>0</v>
      </c>
      <c r="Q2952" s="3" t="b" cm="1">
        <f t="array" ref="Q2952">_xlfn.IFS(AND($L2952,NOT($M2952),NOT($O2952)),TRUE,$R2952&gt;=$B$6,FALSE,AND($L2952,NOT($M2952),$O2952,$P2952=0),TRUE,TRUE,FALSE)</f>
        <v>0</v>
      </c>
      <c r="R2952" s="3" cm="1">
        <f t="array" ref="R2952">_xlfn.IFS(AND($Q2951,$R2951&lt;$B$6),$R2951+1,AND(NOT($L2951),$R2951&gt;0),0,TRUE,$R2951)</f>
        <v>0</v>
      </c>
      <c r="S2952" s="1" cm="1">
        <f t="array" ref="S2952">_xlfn.IFS(AND(Q2951,I2951&gt;$B$8),S2951+$B$8,AND(Q2951,I2951&lt;=$B$8),S2951+I2951,TRUE,$S2951)</f>
        <v>116</v>
      </c>
      <c r="T2952" s="1">
        <f t="shared" si="182"/>
        <v>10440</v>
      </c>
      <c r="U2952" s="17">
        <f t="shared" si="183"/>
        <v>212.41098677517803</v>
      </c>
      <c r="V2952" s="47" cm="1">
        <f t="array" ref="V2952">_xlfn.IFS($B$6=1,S2952*$B$10,AND(R2951=0,R2952&gt;=1,I2952&gt;=$B$6*$B$8-1),V2951+$B$6*$B$10*$B$8,AND(R2951=0,R2952&gt;=1,I2952&lt;$B$6*$B$8-1),V2951+I2951*$B$10,TRUE,V2951)</f>
        <v>11600</v>
      </c>
      <c r="W2952" s="17">
        <f t="shared" si="184"/>
        <v>236.01220752797559</v>
      </c>
    </row>
    <row r="2953" spans="7:23" x14ac:dyDescent="0.25">
      <c r="G2953" s="15">
        <v>2951</v>
      </c>
      <c r="H2953" s="1">
        <f t="shared" si="181"/>
        <v>49.166666666666664</v>
      </c>
      <c r="I2953" s="15" cm="1">
        <f t="array" ref="I2953">_xlfn.IFS(J2952&gt;=$C$13-$B$26,MINA(I2952+$B$13-S2953+S2952,$B$11),I2952=$B$11,MINA(I2952-S2953+S2952,$B$11),TRUE,MAXA(I2952-S2953+S2952,0))</f>
        <v>0</v>
      </c>
      <c r="J2953" s="1" cm="1">
        <f t="array" ref="J2953">_xlfn.IFS(J2952&gt;=$C$13-$B$26,0,I2952&lt;$B$11,J2952+$B$26,TRUE,0)</f>
        <v>1.1333333333333342</v>
      </c>
      <c r="K2953" s="3" cm="1">
        <f t="array" ref="K2953">_xlfn.IFS(AND(NOT($K2952=0),$L2952),0,NOT($L2952),$K2952+$B$26,TRUE,$K2952)</f>
        <v>0.88333333333333441</v>
      </c>
      <c r="L2953" s="3" t="b" cm="1">
        <f t="array" ref="L2953">_xlfn.IFS(AND($I2953&gt;0,$K2953&gt;=$C$5-$B$26),TRUE,$R2953&gt;=$B$6,FALSE,$I2953=0,FALSE,TRUE,$L2952)</f>
        <v>0</v>
      </c>
      <c r="M2953" s="3" t="b" cm="1">
        <f t="array" ref="M2953">_xlfn.IFS($N2953&gt;=$B$4-$B$26,FALSE,AND($I2953&gt;0,$K2953&gt;=$B$5-$B$26),TRUE,AND($L2953,NOT($M2952)),FALSE,$M2952,TRUE,TRUE,FALSE)</f>
        <v>0</v>
      </c>
      <c r="N2953" s="3" cm="1">
        <f t="array" ref="N2953">_xlfn.IFS($M2952,$N2952+$B$26,NOT($M2952),0,TRUE,$M2952)</f>
        <v>0</v>
      </c>
      <c r="O2953" s="3" t="b" cm="1">
        <f t="array" ref="O2953">_xlfn.IFS($M2953,FALSE,AND($L2953,NOT($M2953),$R2953&lt;$B$6,$I2953&gt;0),TRUE,TRUE,FALSE)</f>
        <v>0</v>
      </c>
      <c r="P2953" s="3" cm="1">
        <f t="array" ref="P2953">_xlfn.IFS($P2952&gt;=$C$7-$B$26,0,$O2952,$P2952+$B$26,TRUE,0)</f>
        <v>0</v>
      </c>
      <c r="Q2953" s="3" t="b" cm="1">
        <f t="array" ref="Q2953">_xlfn.IFS(AND($L2953,NOT($M2953),NOT($O2953)),TRUE,$R2953&gt;=$B$6,FALSE,AND($L2953,NOT($M2953),$O2953,$P2953=0),TRUE,TRUE,FALSE)</f>
        <v>0</v>
      </c>
      <c r="R2953" s="3" cm="1">
        <f t="array" ref="R2953">_xlfn.IFS(AND($Q2952,$R2952&lt;$B$6),$R2952+1,AND(NOT($L2952),$R2952&gt;0),0,TRUE,$R2952)</f>
        <v>0</v>
      </c>
      <c r="S2953" s="1" cm="1">
        <f t="array" ref="S2953">_xlfn.IFS(AND(Q2952,I2952&gt;$B$8),S2952+$B$8,AND(Q2952,I2952&lt;=$B$8),S2952+I2952,TRUE,$S2952)</f>
        <v>116</v>
      </c>
      <c r="T2953" s="1">
        <f t="shared" si="182"/>
        <v>10440</v>
      </c>
      <c r="U2953" s="17">
        <f t="shared" si="183"/>
        <v>212.33898305084747</v>
      </c>
      <c r="V2953" s="47" cm="1">
        <f t="array" ref="V2953">_xlfn.IFS($B$6=1,S2953*$B$10,AND(R2952=0,R2953&gt;=1,I2953&gt;=$B$6*$B$8-1),V2952+$B$6*$B$10*$B$8,AND(R2952=0,R2953&gt;=1,I2953&lt;$B$6*$B$8-1),V2952+I2952*$B$10,TRUE,V2952)</f>
        <v>11600</v>
      </c>
      <c r="W2953" s="17">
        <f t="shared" si="184"/>
        <v>235.93220338983053</v>
      </c>
    </row>
    <row r="2954" spans="7:23" x14ac:dyDescent="0.25">
      <c r="G2954" s="15">
        <v>2952</v>
      </c>
      <c r="H2954" s="1">
        <f t="shared" si="181"/>
        <v>49.18333333333333</v>
      </c>
      <c r="I2954" s="15" cm="1">
        <f t="array" ref="I2954">_xlfn.IFS(J2953&gt;=$C$13-$B$26,MINA(I2953+$B$13-S2954+S2953,$B$11),I2953=$B$11,MINA(I2953-S2954+S2953,$B$11),TRUE,MAXA(I2953-S2954+S2953,0))</f>
        <v>0</v>
      </c>
      <c r="J2954" s="1" cm="1">
        <f t="array" ref="J2954">_xlfn.IFS(J2953&gt;=$C$13-$B$26,0,I2953&lt;$B$11,J2953+$B$26,TRUE,0)</f>
        <v>1.1500000000000008</v>
      </c>
      <c r="K2954" s="3" cm="1">
        <f t="array" ref="K2954">_xlfn.IFS(AND(NOT($K2953=0),$L2953),0,NOT($L2953),$K2953+$B$26,TRUE,$K2953)</f>
        <v>0.90000000000000113</v>
      </c>
      <c r="L2954" s="3" t="b" cm="1">
        <f t="array" ref="L2954">_xlfn.IFS(AND($I2954&gt;0,$K2954&gt;=$C$5-$B$26),TRUE,$R2954&gt;=$B$6,FALSE,$I2954=0,FALSE,TRUE,$L2953)</f>
        <v>0</v>
      </c>
      <c r="M2954" s="3" t="b" cm="1">
        <f t="array" ref="M2954">_xlfn.IFS($N2954&gt;=$B$4-$B$26,FALSE,AND($I2954&gt;0,$K2954&gt;=$B$5-$B$26),TRUE,AND($L2954,NOT($M2953)),FALSE,$M2953,TRUE,TRUE,FALSE)</f>
        <v>0</v>
      </c>
      <c r="N2954" s="3" cm="1">
        <f t="array" ref="N2954">_xlfn.IFS($M2953,$N2953+$B$26,NOT($M2953),0,TRUE,$M2953)</f>
        <v>0</v>
      </c>
      <c r="O2954" s="3" t="b" cm="1">
        <f t="array" ref="O2954">_xlfn.IFS($M2954,FALSE,AND($L2954,NOT($M2954),$R2954&lt;$B$6,$I2954&gt;0),TRUE,TRUE,FALSE)</f>
        <v>0</v>
      </c>
      <c r="P2954" s="3" cm="1">
        <f t="array" ref="P2954">_xlfn.IFS($P2953&gt;=$C$7-$B$26,0,$O2953,$P2953+$B$26,TRUE,0)</f>
        <v>0</v>
      </c>
      <c r="Q2954" s="3" t="b" cm="1">
        <f t="array" ref="Q2954">_xlfn.IFS(AND($L2954,NOT($M2954),NOT($O2954)),TRUE,$R2954&gt;=$B$6,FALSE,AND($L2954,NOT($M2954),$O2954,$P2954=0),TRUE,TRUE,FALSE)</f>
        <v>0</v>
      </c>
      <c r="R2954" s="3" cm="1">
        <f t="array" ref="R2954">_xlfn.IFS(AND($Q2953,$R2953&lt;$B$6),$R2953+1,AND(NOT($L2953),$R2953&gt;0),0,TRUE,$R2953)</f>
        <v>0</v>
      </c>
      <c r="S2954" s="1" cm="1">
        <f t="array" ref="S2954">_xlfn.IFS(AND(Q2953,I2953&gt;$B$8),S2953+$B$8,AND(Q2953,I2953&lt;=$B$8),S2953+I2953,TRUE,$S2953)</f>
        <v>116</v>
      </c>
      <c r="T2954" s="1">
        <f t="shared" si="182"/>
        <v>10440</v>
      </c>
      <c r="U2954" s="17">
        <f t="shared" si="183"/>
        <v>212.26702812605899</v>
      </c>
      <c r="V2954" s="47" cm="1">
        <f t="array" ref="V2954">_xlfn.IFS($B$6=1,S2954*$B$10,AND(R2953=0,R2954&gt;=1,I2954&gt;=$B$6*$B$8-1),V2953+$B$6*$B$10*$B$8,AND(R2953=0,R2954&gt;=1,I2954&lt;$B$6*$B$8-1),V2953+I2953*$B$10,TRUE,V2953)</f>
        <v>11600</v>
      </c>
      <c r="W2954" s="17">
        <f t="shared" si="184"/>
        <v>235.85225347339886</v>
      </c>
    </row>
    <row r="2955" spans="7:23" x14ac:dyDescent="0.25">
      <c r="G2955" s="15">
        <v>2953</v>
      </c>
      <c r="H2955" s="1">
        <f t="shared" si="181"/>
        <v>49.2</v>
      </c>
      <c r="I2955" s="15" cm="1">
        <f t="array" ref="I2955">_xlfn.IFS(J2954&gt;=$C$13-$B$26,MINA(I2954+$B$13-S2955+S2954,$B$11),I2954=$B$11,MINA(I2954-S2955+S2954,$B$11),TRUE,MAXA(I2954-S2955+S2954,0))</f>
        <v>0</v>
      </c>
      <c r="J2955" s="1" cm="1">
        <f t="array" ref="J2955">_xlfn.IFS(J2954&gt;=$C$13-$B$26,0,I2954&lt;$B$11,J2954+$B$26,TRUE,0)</f>
        <v>1.1666666666666674</v>
      </c>
      <c r="K2955" s="3" cm="1">
        <f t="array" ref="K2955">_xlfn.IFS(AND(NOT($K2954=0),$L2954),0,NOT($L2954),$K2954+$B$26,TRUE,$K2954)</f>
        <v>0.91666666666666785</v>
      </c>
      <c r="L2955" s="3" t="b" cm="1">
        <f t="array" ref="L2955">_xlfn.IFS(AND($I2955&gt;0,$K2955&gt;=$C$5-$B$26),TRUE,$R2955&gt;=$B$6,FALSE,$I2955=0,FALSE,TRUE,$L2954)</f>
        <v>0</v>
      </c>
      <c r="M2955" s="3" t="b" cm="1">
        <f t="array" ref="M2955">_xlfn.IFS($N2955&gt;=$B$4-$B$26,FALSE,AND($I2955&gt;0,$K2955&gt;=$B$5-$B$26),TRUE,AND($L2955,NOT($M2954)),FALSE,$M2954,TRUE,TRUE,FALSE)</f>
        <v>0</v>
      </c>
      <c r="N2955" s="3" cm="1">
        <f t="array" ref="N2955">_xlfn.IFS($M2954,$N2954+$B$26,NOT($M2954),0,TRUE,$M2954)</f>
        <v>0</v>
      </c>
      <c r="O2955" s="3" t="b" cm="1">
        <f t="array" ref="O2955">_xlfn.IFS($M2955,FALSE,AND($L2955,NOT($M2955),$R2955&lt;$B$6,$I2955&gt;0),TRUE,TRUE,FALSE)</f>
        <v>0</v>
      </c>
      <c r="P2955" s="3" cm="1">
        <f t="array" ref="P2955">_xlfn.IFS($P2954&gt;=$C$7-$B$26,0,$O2954,$P2954+$B$26,TRUE,0)</f>
        <v>0</v>
      </c>
      <c r="Q2955" s="3" t="b" cm="1">
        <f t="array" ref="Q2955">_xlfn.IFS(AND($L2955,NOT($M2955),NOT($O2955)),TRUE,$R2955&gt;=$B$6,FALSE,AND($L2955,NOT($M2955),$O2955,$P2955=0),TRUE,TRUE,FALSE)</f>
        <v>0</v>
      </c>
      <c r="R2955" s="3" cm="1">
        <f t="array" ref="R2955">_xlfn.IFS(AND($Q2954,$R2954&lt;$B$6),$R2954+1,AND(NOT($L2954),$R2954&gt;0),0,TRUE,$R2954)</f>
        <v>0</v>
      </c>
      <c r="S2955" s="1" cm="1">
        <f t="array" ref="S2955">_xlfn.IFS(AND(Q2954,I2954&gt;$B$8),S2954+$B$8,AND(Q2954,I2954&lt;=$B$8),S2954+I2954,TRUE,$S2954)</f>
        <v>116</v>
      </c>
      <c r="T2955" s="1">
        <f t="shared" si="182"/>
        <v>10440</v>
      </c>
      <c r="U2955" s="17">
        <f t="shared" si="183"/>
        <v>212.19512195121951</v>
      </c>
      <c r="V2955" s="47" cm="1">
        <f t="array" ref="V2955">_xlfn.IFS($B$6=1,S2955*$B$10,AND(R2954=0,R2955&gt;=1,I2955&gt;=$B$6*$B$8-1),V2954+$B$6*$B$10*$B$8,AND(R2954=0,R2955&gt;=1,I2955&lt;$B$6*$B$8-1),V2954+I2954*$B$10,TRUE,V2954)</f>
        <v>11600</v>
      </c>
      <c r="W2955" s="17">
        <f t="shared" si="184"/>
        <v>235.77235772357722</v>
      </c>
    </row>
    <row r="2956" spans="7:23" x14ac:dyDescent="0.25">
      <c r="G2956" s="15">
        <v>2954</v>
      </c>
      <c r="H2956" s="1">
        <f t="shared" si="181"/>
        <v>49.216666666666669</v>
      </c>
      <c r="I2956" s="15" cm="1">
        <f t="array" ref="I2956">_xlfn.IFS(J2955&gt;=$C$13-$B$26,MINA(I2955+$B$13-S2956+S2955,$B$11),I2955=$B$11,MINA(I2955-S2956+S2955,$B$11),TRUE,MAXA(I2955-S2956+S2955,0))</f>
        <v>0</v>
      </c>
      <c r="J2956" s="1" cm="1">
        <f t="array" ref="J2956">_xlfn.IFS(J2955&gt;=$C$13-$B$26,0,I2955&lt;$B$11,J2955+$B$26,TRUE,0)</f>
        <v>1.183333333333334</v>
      </c>
      <c r="K2956" s="3" cm="1">
        <f t="array" ref="K2956">_xlfn.IFS(AND(NOT($K2955=0),$L2955),0,NOT($L2955),$K2955+$B$26,TRUE,$K2955)</f>
        <v>0.93333333333333457</v>
      </c>
      <c r="L2956" s="3" t="b" cm="1">
        <f t="array" ref="L2956">_xlfn.IFS(AND($I2956&gt;0,$K2956&gt;=$C$5-$B$26),TRUE,$R2956&gt;=$B$6,FALSE,$I2956=0,FALSE,TRUE,$L2955)</f>
        <v>0</v>
      </c>
      <c r="M2956" s="3" t="b" cm="1">
        <f t="array" ref="M2956">_xlfn.IFS($N2956&gt;=$B$4-$B$26,FALSE,AND($I2956&gt;0,$K2956&gt;=$B$5-$B$26),TRUE,AND($L2956,NOT($M2955)),FALSE,$M2955,TRUE,TRUE,FALSE)</f>
        <v>0</v>
      </c>
      <c r="N2956" s="3" cm="1">
        <f t="array" ref="N2956">_xlfn.IFS($M2955,$N2955+$B$26,NOT($M2955),0,TRUE,$M2955)</f>
        <v>0</v>
      </c>
      <c r="O2956" s="3" t="b" cm="1">
        <f t="array" ref="O2956">_xlfn.IFS($M2956,FALSE,AND($L2956,NOT($M2956),$R2956&lt;$B$6,$I2956&gt;0),TRUE,TRUE,FALSE)</f>
        <v>0</v>
      </c>
      <c r="P2956" s="3" cm="1">
        <f t="array" ref="P2956">_xlfn.IFS($P2955&gt;=$C$7-$B$26,0,$O2955,$P2955+$B$26,TRUE,0)</f>
        <v>0</v>
      </c>
      <c r="Q2956" s="3" t="b" cm="1">
        <f t="array" ref="Q2956">_xlfn.IFS(AND($L2956,NOT($M2956),NOT($O2956)),TRUE,$R2956&gt;=$B$6,FALSE,AND($L2956,NOT($M2956),$O2956,$P2956=0),TRUE,TRUE,FALSE)</f>
        <v>0</v>
      </c>
      <c r="R2956" s="3" cm="1">
        <f t="array" ref="R2956">_xlfn.IFS(AND($Q2955,$R2955&lt;$B$6),$R2955+1,AND(NOT($L2955),$R2955&gt;0),0,TRUE,$R2955)</f>
        <v>0</v>
      </c>
      <c r="S2956" s="1" cm="1">
        <f t="array" ref="S2956">_xlfn.IFS(AND(Q2955,I2955&gt;$B$8),S2955+$B$8,AND(Q2955,I2955&lt;=$B$8),S2955+I2955,TRUE,$S2955)</f>
        <v>116</v>
      </c>
      <c r="T2956" s="1">
        <f t="shared" si="182"/>
        <v>10440</v>
      </c>
      <c r="U2956" s="17">
        <f t="shared" si="183"/>
        <v>212.12326447680323</v>
      </c>
      <c r="V2956" s="47" cm="1">
        <f t="array" ref="V2956">_xlfn.IFS($B$6=1,S2956*$B$10,AND(R2955=0,R2956&gt;=1,I2956&gt;=$B$6*$B$8-1),V2955+$B$6*$B$10*$B$8,AND(R2955=0,R2956&gt;=1,I2956&lt;$B$6*$B$8-1),V2955+I2955*$B$10,TRUE,V2955)</f>
        <v>11600</v>
      </c>
      <c r="W2956" s="17">
        <f t="shared" si="184"/>
        <v>235.69251608533693</v>
      </c>
    </row>
    <row r="2957" spans="7:23" x14ac:dyDescent="0.25">
      <c r="G2957" s="15">
        <v>2955</v>
      </c>
      <c r="H2957" s="1">
        <f t="shared" si="181"/>
        <v>49.233333333333334</v>
      </c>
      <c r="I2957" s="15" cm="1">
        <f t="array" ref="I2957">_xlfn.IFS(J2956&gt;=$C$13-$B$26,MINA(I2956+$B$13-S2957+S2956,$B$11),I2956=$B$11,MINA(I2956-S2957+S2956,$B$11),TRUE,MAXA(I2956-S2957+S2956,0))</f>
        <v>0</v>
      </c>
      <c r="J2957" s="1" cm="1">
        <f t="array" ref="J2957">_xlfn.IFS(J2956&gt;=$C$13-$B$26,0,I2956&lt;$B$11,J2956+$B$26,TRUE,0)</f>
        <v>1.2000000000000006</v>
      </c>
      <c r="K2957" s="3" cm="1">
        <f t="array" ref="K2957">_xlfn.IFS(AND(NOT($K2956=0),$L2956),0,NOT($L2956),$K2956+$B$26,TRUE,$K2956)</f>
        <v>0.95000000000000129</v>
      </c>
      <c r="L2957" s="3" t="b" cm="1">
        <f t="array" ref="L2957">_xlfn.IFS(AND($I2957&gt;0,$K2957&gt;=$C$5-$B$26),TRUE,$R2957&gt;=$B$6,FALSE,$I2957=0,FALSE,TRUE,$L2956)</f>
        <v>0</v>
      </c>
      <c r="M2957" s="3" t="b" cm="1">
        <f t="array" ref="M2957">_xlfn.IFS($N2957&gt;=$B$4-$B$26,FALSE,AND($I2957&gt;0,$K2957&gt;=$B$5-$B$26),TRUE,AND($L2957,NOT($M2956)),FALSE,$M2956,TRUE,TRUE,FALSE)</f>
        <v>0</v>
      </c>
      <c r="N2957" s="3" cm="1">
        <f t="array" ref="N2957">_xlfn.IFS($M2956,$N2956+$B$26,NOT($M2956),0,TRUE,$M2956)</f>
        <v>0</v>
      </c>
      <c r="O2957" s="3" t="b" cm="1">
        <f t="array" ref="O2957">_xlfn.IFS($M2957,FALSE,AND($L2957,NOT($M2957),$R2957&lt;$B$6,$I2957&gt;0),TRUE,TRUE,FALSE)</f>
        <v>0</v>
      </c>
      <c r="P2957" s="3" cm="1">
        <f t="array" ref="P2957">_xlfn.IFS($P2956&gt;=$C$7-$B$26,0,$O2956,$P2956+$B$26,TRUE,0)</f>
        <v>0</v>
      </c>
      <c r="Q2957" s="3" t="b" cm="1">
        <f t="array" ref="Q2957">_xlfn.IFS(AND($L2957,NOT($M2957),NOT($O2957)),TRUE,$R2957&gt;=$B$6,FALSE,AND($L2957,NOT($M2957),$O2957,$P2957=0),TRUE,TRUE,FALSE)</f>
        <v>0</v>
      </c>
      <c r="R2957" s="3" cm="1">
        <f t="array" ref="R2957">_xlfn.IFS(AND($Q2956,$R2956&lt;$B$6),$R2956+1,AND(NOT($L2956),$R2956&gt;0),0,TRUE,$R2956)</f>
        <v>0</v>
      </c>
      <c r="S2957" s="1" cm="1">
        <f t="array" ref="S2957">_xlfn.IFS(AND(Q2956,I2956&gt;$B$8),S2956+$B$8,AND(Q2956,I2956&lt;=$B$8),S2956+I2956,TRUE,$S2956)</f>
        <v>116</v>
      </c>
      <c r="T2957" s="1">
        <f t="shared" si="182"/>
        <v>10440</v>
      </c>
      <c r="U2957" s="17">
        <f t="shared" si="183"/>
        <v>212.05145565335138</v>
      </c>
      <c r="V2957" s="47" cm="1">
        <f t="array" ref="V2957">_xlfn.IFS($B$6=1,S2957*$B$10,AND(R2956=0,R2957&gt;=1,I2957&gt;=$B$6*$B$8-1),V2956+$B$6*$B$10*$B$8,AND(R2956=0,R2957&gt;=1,I2957&lt;$B$6*$B$8-1),V2956+I2956*$B$10,TRUE,V2956)</f>
        <v>11600</v>
      </c>
      <c r="W2957" s="17">
        <f t="shared" si="184"/>
        <v>235.61272850372376</v>
      </c>
    </row>
    <row r="2958" spans="7:23" x14ac:dyDescent="0.25">
      <c r="G2958" s="15">
        <v>2956</v>
      </c>
      <c r="H2958" s="1">
        <f t="shared" si="181"/>
        <v>49.25</v>
      </c>
      <c r="I2958" s="15" cm="1">
        <f t="array" ref="I2958">_xlfn.IFS(J2957&gt;=$C$13-$B$26,MINA(I2957+$B$13-S2958+S2957,$B$11),I2957=$B$11,MINA(I2957-S2958+S2957,$B$11),TRUE,MAXA(I2957-S2958+S2957,0))</f>
        <v>0</v>
      </c>
      <c r="J2958" s="1" cm="1">
        <f t="array" ref="J2958">_xlfn.IFS(J2957&gt;=$C$13-$B$26,0,I2957&lt;$B$11,J2957+$B$26,TRUE,0)</f>
        <v>1.2166666666666672</v>
      </c>
      <c r="K2958" s="3" cm="1">
        <f t="array" ref="K2958">_xlfn.IFS(AND(NOT($K2957=0),$L2957),0,NOT($L2957),$K2957+$B$26,TRUE,$K2957)</f>
        <v>0.96666666666666801</v>
      </c>
      <c r="L2958" s="3" t="b" cm="1">
        <f t="array" ref="L2958">_xlfn.IFS(AND($I2958&gt;0,$K2958&gt;=$C$5-$B$26),TRUE,$R2958&gt;=$B$6,FALSE,$I2958=0,FALSE,TRUE,$L2957)</f>
        <v>0</v>
      </c>
      <c r="M2958" s="3" t="b" cm="1">
        <f t="array" ref="M2958">_xlfn.IFS($N2958&gt;=$B$4-$B$26,FALSE,AND($I2958&gt;0,$K2958&gt;=$B$5-$B$26),TRUE,AND($L2958,NOT($M2957)),FALSE,$M2957,TRUE,TRUE,FALSE)</f>
        <v>0</v>
      </c>
      <c r="N2958" s="3" cm="1">
        <f t="array" ref="N2958">_xlfn.IFS($M2957,$N2957+$B$26,NOT($M2957),0,TRUE,$M2957)</f>
        <v>0</v>
      </c>
      <c r="O2958" s="3" t="b" cm="1">
        <f t="array" ref="O2958">_xlfn.IFS($M2958,FALSE,AND($L2958,NOT($M2958),$R2958&lt;$B$6,$I2958&gt;0),TRUE,TRUE,FALSE)</f>
        <v>0</v>
      </c>
      <c r="P2958" s="3" cm="1">
        <f t="array" ref="P2958">_xlfn.IFS($P2957&gt;=$C$7-$B$26,0,$O2957,$P2957+$B$26,TRUE,0)</f>
        <v>0</v>
      </c>
      <c r="Q2958" s="3" t="b" cm="1">
        <f t="array" ref="Q2958">_xlfn.IFS(AND($L2958,NOT($M2958),NOT($O2958)),TRUE,$R2958&gt;=$B$6,FALSE,AND($L2958,NOT($M2958),$O2958,$P2958=0),TRUE,TRUE,FALSE)</f>
        <v>0</v>
      </c>
      <c r="R2958" s="3" cm="1">
        <f t="array" ref="R2958">_xlfn.IFS(AND($Q2957,$R2957&lt;$B$6),$R2957+1,AND(NOT($L2957),$R2957&gt;0),0,TRUE,$R2957)</f>
        <v>0</v>
      </c>
      <c r="S2958" s="1" cm="1">
        <f t="array" ref="S2958">_xlfn.IFS(AND(Q2957,I2957&gt;$B$8),S2957+$B$8,AND(Q2957,I2957&lt;=$B$8),S2957+I2957,TRUE,$S2957)</f>
        <v>116</v>
      </c>
      <c r="T2958" s="1">
        <f t="shared" si="182"/>
        <v>10440</v>
      </c>
      <c r="U2958" s="17">
        <f t="shared" si="183"/>
        <v>211.97969543147209</v>
      </c>
      <c r="V2958" s="47" cm="1">
        <f t="array" ref="V2958">_xlfn.IFS($B$6=1,S2958*$B$10,AND(R2957=0,R2958&gt;=1,I2958&gt;=$B$6*$B$8-1),V2957+$B$6*$B$10*$B$8,AND(R2957=0,R2958&gt;=1,I2958&lt;$B$6*$B$8-1),V2957+I2957*$B$10,TRUE,V2957)</f>
        <v>11600</v>
      </c>
      <c r="W2958" s="17">
        <f t="shared" si="184"/>
        <v>235.53299492385787</v>
      </c>
    </row>
    <row r="2959" spans="7:23" x14ac:dyDescent="0.25">
      <c r="G2959" s="15">
        <v>2957</v>
      </c>
      <c r="H2959" s="1">
        <f t="shared" si="181"/>
        <v>49.266666666666666</v>
      </c>
      <c r="I2959" s="15" cm="1">
        <f t="array" ref="I2959">_xlfn.IFS(J2958&gt;=$C$13-$B$26,MINA(I2958+$B$13-S2959+S2958,$B$11),I2958=$B$11,MINA(I2958-S2959+S2958,$B$11),TRUE,MAXA(I2958-S2959+S2958,0))</f>
        <v>0</v>
      </c>
      <c r="J2959" s="1" cm="1">
        <f t="array" ref="J2959">_xlfn.IFS(J2958&gt;=$C$13-$B$26,0,I2958&lt;$B$11,J2958+$B$26,TRUE,0)</f>
        <v>1.2333333333333338</v>
      </c>
      <c r="K2959" s="3" cm="1">
        <f t="array" ref="K2959">_xlfn.IFS(AND(NOT($K2958=0),$L2958),0,NOT($L2958),$K2958+$B$26,TRUE,$K2958)</f>
        <v>0.98333333333333472</v>
      </c>
      <c r="L2959" s="3" t="b" cm="1">
        <f t="array" ref="L2959">_xlfn.IFS(AND($I2959&gt;0,$K2959&gt;=$C$5-$B$26),TRUE,$R2959&gt;=$B$6,FALSE,$I2959=0,FALSE,TRUE,$L2958)</f>
        <v>0</v>
      </c>
      <c r="M2959" s="3" t="b" cm="1">
        <f t="array" ref="M2959">_xlfn.IFS($N2959&gt;=$B$4-$B$26,FALSE,AND($I2959&gt;0,$K2959&gt;=$B$5-$B$26),TRUE,AND($L2959,NOT($M2958)),FALSE,$M2958,TRUE,TRUE,FALSE)</f>
        <v>0</v>
      </c>
      <c r="N2959" s="3" cm="1">
        <f t="array" ref="N2959">_xlfn.IFS($M2958,$N2958+$B$26,NOT($M2958),0,TRUE,$M2958)</f>
        <v>0</v>
      </c>
      <c r="O2959" s="3" t="b" cm="1">
        <f t="array" ref="O2959">_xlfn.IFS($M2959,FALSE,AND($L2959,NOT($M2959),$R2959&lt;$B$6,$I2959&gt;0),TRUE,TRUE,FALSE)</f>
        <v>0</v>
      </c>
      <c r="P2959" s="3" cm="1">
        <f t="array" ref="P2959">_xlfn.IFS($P2958&gt;=$C$7-$B$26,0,$O2958,$P2958+$B$26,TRUE,0)</f>
        <v>0</v>
      </c>
      <c r="Q2959" s="3" t="b" cm="1">
        <f t="array" ref="Q2959">_xlfn.IFS(AND($L2959,NOT($M2959),NOT($O2959)),TRUE,$R2959&gt;=$B$6,FALSE,AND($L2959,NOT($M2959),$O2959,$P2959=0),TRUE,TRUE,FALSE)</f>
        <v>0</v>
      </c>
      <c r="R2959" s="3" cm="1">
        <f t="array" ref="R2959">_xlfn.IFS(AND($Q2958,$R2958&lt;$B$6),$R2958+1,AND(NOT($L2958),$R2958&gt;0),0,TRUE,$R2958)</f>
        <v>0</v>
      </c>
      <c r="S2959" s="1" cm="1">
        <f t="array" ref="S2959">_xlfn.IFS(AND(Q2958,I2958&gt;$B$8),S2958+$B$8,AND(Q2958,I2958&lt;=$B$8),S2958+I2958,TRUE,$S2958)</f>
        <v>116</v>
      </c>
      <c r="T2959" s="1">
        <f t="shared" si="182"/>
        <v>10440</v>
      </c>
      <c r="U2959" s="17">
        <f t="shared" si="183"/>
        <v>211.90798376184034</v>
      </c>
      <c r="V2959" s="47" cm="1">
        <f t="array" ref="V2959">_xlfn.IFS($B$6=1,S2959*$B$10,AND(R2958=0,R2959&gt;=1,I2959&gt;=$B$6*$B$8-1),V2958+$B$6*$B$10*$B$8,AND(R2958=0,R2959&gt;=1,I2959&lt;$B$6*$B$8-1),V2958+I2958*$B$10,TRUE,V2958)</f>
        <v>11600</v>
      </c>
      <c r="W2959" s="17">
        <f t="shared" si="184"/>
        <v>235.45331529093369</v>
      </c>
    </row>
    <row r="2960" spans="7:23" x14ac:dyDescent="0.25">
      <c r="G2960" s="15">
        <v>2958</v>
      </c>
      <c r="H2960" s="1">
        <f t="shared" si="181"/>
        <v>49.283333333333331</v>
      </c>
      <c r="I2960" s="15" cm="1">
        <f t="array" ref="I2960">_xlfn.IFS(J2959&gt;=$C$13-$B$26,MINA(I2959+$B$13-S2960+S2959,$B$11),I2959=$B$11,MINA(I2959-S2960+S2959,$B$11),TRUE,MAXA(I2959-S2960+S2959,0))</f>
        <v>0</v>
      </c>
      <c r="J2960" s="1" cm="1">
        <f t="array" ref="J2960">_xlfn.IFS(J2959&gt;=$C$13-$B$26,0,I2959&lt;$B$11,J2959+$B$26,TRUE,0)</f>
        <v>1.2500000000000004</v>
      </c>
      <c r="K2960" s="3" cm="1">
        <f t="array" ref="K2960">_xlfn.IFS(AND(NOT($K2959=0),$L2959),0,NOT($L2959),$K2959+$B$26,TRUE,$K2959)</f>
        <v>1.0000000000000013</v>
      </c>
      <c r="L2960" s="3" t="b" cm="1">
        <f t="array" ref="L2960">_xlfn.IFS(AND($I2960&gt;0,$K2960&gt;=$C$5-$B$26),TRUE,$R2960&gt;=$B$6,FALSE,$I2960=0,FALSE,TRUE,$L2959)</f>
        <v>0</v>
      </c>
      <c r="M2960" s="3" t="b" cm="1">
        <f t="array" ref="M2960">_xlfn.IFS($N2960&gt;=$B$4-$B$26,FALSE,AND($I2960&gt;0,$K2960&gt;=$B$5-$B$26),TRUE,AND($L2960,NOT($M2959)),FALSE,$M2959,TRUE,TRUE,FALSE)</f>
        <v>0</v>
      </c>
      <c r="N2960" s="3" cm="1">
        <f t="array" ref="N2960">_xlfn.IFS($M2959,$N2959+$B$26,NOT($M2959),0,TRUE,$M2959)</f>
        <v>0</v>
      </c>
      <c r="O2960" s="3" t="b" cm="1">
        <f t="array" ref="O2960">_xlfn.IFS($M2960,FALSE,AND($L2960,NOT($M2960),$R2960&lt;$B$6,$I2960&gt;0),TRUE,TRUE,FALSE)</f>
        <v>0</v>
      </c>
      <c r="P2960" s="3" cm="1">
        <f t="array" ref="P2960">_xlfn.IFS($P2959&gt;=$C$7-$B$26,0,$O2959,$P2959+$B$26,TRUE,0)</f>
        <v>0</v>
      </c>
      <c r="Q2960" s="3" t="b" cm="1">
        <f t="array" ref="Q2960">_xlfn.IFS(AND($L2960,NOT($M2960),NOT($O2960)),TRUE,$R2960&gt;=$B$6,FALSE,AND($L2960,NOT($M2960),$O2960,$P2960=0),TRUE,TRUE,FALSE)</f>
        <v>0</v>
      </c>
      <c r="R2960" s="3" cm="1">
        <f t="array" ref="R2960">_xlfn.IFS(AND($Q2959,$R2959&lt;$B$6),$R2959+1,AND(NOT($L2959),$R2959&gt;0),0,TRUE,$R2959)</f>
        <v>0</v>
      </c>
      <c r="S2960" s="1" cm="1">
        <f t="array" ref="S2960">_xlfn.IFS(AND(Q2959,I2959&gt;$B$8),S2959+$B$8,AND(Q2959,I2959&lt;=$B$8),S2959+I2959,TRUE,$S2959)</f>
        <v>116</v>
      </c>
      <c r="T2960" s="1">
        <f t="shared" si="182"/>
        <v>10440</v>
      </c>
      <c r="U2960" s="17">
        <f t="shared" si="183"/>
        <v>211.83632059519783</v>
      </c>
      <c r="V2960" s="47" cm="1">
        <f t="array" ref="V2960">_xlfn.IFS($B$6=1,S2960*$B$10,AND(R2959=0,R2960&gt;=1,I2960&gt;=$B$6*$B$8-1),V2959+$B$6*$B$10*$B$8,AND(R2959=0,R2960&gt;=1,I2960&lt;$B$6*$B$8-1),V2959+I2959*$B$10,TRUE,V2959)</f>
        <v>11600</v>
      </c>
      <c r="W2960" s="17">
        <f t="shared" si="184"/>
        <v>235.37368955021984</v>
      </c>
    </row>
    <row r="2961" spans="7:23" x14ac:dyDescent="0.25">
      <c r="G2961" s="15">
        <v>2959</v>
      </c>
      <c r="H2961" s="1">
        <f t="shared" si="181"/>
        <v>49.3</v>
      </c>
      <c r="I2961" s="15" cm="1">
        <f t="array" ref="I2961">_xlfn.IFS(J2960&gt;=$C$13-$B$26,MINA(I2960+$B$13-S2961+S2960,$B$11),I2960=$B$11,MINA(I2960-S2961+S2960,$B$11),TRUE,MAXA(I2960-S2961+S2960,0))</f>
        <v>0</v>
      </c>
      <c r="J2961" s="1" cm="1">
        <f t="array" ref="J2961">_xlfn.IFS(J2960&gt;=$C$13-$B$26,0,I2960&lt;$B$11,J2960+$B$26,TRUE,0)</f>
        <v>1.2666666666666671</v>
      </c>
      <c r="K2961" s="3" cm="1">
        <f t="array" ref="K2961">_xlfn.IFS(AND(NOT($K2960=0),$L2960),0,NOT($L2960),$K2960+$B$26,TRUE,$K2960)</f>
        <v>1.0166666666666679</v>
      </c>
      <c r="L2961" s="3" t="b" cm="1">
        <f t="array" ref="L2961">_xlfn.IFS(AND($I2961&gt;0,$K2961&gt;=$C$5-$B$26),TRUE,$R2961&gt;=$B$6,FALSE,$I2961=0,FALSE,TRUE,$L2960)</f>
        <v>0</v>
      </c>
      <c r="M2961" s="3" t="b" cm="1">
        <f t="array" ref="M2961">_xlfn.IFS($N2961&gt;=$B$4-$B$26,FALSE,AND($I2961&gt;0,$K2961&gt;=$B$5-$B$26),TRUE,AND($L2961,NOT($M2960)),FALSE,$M2960,TRUE,TRUE,FALSE)</f>
        <v>0</v>
      </c>
      <c r="N2961" s="3" cm="1">
        <f t="array" ref="N2961">_xlfn.IFS($M2960,$N2960+$B$26,NOT($M2960),0,TRUE,$M2960)</f>
        <v>0</v>
      </c>
      <c r="O2961" s="3" t="b" cm="1">
        <f t="array" ref="O2961">_xlfn.IFS($M2961,FALSE,AND($L2961,NOT($M2961),$R2961&lt;$B$6,$I2961&gt;0),TRUE,TRUE,FALSE)</f>
        <v>0</v>
      </c>
      <c r="P2961" s="3" cm="1">
        <f t="array" ref="P2961">_xlfn.IFS($P2960&gt;=$C$7-$B$26,0,$O2960,$P2960+$B$26,TRUE,0)</f>
        <v>0</v>
      </c>
      <c r="Q2961" s="3" t="b" cm="1">
        <f t="array" ref="Q2961">_xlfn.IFS(AND($L2961,NOT($M2961),NOT($O2961)),TRUE,$R2961&gt;=$B$6,FALSE,AND($L2961,NOT($M2961),$O2961,$P2961=0),TRUE,TRUE,FALSE)</f>
        <v>0</v>
      </c>
      <c r="R2961" s="3" cm="1">
        <f t="array" ref="R2961">_xlfn.IFS(AND($Q2960,$R2960&lt;$B$6),$R2960+1,AND(NOT($L2960),$R2960&gt;0),0,TRUE,$R2960)</f>
        <v>0</v>
      </c>
      <c r="S2961" s="1" cm="1">
        <f t="array" ref="S2961">_xlfn.IFS(AND(Q2960,I2960&gt;$B$8),S2960+$B$8,AND(Q2960,I2960&lt;=$B$8),S2960+I2960,TRUE,$S2960)</f>
        <v>116</v>
      </c>
      <c r="T2961" s="1">
        <f t="shared" si="182"/>
        <v>10440</v>
      </c>
      <c r="U2961" s="17">
        <f t="shared" si="183"/>
        <v>211.76470588235296</v>
      </c>
      <c r="V2961" s="47" cm="1">
        <f t="array" ref="V2961">_xlfn.IFS($B$6=1,S2961*$B$10,AND(R2960=0,R2961&gt;=1,I2961&gt;=$B$6*$B$8-1),V2960+$B$6*$B$10*$B$8,AND(R2960=0,R2961&gt;=1,I2961&lt;$B$6*$B$8-1),V2960+I2960*$B$10,TRUE,V2960)</f>
        <v>11600</v>
      </c>
      <c r="W2961" s="17">
        <f t="shared" si="184"/>
        <v>235.29411764705884</v>
      </c>
    </row>
    <row r="2962" spans="7:23" x14ac:dyDescent="0.25">
      <c r="G2962" s="15">
        <v>2960</v>
      </c>
      <c r="H2962" s="1">
        <f t="shared" si="181"/>
        <v>49.316666666666663</v>
      </c>
      <c r="I2962" s="15" cm="1">
        <f t="array" ref="I2962">_xlfn.IFS(J2961&gt;=$C$13-$B$26,MINA(I2961+$B$13-S2962+S2961,$B$11),I2961=$B$11,MINA(I2961-S2962+S2961,$B$11),TRUE,MAXA(I2961-S2962+S2961,0))</f>
        <v>0</v>
      </c>
      <c r="J2962" s="1" cm="1">
        <f t="array" ref="J2962">_xlfn.IFS(J2961&gt;=$C$13-$B$26,0,I2961&lt;$B$11,J2961+$B$26,TRUE,0)</f>
        <v>1.2833333333333337</v>
      </c>
      <c r="K2962" s="3" cm="1">
        <f t="array" ref="K2962">_xlfn.IFS(AND(NOT($K2961=0),$L2961),0,NOT($L2961),$K2961+$B$26,TRUE,$K2961)</f>
        <v>1.0333333333333345</v>
      </c>
      <c r="L2962" s="3" t="b" cm="1">
        <f t="array" ref="L2962">_xlfn.IFS(AND($I2962&gt;0,$K2962&gt;=$C$5-$B$26),TRUE,$R2962&gt;=$B$6,FALSE,$I2962=0,FALSE,TRUE,$L2961)</f>
        <v>0</v>
      </c>
      <c r="M2962" s="3" t="b" cm="1">
        <f t="array" ref="M2962">_xlfn.IFS($N2962&gt;=$B$4-$B$26,FALSE,AND($I2962&gt;0,$K2962&gt;=$B$5-$B$26),TRUE,AND($L2962,NOT($M2961)),FALSE,$M2961,TRUE,TRUE,FALSE)</f>
        <v>0</v>
      </c>
      <c r="N2962" s="3" cm="1">
        <f t="array" ref="N2962">_xlfn.IFS($M2961,$N2961+$B$26,NOT($M2961),0,TRUE,$M2961)</f>
        <v>0</v>
      </c>
      <c r="O2962" s="3" t="b" cm="1">
        <f t="array" ref="O2962">_xlfn.IFS($M2962,FALSE,AND($L2962,NOT($M2962),$R2962&lt;$B$6,$I2962&gt;0),TRUE,TRUE,FALSE)</f>
        <v>0</v>
      </c>
      <c r="P2962" s="3" cm="1">
        <f t="array" ref="P2962">_xlfn.IFS($P2961&gt;=$C$7-$B$26,0,$O2961,$P2961+$B$26,TRUE,0)</f>
        <v>0</v>
      </c>
      <c r="Q2962" s="3" t="b" cm="1">
        <f t="array" ref="Q2962">_xlfn.IFS(AND($L2962,NOT($M2962),NOT($O2962)),TRUE,$R2962&gt;=$B$6,FALSE,AND($L2962,NOT($M2962),$O2962,$P2962=0),TRUE,TRUE,FALSE)</f>
        <v>0</v>
      </c>
      <c r="R2962" s="3" cm="1">
        <f t="array" ref="R2962">_xlfn.IFS(AND($Q2961,$R2961&lt;$B$6),$R2961+1,AND(NOT($L2961),$R2961&gt;0),0,TRUE,$R2961)</f>
        <v>0</v>
      </c>
      <c r="S2962" s="1" cm="1">
        <f t="array" ref="S2962">_xlfn.IFS(AND(Q2961,I2961&gt;$B$8),S2961+$B$8,AND(Q2961,I2961&lt;=$B$8),S2961+I2961,TRUE,$S2961)</f>
        <v>116</v>
      </c>
      <c r="T2962" s="1">
        <f t="shared" si="182"/>
        <v>10440</v>
      </c>
      <c r="U2962" s="17">
        <f t="shared" si="183"/>
        <v>211.69313957418049</v>
      </c>
      <c r="V2962" s="47" cm="1">
        <f t="array" ref="V2962">_xlfn.IFS($B$6=1,S2962*$B$10,AND(R2961=0,R2962&gt;=1,I2962&gt;=$B$6*$B$8-1),V2961+$B$6*$B$10*$B$8,AND(R2961=0,R2962&gt;=1,I2962&lt;$B$6*$B$8-1),V2961+I2961*$B$10,TRUE,V2961)</f>
        <v>11600</v>
      </c>
      <c r="W2962" s="17">
        <f t="shared" si="184"/>
        <v>235.2145995268672</v>
      </c>
    </row>
    <row r="2963" spans="7:23" x14ac:dyDescent="0.25">
      <c r="G2963" s="15">
        <v>2961</v>
      </c>
      <c r="H2963" s="1">
        <f t="shared" si="181"/>
        <v>49.333333333333336</v>
      </c>
      <c r="I2963" s="15" cm="1">
        <f t="array" ref="I2963">_xlfn.IFS(J2962&gt;=$C$13-$B$26,MINA(I2962+$B$13-S2963+S2962,$B$11),I2962=$B$11,MINA(I2962-S2963+S2962,$B$11),TRUE,MAXA(I2962-S2963+S2962,0))</f>
        <v>0</v>
      </c>
      <c r="J2963" s="1" cm="1">
        <f t="array" ref="J2963">_xlfn.IFS(J2962&gt;=$C$13-$B$26,0,I2962&lt;$B$11,J2962+$B$26,TRUE,0)</f>
        <v>1.3000000000000003</v>
      </c>
      <c r="K2963" s="3" cm="1">
        <f t="array" ref="K2963">_xlfn.IFS(AND(NOT($K2962=0),$L2962),0,NOT($L2962),$K2962+$B$26,TRUE,$K2962)</f>
        <v>1.0500000000000012</v>
      </c>
      <c r="L2963" s="3" t="b" cm="1">
        <f t="array" ref="L2963">_xlfn.IFS(AND($I2963&gt;0,$K2963&gt;=$C$5-$B$26),TRUE,$R2963&gt;=$B$6,FALSE,$I2963=0,FALSE,TRUE,$L2962)</f>
        <v>0</v>
      </c>
      <c r="M2963" s="3" t="b" cm="1">
        <f t="array" ref="M2963">_xlfn.IFS($N2963&gt;=$B$4-$B$26,FALSE,AND($I2963&gt;0,$K2963&gt;=$B$5-$B$26),TRUE,AND($L2963,NOT($M2962)),FALSE,$M2962,TRUE,TRUE,FALSE)</f>
        <v>0</v>
      </c>
      <c r="N2963" s="3" cm="1">
        <f t="array" ref="N2963">_xlfn.IFS($M2962,$N2962+$B$26,NOT($M2962),0,TRUE,$M2962)</f>
        <v>0</v>
      </c>
      <c r="O2963" s="3" t="b" cm="1">
        <f t="array" ref="O2963">_xlfn.IFS($M2963,FALSE,AND($L2963,NOT($M2963),$R2963&lt;$B$6,$I2963&gt;0),TRUE,TRUE,FALSE)</f>
        <v>0</v>
      </c>
      <c r="P2963" s="3" cm="1">
        <f t="array" ref="P2963">_xlfn.IFS($P2962&gt;=$C$7-$B$26,0,$O2962,$P2962+$B$26,TRUE,0)</f>
        <v>0</v>
      </c>
      <c r="Q2963" s="3" t="b" cm="1">
        <f t="array" ref="Q2963">_xlfn.IFS(AND($L2963,NOT($M2963),NOT($O2963)),TRUE,$R2963&gt;=$B$6,FALSE,AND($L2963,NOT($M2963),$O2963,$P2963=0),TRUE,TRUE,FALSE)</f>
        <v>0</v>
      </c>
      <c r="R2963" s="3" cm="1">
        <f t="array" ref="R2963">_xlfn.IFS(AND($Q2962,$R2962&lt;$B$6),$R2962+1,AND(NOT($L2962),$R2962&gt;0),0,TRUE,$R2962)</f>
        <v>0</v>
      </c>
      <c r="S2963" s="1" cm="1">
        <f t="array" ref="S2963">_xlfn.IFS(AND(Q2962,I2962&gt;$B$8),S2962+$B$8,AND(Q2962,I2962&lt;=$B$8),S2962+I2962,TRUE,$S2962)</f>
        <v>116</v>
      </c>
      <c r="T2963" s="1">
        <f t="shared" si="182"/>
        <v>10440</v>
      </c>
      <c r="U2963" s="17">
        <f t="shared" si="183"/>
        <v>211.62162162162161</v>
      </c>
      <c r="V2963" s="47" cm="1">
        <f t="array" ref="V2963">_xlfn.IFS($B$6=1,S2963*$B$10,AND(R2962=0,R2963&gt;=1,I2963&gt;=$B$6*$B$8-1),V2962+$B$6*$B$10*$B$8,AND(R2962=0,R2963&gt;=1,I2963&lt;$B$6*$B$8-1),V2962+I2962*$B$10,TRUE,V2962)</f>
        <v>11600</v>
      </c>
      <c r="W2963" s="17">
        <f t="shared" si="184"/>
        <v>235.13513513513513</v>
      </c>
    </row>
    <row r="2964" spans="7:23" x14ac:dyDescent="0.25">
      <c r="G2964" s="15">
        <v>2962</v>
      </c>
      <c r="H2964" s="1">
        <f t="shared" si="181"/>
        <v>49.35</v>
      </c>
      <c r="I2964" s="15" cm="1">
        <f t="array" ref="I2964">_xlfn.IFS(J2963&gt;=$C$13-$B$26,MINA(I2963+$B$13-S2964+S2963,$B$11),I2963=$B$11,MINA(I2963-S2964+S2963,$B$11),TRUE,MAXA(I2963-S2964+S2963,0))</f>
        <v>0</v>
      </c>
      <c r="J2964" s="1" cm="1">
        <f t="array" ref="J2964">_xlfn.IFS(J2963&gt;=$C$13-$B$26,0,I2963&lt;$B$11,J2963+$B$26,TRUE,0)</f>
        <v>1.3166666666666669</v>
      </c>
      <c r="K2964" s="3" cm="1">
        <f t="array" ref="K2964">_xlfn.IFS(AND(NOT($K2963=0),$L2963),0,NOT($L2963),$K2963+$B$26,TRUE,$K2963)</f>
        <v>1.0666666666666678</v>
      </c>
      <c r="L2964" s="3" t="b" cm="1">
        <f t="array" ref="L2964">_xlfn.IFS(AND($I2964&gt;0,$K2964&gt;=$C$5-$B$26),TRUE,$R2964&gt;=$B$6,FALSE,$I2964=0,FALSE,TRUE,$L2963)</f>
        <v>0</v>
      </c>
      <c r="M2964" s="3" t="b" cm="1">
        <f t="array" ref="M2964">_xlfn.IFS($N2964&gt;=$B$4-$B$26,FALSE,AND($I2964&gt;0,$K2964&gt;=$B$5-$B$26),TRUE,AND($L2964,NOT($M2963)),FALSE,$M2963,TRUE,TRUE,FALSE)</f>
        <v>0</v>
      </c>
      <c r="N2964" s="3" cm="1">
        <f t="array" ref="N2964">_xlfn.IFS($M2963,$N2963+$B$26,NOT($M2963),0,TRUE,$M2963)</f>
        <v>0</v>
      </c>
      <c r="O2964" s="3" t="b" cm="1">
        <f t="array" ref="O2964">_xlfn.IFS($M2964,FALSE,AND($L2964,NOT($M2964),$R2964&lt;$B$6,$I2964&gt;0),TRUE,TRUE,FALSE)</f>
        <v>0</v>
      </c>
      <c r="P2964" s="3" cm="1">
        <f t="array" ref="P2964">_xlfn.IFS($P2963&gt;=$C$7-$B$26,0,$O2963,$P2963+$B$26,TRUE,0)</f>
        <v>0</v>
      </c>
      <c r="Q2964" s="3" t="b" cm="1">
        <f t="array" ref="Q2964">_xlfn.IFS(AND($L2964,NOT($M2964),NOT($O2964)),TRUE,$R2964&gt;=$B$6,FALSE,AND($L2964,NOT($M2964),$O2964,$P2964=0),TRUE,TRUE,FALSE)</f>
        <v>0</v>
      </c>
      <c r="R2964" s="3" cm="1">
        <f t="array" ref="R2964">_xlfn.IFS(AND($Q2963,$R2963&lt;$B$6),$R2963+1,AND(NOT($L2963),$R2963&gt;0),0,TRUE,$R2963)</f>
        <v>0</v>
      </c>
      <c r="S2964" s="1" cm="1">
        <f t="array" ref="S2964">_xlfn.IFS(AND(Q2963,I2963&gt;$B$8),S2963+$B$8,AND(Q2963,I2963&lt;=$B$8),S2963+I2963,TRUE,$S2963)</f>
        <v>116</v>
      </c>
      <c r="T2964" s="1">
        <f t="shared" si="182"/>
        <v>10440</v>
      </c>
      <c r="U2964" s="17">
        <f t="shared" si="183"/>
        <v>211.55015197568389</v>
      </c>
      <c r="V2964" s="47" cm="1">
        <f t="array" ref="V2964">_xlfn.IFS($B$6=1,S2964*$B$10,AND(R2963=0,R2964&gt;=1,I2964&gt;=$B$6*$B$8-1),V2963+$B$6*$B$10*$B$8,AND(R2963=0,R2964&gt;=1,I2964&lt;$B$6*$B$8-1),V2963+I2963*$B$10,TRUE,V2963)</f>
        <v>11600</v>
      </c>
      <c r="W2964" s="17">
        <f t="shared" si="184"/>
        <v>235.05572441742655</v>
      </c>
    </row>
    <row r="2965" spans="7:23" x14ac:dyDescent="0.25">
      <c r="G2965" s="15">
        <v>2963</v>
      </c>
      <c r="H2965" s="1">
        <f t="shared" si="181"/>
        <v>49.366666666666667</v>
      </c>
      <c r="I2965" s="15" cm="1">
        <f t="array" ref="I2965">_xlfn.IFS(J2964&gt;=$C$13-$B$26,MINA(I2964+$B$13-S2965+S2964,$B$11),I2964=$B$11,MINA(I2964-S2965+S2964,$B$11),TRUE,MAXA(I2964-S2965+S2964,0))</f>
        <v>0</v>
      </c>
      <c r="J2965" s="1" cm="1">
        <f t="array" ref="J2965">_xlfn.IFS(J2964&gt;=$C$13-$B$26,0,I2964&lt;$B$11,J2964+$B$26,TRUE,0)</f>
        <v>1.3333333333333335</v>
      </c>
      <c r="K2965" s="3" cm="1">
        <f t="array" ref="K2965">_xlfn.IFS(AND(NOT($K2964=0),$L2964),0,NOT($L2964),$K2964+$B$26,TRUE,$K2964)</f>
        <v>1.0833333333333344</v>
      </c>
      <c r="L2965" s="3" t="b" cm="1">
        <f t="array" ref="L2965">_xlfn.IFS(AND($I2965&gt;0,$K2965&gt;=$C$5-$B$26),TRUE,$R2965&gt;=$B$6,FALSE,$I2965=0,FALSE,TRUE,$L2964)</f>
        <v>0</v>
      </c>
      <c r="M2965" s="3" t="b" cm="1">
        <f t="array" ref="M2965">_xlfn.IFS($N2965&gt;=$B$4-$B$26,FALSE,AND($I2965&gt;0,$K2965&gt;=$B$5-$B$26),TRUE,AND($L2965,NOT($M2964)),FALSE,$M2964,TRUE,TRUE,FALSE)</f>
        <v>0</v>
      </c>
      <c r="N2965" s="3" cm="1">
        <f t="array" ref="N2965">_xlfn.IFS($M2964,$N2964+$B$26,NOT($M2964),0,TRUE,$M2964)</f>
        <v>0</v>
      </c>
      <c r="O2965" s="3" t="b" cm="1">
        <f t="array" ref="O2965">_xlfn.IFS($M2965,FALSE,AND($L2965,NOT($M2965),$R2965&lt;$B$6,$I2965&gt;0),TRUE,TRUE,FALSE)</f>
        <v>0</v>
      </c>
      <c r="P2965" s="3" cm="1">
        <f t="array" ref="P2965">_xlfn.IFS($P2964&gt;=$C$7-$B$26,0,$O2964,$P2964+$B$26,TRUE,0)</f>
        <v>0</v>
      </c>
      <c r="Q2965" s="3" t="b" cm="1">
        <f t="array" ref="Q2965">_xlfn.IFS(AND($L2965,NOT($M2965),NOT($O2965)),TRUE,$R2965&gt;=$B$6,FALSE,AND($L2965,NOT($M2965),$O2965,$P2965=0),TRUE,TRUE,FALSE)</f>
        <v>0</v>
      </c>
      <c r="R2965" s="3" cm="1">
        <f t="array" ref="R2965">_xlfn.IFS(AND($Q2964,$R2964&lt;$B$6),$R2964+1,AND(NOT($L2964),$R2964&gt;0),0,TRUE,$R2964)</f>
        <v>0</v>
      </c>
      <c r="S2965" s="1" cm="1">
        <f t="array" ref="S2965">_xlfn.IFS(AND(Q2964,I2964&gt;$B$8),S2964+$B$8,AND(Q2964,I2964&lt;=$B$8),S2964+I2964,TRUE,$S2964)</f>
        <v>116</v>
      </c>
      <c r="T2965" s="1">
        <f t="shared" si="182"/>
        <v>10440</v>
      </c>
      <c r="U2965" s="17">
        <f t="shared" si="183"/>
        <v>211.47873058744091</v>
      </c>
      <c r="V2965" s="47" cm="1">
        <f t="array" ref="V2965">_xlfn.IFS($B$6=1,S2965*$B$10,AND(R2964=0,R2965&gt;=1,I2965&gt;=$B$6*$B$8-1),V2964+$B$6*$B$10*$B$8,AND(R2964=0,R2965&gt;=1,I2965&lt;$B$6*$B$8-1),V2964+I2964*$B$10,TRUE,V2964)</f>
        <v>11600</v>
      </c>
      <c r="W2965" s="17">
        <f t="shared" si="184"/>
        <v>234.9763673193788</v>
      </c>
    </row>
    <row r="2966" spans="7:23" x14ac:dyDescent="0.25">
      <c r="G2966" s="15">
        <v>2964</v>
      </c>
      <c r="H2966" s="1">
        <f t="shared" si="181"/>
        <v>49.383333333333333</v>
      </c>
      <c r="I2966" s="15" cm="1">
        <f t="array" ref="I2966">_xlfn.IFS(J2965&gt;=$C$13-$B$26,MINA(I2965+$B$13-S2966+S2965,$B$11),I2965=$B$11,MINA(I2965-S2966+S2965,$B$11),TRUE,MAXA(I2965-S2966+S2965,0))</f>
        <v>0</v>
      </c>
      <c r="J2966" s="1" cm="1">
        <f t="array" ref="J2966">_xlfn.IFS(J2965&gt;=$C$13-$B$26,0,I2965&lt;$B$11,J2965+$B$26,TRUE,0)</f>
        <v>1.35</v>
      </c>
      <c r="K2966" s="3" cm="1">
        <f t="array" ref="K2966">_xlfn.IFS(AND(NOT($K2965=0),$L2965),0,NOT($L2965),$K2965+$B$26,TRUE,$K2965)</f>
        <v>1.100000000000001</v>
      </c>
      <c r="L2966" s="3" t="b" cm="1">
        <f t="array" ref="L2966">_xlfn.IFS(AND($I2966&gt;0,$K2966&gt;=$C$5-$B$26),TRUE,$R2966&gt;=$B$6,FALSE,$I2966=0,FALSE,TRUE,$L2965)</f>
        <v>0</v>
      </c>
      <c r="M2966" s="3" t="b" cm="1">
        <f t="array" ref="M2966">_xlfn.IFS($N2966&gt;=$B$4-$B$26,FALSE,AND($I2966&gt;0,$K2966&gt;=$B$5-$B$26),TRUE,AND($L2966,NOT($M2965)),FALSE,$M2965,TRUE,TRUE,FALSE)</f>
        <v>0</v>
      </c>
      <c r="N2966" s="3" cm="1">
        <f t="array" ref="N2966">_xlfn.IFS($M2965,$N2965+$B$26,NOT($M2965),0,TRUE,$M2965)</f>
        <v>0</v>
      </c>
      <c r="O2966" s="3" t="b" cm="1">
        <f t="array" ref="O2966">_xlfn.IFS($M2966,FALSE,AND($L2966,NOT($M2966),$R2966&lt;$B$6,$I2966&gt;0),TRUE,TRUE,FALSE)</f>
        <v>0</v>
      </c>
      <c r="P2966" s="3" cm="1">
        <f t="array" ref="P2966">_xlfn.IFS($P2965&gt;=$C$7-$B$26,0,$O2965,$P2965+$B$26,TRUE,0)</f>
        <v>0</v>
      </c>
      <c r="Q2966" s="3" t="b" cm="1">
        <f t="array" ref="Q2966">_xlfn.IFS(AND($L2966,NOT($M2966),NOT($O2966)),TRUE,$R2966&gt;=$B$6,FALSE,AND($L2966,NOT($M2966),$O2966,$P2966=0),TRUE,TRUE,FALSE)</f>
        <v>0</v>
      </c>
      <c r="R2966" s="3" cm="1">
        <f t="array" ref="R2966">_xlfn.IFS(AND($Q2965,$R2965&lt;$B$6),$R2965+1,AND(NOT($L2965),$R2965&gt;0),0,TRUE,$R2965)</f>
        <v>0</v>
      </c>
      <c r="S2966" s="1" cm="1">
        <f t="array" ref="S2966">_xlfn.IFS(AND(Q2965,I2965&gt;$B$8),S2965+$B$8,AND(Q2965,I2965&lt;=$B$8),S2965+I2965,TRUE,$S2965)</f>
        <v>116</v>
      </c>
      <c r="T2966" s="1">
        <f t="shared" si="182"/>
        <v>10440</v>
      </c>
      <c r="U2966" s="17">
        <f t="shared" si="183"/>
        <v>211.4073574080324</v>
      </c>
      <c r="V2966" s="47" cm="1">
        <f t="array" ref="V2966">_xlfn.IFS($B$6=1,S2966*$B$10,AND(R2965=0,R2966&gt;=1,I2966&gt;=$B$6*$B$8-1),V2965+$B$6*$B$10*$B$8,AND(R2965=0,R2966&gt;=1,I2966&lt;$B$6*$B$8-1),V2965+I2965*$B$10,TRUE,V2965)</f>
        <v>11600</v>
      </c>
      <c r="W2966" s="17">
        <f t="shared" si="184"/>
        <v>234.89706378670266</v>
      </c>
    </row>
    <row r="2967" spans="7:23" x14ac:dyDescent="0.25">
      <c r="G2967" s="15">
        <v>2965</v>
      </c>
      <c r="H2967" s="1">
        <f t="shared" si="181"/>
        <v>49.4</v>
      </c>
      <c r="I2967" s="15" cm="1">
        <f t="array" ref="I2967">_xlfn.IFS(J2966&gt;=$C$13-$B$26,MINA(I2966+$B$13-S2967+S2966,$B$11),I2966=$B$11,MINA(I2966-S2967+S2966,$B$11),TRUE,MAXA(I2966-S2967+S2966,0))</f>
        <v>0</v>
      </c>
      <c r="J2967" s="1" cm="1">
        <f t="array" ref="J2967">_xlfn.IFS(J2966&gt;=$C$13-$B$26,0,I2966&lt;$B$11,J2966+$B$26,TRUE,0)</f>
        <v>1.3666666666666667</v>
      </c>
      <c r="K2967" s="3" cm="1">
        <f t="array" ref="K2967">_xlfn.IFS(AND(NOT($K2966=0),$L2966),0,NOT($L2966),$K2966+$B$26,TRUE,$K2966)</f>
        <v>1.1166666666666676</v>
      </c>
      <c r="L2967" s="3" t="b" cm="1">
        <f t="array" ref="L2967">_xlfn.IFS(AND($I2967&gt;0,$K2967&gt;=$C$5-$B$26),TRUE,$R2967&gt;=$B$6,FALSE,$I2967=0,FALSE,TRUE,$L2966)</f>
        <v>0</v>
      </c>
      <c r="M2967" s="3" t="b" cm="1">
        <f t="array" ref="M2967">_xlfn.IFS($N2967&gt;=$B$4-$B$26,FALSE,AND($I2967&gt;0,$K2967&gt;=$B$5-$B$26),TRUE,AND($L2967,NOT($M2966)),FALSE,$M2966,TRUE,TRUE,FALSE)</f>
        <v>0</v>
      </c>
      <c r="N2967" s="3" cm="1">
        <f t="array" ref="N2967">_xlfn.IFS($M2966,$N2966+$B$26,NOT($M2966),0,TRUE,$M2966)</f>
        <v>0</v>
      </c>
      <c r="O2967" s="3" t="b" cm="1">
        <f t="array" ref="O2967">_xlfn.IFS($M2967,FALSE,AND($L2967,NOT($M2967),$R2967&lt;$B$6,$I2967&gt;0),TRUE,TRUE,FALSE)</f>
        <v>0</v>
      </c>
      <c r="P2967" s="3" cm="1">
        <f t="array" ref="P2967">_xlfn.IFS($P2966&gt;=$C$7-$B$26,0,$O2966,$P2966+$B$26,TRUE,0)</f>
        <v>0</v>
      </c>
      <c r="Q2967" s="3" t="b" cm="1">
        <f t="array" ref="Q2967">_xlfn.IFS(AND($L2967,NOT($M2967),NOT($O2967)),TRUE,$R2967&gt;=$B$6,FALSE,AND($L2967,NOT($M2967),$O2967,$P2967=0),TRUE,TRUE,FALSE)</f>
        <v>0</v>
      </c>
      <c r="R2967" s="3" cm="1">
        <f t="array" ref="R2967">_xlfn.IFS(AND($Q2966,$R2966&lt;$B$6),$R2966+1,AND(NOT($L2966),$R2966&gt;0),0,TRUE,$R2966)</f>
        <v>0</v>
      </c>
      <c r="S2967" s="1" cm="1">
        <f t="array" ref="S2967">_xlfn.IFS(AND(Q2966,I2966&gt;$B$8),S2966+$B$8,AND(Q2966,I2966&lt;=$B$8),S2966+I2966,TRUE,$S2966)</f>
        <v>116</v>
      </c>
      <c r="T2967" s="1">
        <f t="shared" si="182"/>
        <v>10440</v>
      </c>
      <c r="U2967" s="17">
        <f t="shared" si="183"/>
        <v>211.33603238866397</v>
      </c>
      <c r="V2967" s="47" cm="1">
        <f t="array" ref="V2967">_xlfn.IFS($B$6=1,S2967*$B$10,AND(R2966=0,R2967&gt;=1,I2967&gt;=$B$6*$B$8-1),V2966+$B$6*$B$10*$B$8,AND(R2966=0,R2967&gt;=1,I2967&lt;$B$6*$B$8-1),V2966+I2966*$B$10,TRUE,V2966)</f>
        <v>11600</v>
      </c>
      <c r="W2967" s="17">
        <f t="shared" si="184"/>
        <v>234.81781376518219</v>
      </c>
    </row>
    <row r="2968" spans="7:23" x14ac:dyDescent="0.25">
      <c r="G2968" s="15">
        <v>2966</v>
      </c>
      <c r="H2968" s="1">
        <f t="shared" si="181"/>
        <v>49.416666666666664</v>
      </c>
      <c r="I2968" s="15" cm="1">
        <f t="array" ref="I2968">_xlfn.IFS(J2967&gt;=$C$13-$B$26,MINA(I2967+$B$13-S2968+S2967,$B$11),I2967=$B$11,MINA(I2967-S2968+S2967,$B$11),TRUE,MAXA(I2967-S2968+S2967,0))</f>
        <v>0</v>
      </c>
      <c r="J2968" s="1" cm="1">
        <f t="array" ref="J2968">_xlfn.IFS(J2967&gt;=$C$13-$B$26,0,I2967&lt;$B$11,J2967+$B$26,TRUE,0)</f>
        <v>1.3833333333333333</v>
      </c>
      <c r="K2968" s="3" cm="1">
        <f t="array" ref="K2968">_xlfn.IFS(AND(NOT($K2967=0),$L2967),0,NOT($L2967),$K2967+$B$26,TRUE,$K2967)</f>
        <v>1.1333333333333342</v>
      </c>
      <c r="L2968" s="3" t="b" cm="1">
        <f t="array" ref="L2968">_xlfn.IFS(AND($I2968&gt;0,$K2968&gt;=$C$5-$B$26),TRUE,$R2968&gt;=$B$6,FALSE,$I2968=0,FALSE,TRUE,$L2967)</f>
        <v>0</v>
      </c>
      <c r="M2968" s="3" t="b" cm="1">
        <f t="array" ref="M2968">_xlfn.IFS($N2968&gt;=$B$4-$B$26,FALSE,AND($I2968&gt;0,$K2968&gt;=$B$5-$B$26),TRUE,AND($L2968,NOT($M2967)),FALSE,$M2967,TRUE,TRUE,FALSE)</f>
        <v>0</v>
      </c>
      <c r="N2968" s="3" cm="1">
        <f t="array" ref="N2968">_xlfn.IFS($M2967,$N2967+$B$26,NOT($M2967),0,TRUE,$M2967)</f>
        <v>0</v>
      </c>
      <c r="O2968" s="3" t="b" cm="1">
        <f t="array" ref="O2968">_xlfn.IFS($M2968,FALSE,AND($L2968,NOT($M2968),$R2968&lt;$B$6,$I2968&gt;0),TRUE,TRUE,FALSE)</f>
        <v>0</v>
      </c>
      <c r="P2968" s="3" cm="1">
        <f t="array" ref="P2968">_xlfn.IFS($P2967&gt;=$C$7-$B$26,0,$O2967,$P2967+$B$26,TRUE,0)</f>
        <v>0</v>
      </c>
      <c r="Q2968" s="3" t="b" cm="1">
        <f t="array" ref="Q2968">_xlfn.IFS(AND($L2968,NOT($M2968),NOT($O2968)),TRUE,$R2968&gt;=$B$6,FALSE,AND($L2968,NOT($M2968),$O2968,$P2968=0),TRUE,TRUE,FALSE)</f>
        <v>0</v>
      </c>
      <c r="R2968" s="3" cm="1">
        <f t="array" ref="R2968">_xlfn.IFS(AND($Q2967,$R2967&lt;$B$6),$R2967+1,AND(NOT($L2967),$R2967&gt;0),0,TRUE,$R2967)</f>
        <v>0</v>
      </c>
      <c r="S2968" s="1" cm="1">
        <f t="array" ref="S2968">_xlfn.IFS(AND(Q2967,I2967&gt;$B$8),S2967+$B$8,AND(Q2967,I2967&lt;=$B$8),S2967+I2967,TRUE,$S2967)</f>
        <v>116</v>
      </c>
      <c r="T2968" s="1">
        <f t="shared" si="182"/>
        <v>10440</v>
      </c>
      <c r="U2968" s="17">
        <f t="shared" si="183"/>
        <v>211.26475548060708</v>
      </c>
      <c r="V2968" s="47" cm="1">
        <f t="array" ref="V2968">_xlfn.IFS($B$6=1,S2968*$B$10,AND(R2967=0,R2968&gt;=1,I2968&gt;=$B$6*$B$8-1),V2967+$B$6*$B$10*$B$8,AND(R2967=0,R2968&gt;=1,I2968&lt;$B$6*$B$8-1),V2967+I2967*$B$10,TRUE,V2967)</f>
        <v>11600</v>
      </c>
      <c r="W2968" s="17">
        <f t="shared" si="184"/>
        <v>234.73861720067455</v>
      </c>
    </row>
    <row r="2969" spans="7:23" x14ac:dyDescent="0.25">
      <c r="G2969" s="15">
        <v>2967</v>
      </c>
      <c r="H2969" s="1">
        <f t="shared" si="181"/>
        <v>49.43333333333333</v>
      </c>
      <c r="I2969" s="15" cm="1">
        <f t="array" ref="I2969">_xlfn.IFS(J2968&gt;=$C$13-$B$26,MINA(I2968+$B$13-S2969+S2968,$B$11),I2968=$B$11,MINA(I2968-S2969+S2968,$B$11),TRUE,MAXA(I2968-S2969+S2968,0))</f>
        <v>0</v>
      </c>
      <c r="J2969" s="1" cm="1">
        <f t="array" ref="J2969">_xlfn.IFS(J2968&gt;=$C$13-$B$26,0,I2968&lt;$B$11,J2968+$B$26,TRUE,0)</f>
        <v>1.4</v>
      </c>
      <c r="K2969" s="3" cm="1">
        <f t="array" ref="K2969">_xlfn.IFS(AND(NOT($K2968=0),$L2968),0,NOT($L2968),$K2968+$B$26,TRUE,$K2968)</f>
        <v>1.1500000000000008</v>
      </c>
      <c r="L2969" s="3" t="b" cm="1">
        <f t="array" ref="L2969">_xlfn.IFS(AND($I2969&gt;0,$K2969&gt;=$C$5-$B$26),TRUE,$R2969&gt;=$B$6,FALSE,$I2969=0,FALSE,TRUE,$L2968)</f>
        <v>0</v>
      </c>
      <c r="M2969" s="3" t="b" cm="1">
        <f t="array" ref="M2969">_xlfn.IFS($N2969&gt;=$B$4-$B$26,FALSE,AND($I2969&gt;0,$K2969&gt;=$B$5-$B$26),TRUE,AND($L2969,NOT($M2968)),FALSE,$M2968,TRUE,TRUE,FALSE)</f>
        <v>0</v>
      </c>
      <c r="N2969" s="3" cm="1">
        <f t="array" ref="N2969">_xlfn.IFS($M2968,$N2968+$B$26,NOT($M2968),0,TRUE,$M2968)</f>
        <v>0</v>
      </c>
      <c r="O2969" s="3" t="b" cm="1">
        <f t="array" ref="O2969">_xlfn.IFS($M2969,FALSE,AND($L2969,NOT($M2969),$R2969&lt;$B$6,$I2969&gt;0),TRUE,TRUE,FALSE)</f>
        <v>0</v>
      </c>
      <c r="P2969" s="3" cm="1">
        <f t="array" ref="P2969">_xlfn.IFS($P2968&gt;=$C$7-$B$26,0,$O2968,$P2968+$B$26,TRUE,0)</f>
        <v>0</v>
      </c>
      <c r="Q2969" s="3" t="b" cm="1">
        <f t="array" ref="Q2969">_xlfn.IFS(AND($L2969,NOT($M2969),NOT($O2969)),TRUE,$R2969&gt;=$B$6,FALSE,AND($L2969,NOT($M2969),$O2969,$P2969=0),TRUE,TRUE,FALSE)</f>
        <v>0</v>
      </c>
      <c r="R2969" s="3" cm="1">
        <f t="array" ref="R2969">_xlfn.IFS(AND($Q2968,$R2968&lt;$B$6),$R2968+1,AND(NOT($L2968),$R2968&gt;0),0,TRUE,$R2968)</f>
        <v>0</v>
      </c>
      <c r="S2969" s="1" cm="1">
        <f t="array" ref="S2969">_xlfn.IFS(AND(Q2968,I2968&gt;$B$8),S2968+$B$8,AND(Q2968,I2968&lt;=$B$8),S2968+I2968,TRUE,$S2968)</f>
        <v>116</v>
      </c>
      <c r="T2969" s="1">
        <f t="shared" si="182"/>
        <v>10440</v>
      </c>
      <c r="U2969" s="17">
        <f t="shared" si="183"/>
        <v>211.19352663519894</v>
      </c>
      <c r="V2969" s="47" cm="1">
        <f t="array" ref="V2969">_xlfn.IFS($B$6=1,S2969*$B$10,AND(R2968=0,R2969&gt;=1,I2969&gt;=$B$6*$B$8-1),V2968+$B$6*$B$10*$B$8,AND(R2968=0,R2969&gt;=1,I2969&lt;$B$6*$B$8-1),V2968+I2968*$B$10,TRUE,V2968)</f>
        <v>11600</v>
      </c>
      <c r="W2969" s="17">
        <f t="shared" si="184"/>
        <v>234.65947403910994</v>
      </c>
    </row>
    <row r="2970" spans="7:23" x14ac:dyDescent="0.25">
      <c r="G2970" s="15">
        <v>2968</v>
      </c>
      <c r="H2970" s="1">
        <f t="shared" si="181"/>
        <v>49.45</v>
      </c>
      <c r="I2970" s="15" cm="1">
        <f t="array" ref="I2970">_xlfn.IFS(J2969&gt;=$C$13-$B$26,MINA(I2969+$B$13-S2970+S2969,$B$11),I2969=$B$11,MINA(I2969-S2970+S2969,$B$11),TRUE,MAXA(I2969-S2970+S2969,0))</f>
        <v>0</v>
      </c>
      <c r="J2970" s="1" cm="1">
        <f t="array" ref="J2970">_xlfn.IFS(J2969&gt;=$C$13-$B$26,0,I2969&lt;$B$11,J2969+$B$26,TRUE,0)</f>
        <v>1.4166666666666665</v>
      </c>
      <c r="K2970" s="3" cm="1">
        <f t="array" ref="K2970">_xlfn.IFS(AND(NOT($K2969=0),$L2969),0,NOT($L2969),$K2969+$B$26,TRUE,$K2969)</f>
        <v>1.1666666666666674</v>
      </c>
      <c r="L2970" s="3" t="b" cm="1">
        <f t="array" ref="L2970">_xlfn.IFS(AND($I2970&gt;0,$K2970&gt;=$C$5-$B$26),TRUE,$R2970&gt;=$B$6,FALSE,$I2970=0,FALSE,TRUE,$L2969)</f>
        <v>0</v>
      </c>
      <c r="M2970" s="3" t="b" cm="1">
        <f t="array" ref="M2970">_xlfn.IFS($N2970&gt;=$B$4-$B$26,FALSE,AND($I2970&gt;0,$K2970&gt;=$B$5-$B$26),TRUE,AND($L2970,NOT($M2969)),FALSE,$M2969,TRUE,TRUE,FALSE)</f>
        <v>0</v>
      </c>
      <c r="N2970" s="3" cm="1">
        <f t="array" ref="N2970">_xlfn.IFS($M2969,$N2969+$B$26,NOT($M2969),0,TRUE,$M2969)</f>
        <v>0</v>
      </c>
      <c r="O2970" s="3" t="b" cm="1">
        <f t="array" ref="O2970">_xlfn.IFS($M2970,FALSE,AND($L2970,NOT($M2970),$R2970&lt;$B$6,$I2970&gt;0),TRUE,TRUE,FALSE)</f>
        <v>0</v>
      </c>
      <c r="P2970" s="3" cm="1">
        <f t="array" ref="P2970">_xlfn.IFS($P2969&gt;=$C$7-$B$26,0,$O2969,$P2969+$B$26,TRUE,0)</f>
        <v>0</v>
      </c>
      <c r="Q2970" s="3" t="b" cm="1">
        <f t="array" ref="Q2970">_xlfn.IFS(AND($L2970,NOT($M2970),NOT($O2970)),TRUE,$R2970&gt;=$B$6,FALSE,AND($L2970,NOT($M2970),$O2970,$P2970=0),TRUE,TRUE,FALSE)</f>
        <v>0</v>
      </c>
      <c r="R2970" s="3" cm="1">
        <f t="array" ref="R2970">_xlfn.IFS(AND($Q2969,$R2969&lt;$B$6),$R2969+1,AND(NOT($L2969),$R2969&gt;0),0,TRUE,$R2969)</f>
        <v>0</v>
      </c>
      <c r="S2970" s="1" cm="1">
        <f t="array" ref="S2970">_xlfn.IFS(AND(Q2969,I2969&gt;$B$8),S2969+$B$8,AND(Q2969,I2969&lt;=$B$8),S2969+I2969,TRUE,$S2969)</f>
        <v>116</v>
      </c>
      <c r="T2970" s="1">
        <f t="shared" si="182"/>
        <v>10440</v>
      </c>
      <c r="U2970" s="17">
        <f t="shared" si="183"/>
        <v>211.12234580384225</v>
      </c>
      <c r="V2970" s="47" cm="1">
        <f t="array" ref="V2970">_xlfn.IFS($B$6=1,S2970*$B$10,AND(R2969=0,R2970&gt;=1,I2970&gt;=$B$6*$B$8-1),V2969+$B$6*$B$10*$B$8,AND(R2969=0,R2970&gt;=1,I2970&lt;$B$6*$B$8-1),V2969+I2969*$B$10,TRUE,V2969)</f>
        <v>11600</v>
      </c>
      <c r="W2970" s="17">
        <f t="shared" si="184"/>
        <v>234.58038422649139</v>
      </c>
    </row>
    <row r="2971" spans="7:23" x14ac:dyDescent="0.25">
      <c r="G2971" s="15">
        <v>2969</v>
      </c>
      <c r="H2971" s="1">
        <f t="shared" si="181"/>
        <v>49.466666666666669</v>
      </c>
      <c r="I2971" s="15" cm="1">
        <f t="array" ref="I2971">_xlfn.IFS(J2970&gt;=$C$13-$B$26,MINA(I2970+$B$13-S2971+S2970,$B$11),I2970=$B$11,MINA(I2970-S2971+S2970,$B$11),TRUE,MAXA(I2970-S2971+S2970,0))</f>
        <v>0</v>
      </c>
      <c r="J2971" s="1" cm="1">
        <f t="array" ref="J2971">_xlfn.IFS(J2970&gt;=$C$13-$B$26,0,I2970&lt;$B$11,J2970+$B$26,TRUE,0)</f>
        <v>1.4333333333333331</v>
      </c>
      <c r="K2971" s="3" cm="1">
        <f t="array" ref="K2971">_xlfn.IFS(AND(NOT($K2970=0),$L2970),0,NOT($L2970),$K2970+$B$26,TRUE,$K2970)</f>
        <v>1.183333333333334</v>
      </c>
      <c r="L2971" s="3" t="b" cm="1">
        <f t="array" ref="L2971">_xlfn.IFS(AND($I2971&gt;0,$K2971&gt;=$C$5-$B$26),TRUE,$R2971&gt;=$B$6,FALSE,$I2971=0,FALSE,TRUE,$L2970)</f>
        <v>0</v>
      </c>
      <c r="M2971" s="3" t="b" cm="1">
        <f t="array" ref="M2971">_xlfn.IFS($N2971&gt;=$B$4-$B$26,FALSE,AND($I2971&gt;0,$K2971&gt;=$B$5-$B$26),TRUE,AND($L2971,NOT($M2970)),FALSE,$M2970,TRUE,TRUE,FALSE)</f>
        <v>0</v>
      </c>
      <c r="N2971" s="3" cm="1">
        <f t="array" ref="N2971">_xlfn.IFS($M2970,$N2970+$B$26,NOT($M2970),0,TRUE,$M2970)</f>
        <v>0</v>
      </c>
      <c r="O2971" s="3" t="b" cm="1">
        <f t="array" ref="O2971">_xlfn.IFS($M2971,FALSE,AND($L2971,NOT($M2971),$R2971&lt;$B$6,$I2971&gt;0),TRUE,TRUE,FALSE)</f>
        <v>0</v>
      </c>
      <c r="P2971" s="3" cm="1">
        <f t="array" ref="P2971">_xlfn.IFS($P2970&gt;=$C$7-$B$26,0,$O2970,$P2970+$B$26,TRUE,0)</f>
        <v>0</v>
      </c>
      <c r="Q2971" s="3" t="b" cm="1">
        <f t="array" ref="Q2971">_xlfn.IFS(AND($L2971,NOT($M2971),NOT($O2971)),TRUE,$R2971&gt;=$B$6,FALSE,AND($L2971,NOT($M2971),$O2971,$P2971=0),TRUE,TRUE,FALSE)</f>
        <v>0</v>
      </c>
      <c r="R2971" s="3" cm="1">
        <f t="array" ref="R2971">_xlfn.IFS(AND($Q2970,$R2970&lt;$B$6),$R2970+1,AND(NOT($L2970),$R2970&gt;0),0,TRUE,$R2970)</f>
        <v>0</v>
      </c>
      <c r="S2971" s="1" cm="1">
        <f t="array" ref="S2971">_xlfn.IFS(AND(Q2970,I2970&gt;$B$8),S2970+$B$8,AND(Q2970,I2970&lt;=$B$8),S2970+I2970,TRUE,$S2970)</f>
        <v>116</v>
      </c>
      <c r="T2971" s="1">
        <f t="shared" si="182"/>
        <v>10440</v>
      </c>
      <c r="U2971" s="17">
        <f t="shared" si="183"/>
        <v>211.05121293800539</v>
      </c>
      <c r="V2971" s="47" cm="1">
        <f t="array" ref="V2971">_xlfn.IFS($B$6=1,S2971*$B$10,AND(R2970=0,R2971&gt;=1,I2971&gt;=$B$6*$B$8-1),V2970+$B$6*$B$10*$B$8,AND(R2970=0,R2971&gt;=1,I2971&lt;$B$6*$B$8-1),V2970+I2970*$B$10,TRUE,V2970)</f>
        <v>11600</v>
      </c>
      <c r="W2971" s="17">
        <f t="shared" si="184"/>
        <v>234.50134770889488</v>
      </c>
    </row>
    <row r="2972" spans="7:23" x14ac:dyDescent="0.25">
      <c r="G2972" s="15">
        <v>2970</v>
      </c>
      <c r="H2972" s="1">
        <f t="shared" si="181"/>
        <v>49.483333333333334</v>
      </c>
      <c r="I2972" s="15" cm="1">
        <f t="array" ref="I2972">_xlfn.IFS(J2971&gt;=$C$13-$B$26,MINA(I2971+$B$13-S2972+S2971,$B$11),I2971=$B$11,MINA(I2971-S2972+S2971,$B$11),TRUE,MAXA(I2971-S2972+S2971,0))</f>
        <v>0</v>
      </c>
      <c r="J2972" s="1" cm="1">
        <f t="array" ref="J2972">_xlfn.IFS(J2971&gt;=$C$13-$B$26,0,I2971&lt;$B$11,J2971+$B$26,TRUE,0)</f>
        <v>1.4499999999999997</v>
      </c>
      <c r="K2972" s="3" cm="1">
        <f t="array" ref="K2972">_xlfn.IFS(AND(NOT($K2971=0),$L2971),0,NOT($L2971),$K2971+$B$26,TRUE,$K2971)</f>
        <v>1.2000000000000006</v>
      </c>
      <c r="L2972" s="3" t="b" cm="1">
        <f t="array" ref="L2972">_xlfn.IFS(AND($I2972&gt;0,$K2972&gt;=$C$5-$B$26),TRUE,$R2972&gt;=$B$6,FALSE,$I2972=0,FALSE,TRUE,$L2971)</f>
        <v>0</v>
      </c>
      <c r="M2972" s="3" t="b" cm="1">
        <f t="array" ref="M2972">_xlfn.IFS($N2972&gt;=$B$4-$B$26,FALSE,AND($I2972&gt;0,$K2972&gt;=$B$5-$B$26),TRUE,AND($L2972,NOT($M2971)),FALSE,$M2971,TRUE,TRUE,FALSE)</f>
        <v>0</v>
      </c>
      <c r="N2972" s="3" cm="1">
        <f t="array" ref="N2972">_xlfn.IFS($M2971,$N2971+$B$26,NOT($M2971),0,TRUE,$M2971)</f>
        <v>0</v>
      </c>
      <c r="O2972" s="3" t="b" cm="1">
        <f t="array" ref="O2972">_xlfn.IFS($M2972,FALSE,AND($L2972,NOT($M2972),$R2972&lt;$B$6,$I2972&gt;0),TRUE,TRUE,FALSE)</f>
        <v>0</v>
      </c>
      <c r="P2972" s="3" cm="1">
        <f t="array" ref="P2972">_xlfn.IFS($P2971&gt;=$C$7-$B$26,0,$O2971,$P2971+$B$26,TRUE,0)</f>
        <v>0</v>
      </c>
      <c r="Q2972" s="3" t="b" cm="1">
        <f t="array" ref="Q2972">_xlfn.IFS(AND($L2972,NOT($M2972),NOT($O2972)),TRUE,$R2972&gt;=$B$6,FALSE,AND($L2972,NOT($M2972),$O2972,$P2972=0),TRUE,TRUE,FALSE)</f>
        <v>0</v>
      </c>
      <c r="R2972" s="3" cm="1">
        <f t="array" ref="R2972">_xlfn.IFS(AND($Q2971,$R2971&lt;$B$6),$R2971+1,AND(NOT($L2971),$R2971&gt;0),0,TRUE,$R2971)</f>
        <v>0</v>
      </c>
      <c r="S2972" s="1" cm="1">
        <f t="array" ref="S2972">_xlfn.IFS(AND(Q2971,I2971&gt;$B$8),S2971+$B$8,AND(Q2971,I2971&lt;=$B$8),S2971+I2971,TRUE,$S2971)</f>
        <v>116</v>
      </c>
      <c r="T2972" s="1">
        <f t="shared" si="182"/>
        <v>10440</v>
      </c>
      <c r="U2972" s="17">
        <f t="shared" si="183"/>
        <v>210.98012798922196</v>
      </c>
      <c r="V2972" s="47" cm="1">
        <f t="array" ref="V2972">_xlfn.IFS($B$6=1,S2972*$B$10,AND(R2971=0,R2972&gt;=1,I2972&gt;=$B$6*$B$8-1),V2971+$B$6*$B$10*$B$8,AND(R2971=0,R2972&gt;=1,I2972&lt;$B$6*$B$8-1),V2971+I2971*$B$10,TRUE,V2971)</f>
        <v>11600</v>
      </c>
      <c r="W2972" s="17">
        <f t="shared" si="184"/>
        <v>234.42236443246884</v>
      </c>
    </row>
    <row r="2973" spans="7:23" x14ac:dyDescent="0.25">
      <c r="G2973" s="15">
        <v>2971</v>
      </c>
      <c r="H2973" s="1">
        <f t="shared" si="181"/>
        <v>49.5</v>
      </c>
      <c r="I2973" s="15" cm="1">
        <f t="array" ref="I2973">_xlfn.IFS(J2972&gt;=$C$13-$B$26,MINA(I2972+$B$13-S2973+S2972,$B$11),I2972=$B$11,MINA(I2972-S2973+S2972,$B$11),TRUE,MAXA(I2972-S2973+S2972,0))</f>
        <v>0</v>
      </c>
      <c r="J2973" s="1" cm="1">
        <f t="array" ref="J2973">_xlfn.IFS(J2972&gt;=$C$13-$B$26,0,I2972&lt;$B$11,J2972+$B$26,TRUE,0)</f>
        <v>1.4666666666666663</v>
      </c>
      <c r="K2973" s="3" cm="1">
        <f t="array" ref="K2973">_xlfn.IFS(AND(NOT($K2972=0),$L2972),0,NOT($L2972),$K2972+$B$26,TRUE,$K2972)</f>
        <v>1.2166666666666672</v>
      </c>
      <c r="L2973" s="3" t="b" cm="1">
        <f t="array" ref="L2973">_xlfn.IFS(AND($I2973&gt;0,$K2973&gt;=$C$5-$B$26),TRUE,$R2973&gt;=$B$6,FALSE,$I2973=0,FALSE,TRUE,$L2972)</f>
        <v>0</v>
      </c>
      <c r="M2973" s="3" t="b" cm="1">
        <f t="array" ref="M2973">_xlfn.IFS($N2973&gt;=$B$4-$B$26,FALSE,AND($I2973&gt;0,$K2973&gt;=$B$5-$B$26),TRUE,AND($L2973,NOT($M2972)),FALSE,$M2972,TRUE,TRUE,FALSE)</f>
        <v>0</v>
      </c>
      <c r="N2973" s="3" cm="1">
        <f t="array" ref="N2973">_xlfn.IFS($M2972,$N2972+$B$26,NOT($M2972),0,TRUE,$M2972)</f>
        <v>0</v>
      </c>
      <c r="O2973" s="3" t="b" cm="1">
        <f t="array" ref="O2973">_xlfn.IFS($M2973,FALSE,AND($L2973,NOT($M2973),$R2973&lt;$B$6,$I2973&gt;0),TRUE,TRUE,FALSE)</f>
        <v>0</v>
      </c>
      <c r="P2973" s="3" cm="1">
        <f t="array" ref="P2973">_xlfn.IFS($P2972&gt;=$C$7-$B$26,0,$O2972,$P2972+$B$26,TRUE,0)</f>
        <v>0</v>
      </c>
      <c r="Q2973" s="3" t="b" cm="1">
        <f t="array" ref="Q2973">_xlfn.IFS(AND($L2973,NOT($M2973),NOT($O2973)),TRUE,$R2973&gt;=$B$6,FALSE,AND($L2973,NOT($M2973),$O2973,$P2973=0),TRUE,TRUE,FALSE)</f>
        <v>0</v>
      </c>
      <c r="R2973" s="3" cm="1">
        <f t="array" ref="R2973">_xlfn.IFS(AND($Q2972,$R2972&lt;$B$6),$R2972+1,AND(NOT($L2972),$R2972&gt;0),0,TRUE,$R2972)</f>
        <v>0</v>
      </c>
      <c r="S2973" s="1" cm="1">
        <f t="array" ref="S2973">_xlfn.IFS(AND(Q2972,I2972&gt;$B$8),S2972+$B$8,AND(Q2972,I2972&lt;=$B$8),S2972+I2972,TRUE,$S2972)</f>
        <v>116</v>
      </c>
      <c r="T2973" s="1">
        <f t="shared" si="182"/>
        <v>10440</v>
      </c>
      <c r="U2973" s="17">
        <f t="shared" si="183"/>
        <v>210.90909090909091</v>
      </c>
      <c r="V2973" s="47" cm="1">
        <f t="array" ref="V2973">_xlfn.IFS($B$6=1,S2973*$B$10,AND(R2972=0,R2973&gt;=1,I2973&gt;=$B$6*$B$8-1),V2972+$B$6*$B$10*$B$8,AND(R2972=0,R2973&gt;=1,I2973&lt;$B$6*$B$8-1),V2972+I2972*$B$10,TRUE,V2972)</f>
        <v>11600</v>
      </c>
      <c r="W2973" s="17">
        <f t="shared" si="184"/>
        <v>234.34343434343435</v>
      </c>
    </row>
    <row r="2974" spans="7:23" x14ac:dyDescent="0.25">
      <c r="G2974" s="15">
        <v>2972</v>
      </c>
      <c r="H2974" s="1">
        <f t="shared" si="181"/>
        <v>49.516666666666666</v>
      </c>
      <c r="I2974" s="15" cm="1">
        <f t="array" ref="I2974">_xlfn.IFS(J2973&gt;=$C$13-$B$26,MINA(I2973+$B$13-S2974+S2973,$B$11),I2973=$B$11,MINA(I2973-S2974+S2973,$B$11),TRUE,MAXA(I2973-S2974+S2973,0))</f>
        <v>0</v>
      </c>
      <c r="J2974" s="1" cm="1">
        <f t="array" ref="J2974">_xlfn.IFS(J2973&gt;=$C$13-$B$26,0,I2973&lt;$B$11,J2973+$B$26,TRUE,0)</f>
        <v>1.4833333333333329</v>
      </c>
      <c r="K2974" s="3" cm="1">
        <f t="array" ref="K2974">_xlfn.IFS(AND(NOT($K2973=0),$L2973),0,NOT($L2973),$K2973+$B$26,TRUE,$K2973)</f>
        <v>1.2333333333333338</v>
      </c>
      <c r="L2974" s="3" t="b" cm="1">
        <f t="array" ref="L2974">_xlfn.IFS(AND($I2974&gt;0,$K2974&gt;=$C$5-$B$26),TRUE,$R2974&gt;=$B$6,FALSE,$I2974=0,FALSE,TRUE,$L2973)</f>
        <v>0</v>
      </c>
      <c r="M2974" s="3" t="b" cm="1">
        <f t="array" ref="M2974">_xlfn.IFS($N2974&gt;=$B$4-$B$26,FALSE,AND($I2974&gt;0,$K2974&gt;=$B$5-$B$26),TRUE,AND($L2974,NOT($M2973)),FALSE,$M2973,TRUE,TRUE,FALSE)</f>
        <v>0</v>
      </c>
      <c r="N2974" s="3" cm="1">
        <f t="array" ref="N2974">_xlfn.IFS($M2973,$N2973+$B$26,NOT($M2973),0,TRUE,$M2973)</f>
        <v>0</v>
      </c>
      <c r="O2974" s="3" t="b" cm="1">
        <f t="array" ref="O2974">_xlfn.IFS($M2974,FALSE,AND($L2974,NOT($M2974),$R2974&lt;$B$6,$I2974&gt;0),TRUE,TRUE,FALSE)</f>
        <v>0</v>
      </c>
      <c r="P2974" s="3" cm="1">
        <f t="array" ref="P2974">_xlfn.IFS($P2973&gt;=$C$7-$B$26,0,$O2973,$P2973+$B$26,TRUE,0)</f>
        <v>0</v>
      </c>
      <c r="Q2974" s="3" t="b" cm="1">
        <f t="array" ref="Q2974">_xlfn.IFS(AND($L2974,NOT($M2974),NOT($O2974)),TRUE,$R2974&gt;=$B$6,FALSE,AND($L2974,NOT($M2974),$O2974,$P2974=0),TRUE,TRUE,FALSE)</f>
        <v>0</v>
      </c>
      <c r="R2974" s="3" cm="1">
        <f t="array" ref="R2974">_xlfn.IFS(AND($Q2973,$R2973&lt;$B$6),$R2973+1,AND(NOT($L2973),$R2973&gt;0),0,TRUE,$R2973)</f>
        <v>0</v>
      </c>
      <c r="S2974" s="1" cm="1">
        <f t="array" ref="S2974">_xlfn.IFS(AND(Q2973,I2973&gt;$B$8),S2973+$B$8,AND(Q2973,I2973&lt;=$B$8),S2973+I2973,TRUE,$S2973)</f>
        <v>116</v>
      </c>
      <c r="T2974" s="1">
        <f t="shared" si="182"/>
        <v>10440</v>
      </c>
      <c r="U2974" s="17">
        <f t="shared" si="183"/>
        <v>210.83810164927635</v>
      </c>
      <c r="V2974" s="47" cm="1">
        <f t="array" ref="V2974">_xlfn.IFS($B$6=1,S2974*$B$10,AND(R2973=0,R2974&gt;=1,I2974&gt;=$B$6*$B$8-1),V2973+$B$6*$B$10*$B$8,AND(R2973=0,R2974&gt;=1,I2974&lt;$B$6*$B$8-1),V2973+I2973*$B$10,TRUE,V2973)</f>
        <v>11600</v>
      </c>
      <c r="W2974" s="17">
        <f t="shared" si="184"/>
        <v>234.26455738808482</v>
      </c>
    </row>
    <row r="2975" spans="7:23" x14ac:dyDescent="0.25">
      <c r="G2975" s="15">
        <v>2973</v>
      </c>
      <c r="H2975" s="1">
        <f t="shared" si="181"/>
        <v>49.533333333333331</v>
      </c>
      <c r="I2975" s="15" cm="1">
        <f t="array" ref="I2975">_xlfn.IFS(J2974&gt;=$C$13-$B$26,MINA(I2974+$B$13-S2975+S2974,$B$11),I2974=$B$11,MINA(I2974-S2975+S2974,$B$11),TRUE,MAXA(I2974-S2975+S2974,0))</f>
        <v>3</v>
      </c>
      <c r="J2975" s="1" cm="1">
        <f t="array" ref="J2975">_xlfn.IFS(J2974&gt;=$C$13-$B$26,0,I2974&lt;$B$11,J2974+$B$26,TRUE,0)</f>
        <v>0</v>
      </c>
      <c r="K2975" s="3" cm="1">
        <f t="array" ref="K2975">_xlfn.IFS(AND(NOT($K2974=0),$L2974),0,NOT($L2974),$K2974+$B$26,TRUE,$K2974)</f>
        <v>1.2500000000000004</v>
      </c>
      <c r="L2975" s="3" t="b" cm="1">
        <f t="array" ref="L2975">_xlfn.IFS(AND($I2975&gt;0,$K2975&gt;=$C$5-$B$26),TRUE,$R2975&gt;=$B$6,FALSE,$I2975=0,FALSE,TRUE,$L2974)</f>
        <v>1</v>
      </c>
      <c r="M2975" s="3" t="b" cm="1">
        <f t="array" ref="M2975">_xlfn.IFS($N2975&gt;=$B$4-$B$26,FALSE,AND($I2975&gt;0,$K2975&gt;=$B$5-$B$26),TRUE,AND($L2975,NOT($M2974)),FALSE,$M2974,TRUE,TRUE,FALSE)</f>
        <v>1</v>
      </c>
      <c r="N2975" s="3" cm="1">
        <f t="array" ref="N2975">_xlfn.IFS($M2974,$N2974+$B$26,NOT($M2974),0,TRUE,$M2974)</f>
        <v>0</v>
      </c>
      <c r="O2975" s="3" t="b" cm="1">
        <f t="array" ref="O2975">_xlfn.IFS($M2975,FALSE,AND($L2975,NOT($M2975),$R2975&lt;$B$6,$I2975&gt;0),TRUE,TRUE,FALSE)</f>
        <v>0</v>
      </c>
      <c r="P2975" s="3" cm="1">
        <f t="array" ref="P2975">_xlfn.IFS($P2974&gt;=$C$7-$B$26,0,$O2974,$P2974+$B$26,TRUE,0)</f>
        <v>0</v>
      </c>
      <c r="Q2975" s="3" t="b" cm="1">
        <f t="array" ref="Q2975">_xlfn.IFS(AND($L2975,NOT($M2975),NOT($O2975)),TRUE,$R2975&gt;=$B$6,FALSE,AND($L2975,NOT($M2975),$O2975,$P2975=0),TRUE,TRUE,FALSE)</f>
        <v>0</v>
      </c>
      <c r="R2975" s="3" cm="1">
        <f t="array" ref="R2975">_xlfn.IFS(AND($Q2974,$R2974&lt;$B$6),$R2974+1,AND(NOT($L2974),$R2974&gt;0),0,TRUE,$R2974)</f>
        <v>0</v>
      </c>
      <c r="S2975" s="1" cm="1">
        <f t="array" ref="S2975">_xlfn.IFS(AND(Q2974,I2974&gt;$B$8),S2974+$B$8,AND(Q2974,I2974&lt;=$B$8),S2974+I2974,TRUE,$S2974)</f>
        <v>116</v>
      </c>
      <c r="T2975" s="1">
        <f t="shared" si="182"/>
        <v>10440</v>
      </c>
      <c r="U2975" s="17">
        <f t="shared" si="183"/>
        <v>210.76716016150741</v>
      </c>
      <c r="V2975" s="47" cm="1">
        <f t="array" ref="V2975">_xlfn.IFS($B$6=1,S2975*$B$10,AND(R2974=0,R2975&gt;=1,I2975&gt;=$B$6*$B$8-1),V2974+$B$6*$B$10*$B$8,AND(R2974=0,R2975&gt;=1,I2975&lt;$B$6*$B$8-1),V2974+I2974*$B$10,TRUE,V2974)</f>
        <v>11600</v>
      </c>
      <c r="W2975" s="17">
        <f t="shared" si="184"/>
        <v>234.18573351278602</v>
      </c>
    </row>
    <row r="2976" spans="7:23" x14ac:dyDescent="0.25">
      <c r="G2976" s="15">
        <v>2974</v>
      </c>
      <c r="H2976" s="1">
        <f t="shared" si="181"/>
        <v>49.55</v>
      </c>
      <c r="I2976" s="15" cm="1">
        <f t="array" ref="I2976">_xlfn.IFS(J2975&gt;=$C$13-$B$26,MINA(I2975+$B$13-S2976+S2975,$B$11),I2975=$B$11,MINA(I2975-S2976+S2975,$B$11),TRUE,MAXA(I2975-S2976+S2975,0))</f>
        <v>3</v>
      </c>
      <c r="J2976" s="1" cm="1">
        <f t="array" ref="J2976">_xlfn.IFS(J2975&gt;=$C$13-$B$26,0,I2975&lt;$B$11,J2975+$B$26,TRUE,0)</f>
        <v>1.6666666666666666E-2</v>
      </c>
      <c r="K2976" s="3" cm="1">
        <f t="array" ref="K2976">_xlfn.IFS(AND(NOT($K2975=0),$L2975),0,NOT($L2975),$K2975+$B$26,TRUE,$K2975)</f>
        <v>0</v>
      </c>
      <c r="L2976" s="3" t="b" cm="1">
        <f t="array" ref="L2976">_xlfn.IFS(AND($I2976&gt;0,$K2976&gt;=$C$5-$B$26),TRUE,$R2976&gt;=$B$6,FALSE,$I2976=0,FALSE,TRUE,$L2975)</f>
        <v>1</v>
      </c>
      <c r="M2976" s="3" t="b" cm="1">
        <f t="array" ref="M2976">_xlfn.IFS($N2976&gt;=$B$4-$B$26,FALSE,AND($I2976&gt;0,$K2976&gt;=$B$5-$B$26),TRUE,AND($L2976,NOT($M2975)),FALSE,$M2975,TRUE,TRUE,FALSE)</f>
        <v>1</v>
      </c>
      <c r="N2976" s="3" cm="1">
        <f t="array" ref="N2976">_xlfn.IFS($M2975,$N2975+$B$26,NOT($M2975),0,TRUE,$M2975)</f>
        <v>1.6666666666666666E-2</v>
      </c>
      <c r="O2976" s="3" t="b" cm="1">
        <f t="array" ref="O2976">_xlfn.IFS($M2976,FALSE,AND($L2976,NOT($M2976),$R2976&lt;$B$6,$I2976&gt;0),TRUE,TRUE,FALSE)</f>
        <v>0</v>
      </c>
      <c r="P2976" s="3" cm="1">
        <f t="array" ref="P2976">_xlfn.IFS($P2975&gt;=$C$7-$B$26,0,$O2975,$P2975+$B$26,TRUE,0)</f>
        <v>0</v>
      </c>
      <c r="Q2976" s="3" t="b" cm="1">
        <f t="array" ref="Q2976">_xlfn.IFS(AND($L2976,NOT($M2976),NOT($O2976)),TRUE,$R2976&gt;=$B$6,FALSE,AND($L2976,NOT($M2976),$O2976,$P2976=0),TRUE,TRUE,FALSE)</f>
        <v>0</v>
      </c>
      <c r="R2976" s="3" cm="1">
        <f t="array" ref="R2976">_xlfn.IFS(AND($Q2975,$R2975&lt;$B$6),$R2975+1,AND(NOT($L2975),$R2975&gt;0),0,TRUE,$R2975)</f>
        <v>0</v>
      </c>
      <c r="S2976" s="1" cm="1">
        <f t="array" ref="S2976">_xlfn.IFS(AND(Q2975,I2975&gt;$B$8),S2975+$B$8,AND(Q2975,I2975&lt;=$B$8),S2975+I2975,TRUE,$S2975)</f>
        <v>116</v>
      </c>
      <c r="T2976" s="1">
        <f t="shared" si="182"/>
        <v>10440</v>
      </c>
      <c r="U2976" s="17">
        <f t="shared" si="183"/>
        <v>210.69626639757823</v>
      </c>
      <c r="V2976" s="47" cm="1">
        <f t="array" ref="V2976">_xlfn.IFS($B$6=1,S2976*$B$10,AND(R2975=0,R2976&gt;=1,I2976&gt;=$B$6*$B$8-1),V2975+$B$6*$B$10*$B$8,AND(R2975=0,R2976&gt;=1,I2976&lt;$B$6*$B$8-1),V2975+I2975*$B$10,TRUE,V2975)</f>
        <v>11600</v>
      </c>
      <c r="W2976" s="17">
        <f t="shared" si="184"/>
        <v>234.10696266397579</v>
      </c>
    </row>
    <row r="2977" spans="7:23" x14ac:dyDescent="0.25">
      <c r="G2977" s="15">
        <v>2975</v>
      </c>
      <c r="H2977" s="1">
        <f t="shared" si="181"/>
        <v>49.566666666666663</v>
      </c>
      <c r="I2977" s="15" cm="1">
        <f t="array" ref="I2977">_xlfn.IFS(J2976&gt;=$C$13-$B$26,MINA(I2976+$B$13-S2977+S2976,$B$11),I2976=$B$11,MINA(I2976-S2977+S2976,$B$11),TRUE,MAXA(I2976-S2977+S2976,0))</f>
        <v>3</v>
      </c>
      <c r="J2977" s="1" cm="1">
        <f t="array" ref="J2977">_xlfn.IFS(J2976&gt;=$C$13-$B$26,0,I2976&lt;$B$11,J2976+$B$26,TRUE,0)</f>
        <v>3.3333333333333333E-2</v>
      </c>
      <c r="K2977" s="3" cm="1">
        <f t="array" ref="K2977">_xlfn.IFS(AND(NOT($K2976=0),$L2976),0,NOT($L2976),$K2976+$B$26,TRUE,$K2976)</f>
        <v>0</v>
      </c>
      <c r="L2977" s="3" t="b" cm="1">
        <f t="array" ref="L2977">_xlfn.IFS(AND($I2977&gt;0,$K2977&gt;=$C$5-$B$26),TRUE,$R2977&gt;=$B$6,FALSE,$I2977=0,FALSE,TRUE,$L2976)</f>
        <v>1</v>
      </c>
      <c r="M2977" s="3" t="b" cm="1">
        <f t="array" ref="M2977">_xlfn.IFS($N2977&gt;=$B$4-$B$26,FALSE,AND($I2977&gt;0,$K2977&gt;=$B$5-$B$26),TRUE,AND($L2977,NOT($M2976)),FALSE,$M2976,TRUE,TRUE,FALSE)</f>
        <v>0</v>
      </c>
      <c r="N2977" s="3" cm="1">
        <f t="array" ref="N2977">_xlfn.IFS($M2976,$N2976+$B$26,NOT($M2976),0,TRUE,$M2976)</f>
        <v>3.3333333333333333E-2</v>
      </c>
      <c r="O2977" s="3" t="b" cm="1">
        <f t="array" ref="O2977">_xlfn.IFS($M2977,FALSE,AND($L2977,NOT($M2977),$R2977&lt;$B$6,$I2977&gt;0),TRUE,TRUE,FALSE)</f>
        <v>1</v>
      </c>
      <c r="P2977" s="3" cm="1">
        <f t="array" ref="P2977">_xlfn.IFS($P2976&gt;=$C$7-$B$26,0,$O2976,$P2976+$B$26,TRUE,0)</f>
        <v>0</v>
      </c>
      <c r="Q2977" s="3" t="b" cm="1">
        <f t="array" ref="Q2977">_xlfn.IFS(AND($L2977,NOT($M2977),NOT($O2977)),TRUE,$R2977&gt;=$B$6,FALSE,AND($L2977,NOT($M2977),$O2977,$P2977=0),TRUE,TRUE,FALSE)</f>
        <v>1</v>
      </c>
      <c r="R2977" s="3" cm="1">
        <f t="array" ref="R2977">_xlfn.IFS(AND($Q2976,$R2976&lt;$B$6),$R2976+1,AND(NOT($L2976),$R2976&gt;0),0,TRUE,$R2976)</f>
        <v>0</v>
      </c>
      <c r="S2977" s="1" cm="1">
        <f t="array" ref="S2977">_xlfn.IFS(AND(Q2976,I2976&gt;$B$8),S2976+$B$8,AND(Q2976,I2976&lt;=$B$8),S2976+I2976,TRUE,$S2976)</f>
        <v>116</v>
      </c>
      <c r="T2977" s="1">
        <f t="shared" si="182"/>
        <v>10440</v>
      </c>
      <c r="U2977" s="17">
        <f t="shared" si="183"/>
        <v>210.6254203093477</v>
      </c>
      <c r="V2977" s="47" cm="1">
        <f t="array" ref="V2977">_xlfn.IFS($B$6=1,S2977*$B$10,AND(R2976=0,R2977&gt;=1,I2977&gt;=$B$6*$B$8-1),V2976+$B$6*$B$10*$B$8,AND(R2976=0,R2977&gt;=1,I2977&lt;$B$6*$B$8-1),V2976+I2976*$B$10,TRUE,V2976)</f>
        <v>11600</v>
      </c>
      <c r="W2977" s="17">
        <f t="shared" si="184"/>
        <v>234.0282447881641</v>
      </c>
    </row>
    <row r="2978" spans="7:23" x14ac:dyDescent="0.25">
      <c r="G2978" s="15">
        <v>2976</v>
      </c>
      <c r="H2978" s="1">
        <f t="shared" si="181"/>
        <v>49.583333333333336</v>
      </c>
      <c r="I2978" s="15" cm="1">
        <f t="array" ref="I2978">_xlfn.IFS(J2977&gt;=$C$13-$B$26,MINA(I2977+$B$13-S2978+S2977,$B$11),I2977=$B$11,MINA(I2977-S2978+S2977,$B$11),TRUE,MAXA(I2977-S2978+S2977,0))</f>
        <v>2</v>
      </c>
      <c r="J2978" s="1" cm="1">
        <f t="array" ref="J2978">_xlfn.IFS(J2977&gt;=$C$13-$B$26,0,I2977&lt;$B$11,J2977+$B$26,TRUE,0)</f>
        <v>0.05</v>
      </c>
      <c r="K2978" s="3" cm="1">
        <f t="array" ref="K2978">_xlfn.IFS(AND(NOT($K2977=0),$L2977),0,NOT($L2977),$K2977+$B$26,TRUE,$K2977)</f>
        <v>0</v>
      </c>
      <c r="L2978" s="3" t="b" cm="1">
        <f t="array" ref="L2978">_xlfn.IFS(AND($I2978&gt;0,$K2978&gt;=$C$5-$B$26),TRUE,$R2978&gt;=$B$6,FALSE,$I2978=0,FALSE,TRUE,$L2977)</f>
        <v>1</v>
      </c>
      <c r="M2978" s="3" t="b" cm="1">
        <f t="array" ref="M2978">_xlfn.IFS($N2978&gt;=$B$4-$B$26,FALSE,AND($I2978&gt;0,$K2978&gt;=$B$5-$B$26),TRUE,AND($L2978,NOT($M2977)),FALSE,$M2977,TRUE,TRUE,FALSE)</f>
        <v>0</v>
      </c>
      <c r="N2978" s="3" cm="1">
        <f t="array" ref="N2978">_xlfn.IFS($M2977,$N2977+$B$26,NOT($M2977),0,TRUE,$M2977)</f>
        <v>0</v>
      </c>
      <c r="O2978" s="3" t="b" cm="1">
        <f t="array" ref="O2978">_xlfn.IFS($M2978,FALSE,AND($L2978,NOT($M2978),$R2978&lt;$B$6,$I2978&gt;0),TRUE,TRUE,FALSE)</f>
        <v>1</v>
      </c>
      <c r="P2978" s="3" cm="1">
        <f t="array" ref="P2978">_xlfn.IFS($P2977&gt;=$C$7-$B$26,0,$O2977,$P2977+$B$26,TRUE,0)</f>
        <v>1.6666666666666666E-2</v>
      </c>
      <c r="Q2978" s="3" t="b" cm="1">
        <f t="array" ref="Q2978">_xlfn.IFS(AND($L2978,NOT($M2978),NOT($O2978)),TRUE,$R2978&gt;=$B$6,FALSE,AND($L2978,NOT($M2978),$O2978,$P2978=0),TRUE,TRUE,FALSE)</f>
        <v>0</v>
      </c>
      <c r="R2978" s="3" cm="1">
        <f t="array" ref="R2978">_xlfn.IFS(AND($Q2977,$R2977&lt;$B$6),$R2977+1,AND(NOT($L2977),$R2977&gt;0),0,TRUE,$R2977)</f>
        <v>1</v>
      </c>
      <c r="S2978" s="1" cm="1">
        <f t="array" ref="S2978">_xlfn.IFS(AND(Q2977,I2977&gt;$B$8),S2977+$B$8,AND(Q2977,I2977&lt;=$B$8),S2977+I2977,TRUE,$S2977)</f>
        <v>117</v>
      </c>
      <c r="T2978" s="1">
        <f t="shared" si="182"/>
        <v>10530</v>
      </c>
      <c r="U2978" s="17">
        <f t="shared" si="183"/>
        <v>212.36974789915965</v>
      </c>
      <c r="V2978" s="47" cm="1">
        <f t="array" ref="V2978">_xlfn.IFS($B$6=1,S2978*$B$10,AND(R2977=0,R2978&gt;=1,I2978&gt;=$B$6*$B$8-1),V2977+$B$6*$B$10*$B$8,AND(R2977=0,R2978&gt;=1,I2978&lt;$B$6*$B$8-1),V2977+I2977*$B$10,TRUE,V2977)</f>
        <v>11900</v>
      </c>
      <c r="W2978" s="17">
        <f t="shared" si="184"/>
        <v>240</v>
      </c>
    </row>
    <row r="2979" spans="7:23" x14ac:dyDescent="0.25">
      <c r="G2979" s="15">
        <v>2977</v>
      </c>
      <c r="H2979" s="1">
        <f t="shared" si="181"/>
        <v>49.6</v>
      </c>
      <c r="I2979" s="15" cm="1">
        <f t="array" ref="I2979">_xlfn.IFS(J2978&gt;=$C$13-$B$26,MINA(I2978+$B$13-S2979+S2978,$B$11),I2978=$B$11,MINA(I2978-S2979+S2978,$B$11),TRUE,MAXA(I2978-S2979+S2978,0))</f>
        <v>2</v>
      </c>
      <c r="J2979" s="1" cm="1">
        <f t="array" ref="J2979">_xlfn.IFS(J2978&gt;=$C$13-$B$26,0,I2978&lt;$B$11,J2978+$B$26,TRUE,0)</f>
        <v>6.6666666666666666E-2</v>
      </c>
      <c r="K2979" s="3" cm="1">
        <f t="array" ref="K2979">_xlfn.IFS(AND(NOT($K2978=0),$L2978),0,NOT($L2978),$K2978+$B$26,TRUE,$K2978)</f>
        <v>0</v>
      </c>
      <c r="L2979" s="3" t="b" cm="1">
        <f t="array" ref="L2979">_xlfn.IFS(AND($I2979&gt;0,$K2979&gt;=$C$5-$B$26),TRUE,$R2979&gt;=$B$6,FALSE,$I2979=0,FALSE,TRUE,$L2978)</f>
        <v>1</v>
      </c>
      <c r="M2979" s="3" t="b" cm="1">
        <f t="array" ref="M2979">_xlfn.IFS($N2979&gt;=$B$4-$B$26,FALSE,AND($I2979&gt;0,$K2979&gt;=$B$5-$B$26),TRUE,AND($L2979,NOT($M2978)),FALSE,$M2978,TRUE,TRUE,FALSE)</f>
        <v>0</v>
      </c>
      <c r="N2979" s="3" cm="1">
        <f t="array" ref="N2979">_xlfn.IFS($M2978,$N2978+$B$26,NOT($M2978),0,TRUE,$M2978)</f>
        <v>0</v>
      </c>
      <c r="O2979" s="3" t="b" cm="1">
        <f t="array" ref="O2979">_xlfn.IFS($M2979,FALSE,AND($L2979,NOT($M2979),$R2979&lt;$B$6,$I2979&gt;0),TRUE,TRUE,FALSE)</f>
        <v>1</v>
      </c>
      <c r="P2979" s="3" cm="1">
        <f t="array" ref="P2979">_xlfn.IFS($P2978&gt;=$C$7-$B$26,0,$O2978,$P2978+$B$26,TRUE,0)</f>
        <v>3.3333333333333333E-2</v>
      </c>
      <c r="Q2979" s="3" t="b" cm="1">
        <f t="array" ref="Q2979">_xlfn.IFS(AND($L2979,NOT($M2979),NOT($O2979)),TRUE,$R2979&gt;=$B$6,FALSE,AND($L2979,NOT($M2979),$O2979,$P2979=0),TRUE,TRUE,FALSE)</f>
        <v>0</v>
      </c>
      <c r="R2979" s="3" cm="1">
        <f t="array" ref="R2979">_xlfn.IFS(AND($Q2978,$R2978&lt;$B$6),$R2978+1,AND(NOT($L2978),$R2978&gt;0),0,TRUE,$R2978)</f>
        <v>1</v>
      </c>
      <c r="S2979" s="1" cm="1">
        <f t="array" ref="S2979">_xlfn.IFS(AND(Q2978,I2978&gt;$B$8),S2978+$B$8,AND(Q2978,I2978&lt;=$B$8),S2978+I2978,TRUE,$S2978)</f>
        <v>117</v>
      </c>
      <c r="T2979" s="1">
        <f t="shared" si="182"/>
        <v>10530</v>
      </c>
      <c r="U2979" s="17">
        <f t="shared" si="183"/>
        <v>212.29838709677418</v>
      </c>
      <c r="V2979" s="47" cm="1">
        <f t="array" ref="V2979">_xlfn.IFS($B$6=1,S2979*$B$10,AND(R2978=0,R2979&gt;=1,I2979&gt;=$B$6*$B$8-1),V2978+$B$6*$B$10*$B$8,AND(R2978=0,R2979&gt;=1,I2979&lt;$B$6*$B$8-1),V2978+I2978*$B$10,TRUE,V2978)</f>
        <v>11900</v>
      </c>
      <c r="W2979" s="17">
        <f t="shared" si="184"/>
        <v>239.91935483870967</v>
      </c>
    </row>
    <row r="2980" spans="7:23" x14ac:dyDescent="0.25">
      <c r="G2980" s="15">
        <v>2978</v>
      </c>
      <c r="H2980" s="1">
        <f t="shared" si="181"/>
        <v>49.616666666666667</v>
      </c>
      <c r="I2980" s="15" cm="1">
        <f t="array" ref="I2980">_xlfn.IFS(J2979&gt;=$C$13-$B$26,MINA(I2979+$B$13-S2980+S2979,$B$11),I2979=$B$11,MINA(I2979-S2980+S2979,$B$11),TRUE,MAXA(I2979-S2980+S2979,0))</f>
        <v>2</v>
      </c>
      <c r="J2980" s="1" cm="1">
        <f t="array" ref="J2980">_xlfn.IFS(J2979&gt;=$C$13-$B$26,0,I2979&lt;$B$11,J2979+$B$26,TRUE,0)</f>
        <v>8.3333333333333329E-2</v>
      </c>
      <c r="K2980" s="3" cm="1">
        <f t="array" ref="K2980">_xlfn.IFS(AND(NOT($K2979=0),$L2979),0,NOT($L2979),$K2979+$B$26,TRUE,$K2979)</f>
        <v>0</v>
      </c>
      <c r="L2980" s="3" t="b" cm="1">
        <f t="array" ref="L2980">_xlfn.IFS(AND($I2980&gt;0,$K2980&gt;=$C$5-$B$26),TRUE,$R2980&gt;=$B$6,FALSE,$I2980=0,FALSE,TRUE,$L2979)</f>
        <v>1</v>
      </c>
      <c r="M2980" s="3" t="b" cm="1">
        <f t="array" ref="M2980">_xlfn.IFS($N2980&gt;=$B$4-$B$26,FALSE,AND($I2980&gt;0,$K2980&gt;=$B$5-$B$26),TRUE,AND($L2980,NOT($M2979)),FALSE,$M2979,TRUE,TRUE,FALSE)</f>
        <v>0</v>
      </c>
      <c r="N2980" s="3" cm="1">
        <f t="array" ref="N2980">_xlfn.IFS($M2979,$N2979+$B$26,NOT($M2979),0,TRUE,$M2979)</f>
        <v>0</v>
      </c>
      <c r="O2980" s="3" t="b" cm="1">
        <f t="array" ref="O2980">_xlfn.IFS($M2980,FALSE,AND($L2980,NOT($M2980),$R2980&lt;$B$6,$I2980&gt;0),TRUE,TRUE,FALSE)</f>
        <v>1</v>
      </c>
      <c r="P2980" s="3" cm="1">
        <f t="array" ref="P2980">_xlfn.IFS($P2979&gt;=$C$7-$B$26,0,$O2979,$P2979+$B$26,TRUE,0)</f>
        <v>0.05</v>
      </c>
      <c r="Q2980" s="3" t="b" cm="1">
        <f t="array" ref="Q2980">_xlfn.IFS(AND($L2980,NOT($M2980),NOT($O2980)),TRUE,$R2980&gt;=$B$6,FALSE,AND($L2980,NOT($M2980),$O2980,$P2980=0),TRUE,TRUE,FALSE)</f>
        <v>0</v>
      </c>
      <c r="R2980" s="3" cm="1">
        <f t="array" ref="R2980">_xlfn.IFS(AND($Q2979,$R2979&lt;$B$6),$R2979+1,AND(NOT($L2979),$R2979&gt;0),0,TRUE,$R2979)</f>
        <v>1</v>
      </c>
      <c r="S2980" s="1" cm="1">
        <f t="array" ref="S2980">_xlfn.IFS(AND(Q2979,I2979&gt;$B$8),S2979+$B$8,AND(Q2979,I2979&lt;=$B$8),S2979+I2979,TRUE,$S2979)</f>
        <v>117</v>
      </c>
      <c r="T2980" s="1">
        <f t="shared" si="182"/>
        <v>10530</v>
      </c>
      <c r="U2980" s="17">
        <f t="shared" si="183"/>
        <v>212.22707423580786</v>
      </c>
      <c r="V2980" s="47" cm="1">
        <f t="array" ref="V2980">_xlfn.IFS($B$6=1,S2980*$B$10,AND(R2979=0,R2980&gt;=1,I2980&gt;=$B$6*$B$8-1),V2979+$B$6*$B$10*$B$8,AND(R2979=0,R2980&gt;=1,I2980&lt;$B$6*$B$8-1),V2979+I2979*$B$10,TRUE,V2979)</f>
        <v>11900</v>
      </c>
      <c r="W2980" s="17">
        <f t="shared" si="184"/>
        <v>239.83876385623111</v>
      </c>
    </row>
    <row r="2981" spans="7:23" x14ac:dyDescent="0.25">
      <c r="G2981" s="15">
        <v>2979</v>
      </c>
      <c r="H2981" s="1">
        <f t="shared" si="181"/>
        <v>49.633333333333333</v>
      </c>
      <c r="I2981" s="15" cm="1">
        <f t="array" ref="I2981">_xlfn.IFS(J2980&gt;=$C$13-$B$26,MINA(I2980+$B$13-S2981+S2980,$B$11),I2980=$B$11,MINA(I2980-S2981+S2980,$B$11),TRUE,MAXA(I2980-S2981+S2980,0))</f>
        <v>2</v>
      </c>
      <c r="J2981" s="1" cm="1">
        <f t="array" ref="J2981">_xlfn.IFS(J2980&gt;=$C$13-$B$26,0,I2980&lt;$B$11,J2980+$B$26,TRUE,0)</f>
        <v>9.9999999999999992E-2</v>
      </c>
      <c r="K2981" s="3" cm="1">
        <f t="array" ref="K2981">_xlfn.IFS(AND(NOT($K2980=0),$L2980),0,NOT($L2980),$K2980+$B$26,TRUE,$K2980)</f>
        <v>0</v>
      </c>
      <c r="L2981" s="3" t="b" cm="1">
        <f t="array" ref="L2981">_xlfn.IFS(AND($I2981&gt;0,$K2981&gt;=$C$5-$B$26),TRUE,$R2981&gt;=$B$6,FALSE,$I2981=0,FALSE,TRUE,$L2980)</f>
        <v>1</v>
      </c>
      <c r="M2981" s="3" t="b" cm="1">
        <f t="array" ref="M2981">_xlfn.IFS($N2981&gt;=$B$4-$B$26,FALSE,AND($I2981&gt;0,$K2981&gt;=$B$5-$B$26),TRUE,AND($L2981,NOT($M2980)),FALSE,$M2980,TRUE,TRUE,FALSE)</f>
        <v>0</v>
      </c>
      <c r="N2981" s="3" cm="1">
        <f t="array" ref="N2981">_xlfn.IFS($M2980,$N2980+$B$26,NOT($M2980),0,TRUE,$M2980)</f>
        <v>0</v>
      </c>
      <c r="O2981" s="3" t="b" cm="1">
        <f t="array" ref="O2981">_xlfn.IFS($M2981,FALSE,AND($L2981,NOT($M2981),$R2981&lt;$B$6,$I2981&gt;0),TRUE,TRUE,FALSE)</f>
        <v>1</v>
      </c>
      <c r="P2981" s="3" cm="1">
        <f t="array" ref="P2981">_xlfn.IFS($P2980&gt;=$C$7-$B$26,0,$O2980,$P2980+$B$26,TRUE,0)</f>
        <v>6.6666666666666666E-2</v>
      </c>
      <c r="Q2981" s="3" t="b" cm="1">
        <f t="array" ref="Q2981">_xlfn.IFS(AND($L2981,NOT($M2981),NOT($O2981)),TRUE,$R2981&gt;=$B$6,FALSE,AND($L2981,NOT($M2981),$O2981,$P2981=0),TRUE,TRUE,FALSE)</f>
        <v>0</v>
      </c>
      <c r="R2981" s="3" cm="1">
        <f t="array" ref="R2981">_xlfn.IFS(AND($Q2980,$R2980&lt;$B$6),$R2980+1,AND(NOT($L2980),$R2980&gt;0),0,TRUE,$R2980)</f>
        <v>1</v>
      </c>
      <c r="S2981" s="1" cm="1">
        <f t="array" ref="S2981">_xlfn.IFS(AND(Q2980,I2980&gt;$B$8),S2980+$B$8,AND(Q2980,I2980&lt;=$B$8),S2980+I2980,TRUE,$S2980)</f>
        <v>117</v>
      </c>
      <c r="T2981" s="1">
        <f t="shared" si="182"/>
        <v>10530</v>
      </c>
      <c r="U2981" s="17">
        <f t="shared" si="183"/>
        <v>212.15580926796508</v>
      </c>
      <c r="V2981" s="47" cm="1">
        <f t="array" ref="V2981">_xlfn.IFS($B$6=1,S2981*$B$10,AND(R2980=0,R2981&gt;=1,I2981&gt;=$B$6*$B$8-1),V2980+$B$6*$B$10*$B$8,AND(R2980=0,R2981&gt;=1,I2981&lt;$B$6*$B$8-1),V2980+I2980*$B$10,TRUE,V2980)</f>
        <v>11900</v>
      </c>
      <c r="W2981" s="17">
        <f t="shared" si="184"/>
        <v>239.75822699798522</v>
      </c>
    </row>
    <row r="2982" spans="7:23" x14ac:dyDescent="0.25">
      <c r="G2982" s="15">
        <v>2980</v>
      </c>
      <c r="H2982" s="1">
        <f t="shared" si="181"/>
        <v>49.65</v>
      </c>
      <c r="I2982" s="15" cm="1">
        <f t="array" ref="I2982">_xlfn.IFS(J2981&gt;=$C$13-$B$26,MINA(I2981+$B$13-S2982+S2981,$B$11),I2981=$B$11,MINA(I2981-S2982+S2981,$B$11),TRUE,MAXA(I2981-S2982+S2981,0))</f>
        <v>2</v>
      </c>
      <c r="J2982" s="1" cm="1">
        <f t="array" ref="J2982">_xlfn.IFS(J2981&gt;=$C$13-$B$26,0,I2981&lt;$B$11,J2981+$B$26,TRUE,0)</f>
        <v>0.11666666666666665</v>
      </c>
      <c r="K2982" s="3" cm="1">
        <f t="array" ref="K2982">_xlfn.IFS(AND(NOT($K2981=0),$L2981),0,NOT($L2981),$K2981+$B$26,TRUE,$K2981)</f>
        <v>0</v>
      </c>
      <c r="L2982" s="3" t="b" cm="1">
        <f t="array" ref="L2982">_xlfn.IFS(AND($I2982&gt;0,$K2982&gt;=$C$5-$B$26),TRUE,$R2982&gt;=$B$6,FALSE,$I2982=0,FALSE,TRUE,$L2981)</f>
        <v>1</v>
      </c>
      <c r="M2982" s="3" t="b" cm="1">
        <f t="array" ref="M2982">_xlfn.IFS($N2982&gt;=$B$4-$B$26,FALSE,AND($I2982&gt;0,$K2982&gt;=$B$5-$B$26),TRUE,AND($L2982,NOT($M2981)),FALSE,$M2981,TRUE,TRUE,FALSE)</f>
        <v>0</v>
      </c>
      <c r="N2982" s="3" cm="1">
        <f t="array" ref="N2982">_xlfn.IFS($M2981,$N2981+$B$26,NOT($M2981),0,TRUE,$M2981)</f>
        <v>0</v>
      </c>
      <c r="O2982" s="3" t="b" cm="1">
        <f t="array" ref="O2982">_xlfn.IFS($M2982,FALSE,AND($L2982,NOT($M2982),$R2982&lt;$B$6,$I2982&gt;0),TRUE,TRUE,FALSE)</f>
        <v>1</v>
      </c>
      <c r="P2982" s="3" cm="1">
        <f t="array" ref="P2982">_xlfn.IFS($P2981&gt;=$C$7-$B$26,0,$O2981,$P2981+$B$26,TRUE,0)</f>
        <v>8.3333333333333329E-2</v>
      </c>
      <c r="Q2982" s="3" t="b" cm="1">
        <f t="array" ref="Q2982">_xlfn.IFS(AND($L2982,NOT($M2982),NOT($O2982)),TRUE,$R2982&gt;=$B$6,FALSE,AND($L2982,NOT($M2982),$O2982,$P2982=0),TRUE,TRUE,FALSE)</f>
        <v>0</v>
      </c>
      <c r="R2982" s="3" cm="1">
        <f t="array" ref="R2982">_xlfn.IFS(AND($Q2981,$R2981&lt;$B$6),$R2981+1,AND(NOT($L2981),$R2981&gt;0),0,TRUE,$R2981)</f>
        <v>1</v>
      </c>
      <c r="S2982" s="1" cm="1">
        <f t="array" ref="S2982">_xlfn.IFS(AND(Q2981,I2981&gt;$B$8),S2981+$B$8,AND(Q2981,I2981&lt;=$B$8),S2981+I2981,TRUE,$S2981)</f>
        <v>117</v>
      </c>
      <c r="T2982" s="1">
        <f t="shared" si="182"/>
        <v>10530</v>
      </c>
      <c r="U2982" s="17">
        <f t="shared" si="183"/>
        <v>212.08459214501511</v>
      </c>
      <c r="V2982" s="47" cm="1">
        <f t="array" ref="V2982">_xlfn.IFS($B$6=1,S2982*$B$10,AND(R2981=0,R2982&gt;=1,I2982&gt;=$B$6*$B$8-1),V2981+$B$6*$B$10*$B$8,AND(R2981=0,R2982&gt;=1,I2982&lt;$B$6*$B$8-1),V2981+I2981*$B$10,TRUE,V2981)</f>
        <v>11900</v>
      </c>
      <c r="W2982" s="17">
        <f t="shared" si="184"/>
        <v>239.67774420946628</v>
      </c>
    </row>
    <row r="2983" spans="7:23" x14ac:dyDescent="0.25">
      <c r="G2983" s="15">
        <v>2981</v>
      </c>
      <c r="H2983" s="1">
        <f t="shared" si="181"/>
        <v>49.666666666666664</v>
      </c>
      <c r="I2983" s="15" cm="1">
        <f t="array" ref="I2983">_xlfn.IFS(J2982&gt;=$C$13-$B$26,MINA(I2982+$B$13-S2983+S2982,$B$11),I2982=$B$11,MINA(I2982-S2983+S2982,$B$11),TRUE,MAXA(I2982-S2983+S2982,0))</f>
        <v>2</v>
      </c>
      <c r="J2983" s="1" cm="1">
        <f t="array" ref="J2983">_xlfn.IFS(J2982&gt;=$C$13-$B$26,0,I2982&lt;$B$11,J2982+$B$26,TRUE,0)</f>
        <v>0.13333333333333333</v>
      </c>
      <c r="K2983" s="3" cm="1">
        <f t="array" ref="K2983">_xlfn.IFS(AND(NOT($K2982=0),$L2982),0,NOT($L2982),$K2982+$B$26,TRUE,$K2982)</f>
        <v>0</v>
      </c>
      <c r="L2983" s="3" t="b" cm="1">
        <f t="array" ref="L2983">_xlfn.IFS(AND($I2983&gt;0,$K2983&gt;=$C$5-$B$26),TRUE,$R2983&gt;=$B$6,FALSE,$I2983=0,FALSE,TRUE,$L2982)</f>
        <v>1</v>
      </c>
      <c r="M2983" s="3" t="b" cm="1">
        <f t="array" ref="M2983">_xlfn.IFS($N2983&gt;=$B$4-$B$26,FALSE,AND($I2983&gt;0,$K2983&gt;=$B$5-$B$26),TRUE,AND($L2983,NOT($M2982)),FALSE,$M2982,TRUE,TRUE,FALSE)</f>
        <v>0</v>
      </c>
      <c r="N2983" s="3" cm="1">
        <f t="array" ref="N2983">_xlfn.IFS($M2982,$N2982+$B$26,NOT($M2982),0,TRUE,$M2982)</f>
        <v>0</v>
      </c>
      <c r="O2983" s="3" t="b" cm="1">
        <f t="array" ref="O2983">_xlfn.IFS($M2983,FALSE,AND($L2983,NOT($M2983),$R2983&lt;$B$6,$I2983&gt;0),TRUE,TRUE,FALSE)</f>
        <v>1</v>
      </c>
      <c r="P2983" s="3" cm="1">
        <f t="array" ref="P2983">_xlfn.IFS($P2982&gt;=$C$7-$B$26,0,$O2982,$P2982+$B$26,TRUE,0)</f>
        <v>0</v>
      </c>
      <c r="Q2983" s="3" t="b" cm="1">
        <f t="array" ref="Q2983">_xlfn.IFS(AND($L2983,NOT($M2983),NOT($O2983)),TRUE,$R2983&gt;=$B$6,FALSE,AND($L2983,NOT($M2983),$O2983,$P2983=0),TRUE,TRUE,FALSE)</f>
        <v>1</v>
      </c>
      <c r="R2983" s="3" cm="1">
        <f t="array" ref="R2983">_xlfn.IFS(AND($Q2982,$R2982&lt;$B$6),$R2982+1,AND(NOT($L2982),$R2982&gt;0),0,TRUE,$R2982)</f>
        <v>1</v>
      </c>
      <c r="S2983" s="1" cm="1">
        <f t="array" ref="S2983">_xlfn.IFS(AND(Q2982,I2982&gt;$B$8),S2982+$B$8,AND(Q2982,I2982&lt;=$B$8),S2982+I2982,TRUE,$S2982)</f>
        <v>117</v>
      </c>
      <c r="T2983" s="1">
        <f t="shared" si="182"/>
        <v>10530</v>
      </c>
      <c r="U2983" s="17">
        <f t="shared" si="183"/>
        <v>212.01342281879195</v>
      </c>
      <c r="V2983" s="47" cm="1">
        <f t="array" ref="V2983">_xlfn.IFS($B$6=1,S2983*$B$10,AND(R2982=0,R2983&gt;=1,I2983&gt;=$B$6*$B$8-1),V2982+$B$6*$B$10*$B$8,AND(R2982=0,R2983&gt;=1,I2983&lt;$B$6*$B$8-1),V2982+I2982*$B$10,TRUE,V2982)</f>
        <v>11900</v>
      </c>
      <c r="W2983" s="17">
        <f t="shared" si="184"/>
        <v>239.59731543624162</v>
      </c>
    </row>
    <row r="2984" spans="7:23" x14ac:dyDescent="0.25">
      <c r="G2984" s="15">
        <v>2982</v>
      </c>
      <c r="H2984" s="1">
        <f t="shared" si="181"/>
        <v>49.68333333333333</v>
      </c>
      <c r="I2984" s="15" cm="1">
        <f t="array" ref="I2984">_xlfn.IFS(J2983&gt;=$C$13-$B$26,MINA(I2983+$B$13-S2984+S2983,$B$11),I2983=$B$11,MINA(I2983-S2984+S2983,$B$11),TRUE,MAXA(I2983-S2984+S2983,0))</f>
        <v>1</v>
      </c>
      <c r="J2984" s="1" cm="1">
        <f t="array" ref="J2984">_xlfn.IFS(J2983&gt;=$C$13-$B$26,0,I2983&lt;$B$11,J2983+$B$26,TRUE,0)</f>
        <v>0.15</v>
      </c>
      <c r="K2984" s="3" cm="1">
        <f t="array" ref="K2984">_xlfn.IFS(AND(NOT($K2983=0),$L2983),0,NOT($L2983),$K2983+$B$26,TRUE,$K2983)</f>
        <v>0</v>
      </c>
      <c r="L2984" s="3" t="b" cm="1">
        <f t="array" ref="L2984">_xlfn.IFS(AND($I2984&gt;0,$K2984&gt;=$C$5-$B$26),TRUE,$R2984&gt;=$B$6,FALSE,$I2984=0,FALSE,TRUE,$L2983)</f>
        <v>1</v>
      </c>
      <c r="M2984" s="3" t="b" cm="1">
        <f t="array" ref="M2984">_xlfn.IFS($N2984&gt;=$B$4-$B$26,FALSE,AND($I2984&gt;0,$K2984&gt;=$B$5-$B$26),TRUE,AND($L2984,NOT($M2983)),FALSE,$M2983,TRUE,TRUE,FALSE)</f>
        <v>0</v>
      </c>
      <c r="N2984" s="3" cm="1">
        <f t="array" ref="N2984">_xlfn.IFS($M2983,$N2983+$B$26,NOT($M2983),0,TRUE,$M2983)</f>
        <v>0</v>
      </c>
      <c r="O2984" s="3" t="b" cm="1">
        <f t="array" ref="O2984">_xlfn.IFS($M2984,FALSE,AND($L2984,NOT($M2984),$R2984&lt;$B$6,$I2984&gt;0),TRUE,TRUE,FALSE)</f>
        <v>1</v>
      </c>
      <c r="P2984" s="3" cm="1">
        <f t="array" ref="P2984">_xlfn.IFS($P2983&gt;=$C$7-$B$26,0,$O2983,$P2983+$B$26,TRUE,0)</f>
        <v>1.6666666666666666E-2</v>
      </c>
      <c r="Q2984" s="3" t="b" cm="1">
        <f t="array" ref="Q2984">_xlfn.IFS(AND($L2984,NOT($M2984),NOT($O2984)),TRUE,$R2984&gt;=$B$6,FALSE,AND($L2984,NOT($M2984),$O2984,$P2984=0),TRUE,TRUE,FALSE)</f>
        <v>0</v>
      </c>
      <c r="R2984" s="3" cm="1">
        <f t="array" ref="R2984">_xlfn.IFS(AND($Q2983,$R2983&lt;$B$6),$R2983+1,AND(NOT($L2983),$R2983&gt;0),0,TRUE,$R2983)</f>
        <v>2</v>
      </c>
      <c r="S2984" s="1" cm="1">
        <f t="array" ref="S2984">_xlfn.IFS(AND(Q2983,I2983&gt;$B$8),S2983+$B$8,AND(Q2983,I2983&lt;=$B$8),S2983+I2983,TRUE,$S2983)</f>
        <v>118</v>
      </c>
      <c r="T2984" s="1">
        <f t="shared" si="182"/>
        <v>10620</v>
      </c>
      <c r="U2984" s="17">
        <f t="shared" si="183"/>
        <v>213.75377390137538</v>
      </c>
      <c r="V2984" s="47" cm="1">
        <f t="array" ref="V2984">_xlfn.IFS($B$6=1,S2984*$B$10,AND(R2983=0,R2984&gt;=1,I2984&gt;=$B$6*$B$8-1),V2983+$B$6*$B$10*$B$8,AND(R2983=0,R2984&gt;=1,I2984&lt;$B$6*$B$8-1),V2983+I2983*$B$10,TRUE,V2983)</f>
        <v>11900</v>
      </c>
      <c r="W2984" s="17">
        <f t="shared" si="184"/>
        <v>239.51694062395171</v>
      </c>
    </row>
    <row r="2985" spans="7:23" x14ac:dyDescent="0.25">
      <c r="G2985" s="15">
        <v>2983</v>
      </c>
      <c r="H2985" s="1">
        <f t="shared" si="181"/>
        <v>49.7</v>
      </c>
      <c r="I2985" s="15" cm="1">
        <f t="array" ref="I2985">_xlfn.IFS(J2984&gt;=$C$13-$B$26,MINA(I2984+$B$13-S2985+S2984,$B$11),I2984=$B$11,MINA(I2984-S2985+S2984,$B$11),TRUE,MAXA(I2984-S2985+S2984,0))</f>
        <v>1</v>
      </c>
      <c r="J2985" s="1" cm="1">
        <f t="array" ref="J2985">_xlfn.IFS(J2984&gt;=$C$13-$B$26,0,I2984&lt;$B$11,J2984+$B$26,TRUE,0)</f>
        <v>0.16666666666666666</v>
      </c>
      <c r="K2985" s="3" cm="1">
        <f t="array" ref="K2985">_xlfn.IFS(AND(NOT($K2984=0),$L2984),0,NOT($L2984),$K2984+$B$26,TRUE,$K2984)</f>
        <v>0</v>
      </c>
      <c r="L2985" s="3" t="b" cm="1">
        <f t="array" ref="L2985">_xlfn.IFS(AND($I2985&gt;0,$K2985&gt;=$C$5-$B$26),TRUE,$R2985&gt;=$B$6,FALSE,$I2985=0,FALSE,TRUE,$L2984)</f>
        <v>1</v>
      </c>
      <c r="M2985" s="3" t="b" cm="1">
        <f t="array" ref="M2985">_xlfn.IFS($N2985&gt;=$B$4-$B$26,FALSE,AND($I2985&gt;0,$K2985&gt;=$B$5-$B$26),TRUE,AND($L2985,NOT($M2984)),FALSE,$M2984,TRUE,TRUE,FALSE)</f>
        <v>0</v>
      </c>
      <c r="N2985" s="3" cm="1">
        <f t="array" ref="N2985">_xlfn.IFS($M2984,$N2984+$B$26,NOT($M2984),0,TRUE,$M2984)</f>
        <v>0</v>
      </c>
      <c r="O2985" s="3" t="b" cm="1">
        <f t="array" ref="O2985">_xlfn.IFS($M2985,FALSE,AND($L2985,NOT($M2985),$R2985&lt;$B$6,$I2985&gt;0),TRUE,TRUE,FALSE)</f>
        <v>1</v>
      </c>
      <c r="P2985" s="3" cm="1">
        <f t="array" ref="P2985">_xlfn.IFS($P2984&gt;=$C$7-$B$26,0,$O2984,$P2984+$B$26,TRUE,0)</f>
        <v>3.3333333333333333E-2</v>
      </c>
      <c r="Q2985" s="3" t="b" cm="1">
        <f t="array" ref="Q2985">_xlfn.IFS(AND($L2985,NOT($M2985),NOT($O2985)),TRUE,$R2985&gt;=$B$6,FALSE,AND($L2985,NOT($M2985),$O2985,$P2985=0),TRUE,TRUE,FALSE)</f>
        <v>0</v>
      </c>
      <c r="R2985" s="3" cm="1">
        <f t="array" ref="R2985">_xlfn.IFS(AND($Q2984,$R2984&lt;$B$6),$R2984+1,AND(NOT($L2984),$R2984&gt;0),0,TRUE,$R2984)</f>
        <v>2</v>
      </c>
      <c r="S2985" s="1" cm="1">
        <f t="array" ref="S2985">_xlfn.IFS(AND(Q2984,I2984&gt;$B$8),S2984+$B$8,AND(Q2984,I2984&lt;=$B$8),S2984+I2984,TRUE,$S2984)</f>
        <v>118</v>
      </c>
      <c r="T2985" s="1">
        <f t="shared" si="182"/>
        <v>10620</v>
      </c>
      <c r="U2985" s="17">
        <f t="shared" si="183"/>
        <v>213.68209255533199</v>
      </c>
      <c r="V2985" s="47" cm="1">
        <f t="array" ref="V2985">_xlfn.IFS($B$6=1,S2985*$B$10,AND(R2984=0,R2985&gt;=1,I2985&gt;=$B$6*$B$8-1),V2984+$B$6*$B$10*$B$8,AND(R2984=0,R2985&gt;=1,I2985&lt;$B$6*$B$8-1),V2984+I2984*$B$10,TRUE,V2984)</f>
        <v>11900</v>
      </c>
      <c r="W2985" s="17">
        <f t="shared" si="184"/>
        <v>239.43661971830986</v>
      </c>
    </row>
    <row r="2986" spans="7:23" x14ac:dyDescent="0.25">
      <c r="G2986" s="15">
        <v>2984</v>
      </c>
      <c r="H2986" s="1">
        <f t="shared" si="181"/>
        <v>49.716666666666669</v>
      </c>
      <c r="I2986" s="15" cm="1">
        <f t="array" ref="I2986">_xlfn.IFS(J2985&gt;=$C$13-$B$26,MINA(I2985+$B$13-S2986+S2985,$B$11),I2985=$B$11,MINA(I2985-S2986+S2985,$B$11),TRUE,MAXA(I2985-S2986+S2985,0))</f>
        <v>1</v>
      </c>
      <c r="J2986" s="1" cm="1">
        <f t="array" ref="J2986">_xlfn.IFS(J2985&gt;=$C$13-$B$26,0,I2985&lt;$B$11,J2985+$B$26,TRUE,0)</f>
        <v>0.18333333333333332</v>
      </c>
      <c r="K2986" s="3" cm="1">
        <f t="array" ref="K2986">_xlfn.IFS(AND(NOT($K2985=0),$L2985),0,NOT($L2985),$K2985+$B$26,TRUE,$K2985)</f>
        <v>0</v>
      </c>
      <c r="L2986" s="3" t="b" cm="1">
        <f t="array" ref="L2986">_xlfn.IFS(AND($I2986&gt;0,$K2986&gt;=$C$5-$B$26),TRUE,$R2986&gt;=$B$6,FALSE,$I2986=0,FALSE,TRUE,$L2985)</f>
        <v>1</v>
      </c>
      <c r="M2986" s="3" t="b" cm="1">
        <f t="array" ref="M2986">_xlfn.IFS($N2986&gt;=$B$4-$B$26,FALSE,AND($I2986&gt;0,$K2986&gt;=$B$5-$B$26),TRUE,AND($L2986,NOT($M2985)),FALSE,$M2985,TRUE,TRUE,FALSE)</f>
        <v>0</v>
      </c>
      <c r="N2986" s="3" cm="1">
        <f t="array" ref="N2986">_xlfn.IFS($M2985,$N2985+$B$26,NOT($M2985),0,TRUE,$M2985)</f>
        <v>0</v>
      </c>
      <c r="O2986" s="3" t="b" cm="1">
        <f t="array" ref="O2986">_xlfn.IFS($M2986,FALSE,AND($L2986,NOT($M2986),$R2986&lt;$B$6,$I2986&gt;0),TRUE,TRUE,FALSE)</f>
        <v>1</v>
      </c>
      <c r="P2986" s="3" cm="1">
        <f t="array" ref="P2986">_xlfn.IFS($P2985&gt;=$C$7-$B$26,0,$O2985,$P2985+$B$26,TRUE,0)</f>
        <v>0.05</v>
      </c>
      <c r="Q2986" s="3" t="b" cm="1">
        <f t="array" ref="Q2986">_xlfn.IFS(AND($L2986,NOT($M2986),NOT($O2986)),TRUE,$R2986&gt;=$B$6,FALSE,AND($L2986,NOT($M2986),$O2986,$P2986=0),TRUE,TRUE,FALSE)</f>
        <v>0</v>
      </c>
      <c r="R2986" s="3" cm="1">
        <f t="array" ref="R2986">_xlfn.IFS(AND($Q2985,$R2985&lt;$B$6),$R2985+1,AND(NOT($L2985),$R2985&gt;0),0,TRUE,$R2985)</f>
        <v>2</v>
      </c>
      <c r="S2986" s="1" cm="1">
        <f t="array" ref="S2986">_xlfn.IFS(AND(Q2985,I2985&gt;$B$8),S2985+$B$8,AND(Q2985,I2985&lt;=$B$8),S2985+I2985,TRUE,$S2985)</f>
        <v>118</v>
      </c>
      <c r="T2986" s="1">
        <f t="shared" si="182"/>
        <v>10620</v>
      </c>
      <c r="U2986" s="17">
        <f t="shared" si="183"/>
        <v>213.61045926919209</v>
      </c>
      <c r="V2986" s="47" cm="1">
        <f t="array" ref="V2986">_xlfn.IFS($B$6=1,S2986*$B$10,AND(R2985=0,R2986&gt;=1,I2986&gt;=$B$6*$B$8-1),V2985+$B$6*$B$10*$B$8,AND(R2985=0,R2986&gt;=1,I2986&lt;$B$6*$B$8-1),V2985+I2985*$B$10,TRUE,V2985)</f>
        <v>11900</v>
      </c>
      <c r="W2986" s="17">
        <f t="shared" si="184"/>
        <v>239.35635266510224</v>
      </c>
    </row>
    <row r="2987" spans="7:23" x14ac:dyDescent="0.25">
      <c r="G2987" s="15">
        <v>2985</v>
      </c>
      <c r="H2987" s="1">
        <f t="shared" si="181"/>
        <v>49.733333333333334</v>
      </c>
      <c r="I2987" s="15" cm="1">
        <f t="array" ref="I2987">_xlfn.IFS(J2986&gt;=$C$13-$B$26,MINA(I2986+$B$13-S2987+S2986,$B$11),I2986=$B$11,MINA(I2986-S2987+S2986,$B$11),TRUE,MAXA(I2986-S2987+S2986,0))</f>
        <v>1</v>
      </c>
      <c r="J2987" s="1" cm="1">
        <f t="array" ref="J2987">_xlfn.IFS(J2986&gt;=$C$13-$B$26,0,I2986&lt;$B$11,J2986+$B$26,TRUE,0)</f>
        <v>0.19999999999999998</v>
      </c>
      <c r="K2987" s="3" cm="1">
        <f t="array" ref="K2987">_xlfn.IFS(AND(NOT($K2986=0),$L2986),0,NOT($L2986),$K2986+$B$26,TRUE,$K2986)</f>
        <v>0</v>
      </c>
      <c r="L2987" s="3" t="b" cm="1">
        <f t="array" ref="L2987">_xlfn.IFS(AND($I2987&gt;0,$K2987&gt;=$C$5-$B$26),TRUE,$R2987&gt;=$B$6,FALSE,$I2987=0,FALSE,TRUE,$L2986)</f>
        <v>1</v>
      </c>
      <c r="M2987" s="3" t="b" cm="1">
        <f t="array" ref="M2987">_xlfn.IFS($N2987&gt;=$B$4-$B$26,FALSE,AND($I2987&gt;0,$K2987&gt;=$B$5-$B$26),TRUE,AND($L2987,NOT($M2986)),FALSE,$M2986,TRUE,TRUE,FALSE)</f>
        <v>0</v>
      </c>
      <c r="N2987" s="3" cm="1">
        <f t="array" ref="N2987">_xlfn.IFS($M2986,$N2986+$B$26,NOT($M2986),0,TRUE,$M2986)</f>
        <v>0</v>
      </c>
      <c r="O2987" s="3" t="b" cm="1">
        <f t="array" ref="O2987">_xlfn.IFS($M2987,FALSE,AND($L2987,NOT($M2987),$R2987&lt;$B$6,$I2987&gt;0),TRUE,TRUE,FALSE)</f>
        <v>1</v>
      </c>
      <c r="P2987" s="3" cm="1">
        <f t="array" ref="P2987">_xlfn.IFS($P2986&gt;=$C$7-$B$26,0,$O2986,$P2986+$B$26,TRUE,0)</f>
        <v>6.6666666666666666E-2</v>
      </c>
      <c r="Q2987" s="3" t="b" cm="1">
        <f t="array" ref="Q2987">_xlfn.IFS(AND($L2987,NOT($M2987),NOT($O2987)),TRUE,$R2987&gt;=$B$6,FALSE,AND($L2987,NOT($M2987),$O2987,$P2987=0),TRUE,TRUE,FALSE)</f>
        <v>0</v>
      </c>
      <c r="R2987" s="3" cm="1">
        <f t="array" ref="R2987">_xlfn.IFS(AND($Q2986,$R2986&lt;$B$6),$R2986+1,AND(NOT($L2986),$R2986&gt;0),0,TRUE,$R2986)</f>
        <v>2</v>
      </c>
      <c r="S2987" s="1" cm="1">
        <f t="array" ref="S2987">_xlfn.IFS(AND(Q2986,I2986&gt;$B$8),S2986+$B$8,AND(Q2986,I2986&lt;=$B$8),S2986+I2986,TRUE,$S2986)</f>
        <v>118</v>
      </c>
      <c r="T2987" s="1">
        <f t="shared" si="182"/>
        <v>10620</v>
      </c>
      <c r="U2987" s="17">
        <f t="shared" si="183"/>
        <v>213.53887399463807</v>
      </c>
      <c r="V2987" s="47" cm="1">
        <f t="array" ref="V2987">_xlfn.IFS($B$6=1,S2987*$B$10,AND(R2986=0,R2987&gt;=1,I2987&gt;=$B$6*$B$8-1),V2986+$B$6*$B$10*$B$8,AND(R2986=0,R2987&gt;=1,I2987&lt;$B$6*$B$8-1),V2986+I2986*$B$10,TRUE,V2986)</f>
        <v>11900</v>
      </c>
      <c r="W2987" s="17">
        <f t="shared" si="184"/>
        <v>239.27613941018765</v>
      </c>
    </row>
    <row r="2988" spans="7:23" x14ac:dyDescent="0.25">
      <c r="G2988" s="15">
        <v>2986</v>
      </c>
      <c r="H2988" s="1">
        <f t="shared" si="181"/>
        <v>49.75</v>
      </c>
      <c r="I2988" s="15" cm="1">
        <f t="array" ref="I2988">_xlfn.IFS(J2987&gt;=$C$13-$B$26,MINA(I2987+$B$13-S2988+S2987,$B$11),I2987=$B$11,MINA(I2987-S2988+S2987,$B$11),TRUE,MAXA(I2987-S2988+S2987,0))</f>
        <v>1</v>
      </c>
      <c r="J2988" s="1" cm="1">
        <f t="array" ref="J2988">_xlfn.IFS(J2987&gt;=$C$13-$B$26,0,I2987&lt;$B$11,J2987+$B$26,TRUE,0)</f>
        <v>0.21666666666666665</v>
      </c>
      <c r="K2988" s="3" cm="1">
        <f t="array" ref="K2988">_xlfn.IFS(AND(NOT($K2987=0),$L2987),0,NOT($L2987),$K2987+$B$26,TRUE,$K2987)</f>
        <v>0</v>
      </c>
      <c r="L2988" s="3" t="b" cm="1">
        <f t="array" ref="L2988">_xlfn.IFS(AND($I2988&gt;0,$K2988&gt;=$C$5-$B$26),TRUE,$R2988&gt;=$B$6,FALSE,$I2988=0,FALSE,TRUE,$L2987)</f>
        <v>1</v>
      </c>
      <c r="M2988" s="3" t="b" cm="1">
        <f t="array" ref="M2988">_xlfn.IFS($N2988&gt;=$B$4-$B$26,FALSE,AND($I2988&gt;0,$K2988&gt;=$B$5-$B$26),TRUE,AND($L2988,NOT($M2987)),FALSE,$M2987,TRUE,TRUE,FALSE)</f>
        <v>0</v>
      </c>
      <c r="N2988" s="3" cm="1">
        <f t="array" ref="N2988">_xlfn.IFS($M2987,$N2987+$B$26,NOT($M2987),0,TRUE,$M2987)</f>
        <v>0</v>
      </c>
      <c r="O2988" s="3" t="b" cm="1">
        <f t="array" ref="O2988">_xlfn.IFS($M2988,FALSE,AND($L2988,NOT($M2988),$R2988&lt;$B$6,$I2988&gt;0),TRUE,TRUE,FALSE)</f>
        <v>1</v>
      </c>
      <c r="P2988" s="3" cm="1">
        <f t="array" ref="P2988">_xlfn.IFS($P2987&gt;=$C$7-$B$26,0,$O2987,$P2987+$B$26,TRUE,0)</f>
        <v>8.3333333333333329E-2</v>
      </c>
      <c r="Q2988" s="3" t="b" cm="1">
        <f t="array" ref="Q2988">_xlfn.IFS(AND($L2988,NOT($M2988),NOT($O2988)),TRUE,$R2988&gt;=$B$6,FALSE,AND($L2988,NOT($M2988),$O2988,$P2988=0),TRUE,TRUE,FALSE)</f>
        <v>0</v>
      </c>
      <c r="R2988" s="3" cm="1">
        <f t="array" ref="R2988">_xlfn.IFS(AND($Q2987,$R2987&lt;$B$6),$R2987+1,AND(NOT($L2987),$R2987&gt;0),0,TRUE,$R2987)</f>
        <v>2</v>
      </c>
      <c r="S2988" s="1" cm="1">
        <f t="array" ref="S2988">_xlfn.IFS(AND(Q2987,I2987&gt;$B$8),S2987+$B$8,AND(Q2987,I2987&lt;=$B$8),S2987+I2987,TRUE,$S2987)</f>
        <v>118</v>
      </c>
      <c r="T2988" s="1">
        <f t="shared" si="182"/>
        <v>10620</v>
      </c>
      <c r="U2988" s="17">
        <f t="shared" si="183"/>
        <v>213.46733668341707</v>
      </c>
      <c r="V2988" s="47" cm="1">
        <f t="array" ref="V2988">_xlfn.IFS($B$6=1,S2988*$B$10,AND(R2987=0,R2988&gt;=1,I2988&gt;=$B$6*$B$8-1),V2987+$B$6*$B$10*$B$8,AND(R2987=0,R2988&gt;=1,I2988&lt;$B$6*$B$8-1),V2987+I2987*$B$10,TRUE,V2987)</f>
        <v>11900</v>
      </c>
      <c r="W2988" s="17">
        <f t="shared" si="184"/>
        <v>239.19597989949747</v>
      </c>
    </row>
    <row r="2989" spans="7:23" x14ac:dyDescent="0.25">
      <c r="G2989" s="15">
        <v>2987</v>
      </c>
      <c r="H2989" s="1">
        <f t="shared" si="181"/>
        <v>49.766666666666666</v>
      </c>
      <c r="I2989" s="15" cm="1">
        <f t="array" ref="I2989">_xlfn.IFS(J2988&gt;=$C$13-$B$26,MINA(I2988+$B$13-S2989+S2988,$B$11),I2988=$B$11,MINA(I2988-S2989+S2988,$B$11),TRUE,MAXA(I2988-S2989+S2988,0))</f>
        <v>1</v>
      </c>
      <c r="J2989" s="1" cm="1">
        <f t="array" ref="J2989">_xlfn.IFS(J2988&gt;=$C$13-$B$26,0,I2988&lt;$B$11,J2988+$B$26,TRUE,0)</f>
        <v>0.23333333333333331</v>
      </c>
      <c r="K2989" s="3" cm="1">
        <f t="array" ref="K2989">_xlfn.IFS(AND(NOT($K2988=0),$L2988),0,NOT($L2988),$K2988+$B$26,TRUE,$K2988)</f>
        <v>0</v>
      </c>
      <c r="L2989" s="3" t="b" cm="1">
        <f t="array" ref="L2989">_xlfn.IFS(AND($I2989&gt;0,$K2989&gt;=$C$5-$B$26),TRUE,$R2989&gt;=$B$6,FALSE,$I2989=0,FALSE,TRUE,$L2988)</f>
        <v>1</v>
      </c>
      <c r="M2989" s="3" t="b" cm="1">
        <f t="array" ref="M2989">_xlfn.IFS($N2989&gt;=$B$4-$B$26,FALSE,AND($I2989&gt;0,$K2989&gt;=$B$5-$B$26),TRUE,AND($L2989,NOT($M2988)),FALSE,$M2988,TRUE,TRUE,FALSE)</f>
        <v>0</v>
      </c>
      <c r="N2989" s="3" cm="1">
        <f t="array" ref="N2989">_xlfn.IFS($M2988,$N2988+$B$26,NOT($M2988),0,TRUE,$M2988)</f>
        <v>0</v>
      </c>
      <c r="O2989" s="3" t="b" cm="1">
        <f t="array" ref="O2989">_xlfn.IFS($M2989,FALSE,AND($L2989,NOT($M2989),$R2989&lt;$B$6,$I2989&gt;0),TRUE,TRUE,FALSE)</f>
        <v>1</v>
      </c>
      <c r="P2989" s="3" cm="1">
        <f t="array" ref="P2989">_xlfn.IFS($P2988&gt;=$C$7-$B$26,0,$O2988,$P2988+$B$26,TRUE,0)</f>
        <v>0</v>
      </c>
      <c r="Q2989" s="3" t="b" cm="1">
        <f t="array" ref="Q2989">_xlfn.IFS(AND($L2989,NOT($M2989),NOT($O2989)),TRUE,$R2989&gt;=$B$6,FALSE,AND($L2989,NOT($M2989),$O2989,$P2989=0),TRUE,TRUE,FALSE)</f>
        <v>1</v>
      </c>
      <c r="R2989" s="3" cm="1">
        <f t="array" ref="R2989">_xlfn.IFS(AND($Q2988,$R2988&lt;$B$6),$R2988+1,AND(NOT($L2988),$R2988&gt;0),0,TRUE,$R2988)</f>
        <v>2</v>
      </c>
      <c r="S2989" s="1" cm="1">
        <f t="array" ref="S2989">_xlfn.IFS(AND(Q2988,I2988&gt;$B$8),S2988+$B$8,AND(Q2988,I2988&lt;=$B$8),S2988+I2988,TRUE,$S2988)</f>
        <v>118</v>
      </c>
      <c r="T2989" s="1">
        <f t="shared" si="182"/>
        <v>10620</v>
      </c>
      <c r="U2989" s="17">
        <f t="shared" si="183"/>
        <v>213.39584728734093</v>
      </c>
      <c r="V2989" s="47" cm="1">
        <f t="array" ref="V2989">_xlfn.IFS($B$6=1,S2989*$B$10,AND(R2988=0,R2989&gt;=1,I2989&gt;=$B$6*$B$8-1),V2988+$B$6*$B$10*$B$8,AND(R2988=0,R2989&gt;=1,I2989&lt;$B$6*$B$8-1),V2988+I2988*$B$10,TRUE,V2988)</f>
        <v>11900</v>
      </c>
      <c r="W2989" s="17">
        <f t="shared" si="184"/>
        <v>239.11587407903551</v>
      </c>
    </row>
    <row r="2990" spans="7:23" x14ac:dyDescent="0.25">
      <c r="G2990" s="15">
        <v>2988</v>
      </c>
      <c r="H2990" s="1">
        <f t="shared" si="181"/>
        <v>49.783333333333331</v>
      </c>
      <c r="I2990" s="15" cm="1">
        <f t="array" ref="I2990">_xlfn.IFS(J2989&gt;=$C$13-$B$26,MINA(I2989+$B$13-S2990+S2989,$B$11),I2989=$B$11,MINA(I2989-S2990+S2989,$B$11),TRUE,MAXA(I2989-S2990+S2989,0))</f>
        <v>0</v>
      </c>
      <c r="J2990" s="1" cm="1">
        <f t="array" ref="J2990">_xlfn.IFS(J2989&gt;=$C$13-$B$26,0,I2989&lt;$B$11,J2989+$B$26,TRUE,0)</f>
        <v>0.24999999999999997</v>
      </c>
      <c r="K2990" s="3" cm="1">
        <f t="array" ref="K2990">_xlfn.IFS(AND(NOT($K2989=0),$L2989),0,NOT($L2989),$K2989+$B$26,TRUE,$K2989)</f>
        <v>0</v>
      </c>
      <c r="L2990" s="3" t="b" cm="1">
        <f t="array" ref="L2990">_xlfn.IFS(AND($I2990&gt;0,$K2990&gt;=$C$5-$B$26),TRUE,$R2990&gt;=$B$6,FALSE,$I2990=0,FALSE,TRUE,$L2989)</f>
        <v>0</v>
      </c>
      <c r="M2990" s="3" t="b" cm="1">
        <f t="array" ref="M2990">_xlfn.IFS($N2990&gt;=$B$4-$B$26,FALSE,AND($I2990&gt;0,$K2990&gt;=$B$5-$B$26),TRUE,AND($L2990,NOT($M2989)),FALSE,$M2989,TRUE,TRUE,FALSE)</f>
        <v>0</v>
      </c>
      <c r="N2990" s="3" cm="1">
        <f t="array" ref="N2990">_xlfn.IFS($M2989,$N2989+$B$26,NOT($M2989),0,TRUE,$M2989)</f>
        <v>0</v>
      </c>
      <c r="O2990" s="3" t="b" cm="1">
        <f t="array" ref="O2990">_xlfn.IFS($M2990,FALSE,AND($L2990,NOT($M2990),$R2990&lt;$B$6,$I2990&gt;0),TRUE,TRUE,FALSE)</f>
        <v>0</v>
      </c>
      <c r="P2990" s="3" cm="1">
        <f t="array" ref="P2990">_xlfn.IFS($P2989&gt;=$C$7-$B$26,0,$O2989,$P2989+$B$26,TRUE,0)</f>
        <v>1.6666666666666666E-2</v>
      </c>
      <c r="Q2990" s="3" t="b" cm="1">
        <f t="array" ref="Q2990">_xlfn.IFS(AND($L2990,NOT($M2990),NOT($O2990)),TRUE,$R2990&gt;=$B$6,FALSE,AND($L2990,NOT($M2990),$O2990,$P2990=0),TRUE,TRUE,FALSE)</f>
        <v>0</v>
      </c>
      <c r="R2990" s="3" cm="1">
        <f t="array" ref="R2990">_xlfn.IFS(AND($Q2989,$R2989&lt;$B$6),$R2989+1,AND(NOT($L2989),$R2989&gt;0),0,TRUE,$R2989)</f>
        <v>3</v>
      </c>
      <c r="S2990" s="1" cm="1">
        <f t="array" ref="S2990">_xlfn.IFS(AND(Q2989,I2989&gt;$B$8),S2989+$B$8,AND(Q2989,I2989&lt;=$B$8),S2989+I2989,TRUE,$S2989)</f>
        <v>119</v>
      </c>
      <c r="T2990" s="1">
        <f t="shared" si="182"/>
        <v>10710</v>
      </c>
      <c r="U2990" s="17">
        <f t="shared" si="183"/>
        <v>215.13223970539002</v>
      </c>
      <c r="V2990" s="47" cm="1">
        <f t="array" ref="V2990">_xlfn.IFS($B$6=1,S2990*$B$10,AND(R2989=0,R2990&gt;=1,I2990&gt;=$B$6*$B$8-1),V2989+$B$6*$B$10*$B$8,AND(R2989=0,R2990&gt;=1,I2990&lt;$B$6*$B$8-1),V2989+I2989*$B$10,TRUE,V2989)</f>
        <v>11900</v>
      </c>
      <c r="W2990" s="17">
        <f t="shared" si="184"/>
        <v>239.03582189487781</v>
      </c>
    </row>
    <row r="2991" spans="7:23" x14ac:dyDescent="0.25">
      <c r="G2991" s="15">
        <v>2989</v>
      </c>
      <c r="H2991" s="1">
        <f t="shared" si="181"/>
        <v>49.8</v>
      </c>
      <c r="I2991" s="15" cm="1">
        <f t="array" ref="I2991">_xlfn.IFS(J2990&gt;=$C$13-$B$26,MINA(I2990+$B$13-S2991+S2990,$B$11),I2990=$B$11,MINA(I2990-S2991+S2990,$B$11),TRUE,MAXA(I2990-S2991+S2990,0))</f>
        <v>0</v>
      </c>
      <c r="J2991" s="1" cm="1">
        <f t="array" ref="J2991">_xlfn.IFS(J2990&gt;=$C$13-$B$26,0,I2990&lt;$B$11,J2990+$B$26,TRUE,0)</f>
        <v>0.26666666666666666</v>
      </c>
      <c r="K2991" s="3" cm="1">
        <f t="array" ref="K2991">_xlfn.IFS(AND(NOT($K2990=0),$L2990),0,NOT($L2990),$K2990+$B$26,TRUE,$K2990)</f>
        <v>1.6666666666666666E-2</v>
      </c>
      <c r="L2991" s="3" t="b" cm="1">
        <f t="array" ref="L2991">_xlfn.IFS(AND($I2991&gt;0,$K2991&gt;=$C$5-$B$26),TRUE,$R2991&gt;=$B$6,FALSE,$I2991=0,FALSE,TRUE,$L2990)</f>
        <v>0</v>
      </c>
      <c r="M2991" s="3" t="b" cm="1">
        <f t="array" ref="M2991">_xlfn.IFS($N2991&gt;=$B$4-$B$26,FALSE,AND($I2991&gt;0,$K2991&gt;=$B$5-$B$26),TRUE,AND($L2991,NOT($M2990)),FALSE,$M2990,TRUE,TRUE,FALSE)</f>
        <v>0</v>
      </c>
      <c r="N2991" s="3" cm="1">
        <f t="array" ref="N2991">_xlfn.IFS($M2990,$N2990+$B$26,NOT($M2990),0,TRUE,$M2990)</f>
        <v>0</v>
      </c>
      <c r="O2991" s="3" t="b" cm="1">
        <f t="array" ref="O2991">_xlfn.IFS($M2991,FALSE,AND($L2991,NOT($M2991),$R2991&lt;$B$6,$I2991&gt;0),TRUE,TRUE,FALSE)</f>
        <v>0</v>
      </c>
      <c r="P2991" s="3" cm="1">
        <f t="array" ref="P2991">_xlfn.IFS($P2990&gt;=$C$7-$B$26,0,$O2990,$P2990+$B$26,TRUE,0)</f>
        <v>0</v>
      </c>
      <c r="Q2991" s="3" t="b" cm="1">
        <f t="array" ref="Q2991">_xlfn.IFS(AND($L2991,NOT($M2991),NOT($O2991)),TRUE,$R2991&gt;=$B$6,FALSE,AND($L2991,NOT($M2991),$O2991,$P2991=0),TRUE,TRUE,FALSE)</f>
        <v>0</v>
      </c>
      <c r="R2991" s="3" cm="1">
        <f t="array" ref="R2991">_xlfn.IFS(AND($Q2990,$R2990&lt;$B$6),$R2990+1,AND(NOT($L2990),$R2990&gt;0),0,TRUE,$R2990)</f>
        <v>0</v>
      </c>
      <c r="S2991" s="1" cm="1">
        <f t="array" ref="S2991">_xlfn.IFS(AND(Q2990,I2990&gt;$B$8),S2990+$B$8,AND(Q2990,I2990&lt;=$B$8),S2990+I2990,TRUE,$S2990)</f>
        <v>119</v>
      </c>
      <c r="T2991" s="1">
        <f t="shared" si="182"/>
        <v>10710</v>
      </c>
      <c r="U2991" s="17">
        <f t="shared" si="183"/>
        <v>215.06024096385542</v>
      </c>
      <c r="V2991" s="47" cm="1">
        <f t="array" ref="V2991">_xlfn.IFS($B$6=1,S2991*$B$10,AND(R2990=0,R2991&gt;=1,I2991&gt;=$B$6*$B$8-1),V2990+$B$6*$B$10*$B$8,AND(R2990=0,R2991&gt;=1,I2991&lt;$B$6*$B$8-1),V2990+I2990*$B$10,TRUE,V2990)</f>
        <v>11900</v>
      </c>
      <c r="W2991" s="17">
        <f t="shared" si="184"/>
        <v>238.9558232931727</v>
      </c>
    </row>
    <row r="2992" spans="7:23" x14ac:dyDescent="0.25">
      <c r="G2992" s="15">
        <v>2990</v>
      </c>
      <c r="H2992" s="1">
        <f t="shared" si="181"/>
        <v>49.816666666666663</v>
      </c>
      <c r="I2992" s="15" cm="1">
        <f t="array" ref="I2992">_xlfn.IFS(J2991&gt;=$C$13-$B$26,MINA(I2991+$B$13-S2992+S2991,$B$11),I2991=$B$11,MINA(I2991-S2992+S2991,$B$11),TRUE,MAXA(I2991-S2992+S2991,0))</f>
        <v>0</v>
      </c>
      <c r="J2992" s="1" cm="1">
        <f t="array" ref="J2992">_xlfn.IFS(J2991&gt;=$C$13-$B$26,0,I2991&lt;$B$11,J2991+$B$26,TRUE,0)</f>
        <v>0.28333333333333333</v>
      </c>
      <c r="K2992" s="3" cm="1">
        <f t="array" ref="K2992">_xlfn.IFS(AND(NOT($K2991=0),$L2991),0,NOT($L2991),$K2991+$B$26,TRUE,$K2991)</f>
        <v>3.3333333333333333E-2</v>
      </c>
      <c r="L2992" s="3" t="b" cm="1">
        <f t="array" ref="L2992">_xlfn.IFS(AND($I2992&gt;0,$K2992&gt;=$C$5-$B$26),TRUE,$R2992&gt;=$B$6,FALSE,$I2992=0,FALSE,TRUE,$L2991)</f>
        <v>0</v>
      </c>
      <c r="M2992" s="3" t="b" cm="1">
        <f t="array" ref="M2992">_xlfn.IFS($N2992&gt;=$B$4-$B$26,FALSE,AND($I2992&gt;0,$K2992&gt;=$B$5-$B$26),TRUE,AND($L2992,NOT($M2991)),FALSE,$M2991,TRUE,TRUE,FALSE)</f>
        <v>0</v>
      </c>
      <c r="N2992" s="3" cm="1">
        <f t="array" ref="N2992">_xlfn.IFS($M2991,$N2991+$B$26,NOT($M2991),0,TRUE,$M2991)</f>
        <v>0</v>
      </c>
      <c r="O2992" s="3" t="b" cm="1">
        <f t="array" ref="O2992">_xlfn.IFS($M2992,FALSE,AND($L2992,NOT($M2992),$R2992&lt;$B$6,$I2992&gt;0),TRUE,TRUE,FALSE)</f>
        <v>0</v>
      </c>
      <c r="P2992" s="3" cm="1">
        <f t="array" ref="P2992">_xlfn.IFS($P2991&gt;=$C$7-$B$26,0,$O2991,$P2991+$B$26,TRUE,0)</f>
        <v>0</v>
      </c>
      <c r="Q2992" s="3" t="b" cm="1">
        <f t="array" ref="Q2992">_xlfn.IFS(AND($L2992,NOT($M2992),NOT($O2992)),TRUE,$R2992&gt;=$B$6,FALSE,AND($L2992,NOT($M2992),$O2992,$P2992=0),TRUE,TRUE,FALSE)</f>
        <v>0</v>
      </c>
      <c r="R2992" s="3" cm="1">
        <f t="array" ref="R2992">_xlfn.IFS(AND($Q2991,$R2991&lt;$B$6),$R2991+1,AND(NOT($L2991),$R2991&gt;0),0,TRUE,$R2991)</f>
        <v>0</v>
      </c>
      <c r="S2992" s="1" cm="1">
        <f t="array" ref="S2992">_xlfn.IFS(AND(Q2991,I2991&gt;$B$8),S2991+$B$8,AND(Q2991,I2991&lt;=$B$8),S2991+I2991,TRUE,$S2991)</f>
        <v>119</v>
      </c>
      <c r="T2992" s="1">
        <f t="shared" si="182"/>
        <v>10710</v>
      </c>
      <c r="U2992" s="17">
        <f t="shared" si="183"/>
        <v>214.98829039812648</v>
      </c>
      <c r="V2992" s="47" cm="1">
        <f t="array" ref="V2992">_xlfn.IFS($B$6=1,S2992*$B$10,AND(R2991=0,R2992&gt;=1,I2992&gt;=$B$6*$B$8-1),V2991+$B$6*$B$10*$B$8,AND(R2991=0,R2992&gt;=1,I2992&lt;$B$6*$B$8-1),V2991+I2991*$B$10,TRUE,V2991)</f>
        <v>11900</v>
      </c>
      <c r="W2992" s="17">
        <f t="shared" si="184"/>
        <v>238.87587822014052</v>
      </c>
    </row>
    <row r="2993" spans="7:23" x14ac:dyDescent="0.25">
      <c r="G2993" s="15">
        <v>2991</v>
      </c>
      <c r="H2993" s="1">
        <f t="shared" si="181"/>
        <v>49.833333333333336</v>
      </c>
      <c r="I2993" s="15" cm="1">
        <f t="array" ref="I2993">_xlfn.IFS(J2992&gt;=$C$13-$B$26,MINA(I2992+$B$13-S2993+S2992,$B$11),I2992=$B$11,MINA(I2992-S2993+S2992,$B$11),TRUE,MAXA(I2992-S2993+S2992,0))</f>
        <v>0</v>
      </c>
      <c r="J2993" s="1" cm="1">
        <f t="array" ref="J2993">_xlfn.IFS(J2992&gt;=$C$13-$B$26,0,I2992&lt;$B$11,J2992+$B$26,TRUE,0)</f>
        <v>0.3</v>
      </c>
      <c r="K2993" s="3" cm="1">
        <f t="array" ref="K2993">_xlfn.IFS(AND(NOT($K2992=0),$L2992),0,NOT($L2992),$K2992+$B$26,TRUE,$K2992)</f>
        <v>0.05</v>
      </c>
      <c r="L2993" s="3" t="b" cm="1">
        <f t="array" ref="L2993">_xlfn.IFS(AND($I2993&gt;0,$K2993&gt;=$C$5-$B$26),TRUE,$R2993&gt;=$B$6,FALSE,$I2993=0,FALSE,TRUE,$L2992)</f>
        <v>0</v>
      </c>
      <c r="M2993" s="3" t="b" cm="1">
        <f t="array" ref="M2993">_xlfn.IFS($N2993&gt;=$B$4-$B$26,FALSE,AND($I2993&gt;0,$K2993&gt;=$B$5-$B$26),TRUE,AND($L2993,NOT($M2992)),FALSE,$M2992,TRUE,TRUE,FALSE)</f>
        <v>0</v>
      </c>
      <c r="N2993" s="3" cm="1">
        <f t="array" ref="N2993">_xlfn.IFS($M2992,$N2992+$B$26,NOT($M2992),0,TRUE,$M2992)</f>
        <v>0</v>
      </c>
      <c r="O2993" s="3" t="b" cm="1">
        <f t="array" ref="O2993">_xlfn.IFS($M2993,FALSE,AND($L2993,NOT($M2993),$R2993&lt;$B$6,$I2993&gt;0),TRUE,TRUE,FALSE)</f>
        <v>0</v>
      </c>
      <c r="P2993" s="3" cm="1">
        <f t="array" ref="P2993">_xlfn.IFS($P2992&gt;=$C$7-$B$26,0,$O2992,$P2992+$B$26,TRUE,0)</f>
        <v>0</v>
      </c>
      <c r="Q2993" s="3" t="b" cm="1">
        <f t="array" ref="Q2993">_xlfn.IFS(AND($L2993,NOT($M2993),NOT($O2993)),TRUE,$R2993&gt;=$B$6,FALSE,AND($L2993,NOT($M2993),$O2993,$P2993=0),TRUE,TRUE,FALSE)</f>
        <v>0</v>
      </c>
      <c r="R2993" s="3" cm="1">
        <f t="array" ref="R2993">_xlfn.IFS(AND($Q2992,$R2992&lt;$B$6),$R2992+1,AND(NOT($L2992),$R2992&gt;0),0,TRUE,$R2992)</f>
        <v>0</v>
      </c>
      <c r="S2993" s="1" cm="1">
        <f t="array" ref="S2993">_xlfn.IFS(AND(Q2992,I2992&gt;$B$8),S2992+$B$8,AND(Q2992,I2992&lt;=$B$8),S2992+I2992,TRUE,$S2992)</f>
        <v>119</v>
      </c>
      <c r="T2993" s="1">
        <f t="shared" si="182"/>
        <v>10710</v>
      </c>
      <c r="U2993" s="17">
        <f t="shared" si="183"/>
        <v>214.9163879598662</v>
      </c>
      <c r="V2993" s="47" cm="1">
        <f t="array" ref="V2993">_xlfn.IFS($B$6=1,S2993*$B$10,AND(R2992=0,R2993&gt;=1,I2993&gt;=$B$6*$B$8-1),V2992+$B$6*$B$10*$B$8,AND(R2992=0,R2993&gt;=1,I2993&lt;$B$6*$B$8-1),V2992+I2992*$B$10,TRUE,V2992)</f>
        <v>11900</v>
      </c>
      <c r="W2993" s="17">
        <f t="shared" si="184"/>
        <v>238.79598662207357</v>
      </c>
    </row>
    <row r="2994" spans="7:23" x14ac:dyDescent="0.25">
      <c r="G2994" s="15">
        <v>2992</v>
      </c>
      <c r="H2994" s="1">
        <f t="shared" si="181"/>
        <v>49.85</v>
      </c>
      <c r="I2994" s="15" cm="1">
        <f t="array" ref="I2994">_xlfn.IFS(J2993&gt;=$C$13-$B$26,MINA(I2993+$B$13-S2994+S2993,$B$11),I2993=$B$11,MINA(I2993-S2994+S2993,$B$11),TRUE,MAXA(I2993-S2994+S2993,0))</f>
        <v>0</v>
      </c>
      <c r="J2994" s="1" cm="1">
        <f t="array" ref="J2994">_xlfn.IFS(J2993&gt;=$C$13-$B$26,0,I2993&lt;$B$11,J2993+$B$26,TRUE,0)</f>
        <v>0.31666666666666665</v>
      </c>
      <c r="K2994" s="3" cm="1">
        <f t="array" ref="K2994">_xlfn.IFS(AND(NOT($K2993=0),$L2993),0,NOT($L2993),$K2993+$B$26,TRUE,$K2993)</f>
        <v>6.6666666666666666E-2</v>
      </c>
      <c r="L2994" s="3" t="b" cm="1">
        <f t="array" ref="L2994">_xlfn.IFS(AND($I2994&gt;0,$K2994&gt;=$C$5-$B$26),TRUE,$R2994&gt;=$B$6,FALSE,$I2994=0,FALSE,TRUE,$L2993)</f>
        <v>0</v>
      </c>
      <c r="M2994" s="3" t="b" cm="1">
        <f t="array" ref="M2994">_xlfn.IFS($N2994&gt;=$B$4-$B$26,FALSE,AND($I2994&gt;0,$K2994&gt;=$B$5-$B$26),TRUE,AND($L2994,NOT($M2993)),FALSE,$M2993,TRUE,TRUE,FALSE)</f>
        <v>0</v>
      </c>
      <c r="N2994" s="3" cm="1">
        <f t="array" ref="N2994">_xlfn.IFS($M2993,$N2993+$B$26,NOT($M2993),0,TRUE,$M2993)</f>
        <v>0</v>
      </c>
      <c r="O2994" s="3" t="b" cm="1">
        <f t="array" ref="O2994">_xlfn.IFS($M2994,FALSE,AND($L2994,NOT($M2994),$R2994&lt;$B$6,$I2994&gt;0),TRUE,TRUE,FALSE)</f>
        <v>0</v>
      </c>
      <c r="P2994" s="3" cm="1">
        <f t="array" ref="P2994">_xlfn.IFS($P2993&gt;=$C$7-$B$26,0,$O2993,$P2993+$B$26,TRUE,0)</f>
        <v>0</v>
      </c>
      <c r="Q2994" s="3" t="b" cm="1">
        <f t="array" ref="Q2994">_xlfn.IFS(AND($L2994,NOT($M2994),NOT($O2994)),TRUE,$R2994&gt;=$B$6,FALSE,AND($L2994,NOT($M2994),$O2994,$P2994=0),TRUE,TRUE,FALSE)</f>
        <v>0</v>
      </c>
      <c r="R2994" s="3" cm="1">
        <f t="array" ref="R2994">_xlfn.IFS(AND($Q2993,$R2993&lt;$B$6),$R2993+1,AND(NOT($L2993),$R2993&gt;0),0,TRUE,$R2993)</f>
        <v>0</v>
      </c>
      <c r="S2994" s="1" cm="1">
        <f t="array" ref="S2994">_xlfn.IFS(AND(Q2993,I2993&gt;$B$8),S2993+$B$8,AND(Q2993,I2993&lt;=$B$8),S2993+I2993,TRUE,$S2993)</f>
        <v>119</v>
      </c>
      <c r="T2994" s="1">
        <f t="shared" si="182"/>
        <v>10710</v>
      </c>
      <c r="U2994" s="17">
        <f t="shared" si="183"/>
        <v>214.84453360080241</v>
      </c>
      <c r="V2994" s="47" cm="1">
        <f t="array" ref="V2994">_xlfn.IFS($B$6=1,S2994*$B$10,AND(R2993=0,R2994&gt;=1,I2994&gt;=$B$6*$B$8-1),V2993+$B$6*$B$10*$B$8,AND(R2993=0,R2994&gt;=1,I2994&lt;$B$6*$B$8-1),V2993+I2993*$B$10,TRUE,V2993)</f>
        <v>11900</v>
      </c>
      <c r="W2994" s="17">
        <f t="shared" si="184"/>
        <v>238.71614844533599</v>
      </c>
    </row>
    <row r="2995" spans="7:23" x14ac:dyDescent="0.25">
      <c r="G2995" s="15">
        <v>2993</v>
      </c>
      <c r="H2995" s="1">
        <f t="shared" si="181"/>
        <v>49.866666666666667</v>
      </c>
      <c r="I2995" s="15" cm="1">
        <f t="array" ref="I2995">_xlfn.IFS(J2994&gt;=$C$13-$B$26,MINA(I2994+$B$13-S2995+S2994,$B$11),I2994=$B$11,MINA(I2994-S2995+S2994,$B$11),TRUE,MAXA(I2994-S2995+S2994,0))</f>
        <v>0</v>
      </c>
      <c r="J2995" s="1" cm="1">
        <f t="array" ref="J2995">_xlfn.IFS(J2994&gt;=$C$13-$B$26,0,I2994&lt;$B$11,J2994+$B$26,TRUE,0)</f>
        <v>0.33333333333333331</v>
      </c>
      <c r="K2995" s="3" cm="1">
        <f t="array" ref="K2995">_xlfn.IFS(AND(NOT($K2994=0),$L2994),0,NOT($L2994),$K2994+$B$26,TRUE,$K2994)</f>
        <v>8.3333333333333329E-2</v>
      </c>
      <c r="L2995" s="3" t="b" cm="1">
        <f t="array" ref="L2995">_xlfn.IFS(AND($I2995&gt;0,$K2995&gt;=$C$5-$B$26),TRUE,$R2995&gt;=$B$6,FALSE,$I2995=0,FALSE,TRUE,$L2994)</f>
        <v>0</v>
      </c>
      <c r="M2995" s="3" t="b" cm="1">
        <f t="array" ref="M2995">_xlfn.IFS($N2995&gt;=$B$4-$B$26,FALSE,AND($I2995&gt;0,$K2995&gt;=$B$5-$B$26),TRUE,AND($L2995,NOT($M2994)),FALSE,$M2994,TRUE,TRUE,FALSE)</f>
        <v>0</v>
      </c>
      <c r="N2995" s="3" cm="1">
        <f t="array" ref="N2995">_xlfn.IFS($M2994,$N2994+$B$26,NOT($M2994),0,TRUE,$M2994)</f>
        <v>0</v>
      </c>
      <c r="O2995" s="3" t="b" cm="1">
        <f t="array" ref="O2995">_xlfn.IFS($M2995,FALSE,AND($L2995,NOT($M2995),$R2995&lt;$B$6,$I2995&gt;0),TRUE,TRUE,FALSE)</f>
        <v>0</v>
      </c>
      <c r="P2995" s="3" cm="1">
        <f t="array" ref="P2995">_xlfn.IFS($P2994&gt;=$C$7-$B$26,0,$O2994,$P2994+$B$26,TRUE,0)</f>
        <v>0</v>
      </c>
      <c r="Q2995" s="3" t="b" cm="1">
        <f t="array" ref="Q2995">_xlfn.IFS(AND($L2995,NOT($M2995),NOT($O2995)),TRUE,$R2995&gt;=$B$6,FALSE,AND($L2995,NOT($M2995),$O2995,$P2995=0),TRUE,TRUE,FALSE)</f>
        <v>0</v>
      </c>
      <c r="R2995" s="3" cm="1">
        <f t="array" ref="R2995">_xlfn.IFS(AND($Q2994,$R2994&lt;$B$6),$R2994+1,AND(NOT($L2994),$R2994&gt;0),0,TRUE,$R2994)</f>
        <v>0</v>
      </c>
      <c r="S2995" s="1" cm="1">
        <f t="array" ref="S2995">_xlfn.IFS(AND(Q2994,I2994&gt;$B$8),S2994+$B$8,AND(Q2994,I2994&lt;=$B$8),S2994+I2994,TRUE,$S2994)</f>
        <v>119</v>
      </c>
      <c r="T2995" s="1">
        <f t="shared" si="182"/>
        <v>10710</v>
      </c>
      <c r="U2995" s="17">
        <f t="shared" si="183"/>
        <v>214.77272727272728</v>
      </c>
      <c r="V2995" s="47" cm="1">
        <f t="array" ref="V2995">_xlfn.IFS($B$6=1,S2995*$B$10,AND(R2994=0,R2995&gt;=1,I2995&gt;=$B$6*$B$8-1),V2994+$B$6*$B$10*$B$8,AND(R2994=0,R2995&gt;=1,I2995&lt;$B$6*$B$8-1),V2994+I2994*$B$10,TRUE,V2994)</f>
        <v>11900</v>
      </c>
      <c r="W2995" s="17">
        <f t="shared" si="184"/>
        <v>238.63636363636363</v>
      </c>
    </row>
    <row r="2996" spans="7:23" x14ac:dyDescent="0.25">
      <c r="G2996" s="15">
        <v>2994</v>
      </c>
      <c r="H2996" s="1">
        <f t="shared" si="181"/>
        <v>49.883333333333333</v>
      </c>
      <c r="I2996" s="15" cm="1">
        <f t="array" ref="I2996">_xlfn.IFS(J2995&gt;=$C$13-$B$26,MINA(I2995+$B$13-S2996+S2995,$B$11),I2995=$B$11,MINA(I2995-S2996+S2995,$B$11),TRUE,MAXA(I2995-S2996+S2995,0))</f>
        <v>0</v>
      </c>
      <c r="J2996" s="1" cm="1">
        <f t="array" ref="J2996">_xlfn.IFS(J2995&gt;=$C$13-$B$26,0,I2995&lt;$B$11,J2995+$B$26,TRUE,0)</f>
        <v>0.35</v>
      </c>
      <c r="K2996" s="3" cm="1">
        <f t="array" ref="K2996">_xlfn.IFS(AND(NOT($K2995=0),$L2995),0,NOT($L2995),$K2995+$B$26,TRUE,$K2995)</f>
        <v>9.9999999999999992E-2</v>
      </c>
      <c r="L2996" s="3" t="b" cm="1">
        <f t="array" ref="L2996">_xlfn.IFS(AND($I2996&gt;0,$K2996&gt;=$C$5-$B$26),TRUE,$R2996&gt;=$B$6,FALSE,$I2996=0,FALSE,TRUE,$L2995)</f>
        <v>0</v>
      </c>
      <c r="M2996" s="3" t="b" cm="1">
        <f t="array" ref="M2996">_xlfn.IFS($N2996&gt;=$B$4-$B$26,FALSE,AND($I2996&gt;0,$K2996&gt;=$B$5-$B$26),TRUE,AND($L2996,NOT($M2995)),FALSE,$M2995,TRUE,TRUE,FALSE)</f>
        <v>0</v>
      </c>
      <c r="N2996" s="3" cm="1">
        <f t="array" ref="N2996">_xlfn.IFS($M2995,$N2995+$B$26,NOT($M2995),0,TRUE,$M2995)</f>
        <v>0</v>
      </c>
      <c r="O2996" s="3" t="b" cm="1">
        <f t="array" ref="O2996">_xlfn.IFS($M2996,FALSE,AND($L2996,NOT($M2996),$R2996&lt;$B$6,$I2996&gt;0),TRUE,TRUE,FALSE)</f>
        <v>0</v>
      </c>
      <c r="P2996" s="3" cm="1">
        <f t="array" ref="P2996">_xlfn.IFS($P2995&gt;=$C$7-$B$26,0,$O2995,$P2995+$B$26,TRUE,0)</f>
        <v>0</v>
      </c>
      <c r="Q2996" s="3" t="b" cm="1">
        <f t="array" ref="Q2996">_xlfn.IFS(AND($L2996,NOT($M2996),NOT($O2996)),TRUE,$R2996&gt;=$B$6,FALSE,AND($L2996,NOT($M2996),$O2996,$P2996=0),TRUE,TRUE,FALSE)</f>
        <v>0</v>
      </c>
      <c r="R2996" s="3" cm="1">
        <f t="array" ref="R2996">_xlfn.IFS(AND($Q2995,$R2995&lt;$B$6),$R2995+1,AND(NOT($L2995),$R2995&gt;0),0,TRUE,$R2995)</f>
        <v>0</v>
      </c>
      <c r="S2996" s="1" cm="1">
        <f t="array" ref="S2996">_xlfn.IFS(AND(Q2995,I2995&gt;$B$8),S2995+$B$8,AND(Q2995,I2995&lt;=$B$8),S2995+I2995,TRUE,$S2995)</f>
        <v>119</v>
      </c>
      <c r="T2996" s="1">
        <f t="shared" si="182"/>
        <v>10710</v>
      </c>
      <c r="U2996" s="17">
        <f t="shared" si="183"/>
        <v>214.70096892749748</v>
      </c>
      <c r="V2996" s="47" cm="1">
        <f t="array" ref="V2996">_xlfn.IFS($B$6=1,S2996*$B$10,AND(R2995=0,R2996&gt;=1,I2996&gt;=$B$6*$B$8-1),V2995+$B$6*$B$10*$B$8,AND(R2995=0,R2996&gt;=1,I2996&lt;$B$6*$B$8-1),V2995+I2995*$B$10,TRUE,V2995)</f>
        <v>11900</v>
      </c>
      <c r="W2996" s="17">
        <f t="shared" si="184"/>
        <v>238.5566321416639</v>
      </c>
    </row>
    <row r="2997" spans="7:23" x14ac:dyDescent="0.25">
      <c r="G2997" s="15">
        <v>2995</v>
      </c>
      <c r="H2997" s="1">
        <f t="shared" si="181"/>
        <v>49.9</v>
      </c>
      <c r="I2997" s="15" cm="1">
        <f t="array" ref="I2997">_xlfn.IFS(J2996&gt;=$C$13-$B$26,MINA(I2996+$B$13-S2997+S2996,$B$11),I2996=$B$11,MINA(I2996-S2997+S2996,$B$11),TRUE,MAXA(I2996-S2997+S2996,0))</f>
        <v>0</v>
      </c>
      <c r="J2997" s="1" cm="1">
        <f t="array" ref="J2997">_xlfn.IFS(J2996&gt;=$C$13-$B$26,0,I2996&lt;$B$11,J2996+$B$26,TRUE,0)</f>
        <v>0.36666666666666664</v>
      </c>
      <c r="K2997" s="3" cm="1">
        <f t="array" ref="K2997">_xlfn.IFS(AND(NOT($K2996=0),$L2996),0,NOT($L2996),$K2996+$B$26,TRUE,$K2996)</f>
        <v>0.11666666666666665</v>
      </c>
      <c r="L2997" s="3" t="b" cm="1">
        <f t="array" ref="L2997">_xlfn.IFS(AND($I2997&gt;0,$K2997&gt;=$C$5-$B$26),TRUE,$R2997&gt;=$B$6,FALSE,$I2997=0,FALSE,TRUE,$L2996)</f>
        <v>0</v>
      </c>
      <c r="M2997" s="3" t="b" cm="1">
        <f t="array" ref="M2997">_xlfn.IFS($N2997&gt;=$B$4-$B$26,FALSE,AND($I2997&gt;0,$K2997&gt;=$B$5-$B$26),TRUE,AND($L2997,NOT($M2996)),FALSE,$M2996,TRUE,TRUE,FALSE)</f>
        <v>0</v>
      </c>
      <c r="N2997" s="3" cm="1">
        <f t="array" ref="N2997">_xlfn.IFS($M2996,$N2996+$B$26,NOT($M2996),0,TRUE,$M2996)</f>
        <v>0</v>
      </c>
      <c r="O2997" s="3" t="b" cm="1">
        <f t="array" ref="O2997">_xlfn.IFS($M2997,FALSE,AND($L2997,NOT($M2997),$R2997&lt;$B$6,$I2997&gt;0),TRUE,TRUE,FALSE)</f>
        <v>0</v>
      </c>
      <c r="P2997" s="3" cm="1">
        <f t="array" ref="P2997">_xlfn.IFS($P2996&gt;=$C$7-$B$26,0,$O2996,$P2996+$B$26,TRUE,0)</f>
        <v>0</v>
      </c>
      <c r="Q2997" s="3" t="b" cm="1">
        <f t="array" ref="Q2997">_xlfn.IFS(AND($L2997,NOT($M2997),NOT($O2997)),TRUE,$R2997&gt;=$B$6,FALSE,AND($L2997,NOT($M2997),$O2997,$P2997=0),TRUE,TRUE,FALSE)</f>
        <v>0</v>
      </c>
      <c r="R2997" s="3" cm="1">
        <f t="array" ref="R2997">_xlfn.IFS(AND($Q2996,$R2996&lt;$B$6),$R2996+1,AND(NOT($L2996),$R2996&gt;0),0,TRUE,$R2996)</f>
        <v>0</v>
      </c>
      <c r="S2997" s="1" cm="1">
        <f t="array" ref="S2997">_xlfn.IFS(AND(Q2996,I2996&gt;$B$8),S2996+$B$8,AND(Q2996,I2996&lt;=$B$8),S2996+I2996,TRUE,$S2996)</f>
        <v>119</v>
      </c>
      <c r="T2997" s="1">
        <f t="shared" si="182"/>
        <v>10710</v>
      </c>
      <c r="U2997" s="17">
        <f t="shared" si="183"/>
        <v>214.62925851703406</v>
      </c>
      <c r="V2997" s="47" cm="1">
        <f t="array" ref="V2997">_xlfn.IFS($B$6=1,S2997*$B$10,AND(R2996=0,R2997&gt;=1,I2997&gt;=$B$6*$B$8-1),V2996+$B$6*$B$10*$B$8,AND(R2996=0,R2997&gt;=1,I2997&lt;$B$6*$B$8-1),V2996+I2996*$B$10,TRUE,V2996)</f>
        <v>11900</v>
      </c>
      <c r="W2997" s="17">
        <f t="shared" si="184"/>
        <v>238.47695390781564</v>
      </c>
    </row>
    <row r="2998" spans="7:23" x14ac:dyDescent="0.25">
      <c r="G2998" s="15">
        <v>2996</v>
      </c>
      <c r="H2998" s="1">
        <f t="shared" si="181"/>
        <v>49.916666666666664</v>
      </c>
      <c r="I2998" s="15" cm="1">
        <f t="array" ref="I2998">_xlfn.IFS(J2997&gt;=$C$13-$B$26,MINA(I2997+$B$13-S2998+S2997,$B$11),I2997=$B$11,MINA(I2997-S2998+S2997,$B$11),TRUE,MAXA(I2997-S2998+S2997,0))</f>
        <v>0</v>
      </c>
      <c r="J2998" s="1" cm="1">
        <f t="array" ref="J2998">_xlfn.IFS(J2997&gt;=$C$13-$B$26,0,I2997&lt;$B$11,J2997+$B$26,TRUE,0)</f>
        <v>0.3833333333333333</v>
      </c>
      <c r="K2998" s="3" cm="1">
        <f t="array" ref="K2998">_xlfn.IFS(AND(NOT($K2997=0),$L2997),0,NOT($L2997),$K2997+$B$26,TRUE,$K2997)</f>
        <v>0.13333333333333333</v>
      </c>
      <c r="L2998" s="3" t="b" cm="1">
        <f t="array" ref="L2998">_xlfn.IFS(AND($I2998&gt;0,$K2998&gt;=$C$5-$B$26),TRUE,$R2998&gt;=$B$6,FALSE,$I2998=0,FALSE,TRUE,$L2997)</f>
        <v>0</v>
      </c>
      <c r="M2998" s="3" t="b" cm="1">
        <f t="array" ref="M2998">_xlfn.IFS($N2998&gt;=$B$4-$B$26,FALSE,AND($I2998&gt;0,$K2998&gt;=$B$5-$B$26),TRUE,AND($L2998,NOT($M2997)),FALSE,$M2997,TRUE,TRUE,FALSE)</f>
        <v>0</v>
      </c>
      <c r="N2998" s="3" cm="1">
        <f t="array" ref="N2998">_xlfn.IFS($M2997,$N2997+$B$26,NOT($M2997),0,TRUE,$M2997)</f>
        <v>0</v>
      </c>
      <c r="O2998" s="3" t="b" cm="1">
        <f t="array" ref="O2998">_xlfn.IFS($M2998,FALSE,AND($L2998,NOT($M2998),$R2998&lt;$B$6,$I2998&gt;0),TRUE,TRUE,FALSE)</f>
        <v>0</v>
      </c>
      <c r="P2998" s="3" cm="1">
        <f t="array" ref="P2998">_xlfn.IFS($P2997&gt;=$C$7-$B$26,0,$O2997,$P2997+$B$26,TRUE,0)</f>
        <v>0</v>
      </c>
      <c r="Q2998" s="3" t="b" cm="1">
        <f t="array" ref="Q2998">_xlfn.IFS(AND($L2998,NOT($M2998),NOT($O2998)),TRUE,$R2998&gt;=$B$6,FALSE,AND($L2998,NOT($M2998),$O2998,$P2998=0),TRUE,TRUE,FALSE)</f>
        <v>0</v>
      </c>
      <c r="R2998" s="3" cm="1">
        <f t="array" ref="R2998">_xlfn.IFS(AND($Q2997,$R2997&lt;$B$6),$R2997+1,AND(NOT($L2997),$R2997&gt;0),0,TRUE,$R2997)</f>
        <v>0</v>
      </c>
      <c r="S2998" s="1" cm="1">
        <f t="array" ref="S2998">_xlfn.IFS(AND(Q2997,I2997&gt;$B$8),S2997+$B$8,AND(Q2997,I2997&lt;=$B$8),S2997+I2997,TRUE,$S2997)</f>
        <v>119</v>
      </c>
      <c r="T2998" s="1">
        <f t="shared" si="182"/>
        <v>10710</v>
      </c>
      <c r="U2998" s="17">
        <f t="shared" si="183"/>
        <v>214.55759599332222</v>
      </c>
      <c r="V2998" s="47" cm="1">
        <f t="array" ref="V2998">_xlfn.IFS($B$6=1,S2998*$B$10,AND(R2997=0,R2998&gt;=1,I2998&gt;=$B$6*$B$8-1),V2997+$B$6*$B$10*$B$8,AND(R2997=0,R2998&gt;=1,I2998&lt;$B$6*$B$8-1),V2997+I2997*$B$10,TRUE,V2997)</f>
        <v>11900</v>
      </c>
      <c r="W2998" s="17">
        <f t="shared" si="184"/>
        <v>238.39732888146912</v>
      </c>
    </row>
    <row r="2999" spans="7:23" x14ac:dyDescent="0.25">
      <c r="G2999" s="15">
        <v>2997</v>
      </c>
      <c r="H2999" s="1">
        <f t="shared" si="181"/>
        <v>49.93333333333333</v>
      </c>
      <c r="I2999" s="15" cm="1">
        <f t="array" ref="I2999">_xlfn.IFS(J2998&gt;=$C$13-$B$26,MINA(I2998+$B$13-S2999+S2998,$B$11),I2998=$B$11,MINA(I2998-S2999+S2998,$B$11),TRUE,MAXA(I2998-S2999+S2998,0))</f>
        <v>0</v>
      </c>
      <c r="J2999" s="1" cm="1">
        <f t="array" ref="J2999">_xlfn.IFS(J2998&gt;=$C$13-$B$26,0,I2998&lt;$B$11,J2998+$B$26,TRUE,0)</f>
        <v>0.39999999999999997</v>
      </c>
      <c r="K2999" s="3" cm="1">
        <f t="array" ref="K2999">_xlfn.IFS(AND(NOT($K2998=0),$L2998),0,NOT($L2998),$K2998+$B$26,TRUE,$K2998)</f>
        <v>0.15</v>
      </c>
      <c r="L2999" s="3" t="b" cm="1">
        <f t="array" ref="L2999">_xlfn.IFS(AND($I2999&gt;0,$K2999&gt;=$C$5-$B$26),TRUE,$R2999&gt;=$B$6,FALSE,$I2999=0,FALSE,TRUE,$L2998)</f>
        <v>0</v>
      </c>
      <c r="M2999" s="3" t="b" cm="1">
        <f t="array" ref="M2999">_xlfn.IFS($N2999&gt;=$B$4-$B$26,FALSE,AND($I2999&gt;0,$K2999&gt;=$B$5-$B$26),TRUE,AND($L2999,NOT($M2998)),FALSE,$M2998,TRUE,TRUE,FALSE)</f>
        <v>0</v>
      </c>
      <c r="N2999" s="3" cm="1">
        <f t="array" ref="N2999">_xlfn.IFS($M2998,$N2998+$B$26,NOT($M2998),0,TRUE,$M2998)</f>
        <v>0</v>
      </c>
      <c r="O2999" s="3" t="b" cm="1">
        <f t="array" ref="O2999">_xlfn.IFS($M2999,FALSE,AND($L2999,NOT($M2999),$R2999&lt;$B$6,$I2999&gt;0),TRUE,TRUE,FALSE)</f>
        <v>0</v>
      </c>
      <c r="P2999" s="3" cm="1">
        <f t="array" ref="P2999">_xlfn.IFS($P2998&gt;=$C$7-$B$26,0,$O2998,$P2998+$B$26,TRUE,0)</f>
        <v>0</v>
      </c>
      <c r="Q2999" s="3" t="b" cm="1">
        <f t="array" ref="Q2999">_xlfn.IFS(AND($L2999,NOT($M2999),NOT($O2999)),TRUE,$R2999&gt;=$B$6,FALSE,AND($L2999,NOT($M2999),$O2999,$P2999=0),TRUE,TRUE,FALSE)</f>
        <v>0</v>
      </c>
      <c r="R2999" s="3" cm="1">
        <f t="array" ref="R2999">_xlfn.IFS(AND($Q2998,$R2998&lt;$B$6),$R2998+1,AND(NOT($L2998),$R2998&gt;0),0,TRUE,$R2998)</f>
        <v>0</v>
      </c>
      <c r="S2999" s="1" cm="1">
        <f t="array" ref="S2999">_xlfn.IFS(AND(Q2998,I2998&gt;$B$8),S2998+$B$8,AND(Q2998,I2998&lt;=$B$8),S2998+I2998,TRUE,$S2998)</f>
        <v>119</v>
      </c>
      <c r="T2999" s="1">
        <f t="shared" si="182"/>
        <v>10710</v>
      </c>
      <c r="U2999" s="17">
        <f t="shared" si="183"/>
        <v>214.48598130841123</v>
      </c>
      <c r="V2999" s="47" cm="1">
        <f t="array" ref="V2999">_xlfn.IFS($B$6=1,S2999*$B$10,AND(R2998=0,R2999&gt;=1,I2999&gt;=$B$6*$B$8-1),V2998+$B$6*$B$10*$B$8,AND(R2998=0,R2999&gt;=1,I2999&lt;$B$6*$B$8-1),V2998+I2998*$B$10,TRUE,V2998)</f>
        <v>11900</v>
      </c>
      <c r="W2999" s="17">
        <f t="shared" si="184"/>
        <v>238.3177570093458</v>
      </c>
    </row>
    <row r="3000" spans="7:23" x14ac:dyDescent="0.25">
      <c r="G3000" s="15">
        <v>2998</v>
      </c>
      <c r="H3000" s="1">
        <f t="shared" si="181"/>
        <v>49.95</v>
      </c>
      <c r="I3000" s="15" cm="1">
        <f t="array" ref="I3000">_xlfn.IFS(J2999&gt;=$C$13-$B$26,MINA(I2999+$B$13-S3000+S2999,$B$11),I2999=$B$11,MINA(I2999-S3000+S2999,$B$11),TRUE,MAXA(I2999-S3000+S2999,0))</f>
        <v>0</v>
      </c>
      <c r="J3000" s="1" cm="1">
        <f t="array" ref="J3000">_xlfn.IFS(J2999&gt;=$C$13-$B$26,0,I2999&lt;$B$11,J2999+$B$26,TRUE,0)</f>
        <v>0.41666666666666663</v>
      </c>
      <c r="K3000" s="3" cm="1">
        <f t="array" ref="K3000">_xlfn.IFS(AND(NOT($K2999=0),$L2999),0,NOT($L2999),$K2999+$B$26,TRUE,$K2999)</f>
        <v>0.16666666666666666</v>
      </c>
      <c r="L3000" s="3" t="b" cm="1">
        <f t="array" ref="L3000">_xlfn.IFS(AND($I3000&gt;0,$K3000&gt;=$C$5-$B$26),TRUE,$R3000&gt;=$B$6,FALSE,$I3000=0,FALSE,TRUE,$L2999)</f>
        <v>0</v>
      </c>
      <c r="M3000" s="3" t="b" cm="1">
        <f t="array" ref="M3000">_xlfn.IFS($N3000&gt;=$B$4-$B$26,FALSE,AND($I3000&gt;0,$K3000&gt;=$B$5-$B$26),TRUE,AND($L3000,NOT($M2999)),FALSE,$M2999,TRUE,TRUE,FALSE)</f>
        <v>0</v>
      </c>
      <c r="N3000" s="3" cm="1">
        <f t="array" ref="N3000">_xlfn.IFS($M2999,$N2999+$B$26,NOT($M2999),0,TRUE,$M2999)</f>
        <v>0</v>
      </c>
      <c r="O3000" s="3" t="b" cm="1">
        <f t="array" ref="O3000">_xlfn.IFS($M3000,FALSE,AND($L3000,NOT($M3000),$R3000&lt;$B$6,$I3000&gt;0),TRUE,TRUE,FALSE)</f>
        <v>0</v>
      </c>
      <c r="P3000" s="3" cm="1">
        <f t="array" ref="P3000">_xlfn.IFS($P2999&gt;=$C$7-$B$26,0,$O2999,$P2999+$B$26,TRUE,0)</f>
        <v>0</v>
      </c>
      <c r="Q3000" s="3" t="b" cm="1">
        <f t="array" ref="Q3000">_xlfn.IFS(AND($L3000,NOT($M3000),NOT($O3000)),TRUE,$R3000&gt;=$B$6,FALSE,AND($L3000,NOT($M3000),$O3000,$P3000=0),TRUE,TRUE,FALSE)</f>
        <v>0</v>
      </c>
      <c r="R3000" s="3" cm="1">
        <f t="array" ref="R3000">_xlfn.IFS(AND($Q2999,$R2999&lt;$B$6),$R2999+1,AND(NOT($L2999),$R2999&gt;0),0,TRUE,$R2999)</f>
        <v>0</v>
      </c>
      <c r="S3000" s="1" cm="1">
        <f t="array" ref="S3000">_xlfn.IFS(AND(Q2999,I2999&gt;$B$8),S2999+$B$8,AND(Q2999,I2999&lt;=$B$8),S2999+I2999,TRUE,$S2999)</f>
        <v>119</v>
      </c>
      <c r="T3000" s="1">
        <f t="shared" si="182"/>
        <v>10710</v>
      </c>
      <c r="U3000" s="17">
        <f t="shared" si="183"/>
        <v>214.41441441441441</v>
      </c>
      <c r="V3000" s="47" cm="1">
        <f t="array" ref="V3000">_xlfn.IFS($B$6=1,S3000*$B$10,AND(R2999=0,R3000&gt;=1,I3000&gt;=$B$6*$B$8-1),V2999+$B$6*$B$10*$B$8,AND(R2999=0,R3000&gt;=1,I3000&lt;$B$6*$B$8-1),V2999+I2999*$B$10,TRUE,V2999)</f>
        <v>11900</v>
      </c>
      <c r="W3000" s="17">
        <f t="shared" si="184"/>
        <v>238.23823823823824</v>
      </c>
    </row>
    <row r="3001" spans="7:23" x14ac:dyDescent="0.25">
      <c r="G3001" s="15">
        <v>2999</v>
      </c>
      <c r="H3001" s="1">
        <f t="shared" si="181"/>
        <v>49.966666666666669</v>
      </c>
      <c r="I3001" s="15" cm="1">
        <f t="array" ref="I3001">_xlfn.IFS(J3000&gt;=$C$13-$B$26,MINA(I3000+$B$13-S3001+S3000,$B$11),I3000=$B$11,MINA(I3000-S3001+S3000,$B$11),TRUE,MAXA(I3000-S3001+S3000,0))</f>
        <v>0</v>
      </c>
      <c r="J3001" s="1" cm="1">
        <f t="array" ref="J3001">_xlfn.IFS(J3000&gt;=$C$13-$B$26,0,I3000&lt;$B$11,J3000+$B$26,TRUE,0)</f>
        <v>0.43333333333333329</v>
      </c>
      <c r="K3001" s="3" cm="1">
        <f t="array" ref="K3001">_xlfn.IFS(AND(NOT($K3000=0),$L3000),0,NOT($L3000),$K3000+$B$26,TRUE,$K3000)</f>
        <v>0.18333333333333332</v>
      </c>
      <c r="L3001" s="3" t="b" cm="1">
        <f t="array" ref="L3001">_xlfn.IFS(AND($I3001&gt;0,$K3001&gt;=$C$5-$B$26),TRUE,$R3001&gt;=$B$6,FALSE,$I3001=0,FALSE,TRUE,$L3000)</f>
        <v>0</v>
      </c>
      <c r="M3001" s="3" t="b" cm="1">
        <f t="array" ref="M3001">_xlfn.IFS($N3001&gt;=$B$4-$B$26,FALSE,AND($I3001&gt;0,$K3001&gt;=$B$5-$B$26),TRUE,AND($L3001,NOT($M3000)),FALSE,$M3000,TRUE,TRUE,FALSE)</f>
        <v>0</v>
      </c>
      <c r="N3001" s="3" cm="1">
        <f t="array" ref="N3001">_xlfn.IFS($M3000,$N3000+$B$26,NOT($M3000),0,TRUE,$M3000)</f>
        <v>0</v>
      </c>
      <c r="O3001" s="3" t="b" cm="1">
        <f t="array" ref="O3001">_xlfn.IFS($M3001,FALSE,AND($L3001,NOT($M3001),$R3001&lt;$B$6,$I3001&gt;0),TRUE,TRUE,FALSE)</f>
        <v>0</v>
      </c>
      <c r="P3001" s="3" cm="1">
        <f t="array" ref="P3001">_xlfn.IFS($P3000&gt;=$C$7-$B$26,0,$O3000,$P3000+$B$26,TRUE,0)</f>
        <v>0</v>
      </c>
      <c r="Q3001" s="3" t="b" cm="1">
        <f t="array" ref="Q3001">_xlfn.IFS(AND($L3001,NOT($M3001),NOT($O3001)),TRUE,$R3001&gt;=$B$6,FALSE,AND($L3001,NOT($M3001),$O3001,$P3001=0),TRUE,TRUE,FALSE)</f>
        <v>0</v>
      </c>
      <c r="R3001" s="3" cm="1">
        <f t="array" ref="R3001">_xlfn.IFS(AND($Q3000,$R3000&lt;$B$6),$R3000+1,AND(NOT($L3000),$R3000&gt;0),0,TRUE,$R3000)</f>
        <v>0</v>
      </c>
      <c r="S3001" s="1" cm="1">
        <f t="array" ref="S3001">_xlfn.IFS(AND(Q3000,I3000&gt;$B$8),S3000+$B$8,AND(Q3000,I3000&lt;=$B$8),S3000+I3000,TRUE,$S3000)</f>
        <v>119</v>
      </c>
      <c r="T3001" s="1">
        <f t="shared" si="182"/>
        <v>10710</v>
      </c>
      <c r="U3001" s="17">
        <f t="shared" si="183"/>
        <v>214.34289526350901</v>
      </c>
      <c r="V3001" s="47" cm="1">
        <f t="array" ref="V3001">_xlfn.IFS($B$6=1,S3001*$B$10,AND(R3000=0,R3001&gt;=1,I3001&gt;=$B$6*$B$8-1),V3000+$B$6*$B$10*$B$8,AND(R3000=0,R3001&gt;=1,I3001&lt;$B$6*$B$8-1),V3000+I3000*$B$10,TRUE,V3000)</f>
        <v>11900</v>
      </c>
      <c r="W3001" s="17">
        <f t="shared" si="184"/>
        <v>238.15877251500999</v>
      </c>
    </row>
    <row r="3002" spans="7:23" x14ac:dyDescent="0.25">
      <c r="G3002" s="15">
        <v>3000</v>
      </c>
      <c r="H3002" s="1">
        <f t="shared" si="181"/>
        <v>49.983333333333334</v>
      </c>
      <c r="I3002" s="15" cm="1">
        <f t="array" ref="I3002">_xlfn.IFS(J3001&gt;=$C$13-$B$26,MINA(I3001+$B$13-S3002+S3001,$B$11),I3001=$B$11,MINA(I3001-S3002+S3001,$B$11),TRUE,MAXA(I3001-S3002+S3001,0))</f>
        <v>0</v>
      </c>
      <c r="J3002" s="1" cm="1">
        <f t="array" ref="J3002">_xlfn.IFS(J3001&gt;=$C$13-$B$26,0,I3001&lt;$B$11,J3001+$B$26,TRUE,0)</f>
        <v>0.44999999999999996</v>
      </c>
      <c r="K3002" s="3" cm="1">
        <f t="array" ref="K3002">_xlfn.IFS(AND(NOT($K3001=0),$L3001),0,NOT($L3001),$K3001+$B$26,TRUE,$K3001)</f>
        <v>0.19999999999999998</v>
      </c>
      <c r="L3002" s="3" t="b" cm="1">
        <f t="array" ref="L3002">_xlfn.IFS(AND($I3002&gt;0,$K3002&gt;=$C$5-$B$26),TRUE,$R3002&gt;=$B$6,FALSE,$I3002=0,FALSE,TRUE,$L3001)</f>
        <v>0</v>
      </c>
      <c r="M3002" s="3" t="b" cm="1">
        <f t="array" ref="M3002">_xlfn.IFS($N3002&gt;=$B$4-$B$26,FALSE,AND($I3002&gt;0,$K3002&gt;=$B$5-$B$26),TRUE,AND($L3002,NOT($M3001)),FALSE,$M3001,TRUE,TRUE,FALSE)</f>
        <v>0</v>
      </c>
      <c r="N3002" s="3" cm="1">
        <f t="array" ref="N3002">_xlfn.IFS($M3001,$N3001+$B$26,NOT($M3001),0,TRUE,$M3001)</f>
        <v>0</v>
      </c>
      <c r="O3002" s="3" t="b" cm="1">
        <f t="array" ref="O3002">_xlfn.IFS($M3002,FALSE,AND($L3002,NOT($M3002),$R3002&lt;$B$6,$I3002&gt;0),TRUE,TRUE,FALSE)</f>
        <v>0</v>
      </c>
      <c r="P3002" s="3" cm="1">
        <f t="array" ref="P3002">_xlfn.IFS($P3001&gt;=$C$7-$B$26,0,$O3001,$P3001+$B$26,TRUE,0)</f>
        <v>0</v>
      </c>
      <c r="Q3002" s="3" t="b" cm="1">
        <f t="array" ref="Q3002">_xlfn.IFS(AND($L3002,NOT($M3002),NOT($O3002)),TRUE,$R3002&gt;=$B$6,FALSE,AND($L3002,NOT($M3002),$O3002,$P3002=0),TRUE,TRUE,FALSE)</f>
        <v>0</v>
      </c>
      <c r="R3002" s="3" cm="1">
        <f t="array" ref="R3002">_xlfn.IFS(AND($Q3001,$R3001&lt;$B$6),$R3001+1,AND(NOT($L3001),$R3001&gt;0),0,TRUE,$R3001)</f>
        <v>0</v>
      </c>
      <c r="S3002" s="1" cm="1">
        <f t="array" ref="S3002">_xlfn.IFS(AND(Q3001,I3001&gt;$B$8),S3001+$B$8,AND(Q3001,I3001&lt;=$B$8),S3001+I3001,TRUE,$S3001)</f>
        <v>119</v>
      </c>
      <c r="T3002" s="1">
        <f t="shared" si="182"/>
        <v>10710</v>
      </c>
      <c r="U3002" s="17">
        <f t="shared" si="183"/>
        <v>214.27142380793597</v>
      </c>
      <c r="V3002" s="47" cm="1">
        <f t="array" ref="V3002">_xlfn.IFS($B$6=1,S3002*$B$10,AND(R3001=0,R3002&gt;=1,I3002&gt;=$B$6*$B$8-1),V3001+$B$6*$B$10*$B$8,AND(R3001=0,R3002&gt;=1,I3002&lt;$B$6*$B$8-1),V3001+I3001*$B$10,TRUE,V3001)</f>
        <v>11900</v>
      </c>
      <c r="W3002" s="17">
        <f t="shared" si="184"/>
        <v>238.07935978659552</v>
      </c>
    </row>
    <row r="3003" spans="7:23" x14ac:dyDescent="0.25">
      <c r="G3003" s="15">
        <v>3001</v>
      </c>
      <c r="H3003" s="1">
        <f t="shared" si="181"/>
        <v>50</v>
      </c>
      <c r="I3003" s="15" cm="1">
        <f t="array" ref="I3003">_xlfn.IFS(J3002&gt;=$C$13-$B$26,MINA(I3002+$B$13-S3003+S3002,$B$11),I3002=$B$11,MINA(I3002-S3003+S3002,$B$11),TRUE,MAXA(I3002-S3003+S3002,0))</f>
        <v>0</v>
      </c>
      <c r="J3003" s="1" cm="1">
        <f t="array" ref="J3003">_xlfn.IFS(J3002&gt;=$C$13-$B$26,0,I3002&lt;$B$11,J3002+$B$26,TRUE,0)</f>
        <v>0.46666666666666662</v>
      </c>
      <c r="K3003" s="3" cm="1">
        <f t="array" ref="K3003">_xlfn.IFS(AND(NOT($K3002=0),$L3002),0,NOT($L3002),$K3002+$B$26,TRUE,$K3002)</f>
        <v>0.21666666666666665</v>
      </c>
      <c r="L3003" s="3" t="b" cm="1">
        <f t="array" ref="L3003">_xlfn.IFS(AND($I3003&gt;0,$K3003&gt;=$C$5-$B$26),TRUE,$R3003&gt;=$B$6,FALSE,$I3003=0,FALSE,TRUE,$L3002)</f>
        <v>0</v>
      </c>
      <c r="M3003" s="3" t="b" cm="1">
        <f t="array" ref="M3003">_xlfn.IFS($N3003&gt;=$B$4-$B$26,FALSE,AND($I3003&gt;0,$K3003&gt;=$B$5-$B$26),TRUE,AND($L3003,NOT($M3002)),FALSE,$M3002,TRUE,TRUE,FALSE)</f>
        <v>0</v>
      </c>
      <c r="N3003" s="3" cm="1">
        <f t="array" ref="N3003">_xlfn.IFS($M3002,$N3002+$B$26,NOT($M3002),0,TRUE,$M3002)</f>
        <v>0</v>
      </c>
      <c r="O3003" s="3" t="b" cm="1">
        <f t="array" ref="O3003">_xlfn.IFS($M3003,FALSE,AND($L3003,NOT($M3003),$R3003&lt;$B$6,$I3003&gt;0),TRUE,TRUE,FALSE)</f>
        <v>0</v>
      </c>
      <c r="P3003" s="3" cm="1">
        <f t="array" ref="P3003">_xlfn.IFS($P3002&gt;=$C$7-$B$26,0,$O3002,$P3002+$B$26,TRUE,0)</f>
        <v>0</v>
      </c>
      <c r="Q3003" s="3" t="b" cm="1">
        <f t="array" ref="Q3003">_xlfn.IFS(AND($L3003,NOT($M3003),NOT($O3003)),TRUE,$R3003&gt;=$B$6,FALSE,AND($L3003,NOT($M3003),$O3003,$P3003=0),TRUE,TRUE,FALSE)</f>
        <v>0</v>
      </c>
      <c r="R3003" s="3" cm="1">
        <f t="array" ref="R3003">_xlfn.IFS(AND($Q3002,$R3002&lt;$B$6),$R3002+1,AND(NOT($L3002),$R3002&gt;0),0,TRUE,$R3002)</f>
        <v>0</v>
      </c>
      <c r="S3003" s="1" cm="1">
        <f t="array" ref="S3003">_xlfn.IFS(AND(Q3002,I3002&gt;$B$8),S3002+$B$8,AND(Q3002,I3002&lt;=$B$8),S3002+I3002,TRUE,$S3002)</f>
        <v>119</v>
      </c>
      <c r="T3003" s="1">
        <f t="shared" si="182"/>
        <v>10710</v>
      </c>
      <c r="U3003" s="17">
        <f t="shared" si="183"/>
        <v>214.2</v>
      </c>
      <c r="V3003" s="47" cm="1">
        <f t="array" ref="V3003">_xlfn.IFS($B$6=1,S3003*$B$10,AND(R3002=0,R3003&gt;=1,I3003&gt;=$B$6*$B$8-1),V3002+$B$6*$B$10*$B$8,AND(R3002=0,R3003&gt;=1,I3003&lt;$B$6*$B$8-1),V3002+I3002*$B$10,TRUE,V3002)</f>
        <v>11900</v>
      </c>
      <c r="W3003" s="17">
        <f t="shared" si="184"/>
        <v>238</v>
      </c>
    </row>
    <row r="3004" spans="7:23" x14ac:dyDescent="0.25">
      <c r="G3004" s="15">
        <v>3002</v>
      </c>
      <c r="H3004" s="1">
        <f t="shared" si="181"/>
        <v>50.016666666666666</v>
      </c>
      <c r="I3004" s="15" cm="1">
        <f t="array" ref="I3004">_xlfn.IFS(J3003&gt;=$C$13-$B$26,MINA(I3003+$B$13-S3004+S3003,$B$11),I3003=$B$11,MINA(I3003-S3004+S3003,$B$11),TRUE,MAXA(I3003-S3004+S3003,0))</f>
        <v>0</v>
      </c>
      <c r="J3004" s="1" cm="1">
        <f t="array" ref="J3004">_xlfn.IFS(J3003&gt;=$C$13-$B$26,0,I3003&lt;$B$11,J3003+$B$26,TRUE,0)</f>
        <v>0.48333333333333328</v>
      </c>
      <c r="K3004" s="3" cm="1">
        <f t="array" ref="K3004">_xlfn.IFS(AND(NOT($K3003=0),$L3003),0,NOT($L3003),$K3003+$B$26,TRUE,$K3003)</f>
        <v>0.23333333333333331</v>
      </c>
      <c r="L3004" s="3" t="b" cm="1">
        <f t="array" ref="L3004">_xlfn.IFS(AND($I3004&gt;0,$K3004&gt;=$C$5-$B$26),TRUE,$R3004&gt;=$B$6,FALSE,$I3004=0,FALSE,TRUE,$L3003)</f>
        <v>0</v>
      </c>
      <c r="M3004" s="3" t="b" cm="1">
        <f t="array" ref="M3004">_xlfn.IFS($N3004&gt;=$B$4-$B$26,FALSE,AND($I3004&gt;0,$K3004&gt;=$B$5-$B$26),TRUE,AND($L3004,NOT($M3003)),FALSE,$M3003,TRUE,TRUE,FALSE)</f>
        <v>0</v>
      </c>
      <c r="N3004" s="3" cm="1">
        <f t="array" ref="N3004">_xlfn.IFS($M3003,$N3003+$B$26,NOT($M3003),0,TRUE,$M3003)</f>
        <v>0</v>
      </c>
      <c r="O3004" s="3" t="b" cm="1">
        <f t="array" ref="O3004">_xlfn.IFS($M3004,FALSE,AND($L3004,NOT($M3004),$R3004&lt;$B$6,$I3004&gt;0),TRUE,TRUE,FALSE)</f>
        <v>0</v>
      </c>
      <c r="P3004" s="3" cm="1">
        <f t="array" ref="P3004">_xlfn.IFS($P3003&gt;=$C$7-$B$26,0,$O3003,$P3003+$B$26,TRUE,0)</f>
        <v>0</v>
      </c>
      <c r="Q3004" s="3" t="b" cm="1">
        <f t="array" ref="Q3004">_xlfn.IFS(AND($L3004,NOT($M3004),NOT($O3004)),TRUE,$R3004&gt;=$B$6,FALSE,AND($L3004,NOT($M3004),$O3004,$P3004=0),TRUE,TRUE,FALSE)</f>
        <v>0</v>
      </c>
      <c r="R3004" s="3" cm="1">
        <f t="array" ref="R3004">_xlfn.IFS(AND($Q3003,$R3003&lt;$B$6),$R3003+1,AND(NOT($L3003),$R3003&gt;0),0,TRUE,$R3003)</f>
        <v>0</v>
      </c>
      <c r="S3004" s="1" cm="1">
        <f t="array" ref="S3004">_xlfn.IFS(AND(Q3003,I3003&gt;$B$8),S3003+$B$8,AND(Q3003,I3003&lt;=$B$8),S3003+I3003,TRUE,$S3003)</f>
        <v>119</v>
      </c>
      <c r="T3004" s="1">
        <f t="shared" si="182"/>
        <v>10710</v>
      </c>
      <c r="U3004" s="17">
        <f t="shared" si="183"/>
        <v>214.12862379206931</v>
      </c>
      <c r="V3004" s="47" cm="1">
        <f t="array" ref="V3004">_xlfn.IFS($B$6=1,S3004*$B$10,AND(R3003=0,R3004&gt;=1,I3004&gt;=$B$6*$B$8-1),V3003+$B$6*$B$10*$B$8,AND(R3003=0,R3004&gt;=1,I3004&lt;$B$6*$B$8-1),V3003+I3003*$B$10,TRUE,V3003)</f>
        <v>11900</v>
      </c>
      <c r="W3004" s="17">
        <f t="shared" si="184"/>
        <v>237.92069310229923</v>
      </c>
    </row>
    <row r="3005" spans="7:23" x14ac:dyDescent="0.25">
      <c r="G3005" s="15">
        <v>3003</v>
      </c>
      <c r="H3005" s="1">
        <f t="shared" si="181"/>
        <v>50.033333333333331</v>
      </c>
      <c r="I3005" s="15" cm="1">
        <f t="array" ref="I3005">_xlfn.IFS(J3004&gt;=$C$13-$B$26,MINA(I3004+$B$13-S3005+S3004,$B$11),I3004=$B$11,MINA(I3004-S3005+S3004,$B$11),TRUE,MAXA(I3004-S3005+S3004,0))</f>
        <v>0</v>
      </c>
      <c r="J3005" s="1" cm="1">
        <f t="array" ref="J3005">_xlfn.IFS(J3004&gt;=$C$13-$B$26,0,I3004&lt;$B$11,J3004+$B$26,TRUE,0)</f>
        <v>0.49999999999999994</v>
      </c>
      <c r="K3005" s="3" cm="1">
        <f t="array" ref="K3005">_xlfn.IFS(AND(NOT($K3004=0),$L3004),0,NOT($L3004),$K3004+$B$26,TRUE,$K3004)</f>
        <v>0.24999999999999997</v>
      </c>
      <c r="L3005" s="3" t="b" cm="1">
        <f t="array" ref="L3005">_xlfn.IFS(AND($I3005&gt;0,$K3005&gt;=$C$5-$B$26),TRUE,$R3005&gt;=$B$6,FALSE,$I3005=0,FALSE,TRUE,$L3004)</f>
        <v>0</v>
      </c>
      <c r="M3005" s="3" t="b" cm="1">
        <f t="array" ref="M3005">_xlfn.IFS($N3005&gt;=$B$4-$B$26,FALSE,AND($I3005&gt;0,$K3005&gt;=$B$5-$B$26),TRUE,AND($L3005,NOT($M3004)),FALSE,$M3004,TRUE,TRUE,FALSE)</f>
        <v>0</v>
      </c>
      <c r="N3005" s="3" cm="1">
        <f t="array" ref="N3005">_xlfn.IFS($M3004,$N3004+$B$26,NOT($M3004),0,TRUE,$M3004)</f>
        <v>0</v>
      </c>
      <c r="O3005" s="3" t="b" cm="1">
        <f t="array" ref="O3005">_xlfn.IFS($M3005,FALSE,AND($L3005,NOT($M3005),$R3005&lt;$B$6,$I3005&gt;0),TRUE,TRUE,FALSE)</f>
        <v>0</v>
      </c>
      <c r="P3005" s="3" cm="1">
        <f t="array" ref="P3005">_xlfn.IFS($P3004&gt;=$C$7-$B$26,0,$O3004,$P3004+$B$26,TRUE,0)</f>
        <v>0</v>
      </c>
      <c r="Q3005" s="3" t="b" cm="1">
        <f t="array" ref="Q3005">_xlfn.IFS(AND($L3005,NOT($M3005),NOT($O3005)),TRUE,$R3005&gt;=$B$6,FALSE,AND($L3005,NOT($M3005),$O3005,$P3005=0),TRUE,TRUE,FALSE)</f>
        <v>0</v>
      </c>
      <c r="R3005" s="3" cm="1">
        <f t="array" ref="R3005">_xlfn.IFS(AND($Q3004,$R3004&lt;$B$6),$R3004+1,AND(NOT($L3004),$R3004&gt;0),0,TRUE,$R3004)</f>
        <v>0</v>
      </c>
      <c r="S3005" s="1" cm="1">
        <f t="array" ref="S3005">_xlfn.IFS(AND(Q3004,I3004&gt;$B$8),S3004+$B$8,AND(Q3004,I3004&lt;=$B$8),S3004+I3004,TRUE,$S3004)</f>
        <v>119</v>
      </c>
      <c r="T3005" s="1">
        <f t="shared" si="182"/>
        <v>10710</v>
      </c>
      <c r="U3005" s="17">
        <f t="shared" si="183"/>
        <v>214.05729513657562</v>
      </c>
      <c r="V3005" s="47" cm="1">
        <f t="array" ref="V3005">_xlfn.IFS($B$6=1,S3005*$B$10,AND(R3004=0,R3005&gt;=1,I3005&gt;=$B$6*$B$8-1),V3004+$B$6*$B$10*$B$8,AND(R3004=0,R3005&gt;=1,I3005&lt;$B$6*$B$8-1),V3004+I3004*$B$10,TRUE,V3004)</f>
        <v>11900</v>
      </c>
      <c r="W3005" s="17">
        <f t="shared" si="184"/>
        <v>237.84143904063959</v>
      </c>
    </row>
    <row r="3006" spans="7:23" x14ac:dyDescent="0.25">
      <c r="G3006" s="15">
        <v>3004</v>
      </c>
      <c r="H3006" s="1">
        <f t="shared" si="181"/>
        <v>50.05</v>
      </c>
      <c r="I3006" s="15" cm="1">
        <f t="array" ref="I3006">_xlfn.IFS(J3005&gt;=$C$13-$B$26,MINA(I3005+$B$13-S3006+S3005,$B$11),I3005=$B$11,MINA(I3005-S3006+S3005,$B$11),TRUE,MAXA(I3005-S3006+S3005,0))</f>
        <v>0</v>
      </c>
      <c r="J3006" s="1" cm="1">
        <f t="array" ref="J3006">_xlfn.IFS(J3005&gt;=$C$13-$B$26,0,I3005&lt;$B$11,J3005+$B$26,TRUE,0)</f>
        <v>0.51666666666666661</v>
      </c>
      <c r="K3006" s="3" cm="1">
        <f t="array" ref="K3006">_xlfn.IFS(AND(NOT($K3005=0),$L3005),0,NOT($L3005),$K3005+$B$26,TRUE,$K3005)</f>
        <v>0.26666666666666666</v>
      </c>
      <c r="L3006" s="3" t="b" cm="1">
        <f t="array" ref="L3006">_xlfn.IFS(AND($I3006&gt;0,$K3006&gt;=$C$5-$B$26),TRUE,$R3006&gt;=$B$6,FALSE,$I3006=0,FALSE,TRUE,$L3005)</f>
        <v>0</v>
      </c>
      <c r="M3006" s="3" t="b" cm="1">
        <f t="array" ref="M3006">_xlfn.IFS($N3006&gt;=$B$4-$B$26,FALSE,AND($I3006&gt;0,$K3006&gt;=$B$5-$B$26),TRUE,AND($L3006,NOT($M3005)),FALSE,$M3005,TRUE,TRUE,FALSE)</f>
        <v>0</v>
      </c>
      <c r="N3006" s="3" cm="1">
        <f t="array" ref="N3006">_xlfn.IFS($M3005,$N3005+$B$26,NOT($M3005),0,TRUE,$M3005)</f>
        <v>0</v>
      </c>
      <c r="O3006" s="3" t="b" cm="1">
        <f t="array" ref="O3006">_xlfn.IFS($M3006,FALSE,AND($L3006,NOT($M3006),$R3006&lt;$B$6,$I3006&gt;0),TRUE,TRUE,FALSE)</f>
        <v>0</v>
      </c>
      <c r="P3006" s="3" cm="1">
        <f t="array" ref="P3006">_xlfn.IFS($P3005&gt;=$C$7-$B$26,0,$O3005,$P3005+$B$26,TRUE,0)</f>
        <v>0</v>
      </c>
      <c r="Q3006" s="3" t="b" cm="1">
        <f t="array" ref="Q3006">_xlfn.IFS(AND($L3006,NOT($M3006),NOT($O3006)),TRUE,$R3006&gt;=$B$6,FALSE,AND($L3006,NOT($M3006),$O3006,$P3006=0),TRUE,TRUE,FALSE)</f>
        <v>0</v>
      </c>
      <c r="R3006" s="3" cm="1">
        <f t="array" ref="R3006">_xlfn.IFS(AND($Q3005,$R3005&lt;$B$6),$R3005+1,AND(NOT($L3005),$R3005&gt;0),0,TRUE,$R3005)</f>
        <v>0</v>
      </c>
      <c r="S3006" s="1" cm="1">
        <f t="array" ref="S3006">_xlfn.IFS(AND(Q3005,I3005&gt;$B$8),S3005+$B$8,AND(Q3005,I3005&lt;=$B$8),S3005+I3005,TRUE,$S3005)</f>
        <v>119</v>
      </c>
      <c r="T3006" s="1">
        <f t="shared" si="182"/>
        <v>10710</v>
      </c>
      <c r="U3006" s="17">
        <f t="shared" si="183"/>
        <v>213.986013986014</v>
      </c>
      <c r="V3006" s="47" cm="1">
        <f t="array" ref="V3006">_xlfn.IFS($B$6=1,S3006*$B$10,AND(R3005=0,R3006&gt;=1,I3006&gt;=$B$6*$B$8-1),V3005+$B$6*$B$10*$B$8,AND(R3005=0,R3006&gt;=1,I3006&lt;$B$6*$B$8-1),V3005+I3005*$B$10,TRUE,V3005)</f>
        <v>11900</v>
      </c>
      <c r="W3006" s="17">
        <f t="shared" si="184"/>
        <v>237.76223776223779</v>
      </c>
    </row>
    <row r="3007" spans="7:23" x14ac:dyDescent="0.25">
      <c r="G3007" s="15">
        <v>3005</v>
      </c>
      <c r="H3007" s="1">
        <f t="shared" si="181"/>
        <v>50.066666666666663</v>
      </c>
      <c r="I3007" s="15" cm="1">
        <f t="array" ref="I3007">_xlfn.IFS(J3006&gt;=$C$13-$B$26,MINA(I3006+$B$13-S3007+S3006,$B$11),I3006=$B$11,MINA(I3006-S3007+S3006,$B$11),TRUE,MAXA(I3006-S3007+S3006,0))</f>
        <v>0</v>
      </c>
      <c r="J3007" s="1" cm="1">
        <f t="array" ref="J3007">_xlfn.IFS(J3006&gt;=$C$13-$B$26,0,I3006&lt;$B$11,J3006+$B$26,TRUE,0)</f>
        <v>0.53333333333333333</v>
      </c>
      <c r="K3007" s="3" cm="1">
        <f t="array" ref="K3007">_xlfn.IFS(AND(NOT($K3006=0),$L3006),0,NOT($L3006),$K3006+$B$26,TRUE,$K3006)</f>
        <v>0.28333333333333333</v>
      </c>
      <c r="L3007" s="3" t="b" cm="1">
        <f t="array" ref="L3007">_xlfn.IFS(AND($I3007&gt;0,$K3007&gt;=$C$5-$B$26),TRUE,$R3007&gt;=$B$6,FALSE,$I3007=0,FALSE,TRUE,$L3006)</f>
        <v>0</v>
      </c>
      <c r="M3007" s="3" t="b" cm="1">
        <f t="array" ref="M3007">_xlfn.IFS($N3007&gt;=$B$4-$B$26,FALSE,AND($I3007&gt;0,$K3007&gt;=$B$5-$B$26),TRUE,AND($L3007,NOT($M3006)),FALSE,$M3006,TRUE,TRUE,FALSE)</f>
        <v>0</v>
      </c>
      <c r="N3007" s="3" cm="1">
        <f t="array" ref="N3007">_xlfn.IFS($M3006,$N3006+$B$26,NOT($M3006),0,TRUE,$M3006)</f>
        <v>0</v>
      </c>
      <c r="O3007" s="3" t="b" cm="1">
        <f t="array" ref="O3007">_xlfn.IFS($M3007,FALSE,AND($L3007,NOT($M3007),$R3007&lt;$B$6,$I3007&gt;0),TRUE,TRUE,FALSE)</f>
        <v>0</v>
      </c>
      <c r="P3007" s="3" cm="1">
        <f t="array" ref="P3007">_xlfn.IFS($P3006&gt;=$C$7-$B$26,0,$O3006,$P3006+$B$26,TRUE,0)</f>
        <v>0</v>
      </c>
      <c r="Q3007" s="3" t="b" cm="1">
        <f t="array" ref="Q3007">_xlfn.IFS(AND($L3007,NOT($M3007),NOT($O3007)),TRUE,$R3007&gt;=$B$6,FALSE,AND($L3007,NOT($M3007),$O3007,$P3007=0),TRUE,TRUE,FALSE)</f>
        <v>0</v>
      </c>
      <c r="R3007" s="3" cm="1">
        <f t="array" ref="R3007">_xlfn.IFS(AND($Q3006,$R3006&lt;$B$6),$R3006+1,AND(NOT($L3006),$R3006&gt;0),0,TRUE,$R3006)</f>
        <v>0</v>
      </c>
      <c r="S3007" s="1" cm="1">
        <f t="array" ref="S3007">_xlfn.IFS(AND(Q3006,I3006&gt;$B$8),S3006+$B$8,AND(Q3006,I3006&lt;=$B$8),S3006+I3006,TRUE,$S3006)</f>
        <v>119</v>
      </c>
      <c r="T3007" s="1">
        <f t="shared" si="182"/>
        <v>10710</v>
      </c>
      <c r="U3007" s="17">
        <f t="shared" si="183"/>
        <v>213.91478029294277</v>
      </c>
      <c r="V3007" s="47" cm="1">
        <f t="array" ref="V3007">_xlfn.IFS($B$6=1,S3007*$B$10,AND(R3006=0,R3007&gt;=1,I3007&gt;=$B$6*$B$8-1),V3006+$B$6*$B$10*$B$8,AND(R3006=0,R3007&gt;=1,I3007&lt;$B$6*$B$8-1),V3006+I3006*$B$10,TRUE,V3006)</f>
        <v>11900</v>
      </c>
      <c r="W3007" s="17">
        <f t="shared" si="184"/>
        <v>237.68308921438086</v>
      </c>
    </row>
    <row r="3008" spans="7:23" x14ac:dyDescent="0.25">
      <c r="G3008" s="15">
        <v>3006</v>
      </c>
      <c r="H3008" s="1">
        <f t="shared" si="181"/>
        <v>50.083333333333336</v>
      </c>
      <c r="I3008" s="15" cm="1">
        <f t="array" ref="I3008">_xlfn.IFS(J3007&gt;=$C$13-$B$26,MINA(I3007+$B$13-S3008+S3007,$B$11),I3007=$B$11,MINA(I3007-S3008+S3007,$B$11),TRUE,MAXA(I3007-S3008+S3007,0))</f>
        <v>0</v>
      </c>
      <c r="J3008" s="1" cm="1">
        <f t="array" ref="J3008">_xlfn.IFS(J3007&gt;=$C$13-$B$26,0,I3007&lt;$B$11,J3007+$B$26,TRUE,0)</f>
        <v>0.55000000000000004</v>
      </c>
      <c r="K3008" s="3" cm="1">
        <f t="array" ref="K3008">_xlfn.IFS(AND(NOT($K3007=0),$L3007),0,NOT($L3007),$K3007+$B$26,TRUE,$K3007)</f>
        <v>0.3</v>
      </c>
      <c r="L3008" s="3" t="b" cm="1">
        <f t="array" ref="L3008">_xlfn.IFS(AND($I3008&gt;0,$K3008&gt;=$C$5-$B$26),TRUE,$R3008&gt;=$B$6,FALSE,$I3008=0,FALSE,TRUE,$L3007)</f>
        <v>0</v>
      </c>
      <c r="M3008" s="3" t="b" cm="1">
        <f t="array" ref="M3008">_xlfn.IFS($N3008&gt;=$B$4-$B$26,FALSE,AND($I3008&gt;0,$K3008&gt;=$B$5-$B$26),TRUE,AND($L3008,NOT($M3007)),FALSE,$M3007,TRUE,TRUE,FALSE)</f>
        <v>0</v>
      </c>
      <c r="N3008" s="3" cm="1">
        <f t="array" ref="N3008">_xlfn.IFS($M3007,$N3007+$B$26,NOT($M3007),0,TRUE,$M3007)</f>
        <v>0</v>
      </c>
      <c r="O3008" s="3" t="b" cm="1">
        <f t="array" ref="O3008">_xlfn.IFS($M3008,FALSE,AND($L3008,NOT($M3008),$R3008&lt;$B$6,$I3008&gt;0),TRUE,TRUE,FALSE)</f>
        <v>0</v>
      </c>
      <c r="P3008" s="3" cm="1">
        <f t="array" ref="P3008">_xlfn.IFS($P3007&gt;=$C$7-$B$26,0,$O3007,$P3007+$B$26,TRUE,0)</f>
        <v>0</v>
      </c>
      <c r="Q3008" s="3" t="b" cm="1">
        <f t="array" ref="Q3008">_xlfn.IFS(AND($L3008,NOT($M3008),NOT($O3008)),TRUE,$R3008&gt;=$B$6,FALSE,AND($L3008,NOT($M3008),$O3008,$P3008=0),TRUE,TRUE,FALSE)</f>
        <v>0</v>
      </c>
      <c r="R3008" s="3" cm="1">
        <f t="array" ref="R3008">_xlfn.IFS(AND($Q3007,$R3007&lt;$B$6),$R3007+1,AND(NOT($L3007),$R3007&gt;0),0,TRUE,$R3007)</f>
        <v>0</v>
      </c>
      <c r="S3008" s="1" cm="1">
        <f t="array" ref="S3008">_xlfn.IFS(AND(Q3007,I3007&gt;$B$8),S3007+$B$8,AND(Q3007,I3007&lt;=$B$8),S3007+I3007,TRUE,$S3007)</f>
        <v>119</v>
      </c>
      <c r="T3008" s="1">
        <f t="shared" si="182"/>
        <v>10710</v>
      </c>
      <c r="U3008" s="17">
        <f t="shared" si="183"/>
        <v>213.84359400998335</v>
      </c>
      <c r="V3008" s="47" cm="1">
        <f t="array" ref="V3008">_xlfn.IFS($B$6=1,S3008*$B$10,AND(R3007=0,R3008&gt;=1,I3008&gt;=$B$6*$B$8-1),V3007+$B$6*$B$10*$B$8,AND(R3007=0,R3008&gt;=1,I3008&lt;$B$6*$B$8-1),V3007+I3007*$B$10,TRUE,V3007)</f>
        <v>11900</v>
      </c>
      <c r="W3008" s="17">
        <f t="shared" si="184"/>
        <v>237.60399334442596</v>
      </c>
    </row>
    <row r="3009" spans="7:23" x14ac:dyDescent="0.25">
      <c r="G3009" s="15">
        <v>3007</v>
      </c>
      <c r="H3009" s="1">
        <f t="shared" si="181"/>
        <v>50.1</v>
      </c>
      <c r="I3009" s="15" cm="1">
        <f t="array" ref="I3009">_xlfn.IFS(J3008&gt;=$C$13-$B$26,MINA(I3008+$B$13-S3009+S3008,$B$11),I3008=$B$11,MINA(I3008-S3009+S3008,$B$11),TRUE,MAXA(I3008-S3009+S3008,0))</f>
        <v>0</v>
      </c>
      <c r="J3009" s="1" cm="1">
        <f t="array" ref="J3009">_xlfn.IFS(J3008&gt;=$C$13-$B$26,0,I3008&lt;$B$11,J3008+$B$26,TRUE,0)</f>
        <v>0.56666666666666676</v>
      </c>
      <c r="K3009" s="3" cm="1">
        <f t="array" ref="K3009">_xlfn.IFS(AND(NOT($K3008=0),$L3008),0,NOT($L3008),$K3008+$B$26,TRUE,$K3008)</f>
        <v>0.31666666666666665</v>
      </c>
      <c r="L3009" s="3" t="b" cm="1">
        <f t="array" ref="L3009">_xlfn.IFS(AND($I3009&gt;0,$K3009&gt;=$C$5-$B$26),TRUE,$R3009&gt;=$B$6,FALSE,$I3009=0,FALSE,TRUE,$L3008)</f>
        <v>0</v>
      </c>
      <c r="M3009" s="3" t="b" cm="1">
        <f t="array" ref="M3009">_xlfn.IFS($N3009&gt;=$B$4-$B$26,FALSE,AND($I3009&gt;0,$K3009&gt;=$B$5-$B$26),TRUE,AND($L3009,NOT($M3008)),FALSE,$M3008,TRUE,TRUE,FALSE)</f>
        <v>0</v>
      </c>
      <c r="N3009" s="3" cm="1">
        <f t="array" ref="N3009">_xlfn.IFS($M3008,$N3008+$B$26,NOT($M3008),0,TRUE,$M3008)</f>
        <v>0</v>
      </c>
      <c r="O3009" s="3" t="b" cm="1">
        <f t="array" ref="O3009">_xlfn.IFS($M3009,FALSE,AND($L3009,NOT($M3009),$R3009&lt;$B$6,$I3009&gt;0),TRUE,TRUE,FALSE)</f>
        <v>0</v>
      </c>
      <c r="P3009" s="3" cm="1">
        <f t="array" ref="P3009">_xlfn.IFS($P3008&gt;=$C$7-$B$26,0,$O3008,$P3008+$B$26,TRUE,0)</f>
        <v>0</v>
      </c>
      <c r="Q3009" s="3" t="b" cm="1">
        <f t="array" ref="Q3009">_xlfn.IFS(AND($L3009,NOT($M3009),NOT($O3009)),TRUE,$R3009&gt;=$B$6,FALSE,AND($L3009,NOT($M3009),$O3009,$P3009=0),TRUE,TRUE,FALSE)</f>
        <v>0</v>
      </c>
      <c r="R3009" s="3" cm="1">
        <f t="array" ref="R3009">_xlfn.IFS(AND($Q3008,$R3008&lt;$B$6),$R3008+1,AND(NOT($L3008),$R3008&gt;0),0,TRUE,$R3008)</f>
        <v>0</v>
      </c>
      <c r="S3009" s="1" cm="1">
        <f t="array" ref="S3009">_xlfn.IFS(AND(Q3008,I3008&gt;$B$8),S3008+$B$8,AND(Q3008,I3008&lt;=$B$8),S3008+I3008,TRUE,$S3008)</f>
        <v>119</v>
      </c>
      <c r="T3009" s="1">
        <f t="shared" si="182"/>
        <v>10710</v>
      </c>
      <c r="U3009" s="17">
        <f t="shared" si="183"/>
        <v>213.77245508982034</v>
      </c>
      <c r="V3009" s="47" cm="1">
        <f t="array" ref="V3009">_xlfn.IFS($B$6=1,S3009*$B$10,AND(R3008=0,R3009&gt;=1,I3009&gt;=$B$6*$B$8-1),V3008+$B$6*$B$10*$B$8,AND(R3008=0,R3009&gt;=1,I3009&lt;$B$6*$B$8-1),V3008+I3008*$B$10,TRUE,V3008)</f>
        <v>11900</v>
      </c>
      <c r="W3009" s="17">
        <f t="shared" si="184"/>
        <v>237.52495009980041</v>
      </c>
    </row>
    <row r="3010" spans="7:23" x14ac:dyDescent="0.25">
      <c r="G3010" s="15">
        <v>3008</v>
      </c>
      <c r="H3010" s="1">
        <f t="shared" si="181"/>
        <v>50.116666666666667</v>
      </c>
      <c r="I3010" s="15" cm="1">
        <f t="array" ref="I3010">_xlfn.IFS(J3009&gt;=$C$13-$B$26,MINA(I3009+$B$13-S3010+S3009,$B$11),I3009=$B$11,MINA(I3009-S3010+S3009,$B$11),TRUE,MAXA(I3009-S3010+S3009,0))</f>
        <v>0</v>
      </c>
      <c r="J3010" s="1" cm="1">
        <f t="array" ref="J3010">_xlfn.IFS(J3009&gt;=$C$13-$B$26,0,I3009&lt;$B$11,J3009+$B$26,TRUE,0)</f>
        <v>0.58333333333333348</v>
      </c>
      <c r="K3010" s="3" cm="1">
        <f t="array" ref="K3010">_xlfn.IFS(AND(NOT($K3009=0),$L3009),0,NOT($L3009),$K3009+$B$26,TRUE,$K3009)</f>
        <v>0.33333333333333331</v>
      </c>
      <c r="L3010" s="3" t="b" cm="1">
        <f t="array" ref="L3010">_xlfn.IFS(AND($I3010&gt;0,$K3010&gt;=$C$5-$B$26),TRUE,$R3010&gt;=$B$6,FALSE,$I3010=0,FALSE,TRUE,$L3009)</f>
        <v>0</v>
      </c>
      <c r="M3010" s="3" t="b" cm="1">
        <f t="array" ref="M3010">_xlfn.IFS($N3010&gt;=$B$4-$B$26,FALSE,AND($I3010&gt;0,$K3010&gt;=$B$5-$B$26),TRUE,AND($L3010,NOT($M3009)),FALSE,$M3009,TRUE,TRUE,FALSE)</f>
        <v>0</v>
      </c>
      <c r="N3010" s="3" cm="1">
        <f t="array" ref="N3010">_xlfn.IFS($M3009,$N3009+$B$26,NOT($M3009),0,TRUE,$M3009)</f>
        <v>0</v>
      </c>
      <c r="O3010" s="3" t="b" cm="1">
        <f t="array" ref="O3010">_xlfn.IFS($M3010,FALSE,AND($L3010,NOT($M3010),$R3010&lt;$B$6,$I3010&gt;0),TRUE,TRUE,FALSE)</f>
        <v>0</v>
      </c>
      <c r="P3010" s="3" cm="1">
        <f t="array" ref="P3010">_xlfn.IFS($P3009&gt;=$C$7-$B$26,0,$O3009,$P3009+$B$26,TRUE,0)</f>
        <v>0</v>
      </c>
      <c r="Q3010" s="3" t="b" cm="1">
        <f t="array" ref="Q3010">_xlfn.IFS(AND($L3010,NOT($M3010),NOT($O3010)),TRUE,$R3010&gt;=$B$6,FALSE,AND($L3010,NOT($M3010),$O3010,$P3010=0),TRUE,TRUE,FALSE)</f>
        <v>0</v>
      </c>
      <c r="R3010" s="3" cm="1">
        <f t="array" ref="R3010">_xlfn.IFS(AND($Q3009,$R3009&lt;$B$6),$R3009+1,AND(NOT($L3009),$R3009&gt;0),0,TRUE,$R3009)</f>
        <v>0</v>
      </c>
      <c r="S3010" s="1" cm="1">
        <f t="array" ref="S3010">_xlfn.IFS(AND(Q3009,I3009&gt;$B$8),S3009+$B$8,AND(Q3009,I3009&lt;=$B$8),S3009+I3009,TRUE,$S3009)</f>
        <v>119</v>
      </c>
      <c r="T3010" s="1">
        <f t="shared" si="182"/>
        <v>10710</v>
      </c>
      <c r="U3010" s="17">
        <f t="shared" si="183"/>
        <v>213.7013634852012</v>
      </c>
      <c r="V3010" s="47" cm="1">
        <f t="array" ref="V3010">_xlfn.IFS($B$6=1,S3010*$B$10,AND(R3009=0,R3010&gt;=1,I3010&gt;=$B$6*$B$8-1),V3009+$B$6*$B$10*$B$8,AND(R3009=0,R3010&gt;=1,I3010&lt;$B$6*$B$8-1),V3009+I3009*$B$10,TRUE,V3009)</f>
        <v>11900</v>
      </c>
      <c r="W3010" s="17">
        <f t="shared" si="184"/>
        <v>237.44595942800132</v>
      </c>
    </row>
    <row r="3011" spans="7:23" x14ac:dyDescent="0.25">
      <c r="G3011" s="15">
        <v>3009</v>
      </c>
      <c r="H3011" s="1">
        <f t="shared" ref="H3011:H3074" si="185">($G3011-1)*$B$26</f>
        <v>50.133333333333333</v>
      </c>
      <c r="I3011" s="15" cm="1">
        <f t="array" ref="I3011">_xlfn.IFS(J3010&gt;=$C$13-$B$26,MINA(I3010+$B$13-S3011+S3010,$B$11),I3010=$B$11,MINA(I3010-S3011+S3010,$B$11),TRUE,MAXA(I3010-S3011+S3010,0))</f>
        <v>0</v>
      </c>
      <c r="J3011" s="1" cm="1">
        <f t="array" ref="J3011">_xlfn.IFS(J3010&gt;=$C$13-$B$26,0,I3010&lt;$B$11,J3010+$B$26,TRUE,0)</f>
        <v>0.6000000000000002</v>
      </c>
      <c r="K3011" s="3" cm="1">
        <f t="array" ref="K3011">_xlfn.IFS(AND(NOT($K3010=0),$L3010),0,NOT($L3010),$K3010+$B$26,TRUE,$K3010)</f>
        <v>0.35</v>
      </c>
      <c r="L3011" s="3" t="b" cm="1">
        <f t="array" ref="L3011">_xlfn.IFS(AND($I3011&gt;0,$K3011&gt;=$C$5-$B$26),TRUE,$R3011&gt;=$B$6,FALSE,$I3011=0,FALSE,TRUE,$L3010)</f>
        <v>0</v>
      </c>
      <c r="M3011" s="3" t="b" cm="1">
        <f t="array" ref="M3011">_xlfn.IFS($N3011&gt;=$B$4-$B$26,FALSE,AND($I3011&gt;0,$K3011&gt;=$B$5-$B$26),TRUE,AND($L3011,NOT($M3010)),FALSE,$M3010,TRUE,TRUE,FALSE)</f>
        <v>0</v>
      </c>
      <c r="N3011" s="3" cm="1">
        <f t="array" ref="N3011">_xlfn.IFS($M3010,$N3010+$B$26,NOT($M3010),0,TRUE,$M3010)</f>
        <v>0</v>
      </c>
      <c r="O3011" s="3" t="b" cm="1">
        <f t="array" ref="O3011">_xlfn.IFS($M3011,FALSE,AND($L3011,NOT($M3011),$R3011&lt;$B$6,$I3011&gt;0),TRUE,TRUE,FALSE)</f>
        <v>0</v>
      </c>
      <c r="P3011" s="3" cm="1">
        <f t="array" ref="P3011">_xlfn.IFS($P3010&gt;=$C$7-$B$26,0,$O3010,$P3010+$B$26,TRUE,0)</f>
        <v>0</v>
      </c>
      <c r="Q3011" s="3" t="b" cm="1">
        <f t="array" ref="Q3011">_xlfn.IFS(AND($L3011,NOT($M3011),NOT($O3011)),TRUE,$R3011&gt;=$B$6,FALSE,AND($L3011,NOT($M3011),$O3011,$P3011=0),TRUE,TRUE,FALSE)</f>
        <v>0</v>
      </c>
      <c r="R3011" s="3" cm="1">
        <f t="array" ref="R3011">_xlfn.IFS(AND($Q3010,$R3010&lt;$B$6),$R3010+1,AND(NOT($L3010),$R3010&gt;0),0,TRUE,$R3010)</f>
        <v>0</v>
      </c>
      <c r="S3011" s="1" cm="1">
        <f t="array" ref="S3011">_xlfn.IFS(AND(Q3010,I3010&gt;$B$8),S3010+$B$8,AND(Q3010,I3010&lt;=$B$8),S3010+I3010,TRUE,$S3010)</f>
        <v>119</v>
      </c>
      <c r="T3011" s="1">
        <f t="shared" ref="T3011:T3074" si="186">IF($Q3010,$T3010+$B$8*$B$9,$T3010)</f>
        <v>10710</v>
      </c>
      <c r="U3011" s="17">
        <f t="shared" si="183"/>
        <v>213.63031914893617</v>
      </c>
      <c r="V3011" s="47" cm="1">
        <f t="array" ref="V3011">_xlfn.IFS($B$6=1,S3011*$B$10,AND(R3010=0,R3011&gt;=1,I3011&gt;=$B$6*$B$8-1),V3010+$B$6*$B$10*$B$8,AND(R3010=0,R3011&gt;=1,I3011&lt;$B$6*$B$8-1),V3010+I3010*$B$10,TRUE,V3010)</f>
        <v>11900</v>
      </c>
      <c r="W3011" s="17">
        <f t="shared" si="184"/>
        <v>237.36702127659575</v>
      </c>
    </row>
    <row r="3012" spans="7:23" x14ac:dyDescent="0.25">
      <c r="G3012" s="15">
        <v>3010</v>
      </c>
      <c r="H3012" s="1">
        <f t="shared" si="185"/>
        <v>50.15</v>
      </c>
      <c r="I3012" s="15" cm="1">
        <f t="array" ref="I3012">_xlfn.IFS(J3011&gt;=$C$13-$B$26,MINA(I3011+$B$13-S3012+S3011,$B$11),I3011=$B$11,MINA(I3011-S3012+S3011,$B$11),TRUE,MAXA(I3011-S3012+S3011,0))</f>
        <v>0</v>
      </c>
      <c r="J3012" s="1" cm="1">
        <f t="array" ref="J3012">_xlfn.IFS(J3011&gt;=$C$13-$B$26,0,I3011&lt;$B$11,J3011+$B$26,TRUE,0)</f>
        <v>0.61666666666666692</v>
      </c>
      <c r="K3012" s="3" cm="1">
        <f t="array" ref="K3012">_xlfn.IFS(AND(NOT($K3011=0),$L3011),0,NOT($L3011),$K3011+$B$26,TRUE,$K3011)</f>
        <v>0.36666666666666664</v>
      </c>
      <c r="L3012" s="3" t="b" cm="1">
        <f t="array" ref="L3012">_xlfn.IFS(AND($I3012&gt;0,$K3012&gt;=$C$5-$B$26),TRUE,$R3012&gt;=$B$6,FALSE,$I3012=0,FALSE,TRUE,$L3011)</f>
        <v>0</v>
      </c>
      <c r="M3012" s="3" t="b" cm="1">
        <f t="array" ref="M3012">_xlfn.IFS($N3012&gt;=$B$4-$B$26,FALSE,AND($I3012&gt;0,$K3012&gt;=$B$5-$B$26),TRUE,AND($L3012,NOT($M3011)),FALSE,$M3011,TRUE,TRUE,FALSE)</f>
        <v>0</v>
      </c>
      <c r="N3012" s="3" cm="1">
        <f t="array" ref="N3012">_xlfn.IFS($M3011,$N3011+$B$26,NOT($M3011),0,TRUE,$M3011)</f>
        <v>0</v>
      </c>
      <c r="O3012" s="3" t="b" cm="1">
        <f t="array" ref="O3012">_xlfn.IFS($M3012,FALSE,AND($L3012,NOT($M3012),$R3012&lt;$B$6,$I3012&gt;0),TRUE,TRUE,FALSE)</f>
        <v>0</v>
      </c>
      <c r="P3012" s="3" cm="1">
        <f t="array" ref="P3012">_xlfn.IFS($P3011&gt;=$C$7-$B$26,0,$O3011,$P3011+$B$26,TRUE,0)</f>
        <v>0</v>
      </c>
      <c r="Q3012" s="3" t="b" cm="1">
        <f t="array" ref="Q3012">_xlfn.IFS(AND($L3012,NOT($M3012),NOT($O3012)),TRUE,$R3012&gt;=$B$6,FALSE,AND($L3012,NOT($M3012),$O3012,$P3012=0),TRUE,TRUE,FALSE)</f>
        <v>0</v>
      </c>
      <c r="R3012" s="3" cm="1">
        <f t="array" ref="R3012">_xlfn.IFS(AND($Q3011,$R3011&lt;$B$6),$R3011+1,AND(NOT($L3011),$R3011&gt;0),0,TRUE,$R3011)</f>
        <v>0</v>
      </c>
      <c r="S3012" s="1" cm="1">
        <f t="array" ref="S3012">_xlfn.IFS(AND(Q3011,I3011&gt;$B$8),S3011+$B$8,AND(Q3011,I3011&lt;=$B$8),S3011+I3011,TRUE,$S3011)</f>
        <v>119</v>
      </c>
      <c r="T3012" s="1">
        <f t="shared" si="186"/>
        <v>10710</v>
      </c>
      <c r="U3012" s="17">
        <f t="shared" ref="U3012:U3075" si="187">$T3012/$H3012</f>
        <v>213.5593220338983</v>
      </c>
      <c r="V3012" s="47" cm="1">
        <f t="array" ref="V3012">_xlfn.IFS($B$6=1,S3012*$B$10,AND(R3011=0,R3012&gt;=1,I3012&gt;=$B$6*$B$8-1),V3011+$B$6*$B$10*$B$8,AND(R3011=0,R3012&gt;=1,I3012&lt;$B$6*$B$8-1),V3011+I3011*$B$10,TRUE,V3011)</f>
        <v>11900</v>
      </c>
      <c r="W3012" s="17">
        <f t="shared" si="184"/>
        <v>237.28813559322035</v>
      </c>
    </row>
    <row r="3013" spans="7:23" x14ac:dyDescent="0.25">
      <c r="G3013" s="15">
        <v>3011</v>
      </c>
      <c r="H3013" s="1">
        <f t="shared" si="185"/>
        <v>50.166666666666664</v>
      </c>
      <c r="I3013" s="15" cm="1">
        <f t="array" ref="I3013">_xlfn.IFS(J3012&gt;=$C$13-$B$26,MINA(I3012+$B$13-S3013+S3012,$B$11),I3012=$B$11,MINA(I3012-S3013+S3012,$B$11),TRUE,MAXA(I3012-S3013+S3012,0))</f>
        <v>0</v>
      </c>
      <c r="J3013" s="1" cm="1">
        <f t="array" ref="J3013">_xlfn.IFS(J3012&gt;=$C$13-$B$26,0,I3012&lt;$B$11,J3012+$B$26,TRUE,0)</f>
        <v>0.63333333333333364</v>
      </c>
      <c r="K3013" s="3" cm="1">
        <f t="array" ref="K3013">_xlfn.IFS(AND(NOT($K3012=0),$L3012),0,NOT($L3012),$K3012+$B$26,TRUE,$K3012)</f>
        <v>0.3833333333333333</v>
      </c>
      <c r="L3013" s="3" t="b" cm="1">
        <f t="array" ref="L3013">_xlfn.IFS(AND($I3013&gt;0,$K3013&gt;=$C$5-$B$26),TRUE,$R3013&gt;=$B$6,FALSE,$I3013=0,FALSE,TRUE,$L3012)</f>
        <v>0</v>
      </c>
      <c r="M3013" s="3" t="b" cm="1">
        <f t="array" ref="M3013">_xlfn.IFS($N3013&gt;=$B$4-$B$26,FALSE,AND($I3013&gt;0,$K3013&gt;=$B$5-$B$26),TRUE,AND($L3013,NOT($M3012)),FALSE,$M3012,TRUE,TRUE,FALSE)</f>
        <v>0</v>
      </c>
      <c r="N3013" s="3" cm="1">
        <f t="array" ref="N3013">_xlfn.IFS($M3012,$N3012+$B$26,NOT($M3012),0,TRUE,$M3012)</f>
        <v>0</v>
      </c>
      <c r="O3013" s="3" t="b" cm="1">
        <f t="array" ref="O3013">_xlfn.IFS($M3013,FALSE,AND($L3013,NOT($M3013),$R3013&lt;$B$6,$I3013&gt;0),TRUE,TRUE,FALSE)</f>
        <v>0</v>
      </c>
      <c r="P3013" s="3" cm="1">
        <f t="array" ref="P3013">_xlfn.IFS($P3012&gt;=$C$7-$B$26,0,$O3012,$P3012+$B$26,TRUE,0)</f>
        <v>0</v>
      </c>
      <c r="Q3013" s="3" t="b" cm="1">
        <f t="array" ref="Q3013">_xlfn.IFS(AND($L3013,NOT($M3013),NOT($O3013)),TRUE,$R3013&gt;=$B$6,FALSE,AND($L3013,NOT($M3013),$O3013,$P3013=0),TRUE,TRUE,FALSE)</f>
        <v>0</v>
      </c>
      <c r="R3013" s="3" cm="1">
        <f t="array" ref="R3013">_xlfn.IFS(AND($Q3012,$R3012&lt;$B$6),$R3012+1,AND(NOT($L3012),$R3012&gt;0),0,TRUE,$R3012)</f>
        <v>0</v>
      </c>
      <c r="S3013" s="1" cm="1">
        <f t="array" ref="S3013">_xlfn.IFS(AND(Q3012,I3012&gt;$B$8),S3012+$B$8,AND(Q3012,I3012&lt;=$B$8),S3012+I3012,TRUE,$S3012)</f>
        <v>119</v>
      </c>
      <c r="T3013" s="1">
        <f t="shared" si="186"/>
        <v>10710</v>
      </c>
      <c r="U3013" s="17">
        <f t="shared" si="187"/>
        <v>213.48837209302326</v>
      </c>
      <c r="V3013" s="47" cm="1">
        <f t="array" ref="V3013">_xlfn.IFS($B$6=1,S3013*$B$10,AND(R3012=0,R3013&gt;=1,I3013&gt;=$B$6*$B$8-1),V3012+$B$6*$B$10*$B$8,AND(R3012=0,R3013&gt;=1,I3013&lt;$B$6*$B$8-1),V3012+I3012*$B$10,TRUE,V3012)</f>
        <v>11900</v>
      </c>
      <c r="W3013" s="17">
        <f t="shared" ref="W3013:W3076" si="188">V3013/H3013</f>
        <v>237.2093023255814</v>
      </c>
    </row>
    <row r="3014" spans="7:23" x14ac:dyDescent="0.25">
      <c r="G3014" s="15">
        <v>3012</v>
      </c>
      <c r="H3014" s="1">
        <f t="shared" si="185"/>
        <v>50.18333333333333</v>
      </c>
      <c r="I3014" s="15" cm="1">
        <f t="array" ref="I3014">_xlfn.IFS(J3013&gt;=$C$13-$B$26,MINA(I3013+$B$13-S3014+S3013,$B$11),I3013=$B$11,MINA(I3013-S3014+S3013,$B$11),TRUE,MAXA(I3013-S3014+S3013,0))</f>
        <v>0</v>
      </c>
      <c r="J3014" s="1" cm="1">
        <f t="array" ref="J3014">_xlfn.IFS(J3013&gt;=$C$13-$B$26,0,I3013&lt;$B$11,J3013+$B$26,TRUE,0)</f>
        <v>0.65000000000000036</v>
      </c>
      <c r="K3014" s="3" cm="1">
        <f t="array" ref="K3014">_xlfn.IFS(AND(NOT($K3013=0),$L3013),0,NOT($L3013),$K3013+$B$26,TRUE,$K3013)</f>
        <v>0.39999999999999997</v>
      </c>
      <c r="L3014" s="3" t="b" cm="1">
        <f t="array" ref="L3014">_xlfn.IFS(AND($I3014&gt;0,$K3014&gt;=$C$5-$B$26),TRUE,$R3014&gt;=$B$6,FALSE,$I3014=0,FALSE,TRUE,$L3013)</f>
        <v>0</v>
      </c>
      <c r="M3014" s="3" t="b" cm="1">
        <f t="array" ref="M3014">_xlfn.IFS($N3014&gt;=$B$4-$B$26,FALSE,AND($I3014&gt;0,$K3014&gt;=$B$5-$B$26),TRUE,AND($L3014,NOT($M3013)),FALSE,$M3013,TRUE,TRUE,FALSE)</f>
        <v>0</v>
      </c>
      <c r="N3014" s="3" cm="1">
        <f t="array" ref="N3014">_xlfn.IFS($M3013,$N3013+$B$26,NOT($M3013),0,TRUE,$M3013)</f>
        <v>0</v>
      </c>
      <c r="O3014" s="3" t="b" cm="1">
        <f t="array" ref="O3014">_xlfn.IFS($M3014,FALSE,AND($L3014,NOT($M3014),$R3014&lt;$B$6,$I3014&gt;0),TRUE,TRUE,FALSE)</f>
        <v>0</v>
      </c>
      <c r="P3014" s="3" cm="1">
        <f t="array" ref="P3014">_xlfn.IFS($P3013&gt;=$C$7-$B$26,0,$O3013,$P3013+$B$26,TRUE,0)</f>
        <v>0</v>
      </c>
      <c r="Q3014" s="3" t="b" cm="1">
        <f t="array" ref="Q3014">_xlfn.IFS(AND($L3014,NOT($M3014),NOT($O3014)),TRUE,$R3014&gt;=$B$6,FALSE,AND($L3014,NOT($M3014),$O3014,$P3014=0),TRUE,TRUE,FALSE)</f>
        <v>0</v>
      </c>
      <c r="R3014" s="3" cm="1">
        <f t="array" ref="R3014">_xlfn.IFS(AND($Q3013,$R3013&lt;$B$6),$R3013+1,AND(NOT($L3013),$R3013&gt;0),0,TRUE,$R3013)</f>
        <v>0</v>
      </c>
      <c r="S3014" s="1" cm="1">
        <f t="array" ref="S3014">_xlfn.IFS(AND(Q3013,I3013&gt;$B$8),S3013+$B$8,AND(Q3013,I3013&lt;=$B$8),S3013+I3013,TRUE,$S3013)</f>
        <v>119</v>
      </c>
      <c r="T3014" s="1">
        <f t="shared" si="186"/>
        <v>10710</v>
      </c>
      <c r="U3014" s="17">
        <f t="shared" si="187"/>
        <v>213.41746927930922</v>
      </c>
      <c r="V3014" s="47" cm="1">
        <f t="array" ref="V3014">_xlfn.IFS($B$6=1,S3014*$B$10,AND(R3013=0,R3014&gt;=1,I3014&gt;=$B$6*$B$8-1),V3013+$B$6*$B$10*$B$8,AND(R3013=0,R3014&gt;=1,I3014&lt;$B$6*$B$8-1),V3013+I3013*$B$10,TRUE,V3013)</f>
        <v>11900</v>
      </c>
      <c r="W3014" s="17">
        <f t="shared" si="188"/>
        <v>237.13052142145469</v>
      </c>
    </row>
    <row r="3015" spans="7:23" x14ac:dyDescent="0.25">
      <c r="G3015" s="15">
        <v>3013</v>
      </c>
      <c r="H3015" s="1">
        <f t="shared" si="185"/>
        <v>50.2</v>
      </c>
      <c r="I3015" s="15" cm="1">
        <f t="array" ref="I3015">_xlfn.IFS(J3014&gt;=$C$13-$B$26,MINA(I3014+$B$13-S3015+S3014,$B$11),I3014=$B$11,MINA(I3014-S3015+S3014,$B$11),TRUE,MAXA(I3014-S3015+S3014,0))</f>
        <v>0</v>
      </c>
      <c r="J3015" s="1" cm="1">
        <f t="array" ref="J3015">_xlfn.IFS(J3014&gt;=$C$13-$B$26,0,I3014&lt;$B$11,J3014+$B$26,TRUE,0)</f>
        <v>0.66666666666666707</v>
      </c>
      <c r="K3015" s="3" cm="1">
        <f t="array" ref="K3015">_xlfn.IFS(AND(NOT($K3014=0),$L3014),0,NOT($L3014),$K3014+$B$26,TRUE,$K3014)</f>
        <v>0.41666666666666663</v>
      </c>
      <c r="L3015" s="3" t="b" cm="1">
        <f t="array" ref="L3015">_xlfn.IFS(AND($I3015&gt;0,$K3015&gt;=$C$5-$B$26),TRUE,$R3015&gt;=$B$6,FALSE,$I3015=0,FALSE,TRUE,$L3014)</f>
        <v>0</v>
      </c>
      <c r="M3015" s="3" t="b" cm="1">
        <f t="array" ref="M3015">_xlfn.IFS($N3015&gt;=$B$4-$B$26,FALSE,AND($I3015&gt;0,$K3015&gt;=$B$5-$B$26),TRUE,AND($L3015,NOT($M3014)),FALSE,$M3014,TRUE,TRUE,FALSE)</f>
        <v>0</v>
      </c>
      <c r="N3015" s="3" cm="1">
        <f t="array" ref="N3015">_xlfn.IFS($M3014,$N3014+$B$26,NOT($M3014),0,TRUE,$M3014)</f>
        <v>0</v>
      </c>
      <c r="O3015" s="3" t="b" cm="1">
        <f t="array" ref="O3015">_xlfn.IFS($M3015,FALSE,AND($L3015,NOT($M3015),$R3015&lt;$B$6,$I3015&gt;0),TRUE,TRUE,FALSE)</f>
        <v>0</v>
      </c>
      <c r="P3015" s="3" cm="1">
        <f t="array" ref="P3015">_xlfn.IFS($P3014&gt;=$C$7-$B$26,0,$O3014,$P3014+$B$26,TRUE,0)</f>
        <v>0</v>
      </c>
      <c r="Q3015" s="3" t="b" cm="1">
        <f t="array" ref="Q3015">_xlfn.IFS(AND($L3015,NOT($M3015),NOT($O3015)),TRUE,$R3015&gt;=$B$6,FALSE,AND($L3015,NOT($M3015),$O3015,$P3015=0),TRUE,TRUE,FALSE)</f>
        <v>0</v>
      </c>
      <c r="R3015" s="3" cm="1">
        <f t="array" ref="R3015">_xlfn.IFS(AND($Q3014,$R3014&lt;$B$6),$R3014+1,AND(NOT($L3014),$R3014&gt;0),0,TRUE,$R3014)</f>
        <v>0</v>
      </c>
      <c r="S3015" s="1" cm="1">
        <f t="array" ref="S3015">_xlfn.IFS(AND(Q3014,I3014&gt;$B$8),S3014+$B$8,AND(Q3014,I3014&lt;=$B$8),S3014+I3014,TRUE,$S3014)</f>
        <v>119</v>
      </c>
      <c r="T3015" s="1">
        <f t="shared" si="186"/>
        <v>10710</v>
      </c>
      <c r="U3015" s="17">
        <f t="shared" si="187"/>
        <v>213.34661354581672</v>
      </c>
      <c r="V3015" s="47" cm="1">
        <f t="array" ref="V3015">_xlfn.IFS($B$6=1,S3015*$B$10,AND(R3014=0,R3015&gt;=1,I3015&gt;=$B$6*$B$8-1),V3014+$B$6*$B$10*$B$8,AND(R3014=0,R3015&gt;=1,I3015&lt;$B$6*$B$8-1),V3014+I3014*$B$10,TRUE,V3014)</f>
        <v>11900</v>
      </c>
      <c r="W3015" s="17">
        <f t="shared" si="188"/>
        <v>237.05179282868525</v>
      </c>
    </row>
    <row r="3016" spans="7:23" x14ac:dyDescent="0.25">
      <c r="G3016" s="15">
        <v>3014</v>
      </c>
      <c r="H3016" s="1">
        <f t="shared" si="185"/>
        <v>50.216666666666669</v>
      </c>
      <c r="I3016" s="15" cm="1">
        <f t="array" ref="I3016">_xlfn.IFS(J3015&gt;=$C$13-$B$26,MINA(I3015+$B$13-S3016+S3015,$B$11),I3015=$B$11,MINA(I3015-S3016+S3015,$B$11),TRUE,MAXA(I3015-S3016+S3015,0))</f>
        <v>0</v>
      </c>
      <c r="J3016" s="1" cm="1">
        <f t="array" ref="J3016">_xlfn.IFS(J3015&gt;=$C$13-$B$26,0,I3015&lt;$B$11,J3015+$B$26,TRUE,0)</f>
        <v>0.68333333333333379</v>
      </c>
      <c r="K3016" s="3" cm="1">
        <f t="array" ref="K3016">_xlfn.IFS(AND(NOT($K3015=0),$L3015),0,NOT($L3015),$K3015+$B$26,TRUE,$K3015)</f>
        <v>0.43333333333333329</v>
      </c>
      <c r="L3016" s="3" t="b" cm="1">
        <f t="array" ref="L3016">_xlfn.IFS(AND($I3016&gt;0,$K3016&gt;=$C$5-$B$26),TRUE,$R3016&gt;=$B$6,FALSE,$I3016=0,FALSE,TRUE,$L3015)</f>
        <v>0</v>
      </c>
      <c r="M3016" s="3" t="b" cm="1">
        <f t="array" ref="M3016">_xlfn.IFS($N3016&gt;=$B$4-$B$26,FALSE,AND($I3016&gt;0,$K3016&gt;=$B$5-$B$26),TRUE,AND($L3016,NOT($M3015)),FALSE,$M3015,TRUE,TRUE,FALSE)</f>
        <v>0</v>
      </c>
      <c r="N3016" s="3" cm="1">
        <f t="array" ref="N3016">_xlfn.IFS($M3015,$N3015+$B$26,NOT($M3015),0,TRUE,$M3015)</f>
        <v>0</v>
      </c>
      <c r="O3016" s="3" t="b" cm="1">
        <f t="array" ref="O3016">_xlfn.IFS($M3016,FALSE,AND($L3016,NOT($M3016),$R3016&lt;$B$6,$I3016&gt;0),TRUE,TRUE,FALSE)</f>
        <v>0</v>
      </c>
      <c r="P3016" s="3" cm="1">
        <f t="array" ref="P3016">_xlfn.IFS($P3015&gt;=$C$7-$B$26,0,$O3015,$P3015+$B$26,TRUE,0)</f>
        <v>0</v>
      </c>
      <c r="Q3016" s="3" t="b" cm="1">
        <f t="array" ref="Q3016">_xlfn.IFS(AND($L3016,NOT($M3016),NOT($O3016)),TRUE,$R3016&gt;=$B$6,FALSE,AND($L3016,NOT($M3016),$O3016,$P3016=0),TRUE,TRUE,FALSE)</f>
        <v>0</v>
      </c>
      <c r="R3016" s="3" cm="1">
        <f t="array" ref="R3016">_xlfn.IFS(AND($Q3015,$R3015&lt;$B$6),$R3015+1,AND(NOT($L3015),$R3015&gt;0),0,TRUE,$R3015)</f>
        <v>0</v>
      </c>
      <c r="S3016" s="1" cm="1">
        <f t="array" ref="S3016">_xlfn.IFS(AND(Q3015,I3015&gt;$B$8),S3015+$B$8,AND(Q3015,I3015&lt;=$B$8),S3015+I3015,TRUE,$S3015)</f>
        <v>119</v>
      </c>
      <c r="T3016" s="1">
        <f t="shared" si="186"/>
        <v>10710</v>
      </c>
      <c r="U3016" s="17">
        <f t="shared" si="187"/>
        <v>213.27580484566877</v>
      </c>
      <c r="V3016" s="47" cm="1">
        <f t="array" ref="V3016">_xlfn.IFS($B$6=1,S3016*$B$10,AND(R3015=0,R3016&gt;=1,I3016&gt;=$B$6*$B$8-1),V3015+$B$6*$B$10*$B$8,AND(R3015=0,R3016&gt;=1,I3016&lt;$B$6*$B$8-1),V3015+I3015*$B$10,TRUE,V3015)</f>
        <v>11900</v>
      </c>
      <c r="W3016" s="17">
        <f t="shared" si="188"/>
        <v>236.97311649518753</v>
      </c>
    </row>
    <row r="3017" spans="7:23" x14ac:dyDescent="0.25">
      <c r="G3017" s="15">
        <v>3015</v>
      </c>
      <c r="H3017" s="1">
        <f t="shared" si="185"/>
        <v>50.233333333333334</v>
      </c>
      <c r="I3017" s="15" cm="1">
        <f t="array" ref="I3017">_xlfn.IFS(J3016&gt;=$C$13-$B$26,MINA(I3016+$B$13-S3017+S3016,$B$11),I3016=$B$11,MINA(I3016-S3017+S3016,$B$11),TRUE,MAXA(I3016-S3017+S3016,0))</f>
        <v>0</v>
      </c>
      <c r="J3017" s="1" cm="1">
        <f t="array" ref="J3017">_xlfn.IFS(J3016&gt;=$C$13-$B$26,0,I3016&lt;$B$11,J3016+$B$26,TRUE,0)</f>
        <v>0.70000000000000051</v>
      </c>
      <c r="K3017" s="3" cm="1">
        <f t="array" ref="K3017">_xlfn.IFS(AND(NOT($K3016=0),$L3016),0,NOT($L3016),$K3016+$B$26,TRUE,$K3016)</f>
        <v>0.44999999999999996</v>
      </c>
      <c r="L3017" s="3" t="b" cm="1">
        <f t="array" ref="L3017">_xlfn.IFS(AND($I3017&gt;0,$K3017&gt;=$C$5-$B$26),TRUE,$R3017&gt;=$B$6,FALSE,$I3017=0,FALSE,TRUE,$L3016)</f>
        <v>0</v>
      </c>
      <c r="M3017" s="3" t="b" cm="1">
        <f t="array" ref="M3017">_xlfn.IFS($N3017&gt;=$B$4-$B$26,FALSE,AND($I3017&gt;0,$K3017&gt;=$B$5-$B$26),TRUE,AND($L3017,NOT($M3016)),FALSE,$M3016,TRUE,TRUE,FALSE)</f>
        <v>0</v>
      </c>
      <c r="N3017" s="3" cm="1">
        <f t="array" ref="N3017">_xlfn.IFS($M3016,$N3016+$B$26,NOT($M3016),0,TRUE,$M3016)</f>
        <v>0</v>
      </c>
      <c r="O3017" s="3" t="b" cm="1">
        <f t="array" ref="O3017">_xlfn.IFS($M3017,FALSE,AND($L3017,NOT($M3017),$R3017&lt;$B$6,$I3017&gt;0),TRUE,TRUE,FALSE)</f>
        <v>0</v>
      </c>
      <c r="P3017" s="3" cm="1">
        <f t="array" ref="P3017">_xlfn.IFS($P3016&gt;=$C$7-$B$26,0,$O3016,$P3016+$B$26,TRUE,0)</f>
        <v>0</v>
      </c>
      <c r="Q3017" s="3" t="b" cm="1">
        <f t="array" ref="Q3017">_xlfn.IFS(AND($L3017,NOT($M3017),NOT($O3017)),TRUE,$R3017&gt;=$B$6,FALSE,AND($L3017,NOT($M3017),$O3017,$P3017=0),TRUE,TRUE,FALSE)</f>
        <v>0</v>
      </c>
      <c r="R3017" s="3" cm="1">
        <f t="array" ref="R3017">_xlfn.IFS(AND($Q3016,$R3016&lt;$B$6),$R3016+1,AND(NOT($L3016),$R3016&gt;0),0,TRUE,$R3016)</f>
        <v>0</v>
      </c>
      <c r="S3017" s="1" cm="1">
        <f t="array" ref="S3017">_xlfn.IFS(AND(Q3016,I3016&gt;$B$8),S3016+$B$8,AND(Q3016,I3016&lt;=$B$8),S3016+I3016,TRUE,$S3016)</f>
        <v>119</v>
      </c>
      <c r="T3017" s="1">
        <f t="shared" si="186"/>
        <v>10710</v>
      </c>
      <c r="U3017" s="17">
        <f t="shared" si="187"/>
        <v>213.20504313205043</v>
      </c>
      <c r="V3017" s="47" cm="1">
        <f t="array" ref="V3017">_xlfn.IFS($B$6=1,S3017*$B$10,AND(R3016=0,R3017&gt;=1,I3017&gt;=$B$6*$B$8-1),V3016+$B$6*$B$10*$B$8,AND(R3016=0,R3017&gt;=1,I3017&lt;$B$6*$B$8-1),V3016+I3016*$B$10,TRUE,V3016)</f>
        <v>11900</v>
      </c>
      <c r="W3017" s="17">
        <f t="shared" si="188"/>
        <v>236.89449236894492</v>
      </c>
    </row>
    <row r="3018" spans="7:23" x14ac:dyDescent="0.25">
      <c r="G3018" s="15">
        <v>3016</v>
      </c>
      <c r="H3018" s="1">
        <f t="shared" si="185"/>
        <v>50.25</v>
      </c>
      <c r="I3018" s="15" cm="1">
        <f t="array" ref="I3018">_xlfn.IFS(J3017&gt;=$C$13-$B$26,MINA(I3017+$B$13-S3018+S3017,$B$11),I3017=$B$11,MINA(I3017-S3018+S3017,$B$11),TRUE,MAXA(I3017-S3018+S3017,0))</f>
        <v>0</v>
      </c>
      <c r="J3018" s="1" cm="1">
        <f t="array" ref="J3018">_xlfn.IFS(J3017&gt;=$C$13-$B$26,0,I3017&lt;$B$11,J3017+$B$26,TRUE,0)</f>
        <v>0.71666666666666723</v>
      </c>
      <c r="K3018" s="3" cm="1">
        <f t="array" ref="K3018">_xlfn.IFS(AND(NOT($K3017=0),$L3017),0,NOT($L3017),$K3017+$B$26,TRUE,$K3017)</f>
        <v>0.46666666666666662</v>
      </c>
      <c r="L3018" s="3" t="b" cm="1">
        <f t="array" ref="L3018">_xlfn.IFS(AND($I3018&gt;0,$K3018&gt;=$C$5-$B$26),TRUE,$R3018&gt;=$B$6,FALSE,$I3018=0,FALSE,TRUE,$L3017)</f>
        <v>0</v>
      </c>
      <c r="M3018" s="3" t="b" cm="1">
        <f t="array" ref="M3018">_xlfn.IFS($N3018&gt;=$B$4-$B$26,FALSE,AND($I3018&gt;0,$K3018&gt;=$B$5-$B$26),TRUE,AND($L3018,NOT($M3017)),FALSE,$M3017,TRUE,TRUE,FALSE)</f>
        <v>0</v>
      </c>
      <c r="N3018" s="3" cm="1">
        <f t="array" ref="N3018">_xlfn.IFS($M3017,$N3017+$B$26,NOT($M3017),0,TRUE,$M3017)</f>
        <v>0</v>
      </c>
      <c r="O3018" s="3" t="b" cm="1">
        <f t="array" ref="O3018">_xlfn.IFS($M3018,FALSE,AND($L3018,NOT($M3018),$R3018&lt;$B$6,$I3018&gt;0),TRUE,TRUE,FALSE)</f>
        <v>0</v>
      </c>
      <c r="P3018" s="3" cm="1">
        <f t="array" ref="P3018">_xlfn.IFS($P3017&gt;=$C$7-$B$26,0,$O3017,$P3017+$B$26,TRUE,0)</f>
        <v>0</v>
      </c>
      <c r="Q3018" s="3" t="b" cm="1">
        <f t="array" ref="Q3018">_xlfn.IFS(AND($L3018,NOT($M3018),NOT($O3018)),TRUE,$R3018&gt;=$B$6,FALSE,AND($L3018,NOT($M3018),$O3018,$P3018=0),TRUE,TRUE,FALSE)</f>
        <v>0</v>
      </c>
      <c r="R3018" s="3" cm="1">
        <f t="array" ref="R3018">_xlfn.IFS(AND($Q3017,$R3017&lt;$B$6),$R3017+1,AND(NOT($L3017),$R3017&gt;0),0,TRUE,$R3017)</f>
        <v>0</v>
      </c>
      <c r="S3018" s="1" cm="1">
        <f t="array" ref="S3018">_xlfn.IFS(AND(Q3017,I3017&gt;$B$8),S3017+$B$8,AND(Q3017,I3017&lt;=$B$8),S3017+I3017,TRUE,$S3017)</f>
        <v>119</v>
      </c>
      <c r="T3018" s="1">
        <f t="shared" si="186"/>
        <v>10710</v>
      </c>
      <c r="U3018" s="17">
        <f t="shared" si="187"/>
        <v>213.13432835820896</v>
      </c>
      <c r="V3018" s="47" cm="1">
        <f t="array" ref="V3018">_xlfn.IFS($B$6=1,S3018*$B$10,AND(R3017=0,R3018&gt;=1,I3018&gt;=$B$6*$B$8-1),V3017+$B$6*$B$10*$B$8,AND(R3017=0,R3018&gt;=1,I3018&lt;$B$6*$B$8-1),V3017+I3017*$B$10,TRUE,V3017)</f>
        <v>11900</v>
      </c>
      <c r="W3018" s="17">
        <f t="shared" si="188"/>
        <v>236.81592039800995</v>
      </c>
    </row>
    <row r="3019" spans="7:23" x14ac:dyDescent="0.25">
      <c r="G3019" s="15">
        <v>3017</v>
      </c>
      <c r="H3019" s="1">
        <f t="shared" si="185"/>
        <v>50.266666666666666</v>
      </c>
      <c r="I3019" s="15" cm="1">
        <f t="array" ref="I3019">_xlfn.IFS(J3018&gt;=$C$13-$B$26,MINA(I3018+$B$13-S3019+S3018,$B$11),I3018=$B$11,MINA(I3018-S3019+S3018,$B$11),TRUE,MAXA(I3018-S3019+S3018,0))</f>
        <v>0</v>
      </c>
      <c r="J3019" s="1" cm="1">
        <f t="array" ref="J3019">_xlfn.IFS(J3018&gt;=$C$13-$B$26,0,I3018&lt;$B$11,J3018+$B$26,TRUE,0)</f>
        <v>0.73333333333333395</v>
      </c>
      <c r="K3019" s="3" cm="1">
        <f t="array" ref="K3019">_xlfn.IFS(AND(NOT($K3018=0),$L3018),0,NOT($L3018),$K3018+$B$26,TRUE,$K3018)</f>
        <v>0.48333333333333328</v>
      </c>
      <c r="L3019" s="3" t="b" cm="1">
        <f t="array" ref="L3019">_xlfn.IFS(AND($I3019&gt;0,$K3019&gt;=$C$5-$B$26),TRUE,$R3019&gt;=$B$6,FALSE,$I3019=0,FALSE,TRUE,$L3018)</f>
        <v>0</v>
      </c>
      <c r="M3019" s="3" t="b" cm="1">
        <f t="array" ref="M3019">_xlfn.IFS($N3019&gt;=$B$4-$B$26,FALSE,AND($I3019&gt;0,$K3019&gt;=$B$5-$B$26),TRUE,AND($L3019,NOT($M3018)),FALSE,$M3018,TRUE,TRUE,FALSE)</f>
        <v>0</v>
      </c>
      <c r="N3019" s="3" cm="1">
        <f t="array" ref="N3019">_xlfn.IFS($M3018,$N3018+$B$26,NOT($M3018),0,TRUE,$M3018)</f>
        <v>0</v>
      </c>
      <c r="O3019" s="3" t="b" cm="1">
        <f t="array" ref="O3019">_xlfn.IFS($M3019,FALSE,AND($L3019,NOT($M3019),$R3019&lt;$B$6,$I3019&gt;0),TRUE,TRUE,FALSE)</f>
        <v>0</v>
      </c>
      <c r="P3019" s="3" cm="1">
        <f t="array" ref="P3019">_xlfn.IFS($P3018&gt;=$C$7-$B$26,0,$O3018,$P3018+$B$26,TRUE,0)</f>
        <v>0</v>
      </c>
      <c r="Q3019" s="3" t="b" cm="1">
        <f t="array" ref="Q3019">_xlfn.IFS(AND($L3019,NOT($M3019),NOT($O3019)),TRUE,$R3019&gt;=$B$6,FALSE,AND($L3019,NOT($M3019),$O3019,$P3019=0),TRUE,TRUE,FALSE)</f>
        <v>0</v>
      </c>
      <c r="R3019" s="3" cm="1">
        <f t="array" ref="R3019">_xlfn.IFS(AND($Q3018,$R3018&lt;$B$6),$R3018+1,AND(NOT($L3018),$R3018&gt;0),0,TRUE,$R3018)</f>
        <v>0</v>
      </c>
      <c r="S3019" s="1" cm="1">
        <f t="array" ref="S3019">_xlfn.IFS(AND(Q3018,I3018&gt;$B$8),S3018+$B$8,AND(Q3018,I3018&lt;=$B$8),S3018+I3018,TRUE,$S3018)</f>
        <v>119</v>
      </c>
      <c r="T3019" s="1">
        <f t="shared" si="186"/>
        <v>10710</v>
      </c>
      <c r="U3019" s="17">
        <f t="shared" si="187"/>
        <v>213.0636604774536</v>
      </c>
      <c r="V3019" s="47" cm="1">
        <f t="array" ref="V3019">_xlfn.IFS($B$6=1,S3019*$B$10,AND(R3018=0,R3019&gt;=1,I3019&gt;=$B$6*$B$8-1),V3018+$B$6*$B$10*$B$8,AND(R3018=0,R3019&gt;=1,I3019&lt;$B$6*$B$8-1),V3018+I3018*$B$10,TRUE,V3018)</f>
        <v>11900</v>
      </c>
      <c r="W3019" s="17">
        <f t="shared" si="188"/>
        <v>236.73740053050398</v>
      </c>
    </row>
    <row r="3020" spans="7:23" x14ac:dyDescent="0.25">
      <c r="G3020" s="15">
        <v>3018</v>
      </c>
      <c r="H3020" s="1">
        <f t="shared" si="185"/>
        <v>50.283333333333331</v>
      </c>
      <c r="I3020" s="15" cm="1">
        <f t="array" ref="I3020">_xlfn.IFS(J3019&gt;=$C$13-$B$26,MINA(I3019+$B$13-S3020+S3019,$B$11),I3019=$B$11,MINA(I3019-S3020+S3019,$B$11),TRUE,MAXA(I3019-S3020+S3019,0))</f>
        <v>0</v>
      </c>
      <c r="J3020" s="1" cm="1">
        <f t="array" ref="J3020">_xlfn.IFS(J3019&gt;=$C$13-$B$26,0,I3019&lt;$B$11,J3019+$B$26,TRUE,0)</f>
        <v>0.75000000000000067</v>
      </c>
      <c r="K3020" s="3" cm="1">
        <f t="array" ref="K3020">_xlfn.IFS(AND(NOT($K3019=0),$L3019),0,NOT($L3019),$K3019+$B$26,TRUE,$K3019)</f>
        <v>0.49999999999999994</v>
      </c>
      <c r="L3020" s="3" t="b" cm="1">
        <f t="array" ref="L3020">_xlfn.IFS(AND($I3020&gt;0,$K3020&gt;=$C$5-$B$26),TRUE,$R3020&gt;=$B$6,FALSE,$I3020=0,FALSE,TRUE,$L3019)</f>
        <v>0</v>
      </c>
      <c r="M3020" s="3" t="b" cm="1">
        <f t="array" ref="M3020">_xlfn.IFS($N3020&gt;=$B$4-$B$26,FALSE,AND($I3020&gt;0,$K3020&gt;=$B$5-$B$26),TRUE,AND($L3020,NOT($M3019)),FALSE,$M3019,TRUE,TRUE,FALSE)</f>
        <v>0</v>
      </c>
      <c r="N3020" s="3" cm="1">
        <f t="array" ref="N3020">_xlfn.IFS($M3019,$N3019+$B$26,NOT($M3019),0,TRUE,$M3019)</f>
        <v>0</v>
      </c>
      <c r="O3020" s="3" t="b" cm="1">
        <f t="array" ref="O3020">_xlfn.IFS($M3020,FALSE,AND($L3020,NOT($M3020),$R3020&lt;$B$6,$I3020&gt;0),TRUE,TRUE,FALSE)</f>
        <v>0</v>
      </c>
      <c r="P3020" s="3" cm="1">
        <f t="array" ref="P3020">_xlfn.IFS($P3019&gt;=$C$7-$B$26,0,$O3019,$P3019+$B$26,TRUE,0)</f>
        <v>0</v>
      </c>
      <c r="Q3020" s="3" t="b" cm="1">
        <f t="array" ref="Q3020">_xlfn.IFS(AND($L3020,NOT($M3020),NOT($O3020)),TRUE,$R3020&gt;=$B$6,FALSE,AND($L3020,NOT($M3020),$O3020,$P3020=0),TRUE,TRUE,FALSE)</f>
        <v>0</v>
      </c>
      <c r="R3020" s="3" cm="1">
        <f t="array" ref="R3020">_xlfn.IFS(AND($Q3019,$R3019&lt;$B$6),$R3019+1,AND(NOT($L3019),$R3019&gt;0),0,TRUE,$R3019)</f>
        <v>0</v>
      </c>
      <c r="S3020" s="1" cm="1">
        <f t="array" ref="S3020">_xlfn.IFS(AND(Q3019,I3019&gt;$B$8),S3019+$B$8,AND(Q3019,I3019&lt;=$B$8),S3019+I3019,TRUE,$S3019)</f>
        <v>119</v>
      </c>
      <c r="T3020" s="1">
        <f t="shared" si="186"/>
        <v>10710</v>
      </c>
      <c r="U3020" s="17">
        <f t="shared" si="187"/>
        <v>212.99303944315545</v>
      </c>
      <c r="V3020" s="47" cm="1">
        <f t="array" ref="V3020">_xlfn.IFS($B$6=1,S3020*$B$10,AND(R3019=0,R3020&gt;=1,I3020&gt;=$B$6*$B$8-1),V3019+$B$6*$B$10*$B$8,AND(R3019=0,R3020&gt;=1,I3020&lt;$B$6*$B$8-1),V3019+I3019*$B$10,TRUE,V3019)</f>
        <v>11900</v>
      </c>
      <c r="W3020" s="17">
        <f t="shared" si="188"/>
        <v>236.65893271461718</v>
      </c>
    </row>
    <row r="3021" spans="7:23" x14ac:dyDescent="0.25">
      <c r="G3021" s="15">
        <v>3019</v>
      </c>
      <c r="H3021" s="1">
        <f t="shared" si="185"/>
        <v>50.3</v>
      </c>
      <c r="I3021" s="15" cm="1">
        <f t="array" ref="I3021">_xlfn.IFS(J3020&gt;=$C$13-$B$26,MINA(I3020+$B$13-S3021+S3020,$B$11),I3020=$B$11,MINA(I3020-S3021+S3020,$B$11),TRUE,MAXA(I3020-S3021+S3020,0))</f>
        <v>0</v>
      </c>
      <c r="J3021" s="1" cm="1">
        <f t="array" ref="J3021">_xlfn.IFS(J3020&gt;=$C$13-$B$26,0,I3020&lt;$B$11,J3020+$B$26,TRUE,0)</f>
        <v>0.76666666666666738</v>
      </c>
      <c r="K3021" s="3" cm="1">
        <f t="array" ref="K3021">_xlfn.IFS(AND(NOT($K3020=0),$L3020),0,NOT($L3020),$K3020+$B$26,TRUE,$K3020)</f>
        <v>0.51666666666666661</v>
      </c>
      <c r="L3021" s="3" t="b" cm="1">
        <f t="array" ref="L3021">_xlfn.IFS(AND($I3021&gt;0,$K3021&gt;=$C$5-$B$26),TRUE,$R3021&gt;=$B$6,FALSE,$I3021=0,FALSE,TRUE,$L3020)</f>
        <v>0</v>
      </c>
      <c r="M3021" s="3" t="b" cm="1">
        <f t="array" ref="M3021">_xlfn.IFS($N3021&gt;=$B$4-$B$26,FALSE,AND($I3021&gt;0,$K3021&gt;=$B$5-$B$26),TRUE,AND($L3021,NOT($M3020)),FALSE,$M3020,TRUE,TRUE,FALSE)</f>
        <v>0</v>
      </c>
      <c r="N3021" s="3" cm="1">
        <f t="array" ref="N3021">_xlfn.IFS($M3020,$N3020+$B$26,NOT($M3020),0,TRUE,$M3020)</f>
        <v>0</v>
      </c>
      <c r="O3021" s="3" t="b" cm="1">
        <f t="array" ref="O3021">_xlfn.IFS($M3021,FALSE,AND($L3021,NOT($M3021),$R3021&lt;$B$6,$I3021&gt;0),TRUE,TRUE,FALSE)</f>
        <v>0</v>
      </c>
      <c r="P3021" s="3" cm="1">
        <f t="array" ref="P3021">_xlfn.IFS($P3020&gt;=$C$7-$B$26,0,$O3020,$P3020+$B$26,TRUE,0)</f>
        <v>0</v>
      </c>
      <c r="Q3021" s="3" t="b" cm="1">
        <f t="array" ref="Q3021">_xlfn.IFS(AND($L3021,NOT($M3021),NOT($O3021)),TRUE,$R3021&gt;=$B$6,FALSE,AND($L3021,NOT($M3021),$O3021,$P3021=0),TRUE,TRUE,FALSE)</f>
        <v>0</v>
      </c>
      <c r="R3021" s="3" cm="1">
        <f t="array" ref="R3021">_xlfn.IFS(AND($Q3020,$R3020&lt;$B$6),$R3020+1,AND(NOT($L3020),$R3020&gt;0),0,TRUE,$R3020)</f>
        <v>0</v>
      </c>
      <c r="S3021" s="1" cm="1">
        <f t="array" ref="S3021">_xlfn.IFS(AND(Q3020,I3020&gt;$B$8),S3020+$B$8,AND(Q3020,I3020&lt;=$B$8),S3020+I3020,TRUE,$S3020)</f>
        <v>119</v>
      </c>
      <c r="T3021" s="1">
        <f t="shared" si="186"/>
        <v>10710</v>
      </c>
      <c r="U3021" s="17">
        <f t="shared" si="187"/>
        <v>212.92246520874752</v>
      </c>
      <c r="V3021" s="47" cm="1">
        <f t="array" ref="V3021">_xlfn.IFS($B$6=1,S3021*$B$10,AND(R3020=0,R3021&gt;=1,I3021&gt;=$B$6*$B$8-1),V3020+$B$6*$B$10*$B$8,AND(R3020=0,R3021&gt;=1,I3021&lt;$B$6*$B$8-1),V3020+I3020*$B$10,TRUE,V3020)</f>
        <v>11900</v>
      </c>
      <c r="W3021" s="17">
        <f t="shared" si="188"/>
        <v>236.58051689860835</v>
      </c>
    </row>
    <row r="3022" spans="7:23" x14ac:dyDescent="0.25">
      <c r="G3022" s="15">
        <v>3020</v>
      </c>
      <c r="H3022" s="1">
        <f t="shared" si="185"/>
        <v>50.316666666666663</v>
      </c>
      <c r="I3022" s="15" cm="1">
        <f t="array" ref="I3022">_xlfn.IFS(J3021&gt;=$C$13-$B$26,MINA(I3021+$B$13-S3022+S3021,$B$11),I3021=$B$11,MINA(I3021-S3022+S3021,$B$11),TRUE,MAXA(I3021-S3022+S3021,0))</f>
        <v>0</v>
      </c>
      <c r="J3022" s="1" cm="1">
        <f t="array" ref="J3022">_xlfn.IFS(J3021&gt;=$C$13-$B$26,0,I3021&lt;$B$11,J3021+$B$26,TRUE,0)</f>
        <v>0.7833333333333341</v>
      </c>
      <c r="K3022" s="3" cm="1">
        <f t="array" ref="K3022">_xlfn.IFS(AND(NOT($K3021=0),$L3021),0,NOT($L3021),$K3021+$B$26,TRUE,$K3021)</f>
        <v>0.53333333333333333</v>
      </c>
      <c r="L3022" s="3" t="b" cm="1">
        <f t="array" ref="L3022">_xlfn.IFS(AND($I3022&gt;0,$K3022&gt;=$C$5-$B$26),TRUE,$R3022&gt;=$B$6,FALSE,$I3022=0,FALSE,TRUE,$L3021)</f>
        <v>0</v>
      </c>
      <c r="M3022" s="3" t="b" cm="1">
        <f t="array" ref="M3022">_xlfn.IFS($N3022&gt;=$B$4-$B$26,FALSE,AND($I3022&gt;0,$K3022&gt;=$B$5-$B$26),TRUE,AND($L3022,NOT($M3021)),FALSE,$M3021,TRUE,TRUE,FALSE)</f>
        <v>0</v>
      </c>
      <c r="N3022" s="3" cm="1">
        <f t="array" ref="N3022">_xlfn.IFS($M3021,$N3021+$B$26,NOT($M3021),0,TRUE,$M3021)</f>
        <v>0</v>
      </c>
      <c r="O3022" s="3" t="b" cm="1">
        <f t="array" ref="O3022">_xlfn.IFS($M3022,FALSE,AND($L3022,NOT($M3022),$R3022&lt;$B$6,$I3022&gt;0),TRUE,TRUE,FALSE)</f>
        <v>0</v>
      </c>
      <c r="P3022" s="3" cm="1">
        <f t="array" ref="P3022">_xlfn.IFS($P3021&gt;=$C$7-$B$26,0,$O3021,$P3021+$B$26,TRUE,0)</f>
        <v>0</v>
      </c>
      <c r="Q3022" s="3" t="b" cm="1">
        <f t="array" ref="Q3022">_xlfn.IFS(AND($L3022,NOT($M3022),NOT($O3022)),TRUE,$R3022&gt;=$B$6,FALSE,AND($L3022,NOT($M3022),$O3022,$P3022=0),TRUE,TRUE,FALSE)</f>
        <v>0</v>
      </c>
      <c r="R3022" s="3" cm="1">
        <f t="array" ref="R3022">_xlfn.IFS(AND($Q3021,$R3021&lt;$B$6),$R3021+1,AND(NOT($L3021),$R3021&gt;0),0,TRUE,$R3021)</f>
        <v>0</v>
      </c>
      <c r="S3022" s="1" cm="1">
        <f t="array" ref="S3022">_xlfn.IFS(AND(Q3021,I3021&gt;$B$8),S3021+$B$8,AND(Q3021,I3021&lt;=$B$8),S3021+I3021,TRUE,$S3021)</f>
        <v>119</v>
      </c>
      <c r="T3022" s="1">
        <f t="shared" si="186"/>
        <v>10710</v>
      </c>
      <c r="U3022" s="17">
        <f t="shared" si="187"/>
        <v>212.85193772772442</v>
      </c>
      <c r="V3022" s="47" cm="1">
        <f t="array" ref="V3022">_xlfn.IFS($B$6=1,S3022*$B$10,AND(R3021=0,R3022&gt;=1,I3022&gt;=$B$6*$B$8-1),V3021+$B$6*$B$10*$B$8,AND(R3021=0,R3022&gt;=1,I3022&lt;$B$6*$B$8-1),V3021+I3021*$B$10,TRUE,V3021)</f>
        <v>11900</v>
      </c>
      <c r="W3022" s="17">
        <f t="shared" si="188"/>
        <v>236.50215303080492</v>
      </c>
    </row>
    <row r="3023" spans="7:23" x14ac:dyDescent="0.25">
      <c r="G3023" s="15">
        <v>3021</v>
      </c>
      <c r="H3023" s="1">
        <f t="shared" si="185"/>
        <v>50.333333333333336</v>
      </c>
      <c r="I3023" s="15" cm="1">
        <f t="array" ref="I3023">_xlfn.IFS(J3022&gt;=$C$13-$B$26,MINA(I3022+$B$13-S3023+S3022,$B$11),I3022=$B$11,MINA(I3022-S3023+S3022,$B$11),TRUE,MAXA(I3022-S3023+S3022,0))</f>
        <v>0</v>
      </c>
      <c r="J3023" s="1" cm="1">
        <f t="array" ref="J3023">_xlfn.IFS(J3022&gt;=$C$13-$B$26,0,I3022&lt;$B$11,J3022+$B$26,TRUE,0)</f>
        <v>0.80000000000000082</v>
      </c>
      <c r="K3023" s="3" cm="1">
        <f t="array" ref="K3023">_xlfn.IFS(AND(NOT($K3022=0),$L3022),0,NOT($L3022),$K3022+$B$26,TRUE,$K3022)</f>
        <v>0.55000000000000004</v>
      </c>
      <c r="L3023" s="3" t="b" cm="1">
        <f t="array" ref="L3023">_xlfn.IFS(AND($I3023&gt;0,$K3023&gt;=$C$5-$B$26),TRUE,$R3023&gt;=$B$6,FALSE,$I3023=0,FALSE,TRUE,$L3022)</f>
        <v>0</v>
      </c>
      <c r="M3023" s="3" t="b" cm="1">
        <f t="array" ref="M3023">_xlfn.IFS($N3023&gt;=$B$4-$B$26,FALSE,AND($I3023&gt;0,$K3023&gt;=$B$5-$B$26),TRUE,AND($L3023,NOT($M3022)),FALSE,$M3022,TRUE,TRUE,FALSE)</f>
        <v>0</v>
      </c>
      <c r="N3023" s="3" cm="1">
        <f t="array" ref="N3023">_xlfn.IFS($M3022,$N3022+$B$26,NOT($M3022),0,TRUE,$M3022)</f>
        <v>0</v>
      </c>
      <c r="O3023" s="3" t="b" cm="1">
        <f t="array" ref="O3023">_xlfn.IFS($M3023,FALSE,AND($L3023,NOT($M3023),$R3023&lt;$B$6,$I3023&gt;0),TRUE,TRUE,FALSE)</f>
        <v>0</v>
      </c>
      <c r="P3023" s="3" cm="1">
        <f t="array" ref="P3023">_xlfn.IFS($P3022&gt;=$C$7-$B$26,0,$O3022,$P3022+$B$26,TRUE,0)</f>
        <v>0</v>
      </c>
      <c r="Q3023" s="3" t="b" cm="1">
        <f t="array" ref="Q3023">_xlfn.IFS(AND($L3023,NOT($M3023),NOT($O3023)),TRUE,$R3023&gt;=$B$6,FALSE,AND($L3023,NOT($M3023),$O3023,$P3023=0),TRUE,TRUE,FALSE)</f>
        <v>0</v>
      </c>
      <c r="R3023" s="3" cm="1">
        <f t="array" ref="R3023">_xlfn.IFS(AND($Q3022,$R3022&lt;$B$6),$R3022+1,AND(NOT($L3022),$R3022&gt;0),0,TRUE,$R3022)</f>
        <v>0</v>
      </c>
      <c r="S3023" s="1" cm="1">
        <f t="array" ref="S3023">_xlfn.IFS(AND(Q3022,I3022&gt;$B$8),S3022+$B$8,AND(Q3022,I3022&lt;=$B$8),S3022+I3022,TRUE,$S3022)</f>
        <v>119</v>
      </c>
      <c r="T3023" s="1">
        <f t="shared" si="186"/>
        <v>10710</v>
      </c>
      <c r="U3023" s="17">
        <f t="shared" si="187"/>
        <v>212.78145695364236</v>
      </c>
      <c r="V3023" s="47" cm="1">
        <f t="array" ref="V3023">_xlfn.IFS($B$6=1,S3023*$B$10,AND(R3022=0,R3023&gt;=1,I3023&gt;=$B$6*$B$8-1),V3022+$B$6*$B$10*$B$8,AND(R3022=0,R3023&gt;=1,I3023&lt;$B$6*$B$8-1),V3022+I3022*$B$10,TRUE,V3022)</f>
        <v>11900</v>
      </c>
      <c r="W3023" s="17">
        <f t="shared" si="188"/>
        <v>236.42384105960264</v>
      </c>
    </row>
    <row r="3024" spans="7:23" x14ac:dyDescent="0.25">
      <c r="G3024" s="15">
        <v>3022</v>
      </c>
      <c r="H3024" s="1">
        <f t="shared" si="185"/>
        <v>50.35</v>
      </c>
      <c r="I3024" s="15" cm="1">
        <f t="array" ref="I3024">_xlfn.IFS(J3023&gt;=$C$13-$B$26,MINA(I3023+$B$13-S3024+S3023,$B$11),I3023=$B$11,MINA(I3023-S3024+S3023,$B$11),TRUE,MAXA(I3023-S3024+S3023,0))</f>
        <v>0</v>
      </c>
      <c r="J3024" s="1" cm="1">
        <f t="array" ref="J3024">_xlfn.IFS(J3023&gt;=$C$13-$B$26,0,I3023&lt;$B$11,J3023+$B$26,TRUE,0)</f>
        <v>0.81666666666666754</v>
      </c>
      <c r="K3024" s="3" cm="1">
        <f t="array" ref="K3024">_xlfn.IFS(AND(NOT($K3023=0),$L3023),0,NOT($L3023),$K3023+$B$26,TRUE,$K3023)</f>
        <v>0.56666666666666676</v>
      </c>
      <c r="L3024" s="3" t="b" cm="1">
        <f t="array" ref="L3024">_xlfn.IFS(AND($I3024&gt;0,$K3024&gt;=$C$5-$B$26),TRUE,$R3024&gt;=$B$6,FALSE,$I3024=0,FALSE,TRUE,$L3023)</f>
        <v>0</v>
      </c>
      <c r="M3024" s="3" t="b" cm="1">
        <f t="array" ref="M3024">_xlfn.IFS($N3024&gt;=$B$4-$B$26,FALSE,AND($I3024&gt;0,$K3024&gt;=$B$5-$B$26),TRUE,AND($L3024,NOT($M3023)),FALSE,$M3023,TRUE,TRUE,FALSE)</f>
        <v>0</v>
      </c>
      <c r="N3024" s="3" cm="1">
        <f t="array" ref="N3024">_xlfn.IFS($M3023,$N3023+$B$26,NOT($M3023),0,TRUE,$M3023)</f>
        <v>0</v>
      </c>
      <c r="O3024" s="3" t="b" cm="1">
        <f t="array" ref="O3024">_xlfn.IFS($M3024,FALSE,AND($L3024,NOT($M3024),$R3024&lt;$B$6,$I3024&gt;0),TRUE,TRUE,FALSE)</f>
        <v>0</v>
      </c>
      <c r="P3024" s="3" cm="1">
        <f t="array" ref="P3024">_xlfn.IFS($P3023&gt;=$C$7-$B$26,0,$O3023,$P3023+$B$26,TRUE,0)</f>
        <v>0</v>
      </c>
      <c r="Q3024" s="3" t="b" cm="1">
        <f t="array" ref="Q3024">_xlfn.IFS(AND($L3024,NOT($M3024),NOT($O3024)),TRUE,$R3024&gt;=$B$6,FALSE,AND($L3024,NOT($M3024),$O3024,$P3024=0),TRUE,TRUE,FALSE)</f>
        <v>0</v>
      </c>
      <c r="R3024" s="3" cm="1">
        <f t="array" ref="R3024">_xlfn.IFS(AND($Q3023,$R3023&lt;$B$6),$R3023+1,AND(NOT($L3023),$R3023&gt;0),0,TRUE,$R3023)</f>
        <v>0</v>
      </c>
      <c r="S3024" s="1" cm="1">
        <f t="array" ref="S3024">_xlfn.IFS(AND(Q3023,I3023&gt;$B$8),S3023+$B$8,AND(Q3023,I3023&lt;=$B$8),S3023+I3023,TRUE,$S3023)</f>
        <v>119</v>
      </c>
      <c r="T3024" s="1">
        <f t="shared" si="186"/>
        <v>10710</v>
      </c>
      <c r="U3024" s="17">
        <f t="shared" si="187"/>
        <v>212.71102284011917</v>
      </c>
      <c r="V3024" s="47" cm="1">
        <f t="array" ref="V3024">_xlfn.IFS($B$6=1,S3024*$B$10,AND(R3023=0,R3024&gt;=1,I3024&gt;=$B$6*$B$8-1),V3023+$B$6*$B$10*$B$8,AND(R3023=0,R3024&gt;=1,I3024&lt;$B$6*$B$8-1),V3023+I3023*$B$10,TRUE,V3023)</f>
        <v>11900</v>
      </c>
      <c r="W3024" s="17">
        <f t="shared" si="188"/>
        <v>236.34558093346573</v>
      </c>
    </row>
    <row r="3025" spans="7:23" x14ac:dyDescent="0.25">
      <c r="G3025" s="15">
        <v>3023</v>
      </c>
      <c r="H3025" s="1">
        <f t="shared" si="185"/>
        <v>50.366666666666667</v>
      </c>
      <c r="I3025" s="15" cm="1">
        <f t="array" ref="I3025">_xlfn.IFS(J3024&gt;=$C$13-$B$26,MINA(I3024+$B$13-S3025+S3024,$B$11),I3024=$B$11,MINA(I3024-S3025+S3024,$B$11),TRUE,MAXA(I3024-S3025+S3024,0))</f>
        <v>0</v>
      </c>
      <c r="J3025" s="1" cm="1">
        <f t="array" ref="J3025">_xlfn.IFS(J3024&gt;=$C$13-$B$26,0,I3024&lt;$B$11,J3024+$B$26,TRUE,0)</f>
        <v>0.83333333333333426</v>
      </c>
      <c r="K3025" s="3" cm="1">
        <f t="array" ref="K3025">_xlfn.IFS(AND(NOT($K3024=0),$L3024),0,NOT($L3024),$K3024+$B$26,TRUE,$K3024)</f>
        <v>0.58333333333333348</v>
      </c>
      <c r="L3025" s="3" t="b" cm="1">
        <f t="array" ref="L3025">_xlfn.IFS(AND($I3025&gt;0,$K3025&gt;=$C$5-$B$26),TRUE,$R3025&gt;=$B$6,FALSE,$I3025=0,FALSE,TRUE,$L3024)</f>
        <v>0</v>
      </c>
      <c r="M3025" s="3" t="b" cm="1">
        <f t="array" ref="M3025">_xlfn.IFS($N3025&gt;=$B$4-$B$26,FALSE,AND($I3025&gt;0,$K3025&gt;=$B$5-$B$26),TRUE,AND($L3025,NOT($M3024)),FALSE,$M3024,TRUE,TRUE,FALSE)</f>
        <v>0</v>
      </c>
      <c r="N3025" s="3" cm="1">
        <f t="array" ref="N3025">_xlfn.IFS($M3024,$N3024+$B$26,NOT($M3024),0,TRUE,$M3024)</f>
        <v>0</v>
      </c>
      <c r="O3025" s="3" t="b" cm="1">
        <f t="array" ref="O3025">_xlfn.IFS($M3025,FALSE,AND($L3025,NOT($M3025),$R3025&lt;$B$6,$I3025&gt;0),TRUE,TRUE,FALSE)</f>
        <v>0</v>
      </c>
      <c r="P3025" s="3" cm="1">
        <f t="array" ref="P3025">_xlfn.IFS($P3024&gt;=$C$7-$B$26,0,$O3024,$P3024+$B$26,TRUE,0)</f>
        <v>0</v>
      </c>
      <c r="Q3025" s="3" t="b" cm="1">
        <f t="array" ref="Q3025">_xlfn.IFS(AND($L3025,NOT($M3025),NOT($O3025)),TRUE,$R3025&gt;=$B$6,FALSE,AND($L3025,NOT($M3025),$O3025,$P3025=0),TRUE,TRUE,FALSE)</f>
        <v>0</v>
      </c>
      <c r="R3025" s="3" cm="1">
        <f t="array" ref="R3025">_xlfn.IFS(AND($Q3024,$R3024&lt;$B$6),$R3024+1,AND(NOT($L3024),$R3024&gt;0),0,TRUE,$R3024)</f>
        <v>0</v>
      </c>
      <c r="S3025" s="1" cm="1">
        <f t="array" ref="S3025">_xlfn.IFS(AND(Q3024,I3024&gt;$B$8),S3024+$B$8,AND(Q3024,I3024&lt;=$B$8),S3024+I3024,TRUE,$S3024)</f>
        <v>119</v>
      </c>
      <c r="T3025" s="1">
        <f t="shared" si="186"/>
        <v>10710</v>
      </c>
      <c r="U3025" s="17">
        <f t="shared" si="187"/>
        <v>212.64063534083388</v>
      </c>
      <c r="V3025" s="47" cm="1">
        <f t="array" ref="V3025">_xlfn.IFS($B$6=1,S3025*$B$10,AND(R3024=0,R3025&gt;=1,I3025&gt;=$B$6*$B$8-1),V3024+$B$6*$B$10*$B$8,AND(R3024=0,R3025&gt;=1,I3025&lt;$B$6*$B$8-1),V3024+I3024*$B$10,TRUE,V3024)</f>
        <v>11900</v>
      </c>
      <c r="W3025" s="17">
        <f t="shared" si="188"/>
        <v>236.26737260092654</v>
      </c>
    </row>
    <row r="3026" spans="7:23" x14ac:dyDescent="0.25">
      <c r="G3026" s="15">
        <v>3024</v>
      </c>
      <c r="H3026" s="1">
        <f t="shared" si="185"/>
        <v>50.383333333333333</v>
      </c>
      <c r="I3026" s="15" cm="1">
        <f t="array" ref="I3026">_xlfn.IFS(J3025&gt;=$C$13-$B$26,MINA(I3025+$B$13-S3026+S3025,$B$11),I3025=$B$11,MINA(I3025-S3026+S3025,$B$11),TRUE,MAXA(I3025-S3026+S3025,0))</f>
        <v>0</v>
      </c>
      <c r="J3026" s="1" cm="1">
        <f t="array" ref="J3026">_xlfn.IFS(J3025&gt;=$C$13-$B$26,0,I3025&lt;$B$11,J3025+$B$26,TRUE,0)</f>
        <v>0.85000000000000098</v>
      </c>
      <c r="K3026" s="3" cm="1">
        <f t="array" ref="K3026">_xlfn.IFS(AND(NOT($K3025=0),$L3025),0,NOT($L3025),$K3025+$B$26,TRUE,$K3025)</f>
        <v>0.6000000000000002</v>
      </c>
      <c r="L3026" s="3" t="b" cm="1">
        <f t="array" ref="L3026">_xlfn.IFS(AND($I3026&gt;0,$K3026&gt;=$C$5-$B$26),TRUE,$R3026&gt;=$B$6,FALSE,$I3026=0,FALSE,TRUE,$L3025)</f>
        <v>0</v>
      </c>
      <c r="M3026" s="3" t="b" cm="1">
        <f t="array" ref="M3026">_xlfn.IFS($N3026&gt;=$B$4-$B$26,FALSE,AND($I3026&gt;0,$K3026&gt;=$B$5-$B$26),TRUE,AND($L3026,NOT($M3025)),FALSE,$M3025,TRUE,TRUE,FALSE)</f>
        <v>0</v>
      </c>
      <c r="N3026" s="3" cm="1">
        <f t="array" ref="N3026">_xlfn.IFS($M3025,$N3025+$B$26,NOT($M3025),0,TRUE,$M3025)</f>
        <v>0</v>
      </c>
      <c r="O3026" s="3" t="b" cm="1">
        <f t="array" ref="O3026">_xlfn.IFS($M3026,FALSE,AND($L3026,NOT($M3026),$R3026&lt;$B$6,$I3026&gt;0),TRUE,TRUE,FALSE)</f>
        <v>0</v>
      </c>
      <c r="P3026" s="3" cm="1">
        <f t="array" ref="P3026">_xlfn.IFS($P3025&gt;=$C$7-$B$26,0,$O3025,$P3025+$B$26,TRUE,0)</f>
        <v>0</v>
      </c>
      <c r="Q3026" s="3" t="b" cm="1">
        <f t="array" ref="Q3026">_xlfn.IFS(AND($L3026,NOT($M3026),NOT($O3026)),TRUE,$R3026&gt;=$B$6,FALSE,AND($L3026,NOT($M3026),$O3026,$P3026=0),TRUE,TRUE,FALSE)</f>
        <v>0</v>
      </c>
      <c r="R3026" s="3" cm="1">
        <f t="array" ref="R3026">_xlfn.IFS(AND($Q3025,$R3025&lt;$B$6),$R3025+1,AND(NOT($L3025),$R3025&gt;0),0,TRUE,$R3025)</f>
        <v>0</v>
      </c>
      <c r="S3026" s="1" cm="1">
        <f t="array" ref="S3026">_xlfn.IFS(AND(Q3025,I3025&gt;$B$8),S3025+$B$8,AND(Q3025,I3025&lt;=$B$8),S3025+I3025,TRUE,$S3025)</f>
        <v>119</v>
      </c>
      <c r="T3026" s="1">
        <f t="shared" si="186"/>
        <v>10710</v>
      </c>
      <c r="U3026" s="17">
        <f t="shared" si="187"/>
        <v>212.57029440952695</v>
      </c>
      <c r="V3026" s="47" cm="1">
        <f t="array" ref="V3026">_xlfn.IFS($B$6=1,S3026*$B$10,AND(R3025=0,R3026&gt;=1,I3026&gt;=$B$6*$B$8-1),V3025+$B$6*$B$10*$B$8,AND(R3025=0,R3026&gt;=1,I3026&lt;$B$6*$B$8-1),V3025+I3025*$B$10,TRUE,V3025)</f>
        <v>11900</v>
      </c>
      <c r="W3026" s="17">
        <f t="shared" si="188"/>
        <v>236.18921601058551</v>
      </c>
    </row>
    <row r="3027" spans="7:23" x14ac:dyDescent="0.25">
      <c r="G3027" s="15">
        <v>3025</v>
      </c>
      <c r="H3027" s="1">
        <f t="shared" si="185"/>
        <v>50.4</v>
      </c>
      <c r="I3027" s="15" cm="1">
        <f t="array" ref="I3027">_xlfn.IFS(J3026&gt;=$C$13-$B$26,MINA(I3026+$B$13-S3027+S3026,$B$11),I3026=$B$11,MINA(I3026-S3027+S3026,$B$11),TRUE,MAXA(I3026-S3027+S3026,0))</f>
        <v>0</v>
      </c>
      <c r="J3027" s="1" cm="1">
        <f t="array" ref="J3027">_xlfn.IFS(J3026&gt;=$C$13-$B$26,0,I3026&lt;$B$11,J3026+$B$26,TRUE,0)</f>
        <v>0.8666666666666677</v>
      </c>
      <c r="K3027" s="3" cm="1">
        <f t="array" ref="K3027">_xlfn.IFS(AND(NOT($K3026=0),$L3026),0,NOT($L3026),$K3026+$B$26,TRUE,$K3026)</f>
        <v>0.61666666666666692</v>
      </c>
      <c r="L3027" s="3" t="b" cm="1">
        <f t="array" ref="L3027">_xlfn.IFS(AND($I3027&gt;0,$K3027&gt;=$C$5-$B$26),TRUE,$R3027&gt;=$B$6,FALSE,$I3027=0,FALSE,TRUE,$L3026)</f>
        <v>0</v>
      </c>
      <c r="M3027" s="3" t="b" cm="1">
        <f t="array" ref="M3027">_xlfn.IFS($N3027&gt;=$B$4-$B$26,FALSE,AND($I3027&gt;0,$K3027&gt;=$B$5-$B$26),TRUE,AND($L3027,NOT($M3026)),FALSE,$M3026,TRUE,TRUE,FALSE)</f>
        <v>0</v>
      </c>
      <c r="N3027" s="3" cm="1">
        <f t="array" ref="N3027">_xlfn.IFS($M3026,$N3026+$B$26,NOT($M3026),0,TRUE,$M3026)</f>
        <v>0</v>
      </c>
      <c r="O3027" s="3" t="b" cm="1">
        <f t="array" ref="O3027">_xlfn.IFS($M3027,FALSE,AND($L3027,NOT($M3027),$R3027&lt;$B$6,$I3027&gt;0),TRUE,TRUE,FALSE)</f>
        <v>0</v>
      </c>
      <c r="P3027" s="3" cm="1">
        <f t="array" ref="P3027">_xlfn.IFS($P3026&gt;=$C$7-$B$26,0,$O3026,$P3026+$B$26,TRUE,0)</f>
        <v>0</v>
      </c>
      <c r="Q3027" s="3" t="b" cm="1">
        <f t="array" ref="Q3027">_xlfn.IFS(AND($L3027,NOT($M3027),NOT($O3027)),TRUE,$R3027&gt;=$B$6,FALSE,AND($L3027,NOT($M3027),$O3027,$P3027=0),TRUE,TRUE,FALSE)</f>
        <v>0</v>
      </c>
      <c r="R3027" s="3" cm="1">
        <f t="array" ref="R3027">_xlfn.IFS(AND($Q3026,$R3026&lt;$B$6),$R3026+1,AND(NOT($L3026),$R3026&gt;0),0,TRUE,$R3026)</f>
        <v>0</v>
      </c>
      <c r="S3027" s="1" cm="1">
        <f t="array" ref="S3027">_xlfn.IFS(AND(Q3026,I3026&gt;$B$8),S3026+$B$8,AND(Q3026,I3026&lt;=$B$8),S3026+I3026,TRUE,$S3026)</f>
        <v>119</v>
      </c>
      <c r="T3027" s="1">
        <f t="shared" si="186"/>
        <v>10710</v>
      </c>
      <c r="U3027" s="17">
        <f t="shared" si="187"/>
        <v>212.5</v>
      </c>
      <c r="V3027" s="47" cm="1">
        <f t="array" ref="V3027">_xlfn.IFS($B$6=1,S3027*$B$10,AND(R3026=0,R3027&gt;=1,I3027&gt;=$B$6*$B$8-1),V3026+$B$6*$B$10*$B$8,AND(R3026=0,R3027&gt;=1,I3027&lt;$B$6*$B$8-1),V3026+I3026*$B$10,TRUE,V3026)</f>
        <v>11900</v>
      </c>
      <c r="W3027" s="17">
        <f t="shared" si="188"/>
        <v>236.11111111111111</v>
      </c>
    </row>
    <row r="3028" spans="7:23" x14ac:dyDescent="0.25">
      <c r="G3028" s="15">
        <v>3026</v>
      </c>
      <c r="H3028" s="1">
        <f t="shared" si="185"/>
        <v>50.416666666666664</v>
      </c>
      <c r="I3028" s="15" cm="1">
        <f t="array" ref="I3028">_xlfn.IFS(J3027&gt;=$C$13-$B$26,MINA(I3027+$B$13-S3028+S3027,$B$11),I3027=$B$11,MINA(I3027-S3028+S3027,$B$11),TRUE,MAXA(I3027-S3028+S3027,0))</f>
        <v>0</v>
      </c>
      <c r="J3028" s="1" cm="1">
        <f t="array" ref="J3028">_xlfn.IFS(J3027&gt;=$C$13-$B$26,0,I3027&lt;$B$11,J3027+$B$26,TRUE,0)</f>
        <v>0.88333333333333441</v>
      </c>
      <c r="K3028" s="3" cm="1">
        <f t="array" ref="K3028">_xlfn.IFS(AND(NOT($K3027=0),$L3027),0,NOT($L3027),$K3027+$B$26,TRUE,$K3027)</f>
        <v>0.63333333333333364</v>
      </c>
      <c r="L3028" s="3" t="b" cm="1">
        <f t="array" ref="L3028">_xlfn.IFS(AND($I3028&gt;0,$K3028&gt;=$C$5-$B$26),TRUE,$R3028&gt;=$B$6,FALSE,$I3028=0,FALSE,TRUE,$L3027)</f>
        <v>0</v>
      </c>
      <c r="M3028" s="3" t="b" cm="1">
        <f t="array" ref="M3028">_xlfn.IFS($N3028&gt;=$B$4-$B$26,FALSE,AND($I3028&gt;0,$K3028&gt;=$B$5-$B$26),TRUE,AND($L3028,NOT($M3027)),FALSE,$M3027,TRUE,TRUE,FALSE)</f>
        <v>0</v>
      </c>
      <c r="N3028" s="3" cm="1">
        <f t="array" ref="N3028">_xlfn.IFS($M3027,$N3027+$B$26,NOT($M3027),0,TRUE,$M3027)</f>
        <v>0</v>
      </c>
      <c r="O3028" s="3" t="b" cm="1">
        <f t="array" ref="O3028">_xlfn.IFS($M3028,FALSE,AND($L3028,NOT($M3028),$R3028&lt;$B$6,$I3028&gt;0),TRUE,TRUE,FALSE)</f>
        <v>0</v>
      </c>
      <c r="P3028" s="3" cm="1">
        <f t="array" ref="P3028">_xlfn.IFS($P3027&gt;=$C$7-$B$26,0,$O3027,$P3027+$B$26,TRUE,0)</f>
        <v>0</v>
      </c>
      <c r="Q3028" s="3" t="b" cm="1">
        <f t="array" ref="Q3028">_xlfn.IFS(AND($L3028,NOT($M3028),NOT($O3028)),TRUE,$R3028&gt;=$B$6,FALSE,AND($L3028,NOT($M3028),$O3028,$P3028=0),TRUE,TRUE,FALSE)</f>
        <v>0</v>
      </c>
      <c r="R3028" s="3" cm="1">
        <f t="array" ref="R3028">_xlfn.IFS(AND($Q3027,$R3027&lt;$B$6),$R3027+1,AND(NOT($L3027),$R3027&gt;0),0,TRUE,$R3027)</f>
        <v>0</v>
      </c>
      <c r="S3028" s="1" cm="1">
        <f t="array" ref="S3028">_xlfn.IFS(AND(Q3027,I3027&gt;$B$8),S3027+$B$8,AND(Q3027,I3027&lt;=$B$8),S3027+I3027,TRUE,$S3027)</f>
        <v>119</v>
      </c>
      <c r="T3028" s="1">
        <f t="shared" si="186"/>
        <v>10710</v>
      </c>
      <c r="U3028" s="17">
        <f t="shared" si="187"/>
        <v>212.42975206611573</v>
      </c>
      <c r="V3028" s="47" cm="1">
        <f t="array" ref="V3028">_xlfn.IFS($B$6=1,S3028*$B$10,AND(R3027=0,R3028&gt;=1,I3028&gt;=$B$6*$B$8-1),V3027+$B$6*$B$10*$B$8,AND(R3027=0,R3028&gt;=1,I3028&lt;$B$6*$B$8-1),V3027+I3027*$B$10,TRUE,V3027)</f>
        <v>11900</v>
      </c>
      <c r="W3028" s="17">
        <f t="shared" si="188"/>
        <v>236.03305785123968</v>
      </c>
    </row>
    <row r="3029" spans="7:23" x14ac:dyDescent="0.25">
      <c r="G3029" s="15">
        <v>3027</v>
      </c>
      <c r="H3029" s="1">
        <f t="shared" si="185"/>
        <v>50.43333333333333</v>
      </c>
      <c r="I3029" s="15" cm="1">
        <f t="array" ref="I3029">_xlfn.IFS(J3028&gt;=$C$13-$B$26,MINA(I3028+$B$13-S3029+S3028,$B$11),I3028=$B$11,MINA(I3028-S3029+S3028,$B$11),TRUE,MAXA(I3028-S3029+S3028,0))</f>
        <v>0</v>
      </c>
      <c r="J3029" s="1" cm="1">
        <f t="array" ref="J3029">_xlfn.IFS(J3028&gt;=$C$13-$B$26,0,I3028&lt;$B$11,J3028+$B$26,TRUE,0)</f>
        <v>0.90000000000000113</v>
      </c>
      <c r="K3029" s="3" cm="1">
        <f t="array" ref="K3029">_xlfn.IFS(AND(NOT($K3028=0),$L3028),0,NOT($L3028),$K3028+$B$26,TRUE,$K3028)</f>
        <v>0.65000000000000036</v>
      </c>
      <c r="L3029" s="3" t="b" cm="1">
        <f t="array" ref="L3029">_xlfn.IFS(AND($I3029&gt;0,$K3029&gt;=$C$5-$B$26),TRUE,$R3029&gt;=$B$6,FALSE,$I3029=0,FALSE,TRUE,$L3028)</f>
        <v>0</v>
      </c>
      <c r="M3029" s="3" t="b" cm="1">
        <f t="array" ref="M3029">_xlfn.IFS($N3029&gt;=$B$4-$B$26,FALSE,AND($I3029&gt;0,$K3029&gt;=$B$5-$B$26),TRUE,AND($L3029,NOT($M3028)),FALSE,$M3028,TRUE,TRUE,FALSE)</f>
        <v>0</v>
      </c>
      <c r="N3029" s="3" cm="1">
        <f t="array" ref="N3029">_xlfn.IFS($M3028,$N3028+$B$26,NOT($M3028),0,TRUE,$M3028)</f>
        <v>0</v>
      </c>
      <c r="O3029" s="3" t="b" cm="1">
        <f t="array" ref="O3029">_xlfn.IFS($M3029,FALSE,AND($L3029,NOT($M3029),$R3029&lt;$B$6,$I3029&gt;0),TRUE,TRUE,FALSE)</f>
        <v>0</v>
      </c>
      <c r="P3029" s="3" cm="1">
        <f t="array" ref="P3029">_xlfn.IFS($P3028&gt;=$C$7-$B$26,0,$O3028,$P3028+$B$26,TRUE,0)</f>
        <v>0</v>
      </c>
      <c r="Q3029" s="3" t="b" cm="1">
        <f t="array" ref="Q3029">_xlfn.IFS(AND($L3029,NOT($M3029),NOT($O3029)),TRUE,$R3029&gt;=$B$6,FALSE,AND($L3029,NOT($M3029),$O3029,$P3029=0),TRUE,TRUE,FALSE)</f>
        <v>0</v>
      </c>
      <c r="R3029" s="3" cm="1">
        <f t="array" ref="R3029">_xlfn.IFS(AND($Q3028,$R3028&lt;$B$6),$R3028+1,AND(NOT($L3028),$R3028&gt;0),0,TRUE,$R3028)</f>
        <v>0</v>
      </c>
      <c r="S3029" s="1" cm="1">
        <f t="array" ref="S3029">_xlfn.IFS(AND(Q3028,I3028&gt;$B$8),S3028+$B$8,AND(Q3028,I3028&lt;=$B$8),S3028+I3028,TRUE,$S3028)</f>
        <v>119</v>
      </c>
      <c r="T3029" s="1">
        <f t="shared" si="186"/>
        <v>10710</v>
      </c>
      <c r="U3029" s="17">
        <f t="shared" si="187"/>
        <v>212.35955056179776</v>
      </c>
      <c r="V3029" s="47" cm="1">
        <f t="array" ref="V3029">_xlfn.IFS($B$6=1,S3029*$B$10,AND(R3028=0,R3029&gt;=1,I3029&gt;=$B$6*$B$8-1),V3028+$B$6*$B$10*$B$8,AND(R3028=0,R3029&gt;=1,I3029&lt;$B$6*$B$8-1),V3028+I3028*$B$10,TRUE,V3028)</f>
        <v>11900</v>
      </c>
      <c r="W3029" s="17">
        <f t="shared" si="188"/>
        <v>235.95505617977528</v>
      </c>
    </row>
    <row r="3030" spans="7:23" x14ac:dyDescent="0.25">
      <c r="G3030" s="15">
        <v>3028</v>
      </c>
      <c r="H3030" s="1">
        <f t="shared" si="185"/>
        <v>50.45</v>
      </c>
      <c r="I3030" s="15" cm="1">
        <f t="array" ref="I3030">_xlfn.IFS(J3029&gt;=$C$13-$B$26,MINA(I3029+$B$13-S3030+S3029,$B$11),I3029=$B$11,MINA(I3029-S3030+S3029,$B$11),TRUE,MAXA(I3029-S3030+S3029,0))</f>
        <v>0</v>
      </c>
      <c r="J3030" s="1" cm="1">
        <f t="array" ref="J3030">_xlfn.IFS(J3029&gt;=$C$13-$B$26,0,I3029&lt;$B$11,J3029+$B$26,TRUE,0)</f>
        <v>0.91666666666666785</v>
      </c>
      <c r="K3030" s="3" cm="1">
        <f t="array" ref="K3030">_xlfn.IFS(AND(NOT($K3029=0),$L3029),0,NOT($L3029),$K3029+$B$26,TRUE,$K3029)</f>
        <v>0.66666666666666707</v>
      </c>
      <c r="L3030" s="3" t="b" cm="1">
        <f t="array" ref="L3030">_xlfn.IFS(AND($I3030&gt;0,$K3030&gt;=$C$5-$B$26),TRUE,$R3030&gt;=$B$6,FALSE,$I3030=0,FALSE,TRUE,$L3029)</f>
        <v>0</v>
      </c>
      <c r="M3030" s="3" t="b" cm="1">
        <f t="array" ref="M3030">_xlfn.IFS($N3030&gt;=$B$4-$B$26,FALSE,AND($I3030&gt;0,$K3030&gt;=$B$5-$B$26),TRUE,AND($L3030,NOT($M3029)),FALSE,$M3029,TRUE,TRUE,FALSE)</f>
        <v>0</v>
      </c>
      <c r="N3030" s="3" cm="1">
        <f t="array" ref="N3030">_xlfn.IFS($M3029,$N3029+$B$26,NOT($M3029),0,TRUE,$M3029)</f>
        <v>0</v>
      </c>
      <c r="O3030" s="3" t="b" cm="1">
        <f t="array" ref="O3030">_xlfn.IFS($M3030,FALSE,AND($L3030,NOT($M3030),$R3030&lt;$B$6,$I3030&gt;0),TRUE,TRUE,FALSE)</f>
        <v>0</v>
      </c>
      <c r="P3030" s="3" cm="1">
        <f t="array" ref="P3030">_xlfn.IFS($P3029&gt;=$C$7-$B$26,0,$O3029,$P3029+$B$26,TRUE,0)</f>
        <v>0</v>
      </c>
      <c r="Q3030" s="3" t="b" cm="1">
        <f t="array" ref="Q3030">_xlfn.IFS(AND($L3030,NOT($M3030),NOT($O3030)),TRUE,$R3030&gt;=$B$6,FALSE,AND($L3030,NOT($M3030),$O3030,$P3030=0),TRUE,TRUE,FALSE)</f>
        <v>0</v>
      </c>
      <c r="R3030" s="3" cm="1">
        <f t="array" ref="R3030">_xlfn.IFS(AND($Q3029,$R3029&lt;$B$6),$R3029+1,AND(NOT($L3029),$R3029&gt;0),0,TRUE,$R3029)</f>
        <v>0</v>
      </c>
      <c r="S3030" s="1" cm="1">
        <f t="array" ref="S3030">_xlfn.IFS(AND(Q3029,I3029&gt;$B$8),S3029+$B$8,AND(Q3029,I3029&lt;=$B$8),S3029+I3029,TRUE,$S3029)</f>
        <v>119</v>
      </c>
      <c r="T3030" s="1">
        <f t="shared" si="186"/>
        <v>10710</v>
      </c>
      <c r="U3030" s="17">
        <f t="shared" si="187"/>
        <v>212.28939544103071</v>
      </c>
      <c r="V3030" s="47" cm="1">
        <f t="array" ref="V3030">_xlfn.IFS($B$6=1,S3030*$B$10,AND(R3029=0,R3030&gt;=1,I3030&gt;=$B$6*$B$8-1),V3029+$B$6*$B$10*$B$8,AND(R3029=0,R3030&gt;=1,I3030&lt;$B$6*$B$8-1),V3029+I3029*$B$10,TRUE,V3029)</f>
        <v>11900</v>
      </c>
      <c r="W3030" s="17">
        <f t="shared" si="188"/>
        <v>235.87710604558967</v>
      </c>
    </row>
    <row r="3031" spans="7:23" x14ac:dyDescent="0.25">
      <c r="G3031" s="15">
        <v>3029</v>
      </c>
      <c r="H3031" s="1">
        <f t="shared" si="185"/>
        <v>50.466666666666669</v>
      </c>
      <c r="I3031" s="15" cm="1">
        <f t="array" ref="I3031">_xlfn.IFS(J3030&gt;=$C$13-$B$26,MINA(I3030+$B$13-S3031+S3030,$B$11),I3030=$B$11,MINA(I3030-S3031+S3030,$B$11),TRUE,MAXA(I3030-S3031+S3030,0))</f>
        <v>0</v>
      </c>
      <c r="J3031" s="1" cm="1">
        <f t="array" ref="J3031">_xlfn.IFS(J3030&gt;=$C$13-$B$26,0,I3030&lt;$B$11,J3030+$B$26,TRUE,0)</f>
        <v>0.93333333333333457</v>
      </c>
      <c r="K3031" s="3" cm="1">
        <f t="array" ref="K3031">_xlfn.IFS(AND(NOT($K3030=0),$L3030),0,NOT($L3030),$K3030+$B$26,TRUE,$K3030)</f>
        <v>0.68333333333333379</v>
      </c>
      <c r="L3031" s="3" t="b" cm="1">
        <f t="array" ref="L3031">_xlfn.IFS(AND($I3031&gt;0,$K3031&gt;=$C$5-$B$26),TRUE,$R3031&gt;=$B$6,FALSE,$I3031=0,FALSE,TRUE,$L3030)</f>
        <v>0</v>
      </c>
      <c r="M3031" s="3" t="b" cm="1">
        <f t="array" ref="M3031">_xlfn.IFS($N3031&gt;=$B$4-$B$26,FALSE,AND($I3031&gt;0,$K3031&gt;=$B$5-$B$26),TRUE,AND($L3031,NOT($M3030)),FALSE,$M3030,TRUE,TRUE,FALSE)</f>
        <v>0</v>
      </c>
      <c r="N3031" s="3" cm="1">
        <f t="array" ref="N3031">_xlfn.IFS($M3030,$N3030+$B$26,NOT($M3030),0,TRUE,$M3030)</f>
        <v>0</v>
      </c>
      <c r="O3031" s="3" t="b" cm="1">
        <f t="array" ref="O3031">_xlfn.IFS($M3031,FALSE,AND($L3031,NOT($M3031),$R3031&lt;$B$6,$I3031&gt;0),TRUE,TRUE,FALSE)</f>
        <v>0</v>
      </c>
      <c r="P3031" s="3" cm="1">
        <f t="array" ref="P3031">_xlfn.IFS($P3030&gt;=$C$7-$B$26,0,$O3030,$P3030+$B$26,TRUE,0)</f>
        <v>0</v>
      </c>
      <c r="Q3031" s="3" t="b" cm="1">
        <f t="array" ref="Q3031">_xlfn.IFS(AND($L3031,NOT($M3031),NOT($O3031)),TRUE,$R3031&gt;=$B$6,FALSE,AND($L3031,NOT($M3031),$O3031,$P3031=0),TRUE,TRUE,FALSE)</f>
        <v>0</v>
      </c>
      <c r="R3031" s="3" cm="1">
        <f t="array" ref="R3031">_xlfn.IFS(AND($Q3030,$R3030&lt;$B$6),$R3030+1,AND(NOT($L3030),$R3030&gt;0),0,TRUE,$R3030)</f>
        <v>0</v>
      </c>
      <c r="S3031" s="1" cm="1">
        <f t="array" ref="S3031">_xlfn.IFS(AND(Q3030,I3030&gt;$B$8),S3030+$B$8,AND(Q3030,I3030&lt;=$B$8),S3030+I3030,TRUE,$S3030)</f>
        <v>119</v>
      </c>
      <c r="T3031" s="1">
        <f t="shared" si="186"/>
        <v>10710</v>
      </c>
      <c r="U3031" s="17">
        <f t="shared" si="187"/>
        <v>212.21928665785995</v>
      </c>
      <c r="V3031" s="47" cm="1">
        <f t="array" ref="V3031">_xlfn.IFS($B$6=1,S3031*$B$10,AND(R3030=0,R3031&gt;=1,I3031&gt;=$B$6*$B$8-1),V3030+$B$6*$B$10*$B$8,AND(R3030=0,R3031&gt;=1,I3031&lt;$B$6*$B$8-1),V3030+I3030*$B$10,TRUE,V3030)</f>
        <v>11900</v>
      </c>
      <c r="W3031" s="17">
        <f t="shared" si="188"/>
        <v>235.79920739762218</v>
      </c>
    </row>
    <row r="3032" spans="7:23" x14ac:dyDescent="0.25">
      <c r="G3032" s="15">
        <v>3030</v>
      </c>
      <c r="H3032" s="1">
        <f t="shared" si="185"/>
        <v>50.483333333333334</v>
      </c>
      <c r="I3032" s="15" cm="1">
        <f t="array" ref="I3032">_xlfn.IFS(J3031&gt;=$C$13-$B$26,MINA(I3031+$B$13-S3032+S3031,$B$11),I3031=$B$11,MINA(I3031-S3032+S3031,$B$11),TRUE,MAXA(I3031-S3032+S3031,0))</f>
        <v>0</v>
      </c>
      <c r="J3032" s="1" cm="1">
        <f t="array" ref="J3032">_xlfn.IFS(J3031&gt;=$C$13-$B$26,0,I3031&lt;$B$11,J3031+$B$26,TRUE,0)</f>
        <v>0.95000000000000129</v>
      </c>
      <c r="K3032" s="3" cm="1">
        <f t="array" ref="K3032">_xlfn.IFS(AND(NOT($K3031=0),$L3031),0,NOT($L3031),$K3031+$B$26,TRUE,$K3031)</f>
        <v>0.70000000000000051</v>
      </c>
      <c r="L3032" s="3" t="b" cm="1">
        <f t="array" ref="L3032">_xlfn.IFS(AND($I3032&gt;0,$K3032&gt;=$C$5-$B$26),TRUE,$R3032&gt;=$B$6,FALSE,$I3032=0,FALSE,TRUE,$L3031)</f>
        <v>0</v>
      </c>
      <c r="M3032" s="3" t="b" cm="1">
        <f t="array" ref="M3032">_xlfn.IFS($N3032&gt;=$B$4-$B$26,FALSE,AND($I3032&gt;0,$K3032&gt;=$B$5-$B$26),TRUE,AND($L3032,NOT($M3031)),FALSE,$M3031,TRUE,TRUE,FALSE)</f>
        <v>0</v>
      </c>
      <c r="N3032" s="3" cm="1">
        <f t="array" ref="N3032">_xlfn.IFS($M3031,$N3031+$B$26,NOT($M3031),0,TRUE,$M3031)</f>
        <v>0</v>
      </c>
      <c r="O3032" s="3" t="b" cm="1">
        <f t="array" ref="O3032">_xlfn.IFS($M3032,FALSE,AND($L3032,NOT($M3032),$R3032&lt;$B$6,$I3032&gt;0),TRUE,TRUE,FALSE)</f>
        <v>0</v>
      </c>
      <c r="P3032" s="3" cm="1">
        <f t="array" ref="P3032">_xlfn.IFS($P3031&gt;=$C$7-$B$26,0,$O3031,$P3031+$B$26,TRUE,0)</f>
        <v>0</v>
      </c>
      <c r="Q3032" s="3" t="b" cm="1">
        <f t="array" ref="Q3032">_xlfn.IFS(AND($L3032,NOT($M3032),NOT($O3032)),TRUE,$R3032&gt;=$B$6,FALSE,AND($L3032,NOT($M3032),$O3032,$P3032=0),TRUE,TRUE,FALSE)</f>
        <v>0</v>
      </c>
      <c r="R3032" s="3" cm="1">
        <f t="array" ref="R3032">_xlfn.IFS(AND($Q3031,$R3031&lt;$B$6),$R3031+1,AND(NOT($L3031),$R3031&gt;0),0,TRUE,$R3031)</f>
        <v>0</v>
      </c>
      <c r="S3032" s="1" cm="1">
        <f t="array" ref="S3032">_xlfn.IFS(AND(Q3031,I3031&gt;$B$8),S3031+$B$8,AND(Q3031,I3031&lt;=$B$8),S3031+I3031,TRUE,$S3031)</f>
        <v>119</v>
      </c>
      <c r="T3032" s="1">
        <f t="shared" si="186"/>
        <v>10710</v>
      </c>
      <c r="U3032" s="17">
        <f t="shared" si="187"/>
        <v>212.14922416639155</v>
      </c>
      <c r="V3032" s="47" cm="1">
        <f t="array" ref="V3032">_xlfn.IFS($B$6=1,S3032*$B$10,AND(R3031=0,R3032&gt;=1,I3032&gt;=$B$6*$B$8-1),V3031+$B$6*$B$10*$B$8,AND(R3031=0,R3032&gt;=1,I3032&lt;$B$6*$B$8-1),V3031+I3031*$B$10,TRUE,V3031)</f>
        <v>11900</v>
      </c>
      <c r="W3032" s="17">
        <f t="shared" si="188"/>
        <v>235.7213601848795</v>
      </c>
    </row>
    <row r="3033" spans="7:23" x14ac:dyDescent="0.25">
      <c r="G3033" s="15">
        <v>3031</v>
      </c>
      <c r="H3033" s="1">
        <f t="shared" si="185"/>
        <v>50.5</v>
      </c>
      <c r="I3033" s="15" cm="1">
        <f t="array" ref="I3033">_xlfn.IFS(J3032&gt;=$C$13-$B$26,MINA(I3032+$B$13-S3033+S3032,$B$11),I3032=$B$11,MINA(I3032-S3033+S3032,$B$11),TRUE,MAXA(I3032-S3033+S3032,0))</f>
        <v>0</v>
      </c>
      <c r="J3033" s="1" cm="1">
        <f t="array" ref="J3033">_xlfn.IFS(J3032&gt;=$C$13-$B$26,0,I3032&lt;$B$11,J3032+$B$26,TRUE,0)</f>
        <v>0.96666666666666801</v>
      </c>
      <c r="K3033" s="3" cm="1">
        <f t="array" ref="K3033">_xlfn.IFS(AND(NOT($K3032=0),$L3032),0,NOT($L3032),$K3032+$B$26,TRUE,$K3032)</f>
        <v>0.71666666666666723</v>
      </c>
      <c r="L3033" s="3" t="b" cm="1">
        <f t="array" ref="L3033">_xlfn.IFS(AND($I3033&gt;0,$K3033&gt;=$C$5-$B$26),TRUE,$R3033&gt;=$B$6,FALSE,$I3033=0,FALSE,TRUE,$L3032)</f>
        <v>0</v>
      </c>
      <c r="M3033" s="3" t="b" cm="1">
        <f t="array" ref="M3033">_xlfn.IFS($N3033&gt;=$B$4-$B$26,FALSE,AND($I3033&gt;0,$K3033&gt;=$B$5-$B$26),TRUE,AND($L3033,NOT($M3032)),FALSE,$M3032,TRUE,TRUE,FALSE)</f>
        <v>0</v>
      </c>
      <c r="N3033" s="3" cm="1">
        <f t="array" ref="N3033">_xlfn.IFS($M3032,$N3032+$B$26,NOT($M3032),0,TRUE,$M3032)</f>
        <v>0</v>
      </c>
      <c r="O3033" s="3" t="b" cm="1">
        <f t="array" ref="O3033">_xlfn.IFS($M3033,FALSE,AND($L3033,NOT($M3033),$R3033&lt;$B$6,$I3033&gt;0),TRUE,TRUE,FALSE)</f>
        <v>0</v>
      </c>
      <c r="P3033" s="3" cm="1">
        <f t="array" ref="P3033">_xlfn.IFS($P3032&gt;=$C$7-$B$26,0,$O3032,$P3032+$B$26,TRUE,0)</f>
        <v>0</v>
      </c>
      <c r="Q3033" s="3" t="b" cm="1">
        <f t="array" ref="Q3033">_xlfn.IFS(AND($L3033,NOT($M3033),NOT($O3033)),TRUE,$R3033&gt;=$B$6,FALSE,AND($L3033,NOT($M3033),$O3033,$P3033=0),TRUE,TRUE,FALSE)</f>
        <v>0</v>
      </c>
      <c r="R3033" s="3" cm="1">
        <f t="array" ref="R3033">_xlfn.IFS(AND($Q3032,$R3032&lt;$B$6),$R3032+1,AND(NOT($L3032),$R3032&gt;0),0,TRUE,$R3032)</f>
        <v>0</v>
      </c>
      <c r="S3033" s="1" cm="1">
        <f t="array" ref="S3033">_xlfn.IFS(AND(Q3032,I3032&gt;$B$8),S3032+$B$8,AND(Q3032,I3032&lt;=$B$8),S3032+I3032,TRUE,$S3032)</f>
        <v>119</v>
      </c>
      <c r="T3033" s="1">
        <f t="shared" si="186"/>
        <v>10710</v>
      </c>
      <c r="U3033" s="17">
        <f t="shared" si="187"/>
        <v>212.07920792079207</v>
      </c>
      <c r="V3033" s="47" cm="1">
        <f t="array" ref="V3033">_xlfn.IFS($B$6=1,S3033*$B$10,AND(R3032=0,R3033&gt;=1,I3033&gt;=$B$6*$B$8-1),V3032+$B$6*$B$10*$B$8,AND(R3032=0,R3033&gt;=1,I3033&lt;$B$6*$B$8-1),V3032+I3032*$B$10,TRUE,V3032)</f>
        <v>11900</v>
      </c>
      <c r="W3033" s="17">
        <f t="shared" si="188"/>
        <v>235.64356435643563</v>
      </c>
    </row>
    <row r="3034" spans="7:23" x14ac:dyDescent="0.25">
      <c r="G3034" s="15">
        <v>3032</v>
      </c>
      <c r="H3034" s="1">
        <f t="shared" si="185"/>
        <v>50.516666666666666</v>
      </c>
      <c r="I3034" s="15" cm="1">
        <f t="array" ref="I3034">_xlfn.IFS(J3033&gt;=$C$13-$B$26,MINA(I3033+$B$13-S3034+S3033,$B$11),I3033=$B$11,MINA(I3033-S3034+S3033,$B$11),TRUE,MAXA(I3033-S3034+S3033,0))</f>
        <v>0</v>
      </c>
      <c r="J3034" s="1" cm="1">
        <f t="array" ref="J3034">_xlfn.IFS(J3033&gt;=$C$13-$B$26,0,I3033&lt;$B$11,J3033+$B$26,TRUE,0)</f>
        <v>0.98333333333333472</v>
      </c>
      <c r="K3034" s="3" cm="1">
        <f t="array" ref="K3034">_xlfn.IFS(AND(NOT($K3033=0),$L3033),0,NOT($L3033),$K3033+$B$26,TRUE,$K3033)</f>
        <v>0.73333333333333395</v>
      </c>
      <c r="L3034" s="3" t="b" cm="1">
        <f t="array" ref="L3034">_xlfn.IFS(AND($I3034&gt;0,$K3034&gt;=$C$5-$B$26),TRUE,$R3034&gt;=$B$6,FALSE,$I3034=0,FALSE,TRUE,$L3033)</f>
        <v>0</v>
      </c>
      <c r="M3034" s="3" t="b" cm="1">
        <f t="array" ref="M3034">_xlfn.IFS($N3034&gt;=$B$4-$B$26,FALSE,AND($I3034&gt;0,$K3034&gt;=$B$5-$B$26),TRUE,AND($L3034,NOT($M3033)),FALSE,$M3033,TRUE,TRUE,FALSE)</f>
        <v>0</v>
      </c>
      <c r="N3034" s="3" cm="1">
        <f t="array" ref="N3034">_xlfn.IFS($M3033,$N3033+$B$26,NOT($M3033),0,TRUE,$M3033)</f>
        <v>0</v>
      </c>
      <c r="O3034" s="3" t="b" cm="1">
        <f t="array" ref="O3034">_xlfn.IFS($M3034,FALSE,AND($L3034,NOT($M3034),$R3034&lt;$B$6,$I3034&gt;0),TRUE,TRUE,FALSE)</f>
        <v>0</v>
      </c>
      <c r="P3034" s="3" cm="1">
        <f t="array" ref="P3034">_xlfn.IFS($P3033&gt;=$C$7-$B$26,0,$O3033,$P3033+$B$26,TRUE,0)</f>
        <v>0</v>
      </c>
      <c r="Q3034" s="3" t="b" cm="1">
        <f t="array" ref="Q3034">_xlfn.IFS(AND($L3034,NOT($M3034),NOT($O3034)),TRUE,$R3034&gt;=$B$6,FALSE,AND($L3034,NOT($M3034),$O3034,$P3034=0),TRUE,TRUE,FALSE)</f>
        <v>0</v>
      </c>
      <c r="R3034" s="3" cm="1">
        <f t="array" ref="R3034">_xlfn.IFS(AND($Q3033,$R3033&lt;$B$6),$R3033+1,AND(NOT($L3033),$R3033&gt;0),0,TRUE,$R3033)</f>
        <v>0</v>
      </c>
      <c r="S3034" s="1" cm="1">
        <f t="array" ref="S3034">_xlfn.IFS(AND(Q3033,I3033&gt;$B$8),S3033+$B$8,AND(Q3033,I3033&lt;=$B$8),S3033+I3033,TRUE,$S3033)</f>
        <v>119</v>
      </c>
      <c r="T3034" s="1">
        <f t="shared" si="186"/>
        <v>10710</v>
      </c>
      <c r="U3034" s="17">
        <f t="shared" si="187"/>
        <v>212.00923787528868</v>
      </c>
      <c r="V3034" s="47" cm="1">
        <f t="array" ref="V3034">_xlfn.IFS($B$6=1,S3034*$B$10,AND(R3033=0,R3034&gt;=1,I3034&gt;=$B$6*$B$8-1),V3033+$B$6*$B$10*$B$8,AND(R3033=0,R3034&gt;=1,I3034&lt;$B$6*$B$8-1),V3033+I3033*$B$10,TRUE,V3033)</f>
        <v>11900</v>
      </c>
      <c r="W3034" s="17">
        <f t="shared" si="188"/>
        <v>235.56581986143186</v>
      </c>
    </row>
    <row r="3035" spans="7:23" x14ac:dyDescent="0.25">
      <c r="G3035" s="15">
        <v>3033</v>
      </c>
      <c r="H3035" s="1">
        <f t="shared" si="185"/>
        <v>50.533333333333331</v>
      </c>
      <c r="I3035" s="15" cm="1">
        <f t="array" ref="I3035">_xlfn.IFS(J3034&gt;=$C$13-$B$26,MINA(I3034+$B$13-S3035+S3034,$B$11),I3034=$B$11,MINA(I3034-S3035+S3034,$B$11),TRUE,MAXA(I3034-S3035+S3034,0))</f>
        <v>0</v>
      </c>
      <c r="J3035" s="1" cm="1">
        <f t="array" ref="J3035">_xlfn.IFS(J3034&gt;=$C$13-$B$26,0,I3034&lt;$B$11,J3034+$B$26,TRUE,0)</f>
        <v>1.0000000000000013</v>
      </c>
      <c r="K3035" s="3" cm="1">
        <f t="array" ref="K3035">_xlfn.IFS(AND(NOT($K3034=0),$L3034),0,NOT($L3034),$K3034+$B$26,TRUE,$K3034)</f>
        <v>0.75000000000000067</v>
      </c>
      <c r="L3035" s="3" t="b" cm="1">
        <f t="array" ref="L3035">_xlfn.IFS(AND($I3035&gt;0,$K3035&gt;=$C$5-$B$26),TRUE,$R3035&gt;=$B$6,FALSE,$I3035=0,FALSE,TRUE,$L3034)</f>
        <v>0</v>
      </c>
      <c r="M3035" s="3" t="b" cm="1">
        <f t="array" ref="M3035">_xlfn.IFS($N3035&gt;=$B$4-$B$26,FALSE,AND($I3035&gt;0,$K3035&gt;=$B$5-$B$26),TRUE,AND($L3035,NOT($M3034)),FALSE,$M3034,TRUE,TRUE,FALSE)</f>
        <v>0</v>
      </c>
      <c r="N3035" s="3" cm="1">
        <f t="array" ref="N3035">_xlfn.IFS($M3034,$N3034+$B$26,NOT($M3034),0,TRUE,$M3034)</f>
        <v>0</v>
      </c>
      <c r="O3035" s="3" t="b" cm="1">
        <f t="array" ref="O3035">_xlfn.IFS($M3035,FALSE,AND($L3035,NOT($M3035),$R3035&lt;$B$6,$I3035&gt;0),TRUE,TRUE,FALSE)</f>
        <v>0</v>
      </c>
      <c r="P3035" s="3" cm="1">
        <f t="array" ref="P3035">_xlfn.IFS($P3034&gt;=$C$7-$B$26,0,$O3034,$P3034+$B$26,TRUE,0)</f>
        <v>0</v>
      </c>
      <c r="Q3035" s="3" t="b" cm="1">
        <f t="array" ref="Q3035">_xlfn.IFS(AND($L3035,NOT($M3035),NOT($O3035)),TRUE,$R3035&gt;=$B$6,FALSE,AND($L3035,NOT($M3035),$O3035,$P3035=0),TRUE,TRUE,FALSE)</f>
        <v>0</v>
      </c>
      <c r="R3035" s="3" cm="1">
        <f t="array" ref="R3035">_xlfn.IFS(AND($Q3034,$R3034&lt;$B$6),$R3034+1,AND(NOT($L3034),$R3034&gt;0),0,TRUE,$R3034)</f>
        <v>0</v>
      </c>
      <c r="S3035" s="1" cm="1">
        <f t="array" ref="S3035">_xlfn.IFS(AND(Q3034,I3034&gt;$B$8),S3034+$B$8,AND(Q3034,I3034&lt;=$B$8),S3034+I3034,TRUE,$S3034)</f>
        <v>119</v>
      </c>
      <c r="T3035" s="1">
        <f t="shared" si="186"/>
        <v>10710</v>
      </c>
      <c r="U3035" s="17">
        <f t="shared" si="187"/>
        <v>211.93931398416888</v>
      </c>
      <c r="V3035" s="47" cm="1">
        <f t="array" ref="V3035">_xlfn.IFS($B$6=1,S3035*$B$10,AND(R3034=0,R3035&gt;=1,I3035&gt;=$B$6*$B$8-1),V3034+$B$6*$B$10*$B$8,AND(R3034=0,R3035&gt;=1,I3035&lt;$B$6*$B$8-1),V3034+I3034*$B$10,TRUE,V3034)</f>
        <v>11900</v>
      </c>
      <c r="W3035" s="17">
        <f t="shared" si="188"/>
        <v>235.48812664907652</v>
      </c>
    </row>
    <row r="3036" spans="7:23" x14ac:dyDescent="0.25">
      <c r="G3036" s="15">
        <v>3034</v>
      </c>
      <c r="H3036" s="1">
        <f t="shared" si="185"/>
        <v>50.55</v>
      </c>
      <c r="I3036" s="15" cm="1">
        <f t="array" ref="I3036">_xlfn.IFS(J3035&gt;=$C$13-$B$26,MINA(I3035+$B$13-S3036+S3035,$B$11),I3035=$B$11,MINA(I3035-S3036+S3035,$B$11),TRUE,MAXA(I3035-S3036+S3035,0))</f>
        <v>0</v>
      </c>
      <c r="J3036" s="1" cm="1">
        <f t="array" ref="J3036">_xlfn.IFS(J3035&gt;=$C$13-$B$26,0,I3035&lt;$B$11,J3035+$B$26,TRUE,0)</f>
        <v>1.0166666666666679</v>
      </c>
      <c r="K3036" s="3" cm="1">
        <f t="array" ref="K3036">_xlfn.IFS(AND(NOT($K3035=0),$L3035),0,NOT($L3035),$K3035+$B$26,TRUE,$K3035)</f>
        <v>0.76666666666666738</v>
      </c>
      <c r="L3036" s="3" t="b" cm="1">
        <f t="array" ref="L3036">_xlfn.IFS(AND($I3036&gt;0,$K3036&gt;=$C$5-$B$26),TRUE,$R3036&gt;=$B$6,FALSE,$I3036=0,FALSE,TRUE,$L3035)</f>
        <v>0</v>
      </c>
      <c r="M3036" s="3" t="b" cm="1">
        <f t="array" ref="M3036">_xlfn.IFS($N3036&gt;=$B$4-$B$26,FALSE,AND($I3036&gt;0,$K3036&gt;=$B$5-$B$26),TRUE,AND($L3036,NOT($M3035)),FALSE,$M3035,TRUE,TRUE,FALSE)</f>
        <v>0</v>
      </c>
      <c r="N3036" s="3" cm="1">
        <f t="array" ref="N3036">_xlfn.IFS($M3035,$N3035+$B$26,NOT($M3035),0,TRUE,$M3035)</f>
        <v>0</v>
      </c>
      <c r="O3036" s="3" t="b" cm="1">
        <f t="array" ref="O3036">_xlfn.IFS($M3036,FALSE,AND($L3036,NOT($M3036),$R3036&lt;$B$6,$I3036&gt;0),TRUE,TRUE,FALSE)</f>
        <v>0</v>
      </c>
      <c r="P3036" s="3" cm="1">
        <f t="array" ref="P3036">_xlfn.IFS($P3035&gt;=$C$7-$B$26,0,$O3035,$P3035+$B$26,TRUE,0)</f>
        <v>0</v>
      </c>
      <c r="Q3036" s="3" t="b" cm="1">
        <f t="array" ref="Q3036">_xlfn.IFS(AND($L3036,NOT($M3036),NOT($O3036)),TRUE,$R3036&gt;=$B$6,FALSE,AND($L3036,NOT($M3036),$O3036,$P3036=0),TRUE,TRUE,FALSE)</f>
        <v>0</v>
      </c>
      <c r="R3036" s="3" cm="1">
        <f t="array" ref="R3036">_xlfn.IFS(AND($Q3035,$R3035&lt;$B$6),$R3035+1,AND(NOT($L3035),$R3035&gt;0),0,TRUE,$R3035)</f>
        <v>0</v>
      </c>
      <c r="S3036" s="1" cm="1">
        <f t="array" ref="S3036">_xlfn.IFS(AND(Q3035,I3035&gt;$B$8),S3035+$B$8,AND(Q3035,I3035&lt;=$B$8),S3035+I3035,TRUE,$S3035)</f>
        <v>119</v>
      </c>
      <c r="T3036" s="1">
        <f t="shared" si="186"/>
        <v>10710</v>
      </c>
      <c r="U3036" s="17">
        <f t="shared" si="187"/>
        <v>211.86943620178042</v>
      </c>
      <c r="V3036" s="47" cm="1">
        <f t="array" ref="V3036">_xlfn.IFS($B$6=1,S3036*$B$10,AND(R3035=0,R3036&gt;=1,I3036&gt;=$B$6*$B$8-1),V3035+$B$6*$B$10*$B$8,AND(R3035=0,R3036&gt;=1,I3036&lt;$B$6*$B$8-1),V3035+I3035*$B$10,TRUE,V3035)</f>
        <v>11900</v>
      </c>
      <c r="W3036" s="17">
        <f t="shared" si="188"/>
        <v>235.41048466864493</v>
      </c>
    </row>
    <row r="3037" spans="7:23" x14ac:dyDescent="0.25">
      <c r="G3037" s="15">
        <v>3035</v>
      </c>
      <c r="H3037" s="1">
        <f t="shared" si="185"/>
        <v>50.566666666666663</v>
      </c>
      <c r="I3037" s="15" cm="1">
        <f t="array" ref="I3037">_xlfn.IFS(J3036&gt;=$C$13-$B$26,MINA(I3036+$B$13-S3037+S3036,$B$11),I3036=$B$11,MINA(I3036-S3037+S3036,$B$11),TRUE,MAXA(I3036-S3037+S3036,0))</f>
        <v>0</v>
      </c>
      <c r="J3037" s="1" cm="1">
        <f t="array" ref="J3037">_xlfn.IFS(J3036&gt;=$C$13-$B$26,0,I3036&lt;$B$11,J3036+$B$26,TRUE,0)</f>
        <v>1.0333333333333345</v>
      </c>
      <c r="K3037" s="3" cm="1">
        <f t="array" ref="K3037">_xlfn.IFS(AND(NOT($K3036=0),$L3036),0,NOT($L3036),$K3036+$B$26,TRUE,$K3036)</f>
        <v>0.7833333333333341</v>
      </c>
      <c r="L3037" s="3" t="b" cm="1">
        <f t="array" ref="L3037">_xlfn.IFS(AND($I3037&gt;0,$K3037&gt;=$C$5-$B$26),TRUE,$R3037&gt;=$B$6,FALSE,$I3037=0,FALSE,TRUE,$L3036)</f>
        <v>0</v>
      </c>
      <c r="M3037" s="3" t="b" cm="1">
        <f t="array" ref="M3037">_xlfn.IFS($N3037&gt;=$B$4-$B$26,FALSE,AND($I3037&gt;0,$K3037&gt;=$B$5-$B$26),TRUE,AND($L3037,NOT($M3036)),FALSE,$M3036,TRUE,TRUE,FALSE)</f>
        <v>0</v>
      </c>
      <c r="N3037" s="3" cm="1">
        <f t="array" ref="N3037">_xlfn.IFS($M3036,$N3036+$B$26,NOT($M3036),0,TRUE,$M3036)</f>
        <v>0</v>
      </c>
      <c r="O3037" s="3" t="b" cm="1">
        <f t="array" ref="O3037">_xlfn.IFS($M3037,FALSE,AND($L3037,NOT($M3037),$R3037&lt;$B$6,$I3037&gt;0),TRUE,TRUE,FALSE)</f>
        <v>0</v>
      </c>
      <c r="P3037" s="3" cm="1">
        <f t="array" ref="P3037">_xlfn.IFS($P3036&gt;=$C$7-$B$26,0,$O3036,$P3036+$B$26,TRUE,0)</f>
        <v>0</v>
      </c>
      <c r="Q3037" s="3" t="b" cm="1">
        <f t="array" ref="Q3037">_xlfn.IFS(AND($L3037,NOT($M3037),NOT($O3037)),TRUE,$R3037&gt;=$B$6,FALSE,AND($L3037,NOT($M3037),$O3037,$P3037=0),TRUE,TRUE,FALSE)</f>
        <v>0</v>
      </c>
      <c r="R3037" s="3" cm="1">
        <f t="array" ref="R3037">_xlfn.IFS(AND($Q3036,$R3036&lt;$B$6),$R3036+1,AND(NOT($L3036),$R3036&gt;0),0,TRUE,$R3036)</f>
        <v>0</v>
      </c>
      <c r="S3037" s="1" cm="1">
        <f t="array" ref="S3037">_xlfn.IFS(AND(Q3036,I3036&gt;$B$8),S3036+$B$8,AND(Q3036,I3036&lt;=$B$8),S3036+I3036,TRUE,$S3036)</f>
        <v>119</v>
      </c>
      <c r="T3037" s="1">
        <f t="shared" si="186"/>
        <v>10710</v>
      </c>
      <c r="U3037" s="17">
        <f t="shared" si="187"/>
        <v>211.79960448253132</v>
      </c>
      <c r="V3037" s="47" cm="1">
        <f t="array" ref="V3037">_xlfn.IFS($B$6=1,S3037*$B$10,AND(R3036=0,R3037&gt;=1,I3037&gt;=$B$6*$B$8-1),V3036+$B$6*$B$10*$B$8,AND(R3036=0,R3037&gt;=1,I3037&lt;$B$6*$B$8-1),V3036+I3036*$B$10,TRUE,V3036)</f>
        <v>11900</v>
      </c>
      <c r="W3037" s="17">
        <f t="shared" si="188"/>
        <v>235.33289386947925</v>
      </c>
    </row>
    <row r="3038" spans="7:23" x14ac:dyDescent="0.25">
      <c r="G3038" s="15">
        <v>3036</v>
      </c>
      <c r="H3038" s="1">
        <f t="shared" si="185"/>
        <v>50.583333333333336</v>
      </c>
      <c r="I3038" s="15" cm="1">
        <f t="array" ref="I3038">_xlfn.IFS(J3037&gt;=$C$13-$B$26,MINA(I3037+$B$13-S3038+S3037,$B$11),I3037=$B$11,MINA(I3037-S3038+S3037,$B$11),TRUE,MAXA(I3037-S3038+S3037,0))</f>
        <v>0</v>
      </c>
      <c r="J3038" s="1" cm="1">
        <f t="array" ref="J3038">_xlfn.IFS(J3037&gt;=$C$13-$B$26,0,I3037&lt;$B$11,J3037+$B$26,TRUE,0)</f>
        <v>1.0500000000000012</v>
      </c>
      <c r="K3038" s="3" cm="1">
        <f t="array" ref="K3038">_xlfn.IFS(AND(NOT($K3037=0),$L3037),0,NOT($L3037),$K3037+$B$26,TRUE,$K3037)</f>
        <v>0.80000000000000082</v>
      </c>
      <c r="L3038" s="3" t="b" cm="1">
        <f t="array" ref="L3038">_xlfn.IFS(AND($I3038&gt;0,$K3038&gt;=$C$5-$B$26),TRUE,$R3038&gt;=$B$6,FALSE,$I3038=0,FALSE,TRUE,$L3037)</f>
        <v>0</v>
      </c>
      <c r="M3038" s="3" t="b" cm="1">
        <f t="array" ref="M3038">_xlfn.IFS($N3038&gt;=$B$4-$B$26,FALSE,AND($I3038&gt;0,$K3038&gt;=$B$5-$B$26),TRUE,AND($L3038,NOT($M3037)),FALSE,$M3037,TRUE,TRUE,FALSE)</f>
        <v>0</v>
      </c>
      <c r="N3038" s="3" cm="1">
        <f t="array" ref="N3038">_xlfn.IFS($M3037,$N3037+$B$26,NOT($M3037),0,TRUE,$M3037)</f>
        <v>0</v>
      </c>
      <c r="O3038" s="3" t="b" cm="1">
        <f t="array" ref="O3038">_xlfn.IFS($M3038,FALSE,AND($L3038,NOT($M3038),$R3038&lt;$B$6,$I3038&gt;0),TRUE,TRUE,FALSE)</f>
        <v>0</v>
      </c>
      <c r="P3038" s="3" cm="1">
        <f t="array" ref="P3038">_xlfn.IFS($P3037&gt;=$C$7-$B$26,0,$O3037,$P3037+$B$26,TRUE,0)</f>
        <v>0</v>
      </c>
      <c r="Q3038" s="3" t="b" cm="1">
        <f t="array" ref="Q3038">_xlfn.IFS(AND($L3038,NOT($M3038),NOT($O3038)),TRUE,$R3038&gt;=$B$6,FALSE,AND($L3038,NOT($M3038),$O3038,$P3038=0),TRUE,TRUE,FALSE)</f>
        <v>0</v>
      </c>
      <c r="R3038" s="3" cm="1">
        <f t="array" ref="R3038">_xlfn.IFS(AND($Q3037,$R3037&lt;$B$6),$R3037+1,AND(NOT($L3037),$R3037&gt;0),0,TRUE,$R3037)</f>
        <v>0</v>
      </c>
      <c r="S3038" s="1" cm="1">
        <f t="array" ref="S3038">_xlfn.IFS(AND(Q3037,I3037&gt;$B$8),S3037+$B$8,AND(Q3037,I3037&lt;=$B$8),S3037+I3037,TRUE,$S3037)</f>
        <v>119</v>
      </c>
      <c r="T3038" s="1">
        <f t="shared" si="186"/>
        <v>10710</v>
      </c>
      <c r="U3038" s="17">
        <f t="shared" si="187"/>
        <v>211.72981878088962</v>
      </c>
      <c r="V3038" s="47" cm="1">
        <f t="array" ref="V3038">_xlfn.IFS($B$6=1,S3038*$B$10,AND(R3037=0,R3038&gt;=1,I3038&gt;=$B$6*$B$8-1),V3037+$B$6*$B$10*$B$8,AND(R3037=0,R3038&gt;=1,I3038&lt;$B$6*$B$8-1),V3037+I3037*$B$10,TRUE,V3037)</f>
        <v>11900</v>
      </c>
      <c r="W3038" s="17">
        <f t="shared" si="188"/>
        <v>235.25535420098845</v>
      </c>
    </row>
    <row r="3039" spans="7:23" x14ac:dyDescent="0.25">
      <c r="G3039" s="15">
        <v>3037</v>
      </c>
      <c r="H3039" s="1">
        <f t="shared" si="185"/>
        <v>50.6</v>
      </c>
      <c r="I3039" s="15" cm="1">
        <f t="array" ref="I3039">_xlfn.IFS(J3038&gt;=$C$13-$B$26,MINA(I3038+$B$13-S3039+S3038,$B$11),I3038=$B$11,MINA(I3038-S3039+S3038,$B$11),TRUE,MAXA(I3038-S3039+S3038,0))</f>
        <v>0</v>
      </c>
      <c r="J3039" s="1" cm="1">
        <f t="array" ref="J3039">_xlfn.IFS(J3038&gt;=$C$13-$B$26,0,I3038&lt;$B$11,J3038+$B$26,TRUE,0)</f>
        <v>1.0666666666666678</v>
      </c>
      <c r="K3039" s="3" cm="1">
        <f t="array" ref="K3039">_xlfn.IFS(AND(NOT($K3038=0),$L3038),0,NOT($L3038),$K3038+$B$26,TRUE,$K3038)</f>
        <v>0.81666666666666754</v>
      </c>
      <c r="L3039" s="3" t="b" cm="1">
        <f t="array" ref="L3039">_xlfn.IFS(AND($I3039&gt;0,$K3039&gt;=$C$5-$B$26),TRUE,$R3039&gt;=$B$6,FALSE,$I3039=0,FALSE,TRUE,$L3038)</f>
        <v>0</v>
      </c>
      <c r="M3039" s="3" t="b" cm="1">
        <f t="array" ref="M3039">_xlfn.IFS($N3039&gt;=$B$4-$B$26,FALSE,AND($I3039&gt;0,$K3039&gt;=$B$5-$B$26),TRUE,AND($L3039,NOT($M3038)),FALSE,$M3038,TRUE,TRUE,FALSE)</f>
        <v>0</v>
      </c>
      <c r="N3039" s="3" cm="1">
        <f t="array" ref="N3039">_xlfn.IFS($M3038,$N3038+$B$26,NOT($M3038),0,TRUE,$M3038)</f>
        <v>0</v>
      </c>
      <c r="O3039" s="3" t="b" cm="1">
        <f t="array" ref="O3039">_xlfn.IFS($M3039,FALSE,AND($L3039,NOT($M3039),$R3039&lt;$B$6,$I3039&gt;0),TRUE,TRUE,FALSE)</f>
        <v>0</v>
      </c>
      <c r="P3039" s="3" cm="1">
        <f t="array" ref="P3039">_xlfn.IFS($P3038&gt;=$C$7-$B$26,0,$O3038,$P3038+$B$26,TRUE,0)</f>
        <v>0</v>
      </c>
      <c r="Q3039" s="3" t="b" cm="1">
        <f t="array" ref="Q3039">_xlfn.IFS(AND($L3039,NOT($M3039),NOT($O3039)),TRUE,$R3039&gt;=$B$6,FALSE,AND($L3039,NOT($M3039),$O3039,$P3039=0),TRUE,TRUE,FALSE)</f>
        <v>0</v>
      </c>
      <c r="R3039" s="3" cm="1">
        <f t="array" ref="R3039">_xlfn.IFS(AND($Q3038,$R3038&lt;$B$6),$R3038+1,AND(NOT($L3038),$R3038&gt;0),0,TRUE,$R3038)</f>
        <v>0</v>
      </c>
      <c r="S3039" s="1" cm="1">
        <f t="array" ref="S3039">_xlfn.IFS(AND(Q3038,I3038&gt;$B$8),S3038+$B$8,AND(Q3038,I3038&lt;=$B$8),S3038+I3038,TRUE,$S3038)</f>
        <v>119</v>
      </c>
      <c r="T3039" s="1">
        <f t="shared" si="186"/>
        <v>10710</v>
      </c>
      <c r="U3039" s="17">
        <f t="shared" si="187"/>
        <v>211.66007905138341</v>
      </c>
      <c r="V3039" s="47" cm="1">
        <f t="array" ref="V3039">_xlfn.IFS($B$6=1,S3039*$B$10,AND(R3038=0,R3039&gt;=1,I3039&gt;=$B$6*$B$8-1),V3038+$B$6*$B$10*$B$8,AND(R3038=0,R3039&gt;=1,I3039&lt;$B$6*$B$8-1),V3038+I3038*$B$10,TRUE,V3038)</f>
        <v>11900</v>
      </c>
      <c r="W3039" s="17">
        <f t="shared" si="188"/>
        <v>235.17786561264822</v>
      </c>
    </row>
    <row r="3040" spans="7:23" x14ac:dyDescent="0.25">
      <c r="G3040" s="15">
        <v>3038</v>
      </c>
      <c r="H3040" s="1">
        <f t="shared" si="185"/>
        <v>50.616666666666667</v>
      </c>
      <c r="I3040" s="15" cm="1">
        <f t="array" ref="I3040">_xlfn.IFS(J3039&gt;=$C$13-$B$26,MINA(I3039+$B$13-S3040+S3039,$B$11),I3039=$B$11,MINA(I3039-S3040+S3039,$B$11),TRUE,MAXA(I3039-S3040+S3039,0))</f>
        <v>0</v>
      </c>
      <c r="J3040" s="1" cm="1">
        <f t="array" ref="J3040">_xlfn.IFS(J3039&gt;=$C$13-$B$26,0,I3039&lt;$B$11,J3039+$B$26,TRUE,0)</f>
        <v>1.0833333333333344</v>
      </c>
      <c r="K3040" s="3" cm="1">
        <f t="array" ref="K3040">_xlfn.IFS(AND(NOT($K3039=0),$L3039),0,NOT($L3039),$K3039+$B$26,TRUE,$K3039)</f>
        <v>0.83333333333333426</v>
      </c>
      <c r="L3040" s="3" t="b" cm="1">
        <f t="array" ref="L3040">_xlfn.IFS(AND($I3040&gt;0,$K3040&gt;=$C$5-$B$26),TRUE,$R3040&gt;=$B$6,FALSE,$I3040=0,FALSE,TRUE,$L3039)</f>
        <v>0</v>
      </c>
      <c r="M3040" s="3" t="b" cm="1">
        <f t="array" ref="M3040">_xlfn.IFS($N3040&gt;=$B$4-$B$26,FALSE,AND($I3040&gt;0,$K3040&gt;=$B$5-$B$26),TRUE,AND($L3040,NOT($M3039)),FALSE,$M3039,TRUE,TRUE,FALSE)</f>
        <v>0</v>
      </c>
      <c r="N3040" s="3" cm="1">
        <f t="array" ref="N3040">_xlfn.IFS($M3039,$N3039+$B$26,NOT($M3039),0,TRUE,$M3039)</f>
        <v>0</v>
      </c>
      <c r="O3040" s="3" t="b" cm="1">
        <f t="array" ref="O3040">_xlfn.IFS($M3040,FALSE,AND($L3040,NOT($M3040),$R3040&lt;$B$6,$I3040&gt;0),TRUE,TRUE,FALSE)</f>
        <v>0</v>
      </c>
      <c r="P3040" s="3" cm="1">
        <f t="array" ref="P3040">_xlfn.IFS($P3039&gt;=$C$7-$B$26,0,$O3039,$P3039+$B$26,TRUE,0)</f>
        <v>0</v>
      </c>
      <c r="Q3040" s="3" t="b" cm="1">
        <f t="array" ref="Q3040">_xlfn.IFS(AND($L3040,NOT($M3040),NOT($O3040)),TRUE,$R3040&gt;=$B$6,FALSE,AND($L3040,NOT($M3040),$O3040,$P3040=0),TRUE,TRUE,FALSE)</f>
        <v>0</v>
      </c>
      <c r="R3040" s="3" cm="1">
        <f t="array" ref="R3040">_xlfn.IFS(AND($Q3039,$R3039&lt;$B$6),$R3039+1,AND(NOT($L3039),$R3039&gt;0),0,TRUE,$R3039)</f>
        <v>0</v>
      </c>
      <c r="S3040" s="1" cm="1">
        <f t="array" ref="S3040">_xlfn.IFS(AND(Q3039,I3039&gt;$B$8),S3039+$B$8,AND(Q3039,I3039&lt;=$B$8),S3039+I3039,TRUE,$S3039)</f>
        <v>119</v>
      </c>
      <c r="T3040" s="1">
        <f t="shared" si="186"/>
        <v>10710</v>
      </c>
      <c r="U3040" s="17">
        <f t="shared" si="187"/>
        <v>211.5903852486006</v>
      </c>
      <c r="V3040" s="47" cm="1">
        <f t="array" ref="V3040">_xlfn.IFS($B$6=1,S3040*$B$10,AND(R3039=0,R3040&gt;=1,I3040&gt;=$B$6*$B$8-1),V3039+$B$6*$B$10*$B$8,AND(R3039=0,R3040&gt;=1,I3040&lt;$B$6*$B$8-1),V3039+I3039*$B$10,TRUE,V3039)</f>
        <v>11900</v>
      </c>
      <c r="W3040" s="17">
        <f t="shared" si="188"/>
        <v>235.10042805400064</v>
      </c>
    </row>
    <row r="3041" spans="7:23" x14ac:dyDescent="0.25">
      <c r="G3041" s="15">
        <v>3039</v>
      </c>
      <c r="H3041" s="1">
        <f t="shared" si="185"/>
        <v>50.633333333333333</v>
      </c>
      <c r="I3041" s="15" cm="1">
        <f t="array" ref="I3041">_xlfn.IFS(J3040&gt;=$C$13-$B$26,MINA(I3040+$B$13-S3041+S3040,$B$11),I3040=$B$11,MINA(I3040-S3041+S3040,$B$11),TRUE,MAXA(I3040-S3041+S3040,0))</f>
        <v>0</v>
      </c>
      <c r="J3041" s="1" cm="1">
        <f t="array" ref="J3041">_xlfn.IFS(J3040&gt;=$C$13-$B$26,0,I3040&lt;$B$11,J3040+$B$26,TRUE,0)</f>
        <v>1.100000000000001</v>
      </c>
      <c r="K3041" s="3" cm="1">
        <f t="array" ref="K3041">_xlfn.IFS(AND(NOT($K3040=0),$L3040),0,NOT($L3040),$K3040+$B$26,TRUE,$K3040)</f>
        <v>0.85000000000000098</v>
      </c>
      <c r="L3041" s="3" t="b" cm="1">
        <f t="array" ref="L3041">_xlfn.IFS(AND($I3041&gt;0,$K3041&gt;=$C$5-$B$26),TRUE,$R3041&gt;=$B$6,FALSE,$I3041=0,FALSE,TRUE,$L3040)</f>
        <v>0</v>
      </c>
      <c r="M3041" s="3" t="b" cm="1">
        <f t="array" ref="M3041">_xlfn.IFS($N3041&gt;=$B$4-$B$26,FALSE,AND($I3041&gt;0,$K3041&gt;=$B$5-$B$26),TRUE,AND($L3041,NOT($M3040)),FALSE,$M3040,TRUE,TRUE,FALSE)</f>
        <v>0</v>
      </c>
      <c r="N3041" s="3" cm="1">
        <f t="array" ref="N3041">_xlfn.IFS($M3040,$N3040+$B$26,NOT($M3040),0,TRUE,$M3040)</f>
        <v>0</v>
      </c>
      <c r="O3041" s="3" t="b" cm="1">
        <f t="array" ref="O3041">_xlfn.IFS($M3041,FALSE,AND($L3041,NOT($M3041),$R3041&lt;$B$6,$I3041&gt;0),TRUE,TRUE,FALSE)</f>
        <v>0</v>
      </c>
      <c r="P3041" s="3" cm="1">
        <f t="array" ref="P3041">_xlfn.IFS($P3040&gt;=$C$7-$B$26,0,$O3040,$P3040+$B$26,TRUE,0)</f>
        <v>0</v>
      </c>
      <c r="Q3041" s="3" t="b" cm="1">
        <f t="array" ref="Q3041">_xlfn.IFS(AND($L3041,NOT($M3041),NOT($O3041)),TRUE,$R3041&gt;=$B$6,FALSE,AND($L3041,NOT($M3041),$O3041,$P3041=0),TRUE,TRUE,FALSE)</f>
        <v>0</v>
      </c>
      <c r="R3041" s="3" cm="1">
        <f t="array" ref="R3041">_xlfn.IFS(AND($Q3040,$R3040&lt;$B$6),$R3040+1,AND(NOT($L3040),$R3040&gt;0),0,TRUE,$R3040)</f>
        <v>0</v>
      </c>
      <c r="S3041" s="1" cm="1">
        <f t="array" ref="S3041">_xlfn.IFS(AND(Q3040,I3040&gt;$B$8),S3040+$B$8,AND(Q3040,I3040&lt;=$B$8),S3040+I3040,TRUE,$S3040)</f>
        <v>119</v>
      </c>
      <c r="T3041" s="1">
        <f t="shared" si="186"/>
        <v>10710</v>
      </c>
      <c r="U3041" s="17">
        <f t="shared" si="187"/>
        <v>211.52073732718895</v>
      </c>
      <c r="V3041" s="47" cm="1">
        <f t="array" ref="V3041">_xlfn.IFS($B$6=1,S3041*$B$10,AND(R3040=0,R3041&gt;=1,I3041&gt;=$B$6*$B$8-1),V3040+$B$6*$B$10*$B$8,AND(R3040=0,R3041&gt;=1,I3041&lt;$B$6*$B$8-1),V3040+I3040*$B$10,TRUE,V3040)</f>
        <v>11900</v>
      </c>
      <c r="W3041" s="17">
        <f t="shared" si="188"/>
        <v>235.02304147465438</v>
      </c>
    </row>
    <row r="3042" spans="7:23" x14ac:dyDescent="0.25">
      <c r="G3042" s="15">
        <v>3040</v>
      </c>
      <c r="H3042" s="1">
        <f t="shared" si="185"/>
        <v>50.65</v>
      </c>
      <c r="I3042" s="15" cm="1">
        <f t="array" ref="I3042">_xlfn.IFS(J3041&gt;=$C$13-$B$26,MINA(I3041+$B$13-S3042+S3041,$B$11),I3041=$B$11,MINA(I3041-S3042+S3041,$B$11),TRUE,MAXA(I3041-S3042+S3041,0))</f>
        <v>0</v>
      </c>
      <c r="J3042" s="1" cm="1">
        <f t="array" ref="J3042">_xlfn.IFS(J3041&gt;=$C$13-$B$26,0,I3041&lt;$B$11,J3041+$B$26,TRUE,0)</f>
        <v>1.1166666666666676</v>
      </c>
      <c r="K3042" s="3" cm="1">
        <f t="array" ref="K3042">_xlfn.IFS(AND(NOT($K3041=0),$L3041),0,NOT($L3041),$K3041+$B$26,TRUE,$K3041)</f>
        <v>0.8666666666666677</v>
      </c>
      <c r="L3042" s="3" t="b" cm="1">
        <f t="array" ref="L3042">_xlfn.IFS(AND($I3042&gt;0,$K3042&gt;=$C$5-$B$26),TRUE,$R3042&gt;=$B$6,FALSE,$I3042=0,FALSE,TRUE,$L3041)</f>
        <v>0</v>
      </c>
      <c r="M3042" s="3" t="b" cm="1">
        <f t="array" ref="M3042">_xlfn.IFS($N3042&gt;=$B$4-$B$26,FALSE,AND($I3042&gt;0,$K3042&gt;=$B$5-$B$26),TRUE,AND($L3042,NOT($M3041)),FALSE,$M3041,TRUE,TRUE,FALSE)</f>
        <v>0</v>
      </c>
      <c r="N3042" s="3" cm="1">
        <f t="array" ref="N3042">_xlfn.IFS($M3041,$N3041+$B$26,NOT($M3041),0,TRUE,$M3041)</f>
        <v>0</v>
      </c>
      <c r="O3042" s="3" t="b" cm="1">
        <f t="array" ref="O3042">_xlfn.IFS($M3042,FALSE,AND($L3042,NOT($M3042),$R3042&lt;$B$6,$I3042&gt;0),TRUE,TRUE,FALSE)</f>
        <v>0</v>
      </c>
      <c r="P3042" s="3" cm="1">
        <f t="array" ref="P3042">_xlfn.IFS($P3041&gt;=$C$7-$B$26,0,$O3041,$P3041+$B$26,TRUE,0)</f>
        <v>0</v>
      </c>
      <c r="Q3042" s="3" t="b" cm="1">
        <f t="array" ref="Q3042">_xlfn.IFS(AND($L3042,NOT($M3042),NOT($O3042)),TRUE,$R3042&gt;=$B$6,FALSE,AND($L3042,NOT($M3042),$O3042,$P3042=0),TRUE,TRUE,FALSE)</f>
        <v>0</v>
      </c>
      <c r="R3042" s="3" cm="1">
        <f t="array" ref="R3042">_xlfn.IFS(AND($Q3041,$R3041&lt;$B$6),$R3041+1,AND(NOT($L3041),$R3041&gt;0),0,TRUE,$R3041)</f>
        <v>0</v>
      </c>
      <c r="S3042" s="1" cm="1">
        <f t="array" ref="S3042">_xlfn.IFS(AND(Q3041,I3041&gt;$B$8),S3041+$B$8,AND(Q3041,I3041&lt;=$B$8),S3041+I3041,TRUE,$S3041)</f>
        <v>119</v>
      </c>
      <c r="T3042" s="1">
        <f t="shared" si="186"/>
        <v>10710</v>
      </c>
      <c r="U3042" s="17">
        <f t="shared" si="187"/>
        <v>211.45113524185587</v>
      </c>
      <c r="V3042" s="47" cm="1">
        <f t="array" ref="V3042">_xlfn.IFS($B$6=1,S3042*$B$10,AND(R3041=0,R3042&gt;=1,I3042&gt;=$B$6*$B$8-1),V3041+$B$6*$B$10*$B$8,AND(R3041=0,R3042&gt;=1,I3042&lt;$B$6*$B$8-1),V3041+I3041*$B$10,TRUE,V3041)</f>
        <v>11900</v>
      </c>
      <c r="W3042" s="17">
        <f t="shared" si="188"/>
        <v>234.94570582428432</v>
      </c>
    </row>
    <row r="3043" spans="7:23" x14ac:dyDescent="0.25">
      <c r="G3043" s="15">
        <v>3041</v>
      </c>
      <c r="H3043" s="1">
        <f t="shared" si="185"/>
        <v>50.666666666666664</v>
      </c>
      <c r="I3043" s="15" cm="1">
        <f t="array" ref="I3043">_xlfn.IFS(J3042&gt;=$C$13-$B$26,MINA(I3042+$B$13-S3043+S3042,$B$11),I3042=$B$11,MINA(I3042-S3043+S3042,$B$11),TRUE,MAXA(I3042-S3043+S3042,0))</f>
        <v>0</v>
      </c>
      <c r="J3043" s="1" cm="1">
        <f t="array" ref="J3043">_xlfn.IFS(J3042&gt;=$C$13-$B$26,0,I3042&lt;$B$11,J3042+$B$26,TRUE,0)</f>
        <v>1.1333333333333342</v>
      </c>
      <c r="K3043" s="3" cm="1">
        <f t="array" ref="K3043">_xlfn.IFS(AND(NOT($K3042=0),$L3042),0,NOT($L3042),$K3042+$B$26,TRUE,$K3042)</f>
        <v>0.88333333333333441</v>
      </c>
      <c r="L3043" s="3" t="b" cm="1">
        <f t="array" ref="L3043">_xlfn.IFS(AND($I3043&gt;0,$K3043&gt;=$C$5-$B$26),TRUE,$R3043&gt;=$B$6,FALSE,$I3043=0,FALSE,TRUE,$L3042)</f>
        <v>0</v>
      </c>
      <c r="M3043" s="3" t="b" cm="1">
        <f t="array" ref="M3043">_xlfn.IFS($N3043&gt;=$B$4-$B$26,FALSE,AND($I3043&gt;0,$K3043&gt;=$B$5-$B$26),TRUE,AND($L3043,NOT($M3042)),FALSE,$M3042,TRUE,TRUE,FALSE)</f>
        <v>0</v>
      </c>
      <c r="N3043" s="3" cm="1">
        <f t="array" ref="N3043">_xlfn.IFS($M3042,$N3042+$B$26,NOT($M3042),0,TRUE,$M3042)</f>
        <v>0</v>
      </c>
      <c r="O3043" s="3" t="b" cm="1">
        <f t="array" ref="O3043">_xlfn.IFS($M3043,FALSE,AND($L3043,NOT($M3043),$R3043&lt;$B$6,$I3043&gt;0),TRUE,TRUE,FALSE)</f>
        <v>0</v>
      </c>
      <c r="P3043" s="3" cm="1">
        <f t="array" ref="P3043">_xlfn.IFS($P3042&gt;=$C$7-$B$26,0,$O3042,$P3042+$B$26,TRUE,0)</f>
        <v>0</v>
      </c>
      <c r="Q3043" s="3" t="b" cm="1">
        <f t="array" ref="Q3043">_xlfn.IFS(AND($L3043,NOT($M3043),NOT($O3043)),TRUE,$R3043&gt;=$B$6,FALSE,AND($L3043,NOT($M3043),$O3043,$P3043=0),TRUE,TRUE,FALSE)</f>
        <v>0</v>
      </c>
      <c r="R3043" s="3" cm="1">
        <f t="array" ref="R3043">_xlfn.IFS(AND($Q3042,$R3042&lt;$B$6),$R3042+1,AND(NOT($L3042),$R3042&gt;0),0,TRUE,$R3042)</f>
        <v>0</v>
      </c>
      <c r="S3043" s="1" cm="1">
        <f t="array" ref="S3043">_xlfn.IFS(AND(Q3042,I3042&gt;$B$8),S3042+$B$8,AND(Q3042,I3042&lt;=$B$8),S3042+I3042,TRUE,$S3042)</f>
        <v>119</v>
      </c>
      <c r="T3043" s="1">
        <f t="shared" si="186"/>
        <v>10710</v>
      </c>
      <c r="U3043" s="17">
        <f t="shared" si="187"/>
        <v>211.38157894736844</v>
      </c>
      <c r="V3043" s="47" cm="1">
        <f t="array" ref="V3043">_xlfn.IFS($B$6=1,S3043*$B$10,AND(R3042=0,R3043&gt;=1,I3043&gt;=$B$6*$B$8-1),V3042+$B$6*$B$10*$B$8,AND(R3042=0,R3043&gt;=1,I3043&lt;$B$6*$B$8-1),V3042+I3042*$B$10,TRUE,V3042)</f>
        <v>11900</v>
      </c>
      <c r="W3043" s="17">
        <f t="shared" si="188"/>
        <v>234.86842105263159</v>
      </c>
    </row>
    <row r="3044" spans="7:23" x14ac:dyDescent="0.25">
      <c r="G3044" s="15">
        <v>3042</v>
      </c>
      <c r="H3044" s="1">
        <f t="shared" si="185"/>
        <v>50.68333333333333</v>
      </c>
      <c r="I3044" s="15" cm="1">
        <f t="array" ref="I3044">_xlfn.IFS(J3043&gt;=$C$13-$B$26,MINA(I3043+$B$13-S3044+S3043,$B$11),I3043=$B$11,MINA(I3043-S3044+S3043,$B$11),TRUE,MAXA(I3043-S3044+S3043,0))</f>
        <v>0</v>
      </c>
      <c r="J3044" s="1" cm="1">
        <f t="array" ref="J3044">_xlfn.IFS(J3043&gt;=$C$13-$B$26,0,I3043&lt;$B$11,J3043+$B$26,TRUE,0)</f>
        <v>1.1500000000000008</v>
      </c>
      <c r="K3044" s="3" cm="1">
        <f t="array" ref="K3044">_xlfn.IFS(AND(NOT($K3043=0),$L3043),0,NOT($L3043),$K3043+$B$26,TRUE,$K3043)</f>
        <v>0.90000000000000113</v>
      </c>
      <c r="L3044" s="3" t="b" cm="1">
        <f t="array" ref="L3044">_xlfn.IFS(AND($I3044&gt;0,$K3044&gt;=$C$5-$B$26),TRUE,$R3044&gt;=$B$6,FALSE,$I3044=0,FALSE,TRUE,$L3043)</f>
        <v>0</v>
      </c>
      <c r="M3044" s="3" t="b" cm="1">
        <f t="array" ref="M3044">_xlfn.IFS($N3044&gt;=$B$4-$B$26,FALSE,AND($I3044&gt;0,$K3044&gt;=$B$5-$B$26),TRUE,AND($L3044,NOT($M3043)),FALSE,$M3043,TRUE,TRUE,FALSE)</f>
        <v>0</v>
      </c>
      <c r="N3044" s="3" cm="1">
        <f t="array" ref="N3044">_xlfn.IFS($M3043,$N3043+$B$26,NOT($M3043),0,TRUE,$M3043)</f>
        <v>0</v>
      </c>
      <c r="O3044" s="3" t="b" cm="1">
        <f t="array" ref="O3044">_xlfn.IFS($M3044,FALSE,AND($L3044,NOT($M3044),$R3044&lt;$B$6,$I3044&gt;0),TRUE,TRUE,FALSE)</f>
        <v>0</v>
      </c>
      <c r="P3044" s="3" cm="1">
        <f t="array" ref="P3044">_xlfn.IFS($P3043&gt;=$C$7-$B$26,0,$O3043,$P3043+$B$26,TRUE,0)</f>
        <v>0</v>
      </c>
      <c r="Q3044" s="3" t="b" cm="1">
        <f t="array" ref="Q3044">_xlfn.IFS(AND($L3044,NOT($M3044),NOT($O3044)),TRUE,$R3044&gt;=$B$6,FALSE,AND($L3044,NOT($M3044),$O3044,$P3044=0),TRUE,TRUE,FALSE)</f>
        <v>0</v>
      </c>
      <c r="R3044" s="3" cm="1">
        <f t="array" ref="R3044">_xlfn.IFS(AND($Q3043,$R3043&lt;$B$6),$R3043+1,AND(NOT($L3043),$R3043&gt;0),0,TRUE,$R3043)</f>
        <v>0</v>
      </c>
      <c r="S3044" s="1" cm="1">
        <f t="array" ref="S3044">_xlfn.IFS(AND(Q3043,I3043&gt;$B$8),S3043+$B$8,AND(Q3043,I3043&lt;=$B$8),S3043+I3043,TRUE,$S3043)</f>
        <v>119</v>
      </c>
      <c r="T3044" s="1">
        <f t="shared" si="186"/>
        <v>10710</v>
      </c>
      <c r="U3044" s="17">
        <f t="shared" si="187"/>
        <v>211.31206839855312</v>
      </c>
      <c r="V3044" s="47" cm="1">
        <f t="array" ref="V3044">_xlfn.IFS($B$6=1,S3044*$B$10,AND(R3043=0,R3044&gt;=1,I3044&gt;=$B$6*$B$8-1),V3043+$B$6*$B$10*$B$8,AND(R3043=0,R3044&gt;=1,I3044&lt;$B$6*$B$8-1),V3043+I3043*$B$10,TRUE,V3043)</f>
        <v>11900</v>
      </c>
      <c r="W3044" s="17">
        <f t="shared" si="188"/>
        <v>234.79118710950345</v>
      </c>
    </row>
    <row r="3045" spans="7:23" x14ac:dyDescent="0.25">
      <c r="G3045" s="15">
        <v>3043</v>
      </c>
      <c r="H3045" s="1">
        <f t="shared" si="185"/>
        <v>50.7</v>
      </c>
      <c r="I3045" s="15" cm="1">
        <f t="array" ref="I3045">_xlfn.IFS(J3044&gt;=$C$13-$B$26,MINA(I3044+$B$13-S3045+S3044,$B$11),I3044=$B$11,MINA(I3044-S3045+S3044,$B$11),TRUE,MAXA(I3044-S3045+S3044,0))</f>
        <v>0</v>
      </c>
      <c r="J3045" s="1" cm="1">
        <f t="array" ref="J3045">_xlfn.IFS(J3044&gt;=$C$13-$B$26,0,I3044&lt;$B$11,J3044+$B$26,TRUE,0)</f>
        <v>1.1666666666666674</v>
      </c>
      <c r="K3045" s="3" cm="1">
        <f t="array" ref="K3045">_xlfn.IFS(AND(NOT($K3044=0),$L3044),0,NOT($L3044),$K3044+$B$26,TRUE,$K3044)</f>
        <v>0.91666666666666785</v>
      </c>
      <c r="L3045" s="3" t="b" cm="1">
        <f t="array" ref="L3045">_xlfn.IFS(AND($I3045&gt;0,$K3045&gt;=$C$5-$B$26),TRUE,$R3045&gt;=$B$6,FALSE,$I3045=0,FALSE,TRUE,$L3044)</f>
        <v>0</v>
      </c>
      <c r="M3045" s="3" t="b" cm="1">
        <f t="array" ref="M3045">_xlfn.IFS($N3045&gt;=$B$4-$B$26,FALSE,AND($I3045&gt;0,$K3045&gt;=$B$5-$B$26),TRUE,AND($L3045,NOT($M3044)),FALSE,$M3044,TRUE,TRUE,FALSE)</f>
        <v>0</v>
      </c>
      <c r="N3045" s="3" cm="1">
        <f t="array" ref="N3045">_xlfn.IFS($M3044,$N3044+$B$26,NOT($M3044),0,TRUE,$M3044)</f>
        <v>0</v>
      </c>
      <c r="O3045" s="3" t="b" cm="1">
        <f t="array" ref="O3045">_xlfn.IFS($M3045,FALSE,AND($L3045,NOT($M3045),$R3045&lt;$B$6,$I3045&gt;0),TRUE,TRUE,FALSE)</f>
        <v>0</v>
      </c>
      <c r="P3045" s="3" cm="1">
        <f t="array" ref="P3045">_xlfn.IFS($P3044&gt;=$C$7-$B$26,0,$O3044,$P3044+$B$26,TRUE,0)</f>
        <v>0</v>
      </c>
      <c r="Q3045" s="3" t="b" cm="1">
        <f t="array" ref="Q3045">_xlfn.IFS(AND($L3045,NOT($M3045),NOT($O3045)),TRUE,$R3045&gt;=$B$6,FALSE,AND($L3045,NOT($M3045),$O3045,$P3045=0),TRUE,TRUE,FALSE)</f>
        <v>0</v>
      </c>
      <c r="R3045" s="3" cm="1">
        <f t="array" ref="R3045">_xlfn.IFS(AND($Q3044,$R3044&lt;$B$6),$R3044+1,AND(NOT($L3044),$R3044&gt;0),0,TRUE,$R3044)</f>
        <v>0</v>
      </c>
      <c r="S3045" s="1" cm="1">
        <f t="array" ref="S3045">_xlfn.IFS(AND(Q3044,I3044&gt;$B$8),S3044+$B$8,AND(Q3044,I3044&lt;=$B$8),S3044+I3044,TRUE,$S3044)</f>
        <v>119</v>
      </c>
      <c r="T3045" s="1">
        <f t="shared" si="186"/>
        <v>10710</v>
      </c>
      <c r="U3045" s="17">
        <f t="shared" si="187"/>
        <v>211.24260355029585</v>
      </c>
      <c r="V3045" s="47" cm="1">
        <f t="array" ref="V3045">_xlfn.IFS($B$6=1,S3045*$B$10,AND(R3044=0,R3045&gt;=1,I3045&gt;=$B$6*$B$8-1),V3044+$B$6*$B$10*$B$8,AND(R3044=0,R3045&gt;=1,I3045&lt;$B$6*$B$8-1),V3044+I3044*$B$10,TRUE,V3044)</f>
        <v>11900</v>
      </c>
      <c r="W3045" s="17">
        <f t="shared" si="188"/>
        <v>234.71400394477317</v>
      </c>
    </row>
    <row r="3046" spans="7:23" x14ac:dyDescent="0.25">
      <c r="G3046" s="15">
        <v>3044</v>
      </c>
      <c r="H3046" s="1">
        <f t="shared" si="185"/>
        <v>50.716666666666669</v>
      </c>
      <c r="I3046" s="15" cm="1">
        <f t="array" ref="I3046">_xlfn.IFS(J3045&gt;=$C$13-$B$26,MINA(I3045+$B$13-S3046+S3045,$B$11),I3045=$B$11,MINA(I3045-S3046+S3045,$B$11),TRUE,MAXA(I3045-S3046+S3045,0))</f>
        <v>0</v>
      </c>
      <c r="J3046" s="1" cm="1">
        <f t="array" ref="J3046">_xlfn.IFS(J3045&gt;=$C$13-$B$26,0,I3045&lt;$B$11,J3045+$B$26,TRUE,0)</f>
        <v>1.183333333333334</v>
      </c>
      <c r="K3046" s="3" cm="1">
        <f t="array" ref="K3046">_xlfn.IFS(AND(NOT($K3045=0),$L3045),0,NOT($L3045),$K3045+$B$26,TRUE,$K3045)</f>
        <v>0.93333333333333457</v>
      </c>
      <c r="L3046" s="3" t="b" cm="1">
        <f t="array" ref="L3046">_xlfn.IFS(AND($I3046&gt;0,$K3046&gt;=$C$5-$B$26),TRUE,$R3046&gt;=$B$6,FALSE,$I3046=0,FALSE,TRUE,$L3045)</f>
        <v>0</v>
      </c>
      <c r="M3046" s="3" t="b" cm="1">
        <f t="array" ref="M3046">_xlfn.IFS($N3046&gt;=$B$4-$B$26,FALSE,AND($I3046&gt;0,$K3046&gt;=$B$5-$B$26),TRUE,AND($L3046,NOT($M3045)),FALSE,$M3045,TRUE,TRUE,FALSE)</f>
        <v>0</v>
      </c>
      <c r="N3046" s="3" cm="1">
        <f t="array" ref="N3046">_xlfn.IFS($M3045,$N3045+$B$26,NOT($M3045),0,TRUE,$M3045)</f>
        <v>0</v>
      </c>
      <c r="O3046" s="3" t="b" cm="1">
        <f t="array" ref="O3046">_xlfn.IFS($M3046,FALSE,AND($L3046,NOT($M3046),$R3046&lt;$B$6,$I3046&gt;0),TRUE,TRUE,FALSE)</f>
        <v>0</v>
      </c>
      <c r="P3046" s="3" cm="1">
        <f t="array" ref="P3046">_xlfn.IFS($P3045&gt;=$C$7-$B$26,0,$O3045,$P3045+$B$26,TRUE,0)</f>
        <v>0</v>
      </c>
      <c r="Q3046" s="3" t="b" cm="1">
        <f t="array" ref="Q3046">_xlfn.IFS(AND($L3046,NOT($M3046),NOT($O3046)),TRUE,$R3046&gt;=$B$6,FALSE,AND($L3046,NOT($M3046),$O3046,$P3046=0),TRUE,TRUE,FALSE)</f>
        <v>0</v>
      </c>
      <c r="R3046" s="3" cm="1">
        <f t="array" ref="R3046">_xlfn.IFS(AND($Q3045,$R3045&lt;$B$6),$R3045+1,AND(NOT($L3045),$R3045&gt;0),0,TRUE,$R3045)</f>
        <v>0</v>
      </c>
      <c r="S3046" s="1" cm="1">
        <f t="array" ref="S3046">_xlfn.IFS(AND(Q3045,I3045&gt;$B$8),S3045+$B$8,AND(Q3045,I3045&lt;=$B$8),S3045+I3045,TRUE,$S3045)</f>
        <v>119</v>
      </c>
      <c r="T3046" s="1">
        <f t="shared" si="186"/>
        <v>10710</v>
      </c>
      <c r="U3046" s="17">
        <f t="shared" si="187"/>
        <v>211.17318435754188</v>
      </c>
      <c r="V3046" s="47" cm="1">
        <f t="array" ref="V3046">_xlfn.IFS($B$6=1,S3046*$B$10,AND(R3045=0,R3046&gt;=1,I3046&gt;=$B$6*$B$8-1),V3045+$B$6*$B$10*$B$8,AND(R3045=0,R3046&gt;=1,I3046&lt;$B$6*$B$8-1),V3045+I3045*$B$10,TRUE,V3045)</f>
        <v>11900</v>
      </c>
      <c r="W3046" s="17">
        <f t="shared" si="188"/>
        <v>234.63687150837987</v>
      </c>
    </row>
    <row r="3047" spans="7:23" x14ac:dyDescent="0.25">
      <c r="G3047" s="15">
        <v>3045</v>
      </c>
      <c r="H3047" s="1">
        <f t="shared" si="185"/>
        <v>50.733333333333334</v>
      </c>
      <c r="I3047" s="15" cm="1">
        <f t="array" ref="I3047">_xlfn.IFS(J3046&gt;=$C$13-$B$26,MINA(I3046+$B$13-S3047+S3046,$B$11),I3046=$B$11,MINA(I3046-S3047+S3046,$B$11),TRUE,MAXA(I3046-S3047+S3046,0))</f>
        <v>0</v>
      </c>
      <c r="J3047" s="1" cm="1">
        <f t="array" ref="J3047">_xlfn.IFS(J3046&gt;=$C$13-$B$26,0,I3046&lt;$B$11,J3046+$B$26,TRUE,0)</f>
        <v>1.2000000000000006</v>
      </c>
      <c r="K3047" s="3" cm="1">
        <f t="array" ref="K3047">_xlfn.IFS(AND(NOT($K3046=0),$L3046),0,NOT($L3046),$K3046+$B$26,TRUE,$K3046)</f>
        <v>0.95000000000000129</v>
      </c>
      <c r="L3047" s="3" t="b" cm="1">
        <f t="array" ref="L3047">_xlfn.IFS(AND($I3047&gt;0,$K3047&gt;=$C$5-$B$26),TRUE,$R3047&gt;=$B$6,FALSE,$I3047=0,FALSE,TRUE,$L3046)</f>
        <v>0</v>
      </c>
      <c r="M3047" s="3" t="b" cm="1">
        <f t="array" ref="M3047">_xlfn.IFS($N3047&gt;=$B$4-$B$26,FALSE,AND($I3047&gt;0,$K3047&gt;=$B$5-$B$26),TRUE,AND($L3047,NOT($M3046)),FALSE,$M3046,TRUE,TRUE,FALSE)</f>
        <v>0</v>
      </c>
      <c r="N3047" s="3" cm="1">
        <f t="array" ref="N3047">_xlfn.IFS($M3046,$N3046+$B$26,NOT($M3046),0,TRUE,$M3046)</f>
        <v>0</v>
      </c>
      <c r="O3047" s="3" t="b" cm="1">
        <f t="array" ref="O3047">_xlfn.IFS($M3047,FALSE,AND($L3047,NOT($M3047),$R3047&lt;$B$6,$I3047&gt;0),TRUE,TRUE,FALSE)</f>
        <v>0</v>
      </c>
      <c r="P3047" s="3" cm="1">
        <f t="array" ref="P3047">_xlfn.IFS($P3046&gt;=$C$7-$B$26,0,$O3046,$P3046+$B$26,TRUE,0)</f>
        <v>0</v>
      </c>
      <c r="Q3047" s="3" t="b" cm="1">
        <f t="array" ref="Q3047">_xlfn.IFS(AND($L3047,NOT($M3047),NOT($O3047)),TRUE,$R3047&gt;=$B$6,FALSE,AND($L3047,NOT($M3047),$O3047,$P3047=0),TRUE,TRUE,FALSE)</f>
        <v>0</v>
      </c>
      <c r="R3047" s="3" cm="1">
        <f t="array" ref="R3047">_xlfn.IFS(AND($Q3046,$R3046&lt;$B$6),$R3046+1,AND(NOT($L3046),$R3046&gt;0),0,TRUE,$R3046)</f>
        <v>0</v>
      </c>
      <c r="S3047" s="1" cm="1">
        <f t="array" ref="S3047">_xlfn.IFS(AND(Q3046,I3046&gt;$B$8),S3046+$B$8,AND(Q3046,I3046&lt;=$B$8),S3046+I3046,TRUE,$S3046)</f>
        <v>119</v>
      </c>
      <c r="T3047" s="1">
        <f t="shared" si="186"/>
        <v>10710</v>
      </c>
      <c r="U3047" s="17">
        <f t="shared" si="187"/>
        <v>211.10381077529567</v>
      </c>
      <c r="V3047" s="47" cm="1">
        <f t="array" ref="V3047">_xlfn.IFS($B$6=1,S3047*$B$10,AND(R3046=0,R3047&gt;=1,I3047&gt;=$B$6*$B$8-1),V3046+$B$6*$B$10*$B$8,AND(R3046=0,R3047&gt;=1,I3047&lt;$B$6*$B$8-1),V3046+I3046*$B$10,TRUE,V3046)</f>
        <v>11900</v>
      </c>
      <c r="W3047" s="17">
        <f t="shared" si="188"/>
        <v>234.55978975032852</v>
      </c>
    </row>
    <row r="3048" spans="7:23" x14ac:dyDescent="0.25">
      <c r="G3048" s="15">
        <v>3046</v>
      </c>
      <c r="H3048" s="1">
        <f t="shared" si="185"/>
        <v>50.75</v>
      </c>
      <c r="I3048" s="15" cm="1">
        <f t="array" ref="I3048">_xlfn.IFS(J3047&gt;=$C$13-$B$26,MINA(I3047+$B$13-S3048+S3047,$B$11),I3047=$B$11,MINA(I3047-S3048+S3047,$B$11),TRUE,MAXA(I3047-S3048+S3047,0))</f>
        <v>0</v>
      </c>
      <c r="J3048" s="1" cm="1">
        <f t="array" ref="J3048">_xlfn.IFS(J3047&gt;=$C$13-$B$26,0,I3047&lt;$B$11,J3047+$B$26,TRUE,0)</f>
        <v>1.2166666666666672</v>
      </c>
      <c r="K3048" s="3" cm="1">
        <f t="array" ref="K3048">_xlfn.IFS(AND(NOT($K3047=0),$L3047),0,NOT($L3047),$K3047+$B$26,TRUE,$K3047)</f>
        <v>0.96666666666666801</v>
      </c>
      <c r="L3048" s="3" t="b" cm="1">
        <f t="array" ref="L3048">_xlfn.IFS(AND($I3048&gt;0,$K3048&gt;=$C$5-$B$26),TRUE,$R3048&gt;=$B$6,FALSE,$I3048=0,FALSE,TRUE,$L3047)</f>
        <v>0</v>
      </c>
      <c r="M3048" s="3" t="b" cm="1">
        <f t="array" ref="M3048">_xlfn.IFS($N3048&gt;=$B$4-$B$26,FALSE,AND($I3048&gt;0,$K3048&gt;=$B$5-$B$26),TRUE,AND($L3048,NOT($M3047)),FALSE,$M3047,TRUE,TRUE,FALSE)</f>
        <v>0</v>
      </c>
      <c r="N3048" s="3" cm="1">
        <f t="array" ref="N3048">_xlfn.IFS($M3047,$N3047+$B$26,NOT($M3047),0,TRUE,$M3047)</f>
        <v>0</v>
      </c>
      <c r="O3048" s="3" t="b" cm="1">
        <f t="array" ref="O3048">_xlfn.IFS($M3048,FALSE,AND($L3048,NOT($M3048),$R3048&lt;$B$6,$I3048&gt;0),TRUE,TRUE,FALSE)</f>
        <v>0</v>
      </c>
      <c r="P3048" s="3" cm="1">
        <f t="array" ref="P3048">_xlfn.IFS($P3047&gt;=$C$7-$B$26,0,$O3047,$P3047+$B$26,TRUE,0)</f>
        <v>0</v>
      </c>
      <c r="Q3048" s="3" t="b" cm="1">
        <f t="array" ref="Q3048">_xlfn.IFS(AND($L3048,NOT($M3048),NOT($O3048)),TRUE,$R3048&gt;=$B$6,FALSE,AND($L3048,NOT($M3048),$O3048,$P3048=0),TRUE,TRUE,FALSE)</f>
        <v>0</v>
      </c>
      <c r="R3048" s="3" cm="1">
        <f t="array" ref="R3048">_xlfn.IFS(AND($Q3047,$R3047&lt;$B$6),$R3047+1,AND(NOT($L3047),$R3047&gt;0),0,TRUE,$R3047)</f>
        <v>0</v>
      </c>
      <c r="S3048" s="1" cm="1">
        <f t="array" ref="S3048">_xlfn.IFS(AND(Q3047,I3047&gt;$B$8),S3047+$B$8,AND(Q3047,I3047&lt;=$B$8),S3047+I3047,TRUE,$S3047)</f>
        <v>119</v>
      </c>
      <c r="T3048" s="1">
        <f t="shared" si="186"/>
        <v>10710</v>
      </c>
      <c r="U3048" s="17">
        <f t="shared" si="187"/>
        <v>211.0344827586207</v>
      </c>
      <c r="V3048" s="47" cm="1">
        <f t="array" ref="V3048">_xlfn.IFS($B$6=1,S3048*$B$10,AND(R3047=0,R3048&gt;=1,I3048&gt;=$B$6*$B$8-1),V3047+$B$6*$B$10*$B$8,AND(R3047=0,R3048&gt;=1,I3048&lt;$B$6*$B$8-1),V3047+I3047*$B$10,TRUE,V3047)</f>
        <v>11900</v>
      </c>
      <c r="W3048" s="17">
        <f t="shared" si="188"/>
        <v>234.48275862068965</v>
      </c>
    </row>
    <row r="3049" spans="7:23" x14ac:dyDescent="0.25">
      <c r="G3049" s="15">
        <v>3047</v>
      </c>
      <c r="H3049" s="1">
        <f t="shared" si="185"/>
        <v>50.766666666666666</v>
      </c>
      <c r="I3049" s="15" cm="1">
        <f t="array" ref="I3049">_xlfn.IFS(J3048&gt;=$C$13-$B$26,MINA(I3048+$B$13-S3049+S3048,$B$11),I3048=$B$11,MINA(I3048-S3049+S3048,$B$11),TRUE,MAXA(I3048-S3049+S3048,0))</f>
        <v>0</v>
      </c>
      <c r="J3049" s="1" cm="1">
        <f t="array" ref="J3049">_xlfn.IFS(J3048&gt;=$C$13-$B$26,0,I3048&lt;$B$11,J3048+$B$26,TRUE,0)</f>
        <v>1.2333333333333338</v>
      </c>
      <c r="K3049" s="3" cm="1">
        <f t="array" ref="K3049">_xlfn.IFS(AND(NOT($K3048=0),$L3048),0,NOT($L3048),$K3048+$B$26,TRUE,$K3048)</f>
        <v>0.98333333333333472</v>
      </c>
      <c r="L3049" s="3" t="b" cm="1">
        <f t="array" ref="L3049">_xlfn.IFS(AND($I3049&gt;0,$K3049&gt;=$C$5-$B$26),TRUE,$R3049&gt;=$B$6,FALSE,$I3049=0,FALSE,TRUE,$L3048)</f>
        <v>0</v>
      </c>
      <c r="M3049" s="3" t="b" cm="1">
        <f t="array" ref="M3049">_xlfn.IFS($N3049&gt;=$B$4-$B$26,FALSE,AND($I3049&gt;0,$K3049&gt;=$B$5-$B$26),TRUE,AND($L3049,NOT($M3048)),FALSE,$M3048,TRUE,TRUE,FALSE)</f>
        <v>0</v>
      </c>
      <c r="N3049" s="3" cm="1">
        <f t="array" ref="N3049">_xlfn.IFS($M3048,$N3048+$B$26,NOT($M3048),0,TRUE,$M3048)</f>
        <v>0</v>
      </c>
      <c r="O3049" s="3" t="b" cm="1">
        <f t="array" ref="O3049">_xlfn.IFS($M3049,FALSE,AND($L3049,NOT($M3049),$R3049&lt;$B$6,$I3049&gt;0),TRUE,TRUE,FALSE)</f>
        <v>0</v>
      </c>
      <c r="P3049" s="3" cm="1">
        <f t="array" ref="P3049">_xlfn.IFS($P3048&gt;=$C$7-$B$26,0,$O3048,$P3048+$B$26,TRUE,0)</f>
        <v>0</v>
      </c>
      <c r="Q3049" s="3" t="b" cm="1">
        <f t="array" ref="Q3049">_xlfn.IFS(AND($L3049,NOT($M3049),NOT($O3049)),TRUE,$R3049&gt;=$B$6,FALSE,AND($L3049,NOT($M3049),$O3049,$P3049=0),TRUE,TRUE,FALSE)</f>
        <v>0</v>
      </c>
      <c r="R3049" s="3" cm="1">
        <f t="array" ref="R3049">_xlfn.IFS(AND($Q3048,$R3048&lt;$B$6),$R3048+1,AND(NOT($L3048),$R3048&gt;0),0,TRUE,$R3048)</f>
        <v>0</v>
      </c>
      <c r="S3049" s="1" cm="1">
        <f t="array" ref="S3049">_xlfn.IFS(AND(Q3048,I3048&gt;$B$8),S3048+$B$8,AND(Q3048,I3048&lt;=$B$8),S3048+I3048,TRUE,$S3048)</f>
        <v>119</v>
      </c>
      <c r="T3049" s="1">
        <f t="shared" si="186"/>
        <v>10710</v>
      </c>
      <c r="U3049" s="17">
        <f t="shared" si="187"/>
        <v>210.96520026263954</v>
      </c>
      <c r="V3049" s="47" cm="1">
        <f t="array" ref="V3049">_xlfn.IFS($B$6=1,S3049*$B$10,AND(R3048=0,R3049&gt;=1,I3049&gt;=$B$6*$B$8-1),V3048+$B$6*$B$10*$B$8,AND(R3048=0,R3049&gt;=1,I3049&lt;$B$6*$B$8-1),V3048+I3048*$B$10,TRUE,V3048)</f>
        <v>11900</v>
      </c>
      <c r="W3049" s="17">
        <f t="shared" si="188"/>
        <v>234.40577806959948</v>
      </c>
    </row>
    <row r="3050" spans="7:23" x14ac:dyDescent="0.25">
      <c r="G3050" s="15">
        <v>3048</v>
      </c>
      <c r="H3050" s="1">
        <f t="shared" si="185"/>
        <v>50.783333333333331</v>
      </c>
      <c r="I3050" s="15" cm="1">
        <f t="array" ref="I3050">_xlfn.IFS(J3049&gt;=$C$13-$B$26,MINA(I3049+$B$13-S3050+S3049,$B$11),I3049=$B$11,MINA(I3049-S3050+S3049,$B$11),TRUE,MAXA(I3049-S3050+S3049,0))</f>
        <v>0</v>
      </c>
      <c r="J3050" s="1" cm="1">
        <f t="array" ref="J3050">_xlfn.IFS(J3049&gt;=$C$13-$B$26,0,I3049&lt;$B$11,J3049+$B$26,TRUE,0)</f>
        <v>1.2500000000000004</v>
      </c>
      <c r="K3050" s="3" cm="1">
        <f t="array" ref="K3050">_xlfn.IFS(AND(NOT($K3049=0),$L3049),0,NOT($L3049),$K3049+$B$26,TRUE,$K3049)</f>
        <v>1.0000000000000013</v>
      </c>
      <c r="L3050" s="3" t="b" cm="1">
        <f t="array" ref="L3050">_xlfn.IFS(AND($I3050&gt;0,$K3050&gt;=$C$5-$B$26),TRUE,$R3050&gt;=$B$6,FALSE,$I3050=0,FALSE,TRUE,$L3049)</f>
        <v>0</v>
      </c>
      <c r="M3050" s="3" t="b" cm="1">
        <f t="array" ref="M3050">_xlfn.IFS($N3050&gt;=$B$4-$B$26,FALSE,AND($I3050&gt;0,$K3050&gt;=$B$5-$B$26),TRUE,AND($L3050,NOT($M3049)),FALSE,$M3049,TRUE,TRUE,FALSE)</f>
        <v>0</v>
      </c>
      <c r="N3050" s="3" cm="1">
        <f t="array" ref="N3050">_xlfn.IFS($M3049,$N3049+$B$26,NOT($M3049),0,TRUE,$M3049)</f>
        <v>0</v>
      </c>
      <c r="O3050" s="3" t="b" cm="1">
        <f t="array" ref="O3050">_xlfn.IFS($M3050,FALSE,AND($L3050,NOT($M3050),$R3050&lt;$B$6,$I3050&gt;0),TRUE,TRUE,FALSE)</f>
        <v>0</v>
      </c>
      <c r="P3050" s="3" cm="1">
        <f t="array" ref="P3050">_xlfn.IFS($P3049&gt;=$C$7-$B$26,0,$O3049,$P3049+$B$26,TRUE,0)</f>
        <v>0</v>
      </c>
      <c r="Q3050" s="3" t="b" cm="1">
        <f t="array" ref="Q3050">_xlfn.IFS(AND($L3050,NOT($M3050),NOT($O3050)),TRUE,$R3050&gt;=$B$6,FALSE,AND($L3050,NOT($M3050),$O3050,$P3050=0),TRUE,TRUE,FALSE)</f>
        <v>0</v>
      </c>
      <c r="R3050" s="3" cm="1">
        <f t="array" ref="R3050">_xlfn.IFS(AND($Q3049,$R3049&lt;$B$6),$R3049+1,AND(NOT($L3049),$R3049&gt;0),0,TRUE,$R3049)</f>
        <v>0</v>
      </c>
      <c r="S3050" s="1" cm="1">
        <f t="array" ref="S3050">_xlfn.IFS(AND(Q3049,I3049&gt;$B$8),S3049+$B$8,AND(Q3049,I3049&lt;=$B$8),S3049+I3049,TRUE,$S3049)</f>
        <v>119</v>
      </c>
      <c r="T3050" s="1">
        <f t="shared" si="186"/>
        <v>10710</v>
      </c>
      <c r="U3050" s="17">
        <f t="shared" si="187"/>
        <v>210.89596324253364</v>
      </c>
      <c r="V3050" s="47" cm="1">
        <f t="array" ref="V3050">_xlfn.IFS($B$6=1,S3050*$B$10,AND(R3049=0,R3050&gt;=1,I3050&gt;=$B$6*$B$8-1),V3049+$B$6*$B$10*$B$8,AND(R3049=0,R3050&gt;=1,I3050&lt;$B$6*$B$8-1),V3049+I3049*$B$10,TRUE,V3049)</f>
        <v>11900</v>
      </c>
      <c r="W3050" s="17">
        <f t="shared" si="188"/>
        <v>234.32884804725961</v>
      </c>
    </row>
    <row r="3051" spans="7:23" x14ac:dyDescent="0.25">
      <c r="G3051" s="15">
        <v>3049</v>
      </c>
      <c r="H3051" s="1">
        <f t="shared" si="185"/>
        <v>50.8</v>
      </c>
      <c r="I3051" s="15" cm="1">
        <f t="array" ref="I3051">_xlfn.IFS(J3050&gt;=$C$13-$B$26,MINA(I3050+$B$13-S3051+S3050,$B$11),I3050=$B$11,MINA(I3050-S3051+S3050,$B$11),TRUE,MAXA(I3050-S3051+S3050,0))</f>
        <v>0</v>
      </c>
      <c r="J3051" s="1" cm="1">
        <f t="array" ref="J3051">_xlfn.IFS(J3050&gt;=$C$13-$B$26,0,I3050&lt;$B$11,J3050+$B$26,TRUE,0)</f>
        <v>1.2666666666666671</v>
      </c>
      <c r="K3051" s="3" cm="1">
        <f t="array" ref="K3051">_xlfn.IFS(AND(NOT($K3050=0),$L3050),0,NOT($L3050),$K3050+$B$26,TRUE,$K3050)</f>
        <v>1.0166666666666679</v>
      </c>
      <c r="L3051" s="3" t="b" cm="1">
        <f t="array" ref="L3051">_xlfn.IFS(AND($I3051&gt;0,$K3051&gt;=$C$5-$B$26),TRUE,$R3051&gt;=$B$6,FALSE,$I3051=0,FALSE,TRUE,$L3050)</f>
        <v>0</v>
      </c>
      <c r="M3051" s="3" t="b" cm="1">
        <f t="array" ref="M3051">_xlfn.IFS($N3051&gt;=$B$4-$B$26,FALSE,AND($I3051&gt;0,$K3051&gt;=$B$5-$B$26),TRUE,AND($L3051,NOT($M3050)),FALSE,$M3050,TRUE,TRUE,FALSE)</f>
        <v>0</v>
      </c>
      <c r="N3051" s="3" cm="1">
        <f t="array" ref="N3051">_xlfn.IFS($M3050,$N3050+$B$26,NOT($M3050),0,TRUE,$M3050)</f>
        <v>0</v>
      </c>
      <c r="O3051" s="3" t="b" cm="1">
        <f t="array" ref="O3051">_xlfn.IFS($M3051,FALSE,AND($L3051,NOT($M3051),$R3051&lt;$B$6,$I3051&gt;0),TRUE,TRUE,FALSE)</f>
        <v>0</v>
      </c>
      <c r="P3051" s="3" cm="1">
        <f t="array" ref="P3051">_xlfn.IFS($P3050&gt;=$C$7-$B$26,0,$O3050,$P3050+$B$26,TRUE,0)</f>
        <v>0</v>
      </c>
      <c r="Q3051" s="3" t="b" cm="1">
        <f t="array" ref="Q3051">_xlfn.IFS(AND($L3051,NOT($M3051),NOT($O3051)),TRUE,$R3051&gt;=$B$6,FALSE,AND($L3051,NOT($M3051),$O3051,$P3051=0),TRUE,TRUE,FALSE)</f>
        <v>0</v>
      </c>
      <c r="R3051" s="3" cm="1">
        <f t="array" ref="R3051">_xlfn.IFS(AND($Q3050,$R3050&lt;$B$6),$R3050+1,AND(NOT($L3050),$R3050&gt;0),0,TRUE,$R3050)</f>
        <v>0</v>
      </c>
      <c r="S3051" s="1" cm="1">
        <f t="array" ref="S3051">_xlfn.IFS(AND(Q3050,I3050&gt;$B$8),S3050+$B$8,AND(Q3050,I3050&lt;=$B$8),S3050+I3050,TRUE,$S3050)</f>
        <v>119</v>
      </c>
      <c r="T3051" s="1">
        <f t="shared" si="186"/>
        <v>10710</v>
      </c>
      <c r="U3051" s="17">
        <f t="shared" si="187"/>
        <v>210.82677165354332</v>
      </c>
      <c r="V3051" s="47" cm="1">
        <f t="array" ref="V3051">_xlfn.IFS($B$6=1,S3051*$B$10,AND(R3050=0,R3051&gt;=1,I3051&gt;=$B$6*$B$8-1),V3050+$B$6*$B$10*$B$8,AND(R3050=0,R3051&gt;=1,I3051&lt;$B$6*$B$8-1),V3050+I3050*$B$10,TRUE,V3050)</f>
        <v>11900</v>
      </c>
      <c r="W3051" s="17">
        <f t="shared" si="188"/>
        <v>234.25196850393701</v>
      </c>
    </row>
    <row r="3052" spans="7:23" x14ac:dyDescent="0.25">
      <c r="G3052" s="15">
        <v>3050</v>
      </c>
      <c r="H3052" s="1">
        <f t="shared" si="185"/>
        <v>50.816666666666663</v>
      </c>
      <c r="I3052" s="15" cm="1">
        <f t="array" ref="I3052">_xlfn.IFS(J3051&gt;=$C$13-$B$26,MINA(I3051+$B$13-S3052+S3051,$B$11),I3051=$B$11,MINA(I3051-S3052+S3051,$B$11),TRUE,MAXA(I3051-S3052+S3051,0))</f>
        <v>0</v>
      </c>
      <c r="J3052" s="1" cm="1">
        <f t="array" ref="J3052">_xlfn.IFS(J3051&gt;=$C$13-$B$26,0,I3051&lt;$B$11,J3051+$B$26,TRUE,0)</f>
        <v>1.2833333333333337</v>
      </c>
      <c r="K3052" s="3" cm="1">
        <f t="array" ref="K3052">_xlfn.IFS(AND(NOT($K3051=0),$L3051),0,NOT($L3051),$K3051+$B$26,TRUE,$K3051)</f>
        <v>1.0333333333333345</v>
      </c>
      <c r="L3052" s="3" t="b" cm="1">
        <f t="array" ref="L3052">_xlfn.IFS(AND($I3052&gt;0,$K3052&gt;=$C$5-$B$26),TRUE,$R3052&gt;=$B$6,FALSE,$I3052=0,FALSE,TRUE,$L3051)</f>
        <v>0</v>
      </c>
      <c r="M3052" s="3" t="b" cm="1">
        <f t="array" ref="M3052">_xlfn.IFS($N3052&gt;=$B$4-$B$26,FALSE,AND($I3052&gt;0,$K3052&gt;=$B$5-$B$26),TRUE,AND($L3052,NOT($M3051)),FALSE,$M3051,TRUE,TRUE,FALSE)</f>
        <v>0</v>
      </c>
      <c r="N3052" s="3" cm="1">
        <f t="array" ref="N3052">_xlfn.IFS($M3051,$N3051+$B$26,NOT($M3051),0,TRUE,$M3051)</f>
        <v>0</v>
      </c>
      <c r="O3052" s="3" t="b" cm="1">
        <f t="array" ref="O3052">_xlfn.IFS($M3052,FALSE,AND($L3052,NOT($M3052),$R3052&lt;$B$6,$I3052&gt;0),TRUE,TRUE,FALSE)</f>
        <v>0</v>
      </c>
      <c r="P3052" s="3" cm="1">
        <f t="array" ref="P3052">_xlfn.IFS($P3051&gt;=$C$7-$B$26,0,$O3051,$P3051+$B$26,TRUE,0)</f>
        <v>0</v>
      </c>
      <c r="Q3052" s="3" t="b" cm="1">
        <f t="array" ref="Q3052">_xlfn.IFS(AND($L3052,NOT($M3052),NOT($O3052)),TRUE,$R3052&gt;=$B$6,FALSE,AND($L3052,NOT($M3052),$O3052,$P3052=0),TRUE,TRUE,FALSE)</f>
        <v>0</v>
      </c>
      <c r="R3052" s="3" cm="1">
        <f t="array" ref="R3052">_xlfn.IFS(AND($Q3051,$R3051&lt;$B$6),$R3051+1,AND(NOT($L3051),$R3051&gt;0),0,TRUE,$R3051)</f>
        <v>0</v>
      </c>
      <c r="S3052" s="1" cm="1">
        <f t="array" ref="S3052">_xlfn.IFS(AND(Q3051,I3051&gt;$B$8),S3051+$B$8,AND(Q3051,I3051&lt;=$B$8),S3051+I3051,TRUE,$S3051)</f>
        <v>119</v>
      </c>
      <c r="T3052" s="1">
        <f t="shared" si="186"/>
        <v>10710</v>
      </c>
      <c r="U3052" s="17">
        <f t="shared" si="187"/>
        <v>210.75762545096754</v>
      </c>
      <c r="V3052" s="47" cm="1">
        <f t="array" ref="V3052">_xlfn.IFS($B$6=1,S3052*$B$10,AND(R3051=0,R3052&gt;=1,I3052&gt;=$B$6*$B$8-1),V3051+$B$6*$B$10*$B$8,AND(R3051=0,R3052&gt;=1,I3052&lt;$B$6*$B$8-1),V3051+I3051*$B$10,TRUE,V3051)</f>
        <v>11900</v>
      </c>
      <c r="W3052" s="17">
        <f t="shared" si="188"/>
        <v>234.17513938996393</v>
      </c>
    </row>
    <row r="3053" spans="7:23" x14ac:dyDescent="0.25">
      <c r="G3053" s="15">
        <v>3051</v>
      </c>
      <c r="H3053" s="1">
        <f t="shared" si="185"/>
        <v>50.833333333333336</v>
      </c>
      <c r="I3053" s="15" cm="1">
        <f t="array" ref="I3053">_xlfn.IFS(J3052&gt;=$C$13-$B$26,MINA(I3052+$B$13-S3053+S3052,$B$11),I3052=$B$11,MINA(I3052-S3053+S3052,$B$11),TRUE,MAXA(I3052-S3053+S3052,0))</f>
        <v>0</v>
      </c>
      <c r="J3053" s="1" cm="1">
        <f t="array" ref="J3053">_xlfn.IFS(J3052&gt;=$C$13-$B$26,0,I3052&lt;$B$11,J3052+$B$26,TRUE,0)</f>
        <v>1.3000000000000003</v>
      </c>
      <c r="K3053" s="3" cm="1">
        <f t="array" ref="K3053">_xlfn.IFS(AND(NOT($K3052=0),$L3052),0,NOT($L3052),$K3052+$B$26,TRUE,$K3052)</f>
        <v>1.0500000000000012</v>
      </c>
      <c r="L3053" s="3" t="b" cm="1">
        <f t="array" ref="L3053">_xlfn.IFS(AND($I3053&gt;0,$K3053&gt;=$C$5-$B$26),TRUE,$R3053&gt;=$B$6,FALSE,$I3053=0,FALSE,TRUE,$L3052)</f>
        <v>0</v>
      </c>
      <c r="M3053" s="3" t="b" cm="1">
        <f t="array" ref="M3053">_xlfn.IFS($N3053&gt;=$B$4-$B$26,FALSE,AND($I3053&gt;0,$K3053&gt;=$B$5-$B$26),TRUE,AND($L3053,NOT($M3052)),FALSE,$M3052,TRUE,TRUE,FALSE)</f>
        <v>0</v>
      </c>
      <c r="N3053" s="3" cm="1">
        <f t="array" ref="N3053">_xlfn.IFS($M3052,$N3052+$B$26,NOT($M3052),0,TRUE,$M3052)</f>
        <v>0</v>
      </c>
      <c r="O3053" s="3" t="b" cm="1">
        <f t="array" ref="O3053">_xlfn.IFS($M3053,FALSE,AND($L3053,NOT($M3053),$R3053&lt;$B$6,$I3053&gt;0),TRUE,TRUE,FALSE)</f>
        <v>0</v>
      </c>
      <c r="P3053" s="3" cm="1">
        <f t="array" ref="P3053">_xlfn.IFS($P3052&gt;=$C$7-$B$26,0,$O3052,$P3052+$B$26,TRUE,0)</f>
        <v>0</v>
      </c>
      <c r="Q3053" s="3" t="b" cm="1">
        <f t="array" ref="Q3053">_xlfn.IFS(AND($L3053,NOT($M3053),NOT($O3053)),TRUE,$R3053&gt;=$B$6,FALSE,AND($L3053,NOT($M3053),$O3053,$P3053=0),TRUE,TRUE,FALSE)</f>
        <v>0</v>
      </c>
      <c r="R3053" s="3" cm="1">
        <f t="array" ref="R3053">_xlfn.IFS(AND($Q3052,$R3052&lt;$B$6),$R3052+1,AND(NOT($L3052),$R3052&gt;0),0,TRUE,$R3052)</f>
        <v>0</v>
      </c>
      <c r="S3053" s="1" cm="1">
        <f t="array" ref="S3053">_xlfn.IFS(AND(Q3052,I3052&gt;$B$8),S3052+$B$8,AND(Q3052,I3052&lt;=$B$8),S3052+I3052,TRUE,$S3052)</f>
        <v>119</v>
      </c>
      <c r="T3053" s="1">
        <f t="shared" si="186"/>
        <v>10710</v>
      </c>
      <c r="U3053" s="17">
        <f t="shared" si="187"/>
        <v>210.68852459016392</v>
      </c>
      <c r="V3053" s="47" cm="1">
        <f t="array" ref="V3053">_xlfn.IFS($B$6=1,S3053*$B$10,AND(R3052=0,R3053&gt;=1,I3053&gt;=$B$6*$B$8-1),V3052+$B$6*$B$10*$B$8,AND(R3052=0,R3053&gt;=1,I3053&lt;$B$6*$B$8-1),V3052+I3052*$B$10,TRUE,V3052)</f>
        <v>11900</v>
      </c>
      <c r="W3053" s="17">
        <f t="shared" si="188"/>
        <v>234.09836065573771</v>
      </c>
    </row>
    <row r="3054" spans="7:23" x14ac:dyDescent="0.25">
      <c r="G3054" s="15">
        <v>3052</v>
      </c>
      <c r="H3054" s="1">
        <f t="shared" si="185"/>
        <v>50.85</v>
      </c>
      <c r="I3054" s="15" cm="1">
        <f t="array" ref="I3054">_xlfn.IFS(J3053&gt;=$C$13-$B$26,MINA(I3053+$B$13-S3054+S3053,$B$11),I3053=$B$11,MINA(I3053-S3054+S3053,$B$11),TRUE,MAXA(I3053-S3054+S3053,0))</f>
        <v>0</v>
      </c>
      <c r="J3054" s="1" cm="1">
        <f t="array" ref="J3054">_xlfn.IFS(J3053&gt;=$C$13-$B$26,0,I3053&lt;$B$11,J3053+$B$26,TRUE,0)</f>
        <v>1.3166666666666669</v>
      </c>
      <c r="K3054" s="3" cm="1">
        <f t="array" ref="K3054">_xlfn.IFS(AND(NOT($K3053=0),$L3053),0,NOT($L3053),$K3053+$B$26,TRUE,$K3053)</f>
        <v>1.0666666666666678</v>
      </c>
      <c r="L3054" s="3" t="b" cm="1">
        <f t="array" ref="L3054">_xlfn.IFS(AND($I3054&gt;0,$K3054&gt;=$C$5-$B$26),TRUE,$R3054&gt;=$B$6,FALSE,$I3054=0,FALSE,TRUE,$L3053)</f>
        <v>0</v>
      </c>
      <c r="M3054" s="3" t="b" cm="1">
        <f t="array" ref="M3054">_xlfn.IFS($N3054&gt;=$B$4-$B$26,FALSE,AND($I3054&gt;0,$K3054&gt;=$B$5-$B$26),TRUE,AND($L3054,NOT($M3053)),FALSE,$M3053,TRUE,TRUE,FALSE)</f>
        <v>0</v>
      </c>
      <c r="N3054" s="3" cm="1">
        <f t="array" ref="N3054">_xlfn.IFS($M3053,$N3053+$B$26,NOT($M3053),0,TRUE,$M3053)</f>
        <v>0</v>
      </c>
      <c r="O3054" s="3" t="b" cm="1">
        <f t="array" ref="O3054">_xlfn.IFS($M3054,FALSE,AND($L3054,NOT($M3054),$R3054&lt;$B$6,$I3054&gt;0),TRUE,TRUE,FALSE)</f>
        <v>0</v>
      </c>
      <c r="P3054" s="3" cm="1">
        <f t="array" ref="P3054">_xlfn.IFS($P3053&gt;=$C$7-$B$26,0,$O3053,$P3053+$B$26,TRUE,0)</f>
        <v>0</v>
      </c>
      <c r="Q3054" s="3" t="b" cm="1">
        <f t="array" ref="Q3054">_xlfn.IFS(AND($L3054,NOT($M3054),NOT($O3054)),TRUE,$R3054&gt;=$B$6,FALSE,AND($L3054,NOT($M3054),$O3054,$P3054=0),TRUE,TRUE,FALSE)</f>
        <v>0</v>
      </c>
      <c r="R3054" s="3" cm="1">
        <f t="array" ref="R3054">_xlfn.IFS(AND($Q3053,$R3053&lt;$B$6),$R3053+1,AND(NOT($L3053),$R3053&gt;0),0,TRUE,$R3053)</f>
        <v>0</v>
      </c>
      <c r="S3054" s="1" cm="1">
        <f t="array" ref="S3054">_xlfn.IFS(AND(Q3053,I3053&gt;$B$8),S3053+$B$8,AND(Q3053,I3053&lt;=$B$8),S3053+I3053,TRUE,$S3053)</f>
        <v>119</v>
      </c>
      <c r="T3054" s="1">
        <f t="shared" si="186"/>
        <v>10710</v>
      </c>
      <c r="U3054" s="17">
        <f t="shared" si="187"/>
        <v>210.61946902654867</v>
      </c>
      <c r="V3054" s="47" cm="1">
        <f t="array" ref="V3054">_xlfn.IFS($B$6=1,S3054*$B$10,AND(R3053=0,R3054&gt;=1,I3054&gt;=$B$6*$B$8-1),V3053+$B$6*$B$10*$B$8,AND(R3053=0,R3054&gt;=1,I3054&lt;$B$6*$B$8-1),V3053+I3053*$B$10,TRUE,V3053)</f>
        <v>11900</v>
      </c>
      <c r="W3054" s="17">
        <f t="shared" si="188"/>
        <v>234.02163225172075</v>
      </c>
    </row>
    <row r="3055" spans="7:23" x14ac:dyDescent="0.25">
      <c r="G3055" s="15">
        <v>3053</v>
      </c>
      <c r="H3055" s="1">
        <f t="shared" si="185"/>
        <v>50.866666666666667</v>
      </c>
      <c r="I3055" s="15" cm="1">
        <f t="array" ref="I3055">_xlfn.IFS(J3054&gt;=$C$13-$B$26,MINA(I3054+$B$13-S3055+S3054,$B$11),I3054=$B$11,MINA(I3054-S3055+S3054,$B$11),TRUE,MAXA(I3054-S3055+S3054,0))</f>
        <v>0</v>
      </c>
      <c r="J3055" s="1" cm="1">
        <f t="array" ref="J3055">_xlfn.IFS(J3054&gt;=$C$13-$B$26,0,I3054&lt;$B$11,J3054+$B$26,TRUE,0)</f>
        <v>1.3333333333333335</v>
      </c>
      <c r="K3055" s="3" cm="1">
        <f t="array" ref="K3055">_xlfn.IFS(AND(NOT($K3054=0),$L3054),0,NOT($L3054),$K3054+$B$26,TRUE,$K3054)</f>
        <v>1.0833333333333344</v>
      </c>
      <c r="L3055" s="3" t="b" cm="1">
        <f t="array" ref="L3055">_xlfn.IFS(AND($I3055&gt;0,$K3055&gt;=$C$5-$B$26),TRUE,$R3055&gt;=$B$6,FALSE,$I3055=0,FALSE,TRUE,$L3054)</f>
        <v>0</v>
      </c>
      <c r="M3055" s="3" t="b" cm="1">
        <f t="array" ref="M3055">_xlfn.IFS($N3055&gt;=$B$4-$B$26,FALSE,AND($I3055&gt;0,$K3055&gt;=$B$5-$B$26),TRUE,AND($L3055,NOT($M3054)),FALSE,$M3054,TRUE,TRUE,FALSE)</f>
        <v>0</v>
      </c>
      <c r="N3055" s="3" cm="1">
        <f t="array" ref="N3055">_xlfn.IFS($M3054,$N3054+$B$26,NOT($M3054),0,TRUE,$M3054)</f>
        <v>0</v>
      </c>
      <c r="O3055" s="3" t="b" cm="1">
        <f t="array" ref="O3055">_xlfn.IFS($M3055,FALSE,AND($L3055,NOT($M3055),$R3055&lt;$B$6,$I3055&gt;0),TRUE,TRUE,FALSE)</f>
        <v>0</v>
      </c>
      <c r="P3055" s="3" cm="1">
        <f t="array" ref="P3055">_xlfn.IFS($P3054&gt;=$C$7-$B$26,0,$O3054,$P3054+$B$26,TRUE,0)</f>
        <v>0</v>
      </c>
      <c r="Q3055" s="3" t="b" cm="1">
        <f t="array" ref="Q3055">_xlfn.IFS(AND($L3055,NOT($M3055),NOT($O3055)),TRUE,$R3055&gt;=$B$6,FALSE,AND($L3055,NOT($M3055),$O3055,$P3055=0),TRUE,TRUE,FALSE)</f>
        <v>0</v>
      </c>
      <c r="R3055" s="3" cm="1">
        <f t="array" ref="R3055">_xlfn.IFS(AND($Q3054,$R3054&lt;$B$6),$R3054+1,AND(NOT($L3054),$R3054&gt;0),0,TRUE,$R3054)</f>
        <v>0</v>
      </c>
      <c r="S3055" s="1" cm="1">
        <f t="array" ref="S3055">_xlfn.IFS(AND(Q3054,I3054&gt;$B$8),S3054+$B$8,AND(Q3054,I3054&lt;=$B$8),S3054+I3054,TRUE,$S3054)</f>
        <v>119</v>
      </c>
      <c r="T3055" s="1">
        <f t="shared" si="186"/>
        <v>10710</v>
      </c>
      <c r="U3055" s="17">
        <f t="shared" si="187"/>
        <v>210.55045871559633</v>
      </c>
      <c r="V3055" s="47" cm="1">
        <f t="array" ref="V3055">_xlfn.IFS($B$6=1,S3055*$B$10,AND(R3054=0,R3055&gt;=1,I3055&gt;=$B$6*$B$8-1),V3054+$B$6*$B$10*$B$8,AND(R3054=0,R3055&gt;=1,I3055&lt;$B$6*$B$8-1),V3054+I3054*$B$10,TRUE,V3054)</f>
        <v>11900</v>
      </c>
      <c r="W3055" s="17">
        <f t="shared" si="188"/>
        <v>233.94495412844037</v>
      </c>
    </row>
    <row r="3056" spans="7:23" x14ac:dyDescent="0.25">
      <c r="G3056" s="15">
        <v>3054</v>
      </c>
      <c r="H3056" s="1">
        <f t="shared" si="185"/>
        <v>50.883333333333333</v>
      </c>
      <c r="I3056" s="15" cm="1">
        <f t="array" ref="I3056">_xlfn.IFS(J3055&gt;=$C$13-$B$26,MINA(I3055+$B$13-S3056+S3055,$B$11),I3055=$B$11,MINA(I3055-S3056+S3055,$B$11),TRUE,MAXA(I3055-S3056+S3055,0))</f>
        <v>0</v>
      </c>
      <c r="J3056" s="1" cm="1">
        <f t="array" ref="J3056">_xlfn.IFS(J3055&gt;=$C$13-$B$26,0,I3055&lt;$B$11,J3055+$B$26,TRUE,0)</f>
        <v>1.35</v>
      </c>
      <c r="K3056" s="3" cm="1">
        <f t="array" ref="K3056">_xlfn.IFS(AND(NOT($K3055=0),$L3055),0,NOT($L3055),$K3055+$B$26,TRUE,$K3055)</f>
        <v>1.100000000000001</v>
      </c>
      <c r="L3056" s="3" t="b" cm="1">
        <f t="array" ref="L3056">_xlfn.IFS(AND($I3056&gt;0,$K3056&gt;=$C$5-$B$26),TRUE,$R3056&gt;=$B$6,FALSE,$I3056=0,FALSE,TRUE,$L3055)</f>
        <v>0</v>
      </c>
      <c r="M3056" s="3" t="b" cm="1">
        <f t="array" ref="M3056">_xlfn.IFS($N3056&gt;=$B$4-$B$26,FALSE,AND($I3056&gt;0,$K3056&gt;=$B$5-$B$26),TRUE,AND($L3056,NOT($M3055)),FALSE,$M3055,TRUE,TRUE,FALSE)</f>
        <v>0</v>
      </c>
      <c r="N3056" s="3" cm="1">
        <f t="array" ref="N3056">_xlfn.IFS($M3055,$N3055+$B$26,NOT($M3055),0,TRUE,$M3055)</f>
        <v>0</v>
      </c>
      <c r="O3056" s="3" t="b" cm="1">
        <f t="array" ref="O3056">_xlfn.IFS($M3056,FALSE,AND($L3056,NOT($M3056),$R3056&lt;$B$6,$I3056&gt;0),TRUE,TRUE,FALSE)</f>
        <v>0</v>
      </c>
      <c r="P3056" s="3" cm="1">
        <f t="array" ref="P3056">_xlfn.IFS($P3055&gt;=$C$7-$B$26,0,$O3055,$P3055+$B$26,TRUE,0)</f>
        <v>0</v>
      </c>
      <c r="Q3056" s="3" t="b" cm="1">
        <f t="array" ref="Q3056">_xlfn.IFS(AND($L3056,NOT($M3056),NOT($O3056)),TRUE,$R3056&gt;=$B$6,FALSE,AND($L3056,NOT($M3056),$O3056,$P3056=0),TRUE,TRUE,FALSE)</f>
        <v>0</v>
      </c>
      <c r="R3056" s="3" cm="1">
        <f t="array" ref="R3056">_xlfn.IFS(AND($Q3055,$R3055&lt;$B$6),$R3055+1,AND(NOT($L3055),$R3055&gt;0),0,TRUE,$R3055)</f>
        <v>0</v>
      </c>
      <c r="S3056" s="1" cm="1">
        <f t="array" ref="S3056">_xlfn.IFS(AND(Q3055,I3055&gt;$B$8),S3055+$B$8,AND(Q3055,I3055&lt;=$B$8),S3055+I3055,TRUE,$S3055)</f>
        <v>119</v>
      </c>
      <c r="T3056" s="1">
        <f t="shared" si="186"/>
        <v>10710</v>
      </c>
      <c r="U3056" s="17">
        <f t="shared" si="187"/>
        <v>210.48149361283984</v>
      </c>
      <c r="V3056" s="47" cm="1">
        <f t="array" ref="V3056">_xlfn.IFS($B$6=1,S3056*$B$10,AND(R3055=0,R3056&gt;=1,I3056&gt;=$B$6*$B$8-1),V3055+$B$6*$B$10*$B$8,AND(R3055=0,R3056&gt;=1,I3056&lt;$B$6*$B$8-1),V3055+I3055*$B$10,TRUE,V3055)</f>
        <v>11900</v>
      </c>
      <c r="W3056" s="17">
        <f t="shared" si="188"/>
        <v>233.86832623648871</v>
      </c>
    </row>
    <row r="3057" spans="7:23" x14ac:dyDescent="0.25">
      <c r="G3057" s="15">
        <v>3055</v>
      </c>
      <c r="H3057" s="1">
        <f t="shared" si="185"/>
        <v>50.9</v>
      </c>
      <c r="I3057" s="15" cm="1">
        <f t="array" ref="I3057">_xlfn.IFS(J3056&gt;=$C$13-$B$26,MINA(I3056+$B$13-S3057+S3056,$B$11),I3056=$B$11,MINA(I3056-S3057+S3056,$B$11),TRUE,MAXA(I3056-S3057+S3056,0))</f>
        <v>0</v>
      </c>
      <c r="J3057" s="1" cm="1">
        <f t="array" ref="J3057">_xlfn.IFS(J3056&gt;=$C$13-$B$26,0,I3056&lt;$B$11,J3056+$B$26,TRUE,0)</f>
        <v>1.3666666666666667</v>
      </c>
      <c r="K3057" s="3" cm="1">
        <f t="array" ref="K3057">_xlfn.IFS(AND(NOT($K3056=0),$L3056),0,NOT($L3056),$K3056+$B$26,TRUE,$K3056)</f>
        <v>1.1166666666666676</v>
      </c>
      <c r="L3057" s="3" t="b" cm="1">
        <f t="array" ref="L3057">_xlfn.IFS(AND($I3057&gt;0,$K3057&gt;=$C$5-$B$26),TRUE,$R3057&gt;=$B$6,FALSE,$I3057=0,FALSE,TRUE,$L3056)</f>
        <v>0</v>
      </c>
      <c r="M3057" s="3" t="b" cm="1">
        <f t="array" ref="M3057">_xlfn.IFS($N3057&gt;=$B$4-$B$26,FALSE,AND($I3057&gt;0,$K3057&gt;=$B$5-$B$26),TRUE,AND($L3057,NOT($M3056)),FALSE,$M3056,TRUE,TRUE,FALSE)</f>
        <v>0</v>
      </c>
      <c r="N3057" s="3" cm="1">
        <f t="array" ref="N3057">_xlfn.IFS($M3056,$N3056+$B$26,NOT($M3056),0,TRUE,$M3056)</f>
        <v>0</v>
      </c>
      <c r="O3057" s="3" t="b" cm="1">
        <f t="array" ref="O3057">_xlfn.IFS($M3057,FALSE,AND($L3057,NOT($M3057),$R3057&lt;$B$6,$I3057&gt;0),TRUE,TRUE,FALSE)</f>
        <v>0</v>
      </c>
      <c r="P3057" s="3" cm="1">
        <f t="array" ref="P3057">_xlfn.IFS($P3056&gt;=$C$7-$B$26,0,$O3056,$P3056+$B$26,TRUE,0)</f>
        <v>0</v>
      </c>
      <c r="Q3057" s="3" t="b" cm="1">
        <f t="array" ref="Q3057">_xlfn.IFS(AND($L3057,NOT($M3057),NOT($O3057)),TRUE,$R3057&gt;=$B$6,FALSE,AND($L3057,NOT($M3057),$O3057,$P3057=0),TRUE,TRUE,FALSE)</f>
        <v>0</v>
      </c>
      <c r="R3057" s="3" cm="1">
        <f t="array" ref="R3057">_xlfn.IFS(AND($Q3056,$R3056&lt;$B$6),$R3056+1,AND(NOT($L3056),$R3056&gt;0),0,TRUE,$R3056)</f>
        <v>0</v>
      </c>
      <c r="S3057" s="1" cm="1">
        <f t="array" ref="S3057">_xlfn.IFS(AND(Q3056,I3056&gt;$B$8),S3056+$B$8,AND(Q3056,I3056&lt;=$B$8),S3056+I3056,TRUE,$S3056)</f>
        <v>119</v>
      </c>
      <c r="T3057" s="1">
        <f t="shared" si="186"/>
        <v>10710</v>
      </c>
      <c r="U3057" s="17">
        <f t="shared" si="187"/>
        <v>210.41257367387033</v>
      </c>
      <c r="V3057" s="47" cm="1">
        <f t="array" ref="V3057">_xlfn.IFS($B$6=1,S3057*$B$10,AND(R3056=0,R3057&gt;=1,I3057&gt;=$B$6*$B$8-1),V3056+$B$6*$B$10*$B$8,AND(R3056=0,R3057&gt;=1,I3057&lt;$B$6*$B$8-1),V3056+I3056*$B$10,TRUE,V3056)</f>
        <v>11900</v>
      </c>
      <c r="W3057" s="17">
        <f t="shared" si="188"/>
        <v>233.79174852652261</v>
      </c>
    </row>
    <row r="3058" spans="7:23" x14ac:dyDescent="0.25">
      <c r="G3058" s="15">
        <v>3056</v>
      </c>
      <c r="H3058" s="1">
        <f t="shared" si="185"/>
        <v>50.916666666666664</v>
      </c>
      <c r="I3058" s="15" cm="1">
        <f t="array" ref="I3058">_xlfn.IFS(J3057&gt;=$C$13-$B$26,MINA(I3057+$B$13-S3058+S3057,$B$11),I3057=$B$11,MINA(I3057-S3058+S3057,$B$11),TRUE,MAXA(I3057-S3058+S3057,0))</f>
        <v>0</v>
      </c>
      <c r="J3058" s="1" cm="1">
        <f t="array" ref="J3058">_xlfn.IFS(J3057&gt;=$C$13-$B$26,0,I3057&lt;$B$11,J3057+$B$26,TRUE,0)</f>
        <v>1.3833333333333333</v>
      </c>
      <c r="K3058" s="3" cm="1">
        <f t="array" ref="K3058">_xlfn.IFS(AND(NOT($K3057=0),$L3057),0,NOT($L3057),$K3057+$B$26,TRUE,$K3057)</f>
        <v>1.1333333333333342</v>
      </c>
      <c r="L3058" s="3" t="b" cm="1">
        <f t="array" ref="L3058">_xlfn.IFS(AND($I3058&gt;0,$K3058&gt;=$C$5-$B$26),TRUE,$R3058&gt;=$B$6,FALSE,$I3058=0,FALSE,TRUE,$L3057)</f>
        <v>0</v>
      </c>
      <c r="M3058" s="3" t="b" cm="1">
        <f t="array" ref="M3058">_xlfn.IFS($N3058&gt;=$B$4-$B$26,FALSE,AND($I3058&gt;0,$K3058&gt;=$B$5-$B$26),TRUE,AND($L3058,NOT($M3057)),FALSE,$M3057,TRUE,TRUE,FALSE)</f>
        <v>0</v>
      </c>
      <c r="N3058" s="3" cm="1">
        <f t="array" ref="N3058">_xlfn.IFS($M3057,$N3057+$B$26,NOT($M3057),0,TRUE,$M3057)</f>
        <v>0</v>
      </c>
      <c r="O3058" s="3" t="b" cm="1">
        <f t="array" ref="O3058">_xlfn.IFS($M3058,FALSE,AND($L3058,NOT($M3058),$R3058&lt;$B$6,$I3058&gt;0),TRUE,TRUE,FALSE)</f>
        <v>0</v>
      </c>
      <c r="P3058" s="3" cm="1">
        <f t="array" ref="P3058">_xlfn.IFS($P3057&gt;=$C$7-$B$26,0,$O3057,$P3057+$B$26,TRUE,0)</f>
        <v>0</v>
      </c>
      <c r="Q3058" s="3" t="b" cm="1">
        <f t="array" ref="Q3058">_xlfn.IFS(AND($L3058,NOT($M3058),NOT($O3058)),TRUE,$R3058&gt;=$B$6,FALSE,AND($L3058,NOT($M3058),$O3058,$P3058=0),TRUE,TRUE,FALSE)</f>
        <v>0</v>
      </c>
      <c r="R3058" s="3" cm="1">
        <f t="array" ref="R3058">_xlfn.IFS(AND($Q3057,$R3057&lt;$B$6),$R3057+1,AND(NOT($L3057),$R3057&gt;0),0,TRUE,$R3057)</f>
        <v>0</v>
      </c>
      <c r="S3058" s="1" cm="1">
        <f t="array" ref="S3058">_xlfn.IFS(AND(Q3057,I3057&gt;$B$8),S3057+$B$8,AND(Q3057,I3057&lt;=$B$8),S3057+I3057,TRUE,$S3057)</f>
        <v>119</v>
      </c>
      <c r="T3058" s="1">
        <f t="shared" si="186"/>
        <v>10710</v>
      </c>
      <c r="U3058" s="17">
        <f t="shared" si="187"/>
        <v>210.34369885433716</v>
      </c>
      <c r="V3058" s="47" cm="1">
        <f t="array" ref="V3058">_xlfn.IFS($B$6=1,S3058*$B$10,AND(R3057=0,R3058&gt;=1,I3058&gt;=$B$6*$B$8-1),V3057+$B$6*$B$10*$B$8,AND(R3057=0,R3058&gt;=1,I3058&lt;$B$6*$B$8-1),V3057+I3057*$B$10,TRUE,V3057)</f>
        <v>11900</v>
      </c>
      <c r="W3058" s="17">
        <f t="shared" si="188"/>
        <v>233.71522094926351</v>
      </c>
    </row>
    <row r="3059" spans="7:23" x14ac:dyDescent="0.25">
      <c r="G3059" s="15">
        <v>3057</v>
      </c>
      <c r="H3059" s="1">
        <f t="shared" si="185"/>
        <v>50.93333333333333</v>
      </c>
      <c r="I3059" s="15" cm="1">
        <f t="array" ref="I3059">_xlfn.IFS(J3058&gt;=$C$13-$B$26,MINA(I3058+$B$13-S3059+S3058,$B$11),I3058=$B$11,MINA(I3058-S3059+S3058,$B$11),TRUE,MAXA(I3058-S3059+S3058,0))</f>
        <v>0</v>
      </c>
      <c r="J3059" s="1" cm="1">
        <f t="array" ref="J3059">_xlfn.IFS(J3058&gt;=$C$13-$B$26,0,I3058&lt;$B$11,J3058+$B$26,TRUE,0)</f>
        <v>1.4</v>
      </c>
      <c r="K3059" s="3" cm="1">
        <f t="array" ref="K3059">_xlfn.IFS(AND(NOT($K3058=0),$L3058),0,NOT($L3058),$K3058+$B$26,TRUE,$K3058)</f>
        <v>1.1500000000000008</v>
      </c>
      <c r="L3059" s="3" t="b" cm="1">
        <f t="array" ref="L3059">_xlfn.IFS(AND($I3059&gt;0,$K3059&gt;=$C$5-$B$26),TRUE,$R3059&gt;=$B$6,FALSE,$I3059=0,FALSE,TRUE,$L3058)</f>
        <v>0</v>
      </c>
      <c r="M3059" s="3" t="b" cm="1">
        <f t="array" ref="M3059">_xlfn.IFS($N3059&gt;=$B$4-$B$26,FALSE,AND($I3059&gt;0,$K3059&gt;=$B$5-$B$26),TRUE,AND($L3059,NOT($M3058)),FALSE,$M3058,TRUE,TRUE,FALSE)</f>
        <v>0</v>
      </c>
      <c r="N3059" s="3" cm="1">
        <f t="array" ref="N3059">_xlfn.IFS($M3058,$N3058+$B$26,NOT($M3058),0,TRUE,$M3058)</f>
        <v>0</v>
      </c>
      <c r="O3059" s="3" t="b" cm="1">
        <f t="array" ref="O3059">_xlfn.IFS($M3059,FALSE,AND($L3059,NOT($M3059),$R3059&lt;$B$6,$I3059&gt;0),TRUE,TRUE,FALSE)</f>
        <v>0</v>
      </c>
      <c r="P3059" s="3" cm="1">
        <f t="array" ref="P3059">_xlfn.IFS($P3058&gt;=$C$7-$B$26,0,$O3058,$P3058+$B$26,TRUE,0)</f>
        <v>0</v>
      </c>
      <c r="Q3059" s="3" t="b" cm="1">
        <f t="array" ref="Q3059">_xlfn.IFS(AND($L3059,NOT($M3059),NOT($O3059)),TRUE,$R3059&gt;=$B$6,FALSE,AND($L3059,NOT($M3059),$O3059,$P3059=0),TRUE,TRUE,FALSE)</f>
        <v>0</v>
      </c>
      <c r="R3059" s="3" cm="1">
        <f t="array" ref="R3059">_xlfn.IFS(AND($Q3058,$R3058&lt;$B$6),$R3058+1,AND(NOT($L3058),$R3058&gt;0),0,TRUE,$R3058)</f>
        <v>0</v>
      </c>
      <c r="S3059" s="1" cm="1">
        <f t="array" ref="S3059">_xlfn.IFS(AND(Q3058,I3058&gt;$B$8),S3058+$B$8,AND(Q3058,I3058&lt;=$B$8),S3058+I3058,TRUE,$S3058)</f>
        <v>119</v>
      </c>
      <c r="T3059" s="1">
        <f t="shared" si="186"/>
        <v>10710</v>
      </c>
      <c r="U3059" s="17">
        <f t="shared" si="187"/>
        <v>210.27486910994764</v>
      </c>
      <c r="V3059" s="47" cm="1">
        <f t="array" ref="V3059">_xlfn.IFS($B$6=1,S3059*$B$10,AND(R3058=0,R3059&gt;=1,I3059&gt;=$B$6*$B$8-1),V3058+$B$6*$B$10*$B$8,AND(R3058=0,R3059&gt;=1,I3059&lt;$B$6*$B$8-1),V3058+I3058*$B$10,TRUE,V3058)</f>
        <v>11900</v>
      </c>
      <c r="W3059" s="17">
        <f t="shared" si="188"/>
        <v>233.6387434554974</v>
      </c>
    </row>
    <row r="3060" spans="7:23" x14ac:dyDescent="0.25">
      <c r="G3060" s="15">
        <v>3058</v>
      </c>
      <c r="H3060" s="1">
        <f t="shared" si="185"/>
        <v>50.95</v>
      </c>
      <c r="I3060" s="15" cm="1">
        <f t="array" ref="I3060">_xlfn.IFS(J3059&gt;=$C$13-$B$26,MINA(I3059+$B$13-S3060+S3059,$B$11),I3059=$B$11,MINA(I3059-S3060+S3059,$B$11),TRUE,MAXA(I3059-S3060+S3059,0))</f>
        <v>0</v>
      </c>
      <c r="J3060" s="1" cm="1">
        <f t="array" ref="J3060">_xlfn.IFS(J3059&gt;=$C$13-$B$26,0,I3059&lt;$B$11,J3059+$B$26,TRUE,0)</f>
        <v>1.4166666666666665</v>
      </c>
      <c r="K3060" s="3" cm="1">
        <f t="array" ref="K3060">_xlfn.IFS(AND(NOT($K3059=0),$L3059),0,NOT($L3059),$K3059+$B$26,TRUE,$K3059)</f>
        <v>1.1666666666666674</v>
      </c>
      <c r="L3060" s="3" t="b" cm="1">
        <f t="array" ref="L3060">_xlfn.IFS(AND($I3060&gt;0,$K3060&gt;=$C$5-$B$26),TRUE,$R3060&gt;=$B$6,FALSE,$I3060=0,FALSE,TRUE,$L3059)</f>
        <v>0</v>
      </c>
      <c r="M3060" s="3" t="b" cm="1">
        <f t="array" ref="M3060">_xlfn.IFS($N3060&gt;=$B$4-$B$26,FALSE,AND($I3060&gt;0,$K3060&gt;=$B$5-$B$26),TRUE,AND($L3060,NOT($M3059)),FALSE,$M3059,TRUE,TRUE,FALSE)</f>
        <v>0</v>
      </c>
      <c r="N3060" s="3" cm="1">
        <f t="array" ref="N3060">_xlfn.IFS($M3059,$N3059+$B$26,NOT($M3059),0,TRUE,$M3059)</f>
        <v>0</v>
      </c>
      <c r="O3060" s="3" t="b" cm="1">
        <f t="array" ref="O3060">_xlfn.IFS($M3060,FALSE,AND($L3060,NOT($M3060),$R3060&lt;$B$6,$I3060&gt;0),TRUE,TRUE,FALSE)</f>
        <v>0</v>
      </c>
      <c r="P3060" s="3" cm="1">
        <f t="array" ref="P3060">_xlfn.IFS($P3059&gt;=$C$7-$B$26,0,$O3059,$P3059+$B$26,TRUE,0)</f>
        <v>0</v>
      </c>
      <c r="Q3060" s="3" t="b" cm="1">
        <f t="array" ref="Q3060">_xlfn.IFS(AND($L3060,NOT($M3060),NOT($O3060)),TRUE,$R3060&gt;=$B$6,FALSE,AND($L3060,NOT($M3060),$O3060,$P3060=0),TRUE,TRUE,FALSE)</f>
        <v>0</v>
      </c>
      <c r="R3060" s="3" cm="1">
        <f t="array" ref="R3060">_xlfn.IFS(AND($Q3059,$R3059&lt;$B$6),$R3059+1,AND(NOT($L3059),$R3059&gt;0),0,TRUE,$R3059)</f>
        <v>0</v>
      </c>
      <c r="S3060" s="1" cm="1">
        <f t="array" ref="S3060">_xlfn.IFS(AND(Q3059,I3059&gt;$B$8),S3059+$B$8,AND(Q3059,I3059&lt;=$B$8),S3059+I3059,TRUE,$S3059)</f>
        <v>119</v>
      </c>
      <c r="T3060" s="1">
        <f t="shared" si="186"/>
        <v>10710</v>
      </c>
      <c r="U3060" s="17">
        <f t="shared" si="187"/>
        <v>210.20608439646711</v>
      </c>
      <c r="V3060" s="47" cm="1">
        <f t="array" ref="V3060">_xlfn.IFS($B$6=1,S3060*$B$10,AND(R3059=0,R3060&gt;=1,I3060&gt;=$B$6*$B$8-1),V3059+$B$6*$B$10*$B$8,AND(R3059=0,R3060&gt;=1,I3060&lt;$B$6*$B$8-1),V3059+I3059*$B$10,TRUE,V3059)</f>
        <v>11900</v>
      </c>
      <c r="W3060" s="17">
        <f t="shared" si="188"/>
        <v>233.56231599607457</v>
      </c>
    </row>
    <row r="3061" spans="7:23" x14ac:dyDescent="0.25">
      <c r="G3061" s="15">
        <v>3059</v>
      </c>
      <c r="H3061" s="1">
        <f t="shared" si="185"/>
        <v>50.966666666666669</v>
      </c>
      <c r="I3061" s="15" cm="1">
        <f t="array" ref="I3061">_xlfn.IFS(J3060&gt;=$C$13-$B$26,MINA(I3060+$B$13-S3061+S3060,$B$11),I3060=$B$11,MINA(I3060-S3061+S3060,$B$11),TRUE,MAXA(I3060-S3061+S3060,0))</f>
        <v>0</v>
      </c>
      <c r="J3061" s="1" cm="1">
        <f t="array" ref="J3061">_xlfn.IFS(J3060&gt;=$C$13-$B$26,0,I3060&lt;$B$11,J3060+$B$26,TRUE,0)</f>
        <v>1.4333333333333331</v>
      </c>
      <c r="K3061" s="3" cm="1">
        <f t="array" ref="K3061">_xlfn.IFS(AND(NOT($K3060=0),$L3060),0,NOT($L3060),$K3060+$B$26,TRUE,$K3060)</f>
        <v>1.183333333333334</v>
      </c>
      <c r="L3061" s="3" t="b" cm="1">
        <f t="array" ref="L3061">_xlfn.IFS(AND($I3061&gt;0,$K3061&gt;=$C$5-$B$26),TRUE,$R3061&gt;=$B$6,FALSE,$I3061=0,FALSE,TRUE,$L3060)</f>
        <v>0</v>
      </c>
      <c r="M3061" s="3" t="b" cm="1">
        <f t="array" ref="M3061">_xlfn.IFS($N3061&gt;=$B$4-$B$26,FALSE,AND($I3061&gt;0,$K3061&gt;=$B$5-$B$26),TRUE,AND($L3061,NOT($M3060)),FALSE,$M3060,TRUE,TRUE,FALSE)</f>
        <v>0</v>
      </c>
      <c r="N3061" s="3" cm="1">
        <f t="array" ref="N3061">_xlfn.IFS($M3060,$N3060+$B$26,NOT($M3060),0,TRUE,$M3060)</f>
        <v>0</v>
      </c>
      <c r="O3061" s="3" t="b" cm="1">
        <f t="array" ref="O3061">_xlfn.IFS($M3061,FALSE,AND($L3061,NOT($M3061),$R3061&lt;$B$6,$I3061&gt;0),TRUE,TRUE,FALSE)</f>
        <v>0</v>
      </c>
      <c r="P3061" s="3" cm="1">
        <f t="array" ref="P3061">_xlfn.IFS($P3060&gt;=$C$7-$B$26,0,$O3060,$P3060+$B$26,TRUE,0)</f>
        <v>0</v>
      </c>
      <c r="Q3061" s="3" t="b" cm="1">
        <f t="array" ref="Q3061">_xlfn.IFS(AND($L3061,NOT($M3061),NOT($O3061)),TRUE,$R3061&gt;=$B$6,FALSE,AND($L3061,NOT($M3061),$O3061,$P3061=0),TRUE,TRUE,FALSE)</f>
        <v>0</v>
      </c>
      <c r="R3061" s="3" cm="1">
        <f t="array" ref="R3061">_xlfn.IFS(AND($Q3060,$R3060&lt;$B$6),$R3060+1,AND(NOT($L3060),$R3060&gt;0),0,TRUE,$R3060)</f>
        <v>0</v>
      </c>
      <c r="S3061" s="1" cm="1">
        <f t="array" ref="S3061">_xlfn.IFS(AND(Q3060,I3060&gt;$B$8),S3060+$B$8,AND(Q3060,I3060&lt;=$B$8),S3060+I3060,TRUE,$S3060)</f>
        <v>119</v>
      </c>
      <c r="T3061" s="1">
        <f t="shared" si="186"/>
        <v>10710</v>
      </c>
      <c r="U3061" s="17">
        <f t="shared" si="187"/>
        <v>210.13734466971877</v>
      </c>
      <c r="V3061" s="47" cm="1">
        <f t="array" ref="V3061">_xlfn.IFS($B$6=1,S3061*$B$10,AND(R3060=0,R3061&gt;=1,I3061&gt;=$B$6*$B$8-1),V3060+$B$6*$B$10*$B$8,AND(R3060=0,R3061&gt;=1,I3061&lt;$B$6*$B$8-1),V3060+I3060*$B$10,TRUE,V3060)</f>
        <v>11900</v>
      </c>
      <c r="W3061" s="17">
        <f t="shared" si="188"/>
        <v>233.48593852190973</v>
      </c>
    </row>
    <row r="3062" spans="7:23" x14ac:dyDescent="0.25">
      <c r="G3062" s="15">
        <v>3060</v>
      </c>
      <c r="H3062" s="1">
        <f t="shared" si="185"/>
        <v>50.983333333333334</v>
      </c>
      <c r="I3062" s="15" cm="1">
        <f t="array" ref="I3062">_xlfn.IFS(J3061&gt;=$C$13-$B$26,MINA(I3061+$B$13-S3062+S3061,$B$11),I3061=$B$11,MINA(I3061-S3062+S3061,$B$11),TRUE,MAXA(I3061-S3062+S3061,0))</f>
        <v>0</v>
      </c>
      <c r="J3062" s="1" cm="1">
        <f t="array" ref="J3062">_xlfn.IFS(J3061&gt;=$C$13-$B$26,0,I3061&lt;$B$11,J3061+$B$26,TRUE,0)</f>
        <v>1.4499999999999997</v>
      </c>
      <c r="K3062" s="3" cm="1">
        <f t="array" ref="K3062">_xlfn.IFS(AND(NOT($K3061=0),$L3061),0,NOT($L3061),$K3061+$B$26,TRUE,$K3061)</f>
        <v>1.2000000000000006</v>
      </c>
      <c r="L3062" s="3" t="b" cm="1">
        <f t="array" ref="L3062">_xlfn.IFS(AND($I3062&gt;0,$K3062&gt;=$C$5-$B$26),TRUE,$R3062&gt;=$B$6,FALSE,$I3062=0,FALSE,TRUE,$L3061)</f>
        <v>0</v>
      </c>
      <c r="M3062" s="3" t="b" cm="1">
        <f t="array" ref="M3062">_xlfn.IFS($N3062&gt;=$B$4-$B$26,FALSE,AND($I3062&gt;0,$K3062&gt;=$B$5-$B$26),TRUE,AND($L3062,NOT($M3061)),FALSE,$M3061,TRUE,TRUE,FALSE)</f>
        <v>0</v>
      </c>
      <c r="N3062" s="3" cm="1">
        <f t="array" ref="N3062">_xlfn.IFS($M3061,$N3061+$B$26,NOT($M3061),0,TRUE,$M3061)</f>
        <v>0</v>
      </c>
      <c r="O3062" s="3" t="b" cm="1">
        <f t="array" ref="O3062">_xlfn.IFS($M3062,FALSE,AND($L3062,NOT($M3062),$R3062&lt;$B$6,$I3062&gt;0),TRUE,TRUE,FALSE)</f>
        <v>0</v>
      </c>
      <c r="P3062" s="3" cm="1">
        <f t="array" ref="P3062">_xlfn.IFS($P3061&gt;=$C$7-$B$26,0,$O3061,$P3061+$B$26,TRUE,0)</f>
        <v>0</v>
      </c>
      <c r="Q3062" s="3" t="b" cm="1">
        <f t="array" ref="Q3062">_xlfn.IFS(AND($L3062,NOT($M3062),NOT($O3062)),TRUE,$R3062&gt;=$B$6,FALSE,AND($L3062,NOT($M3062),$O3062,$P3062=0),TRUE,TRUE,FALSE)</f>
        <v>0</v>
      </c>
      <c r="R3062" s="3" cm="1">
        <f t="array" ref="R3062">_xlfn.IFS(AND($Q3061,$R3061&lt;$B$6),$R3061+1,AND(NOT($L3061),$R3061&gt;0),0,TRUE,$R3061)</f>
        <v>0</v>
      </c>
      <c r="S3062" s="1" cm="1">
        <f t="array" ref="S3062">_xlfn.IFS(AND(Q3061,I3061&gt;$B$8),S3061+$B$8,AND(Q3061,I3061&lt;=$B$8),S3061+I3061,TRUE,$S3061)</f>
        <v>119</v>
      </c>
      <c r="T3062" s="1">
        <f t="shared" si="186"/>
        <v>10710</v>
      </c>
      <c r="U3062" s="17">
        <f t="shared" si="187"/>
        <v>210.06864988558351</v>
      </c>
      <c r="V3062" s="47" cm="1">
        <f t="array" ref="V3062">_xlfn.IFS($B$6=1,S3062*$B$10,AND(R3061=0,R3062&gt;=1,I3062&gt;=$B$6*$B$8-1),V3061+$B$6*$B$10*$B$8,AND(R3061=0,R3062&gt;=1,I3062&lt;$B$6*$B$8-1),V3061+I3061*$B$10,TRUE,V3061)</f>
        <v>11900</v>
      </c>
      <c r="W3062" s="17">
        <f t="shared" si="188"/>
        <v>233.40961098398168</v>
      </c>
    </row>
    <row r="3063" spans="7:23" x14ac:dyDescent="0.25">
      <c r="G3063" s="15">
        <v>3061</v>
      </c>
      <c r="H3063" s="1">
        <f t="shared" si="185"/>
        <v>51</v>
      </c>
      <c r="I3063" s="15" cm="1">
        <f t="array" ref="I3063">_xlfn.IFS(J3062&gt;=$C$13-$B$26,MINA(I3062+$B$13-S3063+S3062,$B$11),I3062=$B$11,MINA(I3062-S3063+S3062,$B$11),TRUE,MAXA(I3062-S3063+S3062,0))</f>
        <v>0</v>
      </c>
      <c r="J3063" s="1" cm="1">
        <f t="array" ref="J3063">_xlfn.IFS(J3062&gt;=$C$13-$B$26,0,I3062&lt;$B$11,J3062+$B$26,TRUE,0)</f>
        <v>1.4666666666666663</v>
      </c>
      <c r="K3063" s="3" cm="1">
        <f t="array" ref="K3063">_xlfn.IFS(AND(NOT($K3062=0),$L3062),0,NOT($L3062),$K3062+$B$26,TRUE,$K3062)</f>
        <v>1.2166666666666672</v>
      </c>
      <c r="L3063" s="3" t="b" cm="1">
        <f t="array" ref="L3063">_xlfn.IFS(AND($I3063&gt;0,$K3063&gt;=$C$5-$B$26),TRUE,$R3063&gt;=$B$6,FALSE,$I3063=0,FALSE,TRUE,$L3062)</f>
        <v>0</v>
      </c>
      <c r="M3063" s="3" t="b" cm="1">
        <f t="array" ref="M3063">_xlfn.IFS($N3063&gt;=$B$4-$B$26,FALSE,AND($I3063&gt;0,$K3063&gt;=$B$5-$B$26),TRUE,AND($L3063,NOT($M3062)),FALSE,$M3062,TRUE,TRUE,FALSE)</f>
        <v>0</v>
      </c>
      <c r="N3063" s="3" cm="1">
        <f t="array" ref="N3063">_xlfn.IFS($M3062,$N3062+$B$26,NOT($M3062),0,TRUE,$M3062)</f>
        <v>0</v>
      </c>
      <c r="O3063" s="3" t="b" cm="1">
        <f t="array" ref="O3063">_xlfn.IFS($M3063,FALSE,AND($L3063,NOT($M3063),$R3063&lt;$B$6,$I3063&gt;0),TRUE,TRUE,FALSE)</f>
        <v>0</v>
      </c>
      <c r="P3063" s="3" cm="1">
        <f t="array" ref="P3063">_xlfn.IFS($P3062&gt;=$C$7-$B$26,0,$O3062,$P3062+$B$26,TRUE,0)</f>
        <v>0</v>
      </c>
      <c r="Q3063" s="3" t="b" cm="1">
        <f t="array" ref="Q3063">_xlfn.IFS(AND($L3063,NOT($M3063),NOT($O3063)),TRUE,$R3063&gt;=$B$6,FALSE,AND($L3063,NOT($M3063),$O3063,$P3063=0),TRUE,TRUE,FALSE)</f>
        <v>0</v>
      </c>
      <c r="R3063" s="3" cm="1">
        <f t="array" ref="R3063">_xlfn.IFS(AND($Q3062,$R3062&lt;$B$6),$R3062+1,AND(NOT($L3062),$R3062&gt;0),0,TRUE,$R3062)</f>
        <v>0</v>
      </c>
      <c r="S3063" s="1" cm="1">
        <f t="array" ref="S3063">_xlfn.IFS(AND(Q3062,I3062&gt;$B$8),S3062+$B$8,AND(Q3062,I3062&lt;=$B$8),S3062+I3062,TRUE,$S3062)</f>
        <v>119</v>
      </c>
      <c r="T3063" s="1">
        <f t="shared" si="186"/>
        <v>10710</v>
      </c>
      <c r="U3063" s="17">
        <f t="shared" si="187"/>
        <v>210</v>
      </c>
      <c r="V3063" s="47" cm="1">
        <f t="array" ref="V3063">_xlfn.IFS($B$6=1,S3063*$B$10,AND(R3062=0,R3063&gt;=1,I3063&gt;=$B$6*$B$8-1),V3062+$B$6*$B$10*$B$8,AND(R3062=0,R3063&gt;=1,I3063&lt;$B$6*$B$8-1),V3062+I3062*$B$10,TRUE,V3062)</f>
        <v>11900</v>
      </c>
      <c r="W3063" s="17">
        <f t="shared" si="188"/>
        <v>233.33333333333334</v>
      </c>
    </row>
    <row r="3064" spans="7:23" x14ac:dyDescent="0.25">
      <c r="G3064" s="15">
        <v>3062</v>
      </c>
      <c r="H3064" s="1">
        <f t="shared" si="185"/>
        <v>51.016666666666666</v>
      </c>
      <c r="I3064" s="15" cm="1">
        <f t="array" ref="I3064">_xlfn.IFS(J3063&gt;=$C$13-$B$26,MINA(I3063+$B$13-S3064+S3063,$B$11),I3063=$B$11,MINA(I3063-S3064+S3063,$B$11),TRUE,MAXA(I3063-S3064+S3063,0))</f>
        <v>0</v>
      </c>
      <c r="J3064" s="1" cm="1">
        <f t="array" ref="J3064">_xlfn.IFS(J3063&gt;=$C$13-$B$26,0,I3063&lt;$B$11,J3063+$B$26,TRUE,0)</f>
        <v>1.4833333333333329</v>
      </c>
      <c r="K3064" s="3" cm="1">
        <f t="array" ref="K3064">_xlfn.IFS(AND(NOT($K3063=0),$L3063),0,NOT($L3063),$K3063+$B$26,TRUE,$K3063)</f>
        <v>1.2333333333333338</v>
      </c>
      <c r="L3064" s="3" t="b" cm="1">
        <f t="array" ref="L3064">_xlfn.IFS(AND($I3064&gt;0,$K3064&gt;=$C$5-$B$26),TRUE,$R3064&gt;=$B$6,FALSE,$I3064=0,FALSE,TRUE,$L3063)</f>
        <v>0</v>
      </c>
      <c r="M3064" s="3" t="b" cm="1">
        <f t="array" ref="M3064">_xlfn.IFS($N3064&gt;=$B$4-$B$26,FALSE,AND($I3064&gt;0,$K3064&gt;=$B$5-$B$26),TRUE,AND($L3064,NOT($M3063)),FALSE,$M3063,TRUE,TRUE,FALSE)</f>
        <v>0</v>
      </c>
      <c r="N3064" s="3" cm="1">
        <f t="array" ref="N3064">_xlfn.IFS($M3063,$N3063+$B$26,NOT($M3063),0,TRUE,$M3063)</f>
        <v>0</v>
      </c>
      <c r="O3064" s="3" t="b" cm="1">
        <f t="array" ref="O3064">_xlfn.IFS($M3064,FALSE,AND($L3064,NOT($M3064),$R3064&lt;$B$6,$I3064&gt;0),TRUE,TRUE,FALSE)</f>
        <v>0</v>
      </c>
      <c r="P3064" s="3" cm="1">
        <f t="array" ref="P3064">_xlfn.IFS($P3063&gt;=$C$7-$B$26,0,$O3063,$P3063+$B$26,TRUE,0)</f>
        <v>0</v>
      </c>
      <c r="Q3064" s="3" t="b" cm="1">
        <f t="array" ref="Q3064">_xlfn.IFS(AND($L3064,NOT($M3064),NOT($O3064)),TRUE,$R3064&gt;=$B$6,FALSE,AND($L3064,NOT($M3064),$O3064,$P3064=0),TRUE,TRUE,FALSE)</f>
        <v>0</v>
      </c>
      <c r="R3064" s="3" cm="1">
        <f t="array" ref="R3064">_xlfn.IFS(AND($Q3063,$R3063&lt;$B$6),$R3063+1,AND(NOT($L3063),$R3063&gt;0),0,TRUE,$R3063)</f>
        <v>0</v>
      </c>
      <c r="S3064" s="1" cm="1">
        <f t="array" ref="S3064">_xlfn.IFS(AND(Q3063,I3063&gt;$B$8),S3063+$B$8,AND(Q3063,I3063&lt;=$B$8),S3063+I3063,TRUE,$S3063)</f>
        <v>119</v>
      </c>
      <c r="T3064" s="1">
        <f t="shared" si="186"/>
        <v>10710</v>
      </c>
      <c r="U3064" s="17">
        <f t="shared" si="187"/>
        <v>209.93139496896438</v>
      </c>
      <c r="V3064" s="47" cm="1">
        <f t="array" ref="V3064">_xlfn.IFS($B$6=1,S3064*$B$10,AND(R3063=0,R3064&gt;=1,I3064&gt;=$B$6*$B$8-1),V3063+$B$6*$B$10*$B$8,AND(R3063=0,R3064&gt;=1,I3064&lt;$B$6*$B$8-1),V3063+I3063*$B$10,TRUE,V3063)</f>
        <v>11900</v>
      </c>
      <c r="W3064" s="17">
        <f t="shared" si="188"/>
        <v>233.25710552107154</v>
      </c>
    </row>
    <row r="3065" spans="7:23" x14ac:dyDescent="0.25">
      <c r="G3065" s="15">
        <v>3063</v>
      </c>
      <c r="H3065" s="1">
        <f t="shared" si="185"/>
        <v>51.033333333333331</v>
      </c>
      <c r="I3065" s="15" cm="1">
        <f t="array" ref="I3065">_xlfn.IFS(J3064&gt;=$C$13-$B$26,MINA(I3064+$B$13-S3065+S3064,$B$11),I3064=$B$11,MINA(I3064-S3065+S3064,$B$11),TRUE,MAXA(I3064-S3065+S3064,0))</f>
        <v>3</v>
      </c>
      <c r="J3065" s="1" cm="1">
        <f t="array" ref="J3065">_xlfn.IFS(J3064&gt;=$C$13-$B$26,0,I3064&lt;$B$11,J3064+$B$26,TRUE,0)</f>
        <v>0</v>
      </c>
      <c r="K3065" s="3" cm="1">
        <f t="array" ref="K3065">_xlfn.IFS(AND(NOT($K3064=0),$L3064),0,NOT($L3064),$K3064+$B$26,TRUE,$K3064)</f>
        <v>1.2500000000000004</v>
      </c>
      <c r="L3065" s="3" t="b" cm="1">
        <f t="array" ref="L3065">_xlfn.IFS(AND($I3065&gt;0,$K3065&gt;=$C$5-$B$26),TRUE,$R3065&gt;=$B$6,FALSE,$I3065=0,FALSE,TRUE,$L3064)</f>
        <v>1</v>
      </c>
      <c r="M3065" s="3" t="b" cm="1">
        <f t="array" ref="M3065">_xlfn.IFS($N3065&gt;=$B$4-$B$26,FALSE,AND($I3065&gt;0,$K3065&gt;=$B$5-$B$26),TRUE,AND($L3065,NOT($M3064)),FALSE,$M3064,TRUE,TRUE,FALSE)</f>
        <v>1</v>
      </c>
      <c r="N3065" s="3" cm="1">
        <f t="array" ref="N3065">_xlfn.IFS($M3064,$N3064+$B$26,NOT($M3064),0,TRUE,$M3064)</f>
        <v>0</v>
      </c>
      <c r="O3065" s="3" t="b" cm="1">
        <f t="array" ref="O3065">_xlfn.IFS($M3065,FALSE,AND($L3065,NOT($M3065),$R3065&lt;$B$6,$I3065&gt;0),TRUE,TRUE,FALSE)</f>
        <v>0</v>
      </c>
      <c r="P3065" s="3" cm="1">
        <f t="array" ref="P3065">_xlfn.IFS($P3064&gt;=$C$7-$B$26,0,$O3064,$P3064+$B$26,TRUE,0)</f>
        <v>0</v>
      </c>
      <c r="Q3065" s="3" t="b" cm="1">
        <f t="array" ref="Q3065">_xlfn.IFS(AND($L3065,NOT($M3065),NOT($O3065)),TRUE,$R3065&gt;=$B$6,FALSE,AND($L3065,NOT($M3065),$O3065,$P3065=0),TRUE,TRUE,FALSE)</f>
        <v>0</v>
      </c>
      <c r="R3065" s="3" cm="1">
        <f t="array" ref="R3065">_xlfn.IFS(AND($Q3064,$R3064&lt;$B$6),$R3064+1,AND(NOT($L3064),$R3064&gt;0),0,TRUE,$R3064)</f>
        <v>0</v>
      </c>
      <c r="S3065" s="1" cm="1">
        <f t="array" ref="S3065">_xlfn.IFS(AND(Q3064,I3064&gt;$B$8),S3064+$B$8,AND(Q3064,I3064&lt;=$B$8),S3064+I3064,TRUE,$S3064)</f>
        <v>119</v>
      </c>
      <c r="T3065" s="1">
        <f t="shared" si="186"/>
        <v>10710</v>
      </c>
      <c r="U3065" s="17">
        <f t="shared" si="187"/>
        <v>209.86283474853039</v>
      </c>
      <c r="V3065" s="47" cm="1">
        <f t="array" ref="V3065">_xlfn.IFS($B$6=1,S3065*$B$10,AND(R3064=0,R3065&gt;=1,I3065&gt;=$B$6*$B$8-1),V3064+$B$6*$B$10*$B$8,AND(R3064=0,R3065&gt;=1,I3065&lt;$B$6*$B$8-1),V3064+I3064*$B$10,TRUE,V3064)</f>
        <v>11900</v>
      </c>
      <c r="W3065" s="17">
        <f t="shared" si="188"/>
        <v>233.18092749836708</v>
      </c>
    </row>
    <row r="3066" spans="7:23" x14ac:dyDescent="0.25">
      <c r="G3066" s="15">
        <v>3064</v>
      </c>
      <c r="H3066" s="1">
        <f t="shared" si="185"/>
        <v>51.05</v>
      </c>
      <c r="I3066" s="15" cm="1">
        <f t="array" ref="I3066">_xlfn.IFS(J3065&gt;=$C$13-$B$26,MINA(I3065+$B$13-S3066+S3065,$B$11),I3065=$B$11,MINA(I3065-S3066+S3065,$B$11),TRUE,MAXA(I3065-S3066+S3065,0))</f>
        <v>3</v>
      </c>
      <c r="J3066" s="1" cm="1">
        <f t="array" ref="J3066">_xlfn.IFS(J3065&gt;=$C$13-$B$26,0,I3065&lt;$B$11,J3065+$B$26,TRUE,0)</f>
        <v>1.6666666666666666E-2</v>
      </c>
      <c r="K3066" s="3" cm="1">
        <f t="array" ref="K3066">_xlfn.IFS(AND(NOT($K3065=0),$L3065),0,NOT($L3065),$K3065+$B$26,TRUE,$K3065)</f>
        <v>0</v>
      </c>
      <c r="L3066" s="3" t="b" cm="1">
        <f t="array" ref="L3066">_xlfn.IFS(AND($I3066&gt;0,$K3066&gt;=$C$5-$B$26),TRUE,$R3066&gt;=$B$6,FALSE,$I3066=0,FALSE,TRUE,$L3065)</f>
        <v>1</v>
      </c>
      <c r="M3066" s="3" t="b" cm="1">
        <f t="array" ref="M3066">_xlfn.IFS($N3066&gt;=$B$4-$B$26,FALSE,AND($I3066&gt;0,$K3066&gt;=$B$5-$B$26),TRUE,AND($L3066,NOT($M3065)),FALSE,$M3065,TRUE,TRUE,FALSE)</f>
        <v>1</v>
      </c>
      <c r="N3066" s="3" cm="1">
        <f t="array" ref="N3066">_xlfn.IFS($M3065,$N3065+$B$26,NOT($M3065),0,TRUE,$M3065)</f>
        <v>1.6666666666666666E-2</v>
      </c>
      <c r="O3066" s="3" t="b" cm="1">
        <f t="array" ref="O3066">_xlfn.IFS($M3066,FALSE,AND($L3066,NOT($M3066),$R3066&lt;$B$6,$I3066&gt;0),TRUE,TRUE,FALSE)</f>
        <v>0</v>
      </c>
      <c r="P3066" s="3" cm="1">
        <f t="array" ref="P3066">_xlfn.IFS($P3065&gt;=$C$7-$B$26,0,$O3065,$P3065+$B$26,TRUE,0)</f>
        <v>0</v>
      </c>
      <c r="Q3066" s="3" t="b" cm="1">
        <f t="array" ref="Q3066">_xlfn.IFS(AND($L3066,NOT($M3066),NOT($O3066)),TRUE,$R3066&gt;=$B$6,FALSE,AND($L3066,NOT($M3066),$O3066,$P3066=0),TRUE,TRUE,FALSE)</f>
        <v>0</v>
      </c>
      <c r="R3066" s="3" cm="1">
        <f t="array" ref="R3066">_xlfn.IFS(AND($Q3065,$R3065&lt;$B$6),$R3065+1,AND(NOT($L3065),$R3065&gt;0),0,TRUE,$R3065)</f>
        <v>0</v>
      </c>
      <c r="S3066" s="1" cm="1">
        <f t="array" ref="S3066">_xlfn.IFS(AND(Q3065,I3065&gt;$B$8),S3065+$B$8,AND(Q3065,I3065&lt;=$B$8),S3065+I3065,TRUE,$S3065)</f>
        <v>119</v>
      </c>
      <c r="T3066" s="1">
        <f t="shared" si="186"/>
        <v>10710</v>
      </c>
      <c r="U3066" s="17">
        <f t="shared" si="187"/>
        <v>209.79431929480901</v>
      </c>
      <c r="V3066" s="47" cm="1">
        <f t="array" ref="V3066">_xlfn.IFS($B$6=1,S3066*$B$10,AND(R3065=0,R3066&gt;=1,I3066&gt;=$B$6*$B$8-1),V3065+$B$6*$B$10*$B$8,AND(R3065=0,R3066&gt;=1,I3066&lt;$B$6*$B$8-1),V3065+I3065*$B$10,TRUE,V3065)</f>
        <v>11900</v>
      </c>
      <c r="W3066" s="17">
        <f t="shared" si="188"/>
        <v>233.10479921645447</v>
      </c>
    </row>
    <row r="3067" spans="7:23" x14ac:dyDescent="0.25">
      <c r="G3067" s="15">
        <v>3065</v>
      </c>
      <c r="H3067" s="1">
        <f t="shared" si="185"/>
        <v>51.066666666666663</v>
      </c>
      <c r="I3067" s="15" cm="1">
        <f t="array" ref="I3067">_xlfn.IFS(J3066&gt;=$C$13-$B$26,MINA(I3066+$B$13-S3067+S3066,$B$11),I3066=$B$11,MINA(I3066-S3067+S3066,$B$11),TRUE,MAXA(I3066-S3067+S3066,0))</f>
        <v>3</v>
      </c>
      <c r="J3067" s="1" cm="1">
        <f t="array" ref="J3067">_xlfn.IFS(J3066&gt;=$C$13-$B$26,0,I3066&lt;$B$11,J3066+$B$26,TRUE,0)</f>
        <v>3.3333333333333333E-2</v>
      </c>
      <c r="K3067" s="3" cm="1">
        <f t="array" ref="K3067">_xlfn.IFS(AND(NOT($K3066=0),$L3066),0,NOT($L3066),$K3066+$B$26,TRUE,$K3066)</f>
        <v>0</v>
      </c>
      <c r="L3067" s="3" t="b" cm="1">
        <f t="array" ref="L3067">_xlfn.IFS(AND($I3067&gt;0,$K3067&gt;=$C$5-$B$26),TRUE,$R3067&gt;=$B$6,FALSE,$I3067=0,FALSE,TRUE,$L3066)</f>
        <v>1</v>
      </c>
      <c r="M3067" s="3" t="b" cm="1">
        <f t="array" ref="M3067">_xlfn.IFS($N3067&gt;=$B$4-$B$26,FALSE,AND($I3067&gt;0,$K3067&gt;=$B$5-$B$26),TRUE,AND($L3067,NOT($M3066)),FALSE,$M3066,TRUE,TRUE,FALSE)</f>
        <v>0</v>
      </c>
      <c r="N3067" s="3" cm="1">
        <f t="array" ref="N3067">_xlfn.IFS($M3066,$N3066+$B$26,NOT($M3066),0,TRUE,$M3066)</f>
        <v>3.3333333333333333E-2</v>
      </c>
      <c r="O3067" s="3" t="b" cm="1">
        <f t="array" ref="O3067">_xlfn.IFS($M3067,FALSE,AND($L3067,NOT($M3067),$R3067&lt;$B$6,$I3067&gt;0),TRUE,TRUE,FALSE)</f>
        <v>1</v>
      </c>
      <c r="P3067" s="3" cm="1">
        <f t="array" ref="P3067">_xlfn.IFS($P3066&gt;=$C$7-$B$26,0,$O3066,$P3066+$B$26,TRUE,0)</f>
        <v>0</v>
      </c>
      <c r="Q3067" s="3" t="b" cm="1">
        <f t="array" ref="Q3067">_xlfn.IFS(AND($L3067,NOT($M3067),NOT($O3067)),TRUE,$R3067&gt;=$B$6,FALSE,AND($L3067,NOT($M3067),$O3067,$P3067=0),TRUE,TRUE,FALSE)</f>
        <v>1</v>
      </c>
      <c r="R3067" s="3" cm="1">
        <f t="array" ref="R3067">_xlfn.IFS(AND($Q3066,$R3066&lt;$B$6),$R3066+1,AND(NOT($L3066),$R3066&gt;0),0,TRUE,$R3066)</f>
        <v>0</v>
      </c>
      <c r="S3067" s="1" cm="1">
        <f t="array" ref="S3067">_xlfn.IFS(AND(Q3066,I3066&gt;$B$8),S3066+$B$8,AND(Q3066,I3066&lt;=$B$8),S3066+I3066,TRUE,$S3066)</f>
        <v>119</v>
      </c>
      <c r="T3067" s="1">
        <f t="shared" si="186"/>
        <v>10710</v>
      </c>
      <c r="U3067" s="17">
        <f t="shared" si="187"/>
        <v>209.7258485639687</v>
      </c>
      <c r="V3067" s="47" cm="1">
        <f t="array" ref="V3067">_xlfn.IFS($B$6=1,S3067*$B$10,AND(R3066=0,R3067&gt;=1,I3067&gt;=$B$6*$B$8-1),V3066+$B$6*$B$10*$B$8,AND(R3066=0,R3067&gt;=1,I3067&lt;$B$6*$B$8-1),V3066+I3066*$B$10,TRUE,V3066)</f>
        <v>11900</v>
      </c>
      <c r="W3067" s="17">
        <f t="shared" si="188"/>
        <v>233.02872062663187</v>
      </c>
    </row>
    <row r="3068" spans="7:23" x14ac:dyDescent="0.25">
      <c r="G3068" s="15">
        <v>3066</v>
      </c>
      <c r="H3068" s="1">
        <f t="shared" si="185"/>
        <v>51.083333333333336</v>
      </c>
      <c r="I3068" s="15" cm="1">
        <f t="array" ref="I3068">_xlfn.IFS(J3067&gt;=$C$13-$B$26,MINA(I3067+$B$13-S3068+S3067,$B$11),I3067=$B$11,MINA(I3067-S3068+S3067,$B$11),TRUE,MAXA(I3067-S3068+S3067,0))</f>
        <v>2</v>
      </c>
      <c r="J3068" s="1" cm="1">
        <f t="array" ref="J3068">_xlfn.IFS(J3067&gt;=$C$13-$B$26,0,I3067&lt;$B$11,J3067+$B$26,TRUE,0)</f>
        <v>0.05</v>
      </c>
      <c r="K3068" s="3" cm="1">
        <f t="array" ref="K3068">_xlfn.IFS(AND(NOT($K3067=0),$L3067),0,NOT($L3067),$K3067+$B$26,TRUE,$K3067)</f>
        <v>0</v>
      </c>
      <c r="L3068" s="3" t="b" cm="1">
        <f t="array" ref="L3068">_xlfn.IFS(AND($I3068&gt;0,$K3068&gt;=$C$5-$B$26),TRUE,$R3068&gt;=$B$6,FALSE,$I3068=0,FALSE,TRUE,$L3067)</f>
        <v>1</v>
      </c>
      <c r="M3068" s="3" t="b" cm="1">
        <f t="array" ref="M3068">_xlfn.IFS($N3068&gt;=$B$4-$B$26,FALSE,AND($I3068&gt;0,$K3068&gt;=$B$5-$B$26),TRUE,AND($L3068,NOT($M3067)),FALSE,$M3067,TRUE,TRUE,FALSE)</f>
        <v>0</v>
      </c>
      <c r="N3068" s="3" cm="1">
        <f t="array" ref="N3068">_xlfn.IFS($M3067,$N3067+$B$26,NOT($M3067),0,TRUE,$M3067)</f>
        <v>0</v>
      </c>
      <c r="O3068" s="3" t="b" cm="1">
        <f t="array" ref="O3068">_xlfn.IFS($M3068,FALSE,AND($L3068,NOT($M3068),$R3068&lt;$B$6,$I3068&gt;0),TRUE,TRUE,FALSE)</f>
        <v>1</v>
      </c>
      <c r="P3068" s="3" cm="1">
        <f t="array" ref="P3068">_xlfn.IFS($P3067&gt;=$C$7-$B$26,0,$O3067,$P3067+$B$26,TRUE,0)</f>
        <v>1.6666666666666666E-2</v>
      </c>
      <c r="Q3068" s="3" t="b" cm="1">
        <f t="array" ref="Q3068">_xlfn.IFS(AND($L3068,NOT($M3068),NOT($O3068)),TRUE,$R3068&gt;=$B$6,FALSE,AND($L3068,NOT($M3068),$O3068,$P3068=0),TRUE,TRUE,FALSE)</f>
        <v>0</v>
      </c>
      <c r="R3068" s="3" cm="1">
        <f t="array" ref="R3068">_xlfn.IFS(AND($Q3067,$R3067&lt;$B$6),$R3067+1,AND(NOT($L3067),$R3067&gt;0),0,TRUE,$R3067)</f>
        <v>1</v>
      </c>
      <c r="S3068" s="1" cm="1">
        <f t="array" ref="S3068">_xlfn.IFS(AND(Q3067,I3067&gt;$B$8),S3067+$B$8,AND(Q3067,I3067&lt;=$B$8),S3067+I3067,TRUE,$S3067)</f>
        <v>120</v>
      </c>
      <c r="T3068" s="1">
        <f t="shared" si="186"/>
        <v>10800</v>
      </c>
      <c r="U3068" s="17">
        <f t="shared" si="187"/>
        <v>211.41924959216965</v>
      </c>
      <c r="V3068" s="47" cm="1">
        <f t="array" ref="V3068">_xlfn.IFS($B$6=1,S3068*$B$10,AND(R3067=0,R3068&gt;=1,I3068&gt;=$B$6*$B$8-1),V3067+$B$6*$B$10*$B$8,AND(R3067=0,R3068&gt;=1,I3068&lt;$B$6*$B$8-1),V3067+I3067*$B$10,TRUE,V3067)</f>
        <v>12200</v>
      </c>
      <c r="W3068" s="17">
        <f t="shared" si="188"/>
        <v>238.82544861337684</v>
      </c>
    </row>
    <row r="3069" spans="7:23" x14ac:dyDescent="0.25">
      <c r="G3069" s="15">
        <v>3067</v>
      </c>
      <c r="H3069" s="1">
        <f t="shared" si="185"/>
        <v>51.1</v>
      </c>
      <c r="I3069" s="15" cm="1">
        <f t="array" ref="I3069">_xlfn.IFS(J3068&gt;=$C$13-$B$26,MINA(I3068+$B$13-S3069+S3068,$B$11),I3068=$B$11,MINA(I3068-S3069+S3068,$B$11),TRUE,MAXA(I3068-S3069+S3068,0))</f>
        <v>2</v>
      </c>
      <c r="J3069" s="1" cm="1">
        <f t="array" ref="J3069">_xlfn.IFS(J3068&gt;=$C$13-$B$26,0,I3068&lt;$B$11,J3068+$B$26,TRUE,0)</f>
        <v>6.6666666666666666E-2</v>
      </c>
      <c r="K3069" s="3" cm="1">
        <f t="array" ref="K3069">_xlfn.IFS(AND(NOT($K3068=0),$L3068),0,NOT($L3068),$K3068+$B$26,TRUE,$K3068)</f>
        <v>0</v>
      </c>
      <c r="L3069" s="3" t="b" cm="1">
        <f t="array" ref="L3069">_xlfn.IFS(AND($I3069&gt;0,$K3069&gt;=$C$5-$B$26),TRUE,$R3069&gt;=$B$6,FALSE,$I3069=0,FALSE,TRUE,$L3068)</f>
        <v>1</v>
      </c>
      <c r="M3069" s="3" t="b" cm="1">
        <f t="array" ref="M3069">_xlfn.IFS($N3069&gt;=$B$4-$B$26,FALSE,AND($I3069&gt;0,$K3069&gt;=$B$5-$B$26),TRUE,AND($L3069,NOT($M3068)),FALSE,$M3068,TRUE,TRUE,FALSE)</f>
        <v>0</v>
      </c>
      <c r="N3069" s="3" cm="1">
        <f t="array" ref="N3069">_xlfn.IFS($M3068,$N3068+$B$26,NOT($M3068),0,TRUE,$M3068)</f>
        <v>0</v>
      </c>
      <c r="O3069" s="3" t="b" cm="1">
        <f t="array" ref="O3069">_xlfn.IFS($M3069,FALSE,AND($L3069,NOT($M3069),$R3069&lt;$B$6,$I3069&gt;0),TRUE,TRUE,FALSE)</f>
        <v>1</v>
      </c>
      <c r="P3069" s="3" cm="1">
        <f t="array" ref="P3069">_xlfn.IFS($P3068&gt;=$C$7-$B$26,0,$O3068,$P3068+$B$26,TRUE,0)</f>
        <v>3.3333333333333333E-2</v>
      </c>
      <c r="Q3069" s="3" t="b" cm="1">
        <f t="array" ref="Q3069">_xlfn.IFS(AND($L3069,NOT($M3069),NOT($O3069)),TRUE,$R3069&gt;=$B$6,FALSE,AND($L3069,NOT($M3069),$O3069,$P3069=0),TRUE,TRUE,FALSE)</f>
        <v>0</v>
      </c>
      <c r="R3069" s="3" cm="1">
        <f t="array" ref="R3069">_xlfn.IFS(AND($Q3068,$R3068&lt;$B$6),$R3068+1,AND(NOT($L3068),$R3068&gt;0),0,TRUE,$R3068)</f>
        <v>1</v>
      </c>
      <c r="S3069" s="1" cm="1">
        <f t="array" ref="S3069">_xlfn.IFS(AND(Q3068,I3068&gt;$B$8),S3068+$B$8,AND(Q3068,I3068&lt;=$B$8),S3068+I3068,TRUE,$S3068)</f>
        <v>120</v>
      </c>
      <c r="T3069" s="1">
        <f t="shared" si="186"/>
        <v>10800</v>
      </c>
      <c r="U3069" s="17">
        <f t="shared" si="187"/>
        <v>211.35029354207435</v>
      </c>
      <c r="V3069" s="47" cm="1">
        <f t="array" ref="V3069">_xlfn.IFS($B$6=1,S3069*$B$10,AND(R3068=0,R3069&gt;=1,I3069&gt;=$B$6*$B$8-1),V3068+$B$6*$B$10*$B$8,AND(R3068=0,R3069&gt;=1,I3069&lt;$B$6*$B$8-1),V3068+I3068*$B$10,TRUE,V3068)</f>
        <v>12200</v>
      </c>
      <c r="W3069" s="17">
        <f t="shared" si="188"/>
        <v>238.74755381604697</v>
      </c>
    </row>
    <row r="3070" spans="7:23" x14ac:dyDescent="0.25">
      <c r="G3070" s="15">
        <v>3068</v>
      </c>
      <c r="H3070" s="1">
        <f t="shared" si="185"/>
        <v>51.116666666666667</v>
      </c>
      <c r="I3070" s="15" cm="1">
        <f t="array" ref="I3070">_xlfn.IFS(J3069&gt;=$C$13-$B$26,MINA(I3069+$B$13-S3070+S3069,$B$11),I3069=$B$11,MINA(I3069-S3070+S3069,$B$11),TRUE,MAXA(I3069-S3070+S3069,0))</f>
        <v>2</v>
      </c>
      <c r="J3070" s="1" cm="1">
        <f t="array" ref="J3070">_xlfn.IFS(J3069&gt;=$C$13-$B$26,0,I3069&lt;$B$11,J3069+$B$26,TRUE,0)</f>
        <v>8.3333333333333329E-2</v>
      </c>
      <c r="K3070" s="3" cm="1">
        <f t="array" ref="K3070">_xlfn.IFS(AND(NOT($K3069=0),$L3069),0,NOT($L3069),$K3069+$B$26,TRUE,$K3069)</f>
        <v>0</v>
      </c>
      <c r="L3070" s="3" t="b" cm="1">
        <f t="array" ref="L3070">_xlfn.IFS(AND($I3070&gt;0,$K3070&gt;=$C$5-$B$26),TRUE,$R3070&gt;=$B$6,FALSE,$I3070=0,FALSE,TRUE,$L3069)</f>
        <v>1</v>
      </c>
      <c r="M3070" s="3" t="b" cm="1">
        <f t="array" ref="M3070">_xlfn.IFS($N3070&gt;=$B$4-$B$26,FALSE,AND($I3070&gt;0,$K3070&gt;=$B$5-$B$26),TRUE,AND($L3070,NOT($M3069)),FALSE,$M3069,TRUE,TRUE,FALSE)</f>
        <v>0</v>
      </c>
      <c r="N3070" s="3" cm="1">
        <f t="array" ref="N3070">_xlfn.IFS($M3069,$N3069+$B$26,NOT($M3069),0,TRUE,$M3069)</f>
        <v>0</v>
      </c>
      <c r="O3070" s="3" t="b" cm="1">
        <f t="array" ref="O3070">_xlfn.IFS($M3070,FALSE,AND($L3070,NOT($M3070),$R3070&lt;$B$6,$I3070&gt;0),TRUE,TRUE,FALSE)</f>
        <v>1</v>
      </c>
      <c r="P3070" s="3" cm="1">
        <f t="array" ref="P3070">_xlfn.IFS($P3069&gt;=$C$7-$B$26,0,$O3069,$P3069+$B$26,TRUE,0)</f>
        <v>0.05</v>
      </c>
      <c r="Q3070" s="3" t="b" cm="1">
        <f t="array" ref="Q3070">_xlfn.IFS(AND($L3070,NOT($M3070),NOT($O3070)),TRUE,$R3070&gt;=$B$6,FALSE,AND($L3070,NOT($M3070),$O3070,$P3070=0),TRUE,TRUE,FALSE)</f>
        <v>0</v>
      </c>
      <c r="R3070" s="3" cm="1">
        <f t="array" ref="R3070">_xlfn.IFS(AND($Q3069,$R3069&lt;$B$6),$R3069+1,AND(NOT($L3069),$R3069&gt;0),0,TRUE,$R3069)</f>
        <v>1</v>
      </c>
      <c r="S3070" s="1" cm="1">
        <f t="array" ref="S3070">_xlfn.IFS(AND(Q3069,I3069&gt;$B$8),S3069+$B$8,AND(Q3069,I3069&lt;=$B$8),S3069+I3069,TRUE,$S3069)</f>
        <v>120</v>
      </c>
      <c r="T3070" s="1">
        <f t="shared" si="186"/>
        <v>10800</v>
      </c>
      <c r="U3070" s="17">
        <f t="shared" si="187"/>
        <v>211.28138245842842</v>
      </c>
      <c r="V3070" s="47" cm="1">
        <f t="array" ref="V3070">_xlfn.IFS($B$6=1,S3070*$B$10,AND(R3069=0,R3070&gt;=1,I3070&gt;=$B$6*$B$8-1),V3069+$B$6*$B$10*$B$8,AND(R3069=0,R3070&gt;=1,I3070&lt;$B$6*$B$8-1),V3069+I3069*$B$10,TRUE,V3069)</f>
        <v>12200</v>
      </c>
      <c r="W3070" s="17">
        <f t="shared" si="188"/>
        <v>238.66970981415062</v>
      </c>
    </row>
    <row r="3071" spans="7:23" x14ac:dyDescent="0.25">
      <c r="G3071" s="15">
        <v>3069</v>
      </c>
      <c r="H3071" s="1">
        <f t="shared" si="185"/>
        <v>51.133333333333333</v>
      </c>
      <c r="I3071" s="15" cm="1">
        <f t="array" ref="I3071">_xlfn.IFS(J3070&gt;=$C$13-$B$26,MINA(I3070+$B$13-S3071+S3070,$B$11),I3070=$B$11,MINA(I3070-S3071+S3070,$B$11),TRUE,MAXA(I3070-S3071+S3070,0))</f>
        <v>2</v>
      </c>
      <c r="J3071" s="1" cm="1">
        <f t="array" ref="J3071">_xlfn.IFS(J3070&gt;=$C$13-$B$26,0,I3070&lt;$B$11,J3070+$B$26,TRUE,0)</f>
        <v>9.9999999999999992E-2</v>
      </c>
      <c r="K3071" s="3" cm="1">
        <f t="array" ref="K3071">_xlfn.IFS(AND(NOT($K3070=0),$L3070),0,NOT($L3070),$K3070+$B$26,TRUE,$K3070)</f>
        <v>0</v>
      </c>
      <c r="L3071" s="3" t="b" cm="1">
        <f t="array" ref="L3071">_xlfn.IFS(AND($I3071&gt;0,$K3071&gt;=$C$5-$B$26),TRUE,$R3071&gt;=$B$6,FALSE,$I3071=0,FALSE,TRUE,$L3070)</f>
        <v>1</v>
      </c>
      <c r="M3071" s="3" t="b" cm="1">
        <f t="array" ref="M3071">_xlfn.IFS($N3071&gt;=$B$4-$B$26,FALSE,AND($I3071&gt;0,$K3071&gt;=$B$5-$B$26),TRUE,AND($L3071,NOT($M3070)),FALSE,$M3070,TRUE,TRUE,FALSE)</f>
        <v>0</v>
      </c>
      <c r="N3071" s="3" cm="1">
        <f t="array" ref="N3071">_xlfn.IFS($M3070,$N3070+$B$26,NOT($M3070),0,TRUE,$M3070)</f>
        <v>0</v>
      </c>
      <c r="O3071" s="3" t="b" cm="1">
        <f t="array" ref="O3071">_xlfn.IFS($M3071,FALSE,AND($L3071,NOT($M3071),$R3071&lt;$B$6,$I3071&gt;0),TRUE,TRUE,FALSE)</f>
        <v>1</v>
      </c>
      <c r="P3071" s="3" cm="1">
        <f t="array" ref="P3071">_xlfn.IFS($P3070&gt;=$C$7-$B$26,0,$O3070,$P3070+$B$26,TRUE,0)</f>
        <v>6.6666666666666666E-2</v>
      </c>
      <c r="Q3071" s="3" t="b" cm="1">
        <f t="array" ref="Q3071">_xlfn.IFS(AND($L3071,NOT($M3071),NOT($O3071)),TRUE,$R3071&gt;=$B$6,FALSE,AND($L3071,NOT($M3071),$O3071,$P3071=0),TRUE,TRUE,FALSE)</f>
        <v>0</v>
      </c>
      <c r="R3071" s="3" cm="1">
        <f t="array" ref="R3071">_xlfn.IFS(AND($Q3070,$R3070&lt;$B$6),$R3070+1,AND(NOT($L3070),$R3070&gt;0),0,TRUE,$R3070)</f>
        <v>1</v>
      </c>
      <c r="S3071" s="1" cm="1">
        <f t="array" ref="S3071">_xlfn.IFS(AND(Q3070,I3070&gt;$B$8),S3070+$B$8,AND(Q3070,I3070&lt;=$B$8),S3070+I3070,TRUE,$S3070)</f>
        <v>120</v>
      </c>
      <c r="T3071" s="1">
        <f t="shared" si="186"/>
        <v>10800</v>
      </c>
      <c r="U3071" s="17">
        <f t="shared" si="187"/>
        <v>211.21251629726206</v>
      </c>
      <c r="V3071" s="47" cm="1">
        <f t="array" ref="V3071">_xlfn.IFS($B$6=1,S3071*$B$10,AND(R3070=0,R3071&gt;=1,I3071&gt;=$B$6*$B$8-1),V3070+$B$6*$B$10*$B$8,AND(R3070=0,R3071&gt;=1,I3071&lt;$B$6*$B$8-1),V3070+I3070*$B$10,TRUE,V3070)</f>
        <v>12200</v>
      </c>
      <c r="W3071" s="17">
        <f t="shared" si="188"/>
        <v>238.59191655801826</v>
      </c>
    </row>
    <row r="3072" spans="7:23" x14ac:dyDescent="0.25">
      <c r="G3072" s="15">
        <v>3070</v>
      </c>
      <c r="H3072" s="1">
        <f t="shared" si="185"/>
        <v>51.15</v>
      </c>
      <c r="I3072" s="15" cm="1">
        <f t="array" ref="I3072">_xlfn.IFS(J3071&gt;=$C$13-$B$26,MINA(I3071+$B$13-S3072+S3071,$B$11),I3071=$B$11,MINA(I3071-S3072+S3071,$B$11),TRUE,MAXA(I3071-S3072+S3071,0))</f>
        <v>2</v>
      </c>
      <c r="J3072" s="1" cm="1">
        <f t="array" ref="J3072">_xlfn.IFS(J3071&gt;=$C$13-$B$26,0,I3071&lt;$B$11,J3071+$B$26,TRUE,0)</f>
        <v>0.11666666666666665</v>
      </c>
      <c r="K3072" s="3" cm="1">
        <f t="array" ref="K3072">_xlfn.IFS(AND(NOT($K3071=0),$L3071),0,NOT($L3071),$K3071+$B$26,TRUE,$K3071)</f>
        <v>0</v>
      </c>
      <c r="L3072" s="3" t="b" cm="1">
        <f t="array" ref="L3072">_xlfn.IFS(AND($I3072&gt;0,$K3072&gt;=$C$5-$B$26),TRUE,$R3072&gt;=$B$6,FALSE,$I3072=0,FALSE,TRUE,$L3071)</f>
        <v>1</v>
      </c>
      <c r="M3072" s="3" t="b" cm="1">
        <f t="array" ref="M3072">_xlfn.IFS($N3072&gt;=$B$4-$B$26,FALSE,AND($I3072&gt;0,$K3072&gt;=$B$5-$B$26),TRUE,AND($L3072,NOT($M3071)),FALSE,$M3071,TRUE,TRUE,FALSE)</f>
        <v>0</v>
      </c>
      <c r="N3072" s="3" cm="1">
        <f t="array" ref="N3072">_xlfn.IFS($M3071,$N3071+$B$26,NOT($M3071),0,TRUE,$M3071)</f>
        <v>0</v>
      </c>
      <c r="O3072" s="3" t="b" cm="1">
        <f t="array" ref="O3072">_xlfn.IFS($M3072,FALSE,AND($L3072,NOT($M3072),$R3072&lt;$B$6,$I3072&gt;0),TRUE,TRUE,FALSE)</f>
        <v>1</v>
      </c>
      <c r="P3072" s="3" cm="1">
        <f t="array" ref="P3072">_xlfn.IFS($P3071&gt;=$C$7-$B$26,0,$O3071,$P3071+$B$26,TRUE,0)</f>
        <v>8.3333333333333329E-2</v>
      </c>
      <c r="Q3072" s="3" t="b" cm="1">
        <f t="array" ref="Q3072">_xlfn.IFS(AND($L3072,NOT($M3072),NOT($O3072)),TRUE,$R3072&gt;=$B$6,FALSE,AND($L3072,NOT($M3072),$O3072,$P3072=0),TRUE,TRUE,FALSE)</f>
        <v>0</v>
      </c>
      <c r="R3072" s="3" cm="1">
        <f t="array" ref="R3072">_xlfn.IFS(AND($Q3071,$R3071&lt;$B$6),$R3071+1,AND(NOT($L3071),$R3071&gt;0),0,TRUE,$R3071)</f>
        <v>1</v>
      </c>
      <c r="S3072" s="1" cm="1">
        <f t="array" ref="S3072">_xlfn.IFS(AND(Q3071,I3071&gt;$B$8),S3071+$B$8,AND(Q3071,I3071&lt;=$B$8),S3071+I3071,TRUE,$S3071)</f>
        <v>120</v>
      </c>
      <c r="T3072" s="1">
        <f t="shared" si="186"/>
        <v>10800</v>
      </c>
      <c r="U3072" s="17">
        <f t="shared" si="187"/>
        <v>211.14369501466277</v>
      </c>
      <c r="V3072" s="47" cm="1">
        <f t="array" ref="V3072">_xlfn.IFS($B$6=1,S3072*$B$10,AND(R3071=0,R3072&gt;=1,I3072&gt;=$B$6*$B$8-1),V3071+$B$6*$B$10*$B$8,AND(R3071=0,R3072&gt;=1,I3072&lt;$B$6*$B$8-1),V3071+I3071*$B$10,TRUE,V3071)</f>
        <v>12200</v>
      </c>
      <c r="W3072" s="17">
        <f t="shared" si="188"/>
        <v>238.51417399804498</v>
      </c>
    </row>
    <row r="3073" spans="7:23" x14ac:dyDescent="0.25">
      <c r="G3073" s="15">
        <v>3071</v>
      </c>
      <c r="H3073" s="1">
        <f t="shared" si="185"/>
        <v>51.166666666666664</v>
      </c>
      <c r="I3073" s="15" cm="1">
        <f t="array" ref="I3073">_xlfn.IFS(J3072&gt;=$C$13-$B$26,MINA(I3072+$B$13-S3073+S3072,$B$11),I3072=$B$11,MINA(I3072-S3073+S3072,$B$11),TRUE,MAXA(I3072-S3073+S3072,0))</f>
        <v>2</v>
      </c>
      <c r="J3073" s="1" cm="1">
        <f t="array" ref="J3073">_xlfn.IFS(J3072&gt;=$C$13-$B$26,0,I3072&lt;$B$11,J3072+$B$26,TRUE,0)</f>
        <v>0.13333333333333333</v>
      </c>
      <c r="K3073" s="3" cm="1">
        <f t="array" ref="K3073">_xlfn.IFS(AND(NOT($K3072=0),$L3072),0,NOT($L3072),$K3072+$B$26,TRUE,$K3072)</f>
        <v>0</v>
      </c>
      <c r="L3073" s="3" t="b" cm="1">
        <f t="array" ref="L3073">_xlfn.IFS(AND($I3073&gt;0,$K3073&gt;=$C$5-$B$26),TRUE,$R3073&gt;=$B$6,FALSE,$I3073=0,FALSE,TRUE,$L3072)</f>
        <v>1</v>
      </c>
      <c r="M3073" s="3" t="b" cm="1">
        <f t="array" ref="M3073">_xlfn.IFS($N3073&gt;=$B$4-$B$26,FALSE,AND($I3073&gt;0,$K3073&gt;=$B$5-$B$26),TRUE,AND($L3073,NOT($M3072)),FALSE,$M3072,TRUE,TRUE,FALSE)</f>
        <v>0</v>
      </c>
      <c r="N3073" s="3" cm="1">
        <f t="array" ref="N3073">_xlfn.IFS($M3072,$N3072+$B$26,NOT($M3072),0,TRUE,$M3072)</f>
        <v>0</v>
      </c>
      <c r="O3073" s="3" t="b" cm="1">
        <f t="array" ref="O3073">_xlfn.IFS($M3073,FALSE,AND($L3073,NOT($M3073),$R3073&lt;$B$6,$I3073&gt;0),TRUE,TRUE,FALSE)</f>
        <v>1</v>
      </c>
      <c r="P3073" s="3" cm="1">
        <f t="array" ref="P3073">_xlfn.IFS($P3072&gt;=$C$7-$B$26,0,$O3072,$P3072+$B$26,TRUE,0)</f>
        <v>0</v>
      </c>
      <c r="Q3073" s="3" t="b" cm="1">
        <f t="array" ref="Q3073">_xlfn.IFS(AND($L3073,NOT($M3073),NOT($O3073)),TRUE,$R3073&gt;=$B$6,FALSE,AND($L3073,NOT($M3073),$O3073,$P3073=0),TRUE,TRUE,FALSE)</f>
        <v>1</v>
      </c>
      <c r="R3073" s="3" cm="1">
        <f t="array" ref="R3073">_xlfn.IFS(AND($Q3072,$R3072&lt;$B$6),$R3072+1,AND(NOT($L3072),$R3072&gt;0),0,TRUE,$R3072)</f>
        <v>1</v>
      </c>
      <c r="S3073" s="1" cm="1">
        <f t="array" ref="S3073">_xlfn.IFS(AND(Q3072,I3072&gt;$B$8),S3072+$B$8,AND(Q3072,I3072&lt;=$B$8),S3072+I3072,TRUE,$S3072)</f>
        <v>120</v>
      </c>
      <c r="T3073" s="1">
        <f t="shared" si="186"/>
        <v>10800</v>
      </c>
      <c r="U3073" s="17">
        <f t="shared" si="187"/>
        <v>211.07491856677527</v>
      </c>
      <c r="V3073" s="47" cm="1">
        <f t="array" ref="V3073">_xlfn.IFS($B$6=1,S3073*$B$10,AND(R3072=0,R3073&gt;=1,I3073&gt;=$B$6*$B$8-1),V3072+$B$6*$B$10*$B$8,AND(R3072=0,R3073&gt;=1,I3073&lt;$B$6*$B$8-1),V3072+I3072*$B$10,TRUE,V3072)</f>
        <v>12200</v>
      </c>
      <c r="W3073" s="17">
        <f t="shared" si="188"/>
        <v>238.43648208469057</v>
      </c>
    </row>
    <row r="3074" spans="7:23" x14ac:dyDescent="0.25">
      <c r="G3074" s="15">
        <v>3072</v>
      </c>
      <c r="H3074" s="1">
        <f t="shared" si="185"/>
        <v>51.18333333333333</v>
      </c>
      <c r="I3074" s="15" cm="1">
        <f t="array" ref="I3074">_xlfn.IFS(J3073&gt;=$C$13-$B$26,MINA(I3073+$B$13-S3074+S3073,$B$11),I3073=$B$11,MINA(I3073-S3074+S3073,$B$11),TRUE,MAXA(I3073-S3074+S3073,0))</f>
        <v>1</v>
      </c>
      <c r="J3074" s="1" cm="1">
        <f t="array" ref="J3074">_xlfn.IFS(J3073&gt;=$C$13-$B$26,0,I3073&lt;$B$11,J3073+$B$26,TRUE,0)</f>
        <v>0.15</v>
      </c>
      <c r="K3074" s="3" cm="1">
        <f t="array" ref="K3074">_xlfn.IFS(AND(NOT($K3073=0),$L3073),0,NOT($L3073),$K3073+$B$26,TRUE,$K3073)</f>
        <v>0</v>
      </c>
      <c r="L3074" s="3" t="b" cm="1">
        <f t="array" ref="L3074">_xlfn.IFS(AND($I3074&gt;0,$K3074&gt;=$C$5-$B$26),TRUE,$R3074&gt;=$B$6,FALSE,$I3074=0,FALSE,TRUE,$L3073)</f>
        <v>1</v>
      </c>
      <c r="M3074" s="3" t="b" cm="1">
        <f t="array" ref="M3074">_xlfn.IFS($N3074&gt;=$B$4-$B$26,FALSE,AND($I3074&gt;0,$K3074&gt;=$B$5-$B$26),TRUE,AND($L3074,NOT($M3073)),FALSE,$M3073,TRUE,TRUE,FALSE)</f>
        <v>0</v>
      </c>
      <c r="N3074" s="3" cm="1">
        <f t="array" ref="N3074">_xlfn.IFS($M3073,$N3073+$B$26,NOT($M3073),0,TRUE,$M3073)</f>
        <v>0</v>
      </c>
      <c r="O3074" s="3" t="b" cm="1">
        <f t="array" ref="O3074">_xlfn.IFS($M3074,FALSE,AND($L3074,NOT($M3074),$R3074&lt;$B$6,$I3074&gt;0),TRUE,TRUE,FALSE)</f>
        <v>1</v>
      </c>
      <c r="P3074" s="3" cm="1">
        <f t="array" ref="P3074">_xlfn.IFS($P3073&gt;=$C$7-$B$26,0,$O3073,$P3073+$B$26,TRUE,0)</f>
        <v>1.6666666666666666E-2</v>
      </c>
      <c r="Q3074" s="3" t="b" cm="1">
        <f t="array" ref="Q3074">_xlfn.IFS(AND($L3074,NOT($M3074),NOT($O3074)),TRUE,$R3074&gt;=$B$6,FALSE,AND($L3074,NOT($M3074),$O3074,$P3074=0),TRUE,TRUE,FALSE)</f>
        <v>0</v>
      </c>
      <c r="R3074" s="3" cm="1">
        <f t="array" ref="R3074">_xlfn.IFS(AND($Q3073,$R3073&lt;$B$6),$R3073+1,AND(NOT($L3073),$R3073&gt;0),0,TRUE,$R3073)</f>
        <v>2</v>
      </c>
      <c r="S3074" s="1" cm="1">
        <f t="array" ref="S3074">_xlfn.IFS(AND(Q3073,I3073&gt;$B$8),S3073+$B$8,AND(Q3073,I3073&lt;=$B$8),S3073+I3073,TRUE,$S3073)</f>
        <v>121</v>
      </c>
      <c r="T3074" s="1">
        <f t="shared" si="186"/>
        <v>10890</v>
      </c>
      <c r="U3074" s="17">
        <f t="shared" si="187"/>
        <v>212.7645718007164</v>
      </c>
      <c r="V3074" s="47" cm="1">
        <f t="array" ref="V3074">_xlfn.IFS($B$6=1,S3074*$B$10,AND(R3073=0,R3074&gt;=1,I3074&gt;=$B$6*$B$8-1),V3073+$B$6*$B$10*$B$8,AND(R3073=0,R3074&gt;=1,I3074&lt;$B$6*$B$8-1),V3073+I3073*$B$10,TRUE,V3073)</f>
        <v>12200</v>
      </c>
      <c r="W3074" s="17">
        <f t="shared" si="188"/>
        <v>238.35884076847933</v>
      </c>
    </row>
    <row r="3075" spans="7:23" x14ac:dyDescent="0.25">
      <c r="G3075" s="15">
        <v>3073</v>
      </c>
      <c r="H3075" s="1">
        <f t="shared" ref="H3075:H3138" si="189">($G3075-1)*$B$26</f>
        <v>51.2</v>
      </c>
      <c r="I3075" s="15" cm="1">
        <f t="array" ref="I3075">_xlfn.IFS(J3074&gt;=$C$13-$B$26,MINA(I3074+$B$13-S3075+S3074,$B$11),I3074=$B$11,MINA(I3074-S3075+S3074,$B$11),TRUE,MAXA(I3074-S3075+S3074,0))</f>
        <v>1</v>
      </c>
      <c r="J3075" s="1" cm="1">
        <f t="array" ref="J3075">_xlfn.IFS(J3074&gt;=$C$13-$B$26,0,I3074&lt;$B$11,J3074+$B$26,TRUE,0)</f>
        <v>0.16666666666666666</v>
      </c>
      <c r="K3075" s="3" cm="1">
        <f t="array" ref="K3075">_xlfn.IFS(AND(NOT($K3074=0),$L3074),0,NOT($L3074),$K3074+$B$26,TRUE,$K3074)</f>
        <v>0</v>
      </c>
      <c r="L3075" s="3" t="b" cm="1">
        <f t="array" ref="L3075">_xlfn.IFS(AND($I3075&gt;0,$K3075&gt;=$C$5-$B$26),TRUE,$R3075&gt;=$B$6,FALSE,$I3075=0,FALSE,TRUE,$L3074)</f>
        <v>1</v>
      </c>
      <c r="M3075" s="3" t="b" cm="1">
        <f t="array" ref="M3075">_xlfn.IFS($N3075&gt;=$B$4-$B$26,FALSE,AND($I3075&gt;0,$K3075&gt;=$B$5-$B$26),TRUE,AND($L3075,NOT($M3074)),FALSE,$M3074,TRUE,TRUE,FALSE)</f>
        <v>0</v>
      </c>
      <c r="N3075" s="3" cm="1">
        <f t="array" ref="N3075">_xlfn.IFS($M3074,$N3074+$B$26,NOT($M3074),0,TRUE,$M3074)</f>
        <v>0</v>
      </c>
      <c r="O3075" s="3" t="b" cm="1">
        <f t="array" ref="O3075">_xlfn.IFS($M3075,FALSE,AND($L3075,NOT($M3075),$R3075&lt;$B$6,$I3075&gt;0),TRUE,TRUE,FALSE)</f>
        <v>1</v>
      </c>
      <c r="P3075" s="3" cm="1">
        <f t="array" ref="P3075">_xlfn.IFS($P3074&gt;=$C$7-$B$26,0,$O3074,$P3074+$B$26,TRUE,0)</f>
        <v>3.3333333333333333E-2</v>
      </c>
      <c r="Q3075" s="3" t="b" cm="1">
        <f t="array" ref="Q3075">_xlfn.IFS(AND($L3075,NOT($M3075),NOT($O3075)),TRUE,$R3075&gt;=$B$6,FALSE,AND($L3075,NOT($M3075),$O3075,$P3075=0),TRUE,TRUE,FALSE)</f>
        <v>0</v>
      </c>
      <c r="R3075" s="3" cm="1">
        <f t="array" ref="R3075">_xlfn.IFS(AND($Q3074,$R3074&lt;$B$6),$R3074+1,AND(NOT($L3074),$R3074&gt;0),0,TRUE,$R3074)</f>
        <v>2</v>
      </c>
      <c r="S3075" s="1" cm="1">
        <f t="array" ref="S3075">_xlfn.IFS(AND(Q3074,I3074&gt;$B$8),S3074+$B$8,AND(Q3074,I3074&lt;=$B$8),S3074+I3074,TRUE,$S3074)</f>
        <v>121</v>
      </c>
      <c r="T3075" s="1">
        <f t="shared" ref="T3075:T3138" si="190">IF($Q3074,$T3074+$B$8*$B$9,$T3074)</f>
        <v>10890</v>
      </c>
      <c r="U3075" s="17">
        <f t="shared" si="187"/>
        <v>212.6953125</v>
      </c>
      <c r="V3075" s="47" cm="1">
        <f t="array" ref="V3075">_xlfn.IFS($B$6=1,S3075*$B$10,AND(R3074=0,R3075&gt;=1,I3075&gt;=$B$6*$B$8-1),V3074+$B$6*$B$10*$B$8,AND(R3074=0,R3075&gt;=1,I3075&lt;$B$6*$B$8-1),V3074+I3074*$B$10,TRUE,V3074)</f>
        <v>12200</v>
      </c>
      <c r="W3075" s="17">
        <f t="shared" si="188"/>
        <v>238.28125</v>
      </c>
    </row>
    <row r="3076" spans="7:23" x14ac:dyDescent="0.25">
      <c r="G3076" s="15">
        <v>3074</v>
      </c>
      <c r="H3076" s="1">
        <f t="shared" si="189"/>
        <v>51.216666666666669</v>
      </c>
      <c r="I3076" s="15" cm="1">
        <f t="array" ref="I3076">_xlfn.IFS(J3075&gt;=$C$13-$B$26,MINA(I3075+$B$13-S3076+S3075,$B$11),I3075=$B$11,MINA(I3075-S3076+S3075,$B$11),TRUE,MAXA(I3075-S3076+S3075,0))</f>
        <v>1</v>
      </c>
      <c r="J3076" s="1" cm="1">
        <f t="array" ref="J3076">_xlfn.IFS(J3075&gt;=$C$13-$B$26,0,I3075&lt;$B$11,J3075+$B$26,TRUE,0)</f>
        <v>0.18333333333333332</v>
      </c>
      <c r="K3076" s="3" cm="1">
        <f t="array" ref="K3076">_xlfn.IFS(AND(NOT($K3075=0),$L3075),0,NOT($L3075),$K3075+$B$26,TRUE,$K3075)</f>
        <v>0</v>
      </c>
      <c r="L3076" s="3" t="b" cm="1">
        <f t="array" ref="L3076">_xlfn.IFS(AND($I3076&gt;0,$K3076&gt;=$C$5-$B$26),TRUE,$R3076&gt;=$B$6,FALSE,$I3076=0,FALSE,TRUE,$L3075)</f>
        <v>1</v>
      </c>
      <c r="M3076" s="3" t="b" cm="1">
        <f t="array" ref="M3076">_xlfn.IFS($N3076&gt;=$B$4-$B$26,FALSE,AND($I3076&gt;0,$K3076&gt;=$B$5-$B$26),TRUE,AND($L3076,NOT($M3075)),FALSE,$M3075,TRUE,TRUE,FALSE)</f>
        <v>0</v>
      </c>
      <c r="N3076" s="3" cm="1">
        <f t="array" ref="N3076">_xlfn.IFS($M3075,$N3075+$B$26,NOT($M3075),0,TRUE,$M3075)</f>
        <v>0</v>
      </c>
      <c r="O3076" s="3" t="b" cm="1">
        <f t="array" ref="O3076">_xlfn.IFS($M3076,FALSE,AND($L3076,NOT($M3076),$R3076&lt;$B$6,$I3076&gt;0),TRUE,TRUE,FALSE)</f>
        <v>1</v>
      </c>
      <c r="P3076" s="3" cm="1">
        <f t="array" ref="P3076">_xlfn.IFS($P3075&gt;=$C$7-$B$26,0,$O3075,$P3075+$B$26,TRUE,0)</f>
        <v>0.05</v>
      </c>
      <c r="Q3076" s="3" t="b" cm="1">
        <f t="array" ref="Q3076">_xlfn.IFS(AND($L3076,NOT($M3076),NOT($O3076)),TRUE,$R3076&gt;=$B$6,FALSE,AND($L3076,NOT($M3076),$O3076,$P3076=0),TRUE,TRUE,FALSE)</f>
        <v>0</v>
      </c>
      <c r="R3076" s="3" cm="1">
        <f t="array" ref="R3076">_xlfn.IFS(AND($Q3075,$R3075&lt;$B$6),$R3075+1,AND(NOT($L3075),$R3075&gt;0),0,TRUE,$R3075)</f>
        <v>2</v>
      </c>
      <c r="S3076" s="1" cm="1">
        <f t="array" ref="S3076">_xlfn.IFS(AND(Q3075,I3075&gt;$B$8),S3075+$B$8,AND(Q3075,I3075&lt;=$B$8),S3075+I3075,TRUE,$S3075)</f>
        <v>121</v>
      </c>
      <c r="T3076" s="1">
        <f t="shared" si="190"/>
        <v>10890</v>
      </c>
      <c r="U3076" s="17">
        <f t="shared" ref="U3076:U3139" si="191">$T3076/$H3076</f>
        <v>212.62609827530099</v>
      </c>
      <c r="V3076" s="47" cm="1">
        <f t="array" ref="V3076">_xlfn.IFS($B$6=1,S3076*$B$10,AND(R3075=0,R3076&gt;=1,I3076&gt;=$B$6*$B$8-1),V3075+$B$6*$B$10*$B$8,AND(R3075=0,R3076&gt;=1,I3076&lt;$B$6*$B$8-1),V3075+I3075*$B$10,TRUE,V3075)</f>
        <v>12200</v>
      </c>
      <c r="W3076" s="17">
        <f t="shared" si="188"/>
        <v>238.20370972990563</v>
      </c>
    </row>
    <row r="3077" spans="7:23" x14ac:dyDescent="0.25">
      <c r="G3077" s="15">
        <v>3075</v>
      </c>
      <c r="H3077" s="1">
        <f t="shared" si="189"/>
        <v>51.233333333333334</v>
      </c>
      <c r="I3077" s="15" cm="1">
        <f t="array" ref="I3077">_xlfn.IFS(J3076&gt;=$C$13-$B$26,MINA(I3076+$B$13-S3077+S3076,$B$11),I3076=$B$11,MINA(I3076-S3077+S3076,$B$11),TRUE,MAXA(I3076-S3077+S3076,0))</f>
        <v>1</v>
      </c>
      <c r="J3077" s="1" cm="1">
        <f t="array" ref="J3077">_xlfn.IFS(J3076&gt;=$C$13-$B$26,0,I3076&lt;$B$11,J3076+$B$26,TRUE,0)</f>
        <v>0.19999999999999998</v>
      </c>
      <c r="K3077" s="3" cm="1">
        <f t="array" ref="K3077">_xlfn.IFS(AND(NOT($K3076=0),$L3076),0,NOT($L3076),$K3076+$B$26,TRUE,$K3076)</f>
        <v>0</v>
      </c>
      <c r="L3077" s="3" t="b" cm="1">
        <f t="array" ref="L3077">_xlfn.IFS(AND($I3077&gt;0,$K3077&gt;=$C$5-$B$26),TRUE,$R3077&gt;=$B$6,FALSE,$I3077=0,FALSE,TRUE,$L3076)</f>
        <v>1</v>
      </c>
      <c r="M3077" s="3" t="b" cm="1">
        <f t="array" ref="M3077">_xlfn.IFS($N3077&gt;=$B$4-$B$26,FALSE,AND($I3077&gt;0,$K3077&gt;=$B$5-$B$26),TRUE,AND($L3077,NOT($M3076)),FALSE,$M3076,TRUE,TRUE,FALSE)</f>
        <v>0</v>
      </c>
      <c r="N3077" s="3" cm="1">
        <f t="array" ref="N3077">_xlfn.IFS($M3076,$N3076+$B$26,NOT($M3076),0,TRUE,$M3076)</f>
        <v>0</v>
      </c>
      <c r="O3077" s="3" t="b" cm="1">
        <f t="array" ref="O3077">_xlfn.IFS($M3077,FALSE,AND($L3077,NOT($M3077),$R3077&lt;$B$6,$I3077&gt;0),TRUE,TRUE,FALSE)</f>
        <v>1</v>
      </c>
      <c r="P3077" s="3" cm="1">
        <f t="array" ref="P3077">_xlfn.IFS($P3076&gt;=$C$7-$B$26,0,$O3076,$P3076+$B$26,TRUE,0)</f>
        <v>6.6666666666666666E-2</v>
      </c>
      <c r="Q3077" s="3" t="b" cm="1">
        <f t="array" ref="Q3077">_xlfn.IFS(AND($L3077,NOT($M3077),NOT($O3077)),TRUE,$R3077&gt;=$B$6,FALSE,AND($L3077,NOT($M3077),$O3077,$P3077=0),TRUE,TRUE,FALSE)</f>
        <v>0</v>
      </c>
      <c r="R3077" s="3" cm="1">
        <f t="array" ref="R3077">_xlfn.IFS(AND($Q3076,$R3076&lt;$B$6),$R3076+1,AND(NOT($L3076),$R3076&gt;0),0,TRUE,$R3076)</f>
        <v>2</v>
      </c>
      <c r="S3077" s="1" cm="1">
        <f t="array" ref="S3077">_xlfn.IFS(AND(Q3076,I3076&gt;$B$8),S3076+$B$8,AND(Q3076,I3076&lt;=$B$8),S3076+I3076,TRUE,$S3076)</f>
        <v>121</v>
      </c>
      <c r="T3077" s="1">
        <f t="shared" si="190"/>
        <v>10890</v>
      </c>
      <c r="U3077" s="17">
        <f t="shared" si="191"/>
        <v>212.5569290826285</v>
      </c>
      <c r="V3077" s="47" cm="1">
        <f t="array" ref="V3077">_xlfn.IFS($B$6=1,S3077*$B$10,AND(R3076=0,R3077&gt;=1,I3077&gt;=$B$6*$B$8-1),V3076+$B$6*$B$10*$B$8,AND(R3076=0,R3077&gt;=1,I3077&lt;$B$6*$B$8-1),V3076+I3076*$B$10,TRUE,V3076)</f>
        <v>12200</v>
      </c>
      <c r="W3077" s="17">
        <f t="shared" ref="W3077:W3140" si="192">V3077/H3077</f>
        <v>238.12621990891347</v>
      </c>
    </row>
    <row r="3078" spans="7:23" x14ac:dyDescent="0.25">
      <c r="G3078" s="15">
        <v>3076</v>
      </c>
      <c r="H3078" s="1">
        <f t="shared" si="189"/>
        <v>51.25</v>
      </c>
      <c r="I3078" s="15" cm="1">
        <f t="array" ref="I3078">_xlfn.IFS(J3077&gt;=$C$13-$B$26,MINA(I3077+$B$13-S3078+S3077,$B$11),I3077=$B$11,MINA(I3077-S3078+S3077,$B$11),TRUE,MAXA(I3077-S3078+S3077,0))</f>
        <v>1</v>
      </c>
      <c r="J3078" s="1" cm="1">
        <f t="array" ref="J3078">_xlfn.IFS(J3077&gt;=$C$13-$B$26,0,I3077&lt;$B$11,J3077+$B$26,TRUE,0)</f>
        <v>0.21666666666666665</v>
      </c>
      <c r="K3078" s="3" cm="1">
        <f t="array" ref="K3078">_xlfn.IFS(AND(NOT($K3077=0),$L3077),0,NOT($L3077),$K3077+$B$26,TRUE,$K3077)</f>
        <v>0</v>
      </c>
      <c r="L3078" s="3" t="b" cm="1">
        <f t="array" ref="L3078">_xlfn.IFS(AND($I3078&gt;0,$K3078&gt;=$C$5-$B$26),TRUE,$R3078&gt;=$B$6,FALSE,$I3078=0,FALSE,TRUE,$L3077)</f>
        <v>1</v>
      </c>
      <c r="M3078" s="3" t="b" cm="1">
        <f t="array" ref="M3078">_xlfn.IFS($N3078&gt;=$B$4-$B$26,FALSE,AND($I3078&gt;0,$K3078&gt;=$B$5-$B$26),TRUE,AND($L3078,NOT($M3077)),FALSE,$M3077,TRUE,TRUE,FALSE)</f>
        <v>0</v>
      </c>
      <c r="N3078" s="3" cm="1">
        <f t="array" ref="N3078">_xlfn.IFS($M3077,$N3077+$B$26,NOT($M3077),0,TRUE,$M3077)</f>
        <v>0</v>
      </c>
      <c r="O3078" s="3" t="b" cm="1">
        <f t="array" ref="O3078">_xlfn.IFS($M3078,FALSE,AND($L3078,NOT($M3078),$R3078&lt;$B$6,$I3078&gt;0),TRUE,TRUE,FALSE)</f>
        <v>1</v>
      </c>
      <c r="P3078" s="3" cm="1">
        <f t="array" ref="P3078">_xlfn.IFS($P3077&gt;=$C$7-$B$26,0,$O3077,$P3077+$B$26,TRUE,0)</f>
        <v>8.3333333333333329E-2</v>
      </c>
      <c r="Q3078" s="3" t="b" cm="1">
        <f t="array" ref="Q3078">_xlfn.IFS(AND($L3078,NOT($M3078),NOT($O3078)),TRUE,$R3078&gt;=$B$6,FALSE,AND($L3078,NOT($M3078),$O3078,$P3078=0),TRUE,TRUE,FALSE)</f>
        <v>0</v>
      </c>
      <c r="R3078" s="3" cm="1">
        <f t="array" ref="R3078">_xlfn.IFS(AND($Q3077,$R3077&lt;$B$6),$R3077+1,AND(NOT($L3077),$R3077&gt;0),0,TRUE,$R3077)</f>
        <v>2</v>
      </c>
      <c r="S3078" s="1" cm="1">
        <f t="array" ref="S3078">_xlfn.IFS(AND(Q3077,I3077&gt;$B$8),S3077+$B$8,AND(Q3077,I3077&lt;=$B$8),S3077+I3077,TRUE,$S3077)</f>
        <v>121</v>
      </c>
      <c r="T3078" s="1">
        <f t="shared" si="190"/>
        <v>10890</v>
      </c>
      <c r="U3078" s="17">
        <f t="shared" si="191"/>
        <v>212.48780487804879</v>
      </c>
      <c r="V3078" s="47" cm="1">
        <f t="array" ref="V3078">_xlfn.IFS($B$6=1,S3078*$B$10,AND(R3077=0,R3078&gt;=1,I3078&gt;=$B$6*$B$8-1),V3077+$B$6*$B$10*$B$8,AND(R3077=0,R3078&gt;=1,I3078&lt;$B$6*$B$8-1),V3077+I3077*$B$10,TRUE,V3077)</f>
        <v>12200</v>
      </c>
      <c r="W3078" s="17">
        <f t="shared" si="192"/>
        <v>238.04878048780489</v>
      </c>
    </row>
    <row r="3079" spans="7:23" x14ac:dyDescent="0.25">
      <c r="G3079" s="15">
        <v>3077</v>
      </c>
      <c r="H3079" s="1">
        <f t="shared" si="189"/>
        <v>51.266666666666666</v>
      </c>
      <c r="I3079" s="15" cm="1">
        <f t="array" ref="I3079">_xlfn.IFS(J3078&gt;=$C$13-$B$26,MINA(I3078+$B$13-S3079+S3078,$B$11),I3078=$B$11,MINA(I3078-S3079+S3078,$B$11),TRUE,MAXA(I3078-S3079+S3078,0))</f>
        <v>1</v>
      </c>
      <c r="J3079" s="1" cm="1">
        <f t="array" ref="J3079">_xlfn.IFS(J3078&gt;=$C$13-$B$26,0,I3078&lt;$B$11,J3078+$B$26,TRUE,0)</f>
        <v>0.23333333333333331</v>
      </c>
      <c r="K3079" s="3" cm="1">
        <f t="array" ref="K3079">_xlfn.IFS(AND(NOT($K3078=0),$L3078),0,NOT($L3078),$K3078+$B$26,TRUE,$K3078)</f>
        <v>0</v>
      </c>
      <c r="L3079" s="3" t="b" cm="1">
        <f t="array" ref="L3079">_xlfn.IFS(AND($I3079&gt;0,$K3079&gt;=$C$5-$B$26),TRUE,$R3079&gt;=$B$6,FALSE,$I3079=0,FALSE,TRUE,$L3078)</f>
        <v>1</v>
      </c>
      <c r="M3079" s="3" t="b" cm="1">
        <f t="array" ref="M3079">_xlfn.IFS($N3079&gt;=$B$4-$B$26,FALSE,AND($I3079&gt;0,$K3079&gt;=$B$5-$B$26),TRUE,AND($L3079,NOT($M3078)),FALSE,$M3078,TRUE,TRUE,FALSE)</f>
        <v>0</v>
      </c>
      <c r="N3079" s="3" cm="1">
        <f t="array" ref="N3079">_xlfn.IFS($M3078,$N3078+$B$26,NOT($M3078),0,TRUE,$M3078)</f>
        <v>0</v>
      </c>
      <c r="O3079" s="3" t="b" cm="1">
        <f t="array" ref="O3079">_xlfn.IFS($M3079,FALSE,AND($L3079,NOT($M3079),$R3079&lt;$B$6,$I3079&gt;0),TRUE,TRUE,FALSE)</f>
        <v>1</v>
      </c>
      <c r="P3079" s="3" cm="1">
        <f t="array" ref="P3079">_xlfn.IFS($P3078&gt;=$C$7-$B$26,0,$O3078,$P3078+$B$26,TRUE,0)</f>
        <v>0</v>
      </c>
      <c r="Q3079" s="3" t="b" cm="1">
        <f t="array" ref="Q3079">_xlfn.IFS(AND($L3079,NOT($M3079),NOT($O3079)),TRUE,$R3079&gt;=$B$6,FALSE,AND($L3079,NOT($M3079),$O3079,$P3079=0),TRUE,TRUE,FALSE)</f>
        <v>1</v>
      </c>
      <c r="R3079" s="3" cm="1">
        <f t="array" ref="R3079">_xlfn.IFS(AND($Q3078,$R3078&lt;$B$6),$R3078+1,AND(NOT($L3078),$R3078&gt;0),0,TRUE,$R3078)</f>
        <v>2</v>
      </c>
      <c r="S3079" s="1" cm="1">
        <f t="array" ref="S3079">_xlfn.IFS(AND(Q3078,I3078&gt;$B$8),S3078+$B$8,AND(Q3078,I3078&lt;=$B$8),S3078+I3078,TRUE,$S3078)</f>
        <v>121</v>
      </c>
      <c r="T3079" s="1">
        <f t="shared" si="190"/>
        <v>10890</v>
      </c>
      <c r="U3079" s="17">
        <f t="shared" si="191"/>
        <v>212.41872561768531</v>
      </c>
      <c r="V3079" s="47" cm="1">
        <f t="array" ref="V3079">_xlfn.IFS($B$6=1,S3079*$B$10,AND(R3078=0,R3079&gt;=1,I3079&gt;=$B$6*$B$8-1),V3078+$B$6*$B$10*$B$8,AND(R3078=0,R3079&gt;=1,I3079&lt;$B$6*$B$8-1),V3078+I3078*$B$10,TRUE,V3078)</f>
        <v>12200</v>
      </c>
      <c r="W3079" s="17">
        <f t="shared" si="192"/>
        <v>237.97139141742522</v>
      </c>
    </row>
    <row r="3080" spans="7:23" x14ac:dyDescent="0.25">
      <c r="G3080" s="15">
        <v>3078</v>
      </c>
      <c r="H3080" s="1">
        <f t="shared" si="189"/>
        <v>51.283333333333331</v>
      </c>
      <c r="I3080" s="15" cm="1">
        <f t="array" ref="I3080">_xlfn.IFS(J3079&gt;=$C$13-$B$26,MINA(I3079+$B$13-S3080+S3079,$B$11),I3079=$B$11,MINA(I3079-S3080+S3079,$B$11),TRUE,MAXA(I3079-S3080+S3079,0))</f>
        <v>0</v>
      </c>
      <c r="J3080" s="1" cm="1">
        <f t="array" ref="J3080">_xlfn.IFS(J3079&gt;=$C$13-$B$26,0,I3079&lt;$B$11,J3079+$B$26,TRUE,0)</f>
        <v>0.24999999999999997</v>
      </c>
      <c r="K3080" s="3" cm="1">
        <f t="array" ref="K3080">_xlfn.IFS(AND(NOT($K3079=0),$L3079),0,NOT($L3079),$K3079+$B$26,TRUE,$K3079)</f>
        <v>0</v>
      </c>
      <c r="L3080" s="3" t="b" cm="1">
        <f t="array" ref="L3080">_xlfn.IFS(AND($I3080&gt;0,$K3080&gt;=$C$5-$B$26),TRUE,$R3080&gt;=$B$6,FALSE,$I3080=0,FALSE,TRUE,$L3079)</f>
        <v>0</v>
      </c>
      <c r="M3080" s="3" t="b" cm="1">
        <f t="array" ref="M3080">_xlfn.IFS($N3080&gt;=$B$4-$B$26,FALSE,AND($I3080&gt;0,$K3080&gt;=$B$5-$B$26),TRUE,AND($L3080,NOT($M3079)),FALSE,$M3079,TRUE,TRUE,FALSE)</f>
        <v>0</v>
      </c>
      <c r="N3080" s="3" cm="1">
        <f t="array" ref="N3080">_xlfn.IFS($M3079,$N3079+$B$26,NOT($M3079),0,TRUE,$M3079)</f>
        <v>0</v>
      </c>
      <c r="O3080" s="3" t="b" cm="1">
        <f t="array" ref="O3080">_xlfn.IFS($M3080,FALSE,AND($L3080,NOT($M3080),$R3080&lt;$B$6,$I3080&gt;0),TRUE,TRUE,FALSE)</f>
        <v>0</v>
      </c>
      <c r="P3080" s="3" cm="1">
        <f t="array" ref="P3080">_xlfn.IFS($P3079&gt;=$C$7-$B$26,0,$O3079,$P3079+$B$26,TRUE,0)</f>
        <v>1.6666666666666666E-2</v>
      </c>
      <c r="Q3080" s="3" t="b" cm="1">
        <f t="array" ref="Q3080">_xlfn.IFS(AND($L3080,NOT($M3080),NOT($O3080)),TRUE,$R3080&gt;=$B$6,FALSE,AND($L3080,NOT($M3080),$O3080,$P3080=0),TRUE,TRUE,FALSE)</f>
        <v>0</v>
      </c>
      <c r="R3080" s="3" cm="1">
        <f t="array" ref="R3080">_xlfn.IFS(AND($Q3079,$R3079&lt;$B$6),$R3079+1,AND(NOT($L3079),$R3079&gt;0),0,TRUE,$R3079)</f>
        <v>3</v>
      </c>
      <c r="S3080" s="1" cm="1">
        <f t="array" ref="S3080">_xlfn.IFS(AND(Q3079,I3079&gt;$B$8),S3079+$B$8,AND(Q3079,I3079&lt;=$B$8),S3079+I3079,TRUE,$S3079)</f>
        <v>122</v>
      </c>
      <c r="T3080" s="1">
        <f t="shared" si="190"/>
        <v>10980</v>
      </c>
      <c r="U3080" s="17">
        <f t="shared" si="191"/>
        <v>214.1046473838154</v>
      </c>
      <c r="V3080" s="47" cm="1">
        <f t="array" ref="V3080">_xlfn.IFS($B$6=1,S3080*$B$10,AND(R3079=0,R3080&gt;=1,I3080&gt;=$B$6*$B$8-1),V3079+$B$6*$B$10*$B$8,AND(R3079=0,R3080&gt;=1,I3080&lt;$B$6*$B$8-1),V3079+I3079*$B$10,TRUE,V3079)</f>
        <v>12200</v>
      </c>
      <c r="W3080" s="17">
        <f t="shared" si="192"/>
        <v>237.89405264868378</v>
      </c>
    </row>
    <row r="3081" spans="7:23" x14ac:dyDescent="0.25">
      <c r="G3081" s="15">
        <v>3079</v>
      </c>
      <c r="H3081" s="1">
        <f t="shared" si="189"/>
        <v>51.3</v>
      </c>
      <c r="I3081" s="15" cm="1">
        <f t="array" ref="I3081">_xlfn.IFS(J3080&gt;=$C$13-$B$26,MINA(I3080+$B$13-S3081+S3080,$B$11),I3080=$B$11,MINA(I3080-S3081+S3080,$B$11),TRUE,MAXA(I3080-S3081+S3080,0))</f>
        <v>0</v>
      </c>
      <c r="J3081" s="1" cm="1">
        <f t="array" ref="J3081">_xlfn.IFS(J3080&gt;=$C$13-$B$26,0,I3080&lt;$B$11,J3080+$B$26,TRUE,0)</f>
        <v>0.26666666666666666</v>
      </c>
      <c r="K3081" s="3" cm="1">
        <f t="array" ref="K3081">_xlfn.IFS(AND(NOT($K3080=0),$L3080),0,NOT($L3080),$K3080+$B$26,TRUE,$K3080)</f>
        <v>1.6666666666666666E-2</v>
      </c>
      <c r="L3081" s="3" t="b" cm="1">
        <f t="array" ref="L3081">_xlfn.IFS(AND($I3081&gt;0,$K3081&gt;=$C$5-$B$26),TRUE,$R3081&gt;=$B$6,FALSE,$I3081=0,FALSE,TRUE,$L3080)</f>
        <v>0</v>
      </c>
      <c r="M3081" s="3" t="b" cm="1">
        <f t="array" ref="M3081">_xlfn.IFS($N3081&gt;=$B$4-$B$26,FALSE,AND($I3081&gt;0,$K3081&gt;=$B$5-$B$26),TRUE,AND($L3081,NOT($M3080)),FALSE,$M3080,TRUE,TRUE,FALSE)</f>
        <v>0</v>
      </c>
      <c r="N3081" s="3" cm="1">
        <f t="array" ref="N3081">_xlfn.IFS($M3080,$N3080+$B$26,NOT($M3080),0,TRUE,$M3080)</f>
        <v>0</v>
      </c>
      <c r="O3081" s="3" t="b" cm="1">
        <f t="array" ref="O3081">_xlfn.IFS($M3081,FALSE,AND($L3081,NOT($M3081),$R3081&lt;$B$6,$I3081&gt;0),TRUE,TRUE,FALSE)</f>
        <v>0</v>
      </c>
      <c r="P3081" s="3" cm="1">
        <f t="array" ref="P3081">_xlfn.IFS($P3080&gt;=$C$7-$B$26,0,$O3080,$P3080+$B$26,TRUE,0)</f>
        <v>0</v>
      </c>
      <c r="Q3081" s="3" t="b" cm="1">
        <f t="array" ref="Q3081">_xlfn.IFS(AND($L3081,NOT($M3081),NOT($O3081)),TRUE,$R3081&gt;=$B$6,FALSE,AND($L3081,NOT($M3081),$O3081,$P3081=0),TRUE,TRUE,FALSE)</f>
        <v>0</v>
      </c>
      <c r="R3081" s="3" cm="1">
        <f t="array" ref="R3081">_xlfn.IFS(AND($Q3080,$R3080&lt;$B$6),$R3080+1,AND(NOT($L3080),$R3080&gt;0),0,TRUE,$R3080)</f>
        <v>0</v>
      </c>
      <c r="S3081" s="1" cm="1">
        <f t="array" ref="S3081">_xlfn.IFS(AND(Q3080,I3080&gt;$B$8),S3080+$B$8,AND(Q3080,I3080&lt;=$B$8),S3080+I3080,TRUE,$S3080)</f>
        <v>122</v>
      </c>
      <c r="T3081" s="1">
        <f t="shared" si="190"/>
        <v>10980</v>
      </c>
      <c r="U3081" s="17">
        <f t="shared" si="191"/>
        <v>214.03508771929825</v>
      </c>
      <c r="V3081" s="47" cm="1">
        <f t="array" ref="V3081">_xlfn.IFS($B$6=1,S3081*$B$10,AND(R3080=0,R3081&gt;=1,I3081&gt;=$B$6*$B$8-1),V3080+$B$6*$B$10*$B$8,AND(R3080=0,R3081&gt;=1,I3081&lt;$B$6*$B$8-1),V3080+I3080*$B$10,TRUE,V3080)</f>
        <v>12200</v>
      </c>
      <c r="W3081" s="17">
        <f t="shared" si="192"/>
        <v>237.81676413255363</v>
      </c>
    </row>
    <row r="3082" spans="7:23" x14ac:dyDescent="0.25">
      <c r="G3082" s="15">
        <v>3080</v>
      </c>
      <c r="H3082" s="1">
        <f t="shared" si="189"/>
        <v>51.316666666666663</v>
      </c>
      <c r="I3082" s="15" cm="1">
        <f t="array" ref="I3082">_xlfn.IFS(J3081&gt;=$C$13-$B$26,MINA(I3081+$B$13-S3082+S3081,$B$11),I3081=$B$11,MINA(I3081-S3082+S3081,$B$11),TRUE,MAXA(I3081-S3082+S3081,0))</f>
        <v>0</v>
      </c>
      <c r="J3082" s="1" cm="1">
        <f t="array" ref="J3082">_xlfn.IFS(J3081&gt;=$C$13-$B$26,0,I3081&lt;$B$11,J3081+$B$26,TRUE,0)</f>
        <v>0.28333333333333333</v>
      </c>
      <c r="K3082" s="3" cm="1">
        <f t="array" ref="K3082">_xlfn.IFS(AND(NOT($K3081=0),$L3081),0,NOT($L3081),$K3081+$B$26,TRUE,$K3081)</f>
        <v>3.3333333333333333E-2</v>
      </c>
      <c r="L3082" s="3" t="b" cm="1">
        <f t="array" ref="L3082">_xlfn.IFS(AND($I3082&gt;0,$K3082&gt;=$C$5-$B$26),TRUE,$R3082&gt;=$B$6,FALSE,$I3082=0,FALSE,TRUE,$L3081)</f>
        <v>0</v>
      </c>
      <c r="M3082" s="3" t="b" cm="1">
        <f t="array" ref="M3082">_xlfn.IFS($N3082&gt;=$B$4-$B$26,FALSE,AND($I3082&gt;0,$K3082&gt;=$B$5-$B$26),TRUE,AND($L3082,NOT($M3081)),FALSE,$M3081,TRUE,TRUE,FALSE)</f>
        <v>0</v>
      </c>
      <c r="N3082" s="3" cm="1">
        <f t="array" ref="N3082">_xlfn.IFS($M3081,$N3081+$B$26,NOT($M3081),0,TRUE,$M3081)</f>
        <v>0</v>
      </c>
      <c r="O3082" s="3" t="b" cm="1">
        <f t="array" ref="O3082">_xlfn.IFS($M3082,FALSE,AND($L3082,NOT($M3082),$R3082&lt;$B$6,$I3082&gt;0),TRUE,TRUE,FALSE)</f>
        <v>0</v>
      </c>
      <c r="P3082" s="3" cm="1">
        <f t="array" ref="P3082">_xlfn.IFS($P3081&gt;=$C$7-$B$26,0,$O3081,$P3081+$B$26,TRUE,0)</f>
        <v>0</v>
      </c>
      <c r="Q3082" s="3" t="b" cm="1">
        <f t="array" ref="Q3082">_xlfn.IFS(AND($L3082,NOT($M3082),NOT($O3082)),TRUE,$R3082&gt;=$B$6,FALSE,AND($L3082,NOT($M3082),$O3082,$P3082=0),TRUE,TRUE,FALSE)</f>
        <v>0</v>
      </c>
      <c r="R3082" s="3" cm="1">
        <f t="array" ref="R3082">_xlfn.IFS(AND($Q3081,$R3081&lt;$B$6),$R3081+1,AND(NOT($L3081),$R3081&gt;0),0,TRUE,$R3081)</f>
        <v>0</v>
      </c>
      <c r="S3082" s="1" cm="1">
        <f t="array" ref="S3082">_xlfn.IFS(AND(Q3081,I3081&gt;$B$8),S3081+$B$8,AND(Q3081,I3081&lt;=$B$8),S3081+I3081,TRUE,$S3081)</f>
        <v>122</v>
      </c>
      <c r="T3082" s="1">
        <f t="shared" si="190"/>
        <v>10980</v>
      </c>
      <c r="U3082" s="17">
        <f t="shared" si="191"/>
        <v>213.96557323806431</v>
      </c>
      <c r="V3082" s="47" cm="1">
        <f t="array" ref="V3082">_xlfn.IFS($B$6=1,S3082*$B$10,AND(R3081=0,R3082&gt;=1,I3082&gt;=$B$6*$B$8-1),V3081+$B$6*$B$10*$B$8,AND(R3081=0,R3082&gt;=1,I3082&lt;$B$6*$B$8-1),V3081+I3081*$B$10,TRUE,V3081)</f>
        <v>12200</v>
      </c>
      <c r="W3082" s="17">
        <f t="shared" si="192"/>
        <v>237.73952582007146</v>
      </c>
    </row>
    <row r="3083" spans="7:23" x14ac:dyDescent="0.25">
      <c r="G3083" s="15">
        <v>3081</v>
      </c>
      <c r="H3083" s="1">
        <f t="shared" si="189"/>
        <v>51.333333333333336</v>
      </c>
      <c r="I3083" s="15" cm="1">
        <f t="array" ref="I3083">_xlfn.IFS(J3082&gt;=$C$13-$B$26,MINA(I3082+$B$13-S3083+S3082,$B$11),I3082=$B$11,MINA(I3082-S3083+S3082,$B$11),TRUE,MAXA(I3082-S3083+S3082,0))</f>
        <v>0</v>
      </c>
      <c r="J3083" s="1" cm="1">
        <f t="array" ref="J3083">_xlfn.IFS(J3082&gt;=$C$13-$B$26,0,I3082&lt;$B$11,J3082+$B$26,TRUE,0)</f>
        <v>0.3</v>
      </c>
      <c r="K3083" s="3" cm="1">
        <f t="array" ref="K3083">_xlfn.IFS(AND(NOT($K3082=0),$L3082),0,NOT($L3082),$K3082+$B$26,TRUE,$K3082)</f>
        <v>0.05</v>
      </c>
      <c r="L3083" s="3" t="b" cm="1">
        <f t="array" ref="L3083">_xlfn.IFS(AND($I3083&gt;0,$K3083&gt;=$C$5-$B$26),TRUE,$R3083&gt;=$B$6,FALSE,$I3083=0,FALSE,TRUE,$L3082)</f>
        <v>0</v>
      </c>
      <c r="M3083" s="3" t="b" cm="1">
        <f t="array" ref="M3083">_xlfn.IFS($N3083&gt;=$B$4-$B$26,FALSE,AND($I3083&gt;0,$K3083&gt;=$B$5-$B$26),TRUE,AND($L3083,NOT($M3082)),FALSE,$M3082,TRUE,TRUE,FALSE)</f>
        <v>0</v>
      </c>
      <c r="N3083" s="3" cm="1">
        <f t="array" ref="N3083">_xlfn.IFS($M3082,$N3082+$B$26,NOT($M3082),0,TRUE,$M3082)</f>
        <v>0</v>
      </c>
      <c r="O3083" s="3" t="b" cm="1">
        <f t="array" ref="O3083">_xlfn.IFS($M3083,FALSE,AND($L3083,NOT($M3083),$R3083&lt;$B$6,$I3083&gt;0),TRUE,TRUE,FALSE)</f>
        <v>0</v>
      </c>
      <c r="P3083" s="3" cm="1">
        <f t="array" ref="P3083">_xlfn.IFS($P3082&gt;=$C$7-$B$26,0,$O3082,$P3082+$B$26,TRUE,0)</f>
        <v>0</v>
      </c>
      <c r="Q3083" s="3" t="b" cm="1">
        <f t="array" ref="Q3083">_xlfn.IFS(AND($L3083,NOT($M3083),NOT($O3083)),TRUE,$R3083&gt;=$B$6,FALSE,AND($L3083,NOT($M3083),$O3083,$P3083=0),TRUE,TRUE,FALSE)</f>
        <v>0</v>
      </c>
      <c r="R3083" s="3" cm="1">
        <f t="array" ref="R3083">_xlfn.IFS(AND($Q3082,$R3082&lt;$B$6),$R3082+1,AND(NOT($L3082),$R3082&gt;0),0,TRUE,$R3082)</f>
        <v>0</v>
      </c>
      <c r="S3083" s="1" cm="1">
        <f t="array" ref="S3083">_xlfn.IFS(AND(Q3082,I3082&gt;$B$8),S3082+$B$8,AND(Q3082,I3082&lt;=$B$8),S3082+I3082,TRUE,$S3082)</f>
        <v>122</v>
      </c>
      <c r="T3083" s="1">
        <f t="shared" si="190"/>
        <v>10980</v>
      </c>
      <c r="U3083" s="17">
        <f t="shared" si="191"/>
        <v>213.89610389610388</v>
      </c>
      <c r="V3083" s="47" cm="1">
        <f t="array" ref="V3083">_xlfn.IFS($B$6=1,S3083*$B$10,AND(R3082=0,R3083&gt;=1,I3083&gt;=$B$6*$B$8-1),V3082+$B$6*$B$10*$B$8,AND(R3082=0,R3083&gt;=1,I3083&lt;$B$6*$B$8-1),V3082+I3082*$B$10,TRUE,V3082)</f>
        <v>12200</v>
      </c>
      <c r="W3083" s="17">
        <f t="shared" si="192"/>
        <v>237.66233766233765</v>
      </c>
    </row>
    <row r="3084" spans="7:23" x14ac:dyDescent="0.25">
      <c r="G3084" s="15">
        <v>3082</v>
      </c>
      <c r="H3084" s="1">
        <f t="shared" si="189"/>
        <v>51.35</v>
      </c>
      <c r="I3084" s="15" cm="1">
        <f t="array" ref="I3084">_xlfn.IFS(J3083&gt;=$C$13-$B$26,MINA(I3083+$B$13-S3084+S3083,$B$11),I3083=$B$11,MINA(I3083-S3084+S3083,$B$11),TRUE,MAXA(I3083-S3084+S3083,0))</f>
        <v>0</v>
      </c>
      <c r="J3084" s="1" cm="1">
        <f t="array" ref="J3084">_xlfn.IFS(J3083&gt;=$C$13-$B$26,0,I3083&lt;$B$11,J3083+$B$26,TRUE,0)</f>
        <v>0.31666666666666665</v>
      </c>
      <c r="K3084" s="3" cm="1">
        <f t="array" ref="K3084">_xlfn.IFS(AND(NOT($K3083=0),$L3083),0,NOT($L3083),$K3083+$B$26,TRUE,$K3083)</f>
        <v>6.6666666666666666E-2</v>
      </c>
      <c r="L3084" s="3" t="b" cm="1">
        <f t="array" ref="L3084">_xlfn.IFS(AND($I3084&gt;0,$K3084&gt;=$C$5-$B$26),TRUE,$R3084&gt;=$B$6,FALSE,$I3084=0,FALSE,TRUE,$L3083)</f>
        <v>0</v>
      </c>
      <c r="M3084" s="3" t="b" cm="1">
        <f t="array" ref="M3084">_xlfn.IFS($N3084&gt;=$B$4-$B$26,FALSE,AND($I3084&gt;0,$K3084&gt;=$B$5-$B$26),TRUE,AND($L3084,NOT($M3083)),FALSE,$M3083,TRUE,TRUE,FALSE)</f>
        <v>0</v>
      </c>
      <c r="N3084" s="3" cm="1">
        <f t="array" ref="N3084">_xlfn.IFS($M3083,$N3083+$B$26,NOT($M3083),0,TRUE,$M3083)</f>
        <v>0</v>
      </c>
      <c r="O3084" s="3" t="b" cm="1">
        <f t="array" ref="O3084">_xlfn.IFS($M3084,FALSE,AND($L3084,NOT($M3084),$R3084&lt;$B$6,$I3084&gt;0),TRUE,TRUE,FALSE)</f>
        <v>0</v>
      </c>
      <c r="P3084" s="3" cm="1">
        <f t="array" ref="P3084">_xlfn.IFS($P3083&gt;=$C$7-$B$26,0,$O3083,$P3083+$B$26,TRUE,0)</f>
        <v>0</v>
      </c>
      <c r="Q3084" s="3" t="b" cm="1">
        <f t="array" ref="Q3084">_xlfn.IFS(AND($L3084,NOT($M3084),NOT($O3084)),TRUE,$R3084&gt;=$B$6,FALSE,AND($L3084,NOT($M3084),$O3084,$P3084=0),TRUE,TRUE,FALSE)</f>
        <v>0</v>
      </c>
      <c r="R3084" s="3" cm="1">
        <f t="array" ref="R3084">_xlfn.IFS(AND($Q3083,$R3083&lt;$B$6),$R3083+1,AND(NOT($L3083),$R3083&gt;0),0,TRUE,$R3083)</f>
        <v>0</v>
      </c>
      <c r="S3084" s="1" cm="1">
        <f t="array" ref="S3084">_xlfn.IFS(AND(Q3083,I3083&gt;$B$8),S3083+$B$8,AND(Q3083,I3083&lt;=$B$8),S3083+I3083,TRUE,$S3083)</f>
        <v>122</v>
      </c>
      <c r="T3084" s="1">
        <f t="shared" si="190"/>
        <v>10980</v>
      </c>
      <c r="U3084" s="17">
        <f t="shared" si="191"/>
        <v>213.82667964946447</v>
      </c>
      <c r="V3084" s="47" cm="1">
        <f t="array" ref="V3084">_xlfn.IFS($B$6=1,S3084*$B$10,AND(R3083=0,R3084&gt;=1,I3084&gt;=$B$6*$B$8-1),V3083+$B$6*$B$10*$B$8,AND(R3083=0,R3084&gt;=1,I3084&lt;$B$6*$B$8-1),V3083+I3083*$B$10,TRUE,V3083)</f>
        <v>12200</v>
      </c>
      <c r="W3084" s="17">
        <f t="shared" si="192"/>
        <v>237.58519961051607</v>
      </c>
    </row>
    <row r="3085" spans="7:23" x14ac:dyDescent="0.25">
      <c r="G3085" s="15">
        <v>3083</v>
      </c>
      <c r="H3085" s="1">
        <f t="shared" si="189"/>
        <v>51.366666666666667</v>
      </c>
      <c r="I3085" s="15" cm="1">
        <f t="array" ref="I3085">_xlfn.IFS(J3084&gt;=$C$13-$B$26,MINA(I3084+$B$13-S3085+S3084,$B$11),I3084=$B$11,MINA(I3084-S3085+S3084,$B$11),TRUE,MAXA(I3084-S3085+S3084,0))</f>
        <v>0</v>
      </c>
      <c r="J3085" s="1" cm="1">
        <f t="array" ref="J3085">_xlfn.IFS(J3084&gt;=$C$13-$B$26,0,I3084&lt;$B$11,J3084+$B$26,TRUE,0)</f>
        <v>0.33333333333333331</v>
      </c>
      <c r="K3085" s="3" cm="1">
        <f t="array" ref="K3085">_xlfn.IFS(AND(NOT($K3084=0),$L3084),0,NOT($L3084),$K3084+$B$26,TRUE,$K3084)</f>
        <v>8.3333333333333329E-2</v>
      </c>
      <c r="L3085" s="3" t="b" cm="1">
        <f t="array" ref="L3085">_xlfn.IFS(AND($I3085&gt;0,$K3085&gt;=$C$5-$B$26),TRUE,$R3085&gt;=$B$6,FALSE,$I3085=0,FALSE,TRUE,$L3084)</f>
        <v>0</v>
      </c>
      <c r="M3085" s="3" t="b" cm="1">
        <f t="array" ref="M3085">_xlfn.IFS($N3085&gt;=$B$4-$B$26,FALSE,AND($I3085&gt;0,$K3085&gt;=$B$5-$B$26),TRUE,AND($L3085,NOT($M3084)),FALSE,$M3084,TRUE,TRUE,FALSE)</f>
        <v>0</v>
      </c>
      <c r="N3085" s="3" cm="1">
        <f t="array" ref="N3085">_xlfn.IFS($M3084,$N3084+$B$26,NOT($M3084),0,TRUE,$M3084)</f>
        <v>0</v>
      </c>
      <c r="O3085" s="3" t="b" cm="1">
        <f t="array" ref="O3085">_xlfn.IFS($M3085,FALSE,AND($L3085,NOT($M3085),$R3085&lt;$B$6,$I3085&gt;0),TRUE,TRUE,FALSE)</f>
        <v>0</v>
      </c>
      <c r="P3085" s="3" cm="1">
        <f t="array" ref="P3085">_xlfn.IFS($P3084&gt;=$C$7-$B$26,0,$O3084,$P3084+$B$26,TRUE,0)</f>
        <v>0</v>
      </c>
      <c r="Q3085" s="3" t="b" cm="1">
        <f t="array" ref="Q3085">_xlfn.IFS(AND($L3085,NOT($M3085),NOT($O3085)),TRUE,$R3085&gt;=$B$6,FALSE,AND($L3085,NOT($M3085),$O3085,$P3085=0),TRUE,TRUE,FALSE)</f>
        <v>0</v>
      </c>
      <c r="R3085" s="3" cm="1">
        <f t="array" ref="R3085">_xlfn.IFS(AND($Q3084,$R3084&lt;$B$6),$R3084+1,AND(NOT($L3084),$R3084&gt;0),0,TRUE,$R3084)</f>
        <v>0</v>
      </c>
      <c r="S3085" s="1" cm="1">
        <f t="array" ref="S3085">_xlfn.IFS(AND(Q3084,I3084&gt;$B$8),S3084+$B$8,AND(Q3084,I3084&lt;=$B$8),S3084+I3084,TRUE,$S3084)</f>
        <v>122</v>
      </c>
      <c r="T3085" s="1">
        <f t="shared" si="190"/>
        <v>10980</v>
      </c>
      <c r="U3085" s="17">
        <f t="shared" si="191"/>
        <v>213.7573004542505</v>
      </c>
      <c r="V3085" s="47" cm="1">
        <f t="array" ref="V3085">_xlfn.IFS($B$6=1,S3085*$B$10,AND(R3084=0,R3085&gt;=1,I3085&gt;=$B$6*$B$8-1),V3084+$B$6*$B$10*$B$8,AND(R3084=0,R3085&gt;=1,I3085&lt;$B$6*$B$8-1),V3084+I3084*$B$10,TRUE,V3084)</f>
        <v>12200</v>
      </c>
      <c r="W3085" s="17">
        <f t="shared" si="192"/>
        <v>237.50811161583388</v>
      </c>
    </row>
    <row r="3086" spans="7:23" x14ac:dyDescent="0.25">
      <c r="G3086" s="15">
        <v>3084</v>
      </c>
      <c r="H3086" s="1">
        <f t="shared" si="189"/>
        <v>51.383333333333333</v>
      </c>
      <c r="I3086" s="15" cm="1">
        <f t="array" ref="I3086">_xlfn.IFS(J3085&gt;=$C$13-$B$26,MINA(I3085+$B$13-S3086+S3085,$B$11),I3085=$B$11,MINA(I3085-S3086+S3085,$B$11),TRUE,MAXA(I3085-S3086+S3085,0))</f>
        <v>0</v>
      </c>
      <c r="J3086" s="1" cm="1">
        <f t="array" ref="J3086">_xlfn.IFS(J3085&gt;=$C$13-$B$26,0,I3085&lt;$B$11,J3085+$B$26,TRUE,0)</f>
        <v>0.35</v>
      </c>
      <c r="K3086" s="3" cm="1">
        <f t="array" ref="K3086">_xlfn.IFS(AND(NOT($K3085=0),$L3085),0,NOT($L3085),$K3085+$B$26,TRUE,$K3085)</f>
        <v>9.9999999999999992E-2</v>
      </c>
      <c r="L3086" s="3" t="b" cm="1">
        <f t="array" ref="L3086">_xlfn.IFS(AND($I3086&gt;0,$K3086&gt;=$C$5-$B$26),TRUE,$R3086&gt;=$B$6,FALSE,$I3086=0,FALSE,TRUE,$L3085)</f>
        <v>0</v>
      </c>
      <c r="M3086" s="3" t="b" cm="1">
        <f t="array" ref="M3086">_xlfn.IFS($N3086&gt;=$B$4-$B$26,FALSE,AND($I3086&gt;0,$K3086&gt;=$B$5-$B$26),TRUE,AND($L3086,NOT($M3085)),FALSE,$M3085,TRUE,TRUE,FALSE)</f>
        <v>0</v>
      </c>
      <c r="N3086" s="3" cm="1">
        <f t="array" ref="N3086">_xlfn.IFS($M3085,$N3085+$B$26,NOT($M3085),0,TRUE,$M3085)</f>
        <v>0</v>
      </c>
      <c r="O3086" s="3" t="b" cm="1">
        <f t="array" ref="O3086">_xlfn.IFS($M3086,FALSE,AND($L3086,NOT($M3086),$R3086&lt;$B$6,$I3086&gt;0),TRUE,TRUE,FALSE)</f>
        <v>0</v>
      </c>
      <c r="P3086" s="3" cm="1">
        <f t="array" ref="P3086">_xlfn.IFS($P3085&gt;=$C$7-$B$26,0,$O3085,$P3085+$B$26,TRUE,0)</f>
        <v>0</v>
      </c>
      <c r="Q3086" s="3" t="b" cm="1">
        <f t="array" ref="Q3086">_xlfn.IFS(AND($L3086,NOT($M3086),NOT($O3086)),TRUE,$R3086&gt;=$B$6,FALSE,AND($L3086,NOT($M3086),$O3086,$P3086=0),TRUE,TRUE,FALSE)</f>
        <v>0</v>
      </c>
      <c r="R3086" s="3" cm="1">
        <f t="array" ref="R3086">_xlfn.IFS(AND($Q3085,$R3085&lt;$B$6),$R3085+1,AND(NOT($L3085),$R3085&gt;0),0,TRUE,$R3085)</f>
        <v>0</v>
      </c>
      <c r="S3086" s="1" cm="1">
        <f t="array" ref="S3086">_xlfn.IFS(AND(Q3085,I3085&gt;$B$8),S3085+$B$8,AND(Q3085,I3085&lt;=$B$8),S3085+I3085,TRUE,$S3085)</f>
        <v>122</v>
      </c>
      <c r="T3086" s="1">
        <f t="shared" si="190"/>
        <v>10980</v>
      </c>
      <c r="U3086" s="17">
        <f t="shared" si="191"/>
        <v>213.68796626662342</v>
      </c>
      <c r="V3086" s="47" cm="1">
        <f t="array" ref="V3086">_xlfn.IFS($B$6=1,S3086*$B$10,AND(R3085=0,R3086&gt;=1,I3086&gt;=$B$6*$B$8-1),V3085+$B$6*$B$10*$B$8,AND(R3085=0,R3086&gt;=1,I3086&lt;$B$6*$B$8-1),V3085+I3085*$B$10,TRUE,V3085)</f>
        <v>12200</v>
      </c>
      <c r="W3086" s="17">
        <f t="shared" si="192"/>
        <v>237.43107362958159</v>
      </c>
    </row>
    <row r="3087" spans="7:23" x14ac:dyDescent="0.25">
      <c r="G3087" s="15">
        <v>3085</v>
      </c>
      <c r="H3087" s="1">
        <f t="shared" si="189"/>
        <v>51.4</v>
      </c>
      <c r="I3087" s="15" cm="1">
        <f t="array" ref="I3087">_xlfn.IFS(J3086&gt;=$C$13-$B$26,MINA(I3086+$B$13-S3087+S3086,$B$11),I3086=$B$11,MINA(I3086-S3087+S3086,$B$11),TRUE,MAXA(I3086-S3087+S3086,0))</f>
        <v>0</v>
      </c>
      <c r="J3087" s="1" cm="1">
        <f t="array" ref="J3087">_xlfn.IFS(J3086&gt;=$C$13-$B$26,0,I3086&lt;$B$11,J3086+$B$26,TRUE,0)</f>
        <v>0.36666666666666664</v>
      </c>
      <c r="K3087" s="3" cm="1">
        <f t="array" ref="K3087">_xlfn.IFS(AND(NOT($K3086=0),$L3086),0,NOT($L3086),$K3086+$B$26,TRUE,$K3086)</f>
        <v>0.11666666666666665</v>
      </c>
      <c r="L3087" s="3" t="b" cm="1">
        <f t="array" ref="L3087">_xlfn.IFS(AND($I3087&gt;0,$K3087&gt;=$C$5-$B$26),TRUE,$R3087&gt;=$B$6,FALSE,$I3087=0,FALSE,TRUE,$L3086)</f>
        <v>0</v>
      </c>
      <c r="M3087" s="3" t="b" cm="1">
        <f t="array" ref="M3087">_xlfn.IFS($N3087&gt;=$B$4-$B$26,FALSE,AND($I3087&gt;0,$K3087&gt;=$B$5-$B$26),TRUE,AND($L3087,NOT($M3086)),FALSE,$M3086,TRUE,TRUE,FALSE)</f>
        <v>0</v>
      </c>
      <c r="N3087" s="3" cm="1">
        <f t="array" ref="N3087">_xlfn.IFS($M3086,$N3086+$B$26,NOT($M3086),0,TRUE,$M3086)</f>
        <v>0</v>
      </c>
      <c r="O3087" s="3" t="b" cm="1">
        <f t="array" ref="O3087">_xlfn.IFS($M3087,FALSE,AND($L3087,NOT($M3087),$R3087&lt;$B$6,$I3087&gt;0),TRUE,TRUE,FALSE)</f>
        <v>0</v>
      </c>
      <c r="P3087" s="3" cm="1">
        <f t="array" ref="P3087">_xlfn.IFS($P3086&gt;=$C$7-$B$26,0,$O3086,$P3086+$B$26,TRUE,0)</f>
        <v>0</v>
      </c>
      <c r="Q3087" s="3" t="b" cm="1">
        <f t="array" ref="Q3087">_xlfn.IFS(AND($L3087,NOT($M3087),NOT($O3087)),TRUE,$R3087&gt;=$B$6,FALSE,AND($L3087,NOT($M3087),$O3087,$P3087=0),TRUE,TRUE,FALSE)</f>
        <v>0</v>
      </c>
      <c r="R3087" s="3" cm="1">
        <f t="array" ref="R3087">_xlfn.IFS(AND($Q3086,$R3086&lt;$B$6),$R3086+1,AND(NOT($L3086),$R3086&gt;0),0,TRUE,$R3086)</f>
        <v>0</v>
      </c>
      <c r="S3087" s="1" cm="1">
        <f t="array" ref="S3087">_xlfn.IFS(AND(Q3086,I3086&gt;$B$8),S3086+$B$8,AND(Q3086,I3086&lt;=$B$8),S3086+I3086,TRUE,$S3086)</f>
        <v>122</v>
      </c>
      <c r="T3087" s="1">
        <f t="shared" si="190"/>
        <v>10980</v>
      </c>
      <c r="U3087" s="17">
        <f t="shared" si="191"/>
        <v>213.61867704280155</v>
      </c>
      <c r="V3087" s="47" cm="1">
        <f t="array" ref="V3087">_xlfn.IFS($B$6=1,S3087*$B$10,AND(R3086=0,R3087&gt;=1,I3087&gt;=$B$6*$B$8-1),V3086+$B$6*$B$10*$B$8,AND(R3086=0,R3087&gt;=1,I3087&lt;$B$6*$B$8-1),V3086+I3086*$B$10,TRUE,V3086)</f>
        <v>12200</v>
      </c>
      <c r="W3087" s="17">
        <f t="shared" si="192"/>
        <v>237.35408560311285</v>
      </c>
    </row>
    <row r="3088" spans="7:23" x14ac:dyDescent="0.25">
      <c r="G3088" s="15">
        <v>3086</v>
      </c>
      <c r="H3088" s="1">
        <f t="shared" si="189"/>
        <v>51.416666666666664</v>
      </c>
      <c r="I3088" s="15" cm="1">
        <f t="array" ref="I3088">_xlfn.IFS(J3087&gt;=$C$13-$B$26,MINA(I3087+$B$13-S3088+S3087,$B$11),I3087=$B$11,MINA(I3087-S3088+S3087,$B$11),TRUE,MAXA(I3087-S3088+S3087,0))</f>
        <v>0</v>
      </c>
      <c r="J3088" s="1" cm="1">
        <f t="array" ref="J3088">_xlfn.IFS(J3087&gt;=$C$13-$B$26,0,I3087&lt;$B$11,J3087+$B$26,TRUE,0)</f>
        <v>0.3833333333333333</v>
      </c>
      <c r="K3088" s="3" cm="1">
        <f t="array" ref="K3088">_xlfn.IFS(AND(NOT($K3087=0),$L3087),0,NOT($L3087),$K3087+$B$26,TRUE,$K3087)</f>
        <v>0.13333333333333333</v>
      </c>
      <c r="L3088" s="3" t="b" cm="1">
        <f t="array" ref="L3088">_xlfn.IFS(AND($I3088&gt;0,$K3088&gt;=$C$5-$B$26),TRUE,$R3088&gt;=$B$6,FALSE,$I3088=0,FALSE,TRUE,$L3087)</f>
        <v>0</v>
      </c>
      <c r="M3088" s="3" t="b" cm="1">
        <f t="array" ref="M3088">_xlfn.IFS($N3088&gt;=$B$4-$B$26,FALSE,AND($I3088&gt;0,$K3088&gt;=$B$5-$B$26),TRUE,AND($L3088,NOT($M3087)),FALSE,$M3087,TRUE,TRUE,FALSE)</f>
        <v>0</v>
      </c>
      <c r="N3088" s="3" cm="1">
        <f t="array" ref="N3088">_xlfn.IFS($M3087,$N3087+$B$26,NOT($M3087),0,TRUE,$M3087)</f>
        <v>0</v>
      </c>
      <c r="O3088" s="3" t="b" cm="1">
        <f t="array" ref="O3088">_xlfn.IFS($M3088,FALSE,AND($L3088,NOT($M3088),$R3088&lt;$B$6,$I3088&gt;0),TRUE,TRUE,FALSE)</f>
        <v>0</v>
      </c>
      <c r="P3088" s="3" cm="1">
        <f t="array" ref="P3088">_xlfn.IFS($P3087&gt;=$C$7-$B$26,0,$O3087,$P3087+$B$26,TRUE,0)</f>
        <v>0</v>
      </c>
      <c r="Q3088" s="3" t="b" cm="1">
        <f t="array" ref="Q3088">_xlfn.IFS(AND($L3088,NOT($M3088),NOT($O3088)),TRUE,$R3088&gt;=$B$6,FALSE,AND($L3088,NOT($M3088),$O3088,$P3088=0),TRUE,TRUE,FALSE)</f>
        <v>0</v>
      </c>
      <c r="R3088" s="3" cm="1">
        <f t="array" ref="R3088">_xlfn.IFS(AND($Q3087,$R3087&lt;$B$6),$R3087+1,AND(NOT($L3087),$R3087&gt;0),0,TRUE,$R3087)</f>
        <v>0</v>
      </c>
      <c r="S3088" s="1" cm="1">
        <f t="array" ref="S3088">_xlfn.IFS(AND(Q3087,I3087&gt;$B$8),S3087+$B$8,AND(Q3087,I3087&lt;=$B$8),S3087+I3087,TRUE,$S3087)</f>
        <v>122</v>
      </c>
      <c r="T3088" s="1">
        <f t="shared" si="190"/>
        <v>10980</v>
      </c>
      <c r="U3088" s="17">
        <f t="shared" si="191"/>
        <v>213.54943273905997</v>
      </c>
      <c r="V3088" s="47" cm="1">
        <f t="array" ref="V3088">_xlfn.IFS($B$6=1,S3088*$B$10,AND(R3087=0,R3088&gt;=1,I3088&gt;=$B$6*$B$8-1),V3087+$B$6*$B$10*$B$8,AND(R3087=0,R3088&gt;=1,I3088&lt;$B$6*$B$8-1),V3087+I3087*$B$10,TRUE,V3087)</f>
        <v>12200</v>
      </c>
      <c r="W3088" s="17">
        <f t="shared" si="192"/>
        <v>237.27714748784442</v>
      </c>
    </row>
    <row r="3089" spans="7:23" x14ac:dyDescent="0.25">
      <c r="G3089" s="15">
        <v>3087</v>
      </c>
      <c r="H3089" s="1">
        <f t="shared" si="189"/>
        <v>51.43333333333333</v>
      </c>
      <c r="I3089" s="15" cm="1">
        <f t="array" ref="I3089">_xlfn.IFS(J3088&gt;=$C$13-$B$26,MINA(I3088+$B$13-S3089+S3088,$B$11),I3088=$B$11,MINA(I3088-S3089+S3088,$B$11),TRUE,MAXA(I3088-S3089+S3088,0))</f>
        <v>0</v>
      </c>
      <c r="J3089" s="1" cm="1">
        <f t="array" ref="J3089">_xlfn.IFS(J3088&gt;=$C$13-$B$26,0,I3088&lt;$B$11,J3088+$B$26,TRUE,0)</f>
        <v>0.39999999999999997</v>
      </c>
      <c r="K3089" s="3" cm="1">
        <f t="array" ref="K3089">_xlfn.IFS(AND(NOT($K3088=0),$L3088),0,NOT($L3088),$K3088+$B$26,TRUE,$K3088)</f>
        <v>0.15</v>
      </c>
      <c r="L3089" s="3" t="b" cm="1">
        <f t="array" ref="L3089">_xlfn.IFS(AND($I3089&gt;0,$K3089&gt;=$C$5-$B$26),TRUE,$R3089&gt;=$B$6,FALSE,$I3089=0,FALSE,TRUE,$L3088)</f>
        <v>0</v>
      </c>
      <c r="M3089" s="3" t="b" cm="1">
        <f t="array" ref="M3089">_xlfn.IFS($N3089&gt;=$B$4-$B$26,FALSE,AND($I3089&gt;0,$K3089&gt;=$B$5-$B$26),TRUE,AND($L3089,NOT($M3088)),FALSE,$M3088,TRUE,TRUE,FALSE)</f>
        <v>0</v>
      </c>
      <c r="N3089" s="3" cm="1">
        <f t="array" ref="N3089">_xlfn.IFS($M3088,$N3088+$B$26,NOT($M3088),0,TRUE,$M3088)</f>
        <v>0</v>
      </c>
      <c r="O3089" s="3" t="b" cm="1">
        <f t="array" ref="O3089">_xlfn.IFS($M3089,FALSE,AND($L3089,NOT($M3089),$R3089&lt;$B$6,$I3089&gt;0),TRUE,TRUE,FALSE)</f>
        <v>0</v>
      </c>
      <c r="P3089" s="3" cm="1">
        <f t="array" ref="P3089">_xlfn.IFS($P3088&gt;=$C$7-$B$26,0,$O3088,$P3088+$B$26,TRUE,0)</f>
        <v>0</v>
      </c>
      <c r="Q3089" s="3" t="b" cm="1">
        <f t="array" ref="Q3089">_xlfn.IFS(AND($L3089,NOT($M3089),NOT($O3089)),TRUE,$R3089&gt;=$B$6,FALSE,AND($L3089,NOT($M3089),$O3089,$P3089=0),TRUE,TRUE,FALSE)</f>
        <v>0</v>
      </c>
      <c r="R3089" s="3" cm="1">
        <f t="array" ref="R3089">_xlfn.IFS(AND($Q3088,$R3088&lt;$B$6),$R3088+1,AND(NOT($L3088),$R3088&gt;0),0,TRUE,$R3088)</f>
        <v>0</v>
      </c>
      <c r="S3089" s="1" cm="1">
        <f t="array" ref="S3089">_xlfn.IFS(AND(Q3088,I3088&gt;$B$8),S3088+$B$8,AND(Q3088,I3088&lt;=$B$8),S3088+I3088,TRUE,$S3088)</f>
        <v>122</v>
      </c>
      <c r="T3089" s="1">
        <f t="shared" si="190"/>
        <v>10980</v>
      </c>
      <c r="U3089" s="17">
        <f t="shared" si="191"/>
        <v>213.48023331173042</v>
      </c>
      <c r="V3089" s="47" cm="1">
        <f t="array" ref="V3089">_xlfn.IFS($B$6=1,S3089*$B$10,AND(R3088=0,R3089&gt;=1,I3089&gt;=$B$6*$B$8-1),V3088+$B$6*$B$10*$B$8,AND(R3088=0,R3089&gt;=1,I3089&lt;$B$6*$B$8-1),V3088+I3088*$B$10,TRUE,V3088)</f>
        <v>12200</v>
      </c>
      <c r="W3089" s="17">
        <f t="shared" si="192"/>
        <v>237.200259235256</v>
      </c>
    </row>
    <row r="3090" spans="7:23" x14ac:dyDescent="0.25">
      <c r="G3090" s="15">
        <v>3088</v>
      </c>
      <c r="H3090" s="1">
        <f t="shared" si="189"/>
        <v>51.449999999999996</v>
      </c>
      <c r="I3090" s="15" cm="1">
        <f t="array" ref="I3090">_xlfn.IFS(J3089&gt;=$C$13-$B$26,MINA(I3089+$B$13-S3090+S3089,$B$11),I3089=$B$11,MINA(I3089-S3090+S3089,$B$11),TRUE,MAXA(I3089-S3090+S3089,0))</f>
        <v>0</v>
      </c>
      <c r="J3090" s="1" cm="1">
        <f t="array" ref="J3090">_xlfn.IFS(J3089&gt;=$C$13-$B$26,0,I3089&lt;$B$11,J3089+$B$26,TRUE,0)</f>
        <v>0.41666666666666663</v>
      </c>
      <c r="K3090" s="3" cm="1">
        <f t="array" ref="K3090">_xlfn.IFS(AND(NOT($K3089=0),$L3089),0,NOT($L3089),$K3089+$B$26,TRUE,$K3089)</f>
        <v>0.16666666666666666</v>
      </c>
      <c r="L3090" s="3" t="b" cm="1">
        <f t="array" ref="L3090">_xlfn.IFS(AND($I3090&gt;0,$K3090&gt;=$C$5-$B$26),TRUE,$R3090&gt;=$B$6,FALSE,$I3090=0,FALSE,TRUE,$L3089)</f>
        <v>0</v>
      </c>
      <c r="M3090" s="3" t="b" cm="1">
        <f t="array" ref="M3090">_xlfn.IFS($N3090&gt;=$B$4-$B$26,FALSE,AND($I3090&gt;0,$K3090&gt;=$B$5-$B$26),TRUE,AND($L3090,NOT($M3089)),FALSE,$M3089,TRUE,TRUE,FALSE)</f>
        <v>0</v>
      </c>
      <c r="N3090" s="3" cm="1">
        <f t="array" ref="N3090">_xlfn.IFS($M3089,$N3089+$B$26,NOT($M3089),0,TRUE,$M3089)</f>
        <v>0</v>
      </c>
      <c r="O3090" s="3" t="b" cm="1">
        <f t="array" ref="O3090">_xlfn.IFS($M3090,FALSE,AND($L3090,NOT($M3090),$R3090&lt;$B$6,$I3090&gt;0),TRUE,TRUE,FALSE)</f>
        <v>0</v>
      </c>
      <c r="P3090" s="3" cm="1">
        <f t="array" ref="P3090">_xlfn.IFS($P3089&gt;=$C$7-$B$26,0,$O3089,$P3089+$B$26,TRUE,0)</f>
        <v>0</v>
      </c>
      <c r="Q3090" s="3" t="b" cm="1">
        <f t="array" ref="Q3090">_xlfn.IFS(AND($L3090,NOT($M3090),NOT($O3090)),TRUE,$R3090&gt;=$B$6,FALSE,AND($L3090,NOT($M3090),$O3090,$P3090=0),TRUE,TRUE,FALSE)</f>
        <v>0</v>
      </c>
      <c r="R3090" s="3" cm="1">
        <f t="array" ref="R3090">_xlfn.IFS(AND($Q3089,$R3089&lt;$B$6),$R3089+1,AND(NOT($L3089),$R3089&gt;0),0,TRUE,$R3089)</f>
        <v>0</v>
      </c>
      <c r="S3090" s="1" cm="1">
        <f t="array" ref="S3090">_xlfn.IFS(AND(Q3089,I3089&gt;$B$8),S3089+$B$8,AND(Q3089,I3089&lt;=$B$8),S3089+I3089,TRUE,$S3089)</f>
        <v>122</v>
      </c>
      <c r="T3090" s="1">
        <f t="shared" si="190"/>
        <v>10980</v>
      </c>
      <c r="U3090" s="17">
        <f t="shared" si="191"/>
        <v>213.41107871720118</v>
      </c>
      <c r="V3090" s="47" cm="1">
        <f t="array" ref="V3090">_xlfn.IFS($B$6=1,S3090*$B$10,AND(R3089=0,R3090&gt;=1,I3090&gt;=$B$6*$B$8-1),V3089+$B$6*$B$10*$B$8,AND(R3089=0,R3090&gt;=1,I3090&lt;$B$6*$B$8-1),V3089+I3089*$B$10,TRUE,V3089)</f>
        <v>12200</v>
      </c>
      <c r="W3090" s="17">
        <f t="shared" si="192"/>
        <v>237.1234207968902</v>
      </c>
    </row>
    <row r="3091" spans="7:23" x14ac:dyDescent="0.25">
      <c r="G3091" s="15">
        <v>3089</v>
      </c>
      <c r="H3091" s="1">
        <f t="shared" si="189"/>
        <v>51.466666666666669</v>
      </c>
      <c r="I3091" s="15" cm="1">
        <f t="array" ref="I3091">_xlfn.IFS(J3090&gt;=$C$13-$B$26,MINA(I3090+$B$13-S3091+S3090,$B$11),I3090=$B$11,MINA(I3090-S3091+S3090,$B$11),TRUE,MAXA(I3090-S3091+S3090,0))</f>
        <v>0</v>
      </c>
      <c r="J3091" s="1" cm="1">
        <f t="array" ref="J3091">_xlfn.IFS(J3090&gt;=$C$13-$B$26,0,I3090&lt;$B$11,J3090+$B$26,TRUE,0)</f>
        <v>0.43333333333333329</v>
      </c>
      <c r="K3091" s="3" cm="1">
        <f t="array" ref="K3091">_xlfn.IFS(AND(NOT($K3090=0),$L3090),0,NOT($L3090),$K3090+$B$26,TRUE,$K3090)</f>
        <v>0.18333333333333332</v>
      </c>
      <c r="L3091" s="3" t="b" cm="1">
        <f t="array" ref="L3091">_xlfn.IFS(AND($I3091&gt;0,$K3091&gt;=$C$5-$B$26),TRUE,$R3091&gt;=$B$6,FALSE,$I3091=0,FALSE,TRUE,$L3090)</f>
        <v>0</v>
      </c>
      <c r="M3091" s="3" t="b" cm="1">
        <f t="array" ref="M3091">_xlfn.IFS($N3091&gt;=$B$4-$B$26,FALSE,AND($I3091&gt;0,$K3091&gt;=$B$5-$B$26),TRUE,AND($L3091,NOT($M3090)),FALSE,$M3090,TRUE,TRUE,FALSE)</f>
        <v>0</v>
      </c>
      <c r="N3091" s="3" cm="1">
        <f t="array" ref="N3091">_xlfn.IFS($M3090,$N3090+$B$26,NOT($M3090),0,TRUE,$M3090)</f>
        <v>0</v>
      </c>
      <c r="O3091" s="3" t="b" cm="1">
        <f t="array" ref="O3091">_xlfn.IFS($M3091,FALSE,AND($L3091,NOT($M3091),$R3091&lt;$B$6,$I3091&gt;0),TRUE,TRUE,FALSE)</f>
        <v>0</v>
      </c>
      <c r="P3091" s="3" cm="1">
        <f t="array" ref="P3091">_xlfn.IFS($P3090&gt;=$C$7-$B$26,0,$O3090,$P3090+$B$26,TRUE,0)</f>
        <v>0</v>
      </c>
      <c r="Q3091" s="3" t="b" cm="1">
        <f t="array" ref="Q3091">_xlfn.IFS(AND($L3091,NOT($M3091),NOT($O3091)),TRUE,$R3091&gt;=$B$6,FALSE,AND($L3091,NOT($M3091),$O3091,$P3091=0),TRUE,TRUE,FALSE)</f>
        <v>0</v>
      </c>
      <c r="R3091" s="3" cm="1">
        <f t="array" ref="R3091">_xlfn.IFS(AND($Q3090,$R3090&lt;$B$6),$R3090+1,AND(NOT($L3090),$R3090&gt;0),0,TRUE,$R3090)</f>
        <v>0</v>
      </c>
      <c r="S3091" s="1" cm="1">
        <f t="array" ref="S3091">_xlfn.IFS(AND(Q3090,I3090&gt;$B$8),S3090+$B$8,AND(Q3090,I3090&lt;=$B$8),S3090+I3090,TRUE,$S3090)</f>
        <v>122</v>
      </c>
      <c r="T3091" s="1">
        <f t="shared" si="190"/>
        <v>10980</v>
      </c>
      <c r="U3091" s="17">
        <f t="shared" si="191"/>
        <v>213.34196891191709</v>
      </c>
      <c r="V3091" s="47" cm="1">
        <f t="array" ref="V3091">_xlfn.IFS($B$6=1,S3091*$B$10,AND(R3090=0,R3091&gt;=1,I3091&gt;=$B$6*$B$8-1),V3090+$B$6*$B$10*$B$8,AND(R3090=0,R3091&gt;=1,I3091&lt;$B$6*$B$8-1),V3090+I3090*$B$10,TRUE,V3090)</f>
        <v>12200</v>
      </c>
      <c r="W3091" s="17">
        <f t="shared" si="192"/>
        <v>237.04663212435233</v>
      </c>
    </row>
    <row r="3092" spans="7:23" x14ac:dyDescent="0.25">
      <c r="G3092" s="15">
        <v>3090</v>
      </c>
      <c r="H3092" s="1">
        <f t="shared" si="189"/>
        <v>51.483333333333334</v>
      </c>
      <c r="I3092" s="15" cm="1">
        <f t="array" ref="I3092">_xlfn.IFS(J3091&gt;=$C$13-$B$26,MINA(I3091+$B$13-S3092+S3091,$B$11),I3091=$B$11,MINA(I3091-S3092+S3091,$B$11),TRUE,MAXA(I3091-S3092+S3091,0))</f>
        <v>0</v>
      </c>
      <c r="J3092" s="1" cm="1">
        <f t="array" ref="J3092">_xlfn.IFS(J3091&gt;=$C$13-$B$26,0,I3091&lt;$B$11,J3091+$B$26,TRUE,0)</f>
        <v>0.44999999999999996</v>
      </c>
      <c r="K3092" s="3" cm="1">
        <f t="array" ref="K3092">_xlfn.IFS(AND(NOT($K3091=0),$L3091),0,NOT($L3091),$K3091+$B$26,TRUE,$K3091)</f>
        <v>0.19999999999999998</v>
      </c>
      <c r="L3092" s="3" t="b" cm="1">
        <f t="array" ref="L3092">_xlfn.IFS(AND($I3092&gt;0,$K3092&gt;=$C$5-$B$26),TRUE,$R3092&gt;=$B$6,FALSE,$I3092=0,FALSE,TRUE,$L3091)</f>
        <v>0</v>
      </c>
      <c r="M3092" s="3" t="b" cm="1">
        <f t="array" ref="M3092">_xlfn.IFS($N3092&gt;=$B$4-$B$26,FALSE,AND($I3092&gt;0,$K3092&gt;=$B$5-$B$26),TRUE,AND($L3092,NOT($M3091)),FALSE,$M3091,TRUE,TRUE,FALSE)</f>
        <v>0</v>
      </c>
      <c r="N3092" s="3" cm="1">
        <f t="array" ref="N3092">_xlfn.IFS($M3091,$N3091+$B$26,NOT($M3091),0,TRUE,$M3091)</f>
        <v>0</v>
      </c>
      <c r="O3092" s="3" t="b" cm="1">
        <f t="array" ref="O3092">_xlfn.IFS($M3092,FALSE,AND($L3092,NOT($M3092),$R3092&lt;$B$6,$I3092&gt;0),TRUE,TRUE,FALSE)</f>
        <v>0</v>
      </c>
      <c r="P3092" s="3" cm="1">
        <f t="array" ref="P3092">_xlfn.IFS($P3091&gt;=$C$7-$B$26,0,$O3091,$P3091+$B$26,TRUE,0)</f>
        <v>0</v>
      </c>
      <c r="Q3092" s="3" t="b" cm="1">
        <f t="array" ref="Q3092">_xlfn.IFS(AND($L3092,NOT($M3092),NOT($O3092)),TRUE,$R3092&gt;=$B$6,FALSE,AND($L3092,NOT($M3092),$O3092,$P3092=0),TRUE,TRUE,FALSE)</f>
        <v>0</v>
      </c>
      <c r="R3092" s="3" cm="1">
        <f t="array" ref="R3092">_xlfn.IFS(AND($Q3091,$R3091&lt;$B$6),$R3091+1,AND(NOT($L3091),$R3091&gt;0),0,TRUE,$R3091)</f>
        <v>0</v>
      </c>
      <c r="S3092" s="1" cm="1">
        <f t="array" ref="S3092">_xlfn.IFS(AND(Q3091,I3091&gt;$B$8),S3091+$B$8,AND(Q3091,I3091&lt;=$B$8),S3091+I3091,TRUE,$S3091)</f>
        <v>122</v>
      </c>
      <c r="T3092" s="1">
        <f t="shared" si="190"/>
        <v>10980</v>
      </c>
      <c r="U3092" s="17">
        <f t="shared" si="191"/>
        <v>213.27290385237941</v>
      </c>
      <c r="V3092" s="47" cm="1">
        <f t="array" ref="V3092">_xlfn.IFS($B$6=1,S3092*$B$10,AND(R3091=0,R3092&gt;=1,I3092&gt;=$B$6*$B$8-1),V3091+$B$6*$B$10*$B$8,AND(R3091=0,R3092&gt;=1,I3092&lt;$B$6*$B$8-1),V3091+I3091*$B$10,TRUE,V3091)</f>
        <v>12200</v>
      </c>
      <c r="W3092" s="17">
        <f t="shared" si="192"/>
        <v>236.96989316931044</v>
      </c>
    </row>
    <row r="3093" spans="7:23" x14ac:dyDescent="0.25">
      <c r="G3093" s="15">
        <v>3091</v>
      </c>
      <c r="H3093" s="1">
        <f t="shared" si="189"/>
        <v>51.5</v>
      </c>
      <c r="I3093" s="15" cm="1">
        <f t="array" ref="I3093">_xlfn.IFS(J3092&gt;=$C$13-$B$26,MINA(I3092+$B$13-S3093+S3092,$B$11),I3092=$B$11,MINA(I3092-S3093+S3092,$B$11),TRUE,MAXA(I3092-S3093+S3092,0))</f>
        <v>0</v>
      </c>
      <c r="J3093" s="1" cm="1">
        <f t="array" ref="J3093">_xlfn.IFS(J3092&gt;=$C$13-$B$26,0,I3092&lt;$B$11,J3092+$B$26,TRUE,0)</f>
        <v>0.46666666666666662</v>
      </c>
      <c r="K3093" s="3" cm="1">
        <f t="array" ref="K3093">_xlfn.IFS(AND(NOT($K3092=0),$L3092),0,NOT($L3092),$K3092+$B$26,TRUE,$K3092)</f>
        <v>0.21666666666666665</v>
      </c>
      <c r="L3093" s="3" t="b" cm="1">
        <f t="array" ref="L3093">_xlfn.IFS(AND($I3093&gt;0,$K3093&gt;=$C$5-$B$26),TRUE,$R3093&gt;=$B$6,FALSE,$I3093=0,FALSE,TRUE,$L3092)</f>
        <v>0</v>
      </c>
      <c r="M3093" s="3" t="b" cm="1">
        <f t="array" ref="M3093">_xlfn.IFS($N3093&gt;=$B$4-$B$26,FALSE,AND($I3093&gt;0,$K3093&gt;=$B$5-$B$26),TRUE,AND($L3093,NOT($M3092)),FALSE,$M3092,TRUE,TRUE,FALSE)</f>
        <v>0</v>
      </c>
      <c r="N3093" s="3" cm="1">
        <f t="array" ref="N3093">_xlfn.IFS($M3092,$N3092+$B$26,NOT($M3092),0,TRUE,$M3092)</f>
        <v>0</v>
      </c>
      <c r="O3093" s="3" t="b" cm="1">
        <f t="array" ref="O3093">_xlfn.IFS($M3093,FALSE,AND($L3093,NOT($M3093),$R3093&lt;$B$6,$I3093&gt;0),TRUE,TRUE,FALSE)</f>
        <v>0</v>
      </c>
      <c r="P3093" s="3" cm="1">
        <f t="array" ref="P3093">_xlfn.IFS($P3092&gt;=$C$7-$B$26,0,$O3092,$P3092+$B$26,TRUE,0)</f>
        <v>0</v>
      </c>
      <c r="Q3093" s="3" t="b" cm="1">
        <f t="array" ref="Q3093">_xlfn.IFS(AND($L3093,NOT($M3093),NOT($O3093)),TRUE,$R3093&gt;=$B$6,FALSE,AND($L3093,NOT($M3093),$O3093,$P3093=0),TRUE,TRUE,FALSE)</f>
        <v>0</v>
      </c>
      <c r="R3093" s="3" cm="1">
        <f t="array" ref="R3093">_xlfn.IFS(AND($Q3092,$R3092&lt;$B$6),$R3092+1,AND(NOT($L3092),$R3092&gt;0),0,TRUE,$R3092)</f>
        <v>0</v>
      </c>
      <c r="S3093" s="1" cm="1">
        <f t="array" ref="S3093">_xlfn.IFS(AND(Q3092,I3092&gt;$B$8),S3092+$B$8,AND(Q3092,I3092&lt;=$B$8),S3092+I3092,TRUE,$S3092)</f>
        <v>122</v>
      </c>
      <c r="T3093" s="1">
        <f t="shared" si="190"/>
        <v>10980</v>
      </c>
      <c r="U3093" s="17">
        <f t="shared" si="191"/>
        <v>213.20388349514562</v>
      </c>
      <c r="V3093" s="47" cm="1">
        <f t="array" ref="V3093">_xlfn.IFS($B$6=1,S3093*$B$10,AND(R3092=0,R3093&gt;=1,I3093&gt;=$B$6*$B$8-1),V3092+$B$6*$B$10*$B$8,AND(R3092=0,R3093&gt;=1,I3093&lt;$B$6*$B$8-1),V3092+I3092*$B$10,TRUE,V3092)</f>
        <v>12200</v>
      </c>
      <c r="W3093" s="17">
        <f t="shared" si="192"/>
        <v>236.89320388349515</v>
      </c>
    </row>
    <row r="3094" spans="7:23" x14ac:dyDescent="0.25">
      <c r="G3094" s="15">
        <v>3092</v>
      </c>
      <c r="H3094" s="1">
        <f t="shared" si="189"/>
        <v>51.516666666666666</v>
      </c>
      <c r="I3094" s="15" cm="1">
        <f t="array" ref="I3094">_xlfn.IFS(J3093&gt;=$C$13-$B$26,MINA(I3093+$B$13-S3094+S3093,$B$11),I3093=$B$11,MINA(I3093-S3094+S3093,$B$11),TRUE,MAXA(I3093-S3094+S3093,0))</f>
        <v>0</v>
      </c>
      <c r="J3094" s="1" cm="1">
        <f t="array" ref="J3094">_xlfn.IFS(J3093&gt;=$C$13-$B$26,0,I3093&lt;$B$11,J3093+$B$26,TRUE,0)</f>
        <v>0.48333333333333328</v>
      </c>
      <c r="K3094" s="3" cm="1">
        <f t="array" ref="K3094">_xlfn.IFS(AND(NOT($K3093=0),$L3093),0,NOT($L3093),$K3093+$B$26,TRUE,$K3093)</f>
        <v>0.23333333333333331</v>
      </c>
      <c r="L3094" s="3" t="b" cm="1">
        <f t="array" ref="L3094">_xlfn.IFS(AND($I3094&gt;0,$K3094&gt;=$C$5-$B$26),TRUE,$R3094&gt;=$B$6,FALSE,$I3094=0,FALSE,TRUE,$L3093)</f>
        <v>0</v>
      </c>
      <c r="M3094" s="3" t="b" cm="1">
        <f t="array" ref="M3094">_xlfn.IFS($N3094&gt;=$B$4-$B$26,FALSE,AND($I3094&gt;0,$K3094&gt;=$B$5-$B$26),TRUE,AND($L3094,NOT($M3093)),FALSE,$M3093,TRUE,TRUE,FALSE)</f>
        <v>0</v>
      </c>
      <c r="N3094" s="3" cm="1">
        <f t="array" ref="N3094">_xlfn.IFS($M3093,$N3093+$B$26,NOT($M3093),0,TRUE,$M3093)</f>
        <v>0</v>
      </c>
      <c r="O3094" s="3" t="b" cm="1">
        <f t="array" ref="O3094">_xlfn.IFS($M3094,FALSE,AND($L3094,NOT($M3094),$R3094&lt;$B$6,$I3094&gt;0),TRUE,TRUE,FALSE)</f>
        <v>0</v>
      </c>
      <c r="P3094" s="3" cm="1">
        <f t="array" ref="P3094">_xlfn.IFS($P3093&gt;=$C$7-$B$26,0,$O3093,$P3093+$B$26,TRUE,0)</f>
        <v>0</v>
      </c>
      <c r="Q3094" s="3" t="b" cm="1">
        <f t="array" ref="Q3094">_xlfn.IFS(AND($L3094,NOT($M3094),NOT($O3094)),TRUE,$R3094&gt;=$B$6,FALSE,AND($L3094,NOT($M3094),$O3094,$P3094=0),TRUE,TRUE,FALSE)</f>
        <v>0</v>
      </c>
      <c r="R3094" s="3" cm="1">
        <f t="array" ref="R3094">_xlfn.IFS(AND($Q3093,$R3093&lt;$B$6),$R3093+1,AND(NOT($L3093),$R3093&gt;0),0,TRUE,$R3093)</f>
        <v>0</v>
      </c>
      <c r="S3094" s="1" cm="1">
        <f t="array" ref="S3094">_xlfn.IFS(AND(Q3093,I3093&gt;$B$8),S3093+$B$8,AND(Q3093,I3093&lt;=$B$8),S3093+I3093,TRUE,$S3093)</f>
        <v>122</v>
      </c>
      <c r="T3094" s="1">
        <f t="shared" si="190"/>
        <v>10980</v>
      </c>
      <c r="U3094" s="17">
        <f t="shared" si="191"/>
        <v>213.13490779682951</v>
      </c>
      <c r="V3094" s="47" cm="1">
        <f t="array" ref="V3094">_xlfn.IFS($B$6=1,S3094*$B$10,AND(R3093=0,R3094&gt;=1,I3094&gt;=$B$6*$B$8-1),V3093+$B$6*$B$10*$B$8,AND(R3093=0,R3094&gt;=1,I3094&lt;$B$6*$B$8-1),V3093+I3093*$B$10,TRUE,V3093)</f>
        <v>12200</v>
      </c>
      <c r="W3094" s="17">
        <f t="shared" si="192"/>
        <v>236.81656421869945</v>
      </c>
    </row>
    <row r="3095" spans="7:23" x14ac:dyDescent="0.25">
      <c r="G3095" s="15">
        <v>3093</v>
      </c>
      <c r="H3095" s="1">
        <f t="shared" si="189"/>
        <v>51.533333333333331</v>
      </c>
      <c r="I3095" s="15" cm="1">
        <f t="array" ref="I3095">_xlfn.IFS(J3094&gt;=$C$13-$B$26,MINA(I3094+$B$13-S3095+S3094,$B$11),I3094=$B$11,MINA(I3094-S3095+S3094,$B$11),TRUE,MAXA(I3094-S3095+S3094,0))</f>
        <v>0</v>
      </c>
      <c r="J3095" s="1" cm="1">
        <f t="array" ref="J3095">_xlfn.IFS(J3094&gt;=$C$13-$B$26,0,I3094&lt;$B$11,J3094+$B$26,TRUE,0)</f>
        <v>0.49999999999999994</v>
      </c>
      <c r="K3095" s="3" cm="1">
        <f t="array" ref="K3095">_xlfn.IFS(AND(NOT($K3094=0),$L3094),0,NOT($L3094),$K3094+$B$26,TRUE,$K3094)</f>
        <v>0.24999999999999997</v>
      </c>
      <c r="L3095" s="3" t="b" cm="1">
        <f t="array" ref="L3095">_xlfn.IFS(AND($I3095&gt;0,$K3095&gt;=$C$5-$B$26),TRUE,$R3095&gt;=$B$6,FALSE,$I3095=0,FALSE,TRUE,$L3094)</f>
        <v>0</v>
      </c>
      <c r="M3095" s="3" t="b" cm="1">
        <f t="array" ref="M3095">_xlfn.IFS($N3095&gt;=$B$4-$B$26,FALSE,AND($I3095&gt;0,$K3095&gt;=$B$5-$B$26),TRUE,AND($L3095,NOT($M3094)),FALSE,$M3094,TRUE,TRUE,FALSE)</f>
        <v>0</v>
      </c>
      <c r="N3095" s="3" cm="1">
        <f t="array" ref="N3095">_xlfn.IFS($M3094,$N3094+$B$26,NOT($M3094),0,TRUE,$M3094)</f>
        <v>0</v>
      </c>
      <c r="O3095" s="3" t="b" cm="1">
        <f t="array" ref="O3095">_xlfn.IFS($M3095,FALSE,AND($L3095,NOT($M3095),$R3095&lt;$B$6,$I3095&gt;0),TRUE,TRUE,FALSE)</f>
        <v>0</v>
      </c>
      <c r="P3095" s="3" cm="1">
        <f t="array" ref="P3095">_xlfn.IFS($P3094&gt;=$C$7-$B$26,0,$O3094,$P3094+$B$26,TRUE,0)</f>
        <v>0</v>
      </c>
      <c r="Q3095" s="3" t="b" cm="1">
        <f t="array" ref="Q3095">_xlfn.IFS(AND($L3095,NOT($M3095),NOT($O3095)),TRUE,$R3095&gt;=$B$6,FALSE,AND($L3095,NOT($M3095),$O3095,$P3095=0),TRUE,TRUE,FALSE)</f>
        <v>0</v>
      </c>
      <c r="R3095" s="3" cm="1">
        <f t="array" ref="R3095">_xlfn.IFS(AND($Q3094,$R3094&lt;$B$6),$R3094+1,AND(NOT($L3094),$R3094&gt;0),0,TRUE,$R3094)</f>
        <v>0</v>
      </c>
      <c r="S3095" s="1" cm="1">
        <f t="array" ref="S3095">_xlfn.IFS(AND(Q3094,I3094&gt;$B$8),S3094+$B$8,AND(Q3094,I3094&lt;=$B$8),S3094+I3094,TRUE,$S3094)</f>
        <v>122</v>
      </c>
      <c r="T3095" s="1">
        <f t="shared" si="190"/>
        <v>10980</v>
      </c>
      <c r="U3095" s="17">
        <f t="shared" si="191"/>
        <v>213.06597671410091</v>
      </c>
      <c r="V3095" s="47" cm="1">
        <f t="array" ref="V3095">_xlfn.IFS($B$6=1,S3095*$B$10,AND(R3094=0,R3095&gt;=1,I3095&gt;=$B$6*$B$8-1),V3094+$B$6*$B$10*$B$8,AND(R3094=0,R3095&gt;=1,I3095&lt;$B$6*$B$8-1),V3094+I3094*$B$10,TRUE,V3094)</f>
        <v>12200</v>
      </c>
      <c r="W3095" s="17">
        <f t="shared" si="192"/>
        <v>236.7399741267788</v>
      </c>
    </row>
    <row r="3096" spans="7:23" x14ac:dyDescent="0.25">
      <c r="G3096" s="15">
        <v>3094</v>
      </c>
      <c r="H3096" s="1">
        <f t="shared" si="189"/>
        <v>51.55</v>
      </c>
      <c r="I3096" s="15" cm="1">
        <f t="array" ref="I3096">_xlfn.IFS(J3095&gt;=$C$13-$B$26,MINA(I3095+$B$13-S3096+S3095,$B$11),I3095=$B$11,MINA(I3095-S3096+S3095,$B$11),TRUE,MAXA(I3095-S3096+S3095,0))</f>
        <v>0</v>
      </c>
      <c r="J3096" s="1" cm="1">
        <f t="array" ref="J3096">_xlfn.IFS(J3095&gt;=$C$13-$B$26,0,I3095&lt;$B$11,J3095+$B$26,TRUE,0)</f>
        <v>0.51666666666666661</v>
      </c>
      <c r="K3096" s="3" cm="1">
        <f t="array" ref="K3096">_xlfn.IFS(AND(NOT($K3095=0),$L3095),0,NOT($L3095),$K3095+$B$26,TRUE,$K3095)</f>
        <v>0.26666666666666666</v>
      </c>
      <c r="L3096" s="3" t="b" cm="1">
        <f t="array" ref="L3096">_xlfn.IFS(AND($I3096&gt;0,$K3096&gt;=$C$5-$B$26),TRUE,$R3096&gt;=$B$6,FALSE,$I3096=0,FALSE,TRUE,$L3095)</f>
        <v>0</v>
      </c>
      <c r="M3096" s="3" t="b" cm="1">
        <f t="array" ref="M3096">_xlfn.IFS($N3096&gt;=$B$4-$B$26,FALSE,AND($I3096&gt;0,$K3096&gt;=$B$5-$B$26),TRUE,AND($L3096,NOT($M3095)),FALSE,$M3095,TRUE,TRUE,FALSE)</f>
        <v>0</v>
      </c>
      <c r="N3096" s="3" cm="1">
        <f t="array" ref="N3096">_xlfn.IFS($M3095,$N3095+$B$26,NOT($M3095),0,TRUE,$M3095)</f>
        <v>0</v>
      </c>
      <c r="O3096" s="3" t="b" cm="1">
        <f t="array" ref="O3096">_xlfn.IFS($M3096,FALSE,AND($L3096,NOT($M3096),$R3096&lt;$B$6,$I3096&gt;0),TRUE,TRUE,FALSE)</f>
        <v>0</v>
      </c>
      <c r="P3096" s="3" cm="1">
        <f t="array" ref="P3096">_xlfn.IFS($P3095&gt;=$C$7-$B$26,0,$O3095,$P3095+$B$26,TRUE,0)</f>
        <v>0</v>
      </c>
      <c r="Q3096" s="3" t="b" cm="1">
        <f t="array" ref="Q3096">_xlfn.IFS(AND($L3096,NOT($M3096),NOT($O3096)),TRUE,$R3096&gt;=$B$6,FALSE,AND($L3096,NOT($M3096),$O3096,$P3096=0),TRUE,TRUE,FALSE)</f>
        <v>0</v>
      </c>
      <c r="R3096" s="3" cm="1">
        <f t="array" ref="R3096">_xlfn.IFS(AND($Q3095,$R3095&lt;$B$6),$R3095+1,AND(NOT($L3095),$R3095&gt;0),0,TRUE,$R3095)</f>
        <v>0</v>
      </c>
      <c r="S3096" s="1" cm="1">
        <f t="array" ref="S3096">_xlfn.IFS(AND(Q3095,I3095&gt;$B$8),S3095+$B$8,AND(Q3095,I3095&lt;=$B$8),S3095+I3095,TRUE,$S3095)</f>
        <v>122</v>
      </c>
      <c r="T3096" s="1">
        <f t="shared" si="190"/>
        <v>10980</v>
      </c>
      <c r="U3096" s="17">
        <f t="shared" si="191"/>
        <v>212.99709020368576</v>
      </c>
      <c r="V3096" s="47" cm="1">
        <f t="array" ref="V3096">_xlfn.IFS($B$6=1,S3096*$B$10,AND(R3095=0,R3096&gt;=1,I3096&gt;=$B$6*$B$8-1),V3095+$B$6*$B$10*$B$8,AND(R3095=0,R3096&gt;=1,I3096&lt;$B$6*$B$8-1),V3095+I3095*$B$10,TRUE,V3095)</f>
        <v>12200</v>
      </c>
      <c r="W3096" s="17">
        <f t="shared" si="192"/>
        <v>236.66343355965083</v>
      </c>
    </row>
    <row r="3097" spans="7:23" x14ac:dyDescent="0.25">
      <c r="G3097" s="15">
        <v>3095</v>
      </c>
      <c r="H3097" s="1">
        <f t="shared" si="189"/>
        <v>51.566666666666663</v>
      </c>
      <c r="I3097" s="15" cm="1">
        <f t="array" ref="I3097">_xlfn.IFS(J3096&gt;=$C$13-$B$26,MINA(I3096+$B$13-S3097+S3096,$B$11),I3096=$B$11,MINA(I3096-S3097+S3096,$B$11),TRUE,MAXA(I3096-S3097+S3096,0))</f>
        <v>0</v>
      </c>
      <c r="J3097" s="1" cm="1">
        <f t="array" ref="J3097">_xlfn.IFS(J3096&gt;=$C$13-$B$26,0,I3096&lt;$B$11,J3096+$B$26,TRUE,0)</f>
        <v>0.53333333333333333</v>
      </c>
      <c r="K3097" s="3" cm="1">
        <f t="array" ref="K3097">_xlfn.IFS(AND(NOT($K3096=0),$L3096),0,NOT($L3096),$K3096+$B$26,TRUE,$K3096)</f>
        <v>0.28333333333333333</v>
      </c>
      <c r="L3097" s="3" t="b" cm="1">
        <f t="array" ref="L3097">_xlfn.IFS(AND($I3097&gt;0,$K3097&gt;=$C$5-$B$26),TRUE,$R3097&gt;=$B$6,FALSE,$I3097=0,FALSE,TRUE,$L3096)</f>
        <v>0</v>
      </c>
      <c r="M3097" s="3" t="b" cm="1">
        <f t="array" ref="M3097">_xlfn.IFS($N3097&gt;=$B$4-$B$26,FALSE,AND($I3097&gt;0,$K3097&gt;=$B$5-$B$26),TRUE,AND($L3097,NOT($M3096)),FALSE,$M3096,TRUE,TRUE,FALSE)</f>
        <v>0</v>
      </c>
      <c r="N3097" s="3" cm="1">
        <f t="array" ref="N3097">_xlfn.IFS($M3096,$N3096+$B$26,NOT($M3096),0,TRUE,$M3096)</f>
        <v>0</v>
      </c>
      <c r="O3097" s="3" t="b" cm="1">
        <f t="array" ref="O3097">_xlfn.IFS($M3097,FALSE,AND($L3097,NOT($M3097),$R3097&lt;$B$6,$I3097&gt;0),TRUE,TRUE,FALSE)</f>
        <v>0</v>
      </c>
      <c r="P3097" s="3" cm="1">
        <f t="array" ref="P3097">_xlfn.IFS($P3096&gt;=$C$7-$B$26,0,$O3096,$P3096+$B$26,TRUE,0)</f>
        <v>0</v>
      </c>
      <c r="Q3097" s="3" t="b" cm="1">
        <f t="array" ref="Q3097">_xlfn.IFS(AND($L3097,NOT($M3097),NOT($O3097)),TRUE,$R3097&gt;=$B$6,FALSE,AND($L3097,NOT($M3097),$O3097,$P3097=0),TRUE,TRUE,FALSE)</f>
        <v>0</v>
      </c>
      <c r="R3097" s="3" cm="1">
        <f t="array" ref="R3097">_xlfn.IFS(AND($Q3096,$R3096&lt;$B$6),$R3096+1,AND(NOT($L3096),$R3096&gt;0),0,TRUE,$R3096)</f>
        <v>0</v>
      </c>
      <c r="S3097" s="1" cm="1">
        <f t="array" ref="S3097">_xlfn.IFS(AND(Q3096,I3096&gt;$B$8),S3096+$B$8,AND(Q3096,I3096&lt;=$B$8),S3096+I3096,TRUE,$S3096)</f>
        <v>122</v>
      </c>
      <c r="T3097" s="1">
        <f t="shared" si="190"/>
        <v>10980</v>
      </c>
      <c r="U3097" s="17">
        <f t="shared" si="191"/>
        <v>212.92824822236588</v>
      </c>
      <c r="V3097" s="47" cm="1">
        <f t="array" ref="V3097">_xlfn.IFS($B$6=1,S3097*$B$10,AND(R3096=0,R3097&gt;=1,I3097&gt;=$B$6*$B$8-1),V3096+$B$6*$B$10*$B$8,AND(R3096=0,R3097&gt;=1,I3097&lt;$B$6*$B$8-1),V3096+I3096*$B$10,TRUE,V3096)</f>
        <v>12200</v>
      </c>
      <c r="W3097" s="17">
        <f t="shared" si="192"/>
        <v>236.58694246929542</v>
      </c>
    </row>
    <row r="3098" spans="7:23" x14ac:dyDescent="0.25">
      <c r="G3098" s="15">
        <v>3096</v>
      </c>
      <c r="H3098" s="1">
        <f t="shared" si="189"/>
        <v>51.583333333333336</v>
      </c>
      <c r="I3098" s="15" cm="1">
        <f t="array" ref="I3098">_xlfn.IFS(J3097&gt;=$C$13-$B$26,MINA(I3097+$B$13-S3098+S3097,$B$11),I3097=$B$11,MINA(I3097-S3098+S3097,$B$11),TRUE,MAXA(I3097-S3098+S3097,0))</f>
        <v>0</v>
      </c>
      <c r="J3098" s="1" cm="1">
        <f t="array" ref="J3098">_xlfn.IFS(J3097&gt;=$C$13-$B$26,0,I3097&lt;$B$11,J3097+$B$26,TRUE,0)</f>
        <v>0.55000000000000004</v>
      </c>
      <c r="K3098" s="3" cm="1">
        <f t="array" ref="K3098">_xlfn.IFS(AND(NOT($K3097=0),$L3097),0,NOT($L3097),$K3097+$B$26,TRUE,$K3097)</f>
        <v>0.3</v>
      </c>
      <c r="L3098" s="3" t="b" cm="1">
        <f t="array" ref="L3098">_xlfn.IFS(AND($I3098&gt;0,$K3098&gt;=$C$5-$B$26),TRUE,$R3098&gt;=$B$6,FALSE,$I3098=0,FALSE,TRUE,$L3097)</f>
        <v>0</v>
      </c>
      <c r="M3098" s="3" t="b" cm="1">
        <f t="array" ref="M3098">_xlfn.IFS($N3098&gt;=$B$4-$B$26,FALSE,AND($I3098&gt;0,$K3098&gt;=$B$5-$B$26),TRUE,AND($L3098,NOT($M3097)),FALSE,$M3097,TRUE,TRUE,FALSE)</f>
        <v>0</v>
      </c>
      <c r="N3098" s="3" cm="1">
        <f t="array" ref="N3098">_xlfn.IFS($M3097,$N3097+$B$26,NOT($M3097),0,TRUE,$M3097)</f>
        <v>0</v>
      </c>
      <c r="O3098" s="3" t="b" cm="1">
        <f t="array" ref="O3098">_xlfn.IFS($M3098,FALSE,AND($L3098,NOT($M3098),$R3098&lt;$B$6,$I3098&gt;0),TRUE,TRUE,FALSE)</f>
        <v>0</v>
      </c>
      <c r="P3098" s="3" cm="1">
        <f t="array" ref="P3098">_xlfn.IFS($P3097&gt;=$C$7-$B$26,0,$O3097,$P3097+$B$26,TRUE,0)</f>
        <v>0</v>
      </c>
      <c r="Q3098" s="3" t="b" cm="1">
        <f t="array" ref="Q3098">_xlfn.IFS(AND($L3098,NOT($M3098),NOT($O3098)),TRUE,$R3098&gt;=$B$6,FALSE,AND($L3098,NOT($M3098),$O3098,$P3098=0),TRUE,TRUE,FALSE)</f>
        <v>0</v>
      </c>
      <c r="R3098" s="3" cm="1">
        <f t="array" ref="R3098">_xlfn.IFS(AND($Q3097,$R3097&lt;$B$6),$R3097+1,AND(NOT($L3097),$R3097&gt;0),0,TRUE,$R3097)</f>
        <v>0</v>
      </c>
      <c r="S3098" s="1" cm="1">
        <f t="array" ref="S3098">_xlfn.IFS(AND(Q3097,I3097&gt;$B$8),S3097+$B$8,AND(Q3097,I3097&lt;=$B$8),S3097+I3097,TRUE,$S3097)</f>
        <v>122</v>
      </c>
      <c r="T3098" s="1">
        <f t="shared" si="190"/>
        <v>10980</v>
      </c>
      <c r="U3098" s="17">
        <f t="shared" si="191"/>
        <v>212.85945072697899</v>
      </c>
      <c r="V3098" s="47" cm="1">
        <f t="array" ref="V3098">_xlfn.IFS($B$6=1,S3098*$B$10,AND(R3097=0,R3098&gt;=1,I3098&gt;=$B$6*$B$8-1),V3097+$B$6*$B$10*$B$8,AND(R3097=0,R3098&gt;=1,I3098&lt;$B$6*$B$8-1),V3097+I3097*$B$10,TRUE,V3097)</f>
        <v>12200</v>
      </c>
      <c r="W3098" s="17">
        <f t="shared" si="192"/>
        <v>236.51050080775443</v>
      </c>
    </row>
    <row r="3099" spans="7:23" x14ac:dyDescent="0.25">
      <c r="G3099" s="15">
        <v>3097</v>
      </c>
      <c r="H3099" s="1">
        <f t="shared" si="189"/>
        <v>51.6</v>
      </c>
      <c r="I3099" s="15" cm="1">
        <f t="array" ref="I3099">_xlfn.IFS(J3098&gt;=$C$13-$B$26,MINA(I3098+$B$13-S3099+S3098,$B$11),I3098=$B$11,MINA(I3098-S3099+S3098,$B$11),TRUE,MAXA(I3098-S3099+S3098,0))</f>
        <v>0</v>
      </c>
      <c r="J3099" s="1" cm="1">
        <f t="array" ref="J3099">_xlfn.IFS(J3098&gt;=$C$13-$B$26,0,I3098&lt;$B$11,J3098+$B$26,TRUE,0)</f>
        <v>0.56666666666666676</v>
      </c>
      <c r="K3099" s="3" cm="1">
        <f t="array" ref="K3099">_xlfn.IFS(AND(NOT($K3098=0),$L3098),0,NOT($L3098),$K3098+$B$26,TRUE,$K3098)</f>
        <v>0.31666666666666665</v>
      </c>
      <c r="L3099" s="3" t="b" cm="1">
        <f t="array" ref="L3099">_xlfn.IFS(AND($I3099&gt;0,$K3099&gt;=$C$5-$B$26),TRUE,$R3099&gt;=$B$6,FALSE,$I3099=0,FALSE,TRUE,$L3098)</f>
        <v>0</v>
      </c>
      <c r="M3099" s="3" t="b" cm="1">
        <f t="array" ref="M3099">_xlfn.IFS($N3099&gt;=$B$4-$B$26,FALSE,AND($I3099&gt;0,$K3099&gt;=$B$5-$B$26),TRUE,AND($L3099,NOT($M3098)),FALSE,$M3098,TRUE,TRUE,FALSE)</f>
        <v>0</v>
      </c>
      <c r="N3099" s="3" cm="1">
        <f t="array" ref="N3099">_xlfn.IFS($M3098,$N3098+$B$26,NOT($M3098),0,TRUE,$M3098)</f>
        <v>0</v>
      </c>
      <c r="O3099" s="3" t="b" cm="1">
        <f t="array" ref="O3099">_xlfn.IFS($M3099,FALSE,AND($L3099,NOT($M3099),$R3099&lt;$B$6,$I3099&gt;0),TRUE,TRUE,FALSE)</f>
        <v>0</v>
      </c>
      <c r="P3099" s="3" cm="1">
        <f t="array" ref="P3099">_xlfn.IFS($P3098&gt;=$C$7-$B$26,0,$O3098,$P3098+$B$26,TRUE,0)</f>
        <v>0</v>
      </c>
      <c r="Q3099" s="3" t="b" cm="1">
        <f t="array" ref="Q3099">_xlfn.IFS(AND($L3099,NOT($M3099),NOT($O3099)),TRUE,$R3099&gt;=$B$6,FALSE,AND($L3099,NOT($M3099),$O3099,$P3099=0),TRUE,TRUE,FALSE)</f>
        <v>0</v>
      </c>
      <c r="R3099" s="3" cm="1">
        <f t="array" ref="R3099">_xlfn.IFS(AND($Q3098,$R3098&lt;$B$6),$R3098+1,AND(NOT($L3098),$R3098&gt;0),0,TRUE,$R3098)</f>
        <v>0</v>
      </c>
      <c r="S3099" s="1" cm="1">
        <f t="array" ref="S3099">_xlfn.IFS(AND(Q3098,I3098&gt;$B$8),S3098+$B$8,AND(Q3098,I3098&lt;=$B$8),S3098+I3098,TRUE,$S3098)</f>
        <v>122</v>
      </c>
      <c r="T3099" s="1">
        <f t="shared" si="190"/>
        <v>10980</v>
      </c>
      <c r="U3099" s="17">
        <f t="shared" si="191"/>
        <v>212.7906976744186</v>
      </c>
      <c r="V3099" s="47" cm="1">
        <f t="array" ref="V3099">_xlfn.IFS($B$6=1,S3099*$B$10,AND(R3098=0,R3099&gt;=1,I3099&gt;=$B$6*$B$8-1),V3098+$B$6*$B$10*$B$8,AND(R3098=0,R3099&gt;=1,I3099&lt;$B$6*$B$8-1),V3098+I3098*$B$10,TRUE,V3098)</f>
        <v>12200</v>
      </c>
      <c r="W3099" s="17">
        <f t="shared" si="192"/>
        <v>236.43410852713177</v>
      </c>
    </row>
    <row r="3100" spans="7:23" x14ac:dyDescent="0.25">
      <c r="G3100" s="15">
        <v>3098</v>
      </c>
      <c r="H3100" s="1">
        <f t="shared" si="189"/>
        <v>51.616666666666667</v>
      </c>
      <c r="I3100" s="15" cm="1">
        <f t="array" ref="I3100">_xlfn.IFS(J3099&gt;=$C$13-$B$26,MINA(I3099+$B$13-S3100+S3099,$B$11),I3099=$B$11,MINA(I3099-S3100+S3099,$B$11),TRUE,MAXA(I3099-S3100+S3099,0))</f>
        <v>0</v>
      </c>
      <c r="J3100" s="1" cm="1">
        <f t="array" ref="J3100">_xlfn.IFS(J3099&gt;=$C$13-$B$26,0,I3099&lt;$B$11,J3099+$B$26,TRUE,0)</f>
        <v>0.58333333333333348</v>
      </c>
      <c r="K3100" s="3" cm="1">
        <f t="array" ref="K3100">_xlfn.IFS(AND(NOT($K3099=0),$L3099),0,NOT($L3099),$K3099+$B$26,TRUE,$K3099)</f>
        <v>0.33333333333333331</v>
      </c>
      <c r="L3100" s="3" t="b" cm="1">
        <f t="array" ref="L3100">_xlfn.IFS(AND($I3100&gt;0,$K3100&gt;=$C$5-$B$26),TRUE,$R3100&gt;=$B$6,FALSE,$I3100=0,FALSE,TRUE,$L3099)</f>
        <v>0</v>
      </c>
      <c r="M3100" s="3" t="b" cm="1">
        <f t="array" ref="M3100">_xlfn.IFS($N3100&gt;=$B$4-$B$26,FALSE,AND($I3100&gt;0,$K3100&gt;=$B$5-$B$26),TRUE,AND($L3100,NOT($M3099)),FALSE,$M3099,TRUE,TRUE,FALSE)</f>
        <v>0</v>
      </c>
      <c r="N3100" s="3" cm="1">
        <f t="array" ref="N3100">_xlfn.IFS($M3099,$N3099+$B$26,NOT($M3099),0,TRUE,$M3099)</f>
        <v>0</v>
      </c>
      <c r="O3100" s="3" t="b" cm="1">
        <f t="array" ref="O3100">_xlfn.IFS($M3100,FALSE,AND($L3100,NOT($M3100),$R3100&lt;$B$6,$I3100&gt;0),TRUE,TRUE,FALSE)</f>
        <v>0</v>
      </c>
      <c r="P3100" s="3" cm="1">
        <f t="array" ref="P3100">_xlfn.IFS($P3099&gt;=$C$7-$B$26,0,$O3099,$P3099+$B$26,TRUE,0)</f>
        <v>0</v>
      </c>
      <c r="Q3100" s="3" t="b" cm="1">
        <f t="array" ref="Q3100">_xlfn.IFS(AND($L3100,NOT($M3100),NOT($O3100)),TRUE,$R3100&gt;=$B$6,FALSE,AND($L3100,NOT($M3100),$O3100,$P3100=0),TRUE,TRUE,FALSE)</f>
        <v>0</v>
      </c>
      <c r="R3100" s="3" cm="1">
        <f t="array" ref="R3100">_xlfn.IFS(AND($Q3099,$R3099&lt;$B$6),$R3099+1,AND(NOT($L3099),$R3099&gt;0),0,TRUE,$R3099)</f>
        <v>0</v>
      </c>
      <c r="S3100" s="1" cm="1">
        <f t="array" ref="S3100">_xlfn.IFS(AND(Q3099,I3099&gt;$B$8),S3099+$B$8,AND(Q3099,I3099&lt;=$B$8),S3099+I3099,TRUE,$S3099)</f>
        <v>122</v>
      </c>
      <c r="T3100" s="1">
        <f t="shared" si="190"/>
        <v>10980</v>
      </c>
      <c r="U3100" s="17">
        <f t="shared" si="191"/>
        <v>212.72198902163385</v>
      </c>
      <c r="V3100" s="47" cm="1">
        <f t="array" ref="V3100">_xlfn.IFS($B$6=1,S3100*$B$10,AND(R3099=0,R3100&gt;=1,I3100&gt;=$B$6*$B$8-1),V3099+$B$6*$B$10*$B$8,AND(R3099=0,R3100&gt;=1,I3100&lt;$B$6*$B$8-1),V3099+I3099*$B$10,TRUE,V3099)</f>
        <v>12200</v>
      </c>
      <c r="W3100" s="17">
        <f t="shared" si="192"/>
        <v>236.35776557959315</v>
      </c>
    </row>
    <row r="3101" spans="7:23" x14ac:dyDescent="0.25">
      <c r="G3101" s="15">
        <v>3099</v>
      </c>
      <c r="H3101" s="1">
        <f t="shared" si="189"/>
        <v>51.633333333333333</v>
      </c>
      <c r="I3101" s="15" cm="1">
        <f t="array" ref="I3101">_xlfn.IFS(J3100&gt;=$C$13-$B$26,MINA(I3100+$B$13-S3101+S3100,$B$11),I3100=$B$11,MINA(I3100-S3101+S3100,$B$11),TRUE,MAXA(I3100-S3101+S3100,0))</f>
        <v>0</v>
      </c>
      <c r="J3101" s="1" cm="1">
        <f t="array" ref="J3101">_xlfn.IFS(J3100&gt;=$C$13-$B$26,0,I3100&lt;$B$11,J3100+$B$26,TRUE,0)</f>
        <v>0.6000000000000002</v>
      </c>
      <c r="K3101" s="3" cm="1">
        <f t="array" ref="K3101">_xlfn.IFS(AND(NOT($K3100=0),$L3100),0,NOT($L3100),$K3100+$B$26,TRUE,$K3100)</f>
        <v>0.35</v>
      </c>
      <c r="L3101" s="3" t="b" cm="1">
        <f t="array" ref="L3101">_xlfn.IFS(AND($I3101&gt;0,$K3101&gt;=$C$5-$B$26),TRUE,$R3101&gt;=$B$6,FALSE,$I3101=0,FALSE,TRUE,$L3100)</f>
        <v>0</v>
      </c>
      <c r="M3101" s="3" t="b" cm="1">
        <f t="array" ref="M3101">_xlfn.IFS($N3101&gt;=$B$4-$B$26,FALSE,AND($I3101&gt;0,$K3101&gt;=$B$5-$B$26),TRUE,AND($L3101,NOT($M3100)),FALSE,$M3100,TRUE,TRUE,FALSE)</f>
        <v>0</v>
      </c>
      <c r="N3101" s="3" cm="1">
        <f t="array" ref="N3101">_xlfn.IFS($M3100,$N3100+$B$26,NOT($M3100),0,TRUE,$M3100)</f>
        <v>0</v>
      </c>
      <c r="O3101" s="3" t="b" cm="1">
        <f t="array" ref="O3101">_xlfn.IFS($M3101,FALSE,AND($L3101,NOT($M3101),$R3101&lt;$B$6,$I3101&gt;0),TRUE,TRUE,FALSE)</f>
        <v>0</v>
      </c>
      <c r="P3101" s="3" cm="1">
        <f t="array" ref="P3101">_xlfn.IFS($P3100&gt;=$C$7-$B$26,0,$O3100,$P3100+$B$26,TRUE,0)</f>
        <v>0</v>
      </c>
      <c r="Q3101" s="3" t="b" cm="1">
        <f t="array" ref="Q3101">_xlfn.IFS(AND($L3101,NOT($M3101),NOT($O3101)),TRUE,$R3101&gt;=$B$6,FALSE,AND($L3101,NOT($M3101),$O3101,$P3101=0),TRUE,TRUE,FALSE)</f>
        <v>0</v>
      </c>
      <c r="R3101" s="3" cm="1">
        <f t="array" ref="R3101">_xlfn.IFS(AND($Q3100,$R3100&lt;$B$6),$R3100+1,AND(NOT($L3100),$R3100&gt;0),0,TRUE,$R3100)</f>
        <v>0</v>
      </c>
      <c r="S3101" s="1" cm="1">
        <f t="array" ref="S3101">_xlfn.IFS(AND(Q3100,I3100&gt;$B$8),S3100+$B$8,AND(Q3100,I3100&lt;=$B$8),S3100+I3100,TRUE,$S3100)</f>
        <v>122</v>
      </c>
      <c r="T3101" s="1">
        <f t="shared" si="190"/>
        <v>10980</v>
      </c>
      <c r="U3101" s="17">
        <f t="shared" si="191"/>
        <v>212.65332472562943</v>
      </c>
      <c r="V3101" s="47" cm="1">
        <f t="array" ref="V3101">_xlfn.IFS($B$6=1,S3101*$B$10,AND(R3100=0,R3101&gt;=1,I3101&gt;=$B$6*$B$8-1),V3100+$B$6*$B$10*$B$8,AND(R3100=0,R3101&gt;=1,I3101&lt;$B$6*$B$8-1),V3100+I3100*$B$10,TRUE,V3100)</f>
        <v>12200</v>
      </c>
      <c r="W3101" s="17">
        <f t="shared" si="192"/>
        <v>236.28147191736605</v>
      </c>
    </row>
    <row r="3102" spans="7:23" x14ac:dyDescent="0.25">
      <c r="G3102" s="15">
        <v>3100</v>
      </c>
      <c r="H3102" s="1">
        <f t="shared" si="189"/>
        <v>51.65</v>
      </c>
      <c r="I3102" s="15" cm="1">
        <f t="array" ref="I3102">_xlfn.IFS(J3101&gt;=$C$13-$B$26,MINA(I3101+$B$13-S3102+S3101,$B$11),I3101=$B$11,MINA(I3101-S3102+S3101,$B$11),TRUE,MAXA(I3101-S3102+S3101,0))</f>
        <v>0</v>
      </c>
      <c r="J3102" s="1" cm="1">
        <f t="array" ref="J3102">_xlfn.IFS(J3101&gt;=$C$13-$B$26,0,I3101&lt;$B$11,J3101+$B$26,TRUE,0)</f>
        <v>0.61666666666666692</v>
      </c>
      <c r="K3102" s="3" cm="1">
        <f t="array" ref="K3102">_xlfn.IFS(AND(NOT($K3101=0),$L3101),0,NOT($L3101),$K3101+$B$26,TRUE,$K3101)</f>
        <v>0.36666666666666664</v>
      </c>
      <c r="L3102" s="3" t="b" cm="1">
        <f t="array" ref="L3102">_xlfn.IFS(AND($I3102&gt;0,$K3102&gt;=$C$5-$B$26),TRUE,$R3102&gt;=$B$6,FALSE,$I3102=0,FALSE,TRUE,$L3101)</f>
        <v>0</v>
      </c>
      <c r="M3102" s="3" t="b" cm="1">
        <f t="array" ref="M3102">_xlfn.IFS($N3102&gt;=$B$4-$B$26,FALSE,AND($I3102&gt;0,$K3102&gt;=$B$5-$B$26),TRUE,AND($L3102,NOT($M3101)),FALSE,$M3101,TRUE,TRUE,FALSE)</f>
        <v>0</v>
      </c>
      <c r="N3102" s="3" cm="1">
        <f t="array" ref="N3102">_xlfn.IFS($M3101,$N3101+$B$26,NOT($M3101),0,TRUE,$M3101)</f>
        <v>0</v>
      </c>
      <c r="O3102" s="3" t="b" cm="1">
        <f t="array" ref="O3102">_xlfn.IFS($M3102,FALSE,AND($L3102,NOT($M3102),$R3102&lt;$B$6,$I3102&gt;0),TRUE,TRUE,FALSE)</f>
        <v>0</v>
      </c>
      <c r="P3102" s="3" cm="1">
        <f t="array" ref="P3102">_xlfn.IFS($P3101&gt;=$C$7-$B$26,0,$O3101,$P3101+$B$26,TRUE,0)</f>
        <v>0</v>
      </c>
      <c r="Q3102" s="3" t="b" cm="1">
        <f t="array" ref="Q3102">_xlfn.IFS(AND($L3102,NOT($M3102),NOT($O3102)),TRUE,$R3102&gt;=$B$6,FALSE,AND($L3102,NOT($M3102),$O3102,$P3102=0),TRUE,TRUE,FALSE)</f>
        <v>0</v>
      </c>
      <c r="R3102" s="3" cm="1">
        <f t="array" ref="R3102">_xlfn.IFS(AND($Q3101,$R3101&lt;$B$6),$R3101+1,AND(NOT($L3101),$R3101&gt;0),0,TRUE,$R3101)</f>
        <v>0</v>
      </c>
      <c r="S3102" s="1" cm="1">
        <f t="array" ref="S3102">_xlfn.IFS(AND(Q3101,I3101&gt;$B$8),S3101+$B$8,AND(Q3101,I3101&lt;=$B$8),S3101+I3101,TRUE,$S3101)</f>
        <v>122</v>
      </c>
      <c r="T3102" s="1">
        <f t="shared" si="190"/>
        <v>10980</v>
      </c>
      <c r="U3102" s="17">
        <f t="shared" si="191"/>
        <v>212.58470474346564</v>
      </c>
      <c r="V3102" s="47" cm="1">
        <f t="array" ref="V3102">_xlfn.IFS($B$6=1,S3102*$B$10,AND(R3101=0,R3102&gt;=1,I3102&gt;=$B$6*$B$8-1),V3101+$B$6*$B$10*$B$8,AND(R3101=0,R3102&gt;=1,I3102&lt;$B$6*$B$8-1),V3101+I3101*$B$10,TRUE,V3101)</f>
        <v>12200</v>
      </c>
      <c r="W3102" s="17">
        <f t="shared" si="192"/>
        <v>236.2052274927396</v>
      </c>
    </row>
    <row r="3103" spans="7:23" x14ac:dyDescent="0.25">
      <c r="G3103" s="15">
        <v>3101</v>
      </c>
      <c r="H3103" s="1">
        <f t="shared" si="189"/>
        <v>51.666666666666664</v>
      </c>
      <c r="I3103" s="15" cm="1">
        <f t="array" ref="I3103">_xlfn.IFS(J3102&gt;=$C$13-$B$26,MINA(I3102+$B$13-S3103+S3102,$B$11),I3102=$B$11,MINA(I3102-S3103+S3102,$B$11),TRUE,MAXA(I3102-S3103+S3102,0))</f>
        <v>0</v>
      </c>
      <c r="J3103" s="1" cm="1">
        <f t="array" ref="J3103">_xlfn.IFS(J3102&gt;=$C$13-$B$26,0,I3102&lt;$B$11,J3102+$B$26,TRUE,0)</f>
        <v>0.63333333333333364</v>
      </c>
      <c r="K3103" s="3" cm="1">
        <f t="array" ref="K3103">_xlfn.IFS(AND(NOT($K3102=0),$L3102),0,NOT($L3102),$K3102+$B$26,TRUE,$K3102)</f>
        <v>0.3833333333333333</v>
      </c>
      <c r="L3103" s="3" t="b" cm="1">
        <f t="array" ref="L3103">_xlfn.IFS(AND($I3103&gt;0,$K3103&gt;=$C$5-$B$26),TRUE,$R3103&gt;=$B$6,FALSE,$I3103=0,FALSE,TRUE,$L3102)</f>
        <v>0</v>
      </c>
      <c r="M3103" s="3" t="b" cm="1">
        <f t="array" ref="M3103">_xlfn.IFS($N3103&gt;=$B$4-$B$26,FALSE,AND($I3103&gt;0,$K3103&gt;=$B$5-$B$26),TRUE,AND($L3103,NOT($M3102)),FALSE,$M3102,TRUE,TRUE,FALSE)</f>
        <v>0</v>
      </c>
      <c r="N3103" s="3" cm="1">
        <f t="array" ref="N3103">_xlfn.IFS($M3102,$N3102+$B$26,NOT($M3102),0,TRUE,$M3102)</f>
        <v>0</v>
      </c>
      <c r="O3103" s="3" t="b" cm="1">
        <f t="array" ref="O3103">_xlfn.IFS($M3103,FALSE,AND($L3103,NOT($M3103),$R3103&lt;$B$6,$I3103&gt;0),TRUE,TRUE,FALSE)</f>
        <v>0</v>
      </c>
      <c r="P3103" s="3" cm="1">
        <f t="array" ref="P3103">_xlfn.IFS($P3102&gt;=$C$7-$B$26,0,$O3102,$P3102+$B$26,TRUE,0)</f>
        <v>0</v>
      </c>
      <c r="Q3103" s="3" t="b" cm="1">
        <f t="array" ref="Q3103">_xlfn.IFS(AND($L3103,NOT($M3103),NOT($O3103)),TRUE,$R3103&gt;=$B$6,FALSE,AND($L3103,NOT($M3103),$O3103,$P3103=0),TRUE,TRUE,FALSE)</f>
        <v>0</v>
      </c>
      <c r="R3103" s="3" cm="1">
        <f t="array" ref="R3103">_xlfn.IFS(AND($Q3102,$R3102&lt;$B$6),$R3102+1,AND(NOT($L3102),$R3102&gt;0),0,TRUE,$R3102)</f>
        <v>0</v>
      </c>
      <c r="S3103" s="1" cm="1">
        <f t="array" ref="S3103">_xlfn.IFS(AND(Q3102,I3102&gt;$B$8),S3102+$B$8,AND(Q3102,I3102&lt;=$B$8),S3102+I3102,TRUE,$S3102)</f>
        <v>122</v>
      </c>
      <c r="T3103" s="1">
        <f t="shared" si="190"/>
        <v>10980</v>
      </c>
      <c r="U3103" s="17">
        <f t="shared" si="191"/>
        <v>212.51612903225808</v>
      </c>
      <c r="V3103" s="47" cm="1">
        <f t="array" ref="V3103">_xlfn.IFS($B$6=1,S3103*$B$10,AND(R3102=0,R3103&gt;=1,I3103&gt;=$B$6*$B$8-1),V3102+$B$6*$B$10*$B$8,AND(R3102=0,R3103&gt;=1,I3103&lt;$B$6*$B$8-1),V3102+I3102*$B$10,TRUE,V3102)</f>
        <v>12200</v>
      </c>
      <c r="W3103" s="17">
        <f t="shared" si="192"/>
        <v>236.12903225806454</v>
      </c>
    </row>
    <row r="3104" spans="7:23" x14ac:dyDescent="0.25">
      <c r="G3104" s="15">
        <v>3102</v>
      </c>
      <c r="H3104" s="1">
        <f t="shared" si="189"/>
        <v>51.68333333333333</v>
      </c>
      <c r="I3104" s="15" cm="1">
        <f t="array" ref="I3104">_xlfn.IFS(J3103&gt;=$C$13-$B$26,MINA(I3103+$B$13-S3104+S3103,$B$11),I3103=$B$11,MINA(I3103-S3104+S3103,$B$11),TRUE,MAXA(I3103-S3104+S3103,0))</f>
        <v>0</v>
      </c>
      <c r="J3104" s="1" cm="1">
        <f t="array" ref="J3104">_xlfn.IFS(J3103&gt;=$C$13-$B$26,0,I3103&lt;$B$11,J3103+$B$26,TRUE,0)</f>
        <v>0.65000000000000036</v>
      </c>
      <c r="K3104" s="3" cm="1">
        <f t="array" ref="K3104">_xlfn.IFS(AND(NOT($K3103=0),$L3103),0,NOT($L3103),$K3103+$B$26,TRUE,$K3103)</f>
        <v>0.39999999999999997</v>
      </c>
      <c r="L3104" s="3" t="b" cm="1">
        <f t="array" ref="L3104">_xlfn.IFS(AND($I3104&gt;0,$K3104&gt;=$C$5-$B$26),TRUE,$R3104&gt;=$B$6,FALSE,$I3104=0,FALSE,TRUE,$L3103)</f>
        <v>0</v>
      </c>
      <c r="M3104" s="3" t="b" cm="1">
        <f t="array" ref="M3104">_xlfn.IFS($N3104&gt;=$B$4-$B$26,FALSE,AND($I3104&gt;0,$K3104&gt;=$B$5-$B$26),TRUE,AND($L3104,NOT($M3103)),FALSE,$M3103,TRUE,TRUE,FALSE)</f>
        <v>0</v>
      </c>
      <c r="N3104" s="3" cm="1">
        <f t="array" ref="N3104">_xlfn.IFS($M3103,$N3103+$B$26,NOT($M3103),0,TRUE,$M3103)</f>
        <v>0</v>
      </c>
      <c r="O3104" s="3" t="b" cm="1">
        <f t="array" ref="O3104">_xlfn.IFS($M3104,FALSE,AND($L3104,NOT($M3104),$R3104&lt;$B$6,$I3104&gt;0),TRUE,TRUE,FALSE)</f>
        <v>0</v>
      </c>
      <c r="P3104" s="3" cm="1">
        <f t="array" ref="P3104">_xlfn.IFS($P3103&gt;=$C$7-$B$26,0,$O3103,$P3103+$B$26,TRUE,0)</f>
        <v>0</v>
      </c>
      <c r="Q3104" s="3" t="b" cm="1">
        <f t="array" ref="Q3104">_xlfn.IFS(AND($L3104,NOT($M3104),NOT($O3104)),TRUE,$R3104&gt;=$B$6,FALSE,AND($L3104,NOT($M3104),$O3104,$P3104=0),TRUE,TRUE,FALSE)</f>
        <v>0</v>
      </c>
      <c r="R3104" s="3" cm="1">
        <f t="array" ref="R3104">_xlfn.IFS(AND($Q3103,$R3103&lt;$B$6),$R3103+1,AND(NOT($L3103),$R3103&gt;0),0,TRUE,$R3103)</f>
        <v>0</v>
      </c>
      <c r="S3104" s="1" cm="1">
        <f t="array" ref="S3104">_xlfn.IFS(AND(Q3103,I3103&gt;$B$8),S3103+$B$8,AND(Q3103,I3103&lt;=$B$8),S3103+I3103,TRUE,$S3103)</f>
        <v>122</v>
      </c>
      <c r="T3104" s="1">
        <f t="shared" si="190"/>
        <v>10980</v>
      </c>
      <c r="U3104" s="17">
        <f t="shared" si="191"/>
        <v>212.44759754917769</v>
      </c>
      <c r="V3104" s="47" cm="1">
        <f t="array" ref="V3104">_xlfn.IFS($B$6=1,S3104*$B$10,AND(R3103=0,R3104&gt;=1,I3104&gt;=$B$6*$B$8-1),V3103+$B$6*$B$10*$B$8,AND(R3103=0,R3104&gt;=1,I3104&lt;$B$6*$B$8-1),V3103+I3103*$B$10,TRUE,V3103)</f>
        <v>12200</v>
      </c>
      <c r="W3104" s="17">
        <f t="shared" si="192"/>
        <v>236.05288616575299</v>
      </c>
    </row>
    <row r="3105" spans="7:23" x14ac:dyDescent="0.25">
      <c r="G3105" s="15">
        <v>3103</v>
      </c>
      <c r="H3105" s="1">
        <f t="shared" si="189"/>
        <v>51.699999999999996</v>
      </c>
      <c r="I3105" s="15" cm="1">
        <f t="array" ref="I3105">_xlfn.IFS(J3104&gt;=$C$13-$B$26,MINA(I3104+$B$13-S3105+S3104,$B$11),I3104=$B$11,MINA(I3104-S3105+S3104,$B$11),TRUE,MAXA(I3104-S3105+S3104,0))</f>
        <v>0</v>
      </c>
      <c r="J3105" s="1" cm="1">
        <f t="array" ref="J3105">_xlfn.IFS(J3104&gt;=$C$13-$B$26,0,I3104&lt;$B$11,J3104+$B$26,TRUE,0)</f>
        <v>0.66666666666666707</v>
      </c>
      <c r="K3105" s="3" cm="1">
        <f t="array" ref="K3105">_xlfn.IFS(AND(NOT($K3104=0),$L3104),0,NOT($L3104),$K3104+$B$26,TRUE,$K3104)</f>
        <v>0.41666666666666663</v>
      </c>
      <c r="L3105" s="3" t="b" cm="1">
        <f t="array" ref="L3105">_xlfn.IFS(AND($I3105&gt;0,$K3105&gt;=$C$5-$B$26),TRUE,$R3105&gt;=$B$6,FALSE,$I3105=0,FALSE,TRUE,$L3104)</f>
        <v>0</v>
      </c>
      <c r="M3105" s="3" t="b" cm="1">
        <f t="array" ref="M3105">_xlfn.IFS($N3105&gt;=$B$4-$B$26,FALSE,AND($I3105&gt;0,$K3105&gt;=$B$5-$B$26),TRUE,AND($L3105,NOT($M3104)),FALSE,$M3104,TRUE,TRUE,FALSE)</f>
        <v>0</v>
      </c>
      <c r="N3105" s="3" cm="1">
        <f t="array" ref="N3105">_xlfn.IFS($M3104,$N3104+$B$26,NOT($M3104),0,TRUE,$M3104)</f>
        <v>0</v>
      </c>
      <c r="O3105" s="3" t="b" cm="1">
        <f t="array" ref="O3105">_xlfn.IFS($M3105,FALSE,AND($L3105,NOT($M3105),$R3105&lt;$B$6,$I3105&gt;0),TRUE,TRUE,FALSE)</f>
        <v>0</v>
      </c>
      <c r="P3105" s="3" cm="1">
        <f t="array" ref="P3105">_xlfn.IFS($P3104&gt;=$C$7-$B$26,0,$O3104,$P3104+$B$26,TRUE,0)</f>
        <v>0</v>
      </c>
      <c r="Q3105" s="3" t="b" cm="1">
        <f t="array" ref="Q3105">_xlfn.IFS(AND($L3105,NOT($M3105),NOT($O3105)),TRUE,$R3105&gt;=$B$6,FALSE,AND($L3105,NOT($M3105),$O3105,$P3105=0),TRUE,TRUE,FALSE)</f>
        <v>0</v>
      </c>
      <c r="R3105" s="3" cm="1">
        <f t="array" ref="R3105">_xlfn.IFS(AND($Q3104,$R3104&lt;$B$6),$R3104+1,AND(NOT($L3104),$R3104&gt;0),0,TRUE,$R3104)</f>
        <v>0</v>
      </c>
      <c r="S3105" s="1" cm="1">
        <f t="array" ref="S3105">_xlfn.IFS(AND(Q3104,I3104&gt;$B$8),S3104+$B$8,AND(Q3104,I3104&lt;=$B$8),S3104+I3104,TRUE,$S3104)</f>
        <v>122</v>
      </c>
      <c r="T3105" s="1">
        <f t="shared" si="190"/>
        <v>10980</v>
      </c>
      <c r="U3105" s="17">
        <f t="shared" si="191"/>
        <v>212.3791102514507</v>
      </c>
      <c r="V3105" s="47" cm="1">
        <f t="array" ref="V3105">_xlfn.IFS($B$6=1,S3105*$B$10,AND(R3104=0,R3105&gt;=1,I3105&gt;=$B$6*$B$8-1),V3104+$B$6*$B$10*$B$8,AND(R3104=0,R3105&gt;=1,I3105&lt;$B$6*$B$8-1),V3104+I3104*$B$10,TRUE,V3104)</f>
        <v>12200</v>
      </c>
      <c r="W3105" s="17">
        <f t="shared" si="192"/>
        <v>235.97678916827854</v>
      </c>
    </row>
    <row r="3106" spans="7:23" x14ac:dyDescent="0.25">
      <c r="G3106" s="15">
        <v>3104</v>
      </c>
      <c r="H3106" s="1">
        <f t="shared" si="189"/>
        <v>51.716666666666669</v>
      </c>
      <c r="I3106" s="15" cm="1">
        <f t="array" ref="I3106">_xlfn.IFS(J3105&gt;=$C$13-$B$26,MINA(I3105+$B$13-S3106+S3105,$B$11),I3105=$B$11,MINA(I3105-S3106+S3105,$B$11),TRUE,MAXA(I3105-S3106+S3105,0))</f>
        <v>0</v>
      </c>
      <c r="J3106" s="1" cm="1">
        <f t="array" ref="J3106">_xlfn.IFS(J3105&gt;=$C$13-$B$26,0,I3105&lt;$B$11,J3105+$B$26,TRUE,0)</f>
        <v>0.68333333333333379</v>
      </c>
      <c r="K3106" s="3" cm="1">
        <f t="array" ref="K3106">_xlfn.IFS(AND(NOT($K3105=0),$L3105),0,NOT($L3105),$K3105+$B$26,TRUE,$K3105)</f>
        <v>0.43333333333333329</v>
      </c>
      <c r="L3106" s="3" t="b" cm="1">
        <f t="array" ref="L3106">_xlfn.IFS(AND($I3106&gt;0,$K3106&gt;=$C$5-$B$26),TRUE,$R3106&gt;=$B$6,FALSE,$I3106=0,FALSE,TRUE,$L3105)</f>
        <v>0</v>
      </c>
      <c r="M3106" s="3" t="b" cm="1">
        <f t="array" ref="M3106">_xlfn.IFS($N3106&gt;=$B$4-$B$26,FALSE,AND($I3106&gt;0,$K3106&gt;=$B$5-$B$26),TRUE,AND($L3106,NOT($M3105)),FALSE,$M3105,TRUE,TRUE,FALSE)</f>
        <v>0</v>
      </c>
      <c r="N3106" s="3" cm="1">
        <f t="array" ref="N3106">_xlfn.IFS($M3105,$N3105+$B$26,NOT($M3105),0,TRUE,$M3105)</f>
        <v>0</v>
      </c>
      <c r="O3106" s="3" t="b" cm="1">
        <f t="array" ref="O3106">_xlfn.IFS($M3106,FALSE,AND($L3106,NOT($M3106),$R3106&lt;$B$6,$I3106&gt;0),TRUE,TRUE,FALSE)</f>
        <v>0</v>
      </c>
      <c r="P3106" s="3" cm="1">
        <f t="array" ref="P3106">_xlfn.IFS($P3105&gt;=$C$7-$B$26,0,$O3105,$P3105+$B$26,TRUE,0)</f>
        <v>0</v>
      </c>
      <c r="Q3106" s="3" t="b" cm="1">
        <f t="array" ref="Q3106">_xlfn.IFS(AND($L3106,NOT($M3106),NOT($O3106)),TRUE,$R3106&gt;=$B$6,FALSE,AND($L3106,NOT($M3106),$O3106,$P3106=0),TRUE,TRUE,FALSE)</f>
        <v>0</v>
      </c>
      <c r="R3106" s="3" cm="1">
        <f t="array" ref="R3106">_xlfn.IFS(AND($Q3105,$R3105&lt;$B$6),$R3105+1,AND(NOT($L3105),$R3105&gt;0),0,TRUE,$R3105)</f>
        <v>0</v>
      </c>
      <c r="S3106" s="1" cm="1">
        <f t="array" ref="S3106">_xlfn.IFS(AND(Q3105,I3105&gt;$B$8),S3105+$B$8,AND(Q3105,I3105&lt;=$B$8),S3105+I3105,TRUE,$S3105)</f>
        <v>122</v>
      </c>
      <c r="T3106" s="1">
        <f t="shared" si="190"/>
        <v>10980</v>
      </c>
      <c r="U3106" s="17">
        <f t="shared" si="191"/>
        <v>212.31066709635834</v>
      </c>
      <c r="V3106" s="47" cm="1">
        <f t="array" ref="V3106">_xlfn.IFS($B$6=1,S3106*$B$10,AND(R3105=0,R3106&gt;=1,I3106&gt;=$B$6*$B$8-1),V3105+$B$6*$B$10*$B$8,AND(R3105=0,R3106&gt;=1,I3106&lt;$B$6*$B$8-1),V3105+I3105*$B$10,TRUE,V3105)</f>
        <v>12200</v>
      </c>
      <c r="W3106" s="17">
        <f t="shared" si="192"/>
        <v>235.90074121817594</v>
      </c>
    </row>
    <row r="3107" spans="7:23" x14ac:dyDescent="0.25">
      <c r="G3107" s="15">
        <v>3105</v>
      </c>
      <c r="H3107" s="1">
        <f t="shared" si="189"/>
        <v>51.733333333333334</v>
      </c>
      <c r="I3107" s="15" cm="1">
        <f t="array" ref="I3107">_xlfn.IFS(J3106&gt;=$C$13-$B$26,MINA(I3106+$B$13-S3107+S3106,$B$11),I3106=$B$11,MINA(I3106-S3107+S3106,$B$11),TRUE,MAXA(I3106-S3107+S3106,0))</f>
        <v>0</v>
      </c>
      <c r="J3107" s="1" cm="1">
        <f t="array" ref="J3107">_xlfn.IFS(J3106&gt;=$C$13-$B$26,0,I3106&lt;$B$11,J3106+$B$26,TRUE,0)</f>
        <v>0.70000000000000051</v>
      </c>
      <c r="K3107" s="3" cm="1">
        <f t="array" ref="K3107">_xlfn.IFS(AND(NOT($K3106=0),$L3106),0,NOT($L3106),$K3106+$B$26,TRUE,$K3106)</f>
        <v>0.44999999999999996</v>
      </c>
      <c r="L3107" s="3" t="b" cm="1">
        <f t="array" ref="L3107">_xlfn.IFS(AND($I3107&gt;0,$K3107&gt;=$C$5-$B$26),TRUE,$R3107&gt;=$B$6,FALSE,$I3107=0,FALSE,TRUE,$L3106)</f>
        <v>0</v>
      </c>
      <c r="M3107" s="3" t="b" cm="1">
        <f t="array" ref="M3107">_xlfn.IFS($N3107&gt;=$B$4-$B$26,FALSE,AND($I3107&gt;0,$K3107&gt;=$B$5-$B$26),TRUE,AND($L3107,NOT($M3106)),FALSE,$M3106,TRUE,TRUE,FALSE)</f>
        <v>0</v>
      </c>
      <c r="N3107" s="3" cm="1">
        <f t="array" ref="N3107">_xlfn.IFS($M3106,$N3106+$B$26,NOT($M3106),0,TRUE,$M3106)</f>
        <v>0</v>
      </c>
      <c r="O3107" s="3" t="b" cm="1">
        <f t="array" ref="O3107">_xlfn.IFS($M3107,FALSE,AND($L3107,NOT($M3107),$R3107&lt;$B$6,$I3107&gt;0),TRUE,TRUE,FALSE)</f>
        <v>0</v>
      </c>
      <c r="P3107" s="3" cm="1">
        <f t="array" ref="P3107">_xlfn.IFS($P3106&gt;=$C$7-$B$26,0,$O3106,$P3106+$B$26,TRUE,0)</f>
        <v>0</v>
      </c>
      <c r="Q3107" s="3" t="b" cm="1">
        <f t="array" ref="Q3107">_xlfn.IFS(AND($L3107,NOT($M3107),NOT($O3107)),TRUE,$R3107&gt;=$B$6,FALSE,AND($L3107,NOT($M3107),$O3107,$P3107=0),TRUE,TRUE,FALSE)</f>
        <v>0</v>
      </c>
      <c r="R3107" s="3" cm="1">
        <f t="array" ref="R3107">_xlfn.IFS(AND($Q3106,$R3106&lt;$B$6),$R3106+1,AND(NOT($L3106),$R3106&gt;0),0,TRUE,$R3106)</f>
        <v>0</v>
      </c>
      <c r="S3107" s="1" cm="1">
        <f t="array" ref="S3107">_xlfn.IFS(AND(Q3106,I3106&gt;$B$8),S3106+$B$8,AND(Q3106,I3106&lt;=$B$8),S3106+I3106,TRUE,$S3106)</f>
        <v>122</v>
      </c>
      <c r="T3107" s="1">
        <f t="shared" si="190"/>
        <v>10980</v>
      </c>
      <c r="U3107" s="17">
        <f t="shared" si="191"/>
        <v>212.24226804123711</v>
      </c>
      <c r="V3107" s="47" cm="1">
        <f t="array" ref="V3107">_xlfn.IFS($B$6=1,S3107*$B$10,AND(R3106=0,R3107&gt;=1,I3107&gt;=$B$6*$B$8-1),V3106+$B$6*$B$10*$B$8,AND(R3106=0,R3107&gt;=1,I3107&lt;$B$6*$B$8-1),V3106+I3106*$B$10,TRUE,V3106)</f>
        <v>12200</v>
      </c>
      <c r="W3107" s="17">
        <f t="shared" si="192"/>
        <v>235.82474226804123</v>
      </c>
    </row>
    <row r="3108" spans="7:23" x14ac:dyDescent="0.25">
      <c r="G3108" s="15">
        <v>3106</v>
      </c>
      <c r="H3108" s="1">
        <f t="shared" si="189"/>
        <v>51.75</v>
      </c>
      <c r="I3108" s="15" cm="1">
        <f t="array" ref="I3108">_xlfn.IFS(J3107&gt;=$C$13-$B$26,MINA(I3107+$B$13-S3108+S3107,$B$11),I3107=$B$11,MINA(I3107-S3108+S3107,$B$11),TRUE,MAXA(I3107-S3108+S3107,0))</f>
        <v>0</v>
      </c>
      <c r="J3108" s="1" cm="1">
        <f t="array" ref="J3108">_xlfn.IFS(J3107&gt;=$C$13-$B$26,0,I3107&lt;$B$11,J3107+$B$26,TRUE,0)</f>
        <v>0.71666666666666723</v>
      </c>
      <c r="K3108" s="3" cm="1">
        <f t="array" ref="K3108">_xlfn.IFS(AND(NOT($K3107=0),$L3107),0,NOT($L3107),$K3107+$B$26,TRUE,$K3107)</f>
        <v>0.46666666666666662</v>
      </c>
      <c r="L3108" s="3" t="b" cm="1">
        <f t="array" ref="L3108">_xlfn.IFS(AND($I3108&gt;0,$K3108&gt;=$C$5-$B$26),TRUE,$R3108&gt;=$B$6,FALSE,$I3108=0,FALSE,TRUE,$L3107)</f>
        <v>0</v>
      </c>
      <c r="M3108" s="3" t="b" cm="1">
        <f t="array" ref="M3108">_xlfn.IFS($N3108&gt;=$B$4-$B$26,FALSE,AND($I3108&gt;0,$K3108&gt;=$B$5-$B$26),TRUE,AND($L3108,NOT($M3107)),FALSE,$M3107,TRUE,TRUE,FALSE)</f>
        <v>0</v>
      </c>
      <c r="N3108" s="3" cm="1">
        <f t="array" ref="N3108">_xlfn.IFS($M3107,$N3107+$B$26,NOT($M3107),0,TRUE,$M3107)</f>
        <v>0</v>
      </c>
      <c r="O3108" s="3" t="b" cm="1">
        <f t="array" ref="O3108">_xlfn.IFS($M3108,FALSE,AND($L3108,NOT($M3108),$R3108&lt;$B$6,$I3108&gt;0),TRUE,TRUE,FALSE)</f>
        <v>0</v>
      </c>
      <c r="P3108" s="3" cm="1">
        <f t="array" ref="P3108">_xlfn.IFS($P3107&gt;=$C$7-$B$26,0,$O3107,$P3107+$B$26,TRUE,0)</f>
        <v>0</v>
      </c>
      <c r="Q3108" s="3" t="b" cm="1">
        <f t="array" ref="Q3108">_xlfn.IFS(AND($L3108,NOT($M3108),NOT($O3108)),TRUE,$R3108&gt;=$B$6,FALSE,AND($L3108,NOT($M3108),$O3108,$P3108=0),TRUE,TRUE,FALSE)</f>
        <v>0</v>
      </c>
      <c r="R3108" s="3" cm="1">
        <f t="array" ref="R3108">_xlfn.IFS(AND($Q3107,$R3107&lt;$B$6),$R3107+1,AND(NOT($L3107),$R3107&gt;0),0,TRUE,$R3107)</f>
        <v>0</v>
      </c>
      <c r="S3108" s="1" cm="1">
        <f t="array" ref="S3108">_xlfn.IFS(AND(Q3107,I3107&gt;$B$8),S3107+$B$8,AND(Q3107,I3107&lt;=$B$8),S3107+I3107,TRUE,$S3107)</f>
        <v>122</v>
      </c>
      <c r="T3108" s="1">
        <f t="shared" si="190"/>
        <v>10980</v>
      </c>
      <c r="U3108" s="17">
        <f t="shared" si="191"/>
        <v>212.17391304347825</v>
      </c>
      <c r="V3108" s="47" cm="1">
        <f t="array" ref="V3108">_xlfn.IFS($B$6=1,S3108*$B$10,AND(R3107=0,R3108&gt;=1,I3108&gt;=$B$6*$B$8-1),V3107+$B$6*$B$10*$B$8,AND(R3107=0,R3108&gt;=1,I3108&lt;$B$6*$B$8-1),V3107+I3107*$B$10,TRUE,V3107)</f>
        <v>12200</v>
      </c>
      <c r="W3108" s="17">
        <f t="shared" si="192"/>
        <v>235.7487922705314</v>
      </c>
    </row>
    <row r="3109" spans="7:23" x14ac:dyDescent="0.25">
      <c r="G3109" s="15">
        <v>3107</v>
      </c>
      <c r="H3109" s="1">
        <f t="shared" si="189"/>
        <v>51.766666666666666</v>
      </c>
      <c r="I3109" s="15" cm="1">
        <f t="array" ref="I3109">_xlfn.IFS(J3108&gt;=$C$13-$B$26,MINA(I3108+$B$13-S3109+S3108,$B$11),I3108=$B$11,MINA(I3108-S3109+S3108,$B$11),TRUE,MAXA(I3108-S3109+S3108,0))</f>
        <v>0</v>
      </c>
      <c r="J3109" s="1" cm="1">
        <f t="array" ref="J3109">_xlfn.IFS(J3108&gt;=$C$13-$B$26,0,I3108&lt;$B$11,J3108+$B$26,TRUE,0)</f>
        <v>0.73333333333333395</v>
      </c>
      <c r="K3109" s="3" cm="1">
        <f t="array" ref="K3109">_xlfn.IFS(AND(NOT($K3108=0),$L3108),0,NOT($L3108),$K3108+$B$26,TRUE,$K3108)</f>
        <v>0.48333333333333328</v>
      </c>
      <c r="L3109" s="3" t="b" cm="1">
        <f t="array" ref="L3109">_xlfn.IFS(AND($I3109&gt;0,$K3109&gt;=$C$5-$B$26),TRUE,$R3109&gt;=$B$6,FALSE,$I3109=0,FALSE,TRUE,$L3108)</f>
        <v>0</v>
      </c>
      <c r="M3109" s="3" t="b" cm="1">
        <f t="array" ref="M3109">_xlfn.IFS($N3109&gt;=$B$4-$B$26,FALSE,AND($I3109&gt;0,$K3109&gt;=$B$5-$B$26),TRUE,AND($L3109,NOT($M3108)),FALSE,$M3108,TRUE,TRUE,FALSE)</f>
        <v>0</v>
      </c>
      <c r="N3109" s="3" cm="1">
        <f t="array" ref="N3109">_xlfn.IFS($M3108,$N3108+$B$26,NOT($M3108),0,TRUE,$M3108)</f>
        <v>0</v>
      </c>
      <c r="O3109" s="3" t="b" cm="1">
        <f t="array" ref="O3109">_xlfn.IFS($M3109,FALSE,AND($L3109,NOT($M3109),$R3109&lt;$B$6,$I3109&gt;0),TRUE,TRUE,FALSE)</f>
        <v>0</v>
      </c>
      <c r="P3109" s="3" cm="1">
        <f t="array" ref="P3109">_xlfn.IFS($P3108&gt;=$C$7-$B$26,0,$O3108,$P3108+$B$26,TRUE,0)</f>
        <v>0</v>
      </c>
      <c r="Q3109" s="3" t="b" cm="1">
        <f t="array" ref="Q3109">_xlfn.IFS(AND($L3109,NOT($M3109),NOT($O3109)),TRUE,$R3109&gt;=$B$6,FALSE,AND($L3109,NOT($M3109),$O3109,$P3109=0),TRUE,TRUE,FALSE)</f>
        <v>0</v>
      </c>
      <c r="R3109" s="3" cm="1">
        <f t="array" ref="R3109">_xlfn.IFS(AND($Q3108,$R3108&lt;$B$6),$R3108+1,AND(NOT($L3108),$R3108&gt;0),0,TRUE,$R3108)</f>
        <v>0</v>
      </c>
      <c r="S3109" s="1" cm="1">
        <f t="array" ref="S3109">_xlfn.IFS(AND(Q3108,I3108&gt;$B$8),S3108+$B$8,AND(Q3108,I3108&lt;=$B$8),S3108+I3108,TRUE,$S3108)</f>
        <v>122</v>
      </c>
      <c r="T3109" s="1">
        <f t="shared" si="190"/>
        <v>10980</v>
      </c>
      <c r="U3109" s="17">
        <f t="shared" si="191"/>
        <v>212.10560206052801</v>
      </c>
      <c r="V3109" s="47" cm="1">
        <f t="array" ref="V3109">_xlfn.IFS($B$6=1,S3109*$B$10,AND(R3108=0,R3109&gt;=1,I3109&gt;=$B$6*$B$8-1),V3108+$B$6*$B$10*$B$8,AND(R3108=0,R3109&gt;=1,I3109&lt;$B$6*$B$8-1),V3108+I3108*$B$10,TRUE,V3108)</f>
        <v>12200</v>
      </c>
      <c r="W3109" s="17">
        <f t="shared" si="192"/>
        <v>235.67289117836447</v>
      </c>
    </row>
    <row r="3110" spans="7:23" x14ac:dyDescent="0.25">
      <c r="G3110" s="15">
        <v>3108</v>
      </c>
      <c r="H3110" s="1">
        <f t="shared" si="189"/>
        <v>51.783333333333331</v>
      </c>
      <c r="I3110" s="15" cm="1">
        <f t="array" ref="I3110">_xlfn.IFS(J3109&gt;=$C$13-$B$26,MINA(I3109+$B$13-S3110+S3109,$B$11),I3109=$B$11,MINA(I3109-S3110+S3109,$B$11),TRUE,MAXA(I3109-S3110+S3109,0))</f>
        <v>0</v>
      </c>
      <c r="J3110" s="1" cm="1">
        <f t="array" ref="J3110">_xlfn.IFS(J3109&gt;=$C$13-$B$26,0,I3109&lt;$B$11,J3109+$B$26,TRUE,0)</f>
        <v>0.75000000000000067</v>
      </c>
      <c r="K3110" s="3" cm="1">
        <f t="array" ref="K3110">_xlfn.IFS(AND(NOT($K3109=0),$L3109),0,NOT($L3109),$K3109+$B$26,TRUE,$K3109)</f>
        <v>0.49999999999999994</v>
      </c>
      <c r="L3110" s="3" t="b" cm="1">
        <f t="array" ref="L3110">_xlfn.IFS(AND($I3110&gt;0,$K3110&gt;=$C$5-$B$26),TRUE,$R3110&gt;=$B$6,FALSE,$I3110=0,FALSE,TRUE,$L3109)</f>
        <v>0</v>
      </c>
      <c r="M3110" s="3" t="b" cm="1">
        <f t="array" ref="M3110">_xlfn.IFS($N3110&gt;=$B$4-$B$26,FALSE,AND($I3110&gt;0,$K3110&gt;=$B$5-$B$26),TRUE,AND($L3110,NOT($M3109)),FALSE,$M3109,TRUE,TRUE,FALSE)</f>
        <v>0</v>
      </c>
      <c r="N3110" s="3" cm="1">
        <f t="array" ref="N3110">_xlfn.IFS($M3109,$N3109+$B$26,NOT($M3109),0,TRUE,$M3109)</f>
        <v>0</v>
      </c>
      <c r="O3110" s="3" t="b" cm="1">
        <f t="array" ref="O3110">_xlfn.IFS($M3110,FALSE,AND($L3110,NOT($M3110),$R3110&lt;$B$6,$I3110&gt;0),TRUE,TRUE,FALSE)</f>
        <v>0</v>
      </c>
      <c r="P3110" s="3" cm="1">
        <f t="array" ref="P3110">_xlfn.IFS($P3109&gt;=$C$7-$B$26,0,$O3109,$P3109+$B$26,TRUE,0)</f>
        <v>0</v>
      </c>
      <c r="Q3110" s="3" t="b" cm="1">
        <f t="array" ref="Q3110">_xlfn.IFS(AND($L3110,NOT($M3110),NOT($O3110)),TRUE,$R3110&gt;=$B$6,FALSE,AND($L3110,NOT($M3110),$O3110,$P3110=0),TRUE,TRUE,FALSE)</f>
        <v>0</v>
      </c>
      <c r="R3110" s="3" cm="1">
        <f t="array" ref="R3110">_xlfn.IFS(AND($Q3109,$R3109&lt;$B$6),$R3109+1,AND(NOT($L3109),$R3109&gt;0),0,TRUE,$R3109)</f>
        <v>0</v>
      </c>
      <c r="S3110" s="1" cm="1">
        <f t="array" ref="S3110">_xlfn.IFS(AND(Q3109,I3109&gt;$B$8),S3109+$B$8,AND(Q3109,I3109&lt;=$B$8),S3109+I3109,TRUE,$S3109)</f>
        <v>122</v>
      </c>
      <c r="T3110" s="1">
        <f t="shared" si="190"/>
        <v>10980</v>
      </c>
      <c r="U3110" s="17">
        <f t="shared" si="191"/>
        <v>212.03733504988736</v>
      </c>
      <c r="V3110" s="47" cm="1">
        <f t="array" ref="V3110">_xlfn.IFS($B$6=1,S3110*$B$10,AND(R3109=0,R3110&gt;=1,I3110&gt;=$B$6*$B$8-1),V3109+$B$6*$B$10*$B$8,AND(R3109=0,R3110&gt;=1,I3110&lt;$B$6*$B$8-1),V3109+I3109*$B$10,TRUE,V3109)</f>
        <v>12200</v>
      </c>
      <c r="W3110" s="17">
        <f t="shared" si="192"/>
        <v>235.59703894431928</v>
      </c>
    </row>
    <row r="3111" spans="7:23" x14ac:dyDescent="0.25">
      <c r="G3111" s="15">
        <v>3109</v>
      </c>
      <c r="H3111" s="1">
        <f t="shared" si="189"/>
        <v>51.8</v>
      </c>
      <c r="I3111" s="15" cm="1">
        <f t="array" ref="I3111">_xlfn.IFS(J3110&gt;=$C$13-$B$26,MINA(I3110+$B$13-S3111+S3110,$B$11),I3110=$B$11,MINA(I3110-S3111+S3110,$B$11),TRUE,MAXA(I3110-S3111+S3110,0))</f>
        <v>0</v>
      </c>
      <c r="J3111" s="1" cm="1">
        <f t="array" ref="J3111">_xlfn.IFS(J3110&gt;=$C$13-$B$26,0,I3110&lt;$B$11,J3110+$B$26,TRUE,0)</f>
        <v>0.76666666666666738</v>
      </c>
      <c r="K3111" s="3" cm="1">
        <f t="array" ref="K3111">_xlfn.IFS(AND(NOT($K3110=0),$L3110),0,NOT($L3110),$K3110+$B$26,TRUE,$K3110)</f>
        <v>0.51666666666666661</v>
      </c>
      <c r="L3111" s="3" t="b" cm="1">
        <f t="array" ref="L3111">_xlfn.IFS(AND($I3111&gt;0,$K3111&gt;=$C$5-$B$26),TRUE,$R3111&gt;=$B$6,FALSE,$I3111=0,FALSE,TRUE,$L3110)</f>
        <v>0</v>
      </c>
      <c r="M3111" s="3" t="b" cm="1">
        <f t="array" ref="M3111">_xlfn.IFS($N3111&gt;=$B$4-$B$26,FALSE,AND($I3111&gt;0,$K3111&gt;=$B$5-$B$26),TRUE,AND($L3111,NOT($M3110)),FALSE,$M3110,TRUE,TRUE,FALSE)</f>
        <v>0</v>
      </c>
      <c r="N3111" s="3" cm="1">
        <f t="array" ref="N3111">_xlfn.IFS($M3110,$N3110+$B$26,NOT($M3110),0,TRUE,$M3110)</f>
        <v>0</v>
      </c>
      <c r="O3111" s="3" t="b" cm="1">
        <f t="array" ref="O3111">_xlfn.IFS($M3111,FALSE,AND($L3111,NOT($M3111),$R3111&lt;$B$6,$I3111&gt;0),TRUE,TRUE,FALSE)</f>
        <v>0</v>
      </c>
      <c r="P3111" s="3" cm="1">
        <f t="array" ref="P3111">_xlfn.IFS($P3110&gt;=$C$7-$B$26,0,$O3110,$P3110+$B$26,TRUE,0)</f>
        <v>0</v>
      </c>
      <c r="Q3111" s="3" t="b" cm="1">
        <f t="array" ref="Q3111">_xlfn.IFS(AND($L3111,NOT($M3111),NOT($O3111)),TRUE,$R3111&gt;=$B$6,FALSE,AND($L3111,NOT($M3111),$O3111,$P3111=0),TRUE,TRUE,FALSE)</f>
        <v>0</v>
      </c>
      <c r="R3111" s="3" cm="1">
        <f t="array" ref="R3111">_xlfn.IFS(AND($Q3110,$R3110&lt;$B$6),$R3110+1,AND(NOT($L3110),$R3110&gt;0),0,TRUE,$R3110)</f>
        <v>0</v>
      </c>
      <c r="S3111" s="1" cm="1">
        <f t="array" ref="S3111">_xlfn.IFS(AND(Q3110,I3110&gt;$B$8),S3110+$B$8,AND(Q3110,I3110&lt;=$B$8),S3110+I3110,TRUE,$S3110)</f>
        <v>122</v>
      </c>
      <c r="T3111" s="1">
        <f t="shared" si="190"/>
        <v>10980</v>
      </c>
      <c r="U3111" s="17">
        <f t="shared" si="191"/>
        <v>211.96911196911199</v>
      </c>
      <c r="V3111" s="47" cm="1">
        <f t="array" ref="V3111">_xlfn.IFS($B$6=1,S3111*$B$10,AND(R3110=0,R3111&gt;=1,I3111&gt;=$B$6*$B$8-1),V3110+$B$6*$B$10*$B$8,AND(R3110=0,R3111&gt;=1,I3111&lt;$B$6*$B$8-1),V3110+I3110*$B$10,TRUE,V3110)</f>
        <v>12200</v>
      </c>
      <c r="W3111" s="17">
        <f t="shared" si="192"/>
        <v>235.52123552123552</v>
      </c>
    </row>
    <row r="3112" spans="7:23" x14ac:dyDescent="0.25">
      <c r="G3112" s="15">
        <v>3110</v>
      </c>
      <c r="H3112" s="1">
        <f t="shared" si="189"/>
        <v>51.816666666666663</v>
      </c>
      <c r="I3112" s="15" cm="1">
        <f t="array" ref="I3112">_xlfn.IFS(J3111&gt;=$C$13-$B$26,MINA(I3111+$B$13-S3112+S3111,$B$11),I3111=$B$11,MINA(I3111-S3112+S3111,$B$11),TRUE,MAXA(I3111-S3112+S3111,0))</f>
        <v>0</v>
      </c>
      <c r="J3112" s="1" cm="1">
        <f t="array" ref="J3112">_xlfn.IFS(J3111&gt;=$C$13-$B$26,0,I3111&lt;$B$11,J3111+$B$26,TRUE,0)</f>
        <v>0.7833333333333341</v>
      </c>
      <c r="K3112" s="3" cm="1">
        <f t="array" ref="K3112">_xlfn.IFS(AND(NOT($K3111=0),$L3111),0,NOT($L3111),$K3111+$B$26,TRUE,$K3111)</f>
        <v>0.53333333333333333</v>
      </c>
      <c r="L3112" s="3" t="b" cm="1">
        <f t="array" ref="L3112">_xlfn.IFS(AND($I3112&gt;0,$K3112&gt;=$C$5-$B$26),TRUE,$R3112&gt;=$B$6,FALSE,$I3112=0,FALSE,TRUE,$L3111)</f>
        <v>0</v>
      </c>
      <c r="M3112" s="3" t="b" cm="1">
        <f t="array" ref="M3112">_xlfn.IFS($N3112&gt;=$B$4-$B$26,FALSE,AND($I3112&gt;0,$K3112&gt;=$B$5-$B$26),TRUE,AND($L3112,NOT($M3111)),FALSE,$M3111,TRUE,TRUE,FALSE)</f>
        <v>0</v>
      </c>
      <c r="N3112" s="3" cm="1">
        <f t="array" ref="N3112">_xlfn.IFS($M3111,$N3111+$B$26,NOT($M3111),0,TRUE,$M3111)</f>
        <v>0</v>
      </c>
      <c r="O3112" s="3" t="b" cm="1">
        <f t="array" ref="O3112">_xlfn.IFS($M3112,FALSE,AND($L3112,NOT($M3112),$R3112&lt;$B$6,$I3112&gt;0),TRUE,TRUE,FALSE)</f>
        <v>0</v>
      </c>
      <c r="P3112" s="3" cm="1">
        <f t="array" ref="P3112">_xlfn.IFS($P3111&gt;=$C$7-$B$26,0,$O3111,$P3111+$B$26,TRUE,0)</f>
        <v>0</v>
      </c>
      <c r="Q3112" s="3" t="b" cm="1">
        <f t="array" ref="Q3112">_xlfn.IFS(AND($L3112,NOT($M3112),NOT($O3112)),TRUE,$R3112&gt;=$B$6,FALSE,AND($L3112,NOT($M3112),$O3112,$P3112=0),TRUE,TRUE,FALSE)</f>
        <v>0</v>
      </c>
      <c r="R3112" s="3" cm="1">
        <f t="array" ref="R3112">_xlfn.IFS(AND($Q3111,$R3111&lt;$B$6),$R3111+1,AND(NOT($L3111),$R3111&gt;0),0,TRUE,$R3111)</f>
        <v>0</v>
      </c>
      <c r="S3112" s="1" cm="1">
        <f t="array" ref="S3112">_xlfn.IFS(AND(Q3111,I3111&gt;$B$8),S3111+$B$8,AND(Q3111,I3111&lt;=$B$8),S3111+I3111,TRUE,$S3111)</f>
        <v>122</v>
      </c>
      <c r="T3112" s="1">
        <f t="shared" si="190"/>
        <v>10980</v>
      </c>
      <c r="U3112" s="17">
        <f t="shared" si="191"/>
        <v>211.90093277581218</v>
      </c>
      <c r="V3112" s="47" cm="1">
        <f t="array" ref="V3112">_xlfn.IFS($B$6=1,S3112*$B$10,AND(R3111=0,R3112&gt;=1,I3112&gt;=$B$6*$B$8-1),V3111+$B$6*$B$10*$B$8,AND(R3111=0,R3112&gt;=1,I3112&lt;$B$6*$B$8-1),V3111+I3111*$B$10,TRUE,V3111)</f>
        <v>12200</v>
      </c>
      <c r="W3112" s="17">
        <f t="shared" si="192"/>
        <v>235.44548086201354</v>
      </c>
    </row>
    <row r="3113" spans="7:23" x14ac:dyDescent="0.25">
      <c r="G3113" s="15">
        <v>3111</v>
      </c>
      <c r="H3113" s="1">
        <f t="shared" si="189"/>
        <v>51.833333333333336</v>
      </c>
      <c r="I3113" s="15" cm="1">
        <f t="array" ref="I3113">_xlfn.IFS(J3112&gt;=$C$13-$B$26,MINA(I3112+$B$13-S3113+S3112,$B$11),I3112=$B$11,MINA(I3112-S3113+S3112,$B$11),TRUE,MAXA(I3112-S3113+S3112,0))</f>
        <v>0</v>
      </c>
      <c r="J3113" s="1" cm="1">
        <f t="array" ref="J3113">_xlfn.IFS(J3112&gt;=$C$13-$B$26,0,I3112&lt;$B$11,J3112+$B$26,TRUE,0)</f>
        <v>0.80000000000000082</v>
      </c>
      <c r="K3113" s="3" cm="1">
        <f t="array" ref="K3113">_xlfn.IFS(AND(NOT($K3112=0),$L3112),0,NOT($L3112),$K3112+$B$26,TRUE,$K3112)</f>
        <v>0.55000000000000004</v>
      </c>
      <c r="L3113" s="3" t="b" cm="1">
        <f t="array" ref="L3113">_xlfn.IFS(AND($I3113&gt;0,$K3113&gt;=$C$5-$B$26),TRUE,$R3113&gt;=$B$6,FALSE,$I3113=0,FALSE,TRUE,$L3112)</f>
        <v>0</v>
      </c>
      <c r="M3113" s="3" t="b" cm="1">
        <f t="array" ref="M3113">_xlfn.IFS($N3113&gt;=$B$4-$B$26,FALSE,AND($I3113&gt;0,$K3113&gt;=$B$5-$B$26),TRUE,AND($L3113,NOT($M3112)),FALSE,$M3112,TRUE,TRUE,FALSE)</f>
        <v>0</v>
      </c>
      <c r="N3113" s="3" cm="1">
        <f t="array" ref="N3113">_xlfn.IFS($M3112,$N3112+$B$26,NOT($M3112),0,TRUE,$M3112)</f>
        <v>0</v>
      </c>
      <c r="O3113" s="3" t="b" cm="1">
        <f t="array" ref="O3113">_xlfn.IFS($M3113,FALSE,AND($L3113,NOT($M3113),$R3113&lt;$B$6,$I3113&gt;0),TRUE,TRUE,FALSE)</f>
        <v>0</v>
      </c>
      <c r="P3113" s="3" cm="1">
        <f t="array" ref="P3113">_xlfn.IFS($P3112&gt;=$C$7-$B$26,0,$O3112,$P3112+$B$26,TRUE,0)</f>
        <v>0</v>
      </c>
      <c r="Q3113" s="3" t="b" cm="1">
        <f t="array" ref="Q3113">_xlfn.IFS(AND($L3113,NOT($M3113),NOT($O3113)),TRUE,$R3113&gt;=$B$6,FALSE,AND($L3113,NOT($M3113),$O3113,$P3113=0),TRUE,TRUE,FALSE)</f>
        <v>0</v>
      </c>
      <c r="R3113" s="3" cm="1">
        <f t="array" ref="R3113">_xlfn.IFS(AND($Q3112,$R3112&lt;$B$6),$R3112+1,AND(NOT($L3112),$R3112&gt;0),0,TRUE,$R3112)</f>
        <v>0</v>
      </c>
      <c r="S3113" s="1" cm="1">
        <f t="array" ref="S3113">_xlfn.IFS(AND(Q3112,I3112&gt;$B$8),S3112+$B$8,AND(Q3112,I3112&lt;=$B$8),S3112+I3112,TRUE,$S3112)</f>
        <v>122</v>
      </c>
      <c r="T3113" s="1">
        <f t="shared" si="190"/>
        <v>10980</v>
      </c>
      <c r="U3113" s="17">
        <f t="shared" si="191"/>
        <v>211.83279742765274</v>
      </c>
      <c r="V3113" s="47" cm="1">
        <f t="array" ref="V3113">_xlfn.IFS($B$6=1,S3113*$B$10,AND(R3112=0,R3113&gt;=1,I3113&gt;=$B$6*$B$8-1),V3112+$B$6*$B$10*$B$8,AND(R3112=0,R3113&gt;=1,I3113&lt;$B$6*$B$8-1),V3112+I3112*$B$10,TRUE,V3112)</f>
        <v>12200</v>
      </c>
      <c r="W3113" s="17">
        <f t="shared" si="192"/>
        <v>235.36977491961414</v>
      </c>
    </row>
    <row r="3114" spans="7:23" x14ac:dyDescent="0.25">
      <c r="G3114" s="15">
        <v>3112</v>
      </c>
      <c r="H3114" s="1">
        <f t="shared" si="189"/>
        <v>51.85</v>
      </c>
      <c r="I3114" s="15" cm="1">
        <f t="array" ref="I3114">_xlfn.IFS(J3113&gt;=$C$13-$B$26,MINA(I3113+$B$13-S3114+S3113,$B$11),I3113=$B$11,MINA(I3113-S3114+S3113,$B$11),TRUE,MAXA(I3113-S3114+S3113,0))</f>
        <v>0</v>
      </c>
      <c r="J3114" s="1" cm="1">
        <f t="array" ref="J3114">_xlfn.IFS(J3113&gt;=$C$13-$B$26,0,I3113&lt;$B$11,J3113+$B$26,TRUE,0)</f>
        <v>0.81666666666666754</v>
      </c>
      <c r="K3114" s="3" cm="1">
        <f t="array" ref="K3114">_xlfn.IFS(AND(NOT($K3113=0),$L3113),0,NOT($L3113),$K3113+$B$26,TRUE,$K3113)</f>
        <v>0.56666666666666676</v>
      </c>
      <c r="L3114" s="3" t="b" cm="1">
        <f t="array" ref="L3114">_xlfn.IFS(AND($I3114&gt;0,$K3114&gt;=$C$5-$B$26),TRUE,$R3114&gt;=$B$6,FALSE,$I3114=0,FALSE,TRUE,$L3113)</f>
        <v>0</v>
      </c>
      <c r="M3114" s="3" t="b" cm="1">
        <f t="array" ref="M3114">_xlfn.IFS($N3114&gt;=$B$4-$B$26,FALSE,AND($I3114&gt;0,$K3114&gt;=$B$5-$B$26),TRUE,AND($L3114,NOT($M3113)),FALSE,$M3113,TRUE,TRUE,FALSE)</f>
        <v>0</v>
      </c>
      <c r="N3114" s="3" cm="1">
        <f t="array" ref="N3114">_xlfn.IFS($M3113,$N3113+$B$26,NOT($M3113),0,TRUE,$M3113)</f>
        <v>0</v>
      </c>
      <c r="O3114" s="3" t="b" cm="1">
        <f t="array" ref="O3114">_xlfn.IFS($M3114,FALSE,AND($L3114,NOT($M3114),$R3114&lt;$B$6,$I3114&gt;0),TRUE,TRUE,FALSE)</f>
        <v>0</v>
      </c>
      <c r="P3114" s="3" cm="1">
        <f t="array" ref="P3114">_xlfn.IFS($P3113&gt;=$C$7-$B$26,0,$O3113,$P3113+$B$26,TRUE,0)</f>
        <v>0</v>
      </c>
      <c r="Q3114" s="3" t="b" cm="1">
        <f t="array" ref="Q3114">_xlfn.IFS(AND($L3114,NOT($M3114),NOT($O3114)),TRUE,$R3114&gt;=$B$6,FALSE,AND($L3114,NOT($M3114),$O3114,$P3114=0),TRUE,TRUE,FALSE)</f>
        <v>0</v>
      </c>
      <c r="R3114" s="3" cm="1">
        <f t="array" ref="R3114">_xlfn.IFS(AND($Q3113,$R3113&lt;$B$6),$R3113+1,AND(NOT($L3113),$R3113&gt;0),0,TRUE,$R3113)</f>
        <v>0</v>
      </c>
      <c r="S3114" s="1" cm="1">
        <f t="array" ref="S3114">_xlfn.IFS(AND(Q3113,I3113&gt;$B$8),S3113+$B$8,AND(Q3113,I3113&lt;=$B$8),S3113+I3113,TRUE,$S3113)</f>
        <v>122</v>
      </c>
      <c r="T3114" s="1">
        <f t="shared" si="190"/>
        <v>10980</v>
      </c>
      <c r="U3114" s="17">
        <f t="shared" si="191"/>
        <v>211.76470588235293</v>
      </c>
      <c r="V3114" s="47" cm="1">
        <f t="array" ref="V3114">_xlfn.IFS($B$6=1,S3114*$B$10,AND(R3113=0,R3114&gt;=1,I3114&gt;=$B$6*$B$8-1),V3113+$B$6*$B$10*$B$8,AND(R3113=0,R3114&gt;=1,I3114&lt;$B$6*$B$8-1),V3113+I3113*$B$10,TRUE,V3113)</f>
        <v>12200</v>
      </c>
      <c r="W3114" s="17">
        <f t="shared" si="192"/>
        <v>235.29411764705881</v>
      </c>
    </row>
    <row r="3115" spans="7:23" x14ac:dyDescent="0.25">
      <c r="G3115" s="15">
        <v>3113</v>
      </c>
      <c r="H3115" s="1">
        <f t="shared" si="189"/>
        <v>51.866666666666667</v>
      </c>
      <c r="I3115" s="15" cm="1">
        <f t="array" ref="I3115">_xlfn.IFS(J3114&gt;=$C$13-$B$26,MINA(I3114+$B$13-S3115+S3114,$B$11),I3114=$B$11,MINA(I3114-S3115+S3114,$B$11),TRUE,MAXA(I3114-S3115+S3114,0))</f>
        <v>0</v>
      </c>
      <c r="J3115" s="1" cm="1">
        <f t="array" ref="J3115">_xlfn.IFS(J3114&gt;=$C$13-$B$26,0,I3114&lt;$B$11,J3114+$B$26,TRUE,0)</f>
        <v>0.83333333333333426</v>
      </c>
      <c r="K3115" s="3" cm="1">
        <f t="array" ref="K3115">_xlfn.IFS(AND(NOT($K3114=0),$L3114),0,NOT($L3114),$K3114+$B$26,TRUE,$K3114)</f>
        <v>0.58333333333333348</v>
      </c>
      <c r="L3115" s="3" t="b" cm="1">
        <f t="array" ref="L3115">_xlfn.IFS(AND($I3115&gt;0,$K3115&gt;=$C$5-$B$26),TRUE,$R3115&gt;=$B$6,FALSE,$I3115=0,FALSE,TRUE,$L3114)</f>
        <v>0</v>
      </c>
      <c r="M3115" s="3" t="b" cm="1">
        <f t="array" ref="M3115">_xlfn.IFS($N3115&gt;=$B$4-$B$26,FALSE,AND($I3115&gt;0,$K3115&gt;=$B$5-$B$26),TRUE,AND($L3115,NOT($M3114)),FALSE,$M3114,TRUE,TRUE,FALSE)</f>
        <v>0</v>
      </c>
      <c r="N3115" s="3" cm="1">
        <f t="array" ref="N3115">_xlfn.IFS($M3114,$N3114+$B$26,NOT($M3114),0,TRUE,$M3114)</f>
        <v>0</v>
      </c>
      <c r="O3115" s="3" t="b" cm="1">
        <f t="array" ref="O3115">_xlfn.IFS($M3115,FALSE,AND($L3115,NOT($M3115),$R3115&lt;$B$6,$I3115&gt;0),TRUE,TRUE,FALSE)</f>
        <v>0</v>
      </c>
      <c r="P3115" s="3" cm="1">
        <f t="array" ref="P3115">_xlfn.IFS($P3114&gt;=$C$7-$B$26,0,$O3114,$P3114+$B$26,TRUE,0)</f>
        <v>0</v>
      </c>
      <c r="Q3115" s="3" t="b" cm="1">
        <f t="array" ref="Q3115">_xlfn.IFS(AND($L3115,NOT($M3115),NOT($O3115)),TRUE,$R3115&gt;=$B$6,FALSE,AND($L3115,NOT($M3115),$O3115,$P3115=0),TRUE,TRUE,FALSE)</f>
        <v>0</v>
      </c>
      <c r="R3115" s="3" cm="1">
        <f t="array" ref="R3115">_xlfn.IFS(AND($Q3114,$R3114&lt;$B$6),$R3114+1,AND(NOT($L3114),$R3114&gt;0),0,TRUE,$R3114)</f>
        <v>0</v>
      </c>
      <c r="S3115" s="1" cm="1">
        <f t="array" ref="S3115">_xlfn.IFS(AND(Q3114,I3114&gt;$B$8),S3114+$B$8,AND(Q3114,I3114&lt;=$B$8),S3114+I3114,TRUE,$S3114)</f>
        <v>122</v>
      </c>
      <c r="T3115" s="1">
        <f t="shared" si="190"/>
        <v>10980</v>
      </c>
      <c r="U3115" s="17">
        <f t="shared" si="191"/>
        <v>211.69665809768637</v>
      </c>
      <c r="V3115" s="47" cm="1">
        <f t="array" ref="V3115">_xlfn.IFS($B$6=1,S3115*$B$10,AND(R3114=0,R3115&gt;=1,I3115&gt;=$B$6*$B$8-1),V3114+$B$6*$B$10*$B$8,AND(R3114=0,R3115&gt;=1,I3115&lt;$B$6*$B$8-1),V3114+I3114*$B$10,TRUE,V3114)</f>
        <v>12200</v>
      </c>
      <c r="W3115" s="17">
        <f t="shared" si="192"/>
        <v>235.2185089974293</v>
      </c>
    </row>
    <row r="3116" spans="7:23" x14ac:dyDescent="0.25">
      <c r="G3116" s="15">
        <v>3114</v>
      </c>
      <c r="H3116" s="1">
        <f t="shared" si="189"/>
        <v>51.883333333333333</v>
      </c>
      <c r="I3116" s="15" cm="1">
        <f t="array" ref="I3116">_xlfn.IFS(J3115&gt;=$C$13-$B$26,MINA(I3115+$B$13-S3116+S3115,$B$11),I3115=$B$11,MINA(I3115-S3116+S3115,$B$11),TRUE,MAXA(I3115-S3116+S3115,0))</f>
        <v>0</v>
      </c>
      <c r="J3116" s="1" cm="1">
        <f t="array" ref="J3116">_xlfn.IFS(J3115&gt;=$C$13-$B$26,0,I3115&lt;$B$11,J3115+$B$26,TRUE,0)</f>
        <v>0.85000000000000098</v>
      </c>
      <c r="K3116" s="3" cm="1">
        <f t="array" ref="K3116">_xlfn.IFS(AND(NOT($K3115=0),$L3115),0,NOT($L3115),$K3115+$B$26,TRUE,$K3115)</f>
        <v>0.6000000000000002</v>
      </c>
      <c r="L3116" s="3" t="b" cm="1">
        <f t="array" ref="L3116">_xlfn.IFS(AND($I3116&gt;0,$K3116&gt;=$C$5-$B$26),TRUE,$R3116&gt;=$B$6,FALSE,$I3116=0,FALSE,TRUE,$L3115)</f>
        <v>0</v>
      </c>
      <c r="M3116" s="3" t="b" cm="1">
        <f t="array" ref="M3116">_xlfn.IFS($N3116&gt;=$B$4-$B$26,FALSE,AND($I3116&gt;0,$K3116&gt;=$B$5-$B$26),TRUE,AND($L3116,NOT($M3115)),FALSE,$M3115,TRUE,TRUE,FALSE)</f>
        <v>0</v>
      </c>
      <c r="N3116" s="3" cm="1">
        <f t="array" ref="N3116">_xlfn.IFS($M3115,$N3115+$B$26,NOT($M3115),0,TRUE,$M3115)</f>
        <v>0</v>
      </c>
      <c r="O3116" s="3" t="b" cm="1">
        <f t="array" ref="O3116">_xlfn.IFS($M3116,FALSE,AND($L3116,NOT($M3116),$R3116&lt;$B$6,$I3116&gt;0),TRUE,TRUE,FALSE)</f>
        <v>0</v>
      </c>
      <c r="P3116" s="3" cm="1">
        <f t="array" ref="P3116">_xlfn.IFS($P3115&gt;=$C$7-$B$26,0,$O3115,$P3115+$B$26,TRUE,0)</f>
        <v>0</v>
      </c>
      <c r="Q3116" s="3" t="b" cm="1">
        <f t="array" ref="Q3116">_xlfn.IFS(AND($L3116,NOT($M3116),NOT($O3116)),TRUE,$R3116&gt;=$B$6,FALSE,AND($L3116,NOT($M3116),$O3116,$P3116=0),TRUE,TRUE,FALSE)</f>
        <v>0</v>
      </c>
      <c r="R3116" s="3" cm="1">
        <f t="array" ref="R3116">_xlfn.IFS(AND($Q3115,$R3115&lt;$B$6),$R3115+1,AND(NOT($L3115),$R3115&gt;0),0,TRUE,$R3115)</f>
        <v>0</v>
      </c>
      <c r="S3116" s="1" cm="1">
        <f t="array" ref="S3116">_xlfn.IFS(AND(Q3115,I3115&gt;$B$8),S3115+$B$8,AND(Q3115,I3115&lt;=$B$8),S3115+I3115,TRUE,$S3115)</f>
        <v>122</v>
      </c>
      <c r="T3116" s="1">
        <f t="shared" si="190"/>
        <v>10980</v>
      </c>
      <c r="U3116" s="17">
        <f t="shared" si="191"/>
        <v>211.62865403148089</v>
      </c>
      <c r="V3116" s="47" cm="1">
        <f t="array" ref="V3116">_xlfn.IFS($B$6=1,S3116*$B$10,AND(R3115=0,R3116&gt;=1,I3116&gt;=$B$6*$B$8-1),V3115+$B$6*$B$10*$B$8,AND(R3115=0,R3116&gt;=1,I3116&lt;$B$6*$B$8-1),V3115+I3115*$B$10,TRUE,V3115)</f>
        <v>12200</v>
      </c>
      <c r="W3116" s="17">
        <f t="shared" si="192"/>
        <v>235.14294892386766</v>
      </c>
    </row>
    <row r="3117" spans="7:23" x14ac:dyDescent="0.25">
      <c r="G3117" s="15">
        <v>3115</v>
      </c>
      <c r="H3117" s="1">
        <f t="shared" si="189"/>
        <v>51.9</v>
      </c>
      <c r="I3117" s="15" cm="1">
        <f t="array" ref="I3117">_xlfn.IFS(J3116&gt;=$C$13-$B$26,MINA(I3116+$B$13-S3117+S3116,$B$11),I3116=$B$11,MINA(I3116-S3117+S3116,$B$11),TRUE,MAXA(I3116-S3117+S3116,0))</f>
        <v>0</v>
      </c>
      <c r="J3117" s="1" cm="1">
        <f t="array" ref="J3117">_xlfn.IFS(J3116&gt;=$C$13-$B$26,0,I3116&lt;$B$11,J3116+$B$26,TRUE,0)</f>
        <v>0.8666666666666677</v>
      </c>
      <c r="K3117" s="3" cm="1">
        <f t="array" ref="K3117">_xlfn.IFS(AND(NOT($K3116=0),$L3116),0,NOT($L3116),$K3116+$B$26,TRUE,$K3116)</f>
        <v>0.61666666666666692</v>
      </c>
      <c r="L3117" s="3" t="b" cm="1">
        <f t="array" ref="L3117">_xlfn.IFS(AND($I3117&gt;0,$K3117&gt;=$C$5-$B$26),TRUE,$R3117&gt;=$B$6,FALSE,$I3117=0,FALSE,TRUE,$L3116)</f>
        <v>0</v>
      </c>
      <c r="M3117" s="3" t="b" cm="1">
        <f t="array" ref="M3117">_xlfn.IFS($N3117&gt;=$B$4-$B$26,FALSE,AND($I3117&gt;0,$K3117&gt;=$B$5-$B$26),TRUE,AND($L3117,NOT($M3116)),FALSE,$M3116,TRUE,TRUE,FALSE)</f>
        <v>0</v>
      </c>
      <c r="N3117" s="3" cm="1">
        <f t="array" ref="N3117">_xlfn.IFS($M3116,$N3116+$B$26,NOT($M3116),0,TRUE,$M3116)</f>
        <v>0</v>
      </c>
      <c r="O3117" s="3" t="b" cm="1">
        <f t="array" ref="O3117">_xlfn.IFS($M3117,FALSE,AND($L3117,NOT($M3117),$R3117&lt;$B$6,$I3117&gt;0),TRUE,TRUE,FALSE)</f>
        <v>0</v>
      </c>
      <c r="P3117" s="3" cm="1">
        <f t="array" ref="P3117">_xlfn.IFS($P3116&gt;=$C$7-$B$26,0,$O3116,$P3116+$B$26,TRUE,0)</f>
        <v>0</v>
      </c>
      <c r="Q3117" s="3" t="b" cm="1">
        <f t="array" ref="Q3117">_xlfn.IFS(AND($L3117,NOT($M3117),NOT($O3117)),TRUE,$R3117&gt;=$B$6,FALSE,AND($L3117,NOT($M3117),$O3117,$P3117=0),TRUE,TRUE,FALSE)</f>
        <v>0</v>
      </c>
      <c r="R3117" s="3" cm="1">
        <f t="array" ref="R3117">_xlfn.IFS(AND($Q3116,$R3116&lt;$B$6),$R3116+1,AND(NOT($L3116),$R3116&gt;0),0,TRUE,$R3116)</f>
        <v>0</v>
      </c>
      <c r="S3117" s="1" cm="1">
        <f t="array" ref="S3117">_xlfn.IFS(AND(Q3116,I3116&gt;$B$8),S3116+$B$8,AND(Q3116,I3116&lt;=$B$8),S3116+I3116,TRUE,$S3116)</f>
        <v>122</v>
      </c>
      <c r="T3117" s="1">
        <f t="shared" si="190"/>
        <v>10980</v>
      </c>
      <c r="U3117" s="17">
        <f t="shared" si="191"/>
        <v>211.56069364161851</v>
      </c>
      <c r="V3117" s="47" cm="1">
        <f t="array" ref="V3117">_xlfn.IFS($B$6=1,S3117*$B$10,AND(R3116=0,R3117&gt;=1,I3117&gt;=$B$6*$B$8-1),V3116+$B$6*$B$10*$B$8,AND(R3116=0,R3117&gt;=1,I3117&lt;$B$6*$B$8-1),V3116+I3116*$B$10,TRUE,V3116)</f>
        <v>12200</v>
      </c>
      <c r="W3117" s="17">
        <f t="shared" si="192"/>
        <v>235.06743737957612</v>
      </c>
    </row>
    <row r="3118" spans="7:23" x14ac:dyDescent="0.25">
      <c r="G3118" s="15">
        <v>3116</v>
      </c>
      <c r="H3118" s="1">
        <f t="shared" si="189"/>
        <v>51.916666666666664</v>
      </c>
      <c r="I3118" s="15" cm="1">
        <f t="array" ref="I3118">_xlfn.IFS(J3117&gt;=$C$13-$B$26,MINA(I3117+$B$13-S3118+S3117,$B$11),I3117=$B$11,MINA(I3117-S3118+S3117,$B$11),TRUE,MAXA(I3117-S3118+S3117,0))</f>
        <v>0</v>
      </c>
      <c r="J3118" s="1" cm="1">
        <f t="array" ref="J3118">_xlfn.IFS(J3117&gt;=$C$13-$B$26,0,I3117&lt;$B$11,J3117+$B$26,TRUE,0)</f>
        <v>0.88333333333333441</v>
      </c>
      <c r="K3118" s="3" cm="1">
        <f t="array" ref="K3118">_xlfn.IFS(AND(NOT($K3117=0),$L3117),0,NOT($L3117),$K3117+$B$26,TRUE,$K3117)</f>
        <v>0.63333333333333364</v>
      </c>
      <c r="L3118" s="3" t="b" cm="1">
        <f t="array" ref="L3118">_xlfn.IFS(AND($I3118&gt;0,$K3118&gt;=$C$5-$B$26),TRUE,$R3118&gt;=$B$6,FALSE,$I3118=0,FALSE,TRUE,$L3117)</f>
        <v>0</v>
      </c>
      <c r="M3118" s="3" t="b" cm="1">
        <f t="array" ref="M3118">_xlfn.IFS($N3118&gt;=$B$4-$B$26,FALSE,AND($I3118&gt;0,$K3118&gt;=$B$5-$B$26),TRUE,AND($L3118,NOT($M3117)),FALSE,$M3117,TRUE,TRUE,FALSE)</f>
        <v>0</v>
      </c>
      <c r="N3118" s="3" cm="1">
        <f t="array" ref="N3118">_xlfn.IFS($M3117,$N3117+$B$26,NOT($M3117),0,TRUE,$M3117)</f>
        <v>0</v>
      </c>
      <c r="O3118" s="3" t="b" cm="1">
        <f t="array" ref="O3118">_xlfn.IFS($M3118,FALSE,AND($L3118,NOT($M3118),$R3118&lt;$B$6,$I3118&gt;0),TRUE,TRUE,FALSE)</f>
        <v>0</v>
      </c>
      <c r="P3118" s="3" cm="1">
        <f t="array" ref="P3118">_xlfn.IFS($P3117&gt;=$C$7-$B$26,0,$O3117,$P3117+$B$26,TRUE,0)</f>
        <v>0</v>
      </c>
      <c r="Q3118" s="3" t="b" cm="1">
        <f t="array" ref="Q3118">_xlfn.IFS(AND($L3118,NOT($M3118),NOT($O3118)),TRUE,$R3118&gt;=$B$6,FALSE,AND($L3118,NOT($M3118),$O3118,$P3118=0),TRUE,TRUE,FALSE)</f>
        <v>0</v>
      </c>
      <c r="R3118" s="3" cm="1">
        <f t="array" ref="R3118">_xlfn.IFS(AND($Q3117,$R3117&lt;$B$6),$R3117+1,AND(NOT($L3117),$R3117&gt;0),0,TRUE,$R3117)</f>
        <v>0</v>
      </c>
      <c r="S3118" s="1" cm="1">
        <f t="array" ref="S3118">_xlfn.IFS(AND(Q3117,I3117&gt;$B$8),S3117+$B$8,AND(Q3117,I3117&lt;=$B$8),S3117+I3117,TRUE,$S3117)</f>
        <v>122</v>
      </c>
      <c r="T3118" s="1">
        <f t="shared" si="190"/>
        <v>10980</v>
      </c>
      <c r="U3118" s="17">
        <f t="shared" si="191"/>
        <v>211.49277688603533</v>
      </c>
      <c r="V3118" s="47" cm="1">
        <f t="array" ref="V3118">_xlfn.IFS($B$6=1,S3118*$B$10,AND(R3117=0,R3118&gt;=1,I3118&gt;=$B$6*$B$8-1),V3117+$B$6*$B$10*$B$8,AND(R3117=0,R3118&gt;=1,I3118&lt;$B$6*$B$8-1),V3117+I3117*$B$10,TRUE,V3117)</f>
        <v>12200</v>
      </c>
      <c r="W3118" s="17">
        <f t="shared" si="192"/>
        <v>234.99197431781704</v>
      </c>
    </row>
    <row r="3119" spans="7:23" x14ac:dyDescent="0.25">
      <c r="G3119" s="15">
        <v>3117</v>
      </c>
      <c r="H3119" s="1">
        <f t="shared" si="189"/>
        <v>51.93333333333333</v>
      </c>
      <c r="I3119" s="15" cm="1">
        <f t="array" ref="I3119">_xlfn.IFS(J3118&gt;=$C$13-$B$26,MINA(I3118+$B$13-S3119+S3118,$B$11),I3118=$B$11,MINA(I3118-S3119+S3118,$B$11),TRUE,MAXA(I3118-S3119+S3118,0))</f>
        <v>0</v>
      </c>
      <c r="J3119" s="1" cm="1">
        <f t="array" ref="J3119">_xlfn.IFS(J3118&gt;=$C$13-$B$26,0,I3118&lt;$B$11,J3118+$B$26,TRUE,0)</f>
        <v>0.90000000000000113</v>
      </c>
      <c r="K3119" s="3" cm="1">
        <f t="array" ref="K3119">_xlfn.IFS(AND(NOT($K3118=0),$L3118),0,NOT($L3118),$K3118+$B$26,TRUE,$K3118)</f>
        <v>0.65000000000000036</v>
      </c>
      <c r="L3119" s="3" t="b" cm="1">
        <f t="array" ref="L3119">_xlfn.IFS(AND($I3119&gt;0,$K3119&gt;=$C$5-$B$26),TRUE,$R3119&gt;=$B$6,FALSE,$I3119=0,FALSE,TRUE,$L3118)</f>
        <v>0</v>
      </c>
      <c r="M3119" s="3" t="b" cm="1">
        <f t="array" ref="M3119">_xlfn.IFS($N3119&gt;=$B$4-$B$26,FALSE,AND($I3119&gt;0,$K3119&gt;=$B$5-$B$26),TRUE,AND($L3119,NOT($M3118)),FALSE,$M3118,TRUE,TRUE,FALSE)</f>
        <v>0</v>
      </c>
      <c r="N3119" s="3" cm="1">
        <f t="array" ref="N3119">_xlfn.IFS($M3118,$N3118+$B$26,NOT($M3118),0,TRUE,$M3118)</f>
        <v>0</v>
      </c>
      <c r="O3119" s="3" t="b" cm="1">
        <f t="array" ref="O3119">_xlfn.IFS($M3119,FALSE,AND($L3119,NOT($M3119),$R3119&lt;$B$6,$I3119&gt;0),TRUE,TRUE,FALSE)</f>
        <v>0</v>
      </c>
      <c r="P3119" s="3" cm="1">
        <f t="array" ref="P3119">_xlfn.IFS($P3118&gt;=$C$7-$B$26,0,$O3118,$P3118+$B$26,TRUE,0)</f>
        <v>0</v>
      </c>
      <c r="Q3119" s="3" t="b" cm="1">
        <f t="array" ref="Q3119">_xlfn.IFS(AND($L3119,NOT($M3119),NOT($O3119)),TRUE,$R3119&gt;=$B$6,FALSE,AND($L3119,NOT($M3119),$O3119,$P3119=0),TRUE,TRUE,FALSE)</f>
        <v>0</v>
      </c>
      <c r="R3119" s="3" cm="1">
        <f t="array" ref="R3119">_xlfn.IFS(AND($Q3118,$R3118&lt;$B$6),$R3118+1,AND(NOT($L3118),$R3118&gt;0),0,TRUE,$R3118)</f>
        <v>0</v>
      </c>
      <c r="S3119" s="1" cm="1">
        <f t="array" ref="S3119">_xlfn.IFS(AND(Q3118,I3118&gt;$B$8),S3118+$B$8,AND(Q3118,I3118&lt;=$B$8),S3118+I3118,TRUE,$S3118)</f>
        <v>122</v>
      </c>
      <c r="T3119" s="1">
        <f t="shared" si="190"/>
        <v>10980</v>
      </c>
      <c r="U3119" s="17">
        <f t="shared" si="191"/>
        <v>211.42490372272144</v>
      </c>
      <c r="V3119" s="47" cm="1">
        <f t="array" ref="V3119">_xlfn.IFS($B$6=1,S3119*$B$10,AND(R3118=0,R3119&gt;=1,I3119&gt;=$B$6*$B$8-1),V3118+$B$6*$B$10*$B$8,AND(R3118=0,R3119&gt;=1,I3119&lt;$B$6*$B$8-1),V3118+I3118*$B$10,TRUE,V3118)</f>
        <v>12200</v>
      </c>
      <c r="W3119" s="17">
        <f t="shared" si="192"/>
        <v>234.91655969191271</v>
      </c>
    </row>
    <row r="3120" spans="7:23" x14ac:dyDescent="0.25">
      <c r="G3120" s="15">
        <v>3118</v>
      </c>
      <c r="H3120" s="1">
        <f t="shared" si="189"/>
        <v>51.949999999999996</v>
      </c>
      <c r="I3120" s="15" cm="1">
        <f t="array" ref="I3120">_xlfn.IFS(J3119&gt;=$C$13-$B$26,MINA(I3119+$B$13-S3120+S3119,$B$11),I3119=$B$11,MINA(I3119-S3120+S3119,$B$11),TRUE,MAXA(I3119-S3120+S3119,0))</f>
        <v>0</v>
      </c>
      <c r="J3120" s="1" cm="1">
        <f t="array" ref="J3120">_xlfn.IFS(J3119&gt;=$C$13-$B$26,0,I3119&lt;$B$11,J3119+$B$26,TRUE,0)</f>
        <v>0.91666666666666785</v>
      </c>
      <c r="K3120" s="3" cm="1">
        <f t="array" ref="K3120">_xlfn.IFS(AND(NOT($K3119=0),$L3119),0,NOT($L3119),$K3119+$B$26,TRUE,$K3119)</f>
        <v>0.66666666666666707</v>
      </c>
      <c r="L3120" s="3" t="b" cm="1">
        <f t="array" ref="L3120">_xlfn.IFS(AND($I3120&gt;0,$K3120&gt;=$C$5-$B$26),TRUE,$R3120&gt;=$B$6,FALSE,$I3120=0,FALSE,TRUE,$L3119)</f>
        <v>0</v>
      </c>
      <c r="M3120" s="3" t="b" cm="1">
        <f t="array" ref="M3120">_xlfn.IFS($N3120&gt;=$B$4-$B$26,FALSE,AND($I3120&gt;0,$K3120&gt;=$B$5-$B$26),TRUE,AND($L3120,NOT($M3119)),FALSE,$M3119,TRUE,TRUE,FALSE)</f>
        <v>0</v>
      </c>
      <c r="N3120" s="3" cm="1">
        <f t="array" ref="N3120">_xlfn.IFS($M3119,$N3119+$B$26,NOT($M3119),0,TRUE,$M3119)</f>
        <v>0</v>
      </c>
      <c r="O3120" s="3" t="b" cm="1">
        <f t="array" ref="O3120">_xlfn.IFS($M3120,FALSE,AND($L3120,NOT($M3120),$R3120&lt;$B$6,$I3120&gt;0),TRUE,TRUE,FALSE)</f>
        <v>0</v>
      </c>
      <c r="P3120" s="3" cm="1">
        <f t="array" ref="P3120">_xlfn.IFS($P3119&gt;=$C$7-$B$26,0,$O3119,$P3119+$B$26,TRUE,0)</f>
        <v>0</v>
      </c>
      <c r="Q3120" s="3" t="b" cm="1">
        <f t="array" ref="Q3120">_xlfn.IFS(AND($L3120,NOT($M3120),NOT($O3120)),TRUE,$R3120&gt;=$B$6,FALSE,AND($L3120,NOT($M3120),$O3120,$P3120=0),TRUE,TRUE,FALSE)</f>
        <v>0</v>
      </c>
      <c r="R3120" s="3" cm="1">
        <f t="array" ref="R3120">_xlfn.IFS(AND($Q3119,$R3119&lt;$B$6),$R3119+1,AND(NOT($L3119),$R3119&gt;0),0,TRUE,$R3119)</f>
        <v>0</v>
      </c>
      <c r="S3120" s="1" cm="1">
        <f t="array" ref="S3120">_xlfn.IFS(AND(Q3119,I3119&gt;$B$8),S3119+$B$8,AND(Q3119,I3119&lt;=$B$8),S3119+I3119,TRUE,$S3119)</f>
        <v>122</v>
      </c>
      <c r="T3120" s="1">
        <f t="shared" si="190"/>
        <v>10980</v>
      </c>
      <c r="U3120" s="17">
        <f t="shared" si="191"/>
        <v>211.35707410972091</v>
      </c>
      <c r="V3120" s="47" cm="1">
        <f t="array" ref="V3120">_xlfn.IFS($B$6=1,S3120*$B$10,AND(R3119=0,R3120&gt;=1,I3120&gt;=$B$6*$B$8-1),V3119+$B$6*$B$10*$B$8,AND(R3119=0,R3120&gt;=1,I3120&lt;$B$6*$B$8-1),V3119+I3119*$B$10,TRUE,V3119)</f>
        <v>12200</v>
      </c>
      <c r="W3120" s="17">
        <f t="shared" si="192"/>
        <v>234.84119345524545</v>
      </c>
    </row>
    <row r="3121" spans="7:23" x14ac:dyDescent="0.25">
      <c r="G3121" s="15">
        <v>3119</v>
      </c>
      <c r="H3121" s="1">
        <f t="shared" si="189"/>
        <v>51.966666666666669</v>
      </c>
      <c r="I3121" s="15" cm="1">
        <f t="array" ref="I3121">_xlfn.IFS(J3120&gt;=$C$13-$B$26,MINA(I3120+$B$13-S3121+S3120,$B$11),I3120=$B$11,MINA(I3120-S3121+S3120,$B$11),TRUE,MAXA(I3120-S3121+S3120,0))</f>
        <v>0</v>
      </c>
      <c r="J3121" s="1" cm="1">
        <f t="array" ref="J3121">_xlfn.IFS(J3120&gt;=$C$13-$B$26,0,I3120&lt;$B$11,J3120+$B$26,TRUE,0)</f>
        <v>0.93333333333333457</v>
      </c>
      <c r="K3121" s="3" cm="1">
        <f t="array" ref="K3121">_xlfn.IFS(AND(NOT($K3120=0),$L3120),0,NOT($L3120),$K3120+$B$26,TRUE,$K3120)</f>
        <v>0.68333333333333379</v>
      </c>
      <c r="L3121" s="3" t="b" cm="1">
        <f t="array" ref="L3121">_xlfn.IFS(AND($I3121&gt;0,$K3121&gt;=$C$5-$B$26),TRUE,$R3121&gt;=$B$6,FALSE,$I3121=0,FALSE,TRUE,$L3120)</f>
        <v>0</v>
      </c>
      <c r="M3121" s="3" t="b" cm="1">
        <f t="array" ref="M3121">_xlfn.IFS($N3121&gt;=$B$4-$B$26,FALSE,AND($I3121&gt;0,$K3121&gt;=$B$5-$B$26),TRUE,AND($L3121,NOT($M3120)),FALSE,$M3120,TRUE,TRUE,FALSE)</f>
        <v>0</v>
      </c>
      <c r="N3121" s="3" cm="1">
        <f t="array" ref="N3121">_xlfn.IFS($M3120,$N3120+$B$26,NOT($M3120),0,TRUE,$M3120)</f>
        <v>0</v>
      </c>
      <c r="O3121" s="3" t="b" cm="1">
        <f t="array" ref="O3121">_xlfn.IFS($M3121,FALSE,AND($L3121,NOT($M3121),$R3121&lt;$B$6,$I3121&gt;0),TRUE,TRUE,FALSE)</f>
        <v>0</v>
      </c>
      <c r="P3121" s="3" cm="1">
        <f t="array" ref="P3121">_xlfn.IFS($P3120&gt;=$C$7-$B$26,0,$O3120,$P3120+$B$26,TRUE,0)</f>
        <v>0</v>
      </c>
      <c r="Q3121" s="3" t="b" cm="1">
        <f t="array" ref="Q3121">_xlfn.IFS(AND($L3121,NOT($M3121),NOT($O3121)),TRUE,$R3121&gt;=$B$6,FALSE,AND($L3121,NOT($M3121),$O3121,$P3121=0),TRUE,TRUE,FALSE)</f>
        <v>0</v>
      </c>
      <c r="R3121" s="3" cm="1">
        <f t="array" ref="R3121">_xlfn.IFS(AND($Q3120,$R3120&lt;$B$6),$R3120+1,AND(NOT($L3120),$R3120&gt;0),0,TRUE,$R3120)</f>
        <v>0</v>
      </c>
      <c r="S3121" s="1" cm="1">
        <f t="array" ref="S3121">_xlfn.IFS(AND(Q3120,I3120&gt;$B$8),S3120+$B$8,AND(Q3120,I3120&lt;=$B$8),S3120+I3120,TRUE,$S3120)</f>
        <v>122</v>
      </c>
      <c r="T3121" s="1">
        <f t="shared" si="190"/>
        <v>10980</v>
      </c>
      <c r="U3121" s="17">
        <f t="shared" si="191"/>
        <v>211.28928800513148</v>
      </c>
      <c r="V3121" s="47" cm="1">
        <f t="array" ref="V3121">_xlfn.IFS($B$6=1,S3121*$B$10,AND(R3120=0,R3121&gt;=1,I3121&gt;=$B$6*$B$8-1),V3120+$B$6*$B$10*$B$8,AND(R3120=0,R3121&gt;=1,I3121&lt;$B$6*$B$8-1),V3120+I3120*$B$10,TRUE,V3120)</f>
        <v>12200</v>
      </c>
      <c r="W3121" s="17">
        <f t="shared" si="192"/>
        <v>234.76587556125722</v>
      </c>
    </row>
    <row r="3122" spans="7:23" x14ac:dyDescent="0.25">
      <c r="G3122" s="15">
        <v>3120</v>
      </c>
      <c r="H3122" s="1">
        <f t="shared" si="189"/>
        <v>51.983333333333334</v>
      </c>
      <c r="I3122" s="15" cm="1">
        <f t="array" ref="I3122">_xlfn.IFS(J3121&gt;=$C$13-$B$26,MINA(I3121+$B$13-S3122+S3121,$B$11),I3121=$B$11,MINA(I3121-S3122+S3121,$B$11),TRUE,MAXA(I3121-S3122+S3121,0))</f>
        <v>0</v>
      </c>
      <c r="J3122" s="1" cm="1">
        <f t="array" ref="J3122">_xlfn.IFS(J3121&gt;=$C$13-$B$26,0,I3121&lt;$B$11,J3121+$B$26,TRUE,0)</f>
        <v>0.95000000000000129</v>
      </c>
      <c r="K3122" s="3" cm="1">
        <f t="array" ref="K3122">_xlfn.IFS(AND(NOT($K3121=0),$L3121),0,NOT($L3121),$K3121+$B$26,TRUE,$K3121)</f>
        <v>0.70000000000000051</v>
      </c>
      <c r="L3122" s="3" t="b" cm="1">
        <f t="array" ref="L3122">_xlfn.IFS(AND($I3122&gt;0,$K3122&gt;=$C$5-$B$26),TRUE,$R3122&gt;=$B$6,FALSE,$I3122=0,FALSE,TRUE,$L3121)</f>
        <v>0</v>
      </c>
      <c r="M3122" s="3" t="b" cm="1">
        <f t="array" ref="M3122">_xlfn.IFS($N3122&gt;=$B$4-$B$26,FALSE,AND($I3122&gt;0,$K3122&gt;=$B$5-$B$26),TRUE,AND($L3122,NOT($M3121)),FALSE,$M3121,TRUE,TRUE,FALSE)</f>
        <v>0</v>
      </c>
      <c r="N3122" s="3" cm="1">
        <f t="array" ref="N3122">_xlfn.IFS($M3121,$N3121+$B$26,NOT($M3121),0,TRUE,$M3121)</f>
        <v>0</v>
      </c>
      <c r="O3122" s="3" t="b" cm="1">
        <f t="array" ref="O3122">_xlfn.IFS($M3122,FALSE,AND($L3122,NOT($M3122),$R3122&lt;$B$6,$I3122&gt;0),TRUE,TRUE,FALSE)</f>
        <v>0</v>
      </c>
      <c r="P3122" s="3" cm="1">
        <f t="array" ref="P3122">_xlfn.IFS($P3121&gt;=$C$7-$B$26,0,$O3121,$P3121+$B$26,TRUE,0)</f>
        <v>0</v>
      </c>
      <c r="Q3122" s="3" t="b" cm="1">
        <f t="array" ref="Q3122">_xlfn.IFS(AND($L3122,NOT($M3122),NOT($O3122)),TRUE,$R3122&gt;=$B$6,FALSE,AND($L3122,NOT($M3122),$O3122,$P3122=0),TRUE,TRUE,FALSE)</f>
        <v>0</v>
      </c>
      <c r="R3122" s="3" cm="1">
        <f t="array" ref="R3122">_xlfn.IFS(AND($Q3121,$R3121&lt;$B$6),$R3121+1,AND(NOT($L3121),$R3121&gt;0),0,TRUE,$R3121)</f>
        <v>0</v>
      </c>
      <c r="S3122" s="1" cm="1">
        <f t="array" ref="S3122">_xlfn.IFS(AND(Q3121,I3121&gt;$B$8),S3121+$B$8,AND(Q3121,I3121&lt;=$B$8),S3121+I3121,TRUE,$S3121)</f>
        <v>122</v>
      </c>
      <c r="T3122" s="1">
        <f t="shared" si="190"/>
        <v>10980</v>
      </c>
      <c r="U3122" s="17">
        <f t="shared" si="191"/>
        <v>211.22154536710482</v>
      </c>
      <c r="V3122" s="47" cm="1">
        <f t="array" ref="V3122">_xlfn.IFS($B$6=1,S3122*$B$10,AND(R3121=0,R3122&gt;=1,I3122&gt;=$B$6*$B$8-1),V3121+$B$6*$B$10*$B$8,AND(R3121=0,R3122&gt;=1,I3122&lt;$B$6*$B$8-1),V3121+I3121*$B$10,TRUE,V3121)</f>
        <v>12200</v>
      </c>
      <c r="W3122" s="17">
        <f t="shared" si="192"/>
        <v>234.69060596344983</v>
      </c>
    </row>
    <row r="3123" spans="7:23" x14ac:dyDescent="0.25">
      <c r="G3123" s="15">
        <v>3121</v>
      </c>
      <c r="H3123" s="1">
        <f t="shared" si="189"/>
        <v>52</v>
      </c>
      <c r="I3123" s="15" cm="1">
        <f t="array" ref="I3123">_xlfn.IFS(J3122&gt;=$C$13-$B$26,MINA(I3122+$B$13-S3123+S3122,$B$11),I3122=$B$11,MINA(I3122-S3123+S3122,$B$11),TRUE,MAXA(I3122-S3123+S3122,0))</f>
        <v>0</v>
      </c>
      <c r="J3123" s="1" cm="1">
        <f t="array" ref="J3123">_xlfn.IFS(J3122&gt;=$C$13-$B$26,0,I3122&lt;$B$11,J3122+$B$26,TRUE,0)</f>
        <v>0.96666666666666801</v>
      </c>
      <c r="K3123" s="3" cm="1">
        <f t="array" ref="K3123">_xlfn.IFS(AND(NOT($K3122=0),$L3122),0,NOT($L3122),$K3122+$B$26,TRUE,$K3122)</f>
        <v>0.71666666666666723</v>
      </c>
      <c r="L3123" s="3" t="b" cm="1">
        <f t="array" ref="L3123">_xlfn.IFS(AND($I3123&gt;0,$K3123&gt;=$C$5-$B$26),TRUE,$R3123&gt;=$B$6,FALSE,$I3123=0,FALSE,TRUE,$L3122)</f>
        <v>0</v>
      </c>
      <c r="M3123" s="3" t="b" cm="1">
        <f t="array" ref="M3123">_xlfn.IFS($N3123&gt;=$B$4-$B$26,FALSE,AND($I3123&gt;0,$K3123&gt;=$B$5-$B$26),TRUE,AND($L3123,NOT($M3122)),FALSE,$M3122,TRUE,TRUE,FALSE)</f>
        <v>0</v>
      </c>
      <c r="N3123" s="3" cm="1">
        <f t="array" ref="N3123">_xlfn.IFS($M3122,$N3122+$B$26,NOT($M3122),0,TRUE,$M3122)</f>
        <v>0</v>
      </c>
      <c r="O3123" s="3" t="b" cm="1">
        <f t="array" ref="O3123">_xlfn.IFS($M3123,FALSE,AND($L3123,NOT($M3123),$R3123&lt;$B$6,$I3123&gt;0),TRUE,TRUE,FALSE)</f>
        <v>0</v>
      </c>
      <c r="P3123" s="3" cm="1">
        <f t="array" ref="P3123">_xlfn.IFS($P3122&gt;=$C$7-$B$26,0,$O3122,$P3122+$B$26,TRUE,0)</f>
        <v>0</v>
      </c>
      <c r="Q3123" s="3" t="b" cm="1">
        <f t="array" ref="Q3123">_xlfn.IFS(AND($L3123,NOT($M3123),NOT($O3123)),TRUE,$R3123&gt;=$B$6,FALSE,AND($L3123,NOT($M3123),$O3123,$P3123=0),TRUE,TRUE,FALSE)</f>
        <v>0</v>
      </c>
      <c r="R3123" s="3" cm="1">
        <f t="array" ref="R3123">_xlfn.IFS(AND($Q3122,$R3122&lt;$B$6),$R3122+1,AND(NOT($L3122),$R3122&gt;0),0,TRUE,$R3122)</f>
        <v>0</v>
      </c>
      <c r="S3123" s="1" cm="1">
        <f t="array" ref="S3123">_xlfn.IFS(AND(Q3122,I3122&gt;$B$8),S3122+$B$8,AND(Q3122,I3122&lt;=$B$8),S3122+I3122,TRUE,$S3122)</f>
        <v>122</v>
      </c>
      <c r="T3123" s="1">
        <f t="shared" si="190"/>
        <v>10980</v>
      </c>
      <c r="U3123" s="17">
        <f t="shared" si="191"/>
        <v>211.15384615384616</v>
      </c>
      <c r="V3123" s="47" cm="1">
        <f t="array" ref="V3123">_xlfn.IFS($B$6=1,S3123*$B$10,AND(R3122=0,R3123&gt;=1,I3123&gt;=$B$6*$B$8-1),V3122+$B$6*$B$10*$B$8,AND(R3122=0,R3123&gt;=1,I3123&lt;$B$6*$B$8-1),V3122+I3122*$B$10,TRUE,V3122)</f>
        <v>12200</v>
      </c>
      <c r="W3123" s="17">
        <f t="shared" si="192"/>
        <v>234.61538461538461</v>
      </c>
    </row>
    <row r="3124" spans="7:23" x14ac:dyDescent="0.25">
      <c r="G3124" s="15">
        <v>3122</v>
      </c>
      <c r="H3124" s="1">
        <f t="shared" si="189"/>
        <v>52.016666666666666</v>
      </c>
      <c r="I3124" s="15" cm="1">
        <f t="array" ref="I3124">_xlfn.IFS(J3123&gt;=$C$13-$B$26,MINA(I3123+$B$13-S3124+S3123,$B$11),I3123=$B$11,MINA(I3123-S3124+S3123,$B$11),TRUE,MAXA(I3123-S3124+S3123,0))</f>
        <v>0</v>
      </c>
      <c r="J3124" s="1" cm="1">
        <f t="array" ref="J3124">_xlfn.IFS(J3123&gt;=$C$13-$B$26,0,I3123&lt;$B$11,J3123+$B$26,TRUE,0)</f>
        <v>0.98333333333333472</v>
      </c>
      <c r="K3124" s="3" cm="1">
        <f t="array" ref="K3124">_xlfn.IFS(AND(NOT($K3123=0),$L3123),0,NOT($L3123),$K3123+$B$26,TRUE,$K3123)</f>
        <v>0.73333333333333395</v>
      </c>
      <c r="L3124" s="3" t="b" cm="1">
        <f t="array" ref="L3124">_xlfn.IFS(AND($I3124&gt;0,$K3124&gt;=$C$5-$B$26),TRUE,$R3124&gt;=$B$6,FALSE,$I3124=0,FALSE,TRUE,$L3123)</f>
        <v>0</v>
      </c>
      <c r="M3124" s="3" t="b" cm="1">
        <f t="array" ref="M3124">_xlfn.IFS($N3124&gt;=$B$4-$B$26,FALSE,AND($I3124&gt;0,$K3124&gt;=$B$5-$B$26),TRUE,AND($L3124,NOT($M3123)),FALSE,$M3123,TRUE,TRUE,FALSE)</f>
        <v>0</v>
      </c>
      <c r="N3124" s="3" cm="1">
        <f t="array" ref="N3124">_xlfn.IFS($M3123,$N3123+$B$26,NOT($M3123),0,TRUE,$M3123)</f>
        <v>0</v>
      </c>
      <c r="O3124" s="3" t="b" cm="1">
        <f t="array" ref="O3124">_xlfn.IFS($M3124,FALSE,AND($L3124,NOT($M3124),$R3124&lt;$B$6,$I3124&gt;0),TRUE,TRUE,FALSE)</f>
        <v>0</v>
      </c>
      <c r="P3124" s="3" cm="1">
        <f t="array" ref="P3124">_xlfn.IFS($P3123&gt;=$C$7-$B$26,0,$O3123,$P3123+$B$26,TRUE,0)</f>
        <v>0</v>
      </c>
      <c r="Q3124" s="3" t="b" cm="1">
        <f t="array" ref="Q3124">_xlfn.IFS(AND($L3124,NOT($M3124),NOT($O3124)),TRUE,$R3124&gt;=$B$6,FALSE,AND($L3124,NOT($M3124),$O3124,$P3124=0),TRUE,TRUE,FALSE)</f>
        <v>0</v>
      </c>
      <c r="R3124" s="3" cm="1">
        <f t="array" ref="R3124">_xlfn.IFS(AND($Q3123,$R3123&lt;$B$6),$R3123+1,AND(NOT($L3123),$R3123&gt;0),0,TRUE,$R3123)</f>
        <v>0</v>
      </c>
      <c r="S3124" s="1" cm="1">
        <f t="array" ref="S3124">_xlfn.IFS(AND(Q3123,I3123&gt;$B$8),S3123+$B$8,AND(Q3123,I3123&lt;=$B$8),S3123+I3123,TRUE,$S3123)</f>
        <v>122</v>
      </c>
      <c r="T3124" s="1">
        <f t="shared" si="190"/>
        <v>10980</v>
      </c>
      <c r="U3124" s="17">
        <f t="shared" si="191"/>
        <v>211.08619032361423</v>
      </c>
      <c r="V3124" s="47" cm="1">
        <f t="array" ref="V3124">_xlfn.IFS($B$6=1,S3124*$B$10,AND(R3123=0,R3124&gt;=1,I3124&gt;=$B$6*$B$8-1),V3123+$B$6*$B$10*$B$8,AND(R3123=0,R3124&gt;=1,I3124&lt;$B$6*$B$8-1),V3123+I3123*$B$10,TRUE,V3123)</f>
        <v>12200</v>
      </c>
      <c r="W3124" s="17">
        <f t="shared" si="192"/>
        <v>234.54021147068246</v>
      </c>
    </row>
    <row r="3125" spans="7:23" x14ac:dyDescent="0.25">
      <c r="G3125" s="15">
        <v>3123</v>
      </c>
      <c r="H3125" s="1">
        <f t="shared" si="189"/>
        <v>52.033333333333331</v>
      </c>
      <c r="I3125" s="15" cm="1">
        <f t="array" ref="I3125">_xlfn.IFS(J3124&gt;=$C$13-$B$26,MINA(I3124+$B$13-S3125+S3124,$B$11),I3124=$B$11,MINA(I3124-S3125+S3124,$B$11),TRUE,MAXA(I3124-S3125+S3124,0))</f>
        <v>0</v>
      </c>
      <c r="J3125" s="1" cm="1">
        <f t="array" ref="J3125">_xlfn.IFS(J3124&gt;=$C$13-$B$26,0,I3124&lt;$B$11,J3124+$B$26,TRUE,0)</f>
        <v>1.0000000000000013</v>
      </c>
      <c r="K3125" s="3" cm="1">
        <f t="array" ref="K3125">_xlfn.IFS(AND(NOT($K3124=0),$L3124),0,NOT($L3124),$K3124+$B$26,TRUE,$K3124)</f>
        <v>0.75000000000000067</v>
      </c>
      <c r="L3125" s="3" t="b" cm="1">
        <f t="array" ref="L3125">_xlfn.IFS(AND($I3125&gt;0,$K3125&gt;=$C$5-$B$26),TRUE,$R3125&gt;=$B$6,FALSE,$I3125=0,FALSE,TRUE,$L3124)</f>
        <v>0</v>
      </c>
      <c r="M3125" s="3" t="b" cm="1">
        <f t="array" ref="M3125">_xlfn.IFS($N3125&gt;=$B$4-$B$26,FALSE,AND($I3125&gt;0,$K3125&gt;=$B$5-$B$26),TRUE,AND($L3125,NOT($M3124)),FALSE,$M3124,TRUE,TRUE,FALSE)</f>
        <v>0</v>
      </c>
      <c r="N3125" s="3" cm="1">
        <f t="array" ref="N3125">_xlfn.IFS($M3124,$N3124+$B$26,NOT($M3124),0,TRUE,$M3124)</f>
        <v>0</v>
      </c>
      <c r="O3125" s="3" t="b" cm="1">
        <f t="array" ref="O3125">_xlfn.IFS($M3125,FALSE,AND($L3125,NOT($M3125),$R3125&lt;$B$6,$I3125&gt;0),TRUE,TRUE,FALSE)</f>
        <v>0</v>
      </c>
      <c r="P3125" s="3" cm="1">
        <f t="array" ref="P3125">_xlfn.IFS($P3124&gt;=$C$7-$B$26,0,$O3124,$P3124+$B$26,TRUE,0)</f>
        <v>0</v>
      </c>
      <c r="Q3125" s="3" t="b" cm="1">
        <f t="array" ref="Q3125">_xlfn.IFS(AND($L3125,NOT($M3125),NOT($O3125)),TRUE,$R3125&gt;=$B$6,FALSE,AND($L3125,NOT($M3125),$O3125,$P3125=0),TRUE,TRUE,FALSE)</f>
        <v>0</v>
      </c>
      <c r="R3125" s="3" cm="1">
        <f t="array" ref="R3125">_xlfn.IFS(AND($Q3124,$R3124&lt;$B$6),$R3124+1,AND(NOT($L3124),$R3124&gt;0),0,TRUE,$R3124)</f>
        <v>0</v>
      </c>
      <c r="S3125" s="1" cm="1">
        <f t="array" ref="S3125">_xlfn.IFS(AND(Q3124,I3124&gt;$B$8),S3124+$B$8,AND(Q3124,I3124&lt;=$B$8),S3124+I3124,TRUE,$S3124)</f>
        <v>122</v>
      </c>
      <c r="T3125" s="1">
        <f t="shared" si="190"/>
        <v>10980</v>
      </c>
      <c r="U3125" s="17">
        <f t="shared" si="191"/>
        <v>211.01857783472133</v>
      </c>
      <c r="V3125" s="47" cm="1">
        <f t="array" ref="V3125">_xlfn.IFS($B$6=1,S3125*$B$10,AND(R3124=0,R3125&gt;=1,I3125&gt;=$B$6*$B$8-1),V3124+$B$6*$B$10*$B$8,AND(R3124=0,R3125&gt;=1,I3125&lt;$B$6*$B$8-1),V3124+I3124*$B$10,TRUE,V3124)</f>
        <v>12200</v>
      </c>
      <c r="W3125" s="17">
        <f t="shared" si="192"/>
        <v>234.46508648302373</v>
      </c>
    </row>
    <row r="3126" spans="7:23" x14ac:dyDescent="0.25">
      <c r="G3126" s="15">
        <v>3124</v>
      </c>
      <c r="H3126" s="1">
        <f t="shared" si="189"/>
        <v>52.05</v>
      </c>
      <c r="I3126" s="15" cm="1">
        <f t="array" ref="I3126">_xlfn.IFS(J3125&gt;=$C$13-$B$26,MINA(I3125+$B$13-S3126+S3125,$B$11),I3125=$B$11,MINA(I3125-S3126+S3125,$B$11),TRUE,MAXA(I3125-S3126+S3125,0))</f>
        <v>0</v>
      </c>
      <c r="J3126" s="1" cm="1">
        <f t="array" ref="J3126">_xlfn.IFS(J3125&gt;=$C$13-$B$26,0,I3125&lt;$B$11,J3125+$B$26,TRUE,0)</f>
        <v>1.0166666666666679</v>
      </c>
      <c r="K3126" s="3" cm="1">
        <f t="array" ref="K3126">_xlfn.IFS(AND(NOT($K3125=0),$L3125),0,NOT($L3125),$K3125+$B$26,TRUE,$K3125)</f>
        <v>0.76666666666666738</v>
      </c>
      <c r="L3126" s="3" t="b" cm="1">
        <f t="array" ref="L3126">_xlfn.IFS(AND($I3126&gt;0,$K3126&gt;=$C$5-$B$26),TRUE,$R3126&gt;=$B$6,FALSE,$I3126=0,FALSE,TRUE,$L3125)</f>
        <v>0</v>
      </c>
      <c r="M3126" s="3" t="b" cm="1">
        <f t="array" ref="M3126">_xlfn.IFS($N3126&gt;=$B$4-$B$26,FALSE,AND($I3126&gt;0,$K3126&gt;=$B$5-$B$26),TRUE,AND($L3126,NOT($M3125)),FALSE,$M3125,TRUE,TRUE,FALSE)</f>
        <v>0</v>
      </c>
      <c r="N3126" s="3" cm="1">
        <f t="array" ref="N3126">_xlfn.IFS($M3125,$N3125+$B$26,NOT($M3125),0,TRUE,$M3125)</f>
        <v>0</v>
      </c>
      <c r="O3126" s="3" t="b" cm="1">
        <f t="array" ref="O3126">_xlfn.IFS($M3126,FALSE,AND($L3126,NOT($M3126),$R3126&lt;$B$6,$I3126&gt;0),TRUE,TRUE,FALSE)</f>
        <v>0</v>
      </c>
      <c r="P3126" s="3" cm="1">
        <f t="array" ref="P3126">_xlfn.IFS($P3125&gt;=$C$7-$B$26,0,$O3125,$P3125+$B$26,TRUE,0)</f>
        <v>0</v>
      </c>
      <c r="Q3126" s="3" t="b" cm="1">
        <f t="array" ref="Q3126">_xlfn.IFS(AND($L3126,NOT($M3126),NOT($O3126)),TRUE,$R3126&gt;=$B$6,FALSE,AND($L3126,NOT($M3126),$O3126,$P3126=0),TRUE,TRUE,FALSE)</f>
        <v>0</v>
      </c>
      <c r="R3126" s="3" cm="1">
        <f t="array" ref="R3126">_xlfn.IFS(AND($Q3125,$R3125&lt;$B$6),$R3125+1,AND(NOT($L3125),$R3125&gt;0),0,TRUE,$R3125)</f>
        <v>0</v>
      </c>
      <c r="S3126" s="1" cm="1">
        <f t="array" ref="S3126">_xlfn.IFS(AND(Q3125,I3125&gt;$B$8),S3125+$B$8,AND(Q3125,I3125&lt;=$B$8),S3125+I3125,TRUE,$S3125)</f>
        <v>122</v>
      </c>
      <c r="T3126" s="1">
        <f t="shared" si="190"/>
        <v>10980</v>
      </c>
      <c r="U3126" s="17">
        <f t="shared" si="191"/>
        <v>210.95100864553316</v>
      </c>
      <c r="V3126" s="47" cm="1">
        <f t="array" ref="V3126">_xlfn.IFS($B$6=1,S3126*$B$10,AND(R3125=0,R3126&gt;=1,I3126&gt;=$B$6*$B$8-1),V3125+$B$6*$B$10*$B$8,AND(R3125=0,R3126&gt;=1,I3126&lt;$B$6*$B$8-1),V3125+I3125*$B$10,TRUE,V3125)</f>
        <v>12200</v>
      </c>
      <c r="W3126" s="17">
        <f t="shared" si="192"/>
        <v>234.39000960614794</v>
      </c>
    </row>
    <row r="3127" spans="7:23" x14ac:dyDescent="0.25">
      <c r="G3127" s="15">
        <v>3125</v>
      </c>
      <c r="H3127" s="1">
        <f t="shared" si="189"/>
        <v>52.066666666666663</v>
      </c>
      <c r="I3127" s="15" cm="1">
        <f t="array" ref="I3127">_xlfn.IFS(J3126&gt;=$C$13-$B$26,MINA(I3126+$B$13-S3127+S3126,$B$11),I3126=$B$11,MINA(I3126-S3127+S3126,$B$11),TRUE,MAXA(I3126-S3127+S3126,0))</f>
        <v>0</v>
      </c>
      <c r="J3127" s="1" cm="1">
        <f t="array" ref="J3127">_xlfn.IFS(J3126&gt;=$C$13-$B$26,0,I3126&lt;$B$11,J3126+$B$26,TRUE,0)</f>
        <v>1.0333333333333345</v>
      </c>
      <c r="K3127" s="3" cm="1">
        <f t="array" ref="K3127">_xlfn.IFS(AND(NOT($K3126=0),$L3126),0,NOT($L3126),$K3126+$B$26,TRUE,$K3126)</f>
        <v>0.7833333333333341</v>
      </c>
      <c r="L3127" s="3" t="b" cm="1">
        <f t="array" ref="L3127">_xlfn.IFS(AND($I3127&gt;0,$K3127&gt;=$C$5-$B$26),TRUE,$R3127&gt;=$B$6,FALSE,$I3127=0,FALSE,TRUE,$L3126)</f>
        <v>0</v>
      </c>
      <c r="M3127" s="3" t="b" cm="1">
        <f t="array" ref="M3127">_xlfn.IFS($N3127&gt;=$B$4-$B$26,FALSE,AND($I3127&gt;0,$K3127&gt;=$B$5-$B$26),TRUE,AND($L3127,NOT($M3126)),FALSE,$M3126,TRUE,TRUE,FALSE)</f>
        <v>0</v>
      </c>
      <c r="N3127" s="3" cm="1">
        <f t="array" ref="N3127">_xlfn.IFS($M3126,$N3126+$B$26,NOT($M3126),0,TRUE,$M3126)</f>
        <v>0</v>
      </c>
      <c r="O3127" s="3" t="b" cm="1">
        <f t="array" ref="O3127">_xlfn.IFS($M3127,FALSE,AND($L3127,NOT($M3127),$R3127&lt;$B$6,$I3127&gt;0),TRUE,TRUE,FALSE)</f>
        <v>0</v>
      </c>
      <c r="P3127" s="3" cm="1">
        <f t="array" ref="P3127">_xlfn.IFS($P3126&gt;=$C$7-$B$26,0,$O3126,$P3126+$B$26,TRUE,0)</f>
        <v>0</v>
      </c>
      <c r="Q3127" s="3" t="b" cm="1">
        <f t="array" ref="Q3127">_xlfn.IFS(AND($L3127,NOT($M3127),NOT($O3127)),TRUE,$R3127&gt;=$B$6,FALSE,AND($L3127,NOT($M3127),$O3127,$P3127=0),TRUE,TRUE,FALSE)</f>
        <v>0</v>
      </c>
      <c r="R3127" s="3" cm="1">
        <f t="array" ref="R3127">_xlfn.IFS(AND($Q3126,$R3126&lt;$B$6),$R3126+1,AND(NOT($L3126),$R3126&gt;0),0,TRUE,$R3126)</f>
        <v>0</v>
      </c>
      <c r="S3127" s="1" cm="1">
        <f t="array" ref="S3127">_xlfn.IFS(AND(Q3126,I3126&gt;$B$8),S3126+$B$8,AND(Q3126,I3126&lt;=$B$8),S3126+I3126,TRUE,$S3126)</f>
        <v>122</v>
      </c>
      <c r="T3127" s="1">
        <f t="shared" si="190"/>
        <v>10980</v>
      </c>
      <c r="U3127" s="17">
        <f t="shared" si="191"/>
        <v>210.88348271446864</v>
      </c>
      <c r="V3127" s="47" cm="1">
        <f t="array" ref="V3127">_xlfn.IFS($B$6=1,S3127*$B$10,AND(R3126=0,R3127&gt;=1,I3127&gt;=$B$6*$B$8-1),V3126+$B$6*$B$10*$B$8,AND(R3126=0,R3127&gt;=1,I3127&lt;$B$6*$B$8-1),V3126+I3126*$B$10,TRUE,V3126)</f>
        <v>12200</v>
      </c>
      <c r="W3127" s="17">
        <f t="shared" si="192"/>
        <v>234.31498079385406</v>
      </c>
    </row>
    <row r="3128" spans="7:23" x14ac:dyDescent="0.25">
      <c r="G3128" s="15">
        <v>3126</v>
      </c>
      <c r="H3128" s="1">
        <f t="shared" si="189"/>
        <v>52.083333333333336</v>
      </c>
      <c r="I3128" s="15" cm="1">
        <f t="array" ref="I3128">_xlfn.IFS(J3127&gt;=$C$13-$B$26,MINA(I3127+$B$13-S3128+S3127,$B$11),I3127=$B$11,MINA(I3127-S3128+S3127,$B$11),TRUE,MAXA(I3127-S3128+S3127,0))</f>
        <v>0</v>
      </c>
      <c r="J3128" s="1" cm="1">
        <f t="array" ref="J3128">_xlfn.IFS(J3127&gt;=$C$13-$B$26,0,I3127&lt;$B$11,J3127+$B$26,TRUE,0)</f>
        <v>1.0500000000000012</v>
      </c>
      <c r="K3128" s="3" cm="1">
        <f t="array" ref="K3128">_xlfn.IFS(AND(NOT($K3127=0),$L3127),0,NOT($L3127),$K3127+$B$26,TRUE,$K3127)</f>
        <v>0.80000000000000082</v>
      </c>
      <c r="L3128" s="3" t="b" cm="1">
        <f t="array" ref="L3128">_xlfn.IFS(AND($I3128&gt;0,$K3128&gt;=$C$5-$B$26),TRUE,$R3128&gt;=$B$6,FALSE,$I3128=0,FALSE,TRUE,$L3127)</f>
        <v>0</v>
      </c>
      <c r="M3128" s="3" t="b" cm="1">
        <f t="array" ref="M3128">_xlfn.IFS($N3128&gt;=$B$4-$B$26,FALSE,AND($I3128&gt;0,$K3128&gt;=$B$5-$B$26),TRUE,AND($L3128,NOT($M3127)),FALSE,$M3127,TRUE,TRUE,FALSE)</f>
        <v>0</v>
      </c>
      <c r="N3128" s="3" cm="1">
        <f t="array" ref="N3128">_xlfn.IFS($M3127,$N3127+$B$26,NOT($M3127),0,TRUE,$M3127)</f>
        <v>0</v>
      </c>
      <c r="O3128" s="3" t="b" cm="1">
        <f t="array" ref="O3128">_xlfn.IFS($M3128,FALSE,AND($L3128,NOT($M3128),$R3128&lt;$B$6,$I3128&gt;0),TRUE,TRUE,FALSE)</f>
        <v>0</v>
      </c>
      <c r="P3128" s="3" cm="1">
        <f t="array" ref="P3128">_xlfn.IFS($P3127&gt;=$C$7-$B$26,0,$O3127,$P3127+$B$26,TRUE,0)</f>
        <v>0</v>
      </c>
      <c r="Q3128" s="3" t="b" cm="1">
        <f t="array" ref="Q3128">_xlfn.IFS(AND($L3128,NOT($M3128),NOT($O3128)),TRUE,$R3128&gt;=$B$6,FALSE,AND($L3128,NOT($M3128),$O3128,$P3128=0),TRUE,TRUE,FALSE)</f>
        <v>0</v>
      </c>
      <c r="R3128" s="3" cm="1">
        <f t="array" ref="R3128">_xlfn.IFS(AND($Q3127,$R3127&lt;$B$6),$R3127+1,AND(NOT($L3127),$R3127&gt;0),0,TRUE,$R3127)</f>
        <v>0</v>
      </c>
      <c r="S3128" s="1" cm="1">
        <f t="array" ref="S3128">_xlfn.IFS(AND(Q3127,I3127&gt;$B$8),S3127+$B$8,AND(Q3127,I3127&lt;=$B$8),S3127+I3127,TRUE,$S3127)</f>
        <v>122</v>
      </c>
      <c r="T3128" s="1">
        <f t="shared" si="190"/>
        <v>10980</v>
      </c>
      <c r="U3128" s="17">
        <f t="shared" si="191"/>
        <v>210.816</v>
      </c>
      <c r="V3128" s="47" cm="1">
        <f t="array" ref="V3128">_xlfn.IFS($B$6=1,S3128*$B$10,AND(R3127=0,R3128&gt;=1,I3128&gt;=$B$6*$B$8-1),V3127+$B$6*$B$10*$B$8,AND(R3127=0,R3128&gt;=1,I3128&lt;$B$6*$B$8-1),V3127+I3127*$B$10,TRUE,V3127)</f>
        <v>12200</v>
      </c>
      <c r="W3128" s="17">
        <f t="shared" si="192"/>
        <v>234.23999999999998</v>
      </c>
    </row>
    <row r="3129" spans="7:23" x14ac:dyDescent="0.25">
      <c r="G3129" s="15">
        <v>3127</v>
      </c>
      <c r="H3129" s="1">
        <f t="shared" si="189"/>
        <v>52.1</v>
      </c>
      <c r="I3129" s="15" cm="1">
        <f t="array" ref="I3129">_xlfn.IFS(J3128&gt;=$C$13-$B$26,MINA(I3128+$B$13-S3129+S3128,$B$11),I3128=$B$11,MINA(I3128-S3129+S3128,$B$11),TRUE,MAXA(I3128-S3129+S3128,0))</f>
        <v>0</v>
      </c>
      <c r="J3129" s="1" cm="1">
        <f t="array" ref="J3129">_xlfn.IFS(J3128&gt;=$C$13-$B$26,0,I3128&lt;$B$11,J3128+$B$26,TRUE,0)</f>
        <v>1.0666666666666678</v>
      </c>
      <c r="K3129" s="3" cm="1">
        <f t="array" ref="K3129">_xlfn.IFS(AND(NOT($K3128=0),$L3128),0,NOT($L3128),$K3128+$B$26,TRUE,$K3128)</f>
        <v>0.81666666666666754</v>
      </c>
      <c r="L3129" s="3" t="b" cm="1">
        <f t="array" ref="L3129">_xlfn.IFS(AND($I3129&gt;0,$K3129&gt;=$C$5-$B$26),TRUE,$R3129&gt;=$B$6,FALSE,$I3129=0,FALSE,TRUE,$L3128)</f>
        <v>0</v>
      </c>
      <c r="M3129" s="3" t="b" cm="1">
        <f t="array" ref="M3129">_xlfn.IFS($N3129&gt;=$B$4-$B$26,FALSE,AND($I3129&gt;0,$K3129&gt;=$B$5-$B$26),TRUE,AND($L3129,NOT($M3128)),FALSE,$M3128,TRUE,TRUE,FALSE)</f>
        <v>0</v>
      </c>
      <c r="N3129" s="3" cm="1">
        <f t="array" ref="N3129">_xlfn.IFS($M3128,$N3128+$B$26,NOT($M3128),0,TRUE,$M3128)</f>
        <v>0</v>
      </c>
      <c r="O3129" s="3" t="b" cm="1">
        <f t="array" ref="O3129">_xlfn.IFS($M3129,FALSE,AND($L3129,NOT($M3129),$R3129&lt;$B$6,$I3129&gt;0),TRUE,TRUE,FALSE)</f>
        <v>0</v>
      </c>
      <c r="P3129" s="3" cm="1">
        <f t="array" ref="P3129">_xlfn.IFS($P3128&gt;=$C$7-$B$26,0,$O3128,$P3128+$B$26,TRUE,0)</f>
        <v>0</v>
      </c>
      <c r="Q3129" s="3" t="b" cm="1">
        <f t="array" ref="Q3129">_xlfn.IFS(AND($L3129,NOT($M3129),NOT($O3129)),TRUE,$R3129&gt;=$B$6,FALSE,AND($L3129,NOT($M3129),$O3129,$P3129=0),TRUE,TRUE,FALSE)</f>
        <v>0</v>
      </c>
      <c r="R3129" s="3" cm="1">
        <f t="array" ref="R3129">_xlfn.IFS(AND($Q3128,$R3128&lt;$B$6),$R3128+1,AND(NOT($L3128),$R3128&gt;0),0,TRUE,$R3128)</f>
        <v>0</v>
      </c>
      <c r="S3129" s="1" cm="1">
        <f t="array" ref="S3129">_xlfn.IFS(AND(Q3128,I3128&gt;$B$8),S3128+$B$8,AND(Q3128,I3128&lt;=$B$8),S3128+I3128,TRUE,$S3128)</f>
        <v>122</v>
      </c>
      <c r="T3129" s="1">
        <f t="shared" si="190"/>
        <v>10980</v>
      </c>
      <c r="U3129" s="17">
        <f t="shared" si="191"/>
        <v>210.74856046065258</v>
      </c>
      <c r="V3129" s="47" cm="1">
        <f t="array" ref="V3129">_xlfn.IFS($B$6=1,S3129*$B$10,AND(R3128=0,R3129&gt;=1,I3129&gt;=$B$6*$B$8-1),V3128+$B$6*$B$10*$B$8,AND(R3128=0,R3129&gt;=1,I3129&lt;$B$6*$B$8-1),V3128+I3128*$B$10,TRUE,V3128)</f>
        <v>12200</v>
      </c>
      <c r="W3129" s="17">
        <f t="shared" si="192"/>
        <v>234.16506717850288</v>
      </c>
    </row>
    <row r="3130" spans="7:23" x14ac:dyDescent="0.25">
      <c r="G3130" s="15">
        <v>3128</v>
      </c>
      <c r="H3130" s="1">
        <f t="shared" si="189"/>
        <v>52.116666666666667</v>
      </c>
      <c r="I3130" s="15" cm="1">
        <f t="array" ref="I3130">_xlfn.IFS(J3129&gt;=$C$13-$B$26,MINA(I3129+$B$13-S3130+S3129,$B$11),I3129=$B$11,MINA(I3129-S3130+S3129,$B$11),TRUE,MAXA(I3129-S3130+S3129,0))</f>
        <v>0</v>
      </c>
      <c r="J3130" s="1" cm="1">
        <f t="array" ref="J3130">_xlfn.IFS(J3129&gt;=$C$13-$B$26,0,I3129&lt;$B$11,J3129+$B$26,TRUE,0)</f>
        <v>1.0833333333333344</v>
      </c>
      <c r="K3130" s="3" cm="1">
        <f t="array" ref="K3130">_xlfn.IFS(AND(NOT($K3129=0),$L3129),0,NOT($L3129),$K3129+$B$26,TRUE,$K3129)</f>
        <v>0.83333333333333426</v>
      </c>
      <c r="L3130" s="3" t="b" cm="1">
        <f t="array" ref="L3130">_xlfn.IFS(AND($I3130&gt;0,$K3130&gt;=$C$5-$B$26),TRUE,$R3130&gt;=$B$6,FALSE,$I3130=0,FALSE,TRUE,$L3129)</f>
        <v>0</v>
      </c>
      <c r="M3130" s="3" t="b" cm="1">
        <f t="array" ref="M3130">_xlfn.IFS($N3130&gt;=$B$4-$B$26,FALSE,AND($I3130&gt;0,$K3130&gt;=$B$5-$B$26),TRUE,AND($L3130,NOT($M3129)),FALSE,$M3129,TRUE,TRUE,FALSE)</f>
        <v>0</v>
      </c>
      <c r="N3130" s="3" cm="1">
        <f t="array" ref="N3130">_xlfn.IFS($M3129,$N3129+$B$26,NOT($M3129),0,TRUE,$M3129)</f>
        <v>0</v>
      </c>
      <c r="O3130" s="3" t="b" cm="1">
        <f t="array" ref="O3130">_xlfn.IFS($M3130,FALSE,AND($L3130,NOT($M3130),$R3130&lt;$B$6,$I3130&gt;0),TRUE,TRUE,FALSE)</f>
        <v>0</v>
      </c>
      <c r="P3130" s="3" cm="1">
        <f t="array" ref="P3130">_xlfn.IFS($P3129&gt;=$C$7-$B$26,0,$O3129,$P3129+$B$26,TRUE,0)</f>
        <v>0</v>
      </c>
      <c r="Q3130" s="3" t="b" cm="1">
        <f t="array" ref="Q3130">_xlfn.IFS(AND($L3130,NOT($M3130),NOT($O3130)),TRUE,$R3130&gt;=$B$6,FALSE,AND($L3130,NOT($M3130),$O3130,$P3130=0),TRUE,TRUE,FALSE)</f>
        <v>0</v>
      </c>
      <c r="R3130" s="3" cm="1">
        <f t="array" ref="R3130">_xlfn.IFS(AND($Q3129,$R3129&lt;$B$6),$R3129+1,AND(NOT($L3129),$R3129&gt;0),0,TRUE,$R3129)</f>
        <v>0</v>
      </c>
      <c r="S3130" s="1" cm="1">
        <f t="array" ref="S3130">_xlfn.IFS(AND(Q3129,I3129&gt;$B$8),S3129+$B$8,AND(Q3129,I3129&lt;=$B$8),S3129+I3129,TRUE,$S3129)</f>
        <v>122</v>
      </c>
      <c r="T3130" s="1">
        <f t="shared" si="190"/>
        <v>10980</v>
      </c>
      <c r="U3130" s="17">
        <f t="shared" si="191"/>
        <v>210.68116405500479</v>
      </c>
      <c r="V3130" s="47" cm="1">
        <f t="array" ref="V3130">_xlfn.IFS($B$6=1,S3130*$B$10,AND(R3129=0,R3130&gt;=1,I3130&gt;=$B$6*$B$8-1),V3129+$B$6*$B$10*$B$8,AND(R3129=0,R3130&gt;=1,I3130&lt;$B$6*$B$8-1),V3129+I3129*$B$10,TRUE,V3129)</f>
        <v>12200</v>
      </c>
      <c r="W3130" s="17">
        <f t="shared" si="192"/>
        <v>234.09018228333866</v>
      </c>
    </row>
    <row r="3131" spans="7:23" x14ac:dyDescent="0.25">
      <c r="G3131" s="15">
        <v>3129</v>
      </c>
      <c r="H3131" s="1">
        <f t="shared" si="189"/>
        <v>52.133333333333333</v>
      </c>
      <c r="I3131" s="15" cm="1">
        <f t="array" ref="I3131">_xlfn.IFS(J3130&gt;=$C$13-$B$26,MINA(I3130+$B$13-S3131+S3130,$B$11),I3130=$B$11,MINA(I3130-S3131+S3130,$B$11),TRUE,MAXA(I3130-S3131+S3130,0))</f>
        <v>0</v>
      </c>
      <c r="J3131" s="1" cm="1">
        <f t="array" ref="J3131">_xlfn.IFS(J3130&gt;=$C$13-$B$26,0,I3130&lt;$B$11,J3130+$B$26,TRUE,0)</f>
        <v>1.100000000000001</v>
      </c>
      <c r="K3131" s="3" cm="1">
        <f t="array" ref="K3131">_xlfn.IFS(AND(NOT($K3130=0),$L3130),0,NOT($L3130),$K3130+$B$26,TRUE,$K3130)</f>
        <v>0.85000000000000098</v>
      </c>
      <c r="L3131" s="3" t="b" cm="1">
        <f t="array" ref="L3131">_xlfn.IFS(AND($I3131&gt;0,$K3131&gt;=$C$5-$B$26),TRUE,$R3131&gt;=$B$6,FALSE,$I3131=0,FALSE,TRUE,$L3130)</f>
        <v>0</v>
      </c>
      <c r="M3131" s="3" t="b" cm="1">
        <f t="array" ref="M3131">_xlfn.IFS($N3131&gt;=$B$4-$B$26,FALSE,AND($I3131&gt;0,$K3131&gt;=$B$5-$B$26),TRUE,AND($L3131,NOT($M3130)),FALSE,$M3130,TRUE,TRUE,FALSE)</f>
        <v>0</v>
      </c>
      <c r="N3131" s="3" cm="1">
        <f t="array" ref="N3131">_xlfn.IFS($M3130,$N3130+$B$26,NOT($M3130),0,TRUE,$M3130)</f>
        <v>0</v>
      </c>
      <c r="O3131" s="3" t="b" cm="1">
        <f t="array" ref="O3131">_xlfn.IFS($M3131,FALSE,AND($L3131,NOT($M3131),$R3131&lt;$B$6,$I3131&gt;0),TRUE,TRUE,FALSE)</f>
        <v>0</v>
      </c>
      <c r="P3131" s="3" cm="1">
        <f t="array" ref="P3131">_xlfn.IFS($P3130&gt;=$C$7-$B$26,0,$O3130,$P3130+$B$26,TRUE,0)</f>
        <v>0</v>
      </c>
      <c r="Q3131" s="3" t="b" cm="1">
        <f t="array" ref="Q3131">_xlfn.IFS(AND($L3131,NOT($M3131),NOT($O3131)),TRUE,$R3131&gt;=$B$6,FALSE,AND($L3131,NOT($M3131),$O3131,$P3131=0),TRUE,TRUE,FALSE)</f>
        <v>0</v>
      </c>
      <c r="R3131" s="3" cm="1">
        <f t="array" ref="R3131">_xlfn.IFS(AND($Q3130,$R3130&lt;$B$6),$R3130+1,AND(NOT($L3130),$R3130&gt;0),0,TRUE,$R3130)</f>
        <v>0</v>
      </c>
      <c r="S3131" s="1" cm="1">
        <f t="array" ref="S3131">_xlfn.IFS(AND(Q3130,I3130&gt;$B$8),S3130+$B$8,AND(Q3130,I3130&lt;=$B$8),S3130+I3130,TRUE,$S3130)</f>
        <v>122</v>
      </c>
      <c r="T3131" s="1">
        <f t="shared" si="190"/>
        <v>10980</v>
      </c>
      <c r="U3131" s="17">
        <f t="shared" si="191"/>
        <v>210.61381074168798</v>
      </c>
      <c r="V3131" s="47" cm="1">
        <f t="array" ref="V3131">_xlfn.IFS($B$6=1,S3131*$B$10,AND(R3130=0,R3131&gt;=1,I3131&gt;=$B$6*$B$8-1),V3130+$B$6*$B$10*$B$8,AND(R3130=0,R3131&gt;=1,I3131&lt;$B$6*$B$8-1),V3130+I3130*$B$10,TRUE,V3130)</f>
        <v>12200</v>
      </c>
      <c r="W3131" s="17">
        <f t="shared" si="192"/>
        <v>234.01534526854221</v>
      </c>
    </row>
    <row r="3132" spans="7:23" x14ac:dyDescent="0.25">
      <c r="G3132" s="15">
        <v>3130</v>
      </c>
      <c r="H3132" s="1">
        <f t="shared" si="189"/>
        <v>52.15</v>
      </c>
      <c r="I3132" s="15" cm="1">
        <f t="array" ref="I3132">_xlfn.IFS(J3131&gt;=$C$13-$B$26,MINA(I3131+$B$13-S3132+S3131,$B$11),I3131=$B$11,MINA(I3131-S3132+S3131,$B$11),TRUE,MAXA(I3131-S3132+S3131,0))</f>
        <v>0</v>
      </c>
      <c r="J3132" s="1" cm="1">
        <f t="array" ref="J3132">_xlfn.IFS(J3131&gt;=$C$13-$B$26,0,I3131&lt;$B$11,J3131+$B$26,TRUE,0)</f>
        <v>1.1166666666666676</v>
      </c>
      <c r="K3132" s="3" cm="1">
        <f t="array" ref="K3132">_xlfn.IFS(AND(NOT($K3131=0),$L3131),0,NOT($L3131),$K3131+$B$26,TRUE,$K3131)</f>
        <v>0.8666666666666677</v>
      </c>
      <c r="L3132" s="3" t="b" cm="1">
        <f t="array" ref="L3132">_xlfn.IFS(AND($I3132&gt;0,$K3132&gt;=$C$5-$B$26),TRUE,$R3132&gt;=$B$6,FALSE,$I3132=0,FALSE,TRUE,$L3131)</f>
        <v>0</v>
      </c>
      <c r="M3132" s="3" t="b" cm="1">
        <f t="array" ref="M3132">_xlfn.IFS($N3132&gt;=$B$4-$B$26,FALSE,AND($I3132&gt;0,$K3132&gt;=$B$5-$B$26),TRUE,AND($L3132,NOT($M3131)),FALSE,$M3131,TRUE,TRUE,FALSE)</f>
        <v>0</v>
      </c>
      <c r="N3132" s="3" cm="1">
        <f t="array" ref="N3132">_xlfn.IFS($M3131,$N3131+$B$26,NOT($M3131),0,TRUE,$M3131)</f>
        <v>0</v>
      </c>
      <c r="O3132" s="3" t="b" cm="1">
        <f t="array" ref="O3132">_xlfn.IFS($M3132,FALSE,AND($L3132,NOT($M3132),$R3132&lt;$B$6,$I3132&gt;0),TRUE,TRUE,FALSE)</f>
        <v>0</v>
      </c>
      <c r="P3132" s="3" cm="1">
        <f t="array" ref="P3132">_xlfn.IFS($P3131&gt;=$C$7-$B$26,0,$O3131,$P3131+$B$26,TRUE,0)</f>
        <v>0</v>
      </c>
      <c r="Q3132" s="3" t="b" cm="1">
        <f t="array" ref="Q3132">_xlfn.IFS(AND($L3132,NOT($M3132),NOT($O3132)),TRUE,$R3132&gt;=$B$6,FALSE,AND($L3132,NOT($M3132),$O3132,$P3132=0),TRUE,TRUE,FALSE)</f>
        <v>0</v>
      </c>
      <c r="R3132" s="3" cm="1">
        <f t="array" ref="R3132">_xlfn.IFS(AND($Q3131,$R3131&lt;$B$6),$R3131+1,AND(NOT($L3131),$R3131&gt;0),0,TRUE,$R3131)</f>
        <v>0</v>
      </c>
      <c r="S3132" s="1" cm="1">
        <f t="array" ref="S3132">_xlfn.IFS(AND(Q3131,I3131&gt;$B$8),S3131+$B$8,AND(Q3131,I3131&lt;=$B$8),S3131+I3131,TRUE,$S3131)</f>
        <v>122</v>
      </c>
      <c r="T3132" s="1">
        <f t="shared" si="190"/>
        <v>10980</v>
      </c>
      <c r="U3132" s="17">
        <f t="shared" si="191"/>
        <v>210.5465004793864</v>
      </c>
      <c r="V3132" s="47" cm="1">
        <f t="array" ref="V3132">_xlfn.IFS($B$6=1,S3132*$B$10,AND(R3131=0,R3132&gt;=1,I3132&gt;=$B$6*$B$8-1),V3131+$B$6*$B$10*$B$8,AND(R3131=0,R3132&gt;=1,I3132&lt;$B$6*$B$8-1),V3131+I3131*$B$10,TRUE,V3131)</f>
        <v>12200</v>
      </c>
      <c r="W3132" s="17">
        <f t="shared" si="192"/>
        <v>233.9405560882071</v>
      </c>
    </row>
    <row r="3133" spans="7:23" x14ac:dyDescent="0.25">
      <c r="G3133" s="15">
        <v>3131</v>
      </c>
      <c r="H3133" s="1">
        <f t="shared" si="189"/>
        <v>52.166666666666664</v>
      </c>
      <c r="I3133" s="15" cm="1">
        <f t="array" ref="I3133">_xlfn.IFS(J3132&gt;=$C$13-$B$26,MINA(I3132+$B$13-S3133+S3132,$B$11),I3132=$B$11,MINA(I3132-S3133+S3132,$B$11),TRUE,MAXA(I3132-S3133+S3132,0))</f>
        <v>0</v>
      </c>
      <c r="J3133" s="1" cm="1">
        <f t="array" ref="J3133">_xlfn.IFS(J3132&gt;=$C$13-$B$26,0,I3132&lt;$B$11,J3132+$B$26,TRUE,0)</f>
        <v>1.1333333333333342</v>
      </c>
      <c r="K3133" s="3" cm="1">
        <f t="array" ref="K3133">_xlfn.IFS(AND(NOT($K3132=0),$L3132),0,NOT($L3132),$K3132+$B$26,TRUE,$K3132)</f>
        <v>0.88333333333333441</v>
      </c>
      <c r="L3133" s="3" t="b" cm="1">
        <f t="array" ref="L3133">_xlfn.IFS(AND($I3133&gt;0,$K3133&gt;=$C$5-$B$26),TRUE,$R3133&gt;=$B$6,FALSE,$I3133=0,FALSE,TRUE,$L3132)</f>
        <v>0</v>
      </c>
      <c r="M3133" s="3" t="b" cm="1">
        <f t="array" ref="M3133">_xlfn.IFS($N3133&gt;=$B$4-$B$26,FALSE,AND($I3133&gt;0,$K3133&gt;=$B$5-$B$26),TRUE,AND($L3133,NOT($M3132)),FALSE,$M3132,TRUE,TRUE,FALSE)</f>
        <v>0</v>
      </c>
      <c r="N3133" s="3" cm="1">
        <f t="array" ref="N3133">_xlfn.IFS($M3132,$N3132+$B$26,NOT($M3132),0,TRUE,$M3132)</f>
        <v>0</v>
      </c>
      <c r="O3133" s="3" t="b" cm="1">
        <f t="array" ref="O3133">_xlfn.IFS($M3133,FALSE,AND($L3133,NOT($M3133),$R3133&lt;$B$6,$I3133&gt;0),TRUE,TRUE,FALSE)</f>
        <v>0</v>
      </c>
      <c r="P3133" s="3" cm="1">
        <f t="array" ref="P3133">_xlfn.IFS($P3132&gt;=$C$7-$B$26,0,$O3132,$P3132+$B$26,TRUE,0)</f>
        <v>0</v>
      </c>
      <c r="Q3133" s="3" t="b" cm="1">
        <f t="array" ref="Q3133">_xlfn.IFS(AND($L3133,NOT($M3133),NOT($O3133)),TRUE,$R3133&gt;=$B$6,FALSE,AND($L3133,NOT($M3133),$O3133,$P3133=0),TRUE,TRUE,FALSE)</f>
        <v>0</v>
      </c>
      <c r="R3133" s="3" cm="1">
        <f t="array" ref="R3133">_xlfn.IFS(AND($Q3132,$R3132&lt;$B$6),$R3132+1,AND(NOT($L3132),$R3132&gt;0),0,TRUE,$R3132)</f>
        <v>0</v>
      </c>
      <c r="S3133" s="1" cm="1">
        <f t="array" ref="S3133">_xlfn.IFS(AND(Q3132,I3132&gt;$B$8),S3132+$B$8,AND(Q3132,I3132&lt;=$B$8),S3132+I3132,TRUE,$S3132)</f>
        <v>122</v>
      </c>
      <c r="T3133" s="1">
        <f t="shared" si="190"/>
        <v>10980</v>
      </c>
      <c r="U3133" s="17">
        <f t="shared" si="191"/>
        <v>210.47923322683707</v>
      </c>
      <c r="V3133" s="47" cm="1">
        <f t="array" ref="V3133">_xlfn.IFS($B$6=1,S3133*$B$10,AND(R3132=0,R3133&gt;=1,I3133&gt;=$B$6*$B$8-1),V3132+$B$6*$B$10*$B$8,AND(R3132=0,R3133&gt;=1,I3133&lt;$B$6*$B$8-1),V3132+I3132*$B$10,TRUE,V3132)</f>
        <v>12200</v>
      </c>
      <c r="W3133" s="17">
        <f t="shared" si="192"/>
        <v>233.86581469648564</v>
      </c>
    </row>
    <row r="3134" spans="7:23" x14ac:dyDescent="0.25">
      <c r="G3134" s="15">
        <v>3132</v>
      </c>
      <c r="H3134" s="1">
        <f t="shared" si="189"/>
        <v>52.18333333333333</v>
      </c>
      <c r="I3134" s="15" cm="1">
        <f t="array" ref="I3134">_xlfn.IFS(J3133&gt;=$C$13-$B$26,MINA(I3133+$B$13-S3134+S3133,$B$11),I3133=$B$11,MINA(I3133-S3134+S3133,$B$11),TRUE,MAXA(I3133-S3134+S3133,0))</f>
        <v>0</v>
      </c>
      <c r="J3134" s="1" cm="1">
        <f t="array" ref="J3134">_xlfn.IFS(J3133&gt;=$C$13-$B$26,0,I3133&lt;$B$11,J3133+$B$26,TRUE,0)</f>
        <v>1.1500000000000008</v>
      </c>
      <c r="K3134" s="3" cm="1">
        <f t="array" ref="K3134">_xlfn.IFS(AND(NOT($K3133=0),$L3133),0,NOT($L3133),$K3133+$B$26,TRUE,$K3133)</f>
        <v>0.90000000000000113</v>
      </c>
      <c r="L3134" s="3" t="b" cm="1">
        <f t="array" ref="L3134">_xlfn.IFS(AND($I3134&gt;0,$K3134&gt;=$C$5-$B$26),TRUE,$R3134&gt;=$B$6,FALSE,$I3134=0,FALSE,TRUE,$L3133)</f>
        <v>0</v>
      </c>
      <c r="M3134" s="3" t="b" cm="1">
        <f t="array" ref="M3134">_xlfn.IFS($N3134&gt;=$B$4-$B$26,FALSE,AND($I3134&gt;0,$K3134&gt;=$B$5-$B$26),TRUE,AND($L3134,NOT($M3133)),FALSE,$M3133,TRUE,TRUE,FALSE)</f>
        <v>0</v>
      </c>
      <c r="N3134" s="3" cm="1">
        <f t="array" ref="N3134">_xlfn.IFS($M3133,$N3133+$B$26,NOT($M3133),0,TRUE,$M3133)</f>
        <v>0</v>
      </c>
      <c r="O3134" s="3" t="b" cm="1">
        <f t="array" ref="O3134">_xlfn.IFS($M3134,FALSE,AND($L3134,NOT($M3134),$R3134&lt;$B$6,$I3134&gt;0),TRUE,TRUE,FALSE)</f>
        <v>0</v>
      </c>
      <c r="P3134" s="3" cm="1">
        <f t="array" ref="P3134">_xlfn.IFS($P3133&gt;=$C$7-$B$26,0,$O3133,$P3133+$B$26,TRUE,0)</f>
        <v>0</v>
      </c>
      <c r="Q3134" s="3" t="b" cm="1">
        <f t="array" ref="Q3134">_xlfn.IFS(AND($L3134,NOT($M3134),NOT($O3134)),TRUE,$R3134&gt;=$B$6,FALSE,AND($L3134,NOT($M3134),$O3134,$P3134=0),TRUE,TRUE,FALSE)</f>
        <v>0</v>
      </c>
      <c r="R3134" s="3" cm="1">
        <f t="array" ref="R3134">_xlfn.IFS(AND($Q3133,$R3133&lt;$B$6),$R3133+1,AND(NOT($L3133),$R3133&gt;0),0,TRUE,$R3133)</f>
        <v>0</v>
      </c>
      <c r="S3134" s="1" cm="1">
        <f t="array" ref="S3134">_xlfn.IFS(AND(Q3133,I3133&gt;$B$8),S3133+$B$8,AND(Q3133,I3133&lt;=$B$8),S3133+I3133,TRUE,$S3133)</f>
        <v>122</v>
      </c>
      <c r="T3134" s="1">
        <f t="shared" si="190"/>
        <v>10980</v>
      </c>
      <c r="U3134" s="17">
        <f t="shared" si="191"/>
        <v>210.41200894282977</v>
      </c>
      <c r="V3134" s="47" cm="1">
        <f t="array" ref="V3134">_xlfn.IFS($B$6=1,S3134*$B$10,AND(R3133=0,R3134&gt;=1,I3134&gt;=$B$6*$B$8-1),V3133+$B$6*$B$10*$B$8,AND(R3133=0,R3134&gt;=1,I3134&lt;$B$6*$B$8-1),V3133+I3133*$B$10,TRUE,V3133)</f>
        <v>12200</v>
      </c>
      <c r="W3134" s="17">
        <f t="shared" si="192"/>
        <v>233.79112104758863</v>
      </c>
    </row>
    <row r="3135" spans="7:23" x14ac:dyDescent="0.25">
      <c r="G3135" s="15">
        <v>3133</v>
      </c>
      <c r="H3135" s="1">
        <f t="shared" si="189"/>
        <v>52.199999999999996</v>
      </c>
      <c r="I3135" s="15" cm="1">
        <f t="array" ref="I3135">_xlfn.IFS(J3134&gt;=$C$13-$B$26,MINA(I3134+$B$13-S3135+S3134,$B$11),I3134=$B$11,MINA(I3134-S3135+S3134,$B$11),TRUE,MAXA(I3134-S3135+S3134,0))</f>
        <v>0</v>
      </c>
      <c r="J3135" s="1" cm="1">
        <f t="array" ref="J3135">_xlfn.IFS(J3134&gt;=$C$13-$B$26,0,I3134&lt;$B$11,J3134+$B$26,TRUE,0)</f>
        <v>1.1666666666666674</v>
      </c>
      <c r="K3135" s="3" cm="1">
        <f t="array" ref="K3135">_xlfn.IFS(AND(NOT($K3134=0),$L3134),0,NOT($L3134),$K3134+$B$26,TRUE,$K3134)</f>
        <v>0.91666666666666785</v>
      </c>
      <c r="L3135" s="3" t="b" cm="1">
        <f t="array" ref="L3135">_xlfn.IFS(AND($I3135&gt;0,$K3135&gt;=$C$5-$B$26),TRUE,$R3135&gt;=$B$6,FALSE,$I3135=0,FALSE,TRUE,$L3134)</f>
        <v>0</v>
      </c>
      <c r="M3135" s="3" t="b" cm="1">
        <f t="array" ref="M3135">_xlfn.IFS($N3135&gt;=$B$4-$B$26,FALSE,AND($I3135&gt;0,$K3135&gt;=$B$5-$B$26),TRUE,AND($L3135,NOT($M3134)),FALSE,$M3134,TRUE,TRUE,FALSE)</f>
        <v>0</v>
      </c>
      <c r="N3135" s="3" cm="1">
        <f t="array" ref="N3135">_xlfn.IFS($M3134,$N3134+$B$26,NOT($M3134),0,TRUE,$M3134)</f>
        <v>0</v>
      </c>
      <c r="O3135" s="3" t="b" cm="1">
        <f t="array" ref="O3135">_xlfn.IFS($M3135,FALSE,AND($L3135,NOT($M3135),$R3135&lt;$B$6,$I3135&gt;0),TRUE,TRUE,FALSE)</f>
        <v>0</v>
      </c>
      <c r="P3135" s="3" cm="1">
        <f t="array" ref="P3135">_xlfn.IFS($P3134&gt;=$C$7-$B$26,0,$O3134,$P3134+$B$26,TRUE,0)</f>
        <v>0</v>
      </c>
      <c r="Q3135" s="3" t="b" cm="1">
        <f t="array" ref="Q3135">_xlfn.IFS(AND($L3135,NOT($M3135),NOT($O3135)),TRUE,$R3135&gt;=$B$6,FALSE,AND($L3135,NOT($M3135),$O3135,$P3135=0),TRUE,TRUE,FALSE)</f>
        <v>0</v>
      </c>
      <c r="R3135" s="3" cm="1">
        <f t="array" ref="R3135">_xlfn.IFS(AND($Q3134,$R3134&lt;$B$6),$R3134+1,AND(NOT($L3134),$R3134&gt;0),0,TRUE,$R3134)</f>
        <v>0</v>
      </c>
      <c r="S3135" s="1" cm="1">
        <f t="array" ref="S3135">_xlfn.IFS(AND(Q3134,I3134&gt;$B$8),S3134+$B$8,AND(Q3134,I3134&lt;=$B$8),S3134+I3134,TRUE,$S3134)</f>
        <v>122</v>
      </c>
      <c r="T3135" s="1">
        <f t="shared" si="190"/>
        <v>10980</v>
      </c>
      <c r="U3135" s="17">
        <f t="shared" si="191"/>
        <v>210.34482758620692</v>
      </c>
      <c r="V3135" s="47" cm="1">
        <f t="array" ref="V3135">_xlfn.IFS($B$6=1,S3135*$B$10,AND(R3134=0,R3135&gt;=1,I3135&gt;=$B$6*$B$8-1),V3134+$B$6*$B$10*$B$8,AND(R3134=0,R3135&gt;=1,I3135&lt;$B$6*$B$8-1),V3134+I3134*$B$10,TRUE,V3134)</f>
        <v>12200</v>
      </c>
      <c r="W3135" s="17">
        <f t="shared" si="192"/>
        <v>233.71647509578546</v>
      </c>
    </row>
    <row r="3136" spans="7:23" x14ac:dyDescent="0.25">
      <c r="G3136" s="15">
        <v>3134</v>
      </c>
      <c r="H3136" s="1">
        <f t="shared" si="189"/>
        <v>52.216666666666669</v>
      </c>
      <c r="I3136" s="15" cm="1">
        <f t="array" ref="I3136">_xlfn.IFS(J3135&gt;=$C$13-$B$26,MINA(I3135+$B$13-S3136+S3135,$B$11),I3135=$B$11,MINA(I3135-S3136+S3135,$B$11),TRUE,MAXA(I3135-S3136+S3135,0))</f>
        <v>0</v>
      </c>
      <c r="J3136" s="1" cm="1">
        <f t="array" ref="J3136">_xlfn.IFS(J3135&gt;=$C$13-$B$26,0,I3135&lt;$B$11,J3135+$B$26,TRUE,0)</f>
        <v>1.183333333333334</v>
      </c>
      <c r="K3136" s="3" cm="1">
        <f t="array" ref="K3136">_xlfn.IFS(AND(NOT($K3135=0),$L3135),0,NOT($L3135),$K3135+$B$26,TRUE,$K3135)</f>
        <v>0.93333333333333457</v>
      </c>
      <c r="L3136" s="3" t="b" cm="1">
        <f t="array" ref="L3136">_xlfn.IFS(AND($I3136&gt;0,$K3136&gt;=$C$5-$B$26),TRUE,$R3136&gt;=$B$6,FALSE,$I3136=0,FALSE,TRUE,$L3135)</f>
        <v>0</v>
      </c>
      <c r="M3136" s="3" t="b" cm="1">
        <f t="array" ref="M3136">_xlfn.IFS($N3136&gt;=$B$4-$B$26,FALSE,AND($I3136&gt;0,$K3136&gt;=$B$5-$B$26),TRUE,AND($L3136,NOT($M3135)),FALSE,$M3135,TRUE,TRUE,FALSE)</f>
        <v>0</v>
      </c>
      <c r="N3136" s="3" cm="1">
        <f t="array" ref="N3136">_xlfn.IFS($M3135,$N3135+$B$26,NOT($M3135),0,TRUE,$M3135)</f>
        <v>0</v>
      </c>
      <c r="O3136" s="3" t="b" cm="1">
        <f t="array" ref="O3136">_xlfn.IFS($M3136,FALSE,AND($L3136,NOT($M3136),$R3136&lt;$B$6,$I3136&gt;0),TRUE,TRUE,FALSE)</f>
        <v>0</v>
      </c>
      <c r="P3136" s="3" cm="1">
        <f t="array" ref="P3136">_xlfn.IFS($P3135&gt;=$C$7-$B$26,0,$O3135,$P3135+$B$26,TRUE,0)</f>
        <v>0</v>
      </c>
      <c r="Q3136" s="3" t="b" cm="1">
        <f t="array" ref="Q3136">_xlfn.IFS(AND($L3136,NOT($M3136),NOT($O3136)),TRUE,$R3136&gt;=$B$6,FALSE,AND($L3136,NOT($M3136),$O3136,$P3136=0),TRUE,TRUE,FALSE)</f>
        <v>0</v>
      </c>
      <c r="R3136" s="3" cm="1">
        <f t="array" ref="R3136">_xlfn.IFS(AND($Q3135,$R3135&lt;$B$6),$R3135+1,AND(NOT($L3135),$R3135&gt;0),0,TRUE,$R3135)</f>
        <v>0</v>
      </c>
      <c r="S3136" s="1" cm="1">
        <f t="array" ref="S3136">_xlfn.IFS(AND(Q3135,I3135&gt;$B$8),S3135+$B$8,AND(Q3135,I3135&lt;=$B$8),S3135+I3135,TRUE,$S3135)</f>
        <v>122</v>
      </c>
      <c r="T3136" s="1">
        <f t="shared" si="190"/>
        <v>10980</v>
      </c>
      <c r="U3136" s="17">
        <f t="shared" si="191"/>
        <v>210.27768911586338</v>
      </c>
      <c r="V3136" s="47" cm="1">
        <f t="array" ref="V3136">_xlfn.IFS($B$6=1,S3136*$B$10,AND(R3135=0,R3136&gt;=1,I3136&gt;=$B$6*$B$8-1),V3135+$B$6*$B$10*$B$8,AND(R3135=0,R3136&gt;=1,I3136&lt;$B$6*$B$8-1),V3135+I3135*$B$10,TRUE,V3135)</f>
        <v>12200</v>
      </c>
      <c r="W3136" s="17">
        <f t="shared" si="192"/>
        <v>233.64187679540376</v>
      </c>
    </row>
    <row r="3137" spans="7:23" x14ac:dyDescent="0.25">
      <c r="G3137" s="15">
        <v>3135</v>
      </c>
      <c r="H3137" s="1">
        <f t="shared" si="189"/>
        <v>52.233333333333334</v>
      </c>
      <c r="I3137" s="15" cm="1">
        <f t="array" ref="I3137">_xlfn.IFS(J3136&gt;=$C$13-$B$26,MINA(I3136+$B$13-S3137+S3136,$B$11),I3136=$B$11,MINA(I3136-S3137+S3136,$B$11),TRUE,MAXA(I3136-S3137+S3136,0))</f>
        <v>0</v>
      </c>
      <c r="J3137" s="1" cm="1">
        <f t="array" ref="J3137">_xlfn.IFS(J3136&gt;=$C$13-$B$26,0,I3136&lt;$B$11,J3136+$B$26,TRUE,0)</f>
        <v>1.2000000000000006</v>
      </c>
      <c r="K3137" s="3" cm="1">
        <f t="array" ref="K3137">_xlfn.IFS(AND(NOT($K3136=0),$L3136),0,NOT($L3136),$K3136+$B$26,TRUE,$K3136)</f>
        <v>0.95000000000000129</v>
      </c>
      <c r="L3137" s="3" t="b" cm="1">
        <f t="array" ref="L3137">_xlfn.IFS(AND($I3137&gt;0,$K3137&gt;=$C$5-$B$26),TRUE,$R3137&gt;=$B$6,FALSE,$I3137=0,FALSE,TRUE,$L3136)</f>
        <v>0</v>
      </c>
      <c r="M3137" s="3" t="b" cm="1">
        <f t="array" ref="M3137">_xlfn.IFS($N3137&gt;=$B$4-$B$26,FALSE,AND($I3137&gt;0,$K3137&gt;=$B$5-$B$26),TRUE,AND($L3137,NOT($M3136)),FALSE,$M3136,TRUE,TRUE,FALSE)</f>
        <v>0</v>
      </c>
      <c r="N3137" s="3" cm="1">
        <f t="array" ref="N3137">_xlfn.IFS($M3136,$N3136+$B$26,NOT($M3136),0,TRUE,$M3136)</f>
        <v>0</v>
      </c>
      <c r="O3137" s="3" t="b" cm="1">
        <f t="array" ref="O3137">_xlfn.IFS($M3137,FALSE,AND($L3137,NOT($M3137),$R3137&lt;$B$6,$I3137&gt;0),TRUE,TRUE,FALSE)</f>
        <v>0</v>
      </c>
      <c r="P3137" s="3" cm="1">
        <f t="array" ref="P3137">_xlfn.IFS($P3136&gt;=$C$7-$B$26,0,$O3136,$P3136+$B$26,TRUE,0)</f>
        <v>0</v>
      </c>
      <c r="Q3137" s="3" t="b" cm="1">
        <f t="array" ref="Q3137">_xlfn.IFS(AND($L3137,NOT($M3137),NOT($O3137)),TRUE,$R3137&gt;=$B$6,FALSE,AND($L3137,NOT($M3137),$O3137,$P3137=0),TRUE,TRUE,FALSE)</f>
        <v>0</v>
      </c>
      <c r="R3137" s="3" cm="1">
        <f t="array" ref="R3137">_xlfn.IFS(AND($Q3136,$R3136&lt;$B$6),$R3136+1,AND(NOT($L3136),$R3136&gt;0),0,TRUE,$R3136)</f>
        <v>0</v>
      </c>
      <c r="S3137" s="1" cm="1">
        <f t="array" ref="S3137">_xlfn.IFS(AND(Q3136,I3136&gt;$B$8),S3136+$B$8,AND(Q3136,I3136&lt;=$B$8),S3136+I3136,TRUE,$S3136)</f>
        <v>122</v>
      </c>
      <c r="T3137" s="1">
        <f t="shared" si="190"/>
        <v>10980</v>
      </c>
      <c r="U3137" s="17">
        <f t="shared" si="191"/>
        <v>210.21059349074665</v>
      </c>
      <c r="V3137" s="47" cm="1">
        <f t="array" ref="V3137">_xlfn.IFS($B$6=1,S3137*$B$10,AND(R3136=0,R3137&gt;=1,I3137&gt;=$B$6*$B$8-1),V3136+$B$6*$B$10*$B$8,AND(R3136=0,R3137&gt;=1,I3137&lt;$B$6*$B$8-1),V3136+I3136*$B$10,TRUE,V3136)</f>
        <v>12200</v>
      </c>
      <c r="W3137" s="17">
        <f t="shared" si="192"/>
        <v>233.5673261008296</v>
      </c>
    </row>
    <row r="3138" spans="7:23" x14ac:dyDescent="0.25">
      <c r="G3138" s="15">
        <v>3136</v>
      </c>
      <c r="H3138" s="1">
        <f t="shared" si="189"/>
        <v>52.25</v>
      </c>
      <c r="I3138" s="15" cm="1">
        <f t="array" ref="I3138">_xlfn.IFS(J3137&gt;=$C$13-$B$26,MINA(I3137+$B$13-S3138+S3137,$B$11),I3137=$B$11,MINA(I3137-S3138+S3137,$B$11),TRUE,MAXA(I3137-S3138+S3137,0))</f>
        <v>0</v>
      </c>
      <c r="J3138" s="1" cm="1">
        <f t="array" ref="J3138">_xlfn.IFS(J3137&gt;=$C$13-$B$26,0,I3137&lt;$B$11,J3137+$B$26,TRUE,0)</f>
        <v>1.2166666666666672</v>
      </c>
      <c r="K3138" s="3" cm="1">
        <f t="array" ref="K3138">_xlfn.IFS(AND(NOT($K3137=0),$L3137),0,NOT($L3137),$K3137+$B$26,TRUE,$K3137)</f>
        <v>0.96666666666666801</v>
      </c>
      <c r="L3138" s="3" t="b" cm="1">
        <f t="array" ref="L3138">_xlfn.IFS(AND($I3138&gt;0,$K3138&gt;=$C$5-$B$26),TRUE,$R3138&gt;=$B$6,FALSE,$I3138=0,FALSE,TRUE,$L3137)</f>
        <v>0</v>
      </c>
      <c r="M3138" s="3" t="b" cm="1">
        <f t="array" ref="M3138">_xlfn.IFS($N3138&gt;=$B$4-$B$26,FALSE,AND($I3138&gt;0,$K3138&gt;=$B$5-$B$26),TRUE,AND($L3138,NOT($M3137)),FALSE,$M3137,TRUE,TRUE,FALSE)</f>
        <v>0</v>
      </c>
      <c r="N3138" s="3" cm="1">
        <f t="array" ref="N3138">_xlfn.IFS($M3137,$N3137+$B$26,NOT($M3137),0,TRUE,$M3137)</f>
        <v>0</v>
      </c>
      <c r="O3138" s="3" t="b" cm="1">
        <f t="array" ref="O3138">_xlfn.IFS($M3138,FALSE,AND($L3138,NOT($M3138),$R3138&lt;$B$6,$I3138&gt;0),TRUE,TRUE,FALSE)</f>
        <v>0</v>
      </c>
      <c r="P3138" s="3" cm="1">
        <f t="array" ref="P3138">_xlfn.IFS($P3137&gt;=$C$7-$B$26,0,$O3137,$P3137+$B$26,TRUE,0)</f>
        <v>0</v>
      </c>
      <c r="Q3138" s="3" t="b" cm="1">
        <f t="array" ref="Q3138">_xlfn.IFS(AND($L3138,NOT($M3138),NOT($O3138)),TRUE,$R3138&gt;=$B$6,FALSE,AND($L3138,NOT($M3138),$O3138,$P3138=0),TRUE,TRUE,FALSE)</f>
        <v>0</v>
      </c>
      <c r="R3138" s="3" cm="1">
        <f t="array" ref="R3138">_xlfn.IFS(AND($Q3137,$R3137&lt;$B$6),$R3137+1,AND(NOT($L3137),$R3137&gt;0),0,TRUE,$R3137)</f>
        <v>0</v>
      </c>
      <c r="S3138" s="1" cm="1">
        <f t="array" ref="S3138">_xlfn.IFS(AND(Q3137,I3137&gt;$B$8),S3137+$B$8,AND(Q3137,I3137&lt;=$B$8),S3137+I3137,TRUE,$S3137)</f>
        <v>122</v>
      </c>
      <c r="T3138" s="1">
        <f t="shared" si="190"/>
        <v>10980</v>
      </c>
      <c r="U3138" s="17">
        <f t="shared" si="191"/>
        <v>210.14354066985646</v>
      </c>
      <c r="V3138" s="47" cm="1">
        <f t="array" ref="V3138">_xlfn.IFS($B$6=1,S3138*$B$10,AND(R3137=0,R3138&gt;=1,I3138&gt;=$B$6*$B$8-1),V3137+$B$6*$B$10*$B$8,AND(R3137=0,R3138&gt;=1,I3138&lt;$B$6*$B$8-1),V3137+I3137*$B$10,TRUE,V3137)</f>
        <v>12200</v>
      </c>
      <c r="W3138" s="17">
        <f t="shared" si="192"/>
        <v>233.49282296650719</v>
      </c>
    </row>
    <row r="3139" spans="7:23" x14ac:dyDescent="0.25">
      <c r="G3139" s="15">
        <v>3137</v>
      </c>
      <c r="H3139" s="1">
        <f t="shared" ref="H3139:H3202" si="193">($G3139-1)*$B$26</f>
        <v>52.266666666666666</v>
      </c>
      <c r="I3139" s="15" cm="1">
        <f t="array" ref="I3139">_xlfn.IFS(J3138&gt;=$C$13-$B$26,MINA(I3138+$B$13-S3139+S3138,$B$11),I3138=$B$11,MINA(I3138-S3139+S3138,$B$11),TRUE,MAXA(I3138-S3139+S3138,0))</f>
        <v>0</v>
      </c>
      <c r="J3139" s="1" cm="1">
        <f t="array" ref="J3139">_xlfn.IFS(J3138&gt;=$C$13-$B$26,0,I3138&lt;$B$11,J3138+$B$26,TRUE,0)</f>
        <v>1.2333333333333338</v>
      </c>
      <c r="K3139" s="3" cm="1">
        <f t="array" ref="K3139">_xlfn.IFS(AND(NOT($K3138=0),$L3138),0,NOT($L3138),$K3138+$B$26,TRUE,$K3138)</f>
        <v>0.98333333333333472</v>
      </c>
      <c r="L3139" s="3" t="b" cm="1">
        <f t="array" ref="L3139">_xlfn.IFS(AND($I3139&gt;0,$K3139&gt;=$C$5-$B$26),TRUE,$R3139&gt;=$B$6,FALSE,$I3139=0,FALSE,TRUE,$L3138)</f>
        <v>0</v>
      </c>
      <c r="M3139" s="3" t="b" cm="1">
        <f t="array" ref="M3139">_xlfn.IFS($N3139&gt;=$B$4-$B$26,FALSE,AND($I3139&gt;0,$K3139&gt;=$B$5-$B$26),TRUE,AND($L3139,NOT($M3138)),FALSE,$M3138,TRUE,TRUE,FALSE)</f>
        <v>0</v>
      </c>
      <c r="N3139" s="3" cm="1">
        <f t="array" ref="N3139">_xlfn.IFS($M3138,$N3138+$B$26,NOT($M3138),0,TRUE,$M3138)</f>
        <v>0</v>
      </c>
      <c r="O3139" s="3" t="b" cm="1">
        <f t="array" ref="O3139">_xlfn.IFS($M3139,FALSE,AND($L3139,NOT($M3139),$R3139&lt;$B$6,$I3139&gt;0),TRUE,TRUE,FALSE)</f>
        <v>0</v>
      </c>
      <c r="P3139" s="3" cm="1">
        <f t="array" ref="P3139">_xlfn.IFS($P3138&gt;=$C$7-$B$26,0,$O3138,$P3138+$B$26,TRUE,0)</f>
        <v>0</v>
      </c>
      <c r="Q3139" s="3" t="b" cm="1">
        <f t="array" ref="Q3139">_xlfn.IFS(AND($L3139,NOT($M3139),NOT($O3139)),TRUE,$R3139&gt;=$B$6,FALSE,AND($L3139,NOT($M3139),$O3139,$P3139=0),TRUE,TRUE,FALSE)</f>
        <v>0</v>
      </c>
      <c r="R3139" s="3" cm="1">
        <f t="array" ref="R3139">_xlfn.IFS(AND($Q3138,$R3138&lt;$B$6),$R3138+1,AND(NOT($L3138),$R3138&gt;0),0,TRUE,$R3138)</f>
        <v>0</v>
      </c>
      <c r="S3139" s="1" cm="1">
        <f t="array" ref="S3139">_xlfn.IFS(AND(Q3138,I3138&gt;$B$8),S3138+$B$8,AND(Q3138,I3138&lt;=$B$8),S3138+I3138,TRUE,$S3138)</f>
        <v>122</v>
      </c>
      <c r="T3139" s="1">
        <f t="shared" ref="T3139:T3202" si="194">IF($Q3138,$T3138+$B$8*$B$9,$T3138)</f>
        <v>10980</v>
      </c>
      <c r="U3139" s="17">
        <f t="shared" si="191"/>
        <v>210.07653061224491</v>
      </c>
      <c r="V3139" s="47" cm="1">
        <f t="array" ref="V3139">_xlfn.IFS($B$6=1,S3139*$B$10,AND(R3138=0,R3139&gt;=1,I3139&gt;=$B$6*$B$8-1),V3138+$B$6*$B$10*$B$8,AND(R3138=0,R3139&gt;=1,I3139&lt;$B$6*$B$8-1),V3138+I3138*$B$10,TRUE,V3138)</f>
        <v>12200</v>
      </c>
      <c r="W3139" s="17">
        <f t="shared" si="192"/>
        <v>233.41836734693877</v>
      </c>
    </row>
    <row r="3140" spans="7:23" x14ac:dyDescent="0.25">
      <c r="G3140" s="15">
        <v>3138</v>
      </c>
      <c r="H3140" s="1">
        <f t="shared" si="193"/>
        <v>52.283333333333331</v>
      </c>
      <c r="I3140" s="15" cm="1">
        <f t="array" ref="I3140">_xlfn.IFS(J3139&gt;=$C$13-$B$26,MINA(I3139+$B$13-S3140+S3139,$B$11),I3139=$B$11,MINA(I3139-S3140+S3139,$B$11),TRUE,MAXA(I3139-S3140+S3139,0))</f>
        <v>0</v>
      </c>
      <c r="J3140" s="1" cm="1">
        <f t="array" ref="J3140">_xlfn.IFS(J3139&gt;=$C$13-$B$26,0,I3139&lt;$B$11,J3139+$B$26,TRUE,0)</f>
        <v>1.2500000000000004</v>
      </c>
      <c r="K3140" s="3" cm="1">
        <f t="array" ref="K3140">_xlfn.IFS(AND(NOT($K3139=0),$L3139),0,NOT($L3139),$K3139+$B$26,TRUE,$K3139)</f>
        <v>1.0000000000000013</v>
      </c>
      <c r="L3140" s="3" t="b" cm="1">
        <f t="array" ref="L3140">_xlfn.IFS(AND($I3140&gt;0,$K3140&gt;=$C$5-$B$26),TRUE,$R3140&gt;=$B$6,FALSE,$I3140=0,FALSE,TRUE,$L3139)</f>
        <v>0</v>
      </c>
      <c r="M3140" s="3" t="b" cm="1">
        <f t="array" ref="M3140">_xlfn.IFS($N3140&gt;=$B$4-$B$26,FALSE,AND($I3140&gt;0,$K3140&gt;=$B$5-$B$26),TRUE,AND($L3140,NOT($M3139)),FALSE,$M3139,TRUE,TRUE,FALSE)</f>
        <v>0</v>
      </c>
      <c r="N3140" s="3" cm="1">
        <f t="array" ref="N3140">_xlfn.IFS($M3139,$N3139+$B$26,NOT($M3139),0,TRUE,$M3139)</f>
        <v>0</v>
      </c>
      <c r="O3140" s="3" t="b" cm="1">
        <f t="array" ref="O3140">_xlfn.IFS($M3140,FALSE,AND($L3140,NOT($M3140),$R3140&lt;$B$6,$I3140&gt;0),TRUE,TRUE,FALSE)</f>
        <v>0</v>
      </c>
      <c r="P3140" s="3" cm="1">
        <f t="array" ref="P3140">_xlfn.IFS($P3139&gt;=$C$7-$B$26,0,$O3139,$P3139+$B$26,TRUE,0)</f>
        <v>0</v>
      </c>
      <c r="Q3140" s="3" t="b" cm="1">
        <f t="array" ref="Q3140">_xlfn.IFS(AND($L3140,NOT($M3140),NOT($O3140)),TRUE,$R3140&gt;=$B$6,FALSE,AND($L3140,NOT($M3140),$O3140,$P3140=0),TRUE,TRUE,FALSE)</f>
        <v>0</v>
      </c>
      <c r="R3140" s="3" cm="1">
        <f t="array" ref="R3140">_xlfn.IFS(AND($Q3139,$R3139&lt;$B$6),$R3139+1,AND(NOT($L3139),$R3139&gt;0),0,TRUE,$R3139)</f>
        <v>0</v>
      </c>
      <c r="S3140" s="1" cm="1">
        <f t="array" ref="S3140">_xlfn.IFS(AND(Q3139,I3139&gt;$B$8),S3139+$B$8,AND(Q3139,I3139&lt;=$B$8),S3139+I3139,TRUE,$S3139)</f>
        <v>122</v>
      </c>
      <c r="T3140" s="1">
        <f t="shared" si="194"/>
        <v>10980</v>
      </c>
      <c r="U3140" s="17">
        <f t="shared" ref="U3140:U3203" si="195">$T3140/$H3140</f>
        <v>210.00956327701627</v>
      </c>
      <c r="V3140" s="47" cm="1">
        <f t="array" ref="V3140">_xlfn.IFS($B$6=1,S3140*$B$10,AND(R3139=0,R3140&gt;=1,I3140&gt;=$B$6*$B$8-1),V3139+$B$6*$B$10*$B$8,AND(R3139=0,R3140&gt;=1,I3140&lt;$B$6*$B$8-1),V3139+I3139*$B$10,TRUE,V3139)</f>
        <v>12200</v>
      </c>
      <c r="W3140" s="17">
        <f t="shared" si="192"/>
        <v>233.34395919668475</v>
      </c>
    </row>
    <row r="3141" spans="7:23" x14ac:dyDescent="0.25">
      <c r="G3141" s="15">
        <v>3139</v>
      </c>
      <c r="H3141" s="1">
        <f t="shared" si="193"/>
        <v>52.3</v>
      </c>
      <c r="I3141" s="15" cm="1">
        <f t="array" ref="I3141">_xlfn.IFS(J3140&gt;=$C$13-$B$26,MINA(I3140+$B$13-S3141+S3140,$B$11),I3140=$B$11,MINA(I3140-S3141+S3140,$B$11),TRUE,MAXA(I3140-S3141+S3140,0))</f>
        <v>0</v>
      </c>
      <c r="J3141" s="1" cm="1">
        <f t="array" ref="J3141">_xlfn.IFS(J3140&gt;=$C$13-$B$26,0,I3140&lt;$B$11,J3140+$B$26,TRUE,0)</f>
        <v>1.2666666666666671</v>
      </c>
      <c r="K3141" s="3" cm="1">
        <f t="array" ref="K3141">_xlfn.IFS(AND(NOT($K3140=0),$L3140),0,NOT($L3140),$K3140+$B$26,TRUE,$K3140)</f>
        <v>1.0166666666666679</v>
      </c>
      <c r="L3141" s="3" t="b" cm="1">
        <f t="array" ref="L3141">_xlfn.IFS(AND($I3141&gt;0,$K3141&gt;=$C$5-$B$26),TRUE,$R3141&gt;=$B$6,FALSE,$I3141=0,FALSE,TRUE,$L3140)</f>
        <v>0</v>
      </c>
      <c r="M3141" s="3" t="b" cm="1">
        <f t="array" ref="M3141">_xlfn.IFS($N3141&gt;=$B$4-$B$26,FALSE,AND($I3141&gt;0,$K3141&gt;=$B$5-$B$26),TRUE,AND($L3141,NOT($M3140)),FALSE,$M3140,TRUE,TRUE,FALSE)</f>
        <v>0</v>
      </c>
      <c r="N3141" s="3" cm="1">
        <f t="array" ref="N3141">_xlfn.IFS($M3140,$N3140+$B$26,NOT($M3140),0,TRUE,$M3140)</f>
        <v>0</v>
      </c>
      <c r="O3141" s="3" t="b" cm="1">
        <f t="array" ref="O3141">_xlfn.IFS($M3141,FALSE,AND($L3141,NOT($M3141),$R3141&lt;$B$6,$I3141&gt;0),TRUE,TRUE,FALSE)</f>
        <v>0</v>
      </c>
      <c r="P3141" s="3" cm="1">
        <f t="array" ref="P3141">_xlfn.IFS($P3140&gt;=$C$7-$B$26,0,$O3140,$P3140+$B$26,TRUE,0)</f>
        <v>0</v>
      </c>
      <c r="Q3141" s="3" t="b" cm="1">
        <f t="array" ref="Q3141">_xlfn.IFS(AND($L3141,NOT($M3141),NOT($O3141)),TRUE,$R3141&gt;=$B$6,FALSE,AND($L3141,NOT($M3141),$O3141,$P3141=0),TRUE,TRUE,FALSE)</f>
        <v>0</v>
      </c>
      <c r="R3141" s="3" cm="1">
        <f t="array" ref="R3141">_xlfn.IFS(AND($Q3140,$R3140&lt;$B$6),$R3140+1,AND(NOT($L3140),$R3140&gt;0),0,TRUE,$R3140)</f>
        <v>0</v>
      </c>
      <c r="S3141" s="1" cm="1">
        <f t="array" ref="S3141">_xlfn.IFS(AND(Q3140,I3140&gt;$B$8),S3140+$B$8,AND(Q3140,I3140&lt;=$B$8),S3140+I3140,TRUE,$S3140)</f>
        <v>122</v>
      </c>
      <c r="T3141" s="1">
        <f t="shared" si="194"/>
        <v>10980</v>
      </c>
      <c r="U3141" s="17">
        <f t="shared" si="195"/>
        <v>209.94263862332699</v>
      </c>
      <c r="V3141" s="47" cm="1">
        <f t="array" ref="V3141">_xlfn.IFS($B$6=1,S3141*$B$10,AND(R3140=0,R3141&gt;=1,I3141&gt;=$B$6*$B$8-1),V3140+$B$6*$B$10*$B$8,AND(R3140=0,R3141&gt;=1,I3141&lt;$B$6*$B$8-1),V3140+I3140*$B$10,TRUE,V3140)</f>
        <v>12200</v>
      </c>
      <c r="W3141" s="17">
        <f t="shared" ref="W3141:W3204" si="196">V3141/H3141</f>
        <v>233.26959847036329</v>
      </c>
    </row>
    <row r="3142" spans="7:23" x14ac:dyDescent="0.25">
      <c r="G3142" s="15">
        <v>3140</v>
      </c>
      <c r="H3142" s="1">
        <f t="shared" si="193"/>
        <v>52.316666666666663</v>
      </c>
      <c r="I3142" s="15" cm="1">
        <f t="array" ref="I3142">_xlfn.IFS(J3141&gt;=$C$13-$B$26,MINA(I3141+$B$13-S3142+S3141,$B$11),I3141=$B$11,MINA(I3141-S3142+S3141,$B$11),TRUE,MAXA(I3141-S3142+S3141,0))</f>
        <v>0</v>
      </c>
      <c r="J3142" s="1" cm="1">
        <f t="array" ref="J3142">_xlfn.IFS(J3141&gt;=$C$13-$B$26,0,I3141&lt;$B$11,J3141+$B$26,TRUE,0)</f>
        <v>1.2833333333333337</v>
      </c>
      <c r="K3142" s="3" cm="1">
        <f t="array" ref="K3142">_xlfn.IFS(AND(NOT($K3141=0),$L3141),0,NOT($L3141),$K3141+$B$26,TRUE,$K3141)</f>
        <v>1.0333333333333345</v>
      </c>
      <c r="L3142" s="3" t="b" cm="1">
        <f t="array" ref="L3142">_xlfn.IFS(AND($I3142&gt;0,$K3142&gt;=$C$5-$B$26),TRUE,$R3142&gt;=$B$6,FALSE,$I3142=0,FALSE,TRUE,$L3141)</f>
        <v>0</v>
      </c>
      <c r="M3142" s="3" t="b" cm="1">
        <f t="array" ref="M3142">_xlfn.IFS($N3142&gt;=$B$4-$B$26,FALSE,AND($I3142&gt;0,$K3142&gt;=$B$5-$B$26),TRUE,AND($L3142,NOT($M3141)),FALSE,$M3141,TRUE,TRUE,FALSE)</f>
        <v>0</v>
      </c>
      <c r="N3142" s="3" cm="1">
        <f t="array" ref="N3142">_xlfn.IFS($M3141,$N3141+$B$26,NOT($M3141),0,TRUE,$M3141)</f>
        <v>0</v>
      </c>
      <c r="O3142" s="3" t="b" cm="1">
        <f t="array" ref="O3142">_xlfn.IFS($M3142,FALSE,AND($L3142,NOT($M3142),$R3142&lt;$B$6,$I3142&gt;0),TRUE,TRUE,FALSE)</f>
        <v>0</v>
      </c>
      <c r="P3142" s="3" cm="1">
        <f t="array" ref="P3142">_xlfn.IFS($P3141&gt;=$C$7-$B$26,0,$O3141,$P3141+$B$26,TRUE,0)</f>
        <v>0</v>
      </c>
      <c r="Q3142" s="3" t="b" cm="1">
        <f t="array" ref="Q3142">_xlfn.IFS(AND($L3142,NOT($M3142),NOT($O3142)),TRUE,$R3142&gt;=$B$6,FALSE,AND($L3142,NOT($M3142),$O3142,$P3142=0),TRUE,TRUE,FALSE)</f>
        <v>0</v>
      </c>
      <c r="R3142" s="3" cm="1">
        <f t="array" ref="R3142">_xlfn.IFS(AND($Q3141,$R3141&lt;$B$6),$R3141+1,AND(NOT($L3141),$R3141&gt;0),0,TRUE,$R3141)</f>
        <v>0</v>
      </c>
      <c r="S3142" s="1" cm="1">
        <f t="array" ref="S3142">_xlfn.IFS(AND(Q3141,I3141&gt;$B$8),S3141+$B$8,AND(Q3141,I3141&lt;=$B$8),S3141+I3141,TRUE,$S3141)</f>
        <v>122</v>
      </c>
      <c r="T3142" s="1">
        <f t="shared" si="194"/>
        <v>10980</v>
      </c>
      <c r="U3142" s="17">
        <f t="shared" si="195"/>
        <v>209.87575661038548</v>
      </c>
      <c r="V3142" s="47" cm="1">
        <f t="array" ref="V3142">_xlfn.IFS($B$6=1,S3142*$B$10,AND(R3141=0,R3142&gt;=1,I3142&gt;=$B$6*$B$8-1),V3141+$B$6*$B$10*$B$8,AND(R3141=0,R3142&gt;=1,I3142&lt;$B$6*$B$8-1),V3141+I3141*$B$10,TRUE,V3141)</f>
        <v>12200</v>
      </c>
      <c r="W3142" s="17">
        <f t="shared" si="196"/>
        <v>233.19528512265055</v>
      </c>
    </row>
    <row r="3143" spans="7:23" x14ac:dyDescent="0.25">
      <c r="G3143" s="15">
        <v>3141</v>
      </c>
      <c r="H3143" s="1">
        <f t="shared" si="193"/>
        <v>52.333333333333336</v>
      </c>
      <c r="I3143" s="15" cm="1">
        <f t="array" ref="I3143">_xlfn.IFS(J3142&gt;=$C$13-$B$26,MINA(I3142+$B$13-S3143+S3142,$B$11),I3142=$B$11,MINA(I3142-S3143+S3142,$B$11),TRUE,MAXA(I3142-S3143+S3142,0))</f>
        <v>0</v>
      </c>
      <c r="J3143" s="1" cm="1">
        <f t="array" ref="J3143">_xlfn.IFS(J3142&gt;=$C$13-$B$26,0,I3142&lt;$B$11,J3142+$B$26,TRUE,0)</f>
        <v>1.3000000000000003</v>
      </c>
      <c r="K3143" s="3" cm="1">
        <f t="array" ref="K3143">_xlfn.IFS(AND(NOT($K3142=0),$L3142),0,NOT($L3142),$K3142+$B$26,TRUE,$K3142)</f>
        <v>1.0500000000000012</v>
      </c>
      <c r="L3143" s="3" t="b" cm="1">
        <f t="array" ref="L3143">_xlfn.IFS(AND($I3143&gt;0,$K3143&gt;=$C$5-$B$26),TRUE,$R3143&gt;=$B$6,FALSE,$I3143=0,FALSE,TRUE,$L3142)</f>
        <v>0</v>
      </c>
      <c r="M3143" s="3" t="b" cm="1">
        <f t="array" ref="M3143">_xlfn.IFS($N3143&gt;=$B$4-$B$26,FALSE,AND($I3143&gt;0,$K3143&gt;=$B$5-$B$26),TRUE,AND($L3143,NOT($M3142)),FALSE,$M3142,TRUE,TRUE,FALSE)</f>
        <v>0</v>
      </c>
      <c r="N3143" s="3" cm="1">
        <f t="array" ref="N3143">_xlfn.IFS($M3142,$N3142+$B$26,NOT($M3142),0,TRUE,$M3142)</f>
        <v>0</v>
      </c>
      <c r="O3143" s="3" t="b" cm="1">
        <f t="array" ref="O3143">_xlfn.IFS($M3143,FALSE,AND($L3143,NOT($M3143),$R3143&lt;$B$6,$I3143&gt;0),TRUE,TRUE,FALSE)</f>
        <v>0</v>
      </c>
      <c r="P3143" s="3" cm="1">
        <f t="array" ref="P3143">_xlfn.IFS($P3142&gt;=$C$7-$B$26,0,$O3142,$P3142+$B$26,TRUE,0)</f>
        <v>0</v>
      </c>
      <c r="Q3143" s="3" t="b" cm="1">
        <f t="array" ref="Q3143">_xlfn.IFS(AND($L3143,NOT($M3143),NOT($O3143)),TRUE,$R3143&gt;=$B$6,FALSE,AND($L3143,NOT($M3143),$O3143,$P3143=0),TRUE,TRUE,FALSE)</f>
        <v>0</v>
      </c>
      <c r="R3143" s="3" cm="1">
        <f t="array" ref="R3143">_xlfn.IFS(AND($Q3142,$R3142&lt;$B$6),$R3142+1,AND(NOT($L3142),$R3142&gt;0),0,TRUE,$R3142)</f>
        <v>0</v>
      </c>
      <c r="S3143" s="1" cm="1">
        <f t="array" ref="S3143">_xlfn.IFS(AND(Q3142,I3142&gt;$B$8),S3142+$B$8,AND(Q3142,I3142&lt;=$B$8),S3142+I3142,TRUE,$S3142)</f>
        <v>122</v>
      </c>
      <c r="T3143" s="1">
        <f t="shared" si="194"/>
        <v>10980</v>
      </c>
      <c r="U3143" s="17">
        <f t="shared" si="195"/>
        <v>209.80891719745222</v>
      </c>
      <c r="V3143" s="47" cm="1">
        <f t="array" ref="V3143">_xlfn.IFS($B$6=1,S3143*$B$10,AND(R3142=0,R3143&gt;=1,I3143&gt;=$B$6*$B$8-1),V3142+$B$6*$B$10*$B$8,AND(R3142=0,R3143&gt;=1,I3143&lt;$B$6*$B$8-1),V3142+I3142*$B$10,TRUE,V3142)</f>
        <v>12200</v>
      </c>
      <c r="W3143" s="17">
        <f t="shared" si="196"/>
        <v>233.12101910828025</v>
      </c>
    </row>
    <row r="3144" spans="7:23" x14ac:dyDescent="0.25">
      <c r="G3144" s="15">
        <v>3142</v>
      </c>
      <c r="H3144" s="1">
        <f t="shared" si="193"/>
        <v>52.35</v>
      </c>
      <c r="I3144" s="15" cm="1">
        <f t="array" ref="I3144">_xlfn.IFS(J3143&gt;=$C$13-$B$26,MINA(I3143+$B$13-S3144+S3143,$B$11),I3143=$B$11,MINA(I3143-S3144+S3143,$B$11),TRUE,MAXA(I3143-S3144+S3143,0))</f>
        <v>0</v>
      </c>
      <c r="J3144" s="1" cm="1">
        <f t="array" ref="J3144">_xlfn.IFS(J3143&gt;=$C$13-$B$26,0,I3143&lt;$B$11,J3143+$B$26,TRUE,0)</f>
        <v>1.3166666666666669</v>
      </c>
      <c r="K3144" s="3" cm="1">
        <f t="array" ref="K3144">_xlfn.IFS(AND(NOT($K3143=0),$L3143),0,NOT($L3143),$K3143+$B$26,TRUE,$K3143)</f>
        <v>1.0666666666666678</v>
      </c>
      <c r="L3144" s="3" t="b" cm="1">
        <f t="array" ref="L3144">_xlfn.IFS(AND($I3144&gt;0,$K3144&gt;=$C$5-$B$26),TRUE,$R3144&gt;=$B$6,FALSE,$I3144=0,FALSE,TRUE,$L3143)</f>
        <v>0</v>
      </c>
      <c r="M3144" s="3" t="b" cm="1">
        <f t="array" ref="M3144">_xlfn.IFS($N3144&gt;=$B$4-$B$26,FALSE,AND($I3144&gt;0,$K3144&gt;=$B$5-$B$26),TRUE,AND($L3144,NOT($M3143)),FALSE,$M3143,TRUE,TRUE,FALSE)</f>
        <v>0</v>
      </c>
      <c r="N3144" s="3" cm="1">
        <f t="array" ref="N3144">_xlfn.IFS($M3143,$N3143+$B$26,NOT($M3143),0,TRUE,$M3143)</f>
        <v>0</v>
      </c>
      <c r="O3144" s="3" t="b" cm="1">
        <f t="array" ref="O3144">_xlfn.IFS($M3144,FALSE,AND($L3144,NOT($M3144),$R3144&lt;$B$6,$I3144&gt;0),TRUE,TRUE,FALSE)</f>
        <v>0</v>
      </c>
      <c r="P3144" s="3" cm="1">
        <f t="array" ref="P3144">_xlfn.IFS($P3143&gt;=$C$7-$B$26,0,$O3143,$P3143+$B$26,TRUE,0)</f>
        <v>0</v>
      </c>
      <c r="Q3144" s="3" t="b" cm="1">
        <f t="array" ref="Q3144">_xlfn.IFS(AND($L3144,NOT($M3144),NOT($O3144)),TRUE,$R3144&gt;=$B$6,FALSE,AND($L3144,NOT($M3144),$O3144,$P3144=0),TRUE,TRUE,FALSE)</f>
        <v>0</v>
      </c>
      <c r="R3144" s="3" cm="1">
        <f t="array" ref="R3144">_xlfn.IFS(AND($Q3143,$R3143&lt;$B$6),$R3143+1,AND(NOT($L3143),$R3143&gt;0),0,TRUE,$R3143)</f>
        <v>0</v>
      </c>
      <c r="S3144" s="1" cm="1">
        <f t="array" ref="S3144">_xlfn.IFS(AND(Q3143,I3143&gt;$B$8),S3143+$B$8,AND(Q3143,I3143&lt;=$B$8),S3143+I3143,TRUE,$S3143)</f>
        <v>122</v>
      </c>
      <c r="T3144" s="1">
        <f t="shared" si="194"/>
        <v>10980</v>
      </c>
      <c r="U3144" s="17">
        <f t="shared" si="195"/>
        <v>209.74212034383953</v>
      </c>
      <c r="V3144" s="47" cm="1">
        <f t="array" ref="V3144">_xlfn.IFS($B$6=1,S3144*$B$10,AND(R3143=0,R3144&gt;=1,I3144&gt;=$B$6*$B$8-1),V3143+$B$6*$B$10*$B$8,AND(R3143=0,R3144&gt;=1,I3144&lt;$B$6*$B$8-1),V3143+I3143*$B$10,TRUE,V3143)</f>
        <v>12200</v>
      </c>
      <c r="W3144" s="17">
        <f t="shared" si="196"/>
        <v>233.04680038204393</v>
      </c>
    </row>
    <row r="3145" spans="7:23" x14ac:dyDescent="0.25">
      <c r="G3145" s="15">
        <v>3143</v>
      </c>
      <c r="H3145" s="1">
        <f t="shared" si="193"/>
        <v>52.366666666666667</v>
      </c>
      <c r="I3145" s="15" cm="1">
        <f t="array" ref="I3145">_xlfn.IFS(J3144&gt;=$C$13-$B$26,MINA(I3144+$B$13-S3145+S3144,$B$11),I3144=$B$11,MINA(I3144-S3145+S3144,$B$11),TRUE,MAXA(I3144-S3145+S3144,0))</f>
        <v>0</v>
      </c>
      <c r="J3145" s="1" cm="1">
        <f t="array" ref="J3145">_xlfn.IFS(J3144&gt;=$C$13-$B$26,0,I3144&lt;$B$11,J3144+$B$26,TRUE,0)</f>
        <v>1.3333333333333335</v>
      </c>
      <c r="K3145" s="3" cm="1">
        <f t="array" ref="K3145">_xlfn.IFS(AND(NOT($K3144=0),$L3144),0,NOT($L3144),$K3144+$B$26,TRUE,$K3144)</f>
        <v>1.0833333333333344</v>
      </c>
      <c r="L3145" s="3" t="b" cm="1">
        <f t="array" ref="L3145">_xlfn.IFS(AND($I3145&gt;0,$K3145&gt;=$C$5-$B$26),TRUE,$R3145&gt;=$B$6,FALSE,$I3145=0,FALSE,TRUE,$L3144)</f>
        <v>0</v>
      </c>
      <c r="M3145" s="3" t="b" cm="1">
        <f t="array" ref="M3145">_xlfn.IFS($N3145&gt;=$B$4-$B$26,FALSE,AND($I3145&gt;0,$K3145&gt;=$B$5-$B$26),TRUE,AND($L3145,NOT($M3144)),FALSE,$M3144,TRUE,TRUE,FALSE)</f>
        <v>0</v>
      </c>
      <c r="N3145" s="3" cm="1">
        <f t="array" ref="N3145">_xlfn.IFS($M3144,$N3144+$B$26,NOT($M3144),0,TRUE,$M3144)</f>
        <v>0</v>
      </c>
      <c r="O3145" s="3" t="b" cm="1">
        <f t="array" ref="O3145">_xlfn.IFS($M3145,FALSE,AND($L3145,NOT($M3145),$R3145&lt;$B$6,$I3145&gt;0),TRUE,TRUE,FALSE)</f>
        <v>0</v>
      </c>
      <c r="P3145" s="3" cm="1">
        <f t="array" ref="P3145">_xlfn.IFS($P3144&gt;=$C$7-$B$26,0,$O3144,$P3144+$B$26,TRUE,0)</f>
        <v>0</v>
      </c>
      <c r="Q3145" s="3" t="b" cm="1">
        <f t="array" ref="Q3145">_xlfn.IFS(AND($L3145,NOT($M3145),NOT($O3145)),TRUE,$R3145&gt;=$B$6,FALSE,AND($L3145,NOT($M3145),$O3145,$P3145=0),TRUE,TRUE,FALSE)</f>
        <v>0</v>
      </c>
      <c r="R3145" s="3" cm="1">
        <f t="array" ref="R3145">_xlfn.IFS(AND($Q3144,$R3144&lt;$B$6),$R3144+1,AND(NOT($L3144),$R3144&gt;0),0,TRUE,$R3144)</f>
        <v>0</v>
      </c>
      <c r="S3145" s="1" cm="1">
        <f t="array" ref="S3145">_xlfn.IFS(AND(Q3144,I3144&gt;$B$8),S3144+$B$8,AND(Q3144,I3144&lt;=$B$8),S3144+I3144,TRUE,$S3144)</f>
        <v>122</v>
      </c>
      <c r="T3145" s="1">
        <f t="shared" si="194"/>
        <v>10980</v>
      </c>
      <c r="U3145" s="17">
        <f t="shared" si="195"/>
        <v>209.67536600891151</v>
      </c>
      <c r="V3145" s="47" cm="1">
        <f t="array" ref="V3145">_xlfn.IFS($B$6=1,S3145*$B$10,AND(R3144=0,R3145&gt;=1,I3145&gt;=$B$6*$B$8-1),V3144+$B$6*$B$10*$B$8,AND(R3144=0,R3145&gt;=1,I3145&lt;$B$6*$B$8-1),V3144+I3144*$B$10,TRUE,V3144)</f>
        <v>12200</v>
      </c>
      <c r="W3145" s="17">
        <f t="shared" si="196"/>
        <v>232.97262889879059</v>
      </c>
    </row>
    <row r="3146" spans="7:23" x14ac:dyDescent="0.25">
      <c r="G3146" s="15">
        <v>3144</v>
      </c>
      <c r="H3146" s="1">
        <f t="shared" si="193"/>
        <v>52.383333333333333</v>
      </c>
      <c r="I3146" s="15" cm="1">
        <f t="array" ref="I3146">_xlfn.IFS(J3145&gt;=$C$13-$B$26,MINA(I3145+$B$13-S3146+S3145,$B$11),I3145=$B$11,MINA(I3145-S3146+S3145,$B$11),TRUE,MAXA(I3145-S3146+S3145,0))</f>
        <v>0</v>
      </c>
      <c r="J3146" s="1" cm="1">
        <f t="array" ref="J3146">_xlfn.IFS(J3145&gt;=$C$13-$B$26,0,I3145&lt;$B$11,J3145+$B$26,TRUE,0)</f>
        <v>1.35</v>
      </c>
      <c r="K3146" s="3" cm="1">
        <f t="array" ref="K3146">_xlfn.IFS(AND(NOT($K3145=0),$L3145),0,NOT($L3145),$K3145+$B$26,TRUE,$K3145)</f>
        <v>1.100000000000001</v>
      </c>
      <c r="L3146" s="3" t="b" cm="1">
        <f t="array" ref="L3146">_xlfn.IFS(AND($I3146&gt;0,$K3146&gt;=$C$5-$B$26),TRUE,$R3146&gt;=$B$6,FALSE,$I3146=0,FALSE,TRUE,$L3145)</f>
        <v>0</v>
      </c>
      <c r="M3146" s="3" t="b" cm="1">
        <f t="array" ref="M3146">_xlfn.IFS($N3146&gt;=$B$4-$B$26,FALSE,AND($I3146&gt;0,$K3146&gt;=$B$5-$B$26),TRUE,AND($L3146,NOT($M3145)),FALSE,$M3145,TRUE,TRUE,FALSE)</f>
        <v>0</v>
      </c>
      <c r="N3146" s="3" cm="1">
        <f t="array" ref="N3146">_xlfn.IFS($M3145,$N3145+$B$26,NOT($M3145),0,TRUE,$M3145)</f>
        <v>0</v>
      </c>
      <c r="O3146" s="3" t="b" cm="1">
        <f t="array" ref="O3146">_xlfn.IFS($M3146,FALSE,AND($L3146,NOT($M3146),$R3146&lt;$B$6,$I3146&gt;0),TRUE,TRUE,FALSE)</f>
        <v>0</v>
      </c>
      <c r="P3146" s="3" cm="1">
        <f t="array" ref="P3146">_xlfn.IFS($P3145&gt;=$C$7-$B$26,0,$O3145,$P3145+$B$26,TRUE,0)</f>
        <v>0</v>
      </c>
      <c r="Q3146" s="3" t="b" cm="1">
        <f t="array" ref="Q3146">_xlfn.IFS(AND($L3146,NOT($M3146),NOT($O3146)),TRUE,$R3146&gt;=$B$6,FALSE,AND($L3146,NOT($M3146),$O3146,$P3146=0),TRUE,TRUE,FALSE)</f>
        <v>0</v>
      </c>
      <c r="R3146" s="3" cm="1">
        <f t="array" ref="R3146">_xlfn.IFS(AND($Q3145,$R3145&lt;$B$6),$R3145+1,AND(NOT($L3145),$R3145&gt;0),0,TRUE,$R3145)</f>
        <v>0</v>
      </c>
      <c r="S3146" s="1" cm="1">
        <f t="array" ref="S3146">_xlfn.IFS(AND(Q3145,I3145&gt;$B$8),S3145+$B$8,AND(Q3145,I3145&lt;=$B$8),S3145+I3145,TRUE,$S3145)</f>
        <v>122</v>
      </c>
      <c r="T3146" s="1">
        <f t="shared" si="194"/>
        <v>10980</v>
      </c>
      <c r="U3146" s="17">
        <f t="shared" si="195"/>
        <v>209.608654152084</v>
      </c>
      <c r="V3146" s="47" cm="1">
        <f t="array" ref="V3146">_xlfn.IFS($B$6=1,S3146*$B$10,AND(R3145=0,R3146&gt;=1,I3146&gt;=$B$6*$B$8-1),V3145+$B$6*$B$10*$B$8,AND(R3145=0,R3146&gt;=1,I3146&lt;$B$6*$B$8-1),V3145+I3145*$B$10,TRUE,V3145)</f>
        <v>12200</v>
      </c>
      <c r="W3146" s="17">
        <f t="shared" si="196"/>
        <v>232.89850461342667</v>
      </c>
    </row>
    <row r="3147" spans="7:23" x14ac:dyDescent="0.25">
      <c r="G3147" s="15">
        <v>3145</v>
      </c>
      <c r="H3147" s="1">
        <f t="shared" si="193"/>
        <v>52.4</v>
      </c>
      <c r="I3147" s="15" cm="1">
        <f t="array" ref="I3147">_xlfn.IFS(J3146&gt;=$C$13-$B$26,MINA(I3146+$B$13-S3147+S3146,$B$11),I3146=$B$11,MINA(I3146-S3147+S3146,$B$11),TRUE,MAXA(I3146-S3147+S3146,0))</f>
        <v>0</v>
      </c>
      <c r="J3147" s="1" cm="1">
        <f t="array" ref="J3147">_xlfn.IFS(J3146&gt;=$C$13-$B$26,0,I3146&lt;$B$11,J3146+$B$26,TRUE,0)</f>
        <v>1.3666666666666667</v>
      </c>
      <c r="K3147" s="3" cm="1">
        <f t="array" ref="K3147">_xlfn.IFS(AND(NOT($K3146=0),$L3146),0,NOT($L3146),$K3146+$B$26,TRUE,$K3146)</f>
        <v>1.1166666666666676</v>
      </c>
      <c r="L3147" s="3" t="b" cm="1">
        <f t="array" ref="L3147">_xlfn.IFS(AND($I3147&gt;0,$K3147&gt;=$C$5-$B$26),TRUE,$R3147&gt;=$B$6,FALSE,$I3147=0,FALSE,TRUE,$L3146)</f>
        <v>0</v>
      </c>
      <c r="M3147" s="3" t="b" cm="1">
        <f t="array" ref="M3147">_xlfn.IFS($N3147&gt;=$B$4-$B$26,FALSE,AND($I3147&gt;0,$K3147&gt;=$B$5-$B$26),TRUE,AND($L3147,NOT($M3146)),FALSE,$M3146,TRUE,TRUE,FALSE)</f>
        <v>0</v>
      </c>
      <c r="N3147" s="3" cm="1">
        <f t="array" ref="N3147">_xlfn.IFS($M3146,$N3146+$B$26,NOT($M3146),0,TRUE,$M3146)</f>
        <v>0</v>
      </c>
      <c r="O3147" s="3" t="b" cm="1">
        <f t="array" ref="O3147">_xlfn.IFS($M3147,FALSE,AND($L3147,NOT($M3147),$R3147&lt;$B$6,$I3147&gt;0),TRUE,TRUE,FALSE)</f>
        <v>0</v>
      </c>
      <c r="P3147" s="3" cm="1">
        <f t="array" ref="P3147">_xlfn.IFS($P3146&gt;=$C$7-$B$26,0,$O3146,$P3146+$B$26,TRUE,0)</f>
        <v>0</v>
      </c>
      <c r="Q3147" s="3" t="b" cm="1">
        <f t="array" ref="Q3147">_xlfn.IFS(AND($L3147,NOT($M3147),NOT($O3147)),TRUE,$R3147&gt;=$B$6,FALSE,AND($L3147,NOT($M3147),$O3147,$P3147=0),TRUE,TRUE,FALSE)</f>
        <v>0</v>
      </c>
      <c r="R3147" s="3" cm="1">
        <f t="array" ref="R3147">_xlfn.IFS(AND($Q3146,$R3146&lt;$B$6),$R3146+1,AND(NOT($L3146),$R3146&gt;0),0,TRUE,$R3146)</f>
        <v>0</v>
      </c>
      <c r="S3147" s="1" cm="1">
        <f t="array" ref="S3147">_xlfn.IFS(AND(Q3146,I3146&gt;$B$8),S3146+$B$8,AND(Q3146,I3146&lt;=$B$8),S3146+I3146,TRUE,$S3146)</f>
        <v>122</v>
      </c>
      <c r="T3147" s="1">
        <f t="shared" si="194"/>
        <v>10980</v>
      </c>
      <c r="U3147" s="17">
        <f t="shared" si="195"/>
        <v>209.54198473282443</v>
      </c>
      <c r="V3147" s="47" cm="1">
        <f t="array" ref="V3147">_xlfn.IFS($B$6=1,S3147*$B$10,AND(R3146=0,R3147&gt;=1,I3147&gt;=$B$6*$B$8-1),V3146+$B$6*$B$10*$B$8,AND(R3146=0,R3147&gt;=1,I3147&lt;$B$6*$B$8-1),V3146+I3146*$B$10,TRUE,V3146)</f>
        <v>12200</v>
      </c>
      <c r="W3147" s="17">
        <f t="shared" si="196"/>
        <v>232.82442748091603</v>
      </c>
    </row>
    <row r="3148" spans="7:23" x14ac:dyDescent="0.25">
      <c r="G3148" s="15">
        <v>3146</v>
      </c>
      <c r="H3148" s="1">
        <f t="shared" si="193"/>
        <v>52.416666666666664</v>
      </c>
      <c r="I3148" s="15" cm="1">
        <f t="array" ref="I3148">_xlfn.IFS(J3147&gt;=$C$13-$B$26,MINA(I3147+$B$13-S3148+S3147,$B$11),I3147=$B$11,MINA(I3147-S3148+S3147,$B$11),TRUE,MAXA(I3147-S3148+S3147,0))</f>
        <v>0</v>
      </c>
      <c r="J3148" s="1" cm="1">
        <f t="array" ref="J3148">_xlfn.IFS(J3147&gt;=$C$13-$B$26,0,I3147&lt;$B$11,J3147+$B$26,TRUE,0)</f>
        <v>1.3833333333333333</v>
      </c>
      <c r="K3148" s="3" cm="1">
        <f t="array" ref="K3148">_xlfn.IFS(AND(NOT($K3147=0),$L3147),0,NOT($L3147),$K3147+$B$26,TRUE,$K3147)</f>
        <v>1.1333333333333342</v>
      </c>
      <c r="L3148" s="3" t="b" cm="1">
        <f t="array" ref="L3148">_xlfn.IFS(AND($I3148&gt;0,$K3148&gt;=$C$5-$B$26),TRUE,$R3148&gt;=$B$6,FALSE,$I3148=0,FALSE,TRUE,$L3147)</f>
        <v>0</v>
      </c>
      <c r="M3148" s="3" t="b" cm="1">
        <f t="array" ref="M3148">_xlfn.IFS($N3148&gt;=$B$4-$B$26,FALSE,AND($I3148&gt;0,$K3148&gt;=$B$5-$B$26),TRUE,AND($L3148,NOT($M3147)),FALSE,$M3147,TRUE,TRUE,FALSE)</f>
        <v>0</v>
      </c>
      <c r="N3148" s="3" cm="1">
        <f t="array" ref="N3148">_xlfn.IFS($M3147,$N3147+$B$26,NOT($M3147),0,TRUE,$M3147)</f>
        <v>0</v>
      </c>
      <c r="O3148" s="3" t="b" cm="1">
        <f t="array" ref="O3148">_xlfn.IFS($M3148,FALSE,AND($L3148,NOT($M3148),$R3148&lt;$B$6,$I3148&gt;0),TRUE,TRUE,FALSE)</f>
        <v>0</v>
      </c>
      <c r="P3148" s="3" cm="1">
        <f t="array" ref="P3148">_xlfn.IFS($P3147&gt;=$C$7-$B$26,0,$O3147,$P3147+$B$26,TRUE,0)</f>
        <v>0</v>
      </c>
      <c r="Q3148" s="3" t="b" cm="1">
        <f t="array" ref="Q3148">_xlfn.IFS(AND($L3148,NOT($M3148),NOT($O3148)),TRUE,$R3148&gt;=$B$6,FALSE,AND($L3148,NOT($M3148),$O3148,$P3148=0),TRUE,TRUE,FALSE)</f>
        <v>0</v>
      </c>
      <c r="R3148" s="3" cm="1">
        <f t="array" ref="R3148">_xlfn.IFS(AND($Q3147,$R3147&lt;$B$6),$R3147+1,AND(NOT($L3147),$R3147&gt;0),0,TRUE,$R3147)</f>
        <v>0</v>
      </c>
      <c r="S3148" s="1" cm="1">
        <f t="array" ref="S3148">_xlfn.IFS(AND(Q3147,I3147&gt;$B$8),S3147+$B$8,AND(Q3147,I3147&lt;=$B$8),S3147+I3147,TRUE,$S3147)</f>
        <v>122</v>
      </c>
      <c r="T3148" s="1">
        <f t="shared" si="194"/>
        <v>10980</v>
      </c>
      <c r="U3148" s="17">
        <f t="shared" si="195"/>
        <v>209.47535771065185</v>
      </c>
      <c r="V3148" s="47" cm="1">
        <f t="array" ref="V3148">_xlfn.IFS($B$6=1,S3148*$B$10,AND(R3147=0,R3148&gt;=1,I3148&gt;=$B$6*$B$8-1),V3147+$B$6*$B$10*$B$8,AND(R3147=0,R3148&gt;=1,I3148&lt;$B$6*$B$8-1),V3147+I3147*$B$10,TRUE,V3147)</f>
        <v>12200</v>
      </c>
      <c r="W3148" s="17">
        <f t="shared" si="196"/>
        <v>232.75039745627981</v>
      </c>
    </row>
    <row r="3149" spans="7:23" x14ac:dyDescent="0.25">
      <c r="G3149" s="15">
        <v>3147</v>
      </c>
      <c r="H3149" s="1">
        <f t="shared" si="193"/>
        <v>52.43333333333333</v>
      </c>
      <c r="I3149" s="15" cm="1">
        <f t="array" ref="I3149">_xlfn.IFS(J3148&gt;=$C$13-$B$26,MINA(I3148+$B$13-S3149+S3148,$B$11),I3148=$B$11,MINA(I3148-S3149+S3148,$B$11),TRUE,MAXA(I3148-S3149+S3148,0))</f>
        <v>0</v>
      </c>
      <c r="J3149" s="1" cm="1">
        <f t="array" ref="J3149">_xlfn.IFS(J3148&gt;=$C$13-$B$26,0,I3148&lt;$B$11,J3148+$B$26,TRUE,0)</f>
        <v>1.4</v>
      </c>
      <c r="K3149" s="3" cm="1">
        <f t="array" ref="K3149">_xlfn.IFS(AND(NOT($K3148=0),$L3148),0,NOT($L3148),$K3148+$B$26,TRUE,$K3148)</f>
        <v>1.1500000000000008</v>
      </c>
      <c r="L3149" s="3" t="b" cm="1">
        <f t="array" ref="L3149">_xlfn.IFS(AND($I3149&gt;0,$K3149&gt;=$C$5-$B$26),TRUE,$R3149&gt;=$B$6,FALSE,$I3149=0,FALSE,TRUE,$L3148)</f>
        <v>0</v>
      </c>
      <c r="M3149" s="3" t="b" cm="1">
        <f t="array" ref="M3149">_xlfn.IFS($N3149&gt;=$B$4-$B$26,FALSE,AND($I3149&gt;0,$K3149&gt;=$B$5-$B$26),TRUE,AND($L3149,NOT($M3148)),FALSE,$M3148,TRUE,TRUE,FALSE)</f>
        <v>0</v>
      </c>
      <c r="N3149" s="3" cm="1">
        <f t="array" ref="N3149">_xlfn.IFS($M3148,$N3148+$B$26,NOT($M3148),0,TRUE,$M3148)</f>
        <v>0</v>
      </c>
      <c r="O3149" s="3" t="b" cm="1">
        <f t="array" ref="O3149">_xlfn.IFS($M3149,FALSE,AND($L3149,NOT($M3149),$R3149&lt;$B$6,$I3149&gt;0),TRUE,TRUE,FALSE)</f>
        <v>0</v>
      </c>
      <c r="P3149" s="3" cm="1">
        <f t="array" ref="P3149">_xlfn.IFS($P3148&gt;=$C$7-$B$26,0,$O3148,$P3148+$B$26,TRUE,0)</f>
        <v>0</v>
      </c>
      <c r="Q3149" s="3" t="b" cm="1">
        <f t="array" ref="Q3149">_xlfn.IFS(AND($L3149,NOT($M3149),NOT($O3149)),TRUE,$R3149&gt;=$B$6,FALSE,AND($L3149,NOT($M3149),$O3149,$P3149=0),TRUE,TRUE,FALSE)</f>
        <v>0</v>
      </c>
      <c r="R3149" s="3" cm="1">
        <f t="array" ref="R3149">_xlfn.IFS(AND($Q3148,$R3148&lt;$B$6),$R3148+1,AND(NOT($L3148),$R3148&gt;0),0,TRUE,$R3148)</f>
        <v>0</v>
      </c>
      <c r="S3149" s="1" cm="1">
        <f t="array" ref="S3149">_xlfn.IFS(AND(Q3148,I3148&gt;$B$8),S3148+$B$8,AND(Q3148,I3148&lt;=$B$8),S3148+I3148,TRUE,$S3148)</f>
        <v>122</v>
      </c>
      <c r="T3149" s="1">
        <f t="shared" si="194"/>
        <v>10980</v>
      </c>
      <c r="U3149" s="17">
        <f t="shared" si="195"/>
        <v>209.40877304513668</v>
      </c>
      <c r="V3149" s="47" cm="1">
        <f t="array" ref="V3149">_xlfn.IFS($B$6=1,S3149*$B$10,AND(R3148=0,R3149&gt;=1,I3149&gt;=$B$6*$B$8-1),V3148+$B$6*$B$10*$B$8,AND(R3148=0,R3149&gt;=1,I3149&lt;$B$6*$B$8-1),V3148+I3148*$B$10,TRUE,V3148)</f>
        <v>12200</v>
      </c>
      <c r="W3149" s="17">
        <f t="shared" si="196"/>
        <v>232.67641449459632</v>
      </c>
    </row>
    <row r="3150" spans="7:23" x14ac:dyDescent="0.25">
      <c r="G3150" s="15">
        <v>3148</v>
      </c>
      <c r="H3150" s="1">
        <f t="shared" si="193"/>
        <v>52.449999999999996</v>
      </c>
      <c r="I3150" s="15" cm="1">
        <f t="array" ref="I3150">_xlfn.IFS(J3149&gt;=$C$13-$B$26,MINA(I3149+$B$13-S3150+S3149,$B$11),I3149=$B$11,MINA(I3149-S3150+S3149,$B$11),TRUE,MAXA(I3149-S3150+S3149,0))</f>
        <v>0</v>
      </c>
      <c r="J3150" s="1" cm="1">
        <f t="array" ref="J3150">_xlfn.IFS(J3149&gt;=$C$13-$B$26,0,I3149&lt;$B$11,J3149+$B$26,TRUE,0)</f>
        <v>1.4166666666666665</v>
      </c>
      <c r="K3150" s="3" cm="1">
        <f t="array" ref="K3150">_xlfn.IFS(AND(NOT($K3149=0),$L3149),0,NOT($L3149),$K3149+$B$26,TRUE,$K3149)</f>
        <v>1.1666666666666674</v>
      </c>
      <c r="L3150" s="3" t="b" cm="1">
        <f t="array" ref="L3150">_xlfn.IFS(AND($I3150&gt;0,$K3150&gt;=$C$5-$B$26),TRUE,$R3150&gt;=$B$6,FALSE,$I3150=0,FALSE,TRUE,$L3149)</f>
        <v>0</v>
      </c>
      <c r="M3150" s="3" t="b" cm="1">
        <f t="array" ref="M3150">_xlfn.IFS($N3150&gt;=$B$4-$B$26,FALSE,AND($I3150&gt;0,$K3150&gt;=$B$5-$B$26),TRUE,AND($L3150,NOT($M3149)),FALSE,$M3149,TRUE,TRUE,FALSE)</f>
        <v>0</v>
      </c>
      <c r="N3150" s="3" cm="1">
        <f t="array" ref="N3150">_xlfn.IFS($M3149,$N3149+$B$26,NOT($M3149),0,TRUE,$M3149)</f>
        <v>0</v>
      </c>
      <c r="O3150" s="3" t="b" cm="1">
        <f t="array" ref="O3150">_xlfn.IFS($M3150,FALSE,AND($L3150,NOT($M3150),$R3150&lt;$B$6,$I3150&gt;0),TRUE,TRUE,FALSE)</f>
        <v>0</v>
      </c>
      <c r="P3150" s="3" cm="1">
        <f t="array" ref="P3150">_xlfn.IFS($P3149&gt;=$C$7-$B$26,0,$O3149,$P3149+$B$26,TRUE,0)</f>
        <v>0</v>
      </c>
      <c r="Q3150" s="3" t="b" cm="1">
        <f t="array" ref="Q3150">_xlfn.IFS(AND($L3150,NOT($M3150),NOT($O3150)),TRUE,$R3150&gt;=$B$6,FALSE,AND($L3150,NOT($M3150),$O3150,$P3150=0),TRUE,TRUE,FALSE)</f>
        <v>0</v>
      </c>
      <c r="R3150" s="3" cm="1">
        <f t="array" ref="R3150">_xlfn.IFS(AND($Q3149,$R3149&lt;$B$6),$R3149+1,AND(NOT($L3149),$R3149&gt;0),0,TRUE,$R3149)</f>
        <v>0</v>
      </c>
      <c r="S3150" s="1" cm="1">
        <f t="array" ref="S3150">_xlfn.IFS(AND(Q3149,I3149&gt;$B$8),S3149+$B$8,AND(Q3149,I3149&lt;=$B$8),S3149+I3149,TRUE,$S3149)</f>
        <v>122</v>
      </c>
      <c r="T3150" s="1">
        <f t="shared" si="194"/>
        <v>10980</v>
      </c>
      <c r="U3150" s="17">
        <f t="shared" si="195"/>
        <v>209.34223069590087</v>
      </c>
      <c r="V3150" s="47" cm="1">
        <f t="array" ref="V3150">_xlfn.IFS($B$6=1,S3150*$B$10,AND(R3149=0,R3150&gt;=1,I3150&gt;=$B$6*$B$8-1),V3149+$B$6*$B$10*$B$8,AND(R3149=0,R3150&gt;=1,I3150&lt;$B$6*$B$8-1),V3149+I3149*$B$10,TRUE,V3149)</f>
        <v>12200</v>
      </c>
      <c r="W3150" s="17">
        <f t="shared" si="196"/>
        <v>232.60247855100098</v>
      </c>
    </row>
    <row r="3151" spans="7:23" x14ac:dyDescent="0.25">
      <c r="G3151" s="15">
        <v>3149</v>
      </c>
      <c r="H3151" s="1">
        <f t="shared" si="193"/>
        <v>52.466666666666669</v>
      </c>
      <c r="I3151" s="15" cm="1">
        <f t="array" ref="I3151">_xlfn.IFS(J3150&gt;=$C$13-$B$26,MINA(I3150+$B$13-S3151+S3150,$B$11),I3150=$B$11,MINA(I3150-S3151+S3150,$B$11),TRUE,MAXA(I3150-S3151+S3150,0))</f>
        <v>0</v>
      </c>
      <c r="J3151" s="1" cm="1">
        <f t="array" ref="J3151">_xlfn.IFS(J3150&gt;=$C$13-$B$26,0,I3150&lt;$B$11,J3150+$B$26,TRUE,0)</f>
        <v>1.4333333333333331</v>
      </c>
      <c r="K3151" s="3" cm="1">
        <f t="array" ref="K3151">_xlfn.IFS(AND(NOT($K3150=0),$L3150),0,NOT($L3150),$K3150+$B$26,TRUE,$K3150)</f>
        <v>1.183333333333334</v>
      </c>
      <c r="L3151" s="3" t="b" cm="1">
        <f t="array" ref="L3151">_xlfn.IFS(AND($I3151&gt;0,$K3151&gt;=$C$5-$B$26),TRUE,$R3151&gt;=$B$6,FALSE,$I3151=0,FALSE,TRUE,$L3150)</f>
        <v>0</v>
      </c>
      <c r="M3151" s="3" t="b" cm="1">
        <f t="array" ref="M3151">_xlfn.IFS($N3151&gt;=$B$4-$B$26,FALSE,AND($I3151&gt;0,$K3151&gt;=$B$5-$B$26),TRUE,AND($L3151,NOT($M3150)),FALSE,$M3150,TRUE,TRUE,FALSE)</f>
        <v>0</v>
      </c>
      <c r="N3151" s="3" cm="1">
        <f t="array" ref="N3151">_xlfn.IFS($M3150,$N3150+$B$26,NOT($M3150),0,TRUE,$M3150)</f>
        <v>0</v>
      </c>
      <c r="O3151" s="3" t="b" cm="1">
        <f t="array" ref="O3151">_xlfn.IFS($M3151,FALSE,AND($L3151,NOT($M3151),$R3151&lt;$B$6,$I3151&gt;0),TRUE,TRUE,FALSE)</f>
        <v>0</v>
      </c>
      <c r="P3151" s="3" cm="1">
        <f t="array" ref="P3151">_xlfn.IFS($P3150&gt;=$C$7-$B$26,0,$O3150,$P3150+$B$26,TRUE,0)</f>
        <v>0</v>
      </c>
      <c r="Q3151" s="3" t="b" cm="1">
        <f t="array" ref="Q3151">_xlfn.IFS(AND($L3151,NOT($M3151),NOT($O3151)),TRUE,$R3151&gt;=$B$6,FALSE,AND($L3151,NOT($M3151),$O3151,$P3151=0),TRUE,TRUE,FALSE)</f>
        <v>0</v>
      </c>
      <c r="R3151" s="3" cm="1">
        <f t="array" ref="R3151">_xlfn.IFS(AND($Q3150,$R3150&lt;$B$6),$R3150+1,AND(NOT($L3150),$R3150&gt;0),0,TRUE,$R3150)</f>
        <v>0</v>
      </c>
      <c r="S3151" s="1" cm="1">
        <f t="array" ref="S3151">_xlfn.IFS(AND(Q3150,I3150&gt;$B$8),S3150+$B$8,AND(Q3150,I3150&lt;=$B$8),S3150+I3150,TRUE,$S3150)</f>
        <v>122</v>
      </c>
      <c r="T3151" s="1">
        <f t="shared" si="194"/>
        <v>10980</v>
      </c>
      <c r="U3151" s="17">
        <f t="shared" si="195"/>
        <v>209.27573062261752</v>
      </c>
      <c r="V3151" s="47" cm="1">
        <f t="array" ref="V3151">_xlfn.IFS($B$6=1,S3151*$B$10,AND(R3150=0,R3151&gt;=1,I3151&gt;=$B$6*$B$8-1),V3150+$B$6*$B$10*$B$8,AND(R3150=0,R3151&gt;=1,I3151&lt;$B$6*$B$8-1),V3150+I3150*$B$10,TRUE,V3150)</f>
        <v>12200</v>
      </c>
      <c r="W3151" s="17">
        <f t="shared" si="196"/>
        <v>232.52858958068614</v>
      </c>
    </row>
    <row r="3152" spans="7:23" x14ac:dyDescent="0.25">
      <c r="G3152" s="15">
        <v>3150</v>
      </c>
      <c r="H3152" s="1">
        <f t="shared" si="193"/>
        <v>52.483333333333334</v>
      </c>
      <c r="I3152" s="15" cm="1">
        <f t="array" ref="I3152">_xlfn.IFS(J3151&gt;=$C$13-$B$26,MINA(I3151+$B$13-S3152+S3151,$B$11),I3151=$B$11,MINA(I3151-S3152+S3151,$B$11),TRUE,MAXA(I3151-S3152+S3151,0))</f>
        <v>0</v>
      </c>
      <c r="J3152" s="1" cm="1">
        <f t="array" ref="J3152">_xlfn.IFS(J3151&gt;=$C$13-$B$26,0,I3151&lt;$B$11,J3151+$B$26,TRUE,0)</f>
        <v>1.4499999999999997</v>
      </c>
      <c r="K3152" s="3" cm="1">
        <f t="array" ref="K3152">_xlfn.IFS(AND(NOT($K3151=0),$L3151),0,NOT($L3151),$K3151+$B$26,TRUE,$K3151)</f>
        <v>1.2000000000000006</v>
      </c>
      <c r="L3152" s="3" t="b" cm="1">
        <f t="array" ref="L3152">_xlfn.IFS(AND($I3152&gt;0,$K3152&gt;=$C$5-$B$26),TRUE,$R3152&gt;=$B$6,FALSE,$I3152=0,FALSE,TRUE,$L3151)</f>
        <v>0</v>
      </c>
      <c r="M3152" s="3" t="b" cm="1">
        <f t="array" ref="M3152">_xlfn.IFS($N3152&gt;=$B$4-$B$26,FALSE,AND($I3152&gt;0,$K3152&gt;=$B$5-$B$26),TRUE,AND($L3152,NOT($M3151)),FALSE,$M3151,TRUE,TRUE,FALSE)</f>
        <v>0</v>
      </c>
      <c r="N3152" s="3" cm="1">
        <f t="array" ref="N3152">_xlfn.IFS($M3151,$N3151+$B$26,NOT($M3151),0,TRUE,$M3151)</f>
        <v>0</v>
      </c>
      <c r="O3152" s="3" t="b" cm="1">
        <f t="array" ref="O3152">_xlfn.IFS($M3152,FALSE,AND($L3152,NOT($M3152),$R3152&lt;$B$6,$I3152&gt;0),TRUE,TRUE,FALSE)</f>
        <v>0</v>
      </c>
      <c r="P3152" s="3" cm="1">
        <f t="array" ref="P3152">_xlfn.IFS($P3151&gt;=$C$7-$B$26,0,$O3151,$P3151+$B$26,TRUE,0)</f>
        <v>0</v>
      </c>
      <c r="Q3152" s="3" t="b" cm="1">
        <f t="array" ref="Q3152">_xlfn.IFS(AND($L3152,NOT($M3152),NOT($O3152)),TRUE,$R3152&gt;=$B$6,FALSE,AND($L3152,NOT($M3152),$O3152,$P3152=0),TRUE,TRUE,FALSE)</f>
        <v>0</v>
      </c>
      <c r="R3152" s="3" cm="1">
        <f t="array" ref="R3152">_xlfn.IFS(AND($Q3151,$R3151&lt;$B$6),$R3151+1,AND(NOT($L3151),$R3151&gt;0),0,TRUE,$R3151)</f>
        <v>0</v>
      </c>
      <c r="S3152" s="1" cm="1">
        <f t="array" ref="S3152">_xlfn.IFS(AND(Q3151,I3151&gt;$B$8),S3151+$B$8,AND(Q3151,I3151&lt;=$B$8),S3151+I3151,TRUE,$S3151)</f>
        <v>122</v>
      </c>
      <c r="T3152" s="1">
        <f t="shared" si="194"/>
        <v>10980</v>
      </c>
      <c r="U3152" s="17">
        <f t="shared" si="195"/>
        <v>209.20927278501111</v>
      </c>
      <c r="V3152" s="47" cm="1">
        <f t="array" ref="V3152">_xlfn.IFS($B$6=1,S3152*$B$10,AND(R3151=0,R3152&gt;=1,I3152&gt;=$B$6*$B$8-1),V3151+$B$6*$B$10*$B$8,AND(R3151=0,R3152&gt;=1,I3152&lt;$B$6*$B$8-1),V3151+I3151*$B$10,TRUE,V3151)</f>
        <v>12200</v>
      </c>
      <c r="W3152" s="17">
        <f t="shared" si="196"/>
        <v>232.45474753890124</v>
      </c>
    </row>
    <row r="3153" spans="7:23" x14ac:dyDescent="0.25">
      <c r="G3153" s="15">
        <v>3151</v>
      </c>
      <c r="H3153" s="1">
        <f t="shared" si="193"/>
        <v>52.5</v>
      </c>
      <c r="I3153" s="15" cm="1">
        <f t="array" ref="I3153">_xlfn.IFS(J3152&gt;=$C$13-$B$26,MINA(I3152+$B$13-S3153+S3152,$B$11),I3152=$B$11,MINA(I3152-S3153+S3152,$B$11),TRUE,MAXA(I3152-S3153+S3152,0))</f>
        <v>0</v>
      </c>
      <c r="J3153" s="1" cm="1">
        <f t="array" ref="J3153">_xlfn.IFS(J3152&gt;=$C$13-$B$26,0,I3152&lt;$B$11,J3152+$B$26,TRUE,0)</f>
        <v>1.4666666666666663</v>
      </c>
      <c r="K3153" s="3" cm="1">
        <f t="array" ref="K3153">_xlfn.IFS(AND(NOT($K3152=0),$L3152),0,NOT($L3152),$K3152+$B$26,TRUE,$K3152)</f>
        <v>1.2166666666666672</v>
      </c>
      <c r="L3153" s="3" t="b" cm="1">
        <f t="array" ref="L3153">_xlfn.IFS(AND($I3153&gt;0,$K3153&gt;=$C$5-$B$26),TRUE,$R3153&gt;=$B$6,FALSE,$I3153=0,FALSE,TRUE,$L3152)</f>
        <v>0</v>
      </c>
      <c r="M3153" s="3" t="b" cm="1">
        <f t="array" ref="M3153">_xlfn.IFS($N3153&gt;=$B$4-$B$26,FALSE,AND($I3153&gt;0,$K3153&gt;=$B$5-$B$26),TRUE,AND($L3153,NOT($M3152)),FALSE,$M3152,TRUE,TRUE,FALSE)</f>
        <v>0</v>
      </c>
      <c r="N3153" s="3" cm="1">
        <f t="array" ref="N3153">_xlfn.IFS($M3152,$N3152+$B$26,NOT($M3152),0,TRUE,$M3152)</f>
        <v>0</v>
      </c>
      <c r="O3153" s="3" t="b" cm="1">
        <f t="array" ref="O3153">_xlfn.IFS($M3153,FALSE,AND($L3153,NOT($M3153),$R3153&lt;$B$6,$I3153&gt;0),TRUE,TRUE,FALSE)</f>
        <v>0</v>
      </c>
      <c r="P3153" s="3" cm="1">
        <f t="array" ref="P3153">_xlfn.IFS($P3152&gt;=$C$7-$B$26,0,$O3152,$P3152+$B$26,TRUE,0)</f>
        <v>0</v>
      </c>
      <c r="Q3153" s="3" t="b" cm="1">
        <f t="array" ref="Q3153">_xlfn.IFS(AND($L3153,NOT($M3153),NOT($O3153)),TRUE,$R3153&gt;=$B$6,FALSE,AND($L3153,NOT($M3153),$O3153,$P3153=0),TRUE,TRUE,FALSE)</f>
        <v>0</v>
      </c>
      <c r="R3153" s="3" cm="1">
        <f t="array" ref="R3153">_xlfn.IFS(AND($Q3152,$R3152&lt;$B$6),$R3152+1,AND(NOT($L3152),$R3152&gt;0),0,TRUE,$R3152)</f>
        <v>0</v>
      </c>
      <c r="S3153" s="1" cm="1">
        <f t="array" ref="S3153">_xlfn.IFS(AND(Q3152,I3152&gt;$B$8),S3152+$B$8,AND(Q3152,I3152&lt;=$B$8),S3152+I3152,TRUE,$S3152)</f>
        <v>122</v>
      </c>
      <c r="T3153" s="1">
        <f t="shared" si="194"/>
        <v>10980</v>
      </c>
      <c r="U3153" s="17">
        <f t="shared" si="195"/>
        <v>209.14285714285714</v>
      </c>
      <c r="V3153" s="47" cm="1">
        <f t="array" ref="V3153">_xlfn.IFS($B$6=1,S3153*$B$10,AND(R3152=0,R3153&gt;=1,I3153&gt;=$B$6*$B$8-1),V3152+$B$6*$B$10*$B$8,AND(R3152=0,R3153&gt;=1,I3153&lt;$B$6*$B$8-1),V3152+I3152*$B$10,TRUE,V3152)</f>
        <v>12200</v>
      </c>
      <c r="W3153" s="17">
        <f t="shared" si="196"/>
        <v>232.38095238095238</v>
      </c>
    </row>
    <row r="3154" spans="7:23" x14ac:dyDescent="0.25">
      <c r="G3154" s="15">
        <v>3152</v>
      </c>
      <c r="H3154" s="1">
        <f t="shared" si="193"/>
        <v>52.516666666666666</v>
      </c>
      <c r="I3154" s="15" cm="1">
        <f t="array" ref="I3154">_xlfn.IFS(J3153&gt;=$C$13-$B$26,MINA(I3153+$B$13-S3154+S3153,$B$11),I3153=$B$11,MINA(I3153-S3154+S3153,$B$11),TRUE,MAXA(I3153-S3154+S3153,0))</f>
        <v>0</v>
      </c>
      <c r="J3154" s="1" cm="1">
        <f t="array" ref="J3154">_xlfn.IFS(J3153&gt;=$C$13-$B$26,0,I3153&lt;$B$11,J3153+$B$26,TRUE,0)</f>
        <v>1.4833333333333329</v>
      </c>
      <c r="K3154" s="3" cm="1">
        <f t="array" ref="K3154">_xlfn.IFS(AND(NOT($K3153=0),$L3153),0,NOT($L3153),$K3153+$B$26,TRUE,$K3153)</f>
        <v>1.2333333333333338</v>
      </c>
      <c r="L3154" s="3" t="b" cm="1">
        <f t="array" ref="L3154">_xlfn.IFS(AND($I3154&gt;0,$K3154&gt;=$C$5-$B$26),TRUE,$R3154&gt;=$B$6,FALSE,$I3154=0,FALSE,TRUE,$L3153)</f>
        <v>0</v>
      </c>
      <c r="M3154" s="3" t="b" cm="1">
        <f t="array" ref="M3154">_xlfn.IFS($N3154&gt;=$B$4-$B$26,FALSE,AND($I3154&gt;0,$K3154&gt;=$B$5-$B$26),TRUE,AND($L3154,NOT($M3153)),FALSE,$M3153,TRUE,TRUE,FALSE)</f>
        <v>0</v>
      </c>
      <c r="N3154" s="3" cm="1">
        <f t="array" ref="N3154">_xlfn.IFS($M3153,$N3153+$B$26,NOT($M3153),0,TRUE,$M3153)</f>
        <v>0</v>
      </c>
      <c r="O3154" s="3" t="b" cm="1">
        <f t="array" ref="O3154">_xlfn.IFS($M3154,FALSE,AND($L3154,NOT($M3154),$R3154&lt;$B$6,$I3154&gt;0),TRUE,TRUE,FALSE)</f>
        <v>0</v>
      </c>
      <c r="P3154" s="3" cm="1">
        <f t="array" ref="P3154">_xlfn.IFS($P3153&gt;=$C$7-$B$26,0,$O3153,$P3153+$B$26,TRUE,0)</f>
        <v>0</v>
      </c>
      <c r="Q3154" s="3" t="b" cm="1">
        <f t="array" ref="Q3154">_xlfn.IFS(AND($L3154,NOT($M3154),NOT($O3154)),TRUE,$R3154&gt;=$B$6,FALSE,AND($L3154,NOT($M3154),$O3154,$P3154=0),TRUE,TRUE,FALSE)</f>
        <v>0</v>
      </c>
      <c r="R3154" s="3" cm="1">
        <f t="array" ref="R3154">_xlfn.IFS(AND($Q3153,$R3153&lt;$B$6),$R3153+1,AND(NOT($L3153),$R3153&gt;0),0,TRUE,$R3153)</f>
        <v>0</v>
      </c>
      <c r="S3154" s="1" cm="1">
        <f t="array" ref="S3154">_xlfn.IFS(AND(Q3153,I3153&gt;$B$8),S3153+$B$8,AND(Q3153,I3153&lt;=$B$8),S3153+I3153,TRUE,$S3153)</f>
        <v>122</v>
      </c>
      <c r="T3154" s="1">
        <f t="shared" si="194"/>
        <v>10980</v>
      </c>
      <c r="U3154" s="17">
        <f t="shared" si="195"/>
        <v>209.07648365598223</v>
      </c>
      <c r="V3154" s="47" cm="1">
        <f t="array" ref="V3154">_xlfn.IFS($B$6=1,S3154*$B$10,AND(R3153=0,R3154&gt;=1,I3154&gt;=$B$6*$B$8-1),V3153+$B$6*$B$10*$B$8,AND(R3153=0,R3154&gt;=1,I3154&lt;$B$6*$B$8-1),V3153+I3153*$B$10,TRUE,V3153)</f>
        <v>12200</v>
      </c>
      <c r="W3154" s="17">
        <f t="shared" si="196"/>
        <v>232.30720406220249</v>
      </c>
    </row>
    <row r="3155" spans="7:23" x14ac:dyDescent="0.25">
      <c r="G3155" s="15">
        <v>3153</v>
      </c>
      <c r="H3155" s="1">
        <f t="shared" si="193"/>
        <v>52.533333333333331</v>
      </c>
      <c r="I3155" s="15" cm="1">
        <f t="array" ref="I3155">_xlfn.IFS(J3154&gt;=$C$13-$B$26,MINA(I3154+$B$13-S3155+S3154,$B$11),I3154=$B$11,MINA(I3154-S3155+S3154,$B$11),TRUE,MAXA(I3154-S3155+S3154,0))</f>
        <v>3</v>
      </c>
      <c r="J3155" s="1" cm="1">
        <f t="array" ref="J3155">_xlfn.IFS(J3154&gt;=$C$13-$B$26,0,I3154&lt;$B$11,J3154+$B$26,TRUE,0)</f>
        <v>0</v>
      </c>
      <c r="K3155" s="3" cm="1">
        <f t="array" ref="K3155">_xlfn.IFS(AND(NOT($K3154=0),$L3154),0,NOT($L3154),$K3154+$B$26,TRUE,$K3154)</f>
        <v>1.2500000000000004</v>
      </c>
      <c r="L3155" s="3" t="b" cm="1">
        <f t="array" ref="L3155">_xlfn.IFS(AND($I3155&gt;0,$K3155&gt;=$C$5-$B$26),TRUE,$R3155&gt;=$B$6,FALSE,$I3155=0,FALSE,TRUE,$L3154)</f>
        <v>1</v>
      </c>
      <c r="M3155" s="3" t="b" cm="1">
        <f t="array" ref="M3155">_xlfn.IFS($N3155&gt;=$B$4-$B$26,FALSE,AND($I3155&gt;0,$K3155&gt;=$B$5-$B$26),TRUE,AND($L3155,NOT($M3154)),FALSE,$M3154,TRUE,TRUE,FALSE)</f>
        <v>1</v>
      </c>
      <c r="N3155" s="3" cm="1">
        <f t="array" ref="N3155">_xlfn.IFS($M3154,$N3154+$B$26,NOT($M3154),0,TRUE,$M3154)</f>
        <v>0</v>
      </c>
      <c r="O3155" s="3" t="b" cm="1">
        <f t="array" ref="O3155">_xlfn.IFS($M3155,FALSE,AND($L3155,NOT($M3155),$R3155&lt;$B$6,$I3155&gt;0),TRUE,TRUE,FALSE)</f>
        <v>0</v>
      </c>
      <c r="P3155" s="3" cm="1">
        <f t="array" ref="P3155">_xlfn.IFS($P3154&gt;=$C$7-$B$26,0,$O3154,$P3154+$B$26,TRUE,0)</f>
        <v>0</v>
      </c>
      <c r="Q3155" s="3" t="b" cm="1">
        <f t="array" ref="Q3155">_xlfn.IFS(AND($L3155,NOT($M3155),NOT($O3155)),TRUE,$R3155&gt;=$B$6,FALSE,AND($L3155,NOT($M3155),$O3155,$P3155=0),TRUE,TRUE,FALSE)</f>
        <v>0</v>
      </c>
      <c r="R3155" s="3" cm="1">
        <f t="array" ref="R3155">_xlfn.IFS(AND($Q3154,$R3154&lt;$B$6),$R3154+1,AND(NOT($L3154),$R3154&gt;0),0,TRUE,$R3154)</f>
        <v>0</v>
      </c>
      <c r="S3155" s="1" cm="1">
        <f t="array" ref="S3155">_xlfn.IFS(AND(Q3154,I3154&gt;$B$8),S3154+$B$8,AND(Q3154,I3154&lt;=$B$8),S3154+I3154,TRUE,$S3154)</f>
        <v>122</v>
      </c>
      <c r="T3155" s="1">
        <f t="shared" si="194"/>
        <v>10980</v>
      </c>
      <c r="U3155" s="17">
        <f t="shared" si="195"/>
        <v>209.01015228426397</v>
      </c>
      <c r="V3155" s="47" cm="1">
        <f t="array" ref="V3155">_xlfn.IFS($B$6=1,S3155*$B$10,AND(R3154=0,R3155&gt;=1,I3155&gt;=$B$6*$B$8-1),V3154+$B$6*$B$10*$B$8,AND(R3154=0,R3155&gt;=1,I3155&lt;$B$6*$B$8-1),V3154+I3154*$B$10,TRUE,V3154)</f>
        <v>12200</v>
      </c>
      <c r="W3155" s="17">
        <f t="shared" si="196"/>
        <v>232.23350253807106</v>
      </c>
    </row>
    <row r="3156" spans="7:23" x14ac:dyDescent="0.25">
      <c r="G3156" s="15">
        <v>3154</v>
      </c>
      <c r="H3156" s="1">
        <f t="shared" si="193"/>
        <v>52.55</v>
      </c>
      <c r="I3156" s="15" cm="1">
        <f t="array" ref="I3156">_xlfn.IFS(J3155&gt;=$C$13-$B$26,MINA(I3155+$B$13-S3156+S3155,$B$11),I3155=$B$11,MINA(I3155-S3156+S3155,$B$11),TRUE,MAXA(I3155-S3156+S3155,0))</f>
        <v>3</v>
      </c>
      <c r="J3156" s="1" cm="1">
        <f t="array" ref="J3156">_xlfn.IFS(J3155&gt;=$C$13-$B$26,0,I3155&lt;$B$11,J3155+$B$26,TRUE,0)</f>
        <v>1.6666666666666666E-2</v>
      </c>
      <c r="K3156" s="3" cm="1">
        <f t="array" ref="K3156">_xlfn.IFS(AND(NOT($K3155=0),$L3155),0,NOT($L3155),$K3155+$B$26,TRUE,$K3155)</f>
        <v>0</v>
      </c>
      <c r="L3156" s="3" t="b" cm="1">
        <f t="array" ref="L3156">_xlfn.IFS(AND($I3156&gt;0,$K3156&gt;=$C$5-$B$26),TRUE,$R3156&gt;=$B$6,FALSE,$I3156=0,FALSE,TRUE,$L3155)</f>
        <v>1</v>
      </c>
      <c r="M3156" s="3" t="b" cm="1">
        <f t="array" ref="M3156">_xlfn.IFS($N3156&gt;=$B$4-$B$26,FALSE,AND($I3156&gt;0,$K3156&gt;=$B$5-$B$26),TRUE,AND($L3156,NOT($M3155)),FALSE,$M3155,TRUE,TRUE,FALSE)</f>
        <v>1</v>
      </c>
      <c r="N3156" s="3" cm="1">
        <f t="array" ref="N3156">_xlfn.IFS($M3155,$N3155+$B$26,NOT($M3155),0,TRUE,$M3155)</f>
        <v>1.6666666666666666E-2</v>
      </c>
      <c r="O3156" s="3" t="b" cm="1">
        <f t="array" ref="O3156">_xlfn.IFS($M3156,FALSE,AND($L3156,NOT($M3156),$R3156&lt;$B$6,$I3156&gt;0),TRUE,TRUE,FALSE)</f>
        <v>0</v>
      </c>
      <c r="P3156" s="3" cm="1">
        <f t="array" ref="P3156">_xlfn.IFS($P3155&gt;=$C$7-$B$26,0,$O3155,$P3155+$B$26,TRUE,0)</f>
        <v>0</v>
      </c>
      <c r="Q3156" s="3" t="b" cm="1">
        <f t="array" ref="Q3156">_xlfn.IFS(AND($L3156,NOT($M3156),NOT($O3156)),TRUE,$R3156&gt;=$B$6,FALSE,AND($L3156,NOT($M3156),$O3156,$P3156=0),TRUE,TRUE,FALSE)</f>
        <v>0</v>
      </c>
      <c r="R3156" s="3" cm="1">
        <f t="array" ref="R3156">_xlfn.IFS(AND($Q3155,$R3155&lt;$B$6),$R3155+1,AND(NOT($L3155),$R3155&gt;0),0,TRUE,$R3155)</f>
        <v>0</v>
      </c>
      <c r="S3156" s="1" cm="1">
        <f t="array" ref="S3156">_xlfn.IFS(AND(Q3155,I3155&gt;$B$8),S3155+$B$8,AND(Q3155,I3155&lt;=$B$8),S3155+I3155,TRUE,$S3155)</f>
        <v>122</v>
      </c>
      <c r="T3156" s="1">
        <f t="shared" si="194"/>
        <v>10980</v>
      </c>
      <c r="U3156" s="17">
        <f t="shared" si="195"/>
        <v>208.94386298763084</v>
      </c>
      <c r="V3156" s="47" cm="1">
        <f t="array" ref="V3156">_xlfn.IFS($B$6=1,S3156*$B$10,AND(R3155=0,R3156&gt;=1,I3156&gt;=$B$6*$B$8-1),V3155+$B$6*$B$10*$B$8,AND(R3155=0,R3156&gt;=1,I3156&lt;$B$6*$B$8-1),V3155+I3155*$B$10,TRUE,V3155)</f>
        <v>12200</v>
      </c>
      <c r="W3156" s="17">
        <f t="shared" si="196"/>
        <v>232.15984776403425</v>
      </c>
    </row>
    <row r="3157" spans="7:23" x14ac:dyDescent="0.25">
      <c r="G3157" s="15">
        <v>3155</v>
      </c>
      <c r="H3157" s="1">
        <f t="shared" si="193"/>
        <v>52.566666666666663</v>
      </c>
      <c r="I3157" s="15" cm="1">
        <f t="array" ref="I3157">_xlfn.IFS(J3156&gt;=$C$13-$B$26,MINA(I3156+$B$13-S3157+S3156,$B$11),I3156=$B$11,MINA(I3156-S3157+S3156,$B$11),TRUE,MAXA(I3156-S3157+S3156,0))</f>
        <v>3</v>
      </c>
      <c r="J3157" s="1" cm="1">
        <f t="array" ref="J3157">_xlfn.IFS(J3156&gt;=$C$13-$B$26,0,I3156&lt;$B$11,J3156+$B$26,TRUE,0)</f>
        <v>3.3333333333333333E-2</v>
      </c>
      <c r="K3157" s="3" cm="1">
        <f t="array" ref="K3157">_xlfn.IFS(AND(NOT($K3156=0),$L3156),0,NOT($L3156),$K3156+$B$26,TRUE,$K3156)</f>
        <v>0</v>
      </c>
      <c r="L3157" s="3" t="b" cm="1">
        <f t="array" ref="L3157">_xlfn.IFS(AND($I3157&gt;0,$K3157&gt;=$C$5-$B$26),TRUE,$R3157&gt;=$B$6,FALSE,$I3157=0,FALSE,TRUE,$L3156)</f>
        <v>1</v>
      </c>
      <c r="M3157" s="3" t="b" cm="1">
        <f t="array" ref="M3157">_xlfn.IFS($N3157&gt;=$B$4-$B$26,FALSE,AND($I3157&gt;0,$K3157&gt;=$B$5-$B$26),TRUE,AND($L3157,NOT($M3156)),FALSE,$M3156,TRUE,TRUE,FALSE)</f>
        <v>0</v>
      </c>
      <c r="N3157" s="3" cm="1">
        <f t="array" ref="N3157">_xlfn.IFS($M3156,$N3156+$B$26,NOT($M3156),0,TRUE,$M3156)</f>
        <v>3.3333333333333333E-2</v>
      </c>
      <c r="O3157" s="3" t="b" cm="1">
        <f t="array" ref="O3157">_xlfn.IFS($M3157,FALSE,AND($L3157,NOT($M3157),$R3157&lt;$B$6,$I3157&gt;0),TRUE,TRUE,FALSE)</f>
        <v>1</v>
      </c>
      <c r="P3157" s="3" cm="1">
        <f t="array" ref="P3157">_xlfn.IFS($P3156&gt;=$C$7-$B$26,0,$O3156,$P3156+$B$26,TRUE,0)</f>
        <v>0</v>
      </c>
      <c r="Q3157" s="3" t="b" cm="1">
        <f t="array" ref="Q3157">_xlfn.IFS(AND($L3157,NOT($M3157),NOT($O3157)),TRUE,$R3157&gt;=$B$6,FALSE,AND($L3157,NOT($M3157),$O3157,$P3157=0),TRUE,TRUE,FALSE)</f>
        <v>1</v>
      </c>
      <c r="R3157" s="3" cm="1">
        <f t="array" ref="R3157">_xlfn.IFS(AND($Q3156,$R3156&lt;$B$6),$R3156+1,AND(NOT($L3156),$R3156&gt;0),0,TRUE,$R3156)</f>
        <v>0</v>
      </c>
      <c r="S3157" s="1" cm="1">
        <f t="array" ref="S3157">_xlfn.IFS(AND(Q3156,I3156&gt;$B$8),S3156+$B$8,AND(Q3156,I3156&lt;=$B$8),S3156+I3156,TRUE,$S3156)</f>
        <v>122</v>
      </c>
      <c r="T3157" s="1">
        <f t="shared" si="194"/>
        <v>10980</v>
      </c>
      <c r="U3157" s="17">
        <f t="shared" si="195"/>
        <v>208.87761572606215</v>
      </c>
      <c r="V3157" s="47" cm="1">
        <f t="array" ref="V3157">_xlfn.IFS($B$6=1,S3157*$B$10,AND(R3156=0,R3157&gt;=1,I3157&gt;=$B$6*$B$8-1),V3156+$B$6*$B$10*$B$8,AND(R3156=0,R3157&gt;=1,I3157&lt;$B$6*$B$8-1),V3156+I3156*$B$10,TRUE,V3156)</f>
        <v>12200</v>
      </c>
      <c r="W3157" s="17">
        <f t="shared" si="196"/>
        <v>232.08623969562461</v>
      </c>
    </row>
    <row r="3158" spans="7:23" x14ac:dyDescent="0.25">
      <c r="G3158" s="15">
        <v>3156</v>
      </c>
      <c r="H3158" s="1">
        <f t="shared" si="193"/>
        <v>52.583333333333336</v>
      </c>
      <c r="I3158" s="15" cm="1">
        <f t="array" ref="I3158">_xlfn.IFS(J3157&gt;=$C$13-$B$26,MINA(I3157+$B$13-S3158+S3157,$B$11),I3157=$B$11,MINA(I3157-S3158+S3157,$B$11),TRUE,MAXA(I3157-S3158+S3157,0))</f>
        <v>2</v>
      </c>
      <c r="J3158" s="1" cm="1">
        <f t="array" ref="J3158">_xlfn.IFS(J3157&gt;=$C$13-$B$26,0,I3157&lt;$B$11,J3157+$B$26,TRUE,0)</f>
        <v>0.05</v>
      </c>
      <c r="K3158" s="3" cm="1">
        <f t="array" ref="K3158">_xlfn.IFS(AND(NOT($K3157=0),$L3157),0,NOT($L3157),$K3157+$B$26,TRUE,$K3157)</f>
        <v>0</v>
      </c>
      <c r="L3158" s="3" t="b" cm="1">
        <f t="array" ref="L3158">_xlfn.IFS(AND($I3158&gt;0,$K3158&gt;=$C$5-$B$26),TRUE,$R3158&gt;=$B$6,FALSE,$I3158=0,FALSE,TRUE,$L3157)</f>
        <v>1</v>
      </c>
      <c r="M3158" s="3" t="b" cm="1">
        <f t="array" ref="M3158">_xlfn.IFS($N3158&gt;=$B$4-$B$26,FALSE,AND($I3158&gt;0,$K3158&gt;=$B$5-$B$26),TRUE,AND($L3158,NOT($M3157)),FALSE,$M3157,TRUE,TRUE,FALSE)</f>
        <v>0</v>
      </c>
      <c r="N3158" s="3" cm="1">
        <f t="array" ref="N3158">_xlfn.IFS($M3157,$N3157+$B$26,NOT($M3157),0,TRUE,$M3157)</f>
        <v>0</v>
      </c>
      <c r="O3158" s="3" t="b" cm="1">
        <f t="array" ref="O3158">_xlfn.IFS($M3158,FALSE,AND($L3158,NOT($M3158),$R3158&lt;$B$6,$I3158&gt;0),TRUE,TRUE,FALSE)</f>
        <v>1</v>
      </c>
      <c r="P3158" s="3" cm="1">
        <f t="array" ref="P3158">_xlfn.IFS($P3157&gt;=$C$7-$B$26,0,$O3157,$P3157+$B$26,TRUE,0)</f>
        <v>1.6666666666666666E-2</v>
      </c>
      <c r="Q3158" s="3" t="b" cm="1">
        <f t="array" ref="Q3158">_xlfn.IFS(AND($L3158,NOT($M3158),NOT($O3158)),TRUE,$R3158&gt;=$B$6,FALSE,AND($L3158,NOT($M3158),$O3158,$P3158=0),TRUE,TRUE,FALSE)</f>
        <v>0</v>
      </c>
      <c r="R3158" s="3" cm="1">
        <f t="array" ref="R3158">_xlfn.IFS(AND($Q3157,$R3157&lt;$B$6),$R3157+1,AND(NOT($L3157),$R3157&gt;0),0,TRUE,$R3157)</f>
        <v>1</v>
      </c>
      <c r="S3158" s="1" cm="1">
        <f t="array" ref="S3158">_xlfn.IFS(AND(Q3157,I3157&gt;$B$8),S3157+$B$8,AND(Q3157,I3157&lt;=$B$8),S3157+I3157,TRUE,$S3157)</f>
        <v>123</v>
      </c>
      <c r="T3158" s="1">
        <f t="shared" si="194"/>
        <v>11070</v>
      </c>
      <c r="U3158" s="17">
        <f t="shared" si="195"/>
        <v>210.52297939778128</v>
      </c>
      <c r="V3158" s="47" cm="1">
        <f t="array" ref="V3158">_xlfn.IFS($B$6=1,S3158*$B$10,AND(R3157=0,R3158&gt;=1,I3158&gt;=$B$6*$B$8-1),V3157+$B$6*$B$10*$B$8,AND(R3157=0,R3158&gt;=1,I3158&lt;$B$6*$B$8-1),V3157+I3157*$B$10,TRUE,V3157)</f>
        <v>12500</v>
      </c>
      <c r="W3158" s="17">
        <f t="shared" si="196"/>
        <v>237.71790808240885</v>
      </c>
    </row>
    <row r="3159" spans="7:23" x14ac:dyDescent="0.25">
      <c r="G3159" s="15">
        <v>3157</v>
      </c>
      <c r="H3159" s="1">
        <f t="shared" si="193"/>
        <v>52.6</v>
      </c>
      <c r="I3159" s="15" cm="1">
        <f t="array" ref="I3159">_xlfn.IFS(J3158&gt;=$C$13-$B$26,MINA(I3158+$B$13-S3159+S3158,$B$11),I3158=$B$11,MINA(I3158-S3159+S3158,$B$11),TRUE,MAXA(I3158-S3159+S3158,0))</f>
        <v>2</v>
      </c>
      <c r="J3159" s="1" cm="1">
        <f t="array" ref="J3159">_xlfn.IFS(J3158&gt;=$C$13-$B$26,0,I3158&lt;$B$11,J3158+$B$26,TRUE,0)</f>
        <v>6.6666666666666666E-2</v>
      </c>
      <c r="K3159" s="3" cm="1">
        <f t="array" ref="K3159">_xlfn.IFS(AND(NOT($K3158=0),$L3158),0,NOT($L3158),$K3158+$B$26,TRUE,$K3158)</f>
        <v>0</v>
      </c>
      <c r="L3159" s="3" t="b" cm="1">
        <f t="array" ref="L3159">_xlfn.IFS(AND($I3159&gt;0,$K3159&gt;=$C$5-$B$26),TRUE,$R3159&gt;=$B$6,FALSE,$I3159=0,FALSE,TRUE,$L3158)</f>
        <v>1</v>
      </c>
      <c r="M3159" s="3" t="b" cm="1">
        <f t="array" ref="M3159">_xlfn.IFS($N3159&gt;=$B$4-$B$26,FALSE,AND($I3159&gt;0,$K3159&gt;=$B$5-$B$26),TRUE,AND($L3159,NOT($M3158)),FALSE,$M3158,TRUE,TRUE,FALSE)</f>
        <v>0</v>
      </c>
      <c r="N3159" s="3" cm="1">
        <f t="array" ref="N3159">_xlfn.IFS($M3158,$N3158+$B$26,NOT($M3158),0,TRUE,$M3158)</f>
        <v>0</v>
      </c>
      <c r="O3159" s="3" t="b" cm="1">
        <f t="array" ref="O3159">_xlfn.IFS($M3159,FALSE,AND($L3159,NOT($M3159),$R3159&lt;$B$6,$I3159&gt;0),TRUE,TRUE,FALSE)</f>
        <v>1</v>
      </c>
      <c r="P3159" s="3" cm="1">
        <f t="array" ref="P3159">_xlfn.IFS($P3158&gt;=$C$7-$B$26,0,$O3158,$P3158+$B$26,TRUE,0)</f>
        <v>3.3333333333333333E-2</v>
      </c>
      <c r="Q3159" s="3" t="b" cm="1">
        <f t="array" ref="Q3159">_xlfn.IFS(AND($L3159,NOT($M3159),NOT($O3159)),TRUE,$R3159&gt;=$B$6,FALSE,AND($L3159,NOT($M3159),$O3159,$P3159=0),TRUE,TRUE,FALSE)</f>
        <v>0</v>
      </c>
      <c r="R3159" s="3" cm="1">
        <f t="array" ref="R3159">_xlfn.IFS(AND($Q3158,$R3158&lt;$B$6),$R3158+1,AND(NOT($L3158),$R3158&gt;0),0,TRUE,$R3158)</f>
        <v>1</v>
      </c>
      <c r="S3159" s="1" cm="1">
        <f t="array" ref="S3159">_xlfn.IFS(AND(Q3158,I3158&gt;$B$8),S3158+$B$8,AND(Q3158,I3158&lt;=$B$8),S3158+I3158,TRUE,$S3158)</f>
        <v>123</v>
      </c>
      <c r="T3159" s="1">
        <f t="shared" si="194"/>
        <v>11070</v>
      </c>
      <c r="U3159" s="17">
        <f t="shared" si="195"/>
        <v>210.45627376425855</v>
      </c>
      <c r="V3159" s="47" cm="1">
        <f t="array" ref="V3159">_xlfn.IFS($B$6=1,S3159*$B$10,AND(R3158=0,R3159&gt;=1,I3159&gt;=$B$6*$B$8-1),V3158+$B$6*$B$10*$B$8,AND(R3158=0,R3159&gt;=1,I3159&lt;$B$6*$B$8-1),V3158+I3158*$B$10,TRUE,V3158)</f>
        <v>12500</v>
      </c>
      <c r="W3159" s="17">
        <f t="shared" si="196"/>
        <v>237.6425855513308</v>
      </c>
    </row>
    <row r="3160" spans="7:23" x14ac:dyDescent="0.25">
      <c r="G3160" s="15">
        <v>3158</v>
      </c>
      <c r="H3160" s="1">
        <f t="shared" si="193"/>
        <v>52.616666666666667</v>
      </c>
      <c r="I3160" s="15" cm="1">
        <f t="array" ref="I3160">_xlfn.IFS(J3159&gt;=$C$13-$B$26,MINA(I3159+$B$13-S3160+S3159,$B$11),I3159=$B$11,MINA(I3159-S3160+S3159,$B$11),TRUE,MAXA(I3159-S3160+S3159,0))</f>
        <v>2</v>
      </c>
      <c r="J3160" s="1" cm="1">
        <f t="array" ref="J3160">_xlfn.IFS(J3159&gt;=$C$13-$B$26,0,I3159&lt;$B$11,J3159+$B$26,TRUE,0)</f>
        <v>8.3333333333333329E-2</v>
      </c>
      <c r="K3160" s="3" cm="1">
        <f t="array" ref="K3160">_xlfn.IFS(AND(NOT($K3159=0),$L3159),0,NOT($L3159),$K3159+$B$26,TRUE,$K3159)</f>
        <v>0</v>
      </c>
      <c r="L3160" s="3" t="b" cm="1">
        <f t="array" ref="L3160">_xlfn.IFS(AND($I3160&gt;0,$K3160&gt;=$C$5-$B$26),TRUE,$R3160&gt;=$B$6,FALSE,$I3160=0,FALSE,TRUE,$L3159)</f>
        <v>1</v>
      </c>
      <c r="M3160" s="3" t="b" cm="1">
        <f t="array" ref="M3160">_xlfn.IFS($N3160&gt;=$B$4-$B$26,FALSE,AND($I3160&gt;0,$K3160&gt;=$B$5-$B$26),TRUE,AND($L3160,NOT($M3159)),FALSE,$M3159,TRUE,TRUE,FALSE)</f>
        <v>0</v>
      </c>
      <c r="N3160" s="3" cm="1">
        <f t="array" ref="N3160">_xlfn.IFS($M3159,$N3159+$B$26,NOT($M3159),0,TRUE,$M3159)</f>
        <v>0</v>
      </c>
      <c r="O3160" s="3" t="b" cm="1">
        <f t="array" ref="O3160">_xlfn.IFS($M3160,FALSE,AND($L3160,NOT($M3160),$R3160&lt;$B$6,$I3160&gt;0),TRUE,TRUE,FALSE)</f>
        <v>1</v>
      </c>
      <c r="P3160" s="3" cm="1">
        <f t="array" ref="P3160">_xlfn.IFS($P3159&gt;=$C$7-$B$26,0,$O3159,$P3159+$B$26,TRUE,0)</f>
        <v>0.05</v>
      </c>
      <c r="Q3160" s="3" t="b" cm="1">
        <f t="array" ref="Q3160">_xlfn.IFS(AND($L3160,NOT($M3160),NOT($O3160)),TRUE,$R3160&gt;=$B$6,FALSE,AND($L3160,NOT($M3160),$O3160,$P3160=0),TRUE,TRUE,FALSE)</f>
        <v>0</v>
      </c>
      <c r="R3160" s="3" cm="1">
        <f t="array" ref="R3160">_xlfn.IFS(AND($Q3159,$R3159&lt;$B$6),$R3159+1,AND(NOT($L3159),$R3159&gt;0),0,TRUE,$R3159)</f>
        <v>1</v>
      </c>
      <c r="S3160" s="1" cm="1">
        <f t="array" ref="S3160">_xlfn.IFS(AND(Q3159,I3159&gt;$B$8),S3159+$B$8,AND(Q3159,I3159&lt;=$B$8),S3159+I3159,TRUE,$S3159)</f>
        <v>123</v>
      </c>
      <c r="T3160" s="1">
        <f t="shared" si="194"/>
        <v>11070</v>
      </c>
      <c r="U3160" s="17">
        <f t="shared" si="195"/>
        <v>210.3896103896104</v>
      </c>
      <c r="V3160" s="47" cm="1">
        <f t="array" ref="V3160">_xlfn.IFS($B$6=1,S3160*$B$10,AND(R3159=0,R3160&gt;=1,I3160&gt;=$B$6*$B$8-1),V3159+$B$6*$B$10*$B$8,AND(R3159=0,R3160&gt;=1,I3160&lt;$B$6*$B$8-1),V3159+I3159*$B$10,TRUE,V3159)</f>
        <v>12500</v>
      </c>
      <c r="W3160" s="17">
        <f t="shared" si="196"/>
        <v>237.56731073804244</v>
      </c>
    </row>
    <row r="3161" spans="7:23" x14ac:dyDescent="0.25">
      <c r="G3161" s="15">
        <v>3159</v>
      </c>
      <c r="H3161" s="1">
        <f t="shared" si="193"/>
        <v>52.633333333333333</v>
      </c>
      <c r="I3161" s="15" cm="1">
        <f t="array" ref="I3161">_xlfn.IFS(J3160&gt;=$C$13-$B$26,MINA(I3160+$B$13-S3161+S3160,$B$11),I3160=$B$11,MINA(I3160-S3161+S3160,$B$11),TRUE,MAXA(I3160-S3161+S3160,0))</f>
        <v>2</v>
      </c>
      <c r="J3161" s="1" cm="1">
        <f t="array" ref="J3161">_xlfn.IFS(J3160&gt;=$C$13-$B$26,0,I3160&lt;$B$11,J3160+$B$26,TRUE,0)</f>
        <v>9.9999999999999992E-2</v>
      </c>
      <c r="K3161" s="3" cm="1">
        <f t="array" ref="K3161">_xlfn.IFS(AND(NOT($K3160=0),$L3160),0,NOT($L3160),$K3160+$B$26,TRUE,$K3160)</f>
        <v>0</v>
      </c>
      <c r="L3161" s="3" t="b" cm="1">
        <f t="array" ref="L3161">_xlfn.IFS(AND($I3161&gt;0,$K3161&gt;=$C$5-$B$26),TRUE,$R3161&gt;=$B$6,FALSE,$I3161=0,FALSE,TRUE,$L3160)</f>
        <v>1</v>
      </c>
      <c r="M3161" s="3" t="b" cm="1">
        <f t="array" ref="M3161">_xlfn.IFS($N3161&gt;=$B$4-$B$26,FALSE,AND($I3161&gt;0,$K3161&gt;=$B$5-$B$26),TRUE,AND($L3161,NOT($M3160)),FALSE,$M3160,TRUE,TRUE,FALSE)</f>
        <v>0</v>
      </c>
      <c r="N3161" s="3" cm="1">
        <f t="array" ref="N3161">_xlfn.IFS($M3160,$N3160+$B$26,NOT($M3160),0,TRUE,$M3160)</f>
        <v>0</v>
      </c>
      <c r="O3161" s="3" t="b" cm="1">
        <f t="array" ref="O3161">_xlfn.IFS($M3161,FALSE,AND($L3161,NOT($M3161),$R3161&lt;$B$6,$I3161&gt;0),TRUE,TRUE,FALSE)</f>
        <v>1</v>
      </c>
      <c r="P3161" s="3" cm="1">
        <f t="array" ref="P3161">_xlfn.IFS($P3160&gt;=$C$7-$B$26,0,$O3160,$P3160+$B$26,TRUE,0)</f>
        <v>6.6666666666666666E-2</v>
      </c>
      <c r="Q3161" s="3" t="b" cm="1">
        <f t="array" ref="Q3161">_xlfn.IFS(AND($L3161,NOT($M3161),NOT($O3161)),TRUE,$R3161&gt;=$B$6,FALSE,AND($L3161,NOT($M3161),$O3161,$P3161=0),TRUE,TRUE,FALSE)</f>
        <v>0</v>
      </c>
      <c r="R3161" s="3" cm="1">
        <f t="array" ref="R3161">_xlfn.IFS(AND($Q3160,$R3160&lt;$B$6),$R3160+1,AND(NOT($L3160),$R3160&gt;0),0,TRUE,$R3160)</f>
        <v>1</v>
      </c>
      <c r="S3161" s="1" cm="1">
        <f t="array" ref="S3161">_xlfn.IFS(AND(Q3160,I3160&gt;$B$8),S3160+$B$8,AND(Q3160,I3160&lt;=$B$8),S3160+I3160,TRUE,$S3160)</f>
        <v>123</v>
      </c>
      <c r="T3161" s="1">
        <f t="shared" si="194"/>
        <v>11070</v>
      </c>
      <c r="U3161" s="17">
        <f t="shared" si="195"/>
        <v>210.32298923369223</v>
      </c>
      <c r="V3161" s="47" cm="1">
        <f t="array" ref="V3161">_xlfn.IFS($B$6=1,S3161*$B$10,AND(R3160=0,R3161&gt;=1,I3161&gt;=$B$6*$B$8-1),V3160+$B$6*$B$10*$B$8,AND(R3160=0,R3161&gt;=1,I3161&lt;$B$6*$B$8-1),V3160+I3160*$B$10,TRUE,V3160)</f>
        <v>12500</v>
      </c>
      <c r="W3161" s="17">
        <f t="shared" si="196"/>
        <v>237.49208359721342</v>
      </c>
    </row>
    <row r="3162" spans="7:23" x14ac:dyDescent="0.25">
      <c r="G3162" s="15">
        <v>3160</v>
      </c>
      <c r="H3162" s="1">
        <f t="shared" si="193"/>
        <v>52.65</v>
      </c>
      <c r="I3162" s="15" cm="1">
        <f t="array" ref="I3162">_xlfn.IFS(J3161&gt;=$C$13-$B$26,MINA(I3161+$B$13-S3162+S3161,$B$11),I3161=$B$11,MINA(I3161-S3162+S3161,$B$11),TRUE,MAXA(I3161-S3162+S3161,0))</f>
        <v>2</v>
      </c>
      <c r="J3162" s="1" cm="1">
        <f t="array" ref="J3162">_xlfn.IFS(J3161&gt;=$C$13-$B$26,0,I3161&lt;$B$11,J3161+$B$26,TRUE,0)</f>
        <v>0.11666666666666665</v>
      </c>
      <c r="K3162" s="3" cm="1">
        <f t="array" ref="K3162">_xlfn.IFS(AND(NOT($K3161=0),$L3161),0,NOT($L3161),$K3161+$B$26,TRUE,$K3161)</f>
        <v>0</v>
      </c>
      <c r="L3162" s="3" t="b" cm="1">
        <f t="array" ref="L3162">_xlfn.IFS(AND($I3162&gt;0,$K3162&gt;=$C$5-$B$26),TRUE,$R3162&gt;=$B$6,FALSE,$I3162=0,FALSE,TRUE,$L3161)</f>
        <v>1</v>
      </c>
      <c r="M3162" s="3" t="b" cm="1">
        <f t="array" ref="M3162">_xlfn.IFS($N3162&gt;=$B$4-$B$26,FALSE,AND($I3162&gt;0,$K3162&gt;=$B$5-$B$26),TRUE,AND($L3162,NOT($M3161)),FALSE,$M3161,TRUE,TRUE,FALSE)</f>
        <v>0</v>
      </c>
      <c r="N3162" s="3" cm="1">
        <f t="array" ref="N3162">_xlfn.IFS($M3161,$N3161+$B$26,NOT($M3161),0,TRUE,$M3161)</f>
        <v>0</v>
      </c>
      <c r="O3162" s="3" t="b" cm="1">
        <f t="array" ref="O3162">_xlfn.IFS($M3162,FALSE,AND($L3162,NOT($M3162),$R3162&lt;$B$6,$I3162&gt;0),TRUE,TRUE,FALSE)</f>
        <v>1</v>
      </c>
      <c r="P3162" s="3" cm="1">
        <f t="array" ref="P3162">_xlfn.IFS($P3161&gt;=$C$7-$B$26,0,$O3161,$P3161+$B$26,TRUE,0)</f>
        <v>8.3333333333333329E-2</v>
      </c>
      <c r="Q3162" s="3" t="b" cm="1">
        <f t="array" ref="Q3162">_xlfn.IFS(AND($L3162,NOT($M3162),NOT($O3162)),TRUE,$R3162&gt;=$B$6,FALSE,AND($L3162,NOT($M3162),$O3162,$P3162=0),TRUE,TRUE,FALSE)</f>
        <v>0</v>
      </c>
      <c r="R3162" s="3" cm="1">
        <f t="array" ref="R3162">_xlfn.IFS(AND($Q3161,$R3161&lt;$B$6),$R3161+1,AND(NOT($L3161),$R3161&gt;0),0,TRUE,$R3161)</f>
        <v>1</v>
      </c>
      <c r="S3162" s="1" cm="1">
        <f t="array" ref="S3162">_xlfn.IFS(AND(Q3161,I3161&gt;$B$8),S3161+$B$8,AND(Q3161,I3161&lt;=$B$8),S3161+I3161,TRUE,$S3161)</f>
        <v>123</v>
      </c>
      <c r="T3162" s="1">
        <f t="shared" si="194"/>
        <v>11070</v>
      </c>
      <c r="U3162" s="17">
        <f t="shared" si="195"/>
        <v>210.25641025641025</v>
      </c>
      <c r="V3162" s="47" cm="1">
        <f t="array" ref="V3162">_xlfn.IFS($B$6=1,S3162*$B$10,AND(R3161=0,R3162&gt;=1,I3162&gt;=$B$6*$B$8-1),V3161+$B$6*$B$10*$B$8,AND(R3161=0,R3162&gt;=1,I3162&lt;$B$6*$B$8-1),V3161+I3161*$B$10,TRUE,V3161)</f>
        <v>12500</v>
      </c>
      <c r="W3162" s="17">
        <f t="shared" si="196"/>
        <v>237.41690408357076</v>
      </c>
    </row>
    <row r="3163" spans="7:23" x14ac:dyDescent="0.25">
      <c r="G3163" s="15">
        <v>3161</v>
      </c>
      <c r="H3163" s="1">
        <f t="shared" si="193"/>
        <v>52.666666666666664</v>
      </c>
      <c r="I3163" s="15" cm="1">
        <f t="array" ref="I3163">_xlfn.IFS(J3162&gt;=$C$13-$B$26,MINA(I3162+$B$13-S3163+S3162,$B$11),I3162=$B$11,MINA(I3162-S3163+S3162,$B$11),TRUE,MAXA(I3162-S3163+S3162,0))</f>
        <v>2</v>
      </c>
      <c r="J3163" s="1" cm="1">
        <f t="array" ref="J3163">_xlfn.IFS(J3162&gt;=$C$13-$B$26,0,I3162&lt;$B$11,J3162+$B$26,TRUE,0)</f>
        <v>0.13333333333333333</v>
      </c>
      <c r="K3163" s="3" cm="1">
        <f t="array" ref="K3163">_xlfn.IFS(AND(NOT($K3162=0),$L3162),0,NOT($L3162),$K3162+$B$26,TRUE,$K3162)</f>
        <v>0</v>
      </c>
      <c r="L3163" s="3" t="b" cm="1">
        <f t="array" ref="L3163">_xlfn.IFS(AND($I3163&gt;0,$K3163&gt;=$C$5-$B$26),TRUE,$R3163&gt;=$B$6,FALSE,$I3163=0,FALSE,TRUE,$L3162)</f>
        <v>1</v>
      </c>
      <c r="M3163" s="3" t="b" cm="1">
        <f t="array" ref="M3163">_xlfn.IFS($N3163&gt;=$B$4-$B$26,FALSE,AND($I3163&gt;0,$K3163&gt;=$B$5-$B$26),TRUE,AND($L3163,NOT($M3162)),FALSE,$M3162,TRUE,TRUE,FALSE)</f>
        <v>0</v>
      </c>
      <c r="N3163" s="3" cm="1">
        <f t="array" ref="N3163">_xlfn.IFS($M3162,$N3162+$B$26,NOT($M3162),0,TRUE,$M3162)</f>
        <v>0</v>
      </c>
      <c r="O3163" s="3" t="b" cm="1">
        <f t="array" ref="O3163">_xlfn.IFS($M3163,FALSE,AND($L3163,NOT($M3163),$R3163&lt;$B$6,$I3163&gt;0),TRUE,TRUE,FALSE)</f>
        <v>1</v>
      </c>
      <c r="P3163" s="3" cm="1">
        <f t="array" ref="P3163">_xlfn.IFS($P3162&gt;=$C$7-$B$26,0,$O3162,$P3162+$B$26,TRUE,0)</f>
        <v>0</v>
      </c>
      <c r="Q3163" s="3" t="b" cm="1">
        <f t="array" ref="Q3163">_xlfn.IFS(AND($L3163,NOT($M3163),NOT($O3163)),TRUE,$R3163&gt;=$B$6,FALSE,AND($L3163,NOT($M3163),$O3163,$P3163=0),TRUE,TRUE,FALSE)</f>
        <v>1</v>
      </c>
      <c r="R3163" s="3" cm="1">
        <f t="array" ref="R3163">_xlfn.IFS(AND($Q3162,$R3162&lt;$B$6),$R3162+1,AND(NOT($L3162),$R3162&gt;0),0,TRUE,$R3162)</f>
        <v>1</v>
      </c>
      <c r="S3163" s="1" cm="1">
        <f t="array" ref="S3163">_xlfn.IFS(AND(Q3162,I3162&gt;$B$8),S3162+$B$8,AND(Q3162,I3162&lt;=$B$8),S3162+I3162,TRUE,$S3162)</f>
        <v>123</v>
      </c>
      <c r="T3163" s="1">
        <f t="shared" si="194"/>
        <v>11070</v>
      </c>
      <c r="U3163" s="17">
        <f t="shared" si="195"/>
        <v>210.18987341772151</v>
      </c>
      <c r="V3163" s="47" cm="1">
        <f t="array" ref="V3163">_xlfn.IFS($B$6=1,S3163*$B$10,AND(R3162=0,R3163&gt;=1,I3163&gt;=$B$6*$B$8-1),V3162+$B$6*$B$10*$B$8,AND(R3162=0,R3163&gt;=1,I3163&lt;$B$6*$B$8-1),V3162+I3162*$B$10,TRUE,V3162)</f>
        <v>12500</v>
      </c>
      <c r="W3163" s="17">
        <f t="shared" si="196"/>
        <v>237.34177215189874</v>
      </c>
    </row>
    <row r="3164" spans="7:23" x14ac:dyDescent="0.25">
      <c r="G3164" s="15">
        <v>3162</v>
      </c>
      <c r="H3164" s="1">
        <f t="shared" si="193"/>
        <v>52.68333333333333</v>
      </c>
      <c r="I3164" s="15" cm="1">
        <f t="array" ref="I3164">_xlfn.IFS(J3163&gt;=$C$13-$B$26,MINA(I3163+$B$13-S3164+S3163,$B$11),I3163=$B$11,MINA(I3163-S3164+S3163,$B$11),TRUE,MAXA(I3163-S3164+S3163,0))</f>
        <v>1</v>
      </c>
      <c r="J3164" s="1" cm="1">
        <f t="array" ref="J3164">_xlfn.IFS(J3163&gt;=$C$13-$B$26,0,I3163&lt;$B$11,J3163+$B$26,TRUE,0)</f>
        <v>0.15</v>
      </c>
      <c r="K3164" s="3" cm="1">
        <f t="array" ref="K3164">_xlfn.IFS(AND(NOT($K3163=0),$L3163),0,NOT($L3163),$K3163+$B$26,TRUE,$K3163)</f>
        <v>0</v>
      </c>
      <c r="L3164" s="3" t="b" cm="1">
        <f t="array" ref="L3164">_xlfn.IFS(AND($I3164&gt;0,$K3164&gt;=$C$5-$B$26),TRUE,$R3164&gt;=$B$6,FALSE,$I3164=0,FALSE,TRUE,$L3163)</f>
        <v>1</v>
      </c>
      <c r="M3164" s="3" t="b" cm="1">
        <f t="array" ref="M3164">_xlfn.IFS($N3164&gt;=$B$4-$B$26,FALSE,AND($I3164&gt;0,$K3164&gt;=$B$5-$B$26),TRUE,AND($L3164,NOT($M3163)),FALSE,$M3163,TRUE,TRUE,FALSE)</f>
        <v>0</v>
      </c>
      <c r="N3164" s="3" cm="1">
        <f t="array" ref="N3164">_xlfn.IFS($M3163,$N3163+$B$26,NOT($M3163),0,TRUE,$M3163)</f>
        <v>0</v>
      </c>
      <c r="O3164" s="3" t="b" cm="1">
        <f t="array" ref="O3164">_xlfn.IFS($M3164,FALSE,AND($L3164,NOT($M3164),$R3164&lt;$B$6,$I3164&gt;0),TRUE,TRUE,FALSE)</f>
        <v>1</v>
      </c>
      <c r="P3164" s="3" cm="1">
        <f t="array" ref="P3164">_xlfn.IFS($P3163&gt;=$C$7-$B$26,0,$O3163,$P3163+$B$26,TRUE,0)</f>
        <v>1.6666666666666666E-2</v>
      </c>
      <c r="Q3164" s="3" t="b" cm="1">
        <f t="array" ref="Q3164">_xlfn.IFS(AND($L3164,NOT($M3164),NOT($O3164)),TRUE,$R3164&gt;=$B$6,FALSE,AND($L3164,NOT($M3164),$O3164,$P3164=0),TRUE,TRUE,FALSE)</f>
        <v>0</v>
      </c>
      <c r="R3164" s="3" cm="1">
        <f t="array" ref="R3164">_xlfn.IFS(AND($Q3163,$R3163&lt;$B$6),$R3163+1,AND(NOT($L3163),$R3163&gt;0),0,TRUE,$R3163)</f>
        <v>2</v>
      </c>
      <c r="S3164" s="1" cm="1">
        <f t="array" ref="S3164">_xlfn.IFS(AND(Q3163,I3163&gt;$B$8),S3163+$B$8,AND(Q3163,I3163&lt;=$B$8),S3163+I3163,TRUE,$S3163)</f>
        <v>124</v>
      </c>
      <c r="T3164" s="1">
        <f t="shared" si="194"/>
        <v>11160</v>
      </c>
      <c r="U3164" s="17">
        <f t="shared" si="195"/>
        <v>211.83169882948437</v>
      </c>
      <c r="V3164" s="47" cm="1">
        <f t="array" ref="V3164">_xlfn.IFS($B$6=1,S3164*$B$10,AND(R3163=0,R3164&gt;=1,I3164&gt;=$B$6*$B$8-1),V3163+$B$6*$B$10*$B$8,AND(R3163=0,R3164&gt;=1,I3164&lt;$B$6*$B$8-1),V3163+I3163*$B$10,TRUE,V3163)</f>
        <v>12500</v>
      </c>
      <c r="W3164" s="17">
        <f t="shared" si="196"/>
        <v>237.26668775703894</v>
      </c>
    </row>
    <row r="3165" spans="7:23" x14ac:dyDescent="0.25">
      <c r="G3165" s="15">
        <v>3163</v>
      </c>
      <c r="H3165" s="1">
        <f t="shared" si="193"/>
        <v>52.699999999999996</v>
      </c>
      <c r="I3165" s="15" cm="1">
        <f t="array" ref="I3165">_xlfn.IFS(J3164&gt;=$C$13-$B$26,MINA(I3164+$B$13-S3165+S3164,$B$11),I3164=$B$11,MINA(I3164-S3165+S3164,$B$11),TRUE,MAXA(I3164-S3165+S3164,0))</f>
        <v>1</v>
      </c>
      <c r="J3165" s="1" cm="1">
        <f t="array" ref="J3165">_xlfn.IFS(J3164&gt;=$C$13-$B$26,0,I3164&lt;$B$11,J3164+$B$26,TRUE,0)</f>
        <v>0.16666666666666666</v>
      </c>
      <c r="K3165" s="3" cm="1">
        <f t="array" ref="K3165">_xlfn.IFS(AND(NOT($K3164=0),$L3164),0,NOT($L3164),$K3164+$B$26,TRUE,$K3164)</f>
        <v>0</v>
      </c>
      <c r="L3165" s="3" t="b" cm="1">
        <f t="array" ref="L3165">_xlfn.IFS(AND($I3165&gt;0,$K3165&gt;=$C$5-$B$26),TRUE,$R3165&gt;=$B$6,FALSE,$I3165=0,FALSE,TRUE,$L3164)</f>
        <v>1</v>
      </c>
      <c r="M3165" s="3" t="b" cm="1">
        <f t="array" ref="M3165">_xlfn.IFS($N3165&gt;=$B$4-$B$26,FALSE,AND($I3165&gt;0,$K3165&gt;=$B$5-$B$26),TRUE,AND($L3165,NOT($M3164)),FALSE,$M3164,TRUE,TRUE,FALSE)</f>
        <v>0</v>
      </c>
      <c r="N3165" s="3" cm="1">
        <f t="array" ref="N3165">_xlfn.IFS($M3164,$N3164+$B$26,NOT($M3164),0,TRUE,$M3164)</f>
        <v>0</v>
      </c>
      <c r="O3165" s="3" t="b" cm="1">
        <f t="array" ref="O3165">_xlfn.IFS($M3165,FALSE,AND($L3165,NOT($M3165),$R3165&lt;$B$6,$I3165&gt;0),TRUE,TRUE,FALSE)</f>
        <v>1</v>
      </c>
      <c r="P3165" s="3" cm="1">
        <f t="array" ref="P3165">_xlfn.IFS($P3164&gt;=$C$7-$B$26,0,$O3164,$P3164+$B$26,TRUE,0)</f>
        <v>3.3333333333333333E-2</v>
      </c>
      <c r="Q3165" s="3" t="b" cm="1">
        <f t="array" ref="Q3165">_xlfn.IFS(AND($L3165,NOT($M3165),NOT($O3165)),TRUE,$R3165&gt;=$B$6,FALSE,AND($L3165,NOT($M3165),$O3165,$P3165=0),TRUE,TRUE,FALSE)</f>
        <v>0</v>
      </c>
      <c r="R3165" s="3" cm="1">
        <f t="array" ref="R3165">_xlfn.IFS(AND($Q3164,$R3164&lt;$B$6),$R3164+1,AND(NOT($L3164),$R3164&gt;0),0,TRUE,$R3164)</f>
        <v>2</v>
      </c>
      <c r="S3165" s="1" cm="1">
        <f t="array" ref="S3165">_xlfn.IFS(AND(Q3164,I3164&gt;$B$8),S3164+$B$8,AND(Q3164,I3164&lt;=$B$8),S3164+I3164,TRUE,$S3164)</f>
        <v>124</v>
      </c>
      <c r="T3165" s="1">
        <f t="shared" si="194"/>
        <v>11160</v>
      </c>
      <c r="U3165" s="17">
        <f t="shared" si="195"/>
        <v>211.76470588235296</v>
      </c>
      <c r="V3165" s="47" cm="1">
        <f t="array" ref="V3165">_xlfn.IFS($B$6=1,S3165*$B$10,AND(R3164=0,R3165&gt;=1,I3165&gt;=$B$6*$B$8-1),V3164+$B$6*$B$10*$B$8,AND(R3164=0,R3165&gt;=1,I3165&lt;$B$6*$B$8-1),V3164+I3164*$B$10,TRUE,V3164)</f>
        <v>12500</v>
      </c>
      <c r="W3165" s="17">
        <f t="shared" si="196"/>
        <v>237.19165085388997</v>
      </c>
    </row>
    <row r="3166" spans="7:23" x14ac:dyDescent="0.25">
      <c r="G3166" s="15">
        <v>3164</v>
      </c>
      <c r="H3166" s="1">
        <f t="shared" si="193"/>
        <v>52.716666666666669</v>
      </c>
      <c r="I3166" s="15" cm="1">
        <f t="array" ref="I3166">_xlfn.IFS(J3165&gt;=$C$13-$B$26,MINA(I3165+$B$13-S3166+S3165,$B$11),I3165=$B$11,MINA(I3165-S3166+S3165,$B$11),TRUE,MAXA(I3165-S3166+S3165,0))</f>
        <v>1</v>
      </c>
      <c r="J3166" s="1" cm="1">
        <f t="array" ref="J3166">_xlfn.IFS(J3165&gt;=$C$13-$B$26,0,I3165&lt;$B$11,J3165+$B$26,TRUE,0)</f>
        <v>0.18333333333333332</v>
      </c>
      <c r="K3166" s="3" cm="1">
        <f t="array" ref="K3166">_xlfn.IFS(AND(NOT($K3165=0),$L3165),0,NOT($L3165),$K3165+$B$26,TRUE,$K3165)</f>
        <v>0</v>
      </c>
      <c r="L3166" s="3" t="b" cm="1">
        <f t="array" ref="L3166">_xlfn.IFS(AND($I3166&gt;0,$K3166&gt;=$C$5-$B$26),TRUE,$R3166&gt;=$B$6,FALSE,$I3166=0,FALSE,TRUE,$L3165)</f>
        <v>1</v>
      </c>
      <c r="M3166" s="3" t="b" cm="1">
        <f t="array" ref="M3166">_xlfn.IFS($N3166&gt;=$B$4-$B$26,FALSE,AND($I3166&gt;0,$K3166&gt;=$B$5-$B$26),TRUE,AND($L3166,NOT($M3165)),FALSE,$M3165,TRUE,TRUE,FALSE)</f>
        <v>0</v>
      </c>
      <c r="N3166" s="3" cm="1">
        <f t="array" ref="N3166">_xlfn.IFS($M3165,$N3165+$B$26,NOT($M3165),0,TRUE,$M3165)</f>
        <v>0</v>
      </c>
      <c r="O3166" s="3" t="b" cm="1">
        <f t="array" ref="O3166">_xlfn.IFS($M3166,FALSE,AND($L3166,NOT($M3166),$R3166&lt;$B$6,$I3166&gt;0),TRUE,TRUE,FALSE)</f>
        <v>1</v>
      </c>
      <c r="P3166" s="3" cm="1">
        <f t="array" ref="P3166">_xlfn.IFS($P3165&gt;=$C$7-$B$26,0,$O3165,$P3165+$B$26,TRUE,0)</f>
        <v>0.05</v>
      </c>
      <c r="Q3166" s="3" t="b" cm="1">
        <f t="array" ref="Q3166">_xlfn.IFS(AND($L3166,NOT($M3166),NOT($O3166)),TRUE,$R3166&gt;=$B$6,FALSE,AND($L3166,NOT($M3166),$O3166,$P3166=0),TRUE,TRUE,FALSE)</f>
        <v>0</v>
      </c>
      <c r="R3166" s="3" cm="1">
        <f t="array" ref="R3166">_xlfn.IFS(AND($Q3165,$R3165&lt;$B$6),$R3165+1,AND(NOT($L3165),$R3165&gt;0),0,TRUE,$R3165)</f>
        <v>2</v>
      </c>
      <c r="S3166" s="1" cm="1">
        <f t="array" ref="S3166">_xlfn.IFS(AND(Q3165,I3165&gt;$B$8),S3165+$B$8,AND(Q3165,I3165&lt;=$B$8),S3165+I3165,TRUE,$S3165)</f>
        <v>124</v>
      </c>
      <c r="T3166" s="1">
        <f t="shared" si="194"/>
        <v>11160</v>
      </c>
      <c r="U3166" s="17">
        <f t="shared" si="195"/>
        <v>211.69775529560542</v>
      </c>
      <c r="V3166" s="47" cm="1">
        <f t="array" ref="V3166">_xlfn.IFS($B$6=1,S3166*$B$10,AND(R3165=0,R3166&gt;=1,I3166&gt;=$B$6*$B$8-1),V3165+$B$6*$B$10*$B$8,AND(R3165=0,R3166&gt;=1,I3166&lt;$B$6*$B$8-1),V3165+I3165*$B$10,TRUE,V3165)</f>
        <v>12500</v>
      </c>
      <c r="W3166" s="17">
        <f t="shared" si="196"/>
        <v>237.11666139740751</v>
      </c>
    </row>
    <row r="3167" spans="7:23" x14ac:dyDescent="0.25">
      <c r="G3167" s="15">
        <v>3165</v>
      </c>
      <c r="H3167" s="1">
        <f t="shared" si="193"/>
        <v>52.733333333333334</v>
      </c>
      <c r="I3167" s="15" cm="1">
        <f t="array" ref="I3167">_xlfn.IFS(J3166&gt;=$C$13-$B$26,MINA(I3166+$B$13-S3167+S3166,$B$11),I3166=$B$11,MINA(I3166-S3167+S3166,$B$11),TRUE,MAXA(I3166-S3167+S3166,0))</f>
        <v>1</v>
      </c>
      <c r="J3167" s="1" cm="1">
        <f t="array" ref="J3167">_xlfn.IFS(J3166&gt;=$C$13-$B$26,0,I3166&lt;$B$11,J3166+$B$26,TRUE,0)</f>
        <v>0.19999999999999998</v>
      </c>
      <c r="K3167" s="3" cm="1">
        <f t="array" ref="K3167">_xlfn.IFS(AND(NOT($K3166=0),$L3166),0,NOT($L3166),$K3166+$B$26,TRUE,$K3166)</f>
        <v>0</v>
      </c>
      <c r="L3167" s="3" t="b" cm="1">
        <f t="array" ref="L3167">_xlfn.IFS(AND($I3167&gt;0,$K3167&gt;=$C$5-$B$26),TRUE,$R3167&gt;=$B$6,FALSE,$I3167=0,FALSE,TRUE,$L3166)</f>
        <v>1</v>
      </c>
      <c r="M3167" s="3" t="b" cm="1">
        <f t="array" ref="M3167">_xlfn.IFS($N3167&gt;=$B$4-$B$26,FALSE,AND($I3167&gt;0,$K3167&gt;=$B$5-$B$26),TRUE,AND($L3167,NOT($M3166)),FALSE,$M3166,TRUE,TRUE,FALSE)</f>
        <v>0</v>
      </c>
      <c r="N3167" s="3" cm="1">
        <f t="array" ref="N3167">_xlfn.IFS($M3166,$N3166+$B$26,NOT($M3166),0,TRUE,$M3166)</f>
        <v>0</v>
      </c>
      <c r="O3167" s="3" t="b" cm="1">
        <f t="array" ref="O3167">_xlfn.IFS($M3167,FALSE,AND($L3167,NOT($M3167),$R3167&lt;$B$6,$I3167&gt;0),TRUE,TRUE,FALSE)</f>
        <v>1</v>
      </c>
      <c r="P3167" s="3" cm="1">
        <f t="array" ref="P3167">_xlfn.IFS($P3166&gt;=$C$7-$B$26,0,$O3166,$P3166+$B$26,TRUE,0)</f>
        <v>6.6666666666666666E-2</v>
      </c>
      <c r="Q3167" s="3" t="b" cm="1">
        <f t="array" ref="Q3167">_xlfn.IFS(AND($L3167,NOT($M3167),NOT($O3167)),TRUE,$R3167&gt;=$B$6,FALSE,AND($L3167,NOT($M3167),$O3167,$P3167=0),TRUE,TRUE,FALSE)</f>
        <v>0</v>
      </c>
      <c r="R3167" s="3" cm="1">
        <f t="array" ref="R3167">_xlfn.IFS(AND($Q3166,$R3166&lt;$B$6),$R3166+1,AND(NOT($L3166),$R3166&gt;0),0,TRUE,$R3166)</f>
        <v>2</v>
      </c>
      <c r="S3167" s="1" cm="1">
        <f t="array" ref="S3167">_xlfn.IFS(AND(Q3166,I3166&gt;$B$8),S3166+$B$8,AND(Q3166,I3166&lt;=$B$8),S3166+I3166,TRUE,$S3166)</f>
        <v>124</v>
      </c>
      <c r="T3167" s="1">
        <f t="shared" si="194"/>
        <v>11160</v>
      </c>
      <c r="U3167" s="17">
        <f t="shared" si="195"/>
        <v>211.6308470290771</v>
      </c>
      <c r="V3167" s="47" cm="1">
        <f t="array" ref="V3167">_xlfn.IFS($B$6=1,S3167*$B$10,AND(R3166=0,R3167&gt;=1,I3167&gt;=$B$6*$B$8-1),V3166+$B$6*$B$10*$B$8,AND(R3166=0,R3167&gt;=1,I3167&lt;$B$6*$B$8-1),V3166+I3166*$B$10,TRUE,V3166)</f>
        <v>12500</v>
      </c>
      <c r="W3167" s="17">
        <f t="shared" si="196"/>
        <v>237.0417193426043</v>
      </c>
    </row>
    <row r="3168" spans="7:23" x14ac:dyDescent="0.25">
      <c r="G3168" s="15">
        <v>3166</v>
      </c>
      <c r="H3168" s="1">
        <f t="shared" si="193"/>
        <v>52.75</v>
      </c>
      <c r="I3168" s="15" cm="1">
        <f t="array" ref="I3168">_xlfn.IFS(J3167&gt;=$C$13-$B$26,MINA(I3167+$B$13-S3168+S3167,$B$11),I3167=$B$11,MINA(I3167-S3168+S3167,$B$11),TRUE,MAXA(I3167-S3168+S3167,0))</f>
        <v>1</v>
      </c>
      <c r="J3168" s="1" cm="1">
        <f t="array" ref="J3168">_xlfn.IFS(J3167&gt;=$C$13-$B$26,0,I3167&lt;$B$11,J3167+$B$26,TRUE,0)</f>
        <v>0.21666666666666665</v>
      </c>
      <c r="K3168" s="3" cm="1">
        <f t="array" ref="K3168">_xlfn.IFS(AND(NOT($K3167=0),$L3167),0,NOT($L3167),$K3167+$B$26,TRUE,$K3167)</f>
        <v>0</v>
      </c>
      <c r="L3168" s="3" t="b" cm="1">
        <f t="array" ref="L3168">_xlfn.IFS(AND($I3168&gt;0,$K3168&gt;=$C$5-$B$26),TRUE,$R3168&gt;=$B$6,FALSE,$I3168=0,FALSE,TRUE,$L3167)</f>
        <v>1</v>
      </c>
      <c r="M3168" s="3" t="b" cm="1">
        <f t="array" ref="M3168">_xlfn.IFS($N3168&gt;=$B$4-$B$26,FALSE,AND($I3168&gt;0,$K3168&gt;=$B$5-$B$26),TRUE,AND($L3168,NOT($M3167)),FALSE,$M3167,TRUE,TRUE,FALSE)</f>
        <v>0</v>
      </c>
      <c r="N3168" s="3" cm="1">
        <f t="array" ref="N3168">_xlfn.IFS($M3167,$N3167+$B$26,NOT($M3167),0,TRUE,$M3167)</f>
        <v>0</v>
      </c>
      <c r="O3168" s="3" t="b" cm="1">
        <f t="array" ref="O3168">_xlfn.IFS($M3168,FALSE,AND($L3168,NOT($M3168),$R3168&lt;$B$6,$I3168&gt;0),TRUE,TRUE,FALSE)</f>
        <v>1</v>
      </c>
      <c r="P3168" s="3" cm="1">
        <f t="array" ref="P3168">_xlfn.IFS($P3167&gt;=$C$7-$B$26,0,$O3167,$P3167+$B$26,TRUE,0)</f>
        <v>8.3333333333333329E-2</v>
      </c>
      <c r="Q3168" s="3" t="b" cm="1">
        <f t="array" ref="Q3168">_xlfn.IFS(AND($L3168,NOT($M3168),NOT($O3168)),TRUE,$R3168&gt;=$B$6,FALSE,AND($L3168,NOT($M3168),$O3168,$P3168=0),TRUE,TRUE,FALSE)</f>
        <v>0</v>
      </c>
      <c r="R3168" s="3" cm="1">
        <f t="array" ref="R3168">_xlfn.IFS(AND($Q3167,$R3167&lt;$B$6),$R3167+1,AND(NOT($L3167),$R3167&gt;0),0,TRUE,$R3167)</f>
        <v>2</v>
      </c>
      <c r="S3168" s="1" cm="1">
        <f t="array" ref="S3168">_xlfn.IFS(AND(Q3167,I3167&gt;$B$8),S3167+$B$8,AND(Q3167,I3167&lt;=$B$8),S3167+I3167,TRUE,$S3167)</f>
        <v>124</v>
      </c>
      <c r="T3168" s="1">
        <f t="shared" si="194"/>
        <v>11160</v>
      </c>
      <c r="U3168" s="17">
        <f t="shared" si="195"/>
        <v>211.56398104265404</v>
      </c>
      <c r="V3168" s="47" cm="1">
        <f t="array" ref="V3168">_xlfn.IFS($B$6=1,S3168*$B$10,AND(R3167=0,R3168&gt;=1,I3168&gt;=$B$6*$B$8-1),V3167+$B$6*$B$10*$B$8,AND(R3167=0,R3168&gt;=1,I3168&lt;$B$6*$B$8-1),V3167+I3167*$B$10,TRUE,V3167)</f>
        <v>12500</v>
      </c>
      <c r="W3168" s="17">
        <f t="shared" si="196"/>
        <v>236.96682464454977</v>
      </c>
    </row>
    <row r="3169" spans="7:23" x14ac:dyDescent="0.25">
      <c r="G3169" s="15">
        <v>3167</v>
      </c>
      <c r="H3169" s="1">
        <f t="shared" si="193"/>
        <v>52.766666666666666</v>
      </c>
      <c r="I3169" s="15" cm="1">
        <f t="array" ref="I3169">_xlfn.IFS(J3168&gt;=$C$13-$B$26,MINA(I3168+$B$13-S3169+S3168,$B$11),I3168=$B$11,MINA(I3168-S3169+S3168,$B$11),TRUE,MAXA(I3168-S3169+S3168,0))</f>
        <v>1</v>
      </c>
      <c r="J3169" s="1" cm="1">
        <f t="array" ref="J3169">_xlfn.IFS(J3168&gt;=$C$13-$B$26,0,I3168&lt;$B$11,J3168+$B$26,TRUE,0)</f>
        <v>0.23333333333333331</v>
      </c>
      <c r="K3169" s="3" cm="1">
        <f t="array" ref="K3169">_xlfn.IFS(AND(NOT($K3168=0),$L3168),0,NOT($L3168),$K3168+$B$26,TRUE,$K3168)</f>
        <v>0</v>
      </c>
      <c r="L3169" s="3" t="b" cm="1">
        <f t="array" ref="L3169">_xlfn.IFS(AND($I3169&gt;0,$K3169&gt;=$C$5-$B$26),TRUE,$R3169&gt;=$B$6,FALSE,$I3169=0,FALSE,TRUE,$L3168)</f>
        <v>1</v>
      </c>
      <c r="M3169" s="3" t="b" cm="1">
        <f t="array" ref="M3169">_xlfn.IFS($N3169&gt;=$B$4-$B$26,FALSE,AND($I3169&gt;0,$K3169&gt;=$B$5-$B$26),TRUE,AND($L3169,NOT($M3168)),FALSE,$M3168,TRUE,TRUE,FALSE)</f>
        <v>0</v>
      </c>
      <c r="N3169" s="3" cm="1">
        <f t="array" ref="N3169">_xlfn.IFS($M3168,$N3168+$B$26,NOT($M3168),0,TRUE,$M3168)</f>
        <v>0</v>
      </c>
      <c r="O3169" s="3" t="b" cm="1">
        <f t="array" ref="O3169">_xlfn.IFS($M3169,FALSE,AND($L3169,NOT($M3169),$R3169&lt;$B$6,$I3169&gt;0),TRUE,TRUE,FALSE)</f>
        <v>1</v>
      </c>
      <c r="P3169" s="3" cm="1">
        <f t="array" ref="P3169">_xlfn.IFS($P3168&gt;=$C$7-$B$26,0,$O3168,$P3168+$B$26,TRUE,0)</f>
        <v>0</v>
      </c>
      <c r="Q3169" s="3" t="b" cm="1">
        <f t="array" ref="Q3169">_xlfn.IFS(AND($L3169,NOT($M3169),NOT($O3169)),TRUE,$R3169&gt;=$B$6,FALSE,AND($L3169,NOT($M3169),$O3169,$P3169=0),TRUE,TRUE,FALSE)</f>
        <v>1</v>
      </c>
      <c r="R3169" s="3" cm="1">
        <f t="array" ref="R3169">_xlfn.IFS(AND($Q3168,$R3168&lt;$B$6),$R3168+1,AND(NOT($L3168),$R3168&gt;0),0,TRUE,$R3168)</f>
        <v>2</v>
      </c>
      <c r="S3169" s="1" cm="1">
        <f t="array" ref="S3169">_xlfn.IFS(AND(Q3168,I3168&gt;$B$8),S3168+$B$8,AND(Q3168,I3168&lt;=$B$8),S3168+I3168,TRUE,$S3168)</f>
        <v>124</v>
      </c>
      <c r="T3169" s="1">
        <f t="shared" si="194"/>
        <v>11160</v>
      </c>
      <c r="U3169" s="17">
        <f t="shared" si="195"/>
        <v>211.49715729627292</v>
      </c>
      <c r="V3169" s="47" cm="1">
        <f t="array" ref="V3169">_xlfn.IFS($B$6=1,S3169*$B$10,AND(R3168=0,R3169&gt;=1,I3169&gt;=$B$6*$B$8-1),V3168+$B$6*$B$10*$B$8,AND(R3168=0,R3169&gt;=1,I3169&lt;$B$6*$B$8-1),V3168+I3168*$B$10,TRUE,V3168)</f>
        <v>12500</v>
      </c>
      <c r="W3169" s="17">
        <f t="shared" si="196"/>
        <v>236.89197725837019</v>
      </c>
    </row>
    <row r="3170" spans="7:23" x14ac:dyDescent="0.25">
      <c r="G3170" s="15">
        <v>3168</v>
      </c>
      <c r="H3170" s="1">
        <f t="shared" si="193"/>
        <v>52.783333333333331</v>
      </c>
      <c r="I3170" s="15" cm="1">
        <f t="array" ref="I3170">_xlfn.IFS(J3169&gt;=$C$13-$B$26,MINA(I3169+$B$13-S3170+S3169,$B$11),I3169=$B$11,MINA(I3169-S3170+S3169,$B$11),TRUE,MAXA(I3169-S3170+S3169,0))</f>
        <v>0</v>
      </c>
      <c r="J3170" s="1" cm="1">
        <f t="array" ref="J3170">_xlfn.IFS(J3169&gt;=$C$13-$B$26,0,I3169&lt;$B$11,J3169+$B$26,TRUE,0)</f>
        <v>0.24999999999999997</v>
      </c>
      <c r="K3170" s="3" cm="1">
        <f t="array" ref="K3170">_xlfn.IFS(AND(NOT($K3169=0),$L3169),0,NOT($L3169),$K3169+$B$26,TRUE,$K3169)</f>
        <v>0</v>
      </c>
      <c r="L3170" s="3" t="b" cm="1">
        <f t="array" ref="L3170">_xlfn.IFS(AND($I3170&gt;0,$K3170&gt;=$C$5-$B$26),TRUE,$R3170&gt;=$B$6,FALSE,$I3170=0,FALSE,TRUE,$L3169)</f>
        <v>0</v>
      </c>
      <c r="M3170" s="3" t="b" cm="1">
        <f t="array" ref="M3170">_xlfn.IFS($N3170&gt;=$B$4-$B$26,FALSE,AND($I3170&gt;0,$K3170&gt;=$B$5-$B$26),TRUE,AND($L3170,NOT($M3169)),FALSE,$M3169,TRUE,TRUE,FALSE)</f>
        <v>0</v>
      </c>
      <c r="N3170" s="3" cm="1">
        <f t="array" ref="N3170">_xlfn.IFS($M3169,$N3169+$B$26,NOT($M3169),0,TRUE,$M3169)</f>
        <v>0</v>
      </c>
      <c r="O3170" s="3" t="b" cm="1">
        <f t="array" ref="O3170">_xlfn.IFS($M3170,FALSE,AND($L3170,NOT($M3170),$R3170&lt;$B$6,$I3170&gt;0),TRUE,TRUE,FALSE)</f>
        <v>0</v>
      </c>
      <c r="P3170" s="3" cm="1">
        <f t="array" ref="P3170">_xlfn.IFS($P3169&gt;=$C$7-$B$26,0,$O3169,$P3169+$B$26,TRUE,0)</f>
        <v>1.6666666666666666E-2</v>
      </c>
      <c r="Q3170" s="3" t="b" cm="1">
        <f t="array" ref="Q3170">_xlfn.IFS(AND($L3170,NOT($M3170),NOT($O3170)),TRUE,$R3170&gt;=$B$6,FALSE,AND($L3170,NOT($M3170),$O3170,$P3170=0),TRUE,TRUE,FALSE)</f>
        <v>0</v>
      </c>
      <c r="R3170" s="3" cm="1">
        <f t="array" ref="R3170">_xlfn.IFS(AND($Q3169,$R3169&lt;$B$6),$R3169+1,AND(NOT($L3169),$R3169&gt;0),0,TRUE,$R3169)</f>
        <v>3</v>
      </c>
      <c r="S3170" s="1" cm="1">
        <f t="array" ref="S3170">_xlfn.IFS(AND(Q3169,I3169&gt;$B$8),S3169+$B$8,AND(Q3169,I3169&lt;=$B$8),S3169+I3169,TRUE,$S3169)</f>
        <v>125</v>
      </c>
      <c r="T3170" s="1">
        <f t="shared" si="194"/>
        <v>11250</v>
      </c>
      <c r="U3170" s="17">
        <f t="shared" si="195"/>
        <v>213.13545942532366</v>
      </c>
      <c r="V3170" s="47" cm="1">
        <f t="array" ref="V3170">_xlfn.IFS($B$6=1,S3170*$B$10,AND(R3169=0,R3170&gt;=1,I3170&gt;=$B$6*$B$8-1),V3169+$B$6*$B$10*$B$8,AND(R3169=0,R3170&gt;=1,I3170&lt;$B$6*$B$8-1),V3169+I3169*$B$10,TRUE,V3169)</f>
        <v>12500</v>
      </c>
      <c r="W3170" s="17">
        <f t="shared" si="196"/>
        <v>236.81717713924851</v>
      </c>
    </row>
    <row r="3171" spans="7:23" x14ac:dyDescent="0.25">
      <c r="G3171" s="15">
        <v>3169</v>
      </c>
      <c r="H3171" s="1">
        <f t="shared" si="193"/>
        <v>52.8</v>
      </c>
      <c r="I3171" s="15" cm="1">
        <f t="array" ref="I3171">_xlfn.IFS(J3170&gt;=$C$13-$B$26,MINA(I3170+$B$13-S3171+S3170,$B$11),I3170=$B$11,MINA(I3170-S3171+S3170,$B$11),TRUE,MAXA(I3170-S3171+S3170,0))</f>
        <v>0</v>
      </c>
      <c r="J3171" s="1" cm="1">
        <f t="array" ref="J3171">_xlfn.IFS(J3170&gt;=$C$13-$B$26,0,I3170&lt;$B$11,J3170+$B$26,TRUE,0)</f>
        <v>0.26666666666666666</v>
      </c>
      <c r="K3171" s="3" cm="1">
        <f t="array" ref="K3171">_xlfn.IFS(AND(NOT($K3170=0),$L3170),0,NOT($L3170),$K3170+$B$26,TRUE,$K3170)</f>
        <v>1.6666666666666666E-2</v>
      </c>
      <c r="L3171" s="3" t="b" cm="1">
        <f t="array" ref="L3171">_xlfn.IFS(AND($I3171&gt;0,$K3171&gt;=$C$5-$B$26),TRUE,$R3171&gt;=$B$6,FALSE,$I3171=0,FALSE,TRUE,$L3170)</f>
        <v>0</v>
      </c>
      <c r="M3171" s="3" t="b" cm="1">
        <f t="array" ref="M3171">_xlfn.IFS($N3171&gt;=$B$4-$B$26,FALSE,AND($I3171&gt;0,$K3171&gt;=$B$5-$B$26),TRUE,AND($L3171,NOT($M3170)),FALSE,$M3170,TRUE,TRUE,FALSE)</f>
        <v>0</v>
      </c>
      <c r="N3171" s="3" cm="1">
        <f t="array" ref="N3171">_xlfn.IFS($M3170,$N3170+$B$26,NOT($M3170),0,TRUE,$M3170)</f>
        <v>0</v>
      </c>
      <c r="O3171" s="3" t="b" cm="1">
        <f t="array" ref="O3171">_xlfn.IFS($M3171,FALSE,AND($L3171,NOT($M3171),$R3171&lt;$B$6,$I3171&gt;0),TRUE,TRUE,FALSE)</f>
        <v>0</v>
      </c>
      <c r="P3171" s="3" cm="1">
        <f t="array" ref="P3171">_xlfn.IFS($P3170&gt;=$C$7-$B$26,0,$O3170,$P3170+$B$26,TRUE,0)</f>
        <v>0</v>
      </c>
      <c r="Q3171" s="3" t="b" cm="1">
        <f t="array" ref="Q3171">_xlfn.IFS(AND($L3171,NOT($M3171),NOT($O3171)),TRUE,$R3171&gt;=$B$6,FALSE,AND($L3171,NOT($M3171),$O3171,$P3171=0),TRUE,TRUE,FALSE)</f>
        <v>0</v>
      </c>
      <c r="R3171" s="3" cm="1">
        <f t="array" ref="R3171">_xlfn.IFS(AND($Q3170,$R3170&lt;$B$6),$R3170+1,AND(NOT($L3170),$R3170&gt;0),0,TRUE,$R3170)</f>
        <v>0</v>
      </c>
      <c r="S3171" s="1" cm="1">
        <f t="array" ref="S3171">_xlfn.IFS(AND(Q3170,I3170&gt;$B$8),S3170+$B$8,AND(Q3170,I3170&lt;=$B$8),S3170+I3170,TRUE,$S3170)</f>
        <v>125</v>
      </c>
      <c r="T3171" s="1">
        <f t="shared" si="194"/>
        <v>11250</v>
      </c>
      <c r="U3171" s="17">
        <f t="shared" si="195"/>
        <v>213.06818181818184</v>
      </c>
      <c r="V3171" s="47" cm="1">
        <f t="array" ref="V3171">_xlfn.IFS($B$6=1,S3171*$B$10,AND(R3170=0,R3171&gt;=1,I3171&gt;=$B$6*$B$8-1),V3170+$B$6*$B$10*$B$8,AND(R3170=0,R3171&gt;=1,I3171&lt;$B$6*$B$8-1),V3170+I3170*$B$10,TRUE,V3170)</f>
        <v>12500</v>
      </c>
      <c r="W3171" s="17">
        <f t="shared" si="196"/>
        <v>236.74242424242425</v>
      </c>
    </row>
    <row r="3172" spans="7:23" x14ac:dyDescent="0.25">
      <c r="G3172" s="15">
        <v>3170</v>
      </c>
      <c r="H3172" s="1">
        <f t="shared" si="193"/>
        <v>52.816666666666663</v>
      </c>
      <c r="I3172" s="15" cm="1">
        <f t="array" ref="I3172">_xlfn.IFS(J3171&gt;=$C$13-$B$26,MINA(I3171+$B$13-S3172+S3171,$B$11),I3171=$B$11,MINA(I3171-S3172+S3171,$B$11),TRUE,MAXA(I3171-S3172+S3171,0))</f>
        <v>0</v>
      </c>
      <c r="J3172" s="1" cm="1">
        <f t="array" ref="J3172">_xlfn.IFS(J3171&gt;=$C$13-$B$26,0,I3171&lt;$B$11,J3171+$B$26,TRUE,0)</f>
        <v>0.28333333333333333</v>
      </c>
      <c r="K3172" s="3" cm="1">
        <f t="array" ref="K3172">_xlfn.IFS(AND(NOT($K3171=0),$L3171),0,NOT($L3171),$K3171+$B$26,TRUE,$K3171)</f>
        <v>3.3333333333333333E-2</v>
      </c>
      <c r="L3172" s="3" t="b" cm="1">
        <f t="array" ref="L3172">_xlfn.IFS(AND($I3172&gt;0,$K3172&gt;=$C$5-$B$26),TRUE,$R3172&gt;=$B$6,FALSE,$I3172=0,FALSE,TRUE,$L3171)</f>
        <v>0</v>
      </c>
      <c r="M3172" s="3" t="b" cm="1">
        <f t="array" ref="M3172">_xlfn.IFS($N3172&gt;=$B$4-$B$26,FALSE,AND($I3172&gt;0,$K3172&gt;=$B$5-$B$26),TRUE,AND($L3172,NOT($M3171)),FALSE,$M3171,TRUE,TRUE,FALSE)</f>
        <v>0</v>
      </c>
      <c r="N3172" s="3" cm="1">
        <f t="array" ref="N3172">_xlfn.IFS($M3171,$N3171+$B$26,NOT($M3171),0,TRUE,$M3171)</f>
        <v>0</v>
      </c>
      <c r="O3172" s="3" t="b" cm="1">
        <f t="array" ref="O3172">_xlfn.IFS($M3172,FALSE,AND($L3172,NOT($M3172),$R3172&lt;$B$6,$I3172&gt;0),TRUE,TRUE,FALSE)</f>
        <v>0</v>
      </c>
      <c r="P3172" s="3" cm="1">
        <f t="array" ref="P3172">_xlfn.IFS($P3171&gt;=$C$7-$B$26,0,$O3171,$P3171+$B$26,TRUE,0)</f>
        <v>0</v>
      </c>
      <c r="Q3172" s="3" t="b" cm="1">
        <f t="array" ref="Q3172">_xlfn.IFS(AND($L3172,NOT($M3172),NOT($O3172)),TRUE,$R3172&gt;=$B$6,FALSE,AND($L3172,NOT($M3172),$O3172,$P3172=0),TRUE,TRUE,FALSE)</f>
        <v>0</v>
      </c>
      <c r="R3172" s="3" cm="1">
        <f t="array" ref="R3172">_xlfn.IFS(AND($Q3171,$R3171&lt;$B$6),$R3171+1,AND(NOT($L3171),$R3171&gt;0),0,TRUE,$R3171)</f>
        <v>0</v>
      </c>
      <c r="S3172" s="1" cm="1">
        <f t="array" ref="S3172">_xlfn.IFS(AND(Q3171,I3171&gt;$B$8),S3171+$B$8,AND(Q3171,I3171&lt;=$B$8),S3171+I3171,TRUE,$S3171)</f>
        <v>125</v>
      </c>
      <c r="T3172" s="1">
        <f t="shared" si="194"/>
        <v>11250</v>
      </c>
      <c r="U3172" s="17">
        <f t="shared" si="195"/>
        <v>213.0009466708741</v>
      </c>
      <c r="V3172" s="47" cm="1">
        <f t="array" ref="V3172">_xlfn.IFS($B$6=1,S3172*$B$10,AND(R3171=0,R3172&gt;=1,I3172&gt;=$B$6*$B$8-1),V3171+$B$6*$B$10*$B$8,AND(R3171=0,R3172&gt;=1,I3172&lt;$B$6*$B$8-1),V3171+I3171*$B$10,TRUE,V3171)</f>
        <v>12500</v>
      </c>
      <c r="W3172" s="17">
        <f t="shared" si="196"/>
        <v>236.66771852319346</v>
      </c>
    </row>
    <row r="3173" spans="7:23" x14ac:dyDescent="0.25">
      <c r="G3173" s="15">
        <v>3171</v>
      </c>
      <c r="H3173" s="1">
        <f t="shared" si="193"/>
        <v>52.833333333333336</v>
      </c>
      <c r="I3173" s="15" cm="1">
        <f t="array" ref="I3173">_xlfn.IFS(J3172&gt;=$C$13-$B$26,MINA(I3172+$B$13-S3173+S3172,$B$11),I3172=$B$11,MINA(I3172-S3173+S3172,$B$11),TRUE,MAXA(I3172-S3173+S3172,0))</f>
        <v>0</v>
      </c>
      <c r="J3173" s="1" cm="1">
        <f t="array" ref="J3173">_xlfn.IFS(J3172&gt;=$C$13-$B$26,0,I3172&lt;$B$11,J3172+$B$26,TRUE,0)</f>
        <v>0.3</v>
      </c>
      <c r="K3173" s="3" cm="1">
        <f t="array" ref="K3173">_xlfn.IFS(AND(NOT($K3172=0),$L3172),0,NOT($L3172),$K3172+$B$26,TRUE,$K3172)</f>
        <v>0.05</v>
      </c>
      <c r="L3173" s="3" t="b" cm="1">
        <f t="array" ref="L3173">_xlfn.IFS(AND($I3173&gt;0,$K3173&gt;=$C$5-$B$26),TRUE,$R3173&gt;=$B$6,FALSE,$I3173=0,FALSE,TRUE,$L3172)</f>
        <v>0</v>
      </c>
      <c r="M3173" s="3" t="b" cm="1">
        <f t="array" ref="M3173">_xlfn.IFS($N3173&gt;=$B$4-$B$26,FALSE,AND($I3173&gt;0,$K3173&gt;=$B$5-$B$26),TRUE,AND($L3173,NOT($M3172)),FALSE,$M3172,TRUE,TRUE,FALSE)</f>
        <v>0</v>
      </c>
      <c r="N3173" s="3" cm="1">
        <f t="array" ref="N3173">_xlfn.IFS($M3172,$N3172+$B$26,NOT($M3172),0,TRUE,$M3172)</f>
        <v>0</v>
      </c>
      <c r="O3173" s="3" t="b" cm="1">
        <f t="array" ref="O3173">_xlfn.IFS($M3173,FALSE,AND($L3173,NOT($M3173),$R3173&lt;$B$6,$I3173&gt;0),TRUE,TRUE,FALSE)</f>
        <v>0</v>
      </c>
      <c r="P3173" s="3" cm="1">
        <f t="array" ref="P3173">_xlfn.IFS($P3172&gt;=$C$7-$B$26,0,$O3172,$P3172+$B$26,TRUE,0)</f>
        <v>0</v>
      </c>
      <c r="Q3173" s="3" t="b" cm="1">
        <f t="array" ref="Q3173">_xlfn.IFS(AND($L3173,NOT($M3173),NOT($O3173)),TRUE,$R3173&gt;=$B$6,FALSE,AND($L3173,NOT($M3173),$O3173,$P3173=0),TRUE,TRUE,FALSE)</f>
        <v>0</v>
      </c>
      <c r="R3173" s="3" cm="1">
        <f t="array" ref="R3173">_xlfn.IFS(AND($Q3172,$R3172&lt;$B$6),$R3172+1,AND(NOT($L3172),$R3172&gt;0),0,TRUE,$R3172)</f>
        <v>0</v>
      </c>
      <c r="S3173" s="1" cm="1">
        <f t="array" ref="S3173">_xlfn.IFS(AND(Q3172,I3172&gt;$B$8),S3172+$B$8,AND(Q3172,I3172&lt;=$B$8),S3172+I3172,TRUE,$S3172)</f>
        <v>125</v>
      </c>
      <c r="T3173" s="1">
        <f t="shared" si="194"/>
        <v>11250</v>
      </c>
      <c r="U3173" s="17">
        <f t="shared" si="195"/>
        <v>212.93375394321765</v>
      </c>
      <c r="V3173" s="47" cm="1">
        <f t="array" ref="V3173">_xlfn.IFS($B$6=1,S3173*$B$10,AND(R3172=0,R3173&gt;=1,I3173&gt;=$B$6*$B$8-1),V3172+$B$6*$B$10*$B$8,AND(R3172=0,R3173&gt;=1,I3173&lt;$B$6*$B$8-1),V3172+I3172*$B$10,TRUE,V3172)</f>
        <v>12500</v>
      </c>
      <c r="W3173" s="17">
        <f t="shared" si="196"/>
        <v>236.5930599369085</v>
      </c>
    </row>
    <row r="3174" spans="7:23" x14ac:dyDescent="0.25">
      <c r="G3174" s="15">
        <v>3172</v>
      </c>
      <c r="H3174" s="1">
        <f t="shared" si="193"/>
        <v>52.85</v>
      </c>
      <c r="I3174" s="15" cm="1">
        <f t="array" ref="I3174">_xlfn.IFS(J3173&gt;=$C$13-$B$26,MINA(I3173+$B$13-S3174+S3173,$B$11),I3173=$B$11,MINA(I3173-S3174+S3173,$B$11),TRUE,MAXA(I3173-S3174+S3173,0))</f>
        <v>0</v>
      </c>
      <c r="J3174" s="1" cm="1">
        <f t="array" ref="J3174">_xlfn.IFS(J3173&gt;=$C$13-$B$26,0,I3173&lt;$B$11,J3173+$B$26,TRUE,0)</f>
        <v>0.31666666666666665</v>
      </c>
      <c r="K3174" s="3" cm="1">
        <f t="array" ref="K3174">_xlfn.IFS(AND(NOT($K3173=0),$L3173),0,NOT($L3173),$K3173+$B$26,TRUE,$K3173)</f>
        <v>6.6666666666666666E-2</v>
      </c>
      <c r="L3174" s="3" t="b" cm="1">
        <f t="array" ref="L3174">_xlfn.IFS(AND($I3174&gt;0,$K3174&gt;=$C$5-$B$26),TRUE,$R3174&gt;=$B$6,FALSE,$I3174=0,FALSE,TRUE,$L3173)</f>
        <v>0</v>
      </c>
      <c r="M3174" s="3" t="b" cm="1">
        <f t="array" ref="M3174">_xlfn.IFS($N3174&gt;=$B$4-$B$26,FALSE,AND($I3174&gt;0,$K3174&gt;=$B$5-$B$26),TRUE,AND($L3174,NOT($M3173)),FALSE,$M3173,TRUE,TRUE,FALSE)</f>
        <v>0</v>
      </c>
      <c r="N3174" s="3" cm="1">
        <f t="array" ref="N3174">_xlfn.IFS($M3173,$N3173+$B$26,NOT($M3173),0,TRUE,$M3173)</f>
        <v>0</v>
      </c>
      <c r="O3174" s="3" t="b" cm="1">
        <f t="array" ref="O3174">_xlfn.IFS($M3174,FALSE,AND($L3174,NOT($M3174),$R3174&lt;$B$6,$I3174&gt;0),TRUE,TRUE,FALSE)</f>
        <v>0</v>
      </c>
      <c r="P3174" s="3" cm="1">
        <f t="array" ref="P3174">_xlfn.IFS($P3173&gt;=$C$7-$B$26,0,$O3173,$P3173+$B$26,TRUE,0)</f>
        <v>0</v>
      </c>
      <c r="Q3174" s="3" t="b" cm="1">
        <f t="array" ref="Q3174">_xlfn.IFS(AND($L3174,NOT($M3174),NOT($O3174)),TRUE,$R3174&gt;=$B$6,FALSE,AND($L3174,NOT($M3174),$O3174,$P3174=0),TRUE,TRUE,FALSE)</f>
        <v>0</v>
      </c>
      <c r="R3174" s="3" cm="1">
        <f t="array" ref="R3174">_xlfn.IFS(AND($Q3173,$R3173&lt;$B$6),$R3173+1,AND(NOT($L3173),$R3173&gt;0),0,TRUE,$R3173)</f>
        <v>0</v>
      </c>
      <c r="S3174" s="1" cm="1">
        <f t="array" ref="S3174">_xlfn.IFS(AND(Q3173,I3173&gt;$B$8),S3173+$B$8,AND(Q3173,I3173&lt;=$B$8),S3173+I3173,TRUE,$S3173)</f>
        <v>125</v>
      </c>
      <c r="T3174" s="1">
        <f t="shared" si="194"/>
        <v>11250</v>
      </c>
      <c r="U3174" s="17">
        <f t="shared" si="195"/>
        <v>212.86660359508042</v>
      </c>
      <c r="V3174" s="47" cm="1">
        <f t="array" ref="V3174">_xlfn.IFS($B$6=1,S3174*$B$10,AND(R3173=0,R3174&gt;=1,I3174&gt;=$B$6*$B$8-1),V3173+$B$6*$B$10*$B$8,AND(R3173=0,R3174&gt;=1,I3174&lt;$B$6*$B$8-1),V3173+I3173*$B$10,TRUE,V3173)</f>
        <v>12500</v>
      </c>
      <c r="W3174" s="17">
        <f t="shared" si="196"/>
        <v>236.51844843897823</v>
      </c>
    </row>
    <row r="3175" spans="7:23" x14ac:dyDescent="0.25">
      <c r="G3175" s="15">
        <v>3173</v>
      </c>
      <c r="H3175" s="1">
        <f t="shared" si="193"/>
        <v>52.866666666666667</v>
      </c>
      <c r="I3175" s="15" cm="1">
        <f t="array" ref="I3175">_xlfn.IFS(J3174&gt;=$C$13-$B$26,MINA(I3174+$B$13-S3175+S3174,$B$11),I3174=$B$11,MINA(I3174-S3175+S3174,$B$11),TRUE,MAXA(I3174-S3175+S3174,0))</f>
        <v>0</v>
      </c>
      <c r="J3175" s="1" cm="1">
        <f t="array" ref="J3175">_xlfn.IFS(J3174&gt;=$C$13-$B$26,0,I3174&lt;$B$11,J3174+$B$26,TRUE,0)</f>
        <v>0.33333333333333331</v>
      </c>
      <c r="K3175" s="3" cm="1">
        <f t="array" ref="K3175">_xlfn.IFS(AND(NOT($K3174=0),$L3174),0,NOT($L3174),$K3174+$B$26,TRUE,$K3174)</f>
        <v>8.3333333333333329E-2</v>
      </c>
      <c r="L3175" s="3" t="b" cm="1">
        <f t="array" ref="L3175">_xlfn.IFS(AND($I3175&gt;0,$K3175&gt;=$C$5-$B$26),TRUE,$R3175&gt;=$B$6,FALSE,$I3175=0,FALSE,TRUE,$L3174)</f>
        <v>0</v>
      </c>
      <c r="M3175" s="3" t="b" cm="1">
        <f t="array" ref="M3175">_xlfn.IFS($N3175&gt;=$B$4-$B$26,FALSE,AND($I3175&gt;0,$K3175&gt;=$B$5-$B$26),TRUE,AND($L3175,NOT($M3174)),FALSE,$M3174,TRUE,TRUE,FALSE)</f>
        <v>0</v>
      </c>
      <c r="N3175" s="3" cm="1">
        <f t="array" ref="N3175">_xlfn.IFS($M3174,$N3174+$B$26,NOT($M3174),0,TRUE,$M3174)</f>
        <v>0</v>
      </c>
      <c r="O3175" s="3" t="b" cm="1">
        <f t="array" ref="O3175">_xlfn.IFS($M3175,FALSE,AND($L3175,NOT($M3175),$R3175&lt;$B$6,$I3175&gt;0),TRUE,TRUE,FALSE)</f>
        <v>0</v>
      </c>
      <c r="P3175" s="3" cm="1">
        <f t="array" ref="P3175">_xlfn.IFS($P3174&gt;=$C$7-$B$26,0,$O3174,$P3174+$B$26,TRUE,0)</f>
        <v>0</v>
      </c>
      <c r="Q3175" s="3" t="b" cm="1">
        <f t="array" ref="Q3175">_xlfn.IFS(AND($L3175,NOT($M3175),NOT($O3175)),TRUE,$R3175&gt;=$B$6,FALSE,AND($L3175,NOT($M3175),$O3175,$P3175=0),TRUE,TRUE,FALSE)</f>
        <v>0</v>
      </c>
      <c r="R3175" s="3" cm="1">
        <f t="array" ref="R3175">_xlfn.IFS(AND($Q3174,$R3174&lt;$B$6),$R3174+1,AND(NOT($L3174),$R3174&gt;0),0,TRUE,$R3174)</f>
        <v>0</v>
      </c>
      <c r="S3175" s="1" cm="1">
        <f t="array" ref="S3175">_xlfn.IFS(AND(Q3174,I3174&gt;$B$8),S3174+$B$8,AND(Q3174,I3174&lt;=$B$8),S3174+I3174,TRUE,$S3174)</f>
        <v>125</v>
      </c>
      <c r="T3175" s="1">
        <f t="shared" si="194"/>
        <v>11250</v>
      </c>
      <c r="U3175" s="17">
        <f t="shared" si="195"/>
        <v>212.79949558638083</v>
      </c>
      <c r="V3175" s="47" cm="1">
        <f t="array" ref="V3175">_xlfn.IFS($B$6=1,S3175*$B$10,AND(R3174=0,R3175&gt;=1,I3175&gt;=$B$6*$B$8-1),V3174+$B$6*$B$10*$B$8,AND(R3174=0,R3175&gt;=1,I3175&lt;$B$6*$B$8-1),V3174+I3174*$B$10,TRUE,V3174)</f>
        <v>12500</v>
      </c>
      <c r="W3175" s="17">
        <f t="shared" si="196"/>
        <v>236.4438839848676</v>
      </c>
    </row>
    <row r="3176" spans="7:23" x14ac:dyDescent="0.25">
      <c r="G3176" s="15">
        <v>3174</v>
      </c>
      <c r="H3176" s="1">
        <f t="shared" si="193"/>
        <v>52.883333333333333</v>
      </c>
      <c r="I3176" s="15" cm="1">
        <f t="array" ref="I3176">_xlfn.IFS(J3175&gt;=$C$13-$B$26,MINA(I3175+$B$13-S3176+S3175,$B$11),I3175=$B$11,MINA(I3175-S3176+S3175,$B$11),TRUE,MAXA(I3175-S3176+S3175,0))</f>
        <v>0</v>
      </c>
      <c r="J3176" s="1" cm="1">
        <f t="array" ref="J3176">_xlfn.IFS(J3175&gt;=$C$13-$B$26,0,I3175&lt;$B$11,J3175+$B$26,TRUE,0)</f>
        <v>0.35</v>
      </c>
      <c r="K3176" s="3" cm="1">
        <f t="array" ref="K3176">_xlfn.IFS(AND(NOT($K3175=0),$L3175),0,NOT($L3175),$K3175+$B$26,TRUE,$K3175)</f>
        <v>9.9999999999999992E-2</v>
      </c>
      <c r="L3176" s="3" t="b" cm="1">
        <f t="array" ref="L3176">_xlfn.IFS(AND($I3176&gt;0,$K3176&gt;=$C$5-$B$26),TRUE,$R3176&gt;=$B$6,FALSE,$I3176=0,FALSE,TRUE,$L3175)</f>
        <v>0</v>
      </c>
      <c r="M3176" s="3" t="b" cm="1">
        <f t="array" ref="M3176">_xlfn.IFS($N3176&gt;=$B$4-$B$26,FALSE,AND($I3176&gt;0,$K3176&gt;=$B$5-$B$26),TRUE,AND($L3176,NOT($M3175)),FALSE,$M3175,TRUE,TRUE,FALSE)</f>
        <v>0</v>
      </c>
      <c r="N3176" s="3" cm="1">
        <f t="array" ref="N3176">_xlfn.IFS($M3175,$N3175+$B$26,NOT($M3175),0,TRUE,$M3175)</f>
        <v>0</v>
      </c>
      <c r="O3176" s="3" t="b" cm="1">
        <f t="array" ref="O3176">_xlfn.IFS($M3176,FALSE,AND($L3176,NOT($M3176),$R3176&lt;$B$6,$I3176&gt;0),TRUE,TRUE,FALSE)</f>
        <v>0</v>
      </c>
      <c r="P3176" s="3" cm="1">
        <f t="array" ref="P3176">_xlfn.IFS($P3175&gt;=$C$7-$B$26,0,$O3175,$P3175+$B$26,TRUE,0)</f>
        <v>0</v>
      </c>
      <c r="Q3176" s="3" t="b" cm="1">
        <f t="array" ref="Q3176">_xlfn.IFS(AND($L3176,NOT($M3176),NOT($O3176)),TRUE,$R3176&gt;=$B$6,FALSE,AND($L3176,NOT($M3176),$O3176,$P3176=0),TRUE,TRUE,FALSE)</f>
        <v>0</v>
      </c>
      <c r="R3176" s="3" cm="1">
        <f t="array" ref="R3176">_xlfn.IFS(AND($Q3175,$R3175&lt;$B$6),$R3175+1,AND(NOT($L3175),$R3175&gt;0),0,TRUE,$R3175)</f>
        <v>0</v>
      </c>
      <c r="S3176" s="1" cm="1">
        <f t="array" ref="S3176">_xlfn.IFS(AND(Q3175,I3175&gt;$B$8),S3175+$B$8,AND(Q3175,I3175&lt;=$B$8),S3175+I3175,TRUE,$S3175)</f>
        <v>125</v>
      </c>
      <c r="T3176" s="1">
        <f t="shared" si="194"/>
        <v>11250</v>
      </c>
      <c r="U3176" s="17">
        <f t="shared" si="195"/>
        <v>212.73242987708792</v>
      </c>
      <c r="V3176" s="47" cm="1">
        <f t="array" ref="V3176">_xlfn.IFS($B$6=1,S3176*$B$10,AND(R3175=0,R3176&gt;=1,I3176&gt;=$B$6*$B$8-1),V3175+$B$6*$B$10*$B$8,AND(R3175=0,R3176&gt;=1,I3176&lt;$B$6*$B$8-1),V3175+I3175*$B$10,TRUE,V3175)</f>
        <v>12500</v>
      </c>
      <c r="W3176" s="17">
        <f t="shared" si="196"/>
        <v>236.36936653009769</v>
      </c>
    </row>
    <row r="3177" spans="7:23" x14ac:dyDescent="0.25">
      <c r="G3177" s="15">
        <v>3175</v>
      </c>
      <c r="H3177" s="1">
        <f t="shared" si="193"/>
        <v>52.9</v>
      </c>
      <c r="I3177" s="15" cm="1">
        <f t="array" ref="I3177">_xlfn.IFS(J3176&gt;=$C$13-$B$26,MINA(I3176+$B$13-S3177+S3176,$B$11),I3176=$B$11,MINA(I3176-S3177+S3176,$B$11),TRUE,MAXA(I3176-S3177+S3176,0))</f>
        <v>0</v>
      </c>
      <c r="J3177" s="1" cm="1">
        <f t="array" ref="J3177">_xlfn.IFS(J3176&gt;=$C$13-$B$26,0,I3176&lt;$B$11,J3176+$B$26,TRUE,0)</f>
        <v>0.36666666666666664</v>
      </c>
      <c r="K3177" s="3" cm="1">
        <f t="array" ref="K3177">_xlfn.IFS(AND(NOT($K3176=0),$L3176),0,NOT($L3176),$K3176+$B$26,TRUE,$K3176)</f>
        <v>0.11666666666666665</v>
      </c>
      <c r="L3177" s="3" t="b" cm="1">
        <f t="array" ref="L3177">_xlfn.IFS(AND($I3177&gt;0,$K3177&gt;=$C$5-$B$26),TRUE,$R3177&gt;=$B$6,FALSE,$I3177=0,FALSE,TRUE,$L3176)</f>
        <v>0</v>
      </c>
      <c r="M3177" s="3" t="b" cm="1">
        <f t="array" ref="M3177">_xlfn.IFS($N3177&gt;=$B$4-$B$26,FALSE,AND($I3177&gt;0,$K3177&gt;=$B$5-$B$26),TRUE,AND($L3177,NOT($M3176)),FALSE,$M3176,TRUE,TRUE,FALSE)</f>
        <v>0</v>
      </c>
      <c r="N3177" s="3" cm="1">
        <f t="array" ref="N3177">_xlfn.IFS($M3176,$N3176+$B$26,NOT($M3176),0,TRUE,$M3176)</f>
        <v>0</v>
      </c>
      <c r="O3177" s="3" t="b" cm="1">
        <f t="array" ref="O3177">_xlfn.IFS($M3177,FALSE,AND($L3177,NOT($M3177),$R3177&lt;$B$6,$I3177&gt;0),TRUE,TRUE,FALSE)</f>
        <v>0</v>
      </c>
      <c r="P3177" s="3" cm="1">
        <f t="array" ref="P3177">_xlfn.IFS($P3176&gt;=$C$7-$B$26,0,$O3176,$P3176+$B$26,TRUE,0)</f>
        <v>0</v>
      </c>
      <c r="Q3177" s="3" t="b" cm="1">
        <f t="array" ref="Q3177">_xlfn.IFS(AND($L3177,NOT($M3177),NOT($O3177)),TRUE,$R3177&gt;=$B$6,FALSE,AND($L3177,NOT($M3177),$O3177,$P3177=0),TRUE,TRUE,FALSE)</f>
        <v>0</v>
      </c>
      <c r="R3177" s="3" cm="1">
        <f t="array" ref="R3177">_xlfn.IFS(AND($Q3176,$R3176&lt;$B$6),$R3176+1,AND(NOT($L3176),$R3176&gt;0),0,TRUE,$R3176)</f>
        <v>0</v>
      </c>
      <c r="S3177" s="1" cm="1">
        <f t="array" ref="S3177">_xlfn.IFS(AND(Q3176,I3176&gt;$B$8),S3176+$B$8,AND(Q3176,I3176&lt;=$B$8),S3176+I3176,TRUE,$S3176)</f>
        <v>125</v>
      </c>
      <c r="T3177" s="1">
        <f t="shared" si="194"/>
        <v>11250</v>
      </c>
      <c r="U3177" s="17">
        <f t="shared" si="195"/>
        <v>212.66540642722117</v>
      </c>
      <c r="V3177" s="47" cm="1">
        <f t="array" ref="V3177">_xlfn.IFS($B$6=1,S3177*$B$10,AND(R3176=0,R3177&gt;=1,I3177&gt;=$B$6*$B$8-1),V3176+$B$6*$B$10*$B$8,AND(R3176=0,R3177&gt;=1,I3177&lt;$B$6*$B$8-1),V3176+I3176*$B$10,TRUE,V3176)</f>
        <v>12500</v>
      </c>
      <c r="W3177" s="17">
        <f t="shared" si="196"/>
        <v>236.29489603024575</v>
      </c>
    </row>
    <row r="3178" spans="7:23" x14ac:dyDescent="0.25">
      <c r="G3178" s="15">
        <v>3176</v>
      </c>
      <c r="H3178" s="1">
        <f t="shared" si="193"/>
        <v>52.916666666666664</v>
      </c>
      <c r="I3178" s="15" cm="1">
        <f t="array" ref="I3178">_xlfn.IFS(J3177&gt;=$C$13-$B$26,MINA(I3177+$B$13-S3178+S3177,$B$11),I3177=$B$11,MINA(I3177-S3178+S3177,$B$11),TRUE,MAXA(I3177-S3178+S3177,0))</f>
        <v>0</v>
      </c>
      <c r="J3178" s="1" cm="1">
        <f t="array" ref="J3178">_xlfn.IFS(J3177&gt;=$C$13-$B$26,0,I3177&lt;$B$11,J3177+$B$26,TRUE,0)</f>
        <v>0.3833333333333333</v>
      </c>
      <c r="K3178" s="3" cm="1">
        <f t="array" ref="K3178">_xlfn.IFS(AND(NOT($K3177=0),$L3177),0,NOT($L3177),$K3177+$B$26,TRUE,$K3177)</f>
        <v>0.13333333333333333</v>
      </c>
      <c r="L3178" s="3" t="b" cm="1">
        <f t="array" ref="L3178">_xlfn.IFS(AND($I3178&gt;0,$K3178&gt;=$C$5-$B$26),TRUE,$R3178&gt;=$B$6,FALSE,$I3178=0,FALSE,TRUE,$L3177)</f>
        <v>0</v>
      </c>
      <c r="M3178" s="3" t="b" cm="1">
        <f t="array" ref="M3178">_xlfn.IFS($N3178&gt;=$B$4-$B$26,FALSE,AND($I3178&gt;0,$K3178&gt;=$B$5-$B$26),TRUE,AND($L3178,NOT($M3177)),FALSE,$M3177,TRUE,TRUE,FALSE)</f>
        <v>0</v>
      </c>
      <c r="N3178" s="3" cm="1">
        <f t="array" ref="N3178">_xlfn.IFS($M3177,$N3177+$B$26,NOT($M3177),0,TRUE,$M3177)</f>
        <v>0</v>
      </c>
      <c r="O3178" s="3" t="b" cm="1">
        <f t="array" ref="O3178">_xlfn.IFS($M3178,FALSE,AND($L3178,NOT($M3178),$R3178&lt;$B$6,$I3178&gt;0),TRUE,TRUE,FALSE)</f>
        <v>0</v>
      </c>
      <c r="P3178" s="3" cm="1">
        <f t="array" ref="P3178">_xlfn.IFS($P3177&gt;=$C$7-$B$26,0,$O3177,$P3177+$B$26,TRUE,0)</f>
        <v>0</v>
      </c>
      <c r="Q3178" s="3" t="b" cm="1">
        <f t="array" ref="Q3178">_xlfn.IFS(AND($L3178,NOT($M3178),NOT($O3178)),TRUE,$R3178&gt;=$B$6,FALSE,AND($L3178,NOT($M3178),$O3178,$P3178=0),TRUE,TRUE,FALSE)</f>
        <v>0</v>
      </c>
      <c r="R3178" s="3" cm="1">
        <f t="array" ref="R3178">_xlfn.IFS(AND($Q3177,$R3177&lt;$B$6),$R3177+1,AND(NOT($L3177),$R3177&gt;0),0,TRUE,$R3177)</f>
        <v>0</v>
      </c>
      <c r="S3178" s="1" cm="1">
        <f t="array" ref="S3178">_xlfn.IFS(AND(Q3177,I3177&gt;$B$8),S3177+$B$8,AND(Q3177,I3177&lt;=$B$8),S3177+I3177,TRUE,$S3177)</f>
        <v>125</v>
      </c>
      <c r="T3178" s="1">
        <f t="shared" si="194"/>
        <v>11250</v>
      </c>
      <c r="U3178" s="17">
        <f t="shared" si="195"/>
        <v>212.5984251968504</v>
      </c>
      <c r="V3178" s="47" cm="1">
        <f t="array" ref="V3178">_xlfn.IFS($B$6=1,S3178*$B$10,AND(R3177=0,R3178&gt;=1,I3178&gt;=$B$6*$B$8-1),V3177+$B$6*$B$10*$B$8,AND(R3177=0,R3178&gt;=1,I3178&lt;$B$6*$B$8-1),V3177+I3177*$B$10,TRUE,V3177)</f>
        <v>12500</v>
      </c>
      <c r="W3178" s="17">
        <f t="shared" si="196"/>
        <v>236.22047244094489</v>
      </c>
    </row>
    <row r="3179" spans="7:23" x14ac:dyDescent="0.25">
      <c r="G3179" s="15">
        <v>3177</v>
      </c>
      <c r="H3179" s="1">
        <f t="shared" si="193"/>
        <v>52.93333333333333</v>
      </c>
      <c r="I3179" s="15" cm="1">
        <f t="array" ref="I3179">_xlfn.IFS(J3178&gt;=$C$13-$B$26,MINA(I3178+$B$13-S3179+S3178,$B$11),I3178=$B$11,MINA(I3178-S3179+S3178,$B$11),TRUE,MAXA(I3178-S3179+S3178,0))</f>
        <v>0</v>
      </c>
      <c r="J3179" s="1" cm="1">
        <f t="array" ref="J3179">_xlfn.IFS(J3178&gt;=$C$13-$B$26,0,I3178&lt;$B$11,J3178+$B$26,TRUE,0)</f>
        <v>0.39999999999999997</v>
      </c>
      <c r="K3179" s="3" cm="1">
        <f t="array" ref="K3179">_xlfn.IFS(AND(NOT($K3178=0),$L3178),0,NOT($L3178),$K3178+$B$26,TRUE,$K3178)</f>
        <v>0.15</v>
      </c>
      <c r="L3179" s="3" t="b" cm="1">
        <f t="array" ref="L3179">_xlfn.IFS(AND($I3179&gt;0,$K3179&gt;=$C$5-$B$26),TRUE,$R3179&gt;=$B$6,FALSE,$I3179=0,FALSE,TRUE,$L3178)</f>
        <v>0</v>
      </c>
      <c r="M3179" s="3" t="b" cm="1">
        <f t="array" ref="M3179">_xlfn.IFS($N3179&gt;=$B$4-$B$26,FALSE,AND($I3179&gt;0,$K3179&gt;=$B$5-$B$26),TRUE,AND($L3179,NOT($M3178)),FALSE,$M3178,TRUE,TRUE,FALSE)</f>
        <v>0</v>
      </c>
      <c r="N3179" s="3" cm="1">
        <f t="array" ref="N3179">_xlfn.IFS($M3178,$N3178+$B$26,NOT($M3178),0,TRUE,$M3178)</f>
        <v>0</v>
      </c>
      <c r="O3179" s="3" t="b" cm="1">
        <f t="array" ref="O3179">_xlfn.IFS($M3179,FALSE,AND($L3179,NOT($M3179),$R3179&lt;$B$6,$I3179&gt;0),TRUE,TRUE,FALSE)</f>
        <v>0</v>
      </c>
      <c r="P3179" s="3" cm="1">
        <f t="array" ref="P3179">_xlfn.IFS($P3178&gt;=$C$7-$B$26,0,$O3178,$P3178+$B$26,TRUE,0)</f>
        <v>0</v>
      </c>
      <c r="Q3179" s="3" t="b" cm="1">
        <f t="array" ref="Q3179">_xlfn.IFS(AND($L3179,NOT($M3179),NOT($O3179)),TRUE,$R3179&gt;=$B$6,FALSE,AND($L3179,NOT($M3179),$O3179,$P3179=0),TRUE,TRUE,FALSE)</f>
        <v>0</v>
      </c>
      <c r="R3179" s="3" cm="1">
        <f t="array" ref="R3179">_xlfn.IFS(AND($Q3178,$R3178&lt;$B$6),$R3178+1,AND(NOT($L3178),$R3178&gt;0),0,TRUE,$R3178)</f>
        <v>0</v>
      </c>
      <c r="S3179" s="1" cm="1">
        <f t="array" ref="S3179">_xlfn.IFS(AND(Q3178,I3178&gt;$B$8),S3178+$B$8,AND(Q3178,I3178&lt;=$B$8),S3178+I3178,TRUE,$S3178)</f>
        <v>125</v>
      </c>
      <c r="T3179" s="1">
        <f t="shared" si="194"/>
        <v>11250</v>
      </c>
      <c r="U3179" s="17">
        <f t="shared" si="195"/>
        <v>212.53148614609574</v>
      </c>
      <c r="V3179" s="47" cm="1">
        <f t="array" ref="V3179">_xlfn.IFS($B$6=1,S3179*$B$10,AND(R3178=0,R3179&gt;=1,I3179&gt;=$B$6*$B$8-1),V3178+$B$6*$B$10*$B$8,AND(R3178=0,R3179&gt;=1,I3179&lt;$B$6*$B$8-1),V3178+I3178*$B$10,TRUE,V3178)</f>
        <v>12500</v>
      </c>
      <c r="W3179" s="17">
        <f t="shared" si="196"/>
        <v>236.14609571788415</v>
      </c>
    </row>
    <row r="3180" spans="7:23" x14ac:dyDescent="0.25">
      <c r="G3180" s="15">
        <v>3178</v>
      </c>
      <c r="H3180" s="1">
        <f t="shared" si="193"/>
        <v>52.949999999999996</v>
      </c>
      <c r="I3180" s="15" cm="1">
        <f t="array" ref="I3180">_xlfn.IFS(J3179&gt;=$C$13-$B$26,MINA(I3179+$B$13-S3180+S3179,$B$11),I3179=$B$11,MINA(I3179-S3180+S3179,$B$11),TRUE,MAXA(I3179-S3180+S3179,0))</f>
        <v>0</v>
      </c>
      <c r="J3180" s="1" cm="1">
        <f t="array" ref="J3180">_xlfn.IFS(J3179&gt;=$C$13-$B$26,0,I3179&lt;$B$11,J3179+$B$26,TRUE,0)</f>
        <v>0.41666666666666663</v>
      </c>
      <c r="K3180" s="3" cm="1">
        <f t="array" ref="K3180">_xlfn.IFS(AND(NOT($K3179=0),$L3179),0,NOT($L3179),$K3179+$B$26,TRUE,$K3179)</f>
        <v>0.16666666666666666</v>
      </c>
      <c r="L3180" s="3" t="b" cm="1">
        <f t="array" ref="L3180">_xlfn.IFS(AND($I3180&gt;0,$K3180&gt;=$C$5-$B$26),TRUE,$R3180&gt;=$B$6,FALSE,$I3180=0,FALSE,TRUE,$L3179)</f>
        <v>0</v>
      </c>
      <c r="M3180" s="3" t="b" cm="1">
        <f t="array" ref="M3180">_xlfn.IFS($N3180&gt;=$B$4-$B$26,FALSE,AND($I3180&gt;0,$K3180&gt;=$B$5-$B$26),TRUE,AND($L3180,NOT($M3179)),FALSE,$M3179,TRUE,TRUE,FALSE)</f>
        <v>0</v>
      </c>
      <c r="N3180" s="3" cm="1">
        <f t="array" ref="N3180">_xlfn.IFS($M3179,$N3179+$B$26,NOT($M3179),0,TRUE,$M3179)</f>
        <v>0</v>
      </c>
      <c r="O3180" s="3" t="b" cm="1">
        <f t="array" ref="O3180">_xlfn.IFS($M3180,FALSE,AND($L3180,NOT($M3180),$R3180&lt;$B$6,$I3180&gt;0),TRUE,TRUE,FALSE)</f>
        <v>0</v>
      </c>
      <c r="P3180" s="3" cm="1">
        <f t="array" ref="P3180">_xlfn.IFS($P3179&gt;=$C$7-$B$26,0,$O3179,$P3179+$B$26,TRUE,0)</f>
        <v>0</v>
      </c>
      <c r="Q3180" s="3" t="b" cm="1">
        <f t="array" ref="Q3180">_xlfn.IFS(AND($L3180,NOT($M3180),NOT($O3180)),TRUE,$R3180&gt;=$B$6,FALSE,AND($L3180,NOT($M3180),$O3180,$P3180=0),TRUE,TRUE,FALSE)</f>
        <v>0</v>
      </c>
      <c r="R3180" s="3" cm="1">
        <f t="array" ref="R3180">_xlfn.IFS(AND($Q3179,$R3179&lt;$B$6),$R3179+1,AND(NOT($L3179),$R3179&gt;0),0,TRUE,$R3179)</f>
        <v>0</v>
      </c>
      <c r="S3180" s="1" cm="1">
        <f t="array" ref="S3180">_xlfn.IFS(AND(Q3179,I3179&gt;$B$8),S3179+$B$8,AND(Q3179,I3179&lt;=$B$8),S3179+I3179,TRUE,$S3179)</f>
        <v>125</v>
      </c>
      <c r="T3180" s="1">
        <f t="shared" si="194"/>
        <v>11250</v>
      </c>
      <c r="U3180" s="17">
        <f t="shared" si="195"/>
        <v>212.46458923512751</v>
      </c>
      <c r="V3180" s="47" cm="1">
        <f t="array" ref="V3180">_xlfn.IFS($B$6=1,S3180*$B$10,AND(R3179=0,R3180&gt;=1,I3180&gt;=$B$6*$B$8-1),V3179+$B$6*$B$10*$B$8,AND(R3179=0,R3180&gt;=1,I3180&lt;$B$6*$B$8-1),V3179+I3179*$B$10,TRUE,V3179)</f>
        <v>12500</v>
      </c>
      <c r="W3180" s="17">
        <f t="shared" si="196"/>
        <v>236.07176581680832</v>
      </c>
    </row>
    <row r="3181" spans="7:23" x14ac:dyDescent="0.25">
      <c r="G3181" s="15">
        <v>3179</v>
      </c>
      <c r="H3181" s="1">
        <f t="shared" si="193"/>
        <v>52.966666666666669</v>
      </c>
      <c r="I3181" s="15" cm="1">
        <f t="array" ref="I3181">_xlfn.IFS(J3180&gt;=$C$13-$B$26,MINA(I3180+$B$13-S3181+S3180,$B$11),I3180=$B$11,MINA(I3180-S3181+S3180,$B$11),TRUE,MAXA(I3180-S3181+S3180,0))</f>
        <v>0</v>
      </c>
      <c r="J3181" s="1" cm="1">
        <f t="array" ref="J3181">_xlfn.IFS(J3180&gt;=$C$13-$B$26,0,I3180&lt;$B$11,J3180+$B$26,TRUE,0)</f>
        <v>0.43333333333333329</v>
      </c>
      <c r="K3181" s="3" cm="1">
        <f t="array" ref="K3181">_xlfn.IFS(AND(NOT($K3180=0),$L3180),0,NOT($L3180),$K3180+$B$26,TRUE,$K3180)</f>
        <v>0.18333333333333332</v>
      </c>
      <c r="L3181" s="3" t="b" cm="1">
        <f t="array" ref="L3181">_xlfn.IFS(AND($I3181&gt;0,$K3181&gt;=$C$5-$B$26),TRUE,$R3181&gt;=$B$6,FALSE,$I3181=0,FALSE,TRUE,$L3180)</f>
        <v>0</v>
      </c>
      <c r="M3181" s="3" t="b" cm="1">
        <f t="array" ref="M3181">_xlfn.IFS($N3181&gt;=$B$4-$B$26,FALSE,AND($I3181&gt;0,$K3181&gt;=$B$5-$B$26),TRUE,AND($L3181,NOT($M3180)),FALSE,$M3180,TRUE,TRUE,FALSE)</f>
        <v>0</v>
      </c>
      <c r="N3181" s="3" cm="1">
        <f t="array" ref="N3181">_xlfn.IFS($M3180,$N3180+$B$26,NOT($M3180),0,TRUE,$M3180)</f>
        <v>0</v>
      </c>
      <c r="O3181" s="3" t="b" cm="1">
        <f t="array" ref="O3181">_xlfn.IFS($M3181,FALSE,AND($L3181,NOT($M3181),$R3181&lt;$B$6,$I3181&gt;0),TRUE,TRUE,FALSE)</f>
        <v>0</v>
      </c>
      <c r="P3181" s="3" cm="1">
        <f t="array" ref="P3181">_xlfn.IFS($P3180&gt;=$C$7-$B$26,0,$O3180,$P3180+$B$26,TRUE,0)</f>
        <v>0</v>
      </c>
      <c r="Q3181" s="3" t="b" cm="1">
        <f t="array" ref="Q3181">_xlfn.IFS(AND($L3181,NOT($M3181),NOT($O3181)),TRUE,$R3181&gt;=$B$6,FALSE,AND($L3181,NOT($M3181),$O3181,$P3181=0),TRUE,TRUE,FALSE)</f>
        <v>0</v>
      </c>
      <c r="R3181" s="3" cm="1">
        <f t="array" ref="R3181">_xlfn.IFS(AND($Q3180,$R3180&lt;$B$6),$R3180+1,AND(NOT($L3180),$R3180&gt;0),0,TRUE,$R3180)</f>
        <v>0</v>
      </c>
      <c r="S3181" s="1" cm="1">
        <f t="array" ref="S3181">_xlfn.IFS(AND(Q3180,I3180&gt;$B$8),S3180+$B$8,AND(Q3180,I3180&lt;=$B$8),S3180+I3180,TRUE,$S3180)</f>
        <v>125</v>
      </c>
      <c r="T3181" s="1">
        <f t="shared" si="194"/>
        <v>11250</v>
      </c>
      <c r="U3181" s="17">
        <f t="shared" si="195"/>
        <v>212.39773442416615</v>
      </c>
      <c r="V3181" s="47" cm="1">
        <f t="array" ref="V3181">_xlfn.IFS($B$6=1,S3181*$B$10,AND(R3180=0,R3181&gt;=1,I3181&gt;=$B$6*$B$8-1),V3180+$B$6*$B$10*$B$8,AND(R3180=0,R3181&gt;=1,I3181&lt;$B$6*$B$8-1),V3180+I3180*$B$10,TRUE,V3180)</f>
        <v>12500</v>
      </c>
      <c r="W3181" s="17">
        <f t="shared" si="196"/>
        <v>235.99748269351792</v>
      </c>
    </row>
    <row r="3182" spans="7:23" x14ac:dyDescent="0.25">
      <c r="G3182" s="15">
        <v>3180</v>
      </c>
      <c r="H3182" s="1">
        <f t="shared" si="193"/>
        <v>52.983333333333334</v>
      </c>
      <c r="I3182" s="15" cm="1">
        <f t="array" ref="I3182">_xlfn.IFS(J3181&gt;=$C$13-$B$26,MINA(I3181+$B$13-S3182+S3181,$B$11),I3181=$B$11,MINA(I3181-S3182+S3181,$B$11),TRUE,MAXA(I3181-S3182+S3181,0))</f>
        <v>0</v>
      </c>
      <c r="J3182" s="1" cm="1">
        <f t="array" ref="J3182">_xlfn.IFS(J3181&gt;=$C$13-$B$26,0,I3181&lt;$B$11,J3181+$B$26,TRUE,0)</f>
        <v>0.44999999999999996</v>
      </c>
      <c r="K3182" s="3" cm="1">
        <f t="array" ref="K3182">_xlfn.IFS(AND(NOT($K3181=0),$L3181),0,NOT($L3181),$K3181+$B$26,TRUE,$K3181)</f>
        <v>0.19999999999999998</v>
      </c>
      <c r="L3182" s="3" t="b" cm="1">
        <f t="array" ref="L3182">_xlfn.IFS(AND($I3182&gt;0,$K3182&gt;=$C$5-$B$26),TRUE,$R3182&gt;=$B$6,FALSE,$I3182=0,FALSE,TRUE,$L3181)</f>
        <v>0</v>
      </c>
      <c r="M3182" s="3" t="b" cm="1">
        <f t="array" ref="M3182">_xlfn.IFS($N3182&gt;=$B$4-$B$26,FALSE,AND($I3182&gt;0,$K3182&gt;=$B$5-$B$26),TRUE,AND($L3182,NOT($M3181)),FALSE,$M3181,TRUE,TRUE,FALSE)</f>
        <v>0</v>
      </c>
      <c r="N3182" s="3" cm="1">
        <f t="array" ref="N3182">_xlfn.IFS($M3181,$N3181+$B$26,NOT($M3181),0,TRUE,$M3181)</f>
        <v>0</v>
      </c>
      <c r="O3182" s="3" t="b" cm="1">
        <f t="array" ref="O3182">_xlfn.IFS($M3182,FALSE,AND($L3182,NOT($M3182),$R3182&lt;$B$6,$I3182&gt;0),TRUE,TRUE,FALSE)</f>
        <v>0</v>
      </c>
      <c r="P3182" s="3" cm="1">
        <f t="array" ref="P3182">_xlfn.IFS($P3181&gt;=$C$7-$B$26,0,$O3181,$P3181+$B$26,TRUE,0)</f>
        <v>0</v>
      </c>
      <c r="Q3182" s="3" t="b" cm="1">
        <f t="array" ref="Q3182">_xlfn.IFS(AND($L3182,NOT($M3182),NOT($O3182)),TRUE,$R3182&gt;=$B$6,FALSE,AND($L3182,NOT($M3182),$O3182,$P3182=0),TRUE,TRUE,FALSE)</f>
        <v>0</v>
      </c>
      <c r="R3182" s="3" cm="1">
        <f t="array" ref="R3182">_xlfn.IFS(AND($Q3181,$R3181&lt;$B$6),$R3181+1,AND(NOT($L3181),$R3181&gt;0),0,TRUE,$R3181)</f>
        <v>0</v>
      </c>
      <c r="S3182" s="1" cm="1">
        <f t="array" ref="S3182">_xlfn.IFS(AND(Q3181,I3181&gt;$B$8),S3181+$B$8,AND(Q3181,I3181&lt;=$B$8),S3181+I3181,TRUE,$S3181)</f>
        <v>125</v>
      </c>
      <c r="T3182" s="1">
        <f t="shared" si="194"/>
        <v>11250</v>
      </c>
      <c r="U3182" s="17">
        <f t="shared" si="195"/>
        <v>212.33092167348224</v>
      </c>
      <c r="V3182" s="47" cm="1">
        <f t="array" ref="V3182">_xlfn.IFS($B$6=1,S3182*$B$10,AND(R3181=0,R3182&gt;=1,I3182&gt;=$B$6*$B$8-1),V3181+$B$6*$B$10*$B$8,AND(R3181=0,R3182&gt;=1,I3182&lt;$B$6*$B$8-1),V3181+I3181*$B$10,TRUE,V3181)</f>
        <v>12500</v>
      </c>
      <c r="W3182" s="17">
        <f t="shared" si="196"/>
        <v>235.92324630386915</v>
      </c>
    </row>
    <row r="3183" spans="7:23" x14ac:dyDescent="0.25">
      <c r="G3183" s="15">
        <v>3181</v>
      </c>
      <c r="H3183" s="1">
        <f t="shared" si="193"/>
        <v>53</v>
      </c>
      <c r="I3183" s="15" cm="1">
        <f t="array" ref="I3183">_xlfn.IFS(J3182&gt;=$C$13-$B$26,MINA(I3182+$B$13-S3183+S3182,$B$11),I3182=$B$11,MINA(I3182-S3183+S3182,$B$11),TRUE,MAXA(I3182-S3183+S3182,0))</f>
        <v>0</v>
      </c>
      <c r="J3183" s="1" cm="1">
        <f t="array" ref="J3183">_xlfn.IFS(J3182&gt;=$C$13-$B$26,0,I3182&lt;$B$11,J3182+$B$26,TRUE,0)</f>
        <v>0.46666666666666662</v>
      </c>
      <c r="K3183" s="3" cm="1">
        <f t="array" ref="K3183">_xlfn.IFS(AND(NOT($K3182=0),$L3182),0,NOT($L3182),$K3182+$B$26,TRUE,$K3182)</f>
        <v>0.21666666666666665</v>
      </c>
      <c r="L3183" s="3" t="b" cm="1">
        <f t="array" ref="L3183">_xlfn.IFS(AND($I3183&gt;0,$K3183&gt;=$C$5-$B$26),TRUE,$R3183&gt;=$B$6,FALSE,$I3183=0,FALSE,TRUE,$L3182)</f>
        <v>0</v>
      </c>
      <c r="M3183" s="3" t="b" cm="1">
        <f t="array" ref="M3183">_xlfn.IFS($N3183&gt;=$B$4-$B$26,FALSE,AND($I3183&gt;0,$K3183&gt;=$B$5-$B$26),TRUE,AND($L3183,NOT($M3182)),FALSE,$M3182,TRUE,TRUE,FALSE)</f>
        <v>0</v>
      </c>
      <c r="N3183" s="3" cm="1">
        <f t="array" ref="N3183">_xlfn.IFS($M3182,$N3182+$B$26,NOT($M3182),0,TRUE,$M3182)</f>
        <v>0</v>
      </c>
      <c r="O3183" s="3" t="b" cm="1">
        <f t="array" ref="O3183">_xlfn.IFS($M3183,FALSE,AND($L3183,NOT($M3183),$R3183&lt;$B$6,$I3183&gt;0),TRUE,TRUE,FALSE)</f>
        <v>0</v>
      </c>
      <c r="P3183" s="3" cm="1">
        <f t="array" ref="P3183">_xlfn.IFS($P3182&gt;=$C$7-$B$26,0,$O3182,$P3182+$B$26,TRUE,0)</f>
        <v>0</v>
      </c>
      <c r="Q3183" s="3" t="b" cm="1">
        <f t="array" ref="Q3183">_xlfn.IFS(AND($L3183,NOT($M3183),NOT($O3183)),TRUE,$R3183&gt;=$B$6,FALSE,AND($L3183,NOT($M3183),$O3183,$P3183=0),TRUE,TRUE,FALSE)</f>
        <v>0</v>
      </c>
      <c r="R3183" s="3" cm="1">
        <f t="array" ref="R3183">_xlfn.IFS(AND($Q3182,$R3182&lt;$B$6),$R3182+1,AND(NOT($L3182),$R3182&gt;0),0,TRUE,$R3182)</f>
        <v>0</v>
      </c>
      <c r="S3183" s="1" cm="1">
        <f t="array" ref="S3183">_xlfn.IFS(AND(Q3182,I3182&gt;$B$8),S3182+$B$8,AND(Q3182,I3182&lt;=$B$8),S3182+I3182,TRUE,$S3182)</f>
        <v>125</v>
      </c>
      <c r="T3183" s="1">
        <f t="shared" si="194"/>
        <v>11250</v>
      </c>
      <c r="U3183" s="17">
        <f t="shared" si="195"/>
        <v>212.26415094339623</v>
      </c>
      <c r="V3183" s="47" cm="1">
        <f t="array" ref="V3183">_xlfn.IFS($B$6=1,S3183*$B$10,AND(R3182=0,R3183&gt;=1,I3183&gt;=$B$6*$B$8-1),V3182+$B$6*$B$10*$B$8,AND(R3182=0,R3183&gt;=1,I3183&lt;$B$6*$B$8-1),V3182+I3182*$B$10,TRUE,V3182)</f>
        <v>12500</v>
      </c>
      <c r="W3183" s="17">
        <f t="shared" si="196"/>
        <v>235.84905660377359</v>
      </c>
    </row>
    <row r="3184" spans="7:23" x14ac:dyDescent="0.25">
      <c r="G3184" s="15">
        <v>3182</v>
      </c>
      <c r="H3184" s="1">
        <f t="shared" si="193"/>
        <v>53.016666666666666</v>
      </c>
      <c r="I3184" s="15" cm="1">
        <f t="array" ref="I3184">_xlfn.IFS(J3183&gt;=$C$13-$B$26,MINA(I3183+$B$13-S3184+S3183,$B$11),I3183=$B$11,MINA(I3183-S3184+S3183,$B$11),TRUE,MAXA(I3183-S3184+S3183,0))</f>
        <v>0</v>
      </c>
      <c r="J3184" s="1" cm="1">
        <f t="array" ref="J3184">_xlfn.IFS(J3183&gt;=$C$13-$B$26,0,I3183&lt;$B$11,J3183+$B$26,TRUE,0)</f>
        <v>0.48333333333333328</v>
      </c>
      <c r="K3184" s="3" cm="1">
        <f t="array" ref="K3184">_xlfn.IFS(AND(NOT($K3183=0),$L3183),0,NOT($L3183),$K3183+$B$26,TRUE,$K3183)</f>
        <v>0.23333333333333331</v>
      </c>
      <c r="L3184" s="3" t="b" cm="1">
        <f t="array" ref="L3184">_xlfn.IFS(AND($I3184&gt;0,$K3184&gt;=$C$5-$B$26),TRUE,$R3184&gt;=$B$6,FALSE,$I3184=0,FALSE,TRUE,$L3183)</f>
        <v>0</v>
      </c>
      <c r="M3184" s="3" t="b" cm="1">
        <f t="array" ref="M3184">_xlfn.IFS($N3184&gt;=$B$4-$B$26,FALSE,AND($I3184&gt;0,$K3184&gt;=$B$5-$B$26),TRUE,AND($L3184,NOT($M3183)),FALSE,$M3183,TRUE,TRUE,FALSE)</f>
        <v>0</v>
      </c>
      <c r="N3184" s="3" cm="1">
        <f t="array" ref="N3184">_xlfn.IFS($M3183,$N3183+$B$26,NOT($M3183),0,TRUE,$M3183)</f>
        <v>0</v>
      </c>
      <c r="O3184" s="3" t="b" cm="1">
        <f t="array" ref="O3184">_xlfn.IFS($M3184,FALSE,AND($L3184,NOT($M3184),$R3184&lt;$B$6,$I3184&gt;0),TRUE,TRUE,FALSE)</f>
        <v>0</v>
      </c>
      <c r="P3184" s="3" cm="1">
        <f t="array" ref="P3184">_xlfn.IFS($P3183&gt;=$C$7-$B$26,0,$O3183,$P3183+$B$26,TRUE,0)</f>
        <v>0</v>
      </c>
      <c r="Q3184" s="3" t="b" cm="1">
        <f t="array" ref="Q3184">_xlfn.IFS(AND($L3184,NOT($M3184),NOT($O3184)),TRUE,$R3184&gt;=$B$6,FALSE,AND($L3184,NOT($M3184),$O3184,$P3184=0),TRUE,TRUE,FALSE)</f>
        <v>0</v>
      </c>
      <c r="R3184" s="3" cm="1">
        <f t="array" ref="R3184">_xlfn.IFS(AND($Q3183,$R3183&lt;$B$6),$R3183+1,AND(NOT($L3183),$R3183&gt;0),0,TRUE,$R3183)</f>
        <v>0</v>
      </c>
      <c r="S3184" s="1" cm="1">
        <f t="array" ref="S3184">_xlfn.IFS(AND(Q3183,I3183&gt;$B$8),S3183+$B$8,AND(Q3183,I3183&lt;=$B$8),S3183+I3183,TRUE,$S3183)</f>
        <v>125</v>
      </c>
      <c r="T3184" s="1">
        <f t="shared" si="194"/>
        <v>11250</v>
      </c>
      <c r="U3184" s="17">
        <f t="shared" si="195"/>
        <v>212.19742219427854</v>
      </c>
      <c r="V3184" s="47" cm="1">
        <f t="array" ref="V3184">_xlfn.IFS($B$6=1,S3184*$B$10,AND(R3183=0,R3184&gt;=1,I3184&gt;=$B$6*$B$8-1),V3183+$B$6*$B$10*$B$8,AND(R3183=0,R3184&gt;=1,I3184&lt;$B$6*$B$8-1),V3183+I3183*$B$10,TRUE,V3183)</f>
        <v>12500</v>
      </c>
      <c r="W3184" s="17">
        <f t="shared" si="196"/>
        <v>235.77491354919837</v>
      </c>
    </row>
    <row r="3185" spans="7:23" x14ac:dyDescent="0.25">
      <c r="G3185" s="15">
        <v>3183</v>
      </c>
      <c r="H3185" s="1">
        <f t="shared" si="193"/>
        <v>53.033333333333331</v>
      </c>
      <c r="I3185" s="15" cm="1">
        <f t="array" ref="I3185">_xlfn.IFS(J3184&gt;=$C$13-$B$26,MINA(I3184+$B$13-S3185+S3184,$B$11),I3184=$B$11,MINA(I3184-S3185+S3184,$B$11),TRUE,MAXA(I3184-S3185+S3184,0))</f>
        <v>0</v>
      </c>
      <c r="J3185" s="1" cm="1">
        <f t="array" ref="J3185">_xlfn.IFS(J3184&gt;=$C$13-$B$26,0,I3184&lt;$B$11,J3184+$B$26,TRUE,0)</f>
        <v>0.49999999999999994</v>
      </c>
      <c r="K3185" s="3" cm="1">
        <f t="array" ref="K3185">_xlfn.IFS(AND(NOT($K3184=0),$L3184),0,NOT($L3184),$K3184+$B$26,TRUE,$K3184)</f>
        <v>0.24999999999999997</v>
      </c>
      <c r="L3185" s="3" t="b" cm="1">
        <f t="array" ref="L3185">_xlfn.IFS(AND($I3185&gt;0,$K3185&gt;=$C$5-$B$26),TRUE,$R3185&gt;=$B$6,FALSE,$I3185=0,FALSE,TRUE,$L3184)</f>
        <v>0</v>
      </c>
      <c r="M3185" s="3" t="b" cm="1">
        <f t="array" ref="M3185">_xlfn.IFS($N3185&gt;=$B$4-$B$26,FALSE,AND($I3185&gt;0,$K3185&gt;=$B$5-$B$26),TRUE,AND($L3185,NOT($M3184)),FALSE,$M3184,TRUE,TRUE,FALSE)</f>
        <v>0</v>
      </c>
      <c r="N3185" s="3" cm="1">
        <f t="array" ref="N3185">_xlfn.IFS($M3184,$N3184+$B$26,NOT($M3184),0,TRUE,$M3184)</f>
        <v>0</v>
      </c>
      <c r="O3185" s="3" t="b" cm="1">
        <f t="array" ref="O3185">_xlfn.IFS($M3185,FALSE,AND($L3185,NOT($M3185),$R3185&lt;$B$6,$I3185&gt;0),TRUE,TRUE,FALSE)</f>
        <v>0</v>
      </c>
      <c r="P3185" s="3" cm="1">
        <f t="array" ref="P3185">_xlfn.IFS($P3184&gt;=$C$7-$B$26,0,$O3184,$P3184+$B$26,TRUE,0)</f>
        <v>0</v>
      </c>
      <c r="Q3185" s="3" t="b" cm="1">
        <f t="array" ref="Q3185">_xlfn.IFS(AND($L3185,NOT($M3185),NOT($O3185)),TRUE,$R3185&gt;=$B$6,FALSE,AND($L3185,NOT($M3185),$O3185,$P3185=0),TRUE,TRUE,FALSE)</f>
        <v>0</v>
      </c>
      <c r="R3185" s="3" cm="1">
        <f t="array" ref="R3185">_xlfn.IFS(AND($Q3184,$R3184&lt;$B$6),$R3184+1,AND(NOT($L3184),$R3184&gt;0),0,TRUE,$R3184)</f>
        <v>0</v>
      </c>
      <c r="S3185" s="1" cm="1">
        <f t="array" ref="S3185">_xlfn.IFS(AND(Q3184,I3184&gt;$B$8),S3184+$B$8,AND(Q3184,I3184&lt;=$B$8),S3184+I3184,TRUE,$S3184)</f>
        <v>125</v>
      </c>
      <c r="T3185" s="1">
        <f t="shared" si="194"/>
        <v>11250</v>
      </c>
      <c r="U3185" s="17">
        <f t="shared" si="195"/>
        <v>212.13073538654936</v>
      </c>
      <c r="V3185" s="47" cm="1">
        <f t="array" ref="V3185">_xlfn.IFS($B$6=1,S3185*$B$10,AND(R3184=0,R3185&gt;=1,I3185&gt;=$B$6*$B$8-1),V3184+$B$6*$B$10*$B$8,AND(R3184=0,R3185&gt;=1,I3185&lt;$B$6*$B$8-1),V3184+I3184*$B$10,TRUE,V3184)</f>
        <v>12500</v>
      </c>
      <c r="W3185" s="17">
        <f t="shared" si="196"/>
        <v>235.70081709616593</v>
      </c>
    </row>
    <row r="3186" spans="7:23" x14ac:dyDescent="0.25">
      <c r="G3186" s="15">
        <v>3184</v>
      </c>
      <c r="H3186" s="1">
        <f t="shared" si="193"/>
        <v>53.05</v>
      </c>
      <c r="I3186" s="15" cm="1">
        <f t="array" ref="I3186">_xlfn.IFS(J3185&gt;=$C$13-$B$26,MINA(I3185+$B$13-S3186+S3185,$B$11),I3185=$B$11,MINA(I3185-S3186+S3185,$B$11),TRUE,MAXA(I3185-S3186+S3185,0))</f>
        <v>0</v>
      </c>
      <c r="J3186" s="1" cm="1">
        <f t="array" ref="J3186">_xlfn.IFS(J3185&gt;=$C$13-$B$26,0,I3185&lt;$B$11,J3185+$B$26,TRUE,0)</f>
        <v>0.51666666666666661</v>
      </c>
      <c r="K3186" s="3" cm="1">
        <f t="array" ref="K3186">_xlfn.IFS(AND(NOT($K3185=0),$L3185),0,NOT($L3185),$K3185+$B$26,TRUE,$K3185)</f>
        <v>0.26666666666666666</v>
      </c>
      <c r="L3186" s="3" t="b" cm="1">
        <f t="array" ref="L3186">_xlfn.IFS(AND($I3186&gt;0,$K3186&gt;=$C$5-$B$26),TRUE,$R3186&gt;=$B$6,FALSE,$I3186=0,FALSE,TRUE,$L3185)</f>
        <v>0</v>
      </c>
      <c r="M3186" s="3" t="b" cm="1">
        <f t="array" ref="M3186">_xlfn.IFS($N3186&gt;=$B$4-$B$26,FALSE,AND($I3186&gt;0,$K3186&gt;=$B$5-$B$26),TRUE,AND($L3186,NOT($M3185)),FALSE,$M3185,TRUE,TRUE,FALSE)</f>
        <v>0</v>
      </c>
      <c r="N3186" s="3" cm="1">
        <f t="array" ref="N3186">_xlfn.IFS($M3185,$N3185+$B$26,NOT($M3185),0,TRUE,$M3185)</f>
        <v>0</v>
      </c>
      <c r="O3186" s="3" t="b" cm="1">
        <f t="array" ref="O3186">_xlfn.IFS($M3186,FALSE,AND($L3186,NOT($M3186),$R3186&lt;$B$6,$I3186&gt;0),TRUE,TRUE,FALSE)</f>
        <v>0</v>
      </c>
      <c r="P3186" s="3" cm="1">
        <f t="array" ref="P3186">_xlfn.IFS($P3185&gt;=$C$7-$B$26,0,$O3185,$P3185+$B$26,TRUE,0)</f>
        <v>0</v>
      </c>
      <c r="Q3186" s="3" t="b" cm="1">
        <f t="array" ref="Q3186">_xlfn.IFS(AND($L3186,NOT($M3186),NOT($O3186)),TRUE,$R3186&gt;=$B$6,FALSE,AND($L3186,NOT($M3186),$O3186,$P3186=0),TRUE,TRUE,FALSE)</f>
        <v>0</v>
      </c>
      <c r="R3186" s="3" cm="1">
        <f t="array" ref="R3186">_xlfn.IFS(AND($Q3185,$R3185&lt;$B$6),$R3185+1,AND(NOT($L3185),$R3185&gt;0),0,TRUE,$R3185)</f>
        <v>0</v>
      </c>
      <c r="S3186" s="1" cm="1">
        <f t="array" ref="S3186">_xlfn.IFS(AND(Q3185,I3185&gt;$B$8),S3185+$B$8,AND(Q3185,I3185&lt;=$B$8),S3185+I3185,TRUE,$S3185)</f>
        <v>125</v>
      </c>
      <c r="T3186" s="1">
        <f t="shared" si="194"/>
        <v>11250</v>
      </c>
      <c r="U3186" s="17">
        <f t="shared" si="195"/>
        <v>212.06409048067863</v>
      </c>
      <c r="V3186" s="47" cm="1">
        <f t="array" ref="V3186">_xlfn.IFS($B$6=1,S3186*$B$10,AND(R3185=0,R3186&gt;=1,I3186&gt;=$B$6*$B$8-1),V3185+$B$6*$B$10*$B$8,AND(R3185=0,R3186&gt;=1,I3186&lt;$B$6*$B$8-1),V3185+I3185*$B$10,TRUE,V3185)</f>
        <v>12500</v>
      </c>
      <c r="W3186" s="17">
        <f t="shared" si="196"/>
        <v>235.62676720075402</v>
      </c>
    </row>
    <row r="3187" spans="7:23" x14ac:dyDescent="0.25">
      <c r="G3187" s="15">
        <v>3185</v>
      </c>
      <c r="H3187" s="1">
        <f t="shared" si="193"/>
        <v>53.066666666666663</v>
      </c>
      <c r="I3187" s="15" cm="1">
        <f t="array" ref="I3187">_xlfn.IFS(J3186&gt;=$C$13-$B$26,MINA(I3186+$B$13-S3187+S3186,$B$11),I3186=$B$11,MINA(I3186-S3187+S3186,$B$11),TRUE,MAXA(I3186-S3187+S3186,0))</f>
        <v>0</v>
      </c>
      <c r="J3187" s="1" cm="1">
        <f t="array" ref="J3187">_xlfn.IFS(J3186&gt;=$C$13-$B$26,0,I3186&lt;$B$11,J3186+$B$26,TRUE,0)</f>
        <v>0.53333333333333333</v>
      </c>
      <c r="K3187" s="3" cm="1">
        <f t="array" ref="K3187">_xlfn.IFS(AND(NOT($K3186=0),$L3186),0,NOT($L3186),$K3186+$B$26,TRUE,$K3186)</f>
        <v>0.28333333333333333</v>
      </c>
      <c r="L3187" s="3" t="b" cm="1">
        <f t="array" ref="L3187">_xlfn.IFS(AND($I3187&gt;0,$K3187&gt;=$C$5-$B$26),TRUE,$R3187&gt;=$B$6,FALSE,$I3187=0,FALSE,TRUE,$L3186)</f>
        <v>0</v>
      </c>
      <c r="M3187" s="3" t="b" cm="1">
        <f t="array" ref="M3187">_xlfn.IFS($N3187&gt;=$B$4-$B$26,FALSE,AND($I3187&gt;0,$K3187&gt;=$B$5-$B$26),TRUE,AND($L3187,NOT($M3186)),FALSE,$M3186,TRUE,TRUE,FALSE)</f>
        <v>0</v>
      </c>
      <c r="N3187" s="3" cm="1">
        <f t="array" ref="N3187">_xlfn.IFS($M3186,$N3186+$B$26,NOT($M3186),0,TRUE,$M3186)</f>
        <v>0</v>
      </c>
      <c r="O3187" s="3" t="b" cm="1">
        <f t="array" ref="O3187">_xlfn.IFS($M3187,FALSE,AND($L3187,NOT($M3187),$R3187&lt;$B$6,$I3187&gt;0),TRUE,TRUE,FALSE)</f>
        <v>0</v>
      </c>
      <c r="P3187" s="3" cm="1">
        <f t="array" ref="P3187">_xlfn.IFS($P3186&gt;=$C$7-$B$26,0,$O3186,$P3186+$B$26,TRUE,0)</f>
        <v>0</v>
      </c>
      <c r="Q3187" s="3" t="b" cm="1">
        <f t="array" ref="Q3187">_xlfn.IFS(AND($L3187,NOT($M3187),NOT($O3187)),TRUE,$R3187&gt;=$B$6,FALSE,AND($L3187,NOT($M3187),$O3187,$P3187=0),TRUE,TRUE,FALSE)</f>
        <v>0</v>
      </c>
      <c r="R3187" s="3" cm="1">
        <f t="array" ref="R3187">_xlfn.IFS(AND($Q3186,$R3186&lt;$B$6),$R3186+1,AND(NOT($L3186),$R3186&gt;0),0,TRUE,$R3186)</f>
        <v>0</v>
      </c>
      <c r="S3187" s="1" cm="1">
        <f t="array" ref="S3187">_xlfn.IFS(AND(Q3186,I3186&gt;$B$8),S3186+$B$8,AND(Q3186,I3186&lt;=$B$8),S3186+I3186,TRUE,$S3186)</f>
        <v>125</v>
      </c>
      <c r="T3187" s="1">
        <f t="shared" si="194"/>
        <v>11250</v>
      </c>
      <c r="U3187" s="17">
        <f t="shared" si="195"/>
        <v>211.99748743718595</v>
      </c>
      <c r="V3187" s="47" cm="1">
        <f t="array" ref="V3187">_xlfn.IFS($B$6=1,S3187*$B$10,AND(R3186=0,R3187&gt;=1,I3187&gt;=$B$6*$B$8-1),V3186+$B$6*$B$10*$B$8,AND(R3186=0,R3187&gt;=1,I3187&lt;$B$6*$B$8-1),V3186+I3186*$B$10,TRUE,V3186)</f>
        <v>12500</v>
      </c>
      <c r="W3187" s="17">
        <f t="shared" si="196"/>
        <v>235.5527638190955</v>
      </c>
    </row>
    <row r="3188" spans="7:23" x14ac:dyDescent="0.25">
      <c r="G3188" s="15">
        <v>3186</v>
      </c>
      <c r="H3188" s="1">
        <f t="shared" si="193"/>
        <v>53.083333333333336</v>
      </c>
      <c r="I3188" s="15" cm="1">
        <f t="array" ref="I3188">_xlfn.IFS(J3187&gt;=$C$13-$B$26,MINA(I3187+$B$13-S3188+S3187,$B$11),I3187=$B$11,MINA(I3187-S3188+S3187,$B$11),TRUE,MAXA(I3187-S3188+S3187,0))</f>
        <v>0</v>
      </c>
      <c r="J3188" s="1" cm="1">
        <f t="array" ref="J3188">_xlfn.IFS(J3187&gt;=$C$13-$B$26,0,I3187&lt;$B$11,J3187+$B$26,TRUE,0)</f>
        <v>0.55000000000000004</v>
      </c>
      <c r="K3188" s="3" cm="1">
        <f t="array" ref="K3188">_xlfn.IFS(AND(NOT($K3187=0),$L3187),0,NOT($L3187),$K3187+$B$26,TRUE,$K3187)</f>
        <v>0.3</v>
      </c>
      <c r="L3188" s="3" t="b" cm="1">
        <f t="array" ref="L3188">_xlfn.IFS(AND($I3188&gt;0,$K3188&gt;=$C$5-$B$26),TRUE,$R3188&gt;=$B$6,FALSE,$I3188=0,FALSE,TRUE,$L3187)</f>
        <v>0</v>
      </c>
      <c r="M3188" s="3" t="b" cm="1">
        <f t="array" ref="M3188">_xlfn.IFS($N3188&gt;=$B$4-$B$26,FALSE,AND($I3188&gt;0,$K3188&gt;=$B$5-$B$26),TRUE,AND($L3188,NOT($M3187)),FALSE,$M3187,TRUE,TRUE,FALSE)</f>
        <v>0</v>
      </c>
      <c r="N3188" s="3" cm="1">
        <f t="array" ref="N3188">_xlfn.IFS($M3187,$N3187+$B$26,NOT($M3187),0,TRUE,$M3187)</f>
        <v>0</v>
      </c>
      <c r="O3188" s="3" t="b" cm="1">
        <f t="array" ref="O3188">_xlfn.IFS($M3188,FALSE,AND($L3188,NOT($M3188),$R3188&lt;$B$6,$I3188&gt;0),TRUE,TRUE,FALSE)</f>
        <v>0</v>
      </c>
      <c r="P3188" s="3" cm="1">
        <f t="array" ref="P3188">_xlfn.IFS($P3187&gt;=$C$7-$B$26,0,$O3187,$P3187+$B$26,TRUE,0)</f>
        <v>0</v>
      </c>
      <c r="Q3188" s="3" t="b" cm="1">
        <f t="array" ref="Q3188">_xlfn.IFS(AND($L3188,NOT($M3188),NOT($O3188)),TRUE,$R3188&gt;=$B$6,FALSE,AND($L3188,NOT($M3188),$O3188,$P3188=0),TRUE,TRUE,FALSE)</f>
        <v>0</v>
      </c>
      <c r="R3188" s="3" cm="1">
        <f t="array" ref="R3188">_xlfn.IFS(AND($Q3187,$R3187&lt;$B$6),$R3187+1,AND(NOT($L3187),$R3187&gt;0),0,TRUE,$R3187)</f>
        <v>0</v>
      </c>
      <c r="S3188" s="1" cm="1">
        <f t="array" ref="S3188">_xlfn.IFS(AND(Q3187,I3187&gt;$B$8),S3187+$B$8,AND(Q3187,I3187&lt;=$B$8),S3187+I3187,TRUE,$S3187)</f>
        <v>125</v>
      </c>
      <c r="T3188" s="1">
        <f t="shared" si="194"/>
        <v>11250</v>
      </c>
      <c r="U3188" s="17">
        <f t="shared" si="195"/>
        <v>211.9309262166405</v>
      </c>
      <c r="V3188" s="47" cm="1">
        <f t="array" ref="V3188">_xlfn.IFS($B$6=1,S3188*$B$10,AND(R3187=0,R3188&gt;=1,I3188&gt;=$B$6*$B$8-1),V3187+$B$6*$B$10*$B$8,AND(R3187=0,R3188&gt;=1,I3188&lt;$B$6*$B$8-1),V3187+I3187*$B$10,TRUE,V3187)</f>
        <v>12500</v>
      </c>
      <c r="W3188" s="17">
        <f t="shared" si="196"/>
        <v>235.47880690737833</v>
      </c>
    </row>
    <row r="3189" spans="7:23" x14ac:dyDescent="0.25">
      <c r="G3189" s="15">
        <v>3187</v>
      </c>
      <c r="H3189" s="1">
        <f t="shared" si="193"/>
        <v>53.1</v>
      </c>
      <c r="I3189" s="15" cm="1">
        <f t="array" ref="I3189">_xlfn.IFS(J3188&gt;=$C$13-$B$26,MINA(I3188+$B$13-S3189+S3188,$B$11),I3188=$B$11,MINA(I3188-S3189+S3188,$B$11),TRUE,MAXA(I3188-S3189+S3188,0))</f>
        <v>0</v>
      </c>
      <c r="J3189" s="1" cm="1">
        <f t="array" ref="J3189">_xlfn.IFS(J3188&gt;=$C$13-$B$26,0,I3188&lt;$B$11,J3188+$B$26,TRUE,0)</f>
        <v>0.56666666666666676</v>
      </c>
      <c r="K3189" s="3" cm="1">
        <f t="array" ref="K3189">_xlfn.IFS(AND(NOT($K3188=0),$L3188),0,NOT($L3188),$K3188+$B$26,TRUE,$K3188)</f>
        <v>0.31666666666666665</v>
      </c>
      <c r="L3189" s="3" t="b" cm="1">
        <f t="array" ref="L3189">_xlfn.IFS(AND($I3189&gt;0,$K3189&gt;=$C$5-$B$26),TRUE,$R3189&gt;=$B$6,FALSE,$I3189=0,FALSE,TRUE,$L3188)</f>
        <v>0</v>
      </c>
      <c r="M3189" s="3" t="b" cm="1">
        <f t="array" ref="M3189">_xlfn.IFS($N3189&gt;=$B$4-$B$26,FALSE,AND($I3189&gt;0,$K3189&gt;=$B$5-$B$26),TRUE,AND($L3189,NOT($M3188)),FALSE,$M3188,TRUE,TRUE,FALSE)</f>
        <v>0</v>
      </c>
      <c r="N3189" s="3" cm="1">
        <f t="array" ref="N3189">_xlfn.IFS($M3188,$N3188+$B$26,NOT($M3188),0,TRUE,$M3188)</f>
        <v>0</v>
      </c>
      <c r="O3189" s="3" t="b" cm="1">
        <f t="array" ref="O3189">_xlfn.IFS($M3189,FALSE,AND($L3189,NOT($M3189),$R3189&lt;$B$6,$I3189&gt;0),TRUE,TRUE,FALSE)</f>
        <v>0</v>
      </c>
      <c r="P3189" s="3" cm="1">
        <f t="array" ref="P3189">_xlfn.IFS($P3188&gt;=$C$7-$B$26,0,$O3188,$P3188+$B$26,TRUE,0)</f>
        <v>0</v>
      </c>
      <c r="Q3189" s="3" t="b" cm="1">
        <f t="array" ref="Q3189">_xlfn.IFS(AND($L3189,NOT($M3189),NOT($O3189)),TRUE,$R3189&gt;=$B$6,FALSE,AND($L3189,NOT($M3189),$O3189,$P3189=0),TRUE,TRUE,FALSE)</f>
        <v>0</v>
      </c>
      <c r="R3189" s="3" cm="1">
        <f t="array" ref="R3189">_xlfn.IFS(AND($Q3188,$R3188&lt;$B$6),$R3188+1,AND(NOT($L3188),$R3188&gt;0),0,TRUE,$R3188)</f>
        <v>0</v>
      </c>
      <c r="S3189" s="1" cm="1">
        <f t="array" ref="S3189">_xlfn.IFS(AND(Q3188,I3188&gt;$B$8),S3188+$B$8,AND(Q3188,I3188&lt;=$B$8),S3188+I3188,TRUE,$S3188)</f>
        <v>125</v>
      </c>
      <c r="T3189" s="1">
        <f t="shared" si="194"/>
        <v>11250</v>
      </c>
      <c r="U3189" s="17">
        <f t="shared" si="195"/>
        <v>211.86440677966101</v>
      </c>
      <c r="V3189" s="47" cm="1">
        <f t="array" ref="V3189">_xlfn.IFS($B$6=1,S3189*$B$10,AND(R3188=0,R3189&gt;=1,I3189&gt;=$B$6*$B$8-1),V3188+$B$6*$B$10*$B$8,AND(R3188=0,R3189&gt;=1,I3189&lt;$B$6*$B$8-1),V3188+I3188*$B$10,TRUE,V3188)</f>
        <v>12500</v>
      </c>
      <c r="W3189" s="17">
        <f t="shared" si="196"/>
        <v>235.40489642184556</v>
      </c>
    </row>
    <row r="3190" spans="7:23" x14ac:dyDescent="0.25">
      <c r="G3190" s="15">
        <v>3188</v>
      </c>
      <c r="H3190" s="1">
        <f t="shared" si="193"/>
        <v>53.116666666666667</v>
      </c>
      <c r="I3190" s="15" cm="1">
        <f t="array" ref="I3190">_xlfn.IFS(J3189&gt;=$C$13-$B$26,MINA(I3189+$B$13-S3190+S3189,$B$11),I3189=$B$11,MINA(I3189-S3190+S3189,$B$11),TRUE,MAXA(I3189-S3190+S3189,0))</f>
        <v>0</v>
      </c>
      <c r="J3190" s="1" cm="1">
        <f t="array" ref="J3190">_xlfn.IFS(J3189&gt;=$C$13-$B$26,0,I3189&lt;$B$11,J3189+$B$26,TRUE,0)</f>
        <v>0.58333333333333348</v>
      </c>
      <c r="K3190" s="3" cm="1">
        <f t="array" ref="K3190">_xlfn.IFS(AND(NOT($K3189=0),$L3189),0,NOT($L3189),$K3189+$B$26,TRUE,$K3189)</f>
        <v>0.33333333333333331</v>
      </c>
      <c r="L3190" s="3" t="b" cm="1">
        <f t="array" ref="L3190">_xlfn.IFS(AND($I3190&gt;0,$K3190&gt;=$C$5-$B$26),TRUE,$R3190&gt;=$B$6,FALSE,$I3190=0,FALSE,TRUE,$L3189)</f>
        <v>0</v>
      </c>
      <c r="M3190" s="3" t="b" cm="1">
        <f t="array" ref="M3190">_xlfn.IFS($N3190&gt;=$B$4-$B$26,FALSE,AND($I3190&gt;0,$K3190&gt;=$B$5-$B$26),TRUE,AND($L3190,NOT($M3189)),FALSE,$M3189,TRUE,TRUE,FALSE)</f>
        <v>0</v>
      </c>
      <c r="N3190" s="3" cm="1">
        <f t="array" ref="N3190">_xlfn.IFS($M3189,$N3189+$B$26,NOT($M3189),0,TRUE,$M3189)</f>
        <v>0</v>
      </c>
      <c r="O3190" s="3" t="b" cm="1">
        <f t="array" ref="O3190">_xlfn.IFS($M3190,FALSE,AND($L3190,NOT($M3190),$R3190&lt;$B$6,$I3190&gt;0),TRUE,TRUE,FALSE)</f>
        <v>0</v>
      </c>
      <c r="P3190" s="3" cm="1">
        <f t="array" ref="P3190">_xlfn.IFS($P3189&gt;=$C$7-$B$26,0,$O3189,$P3189+$B$26,TRUE,0)</f>
        <v>0</v>
      </c>
      <c r="Q3190" s="3" t="b" cm="1">
        <f t="array" ref="Q3190">_xlfn.IFS(AND($L3190,NOT($M3190),NOT($O3190)),TRUE,$R3190&gt;=$B$6,FALSE,AND($L3190,NOT($M3190),$O3190,$P3190=0),TRUE,TRUE,FALSE)</f>
        <v>0</v>
      </c>
      <c r="R3190" s="3" cm="1">
        <f t="array" ref="R3190">_xlfn.IFS(AND($Q3189,$R3189&lt;$B$6),$R3189+1,AND(NOT($L3189),$R3189&gt;0),0,TRUE,$R3189)</f>
        <v>0</v>
      </c>
      <c r="S3190" s="1" cm="1">
        <f t="array" ref="S3190">_xlfn.IFS(AND(Q3189,I3189&gt;$B$8),S3189+$B$8,AND(Q3189,I3189&lt;=$B$8),S3189+I3189,TRUE,$S3189)</f>
        <v>125</v>
      </c>
      <c r="T3190" s="1">
        <f t="shared" si="194"/>
        <v>11250</v>
      </c>
      <c r="U3190" s="17">
        <f t="shared" si="195"/>
        <v>211.79792908691559</v>
      </c>
      <c r="V3190" s="47" cm="1">
        <f t="array" ref="V3190">_xlfn.IFS($B$6=1,S3190*$B$10,AND(R3189=0,R3190&gt;=1,I3190&gt;=$B$6*$B$8-1),V3189+$B$6*$B$10*$B$8,AND(R3189=0,R3190&gt;=1,I3190&lt;$B$6*$B$8-1),V3189+I3189*$B$10,TRUE,V3189)</f>
        <v>12500</v>
      </c>
      <c r="W3190" s="17">
        <f t="shared" si="196"/>
        <v>235.33103231879511</v>
      </c>
    </row>
    <row r="3191" spans="7:23" x14ac:dyDescent="0.25">
      <c r="G3191" s="15">
        <v>3189</v>
      </c>
      <c r="H3191" s="1">
        <f t="shared" si="193"/>
        <v>53.133333333333333</v>
      </c>
      <c r="I3191" s="15" cm="1">
        <f t="array" ref="I3191">_xlfn.IFS(J3190&gt;=$C$13-$B$26,MINA(I3190+$B$13-S3191+S3190,$B$11),I3190=$B$11,MINA(I3190-S3191+S3190,$B$11),TRUE,MAXA(I3190-S3191+S3190,0))</f>
        <v>0</v>
      </c>
      <c r="J3191" s="1" cm="1">
        <f t="array" ref="J3191">_xlfn.IFS(J3190&gt;=$C$13-$B$26,0,I3190&lt;$B$11,J3190+$B$26,TRUE,0)</f>
        <v>0.6000000000000002</v>
      </c>
      <c r="K3191" s="3" cm="1">
        <f t="array" ref="K3191">_xlfn.IFS(AND(NOT($K3190=0),$L3190),0,NOT($L3190),$K3190+$B$26,TRUE,$K3190)</f>
        <v>0.35</v>
      </c>
      <c r="L3191" s="3" t="b" cm="1">
        <f t="array" ref="L3191">_xlfn.IFS(AND($I3191&gt;0,$K3191&gt;=$C$5-$B$26),TRUE,$R3191&gt;=$B$6,FALSE,$I3191=0,FALSE,TRUE,$L3190)</f>
        <v>0</v>
      </c>
      <c r="M3191" s="3" t="b" cm="1">
        <f t="array" ref="M3191">_xlfn.IFS($N3191&gt;=$B$4-$B$26,FALSE,AND($I3191&gt;0,$K3191&gt;=$B$5-$B$26),TRUE,AND($L3191,NOT($M3190)),FALSE,$M3190,TRUE,TRUE,FALSE)</f>
        <v>0</v>
      </c>
      <c r="N3191" s="3" cm="1">
        <f t="array" ref="N3191">_xlfn.IFS($M3190,$N3190+$B$26,NOT($M3190),0,TRUE,$M3190)</f>
        <v>0</v>
      </c>
      <c r="O3191" s="3" t="b" cm="1">
        <f t="array" ref="O3191">_xlfn.IFS($M3191,FALSE,AND($L3191,NOT($M3191),$R3191&lt;$B$6,$I3191&gt;0),TRUE,TRUE,FALSE)</f>
        <v>0</v>
      </c>
      <c r="P3191" s="3" cm="1">
        <f t="array" ref="P3191">_xlfn.IFS($P3190&gt;=$C$7-$B$26,0,$O3190,$P3190+$B$26,TRUE,0)</f>
        <v>0</v>
      </c>
      <c r="Q3191" s="3" t="b" cm="1">
        <f t="array" ref="Q3191">_xlfn.IFS(AND($L3191,NOT($M3191),NOT($O3191)),TRUE,$R3191&gt;=$B$6,FALSE,AND($L3191,NOT($M3191),$O3191,$P3191=0),TRUE,TRUE,FALSE)</f>
        <v>0</v>
      </c>
      <c r="R3191" s="3" cm="1">
        <f t="array" ref="R3191">_xlfn.IFS(AND($Q3190,$R3190&lt;$B$6),$R3190+1,AND(NOT($L3190),$R3190&gt;0),0,TRUE,$R3190)</f>
        <v>0</v>
      </c>
      <c r="S3191" s="1" cm="1">
        <f t="array" ref="S3191">_xlfn.IFS(AND(Q3190,I3190&gt;$B$8),S3190+$B$8,AND(Q3190,I3190&lt;=$B$8),S3190+I3190,TRUE,$S3190)</f>
        <v>125</v>
      </c>
      <c r="T3191" s="1">
        <f t="shared" si="194"/>
        <v>11250</v>
      </c>
      <c r="U3191" s="17">
        <f t="shared" si="195"/>
        <v>211.73149309912171</v>
      </c>
      <c r="V3191" s="47" cm="1">
        <f t="array" ref="V3191">_xlfn.IFS($B$6=1,S3191*$B$10,AND(R3190=0,R3191&gt;=1,I3191&gt;=$B$6*$B$8-1),V3190+$B$6*$B$10*$B$8,AND(R3190=0,R3191&gt;=1,I3191&lt;$B$6*$B$8-1),V3190+I3190*$B$10,TRUE,V3190)</f>
        <v>12500</v>
      </c>
      <c r="W3191" s="17">
        <f t="shared" si="196"/>
        <v>235.25721455457969</v>
      </c>
    </row>
    <row r="3192" spans="7:23" x14ac:dyDescent="0.25">
      <c r="G3192" s="15">
        <v>3190</v>
      </c>
      <c r="H3192" s="1">
        <f t="shared" si="193"/>
        <v>53.15</v>
      </c>
      <c r="I3192" s="15" cm="1">
        <f t="array" ref="I3192">_xlfn.IFS(J3191&gt;=$C$13-$B$26,MINA(I3191+$B$13-S3192+S3191,$B$11),I3191=$B$11,MINA(I3191-S3192+S3191,$B$11),TRUE,MAXA(I3191-S3192+S3191,0))</f>
        <v>0</v>
      </c>
      <c r="J3192" s="1" cm="1">
        <f t="array" ref="J3192">_xlfn.IFS(J3191&gt;=$C$13-$B$26,0,I3191&lt;$B$11,J3191+$B$26,TRUE,0)</f>
        <v>0.61666666666666692</v>
      </c>
      <c r="K3192" s="3" cm="1">
        <f t="array" ref="K3192">_xlfn.IFS(AND(NOT($K3191=0),$L3191),0,NOT($L3191),$K3191+$B$26,TRUE,$K3191)</f>
        <v>0.36666666666666664</v>
      </c>
      <c r="L3192" s="3" t="b" cm="1">
        <f t="array" ref="L3192">_xlfn.IFS(AND($I3192&gt;0,$K3192&gt;=$C$5-$B$26),TRUE,$R3192&gt;=$B$6,FALSE,$I3192=0,FALSE,TRUE,$L3191)</f>
        <v>0</v>
      </c>
      <c r="M3192" s="3" t="b" cm="1">
        <f t="array" ref="M3192">_xlfn.IFS($N3192&gt;=$B$4-$B$26,FALSE,AND($I3192&gt;0,$K3192&gt;=$B$5-$B$26),TRUE,AND($L3192,NOT($M3191)),FALSE,$M3191,TRUE,TRUE,FALSE)</f>
        <v>0</v>
      </c>
      <c r="N3192" s="3" cm="1">
        <f t="array" ref="N3192">_xlfn.IFS($M3191,$N3191+$B$26,NOT($M3191),0,TRUE,$M3191)</f>
        <v>0</v>
      </c>
      <c r="O3192" s="3" t="b" cm="1">
        <f t="array" ref="O3192">_xlfn.IFS($M3192,FALSE,AND($L3192,NOT($M3192),$R3192&lt;$B$6,$I3192&gt;0),TRUE,TRUE,FALSE)</f>
        <v>0</v>
      </c>
      <c r="P3192" s="3" cm="1">
        <f t="array" ref="P3192">_xlfn.IFS($P3191&gt;=$C$7-$B$26,0,$O3191,$P3191+$B$26,TRUE,0)</f>
        <v>0</v>
      </c>
      <c r="Q3192" s="3" t="b" cm="1">
        <f t="array" ref="Q3192">_xlfn.IFS(AND($L3192,NOT($M3192),NOT($O3192)),TRUE,$R3192&gt;=$B$6,FALSE,AND($L3192,NOT($M3192),$O3192,$P3192=0),TRUE,TRUE,FALSE)</f>
        <v>0</v>
      </c>
      <c r="R3192" s="3" cm="1">
        <f t="array" ref="R3192">_xlfn.IFS(AND($Q3191,$R3191&lt;$B$6),$R3191+1,AND(NOT($L3191),$R3191&gt;0),0,TRUE,$R3191)</f>
        <v>0</v>
      </c>
      <c r="S3192" s="1" cm="1">
        <f t="array" ref="S3192">_xlfn.IFS(AND(Q3191,I3191&gt;$B$8),S3191+$B$8,AND(Q3191,I3191&lt;=$B$8),S3191+I3191,TRUE,$S3191)</f>
        <v>125</v>
      </c>
      <c r="T3192" s="1">
        <f t="shared" si="194"/>
        <v>11250</v>
      </c>
      <c r="U3192" s="17">
        <f t="shared" si="195"/>
        <v>211.6650987770461</v>
      </c>
      <c r="V3192" s="47" cm="1">
        <f t="array" ref="V3192">_xlfn.IFS($B$6=1,S3192*$B$10,AND(R3191=0,R3192&gt;=1,I3192&gt;=$B$6*$B$8-1),V3191+$B$6*$B$10*$B$8,AND(R3191=0,R3192&gt;=1,I3192&lt;$B$6*$B$8-1),V3191+I3191*$B$10,TRUE,V3191)</f>
        <v>12500</v>
      </c>
      <c r="W3192" s="17">
        <f t="shared" si="196"/>
        <v>235.18344308560677</v>
      </c>
    </row>
    <row r="3193" spans="7:23" x14ac:dyDescent="0.25">
      <c r="G3193" s="15">
        <v>3191</v>
      </c>
      <c r="H3193" s="1">
        <f t="shared" si="193"/>
        <v>53.166666666666664</v>
      </c>
      <c r="I3193" s="15" cm="1">
        <f t="array" ref="I3193">_xlfn.IFS(J3192&gt;=$C$13-$B$26,MINA(I3192+$B$13-S3193+S3192,$B$11),I3192=$B$11,MINA(I3192-S3193+S3192,$B$11),TRUE,MAXA(I3192-S3193+S3192,0))</f>
        <v>0</v>
      </c>
      <c r="J3193" s="1" cm="1">
        <f t="array" ref="J3193">_xlfn.IFS(J3192&gt;=$C$13-$B$26,0,I3192&lt;$B$11,J3192+$B$26,TRUE,0)</f>
        <v>0.63333333333333364</v>
      </c>
      <c r="K3193" s="3" cm="1">
        <f t="array" ref="K3193">_xlfn.IFS(AND(NOT($K3192=0),$L3192),0,NOT($L3192),$K3192+$B$26,TRUE,$K3192)</f>
        <v>0.3833333333333333</v>
      </c>
      <c r="L3193" s="3" t="b" cm="1">
        <f t="array" ref="L3193">_xlfn.IFS(AND($I3193&gt;0,$K3193&gt;=$C$5-$B$26),TRUE,$R3193&gt;=$B$6,FALSE,$I3193=0,FALSE,TRUE,$L3192)</f>
        <v>0</v>
      </c>
      <c r="M3193" s="3" t="b" cm="1">
        <f t="array" ref="M3193">_xlfn.IFS($N3193&gt;=$B$4-$B$26,FALSE,AND($I3193&gt;0,$K3193&gt;=$B$5-$B$26),TRUE,AND($L3193,NOT($M3192)),FALSE,$M3192,TRUE,TRUE,FALSE)</f>
        <v>0</v>
      </c>
      <c r="N3193" s="3" cm="1">
        <f t="array" ref="N3193">_xlfn.IFS($M3192,$N3192+$B$26,NOT($M3192),0,TRUE,$M3192)</f>
        <v>0</v>
      </c>
      <c r="O3193" s="3" t="b" cm="1">
        <f t="array" ref="O3193">_xlfn.IFS($M3193,FALSE,AND($L3193,NOT($M3193),$R3193&lt;$B$6,$I3193&gt;0),TRUE,TRUE,FALSE)</f>
        <v>0</v>
      </c>
      <c r="P3193" s="3" cm="1">
        <f t="array" ref="P3193">_xlfn.IFS($P3192&gt;=$C$7-$B$26,0,$O3192,$P3192+$B$26,TRUE,0)</f>
        <v>0</v>
      </c>
      <c r="Q3193" s="3" t="b" cm="1">
        <f t="array" ref="Q3193">_xlfn.IFS(AND($L3193,NOT($M3193),NOT($O3193)),TRUE,$R3193&gt;=$B$6,FALSE,AND($L3193,NOT($M3193),$O3193,$P3193=0),TRUE,TRUE,FALSE)</f>
        <v>0</v>
      </c>
      <c r="R3193" s="3" cm="1">
        <f t="array" ref="R3193">_xlfn.IFS(AND($Q3192,$R3192&lt;$B$6),$R3192+1,AND(NOT($L3192),$R3192&gt;0),0,TRUE,$R3192)</f>
        <v>0</v>
      </c>
      <c r="S3193" s="1" cm="1">
        <f t="array" ref="S3193">_xlfn.IFS(AND(Q3192,I3192&gt;$B$8),S3192+$B$8,AND(Q3192,I3192&lt;=$B$8),S3192+I3192,TRUE,$S3192)</f>
        <v>125</v>
      </c>
      <c r="T3193" s="1">
        <f t="shared" si="194"/>
        <v>11250</v>
      </c>
      <c r="U3193" s="17">
        <f t="shared" si="195"/>
        <v>211.59874608150471</v>
      </c>
      <c r="V3193" s="47" cm="1">
        <f t="array" ref="V3193">_xlfn.IFS($B$6=1,S3193*$B$10,AND(R3192=0,R3193&gt;=1,I3193&gt;=$B$6*$B$8-1),V3192+$B$6*$B$10*$B$8,AND(R3192=0,R3193&gt;=1,I3193&lt;$B$6*$B$8-1),V3192+I3192*$B$10,TRUE,V3192)</f>
        <v>12500</v>
      </c>
      <c r="W3193" s="17">
        <f t="shared" si="196"/>
        <v>235.10971786833858</v>
      </c>
    </row>
    <row r="3194" spans="7:23" x14ac:dyDescent="0.25">
      <c r="G3194" s="15">
        <v>3192</v>
      </c>
      <c r="H3194" s="1">
        <f t="shared" si="193"/>
        <v>53.18333333333333</v>
      </c>
      <c r="I3194" s="15" cm="1">
        <f t="array" ref="I3194">_xlfn.IFS(J3193&gt;=$C$13-$B$26,MINA(I3193+$B$13-S3194+S3193,$B$11),I3193=$B$11,MINA(I3193-S3194+S3193,$B$11),TRUE,MAXA(I3193-S3194+S3193,0))</f>
        <v>0</v>
      </c>
      <c r="J3194" s="1" cm="1">
        <f t="array" ref="J3194">_xlfn.IFS(J3193&gt;=$C$13-$B$26,0,I3193&lt;$B$11,J3193+$B$26,TRUE,0)</f>
        <v>0.65000000000000036</v>
      </c>
      <c r="K3194" s="3" cm="1">
        <f t="array" ref="K3194">_xlfn.IFS(AND(NOT($K3193=0),$L3193),0,NOT($L3193),$K3193+$B$26,TRUE,$K3193)</f>
        <v>0.39999999999999997</v>
      </c>
      <c r="L3194" s="3" t="b" cm="1">
        <f t="array" ref="L3194">_xlfn.IFS(AND($I3194&gt;0,$K3194&gt;=$C$5-$B$26),TRUE,$R3194&gt;=$B$6,FALSE,$I3194=0,FALSE,TRUE,$L3193)</f>
        <v>0</v>
      </c>
      <c r="M3194" s="3" t="b" cm="1">
        <f t="array" ref="M3194">_xlfn.IFS($N3194&gt;=$B$4-$B$26,FALSE,AND($I3194&gt;0,$K3194&gt;=$B$5-$B$26),TRUE,AND($L3194,NOT($M3193)),FALSE,$M3193,TRUE,TRUE,FALSE)</f>
        <v>0</v>
      </c>
      <c r="N3194" s="3" cm="1">
        <f t="array" ref="N3194">_xlfn.IFS($M3193,$N3193+$B$26,NOT($M3193),0,TRUE,$M3193)</f>
        <v>0</v>
      </c>
      <c r="O3194" s="3" t="b" cm="1">
        <f t="array" ref="O3194">_xlfn.IFS($M3194,FALSE,AND($L3194,NOT($M3194),$R3194&lt;$B$6,$I3194&gt;0),TRUE,TRUE,FALSE)</f>
        <v>0</v>
      </c>
      <c r="P3194" s="3" cm="1">
        <f t="array" ref="P3194">_xlfn.IFS($P3193&gt;=$C$7-$B$26,0,$O3193,$P3193+$B$26,TRUE,0)</f>
        <v>0</v>
      </c>
      <c r="Q3194" s="3" t="b" cm="1">
        <f t="array" ref="Q3194">_xlfn.IFS(AND($L3194,NOT($M3194),NOT($O3194)),TRUE,$R3194&gt;=$B$6,FALSE,AND($L3194,NOT($M3194),$O3194,$P3194=0),TRUE,TRUE,FALSE)</f>
        <v>0</v>
      </c>
      <c r="R3194" s="3" cm="1">
        <f t="array" ref="R3194">_xlfn.IFS(AND($Q3193,$R3193&lt;$B$6),$R3193+1,AND(NOT($L3193),$R3193&gt;0),0,TRUE,$R3193)</f>
        <v>0</v>
      </c>
      <c r="S3194" s="1" cm="1">
        <f t="array" ref="S3194">_xlfn.IFS(AND(Q3193,I3193&gt;$B$8),S3193+$B$8,AND(Q3193,I3193&lt;=$B$8),S3193+I3193,TRUE,$S3193)</f>
        <v>125</v>
      </c>
      <c r="T3194" s="1">
        <f t="shared" si="194"/>
        <v>11250</v>
      </c>
      <c r="U3194" s="17">
        <f t="shared" si="195"/>
        <v>211.5324349733626</v>
      </c>
      <c r="V3194" s="47" cm="1">
        <f t="array" ref="V3194">_xlfn.IFS($B$6=1,S3194*$B$10,AND(R3193=0,R3194&gt;=1,I3194&gt;=$B$6*$B$8-1),V3193+$B$6*$B$10*$B$8,AND(R3193=0,R3194&gt;=1,I3194&lt;$B$6*$B$8-1),V3193+I3193*$B$10,TRUE,V3193)</f>
        <v>12500</v>
      </c>
      <c r="W3194" s="17">
        <f t="shared" si="196"/>
        <v>235.03603885929178</v>
      </c>
    </row>
    <row r="3195" spans="7:23" x14ac:dyDescent="0.25">
      <c r="G3195" s="15">
        <v>3193</v>
      </c>
      <c r="H3195" s="1">
        <f t="shared" si="193"/>
        <v>53.199999999999996</v>
      </c>
      <c r="I3195" s="15" cm="1">
        <f t="array" ref="I3195">_xlfn.IFS(J3194&gt;=$C$13-$B$26,MINA(I3194+$B$13-S3195+S3194,$B$11),I3194=$B$11,MINA(I3194-S3195+S3194,$B$11),TRUE,MAXA(I3194-S3195+S3194,0))</f>
        <v>0</v>
      </c>
      <c r="J3195" s="1" cm="1">
        <f t="array" ref="J3195">_xlfn.IFS(J3194&gt;=$C$13-$B$26,0,I3194&lt;$B$11,J3194+$B$26,TRUE,0)</f>
        <v>0.66666666666666707</v>
      </c>
      <c r="K3195" s="3" cm="1">
        <f t="array" ref="K3195">_xlfn.IFS(AND(NOT($K3194=0),$L3194),0,NOT($L3194),$K3194+$B$26,TRUE,$K3194)</f>
        <v>0.41666666666666663</v>
      </c>
      <c r="L3195" s="3" t="b" cm="1">
        <f t="array" ref="L3195">_xlfn.IFS(AND($I3195&gt;0,$K3195&gt;=$C$5-$B$26),TRUE,$R3195&gt;=$B$6,FALSE,$I3195=0,FALSE,TRUE,$L3194)</f>
        <v>0</v>
      </c>
      <c r="M3195" s="3" t="b" cm="1">
        <f t="array" ref="M3195">_xlfn.IFS($N3195&gt;=$B$4-$B$26,FALSE,AND($I3195&gt;0,$K3195&gt;=$B$5-$B$26),TRUE,AND($L3195,NOT($M3194)),FALSE,$M3194,TRUE,TRUE,FALSE)</f>
        <v>0</v>
      </c>
      <c r="N3195" s="3" cm="1">
        <f t="array" ref="N3195">_xlfn.IFS($M3194,$N3194+$B$26,NOT($M3194),0,TRUE,$M3194)</f>
        <v>0</v>
      </c>
      <c r="O3195" s="3" t="b" cm="1">
        <f t="array" ref="O3195">_xlfn.IFS($M3195,FALSE,AND($L3195,NOT($M3195),$R3195&lt;$B$6,$I3195&gt;0),TRUE,TRUE,FALSE)</f>
        <v>0</v>
      </c>
      <c r="P3195" s="3" cm="1">
        <f t="array" ref="P3195">_xlfn.IFS($P3194&gt;=$C$7-$B$26,0,$O3194,$P3194+$B$26,TRUE,0)</f>
        <v>0</v>
      </c>
      <c r="Q3195" s="3" t="b" cm="1">
        <f t="array" ref="Q3195">_xlfn.IFS(AND($L3195,NOT($M3195),NOT($O3195)),TRUE,$R3195&gt;=$B$6,FALSE,AND($L3195,NOT($M3195),$O3195,$P3195=0),TRUE,TRUE,FALSE)</f>
        <v>0</v>
      </c>
      <c r="R3195" s="3" cm="1">
        <f t="array" ref="R3195">_xlfn.IFS(AND($Q3194,$R3194&lt;$B$6),$R3194+1,AND(NOT($L3194),$R3194&gt;0),0,TRUE,$R3194)</f>
        <v>0</v>
      </c>
      <c r="S3195" s="1" cm="1">
        <f t="array" ref="S3195">_xlfn.IFS(AND(Q3194,I3194&gt;$B$8),S3194+$B$8,AND(Q3194,I3194&lt;=$B$8),S3194+I3194,TRUE,$S3194)</f>
        <v>125</v>
      </c>
      <c r="T3195" s="1">
        <f t="shared" si="194"/>
        <v>11250</v>
      </c>
      <c r="U3195" s="17">
        <f t="shared" si="195"/>
        <v>211.46616541353384</v>
      </c>
      <c r="V3195" s="47" cm="1">
        <f t="array" ref="V3195">_xlfn.IFS($B$6=1,S3195*$B$10,AND(R3194=0,R3195&gt;=1,I3195&gt;=$B$6*$B$8-1),V3194+$B$6*$B$10*$B$8,AND(R3194=0,R3195&gt;=1,I3195&lt;$B$6*$B$8-1),V3194+I3194*$B$10,TRUE,V3194)</f>
        <v>12500</v>
      </c>
      <c r="W3195" s="17">
        <f t="shared" si="196"/>
        <v>234.9624060150376</v>
      </c>
    </row>
    <row r="3196" spans="7:23" x14ac:dyDescent="0.25">
      <c r="G3196" s="15">
        <v>3194</v>
      </c>
      <c r="H3196" s="1">
        <f t="shared" si="193"/>
        <v>53.216666666666669</v>
      </c>
      <c r="I3196" s="15" cm="1">
        <f t="array" ref="I3196">_xlfn.IFS(J3195&gt;=$C$13-$B$26,MINA(I3195+$B$13-S3196+S3195,$B$11),I3195=$B$11,MINA(I3195-S3196+S3195,$B$11),TRUE,MAXA(I3195-S3196+S3195,0))</f>
        <v>0</v>
      </c>
      <c r="J3196" s="1" cm="1">
        <f t="array" ref="J3196">_xlfn.IFS(J3195&gt;=$C$13-$B$26,0,I3195&lt;$B$11,J3195+$B$26,TRUE,0)</f>
        <v>0.68333333333333379</v>
      </c>
      <c r="K3196" s="3" cm="1">
        <f t="array" ref="K3196">_xlfn.IFS(AND(NOT($K3195=0),$L3195),0,NOT($L3195),$K3195+$B$26,TRUE,$K3195)</f>
        <v>0.43333333333333329</v>
      </c>
      <c r="L3196" s="3" t="b" cm="1">
        <f t="array" ref="L3196">_xlfn.IFS(AND($I3196&gt;0,$K3196&gt;=$C$5-$B$26),TRUE,$R3196&gt;=$B$6,FALSE,$I3196=0,FALSE,TRUE,$L3195)</f>
        <v>0</v>
      </c>
      <c r="M3196" s="3" t="b" cm="1">
        <f t="array" ref="M3196">_xlfn.IFS($N3196&gt;=$B$4-$B$26,FALSE,AND($I3196&gt;0,$K3196&gt;=$B$5-$B$26),TRUE,AND($L3196,NOT($M3195)),FALSE,$M3195,TRUE,TRUE,FALSE)</f>
        <v>0</v>
      </c>
      <c r="N3196" s="3" cm="1">
        <f t="array" ref="N3196">_xlfn.IFS($M3195,$N3195+$B$26,NOT($M3195),0,TRUE,$M3195)</f>
        <v>0</v>
      </c>
      <c r="O3196" s="3" t="b" cm="1">
        <f t="array" ref="O3196">_xlfn.IFS($M3196,FALSE,AND($L3196,NOT($M3196),$R3196&lt;$B$6,$I3196&gt;0),TRUE,TRUE,FALSE)</f>
        <v>0</v>
      </c>
      <c r="P3196" s="3" cm="1">
        <f t="array" ref="P3196">_xlfn.IFS($P3195&gt;=$C$7-$B$26,0,$O3195,$P3195+$B$26,TRUE,0)</f>
        <v>0</v>
      </c>
      <c r="Q3196" s="3" t="b" cm="1">
        <f t="array" ref="Q3196">_xlfn.IFS(AND($L3196,NOT($M3196),NOT($O3196)),TRUE,$R3196&gt;=$B$6,FALSE,AND($L3196,NOT($M3196),$O3196,$P3196=0),TRUE,TRUE,FALSE)</f>
        <v>0</v>
      </c>
      <c r="R3196" s="3" cm="1">
        <f t="array" ref="R3196">_xlfn.IFS(AND($Q3195,$R3195&lt;$B$6),$R3195+1,AND(NOT($L3195),$R3195&gt;0),0,TRUE,$R3195)</f>
        <v>0</v>
      </c>
      <c r="S3196" s="1" cm="1">
        <f t="array" ref="S3196">_xlfn.IFS(AND(Q3195,I3195&gt;$B$8),S3195+$B$8,AND(Q3195,I3195&lt;=$B$8),S3195+I3195,TRUE,$S3195)</f>
        <v>125</v>
      </c>
      <c r="T3196" s="1">
        <f t="shared" si="194"/>
        <v>11250</v>
      </c>
      <c r="U3196" s="17">
        <f t="shared" si="195"/>
        <v>211.39993736298152</v>
      </c>
      <c r="V3196" s="47" cm="1">
        <f t="array" ref="V3196">_xlfn.IFS($B$6=1,S3196*$B$10,AND(R3195=0,R3196&gt;=1,I3196&gt;=$B$6*$B$8-1),V3195+$B$6*$B$10*$B$8,AND(R3195=0,R3196&gt;=1,I3196&lt;$B$6*$B$8-1),V3195+I3195*$B$10,TRUE,V3195)</f>
        <v>12500</v>
      </c>
      <c r="W3196" s="17">
        <f t="shared" si="196"/>
        <v>234.88881929220167</v>
      </c>
    </row>
    <row r="3197" spans="7:23" x14ac:dyDescent="0.25">
      <c r="G3197" s="15">
        <v>3195</v>
      </c>
      <c r="H3197" s="1">
        <f t="shared" si="193"/>
        <v>53.233333333333334</v>
      </c>
      <c r="I3197" s="15" cm="1">
        <f t="array" ref="I3197">_xlfn.IFS(J3196&gt;=$C$13-$B$26,MINA(I3196+$B$13-S3197+S3196,$B$11),I3196=$B$11,MINA(I3196-S3197+S3196,$B$11),TRUE,MAXA(I3196-S3197+S3196,0))</f>
        <v>0</v>
      </c>
      <c r="J3197" s="1" cm="1">
        <f t="array" ref="J3197">_xlfn.IFS(J3196&gt;=$C$13-$B$26,0,I3196&lt;$B$11,J3196+$B$26,TRUE,0)</f>
        <v>0.70000000000000051</v>
      </c>
      <c r="K3197" s="3" cm="1">
        <f t="array" ref="K3197">_xlfn.IFS(AND(NOT($K3196=0),$L3196),0,NOT($L3196),$K3196+$B$26,TRUE,$K3196)</f>
        <v>0.44999999999999996</v>
      </c>
      <c r="L3197" s="3" t="b" cm="1">
        <f t="array" ref="L3197">_xlfn.IFS(AND($I3197&gt;0,$K3197&gt;=$C$5-$B$26),TRUE,$R3197&gt;=$B$6,FALSE,$I3197=0,FALSE,TRUE,$L3196)</f>
        <v>0</v>
      </c>
      <c r="M3197" s="3" t="b" cm="1">
        <f t="array" ref="M3197">_xlfn.IFS($N3197&gt;=$B$4-$B$26,FALSE,AND($I3197&gt;0,$K3197&gt;=$B$5-$B$26),TRUE,AND($L3197,NOT($M3196)),FALSE,$M3196,TRUE,TRUE,FALSE)</f>
        <v>0</v>
      </c>
      <c r="N3197" s="3" cm="1">
        <f t="array" ref="N3197">_xlfn.IFS($M3196,$N3196+$B$26,NOT($M3196),0,TRUE,$M3196)</f>
        <v>0</v>
      </c>
      <c r="O3197" s="3" t="b" cm="1">
        <f t="array" ref="O3197">_xlfn.IFS($M3197,FALSE,AND($L3197,NOT($M3197),$R3197&lt;$B$6,$I3197&gt;0),TRUE,TRUE,FALSE)</f>
        <v>0</v>
      </c>
      <c r="P3197" s="3" cm="1">
        <f t="array" ref="P3197">_xlfn.IFS($P3196&gt;=$C$7-$B$26,0,$O3196,$P3196+$B$26,TRUE,0)</f>
        <v>0</v>
      </c>
      <c r="Q3197" s="3" t="b" cm="1">
        <f t="array" ref="Q3197">_xlfn.IFS(AND($L3197,NOT($M3197),NOT($O3197)),TRUE,$R3197&gt;=$B$6,FALSE,AND($L3197,NOT($M3197),$O3197,$P3197=0),TRUE,TRUE,FALSE)</f>
        <v>0</v>
      </c>
      <c r="R3197" s="3" cm="1">
        <f t="array" ref="R3197">_xlfn.IFS(AND($Q3196,$R3196&lt;$B$6),$R3196+1,AND(NOT($L3196),$R3196&gt;0),0,TRUE,$R3196)</f>
        <v>0</v>
      </c>
      <c r="S3197" s="1" cm="1">
        <f t="array" ref="S3197">_xlfn.IFS(AND(Q3196,I3196&gt;$B$8),S3196+$B$8,AND(Q3196,I3196&lt;=$B$8),S3196+I3196,TRUE,$S3196)</f>
        <v>125</v>
      </c>
      <c r="T3197" s="1">
        <f t="shared" si="194"/>
        <v>11250</v>
      </c>
      <c r="U3197" s="17">
        <f t="shared" si="195"/>
        <v>211.3337507827176</v>
      </c>
      <c r="V3197" s="47" cm="1">
        <f t="array" ref="V3197">_xlfn.IFS($B$6=1,S3197*$B$10,AND(R3196=0,R3197&gt;=1,I3197&gt;=$B$6*$B$8-1),V3196+$B$6*$B$10*$B$8,AND(R3196=0,R3197&gt;=1,I3197&lt;$B$6*$B$8-1),V3196+I3196*$B$10,TRUE,V3196)</f>
        <v>12500</v>
      </c>
      <c r="W3197" s="17">
        <f t="shared" si="196"/>
        <v>234.815278647464</v>
      </c>
    </row>
    <row r="3198" spans="7:23" x14ac:dyDescent="0.25">
      <c r="G3198" s="15">
        <v>3196</v>
      </c>
      <c r="H3198" s="1">
        <f t="shared" si="193"/>
        <v>53.25</v>
      </c>
      <c r="I3198" s="15" cm="1">
        <f t="array" ref="I3198">_xlfn.IFS(J3197&gt;=$C$13-$B$26,MINA(I3197+$B$13-S3198+S3197,$B$11),I3197=$B$11,MINA(I3197-S3198+S3197,$B$11),TRUE,MAXA(I3197-S3198+S3197,0))</f>
        <v>0</v>
      </c>
      <c r="J3198" s="1" cm="1">
        <f t="array" ref="J3198">_xlfn.IFS(J3197&gt;=$C$13-$B$26,0,I3197&lt;$B$11,J3197+$B$26,TRUE,0)</f>
        <v>0.71666666666666723</v>
      </c>
      <c r="K3198" s="3" cm="1">
        <f t="array" ref="K3198">_xlfn.IFS(AND(NOT($K3197=0),$L3197),0,NOT($L3197),$K3197+$B$26,TRUE,$K3197)</f>
        <v>0.46666666666666662</v>
      </c>
      <c r="L3198" s="3" t="b" cm="1">
        <f t="array" ref="L3198">_xlfn.IFS(AND($I3198&gt;0,$K3198&gt;=$C$5-$B$26),TRUE,$R3198&gt;=$B$6,FALSE,$I3198=0,FALSE,TRUE,$L3197)</f>
        <v>0</v>
      </c>
      <c r="M3198" s="3" t="b" cm="1">
        <f t="array" ref="M3198">_xlfn.IFS($N3198&gt;=$B$4-$B$26,FALSE,AND($I3198&gt;0,$K3198&gt;=$B$5-$B$26),TRUE,AND($L3198,NOT($M3197)),FALSE,$M3197,TRUE,TRUE,FALSE)</f>
        <v>0</v>
      </c>
      <c r="N3198" s="3" cm="1">
        <f t="array" ref="N3198">_xlfn.IFS($M3197,$N3197+$B$26,NOT($M3197),0,TRUE,$M3197)</f>
        <v>0</v>
      </c>
      <c r="O3198" s="3" t="b" cm="1">
        <f t="array" ref="O3198">_xlfn.IFS($M3198,FALSE,AND($L3198,NOT($M3198),$R3198&lt;$B$6,$I3198&gt;0),TRUE,TRUE,FALSE)</f>
        <v>0</v>
      </c>
      <c r="P3198" s="3" cm="1">
        <f t="array" ref="P3198">_xlfn.IFS($P3197&gt;=$C$7-$B$26,0,$O3197,$P3197+$B$26,TRUE,0)</f>
        <v>0</v>
      </c>
      <c r="Q3198" s="3" t="b" cm="1">
        <f t="array" ref="Q3198">_xlfn.IFS(AND($L3198,NOT($M3198),NOT($O3198)),TRUE,$R3198&gt;=$B$6,FALSE,AND($L3198,NOT($M3198),$O3198,$P3198=0),TRUE,TRUE,FALSE)</f>
        <v>0</v>
      </c>
      <c r="R3198" s="3" cm="1">
        <f t="array" ref="R3198">_xlfn.IFS(AND($Q3197,$R3197&lt;$B$6),$R3197+1,AND(NOT($L3197),$R3197&gt;0),0,TRUE,$R3197)</f>
        <v>0</v>
      </c>
      <c r="S3198" s="1" cm="1">
        <f t="array" ref="S3198">_xlfn.IFS(AND(Q3197,I3197&gt;$B$8),S3197+$B$8,AND(Q3197,I3197&lt;=$B$8),S3197+I3197,TRUE,$S3197)</f>
        <v>125</v>
      </c>
      <c r="T3198" s="1">
        <f t="shared" si="194"/>
        <v>11250</v>
      </c>
      <c r="U3198" s="17">
        <f t="shared" si="195"/>
        <v>211.26760563380282</v>
      </c>
      <c r="V3198" s="47" cm="1">
        <f t="array" ref="V3198">_xlfn.IFS($B$6=1,S3198*$B$10,AND(R3197=0,R3198&gt;=1,I3198&gt;=$B$6*$B$8-1),V3197+$B$6*$B$10*$B$8,AND(R3197=0,R3198&gt;=1,I3198&lt;$B$6*$B$8-1),V3197+I3197*$B$10,TRUE,V3197)</f>
        <v>12500</v>
      </c>
      <c r="W3198" s="17">
        <f t="shared" si="196"/>
        <v>234.74178403755869</v>
      </c>
    </row>
    <row r="3199" spans="7:23" x14ac:dyDescent="0.25">
      <c r="G3199" s="15">
        <v>3197</v>
      </c>
      <c r="H3199" s="1">
        <f t="shared" si="193"/>
        <v>53.266666666666666</v>
      </c>
      <c r="I3199" s="15" cm="1">
        <f t="array" ref="I3199">_xlfn.IFS(J3198&gt;=$C$13-$B$26,MINA(I3198+$B$13-S3199+S3198,$B$11),I3198=$B$11,MINA(I3198-S3199+S3198,$B$11),TRUE,MAXA(I3198-S3199+S3198,0))</f>
        <v>0</v>
      </c>
      <c r="J3199" s="1" cm="1">
        <f t="array" ref="J3199">_xlfn.IFS(J3198&gt;=$C$13-$B$26,0,I3198&lt;$B$11,J3198+$B$26,TRUE,0)</f>
        <v>0.73333333333333395</v>
      </c>
      <c r="K3199" s="3" cm="1">
        <f t="array" ref="K3199">_xlfn.IFS(AND(NOT($K3198=0),$L3198),0,NOT($L3198),$K3198+$B$26,TRUE,$K3198)</f>
        <v>0.48333333333333328</v>
      </c>
      <c r="L3199" s="3" t="b" cm="1">
        <f t="array" ref="L3199">_xlfn.IFS(AND($I3199&gt;0,$K3199&gt;=$C$5-$B$26),TRUE,$R3199&gt;=$B$6,FALSE,$I3199=0,FALSE,TRUE,$L3198)</f>
        <v>0</v>
      </c>
      <c r="M3199" s="3" t="b" cm="1">
        <f t="array" ref="M3199">_xlfn.IFS($N3199&gt;=$B$4-$B$26,FALSE,AND($I3199&gt;0,$K3199&gt;=$B$5-$B$26),TRUE,AND($L3199,NOT($M3198)),FALSE,$M3198,TRUE,TRUE,FALSE)</f>
        <v>0</v>
      </c>
      <c r="N3199" s="3" cm="1">
        <f t="array" ref="N3199">_xlfn.IFS($M3198,$N3198+$B$26,NOT($M3198),0,TRUE,$M3198)</f>
        <v>0</v>
      </c>
      <c r="O3199" s="3" t="b" cm="1">
        <f t="array" ref="O3199">_xlfn.IFS($M3199,FALSE,AND($L3199,NOT($M3199),$R3199&lt;$B$6,$I3199&gt;0),TRUE,TRUE,FALSE)</f>
        <v>0</v>
      </c>
      <c r="P3199" s="3" cm="1">
        <f t="array" ref="P3199">_xlfn.IFS($P3198&gt;=$C$7-$B$26,0,$O3198,$P3198+$B$26,TRUE,0)</f>
        <v>0</v>
      </c>
      <c r="Q3199" s="3" t="b" cm="1">
        <f t="array" ref="Q3199">_xlfn.IFS(AND($L3199,NOT($M3199),NOT($O3199)),TRUE,$R3199&gt;=$B$6,FALSE,AND($L3199,NOT($M3199),$O3199,$P3199=0),TRUE,TRUE,FALSE)</f>
        <v>0</v>
      </c>
      <c r="R3199" s="3" cm="1">
        <f t="array" ref="R3199">_xlfn.IFS(AND($Q3198,$R3198&lt;$B$6),$R3198+1,AND(NOT($L3198),$R3198&gt;0),0,TRUE,$R3198)</f>
        <v>0</v>
      </c>
      <c r="S3199" s="1" cm="1">
        <f t="array" ref="S3199">_xlfn.IFS(AND(Q3198,I3198&gt;$B$8),S3198+$B$8,AND(Q3198,I3198&lt;=$B$8),S3198+I3198,TRUE,$S3198)</f>
        <v>125</v>
      </c>
      <c r="T3199" s="1">
        <f t="shared" si="194"/>
        <v>11250</v>
      </c>
      <c r="U3199" s="17">
        <f t="shared" si="195"/>
        <v>211.20150187734669</v>
      </c>
      <c r="V3199" s="47" cm="1">
        <f t="array" ref="V3199">_xlfn.IFS($B$6=1,S3199*$B$10,AND(R3198=0,R3199&gt;=1,I3199&gt;=$B$6*$B$8-1),V3198+$B$6*$B$10*$B$8,AND(R3198=0,R3199&gt;=1,I3199&lt;$B$6*$B$8-1),V3198+I3198*$B$10,TRUE,V3198)</f>
        <v>12500</v>
      </c>
      <c r="W3199" s="17">
        <f t="shared" si="196"/>
        <v>234.66833541927409</v>
      </c>
    </row>
    <row r="3200" spans="7:23" x14ac:dyDescent="0.25">
      <c r="G3200" s="15">
        <v>3198</v>
      </c>
      <c r="H3200" s="1">
        <f t="shared" si="193"/>
        <v>53.283333333333331</v>
      </c>
      <c r="I3200" s="15" cm="1">
        <f t="array" ref="I3200">_xlfn.IFS(J3199&gt;=$C$13-$B$26,MINA(I3199+$B$13-S3200+S3199,$B$11),I3199=$B$11,MINA(I3199-S3200+S3199,$B$11),TRUE,MAXA(I3199-S3200+S3199,0))</f>
        <v>0</v>
      </c>
      <c r="J3200" s="1" cm="1">
        <f t="array" ref="J3200">_xlfn.IFS(J3199&gt;=$C$13-$B$26,0,I3199&lt;$B$11,J3199+$B$26,TRUE,0)</f>
        <v>0.75000000000000067</v>
      </c>
      <c r="K3200" s="3" cm="1">
        <f t="array" ref="K3200">_xlfn.IFS(AND(NOT($K3199=0),$L3199),0,NOT($L3199),$K3199+$B$26,TRUE,$K3199)</f>
        <v>0.49999999999999994</v>
      </c>
      <c r="L3200" s="3" t="b" cm="1">
        <f t="array" ref="L3200">_xlfn.IFS(AND($I3200&gt;0,$K3200&gt;=$C$5-$B$26),TRUE,$R3200&gt;=$B$6,FALSE,$I3200=0,FALSE,TRUE,$L3199)</f>
        <v>0</v>
      </c>
      <c r="M3200" s="3" t="b" cm="1">
        <f t="array" ref="M3200">_xlfn.IFS($N3200&gt;=$B$4-$B$26,FALSE,AND($I3200&gt;0,$K3200&gt;=$B$5-$B$26),TRUE,AND($L3200,NOT($M3199)),FALSE,$M3199,TRUE,TRUE,FALSE)</f>
        <v>0</v>
      </c>
      <c r="N3200" s="3" cm="1">
        <f t="array" ref="N3200">_xlfn.IFS($M3199,$N3199+$B$26,NOT($M3199),0,TRUE,$M3199)</f>
        <v>0</v>
      </c>
      <c r="O3200" s="3" t="b" cm="1">
        <f t="array" ref="O3200">_xlfn.IFS($M3200,FALSE,AND($L3200,NOT($M3200),$R3200&lt;$B$6,$I3200&gt;0),TRUE,TRUE,FALSE)</f>
        <v>0</v>
      </c>
      <c r="P3200" s="3" cm="1">
        <f t="array" ref="P3200">_xlfn.IFS($P3199&gt;=$C$7-$B$26,0,$O3199,$P3199+$B$26,TRUE,0)</f>
        <v>0</v>
      </c>
      <c r="Q3200" s="3" t="b" cm="1">
        <f t="array" ref="Q3200">_xlfn.IFS(AND($L3200,NOT($M3200),NOT($O3200)),TRUE,$R3200&gt;=$B$6,FALSE,AND($L3200,NOT($M3200),$O3200,$P3200=0),TRUE,TRUE,FALSE)</f>
        <v>0</v>
      </c>
      <c r="R3200" s="3" cm="1">
        <f t="array" ref="R3200">_xlfn.IFS(AND($Q3199,$R3199&lt;$B$6),$R3199+1,AND(NOT($L3199),$R3199&gt;0),0,TRUE,$R3199)</f>
        <v>0</v>
      </c>
      <c r="S3200" s="1" cm="1">
        <f t="array" ref="S3200">_xlfn.IFS(AND(Q3199,I3199&gt;$B$8),S3199+$B$8,AND(Q3199,I3199&lt;=$B$8),S3199+I3199,TRUE,$S3199)</f>
        <v>125</v>
      </c>
      <c r="T3200" s="1">
        <f t="shared" si="194"/>
        <v>11250</v>
      </c>
      <c r="U3200" s="17">
        <f t="shared" si="195"/>
        <v>211.13543947450736</v>
      </c>
      <c r="V3200" s="47" cm="1">
        <f t="array" ref="V3200">_xlfn.IFS($B$6=1,S3200*$B$10,AND(R3199=0,R3200&gt;=1,I3200&gt;=$B$6*$B$8-1),V3199+$B$6*$B$10*$B$8,AND(R3199=0,R3200&gt;=1,I3200&lt;$B$6*$B$8-1),V3199+I3199*$B$10,TRUE,V3199)</f>
        <v>12500</v>
      </c>
      <c r="W3200" s="17">
        <f t="shared" si="196"/>
        <v>234.59493274945262</v>
      </c>
    </row>
    <row r="3201" spans="7:23" x14ac:dyDescent="0.25">
      <c r="G3201" s="15">
        <v>3199</v>
      </c>
      <c r="H3201" s="1">
        <f t="shared" si="193"/>
        <v>53.3</v>
      </c>
      <c r="I3201" s="15" cm="1">
        <f t="array" ref="I3201">_xlfn.IFS(J3200&gt;=$C$13-$B$26,MINA(I3200+$B$13-S3201+S3200,$B$11),I3200=$B$11,MINA(I3200-S3201+S3200,$B$11),TRUE,MAXA(I3200-S3201+S3200,0))</f>
        <v>0</v>
      </c>
      <c r="J3201" s="1" cm="1">
        <f t="array" ref="J3201">_xlfn.IFS(J3200&gt;=$C$13-$B$26,0,I3200&lt;$B$11,J3200+$B$26,TRUE,0)</f>
        <v>0.76666666666666738</v>
      </c>
      <c r="K3201" s="3" cm="1">
        <f t="array" ref="K3201">_xlfn.IFS(AND(NOT($K3200=0),$L3200),0,NOT($L3200),$K3200+$B$26,TRUE,$K3200)</f>
        <v>0.51666666666666661</v>
      </c>
      <c r="L3201" s="3" t="b" cm="1">
        <f t="array" ref="L3201">_xlfn.IFS(AND($I3201&gt;0,$K3201&gt;=$C$5-$B$26),TRUE,$R3201&gt;=$B$6,FALSE,$I3201=0,FALSE,TRUE,$L3200)</f>
        <v>0</v>
      </c>
      <c r="M3201" s="3" t="b" cm="1">
        <f t="array" ref="M3201">_xlfn.IFS($N3201&gt;=$B$4-$B$26,FALSE,AND($I3201&gt;0,$K3201&gt;=$B$5-$B$26),TRUE,AND($L3201,NOT($M3200)),FALSE,$M3200,TRUE,TRUE,FALSE)</f>
        <v>0</v>
      </c>
      <c r="N3201" s="3" cm="1">
        <f t="array" ref="N3201">_xlfn.IFS($M3200,$N3200+$B$26,NOT($M3200),0,TRUE,$M3200)</f>
        <v>0</v>
      </c>
      <c r="O3201" s="3" t="b" cm="1">
        <f t="array" ref="O3201">_xlfn.IFS($M3201,FALSE,AND($L3201,NOT($M3201),$R3201&lt;$B$6,$I3201&gt;0),TRUE,TRUE,FALSE)</f>
        <v>0</v>
      </c>
      <c r="P3201" s="3" cm="1">
        <f t="array" ref="P3201">_xlfn.IFS($P3200&gt;=$C$7-$B$26,0,$O3200,$P3200+$B$26,TRUE,0)</f>
        <v>0</v>
      </c>
      <c r="Q3201" s="3" t="b" cm="1">
        <f t="array" ref="Q3201">_xlfn.IFS(AND($L3201,NOT($M3201),NOT($O3201)),TRUE,$R3201&gt;=$B$6,FALSE,AND($L3201,NOT($M3201),$O3201,$P3201=0),TRUE,TRUE,FALSE)</f>
        <v>0</v>
      </c>
      <c r="R3201" s="3" cm="1">
        <f t="array" ref="R3201">_xlfn.IFS(AND($Q3200,$R3200&lt;$B$6),$R3200+1,AND(NOT($L3200),$R3200&gt;0),0,TRUE,$R3200)</f>
        <v>0</v>
      </c>
      <c r="S3201" s="1" cm="1">
        <f t="array" ref="S3201">_xlfn.IFS(AND(Q3200,I3200&gt;$B$8),S3200+$B$8,AND(Q3200,I3200&lt;=$B$8),S3200+I3200,TRUE,$S3200)</f>
        <v>125</v>
      </c>
      <c r="T3201" s="1">
        <f t="shared" si="194"/>
        <v>11250</v>
      </c>
      <c r="U3201" s="17">
        <f t="shared" si="195"/>
        <v>211.06941838649158</v>
      </c>
      <c r="V3201" s="47" cm="1">
        <f t="array" ref="V3201">_xlfn.IFS($B$6=1,S3201*$B$10,AND(R3200=0,R3201&gt;=1,I3201&gt;=$B$6*$B$8-1),V3200+$B$6*$B$10*$B$8,AND(R3200=0,R3201&gt;=1,I3201&lt;$B$6*$B$8-1),V3200+I3200*$B$10,TRUE,V3200)</f>
        <v>12500</v>
      </c>
      <c r="W3201" s="17">
        <f t="shared" si="196"/>
        <v>234.52157598499062</v>
      </c>
    </row>
    <row r="3202" spans="7:23" x14ac:dyDescent="0.25">
      <c r="G3202" s="15">
        <v>3200</v>
      </c>
      <c r="H3202" s="1">
        <f t="shared" si="193"/>
        <v>53.316666666666663</v>
      </c>
      <c r="I3202" s="15" cm="1">
        <f t="array" ref="I3202">_xlfn.IFS(J3201&gt;=$C$13-$B$26,MINA(I3201+$B$13-S3202+S3201,$B$11),I3201=$B$11,MINA(I3201-S3202+S3201,$B$11),TRUE,MAXA(I3201-S3202+S3201,0))</f>
        <v>0</v>
      </c>
      <c r="J3202" s="1" cm="1">
        <f t="array" ref="J3202">_xlfn.IFS(J3201&gt;=$C$13-$B$26,0,I3201&lt;$B$11,J3201+$B$26,TRUE,0)</f>
        <v>0.7833333333333341</v>
      </c>
      <c r="K3202" s="3" cm="1">
        <f t="array" ref="K3202">_xlfn.IFS(AND(NOT($K3201=0),$L3201),0,NOT($L3201),$K3201+$B$26,TRUE,$K3201)</f>
        <v>0.53333333333333333</v>
      </c>
      <c r="L3202" s="3" t="b" cm="1">
        <f t="array" ref="L3202">_xlfn.IFS(AND($I3202&gt;0,$K3202&gt;=$C$5-$B$26),TRUE,$R3202&gt;=$B$6,FALSE,$I3202=0,FALSE,TRUE,$L3201)</f>
        <v>0</v>
      </c>
      <c r="M3202" s="3" t="b" cm="1">
        <f t="array" ref="M3202">_xlfn.IFS($N3202&gt;=$B$4-$B$26,FALSE,AND($I3202&gt;0,$K3202&gt;=$B$5-$B$26),TRUE,AND($L3202,NOT($M3201)),FALSE,$M3201,TRUE,TRUE,FALSE)</f>
        <v>0</v>
      </c>
      <c r="N3202" s="3" cm="1">
        <f t="array" ref="N3202">_xlfn.IFS($M3201,$N3201+$B$26,NOT($M3201),0,TRUE,$M3201)</f>
        <v>0</v>
      </c>
      <c r="O3202" s="3" t="b" cm="1">
        <f t="array" ref="O3202">_xlfn.IFS($M3202,FALSE,AND($L3202,NOT($M3202),$R3202&lt;$B$6,$I3202&gt;0),TRUE,TRUE,FALSE)</f>
        <v>0</v>
      </c>
      <c r="P3202" s="3" cm="1">
        <f t="array" ref="P3202">_xlfn.IFS($P3201&gt;=$C$7-$B$26,0,$O3201,$P3201+$B$26,TRUE,0)</f>
        <v>0</v>
      </c>
      <c r="Q3202" s="3" t="b" cm="1">
        <f t="array" ref="Q3202">_xlfn.IFS(AND($L3202,NOT($M3202),NOT($O3202)),TRUE,$R3202&gt;=$B$6,FALSE,AND($L3202,NOT($M3202),$O3202,$P3202=0),TRUE,TRUE,FALSE)</f>
        <v>0</v>
      </c>
      <c r="R3202" s="3" cm="1">
        <f t="array" ref="R3202">_xlfn.IFS(AND($Q3201,$R3201&lt;$B$6),$R3201+1,AND(NOT($L3201),$R3201&gt;0),0,TRUE,$R3201)</f>
        <v>0</v>
      </c>
      <c r="S3202" s="1" cm="1">
        <f t="array" ref="S3202">_xlfn.IFS(AND(Q3201,I3201&gt;$B$8),S3201+$B$8,AND(Q3201,I3201&lt;=$B$8),S3201+I3201,TRUE,$S3201)</f>
        <v>125</v>
      </c>
      <c r="T3202" s="1">
        <f t="shared" si="194"/>
        <v>11250</v>
      </c>
      <c r="U3202" s="17">
        <f t="shared" si="195"/>
        <v>211.00343857455456</v>
      </c>
      <c r="V3202" s="47" cm="1">
        <f t="array" ref="V3202">_xlfn.IFS($B$6=1,S3202*$B$10,AND(R3201=0,R3202&gt;=1,I3202&gt;=$B$6*$B$8-1),V3201+$B$6*$B$10*$B$8,AND(R3201=0,R3202&gt;=1,I3202&lt;$B$6*$B$8-1),V3201+I3201*$B$10,TRUE,V3201)</f>
        <v>12500</v>
      </c>
      <c r="W3202" s="17">
        <f t="shared" si="196"/>
        <v>234.44826508283839</v>
      </c>
    </row>
    <row r="3203" spans="7:23" x14ac:dyDescent="0.25">
      <c r="G3203" s="15">
        <v>3201</v>
      </c>
      <c r="H3203" s="1">
        <f t="shared" ref="H3203:H3266" si="197">($G3203-1)*$B$26</f>
        <v>53.333333333333336</v>
      </c>
      <c r="I3203" s="15" cm="1">
        <f t="array" ref="I3203">_xlfn.IFS(J3202&gt;=$C$13-$B$26,MINA(I3202+$B$13-S3203+S3202,$B$11),I3202=$B$11,MINA(I3202-S3203+S3202,$B$11),TRUE,MAXA(I3202-S3203+S3202,0))</f>
        <v>0</v>
      </c>
      <c r="J3203" s="1" cm="1">
        <f t="array" ref="J3203">_xlfn.IFS(J3202&gt;=$C$13-$B$26,0,I3202&lt;$B$11,J3202+$B$26,TRUE,0)</f>
        <v>0.80000000000000082</v>
      </c>
      <c r="K3203" s="3" cm="1">
        <f t="array" ref="K3203">_xlfn.IFS(AND(NOT($K3202=0),$L3202),0,NOT($L3202),$K3202+$B$26,TRUE,$K3202)</f>
        <v>0.55000000000000004</v>
      </c>
      <c r="L3203" s="3" t="b" cm="1">
        <f t="array" ref="L3203">_xlfn.IFS(AND($I3203&gt;0,$K3203&gt;=$C$5-$B$26),TRUE,$R3203&gt;=$B$6,FALSE,$I3203=0,FALSE,TRUE,$L3202)</f>
        <v>0</v>
      </c>
      <c r="M3203" s="3" t="b" cm="1">
        <f t="array" ref="M3203">_xlfn.IFS($N3203&gt;=$B$4-$B$26,FALSE,AND($I3203&gt;0,$K3203&gt;=$B$5-$B$26),TRUE,AND($L3203,NOT($M3202)),FALSE,$M3202,TRUE,TRUE,FALSE)</f>
        <v>0</v>
      </c>
      <c r="N3203" s="3" cm="1">
        <f t="array" ref="N3203">_xlfn.IFS($M3202,$N3202+$B$26,NOT($M3202),0,TRUE,$M3202)</f>
        <v>0</v>
      </c>
      <c r="O3203" s="3" t="b" cm="1">
        <f t="array" ref="O3203">_xlfn.IFS($M3203,FALSE,AND($L3203,NOT($M3203),$R3203&lt;$B$6,$I3203&gt;0),TRUE,TRUE,FALSE)</f>
        <v>0</v>
      </c>
      <c r="P3203" s="3" cm="1">
        <f t="array" ref="P3203">_xlfn.IFS($P3202&gt;=$C$7-$B$26,0,$O3202,$P3202+$B$26,TRUE,0)</f>
        <v>0</v>
      </c>
      <c r="Q3203" s="3" t="b" cm="1">
        <f t="array" ref="Q3203">_xlfn.IFS(AND($L3203,NOT($M3203),NOT($O3203)),TRUE,$R3203&gt;=$B$6,FALSE,AND($L3203,NOT($M3203),$O3203,$P3203=0),TRUE,TRUE,FALSE)</f>
        <v>0</v>
      </c>
      <c r="R3203" s="3" cm="1">
        <f t="array" ref="R3203">_xlfn.IFS(AND($Q3202,$R3202&lt;$B$6),$R3202+1,AND(NOT($L3202),$R3202&gt;0),0,TRUE,$R3202)</f>
        <v>0</v>
      </c>
      <c r="S3203" s="1" cm="1">
        <f t="array" ref="S3203">_xlfn.IFS(AND(Q3202,I3202&gt;$B$8),S3202+$B$8,AND(Q3202,I3202&lt;=$B$8),S3202+I3202,TRUE,$S3202)</f>
        <v>125</v>
      </c>
      <c r="T3203" s="1">
        <f t="shared" ref="T3203:T3266" si="198">IF($Q3202,$T3202+$B$8*$B$9,$T3202)</f>
        <v>11250</v>
      </c>
      <c r="U3203" s="17">
        <f t="shared" si="195"/>
        <v>210.9375</v>
      </c>
      <c r="V3203" s="47" cm="1">
        <f t="array" ref="V3203">_xlfn.IFS($B$6=1,S3203*$B$10,AND(R3202=0,R3203&gt;=1,I3203&gt;=$B$6*$B$8-1),V3202+$B$6*$B$10*$B$8,AND(R3202=0,R3203&gt;=1,I3203&lt;$B$6*$B$8-1),V3202+I3202*$B$10,TRUE,V3202)</f>
        <v>12500</v>
      </c>
      <c r="W3203" s="17">
        <f t="shared" si="196"/>
        <v>234.375</v>
      </c>
    </row>
    <row r="3204" spans="7:23" x14ac:dyDescent="0.25">
      <c r="G3204" s="15">
        <v>3202</v>
      </c>
      <c r="H3204" s="1">
        <f t="shared" si="197"/>
        <v>53.35</v>
      </c>
      <c r="I3204" s="15" cm="1">
        <f t="array" ref="I3204">_xlfn.IFS(J3203&gt;=$C$13-$B$26,MINA(I3203+$B$13-S3204+S3203,$B$11),I3203=$B$11,MINA(I3203-S3204+S3203,$B$11),TRUE,MAXA(I3203-S3204+S3203,0))</f>
        <v>0</v>
      </c>
      <c r="J3204" s="1" cm="1">
        <f t="array" ref="J3204">_xlfn.IFS(J3203&gt;=$C$13-$B$26,0,I3203&lt;$B$11,J3203+$B$26,TRUE,0)</f>
        <v>0.81666666666666754</v>
      </c>
      <c r="K3204" s="3" cm="1">
        <f t="array" ref="K3204">_xlfn.IFS(AND(NOT($K3203=0),$L3203),0,NOT($L3203),$K3203+$B$26,TRUE,$K3203)</f>
        <v>0.56666666666666676</v>
      </c>
      <c r="L3204" s="3" t="b" cm="1">
        <f t="array" ref="L3204">_xlfn.IFS(AND($I3204&gt;0,$K3204&gt;=$C$5-$B$26),TRUE,$R3204&gt;=$B$6,FALSE,$I3204=0,FALSE,TRUE,$L3203)</f>
        <v>0</v>
      </c>
      <c r="M3204" s="3" t="b" cm="1">
        <f t="array" ref="M3204">_xlfn.IFS($N3204&gt;=$B$4-$B$26,FALSE,AND($I3204&gt;0,$K3204&gt;=$B$5-$B$26),TRUE,AND($L3204,NOT($M3203)),FALSE,$M3203,TRUE,TRUE,FALSE)</f>
        <v>0</v>
      </c>
      <c r="N3204" s="3" cm="1">
        <f t="array" ref="N3204">_xlfn.IFS($M3203,$N3203+$B$26,NOT($M3203),0,TRUE,$M3203)</f>
        <v>0</v>
      </c>
      <c r="O3204" s="3" t="b" cm="1">
        <f t="array" ref="O3204">_xlfn.IFS($M3204,FALSE,AND($L3204,NOT($M3204),$R3204&lt;$B$6,$I3204&gt;0),TRUE,TRUE,FALSE)</f>
        <v>0</v>
      </c>
      <c r="P3204" s="3" cm="1">
        <f t="array" ref="P3204">_xlfn.IFS($P3203&gt;=$C$7-$B$26,0,$O3203,$P3203+$B$26,TRUE,0)</f>
        <v>0</v>
      </c>
      <c r="Q3204" s="3" t="b" cm="1">
        <f t="array" ref="Q3204">_xlfn.IFS(AND($L3204,NOT($M3204),NOT($O3204)),TRUE,$R3204&gt;=$B$6,FALSE,AND($L3204,NOT($M3204),$O3204,$P3204=0),TRUE,TRUE,FALSE)</f>
        <v>0</v>
      </c>
      <c r="R3204" s="3" cm="1">
        <f t="array" ref="R3204">_xlfn.IFS(AND($Q3203,$R3203&lt;$B$6),$R3203+1,AND(NOT($L3203),$R3203&gt;0),0,TRUE,$R3203)</f>
        <v>0</v>
      </c>
      <c r="S3204" s="1" cm="1">
        <f t="array" ref="S3204">_xlfn.IFS(AND(Q3203,I3203&gt;$B$8),S3203+$B$8,AND(Q3203,I3203&lt;=$B$8),S3203+I3203,TRUE,$S3203)</f>
        <v>125</v>
      </c>
      <c r="T3204" s="1">
        <f t="shared" si="198"/>
        <v>11250</v>
      </c>
      <c r="U3204" s="17">
        <f t="shared" ref="U3204:U3267" si="199">$T3204/$H3204</f>
        <v>210.87160262417993</v>
      </c>
      <c r="V3204" s="47" cm="1">
        <f t="array" ref="V3204">_xlfn.IFS($B$6=1,S3204*$B$10,AND(R3203=0,R3204&gt;=1,I3204&gt;=$B$6*$B$8-1),V3203+$B$6*$B$10*$B$8,AND(R3203=0,R3204&gt;=1,I3204&lt;$B$6*$B$8-1),V3203+I3203*$B$10,TRUE,V3203)</f>
        <v>12500</v>
      </c>
      <c r="W3204" s="17">
        <f t="shared" si="196"/>
        <v>234.30178069353326</v>
      </c>
    </row>
    <row r="3205" spans="7:23" x14ac:dyDescent="0.25">
      <c r="G3205" s="15">
        <v>3203</v>
      </c>
      <c r="H3205" s="1">
        <f t="shared" si="197"/>
        <v>53.366666666666667</v>
      </c>
      <c r="I3205" s="15" cm="1">
        <f t="array" ref="I3205">_xlfn.IFS(J3204&gt;=$C$13-$B$26,MINA(I3204+$B$13-S3205+S3204,$B$11),I3204=$B$11,MINA(I3204-S3205+S3204,$B$11),TRUE,MAXA(I3204-S3205+S3204,0))</f>
        <v>0</v>
      </c>
      <c r="J3205" s="1" cm="1">
        <f t="array" ref="J3205">_xlfn.IFS(J3204&gt;=$C$13-$B$26,0,I3204&lt;$B$11,J3204+$B$26,TRUE,0)</f>
        <v>0.83333333333333426</v>
      </c>
      <c r="K3205" s="3" cm="1">
        <f t="array" ref="K3205">_xlfn.IFS(AND(NOT($K3204=0),$L3204),0,NOT($L3204),$K3204+$B$26,TRUE,$K3204)</f>
        <v>0.58333333333333348</v>
      </c>
      <c r="L3205" s="3" t="b" cm="1">
        <f t="array" ref="L3205">_xlfn.IFS(AND($I3205&gt;0,$K3205&gt;=$C$5-$B$26),TRUE,$R3205&gt;=$B$6,FALSE,$I3205=0,FALSE,TRUE,$L3204)</f>
        <v>0</v>
      </c>
      <c r="M3205" s="3" t="b" cm="1">
        <f t="array" ref="M3205">_xlfn.IFS($N3205&gt;=$B$4-$B$26,FALSE,AND($I3205&gt;0,$K3205&gt;=$B$5-$B$26),TRUE,AND($L3205,NOT($M3204)),FALSE,$M3204,TRUE,TRUE,FALSE)</f>
        <v>0</v>
      </c>
      <c r="N3205" s="3" cm="1">
        <f t="array" ref="N3205">_xlfn.IFS($M3204,$N3204+$B$26,NOT($M3204),0,TRUE,$M3204)</f>
        <v>0</v>
      </c>
      <c r="O3205" s="3" t="b" cm="1">
        <f t="array" ref="O3205">_xlfn.IFS($M3205,FALSE,AND($L3205,NOT($M3205),$R3205&lt;$B$6,$I3205&gt;0),TRUE,TRUE,FALSE)</f>
        <v>0</v>
      </c>
      <c r="P3205" s="3" cm="1">
        <f t="array" ref="P3205">_xlfn.IFS($P3204&gt;=$C$7-$B$26,0,$O3204,$P3204+$B$26,TRUE,0)</f>
        <v>0</v>
      </c>
      <c r="Q3205" s="3" t="b" cm="1">
        <f t="array" ref="Q3205">_xlfn.IFS(AND($L3205,NOT($M3205),NOT($O3205)),TRUE,$R3205&gt;=$B$6,FALSE,AND($L3205,NOT($M3205),$O3205,$P3205=0),TRUE,TRUE,FALSE)</f>
        <v>0</v>
      </c>
      <c r="R3205" s="3" cm="1">
        <f t="array" ref="R3205">_xlfn.IFS(AND($Q3204,$R3204&lt;$B$6),$R3204+1,AND(NOT($L3204),$R3204&gt;0),0,TRUE,$R3204)</f>
        <v>0</v>
      </c>
      <c r="S3205" s="1" cm="1">
        <f t="array" ref="S3205">_xlfn.IFS(AND(Q3204,I3204&gt;$B$8),S3204+$B$8,AND(Q3204,I3204&lt;=$B$8),S3204+I3204,TRUE,$S3204)</f>
        <v>125</v>
      </c>
      <c r="T3205" s="1">
        <f t="shared" si="198"/>
        <v>11250</v>
      </c>
      <c r="U3205" s="17">
        <f t="shared" si="199"/>
        <v>210.80574640849468</v>
      </c>
      <c r="V3205" s="47" cm="1">
        <f t="array" ref="V3205">_xlfn.IFS($B$6=1,S3205*$B$10,AND(R3204=0,R3205&gt;=1,I3205&gt;=$B$6*$B$8-1),V3204+$B$6*$B$10*$B$8,AND(R3204=0,R3205&gt;=1,I3205&lt;$B$6*$B$8-1),V3204+I3204*$B$10,TRUE,V3204)</f>
        <v>12500</v>
      </c>
      <c r="W3205" s="17">
        <f t="shared" ref="W3205:W3268" si="200">V3205/H3205</f>
        <v>234.22860712054967</v>
      </c>
    </row>
    <row r="3206" spans="7:23" x14ac:dyDescent="0.25">
      <c r="G3206" s="15">
        <v>3204</v>
      </c>
      <c r="H3206" s="1">
        <f t="shared" si="197"/>
        <v>53.383333333333333</v>
      </c>
      <c r="I3206" s="15" cm="1">
        <f t="array" ref="I3206">_xlfn.IFS(J3205&gt;=$C$13-$B$26,MINA(I3205+$B$13-S3206+S3205,$B$11),I3205=$B$11,MINA(I3205-S3206+S3205,$B$11),TRUE,MAXA(I3205-S3206+S3205,0))</f>
        <v>0</v>
      </c>
      <c r="J3206" s="1" cm="1">
        <f t="array" ref="J3206">_xlfn.IFS(J3205&gt;=$C$13-$B$26,0,I3205&lt;$B$11,J3205+$B$26,TRUE,0)</f>
        <v>0.85000000000000098</v>
      </c>
      <c r="K3206" s="3" cm="1">
        <f t="array" ref="K3206">_xlfn.IFS(AND(NOT($K3205=0),$L3205),0,NOT($L3205),$K3205+$B$26,TRUE,$K3205)</f>
        <v>0.6000000000000002</v>
      </c>
      <c r="L3206" s="3" t="b" cm="1">
        <f t="array" ref="L3206">_xlfn.IFS(AND($I3206&gt;0,$K3206&gt;=$C$5-$B$26),TRUE,$R3206&gt;=$B$6,FALSE,$I3206=0,FALSE,TRUE,$L3205)</f>
        <v>0</v>
      </c>
      <c r="M3206" s="3" t="b" cm="1">
        <f t="array" ref="M3206">_xlfn.IFS($N3206&gt;=$B$4-$B$26,FALSE,AND($I3206&gt;0,$K3206&gt;=$B$5-$B$26),TRUE,AND($L3206,NOT($M3205)),FALSE,$M3205,TRUE,TRUE,FALSE)</f>
        <v>0</v>
      </c>
      <c r="N3206" s="3" cm="1">
        <f t="array" ref="N3206">_xlfn.IFS($M3205,$N3205+$B$26,NOT($M3205),0,TRUE,$M3205)</f>
        <v>0</v>
      </c>
      <c r="O3206" s="3" t="b" cm="1">
        <f t="array" ref="O3206">_xlfn.IFS($M3206,FALSE,AND($L3206,NOT($M3206),$R3206&lt;$B$6,$I3206&gt;0),TRUE,TRUE,FALSE)</f>
        <v>0</v>
      </c>
      <c r="P3206" s="3" cm="1">
        <f t="array" ref="P3206">_xlfn.IFS($P3205&gt;=$C$7-$B$26,0,$O3205,$P3205+$B$26,TRUE,0)</f>
        <v>0</v>
      </c>
      <c r="Q3206" s="3" t="b" cm="1">
        <f t="array" ref="Q3206">_xlfn.IFS(AND($L3206,NOT($M3206),NOT($O3206)),TRUE,$R3206&gt;=$B$6,FALSE,AND($L3206,NOT($M3206),$O3206,$P3206=0),TRUE,TRUE,FALSE)</f>
        <v>0</v>
      </c>
      <c r="R3206" s="3" cm="1">
        <f t="array" ref="R3206">_xlfn.IFS(AND($Q3205,$R3205&lt;$B$6),$R3205+1,AND(NOT($L3205),$R3205&gt;0),0,TRUE,$R3205)</f>
        <v>0</v>
      </c>
      <c r="S3206" s="1" cm="1">
        <f t="array" ref="S3206">_xlfn.IFS(AND(Q3205,I3205&gt;$B$8),S3205+$B$8,AND(Q3205,I3205&lt;=$B$8),S3205+I3205,TRUE,$S3205)</f>
        <v>125</v>
      </c>
      <c r="T3206" s="1">
        <f t="shared" si="198"/>
        <v>11250</v>
      </c>
      <c r="U3206" s="17">
        <f t="shared" si="199"/>
        <v>210.73993131439275</v>
      </c>
      <c r="V3206" s="47" cm="1">
        <f t="array" ref="V3206">_xlfn.IFS($B$6=1,S3206*$B$10,AND(R3205=0,R3206&gt;=1,I3206&gt;=$B$6*$B$8-1),V3205+$B$6*$B$10*$B$8,AND(R3205=0,R3206&gt;=1,I3206&lt;$B$6*$B$8-1),V3205+I3205*$B$10,TRUE,V3205)</f>
        <v>12500</v>
      </c>
      <c r="W3206" s="17">
        <f t="shared" si="200"/>
        <v>234.15547923821418</v>
      </c>
    </row>
    <row r="3207" spans="7:23" x14ac:dyDescent="0.25">
      <c r="G3207" s="15">
        <v>3205</v>
      </c>
      <c r="H3207" s="1">
        <f t="shared" si="197"/>
        <v>53.4</v>
      </c>
      <c r="I3207" s="15" cm="1">
        <f t="array" ref="I3207">_xlfn.IFS(J3206&gt;=$C$13-$B$26,MINA(I3206+$B$13-S3207+S3206,$B$11),I3206=$B$11,MINA(I3206-S3207+S3206,$B$11),TRUE,MAXA(I3206-S3207+S3206,0))</f>
        <v>0</v>
      </c>
      <c r="J3207" s="1" cm="1">
        <f t="array" ref="J3207">_xlfn.IFS(J3206&gt;=$C$13-$B$26,0,I3206&lt;$B$11,J3206+$B$26,TRUE,0)</f>
        <v>0.8666666666666677</v>
      </c>
      <c r="K3207" s="3" cm="1">
        <f t="array" ref="K3207">_xlfn.IFS(AND(NOT($K3206=0),$L3206),0,NOT($L3206),$K3206+$B$26,TRUE,$K3206)</f>
        <v>0.61666666666666692</v>
      </c>
      <c r="L3207" s="3" t="b" cm="1">
        <f t="array" ref="L3207">_xlfn.IFS(AND($I3207&gt;0,$K3207&gt;=$C$5-$B$26),TRUE,$R3207&gt;=$B$6,FALSE,$I3207=0,FALSE,TRUE,$L3206)</f>
        <v>0</v>
      </c>
      <c r="M3207" s="3" t="b" cm="1">
        <f t="array" ref="M3207">_xlfn.IFS($N3207&gt;=$B$4-$B$26,FALSE,AND($I3207&gt;0,$K3207&gt;=$B$5-$B$26),TRUE,AND($L3207,NOT($M3206)),FALSE,$M3206,TRUE,TRUE,FALSE)</f>
        <v>0</v>
      </c>
      <c r="N3207" s="3" cm="1">
        <f t="array" ref="N3207">_xlfn.IFS($M3206,$N3206+$B$26,NOT($M3206),0,TRUE,$M3206)</f>
        <v>0</v>
      </c>
      <c r="O3207" s="3" t="b" cm="1">
        <f t="array" ref="O3207">_xlfn.IFS($M3207,FALSE,AND($L3207,NOT($M3207),$R3207&lt;$B$6,$I3207&gt;0),TRUE,TRUE,FALSE)</f>
        <v>0</v>
      </c>
      <c r="P3207" s="3" cm="1">
        <f t="array" ref="P3207">_xlfn.IFS($P3206&gt;=$C$7-$B$26,0,$O3206,$P3206+$B$26,TRUE,0)</f>
        <v>0</v>
      </c>
      <c r="Q3207" s="3" t="b" cm="1">
        <f t="array" ref="Q3207">_xlfn.IFS(AND($L3207,NOT($M3207),NOT($O3207)),TRUE,$R3207&gt;=$B$6,FALSE,AND($L3207,NOT($M3207),$O3207,$P3207=0),TRUE,TRUE,FALSE)</f>
        <v>0</v>
      </c>
      <c r="R3207" s="3" cm="1">
        <f t="array" ref="R3207">_xlfn.IFS(AND($Q3206,$R3206&lt;$B$6),$R3206+1,AND(NOT($L3206),$R3206&gt;0),0,TRUE,$R3206)</f>
        <v>0</v>
      </c>
      <c r="S3207" s="1" cm="1">
        <f t="array" ref="S3207">_xlfn.IFS(AND(Q3206,I3206&gt;$B$8),S3206+$B$8,AND(Q3206,I3206&lt;=$B$8),S3206+I3206,TRUE,$S3206)</f>
        <v>125</v>
      </c>
      <c r="T3207" s="1">
        <f t="shared" si="198"/>
        <v>11250</v>
      </c>
      <c r="U3207" s="17">
        <f t="shared" si="199"/>
        <v>210.67415730337081</v>
      </c>
      <c r="V3207" s="47" cm="1">
        <f t="array" ref="V3207">_xlfn.IFS($B$6=1,S3207*$B$10,AND(R3206=0,R3207&gt;=1,I3207&gt;=$B$6*$B$8-1),V3206+$B$6*$B$10*$B$8,AND(R3206=0,R3207&gt;=1,I3207&lt;$B$6*$B$8-1),V3206+I3206*$B$10,TRUE,V3206)</f>
        <v>12500</v>
      </c>
      <c r="W3207" s="17">
        <f t="shared" si="200"/>
        <v>234.08239700374531</v>
      </c>
    </row>
    <row r="3208" spans="7:23" x14ac:dyDescent="0.25">
      <c r="G3208" s="15">
        <v>3206</v>
      </c>
      <c r="H3208" s="1">
        <f t="shared" si="197"/>
        <v>53.416666666666664</v>
      </c>
      <c r="I3208" s="15" cm="1">
        <f t="array" ref="I3208">_xlfn.IFS(J3207&gt;=$C$13-$B$26,MINA(I3207+$B$13-S3208+S3207,$B$11),I3207=$B$11,MINA(I3207-S3208+S3207,$B$11),TRUE,MAXA(I3207-S3208+S3207,0))</f>
        <v>0</v>
      </c>
      <c r="J3208" s="1" cm="1">
        <f t="array" ref="J3208">_xlfn.IFS(J3207&gt;=$C$13-$B$26,0,I3207&lt;$B$11,J3207+$B$26,TRUE,0)</f>
        <v>0.88333333333333441</v>
      </c>
      <c r="K3208" s="3" cm="1">
        <f t="array" ref="K3208">_xlfn.IFS(AND(NOT($K3207=0),$L3207),0,NOT($L3207),$K3207+$B$26,TRUE,$K3207)</f>
        <v>0.63333333333333364</v>
      </c>
      <c r="L3208" s="3" t="b" cm="1">
        <f t="array" ref="L3208">_xlfn.IFS(AND($I3208&gt;0,$K3208&gt;=$C$5-$B$26),TRUE,$R3208&gt;=$B$6,FALSE,$I3208=0,FALSE,TRUE,$L3207)</f>
        <v>0</v>
      </c>
      <c r="M3208" s="3" t="b" cm="1">
        <f t="array" ref="M3208">_xlfn.IFS($N3208&gt;=$B$4-$B$26,FALSE,AND($I3208&gt;0,$K3208&gt;=$B$5-$B$26),TRUE,AND($L3208,NOT($M3207)),FALSE,$M3207,TRUE,TRUE,FALSE)</f>
        <v>0</v>
      </c>
      <c r="N3208" s="3" cm="1">
        <f t="array" ref="N3208">_xlfn.IFS($M3207,$N3207+$B$26,NOT($M3207),0,TRUE,$M3207)</f>
        <v>0</v>
      </c>
      <c r="O3208" s="3" t="b" cm="1">
        <f t="array" ref="O3208">_xlfn.IFS($M3208,FALSE,AND($L3208,NOT($M3208),$R3208&lt;$B$6,$I3208&gt;0),TRUE,TRUE,FALSE)</f>
        <v>0</v>
      </c>
      <c r="P3208" s="3" cm="1">
        <f t="array" ref="P3208">_xlfn.IFS($P3207&gt;=$C$7-$B$26,0,$O3207,$P3207+$B$26,TRUE,0)</f>
        <v>0</v>
      </c>
      <c r="Q3208" s="3" t="b" cm="1">
        <f t="array" ref="Q3208">_xlfn.IFS(AND($L3208,NOT($M3208),NOT($O3208)),TRUE,$R3208&gt;=$B$6,FALSE,AND($L3208,NOT($M3208),$O3208,$P3208=0),TRUE,TRUE,FALSE)</f>
        <v>0</v>
      </c>
      <c r="R3208" s="3" cm="1">
        <f t="array" ref="R3208">_xlfn.IFS(AND($Q3207,$R3207&lt;$B$6),$R3207+1,AND(NOT($L3207),$R3207&gt;0),0,TRUE,$R3207)</f>
        <v>0</v>
      </c>
      <c r="S3208" s="1" cm="1">
        <f t="array" ref="S3208">_xlfn.IFS(AND(Q3207,I3207&gt;$B$8),S3207+$B$8,AND(Q3207,I3207&lt;=$B$8),S3207+I3207,TRUE,$S3207)</f>
        <v>125</v>
      </c>
      <c r="T3208" s="1">
        <f t="shared" si="198"/>
        <v>11250</v>
      </c>
      <c r="U3208" s="17">
        <f t="shared" si="199"/>
        <v>210.60842433697348</v>
      </c>
      <c r="V3208" s="47" cm="1">
        <f t="array" ref="V3208">_xlfn.IFS($B$6=1,S3208*$B$10,AND(R3207=0,R3208&gt;=1,I3208&gt;=$B$6*$B$8-1),V3207+$B$6*$B$10*$B$8,AND(R3207=0,R3208&gt;=1,I3208&lt;$B$6*$B$8-1),V3207+I3207*$B$10,TRUE,V3207)</f>
        <v>12500</v>
      </c>
      <c r="W3208" s="17">
        <f t="shared" si="200"/>
        <v>234.009360374415</v>
      </c>
    </row>
    <row r="3209" spans="7:23" x14ac:dyDescent="0.25">
      <c r="G3209" s="15">
        <v>3207</v>
      </c>
      <c r="H3209" s="1">
        <f t="shared" si="197"/>
        <v>53.43333333333333</v>
      </c>
      <c r="I3209" s="15" cm="1">
        <f t="array" ref="I3209">_xlfn.IFS(J3208&gt;=$C$13-$B$26,MINA(I3208+$B$13-S3209+S3208,$B$11),I3208=$B$11,MINA(I3208-S3209+S3208,$B$11),TRUE,MAXA(I3208-S3209+S3208,0))</f>
        <v>0</v>
      </c>
      <c r="J3209" s="1" cm="1">
        <f t="array" ref="J3209">_xlfn.IFS(J3208&gt;=$C$13-$B$26,0,I3208&lt;$B$11,J3208+$B$26,TRUE,0)</f>
        <v>0.90000000000000113</v>
      </c>
      <c r="K3209" s="3" cm="1">
        <f t="array" ref="K3209">_xlfn.IFS(AND(NOT($K3208=0),$L3208),0,NOT($L3208),$K3208+$B$26,TRUE,$K3208)</f>
        <v>0.65000000000000036</v>
      </c>
      <c r="L3209" s="3" t="b" cm="1">
        <f t="array" ref="L3209">_xlfn.IFS(AND($I3209&gt;0,$K3209&gt;=$C$5-$B$26),TRUE,$R3209&gt;=$B$6,FALSE,$I3209=0,FALSE,TRUE,$L3208)</f>
        <v>0</v>
      </c>
      <c r="M3209" s="3" t="b" cm="1">
        <f t="array" ref="M3209">_xlfn.IFS($N3209&gt;=$B$4-$B$26,FALSE,AND($I3209&gt;0,$K3209&gt;=$B$5-$B$26),TRUE,AND($L3209,NOT($M3208)),FALSE,$M3208,TRUE,TRUE,FALSE)</f>
        <v>0</v>
      </c>
      <c r="N3209" s="3" cm="1">
        <f t="array" ref="N3209">_xlfn.IFS($M3208,$N3208+$B$26,NOT($M3208),0,TRUE,$M3208)</f>
        <v>0</v>
      </c>
      <c r="O3209" s="3" t="b" cm="1">
        <f t="array" ref="O3209">_xlfn.IFS($M3209,FALSE,AND($L3209,NOT($M3209),$R3209&lt;$B$6,$I3209&gt;0),TRUE,TRUE,FALSE)</f>
        <v>0</v>
      </c>
      <c r="P3209" s="3" cm="1">
        <f t="array" ref="P3209">_xlfn.IFS($P3208&gt;=$C$7-$B$26,0,$O3208,$P3208+$B$26,TRUE,0)</f>
        <v>0</v>
      </c>
      <c r="Q3209" s="3" t="b" cm="1">
        <f t="array" ref="Q3209">_xlfn.IFS(AND($L3209,NOT($M3209),NOT($O3209)),TRUE,$R3209&gt;=$B$6,FALSE,AND($L3209,NOT($M3209),$O3209,$P3209=0),TRUE,TRUE,FALSE)</f>
        <v>0</v>
      </c>
      <c r="R3209" s="3" cm="1">
        <f t="array" ref="R3209">_xlfn.IFS(AND($Q3208,$R3208&lt;$B$6),$R3208+1,AND(NOT($L3208),$R3208&gt;0),0,TRUE,$R3208)</f>
        <v>0</v>
      </c>
      <c r="S3209" s="1" cm="1">
        <f t="array" ref="S3209">_xlfn.IFS(AND(Q3208,I3208&gt;$B$8),S3208+$B$8,AND(Q3208,I3208&lt;=$B$8),S3208+I3208,TRUE,$S3208)</f>
        <v>125</v>
      </c>
      <c r="T3209" s="1">
        <f t="shared" si="198"/>
        <v>11250</v>
      </c>
      <c r="U3209" s="17">
        <f t="shared" si="199"/>
        <v>210.54273237679354</v>
      </c>
      <c r="V3209" s="47" cm="1">
        <f t="array" ref="V3209">_xlfn.IFS($B$6=1,S3209*$B$10,AND(R3208=0,R3209&gt;=1,I3209&gt;=$B$6*$B$8-1),V3208+$B$6*$B$10*$B$8,AND(R3208=0,R3209&gt;=1,I3209&lt;$B$6*$B$8-1),V3208+I3208*$B$10,TRUE,V3208)</f>
        <v>12500</v>
      </c>
      <c r="W3209" s="17">
        <f t="shared" si="200"/>
        <v>233.93636930754838</v>
      </c>
    </row>
    <row r="3210" spans="7:23" x14ac:dyDescent="0.25">
      <c r="G3210" s="15">
        <v>3208</v>
      </c>
      <c r="H3210" s="1">
        <f t="shared" si="197"/>
        <v>53.449999999999996</v>
      </c>
      <c r="I3210" s="15" cm="1">
        <f t="array" ref="I3210">_xlfn.IFS(J3209&gt;=$C$13-$B$26,MINA(I3209+$B$13-S3210+S3209,$B$11),I3209=$B$11,MINA(I3209-S3210+S3209,$B$11),TRUE,MAXA(I3209-S3210+S3209,0))</f>
        <v>0</v>
      </c>
      <c r="J3210" s="1" cm="1">
        <f t="array" ref="J3210">_xlfn.IFS(J3209&gt;=$C$13-$B$26,0,I3209&lt;$B$11,J3209+$B$26,TRUE,0)</f>
        <v>0.91666666666666785</v>
      </c>
      <c r="K3210" s="3" cm="1">
        <f t="array" ref="K3210">_xlfn.IFS(AND(NOT($K3209=0),$L3209),0,NOT($L3209),$K3209+$B$26,TRUE,$K3209)</f>
        <v>0.66666666666666707</v>
      </c>
      <c r="L3210" s="3" t="b" cm="1">
        <f t="array" ref="L3210">_xlfn.IFS(AND($I3210&gt;0,$K3210&gt;=$C$5-$B$26),TRUE,$R3210&gt;=$B$6,FALSE,$I3210=0,FALSE,TRUE,$L3209)</f>
        <v>0</v>
      </c>
      <c r="M3210" s="3" t="b" cm="1">
        <f t="array" ref="M3210">_xlfn.IFS($N3210&gt;=$B$4-$B$26,FALSE,AND($I3210&gt;0,$K3210&gt;=$B$5-$B$26),TRUE,AND($L3210,NOT($M3209)),FALSE,$M3209,TRUE,TRUE,FALSE)</f>
        <v>0</v>
      </c>
      <c r="N3210" s="3" cm="1">
        <f t="array" ref="N3210">_xlfn.IFS($M3209,$N3209+$B$26,NOT($M3209),0,TRUE,$M3209)</f>
        <v>0</v>
      </c>
      <c r="O3210" s="3" t="b" cm="1">
        <f t="array" ref="O3210">_xlfn.IFS($M3210,FALSE,AND($L3210,NOT($M3210),$R3210&lt;$B$6,$I3210&gt;0),TRUE,TRUE,FALSE)</f>
        <v>0</v>
      </c>
      <c r="P3210" s="3" cm="1">
        <f t="array" ref="P3210">_xlfn.IFS($P3209&gt;=$C$7-$B$26,0,$O3209,$P3209+$B$26,TRUE,0)</f>
        <v>0</v>
      </c>
      <c r="Q3210" s="3" t="b" cm="1">
        <f t="array" ref="Q3210">_xlfn.IFS(AND($L3210,NOT($M3210),NOT($O3210)),TRUE,$R3210&gt;=$B$6,FALSE,AND($L3210,NOT($M3210),$O3210,$P3210=0),TRUE,TRUE,FALSE)</f>
        <v>0</v>
      </c>
      <c r="R3210" s="3" cm="1">
        <f t="array" ref="R3210">_xlfn.IFS(AND($Q3209,$R3209&lt;$B$6),$R3209+1,AND(NOT($L3209),$R3209&gt;0),0,TRUE,$R3209)</f>
        <v>0</v>
      </c>
      <c r="S3210" s="1" cm="1">
        <f t="array" ref="S3210">_xlfn.IFS(AND(Q3209,I3209&gt;$B$8),S3209+$B$8,AND(Q3209,I3209&lt;=$B$8),S3209+I3209,TRUE,$S3209)</f>
        <v>125</v>
      </c>
      <c r="T3210" s="1">
        <f t="shared" si="198"/>
        <v>11250</v>
      </c>
      <c r="U3210" s="17">
        <f t="shared" si="199"/>
        <v>210.47708138447149</v>
      </c>
      <c r="V3210" s="47" cm="1">
        <f t="array" ref="V3210">_xlfn.IFS($B$6=1,S3210*$B$10,AND(R3209=0,R3210&gt;=1,I3210&gt;=$B$6*$B$8-1),V3209+$B$6*$B$10*$B$8,AND(R3209=0,R3210&gt;=1,I3210&lt;$B$6*$B$8-1),V3209+I3209*$B$10,TRUE,V3209)</f>
        <v>12500</v>
      </c>
      <c r="W3210" s="17">
        <f t="shared" si="200"/>
        <v>233.86342376052389</v>
      </c>
    </row>
    <row r="3211" spans="7:23" x14ac:dyDescent="0.25">
      <c r="G3211" s="15">
        <v>3209</v>
      </c>
      <c r="H3211" s="1">
        <f t="shared" si="197"/>
        <v>53.466666666666669</v>
      </c>
      <c r="I3211" s="15" cm="1">
        <f t="array" ref="I3211">_xlfn.IFS(J3210&gt;=$C$13-$B$26,MINA(I3210+$B$13-S3211+S3210,$B$11),I3210=$B$11,MINA(I3210-S3211+S3210,$B$11),TRUE,MAXA(I3210-S3211+S3210,0))</f>
        <v>0</v>
      </c>
      <c r="J3211" s="1" cm="1">
        <f t="array" ref="J3211">_xlfn.IFS(J3210&gt;=$C$13-$B$26,0,I3210&lt;$B$11,J3210+$B$26,TRUE,0)</f>
        <v>0.93333333333333457</v>
      </c>
      <c r="K3211" s="3" cm="1">
        <f t="array" ref="K3211">_xlfn.IFS(AND(NOT($K3210=0),$L3210),0,NOT($L3210),$K3210+$B$26,TRUE,$K3210)</f>
        <v>0.68333333333333379</v>
      </c>
      <c r="L3211" s="3" t="b" cm="1">
        <f t="array" ref="L3211">_xlfn.IFS(AND($I3211&gt;0,$K3211&gt;=$C$5-$B$26),TRUE,$R3211&gt;=$B$6,FALSE,$I3211=0,FALSE,TRUE,$L3210)</f>
        <v>0</v>
      </c>
      <c r="M3211" s="3" t="b" cm="1">
        <f t="array" ref="M3211">_xlfn.IFS($N3211&gt;=$B$4-$B$26,FALSE,AND($I3211&gt;0,$K3211&gt;=$B$5-$B$26),TRUE,AND($L3211,NOT($M3210)),FALSE,$M3210,TRUE,TRUE,FALSE)</f>
        <v>0</v>
      </c>
      <c r="N3211" s="3" cm="1">
        <f t="array" ref="N3211">_xlfn.IFS($M3210,$N3210+$B$26,NOT($M3210),0,TRUE,$M3210)</f>
        <v>0</v>
      </c>
      <c r="O3211" s="3" t="b" cm="1">
        <f t="array" ref="O3211">_xlfn.IFS($M3211,FALSE,AND($L3211,NOT($M3211),$R3211&lt;$B$6,$I3211&gt;0),TRUE,TRUE,FALSE)</f>
        <v>0</v>
      </c>
      <c r="P3211" s="3" cm="1">
        <f t="array" ref="P3211">_xlfn.IFS($P3210&gt;=$C$7-$B$26,0,$O3210,$P3210+$B$26,TRUE,0)</f>
        <v>0</v>
      </c>
      <c r="Q3211" s="3" t="b" cm="1">
        <f t="array" ref="Q3211">_xlfn.IFS(AND($L3211,NOT($M3211),NOT($O3211)),TRUE,$R3211&gt;=$B$6,FALSE,AND($L3211,NOT($M3211),$O3211,$P3211=0),TRUE,TRUE,FALSE)</f>
        <v>0</v>
      </c>
      <c r="R3211" s="3" cm="1">
        <f t="array" ref="R3211">_xlfn.IFS(AND($Q3210,$R3210&lt;$B$6),$R3210+1,AND(NOT($L3210),$R3210&gt;0),0,TRUE,$R3210)</f>
        <v>0</v>
      </c>
      <c r="S3211" s="1" cm="1">
        <f t="array" ref="S3211">_xlfn.IFS(AND(Q3210,I3210&gt;$B$8),S3210+$B$8,AND(Q3210,I3210&lt;=$B$8),S3210+I3210,TRUE,$S3210)</f>
        <v>125</v>
      </c>
      <c r="T3211" s="1">
        <f t="shared" si="198"/>
        <v>11250</v>
      </c>
      <c r="U3211" s="17">
        <f t="shared" si="199"/>
        <v>210.41147132169576</v>
      </c>
      <c r="V3211" s="47" cm="1">
        <f t="array" ref="V3211">_xlfn.IFS($B$6=1,S3211*$B$10,AND(R3210=0,R3211&gt;=1,I3211&gt;=$B$6*$B$8-1),V3210+$B$6*$B$10*$B$8,AND(R3210=0,R3211&gt;=1,I3211&lt;$B$6*$B$8-1),V3210+I3210*$B$10,TRUE,V3210)</f>
        <v>12500</v>
      </c>
      <c r="W3211" s="17">
        <f t="shared" si="200"/>
        <v>233.79052369077306</v>
      </c>
    </row>
    <row r="3212" spans="7:23" x14ac:dyDescent="0.25">
      <c r="G3212" s="15">
        <v>3210</v>
      </c>
      <c r="H3212" s="1">
        <f t="shared" si="197"/>
        <v>53.483333333333334</v>
      </c>
      <c r="I3212" s="15" cm="1">
        <f t="array" ref="I3212">_xlfn.IFS(J3211&gt;=$C$13-$B$26,MINA(I3211+$B$13-S3212+S3211,$B$11),I3211=$B$11,MINA(I3211-S3212+S3211,$B$11),TRUE,MAXA(I3211-S3212+S3211,0))</f>
        <v>0</v>
      </c>
      <c r="J3212" s="1" cm="1">
        <f t="array" ref="J3212">_xlfn.IFS(J3211&gt;=$C$13-$B$26,0,I3211&lt;$B$11,J3211+$B$26,TRUE,0)</f>
        <v>0.95000000000000129</v>
      </c>
      <c r="K3212" s="3" cm="1">
        <f t="array" ref="K3212">_xlfn.IFS(AND(NOT($K3211=0),$L3211),0,NOT($L3211),$K3211+$B$26,TRUE,$K3211)</f>
        <v>0.70000000000000051</v>
      </c>
      <c r="L3212" s="3" t="b" cm="1">
        <f t="array" ref="L3212">_xlfn.IFS(AND($I3212&gt;0,$K3212&gt;=$C$5-$B$26),TRUE,$R3212&gt;=$B$6,FALSE,$I3212=0,FALSE,TRUE,$L3211)</f>
        <v>0</v>
      </c>
      <c r="M3212" s="3" t="b" cm="1">
        <f t="array" ref="M3212">_xlfn.IFS($N3212&gt;=$B$4-$B$26,FALSE,AND($I3212&gt;0,$K3212&gt;=$B$5-$B$26),TRUE,AND($L3212,NOT($M3211)),FALSE,$M3211,TRUE,TRUE,FALSE)</f>
        <v>0</v>
      </c>
      <c r="N3212" s="3" cm="1">
        <f t="array" ref="N3212">_xlfn.IFS($M3211,$N3211+$B$26,NOT($M3211),0,TRUE,$M3211)</f>
        <v>0</v>
      </c>
      <c r="O3212" s="3" t="b" cm="1">
        <f t="array" ref="O3212">_xlfn.IFS($M3212,FALSE,AND($L3212,NOT($M3212),$R3212&lt;$B$6,$I3212&gt;0),TRUE,TRUE,FALSE)</f>
        <v>0</v>
      </c>
      <c r="P3212" s="3" cm="1">
        <f t="array" ref="P3212">_xlfn.IFS($P3211&gt;=$C$7-$B$26,0,$O3211,$P3211+$B$26,TRUE,0)</f>
        <v>0</v>
      </c>
      <c r="Q3212" s="3" t="b" cm="1">
        <f t="array" ref="Q3212">_xlfn.IFS(AND($L3212,NOT($M3212),NOT($O3212)),TRUE,$R3212&gt;=$B$6,FALSE,AND($L3212,NOT($M3212),$O3212,$P3212=0),TRUE,TRUE,FALSE)</f>
        <v>0</v>
      </c>
      <c r="R3212" s="3" cm="1">
        <f t="array" ref="R3212">_xlfn.IFS(AND($Q3211,$R3211&lt;$B$6),$R3211+1,AND(NOT($L3211),$R3211&gt;0),0,TRUE,$R3211)</f>
        <v>0</v>
      </c>
      <c r="S3212" s="1" cm="1">
        <f t="array" ref="S3212">_xlfn.IFS(AND(Q3211,I3211&gt;$B$8),S3211+$B$8,AND(Q3211,I3211&lt;=$B$8),S3211+I3211,TRUE,$S3211)</f>
        <v>125</v>
      </c>
      <c r="T3212" s="1">
        <f t="shared" si="198"/>
        <v>11250</v>
      </c>
      <c r="U3212" s="17">
        <f t="shared" si="199"/>
        <v>210.34590215020256</v>
      </c>
      <c r="V3212" s="47" cm="1">
        <f t="array" ref="V3212">_xlfn.IFS($B$6=1,S3212*$B$10,AND(R3211=0,R3212&gt;=1,I3212&gt;=$B$6*$B$8-1),V3211+$B$6*$B$10*$B$8,AND(R3211=0,R3212&gt;=1,I3212&lt;$B$6*$B$8-1),V3211+I3211*$B$10,TRUE,V3211)</f>
        <v>12500</v>
      </c>
      <c r="W3212" s="17">
        <f t="shared" si="200"/>
        <v>233.71766905578062</v>
      </c>
    </row>
    <row r="3213" spans="7:23" x14ac:dyDescent="0.25">
      <c r="G3213" s="15">
        <v>3211</v>
      </c>
      <c r="H3213" s="1">
        <f t="shared" si="197"/>
        <v>53.5</v>
      </c>
      <c r="I3213" s="15" cm="1">
        <f t="array" ref="I3213">_xlfn.IFS(J3212&gt;=$C$13-$B$26,MINA(I3212+$B$13-S3213+S3212,$B$11),I3212=$B$11,MINA(I3212-S3213+S3212,$B$11),TRUE,MAXA(I3212-S3213+S3212,0))</f>
        <v>0</v>
      </c>
      <c r="J3213" s="1" cm="1">
        <f t="array" ref="J3213">_xlfn.IFS(J3212&gt;=$C$13-$B$26,0,I3212&lt;$B$11,J3212+$B$26,TRUE,0)</f>
        <v>0.96666666666666801</v>
      </c>
      <c r="K3213" s="3" cm="1">
        <f t="array" ref="K3213">_xlfn.IFS(AND(NOT($K3212=0),$L3212),0,NOT($L3212),$K3212+$B$26,TRUE,$K3212)</f>
        <v>0.71666666666666723</v>
      </c>
      <c r="L3213" s="3" t="b" cm="1">
        <f t="array" ref="L3213">_xlfn.IFS(AND($I3213&gt;0,$K3213&gt;=$C$5-$B$26),TRUE,$R3213&gt;=$B$6,FALSE,$I3213=0,FALSE,TRUE,$L3212)</f>
        <v>0</v>
      </c>
      <c r="M3213" s="3" t="b" cm="1">
        <f t="array" ref="M3213">_xlfn.IFS($N3213&gt;=$B$4-$B$26,FALSE,AND($I3213&gt;0,$K3213&gt;=$B$5-$B$26),TRUE,AND($L3213,NOT($M3212)),FALSE,$M3212,TRUE,TRUE,FALSE)</f>
        <v>0</v>
      </c>
      <c r="N3213" s="3" cm="1">
        <f t="array" ref="N3213">_xlfn.IFS($M3212,$N3212+$B$26,NOT($M3212),0,TRUE,$M3212)</f>
        <v>0</v>
      </c>
      <c r="O3213" s="3" t="b" cm="1">
        <f t="array" ref="O3213">_xlfn.IFS($M3213,FALSE,AND($L3213,NOT($M3213),$R3213&lt;$B$6,$I3213&gt;0),TRUE,TRUE,FALSE)</f>
        <v>0</v>
      </c>
      <c r="P3213" s="3" cm="1">
        <f t="array" ref="P3213">_xlfn.IFS($P3212&gt;=$C$7-$B$26,0,$O3212,$P3212+$B$26,TRUE,0)</f>
        <v>0</v>
      </c>
      <c r="Q3213" s="3" t="b" cm="1">
        <f t="array" ref="Q3213">_xlfn.IFS(AND($L3213,NOT($M3213),NOT($O3213)),TRUE,$R3213&gt;=$B$6,FALSE,AND($L3213,NOT($M3213),$O3213,$P3213=0),TRUE,TRUE,FALSE)</f>
        <v>0</v>
      </c>
      <c r="R3213" s="3" cm="1">
        <f t="array" ref="R3213">_xlfn.IFS(AND($Q3212,$R3212&lt;$B$6),$R3212+1,AND(NOT($L3212),$R3212&gt;0),0,TRUE,$R3212)</f>
        <v>0</v>
      </c>
      <c r="S3213" s="1" cm="1">
        <f t="array" ref="S3213">_xlfn.IFS(AND(Q3212,I3212&gt;$B$8),S3212+$B$8,AND(Q3212,I3212&lt;=$B$8),S3212+I3212,TRUE,$S3212)</f>
        <v>125</v>
      </c>
      <c r="T3213" s="1">
        <f t="shared" si="198"/>
        <v>11250</v>
      </c>
      <c r="U3213" s="17">
        <f t="shared" si="199"/>
        <v>210.28037383177571</v>
      </c>
      <c r="V3213" s="47" cm="1">
        <f t="array" ref="V3213">_xlfn.IFS($B$6=1,S3213*$B$10,AND(R3212=0,R3213&gt;=1,I3213&gt;=$B$6*$B$8-1),V3212+$B$6*$B$10*$B$8,AND(R3212=0,R3213&gt;=1,I3213&lt;$B$6*$B$8-1),V3212+I3212*$B$10,TRUE,V3212)</f>
        <v>12500</v>
      </c>
      <c r="W3213" s="17">
        <f t="shared" si="200"/>
        <v>233.64485981308411</v>
      </c>
    </row>
    <row r="3214" spans="7:23" x14ac:dyDescent="0.25">
      <c r="G3214" s="15">
        <v>3212</v>
      </c>
      <c r="H3214" s="1">
        <f t="shared" si="197"/>
        <v>53.516666666666666</v>
      </c>
      <c r="I3214" s="15" cm="1">
        <f t="array" ref="I3214">_xlfn.IFS(J3213&gt;=$C$13-$B$26,MINA(I3213+$B$13-S3214+S3213,$B$11),I3213=$B$11,MINA(I3213-S3214+S3213,$B$11),TRUE,MAXA(I3213-S3214+S3213,0))</f>
        <v>0</v>
      </c>
      <c r="J3214" s="1" cm="1">
        <f t="array" ref="J3214">_xlfn.IFS(J3213&gt;=$C$13-$B$26,0,I3213&lt;$B$11,J3213+$B$26,TRUE,0)</f>
        <v>0.98333333333333472</v>
      </c>
      <c r="K3214" s="3" cm="1">
        <f t="array" ref="K3214">_xlfn.IFS(AND(NOT($K3213=0),$L3213),0,NOT($L3213),$K3213+$B$26,TRUE,$K3213)</f>
        <v>0.73333333333333395</v>
      </c>
      <c r="L3214" s="3" t="b" cm="1">
        <f t="array" ref="L3214">_xlfn.IFS(AND($I3214&gt;0,$K3214&gt;=$C$5-$B$26),TRUE,$R3214&gt;=$B$6,FALSE,$I3214=0,FALSE,TRUE,$L3213)</f>
        <v>0</v>
      </c>
      <c r="M3214" s="3" t="b" cm="1">
        <f t="array" ref="M3214">_xlfn.IFS($N3214&gt;=$B$4-$B$26,FALSE,AND($I3214&gt;0,$K3214&gt;=$B$5-$B$26),TRUE,AND($L3214,NOT($M3213)),FALSE,$M3213,TRUE,TRUE,FALSE)</f>
        <v>0</v>
      </c>
      <c r="N3214" s="3" cm="1">
        <f t="array" ref="N3214">_xlfn.IFS($M3213,$N3213+$B$26,NOT($M3213),0,TRUE,$M3213)</f>
        <v>0</v>
      </c>
      <c r="O3214" s="3" t="b" cm="1">
        <f t="array" ref="O3214">_xlfn.IFS($M3214,FALSE,AND($L3214,NOT($M3214),$R3214&lt;$B$6,$I3214&gt;0),TRUE,TRUE,FALSE)</f>
        <v>0</v>
      </c>
      <c r="P3214" s="3" cm="1">
        <f t="array" ref="P3214">_xlfn.IFS($P3213&gt;=$C$7-$B$26,0,$O3213,$P3213+$B$26,TRUE,0)</f>
        <v>0</v>
      </c>
      <c r="Q3214" s="3" t="b" cm="1">
        <f t="array" ref="Q3214">_xlfn.IFS(AND($L3214,NOT($M3214),NOT($O3214)),TRUE,$R3214&gt;=$B$6,FALSE,AND($L3214,NOT($M3214),$O3214,$P3214=0),TRUE,TRUE,FALSE)</f>
        <v>0</v>
      </c>
      <c r="R3214" s="3" cm="1">
        <f t="array" ref="R3214">_xlfn.IFS(AND($Q3213,$R3213&lt;$B$6),$R3213+1,AND(NOT($L3213),$R3213&gt;0),0,TRUE,$R3213)</f>
        <v>0</v>
      </c>
      <c r="S3214" s="1" cm="1">
        <f t="array" ref="S3214">_xlfn.IFS(AND(Q3213,I3213&gt;$B$8),S3213+$B$8,AND(Q3213,I3213&lt;=$B$8),S3213+I3213,TRUE,$S3213)</f>
        <v>125</v>
      </c>
      <c r="T3214" s="1">
        <f t="shared" si="198"/>
        <v>11250</v>
      </c>
      <c r="U3214" s="17">
        <f t="shared" si="199"/>
        <v>210.21488632824665</v>
      </c>
      <c r="V3214" s="47" cm="1">
        <f t="array" ref="V3214">_xlfn.IFS($B$6=1,S3214*$B$10,AND(R3213=0,R3214&gt;=1,I3214&gt;=$B$6*$B$8-1),V3213+$B$6*$B$10*$B$8,AND(R3213=0,R3214&gt;=1,I3214&lt;$B$6*$B$8-1),V3213+I3213*$B$10,TRUE,V3213)</f>
        <v>12500</v>
      </c>
      <c r="W3214" s="17">
        <f t="shared" si="200"/>
        <v>233.57209592027405</v>
      </c>
    </row>
    <row r="3215" spans="7:23" x14ac:dyDescent="0.25">
      <c r="G3215" s="15">
        <v>3213</v>
      </c>
      <c r="H3215" s="1">
        <f t="shared" si="197"/>
        <v>53.533333333333331</v>
      </c>
      <c r="I3215" s="15" cm="1">
        <f t="array" ref="I3215">_xlfn.IFS(J3214&gt;=$C$13-$B$26,MINA(I3214+$B$13-S3215+S3214,$B$11),I3214=$B$11,MINA(I3214-S3215+S3214,$B$11),TRUE,MAXA(I3214-S3215+S3214,0))</f>
        <v>0</v>
      </c>
      <c r="J3215" s="1" cm="1">
        <f t="array" ref="J3215">_xlfn.IFS(J3214&gt;=$C$13-$B$26,0,I3214&lt;$B$11,J3214+$B$26,TRUE,0)</f>
        <v>1.0000000000000013</v>
      </c>
      <c r="K3215" s="3" cm="1">
        <f t="array" ref="K3215">_xlfn.IFS(AND(NOT($K3214=0),$L3214),0,NOT($L3214),$K3214+$B$26,TRUE,$K3214)</f>
        <v>0.75000000000000067</v>
      </c>
      <c r="L3215" s="3" t="b" cm="1">
        <f t="array" ref="L3215">_xlfn.IFS(AND($I3215&gt;0,$K3215&gt;=$C$5-$B$26),TRUE,$R3215&gt;=$B$6,FALSE,$I3215=0,FALSE,TRUE,$L3214)</f>
        <v>0</v>
      </c>
      <c r="M3215" s="3" t="b" cm="1">
        <f t="array" ref="M3215">_xlfn.IFS($N3215&gt;=$B$4-$B$26,FALSE,AND($I3215&gt;0,$K3215&gt;=$B$5-$B$26),TRUE,AND($L3215,NOT($M3214)),FALSE,$M3214,TRUE,TRUE,FALSE)</f>
        <v>0</v>
      </c>
      <c r="N3215" s="3" cm="1">
        <f t="array" ref="N3215">_xlfn.IFS($M3214,$N3214+$B$26,NOT($M3214),0,TRUE,$M3214)</f>
        <v>0</v>
      </c>
      <c r="O3215" s="3" t="b" cm="1">
        <f t="array" ref="O3215">_xlfn.IFS($M3215,FALSE,AND($L3215,NOT($M3215),$R3215&lt;$B$6,$I3215&gt;0),TRUE,TRUE,FALSE)</f>
        <v>0</v>
      </c>
      <c r="P3215" s="3" cm="1">
        <f t="array" ref="P3215">_xlfn.IFS($P3214&gt;=$C$7-$B$26,0,$O3214,$P3214+$B$26,TRUE,0)</f>
        <v>0</v>
      </c>
      <c r="Q3215" s="3" t="b" cm="1">
        <f t="array" ref="Q3215">_xlfn.IFS(AND($L3215,NOT($M3215),NOT($O3215)),TRUE,$R3215&gt;=$B$6,FALSE,AND($L3215,NOT($M3215),$O3215,$P3215=0),TRUE,TRUE,FALSE)</f>
        <v>0</v>
      </c>
      <c r="R3215" s="3" cm="1">
        <f t="array" ref="R3215">_xlfn.IFS(AND($Q3214,$R3214&lt;$B$6),$R3214+1,AND(NOT($L3214),$R3214&gt;0),0,TRUE,$R3214)</f>
        <v>0</v>
      </c>
      <c r="S3215" s="1" cm="1">
        <f t="array" ref="S3215">_xlfn.IFS(AND(Q3214,I3214&gt;$B$8),S3214+$B$8,AND(Q3214,I3214&lt;=$B$8),S3214+I3214,TRUE,$S3214)</f>
        <v>125</v>
      </c>
      <c r="T3215" s="1">
        <f t="shared" si="198"/>
        <v>11250</v>
      </c>
      <c r="U3215" s="17">
        <f t="shared" si="199"/>
        <v>210.14943960149441</v>
      </c>
      <c r="V3215" s="47" cm="1">
        <f t="array" ref="V3215">_xlfn.IFS($B$6=1,S3215*$B$10,AND(R3214=0,R3215&gt;=1,I3215&gt;=$B$6*$B$8-1),V3214+$B$6*$B$10*$B$8,AND(R3214=0,R3215&gt;=1,I3215&lt;$B$6*$B$8-1),V3214+I3214*$B$10,TRUE,V3214)</f>
        <v>12500</v>
      </c>
      <c r="W3215" s="17">
        <f t="shared" si="200"/>
        <v>233.4993773349938</v>
      </c>
    </row>
    <row r="3216" spans="7:23" x14ac:dyDescent="0.25">
      <c r="G3216" s="15">
        <v>3214</v>
      </c>
      <c r="H3216" s="1">
        <f t="shared" si="197"/>
        <v>53.55</v>
      </c>
      <c r="I3216" s="15" cm="1">
        <f t="array" ref="I3216">_xlfn.IFS(J3215&gt;=$C$13-$B$26,MINA(I3215+$B$13-S3216+S3215,$B$11),I3215=$B$11,MINA(I3215-S3216+S3215,$B$11),TRUE,MAXA(I3215-S3216+S3215,0))</f>
        <v>0</v>
      </c>
      <c r="J3216" s="1" cm="1">
        <f t="array" ref="J3216">_xlfn.IFS(J3215&gt;=$C$13-$B$26,0,I3215&lt;$B$11,J3215+$B$26,TRUE,0)</f>
        <v>1.0166666666666679</v>
      </c>
      <c r="K3216" s="3" cm="1">
        <f t="array" ref="K3216">_xlfn.IFS(AND(NOT($K3215=0),$L3215),0,NOT($L3215),$K3215+$B$26,TRUE,$K3215)</f>
        <v>0.76666666666666738</v>
      </c>
      <c r="L3216" s="3" t="b" cm="1">
        <f t="array" ref="L3216">_xlfn.IFS(AND($I3216&gt;0,$K3216&gt;=$C$5-$B$26),TRUE,$R3216&gt;=$B$6,FALSE,$I3216=0,FALSE,TRUE,$L3215)</f>
        <v>0</v>
      </c>
      <c r="M3216" s="3" t="b" cm="1">
        <f t="array" ref="M3216">_xlfn.IFS($N3216&gt;=$B$4-$B$26,FALSE,AND($I3216&gt;0,$K3216&gt;=$B$5-$B$26),TRUE,AND($L3216,NOT($M3215)),FALSE,$M3215,TRUE,TRUE,FALSE)</f>
        <v>0</v>
      </c>
      <c r="N3216" s="3" cm="1">
        <f t="array" ref="N3216">_xlfn.IFS($M3215,$N3215+$B$26,NOT($M3215),0,TRUE,$M3215)</f>
        <v>0</v>
      </c>
      <c r="O3216" s="3" t="b" cm="1">
        <f t="array" ref="O3216">_xlfn.IFS($M3216,FALSE,AND($L3216,NOT($M3216),$R3216&lt;$B$6,$I3216&gt;0),TRUE,TRUE,FALSE)</f>
        <v>0</v>
      </c>
      <c r="P3216" s="3" cm="1">
        <f t="array" ref="P3216">_xlfn.IFS($P3215&gt;=$C$7-$B$26,0,$O3215,$P3215+$B$26,TRUE,0)</f>
        <v>0</v>
      </c>
      <c r="Q3216" s="3" t="b" cm="1">
        <f t="array" ref="Q3216">_xlfn.IFS(AND($L3216,NOT($M3216),NOT($O3216)),TRUE,$R3216&gt;=$B$6,FALSE,AND($L3216,NOT($M3216),$O3216,$P3216=0),TRUE,TRUE,FALSE)</f>
        <v>0</v>
      </c>
      <c r="R3216" s="3" cm="1">
        <f t="array" ref="R3216">_xlfn.IFS(AND($Q3215,$R3215&lt;$B$6),$R3215+1,AND(NOT($L3215),$R3215&gt;0),0,TRUE,$R3215)</f>
        <v>0</v>
      </c>
      <c r="S3216" s="1" cm="1">
        <f t="array" ref="S3216">_xlfn.IFS(AND(Q3215,I3215&gt;$B$8),S3215+$B$8,AND(Q3215,I3215&lt;=$B$8),S3215+I3215,TRUE,$S3215)</f>
        <v>125</v>
      </c>
      <c r="T3216" s="1">
        <f t="shared" si="198"/>
        <v>11250</v>
      </c>
      <c r="U3216" s="17">
        <f t="shared" si="199"/>
        <v>210.0840336134454</v>
      </c>
      <c r="V3216" s="47" cm="1">
        <f t="array" ref="V3216">_xlfn.IFS($B$6=1,S3216*$B$10,AND(R3215=0,R3216&gt;=1,I3216&gt;=$B$6*$B$8-1),V3215+$B$6*$B$10*$B$8,AND(R3215=0,R3216&gt;=1,I3216&lt;$B$6*$B$8-1),V3215+I3215*$B$10,TRUE,V3215)</f>
        <v>12500</v>
      </c>
      <c r="W3216" s="17">
        <f t="shared" si="200"/>
        <v>233.42670401493933</v>
      </c>
    </row>
    <row r="3217" spans="7:23" x14ac:dyDescent="0.25">
      <c r="G3217" s="15">
        <v>3215</v>
      </c>
      <c r="H3217" s="1">
        <f t="shared" si="197"/>
        <v>53.566666666666663</v>
      </c>
      <c r="I3217" s="15" cm="1">
        <f t="array" ref="I3217">_xlfn.IFS(J3216&gt;=$C$13-$B$26,MINA(I3216+$B$13-S3217+S3216,$B$11),I3216=$B$11,MINA(I3216-S3217+S3216,$B$11),TRUE,MAXA(I3216-S3217+S3216,0))</f>
        <v>0</v>
      </c>
      <c r="J3217" s="1" cm="1">
        <f t="array" ref="J3217">_xlfn.IFS(J3216&gt;=$C$13-$B$26,0,I3216&lt;$B$11,J3216+$B$26,TRUE,0)</f>
        <v>1.0333333333333345</v>
      </c>
      <c r="K3217" s="3" cm="1">
        <f t="array" ref="K3217">_xlfn.IFS(AND(NOT($K3216=0),$L3216),0,NOT($L3216),$K3216+$B$26,TRUE,$K3216)</f>
        <v>0.7833333333333341</v>
      </c>
      <c r="L3217" s="3" t="b" cm="1">
        <f t="array" ref="L3217">_xlfn.IFS(AND($I3217&gt;0,$K3217&gt;=$C$5-$B$26),TRUE,$R3217&gt;=$B$6,FALSE,$I3217=0,FALSE,TRUE,$L3216)</f>
        <v>0</v>
      </c>
      <c r="M3217" s="3" t="b" cm="1">
        <f t="array" ref="M3217">_xlfn.IFS($N3217&gt;=$B$4-$B$26,FALSE,AND($I3217&gt;0,$K3217&gt;=$B$5-$B$26),TRUE,AND($L3217,NOT($M3216)),FALSE,$M3216,TRUE,TRUE,FALSE)</f>
        <v>0</v>
      </c>
      <c r="N3217" s="3" cm="1">
        <f t="array" ref="N3217">_xlfn.IFS($M3216,$N3216+$B$26,NOT($M3216),0,TRUE,$M3216)</f>
        <v>0</v>
      </c>
      <c r="O3217" s="3" t="b" cm="1">
        <f t="array" ref="O3217">_xlfn.IFS($M3217,FALSE,AND($L3217,NOT($M3217),$R3217&lt;$B$6,$I3217&gt;0),TRUE,TRUE,FALSE)</f>
        <v>0</v>
      </c>
      <c r="P3217" s="3" cm="1">
        <f t="array" ref="P3217">_xlfn.IFS($P3216&gt;=$C$7-$B$26,0,$O3216,$P3216+$B$26,TRUE,0)</f>
        <v>0</v>
      </c>
      <c r="Q3217" s="3" t="b" cm="1">
        <f t="array" ref="Q3217">_xlfn.IFS(AND($L3217,NOT($M3217),NOT($O3217)),TRUE,$R3217&gt;=$B$6,FALSE,AND($L3217,NOT($M3217),$O3217,$P3217=0),TRUE,TRUE,FALSE)</f>
        <v>0</v>
      </c>
      <c r="R3217" s="3" cm="1">
        <f t="array" ref="R3217">_xlfn.IFS(AND($Q3216,$R3216&lt;$B$6),$R3216+1,AND(NOT($L3216),$R3216&gt;0),0,TRUE,$R3216)</f>
        <v>0</v>
      </c>
      <c r="S3217" s="1" cm="1">
        <f t="array" ref="S3217">_xlfn.IFS(AND(Q3216,I3216&gt;$B$8),S3216+$B$8,AND(Q3216,I3216&lt;=$B$8),S3216+I3216,TRUE,$S3216)</f>
        <v>125</v>
      </c>
      <c r="T3217" s="1">
        <f t="shared" si="198"/>
        <v>11250</v>
      </c>
      <c r="U3217" s="17">
        <f t="shared" si="199"/>
        <v>210.01866832607345</v>
      </c>
      <c r="V3217" s="47" cm="1">
        <f t="array" ref="V3217">_xlfn.IFS($B$6=1,S3217*$B$10,AND(R3216=0,R3217&gt;=1,I3217&gt;=$B$6*$B$8-1),V3216+$B$6*$B$10*$B$8,AND(R3216=0,R3217&gt;=1,I3217&lt;$B$6*$B$8-1),V3216+I3216*$B$10,TRUE,V3216)</f>
        <v>12500</v>
      </c>
      <c r="W3217" s="17">
        <f t="shared" si="200"/>
        <v>233.35407591785938</v>
      </c>
    </row>
    <row r="3218" spans="7:23" x14ac:dyDescent="0.25">
      <c r="G3218" s="15">
        <v>3216</v>
      </c>
      <c r="H3218" s="1">
        <f t="shared" si="197"/>
        <v>53.583333333333336</v>
      </c>
      <c r="I3218" s="15" cm="1">
        <f t="array" ref="I3218">_xlfn.IFS(J3217&gt;=$C$13-$B$26,MINA(I3217+$B$13-S3218+S3217,$B$11),I3217=$B$11,MINA(I3217-S3218+S3217,$B$11),TRUE,MAXA(I3217-S3218+S3217,0))</f>
        <v>0</v>
      </c>
      <c r="J3218" s="1" cm="1">
        <f t="array" ref="J3218">_xlfn.IFS(J3217&gt;=$C$13-$B$26,0,I3217&lt;$B$11,J3217+$B$26,TRUE,0)</f>
        <v>1.0500000000000012</v>
      </c>
      <c r="K3218" s="3" cm="1">
        <f t="array" ref="K3218">_xlfn.IFS(AND(NOT($K3217=0),$L3217),0,NOT($L3217),$K3217+$B$26,TRUE,$K3217)</f>
        <v>0.80000000000000082</v>
      </c>
      <c r="L3218" s="3" t="b" cm="1">
        <f t="array" ref="L3218">_xlfn.IFS(AND($I3218&gt;0,$K3218&gt;=$C$5-$B$26),TRUE,$R3218&gt;=$B$6,FALSE,$I3218=0,FALSE,TRUE,$L3217)</f>
        <v>0</v>
      </c>
      <c r="M3218" s="3" t="b" cm="1">
        <f t="array" ref="M3218">_xlfn.IFS($N3218&gt;=$B$4-$B$26,FALSE,AND($I3218&gt;0,$K3218&gt;=$B$5-$B$26),TRUE,AND($L3218,NOT($M3217)),FALSE,$M3217,TRUE,TRUE,FALSE)</f>
        <v>0</v>
      </c>
      <c r="N3218" s="3" cm="1">
        <f t="array" ref="N3218">_xlfn.IFS($M3217,$N3217+$B$26,NOT($M3217),0,TRUE,$M3217)</f>
        <v>0</v>
      </c>
      <c r="O3218" s="3" t="b" cm="1">
        <f t="array" ref="O3218">_xlfn.IFS($M3218,FALSE,AND($L3218,NOT($M3218),$R3218&lt;$B$6,$I3218&gt;0),TRUE,TRUE,FALSE)</f>
        <v>0</v>
      </c>
      <c r="P3218" s="3" cm="1">
        <f t="array" ref="P3218">_xlfn.IFS($P3217&gt;=$C$7-$B$26,0,$O3217,$P3217+$B$26,TRUE,0)</f>
        <v>0</v>
      </c>
      <c r="Q3218" s="3" t="b" cm="1">
        <f t="array" ref="Q3218">_xlfn.IFS(AND($L3218,NOT($M3218),NOT($O3218)),TRUE,$R3218&gt;=$B$6,FALSE,AND($L3218,NOT($M3218),$O3218,$P3218=0),TRUE,TRUE,FALSE)</f>
        <v>0</v>
      </c>
      <c r="R3218" s="3" cm="1">
        <f t="array" ref="R3218">_xlfn.IFS(AND($Q3217,$R3217&lt;$B$6),$R3217+1,AND(NOT($L3217),$R3217&gt;0),0,TRUE,$R3217)</f>
        <v>0</v>
      </c>
      <c r="S3218" s="1" cm="1">
        <f t="array" ref="S3218">_xlfn.IFS(AND(Q3217,I3217&gt;$B$8),S3217+$B$8,AND(Q3217,I3217&lt;=$B$8),S3217+I3217,TRUE,$S3217)</f>
        <v>125</v>
      </c>
      <c r="T3218" s="1">
        <f t="shared" si="198"/>
        <v>11250</v>
      </c>
      <c r="U3218" s="17">
        <f t="shared" si="199"/>
        <v>209.95334370139969</v>
      </c>
      <c r="V3218" s="47" cm="1">
        <f t="array" ref="V3218">_xlfn.IFS($B$6=1,S3218*$B$10,AND(R3217=0,R3218&gt;=1,I3218&gt;=$B$6*$B$8-1),V3217+$B$6*$B$10*$B$8,AND(R3217=0,R3218&gt;=1,I3218&lt;$B$6*$B$8-1),V3217+I3217*$B$10,TRUE,V3217)</f>
        <v>12500</v>
      </c>
      <c r="W3218" s="17">
        <f t="shared" si="200"/>
        <v>233.28149300155519</v>
      </c>
    </row>
    <row r="3219" spans="7:23" x14ac:dyDescent="0.25">
      <c r="G3219" s="15">
        <v>3217</v>
      </c>
      <c r="H3219" s="1">
        <f t="shared" si="197"/>
        <v>53.6</v>
      </c>
      <c r="I3219" s="15" cm="1">
        <f t="array" ref="I3219">_xlfn.IFS(J3218&gt;=$C$13-$B$26,MINA(I3218+$B$13-S3219+S3218,$B$11),I3218=$B$11,MINA(I3218-S3219+S3218,$B$11),TRUE,MAXA(I3218-S3219+S3218,0))</f>
        <v>0</v>
      </c>
      <c r="J3219" s="1" cm="1">
        <f t="array" ref="J3219">_xlfn.IFS(J3218&gt;=$C$13-$B$26,0,I3218&lt;$B$11,J3218+$B$26,TRUE,0)</f>
        <v>1.0666666666666678</v>
      </c>
      <c r="K3219" s="3" cm="1">
        <f t="array" ref="K3219">_xlfn.IFS(AND(NOT($K3218=0),$L3218),0,NOT($L3218),$K3218+$B$26,TRUE,$K3218)</f>
        <v>0.81666666666666754</v>
      </c>
      <c r="L3219" s="3" t="b" cm="1">
        <f t="array" ref="L3219">_xlfn.IFS(AND($I3219&gt;0,$K3219&gt;=$C$5-$B$26),TRUE,$R3219&gt;=$B$6,FALSE,$I3219=0,FALSE,TRUE,$L3218)</f>
        <v>0</v>
      </c>
      <c r="M3219" s="3" t="b" cm="1">
        <f t="array" ref="M3219">_xlfn.IFS($N3219&gt;=$B$4-$B$26,FALSE,AND($I3219&gt;0,$K3219&gt;=$B$5-$B$26),TRUE,AND($L3219,NOT($M3218)),FALSE,$M3218,TRUE,TRUE,FALSE)</f>
        <v>0</v>
      </c>
      <c r="N3219" s="3" cm="1">
        <f t="array" ref="N3219">_xlfn.IFS($M3218,$N3218+$B$26,NOT($M3218),0,TRUE,$M3218)</f>
        <v>0</v>
      </c>
      <c r="O3219" s="3" t="b" cm="1">
        <f t="array" ref="O3219">_xlfn.IFS($M3219,FALSE,AND($L3219,NOT($M3219),$R3219&lt;$B$6,$I3219&gt;0),TRUE,TRUE,FALSE)</f>
        <v>0</v>
      </c>
      <c r="P3219" s="3" cm="1">
        <f t="array" ref="P3219">_xlfn.IFS($P3218&gt;=$C$7-$B$26,0,$O3218,$P3218+$B$26,TRUE,0)</f>
        <v>0</v>
      </c>
      <c r="Q3219" s="3" t="b" cm="1">
        <f t="array" ref="Q3219">_xlfn.IFS(AND($L3219,NOT($M3219),NOT($O3219)),TRUE,$R3219&gt;=$B$6,FALSE,AND($L3219,NOT($M3219),$O3219,$P3219=0),TRUE,TRUE,FALSE)</f>
        <v>0</v>
      </c>
      <c r="R3219" s="3" cm="1">
        <f t="array" ref="R3219">_xlfn.IFS(AND($Q3218,$R3218&lt;$B$6),$R3218+1,AND(NOT($L3218),$R3218&gt;0),0,TRUE,$R3218)</f>
        <v>0</v>
      </c>
      <c r="S3219" s="1" cm="1">
        <f t="array" ref="S3219">_xlfn.IFS(AND(Q3218,I3218&gt;$B$8),S3218+$B$8,AND(Q3218,I3218&lt;=$B$8),S3218+I3218,TRUE,$S3218)</f>
        <v>125</v>
      </c>
      <c r="T3219" s="1">
        <f t="shared" si="198"/>
        <v>11250</v>
      </c>
      <c r="U3219" s="17">
        <f t="shared" si="199"/>
        <v>209.88805970149252</v>
      </c>
      <c r="V3219" s="47" cm="1">
        <f t="array" ref="V3219">_xlfn.IFS($B$6=1,S3219*$B$10,AND(R3218=0,R3219&gt;=1,I3219&gt;=$B$6*$B$8-1),V3218+$B$6*$B$10*$B$8,AND(R3218=0,R3219&gt;=1,I3219&lt;$B$6*$B$8-1),V3218+I3218*$B$10,TRUE,V3218)</f>
        <v>12500</v>
      </c>
      <c r="W3219" s="17">
        <f t="shared" si="200"/>
        <v>233.20895522388059</v>
      </c>
    </row>
    <row r="3220" spans="7:23" x14ac:dyDescent="0.25">
      <c r="G3220" s="15">
        <v>3218</v>
      </c>
      <c r="H3220" s="1">
        <f t="shared" si="197"/>
        <v>53.616666666666667</v>
      </c>
      <c r="I3220" s="15" cm="1">
        <f t="array" ref="I3220">_xlfn.IFS(J3219&gt;=$C$13-$B$26,MINA(I3219+$B$13-S3220+S3219,$B$11),I3219=$B$11,MINA(I3219-S3220+S3219,$B$11),TRUE,MAXA(I3219-S3220+S3219,0))</f>
        <v>0</v>
      </c>
      <c r="J3220" s="1" cm="1">
        <f t="array" ref="J3220">_xlfn.IFS(J3219&gt;=$C$13-$B$26,0,I3219&lt;$B$11,J3219+$B$26,TRUE,0)</f>
        <v>1.0833333333333344</v>
      </c>
      <c r="K3220" s="3" cm="1">
        <f t="array" ref="K3220">_xlfn.IFS(AND(NOT($K3219=0),$L3219),0,NOT($L3219),$K3219+$B$26,TRUE,$K3219)</f>
        <v>0.83333333333333426</v>
      </c>
      <c r="L3220" s="3" t="b" cm="1">
        <f t="array" ref="L3220">_xlfn.IFS(AND($I3220&gt;0,$K3220&gt;=$C$5-$B$26),TRUE,$R3220&gt;=$B$6,FALSE,$I3220=0,FALSE,TRUE,$L3219)</f>
        <v>0</v>
      </c>
      <c r="M3220" s="3" t="b" cm="1">
        <f t="array" ref="M3220">_xlfn.IFS($N3220&gt;=$B$4-$B$26,FALSE,AND($I3220&gt;0,$K3220&gt;=$B$5-$B$26),TRUE,AND($L3220,NOT($M3219)),FALSE,$M3219,TRUE,TRUE,FALSE)</f>
        <v>0</v>
      </c>
      <c r="N3220" s="3" cm="1">
        <f t="array" ref="N3220">_xlfn.IFS($M3219,$N3219+$B$26,NOT($M3219),0,TRUE,$M3219)</f>
        <v>0</v>
      </c>
      <c r="O3220" s="3" t="b" cm="1">
        <f t="array" ref="O3220">_xlfn.IFS($M3220,FALSE,AND($L3220,NOT($M3220),$R3220&lt;$B$6,$I3220&gt;0),TRUE,TRUE,FALSE)</f>
        <v>0</v>
      </c>
      <c r="P3220" s="3" cm="1">
        <f t="array" ref="P3220">_xlfn.IFS($P3219&gt;=$C$7-$B$26,0,$O3219,$P3219+$B$26,TRUE,0)</f>
        <v>0</v>
      </c>
      <c r="Q3220" s="3" t="b" cm="1">
        <f t="array" ref="Q3220">_xlfn.IFS(AND($L3220,NOT($M3220),NOT($O3220)),TRUE,$R3220&gt;=$B$6,FALSE,AND($L3220,NOT($M3220),$O3220,$P3220=0),TRUE,TRUE,FALSE)</f>
        <v>0</v>
      </c>
      <c r="R3220" s="3" cm="1">
        <f t="array" ref="R3220">_xlfn.IFS(AND($Q3219,$R3219&lt;$B$6),$R3219+1,AND(NOT($L3219),$R3219&gt;0),0,TRUE,$R3219)</f>
        <v>0</v>
      </c>
      <c r="S3220" s="1" cm="1">
        <f t="array" ref="S3220">_xlfn.IFS(AND(Q3219,I3219&gt;$B$8),S3219+$B$8,AND(Q3219,I3219&lt;=$B$8),S3219+I3219,TRUE,$S3219)</f>
        <v>125</v>
      </c>
      <c r="T3220" s="1">
        <f t="shared" si="198"/>
        <v>11250</v>
      </c>
      <c r="U3220" s="17">
        <f t="shared" si="199"/>
        <v>209.82281628846752</v>
      </c>
      <c r="V3220" s="47" cm="1">
        <f t="array" ref="V3220">_xlfn.IFS($B$6=1,S3220*$B$10,AND(R3219=0,R3220&gt;=1,I3220&gt;=$B$6*$B$8-1),V3219+$B$6*$B$10*$B$8,AND(R3219=0,R3220&gt;=1,I3220&lt;$B$6*$B$8-1),V3219+I3219*$B$10,TRUE,V3219)</f>
        <v>12500</v>
      </c>
      <c r="W3220" s="17">
        <f t="shared" si="200"/>
        <v>233.1364625427417</v>
      </c>
    </row>
    <row r="3221" spans="7:23" x14ac:dyDescent="0.25">
      <c r="G3221" s="15">
        <v>3219</v>
      </c>
      <c r="H3221" s="1">
        <f t="shared" si="197"/>
        <v>53.633333333333333</v>
      </c>
      <c r="I3221" s="15" cm="1">
        <f t="array" ref="I3221">_xlfn.IFS(J3220&gt;=$C$13-$B$26,MINA(I3220+$B$13-S3221+S3220,$B$11),I3220=$B$11,MINA(I3220-S3221+S3220,$B$11),TRUE,MAXA(I3220-S3221+S3220,0))</f>
        <v>0</v>
      </c>
      <c r="J3221" s="1" cm="1">
        <f t="array" ref="J3221">_xlfn.IFS(J3220&gt;=$C$13-$B$26,0,I3220&lt;$B$11,J3220+$B$26,TRUE,0)</f>
        <v>1.100000000000001</v>
      </c>
      <c r="K3221" s="3" cm="1">
        <f t="array" ref="K3221">_xlfn.IFS(AND(NOT($K3220=0),$L3220),0,NOT($L3220),$K3220+$B$26,TRUE,$K3220)</f>
        <v>0.85000000000000098</v>
      </c>
      <c r="L3221" s="3" t="b" cm="1">
        <f t="array" ref="L3221">_xlfn.IFS(AND($I3221&gt;0,$K3221&gt;=$C$5-$B$26),TRUE,$R3221&gt;=$B$6,FALSE,$I3221=0,FALSE,TRUE,$L3220)</f>
        <v>0</v>
      </c>
      <c r="M3221" s="3" t="b" cm="1">
        <f t="array" ref="M3221">_xlfn.IFS($N3221&gt;=$B$4-$B$26,FALSE,AND($I3221&gt;0,$K3221&gt;=$B$5-$B$26),TRUE,AND($L3221,NOT($M3220)),FALSE,$M3220,TRUE,TRUE,FALSE)</f>
        <v>0</v>
      </c>
      <c r="N3221" s="3" cm="1">
        <f t="array" ref="N3221">_xlfn.IFS($M3220,$N3220+$B$26,NOT($M3220),0,TRUE,$M3220)</f>
        <v>0</v>
      </c>
      <c r="O3221" s="3" t="b" cm="1">
        <f t="array" ref="O3221">_xlfn.IFS($M3221,FALSE,AND($L3221,NOT($M3221),$R3221&lt;$B$6,$I3221&gt;0),TRUE,TRUE,FALSE)</f>
        <v>0</v>
      </c>
      <c r="P3221" s="3" cm="1">
        <f t="array" ref="P3221">_xlfn.IFS($P3220&gt;=$C$7-$B$26,0,$O3220,$P3220+$B$26,TRUE,0)</f>
        <v>0</v>
      </c>
      <c r="Q3221" s="3" t="b" cm="1">
        <f t="array" ref="Q3221">_xlfn.IFS(AND($L3221,NOT($M3221),NOT($O3221)),TRUE,$R3221&gt;=$B$6,FALSE,AND($L3221,NOT($M3221),$O3221,$P3221=0),TRUE,TRUE,FALSE)</f>
        <v>0</v>
      </c>
      <c r="R3221" s="3" cm="1">
        <f t="array" ref="R3221">_xlfn.IFS(AND($Q3220,$R3220&lt;$B$6),$R3220+1,AND(NOT($L3220),$R3220&gt;0),0,TRUE,$R3220)</f>
        <v>0</v>
      </c>
      <c r="S3221" s="1" cm="1">
        <f t="array" ref="S3221">_xlfn.IFS(AND(Q3220,I3220&gt;$B$8),S3220+$B$8,AND(Q3220,I3220&lt;=$B$8),S3220+I3220,TRUE,$S3220)</f>
        <v>125</v>
      </c>
      <c r="T3221" s="1">
        <f t="shared" si="198"/>
        <v>11250</v>
      </c>
      <c r="U3221" s="17">
        <f t="shared" si="199"/>
        <v>209.75761342448726</v>
      </c>
      <c r="V3221" s="47" cm="1">
        <f t="array" ref="V3221">_xlfn.IFS($B$6=1,S3221*$B$10,AND(R3220=0,R3221&gt;=1,I3221&gt;=$B$6*$B$8-1),V3220+$B$6*$B$10*$B$8,AND(R3220=0,R3221&gt;=1,I3221&lt;$B$6*$B$8-1),V3220+I3220*$B$10,TRUE,V3220)</f>
        <v>12500</v>
      </c>
      <c r="W3221" s="17">
        <f t="shared" si="200"/>
        <v>233.06401491609697</v>
      </c>
    </row>
    <row r="3222" spans="7:23" x14ac:dyDescent="0.25">
      <c r="G3222" s="15">
        <v>3220</v>
      </c>
      <c r="H3222" s="1">
        <f t="shared" si="197"/>
        <v>53.65</v>
      </c>
      <c r="I3222" s="15" cm="1">
        <f t="array" ref="I3222">_xlfn.IFS(J3221&gt;=$C$13-$B$26,MINA(I3221+$B$13-S3222+S3221,$B$11),I3221=$B$11,MINA(I3221-S3222+S3221,$B$11),TRUE,MAXA(I3221-S3222+S3221,0))</f>
        <v>0</v>
      </c>
      <c r="J3222" s="1" cm="1">
        <f t="array" ref="J3222">_xlfn.IFS(J3221&gt;=$C$13-$B$26,0,I3221&lt;$B$11,J3221+$B$26,TRUE,0)</f>
        <v>1.1166666666666676</v>
      </c>
      <c r="K3222" s="3" cm="1">
        <f t="array" ref="K3222">_xlfn.IFS(AND(NOT($K3221=0),$L3221),0,NOT($L3221),$K3221+$B$26,TRUE,$K3221)</f>
        <v>0.8666666666666677</v>
      </c>
      <c r="L3222" s="3" t="b" cm="1">
        <f t="array" ref="L3222">_xlfn.IFS(AND($I3222&gt;0,$K3222&gt;=$C$5-$B$26),TRUE,$R3222&gt;=$B$6,FALSE,$I3222=0,FALSE,TRUE,$L3221)</f>
        <v>0</v>
      </c>
      <c r="M3222" s="3" t="b" cm="1">
        <f t="array" ref="M3222">_xlfn.IFS($N3222&gt;=$B$4-$B$26,FALSE,AND($I3222&gt;0,$K3222&gt;=$B$5-$B$26),TRUE,AND($L3222,NOT($M3221)),FALSE,$M3221,TRUE,TRUE,FALSE)</f>
        <v>0</v>
      </c>
      <c r="N3222" s="3" cm="1">
        <f t="array" ref="N3222">_xlfn.IFS($M3221,$N3221+$B$26,NOT($M3221),0,TRUE,$M3221)</f>
        <v>0</v>
      </c>
      <c r="O3222" s="3" t="b" cm="1">
        <f t="array" ref="O3222">_xlfn.IFS($M3222,FALSE,AND($L3222,NOT($M3222),$R3222&lt;$B$6,$I3222&gt;0),TRUE,TRUE,FALSE)</f>
        <v>0</v>
      </c>
      <c r="P3222" s="3" cm="1">
        <f t="array" ref="P3222">_xlfn.IFS($P3221&gt;=$C$7-$B$26,0,$O3221,$P3221+$B$26,TRUE,0)</f>
        <v>0</v>
      </c>
      <c r="Q3222" s="3" t="b" cm="1">
        <f t="array" ref="Q3222">_xlfn.IFS(AND($L3222,NOT($M3222),NOT($O3222)),TRUE,$R3222&gt;=$B$6,FALSE,AND($L3222,NOT($M3222),$O3222,$P3222=0),TRUE,TRUE,FALSE)</f>
        <v>0</v>
      </c>
      <c r="R3222" s="3" cm="1">
        <f t="array" ref="R3222">_xlfn.IFS(AND($Q3221,$R3221&lt;$B$6),$R3221+1,AND(NOT($L3221),$R3221&gt;0),0,TRUE,$R3221)</f>
        <v>0</v>
      </c>
      <c r="S3222" s="1" cm="1">
        <f t="array" ref="S3222">_xlfn.IFS(AND(Q3221,I3221&gt;$B$8),S3221+$B$8,AND(Q3221,I3221&lt;=$B$8),S3221+I3221,TRUE,$S3221)</f>
        <v>125</v>
      </c>
      <c r="T3222" s="1">
        <f t="shared" si="198"/>
        <v>11250</v>
      </c>
      <c r="U3222" s="17">
        <f t="shared" si="199"/>
        <v>209.69245107176141</v>
      </c>
      <c r="V3222" s="47" cm="1">
        <f t="array" ref="V3222">_xlfn.IFS($B$6=1,S3222*$B$10,AND(R3221=0,R3222&gt;=1,I3222&gt;=$B$6*$B$8-1),V3221+$B$6*$B$10*$B$8,AND(R3221=0,R3222&gt;=1,I3222&lt;$B$6*$B$8-1),V3221+I3221*$B$10,TRUE,V3221)</f>
        <v>12500</v>
      </c>
      <c r="W3222" s="17">
        <f t="shared" si="200"/>
        <v>232.99161230195713</v>
      </c>
    </row>
    <row r="3223" spans="7:23" x14ac:dyDescent="0.25">
      <c r="G3223" s="15">
        <v>3221</v>
      </c>
      <c r="H3223" s="1">
        <f t="shared" si="197"/>
        <v>53.666666666666664</v>
      </c>
      <c r="I3223" s="15" cm="1">
        <f t="array" ref="I3223">_xlfn.IFS(J3222&gt;=$C$13-$B$26,MINA(I3222+$B$13-S3223+S3222,$B$11),I3222=$B$11,MINA(I3222-S3223+S3222,$B$11),TRUE,MAXA(I3222-S3223+S3222,0))</f>
        <v>0</v>
      </c>
      <c r="J3223" s="1" cm="1">
        <f t="array" ref="J3223">_xlfn.IFS(J3222&gt;=$C$13-$B$26,0,I3222&lt;$B$11,J3222+$B$26,TRUE,0)</f>
        <v>1.1333333333333342</v>
      </c>
      <c r="K3223" s="3" cm="1">
        <f t="array" ref="K3223">_xlfn.IFS(AND(NOT($K3222=0),$L3222),0,NOT($L3222),$K3222+$B$26,TRUE,$K3222)</f>
        <v>0.88333333333333441</v>
      </c>
      <c r="L3223" s="3" t="b" cm="1">
        <f t="array" ref="L3223">_xlfn.IFS(AND($I3223&gt;0,$K3223&gt;=$C$5-$B$26),TRUE,$R3223&gt;=$B$6,FALSE,$I3223=0,FALSE,TRUE,$L3222)</f>
        <v>0</v>
      </c>
      <c r="M3223" s="3" t="b" cm="1">
        <f t="array" ref="M3223">_xlfn.IFS($N3223&gt;=$B$4-$B$26,FALSE,AND($I3223&gt;0,$K3223&gt;=$B$5-$B$26),TRUE,AND($L3223,NOT($M3222)),FALSE,$M3222,TRUE,TRUE,FALSE)</f>
        <v>0</v>
      </c>
      <c r="N3223" s="3" cm="1">
        <f t="array" ref="N3223">_xlfn.IFS($M3222,$N3222+$B$26,NOT($M3222),0,TRUE,$M3222)</f>
        <v>0</v>
      </c>
      <c r="O3223" s="3" t="b" cm="1">
        <f t="array" ref="O3223">_xlfn.IFS($M3223,FALSE,AND($L3223,NOT($M3223),$R3223&lt;$B$6,$I3223&gt;0),TRUE,TRUE,FALSE)</f>
        <v>0</v>
      </c>
      <c r="P3223" s="3" cm="1">
        <f t="array" ref="P3223">_xlfn.IFS($P3222&gt;=$C$7-$B$26,0,$O3222,$P3222+$B$26,TRUE,0)</f>
        <v>0</v>
      </c>
      <c r="Q3223" s="3" t="b" cm="1">
        <f t="array" ref="Q3223">_xlfn.IFS(AND($L3223,NOT($M3223),NOT($O3223)),TRUE,$R3223&gt;=$B$6,FALSE,AND($L3223,NOT($M3223),$O3223,$P3223=0),TRUE,TRUE,FALSE)</f>
        <v>0</v>
      </c>
      <c r="R3223" s="3" cm="1">
        <f t="array" ref="R3223">_xlfn.IFS(AND($Q3222,$R3222&lt;$B$6),$R3222+1,AND(NOT($L3222),$R3222&gt;0),0,TRUE,$R3222)</f>
        <v>0</v>
      </c>
      <c r="S3223" s="1" cm="1">
        <f t="array" ref="S3223">_xlfn.IFS(AND(Q3222,I3222&gt;$B$8),S3222+$B$8,AND(Q3222,I3222&lt;=$B$8),S3222+I3222,TRUE,$S3222)</f>
        <v>125</v>
      </c>
      <c r="T3223" s="1">
        <f t="shared" si="198"/>
        <v>11250</v>
      </c>
      <c r="U3223" s="17">
        <f t="shared" si="199"/>
        <v>209.6273291925466</v>
      </c>
      <c r="V3223" s="47" cm="1">
        <f t="array" ref="V3223">_xlfn.IFS($B$6=1,S3223*$B$10,AND(R3222=0,R3223&gt;=1,I3223&gt;=$B$6*$B$8-1),V3222+$B$6*$B$10*$B$8,AND(R3222=0,R3223&gt;=1,I3223&lt;$B$6*$B$8-1),V3222+I3222*$B$10,TRUE,V3222)</f>
        <v>12500</v>
      </c>
      <c r="W3223" s="17">
        <f t="shared" si="200"/>
        <v>232.91925465838511</v>
      </c>
    </row>
    <row r="3224" spans="7:23" x14ac:dyDescent="0.25">
      <c r="G3224" s="15">
        <v>3222</v>
      </c>
      <c r="H3224" s="1">
        <f t="shared" si="197"/>
        <v>53.68333333333333</v>
      </c>
      <c r="I3224" s="15" cm="1">
        <f t="array" ref="I3224">_xlfn.IFS(J3223&gt;=$C$13-$B$26,MINA(I3223+$B$13-S3224+S3223,$B$11),I3223=$B$11,MINA(I3223-S3224+S3223,$B$11),TRUE,MAXA(I3223-S3224+S3223,0))</f>
        <v>0</v>
      </c>
      <c r="J3224" s="1" cm="1">
        <f t="array" ref="J3224">_xlfn.IFS(J3223&gt;=$C$13-$B$26,0,I3223&lt;$B$11,J3223+$B$26,TRUE,0)</f>
        <v>1.1500000000000008</v>
      </c>
      <c r="K3224" s="3" cm="1">
        <f t="array" ref="K3224">_xlfn.IFS(AND(NOT($K3223=0),$L3223),0,NOT($L3223),$K3223+$B$26,TRUE,$K3223)</f>
        <v>0.90000000000000113</v>
      </c>
      <c r="L3224" s="3" t="b" cm="1">
        <f t="array" ref="L3224">_xlfn.IFS(AND($I3224&gt;0,$K3224&gt;=$C$5-$B$26),TRUE,$R3224&gt;=$B$6,FALSE,$I3224=0,FALSE,TRUE,$L3223)</f>
        <v>0</v>
      </c>
      <c r="M3224" s="3" t="b" cm="1">
        <f t="array" ref="M3224">_xlfn.IFS($N3224&gt;=$B$4-$B$26,FALSE,AND($I3224&gt;0,$K3224&gt;=$B$5-$B$26),TRUE,AND($L3224,NOT($M3223)),FALSE,$M3223,TRUE,TRUE,FALSE)</f>
        <v>0</v>
      </c>
      <c r="N3224" s="3" cm="1">
        <f t="array" ref="N3224">_xlfn.IFS($M3223,$N3223+$B$26,NOT($M3223),0,TRUE,$M3223)</f>
        <v>0</v>
      </c>
      <c r="O3224" s="3" t="b" cm="1">
        <f t="array" ref="O3224">_xlfn.IFS($M3224,FALSE,AND($L3224,NOT($M3224),$R3224&lt;$B$6,$I3224&gt;0),TRUE,TRUE,FALSE)</f>
        <v>0</v>
      </c>
      <c r="P3224" s="3" cm="1">
        <f t="array" ref="P3224">_xlfn.IFS($P3223&gt;=$C$7-$B$26,0,$O3223,$P3223+$B$26,TRUE,0)</f>
        <v>0</v>
      </c>
      <c r="Q3224" s="3" t="b" cm="1">
        <f t="array" ref="Q3224">_xlfn.IFS(AND($L3224,NOT($M3224),NOT($O3224)),TRUE,$R3224&gt;=$B$6,FALSE,AND($L3224,NOT($M3224),$O3224,$P3224=0),TRUE,TRUE,FALSE)</f>
        <v>0</v>
      </c>
      <c r="R3224" s="3" cm="1">
        <f t="array" ref="R3224">_xlfn.IFS(AND($Q3223,$R3223&lt;$B$6),$R3223+1,AND(NOT($L3223),$R3223&gt;0),0,TRUE,$R3223)</f>
        <v>0</v>
      </c>
      <c r="S3224" s="1" cm="1">
        <f t="array" ref="S3224">_xlfn.IFS(AND(Q3223,I3223&gt;$B$8),S3223+$B$8,AND(Q3223,I3223&lt;=$B$8),S3223+I3223,TRUE,$S3223)</f>
        <v>125</v>
      </c>
      <c r="T3224" s="1">
        <f t="shared" si="198"/>
        <v>11250</v>
      </c>
      <c r="U3224" s="17">
        <f t="shared" si="199"/>
        <v>209.56224774914625</v>
      </c>
      <c r="V3224" s="47" cm="1">
        <f t="array" ref="V3224">_xlfn.IFS($B$6=1,S3224*$B$10,AND(R3223=0,R3224&gt;=1,I3224&gt;=$B$6*$B$8-1),V3223+$B$6*$B$10*$B$8,AND(R3223=0,R3224&gt;=1,I3224&lt;$B$6*$B$8-1),V3223+I3223*$B$10,TRUE,V3223)</f>
        <v>12500</v>
      </c>
      <c r="W3224" s="17">
        <f t="shared" si="200"/>
        <v>232.84694194349584</v>
      </c>
    </row>
    <row r="3225" spans="7:23" x14ac:dyDescent="0.25">
      <c r="G3225" s="15">
        <v>3223</v>
      </c>
      <c r="H3225" s="1">
        <f t="shared" si="197"/>
        <v>53.699999999999996</v>
      </c>
      <c r="I3225" s="15" cm="1">
        <f t="array" ref="I3225">_xlfn.IFS(J3224&gt;=$C$13-$B$26,MINA(I3224+$B$13-S3225+S3224,$B$11),I3224=$B$11,MINA(I3224-S3225+S3224,$B$11),TRUE,MAXA(I3224-S3225+S3224,0))</f>
        <v>0</v>
      </c>
      <c r="J3225" s="1" cm="1">
        <f t="array" ref="J3225">_xlfn.IFS(J3224&gt;=$C$13-$B$26,0,I3224&lt;$B$11,J3224+$B$26,TRUE,0)</f>
        <v>1.1666666666666674</v>
      </c>
      <c r="K3225" s="3" cm="1">
        <f t="array" ref="K3225">_xlfn.IFS(AND(NOT($K3224=0),$L3224),0,NOT($L3224),$K3224+$B$26,TRUE,$K3224)</f>
        <v>0.91666666666666785</v>
      </c>
      <c r="L3225" s="3" t="b" cm="1">
        <f t="array" ref="L3225">_xlfn.IFS(AND($I3225&gt;0,$K3225&gt;=$C$5-$B$26),TRUE,$R3225&gt;=$B$6,FALSE,$I3225=0,FALSE,TRUE,$L3224)</f>
        <v>0</v>
      </c>
      <c r="M3225" s="3" t="b" cm="1">
        <f t="array" ref="M3225">_xlfn.IFS($N3225&gt;=$B$4-$B$26,FALSE,AND($I3225&gt;0,$K3225&gt;=$B$5-$B$26),TRUE,AND($L3225,NOT($M3224)),FALSE,$M3224,TRUE,TRUE,FALSE)</f>
        <v>0</v>
      </c>
      <c r="N3225" s="3" cm="1">
        <f t="array" ref="N3225">_xlfn.IFS($M3224,$N3224+$B$26,NOT($M3224),0,TRUE,$M3224)</f>
        <v>0</v>
      </c>
      <c r="O3225" s="3" t="b" cm="1">
        <f t="array" ref="O3225">_xlfn.IFS($M3225,FALSE,AND($L3225,NOT($M3225),$R3225&lt;$B$6,$I3225&gt;0),TRUE,TRUE,FALSE)</f>
        <v>0</v>
      </c>
      <c r="P3225" s="3" cm="1">
        <f t="array" ref="P3225">_xlfn.IFS($P3224&gt;=$C$7-$B$26,0,$O3224,$P3224+$B$26,TRUE,0)</f>
        <v>0</v>
      </c>
      <c r="Q3225" s="3" t="b" cm="1">
        <f t="array" ref="Q3225">_xlfn.IFS(AND($L3225,NOT($M3225),NOT($O3225)),TRUE,$R3225&gt;=$B$6,FALSE,AND($L3225,NOT($M3225),$O3225,$P3225=0),TRUE,TRUE,FALSE)</f>
        <v>0</v>
      </c>
      <c r="R3225" s="3" cm="1">
        <f t="array" ref="R3225">_xlfn.IFS(AND($Q3224,$R3224&lt;$B$6),$R3224+1,AND(NOT($L3224),$R3224&gt;0),0,TRUE,$R3224)</f>
        <v>0</v>
      </c>
      <c r="S3225" s="1" cm="1">
        <f t="array" ref="S3225">_xlfn.IFS(AND(Q3224,I3224&gt;$B$8),S3224+$B$8,AND(Q3224,I3224&lt;=$B$8),S3224+I3224,TRUE,$S3224)</f>
        <v>125</v>
      </c>
      <c r="T3225" s="1">
        <f t="shared" si="198"/>
        <v>11250</v>
      </c>
      <c r="U3225" s="17">
        <f t="shared" si="199"/>
        <v>209.49720670391062</v>
      </c>
      <c r="V3225" s="47" cm="1">
        <f t="array" ref="V3225">_xlfn.IFS($B$6=1,S3225*$B$10,AND(R3224=0,R3225&gt;=1,I3225&gt;=$B$6*$B$8-1),V3224+$B$6*$B$10*$B$8,AND(R3224=0,R3225&gt;=1,I3225&lt;$B$6*$B$8-1),V3224+I3224*$B$10,TRUE,V3224)</f>
        <v>12500</v>
      </c>
      <c r="W3225" s="17">
        <f t="shared" si="200"/>
        <v>232.77467411545626</v>
      </c>
    </row>
    <row r="3226" spans="7:23" x14ac:dyDescent="0.25">
      <c r="G3226" s="15">
        <v>3224</v>
      </c>
      <c r="H3226" s="1">
        <f t="shared" si="197"/>
        <v>53.716666666666669</v>
      </c>
      <c r="I3226" s="15" cm="1">
        <f t="array" ref="I3226">_xlfn.IFS(J3225&gt;=$C$13-$B$26,MINA(I3225+$B$13-S3226+S3225,$B$11),I3225=$B$11,MINA(I3225-S3226+S3225,$B$11),TRUE,MAXA(I3225-S3226+S3225,0))</f>
        <v>0</v>
      </c>
      <c r="J3226" s="1" cm="1">
        <f t="array" ref="J3226">_xlfn.IFS(J3225&gt;=$C$13-$B$26,0,I3225&lt;$B$11,J3225+$B$26,TRUE,0)</f>
        <v>1.183333333333334</v>
      </c>
      <c r="K3226" s="3" cm="1">
        <f t="array" ref="K3226">_xlfn.IFS(AND(NOT($K3225=0),$L3225),0,NOT($L3225),$K3225+$B$26,TRUE,$K3225)</f>
        <v>0.93333333333333457</v>
      </c>
      <c r="L3226" s="3" t="b" cm="1">
        <f t="array" ref="L3226">_xlfn.IFS(AND($I3226&gt;0,$K3226&gt;=$C$5-$B$26),TRUE,$R3226&gt;=$B$6,FALSE,$I3226=0,FALSE,TRUE,$L3225)</f>
        <v>0</v>
      </c>
      <c r="M3226" s="3" t="b" cm="1">
        <f t="array" ref="M3226">_xlfn.IFS($N3226&gt;=$B$4-$B$26,FALSE,AND($I3226&gt;0,$K3226&gt;=$B$5-$B$26),TRUE,AND($L3226,NOT($M3225)),FALSE,$M3225,TRUE,TRUE,FALSE)</f>
        <v>0</v>
      </c>
      <c r="N3226" s="3" cm="1">
        <f t="array" ref="N3226">_xlfn.IFS($M3225,$N3225+$B$26,NOT($M3225),0,TRUE,$M3225)</f>
        <v>0</v>
      </c>
      <c r="O3226" s="3" t="b" cm="1">
        <f t="array" ref="O3226">_xlfn.IFS($M3226,FALSE,AND($L3226,NOT($M3226),$R3226&lt;$B$6,$I3226&gt;0),TRUE,TRUE,FALSE)</f>
        <v>0</v>
      </c>
      <c r="P3226" s="3" cm="1">
        <f t="array" ref="P3226">_xlfn.IFS($P3225&gt;=$C$7-$B$26,0,$O3225,$P3225+$B$26,TRUE,0)</f>
        <v>0</v>
      </c>
      <c r="Q3226" s="3" t="b" cm="1">
        <f t="array" ref="Q3226">_xlfn.IFS(AND($L3226,NOT($M3226),NOT($O3226)),TRUE,$R3226&gt;=$B$6,FALSE,AND($L3226,NOT($M3226),$O3226,$P3226=0),TRUE,TRUE,FALSE)</f>
        <v>0</v>
      </c>
      <c r="R3226" s="3" cm="1">
        <f t="array" ref="R3226">_xlfn.IFS(AND($Q3225,$R3225&lt;$B$6),$R3225+1,AND(NOT($L3225),$R3225&gt;0),0,TRUE,$R3225)</f>
        <v>0</v>
      </c>
      <c r="S3226" s="1" cm="1">
        <f t="array" ref="S3226">_xlfn.IFS(AND(Q3225,I3225&gt;$B$8),S3225+$B$8,AND(Q3225,I3225&lt;=$B$8),S3225+I3225,TRUE,$S3225)</f>
        <v>125</v>
      </c>
      <c r="T3226" s="1">
        <f t="shared" si="198"/>
        <v>11250</v>
      </c>
      <c r="U3226" s="17">
        <f t="shared" si="199"/>
        <v>209.43220601923673</v>
      </c>
      <c r="V3226" s="47" cm="1">
        <f t="array" ref="V3226">_xlfn.IFS($B$6=1,S3226*$B$10,AND(R3225=0,R3226&gt;=1,I3226&gt;=$B$6*$B$8-1),V3225+$B$6*$B$10*$B$8,AND(R3225=0,R3226&gt;=1,I3226&lt;$B$6*$B$8-1),V3225+I3225*$B$10,TRUE,V3225)</f>
        <v>12500</v>
      </c>
      <c r="W3226" s="17">
        <f t="shared" si="200"/>
        <v>232.70245113248527</v>
      </c>
    </row>
    <row r="3227" spans="7:23" x14ac:dyDescent="0.25">
      <c r="G3227" s="15">
        <v>3225</v>
      </c>
      <c r="H3227" s="1">
        <f t="shared" si="197"/>
        <v>53.733333333333334</v>
      </c>
      <c r="I3227" s="15" cm="1">
        <f t="array" ref="I3227">_xlfn.IFS(J3226&gt;=$C$13-$B$26,MINA(I3226+$B$13-S3227+S3226,$B$11),I3226=$B$11,MINA(I3226-S3227+S3226,$B$11),TRUE,MAXA(I3226-S3227+S3226,0))</f>
        <v>0</v>
      </c>
      <c r="J3227" s="1" cm="1">
        <f t="array" ref="J3227">_xlfn.IFS(J3226&gt;=$C$13-$B$26,0,I3226&lt;$B$11,J3226+$B$26,TRUE,0)</f>
        <v>1.2000000000000006</v>
      </c>
      <c r="K3227" s="3" cm="1">
        <f t="array" ref="K3227">_xlfn.IFS(AND(NOT($K3226=0),$L3226),0,NOT($L3226),$K3226+$B$26,TRUE,$K3226)</f>
        <v>0.95000000000000129</v>
      </c>
      <c r="L3227" s="3" t="b" cm="1">
        <f t="array" ref="L3227">_xlfn.IFS(AND($I3227&gt;0,$K3227&gt;=$C$5-$B$26),TRUE,$R3227&gt;=$B$6,FALSE,$I3227=0,FALSE,TRUE,$L3226)</f>
        <v>0</v>
      </c>
      <c r="M3227" s="3" t="b" cm="1">
        <f t="array" ref="M3227">_xlfn.IFS($N3227&gt;=$B$4-$B$26,FALSE,AND($I3227&gt;0,$K3227&gt;=$B$5-$B$26),TRUE,AND($L3227,NOT($M3226)),FALSE,$M3226,TRUE,TRUE,FALSE)</f>
        <v>0</v>
      </c>
      <c r="N3227" s="3" cm="1">
        <f t="array" ref="N3227">_xlfn.IFS($M3226,$N3226+$B$26,NOT($M3226),0,TRUE,$M3226)</f>
        <v>0</v>
      </c>
      <c r="O3227" s="3" t="b" cm="1">
        <f t="array" ref="O3227">_xlfn.IFS($M3227,FALSE,AND($L3227,NOT($M3227),$R3227&lt;$B$6,$I3227&gt;0),TRUE,TRUE,FALSE)</f>
        <v>0</v>
      </c>
      <c r="P3227" s="3" cm="1">
        <f t="array" ref="P3227">_xlfn.IFS($P3226&gt;=$C$7-$B$26,0,$O3226,$P3226+$B$26,TRUE,0)</f>
        <v>0</v>
      </c>
      <c r="Q3227" s="3" t="b" cm="1">
        <f t="array" ref="Q3227">_xlfn.IFS(AND($L3227,NOT($M3227),NOT($O3227)),TRUE,$R3227&gt;=$B$6,FALSE,AND($L3227,NOT($M3227),$O3227,$P3227=0),TRUE,TRUE,FALSE)</f>
        <v>0</v>
      </c>
      <c r="R3227" s="3" cm="1">
        <f t="array" ref="R3227">_xlfn.IFS(AND($Q3226,$R3226&lt;$B$6),$R3226+1,AND(NOT($L3226),$R3226&gt;0),0,TRUE,$R3226)</f>
        <v>0</v>
      </c>
      <c r="S3227" s="1" cm="1">
        <f t="array" ref="S3227">_xlfn.IFS(AND(Q3226,I3226&gt;$B$8),S3226+$B$8,AND(Q3226,I3226&lt;=$B$8),S3226+I3226,TRUE,$S3226)</f>
        <v>125</v>
      </c>
      <c r="T3227" s="1">
        <f t="shared" si="198"/>
        <v>11250</v>
      </c>
      <c r="U3227" s="17">
        <f t="shared" si="199"/>
        <v>209.36724565756825</v>
      </c>
      <c r="V3227" s="47" cm="1">
        <f t="array" ref="V3227">_xlfn.IFS($B$6=1,S3227*$B$10,AND(R3226=0,R3227&gt;=1,I3227&gt;=$B$6*$B$8-1),V3226+$B$6*$B$10*$B$8,AND(R3226=0,R3227&gt;=1,I3227&lt;$B$6*$B$8-1),V3226+I3226*$B$10,TRUE,V3226)</f>
        <v>12500</v>
      </c>
      <c r="W3227" s="17">
        <f t="shared" si="200"/>
        <v>232.6302729528536</v>
      </c>
    </row>
    <row r="3228" spans="7:23" x14ac:dyDescent="0.25">
      <c r="G3228" s="15">
        <v>3226</v>
      </c>
      <c r="H3228" s="1">
        <f t="shared" si="197"/>
        <v>53.75</v>
      </c>
      <c r="I3228" s="15" cm="1">
        <f t="array" ref="I3228">_xlfn.IFS(J3227&gt;=$C$13-$B$26,MINA(I3227+$B$13-S3228+S3227,$B$11),I3227=$B$11,MINA(I3227-S3228+S3227,$B$11),TRUE,MAXA(I3227-S3228+S3227,0))</f>
        <v>0</v>
      </c>
      <c r="J3228" s="1" cm="1">
        <f t="array" ref="J3228">_xlfn.IFS(J3227&gt;=$C$13-$B$26,0,I3227&lt;$B$11,J3227+$B$26,TRUE,0)</f>
        <v>1.2166666666666672</v>
      </c>
      <c r="K3228" s="3" cm="1">
        <f t="array" ref="K3228">_xlfn.IFS(AND(NOT($K3227=0),$L3227),0,NOT($L3227),$K3227+$B$26,TRUE,$K3227)</f>
        <v>0.96666666666666801</v>
      </c>
      <c r="L3228" s="3" t="b" cm="1">
        <f t="array" ref="L3228">_xlfn.IFS(AND($I3228&gt;0,$K3228&gt;=$C$5-$B$26),TRUE,$R3228&gt;=$B$6,FALSE,$I3228=0,FALSE,TRUE,$L3227)</f>
        <v>0</v>
      </c>
      <c r="M3228" s="3" t="b" cm="1">
        <f t="array" ref="M3228">_xlfn.IFS($N3228&gt;=$B$4-$B$26,FALSE,AND($I3228&gt;0,$K3228&gt;=$B$5-$B$26),TRUE,AND($L3228,NOT($M3227)),FALSE,$M3227,TRUE,TRUE,FALSE)</f>
        <v>0</v>
      </c>
      <c r="N3228" s="3" cm="1">
        <f t="array" ref="N3228">_xlfn.IFS($M3227,$N3227+$B$26,NOT($M3227),0,TRUE,$M3227)</f>
        <v>0</v>
      </c>
      <c r="O3228" s="3" t="b" cm="1">
        <f t="array" ref="O3228">_xlfn.IFS($M3228,FALSE,AND($L3228,NOT($M3228),$R3228&lt;$B$6,$I3228&gt;0),TRUE,TRUE,FALSE)</f>
        <v>0</v>
      </c>
      <c r="P3228" s="3" cm="1">
        <f t="array" ref="P3228">_xlfn.IFS($P3227&gt;=$C$7-$B$26,0,$O3227,$P3227+$B$26,TRUE,0)</f>
        <v>0</v>
      </c>
      <c r="Q3228" s="3" t="b" cm="1">
        <f t="array" ref="Q3228">_xlfn.IFS(AND($L3228,NOT($M3228),NOT($O3228)),TRUE,$R3228&gt;=$B$6,FALSE,AND($L3228,NOT($M3228),$O3228,$P3228=0),TRUE,TRUE,FALSE)</f>
        <v>0</v>
      </c>
      <c r="R3228" s="3" cm="1">
        <f t="array" ref="R3228">_xlfn.IFS(AND($Q3227,$R3227&lt;$B$6),$R3227+1,AND(NOT($L3227),$R3227&gt;0),0,TRUE,$R3227)</f>
        <v>0</v>
      </c>
      <c r="S3228" s="1" cm="1">
        <f t="array" ref="S3228">_xlfn.IFS(AND(Q3227,I3227&gt;$B$8),S3227+$B$8,AND(Q3227,I3227&lt;=$B$8),S3227+I3227,TRUE,$S3227)</f>
        <v>125</v>
      </c>
      <c r="T3228" s="1">
        <f t="shared" si="198"/>
        <v>11250</v>
      </c>
      <c r="U3228" s="17">
        <f t="shared" si="199"/>
        <v>209.30232558139534</v>
      </c>
      <c r="V3228" s="47" cm="1">
        <f t="array" ref="V3228">_xlfn.IFS($B$6=1,S3228*$B$10,AND(R3227=0,R3228&gt;=1,I3228&gt;=$B$6*$B$8-1),V3227+$B$6*$B$10*$B$8,AND(R3227=0,R3228&gt;=1,I3228&lt;$B$6*$B$8-1),V3227+I3227*$B$10,TRUE,V3227)</f>
        <v>12500</v>
      </c>
      <c r="W3228" s="17">
        <f t="shared" si="200"/>
        <v>232.55813953488371</v>
      </c>
    </row>
    <row r="3229" spans="7:23" x14ac:dyDescent="0.25">
      <c r="G3229" s="15">
        <v>3227</v>
      </c>
      <c r="H3229" s="1">
        <f t="shared" si="197"/>
        <v>53.766666666666666</v>
      </c>
      <c r="I3229" s="15" cm="1">
        <f t="array" ref="I3229">_xlfn.IFS(J3228&gt;=$C$13-$B$26,MINA(I3228+$B$13-S3229+S3228,$B$11),I3228=$B$11,MINA(I3228-S3229+S3228,$B$11),TRUE,MAXA(I3228-S3229+S3228,0))</f>
        <v>0</v>
      </c>
      <c r="J3229" s="1" cm="1">
        <f t="array" ref="J3229">_xlfn.IFS(J3228&gt;=$C$13-$B$26,0,I3228&lt;$B$11,J3228+$B$26,TRUE,0)</f>
        <v>1.2333333333333338</v>
      </c>
      <c r="K3229" s="3" cm="1">
        <f t="array" ref="K3229">_xlfn.IFS(AND(NOT($K3228=0),$L3228),0,NOT($L3228),$K3228+$B$26,TRUE,$K3228)</f>
        <v>0.98333333333333472</v>
      </c>
      <c r="L3229" s="3" t="b" cm="1">
        <f t="array" ref="L3229">_xlfn.IFS(AND($I3229&gt;0,$K3229&gt;=$C$5-$B$26),TRUE,$R3229&gt;=$B$6,FALSE,$I3229=0,FALSE,TRUE,$L3228)</f>
        <v>0</v>
      </c>
      <c r="M3229" s="3" t="b" cm="1">
        <f t="array" ref="M3229">_xlfn.IFS($N3229&gt;=$B$4-$B$26,FALSE,AND($I3229&gt;0,$K3229&gt;=$B$5-$B$26),TRUE,AND($L3229,NOT($M3228)),FALSE,$M3228,TRUE,TRUE,FALSE)</f>
        <v>0</v>
      </c>
      <c r="N3229" s="3" cm="1">
        <f t="array" ref="N3229">_xlfn.IFS($M3228,$N3228+$B$26,NOT($M3228),0,TRUE,$M3228)</f>
        <v>0</v>
      </c>
      <c r="O3229" s="3" t="b" cm="1">
        <f t="array" ref="O3229">_xlfn.IFS($M3229,FALSE,AND($L3229,NOT($M3229),$R3229&lt;$B$6,$I3229&gt;0),TRUE,TRUE,FALSE)</f>
        <v>0</v>
      </c>
      <c r="P3229" s="3" cm="1">
        <f t="array" ref="P3229">_xlfn.IFS($P3228&gt;=$C$7-$B$26,0,$O3228,$P3228+$B$26,TRUE,0)</f>
        <v>0</v>
      </c>
      <c r="Q3229" s="3" t="b" cm="1">
        <f t="array" ref="Q3229">_xlfn.IFS(AND($L3229,NOT($M3229),NOT($O3229)),TRUE,$R3229&gt;=$B$6,FALSE,AND($L3229,NOT($M3229),$O3229,$P3229=0),TRUE,TRUE,FALSE)</f>
        <v>0</v>
      </c>
      <c r="R3229" s="3" cm="1">
        <f t="array" ref="R3229">_xlfn.IFS(AND($Q3228,$R3228&lt;$B$6),$R3228+1,AND(NOT($L3228),$R3228&gt;0),0,TRUE,$R3228)</f>
        <v>0</v>
      </c>
      <c r="S3229" s="1" cm="1">
        <f t="array" ref="S3229">_xlfn.IFS(AND(Q3228,I3228&gt;$B$8),S3228+$B$8,AND(Q3228,I3228&lt;=$B$8),S3228+I3228,TRUE,$S3228)</f>
        <v>125</v>
      </c>
      <c r="T3229" s="1">
        <f t="shared" si="198"/>
        <v>11250</v>
      </c>
      <c r="U3229" s="17">
        <f t="shared" si="199"/>
        <v>209.2374457532548</v>
      </c>
      <c r="V3229" s="47" cm="1">
        <f t="array" ref="V3229">_xlfn.IFS($B$6=1,S3229*$B$10,AND(R3228=0,R3229&gt;=1,I3229&gt;=$B$6*$B$8-1),V3228+$B$6*$B$10*$B$8,AND(R3228=0,R3229&gt;=1,I3229&lt;$B$6*$B$8-1),V3228+I3228*$B$10,TRUE,V3228)</f>
        <v>12500</v>
      </c>
      <c r="W3229" s="17">
        <f t="shared" si="200"/>
        <v>232.4860508369498</v>
      </c>
    </row>
    <row r="3230" spans="7:23" x14ac:dyDescent="0.25">
      <c r="G3230" s="15">
        <v>3228</v>
      </c>
      <c r="H3230" s="1">
        <f t="shared" si="197"/>
        <v>53.783333333333331</v>
      </c>
      <c r="I3230" s="15" cm="1">
        <f t="array" ref="I3230">_xlfn.IFS(J3229&gt;=$C$13-$B$26,MINA(I3229+$B$13-S3230+S3229,$B$11),I3229=$B$11,MINA(I3229-S3230+S3229,$B$11),TRUE,MAXA(I3229-S3230+S3229,0))</f>
        <v>0</v>
      </c>
      <c r="J3230" s="1" cm="1">
        <f t="array" ref="J3230">_xlfn.IFS(J3229&gt;=$C$13-$B$26,0,I3229&lt;$B$11,J3229+$B$26,TRUE,0)</f>
        <v>1.2500000000000004</v>
      </c>
      <c r="K3230" s="3" cm="1">
        <f t="array" ref="K3230">_xlfn.IFS(AND(NOT($K3229=0),$L3229),0,NOT($L3229),$K3229+$B$26,TRUE,$K3229)</f>
        <v>1.0000000000000013</v>
      </c>
      <c r="L3230" s="3" t="b" cm="1">
        <f t="array" ref="L3230">_xlfn.IFS(AND($I3230&gt;0,$K3230&gt;=$C$5-$B$26),TRUE,$R3230&gt;=$B$6,FALSE,$I3230=0,FALSE,TRUE,$L3229)</f>
        <v>0</v>
      </c>
      <c r="M3230" s="3" t="b" cm="1">
        <f t="array" ref="M3230">_xlfn.IFS($N3230&gt;=$B$4-$B$26,FALSE,AND($I3230&gt;0,$K3230&gt;=$B$5-$B$26),TRUE,AND($L3230,NOT($M3229)),FALSE,$M3229,TRUE,TRUE,FALSE)</f>
        <v>0</v>
      </c>
      <c r="N3230" s="3" cm="1">
        <f t="array" ref="N3230">_xlfn.IFS($M3229,$N3229+$B$26,NOT($M3229),0,TRUE,$M3229)</f>
        <v>0</v>
      </c>
      <c r="O3230" s="3" t="b" cm="1">
        <f t="array" ref="O3230">_xlfn.IFS($M3230,FALSE,AND($L3230,NOT($M3230),$R3230&lt;$B$6,$I3230&gt;0),TRUE,TRUE,FALSE)</f>
        <v>0</v>
      </c>
      <c r="P3230" s="3" cm="1">
        <f t="array" ref="P3230">_xlfn.IFS($P3229&gt;=$C$7-$B$26,0,$O3229,$P3229+$B$26,TRUE,0)</f>
        <v>0</v>
      </c>
      <c r="Q3230" s="3" t="b" cm="1">
        <f t="array" ref="Q3230">_xlfn.IFS(AND($L3230,NOT($M3230),NOT($O3230)),TRUE,$R3230&gt;=$B$6,FALSE,AND($L3230,NOT($M3230),$O3230,$P3230=0),TRUE,TRUE,FALSE)</f>
        <v>0</v>
      </c>
      <c r="R3230" s="3" cm="1">
        <f t="array" ref="R3230">_xlfn.IFS(AND($Q3229,$R3229&lt;$B$6),$R3229+1,AND(NOT($L3229),$R3229&gt;0),0,TRUE,$R3229)</f>
        <v>0</v>
      </c>
      <c r="S3230" s="1" cm="1">
        <f t="array" ref="S3230">_xlfn.IFS(AND(Q3229,I3229&gt;$B$8),S3229+$B$8,AND(Q3229,I3229&lt;=$B$8),S3229+I3229,TRUE,$S3229)</f>
        <v>125</v>
      </c>
      <c r="T3230" s="1">
        <f t="shared" si="198"/>
        <v>11250</v>
      </c>
      <c r="U3230" s="17">
        <f t="shared" si="199"/>
        <v>209.17260613572978</v>
      </c>
      <c r="V3230" s="47" cm="1">
        <f t="array" ref="V3230">_xlfn.IFS($B$6=1,S3230*$B$10,AND(R3229=0,R3230&gt;=1,I3230&gt;=$B$6*$B$8-1),V3229+$B$6*$B$10*$B$8,AND(R3229=0,R3230&gt;=1,I3230&lt;$B$6*$B$8-1),V3229+I3229*$B$10,TRUE,V3229)</f>
        <v>12500</v>
      </c>
      <c r="W3230" s="17">
        <f t="shared" si="200"/>
        <v>232.41400681747754</v>
      </c>
    </row>
    <row r="3231" spans="7:23" x14ac:dyDescent="0.25">
      <c r="G3231" s="15">
        <v>3229</v>
      </c>
      <c r="H3231" s="1">
        <f t="shared" si="197"/>
        <v>53.8</v>
      </c>
      <c r="I3231" s="15" cm="1">
        <f t="array" ref="I3231">_xlfn.IFS(J3230&gt;=$C$13-$B$26,MINA(I3230+$B$13-S3231+S3230,$B$11),I3230=$B$11,MINA(I3230-S3231+S3230,$B$11),TRUE,MAXA(I3230-S3231+S3230,0))</f>
        <v>0</v>
      </c>
      <c r="J3231" s="1" cm="1">
        <f t="array" ref="J3231">_xlfn.IFS(J3230&gt;=$C$13-$B$26,0,I3230&lt;$B$11,J3230+$B$26,TRUE,0)</f>
        <v>1.2666666666666671</v>
      </c>
      <c r="K3231" s="3" cm="1">
        <f t="array" ref="K3231">_xlfn.IFS(AND(NOT($K3230=0),$L3230),0,NOT($L3230),$K3230+$B$26,TRUE,$K3230)</f>
        <v>1.0166666666666679</v>
      </c>
      <c r="L3231" s="3" t="b" cm="1">
        <f t="array" ref="L3231">_xlfn.IFS(AND($I3231&gt;0,$K3231&gt;=$C$5-$B$26),TRUE,$R3231&gt;=$B$6,FALSE,$I3231=0,FALSE,TRUE,$L3230)</f>
        <v>0</v>
      </c>
      <c r="M3231" s="3" t="b" cm="1">
        <f t="array" ref="M3231">_xlfn.IFS($N3231&gt;=$B$4-$B$26,FALSE,AND($I3231&gt;0,$K3231&gt;=$B$5-$B$26),TRUE,AND($L3231,NOT($M3230)),FALSE,$M3230,TRUE,TRUE,FALSE)</f>
        <v>0</v>
      </c>
      <c r="N3231" s="3" cm="1">
        <f t="array" ref="N3231">_xlfn.IFS($M3230,$N3230+$B$26,NOT($M3230),0,TRUE,$M3230)</f>
        <v>0</v>
      </c>
      <c r="O3231" s="3" t="b" cm="1">
        <f t="array" ref="O3231">_xlfn.IFS($M3231,FALSE,AND($L3231,NOT($M3231),$R3231&lt;$B$6,$I3231&gt;0),TRUE,TRUE,FALSE)</f>
        <v>0</v>
      </c>
      <c r="P3231" s="3" cm="1">
        <f t="array" ref="P3231">_xlfn.IFS($P3230&gt;=$C$7-$B$26,0,$O3230,$P3230+$B$26,TRUE,0)</f>
        <v>0</v>
      </c>
      <c r="Q3231" s="3" t="b" cm="1">
        <f t="array" ref="Q3231">_xlfn.IFS(AND($L3231,NOT($M3231),NOT($O3231)),TRUE,$R3231&gt;=$B$6,FALSE,AND($L3231,NOT($M3231),$O3231,$P3231=0),TRUE,TRUE,FALSE)</f>
        <v>0</v>
      </c>
      <c r="R3231" s="3" cm="1">
        <f t="array" ref="R3231">_xlfn.IFS(AND($Q3230,$R3230&lt;$B$6),$R3230+1,AND(NOT($L3230),$R3230&gt;0),0,TRUE,$R3230)</f>
        <v>0</v>
      </c>
      <c r="S3231" s="1" cm="1">
        <f t="array" ref="S3231">_xlfn.IFS(AND(Q3230,I3230&gt;$B$8),S3230+$B$8,AND(Q3230,I3230&lt;=$B$8),S3230+I3230,TRUE,$S3230)</f>
        <v>125</v>
      </c>
      <c r="T3231" s="1">
        <f t="shared" si="198"/>
        <v>11250</v>
      </c>
      <c r="U3231" s="17">
        <f t="shared" si="199"/>
        <v>209.10780669144984</v>
      </c>
      <c r="V3231" s="47" cm="1">
        <f t="array" ref="V3231">_xlfn.IFS($B$6=1,S3231*$B$10,AND(R3230=0,R3231&gt;=1,I3231&gt;=$B$6*$B$8-1),V3230+$B$6*$B$10*$B$8,AND(R3230=0,R3231&gt;=1,I3231&lt;$B$6*$B$8-1),V3230+I3230*$B$10,TRUE,V3230)</f>
        <v>12500</v>
      </c>
      <c r="W3231" s="17">
        <f t="shared" si="200"/>
        <v>232.34200743494426</v>
      </c>
    </row>
    <row r="3232" spans="7:23" x14ac:dyDescent="0.25">
      <c r="G3232" s="15">
        <v>3230</v>
      </c>
      <c r="H3232" s="1">
        <f t="shared" si="197"/>
        <v>53.816666666666663</v>
      </c>
      <c r="I3232" s="15" cm="1">
        <f t="array" ref="I3232">_xlfn.IFS(J3231&gt;=$C$13-$B$26,MINA(I3231+$B$13-S3232+S3231,$B$11),I3231=$B$11,MINA(I3231-S3232+S3231,$B$11),TRUE,MAXA(I3231-S3232+S3231,0))</f>
        <v>0</v>
      </c>
      <c r="J3232" s="1" cm="1">
        <f t="array" ref="J3232">_xlfn.IFS(J3231&gt;=$C$13-$B$26,0,I3231&lt;$B$11,J3231+$B$26,TRUE,0)</f>
        <v>1.2833333333333337</v>
      </c>
      <c r="K3232" s="3" cm="1">
        <f t="array" ref="K3232">_xlfn.IFS(AND(NOT($K3231=0),$L3231),0,NOT($L3231),$K3231+$B$26,TRUE,$K3231)</f>
        <v>1.0333333333333345</v>
      </c>
      <c r="L3232" s="3" t="b" cm="1">
        <f t="array" ref="L3232">_xlfn.IFS(AND($I3232&gt;0,$K3232&gt;=$C$5-$B$26),TRUE,$R3232&gt;=$B$6,FALSE,$I3232=0,FALSE,TRUE,$L3231)</f>
        <v>0</v>
      </c>
      <c r="M3232" s="3" t="b" cm="1">
        <f t="array" ref="M3232">_xlfn.IFS($N3232&gt;=$B$4-$B$26,FALSE,AND($I3232&gt;0,$K3232&gt;=$B$5-$B$26),TRUE,AND($L3232,NOT($M3231)),FALSE,$M3231,TRUE,TRUE,FALSE)</f>
        <v>0</v>
      </c>
      <c r="N3232" s="3" cm="1">
        <f t="array" ref="N3232">_xlfn.IFS($M3231,$N3231+$B$26,NOT($M3231),0,TRUE,$M3231)</f>
        <v>0</v>
      </c>
      <c r="O3232" s="3" t="b" cm="1">
        <f t="array" ref="O3232">_xlfn.IFS($M3232,FALSE,AND($L3232,NOT($M3232),$R3232&lt;$B$6,$I3232&gt;0),TRUE,TRUE,FALSE)</f>
        <v>0</v>
      </c>
      <c r="P3232" s="3" cm="1">
        <f t="array" ref="P3232">_xlfn.IFS($P3231&gt;=$C$7-$B$26,0,$O3231,$P3231+$B$26,TRUE,0)</f>
        <v>0</v>
      </c>
      <c r="Q3232" s="3" t="b" cm="1">
        <f t="array" ref="Q3232">_xlfn.IFS(AND($L3232,NOT($M3232),NOT($O3232)),TRUE,$R3232&gt;=$B$6,FALSE,AND($L3232,NOT($M3232),$O3232,$P3232=0),TRUE,TRUE,FALSE)</f>
        <v>0</v>
      </c>
      <c r="R3232" s="3" cm="1">
        <f t="array" ref="R3232">_xlfn.IFS(AND($Q3231,$R3231&lt;$B$6),$R3231+1,AND(NOT($L3231),$R3231&gt;0),0,TRUE,$R3231)</f>
        <v>0</v>
      </c>
      <c r="S3232" s="1" cm="1">
        <f t="array" ref="S3232">_xlfn.IFS(AND(Q3231,I3231&gt;$B$8),S3231+$B$8,AND(Q3231,I3231&lt;=$B$8),S3231+I3231,TRUE,$S3231)</f>
        <v>125</v>
      </c>
      <c r="T3232" s="1">
        <f t="shared" si="198"/>
        <v>11250</v>
      </c>
      <c r="U3232" s="17">
        <f t="shared" si="199"/>
        <v>209.04304738309077</v>
      </c>
      <c r="V3232" s="47" cm="1">
        <f t="array" ref="V3232">_xlfn.IFS($B$6=1,S3232*$B$10,AND(R3231=0,R3232&gt;=1,I3232&gt;=$B$6*$B$8-1),V3231+$B$6*$B$10*$B$8,AND(R3231=0,R3232&gt;=1,I3232&lt;$B$6*$B$8-1),V3231+I3231*$B$10,TRUE,V3231)</f>
        <v>12500</v>
      </c>
      <c r="W3232" s="17">
        <f t="shared" si="200"/>
        <v>232.27005264787863</v>
      </c>
    </row>
    <row r="3233" spans="7:23" x14ac:dyDescent="0.25">
      <c r="G3233" s="15">
        <v>3231</v>
      </c>
      <c r="H3233" s="1">
        <f t="shared" si="197"/>
        <v>53.833333333333336</v>
      </c>
      <c r="I3233" s="15" cm="1">
        <f t="array" ref="I3233">_xlfn.IFS(J3232&gt;=$C$13-$B$26,MINA(I3232+$B$13-S3233+S3232,$B$11),I3232=$B$11,MINA(I3232-S3233+S3232,$B$11),TRUE,MAXA(I3232-S3233+S3232,0))</f>
        <v>0</v>
      </c>
      <c r="J3233" s="1" cm="1">
        <f t="array" ref="J3233">_xlfn.IFS(J3232&gt;=$C$13-$B$26,0,I3232&lt;$B$11,J3232+$B$26,TRUE,0)</f>
        <v>1.3000000000000003</v>
      </c>
      <c r="K3233" s="3" cm="1">
        <f t="array" ref="K3233">_xlfn.IFS(AND(NOT($K3232=0),$L3232),0,NOT($L3232),$K3232+$B$26,TRUE,$K3232)</f>
        <v>1.0500000000000012</v>
      </c>
      <c r="L3233" s="3" t="b" cm="1">
        <f t="array" ref="L3233">_xlfn.IFS(AND($I3233&gt;0,$K3233&gt;=$C$5-$B$26),TRUE,$R3233&gt;=$B$6,FALSE,$I3233=0,FALSE,TRUE,$L3232)</f>
        <v>0</v>
      </c>
      <c r="M3233" s="3" t="b" cm="1">
        <f t="array" ref="M3233">_xlfn.IFS($N3233&gt;=$B$4-$B$26,FALSE,AND($I3233&gt;0,$K3233&gt;=$B$5-$B$26),TRUE,AND($L3233,NOT($M3232)),FALSE,$M3232,TRUE,TRUE,FALSE)</f>
        <v>0</v>
      </c>
      <c r="N3233" s="3" cm="1">
        <f t="array" ref="N3233">_xlfn.IFS($M3232,$N3232+$B$26,NOT($M3232),0,TRUE,$M3232)</f>
        <v>0</v>
      </c>
      <c r="O3233" s="3" t="b" cm="1">
        <f t="array" ref="O3233">_xlfn.IFS($M3233,FALSE,AND($L3233,NOT($M3233),$R3233&lt;$B$6,$I3233&gt;0),TRUE,TRUE,FALSE)</f>
        <v>0</v>
      </c>
      <c r="P3233" s="3" cm="1">
        <f t="array" ref="P3233">_xlfn.IFS($P3232&gt;=$C$7-$B$26,0,$O3232,$P3232+$B$26,TRUE,0)</f>
        <v>0</v>
      </c>
      <c r="Q3233" s="3" t="b" cm="1">
        <f t="array" ref="Q3233">_xlfn.IFS(AND($L3233,NOT($M3233),NOT($O3233)),TRUE,$R3233&gt;=$B$6,FALSE,AND($L3233,NOT($M3233),$O3233,$P3233=0),TRUE,TRUE,FALSE)</f>
        <v>0</v>
      </c>
      <c r="R3233" s="3" cm="1">
        <f t="array" ref="R3233">_xlfn.IFS(AND($Q3232,$R3232&lt;$B$6),$R3232+1,AND(NOT($L3232),$R3232&gt;0),0,TRUE,$R3232)</f>
        <v>0</v>
      </c>
      <c r="S3233" s="1" cm="1">
        <f t="array" ref="S3233">_xlfn.IFS(AND(Q3232,I3232&gt;$B$8),S3232+$B$8,AND(Q3232,I3232&lt;=$B$8),S3232+I3232,TRUE,$S3232)</f>
        <v>125</v>
      </c>
      <c r="T3233" s="1">
        <f t="shared" si="198"/>
        <v>11250</v>
      </c>
      <c r="U3233" s="17">
        <f t="shared" si="199"/>
        <v>208.97832817337459</v>
      </c>
      <c r="V3233" s="47" cm="1">
        <f t="array" ref="V3233">_xlfn.IFS($B$6=1,S3233*$B$10,AND(R3232=0,R3233&gt;=1,I3233&gt;=$B$6*$B$8-1),V3232+$B$6*$B$10*$B$8,AND(R3232=0,R3233&gt;=1,I3233&lt;$B$6*$B$8-1),V3232+I3232*$B$10,TRUE,V3232)</f>
        <v>12500</v>
      </c>
      <c r="W3233" s="17">
        <f t="shared" si="200"/>
        <v>232.19814241486068</v>
      </c>
    </row>
    <row r="3234" spans="7:23" x14ac:dyDescent="0.25">
      <c r="G3234" s="15">
        <v>3232</v>
      </c>
      <c r="H3234" s="1">
        <f t="shared" si="197"/>
        <v>53.85</v>
      </c>
      <c r="I3234" s="15" cm="1">
        <f t="array" ref="I3234">_xlfn.IFS(J3233&gt;=$C$13-$B$26,MINA(I3233+$B$13-S3234+S3233,$B$11),I3233=$B$11,MINA(I3233-S3234+S3233,$B$11),TRUE,MAXA(I3233-S3234+S3233,0))</f>
        <v>0</v>
      </c>
      <c r="J3234" s="1" cm="1">
        <f t="array" ref="J3234">_xlfn.IFS(J3233&gt;=$C$13-$B$26,0,I3233&lt;$B$11,J3233+$B$26,TRUE,0)</f>
        <v>1.3166666666666669</v>
      </c>
      <c r="K3234" s="3" cm="1">
        <f t="array" ref="K3234">_xlfn.IFS(AND(NOT($K3233=0),$L3233),0,NOT($L3233),$K3233+$B$26,TRUE,$K3233)</f>
        <v>1.0666666666666678</v>
      </c>
      <c r="L3234" s="3" t="b" cm="1">
        <f t="array" ref="L3234">_xlfn.IFS(AND($I3234&gt;0,$K3234&gt;=$C$5-$B$26),TRUE,$R3234&gt;=$B$6,FALSE,$I3234=0,FALSE,TRUE,$L3233)</f>
        <v>0</v>
      </c>
      <c r="M3234" s="3" t="b" cm="1">
        <f t="array" ref="M3234">_xlfn.IFS($N3234&gt;=$B$4-$B$26,FALSE,AND($I3234&gt;0,$K3234&gt;=$B$5-$B$26),TRUE,AND($L3234,NOT($M3233)),FALSE,$M3233,TRUE,TRUE,FALSE)</f>
        <v>0</v>
      </c>
      <c r="N3234" s="3" cm="1">
        <f t="array" ref="N3234">_xlfn.IFS($M3233,$N3233+$B$26,NOT($M3233),0,TRUE,$M3233)</f>
        <v>0</v>
      </c>
      <c r="O3234" s="3" t="b" cm="1">
        <f t="array" ref="O3234">_xlfn.IFS($M3234,FALSE,AND($L3234,NOT($M3234),$R3234&lt;$B$6,$I3234&gt;0),TRUE,TRUE,FALSE)</f>
        <v>0</v>
      </c>
      <c r="P3234" s="3" cm="1">
        <f t="array" ref="P3234">_xlfn.IFS($P3233&gt;=$C$7-$B$26,0,$O3233,$P3233+$B$26,TRUE,0)</f>
        <v>0</v>
      </c>
      <c r="Q3234" s="3" t="b" cm="1">
        <f t="array" ref="Q3234">_xlfn.IFS(AND($L3234,NOT($M3234),NOT($O3234)),TRUE,$R3234&gt;=$B$6,FALSE,AND($L3234,NOT($M3234),$O3234,$P3234=0),TRUE,TRUE,FALSE)</f>
        <v>0</v>
      </c>
      <c r="R3234" s="3" cm="1">
        <f t="array" ref="R3234">_xlfn.IFS(AND($Q3233,$R3233&lt;$B$6),$R3233+1,AND(NOT($L3233),$R3233&gt;0),0,TRUE,$R3233)</f>
        <v>0</v>
      </c>
      <c r="S3234" s="1" cm="1">
        <f t="array" ref="S3234">_xlfn.IFS(AND(Q3233,I3233&gt;$B$8),S3233+$B$8,AND(Q3233,I3233&lt;=$B$8),S3233+I3233,TRUE,$S3233)</f>
        <v>125</v>
      </c>
      <c r="T3234" s="1">
        <f t="shared" si="198"/>
        <v>11250</v>
      </c>
      <c r="U3234" s="17">
        <f t="shared" si="199"/>
        <v>208.91364902506965</v>
      </c>
      <c r="V3234" s="47" cm="1">
        <f t="array" ref="V3234">_xlfn.IFS($B$6=1,S3234*$B$10,AND(R3233=0,R3234&gt;=1,I3234&gt;=$B$6*$B$8-1),V3233+$B$6*$B$10*$B$8,AND(R3233=0,R3234&gt;=1,I3234&lt;$B$6*$B$8-1),V3233+I3233*$B$10,TRUE,V3233)</f>
        <v>12500</v>
      </c>
      <c r="W3234" s="17">
        <f t="shared" si="200"/>
        <v>232.12627669452181</v>
      </c>
    </row>
    <row r="3235" spans="7:23" x14ac:dyDescent="0.25">
      <c r="G3235" s="15">
        <v>3233</v>
      </c>
      <c r="H3235" s="1">
        <f t="shared" si="197"/>
        <v>53.866666666666667</v>
      </c>
      <c r="I3235" s="15" cm="1">
        <f t="array" ref="I3235">_xlfn.IFS(J3234&gt;=$C$13-$B$26,MINA(I3234+$B$13-S3235+S3234,$B$11),I3234=$B$11,MINA(I3234-S3235+S3234,$B$11),TRUE,MAXA(I3234-S3235+S3234,0))</f>
        <v>0</v>
      </c>
      <c r="J3235" s="1" cm="1">
        <f t="array" ref="J3235">_xlfn.IFS(J3234&gt;=$C$13-$B$26,0,I3234&lt;$B$11,J3234+$B$26,TRUE,0)</f>
        <v>1.3333333333333335</v>
      </c>
      <c r="K3235" s="3" cm="1">
        <f t="array" ref="K3235">_xlfn.IFS(AND(NOT($K3234=0),$L3234),0,NOT($L3234),$K3234+$B$26,TRUE,$K3234)</f>
        <v>1.0833333333333344</v>
      </c>
      <c r="L3235" s="3" t="b" cm="1">
        <f t="array" ref="L3235">_xlfn.IFS(AND($I3235&gt;0,$K3235&gt;=$C$5-$B$26),TRUE,$R3235&gt;=$B$6,FALSE,$I3235=0,FALSE,TRUE,$L3234)</f>
        <v>0</v>
      </c>
      <c r="M3235" s="3" t="b" cm="1">
        <f t="array" ref="M3235">_xlfn.IFS($N3235&gt;=$B$4-$B$26,FALSE,AND($I3235&gt;0,$K3235&gt;=$B$5-$B$26),TRUE,AND($L3235,NOT($M3234)),FALSE,$M3234,TRUE,TRUE,FALSE)</f>
        <v>0</v>
      </c>
      <c r="N3235" s="3" cm="1">
        <f t="array" ref="N3235">_xlfn.IFS($M3234,$N3234+$B$26,NOT($M3234),0,TRUE,$M3234)</f>
        <v>0</v>
      </c>
      <c r="O3235" s="3" t="b" cm="1">
        <f t="array" ref="O3235">_xlfn.IFS($M3235,FALSE,AND($L3235,NOT($M3235),$R3235&lt;$B$6,$I3235&gt;0),TRUE,TRUE,FALSE)</f>
        <v>0</v>
      </c>
      <c r="P3235" s="3" cm="1">
        <f t="array" ref="P3235">_xlfn.IFS($P3234&gt;=$C$7-$B$26,0,$O3234,$P3234+$B$26,TRUE,0)</f>
        <v>0</v>
      </c>
      <c r="Q3235" s="3" t="b" cm="1">
        <f t="array" ref="Q3235">_xlfn.IFS(AND($L3235,NOT($M3235),NOT($O3235)),TRUE,$R3235&gt;=$B$6,FALSE,AND($L3235,NOT($M3235),$O3235,$P3235=0),TRUE,TRUE,FALSE)</f>
        <v>0</v>
      </c>
      <c r="R3235" s="3" cm="1">
        <f t="array" ref="R3235">_xlfn.IFS(AND($Q3234,$R3234&lt;$B$6),$R3234+1,AND(NOT($L3234),$R3234&gt;0),0,TRUE,$R3234)</f>
        <v>0</v>
      </c>
      <c r="S3235" s="1" cm="1">
        <f t="array" ref="S3235">_xlfn.IFS(AND(Q3234,I3234&gt;$B$8),S3234+$B$8,AND(Q3234,I3234&lt;=$B$8),S3234+I3234,TRUE,$S3234)</f>
        <v>125</v>
      </c>
      <c r="T3235" s="1">
        <f t="shared" si="198"/>
        <v>11250</v>
      </c>
      <c r="U3235" s="17">
        <f t="shared" si="199"/>
        <v>208.8490099009901</v>
      </c>
      <c r="V3235" s="47" cm="1">
        <f t="array" ref="V3235">_xlfn.IFS($B$6=1,S3235*$B$10,AND(R3234=0,R3235&gt;=1,I3235&gt;=$B$6*$B$8-1),V3234+$B$6*$B$10*$B$8,AND(R3234=0,R3235&gt;=1,I3235&lt;$B$6*$B$8-1),V3234+I3234*$B$10,TRUE,V3234)</f>
        <v>12500</v>
      </c>
      <c r="W3235" s="17">
        <f t="shared" si="200"/>
        <v>232.05445544554456</v>
      </c>
    </row>
    <row r="3236" spans="7:23" x14ac:dyDescent="0.25">
      <c r="G3236" s="15">
        <v>3234</v>
      </c>
      <c r="H3236" s="1">
        <f t="shared" si="197"/>
        <v>53.883333333333333</v>
      </c>
      <c r="I3236" s="15" cm="1">
        <f t="array" ref="I3236">_xlfn.IFS(J3235&gt;=$C$13-$B$26,MINA(I3235+$B$13-S3236+S3235,$B$11),I3235=$B$11,MINA(I3235-S3236+S3235,$B$11),TRUE,MAXA(I3235-S3236+S3235,0))</f>
        <v>0</v>
      </c>
      <c r="J3236" s="1" cm="1">
        <f t="array" ref="J3236">_xlfn.IFS(J3235&gt;=$C$13-$B$26,0,I3235&lt;$B$11,J3235+$B$26,TRUE,0)</f>
        <v>1.35</v>
      </c>
      <c r="K3236" s="3" cm="1">
        <f t="array" ref="K3236">_xlfn.IFS(AND(NOT($K3235=0),$L3235),0,NOT($L3235),$K3235+$B$26,TRUE,$K3235)</f>
        <v>1.100000000000001</v>
      </c>
      <c r="L3236" s="3" t="b" cm="1">
        <f t="array" ref="L3236">_xlfn.IFS(AND($I3236&gt;0,$K3236&gt;=$C$5-$B$26),TRUE,$R3236&gt;=$B$6,FALSE,$I3236=0,FALSE,TRUE,$L3235)</f>
        <v>0</v>
      </c>
      <c r="M3236" s="3" t="b" cm="1">
        <f t="array" ref="M3236">_xlfn.IFS($N3236&gt;=$B$4-$B$26,FALSE,AND($I3236&gt;0,$K3236&gt;=$B$5-$B$26),TRUE,AND($L3236,NOT($M3235)),FALSE,$M3235,TRUE,TRUE,FALSE)</f>
        <v>0</v>
      </c>
      <c r="N3236" s="3" cm="1">
        <f t="array" ref="N3236">_xlfn.IFS($M3235,$N3235+$B$26,NOT($M3235),0,TRUE,$M3235)</f>
        <v>0</v>
      </c>
      <c r="O3236" s="3" t="b" cm="1">
        <f t="array" ref="O3236">_xlfn.IFS($M3236,FALSE,AND($L3236,NOT($M3236),$R3236&lt;$B$6,$I3236&gt;0),TRUE,TRUE,FALSE)</f>
        <v>0</v>
      </c>
      <c r="P3236" s="3" cm="1">
        <f t="array" ref="P3236">_xlfn.IFS($P3235&gt;=$C$7-$B$26,0,$O3235,$P3235+$B$26,TRUE,0)</f>
        <v>0</v>
      </c>
      <c r="Q3236" s="3" t="b" cm="1">
        <f t="array" ref="Q3236">_xlfn.IFS(AND($L3236,NOT($M3236),NOT($O3236)),TRUE,$R3236&gt;=$B$6,FALSE,AND($L3236,NOT($M3236),$O3236,$P3236=0),TRUE,TRUE,FALSE)</f>
        <v>0</v>
      </c>
      <c r="R3236" s="3" cm="1">
        <f t="array" ref="R3236">_xlfn.IFS(AND($Q3235,$R3235&lt;$B$6),$R3235+1,AND(NOT($L3235),$R3235&gt;0),0,TRUE,$R3235)</f>
        <v>0</v>
      </c>
      <c r="S3236" s="1" cm="1">
        <f t="array" ref="S3236">_xlfn.IFS(AND(Q3235,I3235&gt;$B$8),S3235+$B$8,AND(Q3235,I3235&lt;=$B$8),S3235+I3235,TRUE,$S3235)</f>
        <v>125</v>
      </c>
      <c r="T3236" s="1">
        <f t="shared" si="198"/>
        <v>11250</v>
      </c>
      <c r="U3236" s="17">
        <f t="shared" si="199"/>
        <v>208.78441076399628</v>
      </c>
      <c r="V3236" s="47" cm="1">
        <f t="array" ref="V3236">_xlfn.IFS($B$6=1,S3236*$B$10,AND(R3235=0,R3236&gt;=1,I3236&gt;=$B$6*$B$8-1),V3235+$B$6*$B$10*$B$8,AND(R3235=0,R3236&gt;=1,I3236&lt;$B$6*$B$8-1),V3235+I3235*$B$10,TRUE,V3235)</f>
        <v>12500</v>
      </c>
      <c r="W3236" s="17">
        <f t="shared" si="200"/>
        <v>231.98267862666253</v>
      </c>
    </row>
    <row r="3237" spans="7:23" x14ac:dyDescent="0.25">
      <c r="G3237" s="15">
        <v>3235</v>
      </c>
      <c r="H3237" s="1">
        <f t="shared" si="197"/>
        <v>53.9</v>
      </c>
      <c r="I3237" s="15" cm="1">
        <f t="array" ref="I3237">_xlfn.IFS(J3236&gt;=$C$13-$B$26,MINA(I3236+$B$13-S3237+S3236,$B$11),I3236=$B$11,MINA(I3236-S3237+S3236,$B$11),TRUE,MAXA(I3236-S3237+S3236,0))</f>
        <v>0</v>
      </c>
      <c r="J3237" s="1" cm="1">
        <f t="array" ref="J3237">_xlfn.IFS(J3236&gt;=$C$13-$B$26,0,I3236&lt;$B$11,J3236+$B$26,TRUE,0)</f>
        <v>1.3666666666666667</v>
      </c>
      <c r="K3237" s="3" cm="1">
        <f t="array" ref="K3237">_xlfn.IFS(AND(NOT($K3236=0),$L3236),0,NOT($L3236),$K3236+$B$26,TRUE,$K3236)</f>
        <v>1.1166666666666676</v>
      </c>
      <c r="L3237" s="3" t="b" cm="1">
        <f t="array" ref="L3237">_xlfn.IFS(AND($I3237&gt;0,$K3237&gt;=$C$5-$B$26),TRUE,$R3237&gt;=$B$6,FALSE,$I3237=0,FALSE,TRUE,$L3236)</f>
        <v>0</v>
      </c>
      <c r="M3237" s="3" t="b" cm="1">
        <f t="array" ref="M3237">_xlfn.IFS($N3237&gt;=$B$4-$B$26,FALSE,AND($I3237&gt;0,$K3237&gt;=$B$5-$B$26),TRUE,AND($L3237,NOT($M3236)),FALSE,$M3236,TRUE,TRUE,FALSE)</f>
        <v>0</v>
      </c>
      <c r="N3237" s="3" cm="1">
        <f t="array" ref="N3237">_xlfn.IFS($M3236,$N3236+$B$26,NOT($M3236),0,TRUE,$M3236)</f>
        <v>0</v>
      </c>
      <c r="O3237" s="3" t="b" cm="1">
        <f t="array" ref="O3237">_xlfn.IFS($M3237,FALSE,AND($L3237,NOT($M3237),$R3237&lt;$B$6,$I3237&gt;0),TRUE,TRUE,FALSE)</f>
        <v>0</v>
      </c>
      <c r="P3237" s="3" cm="1">
        <f t="array" ref="P3237">_xlfn.IFS($P3236&gt;=$C$7-$B$26,0,$O3236,$P3236+$B$26,TRUE,0)</f>
        <v>0</v>
      </c>
      <c r="Q3237" s="3" t="b" cm="1">
        <f t="array" ref="Q3237">_xlfn.IFS(AND($L3237,NOT($M3237),NOT($O3237)),TRUE,$R3237&gt;=$B$6,FALSE,AND($L3237,NOT($M3237),$O3237,$P3237=0),TRUE,TRUE,FALSE)</f>
        <v>0</v>
      </c>
      <c r="R3237" s="3" cm="1">
        <f t="array" ref="R3237">_xlfn.IFS(AND($Q3236,$R3236&lt;$B$6),$R3236+1,AND(NOT($L3236),$R3236&gt;0),0,TRUE,$R3236)</f>
        <v>0</v>
      </c>
      <c r="S3237" s="1" cm="1">
        <f t="array" ref="S3237">_xlfn.IFS(AND(Q3236,I3236&gt;$B$8),S3236+$B$8,AND(Q3236,I3236&lt;=$B$8),S3236+I3236,TRUE,$S3236)</f>
        <v>125</v>
      </c>
      <c r="T3237" s="1">
        <f t="shared" si="198"/>
        <v>11250</v>
      </c>
      <c r="U3237" s="17">
        <f t="shared" si="199"/>
        <v>208.71985157699444</v>
      </c>
      <c r="V3237" s="47" cm="1">
        <f t="array" ref="V3237">_xlfn.IFS($B$6=1,S3237*$B$10,AND(R3236=0,R3237&gt;=1,I3237&gt;=$B$6*$B$8-1),V3236+$B$6*$B$10*$B$8,AND(R3236=0,R3237&gt;=1,I3237&lt;$B$6*$B$8-1),V3236+I3236*$B$10,TRUE,V3236)</f>
        <v>12500</v>
      </c>
      <c r="W3237" s="17">
        <f t="shared" si="200"/>
        <v>231.91094619666049</v>
      </c>
    </row>
    <row r="3238" spans="7:23" x14ac:dyDescent="0.25">
      <c r="G3238" s="15">
        <v>3236</v>
      </c>
      <c r="H3238" s="1">
        <f t="shared" si="197"/>
        <v>53.916666666666664</v>
      </c>
      <c r="I3238" s="15" cm="1">
        <f t="array" ref="I3238">_xlfn.IFS(J3237&gt;=$C$13-$B$26,MINA(I3237+$B$13-S3238+S3237,$B$11),I3237=$B$11,MINA(I3237-S3238+S3237,$B$11),TRUE,MAXA(I3237-S3238+S3237,0))</f>
        <v>0</v>
      </c>
      <c r="J3238" s="1" cm="1">
        <f t="array" ref="J3238">_xlfn.IFS(J3237&gt;=$C$13-$B$26,0,I3237&lt;$B$11,J3237+$B$26,TRUE,0)</f>
        <v>1.3833333333333333</v>
      </c>
      <c r="K3238" s="3" cm="1">
        <f t="array" ref="K3238">_xlfn.IFS(AND(NOT($K3237=0),$L3237),0,NOT($L3237),$K3237+$B$26,TRUE,$K3237)</f>
        <v>1.1333333333333342</v>
      </c>
      <c r="L3238" s="3" t="b" cm="1">
        <f t="array" ref="L3238">_xlfn.IFS(AND($I3238&gt;0,$K3238&gt;=$C$5-$B$26),TRUE,$R3238&gt;=$B$6,FALSE,$I3238=0,FALSE,TRUE,$L3237)</f>
        <v>0</v>
      </c>
      <c r="M3238" s="3" t="b" cm="1">
        <f t="array" ref="M3238">_xlfn.IFS($N3238&gt;=$B$4-$B$26,FALSE,AND($I3238&gt;0,$K3238&gt;=$B$5-$B$26),TRUE,AND($L3238,NOT($M3237)),FALSE,$M3237,TRUE,TRUE,FALSE)</f>
        <v>0</v>
      </c>
      <c r="N3238" s="3" cm="1">
        <f t="array" ref="N3238">_xlfn.IFS($M3237,$N3237+$B$26,NOT($M3237),0,TRUE,$M3237)</f>
        <v>0</v>
      </c>
      <c r="O3238" s="3" t="b" cm="1">
        <f t="array" ref="O3238">_xlfn.IFS($M3238,FALSE,AND($L3238,NOT($M3238),$R3238&lt;$B$6,$I3238&gt;0),TRUE,TRUE,FALSE)</f>
        <v>0</v>
      </c>
      <c r="P3238" s="3" cm="1">
        <f t="array" ref="P3238">_xlfn.IFS($P3237&gt;=$C$7-$B$26,0,$O3237,$P3237+$B$26,TRUE,0)</f>
        <v>0</v>
      </c>
      <c r="Q3238" s="3" t="b" cm="1">
        <f t="array" ref="Q3238">_xlfn.IFS(AND($L3238,NOT($M3238),NOT($O3238)),TRUE,$R3238&gt;=$B$6,FALSE,AND($L3238,NOT($M3238),$O3238,$P3238=0),TRUE,TRUE,FALSE)</f>
        <v>0</v>
      </c>
      <c r="R3238" s="3" cm="1">
        <f t="array" ref="R3238">_xlfn.IFS(AND($Q3237,$R3237&lt;$B$6),$R3237+1,AND(NOT($L3237),$R3237&gt;0),0,TRUE,$R3237)</f>
        <v>0</v>
      </c>
      <c r="S3238" s="1" cm="1">
        <f t="array" ref="S3238">_xlfn.IFS(AND(Q3237,I3237&gt;$B$8),S3237+$B$8,AND(Q3237,I3237&lt;=$B$8),S3237+I3237,TRUE,$S3237)</f>
        <v>125</v>
      </c>
      <c r="T3238" s="1">
        <f t="shared" si="198"/>
        <v>11250</v>
      </c>
      <c r="U3238" s="17">
        <f t="shared" si="199"/>
        <v>208.65533230293664</v>
      </c>
      <c r="V3238" s="47" cm="1">
        <f t="array" ref="V3238">_xlfn.IFS($B$6=1,S3238*$B$10,AND(R3237=0,R3238&gt;=1,I3238&gt;=$B$6*$B$8-1),V3237+$B$6*$B$10*$B$8,AND(R3237=0,R3238&gt;=1,I3238&lt;$B$6*$B$8-1),V3237+I3237*$B$10,TRUE,V3237)</f>
        <v>12500</v>
      </c>
      <c r="W3238" s="17">
        <f t="shared" si="200"/>
        <v>231.83925811437405</v>
      </c>
    </row>
    <row r="3239" spans="7:23" x14ac:dyDescent="0.25">
      <c r="G3239" s="15">
        <v>3237</v>
      </c>
      <c r="H3239" s="1">
        <f t="shared" si="197"/>
        <v>53.93333333333333</v>
      </c>
      <c r="I3239" s="15" cm="1">
        <f t="array" ref="I3239">_xlfn.IFS(J3238&gt;=$C$13-$B$26,MINA(I3238+$B$13-S3239+S3238,$B$11),I3238=$B$11,MINA(I3238-S3239+S3238,$B$11),TRUE,MAXA(I3238-S3239+S3238,0))</f>
        <v>0</v>
      </c>
      <c r="J3239" s="1" cm="1">
        <f t="array" ref="J3239">_xlfn.IFS(J3238&gt;=$C$13-$B$26,0,I3238&lt;$B$11,J3238+$B$26,TRUE,0)</f>
        <v>1.4</v>
      </c>
      <c r="K3239" s="3" cm="1">
        <f t="array" ref="K3239">_xlfn.IFS(AND(NOT($K3238=0),$L3238),0,NOT($L3238),$K3238+$B$26,TRUE,$K3238)</f>
        <v>1.1500000000000008</v>
      </c>
      <c r="L3239" s="3" t="b" cm="1">
        <f t="array" ref="L3239">_xlfn.IFS(AND($I3239&gt;0,$K3239&gt;=$C$5-$B$26),TRUE,$R3239&gt;=$B$6,FALSE,$I3239=0,FALSE,TRUE,$L3238)</f>
        <v>0</v>
      </c>
      <c r="M3239" s="3" t="b" cm="1">
        <f t="array" ref="M3239">_xlfn.IFS($N3239&gt;=$B$4-$B$26,FALSE,AND($I3239&gt;0,$K3239&gt;=$B$5-$B$26),TRUE,AND($L3239,NOT($M3238)),FALSE,$M3238,TRUE,TRUE,FALSE)</f>
        <v>0</v>
      </c>
      <c r="N3239" s="3" cm="1">
        <f t="array" ref="N3239">_xlfn.IFS($M3238,$N3238+$B$26,NOT($M3238),0,TRUE,$M3238)</f>
        <v>0</v>
      </c>
      <c r="O3239" s="3" t="b" cm="1">
        <f t="array" ref="O3239">_xlfn.IFS($M3239,FALSE,AND($L3239,NOT($M3239),$R3239&lt;$B$6,$I3239&gt;0),TRUE,TRUE,FALSE)</f>
        <v>0</v>
      </c>
      <c r="P3239" s="3" cm="1">
        <f t="array" ref="P3239">_xlfn.IFS($P3238&gt;=$C$7-$B$26,0,$O3238,$P3238+$B$26,TRUE,0)</f>
        <v>0</v>
      </c>
      <c r="Q3239" s="3" t="b" cm="1">
        <f t="array" ref="Q3239">_xlfn.IFS(AND($L3239,NOT($M3239),NOT($O3239)),TRUE,$R3239&gt;=$B$6,FALSE,AND($L3239,NOT($M3239),$O3239,$P3239=0),TRUE,TRUE,FALSE)</f>
        <v>0</v>
      </c>
      <c r="R3239" s="3" cm="1">
        <f t="array" ref="R3239">_xlfn.IFS(AND($Q3238,$R3238&lt;$B$6),$R3238+1,AND(NOT($L3238),$R3238&gt;0),0,TRUE,$R3238)</f>
        <v>0</v>
      </c>
      <c r="S3239" s="1" cm="1">
        <f t="array" ref="S3239">_xlfn.IFS(AND(Q3238,I3238&gt;$B$8),S3238+$B$8,AND(Q3238,I3238&lt;=$B$8),S3238+I3238,TRUE,$S3238)</f>
        <v>125</v>
      </c>
      <c r="T3239" s="1">
        <f t="shared" si="198"/>
        <v>11250</v>
      </c>
      <c r="U3239" s="17">
        <f t="shared" si="199"/>
        <v>208.59085290482079</v>
      </c>
      <c r="V3239" s="47" cm="1">
        <f t="array" ref="V3239">_xlfn.IFS($B$6=1,S3239*$B$10,AND(R3238=0,R3239&gt;=1,I3239&gt;=$B$6*$B$8-1),V3238+$B$6*$B$10*$B$8,AND(R3238=0,R3239&gt;=1,I3239&lt;$B$6*$B$8-1),V3238+I3238*$B$10,TRUE,V3238)</f>
        <v>12500</v>
      </c>
      <c r="W3239" s="17">
        <f t="shared" si="200"/>
        <v>231.76761433868975</v>
      </c>
    </row>
    <row r="3240" spans="7:23" x14ac:dyDescent="0.25">
      <c r="G3240" s="15">
        <v>3238</v>
      </c>
      <c r="H3240" s="1">
        <f t="shared" si="197"/>
        <v>53.949999999999996</v>
      </c>
      <c r="I3240" s="15" cm="1">
        <f t="array" ref="I3240">_xlfn.IFS(J3239&gt;=$C$13-$B$26,MINA(I3239+$B$13-S3240+S3239,$B$11),I3239=$B$11,MINA(I3239-S3240+S3239,$B$11),TRUE,MAXA(I3239-S3240+S3239,0))</f>
        <v>0</v>
      </c>
      <c r="J3240" s="1" cm="1">
        <f t="array" ref="J3240">_xlfn.IFS(J3239&gt;=$C$13-$B$26,0,I3239&lt;$B$11,J3239+$B$26,TRUE,0)</f>
        <v>1.4166666666666665</v>
      </c>
      <c r="K3240" s="3" cm="1">
        <f t="array" ref="K3240">_xlfn.IFS(AND(NOT($K3239=0),$L3239),0,NOT($L3239),$K3239+$B$26,TRUE,$K3239)</f>
        <v>1.1666666666666674</v>
      </c>
      <c r="L3240" s="3" t="b" cm="1">
        <f t="array" ref="L3240">_xlfn.IFS(AND($I3240&gt;0,$K3240&gt;=$C$5-$B$26),TRUE,$R3240&gt;=$B$6,FALSE,$I3240=0,FALSE,TRUE,$L3239)</f>
        <v>0</v>
      </c>
      <c r="M3240" s="3" t="b" cm="1">
        <f t="array" ref="M3240">_xlfn.IFS($N3240&gt;=$B$4-$B$26,FALSE,AND($I3240&gt;0,$K3240&gt;=$B$5-$B$26),TRUE,AND($L3240,NOT($M3239)),FALSE,$M3239,TRUE,TRUE,FALSE)</f>
        <v>0</v>
      </c>
      <c r="N3240" s="3" cm="1">
        <f t="array" ref="N3240">_xlfn.IFS($M3239,$N3239+$B$26,NOT($M3239),0,TRUE,$M3239)</f>
        <v>0</v>
      </c>
      <c r="O3240" s="3" t="b" cm="1">
        <f t="array" ref="O3240">_xlfn.IFS($M3240,FALSE,AND($L3240,NOT($M3240),$R3240&lt;$B$6,$I3240&gt;0),TRUE,TRUE,FALSE)</f>
        <v>0</v>
      </c>
      <c r="P3240" s="3" cm="1">
        <f t="array" ref="P3240">_xlfn.IFS($P3239&gt;=$C$7-$B$26,0,$O3239,$P3239+$B$26,TRUE,0)</f>
        <v>0</v>
      </c>
      <c r="Q3240" s="3" t="b" cm="1">
        <f t="array" ref="Q3240">_xlfn.IFS(AND($L3240,NOT($M3240),NOT($O3240)),TRUE,$R3240&gt;=$B$6,FALSE,AND($L3240,NOT($M3240),$O3240,$P3240=0),TRUE,TRUE,FALSE)</f>
        <v>0</v>
      </c>
      <c r="R3240" s="3" cm="1">
        <f t="array" ref="R3240">_xlfn.IFS(AND($Q3239,$R3239&lt;$B$6),$R3239+1,AND(NOT($L3239),$R3239&gt;0),0,TRUE,$R3239)</f>
        <v>0</v>
      </c>
      <c r="S3240" s="1" cm="1">
        <f t="array" ref="S3240">_xlfn.IFS(AND(Q3239,I3239&gt;$B$8),S3239+$B$8,AND(Q3239,I3239&lt;=$B$8),S3239+I3239,TRUE,$S3239)</f>
        <v>125</v>
      </c>
      <c r="T3240" s="1">
        <f t="shared" si="198"/>
        <v>11250</v>
      </c>
      <c r="U3240" s="17">
        <f t="shared" si="199"/>
        <v>208.52641334569046</v>
      </c>
      <c r="V3240" s="47" cm="1">
        <f t="array" ref="V3240">_xlfn.IFS($B$6=1,S3240*$B$10,AND(R3239=0,R3240&gt;=1,I3240&gt;=$B$6*$B$8-1),V3239+$B$6*$B$10*$B$8,AND(R3239=0,R3240&gt;=1,I3240&lt;$B$6*$B$8-1),V3239+I3239*$B$10,TRUE,V3239)</f>
        <v>12500</v>
      </c>
      <c r="W3240" s="17">
        <f t="shared" si="200"/>
        <v>231.69601482854497</v>
      </c>
    </row>
    <row r="3241" spans="7:23" x14ac:dyDescent="0.25">
      <c r="G3241" s="15">
        <v>3239</v>
      </c>
      <c r="H3241" s="1">
        <f t="shared" si="197"/>
        <v>53.966666666666669</v>
      </c>
      <c r="I3241" s="15" cm="1">
        <f t="array" ref="I3241">_xlfn.IFS(J3240&gt;=$C$13-$B$26,MINA(I3240+$B$13-S3241+S3240,$B$11),I3240=$B$11,MINA(I3240-S3241+S3240,$B$11),TRUE,MAXA(I3240-S3241+S3240,0))</f>
        <v>0</v>
      </c>
      <c r="J3241" s="1" cm="1">
        <f t="array" ref="J3241">_xlfn.IFS(J3240&gt;=$C$13-$B$26,0,I3240&lt;$B$11,J3240+$B$26,TRUE,0)</f>
        <v>1.4333333333333331</v>
      </c>
      <c r="K3241" s="3" cm="1">
        <f t="array" ref="K3241">_xlfn.IFS(AND(NOT($K3240=0),$L3240),0,NOT($L3240),$K3240+$B$26,TRUE,$K3240)</f>
        <v>1.183333333333334</v>
      </c>
      <c r="L3241" s="3" t="b" cm="1">
        <f t="array" ref="L3241">_xlfn.IFS(AND($I3241&gt;0,$K3241&gt;=$C$5-$B$26),TRUE,$R3241&gt;=$B$6,FALSE,$I3241=0,FALSE,TRUE,$L3240)</f>
        <v>0</v>
      </c>
      <c r="M3241" s="3" t="b" cm="1">
        <f t="array" ref="M3241">_xlfn.IFS($N3241&gt;=$B$4-$B$26,FALSE,AND($I3241&gt;0,$K3241&gt;=$B$5-$B$26),TRUE,AND($L3241,NOT($M3240)),FALSE,$M3240,TRUE,TRUE,FALSE)</f>
        <v>0</v>
      </c>
      <c r="N3241" s="3" cm="1">
        <f t="array" ref="N3241">_xlfn.IFS($M3240,$N3240+$B$26,NOT($M3240),0,TRUE,$M3240)</f>
        <v>0</v>
      </c>
      <c r="O3241" s="3" t="b" cm="1">
        <f t="array" ref="O3241">_xlfn.IFS($M3241,FALSE,AND($L3241,NOT($M3241),$R3241&lt;$B$6,$I3241&gt;0),TRUE,TRUE,FALSE)</f>
        <v>0</v>
      </c>
      <c r="P3241" s="3" cm="1">
        <f t="array" ref="P3241">_xlfn.IFS($P3240&gt;=$C$7-$B$26,0,$O3240,$P3240+$B$26,TRUE,0)</f>
        <v>0</v>
      </c>
      <c r="Q3241" s="3" t="b" cm="1">
        <f t="array" ref="Q3241">_xlfn.IFS(AND($L3241,NOT($M3241),NOT($O3241)),TRUE,$R3241&gt;=$B$6,FALSE,AND($L3241,NOT($M3241),$O3241,$P3241=0),TRUE,TRUE,FALSE)</f>
        <v>0</v>
      </c>
      <c r="R3241" s="3" cm="1">
        <f t="array" ref="R3241">_xlfn.IFS(AND($Q3240,$R3240&lt;$B$6),$R3240+1,AND(NOT($L3240),$R3240&gt;0),0,TRUE,$R3240)</f>
        <v>0</v>
      </c>
      <c r="S3241" s="1" cm="1">
        <f t="array" ref="S3241">_xlfn.IFS(AND(Q3240,I3240&gt;$B$8),S3240+$B$8,AND(Q3240,I3240&lt;=$B$8),S3240+I3240,TRUE,$S3240)</f>
        <v>125</v>
      </c>
      <c r="T3241" s="1">
        <f t="shared" si="198"/>
        <v>11250</v>
      </c>
      <c r="U3241" s="17">
        <f t="shared" si="199"/>
        <v>208.46201358863496</v>
      </c>
      <c r="V3241" s="47" cm="1">
        <f t="array" ref="V3241">_xlfn.IFS($B$6=1,S3241*$B$10,AND(R3240=0,R3241&gt;=1,I3241&gt;=$B$6*$B$8-1),V3240+$B$6*$B$10*$B$8,AND(R3240=0,R3241&gt;=1,I3241&lt;$B$6*$B$8-1),V3240+I3240*$B$10,TRUE,V3240)</f>
        <v>12500</v>
      </c>
      <c r="W3241" s="17">
        <f t="shared" si="200"/>
        <v>231.62445954292772</v>
      </c>
    </row>
    <row r="3242" spans="7:23" x14ac:dyDescent="0.25">
      <c r="G3242" s="15">
        <v>3240</v>
      </c>
      <c r="H3242" s="1">
        <f t="shared" si="197"/>
        <v>53.983333333333334</v>
      </c>
      <c r="I3242" s="15" cm="1">
        <f t="array" ref="I3242">_xlfn.IFS(J3241&gt;=$C$13-$B$26,MINA(I3241+$B$13-S3242+S3241,$B$11),I3241=$B$11,MINA(I3241-S3242+S3241,$B$11),TRUE,MAXA(I3241-S3242+S3241,0))</f>
        <v>0</v>
      </c>
      <c r="J3242" s="1" cm="1">
        <f t="array" ref="J3242">_xlfn.IFS(J3241&gt;=$C$13-$B$26,0,I3241&lt;$B$11,J3241+$B$26,TRUE,0)</f>
        <v>1.4499999999999997</v>
      </c>
      <c r="K3242" s="3" cm="1">
        <f t="array" ref="K3242">_xlfn.IFS(AND(NOT($K3241=0),$L3241),0,NOT($L3241),$K3241+$B$26,TRUE,$K3241)</f>
        <v>1.2000000000000006</v>
      </c>
      <c r="L3242" s="3" t="b" cm="1">
        <f t="array" ref="L3242">_xlfn.IFS(AND($I3242&gt;0,$K3242&gt;=$C$5-$B$26),TRUE,$R3242&gt;=$B$6,FALSE,$I3242=0,FALSE,TRUE,$L3241)</f>
        <v>0</v>
      </c>
      <c r="M3242" s="3" t="b" cm="1">
        <f t="array" ref="M3242">_xlfn.IFS($N3242&gt;=$B$4-$B$26,FALSE,AND($I3242&gt;0,$K3242&gt;=$B$5-$B$26),TRUE,AND($L3242,NOT($M3241)),FALSE,$M3241,TRUE,TRUE,FALSE)</f>
        <v>0</v>
      </c>
      <c r="N3242" s="3" cm="1">
        <f t="array" ref="N3242">_xlfn.IFS($M3241,$N3241+$B$26,NOT($M3241),0,TRUE,$M3241)</f>
        <v>0</v>
      </c>
      <c r="O3242" s="3" t="b" cm="1">
        <f t="array" ref="O3242">_xlfn.IFS($M3242,FALSE,AND($L3242,NOT($M3242),$R3242&lt;$B$6,$I3242&gt;0),TRUE,TRUE,FALSE)</f>
        <v>0</v>
      </c>
      <c r="P3242" s="3" cm="1">
        <f t="array" ref="P3242">_xlfn.IFS($P3241&gt;=$C$7-$B$26,0,$O3241,$P3241+$B$26,TRUE,0)</f>
        <v>0</v>
      </c>
      <c r="Q3242" s="3" t="b" cm="1">
        <f t="array" ref="Q3242">_xlfn.IFS(AND($L3242,NOT($M3242),NOT($O3242)),TRUE,$R3242&gt;=$B$6,FALSE,AND($L3242,NOT($M3242),$O3242,$P3242=0),TRUE,TRUE,FALSE)</f>
        <v>0</v>
      </c>
      <c r="R3242" s="3" cm="1">
        <f t="array" ref="R3242">_xlfn.IFS(AND($Q3241,$R3241&lt;$B$6),$R3241+1,AND(NOT($L3241),$R3241&gt;0),0,TRUE,$R3241)</f>
        <v>0</v>
      </c>
      <c r="S3242" s="1" cm="1">
        <f t="array" ref="S3242">_xlfn.IFS(AND(Q3241,I3241&gt;$B$8),S3241+$B$8,AND(Q3241,I3241&lt;=$B$8),S3241+I3241,TRUE,$S3241)</f>
        <v>125</v>
      </c>
      <c r="T3242" s="1">
        <f t="shared" si="198"/>
        <v>11250</v>
      </c>
      <c r="U3242" s="17">
        <f t="shared" si="199"/>
        <v>208.39765359678913</v>
      </c>
      <c r="V3242" s="47" cm="1">
        <f t="array" ref="V3242">_xlfn.IFS($B$6=1,S3242*$B$10,AND(R3241=0,R3242&gt;=1,I3242&gt;=$B$6*$B$8-1),V3241+$B$6*$B$10*$B$8,AND(R3241=0,R3242&gt;=1,I3242&lt;$B$6*$B$8-1),V3241+I3241*$B$10,TRUE,V3241)</f>
        <v>12500</v>
      </c>
      <c r="W3242" s="17">
        <f t="shared" si="200"/>
        <v>231.5529484408768</v>
      </c>
    </row>
    <row r="3243" spans="7:23" x14ac:dyDescent="0.25">
      <c r="G3243" s="15">
        <v>3241</v>
      </c>
      <c r="H3243" s="1">
        <f t="shared" si="197"/>
        <v>54</v>
      </c>
      <c r="I3243" s="15" cm="1">
        <f t="array" ref="I3243">_xlfn.IFS(J3242&gt;=$C$13-$B$26,MINA(I3242+$B$13-S3243+S3242,$B$11),I3242=$B$11,MINA(I3242-S3243+S3242,$B$11),TRUE,MAXA(I3242-S3243+S3242,0))</f>
        <v>0</v>
      </c>
      <c r="J3243" s="1" cm="1">
        <f t="array" ref="J3243">_xlfn.IFS(J3242&gt;=$C$13-$B$26,0,I3242&lt;$B$11,J3242+$B$26,TRUE,0)</f>
        <v>1.4666666666666663</v>
      </c>
      <c r="K3243" s="3" cm="1">
        <f t="array" ref="K3243">_xlfn.IFS(AND(NOT($K3242=0),$L3242),0,NOT($L3242),$K3242+$B$26,TRUE,$K3242)</f>
        <v>1.2166666666666672</v>
      </c>
      <c r="L3243" s="3" t="b" cm="1">
        <f t="array" ref="L3243">_xlfn.IFS(AND($I3243&gt;0,$K3243&gt;=$C$5-$B$26),TRUE,$R3243&gt;=$B$6,FALSE,$I3243=0,FALSE,TRUE,$L3242)</f>
        <v>0</v>
      </c>
      <c r="M3243" s="3" t="b" cm="1">
        <f t="array" ref="M3243">_xlfn.IFS($N3243&gt;=$B$4-$B$26,FALSE,AND($I3243&gt;0,$K3243&gt;=$B$5-$B$26),TRUE,AND($L3243,NOT($M3242)),FALSE,$M3242,TRUE,TRUE,FALSE)</f>
        <v>0</v>
      </c>
      <c r="N3243" s="3" cm="1">
        <f t="array" ref="N3243">_xlfn.IFS($M3242,$N3242+$B$26,NOT($M3242),0,TRUE,$M3242)</f>
        <v>0</v>
      </c>
      <c r="O3243" s="3" t="b" cm="1">
        <f t="array" ref="O3243">_xlfn.IFS($M3243,FALSE,AND($L3243,NOT($M3243),$R3243&lt;$B$6,$I3243&gt;0),TRUE,TRUE,FALSE)</f>
        <v>0</v>
      </c>
      <c r="P3243" s="3" cm="1">
        <f t="array" ref="P3243">_xlfn.IFS($P3242&gt;=$C$7-$B$26,0,$O3242,$P3242+$B$26,TRUE,0)</f>
        <v>0</v>
      </c>
      <c r="Q3243" s="3" t="b" cm="1">
        <f t="array" ref="Q3243">_xlfn.IFS(AND($L3243,NOT($M3243),NOT($O3243)),TRUE,$R3243&gt;=$B$6,FALSE,AND($L3243,NOT($M3243),$O3243,$P3243=0),TRUE,TRUE,FALSE)</f>
        <v>0</v>
      </c>
      <c r="R3243" s="3" cm="1">
        <f t="array" ref="R3243">_xlfn.IFS(AND($Q3242,$R3242&lt;$B$6),$R3242+1,AND(NOT($L3242),$R3242&gt;0),0,TRUE,$R3242)</f>
        <v>0</v>
      </c>
      <c r="S3243" s="1" cm="1">
        <f t="array" ref="S3243">_xlfn.IFS(AND(Q3242,I3242&gt;$B$8),S3242+$B$8,AND(Q3242,I3242&lt;=$B$8),S3242+I3242,TRUE,$S3242)</f>
        <v>125</v>
      </c>
      <c r="T3243" s="1">
        <f t="shared" si="198"/>
        <v>11250</v>
      </c>
      <c r="U3243" s="17">
        <f t="shared" si="199"/>
        <v>208.33333333333334</v>
      </c>
      <c r="V3243" s="47" cm="1">
        <f t="array" ref="V3243">_xlfn.IFS($B$6=1,S3243*$B$10,AND(R3242=0,R3243&gt;=1,I3243&gt;=$B$6*$B$8-1),V3242+$B$6*$B$10*$B$8,AND(R3242=0,R3243&gt;=1,I3243&lt;$B$6*$B$8-1),V3242+I3242*$B$10,TRUE,V3242)</f>
        <v>12500</v>
      </c>
      <c r="W3243" s="17">
        <f t="shared" si="200"/>
        <v>231.4814814814815</v>
      </c>
    </row>
    <row r="3244" spans="7:23" x14ac:dyDescent="0.25">
      <c r="G3244" s="15">
        <v>3242</v>
      </c>
      <c r="H3244" s="1">
        <f t="shared" si="197"/>
        <v>54.016666666666666</v>
      </c>
      <c r="I3244" s="15" cm="1">
        <f t="array" ref="I3244">_xlfn.IFS(J3243&gt;=$C$13-$B$26,MINA(I3243+$B$13-S3244+S3243,$B$11),I3243=$B$11,MINA(I3243-S3244+S3243,$B$11),TRUE,MAXA(I3243-S3244+S3243,0))</f>
        <v>0</v>
      </c>
      <c r="J3244" s="1" cm="1">
        <f t="array" ref="J3244">_xlfn.IFS(J3243&gt;=$C$13-$B$26,0,I3243&lt;$B$11,J3243+$B$26,TRUE,0)</f>
        <v>1.4833333333333329</v>
      </c>
      <c r="K3244" s="3" cm="1">
        <f t="array" ref="K3244">_xlfn.IFS(AND(NOT($K3243=0),$L3243),0,NOT($L3243),$K3243+$B$26,TRUE,$K3243)</f>
        <v>1.2333333333333338</v>
      </c>
      <c r="L3244" s="3" t="b" cm="1">
        <f t="array" ref="L3244">_xlfn.IFS(AND($I3244&gt;0,$K3244&gt;=$C$5-$B$26),TRUE,$R3244&gt;=$B$6,FALSE,$I3244=0,FALSE,TRUE,$L3243)</f>
        <v>0</v>
      </c>
      <c r="M3244" s="3" t="b" cm="1">
        <f t="array" ref="M3244">_xlfn.IFS($N3244&gt;=$B$4-$B$26,FALSE,AND($I3244&gt;0,$K3244&gt;=$B$5-$B$26),TRUE,AND($L3244,NOT($M3243)),FALSE,$M3243,TRUE,TRUE,FALSE)</f>
        <v>0</v>
      </c>
      <c r="N3244" s="3" cm="1">
        <f t="array" ref="N3244">_xlfn.IFS($M3243,$N3243+$B$26,NOT($M3243),0,TRUE,$M3243)</f>
        <v>0</v>
      </c>
      <c r="O3244" s="3" t="b" cm="1">
        <f t="array" ref="O3244">_xlfn.IFS($M3244,FALSE,AND($L3244,NOT($M3244),$R3244&lt;$B$6,$I3244&gt;0),TRUE,TRUE,FALSE)</f>
        <v>0</v>
      </c>
      <c r="P3244" s="3" cm="1">
        <f t="array" ref="P3244">_xlfn.IFS($P3243&gt;=$C$7-$B$26,0,$O3243,$P3243+$B$26,TRUE,0)</f>
        <v>0</v>
      </c>
      <c r="Q3244" s="3" t="b" cm="1">
        <f t="array" ref="Q3244">_xlfn.IFS(AND($L3244,NOT($M3244),NOT($O3244)),TRUE,$R3244&gt;=$B$6,FALSE,AND($L3244,NOT($M3244),$O3244,$P3244=0),TRUE,TRUE,FALSE)</f>
        <v>0</v>
      </c>
      <c r="R3244" s="3" cm="1">
        <f t="array" ref="R3244">_xlfn.IFS(AND($Q3243,$R3243&lt;$B$6),$R3243+1,AND(NOT($L3243),$R3243&gt;0),0,TRUE,$R3243)</f>
        <v>0</v>
      </c>
      <c r="S3244" s="1" cm="1">
        <f t="array" ref="S3244">_xlfn.IFS(AND(Q3243,I3243&gt;$B$8),S3243+$B$8,AND(Q3243,I3243&lt;=$B$8),S3243+I3243,TRUE,$S3243)</f>
        <v>125</v>
      </c>
      <c r="T3244" s="1">
        <f t="shared" si="198"/>
        <v>11250</v>
      </c>
      <c r="U3244" s="17">
        <f t="shared" si="199"/>
        <v>208.26905276149336</v>
      </c>
      <c r="V3244" s="47" cm="1">
        <f t="array" ref="V3244">_xlfn.IFS($B$6=1,S3244*$B$10,AND(R3243=0,R3244&gt;=1,I3244&gt;=$B$6*$B$8-1),V3243+$B$6*$B$10*$B$8,AND(R3243=0,R3244&gt;=1,I3244&lt;$B$6*$B$8-1),V3243+I3243*$B$10,TRUE,V3243)</f>
        <v>12500</v>
      </c>
      <c r="W3244" s="17">
        <f t="shared" si="200"/>
        <v>231.41005862388153</v>
      </c>
    </row>
    <row r="3245" spans="7:23" x14ac:dyDescent="0.25">
      <c r="G3245" s="15">
        <v>3243</v>
      </c>
      <c r="H3245" s="1">
        <f t="shared" si="197"/>
        <v>54.033333333333331</v>
      </c>
      <c r="I3245" s="15" cm="1">
        <f t="array" ref="I3245">_xlfn.IFS(J3244&gt;=$C$13-$B$26,MINA(I3244+$B$13-S3245+S3244,$B$11),I3244=$B$11,MINA(I3244-S3245+S3244,$B$11),TRUE,MAXA(I3244-S3245+S3244,0))</f>
        <v>3</v>
      </c>
      <c r="J3245" s="1" cm="1">
        <f t="array" ref="J3245">_xlfn.IFS(J3244&gt;=$C$13-$B$26,0,I3244&lt;$B$11,J3244+$B$26,TRUE,0)</f>
        <v>0</v>
      </c>
      <c r="K3245" s="3" cm="1">
        <f t="array" ref="K3245">_xlfn.IFS(AND(NOT($K3244=0),$L3244),0,NOT($L3244),$K3244+$B$26,TRUE,$K3244)</f>
        <v>1.2500000000000004</v>
      </c>
      <c r="L3245" s="3" t="b" cm="1">
        <f t="array" ref="L3245">_xlfn.IFS(AND($I3245&gt;0,$K3245&gt;=$C$5-$B$26),TRUE,$R3245&gt;=$B$6,FALSE,$I3245=0,FALSE,TRUE,$L3244)</f>
        <v>1</v>
      </c>
      <c r="M3245" s="3" t="b" cm="1">
        <f t="array" ref="M3245">_xlfn.IFS($N3245&gt;=$B$4-$B$26,FALSE,AND($I3245&gt;0,$K3245&gt;=$B$5-$B$26),TRUE,AND($L3245,NOT($M3244)),FALSE,$M3244,TRUE,TRUE,FALSE)</f>
        <v>1</v>
      </c>
      <c r="N3245" s="3" cm="1">
        <f t="array" ref="N3245">_xlfn.IFS($M3244,$N3244+$B$26,NOT($M3244),0,TRUE,$M3244)</f>
        <v>0</v>
      </c>
      <c r="O3245" s="3" t="b" cm="1">
        <f t="array" ref="O3245">_xlfn.IFS($M3245,FALSE,AND($L3245,NOT($M3245),$R3245&lt;$B$6,$I3245&gt;0),TRUE,TRUE,FALSE)</f>
        <v>0</v>
      </c>
      <c r="P3245" s="3" cm="1">
        <f t="array" ref="P3245">_xlfn.IFS($P3244&gt;=$C$7-$B$26,0,$O3244,$P3244+$B$26,TRUE,0)</f>
        <v>0</v>
      </c>
      <c r="Q3245" s="3" t="b" cm="1">
        <f t="array" ref="Q3245">_xlfn.IFS(AND($L3245,NOT($M3245),NOT($O3245)),TRUE,$R3245&gt;=$B$6,FALSE,AND($L3245,NOT($M3245),$O3245,$P3245=0),TRUE,TRUE,FALSE)</f>
        <v>0</v>
      </c>
      <c r="R3245" s="3" cm="1">
        <f t="array" ref="R3245">_xlfn.IFS(AND($Q3244,$R3244&lt;$B$6),$R3244+1,AND(NOT($L3244),$R3244&gt;0),0,TRUE,$R3244)</f>
        <v>0</v>
      </c>
      <c r="S3245" s="1" cm="1">
        <f t="array" ref="S3245">_xlfn.IFS(AND(Q3244,I3244&gt;$B$8),S3244+$B$8,AND(Q3244,I3244&lt;=$B$8),S3244+I3244,TRUE,$S3244)</f>
        <v>125</v>
      </c>
      <c r="T3245" s="1">
        <f t="shared" si="198"/>
        <v>11250</v>
      </c>
      <c r="U3245" s="17">
        <f t="shared" si="199"/>
        <v>208.20481184454042</v>
      </c>
      <c r="V3245" s="47" cm="1">
        <f t="array" ref="V3245">_xlfn.IFS($B$6=1,S3245*$B$10,AND(R3244=0,R3245&gt;=1,I3245&gt;=$B$6*$B$8-1),V3244+$B$6*$B$10*$B$8,AND(R3244=0,R3245&gt;=1,I3245&lt;$B$6*$B$8-1),V3244+I3244*$B$10,TRUE,V3244)</f>
        <v>12500</v>
      </c>
      <c r="W3245" s="17">
        <f t="shared" si="200"/>
        <v>231.33867982726713</v>
      </c>
    </row>
    <row r="3246" spans="7:23" x14ac:dyDescent="0.25">
      <c r="G3246" s="15">
        <v>3244</v>
      </c>
      <c r="H3246" s="1">
        <f t="shared" si="197"/>
        <v>54.05</v>
      </c>
      <c r="I3246" s="15" cm="1">
        <f t="array" ref="I3246">_xlfn.IFS(J3245&gt;=$C$13-$B$26,MINA(I3245+$B$13-S3246+S3245,$B$11),I3245=$B$11,MINA(I3245-S3246+S3245,$B$11),TRUE,MAXA(I3245-S3246+S3245,0))</f>
        <v>3</v>
      </c>
      <c r="J3246" s="1" cm="1">
        <f t="array" ref="J3246">_xlfn.IFS(J3245&gt;=$C$13-$B$26,0,I3245&lt;$B$11,J3245+$B$26,TRUE,0)</f>
        <v>1.6666666666666666E-2</v>
      </c>
      <c r="K3246" s="3" cm="1">
        <f t="array" ref="K3246">_xlfn.IFS(AND(NOT($K3245=0),$L3245),0,NOT($L3245),$K3245+$B$26,TRUE,$K3245)</f>
        <v>0</v>
      </c>
      <c r="L3246" s="3" t="b" cm="1">
        <f t="array" ref="L3246">_xlfn.IFS(AND($I3246&gt;0,$K3246&gt;=$C$5-$B$26),TRUE,$R3246&gt;=$B$6,FALSE,$I3246=0,FALSE,TRUE,$L3245)</f>
        <v>1</v>
      </c>
      <c r="M3246" s="3" t="b" cm="1">
        <f t="array" ref="M3246">_xlfn.IFS($N3246&gt;=$B$4-$B$26,FALSE,AND($I3246&gt;0,$K3246&gt;=$B$5-$B$26),TRUE,AND($L3246,NOT($M3245)),FALSE,$M3245,TRUE,TRUE,FALSE)</f>
        <v>1</v>
      </c>
      <c r="N3246" s="3" cm="1">
        <f t="array" ref="N3246">_xlfn.IFS($M3245,$N3245+$B$26,NOT($M3245),0,TRUE,$M3245)</f>
        <v>1.6666666666666666E-2</v>
      </c>
      <c r="O3246" s="3" t="b" cm="1">
        <f t="array" ref="O3246">_xlfn.IFS($M3246,FALSE,AND($L3246,NOT($M3246),$R3246&lt;$B$6,$I3246&gt;0),TRUE,TRUE,FALSE)</f>
        <v>0</v>
      </c>
      <c r="P3246" s="3" cm="1">
        <f t="array" ref="P3246">_xlfn.IFS($P3245&gt;=$C$7-$B$26,0,$O3245,$P3245+$B$26,TRUE,0)</f>
        <v>0</v>
      </c>
      <c r="Q3246" s="3" t="b" cm="1">
        <f t="array" ref="Q3246">_xlfn.IFS(AND($L3246,NOT($M3246),NOT($O3246)),TRUE,$R3246&gt;=$B$6,FALSE,AND($L3246,NOT($M3246),$O3246,$P3246=0),TRUE,TRUE,FALSE)</f>
        <v>0</v>
      </c>
      <c r="R3246" s="3" cm="1">
        <f t="array" ref="R3246">_xlfn.IFS(AND($Q3245,$R3245&lt;$B$6),$R3245+1,AND(NOT($L3245),$R3245&gt;0),0,TRUE,$R3245)</f>
        <v>0</v>
      </c>
      <c r="S3246" s="1" cm="1">
        <f t="array" ref="S3246">_xlfn.IFS(AND(Q3245,I3245&gt;$B$8),S3245+$B$8,AND(Q3245,I3245&lt;=$B$8),S3245+I3245,TRUE,$S3245)</f>
        <v>125</v>
      </c>
      <c r="T3246" s="1">
        <f t="shared" si="198"/>
        <v>11250</v>
      </c>
      <c r="U3246" s="17">
        <f t="shared" si="199"/>
        <v>208.14061054579093</v>
      </c>
      <c r="V3246" s="47" cm="1">
        <f t="array" ref="V3246">_xlfn.IFS($B$6=1,S3246*$B$10,AND(R3245=0,R3246&gt;=1,I3246&gt;=$B$6*$B$8-1),V3245+$B$6*$B$10*$B$8,AND(R3245=0,R3246&gt;=1,I3246&lt;$B$6*$B$8-1),V3245+I3245*$B$10,TRUE,V3245)</f>
        <v>12500</v>
      </c>
      <c r="W3246" s="17">
        <f t="shared" si="200"/>
        <v>231.26734505087882</v>
      </c>
    </row>
    <row r="3247" spans="7:23" x14ac:dyDescent="0.25">
      <c r="G3247" s="15">
        <v>3245</v>
      </c>
      <c r="H3247" s="1">
        <f t="shared" si="197"/>
        <v>54.066666666666663</v>
      </c>
      <c r="I3247" s="15" cm="1">
        <f t="array" ref="I3247">_xlfn.IFS(J3246&gt;=$C$13-$B$26,MINA(I3246+$B$13-S3247+S3246,$B$11),I3246=$B$11,MINA(I3246-S3247+S3246,$B$11),TRUE,MAXA(I3246-S3247+S3246,0))</f>
        <v>3</v>
      </c>
      <c r="J3247" s="1" cm="1">
        <f t="array" ref="J3247">_xlfn.IFS(J3246&gt;=$C$13-$B$26,0,I3246&lt;$B$11,J3246+$B$26,TRUE,0)</f>
        <v>3.3333333333333333E-2</v>
      </c>
      <c r="K3247" s="3" cm="1">
        <f t="array" ref="K3247">_xlfn.IFS(AND(NOT($K3246=0),$L3246),0,NOT($L3246),$K3246+$B$26,TRUE,$K3246)</f>
        <v>0</v>
      </c>
      <c r="L3247" s="3" t="b" cm="1">
        <f t="array" ref="L3247">_xlfn.IFS(AND($I3247&gt;0,$K3247&gt;=$C$5-$B$26),TRUE,$R3247&gt;=$B$6,FALSE,$I3247=0,FALSE,TRUE,$L3246)</f>
        <v>1</v>
      </c>
      <c r="M3247" s="3" t="b" cm="1">
        <f t="array" ref="M3247">_xlfn.IFS($N3247&gt;=$B$4-$B$26,FALSE,AND($I3247&gt;0,$K3247&gt;=$B$5-$B$26),TRUE,AND($L3247,NOT($M3246)),FALSE,$M3246,TRUE,TRUE,FALSE)</f>
        <v>0</v>
      </c>
      <c r="N3247" s="3" cm="1">
        <f t="array" ref="N3247">_xlfn.IFS($M3246,$N3246+$B$26,NOT($M3246),0,TRUE,$M3246)</f>
        <v>3.3333333333333333E-2</v>
      </c>
      <c r="O3247" s="3" t="b" cm="1">
        <f t="array" ref="O3247">_xlfn.IFS($M3247,FALSE,AND($L3247,NOT($M3247),$R3247&lt;$B$6,$I3247&gt;0),TRUE,TRUE,FALSE)</f>
        <v>1</v>
      </c>
      <c r="P3247" s="3" cm="1">
        <f t="array" ref="P3247">_xlfn.IFS($P3246&gt;=$C$7-$B$26,0,$O3246,$P3246+$B$26,TRUE,0)</f>
        <v>0</v>
      </c>
      <c r="Q3247" s="3" t="b" cm="1">
        <f t="array" ref="Q3247">_xlfn.IFS(AND($L3247,NOT($M3247),NOT($O3247)),TRUE,$R3247&gt;=$B$6,FALSE,AND($L3247,NOT($M3247),$O3247,$P3247=0),TRUE,TRUE,FALSE)</f>
        <v>1</v>
      </c>
      <c r="R3247" s="3" cm="1">
        <f t="array" ref="R3247">_xlfn.IFS(AND($Q3246,$R3246&lt;$B$6),$R3246+1,AND(NOT($L3246),$R3246&gt;0),0,TRUE,$R3246)</f>
        <v>0</v>
      </c>
      <c r="S3247" s="1" cm="1">
        <f t="array" ref="S3247">_xlfn.IFS(AND(Q3246,I3246&gt;$B$8),S3246+$B$8,AND(Q3246,I3246&lt;=$B$8),S3246+I3246,TRUE,$S3246)</f>
        <v>125</v>
      </c>
      <c r="T3247" s="1">
        <f t="shared" si="198"/>
        <v>11250</v>
      </c>
      <c r="U3247" s="17">
        <f t="shared" si="199"/>
        <v>208.07644882860669</v>
      </c>
      <c r="V3247" s="47" cm="1">
        <f t="array" ref="V3247">_xlfn.IFS($B$6=1,S3247*$B$10,AND(R3246=0,R3247&gt;=1,I3247&gt;=$B$6*$B$8-1),V3246+$B$6*$B$10*$B$8,AND(R3246=0,R3247&gt;=1,I3247&lt;$B$6*$B$8-1),V3246+I3246*$B$10,TRUE,V3246)</f>
        <v>12500</v>
      </c>
      <c r="W3247" s="17">
        <f t="shared" si="200"/>
        <v>231.19605425400741</v>
      </c>
    </row>
    <row r="3248" spans="7:23" x14ac:dyDescent="0.25">
      <c r="G3248" s="15">
        <v>3246</v>
      </c>
      <c r="H3248" s="1">
        <f t="shared" si="197"/>
        <v>54.083333333333336</v>
      </c>
      <c r="I3248" s="15" cm="1">
        <f t="array" ref="I3248">_xlfn.IFS(J3247&gt;=$C$13-$B$26,MINA(I3247+$B$13-S3248+S3247,$B$11),I3247=$B$11,MINA(I3247-S3248+S3247,$B$11),TRUE,MAXA(I3247-S3248+S3247,0))</f>
        <v>2</v>
      </c>
      <c r="J3248" s="1" cm="1">
        <f t="array" ref="J3248">_xlfn.IFS(J3247&gt;=$C$13-$B$26,0,I3247&lt;$B$11,J3247+$B$26,TRUE,0)</f>
        <v>0.05</v>
      </c>
      <c r="K3248" s="3" cm="1">
        <f t="array" ref="K3248">_xlfn.IFS(AND(NOT($K3247=0),$L3247),0,NOT($L3247),$K3247+$B$26,TRUE,$K3247)</f>
        <v>0</v>
      </c>
      <c r="L3248" s="3" t="b" cm="1">
        <f t="array" ref="L3248">_xlfn.IFS(AND($I3248&gt;0,$K3248&gt;=$C$5-$B$26),TRUE,$R3248&gt;=$B$6,FALSE,$I3248=0,FALSE,TRUE,$L3247)</f>
        <v>1</v>
      </c>
      <c r="M3248" s="3" t="b" cm="1">
        <f t="array" ref="M3248">_xlfn.IFS($N3248&gt;=$B$4-$B$26,FALSE,AND($I3248&gt;0,$K3248&gt;=$B$5-$B$26),TRUE,AND($L3248,NOT($M3247)),FALSE,$M3247,TRUE,TRUE,FALSE)</f>
        <v>0</v>
      </c>
      <c r="N3248" s="3" cm="1">
        <f t="array" ref="N3248">_xlfn.IFS($M3247,$N3247+$B$26,NOT($M3247),0,TRUE,$M3247)</f>
        <v>0</v>
      </c>
      <c r="O3248" s="3" t="b" cm="1">
        <f t="array" ref="O3248">_xlfn.IFS($M3248,FALSE,AND($L3248,NOT($M3248),$R3248&lt;$B$6,$I3248&gt;0),TRUE,TRUE,FALSE)</f>
        <v>1</v>
      </c>
      <c r="P3248" s="3" cm="1">
        <f t="array" ref="P3248">_xlfn.IFS($P3247&gt;=$C$7-$B$26,0,$O3247,$P3247+$B$26,TRUE,0)</f>
        <v>1.6666666666666666E-2</v>
      </c>
      <c r="Q3248" s="3" t="b" cm="1">
        <f t="array" ref="Q3248">_xlfn.IFS(AND($L3248,NOT($M3248),NOT($O3248)),TRUE,$R3248&gt;=$B$6,FALSE,AND($L3248,NOT($M3248),$O3248,$P3248=0),TRUE,TRUE,FALSE)</f>
        <v>0</v>
      </c>
      <c r="R3248" s="3" cm="1">
        <f t="array" ref="R3248">_xlfn.IFS(AND($Q3247,$R3247&lt;$B$6),$R3247+1,AND(NOT($L3247),$R3247&gt;0),0,TRUE,$R3247)</f>
        <v>1</v>
      </c>
      <c r="S3248" s="1" cm="1">
        <f t="array" ref="S3248">_xlfn.IFS(AND(Q3247,I3247&gt;$B$8),S3247+$B$8,AND(Q3247,I3247&lt;=$B$8),S3247+I3247,TRUE,$S3247)</f>
        <v>126</v>
      </c>
      <c r="T3248" s="1">
        <f t="shared" si="198"/>
        <v>11340</v>
      </c>
      <c r="U3248" s="17">
        <f t="shared" si="199"/>
        <v>209.67642526964559</v>
      </c>
      <c r="V3248" s="47" cm="1">
        <f t="array" ref="V3248">_xlfn.IFS($B$6=1,S3248*$B$10,AND(R3247=0,R3248&gt;=1,I3248&gt;=$B$6*$B$8-1),V3247+$B$6*$B$10*$B$8,AND(R3247=0,R3248&gt;=1,I3248&lt;$B$6*$B$8-1),V3247+I3247*$B$10,TRUE,V3247)</f>
        <v>12800</v>
      </c>
      <c r="W3248" s="17">
        <f t="shared" si="200"/>
        <v>236.67180277349769</v>
      </c>
    </row>
    <row r="3249" spans="7:23" x14ac:dyDescent="0.25">
      <c r="G3249" s="15">
        <v>3247</v>
      </c>
      <c r="H3249" s="1">
        <f t="shared" si="197"/>
        <v>54.1</v>
      </c>
      <c r="I3249" s="15" cm="1">
        <f t="array" ref="I3249">_xlfn.IFS(J3248&gt;=$C$13-$B$26,MINA(I3248+$B$13-S3249+S3248,$B$11),I3248=$B$11,MINA(I3248-S3249+S3248,$B$11),TRUE,MAXA(I3248-S3249+S3248,0))</f>
        <v>2</v>
      </c>
      <c r="J3249" s="1" cm="1">
        <f t="array" ref="J3249">_xlfn.IFS(J3248&gt;=$C$13-$B$26,0,I3248&lt;$B$11,J3248+$B$26,TRUE,0)</f>
        <v>6.6666666666666666E-2</v>
      </c>
      <c r="K3249" s="3" cm="1">
        <f t="array" ref="K3249">_xlfn.IFS(AND(NOT($K3248=0),$L3248),0,NOT($L3248),$K3248+$B$26,TRUE,$K3248)</f>
        <v>0</v>
      </c>
      <c r="L3249" s="3" t="b" cm="1">
        <f t="array" ref="L3249">_xlfn.IFS(AND($I3249&gt;0,$K3249&gt;=$C$5-$B$26),TRUE,$R3249&gt;=$B$6,FALSE,$I3249=0,FALSE,TRUE,$L3248)</f>
        <v>1</v>
      </c>
      <c r="M3249" s="3" t="b" cm="1">
        <f t="array" ref="M3249">_xlfn.IFS($N3249&gt;=$B$4-$B$26,FALSE,AND($I3249&gt;0,$K3249&gt;=$B$5-$B$26),TRUE,AND($L3249,NOT($M3248)),FALSE,$M3248,TRUE,TRUE,FALSE)</f>
        <v>0</v>
      </c>
      <c r="N3249" s="3" cm="1">
        <f t="array" ref="N3249">_xlfn.IFS($M3248,$N3248+$B$26,NOT($M3248),0,TRUE,$M3248)</f>
        <v>0</v>
      </c>
      <c r="O3249" s="3" t="b" cm="1">
        <f t="array" ref="O3249">_xlfn.IFS($M3249,FALSE,AND($L3249,NOT($M3249),$R3249&lt;$B$6,$I3249&gt;0),TRUE,TRUE,FALSE)</f>
        <v>1</v>
      </c>
      <c r="P3249" s="3" cm="1">
        <f t="array" ref="P3249">_xlfn.IFS($P3248&gt;=$C$7-$B$26,0,$O3248,$P3248+$B$26,TRUE,0)</f>
        <v>3.3333333333333333E-2</v>
      </c>
      <c r="Q3249" s="3" t="b" cm="1">
        <f t="array" ref="Q3249">_xlfn.IFS(AND($L3249,NOT($M3249),NOT($O3249)),TRUE,$R3249&gt;=$B$6,FALSE,AND($L3249,NOT($M3249),$O3249,$P3249=0),TRUE,TRUE,FALSE)</f>
        <v>0</v>
      </c>
      <c r="R3249" s="3" cm="1">
        <f t="array" ref="R3249">_xlfn.IFS(AND($Q3248,$R3248&lt;$B$6),$R3248+1,AND(NOT($L3248),$R3248&gt;0),0,TRUE,$R3248)</f>
        <v>1</v>
      </c>
      <c r="S3249" s="1" cm="1">
        <f t="array" ref="S3249">_xlfn.IFS(AND(Q3248,I3248&gt;$B$8),S3248+$B$8,AND(Q3248,I3248&lt;=$B$8),S3248+I3248,TRUE,$S3248)</f>
        <v>126</v>
      </c>
      <c r="T3249" s="1">
        <f t="shared" si="198"/>
        <v>11340</v>
      </c>
      <c r="U3249" s="17">
        <f t="shared" si="199"/>
        <v>209.61182994454714</v>
      </c>
      <c r="V3249" s="47" cm="1">
        <f t="array" ref="V3249">_xlfn.IFS($B$6=1,S3249*$B$10,AND(R3248=0,R3249&gt;=1,I3249&gt;=$B$6*$B$8-1),V3248+$B$6*$B$10*$B$8,AND(R3248=0,R3249&gt;=1,I3249&lt;$B$6*$B$8-1),V3248+I3248*$B$10,TRUE,V3248)</f>
        <v>12800</v>
      </c>
      <c r="W3249" s="17">
        <f t="shared" si="200"/>
        <v>236.59889094269869</v>
      </c>
    </row>
    <row r="3250" spans="7:23" x14ac:dyDescent="0.25">
      <c r="G3250" s="15">
        <v>3248</v>
      </c>
      <c r="H3250" s="1">
        <f t="shared" si="197"/>
        <v>54.116666666666667</v>
      </c>
      <c r="I3250" s="15" cm="1">
        <f t="array" ref="I3250">_xlfn.IFS(J3249&gt;=$C$13-$B$26,MINA(I3249+$B$13-S3250+S3249,$B$11),I3249=$B$11,MINA(I3249-S3250+S3249,$B$11),TRUE,MAXA(I3249-S3250+S3249,0))</f>
        <v>2</v>
      </c>
      <c r="J3250" s="1" cm="1">
        <f t="array" ref="J3250">_xlfn.IFS(J3249&gt;=$C$13-$B$26,0,I3249&lt;$B$11,J3249+$B$26,TRUE,0)</f>
        <v>8.3333333333333329E-2</v>
      </c>
      <c r="K3250" s="3" cm="1">
        <f t="array" ref="K3250">_xlfn.IFS(AND(NOT($K3249=0),$L3249),0,NOT($L3249),$K3249+$B$26,TRUE,$K3249)</f>
        <v>0</v>
      </c>
      <c r="L3250" s="3" t="b" cm="1">
        <f t="array" ref="L3250">_xlfn.IFS(AND($I3250&gt;0,$K3250&gt;=$C$5-$B$26),TRUE,$R3250&gt;=$B$6,FALSE,$I3250=0,FALSE,TRUE,$L3249)</f>
        <v>1</v>
      </c>
      <c r="M3250" s="3" t="b" cm="1">
        <f t="array" ref="M3250">_xlfn.IFS($N3250&gt;=$B$4-$B$26,FALSE,AND($I3250&gt;0,$K3250&gt;=$B$5-$B$26),TRUE,AND($L3250,NOT($M3249)),FALSE,$M3249,TRUE,TRUE,FALSE)</f>
        <v>0</v>
      </c>
      <c r="N3250" s="3" cm="1">
        <f t="array" ref="N3250">_xlfn.IFS($M3249,$N3249+$B$26,NOT($M3249),0,TRUE,$M3249)</f>
        <v>0</v>
      </c>
      <c r="O3250" s="3" t="b" cm="1">
        <f t="array" ref="O3250">_xlfn.IFS($M3250,FALSE,AND($L3250,NOT($M3250),$R3250&lt;$B$6,$I3250&gt;0),TRUE,TRUE,FALSE)</f>
        <v>1</v>
      </c>
      <c r="P3250" s="3" cm="1">
        <f t="array" ref="P3250">_xlfn.IFS($P3249&gt;=$C$7-$B$26,0,$O3249,$P3249+$B$26,TRUE,0)</f>
        <v>0.05</v>
      </c>
      <c r="Q3250" s="3" t="b" cm="1">
        <f t="array" ref="Q3250">_xlfn.IFS(AND($L3250,NOT($M3250),NOT($O3250)),TRUE,$R3250&gt;=$B$6,FALSE,AND($L3250,NOT($M3250),$O3250,$P3250=0),TRUE,TRUE,FALSE)</f>
        <v>0</v>
      </c>
      <c r="R3250" s="3" cm="1">
        <f t="array" ref="R3250">_xlfn.IFS(AND($Q3249,$R3249&lt;$B$6),$R3249+1,AND(NOT($L3249),$R3249&gt;0),0,TRUE,$R3249)</f>
        <v>1</v>
      </c>
      <c r="S3250" s="1" cm="1">
        <f t="array" ref="S3250">_xlfn.IFS(AND(Q3249,I3249&gt;$B$8),S3249+$B$8,AND(Q3249,I3249&lt;=$B$8),S3249+I3249,TRUE,$S3249)</f>
        <v>126</v>
      </c>
      <c r="T3250" s="1">
        <f t="shared" si="198"/>
        <v>11340</v>
      </c>
      <c r="U3250" s="17">
        <f t="shared" si="199"/>
        <v>209.54727440714507</v>
      </c>
      <c r="V3250" s="47" cm="1">
        <f t="array" ref="V3250">_xlfn.IFS($B$6=1,S3250*$B$10,AND(R3249=0,R3250&gt;=1,I3250&gt;=$B$6*$B$8-1),V3249+$B$6*$B$10*$B$8,AND(R3249=0,R3250&gt;=1,I3250&lt;$B$6*$B$8-1),V3249+I3249*$B$10,TRUE,V3249)</f>
        <v>12800</v>
      </c>
      <c r="W3250" s="17">
        <f t="shared" si="200"/>
        <v>236.52602402217431</v>
      </c>
    </row>
    <row r="3251" spans="7:23" x14ac:dyDescent="0.25">
      <c r="G3251" s="15">
        <v>3249</v>
      </c>
      <c r="H3251" s="1">
        <f t="shared" si="197"/>
        <v>54.133333333333333</v>
      </c>
      <c r="I3251" s="15" cm="1">
        <f t="array" ref="I3251">_xlfn.IFS(J3250&gt;=$C$13-$B$26,MINA(I3250+$B$13-S3251+S3250,$B$11),I3250=$B$11,MINA(I3250-S3251+S3250,$B$11),TRUE,MAXA(I3250-S3251+S3250,0))</f>
        <v>2</v>
      </c>
      <c r="J3251" s="1" cm="1">
        <f t="array" ref="J3251">_xlfn.IFS(J3250&gt;=$C$13-$B$26,0,I3250&lt;$B$11,J3250+$B$26,TRUE,0)</f>
        <v>9.9999999999999992E-2</v>
      </c>
      <c r="K3251" s="3" cm="1">
        <f t="array" ref="K3251">_xlfn.IFS(AND(NOT($K3250=0),$L3250),0,NOT($L3250),$K3250+$B$26,TRUE,$K3250)</f>
        <v>0</v>
      </c>
      <c r="L3251" s="3" t="b" cm="1">
        <f t="array" ref="L3251">_xlfn.IFS(AND($I3251&gt;0,$K3251&gt;=$C$5-$B$26),TRUE,$R3251&gt;=$B$6,FALSE,$I3251=0,FALSE,TRUE,$L3250)</f>
        <v>1</v>
      </c>
      <c r="M3251" s="3" t="b" cm="1">
        <f t="array" ref="M3251">_xlfn.IFS($N3251&gt;=$B$4-$B$26,FALSE,AND($I3251&gt;0,$K3251&gt;=$B$5-$B$26),TRUE,AND($L3251,NOT($M3250)),FALSE,$M3250,TRUE,TRUE,FALSE)</f>
        <v>0</v>
      </c>
      <c r="N3251" s="3" cm="1">
        <f t="array" ref="N3251">_xlfn.IFS($M3250,$N3250+$B$26,NOT($M3250),0,TRUE,$M3250)</f>
        <v>0</v>
      </c>
      <c r="O3251" s="3" t="b" cm="1">
        <f t="array" ref="O3251">_xlfn.IFS($M3251,FALSE,AND($L3251,NOT($M3251),$R3251&lt;$B$6,$I3251&gt;0),TRUE,TRUE,FALSE)</f>
        <v>1</v>
      </c>
      <c r="P3251" s="3" cm="1">
        <f t="array" ref="P3251">_xlfn.IFS($P3250&gt;=$C$7-$B$26,0,$O3250,$P3250+$B$26,TRUE,0)</f>
        <v>6.6666666666666666E-2</v>
      </c>
      <c r="Q3251" s="3" t="b" cm="1">
        <f t="array" ref="Q3251">_xlfn.IFS(AND($L3251,NOT($M3251),NOT($O3251)),TRUE,$R3251&gt;=$B$6,FALSE,AND($L3251,NOT($M3251),$O3251,$P3251=0),TRUE,TRUE,FALSE)</f>
        <v>0</v>
      </c>
      <c r="R3251" s="3" cm="1">
        <f t="array" ref="R3251">_xlfn.IFS(AND($Q3250,$R3250&lt;$B$6),$R3250+1,AND(NOT($L3250),$R3250&gt;0),0,TRUE,$R3250)</f>
        <v>1</v>
      </c>
      <c r="S3251" s="1" cm="1">
        <f t="array" ref="S3251">_xlfn.IFS(AND(Q3250,I3250&gt;$B$8),S3250+$B$8,AND(Q3250,I3250&lt;=$B$8),S3250+I3250,TRUE,$S3250)</f>
        <v>126</v>
      </c>
      <c r="T3251" s="1">
        <f t="shared" si="198"/>
        <v>11340</v>
      </c>
      <c r="U3251" s="17">
        <f t="shared" si="199"/>
        <v>209.48275862068965</v>
      </c>
      <c r="V3251" s="47" cm="1">
        <f t="array" ref="V3251">_xlfn.IFS($B$6=1,S3251*$B$10,AND(R3250=0,R3251&gt;=1,I3251&gt;=$B$6*$B$8-1),V3250+$B$6*$B$10*$B$8,AND(R3250=0,R3251&gt;=1,I3251&lt;$B$6*$B$8-1),V3250+I3250*$B$10,TRUE,V3250)</f>
        <v>12800</v>
      </c>
      <c r="W3251" s="17">
        <f t="shared" si="200"/>
        <v>236.45320197044336</v>
      </c>
    </row>
    <row r="3252" spans="7:23" x14ac:dyDescent="0.25">
      <c r="G3252" s="15">
        <v>3250</v>
      </c>
      <c r="H3252" s="1">
        <f t="shared" si="197"/>
        <v>54.15</v>
      </c>
      <c r="I3252" s="15" cm="1">
        <f t="array" ref="I3252">_xlfn.IFS(J3251&gt;=$C$13-$B$26,MINA(I3251+$B$13-S3252+S3251,$B$11),I3251=$B$11,MINA(I3251-S3252+S3251,$B$11),TRUE,MAXA(I3251-S3252+S3251,0))</f>
        <v>2</v>
      </c>
      <c r="J3252" s="1" cm="1">
        <f t="array" ref="J3252">_xlfn.IFS(J3251&gt;=$C$13-$B$26,0,I3251&lt;$B$11,J3251+$B$26,TRUE,0)</f>
        <v>0.11666666666666665</v>
      </c>
      <c r="K3252" s="3" cm="1">
        <f t="array" ref="K3252">_xlfn.IFS(AND(NOT($K3251=0),$L3251),0,NOT($L3251),$K3251+$B$26,TRUE,$K3251)</f>
        <v>0</v>
      </c>
      <c r="L3252" s="3" t="b" cm="1">
        <f t="array" ref="L3252">_xlfn.IFS(AND($I3252&gt;0,$K3252&gt;=$C$5-$B$26),TRUE,$R3252&gt;=$B$6,FALSE,$I3252=0,FALSE,TRUE,$L3251)</f>
        <v>1</v>
      </c>
      <c r="M3252" s="3" t="b" cm="1">
        <f t="array" ref="M3252">_xlfn.IFS($N3252&gt;=$B$4-$B$26,FALSE,AND($I3252&gt;0,$K3252&gt;=$B$5-$B$26),TRUE,AND($L3252,NOT($M3251)),FALSE,$M3251,TRUE,TRUE,FALSE)</f>
        <v>0</v>
      </c>
      <c r="N3252" s="3" cm="1">
        <f t="array" ref="N3252">_xlfn.IFS($M3251,$N3251+$B$26,NOT($M3251),0,TRUE,$M3251)</f>
        <v>0</v>
      </c>
      <c r="O3252" s="3" t="b" cm="1">
        <f t="array" ref="O3252">_xlfn.IFS($M3252,FALSE,AND($L3252,NOT($M3252),$R3252&lt;$B$6,$I3252&gt;0),TRUE,TRUE,FALSE)</f>
        <v>1</v>
      </c>
      <c r="P3252" s="3" cm="1">
        <f t="array" ref="P3252">_xlfn.IFS($P3251&gt;=$C$7-$B$26,0,$O3251,$P3251+$B$26,TRUE,0)</f>
        <v>8.3333333333333329E-2</v>
      </c>
      <c r="Q3252" s="3" t="b" cm="1">
        <f t="array" ref="Q3252">_xlfn.IFS(AND($L3252,NOT($M3252),NOT($O3252)),TRUE,$R3252&gt;=$B$6,FALSE,AND($L3252,NOT($M3252),$O3252,$P3252=0),TRUE,TRUE,FALSE)</f>
        <v>0</v>
      </c>
      <c r="R3252" s="3" cm="1">
        <f t="array" ref="R3252">_xlfn.IFS(AND($Q3251,$R3251&lt;$B$6),$R3251+1,AND(NOT($L3251),$R3251&gt;0),0,TRUE,$R3251)</f>
        <v>1</v>
      </c>
      <c r="S3252" s="1" cm="1">
        <f t="array" ref="S3252">_xlfn.IFS(AND(Q3251,I3251&gt;$B$8),S3251+$B$8,AND(Q3251,I3251&lt;=$B$8),S3251+I3251,TRUE,$S3251)</f>
        <v>126</v>
      </c>
      <c r="T3252" s="1">
        <f t="shared" si="198"/>
        <v>11340</v>
      </c>
      <c r="U3252" s="17">
        <f t="shared" si="199"/>
        <v>209.41828254847647</v>
      </c>
      <c r="V3252" s="47" cm="1">
        <f t="array" ref="V3252">_xlfn.IFS($B$6=1,S3252*$B$10,AND(R3251=0,R3252&gt;=1,I3252&gt;=$B$6*$B$8-1),V3251+$B$6*$B$10*$B$8,AND(R3251=0,R3252&gt;=1,I3252&lt;$B$6*$B$8-1),V3251+I3251*$B$10,TRUE,V3251)</f>
        <v>12800</v>
      </c>
      <c r="W3252" s="17">
        <f t="shared" si="200"/>
        <v>236.38042474607573</v>
      </c>
    </row>
    <row r="3253" spans="7:23" x14ac:dyDescent="0.25">
      <c r="G3253" s="15">
        <v>3251</v>
      </c>
      <c r="H3253" s="1">
        <f t="shared" si="197"/>
        <v>54.166666666666664</v>
      </c>
      <c r="I3253" s="15" cm="1">
        <f t="array" ref="I3253">_xlfn.IFS(J3252&gt;=$C$13-$B$26,MINA(I3252+$B$13-S3253+S3252,$B$11),I3252=$B$11,MINA(I3252-S3253+S3252,$B$11),TRUE,MAXA(I3252-S3253+S3252,0))</f>
        <v>2</v>
      </c>
      <c r="J3253" s="1" cm="1">
        <f t="array" ref="J3253">_xlfn.IFS(J3252&gt;=$C$13-$B$26,0,I3252&lt;$B$11,J3252+$B$26,TRUE,0)</f>
        <v>0.13333333333333333</v>
      </c>
      <c r="K3253" s="3" cm="1">
        <f t="array" ref="K3253">_xlfn.IFS(AND(NOT($K3252=0),$L3252),0,NOT($L3252),$K3252+$B$26,TRUE,$K3252)</f>
        <v>0</v>
      </c>
      <c r="L3253" s="3" t="b" cm="1">
        <f t="array" ref="L3253">_xlfn.IFS(AND($I3253&gt;0,$K3253&gt;=$C$5-$B$26),TRUE,$R3253&gt;=$B$6,FALSE,$I3253=0,FALSE,TRUE,$L3252)</f>
        <v>1</v>
      </c>
      <c r="M3253" s="3" t="b" cm="1">
        <f t="array" ref="M3253">_xlfn.IFS($N3253&gt;=$B$4-$B$26,FALSE,AND($I3253&gt;0,$K3253&gt;=$B$5-$B$26),TRUE,AND($L3253,NOT($M3252)),FALSE,$M3252,TRUE,TRUE,FALSE)</f>
        <v>0</v>
      </c>
      <c r="N3253" s="3" cm="1">
        <f t="array" ref="N3253">_xlfn.IFS($M3252,$N3252+$B$26,NOT($M3252),0,TRUE,$M3252)</f>
        <v>0</v>
      </c>
      <c r="O3253" s="3" t="b" cm="1">
        <f t="array" ref="O3253">_xlfn.IFS($M3253,FALSE,AND($L3253,NOT($M3253),$R3253&lt;$B$6,$I3253&gt;0),TRUE,TRUE,FALSE)</f>
        <v>1</v>
      </c>
      <c r="P3253" s="3" cm="1">
        <f t="array" ref="P3253">_xlfn.IFS($P3252&gt;=$C$7-$B$26,0,$O3252,$P3252+$B$26,TRUE,0)</f>
        <v>0</v>
      </c>
      <c r="Q3253" s="3" t="b" cm="1">
        <f t="array" ref="Q3253">_xlfn.IFS(AND($L3253,NOT($M3253),NOT($O3253)),TRUE,$R3253&gt;=$B$6,FALSE,AND($L3253,NOT($M3253),$O3253,$P3253=0),TRUE,TRUE,FALSE)</f>
        <v>1</v>
      </c>
      <c r="R3253" s="3" cm="1">
        <f t="array" ref="R3253">_xlfn.IFS(AND($Q3252,$R3252&lt;$B$6),$R3252+1,AND(NOT($L3252),$R3252&gt;0),0,TRUE,$R3252)</f>
        <v>1</v>
      </c>
      <c r="S3253" s="1" cm="1">
        <f t="array" ref="S3253">_xlfn.IFS(AND(Q3252,I3252&gt;$B$8),S3252+$B$8,AND(Q3252,I3252&lt;=$B$8),S3252+I3252,TRUE,$S3252)</f>
        <v>126</v>
      </c>
      <c r="T3253" s="1">
        <f t="shared" si="198"/>
        <v>11340</v>
      </c>
      <c r="U3253" s="17">
        <f t="shared" si="199"/>
        <v>209.35384615384615</v>
      </c>
      <c r="V3253" s="47" cm="1">
        <f t="array" ref="V3253">_xlfn.IFS($B$6=1,S3253*$B$10,AND(R3252=0,R3253&gt;=1,I3253&gt;=$B$6*$B$8-1),V3252+$B$6*$B$10*$B$8,AND(R3252=0,R3253&gt;=1,I3253&lt;$B$6*$B$8-1),V3252+I3252*$B$10,TRUE,V3252)</f>
        <v>12800</v>
      </c>
      <c r="W3253" s="17">
        <f t="shared" si="200"/>
        <v>236.30769230769232</v>
      </c>
    </row>
    <row r="3254" spans="7:23" x14ac:dyDescent="0.25">
      <c r="G3254" s="15">
        <v>3252</v>
      </c>
      <c r="H3254" s="1">
        <f t="shared" si="197"/>
        <v>54.18333333333333</v>
      </c>
      <c r="I3254" s="15" cm="1">
        <f t="array" ref="I3254">_xlfn.IFS(J3253&gt;=$C$13-$B$26,MINA(I3253+$B$13-S3254+S3253,$B$11),I3253=$B$11,MINA(I3253-S3254+S3253,$B$11),TRUE,MAXA(I3253-S3254+S3253,0))</f>
        <v>1</v>
      </c>
      <c r="J3254" s="1" cm="1">
        <f t="array" ref="J3254">_xlfn.IFS(J3253&gt;=$C$13-$B$26,0,I3253&lt;$B$11,J3253+$B$26,TRUE,0)</f>
        <v>0.15</v>
      </c>
      <c r="K3254" s="3" cm="1">
        <f t="array" ref="K3254">_xlfn.IFS(AND(NOT($K3253=0),$L3253),0,NOT($L3253),$K3253+$B$26,TRUE,$K3253)</f>
        <v>0</v>
      </c>
      <c r="L3254" s="3" t="b" cm="1">
        <f t="array" ref="L3254">_xlfn.IFS(AND($I3254&gt;0,$K3254&gt;=$C$5-$B$26),TRUE,$R3254&gt;=$B$6,FALSE,$I3254=0,FALSE,TRUE,$L3253)</f>
        <v>1</v>
      </c>
      <c r="M3254" s="3" t="b" cm="1">
        <f t="array" ref="M3254">_xlfn.IFS($N3254&gt;=$B$4-$B$26,FALSE,AND($I3254&gt;0,$K3254&gt;=$B$5-$B$26),TRUE,AND($L3254,NOT($M3253)),FALSE,$M3253,TRUE,TRUE,FALSE)</f>
        <v>0</v>
      </c>
      <c r="N3254" s="3" cm="1">
        <f t="array" ref="N3254">_xlfn.IFS($M3253,$N3253+$B$26,NOT($M3253),0,TRUE,$M3253)</f>
        <v>0</v>
      </c>
      <c r="O3254" s="3" t="b" cm="1">
        <f t="array" ref="O3254">_xlfn.IFS($M3254,FALSE,AND($L3254,NOT($M3254),$R3254&lt;$B$6,$I3254&gt;0),TRUE,TRUE,FALSE)</f>
        <v>1</v>
      </c>
      <c r="P3254" s="3" cm="1">
        <f t="array" ref="P3254">_xlfn.IFS($P3253&gt;=$C$7-$B$26,0,$O3253,$P3253+$B$26,TRUE,0)</f>
        <v>1.6666666666666666E-2</v>
      </c>
      <c r="Q3254" s="3" t="b" cm="1">
        <f t="array" ref="Q3254">_xlfn.IFS(AND($L3254,NOT($M3254),NOT($O3254)),TRUE,$R3254&gt;=$B$6,FALSE,AND($L3254,NOT($M3254),$O3254,$P3254=0),TRUE,TRUE,FALSE)</f>
        <v>0</v>
      </c>
      <c r="R3254" s="3" cm="1">
        <f t="array" ref="R3254">_xlfn.IFS(AND($Q3253,$R3253&lt;$B$6),$R3253+1,AND(NOT($L3253),$R3253&gt;0),0,TRUE,$R3253)</f>
        <v>2</v>
      </c>
      <c r="S3254" s="1" cm="1">
        <f t="array" ref="S3254">_xlfn.IFS(AND(Q3253,I3253&gt;$B$8),S3253+$B$8,AND(Q3253,I3253&lt;=$B$8),S3253+I3253,TRUE,$S3253)</f>
        <v>127</v>
      </c>
      <c r="T3254" s="1">
        <f t="shared" si="198"/>
        <v>11430</v>
      </c>
      <c r="U3254" s="17">
        <f t="shared" si="199"/>
        <v>210.95047677637652</v>
      </c>
      <c r="V3254" s="47" cm="1">
        <f t="array" ref="V3254">_xlfn.IFS($B$6=1,S3254*$B$10,AND(R3253=0,R3254&gt;=1,I3254&gt;=$B$6*$B$8-1),V3253+$B$6*$B$10*$B$8,AND(R3253=0,R3254&gt;=1,I3254&lt;$B$6*$B$8-1),V3253+I3253*$B$10,TRUE,V3253)</f>
        <v>12800</v>
      </c>
      <c r="W3254" s="17">
        <f t="shared" si="200"/>
        <v>236.23500461396495</v>
      </c>
    </row>
    <row r="3255" spans="7:23" x14ac:dyDescent="0.25">
      <c r="G3255" s="15">
        <v>3253</v>
      </c>
      <c r="H3255" s="1">
        <f t="shared" si="197"/>
        <v>54.199999999999996</v>
      </c>
      <c r="I3255" s="15" cm="1">
        <f t="array" ref="I3255">_xlfn.IFS(J3254&gt;=$C$13-$B$26,MINA(I3254+$B$13-S3255+S3254,$B$11),I3254=$B$11,MINA(I3254-S3255+S3254,$B$11),TRUE,MAXA(I3254-S3255+S3254,0))</f>
        <v>1</v>
      </c>
      <c r="J3255" s="1" cm="1">
        <f t="array" ref="J3255">_xlfn.IFS(J3254&gt;=$C$13-$B$26,0,I3254&lt;$B$11,J3254+$B$26,TRUE,0)</f>
        <v>0.16666666666666666</v>
      </c>
      <c r="K3255" s="3" cm="1">
        <f t="array" ref="K3255">_xlfn.IFS(AND(NOT($K3254=0),$L3254),0,NOT($L3254),$K3254+$B$26,TRUE,$K3254)</f>
        <v>0</v>
      </c>
      <c r="L3255" s="3" t="b" cm="1">
        <f t="array" ref="L3255">_xlfn.IFS(AND($I3255&gt;0,$K3255&gt;=$C$5-$B$26),TRUE,$R3255&gt;=$B$6,FALSE,$I3255=0,FALSE,TRUE,$L3254)</f>
        <v>1</v>
      </c>
      <c r="M3255" s="3" t="b" cm="1">
        <f t="array" ref="M3255">_xlfn.IFS($N3255&gt;=$B$4-$B$26,FALSE,AND($I3255&gt;0,$K3255&gt;=$B$5-$B$26),TRUE,AND($L3255,NOT($M3254)),FALSE,$M3254,TRUE,TRUE,FALSE)</f>
        <v>0</v>
      </c>
      <c r="N3255" s="3" cm="1">
        <f t="array" ref="N3255">_xlfn.IFS($M3254,$N3254+$B$26,NOT($M3254),0,TRUE,$M3254)</f>
        <v>0</v>
      </c>
      <c r="O3255" s="3" t="b" cm="1">
        <f t="array" ref="O3255">_xlfn.IFS($M3255,FALSE,AND($L3255,NOT($M3255),$R3255&lt;$B$6,$I3255&gt;0),TRUE,TRUE,FALSE)</f>
        <v>1</v>
      </c>
      <c r="P3255" s="3" cm="1">
        <f t="array" ref="P3255">_xlfn.IFS($P3254&gt;=$C$7-$B$26,0,$O3254,$P3254+$B$26,TRUE,0)</f>
        <v>3.3333333333333333E-2</v>
      </c>
      <c r="Q3255" s="3" t="b" cm="1">
        <f t="array" ref="Q3255">_xlfn.IFS(AND($L3255,NOT($M3255),NOT($O3255)),TRUE,$R3255&gt;=$B$6,FALSE,AND($L3255,NOT($M3255),$O3255,$P3255=0),TRUE,TRUE,FALSE)</f>
        <v>0</v>
      </c>
      <c r="R3255" s="3" cm="1">
        <f t="array" ref="R3255">_xlfn.IFS(AND($Q3254,$R3254&lt;$B$6),$R3254+1,AND(NOT($L3254),$R3254&gt;0),0,TRUE,$R3254)</f>
        <v>2</v>
      </c>
      <c r="S3255" s="1" cm="1">
        <f t="array" ref="S3255">_xlfn.IFS(AND(Q3254,I3254&gt;$B$8),S3254+$B$8,AND(Q3254,I3254&lt;=$B$8),S3254+I3254,TRUE,$S3254)</f>
        <v>127</v>
      </c>
      <c r="T3255" s="1">
        <f t="shared" si="198"/>
        <v>11430</v>
      </c>
      <c r="U3255" s="17">
        <f t="shared" si="199"/>
        <v>210.88560885608857</v>
      </c>
      <c r="V3255" s="47" cm="1">
        <f t="array" ref="V3255">_xlfn.IFS($B$6=1,S3255*$B$10,AND(R3254=0,R3255&gt;=1,I3255&gt;=$B$6*$B$8-1),V3254+$B$6*$B$10*$B$8,AND(R3254=0,R3255&gt;=1,I3255&lt;$B$6*$B$8-1),V3254+I3254*$B$10,TRUE,V3254)</f>
        <v>12800</v>
      </c>
      <c r="W3255" s="17">
        <f t="shared" si="200"/>
        <v>236.16236162361625</v>
      </c>
    </row>
    <row r="3256" spans="7:23" x14ac:dyDescent="0.25">
      <c r="G3256" s="15">
        <v>3254</v>
      </c>
      <c r="H3256" s="1">
        <f t="shared" si="197"/>
        <v>54.216666666666669</v>
      </c>
      <c r="I3256" s="15" cm="1">
        <f t="array" ref="I3256">_xlfn.IFS(J3255&gt;=$C$13-$B$26,MINA(I3255+$B$13-S3256+S3255,$B$11),I3255=$B$11,MINA(I3255-S3256+S3255,$B$11),TRUE,MAXA(I3255-S3256+S3255,0))</f>
        <v>1</v>
      </c>
      <c r="J3256" s="1" cm="1">
        <f t="array" ref="J3256">_xlfn.IFS(J3255&gt;=$C$13-$B$26,0,I3255&lt;$B$11,J3255+$B$26,TRUE,0)</f>
        <v>0.18333333333333332</v>
      </c>
      <c r="K3256" s="3" cm="1">
        <f t="array" ref="K3256">_xlfn.IFS(AND(NOT($K3255=0),$L3255),0,NOT($L3255),$K3255+$B$26,TRUE,$K3255)</f>
        <v>0</v>
      </c>
      <c r="L3256" s="3" t="b" cm="1">
        <f t="array" ref="L3256">_xlfn.IFS(AND($I3256&gt;0,$K3256&gt;=$C$5-$B$26),TRUE,$R3256&gt;=$B$6,FALSE,$I3256=0,FALSE,TRUE,$L3255)</f>
        <v>1</v>
      </c>
      <c r="M3256" s="3" t="b" cm="1">
        <f t="array" ref="M3256">_xlfn.IFS($N3256&gt;=$B$4-$B$26,FALSE,AND($I3256&gt;0,$K3256&gt;=$B$5-$B$26),TRUE,AND($L3256,NOT($M3255)),FALSE,$M3255,TRUE,TRUE,FALSE)</f>
        <v>0</v>
      </c>
      <c r="N3256" s="3" cm="1">
        <f t="array" ref="N3256">_xlfn.IFS($M3255,$N3255+$B$26,NOT($M3255),0,TRUE,$M3255)</f>
        <v>0</v>
      </c>
      <c r="O3256" s="3" t="b" cm="1">
        <f t="array" ref="O3256">_xlfn.IFS($M3256,FALSE,AND($L3256,NOT($M3256),$R3256&lt;$B$6,$I3256&gt;0),TRUE,TRUE,FALSE)</f>
        <v>1</v>
      </c>
      <c r="P3256" s="3" cm="1">
        <f t="array" ref="P3256">_xlfn.IFS($P3255&gt;=$C$7-$B$26,0,$O3255,$P3255+$B$26,TRUE,0)</f>
        <v>0.05</v>
      </c>
      <c r="Q3256" s="3" t="b" cm="1">
        <f t="array" ref="Q3256">_xlfn.IFS(AND($L3256,NOT($M3256),NOT($O3256)),TRUE,$R3256&gt;=$B$6,FALSE,AND($L3256,NOT($M3256),$O3256,$P3256=0),TRUE,TRUE,FALSE)</f>
        <v>0</v>
      </c>
      <c r="R3256" s="3" cm="1">
        <f t="array" ref="R3256">_xlfn.IFS(AND($Q3255,$R3255&lt;$B$6),$R3255+1,AND(NOT($L3255),$R3255&gt;0),0,TRUE,$R3255)</f>
        <v>2</v>
      </c>
      <c r="S3256" s="1" cm="1">
        <f t="array" ref="S3256">_xlfn.IFS(AND(Q3255,I3255&gt;$B$8),S3255+$B$8,AND(Q3255,I3255&lt;=$B$8),S3255+I3255,TRUE,$S3255)</f>
        <v>127</v>
      </c>
      <c r="T3256" s="1">
        <f t="shared" si="198"/>
        <v>11430</v>
      </c>
      <c r="U3256" s="17">
        <f t="shared" si="199"/>
        <v>210.82078081770672</v>
      </c>
      <c r="V3256" s="47" cm="1">
        <f t="array" ref="V3256">_xlfn.IFS($B$6=1,S3256*$B$10,AND(R3255=0,R3256&gt;=1,I3256&gt;=$B$6*$B$8-1),V3255+$B$6*$B$10*$B$8,AND(R3255=0,R3256&gt;=1,I3256&lt;$B$6*$B$8-1),V3255+I3255*$B$10,TRUE,V3255)</f>
        <v>12800</v>
      </c>
      <c r="W3256" s="17">
        <f t="shared" si="200"/>
        <v>236.0897632954196</v>
      </c>
    </row>
    <row r="3257" spans="7:23" x14ac:dyDescent="0.25">
      <c r="G3257" s="15">
        <v>3255</v>
      </c>
      <c r="H3257" s="1">
        <f t="shared" si="197"/>
        <v>54.233333333333334</v>
      </c>
      <c r="I3257" s="15" cm="1">
        <f t="array" ref="I3257">_xlfn.IFS(J3256&gt;=$C$13-$B$26,MINA(I3256+$B$13-S3257+S3256,$B$11),I3256=$B$11,MINA(I3256-S3257+S3256,$B$11),TRUE,MAXA(I3256-S3257+S3256,0))</f>
        <v>1</v>
      </c>
      <c r="J3257" s="1" cm="1">
        <f t="array" ref="J3257">_xlfn.IFS(J3256&gt;=$C$13-$B$26,0,I3256&lt;$B$11,J3256+$B$26,TRUE,0)</f>
        <v>0.19999999999999998</v>
      </c>
      <c r="K3257" s="3" cm="1">
        <f t="array" ref="K3257">_xlfn.IFS(AND(NOT($K3256=0),$L3256),0,NOT($L3256),$K3256+$B$26,TRUE,$K3256)</f>
        <v>0</v>
      </c>
      <c r="L3257" s="3" t="b" cm="1">
        <f t="array" ref="L3257">_xlfn.IFS(AND($I3257&gt;0,$K3257&gt;=$C$5-$B$26),TRUE,$R3257&gt;=$B$6,FALSE,$I3257=0,FALSE,TRUE,$L3256)</f>
        <v>1</v>
      </c>
      <c r="M3257" s="3" t="b" cm="1">
        <f t="array" ref="M3257">_xlfn.IFS($N3257&gt;=$B$4-$B$26,FALSE,AND($I3257&gt;0,$K3257&gt;=$B$5-$B$26),TRUE,AND($L3257,NOT($M3256)),FALSE,$M3256,TRUE,TRUE,FALSE)</f>
        <v>0</v>
      </c>
      <c r="N3257" s="3" cm="1">
        <f t="array" ref="N3257">_xlfn.IFS($M3256,$N3256+$B$26,NOT($M3256),0,TRUE,$M3256)</f>
        <v>0</v>
      </c>
      <c r="O3257" s="3" t="b" cm="1">
        <f t="array" ref="O3257">_xlfn.IFS($M3257,FALSE,AND($L3257,NOT($M3257),$R3257&lt;$B$6,$I3257&gt;0),TRUE,TRUE,FALSE)</f>
        <v>1</v>
      </c>
      <c r="P3257" s="3" cm="1">
        <f t="array" ref="P3257">_xlfn.IFS($P3256&gt;=$C$7-$B$26,0,$O3256,$P3256+$B$26,TRUE,0)</f>
        <v>6.6666666666666666E-2</v>
      </c>
      <c r="Q3257" s="3" t="b" cm="1">
        <f t="array" ref="Q3257">_xlfn.IFS(AND($L3257,NOT($M3257),NOT($O3257)),TRUE,$R3257&gt;=$B$6,FALSE,AND($L3257,NOT($M3257),$O3257,$P3257=0),TRUE,TRUE,FALSE)</f>
        <v>0</v>
      </c>
      <c r="R3257" s="3" cm="1">
        <f t="array" ref="R3257">_xlfn.IFS(AND($Q3256,$R3256&lt;$B$6),$R3256+1,AND(NOT($L3256),$R3256&gt;0),0,TRUE,$R3256)</f>
        <v>2</v>
      </c>
      <c r="S3257" s="1" cm="1">
        <f t="array" ref="S3257">_xlfn.IFS(AND(Q3256,I3256&gt;$B$8),S3256+$B$8,AND(Q3256,I3256&lt;=$B$8),S3256+I3256,TRUE,$S3256)</f>
        <v>127</v>
      </c>
      <c r="T3257" s="1">
        <f t="shared" si="198"/>
        <v>11430</v>
      </c>
      <c r="U3257" s="17">
        <f t="shared" si="199"/>
        <v>210.75599262446221</v>
      </c>
      <c r="V3257" s="47" cm="1">
        <f t="array" ref="V3257">_xlfn.IFS($B$6=1,S3257*$B$10,AND(R3256=0,R3257&gt;=1,I3257&gt;=$B$6*$B$8-1),V3256+$B$6*$B$10*$B$8,AND(R3256=0,R3257&gt;=1,I3257&lt;$B$6*$B$8-1),V3256+I3256*$B$10,TRUE,V3256)</f>
        <v>12800</v>
      </c>
      <c r="W3257" s="17">
        <f t="shared" si="200"/>
        <v>236.01720958819914</v>
      </c>
    </row>
    <row r="3258" spans="7:23" x14ac:dyDescent="0.25">
      <c r="G3258" s="15">
        <v>3256</v>
      </c>
      <c r="H3258" s="1">
        <f t="shared" si="197"/>
        <v>54.25</v>
      </c>
      <c r="I3258" s="15" cm="1">
        <f t="array" ref="I3258">_xlfn.IFS(J3257&gt;=$C$13-$B$26,MINA(I3257+$B$13-S3258+S3257,$B$11),I3257=$B$11,MINA(I3257-S3258+S3257,$B$11),TRUE,MAXA(I3257-S3258+S3257,0))</f>
        <v>1</v>
      </c>
      <c r="J3258" s="1" cm="1">
        <f t="array" ref="J3258">_xlfn.IFS(J3257&gt;=$C$13-$B$26,0,I3257&lt;$B$11,J3257+$B$26,TRUE,0)</f>
        <v>0.21666666666666665</v>
      </c>
      <c r="K3258" s="3" cm="1">
        <f t="array" ref="K3258">_xlfn.IFS(AND(NOT($K3257=0),$L3257),0,NOT($L3257),$K3257+$B$26,TRUE,$K3257)</f>
        <v>0</v>
      </c>
      <c r="L3258" s="3" t="b" cm="1">
        <f t="array" ref="L3258">_xlfn.IFS(AND($I3258&gt;0,$K3258&gt;=$C$5-$B$26),TRUE,$R3258&gt;=$B$6,FALSE,$I3258=0,FALSE,TRUE,$L3257)</f>
        <v>1</v>
      </c>
      <c r="M3258" s="3" t="b" cm="1">
        <f t="array" ref="M3258">_xlfn.IFS($N3258&gt;=$B$4-$B$26,FALSE,AND($I3258&gt;0,$K3258&gt;=$B$5-$B$26),TRUE,AND($L3258,NOT($M3257)),FALSE,$M3257,TRUE,TRUE,FALSE)</f>
        <v>0</v>
      </c>
      <c r="N3258" s="3" cm="1">
        <f t="array" ref="N3258">_xlfn.IFS($M3257,$N3257+$B$26,NOT($M3257),0,TRUE,$M3257)</f>
        <v>0</v>
      </c>
      <c r="O3258" s="3" t="b" cm="1">
        <f t="array" ref="O3258">_xlfn.IFS($M3258,FALSE,AND($L3258,NOT($M3258),$R3258&lt;$B$6,$I3258&gt;0),TRUE,TRUE,FALSE)</f>
        <v>1</v>
      </c>
      <c r="P3258" s="3" cm="1">
        <f t="array" ref="P3258">_xlfn.IFS($P3257&gt;=$C$7-$B$26,0,$O3257,$P3257+$B$26,TRUE,0)</f>
        <v>8.3333333333333329E-2</v>
      </c>
      <c r="Q3258" s="3" t="b" cm="1">
        <f t="array" ref="Q3258">_xlfn.IFS(AND($L3258,NOT($M3258),NOT($O3258)),TRUE,$R3258&gt;=$B$6,FALSE,AND($L3258,NOT($M3258),$O3258,$P3258=0),TRUE,TRUE,FALSE)</f>
        <v>0</v>
      </c>
      <c r="R3258" s="3" cm="1">
        <f t="array" ref="R3258">_xlfn.IFS(AND($Q3257,$R3257&lt;$B$6),$R3257+1,AND(NOT($L3257),$R3257&gt;0),0,TRUE,$R3257)</f>
        <v>2</v>
      </c>
      <c r="S3258" s="1" cm="1">
        <f t="array" ref="S3258">_xlfn.IFS(AND(Q3257,I3257&gt;$B$8),S3257+$B$8,AND(Q3257,I3257&lt;=$B$8),S3257+I3257,TRUE,$S3257)</f>
        <v>127</v>
      </c>
      <c r="T3258" s="1">
        <f t="shared" si="198"/>
        <v>11430</v>
      </c>
      <c r="U3258" s="17">
        <f t="shared" si="199"/>
        <v>210.69124423963135</v>
      </c>
      <c r="V3258" s="47" cm="1">
        <f t="array" ref="V3258">_xlfn.IFS($B$6=1,S3258*$B$10,AND(R3257=0,R3258&gt;=1,I3258&gt;=$B$6*$B$8-1),V3257+$B$6*$B$10*$B$8,AND(R3257=0,R3258&gt;=1,I3258&lt;$B$6*$B$8-1),V3257+I3257*$B$10,TRUE,V3257)</f>
        <v>12800</v>
      </c>
      <c r="W3258" s="17">
        <f t="shared" si="200"/>
        <v>235.94470046082949</v>
      </c>
    </row>
    <row r="3259" spans="7:23" x14ac:dyDescent="0.25">
      <c r="G3259" s="15">
        <v>3257</v>
      </c>
      <c r="H3259" s="1">
        <f t="shared" si="197"/>
        <v>54.266666666666666</v>
      </c>
      <c r="I3259" s="15" cm="1">
        <f t="array" ref="I3259">_xlfn.IFS(J3258&gt;=$C$13-$B$26,MINA(I3258+$B$13-S3259+S3258,$B$11),I3258=$B$11,MINA(I3258-S3259+S3258,$B$11),TRUE,MAXA(I3258-S3259+S3258,0))</f>
        <v>1</v>
      </c>
      <c r="J3259" s="1" cm="1">
        <f t="array" ref="J3259">_xlfn.IFS(J3258&gt;=$C$13-$B$26,0,I3258&lt;$B$11,J3258+$B$26,TRUE,0)</f>
        <v>0.23333333333333331</v>
      </c>
      <c r="K3259" s="3" cm="1">
        <f t="array" ref="K3259">_xlfn.IFS(AND(NOT($K3258=0),$L3258),0,NOT($L3258),$K3258+$B$26,TRUE,$K3258)</f>
        <v>0</v>
      </c>
      <c r="L3259" s="3" t="b" cm="1">
        <f t="array" ref="L3259">_xlfn.IFS(AND($I3259&gt;0,$K3259&gt;=$C$5-$B$26),TRUE,$R3259&gt;=$B$6,FALSE,$I3259=0,FALSE,TRUE,$L3258)</f>
        <v>1</v>
      </c>
      <c r="M3259" s="3" t="b" cm="1">
        <f t="array" ref="M3259">_xlfn.IFS($N3259&gt;=$B$4-$B$26,FALSE,AND($I3259&gt;0,$K3259&gt;=$B$5-$B$26),TRUE,AND($L3259,NOT($M3258)),FALSE,$M3258,TRUE,TRUE,FALSE)</f>
        <v>0</v>
      </c>
      <c r="N3259" s="3" cm="1">
        <f t="array" ref="N3259">_xlfn.IFS($M3258,$N3258+$B$26,NOT($M3258),0,TRUE,$M3258)</f>
        <v>0</v>
      </c>
      <c r="O3259" s="3" t="b" cm="1">
        <f t="array" ref="O3259">_xlfn.IFS($M3259,FALSE,AND($L3259,NOT($M3259),$R3259&lt;$B$6,$I3259&gt;0),TRUE,TRUE,FALSE)</f>
        <v>1</v>
      </c>
      <c r="P3259" s="3" cm="1">
        <f t="array" ref="P3259">_xlfn.IFS($P3258&gt;=$C$7-$B$26,0,$O3258,$P3258+$B$26,TRUE,0)</f>
        <v>0</v>
      </c>
      <c r="Q3259" s="3" t="b" cm="1">
        <f t="array" ref="Q3259">_xlfn.IFS(AND($L3259,NOT($M3259),NOT($O3259)),TRUE,$R3259&gt;=$B$6,FALSE,AND($L3259,NOT($M3259),$O3259,$P3259=0),TRUE,TRUE,FALSE)</f>
        <v>1</v>
      </c>
      <c r="R3259" s="3" cm="1">
        <f t="array" ref="R3259">_xlfn.IFS(AND($Q3258,$R3258&lt;$B$6),$R3258+1,AND(NOT($L3258),$R3258&gt;0),0,TRUE,$R3258)</f>
        <v>2</v>
      </c>
      <c r="S3259" s="1" cm="1">
        <f t="array" ref="S3259">_xlfn.IFS(AND(Q3258,I3258&gt;$B$8),S3258+$B$8,AND(Q3258,I3258&lt;=$B$8),S3258+I3258,TRUE,$S3258)</f>
        <v>127</v>
      </c>
      <c r="T3259" s="1">
        <f t="shared" si="198"/>
        <v>11430</v>
      </c>
      <c r="U3259" s="17">
        <f t="shared" si="199"/>
        <v>210.62653562653563</v>
      </c>
      <c r="V3259" s="47" cm="1">
        <f t="array" ref="V3259">_xlfn.IFS($B$6=1,S3259*$B$10,AND(R3258=0,R3259&gt;=1,I3259&gt;=$B$6*$B$8-1),V3258+$B$6*$B$10*$B$8,AND(R3258=0,R3259&gt;=1,I3259&lt;$B$6*$B$8-1),V3258+I3258*$B$10,TRUE,V3258)</f>
        <v>12800</v>
      </c>
      <c r="W3259" s="17">
        <f t="shared" si="200"/>
        <v>235.87223587223588</v>
      </c>
    </row>
    <row r="3260" spans="7:23" x14ac:dyDescent="0.25">
      <c r="G3260" s="15">
        <v>3258</v>
      </c>
      <c r="H3260" s="1">
        <f t="shared" si="197"/>
        <v>54.283333333333331</v>
      </c>
      <c r="I3260" s="15" cm="1">
        <f t="array" ref="I3260">_xlfn.IFS(J3259&gt;=$C$13-$B$26,MINA(I3259+$B$13-S3260+S3259,$B$11),I3259=$B$11,MINA(I3259-S3260+S3259,$B$11),TRUE,MAXA(I3259-S3260+S3259,0))</f>
        <v>0</v>
      </c>
      <c r="J3260" s="1" cm="1">
        <f t="array" ref="J3260">_xlfn.IFS(J3259&gt;=$C$13-$B$26,0,I3259&lt;$B$11,J3259+$B$26,TRUE,0)</f>
        <v>0.24999999999999997</v>
      </c>
      <c r="K3260" s="3" cm="1">
        <f t="array" ref="K3260">_xlfn.IFS(AND(NOT($K3259=0),$L3259),0,NOT($L3259),$K3259+$B$26,TRUE,$K3259)</f>
        <v>0</v>
      </c>
      <c r="L3260" s="3" t="b" cm="1">
        <f t="array" ref="L3260">_xlfn.IFS(AND($I3260&gt;0,$K3260&gt;=$C$5-$B$26),TRUE,$R3260&gt;=$B$6,FALSE,$I3260=0,FALSE,TRUE,$L3259)</f>
        <v>0</v>
      </c>
      <c r="M3260" s="3" t="b" cm="1">
        <f t="array" ref="M3260">_xlfn.IFS($N3260&gt;=$B$4-$B$26,FALSE,AND($I3260&gt;0,$K3260&gt;=$B$5-$B$26),TRUE,AND($L3260,NOT($M3259)),FALSE,$M3259,TRUE,TRUE,FALSE)</f>
        <v>0</v>
      </c>
      <c r="N3260" s="3" cm="1">
        <f t="array" ref="N3260">_xlfn.IFS($M3259,$N3259+$B$26,NOT($M3259),0,TRUE,$M3259)</f>
        <v>0</v>
      </c>
      <c r="O3260" s="3" t="b" cm="1">
        <f t="array" ref="O3260">_xlfn.IFS($M3260,FALSE,AND($L3260,NOT($M3260),$R3260&lt;$B$6,$I3260&gt;0),TRUE,TRUE,FALSE)</f>
        <v>0</v>
      </c>
      <c r="P3260" s="3" cm="1">
        <f t="array" ref="P3260">_xlfn.IFS($P3259&gt;=$C$7-$B$26,0,$O3259,$P3259+$B$26,TRUE,0)</f>
        <v>1.6666666666666666E-2</v>
      </c>
      <c r="Q3260" s="3" t="b" cm="1">
        <f t="array" ref="Q3260">_xlfn.IFS(AND($L3260,NOT($M3260),NOT($O3260)),TRUE,$R3260&gt;=$B$6,FALSE,AND($L3260,NOT($M3260),$O3260,$P3260=0),TRUE,TRUE,FALSE)</f>
        <v>0</v>
      </c>
      <c r="R3260" s="3" cm="1">
        <f t="array" ref="R3260">_xlfn.IFS(AND($Q3259,$R3259&lt;$B$6),$R3259+1,AND(NOT($L3259),$R3259&gt;0),0,TRUE,$R3259)</f>
        <v>3</v>
      </c>
      <c r="S3260" s="1" cm="1">
        <f t="array" ref="S3260">_xlfn.IFS(AND(Q3259,I3259&gt;$B$8),S3259+$B$8,AND(Q3259,I3259&lt;=$B$8),S3259+I3259,TRUE,$S3259)</f>
        <v>128</v>
      </c>
      <c r="T3260" s="1">
        <f t="shared" si="198"/>
        <v>11520</v>
      </c>
      <c r="U3260" s="17">
        <f t="shared" si="199"/>
        <v>212.21983420325455</v>
      </c>
      <c r="V3260" s="47" cm="1">
        <f t="array" ref="V3260">_xlfn.IFS($B$6=1,S3260*$B$10,AND(R3259=0,R3260&gt;=1,I3260&gt;=$B$6*$B$8-1),V3259+$B$6*$B$10*$B$8,AND(R3259=0,R3260&gt;=1,I3260&lt;$B$6*$B$8-1),V3259+I3259*$B$10,TRUE,V3259)</f>
        <v>12800</v>
      </c>
      <c r="W3260" s="17">
        <f t="shared" si="200"/>
        <v>235.79981578139393</v>
      </c>
    </row>
    <row r="3261" spans="7:23" x14ac:dyDescent="0.25">
      <c r="G3261" s="15">
        <v>3259</v>
      </c>
      <c r="H3261" s="1">
        <f t="shared" si="197"/>
        <v>54.3</v>
      </c>
      <c r="I3261" s="15" cm="1">
        <f t="array" ref="I3261">_xlfn.IFS(J3260&gt;=$C$13-$B$26,MINA(I3260+$B$13-S3261+S3260,$B$11),I3260=$B$11,MINA(I3260-S3261+S3260,$B$11),TRUE,MAXA(I3260-S3261+S3260,0))</f>
        <v>0</v>
      </c>
      <c r="J3261" s="1" cm="1">
        <f t="array" ref="J3261">_xlfn.IFS(J3260&gt;=$C$13-$B$26,0,I3260&lt;$B$11,J3260+$B$26,TRUE,0)</f>
        <v>0.26666666666666666</v>
      </c>
      <c r="K3261" s="3" cm="1">
        <f t="array" ref="K3261">_xlfn.IFS(AND(NOT($K3260=0),$L3260),0,NOT($L3260),$K3260+$B$26,TRUE,$K3260)</f>
        <v>1.6666666666666666E-2</v>
      </c>
      <c r="L3261" s="3" t="b" cm="1">
        <f t="array" ref="L3261">_xlfn.IFS(AND($I3261&gt;0,$K3261&gt;=$C$5-$B$26),TRUE,$R3261&gt;=$B$6,FALSE,$I3261=0,FALSE,TRUE,$L3260)</f>
        <v>0</v>
      </c>
      <c r="M3261" s="3" t="b" cm="1">
        <f t="array" ref="M3261">_xlfn.IFS($N3261&gt;=$B$4-$B$26,FALSE,AND($I3261&gt;0,$K3261&gt;=$B$5-$B$26),TRUE,AND($L3261,NOT($M3260)),FALSE,$M3260,TRUE,TRUE,FALSE)</f>
        <v>0</v>
      </c>
      <c r="N3261" s="3" cm="1">
        <f t="array" ref="N3261">_xlfn.IFS($M3260,$N3260+$B$26,NOT($M3260),0,TRUE,$M3260)</f>
        <v>0</v>
      </c>
      <c r="O3261" s="3" t="b" cm="1">
        <f t="array" ref="O3261">_xlfn.IFS($M3261,FALSE,AND($L3261,NOT($M3261),$R3261&lt;$B$6,$I3261&gt;0),TRUE,TRUE,FALSE)</f>
        <v>0</v>
      </c>
      <c r="P3261" s="3" cm="1">
        <f t="array" ref="P3261">_xlfn.IFS($P3260&gt;=$C$7-$B$26,0,$O3260,$P3260+$B$26,TRUE,0)</f>
        <v>0</v>
      </c>
      <c r="Q3261" s="3" t="b" cm="1">
        <f t="array" ref="Q3261">_xlfn.IFS(AND($L3261,NOT($M3261),NOT($O3261)),TRUE,$R3261&gt;=$B$6,FALSE,AND($L3261,NOT($M3261),$O3261,$P3261=0),TRUE,TRUE,FALSE)</f>
        <v>0</v>
      </c>
      <c r="R3261" s="3" cm="1">
        <f t="array" ref="R3261">_xlfn.IFS(AND($Q3260,$R3260&lt;$B$6),$R3260+1,AND(NOT($L3260),$R3260&gt;0),0,TRUE,$R3260)</f>
        <v>0</v>
      </c>
      <c r="S3261" s="1" cm="1">
        <f t="array" ref="S3261">_xlfn.IFS(AND(Q3260,I3260&gt;$B$8),S3260+$B$8,AND(Q3260,I3260&lt;=$B$8),S3260+I3260,TRUE,$S3260)</f>
        <v>128</v>
      </c>
      <c r="T3261" s="1">
        <f t="shared" si="198"/>
        <v>11520</v>
      </c>
      <c r="U3261" s="17">
        <f t="shared" si="199"/>
        <v>212.15469613259668</v>
      </c>
      <c r="V3261" s="47" cm="1">
        <f t="array" ref="V3261">_xlfn.IFS($B$6=1,S3261*$B$10,AND(R3260=0,R3261&gt;=1,I3261&gt;=$B$6*$B$8-1),V3260+$B$6*$B$10*$B$8,AND(R3260=0,R3261&gt;=1,I3261&lt;$B$6*$B$8-1),V3260+I3260*$B$10,TRUE,V3260)</f>
        <v>12800</v>
      </c>
      <c r="W3261" s="17">
        <f t="shared" si="200"/>
        <v>235.72744014732967</v>
      </c>
    </row>
    <row r="3262" spans="7:23" x14ac:dyDescent="0.25">
      <c r="G3262" s="15">
        <v>3260</v>
      </c>
      <c r="H3262" s="1">
        <f t="shared" si="197"/>
        <v>54.316666666666663</v>
      </c>
      <c r="I3262" s="15" cm="1">
        <f t="array" ref="I3262">_xlfn.IFS(J3261&gt;=$C$13-$B$26,MINA(I3261+$B$13-S3262+S3261,$B$11),I3261=$B$11,MINA(I3261-S3262+S3261,$B$11),TRUE,MAXA(I3261-S3262+S3261,0))</f>
        <v>0</v>
      </c>
      <c r="J3262" s="1" cm="1">
        <f t="array" ref="J3262">_xlfn.IFS(J3261&gt;=$C$13-$B$26,0,I3261&lt;$B$11,J3261+$B$26,TRUE,0)</f>
        <v>0.28333333333333333</v>
      </c>
      <c r="K3262" s="3" cm="1">
        <f t="array" ref="K3262">_xlfn.IFS(AND(NOT($K3261=0),$L3261),0,NOT($L3261),$K3261+$B$26,TRUE,$K3261)</f>
        <v>3.3333333333333333E-2</v>
      </c>
      <c r="L3262" s="3" t="b" cm="1">
        <f t="array" ref="L3262">_xlfn.IFS(AND($I3262&gt;0,$K3262&gt;=$C$5-$B$26),TRUE,$R3262&gt;=$B$6,FALSE,$I3262=0,FALSE,TRUE,$L3261)</f>
        <v>0</v>
      </c>
      <c r="M3262" s="3" t="b" cm="1">
        <f t="array" ref="M3262">_xlfn.IFS($N3262&gt;=$B$4-$B$26,FALSE,AND($I3262&gt;0,$K3262&gt;=$B$5-$B$26),TRUE,AND($L3262,NOT($M3261)),FALSE,$M3261,TRUE,TRUE,FALSE)</f>
        <v>0</v>
      </c>
      <c r="N3262" s="3" cm="1">
        <f t="array" ref="N3262">_xlfn.IFS($M3261,$N3261+$B$26,NOT($M3261),0,TRUE,$M3261)</f>
        <v>0</v>
      </c>
      <c r="O3262" s="3" t="b" cm="1">
        <f t="array" ref="O3262">_xlfn.IFS($M3262,FALSE,AND($L3262,NOT($M3262),$R3262&lt;$B$6,$I3262&gt;0),TRUE,TRUE,FALSE)</f>
        <v>0</v>
      </c>
      <c r="P3262" s="3" cm="1">
        <f t="array" ref="P3262">_xlfn.IFS($P3261&gt;=$C$7-$B$26,0,$O3261,$P3261+$B$26,TRUE,0)</f>
        <v>0</v>
      </c>
      <c r="Q3262" s="3" t="b" cm="1">
        <f t="array" ref="Q3262">_xlfn.IFS(AND($L3262,NOT($M3262),NOT($O3262)),TRUE,$R3262&gt;=$B$6,FALSE,AND($L3262,NOT($M3262),$O3262,$P3262=0),TRUE,TRUE,FALSE)</f>
        <v>0</v>
      </c>
      <c r="R3262" s="3" cm="1">
        <f t="array" ref="R3262">_xlfn.IFS(AND($Q3261,$R3261&lt;$B$6),$R3261+1,AND(NOT($L3261),$R3261&gt;0),0,TRUE,$R3261)</f>
        <v>0</v>
      </c>
      <c r="S3262" s="1" cm="1">
        <f t="array" ref="S3262">_xlfn.IFS(AND(Q3261,I3261&gt;$B$8),S3261+$B$8,AND(Q3261,I3261&lt;=$B$8),S3261+I3261,TRUE,$S3261)</f>
        <v>128</v>
      </c>
      <c r="T3262" s="1">
        <f t="shared" si="198"/>
        <v>11520</v>
      </c>
      <c r="U3262" s="17">
        <f t="shared" si="199"/>
        <v>212.08959803620743</v>
      </c>
      <c r="V3262" s="47" cm="1">
        <f t="array" ref="V3262">_xlfn.IFS($B$6=1,S3262*$B$10,AND(R3261=0,R3262&gt;=1,I3262&gt;=$B$6*$B$8-1),V3261+$B$6*$B$10*$B$8,AND(R3261=0,R3262&gt;=1,I3262&lt;$B$6*$B$8-1),V3261+I3261*$B$10,TRUE,V3261)</f>
        <v>12800</v>
      </c>
      <c r="W3262" s="17">
        <f t="shared" si="200"/>
        <v>235.65510892911936</v>
      </c>
    </row>
    <row r="3263" spans="7:23" x14ac:dyDescent="0.25">
      <c r="G3263" s="15">
        <v>3261</v>
      </c>
      <c r="H3263" s="1">
        <f t="shared" si="197"/>
        <v>54.333333333333336</v>
      </c>
      <c r="I3263" s="15" cm="1">
        <f t="array" ref="I3263">_xlfn.IFS(J3262&gt;=$C$13-$B$26,MINA(I3262+$B$13-S3263+S3262,$B$11),I3262=$B$11,MINA(I3262-S3263+S3262,$B$11),TRUE,MAXA(I3262-S3263+S3262,0))</f>
        <v>0</v>
      </c>
      <c r="J3263" s="1" cm="1">
        <f t="array" ref="J3263">_xlfn.IFS(J3262&gt;=$C$13-$B$26,0,I3262&lt;$B$11,J3262+$B$26,TRUE,0)</f>
        <v>0.3</v>
      </c>
      <c r="K3263" s="3" cm="1">
        <f t="array" ref="K3263">_xlfn.IFS(AND(NOT($K3262=0),$L3262),0,NOT($L3262),$K3262+$B$26,TRUE,$K3262)</f>
        <v>0.05</v>
      </c>
      <c r="L3263" s="3" t="b" cm="1">
        <f t="array" ref="L3263">_xlfn.IFS(AND($I3263&gt;0,$K3263&gt;=$C$5-$B$26),TRUE,$R3263&gt;=$B$6,FALSE,$I3263=0,FALSE,TRUE,$L3262)</f>
        <v>0</v>
      </c>
      <c r="M3263" s="3" t="b" cm="1">
        <f t="array" ref="M3263">_xlfn.IFS($N3263&gt;=$B$4-$B$26,FALSE,AND($I3263&gt;0,$K3263&gt;=$B$5-$B$26),TRUE,AND($L3263,NOT($M3262)),FALSE,$M3262,TRUE,TRUE,FALSE)</f>
        <v>0</v>
      </c>
      <c r="N3263" s="3" cm="1">
        <f t="array" ref="N3263">_xlfn.IFS($M3262,$N3262+$B$26,NOT($M3262),0,TRUE,$M3262)</f>
        <v>0</v>
      </c>
      <c r="O3263" s="3" t="b" cm="1">
        <f t="array" ref="O3263">_xlfn.IFS($M3263,FALSE,AND($L3263,NOT($M3263),$R3263&lt;$B$6,$I3263&gt;0),TRUE,TRUE,FALSE)</f>
        <v>0</v>
      </c>
      <c r="P3263" s="3" cm="1">
        <f t="array" ref="P3263">_xlfn.IFS($P3262&gt;=$C$7-$B$26,0,$O3262,$P3262+$B$26,TRUE,0)</f>
        <v>0</v>
      </c>
      <c r="Q3263" s="3" t="b" cm="1">
        <f t="array" ref="Q3263">_xlfn.IFS(AND($L3263,NOT($M3263),NOT($O3263)),TRUE,$R3263&gt;=$B$6,FALSE,AND($L3263,NOT($M3263),$O3263,$P3263=0),TRUE,TRUE,FALSE)</f>
        <v>0</v>
      </c>
      <c r="R3263" s="3" cm="1">
        <f t="array" ref="R3263">_xlfn.IFS(AND($Q3262,$R3262&lt;$B$6),$R3262+1,AND(NOT($L3262),$R3262&gt;0),0,TRUE,$R3262)</f>
        <v>0</v>
      </c>
      <c r="S3263" s="1" cm="1">
        <f t="array" ref="S3263">_xlfn.IFS(AND(Q3262,I3262&gt;$B$8),S3262+$B$8,AND(Q3262,I3262&lt;=$B$8),S3262+I3262,TRUE,$S3262)</f>
        <v>128</v>
      </c>
      <c r="T3263" s="1">
        <f t="shared" si="198"/>
        <v>11520</v>
      </c>
      <c r="U3263" s="17">
        <f t="shared" si="199"/>
        <v>212.02453987730061</v>
      </c>
      <c r="V3263" s="47" cm="1">
        <f t="array" ref="V3263">_xlfn.IFS($B$6=1,S3263*$B$10,AND(R3262=0,R3263&gt;=1,I3263&gt;=$B$6*$B$8-1),V3262+$B$6*$B$10*$B$8,AND(R3262=0,R3263&gt;=1,I3263&lt;$B$6*$B$8-1),V3262+I3262*$B$10,TRUE,V3262)</f>
        <v>12800</v>
      </c>
      <c r="W3263" s="17">
        <f t="shared" si="200"/>
        <v>235.58282208588955</v>
      </c>
    </row>
    <row r="3264" spans="7:23" x14ac:dyDescent="0.25">
      <c r="G3264" s="15">
        <v>3262</v>
      </c>
      <c r="H3264" s="1">
        <f t="shared" si="197"/>
        <v>54.35</v>
      </c>
      <c r="I3264" s="15" cm="1">
        <f t="array" ref="I3264">_xlfn.IFS(J3263&gt;=$C$13-$B$26,MINA(I3263+$B$13-S3264+S3263,$B$11),I3263=$B$11,MINA(I3263-S3264+S3263,$B$11),TRUE,MAXA(I3263-S3264+S3263,0))</f>
        <v>0</v>
      </c>
      <c r="J3264" s="1" cm="1">
        <f t="array" ref="J3264">_xlfn.IFS(J3263&gt;=$C$13-$B$26,0,I3263&lt;$B$11,J3263+$B$26,TRUE,0)</f>
        <v>0.31666666666666665</v>
      </c>
      <c r="K3264" s="3" cm="1">
        <f t="array" ref="K3264">_xlfn.IFS(AND(NOT($K3263=0),$L3263),0,NOT($L3263),$K3263+$B$26,TRUE,$K3263)</f>
        <v>6.6666666666666666E-2</v>
      </c>
      <c r="L3264" s="3" t="b" cm="1">
        <f t="array" ref="L3264">_xlfn.IFS(AND($I3264&gt;0,$K3264&gt;=$C$5-$B$26),TRUE,$R3264&gt;=$B$6,FALSE,$I3264=0,FALSE,TRUE,$L3263)</f>
        <v>0</v>
      </c>
      <c r="M3264" s="3" t="b" cm="1">
        <f t="array" ref="M3264">_xlfn.IFS($N3264&gt;=$B$4-$B$26,FALSE,AND($I3264&gt;0,$K3264&gt;=$B$5-$B$26),TRUE,AND($L3264,NOT($M3263)),FALSE,$M3263,TRUE,TRUE,FALSE)</f>
        <v>0</v>
      </c>
      <c r="N3264" s="3" cm="1">
        <f t="array" ref="N3264">_xlfn.IFS($M3263,$N3263+$B$26,NOT($M3263),0,TRUE,$M3263)</f>
        <v>0</v>
      </c>
      <c r="O3264" s="3" t="b" cm="1">
        <f t="array" ref="O3264">_xlfn.IFS($M3264,FALSE,AND($L3264,NOT($M3264),$R3264&lt;$B$6,$I3264&gt;0),TRUE,TRUE,FALSE)</f>
        <v>0</v>
      </c>
      <c r="P3264" s="3" cm="1">
        <f t="array" ref="P3264">_xlfn.IFS($P3263&gt;=$C$7-$B$26,0,$O3263,$P3263+$B$26,TRUE,0)</f>
        <v>0</v>
      </c>
      <c r="Q3264" s="3" t="b" cm="1">
        <f t="array" ref="Q3264">_xlfn.IFS(AND($L3264,NOT($M3264),NOT($O3264)),TRUE,$R3264&gt;=$B$6,FALSE,AND($L3264,NOT($M3264),$O3264,$P3264=0),TRUE,TRUE,FALSE)</f>
        <v>0</v>
      </c>
      <c r="R3264" s="3" cm="1">
        <f t="array" ref="R3264">_xlfn.IFS(AND($Q3263,$R3263&lt;$B$6),$R3263+1,AND(NOT($L3263),$R3263&gt;0),0,TRUE,$R3263)</f>
        <v>0</v>
      </c>
      <c r="S3264" s="1" cm="1">
        <f t="array" ref="S3264">_xlfn.IFS(AND(Q3263,I3263&gt;$B$8),S3263+$B$8,AND(Q3263,I3263&lt;=$B$8),S3263+I3263,TRUE,$S3263)</f>
        <v>128</v>
      </c>
      <c r="T3264" s="1">
        <f t="shared" si="198"/>
        <v>11520</v>
      </c>
      <c r="U3264" s="17">
        <f t="shared" si="199"/>
        <v>211.95952161913522</v>
      </c>
      <c r="V3264" s="47" cm="1">
        <f t="array" ref="V3264">_xlfn.IFS($B$6=1,S3264*$B$10,AND(R3263=0,R3264&gt;=1,I3264&gt;=$B$6*$B$8-1),V3263+$B$6*$B$10*$B$8,AND(R3263=0,R3264&gt;=1,I3264&lt;$B$6*$B$8-1),V3263+I3263*$B$10,TRUE,V3263)</f>
        <v>12800</v>
      </c>
      <c r="W3264" s="17">
        <f t="shared" si="200"/>
        <v>235.51057957681692</v>
      </c>
    </row>
    <row r="3265" spans="7:23" x14ac:dyDescent="0.25">
      <c r="G3265" s="15">
        <v>3263</v>
      </c>
      <c r="H3265" s="1">
        <f t="shared" si="197"/>
        <v>54.366666666666667</v>
      </c>
      <c r="I3265" s="15" cm="1">
        <f t="array" ref="I3265">_xlfn.IFS(J3264&gt;=$C$13-$B$26,MINA(I3264+$B$13-S3265+S3264,$B$11),I3264=$B$11,MINA(I3264-S3265+S3264,$B$11),TRUE,MAXA(I3264-S3265+S3264,0))</f>
        <v>0</v>
      </c>
      <c r="J3265" s="1" cm="1">
        <f t="array" ref="J3265">_xlfn.IFS(J3264&gt;=$C$13-$B$26,0,I3264&lt;$B$11,J3264+$B$26,TRUE,0)</f>
        <v>0.33333333333333331</v>
      </c>
      <c r="K3265" s="3" cm="1">
        <f t="array" ref="K3265">_xlfn.IFS(AND(NOT($K3264=0),$L3264),0,NOT($L3264),$K3264+$B$26,TRUE,$K3264)</f>
        <v>8.3333333333333329E-2</v>
      </c>
      <c r="L3265" s="3" t="b" cm="1">
        <f t="array" ref="L3265">_xlfn.IFS(AND($I3265&gt;0,$K3265&gt;=$C$5-$B$26),TRUE,$R3265&gt;=$B$6,FALSE,$I3265=0,FALSE,TRUE,$L3264)</f>
        <v>0</v>
      </c>
      <c r="M3265" s="3" t="b" cm="1">
        <f t="array" ref="M3265">_xlfn.IFS($N3265&gt;=$B$4-$B$26,FALSE,AND($I3265&gt;0,$K3265&gt;=$B$5-$B$26),TRUE,AND($L3265,NOT($M3264)),FALSE,$M3264,TRUE,TRUE,FALSE)</f>
        <v>0</v>
      </c>
      <c r="N3265" s="3" cm="1">
        <f t="array" ref="N3265">_xlfn.IFS($M3264,$N3264+$B$26,NOT($M3264),0,TRUE,$M3264)</f>
        <v>0</v>
      </c>
      <c r="O3265" s="3" t="b" cm="1">
        <f t="array" ref="O3265">_xlfn.IFS($M3265,FALSE,AND($L3265,NOT($M3265),$R3265&lt;$B$6,$I3265&gt;0),TRUE,TRUE,FALSE)</f>
        <v>0</v>
      </c>
      <c r="P3265" s="3" cm="1">
        <f t="array" ref="P3265">_xlfn.IFS($P3264&gt;=$C$7-$B$26,0,$O3264,$P3264+$B$26,TRUE,0)</f>
        <v>0</v>
      </c>
      <c r="Q3265" s="3" t="b" cm="1">
        <f t="array" ref="Q3265">_xlfn.IFS(AND($L3265,NOT($M3265),NOT($O3265)),TRUE,$R3265&gt;=$B$6,FALSE,AND($L3265,NOT($M3265),$O3265,$P3265=0),TRUE,TRUE,FALSE)</f>
        <v>0</v>
      </c>
      <c r="R3265" s="3" cm="1">
        <f t="array" ref="R3265">_xlfn.IFS(AND($Q3264,$R3264&lt;$B$6),$R3264+1,AND(NOT($L3264),$R3264&gt;0),0,TRUE,$R3264)</f>
        <v>0</v>
      </c>
      <c r="S3265" s="1" cm="1">
        <f t="array" ref="S3265">_xlfn.IFS(AND(Q3264,I3264&gt;$B$8),S3264+$B$8,AND(Q3264,I3264&lt;=$B$8),S3264+I3264,TRUE,$S3264)</f>
        <v>128</v>
      </c>
      <c r="T3265" s="1">
        <f t="shared" si="198"/>
        <v>11520</v>
      </c>
      <c r="U3265" s="17">
        <f t="shared" si="199"/>
        <v>211.89454322501533</v>
      </c>
      <c r="V3265" s="47" cm="1">
        <f t="array" ref="V3265">_xlfn.IFS($B$6=1,S3265*$B$10,AND(R3264=0,R3265&gt;=1,I3265&gt;=$B$6*$B$8-1),V3264+$B$6*$B$10*$B$8,AND(R3264=0,R3265&gt;=1,I3265&lt;$B$6*$B$8-1),V3264+I3264*$B$10,TRUE,V3264)</f>
        <v>12800</v>
      </c>
      <c r="W3265" s="17">
        <f t="shared" si="200"/>
        <v>235.43838136112814</v>
      </c>
    </row>
    <row r="3266" spans="7:23" x14ac:dyDescent="0.25">
      <c r="G3266" s="15">
        <v>3264</v>
      </c>
      <c r="H3266" s="1">
        <f t="shared" si="197"/>
        <v>54.383333333333333</v>
      </c>
      <c r="I3266" s="15" cm="1">
        <f t="array" ref="I3266">_xlfn.IFS(J3265&gt;=$C$13-$B$26,MINA(I3265+$B$13-S3266+S3265,$B$11),I3265=$B$11,MINA(I3265-S3266+S3265,$B$11),TRUE,MAXA(I3265-S3266+S3265,0))</f>
        <v>0</v>
      </c>
      <c r="J3266" s="1" cm="1">
        <f t="array" ref="J3266">_xlfn.IFS(J3265&gt;=$C$13-$B$26,0,I3265&lt;$B$11,J3265+$B$26,TRUE,0)</f>
        <v>0.35</v>
      </c>
      <c r="K3266" s="3" cm="1">
        <f t="array" ref="K3266">_xlfn.IFS(AND(NOT($K3265=0),$L3265),0,NOT($L3265),$K3265+$B$26,TRUE,$K3265)</f>
        <v>9.9999999999999992E-2</v>
      </c>
      <c r="L3266" s="3" t="b" cm="1">
        <f t="array" ref="L3266">_xlfn.IFS(AND($I3266&gt;0,$K3266&gt;=$C$5-$B$26),TRUE,$R3266&gt;=$B$6,FALSE,$I3266=0,FALSE,TRUE,$L3265)</f>
        <v>0</v>
      </c>
      <c r="M3266" s="3" t="b" cm="1">
        <f t="array" ref="M3266">_xlfn.IFS($N3266&gt;=$B$4-$B$26,FALSE,AND($I3266&gt;0,$K3266&gt;=$B$5-$B$26),TRUE,AND($L3266,NOT($M3265)),FALSE,$M3265,TRUE,TRUE,FALSE)</f>
        <v>0</v>
      </c>
      <c r="N3266" s="3" cm="1">
        <f t="array" ref="N3266">_xlfn.IFS($M3265,$N3265+$B$26,NOT($M3265),0,TRUE,$M3265)</f>
        <v>0</v>
      </c>
      <c r="O3266" s="3" t="b" cm="1">
        <f t="array" ref="O3266">_xlfn.IFS($M3266,FALSE,AND($L3266,NOT($M3266),$R3266&lt;$B$6,$I3266&gt;0),TRUE,TRUE,FALSE)</f>
        <v>0</v>
      </c>
      <c r="P3266" s="3" cm="1">
        <f t="array" ref="P3266">_xlfn.IFS($P3265&gt;=$C$7-$B$26,0,$O3265,$P3265+$B$26,TRUE,0)</f>
        <v>0</v>
      </c>
      <c r="Q3266" s="3" t="b" cm="1">
        <f t="array" ref="Q3266">_xlfn.IFS(AND($L3266,NOT($M3266),NOT($O3266)),TRUE,$R3266&gt;=$B$6,FALSE,AND($L3266,NOT($M3266),$O3266,$P3266=0),TRUE,TRUE,FALSE)</f>
        <v>0</v>
      </c>
      <c r="R3266" s="3" cm="1">
        <f t="array" ref="R3266">_xlfn.IFS(AND($Q3265,$R3265&lt;$B$6),$R3265+1,AND(NOT($L3265),$R3265&gt;0),0,TRUE,$R3265)</f>
        <v>0</v>
      </c>
      <c r="S3266" s="1" cm="1">
        <f t="array" ref="S3266">_xlfn.IFS(AND(Q3265,I3265&gt;$B$8),S3265+$B$8,AND(Q3265,I3265&lt;=$B$8),S3265+I3265,TRUE,$S3265)</f>
        <v>128</v>
      </c>
      <c r="T3266" s="1">
        <f t="shared" si="198"/>
        <v>11520</v>
      </c>
      <c r="U3266" s="17">
        <f t="shared" si="199"/>
        <v>211.82960465828992</v>
      </c>
      <c r="V3266" s="47" cm="1">
        <f t="array" ref="V3266">_xlfn.IFS($B$6=1,S3266*$B$10,AND(R3265=0,R3266&gt;=1,I3266&gt;=$B$6*$B$8-1),V3265+$B$6*$B$10*$B$8,AND(R3265=0,R3266&gt;=1,I3266&lt;$B$6*$B$8-1),V3265+I3265*$B$10,TRUE,V3265)</f>
        <v>12800</v>
      </c>
      <c r="W3266" s="17">
        <f t="shared" si="200"/>
        <v>235.36622739809991</v>
      </c>
    </row>
    <row r="3267" spans="7:23" x14ac:dyDescent="0.25">
      <c r="G3267" s="15">
        <v>3265</v>
      </c>
      <c r="H3267" s="1">
        <f t="shared" ref="H3267:H3330" si="201">($G3267-1)*$B$26</f>
        <v>54.4</v>
      </c>
      <c r="I3267" s="15" cm="1">
        <f t="array" ref="I3267">_xlfn.IFS(J3266&gt;=$C$13-$B$26,MINA(I3266+$B$13-S3267+S3266,$B$11),I3266=$B$11,MINA(I3266-S3267+S3266,$B$11),TRUE,MAXA(I3266-S3267+S3266,0))</f>
        <v>0</v>
      </c>
      <c r="J3267" s="1" cm="1">
        <f t="array" ref="J3267">_xlfn.IFS(J3266&gt;=$C$13-$B$26,0,I3266&lt;$B$11,J3266+$B$26,TRUE,0)</f>
        <v>0.36666666666666664</v>
      </c>
      <c r="K3267" s="3" cm="1">
        <f t="array" ref="K3267">_xlfn.IFS(AND(NOT($K3266=0),$L3266),0,NOT($L3266),$K3266+$B$26,TRUE,$K3266)</f>
        <v>0.11666666666666665</v>
      </c>
      <c r="L3267" s="3" t="b" cm="1">
        <f t="array" ref="L3267">_xlfn.IFS(AND($I3267&gt;0,$K3267&gt;=$C$5-$B$26),TRUE,$R3267&gt;=$B$6,FALSE,$I3267=0,FALSE,TRUE,$L3266)</f>
        <v>0</v>
      </c>
      <c r="M3267" s="3" t="b" cm="1">
        <f t="array" ref="M3267">_xlfn.IFS($N3267&gt;=$B$4-$B$26,FALSE,AND($I3267&gt;0,$K3267&gt;=$B$5-$B$26),TRUE,AND($L3267,NOT($M3266)),FALSE,$M3266,TRUE,TRUE,FALSE)</f>
        <v>0</v>
      </c>
      <c r="N3267" s="3" cm="1">
        <f t="array" ref="N3267">_xlfn.IFS($M3266,$N3266+$B$26,NOT($M3266),0,TRUE,$M3266)</f>
        <v>0</v>
      </c>
      <c r="O3267" s="3" t="b" cm="1">
        <f t="array" ref="O3267">_xlfn.IFS($M3267,FALSE,AND($L3267,NOT($M3267),$R3267&lt;$B$6,$I3267&gt;0),TRUE,TRUE,FALSE)</f>
        <v>0</v>
      </c>
      <c r="P3267" s="3" cm="1">
        <f t="array" ref="P3267">_xlfn.IFS($P3266&gt;=$C$7-$B$26,0,$O3266,$P3266+$B$26,TRUE,0)</f>
        <v>0</v>
      </c>
      <c r="Q3267" s="3" t="b" cm="1">
        <f t="array" ref="Q3267">_xlfn.IFS(AND($L3267,NOT($M3267),NOT($O3267)),TRUE,$R3267&gt;=$B$6,FALSE,AND($L3267,NOT($M3267),$O3267,$P3267=0),TRUE,TRUE,FALSE)</f>
        <v>0</v>
      </c>
      <c r="R3267" s="3" cm="1">
        <f t="array" ref="R3267">_xlfn.IFS(AND($Q3266,$R3266&lt;$B$6),$R3266+1,AND(NOT($L3266),$R3266&gt;0),0,TRUE,$R3266)</f>
        <v>0</v>
      </c>
      <c r="S3267" s="1" cm="1">
        <f t="array" ref="S3267">_xlfn.IFS(AND(Q3266,I3266&gt;$B$8),S3266+$B$8,AND(Q3266,I3266&lt;=$B$8),S3266+I3266,TRUE,$S3266)</f>
        <v>128</v>
      </c>
      <c r="T3267" s="1">
        <f t="shared" ref="T3267:T3330" si="202">IF($Q3266,$T3266+$B$8*$B$9,$T3266)</f>
        <v>11520</v>
      </c>
      <c r="U3267" s="17">
        <f t="shared" si="199"/>
        <v>211.76470588235296</v>
      </c>
      <c r="V3267" s="47" cm="1">
        <f t="array" ref="V3267">_xlfn.IFS($B$6=1,S3267*$B$10,AND(R3266=0,R3267&gt;=1,I3267&gt;=$B$6*$B$8-1),V3266+$B$6*$B$10*$B$8,AND(R3266=0,R3267&gt;=1,I3267&lt;$B$6*$B$8-1),V3266+I3266*$B$10,TRUE,V3266)</f>
        <v>12800</v>
      </c>
      <c r="W3267" s="17">
        <f t="shared" si="200"/>
        <v>235.29411764705884</v>
      </c>
    </row>
    <row r="3268" spans="7:23" x14ac:dyDescent="0.25">
      <c r="G3268" s="15">
        <v>3266</v>
      </c>
      <c r="H3268" s="1">
        <f t="shared" si="201"/>
        <v>54.416666666666664</v>
      </c>
      <c r="I3268" s="15" cm="1">
        <f t="array" ref="I3268">_xlfn.IFS(J3267&gt;=$C$13-$B$26,MINA(I3267+$B$13-S3268+S3267,$B$11),I3267=$B$11,MINA(I3267-S3268+S3267,$B$11),TRUE,MAXA(I3267-S3268+S3267,0))</f>
        <v>0</v>
      </c>
      <c r="J3268" s="1" cm="1">
        <f t="array" ref="J3268">_xlfn.IFS(J3267&gt;=$C$13-$B$26,0,I3267&lt;$B$11,J3267+$B$26,TRUE,0)</f>
        <v>0.3833333333333333</v>
      </c>
      <c r="K3268" s="3" cm="1">
        <f t="array" ref="K3268">_xlfn.IFS(AND(NOT($K3267=0),$L3267),0,NOT($L3267),$K3267+$B$26,TRUE,$K3267)</f>
        <v>0.13333333333333333</v>
      </c>
      <c r="L3268" s="3" t="b" cm="1">
        <f t="array" ref="L3268">_xlfn.IFS(AND($I3268&gt;0,$K3268&gt;=$C$5-$B$26),TRUE,$R3268&gt;=$B$6,FALSE,$I3268=0,FALSE,TRUE,$L3267)</f>
        <v>0</v>
      </c>
      <c r="M3268" s="3" t="b" cm="1">
        <f t="array" ref="M3268">_xlfn.IFS($N3268&gt;=$B$4-$B$26,FALSE,AND($I3268&gt;0,$K3268&gt;=$B$5-$B$26),TRUE,AND($L3268,NOT($M3267)),FALSE,$M3267,TRUE,TRUE,FALSE)</f>
        <v>0</v>
      </c>
      <c r="N3268" s="3" cm="1">
        <f t="array" ref="N3268">_xlfn.IFS($M3267,$N3267+$B$26,NOT($M3267),0,TRUE,$M3267)</f>
        <v>0</v>
      </c>
      <c r="O3268" s="3" t="b" cm="1">
        <f t="array" ref="O3268">_xlfn.IFS($M3268,FALSE,AND($L3268,NOT($M3268),$R3268&lt;$B$6,$I3268&gt;0),TRUE,TRUE,FALSE)</f>
        <v>0</v>
      </c>
      <c r="P3268" s="3" cm="1">
        <f t="array" ref="P3268">_xlfn.IFS($P3267&gt;=$C$7-$B$26,0,$O3267,$P3267+$B$26,TRUE,0)</f>
        <v>0</v>
      </c>
      <c r="Q3268" s="3" t="b" cm="1">
        <f t="array" ref="Q3268">_xlfn.IFS(AND($L3268,NOT($M3268),NOT($O3268)),TRUE,$R3268&gt;=$B$6,FALSE,AND($L3268,NOT($M3268),$O3268,$P3268=0),TRUE,TRUE,FALSE)</f>
        <v>0</v>
      </c>
      <c r="R3268" s="3" cm="1">
        <f t="array" ref="R3268">_xlfn.IFS(AND($Q3267,$R3267&lt;$B$6),$R3267+1,AND(NOT($L3267),$R3267&gt;0),0,TRUE,$R3267)</f>
        <v>0</v>
      </c>
      <c r="S3268" s="1" cm="1">
        <f t="array" ref="S3268">_xlfn.IFS(AND(Q3267,I3267&gt;$B$8),S3267+$B$8,AND(Q3267,I3267&lt;=$B$8),S3267+I3267,TRUE,$S3267)</f>
        <v>128</v>
      </c>
      <c r="T3268" s="1">
        <f t="shared" si="202"/>
        <v>11520</v>
      </c>
      <c r="U3268" s="17">
        <f t="shared" ref="U3268:U3331" si="203">$T3268/$H3268</f>
        <v>211.69984686064319</v>
      </c>
      <c r="V3268" s="47" cm="1">
        <f t="array" ref="V3268">_xlfn.IFS($B$6=1,S3268*$B$10,AND(R3267=0,R3268&gt;=1,I3268&gt;=$B$6*$B$8-1),V3267+$B$6*$B$10*$B$8,AND(R3267=0,R3268&gt;=1,I3268&lt;$B$6*$B$8-1),V3267+I3267*$B$10,TRUE,V3267)</f>
        <v>12800</v>
      </c>
      <c r="W3268" s="17">
        <f t="shared" si="200"/>
        <v>235.22205206738133</v>
      </c>
    </row>
    <row r="3269" spans="7:23" x14ac:dyDescent="0.25">
      <c r="G3269" s="15">
        <v>3267</v>
      </c>
      <c r="H3269" s="1">
        <f t="shared" si="201"/>
        <v>54.43333333333333</v>
      </c>
      <c r="I3269" s="15" cm="1">
        <f t="array" ref="I3269">_xlfn.IFS(J3268&gt;=$C$13-$B$26,MINA(I3268+$B$13-S3269+S3268,$B$11),I3268=$B$11,MINA(I3268-S3269+S3268,$B$11),TRUE,MAXA(I3268-S3269+S3268,0))</f>
        <v>0</v>
      </c>
      <c r="J3269" s="1" cm="1">
        <f t="array" ref="J3269">_xlfn.IFS(J3268&gt;=$C$13-$B$26,0,I3268&lt;$B$11,J3268+$B$26,TRUE,0)</f>
        <v>0.39999999999999997</v>
      </c>
      <c r="K3269" s="3" cm="1">
        <f t="array" ref="K3269">_xlfn.IFS(AND(NOT($K3268=0),$L3268),0,NOT($L3268),$K3268+$B$26,TRUE,$K3268)</f>
        <v>0.15</v>
      </c>
      <c r="L3269" s="3" t="b" cm="1">
        <f t="array" ref="L3269">_xlfn.IFS(AND($I3269&gt;0,$K3269&gt;=$C$5-$B$26),TRUE,$R3269&gt;=$B$6,FALSE,$I3269=0,FALSE,TRUE,$L3268)</f>
        <v>0</v>
      </c>
      <c r="M3269" s="3" t="b" cm="1">
        <f t="array" ref="M3269">_xlfn.IFS($N3269&gt;=$B$4-$B$26,FALSE,AND($I3269&gt;0,$K3269&gt;=$B$5-$B$26),TRUE,AND($L3269,NOT($M3268)),FALSE,$M3268,TRUE,TRUE,FALSE)</f>
        <v>0</v>
      </c>
      <c r="N3269" s="3" cm="1">
        <f t="array" ref="N3269">_xlfn.IFS($M3268,$N3268+$B$26,NOT($M3268),0,TRUE,$M3268)</f>
        <v>0</v>
      </c>
      <c r="O3269" s="3" t="b" cm="1">
        <f t="array" ref="O3269">_xlfn.IFS($M3269,FALSE,AND($L3269,NOT($M3269),$R3269&lt;$B$6,$I3269&gt;0),TRUE,TRUE,FALSE)</f>
        <v>0</v>
      </c>
      <c r="P3269" s="3" cm="1">
        <f t="array" ref="P3269">_xlfn.IFS($P3268&gt;=$C$7-$B$26,0,$O3268,$P3268+$B$26,TRUE,0)</f>
        <v>0</v>
      </c>
      <c r="Q3269" s="3" t="b" cm="1">
        <f t="array" ref="Q3269">_xlfn.IFS(AND($L3269,NOT($M3269),NOT($O3269)),TRUE,$R3269&gt;=$B$6,FALSE,AND($L3269,NOT($M3269),$O3269,$P3269=0),TRUE,TRUE,FALSE)</f>
        <v>0</v>
      </c>
      <c r="R3269" s="3" cm="1">
        <f t="array" ref="R3269">_xlfn.IFS(AND($Q3268,$R3268&lt;$B$6),$R3268+1,AND(NOT($L3268),$R3268&gt;0),0,TRUE,$R3268)</f>
        <v>0</v>
      </c>
      <c r="S3269" s="1" cm="1">
        <f t="array" ref="S3269">_xlfn.IFS(AND(Q3268,I3268&gt;$B$8),S3268+$B$8,AND(Q3268,I3268&lt;=$B$8),S3268+I3268,TRUE,$S3268)</f>
        <v>128</v>
      </c>
      <c r="T3269" s="1">
        <f t="shared" si="202"/>
        <v>11520</v>
      </c>
      <c r="U3269" s="17">
        <f t="shared" si="203"/>
        <v>211.63502755664422</v>
      </c>
      <c r="V3269" s="47" cm="1">
        <f t="array" ref="V3269">_xlfn.IFS($B$6=1,S3269*$B$10,AND(R3268=0,R3269&gt;=1,I3269&gt;=$B$6*$B$8-1),V3268+$B$6*$B$10*$B$8,AND(R3268=0,R3269&gt;=1,I3269&lt;$B$6*$B$8-1),V3268+I3268*$B$10,TRUE,V3268)</f>
        <v>12800</v>
      </c>
      <c r="W3269" s="17">
        <f t="shared" ref="W3269:W3332" si="204">V3269/H3269</f>
        <v>235.15003061849359</v>
      </c>
    </row>
    <row r="3270" spans="7:23" x14ac:dyDescent="0.25">
      <c r="G3270" s="15">
        <v>3268</v>
      </c>
      <c r="H3270" s="1">
        <f t="shared" si="201"/>
        <v>54.449999999999996</v>
      </c>
      <c r="I3270" s="15" cm="1">
        <f t="array" ref="I3270">_xlfn.IFS(J3269&gt;=$C$13-$B$26,MINA(I3269+$B$13-S3270+S3269,$B$11),I3269=$B$11,MINA(I3269-S3270+S3269,$B$11),TRUE,MAXA(I3269-S3270+S3269,0))</f>
        <v>0</v>
      </c>
      <c r="J3270" s="1" cm="1">
        <f t="array" ref="J3270">_xlfn.IFS(J3269&gt;=$C$13-$B$26,0,I3269&lt;$B$11,J3269+$B$26,TRUE,0)</f>
        <v>0.41666666666666663</v>
      </c>
      <c r="K3270" s="3" cm="1">
        <f t="array" ref="K3270">_xlfn.IFS(AND(NOT($K3269=0),$L3269),0,NOT($L3269),$K3269+$B$26,TRUE,$K3269)</f>
        <v>0.16666666666666666</v>
      </c>
      <c r="L3270" s="3" t="b" cm="1">
        <f t="array" ref="L3270">_xlfn.IFS(AND($I3270&gt;0,$K3270&gt;=$C$5-$B$26),TRUE,$R3270&gt;=$B$6,FALSE,$I3270=0,FALSE,TRUE,$L3269)</f>
        <v>0</v>
      </c>
      <c r="M3270" s="3" t="b" cm="1">
        <f t="array" ref="M3270">_xlfn.IFS($N3270&gt;=$B$4-$B$26,FALSE,AND($I3270&gt;0,$K3270&gt;=$B$5-$B$26),TRUE,AND($L3270,NOT($M3269)),FALSE,$M3269,TRUE,TRUE,FALSE)</f>
        <v>0</v>
      </c>
      <c r="N3270" s="3" cm="1">
        <f t="array" ref="N3270">_xlfn.IFS($M3269,$N3269+$B$26,NOT($M3269),0,TRUE,$M3269)</f>
        <v>0</v>
      </c>
      <c r="O3270" s="3" t="b" cm="1">
        <f t="array" ref="O3270">_xlfn.IFS($M3270,FALSE,AND($L3270,NOT($M3270),$R3270&lt;$B$6,$I3270&gt;0),TRUE,TRUE,FALSE)</f>
        <v>0</v>
      </c>
      <c r="P3270" s="3" cm="1">
        <f t="array" ref="P3270">_xlfn.IFS($P3269&gt;=$C$7-$B$26,0,$O3269,$P3269+$B$26,TRUE,0)</f>
        <v>0</v>
      </c>
      <c r="Q3270" s="3" t="b" cm="1">
        <f t="array" ref="Q3270">_xlfn.IFS(AND($L3270,NOT($M3270),NOT($O3270)),TRUE,$R3270&gt;=$B$6,FALSE,AND($L3270,NOT($M3270),$O3270,$P3270=0),TRUE,TRUE,FALSE)</f>
        <v>0</v>
      </c>
      <c r="R3270" s="3" cm="1">
        <f t="array" ref="R3270">_xlfn.IFS(AND($Q3269,$R3269&lt;$B$6),$R3269+1,AND(NOT($L3269),$R3269&gt;0),0,TRUE,$R3269)</f>
        <v>0</v>
      </c>
      <c r="S3270" s="1" cm="1">
        <f t="array" ref="S3270">_xlfn.IFS(AND(Q3269,I3269&gt;$B$8),S3269+$B$8,AND(Q3269,I3269&lt;=$B$8),S3269+I3269,TRUE,$S3269)</f>
        <v>128</v>
      </c>
      <c r="T3270" s="1">
        <f t="shared" si="202"/>
        <v>11520</v>
      </c>
      <c r="U3270" s="17">
        <f t="shared" si="203"/>
        <v>211.5702479338843</v>
      </c>
      <c r="V3270" s="47" cm="1">
        <f t="array" ref="V3270">_xlfn.IFS($B$6=1,S3270*$B$10,AND(R3269=0,R3270&gt;=1,I3270&gt;=$B$6*$B$8-1),V3269+$B$6*$B$10*$B$8,AND(R3269=0,R3270&gt;=1,I3270&lt;$B$6*$B$8-1),V3269+I3269*$B$10,TRUE,V3269)</f>
        <v>12800</v>
      </c>
      <c r="W3270" s="17">
        <f t="shared" si="204"/>
        <v>235.07805325987147</v>
      </c>
    </row>
    <row r="3271" spans="7:23" x14ac:dyDescent="0.25">
      <c r="G3271" s="15">
        <v>3269</v>
      </c>
      <c r="H3271" s="1">
        <f t="shared" si="201"/>
        <v>54.466666666666669</v>
      </c>
      <c r="I3271" s="15" cm="1">
        <f t="array" ref="I3271">_xlfn.IFS(J3270&gt;=$C$13-$B$26,MINA(I3270+$B$13-S3271+S3270,$B$11),I3270=$B$11,MINA(I3270-S3271+S3270,$B$11),TRUE,MAXA(I3270-S3271+S3270,0))</f>
        <v>0</v>
      </c>
      <c r="J3271" s="1" cm="1">
        <f t="array" ref="J3271">_xlfn.IFS(J3270&gt;=$C$13-$B$26,0,I3270&lt;$B$11,J3270+$B$26,TRUE,0)</f>
        <v>0.43333333333333329</v>
      </c>
      <c r="K3271" s="3" cm="1">
        <f t="array" ref="K3271">_xlfn.IFS(AND(NOT($K3270=0),$L3270),0,NOT($L3270),$K3270+$B$26,TRUE,$K3270)</f>
        <v>0.18333333333333332</v>
      </c>
      <c r="L3271" s="3" t="b" cm="1">
        <f t="array" ref="L3271">_xlfn.IFS(AND($I3271&gt;0,$K3271&gt;=$C$5-$B$26),TRUE,$R3271&gt;=$B$6,FALSE,$I3271=0,FALSE,TRUE,$L3270)</f>
        <v>0</v>
      </c>
      <c r="M3271" s="3" t="b" cm="1">
        <f t="array" ref="M3271">_xlfn.IFS($N3271&gt;=$B$4-$B$26,FALSE,AND($I3271&gt;0,$K3271&gt;=$B$5-$B$26),TRUE,AND($L3271,NOT($M3270)),FALSE,$M3270,TRUE,TRUE,FALSE)</f>
        <v>0</v>
      </c>
      <c r="N3271" s="3" cm="1">
        <f t="array" ref="N3271">_xlfn.IFS($M3270,$N3270+$B$26,NOT($M3270),0,TRUE,$M3270)</f>
        <v>0</v>
      </c>
      <c r="O3271" s="3" t="b" cm="1">
        <f t="array" ref="O3271">_xlfn.IFS($M3271,FALSE,AND($L3271,NOT($M3271),$R3271&lt;$B$6,$I3271&gt;0),TRUE,TRUE,FALSE)</f>
        <v>0</v>
      </c>
      <c r="P3271" s="3" cm="1">
        <f t="array" ref="P3271">_xlfn.IFS($P3270&gt;=$C$7-$B$26,0,$O3270,$P3270+$B$26,TRUE,0)</f>
        <v>0</v>
      </c>
      <c r="Q3271" s="3" t="b" cm="1">
        <f t="array" ref="Q3271">_xlfn.IFS(AND($L3271,NOT($M3271),NOT($O3271)),TRUE,$R3271&gt;=$B$6,FALSE,AND($L3271,NOT($M3271),$O3271,$P3271=0),TRUE,TRUE,FALSE)</f>
        <v>0</v>
      </c>
      <c r="R3271" s="3" cm="1">
        <f t="array" ref="R3271">_xlfn.IFS(AND($Q3270,$R3270&lt;$B$6),$R3270+1,AND(NOT($L3270),$R3270&gt;0),0,TRUE,$R3270)</f>
        <v>0</v>
      </c>
      <c r="S3271" s="1" cm="1">
        <f t="array" ref="S3271">_xlfn.IFS(AND(Q3270,I3270&gt;$B$8),S3270+$B$8,AND(Q3270,I3270&lt;=$B$8),S3270+I3270,TRUE,$S3270)</f>
        <v>128</v>
      </c>
      <c r="T3271" s="1">
        <f t="shared" si="202"/>
        <v>11520</v>
      </c>
      <c r="U3271" s="17">
        <f t="shared" si="203"/>
        <v>211.50550795593634</v>
      </c>
      <c r="V3271" s="47" cm="1">
        <f t="array" ref="V3271">_xlfn.IFS($B$6=1,S3271*$B$10,AND(R3270=0,R3271&gt;=1,I3271&gt;=$B$6*$B$8-1),V3270+$B$6*$B$10*$B$8,AND(R3270=0,R3271&gt;=1,I3271&lt;$B$6*$B$8-1),V3270+I3270*$B$10,TRUE,V3270)</f>
        <v>12800</v>
      </c>
      <c r="W3271" s="17">
        <f t="shared" si="204"/>
        <v>235.00611995104038</v>
      </c>
    </row>
    <row r="3272" spans="7:23" x14ac:dyDescent="0.25">
      <c r="G3272" s="15">
        <v>3270</v>
      </c>
      <c r="H3272" s="1">
        <f t="shared" si="201"/>
        <v>54.483333333333334</v>
      </c>
      <c r="I3272" s="15" cm="1">
        <f t="array" ref="I3272">_xlfn.IFS(J3271&gt;=$C$13-$B$26,MINA(I3271+$B$13-S3272+S3271,$B$11),I3271=$B$11,MINA(I3271-S3272+S3271,$B$11),TRUE,MAXA(I3271-S3272+S3271,0))</f>
        <v>0</v>
      </c>
      <c r="J3272" s="1" cm="1">
        <f t="array" ref="J3272">_xlfn.IFS(J3271&gt;=$C$13-$B$26,0,I3271&lt;$B$11,J3271+$B$26,TRUE,0)</f>
        <v>0.44999999999999996</v>
      </c>
      <c r="K3272" s="3" cm="1">
        <f t="array" ref="K3272">_xlfn.IFS(AND(NOT($K3271=0),$L3271),0,NOT($L3271),$K3271+$B$26,TRUE,$K3271)</f>
        <v>0.19999999999999998</v>
      </c>
      <c r="L3272" s="3" t="b" cm="1">
        <f t="array" ref="L3272">_xlfn.IFS(AND($I3272&gt;0,$K3272&gt;=$C$5-$B$26),TRUE,$R3272&gt;=$B$6,FALSE,$I3272=0,FALSE,TRUE,$L3271)</f>
        <v>0</v>
      </c>
      <c r="M3272" s="3" t="b" cm="1">
        <f t="array" ref="M3272">_xlfn.IFS($N3272&gt;=$B$4-$B$26,FALSE,AND($I3272&gt;0,$K3272&gt;=$B$5-$B$26),TRUE,AND($L3272,NOT($M3271)),FALSE,$M3271,TRUE,TRUE,FALSE)</f>
        <v>0</v>
      </c>
      <c r="N3272" s="3" cm="1">
        <f t="array" ref="N3272">_xlfn.IFS($M3271,$N3271+$B$26,NOT($M3271),0,TRUE,$M3271)</f>
        <v>0</v>
      </c>
      <c r="O3272" s="3" t="b" cm="1">
        <f t="array" ref="O3272">_xlfn.IFS($M3272,FALSE,AND($L3272,NOT($M3272),$R3272&lt;$B$6,$I3272&gt;0),TRUE,TRUE,FALSE)</f>
        <v>0</v>
      </c>
      <c r="P3272" s="3" cm="1">
        <f t="array" ref="P3272">_xlfn.IFS($P3271&gt;=$C$7-$B$26,0,$O3271,$P3271+$B$26,TRUE,0)</f>
        <v>0</v>
      </c>
      <c r="Q3272" s="3" t="b" cm="1">
        <f t="array" ref="Q3272">_xlfn.IFS(AND($L3272,NOT($M3272),NOT($O3272)),TRUE,$R3272&gt;=$B$6,FALSE,AND($L3272,NOT($M3272),$O3272,$P3272=0),TRUE,TRUE,FALSE)</f>
        <v>0</v>
      </c>
      <c r="R3272" s="3" cm="1">
        <f t="array" ref="R3272">_xlfn.IFS(AND($Q3271,$R3271&lt;$B$6),$R3271+1,AND(NOT($L3271),$R3271&gt;0),0,TRUE,$R3271)</f>
        <v>0</v>
      </c>
      <c r="S3272" s="1" cm="1">
        <f t="array" ref="S3272">_xlfn.IFS(AND(Q3271,I3271&gt;$B$8),S3271+$B$8,AND(Q3271,I3271&lt;=$B$8),S3271+I3271,TRUE,$S3271)</f>
        <v>128</v>
      </c>
      <c r="T3272" s="1">
        <f t="shared" si="202"/>
        <v>11520</v>
      </c>
      <c r="U3272" s="17">
        <f t="shared" si="203"/>
        <v>211.44080758641786</v>
      </c>
      <c r="V3272" s="47" cm="1">
        <f t="array" ref="V3272">_xlfn.IFS($B$6=1,S3272*$B$10,AND(R3271=0,R3272&gt;=1,I3272&gt;=$B$6*$B$8-1),V3271+$B$6*$B$10*$B$8,AND(R3271=0,R3272&gt;=1,I3272&lt;$B$6*$B$8-1),V3271+I3271*$B$10,TRUE,V3271)</f>
        <v>12800</v>
      </c>
      <c r="W3272" s="17">
        <f t="shared" si="204"/>
        <v>234.9342306515754</v>
      </c>
    </row>
    <row r="3273" spans="7:23" x14ac:dyDescent="0.25">
      <c r="G3273" s="15">
        <v>3271</v>
      </c>
      <c r="H3273" s="1">
        <f t="shared" si="201"/>
        <v>54.5</v>
      </c>
      <c r="I3273" s="15" cm="1">
        <f t="array" ref="I3273">_xlfn.IFS(J3272&gt;=$C$13-$B$26,MINA(I3272+$B$13-S3273+S3272,$B$11),I3272=$B$11,MINA(I3272-S3273+S3272,$B$11),TRUE,MAXA(I3272-S3273+S3272,0))</f>
        <v>0</v>
      </c>
      <c r="J3273" s="1" cm="1">
        <f t="array" ref="J3273">_xlfn.IFS(J3272&gt;=$C$13-$B$26,0,I3272&lt;$B$11,J3272+$B$26,TRUE,0)</f>
        <v>0.46666666666666662</v>
      </c>
      <c r="K3273" s="3" cm="1">
        <f t="array" ref="K3273">_xlfn.IFS(AND(NOT($K3272=0),$L3272),0,NOT($L3272),$K3272+$B$26,TRUE,$K3272)</f>
        <v>0.21666666666666665</v>
      </c>
      <c r="L3273" s="3" t="b" cm="1">
        <f t="array" ref="L3273">_xlfn.IFS(AND($I3273&gt;0,$K3273&gt;=$C$5-$B$26),TRUE,$R3273&gt;=$B$6,FALSE,$I3273=0,FALSE,TRUE,$L3272)</f>
        <v>0</v>
      </c>
      <c r="M3273" s="3" t="b" cm="1">
        <f t="array" ref="M3273">_xlfn.IFS($N3273&gt;=$B$4-$B$26,FALSE,AND($I3273&gt;0,$K3273&gt;=$B$5-$B$26),TRUE,AND($L3273,NOT($M3272)),FALSE,$M3272,TRUE,TRUE,FALSE)</f>
        <v>0</v>
      </c>
      <c r="N3273" s="3" cm="1">
        <f t="array" ref="N3273">_xlfn.IFS($M3272,$N3272+$B$26,NOT($M3272),0,TRUE,$M3272)</f>
        <v>0</v>
      </c>
      <c r="O3273" s="3" t="b" cm="1">
        <f t="array" ref="O3273">_xlfn.IFS($M3273,FALSE,AND($L3273,NOT($M3273),$R3273&lt;$B$6,$I3273&gt;0),TRUE,TRUE,FALSE)</f>
        <v>0</v>
      </c>
      <c r="P3273" s="3" cm="1">
        <f t="array" ref="P3273">_xlfn.IFS($P3272&gt;=$C$7-$B$26,0,$O3272,$P3272+$B$26,TRUE,0)</f>
        <v>0</v>
      </c>
      <c r="Q3273" s="3" t="b" cm="1">
        <f t="array" ref="Q3273">_xlfn.IFS(AND($L3273,NOT($M3273),NOT($O3273)),TRUE,$R3273&gt;=$B$6,FALSE,AND($L3273,NOT($M3273),$O3273,$P3273=0),TRUE,TRUE,FALSE)</f>
        <v>0</v>
      </c>
      <c r="R3273" s="3" cm="1">
        <f t="array" ref="R3273">_xlfn.IFS(AND($Q3272,$R3272&lt;$B$6),$R3272+1,AND(NOT($L3272),$R3272&gt;0),0,TRUE,$R3272)</f>
        <v>0</v>
      </c>
      <c r="S3273" s="1" cm="1">
        <f t="array" ref="S3273">_xlfn.IFS(AND(Q3272,I3272&gt;$B$8),S3272+$B$8,AND(Q3272,I3272&lt;=$B$8),S3272+I3272,TRUE,$S3272)</f>
        <v>128</v>
      </c>
      <c r="T3273" s="1">
        <f t="shared" si="202"/>
        <v>11520</v>
      </c>
      <c r="U3273" s="17">
        <f t="shared" si="203"/>
        <v>211.37614678899084</v>
      </c>
      <c r="V3273" s="47" cm="1">
        <f t="array" ref="V3273">_xlfn.IFS($B$6=1,S3273*$B$10,AND(R3272=0,R3273&gt;=1,I3273&gt;=$B$6*$B$8-1),V3272+$B$6*$B$10*$B$8,AND(R3272=0,R3273&gt;=1,I3273&lt;$B$6*$B$8-1),V3272+I3272*$B$10,TRUE,V3272)</f>
        <v>12800</v>
      </c>
      <c r="W3273" s="17">
        <f t="shared" si="204"/>
        <v>234.86238532110093</v>
      </c>
    </row>
    <row r="3274" spans="7:23" x14ac:dyDescent="0.25">
      <c r="G3274" s="15">
        <v>3272</v>
      </c>
      <c r="H3274" s="1">
        <f t="shared" si="201"/>
        <v>54.516666666666666</v>
      </c>
      <c r="I3274" s="15" cm="1">
        <f t="array" ref="I3274">_xlfn.IFS(J3273&gt;=$C$13-$B$26,MINA(I3273+$B$13-S3274+S3273,$B$11),I3273=$B$11,MINA(I3273-S3274+S3273,$B$11),TRUE,MAXA(I3273-S3274+S3273,0))</f>
        <v>0</v>
      </c>
      <c r="J3274" s="1" cm="1">
        <f t="array" ref="J3274">_xlfn.IFS(J3273&gt;=$C$13-$B$26,0,I3273&lt;$B$11,J3273+$B$26,TRUE,0)</f>
        <v>0.48333333333333328</v>
      </c>
      <c r="K3274" s="3" cm="1">
        <f t="array" ref="K3274">_xlfn.IFS(AND(NOT($K3273=0),$L3273),0,NOT($L3273),$K3273+$B$26,TRUE,$K3273)</f>
        <v>0.23333333333333331</v>
      </c>
      <c r="L3274" s="3" t="b" cm="1">
        <f t="array" ref="L3274">_xlfn.IFS(AND($I3274&gt;0,$K3274&gt;=$C$5-$B$26),TRUE,$R3274&gt;=$B$6,FALSE,$I3274=0,FALSE,TRUE,$L3273)</f>
        <v>0</v>
      </c>
      <c r="M3274" s="3" t="b" cm="1">
        <f t="array" ref="M3274">_xlfn.IFS($N3274&gt;=$B$4-$B$26,FALSE,AND($I3274&gt;0,$K3274&gt;=$B$5-$B$26),TRUE,AND($L3274,NOT($M3273)),FALSE,$M3273,TRUE,TRUE,FALSE)</f>
        <v>0</v>
      </c>
      <c r="N3274" s="3" cm="1">
        <f t="array" ref="N3274">_xlfn.IFS($M3273,$N3273+$B$26,NOT($M3273),0,TRUE,$M3273)</f>
        <v>0</v>
      </c>
      <c r="O3274" s="3" t="b" cm="1">
        <f t="array" ref="O3274">_xlfn.IFS($M3274,FALSE,AND($L3274,NOT($M3274),$R3274&lt;$B$6,$I3274&gt;0),TRUE,TRUE,FALSE)</f>
        <v>0</v>
      </c>
      <c r="P3274" s="3" cm="1">
        <f t="array" ref="P3274">_xlfn.IFS($P3273&gt;=$C$7-$B$26,0,$O3273,$P3273+$B$26,TRUE,0)</f>
        <v>0</v>
      </c>
      <c r="Q3274" s="3" t="b" cm="1">
        <f t="array" ref="Q3274">_xlfn.IFS(AND($L3274,NOT($M3274),NOT($O3274)),TRUE,$R3274&gt;=$B$6,FALSE,AND($L3274,NOT($M3274),$O3274,$P3274=0),TRUE,TRUE,FALSE)</f>
        <v>0</v>
      </c>
      <c r="R3274" s="3" cm="1">
        <f t="array" ref="R3274">_xlfn.IFS(AND($Q3273,$R3273&lt;$B$6),$R3273+1,AND(NOT($L3273),$R3273&gt;0),0,TRUE,$R3273)</f>
        <v>0</v>
      </c>
      <c r="S3274" s="1" cm="1">
        <f t="array" ref="S3274">_xlfn.IFS(AND(Q3273,I3273&gt;$B$8),S3273+$B$8,AND(Q3273,I3273&lt;=$B$8),S3273+I3273,TRUE,$S3273)</f>
        <v>128</v>
      </c>
      <c r="T3274" s="1">
        <f t="shared" si="202"/>
        <v>11520</v>
      </c>
      <c r="U3274" s="17">
        <f t="shared" si="203"/>
        <v>211.31152552736165</v>
      </c>
      <c r="V3274" s="47" cm="1">
        <f t="array" ref="V3274">_xlfn.IFS($B$6=1,S3274*$B$10,AND(R3273=0,R3274&gt;=1,I3274&gt;=$B$6*$B$8-1),V3273+$B$6*$B$10*$B$8,AND(R3273=0,R3274&gt;=1,I3274&lt;$B$6*$B$8-1),V3273+I3273*$B$10,TRUE,V3273)</f>
        <v>12800</v>
      </c>
      <c r="W3274" s="17">
        <f t="shared" si="204"/>
        <v>234.79058391929075</v>
      </c>
    </row>
    <row r="3275" spans="7:23" x14ac:dyDescent="0.25">
      <c r="G3275" s="15">
        <v>3273</v>
      </c>
      <c r="H3275" s="1">
        <f t="shared" si="201"/>
        <v>54.533333333333331</v>
      </c>
      <c r="I3275" s="15" cm="1">
        <f t="array" ref="I3275">_xlfn.IFS(J3274&gt;=$C$13-$B$26,MINA(I3274+$B$13-S3275+S3274,$B$11),I3274=$B$11,MINA(I3274-S3275+S3274,$B$11),TRUE,MAXA(I3274-S3275+S3274,0))</f>
        <v>0</v>
      </c>
      <c r="J3275" s="1" cm="1">
        <f t="array" ref="J3275">_xlfn.IFS(J3274&gt;=$C$13-$B$26,0,I3274&lt;$B$11,J3274+$B$26,TRUE,0)</f>
        <v>0.49999999999999994</v>
      </c>
      <c r="K3275" s="3" cm="1">
        <f t="array" ref="K3275">_xlfn.IFS(AND(NOT($K3274=0),$L3274),0,NOT($L3274),$K3274+$B$26,TRUE,$K3274)</f>
        <v>0.24999999999999997</v>
      </c>
      <c r="L3275" s="3" t="b" cm="1">
        <f t="array" ref="L3275">_xlfn.IFS(AND($I3275&gt;0,$K3275&gt;=$C$5-$B$26),TRUE,$R3275&gt;=$B$6,FALSE,$I3275=0,FALSE,TRUE,$L3274)</f>
        <v>0</v>
      </c>
      <c r="M3275" s="3" t="b" cm="1">
        <f t="array" ref="M3275">_xlfn.IFS($N3275&gt;=$B$4-$B$26,FALSE,AND($I3275&gt;0,$K3275&gt;=$B$5-$B$26),TRUE,AND($L3275,NOT($M3274)),FALSE,$M3274,TRUE,TRUE,FALSE)</f>
        <v>0</v>
      </c>
      <c r="N3275" s="3" cm="1">
        <f t="array" ref="N3275">_xlfn.IFS($M3274,$N3274+$B$26,NOT($M3274),0,TRUE,$M3274)</f>
        <v>0</v>
      </c>
      <c r="O3275" s="3" t="b" cm="1">
        <f t="array" ref="O3275">_xlfn.IFS($M3275,FALSE,AND($L3275,NOT($M3275),$R3275&lt;$B$6,$I3275&gt;0),TRUE,TRUE,FALSE)</f>
        <v>0</v>
      </c>
      <c r="P3275" s="3" cm="1">
        <f t="array" ref="P3275">_xlfn.IFS($P3274&gt;=$C$7-$B$26,0,$O3274,$P3274+$B$26,TRUE,0)</f>
        <v>0</v>
      </c>
      <c r="Q3275" s="3" t="b" cm="1">
        <f t="array" ref="Q3275">_xlfn.IFS(AND($L3275,NOT($M3275),NOT($O3275)),TRUE,$R3275&gt;=$B$6,FALSE,AND($L3275,NOT($M3275),$O3275,$P3275=0),TRUE,TRUE,FALSE)</f>
        <v>0</v>
      </c>
      <c r="R3275" s="3" cm="1">
        <f t="array" ref="R3275">_xlfn.IFS(AND($Q3274,$R3274&lt;$B$6),$R3274+1,AND(NOT($L3274),$R3274&gt;0),0,TRUE,$R3274)</f>
        <v>0</v>
      </c>
      <c r="S3275" s="1" cm="1">
        <f t="array" ref="S3275">_xlfn.IFS(AND(Q3274,I3274&gt;$B$8),S3274+$B$8,AND(Q3274,I3274&lt;=$B$8),S3274+I3274,TRUE,$S3274)</f>
        <v>128</v>
      </c>
      <c r="T3275" s="1">
        <f t="shared" si="202"/>
        <v>11520</v>
      </c>
      <c r="U3275" s="17">
        <f t="shared" si="203"/>
        <v>211.24694376528117</v>
      </c>
      <c r="V3275" s="47" cm="1">
        <f t="array" ref="V3275">_xlfn.IFS($B$6=1,S3275*$B$10,AND(R3274=0,R3275&gt;=1,I3275&gt;=$B$6*$B$8-1),V3274+$B$6*$B$10*$B$8,AND(R3274=0,R3275&gt;=1,I3275&lt;$B$6*$B$8-1),V3274+I3274*$B$10,TRUE,V3274)</f>
        <v>12800</v>
      </c>
      <c r="W3275" s="17">
        <f t="shared" si="204"/>
        <v>234.71882640586799</v>
      </c>
    </row>
    <row r="3276" spans="7:23" x14ac:dyDescent="0.25">
      <c r="G3276" s="15">
        <v>3274</v>
      </c>
      <c r="H3276" s="1">
        <f t="shared" si="201"/>
        <v>54.55</v>
      </c>
      <c r="I3276" s="15" cm="1">
        <f t="array" ref="I3276">_xlfn.IFS(J3275&gt;=$C$13-$B$26,MINA(I3275+$B$13-S3276+S3275,$B$11),I3275=$B$11,MINA(I3275-S3276+S3275,$B$11),TRUE,MAXA(I3275-S3276+S3275,0))</f>
        <v>0</v>
      </c>
      <c r="J3276" s="1" cm="1">
        <f t="array" ref="J3276">_xlfn.IFS(J3275&gt;=$C$13-$B$26,0,I3275&lt;$B$11,J3275+$B$26,TRUE,0)</f>
        <v>0.51666666666666661</v>
      </c>
      <c r="K3276" s="3" cm="1">
        <f t="array" ref="K3276">_xlfn.IFS(AND(NOT($K3275=0),$L3275),0,NOT($L3275),$K3275+$B$26,TRUE,$K3275)</f>
        <v>0.26666666666666666</v>
      </c>
      <c r="L3276" s="3" t="b" cm="1">
        <f t="array" ref="L3276">_xlfn.IFS(AND($I3276&gt;0,$K3276&gt;=$C$5-$B$26),TRUE,$R3276&gt;=$B$6,FALSE,$I3276=0,FALSE,TRUE,$L3275)</f>
        <v>0</v>
      </c>
      <c r="M3276" s="3" t="b" cm="1">
        <f t="array" ref="M3276">_xlfn.IFS($N3276&gt;=$B$4-$B$26,FALSE,AND($I3276&gt;0,$K3276&gt;=$B$5-$B$26),TRUE,AND($L3276,NOT($M3275)),FALSE,$M3275,TRUE,TRUE,FALSE)</f>
        <v>0</v>
      </c>
      <c r="N3276" s="3" cm="1">
        <f t="array" ref="N3276">_xlfn.IFS($M3275,$N3275+$B$26,NOT($M3275),0,TRUE,$M3275)</f>
        <v>0</v>
      </c>
      <c r="O3276" s="3" t="b" cm="1">
        <f t="array" ref="O3276">_xlfn.IFS($M3276,FALSE,AND($L3276,NOT($M3276),$R3276&lt;$B$6,$I3276&gt;0),TRUE,TRUE,FALSE)</f>
        <v>0</v>
      </c>
      <c r="P3276" s="3" cm="1">
        <f t="array" ref="P3276">_xlfn.IFS($P3275&gt;=$C$7-$B$26,0,$O3275,$P3275+$B$26,TRUE,0)</f>
        <v>0</v>
      </c>
      <c r="Q3276" s="3" t="b" cm="1">
        <f t="array" ref="Q3276">_xlfn.IFS(AND($L3276,NOT($M3276),NOT($O3276)),TRUE,$R3276&gt;=$B$6,FALSE,AND($L3276,NOT($M3276),$O3276,$P3276=0),TRUE,TRUE,FALSE)</f>
        <v>0</v>
      </c>
      <c r="R3276" s="3" cm="1">
        <f t="array" ref="R3276">_xlfn.IFS(AND($Q3275,$R3275&lt;$B$6),$R3275+1,AND(NOT($L3275),$R3275&gt;0),0,TRUE,$R3275)</f>
        <v>0</v>
      </c>
      <c r="S3276" s="1" cm="1">
        <f t="array" ref="S3276">_xlfn.IFS(AND(Q3275,I3275&gt;$B$8),S3275+$B$8,AND(Q3275,I3275&lt;=$B$8),S3275+I3275,TRUE,$S3275)</f>
        <v>128</v>
      </c>
      <c r="T3276" s="1">
        <f t="shared" si="202"/>
        <v>11520</v>
      </c>
      <c r="U3276" s="17">
        <f t="shared" si="203"/>
        <v>211.18240146654446</v>
      </c>
      <c r="V3276" s="47" cm="1">
        <f t="array" ref="V3276">_xlfn.IFS($B$6=1,S3276*$B$10,AND(R3275=0,R3276&gt;=1,I3276&gt;=$B$6*$B$8-1),V3275+$B$6*$B$10*$B$8,AND(R3275=0,R3276&gt;=1,I3276&lt;$B$6*$B$8-1),V3275+I3275*$B$10,TRUE,V3275)</f>
        <v>12800</v>
      </c>
      <c r="W3276" s="17">
        <f t="shared" si="204"/>
        <v>234.64711274060497</v>
      </c>
    </row>
    <row r="3277" spans="7:23" x14ac:dyDescent="0.25">
      <c r="G3277" s="15">
        <v>3275</v>
      </c>
      <c r="H3277" s="1">
        <f t="shared" si="201"/>
        <v>54.566666666666663</v>
      </c>
      <c r="I3277" s="15" cm="1">
        <f t="array" ref="I3277">_xlfn.IFS(J3276&gt;=$C$13-$B$26,MINA(I3276+$B$13-S3277+S3276,$B$11),I3276=$B$11,MINA(I3276-S3277+S3276,$B$11),TRUE,MAXA(I3276-S3277+S3276,0))</f>
        <v>0</v>
      </c>
      <c r="J3277" s="1" cm="1">
        <f t="array" ref="J3277">_xlfn.IFS(J3276&gt;=$C$13-$B$26,0,I3276&lt;$B$11,J3276+$B$26,TRUE,0)</f>
        <v>0.53333333333333333</v>
      </c>
      <c r="K3277" s="3" cm="1">
        <f t="array" ref="K3277">_xlfn.IFS(AND(NOT($K3276=0),$L3276),0,NOT($L3276),$K3276+$B$26,TRUE,$K3276)</f>
        <v>0.28333333333333333</v>
      </c>
      <c r="L3277" s="3" t="b" cm="1">
        <f t="array" ref="L3277">_xlfn.IFS(AND($I3277&gt;0,$K3277&gt;=$C$5-$B$26),TRUE,$R3277&gt;=$B$6,FALSE,$I3277=0,FALSE,TRUE,$L3276)</f>
        <v>0</v>
      </c>
      <c r="M3277" s="3" t="b" cm="1">
        <f t="array" ref="M3277">_xlfn.IFS($N3277&gt;=$B$4-$B$26,FALSE,AND($I3277&gt;0,$K3277&gt;=$B$5-$B$26),TRUE,AND($L3277,NOT($M3276)),FALSE,$M3276,TRUE,TRUE,FALSE)</f>
        <v>0</v>
      </c>
      <c r="N3277" s="3" cm="1">
        <f t="array" ref="N3277">_xlfn.IFS($M3276,$N3276+$B$26,NOT($M3276),0,TRUE,$M3276)</f>
        <v>0</v>
      </c>
      <c r="O3277" s="3" t="b" cm="1">
        <f t="array" ref="O3277">_xlfn.IFS($M3277,FALSE,AND($L3277,NOT($M3277),$R3277&lt;$B$6,$I3277&gt;0),TRUE,TRUE,FALSE)</f>
        <v>0</v>
      </c>
      <c r="P3277" s="3" cm="1">
        <f t="array" ref="P3277">_xlfn.IFS($P3276&gt;=$C$7-$B$26,0,$O3276,$P3276+$B$26,TRUE,0)</f>
        <v>0</v>
      </c>
      <c r="Q3277" s="3" t="b" cm="1">
        <f t="array" ref="Q3277">_xlfn.IFS(AND($L3277,NOT($M3277),NOT($O3277)),TRUE,$R3277&gt;=$B$6,FALSE,AND($L3277,NOT($M3277),$O3277,$P3277=0),TRUE,TRUE,FALSE)</f>
        <v>0</v>
      </c>
      <c r="R3277" s="3" cm="1">
        <f t="array" ref="R3277">_xlfn.IFS(AND($Q3276,$R3276&lt;$B$6),$R3276+1,AND(NOT($L3276),$R3276&gt;0),0,TRUE,$R3276)</f>
        <v>0</v>
      </c>
      <c r="S3277" s="1" cm="1">
        <f t="array" ref="S3277">_xlfn.IFS(AND(Q3276,I3276&gt;$B$8),S3276+$B$8,AND(Q3276,I3276&lt;=$B$8),S3276+I3276,TRUE,$S3276)</f>
        <v>128</v>
      </c>
      <c r="T3277" s="1">
        <f t="shared" si="202"/>
        <v>11520</v>
      </c>
      <c r="U3277" s="17">
        <f t="shared" si="203"/>
        <v>211.11789859499086</v>
      </c>
      <c r="V3277" s="47" cm="1">
        <f t="array" ref="V3277">_xlfn.IFS($B$6=1,S3277*$B$10,AND(R3276=0,R3277&gt;=1,I3277&gt;=$B$6*$B$8-1),V3276+$B$6*$B$10*$B$8,AND(R3276=0,R3277&gt;=1,I3277&lt;$B$6*$B$8-1),V3276+I3276*$B$10,TRUE,V3276)</f>
        <v>12800</v>
      </c>
      <c r="W3277" s="17">
        <f t="shared" si="204"/>
        <v>234.57544288332318</v>
      </c>
    </row>
    <row r="3278" spans="7:23" x14ac:dyDescent="0.25">
      <c r="G3278" s="15">
        <v>3276</v>
      </c>
      <c r="H3278" s="1">
        <f t="shared" si="201"/>
        <v>54.583333333333336</v>
      </c>
      <c r="I3278" s="15" cm="1">
        <f t="array" ref="I3278">_xlfn.IFS(J3277&gt;=$C$13-$B$26,MINA(I3277+$B$13-S3278+S3277,$B$11),I3277=$B$11,MINA(I3277-S3278+S3277,$B$11),TRUE,MAXA(I3277-S3278+S3277,0))</f>
        <v>0</v>
      </c>
      <c r="J3278" s="1" cm="1">
        <f t="array" ref="J3278">_xlfn.IFS(J3277&gt;=$C$13-$B$26,0,I3277&lt;$B$11,J3277+$B$26,TRUE,0)</f>
        <v>0.55000000000000004</v>
      </c>
      <c r="K3278" s="3" cm="1">
        <f t="array" ref="K3278">_xlfn.IFS(AND(NOT($K3277=0),$L3277),0,NOT($L3277),$K3277+$B$26,TRUE,$K3277)</f>
        <v>0.3</v>
      </c>
      <c r="L3278" s="3" t="b" cm="1">
        <f t="array" ref="L3278">_xlfn.IFS(AND($I3278&gt;0,$K3278&gt;=$C$5-$B$26),TRUE,$R3278&gt;=$B$6,FALSE,$I3278=0,FALSE,TRUE,$L3277)</f>
        <v>0</v>
      </c>
      <c r="M3278" s="3" t="b" cm="1">
        <f t="array" ref="M3278">_xlfn.IFS($N3278&gt;=$B$4-$B$26,FALSE,AND($I3278&gt;0,$K3278&gt;=$B$5-$B$26),TRUE,AND($L3278,NOT($M3277)),FALSE,$M3277,TRUE,TRUE,FALSE)</f>
        <v>0</v>
      </c>
      <c r="N3278" s="3" cm="1">
        <f t="array" ref="N3278">_xlfn.IFS($M3277,$N3277+$B$26,NOT($M3277),0,TRUE,$M3277)</f>
        <v>0</v>
      </c>
      <c r="O3278" s="3" t="b" cm="1">
        <f t="array" ref="O3278">_xlfn.IFS($M3278,FALSE,AND($L3278,NOT($M3278),$R3278&lt;$B$6,$I3278&gt;0),TRUE,TRUE,FALSE)</f>
        <v>0</v>
      </c>
      <c r="P3278" s="3" cm="1">
        <f t="array" ref="P3278">_xlfn.IFS($P3277&gt;=$C$7-$B$26,0,$O3277,$P3277+$B$26,TRUE,0)</f>
        <v>0</v>
      </c>
      <c r="Q3278" s="3" t="b" cm="1">
        <f t="array" ref="Q3278">_xlfn.IFS(AND($L3278,NOT($M3278),NOT($O3278)),TRUE,$R3278&gt;=$B$6,FALSE,AND($L3278,NOT($M3278),$O3278,$P3278=0),TRUE,TRUE,FALSE)</f>
        <v>0</v>
      </c>
      <c r="R3278" s="3" cm="1">
        <f t="array" ref="R3278">_xlfn.IFS(AND($Q3277,$R3277&lt;$B$6),$R3277+1,AND(NOT($L3277),$R3277&gt;0),0,TRUE,$R3277)</f>
        <v>0</v>
      </c>
      <c r="S3278" s="1" cm="1">
        <f t="array" ref="S3278">_xlfn.IFS(AND(Q3277,I3277&gt;$B$8),S3277+$B$8,AND(Q3277,I3277&lt;=$B$8),S3277+I3277,TRUE,$S3277)</f>
        <v>128</v>
      </c>
      <c r="T3278" s="1">
        <f t="shared" si="202"/>
        <v>11520</v>
      </c>
      <c r="U3278" s="17">
        <f t="shared" si="203"/>
        <v>211.0534351145038</v>
      </c>
      <c r="V3278" s="47" cm="1">
        <f t="array" ref="V3278">_xlfn.IFS($B$6=1,S3278*$B$10,AND(R3277=0,R3278&gt;=1,I3278&gt;=$B$6*$B$8-1),V3277+$B$6*$B$10*$B$8,AND(R3277=0,R3278&gt;=1,I3278&lt;$B$6*$B$8-1),V3277+I3277*$B$10,TRUE,V3277)</f>
        <v>12800</v>
      </c>
      <c r="W3278" s="17">
        <f t="shared" si="204"/>
        <v>234.50381679389312</v>
      </c>
    </row>
    <row r="3279" spans="7:23" x14ac:dyDescent="0.25">
      <c r="G3279" s="15">
        <v>3277</v>
      </c>
      <c r="H3279" s="1">
        <f t="shared" si="201"/>
        <v>54.6</v>
      </c>
      <c r="I3279" s="15" cm="1">
        <f t="array" ref="I3279">_xlfn.IFS(J3278&gt;=$C$13-$B$26,MINA(I3278+$B$13-S3279+S3278,$B$11),I3278=$B$11,MINA(I3278-S3279+S3278,$B$11),TRUE,MAXA(I3278-S3279+S3278,0))</f>
        <v>0</v>
      </c>
      <c r="J3279" s="1" cm="1">
        <f t="array" ref="J3279">_xlfn.IFS(J3278&gt;=$C$13-$B$26,0,I3278&lt;$B$11,J3278+$B$26,TRUE,0)</f>
        <v>0.56666666666666676</v>
      </c>
      <c r="K3279" s="3" cm="1">
        <f t="array" ref="K3279">_xlfn.IFS(AND(NOT($K3278=0),$L3278),0,NOT($L3278),$K3278+$B$26,TRUE,$K3278)</f>
        <v>0.31666666666666665</v>
      </c>
      <c r="L3279" s="3" t="b" cm="1">
        <f t="array" ref="L3279">_xlfn.IFS(AND($I3279&gt;0,$K3279&gt;=$C$5-$B$26),TRUE,$R3279&gt;=$B$6,FALSE,$I3279=0,FALSE,TRUE,$L3278)</f>
        <v>0</v>
      </c>
      <c r="M3279" s="3" t="b" cm="1">
        <f t="array" ref="M3279">_xlfn.IFS($N3279&gt;=$B$4-$B$26,FALSE,AND($I3279&gt;0,$K3279&gt;=$B$5-$B$26),TRUE,AND($L3279,NOT($M3278)),FALSE,$M3278,TRUE,TRUE,FALSE)</f>
        <v>0</v>
      </c>
      <c r="N3279" s="3" cm="1">
        <f t="array" ref="N3279">_xlfn.IFS($M3278,$N3278+$B$26,NOT($M3278),0,TRUE,$M3278)</f>
        <v>0</v>
      </c>
      <c r="O3279" s="3" t="b" cm="1">
        <f t="array" ref="O3279">_xlfn.IFS($M3279,FALSE,AND($L3279,NOT($M3279),$R3279&lt;$B$6,$I3279&gt;0),TRUE,TRUE,FALSE)</f>
        <v>0</v>
      </c>
      <c r="P3279" s="3" cm="1">
        <f t="array" ref="P3279">_xlfn.IFS($P3278&gt;=$C$7-$B$26,0,$O3278,$P3278+$B$26,TRUE,0)</f>
        <v>0</v>
      </c>
      <c r="Q3279" s="3" t="b" cm="1">
        <f t="array" ref="Q3279">_xlfn.IFS(AND($L3279,NOT($M3279),NOT($O3279)),TRUE,$R3279&gt;=$B$6,FALSE,AND($L3279,NOT($M3279),$O3279,$P3279=0),TRUE,TRUE,FALSE)</f>
        <v>0</v>
      </c>
      <c r="R3279" s="3" cm="1">
        <f t="array" ref="R3279">_xlfn.IFS(AND($Q3278,$R3278&lt;$B$6),$R3278+1,AND(NOT($L3278),$R3278&gt;0),0,TRUE,$R3278)</f>
        <v>0</v>
      </c>
      <c r="S3279" s="1" cm="1">
        <f t="array" ref="S3279">_xlfn.IFS(AND(Q3278,I3278&gt;$B$8),S3278+$B$8,AND(Q3278,I3278&lt;=$B$8),S3278+I3278,TRUE,$S3278)</f>
        <v>128</v>
      </c>
      <c r="T3279" s="1">
        <f t="shared" si="202"/>
        <v>11520</v>
      </c>
      <c r="U3279" s="17">
        <f t="shared" si="203"/>
        <v>210.98901098901098</v>
      </c>
      <c r="V3279" s="47" cm="1">
        <f t="array" ref="V3279">_xlfn.IFS($B$6=1,S3279*$B$10,AND(R3278=0,R3279&gt;=1,I3279&gt;=$B$6*$B$8-1),V3278+$B$6*$B$10*$B$8,AND(R3278=0,R3279&gt;=1,I3279&lt;$B$6*$B$8-1),V3278+I3278*$B$10,TRUE,V3278)</f>
        <v>12800</v>
      </c>
      <c r="W3279" s="17">
        <f t="shared" si="204"/>
        <v>234.43223443223442</v>
      </c>
    </row>
    <row r="3280" spans="7:23" x14ac:dyDescent="0.25">
      <c r="G3280" s="15">
        <v>3278</v>
      </c>
      <c r="H3280" s="1">
        <f t="shared" si="201"/>
        <v>54.616666666666667</v>
      </c>
      <c r="I3280" s="15" cm="1">
        <f t="array" ref="I3280">_xlfn.IFS(J3279&gt;=$C$13-$B$26,MINA(I3279+$B$13-S3280+S3279,$B$11),I3279=$B$11,MINA(I3279-S3280+S3279,$B$11),TRUE,MAXA(I3279-S3280+S3279,0))</f>
        <v>0</v>
      </c>
      <c r="J3280" s="1" cm="1">
        <f t="array" ref="J3280">_xlfn.IFS(J3279&gt;=$C$13-$B$26,0,I3279&lt;$B$11,J3279+$B$26,TRUE,0)</f>
        <v>0.58333333333333348</v>
      </c>
      <c r="K3280" s="3" cm="1">
        <f t="array" ref="K3280">_xlfn.IFS(AND(NOT($K3279=0),$L3279),0,NOT($L3279),$K3279+$B$26,TRUE,$K3279)</f>
        <v>0.33333333333333331</v>
      </c>
      <c r="L3280" s="3" t="b" cm="1">
        <f t="array" ref="L3280">_xlfn.IFS(AND($I3280&gt;0,$K3280&gt;=$C$5-$B$26),TRUE,$R3280&gt;=$B$6,FALSE,$I3280=0,FALSE,TRUE,$L3279)</f>
        <v>0</v>
      </c>
      <c r="M3280" s="3" t="b" cm="1">
        <f t="array" ref="M3280">_xlfn.IFS($N3280&gt;=$B$4-$B$26,FALSE,AND($I3280&gt;0,$K3280&gt;=$B$5-$B$26),TRUE,AND($L3280,NOT($M3279)),FALSE,$M3279,TRUE,TRUE,FALSE)</f>
        <v>0</v>
      </c>
      <c r="N3280" s="3" cm="1">
        <f t="array" ref="N3280">_xlfn.IFS($M3279,$N3279+$B$26,NOT($M3279),0,TRUE,$M3279)</f>
        <v>0</v>
      </c>
      <c r="O3280" s="3" t="b" cm="1">
        <f t="array" ref="O3280">_xlfn.IFS($M3280,FALSE,AND($L3280,NOT($M3280),$R3280&lt;$B$6,$I3280&gt;0),TRUE,TRUE,FALSE)</f>
        <v>0</v>
      </c>
      <c r="P3280" s="3" cm="1">
        <f t="array" ref="P3280">_xlfn.IFS($P3279&gt;=$C$7-$B$26,0,$O3279,$P3279+$B$26,TRUE,0)</f>
        <v>0</v>
      </c>
      <c r="Q3280" s="3" t="b" cm="1">
        <f t="array" ref="Q3280">_xlfn.IFS(AND($L3280,NOT($M3280),NOT($O3280)),TRUE,$R3280&gt;=$B$6,FALSE,AND($L3280,NOT($M3280),$O3280,$P3280=0),TRUE,TRUE,FALSE)</f>
        <v>0</v>
      </c>
      <c r="R3280" s="3" cm="1">
        <f t="array" ref="R3280">_xlfn.IFS(AND($Q3279,$R3279&lt;$B$6),$R3279+1,AND(NOT($L3279),$R3279&gt;0),0,TRUE,$R3279)</f>
        <v>0</v>
      </c>
      <c r="S3280" s="1" cm="1">
        <f t="array" ref="S3280">_xlfn.IFS(AND(Q3279,I3279&gt;$B$8),S3279+$B$8,AND(Q3279,I3279&lt;=$B$8),S3279+I3279,TRUE,$S3279)</f>
        <v>128</v>
      </c>
      <c r="T3280" s="1">
        <f t="shared" si="202"/>
        <v>11520</v>
      </c>
      <c r="U3280" s="17">
        <f t="shared" si="203"/>
        <v>210.92462618248399</v>
      </c>
      <c r="V3280" s="47" cm="1">
        <f t="array" ref="V3280">_xlfn.IFS($B$6=1,S3280*$B$10,AND(R3279=0,R3280&gt;=1,I3280&gt;=$B$6*$B$8-1),V3279+$B$6*$B$10*$B$8,AND(R3279=0,R3280&gt;=1,I3280&lt;$B$6*$B$8-1),V3279+I3279*$B$10,TRUE,V3279)</f>
        <v>12800</v>
      </c>
      <c r="W3280" s="17">
        <f t="shared" si="204"/>
        <v>234.36069575831553</v>
      </c>
    </row>
    <row r="3281" spans="7:23" x14ac:dyDescent="0.25">
      <c r="G3281" s="15">
        <v>3279</v>
      </c>
      <c r="H3281" s="1">
        <f t="shared" si="201"/>
        <v>54.633333333333333</v>
      </c>
      <c r="I3281" s="15" cm="1">
        <f t="array" ref="I3281">_xlfn.IFS(J3280&gt;=$C$13-$B$26,MINA(I3280+$B$13-S3281+S3280,$B$11),I3280=$B$11,MINA(I3280-S3281+S3280,$B$11),TRUE,MAXA(I3280-S3281+S3280,0))</f>
        <v>0</v>
      </c>
      <c r="J3281" s="1" cm="1">
        <f t="array" ref="J3281">_xlfn.IFS(J3280&gt;=$C$13-$B$26,0,I3280&lt;$B$11,J3280+$B$26,TRUE,0)</f>
        <v>0.6000000000000002</v>
      </c>
      <c r="K3281" s="3" cm="1">
        <f t="array" ref="K3281">_xlfn.IFS(AND(NOT($K3280=0),$L3280),0,NOT($L3280),$K3280+$B$26,TRUE,$K3280)</f>
        <v>0.35</v>
      </c>
      <c r="L3281" s="3" t="b" cm="1">
        <f t="array" ref="L3281">_xlfn.IFS(AND($I3281&gt;0,$K3281&gt;=$C$5-$B$26),TRUE,$R3281&gt;=$B$6,FALSE,$I3281=0,FALSE,TRUE,$L3280)</f>
        <v>0</v>
      </c>
      <c r="M3281" s="3" t="b" cm="1">
        <f t="array" ref="M3281">_xlfn.IFS($N3281&gt;=$B$4-$B$26,FALSE,AND($I3281&gt;0,$K3281&gt;=$B$5-$B$26),TRUE,AND($L3281,NOT($M3280)),FALSE,$M3280,TRUE,TRUE,FALSE)</f>
        <v>0</v>
      </c>
      <c r="N3281" s="3" cm="1">
        <f t="array" ref="N3281">_xlfn.IFS($M3280,$N3280+$B$26,NOT($M3280),0,TRUE,$M3280)</f>
        <v>0</v>
      </c>
      <c r="O3281" s="3" t="b" cm="1">
        <f t="array" ref="O3281">_xlfn.IFS($M3281,FALSE,AND($L3281,NOT($M3281),$R3281&lt;$B$6,$I3281&gt;0),TRUE,TRUE,FALSE)</f>
        <v>0</v>
      </c>
      <c r="P3281" s="3" cm="1">
        <f t="array" ref="P3281">_xlfn.IFS($P3280&gt;=$C$7-$B$26,0,$O3280,$P3280+$B$26,TRUE,0)</f>
        <v>0</v>
      </c>
      <c r="Q3281" s="3" t="b" cm="1">
        <f t="array" ref="Q3281">_xlfn.IFS(AND($L3281,NOT($M3281),NOT($O3281)),TRUE,$R3281&gt;=$B$6,FALSE,AND($L3281,NOT($M3281),$O3281,$P3281=0),TRUE,TRUE,FALSE)</f>
        <v>0</v>
      </c>
      <c r="R3281" s="3" cm="1">
        <f t="array" ref="R3281">_xlfn.IFS(AND($Q3280,$R3280&lt;$B$6),$R3280+1,AND(NOT($L3280),$R3280&gt;0),0,TRUE,$R3280)</f>
        <v>0</v>
      </c>
      <c r="S3281" s="1" cm="1">
        <f t="array" ref="S3281">_xlfn.IFS(AND(Q3280,I3280&gt;$B$8),S3280+$B$8,AND(Q3280,I3280&lt;=$B$8),S3280+I3280,TRUE,$S3280)</f>
        <v>128</v>
      </c>
      <c r="T3281" s="1">
        <f t="shared" si="202"/>
        <v>11520</v>
      </c>
      <c r="U3281" s="17">
        <f t="shared" si="203"/>
        <v>210.86028065893836</v>
      </c>
      <c r="V3281" s="47" cm="1">
        <f t="array" ref="V3281">_xlfn.IFS($B$6=1,S3281*$B$10,AND(R3280=0,R3281&gt;=1,I3281&gt;=$B$6*$B$8-1),V3280+$B$6*$B$10*$B$8,AND(R3280=0,R3281&gt;=1,I3281&lt;$B$6*$B$8-1),V3280+I3280*$B$10,TRUE,V3280)</f>
        <v>12800</v>
      </c>
      <c r="W3281" s="17">
        <f t="shared" si="204"/>
        <v>234.28920073215374</v>
      </c>
    </row>
    <row r="3282" spans="7:23" x14ac:dyDescent="0.25">
      <c r="G3282" s="15">
        <v>3280</v>
      </c>
      <c r="H3282" s="1">
        <f t="shared" si="201"/>
        <v>54.65</v>
      </c>
      <c r="I3282" s="15" cm="1">
        <f t="array" ref="I3282">_xlfn.IFS(J3281&gt;=$C$13-$B$26,MINA(I3281+$B$13-S3282+S3281,$B$11),I3281=$B$11,MINA(I3281-S3282+S3281,$B$11),TRUE,MAXA(I3281-S3282+S3281,0))</f>
        <v>0</v>
      </c>
      <c r="J3282" s="1" cm="1">
        <f t="array" ref="J3282">_xlfn.IFS(J3281&gt;=$C$13-$B$26,0,I3281&lt;$B$11,J3281+$B$26,TRUE,0)</f>
        <v>0.61666666666666692</v>
      </c>
      <c r="K3282" s="3" cm="1">
        <f t="array" ref="K3282">_xlfn.IFS(AND(NOT($K3281=0),$L3281),0,NOT($L3281),$K3281+$B$26,TRUE,$K3281)</f>
        <v>0.36666666666666664</v>
      </c>
      <c r="L3282" s="3" t="b" cm="1">
        <f t="array" ref="L3282">_xlfn.IFS(AND($I3282&gt;0,$K3282&gt;=$C$5-$B$26),TRUE,$R3282&gt;=$B$6,FALSE,$I3282=0,FALSE,TRUE,$L3281)</f>
        <v>0</v>
      </c>
      <c r="M3282" s="3" t="b" cm="1">
        <f t="array" ref="M3282">_xlfn.IFS($N3282&gt;=$B$4-$B$26,FALSE,AND($I3282&gt;0,$K3282&gt;=$B$5-$B$26),TRUE,AND($L3282,NOT($M3281)),FALSE,$M3281,TRUE,TRUE,FALSE)</f>
        <v>0</v>
      </c>
      <c r="N3282" s="3" cm="1">
        <f t="array" ref="N3282">_xlfn.IFS($M3281,$N3281+$B$26,NOT($M3281),0,TRUE,$M3281)</f>
        <v>0</v>
      </c>
      <c r="O3282" s="3" t="b" cm="1">
        <f t="array" ref="O3282">_xlfn.IFS($M3282,FALSE,AND($L3282,NOT($M3282),$R3282&lt;$B$6,$I3282&gt;0),TRUE,TRUE,FALSE)</f>
        <v>0</v>
      </c>
      <c r="P3282" s="3" cm="1">
        <f t="array" ref="P3282">_xlfn.IFS($P3281&gt;=$C$7-$B$26,0,$O3281,$P3281+$B$26,TRUE,0)</f>
        <v>0</v>
      </c>
      <c r="Q3282" s="3" t="b" cm="1">
        <f t="array" ref="Q3282">_xlfn.IFS(AND($L3282,NOT($M3282),NOT($O3282)),TRUE,$R3282&gt;=$B$6,FALSE,AND($L3282,NOT($M3282),$O3282,$P3282=0),TRUE,TRUE,FALSE)</f>
        <v>0</v>
      </c>
      <c r="R3282" s="3" cm="1">
        <f t="array" ref="R3282">_xlfn.IFS(AND($Q3281,$R3281&lt;$B$6),$R3281+1,AND(NOT($L3281),$R3281&gt;0),0,TRUE,$R3281)</f>
        <v>0</v>
      </c>
      <c r="S3282" s="1" cm="1">
        <f t="array" ref="S3282">_xlfn.IFS(AND(Q3281,I3281&gt;$B$8),S3281+$B$8,AND(Q3281,I3281&lt;=$B$8),S3281+I3281,TRUE,$S3281)</f>
        <v>128</v>
      </c>
      <c r="T3282" s="1">
        <f t="shared" si="202"/>
        <v>11520</v>
      </c>
      <c r="U3282" s="17">
        <f t="shared" si="203"/>
        <v>210.79597438243368</v>
      </c>
      <c r="V3282" s="47" cm="1">
        <f t="array" ref="V3282">_xlfn.IFS($B$6=1,S3282*$B$10,AND(R3281=0,R3282&gt;=1,I3282&gt;=$B$6*$B$8-1),V3281+$B$6*$B$10*$B$8,AND(R3281=0,R3282&gt;=1,I3282&lt;$B$6*$B$8-1),V3281+I3281*$B$10,TRUE,V3281)</f>
        <v>12800</v>
      </c>
      <c r="W3282" s="17">
        <f t="shared" si="204"/>
        <v>234.2177493138152</v>
      </c>
    </row>
    <row r="3283" spans="7:23" x14ac:dyDescent="0.25">
      <c r="G3283" s="15">
        <v>3281</v>
      </c>
      <c r="H3283" s="1">
        <f t="shared" si="201"/>
        <v>54.666666666666664</v>
      </c>
      <c r="I3283" s="15" cm="1">
        <f t="array" ref="I3283">_xlfn.IFS(J3282&gt;=$C$13-$B$26,MINA(I3282+$B$13-S3283+S3282,$B$11),I3282=$B$11,MINA(I3282-S3283+S3282,$B$11),TRUE,MAXA(I3282-S3283+S3282,0))</f>
        <v>0</v>
      </c>
      <c r="J3283" s="1" cm="1">
        <f t="array" ref="J3283">_xlfn.IFS(J3282&gt;=$C$13-$B$26,0,I3282&lt;$B$11,J3282+$B$26,TRUE,0)</f>
        <v>0.63333333333333364</v>
      </c>
      <c r="K3283" s="3" cm="1">
        <f t="array" ref="K3283">_xlfn.IFS(AND(NOT($K3282=0),$L3282),0,NOT($L3282),$K3282+$B$26,TRUE,$K3282)</f>
        <v>0.3833333333333333</v>
      </c>
      <c r="L3283" s="3" t="b" cm="1">
        <f t="array" ref="L3283">_xlfn.IFS(AND($I3283&gt;0,$K3283&gt;=$C$5-$B$26),TRUE,$R3283&gt;=$B$6,FALSE,$I3283=0,FALSE,TRUE,$L3282)</f>
        <v>0</v>
      </c>
      <c r="M3283" s="3" t="b" cm="1">
        <f t="array" ref="M3283">_xlfn.IFS($N3283&gt;=$B$4-$B$26,FALSE,AND($I3283&gt;0,$K3283&gt;=$B$5-$B$26),TRUE,AND($L3283,NOT($M3282)),FALSE,$M3282,TRUE,TRUE,FALSE)</f>
        <v>0</v>
      </c>
      <c r="N3283" s="3" cm="1">
        <f t="array" ref="N3283">_xlfn.IFS($M3282,$N3282+$B$26,NOT($M3282),0,TRUE,$M3282)</f>
        <v>0</v>
      </c>
      <c r="O3283" s="3" t="b" cm="1">
        <f t="array" ref="O3283">_xlfn.IFS($M3283,FALSE,AND($L3283,NOT($M3283),$R3283&lt;$B$6,$I3283&gt;0),TRUE,TRUE,FALSE)</f>
        <v>0</v>
      </c>
      <c r="P3283" s="3" cm="1">
        <f t="array" ref="P3283">_xlfn.IFS($P3282&gt;=$C$7-$B$26,0,$O3282,$P3282+$B$26,TRUE,0)</f>
        <v>0</v>
      </c>
      <c r="Q3283" s="3" t="b" cm="1">
        <f t="array" ref="Q3283">_xlfn.IFS(AND($L3283,NOT($M3283),NOT($O3283)),TRUE,$R3283&gt;=$B$6,FALSE,AND($L3283,NOT($M3283),$O3283,$P3283=0),TRUE,TRUE,FALSE)</f>
        <v>0</v>
      </c>
      <c r="R3283" s="3" cm="1">
        <f t="array" ref="R3283">_xlfn.IFS(AND($Q3282,$R3282&lt;$B$6),$R3282+1,AND(NOT($L3282),$R3282&gt;0),0,TRUE,$R3282)</f>
        <v>0</v>
      </c>
      <c r="S3283" s="1" cm="1">
        <f t="array" ref="S3283">_xlfn.IFS(AND(Q3282,I3282&gt;$B$8),S3282+$B$8,AND(Q3282,I3282&lt;=$B$8),S3282+I3282,TRUE,$S3282)</f>
        <v>128</v>
      </c>
      <c r="T3283" s="1">
        <f t="shared" si="202"/>
        <v>11520</v>
      </c>
      <c r="U3283" s="17">
        <f t="shared" si="203"/>
        <v>210.73170731707319</v>
      </c>
      <c r="V3283" s="47" cm="1">
        <f t="array" ref="V3283">_xlfn.IFS($B$6=1,S3283*$B$10,AND(R3282=0,R3283&gt;=1,I3283&gt;=$B$6*$B$8-1),V3282+$B$6*$B$10*$B$8,AND(R3282=0,R3283&gt;=1,I3283&lt;$B$6*$B$8-1),V3282+I3282*$B$10,TRUE,V3282)</f>
        <v>12800</v>
      </c>
      <c r="W3283" s="17">
        <f t="shared" si="204"/>
        <v>234.14634146341464</v>
      </c>
    </row>
    <row r="3284" spans="7:23" x14ac:dyDescent="0.25">
      <c r="G3284" s="15">
        <v>3282</v>
      </c>
      <c r="H3284" s="1">
        <f t="shared" si="201"/>
        <v>54.68333333333333</v>
      </c>
      <c r="I3284" s="15" cm="1">
        <f t="array" ref="I3284">_xlfn.IFS(J3283&gt;=$C$13-$B$26,MINA(I3283+$B$13-S3284+S3283,$B$11),I3283=$B$11,MINA(I3283-S3284+S3283,$B$11),TRUE,MAXA(I3283-S3284+S3283,0))</f>
        <v>0</v>
      </c>
      <c r="J3284" s="1" cm="1">
        <f t="array" ref="J3284">_xlfn.IFS(J3283&gt;=$C$13-$B$26,0,I3283&lt;$B$11,J3283+$B$26,TRUE,0)</f>
        <v>0.65000000000000036</v>
      </c>
      <c r="K3284" s="3" cm="1">
        <f t="array" ref="K3284">_xlfn.IFS(AND(NOT($K3283=0),$L3283),0,NOT($L3283),$K3283+$B$26,TRUE,$K3283)</f>
        <v>0.39999999999999997</v>
      </c>
      <c r="L3284" s="3" t="b" cm="1">
        <f t="array" ref="L3284">_xlfn.IFS(AND($I3284&gt;0,$K3284&gt;=$C$5-$B$26),TRUE,$R3284&gt;=$B$6,FALSE,$I3284=0,FALSE,TRUE,$L3283)</f>
        <v>0</v>
      </c>
      <c r="M3284" s="3" t="b" cm="1">
        <f t="array" ref="M3284">_xlfn.IFS($N3284&gt;=$B$4-$B$26,FALSE,AND($I3284&gt;0,$K3284&gt;=$B$5-$B$26),TRUE,AND($L3284,NOT($M3283)),FALSE,$M3283,TRUE,TRUE,FALSE)</f>
        <v>0</v>
      </c>
      <c r="N3284" s="3" cm="1">
        <f t="array" ref="N3284">_xlfn.IFS($M3283,$N3283+$B$26,NOT($M3283),0,TRUE,$M3283)</f>
        <v>0</v>
      </c>
      <c r="O3284" s="3" t="b" cm="1">
        <f t="array" ref="O3284">_xlfn.IFS($M3284,FALSE,AND($L3284,NOT($M3284),$R3284&lt;$B$6,$I3284&gt;0),TRUE,TRUE,FALSE)</f>
        <v>0</v>
      </c>
      <c r="P3284" s="3" cm="1">
        <f t="array" ref="P3284">_xlfn.IFS($P3283&gt;=$C$7-$B$26,0,$O3283,$P3283+$B$26,TRUE,0)</f>
        <v>0</v>
      </c>
      <c r="Q3284" s="3" t="b" cm="1">
        <f t="array" ref="Q3284">_xlfn.IFS(AND($L3284,NOT($M3284),NOT($O3284)),TRUE,$R3284&gt;=$B$6,FALSE,AND($L3284,NOT($M3284),$O3284,$P3284=0),TRUE,TRUE,FALSE)</f>
        <v>0</v>
      </c>
      <c r="R3284" s="3" cm="1">
        <f t="array" ref="R3284">_xlfn.IFS(AND($Q3283,$R3283&lt;$B$6),$R3283+1,AND(NOT($L3283),$R3283&gt;0),0,TRUE,$R3283)</f>
        <v>0</v>
      </c>
      <c r="S3284" s="1" cm="1">
        <f t="array" ref="S3284">_xlfn.IFS(AND(Q3283,I3283&gt;$B$8),S3283+$B$8,AND(Q3283,I3283&lt;=$B$8),S3283+I3283,TRUE,$S3283)</f>
        <v>128</v>
      </c>
      <c r="T3284" s="1">
        <f t="shared" si="202"/>
        <v>11520</v>
      </c>
      <c r="U3284" s="17">
        <f t="shared" si="203"/>
        <v>210.66747942700397</v>
      </c>
      <c r="V3284" s="47" cm="1">
        <f t="array" ref="V3284">_xlfn.IFS($B$6=1,S3284*$B$10,AND(R3283=0,R3284&gt;=1,I3284&gt;=$B$6*$B$8-1),V3283+$B$6*$B$10*$B$8,AND(R3283=0,R3284&gt;=1,I3284&lt;$B$6*$B$8-1),V3283+I3283*$B$10,TRUE,V3283)</f>
        <v>12800</v>
      </c>
      <c r="W3284" s="17">
        <f t="shared" si="204"/>
        <v>234.07497714111554</v>
      </c>
    </row>
    <row r="3285" spans="7:23" x14ac:dyDescent="0.25">
      <c r="G3285" s="15">
        <v>3283</v>
      </c>
      <c r="H3285" s="1">
        <f t="shared" si="201"/>
        <v>54.699999999999996</v>
      </c>
      <c r="I3285" s="15" cm="1">
        <f t="array" ref="I3285">_xlfn.IFS(J3284&gt;=$C$13-$B$26,MINA(I3284+$B$13-S3285+S3284,$B$11),I3284=$B$11,MINA(I3284-S3285+S3284,$B$11),TRUE,MAXA(I3284-S3285+S3284,0))</f>
        <v>0</v>
      </c>
      <c r="J3285" s="1" cm="1">
        <f t="array" ref="J3285">_xlfn.IFS(J3284&gt;=$C$13-$B$26,0,I3284&lt;$B$11,J3284+$B$26,TRUE,0)</f>
        <v>0.66666666666666707</v>
      </c>
      <c r="K3285" s="3" cm="1">
        <f t="array" ref="K3285">_xlfn.IFS(AND(NOT($K3284=0),$L3284),0,NOT($L3284),$K3284+$B$26,TRUE,$K3284)</f>
        <v>0.41666666666666663</v>
      </c>
      <c r="L3285" s="3" t="b" cm="1">
        <f t="array" ref="L3285">_xlfn.IFS(AND($I3285&gt;0,$K3285&gt;=$C$5-$B$26),TRUE,$R3285&gt;=$B$6,FALSE,$I3285=0,FALSE,TRUE,$L3284)</f>
        <v>0</v>
      </c>
      <c r="M3285" s="3" t="b" cm="1">
        <f t="array" ref="M3285">_xlfn.IFS($N3285&gt;=$B$4-$B$26,FALSE,AND($I3285&gt;0,$K3285&gt;=$B$5-$B$26),TRUE,AND($L3285,NOT($M3284)),FALSE,$M3284,TRUE,TRUE,FALSE)</f>
        <v>0</v>
      </c>
      <c r="N3285" s="3" cm="1">
        <f t="array" ref="N3285">_xlfn.IFS($M3284,$N3284+$B$26,NOT($M3284),0,TRUE,$M3284)</f>
        <v>0</v>
      </c>
      <c r="O3285" s="3" t="b" cm="1">
        <f t="array" ref="O3285">_xlfn.IFS($M3285,FALSE,AND($L3285,NOT($M3285),$R3285&lt;$B$6,$I3285&gt;0),TRUE,TRUE,FALSE)</f>
        <v>0</v>
      </c>
      <c r="P3285" s="3" cm="1">
        <f t="array" ref="P3285">_xlfn.IFS($P3284&gt;=$C$7-$B$26,0,$O3284,$P3284+$B$26,TRUE,0)</f>
        <v>0</v>
      </c>
      <c r="Q3285" s="3" t="b" cm="1">
        <f t="array" ref="Q3285">_xlfn.IFS(AND($L3285,NOT($M3285),NOT($O3285)),TRUE,$R3285&gt;=$B$6,FALSE,AND($L3285,NOT($M3285),$O3285,$P3285=0),TRUE,TRUE,FALSE)</f>
        <v>0</v>
      </c>
      <c r="R3285" s="3" cm="1">
        <f t="array" ref="R3285">_xlfn.IFS(AND($Q3284,$R3284&lt;$B$6),$R3284+1,AND(NOT($L3284),$R3284&gt;0),0,TRUE,$R3284)</f>
        <v>0</v>
      </c>
      <c r="S3285" s="1" cm="1">
        <f t="array" ref="S3285">_xlfn.IFS(AND(Q3284,I3284&gt;$B$8),S3284+$B$8,AND(Q3284,I3284&lt;=$B$8),S3284+I3284,TRUE,$S3284)</f>
        <v>128</v>
      </c>
      <c r="T3285" s="1">
        <f t="shared" si="202"/>
        <v>11520</v>
      </c>
      <c r="U3285" s="17">
        <f t="shared" si="203"/>
        <v>210.60329067641683</v>
      </c>
      <c r="V3285" s="47" cm="1">
        <f t="array" ref="V3285">_xlfn.IFS($B$6=1,S3285*$B$10,AND(R3284=0,R3285&gt;=1,I3285&gt;=$B$6*$B$8-1),V3284+$B$6*$B$10*$B$8,AND(R3284=0,R3285&gt;=1,I3285&lt;$B$6*$B$8-1),V3284+I3284*$B$10,TRUE,V3284)</f>
        <v>12800</v>
      </c>
      <c r="W3285" s="17">
        <f t="shared" si="204"/>
        <v>234.00365630712983</v>
      </c>
    </row>
    <row r="3286" spans="7:23" x14ac:dyDescent="0.25">
      <c r="G3286" s="15">
        <v>3284</v>
      </c>
      <c r="H3286" s="1">
        <f t="shared" si="201"/>
        <v>54.716666666666669</v>
      </c>
      <c r="I3286" s="15" cm="1">
        <f t="array" ref="I3286">_xlfn.IFS(J3285&gt;=$C$13-$B$26,MINA(I3285+$B$13-S3286+S3285,$B$11),I3285=$B$11,MINA(I3285-S3286+S3285,$B$11),TRUE,MAXA(I3285-S3286+S3285,0))</f>
        <v>0</v>
      </c>
      <c r="J3286" s="1" cm="1">
        <f t="array" ref="J3286">_xlfn.IFS(J3285&gt;=$C$13-$B$26,0,I3285&lt;$B$11,J3285+$B$26,TRUE,0)</f>
        <v>0.68333333333333379</v>
      </c>
      <c r="K3286" s="3" cm="1">
        <f t="array" ref="K3286">_xlfn.IFS(AND(NOT($K3285=0),$L3285),0,NOT($L3285),$K3285+$B$26,TRUE,$K3285)</f>
        <v>0.43333333333333329</v>
      </c>
      <c r="L3286" s="3" t="b" cm="1">
        <f t="array" ref="L3286">_xlfn.IFS(AND($I3286&gt;0,$K3286&gt;=$C$5-$B$26),TRUE,$R3286&gt;=$B$6,FALSE,$I3286=0,FALSE,TRUE,$L3285)</f>
        <v>0</v>
      </c>
      <c r="M3286" s="3" t="b" cm="1">
        <f t="array" ref="M3286">_xlfn.IFS($N3286&gt;=$B$4-$B$26,FALSE,AND($I3286&gt;0,$K3286&gt;=$B$5-$B$26),TRUE,AND($L3286,NOT($M3285)),FALSE,$M3285,TRUE,TRUE,FALSE)</f>
        <v>0</v>
      </c>
      <c r="N3286" s="3" cm="1">
        <f t="array" ref="N3286">_xlfn.IFS($M3285,$N3285+$B$26,NOT($M3285),0,TRUE,$M3285)</f>
        <v>0</v>
      </c>
      <c r="O3286" s="3" t="b" cm="1">
        <f t="array" ref="O3286">_xlfn.IFS($M3286,FALSE,AND($L3286,NOT($M3286),$R3286&lt;$B$6,$I3286&gt;0),TRUE,TRUE,FALSE)</f>
        <v>0</v>
      </c>
      <c r="P3286" s="3" cm="1">
        <f t="array" ref="P3286">_xlfn.IFS($P3285&gt;=$C$7-$B$26,0,$O3285,$P3285+$B$26,TRUE,0)</f>
        <v>0</v>
      </c>
      <c r="Q3286" s="3" t="b" cm="1">
        <f t="array" ref="Q3286">_xlfn.IFS(AND($L3286,NOT($M3286),NOT($O3286)),TRUE,$R3286&gt;=$B$6,FALSE,AND($L3286,NOT($M3286),$O3286,$P3286=0),TRUE,TRUE,FALSE)</f>
        <v>0</v>
      </c>
      <c r="R3286" s="3" cm="1">
        <f t="array" ref="R3286">_xlfn.IFS(AND($Q3285,$R3285&lt;$B$6),$R3285+1,AND(NOT($L3285),$R3285&gt;0),0,TRUE,$R3285)</f>
        <v>0</v>
      </c>
      <c r="S3286" s="1" cm="1">
        <f t="array" ref="S3286">_xlfn.IFS(AND(Q3285,I3285&gt;$B$8),S3285+$B$8,AND(Q3285,I3285&lt;=$B$8),S3285+I3285,TRUE,$S3285)</f>
        <v>128</v>
      </c>
      <c r="T3286" s="1">
        <f t="shared" si="202"/>
        <v>11520</v>
      </c>
      <c r="U3286" s="17">
        <f t="shared" si="203"/>
        <v>210.53914102954613</v>
      </c>
      <c r="V3286" s="47" cm="1">
        <f t="array" ref="V3286">_xlfn.IFS($B$6=1,S3286*$B$10,AND(R3285=0,R3286&gt;=1,I3286&gt;=$B$6*$B$8-1),V3285+$B$6*$B$10*$B$8,AND(R3285=0,R3286&gt;=1,I3286&lt;$B$6*$B$8-1),V3285+I3285*$B$10,TRUE,V3285)</f>
        <v>12800</v>
      </c>
      <c r="W3286" s="17">
        <f t="shared" si="204"/>
        <v>233.93237892171794</v>
      </c>
    </row>
    <row r="3287" spans="7:23" x14ac:dyDescent="0.25">
      <c r="G3287" s="15">
        <v>3285</v>
      </c>
      <c r="H3287" s="1">
        <f t="shared" si="201"/>
        <v>54.733333333333334</v>
      </c>
      <c r="I3287" s="15" cm="1">
        <f t="array" ref="I3287">_xlfn.IFS(J3286&gt;=$C$13-$B$26,MINA(I3286+$B$13-S3287+S3286,$B$11),I3286=$B$11,MINA(I3286-S3287+S3286,$B$11),TRUE,MAXA(I3286-S3287+S3286,0))</f>
        <v>0</v>
      </c>
      <c r="J3287" s="1" cm="1">
        <f t="array" ref="J3287">_xlfn.IFS(J3286&gt;=$C$13-$B$26,0,I3286&lt;$B$11,J3286+$B$26,TRUE,0)</f>
        <v>0.70000000000000051</v>
      </c>
      <c r="K3287" s="3" cm="1">
        <f t="array" ref="K3287">_xlfn.IFS(AND(NOT($K3286=0),$L3286),0,NOT($L3286),$K3286+$B$26,TRUE,$K3286)</f>
        <v>0.44999999999999996</v>
      </c>
      <c r="L3287" s="3" t="b" cm="1">
        <f t="array" ref="L3287">_xlfn.IFS(AND($I3287&gt;0,$K3287&gt;=$C$5-$B$26),TRUE,$R3287&gt;=$B$6,FALSE,$I3287=0,FALSE,TRUE,$L3286)</f>
        <v>0</v>
      </c>
      <c r="M3287" s="3" t="b" cm="1">
        <f t="array" ref="M3287">_xlfn.IFS($N3287&gt;=$B$4-$B$26,FALSE,AND($I3287&gt;0,$K3287&gt;=$B$5-$B$26),TRUE,AND($L3287,NOT($M3286)),FALSE,$M3286,TRUE,TRUE,FALSE)</f>
        <v>0</v>
      </c>
      <c r="N3287" s="3" cm="1">
        <f t="array" ref="N3287">_xlfn.IFS($M3286,$N3286+$B$26,NOT($M3286),0,TRUE,$M3286)</f>
        <v>0</v>
      </c>
      <c r="O3287" s="3" t="b" cm="1">
        <f t="array" ref="O3287">_xlfn.IFS($M3287,FALSE,AND($L3287,NOT($M3287),$R3287&lt;$B$6,$I3287&gt;0),TRUE,TRUE,FALSE)</f>
        <v>0</v>
      </c>
      <c r="P3287" s="3" cm="1">
        <f t="array" ref="P3287">_xlfn.IFS($P3286&gt;=$C$7-$B$26,0,$O3286,$P3286+$B$26,TRUE,0)</f>
        <v>0</v>
      </c>
      <c r="Q3287" s="3" t="b" cm="1">
        <f t="array" ref="Q3287">_xlfn.IFS(AND($L3287,NOT($M3287),NOT($O3287)),TRUE,$R3287&gt;=$B$6,FALSE,AND($L3287,NOT($M3287),$O3287,$P3287=0),TRUE,TRUE,FALSE)</f>
        <v>0</v>
      </c>
      <c r="R3287" s="3" cm="1">
        <f t="array" ref="R3287">_xlfn.IFS(AND($Q3286,$R3286&lt;$B$6),$R3286+1,AND(NOT($L3286),$R3286&gt;0),0,TRUE,$R3286)</f>
        <v>0</v>
      </c>
      <c r="S3287" s="1" cm="1">
        <f t="array" ref="S3287">_xlfn.IFS(AND(Q3286,I3286&gt;$B$8),S3286+$B$8,AND(Q3286,I3286&lt;=$B$8),S3286+I3286,TRUE,$S3286)</f>
        <v>128</v>
      </c>
      <c r="T3287" s="1">
        <f t="shared" si="202"/>
        <v>11520</v>
      </c>
      <c r="U3287" s="17">
        <f t="shared" si="203"/>
        <v>210.47503045066992</v>
      </c>
      <c r="V3287" s="47" cm="1">
        <f t="array" ref="V3287">_xlfn.IFS($B$6=1,S3287*$B$10,AND(R3286=0,R3287&gt;=1,I3287&gt;=$B$6*$B$8-1),V3286+$B$6*$B$10*$B$8,AND(R3286=0,R3287&gt;=1,I3287&lt;$B$6*$B$8-1),V3286+I3286*$B$10,TRUE,V3286)</f>
        <v>12800</v>
      </c>
      <c r="W3287" s="17">
        <f t="shared" si="204"/>
        <v>233.86114494518878</v>
      </c>
    </row>
    <row r="3288" spans="7:23" x14ac:dyDescent="0.25">
      <c r="G3288" s="15">
        <v>3286</v>
      </c>
      <c r="H3288" s="1">
        <f t="shared" si="201"/>
        <v>54.75</v>
      </c>
      <c r="I3288" s="15" cm="1">
        <f t="array" ref="I3288">_xlfn.IFS(J3287&gt;=$C$13-$B$26,MINA(I3287+$B$13-S3288+S3287,$B$11),I3287=$B$11,MINA(I3287-S3288+S3287,$B$11),TRUE,MAXA(I3287-S3288+S3287,0))</f>
        <v>0</v>
      </c>
      <c r="J3288" s="1" cm="1">
        <f t="array" ref="J3288">_xlfn.IFS(J3287&gt;=$C$13-$B$26,0,I3287&lt;$B$11,J3287+$B$26,TRUE,0)</f>
        <v>0.71666666666666723</v>
      </c>
      <c r="K3288" s="3" cm="1">
        <f t="array" ref="K3288">_xlfn.IFS(AND(NOT($K3287=0),$L3287),0,NOT($L3287),$K3287+$B$26,TRUE,$K3287)</f>
        <v>0.46666666666666662</v>
      </c>
      <c r="L3288" s="3" t="b" cm="1">
        <f t="array" ref="L3288">_xlfn.IFS(AND($I3288&gt;0,$K3288&gt;=$C$5-$B$26),TRUE,$R3288&gt;=$B$6,FALSE,$I3288=0,FALSE,TRUE,$L3287)</f>
        <v>0</v>
      </c>
      <c r="M3288" s="3" t="b" cm="1">
        <f t="array" ref="M3288">_xlfn.IFS($N3288&gt;=$B$4-$B$26,FALSE,AND($I3288&gt;0,$K3288&gt;=$B$5-$B$26),TRUE,AND($L3288,NOT($M3287)),FALSE,$M3287,TRUE,TRUE,FALSE)</f>
        <v>0</v>
      </c>
      <c r="N3288" s="3" cm="1">
        <f t="array" ref="N3288">_xlfn.IFS($M3287,$N3287+$B$26,NOT($M3287),0,TRUE,$M3287)</f>
        <v>0</v>
      </c>
      <c r="O3288" s="3" t="b" cm="1">
        <f t="array" ref="O3288">_xlfn.IFS($M3288,FALSE,AND($L3288,NOT($M3288),$R3288&lt;$B$6,$I3288&gt;0),TRUE,TRUE,FALSE)</f>
        <v>0</v>
      </c>
      <c r="P3288" s="3" cm="1">
        <f t="array" ref="P3288">_xlfn.IFS($P3287&gt;=$C$7-$B$26,0,$O3287,$P3287+$B$26,TRUE,0)</f>
        <v>0</v>
      </c>
      <c r="Q3288" s="3" t="b" cm="1">
        <f t="array" ref="Q3288">_xlfn.IFS(AND($L3288,NOT($M3288),NOT($O3288)),TRUE,$R3288&gt;=$B$6,FALSE,AND($L3288,NOT($M3288),$O3288,$P3288=0),TRUE,TRUE,FALSE)</f>
        <v>0</v>
      </c>
      <c r="R3288" s="3" cm="1">
        <f t="array" ref="R3288">_xlfn.IFS(AND($Q3287,$R3287&lt;$B$6),$R3287+1,AND(NOT($L3287),$R3287&gt;0),0,TRUE,$R3287)</f>
        <v>0</v>
      </c>
      <c r="S3288" s="1" cm="1">
        <f t="array" ref="S3288">_xlfn.IFS(AND(Q3287,I3287&gt;$B$8),S3287+$B$8,AND(Q3287,I3287&lt;=$B$8),S3287+I3287,TRUE,$S3287)</f>
        <v>128</v>
      </c>
      <c r="T3288" s="1">
        <f t="shared" si="202"/>
        <v>11520</v>
      </c>
      <c r="U3288" s="17">
        <f t="shared" si="203"/>
        <v>210.41095890410958</v>
      </c>
      <c r="V3288" s="47" cm="1">
        <f t="array" ref="V3288">_xlfn.IFS($B$6=1,S3288*$B$10,AND(R3287=0,R3288&gt;=1,I3288&gt;=$B$6*$B$8-1),V3287+$B$6*$B$10*$B$8,AND(R3287=0,R3288&gt;=1,I3288&lt;$B$6*$B$8-1),V3287+I3287*$B$10,TRUE,V3287)</f>
        <v>12800</v>
      </c>
      <c r="W3288" s="17">
        <f t="shared" si="204"/>
        <v>233.78995433789953</v>
      </c>
    </row>
    <row r="3289" spans="7:23" x14ac:dyDescent="0.25">
      <c r="G3289" s="15">
        <v>3287</v>
      </c>
      <c r="H3289" s="1">
        <f t="shared" si="201"/>
        <v>54.766666666666666</v>
      </c>
      <c r="I3289" s="15" cm="1">
        <f t="array" ref="I3289">_xlfn.IFS(J3288&gt;=$C$13-$B$26,MINA(I3288+$B$13-S3289+S3288,$B$11),I3288=$B$11,MINA(I3288-S3289+S3288,$B$11),TRUE,MAXA(I3288-S3289+S3288,0))</f>
        <v>0</v>
      </c>
      <c r="J3289" s="1" cm="1">
        <f t="array" ref="J3289">_xlfn.IFS(J3288&gt;=$C$13-$B$26,0,I3288&lt;$B$11,J3288+$B$26,TRUE,0)</f>
        <v>0.73333333333333395</v>
      </c>
      <c r="K3289" s="3" cm="1">
        <f t="array" ref="K3289">_xlfn.IFS(AND(NOT($K3288=0),$L3288),0,NOT($L3288),$K3288+$B$26,TRUE,$K3288)</f>
        <v>0.48333333333333328</v>
      </c>
      <c r="L3289" s="3" t="b" cm="1">
        <f t="array" ref="L3289">_xlfn.IFS(AND($I3289&gt;0,$K3289&gt;=$C$5-$B$26),TRUE,$R3289&gt;=$B$6,FALSE,$I3289=0,FALSE,TRUE,$L3288)</f>
        <v>0</v>
      </c>
      <c r="M3289" s="3" t="b" cm="1">
        <f t="array" ref="M3289">_xlfn.IFS($N3289&gt;=$B$4-$B$26,FALSE,AND($I3289&gt;0,$K3289&gt;=$B$5-$B$26),TRUE,AND($L3289,NOT($M3288)),FALSE,$M3288,TRUE,TRUE,FALSE)</f>
        <v>0</v>
      </c>
      <c r="N3289" s="3" cm="1">
        <f t="array" ref="N3289">_xlfn.IFS($M3288,$N3288+$B$26,NOT($M3288),0,TRUE,$M3288)</f>
        <v>0</v>
      </c>
      <c r="O3289" s="3" t="b" cm="1">
        <f t="array" ref="O3289">_xlfn.IFS($M3289,FALSE,AND($L3289,NOT($M3289),$R3289&lt;$B$6,$I3289&gt;0),TRUE,TRUE,FALSE)</f>
        <v>0</v>
      </c>
      <c r="P3289" s="3" cm="1">
        <f t="array" ref="P3289">_xlfn.IFS($P3288&gt;=$C$7-$B$26,0,$O3288,$P3288+$B$26,TRUE,0)</f>
        <v>0</v>
      </c>
      <c r="Q3289" s="3" t="b" cm="1">
        <f t="array" ref="Q3289">_xlfn.IFS(AND($L3289,NOT($M3289),NOT($O3289)),TRUE,$R3289&gt;=$B$6,FALSE,AND($L3289,NOT($M3289),$O3289,$P3289=0),TRUE,TRUE,FALSE)</f>
        <v>0</v>
      </c>
      <c r="R3289" s="3" cm="1">
        <f t="array" ref="R3289">_xlfn.IFS(AND($Q3288,$R3288&lt;$B$6),$R3288+1,AND(NOT($L3288),$R3288&gt;0),0,TRUE,$R3288)</f>
        <v>0</v>
      </c>
      <c r="S3289" s="1" cm="1">
        <f t="array" ref="S3289">_xlfn.IFS(AND(Q3288,I3288&gt;$B$8),S3288+$B$8,AND(Q3288,I3288&lt;=$B$8),S3288+I3288,TRUE,$S3288)</f>
        <v>128</v>
      </c>
      <c r="T3289" s="1">
        <f t="shared" si="202"/>
        <v>11520</v>
      </c>
      <c r="U3289" s="17">
        <f t="shared" si="203"/>
        <v>210.34692635423008</v>
      </c>
      <c r="V3289" s="47" cm="1">
        <f t="array" ref="V3289">_xlfn.IFS($B$6=1,S3289*$B$10,AND(R3288=0,R3289&gt;=1,I3289&gt;=$B$6*$B$8-1),V3288+$B$6*$B$10*$B$8,AND(R3288=0,R3289&gt;=1,I3289&lt;$B$6*$B$8-1),V3288+I3288*$B$10,TRUE,V3288)</f>
        <v>12800</v>
      </c>
      <c r="W3289" s="17">
        <f t="shared" si="204"/>
        <v>233.71880706025564</v>
      </c>
    </row>
    <row r="3290" spans="7:23" x14ac:dyDescent="0.25">
      <c r="G3290" s="15">
        <v>3288</v>
      </c>
      <c r="H3290" s="1">
        <f t="shared" si="201"/>
        <v>54.783333333333331</v>
      </c>
      <c r="I3290" s="15" cm="1">
        <f t="array" ref="I3290">_xlfn.IFS(J3289&gt;=$C$13-$B$26,MINA(I3289+$B$13-S3290+S3289,$B$11),I3289=$B$11,MINA(I3289-S3290+S3289,$B$11),TRUE,MAXA(I3289-S3290+S3289,0))</f>
        <v>0</v>
      </c>
      <c r="J3290" s="1" cm="1">
        <f t="array" ref="J3290">_xlfn.IFS(J3289&gt;=$C$13-$B$26,0,I3289&lt;$B$11,J3289+$B$26,TRUE,0)</f>
        <v>0.75000000000000067</v>
      </c>
      <c r="K3290" s="3" cm="1">
        <f t="array" ref="K3290">_xlfn.IFS(AND(NOT($K3289=0),$L3289),0,NOT($L3289),$K3289+$B$26,TRUE,$K3289)</f>
        <v>0.49999999999999994</v>
      </c>
      <c r="L3290" s="3" t="b" cm="1">
        <f t="array" ref="L3290">_xlfn.IFS(AND($I3290&gt;0,$K3290&gt;=$C$5-$B$26),TRUE,$R3290&gt;=$B$6,FALSE,$I3290=0,FALSE,TRUE,$L3289)</f>
        <v>0</v>
      </c>
      <c r="M3290" s="3" t="b" cm="1">
        <f t="array" ref="M3290">_xlfn.IFS($N3290&gt;=$B$4-$B$26,FALSE,AND($I3290&gt;0,$K3290&gt;=$B$5-$B$26),TRUE,AND($L3290,NOT($M3289)),FALSE,$M3289,TRUE,TRUE,FALSE)</f>
        <v>0</v>
      </c>
      <c r="N3290" s="3" cm="1">
        <f t="array" ref="N3290">_xlfn.IFS($M3289,$N3289+$B$26,NOT($M3289),0,TRUE,$M3289)</f>
        <v>0</v>
      </c>
      <c r="O3290" s="3" t="b" cm="1">
        <f t="array" ref="O3290">_xlfn.IFS($M3290,FALSE,AND($L3290,NOT($M3290),$R3290&lt;$B$6,$I3290&gt;0),TRUE,TRUE,FALSE)</f>
        <v>0</v>
      </c>
      <c r="P3290" s="3" cm="1">
        <f t="array" ref="P3290">_xlfn.IFS($P3289&gt;=$C$7-$B$26,0,$O3289,$P3289+$B$26,TRUE,0)</f>
        <v>0</v>
      </c>
      <c r="Q3290" s="3" t="b" cm="1">
        <f t="array" ref="Q3290">_xlfn.IFS(AND($L3290,NOT($M3290),NOT($O3290)),TRUE,$R3290&gt;=$B$6,FALSE,AND($L3290,NOT($M3290),$O3290,$P3290=0),TRUE,TRUE,FALSE)</f>
        <v>0</v>
      </c>
      <c r="R3290" s="3" cm="1">
        <f t="array" ref="R3290">_xlfn.IFS(AND($Q3289,$R3289&lt;$B$6),$R3289+1,AND(NOT($L3289),$R3289&gt;0),0,TRUE,$R3289)</f>
        <v>0</v>
      </c>
      <c r="S3290" s="1" cm="1">
        <f t="array" ref="S3290">_xlfn.IFS(AND(Q3289,I3289&gt;$B$8),S3289+$B$8,AND(Q3289,I3289&lt;=$B$8),S3289+I3289,TRUE,$S3289)</f>
        <v>128</v>
      </c>
      <c r="T3290" s="1">
        <f t="shared" si="202"/>
        <v>11520</v>
      </c>
      <c r="U3290" s="17">
        <f t="shared" si="203"/>
        <v>210.28293276543963</v>
      </c>
      <c r="V3290" s="47" cm="1">
        <f t="array" ref="V3290">_xlfn.IFS($B$6=1,S3290*$B$10,AND(R3289=0,R3290&gt;=1,I3290&gt;=$B$6*$B$8-1),V3289+$B$6*$B$10*$B$8,AND(R3289=0,R3290&gt;=1,I3290&lt;$B$6*$B$8-1),V3289+I3289*$B$10,TRUE,V3289)</f>
        <v>12800</v>
      </c>
      <c r="W3290" s="17">
        <f t="shared" si="204"/>
        <v>233.6477030727107</v>
      </c>
    </row>
    <row r="3291" spans="7:23" x14ac:dyDescent="0.25">
      <c r="G3291" s="15">
        <v>3289</v>
      </c>
      <c r="H3291" s="1">
        <f t="shared" si="201"/>
        <v>54.8</v>
      </c>
      <c r="I3291" s="15" cm="1">
        <f t="array" ref="I3291">_xlfn.IFS(J3290&gt;=$C$13-$B$26,MINA(I3290+$B$13-S3291+S3290,$B$11),I3290=$B$11,MINA(I3290-S3291+S3290,$B$11),TRUE,MAXA(I3290-S3291+S3290,0))</f>
        <v>0</v>
      </c>
      <c r="J3291" s="1" cm="1">
        <f t="array" ref="J3291">_xlfn.IFS(J3290&gt;=$C$13-$B$26,0,I3290&lt;$B$11,J3290+$B$26,TRUE,0)</f>
        <v>0.76666666666666738</v>
      </c>
      <c r="K3291" s="3" cm="1">
        <f t="array" ref="K3291">_xlfn.IFS(AND(NOT($K3290=0),$L3290),0,NOT($L3290),$K3290+$B$26,TRUE,$K3290)</f>
        <v>0.51666666666666661</v>
      </c>
      <c r="L3291" s="3" t="b" cm="1">
        <f t="array" ref="L3291">_xlfn.IFS(AND($I3291&gt;0,$K3291&gt;=$C$5-$B$26),TRUE,$R3291&gt;=$B$6,FALSE,$I3291=0,FALSE,TRUE,$L3290)</f>
        <v>0</v>
      </c>
      <c r="M3291" s="3" t="b" cm="1">
        <f t="array" ref="M3291">_xlfn.IFS($N3291&gt;=$B$4-$B$26,FALSE,AND($I3291&gt;0,$K3291&gt;=$B$5-$B$26),TRUE,AND($L3291,NOT($M3290)),FALSE,$M3290,TRUE,TRUE,FALSE)</f>
        <v>0</v>
      </c>
      <c r="N3291" s="3" cm="1">
        <f t="array" ref="N3291">_xlfn.IFS($M3290,$N3290+$B$26,NOT($M3290),0,TRUE,$M3290)</f>
        <v>0</v>
      </c>
      <c r="O3291" s="3" t="b" cm="1">
        <f t="array" ref="O3291">_xlfn.IFS($M3291,FALSE,AND($L3291,NOT($M3291),$R3291&lt;$B$6,$I3291&gt;0),TRUE,TRUE,FALSE)</f>
        <v>0</v>
      </c>
      <c r="P3291" s="3" cm="1">
        <f t="array" ref="P3291">_xlfn.IFS($P3290&gt;=$C$7-$B$26,0,$O3290,$P3290+$B$26,TRUE,0)</f>
        <v>0</v>
      </c>
      <c r="Q3291" s="3" t="b" cm="1">
        <f t="array" ref="Q3291">_xlfn.IFS(AND($L3291,NOT($M3291),NOT($O3291)),TRUE,$R3291&gt;=$B$6,FALSE,AND($L3291,NOT($M3291),$O3291,$P3291=0),TRUE,TRUE,FALSE)</f>
        <v>0</v>
      </c>
      <c r="R3291" s="3" cm="1">
        <f t="array" ref="R3291">_xlfn.IFS(AND($Q3290,$R3290&lt;$B$6),$R3290+1,AND(NOT($L3290),$R3290&gt;0),0,TRUE,$R3290)</f>
        <v>0</v>
      </c>
      <c r="S3291" s="1" cm="1">
        <f t="array" ref="S3291">_xlfn.IFS(AND(Q3290,I3290&gt;$B$8),S3290+$B$8,AND(Q3290,I3290&lt;=$B$8),S3290+I3290,TRUE,$S3290)</f>
        <v>128</v>
      </c>
      <c r="T3291" s="1">
        <f t="shared" si="202"/>
        <v>11520</v>
      </c>
      <c r="U3291" s="17">
        <f t="shared" si="203"/>
        <v>210.21897810218979</v>
      </c>
      <c r="V3291" s="47" cm="1">
        <f t="array" ref="V3291">_xlfn.IFS($B$6=1,S3291*$B$10,AND(R3290=0,R3291&gt;=1,I3291&gt;=$B$6*$B$8-1),V3290+$B$6*$B$10*$B$8,AND(R3290=0,R3291&gt;=1,I3291&lt;$B$6*$B$8-1),V3290+I3290*$B$10,TRUE,V3290)</f>
        <v>12800</v>
      </c>
      <c r="W3291" s="17">
        <f t="shared" si="204"/>
        <v>233.57664233576642</v>
      </c>
    </row>
    <row r="3292" spans="7:23" x14ac:dyDescent="0.25">
      <c r="G3292" s="15">
        <v>3290</v>
      </c>
      <c r="H3292" s="1">
        <f t="shared" si="201"/>
        <v>54.816666666666663</v>
      </c>
      <c r="I3292" s="15" cm="1">
        <f t="array" ref="I3292">_xlfn.IFS(J3291&gt;=$C$13-$B$26,MINA(I3291+$B$13-S3292+S3291,$B$11),I3291=$B$11,MINA(I3291-S3292+S3291,$B$11),TRUE,MAXA(I3291-S3292+S3291,0))</f>
        <v>0</v>
      </c>
      <c r="J3292" s="1" cm="1">
        <f t="array" ref="J3292">_xlfn.IFS(J3291&gt;=$C$13-$B$26,0,I3291&lt;$B$11,J3291+$B$26,TRUE,0)</f>
        <v>0.7833333333333341</v>
      </c>
      <c r="K3292" s="3" cm="1">
        <f t="array" ref="K3292">_xlfn.IFS(AND(NOT($K3291=0),$L3291),0,NOT($L3291),$K3291+$B$26,TRUE,$K3291)</f>
        <v>0.53333333333333333</v>
      </c>
      <c r="L3292" s="3" t="b" cm="1">
        <f t="array" ref="L3292">_xlfn.IFS(AND($I3292&gt;0,$K3292&gt;=$C$5-$B$26),TRUE,$R3292&gt;=$B$6,FALSE,$I3292=0,FALSE,TRUE,$L3291)</f>
        <v>0</v>
      </c>
      <c r="M3292" s="3" t="b" cm="1">
        <f t="array" ref="M3292">_xlfn.IFS($N3292&gt;=$B$4-$B$26,FALSE,AND($I3292&gt;0,$K3292&gt;=$B$5-$B$26),TRUE,AND($L3292,NOT($M3291)),FALSE,$M3291,TRUE,TRUE,FALSE)</f>
        <v>0</v>
      </c>
      <c r="N3292" s="3" cm="1">
        <f t="array" ref="N3292">_xlfn.IFS($M3291,$N3291+$B$26,NOT($M3291),0,TRUE,$M3291)</f>
        <v>0</v>
      </c>
      <c r="O3292" s="3" t="b" cm="1">
        <f t="array" ref="O3292">_xlfn.IFS($M3292,FALSE,AND($L3292,NOT($M3292),$R3292&lt;$B$6,$I3292&gt;0),TRUE,TRUE,FALSE)</f>
        <v>0</v>
      </c>
      <c r="P3292" s="3" cm="1">
        <f t="array" ref="P3292">_xlfn.IFS($P3291&gt;=$C$7-$B$26,0,$O3291,$P3291+$B$26,TRUE,0)</f>
        <v>0</v>
      </c>
      <c r="Q3292" s="3" t="b" cm="1">
        <f t="array" ref="Q3292">_xlfn.IFS(AND($L3292,NOT($M3292),NOT($O3292)),TRUE,$R3292&gt;=$B$6,FALSE,AND($L3292,NOT($M3292),$O3292,$P3292=0),TRUE,TRUE,FALSE)</f>
        <v>0</v>
      </c>
      <c r="R3292" s="3" cm="1">
        <f t="array" ref="R3292">_xlfn.IFS(AND($Q3291,$R3291&lt;$B$6),$R3291+1,AND(NOT($L3291),$R3291&gt;0),0,TRUE,$R3291)</f>
        <v>0</v>
      </c>
      <c r="S3292" s="1" cm="1">
        <f t="array" ref="S3292">_xlfn.IFS(AND(Q3291,I3291&gt;$B$8),S3291+$B$8,AND(Q3291,I3291&lt;=$B$8),S3291+I3291,TRUE,$S3291)</f>
        <v>128</v>
      </c>
      <c r="T3292" s="1">
        <f t="shared" si="202"/>
        <v>11520</v>
      </c>
      <c r="U3292" s="17">
        <f t="shared" si="203"/>
        <v>210.15506232897539</v>
      </c>
      <c r="V3292" s="47" cm="1">
        <f t="array" ref="V3292">_xlfn.IFS($B$6=1,S3292*$B$10,AND(R3291=0,R3292&gt;=1,I3292&gt;=$B$6*$B$8-1),V3291+$B$6*$B$10*$B$8,AND(R3291=0,R3292&gt;=1,I3292&lt;$B$6*$B$8-1),V3291+I3291*$B$10,TRUE,V3291)</f>
        <v>12800</v>
      </c>
      <c r="W3292" s="17">
        <f t="shared" si="204"/>
        <v>233.50562480997266</v>
      </c>
    </row>
    <row r="3293" spans="7:23" x14ac:dyDescent="0.25">
      <c r="G3293" s="15">
        <v>3291</v>
      </c>
      <c r="H3293" s="1">
        <f t="shared" si="201"/>
        <v>54.833333333333336</v>
      </c>
      <c r="I3293" s="15" cm="1">
        <f t="array" ref="I3293">_xlfn.IFS(J3292&gt;=$C$13-$B$26,MINA(I3292+$B$13-S3293+S3292,$B$11),I3292=$B$11,MINA(I3292-S3293+S3292,$B$11),TRUE,MAXA(I3292-S3293+S3292,0))</f>
        <v>0</v>
      </c>
      <c r="J3293" s="1" cm="1">
        <f t="array" ref="J3293">_xlfn.IFS(J3292&gt;=$C$13-$B$26,0,I3292&lt;$B$11,J3292+$B$26,TRUE,0)</f>
        <v>0.80000000000000082</v>
      </c>
      <c r="K3293" s="3" cm="1">
        <f t="array" ref="K3293">_xlfn.IFS(AND(NOT($K3292=0),$L3292),0,NOT($L3292),$K3292+$B$26,TRUE,$K3292)</f>
        <v>0.55000000000000004</v>
      </c>
      <c r="L3293" s="3" t="b" cm="1">
        <f t="array" ref="L3293">_xlfn.IFS(AND($I3293&gt;0,$K3293&gt;=$C$5-$B$26),TRUE,$R3293&gt;=$B$6,FALSE,$I3293=0,FALSE,TRUE,$L3292)</f>
        <v>0</v>
      </c>
      <c r="M3293" s="3" t="b" cm="1">
        <f t="array" ref="M3293">_xlfn.IFS($N3293&gt;=$B$4-$B$26,FALSE,AND($I3293&gt;0,$K3293&gt;=$B$5-$B$26),TRUE,AND($L3293,NOT($M3292)),FALSE,$M3292,TRUE,TRUE,FALSE)</f>
        <v>0</v>
      </c>
      <c r="N3293" s="3" cm="1">
        <f t="array" ref="N3293">_xlfn.IFS($M3292,$N3292+$B$26,NOT($M3292),0,TRUE,$M3292)</f>
        <v>0</v>
      </c>
      <c r="O3293" s="3" t="b" cm="1">
        <f t="array" ref="O3293">_xlfn.IFS($M3293,FALSE,AND($L3293,NOT($M3293),$R3293&lt;$B$6,$I3293&gt;0),TRUE,TRUE,FALSE)</f>
        <v>0</v>
      </c>
      <c r="P3293" s="3" cm="1">
        <f t="array" ref="P3293">_xlfn.IFS($P3292&gt;=$C$7-$B$26,0,$O3292,$P3292+$B$26,TRUE,0)</f>
        <v>0</v>
      </c>
      <c r="Q3293" s="3" t="b" cm="1">
        <f t="array" ref="Q3293">_xlfn.IFS(AND($L3293,NOT($M3293),NOT($O3293)),TRUE,$R3293&gt;=$B$6,FALSE,AND($L3293,NOT($M3293),$O3293,$P3293=0),TRUE,TRUE,FALSE)</f>
        <v>0</v>
      </c>
      <c r="R3293" s="3" cm="1">
        <f t="array" ref="R3293">_xlfn.IFS(AND($Q3292,$R3292&lt;$B$6),$R3292+1,AND(NOT($L3292),$R3292&gt;0),0,TRUE,$R3292)</f>
        <v>0</v>
      </c>
      <c r="S3293" s="1" cm="1">
        <f t="array" ref="S3293">_xlfn.IFS(AND(Q3292,I3292&gt;$B$8),S3292+$B$8,AND(Q3292,I3292&lt;=$B$8),S3292+I3292,TRUE,$S3292)</f>
        <v>128</v>
      </c>
      <c r="T3293" s="1">
        <f t="shared" si="202"/>
        <v>11520</v>
      </c>
      <c r="U3293" s="17">
        <f t="shared" si="203"/>
        <v>210.09118541033433</v>
      </c>
      <c r="V3293" s="47" cm="1">
        <f t="array" ref="V3293">_xlfn.IFS($B$6=1,S3293*$B$10,AND(R3292=0,R3293&gt;=1,I3293&gt;=$B$6*$B$8-1),V3292+$B$6*$B$10*$B$8,AND(R3292=0,R3293&gt;=1,I3293&lt;$B$6*$B$8-1),V3292+I3292*$B$10,TRUE,V3292)</f>
        <v>12800</v>
      </c>
      <c r="W3293" s="17">
        <f t="shared" si="204"/>
        <v>233.43465045592706</v>
      </c>
    </row>
    <row r="3294" spans="7:23" x14ac:dyDescent="0.25">
      <c r="G3294" s="15">
        <v>3292</v>
      </c>
      <c r="H3294" s="1">
        <f t="shared" si="201"/>
        <v>54.85</v>
      </c>
      <c r="I3294" s="15" cm="1">
        <f t="array" ref="I3294">_xlfn.IFS(J3293&gt;=$C$13-$B$26,MINA(I3293+$B$13-S3294+S3293,$B$11),I3293=$B$11,MINA(I3293-S3294+S3293,$B$11),TRUE,MAXA(I3293-S3294+S3293,0))</f>
        <v>0</v>
      </c>
      <c r="J3294" s="1" cm="1">
        <f t="array" ref="J3294">_xlfn.IFS(J3293&gt;=$C$13-$B$26,0,I3293&lt;$B$11,J3293+$B$26,TRUE,0)</f>
        <v>0.81666666666666754</v>
      </c>
      <c r="K3294" s="3" cm="1">
        <f t="array" ref="K3294">_xlfn.IFS(AND(NOT($K3293=0),$L3293),0,NOT($L3293),$K3293+$B$26,TRUE,$K3293)</f>
        <v>0.56666666666666676</v>
      </c>
      <c r="L3294" s="3" t="b" cm="1">
        <f t="array" ref="L3294">_xlfn.IFS(AND($I3294&gt;0,$K3294&gt;=$C$5-$B$26),TRUE,$R3294&gt;=$B$6,FALSE,$I3294=0,FALSE,TRUE,$L3293)</f>
        <v>0</v>
      </c>
      <c r="M3294" s="3" t="b" cm="1">
        <f t="array" ref="M3294">_xlfn.IFS($N3294&gt;=$B$4-$B$26,FALSE,AND($I3294&gt;0,$K3294&gt;=$B$5-$B$26),TRUE,AND($L3294,NOT($M3293)),FALSE,$M3293,TRUE,TRUE,FALSE)</f>
        <v>0</v>
      </c>
      <c r="N3294" s="3" cm="1">
        <f t="array" ref="N3294">_xlfn.IFS($M3293,$N3293+$B$26,NOT($M3293),0,TRUE,$M3293)</f>
        <v>0</v>
      </c>
      <c r="O3294" s="3" t="b" cm="1">
        <f t="array" ref="O3294">_xlfn.IFS($M3294,FALSE,AND($L3294,NOT($M3294),$R3294&lt;$B$6,$I3294&gt;0),TRUE,TRUE,FALSE)</f>
        <v>0</v>
      </c>
      <c r="P3294" s="3" cm="1">
        <f t="array" ref="P3294">_xlfn.IFS($P3293&gt;=$C$7-$B$26,0,$O3293,$P3293+$B$26,TRUE,0)</f>
        <v>0</v>
      </c>
      <c r="Q3294" s="3" t="b" cm="1">
        <f t="array" ref="Q3294">_xlfn.IFS(AND($L3294,NOT($M3294),NOT($O3294)),TRUE,$R3294&gt;=$B$6,FALSE,AND($L3294,NOT($M3294),$O3294,$P3294=0),TRUE,TRUE,FALSE)</f>
        <v>0</v>
      </c>
      <c r="R3294" s="3" cm="1">
        <f t="array" ref="R3294">_xlfn.IFS(AND($Q3293,$R3293&lt;$B$6),$R3293+1,AND(NOT($L3293),$R3293&gt;0),0,TRUE,$R3293)</f>
        <v>0</v>
      </c>
      <c r="S3294" s="1" cm="1">
        <f t="array" ref="S3294">_xlfn.IFS(AND(Q3293,I3293&gt;$B$8),S3293+$B$8,AND(Q3293,I3293&lt;=$B$8),S3293+I3293,TRUE,$S3293)</f>
        <v>128</v>
      </c>
      <c r="T3294" s="1">
        <f t="shared" si="202"/>
        <v>11520</v>
      </c>
      <c r="U3294" s="17">
        <f t="shared" si="203"/>
        <v>210.02734731084777</v>
      </c>
      <c r="V3294" s="47" cm="1">
        <f t="array" ref="V3294">_xlfn.IFS($B$6=1,S3294*$B$10,AND(R3293=0,R3294&gt;=1,I3294&gt;=$B$6*$B$8-1),V3293+$B$6*$B$10*$B$8,AND(R3293=0,R3294&gt;=1,I3294&lt;$B$6*$B$8-1),V3293+I3293*$B$10,TRUE,V3293)</f>
        <v>12800</v>
      </c>
      <c r="W3294" s="17">
        <f t="shared" si="204"/>
        <v>233.36371923427529</v>
      </c>
    </row>
    <row r="3295" spans="7:23" x14ac:dyDescent="0.25">
      <c r="G3295" s="15">
        <v>3293</v>
      </c>
      <c r="H3295" s="1">
        <f t="shared" si="201"/>
        <v>54.866666666666667</v>
      </c>
      <c r="I3295" s="15" cm="1">
        <f t="array" ref="I3295">_xlfn.IFS(J3294&gt;=$C$13-$B$26,MINA(I3294+$B$13-S3295+S3294,$B$11),I3294=$B$11,MINA(I3294-S3295+S3294,$B$11),TRUE,MAXA(I3294-S3295+S3294,0))</f>
        <v>0</v>
      </c>
      <c r="J3295" s="1" cm="1">
        <f t="array" ref="J3295">_xlfn.IFS(J3294&gt;=$C$13-$B$26,0,I3294&lt;$B$11,J3294+$B$26,TRUE,0)</f>
        <v>0.83333333333333426</v>
      </c>
      <c r="K3295" s="3" cm="1">
        <f t="array" ref="K3295">_xlfn.IFS(AND(NOT($K3294=0),$L3294),0,NOT($L3294),$K3294+$B$26,TRUE,$K3294)</f>
        <v>0.58333333333333348</v>
      </c>
      <c r="L3295" s="3" t="b" cm="1">
        <f t="array" ref="L3295">_xlfn.IFS(AND($I3295&gt;0,$K3295&gt;=$C$5-$B$26),TRUE,$R3295&gt;=$B$6,FALSE,$I3295=0,FALSE,TRUE,$L3294)</f>
        <v>0</v>
      </c>
      <c r="M3295" s="3" t="b" cm="1">
        <f t="array" ref="M3295">_xlfn.IFS($N3295&gt;=$B$4-$B$26,FALSE,AND($I3295&gt;0,$K3295&gt;=$B$5-$B$26),TRUE,AND($L3295,NOT($M3294)),FALSE,$M3294,TRUE,TRUE,FALSE)</f>
        <v>0</v>
      </c>
      <c r="N3295" s="3" cm="1">
        <f t="array" ref="N3295">_xlfn.IFS($M3294,$N3294+$B$26,NOT($M3294),0,TRUE,$M3294)</f>
        <v>0</v>
      </c>
      <c r="O3295" s="3" t="b" cm="1">
        <f t="array" ref="O3295">_xlfn.IFS($M3295,FALSE,AND($L3295,NOT($M3295),$R3295&lt;$B$6,$I3295&gt;0),TRUE,TRUE,FALSE)</f>
        <v>0</v>
      </c>
      <c r="P3295" s="3" cm="1">
        <f t="array" ref="P3295">_xlfn.IFS($P3294&gt;=$C$7-$B$26,0,$O3294,$P3294+$B$26,TRUE,0)</f>
        <v>0</v>
      </c>
      <c r="Q3295" s="3" t="b" cm="1">
        <f t="array" ref="Q3295">_xlfn.IFS(AND($L3295,NOT($M3295),NOT($O3295)),TRUE,$R3295&gt;=$B$6,FALSE,AND($L3295,NOT($M3295),$O3295,$P3295=0),TRUE,TRUE,FALSE)</f>
        <v>0</v>
      </c>
      <c r="R3295" s="3" cm="1">
        <f t="array" ref="R3295">_xlfn.IFS(AND($Q3294,$R3294&lt;$B$6),$R3294+1,AND(NOT($L3294),$R3294&gt;0),0,TRUE,$R3294)</f>
        <v>0</v>
      </c>
      <c r="S3295" s="1" cm="1">
        <f t="array" ref="S3295">_xlfn.IFS(AND(Q3294,I3294&gt;$B$8),S3294+$B$8,AND(Q3294,I3294&lt;=$B$8),S3294+I3294,TRUE,$S3294)</f>
        <v>128</v>
      </c>
      <c r="T3295" s="1">
        <f t="shared" si="202"/>
        <v>11520</v>
      </c>
      <c r="U3295" s="17">
        <f t="shared" si="203"/>
        <v>209.96354799513972</v>
      </c>
      <c r="V3295" s="47" cm="1">
        <f t="array" ref="V3295">_xlfn.IFS($B$6=1,S3295*$B$10,AND(R3294=0,R3295&gt;=1,I3295&gt;=$B$6*$B$8-1),V3294+$B$6*$B$10*$B$8,AND(R3294=0,R3295&gt;=1,I3295&lt;$B$6*$B$8-1),V3294+I3294*$B$10,TRUE,V3294)</f>
        <v>12800</v>
      </c>
      <c r="W3295" s="17">
        <f t="shared" si="204"/>
        <v>233.2928311057108</v>
      </c>
    </row>
    <row r="3296" spans="7:23" x14ac:dyDescent="0.25">
      <c r="G3296" s="15">
        <v>3294</v>
      </c>
      <c r="H3296" s="1">
        <f t="shared" si="201"/>
        <v>54.883333333333333</v>
      </c>
      <c r="I3296" s="15" cm="1">
        <f t="array" ref="I3296">_xlfn.IFS(J3295&gt;=$C$13-$B$26,MINA(I3295+$B$13-S3296+S3295,$B$11),I3295=$B$11,MINA(I3295-S3296+S3295,$B$11),TRUE,MAXA(I3295-S3296+S3295,0))</f>
        <v>0</v>
      </c>
      <c r="J3296" s="1" cm="1">
        <f t="array" ref="J3296">_xlfn.IFS(J3295&gt;=$C$13-$B$26,0,I3295&lt;$B$11,J3295+$B$26,TRUE,0)</f>
        <v>0.85000000000000098</v>
      </c>
      <c r="K3296" s="3" cm="1">
        <f t="array" ref="K3296">_xlfn.IFS(AND(NOT($K3295=0),$L3295),0,NOT($L3295),$K3295+$B$26,TRUE,$K3295)</f>
        <v>0.6000000000000002</v>
      </c>
      <c r="L3296" s="3" t="b" cm="1">
        <f t="array" ref="L3296">_xlfn.IFS(AND($I3296&gt;0,$K3296&gt;=$C$5-$B$26),TRUE,$R3296&gt;=$B$6,FALSE,$I3296=0,FALSE,TRUE,$L3295)</f>
        <v>0</v>
      </c>
      <c r="M3296" s="3" t="b" cm="1">
        <f t="array" ref="M3296">_xlfn.IFS($N3296&gt;=$B$4-$B$26,FALSE,AND($I3296&gt;0,$K3296&gt;=$B$5-$B$26),TRUE,AND($L3296,NOT($M3295)),FALSE,$M3295,TRUE,TRUE,FALSE)</f>
        <v>0</v>
      </c>
      <c r="N3296" s="3" cm="1">
        <f t="array" ref="N3296">_xlfn.IFS($M3295,$N3295+$B$26,NOT($M3295),0,TRUE,$M3295)</f>
        <v>0</v>
      </c>
      <c r="O3296" s="3" t="b" cm="1">
        <f t="array" ref="O3296">_xlfn.IFS($M3296,FALSE,AND($L3296,NOT($M3296),$R3296&lt;$B$6,$I3296&gt;0),TRUE,TRUE,FALSE)</f>
        <v>0</v>
      </c>
      <c r="P3296" s="3" cm="1">
        <f t="array" ref="P3296">_xlfn.IFS($P3295&gt;=$C$7-$B$26,0,$O3295,$P3295+$B$26,TRUE,0)</f>
        <v>0</v>
      </c>
      <c r="Q3296" s="3" t="b" cm="1">
        <f t="array" ref="Q3296">_xlfn.IFS(AND($L3296,NOT($M3296),NOT($O3296)),TRUE,$R3296&gt;=$B$6,FALSE,AND($L3296,NOT($M3296),$O3296,$P3296=0),TRUE,TRUE,FALSE)</f>
        <v>0</v>
      </c>
      <c r="R3296" s="3" cm="1">
        <f t="array" ref="R3296">_xlfn.IFS(AND($Q3295,$R3295&lt;$B$6),$R3295+1,AND(NOT($L3295),$R3295&gt;0),0,TRUE,$R3295)</f>
        <v>0</v>
      </c>
      <c r="S3296" s="1" cm="1">
        <f t="array" ref="S3296">_xlfn.IFS(AND(Q3295,I3295&gt;$B$8),S3295+$B$8,AND(Q3295,I3295&lt;=$B$8),S3295+I3295,TRUE,$S3295)</f>
        <v>128</v>
      </c>
      <c r="T3296" s="1">
        <f t="shared" si="202"/>
        <v>11520</v>
      </c>
      <c r="U3296" s="17">
        <f t="shared" si="203"/>
        <v>209.89978742787733</v>
      </c>
      <c r="V3296" s="47" cm="1">
        <f t="array" ref="V3296">_xlfn.IFS($B$6=1,S3296*$B$10,AND(R3295=0,R3296&gt;=1,I3296&gt;=$B$6*$B$8-1),V3295+$B$6*$B$10*$B$8,AND(R3295=0,R3296&gt;=1,I3296&lt;$B$6*$B$8-1),V3295+I3295*$B$10,TRUE,V3295)</f>
        <v>12800</v>
      </c>
      <c r="W3296" s="17">
        <f t="shared" si="204"/>
        <v>233.22198603097479</v>
      </c>
    </row>
    <row r="3297" spans="7:23" x14ac:dyDescent="0.25">
      <c r="G3297" s="15">
        <v>3295</v>
      </c>
      <c r="H3297" s="1">
        <f t="shared" si="201"/>
        <v>54.9</v>
      </c>
      <c r="I3297" s="15" cm="1">
        <f t="array" ref="I3297">_xlfn.IFS(J3296&gt;=$C$13-$B$26,MINA(I3296+$B$13-S3297+S3296,$B$11),I3296=$B$11,MINA(I3296-S3297+S3296,$B$11),TRUE,MAXA(I3296-S3297+S3296,0))</f>
        <v>0</v>
      </c>
      <c r="J3297" s="1" cm="1">
        <f t="array" ref="J3297">_xlfn.IFS(J3296&gt;=$C$13-$B$26,0,I3296&lt;$B$11,J3296+$B$26,TRUE,0)</f>
        <v>0.8666666666666677</v>
      </c>
      <c r="K3297" s="3" cm="1">
        <f t="array" ref="K3297">_xlfn.IFS(AND(NOT($K3296=0),$L3296),0,NOT($L3296),$K3296+$B$26,TRUE,$K3296)</f>
        <v>0.61666666666666692</v>
      </c>
      <c r="L3297" s="3" t="b" cm="1">
        <f t="array" ref="L3297">_xlfn.IFS(AND($I3297&gt;0,$K3297&gt;=$C$5-$B$26),TRUE,$R3297&gt;=$B$6,FALSE,$I3297=0,FALSE,TRUE,$L3296)</f>
        <v>0</v>
      </c>
      <c r="M3297" s="3" t="b" cm="1">
        <f t="array" ref="M3297">_xlfn.IFS($N3297&gt;=$B$4-$B$26,FALSE,AND($I3297&gt;0,$K3297&gt;=$B$5-$B$26),TRUE,AND($L3297,NOT($M3296)),FALSE,$M3296,TRUE,TRUE,FALSE)</f>
        <v>0</v>
      </c>
      <c r="N3297" s="3" cm="1">
        <f t="array" ref="N3297">_xlfn.IFS($M3296,$N3296+$B$26,NOT($M3296),0,TRUE,$M3296)</f>
        <v>0</v>
      </c>
      <c r="O3297" s="3" t="b" cm="1">
        <f t="array" ref="O3297">_xlfn.IFS($M3297,FALSE,AND($L3297,NOT($M3297),$R3297&lt;$B$6,$I3297&gt;0),TRUE,TRUE,FALSE)</f>
        <v>0</v>
      </c>
      <c r="P3297" s="3" cm="1">
        <f t="array" ref="P3297">_xlfn.IFS($P3296&gt;=$C$7-$B$26,0,$O3296,$P3296+$B$26,TRUE,0)</f>
        <v>0</v>
      </c>
      <c r="Q3297" s="3" t="b" cm="1">
        <f t="array" ref="Q3297">_xlfn.IFS(AND($L3297,NOT($M3297),NOT($O3297)),TRUE,$R3297&gt;=$B$6,FALSE,AND($L3297,NOT($M3297),$O3297,$P3297=0),TRUE,TRUE,FALSE)</f>
        <v>0</v>
      </c>
      <c r="R3297" s="3" cm="1">
        <f t="array" ref="R3297">_xlfn.IFS(AND($Q3296,$R3296&lt;$B$6),$R3296+1,AND(NOT($L3296),$R3296&gt;0),0,TRUE,$R3296)</f>
        <v>0</v>
      </c>
      <c r="S3297" s="1" cm="1">
        <f t="array" ref="S3297">_xlfn.IFS(AND(Q3296,I3296&gt;$B$8),S3296+$B$8,AND(Q3296,I3296&lt;=$B$8),S3296+I3296,TRUE,$S3296)</f>
        <v>128</v>
      </c>
      <c r="T3297" s="1">
        <f t="shared" si="202"/>
        <v>11520</v>
      </c>
      <c r="U3297" s="17">
        <f t="shared" si="203"/>
        <v>209.8360655737705</v>
      </c>
      <c r="V3297" s="47" cm="1">
        <f t="array" ref="V3297">_xlfn.IFS($B$6=1,S3297*$B$10,AND(R3296=0,R3297&gt;=1,I3297&gt;=$B$6*$B$8-1),V3296+$B$6*$B$10*$B$8,AND(R3296=0,R3297&gt;=1,I3297&lt;$B$6*$B$8-1),V3296+I3296*$B$10,TRUE,V3296)</f>
        <v>12800</v>
      </c>
      <c r="W3297" s="17">
        <f t="shared" si="204"/>
        <v>233.1511839708561</v>
      </c>
    </row>
    <row r="3298" spans="7:23" x14ac:dyDescent="0.25">
      <c r="G3298" s="15">
        <v>3296</v>
      </c>
      <c r="H3298" s="1">
        <f t="shared" si="201"/>
        <v>54.916666666666664</v>
      </c>
      <c r="I3298" s="15" cm="1">
        <f t="array" ref="I3298">_xlfn.IFS(J3297&gt;=$C$13-$B$26,MINA(I3297+$B$13-S3298+S3297,$B$11),I3297=$B$11,MINA(I3297-S3298+S3297,$B$11),TRUE,MAXA(I3297-S3298+S3297,0))</f>
        <v>0</v>
      </c>
      <c r="J3298" s="1" cm="1">
        <f t="array" ref="J3298">_xlfn.IFS(J3297&gt;=$C$13-$B$26,0,I3297&lt;$B$11,J3297+$B$26,TRUE,0)</f>
        <v>0.88333333333333441</v>
      </c>
      <c r="K3298" s="3" cm="1">
        <f t="array" ref="K3298">_xlfn.IFS(AND(NOT($K3297=0),$L3297),0,NOT($L3297),$K3297+$B$26,TRUE,$K3297)</f>
        <v>0.63333333333333364</v>
      </c>
      <c r="L3298" s="3" t="b" cm="1">
        <f t="array" ref="L3298">_xlfn.IFS(AND($I3298&gt;0,$K3298&gt;=$C$5-$B$26),TRUE,$R3298&gt;=$B$6,FALSE,$I3298=0,FALSE,TRUE,$L3297)</f>
        <v>0</v>
      </c>
      <c r="M3298" s="3" t="b" cm="1">
        <f t="array" ref="M3298">_xlfn.IFS($N3298&gt;=$B$4-$B$26,FALSE,AND($I3298&gt;0,$K3298&gt;=$B$5-$B$26),TRUE,AND($L3298,NOT($M3297)),FALSE,$M3297,TRUE,TRUE,FALSE)</f>
        <v>0</v>
      </c>
      <c r="N3298" s="3" cm="1">
        <f t="array" ref="N3298">_xlfn.IFS($M3297,$N3297+$B$26,NOT($M3297),0,TRUE,$M3297)</f>
        <v>0</v>
      </c>
      <c r="O3298" s="3" t="b" cm="1">
        <f t="array" ref="O3298">_xlfn.IFS($M3298,FALSE,AND($L3298,NOT($M3298),$R3298&lt;$B$6,$I3298&gt;0),TRUE,TRUE,FALSE)</f>
        <v>0</v>
      </c>
      <c r="P3298" s="3" cm="1">
        <f t="array" ref="P3298">_xlfn.IFS($P3297&gt;=$C$7-$B$26,0,$O3297,$P3297+$B$26,TRUE,0)</f>
        <v>0</v>
      </c>
      <c r="Q3298" s="3" t="b" cm="1">
        <f t="array" ref="Q3298">_xlfn.IFS(AND($L3298,NOT($M3298),NOT($O3298)),TRUE,$R3298&gt;=$B$6,FALSE,AND($L3298,NOT($M3298),$O3298,$P3298=0),TRUE,TRUE,FALSE)</f>
        <v>0</v>
      </c>
      <c r="R3298" s="3" cm="1">
        <f t="array" ref="R3298">_xlfn.IFS(AND($Q3297,$R3297&lt;$B$6),$R3297+1,AND(NOT($L3297),$R3297&gt;0),0,TRUE,$R3297)</f>
        <v>0</v>
      </c>
      <c r="S3298" s="1" cm="1">
        <f t="array" ref="S3298">_xlfn.IFS(AND(Q3297,I3297&gt;$B$8),S3297+$B$8,AND(Q3297,I3297&lt;=$B$8),S3297+I3297,TRUE,$S3297)</f>
        <v>128</v>
      </c>
      <c r="T3298" s="1">
        <f t="shared" si="202"/>
        <v>11520</v>
      </c>
      <c r="U3298" s="17">
        <f t="shared" si="203"/>
        <v>209.7723823975721</v>
      </c>
      <c r="V3298" s="47" cm="1">
        <f t="array" ref="V3298">_xlfn.IFS($B$6=1,S3298*$B$10,AND(R3297=0,R3298&gt;=1,I3298&gt;=$B$6*$B$8-1),V3297+$B$6*$B$10*$B$8,AND(R3297=0,R3298&gt;=1,I3298&lt;$B$6*$B$8-1),V3297+I3297*$B$10,TRUE,V3297)</f>
        <v>12800</v>
      </c>
      <c r="W3298" s="17">
        <f t="shared" si="204"/>
        <v>233.0804248861912</v>
      </c>
    </row>
    <row r="3299" spans="7:23" x14ac:dyDescent="0.25">
      <c r="G3299" s="15">
        <v>3297</v>
      </c>
      <c r="H3299" s="1">
        <f t="shared" si="201"/>
        <v>54.93333333333333</v>
      </c>
      <c r="I3299" s="15" cm="1">
        <f t="array" ref="I3299">_xlfn.IFS(J3298&gt;=$C$13-$B$26,MINA(I3298+$B$13-S3299+S3298,$B$11),I3298=$B$11,MINA(I3298-S3299+S3298,$B$11),TRUE,MAXA(I3298-S3299+S3298,0))</f>
        <v>0</v>
      </c>
      <c r="J3299" s="1" cm="1">
        <f t="array" ref="J3299">_xlfn.IFS(J3298&gt;=$C$13-$B$26,0,I3298&lt;$B$11,J3298+$B$26,TRUE,0)</f>
        <v>0.90000000000000113</v>
      </c>
      <c r="K3299" s="3" cm="1">
        <f t="array" ref="K3299">_xlfn.IFS(AND(NOT($K3298=0),$L3298),0,NOT($L3298),$K3298+$B$26,TRUE,$K3298)</f>
        <v>0.65000000000000036</v>
      </c>
      <c r="L3299" s="3" t="b" cm="1">
        <f t="array" ref="L3299">_xlfn.IFS(AND($I3299&gt;0,$K3299&gt;=$C$5-$B$26),TRUE,$R3299&gt;=$B$6,FALSE,$I3299=0,FALSE,TRUE,$L3298)</f>
        <v>0</v>
      </c>
      <c r="M3299" s="3" t="b" cm="1">
        <f t="array" ref="M3299">_xlfn.IFS($N3299&gt;=$B$4-$B$26,FALSE,AND($I3299&gt;0,$K3299&gt;=$B$5-$B$26),TRUE,AND($L3299,NOT($M3298)),FALSE,$M3298,TRUE,TRUE,FALSE)</f>
        <v>0</v>
      </c>
      <c r="N3299" s="3" cm="1">
        <f t="array" ref="N3299">_xlfn.IFS($M3298,$N3298+$B$26,NOT($M3298),0,TRUE,$M3298)</f>
        <v>0</v>
      </c>
      <c r="O3299" s="3" t="b" cm="1">
        <f t="array" ref="O3299">_xlfn.IFS($M3299,FALSE,AND($L3299,NOT($M3299),$R3299&lt;$B$6,$I3299&gt;0),TRUE,TRUE,FALSE)</f>
        <v>0</v>
      </c>
      <c r="P3299" s="3" cm="1">
        <f t="array" ref="P3299">_xlfn.IFS($P3298&gt;=$C$7-$B$26,0,$O3298,$P3298+$B$26,TRUE,0)</f>
        <v>0</v>
      </c>
      <c r="Q3299" s="3" t="b" cm="1">
        <f t="array" ref="Q3299">_xlfn.IFS(AND($L3299,NOT($M3299),NOT($O3299)),TRUE,$R3299&gt;=$B$6,FALSE,AND($L3299,NOT($M3299),$O3299,$P3299=0),TRUE,TRUE,FALSE)</f>
        <v>0</v>
      </c>
      <c r="R3299" s="3" cm="1">
        <f t="array" ref="R3299">_xlfn.IFS(AND($Q3298,$R3298&lt;$B$6),$R3298+1,AND(NOT($L3298),$R3298&gt;0),0,TRUE,$R3298)</f>
        <v>0</v>
      </c>
      <c r="S3299" s="1" cm="1">
        <f t="array" ref="S3299">_xlfn.IFS(AND(Q3298,I3298&gt;$B$8),S3298+$B$8,AND(Q3298,I3298&lt;=$B$8),S3298+I3298,TRUE,$S3298)</f>
        <v>128</v>
      </c>
      <c r="T3299" s="1">
        <f t="shared" si="202"/>
        <v>11520</v>
      </c>
      <c r="U3299" s="17">
        <f t="shared" si="203"/>
        <v>209.70873786407768</v>
      </c>
      <c r="V3299" s="47" cm="1">
        <f t="array" ref="V3299">_xlfn.IFS($B$6=1,S3299*$B$10,AND(R3298=0,R3299&gt;=1,I3299&gt;=$B$6*$B$8-1),V3298+$B$6*$B$10*$B$8,AND(R3298=0,R3299&gt;=1,I3299&lt;$B$6*$B$8-1),V3298+I3298*$B$10,TRUE,V3298)</f>
        <v>12800</v>
      </c>
      <c r="W3299" s="17">
        <f t="shared" si="204"/>
        <v>233.00970873786409</v>
      </c>
    </row>
    <row r="3300" spans="7:23" x14ac:dyDescent="0.25">
      <c r="G3300" s="15">
        <v>3298</v>
      </c>
      <c r="H3300" s="1">
        <f t="shared" si="201"/>
        <v>54.949999999999996</v>
      </c>
      <c r="I3300" s="15" cm="1">
        <f t="array" ref="I3300">_xlfn.IFS(J3299&gt;=$C$13-$B$26,MINA(I3299+$B$13-S3300+S3299,$B$11),I3299=$B$11,MINA(I3299-S3300+S3299,$B$11),TRUE,MAXA(I3299-S3300+S3299,0))</f>
        <v>0</v>
      </c>
      <c r="J3300" s="1" cm="1">
        <f t="array" ref="J3300">_xlfn.IFS(J3299&gt;=$C$13-$B$26,0,I3299&lt;$B$11,J3299+$B$26,TRUE,0)</f>
        <v>0.91666666666666785</v>
      </c>
      <c r="K3300" s="3" cm="1">
        <f t="array" ref="K3300">_xlfn.IFS(AND(NOT($K3299=0),$L3299),0,NOT($L3299),$K3299+$B$26,TRUE,$K3299)</f>
        <v>0.66666666666666707</v>
      </c>
      <c r="L3300" s="3" t="b" cm="1">
        <f t="array" ref="L3300">_xlfn.IFS(AND($I3300&gt;0,$K3300&gt;=$C$5-$B$26),TRUE,$R3300&gt;=$B$6,FALSE,$I3300=0,FALSE,TRUE,$L3299)</f>
        <v>0</v>
      </c>
      <c r="M3300" s="3" t="b" cm="1">
        <f t="array" ref="M3300">_xlfn.IFS($N3300&gt;=$B$4-$B$26,FALSE,AND($I3300&gt;0,$K3300&gt;=$B$5-$B$26),TRUE,AND($L3300,NOT($M3299)),FALSE,$M3299,TRUE,TRUE,FALSE)</f>
        <v>0</v>
      </c>
      <c r="N3300" s="3" cm="1">
        <f t="array" ref="N3300">_xlfn.IFS($M3299,$N3299+$B$26,NOT($M3299),0,TRUE,$M3299)</f>
        <v>0</v>
      </c>
      <c r="O3300" s="3" t="b" cm="1">
        <f t="array" ref="O3300">_xlfn.IFS($M3300,FALSE,AND($L3300,NOT($M3300),$R3300&lt;$B$6,$I3300&gt;0),TRUE,TRUE,FALSE)</f>
        <v>0</v>
      </c>
      <c r="P3300" s="3" cm="1">
        <f t="array" ref="P3300">_xlfn.IFS($P3299&gt;=$C$7-$B$26,0,$O3299,$P3299+$B$26,TRUE,0)</f>
        <v>0</v>
      </c>
      <c r="Q3300" s="3" t="b" cm="1">
        <f t="array" ref="Q3300">_xlfn.IFS(AND($L3300,NOT($M3300),NOT($O3300)),TRUE,$R3300&gt;=$B$6,FALSE,AND($L3300,NOT($M3300),$O3300,$P3300=0),TRUE,TRUE,FALSE)</f>
        <v>0</v>
      </c>
      <c r="R3300" s="3" cm="1">
        <f t="array" ref="R3300">_xlfn.IFS(AND($Q3299,$R3299&lt;$B$6),$R3299+1,AND(NOT($L3299),$R3299&gt;0),0,TRUE,$R3299)</f>
        <v>0</v>
      </c>
      <c r="S3300" s="1" cm="1">
        <f t="array" ref="S3300">_xlfn.IFS(AND(Q3299,I3299&gt;$B$8),S3299+$B$8,AND(Q3299,I3299&lt;=$B$8),S3299+I3299,TRUE,$S3299)</f>
        <v>128</v>
      </c>
      <c r="T3300" s="1">
        <f t="shared" si="202"/>
        <v>11520</v>
      </c>
      <c r="U3300" s="17">
        <f t="shared" si="203"/>
        <v>209.64513193812559</v>
      </c>
      <c r="V3300" s="47" cm="1">
        <f t="array" ref="V3300">_xlfn.IFS($B$6=1,S3300*$B$10,AND(R3299=0,R3300&gt;=1,I3300&gt;=$B$6*$B$8-1),V3299+$B$6*$B$10*$B$8,AND(R3299=0,R3300&gt;=1,I3300&lt;$B$6*$B$8-1),V3299+I3299*$B$10,TRUE,V3299)</f>
        <v>12800</v>
      </c>
      <c r="W3300" s="17">
        <f t="shared" si="204"/>
        <v>232.9390354868062</v>
      </c>
    </row>
    <row r="3301" spans="7:23" x14ac:dyDescent="0.25">
      <c r="G3301" s="15">
        <v>3299</v>
      </c>
      <c r="H3301" s="1">
        <f t="shared" si="201"/>
        <v>54.966666666666669</v>
      </c>
      <c r="I3301" s="15" cm="1">
        <f t="array" ref="I3301">_xlfn.IFS(J3300&gt;=$C$13-$B$26,MINA(I3300+$B$13-S3301+S3300,$B$11),I3300=$B$11,MINA(I3300-S3301+S3300,$B$11),TRUE,MAXA(I3300-S3301+S3300,0))</f>
        <v>0</v>
      </c>
      <c r="J3301" s="1" cm="1">
        <f t="array" ref="J3301">_xlfn.IFS(J3300&gt;=$C$13-$B$26,0,I3300&lt;$B$11,J3300+$B$26,TRUE,0)</f>
        <v>0.93333333333333457</v>
      </c>
      <c r="K3301" s="3" cm="1">
        <f t="array" ref="K3301">_xlfn.IFS(AND(NOT($K3300=0),$L3300),0,NOT($L3300),$K3300+$B$26,TRUE,$K3300)</f>
        <v>0.68333333333333379</v>
      </c>
      <c r="L3301" s="3" t="b" cm="1">
        <f t="array" ref="L3301">_xlfn.IFS(AND($I3301&gt;0,$K3301&gt;=$C$5-$B$26),TRUE,$R3301&gt;=$B$6,FALSE,$I3301=0,FALSE,TRUE,$L3300)</f>
        <v>0</v>
      </c>
      <c r="M3301" s="3" t="b" cm="1">
        <f t="array" ref="M3301">_xlfn.IFS($N3301&gt;=$B$4-$B$26,FALSE,AND($I3301&gt;0,$K3301&gt;=$B$5-$B$26),TRUE,AND($L3301,NOT($M3300)),FALSE,$M3300,TRUE,TRUE,FALSE)</f>
        <v>0</v>
      </c>
      <c r="N3301" s="3" cm="1">
        <f t="array" ref="N3301">_xlfn.IFS($M3300,$N3300+$B$26,NOT($M3300),0,TRUE,$M3300)</f>
        <v>0</v>
      </c>
      <c r="O3301" s="3" t="b" cm="1">
        <f t="array" ref="O3301">_xlfn.IFS($M3301,FALSE,AND($L3301,NOT($M3301),$R3301&lt;$B$6,$I3301&gt;0),TRUE,TRUE,FALSE)</f>
        <v>0</v>
      </c>
      <c r="P3301" s="3" cm="1">
        <f t="array" ref="P3301">_xlfn.IFS($P3300&gt;=$C$7-$B$26,0,$O3300,$P3300+$B$26,TRUE,0)</f>
        <v>0</v>
      </c>
      <c r="Q3301" s="3" t="b" cm="1">
        <f t="array" ref="Q3301">_xlfn.IFS(AND($L3301,NOT($M3301),NOT($O3301)),TRUE,$R3301&gt;=$B$6,FALSE,AND($L3301,NOT($M3301),$O3301,$P3301=0),TRUE,TRUE,FALSE)</f>
        <v>0</v>
      </c>
      <c r="R3301" s="3" cm="1">
        <f t="array" ref="R3301">_xlfn.IFS(AND($Q3300,$R3300&lt;$B$6),$R3300+1,AND(NOT($L3300),$R3300&gt;0),0,TRUE,$R3300)</f>
        <v>0</v>
      </c>
      <c r="S3301" s="1" cm="1">
        <f t="array" ref="S3301">_xlfn.IFS(AND(Q3300,I3300&gt;$B$8),S3300+$B$8,AND(Q3300,I3300&lt;=$B$8),S3300+I3300,TRUE,$S3300)</f>
        <v>128</v>
      </c>
      <c r="T3301" s="1">
        <f t="shared" si="202"/>
        <v>11520</v>
      </c>
      <c r="U3301" s="17">
        <f t="shared" si="203"/>
        <v>209.58156458459672</v>
      </c>
      <c r="V3301" s="47" cm="1">
        <f t="array" ref="V3301">_xlfn.IFS($B$6=1,S3301*$B$10,AND(R3300=0,R3301&gt;=1,I3301&gt;=$B$6*$B$8-1),V3300+$B$6*$B$10*$B$8,AND(R3300=0,R3301&gt;=1,I3301&lt;$B$6*$B$8-1),V3300+I3300*$B$10,TRUE,V3300)</f>
        <v>12800</v>
      </c>
      <c r="W3301" s="17">
        <f t="shared" si="204"/>
        <v>232.86840509399636</v>
      </c>
    </row>
    <row r="3302" spans="7:23" x14ac:dyDescent="0.25">
      <c r="G3302" s="15">
        <v>3300</v>
      </c>
      <c r="H3302" s="1">
        <f t="shared" si="201"/>
        <v>54.983333333333334</v>
      </c>
      <c r="I3302" s="15" cm="1">
        <f t="array" ref="I3302">_xlfn.IFS(J3301&gt;=$C$13-$B$26,MINA(I3301+$B$13-S3302+S3301,$B$11),I3301=$B$11,MINA(I3301-S3302+S3301,$B$11),TRUE,MAXA(I3301-S3302+S3301,0))</f>
        <v>0</v>
      </c>
      <c r="J3302" s="1" cm="1">
        <f t="array" ref="J3302">_xlfn.IFS(J3301&gt;=$C$13-$B$26,0,I3301&lt;$B$11,J3301+$B$26,TRUE,0)</f>
        <v>0.95000000000000129</v>
      </c>
      <c r="K3302" s="3" cm="1">
        <f t="array" ref="K3302">_xlfn.IFS(AND(NOT($K3301=0),$L3301),0,NOT($L3301),$K3301+$B$26,TRUE,$K3301)</f>
        <v>0.70000000000000051</v>
      </c>
      <c r="L3302" s="3" t="b" cm="1">
        <f t="array" ref="L3302">_xlfn.IFS(AND($I3302&gt;0,$K3302&gt;=$C$5-$B$26),TRUE,$R3302&gt;=$B$6,FALSE,$I3302=0,FALSE,TRUE,$L3301)</f>
        <v>0</v>
      </c>
      <c r="M3302" s="3" t="b" cm="1">
        <f t="array" ref="M3302">_xlfn.IFS($N3302&gt;=$B$4-$B$26,FALSE,AND($I3302&gt;0,$K3302&gt;=$B$5-$B$26),TRUE,AND($L3302,NOT($M3301)),FALSE,$M3301,TRUE,TRUE,FALSE)</f>
        <v>0</v>
      </c>
      <c r="N3302" s="3" cm="1">
        <f t="array" ref="N3302">_xlfn.IFS($M3301,$N3301+$B$26,NOT($M3301),0,TRUE,$M3301)</f>
        <v>0</v>
      </c>
      <c r="O3302" s="3" t="b" cm="1">
        <f t="array" ref="O3302">_xlfn.IFS($M3302,FALSE,AND($L3302,NOT($M3302),$R3302&lt;$B$6,$I3302&gt;0),TRUE,TRUE,FALSE)</f>
        <v>0</v>
      </c>
      <c r="P3302" s="3" cm="1">
        <f t="array" ref="P3302">_xlfn.IFS($P3301&gt;=$C$7-$B$26,0,$O3301,$P3301+$B$26,TRUE,0)</f>
        <v>0</v>
      </c>
      <c r="Q3302" s="3" t="b" cm="1">
        <f t="array" ref="Q3302">_xlfn.IFS(AND($L3302,NOT($M3302),NOT($O3302)),TRUE,$R3302&gt;=$B$6,FALSE,AND($L3302,NOT($M3302),$O3302,$P3302=0),TRUE,TRUE,FALSE)</f>
        <v>0</v>
      </c>
      <c r="R3302" s="3" cm="1">
        <f t="array" ref="R3302">_xlfn.IFS(AND($Q3301,$R3301&lt;$B$6),$R3301+1,AND(NOT($L3301),$R3301&gt;0),0,TRUE,$R3301)</f>
        <v>0</v>
      </c>
      <c r="S3302" s="1" cm="1">
        <f t="array" ref="S3302">_xlfn.IFS(AND(Q3301,I3301&gt;$B$8),S3301+$B$8,AND(Q3301,I3301&lt;=$B$8),S3301+I3301,TRUE,$S3301)</f>
        <v>128</v>
      </c>
      <c r="T3302" s="1">
        <f t="shared" si="202"/>
        <v>11520</v>
      </c>
      <c r="U3302" s="17">
        <f t="shared" si="203"/>
        <v>209.51803576841468</v>
      </c>
      <c r="V3302" s="47" cm="1">
        <f t="array" ref="V3302">_xlfn.IFS($B$6=1,S3302*$B$10,AND(R3301=0,R3302&gt;=1,I3302&gt;=$B$6*$B$8-1),V3301+$B$6*$B$10*$B$8,AND(R3301=0,R3302&gt;=1,I3302&lt;$B$6*$B$8-1),V3301+I3301*$B$10,TRUE,V3301)</f>
        <v>12800</v>
      </c>
      <c r="W3302" s="17">
        <f t="shared" si="204"/>
        <v>232.79781752046074</v>
      </c>
    </row>
    <row r="3303" spans="7:23" x14ac:dyDescent="0.25">
      <c r="G3303" s="15">
        <v>3301</v>
      </c>
      <c r="H3303" s="1">
        <f t="shared" si="201"/>
        <v>55</v>
      </c>
      <c r="I3303" s="15" cm="1">
        <f t="array" ref="I3303">_xlfn.IFS(J3302&gt;=$C$13-$B$26,MINA(I3302+$B$13-S3303+S3302,$B$11),I3302=$B$11,MINA(I3302-S3303+S3302,$B$11),TRUE,MAXA(I3302-S3303+S3302,0))</f>
        <v>0</v>
      </c>
      <c r="J3303" s="1" cm="1">
        <f t="array" ref="J3303">_xlfn.IFS(J3302&gt;=$C$13-$B$26,0,I3302&lt;$B$11,J3302+$B$26,TRUE,0)</f>
        <v>0.96666666666666801</v>
      </c>
      <c r="K3303" s="3" cm="1">
        <f t="array" ref="K3303">_xlfn.IFS(AND(NOT($K3302=0),$L3302),0,NOT($L3302),$K3302+$B$26,TRUE,$K3302)</f>
        <v>0.71666666666666723</v>
      </c>
      <c r="L3303" s="3" t="b" cm="1">
        <f t="array" ref="L3303">_xlfn.IFS(AND($I3303&gt;0,$K3303&gt;=$C$5-$B$26),TRUE,$R3303&gt;=$B$6,FALSE,$I3303=0,FALSE,TRUE,$L3302)</f>
        <v>0</v>
      </c>
      <c r="M3303" s="3" t="b" cm="1">
        <f t="array" ref="M3303">_xlfn.IFS($N3303&gt;=$B$4-$B$26,FALSE,AND($I3303&gt;0,$K3303&gt;=$B$5-$B$26),TRUE,AND($L3303,NOT($M3302)),FALSE,$M3302,TRUE,TRUE,FALSE)</f>
        <v>0</v>
      </c>
      <c r="N3303" s="3" cm="1">
        <f t="array" ref="N3303">_xlfn.IFS($M3302,$N3302+$B$26,NOT($M3302),0,TRUE,$M3302)</f>
        <v>0</v>
      </c>
      <c r="O3303" s="3" t="b" cm="1">
        <f t="array" ref="O3303">_xlfn.IFS($M3303,FALSE,AND($L3303,NOT($M3303),$R3303&lt;$B$6,$I3303&gt;0),TRUE,TRUE,FALSE)</f>
        <v>0</v>
      </c>
      <c r="P3303" s="3" cm="1">
        <f t="array" ref="P3303">_xlfn.IFS($P3302&gt;=$C$7-$B$26,0,$O3302,$P3302+$B$26,TRUE,0)</f>
        <v>0</v>
      </c>
      <c r="Q3303" s="3" t="b" cm="1">
        <f t="array" ref="Q3303">_xlfn.IFS(AND($L3303,NOT($M3303),NOT($O3303)),TRUE,$R3303&gt;=$B$6,FALSE,AND($L3303,NOT($M3303),$O3303,$P3303=0),TRUE,TRUE,FALSE)</f>
        <v>0</v>
      </c>
      <c r="R3303" s="3" cm="1">
        <f t="array" ref="R3303">_xlfn.IFS(AND($Q3302,$R3302&lt;$B$6),$R3302+1,AND(NOT($L3302),$R3302&gt;0),0,TRUE,$R3302)</f>
        <v>0</v>
      </c>
      <c r="S3303" s="1" cm="1">
        <f t="array" ref="S3303">_xlfn.IFS(AND(Q3302,I3302&gt;$B$8),S3302+$B$8,AND(Q3302,I3302&lt;=$B$8),S3302+I3302,TRUE,$S3302)</f>
        <v>128</v>
      </c>
      <c r="T3303" s="1">
        <f t="shared" si="202"/>
        <v>11520</v>
      </c>
      <c r="U3303" s="17">
        <f t="shared" si="203"/>
        <v>209.45454545454547</v>
      </c>
      <c r="V3303" s="47" cm="1">
        <f t="array" ref="V3303">_xlfn.IFS($B$6=1,S3303*$B$10,AND(R3302=0,R3303&gt;=1,I3303&gt;=$B$6*$B$8-1),V3302+$B$6*$B$10*$B$8,AND(R3302=0,R3303&gt;=1,I3303&lt;$B$6*$B$8-1),V3302+I3302*$B$10,TRUE,V3302)</f>
        <v>12800</v>
      </c>
      <c r="W3303" s="17">
        <f t="shared" si="204"/>
        <v>232.72727272727272</v>
      </c>
    </row>
    <row r="3304" spans="7:23" x14ac:dyDescent="0.25">
      <c r="G3304" s="15">
        <v>3302</v>
      </c>
      <c r="H3304" s="1">
        <f t="shared" si="201"/>
        <v>55.016666666666666</v>
      </c>
      <c r="I3304" s="15" cm="1">
        <f t="array" ref="I3304">_xlfn.IFS(J3303&gt;=$C$13-$B$26,MINA(I3303+$B$13-S3304+S3303,$B$11),I3303=$B$11,MINA(I3303-S3304+S3303,$B$11),TRUE,MAXA(I3303-S3304+S3303,0))</f>
        <v>0</v>
      </c>
      <c r="J3304" s="1" cm="1">
        <f t="array" ref="J3304">_xlfn.IFS(J3303&gt;=$C$13-$B$26,0,I3303&lt;$B$11,J3303+$B$26,TRUE,0)</f>
        <v>0.98333333333333472</v>
      </c>
      <c r="K3304" s="3" cm="1">
        <f t="array" ref="K3304">_xlfn.IFS(AND(NOT($K3303=0),$L3303),0,NOT($L3303),$K3303+$B$26,TRUE,$K3303)</f>
        <v>0.73333333333333395</v>
      </c>
      <c r="L3304" s="3" t="b" cm="1">
        <f t="array" ref="L3304">_xlfn.IFS(AND($I3304&gt;0,$K3304&gt;=$C$5-$B$26),TRUE,$R3304&gt;=$B$6,FALSE,$I3304=0,FALSE,TRUE,$L3303)</f>
        <v>0</v>
      </c>
      <c r="M3304" s="3" t="b" cm="1">
        <f t="array" ref="M3304">_xlfn.IFS($N3304&gt;=$B$4-$B$26,FALSE,AND($I3304&gt;0,$K3304&gt;=$B$5-$B$26),TRUE,AND($L3304,NOT($M3303)),FALSE,$M3303,TRUE,TRUE,FALSE)</f>
        <v>0</v>
      </c>
      <c r="N3304" s="3" cm="1">
        <f t="array" ref="N3304">_xlfn.IFS($M3303,$N3303+$B$26,NOT($M3303),0,TRUE,$M3303)</f>
        <v>0</v>
      </c>
      <c r="O3304" s="3" t="b" cm="1">
        <f t="array" ref="O3304">_xlfn.IFS($M3304,FALSE,AND($L3304,NOT($M3304),$R3304&lt;$B$6,$I3304&gt;0),TRUE,TRUE,FALSE)</f>
        <v>0</v>
      </c>
      <c r="P3304" s="3" cm="1">
        <f t="array" ref="P3304">_xlfn.IFS($P3303&gt;=$C$7-$B$26,0,$O3303,$P3303+$B$26,TRUE,0)</f>
        <v>0</v>
      </c>
      <c r="Q3304" s="3" t="b" cm="1">
        <f t="array" ref="Q3304">_xlfn.IFS(AND($L3304,NOT($M3304),NOT($O3304)),TRUE,$R3304&gt;=$B$6,FALSE,AND($L3304,NOT($M3304),$O3304,$P3304=0),TRUE,TRUE,FALSE)</f>
        <v>0</v>
      </c>
      <c r="R3304" s="3" cm="1">
        <f t="array" ref="R3304">_xlfn.IFS(AND($Q3303,$R3303&lt;$B$6),$R3303+1,AND(NOT($L3303),$R3303&gt;0),0,TRUE,$R3303)</f>
        <v>0</v>
      </c>
      <c r="S3304" s="1" cm="1">
        <f t="array" ref="S3304">_xlfn.IFS(AND(Q3303,I3303&gt;$B$8),S3303+$B$8,AND(Q3303,I3303&lt;=$B$8),S3303+I3303,TRUE,$S3303)</f>
        <v>128</v>
      </c>
      <c r="T3304" s="1">
        <f t="shared" si="202"/>
        <v>11520</v>
      </c>
      <c r="U3304" s="17">
        <f t="shared" si="203"/>
        <v>209.39109360799759</v>
      </c>
      <c r="V3304" s="47" cm="1">
        <f t="array" ref="V3304">_xlfn.IFS($B$6=1,S3304*$B$10,AND(R3303=0,R3304&gt;=1,I3304&gt;=$B$6*$B$8-1),V3303+$B$6*$B$10*$B$8,AND(R3303=0,R3304&gt;=1,I3304&lt;$B$6*$B$8-1),V3303+I3303*$B$10,TRUE,V3303)</f>
        <v>12800</v>
      </c>
      <c r="W3304" s="17">
        <f t="shared" si="204"/>
        <v>232.65677067555288</v>
      </c>
    </row>
    <row r="3305" spans="7:23" x14ac:dyDescent="0.25">
      <c r="G3305" s="15">
        <v>3303</v>
      </c>
      <c r="H3305" s="1">
        <f t="shared" si="201"/>
        <v>55.033333333333331</v>
      </c>
      <c r="I3305" s="15" cm="1">
        <f t="array" ref="I3305">_xlfn.IFS(J3304&gt;=$C$13-$B$26,MINA(I3304+$B$13-S3305+S3304,$B$11),I3304=$B$11,MINA(I3304-S3305+S3304,$B$11),TRUE,MAXA(I3304-S3305+S3304,0))</f>
        <v>0</v>
      </c>
      <c r="J3305" s="1" cm="1">
        <f t="array" ref="J3305">_xlfn.IFS(J3304&gt;=$C$13-$B$26,0,I3304&lt;$B$11,J3304+$B$26,TRUE,0)</f>
        <v>1.0000000000000013</v>
      </c>
      <c r="K3305" s="3" cm="1">
        <f t="array" ref="K3305">_xlfn.IFS(AND(NOT($K3304=0),$L3304),0,NOT($L3304),$K3304+$B$26,TRUE,$K3304)</f>
        <v>0.75000000000000067</v>
      </c>
      <c r="L3305" s="3" t="b" cm="1">
        <f t="array" ref="L3305">_xlfn.IFS(AND($I3305&gt;0,$K3305&gt;=$C$5-$B$26),TRUE,$R3305&gt;=$B$6,FALSE,$I3305=0,FALSE,TRUE,$L3304)</f>
        <v>0</v>
      </c>
      <c r="M3305" s="3" t="b" cm="1">
        <f t="array" ref="M3305">_xlfn.IFS($N3305&gt;=$B$4-$B$26,FALSE,AND($I3305&gt;0,$K3305&gt;=$B$5-$B$26),TRUE,AND($L3305,NOT($M3304)),FALSE,$M3304,TRUE,TRUE,FALSE)</f>
        <v>0</v>
      </c>
      <c r="N3305" s="3" cm="1">
        <f t="array" ref="N3305">_xlfn.IFS($M3304,$N3304+$B$26,NOT($M3304),0,TRUE,$M3304)</f>
        <v>0</v>
      </c>
      <c r="O3305" s="3" t="b" cm="1">
        <f t="array" ref="O3305">_xlfn.IFS($M3305,FALSE,AND($L3305,NOT($M3305),$R3305&lt;$B$6,$I3305&gt;0),TRUE,TRUE,FALSE)</f>
        <v>0</v>
      </c>
      <c r="P3305" s="3" cm="1">
        <f t="array" ref="P3305">_xlfn.IFS($P3304&gt;=$C$7-$B$26,0,$O3304,$P3304+$B$26,TRUE,0)</f>
        <v>0</v>
      </c>
      <c r="Q3305" s="3" t="b" cm="1">
        <f t="array" ref="Q3305">_xlfn.IFS(AND($L3305,NOT($M3305),NOT($O3305)),TRUE,$R3305&gt;=$B$6,FALSE,AND($L3305,NOT($M3305),$O3305,$P3305=0),TRUE,TRUE,FALSE)</f>
        <v>0</v>
      </c>
      <c r="R3305" s="3" cm="1">
        <f t="array" ref="R3305">_xlfn.IFS(AND($Q3304,$R3304&lt;$B$6),$R3304+1,AND(NOT($L3304),$R3304&gt;0),0,TRUE,$R3304)</f>
        <v>0</v>
      </c>
      <c r="S3305" s="1" cm="1">
        <f t="array" ref="S3305">_xlfn.IFS(AND(Q3304,I3304&gt;$B$8),S3304+$B$8,AND(Q3304,I3304&lt;=$B$8),S3304+I3304,TRUE,$S3304)</f>
        <v>128</v>
      </c>
      <c r="T3305" s="1">
        <f t="shared" si="202"/>
        <v>11520</v>
      </c>
      <c r="U3305" s="17">
        <f t="shared" si="203"/>
        <v>209.32768019382192</v>
      </c>
      <c r="V3305" s="47" cm="1">
        <f t="array" ref="V3305">_xlfn.IFS($B$6=1,S3305*$B$10,AND(R3304=0,R3305&gt;=1,I3305&gt;=$B$6*$B$8-1),V3304+$B$6*$B$10*$B$8,AND(R3304=0,R3305&gt;=1,I3305&lt;$B$6*$B$8-1),V3304+I3304*$B$10,TRUE,V3304)</f>
        <v>12800</v>
      </c>
      <c r="W3305" s="17">
        <f t="shared" si="204"/>
        <v>232.5863113264688</v>
      </c>
    </row>
    <row r="3306" spans="7:23" x14ac:dyDescent="0.25">
      <c r="G3306" s="15">
        <v>3304</v>
      </c>
      <c r="H3306" s="1">
        <f t="shared" si="201"/>
        <v>55.05</v>
      </c>
      <c r="I3306" s="15" cm="1">
        <f t="array" ref="I3306">_xlfn.IFS(J3305&gt;=$C$13-$B$26,MINA(I3305+$B$13-S3306+S3305,$B$11),I3305=$B$11,MINA(I3305-S3306+S3305,$B$11),TRUE,MAXA(I3305-S3306+S3305,0))</f>
        <v>0</v>
      </c>
      <c r="J3306" s="1" cm="1">
        <f t="array" ref="J3306">_xlfn.IFS(J3305&gt;=$C$13-$B$26,0,I3305&lt;$B$11,J3305+$B$26,TRUE,0)</f>
        <v>1.0166666666666679</v>
      </c>
      <c r="K3306" s="3" cm="1">
        <f t="array" ref="K3306">_xlfn.IFS(AND(NOT($K3305=0),$L3305),0,NOT($L3305),$K3305+$B$26,TRUE,$K3305)</f>
        <v>0.76666666666666738</v>
      </c>
      <c r="L3306" s="3" t="b" cm="1">
        <f t="array" ref="L3306">_xlfn.IFS(AND($I3306&gt;0,$K3306&gt;=$C$5-$B$26),TRUE,$R3306&gt;=$B$6,FALSE,$I3306=0,FALSE,TRUE,$L3305)</f>
        <v>0</v>
      </c>
      <c r="M3306" s="3" t="b" cm="1">
        <f t="array" ref="M3306">_xlfn.IFS($N3306&gt;=$B$4-$B$26,FALSE,AND($I3306&gt;0,$K3306&gt;=$B$5-$B$26),TRUE,AND($L3306,NOT($M3305)),FALSE,$M3305,TRUE,TRUE,FALSE)</f>
        <v>0</v>
      </c>
      <c r="N3306" s="3" cm="1">
        <f t="array" ref="N3306">_xlfn.IFS($M3305,$N3305+$B$26,NOT($M3305),0,TRUE,$M3305)</f>
        <v>0</v>
      </c>
      <c r="O3306" s="3" t="b" cm="1">
        <f t="array" ref="O3306">_xlfn.IFS($M3306,FALSE,AND($L3306,NOT($M3306),$R3306&lt;$B$6,$I3306&gt;0),TRUE,TRUE,FALSE)</f>
        <v>0</v>
      </c>
      <c r="P3306" s="3" cm="1">
        <f t="array" ref="P3306">_xlfn.IFS($P3305&gt;=$C$7-$B$26,0,$O3305,$P3305+$B$26,TRUE,0)</f>
        <v>0</v>
      </c>
      <c r="Q3306" s="3" t="b" cm="1">
        <f t="array" ref="Q3306">_xlfn.IFS(AND($L3306,NOT($M3306),NOT($O3306)),TRUE,$R3306&gt;=$B$6,FALSE,AND($L3306,NOT($M3306),$O3306,$P3306=0),TRUE,TRUE,FALSE)</f>
        <v>0</v>
      </c>
      <c r="R3306" s="3" cm="1">
        <f t="array" ref="R3306">_xlfn.IFS(AND($Q3305,$R3305&lt;$B$6),$R3305+1,AND(NOT($L3305),$R3305&gt;0),0,TRUE,$R3305)</f>
        <v>0</v>
      </c>
      <c r="S3306" s="1" cm="1">
        <f t="array" ref="S3306">_xlfn.IFS(AND(Q3305,I3305&gt;$B$8),S3305+$B$8,AND(Q3305,I3305&lt;=$B$8),S3305+I3305,TRUE,$S3305)</f>
        <v>128</v>
      </c>
      <c r="T3306" s="1">
        <f t="shared" si="202"/>
        <v>11520</v>
      </c>
      <c r="U3306" s="17">
        <f t="shared" si="203"/>
        <v>209.26430517711174</v>
      </c>
      <c r="V3306" s="47" cm="1">
        <f t="array" ref="V3306">_xlfn.IFS($B$6=1,S3306*$B$10,AND(R3305=0,R3306&gt;=1,I3306&gt;=$B$6*$B$8-1),V3305+$B$6*$B$10*$B$8,AND(R3305=0,R3306&gt;=1,I3306&lt;$B$6*$B$8-1),V3305+I3305*$B$10,TRUE,V3305)</f>
        <v>12800</v>
      </c>
      <c r="W3306" s="17">
        <f t="shared" si="204"/>
        <v>232.51589464123526</v>
      </c>
    </row>
    <row r="3307" spans="7:23" x14ac:dyDescent="0.25">
      <c r="G3307" s="15">
        <v>3305</v>
      </c>
      <c r="H3307" s="1">
        <f t="shared" si="201"/>
        <v>55.066666666666663</v>
      </c>
      <c r="I3307" s="15" cm="1">
        <f t="array" ref="I3307">_xlfn.IFS(J3306&gt;=$C$13-$B$26,MINA(I3306+$B$13-S3307+S3306,$B$11),I3306=$B$11,MINA(I3306-S3307+S3306,$B$11),TRUE,MAXA(I3306-S3307+S3306,0))</f>
        <v>0</v>
      </c>
      <c r="J3307" s="1" cm="1">
        <f t="array" ref="J3307">_xlfn.IFS(J3306&gt;=$C$13-$B$26,0,I3306&lt;$B$11,J3306+$B$26,TRUE,0)</f>
        <v>1.0333333333333345</v>
      </c>
      <c r="K3307" s="3" cm="1">
        <f t="array" ref="K3307">_xlfn.IFS(AND(NOT($K3306=0),$L3306),0,NOT($L3306),$K3306+$B$26,TRUE,$K3306)</f>
        <v>0.7833333333333341</v>
      </c>
      <c r="L3307" s="3" t="b" cm="1">
        <f t="array" ref="L3307">_xlfn.IFS(AND($I3307&gt;0,$K3307&gt;=$C$5-$B$26),TRUE,$R3307&gt;=$B$6,FALSE,$I3307=0,FALSE,TRUE,$L3306)</f>
        <v>0</v>
      </c>
      <c r="M3307" s="3" t="b" cm="1">
        <f t="array" ref="M3307">_xlfn.IFS($N3307&gt;=$B$4-$B$26,FALSE,AND($I3307&gt;0,$K3307&gt;=$B$5-$B$26),TRUE,AND($L3307,NOT($M3306)),FALSE,$M3306,TRUE,TRUE,FALSE)</f>
        <v>0</v>
      </c>
      <c r="N3307" s="3" cm="1">
        <f t="array" ref="N3307">_xlfn.IFS($M3306,$N3306+$B$26,NOT($M3306),0,TRUE,$M3306)</f>
        <v>0</v>
      </c>
      <c r="O3307" s="3" t="b" cm="1">
        <f t="array" ref="O3307">_xlfn.IFS($M3307,FALSE,AND($L3307,NOT($M3307),$R3307&lt;$B$6,$I3307&gt;0),TRUE,TRUE,FALSE)</f>
        <v>0</v>
      </c>
      <c r="P3307" s="3" cm="1">
        <f t="array" ref="P3307">_xlfn.IFS($P3306&gt;=$C$7-$B$26,0,$O3306,$P3306+$B$26,TRUE,0)</f>
        <v>0</v>
      </c>
      <c r="Q3307" s="3" t="b" cm="1">
        <f t="array" ref="Q3307">_xlfn.IFS(AND($L3307,NOT($M3307),NOT($O3307)),TRUE,$R3307&gt;=$B$6,FALSE,AND($L3307,NOT($M3307),$O3307,$P3307=0),TRUE,TRUE,FALSE)</f>
        <v>0</v>
      </c>
      <c r="R3307" s="3" cm="1">
        <f t="array" ref="R3307">_xlfn.IFS(AND($Q3306,$R3306&lt;$B$6),$R3306+1,AND(NOT($L3306),$R3306&gt;0),0,TRUE,$R3306)</f>
        <v>0</v>
      </c>
      <c r="S3307" s="1" cm="1">
        <f t="array" ref="S3307">_xlfn.IFS(AND(Q3306,I3306&gt;$B$8),S3306+$B$8,AND(Q3306,I3306&lt;=$B$8),S3306+I3306,TRUE,$S3306)</f>
        <v>128</v>
      </c>
      <c r="T3307" s="1">
        <f t="shared" si="202"/>
        <v>11520</v>
      </c>
      <c r="U3307" s="17">
        <f t="shared" si="203"/>
        <v>209.20096852300244</v>
      </c>
      <c r="V3307" s="47" cm="1">
        <f t="array" ref="V3307">_xlfn.IFS($B$6=1,S3307*$B$10,AND(R3306=0,R3307&gt;=1,I3307&gt;=$B$6*$B$8-1),V3306+$B$6*$B$10*$B$8,AND(R3306=0,R3307&gt;=1,I3307&lt;$B$6*$B$8-1),V3306+I3306*$B$10,TRUE,V3306)</f>
        <v>12800</v>
      </c>
      <c r="W3307" s="17">
        <f t="shared" si="204"/>
        <v>232.44552058111381</v>
      </c>
    </row>
    <row r="3308" spans="7:23" x14ac:dyDescent="0.25">
      <c r="G3308" s="15">
        <v>3306</v>
      </c>
      <c r="H3308" s="1">
        <f t="shared" si="201"/>
        <v>55.083333333333336</v>
      </c>
      <c r="I3308" s="15" cm="1">
        <f t="array" ref="I3308">_xlfn.IFS(J3307&gt;=$C$13-$B$26,MINA(I3307+$B$13-S3308+S3307,$B$11),I3307=$B$11,MINA(I3307-S3308+S3307,$B$11),TRUE,MAXA(I3307-S3308+S3307,0))</f>
        <v>0</v>
      </c>
      <c r="J3308" s="1" cm="1">
        <f t="array" ref="J3308">_xlfn.IFS(J3307&gt;=$C$13-$B$26,0,I3307&lt;$B$11,J3307+$B$26,TRUE,0)</f>
        <v>1.0500000000000012</v>
      </c>
      <c r="K3308" s="3" cm="1">
        <f t="array" ref="K3308">_xlfn.IFS(AND(NOT($K3307=0),$L3307),0,NOT($L3307),$K3307+$B$26,TRUE,$K3307)</f>
        <v>0.80000000000000082</v>
      </c>
      <c r="L3308" s="3" t="b" cm="1">
        <f t="array" ref="L3308">_xlfn.IFS(AND($I3308&gt;0,$K3308&gt;=$C$5-$B$26),TRUE,$R3308&gt;=$B$6,FALSE,$I3308=0,FALSE,TRUE,$L3307)</f>
        <v>0</v>
      </c>
      <c r="M3308" s="3" t="b" cm="1">
        <f t="array" ref="M3308">_xlfn.IFS($N3308&gt;=$B$4-$B$26,FALSE,AND($I3308&gt;0,$K3308&gt;=$B$5-$B$26),TRUE,AND($L3308,NOT($M3307)),FALSE,$M3307,TRUE,TRUE,FALSE)</f>
        <v>0</v>
      </c>
      <c r="N3308" s="3" cm="1">
        <f t="array" ref="N3308">_xlfn.IFS($M3307,$N3307+$B$26,NOT($M3307),0,TRUE,$M3307)</f>
        <v>0</v>
      </c>
      <c r="O3308" s="3" t="b" cm="1">
        <f t="array" ref="O3308">_xlfn.IFS($M3308,FALSE,AND($L3308,NOT($M3308),$R3308&lt;$B$6,$I3308&gt;0),TRUE,TRUE,FALSE)</f>
        <v>0</v>
      </c>
      <c r="P3308" s="3" cm="1">
        <f t="array" ref="P3308">_xlfn.IFS($P3307&gt;=$C$7-$B$26,0,$O3307,$P3307+$B$26,TRUE,0)</f>
        <v>0</v>
      </c>
      <c r="Q3308" s="3" t="b" cm="1">
        <f t="array" ref="Q3308">_xlfn.IFS(AND($L3308,NOT($M3308),NOT($O3308)),TRUE,$R3308&gt;=$B$6,FALSE,AND($L3308,NOT($M3308),$O3308,$P3308=0),TRUE,TRUE,FALSE)</f>
        <v>0</v>
      </c>
      <c r="R3308" s="3" cm="1">
        <f t="array" ref="R3308">_xlfn.IFS(AND($Q3307,$R3307&lt;$B$6),$R3307+1,AND(NOT($L3307),$R3307&gt;0),0,TRUE,$R3307)</f>
        <v>0</v>
      </c>
      <c r="S3308" s="1" cm="1">
        <f t="array" ref="S3308">_xlfn.IFS(AND(Q3307,I3307&gt;$B$8),S3307+$B$8,AND(Q3307,I3307&lt;=$B$8),S3307+I3307,TRUE,$S3307)</f>
        <v>128</v>
      </c>
      <c r="T3308" s="1">
        <f t="shared" si="202"/>
        <v>11520</v>
      </c>
      <c r="U3308" s="17">
        <f t="shared" si="203"/>
        <v>209.13767019667171</v>
      </c>
      <c r="V3308" s="47" cm="1">
        <f t="array" ref="V3308">_xlfn.IFS($B$6=1,S3308*$B$10,AND(R3307=0,R3308&gt;=1,I3308&gt;=$B$6*$B$8-1),V3307+$B$6*$B$10*$B$8,AND(R3307=0,R3308&gt;=1,I3308&lt;$B$6*$B$8-1),V3307+I3307*$B$10,TRUE,V3307)</f>
        <v>12800</v>
      </c>
      <c r="W3308" s="17">
        <f t="shared" si="204"/>
        <v>232.37518910741301</v>
      </c>
    </row>
    <row r="3309" spans="7:23" x14ac:dyDescent="0.25">
      <c r="G3309" s="15">
        <v>3307</v>
      </c>
      <c r="H3309" s="1">
        <f t="shared" si="201"/>
        <v>55.1</v>
      </c>
      <c r="I3309" s="15" cm="1">
        <f t="array" ref="I3309">_xlfn.IFS(J3308&gt;=$C$13-$B$26,MINA(I3308+$B$13-S3309+S3308,$B$11),I3308=$B$11,MINA(I3308-S3309+S3308,$B$11),TRUE,MAXA(I3308-S3309+S3308,0))</f>
        <v>0</v>
      </c>
      <c r="J3309" s="1" cm="1">
        <f t="array" ref="J3309">_xlfn.IFS(J3308&gt;=$C$13-$B$26,0,I3308&lt;$B$11,J3308+$B$26,TRUE,0)</f>
        <v>1.0666666666666678</v>
      </c>
      <c r="K3309" s="3" cm="1">
        <f t="array" ref="K3309">_xlfn.IFS(AND(NOT($K3308=0),$L3308),0,NOT($L3308),$K3308+$B$26,TRUE,$K3308)</f>
        <v>0.81666666666666754</v>
      </c>
      <c r="L3309" s="3" t="b" cm="1">
        <f t="array" ref="L3309">_xlfn.IFS(AND($I3309&gt;0,$K3309&gt;=$C$5-$B$26),TRUE,$R3309&gt;=$B$6,FALSE,$I3309=0,FALSE,TRUE,$L3308)</f>
        <v>0</v>
      </c>
      <c r="M3309" s="3" t="b" cm="1">
        <f t="array" ref="M3309">_xlfn.IFS($N3309&gt;=$B$4-$B$26,FALSE,AND($I3309&gt;0,$K3309&gt;=$B$5-$B$26),TRUE,AND($L3309,NOT($M3308)),FALSE,$M3308,TRUE,TRUE,FALSE)</f>
        <v>0</v>
      </c>
      <c r="N3309" s="3" cm="1">
        <f t="array" ref="N3309">_xlfn.IFS($M3308,$N3308+$B$26,NOT($M3308),0,TRUE,$M3308)</f>
        <v>0</v>
      </c>
      <c r="O3309" s="3" t="b" cm="1">
        <f t="array" ref="O3309">_xlfn.IFS($M3309,FALSE,AND($L3309,NOT($M3309),$R3309&lt;$B$6,$I3309&gt;0),TRUE,TRUE,FALSE)</f>
        <v>0</v>
      </c>
      <c r="P3309" s="3" cm="1">
        <f t="array" ref="P3309">_xlfn.IFS($P3308&gt;=$C$7-$B$26,0,$O3308,$P3308+$B$26,TRUE,0)</f>
        <v>0</v>
      </c>
      <c r="Q3309" s="3" t="b" cm="1">
        <f t="array" ref="Q3309">_xlfn.IFS(AND($L3309,NOT($M3309),NOT($O3309)),TRUE,$R3309&gt;=$B$6,FALSE,AND($L3309,NOT($M3309),$O3309,$P3309=0),TRUE,TRUE,FALSE)</f>
        <v>0</v>
      </c>
      <c r="R3309" s="3" cm="1">
        <f t="array" ref="R3309">_xlfn.IFS(AND($Q3308,$R3308&lt;$B$6),$R3308+1,AND(NOT($L3308),$R3308&gt;0),0,TRUE,$R3308)</f>
        <v>0</v>
      </c>
      <c r="S3309" s="1" cm="1">
        <f t="array" ref="S3309">_xlfn.IFS(AND(Q3308,I3308&gt;$B$8),S3308+$B$8,AND(Q3308,I3308&lt;=$B$8),S3308+I3308,TRUE,$S3308)</f>
        <v>128</v>
      </c>
      <c r="T3309" s="1">
        <f t="shared" si="202"/>
        <v>11520</v>
      </c>
      <c r="U3309" s="17">
        <f t="shared" si="203"/>
        <v>209.07441016333937</v>
      </c>
      <c r="V3309" s="47" cm="1">
        <f t="array" ref="V3309">_xlfn.IFS($B$6=1,S3309*$B$10,AND(R3308=0,R3309&gt;=1,I3309&gt;=$B$6*$B$8-1),V3308+$B$6*$B$10*$B$8,AND(R3308=0,R3309&gt;=1,I3309&lt;$B$6*$B$8-1),V3308+I3308*$B$10,TRUE,V3308)</f>
        <v>12800</v>
      </c>
      <c r="W3309" s="17">
        <f t="shared" si="204"/>
        <v>232.30490018148819</v>
      </c>
    </row>
    <row r="3310" spans="7:23" x14ac:dyDescent="0.25">
      <c r="G3310" s="15">
        <v>3308</v>
      </c>
      <c r="H3310" s="1">
        <f t="shared" si="201"/>
        <v>55.116666666666667</v>
      </c>
      <c r="I3310" s="15" cm="1">
        <f t="array" ref="I3310">_xlfn.IFS(J3309&gt;=$C$13-$B$26,MINA(I3309+$B$13-S3310+S3309,$B$11),I3309=$B$11,MINA(I3309-S3310+S3309,$B$11),TRUE,MAXA(I3309-S3310+S3309,0))</f>
        <v>0</v>
      </c>
      <c r="J3310" s="1" cm="1">
        <f t="array" ref="J3310">_xlfn.IFS(J3309&gt;=$C$13-$B$26,0,I3309&lt;$B$11,J3309+$B$26,TRUE,0)</f>
        <v>1.0833333333333344</v>
      </c>
      <c r="K3310" s="3" cm="1">
        <f t="array" ref="K3310">_xlfn.IFS(AND(NOT($K3309=0),$L3309),0,NOT($L3309),$K3309+$B$26,TRUE,$K3309)</f>
        <v>0.83333333333333426</v>
      </c>
      <c r="L3310" s="3" t="b" cm="1">
        <f t="array" ref="L3310">_xlfn.IFS(AND($I3310&gt;0,$K3310&gt;=$C$5-$B$26),TRUE,$R3310&gt;=$B$6,FALSE,$I3310=0,FALSE,TRUE,$L3309)</f>
        <v>0</v>
      </c>
      <c r="M3310" s="3" t="b" cm="1">
        <f t="array" ref="M3310">_xlfn.IFS($N3310&gt;=$B$4-$B$26,FALSE,AND($I3310&gt;0,$K3310&gt;=$B$5-$B$26),TRUE,AND($L3310,NOT($M3309)),FALSE,$M3309,TRUE,TRUE,FALSE)</f>
        <v>0</v>
      </c>
      <c r="N3310" s="3" cm="1">
        <f t="array" ref="N3310">_xlfn.IFS($M3309,$N3309+$B$26,NOT($M3309),0,TRUE,$M3309)</f>
        <v>0</v>
      </c>
      <c r="O3310" s="3" t="b" cm="1">
        <f t="array" ref="O3310">_xlfn.IFS($M3310,FALSE,AND($L3310,NOT($M3310),$R3310&lt;$B$6,$I3310&gt;0),TRUE,TRUE,FALSE)</f>
        <v>0</v>
      </c>
      <c r="P3310" s="3" cm="1">
        <f t="array" ref="P3310">_xlfn.IFS($P3309&gt;=$C$7-$B$26,0,$O3309,$P3309+$B$26,TRUE,0)</f>
        <v>0</v>
      </c>
      <c r="Q3310" s="3" t="b" cm="1">
        <f t="array" ref="Q3310">_xlfn.IFS(AND($L3310,NOT($M3310),NOT($O3310)),TRUE,$R3310&gt;=$B$6,FALSE,AND($L3310,NOT($M3310),$O3310,$P3310=0),TRUE,TRUE,FALSE)</f>
        <v>0</v>
      </c>
      <c r="R3310" s="3" cm="1">
        <f t="array" ref="R3310">_xlfn.IFS(AND($Q3309,$R3309&lt;$B$6),$R3309+1,AND(NOT($L3309),$R3309&gt;0),0,TRUE,$R3309)</f>
        <v>0</v>
      </c>
      <c r="S3310" s="1" cm="1">
        <f t="array" ref="S3310">_xlfn.IFS(AND(Q3309,I3309&gt;$B$8),S3309+$B$8,AND(Q3309,I3309&lt;=$B$8),S3309+I3309,TRUE,$S3309)</f>
        <v>128</v>
      </c>
      <c r="T3310" s="1">
        <f t="shared" si="202"/>
        <v>11520</v>
      </c>
      <c r="U3310" s="17">
        <f t="shared" si="203"/>
        <v>209.0111883882673</v>
      </c>
      <c r="V3310" s="47" cm="1">
        <f t="array" ref="V3310">_xlfn.IFS($B$6=1,S3310*$B$10,AND(R3309=0,R3310&gt;=1,I3310&gt;=$B$6*$B$8-1),V3309+$B$6*$B$10*$B$8,AND(R3309=0,R3310&gt;=1,I3310&lt;$B$6*$B$8-1),V3309+I3309*$B$10,TRUE,V3309)</f>
        <v>12800</v>
      </c>
      <c r="W3310" s="17">
        <f t="shared" si="204"/>
        <v>232.23465376474147</v>
      </c>
    </row>
    <row r="3311" spans="7:23" x14ac:dyDescent="0.25">
      <c r="G3311" s="15">
        <v>3309</v>
      </c>
      <c r="H3311" s="1">
        <f t="shared" si="201"/>
        <v>55.133333333333333</v>
      </c>
      <c r="I3311" s="15" cm="1">
        <f t="array" ref="I3311">_xlfn.IFS(J3310&gt;=$C$13-$B$26,MINA(I3310+$B$13-S3311+S3310,$B$11),I3310=$B$11,MINA(I3310-S3311+S3310,$B$11),TRUE,MAXA(I3310-S3311+S3310,0))</f>
        <v>0</v>
      </c>
      <c r="J3311" s="1" cm="1">
        <f t="array" ref="J3311">_xlfn.IFS(J3310&gt;=$C$13-$B$26,0,I3310&lt;$B$11,J3310+$B$26,TRUE,0)</f>
        <v>1.100000000000001</v>
      </c>
      <c r="K3311" s="3" cm="1">
        <f t="array" ref="K3311">_xlfn.IFS(AND(NOT($K3310=0),$L3310),0,NOT($L3310),$K3310+$B$26,TRUE,$K3310)</f>
        <v>0.85000000000000098</v>
      </c>
      <c r="L3311" s="3" t="b" cm="1">
        <f t="array" ref="L3311">_xlfn.IFS(AND($I3311&gt;0,$K3311&gt;=$C$5-$B$26),TRUE,$R3311&gt;=$B$6,FALSE,$I3311=0,FALSE,TRUE,$L3310)</f>
        <v>0</v>
      </c>
      <c r="M3311" s="3" t="b" cm="1">
        <f t="array" ref="M3311">_xlfn.IFS($N3311&gt;=$B$4-$B$26,FALSE,AND($I3311&gt;0,$K3311&gt;=$B$5-$B$26),TRUE,AND($L3311,NOT($M3310)),FALSE,$M3310,TRUE,TRUE,FALSE)</f>
        <v>0</v>
      </c>
      <c r="N3311" s="3" cm="1">
        <f t="array" ref="N3311">_xlfn.IFS($M3310,$N3310+$B$26,NOT($M3310),0,TRUE,$M3310)</f>
        <v>0</v>
      </c>
      <c r="O3311" s="3" t="b" cm="1">
        <f t="array" ref="O3311">_xlfn.IFS($M3311,FALSE,AND($L3311,NOT($M3311),$R3311&lt;$B$6,$I3311&gt;0),TRUE,TRUE,FALSE)</f>
        <v>0</v>
      </c>
      <c r="P3311" s="3" cm="1">
        <f t="array" ref="P3311">_xlfn.IFS($P3310&gt;=$C$7-$B$26,0,$O3310,$P3310+$B$26,TRUE,0)</f>
        <v>0</v>
      </c>
      <c r="Q3311" s="3" t="b" cm="1">
        <f t="array" ref="Q3311">_xlfn.IFS(AND($L3311,NOT($M3311),NOT($O3311)),TRUE,$R3311&gt;=$B$6,FALSE,AND($L3311,NOT($M3311),$O3311,$P3311=0),TRUE,TRUE,FALSE)</f>
        <v>0</v>
      </c>
      <c r="R3311" s="3" cm="1">
        <f t="array" ref="R3311">_xlfn.IFS(AND($Q3310,$R3310&lt;$B$6),$R3310+1,AND(NOT($L3310),$R3310&gt;0),0,TRUE,$R3310)</f>
        <v>0</v>
      </c>
      <c r="S3311" s="1" cm="1">
        <f t="array" ref="S3311">_xlfn.IFS(AND(Q3310,I3310&gt;$B$8),S3310+$B$8,AND(Q3310,I3310&lt;=$B$8),S3310+I3310,TRUE,$S3310)</f>
        <v>128</v>
      </c>
      <c r="T3311" s="1">
        <f t="shared" si="202"/>
        <v>11520</v>
      </c>
      <c r="U3311" s="17">
        <f t="shared" si="203"/>
        <v>208.94800483675937</v>
      </c>
      <c r="V3311" s="47" cm="1">
        <f t="array" ref="V3311">_xlfn.IFS($B$6=1,S3311*$B$10,AND(R3310=0,R3311&gt;=1,I3311&gt;=$B$6*$B$8-1),V3310+$B$6*$B$10*$B$8,AND(R3310=0,R3311&gt;=1,I3311&lt;$B$6*$B$8-1),V3310+I3310*$B$10,TRUE,V3310)</f>
        <v>12800</v>
      </c>
      <c r="W3311" s="17">
        <f t="shared" si="204"/>
        <v>232.16444981862153</v>
      </c>
    </row>
    <row r="3312" spans="7:23" x14ac:dyDescent="0.25">
      <c r="G3312" s="15">
        <v>3310</v>
      </c>
      <c r="H3312" s="1">
        <f t="shared" si="201"/>
        <v>55.15</v>
      </c>
      <c r="I3312" s="15" cm="1">
        <f t="array" ref="I3312">_xlfn.IFS(J3311&gt;=$C$13-$B$26,MINA(I3311+$B$13-S3312+S3311,$B$11),I3311=$B$11,MINA(I3311-S3312+S3311,$B$11),TRUE,MAXA(I3311-S3312+S3311,0))</f>
        <v>0</v>
      </c>
      <c r="J3312" s="1" cm="1">
        <f t="array" ref="J3312">_xlfn.IFS(J3311&gt;=$C$13-$B$26,0,I3311&lt;$B$11,J3311+$B$26,TRUE,0)</f>
        <v>1.1166666666666676</v>
      </c>
      <c r="K3312" s="3" cm="1">
        <f t="array" ref="K3312">_xlfn.IFS(AND(NOT($K3311=0),$L3311),0,NOT($L3311),$K3311+$B$26,TRUE,$K3311)</f>
        <v>0.8666666666666677</v>
      </c>
      <c r="L3312" s="3" t="b" cm="1">
        <f t="array" ref="L3312">_xlfn.IFS(AND($I3312&gt;0,$K3312&gt;=$C$5-$B$26),TRUE,$R3312&gt;=$B$6,FALSE,$I3312=0,FALSE,TRUE,$L3311)</f>
        <v>0</v>
      </c>
      <c r="M3312" s="3" t="b" cm="1">
        <f t="array" ref="M3312">_xlfn.IFS($N3312&gt;=$B$4-$B$26,FALSE,AND($I3312&gt;0,$K3312&gt;=$B$5-$B$26),TRUE,AND($L3312,NOT($M3311)),FALSE,$M3311,TRUE,TRUE,FALSE)</f>
        <v>0</v>
      </c>
      <c r="N3312" s="3" cm="1">
        <f t="array" ref="N3312">_xlfn.IFS($M3311,$N3311+$B$26,NOT($M3311),0,TRUE,$M3311)</f>
        <v>0</v>
      </c>
      <c r="O3312" s="3" t="b" cm="1">
        <f t="array" ref="O3312">_xlfn.IFS($M3312,FALSE,AND($L3312,NOT($M3312),$R3312&lt;$B$6,$I3312&gt;0),TRUE,TRUE,FALSE)</f>
        <v>0</v>
      </c>
      <c r="P3312" s="3" cm="1">
        <f t="array" ref="P3312">_xlfn.IFS($P3311&gt;=$C$7-$B$26,0,$O3311,$P3311+$B$26,TRUE,0)</f>
        <v>0</v>
      </c>
      <c r="Q3312" s="3" t="b" cm="1">
        <f t="array" ref="Q3312">_xlfn.IFS(AND($L3312,NOT($M3312),NOT($O3312)),TRUE,$R3312&gt;=$B$6,FALSE,AND($L3312,NOT($M3312),$O3312,$P3312=0),TRUE,TRUE,FALSE)</f>
        <v>0</v>
      </c>
      <c r="R3312" s="3" cm="1">
        <f t="array" ref="R3312">_xlfn.IFS(AND($Q3311,$R3311&lt;$B$6),$R3311+1,AND(NOT($L3311),$R3311&gt;0),0,TRUE,$R3311)</f>
        <v>0</v>
      </c>
      <c r="S3312" s="1" cm="1">
        <f t="array" ref="S3312">_xlfn.IFS(AND(Q3311,I3311&gt;$B$8),S3311+$B$8,AND(Q3311,I3311&lt;=$B$8),S3311+I3311,TRUE,$S3311)</f>
        <v>128</v>
      </c>
      <c r="T3312" s="1">
        <f t="shared" si="202"/>
        <v>11520</v>
      </c>
      <c r="U3312" s="17">
        <f t="shared" si="203"/>
        <v>208.88485947416137</v>
      </c>
      <c r="V3312" s="47" cm="1">
        <f t="array" ref="V3312">_xlfn.IFS($B$6=1,S3312*$B$10,AND(R3311=0,R3312&gt;=1,I3312&gt;=$B$6*$B$8-1),V3311+$B$6*$B$10*$B$8,AND(R3311=0,R3312&gt;=1,I3312&lt;$B$6*$B$8-1),V3311+I3311*$B$10,TRUE,V3311)</f>
        <v>12800</v>
      </c>
      <c r="W3312" s="17">
        <f t="shared" si="204"/>
        <v>232.09428830462375</v>
      </c>
    </row>
    <row r="3313" spans="7:23" x14ac:dyDescent="0.25">
      <c r="G3313" s="15">
        <v>3311</v>
      </c>
      <c r="H3313" s="1">
        <f t="shared" si="201"/>
        <v>55.166666666666664</v>
      </c>
      <c r="I3313" s="15" cm="1">
        <f t="array" ref="I3313">_xlfn.IFS(J3312&gt;=$C$13-$B$26,MINA(I3312+$B$13-S3313+S3312,$B$11),I3312=$B$11,MINA(I3312-S3313+S3312,$B$11),TRUE,MAXA(I3312-S3313+S3312,0))</f>
        <v>0</v>
      </c>
      <c r="J3313" s="1" cm="1">
        <f t="array" ref="J3313">_xlfn.IFS(J3312&gt;=$C$13-$B$26,0,I3312&lt;$B$11,J3312+$B$26,TRUE,0)</f>
        <v>1.1333333333333342</v>
      </c>
      <c r="K3313" s="3" cm="1">
        <f t="array" ref="K3313">_xlfn.IFS(AND(NOT($K3312=0),$L3312),0,NOT($L3312),$K3312+$B$26,TRUE,$K3312)</f>
        <v>0.88333333333333441</v>
      </c>
      <c r="L3313" s="3" t="b" cm="1">
        <f t="array" ref="L3313">_xlfn.IFS(AND($I3313&gt;0,$K3313&gt;=$C$5-$B$26),TRUE,$R3313&gt;=$B$6,FALSE,$I3313=0,FALSE,TRUE,$L3312)</f>
        <v>0</v>
      </c>
      <c r="M3313" s="3" t="b" cm="1">
        <f t="array" ref="M3313">_xlfn.IFS($N3313&gt;=$B$4-$B$26,FALSE,AND($I3313&gt;0,$K3313&gt;=$B$5-$B$26),TRUE,AND($L3313,NOT($M3312)),FALSE,$M3312,TRUE,TRUE,FALSE)</f>
        <v>0</v>
      </c>
      <c r="N3313" s="3" cm="1">
        <f t="array" ref="N3313">_xlfn.IFS($M3312,$N3312+$B$26,NOT($M3312),0,TRUE,$M3312)</f>
        <v>0</v>
      </c>
      <c r="O3313" s="3" t="b" cm="1">
        <f t="array" ref="O3313">_xlfn.IFS($M3313,FALSE,AND($L3313,NOT($M3313),$R3313&lt;$B$6,$I3313&gt;0),TRUE,TRUE,FALSE)</f>
        <v>0</v>
      </c>
      <c r="P3313" s="3" cm="1">
        <f t="array" ref="P3313">_xlfn.IFS($P3312&gt;=$C$7-$B$26,0,$O3312,$P3312+$B$26,TRUE,0)</f>
        <v>0</v>
      </c>
      <c r="Q3313" s="3" t="b" cm="1">
        <f t="array" ref="Q3313">_xlfn.IFS(AND($L3313,NOT($M3313),NOT($O3313)),TRUE,$R3313&gt;=$B$6,FALSE,AND($L3313,NOT($M3313),$O3313,$P3313=0),TRUE,TRUE,FALSE)</f>
        <v>0</v>
      </c>
      <c r="R3313" s="3" cm="1">
        <f t="array" ref="R3313">_xlfn.IFS(AND($Q3312,$R3312&lt;$B$6),$R3312+1,AND(NOT($L3312),$R3312&gt;0),0,TRUE,$R3312)</f>
        <v>0</v>
      </c>
      <c r="S3313" s="1" cm="1">
        <f t="array" ref="S3313">_xlfn.IFS(AND(Q3312,I3312&gt;$B$8),S3312+$B$8,AND(Q3312,I3312&lt;=$B$8),S3312+I3312,TRUE,$S3312)</f>
        <v>128</v>
      </c>
      <c r="T3313" s="1">
        <f t="shared" si="202"/>
        <v>11520</v>
      </c>
      <c r="U3313" s="17">
        <f t="shared" si="203"/>
        <v>208.82175226586102</v>
      </c>
      <c r="V3313" s="47" cm="1">
        <f t="array" ref="V3313">_xlfn.IFS($B$6=1,S3313*$B$10,AND(R3312=0,R3313&gt;=1,I3313&gt;=$B$6*$B$8-1),V3312+$B$6*$B$10*$B$8,AND(R3312=0,R3313&gt;=1,I3313&lt;$B$6*$B$8-1),V3312+I3312*$B$10,TRUE,V3312)</f>
        <v>12800</v>
      </c>
      <c r="W3313" s="17">
        <f t="shared" si="204"/>
        <v>232.02416918429003</v>
      </c>
    </row>
    <row r="3314" spans="7:23" x14ac:dyDescent="0.25">
      <c r="G3314" s="15">
        <v>3312</v>
      </c>
      <c r="H3314" s="1">
        <f t="shared" si="201"/>
        <v>55.18333333333333</v>
      </c>
      <c r="I3314" s="15" cm="1">
        <f t="array" ref="I3314">_xlfn.IFS(J3313&gt;=$C$13-$B$26,MINA(I3313+$B$13-S3314+S3313,$B$11),I3313=$B$11,MINA(I3313-S3314+S3313,$B$11),TRUE,MAXA(I3313-S3314+S3313,0))</f>
        <v>0</v>
      </c>
      <c r="J3314" s="1" cm="1">
        <f t="array" ref="J3314">_xlfn.IFS(J3313&gt;=$C$13-$B$26,0,I3313&lt;$B$11,J3313+$B$26,TRUE,0)</f>
        <v>1.1500000000000008</v>
      </c>
      <c r="K3314" s="3" cm="1">
        <f t="array" ref="K3314">_xlfn.IFS(AND(NOT($K3313=0),$L3313),0,NOT($L3313),$K3313+$B$26,TRUE,$K3313)</f>
        <v>0.90000000000000113</v>
      </c>
      <c r="L3314" s="3" t="b" cm="1">
        <f t="array" ref="L3314">_xlfn.IFS(AND($I3314&gt;0,$K3314&gt;=$C$5-$B$26),TRUE,$R3314&gt;=$B$6,FALSE,$I3314=0,FALSE,TRUE,$L3313)</f>
        <v>0</v>
      </c>
      <c r="M3314" s="3" t="b" cm="1">
        <f t="array" ref="M3314">_xlfn.IFS($N3314&gt;=$B$4-$B$26,FALSE,AND($I3314&gt;0,$K3314&gt;=$B$5-$B$26),TRUE,AND($L3314,NOT($M3313)),FALSE,$M3313,TRUE,TRUE,FALSE)</f>
        <v>0</v>
      </c>
      <c r="N3314" s="3" cm="1">
        <f t="array" ref="N3314">_xlfn.IFS($M3313,$N3313+$B$26,NOT($M3313),0,TRUE,$M3313)</f>
        <v>0</v>
      </c>
      <c r="O3314" s="3" t="b" cm="1">
        <f t="array" ref="O3314">_xlfn.IFS($M3314,FALSE,AND($L3314,NOT($M3314),$R3314&lt;$B$6,$I3314&gt;0),TRUE,TRUE,FALSE)</f>
        <v>0</v>
      </c>
      <c r="P3314" s="3" cm="1">
        <f t="array" ref="P3314">_xlfn.IFS($P3313&gt;=$C$7-$B$26,0,$O3313,$P3313+$B$26,TRUE,0)</f>
        <v>0</v>
      </c>
      <c r="Q3314" s="3" t="b" cm="1">
        <f t="array" ref="Q3314">_xlfn.IFS(AND($L3314,NOT($M3314),NOT($O3314)),TRUE,$R3314&gt;=$B$6,FALSE,AND($L3314,NOT($M3314),$O3314,$P3314=0),TRUE,TRUE,FALSE)</f>
        <v>0</v>
      </c>
      <c r="R3314" s="3" cm="1">
        <f t="array" ref="R3314">_xlfn.IFS(AND($Q3313,$R3313&lt;$B$6),$R3313+1,AND(NOT($L3313),$R3313&gt;0),0,TRUE,$R3313)</f>
        <v>0</v>
      </c>
      <c r="S3314" s="1" cm="1">
        <f t="array" ref="S3314">_xlfn.IFS(AND(Q3313,I3313&gt;$B$8),S3313+$B$8,AND(Q3313,I3313&lt;=$B$8),S3313+I3313,TRUE,$S3313)</f>
        <v>128</v>
      </c>
      <c r="T3314" s="1">
        <f t="shared" si="202"/>
        <v>11520</v>
      </c>
      <c r="U3314" s="17">
        <f t="shared" si="203"/>
        <v>208.75868317728785</v>
      </c>
      <c r="V3314" s="47" cm="1">
        <f t="array" ref="V3314">_xlfn.IFS($B$6=1,S3314*$B$10,AND(R3313=0,R3314&gt;=1,I3314&gt;=$B$6*$B$8-1),V3313+$B$6*$B$10*$B$8,AND(R3313=0,R3314&gt;=1,I3314&lt;$B$6*$B$8-1),V3313+I3313*$B$10,TRUE,V3313)</f>
        <v>12800</v>
      </c>
      <c r="W3314" s="17">
        <f t="shared" si="204"/>
        <v>231.95409241920871</v>
      </c>
    </row>
    <row r="3315" spans="7:23" x14ac:dyDescent="0.25">
      <c r="G3315" s="15">
        <v>3313</v>
      </c>
      <c r="H3315" s="1">
        <f t="shared" si="201"/>
        <v>55.199999999999996</v>
      </c>
      <c r="I3315" s="15" cm="1">
        <f t="array" ref="I3315">_xlfn.IFS(J3314&gt;=$C$13-$B$26,MINA(I3314+$B$13-S3315+S3314,$B$11),I3314=$B$11,MINA(I3314-S3315+S3314,$B$11),TRUE,MAXA(I3314-S3315+S3314,0))</f>
        <v>0</v>
      </c>
      <c r="J3315" s="1" cm="1">
        <f t="array" ref="J3315">_xlfn.IFS(J3314&gt;=$C$13-$B$26,0,I3314&lt;$B$11,J3314+$B$26,TRUE,0)</f>
        <v>1.1666666666666674</v>
      </c>
      <c r="K3315" s="3" cm="1">
        <f t="array" ref="K3315">_xlfn.IFS(AND(NOT($K3314=0),$L3314),0,NOT($L3314),$K3314+$B$26,TRUE,$K3314)</f>
        <v>0.91666666666666785</v>
      </c>
      <c r="L3315" s="3" t="b" cm="1">
        <f t="array" ref="L3315">_xlfn.IFS(AND($I3315&gt;0,$K3315&gt;=$C$5-$B$26),TRUE,$R3315&gt;=$B$6,FALSE,$I3315=0,FALSE,TRUE,$L3314)</f>
        <v>0</v>
      </c>
      <c r="M3315" s="3" t="b" cm="1">
        <f t="array" ref="M3315">_xlfn.IFS($N3315&gt;=$B$4-$B$26,FALSE,AND($I3315&gt;0,$K3315&gt;=$B$5-$B$26),TRUE,AND($L3315,NOT($M3314)),FALSE,$M3314,TRUE,TRUE,FALSE)</f>
        <v>0</v>
      </c>
      <c r="N3315" s="3" cm="1">
        <f t="array" ref="N3315">_xlfn.IFS($M3314,$N3314+$B$26,NOT($M3314),0,TRUE,$M3314)</f>
        <v>0</v>
      </c>
      <c r="O3315" s="3" t="b" cm="1">
        <f t="array" ref="O3315">_xlfn.IFS($M3315,FALSE,AND($L3315,NOT($M3315),$R3315&lt;$B$6,$I3315&gt;0),TRUE,TRUE,FALSE)</f>
        <v>0</v>
      </c>
      <c r="P3315" s="3" cm="1">
        <f t="array" ref="P3315">_xlfn.IFS($P3314&gt;=$C$7-$B$26,0,$O3314,$P3314+$B$26,TRUE,0)</f>
        <v>0</v>
      </c>
      <c r="Q3315" s="3" t="b" cm="1">
        <f t="array" ref="Q3315">_xlfn.IFS(AND($L3315,NOT($M3315),NOT($O3315)),TRUE,$R3315&gt;=$B$6,FALSE,AND($L3315,NOT($M3315),$O3315,$P3315=0),TRUE,TRUE,FALSE)</f>
        <v>0</v>
      </c>
      <c r="R3315" s="3" cm="1">
        <f t="array" ref="R3315">_xlfn.IFS(AND($Q3314,$R3314&lt;$B$6),$R3314+1,AND(NOT($L3314),$R3314&gt;0),0,TRUE,$R3314)</f>
        <v>0</v>
      </c>
      <c r="S3315" s="1" cm="1">
        <f t="array" ref="S3315">_xlfn.IFS(AND(Q3314,I3314&gt;$B$8),S3314+$B$8,AND(Q3314,I3314&lt;=$B$8),S3314+I3314,TRUE,$S3314)</f>
        <v>128</v>
      </c>
      <c r="T3315" s="1">
        <f t="shared" si="202"/>
        <v>11520</v>
      </c>
      <c r="U3315" s="17">
        <f t="shared" si="203"/>
        <v>208.69565217391306</v>
      </c>
      <c r="V3315" s="47" cm="1">
        <f t="array" ref="V3315">_xlfn.IFS($B$6=1,S3315*$B$10,AND(R3314=0,R3315&gt;=1,I3315&gt;=$B$6*$B$8-1),V3314+$B$6*$B$10*$B$8,AND(R3314=0,R3315&gt;=1,I3315&lt;$B$6*$B$8-1),V3314+I3314*$B$10,TRUE,V3314)</f>
        <v>12800</v>
      </c>
      <c r="W3315" s="17">
        <f t="shared" si="204"/>
        <v>231.8840579710145</v>
      </c>
    </row>
    <row r="3316" spans="7:23" x14ac:dyDescent="0.25">
      <c r="G3316" s="15">
        <v>3314</v>
      </c>
      <c r="H3316" s="1">
        <f t="shared" si="201"/>
        <v>55.216666666666669</v>
      </c>
      <c r="I3316" s="15" cm="1">
        <f t="array" ref="I3316">_xlfn.IFS(J3315&gt;=$C$13-$B$26,MINA(I3315+$B$13-S3316+S3315,$B$11),I3315=$B$11,MINA(I3315-S3316+S3315,$B$11),TRUE,MAXA(I3315-S3316+S3315,0))</f>
        <v>0</v>
      </c>
      <c r="J3316" s="1" cm="1">
        <f t="array" ref="J3316">_xlfn.IFS(J3315&gt;=$C$13-$B$26,0,I3315&lt;$B$11,J3315+$B$26,TRUE,0)</f>
        <v>1.183333333333334</v>
      </c>
      <c r="K3316" s="3" cm="1">
        <f t="array" ref="K3316">_xlfn.IFS(AND(NOT($K3315=0),$L3315),0,NOT($L3315),$K3315+$B$26,TRUE,$K3315)</f>
        <v>0.93333333333333457</v>
      </c>
      <c r="L3316" s="3" t="b" cm="1">
        <f t="array" ref="L3316">_xlfn.IFS(AND($I3316&gt;0,$K3316&gt;=$C$5-$B$26),TRUE,$R3316&gt;=$B$6,FALSE,$I3316=0,FALSE,TRUE,$L3315)</f>
        <v>0</v>
      </c>
      <c r="M3316" s="3" t="b" cm="1">
        <f t="array" ref="M3316">_xlfn.IFS($N3316&gt;=$B$4-$B$26,FALSE,AND($I3316&gt;0,$K3316&gt;=$B$5-$B$26),TRUE,AND($L3316,NOT($M3315)),FALSE,$M3315,TRUE,TRUE,FALSE)</f>
        <v>0</v>
      </c>
      <c r="N3316" s="3" cm="1">
        <f t="array" ref="N3316">_xlfn.IFS($M3315,$N3315+$B$26,NOT($M3315),0,TRUE,$M3315)</f>
        <v>0</v>
      </c>
      <c r="O3316" s="3" t="b" cm="1">
        <f t="array" ref="O3316">_xlfn.IFS($M3316,FALSE,AND($L3316,NOT($M3316),$R3316&lt;$B$6,$I3316&gt;0),TRUE,TRUE,FALSE)</f>
        <v>0</v>
      </c>
      <c r="P3316" s="3" cm="1">
        <f t="array" ref="P3316">_xlfn.IFS($P3315&gt;=$C$7-$B$26,0,$O3315,$P3315+$B$26,TRUE,0)</f>
        <v>0</v>
      </c>
      <c r="Q3316" s="3" t="b" cm="1">
        <f t="array" ref="Q3316">_xlfn.IFS(AND($L3316,NOT($M3316),NOT($O3316)),TRUE,$R3316&gt;=$B$6,FALSE,AND($L3316,NOT($M3316),$O3316,$P3316=0),TRUE,TRUE,FALSE)</f>
        <v>0</v>
      </c>
      <c r="R3316" s="3" cm="1">
        <f t="array" ref="R3316">_xlfn.IFS(AND($Q3315,$R3315&lt;$B$6),$R3315+1,AND(NOT($L3315),$R3315&gt;0),0,TRUE,$R3315)</f>
        <v>0</v>
      </c>
      <c r="S3316" s="1" cm="1">
        <f t="array" ref="S3316">_xlfn.IFS(AND(Q3315,I3315&gt;$B$8),S3315+$B$8,AND(Q3315,I3315&lt;=$B$8),S3315+I3315,TRUE,$S3315)</f>
        <v>128</v>
      </c>
      <c r="T3316" s="1">
        <f t="shared" si="202"/>
        <v>11520</v>
      </c>
      <c r="U3316" s="17">
        <f t="shared" si="203"/>
        <v>208.63265922124961</v>
      </c>
      <c r="V3316" s="47" cm="1">
        <f t="array" ref="V3316">_xlfn.IFS($B$6=1,S3316*$B$10,AND(R3315=0,R3316&gt;=1,I3316&gt;=$B$6*$B$8-1),V3315+$B$6*$B$10*$B$8,AND(R3315=0,R3316&gt;=1,I3316&lt;$B$6*$B$8-1),V3315+I3315*$B$10,TRUE,V3315)</f>
        <v>12800</v>
      </c>
      <c r="W3316" s="17">
        <f t="shared" si="204"/>
        <v>231.81406580138847</v>
      </c>
    </row>
    <row r="3317" spans="7:23" x14ac:dyDescent="0.25">
      <c r="G3317" s="15">
        <v>3315</v>
      </c>
      <c r="H3317" s="1">
        <f t="shared" si="201"/>
        <v>55.233333333333334</v>
      </c>
      <c r="I3317" s="15" cm="1">
        <f t="array" ref="I3317">_xlfn.IFS(J3316&gt;=$C$13-$B$26,MINA(I3316+$B$13-S3317+S3316,$B$11),I3316=$B$11,MINA(I3316-S3317+S3316,$B$11),TRUE,MAXA(I3316-S3317+S3316,0))</f>
        <v>0</v>
      </c>
      <c r="J3317" s="1" cm="1">
        <f t="array" ref="J3317">_xlfn.IFS(J3316&gt;=$C$13-$B$26,0,I3316&lt;$B$11,J3316+$B$26,TRUE,0)</f>
        <v>1.2000000000000006</v>
      </c>
      <c r="K3317" s="3" cm="1">
        <f t="array" ref="K3317">_xlfn.IFS(AND(NOT($K3316=0),$L3316),0,NOT($L3316),$K3316+$B$26,TRUE,$K3316)</f>
        <v>0.95000000000000129</v>
      </c>
      <c r="L3317" s="3" t="b" cm="1">
        <f t="array" ref="L3317">_xlfn.IFS(AND($I3317&gt;0,$K3317&gt;=$C$5-$B$26),TRUE,$R3317&gt;=$B$6,FALSE,$I3317=0,FALSE,TRUE,$L3316)</f>
        <v>0</v>
      </c>
      <c r="M3317" s="3" t="b" cm="1">
        <f t="array" ref="M3317">_xlfn.IFS($N3317&gt;=$B$4-$B$26,FALSE,AND($I3317&gt;0,$K3317&gt;=$B$5-$B$26),TRUE,AND($L3317,NOT($M3316)),FALSE,$M3316,TRUE,TRUE,FALSE)</f>
        <v>0</v>
      </c>
      <c r="N3317" s="3" cm="1">
        <f t="array" ref="N3317">_xlfn.IFS($M3316,$N3316+$B$26,NOT($M3316),0,TRUE,$M3316)</f>
        <v>0</v>
      </c>
      <c r="O3317" s="3" t="b" cm="1">
        <f t="array" ref="O3317">_xlfn.IFS($M3317,FALSE,AND($L3317,NOT($M3317),$R3317&lt;$B$6,$I3317&gt;0),TRUE,TRUE,FALSE)</f>
        <v>0</v>
      </c>
      <c r="P3317" s="3" cm="1">
        <f t="array" ref="P3317">_xlfn.IFS($P3316&gt;=$C$7-$B$26,0,$O3316,$P3316+$B$26,TRUE,0)</f>
        <v>0</v>
      </c>
      <c r="Q3317" s="3" t="b" cm="1">
        <f t="array" ref="Q3317">_xlfn.IFS(AND($L3317,NOT($M3317),NOT($O3317)),TRUE,$R3317&gt;=$B$6,FALSE,AND($L3317,NOT($M3317),$O3317,$P3317=0),TRUE,TRUE,FALSE)</f>
        <v>0</v>
      </c>
      <c r="R3317" s="3" cm="1">
        <f t="array" ref="R3317">_xlfn.IFS(AND($Q3316,$R3316&lt;$B$6),$R3316+1,AND(NOT($L3316),$R3316&gt;0),0,TRUE,$R3316)</f>
        <v>0</v>
      </c>
      <c r="S3317" s="1" cm="1">
        <f t="array" ref="S3317">_xlfn.IFS(AND(Q3316,I3316&gt;$B$8),S3316+$B$8,AND(Q3316,I3316&lt;=$B$8),S3316+I3316,TRUE,$S3316)</f>
        <v>128</v>
      </c>
      <c r="T3317" s="1">
        <f t="shared" si="202"/>
        <v>11520</v>
      </c>
      <c r="U3317" s="17">
        <f t="shared" si="203"/>
        <v>208.56970428485215</v>
      </c>
      <c r="V3317" s="47" cm="1">
        <f t="array" ref="V3317">_xlfn.IFS($B$6=1,S3317*$B$10,AND(R3316=0,R3317&gt;=1,I3317&gt;=$B$6*$B$8-1),V3316+$B$6*$B$10*$B$8,AND(R3316=0,R3317&gt;=1,I3317&lt;$B$6*$B$8-1),V3316+I3316*$B$10,TRUE,V3316)</f>
        <v>12800</v>
      </c>
      <c r="W3317" s="17">
        <f t="shared" si="204"/>
        <v>231.74411587205793</v>
      </c>
    </row>
    <row r="3318" spans="7:23" x14ac:dyDescent="0.25">
      <c r="G3318" s="15">
        <v>3316</v>
      </c>
      <c r="H3318" s="1">
        <f t="shared" si="201"/>
        <v>55.25</v>
      </c>
      <c r="I3318" s="15" cm="1">
        <f t="array" ref="I3318">_xlfn.IFS(J3317&gt;=$C$13-$B$26,MINA(I3317+$B$13-S3318+S3317,$B$11),I3317=$B$11,MINA(I3317-S3318+S3317,$B$11),TRUE,MAXA(I3317-S3318+S3317,0))</f>
        <v>0</v>
      </c>
      <c r="J3318" s="1" cm="1">
        <f t="array" ref="J3318">_xlfn.IFS(J3317&gt;=$C$13-$B$26,0,I3317&lt;$B$11,J3317+$B$26,TRUE,0)</f>
        <v>1.2166666666666672</v>
      </c>
      <c r="K3318" s="3" cm="1">
        <f t="array" ref="K3318">_xlfn.IFS(AND(NOT($K3317=0),$L3317),0,NOT($L3317),$K3317+$B$26,TRUE,$K3317)</f>
        <v>0.96666666666666801</v>
      </c>
      <c r="L3318" s="3" t="b" cm="1">
        <f t="array" ref="L3318">_xlfn.IFS(AND($I3318&gt;0,$K3318&gt;=$C$5-$B$26),TRUE,$R3318&gt;=$B$6,FALSE,$I3318=0,FALSE,TRUE,$L3317)</f>
        <v>0</v>
      </c>
      <c r="M3318" s="3" t="b" cm="1">
        <f t="array" ref="M3318">_xlfn.IFS($N3318&gt;=$B$4-$B$26,FALSE,AND($I3318&gt;0,$K3318&gt;=$B$5-$B$26),TRUE,AND($L3318,NOT($M3317)),FALSE,$M3317,TRUE,TRUE,FALSE)</f>
        <v>0</v>
      </c>
      <c r="N3318" s="3" cm="1">
        <f t="array" ref="N3318">_xlfn.IFS($M3317,$N3317+$B$26,NOT($M3317),0,TRUE,$M3317)</f>
        <v>0</v>
      </c>
      <c r="O3318" s="3" t="b" cm="1">
        <f t="array" ref="O3318">_xlfn.IFS($M3318,FALSE,AND($L3318,NOT($M3318),$R3318&lt;$B$6,$I3318&gt;0),TRUE,TRUE,FALSE)</f>
        <v>0</v>
      </c>
      <c r="P3318" s="3" cm="1">
        <f t="array" ref="P3318">_xlfn.IFS($P3317&gt;=$C$7-$B$26,0,$O3317,$P3317+$B$26,TRUE,0)</f>
        <v>0</v>
      </c>
      <c r="Q3318" s="3" t="b" cm="1">
        <f t="array" ref="Q3318">_xlfn.IFS(AND($L3318,NOT($M3318),NOT($O3318)),TRUE,$R3318&gt;=$B$6,FALSE,AND($L3318,NOT($M3318),$O3318,$P3318=0),TRUE,TRUE,FALSE)</f>
        <v>0</v>
      </c>
      <c r="R3318" s="3" cm="1">
        <f t="array" ref="R3318">_xlfn.IFS(AND($Q3317,$R3317&lt;$B$6),$R3317+1,AND(NOT($L3317),$R3317&gt;0),0,TRUE,$R3317)</f>
        <v>0</v>
      </c>
      <c r="S3318" s="1" cm="1">
        <f t="array" ref="S3318">_xlfn.IFS(AND(Q3317,I3317&gt;$B$8),S3317+$B$8,AND(Q3317,I3317&lt;=$B$8),S3317+I3317,TRUE,$S3317)</f>
        <v>128</v>
      </c>
      <c r="T3318" s="1">
        <f t="shared" si="202"/>
        <v>11520</v>
      </c>
      <c r="U3318" s="17">
        <f t="shared" si="203"/>
        <v>208.50678733031674</v>
      </c>
      <c r="V3318" s="47" cm="1">
        <f t="array" ref="V3318">_xlfn.IFS($B$6=1,S3318*$B$10,AND(R3317=0,R3318&gt;=1,I3318&gt;=$B$6*$B$8-1),V3317+$B$6*$B$10*$B$8,AND(R3317=0,R3318&gt;=1,I3318&lt;$B$6*$B$8-1),V3317+I3317*$B$10,TRUE,V3317)</f>
        <v>12800</v>
      </c>
      <c r="W3318" s="17">
        <f t="shared" si="204"/>
        <v>231.67420814479638</v>
      </c>
    </row>
    <row r="3319" spans="7:23" x14ac:dyDescent="0.25">
      <c r="G3319" s="15">
        <v>3317</v>
      </c>
      <c r="H3319" s="1">
        <f t="shared" si="201"/>
        <v>55.266666666666666</v>
      </c>
      <c r="I3319" s="15" cm="1">
        <f t="array" ref="I3319">_xlfn.IFS(J3318&gt;=$C$13-$B$26,MINA(I3318+$B$13-S3319+S3318,$B$11),I3318=$B$11,MINA(I3318-S3319+S3318,$B$11),TRUE,MAXA(I3318-S3319+S3318,0))</f>
        <v>0</v>
      </c>
      <c r="J3319" s="1" cm="1">
        <f t="array" ref="J3319">_xlfn.IFS(J3318&gt;=$C$13-$B$26,0,I3318&lt;$B$11,J3318+$B$26,TRUE,0)</f>
        <v>1.2333333333333338</v>
      </c>
      <c r="K3319" s="3" cm="1">
        <f t="array" ref="K3319">_xlfn.IFS(AND(NOT($K3318=0),$L3318),0,NOT($L3318),$K3318+$B$26,TRUE,$K3318)</f>
        <v>0.98333333333333472</v>
      </c>
      <c r="L3319" s="3" t="b" cm="1">
        <f t="array" ref="L3319">_xlfn.IFS(AND($I3319&gt;0,$K3319&gt;=$C$5-$B$26),TRUE,$R3319&gt;=$B$6,FALSE,$I3319=0,FALSE,TRUE,$L3318)</f>
        <v>0</v>
      </c>
      <c r="M3319" s="3" t="b" cm="1">
        <f t="array" ref="M3319">_xlfn.IFS($N3319&gt;=$B$4-$B$26,FALSE,AND($I3319&gt;0,$K3319&gt;=$B$5-$B$26),TRUE,AND($L3319,NOT($M3318)),FALSE,$M3318,TRUE,TRUE,FALSE)</f>
        <v>0</v>
      </c>
      <c r="N3319" s="3" cm="1">
        <f t="array" ref="N3319">_xlfn.IFS($M3318,$N3318+$B$26,NOT($M3318),0,TRUE,$M3318)</f>
        <v>0</v>
      </c>
      <c r="O3319" s="3" t="b" cm="1">
        <f t="array" ref="O3319">_xlfn.IFS($M3319,FALSE,AND($L3319,NOT($M3319),$R3319&lt;$B$6,$I3319&gt;0),TRUE,TRUE,FALSE)</f>
        <v>0</v>
      </c>
      <c r="P3319" s="3" cm="1">
        <f t="array" ref="P3319">_xlfn.IFS($P3318&gt;=$C$7-$B$26,0,$O3318,$P3318+$B$26,TRUE,0)</f>
        <v>0</v>
      </c>
      <c r="Q3319" s="3" t="b" cm="1">
        <f t="array" ref="Q3319">_xlfn.IFS(AND($L3319,NOT($M3319),NOT($O3319)),TRUE,$R3319&gt;=$B$6,FALSE,AND($L3319,NOT($M3319),$O3319,$P3319=0),TRUE,TRUE,FALSE)</f>
        <v>0</v>
      </c>
      <c r="R3319" s="3" cm="1">
        <f t="array" ref="R3319">_xlfn.IFS(AND($Q3318,$R3318&lt;$B$6),$R3318+1,AND(NOT($L3318),$R3318&gt;0),0,TRUE,$R3318)</f>
        <v>0</v>
      </c>
      <c r="S3319" s="1" cm="1">
        <f t="array" ref="S3319">_xlfn.IFS(AND(Q3318,I3318&gt;$B$8),S3318+$B$8,AND(Q3318,I3318&lt;=$B$8),S3318+I3318,TRUE,$S3318)</f>
        <v>128</v>
      </c>
      <c r="T3319" s="1">
        <f t="shared" si="202"/>
        <v>11520</v>
      </c>
      <c r="U3319" s="17">
        <f t="shared" si="203"/>
        <v>208.44390832328108</v>
      </c>
      <c r="V3319" s="47" cm="1">
        <f t="array" ref="V3319">_xlfn.IFS($B$6=1,S3319*$B$10,AND(R3318=0,R3319&gt;=1,I3319&gt;=$B$6*$B$8-1),V3318+$B$6*$B$10*$B$8,AND(R3318=0,R3319&gt;=1,I3319&lt;$B$6*$B$8-1),V3318+I3318*$B$10,TRUE,V3318)</f>
        <v>12800</v>
      </c>
      <c r="W3319" s="17">
        <f t="shared" si="204"/>
        <v>231.6043425814234</v>
      </c>
    </row>
    <row r="3320" spans="7:23" x14ac:dyDescent="0.25">
      <c r="G3320" s="15">
        <v>3318</v>
      </c>
      <c r="H3320" s="1">
        <f t="shared" si="201"/>
        <v>55.283333333333331</v>
      </c>
      <c r="I3320" s="15" cm="1">
        <f t="array" ref="I3320">_xlfn.IFS(J3319&gt;=$C$13-$B$26,MINA(I3319+$B$13-S3320+S3319,$B$11),I3319=$B$11,MINA(I3319-S3320+S3319,$B$11),TRUE,MAXA(I3319-S3320+S3319,0))</f>
        <v>0</v>
      </c>
      <c r="J3320" s="1" cm="1">
        <f t="array" ref="J3320">_xlfn.IFS(J3319&gt;=$C$13-$B$26,0,I3319&lt;$B$11,J3319+$B$26,TRUE,0)</f>
        <v>1.2500000000000004</v>
      </c>
      <c r="K3320" s="3" cm="1">
        <f t="array" ref="K3320">_xlfn.IFS(AND(NOT($K3319=0),$L3319),0,NOT($L3319),$K3319+$B$26,TRUE,$K3319)</f>
        <v>1.0000000000000013</v>
      </c>
      <c r="L3320" s="3" t="b" cm="1">
        <f t="array" ref="L3320">_xlfn.IFS(AND($I3320&gt;0,$K3320&gt;=$C$5-$B$26),TRUE,$R3320&gt;=$B$6,FALSE,$I3320=0,FALSE,TRUE,$L3319)</f>
        <v>0</v>
      </c>
      <c r="M3320" s="3" t="b" cm="1">
        <f t="array" ref="M3320">_xlfn.IFS($N3320&gt;=$B$4-$B$26,FALSE,AND($I3320&gt;0,$K3320&gt;=$B$5-$B$26),TRUE,AND($L3320,NOT($M3319)),FALSE,$M3319,TRUE,TRUE,FALSE)</f>
        <v>0</v>
      </c>
      <c r="N3320" s="3" cm="1">
        <f t="array" ref="N3320">_xlfn.IFS($M3319,$N3319+$B$26,NOT($M3319),0,TRUE,$M3319)</f>
        <v>0</v>
      </c>
      <c r="O3320" s="3" t="b" cm="1">
        <f t="array" ref="O3320">_xlfn.IFS($M3320,FALSE,AND($L3320,NOT($M3320),$R3320&lt;$B$6,$I3320&gt;0),TRUE,TRUE,FALSE)</f>
        <v>0</v>
      </c>
      <c r="P3320" s="3" cm="1">
        <f t="array" ref="P3320">_xlfn.IFS($P3319&gt;=$C$7-$B$26,0,$O3319,$P3319+$B$26,TRUE,0)</f>
        <v>0</v>
      </c>
      <c r="Q3320" s="3" t="b" cm="1">
        <f t="array" ref="Q3320">_xlfn.IFS(AND($L3320,NOT($M3320),NOT($O3320)),TRUE,$R3320&gt;=$B$6,FALSE,AND($L3320,NOT($M3320),$O3320,$P3320=0),TRUE,TRUE,FALSE)</f>
        <v>0</v>
      </c>
      <c r="R3320" s="3" cm="1">
        <f t="array" ref="R3320">_xlfn.IFS(AND($Q3319,$R3319&lt;$B$6),$R3319+1,AND(NOT($L3319),$R3319&gt;0),0,TRUE,$R3319)</f>
        <v>0</v>
      </c>
      <c r="S3320" s="1" cm="1">
        <f t="array" ref="S3320">_xlfn.IFS(AND(Q3319,I3319&gt;$B$8),S3319+$B$8,AND(Q3319,I3319&lt;=$B$8),S3319+I3319,TRUE,$S3319)</f>
        <v>128</v>
      </c>
      <c r="T3320" s="1">
        <f t="shared" si="202"/>
        <v>11520</v>
      </c>
      <c r="U3320" s="17">
        <f t="shared" si="203"/>
        <v>208.38106722942419</v>
      </c>
      <c r="V3320" s="47" cm="1">
        <f t="array" ref="V3320">_xlfn.IFS($B$6=1,S3320*$B$10,AND(R3319=0,R3320&gt;=1,I3320&gt;=$B$6*$B$8-1),V3319+$B$6*$B$10*$B$8,AND(R3319=0,R3320&gt;=1,I3320&lt;$B$6*$B$8-1),V3319+I3319*$B$10,TRUE,V3319)</f>
        <v>12800</v>
      </c>
      <c r="W3320" s="17">
        <f t="shared" si="204"/>
        <v>231.53451914380466</v>
      </c>
    </row>
    <row r="3321" spans="7:23" x14ac:dyDescent="0.25">
      <c r="G3321" s="15">
        <v>3319</v>
      </c>
      <c r="H3321" s="1">
        <f t="shared" si="201"/>
        <v>55.3</v>
      </c>
      <c r="I3321" s="15" cm="1">
        <f t="array" ref="I3321">_xlfn.IFS(J3320&gt;=$C$13-$B$26,MINA(I3320+$B$13-S3321+S3320,$B$11),I3320=$B$11,MINA(I3320-S3321+S3320,$B$11),TRUE,MAXA(I3320-S3321+S3320,0))</f>
        <v>0</v>
      </c>
      <c r="J3321" s="1" cm="1">
        <f t="array" ref="J3321">_xlfn.IFS(J3320&gt;=$C$13-$B$26,0,I3320&lt;$B$11,J3320+$B$26,TRUE,0)</f>
        <v>1.2666666666666671</v>
      </c>
      <c r="K3321" s="3" cm="1">
        <f t="array" ref="K3321">_xlfn.IFS(AND(NOT($K3320=0),$L3320),0,NOT($L3320),$K3320+$B$26,TRUE,$K3320)</f>
        <v>1.0166666666666679</v>
      </c>
      <c r="L3321" s="3" t="b" cm="1">
        <f t="array" ref="L3321">_xlfn.IFS(AND($I3321&gt;0,$K3321&gt;=$C$5-$B$26),TRUE,$R3321&gt;=$B$6,FALSE,$I3321=0,FALSE,TRUE,$L3320)</f>
        <v>0</v>
      </c>
      <c r="M3321" s="3" t="b" cm="1">
        <f t="array" ref="M3321">_xlfn.IFS($N3321&gt;=$B$4-$B$26,FALSE,AND($I3321&gt;0,$K3321&gt;=$B$5-$B$26),TRUE,AND($L3321,NOT($M3320)),FALSE,$M3320,TRUE,TRUE,FALSE)</f>
        <v>0</v>
      </c>
      <c r="N3321" s="3" cm="1">
        <f t="array" ref="N3321">_xlfn.IFS($M3320,$N3320+$B$26,NOT($M3320),0,TRUE,$M3320)</f>
        <v>0</v>
      </c>
      <c r="O3321" s="3" t="b" cm="1">
        <f t="array" ref="O3321">_xlfn.IFS($M3321,FALSE,AND($L3321,NOT($M3321),$R3321&lt;$B$6,$I3321&gt;0),TRUE,TRUE,FALSE)</f>
        <v>0</v>
      </c>
      <c r="P3321" s="3" cm="1">
        <f t="array" ref="P3321">_xlfn.IFS($P3320&gt;=$C$7-$B$26,0,$O3320,$P3320+$B$26,TRUE,0)</f>
        <v>0</v>
      </c>
      <c r="Q3321" s="3" t="b" cm="1">
        <f t="array" ref="Q3321">_xlfn.IFS(AND($L3321,NOT($M3321),NOT($O3321)),TRUE,$R3321&gt;=$B$6,FALSE,AND($L3321,NOT($M3321),$O3321,$P3321=0),TRUE,TRUE,FALSE)</f>
        <v>0</v>
      </c>
      <c r="R3321" s="3" cm="1">
        <f t="array" ref="R3321">_xlfn.IFS(AND($Q3320,$R3320&lt;$B$6),$R3320+1,AND(NOT($L3320),$R3320&gt;0),0,TRUE,$R3320)</f>
        <v>0</v>
      </c>
      <c r="S3321" s="1" cm="1">
        <f t="array" ref="S3321">_xlfn.IFS(AND(Q3320,I3320&gt;$B$8),S3320+$B$8,AND(Q3320,I3320&lt;=$B$8),S3320+I3320,TRUE,$S3320)</f>
        <v>128</v>
      </c>
      <c r="T3321" s="1">
        <f t="shared" si="202"/>
        <v>11520</v>
      </c>
      <c r="U3321" s="17">
        <f t="shared" si="203"/>
        <v>208.31826401446656</v>
      </c>
      <c r="V3321" s="47" cm="1">
        <f t="array" ref="V3321">_xlfn.IFS($B$6=1,S3321*$B$10,AND(R3320=0,R3321&gt;=1,I3321&gt;=$B$6*$B$8-1),V3320+$B$6*$B$10*$B$8,AND(R3320=0,R3321&gt;=1,I3321&lt;$B$6*$B$8-1),V3320+I3320*$B$10,TRUE,V3320)</f>
        <v>12800</v>
      </c>
      <c r="W3321" s="17">
        <f t="shared" si="204"/>
        <v>231.46473779385173</v>
      </c>
    </row>
    <row r="3322" spans="7:23" x14ac:dyDescent="0.25">
      <c r="G3322" s="15">
        <v>3320</v>
      </c>
      <c r="H3322" s="1">
        <f t="shared" si="201"/>
        <v>55.316666666666663</v>
      </c>
      <c r="I3322" s="15" cm="1">
        <f t="array" ref="I3322">_xlfn.IFS(J3321&gt;=$C$13-$B$26,MINA(I3321+$B$13-S3322+S3321,$B$11),I3321=$B$11,MINA(I3321-S3322+S3321,$B$11),TRUE,MAXA(I3321-S3322+S3321,0))</f>
        <v>0</v>
      </c>
      <c r="J3322" s="1" cm="1">
        <f t="array" ref="J3322">_xlfn.IFS(J3321&gt;=$C$13-$B$26,0,I3321&lt;$B$11,J3321+$B$26,TRUE,0)</f>
        <v>1.2833333333333337</v>
      </c>
      <c r="K3322" s="3" cm="1">
        <f t="array" ref="K3322">_xlfn.IFS(AND(NOT($K3321=0),$L3321),0,NOT($L3321),$K3321+$B$26,TRUE,$K3321)</f>
        <v>1.0333333333333345</v>
      </c>
      <c r="L3322" s="3" t="b" cm="1">
        <f t="array" ref="L3322">_xlfn.IFS(AND($I3322&gt;0,$K3322&gt;=$C$5-$B$26),TRUE,$R3322&gt;=$B$6,FALSE,$I3322=0,FALSE,TRUE,$L3321)</f>
        <v>0</v>
      </c>
      <c r="M3322" s="3" t="b" cm="1">
        <f t="array" ref="M3322">_xlfn.IFS($N3322&gt;=$B$4-$B$26,FALSE,AND($I3322&gt;0,$K3322&gt;=$B$5-$B$26),TRUE,AND($L3322,NOT($M3321)),FALSE,$M3321,TRUE,TRUE,FALSE)</f>
        <v>0</v>
      </c>
      <c r="N3322" s="3" cm="1">
        <f t="array" ref="N3322">_xlfn.IFS($M3321,$N3321+$B$26,NOT($M3321),0,TRUE,$M3321)</f>
        <v>0</v>
      </c>
      <c r="O3322" s="3" t="b" cm="1">
        <f t="array" ref="O3322">_xlfn.IFS($M3322,FALSE,AND($L3322,NOT($M3322),$R3322&lt;$B$6,$I3322&gt;0),TRUE,TRUE,FALSE)</f>
        <v>0</v>
      </c>
      <c r="P3322" s="3" cm="1">
        <f t="array" ref="P3322">_xlfn.IFS($P3321&gt;=$C$7-$B$26,0,$O3321,$P3321+$B$26,TRUE,0)</f>
        <v>0</v>
      </c>
      <c r="Q3322" s="3" t="b" cm="1">
        <f t="array" ref="Q3322">_xlfn.IFS(AND($L3322,NOT($M3322),NOT($O3322)),TRUE,$R3322&gt;=$B$6,FALSE,AND($L3322,NOT($M3322),$O3322,$P3322=0),TRUE,TRUE,FALSE)</f>
        <v>0</v>
      </c>
      <c r="R3322" s="3" cm="1">
        <f t="array" ref="R3322">_xlfn.IFS(AND($Q3321,$R3321&lt;$B$6),$R3321+1,AND(NOT($L3321),$R3321&gt;0),0,TRUE,$R3321)</f>
        <v>0</v>
      </c>
      <c r="S3322" s="1" cm="1">
        <f t="array" ref="S3322">_xlfn.IFS(AND(Q3321,I3321&gt;$B$8),S3321+$B$8,AND(Q3321,I3321&lt;=$B$8),S3321+I3321,TRUE,$S3321)</f>
        <v>128</v>
      </c>
      <c r="T3322" s="1">
        <f t="shared" si="202"/>
        <v>11520</v>
      </c>
      <c r="U3322" s="17">
        <f t="shared" si="203"/>
        <v>208.25549864416993</v>
      </c>
      <c r="V3322" s="47" cm="1">
        <f t="array" ref="V3322">_xlfn.IFS($B$6=1,S3322*$B$10,AND(R3321=0,R3322&gt;=1,I3322&gt;=$B$6*$B$8-1),V3321+$B$6*$B$10*$B$8,AND(R3321=0,R3322&gt;=1,I3322&lt;$B$6*$B$8-1),V3321+I3321*$B$10,TRUE,V3321)</f>
        <v>12800</v>
      </c>
      <c r="W3322" s="17">
        <f t="shared" si="204"/>
        <v>231.39499849352217</v>
      </c>
    </row>
    <row r="3323" spans="7:23" x14ac:dyDescent="0.25">
      <c r="G3323" s="15">
        <v>3321</v>
      </c>
      <c r="H3323" s="1">
        <f t="shared" si="201"/>
        <v>55.333333333333336</v>
      </c>
      <c r="I3323" s="15" cm="1">
        <f t="array" ref="I3323">_xlfn.IFS(J3322&gt;=$C$13-$B$26,MINA(I3322+$B$13-S3323+S3322,$B$11),I3322=$B$11,MINA(I3322-S3323+S3322,$B$11),TRUE,MAXA(I3322-S3323+S3322,0))</f>
        <v>0</v>
      </c>
      <c r="J3323" s="1" cm="1">
        <f t="array" ref="J3323">_xlfn.IFS(J3322&gt;=$C$13-$B$26,0,I3322&lt;$B$11,J3322+$B$26,TRUE,0)</f>
        <v>1.3000000000000003</v>
      </c>
      <c r="K3323" s="3" cm="1">
        <f t="array" ref="K3323">_xlfn.IFS(AND(NOT($K3322=0),$L3322),0,NOT($L3322),$K3322+$B$26,TRUE,$K3322)</f>
        <v>1.0500000000000012</v>
      </c>
      <c r="L3323" s="3" t="b" cm="1">
        <f t="array" ref="L3323">_xlfn.IFS(AND($I3323&gt;0,$K3323&gt;=$C$5-$B$26),TRUE,$R3323&gt;=$B$6,FALSE,$I3323=0,FALSE,TRUE,$L3322)</f>
        <v>0</v>
      </c>
      <c r="M3323" s="3" t="b" cm="1">
        <f t="array" ref="M3323">_xlfn.IFS($N3323&gt;=$B$4-$B$26,FALSE,AND($I3323&gt;0,$K3323&gt;=$B$5-$B$26),TRUE,AND($L3323,NOT($M3322)),FALSE,$M3322,TRUE,TRUE,FALSE)</f>
        <v>0</v>
      </c>
      <c r="N3323" s="3" cm="1">
        <f t="array" ref="N3323">_xlfn.IFS($M3322,$N3322+$B$26,NOT($M3322),0,TRUE,$M3322)</f>
        <v>0</v>
      </c>
      <c r="O3323" s="3" t="b" cm="1">
        <f t="array" ref="O3323">_xlfn.IFS($M3323,FALSE,AND($L3323,NOT($M3323),$R3323&lt;$B$6,$I3323&gt;0),TRUE,TRUE,FALSE)</f>
        <v>0</v>
      </c>
      <c r="P3323" s="3" cm="1">
        <f t="array" ref="P3323">_xlfn.IFS($P3322&gt;=$C$7-$B$26,0,$O3322,$P3322+$B$26,TRUE,0)</f>
        <v>0</v>
      </c>
      <c r="Q3323" s="3" t="b" cm="1">
        <f t="array" ref="Q3323">_xlfn.IFS(AND($L3323,NOT($M3323),NOT($O3323)),TRUE,$R3323&gt;=$B$6,FALSE,AND($L3323,NOT($M3323),$O3323,$P3323=0),TRUE,TRUE,FALSE)</f>
        <v>0</v>
      </c>
      <c r="R3323" s="3" cm="1">
        <f t="array" ref="R3323">_xlfn.IFS(AND($Q3322,$R3322&lt;$B$6),$R3322+1,AND(NOT($L3322),$R3322&gt;0),0,TRUE,$R3322)</f>
        <v>0</v>
      </c>
      <c r="S3323" s="1" cm="1">
        <f t="array" ref="S3323">_xlfn.IFS(AND(Q3322,I3322&gt;$B$8),S3322+$B$8,AND(Q3322,I3322&lt;=$B$8),S3322+I3322,TRUE,$S3322)</f>
        <v>128</v>
      </c>
      <c r="T3323" s="1">
        <f t="shared" si="202"/>
        <v>11520</v>
      </c>
      <c r="U3323" s="17">
        <f t="shared" si="203"/>
        <v>208.19277108433735</v>
      </c>
      <c r="V3323" s="47" cm="1">
        <f t="array" ref="V3323">_xlfn.IFS($B$6=1,S3323*$B$10,AND(R3322=0,R3323&gt;=1,I3323&gt;=$B$6*$B$8-1),V3322+$B$6*$B$10*$B$8,AND(R3322=0,R3323&gt;=1,I3323&lt;$B$6*$B$8-1),V3322+I3322*$B$10,TRUE,V3322)</f>
        <v>12800</v>
      </c>
      <c r="W3323" s="17">
        <f t="shared" si="204"/>
        <v>231.32530120481925</v>
      </c>
    </row>
    <row r="3324" spans="7:23" x14ac:dyDescent="0.25">
      <c r="G3324" s="15">
        <v>3322</v>
      </c>
      <c r="H3324" s="1">
        <f t="shared" si="201"/>
        <v>55.35</v>
      </c>
      <c r="I3324" s="15" cm="1">
        <f t="array" ref="I3324">_xlfn.IFS(J3323&gt;=$C$13-$B$26,MINA(I3323+$B$13-S3324+S3323,$B$11),I3323=$B$11,MINA(I3323-S3324+S3323,$B$11),TRUE,MAXA(I3323-S3324+S3323,0))</f>
        <v>0</v>
      </c>
      <c r="J3324" s="1" cm="1">
        <f t="array" ref="J3324">_xlfn.IFS(J3323&gt;=$C$13-$B$26,0,I3323&lt;$B$11,J3323+$B$26,TRUE,0)</f>
        <v>1.3166666666666669</v>
      </c>
      <c r="K3324" s="3" cm="1">
        <f t="array" ref="K3324">_xlfn.IFS(AND(NOT($K3323=0),$L3323),0,NOT($L3323),$K3323+$B$26,TRUE,$K3323)</f>
        <v>1.0666666666666678</v>
      </c>
      <c r="L3324" s="3" t="b" cm="1">
        <f t="array" ref="L3324">_xlfn.IFS(AND($I3324&gt;0,$K3324&gt;=$C$5-$B$26),TRUE,$R3324&gt;=$B$6,FALSE,$I3324=0,FALSE,TRUE,$L3323)</f>
        <v>0</v>
      </c>
      <c r="M3324" s="3" t="b" cm="1">
        <f t="array" ref="M3324">_xlfn.IFS($N3324&gt;=$B$4-$B$26,FALSE,AND($I3324&gt;0,$K3324&gt;=$B$5-$B$26),TRUE,AND($L3324,NOT($M3323)),FALSE,$M3323,TRUE,TRUE,FALSE)</f>
        <v>0</v>
      </c>
      <c r="N3324" s="3" cm="1">
        <f t="array" ref="N3324">_xlfn.IFS($M3323,$N3323+$B$26,NOT($M3323),0,TRUE,$M3323)</f>
        <v>0</v>
      </c>
      <c r="O3324" s="3" t="b" cm="1">
        <f t="array" ref="O3324">_xlfn.IFS($M3324,FALSE,AND($L3324,NOT($M3324),$R3324&lt;$B$6,$I3324&gt;0),TRUE,TRUE,FALSE)</f>
        <v>0</v>
      </c>
      <c r="P3324" s="3" cm="1">
        <f t="array" ref="P3324">_xlfn.IFS($P3323&gt;=$C$7-$B$26,0,$O3323,$P3323+$B$26,TRUE,0)</f>
        <v>0</v>
      </c>
      <c r="Q3324" s="3" t="b" cm="1">
        <f t="array" ref="Q3324">_xlfn.IFS(AND($L3324,NOT($M3324),NOT($O3324)),TRUE,$R3324&gt;=$B$6,FALSE,AND($L3324,NOT($M3324),$O3324,$P3324=0),TRUE,TRUE,FALSE)</f>
        <v>0</v>
      </c>
      <c r="R3324" s="3" cm="1">
        <f t="array" ref="R3324">_xlfn.IFS(AND($Q3323,$R3323&lt;$B$6),$R3323+1,AND(NOT($L3323),$R3323&gt;0),0,TRUE,$R3323)</f>
        <v>0</v>
      </c>
      <c r="S3324" s="1" cm="1">
        <f t="array" ref="S3324">_xlfn.IFS(AND(Q3323,I3323&gt;$B$8),S3323+$B$8,AND(Q3323,I3323&lt;=$B$8),S3323+I3323,TRUE,$S3323)</f>
        <v>128</v>
      </c>
      <c r="T3324" s="1">
        <f t="shared" si="202"/>
        <v>11520</v>
      </c>
      <c r="U3324" s="17">
        <f t="shared" si="203"/>
        <v>208.130081300813</v>
      </c>
      <c r="V3324" s="47" cm="1">
        <f t="array" ref="V3324">_xlfn.IFS($B$6=1,S3324*$B$10,AND(R3323=0,R3324&gt;=1,I3324&gt;=$B$6*$B$8-1),V3323+$B$6*$B$10*$B$8,AND(R3323=0,R3324&gt;=1,I3324&lt;$B$6*$B$8-1),V3323+I3323*$B$10,TRUE,V3323)</f>
        <v>12800</v>
      </c>
      <c r="W3324" s="17">
        <f t="shared" si="204"/>
        <v>231.25564588979222</v>
      </c>
    </row>
    <row r="3325" spans="7:23" x14ac:dyDescent="0.25">
      <c r="G3325" s="15">
        <v>3323</v>
      </c>
      <c r="H3325" s="1">
        <f t="shared" si="201"/>
        <v>55.366666666666667</v>
      </c>
      <c r="I3325" s="15" cm="1">
        <f t="array" ref="I3325">_xlfn.IFS(J3324&gt;=$C$13-$B$26,MINA(I3324+$B$13-S3325+S3324,$B$11),I3324=$B$11,MINA(I3324-S3325+S3324,$B$11),TRUE,MAXA(I3324-S3325+S3324,0))</f>
        <v>0</v>
      </c>
      <c r="J3325" s="1" cm="1">
        <f t="array" ref="J3325">_xlfn.IFS(J3324&gt;=$C$13-$B$26,0,I3324&lt;$B$11,J3324+$B$26,TRUE,0)</f>
        <v>1.3333333333333335</v>
      </c>
      <c r="K3325" s="3" cm="1">
        <f t="array" ref="K3325">_xlfn.IFS(AND(NOT($K3324=0),$L3324),0,NOT($L3324),$K3324+$B$26,TRUE,$K3324)</f>
        <v>1.0833333333333344</v>
      </c>
      <c r="L3325" s="3" t="b" cm="1">
        <f t="array" ref="L3325">_xlfn.IFS(AND($I3325&gt;0,$K3325&gt;=$C$5-$B$26),TRUE,$R3325&gt;=$B$6,FALSE,$I3325=0,FALSE,TRUE,$L3324)</f>
        <v>0</v>
      </c>
      <c r="M3325" s="3" t="b" cm="1">
        <f t="array" ref="M3325">_xlfn.IFS($N3325&gt;=$B$4-$B$26,FALSE,AND($I3325&gt;0,$K3325&gt;=$B$5-$B$26),TRUE,AND($L3325,NOT($M3324)),FALSE,$M3324,TRUE,TRUE,FALSE)</f>
        <v>0</v>
      </c>
      <c r="N3325" s="3" cm="1">
        <f t="array" ref="N3325">_xlfn.IFS($M3324,$N3324+$B$26,NOT($M3324),0,TRUE,$M3324)</f>
        <v>0</v>
      </c>
      <c r="O3325" s="3" t="b" cm="1">
        <f t="array" ref="O3325">_xlfn.IFS($M3325,FALSE,AND($L3325,NOT($M3325),$R3325&lt;$B$6,$I3325&gt;0),TRUE,TRUE,FALSE)</f>
        <v>0</v>
      </c>
      <c r="P3325" s="3" cm="1">
        <f t="array" ref="P3325">_xlfn.IFS($P3324&gt;=$C$7-$B$26,0,$O3324,$P3324+$B$26,TRUE,0)</f>
        <v>0</v>
      </c>
      <c r="Q3325" s="3" t="b" cm="1">
        <f t="array" ref="Q3325">_xlfn.IFS(AND($L3325,NOT($M3325),NOT($O3325)),TRUE,$R3325&gt;=$B$6,FALSE,AND($L3325,NOT($M3325),$O3325,$P3325=0),TRUE,TRUE,FALSE)</f>
        <v>0</v>
      </c>
      <c r="R3325" s="3" cm="1">
        <f t="array" ref="R3325">_xlfn.IFS(AND($Q3324,$R3324&lt;$B$6),$R3324+1,AND(NOT($L3324),$R3324&gt;0),0,TRUE,$R3324)</f>
        <v>0</v>
      </c>
      <c r="S3325" s="1" cm="1">
        <f t="array" ref="S3325">_xlfn.IFS(AND(Q3324,I3324&gt;$B$8),S3324+$B$8,AND(Q3324,I3324&lt;=$B$8),S3324+I3324,TRUE,$S3324)</f>
        <v>128</v>
      </c>
      <c r="T3325" s="1">
        <f t="shared" si="202"/>
        <v>11520</v>
      </c>
      <c r="U3325" s="17">
        <f t="shared" si="203"/>
        <v>208.06742925948222</v>
      </c>
      <c r="V3325" s="47" cm="1">
        <f t="array" ref="V3325">_xlfn.IFS($B$6=1,S3325*$B$10,AND(R3324=0,R3325&gt;=1,I3325&gt;=$B$6*$B$8-1),V3324+$B$6*$B$10*$B$8,AND(R3324=0,R3325&gt;=1,I3325&lt;$B$6*$B$8-1),V3324+I3324*$B$10,TRUE,V3324)</f>
        <v>12800</v>
      </c>
      <c r="W3325" s="17">
        <f t="shared" si="204"/>
        <v>231.18603251053582</v>
      </c>
    </row>
    <row r="3326" spans="7:23" x14ac:dyDescent="0.25">
      <c r="G3326" s="15">
        <v>3324</v>
      </c>
      <c r="H3326" s="1">
        <f t="shared" si="201"/>
        <v>55.383333333333333</v>
      </c>
      <c r="I3326" s="15" cm="1">
        <f t="array" ref="I3326">_xlfn.IFS(J3325&gt;=$C$13-$B$26,MINA(I3325+$B$13-S3326+S3325,$B$11),I3325=$B$11,MINA(I3325-S3326+S3325,$B$11),TRUE,MAXA(I3325-S3326+S3325,0))</f>
        <v>0</v>
      </c>
      <c r="J3326" s="1" cm="1">
        <f t="array" ref="J3326">_xlfn.IFS(J3325&gt;=$C$13-$B$26,0,I3325&lt;$B$11,J3325+$B$26,TRUE,0)</f>
        <v>1.35</v>
      </c>
      <c r="K3326" s="3" cm="1">
        <f t="array" ref="K3326">_xlfn.IFS(AND(NOT($K3325=0),$L3325),0,NOT($L3325),$K3325+$B$26,TRUE,$K3325)</f>
        <v>1.100000000000001</v>
      </c>
      <c r="L3326" s="3" t="b" cm="1">
        <f t="array" ref="L3326">_xlfn.IFS(AND($I3326&gt;0,$K3326&gt;=$C$5-$B$26),TRUE,$R3326&gt;=$B$6,FALSE,$I3326=0,FALSE,TRUE,$L3325)</f>
        <v>0</v>
      </c>
      <c r="M3326" s="3" t="b" cm="1">
        <f t="array" ref="M3326">_xlfn.IFS($N3326&gt;=$B$4-$B$26,FALSE,AND($I3326&gt;0,$K3326&gt;=$B$5-$B$26),TRUE,AND($L3326,NOT($M3325)),FALSE,$M3325,TRUE,TRUE,FALSE)</f>
        <v>0</v>
      </c>
      <c r="N3326" s="3" cm="1">
        <f t="array" ref="N3326">_xlfn.IFS($M3325,$N3325+$B$26,NOT($M3325),0,TRUE,$M3325)</f>
        <v>0</v>
      </c>
      <c r="O3326" s="3" t="b" cm="1">
        <f t="array" ref="O3326">_xlfn.IFS($M3326,FALSE,AND($L3326,NOT($M3326),$R3326&lt;$B$6,$I3326&gt;0),TRUE,TRUE,FALSE)</f>
        <v>0</v>
      </c>
      <c r="P3326" s="3" cm="1">
        <f t="array" ref="P3326">_xlfn.IFS($P3325&gt;=$C$7-$B$26,0,$O3325,$P3325+$B$26,TRUE,0)</f>
        <v>0</v>
      </c>
      <c r="Q3326" s="3" t="b" cm="1">
        <f t="array" ref="Q3326">_xlfn.IFS(AND($L3326,NOT($M3326),NOT($O3326)),TRUE,$R3326&gt;=$B$6,FALSE,AND($L3326,NOT($M3326),$O3326,$P3326=0),TRUE,TRUE,FALSE)</f>
        <v>0</v>
      </c>
      <c r="R3326" s="3" cm="1">
        <f t="array" ref="R3326">_xlfn.IFS(AND($Q3325,$R3325&lt;$B$6),$R3325+1,AND(NOT($L3325),$R3325&gt;0),0,TRUE,$R3325)</f>
        <v>0</v>
      </c>
      <c r="S3326" s="1" cm="1">
        <f t="array" ref="S3326">_xlfn.IFS(AND(Q3325,I3325&gt;$B$8),S3325+$B$8,AND(Q3325,I3325&lt;=$B$8),S3325+I3325,TRUE,$S3325)</f>
        <v>128</v>
      </c>
      <c r="T3326" s="1">
        <f t="shared" si="202"/>
        <v>11520</v>
      </c>
      <c r="U3326" s="17">
        <f t="shared" si="203"/>
        <v>208.00481492627145</v>
      </c>
      <c r="V3326" s="47" cm="1">
        <f t="array" ref="V3326">_xlfn.IFS($B$6=1,S3326*$B$10,AND(R3325=0,R3326&gt;=1,I3326&gt;=$B$6*$B$8-1),V3325+$B$6*$B$10*$B$8,AND(R3325=0,R3326&gt;=1,I3326&lt;$B$6*$B$8-1),V3325+I3325*$B$10,TRUE,V3325)</f>
        <v>12800</v>
      </c>
      <c r="W3326" s="17">
        <f t="shared" si="204"/>
        <v>231.1164610291905</v>
      </c>
    </row>
    <row r="3327" spans="7:23" x14ac:dyDescent="0.25">
      <c r="G3327" s="15">
        <v>3325</v>
      </c>
      <c r="H3327" s="1">
        <f t="shared" si="201"/>
        <v>55.4</v>
      </c>
      <c r="I3327" s="15" cm="1">
        <f t="array" ref="I3327">_xlfn.IFS(J3326&gt;=$C$13-$B$26,MINA(I3326+$B$13-S3327+S3326,$B$11),I3326=$B$11,MINA(I3326-S3327+S3326,$B$11),TRUE,MAXA(I3326-S3327+S3326,0))</f>
        <v>0</v>
      </c>
      <c r="J3327" s="1" cm="1">
        <f t="array" ref="J3327">_xlfn.IFS(J3326&gt;=$C$13-$B$26,0,I3326&lt;$B$11,J3326+$B$26,TRUE,0)</f>
        <v>1.3666666666666667</v>
      </c>
      <c r="K3327" s="3" cm="1">
        <f t="array" ref="K3327">_xlfn.IFS(AND(NOT($K3326=0),$L3326),0,NOT($L3326),$K3326+$B$26,TRUE,$K3326)</f>
        <v>1.1166666666666676</v>
      </c>
      <c r="L3327" s="3" t="b" cm="1">
        <f t="array" ref="L3327">_xlfn.IFS(AND($I3327&gt;0,$K3327&gt;=$C$5-$B$26),TRUE,$R3327&gt;=$B$6,FALSE,$I3327=0,FALSE,TRUE,$L3326)</f>
        <v>0</v>
      </c>
      <c r="M3327" s="3" t="b" cm="1">
        <f t="array" ref="M3327">_xlfn.IFS($N3327&gt;=$B$4-$B$26,FALSE,AND($I3327&gt;0,$K3327&gt;=$B$5-$B$26),TRUE,AND($L3327,NOT($M3326)),FALSE,$M3326,TRUE,TRUE,FALSE)</f>
        <v>0</v>
      </c>
      <c r="N3327" s="3" cm="1">
        <f t="array" ref="N3327">_xlfn.IFS($M3326,$N3326+$B$26,NOT($M3326),0,TRUE,$M3326)</f>
        <v>0</v>
      </c>
      <c r="O3327" s="3" t="b" cm="1">
        <f t="array" ref="O3327">_xlfn.IFS($M3327,FALSE,AND($L3327,NOT($M3327),$R3327&lt;$B$6,$I3327&gt;0),TRUE,TRUE,FALSE)</f>
        <v>0</v>
      </c>
      <c r="P3327" s="3" cm="1">
        <f t="array" ref="P3327">_xlfn.IFS($P3326&gt;=$C$7-$B$26,0,$O3326,$P3326+$B$26,TRUE,0)</f>
        <v>0</v>
      </c>
      <c r="Q3327" s="3" t="b" cm="1">
        <f t="array" ref="Q3327">_xlfn.IFS(AND($L3327,NOT($M3327),NOT($O3327)),TRUE,$R3327&gt;=$B$6,FALSE,AND($L3327,NOT($M3327),$O3327,$P3327=0),TRUE,TRUE,FALSE)</f>
        <v>0</v>
      </c>
      <c r="R3327" s="3" cm="1">
        <f t="array" ref="R3327">_xlfn.IFS(AND($Q3326,$R3326&lt;$B$6),$R3326+1,AND(NOT($L3326),$R3326&gt;0),0,TRUE,$R3326)</f>
        <v>0</v>
      </c>
      <c r="S3327" s="1" cm="1">
        <f t="array" ref="S3327">_xlfn.IFS(AND(Q3326,I3326&gt;$B$8),S3326+$B$8,AND(Q3326,I3326&lt;=$B$8),S3326+I3326,TRUE,$S3326)</f>
        <v>128</v>
      </c>
      <c r="T3327" s="1">
        <f t="shared" si="202"/>
        <v>11520</v>
      </c>
      <c r="U3327" s="17">
        <f t="shared" si="203"/>
        <v>207.94223826714801</v>
      </c>
      <c r="V3327" s="47" cm="1">
        <f t="array" ref="V3327">_xlfn.IFS($B$6=1,S3327*$B$10,AND(R3326=0,R3327&gt;=1,I3327&gt;=$B$6*$B$8-1),V3326+$B$6*$B$10*$B$8,AND(R3326=0,R3327&gt;=1,I3327&lt;$B$6*$B$8-1),V3326+I3326*$B$10,TRUE,V3326)</f>
        <v>12800</v>
      </c>
      <c r="W3327" s="17">
        <f t="shared" si="204"/>
        <v>231.04693140794225</v>
      </c>
    </row>
    <row r="3328" spans="7:23" x14ac:dyDescent="0.25">
      <c r="G3328" s="15">
        <v>3326</v>
      </c>
      <c r="H3328" s="1">
        <f t="shared" si="201"/>
        <v>55.416666666666664</v>
      </c>
      <c r="I3328" s="15" cm="1">
        <f t="array" ref="I3328">_xlfn.IFS(J3327&gt;=$C$13-$B$26,MINA(I3327+$B$13-S3328+S3327,$B$11),I3327=$B$11,MINA(I3327-S3328+S3327,$B$11),TRUE,MAXA(I3327-S3328+S3327,0))</f>
        <v>0</v>
      </c>
      <c r="J3328" s="1" cm="1">
        <f t="array" ref="J3328">_xlfn.IFS(J3327&gt;=$C$13-$B$26,0,I3327&lt;$B$11,J3327+$B$26,TRUE,0)</f>
        <v>1.3833333333333333</v>
      </c>
      <c r="K3328" s="3" cm="1">
        <f t="array" ref="K3328">_xlfn.IFS(AND(NOT($K3327=0),$L3327),0,NOT($L3327),$K3327+$B$26,TRUE,$K3327)</f>
        <v>1.1333333333333342</v>
      </c>
      <c r="L3328" s="3" t="b" cm="1">
        <f t="array" ref="L3328">_xlfn.IFS(AND($I3328&gt;0,$K3328&gt;=$C$5-$B$26),TRUE,$R3328&gt;=$B$6,FALSE,$I3328=0,FALSE,TRUE,$L3327)</f>
        <v>0</v>
      </c>
      <c r="M3328" s="3" t="b" cm="1">
        <f t="array" ref="M3328">_xlfn.IFS($N3328&gt;=$B$4-$B$26,FALSE,AND($I3328&gt;0,$K3328&gt;=$B$5-$B$26),TRUE,AND($L3328,NOT($M3327)),FALSE,$M3327,TRUE,TRUE,FALSE)</f>
        <v>0</v>
      </c>
      <c r="N3328" s="3" cm="1">
        <f t="array" ref="N3328">_xlfn.IFS($M3327,$N3327+$B$26,NOT($M3327),0,TRUE,$M3327)</f>
        <v>0</v>
      </c>
      <c r="O3328" s="3" t="b" cm="1">
        <f t="array" ref="O3328">_xlfn.IFS($M3328,FALSE,AND($L3328,NOT($M3328),$R3328&lt;$B$6,$I3328&gt;0),TRUE,TRUE,FALSE)</f>
        <v>0</v>
      </c>
      <c r="P3328" s="3" cm="1">
        <f t="array" ref="P3328">_xlfn.IFS($P3327&gt;=$C$7-$B$26,0,$O3327,$P3327+$B$26,TRUE,0)</f>
        <v>0</v>
      </c>
      <c r="Q3328" s="3" t="b" cm="1">
        <f t="array" ref="Q3328">_xlfn.IFS(AND($L3328,NOT($M3328),NOT($O3328)),TRUE,$R3328&gt;=$B$6,FALSE,AND($L3328,NOT($M3328),$O3328,$P3328=0),TRUE,TRUE,FALSE)</f>
        <v>0</v>
      </c>
      <c r="R3328" s="3" cm="1">
        <f t="array" ref="R3328">_xlfn.IFS(AND($Q3327,$R3327&lt;$B$6),$R3327+1,AND(NOT($L3327),$R3327&gt;0),0,TRUE,$R3327)</f>
        <v>0</v>
      </c>
      <c r="S3328" s="1" cm="1">
        <f t="array" ref="S3328">_xlfn.IFS(AND(Q3327,I3327&gt;$B$8),S3327+$B$8,AND(Q3327,I3327&lt;=$B$8),S3327+I3327,TRUE,$S3327)</f>
        <v>128</v>
      </c>
      <c r="T3328" s="1">
        <f t="shared" si="202"/>
        <v>11520</v>
      </c>
      <c r="U3328" s="17">
        <f t="shared" si="203"/>
        <v>207.87969924812032</v>
      </c>
      <c r="V3328" s="47" cm="1">
        <f t="array" ref="V3328">_xlfn.IFS($B$6=1,S3328*$B$10,AND(R3327=0,R3328&gt;=1,I3328&gt;=$B$6*$B$8-1),V3327+$B$6*$B$10*$B$8,AND(R3327=0,R3328&gt;=1,I3328&lt;$B$6*$B$8-1),V3327+I3327*$B$10,TRUE,V3327)</f>
        <v>12800</v>
      </c>
      <c r="W3328" s="17">
        <f t="shared" si="204"/>
        <v>230.97744360902257</v>
      </c>
    </row>
    <row r="3329" spans="7:23" x14ac:dyDescent="0.25">
      <c r="G3329" s="15">
        <v>3327</v>
      </c>
      <c r="H3329" s="1">
        <f t="shared" si="201"/>
        <v>55.43333333333333</v>
      </c>
      <c r="I3329" s="15" cm="1">
        <f t="array" ref="I3329">_xlfn.IFS(J3328&gt;=$C$13-$B$26,MINA(I3328+$B$13-S3329+S3328,$B$11),I3328=$B$11,MINA(I3328-S3329+S3328,$B$11),TRUE,MAXA(I3328-S3329+S3328,0))</f>
        <v>0</v>
      </c>
      <c r="J3329" s="1" cm="1">
        <f t="array" ref="J3329">_xlfn.IFS(J3328&gt;=$C$13-$B$26,0,I3328&lt;$B$11,J3328+$B$26,TRUE,0)</f>
        <v>1.4</v>
      </c>
      <c r="K3329" s="3" cm="1">
        <f t="array" ref="K3329">_xlfn.IFS(AND(NOT($K3328=0),$L3328),0,NOT($L3328),$K3328+$B$26,TRUE,$K3328)</f>
        <v>1.1500000000000008</v>
      </c>
      <c r="L3329" s="3" t="b" cm="1">
        <f t="array" ref="L3329">_xlfn.IFS(AND($I3329&gt;0,$K3329&gt;=$C$5-$B$26),TRUE,$R3329&gt;=$B$6,FALSE,$I3329=0,FALSE,TRUE,$L3328)</f>
        <v>0</v>
      </c>
      <c r="M3329" s="3" t="b" cm="1">
        <f t="array" ref="M3329">_xlfn.IFS($N3329&gt;=$B$4-$B$26,FALSE,AND($I3329&gt;0,$K3329&gt;=$B$5-$B$26),TRUE,AND($L3329,NOT($M3328)),FALSE,$M3328,TRUE,TRUE,FALSE)</f>
        <v>0</v>
      </c>
      <c r="N3329" s="3" cm="1">
        <f t="array" ref="N3329">_xlfn.IFS($M3328,$N3328+$B$26,NOT($M3328),0,TRUE,$M3328)</f>
        <v>0</v>
      </c>
      <c r="O3329" s="3" t="b" cm="1">
        <f t="array" ref="O3329">_xlfn.IFS($M3329,FALSE,AND($L3329,NOT($M3329),$R3329&lt;$B$6,$I3329&gt;0),TRUE,TRUE,FALSE)</f>
        <v>0</v>
      </c>
      <c r="P3329" s="3" cm="1">
        <f t="array" ref="P3329">_xlfn.IFS($P3328&gt;=$C$7-$B$26,0,$O3328,$P3328+$B$26,TRUE,0)</f>
        <v>0</v>
      </c>
      <c r="Q3329" s="3" t="b" cm="1">
        <f t="array" ref="Q3329">_xlfn.IFS(AND($L3329,NOT($M3329),NOT($O3329)),TRUE,$R3329&gt;=$B$6,FALSE,AND($L3329,NOT($M3329),$O3329,$P3329=0),TRUE,TRUE,FALSE)</f>
        <v>0</v>
      </c>
      <c r="R3329" s="3" cm="1">
        <f t="array" ref="R3329">_xlfn.IFS(AND($Q3328,$R3328&lt;$B$6),$R3328+1,AND(NOT($L3328),$R3328&gt;0),0,TRUE,$R3328)</f>
        <v>0</v>
      </c>
      <c r="S3329" s="1" cm="1">
        <f t="array" ref="S3329">_xlfn.IFS(AND(Q3328,I3328&gt;$B$8),S3328+$B$8,AND(Q3328,I3328&lt;=$B$8),S3328+I3328,TRUE,$S3328)</f>
        <v>128</v>
      </c>
      <c r="T3329" s="1">
        <f t="shared" si="202"/>
        <v>11520</v>
      </c>
      <c r="U3329" s="17">
        <f t="shared" si="203"/>
        <v>207.81719783523752</v>
      </c>
      <c r="V3329" s="47" cm="1">
        <f t="array" ref="V3329">_xlfn.IFS($B$6=1,S3329*$B$10,AND(R3328=0,R3329&gt;=1,I3329&gt;=$B$6*$B$8-1),V3328+$B$6*$B$10*$B$8,AND(R3328=0,R3329&gt;=1,I3329&lt;$B$6*$B$8-1),V3328+I3328*$B$10,TRUE,V3328)</f>
        <v>12800</v>
      </c>
      <c r="W3329" s="17">
        <f t="shared" si="204"/>
        <v>230.90799759470838</v>
      </c>
    </row>
    <row r="3330" spans="7:23" x14ac:dyDescent="0.25">
      <c r="G3330" s="15">
        <v>3328</v>
      </c>
      <c r="H3330" s="1">
        <f t="shared" si="201"/>
        <v>55.449999999999996</v>
      </c>
      <c r="I3330" s="15" cm="1">
        <f t="array" ref="I3330">_xlfn.IFS(J3329&gt;=$C$13-$B$26,MINA(I3329+$B$13-S3330+S3329,$B$11),I3329=$B$11,MINA(I3329-S3330+S3329,$B$11),TRUE,MAXA(I3329-S3330+S3329,0))</f>
        <v>0</v>
      </c>
      <c r="J3330" s="1" cm="1">
        <f t="array" ref="J3330">_xlfn.IFS(J3329&gt;=$C$13-$B$26,0,I3329&lt;$B$11,J3329+$B$26,TRUE,0)</f>
        <v>1.4166666666666665</v>
      </c>
      <c r="K3330" s="3" cm="1">
        <f t="array" ref="K3330">_xlfn.IFS(AND(NOT($K3329=0),$L3329),0,NOT($L3329),$K3329+$B$26,TRUE,$K3329)</f>
        <v>1.1666666666666674</v>
      </c>
      <c r="L3330" s="3" t="b" cm="1">
        <f t="array" ref="L3330">_xlfn.IFS(AND($I3330&gt;0,$K3330&gt;=$C$5-$B$26),TRUE,$R3330&gt;=$B$6,FALSE,$I3330=0,FALSE,TRUE,$L3329)</f>
        <v>0</v>
      </c>
      <c r="M3330" s="3" t="b" cm="1">
        <f t="array" ref="M3330">_xlfn.IFS($N3330&gt;=$B$4-$B$26,FALSE,AND($I3330&gt;0,$K3330&gt;=$B$5-$B$26),TRUE,AND($L3330,NOT($M3329)),FALSE,$M3329,TRUE,TRUE,FALSE)</f>
        <v>0</v>
      </c>
      <c r="N3330" s="3" cm="1">
        <f t="array" ref="N3330">_xlfn.IFS($M3329,$N3329+$B$26,NOT($M3329),0,TRUE,$M3329)</f>
        <v>0</v>
      </c>
      <c r="O3330" s="3" t="b" cm="1">
        <f t="array" ref="O3330">_xlfn.IFS($M3330,FALSE,AND($L3330,NOT($M3330),$R3330&lt;$B$6,$I3330&gt;0),TRUE,TRUE,FALSE)</f>
        <v>0</v>
      </c>
      <c r="P3330" s="3" cm="1">
        <f t="array" ref="P3330">_xlfn.IFS($P3329&gt;=$C$7-$B$26,0,$O3329,$P3329+$B$26,TRUE,0)</f>
        <v>0</v>
      </c>
      <c r="Q3330" s="3" t="b" cm="1">
        <f t="array" ref="Q3330">_xlfn.IFS(AND($L3330,NOT($M3330),NOT($O3330)),TRUE,$R3330&gt;=$B$6,FALSE,AND($L3330,NOT($M3330),$O3330,$P3330=0),TRUE,TRUE,FALSE)</f>
        <v>0</v>
      </c>
      <c r="R3330" s="3" cm="1">
        <f t="array" ref="R3330">_xlfn.IFS(AND($Q3329,$R3329&lt;$B$6),$R3329+1,AND(NOT($L3329),$R3329&gt;0),0,TRUE,$R3329)</f>
        <v>0</v>
      </c>
      <c r="S3330" s="1" cm="1">
        <f t="array" ref="S3330">_xlfn.IFS(AND(Q3329,I3329&gt;$B$8),S3329+$B$8,AND(Q3329,I3329&lt;=$B$8),S3329+I3329,TRUE,$S3329)</f>
        <v>128</v>
      </c>
      <c r="T3330" s="1">
        <f t="shared" si="202"/>
        <v>11520</v>
      </c>
      <c r="U3330" s="17">
        <f t="shared" si="203"/>
        <v>207.75473399458974</v>
      </c>
      <c r="V3330" s="47" cm="1">
        <f t="array" ref="V3330">_xlfn.IFS($B$6=1,S3330*$B$10,AND(R3329=0,R3330&gt;=1,I3330&gt;=$B$6*$B$8-1),V3329+$B$6*$B$10*$B$8,AND(R3329=0,R3330&gt;=1,I3330&lt;$B$6*$B$8-1),V3329+I3329*$B$10,TRUE,V3329)</f>
        <v>12800</v>
      </c>
      <c r="W3330" s="17">
        <f t="shared" si="204"/>
        <v>230.83859332732192</v>
      </c>
    </row>
    <row r="3331" spans="7:23" x14ac:dyDescent="0.25">
      <c r="G3331" s="15">
        <v>3329</v>
      </c>
      <c r="H3331" s="1">
        <f t="shared" ref="H3331:H3394" si="205">($G3331-1)*$B$26</f>
        <v>55.466666666666669</v>
      </c>
      <c r="I3331" s="15" cm="1">
        <f t="array" ref="I3331">_xlfn.IFS(J3330&gt;=$C$13-$B$26,MINA(I3330+$B$13-S3331+S3330,$B$11),I3330=$B$11,MINA(I3330-S3331+S3330,$B$11),TRUE,MAXA(I3330-S3331+S3330,0))</f>
        <v>0</v>
      </c>
      <c r="J3331" s="1" cm="1">
        <f t="array" ref="J3331">_xlfn.IFS(J3330&gt;=$C$13-$B$26,0,I3330&lt;$B$11,J3330+$B$26,TRUE,0)</f>
        <v>1.4333333333333331</v>
      </c>
      <c r="K3331" s="3" cm="1">
        <f t="array" ref="K3331">_xlfn.IFS(AND(NOT($K3330=0),$L3330),0,NOT($L3330),$K3330+$B$26,TRUE,$K3330)</f>
        <v>1.183333333333334</v>
      </c>
      <c r="L3331" s="3" t="b" cm="1">
        <f t="array" ref="L3331">_xlfn.IFS(AND($I3331&gt;0,$K3331&gt;=$C$5-$B$26),TRUE,$R3331&gt;=$B$6,FALSE,$I3331=0,FALSE,TRUE,$L3330)</f>
        <v>0</v>
      </c>
      <c r="M3331" s="3" t="b" cm="1">
        <f t="array" ref="M3331">_xlfn.IFS($N3331&gt;=$B$4-$B$26,FALSE,AND($I3331&gt;0,$K3331&gt;=$B$5-$B$26),TRUE,AND($L3331,NOT($M3330)),FALSE,$M3330,TRUE,TRUE,FALSE)</f>
        <v>0</v>
      </c>
      <c r="N3331" s="3" cm="1">
        <f t="array" ref="N3331">_xlfn.IFS($M3330,$N3330+$B$26,NOT($M3330),0,TRUE,$M3330)</f>
        <v>0</v>
      </c>
      <c r="O3331" s="3" t="b" cm="1">
        <f t="array" ref="O3331">_xlfn.IFS($M3331,FALSE,AND($L3331,NOT($M3331),$R3331&lt;$B$6,$I3331&gt;0),TRUE,TRUE,FALSE)</f>
        <v>0</v>
      </c>
      <c r="P3331" s="3" cm="1">
        <f t="array" ref="P3331">_xlfn.IFS($P3330&gt;=$C$7-$B$26,0,$O3330,$P3330+$B$26,TRUE,0)</f>
        <v>0</v>
      </c>
      <c r="Q3331" s="3" t="b" cm="1">
        <f t="array" ref="Q3331">_xlfn.IFS(AND($L3331,NOT($M3331),NOT($O3331)),TRUE,$R3331&gt;=$B$6,FALSE,AND($L3331,NOT($M3331),$O3331,$P3331=0),TRUE,TRUE,FALSE)</f>
        <v>0</v>
      </c>
      <c r="R3331" s="3" cm="1">
        <f t="array" ref="R3331">_xlfn.IFS(AND($Q3330,$R3330&lt;$B$6),$R3330+1,AND(NOT($L3330),$R3330&gt;0),0,TRUE,$R3330)</f>
        <v>0</v>
      </c>
      <c r="S3331" s="1" cm="1">
        <f t="array" ref="S3331">_xlfn.IFS(AND(Q3330,I3330&gt;$B$8),S3330+$B$8,AND(Q3330,I3330&lt;=$B$8),S3330+I3330,TRUE,$S3330)</f>
        <v>128</v>
      </c>
      <c r="T3331" s="1">
        <f t="shared" ref="T3331:T3394" si="206">IF($Q3330,$T3330+$B$8*$B$9,$T3330)</f>
        <v>11520</v>
      </c>
      <c r="U3331" s="17">
        <f t="shared" si="203"/>
        <v>207.69230769230768</v>
      </c>
      <c r="V3331" s="47" cm="1">
        <f t="array" ref="V3331">_xlfn.IFS($B$6=1,S3331*$B$10,AND(R3330=0,R3331&gt;=1,I3331&gt;=$B$6*$B$8-1),V3330+$B$6*$B$10*$B$8,AND(R3330=0,R3331&gt;=1,I3331&lt;$B$6*$B$8-1),V3330+I3330*$B$10,TRUE,V3330)</f>
        <v>12800</v>
      </c>
      <c r="W3331" s="17">
        <f t="shared" si="204"/>
        <v>230.76923076923077</v>
      </c>
    </row>
    <row r="3332" spans="7:23" x14ac:dyDescent="0.25">
      <c r="G3332" s="15">
        <v>3330</v>
      </c>
      <c r="H3332" s="1">
        <f t="shared" si="205"/>
        <v>55.483333333333334</v>
      </c>
      <c r="I3332" s="15" cm="1">
        <f t="array" ref="I3332">_xlfn.IFS(J3331&gt;=$C$13-$B$26,MINA(I3331+$B$13-S3332+S3331,$B$11),I3331=$B$11,MINA(I3331-S3332+S3331,$B$11),TRUE,MAXA(I3331-S3332+S3331,0))</f>
        <v>0</v>
      </c>
      <c r="J3332" s="1" cm="1">
        <f t="array" ref="J3332">_xlfn.IFS(J3331&gt;=$C$13-$B$26,0,I3331&lt;$B$11,J3331+$B$26,TRUE,0)</f>
        <v>1.4499999999999997</v>
      </c>
      <c r="K3332" s="3" cm="1">
        <f t="array" ref="K3332">_xlfn.IFS(AND(NOT($K3331=0),$L3331),0,NOT($L3331),$K3331+$B$26,TRUE,$K3331)</f>
        <v>1.2000000000000006</v>
      </c>
      <c r="L3332" s="3" t="b" cm="1">
        <f t="array" ref="L3332">_xlfn.IFS(AND($I3332&gt;0,$K3332&gt;=$C$5-$B$26),TRUE,$R3332&gt;=$B$6,FALSE,$I3332=0,FALSE,TRUE,$L3331)</f>
        <v>0</v>
      </c>
      <c r="M3332" s="3" t="b" cm="1">
        <f t="array" ref="M3332">_xlfn.IFS($N3332&gt;=$B$4-$B$26,FALSE,AND($I3332&gt;0,$K3332&gt;=$B$5-$B$26),TRUE,AND($L3332,NOT($M3331)),FALSE,$M3331,TRUE,TRUE,FALSE)</f>
        <v>0</v>
      </c>
      <c r="N3332" s="3" cm="1">
        <f t="array" ref="N3332">_xlfn.IFS($M3331,$N3331+$B$26,NOT($M3331),0,TRUE,$M3331)</f>
        <v>0</v>
      </c>
      <c r="O3332" s="3" t="b" cm="1">
        <f t="array" ref="O3332">_xlfn.IFS($M3332,FALSE,AND($L3332,NOT($M3332),$R3332&lt;$B$6,$I3332&gt;0),TRUE,TRUE,FALSE)</f>
        <v>0</v>
      </c>
      <c r="P3332" s="3" cm="1">
        <f t="array" ref="P3332">_xlfn.IFS($P3331&gt;=$C$7-$B$26,0,$O3331,$P3331+$B$26,TRUE,0)</f>
        <v>0</v>
      </c>
      <c r="Q3332" s="3" t="b" cm="1">
        <f t="array" ref="Q3332">_xlfn.IFS(AND($L3332,NOT($M3332),NOT($O3332)),TRUE,$R3332&gt;=$B$6,FALSE,AND($L3332,NOT($M3332),$O3332,$P3332=0),TRUE,TRUE,FALSE)</f>
        <v>0</v>
      </c>
      <c r="R3332" s="3" cm="1">
        <f t="array" ref="R3332">_xlfn.IFS(AND($Q3331,$R3331&lt;$B$6),$R3331+1,AND(NOT($L3331),$R3331&gt;0),0,TRUE,$R3331)</f>
        <v>0</v>
      </c>
      <c r="S3332" s="1" cm="1">
        <f t="array" ref="S3332">_xlfn.IFS(AND(Q3331,I3331&gt;$B$8),S3331+$B$8,AND(Q3331,I3331&lt;=$B$8),S3331+I3331,TRUE,$S3331)</f>
        <v>128</v>
      </c>
      <c r="T3332" s="1">
        <f t="shared" si="206"/>
        <v>11520</v>
      </c>
      <c r="U3332" s="17">
        <f t="shared" ref="U3332:U3395" si="207">$T3332/$H3332</f>
        <v>207.62991889456293</v>
      </c>
      <c r="V3332" s="47" cm="1">
        <f t="array" ref="V3332">_xlfn.IFS($B$6=1,S3332*$B$10,AND(R3331=0,R3332&gt;=1,I3332&gt;=$B$6*$B$8-1),V3331+$B$6*$B$10*$B$8,AND(R3331=0,R3332&gt;=1,I3332&lt;$B$6*$B$8-1),V3331+I3331*$B$10,TRUE,V3331)</f>
        <v>12800</v>
      </c>
      <c r="W3332" s="17">
        <f t="shared" si="204"/>
        <v>230.69990988284769</v>
      </c>
    </row>
    <row r="3333" spans="7:23" x14ac:dyDescent="0.25">
      <c r="G3333" s="15">
        <v>3331</v>
      </c>
      <c r="H3333" s="1">
        <f t="shared" si="205"/>
        <v>55.5</v>
      </c>
      <c r="I3333" s="15" cm="1">
        <f t="array" ref="I3333">_xlfn.IFS(J3332&gt;=$C$13-$B$26,MINA(I3332+$B$13-S3333+S3332,$B$11),I3332=$B$11,MINA(I3332-S3333+S3332,$B$11),TRUE,MAXA(I3332-S3333+S3332,0))</f>
        <v>0</v>
      </c>
      <c r="J3333" s="1" cm="1">
        <f t="array" ref="J3333">_xlfn.IFS(J3332&gt;=$C$13-$B$26,0,I3332&lt;$B$11,J3332+$B$26,TRUE,0)</f>
        <v>1.4666666666666663</v>
      </c>
      <c r="K3333" s="3" cm="1">
        <f t="array" ref="K3333">_xlfn.IFS(AND(NOT($K3332=0),$L3332),0,NOT($L3332),$K3332+$B$26,TRUE,$K3332)</f>
        <v>1.2166666666666672</v>
      </c>
      <c r="L3333" s="3" t="b" cm="1">
        <f t="array" ref="L3333">_xlfn.IFS(AND($I3333&gt;0,$K3333&gt;=$C$5-$B$26),TRUE,$R3333&gt;=$B$6,FALSE,$I3333=0,FALSE,TRUE,$L3332)</f>
        <v>0</v>
      </c>
      <c r="M3333" s="3" t="b" cm="1">
        <f t="array" ref="M3333">_xlfn.IFS($N3333&gt;=$B$4-$B$26,FALSE,AND($I3333&gt;0,$K3333&gt;=$B$5-$B$26),TRUE,AND($L3333,NOT($M3332)),FALSE,$M3332,TRUE,TRUE,FALSE)</f>
        <v>0</v>
      </c>
      <c r="N3333" s="3" cm="1">
        <f t="array" ref="N3333">_xlfn.IFS($M3332,$N3332+$B$26,NOT($M3332),0,TRUE,$M3332)</f>
        <v>0</v>
      </c>
      <c r="O3333" s="3" t="b" cm="1">
        <f t="array" ref="O3333">_xlfn.IFS($M3333,FALSE,AND($L3333,NOT($M3333),$R3333&lt;$B$6,$I3333&gt;0),TRUE,TRUE,FALSE)</f>
        <v>0</v>
      </c>
      <c r="P3333" s="3" cm="1">
        <f t="array" ref="P3333">_xlfn.IFS($P3332&gt;=$C$7-$B$26,0,$O3332,$P3332+$B$26,TRUE,0)</f>
        <v>0</v>
      </c>
      <c r="Q3333" s="3" t="b" cm="1">
        <f t="array" ref="Q3333">_xlfn.IFS(AND($L3333,NOT($M3333),NOT($O3333)),TRUE,$R3333&gt;=$B$6,FALSE,AND($L3333,NOT($M3333),$O3333,$P3333=0),TRUE,TRUE,FALSE)</f>
        <v>0</v>
      </c>
      <c r="R3333" s="3" cm="1">
        <f t="array" ref="R3333">_xlfn.IFS(AND($Q3332,$R3332&lt;$B$6),$R3332+1,AND(NOT($L3332),$R3332&gt;0),0,TRUE,$R3332)</f>
        <v>0</v>
      </c>
      <c r="S3333" s="1" cm="1">
        <f t="array" ref="S3333">_xlfn.IFS(AND(Q3332,I3332&gt;$B$8),S3332+$B$8,AND(Q3332,I3332&lt;=$B$8),S3332+I3332,TRUE,$S3332)</f>
        <v>128</v>
      </c>
      <c r="T3333" s="1">
        <f t="shared" si="206"/>
        <v>11520</v>
      </c>
      <c r="U3333" s="17">
        <f t="shared" si="207"/>
        <v>207.56756756756758</v>
      </c>
      <c r="V3333" s="47" cm="1">
        <f t="array" ref="V3333">_xlfn.IFS($B$6=1,S3333*$B$10,AND(R3332=0,R3333&gt;=1,I3333&gt;=$B$6*$B$8-1),V3332+$B$6*$B$10*$B$8,AND(R3332=0,R3333&gt;=1,I3333&lt;$B$6*$B$8-1),V3332+I3332*$B$10,TRUE,V3332)</f>
        <v>12800</v>
      </c>
      <c r="W3333" s="17">
        <f t="shared" ref="W3333:W3396" si="208">V3333/H3333</f>
        <v>230.63063063063063</v>
      </c>
    </row>
    <row r="3334" spans="7:23" x14ac:dyDescent="0.25">
      <c r="G3334" s="15">
        <v>3332</v>
      </c>
      <c r="H3334" s="1">
        <f t="shared" si="205"/>
        <v>55.516666666666666</v>
      </c>
      <c r="I3334" s="15" cm="1">
        <f t="array" ref="I3334">_xlfn.IFS(J3333&gt;=$C$13-$B$26,MINA(I3333+$B$13-S3334+S3333,$B$11),I3333=$B$11,MINA(I3333-S3334+S3333,$B$11),TRUE,MAXA(I3333-S3334+S3333,0))</f>
        <v>0</v>
      </c>
      <c r="J3334" s="1" cm="1">
        <f t="array" ref="J3334">_xlfn.IFS(J3333&gt;=$C$13-$B$26,0,I3333&lt;$B$11,J3333+$B$26,TRUE,0)</f>
        <v>1.4833333333333329</v>
      </c>
      <c r="K3334" s="3" cm="1">
        <f t="array" ref="K3334">_xlfn.IFS(AND(NOT($K3333=0),$L3333),0,NOT($L3333),$K3333+$B$26,TRUE,$K3333)</f>
        <v>1.2333333333333338</v>
      </c>
      <c r="L3334" s="3" t="b" cm="1">
        <f t="array" ref="L3334">_xlfn.IFS(AND($I3334&gt;0,$K3334&gt;=$C$5-$B$26),TRUE,$R3334&gt;=$B$6,FALSE,$I3334=0,FALSE,TRUE,$L3333)</f>
        <v>0</v>
      </c>
      <c r="M3334" s="3" t="b" cm="1">
        <f t="array" ref="M3334">_xlfn.IFS($N3334&gt;=$B$4-$B$26,FALSE,AND($I3334&gt;0,$K3334&gt;=$B$5-$B$26),TRUE,AND($L3334,NOT($M3333)),FALSE,$M3333,TRUE,TRUE,FALSE)</f>
        <v>0</v>
      </c>
      <c r="N3334" s="3" cm="1">
        <f t="array" ref="N3334">_xlfn.IFS($M3333,$N3333+$B$26,NOT($M3333),0,TRUE,$M3333)</f>
        <v>0</v>
      </c>
      <c r="O3334" s="3" t="b" cm="1">
        <f t="array" ref="O3334">_xlfn.IFS($M3334,FALSE,AND($L3334,NOT($M3334),$R3334&lt;$B$6,$I3334&gt;0),TRUE,TRUE,FALSE)</f>
        <v>0</v>
      </c>
      <c r="P3334" s="3" cm="1">
        <f t="array" ref="P3334">_xlfn.IFS($P3333&gt;=$C$7-$B$26,0,$O3333,$P3333+$B$26,TRUE,0)</f>
        <v>0</v>
      </c>
      <c r="Q3334" s="3" t="b" cm="1">
        <f t="array" ref="Q3334">_xlfn.IFS(AND($L3334,NOT($M3334),NOT($O3334)),TRUE,$R3334&gt;=$B$6,FALSE,AND($L3334,NOT($M3334),$O3334,$P3334=0),TRUE,TRUE,FALSE)</f>
        <v>0</v>
      </c>
      <c r="R3334" s="3" cm="1">
        <f t="array" ref="R3334">_xlfn.IFS(AND($Q3333,$R3333&lt;$B$6),$R3333+1,AND(NOT($L3333),$R3333&gt;0),0,TRUE,$R3333)</f>
        <v>0</v>
      </c>
      <c r="S3334" s="1" cm="1">
        <f t="array" ref="S3334">_xlfn.IFS(AND(Q3333,I3333&gt;$B$8),S3333+$B$8,AND(Q3333,I3333&lt;=$B$8),S3333+I3333,TRUE,$S3333)</f>
        <v>128</v>
      </c>
      <c r="T3334" s="1">
        <f t="shared" si="206"/>
        <v>11520</v>
      </c>
      <c r="U3334" s="17">
        <f t="shared" si="207"/>
        <v>207.5052536775743</v>
      </c>
      <c r="V3334" s="47" cm="1">
        <f t="array" ref="V3334">_xlfn.IFS($B$6=1,S3334*$B$10,AND(R3333=0,R3334&gt;=1,I3334&gt;=$B$6*$B$8-1),V3333+$B$6*$B$10*$B$8,AND(R3333=0,R3334&gt;=1,I3334&lt;$B$6*$B$8-1),V3333+I3333*$B$10,TRUE,V3333)</f>
        <v>12800</v>
      </c>
      <c r="W3334" s="17">
        <f t="shared" si="208"/>
        <v>230.56139297508255</v>
      </c>
    </row>
    <row r="3335" spans="7:23" x14ac:dyDescent="0.25">
      <c r="G3335" s="15">
        <v>3333</v>
      </c>
      <c r="H3335" s="1">
        <f t="shared" si="205"/>
        <v>55.533333333333331</v>
      </c>
      <c r="I3335" s="15" cm="1">
        <f t="array" ref="I3335">_xlfn.IFS(J3334&gt;=$C$13-$B$26,MINA(I3334+$B$13-S3335+S3334,$B$11),I3334=$B$11,MINA(I3334-S3335+S3334,$B$11),TRUE,MAXA(I3334-S3335+S3334,0))</f>
        <v>3</v>
      </c>
      <c r="J3335" s="1" cm="1">
        <f t="array" ref="J3335">_xlfn.IFS(J3334&gt;=$C$13-$B$26,0,I3334&lt;$B$11,J3334+$B$26,TRUE,0)</f>
        <v>0</v>
      </c>
      <c r="K3335" s="3" cm="1">
        <f t="array" ref="K3335">_xlfn.IFS(AND(NOT($K3334=0),$L3334),0,NOT($L3334),$K3334+$B$26,TRUE,$K3334)</f>
        <v>1.2500000000000004</v>
      </c>
      <c r="L3335" s="3" t="b" cm="1">
        <f t="array" ref="L3335">_xlfn.IFS(AND($I3335&gt;0,$K3335&gt;=$C$5-$B$26),TRUE,$R3335&gt;=$B$6,FALSE,$I3335=0,FALSE,TRUE,$L3334)</f>
        <v>1</v>
      </c>
      <c r="M3335" s="3" t="b" cm="1">
        <f t="array" ref="M3335">_xlfn.IFS($N3335&gt;=$B$4-$B$26,FALSE,AND($I3335&gt;0,$K3335&gt;=$B$5-$B$26),TRUE,AND($L3335,NOT($M3334)),FALSE,$M3334,TRUE,TRUE,FALSE)</f>
        <v>1</v>
      </c>
      <c r="N3335" s="3" cm="1">
        <f t="array" ref="N3335">_xlfn.IFS($M3334,$N3334+$B$26,NOT($M3334),0,TRUE,$M3334)</f>
        <v>0</v>
      </c>
      <c r="O3335" s="3" t="b" cm="1">
        <f t="array" ref="O3335">_xlfn.IFS($M3335,FALSE,AND($L3335,NOT($M3335),$R3335&lt;$B$6,$I3335&gt;0),TRUE,TRUE,FALSE)</f>
        <v>0</v>
      </c>
      <c r="P3335" s="3" cm="1">
        <f t="array" ref="P3335">_xlfn.IFS($P3334&gt;=$C$7-$B$26,0,$O3334,$P3334+$B$26,TRUE,0)</f>
        <v>0</v>
      </c>
      <c r="Q3335" s="3" t="b" cm="1">
        <f t="array" ref="Q3335">_xlfn.IFS(AND($L3335,NOT($M3335),NOT($O3335)),TRUE,$R3335&gt;=$B$6,FALSE,AND($L3335,NOT($M3335),$O3335,$P3335=0),TRUE,TRUE,FALSE)</f>
        <v>0</v>
      </c>
      <c r="R3335" s="3" cm="1">
        <f t="array" ref="R3335">_xlfn.IFS(AND($Q3334,$R3334&lt;$B$6),$R3334+1,AND(NOT($L3334),$R3334&gt;0),0,TRUE,$R3334)</f>
        <v>0</v>
      </c>
      <c r="S3335" s="1" cm="1">
        <f t="array" ref="S3335">_xlfn.IFS(AND(Q3334,I3334&gt;$B$8),S3334+$B$8,AND(Q3334,I3334&lt;=$B$8),S3334+I3334,TRUE,$S3334)</f>
        <v>128</v>
      </c>
      <c r="T3335" s="1">
        <f t="shared" si="206"/>
        <v>11520</v>
      </c>
      <c r="U3335" s="17">
        <f t="shared" si="207"/>
        <v>207.44297719087635</v>
      </c>
      <c r="V3335" s="47" cm="1">
        <f t="array" ref="V3335">_xlfn.IFS($B$6=1,S3335*$B$10,AND(R3334=0,R3335&gt;=1,I3335&gt;=$B$6*$B$8-1),V3334+$B$6*$B$10*$B$8,AND(R3334=0,R3335&gt;=1,I3335&lt;$B$6*$B$8-1),V3334+I3334*$B$10,TRUE,V3334)</f>
        <v>12800</v>
      </c>
      <c r="W3335" s="17">
        <f t="shared" si="208"/>
        <v>230.49219687875151</v>
      </c>
    </row>
    <row r="3336" spans="7:23" x14ac:dyDescent="0.25">
      <c r="G3336" s="15">
        <v>3334</v>
      </c>
      <c r="H3336" s="1">
        <f t="shared" si="205"/>
        <v>55.55</v>
      </c>
      <c r="I3336" s="15" cm="1">
        <f t="array" ref="I3336">_xlfn.IFS(J3335&gt;=$C$13-$B$26,MINA(I3335+$B$13-S3336+S3335,$B$11),I3335=$B$11,MINA(I3335-S3336+S3335,$B$11),TRUE,MAXA(I3335-S3336+S3335,0))</f>
        <v>3</v>
      </c>
      <c r="J3336" s="1" cm="1">
        <f t="array" ref="J3336">_xlfn.IFS(J3335&gt;=$C$13-$B$26,0,I3335&lt;$B$11,J3335+$B$26,TRUE,0)</f>
        <v>1.6666666666666666E-2</v>
      </c>
      <c r="K3336" s="3" cm="1">
        <f t="array" ref="K3336">_xlfn.IFS(AND(NOT($K3335=0),$L3335),0,NOT($L3335),$K3335+$B$26,TRUE,$K3335)</f>
        <v>0</v>
      </c>
      <c r="L3336" s="3" t="b" cm="1">
        <f t="array" ref="L3336">_xlfn.IFS(AND($I3336&gt;0,$K3336&gt;=$C$5-$B$26),TRUE,$R3336&gt;=$B$6,FALSE,$I3336=0,FALSE,TRUE,$L3335)</f>
        <v>1</v>
      </c>
      <c r="M3336" s="3" t="b" cm="1">
        <f t="array" ref="M3336">_xlfn.IFS($N3336&gt;=$B$4-$B$26,FALSE,AND($I3336&gt;0,$K3336&gt;=$B$5-$B$26),TRUE,AND($L3336,NOT($M3335)),FALSE,$M3335,TRUE,TRUE,FALSE)</f>
        <v>1</v>
      </c>
      <c r="N3336" s="3" cm="1">
        <f t="array" ref="N3336">_xlfn.IFS($M3335,$N3335+$B$26,NOT($M3335),0,TRUE,$M3335)</f>
        <v>1.6666666666666666E-2</v>
      </c>
      <c r="O3336" s="3" t="b" cm="1">
        <f t="array" ref="O3336">_xlfn.IFS($M3336,FALSE,AND($L3336,NOT($M3336),$R3336&lt;$B$6,$I3336&gt;0),TRUE,TRUE,FALSE)</f>
        <v>0</v>
      </c>
      <c r="P3336" s="3" cm="1">
        <f t="array" ref="P3336">_xlfn.IFS($P3335&gt;=$C$7-$B$26,0,$O3335,$P3335+$B$26,TRUE,0)</f>
        <v>0</v>
      </c>
      <c r="Q3336" s="3" t="b" cm="1">
        <f t="array" ref="Q3336">_xlfn.IFS(AND($L3336,NOT($M3336),NOT($O3336)),TRUE,$R3336&gt;=$B$6,FALSE,AND($L3336,NOT($M3336),$O3336,$P3336=0),TRUE,TRUE,FALSE)</f>
        <v>0</v>
      </c>
      <c r="R3336" s="3" cm="1">
        <f t="array" ref="R3336">_xlfn.IFS(AND($Q3335,$R3335&lt;$B$6),$R3335+1,AND(NOT($L3335),$R3335&gt;0),0,TRUE,$R3335)</f>
        <v>0</v>
      </c>
      <c r="S3336" s="1" cm="1">
        <f t="array" ref="S3336">_xlfn.IFS(AND(Q3335,I3335&gt;$B$8),S3335+$B$8,AND(Q3335,I3335&lt;=$B$8),S3335+I3335,TRUE,$S3335)</f>
        <v>128</v>
      </c>
      <c r="T3336" s="1">
        <f t="shared" si="206"/>
        <v>11520</v>
      </c>
      <c r="U3336" s="17">
        <f t="shared" si="207"/>
        <v>207.38073807380738</v>
      </c>
      <c r="V3336" s="47" cm="1">
        <f t="array" ref="V3336">_xlfn.IFS($B$6=1,S3336*$B$10,AND(R3335=0,R3336&gt;=1,I3336&gt;=$B$6*$B$8-1),V3335+$B$6*$B$10*$B$8,AND(R3335=0,R3336&gt;=1,I3336&lt;$B$6*$B$8-1),V3335+I3335*$B$10,TRUE,V3335)</f>
        <v>12800</v>
      </c>
      <c r="W3336" s="17">
        <f t="shared" si="208"/>
        <v>230.42304230423042</v>
      </c>
    </row>
    <row r="3337" spans="7:23" x14ac:dyDescent="0.25">
      <c r="G3337" s="15">
        <v>3335</v>
      </c>
      <c r="H3337" s="1">
        <f t="shared" si="205"/>
        <v>55.566666666666663</v>
      </c>
      <c r="I3337" s="15" cm="1">
        <f t="array" ref="I3337">_xlfn.IFS(J3336&gt;=$C$13-$B$26,MINA(I3336+$B$13-S3337+S3336,$B$11),I3336=$B$11,MINA(I3336-S3337+S3336,$B$11),TRUE,MAXA(I3336-S3337+S3336,0))</f>
        <v>3</v>
      </c>
      <c r="J3337" s="1" cm="1">
        <f t="array" ref="J3337">_xlfn.IFS(J3336&gt;=$C$13-$B$26,0,I3336&lt;$B$11,J3336+$B$26,TRUE,0)</f>
        <v>3.3333333333333333E-2</v>
      </c>
      <c r="K3337" s="3" cm="1">
        <f t="array" ref="K3337">_xlfn.IFS(AND(NOT($K3336=0),$L3336),0,NOT($L3336),$K3336+$B$26,TRUE,$K3336)</f>
        <v>0</v>
      </c>
      <c r="L3337" s="3" t="b" cm="1">
        <f t="array" ref="L3337">_xlfn.IFS(AND($I3337&gt;0,$K3337&gt;=$C$5-$B$26),TRUE,$R3337&gt;=$B$6,FALSE,$I3337=0,FALSE,TRUE,$L3336)</f>
        <v>1</v>
      </c>
      <c r="M3337" s="3" t="b" cm="1">
        <f t="array" ref="M3337">_xlfn.IFS($N3337&gt;=$B$4-$B$26,FALSE,AND($I3337&gt;0,$K3337&gt;=$B$5-$B$26),TRUE,AND($L3337,NOT($M3336)),FALSE,$M3336,TRUE,TRUE,FALSE)</f>
        <v>0</v>
      </c>
      <c r="N3337" s="3" cm="1">
        <f t="array" ref="N3337">_xlfn.IFS($M3336,$N3336+$B$26,NOT($M3336),0,TRUE,$M3336)</f>
        <v>3.3333333333333333E-2</v>
      </c>
      <c r="O3337" s="3" t="b" cm="1">
        <f t="array" ref="O3337">_xlfn.IFS($M3337,FALSE,AND($L3337,NOT($M3337),$R3337&lt;$B$6,$I3337&gt;0),TRUE,TRUE,FALSE)</f>
        <v>1</v>
      </c>
      <c r="P3337" s="3" cm="1">
        <f t="array" ref="P3337">_xlfn.IFS($P3336&gt;=$C$7-$B$26,0,$O3336,$P3336+$B$26,TRUE,0)</f>
        <v>0</v>
      </c>
      <c r="Q3337" s="3" t="b" cm="1">
        <f t="array" ref="Q3337">_xlfn.IFS(AND($L3337,NOT($M3337),NOT($O3337)),TRUE,$R3337&gt;=$B$6,FALSE,AND($L3337,NOT($M3337),$O3337,$P3337=0),TRUE,TRUE,FALSE)</f>
        <v>1</v>
      </c>
      <c r="R3337" s="3" cm="1">
        <f t="array" ref="R3337">_xlfn.IFS(AND($Q3336,$R3336&lt;$B$6),$R3336+1,AND(NOT($L3336),$R3336&gt;0),0,TRUE,$R3336)</f>
        <v>0</v>
      </c>
      <c r="S3337" s="1" cm="1">
        <f t="array" ref="S3337">_xlfn.IFS(AND(Q3336,I3336&gt;$B$8),S3336+$B$8,AND(Q3336,I3336&lt;=$B$8),S3336+I3336,TRUE,$S3336)</f>
        <v>128</v>
      </c>
      <c r="T3337" s="1">
        <f t="shared" si="206"/>
        <v>11520</v>
      </c>
      <c r="U3337" s="17">
        <f t="shared" si="207"/>
        <v>207.31853629274147</v>
      </c>
      <c r="V3337" s="47" cm="1">
        <f t="array" ref="V3337">_xlfn.IFS($B$6=1,S3337*$B$10,AND(R3336=0,R3337&gt;=1,I3337&gt;=$B$6*$B$8-1),V3336+$B$6*$B$10*$B$8,AND(R3336=0,R3337&gt;=1,I3337&lt;$B$6*$B$8-1),V3336+I3336*$B$10,TRUE,V3336)</f>
        <v>12800</v>
      </c>
      <c r="W3337" s="17">
        <f t="shared" si="208"/>
        <v>230.35392921415718</v>
      </c>
    </row>
    <row r="3338" spans="7:23" x14ac:dyDescent="0.25">
      <c r="G3338" s="15">
        <v>3336</v>
      </c>
      <c r="H3338" s="1">
        <f t="shared" si="205"/>
        <v>55.583333333333336</v>
      </c>
      <c r="I3338" s="15" cm="1">
        <f t="array" ref="I3338">_xlfn.IFS(J3337&gt;=$C$13-$B$26,MINA(I3337+$B$13-S3338+S3337,$B$11),I3337=$B$11,MINA(I3337-S3338+S3337,$B$11),TRUE,MAXA(I3337-S3338+S3337,0))</f>
        <v>2</v>
      </c>
      <c r="J3338" s="1" cm="1">
        <f t="array" ref="J3338">_xlfn.IFS(J3337&gt;=$C$13-$B$26,0,I3337&lt;$B$11,J3337+$B$26,TRUE,0)</f>
        <v>0.05</v>
      </c>
      <c r="K3338" s="3" cm="1">
        <f t="array" ref="K3338">_xlfn.IFS(AND(NOT($K3337=0),$L3337),0,NOT($L3337),$K3337+$B$26,TRUE,$K3337)</f>
        <v>0</v>
      </c>
      <c r="L3338" s="3" t="b" cm="1">
        <f t="array" ref="L3338">_xlfn.IFS(AND($I3338&gt;0,$K3338&gt;=$C$5-$B$26),TRUE,$R3338&gt;=$B$6,FALSE,$I3338=0,FALSE,TRUE,$L3337)</f>
        <v>1</v>
      </c>
      <c r="M3338" s="3" t="b" cm="1">
        <f t="array" ref="M3338">_xlfn.IFS($N3338&gt;=$B$4-$B$26,FALSE,AND($I3338&gt;0,$K3338&gt;=$B$5-$B$26),TRUE,AND($L3338,NOT($M3337)),FALSE,$M3337,TRUE,TRUE,FALSE)</f>
        <v>0</v>
      </c>
      <c r="N3338" s="3" cm="1">
        <f t="array" ref="N3338">_xlfn.IFS($M3337,$N3337+$B$26,NOT($M3337),0,TRUE,$M3337)</f>
        <v>0</v>
      </c>
      <c r="O3338" s="3" t="b" cm="1">
        <f t="array" ref="O3338">_xlfn.IFS($M3338,FALSE,AND($L3338,NOT($M3338),$R3338&lt;$B$6,$I3338&gt;0),TRUE,TRUE,FALSE)</f>
        <v>1</v>
      </c>
      <c r="P3338" s="3" cm="1">
        <f t="array" ref="P3338">_xlfn.IFS($P3337&gt;=$C$7-$B$26,0,$O3337,$P3337+$B$26,TRUE,0)</f>
        <v>1.6666666666666666E-2</v>
      </c>
      <c r="Q3338" s="3" t="b" cm="1">
        <f t="array" ref="Q3338">_xlfn.IFS(AND($L3338,NOT($M3338),NOT($O3338)),TRUE,$R3338&gt;=$B$6,FALSE,AND($L3338,NOT($M3338),$O3338,$P3338=0),TRUE,TRUE,FALSE)</f>
        <v>0</v>
      </c>
      <c r="R3338" s="3" cm="1">
        <f t="array" ref="R3338">_xlfn.IFS(AND($Q3337,$R3337&lt;$B$6),$R3337+1,AND(NOT($L3337),$R3337&gt;0),0,TRUE,$R3337)</f>
        <v>1</v>
      </c>
      <c r="S3338" s="1" cm="1">
        <f t="array" ref="S3338">_xlfn.IFS(AND(Q3337,I3337&gt;$B$8),S3337+$B$8,AND(Q3337,I3337&lt;=$B$8),S3337+I3337,TRUE,$S3337)</f>
        <v>129</v>
      </c>
      <c r="T3338" s="1">
        <f t="shared" si="206"/>
        <v>11610</v>
      </c>
      <c r="U3338" s="17">
        <f t="shared" si="207"/>
        <v>208.87556221889054</v>
      </c>
      <c r="V3338" s="47" cm="1">
        <f t="array" ref="V3338">_xlfn.IFS($B$6=1,S3338*$B$10,AND(R3337=0,R3338&gt;=1,I3338&gt;=$B$6*$B$8-1),V3337+$B$6*$B$10*$B$8,AND(R3337=0,R3338&gt;=1,I3338&lt;$B$6*$B$8-1),V3337+I3337*$B$10,TRUE,V3337)</f>
        <v>13100</v>
      </c>
      <c r="W3338" s="17">
        <f t="shared" si="208"/>
        <v>235.68215892053971</v>
      </c>
    </row>
    <row r="3339" spans="7:23" x14ac:dyDescent="0.25">
      <c r="G3339" s="15">
        <v>3337</v>
      </c>
      <c r="H3339" s="1">
        <f t="shared" si="205"/>
        <v>55.6</v>
      </c>
      <c r="I3339" s="15" cm="1">
        <f t="array" ref="I3339">_xlfn.IFS(J3338&gt;=$C$13-$B$26,MINA(I3338+$B$13-S3339+S3338,$B$11),I3338=$B$11,MINA(I3338-S3339+S3338,$B$11),TRUE,MAXA(I3338-S3339+S3338,0))</f>
        <v>2</v>
      </c>
      <c r="J3339" s="1" cm="1">
        <f t="array" ref="J3339">_xlfn.IFS(J3338&gt;=$C$13-$B$26,0,I3338&lt;$B$11,J3338+$B$26,TRUE,0)</f>
        <v>6.6666666666666666E-2</v>
      </c>
      <c r="K3339" s="3" cm="1">
        <f t="array" ref="K3339">_xlfn.IFS(AND(NOT($K3338=0),$L3338),0,NOT($L3338),$K3338+$B$26,TRUE,$K3338)</f>
        <v>0</v>
      </c>
      <c r="L3339" s="3" t="b" cm="1">
        <f t="array" ref="L3339">_xlfn.IFS(AND($I3339&gt;0,$K3339&gt;=$C$5-$B$26),TRUE,$R3339&gt;=$B$6,FALSE,$I3339=0,FALSE,TRUE,$L3338)</f>
        <v>1</v>
      </c>
      <c r="M3339" s="3" t="b" cm="1">
        <f t="array" ref="M3339">_xlfn.IFS($N3339&gt;=$B$4-$B$26,FALSE,AND($I3339&gt;0,$K3339&gt;=$B$5-$B$26),TRUE,AND($L3339,NOT($M3338)),FALSE,$M3338,TRUE,TRUE,FALSE)</f>
        <v>0</v>
      </c>
      <c r="N3339" s="3" cm="1">
        <f t="array" ref="N3339">_xlfn.IFS($M3338,$N3338+$B$26,NOT($M3338),0,TRUE,$M3338)</f>
        <v>0</v>
      </c>
      <c r="O3339" s="3" t="b" cm="1">
        <f t="array" ref="O3339">_xlfn.IFS($M3339,FALSE,AND($L3339,NOT($M3339),$R3339&lt;$B$6,$I3339&gt;0),TRUE,TRUE,FALSE)</f>
        <v>1</v>
      </c>
      <c r="P3339" s="3" cm="1">
        <f t="array" ref="P3339">_xlfn.IFS($P3338&gt;=$C$7-$B$26,0,$O3338,$P3338+$B$26,TRUE,0)</f>
        <v>3.3333333333333333E-2</v>
      </c>
      <c r="Q3339" s="3" t="b" cm="1">
        <f t="array" ref="Q3339">_xlfn.IFS(AND($L3339,NOT($M3339),NOT($O3339)),TRUE,$R3339&gt;=$B$6,FALSE,AND($L3339,NOT($M3339),$O3339,$P3339=0),TRUE,TRUE,FALSE)</f>
        <v>0</v>
      </c>
      <c r="R3339" s="3" cm="1">
        <f t="array" ref="R3339">_xlfn.IFS(AND($Q3338,$R3338&lt;$B$6),$R3338+1,AND(NOT($L3338),$R3338&gt;0),0,TRUE,$R3338)</f>
        <v>1</v>
      </c>
      <c r="S3339" s="1" cm="1">
        <f t="array" ref="S3339">_xlfn.IFS(AND(Q3338,I3338&gt;$B$8),S3338+$B$8,AND(Q3338,I3338&lt;=$B$8),S3338+I3338,TRUE,$S3338)</f>
        <v>129</v>
      </c>
      <c r="T3339" s="1">
        <f t="shared" si="206"/>
        <v>11610</v>
      </c>
      <c r="U3339" s="17">
        <f t="shared" si="207"/>
        <v>208.81294964028777</v>
      </c>
      <c r="V3339" s="47" cm="1">
        <f t="array" ref="V3339">_xlfn.IFS($B$6=1,S3339*$B$10,AND(R3338=0,R3339&gt;=1,I3339&gt;=$B$6*$B$8-1),V3338+$B$6*$B$10*$B$8,AND(R3338=0,R3339&gt;=1,I3339&lt;$B$6*$B$8-1),V3338+I3338*$B$10,TRUE,V3338)</f>
        <v>13100</v>
      </c>
      <c r="W3339" s="17">
        <f t="shared" si="208"/>
        <v>235.6115107913669</v>
      </c>
    </row>
    <row r="3340" spans="7:23" x14ac:dyDescent="0.25">
      <c r="G3340" s="15">
        <v>3338</v>
      </c>
      <c r="H3340" s="1">
        <f t="shared" si="205"/>
        <v>55.616666666666667</v>
      </c>
      <c r="I3340" s="15" cm="1">
        <f t="array" ref="I3340">_xlfn.IFS(J3339&gt;=$C$13-$B$26,MINA(I3339+$B$13-S3340+S3339,$B$11),I3339=$B$11,MINA(I3339-S3340+S3339,$B$11),TRUE,MAXA(I3339-S3340+S3339,0))</f>
        <v>2</v>
      </c>
      <c r="J3340" s="1" cm="1">
        <f t="array" ref="J3340">_xlfn.IFS(J3339&gt;=$C$13-$B$26,0,I3339&lt;$B$11,J3339+$B$26,TRUE,0)</f>
        <v>8.3333333333333329E-2</v>
      </c>
      <c r="K3340" s="3" cm="1">
        <f t="array" ref="K3340">_xlfn.IFS(AND(NOT($K3339=0),$L3339),0,NOT($L3339),$K3339+$B$26,TRUE,$K3339)</f>
        <v>0</v>
      </c>
      <c r="L3340" s="3" t="b" cm="1">
        <f t="array" ref="L3340">_xlfn.IFS(AND($I3340&gt;0,$K3340&gt;=$C$5-$B$26),TRUE,$R3340&gt;=$B$6,FALSE,$I3340=0,FALSE,TRUE,$L3339)</f>
        <v>1</v>
      </c>
      <c r="M3340" s="3" t="b" cm="1">
        <f t="array" ref="M3340">_xlfn.IFS($N3340&gt;=$B$4-$B$26,FALSE,AND($I3340&gt;0,$K3340&gt;=$B$5-$B$26),TRUE,AND($L3340,NOT($M3339)),FALSE,$M3339,TRUE,TRUE,FALSE)</f>
        <v>0</v>
      </c>
      <c r="N3340" s="3" cm="1">
        <f t="array" ref="N3340">_xlfn.IFS($M3339,$N3339+$B$26,NOT($M3339),0,TRUE,$M3339)</f>
        <v>0</v>
      </c>
      <c r="O3340" s="3" t="b" cm="1">
        <f t="array" ref="O3340">_xlfn.IFS($M3340,FALSE,AND($L3340,NOT($M3340),$R3340&lt;$B$6,$I3340&gt;0),TRUE,TRUE,FALSE)</f>
        <v>1</v>
      </c>
      <c r="P3340" s="3" cm="1">
        <f t="array" ref="P3340">_xlfn.IFS($P3339&gt;=$C$7-$B$26,0,$O3339,$P3339+$B$26,TRUE,0)</f>
        <v>0.05</v>
      </c>
      <c r="Q3340" s="3" t="b" cm="1">
        <f t="array" ref="Q3340">_xlfn.IFS(AND($L3340,NOT($M3340),NOT($O3340)),TRUE,$R3340&gt;=$B$6,FALSE,AND($L3340,NOT($M3340),$O3340,$P3340=0),TRUE,TRUE,FALSE)</f>
        <v>0</v>
      </c>
      <c r="R3340" s="3" cm="1">
        <f t="array" ref="R3340">_xlfn.IFS(AND($Q3339,$R3339&lt;$B$6),$R3339+1,AND(NOT($L3339),$R3339&gt;0),0,TRUE,$R3339)</f>
        <v>1</v>
      </c>
      <c r="S3340" s="1" cm="1">
        <f t="array" ref="S3340">_xlfn.IFS(AND(Q3339,I3339&gt;$B$8),S3339+$B$8,AND(Q3339,I3339&lt;=$B$8),S3339+I3339,TRUE,$S3339)</f>
        <v>129</v>
      </c>
      <c r="T3340" s="1">
        <f t="shared" si="206"/>
        <v>11610</v>
      </c>
      <c r="U3340" s="17">
        <f t="shared" si="207"/>
        <v>208.75037458795325</v>
      </c>
      <c r="V3340" s="47" cm="1">
        <f t="array" ref="V3340">_xlfn.IFS($B$6=1,S3340*$B$10,AND(R3339=0,R3340&gt;=1,I3340&gt;=$B$6*$B$8-1),V3339+$B$6*$B$10*$B$8,AND(R3339=0,R3340&gt;=1,I3340&lt;$B$6*$B$8-1),V3339+I3339*$B$10,TRUE,V3339)</f>
        <v>13100</v>
      </c>
      <c r="W3340" s="17">
        <f t="shared" si="208"/>
        <v>235.54090500449504</v>
      </c>
    </row>
    <row r="3341" spans="7:23" x14ac:dyDescent="0.25">
      <c r="G3341" s="15">
        <v>3339</v>
      </c>
      <c r="H3341" s="1">
        <f t="shared" si="205"/>
        <v>55.633333333333333</v>
      </c>
      <c r="I3341" s="15" cm="1">
        <f t="array" ref="I3341">_xlfn.IFS(J3340&gt;=$C$13-$B$26,MINA(I3340+$B$13-S3341+S3340,$B$11),I3340=$B$11,MINA(I3340-S3341+S3340,$B$11),TRUE,MAXA(I3340-S3341+S3340,0))</f>
        <v>2</v>
      </c>
      <c r="J3341" s="1" cm="1">
        <f t="array" ref="J3341">_xlfn.IFS(J3340&gt;=$C$13-$B$26,0,I3340&lt;$B$11,J3340+$B$26,TRUE,0)</f>
        <v>9.9999999999999992E-2</v>
      </c>
      <c r="K3341" s="3" cm="1">
        <f t="array" ref="K3341">_xlfn.IFS(AND(NOT($K3340=0),$L3340),0,NOT($L3340),$K3340+$B$26,TRUE,$K3340)</f>
        <v>0</v>
      </c>
      <c r="L3341" s="3" t="b" cm="1">
        <f t="array" ref="L3341">_xlfn.IFS(AND($I3341&gt;0,$K3341&gt;=$C$5-$B$26),TRUE,$R3341&gt;=$B$6,FALSE,$I3341=0,FALSE,TRUE,$L3340)</f>
        <v>1</v>
      </c>
      <c r="M3341" s="3" t="b" cm="1">
        <f t="array" ref="M3341">_xlfn.IFS($N3341&gt;=$B$4-$B$26,FALSE,AND($I3341&gt;0,$K3341&gt;=$B$5-$B$26),TRUE,AND($L3341,NOT($M3340)),FALSE,$M3340,TRUE,TRUE,FALSE)</f>
        <v>0</v>
      </c>
      <c r="N3341" s="3" cm="1">
        <f t="array" ref="N3341">_xlfn.IFS($M3340,$N3340+$B$26,NOT($M3340),0,TRUE,$M3340)</f>
        <v>0</v>
      </c>
      <c r="O3341" s="3" t="b" cm="1">
        <f t="array" ref="O3341">_xlfn.IFS($M3341,FALSE,AND($L3341,NOT($M3341),$R3341&lt;$B$6,$I3341&gt;0),TRUE,TRUE,FALSE)</f>
        <v>1</v>
      </c>
      <c r="P3341" s="3" cm="1">
        <f t="array" ref="P3341">_xlfn.IFS($P3340&gt;=$C$7-$B$26,0,$O3340,$P3340+$B$26,TRUE,0)</f>
        <v>6.6666666666666666E-2</v>
      </c>
      <c r="Q3341" s="3" t="b" cm="1">
        <f t="array" ref="Q3341">_xlfn.IFS(AND($L3341,NOT($M3341),NOT($O3341)),TRUE,$R3341&gt;=$B$6,FALSE,AND($L3341,NOT($M3341),$O3341,$P3341=0),TRUE,TRUE,FALSE)</f>
        <v>0</v>
      </c>
      <c r="R3341" s="3" cm="1">
        <f t="array" ref="R3341">_xlfn.IFS(AND($Q3340,$R3340&lt;$B$6),$R3340+1,AND(NOT($L3340),$R3340&gt;0),0,TRUE,$R3340)</f>
        <v>1</v>
      </c>
      <c r="S3341" s="1" cm="1">
        <f t="array" ref="S3341">_xlfn.IFS(AND(Q3340,I3340&gt;$B$8),S3340+$B$8,AND(Q3340,I3340&lt;=$B$8),S3340+I3340,TRUE,$S3340)</f>
        <v>129</v>
      </c>
      <c r="T3341" s="1">
        <f t="shared" si="206"/>
        <v>11610</v>
      </c>
      <c r="U3341" s="17">
        <f t="shared" si="207"/>
        <v>208.68783702816057</v>
      </c>
      <c r="V3341" s="47" cm="1">
        <f t="array" ref="V3341">_xlfn.IFS($B$6=1,S3341*$B$10,AND(R3340=0,R3341&gt;=1,I3341&gt;=$B$6*$B$8-1),V3340+$B$6*$B$10*$B$8,AND(R3340=0,R3341&gt;=1,I3341&lt;$B$6*$B$8-1),V3340+I3340*$B$10,TRUE,V3340)</f>
        <v>13100</v>
      </c>
      <c r="W3341" s="17">
        <f t="shared" si="208"/>
        <v>235.47034152186939</v>
      </c>
    </row>
    <row r="3342" spans="7:23" x14ac:dyDescent="0.25">
      <c r="G3342" s="15">
        <v>3340</v>
      </c>
      <c r="H3342" s="1">
        <f t="shared" si="205"/>
        <v>55.65</v>
      </c>
      <c r="I3342" s="15" cm="1">
        <f t="array" ref="I3342">_xlfn.IFS(J3341&gt;=$C$13-$B$26,MINA(I3341+$B$13-S3342+S3341,$B$11),I3341=$B$11,MINA(I3341-S3342+S3341,$B$11),TRUE,MAXA(I3341-S3342+S3341,0))</f>
        <v>2</v>
      </c>
      <c r="J3342" s="1" cm="1">
        <f t="array" ref="J3342">_xlfn.IFS(J3341&gt;=$C$13-$B$26,0,I3341&lt;$B$11,J3341+$B$26,TRUE,0)</f>
        <v>0.11666666666666665</v>
      </c>
      <c r="K3342" s="3" cm="1">
        <f t="array" ref="K3342">_xlfn.IFS(AND(NOT($K3341=0),$L3341),0,NOT($L3341),$K3341+$B$26,TRUE,$K3341)</f>
        <v>0</v>
      </c>
      <c r="L3342" s="3" t="b" cm="1">
        <f t="array" ref="L3342">_xlfn.IFS(AND($I3342&gt;0,$K3342&gt;=$C$5-$B$26),TRUE,$R3342&gt;=$B$6,FALSE,$I3342=0,FALSE,TRUE,$L3341)</f>
        <v>1</v>
      </c>
      <c r="M3342" s="3" t="b" cm="1">
        <f t="array" ref="M3342">_xlfn.IFS($N3342&gt;=$B$4-$B$26,FALSE,AND($I3342&gt;0,$K3342&gt;=$B$5-$B$26),TRUE,AND($L3342,NOT($M3341)),FALSE,$M3341,TRUE,TRUE,FALSE)</f>
        <v>0</v>
      </c>
      <c r="N3342" s="3" cm="1">
        <f t="array" ref="N3342">_xlfn.IFS($M3341,$N3341+$B$26,NOT($M3341),0,TRUE,$M3341)</f>
        <v>0</v>
      </c>
      <c r="O3342" s="3" t="b" cm="1">
        <f t="array" ref="O3342">_xlfn.IFS($M3342,FALSE,AND($L3342,NOT($M3342),$R3342&lt;$B$6,$I3342&gt;0),TRUE,TRUE,FALSE)</f>
        <v>1</v>
      </c>
      <c r="P3342" s="3" cm="1">
        <f t="array" ref="P3342">_xlfn.IFS($P3341&gt;=$C$7-$B$26,0,$O3341,$P3341+$B$26,TRUE,0)</f>
        <v>8.3333333333333329E-2</v>
      </c>
      <c r="Q3342" s="3" t="b" cm="1">
        <f t="array" ref="Q3342">_xlfn.IFS(AND($L3342,NOT($M3342),NOT($O3342)),TRUE,$R3342&gt;=$B$6,FALSE,AND($L3342,NOT($M3342),$O3342,$P3342=0),TRUE,TRUE,FALSE)</f>
        <v>0</v>
      </c>
      <c r="R3342" s="3" cm="1">
        <f t="array" ref="R3342">_xlfn.IFS(AND($Q3341,$R3341&lt;$B$6),$R3341+1,AND(NOT($L3341),$R3341&gt;0),0,TRUE,$R3341)</f>
        <v>1</v>
      </c>
      <c r="S3342" s="1" cm="1">
        <f t="array" ref="S3342">_xlfn.IFS(AND(Q3341,I3341&gt;$B$8),S3341+$B$8,AND(Q3341,I3341&lt;=$B$8),S3341+I3341,TRUE,$S3341)</f>
        <v>129</v>
      </c>
      <c r="T3342" s="1">
        <f t="shared" si="206"/>
        <v>11610</v>
      </c>
      <c r="U3342" s="17">
        <f t="shared" si="207"/>
        <v>208.62533692722371</v>
      </c>
      <c r="V3342" s="47" cm="1">
        <f t="array" ref="V3342">_xlfn.IFS($B$6=1,S3342*$B$10,AND(R3341=0,R3342&gt;=1,I3342&gt;=$B$6*$B$8-1),V3341+$B$6*$B$10*$B$8,AND(R3341=0,R3342&gt;=1,I3342&lt;$B$6*$B$8-1),V3341+I3341*$B$10,TRUE,V3341)</f>
        <v>13100</v>
      </c>
      <c r="W3342" s="17">
        <f t="shared" si="208"/>
        <v>235.39982030548069</v>
      </c>
    </row>
    <row r="3343" spans="7:23" x14ac:dyDescent="0.25">
      <c r="G3343" s="15">
        <v>3341</v>
      </c>
      <c r="H3343" s="1">
        <f t="shared" si="205"/>
        <v>55.666666666666664</v>
      </c>
      <c r="I3343" s="15" cm="1">
        <f t="array" ref="I3343">_xlfn.IFS(J3342&gt;=$C$13-$B$26,MINA(I3342+$B$13-S3343+S3342,$B$11),I3342=$B$11,MINA(I3342-S3343+S3342,$B$11),TRUE,MAXA(I3342-S3343+S3342,0))</f>
        <v>2</v>
      </c>
      <c r="J3343" s="1" cm="1">
        <f t="array" ref="J3343">_xlfn.IFS(J3342&gt;=$C$13-$B$26,0,I3342&lt;$B$11,J3342+$B$26,TRUE,0)</f>
        <v>0.13333333333333333</v>
      </c>
      <c r="K3343" s="3" cm="1">
        <f t="array" ref="K3343">_xlfn.IFS(AND(NOT($K3342=0),$L3342),0,NOT($L3342),$K3342+$B$26,TRUE,$K3342)</f>
        <v>0</v>
      </c>
      <c r="L3343" s="3" t="b" cm="1">
        <f t="array" ref="L3343">_xlfn.IFS(AND($I3343&gt;0,$K3343&gt;=$C$5-$B$26),TRUE,$R3343&gt;=$B$6,FALSE,$I3343=0,FALSE,TRUE,$L3342)</f>
        <v>1</v>
      </c>
      <c r="M3343" s="3" t="b" cm="1">
        <f t="array" ref="M3343">_xlfn.IFS($N3343&gt;=$B$4-$B$26,FALSE,AND($I3343&gt;0,$K3343&gt;=$B$5-$B$26),TRUE,AND($L3343,NOT($M3342)),FALSE,$M3342,TRUE,TRUE,FALSE)</f>
        <v>0</v>
      </c>
      <c r="N3343" s="3" cm="1">
        <f t="array" ref="N3343">_xlfn.IFS($M3342,$N3342+$B$26,NOT($M3342),0,TRUE,$M3342)</f>
        <v>0</v>
      </c>
      <c r="O3343" s="3" t="b" cm="1">
        <f t="array" ref="O3343">_xlfn.IFS($M3343,FALSE,AND($L3343,NOT($M3343),$R3343&lt;$B$6,$I3343&gt;0),TRUE,TRUE,FALSE)</f>
        <v>1</v>
      </c>
      <c r="P3343" s="3" cm="1">
        <f t="array" ref="P3343">_xlfn.IFS($P3342&gt;=$C$7-$B$26,0,$O3342,$P3342+$B$26,TRUE,0)</f>
        <v>0</v>
      </c>
      <c r="Q3343" s="3" t="b" cm="1">
        <f t="array" ref="Q3343">_xlfn.IFS(AND($L3343,NOT($M3343),NOT($O3343)),TRUE,$R3343&gt;=$B$6,FALSE,AND($L3343,NOT($M3343),$O3343,$P3343=0),TRUE,TRUE,FALSE)</f>
        <v>1</v>
      </c>
      <c r="R3343" s="3" cm="1">
        <f t="array" ref="R3343">_xlfn.IFS(AND($Q3342,$R3342&lt;$B$6),$R3342+1,AND(NOT($L3342),$R3342&gt;0),0,TRUE,$R3342)</f>
        <v>1</v>
      </c>
      <c r="S3343" s="1" cm="1">
        <f t="array" ref="S3343">_xlfn.IFS(AND(Q3342,I3342&gt;$B$8),S3342+$B$8,AND(Q3342,I3342&lt;=$B$8),S3342+I3342,TRUE,$S3342)</f>
        <v>129</v>
      </c>
      <c r="T3343" s="1">
        <f t="shared" si="206"/>
        <v>11610</v>
      </c>
      <c r="U3343" s="17">
        <f t="shared" si="207"/>
        <v>208.56287425149702</v>
      </c>
      <c r="V3343" s="47" cm="1">
        <f t="array" ref="V3343">_xlfn.IFS($B$6=1,S3343*$B$10,AND(R3342=0,R3343&gt;=1,I3343&gt;=$B$6*$B$8-1),V3342+$B$6*$B$10*$B$8,AND(R3342=0,R3343&gt;=1,I3343&lt;$B$6*$B$8-1),V3342+I3342*$B$10,TRUE,V3342)</f>
        <v>13100</v>
      </c>
      <c r="W3343" s="17">
        <f t="shared" si="208"/>
        <v>235.32934131736528</v>
      </c>
    </row>
    <row r="3344" spans="7:23" x14ac:dyDescent="0.25">
      <c r="G3344" s="15">
        <v>3342</v>
      </c>
      <c r="H3344" s="1">
        <f t="shared" si="205"/>
        <v>55.68333333333333</v>
      </c>
      <c r="I3344" s="15" cm="1">
        <f t="array" ref="I3344">_xlfn.IFS(J3343&gt;=$C$13-$B$26,MINA(I3343+$B$13-S3344+S3343,$B$11),I3343=$B$11,MINA(I3343-S3344+S3343,$B$11),TRUE,MAXA(I3343-S3344+S3343,0))</f>
        <v>1</v>
      </c>
      <c r="J3344" s="1" cm="1">
        <f t="array" ref="J3344">_xlfn.IFS(J3343&gt;=$C$13-$B$26,0,I3343&lt;$B$11,J3343+$B$26,TRUE,0)</f>
        <v>0.15</v>
      </c>
      <c r="K3344" s="3" cm="1">
        <f t="array" ref="K3344">_xlfn.IFS(AND(NOT($K3343=0),$L3343),0,NOT($L3343),$K3343+$B$26,TRUE,$K3343)</f>
        <v>0</v>
      </c>
      <c r="L3344" s="3" t="b" cm="1">
        <f t="array" ref="L3344">_xlfn.IFS(AND($I3344&gt;0,$K3344&gt;=$C$5-$B$26),TRUE,$R3344&gt;=$B$6,FALSE,$I3344=0,FALSE,TRUE,$L3343)</f>
        <v>1</v>
      </c>
      <c r="M3344" s="3" t="b" cm="1">
        <f t="array" ref="M3344">_xlfn.IFS($N3344&gt;=$B$4-$B$26,FALSE,AND($I3344&gt;0,$K3344&gt;=$B$5-$B$26),TRUE,AND($L3344,NOT($M3343)),FALSE,$M3343,TRUE,TRUE,FALSE)</f>
        <v>0</v>
      </c>
      <c r="N3344" s="3" cm="1">
        <f t="array" ref="N3344">_xlfn.IFS($M3343,$N3343+$B$26,NOT($M3343),0,TRUE,$M3343)</f>
        <v>0</v>
      </c>
      <c r="O3344" s="3" t="b" cm="1">
        <f t="array" ref="O3344">_xlfn.IFS($M3344,FALSE,AND($L3344,NOT($M3344),$R3344&lt;$B$6,$I3344&gt;0),TRUE,TRUE,FALSE)</f>
        <v>1</v>
      </c>
      <c r="P3344" s="3" cm="1">
        <f t="array" ref="P3344">_xlfn.IFS($P3343&gt;=$C$7-$B$26,0,$O3343,$P3343+$B$26,TRUE,0)</f>
        <v>1.6666666666666666E-2</v>
      </c>
      <c r="Q3344" s="3" t="b" cm="1">
        <f t="array" ref="Q3344">_xlfn.IFS(AND($L3344,NOT($M3344),NOT($O3344)),TRUE,$R3344&gt;=$B$6,FALSE,AND($L3344,NOT($M3344),$O3344,$P3344=0),TRUE,TRUE,FALSE)</f>
        <v>0</v>
      </c>
      <c r="R3344" s="3" cm="1">
        <f t="array" ref="R3344">_xlfn.IFS(AND($Q3343,$R3343&lt;$B$6),$R3343+1,AND(NOT($L3343),$R3343&gt;0),0,TRUE,$R3343)</f>
        <v>2</v>
      </c>
      <c r="S3344" s="1" cm="1">
        <f t="array" ref="S3344">_xlfn.IFS(AND(Q3343,I3343&gt;$B$8),S3343+$B$8,AND(Q3343,I3343&lt;=$B$8),S3343+I3343,TRUE,$S3343)</f>
        <v>130</v>
      </c>
      <c r="T3344" s="1">
        <f t="shared" si="206"/>
        <v>11700</v>
      </c>
      <c r="U3344" s="17">
        <f t="shared" si="207"/>
        <v>210.11673151750975</v>
      </c>
      <c r="V3344" s="47" cm="1">
        <f t="array" ref="V3344">_xlfn.IFS($B$6=1,S3344*$B$10,AND(R3343=0,R3344&gt;=1,I3344&gt;=$B$6*$B$8-1),V3343+$B$6*$B$10*$B$8,AND(R3343=0,R3344&gt;=1,I3344&lt;$B$6*$B$8-1),V3343+I3343*$B$10,TRUE,V3343)</f>
        <v>13100</v>
      </c>
      <c r="W3344" s="17">
        <f t="shared" si="208"/>
        <v>235.25890451960493</v>
      </c>
    </row>
    <row r="3345" spans="7:23" x14ac:dyDescent="0.25">
      <c r="G3345" s="15">
        <v>3343</v>
      </c>
      <c r="H3345" s="1">
        <f t="shared" si="205"/>
        <v>55.699999999999996</v>
      </c>
      <c r="I3345" s="15" cm="1">
        <f t="array" ref="I3345">_xlfn.IFS(J3344&gt;=$C$13-$B$26,MINA(I3344+$B$13-S3345+S3344,$B$11),I3344=$B$11,MINA(I3344-S3345+S3344,$B$11),TRUE,MAXA(I3344-S3345+S3344,0))</f>
        <v>1</v>
      </c>
      <c r="J3345" s="1" cm="1">
        <f t="array" ref="J3345">_xlfn.IFS(J3344&gt;=$C$13-$B$26,0,I3344&lt;$B$11,J3344+$B$26,TRUE,0)</f>
        <v>0.16666666666666666</v>
      </c>
      <c r="K3345" s="3" cm="1">
        <f t="array" ref="K3345">_xlfn.IFS(AND(NOT($K3344=0),$L3344),0,NOT($L3344),$K3344+$B$26,TRUE,$K3344)</f>
        <v>0</v>
      </c>
      <c r="L3345" s="3" t="b" cm="1">
        <f t="array" ref="L3345">_xlfn.IFS(AND($I3345&gt;0,$K3345&gt;=$C$5-$B$26),TRUE,$R3345&gt;=$B$6,FALSE,$I3345=0,FALSE,TRUE,$L3344)</f>
        <v>1</v>
      </c>
      <c r="M3345" s="3" t="b" cm="1">
        <f t="array" ref="M3345">_xlfn.IFS($N3345&gt;=$B$4-$B$26,FALSE,AND($I3345&gt;0,$K3345&gt;=$B$5-$B$26),TRUE,AND($L3345,NOT($M3344)),FALSE,$M3344,TRUE,TRUE,FALSE)</f>
        <v>0</v>
      </c>
      <c r="N3345" s="3" cm="1">
        <f t="array" ref="N3345">_xlfn.IFS($M3344,$N3344+$B$26,NOT($M3344),0,TRUE,$M3344)</f>
        <v>0</v>
      </c>
      <c r="O3345" s="3" t="b" cm="1">
        <f t="array" ref="O3345">_xlfn.IFS($M3345,FALSE,AND($L3345,NOT($M3345),$R3345&lt;$B$6,$I3345&gt;0),TRUE,TRUE,FALSE)</f>
        <v>1</v>
      </c>
      <c r="P3345" s="3" cm="1">
        <f t="array" ref="P3345">_xlfn.IFS($P3344&gt;=$C$7-$B$26,0,$O3344,$P3344+$B$26,TRUE,0)</f>
        <v>3.3333333333333333E-2</v>
      </c>
      <c r="Q3345" s="3" t="b" cm="1">
        <f t="array" ref="Q3345">_xlfn.IFS(AND($L3345,NOT($M3345),NOT($O3345)),TRUE,$R3345&gt;=$B$6,FALSE,AND($L3345,NOT($M3345),$O3345,$P3345=0),TRUE,TRUE,FALSE)</f>
        <v>0</v>
      </c>
      <c r="R3345" s="3" cm="1">
        <f t="array" ref="R3345">_xlfn.IFS(AND($Q3344,$R3344&lt;$B$6),$R3344+1,AND(NOT($L3344),$R3344&gt;0),0,TRUE,$R3344)</f>
        <v>2</v>
      </c>
      <c r="S3345" s="1" cm="1">
        <f t="array" ref="S3345">_xlfn.IFS(AND(Q3344,I3344&gt;$B$8),S3344+$B$8,AND(Q3344,I3344&lt;=$B$8),S3344+I3344,TRUE,$S3344)</f>
        <v>130</v>
      </c>
      <c r="T3345" s="1">
        <f t="shared" si="206"/>
        <v>11700</v>
      </c>
      <c r="U3345" s="17">
        <f t="shared" si="207"/>
        <v>210.05385996409336</v>
      </c>
      <c r="V3345" s="47" cm="1">
        <f t="array" ref="V3345">_xlfn.IFS($B$6=1,S3345*$B$10,AND(R3344=0,R3345&gt;=1,I3345&gt;=$B$6*$B$8-1),V3344+$B$6*$B$10*$B$8,AND(R3344=0,R3345&gt;=1,I3345&lt;$B$6*$B$8-1),V3344+I3344*$B$10,TRUE,V3344)</f>
        <v>13100</v>
      </c>
      <c r="W3345" s="17">
        <f t="shared" si="208"/>
        <v>235.18850987432677</v>
      </c>
    </row>
    <row r="3346" spans="7:23" x14ac:dyDescent="0.25">
      <c r="G3346" s="15">
        <v>3344</v>
      </c>
      <c r="H3346" s="1">
        <f t="shared" si="205"/>
        <v>55.716666666666669</v>
      </c>
      <c r="I3346" s="15" cm="1">
        <f t="array" ref="I3346">_xlfn.IFS(J3345&gt;=$C$13-$B$26,MINA(I3345+$B$13-S3346+S3345,$B$11),I3345=$B$11,MINA(I3345-S3346+S3345,$B$11),TRUE,MAXA(I3345-S3346+S3345,0))</f>
        <v>1</v>
      </c>
      <c r="J3346" s="1" cm="1">
        <f t="array" ref="J3346">_xlfn.IFS(J3345&gt;=$C$13-$B$26,0,I3345&lt;$B$11,J3345+$B$26,TRUE,0)</f>
        <v>0.18333333333333332</v>
      </c>
      <c r="K3346" s="3" cm="1">
        <f t="array" ref="K3346">_xlfn.IFS(AND(NOT($K3345=0),$L3345),0,NOT($L3345),$K3345+$B$26,TRUE,$K3345)</f>
        <v>0</v>
      </c>
      <c r="L3346" s="3" t="b" cm="1">
        <f t="array" ref="L3346">_xlfn.IFS(AND($I3346&gt;0,$K3346&gt;=$C$5-$B$26),TRUE,$R3346&gt;=$B$6,FALSE,$I3346=0,FALSE,TRUE,$L3345)</f>
        <v>1</v>
      </c>
      <c r="M3346" s="3" t="b" cm="1">
        <f t="array" ref="M3346">_xlfn.IFS($N3346&gt;=$B$4-$B$26,FALSE,AND($I3346&gt;0,$K3346&gt;=$B$5-$B$26),TRUE,AND($L3346,NOT($M3345)),FALSE,$M3345,TRUE,TRUE,FALSE)</f>
        <v>0</v>
      </c>
      <c r="N3346" s="3" cm="1">
        <f t="array" ref="N3346">_xlfn.IFS($M3345,$N3345+$B$26,NOT($M3345),0,TRUE,$M3345)</f>
        <v>0</v>
      </c>
      <c r="O3346" s="3" t="b" cm="1">
        <f t="array" ref="O3346">_xlfn.IFS($M3346,FALSE,AND($L3346,NOT($M3346),$R3346&lt;$B$6,$I3346&gt;0),TRUE,TRUE,FALSE)</f>
        <v>1</v>
      </c>
      <c r="P3346" s="3" cm="1">
        <f t="array" ref="P3346">_xlfn.IFS($P3345&gt;=$C$7-$B$26,0,$O3345,$P3345+$B$26,TRUE,0)</f>
        <v>0.05</v>
      </c>
      <c r="Q3346" s="3" t="b" cm="1">
        <f t="array" ref="Q3346">_xlfn.IFS(AND($L3346,NOT($M3346),NOT($O3346)),TRUE,$R3346&gt;=$B$6,FALSE,AND($L3346,NOT($M3346),$O3346,$P3346=0),TRUE,TRUE,FALSE)</f>
        <v>0</v>
      </c>
      <c r="R3346" s="3" cm="1">
        <f t="array" ref="R3346">_xlfn.IFS(AND($Q3345,$R3345&lt;$B$6),$R3345+1,AND(NOT($L3345),$R3345&gt;0),0,TRUE,$R3345)</f>
        <v>2</v>
      </c>
      <c r="S3346" s="1" cm="1">
        <f t="array" ref="S3346">_xlfn.IFS(AND(Q3345,I3345&gt;$B$8),S3345+$B$8,AND(Q3345,I3345&lt;=$B$8),S3345+I3345,TRUE,$S3345)</f>
        <v>130</v>
      </c>
      <c r="T3346" s="1">
        <f t="shared" si="206"/>
        <v>11700</v>
      </c>
      <c r="U3346" s="17">
        <f t="shared" si="207"/>
        <v>209.99102602452885</v>
      </c>
      <c r="V3346" s="47" cm="1">
        <f t="array" ref="V3346">_xlfn.IFS($B$6=1,S3346*$B$10,AND(R3345=0,R3346&gt;=1,I3346&gt;=$B$6*$B$8-1),V3345+$B$6*$B$10*$B$8,AND(R3345=0,R3346&gt;=1,I3346&lt;$B$6*$B$8-1),V3345+I3345*$B$10,TRUE,V3345)</f>
        <v>13100</v>
      </c>
      <c r="W3346" s="17">
        <f t="shared" si="208"/>
        <v>235.11815734370325</v>
      </c>
    </row>
    <row r="3347" spans="7:23" x14ac:dyDescent="0.25">
      <c r="G3347" s="15">
        <v>3345</v>
      </c>
      <c r="H3347" s="1">
        <f t="shared" si="205"/>
        <v>55.733333333333334</v>
      </c>
      <c r="I3347" s="15" cm="1">
        <f t="array" ref="I3347">_xlfn.IFS(J3346&gt;=$C$13-$B$26,MINA(I3346+$B$13-S3347+S3346,$B$11),I3346=$B$11,MINA(I3346-S3347+S3346,$B$11),TRUE,MAXA(I3346-S3347+S3346,0))</f>
        <v>1</v>
      </c>
      <c r="J3347" s="1" cm="1">
        <f t="array" ref="J3347">_xlfn.IFS(J3346&gt;=$C$13-$B$26,0,I3346&lt;$B$11,J3346+$B$26,TRUE,0)</f>
        <v>0.19999999999999998</v>
      </c>
      <c r="K3347" s="3" cm="1">
        <f t="array" ref="K3347">_xlfn.IFS(AND(NOT($K3346=0),$L3346),0,NOT($L3346),$K3346+$B$26,TRUE,$K3346)</f>
        <v>0</v>
      </c>
      <c r="L3347" s="3" t="b" cm="1">
        <f t="array" ref="L3347">_xlfn.IFS(AND($I3347&gt;0,$K3347&gt;=$C$5-$B$26),TRUE,$R3347&gt;=$B$6,FALSE,$I3347=0,FALSE,TRUE,$L3346)</f>
        <v>1</v>
      </c>
      <c r="M3347" s="3" t="b" cm="1">
        <f t="array" ref="M3347">_xlfn.IFS($N3347&gt;=$B$4-$B$26,FALSE,AND($I3347&gt;0,$K3347&gt;=$B$5-$B$26),TRUE,AND($L3347,NOT($M3346)),FALSE,$M3346,TRUE,TRUE,FALSE)</f>
        <v>0</v>
      </c>
      <c r="N3347" s="3" cm="1">
        <f t="array" ref="N3347">_xlfn.IFS($M3346,$N3346+$B$26,NOT($M3346),0,TRUE,$M3346)</f>
        <v>0</v>
      </c>
      <c r="O3347" s="3" t="b" cm="1">
        <f t="array" ref="O3347">_xlfn.IFS($M3347,FALSE,AND($L3347,NOT($M3347),$R3347&lt;$B$6,$I3347&gt;0),TRUE,TRUE,FALSE)</f>
        <v>1</v>
      </c>
      <c r="P3347" s="3" cm="1">
        <f t="array" ref="P3347">_xlfn.IFS($P3346&gt;=$C$7-$B$26,0,$O3346,$P3346+$B$26,TRUE,0)</f>
        <v>6.6666666666666666E-2</v>
      </c>
      <c r="Q3347" s="3" t="b" cm="1">
        <f t="array" ref="Q3347">_xlfn.IFS(AND($L3347,NOT($M3347),NOT($O3347)),TRUE,$R3347&gt;=$B$6,FALSE,AND($L3347,NOT($M3347),$O3347,$P3347=0),TRUE,TRUE,FALSE)</f>
        <v>0</v>
      </c>
      <c r="R3347" s="3" cm="1">
        <f t="array" ref="R3347">_xlfn.IFS(AND($Q3346,$R3346&lt;$B$6),$R3346+1,AND(NOT($L3346),$R3346&gt;0),0,TRUE,$R3346)</f>
        <v>2</v>
      </c>
      <c r="S3347" s="1" cm="1">
        <f t="array" ref="S3347">_xlfn.IFS(AND(Q3346,I3346&gt;$B$8),S3346+$B$8,AND(Q3346,I3346&lt;=$B$8),S3346+I3346,TRUE,$S3346)</f>
        <v>130</v>
      </c>
      <c r="T3347" s="1">
        <f t="shared" si="206"/>
        <v>11700</v>
      </c>
      <c r="U3347" s="17">
        <f t="shared" si="207"/>
        <v>209.92822966507177</v>
      </c>
      <c r="V3347" s="47" cm="1">
        <f t="array" ref="V3347">_xlfn.IFS($B$6=1,S3347*$B$10,AND(R3346=0,R3347&gt;=1,I3347&gt;=$B$6*$B$8-1),V3346+$B$6*$B$10*$B$8,AND(R3346=0,R3347&gt;=1,I3347&lt;$B$6*$B$8-1),V3346+I3346*$B$10,TRUE,V3346)</f>
        <v>13100</v>
      </c>
      <c r="W3347" s="17">
        <f t="shared" si="208"/>
        <v>235.04784688995215</v>
      </c>
    </row>
    <row r="3348" spans="7:23" x14ac:dyDescent="0.25">
      <c r="G3348" s="15">
        <v>3346</v>
      </c>
      <c r="H3348" s="1">
        <f t="shared" si="205"/>
        <v>55.75</v>
      </c>
      <c r="I3348" s="15" cm="1">
        <f t="array" ref="I3348">_xlfn.IFS(J3347&gt;=$C$13-$B$26,MINA(I3347+$B$13-S3348+S3347,$B$11),I3347=$B$11,MINA(I3347-S3348+S3347,$B$11),TRUE,MAXA(I3347-S3348+S3347,0))</f>
        <v>1</v>
      </c>
      <c r="J3348" s="1" cm="1">
        <f t="array" ref="J3348">_xlfn.IFS(J3347&gt;=$C$13-$B$26,0,I3347&lt;$B$11,J3347+$B$26,TRUE,0)</f>
        <v>0.21666666666666665</v>
      </c>
      <c r="K3348" s="3" cm="1">
        <f t="array" ref="K3348">_xlfn.IFS(AND(NOT($K3347=0),$L3347),0,NOT($L3347),$K3347+$B$26,TRUE,$K3347)</f>
        <v>0</v>
      </c>
      <c r="L3348" s="3" t="b" cm="1">
        <f t="array" ref="L3348">_xlfn.IFS(AND($I3348&gt;0,$K3348&gt;=$C$5-$B$26),TRUE,$R3348&gt;=$B$6,FALSE,$I3348=0,FALSE,TRUE,$L3347)</f>
        <v>1</v>
      </c>
      <c r="M3348" s="3" t="b" cm="1">
        <f t="array" ref="M3348">_xlfn.IFS($N3348&gt;=$B$4-$B$26,FALSE,AND($I3348&gt;0,$K3348&gt;=$B$5-$B$26),TRUE,AND($L3348,NOT($M3347)),FALSE,$M3347,TRUE,TRUE,FALSE)</f>
        <v>0</v>
      </c>
      <c r="N3348" s="3" cm="1">
        <f t="array" ref="N3348">_xlfn.IFS($M3347,$N3347+$B$26,NOT($M3347),0,TRUE,$M3347)</f>
        <v>0</v>
      </c>
      <c r="O3348" s="3" t="b" cm="1">
        <f t="array" ref="O3348">_xlfn.IFS($M3348,FALSE,AND($L3348,NOT($M3348),$R3348&lt;$B$6,$I3348&gt;0),TRUE,TRUE,FALSE)</f>
        <v>1</v>
      </c>
      <c r="P3348" s="3" cm="1">
        <f t="array" ref="P3348">_xlfn.IFS($P3347&gt;=$C$7-$B$26,0,$O3347,$P3347+$B$26,TRUE,0)</f>
        <v>8.3333333333333329E-2</v>
      </c>
      <c r="Q3348" s="3" t="b" cm="1">
        <f t="array" ref="Q3348">_xlfn.IFS(AND($L3348,NOT($M3348),NOT($O3348)),TRUE,$R3348&gt;=$B$6,FALSE,AND($L3348,NOT($M3348),$O3348,$P3348=0),TRUE,TRUE,FALSE)</f>
        <v>0</v>
      </c>
      <c r="R3348" s="3" cm="1">
        <f t="array" ref="R3348">_xlfn.IFS(AND($Q3347,$R3347&lt;$B$6),$R3347+1,AND(NOT($L3347),$R3347&gt;0),0,TRUE,$R3347)</f>
        <v>2</v>
      </c>
      <c r="S3348" s="1" cm="1">
        <f t="array" ref="S3348">_xlfn.IFS(AND(Q3347,I3347&gt;$B$8),S3347+$B$8,AND(Q3347,I3347&lt;=$B$8),S3347+I3347,TRUE,$S3347)</f>
        <v>130</v>
      </c>
      <c r="T3348" s="1">
        <f t="shared" si="206"/>
        <v>11700</v>
      </c>
      <c r="U3348" s="17">
        <f t="shared" si="207"/>
        <v>209.86547085201795</v>
      </c>
      <c r="V3348" s="47" cm="1">
        <f t="array" ref="V3348">_xlfn.IFS($B$6=1,S3348*$B$10,AND(R3347=0,R3348&gt;=1,I3348&gt;=$B$6*$B$8-1),V3347+$B$6*$B$10*$B$8,AND(R3347=0,R3348&gt;=1,I3348&lt;$B$6*$B$8-1),V3347+I3347*$B$10,TRUE,V3347)</f>
        <v>13100</v>
      </c>
      <c r="W3348" s="17">
        <f t="shared" si="208"/>
        <v>234.97757847533632</v>
      </c>
    </row>
    <row r="3349" spans="7:23" x14ac:dyDescent="0.25">
      <c r="G3349" s="15">
        <v>3347</v>
      </c>
      <c r="H3349" s="1">
        <f t="shared" si="205"/>
        <v>55.766666666666666</v>
      </c>
      <c r="I3349" s="15" cm="1">
        <f t="array" ref="I3349">_xlfn.IFS(J3348&gt;=$C$13-$B$26,MINA(I3348+$B$13-S3349+S3348,$B$11),I3348=$B$11,MINA(I3348-S3349+S3348,$B$11),TRUE,MAXA(I3348-S3349+S3348,0))</f>
        <v>1</v>
      </c>
      <c r="J3349" s="1" cm="1">
        <f t="array" ref="J3349">_xlfn.IFS(J3348&gt;=$C$13-$B$26,0,I3348&lt;$B$11,J3348+$B$26,TRUE,0)</f>
        <v>0.23333333333333331</v>
      </c>
      <c r="K3349" s="3" cm="1">
        <f t="array" ref="K3349">_xlfn.IFS(AND(NOT($K3348=0),$L3348),0,NOT($L3348),$K3348+$B$26,TRUE,$K3348)</f>
        <v>0</v>
      </c>
      <c r="L3349" s="3" t="b" cm="1">
        <f t="array" ref="L3349">_xlfn.IFS(AND($I3349&gt;0,$K3349&gt;=$C$5-$B$26),TRUE,$R3349&gt;=$B$6,FALSE,$I3349=0,FALSE,TRUE,$L3348)</f>
        <v>1</v>
      </c>
      <c r="M3349" s="3" t="b" cm="1">
        <f t="array" ref="M3349">_xlfn.IFS($N3349&gt;=$B$4-$B$26,FALSE,AND($I3349&gt;0,$K3349&gt;=$B$5-$B$26),TRUE,AND($L3349,NOT($M3348)),FALSE,$M3348,TRUE,TRUE,FALSE)</f>
        <v>0</v>
      </c>
      <c r="N3349" s="3" cm="1">
        <f t="array" ref="N3349">_xlfn.IFS($M3348,$N3348+$B$26,NOT($M3348),0,TRUE,$M3348)</f>
        <v>0</v>
      </c>
      <c r="O3349" s="3" t="b" cm="1">
        <f t="array" ref="O3349">_xlfn.IFS($M3349,FALSE,AND($L3349,NOT($M3349),$R3349&lt;$B$6,$I3349&gt;0),TRUE,TRUE,FALSE)</f>
        <v>1</v>
      </c>
      <c r="P3349" s="3" cm="1">
        <f t="array" ref="P3349">_xlfn.IFS($P3348&gt;=$C$7-$B$26,0,$O3348,$P3348+$B$26,TRUE,0)</f>
        <v>0</v>
      </c>
      <c r="Q3349" s="3" t="b" cm="1">
        <f t="array" ref="Q3349">_xlfn.IFS(AND($L3349,NOT($M3349),NOT($O3349)),TRUE,$R3349&gt;=$B$6,FALSE,AND($L3349,NOT($M3349),$O3349,$P3349=0),TRUE,TRUE,FALSE)</f>
        <v>1</v>
      </c>
      <c r="R3349" s="3" cm="1">
        <f t="array" ref="R3349">_xlfn.IFS(AND($Q3348,$R3348&lt;$B$6),$R3348+1,AND(NOT($L3348),$R3348&gt;0),0,TRUE,$R3348)</f>
        <v>2</v>
      </c>
      <c r="S3349" s="1" cm="1">
        <f t="array" ref="S3349">_xlfn.IFS(AND(Q3348,I3348&gt;$B$8),S3348+$B$8,AND(Q3348,I3348&lt;=$B$8),S3348+I3348,TRUE,$S3348)</f>
        <v>130</v>
      </c>
      <c r="T3349" s="1">
        <f t="shared" si="206"/>
        <v>11700</v>
      </c>
      <c r="U3349" s="17">
        <f t="shared" si="207"/>
        <v>209.80274955170353</v>
      </c>
      <c r="V3349" s="47" cm="1">
        <f t="array" ref="V3349">_xlfn.IFS($B$6=1,S3349*$B$10,AND(R3348=0,R3349&gt;=1,I3349&gt;=$B$6*$B$8-1),V3348+$B$6*$B$10*$B$8,AND(R3348=0,R3349&gt;=1,I3349&lt;$B$6*$B$8-1),V3348+I3348*$B$10,TRUE,V3348)</f>
        <v>13100</v>
      </c>
      <c r="W3349" s="17">
        <f t="shared" si="208"/>
        <v>234.9073520621638</v>
      </c>
    </row>
    <row r="3350" spans="7:23" x14ac:dyDescent="0.25">
      <c r="G3350" s="15">
        <v>3348</v>
      </c>
      <c r="H3350" s="1">
        <f t="shared" si="205"/>
        <v>55.783333333333331</v>
      </c>
      <c r="I3350" s="15" cm="1">
        <f t="array" ref="I3350">_xlfn.IFS(J3349&gt;=$C$13-$B$26,MINA(I3349+$B$13-S3350+S3349,$B$11),I3349=$B$11,MINA(I3349-S3350+S3349,$B$11),TRUE,MAXA(I3349-S3350+S3349,0))</f>
        <v>0</v>
      </c>
      <c r="J3350" s="1" cm="1">
        <f t="array" ref="J3350">_xlfn.IFS(J3349&gt;=$C$13-$B$26,0,I3349&lt;$B$11,J3349+$B$26,TRUE,0)</f>
        <v>0.24999999999999997</v>
      </c>
      <c r="K3350" s="3" cm="1">
        <f t="array" ref="K3350">_xlfn.IFS(AND(NOT($K3349=0),$L3349),0,NOT($L3349),$K3349+$B$26,TRUE,$K3349)</f>
        <v>0</v>
      </c>
      <c r="L3350" s="3" t="b" cm="1">
        <f t="array" ref="L3350">_xlfn.IFS(AND($I3350&gt;0,$K3350&gt;=$C$5-$B$26),TRUE,$R3350&gt;=$B$6,FALSE,$I3350=0,FALSE,TRUE,$L3349)</f>
        <v>0</v>
      </c>
      <c r="M3350" s="3" t="b" cm="1">
        <f t="array" ref="M3350">_xlfn.IFS($N3350&gt;=$B$4-$B$26,FALSE,AND($I3350&gt;0,$K3350&gt;=$B$5-$B$26),TRUE,AND($L3350,NOT($M3349)),FALSE,$M3349,TRUE,TRUE,FALSE)</f>
        <v>0</v>
      </c>
      <c r="N3350" s="3" cm="1">
        <f t="array" ref="N3350">_xlfn.IFS($M3349,$N3349+$B$26,NOT($M3349),0,TRUE,$M3349)</f>
        <v>0</v>
      </c>
      <c r="O3350" s="3" t="b" cm="1">
        <f t="array" ref="O3350">_xlfn.IFS($M3350,FALSE,AND($L3350,NOT($M3350),$R3350&lt;$B$6,$I3350&gt;0),TRUE,TRUE,FALSE)</f>
        <v>0</v>
      </c>
      <c r="P3350" s="3" cm="1">
        <f t="array" ref="P3350">_xlfn.IFS($P3349&gt;=$C$7-$B$26,0,$O3349,$P3349+$B$26,TRUE,0)</f>
        <v>1.6666666666666666E-2</v>
      </c>
      <c r="Q3350" s="3" t="b" cm="1">
        <f t="array" ref="Q3350">_xlfn.IFS(AND($L3350,NOT($M3350),NOT($O3350)),TRUE,$R3350&gt;=$B$6,FALSE,AND($L3350,NOT($M3350),$O3350,$P3350=0),TRUE,TRUE,FALSE)</f>
        <v>0</v>
      </c>
      <c r="R3350" s="3" cm="1">
        <f t="array" ref="R3350">_xlfn.IFS(AND($Q3349,$R3349&lt;$B$6),$R3349+1,AND(NOT($L3349),$R3349&gt;0),0,TRUE,$R3349)</f>
        <v>3</v>
      </c>
      <c r="S3350" s="1" cm="1">
        <f t="array" ref="S3350">_xlfn.IFS(AND(Q3349,I3349&gt;$B$8),S3349+$B$8,AND(Q3349,I3349&lt;=$B$8),S3349+I3349,TRUE,$S3349)</f>
        <v>131</v>
      </c>
      <c r="T3350" s="1">
        <f t="shared" si="206"/>
        <v>11790</v>
      </c>
      <c r="U3350" s="17">
        <f t="shared" si="207"/>
        <v>211.35345085150882</v>
      </c>
      <c r="V3350" s="47" cm="1">
        <f t="array" ref="V3350">_xlfn.IFS($B$6=1,S3350*$B$10,AND(R3349=0,R3350&gt;=1,I3350&gt;=$B$6*$B$8-1),V3349+$B$6*$B$10*$B$8,AND(R3349=0,R3350&gt;=1,I3350&lt;$B$6*$B$8-1),V3349+I3349*$B$10,TRUE,V3349)</f>
        <v>13100</v>
      </c>
      <c r="W3350" s="17">
        <f t="shared" si="208"/>
        <v>234.83716761278757</v>
      </c>
    </row>
    <row r="3351" spans="7:23" x14ac:dyDescent="0.25">
      <c r="G3351" s="15">
        <v>3349</v>
      </c>
      <c r="H3351" s="1">
        <f t="shared" si="205"/>
        <v>55.8</v>
      </c>
      <c r="I3351" s="15" cm="1">
        <f t="array" ref="I3351">_xlfn.IFS(J3350&gt;=$C$13-$B$26,MINA(I3350+$B$13-S3351+S3350,$B$11),I3350=$B$11,MINA(I3350-S3351+S3350,$B$11),TRUE,MAXA(I3350-S3351+S3350,0))</f>
        <v>0</v>
      </c>
      <c r="J3351" s="1" cm="1">
        <f t="array" ref="J3351">_xlfn.IFS(J3350&gt;=$C$13-$B$26,0,I3350&lt;$B$11,J3350+$B$26,TRUE,0)</f>
        <v>0.26666666666666666</v>
      </c>
      <c r="K3351" s="3" cm="1">
        <f t="array" ref="K3351">_xlfn.IFS(AND(NOT($K3350=0),$L3350),0,NOT($L3350),$K3350+$B$26,TRUE,$K3350)</f>
        <v>1.6666666666666666E-2</v>
      </c>
      <c r="L3351" s="3" t="b" cm="1">
        <f t="array" ref="L3351">_xlfn.IFS(AND($I3351&gt;0,$K3351&gt;=$C$5-$B$26),TRUE,$R3351&gt;=$B$6,FALSE,$I3351=0,FALSE,TRUE,$L3350)</f>
        <v>0</v>
      </c>
      <c r="M3351" s="3" t="b" cm="1">
        <f t="array" ref="M3351">_xlfn.IFS($N3351&gt;=$B$4-$B$26,FALSE,AND($I3351&gt;0,$K3351&gt;=$B$5-$B$26),TRUE,AND($L3351,NOT($M3350)),FALSE,$M3350,TRUE,TRUE,FALSE)</f>
        <v>0</v>
      </c>
      <c r="N3351" s="3" cm="1">
        <f t="array" ref="N3351">_xlfn.IFS($M3350,$N3350+$B$26,NOT($M3350),0,TRUE,$M3350)</f>
        <v>0</v>
      </c>
      <c r="O3351" s="3" t="b" cm="1">
        <f t="array" ref="O3351">_xlfn.IFS($M3351,FALSE,AND($L3351,NOT($M3351),$R3351&lt;$B$6,$I3351&gt;0),TRUE,TRUE,FALSE)</f>
        <v>0</v>
      </c>
      <c r="P3351" s="3" cm="1">
        <f t="array" ref="P3351">_xlfn.IFS($P3350&gt;=$C$7-$B$26,0,$O3350,$P3350+$B$26,TRUE,0)</f>
        <v>0</v>
      </c>
      <c r="Q3351" s="3" t="b" cm="1">
        <f t="array" ref="Q3351">_xlfn.IFS(AND($L3351,NOT($M3351),NOT($O3351)),TRUE,$R3351&gt;=$B$6,FALSE,AND($L3351,NOT($M3351),$O3351,$P3351=0),TRUE,TRUE,FALSE)</f>
        <v>0</v>
      </c>
      <c r="R3351" s="3" cm="1">
        <f t="array" ref="R3351">_xlfn.IFS(AND($Q3350,$R3350&lt;$B$6),$R3350+1,AND(NOT($L3350),$R3350&gt;0),0,TRUE,$R3350)</f>
        <v>0</v>
      </c>
      <c r="S3351" s="1" cm="1">
        <f t="array" ref="S3351">_xlfn.IFS(AND(Q3350,I3350&gt;$B$8),S3350+$B$8,AND(Q3350,I3350&lt;=$B$8),S3350+I3350,TRUE,$S3350)</f>
        <v>131</v>
      </c>
      <c r="T3351" s="1">
        <f t="shared" si="206"/>
        <v>11790</v>
      </c>
      <c r="U3351" s="17">
        <f t="shared" si="207"/>
        <v>211.29032258064518</v>
      </c>
      <c r="V3351" s="47" cm="1">
        <f t="array" ref="V3351">_xlfn.IFS($B$6=1,S3351*$B$10,AND(R3350=0,R3351&gt;=1,I3351&gt;=$B$6*$B$8-1),V3350+$B$6*$B$10*$B$8,AND(R3350=0,R3351&gt;=1,I3351&lt;$B$6*$B$8-1),V3350+I3350*$B$10,TRUE,V3350)</f>
        <v>13100</v>
      </c>
      <c r="W3351" s="17">
        <f t="shared" si="208"/>
        <v>234.76702508960574</v>
      </c>
    </row>
    <row r="3352" spans="7:23" x14ac:dyDescent="0.25">
      <c r="G3352" s="15">
        <v>3350</v>
      </c>
      <c r="H3352" s="1">
        <f t="shared" si="205"/>
        <v>55.816666666666663</v>
      </c>
      <c r="I3352" s="15" cm="1">
        <f t="array" ref="I3352">_xlfn.IFS(J3351&gt;=$C$13-$B$26,MINA(I3351+$B$13-S3352+S3351,$B$11),I3351=$B$11,MINA(I3351-S3352+S3351,$B$11),TRUE,MAXA(I3351-S3352+S3351,0))</f>
        <v>0</v>
      </c>
      <c r="J3352" s="1" cm="1">
        <f t="array" ref="J3352">_xlfn.IFS(J3351&gt;=$C$13-$B$26,0,I3351&lt;$B$11,J3351+$B$26,TRUE,0)</f>
        <v>0.28333333333333333</v>
      </c>
      <c r="K3352" s="3" cm="1">
        <f t="array" ref="K3352">_xlfn.IFS(AND(NOT($K3351=0),$L3351),0,NOT($L3351),$K3351+$B$26,TRUE,$K3351)</f>
        <v>3.3333333333333333E-2</v>
      </c>
      <c r="L3352" s="3" t="b" cm="1">
        <f t="array" ref="L3352">_xlfn.IFS(AND($I3352&gt;0,$K3352&gt;=$C$5-$B$26),TRUE,$R3352&gt;=$B$6,FALSE,$I3352=0,FALSE,TRUE,$L3351)</f>
        <v>0</v>
      </c>
      <c r="M3352" s="3" t="b" cm="1">
        <f t="array" ref="M3352">_xlfn.IFS($N3352&gt;=$B$4-$B$26,FALSE,AND($I3352&gt;0,$K3352&gt;=$B$5-$B$26),TRUE,AND($L3352,NOT($M3351)),FALSE,$M3351,TRUE,TRUE,FALSE)</f>
        <v>0</v>
      </c>
      <c r="N3352" s="3" cm="1">
        <f t="array" ref="N3352">_xlfn.IFS($M3351,$N3351+$B$26,NOT($M3351),0,TRUE,$M3351)</f>
        <v>0</v>
      </c>
      <c r="O3352" s="3" t="b" cm="1">
        <f t="array" ref="O3352">_xlfn.IFS($M3352,FALSE,AND($L3352,NOT($M3352),$R3352&lt;$B$6,$I3352&gt;0),TRUE,TRUE,FALSE)</f>
        <v>0</v>
      </c>
      <c r="P3352" s="3" cm="1">
        <f t="array" ref="P3352">_xlfn.IFS($P3351&gt;=$C$7-$B$26,0,$O3351,$P3351+$B$26,TRUE,0)</f>
        <v>0</v>
      </c>
      <c r="Q3352" s="3" t="b" cm="1">
        <f t="array" ref="Q3352">_xlfn.IFS(AND($L3352,NOT($M3352),NOT($O3352)),TRUE,$R3352&gt;=$B$6,FALSE,AND($L3352,NOT($M3352),$O3352,$P3352=0),TRUE,TRUE,FALSE)</f>
        <v>0</v>
      </c>
      <c r="R3352" s="3" cm="1">
        <f t="array" ref="R3352">_xlfn.IFS(AND($Q3351,$R3351&lt;$B$6),$R3351+1,AND(NOT($L3351),$R3351&gt;0),0,TRUE,$R3351)</f>
        <v>0</v>
      </c>
      <c r="S3352" s="1" cm="1">
        <f t="array" ref="S3352">_xlfn.IFS(AND(Q3351,I3351&gt;$B$8),S3351+$B$8,AND(Q3351,I3351&lt;=$B$8),S3351+I3351,TRUE,$S3351)</f>
        <v>131</v>
      </c>
      <c r="T3352" s="1">
        <f t="shared" si="206"/>
        <v>11790</v>
      </c>
      <c r="U3352" s="17">
        <f t="shared" si="207"/>
        <v>211.22723200955511</v>
      </c>
      <c r="V3352" s="47" cm="1">
        <f t="array" ref="V3352">_xlfn.IFS($B$6=1,S3352*$B$10,AND(R3351=0,R3352&gt;=1,I3352&gt;=$B$6*$B$8-1),V3351+$B$6*$B$10*$B$8,AND(R3351=0,R3352&gt;=1,I3352&lt;$B$6*$B$8-1),V3351+I3351*$B$10,TRUE,V3351)</f>
        <v>13100</v>
      </c>
      <c r="W3352" s="17">
        <f t="shared" si="208"/>
        <v>234.69692445506124</v>
      </c>
    </row>
    <row r="3353" spans="7:23" x14ac:dyDescent="0.25">
      <c r="G3353" s="15">
        <v>3351</v>
      </c>
      <c r="H3353" s="1">
        <f t="shared" si="205"/>
        <v>55.833333333333336</v>
      </c>
      <c r="I3353" s="15" cm="1">
        <f t="array" ref="I3353">_xlfn.IFS(J3352&gt;=$C$13-$B$26,MINA(I3352+$B$13-S3353+S3352,$B$11),I3352=$B$11,MINA(I3352-S3353+S3352,$B$11),TRUE,MAXA(I3352-S3353+S3352,0))</f>
        <v>0</v>
      </c>
      <c r="J3353" s="1" cm="1">
        <f t="array" ref="J3353">_xlfn.IFS(J3352&gt;=$C$13-$B$26,0,I3352&lt;$B$11,J3352+$B$26,TRUE,0)</f>
        <v>0.3</v>
      </c>
      <c r="K3353" s="3" cm="1">
        <f t="array" ref="K3353">_xlfn.IFS(AND(NOT($K3352=0),$L3352),0,NOT($L3352),$K3352+$B$26,TRUE,$K3352)</f>
        <v>0.05</v>
      </c>
      <c r="L3353" s="3" t="b" cm="1">
        <f t="array" ref="L3353">_xlfn.IFS(AND($I3353&gt;0,$K3353&gt;=$C$5-$B$26),TRUE,$R3353&gt;=$B$6,FALSE,$I3353=0,FALSE,TRUE,$L3352)</f>
        <v>0</v>
      </c>
      <c r="M3353" s="3" t="b" cm="1">
        <f t="array" ref="M3353">_xlfn.IFS($N3353&gt;=$B$4-$B$26,FALSE,AND($I3353&gt;0,$K3353&gt;=$B$5-$B$26),TRUE,AND($L3353,NOT($M3352)),FALSE,$M3352,TRUE,TRUE,FALSE)</f>
        <v>0</v>
      </c>
      <c r="N3353" s="3" cm="1">
        <f t="array" ref="N3353">_xlfn.IFS($M3352,$N3352+$B$26,NOT($M3352),0,TRUE,$M3352)</f>
        <v>0</v>
      </c>
      <c r="O3353" s="3" t="b" cm="1">
        <f t="array" ref="O3353">_xlfn.IFS($M3353,FALSE,AND($L3353,NOT($M3353),$R3353&lt;$B$6,$I3353&gt;0),TRUE,TRUE,FALSE)</f>
        <v>0</v>
      </c>
      <c r="P3353" s="3" cm="1">
        <f t="array" ref="P3353">_xlfn.IFS($P3352&gt;=$C$7-$B$26,0,$O3352,$P3352+$B$26,TRUE,0)</f>
        <v>0</v>
      </c>
      <c r="Q3353" s="3" t="b" cm="1">
        <f t="array" ref="Q3353">_xlfn.IFS(AND($L3353,NOT($M3353),NOT($O3353)),TRUE,$R3353&gt;=$B$6,FALSE,AND($L3353,NOT($M3353),$O3353,$P3353=0),TRUE,TRUE,FALSE)</f>
        <v>0</v>
      </c>
      <c r="R3353" s="3" cm="1">
        <f t="array" ref="R3353">_xlfn.IFS(AND($Q3352,$R3352&lt;$B$6),$R3352+1,AND(NOT($L3352),$R3352&gt;0),0,TRUE,$R3352)</f>
        <v>0</v>
      </c>
      <c r="S3353" s="1" cm="1">
        <f t="array" ref="S3353">_xlfn.IFS(AND(Q3352,I3352&gt;$B$8),S3352+$B$8,AND(Q3352,I3352&lt;=$B$8),S3352+I3352,TRUE,$S3352)</f>
        <v>131</v>
      </c>
      <c r="T3353" s="1">
        <f t="shared" si="206"/>
        <v>11790</v>
      </c>
      <c r="U3353" s="17">
        <f t="shared" si="207"/>
        <v>211.1641791044776</v>
      </c>
      <c r="V3353" s="47" cm="1">
        <f t="array" ref="V3353">_xlfn.IFS($B$6=1,S3353*$B$10,AND(R3352=0,R3353&gt;=1,I3353&gt;=$B$6*$B$8-1),V3352+$B$6*$B$10*$B$8,AND(R3352=0,R3353&gt;=1,I3353&lt;$B$6*$B$8-1),V3352+I3352*$B$10,TRUE,V3352)</f>
        <v>13100</v>
      </c>
      <c r="W3353" s="17">
        <f t="shared" si="208"/>
        <v>234.62686567164178</v>
      </c>
    </row>
    <row r="3354" spans="7:23" x14ac:dyDescent="0.25">
      <c r="G3354" s="15">
        <v>3352</v>
      </c>
      <c r="H3354" s="1">
        <f t="shared" si="205"/>
        <v>55.85</v>
      </c>
      <c r="I3354" s="15" cm="1">
        <f t="array" ref="I3354">_xlfn.IFS(J3353&gt;=$C$13-$B$26,MINA(I3353+$B$13-S3354+S3353,$B$11),I3353=$B$11,MINA(I3353-S3354+S3353,$B$11),TRUE,MAXA(I3353-S3354+S3353,0))</f>
        <v>0</v>
      </c>
      <c r="J3354" s="1" cm="1">
        <f t="array" ref="J3354">_xlfn.IFS(J3353&gt;=$C$13-$B$26,0,I3353&lt;$B$11,J3353+$B$26,TRUE,0)</f>
        <v>0.31666666666666665</v>
      </c>
      <c r="K3354" s="3" cm="1">
        <f t="array" ref="K3354">_xlfn.IFS(AND(NOT($K3353=0),$L3353),0,NOT($L3353),$K3353+$B$26,TRUE,$K3353)</f>
        <v>6.6666666666666666E-2</v>
      </c>
      <c r="L3354" s="3" t="b" cm="1">
        <f t="array" ref="L3354">_xlfn.IFS(AND($I3354&gt;0,$K3354&gt;=$C$5-$B$26),TRUE,$R3354&gt;=$B$6,FALSE,$I3354=0,FALSE,TRUE,$L3353)</f>
        <v>0</v>
      </c>
      <c r="M3354" s="3" t="b" cm="1">
        <f t="array" ref="M3354">_xlfn.IFS($N3354&gt;=$B$4-$B$26,FALSE,AND($I3354&gt;0,$K3354&gt;=$B$5-$B$26),TRUE,AND($L3354,NOT($M3353)),FALSE,$M3353,TRUE,TRUE,FALSE)</f>
        <v>0</v>
      </c>
      <c r="N3354" s="3" cm="1">
        <f t="array" ref="N3354">_xlfn.IFS($M3353,$N3353+$B$26,NOT($M3353),0,TRUE,$M3353)</f>
        <v>0</v>
      </c>
      <c r="O3354" s="3" t="b" cm="1">
        <f t="array" ref="O3354">_xlfn.IFS($M3354,FALSE,AND($L3354,NOT($M3354),$R3354&lt;$B$6,$I3354&gt;0),TRUE,TRUE,FALSE)</f>
        <v>0</v>
      </c>
      <c r="P3354" s="3" cm="1">
        <f t="array" ref="P3354">_xlfn.IFS($P3353&gt;=$C$7-$B$26,0,$O3353,$P3353+$B$26,TRUE,0)</f>
        <v>0</v>
      </c>
      <c r="Q3354" s="3" t="b" cm="1">
        <f t="array" ref="Q3354">_xlfn.IFS(AND($L3354,NOT($M3354),NOT($O3354)),TRUE,$R3354&gt;=$B$6,FALSE,AND($L3354,NOT($M3354),$O3354,$P3354=0),TRUE,TRUE,FALSE)</f>
        <v>0</v>
      </c>
      <c r="R3354" s="3" cm="1">
        <f t="array" ref="R3354">_xlfn.IFS(AND($Q3353,$R3353&lt;$B$6),$R3353+1,AND(NOT($L3353),$R3353&gt;0),0,TRUE,$R3353)</f>
        <v>0</v>
      </c>
      <c r="S3354" s="1" cm="1">
        <f t="array" ref="S3354">_xlfn.IFS(AND(Q3353,I3353&gt;$B$8),S3353+$B$8,AND(Q3353,I3353&lt;=$B$8),S3353+I3353,TRUE,$S3353)</f>
        <v>131</v>
      </c>
      <c r="T3354" s="1">
        <f t="shared" si="206"/>
        <v>11790</v>
      </c>
      <c r="U3354" s="17">
        <f t="shared" si="207"/>
        <v>211.10116383169202</v>
      </c>
      <c r="V3354" s="47" cm="1">
        <f t="array" ref="V3354">_xlfn.IFS($B$6=1,S3354*$B$10,AND(R3353=0,R3354&gt;=1,I3354&gt;=$B$6*$B$8-1),V3353+$B$6*$B$10*$B$8,AND(R3353=0,R3354&gt;=1,I3354&lt;$B$6*$B$8-1),V3353+I3353*$B$10,TRUE,V3353)</f>
        <v>13100</v>
      </c>
      <c r="W3354" s="17">
        <f t="shared" si="208"/>
        <v>234.55684870188003</v>
      </c>
    </row>
    <row r="3355" spans="7:23" x14ac:dyDescent="0.25">
      <c r="G3355" s="15">
        <v>3353</v>
      </c>
      <c r="H3355" s="1">
        <f t="shared" si="205"/>
        <v>55.866666666666667</v>
      </c>
      <c r="I3355" s="15" cm="1">
        <f t="array" ref="I3355">_xlfn.IFS(J3354&gt;=$C$13-$B$26,MINA(I3354+$B$13-S3355+S3354,$B$11),I3354=$B$11,MINA(I3354-S3355+S3354,$B$11),TRUE,MAXA(I3354-S3355+S3354,0))</f>
        <v>0</v>
      </c>
      <c r="J3355" s="1" cm="1">
        <f t="array" ref="J3355">_xlfn.IFS(J3354&gt;=$C$13-$B$26,0,I3354&lt;$B$11,J3354+$B$26,TRUE,0)</f>
        <v>0.33333333333333331</v>
      </c>
      <c r="K3355" s="3" cm="1">
        <f t="array" ref="K3355">_xlfn.IFS(AND(NOT($K3354=0),$L3354),0,NOT($L3354),$K3354+$B$26,TRUE,$K3354)</f>
        <v>8.3333333333333329E-2</v>
      </c>
      <c r="L3355" s="3" t="b" cm="1">
        <f t="array" ref="L3355">_xlfn.IFS(AND($I3355&gt;0,$K3355&gt;=$C$5-$B$26),TRUE,$R3355&gt;=$B$6,FALSE,$I3355=0,FALSE,TRUE,$L3354)</f>
        <v>0</v>
      </c>
      <c r="M3355" s="3" t="b" cm="1">
        <f t="array" ref="M3355">_xlfn.IFS($N3355&gt;=$B$4-$B$26,FALSE,AND($I3355&gt;0,$K3355&gt;=$B$5-$B$26),TRUE,AND($L3355,NOT($M3354)),FALSE,$M3354,TRUE,TRUE,FALSE)</f>
        <v>0</v>
      </c>
      <c r="N3355" s="3" cm="1">
        <f t="array" ref="N3355">_xlfn.IFS($M3354,$N3354+$B$26,NOT($M3354),0,TRUE,$M3354)</f>
        <v>0</v>
      </c>
      <c r="O3355" s="3" t="b" cm="1">
        <f t="array" ref="O3355">_xlfn.IFS($M3355,FALSE,AND($L3355,NOT($M3355),$R3355&lt;$B$6,$I3355&gt;0),TRUE,TRUE,FALSE)</f>
        <v>0</v>
      </c>
      <c r="P3355" s="3" cm="1">
        <f t="array" ref="P3355">_xlfn.IFS($P3354&gt;=$C$7-$B$26,0,$O3354,$P3354+$B$26,TRUE,0)</f>
        <v>0</v>
      </c>
      <c r="Q3355" s="3" t="b" cm="1">
        <f t="array" ref="Q3355">_xlfn.IFS(AND($L3355,NOT($M3355),NOT($O3355)),TRUE,$R3355&gt;=$B$6,FALSE,AND($L3355,NOT($M3355),$O3355,$P3355=0),TRUE,TRUE,FALSE)</f>
        <v>0</v>
      </c>
      <c r="R3355" s="3" cm="1">
        <f t="array" ref="R3355">_xlfn.IFS(AND($Q3354,$R3354&lt;$B$6),$R3354+1,AND(NOT($L3354),$R3354&gt;0),0,TRUE,$R3354)</f>
        <v>0</v>
      </c>
      <c r="S3355" s="1" cm="1">
        <f t="array" ref="S3355">_xlfn.IFS(AND(Q3354,I3354&gt;$B$8),S3354+$B$8,AND(Q3354,I3354&lt;=$B$8),S3354+I3354,TRUE,$S3354)</f>
        <v>131</v>
      </c>
      <c r="T3355" s="1">
        <f t="shared" si="206"/>
        <v>11790</v>
      </c>
      <c r="U3355" s="17">
        <f t="shared" si="207"/>
        <v>211.03818615751788</v>
      </c>
      <c r="V3355" s="47" cm="1">
        <f t="array" ref="V3355">_xlfn.IFS($B$6=1,S3355*$B$10,AND(R3354=0,R3355&gt;=1,I3355&gt;=$B$6*$B$8-1),V3354+$B$6*$B$10*$B$8,AND(R3354=0,R3355&gt;=1,I3355&lt;$B$6*$B$8-1),V3354+I3354*$B$10,TRUE,V3354)</f>
        <v>13100</v>
      </c>
      <c r="W3355" s="17">
        <f t="shared" si="208"/>
        <v>234.48687350835323</v>
      </c>
    </row>
    <row r="3356" spans="7:23" x14ac:dyDescent="0.25">
      <c r="G3356" s="15">
        <v>3354</v>
      </c>
      <c r="H3356" s="1">
        <f t="shared" si="205"/>
        <v>55.883333333333333</v>
      </c>
      <c r="I3356" s="15" cm="1">
        <f t="array" ref="I3356">_xlfn.IFS(J3355&gt;=$C$13-$B$26,MINA(I3355+$B$13-S3356+S3355,$B$11),I3355=$B$11,MINA(I3355-S3356+S3355,$B$11),TRUE,MAXA(I3355-S3356+S3355,0))</f>
        <v>0</v>
      </c>
      <c r="J3356" s="1" cm="1">
        <f t="array" ref="J3356">_xlfn.IFS(J3355&gt;=$C$13-$B$26,0,I3355&lt;$B$11,J3355+$B$26,TRUE,0)</f>
        <v>0.35</v>
      </c>
      <c r="K3356" s="3" cm="1">
        <f t="array" ref="K3356">_xlfn.IFS(AND(NOT($K3355=0),$L3355),0,NOT($L3355),$K3355+$B$26,TRUE,$K3355)</f>
        <v>9.9999999999999992E-2</v>
      </c>
      <c r="L3356" s="3" t="b" cm="1">
        <f t="array" ref="L3356">_xlfn.IFS(AND($I3356&gt;0,$K3356&gt;=$C$5-$B$26),TRUE,$R3356&gt;=$B$6,FALSE,$I3356=0,FALSE,TRUE,$L3355)</f>
        <v>0</v>
      </c>
      <c r="M3356" s="3" t="b" cm="1">
        <f t="array" ref="M3356">_xlfn.IFS($N3356&gt;=$B$4-$B$26,FALSE,AND($I3356&gt;0,$K3356&gt;=$B$5-$B$26),TRUE,AND($L3356,NOT($M3355)),FALSE,$M3355,TRUE,TRUE,FALSE)</f>
        <v>0</v>
      </c>
      <c r="N3356" s="3" cm="1">
        <f t="array" ref="N3356">_xlfn.IFS($M3355,$N3355+$B$26,NOT($M3355),0,TRUE,$M3355)</f>
        <v>0</v>
      </c>
      <c r="O3356" s="3" t="b" cm="1">
        <f t="array" ref="O3356">_xlfn.IFS($M3356,FALSE,AND($L3356,NOT($M3356),$R3356&lt;$B$6,$I3356&gt;0),TRUE,TRUE,FALSE)</f>
        <v>0</v>
      </c>
      <c r="P3356" s="3" cm="1">
        <f t="array" ref="P3356">_xlfn.IFS($P3355&gt;=$C$7-$B$26,0,$O3355,$P3355+$B$26,TRUE,0)</f>
        <v>0</v>
      </c>
      <c r="Q3356" s="3" t="b" cm="1">
        <f t="array" ref="Q3356">_xlfn.IFS(AND($L3356,NOT($M3356),NOT($O3356)),TRUE,$R3356&gt;=$B$6,FALSE,AND($L3356,NOT($M3356),$O3356,$P3356=0),TRUE,TRUE,FALSE)</f>
        <v>0</v>
      </c>
      <c r="R3356" s="3" cm="1">
        <f t="array" ref="R3356">_xlfn.IFS(AND($Q3355,$R3355&lt;$B$6),$R3355+1,AND(NOT($L3355),$R3355&gt;0),0,TRUE,$R3355)</f>
        <v>0</v>
      </c>
      <c r="S3356" s="1" cm="1">
        <f t="array" ref="S3356">_xlfn.IFS(AND(Q3355,I3355&gt;$B$8),S3355+$B$8,AND(Q3355,I3355&lt;=$B$8),S3355+I3355,TRUE,$S3355)</f>
        <v>131</v>
      </c>
      <c r="T3356" s="1">
        <f t="shared" si="206"/>
        <v>11790</v>
      </c>
      <c r="U3356" s="17">
        <f t="shared" si="207"/>
        <v>210.97524604831494</v>
      </c>
      <c r="V3356" s="47" cm="1">
        <f t="array" ref="V3356">_xlfn.IFS($B$6=1,S3356*$B$10,AND(R3355=0,R3356&gt;=1,I3356&gt;=$B$6*$B$8-1),V3355+$B$6*$B$10*$B$8,AND(R3355=0,R3356&gt;=1,I3356&lt;$B$6*$B$8-1),V3355+I3355*$B$10,TRUE,V3355)</f>
        <v>13100</v>
      </c>
      <c r="W3356" s="17">
        <f t="shared" si="208"/>
        <v>234.41694005368328</v>
      </c>
    </row>
    <row r="3357" spans="7:23" x14ac:dyDescent="0.25">
      <c r="G3357" s="15">
        <v>3355</v>
      </c>
      <c r="H3357" s="1">
        <f t="shared" si="205"/>
        <v>55.9</v>
      </c>
      <c r="I3357" s="15" cm="1">
        <f t="array" ref="I3357">_xlfn.IFS(J3356&gt;=$C$13-$B$26,MINA(I3356+$B$13-S3357+S3356,$B$11),I3356=$B$11,MINA(I3356-S3357+S3356,$B$11),TRUE,MAXA(I3356-S3357+S3356,0))</f>
        <v>0</v>
      </c>
      <c r="J3357" s="1" cm="1">
        <f t="array" ref="J3357">_xlfn.IFS(J3356&gt;=$C$13-$B$26,0,I3356&lt;$B$11,J3356+$B$26,TRUE,0)</f>
        <v>0.36666666666666664</v>
      </c>
      <c r="K3357" s="3" cm="1">
        <f t="array" ref="K3357">_xlfn.IFS(AND(NOT($K3356=0),$L3356),0,NOT($L3356),$K3356+$B$26,TRUE,$K3356)</f>
        <v>0.11666666666666665</v>
      </c>
      <c r="L3357" s="3" t="b" cm="1">
        <f t="array" ref="L3357">_xlfn.IFS(AND($I3357&gt;0,$K3357&gt;=$C$5-$B$26),TRUE,$R3357&gt;=$B$6,FALSE,$I3357=0,FALSE,TRUE,$L3356)</f>
        <v>0</v>
      </c>
      <c r="M3357" s="3" t="b" cm="1">
        <f t="array" ref="M3357">_xlfn.IFS($N3357&gt;=$B$4-$B$26,FALSE,AND($I3357&gt;0,$K3357&gt;=$B$5-$B$26),TRUE,AND($L3357,NOT($M3356)),FALSE,$M3356,TRUE,TRUE,FALSE)</f>
        <v>0</v>
      </c>
      <c r="N3357" s="3" cm="1">
        <f t="array" ref="N3357">_xlfn.IFS($M3356,$N3356+$B$26,NOT($M3356),0,TRUE,$M3356)</f>
        <v>0</v>
      </c>
      <c r="O3357" s="3" t="b" cm="1">
        <f t="array" ref="O3357">_xlfn.IFS($M3357,FALSE,AND($L3357,NOT($M3357),$R3357&lt;$B$6,$I3357&gt;0),TRUE,TRUE,FALSE)</f>
        <v>0</v>
      </c>
      <c r="P3357" s="3" cm="1">
        <f t="array" ref="P3357">_xlfn.IFS($P3356&gt;=$C$7-$B$26,0,$O3356,$P3356+$B$26,TRUE,0)</f>
        <v>0</v>
      </c>
      <c r="Q3357" s="3" t="b" cm="1">
        <f t="array" ref="Q3357">_xlfn.IFS(AND($L3357,NOT($M3357),NOT($O3357)),TRUE,$R3357&gt;=$B$6,FALSE,AND($L3357,NOT($M3357),$O3357,$P3357=0),TRUE,TRUE,FALSE)</f>
        <v>0</v>
      </c>
      <c r="R3357" s="3" cm="1">
        <f t="array" ref="R3357">_xlfn.IFS(AND($Q3356,$R3356&lt;$B$6),$R3356+1,AND(NOT($L3356),$R3356&gt;0),0,TRUE,$R3356)</f>
        <v>0</v>
      </c>
      <c r="S3357" s="1" cm="1">
        <f t="array" ref="S3357">_xlfn.IFS(AND(Q3356,I3356&gt;$B$8),S3356+$B$8,AND(Q3356,I3356&lt;=$B$8),S3356+I3356,TRUE,$S3356)</f>
        <v>131</v>
      </c>
      <c r="T3357" s="1">
        <f t="shared" si="206"/>
        <v>11790</v>
      </c>
      <c r="U3357" s="17">
        <f t="shared" si="207"/>
        <v>210.91234347048302</v>
      </c>
      <c r="V3357" s="47" cm="1">
        <f t="array" ref="V3357">_xlfn.IFS($B$6=1,S3357*$B$10,AND(R3356=0,R3357&gt;=1,I3357&gt;=$B$6*$B$8-1),V3356+$B$6*$B$10*$B$8,AND(R3356=0,R3357&gt;=1,I3357&lt;$B$6*$B$8-1),V3356+I3356*$B$10,TRUE,V3356)</f>
        <v>13100</v>
      </c>
      <c r="W3357" s="17">
        <f t="shared" si="208"/>
        <v>234.34704830053667</v>
      </c>
    </row>
    <row r="3358" spans="7:23" x14ac:dyDescent="0.25">
      <c r="G3358" s="15">
        <v>3356</v>
      </c>
      <c r="H3358" s="1">
        <f t="shared" si="205"/>
        <v>55.916666666666664</v>
      </c>
      <c r="I3358" s="15" cm="1">
        <f t="array" ref="I3358">_xlfn.IFS(J3357&gt;=$C$13-$B$26,MINA(I3357+$B$13-S3358+S3357,$B$11),I3357=$B$11,MINA(I3357-S3358+S3357,$B$11),TRUE,MAXA(I3357-S3358+S3357,0))</f>
        <v>0</v>
      </c>
      <c r="J3358" s="1" cm="1">
        <f t="array" ref="J3358">_xlfn.IFS(J3357&gt;=$C$13-$B$26,0,I3357&lt;$B$11,J3357+$B$26,TRUE,0)</f>
        <v>0.3833333333333333</v>
      </c>
      <c r="K3358" s="3" cm="1">
        <f t="array" ref="K3358">_xlfn.IFS(AND(NOT($K3357=0),$L3357),0,NOT($L3357),$K3357+$B$26,TRUE,$K3357)</f>
        <v>0.13333333333333333</v>
      </c>
      <c r="L3358" s="3" t="b" cm="1">
        <f t="array" ref="L3358">_xlfn.IFS(AND($I3358&gt;0,$K3358&gt;=$C$5-$B$26),TRUE,$R3358&gt;=$B$6,FALSE,$I3358=0,FALSE,TRUE,$L3357)</f>
        <v>0</v>
      </c>
      <c r="M3358" s="3" t="b" cm="1">
        <f t="array" ref="M3358">_xlfn.IFS($N3358&gt;=$B$4-$B$26,FALSE,AND($I3358&gt;0,$K3358&gt;=$B$5-$B$26),TRUE,AND($L3358,NOT($M3357)),FALSE,$M3357,TRUE,TRUE,FALSE)</f>
        <v>0</v>
      </c>
      <c r="N3358" s="3" cm="1">
        <f t="array" ref="N3358">_xlfn.IFS($M3357,$N3357+$B$26,NOT($M3357),0,TRUE,$M3357)</f>
        <v>0</v>
      </c>
      <c r="O3358" s="3" t="b" cm="1">
        <f t="array" ref="O3358">_xlfn.IFS($M3358,FALSE,AND($L3358,NOT($M3358),$R3358&lt;$B$6,$I3358&gt;0),TRUE,TRUE,FALSE)</f>
        <v>0</v>
      </c>
      <c r="P3358" s="3" cm="1">
        <f t="array" ref="P3358">_xlfn.IFS($P3357&gt;=$C$7-$B$26,0,$O3357,$P3357+$B$26,TRUE,0)</f>
        <v>0</v>
      </c>
      <c r="Q3358" s="3" t="b" cm="1">
        <f t="array" ref="Q3358">_xlfn.IFS(AND($L3358,NOT($M3358),NOT($O3358)),TRUE,$R3358&gt;=$B$6,FALSE,AND($L3358,NOT($M3358),$O3358,$P3358=0),TRUE,TRUE,FALSE)</f>
        <v>0</v>
      </c>
      <c r="R3358" s="3" cm="1">
        <f t="array" ref="R3358">_xlfn.IFS(AND($Q3357,$R3357&lt;$B$6),$R3357+1,AND(NOT($L3357),$R3357&gt;0),0,TRUE,$R3357)</f>
        <v>0</v>
      </c>
      <c r="S3358" s="1" cm="1">
        <f t="array" ref="S3358">_xlfn.IFS(AND(Q3357,I3357&gt;$B$8),S3357+$B$8,AND(Q3357,I3357&lt;=$B$8),S3357+I3357,TRUE,$S3357)</f>
        <v>131</v>
      </c>
      <c r="T3358" s="1">
        <f t="shared" si="206"/>
        <v>11790</v>
      </c>
      <c r="U3358" s="17">
        <f t="shared" si="207"/>
        <v>210.849478390462</v>
      </c>
      <c r="V3358" s="47" cm="1">
        <f t="array" ref="V3358">_xlfn.IFS($B$6=1,S3358*$B$10,AND(R3357=0,R3358&gt;=1,I3358&gt;=$B$6*$B$8-1),V3357+$B$6*$B$10*$B$8,AND(R3357=0,R3358&gt;=1,I3358&lt;$B$6*$B$8-1),V3357+I3357*$B$10,TRUE,V3357)</f>
        <v>13100</v>
      </c>
      <c r="W3358" s="17">
        <f t="shared" si="208"/>
        <v>234.27719821162444</v>
      </c>
    </row>
    <row r="3359" spans="7:23" x14ac:dyDescent="0.25">
      <c r="G3359" s="15">
        <v>3357</v>
      </c>
      <c r="H3359" s="1">
        <f t="shared" si="205"/>
        <v>55.93333333333333</v>
      </c>
      <c r="I3359" s="15" cm="1">
        <f t="array" ref="I3359">_xlfn.IFS(J3358&gt;=$C$13-$B$26,MINA(I3358+$B$13-S3359+S3358,$B$11),I3358=$B$11,MINA(I3358-S3359+S3358,$B$11),TRUE,MAXA(I3358-S3359+S3358,0))</f>
        <v>0</v>
      </c>
      <c r="J3359" s="1" cm="1">
        <f t="array" ref="J3359">_xlfn.IFS(J3358&gt;=$C$13-$B$26,0,I3358&lt;$B$11,J3358+$B$26,TRUE,0)</f>
        <v>0.39999999999999997</v>
      </c>
      <c r="K3359" s="3" cm="1">
        <f t="array" ref="K3359">_xlfn.IFS(AND(NOT($K3358=0),$L3358),0,NOT($L3358),$K3358+$B$26,TRUE,$K3358)</f>
        <v>0.15</v>
      </c>
      <c r="L3359" s="3" t="b" cm="1">
        <f t="array" ref="L3359">_xlfn.IFS(AND($I3359&gt;0,$K3359&gt;=$C$5-$B$26),TRUE,$R3359&gt;=$B$6,FALSE,$I3359=0,FALSE,TRUE,$L3358)</f>
        <v>0</v>
      </c>
      <c r="M3359" s="3" t="b" cm="1">
        <f t="array" ref="M3359">_xlfn.IFS($N3359&gt;=$B$4-$B$26,FALSE,AND($I3359&gt;0,$K3359&gt;=$B$5-$B$26),TRUE,AND($L3359,NOT($M3358)),FALSE,$M3358,TRUE,TRUE,FALSE)</f>
        <v>0</v>
      </c>
      <c r="N3359" s="3" cm="1">
        <f t="array" ref="N3359">_xlfn.IFS($M3358,$N3358+$B$26,NOT($M3358),0,TRUE,$M3358)</f>
        <v>0</v>
      </c>
      <c r="O3359" s="3" t="b" cm="1">
        <f t="array" ref="O3359">_xlfn.IFS($M3359,FALSE,AND($L3359,NOT($M3359),$R3359&lt;$B$6,$I3359&gt;0),TRUE,TRUE,FALSE)</f>
        <v>0</v>
      </c>
      <c r="P3359" s="3" cm="1">
        <f t="array" ref="P3359">_xlfn.IFS($P3358&gt;=$C$7-$B$26,0,$O3358,$P3358+$B$26,TRUE,0)</f>
        <v>0</v>
      </c>
      <c r="Q3359" s="3" t="b" cm="1">
        <f t="array" ref="Q3359">_xlfn.IFS(AND($L3359,NOT($M3359),NOT($O3359)),TRUE,$R3359&gt;=$B$6,FALSE,AND($L3359,NOT($M3359),$O3359,$P3359=0),TRUE,TRUE,FALSE)</f>
        <v>0</v>
      </c>
      <c r="R3359" s="3" cm="1">
        <f t="array" ref="R3359">_xlfn.IFS(AND($Q3358,$R3358&lt;$B$6),$R3358+1,AND(NOT($L3358),$R3358&gt;0),0,TRUE,$R3358)</f>
        <v>0</v>
      </c>
      <c r="S3359" s="1" cm="1">
        <f t="array" ref="S3359">_xlfn.IFS(AND(Q3358,I3358&gt;$B$8),S3358+$B$8,AND(Q3358,I3358&lt;=$B$8),S3358+I3358,TRUE,$S3358)</f>
        <v>131</v>
      </c>
      <c r="T3359" s="1">
        <f t="shared" si="206"/>
        <v>11790</v>
      </c>
      <c r="U3359" s="17">
        <f t="shared" si="207"/>
        <v>210.78665077473184</v>
      </c>
      <c r="V3359" s="47" cm="1">
        <f t="array" ref="V3359">_xlfn.IFS($B$6=1,S3359*$B$10,AND(R3358=0,R3359&gt;=1,I3359&gt;=$B$6*$B$8-1),V3358+$B$6*$B$10*$B$8,AND(R3358=0,R3359&gt;=1,I3359&lt;$B$6*$B$8-1),V3358+I3358*$B$10,TRUE,V3358)</f>
        <v>13100</v>
      </c>
      <c r="W3359" s="17">
        <f t="shared" si="208"/>
        <v>234.20738974970203</v>
      </c>
    </row>
    <row r="3360" spans="7:23" x14ac:dyDescent="0.25">
      <c r="G3360" s="15">
        <v>3358</v>
      </c>
      <c r="H3360" s="1">
        <f t="shared" si="205"/>
        <v>55.949999999999996</v>
      </c>
      <c r="I3360" s="15" cm="1">
        <f t="array" ref="I3360">_xlfn.IFS(J3359&gt;=$C$13-$B$26,MINA(I3359+$B$13-S3360+S3359,$B$11),I3359=$B$11,MINA(I3359-S3360+S3359,$B$11),TRUE,MAXA(I3359-S3360+S3359,0))</f>
        <v>0</v>
      </c>
      <c r="J3360" s="1" cm="1">
        <f t="array" ref="J3360">_xlfn.IFS(J3359&gt;=$C$13-$B$26,0,I3359&lt;$B$11,J3359+$B$26,TRUE,0)</f>
        <v>0.41666666666666663</v>
      </c>
      <c r="K3360" s="3" cm="1">
        <f t="array" ref="K3360">_xlfn.IFS(AND(NOT($K3359=0),$L3359),0,NOT($L3359),$K3359+$B$26,TRUE,$K3359)</f>
        <v>0.16666666666666666</v>
      </c>
      <c r="L3360" s="3" t="b" cm="1">
        <f t="array" ref="L3360">_xlfn.IFS(AND($I3360&gt;0,$K3360&gt;=$C$5-$B$26),TRUE,$R3360&gt;=$B$6,FALSE,$I3360=0,FALSE,TRUE,$L3359)</f>
        <v>0</v>
      </c>
      <c r="M3360" s="3" t="b" cm="1">
        <f t="array" ref="M3360">_xlfn.IFS($N3360&gt;=$B$4-$B$26,FALSE,AND($I3360&gt;0,$K3360&gt;=$B$5-$B$26),TRUE,AND($L3360,NOT($M3359)),FALSE,$M3359,TRUE,TRUE,FALSE)</f>
        <v>0</v>
      </c>
      <c r="N3360" s="3" cm="1">
        <f t="array" ref="N3360">_xlfn.IFS($M3359,$N3359+$B$26,NOT($M3359),0,TRUE,$M3359)</f>
        <v>0</v>
      </c>
      <c r="O3360" s="3" t="b" cm="1">
        <f t="array" ref="O3360">_xlfn.IFS($M3360,FALSE,AND($L3360,NOT($M3360),$R3360&lt;$B$6,$I3360&gt;0),TRUE,TRUE,FALSE)</f>
        <v>0</v>
      </c>
      <c r="P3360" s="3" cm="1">
        <f t="array" ref="P3360">_xlfn.IFS($P3359&gt;=$C$7-$B$26,0,$O3359,$P3359+$B$26,TRUE,0)</f>
        <v>0</v>
      </c>
      <c r="Q3360" s="3" t="b" cm="1">
        <f t="array" ref="Q3360">_xlfn.IFS(AND($L3360,NOT($M3360),NOT($O3360)),TRUE,$R3360&gt;=$B$6,FALSE,AND($L3360,NOT($M3360),$O3360,$P3360=0),TRUE,TRUE,FALSE)</f>
        <v>0</v>
      </c>
      <c r="R3360" s="3" cm="1">
        <f t="array" ref="R3360">_xlfn.IFS(AND($Q3359,$R3359&lt;$B$6),$R3359+1,AND(NOT($L3359),$R3359&gt;0),0,TRUE,$R3359)</f>
        <v>0</v>
      </c>
      <c r="S3360" s="1" cm="1">
        <f t="array" ref="S3360">_xlfn.IFS(AND(Q3359,I3359&gt;$B$8),S3359+$B$8,AND(Q3359,I3359&lt;=$B$8),S3359+I3359,TRUE,$S3359)</f>
        <v>131</v>
      </c>
      <c r="T3360" s="1">
        <f t="shared" si="206"/>
        <v>11790</v>
      </c>
      <c r="U3360" s="17">
        <f t="shared" si="207"/>
        <v>210.72386058981235</v>
      </c>
      <c r="V3360" s="47" cm="1">
        <f t="array" ref="V3360">_xlfn.IFS($B$6=1,S3360*$B$10,AND(R3359=0,R3360&gt;=1,I3360&gt;=$B$6*$B$8-1),V3359+$B$6*$B$10*$B$8,AND(R3359=0,R3360&gt;=1,I3360&lt;$B$6*$B$8-1),V3359+I3359*$B$10,TRUE,V3359)</f>
        <v>13100</v>
      </c>
      <c r="W3360" s="17">
        <f t="shared" si="208"/>
        <v>234.13762287756927</v>
      </c>
    </row>
    <row r="3361" spans="7:23" x14ac:dyDescent="0.25">
      <c r="G3361" s="15">
        <v>3359</v>
      </c>
      <c r="H3361" s="1">
        <f t="shared" si="205"/>
        <v>55.966666666666669</v>
      </c>
      <c r="I3361" s="15" cm="1">
        <f t="array" ref="I3361">_xlfn.IFS(J3360&gt;=$C$13-$B$26,MINA(I3360+$B$13-S3361+S3360,$B$11),I3360=$B$11,MINA(I3360-S3361+S3360,$B$11),TRUE,MAXA(I3360-S3361+S3360,0))</f>
        <v>0</v>
      </c>
      <c r="J3361" s="1" cm="1">
        <f t="array" ref="J3361">_xlfn.IFS(J3360&gt;=$C$13-$B$26,0,I3360&lt;$B$11,J3360+$B$26,TRUE,0)</f>
        <v>0.43333333333333329</v>
      </c>
      <c r="K3361" s="3" cm="1">
        <f t="array" ref="K3361">_xlfn.IFS(AND(NOT($K3360=0),$L3360),0,NOT($L3360),$K3360+$B$26,TRUE,$K3360)</f>
        <v>0.18333333333333332</v>
      </c>
      <c r="L3361" s="3" t="b" cm="1">
        <f t="array" ref="L3361">_xlfn.IFS(AND($I3361&gt;0,$K3361&gt;=$C$5-$B$26),TRUE,$R3361&gt;=$B$6,FALSE,$I3361=0,FALSE,TRUE,$L3360)</f>
        <v>0</v>
      </c>
      <c r="M3361" s="3" t="b" cm="1">
        <f t="array" ref="M3361">_xlfn.IFS($N3361&gt;=$B$4-$B$26,FALSE,AND($I3361&gt;0,$K3361&gt;=$B$5-$B$26),TRUE,AND($L3361,NOT($M3360)),FALSE,$M3360,TRUE,TRUE,FALSE)</f>
        <v>0</v>
      </c>
      <c r="N3361" s="3" cm="1">
        <f t="array" ref="N3361">_xlfn.IFS($M3360,$N3360+$B$26,NOT($M3360),0,TRUE,$M3360)</f>
        <v>0</v>
      </c>
      <c r="O3361" s="3" t="b" cm="1">
        <f t="array" ref="O3361">_xlfn.IFS($M3361,FALSE,AND($L3361,NOT($M3361),$R3361&lt;$B$6,$I3361&gt;0),TRUE,TRUE,FALSE)</f>
        <v>0</v>
      </c>
      <c r="P3361" s="3" cm="1">
        <f t="array" ref="P3361">_xlfn.IFS($P3360&gt;=$C$7-$B$26,0,$O3360,$P3360+$B$26,TRUE,0)</f>
        <v>0</v>
      </c>
      <c r="Q3361" s="3" t="b" cm="1">
        <f t="array" ref="Q3361">_xlfn.IFS(AND($L3361,NOT($M3361),NOT($O3361)),TRUE,$R3361&gt;=$B$6,FALSE,AND($L3361,NOT($M3361),$O3361,$P3361=0),TRUE,TRUE,FALSE)</f>
        <v>0</v>
      </c>
      <c r="R3361" s="3" cm="1">
        <f t="array" ref="R3361">_xlfn.IFS(AND($Q3360,$R3360&lt;$B$6),$R3360+1,AND(NOT($L3360),$R3360&gt;0),0,TRUE,$R3360)</f>
        <v>0</v>
      </c>
      <c r="S3361" s="1" cm="1">
        <f t="array" ref="S3361">_xlfn.IFS(AND(Q3360,I3360&gt;$B$8),S3360+$B$8,AND(Q3360,I3360&lt;=$B$8),S3360+I3360,TRUE,$S3360)</f>
        <v>131</v>
      </c>
      <c r="T3361" s="1">
        <f t="shared" si="206"/>
        <v>11790</v>
      </c>
      <c r="U3361" s="17">
        <f t="shared" si="207"/>
        <v>210.66110780226325</v>
      </c>
      <c r="V3361" s="47" cm="1">
        <f t="array" ref="V3361">_xlfn.IFS($B$6=1,S3361*$B$10,AND(R3360=0,R3361&gt;=1,I3361&gt;=$B$6*$B$8-1),V3360+$B$6*$B$10*$B$8,AND(R3360=0,R3361&gt;=1,I3361&lt;$B$6*$B$8-1),V3360+I3360*$B$10,TRUE,V3360)</f>
        <v>13100</v>
      </c>
      <c r="W3361" s="17">
        <f t="shared" si="208"/>
        <v>234.06789755807029</v>
      </c>
    </row>
    <row r="3362" spans="7:23" x14ac:dyDescent="0.25">
      <c r="G3362" s="15">
        <v>3360</v>
      </c>
      <c r="H3362" s="1">
        <f t="shared" si="205"/>
        <v>55.983333333333334</v>
      </c>
      <c r="I3362" s="15" cm="1">
        <f t="array" ref="I3362">_xlfn.IFS(J3361&gt;=$C$13-$B$26,MINA(I3361+$B$13-S3362+S3361,$B$11),I3361=$B$11,MINA(I3361-S3362+S3361,$B$11),TRUE,MAXA(I3361-S3362+S3361,0))</f>
        <v>0</v>
      </c>
      <c r="J3362" s="1" cm="1">
        <f t="array" ref="J3362">_xlfn.IFS(J3361&gt;=$C$13-$B$26,0,I3361&lt;$B$11,J3361+$B$26,TRUE,0)</f>
        <v>0.44999999999999996</v>
      </c>
      <c r="K3362" s="3" cm="1">
        <f t="array" ref="K3362">_xlfn.IFS(AND(NOT($K3361=0),$L3361),0,NOT($L3361),$K3361+$B$26,TRUE,$K3361)</f>
        <v>0.19999999999999998</v>
      </c>
      <c r="L3362" s="3" t="b" cm="1">
        <f t="array" ref="L3362">_xlfn.IFS(AND($I3362&gt;0,$K3362&gt;=$C$5-$B$26),TRUE,$R3362&gt;=$B$6,FALSE,$I3362=0,FALSE,TRUE,$L3361)</f>
        <v>0</v>
      </c>
      <c r="M3362" s="3" t="b" cm="1">
        <f t="array" ref="M3362">_xlfn.IFS($N3362&gt;=$B$4-$B$26,FALSE,AND($I3362&gt;0,$K3362&gt;=$B$5-$B$26),TRUE,AND($L3362,NOT($M3361)),FALSE,$M3361,TRUE,TRUE,FALSE)</f>
        <v>0</v>
      </c>
      <c r="N3362" s="3" cm="1">
        <f t="array" ref="N3362">_xlfn.IFS($M3361,$N3361+$B$26,NOT($M3361),0,TRUE,$M3361)</f>
        <v>0</v>
      </c>
      <c r="O3362" s="3" t="b" cm="1">
        <f t="array" ref="O3362">_xlfn.IFS($M3362,FALSE,AND($L3362,NOT($M3362),$R3362&lt;$B$6,$I3362&gt;0),TRUE,TRUE,FALSE)</f>
        <v>0</v>
      </c>
      <c r="P3362" s="3" cm="1">
        <f t="array" ref="P3362">_xlfn.IFS($P3361&gt;=$C$7-$B$26,0,$O3361,$P3361+$B$26,TRUE,0)</f>
        <v>0</v>
      </c>
      <c r="Q3362" s="3" t="b" cm="1">
        <f t="array" ref="Q3362">_xlfn.IFS(AND($L3362,NOT($M3362),NOT($O3362)),TRUE,$R3362&gt;=$B$6,FALSE,AND($L3362,NOT($M3362),$O3362,$P3362=0),TRUE,TRUE,FALSE)</f>
        <v>0</v>
      </c>
      <c r="R3362" s="3" cm="1">
        <f t="array" ref="R3362">_xlfn.IFS(AND($Q3361,$R3361&lt;$B$6),$R3361+1,AND(NOT($L3361),$R3361&gt;0),0,TRUE,$R3361)</f>
        <v>0</v>
      </c>
      <c r="S3362" s="1" cm="1">
        <f t="array" ref="S3362">_xlfn.IFS(AND(Q3361,I3361&gt;$B$8),S3361+$B$8,AND(Q3361,I3361&lt;=$B$8),S3361+I3361,TRUE,$S3361)</f>
        <v>131</v>
      </c>
      <c r="T3362" s="1">
        <f t="shared" si="206"/>
        <v>11790</v>
      </c>
      <c r="U3362" s="17">
        <f t="shared" si="207"/>
        <v>210.59839237868414</v>
      </c>
      <c r="V3362" s="47" cm="1">
        <f t="array" ref="V3362">_xlfn.IFS($B$6=1,S3362*$B$10,AND(R3361=0,R3362&gt;=1,I3362&gt;=$B$6*$B$8-1),V3361+$B$6*$B$10*$B$8,AND(R3361=0,R3362&gt;=1,I3362&lt;$B$6*$B$8-1),V3361+I3361*$B$10,TRUE,V3361)</f>
        <v>13100</v>
      </c>
      <c r="W3362" s="17">
        <f t="shared" si="208"/>
        <v>233.99821375409348</v>
      </c>
    </row>
    <row r="3363" spans="7:23" x14ac:dyDescent="0.25">
      <c r="G3363" s="15">
        <v>3361</v>
      </c>
      <c r="H3363" s="1">
        <f t="shared" si="205"/>
        <v>56</v>
      </c>
      <c r="I3363" s="15" cm="1">
        <f t="array" ref="I3363">_xlfn.IFS(J3362&gt;=$C$13-$B$26,MINA(I3362+$B$13-S3363+S3362,$B$11),I3362=$B$11,MINA(I3362-S3363+S3362,$B$11),TRUE,MAXA(I3362-S3363+S3362,0))</f>
        <v>0</v>
      </c>
      <c r="J3363" s="1" cm="1">
        <f t="array" ref="J3363">_xlfn.IFS(J3362&gt;=$C$13-$B$26,0,I3362&lt;$B$11,J3362+$B$26,TRUE,0)</f>
        <v>0.46666666666666662</v>
      </c>
      <c r="K3363" s="3" cm="1">
        <f t="array" ref="K3363">_xlfn.IFS(AND(NOT($K3362=0),$L3362),0,NOT($L3362),$K3362+$B$26,TRUE,$K3362)</f>
        <v>0.21666666666666665</v>
      </c>
      <c r="L3363" s="3" t="b" cm="1">
        <f t="array" ref="L3363">_xlfn.IFS(AND($I3363&gt;0,$K3363&gt;=$C$5-$B$26),TRUE,$R3363&gt;=$B$6,FALSE,$I3363=0,FALSE,TRUE,$L3362)</f>
        <v>0</v>
      </c>
      <c r="M3363" s="3" t="b" cm="1">
        <f t="array" ref="M3363">_xlfn.IFS($N3363&gt;=$B$4-$B$26,FALSE,AND($I3363&gt;0,$K3363&gt;=$B$5-$B$26),TRUE,AND($L3363,NOT($M3362)),FALSE,$M3362,TRUE,TRUE,FALSE)</f>
        <v>0</v>
      </c>
      <c r="N3363" s="3" cm="1">
        <f t="array" ref="N3363">_xlfn.IFS($M3362,$N3362+$B$26,NOT($M3362),0,TRUE,$M3362)</f>
        <v>0</v>
      </c>
      <c r="O3363" s="3" t="b" cm="1">
        <f t="array" ref="O3363">_xlfn.IFS($M3363,FALSE,AND($L3363,NOT($M3363),$R3363&lt;$B$6,$I3363&gt;0),TRUE,TRUE,FALSE)</f>
        <v>0</v>
      </c>
      <c r="P3363" s="3" cm="1">
        <f t="array" ref="P3363">_xlfn.IFS($P3362&gt;=$C$7-$B$26,0,$O3362,$P3362+$B$26,TRUE,0)</f>
        <v>0</v>
      </c>
      <c r="Q3363" s="3" t="b" cm="1">
        <f t="array" ref="Q3363">_xlfn.IFS(AND($L3363,NOT($M3363),NOT($O3363)),TRUE,$R3363&gt;=$B$6,FALSE,AND($L3363,NOT($M3363),$O3363,$P3363=0),TRUE,TRUE,FALSE)</f>
        <v>0</v>
      </c>
      <c r="R3363" s="3" cm="1">
        <f t="array" ref="R3363">_xlfn.IFS(AND($Q3362,$R3362&lt;$B$6),$R3362+1,AND(NOT($L3362),$R3362&gt;0),0,TRUE,$R3362)</f>
        <v>0</v>
      </c>
      <c r="S3363" s="1" cm="1">
        <f t="array" ref="S3363">_xlfn.IFS(AND(Q3362,I3362&gt;$B$8),S3362+$B$8,AND(Q3362,I3362&lt;=$B$8),S3362+I3362,TRUE,$S3362)</f>
        <v>131</v>
      </c>
      <c r="T3363" s="1">
        <f t="shared" si="206"/>
        <v>11790</v>
      </c>
      <c r="U3363" s="17">
        <f t="shared" si="207"/>
        <v>210.53571428571428</v>
      </c>
      <c r="V3363" s="47" cm="1">
        <f t="array" ref="V3363">_xlfn.IFS($B$6=1,S3363*$B$10,AND(R3362=0,R3363&gt;=1,I3363&gt;=$B$6*$B$8-1),V3362+$B$6*$B$10*$B$8,AND(R3362=0,R3363&gt;=1,I3363&lt;$B$6*$B$8-1),V3362+I3362*$B$10,TRUE,V3362)</f>
        <v>13100</v>
      </c>
      <c r="W3363" s="17">
        <f t="shared" si="208"/>
        <v>233.92857142857142</v>
      </c>
    </row>
    <row r="3364" spans="7:23" x14ac:dyDescent="0.25">
      <c r="G3364" s="15">
        <v>3362</v>
      </c>
      <c r="H3364" s="1">
        <f t="shared" si="205"/>
        <v>56.016666666666666</v>
      </c>
      <c r="I3364" s="15" cm="1">
        <f t="array" ref="I3364">_xlfn.IFS(J3363&gt;=$C$13-$B$26,MINA(I3363+$B$13-S3364+S3363,$B$11),I3363=$B$11,MINA(I3363-S3364+S3363,$B$11),TRUE,MAXA(I3363-S3364+S3363,0))</f>
        <v>0</v>
      </c>
      <c r="J3364" s="1" cm="1">
        <f t="array" ref="J3364">_xlfn.IFS(J3363&gt;=$C$13-$B$26,0,I3363&lt;$B$11,J3363+$B$26,TRUE,0)</f>
        <v>0.48333333333333328</v>
      </c>
      <c r="K3364" s="3" cm="1">
        <f t="array" ref="K3364">_xlfn.IFS(AND(NOT($K3363=0),$L3363),0,NOT($L3363),$K3363+$B$26,TRUE,$K3363)</f>
        <v>0.23333333333333331</v>
      </c>
      <c r="L3364" s="3" t="b" cm="1">
        <f t="array" ref="L3364">_xlfn.IFS(AND($I3364&gt;0,$K3364&gt;=$C$5-$B$26),TRUE,$R3364&gt;=$B$6,FALSE,$I3364=0,FALSE,TRUE,$L3363)</f>
        <v>0</v>
      </c>
      <c r="M3364" s="3" t="b" cm="1">
        <f t="array" ref="M3364">_xlfn.IFS($N3364&gt;=$B$4-$B$26,FALSE,AND($I3364&gt;0,$K3364&gt;=$B$5-$B$26),TRUE,AND($L3364,NOT($M3363)),FALSE,$M3363,TRUE,TRUE,FALSE)</f>
        <v>0</v>
      </c>
      <c r="N3364" s="3" cm="1">
        <f t="array" ref="N3364">_xlfn.IFS($M3363,$N3363+$B$26,NOT($M3363),0,TRUE,$M3363)</f>
        <v>0</v>
      </c>
      <c r="O3364" s="3" t="b" cm="1">
        <f t="array" ref="O3364">_xlfn.IFS($M3364,FALSE,AND($L3364,NOT($M3364),$R3364&lt;$B$6,$I3364&gt;0),TRUE,TRUE,FALSE)</f>
        <v>0</v>
      </c>
      <c r="P3364" s="3" cm="1">
        <f t="array" ref="P3364">_xlfn.IFS($P3363&gt;=$C$7-$B$26,0,$O3363,$P3363+$B$26,TRUE,0)</f>
        <v>0</v>
      </c>
      <c r="Q3364" s="3" t="b" cm="1">
        <f t="array" ref="Q3364">_xlfn.IFS(AND($L3364,NOT($M3364),NOT($O3364)),TRUE,$R3364&gt;=$B$6,FALSE,AND($L3364,NOT($M3364),$O3364,$P3364=0),TRUE,TRUE,FALSE)</f>
        <v>0</v>
      </c>
      <c r="R3364" s="3" cm="1">
        <f t="array" ref="R3364">_xlfn.IFS(AND($Q3363,$R3363&lt;$B$6),$R3363+1,AND(NOT($L3363),$R3363&gt;0),0,TRUE,$R3363)</f>
        <v>0</v>
      </c>
      <c r="S3364" s="1" cm="1">
        <f t="array" ref="S3364">_xlfn.IFS(AND(Q3363,I3363&gt;$B$8),S3363+$B$8,AND(Q3363,I3363&lt;=$B$8),S3363+I3363,TRUE,$S3363)</f>
        <v>131</v>
      </c>
      <c r="T3364" s="1">
        <f t="shared" si="206"/>
        <v>11790</v>
      </c>
      <c r="U3364" s="17">
        <f t="shared" si="207"/>
        <v>210.47307349003273</v>
      </c>
      <c r="V3364" s="47" cm="1">
        <f t="array" ref="V3364">_xlfn.IFS($B$6=1,S3364*$B$10,AND(R3363=0,R3364&gt;=1,I3364&gt;=$B$6*$B$8-1),V3363+$B$6*$B$10*$B$8,AND(R3363=0,R3364&gt;=1,I3364&lt;$B$6*$B$8-1),V3363+I3363*$B$10,TRUE,V3363)</f>
        <v>13100</v>
      </c>
      <c r="W3364" s="17">
        <f t="shared" si="208"/>
        <v>233.85897054448083</v>
      </c>
    </row>
    <row r="3365" spans="7:23" x14ac:dyDescent="0.25">
      <c r="G3365" s="15">
        <v>3363</v>
      </c>
      <c r="H3365" s="1">
        <f t="shared" si="205"/>
        <v>56.033333333333331</v>
      </c>
      <c r="I3365" s="15" cm="1">
        <f t="array" ref="I3365">_xlfn.IFS(J3364&gt;=$C$13-$B$26,MINA(I3364+$B$13-S3365+S3364,$B$11),I3364=$B$11,MINA(I3364-S3365+S3364,$B$11),TRUE,MAXA(I3364-S3365+S3364,0))</f>
        <v>0</v>
      </c>
      <c r="J3365" s="1" cm="1">
        <f t="array" ref="J3365">_xlfn.IFS(J3364&gt;=$C$13-$B$26,0,I3364&lt;$B$11,J3364+$B$26,TRUE,0)</f>
        <v>0.49999999999999994</v>
      </c>
      <c r="K3365" s="3" cm="1">
        <f t="array" ref="K3365">_xlfn.IFS(AND(NOT($K3364=0),$L3364),0,NOT($L3364),$K3364+$B$26,TRUE,$K3364)</f>
        <v>0.24999999999999997</v>
      </c>
      <c r="L3365" s="3" t="b" cm="1">
        <f t="array" ref="L3365">_xlfn.IFS(AND($I3365&gt;0,$K3365&gt;=$C$5-$B$26),TRUE,$R3365&gt;=$B$6,FALSE,$I3365=0,FALSE,TRUE,$L3364)</f>
        <v>0</v>
      </c>
      <c r="M3365" s="3" t="b" cm="1">
        <f t="array" ref="M3365">_xlfn.IFS($N3365&gt;=$B$4-$B$26,FALSE,AND($I3365&gt;0,$K3365&gt;=$B$5-$B$26),TRUE,AND($L3365,NOT($M3364)),FALSE,$M3364,TRUE,TRUE,FALSE)</f>
        <v>0</v>
      </c>
      <c r="N3365" s="3" cm="1">
        <f t="array" ref="N3365">_xlfn.IFS($M3364,$N3364+$B$26,NOT($M3364),0,TRUE,$M3364)</f>
        <v>0</v>
      </c>
      <c r="O3365" s="3" t="b" cm="1">
        <f t="array" ref="O3365">_xlfn.IFS($M3365,FALSE,AND($L3365,NOT($M3365),$R3365&lt;$B$6,$I3365&gt;0),TRUE,TRUE,FALSE)</f>
        <v>0</v>
      </c>
      <c r="P3365" s="3" cm="1">
        <f t="array" ref="P3365">_xlfn.IFS($P3364&gt;=$C$7-$B$26,0,$O3364,$P3364+$B$26,TRUE,0)</f>
        <v>0</v>
      </c>
      <c r="Q3365" s="3" t="b" cm="1">
        <f t="array" ref="Q3365">_xlfn.IFS(AND($L3365,NOT($M3365),NOT($O3365)),TRUE,$R3365&gt;=$B$6,FALSE,AND($L3365,NOT($M3365),$O3365,$P3365=0),TRUE,TRUE,FALSE)</f>
        <v>0</v>
      </c>
      <c r="R3365" s="3" cm="1">
        <f t="array" ref="R3365">_xlfn.IFS(AND($Q3364,$R3364&lt;$B$6),$R3364+1,AND(NOT($L3364),$R3364&gt;0),0,TRUE,$R3364)</f>
        <v>0</v>
      </c>
      <c r="S3365" s="1" cm="1">
        <f t="array" ref="S3365">_xlfn.IFS(AND(Q3364,I3364&gt;$B$8),S3364+$B$8,AND(Q3364,I3364&lt;=$B$8),S3364+I3364,TRUE,$S3364)</f>
        <v>131</v>
      </c>
      <c r="T3365" s="1">
        <f t="shared" si="206"/>
        <v>11790</v>
      </c>
      <c r="U3365" s="17">
        <f t="shared" si="207"/>
        <v>210.41046995835814</v>
      </c>
      <c r="V3365" s="47" cm="1">
        <f t="array" ref="V3365">_xlfn.IFS($B$6=1,S3365*$B$10,AND(R3364=0,R3365&gt;=1,I3365&gt;=$B$6*$B$8-1),V3364+$B$6*$B$10*$B$8,AND(R3364=0,R3365&gt;=1,I3365&lt;$B$6*$B$8-1),V3364+I3364*$B$10,TRUE,V3364)</f>
        <v>13100</v>
      </c>
      <c r="W3365" s="17">
        <f t="shared" si="208"/>
        <v>233.78941106484237</v>
      </c>
    </row>
    <row r="3366" spans="7:23" x14ac:dyDescent="0.25">
      <c r="G3366" s="15">
        <v>3364</v>
      </c>
      <c r="H3366" s="1">
        <f t="shared" si="205"/>
        <v>56.05</v>
      </c>
      <c r="I3366" s="15" cm="1">
        <f t="array" ref="I3366">_xlfn.IFS(J3365&gt;=$C$13-$B$26,MINA(I3365+$B$13-S3366+S3365,$B$11),I3365=$B$11,MINA(I3365-S3366+S3365,$B$11),TRUE,MAXA(I3365-S3366+S3365,0))</f>
        <v>0</v>
      </c>
      <c r="J3366" s="1" cm="1">
        <f t="array" ref="J3366">_xlfn.IFS(J3365&gt;=$C$13-$B$26,0,I3365&lt;$B$11,J3365+$B$26,TRUE,0)</f>
        <v>0.51666666666666661</v>
      </c>
      <c r="K3366" s="3" cm="1">
        <f t="array" ref="K3366">_xlfn.IFS(AND(NOT($K3365=0),$L3365),0,NOT($L3365),$K3365+$B$26,TRUE,$K3365)</f>
        <v>0.26666666666666666</v>
      </c>
      <c r="L3366" s="3" t="b" cm="1">
        <f t="array" ref="L3366">_xlfn.IFS(AND($I3366&gt;0,$K3366&gt;=$C$5-$B$26),TRUE,$R3366&gt;=$B$6,FALSE,$I3366=0,FALSE,TRUE,$L3365)</f>
        <v>0</v>
      </c>
      <c r="M3366" s="3" t="b" cm="1">
        <f t="array" ref="M3366">_xlfn.IFS($N3366&gt;=$B$4-$B$26,FALSE,AND($I3366&gt;0,$K3366&gt;=$B$5-$B$26),TRUE,AND($L3366,NOT($M3365)),FALSE,$M3365,TRUE,TRUE,FALSE)</f>
        <v>0</v>
      </c>
      <c r="N3366" s="3" cm="1">
        <f t="array" ref="N3366">_xlfn.IFS($M3365,$N3365+$B$26,NOT($M3365),0,TRUE,$M3365)</f>
        <v>0</v>
      </c>
      <c r="O3366" s="3" t="b" cm="1">
        <f t="array" ref="O3366">_xlfn.IFS($M3366,FALSE,AND($L3366,NOT($M3366),$R3366&lt;$B$6,$I3366&gt;0),TRUE,TRUE,FALSE)</f>
        <v>0</v>
      </c>
      <c r="P3366" s="3" cm="1">
        <f t="array" ref="P3366">_xlfn.IFS($P3365&gt;=$C$7-$B$26,0,$O3365,$P3365+$B$26,TRUE,0)</f>
        <v>0</v>
      </c>
      <c r="Q3366" s="3" t="b" cm="1">
        <f t="array" ref="Q3366">_xlfn.IFS(AND($L3366,NOT($M3366),NOT($O3366)),TRUE,$R3366&gt;=$B$6,FALSE,AND($L3366,NOT($M3366),$O3366,$P3366=0),TRUE,TRUE,FALSE)</f>
        <v>0</v>
      </c>
      <c r="R3366" s="3" cm="1">
        <f t="array" ref="R3366">_xlfn.IFS(AND($Q3365,$R3365&lt;$B$6),$R3365+1,AND(NOT($L3365),$R3365&gt;0),0,TRUE,$R3365)</f>
        <v>0</v>
      </c>
      <c r="S3366" s="1" cm="1">
        <f t="array" ref="S3366">_xlfn.IFS(AND(Q3365,I3365&gt;$B$8),S3365+$B$8,AND(Q3365,I3365&lt;=$B$8),S3365+I3365,TRUE,$S3365)</f>
        <v>131</v>
      </c>
      <c r="T3366" s="1">
        <f t="shared" si="206"/>
        <v>11790</v>
      </c>
      <c r="U3366" s="17">
        <f t="shared" si="207"/>
        <v>210.34790365744871</v>
      </c>
      <c r="V3366" s="47" cm="1">
        <f t="array" ref="V3366">_xlfn.IFS($B$6=1,S3366*$B$10,AND(R3365=0,R3366&gt;=1,I3366&gt;=$B$6*$B$8-1),V3365+$B$6*$B$10*$B$8,AND(R3365=0,R3366&gt;=1,I3366&lt;$B$6*$B$8-1),V3365+I3365*$B$10,TRUE,V3365)</f>
        <v>13100</v>
      </c>
      <c r="W3366" s="17">
        <f t="shared" si="208"/>
        <v>233.71989295272078</v>
      </c>
    </row>
    <row r="3367" spans="7:23" x14ac:dyDescent="0.25">
      <c r="G3367" s="15">
        <v>3365</v>
      </c>
      <c r="H3367" s="1">
        <f t="shared" si="205"/>
        <v>56.066666666666663</v>
      </c>
      <c r="I3367" s="15" cm="1">
        <f t="array" ref="I3367">_xlfn.IFS(J3366&gt;=$C$13-$B$26,MINA(I3366+$B$13-S3367+S3366,$B$11),I3366=$B$11,MINA(I3366-S3367+S3366,$B$11),TRUE,MAXA(I3366-S3367+S3366,0))</f>
        <v>0</v>
      </c>
      <c r="J3367" s="1" cm="1">
        <f t="array" ref="J3367">_xlfn.IFS(J3366&gt;=$C$13-$B$26,0,I3366&lt;$B$11,J3366+$B$26,TRUE,0)</f>
        <v>0.53333333333333333</v>
      </c>
      <c r="K3367" s="3" cm="1">
        <f t="array" ref="K3367">_xlfn.IFS(AND(NOT($K3366=0),$L3366),0,NOT($L3366),$K3366+$B$26,TRUE,$K3366)</f>
        <v>0.28333333333333333</v>
      </c>
      <c r="L3367" s="3" t="b" cm="1">
        <f t="array" ref="L3367">_xlfn.IFS(AND($I3367&gt;0,$K3367&gt;=$C$5-$B$26),TRUE,$R3367&gt;=$B$6,FALSE,$I3367=0,FALSE,TRUE,$L3366)</f>
        <v>0</v>
      </c>
      <c r="M3367" s="3" t="b" cm="1">
        <f t="array" ref="M3367">_xlfn.IFS($N3367&gt;=$B$4-$B$26,FALSE,AND($I3367&gt;0,$K3367&gt;=$B$5-$B$26),TRUE,AND($L3367,NOT($M3366)),FALSE,$M3366,TRUE,TRUE,FALSE)</f>
        <v>0</v>
      </c>
      <c r="N3367" s="3" cm="1">
        <f t="array" ref="N3367">_xlfn.IFS($M3366,$N3366+$B$26,NOT($M3366),0,TRUE,$M3366)</f>
        <v>0</v>
      </c>
      <c r="O3367" s="3" t="b" cm="1">
        <f t="array" ref="O3367">_xlfn.IFS($M3367,FALSE,AND($L3367,NOT($M3367),$R3367&lt;$B$6,$I3367&gt;0),TRUE,TRUE,FALSE)</f>
        <v>0</v>
      </c>
      <c r="P3367" s="3" cm="1">
        <f t="array" ref="P3367">_xlfn.IFS($P3366&gt;=$C$7-$B$26,0,$O3366,$P3366+$B$26,TRUE,0)</f>
        <v>0</v>
      </c>
      <c r="Q3367" s="3" t="b" cm="1">
        <f t="array" ref="Q3367">_xlfn.IFS(AND($L3367,NOT($M3367),NOT($O3367)),TRUE,$R3367&gt;=$B$6,FALSE,AND($L3367,NOT($M3367),$O3367,$P3367=0),TRUE,TRUE,FALSE)</f>
        <v>0</v>
      </c>
      <c r="R3367" s="3" cm="1">
        <f t="array" ref="R3367">_xlfn.IFS(AND($Q3366,$R3366&lt;$B$6),$R3366+1,AND(NOT($L3366),$R3366&gt;0),0,TRUE,$R3366)</f>
        <v>0</v>
      </c>
      <c r="S3367" s="1" cm="1">
        <f t="array" ref="S3367">_xlfn.IFS(AND(Q3366,I3366&gt;$B$8),S3366+$B$8,AND(Q3366,I3366&lt;=$B$8),S3366+I3366,TRUE,$S3366)</f>
        <v>131</v>
      </c>
      <c r="T3367" s="1">
        <f t="shared" si="206"/>
        <v>11790</v>
      </c>
      <c r="U3367" s="17">
        <f t="shared" si="207"/>
        <v>210.28537455410228</v>
      </c>
      <c r="V3367" s="47" cm="1">
        <f t="array" ref="V3367">_xlfn.IFS($B$6=1,S3367*$B$10,AND(R3366=0,R3367&gt;=1,I3367&gt;=$B$6*$B$8-1),V3366+$B$6*$B$10*$B$8,AND(R3366=0,R3367&gt;=1,I3367&lt;$B$6*$B$8-1),V3366+I3366*$B$10,TRUE,V3366)</f>
        <v>13100</v>
      </c>
      <c r="W3367" s="17">
        <f t="shared" si="208"/>
        <v>233.65041617122475</v>
      </c>
    </row>
    <row r="3368" spans="7:23" x14ac:dyDescent="0.25">
      <c r="G3368" s="15">
        <v>3366</v>
      </c>
      <c r="H3368" s="1">
        <f t="shared" si="205"/>
        <v>56.083333333333336</v>
      </c>
      <c r="I3368" s="15" cm="1">
        <f t="array" ref="I3368">_xlfn.IFS(J3367&gt;=$C$13-$B$26,MINA(I3367+$B$13-S3368+S3367,$B$11),I3367=$B$11,MINA(I3367-S3368+S3367,$B$11),TRUE,MAXA(I3367-S3368+S3367,0))</f>
        <v>0</v>
      </c>
      <c r="J3368" s="1" cm="1">
        <f t="array" ref="J3368">_xlfn.IFS(J3367&gt;=$C$13-$B$26,0,I3367&lt;$B$11,J3367+$B$26,TRUE,0)</f>
        <v>0.55000000000000004</v>
      </c>
      <c r="K3368" s="3" cm="1">
        <f t="array" ref="K3368">_xlfn.IFS(AND(NOT($K3367=0),$L3367),0,NOT($L3367),$K3367+$B$26,TRUE,$K3367)</f>
        <v>0.3</v>
      </c>
      <c r="L3368" s="3" t="b" cm="1">
        <f t="array" ref="L3368">_xlfn.IFS(AND($I3368&gt;0,$K3368&gt;=$C$5-$B$26),TRUE,$R3368&gt;=$B$6,FALSE,$I3368=0,FALSE,TRUE,$L3367)</f>
        <v>0</v>
      </c>
      <c r="M3368" s="3" t="b" cm="1">
        <f t="array" ref="M3368">_xlfn.IFS($N3368&gt;=$B$4-$B$26,FALSE,AND($I3368&gt;0,$K3368&gt;=$B$5-$B$26),TRUE,AND($L3368,NOT($M3367)),FALSE,$M3367,TRUE,TRUE,FALSE)</f>
        <v>0</v>
      </c>
      <c r="N3368" s="3" cm="1">
        <f t="array" ref="N3368">_xlfn.IFS($M3367,$N3367+$B$26,NOT($M3367),0,TRUE,$M3367)</f>
        <v>0</v>
      </c>
      <c r="O3368" s="3" t="b" cm="1">
        <f t="array" ref="O3368">_xlfn.IFS($M3368,FALSE,AND($L3368,NOT($M3368),$R3368&lt;$B$6,$I3368&gt;0),TRUE,TRUE,FALSE)</f>
        <v>0</v>
      </c>
      <c r="P3368" s="3" cm="1">
        <f t="array" ref="P3368">_xlfn.IFS($P3367&gt;=$C$7-$B$26,0,$O3367,$P3367+$B$26,TRUE,0)</f>
        <v>0</v>
      </c>
      <c r="Q3368" s="3" t="b" cm="1">
        <f t="array" ref="Q3368">_xlfn.IFS(AND($L3368,NOT($M3368),NOT($O3368)),TRUE,$R3368&gt;=$B$6,FALSE,AND($L3368,NOT($M3368),$O3368,$P3368=0),TRUE,TRUE,FALSE)</f>
        <v>0</v>
      </c>
      <c r="R3368" s="3" cm="1">
        <f t="array" ref="R3368">_xlfn.IFS(AND($Q3367,$R3367&lt;$B$6),$R3367+1,AND(NOT($L3367),$R3367&gt;0),0,TRUE,$R3367)</f>
        <v>0</v>
      </c>
      <c r="S3368" s="1" cm="1">
        <f t="array" ref="S3368">_xlfn.IFS(AND(Q3367,I3367&gt;$B$8),S3367+$B$8,AND(Q3367,I3367&lt;=$B$8),S3367+I3367,TRUE,$S3367)</f>
        <v>131</v>
      </c>
      <c r="T3368" s="1">
        <f t="shared" si="206"/>
        <v>11790</v>
      </c>
      <c r="U3368" s="17">
        <f t="shared" si="207"/>
        <v>210.22288261515601</v>
      </c>
      <c r="V3368" s="47" cm="1">
        <f t="array" ref="V3368">_xlfn.IFS($B$6=1,S3368*$B$10,AND(R3367=0,R3368&gt;=1,I3368&gt;=$B$6*$B$8-1),V3367+$B$6*$B$10*$B$8,AND(R3367=0,R3368&gt;=1,I3368&lt;$B$6*$B$8-1),V3367+I3367*$B$10,TRUE,V3367)</f>
        <v>13100</v>
      </c>
      <c r="W3368" s="17">
        <f t="shared" si="208"/>
        <v>233.58098068350668</v>
      </c>
    </row>
    <row r="3369" spans="7:23" x14ac:dyDescent="0.25">
      <c r="G3369" s="15">
        <v>3367</v>
      </c>
      <c r="H3369" s="1">
        <f t="shared" si="205"/>
        <v>56.1</v>
      </c>
      <c r="I3369" s="15" cm="1">
        <f t="array" ref="I3369">_xlfn.IFS(J3368&gt;=$C$13-$B$26,MINA(I3368+$B$13-S3369+S3368,$B$11),I3368=$B$11,MINA(I3368-S3369+S3368,$B$11),TRUE,MAXA(I3368-S3369+S3368,0))</f>
        <v>0</v>
      </c>
      <c r="J3369" s="1" cm="1">
        <f t="array" ref="J3369">_xlfn.IFS(J3368&gt;=$C$13-$B$26,0,I3368&lt;$B$11,J3368+$B$26,TRUE,0)</f>
        <v>0.56666666666666676</v>
      </c>
      <c r="K3369" s="3" cm="1">
        <f t="array" ref="K3369">_xlfn.IFS(AND(NOT($K3368=0),$L3368),0,NOT($L3368),$K3368+$B$26,TRUE,$K3368)</f>
        <v>0.31666666666666665</v>
      </c>
      <c r="L3369" s="3" t="b" cm="1">
        <f t="array" ref="L3369">_xlfn.IFS(AND($I3369&gt;0,$K3369&gt;=$C$5-$B$26),TRUE,$R3369&gt;=$B$6,FALSE,$I3369=0,FALSE,TRUE,$L3368)</f>
        <v>0</v>
      </c>
      <c r="M3369" s="3" t="b" cm="1">
        <f t="array" ref="M3369">_xlfn.IFS($N3369&gt;=$B$4-$B$26,FALSE,AND($I3369&gt;0,$K3369&gt;=$B$5-$B$26),TRUE,AND($L3369,NOT($M3368)),FALSE,$M3368,TRUE,TRUE,FALSE)</f>
        <v>0</v>
      </c>
      <c r="N3369" s="3" cm="1">
        <f t="array" ref="N3369">_xlfn.IFS($M3368,$N3368+$B$26,NOT($M3368),0,TRUE,$M3368)</f>
        <v>0</v>
      </c>
      <c r="O3369" s="3" t="b" cm="1">
        <f t="array" ref="O3369">_xlfn.IFS($M3369,FALSE,AND($L3369,NOT($M3369),$R3369&lt;$B$6,$I3369&gt;0),TRUE,TRUE,FALSE)</f>
        <v>0</v>
      </c>
      <c r="P3369" s="3" cm="1">
        <f t="array" ref="P3369">_xlfn.IFS($P3368&gt;=$C$7-$B$26,0,$O3368,$P3368+$B$26,TRUE,0)</f>
        <v>0</v>
      </c>
      <c r="Q3369" s="3" t="b" cm="1">
        <f t="array" ref="Q3369">_xlfn.IFS(AND($L3369,NOT($M3369),NOT($O3369)),TRUE,$R3369&gt;=$B$6,FALSE,AND($L3369,NOT($M3369),$O3369,$P3369=0),TRUE,TRUE,FALSE)</f>
        <v>0</v>
      </c>
      <c r="R3369" s="3" cm="1">
        <f t="array" ref="R3369">_xlfn.IFS(AND($Q3368,$R3368&lt;$B$6),$R3368+1,AND(NOT($L3368),$R3368&gt;0),0,TRUE,$R3368)</f>
        <v>0</v>
      </c>
      <c r="S3369" s="1" cm="1">
        <f t="array" ref="S3369">_xlfn.IFS(AND(Q3368,I3368&gt;$B$8),S3368+$B$8,AND(Q3368,I3368&lt;=$B$8),S3368+I3368,TRUE,$S3368)</f>
        <v>131</v>
      </c>
      <c r="T3369" s="1">
        <f t="shared" si="206"/>
        <v>11790</v>
      </c>
      <c r="U3369" s="17">
        <f t="shared" si="207"/>
        <v>210.16042780748663</v>
      </c>
      <c r="V3369" s="47" cm="1">
        <f t="array" ref="V3369">_xlfn.IFS($B$6=1,S3369*$B$10,AND(R3368=0,R3369&gt;=1,I3369&gt;=$B$6*$B$8-1),V3368+$B$6*$B$10*$B$8,AND(R3368=0,R3369&gt;=1,I3369&lt;$B$6*$B$8-1),V3368+I3368*$B$10,TRUE,V3368)</f>
        <v>13100</v>
      </c>
      <c r="W3369" s="17">
        <f t="shared" si="208"/>
        <v>233.51158645276291</v>
      </c>
    </row>
    <row r="3370" spans="7:23" x14ac:dyDescent="0.25">
      <c r="G3370" s="15">
        <v>3368</v>
      </c>
      <c r="H3370" s="1">
        <f t="shared" si="205"/>
        <v>56.116666666666667</v>
      </c>
      <c r="I3370" s="15" cm="1">
        <f t="array" ref="I3370">_xlfn.IFS(J3369&gt;=$C$13-$B$26,MINA(I3369+$B$13-S3370+S3369,$B$11),I3369=$B$11,MINA(I3369-S3370+S3369,$B$11),TRUE,MAXA(I3369-S3370+S3369,0))</f>
        <v>0</v>
      </c>
      <c r="J3370" s="1" cm="1">
        <f t="array" ref="J3370">_xlfn.IFS(J3369&gt;=$C$13-$B$26,0,I3369&lt;$B$11,J3369+$B$26,TRUE,0)</f>
        <v>0.58333333333333348</v>
      </c>
      <c r="K3370" s="3" cm="1">
        <f t="array" ref="K3370">_xlfn.IFS(AND(NOT($K3369=0),$L3369),0,NOT($L3369),$K3369+$B$26,TRUE,$K3369)</f>
        <v>0.33333333333333331</v>
      </c>
      <c r="L3370" s="3" t="b" cm="1">
        <f t="array" ref="L3370">_xlfn.IFS(AND($I3370&gt;0,$K3370&gt;=$C$5-$B$26),TRUE,$R3370&gt;=$B$6,FALSE,$I3370=0,FALSE,TRUE,$L3369)</f>
        <v>0</v>
      </c>
      <c r="M3370" s="3" t="b" cm="1">
        <f t="array" ref="M3370">_xlfn.IFS($N3370&gt;=$B$4-$B$26,FALSE,AND($I3370&gt;0,$K3370&gt;=$B$5-$B$26),TRUE,AND($L3370,NOT($M3369)),FALSE,$M3369,TRUE,TRUE,FALSE)</f>
        <v>0</v>
      </c>
      <c r="N3370" s="3" cm="1">
        <f t="array" ref="N3370">_xlfn.IFS($M3369,$N3369+$B$26,NOT($M3369),0,TRUE,$M3369)</f>
        <v>0</v>
      </c>
      <c r="O3370" s="3" t="b" cm="1">
        <f t="array" ref="O3370">_xlfn.IFS($M3370,FALSE,AND($L3370,NOT($M3370),$R3370&lt;$B$6,$I3370&gt;0),TRUE,TRUE,FALSE)</f>
        <v>0</v>
      </c>
      <c r="P3370" s="3" cm="1">
        <f t="array" ref="P3370">_xlfn.IFS($P3369&gt;=$C$7-$B$26,0,$O3369,$P3369+$B$26,TRUE,0)</f>
        <v>0</v>
      </c>
      <c r="Q3370" s="3" t="b" cm="1">
        <f t="array" ref="Q3370">_xlfn.IFS(AND($L3370,NOT($M3370),NOT($O3370)),TRUE,$R3370&gt;=$B$6,FALSE,AND($L3370,NOT($M3370),$O3370,$P3370=0),TRUE,TRUE,FALSE)</f>
        <v>0</v>
      </c>
      <c r="R3370" s="3" cm="1">
        <f t="array" ref="R3370">_xlfn.IFS(AND($Q3369,$R3369&lt;$B$6),$R3369+1,AND(NOT($L3369),$R3369&gt;0),0,TRUE,$R3369)</f>
        <v>0</v>
      </c>
      <c r="S3370" s="1" cm="1">
        <f t="array" ref="S3370">_xlfn.IFS(AND(Q3369,I3369&gt;$B$8),S3369+$B$8,AND(Q3369,I3369&lt;=$B$8),S3369+I3369,TRUE,$S3369)</f>
        <v>131</v>
      </c>
      <c r="T3370" s="1">
        <f t="shared" si="206"/>
        <v>11790</v>
      </c>
      <c r="U3370" s="17">
        <f t="shared" si="207"/>
        <v>210.09801009801009</v>
      </c>
      <c r="V3370" s="47" cm="1">
        <f t="array" ref="V3370">_xlfn.IFS($B$6=1,S3370*$B$10,AND(R3369=0,R3370&gt;=1,I3370&gt;=$B$6*$B$8-1),V3369+$B$6*$B$10*$B$8,AND(R3369=0,R3370&gt;=1,I3370&lt;$B$6*$B$8-1),V3369+I3369*$B$10,TRUE,V3369)</f>
        <v>13100</v>
      </c>
      <c r="W3370" s="17">
        <f t="shared" si="208"/>
        <v>233.44223344223343</v>
      </c>
    </row>
    <row r="3371" spans="7:23" x14ac:dyDescent="0.25">
      <c r="G3371" s="15">
        <v>3369</v>
      </c>
      <c r="H3371" s="1">
        <f t="shared" si="205"/>
        <v>56.133333333333333</v>
      </c>
      <c r="I3371" s="15" cm="1">
        <f t="array" ref="I3371">_xlfn.IFS(J3370&gt;=$C$13-$B$26,MINA(I3370+$B$13-S3371+S3370,$B$11),I3370=$B$11,MINA(I3370-S3371+S3370,$B$11),TRUE,MAXA(I3370-S3371+S3370,0))</f>
        <v>0</v>
      </c>
      <c r="J3371" s="1" cm="1">
        <f t="array" ref="J3371">_xlfn.IFS(J3370&gt;=$C$13-$B$26,0,I3370&lt;$B$11,J3370+$B$26,TRUE,0)</f>
        <v>0.6000000000000002</v>
      </c>
      <c r="K3371" s="3" cm="1">
        <f t="array" ref="K3371">_xlfn.IFS(AND(NOT($K3370=0),$L3370),0,NOT($L3370),$K3370+$B$26,TRUE,$K3370)</f>
        <v>0.35</v>
      </c>
      <c r="L3371" s="3" t="b" cm="1">
        <f t="array" ref="L3371">_xlfn.IFS(AND($I3371&gt;0,$K3371&gt;=$C$5-$B$26),TRUE,$R3371&gt;=$B$6,FALSE,$I3371=0,FALSE,TRUE,$L3370)</f>
        <v>0</v>
      </c>
      <c r="M3371" s="3" t="b" cm="1">
        <f t="array" ref="M3371">_xlfn.IFS($N3371&gt;=$B$4-$B$26,FALSE,AND($I3371&gt;0,$K3371&gt;=$B$5-$B$26),TRUE,AND($L3371,NOT($M3370)),FALSE,$M3370,TRUE,TRUE,FALSE)</f>
        <v>0</v>
      </c>
      <c r="N3371" s="3" cm="1">
        <f t="array" ref="N3371">_xlfn.IFS($M3370,$N3370+$B$26,NOT($M3370),0,TRUE,$M3370)</f>
        <v>0</v>
      </c>
      <c r="O3371" s="3" t="b" cm="1">
        <f t="array" ref="O3371">_xlfn.IFS($M3371,FALSE,AND($L3371,NOT($M3371),$R3371&lt;$B$6,$I3371&gt;0),TRUE,TRUE,FALSE)</f>
        <v>0</v>
      </c>
      <c r="P3371" s="3" cm="1">
        <f t="array" ref="P3371">_xlfn.IFS($P3370&gt;=$C$7-$B$26,0,$O3370,$P3370+$B$26,TRUE,0)</f>
        <v>0</v>
      </c>
      <c r="Q3371" s="3" t="b" cm="1">
        <f t="array" ref="Q3371">_xlfn.IFS(AND($L3371,NOT($M3371),NOT($O3371)),TRUE,$R3371&gt;=$B$6,FALSE,AND($L3371,NOT($M3371),$O3371,$P3371=0),TRUE,TRUE,FALSE)</f>
        <v>0</v>
      </c>
      <c r="R3371" s="3" cm="1">
        <f t="array" ref="R3371">_xlfn.IFS(AND($Q3370,$R3370&lt;$B$6),$R3370+1,AND(NOT($L3370),$R3370&gt;0),0,TRUE,$R3370)</f>
        <v>0</v>
      </c>
      <c r="S3371" s="1" cm="1">
        <f t="array" ref="S3371">_xlfn.IFS(AND(Q3370,I3370&gt;$B$8),S3370+$B$8,AND(Q3370,I3370&lt;=$B$8),S3370+I3370,TRUE,$S3370)</f>
        <v>131</v>
      </c>
      <c r="T3371" s="1">
        <f t="shared" si="206"/>
        <v>11790</v>
      </c>
      <c r="U3371" s="17">
        <f t="shared" si="207"/>
        <v>210.03562945368171</v>
      </c>
      <c r="V3371" s="47" cm="1">
        <f t="array" ref="V3371">_xlfn.IFS($B$6=1,S3371*$B$10,AND(R3370=0,R3371&gt;=1,I3371&gt;=$B$6*$B$8-1),V3370+$B$6*$B$10*$B$8,AND(R3370=0,R3371&gt;=1,I3371&lt;$B$6*$B$8-1),V3370+I3370*$B$10,TRUE,V3370)</f>
        <v>13100</v>
      </c>
      <c r="W3371" s="17">
        <f t="shared" si="208"/>
        <v>233.3729216152019</v>
      </c>
    </row>
    <row r="3372" spans="7:23" x14ac:dyDescent="0.25">
      <c r="G3372" s="15">
        <v>3370</v>
      </c>
      <c r="H3372" s="1">
        <f t="shared" si="205"/>
        <v>56.15</v>
      </c>
      <c r="I3372" s="15" cm="1">
        <f t="array" ref="I3372">_xlfn.IFS(J3371&gt;=$C$13-$B$26,MINA(I3371+$B$13-S3372+S3371,$B$11),I3371=$B$11,MINA(I3371-S3372+S3371,$B$11),TRUE,MAXA(I3371-S3372+S3371,0))</f>
        <v>0</v>
      </c>
      <c r="J3372" s="1" cm="1">
        <f t="array" ref="J3372">_xlfn.IFS(J3371&gt;=$C$13-$B$26,0,I3371&lt;$B$11,J3371+$B$26,TRUE,0)</f>
        <v>0.61666666666666692</v>
      </c>
      <c r="K3372" s="3" cm="1">
        <f t="array" ref="K3372">_xlfn.IFS(AND(NOT($K3371=0),$L3371),0,NOT($L3371),$K3371+$B$26,TRUE,$K3371)</f>
        <v>0.36666666666666664</v>
      </c>
      <c r="L3372" s="3" t="b" cm="1">
        <f t="array" ref="L3372">_xlfn.IFS(AND($I3372&gt;0,$K3372&gt;=$C$5-$B$26),TRUE,$R3372&gt;=$B$6,FALSE,$I3372=0,FALSE,TRUE,$L3371)</f>
        <v>0</v>
      </c>
      <c r="M3372" s="3" t="b" cm="1">
        <f t="array" ref="M3372">_xlfn.IFS($N3372&gt;=$B$4-$B$26,FALSE,AND($I3372&gt;0,$K3372&gt;=$B$5-$B$26),TRUE,AND($L3372,NOT($M3371)),FALSE,$M3371,TRUE,TRUE,FALSE)</f>
        <v>0</v>
      </c>
      <c r="N3372" s="3" cm="1">
        <f t="array" ref="N3372">_xlfn.IFS($M3371,$N3371+$B$26,NOT($M3371),0,TRUE,$M3371)</f>
        <v>0</v>
      </c>
      <c r="O3372" s="3" t="b" cm="1">
        <f t="array" ref="O3372">_xlfn.IFS($M3372,FALSE,AND($L3372,NOT($M3372),$R3372&lt;$B$6,$I3372&gt;0),TRUE,TRUE,FALSE)</f>
        <v>0</v>
      </c>
      <c r="P3372" s="3" cm="1">
        <f t="array" ref="P3372">_xlfn.IFS($P3371&gt;=$C$7-$B$26,0,$O3371,$P3371+$B$26,TRUE,0)</f>
        <v>0</v>
      </c>
      <c r="Q3372" s="3" t="b" cm="1">
        <f t="array" ref="Q3372">_xlfn.IFS(AND($L3372,NOT($M3372),NOT($O3372)),TRUE,$R3372&gt;=$B$6,FALSE,AND($L3372,NOT($M3372),$O3372,$P3372=0),TRUE,TRUE,FALSE)</f>
        <v>0</v>
      </c>
      <c r="R3372" s="3" cm="1">
        <f t="array" ref="R3372">_xlfn.IFS(AND($Q3371,$R3371&lt;$B$6),$R3371+1,AND(NOT($L3371),$R3371&gt;0),0,TRUE,$R3371)</f>
        <v>0</v>
      </c>
      <c r="S3372" s="1" cm="1">
        <f t="array" ref="S3372">_xlfn.IFS(AND(Q3371,I3371&gt;$B$8),S3371+$B$8,AND(Q3371,I3371&lt;=$B$8),S3371+I3371,TRUE,$S3371)</f>
        <v>131</v>
      </c>
      <c r="T3372" s="1">
        <f t="shared" si="206"/>
        <v>11790</v>
      </c>
      <c r="U3372" s="17">
        <f t="shared" si="207"/>
        <v>209.97328584149599</v>
      </c>
      <c r="V3372" s="47" cm="1">
        <f t="array" ref="V3372">_xlfn.IFS($B$6=1,S3372*$B$10,AND(R3371=0,R3372&gt;=1,I3372&gt;=$B$6*$B$8-1),V3371+$B$6*$B$10*$B$8,AND(R3371=0,R3372&gt;=1,I3372&lt;$B$6*$B$8-1),V3371+I3371*$B$10,TRUE,V3371)</f>
        <v>13100</v>
      </c>
      <c r="W3372" s="17">
        <f t="shared" si="208"/>
        <v>233.30365093499555</v>
      </c>
    </row>
    <row r="3373" spans="7:23" x14ac:dyDescent="0.25">
      <c r="G3373" s="15">
        <v>3371</v>
      </c>
      <c r="H3373" s="1">
        <f t="shared" si="205"/>
        <v>56.166666666666664</v>
      </c>
      <c r="I3373" s="15" cm="1">
        <f t="array" ref="I3373">_xlfn.IFS(J3372&gt;=$C$13-$B$26,MINA(I3372+$B$13-S3373+S3372,$B$11),I3372=$B$11,MINA(I3372-S3373+S3372,$B$11),TRUE,MAXA(I3372-S3373+S3372,0))</f>
        <v>0</v>
      </c>
      <c r="J3373" s="1" cm="1">
        <f t="array" ref="J3373">_xlfn.IFS(J3372&gt;=$C$13-$B$26,0,I3372&lt;$B$11,J3372+$B$26,TRUE,0)</f>
        <v>0.63333333333333364</v>
      </c>
      <c r="K3373" s="3" cm="1">
        <f t="array" ref="K3373">_xlfn.IFS(AND(NOT($K3372=0),$L3372),0,NOT($L3372),$K3372+$B$26,TRUE,$K3372)</f>
        <v>0.3833333333333333</v>
      </c>
      <c r="L3373" s="3" t="b" cm="1">
        <f t="array" ref="L3373">_xlfn.IFS(AND($I3373&gt;0,$K3373&gt;=$C$5-$B$26),TRUE,$R3373&gt;=$B$6,FALSE,$I3373=0,FALSE,TRUE,$L3372)</f>
        <v>0</v>
      </c>
      <c r="M3373" s="3" t="b" cm="1">
        <f t="array" ref="M3373">_xlfn.IFS($N3373&gt;=$B$4-$B$26,FALSE,AND($I3373&gt;0,$K3373&gt;=$B$5-$B$26),TRUE,AND($L3373,NOT($M3372)),FALSE,$M3372,TRUE,TRUE,FALSE)</f>
        <v>0</v>
      </c>
      <c r="N3373" s="3" cm="1">
        <f t="array" ref="N3373">_xlfn.IFS($M3372,$N3372+$B$26,NOT($M3372),0,TRUE,$M3372)</f>
        <v>0</v>
      </c>
      <c r="O3373" s="3" t="b" cm="1">
        <f t="array" ref="O3373">_xlfn.IFS($M3373,FALSE,AND($L3373,NOT($M3373),$R3373&lt;$B$6,$I3373&gt;0),TRUE,TRUE,FALSE)</f>
        <v>0</v>
      </c>
      <c r="P3373" s="3" cm="1">
        <f t="array" ref="P3373">_xlfn.IFS($P3372&gt;=$C$7-$B$26,0,$O3372,$P3372+$B$26,TRUE,0)</f>
        <v>0</v>
      </c>
      <c r="Q3373" s="3" t="b" cm="1">
        <f t="array" ref="Q3373">_xlfn.IFS(AND($L3373,NOT($M3373),NOT($O3373)),TRUE,$R3373&gt;=$B$6,FALSE,AND($L3373,NOT($M3373),$O3373,$P3373=0),TRUE,TRUE,FALSE)</f>
        <v>0</v>
      </c>
      <c r="R3373" s="3" cm="1">
        <f t="array" ref="R3373">_xlfn.IFS(AND($Q3372,$R3372&lt;$B$6),$R3372+1,AND(NOT($L3372),$R3372&gt;0),0,TRUE,$R3372)</f>
        <v>0</v>
      </c>
      <c r="S3373" s="1" cm="1">
        <f t="array" ref="S3373">_xlfn.IFS(AND(Q3372,I3372&gt;$B$8),S3372+$B$8,AND(Q3372,I3372&lt;=$B$8),S3372+I3372,TRUE,$S3372)</f>
        <v>131</v>
      </c>
      <c r="T3373" s="1">
        <f t="shared" si="206"/>
        <v>11790</v>
      </c>
      <c r="U3373" s="17">
        <f t="shared" si="207"/>
        <v>209.91097922848667</v>
      </c>
      <c r="V3373" s="47" cm="1">
        <f t="array" ref="V3373">_xlfn.IFS($B$6=1,S3373*$B$10,AND(R3372=0,R3373&gt;=1,I3373&gt;=$B$6*$B$8-1),V3372+$B$6*$B$10*$B$8,AND(R3372=0,R3373&gt;=1,I3373&lt;$B$6*$B$8-1),V3372+I3372*$B$10,TRUE,V3372)</f>
        <v>13100</v>
      </c>
      <c r="W3373" s="17">
        <f t="shared" si="208"/>
        <v>233.23442136498517</v>
      </c>
    </row>
    <row r="3374" spans="7:23" x14ac:dyDescent="0.25">
      <c r="G3374" s="15">
        <v>3372</v>
      </c>
      <c r="H3374" s="1">
        <f t="shared" si="205"/>
        <v>56.18333333333333</v>
      </c>
      <c r="I3374" s="15" cm="1">
        <f t="array" ref="I3374">_xlfn.IFS(J3373&gt;=$C$13-$B$26,MINA(I3373+$B$13-S3374+S3373,$B$11),I3373=$B$11,MINA(I3373-S3374+S3373,$B$11),TRUE,MAXA(I3373-S3374+S3373,0))</f>
        <v>0</v>
      </c>
      <c r="J3374" s="1" cm="1">
        <f t="array" ref="J3374">_xlfn.IFS(J3373&gt;=$C$13-$B$26,0,I3373&lt;$B$11,J3373+$B$26,TRUE,0)</f>
        <v>0.65000000000000036</v>
      </c>
      <c r="K3374" s="3" cm="1">
        <f t="array" ref="K3374">_xlfn.IFS(AND(NOT($K3373=0),$L3373),0,NOT($L3373),$K3373+$B$26,TRUE,$K3373)</f>
        <v>0.39999999999999997</v>
      </c>
      <c r="L3374" s="3" t="b" cm="1">
        <f t="array" ref="L3374">_xlfn.IFS(AND($I3374&gt;0,$K3374&gt;=$C$5-$B$26),TRUE,$R3374&gt;=$B$6,FALSE,$I3374=0,FALSE,TRUE,$L3373)</f>
        <v>0</v>
      </c>
      <c r="M3374" s="3" t="b" cm="1">
        <f t="array" ref="M3374">_xlfn.IFS($N3374&gt;=$B$4-$B$26,FALSE,AND($I3374&gt;0,$K3374&gt;=$B$5-$B$26),TRUE,AND($L3374,NOT($M3373)),FALSE,$M3373,TRUE,TRUE,FALSE)</f>
        <v>0</v>
      </c>
      <c r="N3374" s="3" cm="1">
        <f t="array" ref="N3374">_xlfn.IFS($M3373,$N3373+$B$26,NOT($M3373),0,TRUE,$M3373)</f>
        <v>0</v>
      </c>
      <c r="O3374" s="3" t="b" cm="1">
        <f t="array" ref="O3374">_xlfn.IFS($M3374,FALSE,AND($L3374,NOT($M3374),$R3374&lt;$B$6,$I3374&gt;0),TRUE,TRUE,FALSE)</f>
        <v>0</v>
      </c>
      <c r="P3374" s="3" cm="1">
        <f t="array" ref="P3374">_xlfn.IFS($P3373&gt;=$C$7-$B$26,0,$O3373,$P3373+$B$26,TRUE,0)</f>
        <v>0</v>
      </c>
      <c r="Q3374" s="3" t="b" cm="1">
        <f t="array" ref="Q3374">_xlfn.IFS(AND($L3374,NOT($M3374),NOT($O3374)),TRUE,$R3374&gt;=$B$6,FALSE,AND($L3374,NOT($M3374),$O3374,$P3374=0),TRUE,TRUE,FALSE)</f>
        <v>0</v>
      </c>
      <c r="R3374" s="3" cm="1">
        <f t="array" ref="R3374">_xlfn.IFS(AND($Q3373,$R3373&lt;$B$6),$R3373+1,AND(NOT($L3373),$R3373&gt;0),0,TRUE,$R3373)</f>
        <v>0</v>
      </c>
      <c r="S3374" s="1" cm="1">
        <f t="array" ref="S3374">_xlfn.IFS(AND(Q3373,I3373&gt;$B$8),S3373+$B$8,AND(Q3373,I3373&lt;=$B$8),S3373+I3373,TRUE,$S3373)</f>
        <v>131</v>
      </c>
      <c r="T3374" s="1">
        <f t="shared" si="206"/>
        <v>11790</v>
      </c>
      <c r="U3374" s="17">
        <f t="shared" si="207"/>
        <v>209.8487095817265</v>
      </c>
      <c r="V3374" s="47" cm="1">
        <f t="array" ref="V3374">_xlfn.IFS($B$6=1,S3374*$B$10,AND(R3373=0,R3374&gt;=1,I3374&gt;=$B$6*$B$8-1),V3373+$B$6*$B$10*$B$8,AND(R3373=0,R3374&gt;=1,I3374&lt;$B$6*$B$8-1),V3373+I3373*$B$10,TRUE,V3373)</f>
        <v>13100</v>
      </c>
      <c r="W3374" s="17">
        <f t="shared" si="208"/>
        <v>233.16523286858501</v>
      </c>
    </row>
    <row r="3375" spans="7:23" x14ac:dyDescent="0.25">
      <c r="G3375" s="15">
        <v>3373</v>
      </c>
      <c r="H3375" s="1">
        <f t="shared" si="205"/>
        <v>56.199999999999996</v>
      </c>
      <c r="I3375" s="15" cm="1">
        <f t="array" ref="I3375">_xlfn.IFS(J3374&gt;=$C$13-$B$26,MINA(I3374+$B$13-S3375+S3374,$B$11),I3374=$B$11,MINA(I3374-S3375+S3374,$B$11),TRUE,MAXA(I3374-S3375+S3374,0))</f>
        <v>0</v>
      </c>
      <c r="J3375" s="1" cm="1">
        <f t="array" ref="J3375">_xlfn.IFS(J3374&gt;=$C$13-$B$26,0,I3374&lt;$B$11,J3374+$B$26,TRUE,0)</f>
        <v>0.66666666666666707</v>
      </c>
      <c r="K3375" s="3" cm="1">
        <f t="array" ref="K3375">_xlfn.IFS(AND(NOT($K3374=0),$L3374),0,NOT($L3374),$K3374+$B$26,TRUE,$K3374)</f>
        <v>0.41666666666666663</v>
      </c>
      <c r="L3375" s="3" t="b" cm="1">
        <f t="array" ref="L3375">_xlfn.IFS(AND($I3375&gt;0,$K3375&gt;=$C$5-$B$26),TRUE,$R3375&gt;=$B$6,FALSE,$I3375=0,FALSE,TRUE,$L3374)</f>
        <v>0</v>
      </c>
      <c r="M3375" s="3" t="b" cm="1">
        <f t="array" ref="M3375">_xlfn.IFS($N3375&gt;=$B$4-$B$26,FALSE,AND($I3375&gt;0,$K3375&gt;=$B$5-$B$26),TRUE,AND($L3375,NOT($M3374)),FALSE,$M3374,TRUE,TRUE,FALSE)</f>
        <v>0</v>
      </c>
      <c r="N3375" s="3" cm="1">
        <f t="array" ref="N3375">_xlfn.IFS($M3374,$N3374+$B$26,NOT($M3374),0,TRUE,$M3374)</f>
        <v>0</v>
      </c>
      <c r="O3375" s="3" t="b" cm="1">
        <f t="array" ref="O3375">_xlfn.IFS($M3375,FALSE,AND($L3375,NOT($M3375),$R3375&lt;$B$6,$I3375&gt;0),TRUE,TRUE,FALSE)</f>
        <v>0</v>
      </c>
      <c r="P3375" s="3" cm="1">
        <f t="array" ref="P3375">_xlfn.IFS($P3374&gt;=$C$7-$B$26,0,$O3374,$P3374+$B$26,TRUE,0)</f>
        <v>0</v>
      </c>
      <c r="Q3375" s="3" t="b" cm="1">
        <f t="array" ref="Q3375">_xlfn.IFS(AND($L3375,NOT($M3375),NOT($O3375)),TRUE,$R3375&gt;=$B$6,FALSE,AND($L3375,NOT($M3375),$O3375,$P3375=0),TRUE,TRUE,FALSE)</f>
        <v>0</v>
      </c>
      <c r="R3375" s="3" cm="1">
        <f t="array" ref="R3375">_xlfn.IFS(AND($Q3374,$R3374&lt;$B$6),$R3374+1,AND(NOT($L3374),$R3374&gt;0),0,TRUE,$R3374)</f>
        <v>0</v>
      </c>
      <c r="S3375" s="1" cm="1">
        <f t="array" ref="S3375">_xlfn.IFS(AND(Q3374,I3374&gt;$B$8),S3374+$B$8,AND(Q3374,I3374&lt;=$B$8),S3374+I3374,TRUE,$S3374)</f>
        <v>131</v>
      </c>
      <c r="T3375" s="1">
        <f t="shared" si="206"/>
        <v>11790</v>
      </c>
      <c r="U3375" s="17">
        <f t="shared" si="207"/>
        <v>209.78647686832741</v>
      </c>
      <c r="V3375" s="47" cm="1">
        <f t="array" ref="V3375">_xlfn.IFS($B$6=1,S3375*$B$10,AND(R3374=0,R3375&gt;=1,I3375&gt;=$B$6*$B$8-1),V3374+$B$6*$B$10*$B$8,AND(R3374=0,R3375&gt;=1,I3375&lt;$B$6*$B$8-1),V3374+I3374*$B$10,TRUE,V3374)</f>
        <v>13100</v>
      </c>
      <c r="W3375" s="17">
        <f t="shared" si="208"/>
        <v>233.09608540925268</v>
      </c>
    </row>
    <row r="3376" spans="7:23" x14ac:dyDescent="0.25">
      <c r="G3376" s="15">
        <v>3374</v>
      </c>
      <c r="H3376" s="1">
        <f t="shared" si="205"/>
        <v>56.216666666666669</v>
      </c>
      <c r="I3376" s="15" cm="1">
        <f t="array" ref="I3376">_xlfn.IFS(J3375&gt;=$C$13-$B$26,MINA(I3375+$B$13-S3376+S3375,$B$11),I3375=$B$11,MINA(I3375-S3376+S3375,$B$11),TRUE,MAXA(I3375-S3376+S3375,0))</f>
        <v>0</v>
      </c>
      <c r="J3376" s="1" cm="1">
        <f t="array" ref="J3376">_xlfn.IFS(J3375&gt;=$C$13-$B$26,0,I3375&lt;$B$11,J3375+$B$26,TRUE,0)</f>
        <v>0.68333333333333379</v>
      </c>
      <c r="K3376" s="3" cm="1">
        <f t="array" ref="K3376">_xlfn.IFS(AND(NOT($K3375=0),$L3375),0,NOT($L3375),$K3375+$B$26,TRUE,$K3375)</f>
        <v>0.43333333333333329</v>
      </c>
      <c r="L3376" s="3" t="b" cm="1">
        <f t="array" ref="L3376">_xlfn.IFS(AND($I3376&gt;0,$K3376&gt;=$C$5-$B$26),TRUE,$R3376&gt;=$B$6,FALSE,$I3376=0,FALSE,TRUE,$L3375)</f>
        <v>0</v>
      </c>
      <c r="M3376" s="3" t="b" cm="1">
        <f t="array" ref="M3376">_xlfn.IFS($N3376&gt;=$B$4-$B$26,FALSE,AND($I3376&gt;0,$K3376&gt;=$B$5-$B$26),TRUE,AND($L3376,NOT($M3375)),FALSE,$M3375,TRUE,TRUE,FALSE)</f>
        <v>0</v>
      </c>
      <c r="N3376" s="3" cm="1">
        <f t="array" ref="N3376">_xlfn.IFS($M3375,$N3375+$B$26,NOT($M3375),0,TRUE,$M3375)</f>
        <v>0</v>
      </c>
      <c r="O3376" s="3" t="b" cm="1">
        <f t="array" ref="O3376">_xlfn.IFS($M3376,FALSE,AND($L3376,NOT($M3376),$R3376&lt;$B$6,$I3376&gt;0),TRUE,TRUE,FALSE)</f>
        <v>0</v>
      </c>
      <c r="P3376" s="3" cm="1">
        <f t="array" ref="P3376">_xlfn.IFS($P3375&gt;=$C$7-$B$26,0,$O3375,$P3375+$B$26,TRUE,0)</f>
        <v>0</v>
      </c>
      <c r="Q3376" s="3" t="b" cm="1">
        <f t="array" ref="Q3376">_xlfn.IFS(AND($L3376,NOT($M3376),NOT($O3376)),TRUE,$R3376&gt;=$B$6,FALSE,AND($L3376,NOT($M3376),$O3376,$P3376=0),TRUE,TRUE,FALSE)</f>
        <v>0</v>
      </c>
      <c r="R3376" s="3" cm="1">
        <f t="array" ref="R3376">_xlfn.IFS(AND($Q3375,$R3375&lt;$B$6),$R3375+1,AND(NOT($L3375),$R3375&gt;0),0,TRUE,$R3375)</f>
        <v>0</v>
      </c>
      <c r="S3376" s="1" cm="1">
        <f t="array" ref="S3376">_xlfn.IFS(AND(Q3375,I3375&gt;$B$8),S3375+$B$8,AND(Q3375,I3375&lt;=$B$8),S3375+I3375,TRUE,$S3375)</f>
        <v>131</v>
      </c>
      <c r="T3376" s="1">
        <f t="shared" si="206"/>
        <v>11790</v>
      </c>
      <c r="U3376" s="17">
        <f t="shared" si="207"/>
        <v>209.72428105544026</v>
      </c>
      <c r="V3376" s="47" cm="1">
        <f t="array" ref="V3376">_xlfn.IFS($B$6=1,S3376*$B$10,AND(R3375=0,R3376&gt;=1,I3376&gt;=$B$6*$B$8-1),V3375+$B$6*$B$10*$B$8,AND(R3375=0,R3376&gt;=1,I3376&lt;$B$6*$B$8-1),V3375+I3375*$B$10,TRUE,V3375)</f>
        <v>13100</v>
      </c>
      <c r="W3376" s="17">
        <f t="shared" si="208"/>
        <v>233.02697895048917</v>
      </c>
    </row>
    <row r="3377" spans="7:23" x14ac:dyDescent="0.25">
      <c r="G3377" s="15">
        <v>3375</v>
      </c>
      <c r="H3377" s="1">
        <f t="shared" si="205"/>
        <v>56.233333333333334</v>
      </c>
      <c r="I3377" s="15" cm="1">
        <f t="array" ref="I3377">_xlfn.IFS(J3376&gt;=$C$13-$B$26,MINA(I3376+$B$13-S3377+S3376,$B$11),I3376=$B$11,MINA(I3376-S3377+S3376,$B$11),TRUE,MAXA(I3376-S3377+S3376,0))</f>
        <v>0</v>
      </c>
      <c r="J3377" s="1" cm="1">
        <f t="array" ref="J3377">_xlfn.IFS(J3376&gt;=$C$13-$B$26,0,I3376&lt;$B$11,J3376+$B$26,TRUE,0)</f>
        <v>0.70000000000000051</v>
      </c>
      <c r="K3377" s="3" cm="1">
        <f t="array" ref="K3377">_xlfn.IFS(AND(NOT($K3376=0),$L3376),0,NOT($L3376),$K3376+$B$26,TRUE,$K3376)</f>
        <v>0.44999999999999996</v>
      </c>
      <c r="L3377" s="3" t="b" cm="1">
        <f t="array" ref="L3377">_xlfn.IFS(AND($I3377&gt;0,$K3377&gt;=$C$5-$B$26),TRUE,$R3377&gt;=$B$6,FALSE,$I3377=0,FALSE,TRUE,$L3376)</f>
        <v>0</v>
      </c>
      <c r="M3377" s="3" t="b" cm="1">
        <f t="array" ref="M3377">_xlfn.IFS($N3377&gt;=$B$4-$B$26,FALSE,AND($I3377&gt;0,$K3377&gt;=$B$5-$B$26),TRUE,AND($L3377,NOT($M3376)),FALSE,$M3376,TRUE,TRUE,FALSE)</f>
        <v>0</v>
      </c>
      <c r="N3377" s="3" cm="1">
        <f t="array" ref="N3377">_xlfn.IFS($M3376,$N3376+$B$26,NOT($M3376),0,TRUE,$M3376)</f>
        <v>0</v>
      </c>
      <c r="O3377" s="3" t="b" cm="1">
        <f t="array" ref="O3377">_xlfn.IFS($M3377,FALSE,AND($L3377,NOT($M3377),$R3377&lt;$B$6,$I3377&gt;0),TRUE,TRUE,FALSE)</f>
        <v>0</v>
      </c>
      <c r="P3377" s="3" cm="1">
        <f t="array" ref="P3377">_xlfn.IFS($P3376&gt;=$C$7-$B$26,0,$O3376,$P3376+$B$26,TRUE,0)</f>
        <v>0</v>
      </c>
      <c r="Q3377" s="3" t="b" cm="1">
        <f t="array" ref="Q3377">_xlfn.IFS(AND($L3377,NOT($M3377),NOT($O3377)),TRUE,$R3377&gt;=$B$6,FALSE,AND($L3377,NOT($M3377),$O3377,$P3377=0),TRUE,TRUE,FALSE)</f>
        <v>0</v>
      </c>
      <c r="R3377" s="3" cm="1">
        <f t="array" ref="R3377">_xlfn.IFS(AND($Q3376,$R3376&lt;$B$6),$R3376+1,AND(NOT($L3376),$R3376&gt;0),0,TRUE,$R3376)</f>
        <v>0</v>
      </c>
      <c r="S3377" s="1" cm="1">
        <f t="array" ref="S3377">_xlfn.IFS(AND(Q3376,I3376&gt;$B$8),S3376+$B$8,AND(Q3376,I3376&lt;=$B$8),S3376+I3376,TRUE,$S3376)</f>
        <v>131</v>
      </c>
      <c r="T3377" s="1">
        <f t="shared" si="206"/>
        <v>11790</v>
      </c>
      <c r="U3377" s="17">
        <f t="shared" si="207"/>
        <v>209.6621221102549</v>
      </c>
      <c r="V3377" s="47" cm="1">
        <f t="array" ref="V3377">_xlfn.IFS($B$6=1,S3377*$B$10,AND(R3376=0,R3377&gt;=1,I3377&gt;=$B$6*$B$8-1),V3376+$B$6*$B$10*$B$8,AND(R3376=0,R3377&gt;=1,I3377&lt;$B$6*$B$8-1),V3376+I3376*$B$10,TRUE,V3376)</f>
        <v>13100</v>
      </c>
      <c r="W3377" s="17">
        <f t="shared" si="208"/>
        <v>232.95791345583876</v>
      </c>
    </row>
    <row r="3378" spans="7:23" x14ac:dyDescent="0.25">
      <c r="G3378" s="15">
        <v>3376</v>
      </c>
      <c r="H3378" s="1">
        <f t="shared" si="205"/>
        <v>56.25</v>
      </c>
      <c r="I3378" s="15" cm="1">
        <f t="array" ref="I3378">_xlfn.IFS(J3377&gt;=$C$13-$B$26,MINA(I3377+$B$13-S3378+S3377,$B$11),I3377=$B$11,MINA(I3377-S3378+S3377,$B$11),TRUE,MAXA(I3377-S3378+S3377,0))</f>
        <v>0</v>
      </c>
      <c r="J3378" s="1" cm="1">
        <f t="array" ref="J3378">_xlfn.IFS(J3377&gt;=$C$13-$B$26,0,I3377&lt;$B$11,J3377+$B$26,TRUE,0)</f>
        <v>0.71666666666666723</v>
      </c>
      <c r="K3378" s="3" cm="1">
        <f t="array" ref="K3378">_xlfn.IFS(AND(NOT($K3377=0),$L3377),0,NOT($L3377),$K3377+$B$26,TRUE,$K3377)</f>
        <v>0.46666666666666662</v>
      </c>
      <c r="L3378" s="3" t="b" cm="1">
        <f t="array" ref="L3378">_xlfn.IFS(AND($I3378&gt;0,$K3378&gt;=$C$5-$B$26),TRUE,$R3378&gt;=$B$6,FALSE,$I3378=0,FALSE,TRUE,$L3377)</f>
        <v>0</v>
      </c>
      <c r="M3378" s="3" t="b" cm="1">
        <f t="array" ref="M3378">_xlfn.IFS($N3378&gt;=$B$4-$B$26,FALSE,AND($I3378&gt;0,$K3378&gt;=$B$5-$B$26),TRUE,AND($L3378,NOT($M3377)),FALSE,$M3377,TRUE,TRUE,FALSE)</f>
        <v>0</v>
      </c>
      <c r="N3378" s="3" cm="1">
        <f t="array" ref="N3378">_xlfn.IFS($M3377,$N3377+$B$26,NOT($M3377),0,TRUE,$M3377)</f>
        <v>0</v>
      </c>
      <c r="O3378" s="3" t="b" cm="1">
        <f t="array" ref="O3378">_xlfn.IFS($M3378,FALSE,AND($L3378,NOT($M3378),$R3378&lt;$B$6,$I3378&gt;0),TRUE,TRUE,FALSE)</f>
        <v>0</v>
      </c>
      <c r="P3378" s="3" cm="1">
        <f t="array" ref="P3378">_xlfn.IFS($P3377&gt;=$C$7-$B$26,0,$O3377,$P3377+$B$26,TRUE,0)</f>
        <v>0</v>
      </c>
      <c r="Q3378" s="3" t="b" cm="1">
        <f t="array" ref="Q3378">_xlfn.IFS(AND($L3378,NOT($M3378),NOT($O3378)),TRUE,$R3378&gt;=$B$6,FALSE,AND($L3378,NOT($M3378),$O3378,$P3378=0),TRUE,TRUE,FALSE)</f>
        <v>0</v>
      </c>
      <c r="R3378" s="3" cm="1">
        <f t="array" ref="R3378">_xlfn.IFS(AND($Q3377,$R3377&lt;$B$6),$R3377+1,AND(NOT($L3377),$R3377&gt;0),0,TRUE,$R3377)</f>
        <v>0</v>
      </c>
      <c r="S3378" s="1" cm="1">
        <f t="array" ref="S3378">_xlfn.IFS(AND(Q3377,I3377&gt;$B$8),S3377+$B$8,AND(Q3377,I3377&lt;=$B$8),S3377+I3377,TRUE,$S3377)</f>
        <v>131</v>
      </c>
      <c r="T3378" s="1">
        <f t="shared" si="206"/>
        <v>11790</v>
      </c>
      <c r="U3378" s="17">
        <f t="shared" si="207"/>
        <v>209.6</v>
      </c>
      <c r="V3378" s="47" cm="1">
        <f t="array" ref="V3378">_xlfn.IFS($B$6=1,S3378*$B$10,AND(R3377=0,R3378&gt;=1,I3378&gt;=$B$6*$B$8-1),V3377+$B$6*$B$10*$B$8,AND(R3377=0,R3378&gt;=1,I3378&lt;$B$6*$B$8-1),V3377+I3377*$B$10,TRUE,V3377)</f>
        <v>13100</v>
      </c>
      <c r="W3378" s="17">
        <f t="shared" si="208"/>
        <v>232.88888888888889</v>
      </c>
    </row>
    <row r="3379" spans="7:23" x14ac:dyDescent="0.25">
      <c r="G3379" s="15">
        <v>3377</v>
      </c>
      <c r="H3379" s="1">
        <f t="shared" si="205"/>
        <v>56.266666666666666</v>
      </c>
      <c r="I3379" s="15" cm="1">
        <f t="array" ref="I3379">_xlfn.IFS(J3378&gt;=$C$13-$B$26,MINA(I3378+$B$13-S3379+S3378,$B$11),I3378=$B$11,MINA(I3378-S3379+S3378,$B$11),TRUE,MAXA(I3378-S3379+S3378,0))</f>
        <v>0</v>
      </c>
      <c r="J3379" s="1" cm="1">
        <f t="array" ref="J3379">_xlfn.IFS(J3378&gt;=$C$13-$B$26,0,I3378&lt;$B$11,J3378+$B$26,TRUE,0)</f>
        <v>0.73333333333333395</v>
      </c>
      <c r="K3379" s="3" cm="1">
        <f t="array" ref="K3379">_xlfn.IFS(AND(NOT($K3378=0),$L3378),0,NOT($L3378),$K3378+$B$26,TRUE,$K3378)</f>
        <v>0.48333333333333328</v>
      </c>
      <c r="L3379" s="3" t="b" cm="1">
        <f t="array" ref="L3379">_xlfn.IFS(AND($I3379&gt;0,$K3379&gt;=$C$5-$B$26),TRUE,$R3379&gt;=$B$6,FALSE,$I3379=0,FALSE,TRUE,$L3378)</f>
        <v>0</v>
      </c>
      <c r="M3379" s="3" t="b" cm="1">
        <f t="array" ref="M3379">_xlfn.IFS($N3379&gt;=$B$4-$B$26,FALSE,AND($I3379&gt;0,$K3379&gt;=$B$5-$B$26),TRUE,AND($L3379,NOT($M3378)),FALSE,$M3378,TRUE,TRUE,FALSE)</f>
        <v>0</v>
      </c>
      <c r="N3379" s="3" cm="1">
        <f t="array" ref="N3379">_xlfn.IFS($M3378,$N3378+$B$26,NOT($M3378),0,TRUE,$M3378)</f>
        <v>0</v>
      </c>
      <c r="O3379" s="3" t="b" cm="1">
        <f t="array" ref="O3379">_xlfn.IFS($M3379,FALSE,AND($L3379,NOT($M3379),$R3379&lt;$B$6,$I3379&gt;0),TRUE,TRUE,FALSE)</f>
        <v>0</v>
      </c>
      <c r="P3379" s="3" cm="1">
        <f t="array" ref="P3379">_xlfn.IFS($P3378&gt;=$C$7-$B$26,0,$O3378,$P3378+$B$26,TRUE,0)</f>
        <v>0</v>
      </c>
      <c r="Q3379" s="3" t="b" cm="1">
        <f t="array" ref="Q3379">_xlfn.IFS(AND($L3379,NOT($M3379),NOT($O3379)),TRUE,$R3379&gt;=$B$6,FALSE,AND($L3379,NOT($M3379),$O3379,$P3379=0),TRUE,TRUE,FALSE)</f>
        <v>0</v>
      </c>
      <c r="R3379" s="3" cm="1">
        <f t="array" ref="R3379">_xlfn.IFS(AND($Q3378,$R3378&lt;$B$6),$R3378+1,AND(NOT($L3378),$R3378&gt;0),0,TRUE,$R3378)</f>
        <v>0</v>
      </c>
      <c r="S3379" s="1" cm="1">
        <f t="array" ref="S3379">_xlfn.IFS(AND(Q3378,I3378&gt;$B$8),S3378+$B$8,AND(Q3378,I3378&lt;=$B$8),S3378+I3378,TRUE,$S3378)</f>
        <v>131</v>
      </c>
      <c r="T3379" s="1">
        <f t="shared" si="206"/>
        <v>11790</v>
      </c>
      <c r="U3379" s="17">
        <f t="shared" si="207"/>
        <v>209.53791469194314</v>
      </c>
      <c r="V3379" s="47" cm="1">
        <f t="array" ref="V3379">_xlfn.IFS($B$6=1,S3379*$B$10,AND(R3378=0,R3379&gt;=1,I3379&gt;=$B$6*$B$8-1),V3378+$B$6*$B$10*$B$8,AND(R3378=0,R3379&gt;=1,I3379&lt;$B$6*$B$8-1),V3378+I3378*$B$10,TRUE,V3378)</f>
        <v>13100</v>
      </c>
      <c r="W3379" s="17">
        <f t="shared" si="208"/>
        <v>232.81990521327015</v>
      </c>
    </row>
    <row r="3380" spans="7:23" x14ac:dyDescent="0.25">
      <c r="G3380" s="15">
        <v>3378</v>
      </c>
      <c r="H3380" s="1">
        <f t="shared" si="205"/>
        <v>56.283333333333331</v>
      </c>
      <c r="I3380" s="15" cm="1">
        <f t="array" ref="I3380">_xlfn.IFS(J3379&gt;=$C$13-$B$26,MINA(I3379+$B$13-S3380+S3379,$B$11),I3379=$B$11,MINA(I3379-S3380+S3379,$B$11),TRUE,MAXA(I3379-S3380+S3379,0))</f>
        <v>0</v>
      </c>
      <c r="J3380" s="1" cm="1">
        <f t="array" ref="J3380">_xlfn.IFS(J3379&gt;=$C$13-$B$26,0,I3379&lt;$B$11,J3379+$B$26,TRUE,0)</f>
        <v>0.75000000000000067</v>
      </c>
      <c r="K3380" s="3" cm="1">
        <f t="array" ref="K3380">_xlfn.IFS(AND(NOT($K3379=0),$L3379),0,NOT($L3379),$K3379+$B$26,TRUE,$K3379)</f>
        <v>0.49999999999999994</v>
      </c>
      <c r="L3380" s="3" t="b" cm="1">
        <f t="array" ref="L3380">_xlfn.IFS(AND($I3380&gt;0,$K3380&gt;=$C$5-$B$26),TRUE,$R3380&gt;=$B$6,FALSE,$I3380=0,FALSE,TRUE,$L3379)</f>
        <v>0</v>
      </c>
      <c r="M3380" s="3" t="b" cm="1">
        <f t="array" ref="M3380">_xlfn.IFS($N3380&gt;=$B$4-$B$26,FALSE,AND($I3380&gt;0,$K3380&gt;=$B$5-$B$26),TRUE,AND($L3380,NOT($M3379)),FALSE,$M3379,TRUE,TRUE,FALSE)</f>
        <v>0</v>
      </c>
      <c r="N3380" s="3" cm="1">
        <f t="array" ref="N3380">_xlfn.IFS($M3379,$N3379+$B$26,NOT($M3379),0,TRUE,$M3379)</f>
        <v>0</v>
      </c>
      <c r="O3380" s="3" t="b" cm="1">
        <f t="array" ref="O3380">_xlfn.IFS($M3380,FALSE,AND($L3380,NOT($M3380),$R3380&lt;$B$6,$I3380&gt;0),TRUE,TRUE,FALSE)</f>
        <v>0</v>
      </c>
      <c r="P3380" s="3" cm="1">
        <f t="array" ref="P3380">_xlfn.IFS($P3379&gt;=$C$7-$B$26,0,$O3379,$P3379+$B$26,TRUE,0)</f>
        <v>0</v>
      </c>
      <c r="Q3380" s="3" t="b" cm="1">
        <f t="array" ref="Q3380">_xlfn.IFS(AND($L3380,NOT($M3380),NOT($O3380)),TRUE,$R3380&gt;=$B$6,FALSE,AND($L3380,NOT($M3380),$O3380,$P3380=0),TRUE,TRUE,FALSE)</f>
        <v>0</v>
      </c>
      <c r="R3380" s="3" cm="1">
        <f t="array" ref="R3380">_xlfn.IFS(AND($Q3379,$R3379&lt;$B$6),$R3379+1,AND(NOT($L3379),$R3379&gt;0),0,TRUE,$R3379)</f>
        <v>0</v>
      </c>
      <c r="S3380" s="1" cm="1">
        <f t="array" ref="S3380">_xlfn.IFS(AND(Q3379,I3379&gt;$B$8),S3379+$B$8,AND(Q3379,I3379&lt;=$B$8),S3379+I3379,TRUE,$S3379)</f>
        <v>131</v>
      </c>
      <c r="T3380" s="1">
        <f t="shared" si="206"/>
        <v>11790</v>
      </c>
      <c r="U3380" s="17">
        <f t="shared" si="207"/>
        <v>209.4758661533906</v>
      </c>
      <c r="V3380" s="47" cm="1">
        <f t="array" ref="V3380">_xlfn.IFS($B$6=1,S3380*$B$10,AND(R3379=0,R3380&gt;=1,I3380&gt;=$B$6*$B$8-1),V3379+$B$6*$B$10*$B$8,AND(R3379=0,R3380&gt;=1,I3380&lt;$B$6*$B$8-1),V3379+I3379*$B$10,TRUE,V3379)</f>
        <v>13100</v>
      </c>
      <c r="W3380" s="17">
        <f t="shared" si="208"/>
        <v>232.75096239265622</v>
      </c>
    </row>
    <row r="3381" spans="7:23" x14ac:dyDescent="0.25">
      <c r="G3381" s="15">
        <v>3379</v>
      </c>
      <c r="H3381" s="1">
        <f t="shared" si="205"/>
        <v>56.3</v>
      </c>
      <c r="I3381" s="15" cm="1">
        <f t="array" ref="I3381">_xlfn.IFS(J3380&gt;=$C$13-$B$26,MINA(I3380+$B$13-S3381+S3380,$B$11),I3380=$B$11,MINA(I3380-S3381+S3380,$B$11),TRUE,MAXA(I3380-S3381+S3380,0))</f>
        <v>0</v>
      </c>
      <c r="J3381" s="1" cm="1">
        <f t="array" ref="J3381">_xlfn.IFS(J3380&gt;=$C$13-$B$26,0,I3380&lt;$B$11,J3380+$B$26,TRUE,0)</f>
        <v>0.76666666666666738</v>
      </c>
      <c r="K3381" s="3" cm="1">
        <f t="array" ref="K3381">_xlfn.IFS(AND(NOT($K3380=0),$L3380),0,NOT($L3380),$K3380+$B$26,TRUE,$K3380)</f>
        <v>0.51666666666666661</v>
      </c>
      <c r="L3381" s="3" t="b" cm="1">
        <f t="array" ref="L3381">_xlfn.IFS(AND($I3381&gt;0,$K3381&gt;=$C$5-$B$26),TRUE,$R3381&gt;=$B$6,FALSE,$I3381=0,FALSE,TRUE,$L3380)</f>
        <v>0</v>
      </c>
      <c r="M3381" s="3" t="b" cm="1">
        <f t="array" ref="M3381">_xlfn.IFS($N3381&gt;=$B$4-$B$26,FALSE,AND($I3381&gt;0,$K3381&gt;=$B$5-$B$26),TRUE,AND($L3381,NOT($M3380)),FALSE,$M3380,TRUE,TRUE,FALSE)</f>
        <v>0</v>
      </c>
      <c r="N3381" s="3" cm="1">
        <f t="array" ref="N3381">_xlfn.IFS($M3380,$N3380+$B$26,NOT($M3380),0,TRUE,$M3380)</f>
        <v>0</v>
      </c>
      <c r="O3381" s="3" t="b" cm="1">
        <f t="array" ref="O3381">_xlfn.IFS($M3381,FALSE,AND($L3381,NOT($M3381),$R3381&lt;$B$6,$I3381&gt;0),TRUE,TRUE,FALSE)</f>
        <v>0</v>
      </c>
      <c r="P3381" s="3" cm="1">
        <f t="array" ref="P3381">_xlfn.IFS($P3380&gt;=$C$7-$B$26,0,$O3380,$P3380+$B$26,TRUE,0)</f>
        <v>0</v>
      </c>
      <c r="Q3381" s="3" t="b" cm="1">
        <f t="array" ref="Q3381">_xlfn.IFS(AND($L3381,NOT($M3381),NOT($O3381)),TRUE,$R3381&gt;=$B$6,FALSE,AND($L3381,NOT($M3381),$O3381,$P3381=0),TRUE,TRUE,FALSE)</f>
        <v>0</v>
      </c>
      <c r="R3381" s="3" cm="1">
        <f t="array" ref="R3381">_xlfn.IFS(AND($Q3380,$R3380&lt;$B$6),$R3380+1,AND(NOT($L3380),$R3380&gt;0),0,TRUE,$R3380)</f>
        <v>0</v>
      </c>
      <c r="S3381" s="1" cm="1">
        <f t="array" ref="S3381">_xlfn.IFS(AND(Q3380,I3380&gt;$B$8),S3380+$B$8,AND(Q3380,I3380&lt;=$B$8),S3380+I3380,TRUE,$S3380)</f>
        <v>131</v>
      </c>
      <c r="T3381" s="1">
        <f t="shared" si="206"/>
        <v>11790</v>
      </c>
      <c r="U3381" s="17">
        <f t="shared" si="207"/>
        <v>209.41385435168741</v>
      </c>
      <c r="V3381" s="47" cm="1">
        <f t="array" ref="V3381">_xlfn.IFS($B$6=1,S3381*$B$10,AND(R3380=0,R3381&gt;=1,I3381&gt;=$B$6*$B$8-1),V3380+$B$6*$B$10*$B$8,AND(R3380=0,R3381&gt;=1,I3381&lt;$B$6*$B$8-1),V3380+I3380*$B$10,TRUE,V3380)</f>
        <v>13100</v>
      </c>
      <c r="W3381" s="17">
        <f t="shared" si="208"/>
        <v>232.68206039076378</v>
      </c>
    </row>
    <row r="3382" spans="7:23" x14ac:dyDescent="0.25">
      <c r="G3382" s="15">
        <v>3380</v>
      </c>
      <c r="H3382" s="1">
        <f t="shared" si="205"/>
        <v>56.316666666666663</v>
      </c>
      <c r="I3382" s="15" cm="1">
        <f t="array" ref="I3382">_xlfn.IFS(J3381&gt;=$C$13-$B$26,MINA(I3381+$B$13-S3382+S3381,$B$11),I3381=$B$11,MINA(I3381-S3382+S3381,$B$11),TRUE,MAXA(I3381-S3382+S3381,0))</f>
        <v>0</v>
      </c>
      <c r="J3382" s="1" cm="1">
        <f t="array" ref="J3382">_xlfn.IFS(J3381&gt;=$C$13-$B$26,0,I3381&lt;$B$11,J3381+$B$26,TRUE,0)</f>
        <v>0.7833333333333341</v>
      </c>
      <c r="K3382" s="3" cm="1">
        <f t="array" ref="K3382">_xlfn.IFS(AND(NOT($K3381=0),$L3381),0,NOT($L3381),$K3381+$B$26,TRUE,$K3381)</f>
        <v>0.53333333333333333</v>
      </c>
      <c r="L3382" s="3" t="b" cm="1">
        <f t="array" ref="L3382">_xlfn.IFS(AND($I3382&gt;0,$K3382&gt;=$C$5-$B$26),TRUE,$R3382&gt;=$B$6,FALSE,$I3382=0,FALSE,TRUE,$L3381)</f>
        <v>0</v>
      </c>
      <c r="M3382" s="3" t="b" cm="1">
        <f t="array" ref="M3382">_xlfn.IFS($N3382&gt;=$B$4-$B$26,FALSE,AND($I3382&gt;0,$K3382&gt;=$B$5-$B$26),TRUE,AND($L3382,NOT($M3381)),FALSE,$M3381,TRUE,TRUE,FALSE)</f>
        <v>0</v>
      </c>
      <c r="N3382" s="3" cm="1">
        <f t="array" ref="N3382">_xlfn.IFS($M3381,$N3381+$B$26,NOT($M3381),0,TRUE,$M3381)</f>
        <v>0</v>
      </c>
      <c r="O3382" s="3" t="b" cm="1">
        <f t="array" ref="O3382">_xlfn.IFS($M3382,FALSE,AND($L3382,NOT($M3382),$R3382&lt;$B$6,$I3382&gt;0),TRUE,TRUE,FALSE)</f>
        <v>0</v>
      </c>
      <c r="P3382" s="3" cm="1">
        <f t="array" ref="P3382">_xlfn.IFS($P3381&gt;=$C$7-$B$26,0,$O3381,$P3381+$B$26,TRUE,0)</f>
        <v>0</v>
      </c>
      <c r="Q3382" s="3" t="b" cm="1">
        <f t="array" ref="Q3382">_xlfn.IFS(AND($L3382,NOT($M3382),NOT($O3382)),TRUE,$R3382&gt;=$B$6,FALSE,AND($L3382,NOT($M3382),$O3382,$P3382=0),TRUE,TRUE,FALSE)</f>
        <v>0</v>
      </c>
      <c r="R3382" s="3" cm="1">
        <f t="array" ref="R3382">_xlfn.IFS(AND($Q3381,$R3381&lt;$B$6),$R3381+1,AND(NOT($L3381),$R3381&gt;0),0,TRUE,$R3381)</f>
        <v>0</v>
      </c>
      <c r="S3382" s="1" cm="1">
        <f t="array" ref="S3382">_xlfn.IFS(AND(Q3381,I3381&gt;$B$8),S3381+$B$8,AND(Q3381,I3381&lt;=$B$8),S3381+I3381,TRUE,$S3381)</f>
        <v>131</v>
      </c>
      <c r="T3382" s="1">
        <f t="shared" si="206"/>
        <v>11790</v>
      </c>
      <c r="U3382" s="17">
        <f t="shared" si="207"/>
        <v>209.35187925421724</v>
      </c>
      <c r="V3382" s="47" cm="1">
        <f t="array" ref="V3382">_xlfn.IFS($B$6=1,S3382*$B$10,AND(R3381=0,R3382&gt;=1,I3382&gt;=$B$6*$B$8-1),V3381+$B$6*$B$10*$B$8,AND(R3381=0,R3382&gt;=1,I3382&lt;$B$6*$B$8-1),V3381+I3381*$B$10,TRUE,V3381)</f>
        <v>13100</v>
      </c>
      <c r="W3382" s="17">
        <f t="shared" si="208"/>
        <v>232.61319917135248</v>
      </c>
    </row>
    <row r="3383" spans="7:23" x14ac:dyDescent="0.25">
      <c r="G3383" s="15">
        <v>3381</v>
      </c>
      <c r="H3383" s="1">
        <f t="shared" si="205"/>
        <v>56.333333333333336</v>
      </c>
      <c r="I3383" s="15" cm="1">
        <f t="array" ref="I3383">_xlfn.IFS(J3382&gt;=$C$13-$B$26,MINA(I3382+$B$13-S3383+S3382,$B$11),I3382=$B$11,MINA(I3382-S3383+S3382,$B$11),TRUE,MAXA(I3382-S3383+S3382,0))</f>
        <v>0</v>
      </c>
      <c r="J3383" s="1" cm="1">
        <f t="array" ref="J3383">_xlfn.IFS(J3382&gt;=$C$13-$B$26,0,I3382&lt;$B$11,J3382+$B$26,TRUE,0)</f>
        <v>0.80000000000000082</v>
      </c>
      <c r="K3383" s="3" cm="1">
        <f t="array" ref="K3383">_xlfn.IFS(AND(NOT($K3382=0),$L3382),0,NOT($L3382),$K3382+$B$26,TRUE,$K3382)</f>
        <v>0.55000000000000004</v>
      </c>
      <c r="L3383" s="3" t="b" cm="1">
        <f t="array" ref="L3383">_xlfn.IFS(AND($I3383&gt;0,$K3383&gt;=$C$5-$B$26),TRUE,$R3383&gt;=$B$6,FALSE,$I3383=0,FALSE,TRUE,$L3382)</f>
        <v>0</v>
      </c>
      <c r="M3383" s="3" t="b" cm="1">
        <f t="array" ref="M3383">_xlfn.IFS($N3383&gt;=$B$4-$B$26,FALSE,AND($I3383&gt;0,$K3383&gt;=$B$5-$B$26),TRUE,AND($L3383,NOT($M3382)),FALSE,$M3382,TRUE,TRUE,FALSE)</f>
        <v>0</v>
      </c>
      <c r="N3383" s="3" cm="1">
        <f t="array" ref="N3383">_xlfn.IFS($M3382,$N3382+$B$26,NOT($M3382),0,TRUE,$M3382)</f>
        <v>0</v>
      </c>
      <c r="O3383" s="3" t="b" cm="1">
        <f t="array" ref="O3383">_xlfn.IFS($M3383,FALSE,AND($L3383,NOT($M3383),$R3383&lt;$B$6,$I3383&gt;0),TRUE,TRUE,FALSE)</f>
        <v>0</v>
      </c>
      <c r="P3383" s="3" cm="1">
        <f t="array" ref="P3383">_xlfn.IFS($P3382&gt;=$C$7-$B$26,0,$O3382,$P3382+$B$26,TRUE,0)</f>
        <v>0</v>
      </c>
      <c r="Q3383" s="3" t="b" cm="1">
        <f t="array" ref="Q3383">_xlfn.IFS(AND($L3383,NOT($M3383),NOT($O3383)),TRUE,$R3383&gt;=$B$6,FALSE,AND($L3383,NOT($M3383),$O3383,$P3383=0),TRUE,TRUE,FALSE)</f>
        <v>0</v>
      </c>
      <c r="R3383" s="3" cm="1">
        <f t="array" ref="R3383">_xlfn.IFS(AND($Q3382,$R3382&lt;$B$6),$R3382+1,AND(NOT($L3382),$R3382&gt;0),0,TRUE,$R3382)</f>
        <v>0</v>
      </c>
      <c r="S3383" s="1" cm="1">
        <f t="array" ref="S3383">_xlfn.IFS(AND(Q3382,I3382&gt;$B$8),S3382+$B$8,AND(Q3382,I3382&lt;=$B$8),S3382+I3382,TRUE,$S3382)</f>
        <v>131</v>
      </c>
      <c r="T3383" s="1">
        <f t="shared" si="206"/>
        <v>11790</v>
      </c>
      <c r="U3383" s="17">
        <f t="shared" si="207"/>
        <v>209.28994082840237</v>
      </c>
      <c r="V3383" s="47" cm="1">
        <f t="array" ref="V3383">_xlfn.IFS($B$6=1,S3383*$B$10,AND(R3382=0,R3383&gt;=1,I3383&gt;=$B$6*$B$8-1),V3382+$B$6*$B$10*$B$8,AND(R3382=0,R3383&gt;=1,I3383&lt;$B$6*$B$8-1),V3382+I3382*$B$10,TRUE,V3382)</f>
        <v>13100</v>
      </c>
      <c r="W3383" s="17">
        <f t="shared" si="208"/>
        <v>232.54437869822485</v>
      </c>
    </row>
    <row r="3384" spans="7:23" x14ac:dyDescent="0.25">
      <c r="G3384" s="15">
        <v>3382</v>
      </c>
      <c r="H3384" s="1">
        <f t="shared" si="205"/>
        <v>56.35</v>
      </c>
      <c r="I3384" s="15" cm="1">
        <f t="array" ref="I3384">_xlfn.IFS(J3383&gt;=$C$13-$B$26,MINA(I3383+$B$13-S3384+S3383,$B$11),I3383=$B$11,MINA(I3383-S3384+S3383,$B$11),TRUE,MAXA(I3383-S3384+S3383,0))</f>
        <v>0</v>
      </c>
      <c r="J3384" s="1" cm="1">
        <f t="array" ref="J3384">_xlfn.IFS(J3383&gt;=$C$13-$B$26,0,I3383&lt;$B$11,J3383+$B$26,TRUE,0)</f>
        <v>0.81666666666666754</v>
      </c>
      <c r="K3384" s="3" cm="1">
        <f t="array" ref="K3384">_xlfn.IFS(AND(NOT($K3383=0),$L3383),0,NOT($L3383),$K3383+$B$26,TRUE,$K3383)</f>
        <v>0.56666666666666676</v>
      </c>
      <c r="L3384" s="3" t="b" cm="1">
        <f t="array" ref="L3384">_xlfn.IFS(AND($I3384&gt;0,$K3384&gt;=$C$5-$B$26),TRUE,$R3384&gt;=$B$6,FALSE,$I3384=0,FALSE,TRUE,$L3383)</f>
        <v>0</v>
      </c>
      <c r="M3384" s="3" t="b" cm="1">
        <f t="array" ref="M3384">_xlfn.IFS($N3384&gt;=$B$4-$B$26,FALSE,AND($I3384&gt;0,$K3384&gt;=$B$5-$B$26),TRUE,AND($L3384,NOT($M3383)),FALSE,$M3383,TRUE,TRUE,FALSE)</f>
        <v>0</v>
      </c>
      <c r="N3384" s="3" cm="1">
        <f t="array" ref="N3384">_xlfn.IFS($M3383,$N3383+$B$26,NOT($M3383),0,TRUE,$M3383)</f>
        <v>0</v>
      </c>
      <c r="O3384" s="3" t="b" cm="1">
        <f t="array" ref="O3384">_xlfn.IFS($M3384,FALSE,AND($L3384,NOT($M3384),$R3384&lt;$B$6,$I3384&gt;0),TRUE,TRUE,FALSE)</f>
        <v>0</v>
      </c>
      <c r="P3384" s="3" cm="1">
        <f t="array" ref="P3384">_xlfn.IFS($P3383&gt;=$C$7-$B$26,0,$O3383,$P3383+$B$26,TRUE,0)</f>
        <v>0</v>
      </c>
      <c r="Q3384" s="3" t="b" cm="1">
        <f t="array" ref="Q3384">_xlfn.IFS(AND($L3384,NOT($M3384),NOT($O3384)),TRUE,$R3384&gt;=$B$6,FALSE,AND($L3384,NOT($M3384),$O3384,$P3384=0),TRUE,TRUE,FALSE)</f>
        <v>0</v>
      </c>
      <c r="R3384" s="3" cm="1">
        <f t="array" ref="R3384">_xlfn.IFS(AND($Q3383,$R3383&lt;$B$6),$R3383+1,AND(NOT($L3383),$R3383&gt;0),0,TRUE,$R3383)</f>
        <v>0</v>
      </c>
      <c r="S3384" s="1" cm="1">
        <f t="array" ref="S3384">_xlfn.IFS(AND(Q3383,I3383&gt;$B$8),S3383+$B$8,AND(Q3383,I3383&lt;=$B$8),S3383+I3383,TRUE,$S3383)</f>
        <v>131</v>
      </c>
      <c r="T3384" s="1">
        <f t="shared" si="206"/>
        <v>11790</v>
      </c>
      <c r="U3384" s="17">
        <f t="shared" si="207"/>
        <v>209.22803904170362</v>
      </c>
      <c r="V3384" s="47" cm="1">
        <f t="array" ref="V3384">_xlfn.IFS($B$6=1,S3384*$B$10,AND(R3383=0,R3384&gt;=1,I3384&gt;=$B$6*$B$8-1),V3383+$B$6*$B$10*$B$8,AND(R3383=0,R3384&gt;=1,I3384&lt;$B$6*$B$8-1),V3383+I3383*$B$10,TRUE,V3383)</f>
        <v>13100</v>
      </c>
      <c r="W3384" s="17">
        <f t="shared" si="208"/>
        <v>232.47559893522626</v>
      </c>
    </row>
    <row r="3385" spans="7:23" x14ac:dyDescent="0.25">
      <c r="G3385" s="15">
        <v>3383</v>
      </c>
      <c r="H3385" s="1">
        <f t="shared" si="205"/>
        <v>56.366666666666667</v>
      </c>
      <c r="I3385" s="15" cm="1">
        <f t="array" ref="I3385">_xlfn.IFS(J3384&gt;=$C$13-$B$26,MINA(I3384+$B$13-S3385+S3384,$B$11),I3384=$B$11,MINA(I3384-S3385+S3384,$B$11),TRUE,MAXA(I3384-S3385+S3384,0))</f>
        <v>0</v>
      </c>
      <c r="J3385" s="1" cm="1">
        <f t="array" ref="J3385">_xlfn.IFS(J3384&gt;=$C$13-$B$26,0,I3384&lt;$B$11,J3384+$B$26,TRUE,0)</f>
        <v>0.83333333333333426</v>
      </c>
      <c r="K3385" s="3" cm="1">
        <f t="array" ref="K3385">_xlfn.IFS(AND(NOT($K3384=0),$L3384),0,NOT($L3384),$K3384+$B$26,TRUE,$K3384)</f>
        <v>0.58333333333333348</v>
      </c>
      <c r="L3385" s="3" t="b" cm="1">
        <f t="array" ref="L3385">_xlfn.IFS(AND($I3385&gt;0,$K3385&gt;=$C$5-$B$26),TRUE,$R3385&gt;=$B$6,FALSE,$I3385=0,FALSE,TRUE,$L3384)</f>
        <v>0</v>
      </c>
      <c r="M3385" s="3" t="b" cm="1">
        <f t="array" ref="M3385">_xlfn.IFS($N3385&gt;=$B$4-$B$26,FALSE,AND($I3385&gt;0,$K3385&gt;=$B$5-$B$26),TRUE,AND($L3385,NOT($M3384)),FALSE,$M3384,TRUE,TRUE,FALSE)</f>
        <v>0</v>
      </c>
      <c r="N3385" s="3" cm="1">
        <f t="array" ref="N3385">_xlfn.IFS($M3384,$N3384+$B$26,NOT($M3384),0,TRUE,$M3384)</f>
        <v>0</v>
      </c>
      <c r="O3385" s="3" t="b" cm="1">
        <f t="array" ref="O3385">_xlfn.IFS($M3385,FALSE,AND($L3385,NOT($M3385),$R3385&lt;$B$6,$I3385&gt;0),TRUE,TRUE,FALSE)</f>
        <v>0</v>
      </c>
      <c r="P3385" s="3" cm="1">
        <f t="array" ref="P3385">_xlfn.IFS($P3384&gt;=$C$7-$B$26,0,$O3384,$P3384+$B$26,TRUE,0)</f>
        <v>0</v>
      </c>
      <c r="Q3385" s="3" t="b" cm="1">
        <f t="array" ref="Q3385">_xlfn.IFS(AND($L3385,NOT($M3385),NOT($O3385)),TRUE,$R3385&gt;=$B$6,FALSE,AND($L3385,NOT($M3385),$O3385,$P3385=0),TRUE,TRUE,FALSE)</f>
        <v>0</v>
      </c>
      <c r="R3385" s="3" cm="1">
        <f t="array" ref="R3385">_xlfn.IFS(AND($Q3384,$R3384&lt;$B$6),$R3384+1,AND(NOT($L3384),$R3384&gt;0),0,TRUE,$R3384)</f>
        <v>0</v>
      </c>
      <c r="S3385" s="1" cm="1">
        <f t="array" ref="S3385">_xlfn.IFS(AND(Q3384,I3384&gt;$B$8),S3384+$B$8,AND(Q3384,I3384&lt;=$B$8),S3384+I3384,TRUE,$S3384)</f>
        <v>131</v>
      </c>
      <c r="T3385" s="1">
        <f t="shared" si="206"/>
        <v>11790</v>
      </c>
      <c r="U3385" s="17">
        <f t="shared" si="207"/>
        <v>209.16617386162034</v>
      </c>
      <c r="V3385" s="47" cm="1">
        <f t="array" ref="V3385">_xlfn.IFS($B$6=1,S3385*$B$10,AND(R3384=0,R3385&gt;=1,I3385&gt;=$B$6*$B$8-1),V3384+$B$6*$B$10*$B$8,AND(R3384=0,R3385&gt;=1,I3385&lt;$B$6*$B$8-1),V3384+I3384*$B$10,TRUE,V3384)</f>
        <v>13100</v>
      </c>
      <c r="W3385" s="17">
        <f t="shared" si="208"/>
        <v>232.40685984624483</v>
      </c>
    </row>
    <row r="3386" spans="7:23" x14ac:dyDescent="0.25">
      <c r="G3386" s="15">
        <v>3384</v>
      </c>
      <c r="H3386" s="1">
        <f t="shared" si="205"/>
        <v>56.383333333333333</v>
      </c>
      <c r="I3386" s="15" cm="1">
        <f t="array" ref="I3386">_xlfn.IFS(J3385&gt;=$C$13-$B$26,MINA(I3385+$B$13-S3386+S3385,$B$11),I3385=$B$11,MINA(I3385-S3386+S3385,$B$11),TRUE,MAXA(I3385-S3386+S3385,0))</f>
        <v>0</v>
      </c>
      <c r="J3386" s="1" cm="1">
        <f t="array" ref="J3386">_xlfn.IFS(J3385&gt;=$C$13-$B$26,0,I3385&lt;$B$11,J3385+$B$26,TRUE,0)</f>
        <v>0.85000000000000098</v>
      </c>
      <c r="K3386" s="3" cm="1">
        <f t="array" ref="K3386">_xlfn.IFS(AND(NOT($K3385=0),$L3385),0,NOT($L3385),$K3385+$B$26,TRUE,$K3385)</f>
        <v>0.6000000000000002</v>
      </c>
      <c r="L3386" s="3" t="b" cm="1">
        <f t="array" ref="L3386">_xlfn.IFS(AND($I3386&gt;0,$K3386&gt;=$C$5-$B$26),TRUE,$R3386&gt;=$B$6,FALSE,$I3386=0,FALSE,TRUE,$L3385)</f>
        <v>0</v>
      </c>
      <c r="M3386" s="3" t="b" cm="1">
        <f t="array" ref="M3386">_xlfn.IFS($N3386&gt;=$B$4-$B$26,FALSE,AND($I3386&gt;0,$K3386&gt;=$B$5-$B$26),TRUE,AND($L3386,NOT($M3385)),FALSE,$M3385,TRUE,TRUE,FALSE)</f>
        <v>0</v>
      </c>
      <c r="N3386" s="3" cm="1">
        <f t="array" ref="N3386">_xlfn.IFS($M3385,$N3385+$B$26,NOT($M3385),0,TRUE,$M3385)</f>
        <v>0</v>
      </c>
      <c r="O3386" s="3" t="b" cm="1">
        <f t="array" ref="O3386">_xlfn.IFS($M3386,FALSE,AND($L3386,NOT($M3386),$R3386&lt;$B$6,$I3386&gt;0),TRUE,TRUE,FALSE)</f>
        <v>0</v>
      </c>
      <c r="P3386" s="3" cm="1">
        <f t="array" ref="P3386">_xlfn.IFS($P3385&gt;=$C$7-$B$26,0,$O3385,$P3385+$B$26,TRUE,0)</f>
        <v>0</v>
      </c>
      <c r="Q3386" s="3" t="b" cm="1">
        <f t="array" ref="Q3386">_xlfn.IFS(AND($L3386,NOT($M3386),NOT($O3386)),TRUE,$R3386&gt;=$B$6,FALSE,AND($L3386,NOT($M3386),$O3386,$P3386=0),TRUE,TRUE,FALSE)</f>
        <v>0</v>
      </c>
      <c r="R3386" s="3" cm="1">
        <f t="array" ref="R3386">_xlfn.IFS(AND($Q3385,$R3385&lt;$B$6),$R3385+1,AND(NOT($L3385),$R3385&gt;0),0,TRUE,$R3385)</f>
        <v>0</v>
      </c>
      <c r="S3386" s="1" cm="1">
        <f t="array" ref="S3386">_xlfn.IFS(AND(Q3385,I3385&gt;$B$8),S3385+$B$8,AND(Q3385,I3385&lt;=$B$8),S3385+I3385,TRUE,$S3385)</f>
        <v>131</v>
      </c>
      <c r="T3386" s="1">
        <f t="shared" si="206"/>
        <v>11790</v>
      </c>
      <c r="U3386" s="17">
        <f t="shared" si="207"/>
        <v>209.10434525569022</v>
      </c>
      <c r="V3386" s="47" cm="1">
        <f t="array" ref="V3386">_xlfn.IFS($B$6=1,S3386*$B$10,AND(R3385=0,R3386&gt;=1,I3386&gt;=$B$6*$B$8-1),V3385+$B$6*$B$10*$B$8,AND(R3385=0,R3386&gt;=1,I3386&lt;$B$6*$B$8-1),V3385+I3385*$B$10,TRUE,V3385)</f>
        <v>13100</v>
      </c>
      <c r="W3386" s="17">
        <f t="shared" si="208"/>
        <v>232.33816139521136</v>
      </c>
    </row>
    <row r="3387" spans="7:23" x14ac:dyDescent="0.25">
      <c r="G3387" s="15">
        <v>3385</v>
      </c>
      <c r="H3387" s="1">
        <f t="shared" si="205"/>
        <v>56.4</v>
      </c>
      <c r="I3387" s="15" cm="1">
        <f t="array" ref="I3387">_xlfn.IFS(J3386&gt;=$C$13-$B$26,MINA(I3386+$B$13-S3387+S3386,$B$11),I3386=$B$11,MINA(I3386-S3387+S3386,$B$11),TRUE,MAXA(I3386-S3387+S3386,0))</f>
        <v>0</v>
      </c>
      <c r="J3387" s="1" cm="1">
        <f t="array" ref="J3387">_xlfn.IFS(J3386&gt;=$C$13-$B$26,0,I3386&lt;$B$11,J3386+$B$26,TRUE,0)</f>
        <v>0.8666666666666677</v>
      </c>
      <c r="K3387" s="3" cm="1">
        <f t="array" ref="K3387">_xlfn.IFS(AND(NOT($K3386=0),$L3386),0,NOT($L3386),$K3386+$B$26,TRUE,$K3386)</f>
        <v>0.61666666666666692</v>
      </c>
      <c r="L3387" s="3" t="b" cm="1">
        <f t="array" ref="L3387">_xlfn.IFS(AND($I3387&gt;0,$K3387&gt;=$C$5-$B$26),TRUE,$R3387&gt;=$B$6,FALSE,$I3387=0,FALSE,TRUE,$L3386)</f>
        <v>0</v>
      </c>
      <c r="M3387" s="3" t="b" cm="1">
        <f t="array" ref="M3387">_xlfn.IFS($N3387&gt;=$B$4-$B$26,FALSE,AND($I3387&gt;0,$K3387&gt;=$B$5-$B$26),TRUE,AND($L3387,NOT($M3386)),FALSE,$M3386,TRUE,TRUE,FALSE)</f>
        <v>0</v>
      </c>
      <c r="N3387" s="3" cm="1">
        <f t="array" ref="N3387">_xlfn.IFS($M3386,$N3386+$B$26,NOT($M3386),0,TRUE,$M3386)</f>
        <v>0</v>
      </c>
      <c r="O3387" s="3" t="b" cm="1">
        <f t="array" ref="O3387">_xlfn.IFS($M3387,FALSE,AND($L3387,NOT($M3387),$R3387&lt;$B$6,$I3387&gt;0),TRUE,TRUE,FALSE)</f>
        <v>0</v>
      </c>
      <c r="P3387" s="3" cm="1">
        <f t="array" ref="P3387">_xlfn.IFS($P3386&gt;=$C$7-$B$26,0,$O3386,$P3386+$B$26,TRUE,0)</f>
        <v>0</v>
      </c>
      <c r="Q3387" s="3" t="b" cm="1">
        <f t="array" ref="Q3387">_xlfn.IFS(AND($L3387,NOT($M3387),NOT($O3387)),TRUE,$R3387&gt;=$B$6,FALSE,AND($L3387,NOT($M3387),$O3387,$P3387=0),TRUE,TRUE,FALSE)</f>
        <v>0</v>
      </c>
      <c r="R3387" s="3" cm="1">
        <f t="array" ref="R3387">_xlfn.IFS(AND($Q3386,$R3386&lt;$B$6),$R3386+1,AND(NOT($L3386),$R3386&gt;0),0,TRUE,$R3386)</f>
        <v>0</v>
      </c>
      <c r="S3387" s="1" cm="1">
        <f t="array" ref="S3387">_xlfn.IFS(AND(Q3386,I3386&gt;$B$8),S3386+$B$8,AND(Q3386,I3386&lt;=$B$8),S3386+I3386,TRUE,$S3386)</f>
        <v>131</v>
      </c>
      <c r="T3387" s="1">
        <f t="shared" si="206"/>
        <v>11790</v>
      </c>
      <c r="U3387" s="17">
        <f t="shared" si="207"/>
        <v>209.04255319148936</v>
      </c>
      <c r="V3387" s="47" cm="1">
        <f t="array" ref="V3387">_xlfn.IFS($B$6=1,S3387*$B$10,AND(R3386=0,R3387&gt;=1,I3387&gt;=$B$6*$B$8-1),V3386+$B$6*$B$10*$B$8,AND(R3386=0,R3387&gt;=1,I3387&lt;$B$6*$B$8-1),V3386+I3386*$B$10,TRUE,V3386)</f>
        <v>13100</v>
      </c>
      <c r="W3387" s="17">
        <f t="shared" si="208"/>
        <v>232.26950354609929</v>
      </c>
    </row>
    <row r="3388" spans="7:23" x14ac:dyDescent="0.25">
      <c r="G3388" s="15">
        <v>3386</v>
      </c>
      <c r="H3388" s="1">
        <f t="shared" si="205"/>
        <v>56.416666666666664</v>
      </c>
      <c r="I3388" s="15" cm="1">
        <f t="array" ref="I3388">_xlfn.IFS(J3387&gt;=$C$13-$B$26,MINA(I3387+$B$13-S3388+S3387,$B$11),I3387=$B$11,MINA(I3387-S3388+S3387,$B$11),TRUE,MAXA(I3387-S3388+S3387,0))</f>
        <v>0</v>
      </c>
      <c r="J3388" s="1" cm="1">
        <f t="array" ref="J3388">_xlfn.IFS(J3387&gt;=$C$13-$B$26,0,I3387&lt;$B$11,J3387+$B$26,TRUE,0)</f>
        <v>0.88333333333333441</v>
      </c>
      <c r="K3388" s="3" cm="1">
        <f t="array" ref="K3388">_xlfn.IFS(AND(NOT($K3387=0),$L3387),0,NOT($L3387),$K3387+$B$26,TRUE,$K3387)</f>
        <v>0.63333333333333364</v>
      </c>
      <c r="L3388" s="3" t="b" cm="1">
        <f t="array" ref="L3388">_xlfn.IFS(AND($I3388&gt;0,$K3388&gt;=$C$5-$B$26),TRUE,$R3388&gt;=$B$6,FALSE,$I3388=0,FALSE,TRUE,$L3387)</f>
        <v>0</v>
      </c>
      <c r="M3388" s="3" t="b" cm="1">
        <f t="array" ref="M3388">_xlfn.IFS($N3388&gt;=$B$4-$B$26,FALSE,AND($I3388&gt;0,$K3388&gt;=$B$5-$B$26),TRUE,AND($L3388,NOT($M3387)),FALSE,$M3387,TRUE,TRUE,FALSE)</f>
        <v>0</v>
      </c>
      <c r="N3388" s="3" cm="1">
        <f t="array" ref="N3388">_xlfn.IFS($M3387,$N3387+$B$26,NOT($M3387),0,TRUE,$M3387)</f>
        <v>0</v>
      </c>
      <c r="O3388" s="3" t="b" cm="1">
        <f t="array" ref="O3388">_xlfn.IFS($M3388,FALSE,AND($L3388,NOT($M3388),$R3388&lt;$B$6,$I3388&gt;0),TRUE,TRUE,FALSE)</f>
        <v>0</v>
      </c>
      <c r="P3388" s="3" cm="1">
        <f t="array" ref="P3388">_xlfn.IFS($P3387&gt;=$C$7-$B$26,0,$O3387,$P3387+$B$26,TRUE,0)</f>
        <v>0</v>
      </c>
      <c r="Q3388" s="3" t="b" cm="1">
        <f t="array" ref="Q3388">_xlfn.IFS(AND($L3388,NOT($M3388),NOT($O3388)),TRUE,$R3388&gt;=$B$6,FALSE,AND($L3388,NOT($M3388),$O3388,$P3388=0),TRUE,TRUE,FALSE)</f>
        <v>0</v>
      </c>
      <c r="R3388" s="3" cm="1">
        <f t="array" ref="R3388">_xlfn.IFS(AND($Q3387,$R3387&lt;$B$6),$R3387+1,AND(NOT($L3387),$R3387&gt;0),0,TRUE,$R3387)</f>
        <v>0</v>
      </c>
      <c r="S3388" s="1" cm="1">
        <f t="array" ref="S3388">_xlfn.IFS(AND(Q3387,I3387&gt;$B$8),S3387+$B$8,AND(Q3387,I3387&lt;=$B$8),S3387+I3387,TRUE,$S3387)</f>
        <v>131</v>
      </c>
      <c r="T3388" s="1">
        <f t="shared" si="206"/>
        <v>11790</v>
      </c>
      <c r="U3388" s="17">
        <f t="shared" si="207"/>
        <v>208.98079763663222</v>
      </c>
      <c r="V3388" s="47" cm="1">
        <f t="array" ref="V3388">_xlfn.IFS($B$6=1,S3388*$B$10,AND(R3387=0,R3388&gt;=1,I3388&gt;=$B$6*$B$8-1),V3387+$B$6*$B$10*$B$8,AND(R3387=0,R3388&gt;=1,I3388&lt;$B$6*$B$8-1),V3387+I3387*$B$10,TRUE,V3387)</f>
        <v>13100</v>
      </c>
      <c r="W3388" s="17">
        <f t="shared" si="208"/>
        <v>232.20088626292468</v>
      </c>
    </row>
    <row r="3389" spans="7:23" x14ac:dyDescent="0.25">
      <c r="G3389" s="15">
        <v>3387</v>
      </c>
      <c r="H3389" s="1">
        <f t="shared" si="205"/>
        <v>56.43333333333333</v>
      </c>
      <c r="I3389" s="15" cm="1">
        <f t="array" ref="I3389">_xlfn.IFS(J3388&gt;=$C$13-$B$26,MINA(I3388+$B$13-S3389+S3388,$B$11),I3388=$B$11,MINA(I3388-S3389+S3388,$B$11),TRUE,MAXA(I3388-S3389+S3388,0))</f>
        <v>0</v>
      </c>
      <c r="J3389" s="1" cm="1">
        <f t="array" ref="J3389">_xlfn.IFS(J3388&gt;=$C$13-$B$26,0,I3388&lt;$B$11,J3388+$B$26,TRUE,0)</f>
        <v>0.90000000000000113</v>
      </c>
      <c r="K3389" s="3" cm="1">
        <f t="array" ref="K3389">_xlfn.IFS(AND(NOT($K3388=0),$L3388),0,NOT($L3388),$K3388+$B$26,TRUE,$K3388)</f>
        <v>0.65000000000000036</v>
      </c>
      <c r="L3389" s="3" t="b" cm="1">
        <f t="array" ref="L3389">_xlfn.IFS(AND($I3389&gt;0,$K3389&gt;=$C$5-$B$26),TRUE,$R3389&gt;=$B$6,FALSE,$I3389=0,FALSE,TRUE,$L3388)</f>
        <v>0</v>
      </c>
      <c r="M3389" s="3" t="b" cm="1">
        <f t="array" ref="M3389">_xlfn.IFS($N3389&gt;=$B$4-$B$26,FALSE,AND($I3389&gt;0,$K3389&gt;=$B$5-$B$26),TRUE,AND($L3389,NOT($M3388)),FALSE,$M3388,TRUE,TRUE,FALSE)</f>
        <v>0</v>
      </c>
      <c r="N3389" s="3" cm="1">
        <f t="array" ref="N3389">_xlfn.IFS($M3388,$N3388+$B$26,NOT($M3388),0,TRUE,$M3388)</f>
        <v>0</v>
      </c>
      <c r="O3389" s="3" t="b" cm="1">
        <f t="array" ref="O3389">_xlfn.IFS($M3389,FALSE,AND($L3389,NOT($M3389),$R3389&lt;$B$6,$I3389&gt;0),TRUE,TRUE,FALSE)</f>
        <v>0</v>
      </c>
      <c r="P3389" s="3" cm="1">
        <f t="array" ref="P3389">_xlfn.IFS($P3388&gt;=$C$7-$B$26,0,$O3388,$P3388+$B$26,TRUE,0)</f>
        <v>0</v>
      </c>
      <c r="Q3389" s="3" t="b" cm="1">
        <f t="array" ref="Q3389">_xlfn.IFS(AND($L3389,NOT($M3389),NOT($O3389)),TRUE,$R3389&gt;=$B$6,FALSE,AND($L3389,NOT($M3389),$O3389,$P3389=0),TRUE,TRUE,FALSE)</f>
        <v>0</v>
      </c>
      <c r="R3389" s="3" cm="1">
        <f t="array" ref="R3389">_xlfn.IFS(AND($Q3388,$R3388&lt;$B$6),$R3388+1,AND(NOT($L3388),$R3388&gt;0),0,TRUE,$R3388)</f>
        <v>0</v>
      </c>
      <c r="S3389" s="1" cm="1">
        <f t="array" ref="S3389">_xlfn.IFS(AND(Q3388,I3388&gt;$B$8),S3388+$B$8,AND(Q3388,I3388&lt;=$B$8),S3388+I3388,TRUE,$S3388)</f>
        <v>131</v>
      </c>
      <c r="T3389" s="1">
        <f t="shared" si="206"/>
        <v>11790</v>
      </c>
      <c r="U3389" s="17">
        <f t="shared" si="207"/>
        <v>208.91907855877142</v>
      </c>
      <c r="V3389" s="47" cm="1">
        <f t="array" ref="V3389">_xlfn.IFS($B$6=1,S3389*$B$10,AND(R3388=0,R3389&gt;=1,I3389&gt;=$B$6*$B$8-1),V3388+$B$6*$B$10*$B$8,AND(R3388=0,R3389&gt;=1,I3389&lt;$B$6*$B$8-1),V3388+I3388*$B$10,TRUE,V3388)</f>
        <v>13100</v>
      </c>
      <c r="W3389" s="17">
        <f t="shared" si="208"/>
        <v>232.13230950974602</v>
      </c>
    </row>
    <row r="3390" spans="7:23" x14ac:dyDescent="0.25">
      <c r="G3390" s="15">
        <v>3388</v>
      </c>
      <c r="H3390" s="1">
        <f t="shared" si="205"/>
        <v>56.449999999999996</v>
      </c>
      <c r="I3390" s="15" cm="1">
        <f t="array" ref="I3390">_xlfn.IFS(J3389&gt;=$C$13-$B$26,MINA(I3389+$B$13-S3390+S3389,$B$11),I3389=$B$11,MINA(I3389-S3390+S3389,$B$11),TRUE,MAXA(I3389-S3390+S3389,0))</f>
        <v>0</v>
      </c>
      <c r="J3390" s="1" cm="1">
        <f t="array" ref="J3390">_xlfn.IFS(J3389&gt;=$C$13-$B$26,0,I3389&lt;$B$11,J3389+$B$26,TRUE,0)</f>
        <v>0.91666666666666785</v>
      </c>
      <c r="K3390" s="3" cm="1">
        <f t="array" ref="K3390">_xlfn.IFS(AND(NOT($K3389=0),$L3389),0,NOT($L3389),$K3389+$B$26,TRUE,$K3389)</f>
        <v>0.66666666666666707</v>
      </c>
      <c r="L3390" s="3" t="b" cm="1">
        <f t="array" ref="L3390">_xlfn.IFS(AND($I3390&gt;0,$K3390&gt;=$C$5-$B$26),TRUE,$R3390&gt;=$B$6,FALSE,$I3390=0,FALSE,TRUE,$L3389)</f>
        <v>0</v>
      </c>
      <c r="M3390" s="3" t="b" cm="1">
        <f t="array" ref="M3390">_xlfn.IFS($N3390&gt;=$B$4-$B$26,FALSE,AND($I3390&gt;0,$K3390&gt;=$B$5-$B$26),TRUE,AND($L3390,NOT($M3389)),FALSE,$M3389,TRUE,TRUE,FALSE)</f>
        <v>0</v>
      </c>
      <c r="N3390" s="3" cm="1">
        <f t="array" ref="N3390">_xlfn.IFS($M3389,$N3389+$B$26,NOT($M3389),0,TRUE,$M3389)</f>
        <v>0</v>
      </c>
      <c r="O3390" s="3" t="b" cm="1">
        <f t="array" ref="O3390">_xlfn.IFS($M3390,FALSE,AND($L3390,NOT($M3390),$R3390&lt;$B$6,$I3390&gt;0),TRUE,TRUE,FALSE)</f>
        <v>0</v>
      </c>
      <c r="P3390" s="3" cm="1">
        <f t="array" ref="P3390">_xlfn.IFS($P3389&gt;=$C$7-$B$26,0,$O3389,$P3389+$B$26,TRUE,0)</f>
        <v>0</v>
      </c>
      <c r="Q3390" s="3" t="b" cm="1">
        <f t="array" ref="Q3390">_xlfn.IFS(AND($L3390,NOT($M3390),NOT($O3390)),TRUE,$R3390&gt;=$B$6,FALSE,AND($L3390,NOT($M3390),$O3390,$P3390=0),TRUE,TRUE,FALSE)</f>
        <v>0</v>
      </c>
      <c r="R3390" s="3" cm="1">
        <f t="array" ref="R3390">_xlfn.IFS(AND($Q3389,$R3389&lt;$B$6),$R3389+1,AND(NOT($L3389),$R3389&gt;0),0,TRUE,$R3389)</f>
        <v>0</v>
      </c>
      <c r="S3390" s="1" cm="1">
        <f t="array" ref="S3390">_xlfn.IFS(AND(Q3389,I3389&gt;$B$8),S3389+$B$8,AND(Q3389,I3389&lt;=$B$8),S3389+I3389,TRUE,$S3389)</f>
        <v>131</v>
      </c>
      <c r="T3390" s="1">
        <f t="shared" si="206"/>
        <v>11790</v>
      </c>
      <c r="U3390" s="17">
        <f t="shared" si="207"/>
        <v>208.8573959255979</v>
      </c>
      <c r="V3390" s="47" cm="1">
        <f t="array" ref="V3390">_xlfn.IFS($B$6=1,S3390*$B$10,AND(R3389=0,R3390&gt;=1,I3390&gt;=$B$6*$B$8-1),V3389+$B$6*$B$10*$B$8,AND(R3389=0,R3390&gt;=1,I3390&lt;$B$6*$B$8-1),V3389+I3389*$B$10,TRUE,V3389)</f>
        <v>13100</v>
      </c>
      <c r="W3390" s="17">
        <f t="shared" si="208"/>
        <v>232.06377325066433</v>
      </c>
    </row>
    <row r="3391" spans="7:23" x14ac:dyDescent="0.25">
      <c r="G3391" s="15">
        <v>3389</v>
      </c>
      <c r="H3391" s="1">
        <f t="shared" si="205"/>
        <v>56.466666666666669</v>
      </c>
      <c r="I3391" s="15" cm="1">
        <f t="array" ref="I3391">_xlfn.IFS(J3390&gt;=$C$13-$B$26,MINA(I3390+$B$13-S3391+S3390,$B$11),I3390=$B$11,MINA(I3390-S3391+S3390,$B$11),TRUE,MAXA(I3390-S3391+S3390,0))</f>
        <v>0</v>
      </c>
      <c r="J3391" s="1" cm="1">
        <f t="array" ref="J3391">_xlfn.IFS(J3390&gt;=$C$13-$B$26,0,I3390&lt;$B$11,J3390+$B$26,TRUE,0)</f>
        <v>0.93333333333333457</v>
      </c>
      <c r="K3391" s="3" cm="1">
        <f t="array" ref="K3391">_xlfn.IFS(AND(NOT($K3390=0),$L3390),0,NOT($L3390),$K3390+$B$26,TRUE,$K3390)</f>
        <v>0.68333333333333379</v>
      </c>
      <c r="L3391" s="3" t="b" cm="1">
        <f t="array" ref="L3391">_xlfn.IFS(AND($I3391&gt;0,$K3391&gt;=$C$5-$B$26),TRUE,$R3391&gt;=$B$6,FALSE,$I3391=0,FALSE,TRUE,$L3390)</f>
        <v>0</v>
      </c>
      <c r="M3391" s="3" t="b" cm="1">
        <f t="array" ref="M3391">_xlfn.IFS($N3391&gt;=$B$4-$B$26,FALSE,AND($I3391&gt;0,$K3391&gt;=$B$5-$B$26),TRUE,AND($L3391,NOT($M3390)),FALSE,$M3390,TRUE,TRUE,FALSE)</f>
        <v>0</v>
      </c>
      <c r="N3391" s="3" cm="1">
        <f t="array" ref="N3391">_xlfn.IFS($M3390,$N3390+$B$26,NOT($M3390),0,TRUE,$M3390)</f>
        <v>0</v>
      </c>
      <c r="O3391" s="3" t="b" cm="1">
        <f t="array" ref="O3391">_xlfn.IFS($M3391,FALSE,AND($L3391,NOT($M3391),$R3391&lt;$B$6,$I3391&gt;0),TRUE,TRUE,FALSE)</f>
        <v>0</v>
      </c>
      <c r="P3391" s="3" cm="1">
        <f t="array" ref="P3391">_xlfn.IFS($P3390&gt;=$C$7-$B$26,0,$O3390,$P3390+$B$26,TRUE,0)</f>
        <v>0</v>
      </c>
      <c r="Q3391" s="3" t="b" cm="1">
        <f t="array" ref="Q3391">_xlfn.IFS(AND($L3391,NOT($M3391),NOT($O3391)),TRUE,$R3391&gt;=$B$6,FALSE,AND($L3391,NOT($M3391),$O3391,$P3391=0),TRUE,TRUE,FALSE)</f>
        <v>0</v>
      </c>
      <c r="R3391" s="3" cm="1">
        <f t="array" ref="R3391">_xlfn.IFS(AND($Q3390,$R3390&lt;$B$6),$R3390+1,AND(NOT($L3390),$R3390&gt;0),0,TRUE,$R3390)</f>
        <v>0</v>
      </c>
      <c r="S3391" s="1" cm="1">
        <f t="array" ref="S3391">_xlfn.IFS(AND(Q3390,I3390&gt;$B$8),S3390+$B$8,AND(Q3390,I3390&lt;=$B$8),S3390+I3390,TRUE,$S3390)</f>
        <v>131</v>
      </c>
      <c r="T3391" s="1">
        <f t="shared" si="206"/>
        <v>11790</v>
      </c>
      <c r="U3391" s="17">
        <f t="shared" si="207"/>
        <v>208.7957497048406</v>
      </c>
      <c r="V3391" s="47" cm="1">
        <f t="array" ref="V3391">_xlfn.IFS($B$6=1,S3391*$B$10,AND(R3390=0,R3391&gt;=1,I3391&gt;=$B$6*$B$8-1),V3390+$B$6*$B$10*$B$8,AND(R3390=0,R3391&gt;=1,I3391&lt;$B$6*$B$8-1),V3390+I3390*$B$10,TRUE,V3390)</f>
        <v>13100</v>
      </c>
      <c r="W3391" s="17">
        <f t="shared" si="208"/>
        <v>231.99527744982291</v>
      </c>
    </row>
    <row r="3392" spans="7:23" x14ac:dyDescent="0.25">
      <c r="G3392" s="15">
        <v>3390</v>
      </c>
      <c r="H3392" s="1">
        <f t="shared" si="205"/>
        <v>56.483333333333334</v>
      </c>
      <c r="I3392" s="15" cm="1">
        <f t="array" ref="I3392">_xlfn.IFS(J3391&gt;=$C$13-$B$26,MINA(I3391+$B$13-S3392+S3391,$B$11),I3391=$B$11,MINA(I3391-S3392+S3391,$B$11),TRUE,MAXA(I3391-S3392+S3391,0))</f>
        <v>0</v>
      </c>
      <c r="J3392" s="1" cm="1">
        <f t="array" ref="J3392">_xlfn.IFS(J3391&gt;=$C$13-$B$26,0,I3391&lt;$B$11,J3391+$B$26,TRUE,0)</f>
        <v>0.95000000000000129</v>
      </c>
      <c r="K3392" s="3" cm="1">
        <f t="array" ref="K3392">_xlfn.IFS(AND(NOT($K3391=0),$L3391),0,NOT($L3391),$K3391+$B$26,TRUE,$K3391)</f>
        <v>0.70000000000000051</v>
      </c>
      <c r="L3392" s="3" t="b" cm="1">
        <f t="array" ref="L3392">_xlfn.IFS(AND($I3392&gt;0,$K3392&gt;=$C$5-$B$26),TRUE,$R3392&gt;=$B$6,FALSE,$I3392=0,FALSE,TRUE,$L3391)</f>
        <v>0</v>
      </c>
      <c r="M3392" s="3" t="b" cm="1">
        <f t="array" ref="M3392">_xlfn.IFS($N3392&gt;=$B$4-$B$26,FALSE,AND($I3392&gt;0,$K3392&gt;=$B$5-$B$26),TRUE,AND($L3392,NOT($M3391)),FALSE,$M3391,TRUE,TRUE,FALSE)</f>
        <v>0</v>
      </c>
      <c r="N3392" s="3" cm="1">
        <f t="array" ref="N3392">_xlfn.IFS($M3391,$N3391+$B$26,NOT($M3391),0,TRUE,$M3391)</f>
        <v>0</v>
      </c>
      <c r="O3392" s="3" t="b" cm="1">
        <f t="array" ref="O3392">_xlfn.IFS($M3392,FALSE,AND($L3392,NOT($M3392),$R3392&lt;$B$6,$I3392&gt;0),TRUE,TRUE,FALSE)</f>
        <v>0</v>
      </c>
      <c r="P3392" s="3" cm="1">
        <f t="array" ref="P3392">_xlfn.IFS($P3391&gt;=$C$7-$B$26,0,$O3391,$P3391+$B$26,TRUE,0)</f>
        <v>0</v>
      </c>
      <c r="Q3392" s="3" t="b" cm="1">
        <f t="array" ref="Q3392">_xlfn.IFS(AND($L3392,NOT($M3392),NOT($O3392)),TRUE,$R3392&gt;=$B$6,FALSE,AND($L3392,NOT($M3392),$O3392,$P3392=0),TRUE,TRUE,FALSE)</f>
        <v>0</v>
      </c>
      <c r="R3392" s="3" cm="1">
        <f t="array" ref="R3392">_xlfn.IFS(AND($Q3391,$R3391&lt;$B$6),$R3391+1,AND(NOT($L3391),$R3391&gt;0),0,TRUE,$R3391)</f>
        <v>0</v>
      </c>
      <c r="S3392" s="1" cm="1">
        <f t="array" ref="S3392">_xlfn.IFS(AND(Q3391,I3391&gt;$B$8),S3391+$B$8,AND(Q3391,I3391&lt;=$B$8),S3391+I3391,TRUE,$S3391)</f>
        <v>131</v>
      </c>
      <c r="T3392" s="1">
        <f t="shared" si="206"/>
        <v>11790</v>
      </c>
      <c r="U3392" s="17">
        <f t="shared" si="207"/>
        <v>208.73413986426675</v>
      </c>
      <c r="V3392" s="47" cm="1">
        <f t="array" ref="V3392">_xlfn.IFS($B$6=1,S3392*$B$10,AND(R3391=0,R3392&gt;=1,I3392&gt;=$B$6*$B$8-1),V3391+$B$6*$B$10*$B$8,AND(R3391=0,R3392&gt;=1,I3392&lt;$B$6*$B$8-1),V3391+I3391*$B$10,TRUE,V3391)</f>
        <v>13100</v>
      </c>
      <c r="W3392" s="17">
        <f t="shared" si="208"/>
        <v>231.92682207140749</v>
      </c>
    </row>
    <row r="3393" spans="7:23" x14ac:dyDescent="0.25">
      <c r="G3393" s="15">
        <v>3391</v>
      </c>
      <c r="H3393" s="1">
        <f t="shared" si="205"/>
        <v>56.5</v>
      </c>
      <c r="I3393" s="15" cm="1">
        <f t="array" ref="I3393">_xlfn.IFS(J3392&gt;=$C$13-$B$26,MINA(I3392+$B$13-S3393+S3392,$B$11),I3392=$B$11,MINA(I3392-S3393+S3392,$B$11),TRUE,MAXA(I3392-S3393+S3392,0))</f>
        <v>0</v>
      </c>
      <c r="J3393" s="1" cm="1">
        <f t="array" ref="J3393">_xlfn.IFS(J3392&gt;=$C$13-$B$26,0,I3392&lt;$B$11,J3392+$B$26,TRUE,0)</f>
        <v>0.96666666666666801</v>
      </c>
      <c r="K3393" s="3" cm="1">
        <f t="array" ref="K3393">_xlfn.IFS(AND(NOT($K3392=0),$L3392),0,NOT($L3392),$K3392+$B$26,TRUE,$K3392)</f>
        <v>0.71666666666666723</v>
      </c>
      <c r="L3393" s="3" t="b" cm="1">
        <f t="array" ref="L3393">_xlfn.IFS(AND($I3393&gt;0,$K3393&gt;=$C$5-$B$26),TRUE,$R3393&gt;=$B$6,FALSE,$I3393=0,FALSE,TRUE,$L3392)</f>
        <v>0</v>
      </c>
      <c r="M3393" s="3" t="b" cm="1">
        <f t="array" ref="M3393">_xlfn.IFS($N3393&gt;=$B$4-$B$26,FALSE,AND($I3393&gt;0,$K3393&gt;=$B$5-$B$26),TRUE,AND($L3393,NOT($M3392)),FALSE,$M3392,TRUE,TRUE,FALSE)</f>
        <v>0</v>
      </c>
      <c r="N3393" s="3" cm="1">
        <f t="array" ref="N3393">_xlfn.IFS($M3392,$N3392+$B$26,NOT($M3392),0,TRUE,$M3392)</f>
        <v>0</v>
      </c>
      <c r="O3393" s="3" t="b" cm="1">
        <f t="array" ref="O3393">_xlfn.IFS($M3393,FALSE,AND($L3393,NOT($M3393),$R3393&lt;$B$6,$I3393&gt;0),TRUE,TRUE,FALSE)</f>
        <v>0</v>
      </c>
      <c r="P3393" s="3" cm="1">
        <f t="array" ref="P3393">_xlfn.IFS($P3392&gt;=$C$7-$B$26,0,$O3392,$P3392+$B$26,TRUE,0)</f>
        <v>0</v>
      </c>
      <c r="Q3393" s="3" t="b" cm="1">
        <f t="array" ref="Q3393">_xlfn.IFS(AND($L3393,NOT($M3393),NOT($O3393)),TRUE,$R3393&gt;=$B$6,FALSE,AND($L3393,NOT($M3393),$O3393,$P3393=0),TRUE,TRUE,FALSE)</f>
        <v>0</v>
      </c>
      <c r="R3393" s="3" cm="1">
        <f t="array" ref="R3393">_xlfn.IFS(AND($Q3392,$R3392&lt;$B$6),$R3392+1,AND(NOT($L3392),$R3392&gt;0),0,TRUE,$R3392)</f>
        <v>0</v>
      </c>
      <c r="S3393" s="1" cm="1">
        <f t="array" ref="S3393">_xlfn.IFS(AND(Q3392,I3392&gt;$B$8),S3392+$B$8,AND(Q3392,I3392&lt;=$B$8),S3392+I3392,TRUE,$S3392)</f>
        <v>131</v>
      </c>
      <c r="T3393" s="1">
        <f t="shared" si="206"/>
        <v>11790</v>
      </c>
      <c r="U3393" s="17">
        <f t="shared" si="207"/>
        <v>208.67256637168143</v>
      </c>
      <c r="V3393" s="47" cm="1">
        <f t="array" ref="V3393">_xlfn.IFS($B$6=1,S3393*$B$10,AND(R3392=0,R3393&gt;=1,I3393&gt;=$B$6*$B$8-1),V3392+$B$6*$B$10*$B$8,AND(R3392=0,R3393&gt;=1,I3393&lt;$B$6*$B$8-1),V3392+I3392*$B$10,TRUE,V3392)</f>
        <v>13100</v>
      </c>
      <c r="W3393" s="17">
        <f t="shared" si="208"/>
        <v>231.85840707964601</v>
      </c>
    </row>
    <row r="3394" spans="7:23" x14ac:dyDescent="0.25">
      <c r="G3394" s="15">
        <v>3392</v>
      </c>
      <c r="H3394" s="1">
        <f t="shared" si="205"/>
        <v>56.516666666666666</v>
      </c>
      <c r="I3394" s="15" cm="1">
        <f t="array" ref="I3394">_xlfn.IFS(J3393&gt;=$C$13-$B$26,MINA(I3393+$B$13-S3394+S3393,$B$11),I3393=$B$11,MINA(I3393-S3394+S3393,$B$11),TRUE,MAXA(I3393-S3394+S3393,0))</f>
        <v>0</v>
      </c>
      <c r="J3394" s="1" cm="1">
        <f t="array" ref="J3394">_xlfn.IFS(J3393&gt;=$C$13-$B$26,0,I3393&lt;$B$11,J3393+$B$26,TRUE,0)</f>
        <v>0.98333333333333472</v>
      </c>
      <c r="K3394" s="3" cm="1">
        <f t="array" ref="K3394">_xlfn.IFS(AND(NOT($K3393=0),$L3393),0,NOT($L3393),$K3393+$B$26,TRUE,$K3393)</f>
        <v>0.73333333333333395</v>
      </c>
      <c r="L3394" s="3" t="b" cm="1">
        <f t="array" ref="L3394">_xlfn.IFS(AND($I3394&gt;0,$K3394&gt;=$C$5-$B$26),TRUE,$R3394&gt;=$B$6,FALSE,$I3394=0,FALSE,TRUE,$L3393)</f>
        <v>0</v>
      </c>
      <c r="M3394" s="3" t="b" cm="1">
        <f t="array" ref="M3394">_xlfn.IFS($N3394&gt;=$B$4-$B$26,FALSE,AND($I3394&gt;0,$K3394&gt;=$B$5-$B$26),TRUE,AND($L3394,NOT($M3393)),FALSE,$M3393,TRUE,TRUE,FALSE)</f>
        <v>0</v>
      </c>
      <c r="N3394" s="3" cm="1">
        <f t="array" ref="N3394">_xlfn.IFS($M3393,$N3393+$B$26,NOT($M3393),0,TRUE,$M3393)</f>
        <v>0</v>
      </c>
      <c r="O3394" s="3" t="b" cm="1">
        <f t="array" ref="O3394">_xlfn.IFS($M3394,FALSE,AND($L3394,NOT($M3394),$R3394&lt;$B$6,$I3394&gt;0),TRUE,TRUE,FALSE)</f>
        <v>0</v>
      </c>
      <c r="P3394" s="3" cm="1">
        <f t="array" ref="P3394">_xlfn.IFS($P3393&gt;=$C$7-$B$26,0,$O3393,$P3393+$B$26,TRUE,0)</f>
        <v>0</v>
      </c>
      <c r="Q3394" s="3" t="b" cm="1">
        <f t="array" ref="Q3394">_xlfn.IFS(AND($L3394,NOT($M3394),NOT($O3394)),TRUE,$R3394&gt;=$B$6,FALSE,AND($L3394,NOT($M3394),$O3394,$P3394=0),TRUE,TRUE,FALSE)</f>
        <v>0</v>
      </c>
      <c r="R3394" s="3" cm="1">
        <f t="array" ref="R3394">_xlfn.IFS(AND($Q3393,$R3393&lt;$B$6),$R3393+1,AND(NOT($L3393),$R3393&gt;0),0,TRUE,$R3393)</f>
        <v>0</v>
      </c>
      <c r="S3394" s="1" cm="1">
        <f t="array" ref="S3394">_xlfn.IFS(AND(Q3393,I3393&gt;$B$8),S3393+$B$8,AND(Q3393,I3393&lt;=$B$8),S3393+I3393,TRUE,$S3393)</f>
        <v>131</v>
      </c>
      <c r="T3394" s="1">
        <f t="shared" si="206"/>
        <v>11790</v>
      </c>
      <c r="U3394" s="17">
        <f t="shared" si="207"/>
        <v>208.61102919492777</v>
      </c>
      <c r="V3394" s="47" cm="1">
        <f t="array" ref="V3394">_xlfn.IFS($B$6=1,S3394*$B$10,AND(R3393=0,R3394&gt;=1,I3394&gt;=$B$6*$B$8-1),V3393+$B$6*$B$10*$B$8,AND(R3393=0,R3394&gt;=1,I3394&lt;$B$6*$B$8-1),V3393+I3393*$B$10,TRUE,V3393)</f>
        <v>13100</v>
      </c>
      <c r="W3394" s="17">
        <f t="shared" si="208"/>
        <v>231.79003243880862</v>
      </c>
    </row>
    <row r="3395" spans="7:23" x14ac:dyDescent="0.25">
      <c r="G3395" s="15">
        <v>3393</v>
      </c>
      <c r="H3395" s="1">
        <f t="shared" ref="H3395:H3458" si="209">($G3395-1)*$B$26</f>
        <v>56.533333333333331</v>
      </c>
      <c r="I3395" s="15" cm="1">
        <f t="array" ref="I3395">_xlfn.IFS(J3394&gt;=$C$13-$B$26,MINA(I3394+$B$13-S3395+S3394,$B$11),I3394=$B$11,MINA(I3394-S3395+S3394,$B$11),TRUE,MAXA(I3394-S3395+S3394,0))</f>
        <v>0</v>
      </c>
      <c r="J3395" s="1" cm="1">
        <f t="array" ref="J3395">_xlfn.IFS(J3394&gt;=$C$13-$B$26,0,I3394&lt;$B$11,J3394+$B$26,TRUE,0)</f>
        <v>1.0000000000000013</v>
      </c>
      <c r="K3395" s="3" cm="1">
        <f t="array" ref="K3395">_xlfn.IFS(AND(NOT($K3394=0),$L3394),0,NOT($L3394),$K3394+$B$26,TRUE,$K3394)</f>
        <v>0.75000000000000067</v>
      </c>
      <c r="L3395" s="3" t="b" cm="1">
        <f t="array" ref="L3395">_xlfn.IFS(AND($I3395&gt;0,$K3395&gt;=$C$5-$B$26),TRUE,$R3395&gt;=$B$6,FALSE,$I3395=0,FALSE,TRUE,$L3394)</f>
        <v>0</v>
      </c>
      <c r="M3395" s="3" t="b" cm="1">
        <f t="array" ref="M3395">_xlfn.IFS($N3395&gt;=$B$4-$B$26,FALSE,AND($I3395&gt;0,$K3395&gt;=$B$5-$B$26),TRUE,AND($L3395,NOT($M3394)),FALSE,$M3394,TRUE,TRUE,FALSE)</f>
        <v>0</v>
      </c>
      <c r="N3395" s="3" cm="1">
        <f t="array" ref="N3395">_xlfn.IFS($M3394,$N3394+$B$26,NOT($M3394),0,TRUE,$M3394)</f>
        <v>0</v>
      </c>
      <c r="O3395" s="3" t="b" cm="1">
        <f t="array" ref="O3395">_xlfn.IFS($M3395,FALSE,AND($L3395,NOT($M3395),$R3395&lt;$B$6,$I3395&gt;0),TRUE,TRUE,FALSE)</f>
        <v>0</v>
      </c>
      <c r="P3395" s="3" cm="1">
        <f t="array" ref="P3395">_xlfn.IFS($P3394&gt;=$C$7-$B$26,0,$O3394,$P3394+$B$26,TRUE,0)</f>
        <v>0</v>
      </c>
      <c r="Q3395" s="3" t="b" cm="1">
        <f t="array" ref="Q3395">_xlfn.IFS(AND($L3395,NOT($M3395),NOT($O3395)),TRUE,$R3395&gt;=$B$6,FALSE,AND($L3395,NOT($M3395),$O3395,$P3395=0),TRUE,TRUE,FALSE)</f>
        <v>0</v>
      </c>
      <c r="R3395" s="3" cm="1">
        <f t="array" ref="R3395">_xlfn.IFS(AND($Q3394,$R3394&lt;$B$6),$R3394+1,AND(NOT($L3394),$R3394&gt;0),0,TRUE,$R3394)</f>
        <v>0</v>
      </c>
      <c r="S3395" s="1" cm="1">
        <f t="array" ref="S3395">_xlfn.IFS(AND(Q3394,I3394&gt;$B$8),S3394+$B$8,AND(Q3394,I3394&lt;=$B$8),S3394+I3394,TRUE,$S3394)</f>
        <v>131</v>
      </c>
      <c r="T3395" s="1">
        <f t="shared" ref="T3395:T3458" si="210">IF($Q3394,$T3394+$B$8*$B$9,$T3394)</f>
        <v>11790</v>
      </c>
      <c r="U3395" s="17">
        <f t="shared" si="207"/>
        <v>208.5495283018868</v>
      </c>
      <c r="V3395" s="47" cm="1">
        <f t="array" ref="V3395">_xlfn.IFS($B$6=1,S3395*$B$10,AND(R3394=0,R3395&gt;=1,I3395&gt;=$B$6*$B$8-1),V3394+$B$6*$B$10*$B$8,AND(R3394=0,R3395&gt;=1,I3395&lt;$B$6*$B$8-1),V3394+I3394*$B$10,TRUE,V3394)</f>
        <v>13100</v>
      </c>
      <c r="W3395" s="17">
        <f t="shared" si="208"/>
        <v>231.72169811320757</v>
      </c>
    </row>
    <row r="3396" spans="7:23" x14ac:dyDescent="0.25">
      <c r="G3396" s="15">
        <v>3394</v>
      </c>
      <c r="H3396" s="1">
        <f t="shared" si="209"/>
        <v>56.55</v>
      </c>
      <c r="I3396" s="15" cm="1">
        <f t="array" ref="I3396">_xlfn.IFS(J3395&gt;=$C$13-$B$26,MINA(I3395+$B$13-S3396+S3395,$B$11),I3395=$B$11,MINA(I3395-S3396+S3395,$B$11),TRUE,MAXA(I3395-S3396+S3395,0))</f>
        <v>0</v>
      </c>
      <c r="J3396" s="1" cm="1">
        <f t="array" ref="J3396">_xlfn.IFS(J3395&gt;=$C$13-$B$26,0,I3395&lt;$B$11,J3395+$B$26,TRUE,0)</f>
        <v>1.0166666666666679</v>
      </c>
      <c r="K3396" s="3" cm="1">
        <f t="array" ref="K3396">_xlfn.IFS(AND(NOT($K3395=0),$L3395),0,NOT($L3395),$K3395+$B$26,TRUE,$K3395)</f>
        <v>0.76666666666666738</v>
      </c>
      <c r="L3396" s="3" t="b" cm="1">
        <f t="array" ref="L3396">_xlfn.IFS(AND($I3396&gt;0,$K3396&gt;=$C$5-$B$26),TRUE,$R3396&gt;=$B$6,FALSE,$I3396=0,FALSE,TRUE,$L3395)</f>
        <v>0</v>
      </c>
      <c r="M3396" s="3" t="b" cm="1">
        <f t="array" ref="M3396">_xlfn.IFS($N3396&gt;=$B$4-$B$26,FALSE,AND($I3396&gt;0,$K3396&gt;=$B$5-$B$26),TRUE,AND($L3396,NOT($M3395)),FALSE,$M3395,TRUE,TRUE,FALSE)</f>
        <v>0</v>
      </c>
      <c r="N3396" s="3" cm="1">
        <f t="array" ref="N3396">_xlfn.IFS($M3395,$N3395+$B$26,NOT($M3395),0,TRUE,$M3395)</f>
        <v>0</v>
      </c>
      <c r="O3396" s="3" t="b" cm="1">
        <f t="array" ref="O3396">_xlfn.IFS($M3396,FALSE,AND($L3396,NOT($M3396),$R3396&lt;$B$6,$I3396&gt;0),TRUE,TRUE,FALSE)</f>
        <v>0</v>
      </c>
      <c r="P3396" s="3" cm="1">
        <f t="array" ref="P3396">_xlfn.IFS($P3395&gt;=$C$7-$B$26,0,$O3395,$P3395+$B$26,TRUE,0)</f>
        <v>0</v>
      </c>
      <c r="Q3396" s="3" t="b" cm="1">
        <f t="array" ref="Q3396">_xlfn.IFS(AND($L3396,NOT($M3396),NOT($O3396)),TRUE,$R3396&gt;=$B$6,FALSE,AND($L3396,NOT($M3396),$O3396,$P3396=0),TRUE,TRUE,FALSE)</f>
        <v>0</v>
      </c>
      <c r="R3396" s="3" cm="1">
        <f t="array" ref="R3396">_xlfn.IFS(AND($Q3395,$R3395&lt;$B$6),$R3395+1,AND(NOT($L3395),$R3395&gt;0),0,TRUE,$R3395)</f>
        <v>0</v>
      </c>
      <c r="S3396" s="1" cm="1">
        <f t="array" ref="S3396">_xlfn.IFS(AND(Q3395,I3395&gt;$B$8),S3395+$B$8,AND(Q3395,I3395&lt;=$B$8),S3395+I3395,TRUE,$S3395)</f>
        <v>131</v>
      </c>
      <c r="T3396" s="1">
        <f t="shared" si="210"/>
        <v>11790</v>
      </c>
      <c r="U3396" s="17">
        <f t="shared" ref="U3396:U3459" si="211">$T3396/$H3396</f>
        <v>208.48806366047745</v>
      </c>
      <c r="V3396" s="47" cm="1">
        <f t="array" ref="V3396">_xlfn.IFS($B$6=1,S3396*$B$10,AND(R3395=0,R3396&gt;=1,I3396&gt;=$B$6*$B$8-1),V3395+$B$6*$B$10*$B$8,AND(R3395=0,R3396&gt;=1,I3396&lt;$B$6*$B$8-1),V3395+I3395*$B$10,TRUE,V3395)</f>
        <v>13100</v>
      </c>
      <c r="W3396" s="17">
        <f t="shared" si="208"/>
        <v>231.65340406719719</v>
      </c>
    </row>
    <row r="3397" spans="7:23" x14ac:dyDescent="0.25">
      <c r="G3397" s="15">
        <v>3395</v>
      </c>
      <c r="H3397" s="1">
        <f t="shared" si="209"/>
        <v>56.566666666666663</v>
      </c>
      <c r="I3397" s="15" cm="1">
        <f t="array" ref="I3397">_xlfn.IFS(J3396&gt;=$C$13-$B$26,MINA(I3396+$B$13-S3397+S3396,$B$11),I3396=$B$11,MINA(I3396-S3397+S3396,$B$11),TRUE,MAXA(I3396-S3397+S3396,0))</f>
        <v>0</v>
      </c>
      <c r="J3397" s="1" cm="1">
        <f t="array" ref="J3397">_xlfn.IFS(J3396&gt;=$C$13-$B$26,0,I3396&lt;$B$11,J3396+$B$26,TRUE,0)</f>
        <v>1.0333333333333345</v>
      </c>
      <c r="K3397" s="3" cm="1">
        <f t="array" ref="K3397">_xlfn.IFS(AND(NOT($K3396=0),$L3396),0,NOT($L3396),$K3396+$B$26,TRUE,$K3396)</f>
        <v>0.7833333333333341</v>
      </c>
      <c r="L3397" s="3" t="b" cm="1">
        <f t="array" ref="L3397">_xlfn.IFS(AND($I3397&gt;0,$K3397&gt;=$C$5-$B$26),TRUE,$R3397&gt;=$B$6,FALSE,$I3397=0,FALSE,TRUE,$L3396)</f>
        <v>0</v>
      </c>
      <c r="M3397" s="3" t="b" cm="1">
        <f t="array" ref="M3397">_xlfn.IFS($N3397&gt;=$B$4-$B$26,FALSE,AND($I3397&gt;0,$K3397&gt;=$B$5-$B$26),TRUE,AND($L3397,NOT($M3396)),FALSE,$M3396,TRUE,TRUE,FALSE)</f>
        <v>0</v>
      </c>
      <c r="N3397" s="3" cm="1">
        <f t="array" ref="N3397">_xlfn.IFS($M3396,$N3396+$B$26,NOT($M3396),0,TRUE,$M3396)</f>
        <v>0</v>
      </c>
      <c r="O3397" s="3" t="b" cm="1">
        <f t="array" ref="O3397">_xlfn.IFS($M3397,FALSE,AND($L3397,NOT($M3397),$R3397&lt;$B$6,$I3397&gt;0),TRUE,TRUE,FALSE)</f>
        <v>0</v>
      </c>
      <c r="P3397" s="3" cm="1">
        <f t="array" ref="P3397">_xlfn.IFS($P3396&gt;=$C$7-$B$26,0,$O3396,$P3396+$B$26,TRUE,0)</f>
        <v>0</v>
      </c>
      <c r="Q3397" s="3" t="b" cm="1">
        <f t="array" ref="Q3397">_xlfn.IFS(AND($L3397,NOT($M3397),NOT($O3397)),TRUE,$R3397&gt;=$B$6,FALSE,AND($L3397,NOT($M3397),$O3397,$P3397=0),TRUE,TRUE,FALSE)</f>
        <v>0</v>
      </c>
      <c r="R3397" s="3" cm="1">
        <f t="array" ref="R3397">_xlfn.IFS(AND($Q3396,$R3396&lt;$B$6),$R3396+1,AND(NOT($L3396),$R3396&gt;0),0,TRUE,$R3396)</f>
        <v>0</v>
      </c>
      <c r="S3397" s="1" cm="1">
        <f t="array" ref="S3397">_xlfn.IFS(AND(Q3396,I3396&gt;$B$8),S3396+$B$8,AND(Q3396,I3396&lt;=$B$8),S3396+I3396,TRUE,$S3396)</f>
        <v>131</v>
      </c>
      <c r="T3397" s="1">
        <f t="shared" si="210"/>
        <v>11790</v>
      </c>
      <c r="U3397" s="17">
        <f t="shared" si="211"/>
        <v>208.42663523865647</v>
      </c>
      <c r="V3397" s="47" cm="1">
        <f t="array" ref="V3397">_xlfn.IFS($B$6=1,S3397*$B$10,AND(R3396=0,R3397&gt;=1,I3397&gt;=$B$6*$B$8-1),V3396+$B$6*$B$10*$B$8,AND(R3396=0,R3397&gt;=1,I3397&lt;$B$6*$B$8-1),V3396+I3396*$B$10,TRUE,V3396)</f>
        <v>13100</v>
      </c>
      <c r="W3397" s="17">
        <f t="shared" ref="W3397:W3460" si="212">V3397/H3397</f>
        <v>231.58515026517387</v>
      </c>
    </row>
    <row r="3398" spans="7:23" x14ac:dyDescent="0.25">
      <c r="G3398" s="15">
        <v>3396</v>
      </c>
      <c r="H3398" s="1">
        <f t="shared" si="209"/>
        <v>56.583333333333336</v>
      </c>
      <c r="I3398" s="15" cm="1">
        <f t="array" ref="I3398">_xlfn.IFS(J3397&gt;=$C$13-$B$26,MINA(I3397+$B$13-S3398+S3397,$B$11),I3397=$B$11,MINA(I3397-S3398+S3397,$B$11),TRUE,MAXA(I3397-S3398+S3397,0))</f>
        <v>0</v>
      </c>
      <c r="J3398" s="1" cm="1">
        <f t="array" ref="J3398">_xlfn.IFS(J3397&gt;=$C$13-$B$26,0,I3397&lt;$B$11,J3397+$B$26,TRUE,0)</f>
        <v>1.0500000000000012</v>
      </c>
      <c r="K3398" s="3" cm="1">
        <f t="array" ref="K3398">_xlfn.IFS(AND(NOT($K3397=0),$L3397),0,NOT($L3397),$K3397+$B$26,TRUE,$K3397)</f>
        <v>0.80000000000000082</v>
      </c>
      <c r="L3398" s="3" t="b" cm="1">
        <f t="array" ref="L3398">_xlfn.IFS(AND($I3398&gt;0,$K3398&gt;=$C$5-$B$26),TRUE,$R3398&gt;=$B$6,FALSE,$I3398=0,FALSE,TRUE,$L3397)</f>
        <v>0</v>
      </c>
      <c r="M3398" s="3" t="b" cm="1">
        <f t="array" ref="M3398">_xlfn.IFS($N3398&gt;=$B$4-$B$26,FALSE,AND($I3398&gt;0,$K3398&gt;=$B$5-$B$26),TRUE,AND($L3398,NOT($M3397)),FALSE,$M3397,TRUE,TRUE,FALSE)</f>
        <v>0</v>
      </c>
      <c r="N3398" s="3" cm="1">
        <f t="array" ref="N3398">_xlfn.IFS($M3397,$N3397+$B$26,NOT($M3397),0,TRUE,$M3397)</f>
        <v>0</v>
      </c>
      <c r="O3398" s="3" t="b" cm="1">
        <f t="array" ref="O3398">_xlfn.IFS($M3398,FALSE,AND($L3398,NOT($M3398),$R3398&lt;$B$6,$I3398&gt;0),TRUE,TRUE,FALSE)</f>
        <v>0</v>
      </c>
      <c r="P3398" s="3" cm="1">
        <f t="array" ref="P3398">_xlfn.IFS($P3397&gt;=$C$7-$B$26,0,$O3397,$P3397+$B$26,TRUE,0)</f>
        <v>0</v>
      </c>
      <c r="Q3398" s="3" t="b" cm="1">
        <f t="array" ref="Q3398">_xlfn.IFS(AND($L3398,NOT($M3398),NOT($O3398)),TRUE,$R3398&gt;=$B$6,FALSE,AND($L3398,NOT($M3398),$O3398,$P3398=0),TRUE,TRUE,FALSE)</f>
        <v>0</v>
      </c>
      <c r="R3398" s="3" cm="1">
        <f t="array" ref="R3398">_xlfn.IFS(AND($Q3397,$R3397&lt;$B$6),$R3397+1,AND(NOT($L3397),$R3397&gt;0),0,TRUE,$R3397)</f>
        <v>0</v>
      </c>
      <c r="S3398" s="1" cm="1">
        <f t="array" ref="S3398">_xlfn.IFS(AND(Q3397,I3397&gt;$B$8),S3397+$B$8,AND(Q3397,I3397&lt;=$B$8),S3397+I3397,TRUE,$S3397)</f>
        <v>131</v>
      </c>
      <c r="T3398" s="1">
        <f t="shared" si="210"/>
        <v>11790</v>
      </c>
      <c r="U3398" s="17">
        <f t="shared" si="211"/>
        <v>208.36524300441826</v>
      </c>
      <c r="V3398" s="47" cm="1">
        <f t="array" ref="V3398">_xlfn.IFS($B$6=1,S3398*$B$10,AND(R3397=0,R3398&gt;=1,I3398&gt;=$B$6*$B$8-1),V3397+$B$6*$B$10*$B$8,AND(R3397=0,R3398&gt;=1,I3398&lt;$B$6*$B$8-1),V3397+I3397*$B$10,TRUE,V3397)</f>
        <v>13100</v>
      </c>
      <c r="W3398" s="17">
        <f t="shared" si="212"/>
        <v>231.51693667157585</v>
      </c>
    </row>
    <row r="3399" spans="7:23" x14ac:dyDescent="0.25">
      <c r="G3399" s="15">
        <v>3397</v>
      </c>
      <c r="H3399" s="1">
        <f t="shared" si="209"/>
        <v>56.6</v>
      </c>
      <c r="I3399" s="15" cm="1">
        <f t="array" ref="I3399">_xlfn.IFS(J3398&gt;=$C$13-$B$26,MINA(I3398+$B$13-S3399+S3398,$B$11),I3398=$B$11,MINA(I3398-S3399+S3398,$B$11),TRUE,MAXA(I3398-S3399+S3398,0))</f>
        <v>0</v>
      </c>
      <c r="J3399" s="1" cm="1">
        <f t="array" ref="J3399">_xlfn.IFS(J3398&gt;=$C$13-$B$26,0,I3398&lt;$B$11,J3398+$B$26,TRUE,0)</f>
        <v>1.0666666666666678</v>
      </c>
      <c r="K3399" s="3" cm="1">
        <f t="array" ref="K3399">_xlfn.IFS(AND(NOT($K3398=0),$L3398),0,NOT($L3398),$K3398+$B$26,TRUE,$K3398)</f>
        <v>0.81666666666666754</v>
      </c>
      <c r="L3399" s="3" t="b" cm="1">
        <f t="array" ref="L3399">_xlfn.IFS(AND($I3399&gt;0,$K3399&gt;=$C$5-$B$26),TRUE,$R3399&gt;=$B$6,FALSE,$I3399=0,FALSE,TRUE,$L3398)</f>
        <v>0</v>
      </c>
      <c r="M3399" s="3" t="b" cm="1">
        <f t="array" ref="M3399">_xlfn.IFS($N3399&gt;=$B$4-$B$26,FALSE,AND($I3399&gt;0,$K3399&gt;=$B$5-$B$26),TRUE,AND($L3399,NOT($M3398)),FALSE,$M3398,TRUE,TRUE,FALSE)</f>
        <v>0</v>
      </c>
      <c r="N3399" s="3" cm="1">
        <f t="array" ref="N3399">_xlfn.IFS($M3398,$N3398+$B$26,NOT($M3398),0,TRUE,$M3398)</f>
        <v>0</v>
      </c>
      <c r="O3399" s="3" t="b" cm="1">
        <f t="array" ref="O3399">_xlfn.IFS($M3399,FALSE,AND($L3399,NOT($M3399),$R3399&lt;$B$6,$I3399&gt;0),TRUE,TRUE,FALSE)</f>
        <v>0</v>
      </c>
      <c r="P3399" s="3" cm="1">
        <f t="array" ref="P3399">_xlfn.IFS($P3398&gt;=$C$7-$B$26,0,$O3398,$P3398+$B$26,TRUE,0)</f>
        <v>0</v>
      </c>
      <c r="Q3399" s="3" t="b" cm="1">
        <f t="array" ref="Q3399">_xlfn.IFS(AND($L3399,NOT($M3399),NOT($O3399)),TRUE,$R3399&gt;=$B$6,FALSE,AND($L3399,NOT($M3399),$O3399,$P3399=0),TRUE,TRUE,FALSE)</f>
        <v>0</v>
      </c>
      <c r="R3399" s="3" cm="1">
        <f t="array" ref="R3399">_xlfn.IFS(AND($Q3398,$R3398&lt;$B$6),$R3398+1,AND(NOT($L3398),$R3398&gt;0),0,TRUE,$R3398)</f>
        <v>0</v>
      </c>
      <c r="S3399" s="1" cm="1">
        <f t="array" ref="S3399">_xlfn.IFS(AND(Q3398,I3398&gt;$B$8),S3398+$B$8,AND(Q3398,I3398&lt;=$B$8),S3398+I3398,TRUE,$S3398)</f>
        <v>131</v>
      </c>
      <c r="T3399" s="1">
        <f t="shared" si="210"/>
        <v>11790</v>
      </c>
      <c r="U3399" s="17">
        <f t="shared" si="211"/>
        <v>208.30388692579504</v>
      </c>
      <c r="V3399" s="47" cm="1">
        <f t="array" ref="V3399">_xlfn.IFS($B$6=1,S3399*$B$10,AND(R3398=0,R3399&gt;=1,I3399&gt;=$B$6*$B$8-1),V3398+$B$6*$B$10*$B$8,AND(R3398=0,R3399&gt;=1,I3399&lt;$B$6*$B$8-1),V3398+I3398*$B$10,TRUE,V3398)</f>
        <v>13100</v>
      </c>
      <c r="W3399" s="17">
        <f t="shared" si="212"/>
        <v>231.44876325088339</v>
      </c>
    </row>
    <row r="3400" spans="7:23" x14ac:dyDescent="0.25">
      <c r="G3400" s="15">
        <v>3398</v>
      </c>
      <c r="H3400" s="1">
        <f t="shared" si="209"/>
        <v>56.616666666666667</v>
      </c>
      <c r="I3400" s="15" cm="1">
        <f t="array" ref="I3400">_xlfn.IFS(J3399&gt;=$C$13-$B$26,MINA(I3399+$B$13-S3400+S3399,$B$11),I3399=$B$11,MINA(I3399-S3400+S3399,$B$11),TRUE,MAXA(I3399-S3400+S3399,0))</f>
        <v>0</v>
      </c>
      <c r="J3400" s="1" cm="1">
        <f t="array" ref="J3400">_xlfn.IFS(J3399&gt;=$C$13-$B$26,0,I3399&lt;$B$11,J3399+$B$26,TRUE,0)</f>
        <v>1.0833333333333344</v>
      </c>
      <c r="K3400" s="3" cm="1">
        <f t="array" ref="K3400">_xlfn.IFS(AND(NOT($K3399=0),$L3399),0,NOT($L3399),$K3399+$B$26,TRUE,$K3399)</f>
        <v>0.83333333333333426</v>
      </c>
      <c r="L3400" s="3" t="b" cm="1">
        <f t="array" ref="L3400">_xlfn.IFS(AND($I3400&gt;0,$K3400&gt;=$C$5-$B$26),TRUE,$R3400&gt;=$B$6,FALSE,$I3400=0,FALSE,TRUE,$L3399)</f>
        <v>0</v>
      </c>
      <c r="M3400" s="3" t="b" cm="1">
        <f t="array" ref="M3400">_xlfn.IFS($N3400&gt;=$B$4-$B$26,FALSE,AND($I3400&gt;0,$K3400&gt;=$B$5-$B$26),TRUE,AND($L3400,NOT($M3399)),FALSE,$M3399,TRUE,TRUE,FALSE)</f>
        <v>0</v>
      </c>
      <c r="N3400" s="3" cm="1">
        <f t="array" ref="N3400">_xlfn.IFS($M3399,$N3399+$B$26,NOT($M3399),0,TRUE,$M3399)</f>
        <v>0</v>
      </c>
      <c r="O3400" s="3" t="b" cm="1">
        <f t="array" ref="O3400">_xlfn.IFS($M3400,FALSE,AND($L3400,NOT($M3400),$R3400&lt;$B$6,$I3400&gt;0),TRUE,TRUE,FALSE)</f>
        <v>0</v>
      </c>
      <c r="P3400" s="3" cm="1">
        <f t="array" ref="P3400">_xlfn.IFS($P3399&gt;=$C$7-$B$26,0,$O3399,$P3399+$B$26,TRUE,0)</f>
        <v>0</v>
      </c>
      <c r="Q3400" s="3" t="b" cm="1">
        <f t="array" ref="Q3400">_xlfn.IFS(AND($L3400,NOT($M3400),NOT($O3400)),TRUE,$R3400&gt;=$B$6,FALSE,AND($L3400,NOT($M3400),$O3400,$P3400=0),TRUE,TRUE,FALSE)</f>
        <v>0</v>
      </c>
      <c r="R3400" s="3" cm="1">
        <f t="array" ref="R3400">_xlfn.IFS(AND($Q3399,$R3399&lt;$B$6),$R3399+1,AND(NOT($L3399),$R3399&gt;0),0,TRUE,$R3399)</f>
        <v>0</v>
      </c>
      <c r="S3400" s="1" cm="1">
        <f t="array" ref="S3400">_xlfn.IFS(AND(Q3399,I3399&gt;$B$8),S3399+$B$8,AND(Q3399,I3399&lt;=$B$8),S3399+I3399,TRUE,$S3399)</f>
        <v>131</v>
      </c>
      <c r="T3400" s="1">
        <f t="shared" si="210"/>
        <v>11790</v>
      </c>
      <c r="U3400" s="17">
        <f t="shared" si="211"/>
        <v>208.24256697085664</v>
      </c>
      <c r="V3400" s="47" cm="1">
        <f t="array" ref="V3400">_xlfn.IFS($B$6=1,S3400*$B$10,AND(R3399=0,R3400&gt;=1,I3400&gt;=$B$6*$B$8-1),V3399+$B$6*$B$10*$B$8,AND(R3399=0,R3400&gt;=1,I3400&lt;$B$6*$B$8-1),V3399+I3399*$B$10,TRUE,V3399)</f>
        <v>13100</v>
      </c>
      <c r="W3400" s="17">
        <f t="shared" si="212"/>
        <v>231.38062996761849</v>
      </c>
    </row>
    <row r="3401" spans="7:23" x14ac:dyDescent="0.25">
      <c r="G3401" s="15">
        <v>3399</v>
      </c>
      <c r="H3401" s="1">
        <f t="shared" si="209"/>
        <v>56.633333333333333</v>
      </c>
      <c r="I3401" s="15" cm="1">
        <f t="array" ref="I3401">_xlfn.IFS(J3400&gt;=$C$13-$B$26,MINA(I3400+$B$13-S3401+S3400,$B$11),I3400=$B$11,MINA(I3400-S3401+S3400,$B$11),TRUE,MAXA(I3400-S3401+S3400,0))</f>
        <v>0</v>
      </c>
      <c r="J3401" s="1" cm="1">
        <f t="array" ref="J3401">_xlfn.IFS(J3400&gt;=$C$13-$B$26,0,I3400&lt;$B$11,J3400+$B$26,TRUE,0)</f>
        <v>1.100000000000001</v>
      </c>
      <c r="K3401" s="3" cm="1">
        <f t="array" ref="K3401">_xlfn.IFS(AND(NOT($K3400=0),$L3400),0,NOT($L3400),$K3400+$B$26,TRUE,$K3400)</f>
        <v>0.85000000000000098</v>
      </c>
      <c r="L3401" s="3" t="b" cm="1">
        <f t="array" ref="L3401">_xlfn.IFS(AND($I3401&gt;0,$K3401&gt;=$C$5-$B$26),TRUE,$R3401&gt;=$B$6,FALSE,$I3401=0,FALSE,TRUE,$L3400)</f>
        <v>0</v>
      </c>
      <c r="M3401" s="3" t="b" cm="1">
        <f t="array" ref="M3401">_xlfn.IFS($N3401&gt;=$B$4-$B$26,FALSE,AND($I3401&gt;0,$K3401&gt;=$B$5-$B$26),TRUE,AND($L3401,NOT($M3400)),FALSE,$M3400,TRUE,TRUE,FALSE)</f>
        <v>0</v>
      </c>
      <c r="N3401" s="3" cm="1">
        <f t="array" ref="N3401">_xlfn.IFS($M3400,$N3400+$B$26,NOT($M3400),0,TRUE,$M3400)</f>
        <v>0</v>
      </c>
      <c r="O3401" s="3" t="b" cm="1">
        <f t="array" ref="O3401">_xlfn.IFS($M3401,FALSE,AND($L3401,NOT($M3401),$R3401&lt;$B$6,$I3401&gt;0),TRUE,TRUE,FALSE)</f>
        <v>0</v>
      </c>
      <c r="P3401" s="3" cm="1">
        <f t="array" ref="P3401">_xlfn.IFS($P3400&gt;=$C$7-$B$26,0,$O3400,$P3400+$B$26,TRUE,0)</f>
        <v>0</v>
      </c>
      <c r="Q3401" s="3" t="b" cm="1">
        <f t="array" ref="Q3401">_xlfn.IFS(AND($L3401,NOT($M3401),NOT($O3401)),TRUE,$R3401&gt;=$B$6,FALSE,AND($L3401,NOT($M3401),$O3401,$P3401=0),TRUE,TRUE,FALSE)</f>
        <v>0</v>
      </c>
      <c r="R3401" s="3" cm="1">
        <f t="array" ref="R3401">_xlfn.IFS(AND($Q3400,$R3400&lt;$B$6),$R3400+1,AND(NOT($L3400),$R3400&gt;0),0,TRUE,$R3400)</f>
        <v>0</v>
      </c>
      <c r="S3401" s="1" cm="1">
        <f t="array" ref="S3401">_xlfn.IFS(AND(Q3400,I3400&gt;$B$8),S3400+$B$8,AND(Q3400,I3400&lt;=$B$8),S3400+I3400,TRUE,$S3400)</f>
        <v>131</v>
      </c>
      <c r="T3401" s="1">
        <f t="shared" si="210"/>
        <v>11790</v>
      </c>
      <c r="U3401" s="17">
        <f t="shared" si="211"/>
        <v>208.18128310771041</v>
      </c>
      <c r="V3401" s="47" cm="1">
        <f t="array" ref="V3401">_xlfn.IFS($B$6=1,S3401*$B$10,AND(R3400=0,R3401&gt;=1,I3401&gt;=$B$6*$B$8-1),V3400+$B$6*$B$10*$B$8,AND(R3400=0,R3401&gt;=1,I3401&lt;$B$6*$B$8-1),V3400+I3400*$B$10,TRUE,V3400)</f>
        <v>13100</v>
      </c>
      <c r="W3401" s="17">
        <f t="shared" si="212"/>
        <v>231.31253678634491</v>
      </c>
    </row>
    <row r="3402" spans="7:23" x14ac:dyDescent="0.25">
      <c r="G3402" s="15">
        <v>3400</v>
      </c>
      <c r="H3402" s="1">
        <f t="shared" si="209"/>
        <v>56.65</v>
      </c>
      <c r="I3402" s="15" cm="1">
        <f t="array" ref="I3402">_xlfn.IFS(J3401&gt;=$C$13-$B$26,MINA(I3401+$B$13-S3402+S3401,$B$11),I3401=$B$11,MINA(I3401-S3402+S3401,$B$11),TRUE,MAXA(I3401-S3402+S3401,0))</f>
        <v>0</v>
      </c>
      <c r="J3402" s="1" cm="1">
        <f t="array" ref="J3402">_xlfn.IFS(J3401&gt;=$C$13-$B$26,0,I3401&lt;$B$11,J3401+$B$26,TRUE,0)</f>
        <v>1.1166666666666676</v>
      </c>
      <c r="K3402" s="3" cm="1">
        <f t="array" ref="K3402">_xlfn.IFS(AND(NOT($K3401=0),$L3401),0,NOT($L3401),$K3401+$B$26,TRUE,$K3401)</f>
        <v>0.8666666666666677</v>
      </c>
      <c r="L3402" s="3" t="b" cm="1">
        <f t="array" ref="L3402">_xlfn.IFS(AND($I3402&gt;0,$K3402&gt;=$C$5-$B$26),TRUE,$R3402&gt;=$B$6,FALSE,$I3402=0,FALSE,TRUE,$L3401)</f>
        <v>0</v>
      </c>
      <c r="M3402" s="3" t="b" cm="1">
        <f t="array" ref="M3402">_xlfn.IFS($N3402&gt;=$B$4-$B$26,FALSE,AND($I3402&gt;0,$K3402&gt;=$B$5-$B$26),TRUE,AND($L3402,NOT($M3401)),FALSE,$M3401,TRUE,TRUE,FALSE)</f>
        <v>0</v>
      </c>
      <c r="N3402" s="3" cm="1">
        <f t="array" ref="N3402">_xlfn.IFS($M3401,$N3401+$B$26,NOT($M3401),0,TRUE,$M3401)</f>
        <v>0</v>
      </c>
      <c r="O3402" s="3" t="b" cm="1">
        <f t="array" ref="O3402">_xlfn.IFS($M3402,FALSE,AND($L3402,NOT($M3402),$R3402&lt;$B$6,$I3402&gt;0),TRUE,TRUE,FALSE)</f>
        <v>0</v>
      </c>
      <c r="P3402" s="3" cm="1">
        <f t="array" ref="P3402">_xlfn.IFS($P3401&gt;=$C$7-$B$26,0,$O3401,$P3401+$B$26,TRUE,0)</f>
        <v>0</v>
      </c>
      <c r="Q3402" s="3" t="b" cm="1">
        <f t="array" ref="Q3402">_xlfn.IFS(AND($L3402,NOT($M3402),NOT($O3402)),TRUE,$R3402&gt;=$B$6,FALSE,AND($L3402,NOT($M3402),$O3402,$P3402=0),TRUE,TRUE,FALSE)</f>
        <v>0</v>
      </c>
      <c r="R3402" s="3" cm="1">
        <f t="array" ref="R3402">_xlfn.IFS(AND($Q3401,$R3401&lt;$B$6),$R3401+1,AND(NOT($L3401),$R3401&gt;0),0,TRUE,$R3401)</f>
        <v>0</v>
      </c>
      <c r="S3402" s="1" cm="1">
        <f t="array" ref="S3402">_xlfn.IFS(AND(Q3401,I3401&gt;$B$8),S3401+$B$8,AND(Q3401,I3401&lt;=$B$8),S3401+I3401,TRUE,$S3401)</f>
        <v>131</v>
      </c>
      <c r="T3402" s="1">
        <f t="shared" si="210"/>
        <v>11790</v>
      </c>
      <c r="U3402" s="17">
        <f t="shared" si="211"/>
        <v>208.12003530450133</v>
      </c>
      <c r="V3402" s="47" cm="1">
        <f t="array" ref="V3402">_xlfn.IFS($B$6=1,S3402*$B$10,AND(R3401=0,R3402&gt;=1,I3402&gt;=$B$6*$B$8-1),V3401+$B$6*$B$10*$B$8,AND(R3401=0,R3402&gt;=1,I3402&lt;$B$6*$B$8-1),V3401+I3401*$B$10,TRUE,V3401)</f>
        <v>13100</v>
      </c>
      <c r="W3402" s="17">
        <f t="shared" si="212"/>
        <v>231.24448367166815</v>
      </c>
    </row>
    <row r="3403" spans="7:23" x14ac:dyDescent="0.25">
      <c r="G3403" s="15">
        <v>3401</v>
      </c>
      <c r="H3403" s="1">
        <f t="shared" si="209"/>
        <v>56.666666666666664</v>
      </c>
      <c r="I3403" s="15" cm="1">
        <f t="array" ref="I3403">_xlfn.IFS(J3402&gt;=$C$13-$B$26,MINA(I3402+$B$13-S3403+S3402,$B$11),I3402=$B$11,MINA(I3402-S3403+S3402,$B$11),TRUE,MAXA(I3402-S3403+S3402,0))</f>
        <v>0</v>
      </c>
      <c r="J3403" s="1" cm="1">
        <f t="array" ref="J3403">_xlfn.IFS(J3402&gt;=$C$13-$B$26,0,I3402&lt;$B$11,J3402+$B$26,TRUE,0)</f>
        <v>1.1333333333333342</v>
      </c>
      <c r="K3403" s="3" cm="1">
        <f t="array" ref="K3403">_xlfn.IFS(AND(NOT($K3402=0),$L3402),0,NOT($L3402),$K3402+$B$26,TRUE,$K3402)</f>
        <v>0.88333333333333441</v>
      </c>
      <c r="L3403" s="3" t="b" cm="1">
        <f t="array" ref="L3403">_xlfn.IFS(AND($I3403&gt;0,$K3403&gt;=$C$5-$B$26),TRUE,$R3403&gt;=$B$6,FALSE,$I3403=0,FALSE,TRUE,$L3402)</f>
        <v>0</v>
      </c>
      <c r="M3403" s="3" t="b" cm="1">
        <f t="array" ref="M3403">_xlfn.IFS($N3403&gt;=$B$4-$B$26,FALSE,AND($I3403&gt;0,$K3403&gt;=$B$5-$B$26),TRUE,AND($L3403,NOT($M3402)),FALSE,$M3402,TRUE,TRUE,FALSE)</f>
        <v>0</v>
      </c>
      <c r="N3403" s="3" cm="1">
        <f t="array" ref="N3403">_xlfn.IFS($M3402,$N3402+$B$26,NOT($M3402),0,TRUE,$M3402)</f>
        <v>0</v>
      </c>
      <c r="O3403" s="3" t="b" cm="1">
        <f t="array" ref="O3403">_xlfn.IFS($M3403,FALSE,AND($L3403,NOT($M3403),$R3403&lt;$B$6,$I3403&gt;0),TRUE,TRUE,FALSE)</f>
        <v>0</v>
      </c>
      <c r="P3403" s="3" cm="1">
        <f t="array" ref="P3403">_xlfn.IFS($P3402&gt;=$C$7-$B$26,0,$O3402,$P3402+$B$26,TRUE,0)</f>
        <v>0</v>
      </c>
      <c r="Q3403" s="3" t="b" cm="1">
        <f t="array" ref="Q3403">_xlfn.IFS(AND($L3403,NOT($M3403),NOT($O3403)),TRUE,$R3403&gt;=$B$6,FALSE,AND($L3403,NOT($M3403),$O3403,$P3403=0),TRUE,TRUE,FALSE)</f>
        <v>0</v>
      </c>
      <c r="R3403" s="3" cm="1">
        <f t="array" ref="R3403">_xlfn.IFS(AND($Q3402,$R3402&lt;$B$6),$R3402+1,AND(NOT($L3402),$R3402&gt;0),0,TRUE,$R3402)</f>
        <v>0</v>
      </c>
      <c r="S3403" s="1" cm="1">
        <f t="array" ref="S3403">_xlfn.IFS(AND(Q3402,I3402&gt;$B$8),S3402+$B$8,AND(Q3402,I3402&lt;=$B$8),S3402+I3402,TRUE,$S3402)</f>
        <v>131</v>
      </c>
      <c r="T3403" s="1">
        <f t="shared" si="210"/>
        <v>11790</v>
      </c>
      <c r="U3403" s="17">
        <f t="shared" si="211"/>
        <v>208.05882352941177</v>
      </c>
      <c r="V3403" s="47" cm="1">
        <f t="array" ref="V3403">_xlfn.IFS($B$6=1,S3403*$B$10,AND(R3402=0,R3403&gt;=1,I3403&gt;=$B$6*$B$8-1),V3402+$B$6*$B$10*$B$8,AND(R3402=0,R3403&gt;=1,I3403&lt;$B$6*$B$8-1),V3402+I3402*$B$10,TRUE,V3402)</f>
        <v>13100</v>
      </c>
      <c r="W3403" s="17">
        <f t="shared" si="212"/>
        <v>231.1764705882353</v>
      </c>
    </row>
    <row r="3404" spans="7:23" x14ac:dyDescent="0.25">
      <c r="G3404" s="15">
        <v>3402</v>
      </c>
      <c r="H3404" s="1">
        <f t="shared" si="209"/>
        <v>56.68333333333333</v>
      </c>
      <c r="I3404" s="15" cm="1">
        <f t="array" ref="I3404">_xlfn.IFS(J3403&gt;=$C$13-$B$26,MINA(I3403+$B$13-S3404+S3403,$B$11),I3403=$B$11,MINA(I3403-S3404+S3403,$B$11),TRUE,MAXA(I3403-S3404+S3403,0))</f>
        <v>0</v>
      </c>
      <c r="J3404" s="1" cm="1">
        <f t="array" ref="J3404">_xlfn.IFS(J3403&gt;=$C$13-$B$26,0,I3403&lt;$B$11,J3403+$B$26,TRUE,0)</f>
        <v>1.1500000000000008</v>
      </c>
      <c r="K3404" s="3" cm="1">
        <f t="array" ref="K3404">_xlfn.IFS(AND(NOT($K3403=0),$L3403),0,NOT($L3403),$K3403+$B$26,TRUE,$K3403)</f>
        <v>0.90000000000000113</v>
      </c>
      <c r="L3404" s="3" t="b" cm="1">
        <f t="array" ref="L3404">_xlfn.IFS(AND($I3404&gt;0,$K3404&gt;=$C$5-$B$26),TRUE,$R3404&gt;=$B$6,FALSE,$I3404=0,FALSE,TRUE,$L3403)</f>
        <v>0</v>
      </c>
      <c r="M3404" s="3" t="b" cm="1">
        <f t="array" ref="M3404">_xlfn.IFS($N3404&gt;=$B$4-$B$26,FALSE,AND($I3404&gt;0,$K3404&gt;=$B$5-$B$26),TRUE,AND($L3404,NOT($M3403)),FALSE,$M3403,TRUE,TRUE,FALSE)</f>
        <v>0</v>
      </c>
      <c r="N3404" s="3" cm="1">
        <f t="array" ref="N3404">_xlfn.IFS($M3403,$N3403+$B$26,NOT($M3403),0,TRUE,$M3403)</f>
        <v>0</v>
      </c>
      <c r="O3404" s="3" t="b" cm="1">
        <f t="array" ref="O3404">_xlfn.IFS($M3404,FALSE,AND($L3404,NOT($M3404),$R3404&lt;$B$6,$I3404&gt;0),TRUE,TRUE,FALSE)</f>
        <v>0</v>
      </c>
      <c r="P3404" s="3" cm="1">
        <f t="array" ref="P3404">_xlfn.IFS($P3403&gt;=$C$7-$B$26,0,$O3403,$P3403+$B$26,TRUE,0)</f>
        <v>0</v>
      </c>
      <c r="Q3404" s="3" t="b" cm="1">
        <f t="array" ref="Q3404">_xlfn.IFS(AND($L3404,NOT($M3404),NOT($O3404)),TRUE,$R3404&gt;=$B$6,FALSE,AND($L3404,NOT($M3404),$O3404,$P3404=0),TRUE,TRUE,FALSE)</f>
        <v>0</v>
      </c>
      <c r="R3404" s="3" cm="1">
        <f t="array" ref="R3404">_xlfn.IFS(AND($Q3403,$R3403&lt;$B$6),$R3403+1,AND(NOT($L3403),$R3403&gt;0),0,TRUE,$R3403)</f>
        <v>0</v>
      </c>
      <c r="S3404" s="1" cm="1">
        <f t="array" ref="S3404">_xlfn.IFS(AND(Q3403,I3403&gt;$B$8),S3403+$B$8,AND(Q3403,I3403&lt;=$B$8),S3403+I3403,TRUE,$S3403)</f>
        <v>131</v>
      </c>
      <c r="T3404" s="1">
        <f t="shared" si="210"/>
        <v>11790</v>
      </c>
      <c r="U3404" s="17">
        <f t="shared" si="211"/>
        <v>207.99764775066157</v>
      </c>
      <c r="V3404" s="47" cm="1">
        <f t="array" ref="V3404">_xlfn.IFS($B$6=1,S3404*$B$10,AND(R3403=0,R3404&gt;=1,I3404&gt;=$B$6*$B$8-1),V3403+$B$6*$B$10*$B$8,AND(R3403=0,R3404&gt;=1,I3404&lt;$B$6*$B$8-1),V3403+I3403*$B$10,TRUE,V3403)</f>
        <v>13100</v>
      </c>
      <c r="W3404" s="17">
        <f t="shared" si="212"/>
        <v>231.1084975007351</v>
      </c>
    </row>
    <row r="3405" spans="7:23" x14ac:dyDescent="0.25">
      <c r="G3405" s="15">
        <v>3403</v>
      </c>
      <c r="H3405" s="1">
        <f t="shared" si="209"/>
        <v>56.699999999999996</v>
      </c>
      <c r="I3405" s="15" cm="1">
        <f t="array" ref="I3405">_xlfn.IFS(J3404&gt;=$C$13-$B$26,MINA(I3404+$B$13-S3405+S3404,$B$11),I3404=$B$11,MINA(I3404-S3405+S3404,$B$11),TRUE,MAXA(I3404-S3405+S3404,0))</f>
        <v>0</v>
      </c>
      <c r="J3405" s="1" cm="1">
        <f t="array" ref="J3405">_xlfn.IFS(J3404&gt;=$C$13-$B$26,0,I3404&lt;$B$11,J3404+$B$26,TRUE,0)</f>
        <v>1.1666666666666674</v>
      </c>
      <c r="K3405" s="3" cm="1">
        <f t="array" ref="K3405">_xlfn.IFS(AND(NOT($K3404=0),$L3404),0,NOT($L3404),$K3404+$B$26,TRUE,$K3404)</f>
        <v>0.91666666666666785</v>
      </c>
      <c r="L3405" s="3" t="b" cm="1">
        <f t="array" ref="L3405">_xlfn.IFS(AND($I3405&gt;0,$K3405&gt;=$C$5-$B$26),TRUE,$R3405&gt;=$B$6,FALSE,$I3405=0,FALSE,TRUE,$L3404)</f>
        <v>0</v>
      </c>
      <c r="M3405" s="3" t="b" cm="1">
        <f t="array" ref="M3405">_xlfn.IFS($N3405&gt;=$B$4-$B$26,FALSE,AND($I3405&gt;0,$K3405&gt;=$B$5-$B$26),TRUE,AND($L3405,NOT($M3404)),FALSE,$M3404,TRUE,TRUE,FALSE)</f>
        <v>0</v>
      </c>
      <c r="N3405" s="3" cm="1">
        <f t="array" ref="N3405">_xlfn.IFS($M3404,$N3404+$B$26,NOT($M3404),0,TRUE,$M3404)</f>
        <v>0</v>
      </c>
      <c r="O3405" s="3" t="b" cm="1">
        <f t="array" ref="O3405">_xlfn.IFS($M3405,FALSE,AND($L3405,NOT($M3405),$R3405&lt;$B$6,$I3405&gt;0),TRUE,TRUE,FALSE)</f>
        <v>0</v>
      </c>
      <c r="P3405" s="3" cm="1">
        <f t="array" ref="P3405">_xlfn.IFS($P3404&gt;=$C$7-$B$26,0,$O3404,$P3404+$B$26,TRUE,0)</f>
        <v>0</v>
      </c>
      <c r="Q3405" s="3" t="b" cm="1">
        <f t="array" ref="Q3405">_xlfn.IFS(AND($L3405,NOT($M3405),NOT($O3405)),TRUE,$R3405&gt;=$B$6,FALSE,AND($L3405,NOT($M3405),$O3405,$P3405=0),TRUE,TRUE,FALSE)</f>
        <v>0</v>
      </c>
      <c r="R3405" s="3" cm="1">
        <f t="array" ref="R3405">_xlfn.IFS(AND($Q3404,$R3404&lt;$B$6),$R3404+1,AND(NOT($L3404),$R3404&gt;0),0,TRUE,$R3404)</f>
        <v>0</v>
      </c>
      <c r="S3405" s="1" cm="1">
        <f t="array" ref="S3405">_xlfn.IFS(AND(Q3404,I3404&gt;$B$8),S3404+$B$8,AND(Q3404,I3404&lt;=$B$8),S3404+I3404,TRUE,$S3404)</f>
        <v>131</v>
      </c>
      <c r="T3405" s="1">
        <f t="shared" si="210"/>
        <v>11790</v>
      </c>
      <c r="U3405" s="17">
        <f t="shared" si="211"/>
        <v>207.93650793650795</v>
      </c>
      <c r="V3405" s="47" cm="1">
        <f t="array" ref="V3405">_xlfn.IFS($B$6=1,S3405*$B$10,AND(R3404=0,R3405&gt;=1,I3405&gt;=$B$6*$B$8-1),V3404+$B$6*$B$10*$B$8,AND(R3404=0,R3405&gt;=1,I3405&lt;$B$6*$B$8-1),V3404+I3404*$B$10,TRUE,V3404)</f>
        <v>13100</v>
      </c>
      <c r="W3405" s="17">
        <f t="shared" si="212"/>
        <v>231.04056437389772</v>
      </c>
    </row>
    <row r="3406" spans="7:23" x14ac:dyDescent="0.25">
      <c r="G3406" s="15">
        <v>3404</v>
      </c>
      <c r="H3406" s="1">
        <f t="shared" si="209"/>
        <v>56.716666666666669</v>
      </c>
      <c r="I3406" s="15" cm="1">
        <f t="array" ref="I3406">_xlfn.IFS(J3405&gt;=$C$13-$B$26,MINA(I3405+$B$13-S3406+S3405,$B$11),I3405=$B$11,MINA(I3405-S3406+S3405,$B$11),TRUE,MAXA(I3405-S3406+S3405,0))</f>
        <v>0</v>
      </c>
      <c r="J3406" s="1" cm="1">
        <f t="array" ref="J3406">_xlfn.IFS(J3405&gt;=$C$13-$B$26,0,I3405&lt;$B$11,J3405+$B$26,TRUE,0)</f>
        <v>1.183333333333334</v>
      </c>
      <c r="K3406" s="3" cm="1">
        <f t="array" ref="K3406">_xlfn.IFS(AND(NOT($K3405=0),$L3405),0,NOT($L3405),$K3405+$B$26,TRUE,$K3405)</f>
        <v>0.93333333333333457</v>
      </c>
      <c r="L3406" s="3" t="b" cm="1">
        <f t="array" ref="L3406">_xlfn.IFS(AND($I3406&gt;0,$K3406&gt;=$C$5-$B$26),TRUE,$R3406&gt;=$B$6,FALSE,$I3406=0,FALSE,TRUE,$L3405)</f>
        <v>0</v>
      </c>
      <c r="M3406" s="3" t="b" cm="1">
        <f t="array" ref="M3406">_xlfn.IFS($N3406&gt;=$B$4-$B$26,FALSE,AND($I3406&gt;0,$K3406&gt;=$B$5-$B$26),TRUE,AND($L3406,NOT($M3405)),FALSE,$M3405,TRUE,TRUE,FALSE)</f>
        <v>0</v>
      </c>
      <c r="N3406" s="3" cm="1">
        <f t="array" ref="N3406">_xlfn.IFS($M3405,$N3405+$B$26,NOT($M3405),0,TRUE,$M3405)</f>
        <v>0</v>
      </c>
      <c r="O3406" s="3" t="b" cm="1">
        <f t="array" ref="O3406">_xlfn.IFS($M3406,FALSE,AND($L3406,NOT($M3406),$R3406&lt;$B$6,$I3406&gt;0),TRUE,TRUE,FALSE)</f>
        <v>0</v>
      </c>
      <c r="P3406" s="3" cm="1">
        <f t="array" ref="P3406">_xlfn.IFS($P3405&gt;=$C$7-$B$26,0,$O3405,$P3405+$B$26,TRUE,0)</f>
        <v>0</v>
      </c>
      <c r="Q3406" s="3" t="b" cm="1">
        <f t="array" ref="Q3406">_xlfn.IFS(AND($L3406,NOT($M3406),NOT($O3406)),TRUE,$R3406&gt;=$B$6,FALSE,AND($L3406,NOT($M3406),$O3406,$P3406=0),TRUE,TRUE,FALSE)</f>
        <v>0</v>
      </c>
      <c r="R3406" s="3" cm="1">
        <f t="array" ref="R3406">_xlfn.IFS(AND($Q3405,$R3405&lt;$B$6),$R3405+1,AND(NOT($L3405),$R3405&gt;0),0,TRUE,$R3405)</f>
        <v>0</v>
      </c>
      <c r="S3406" s="1" cm="1">
        <f t="array" ref="S3406">_xlfn.IFS(AND(Q3405,I3405&gt;$B$8),S3405+$B$8,AND(Q3405,I3405&lt;=$B$8),S3405+I3405,TRUE,$S3405)</f>
        <v>131</v>
      </c>
      <c r="T3406" s="1">
        <f t="shared" si="210"/>
        <v>11790</v>
      </c>
      <c r="U3406" s="17">
        <f t="shared" si="211"/>
        <v>207.87540405524535</v>
      </c>
      <c r="V3406" s="47" cm="1">
        <f t="array" ref="V3406">_xlfn.IFS($B$6=1,S3406*$B$10,AND(R3405=0,R3406&gt;=1,I3406&gt;=$B$6*$B$8-1),V3405+$B$6*$B$10*$B$8,AND(R3405=0,R3406&gt;=1,I3406&lt;$B$6*$B$8-1),V3405+I3405*$B$10,TRUE,V3405)</f>
        <v>13100</v>
      </c>
      <c r="W3406" s="17">
        <f t="shared" si="212"/>
        <v>230.97267117249484</v>
      </c>
    </row>
    <row r="3407" spans="7:23" x14ac:dyDescent="0.25">
      <c r="G3407" s="15">
        <v>3405</v>
      </c>
      <c r="H3407" s="1">
        <f t="shared" si="209"/>
        <v>56.733333333333334</v>
      </c>
      <c r="I3407" s="15" cm="1">
        <f t="array" ref="I3407">_xlfn.IFS(J3406&gt;=$C$13-$B$26,MINA(I3406+$B$13-S3407+S3406,$B$11),I3406=$B$11,MINA(I3406-S3407+S3406,$B$11),TRUE,MAXA(I3406-S3407+S3406,0))</f>
        <v>0</v>
      </c>
      <c r="J3407" s="1" cm="1">
        <f t="array" ref="J3407">_xlfn.IFS(J3406&gt;=$C$13-$B$26,0,I3406&lt;$B$11,J3406+$B$26,TRUE,0)</f>
        <v>1.2000000000000006</v>
      </c>
      <c r="K3407" s="3" cm="1">
        <f t="array" ref="K3407">_xlfn.IFS(AND(NOT($K3406=0),$L3406),0,NOT($L3406),$K3406+$B$26,TRUE,$K3406)</f>
        <v>0.95000000000000129</v>
      </c>
      <c r="L3407" s="3" t="b" cm="1">
        <f t="array" ref="L3407">_xlfn.IFS(AND($I3407&gt;0,$K3407&gt;=$C$5-$B$26),TRUE,$R3407&gt;=$B$6,FALSE,$I3407=0,FALSE,TRUE,$L3406)</f>
        <v>0</v>
      </c>
      <c r="M3407" s="3" t="b" cm="1">
        <f t="array" ref="M3407">_xlfn.IFS($N3407&gt;=$B$4-$B$26,FALSE,AND($I3407&gt;0,$K3407&gt;=$B$5-$B$26),TRUE,AND($L3407,NOT($M3406)),FALSE,$M3406,TRUE,TRUE,FALSE)</f>
        <v>0</v>
      </c>
      <c r="N3407" s="3" cm="1">
        <f t="array" ref="N3407">_xlfn.IFS($M3406,$N3406+$B$26,NOT($M3406),0,TRUE,$M3406)</f>
        <v>0</v>
      </c>
      <c r="O3407" s="3" t="b" cm="1">
        <f t="array" ref="O3407">_xlfn.IFS($M3407,FALSE,AND($L3407,NOT($M3407),$R3407&lt;$B$6,$I3407&gt;0),TRUE,TRUE,FALSE)</f>
        <v>0</v>
      </c>
      <c r="P3407" s="3" cm="1">
        <f t="array" ref="P3407">_xlfn.IFS($P3406&gt;=$C$7-$B$26,0,$O3406,$P3406+$B$26,TRUE,0)</f>
        <v>0</v>
      </c>
      <c r="Q3407" s="3" t="b" cm="1">
        <f t="array" ref="Q3407">_xlfn.IFS(AND($L3407,NOT($M3407),NOT($O3407)),TRUE,$R3407&gt;=$B$6,FALSE,AND($L3407,NOT($M3407),$O3407,$P3407=0),TRUE,TRUE,FALSE)</f>
        <v>0</v>
      </c>
      <c r="R3407" s="3" cm="1">
        <f t="array" ref="R3407">_xlfn.IFS(AND($Q3406,$R3406&lt;$B$6),$R3406+1,AND(NOT($L3406),$R3406&gt;0),0,TRUE,$R3406)</f>
        <v>0</v>
      </c>
      <c r="S3407" s="1" cm="1">
        <f t="array" ref="S3407">_xlfn.IFS(AND(Q3406,I3406&gt;$B$8),S3406+$B$8,AND(Q3406,I3406&lt;=$B$8),S3406+I3406,TRUE,$S3406)</f>
        <v>131</v>
      </c>
      <c r="T3407" s="1">
        <f t="shared" si="210"/>
        <v>11790</v>
      </c>
      <c r="U3407" s="17">
        <f t="shared" si="211"/>
        <v>207.81433607520563</v>
      </c>
      <c r="V3407" s="47" cm="1">
        <f t="array" ref="V3407">_xlfn.IFS($B$6=1,S3407*$B$10,AND(R3406=0,R3407&gt;=1,I3407&gt;=$B$6*$B$8-1),V3406+$B$6*$B$10*$B$8,AND(R3406=0,R3407&gt;=1,I3407&lt;$B$6*$B$8-1),V3406+I3406*$B$10,TRUE,V3406)</f>
        <v>13100</v>
      </c>
      <c r="W3407" s="17">
        <f t="shared" si="212"/>
        <v>230.90481786133961</v>
      </c>
    </row>
    <row r="3408" spans="7:23" x14ac:dyDescent="0.25">
      <c r="G3408" s="15">
        <v>3406</v>
      </c>
      <c r="H3408" s="1">
        <f t="shared" si="209"/>
        <v>56.75</v>
      </c>
      <c r="I3408" s="15" cm="1">
        <f t="array" ref="I3408">_xlfn.IFS(J3407&gt;=$C$13-$B$26,MINA(I3407+$B$13-S3408+S3407,$B$11),I3407=$B$11,MINA(I3407-S3408+S3407,$B$11),TRUE,MAXA(I3407-S3408+S3407,0))</f>
        <v>0</v>
      </c>
      <c r="J3408" s="1" cm="1">
        <f t="array" ref="J3408">_xlfn.IFS(J3407&gt;=$C$13-$B$26,0,I3407&lt;$B$11,J3407+$B$26,TRUE,0)</f>
        <v>1.2166666666666672</v>
      </c>
      <c r="K3408" s="3" cm="1">
        <f t="array" ref="K3408">_xlfn.IFS(AND(NOT($K3407=0),$L3407),0,NOT($L3407),$K3407+$B$26,TRUE,$K3407)</f>
        <v>0.96666666666666801</v>
      </c>
      <c r="L3408" s="3" t="b" cm="1">
        <f t="array" ref="L3408">_xlfn.IFS(AND($I3408&gt;0,$K3408&gt;=$C$5-$B$26),TRUE,$R3408&gt;=$B$6,FALSE,$I3408=0,FALSE,TRUE,$L3407)</f>
        <v>0</v>
      </c>
      <c r="M3408" s="3" t="b" cm="1">
        <f t="array" ref="M3408">_xlfn.IFS($N3408&gt;=$B$4-$B$26,FALSE,AND($I3408&gt;0,$K3408&gt;=$B$5-$B$26),TRUE,AND($L3408,NOT($M3407)),FALSE,$M3407,TRUE,TRUE,FALSE)</f>
        <v>0</v>
      </c>
      <c r="N3408" s="3" cm="1">
        <f t="array" ref="N3408">_xlfn.IFS($M3407,$N3407+$B$26,NOT($M3407),0,TRUE,$M3407)</f>
        <v>0</v>
      </c>
      <c r="O3408" s="3" t="b" cm="1">
        <f t="array" ref="O3408">_xlfn.IFS($M3408,FALSE,AND($L3408,NOT($M3408),$R3408&lt;$B$6,$I3408&gt;0),TRUE,TRUE,FALSE)</f>
        <v>0</v>
      </c>
      <c r="P3408" s="3" cm="1">
        <f t="array" ref="P3408">_xlfn.IFS($P3407&gt;=$C$7-$B$26,0,$O3407,$P3407+$B$26,TRUE,0)</f>
        <v>0</v>
      </c>
      <c r="Q3408" s="3" t="b" cm="1">
        <f t="array" ref="Q3408">_xlfn.IFS(AND($L3408,NOT($M3408),NOT($O3408)),TRUE,$R3408&gt;=$B$6,FALSE,AND($L3408,NOT($M3408),$O3408,$P3408=0),TRUE,TRUE,FALSE)</f>
        <v>0</v>
      </c>
      <c r="R3408" s="3" cm="1">
        <f t="array" ref="R3408">_xlfn.IFS(AND($Q3407,$R3407&lt;$B$6),$R3407+1,AND(NOT($L3407),$R3407&gt;0),0,TRUE,$R3407)</f>
        <v>0</v>
      </c>
      <c r="S3408" s="1" cm="1">
        <f t="array" ref="S3408">_xlfn.IFS(AND(Q3407,I3407&gt;$B$8),S3407+$B$8,AND(Q3407,I3407&lt;=$B$8),S3407+I3407,TRUE,$S3407)</f>
        <v>131</v>
      </c>
      <c r="T3408" s="1">
        <f t="shared" si="210"/>
        <v>11790</v>
      </c>
      <c r="U3408" s="17">
        <f t="shared" si="211"/>
        <v>207.75330396475772</v>
      </c>
      <c r="V3408" s="47" cm="1">
        <f t="array" ref="V3408">_xlfn.IFS($B$6=1,S3408*$B$10,AND(R3407=0,R3408&gt;=1,I3408&gt;=$B$6*$B$8-1),V3407+$B$6*$B$10*$B$8,AND(R3407=0,R3408&gt;=1,I3408&lt;$B$6*$B$8-1),V3407+I3407*$B$10,TRUE,V3407)</f>
        <v>13100</v>
      </c>
      <c r="W3408" s="17">
        <f t="shared" si="212"/>
        <v>230.83700440528634</v>
      </c>
    </row>
    <row r="3409" spans="7:23" x14ac:dyDescent="0.25">
      <c r="G3409" s="15">
        <v>3407</v>
      </c>
      <c r="H3409" s="1">
        <f t="shared" si="209"/>
        <v>56.766666666666666</v>
      </c>
      <c r="I3409" s="15" cm="1">
        <f t="array" ref="I3409">_xlfn.IFS(J3408&gt;=$C$13-$B$26,MINA(I3408+$B$13-S3409+S3408,$B$11),I3408=$B$11,MINA(I3408-S3409+S3408,$B$11),TRUE,MAXA(I3408-S3409+S3408,0))</f>
        <v>0</v>
      </c>
      <c r="J3409" s="1" cm="1">
        <f t="array" ref="J3409">_xlfn.IFS(J3408&gt;=$C$13-$B$26,0,I3408&lt;$B$11,J3408+$B$26,TRUE,0)</f>
        <v>1.2333333333333338</v>
      </c>
      <c r="K3409" s="3" cm="1">
        <f t="array" ref="K3409">_xlfn.IFS(AND(NOT($K3408=0),$L3408),0,NOT($L3408),$K3408+$B$26,TRUE,$K3408)</f>
        <v>0.98333333333333472</v>
      </c>
      <c r="L3409" s="3" t="b" cm="1">
        <f t="array" ref="L3409">_xlfn.IFS(AND($I3409&gt;0,$K3409&gt;=$C$5-$B$26),TRUE,$R3409&gt;=$B$6,FALSE,$I3409=0,FALSE,TRUE,$L3408)</f>
        <v>0</v>
      </c>
      <c r="M3409" s="3" t="b" cm="1">
        <f t="array" ref="M3409">_xlfn.IFS($N3409&gt;=$B$4-$B$26,FALSE,AND($I3409&gt;0,$K3409&gt;=$B$5-$B$26),TRUE,AND($L3409,NOT($M3408)),FALSE,$M3408,TRUE,TRUE,FALSE)</f>
        <v>0</v>
      </c>
      <c r="N3409" s="3" cm="1">
        <f t="array" ref="N3409">_xlfn.IFS($M3408,$N3408+$B$26,NOT($M3408),0,TRUE,$M3408)</f>
        <v>0</v>
      </c>
      <c r="O3409" s="3" t="b" cm="1">
        <f t="array" ref="O3409">_xlfn.IFS($M3409,FALSE,AND($L3409,NOT($M3409),$R3409&lt;$B$6,$I3409&gt;0),TRUE,TRUE,FALSE)</f>
        <v>0</v>
      </c>
      <c r="P3409" s="3" cm="1">
        <f t="array" ref="P3409">_xlfn.IFS($P3408&gt;=$C$7-$B$26,0,$O3408,$P3408+$B$26,TRUE,0)</f>
        <v>0</v>
      </c>
      <c r="Q3409" s="3" t="b" cm="1">
        <f t="array" ref="Q3409">_xlfn.IFS(AND($L3409,NOT($M3409),NOT($O3409)),TRUE,$R3409&gt;=$B$6,FALSE,AND($L3409,NOT($M3409),$O3409,$P3409=0),TRUE,TRUE,FALSE)</f>
        <v>0</v>
      </c>
      <c r="R3409" s="3" cm="1">
        <f t="array" ref="R3409">_xlfn.IFS(AND($Q3408,$R3408&lt;$B$6),$R3408+1,AND(NOT($L3408),$R3408&gt;0),0,TRUE,$R3408)</f>
        <v>0</v>
      </c>
      <c r="S3409" s="1" cm="1">
        <f t="array" ref="S3409">_xlfn.IFS(AND(Q3408,I3408&gt;$B$8),S3408+$B$8,AND(Q3408,I3408&lt;=$B$8),S3408+I3408,TRUE,$S3408)</f>
        <v>131</v>
      </c>
      <c r="T3409" s="1">
        <f t="shared" si="210"/>
        <v>11790</v>
      </c>
      <c r="U3409" s="17">
        <f t="shared" si="211"/>
        <v>207.69230769230771</v>
      </c>
      <c r="V3409" s="47" cm="1">
        <f t="array" ref="V3409">_xlfn.IFS($B$6=1,S3409*$B$10,AND(R3408=0,R3409&gt;=1,I3409&gt;=$B$6*$B$8-1),V3408+$B$6*$B$10*$B$8,AND(R3408=0,R3409&gt;=1,I3409&lt;$B$6*$B$8-1),V3408+I3408*$B$10,TRUE,V3408)</f>
        <v>13100</v>
      </c>
      <c r="W3409" s="17">
        <f t="shared" si="212"/>
        <v>230.76923076923077</v>
      </c>
    </row>
    <row r="3410" spans="7:23" x14ac:dyDescent="0.25">
      <c r="G3410" s="15">
        <v>3408</v>
      </c>
      <c r="H3410" s="1">
        <f t="shared" si="209"/>
        <v>56.783333333333331</v>
      </c>
      <c r="I3410" s="15" cm="1">
        <f t="array" ref="I3410">_xlfn.IFS(J3409&gt;=$C$13-$B$26,MINA(I3409+$B$13-S3410+S3409,$B$11),I3409=$B$11,MINA(I3409-S3410+S3409,$B$11),TRUE,MAXA(I3409-S3410+S3409,0))</f>
        <v>0</v>
      </c>
      <c r="J3410" s="1" cm="1">
        <f t="array" ref="J3410">_xlfn.IFS(J3409&gt;=$C$13-$B$26,0,I3409&lt;$B$11,J3409+$B$26,TRUE,0)</f>
        <v>1.2500000000000004</v>
      </c>
      <c r="K3410" s="3" cm="1">
        <f t="array" ref="K3410">_xlfn.IFS(AND(NOT($K3409=0),$L3409),0,NOT($L3409),$K3409+$B$26,TRUE,$K3409)</f>
        <v>1.0000000000000013</v>
      </c>
      <c r="L3410" s="3" t="b" cm="1">
        <f t="array" ref="L3410">_xlfn.IFS(AND($I3410&gt;0,$K3410&gt;=$C$5-$B$26),TRUE,$R3410&gt;=$B$6,FALSE,$I3410=0,FALSE,TRUE,$L3409)</f>
        <v>0</v>
      </c>
      <c r="M3410" s="3" t="b" cm="1">
        <f t="array" ref="M3410">_xlfn.IFS($N3410&gt;=$B$4-$B$26,FALSE,AND($I3410&gt;0,$K3410&gt;=$B$5-$B$26),TRUE,AND($L3410,NOT($M3409)),FALSE,$M3409,TRUE,TRUE,FALSE)</f>
        <v>0</v>
      </c>
      <c r="N3410" s="3" cm="1">
        <f t="array" ref="N3410">_xlfn.IFS($M3409,$N3409+$B$26,NOT($M3409),0,TRUE,$M3409)</f>
        <v>0</v>
      </c>
      <c r="O3410" s="3" t="b" cm="1">
        <f t="array" ref="O3410">_xlfn.IFS($M3410,FALSE,AND($L3410,NOT($M3410),$R3410&lt;$B$6,$I3410&gt;0),TRUE,TRUE,FALSE)</f>
        <v>0</v>
      </c>
      <c r="P3410" s="3" cm="1">
        <f t="array" ref="P3410">_xlfn.IFS($P3409&gt;=$C$7-$B$26,0,$O3409,$P3409+$B$26,TRUE,0)</f>
        <v>0</v>
      </c>
      <c r="Q3410" s="3" t="b" cm="1">
        <f t="array" ref="Q3410">_xlfn.IFS(AND($L3410,NOT($M3410),NOT($O3410)),TRUE,$R3410&gt;=$B$6,FALSE,AND($L3410,NOT($M3410),$O3410,$P3410=0),TRUE,TRUE,FALSE)</f>
        <v>0</v>
      </c>
      <c r="R3410" s="3" cm="1">
        <f t="array" ref="R3410">_xlfn.IFS(AND($Q3409,$R3409&lt;$B$6),$R3409+1,AND(NOT($L3409),$R3409&gt;0),0,TRUE,$R3409)</f>
        <v>0</v>
      </c>
      <c r="S3410" s="1" cm="1">
        <f t="array" ref="S3410">_xlfn.IFS(AND(Q3409,I3409&gt;$B$8),S3409+$B$8,AND(Q3409,I3409&lt;=$B$8),S3409+I3409,TRUE,$S3409)</f>
        <v>131</v>
      </c>
      <c r="T3410" s="1">
        <f t="shared" si="210"/>
        <v>11790</v>
      </c>
      <c r="U3410" s="17">
        <f t="shared" si="211"/>
        <v>207.6313472262988</v>
      </c>
      <c r="V3410" s="47" cm="1">
        <f t="array" ref="V3410">_xlfn.IFS($B$6=1,S3410*$B$10,AND(R3409=0,R3410&gt;=1,I3410&gt;=$B$6*$B$8-1),V3409+$B$6*$B$10*$B$8,AND(R3409=0,R3410&gt;=1,I3410&lt;$B$6*$B$8-1),V3409+I3409*$B$10,TRUE,V3409)</f>
        <v>13100</v>
      </c>
      <c r="W3410" s="17">
        <f t="shared" si="212"/>
        <v>230.70149691810977</v>
      </c>
    </row>
    <row r="3411" spans="7:23" x14ac:dyDescent="0.25">
      <c r="G3411" s="15">
        <v>3409</v>
      </c>
      <c r="H3411" s="1">
        <f t="shared" si="209"/>
        <v>56.8</v>
      </c>
      <c r="I3411" s="15" cm="1">
        <f t="array" ref="I3411">_xlfn.IFS(J3410&gt;=$C$13-$B$26,MINA(I3410+$B$13-S3411+S3410,$B$11),I3410=$B$11,MINA(I3410-S3411+S3410,$B$11),TRUE,MAXA(I3410-S3411+S3410,0))</f>
        <v>0</v>
      </c>
      <c r="J3411" s="1" cm="1">
        <f t="array" ref="J3411">_xlfn.IFS(J3410&gt;=$C$13-$B$26,0,I3410&lt;$B$11,J3410+$B$26,TRUE,0)</f>
        <v>1.2666666666666671</v>
      </c>
      <c r="K3411" s="3" cm="1">
        <f t="array" ref="K3411">_xlfn.IFS(AND(NOT($K3410=0),$L3410),0,NOT($L3410),$K3410+$B$26,TRUE,$K3410)</f>
        <v>1.0166666666666679</v>
      </c>
      <c r="L3411" s="3" t="b" cm="1">
        <f t="array" ref="L3411">_xlfn.IFS(AND($I3411&gt;0,$K3411&gt;=$C$5-$B$26),TRUE,$R3411&gt;=$B$6,FALSE,$I3411=0,FALSE,TRUE,$L3410)</f>
        <v>0</v>
      </c>
      <c r="M3411" s="3" t="b" cm="1">
        <f t="array" ref="M3411">_xlfn.IFS($N3411&gt;=$B$4-$B$26,FALSE,AND($I3411&gt;0,$K3411&gt;=$B$5-$B$26),TRUE,AND($L3411,NOT($M3410)),FALSE,$M3410,TRUE,TRUE,FALSE)</f>
        <v>0</v>
      </c>
      <c r="N3411" s="3" cm="1">
        <f t="array" ref="N3411">_xlfn.IFS($M3410,$N3410+$B$26,NOT($M3410),0,TRUE,$M3410)</f>
        <v>0</v>
      </c>
      <c r="O3411" s="3" t="b" cm="1">
        <f t="array" ref="O3411">_xlfn.IFS($M3411,FALSE,AND($L3411,NOT($M3411),$R3411&lt;$B$6,$I3411&gt;0),TRUE,TRUE,FALSE)</f>
        <v>0</v>
      </c>
      <c r="P3411" s="3" cm="1">
        <f t="array" ref="P3411">_xlfn.IFS($P3410&gt;=$C$7-$B$26,0,$O3410,$P3410+$B$26,TRUE,0)</f>
        <v>0</v>
      </c>
      <c r="Q3411" s="3" t="b" cm="1">
        <f t="array" ref="Q3411">_xlfn.IFS(AND($L3411,NOT($M3411),NOT($O3411)),TRUE,$R3411&gt;=$B$6,FALSE,AND($L3411,NOT($M3411),$O3411,$P3411=0),TRUE,TRUE,FALSE)</f>
        <v>0</v>
      </c>
      <c r="R3411" s="3" cm="1">
        <f t="array" ref="R3411">_xlfn.IFS(AND($Q3410,$R3410&lt;$B$6),$R3410+1,AND(NOT($L3410),$R3410&gt;0),0,TRUE,$R3410)</f>
        <v>0</v>
      </c>
      <c r="S3411" s="1" cm="1">
        <f t="array" ref="S3411">_xlfn.IFS(AND(Q3410,I3410&gt;$B$8),S3410+$B$8,AND(Q3410,I3410&lt;=$B$8),S3410+I3410,TRUE,$S3410)</f>
        <v>131</v>
      </c>
      <c r="T3411" s="1">
        <f t="shared" si="210"/>
        <v>11790</v>
      </c>
      <c r="U3411" s="17">
        <f t="shared" si="211"/>
        <v>207.57042253521126</v>
      </c>
      <c r="V3411" s="47" cm="1">
        <f t="array" ref="V3411">_xlfn.IFS($B$6=1,S3411*$B$10,AND(R3410=0,R3411&gt;=1,I3411&gt;=$B$6*$B$8-1),V3410+$B$6*$B$10*$B$8,AND(R3410=0,R3411&gt;=1,I3411&lt;$B$6*$B$8-1),V3410+I3410*$B$10,TRUE,V3410)</f>
        <v>13100</v>
      </c>
      <c r="W3411" s="17">
        <f t="shared" si="212"/>
        <v>230.63380281690141</v>
      </c>
    </row>
    <row r="3412" spans="7:23" x14ac:dyDescent="0.25">
      <c r="G3412" s="15">
        <v>3410</v>
      </c>
      <c r="H3412" s="1">
        <f t="shared" si="209"/>
        <v>56.816666666666663</v>
      </c>
      <c r="I3412" s="15" cm="1">
        <f t="array" ref="I3412">_xlfn.IFS(J3411&gt;=$C$13-$B$26,MINA(I3411+$B$13-S3412+S3411,$B$11),I3411=$B$11,MINA(I3411-S3412+S3411,$B$11),TRUE,MAXA(I3411-S3412+S3411,0))</f>
        <v>0</v>
      </c>
      <c r="J3412" s="1" cm="1">
        <f t="array" ref="J3412">_xlfn.IFS(J3411&gt;=$C$13-$B$26,0,I3411&lt;$B$11,J3411+$B$26,TRUE,0)</f>
        <v>1.2833333333333337</v>
      </c>
      <c r="K3412" s="3" cm="1">
        <f t="array" ref="K3412">_xlfn.IFS(AND(NOT($K3411=0),$L3411),0,NOT($L3411),$K3411+$B$26,TRUE,$K3411)</f>
        <v>1.0333333333333345</v>
      </c>
      <c r="L3412" s="3" t="b" cm="1">
        <f t="array" ref="L3412">_xlfn.IFS(AND($I3412&gt;0,$K3412&gt;=$C$5-$B$26),TRUE,$R3412&gt;=$B$6,FALSE,$I3412=0,FALSE,TRUE,$L3411)</f>
        <v>0</v>
      </c>
      <c r="M3412" s="3" t="b" cm="1">
        <f t="array" ref="M3412">_xlfn.IFS($N3412&gt;=$B$4-$B$26,FALSE,AND($I3412&gt;0,$K3412&gt;=$B$5-$B$26),TRUE,AND($L3412,NOT($M3411)),FALSE,$M3411,TRUE,TRUE,FALSE)</f>
        <v>0</v>
      </c>
      <c r="N3412" s="3" cm="1">
        <f t="array" ref="N3412">_xlfn.IFS($M3411,$N3411+$B$26,NOT($M3411),0,TRUE,$M3411)</f>
        <v>0</v>
      </c>
      <c r="O3412" s="3" t="b" cm="1">
        <f t="array" ref="O3412">_xlfn.IFS($M3412,FALSE,AND($L3412,NOT($M3412),$R3412&lt;$B$6,$I3412&gt;0),TRUE,TRUE,FALSE)</f>
        <v>0</v>
      </c>
      <c r="P3412" s="3" cm="1">
        <f t="array" ref="P3412">_xlfn.IFS($P3411&gt;=$C$7-$B$26,0,$O3411,$P3411+$B$26,TRUE,0)</f>
        <v>0</v>
      </c>
      <c r="Q3412" s="3" t="b" cm="1">
        <f t="array" ref="Q3412">_xlfn.IFS(AND($L3412,NOT($M3412),NOT($O3412)),TRUE,$R3412&gt;=$B$6,FALSE,AND($L3412,NOT($M3412),$O3412,$P3412=0),TRUE,TRUE,FALSE)</f>
        <v>0</v>
      </c>
      <c r="R3412" s="3" cm="1">
        <f t="array" ref="R3412">_xlfn.IFS(AND($Q3411,$R3411&lt;$B$6),$R3411+1,AND(NOT($L3411),$R3411&gt;0),0,TRUE,$R3411)</f>
        <v>0</v>
      </c>
      <c r="S3412" s="1" cm="1">
        <f t="array" ref="S3412">_xlfn.IFS(AND(Q3411,I3411&gt;$B$8),S3411+$B$8,AND(Q3411,I3411&lt;=$B$8),S3411+I3411,TRUE,$S3411)</f>
        <v>131</v>
      </c>
      <c r="T3412" s="1">
        <f t="shared" si="210"/>
        <v>11790</v>
      </c>
      <c r="U3412" s="17">
        <f t="shared" si="211"/>
        <v>207.50953358756234</v>
      </c>
      <c r="V3412" s="47" cm="1">
        <f t="array" ref="V3412">_xlfn.IFS($B$6=1,S3412*$B$10,AND(R3411=0,R3412&gt;=1,I3412&gt;=$B$6*$B$8-1),V3411+$B$6*$B$10*$B$8,AND(R3411=0,R3412&gt;=1,I3412&lt;$B$6*$B$8-1),V3411+I3411*$B$10,TRUE,V3411)</f>
        <v>13100</v>
      </c>
      <c r="W3412" s="17">
        <f t="shared" si="212"/>
        <v>230.56614843062482</v>
      </c>
    </row>
    <row r="3413" spans="7:23" x14ac:dyDescent="0.25">
      <c r="G3413" s="15">
        <v>3411</v>
      </c>
      <c r="H3413" s="1">
        <f t="shared" si="209"/>
        <v>56.833333333333336</v>
      </c>
      <c r="I3413" s="15" cm="1">
        <f t="array" ref="I3413">_xlfn.IFS(J3412&gt;=$C$13-$B$26,MINA(I3412+$B$13-S3413+S3412,$B$11),I3412=$B$11,MINA(I3412-S3413+S3412,$B$11),TRUE,MAXA(I3412-S3413+S3412,0))</f>
        <v>0</v>
      </c>
      <c r="J3413" s="1" cm="1">
        <f t="array" ref="J3413">_xlfn.IFS(J3412&gt;=$C$13-$B$26,0,I3412&lt;$B$11,J3412+$B$26,TRUE,0)</f>
        <v>1.3000000000000003</v>
      </c>
      <c r="K3413" s="3" cm="1">
        <f t="array" ref="K3413">_xlfn.IFS(AND(NOT($K3412=0),$L3412),0,NOT($L3412),$K3412+$B$26,TRUE,$K3412)</f>
        <v>1.0500000000000012</v>
      </c>
      <c r="L3413" s="3" t="b" cm="1">
        <f t="array" ref="L3413">_xlfn.IFS(AND($I3413&gt;0,$K3413&gt;=$C$5-$B$26),TRUE,$R3413&gt;=$B$6,FALSE,$I3413=0,FALSE,TRUE,$L3412)</f>
        <v>0</v>
      </c>
      <c r="M3413" s="3" t="b" cm="1">
        <f t="array" ref="M3413">_xlfn.IFS($N3413&gt;=$B$4-$B$26,FALSE,AND($I3413&gt;0,$K3413&gt;=$B$5-$B$26),TRUE,AND($L3413,NOT($M3412)),FALSE,$M3412,TRUE,TRUE,FALSE)</f>
        <v>0</v>
      </c>
      <c r="N3413" s="3" cm="1">
        <f t="array" ref="N3413">_xlfn.IFS($M3412,$N3412+$B$26,NOT($M3412),0,TRUE,$M3412)</f>
        <v>0</v>
      </c>
      <c r="O3413" s="3" t="b" cm="1">
        <f t="array" ref="O3413">_xlfn.IFS($M3413,FALSE,AND($L3413,NOT($M3413),$R3413&lt;$B$6,$I3413&gt;0),TRUE,TRUE,FALSE)</f>
        <v>0</v>
      </c>
      <c r="P3413" s="3" cm="1">
        <f t="array" ref="P3413">_xlfn.IFS($P3412&gt;=$C$7-$B$26,0,$O3412,$P3412+$B$26,TRUE,0)</f>
        <v>0</v>
      </c>
      <c r="Q3413" s="3" t="b" cm="1">
        <f t="array" ref="Q3413">_xlfn.IFS(AND($L3413,NOT($M3413),NOT($O3413)),TRUE,$R3413&gt;=$B$6,FALSE,AND($L3413,NOT($M3413),$O3413,$P3413=0),TRUE,TRUE,FALSE)</f>
        <v>0</v>
      </c>
      <c r="R3413" s="3" cm="1">
        <f t="array" ref="R3413">_xlfn.IFS(AND($Q3412,$R3412&lt;$B$6),$R3412+1,AND(NOT($L3412),$R3412&gt;0),0,TRUE,$R3412)</f>
        <v>0</v>
      </c>
      <c r="S3413" s="1" cm="1">
        <f t="array" ref="S3413">_xlfn.IFS(AND(Q3412,I3412&gt;$B$8),S3412+$B$8,AND(Q3412,I3412&lt;=$B$8),S3412+I3412,TRUE,$S3412)</f>
        <v>131</v>
      </c>
      <c r="T3413" s="1">
        <f t="shared" si="210"/>
        <v>11790</v>
      </c>
      <c r="U3413" s="17">
        <f t="shared" si="211"/>
        <v>207.44868035190615</v>
      </c>
      <c r="V3413" s="47" cm="1">
        <f t="array" ref="V3413">_xlfn.IFS($B$6=1,S3413*$B$10,AND(R3412=0,R3413&gt;=1,I3413&gt;=$B$6*$B$8-1),V3412+$B$6*$B$10*$B$8,AND(R3412=0,R3413&gt;=1,I3413&lt;$B$6*$B$8-1),V3412+I3412*$B$10,TRUE,V3412)</f>
        <v>13100</v>
      </c>
      <c r="W3413" s="17">
        <f t="shared" si="212"/>
        <v>230.49853372434018</v>
      </c>
    </row>
    <row r="3414" spans="7:23" x14ac:dyDescent="0.25">
      <c r="G3414" s="15">
        <v>3412</v>
      </c>
      <c r="H3414" s="1">
        <f t="shared" si="209"/>
        <v>56.85</v>
      </c>
      <c r="I3414" s="15" cm="1">
        <f t="array" ref="I3414">_xlfn.IFS(J3413&gt;=$C$13-$B$26,MINA(I3413+$B$13-S3414+S3413,$B$11),I3413=$B$11,MINA(I3413-S3414+S3413,$B$11),TRUE,MAXA(I3413-S3414+S3413,0))</f>
        <v>0</v>
      </c>
      <c r="J3414" s="1" cm="1">
        <f t="array" ref="J3414">_xlfn.IFS(J3413&gt;=$C$13-$B$26,0,I3413&lt;$B$11,J3413+$B$26,TRUE,0)</f>
        <v>1.3166666666666669</v>
      </c>
      <c r="K3414" s="3" cm="1">
        <f t="array" ref="K3414">_xlfn.IFS(AND(NOT($K3413=0),$L3413),0,NOT($L3413),$K3413+$B$26,TRUE,$K3413)</f>
        <v>1.0666666666666678</v>
      </c>
      <c r="L3414" s="3" t="b" cm="1">
        <f t="array" ref="L3414">_xlfn.IFS(AND($I3414&gt;0,$K3414&gt;=$C$5-$B$26),TRUE,$R3414&gt;=$B$6,FALSE,$I3414=0,FALSE,TRUE,$L3413)</f>
        <v>0</v>
      </c>
      <c r="M3414" s="3" t="b" cm="1">
        <f t="array" ref="M3414">_xlfn.IFS($N3414&gt;=$B$4-$B$26,FALSE,AND($I3414&gt;0,$K3414&gt;=$B$5-$B$26),TRUE,AND($L3414,NOT($M3413)),FALSE,$M3413,TRUE,TRUE,FALSE)</f>
        <v>0</v>
      </c>
      <c r="N3414" s="3" cm="1">
        <f t="array" ref="N3414">_xlfn.IFS($M3413,$N3413+$B$26,NOT($M3413),0,TRUE,$M3413)</f>
        <v>0</v>
      </c>
      <c r="O3414" s="3" t="b" cm="1">
        <f t="array" ref="O3414">_xlfn.IFS($M3414,FALSE,AND($L3414,NOT($M3414),$R3414&lt;$B$6,$I3414&gt;0),TRUE,TRUE,FALSE)</f>
        <v>0</v>
      </c>
      <c r="P3414" s="3" cm="1">
        <f t="array" ref="P3414">_xlfn.IFS($P3413&gt;=$C$7-$B$26,0,$O3413,$P3413+$B$26,TRUE,0)</f>
        <v>0</v>
      </c>
      <c r="Q3414" s="3" t="b" cm="1">
        <f t="array" ref="Q3414">_xlfn.IFS(AND($L3414,NOT($M3414),NOT($O3414)),TRUE,$R3414&gt;=$B$6,FALSE,AND($L3414,NOT($M3414),$O3414,$P3414=0),TRUE,TRUE,FALSE)</f>
        <v>0</v>
      </c>
      <c r="R3414" s="3" cm="1">
        <f t="array" ref="R3414">_xlfn.IFS(AND($Q3413,$R3413&lt;$B$6),$R3413+1,AND(NOT($L3413),$R3413&gt;0),0,TRUE,$R3413)</f>
        <v>0</v>
      </c>
      <c r="S3414" s="1" cm="1">
        <f t="array" ref="S3414">_xlfn.IFS(AND(Q3413,I3413&gt;$B$8),S3413+$B$8,AND(Q3413,I3413&lt;=$B$8),S3413+I3413,TRUE,$S3413)</f>
        <v>131</v>
      </c>
      <c r="T3414" s="1">
        <f t="shared" si="210"/>
        <v>11790</v>
      </c>
      <c r="U3414" s="17">
        <f t="shared" si="211"/>
        <v>207.38786279683376</v>
      </c>
      <c r="V3414" s="47" cm="1">
        <f t="array" ref="V3414">_xlfn.IFS($B$6=1,S3414*$B$10,AND(R3413=0,R3414&gt;=1,I3414&gt;=$B$6*$B$8-1),V3413+$B$6*$B$10*$B$8,AND(R3413=0,R3414&gt;=1,I3414&lt;$B$6*$B$8-1),V3413+I3413*$B$10,TRUE,V3413)</f>
        <v>13100</v>
      </c>
      <c r="W3414" s="17">
        <f t="shared" si="212"/>
        <v>230.43095866314863</v>
      </c>
    </row>
    <row r="3415" spans="7:23" x14ac:dyDescent="0.25">
      <c r="G3415" s="15">
        <v>3413</v>
      </c>
      <c r="H3415" s="1">
        <f t="shared" si="209"/>
        <v>56.866666666666667</v>
      </c>
      <c r="I3415" s="15" cm="1">
        <f t="array" ref="I3415">_xlfn.IFS(J3414&gt;=$C$13-$B$26,MINA(I3414+$B$13-S3415+S3414,$B$11),I3414=$B$11,MINA(I3414-S3415+S3414,$B$11),TRUE,MAXA(I3414-S3415+S3414,0))</f>
        <v>0</v>
      </c>
      <c r="J3415" s="1" cm="1">
        <f t="array" ref="J3415">_xlfn.IFS(J3414&gt;=$C$13-$B$26,0,I3414&lt;$B$11,J3414+$B$26,TRUE,0)</f>
        <v>1.3333333333333335</v>
      </c>
      <c r="K3415" s="3" cm="1">
        <f t="array" ref="K3415">_xlfn.IFS(AND(NOT($K3414=0),$L3414),0,NOT($L3414),$K3414+$B$26,TRUE,$K3414)</f>
        <v>1.0833333333333344</v>
      </c>
      <c r="L3415" s="3" t="b" cm="1">
        <f t="array" ref="L3415">_xlfn.IFS(AND($I3415&gt;0,$K3415&gt;=$C$5-$B$26),TRUE,$R3415&gt;=$B$6,FALSE,$I3415=0,FALSE,TRUE,$L3414)</f>
        <v>0</v>
      </c>
      <c r="M3415" s="3" t="b" cm="1">
        <f t="array" ref="M3415">_xlfn.IFS($N3415&gt;=$B$4-$B$26,FALSE,AND($I3415&gt;0,$K3415&gt;=$B$5-$B$26),TRUE,AND($L3415,NOT($M3414)),FALSE,$M3414,TRUE,TRUE,FALSE)</f>
        <v>0</v>
      </c>
      <c r="N3415" s="3" cm="1">
        <f t="array" ref="N3415">_xlfn.IFS($M3414,$N3414+$B$26,NOT($M3414),0,TRUE,$M3414)</f>
        <v>0</v>
      </c>
      <c r="O3415" s="3" t="b" cm="1">
        <f t="array" ref="O3415">_xlfn.IFS($M3415,FALSE,AND($L3415,NOT($M3415),$R3415&lt;$B$6,$I3415&gt;0),TRUE,TRUE,FALSE)</f>
        <v>0</v>
      </c>
      <c r="P3415" s="3" cm="1">
        <f t="array" ref="P3415">_xlfn.IFS($P3414&gt;=$C$7-$B$26,0,$O3414,$P3414+$B$26,TRUE,0)</f>
        <v>0</v>
      </c>
      <c r="Q3415" s="3" t="b" cm="1">
        <f t="array" ref="Q3415">_xlfn.IFS(AND($L3415,NOT($M3415),NOT($O3415)),TRUE,$R3415&gt;=$B$6,FALSE,AND($L3415,NOT($M3415),$O3415,$P3415=0),TRUE,TRUE,FALSE)</f>
        <v>0</v>
      </c>
      <c r="R3415" s="3" cm="1">
        <f t="array" ref="R3415">_xlfn.IFS(AND($Q3414,$R3414&lt;$B$6),$R3414+1,AND(NOT($L3414),$R3414&gt;0),0,TRUE,$R3414)</f>
        <v>0</v>
      </c>
      <c r="S3415" s="1" cm="1">
        <f t="array" ref="S3415">_xlfn.IFS(AND(Q3414,I3414&gt;$B$8),S3414+$B$8,AND(Q3414,I3414&lt;=$B$8),S3414+I3414,TRUE,$S3414)</f>
        <v>131</v>
      </c>
      <c r="T3415" s="1">
        <f t="shared" si="210"/>
        <v>11790</v>
      </c>
      <c r="U3415" s="17">
        <f t="shared" si="211"/>
        <v>207.32708089097304</v>
      </c>
      <c r="V3415" s="47" cm="1">
        <f t="array" ref="V3415">_xlfn.IFS($B$6=1,S3415*$B$10,AND(R3414=0,R3415&gt;=1,I3415&gt;=$B$6*$B$8-1),V3414+$B$6*$B$10*$B$8,AND(R3414=0,R3415&gt;=1,I3415&lt;$B$6*$B$8-1),V3414+I3414*$B$10,TRUE,V3414)</f>
        <v>13100</v>
      </c>
      <c r="W3415" s="17">
        <f t="shared" si="212"/>
        <v>230.36342321219226</v>
      </c>
    </row>
    <row r="3416" spans="7:23" x14ac:dyDescent="0.25">
      <c r="G3416" s="15">
        <v>3414</v>
      </c>
      <c r="H3416" s="1">
        <f t="shared" si="209"/>
        <v>56.883333333333333</v>
      </c>
      <c r="I3416" s="15" cm="1">
        <f t="array" ref="I3416">_xlfn.IFS(J3415&gt;=$C$13-$B$26,MINA(I3415+$B$13-S3416+S3415,$B$11),I3415=$B$11,MINA(I3415-S3416+S3415,$B$11),TRUE,MAXA(I3415-S3416+S3415,0))</f>
        <v>0</v>
      </c>
      <c r="J3416" s="1" cm="1">
        <f t="array" ref="J3416">_xlfn.IFS(J3415&gt;=$C$13-$B$26,0,I3415&lt;$B$11,J3415+$B$26,TRUE,0)</f>
        <v>1.35</v>
      </c>
      <c r="K3416" s="3" cm="1">
        <f t="array" ref="K3416">_xlfn.IFS(AND(NOT($K3415=0),$L3415),0,NOT($L3415),$K3415+$B$26,TRUE,$K3415)</f>
        <v>1.100000000000001</v>
      </c>
      <c r="L3416" s="3" t="b" cm="1">
        <f t="array" ref="L3416">_xlfn.IFS(AND($I3416&gt;0,$K3416&gt;=$C$5-$B$26),TRUE,$R3416&gt;=$B$6,FALSE,$I3416=0,FALSE,TRUE,$L3415)</f>
        <v>0</v>
      </c>
      <c r="M3416" s="3" t="b" cm="1">
        <f t="array" ref="M3416">_xlfn.IFS($N3416&gt;=$B$4-$B$26,FALSE,AND($I3416&gt;0,$K3416&gt;=$B$5-$B$26),TRUE,AND($L3416,NOT($M3415)),FALSE,$M3415,TRUE,TRUE,FALSE)</f>
        <v>0</v>
      </c>
      <c r="N3416" s="3" cm="1">
        <f t="array" ref="N3416">_xlfn.IFS($M3415,$N3415+$B$26,NOT($M3415),0,TRUE,$M3415)</f>
        <v>0</v>
      </c>
      <c r="O3416" s="3" t="b" cm="1">
        <f t="array" ref="O3416">_xlfn.IFS($M3416,FALSE,AND($L3416,NOT($M3416),$R3416&lt;$B$6,$I3416&gt;0),TRUE,TRUE,FALSE)</f>
        <v>0</v>
      </c>
      <c r="P3416" s="3" cm="1">
        <f t="array" ref="P3416">_xlfn.IFS($P3415&gt;=$C$7-$B$26,0,$O3415,$P3415+$B$26,TRUE,0)</f>
        <v>0</v>
      </c>
      <c r="Q3416" s="3" t="b" cm="1">
        <f t="array" ref="Q3416">_xlfn.IFS(AND($L3416,NOT($M3416),NOT($O3416)),TRUE,$R3416&gt;=$B$6,FALSE,AND($L3416,NOT($M3416),$O3416,$P3416=0),TRUE,TRUE,FALSE)</f>
        <v>0</v>
      </c>
      <c r="R3416" s="3" cm="1">
        <f t="array" ref="R3416">_xlfn.IFS(AND($Q3415,$R3415&lt;$B$6),$R3415+1,AND(NOT($L3415),$R3415&gt;0),0,TRUE,$R3415)</f>
        <v>0</v>
      </c>
      <c r="S3416" s="1" cm="1">
        <f t="array" ref="S3416">_xlfn.IFS(AND(Q3415,I3415&gt;$B$8),S3415+$B$8,AND(Q3415,I3415&lt;=$B$8),S3415+I3415,TRUE,$S3415)</f>
        <v>131</v>
      </c>
      <c r="T3416" s="1">
        <f t="shared" si="210"/>
        <v>11790</v>
      </c>
      <c r="U3416" s="17">
        <f t="shared" si="211"/>
        <v>207.26633460298856</v>
      </c>
      <c r="V3416" s="47" cm="1">
        <f t="array" ref="V3416">_xlfn.IFS($B$6=1,S3416*$B$10,AND(R3415=0,R3416&gt;=1,I3416&gt;=$B$6*$B$8-1),V3415+$B$6*$B$10*$B$8,AND(R3415=0,R3416&gt;=1,I3416&lt;$B$6*$B$8-1),V3415+I3415*$B$10,TRUE,V3415)</f>
        <v>13100</v>
      </c>
      <c r="W3416" s="17">
        <f t="shared" si="212"/>
        <v>230.29592733665396</v>
      </c>
    </row>
    <row r="3417" spans="7:23" x14ac:dyDescent="0.25">
      <c r="G3417" s="15">
        <v>3415</v>
      </c>
      <c r="H3417" s="1">
        <f t="shared" si="209"/>
        <v>56.9</v>
      </c>
      <c r="I3417" s="15" cm="1">
        <f t="array" ref="I3417">_xlfn.IFS(J3416&gt;=$C$13-$B$26,MINA(I3416+$B$13-S3417+S3416,$B$11),I3416=$B$11,MINA(I3416-S3417+S3416,$B$11),TRUE,MAXA(I3416-S3417+S3416,0))</f>
        <v>0</v>
      </c>
      <c r="J3417" s="1" cm="1">
        <f t="array" ref="J3417">_xlfn.IFS(J3416&gt;=$C$13-$B$26,0,I3416&lt;$B$11,J3416+$B$26,TRUE,0)</f>
        <v>1.3666666666666667</v>
      </c>
      <c r="K3417" s="3" cm="1">
        <f t="array" ref="K3417">_xlfn.IFS(AND(NOT($K3416=0),$L3416),0,NOT($L3416),$K3416+$B$26,TRUE,$K3416)</f>
        <v>1.1166666666666676</v>
      </c>
      <c r="L3417" s="3" t="b" cm="1">
        <f t="array" ref="L3417">_xlfn.IFS(AND($I3417&gt;0,$K3417&gt;=$C$5-$B$26),TRUE,$R3417&gt;=$B$6,FALSE,$I3417=0,FALSE,TRUE,$L3416)</f>
        <v>0</v>
      </c>
      <c r="M3417" s="3" t="b" cm="1">
        <f t="array" ref="M3417">_xlfn.IFS($N3417&gt;=$B$4-$B$26,FALSE,AND($I3417&gt;0,$K3417&gt;=$B$5-$B$26),TRUE,AND($L3417,NOT($M3416)),FALSE,$M3416,TRUE,TRUE,FALSE)</f>
        <v>0</v>
      </c>
      <c r="N3417" s="3" cm="1">
        <f t="array" ref="N3417">_xlfn.IFS($M3416,$N3416+$B$26,NOT($M3416),0,TRUE,$M3416)</f>
        <v>0</v>
      </c>
      <c r="O3417" s="3" t="b" cm="1">
        <f t="array" ref="O3417">_xlfn.IFS($M3417,FALSE,AND($L3417,NOT($M3417),$R3417&lt;$B$6,$I3417&gt;0),TRUE,TRUE,FALSE)</f>
        <v>0</v>
      </c>
      <c r="P3417" s="3" cm="1">
        <f t="array" ref="P3417">_xlfn.IFS($P3416&gt;=$C$7-$B$26,0,$O3416,$P3416+$B$26,TRUE,0)</f>
        <v>0</v>
      </c>
      <c r="Q3417" s="3" t="b" cm="1">
        <f t="array" ref="Q3417">_xlfn.IFS(AND($L3417,NOT($M3417),NOT($O3417)),TRUE,$R3417&gt;=$B$6,FALSE,AND($L3417,NOT($M3417),$O3417,$P3417=0),TRUE,TRUE,FALSE)</f>
        <v>0</v>
      </c>
      <c r="R3417" s="3" cm="1">
        <f t="array" ref="R3417">_xlfn.IFS(AND($Q3416,$R3416&lt;$B$6),$R3416+1,AND(NOT($L3416),$R3416&gt;0),0,TRUE,$R3416)</f>
        <v>0</v>
      </c>
      <c r="S3417" s="1" cm="1">
        <f t="array" ref="S3417">_xlfn.IFS(AND(Q3416,I3416&gt;$B$8),S3416+$B$8,AND(Q3416,I3416&lt;=$B$8),S3416+I3416,TRUE,$S3416)</f>
        <v>131</v>
      </c>
      <c r="T3417" s="1">
        <f t="shared" si="210"/>
        <v>11790</v>
      </c>
      <c r="U3417" s="17">
        <f t="shared" si="211"/>
        <v>207.20562390158173</v>
      </c>
      <c r="V3417" s="47" cm="1">
        <f t="array" ref="V3417">_xlfn.IFS($B$6=1,S3417*$B$10,AND(R3416=0,R3417&gt;=1,I3417&gt;=$B$6*$B$8-1),V3416+$B$6*$B$10*$B$8,AND(R3416=0,R3417&gt;=1,I3417&lt;$B$6*$B$8-1),V3416+I3416*$B$10,TRUE,V3416)</f>
        <v>13100</v>
      </c>
      <c r="W3417" s="17">
        <f t="shared" si="212"/>
        <v>230.22847100175747</v>
      </c>
    </row>
    <row r="3418" spans="7:23" x14ac:dyDescent="0.25">
      <c r="G3418" s="15">
        <v>3416</v>
      </c>
      <c r="H3418" s="1">
        <f t="shared" si="209"/>
        <v>56.916666666666664</v>
      </c>
      <c r="I3418" s="15" cm="1">
        <f t="array" ref="I3418">_xlfn.IFS(J3417&gt;=$C$13-$B$26,MINA(I3417+$B$13-S3418+S3417,$B$11),I3417=$B$11,MINA(I3417-S3418+S3417,$B$11),TRUE,MAXA(I3417-S3418+S3417,0))</f>
        <v>0</v>
      </c>
      <c r="J3418" s="1" cm="1">
        <f t="array" ref="J3418">_xlfn.IFS(J3417&gt;=$C$13-$B$26,0,I3417&lt;$B$11,J3417+$B$26,TRUE,0)</f>
        <v>1.3833333333333333</v>
      </c>
      <c r="K3418" s="3" cm="1">
        <f t="array" ref="K3418">_xlfn.IFS(AND(NOT($K3417=0),$L3417),0,NOT($L3417),$K3417+$B$26,TRUE,$K3417)</f>
        <v>1.1333333333333342</v>
      </c>
      <c r="L3418" s="3" t="b" cm="1">
        <f t="array" ref="L3418">_xlfn.IFS(AND($I3418&gt;0,$K3418&gt;=$C$5-$B$26),TRUE,$R3418&gt;=$B$6,FALSE,$I3418=0,FALSE,TRUE,$L3417)</f>
        <v>0</v>
      </c>
      <c r="M3418" s="3" t="b" cm="1">
        <f t="array" ref="M3418">_xlfn.IFS($N3418&gt;=$B$4-$B$26,FALSE,AND($I3418&gt;0,$K3418&gt;=$B$5-$B$26),TRUE,AND($L3418,NOT($M3417)),FALSE,$M3417,TRUE,TRUE,FALSE)</f>
        <v>0</v>
      </c>
      <c r="N3418" s="3" cm="1">
        <f t="array" ref="N3418">_xlfn.IFS($M3417,$N3417+$B$26,NOT($M3417),0,TRUE,$M3417)</f>
        <v>0</v>
      </c>
      <c r="O3418" s="3" t="b" cm="1">
        <f t="array" ref="O3418">_xlfn.IFS($M3418,FALSE,AND($L3418,NOT($M3418),$R3418&lt;$B$6,$I3418&gt;0),TRUE,TRUE,FALSE)</f>
        <v>0</v>
      </c>
      <c r="P3418" s="3" cm="1">
        <f t="array" ref="P3418">_xlfn.IFS($P3417&gt;=$C$7-$B$26,0,$O3417,$P3417+$B$26,TRUE,0)</f>
        <v>0</v>
      </c>
      <c r="Q3418" s="3" t="b" cm="1">
        <f t="array" ref="Q3418">_xlfn.IFS(AND($L3418,NOT($M3418),NOT($O3418)),TRUE,$R3418&gt;=$B$6,FALSE,AND($L3418,NOT($M3418),$O3418,$P3418=0),TRUE,TRUE,FALSE)</f>
        <v>0</v>
      </c>
      <c r="R3418" s="3" cm="1">
        <f t="array" ref="R3418">_xlfn.IFS(AND($Q3417,$R3417&lt;$B$6),$R3417+1,AND(NOT($L3417),$R3417&gt;0),0,TRUE,$R3417)</f>
        <v>0</v>
      </c>
      <c r="S3418" s="1" cm="1">
        <f t="array" ref="S3418">_xlfn.IFS(AND(Q3417,I3417&gt;$B$8),S3417+$B$8,AND(Q3417,I3417&lt;=$B$8),S3417+I3417,TRUE,$S3417)</f>
        <v>131</v>
      </c>
      <c r="T3418" s="1">
        <f t="shared" si="210"/>
        <v>11790</v>
      </c>
      <c r="U3418" s="17">
        <f t="shared" si="211"/>
        <v>207.1449487554905</v>
      </c>
      <c r="V3418" s="47" cm="1">
        <f t="array" ref="V3418">_xlfn.IFS($B$6=1,S3418*$B$10,AND(R3417=0,R3418&gt;=1,I3418&gt;=$B$6*$B$8-1),V3417+$B$6*$B$10*$B$8,AND(R3417=0,R3418&gt;=1,I3418&lt;$B$6*$B$8-1),V3417+I3417*$B$10,TRUE,V3417)</f>
        <v>13100</v>
      </c>
      <c r="W3418" s="17">
        <f t="shared" si="212"/>
        <v>230.16105417276722</v>
      </c>
    </row>
    <row r="3419" spans="7:23" x14ac:dyDescent="0.25">
      <c r="G3419" s="15">
        <v>3417</v>
      </c>
      <c r="H3419" s="1">
        <f t="shared" si="209"/>
        <v>56.93333333333333</v>
      </c>
      <c r="I3419" s="15" cm="1">
        <f t="array" ref="I3419">_xlfn.IFS(J3418&gt;=$C$13-$B$26,MINA(I3418+$B$13-S3419+S3418,$B$11),I3418=$B$11,MINA(I3418-S3419+S3418,$B$11),TRUE,MAXA(I3418-S3419+S3418,0))</f>
        <v>0</v>
      </c>
      <c r="J3419" s="1" cm="1">
        <f t="array" ref="J3419">_xlfn.IFS(J3418&gt;=$C$13-$B$26,0,I3418&lt;$B$11,J3418+$B$26,TRUE,0)</f>
        <v>1.4</v>
      </c>
      <c r="K3419" s="3" cm="1">
        <f t="array" ref="K3419">_xlfn.IFS(AND(NOT($K3418=0),$L3418),0,NOT($L3418),$K3418+$B$26,TRUE,$K3418)</f>
        <v>1.1500000000000008</v>
      </c>
      <c r="L3419" s="3" t="b" cm="1">
        <f t="array" ref="L3419">_xlfn.IFS(AND($I3419&gt;0,$K3419&gt;=$C$5-$B$26),TRUE,$R3419&gt;=$B$6,FALSE,$I3419=0,FALSE,TRUE,$L3418)</f>
        <v>0</v>
      </c>
      <c r="M3419" s="3" t="b" cm="1">
        <f t="array" ref="M3419">_xlfn.IFS($N3419&gt;=$B$4-$B$26,FALSE,AND($I3419&gt;0,$K3419&gt;=$B$5-$B$26),TRUE,AND($L3419,NOT($M3418)),FALSE,$M3418,TRUE,TRUE,FALSE)</f>
        <v>0</v>
      </c>
      <c r="N3419" s="3" cm="1">
        <f t="array" ref="N3419">_xlfn.IFS($M3418,$N3418+$B$26,NOT($M3418),0,TRUE,$M3418)</f>
        <v>0</v>
      </c>
      <c r="O3419" s="3" t="b" cm="1">
        <f t="array" ref="O3419">_xlfn.IFS($M3419,FALSE,AND($L3419,NOT($M3419),$R3419&lt;$B$6,$I3419&gt;0),TRUE,TRUE,FALSE)</f>
        <v>0</v>
      </c>
      <c r="P3419" s="3" cm="1">
        <f t="array" ref="P3419">_xlfn.IFS($P3418&gt;=$C$7-$B$26,0,$O3418,$P3418+$B$26,TRUE,0)</f>
        <v>0</v>
      </c>
      <c r="Q3419" s="3" t="b" cm="1">
        <f t="array" ref="Q3419">_xlfn.IFS(AND($L3419,NOT($M3419),NOT($O3419)),TRUE,$R3419&gt;=$B$6,FALSE,AND($L3419,NOT($M3419),$O3419,$P3419=0),TRUE,TRUE,FALSE)</f>
        <v>0</v>
      </c>
      <c r="R3419" s="3" cm="1">
        <f t="array" ref="R3419">_xlfn.IFS(AND($Q3418,$R3418&lt;$B$6),$R3418+1,AND(NOT($L3418),$R3418&gt;0),0,TRUE,$R3418)</f>
        <v>0</v>
      </c>
      <c r="S3419" s="1" cm="1">
        <f t="array" ref="S3419">_xlfn.IFS(AND(Q3418,I3418&gt;$B$8),S3418+$B$8,AND(Q3418,I3418&lt;=$B$8),S3418+I3418,TRUE,$S3418)</f>
        <v>131</v>
      </c>
      <c r="T3419" s="1">
        <f t="shared" si="210"/>
        <v>11790</v>
      </c>
      <c r="U3419" s="17">
        <f t="shared" si="211"/>
        <v>207.08430913348948</v>
      </c>
      <c r="V3419" s="47" cm="1">
        <f t="array" ref="V3419">_xlfn.IFS($B$6=1,S3419*$B$10,AND(R3418=0,R3419&gt;=1,I3419&gt;=$B$6*$B$8-1),V3418+$B$6*$B$10*$B$8,AND(R3418=0,R3419&gt;=1,I3419&lt;$B$6*$B$8-1),V3418+I3418*$B$10,TRUE,V3418)</f>
        <v>13100</v>
      </c>
      <c r="W3419" s="17">
        <f t="shared" si="212"/>
        <v>230.0936768149883</v>
      </c>
    </row>
    <row r="3420" spans="7:23" x14ac:dyDescent="0.25">
      <c r="G3420" s="15">
        <v>3418</v>
      </c>
      <c r="H3420" s="1">
        <f t="shared" si="209"/>
        <v>56.949999999999996</v>
      </c>
      <c r="I3420" s="15" cm="1">
        <f t="array" ref="I3420">_xlfn.IFS(J3419&gt;=$C$13-$B$26,MINA(I3419+$B$13-S3420+S3419,$B$11),I3419=$B$11,MINA(I3419-S3420+S3419,$B$11),TRUE,MAXA(I3419-S3420+S3419,0))</f>
        <v>0</v>
      </c>
      <c r="J3420" s="1" cm="1">
        <f t="array" ref="J3420">_xlfn.IFS(J3419&gt;=$C$13-$B$26,0,I3419&lt;$B$11,J3419+$B$26,TRUE,0)</f>
        <v>1.4166666666666665</v>
      </c>
      <c r="K3420" s="3" cm="1">
        <f t="array" ref="K3420">_xlfn.IFS(AND(NOT($K3419=0),$L3419),0,NOT($L3419),$K3419+$B$26,TRUE,$K3419)</f>
        <v>1.1666666666666674</v>
      </c>
      <c r="L3420" s="3" t="b" cm="1">
        <f t="array" ref="L3420">_xlfn.IFS(AND($I3420&gt;0,$K3420&gt;=$C$5-$B$26),TRUE,$R3420&gt;=$B$6,FALSE,$I3420=0,FALSE,TRUE,$L3419)</f>
        <v>0</v>
      </c>
      <c r="M3420" s="3" t="b" cm="1">
        <f t="array" ref="M3420">_xlfn.IFS($N3420&gt;=$B$4-$B$26,FALSE,AND($I3420&gt;0,$K3420&gt;=$B$5-$B$26),TRUE,AND($L3420,NOT($M3419)),FALSE,$M3419,TRUE,TRUE,FALSE)</f>
        <v>0</v>
      </c>
      <c r="N3420" s="3" cm="1">
        <f t="array" ref="N3420">_xlfn.IFS($M3419,$N3419+$B$26,NOT($M3419),0,TRUE,$M3419)</f>
        <v>0</v>
      </c>
      <c r="O3420" s="3" t="b" cm="1">
        <f t="array" ref="O3420">_xlfn.IFS($M3420,FALSE,AND($L3420,NOT($M3420),$R3420&lt;$B$6,$I3420&gt;0),TRUE,TRUE,FALSE)</f>
        <v>0</v>
      </c>
      <c r="P3420" s="3" cm="1">
        <f t="array" ref="P3420">_xlfn.IFS($P3419&gt;=$C$7-$B$26,0,$O3419,$P3419+$B$26,TRUE,0)</f>
        <v>0</v>
      </c>
      <c r="Q3420" s="3" t="b" cm="1">
        <f t="array" ref="Q3420">_xlfn.IFS(AND($L3420,NOT($M3420),NOT($O3420)),TRUE,$R3420&gt;=$B$6,FALSE,AND($L3420,NOT($M3420),$O3420,$P3420=0),TRUE,TRUE,FALSE)</f>
        <v>0</v>
      </c>
      <c r="R3420" s="3" cm="1">
        <f t="array" ref="R3420">_xlfn.IFS(AND($Q3419,$R3419&lt;$B$6),$R3419+1,AND(NOT($L3419),$R3419&gt;0),0,TRUE,$R3419)</f>
        <v>0</v>
      </c>
      <c r="S3420" s="1" cm="1">
        <f t="array" ref="S3420">_xlfn.IFS(AND(Q3419,I3419&gt;$B$8),S3419+$B$8,AND(Q3419,I3419&lt;=$B$8),S3419+I3419,TRUE,$S3419)</f>
        <v>131</v>
      </c>
      <c r="T3420" s="1">
        <f t="shared" si="210"/>
        <v>11790</v>
      </c>
      <c r="U3420" s="17">
        <f t="shared" si="211"/>
        <v>207.02370500438983</v>
      </c>
      <c r="V3420" s="47" cm="1">
        <f t="array" ref="V3420">_xlfn.IFS($B$6=1,S3420*$B$10,AND(R3419=0,R3420&gt;=1,I3420&gt;=$B$6*$B$8-1),V3419+$B$6*$B$10*$B$8,AND(R3419=0,R3420&gt;=1,I3420&lt;$B$6*$B$8-1),V3419+I3419*$B$10,TRUE,V3419)</f>
        <v>13100</v>
      </c>
      <c r="W3420" s="17">
        <f t="shared" si="212"/>
        <v>230.02633889376648</v>
      </c>
    </row>
    <row r="3421" spans="7:23" x14ac:dyDescent="0.25">
      <c r="G3421" s="15">
        <v>3419</v>
      </c>
      <c r="H3421" s="1">
        <f t="shared" si="209"/>
        <v>56.966666666666669</v>
      </c>
      <c r="I3421" s="15" cm="1">
        <f t="array" ref="I3421">_xlfn.IFS(J3420&gt;=$C$13-$B$26,MINA(I3420+$B$13-S3421+S3420,$B$11),I3420=$B$11,MINA(I3420-S3421+S3420,$B$11),TRUE,MAXA(I3420-S3421+S3420,0))</f>
        <v>0</v>
      </c>
      <c r="J3421" s="1" cm="1">
        <f t="array" ref="J3421">_xlfn.IFS(J3420&gt;=$C$13-$B$26,0,I3420&lt;$B$11,J3420+$B$26,TRUE,0)</f>
        <v>1.4333333333333331</v>
      </c>
      <c r="K3421" s="3" cm="1">
        <f t="array" ref="K3421">_xlfn.IFS(AND(NOT($K3420=0),$L3420),0,NOT($L3420),$K3420+$B$26,TRUE,$K3420)</f>
        <v>1.183333333333334</v>
      </c>
      <c r="L3421" s="3" t="b" cm="1">
        <f t="array" ref="L3421">_xlfn.IFS(AND($I3421&gt;0,$K3421&gt;=$C$5-$B$26),TRUE,$R3421&gt;=$B$6,FALSE,$I3421=0,FALSE,TRUE,$L3420)</f>
        <v>0</v>
      </c>
      <c r="M3421" s="3" t="b" cm="1">
        <f t="array" ref="M3421">_xlfn.IFS($N3421&gt;=$B$4-$B$26,FALSE,AND($I3421&gt;0,$K3421&gt;=$B$5-$B$26),TRUE,AND($L3421,NOT($M3420)),FALSE,$M3420,TRUE,TRUE,FALSE)</f>
        <v>0</v>
      </c>
      <c r="N3421" s="3" cm="1">
        <f t="array" ref="N3421">_xlfn.IFS($M3420,$N3420+$B$26,NOT($M3420),0,TRUE,$M3420)</f>
        <v>0</v>
      </c>
      <c r="O3421" s="3" t="b" cm="1">
        <f t="array" ref="O3421">_xlfn.IFS($M3421,FALSE,AND($L3421,NOT($M3421),$R3421&lt;$B$6,$I3421&gt;0),TRUE,TRUE,FALSE)</f>
        <v>0</v>
      </c>
      <c r="P3421" s="3" cm="1">
        <f t="array" ref="P3421">_xlfn.IFS($P3420&gt;=$C$7-$B$26,0,$O3420,$P3420+$B$26,TRUE,0)</f>
        <v>0</v>
      </c>
      <c r="Q3421" s="3" t="b" cm="1">
        <f t="array" ref="Q3421">_xlfn.IFS(AND($L3421,NOT($M3421),NOT($O3421)),TRUE,$R3421&gt;=$B$6,FALSE,AND($L3421,NOT($M3421),$O3421,$P3421=0),TRUE,TRUE,FALSE)</f>
        <v>0</v>
      </c>
      <c r="R3421" s="3" cm="1">
        <f t="array" ref="R3421">_xlfn.IFS(AND($Q3420,$R3420&lt;$B$6),$R3420+1,AND(NOT($L3420),$R3420&gt;0),0,TRUE,$R3420)</f>
        <v>0</v>
      </c>
      <c r="S3421" s="1" cm="1">
        <f t="array" ref="S3421">_xlfn.IFS(AND(Q3420,I3420&gt;$B$8),S3420+$B$8,AND(Q3420,I3420&lt;=$B$8),S3420+I3420,TRUE,$S3420)</f>
        <v>131</v>
      </c>
      <c r="T3421" s="1">
        <f t="shared" si="210"/>
        <v>11790</v>
      </c>
      <c r="U3421" s="17">
        <f t="shared" si="211"/>
        <v>206.9631363370392</v>
      </c>
      <c r="V3421" s="47" cm="1">
        <f t="array" ref="V3421">_xlfn.IFS($B$6=1,S3421*$B$10,AND(R3420=0,R3421&gt;=1,I3421&gt;=$B$6*$B$8-1),V3420+$B$6*$B$10*$B$8,AND(R3420=0,R3421&gt;=1,I3421&lt;$B$6*$B$8-1),V3420+I3420*$B$10,TRUE,V3420)</f>
        <v>13100</v>
      </c>
      <c r="W3421" s="17">
        <f t="shared" si="212"/>
        <v>229.95904037448798</v>
      </c>
    </row>
    <row r="3422" spans="7:23" x14ac:dyDescent="0.25">
      <c r="G3422" s="15">
        <v>3420</v>
      </c>
      <c r="H3422" s="1">
        <f t="shared" si="209"/>
        <v>56.983333333333334</v>
      </c>
      <c r="I3422" s="15" cm="1">
        <f t="array" ref="I3422">_xlfn.IFS(J3421&gt;=$C$13-$B$26,MINA(I3421+$B$13-S3422+S3421,$B$11),I3421=$B$11,MINA(I3421-S3422+S3421,$B$11),TRUE,MAXA(I3421-S3422+S3421,0))</f>
        <v>0</v>
      </c>
      <c r="J3422" s="1" cm="1">
        <f t="array" ref="J3422">_xlfn.IFS(J3421&gt;=$C$13-$B$26,0,I3421&lt;$B$11,J3421+$B$26,TRUE,0)</f>
        <v>1.4499999999999997</v>
      </c>
      <c r="K3422" s="3" cm="1">
        <f t="array" ref="K3422">_xlfn.IFS(AND(NOT($K3421=0),$L3421),0,NOT($L3421),$K3421+$B$26,TRUE,$K3421)</f>
        <v>1.2000000000000006</v>
      </c>
      <c r="L3422" s="3" t="b" cm="1">
        <f t="array" ref="L3422">_xlfn.IFS(AND($I3422&gt;0,$K3422&gt;=$C$5-$B$26),TRUE,$R3422&gt;=$B$6,FALSE,$I3422=0,FALSE,TRUE,$L3421)</f>
        <v>0</v>
      </c>
      <c r="M3422" s="3" t="b" cm="1">
        <f t="array" ref="M3422">_xlfn.IFS($N3422&gt;=$B$4-$B$26,FALSE,AND($I3422&gt;0,$K3422&gt;=$B$5-$B$26),TRUE,AND($L3422,NOT($M3421)),FALSE,$M3421,TRUE,TRUE,FALSE)</f>
        <v>0</v>
      </c>
      <c r="N3422" s="3" cm="1">
        <f t="array" ref="N3422">_xlfn.IFS($M3421,$N3421+$B$26,NOT($M3421),0,TRUE,$M3421)</f>
        <v>0</v>
      </c>
      <c r="O3422" s="3" t="b" cm="1">
        <f t="array" ref="O3422">_xlfn.IFS($M3422,FALSE,AND($L3422,NOT($M3422),$R3422&lt;$B$6,$I3422&gt;0),TRUE,TRUE,FALSE)</f>
        <v>0</v>
      </c>
      <c r="P3422" s="3" cm="1">
        <f t="array" ref="P3422">_xlfn.IFS($P3421&gt;=$C$7-$B$26,0,$O3421,$P3421+$B$26,TRUE,0)</f>
        <v>0</v>
      </c>
      <c r="Q3422" s="3" t="b" cm="1">
        <f t="array" ref="Q3422">_xlfn.IFS(AND($L3422,NOT($M3422),NOT($O3422)),TRUE,$R3422&gt;=$B$6,FALSE,AND($L3422,NOT($M3422),$O3422,$P3422=0),TRUE,TRUE,FALSE)</f>
        <v>0</v>
      </c>
      <c r="R3422" s="3" cm="1">
        <f t="array" ref="R3422">_xlfn.IFS(AND($Q3421,$R3421&lt;$B$6),$R3421+1,AND(NOT($L3421),$R3421&gt;0),0,TRUE,$R3421)</f>
        <v>0</v>
      </c>
      <c r="S3422" s="1" cm="1">
        <f t="array" ref="S3422">_xlfn.IFS(AND(Q3421,I3421&gt;$B$8),S3421+$B$8,AND(Q3421,I3421&lt;=$B$8),S3421+I3421,TRUE,$S3421)</f>
        <v>131</v>
      </c>
      <c r="T3422" s="1">
        <f t="shared" si="210"/>
        <v>11790</v>
      </c>
      <c r="U3422" s="17">
        <f t="shared" si="211"/>
        <v>206.90260310032173</v>
      </c>
      <c r="V3422" s="47" cm="1">
        <f t="array" ref="V3422">_xlfn.IFS($B$6=1,S3422*$B$10,AND(R3421=0,R3422&gt;=1,I3422&gt;=$B$6*$B$8-1),V3421+$B$6*$B$10*$B$8,AND(R3421=0,R3422&gt;=1,I3422&lt;$B$6*$B$8-1),V3421+I3421*$B$10,TRUE,V3421)</f>
        <v>13100</v>
      </c>
      <c r="W3422" s="17">
        <f t="shared" si="212"/>
        <v>229.89178122257971</v>
      </c>
    </row>
    <row r="3423" spans="7:23" x14ac:dyDescent="0.25">
      <c r="G3423" s="15">
        <v>3421</v>
      </c>
      <c r="H3423" s="1">
        <f t="shared" si="209"/>
        <v>57</v>
      </c>
      <c r="I3423" s="15" cm="1">
        <f t="array" ref="I3423">_xlfn.IFS(J3422&gt;=$C$13-$B$26,MINA(I3422+$B$13-S3423+S3422,$B$11),I3422=$B$11,MINA(I3422-S3423+S3422,$B$11),TRUE,MAXA(I3422-S3423+S3422,0))</f>
        <v>0</v>
      </c>
      <c r="J3423" s="1" cm="1">
        <f t="array" ref="J3423">_xlfn.IFS(J3422&gt;=$C$13-$B$26,0,I3422&lt;$B$11,J3422+$B$26,TRUE,0)</f>
        <v>1.4666666666666663</v>
      </c>
      <c r="K3423" s="3" cm="1">
        <f t="array" ref="K3423">_xlfn.IFS(AND(NOT($K3422=0),$L3422),0,NOT($L3422),$K3422+$B$26,TRUE,$K3422)</f>
        <v>1.2166666666666672</v>
      </c>
      <c r="L3423" s="3" t="b" cm="1">
        <f t="array" ref="L3423">_xlfn.IFS(AND($I3423&gt;0,$K3423&gt;=$C$5-$B$26),TRUE,$R3423&gt;=$B$6,FALSE,$I3423=0,FALSE,TRUE,$L3422)</f>
        <v>0</v>
      </c>
      <c r="M3423" s="3" t="b" cm="1">
        <f t="array" ref="M3423">_xlfn.IFS($N3423&gt;=$B$4-$B$26,FALSE,AND($I3423&gt;0,$K3423&gt;=$B$5-$B$26),TRUE,AND($L3423,NOT($M3422)),FALSE,$M3422,TRUE,TRUE,FALSE)</f>
        <v>0</v>
      </c>
      <c r="N3423" s="3" cm="1">
        <f t="array" ref="N3423">_xlfn.IFS($M3422,$N3422+$B$26,NOT($M3422),0,TRUE,$M3422)</f>
        <v>0</v>
      </c>
      <c r="O3423" s="3" t="b" cm="1">
        <f t="array" ref="O3423">_xlfn.IFS($M3423,FALSE,AND($L3423,NOT($M3423),$R3423&lt;$B$6,$I3423&gt;0),TRUE,TRUE,FALSE)</f>
        <v>0</v>
      </c>
      <c r="P3423" s="3" cm="1">
        <f t="array" ref="P3423">_xlfn.IFS($P3422&gt;=$C$7-$B$26,0,$O3422,$P3422+$B$26,TRUE,0)</f>
        <v>0</v>
      </c>
      <c r="Q3423" s="3" t="b" cm="1">
        <f t="array" ref="Q3423">_xlfn.IFS(AND($L3423,NOT($M3423),NOT($O3423)),TRUE,$R3423&gt;=$B$6,FALSE,AND($L3423,NOT($M3423),$O3423,$P3423=0),TRUE,TRUE,FALSE)</f>
        <v>0</v>
      </c>
      <c r="R3423" s="3" cm="1">
        <f t="array" ref="R3423">_xlfn.IFS(AND($Q3422,$R3422&lt;$B$6),$R3422+1,AND(NOT($L3422),$R3422&gt;0),0,TRUE,$R3422)</f>
        <v>0</v>
      </c>
      <c r="S3423" s="1" cm="1">
        <f t="array" ref="S3423">_xlfn.IFS(AND(Q3422,I3422&gt;$B$8),S3422+$B$8,AND(Q3422,I3422&lt;=$B$8),S3422+I3422,TRUE,$S3422)</f>
        <v>131</v>
      </c>
      <c r="T3423" s="1">
        <f t="shared" si="210"/>
        <v>11790</v>
      </c>
      <c r="U3423" s="17">
        <f t="shared" si="211"/>
        <v>206.84210526315789</v>
      </c>
      <c r="V3423" s="47" cm="1">
        <f t="array" ref="V3423">_xlfn.IFS($B$6=1,S3423*$B$10,AND(R3422=0,R3423&gt;=1,I3423&gt;=$B$6*$B$8-1),V3422+$B$6*$B$10*$B$8,AND(R3422=0,R3423&gt;=1,I3423&lt;$B$6*$B$8-1),V3422+I3422*$B$10,TRUE,V3422)</f>
        <v>13100</v>
      </c>
      <c r="W3423" s="17">
        <f t="shared" si="212"/>
        <v>229.82456140350877</v>
      </c>
    </row>
    <row r="3424" spans="7:23" x14ac:dyDescent="0.25">
      <c r="G3424" s="15">
        <v>3422</v>
      </c>
      <c r="H3424" s="1">
        <f t="shared" si="209"/>
        <v>57.016666666666666</v>
      </c>
      <c r="I3424" s="15" cm="1">
        <f t="array" ref="I3424">_xlfn.IFS(J3423&gt;=$C$13-$B$26,MINA(I3423+$B$13-S3424+S3423,$B$11),I3423=$B$11,MINA(I3423-S3424+S3423,$B$11),TRUE,MAXA(I3423-S3424+S3423,0))</f>
        <v>0</v>
      </c>
      <c r="J3424" s="1" cm="1">
        <f t="array" ref="J3424">_xlfn.IFS(J3423&gt;=$C$13-$B$26,0,I3423&lt;$B$11,J3423+$B$26,TRUE,0)</f>
        <v>1.4833333333333329</v>
      </c>
      <c r="K3424" s="3" cm="1">
        <f t="array" ref="K3424">_xlfn.IFS(AND(NOT($K3423=0),$L3423),0,NOT($L3423),$K3423+$B$26,TRUE,$K3423)</f>
        <v>1.2333333333333338</v>
      </c>
      <c r="L3424" s="3" t="b" cm="1">
        <f t="array" ref="L3424">_xlfn.IFS(AND($I3424&gt;0,$K3424&gt;=$C$5-$B$26),TRUE,$R3424&gt;=$B$6,FALSE,$I3424=0,FALSE,TRUE,$L3423)</f>
        <v>0</v>
      </c>
      <c r="M3424" s="3" t="b" cm="1">
        <f t="array" ref="M3424">_xlfn.IFS($N3424&gt;=$B$4-$B$26,FALSE,AND($I3424&gt;0,$K3424&gt;=$B$5-$B$26),TRUE,AND($L3424,NOT($M3423)),FALSE,$M3423,TRUE,TRUE,FALSE)</f>
        <v>0</v>
      </c>
      <c r="N3424" s="3" cm="1">
        <f t="array" ref="N3424">_xlfn.IFS($M3423,$N3423+$B$26,NOT($M3423),0,TRUE,$M3423)</f>
        <v>0</v>
      </c>
      <c r="O3424" s="3" t="b" cm="1">
        <f t="array" ref="O3424">_xlfn.IFS($M3424,FALSE,AND($L3424,NOT($M3424),$R3424&lt;$B$6,$I3424&gt;0),TRUE,TRUE,FALSE)</f>
        <v>0</v>
      </c>
      <c r="P3424" s="3" cm="1">
        <f t="array" ref="P3424">_xlfn.IFS($P3423&gt;=$C$7-$B$26,0,$O3423,$P3423+$B$26,TRUE,0)</f>
        <v>0</v>
      </c>
      <c r="Q3424" s="3" t="b" cm="1">
        <f t="array" ref="Q3424">_xlfn.IFS(AND($L3424,NOT($M3424),NOT($O3424)),TRUE,$R3424&gt;=$B$6,FALSE,AND($L3424,NOT($M3424),$O3424,$P3424=0),TRUE,TRUE,FALSE)</f>
        <v>0</v>
      </c>
      <c r="R3424" s="3" cm="1">
        <f t="array" ref="R3424">_xlfn.IFS(AND($Q3423,$R3423&lt;$B$6),$R3423+1,AND(NOT($L3423),$R3423&gt;0),0,TRUE,$R3423)</f>
        <v>0</v>
      </c>
      <c r="S3424" s="1" cm="1">
        <f t="array" ref="S3424">_xlfn.IFS(AND(Q3423,I3423&gt;$B$8),S3423+$B$8,AND(Q3423,I3423&lt;=$B$8),S3423+I3423,TRUE,$S3423)</f>
        <v>131</v>
      </c>
      <c r="T3424" s="1">
        <f t="shared" si="210"/>
        <v>11790</v>
      </c>
      <c r="U3424" s="17">
        <f t="shared" si="211"/>
        <v>206.78164279450453</v>
      </c>
      <c r="V3424" s="47" cm="1">
        <f t="array" ref="V3424">_xlfn.IFS($B$6=1,S3424*$B$10,AND(R3423=0,R3424&gt;=1,I3424&gt;=$B$6*$B$8-1),V3423+$B$6*$B$10*$B$8,AND(R3423=0,R3424&gt;=1,I3424&lt;$B$6*$B$8-1),V3423+I3423*$B$10,TRUE,V3423)</f>
        <v>13100</v>
      </c>
      <c r="W3424" s="17">
        <f t="shared" si="212"/>
        <v>229.75738088278283</v>
      </c>
    </row>
    <row r="3425" spans="7:23" x14ac:dyDescent="0.25">
      <c r="G3425" s="15">
        <v>3423</v>
      </c>
      <c r="H3425" s="1">
        <f t="shared" si="209"/>
        <v>57.033333333333331</v>
      </c>
      <c r="I3425" s="15" cm="1">
        <f t="array" ref="I3425">_xlfn.IFS(J3424&gt;=$C$13-$B$26,MINA(I3424+$B$13-S3425+S3424,$B$11),I3424=$B$11,MINA(I3424-S3425+S3424,$B$11),TRUE,MAXA(I3424-S3425+S3424,0))</f>
        <v>3</v>
      </c>
      <c r="J3425" s="1" cm="1">
        <f t="array" ref="J3425">_xlfn.IFS(J3424&gt;=$C$13-$B$26,0,I3424&lt;$B$11,J3424+$B$26,TRUE,0)</f>
        <v>0</v>
      </c>
      <c r="K3425" s="3" cm="1">
        <f t="array" ref="K3425">_xlfn.IFS(AND(NOT($K3424=0),$L3424),0,NOT($L3424),$K3424+$B$26,TRUE,$K3424)</f>
        <v>1.2500000000000004</v>
      </c>
      <c r="L3425" s="3" t="b" cm="1">
        <f t="array" ref="L3425">_xlfn.IFS(AND($I3425&gt;0,$K3425&gt;=$C$5-$B$26),TRUE,$R3425&gt;=$B$6,FALSE,$I3425=0,FALSE,TRUE,$L3424)</f>
        <v>1</v>
      </c>
      <c r="M3425" s="3" t="b" cm="1">
        <f t="array" ref="M3425">_xlfn.IFS($N3425&gt;=$B$4-$B$26,FALSE,AND($I3425&gt;0,$K3425&gt;=$B$5-$B$26),TRUE,AND($L3425,NOT($M3424)),FALSE,$M3424,TRUE,TRUE,FALSE)</f>
        <v>1</v>
      </c>
      <c r="N3425" s="3" cm="1">
        <f t="array" ref="N3425">_xlfn.IFS($M3424,$N3424+$B$26,NOT($M3424),0,TRUE,$M3424)</f>
        <v>0</v>
      </c>
      <c r="O3425" s="3" t="b" cm="1">
        <f t="array" ref="O3425">_xlfn.IFS($M3425,FALSE,AND($L3425,NOT($M3425),$R3425&lt;$B$6,$I3425&gt;0),TRUE,TRUE,FALSE)</f>
        <v>0</v>
      </c>
      <c r="P3425" s="3" cm="1">
        <f t="array" ref="P3425">_xlfn.IFS($P3424&gt;=$C$7-$B$26,0,$O3424,$P3424+$B$26,TRUE,0)</f>
        <v>0</v>
      </c>
      <c r="Q3425" s="3" t="b" cm="1">
        <f t="array" ref="Q3425">_xlfn.IFS(AND($L3425,NOT($M3425),NOT($O3425)),TRUE,$R3425&gt;=$B$6,FALSE,AND($L3425,NOT($M3425),$O3425,$P3425=0),TRUE,TRUE,FALSE)</f>
        <v>0</v>
      </c>
      <c r="R3425" s="3" cm="1">
        <f t="array" ref="R3425">_xlfn.IFS(AND($Q3424,$R3424&lt;$B$6),$R3424+1,AND(NOT($L3424),$R3424&gt;0),0,TRUE,$R3424)</f>
        <v>0</v>
      </c>
      <c r="S3425" s="1" cm="1">
        <f t="array" ref="S3425">_xlfn.IFS(AND(Q3424,I3424&gt;$B$8),S3424+$B$8,AND(Q3424,I3424&lt;=$B$8),S3424+I3424,TRUE,$S3424)</f>
        <v>131</v>
      </c>
      <c r="T3425" s="1">
        <f t="shared" si="210"/>
        <v>11790</v>
      </c>
      <c r="U3425" s="17">
        <f t="shared" si="211"/>
        <v>206.72121566335477</v>
      </c>
      <c r="V3425" s="47" cm="1">
        <f t="array" ref="V3425">_xlfn.IFS($B$6=1,S3425*$B$10,AND(R3424=0,R3425&gt;=1,I3425&gt;=$B$6*$B$8-1),V3424+$B$6*$B$10*$B$8,AND(R3424=0,R3425&gt;=1,I3425&lt;$B$6*$B$8-1),V3424+I3424*$B$10,TRUE,V3424)</f>
        <v>13100</v>
      </c>
      <c r="W3425" s="17">
        <f t="shared" si="212"/>
        <v>229.69023962594974</v>
      </c>
    </row>
    <row r="3426" spans="7:23" x14ac:dyDescent="0.25">
      <c r="G3426" s="15">
        <v>3424</v>
      </c>
      <c r="H3426" s="1">
        <f t="shared" si="209"/>
        <v>57.05</v>
      </c>
      <c r="I3426" s="15" cm="1">
        <f t="array" ref="I3426">_xlfn.IFS(J3425&gt;=$C$13-$B$26,MINA(I3425+$B$13-S3426+S3425,$B$11),I3425=$B$11,MINA(I3425-S3426+S3425,$B$11),TRUE,MAXA(I3425-S3426+S3425,0))</f>
        <v>3</v>
      </c>
      <c r="J3426" s="1" cm="1">
        <f t="array" ref="J3426">_xlfn.IFS(J3425&gt;=$C$13-$B$26,0,I3425&lt;$B$11,J3425+$B$26,TRUE,0)</f>
        <v>1.6666666666666666E-2</v>
      </c>
      <c r="K3426" s="3" cm="1">
        <f t="array" ref="K3426">_xlfn.IFS(AND(NOT($K3425=0),$L3425),0,NOT($L3425),$K3425+$B$26,TRUE,$K3425)</f>
        <v>0</v>
      </c>
      <c r="L3426" s="3" t="b" cm="1">
        <f t="array" ref="L3426">_xlfn.IFS(AND($I3426&gt;0,$K3426&gt;=$C$5-$B$26),TRUE,$R3426&gt;=$B$6,FALSE,$I3426=0,FALSE,TRUE,$L3425)</f>
        <v>1</v>
      </c>
      <c r="M3426" s="3" t="b" cm="1">
        <f t="array" ref="M3426">_xlfn.IFS($N3426&gt;=$B$4-$B$26,FALSE,AND($I3426&gt;0,$K3426&gt;=$B$5-$B$26),TRUE,AND($L3426,NOT($M3425)),FALSE,$M3425,TRUE,TRUE,FALSE)</f>
        <v>1</v>
      </c>
      <c r="N3426" s="3" cm="1">
        <f t="array" ref="N3426">_xlfn.IFS($M3425,$N3425+$B$26,NOT($M3425),0,TRUE,$M3425)</f>
        <v>1.6666666666666666E-2</v>
      </c>
      <c r="O3426" s="3" t="b" cm="1">
        <f t="array" ref="O3426">_xlfn.IFS($M3426,FALSE,AND($L3426,NOT($M3426),$R3426&lt;$B$6,$I3426&gt;0),TRUE,TRUE,FALSE)</f>
        <v>0</v>
      </c>
      <c r="P3426" s="3" cm="1">
        <f t="array" ref="P3426">_xlfn.IFS($P3425&gt;=$C$7-$B$26,0,$O3425,$P3425+$B$26,TRUE,0)</f>
        <v>0</v>
      </c>
      <c r="Q3426" s="3" t="b" cm="1">
        <f t="array" ref="Q3426">_xlfn.IFS(AND($L3426,NOT($M3426),NOT($O3426)),TRUE,$R3426&gt;=$B$6,FALSE,AND($L3426,NOT($M3426),$O3426,$P3426=0),TRUE,TRUE,FALSE)</f>
        <v>0</v>
      </c>
      <c r="R3426" s="3" cm="1">
        <f t="array" ref="R3426">_xlfn.IFS(AND($Q3425,$R3425&lt;$B$6),$R3425+1,AND(NOT($L3425),$R3425&gt;0),0,TRUE,$R3425)</f>
        <v>0</v>
      </c>
      <c r="S3426" s="1" cm="1">
        <f t="array" ref="S3426">_xlfn.IFS(AND(Q3425,I3425&gt;$B$8),S3425+$B$8,AND(Q3425,I3425&lt;=$B$8),S3425+I3425,TRUE,$S3425)</f>
        <v>131</v>
      </c>
      <c r="T3426" s="1">
        <f t="shared" si="210"/>
        <v>11790</v>
      </c>
      <c r="U3426" s="17">
        <f t="shared" si="211"/>
        <v>206.66082383873797</v>
      </c>
      <c r="V3426" s="47" cm="1">
        <f t="array" ref="V3426">_xlfn.IFS($B$6=1,S3426*$B$10,AND(R3425=0,R3426&gt;=1,I3426&gt;=$B$6*$B$8-1),V3425+$B$6*$B$10*$B$8,AND(R3425=0,R3426&gt;=1,I3426&lt;$B$6*$B$8-1),V3425+I3425*$B$10,TRUE,V3425)</f>
        <v>13100</v>
      </c>
      <c r="W3426" s="17">
        <f t="shared" si="212"/>
        <v>229.62313759859774</v>
      </c>
    </row>
    <row r="3427" spans="7:23" x14ac:dyDescent="0.25">
      <c r="G3427" s="15">
        <v>3425</v>
      </c>
      <c r="H3427" s="1">
        <f t="shared" si="209"/>
        <v>57.066666666666663</v>
      </c>
      <c r="I3427" s="15" cm="1">
        <f t="array" ref="I3427">_xlfn.IFS(J3426&gt;=$C$13-$B$26,MINA(I3426+$B$13-S3427+S3426,$B$11),I3426=$B$11,MINA(I3426-S3427+S3426,$B$11),TRUE,MAXA(I3426-S3427+S3426,0))</f>
        <v>3</v>
      </c>
      <c r="J3427" s="1" cm="1">
        <f t="array" ref="J3427">_xlfn.IFS(J3426&gt;=$C$13-$B$26,0,I3426&lt;$B$11,J3426+$B$26,TRUE,0)</f>
        <v>3.3333333333333333E-2</v>
      </c>
      <c r="K3427" s="3" cm="1">
        <f t="array" ref="K3427">_xlfn.IFS(AND(NOT($K3426=0),$L3426),0,NOT($L3426),$K3426+$B$26,TRUE,$K3426)</f>
        <v>0</v>
      </c>
      <c r="L3427" s="3" t="b" cm="1">
        <f t="array" ref="L3427">_xlfn.IFS(AND($I3427&gt;0,$K3427&gt;=$C$5-$B$26),TRUE,$R3427&gt;=$B$6,FALSE,$I3427=0,FALSE,TRUE,$L3426)</f>
        <v>1</v>
      </c>
      <c r="M3427" s="3" t="b" cm="1">
        <f t="array" ref="M3427">_xlfn.IFS($N3427&gt;=$B$4-$B$26,FALSE,AND($I3427&gt;0,$K3427&gt;=$B$5-$B$26),TRUE,AND($L3427,NOT($M3426)),FALSE,$M3426,TRUE,TRUE,FALSE)</f>
        <v>0</v>
      </c>
      <c r="N3427" s="3" cm="1">
        <f t="array" ref="N3427">_xlfn.IFS($M3426,$N3426+$B$26,NOT($M3426),0,TRUE,$M3426)</f>
        <v>3.3333333333333333E-2</v>
      </c>
      <c r="O3427" s="3" t="b" cm="1">
        <f t="array" ref="O3427">_xlfn.IFS($M3427,FALSE,AND($L3427,NOT($M3427),$R3427&lt;$B$6,$I3427&gt;0),TRUE,TRUE,FALSE)</f>
        <v>1</v>
      </c>
      <c r="P3427" s="3" cm="1">
        <f t="array" ref="P3427">_xlfn.IFS($P3426&gt;=$C$7-$B$26,0,$O3426,$P3426+$B$26,TRUE,0)</f>
        <v>0</v>
      </c>
      <c r="Q3427" s="3" t="b" cm="1">
        <f t="array" ref="Q3427">_xlfn.IFS(AND($L3427,NOT($M3427),NOT($O3427)),TRUE,$R3427&gt;=$B$6,FALSE,AND($L3427,NOT($M3427),$O3427,$P3427=0),TRUE,TRUE,FALSE)</f>
        <v>1</v>
      </c>
      <c r="R3427" s="3" cm="1">
        <f t="array" ref="R3427">_xlfn.IFS(AND($Q3426,$R3426&lt;$B$6),$R3426+1,AND(NOT($L3426),$R3426&gt;0),0,TRUE,$R3426)</f>
        <v>0</v>
      </c>
      <c r="S3427" s="1" cm="1">
        <f t="array" ref="S3427">_xlfn.IFS(AND(Q3426,I3426&gt;$B$8),S3426+$B$8,AND(Q3426,I3426&lt;=$B$8),S3426+I3426,TRUE,$S3426)</f>
        <v>131</v>
      </c>
      <c r="T3427" s="1">
        <f t="shared" si="210"/>
        <v>11790</v>
      </c>
      <c r="U3427" s="17">
        <f t="shared" si="211"/>
        <v>206.60046728971963</v>
      </c>
      <c r="V3427" s="47" cm="1">
        <f t="array" ref="V3427">_xlfn.IFS($B$6=1,S3427*$B$10,AND(R3426=0,R3427&gt;=1,I3427&gt;=$B$6*$B$8-1),V3426+$B$6*$B$10*$B$8,AND(R3426=0,R3427&gt;=1,I3427&lt;$B$6*$B$8-1),V3426+I3426*$B$10,TRUE,V3426)</f>
        <v>13100</v>
      </c>
      <c r="W3427" s="17">
        <f t="shared" si="212"/>
        <v>229.55607476635515</v>
      </c>
    </row>
    <row r="3428" spans="7:23" x14ac:dyDescent="0.25">
      <c r="G3428" s="15">
        <v>3426</v>
      </c>
      <c r="H3428" s="1">
        <f t="shared" si="209"/>
        <v>57.083333333333336</v>
      </c>
      <c r="I3428" s="15" cm="1">
        <f t="array" ref="I3428">_xlfn.IFS(J3427&gt;=$C$13-$B$26,MINA(I3427+$B$13-S3428+S3427,$B$11),I3427=$B$11,MINA(I3427-S3428+S3427,$B$11),TRUE,MAXA(I3427-S3428+S3427,0))</f>
        <v>2</v>
      </c>
      <c r="J3428" s="1" cm="1">
        <f t="array" ref="J3428">_xlfn.IFS(J3427&gt;=$C$13-$B$26,0,I3427&lt;$B$11,J3427+$B$26,TRUE,0)</f>
        <v>0.05</v>
      </c>
      <c r="K3428" s="3" cm="1">
        <f t="array" ref="K3428">_xlfn.IFS(AND(NOT($K3427=0),$L3427),0,NOT($L3427),$K3427+$B$26,TRUE,$K3427)</f>
        <v>0</v>
      </c>
      <c r="L3428" s="3" t="b" cm="1">
        <f t="array" ref="L3428">_xlfn.IFS(AND($I3428&gt;0,$K3428&gt;=$C$5-$B$26),TRUE,$R3428&gt;=$B$6,FALSE,$I3428=0,FALSE,TRUE,$L3427)</f>
        <v>1</v>
      </c>
      <c r="M3428" s="3" t="b" cm="1">
        <f t="array" ref="M3428">_xlfn.IFS($N3428&gt;=$B$4-$B$26,FALSE,AND($I3428&gt;0,$K3428&gt;=$B$5-$B$26),TRUE,AND($L3428,NOT($M3427)),FALSE,$M3427,TRUE,TRUE,FALSE)</f>
        <v>0</v>
      </c>
      <c r="N3428" s="3" cm="1">
        <f t="array" ref="N3428">_xlfn.IFS($M3427,$N3427+$B$26,NOT($M3427),0,TRUE,$M3427)</f>
        <v>0</v>
      </c>
      <c r="O3428" s="3" t="b" cm="1">
        <f t="array" ref="O3428">_xlfn.IFS($M3428,FALSE,AND($L3428,NOT($M3428),$R3428&lt;$B$6,$I3428&gt;0),TRUE,TRUE,FALSE)</f>
        <v>1</v>
      </c>
      <c r="P3428" s="3" cm="1">
        <f t="array" ref="P3428">_xlfn.IFS($P3427&gt;=$C$7-$B$26,0,$O3427,$P3427+$B$26,TRUE,0)</f>
        <v>1.6666666666666666E-2</v>
      </c>
      <c r="Q3428" s="3" t="b" cm="1">
        <f t="array" ref="Q3428">_xlfn.IFS(AND($L3428,NOT($M3428),NOT($O3428)),TRUE,$R3428&gt;=$B$6,FALSE,AND($L3428,NOT($M3428),$O3428,$P3428=0),TRUE,TRUE,FALSE)</f>
        <v>0</v>
      </c>
      <c r="R3428" s="3" cm="1">
        <f t="array" ref="R3428">_xlfn.IFS(AND($Q3427,$R3427&lt;$B$6),$R3427+1,AND(NOT($L3427),$R3427&gt;0),0,TRUE,$R3427)</f>
        <v>1</v>
      </c>
      <c r="S3428" s="1" cm="1">
        <f t="array" ref="S3428">_xlfn.IFS(AND(Q3427,I3427&gt;$B$8),S3427+$B$8,AND(Q3427,I3427&lt;=$B$8),S3427+I3427,TRUE,$S3427)</f>
        <v>132</v>
      </c>
      <c r="T3428" s="1">
        <f t="shared" si="210"/>
        <v>11880</v>
      </c>
      <c r="U3428" s="17">
        <f t="shared" si="211"/>
        <v>208.11678832116789</v>
      </c>
      <c r="V3428" s="47" cm="1">
        <f t="array" ref="V3428">_xlfn.IFS($B$6=1,S3428*$B$10,AND(R3427=0,R3428&gt;=1,I3428&gt;=$B$6*$B$8-1),V3427+$B$6*$B$10*$B$8,AND(R3427=0,R3428&gt;=1,I3428&lt;$B$6*$B$8-1),V3427+I3427*$B$10,TRUE,V3427)</f>
        <v>13400</v>
      </c>
      <c r="W3428" s="17">
        <f t="shared" si="212"/>
        <v>234.74452554744525</v>
      </c>
    </row>
    <row r="3429" spans="7:23" x14ac:dyDescent="0.25">
      <c r="G3429" s="15">
        <v>3427</v>
      </c>
      <c r="H3429" s="1">
        <f t="shared" si="209"/>
        <v>57.1</v>
      </c>
      <c r="I3429" s="15" cm="1">
        <f t="array" ref="I3429">_xlfn.IFS(J3428&gt;=$C$13-$B$26,MINA(I3428+$B$13-S3429+S3428,$B$11),I3428=$B$11,MINA(I3428-S3429+S3428,$B$11),TRUE,MAXA(I3428-S3429+S3428,0))</f>
        <v>2</v>
      </c>
      <c r="J3429" s="1" cm="1">
        <f t="array" ref="J3429">_xlfn.IFS(J3428&gt;=$C$13-$B$26,0,I3428&lt;$B$11,J3428+$B$26,TRUE,0)</f>
        <v>6.6666666666666666E-2</v>
      </c>
      <c r="K3429" s="3" cm="1">
        <f t="array" ref="K3429">_xlfn.IFS(AND(NOT($K3428=0),$L3428),0,NOT($L3428),$K3428+$B$26,TRUE,$K3428)</f>
        <v>0</v>
      </c>
      <c r="L3429" s="3" t="b" cm="1">
        <f t="array" ref="L3429">_xlfn.IFS(AND($I3429&gt;0,$K3429&gt;=$C$5-$B$26),TRUE,$R3429&gt;=$B$6,FALSE,$I3429=0,FALSE,TRUE,$L3428)</f>
        <v>1</v>
      </c>
      <c r="M3429" s="3" t="b" cm="1">
        <f t="array" ref="M3429">_xlfn.IFS($N3429&gt;=$B$4-$B$26,FALSE,AND($I3429&gt;0,$K3429&gt;=$B$5-$B$26),TRUE,AND($L3429,NOT($M3428)),FALSE,$M3428,TRUE,TRUE,FALSE)</f>
        <v>0</v>
      </c>
      <c r="N3429" s="3" cm="1">
        <f t="array" ref="N3429">_xlfn.IFS($M3428,$N3428+$B$26,NOT($M3428),0,TRUE,$M3428)</f>
        <v>0</v>
      </c>
      <c r="O3429" s="3" t="b" cm="1">
        <f t="array" ref="O3429">_xlfn.IFS($M3429,FALSE,AND($L3429,NOT($M3429),$R3429&lt;$B$6,$I3429&gt;0),TRUE,TRUE,FALSE)</f>
        <v>1</v>
      </c>
      <c r="P3429" s="3" cm="1">
        <f t="array" ref="P3429">_xlfn.IFS($P3428&gt;=$C$7-$B$26,0,$O3428,$P3428+$B$26,TRUE,0)</f>
        <v>3.3333333333333333E-2</v>
      </c>
      <c r="Q3429" s="3" t="b" cm="1">
        <f t="array" ref="Q3429">_xlfn.IFS(AND($L3429,NOT($M3429),NOT($O3429)),TRUE,$R3429&gt;=$B$6,FALSE,AND($L3429,NOT($M3429),$O3429,$P3429=0),TRUE,TRUE,FALSE)</f>
        <v>0</v>
      </c>
      <c r="R3429" s="3" cm="1">
        <f t="array" ref="R3429">_xlfn.IFS(AND($Q3428,$R3428&lt;$B$6),$R3428+1,AND(NOT($L3428),$R3428&gt;0),0,TRUE,$R3428)</f>
        <v>1</v>
      </c>
      <c r="S3429" s="1" cm="1">
        <f t="array" ref="S3429">_xlfn.IFS(AND(Q3428,I3428&gt;$B$8),S3428+$B$8,AND(Q3428,I3428&lt;=$B$8),S3428+I3428,TRUE,$S3428)</f>
        <v>132</v>
      </c>
      <c r="T3429" s="1">
        <f t="shared" si="210"/>
        <v>11880</v>
      </c>
      <c r="U3429" s="17">
        <f t="shared" si="211"/>
        <v>208.05604203152365</v>
      </c>
      <c r="V3429" s="47" cm="1">
        <f t="array" ref="V3429">_xlfn.IFS($B$6=1,S3429*$B$10,AND(R3428=0,R3429&gt;=1,I3429&gt;=$B$6*$B$8-1),V3428+$B$6*$B$10*$B$8,AND(R3428=0,R3429&gt;=1,I3429&lt;$B$6*$B$8-1),V3428+I3428*$B$10,TRUE,V3428)</f>
        <v>13400</v>
      </c>
      <c r="W3429" s="17">
        <f t="shared" si="212"/>
        <v>234.67600700525392</v>
      </c>
    </row>
    <row r="3430" spans="7:23" x14ac:dyDescent="0.25">
      <c r="G3430" s="15">
        <v>3428</v>
      </c>
      <c r="H3430" s="1">
        <f t="shared" si="209"/>
        <v>57.116666666666667</v>
      </c>
      <c r="I3430" s="15" cm="1">
        <f t="array" ref="I3430">_xlfn.IFS(J3429&gt;=$C$13-$B$26,MINA(I3429+$B$13-S3430+S3429,$B$11),I3429=$B$11,MINA(I3429-S3430+S3429,$B$11),TRUE,MAXA(I3429-S3430+S3429,0))</f>
        <v>2</v>
      </c>
      <c r="J3430" s="1" cm="1">
        <f t="array" ref="J3430">_xlfn.IFS(J3429&gt;=$C$13-$B$26,0,I3429&lt;$B$11,J3429+$B$26,TRUE,0)</f>
        <v>8.3333333333333329E-2</v>
      </c>
      <c r="K3430" s="3" cm="1">
        <f t="array" ref="K3430">_xlfn.IFS(AND(NOT($K3429=0),$L3429),0,NOT($L3429),$K3429+$B$26,TRUE,$K3429)</f>
        <v>0</v>
      </c>
      <c r="L3430" s="3" t="b" cm="1">
        <f t="array" ref="L3430">_xlfn.IFS(AND($I3430&gt;0,$K3430&gt;=$C$5-$B$26),TRUE,$R3430&gt;=$B$6,FALSE,$I3430=0,FALSE,TRUE,$L3429)</f>
        <v>1</v>
      </c>
      <c r="M3430" s="3" t="b" cm="1">
        <f t="array" ref="M3430">_xlfn.IFS($N3430&gt;=$B$4-$B$26,FALSE,AND($I3430&gt;0,$K3430&gt;=$B$5-$B$26),TRUE,AND($L3430,NOT($M3429)),FALSE,$M3429,TRUE,TRUE,FALSE)</f>
        <v>0</v>
      </c>
      <c r="N3430" s="3" cm="1">
        <f t="array" ref="N3430">_xlfn.IFS($M3429,$N3429+$B$26,NOT($M3429),0,TRUE,$M3429)</f>
        <v>0</v>
      </c>
      <c r="O3430" s="3" t="b" cm="1">
        <f t="array" ref="O3430">_xlfn.IFS($M3430,FALSE,AND($L3430,NOT($M3430),$R3430&lt;$B$6,$I3430&gt;0),TRUE,TRUE,FALSE)</f>
        <v>1</v>
      </c>
      <c r="P3430" s="3" cm="1">
        <f t="array" ref="P3430">_xlfn.IFS($P3429&gt;=$C$7-$B$26,0,$O3429,$P3429+$B$26,TRUE,0)</f>
        <v>0.05</v>
      </c>
      <c r="Q3430" s="3" t="b" cm="1">
        <f t="array" ref="Q3430">_xlfn.IFS(AND($L3430,NOT($M3430),NOT($O3430)),TRUE,$R3430&gt;=$B$6,FALSE,AND($L3430,NOT($M3430),$O3430,$P3430=0),TRUE,TRUE,FALSE)</f>
        <v>0</v>
      </c>
      <c r="R3430" s="3" cm="1">
        <f t="array" ref="R3430">_xlfn.IFS(AND($Q3429,$R3429&lt;$B$6),$R3429+1,AND(NOT($L3429),$R3429&gt;0),0,TRUE,$R3429)</f>
        <v>1</v>
      </c>
      <c r="S3430" s="1" cm="1">
        <f t="array" ref="S3430">_xlfn.IFS(AND(Q3429,I3429&gt;$B$8),S3429+$B$8,AND(Q3429,I3429&lt;=$B$8),S3429+I3429,TRUE,$S3429)</f>
        <v>132</v>
      </c>
      <c r="T3430" s="1">
        <f t="shared" si="210"/>
        <v>11880</v>
      </c>
      <c r="U3430" s="17">
        <f t="shared" si="211"/>
        <v>207.99533119346367</v>
      </c>
      <c r="V3430" s="47" cm="1">
        <f t="array" ref="V3430">_xlfn.IFS($B$6=1,S3430*$B$10,AND(R3429=0,R3430&gt;=1,I3430&gt;=$B$6*$B$8-1),V3429+$B$6*$B$10*$B$8,AND(R3429=0,R3430&gt;=1,I3430&lt;$B$6*$B$8-1),V3429+I3429*$B$10,TRUE,V3429)</f>
        <v>13400</v>
      </c>
      <c r="W3430" s="17">
        <f t="shared" si="212"/>
        <v>234.60752845053983</v>
      </c>
    </row>
    <row r="3431" spans="7:23" x14ac:dyDescent="0.25">
      <c r="G3431" s="15">
        <v>3429</v>
      </c>
      <c r="H3431" s="1">
        <f t="shared" si="209"/>
        <v>57.133333333333333</v>
      </c>
      <c r="I3431" s="15" cm="1">
        <f t="array" ref="I3431">_xlfn.IFS(J3430&gt;=$C$13-$B$26,MINA(I3430+$B$13-S3431+S3430,$B$11),I3430=$B$11,MINA(I3430-S3431+S3430,$B$11),TRUE,MAXA(I3430-S3431+S3430,0))</f>
        <v>2</v>
      </c>
      <c r="J3431" s="1" cm="1">
        <f t="array" ref="J3431">_xlfn.IFS(J3430&gt;=$C$13-$B$26,0,I3430&lt;$B$11,J3430+$B$26,TRUE,0)</f>
        <v>9.9999999999999992E-2</v>
      </c>
      <c r="K3431" s="3" cm="1">
        <f t="array" ref="K3431">_xlfn.IFS(AND(NOT($K3430=0),$L3430),0,NOT($L3430),$K3430+$B$26,TRUE,$K3430)</f>
        <v>0</v>
      </c>
      <c r="L3431" s="3" t="b" cm="1">
        <f t="array" ref="L3431">_xlfn.IFS(AND($I3431&gt;0,$K3431&gt;=$C$5-$B$26),TRUE,$R3431&gt;=$B$6,FALSE,$I3431=0,FALSE,TRUE,$L3430)</f>
        <v>1</v>
      </c>
      <c r="M3431" s="3" t="b" cm="1">
        <f t="array" ref="M3431">_xlfn.IFS($N3431&gt;=$B$4-$B$26,FALSE,AND($I3431&gt;0,$K3431&gt;=$B$5-$B$26),TRUE,AND($L3431,NOT($M3430)),FALSE,$M3430,TRUE,TRUE,FALSE)</f>
        <v>0</v>
      </c>
      <c r="N3431" s="3" cm="1">
        <f t="array" ref="N3431">_xlfn.IFS($M3430,$N3430+$B$26,NOT($M3430),0,TRUE,$M3430)</f>
        <v>0</v>
      </c>
      <c r="O3431" s="3" t="b" cm="1">
        <f t="array" ref="O3431">_xlfn.IFS($M3431,FALSE,AND($L3431,NOT($M3431),$R3431&lt;$B$6,$I3431&gt;0),TRUE,TRUE,FALSE)</f>
        <v>1</v>
      </c>
      <c r="P3431" s="3" cm="1">
        <f t="array" ref="P3431">_xlfn.IFS($P3430&gt;=$C$7-$B$26,0,$O3430,$P3430+$B$26,TRUE,0)</f>
        <v>6.6666666666666666E-2</v>
      </c>
      <c r="Q3431" s="3" t="b" cm="1">
        <f t="array" ref="Q3431">_xlfn.IFS(AND($L3431,NOT($M3431),NOT($O3431)),TRUE,$R3431&gt;=$B$6,FALSE,AND($L3431,NOT($M3431),$O3431,$P3431=0),TRUE,TRUE,FALSE)</f>
        <v>0</v>
      </c>
      <c r="R3431" s="3" cm="1">
        <f t="array" ref="R3431">_xlfn.IFS(AND($Q3430,$R3430&lt;$B$6),$R3430+1,AND(NOT($L3430),$R3430&gt;0),0,TRUE,$R3430)</f>
        <v>1</v>
      </c>
      <c r="S3431" s="1" cm="1">
        <f t="array" ref="S3431">_xlfn.IFS(AND(Q3430,I3430&gt;$B$8),S3430+$B$8,AND(Q3430,I3430&lt;=$B$8),S3430+I3430,TRUE,$S3430)</f>
        <v>132</v>
      </c>
      <c r="T3431" s="1">
        <f t="shared" si="210"/>
        <v>11880</v>
      </c>
      <c r="U3431" s="17">
        <f t="shared" si="211"/>
        <v>207.93465577596265</v>
      </c>
      <c r="V3431" s="47" cm="1">
        <f t="array" ref="V3431">_xlfn.IFS($B$6=1,S3431*$B$10,AND(R3430=0,R3431&gt;=1,I3431&gt;=$B$6*$B$8-1),V3430+$B$6*$B$10*$B$8,AND(R3430=0,R3431&gt;=1,I3431&lt;$B$6*$B$8-1),V3430+I3430*$B$10,TRUE,V3430)</f>
        <v>13400</v>
      </c>
      <c r="W3431" s="17">
        <f t="shared" si="212"/>
        <v>234.53908984830807</v>
      </c>
    </row>
    <row r="3432" spans="7:23" x14ac:dyDescent="0.25">
      <c r="G3432" s="15">
        <v>3430</v>
      </c>
      <c r="H3432" s="1">
        <f t="shared" si="209"/>
        <v>57.15</v>
      </c>
      <c r="I3432" s="15" cm="1">
        <f t="array" ref="I3432">_xlfn.IFS(J3431&gt;=$C$13-$B$26,MINA(I3431+$B$13-S3432+S3431,$B$11),I3431=$B$11,MINA(I3431-S3432+S3431,$B$11),TRUE,MAXA(I3431-S3432+S3431,0))</f>
        <v>2</v>
      </c>
      <c r="J3432" s="1" cm="1">
        <f t="array" ref="J3432">_xlfn.IFS(J3431&gt;=$C$13-$B$26,0,I3431&lt;$B$11,J3431+$B$26,TRUE,0)</f>
        <v>0.11666666666666665</v>
      </c>
      <c r="K3432" s="3" cm="1">
        <f t="array" ref="K3432">_xlfn.IFS(AND(NOT($K3431=0),$L3431),0,NOT($L3431),$K3431+$B$26,TRUE,$K3431)</f>
        <v>0</v>
      </c>
      <c r="L3432" s="3" t="b" cm="1">
        <f t="array" ref="L3432">_xlfn.IFS(AND($I3432&gt;0,$K3432&gt;=$C$5-$B$26),TRUE,$R3432&gt;=$B$6,FALSE,$I3432=0,FALSE,TRUE,$L3431)</f>
        <v>1</v>
      </c>
      <c r="M3432" s="3" t="b" cm="1">
        <f t="array" ref="M3432">_xlfn.IFS($N3432&gt;=$B$4-$B$26,FALSE,AND($I3432&gt;0,$K3432&gt;=$B$5-$B$26),TRUE,AND($L3432,NOT($M3431)),FALSE,$M3431,TRUE,TRUE,FALSE)</f>
        <v>0</v>
      </c>
      <c r="N3432" s="3" cm="1">
        <f t="array" ref="N3432">_xlfn.IFS($M3431,$N3431+$B$26,NOT($M3431),0,TRUE,$M3431)</f>
        <v>0</v>
      </c>
      <c r="O3432" s="3" t="b" cm="1">
        <f t="array" ref="O3432">_xlfn.IFS($M3432,FALSE,AND($L3432,NOT($M3432),$R3432&lt;$B$6,$I3432&gt;0),TRUE,TRUE,FALSE)</f>
        <v>1</v>
      </c>
      <c r="P3432" s="3" cm="1">
        <f t="array" ref="P3432">_xlfn.IFS($P3431&gt;=$C$7-$B$26,0,$O3431,$P3431+$B$26,TRUE,0)</f>
        <v>8.3333333333333329E-2</v>
      </c>
      <c r="Q3432" s="3" t="b" cm="1">
        <f t="array" ref="Q3432">_xlfn.IFS(AND($L3432,NOT($M3432),NOT($O3432)),TRUE,$R3432&gt;=$B$6,FALSE,AND($L3432,NOT($M3432),$O3432,$P3432=0),TRUE,TRUE,FALSE)</f>
        <v>0</v>
      </c>
      <c r="R3432" s="3" cm="1">
        <f t="array" ref="R3432">_xlfn.IFS(AND($Q3431,$R3431&lt;$B$6),$R3431+1,AND(NOT($L3431),$R3431&gt;0),0,TRUE,$R3431)</f>
        <v>1</v>
      </c>
      <c r="S3432" s="1" cm="1">
        <f t="array" ref="S3432">_xlfn.IFS(AND(Q3431,I3431&gt;$B$8),S3431+$B$8,AND(Q3431,I3431&lt;=$B$8),S3431+I3431,TRUE,$S3431)</f>
        <v>132</v>
      </c>
      <c r="T3432" s="1">
        <f t="shared" si="210"/>
        <v>11880</v>
      </c>
      <c r="U3432" s="17">
        <f t="shared" si="211"/>
        <v>207.8740157480315</v>
      </c>
      <c r="V3432" s="47" cm="1">
        <f t="array" ref="V3432">_xlfn.IFS($B$6=1,S3432*$B$10,AND(R3431=0,R3432&gt;=1,I3432&gt;=$B$6*$B$8-1),V3431+$B$6*$B$10*$B$8,AND(R3431=0,R3432&gt;=1,I3432&lt;$B$6*$B$8-1),V3431+I3431*$B$10,TRUE,V3431)</f>
        <v>13400</v>
      </c>
      <c r="W3432" s="17">
        <f t="shared" si="212"/>
        <v>234.47069116360456</v>
      </c>
    </row>
    <row r="3433" spans="7:23" x14ac:dyDescent="0.25">
      <c r="G3433" s="15">
        <v>3431</v>
      </c>
      <c r="H3433" s="1">
        <f t="shared" si="209"/>
        <v>57.166666666666664</v>
      </c>
      <c r="I3433" s="15" cm="1">
        <f t="array" ref="I3433">_xlfn.IFS(J3432&gt;=$C$13-$B$26,MINA(I3432+$B$13-S3433+S3432,$B$11),I3432=$B$11,MINA(I3432-S3433+S3432,$B$11),TRUE,MAXA(I3432-S3433+S3432,0))</f>
        <v>2</v>
      </c>
      <c r="J3433" s="1" cm="1">
        <f t="array" ref="J3433">_xlfn.IFS(J3432&gt;=$C$13-$B$26,0,I3432&lt;$B$11,J3432+$B$26,TRUE,0)</f>
        <v>0.13333333333333333</v>
      </c>
      <c r="K3433" s="3" cm="1">
        <f t="array" ref="K3433">_xlfn.IFS(AND(NOT($K3432=0),$L3432),0,NOT($L3432),$K3432+$B$26,TRUE,$K3432)</f>
        <v>0</v>
      </c>
      <c r="L3433" s="3" t="b" cm="1">
        <f t="array" ref="L3433">_xlfn.IFS(AND($I3433&gt;0,$K3433&gt;=$C$5-$B$26),TRUE,$R3433&gt;=$B$6,FALSE,$I3433=0,FALSE,TRUE,$L3432)</f>
        <v>1</v>
      </c>
      <c r="M3433" s="3" t="b" cm="1">
        <f t="array" ref="M3433">_xlfn.IFS($N3433&gt;=$B$4-$B$26,FALSE,AND($I3433&gt;0,$K3433&gt;=$B$5-$B$26),TRUE,AND($L3433,NOT($M3432)),FALSE,$M3432,TRUE,TRUE,FALSE)</f>
        <v>0</v>
      </c>
      <c r="N3433" s="3" cm="1">
        <f t="array" ref="N3433">_xlfn.IFS($M3432,$N3432+$B$26,NOT($M3432),0,TRUE,$M3432)</f>
        <v>0</v>
      </c>
      <c r="O3433" s="3" t="b" cm="1">
        <f t="array" ref="O3433">_xlfn.IFS($M3433,FALSE,AND($L3433,NOT($M3433),$R3433&lt;$B$6,$I3433&gt;0),TRUE,TRUE,FALSE)</f>
        <v>1</v>
      </c>
      <c r="P3433" s="3" cm="1">
        <f t="array" ref="P3433">_xlfn.IFS($P3432&gt;=$C$7-$B$26,0,$O3432,$P3432+$B$26,TRUE,0)</f>
        <v>0</v>
      </c>
      <c r="Q3433" s="3" t="b" cm="1">
        <f t="array" ref="Q3433">_xlfn.IFS(AND($L3433,NOT($M3433),NOT($O3433)),TRUE,$R3433&gt;=$B$6,FALSE,AND($L3433,NOT($M3433),$O3433,$P3433=0),TRUE,TRUE,FALSE)</f>
        <v>1</v>
      </c>
      <c r="R3433" s="3" cm="1">
        <f t="array" ref="R3433">_xlfn.IFS(AND($Q3432,$R3432&lt;$B$6),$R3432+1,AND(NOT($L3432),$R3432&gt;0),0,TRUE,$R3432)</f>
        <v>1</v>
      </c>
      <c r="S3433" s="1" cm="1">
        <f t="array" ref="S3433">_xlfn.IFS(AND(Q3432,I3432&gt;$B$8),S3432+$B$8,AND(Q3432,I3432&lt;=$B$8),S3432+I3432,TRUE,$S3432)</f>
        <v>132</v>
      </c>
      <c r="T3433" s="1">
        <f t="shared" si="210"/>
        <v>11880</v>
      </c>
      <c r="U3433" s="17">
        <f t="shared" si="211"/>
        <v>207.81341107871722</v>
      </c>
      <c r="V3433" s="47" cm="1">
        <f t="array" ref="V3433">_xlfn.IFS($B$6=1,S3433*$B$10,AND(R3432=0,R3433&gt;=1,I3433&gt;=$B$6*$B$8-1),V3432+$B$6*$B$10*$B$8,AND(R3432=0,R3433&gt;=1,I3433&lt;$B$6*$B$8-1),V3432+I3432*$B$10,TRUE,V3432)</f>
        <v>13400</v>
      </c>
      <c r="W3433" s="17">
        <f t="shared" si="212"/>
        <v>234.40233236151605</v>
      </c>
    </row>
    <row r="3434" spans="7:23" x14ac:dyDescent="0.25">
      <c r="G3434" s="15">
        <v>3432</v>
      </c>
      <c r="H3434" s="1">
        <f t="shared" si="209"/>
        <v>57.18333333333333</v>
      </c>
      <c r="I3434" s="15" cm="1">
        <f t="array" ref="I3434">_xlfn.IFS(J3433&gt;=$C$13-$B$26,MINA(I3433+$B$13-S3434+S3433,$B$11),I3433=$B$11,MINA(I3433-S3434+S3433,$B$11),TRUE,MAXA(I3433-S3434+S3433,0))</f>
        <v>1</v>
      </c>
      <c r="J3434" s="1" cm="1">
        <f t="array" ref="J3434">_xlfn.IFS(J3433&gt;=$C$13-$B$26,0,I3433&lt;$B$11,J3433+$B$26,TRUE,0)</f>
        <v>0.15</v>
      </c>
      <c r="K3434" s="3" cm="1">
        <f t="array" ref="K3434">_xlfn.IFS(AND(NOT($K3433=0),$L3433),0,NOT($L3433),$K3433+$B$26,TRUE,$K3433)</f>
        <v>0</v>
      </c>
      <c r="L3434" s="3" t="b" cm="1">
        <f t="array" ref="L3434">_xlfn.IFS(AND($I3434&gt;0,$K3434&gt;=$C$5-$B$26),TRUE,$R3434&gt;=$B$6,FALSE,$I3434=0,FALSE,TRUE,$L3433)</f>
        <v>1</v>
      </c>
      <c r="M3434" s="3" t="b" cm="1">
        <f t="array" ref="M3434">_xlfn.IFS($N3434&gt;=$B$4-$B$26,FALSE,AND($I3434&gt;0,$K3434&gt;=$B$5-$B$26),TRUE,AND($L3434,NOT($M3433)),FALSE,$M3433,TRUE,TRUE,FALSE)</f>
        <v>0</v>
      </c>
      <c r="N3434" s="3" cm="1">
        <f t="array" ref="N3434">_xlfn.IFS($M3433,$N3433+$B$26,NOT($M3433),0,TRUE,$M3433)</f>
        <v>0</v>
      </c>
      <c r="O3434" s="3" t="b" cm="1">
        <f t="array" ref="O3434">_xlfn.IFS($M3434,FALSE,AND($L3434,NOT($M3434),$R3434&lt;$B$6,$I3434&gt;0),TRUE,TRUE,FALSE)</f>
        <v>1</v>
      </c>
      <c r="P3434" s="3" cm="1">
        <f t="array" ref="P3434">_xlfn.IFS($P3433&gt;=$C$7-$B$26,0,$O3433,$P3433+$B$26,TRUE,0)</f>
        <v>1.6666666666666666E-2</v>
      </c>
      <c r="Q3434" s="3" t="b" cm="1">
        <f t="array" ref="Q3434">_xlfn.IFS(AND($L3434,NOT($M3434),NOT($O3434)),TRUE,$R3434&gt;=$B$6,FALSE,AND($L3434,NOT($M3434),$O3434,$P3434=0),TRUE,TRUE,FALSE)</f>
        <v>0</v>
      </c>
      <c r="R3434" s="3" cm="1">
        <f t="array" ref="R3434">_xlfn.IFS(AND($Q3433,$R3433&lt;$B$6),$R3433+1,AND(NOT($L3433),$R3433&gt;0),0,TRUE,$R3433)</f>
        <v>2</v>
      </c>
      <c r="S3434" s="1" cm="1">
        <f t="array" ref="S3434">_xlfn.IFS(AND(Q3433,I3433&gt;$B$8),S3433+$B$8,AND(Q3433,I3433&lt;=$B$8),S3433+I3433,TRUE,$S3433)</f>
        <v>133</v>
      </c>
      <c r="T3434" s="1">
        <f t="shared" si="210"/>
        <v>11970</v>
      </c>
      <c r="U3434" s="17">
        <f t="shared" si="211"/>
        <v>209.32672690177793</v>
      </c>
      <c r="V3434" s="47" cm="1">
        <f t="array" ref="V3434">_xlfn.IFS($B$6=1,S3434*$B$10,AND(R3433=0,R3434&gt;=1,I3434&gt;=$B$6*$B$8-1),V3433+$B$6*$B$10*$B$8,AND(R3433=0,R3434&gt;=1,I3434&lt;$B$6*$B$8-1),V3433+I3433*$B$10,TRUE,V3433)</f>
        <v>13400</v>
      </c>
      <c r="W3434" s="17">
        <f t="shared" si="212"/>
        <v>234.33401340716995</v>
      </c>
    </row>
    <row r="3435" spans="7:23" x14ac:dyDescent="0.25">
      <c r="G3435" s="15">
        <v>3433</v>
      </c>
      <c r="H3435" s="1">
        <f t="shared" si="209"/>
        <v>57.199999999999996</v>
      </c>
      <c r="I3435" s="15" cm="1">
        <f t="array" ref="I3435">_xlfn.IFS(J3434&gt;=$C$13-$B$26,MINA(I3434+$B$13-S3435+S3434,$B$11),I3434=$B$11,MINA(I3434-S3435+S3434,$B$11),TRUE,MAXA(I3434-S3435+S3434,0))</f>
        <v>1</v>
      </c>
      <c r="J3435" s="1" cm="1">
        <f t="array" ref="J3435">_xlfn.IFS(J3434&gt;=$C$13-$B$26,0,I3434&lt;$B$11,J3434+$B$26,TRUE,0)</f>
        <v>0.16666666666666666</v>
      </c>
      <c r="K3435" s="3" cm="1">
        <f t="array" ref="K3435">_xlfn.IFS(AND(NOT($K3434=0),$L3434),0,NOT($L3434),$K3434+$B$26,TRUE,$K3434)</f>
        <v>0</v>
      </c>
      <c r="L3435" s="3" t="b" cm="1">
        <f t="array" ref="L3435">_xlfn.IFS(AND($I3435&gt;0,$K3435&gt;=$C$5-$B$26),TRUE,$R3435&gt;=$B$6,FALSE,$I3435=0,FALSE,TRUE,$L3434)</f>
        <v>1</v>
      </c>
      <c r="M3435" s="3" t="b" cm="1">
        <f t="array" ref="M3435">_xlfn.IFS($N3435&gt;=$B$4-$B$26,FALSE,AND($I3435&gt;0,$K3435&gt;=$B$5-$B$26),TRUE,AND($L3435,NOT($M3434)),FALSE,$M3434,TRUE,TRUE,FALSE)</f>
        <v>0</v>
      </c>
      <c r="N3435" s="3" cm="1">
        <f t="array" ref="N3435">_xlfn.IFS($M3434,$N3434+$B$26,NOT($M3434),0,TRUE,$M3434)</f>
        <v>0</v>
      </c>
      <c r="O3435" s="3" t="b" cm="1">
        <f t="array" ref="O3435">_xlfn.IFS($M3435,FALSE,AND($L3435,NOT($M3435),$R3435&lt;$B$6,$I3435&gt;0),TRUE,TRUE,FALSE)</f>
        <v>1</v>
      </c>
      <c r="P3435" s="3" cm="1">
        <f t="array" ref="P3435">_xlfn.IFS($P3434&gt;=$C$7-$B$26,0,$O3434,$P3434+$B$26,TRUE,0)</f>
        <v>3.3333333333333333E-2</v>
      </c>
      <c r="Q3435" s="3" t="b" cm="1">
        <f t="array" ref="Q3435">_xlfn.IFS(AND($L3435,NOT($M3435),NOT($O3435)),TRUE,$R3435&gt;=$B$6,FALSE,AND($L3435,NOT($M3435),$O3435,$P3435=0),TRUE,TRUE,FALSE)</f>
        <v>0</v>
      </c>
      <c r="R3435" s="3" cm="1">
        <f t="array" ref="R3435">_xlfn.IFS(AND($Q3434,$R3434&lt;$B$6),$R3434+1,AND(NOT($L3434),$R3434&gt;0),0,TRUE,$R3434)</f>
        <v>2</v>
      </c>
      <c r="S3435" s="1" cm="1">
        <f t="array" ref="S3435">_xlfn.IFS(AND(Q3434,I3434&gt;$B$8),S3434+$B$8,AND(Q3434,I3434&lt;=$B$8),S3434+I3434,TRUE,$S3434)</f>
        <v>133</v>
      </c>
      <c r="T3435" s="1">
        <f t="shared" si="210"/>
        <v>11970</v>
      </c>
      <c r="U3435" s="17">
        <f t="shared" si="211"/>
        <v>209.2657342657343</v>
      </c>
      <c r="V3435" s="47" cm="1">
        <f t="array" ref="V3435">_xlfn.IFS($B$6=1,S3435*$B$10,AND(R3434=0,R3435&gt;=1,I3435&gt;=$B$6*$B$8-1),V3434+$B$6*$B$10*$B$8,AND(R3434=0,R3435&gt;=1,I3435&lt;$B$6*$B$8-1),V3434+I3434*$B$10,TRUE,V3434)</f>
        <v>13400</v>
      </c>
      <c r="W3435" s="17">
        <f t="shared" si="212"/>
        <v>234.2657342657343</v>
      </c>
    </row>
    <row r="3436" spans="7:23" x14ac:dyDescent="0.25">
      <c r="G3436" s="15">
        <v>3434</v>
      </c>
      <c r="H3436" s="1">
        <f t="shared" si="209"/>
        <v>57.216666666666669</v>
      </c>
      <c r="I3436" s="15" cm="1">
        <f t="array" ref="I3436">_xlfn.IFS(J3435&gt;=$C$13-$B$26,MINA(I3435+$B$13-S3436+S3435,$B$11),I3435=$B$11,MINA(I3435-S3436+S3435,$B$11),TRUE,MAXA(I3435-S3436+S3435,0))</f>
        <v>1</v>
      </c>
      <c r="J3436" s="1" cm="1">
        <f t="array" ref="J3436">_xlfn.IFS(J3435&gt;=$C$13-$B$26,0,I3435&lt;$B$11,J3435+$B$26,TRUE,0)</f>
        <v>0.18333333333333332</v>
      </c>
      <c r="K3436" s="3" cm="1">
        <f t="array" ref="K3436">_xlfn.IFS(AND(NOT($K3435=0),$L3435),0,NOT($L3435),$K3435+$B$26,TRUE,$K3435)</f>
        <v>0</v>
      </c>
      <c r="L3436" s="3" t="b" cm="1">
        <f t="array" ref="L3436">_xlfn.IFS(AND($I3436&gt;0,$K3436&gt;=$C$5-$B$26),TRUE,$R3436&gt;=$B$6,FALSE,$I3436=0,FALSE,TRUE,$L3435)</f>
        <v>1</v>
      </c>
      <c r="M3436" s="3" t="b" cm="1">
        <f t="array" ref="M3436">_xlfn.IFS($N3436&gt;=$B$4-$B$26,FALSE,AND($I3436&gt;0,$K3436&gt;=$B$5-$B$26),TRUE,AND($L3436,NOT($M3435)),FALSE,$M3435,TRUE,TRUE,FALSE)</f>
        <v>0</v>
      </c>
      <c r="N3436" s="3" cm="1">
        <f t="array" ref="N3436">_xlfn.IFS($M3435,$N3435+$B$26,NOT($M3435),0,TRUE,$M3435)</f>
        <v>0</v>
      </c>
      <c r="O3436" s="3" t="b" cm="1">
        <f t="array" ref="O3436">_xlfn.IFS($M3436,FALSE,AND($L3436,NOT($M3436),$R3436&lt;$B$6,$I3436&gt;0),TRUE,TRUE,FALSE)</f>
        <v>1</v>
      </c>
      <c r="P3436" s="3" cm="1">
        <f t="array" ref="P3436">_xlfn.IFS($P3435&gt;=$C$7-$B$26,0,$O3435,$P3435+$B$26,TRUE,0)</f>
        <v>0.05</v>
      </c>
      <c r="Q3436" s="3" t="b" cm="1">
        <f t="array" ref="Q3436">_xlfn.IFS(AND($L3436,NOT($M3436),NOT($O3436)),TRUE,$R3436&gt;=$B$6,FALSE,AND($L3436,NOT($M3436),$O3436,$P3436=0),TRUE,TRUE,FALSE)</f>
        <v>0</v>
      </c>
      <c r="R3436" s="3" cm="1">
        <f t="array" ref="R3436">_xlfn.IFS(AND($Q3435,$R3435&lt;$B$6),$R3435+1,AND(NOT($L3435),$R3435&gt;0),0,TRUE,$R3435)</f>
        <v>2</v>
      </c>
      <c r="S3436" s="1" cm="1">
        <f t="array" ref="S3436">_xlfn.IFS(AND(Q3435,I3435&gt;$B$8),S3435+$B$8,AND(Q3435,I3435&lt;=$B$8),S3435+I3435,TRUE,$S3435)</f>
        <v>133</v>
      </c>
      <c r="T3436" s="1">
        <f t="shared" si="210"/>
        <v>11970</v>
      </c>
      <c r="U3436" s="17">
        <f t="shared" si="211"/>
        <v>209.20477716283133</v>
      </c>
      <c r="V3436" s="47" cm="1">
        <f t="array" ref="V3436">_xlfn.IFS($B$6=1,S3436*$B$10,AND(R3435=0,R3436&gt;=1,I3436&gt;=$B$6*$B$8-1),V3435+$B$6*$B$10*$B$8,AND(R3435=0,R3436&gt;=1,I3436&lt;$B$6*$B$8-1),V3435+I3435*$B$10,TRUE,V3435)</f>
        <v>13400</v>
      </c>
      <c r="W3436" s="17">
        <f t="shared" si="212"/>
        <v>234.1974949024177</v>
      </c>
    </row>
    <row r="3437" spans="7:23" x14ac:dyDescent="0.25">
      <c r="G3437" s="15">
        <v>3435</v>
      </c>
      <c r="H3437" s="1">
        <f t="shared" si="209"/>
        <v>57.233333333333334</v>
      </c>
      <c r="I3437" s="15" cm="1">
        <f t="array" ref="I3437">_xlfn.IFS(J3436&gt;=$C$13-$B$26,MINA(I3436+$B$13-S3437+S3436,$B$11),I3436=$B$11,MINA(I3436-S3437+S3436,$B$11),TRUE,MAXA(I3436-S3437+S3436,0))</f>
        <v>1</v>
      </c>
      <c r="J3437" s="1" cm="1">
        <f t="array" ref="J3437">_xlfn.IFS(J3436&gt;=$C$13-$B$26,0,I3436&lt;$B$11,J3436+$B$26,TRUE,0)</f>
        <v>0.19999999999999998</v>
      </c>
      <c r="K3437" s="3" cm="1">
        <f t="array" ref="K3437">_xlfn.IFS(AND(NOT($K3436=0),$L3436),0,NOT($L3436),$K3436+$B$26,TRUE,$K3436)</f>
        <v>0</v>
      </c>
      <c r="L3437" s="3" t="b" cm="1">
        <f t="array" ref="L3437">_xlfn.IFS(AND($I3437&gt;0,$K3437&gt;=$C$5-$B$26),TRUE,$R3437&gt;=$B$6,FALSE,$I3437=0,FALSE,TRUE,$L3436)</f>
        <v>1</v>
      </c>
      <c r="M3437" s="3" t="b" cm="1">
        <f t="array" ref="M3437">_xlfn.IFS($N3437&gt;=$B$4-$B$26,FALSE,AND($I3437&gt;0,$K3437&gt;=$B$5-$B$26),TRUE,AND($L3437,NOT($M3436)),FALSE,$M3436,TRUE,TRUE,FALSE)</f>
        <v>0</v>
      </c>
      <c r="N3437" s="3" cm="1">
        <f t="array" ref="N3437">_xlfn.IFS($M3436,$N3436+$B$26,NOT($M3436),0,TRUE,$M3436)</f>
        <v>0</v>
      </c>
      <c r="O3437" s="3" t="b" cm="1">
        <f t="array" ref="O3437">_xlfn.IFS($M3437,FALSE,AND($L3437,NOT($M3437),$R3437&lt;$B$6,$I3437&gt;0),TRUE,TRUE,FALSE)</f>
        <v>1</v>
      </c>
      <c r="P3437" s="3" cm="1">
        <f t="array" ref="P3437">_xlfn.IFS($P3436&gt;=$C$7-$B$26,0,$O3436,$P3436+$B$26,TRUE,0)</f>
        <v>6.6666666666666666E-2</v>
      </c>
      <c r="Q3437" s="3" t="b" cm="1">
        <f t="array" ref="Q3437">_xlfn.IFS(AND($L3437,NOT($M3437),NOT($O3437)),TRUE,$R3437&gt;=$B$6,FALSE,AND($L3437,NOT($M3437),$O3437,$P3437=0),TRUE,TRUE,FALSE)</f>
        <v>0</v>
      </c>
      <c r="R3437" s="3" cm="1">
        <f t="array" ref="R3437">_xlfn.IFS(AND($Q3436,$R3436&lt;$B$6),$R3436+1,AND(NOT($L3436),$R3436&gt;0),0,TRUE,$R3436)</f>
        <v>2</v>
      </c>
      <c r="S3437" s="1" cm="1">
        <f t="array" ref="S3437">_xlfn.IFS(AND(Q3436,I3436&gt;$B$8),S3436+$B$8,AND(Q3436,I3436&lt;=$B$8),S3436+I3436,TRUE,$S3436)</f>
        <v>133</v>
      </c>
      <c r="T3437" s="1">
        <f t="shared" si="210"/>
        <v>11970</v>
      </c>
      <c r="U3437" s="17">
        <f t="shared" si="211"/>
        <v>209.1438555620268</v>
      </c>
      <c r="V3437" s="47" cm="1">
        <f t="array" ref="V3437">_xlfn.IFS($B$6=1,S3437*$B$10,AND(R3436=0,R3437&gt;=1,I3437&gt;=$B$6*$B$8-1),V3436+$B$6*$B$10*$B$8,AND(R3436=0,R3437&gt;=1,I3437&lt;$B$6*$B$8-1),V3436+I3436*$B$10,TRUE,V3436)</f>
        <v>13400</v>
      </c>
      <c r="W3437" s="17">
        <f t="shared" si="212"/>
        <v>234.12929528246943</v>
      </c>
    </row>
    <row r="3438" spans="7:23" x14ac:dyDescent="0.25">
      <c r="G3438" s="15">
        <v>3436</v>
      </c>
      <c r="H3438" s="1">
        <f t="shared" si="209"/>
        <v>57.25</v>
      </c>
      <c r="I3438" s="15" cm="1">
        <f t="array" ref="I3438">_xlfn.IFS(J3437&gt;=$C$13-$B$26,MINA(I3437+$B$13-S3438+S3437,$B$11),I3437=$B$11,MINA(I3437-S3438+S3437,$B$11),TRUE,MAXA(I3437-S3438+S3437,0))</f>
        <v>1</v>
      </c>
      <c r="J3438" s="1" cm="1">
        <f t="array" ref="J3438">_xlfn.IFS(J3437&gt;=$C$13-$B$26,0,I3437&lt;$B$11,J3437+$B$26,TRUE,0)</f>
        <v>0.21666666666666665</v>
      </c>
      <c r="K3438" s="3" cm="1">
        <f t="array" ref="K3438">_xlfn.IFS(AND(NOT($K3437=0),$L3437),0,NOT($L3437),$K3437+$B$26,TRUE,$K3437)</f>
        <v>0</v>
      </c>
      <c r="L3438" s="3" t="b" cm="1">
        <f t="array" ref="L3438">_xlfn.IFS(AND($I3438&gt;0,$K3438&gt;=$C$5-$B$26),TRUE,$R3438&gt;=$B$6,FALSE,$I3438=0,FALSE,TRUE,$L3437)</f>
        <v>1</v>
      </c>
      <c r="M3438" s="3" t="b" cm="1">
        <f t="array" ref="M3438">_xlfn.IFS($N3438&gt;=$B$4-$B$26,FALSE,AND($I3438&gt;0,$K3438&gt;=$B$5-$B$26),TRUE,AND($L3438,NOT($M3437)),FALSE,$M3437,TRUE,TRUE,FALSE)</f>
        <v>0</v>
      </c>
      <c r="N3438" s="3" cm="1">
        <f t="array" ref="N3438">_xlfn.IFS($M3437,$N3437+$B$26,NOT($M3437),0,TRUE,$M3437)</f>
        <v>0</v>
      </c>
      <c r="O3438" s="3" t="b" cm="1">
        <f t="array" ref="O3438">_xlfn.IFS($M3438,FALSE,AND($L3438,NOT($M3438),$R3438&lt;$B$6,$I3438&gt;0),TRUE,TRUE,FALSE)</f>
        <v>1</v>
      </c>
      <c r="P3438" s="3" cm="1">
        <f t="array" ref="P3438">_xlfn.IFS($P3437&gt;=$C$7-$B$26,0,$O3437,$P3437+$B$26,TRUE,0)</f>
        <v>8.3333333333333329E-2</v>
      </c>
      <c r="Q3438" s="3" t="b" cm="1">
        <f t="array" ref="Q3438">_xlfn.IFS(AND($L3438,NOT($M3438),NOT($O3438)),TRUE,$R3438&gt;=$B$6,FALSE,AND($L3438,NOT($M3438),$O3438,$P3438=0),TRUE,TRUE,FALSE)</f>
        <v>0</v>
      </c>
      <c r="R3438" s="3" cm="1">
        <f t="array" ref="R3438">_xlfn.IFS(AND($Q3437,$R3437&lt;$B$6),$R3437+1,AND(NOT($L3437),$R3437&gt;0),0,TRUE,$R3437)</f>
        <v>2</v>
      </c>
      <c r="S3438" s="1" cm="1">
        <f t="array" ref="S3438">_xlfn.IFS(AND(Q3437,I3437&gt;$B$8),S3437+$B$8,AND(Q3437,I3437&lt;=$B$8),S3437+I3437,TRUE,$S3437)</f>
        <v>133</v>
      </c>
      <c r="T3438" s="1">
        <f t="shared" si="210"/>
        <v>11970</v>
      </c>
      <c r="U3438" s="17">
        <f t="shared" si="211"/>
        <v>209.0829694323144</v>
      </c>
      <c r="V3438" s="47" cm="1">
        <f t="array" ref="V3438">_xlfn.IFS($B$6=1,S3438*$B$10,AND(R3437=0,R3438&gt;=1,I3438&gt;=$B$6*$B$8-1),V3437+$B$6*$B$10*$B$8,AND(R3437=0,R3438&gt;=1,I3438&lt;$B$6*$B$8-1),V3437+I3437*$B$10,TRUE,V3437)</f>
        <v>13400</v>
      </c>
      <c r="W3438" s="17">
        <f t="shared" si="212"/>
        <v>234.06113537117903</v>
      </c>
    </row>
    <row r="3439" spans="7:23" x14ac:dyDescent="0.25">
      <c r="G3439" s="15">
        <v>3437</v>
      </c>
      <c r="H3439" s="1">
        <f t="shared" si="209"/>
        <v>57.266666666666666</v>
      </c>
      <c r="I3439" s="15" cm="1">
        <f t="array" ref="I3439">_xlfn.IFS(J3438&gt;=$C$13-$B$26,MINA(I3438+$B$13-S3439+S3438,$B$11),I3438=$B$11,MINA(I3438-S3439+S3438,$B$11),TRUE,MAXA(I3438-S3439+S3438,0))</f>
        <v>1</v>
      </c>
      <c r="J3439" s="1" cm="1">
        <f t="array" ref="J3439">_xlfn.IFS(J3438&gt;=$C$13-$B$26,0,I3438&lt;$B$11,J3438+$B$26,TRUE,0)</f>
        <v>0.23333333333333331</v>
      </c>
      <c r="K3439" s="3" cm="1">
        <f t="array" ref="K3439">_xlfn.IFS(AND(NOT($K3438=0),$L3438),0,NOT($L3438),$K3438+$B$26,TRUE,$K3438)</f>
        <v>0</v>
      </c>
      <c r="L3439" s="3" t="b" cm="1">
        <f t="array" ref="L3439">_xlfn.IFS(AND($I3439&gt;0,$K3439&gt;=$C$5-$B$26),TRUE,$R3439&gt;=$B$6,FALSE,$I3439=0,FALSE,TRUE,$L3438)</f>
        <v>1</v>
      </c>
      <c r="M3439" s="3" t="b" cm="1">
        <f t="array" ref="M3439">_xlfn.IFS($N3439&gt;=$B$4-$B$26,FALSE,AND($I3439&gt;0,$K3439&gt;=$B$5-$B$26),TRUE,AND($L3439,NOT($M3438)),FALSE,$M3438,TRUE,TRUE,FALSE)</f>
        <v>0</v>
      </c>
      <c r="N3439" s="3" cm="1">
        <f t="array" ref="N3439">_xlfn.IFS($M3438,$N3438+$B$26,NOT($M3438),0,TRUE,$M3438)</f>
        <v>0</v>
      </c>
      <c r="O3439" s="3" t="b" cm="1">
        <f t="array" ref="O3439">_xlfn.IFS($M3439,FALSE,AND($L3439,NOT($M3439),$R3439&lt;$B$6,$I3439&gt;0),TRUE,TRUE,FALSE)</f>
        <v>1</v>
      </c>
      <c r="P3439" s="3" cm="1">
        <f t="array" ref="P3439">_xlfn.IFS($P3438&gt;=$C$7-$B$26,0,$O3438,$P3438+$B$26,TRUE,0)</f>
        <v>0</v>
      </c>
      <c r="Q3439" s="3" t="b" cm="1">
        <f t="array" ref="Q3439">_xlfn.IFS(AND($L3439,NOT($M3439),NOT($O3439)),TRUE,$R3439&gt;=$B$6,FALSE,AND($L3439,NOT($M3439),$O3439,$P3439=0),TRUE,TRUE,FALSE)</f>
        <v>1</v>
      </c>
      <c r="R3439" s="3" cm="1">
        <f t="array" ref="R3439">_xlfn.IFS(AND($Q3438,$R3438&lt;$B$6),$R3438+1,AND(NOT($L3438),$R3438&gt;0),0,TRUE,$R3438)</f>
        <v>2</v>
      </c>
      <c r="S3439" s="1" cm="1">
        <f t="array" ref="S3439">_xlfn.IFS(AND(Q3438,I3438&gt;$B$8),S3438+$B$8,AND(Q3438,I3438&lt;=$B$8),S3438+I3438,TRUE,$S3438)</f>
        <v>133</v>
      </c>
      <c r="T3439" s="1">
        <f t="shared" si="210"/>
        <v>11970</v>
      </c>
      <c r="U3439" s="17">
        <f t="shared" si="211"/>
        <v>209.0221187427241</v>
      </c>
      <c r="V3439" s="47" cm="1">
        <f t="array" ref="V3439">_xlfn.IFS($B$6=1,S3439*$B$10,AND(R3438=0,R3439&gt;=1,I3439&gt;=$B$6*$B$8-1),V3438+$B$6*$B$10*$B$8,AND(R3438=0,R3439&gt;=1,I3439&lt;$B$6*$B$8-1),V3438+I3438*$B$10,TRUE,V3438)</f>
        <v>13400</v>
      </c>
      <c r="W3439" s="17">
        <f t="shared" si="212"/>
        <v>233.99301513387661</v>
      </c>
    </row>
    <row r="3440" spans="7:23" x14ac:dyDescent="0.25">
      <c r="G3440" s="15">
        <v>3438</v>
      </c>
      <c r="H3440" s="1">
        <f t="shared" si="209"/>
        <v>57.283333333333331</v>
      </c>
      <c r="I3440" s="15" cm="1">
        <f t="array" ref="I3440">_xlfn.IFS(J3439&gt;=$C$13-$B$26,MINA(I3439+$B$13-S3440+S3439,$B$11),I3439=$B$11,MINA(I3439-S3440+S3439,$B$11),TRUE,MAXA(I3439-S3440+S3439,0))</f>
        <v>0</v>
      </c>
      <c r="J3440" s="1" cm="1">
        <f t="array" ref="J3440">_xlfn.IFS(J3439&gt;=$C$13-$B$26,0,I3439&lt;$B$11,J3439+$B$26,TRUE,0)</f>
        <v>0.24999999999999997</v>
      </c>
      <c r="K3440" s="3" cm="1">
        <f t="array" ref="K3440">_xlfn.IFS(AND(NOT($K3439=0),$L3439),0,NOT($L3439),$K3439+$B$26,TRUE,$K3439)</f>
        <v>0</v>
      </c>
      <c r="L3440" s="3" t="b" cm="1">
        <f t="array" ref="L3440">_xlfn.IFS(AND($I3440&gt;0,$K3440&gt;=$C$5-$B$26),TRUE,$R3440&gt;=$B$6,FALSE,$I3440=0,FALSE,TRUE,$L3439)</f>
        <v>0</v>
      </c>
      <c r="M3440" s="3" t="b" cm="1">
        <f t="array" ref="M3440">_xlfn.IFS($N3440&gt;=$B$4-$B$26,FALSE,AND($I3440&gt;0,$K3440&gt;=$B$5-$B$26),TRUE,AND($L3440,NOT($M3439)),FALSE,$M3439,TRUE,TRUE,FALSE)</f>
        <v>0</v>
      </c>
      <c r="N3440" s="3" cm="1">
        <f t="array" ref="N3440">_xlfn.IFS($M3439,$N3439+$B$26,NOT($M3439),0,TRUE,$M3439)</f>
        <v>0</v>
      </c>
      <c r="O3440" s="3" t="b" cm="1">
        <f t="array" ref="O3440">_xlfn.IFS($M3440,FALSE,AND($L3440,NOT($M3440),$R3440&lt;$B$6,$I3440&gt;0),TRUE,TRUE,FALSE)</f>
        <v>0</v>
      </c>
      <c r="P3440" s="3" cm="1">
        <f t="array" ref="P3440">_xlfn.IFS($P3439&gt;=$C$7-$B$26,0,$O3439,$P3439+$B$26,TRUE,0)</f>
        <v>1.6666666666666666E-2</v>
      </c>
      <c r="Q3440" s="3" t="b" cm="1">
        <f t="array" ref="Q3440">_xlfn.IFS(AND($L3440,NOT($M3440),NOT($O3440)),TRUE,$R3440&gt;=$B$6,FALSE,AND($L3440,NOT($M3440),$O3440,$P3440=0),TRUE,TRUE,FALSE)</f>
        <v>0</v>
      </c>
      <c r="R3440" s="3" cm="1">
        <f t="array" ref="R3440">_xlfn.IFS(AND($Q3439,$R3439&lt;$B$6),$R3439+1,AND(NOT($L3439),$R3439&gt;0),0,TRUE,$R3439)</f>
        <v>3</v>
      </c>
      <c r="S3440" s="1" cm="1">
        <f t="array" ref="S3440">_xlfn.IFS(AND(Q3439,I3439&gt;$B$8),S3439+$B$8,AND(Q3439,I3439&lt;=$B$8),S3439+I3439,TRUE,$S3439)</f>
        <v>134</v>
      </c>
      <c r="T3440" s="1">
        <f t="shared" si="210"/>
        <v>12060</v>
      </c>
      <c r="U3440" s="17">
        <f t="shared" si="211"/>
        <v>210.53244108233926</v>
      </c>
      <c r="V3440" s="47" cm="1">
        <f t="array" ref="V3440">_xlfn.IFS($B$6=1,S3440*$B$10,AND(R3439=0,R3440&gt;=1,I3440&gt;=$B$6*$B$8-1),V3439+$B$6*$B$10*$B$8,AND(R3439=0,R3440&gt;=1,I3440&lt;$B$6*$B$8-1),V3439+I3439*$B$10,TRUE,V3439)</f>
        <v>13400</v>
      </c>
      <c r="W3440" s="17">
        <f t="shared" si="212"/>
        <v>233.92493453593249</v>
      </c>
    </row>
    <row r="3441" spans="7:23" x14ac:dyDescent="0.25">
      <c r="G3441" s="15">
        <v>3439</v>
      </c>
      <c r="H3441" s="1">
        <f t="shared" si="209"/>
        <v>57.3</v>
      </c>
      <c r="I3441" s="15" cm="1">
        <f t="array" ref="I3441">_xlfn.IFS(J3440&gt;=$C$13-$B$26,MINA(I3440+$B$13-S3441+S3440,$B$11),I3440=$B$11,MINA(I3440-S3441+S3440,$B$11),TRUE,MAXA(I3440-S3441+S3440,0))</f>
        <v>0</v>
      </c>
      <c r="J3441" s="1" cm="1">
        <f t="array" ref="J3441">_xlfn.IFS(J3440&gt;=$C$13-$B$26,0,I3440&lt;$B$11,J3440+$B$26,TRUE,0)</f>
        <v>0.26666666666666666</v>
      </c>
      <c r="K3441" s="3" cm="1">
        <f t="array" ref="K3441">_xlfn.IFS(AND(NOT($K3440=0),$L3440),0,NOT($L3440),$K3440+$B$26,TRUE,$K3440)</f>
        <v>1.6666666666666666E-2</v>
      </c>
      <c r="L3441" s="3" t="b" cm="1">
        <f t="array" ref="L3441">_xlfn.IFS(AND($I3441&gt;0,$K3441&gt;=$C$5-$B$26),TRUE,$R3441&gt;=$B$6,FALSE,$I3441=0,FALSE,TRUE,$L3440)</f>
        <v>0</v>
      </c>
      <c r="M3441" s="3" t="b" cm="1">
        <f t="array" ref="M3441">_xlfn.IFS($N3441&gt;=$B$4-$B$26,FALSE,AND($I3441&gt;0,$K3441&gt;=$B$5-$B$26),TRUE,AND($L3441,NOT($M3440)),FALSE,$M3440,TRUE,TRUE,FALSE)</f>
        <v>0</v>
      </c>
      <c r="N3441" s="3" cm="1">
        <f t="array" ref="N3441">_xlfn.IFS($M3440,$N3440+$B$26,NOT($M3440),0,TRUE,$M3440)</f>
        <v>0</v>
      </c>
      <c r="O3441" s="3" t="b" cm="1">
        <f t="array" ref="O3441">_xlfn.IFS($M3441,FALSE,AND($L3441,NOT($M3441),$R3441&lt;$B$6,$I3441&gt;0),TRUE,TRUE,FALSE)</f>
        <v>0</v>
      </c>
      <c r="P3441" s="3" cm="1">
        <f t="array" ref="P3441">_xlfn.IFS($P3440&gt;=$C$7-$B$26,0,$O3440,$P3440+$B$26,TRUE,0)</f>
        <v>0</v>
      </c>
      <c r="Q3441" s="3" t="b" cm="1">
        <f t="array" ref="Q3441">_xlfn.IFS(AND($L3441,NOT($M3441),NOT($O3441)),TRUE,$R3441&gt;=$B$6,FALSE,AND($L3441,NOT($M3441),$O3441,$P3441=0),TRUE,TRUE,FALSE)</f>
        <v>0</v>
      </c>
      <c r="R3441" s="3" cm="1">
        <f t="array" ref="R3441">_xlfn.IFS(AND($Q3440,$R3440&lt;$B$6),$R3440+1,AND(NOT($L3440),$R3440&gt;0),0,TRUE,$R3440)</f>
        <v>0</v>
      </c>
      <c r="S3441" s="1" cm="1">
        <f t="array" ref="S3441">_xlfn.IFS(AND(Q3440,I3440&gt;$B$8),S3440+$B$8,AND(Q3440,I3440&lt;=$B$8),S3440+I3440,TRUE,$S3440)</f>
        <v>134</v>
      </c>
      <c r="T3441" s="1">
        <f t="shared" si="210"/>
        <v>12060</v>
      </c>
      <c r="U3441" s="17">
        <f t="shared" si="211"/>
        <v>210.47120418848169</v>
      </c>
      <c r="V3441" s="47" cm="1">
        <f t="array" ref="V3441">_xlfn.IFS($B$6=1,S3441*$B$10,AND(R3440=0,R3441&gt;=1,I3441&gt;=$B$6*$B$8-1),V3440+$B$6*$B$10*$B$8,AND(R3440=0,R3441&gt;=1,I3441&lt;$B$6*$B$8-1),V3440+I3440*$B$10,TRUE,V3440)</f>
        <v>13400</v>
      </c>
      <c r="W3441" s="17">
        <f t="shared" si="212"/>
        <v>233.85689354275743</v>
      </c>
    </row>
    <row r="3442" spans="7:23" x14ac:dyDescent="0.25">
      <c r="G3442" s="15">
        <v>3440</v>
      </c>
      <c r="H3442" s="1">
        <f t="shared" si="209"/>
        <v>57.316666666666663</v>
      </c>
      <c r="I3442" s="15" cm="1">
        <f t="array" ref="I3442">_xlfn.IFS(J3441&gt;=$C$13-$B$26,MINA(I3441+$B$13-S3442+S3441,$B$11),I3441=$B$11,MINA(I3441-S3442+S3441,$B$11),TRUE,MAXA(I3441-S3442+S3441,0))</f>
        <v>0</v>
      </c>
      <c r="J3442" s="1" cm="1">
        <f t="array" ref="J3442">_xlfn.IFS(J3441&gt;=$C$13-$B$26,0,I3441&lt;$B$11,J3441+$B$26,TRUE,0)</f>
        <v>0.28333333333333333</v>
      </c>
      <c r="K3442" s="3" cm="1">
        <f t="array" ref="K3442">_xlfn.IFS(AND(NOT($K3441=0),$L3441),0,NOT($L3441),$K3441+$B$26,TRUE,$K3441)</f>
        <v>3.3333333333333333E-2</v>
      </c>
      <c r="L3442" s="3" t="b" cm="1">
        <f t="array" ref="L3442">_xlfn.IFS(AND($I3442&gt;0,$K3442&gt;=$C$5-$B$26),TRUE,$R3442&gt;=$B$6,FALSE,$I3442=0,FALSE,TRUE,$L3441)</f>
        <v>0</v>
      </c>
      <c r="M3442" s="3" t="b" cm="1">
        <f t="array" ref="M3442">_xlfn.IFS($N3442&gt;=$B$4-$B$26,FALSE,AND($I3442&gt;0,$K3442&gt;=$B$5-$B$26),TRUE,AND($L3442,NOT($M3441)),FALSE,$M3441,TRUE,TRUE,FALSE)</f>
        <v>0</v>
      </c>
      <c r="N3442" s="3" cm="1">
        <f t="array" ref="N3442">_xlfn.IFS($M3441,$N3441+$B$26,NOT($M3441),0,TRUE,$M3441)</f>
        <v>0</v>
      </c>
      <c r="O3442" s="3" t="b" cm="1">
        <f t="array" ref="O3442">_xlfn.IFS($M3442,FALSE,AND($L3442,NOT($M3442),$R3442&lt;$B$6,$I3442&gt;0),TRUE,TRUE,FALSE)</f>
        <v>0</v>
      </c>
      <c r="P3442" s="3" cm="1">
        <f t="array" ref="P3442">_xlfn.IFS($P3441&gt;=$C$7-$B$26,0,$O3441,$P3441+$B$26,TRUE,0)</f>
        <v>0</v>
      </c>
      <c r="Q3442" s="3" t="b" cm="1">
        <f t="array" ref="Q3442">_xlfn.IFS(AND($L3442,NOT($M3442),NOT($O3442)),TRUE,$R3442&gt;=$B$6,FALSE,AND($L3442,NOT($M3442),$O3442,$P3442=0),TRUE,TRUE,FALSE)</f>
        <v>0</v>
      </c>
      <c r="R3442" s="3" cm="1">
        <f t="array" ref="R3442">_xlfn.IFS(AND($Q3441,$R3441&lt;$B$6),$R3441+1,AND(NOT($L3441),$R3441&gt;0),0,TRUE,$R3441)</f>
        <v>0</v>
      </c>
      <c r="S3442" s="1" cm="1">
        <f t="array" ref="S3442">_xlfn.IFS(AND(Q3441,I3441&gt;$B$8),S3441+$B$8,AND(Q3441,I3441&lt;=$B$8),S3441+I3441,TRUE,$S3441)</f>
        <v>134</v>
      </c>
      <c r="T3442" s="1">
        <f t="shared" si="210"/>
        <v>12060</v>
      </c>
      <c r="U3442" s="17">
        <f t="shared" si="211"/>
        <v>210.41000290782205</v>
      </c>
      <c r="V3442" s="47" cm="1">
        <f t="array" ref="V3442">_xlfn.IFS($B$6=1,S3442*$B$10,AND(R3441=0,R3442&gt;=1,I3442&gt;=$B$6*$B$8-1),V3441+$B$6*$B$10*$B$8,AND(R3441=0,R3442&gt;=1,I3442&lt;$B$6*$B$8-1),V3441+I3441*$B$10,TRUE,V3441)</f>
        <v>13400</v>
      </c>
      <c r="W3442" s="17">
        <f t="shared" si="212"/>
        <v>233.78889211980228</v>
      </c>
    </row>
    <row r="3443" spans="7:23" x14ac:dyDescent="0.25">
      <c r="G3443" s="15">
        <v>3441</v>
      </c>
      <c r="H3443" s="1">
        <f t="shared" si="209"/>
        <v>57.333333333333336</v>
      </c>
      <c r="I3443" s="15" cm="1">
        <f t="array" ref="I3443">_xlfn.IFS(J3442&gt;=$C$13-$B$26,MINA(I3442+$B$13-S3443+S3442,$B$11),I3442=$B$11,MINA(I3442-S3443+S3442,$B$11),TRUE,MAXA(I3442-S3443+S3442,0))</f>
        <v>0</v>
      </c>
      <c r="J3443" s="1" cm="1">
        <f t="array" ref="J3443">_xlfn.IFS(J3442&gt;=$C$13-$B$26,0,I3442&lt;$B$11,J3442+$B$26,TRUE,0)</f>
        <v>0.3</v>
      </c>
      <c r="K3443" s="3" cm="1">
        <f t="array" ref="K3443">_xlfn.IFS(AND(NOT($K3442=0),$L3442),0,NOT($L3442),$K3442+$B$26,TRUE,$K3442)</f>
        <v>0.05</v>
      </c>
      <c r="L3443" s="3" t="b" cm="1">
        <f t="array" ref="L3443">_xlfn.IFS(AND($I3443&gt;0,$K3443&gt;=$C$5-$B$26),TRUE,$R3443&gt;=$B$6,FALSE,$I3443=0,FALSE,TRUE,$L3442)</f>
        <v>0</v>
      </c>
      <c r="M3443" s="3" t="b" cm="1">
        <f t="array" ref="M3443">_xlfn.IFS($N3443&gt;=$B$4-$B$26,FALSE,AND($I3443&gt;0,$K3443&gt;=$B$5-$B$26),TRUE,AND($L3443,NOT($M3442)),FALSE,$M3442,TRUE,TRUE,FALSE)</f>
        <v>0</v>
      </c>
      <c r="N3443" s="3" cm="1">
        <f t="array" ref="N3443">_xlfn.IFS($M3442,$N3442+$B$26,NOT($M3442),0,TRUE,$M3442)</f>
        <v>0</v>
      </c>
      <c r="O3443" s="3" t="b" cm="1">
        <f t="array" ref="O3443">_xlfn.IFS($M3443,FALSE,AND($L3443,NOT($M3443),$R3443&lt;$B$6,$I3443&gt;0),TRUE,TRUE,FALSE)</f>
        <v>0</v>
      </c>
      <c r="P3443" s="3" cm="1">
        <f t="array" ref="P3443">_xlfn.IFS($P3442&gt;=$C$7-$B$26,0,$O3442,$P3442+$B$26,TRUE,0)</f>
        <v>0</v>
      </c>
      <c r="Q3443" s="3" t="b" cm="1">
        <f t="array" ref="Q3443">_xlfn.IFS(AND($L3443,NOT($M3443),NOT($O3443)),TRUE,$R3443&gt;=$B$6,FALSE,AND($L3443,NOT($M3443),$O3443,$P3443=0),TRUE,TRUE,FALSE)</f>
        <v>0</v>
      </c>
      <c r="R3443" s="3" cm="1">
        <f t="array" ref="R3443">_xlfn.IFS(AND($Q3442,$R3442&lt;$B$6),$R3442+1,AND(NOT($L3442),$R3442&gt;0),0,TRUE,$R3442)</f>
        <v>0</v>
      </c>
      <c r="S3443" s="1" cm="1">
        <f t="array" ref="S3443">_xlfn.IFS(AND(Q3442,I3442&gt;$B$8),S3442+$B$8,AND(Q3442,I3442&lt;=$B$8),S3442+I3442,TRUE,$S3442)</f>
        <v>134</v>
      </c>
      <c r="T3443" s="1">
        <f t="shared" si="210"/>
        <v>12060</v>
      </c>
      <c r="U3443" s="17">
        <f t="shared" si="211"/>
        <v>210.3488372093023</v>
      </c>
      <c r="V3443" s="47" cm="1">
        <f t="array" ref="V3443">_xlfn.IFS($B$6=1,S3443*$B$10,AND(R3442=0,R3443&gt;=1,I3443&gt;=$B$6*$B$8-1),V3442+$B$6*$B$10*$B$8,AND(R3442=0,R3443&gt;=1,I3443&lt;$B$6*$B$8-1),V3442+I3442*$B$10,TRUE,V3442)</f>
        <v>13400</v>
      </c>
      <c r="W3443" s="17">
        <f t="shared" si="212"/>
        <v>233.72093023255812</v>
      </c>
    </row>
    <row r="3444" spans="7:23" x14ac:dyDescent="0.25">
      <c r="G3444" s="15">
        <v>3442</v>
      </c>
      <c r="H3444" s="1">
        <f t="shared" si="209"/>
        <v>57.35</v>
      </c>
      <c r="I3444" s="15" cm="1">
        <f t="array" ref="I3444">_xlfn.IFS(J3443&gt;=$C$13-$B$26,MINA(I3443+$B$13-S3444+S3443,$B$11),I3443=$B$11,MINA(I3443-S3444+S3443,$B$11),TRUE,MAXA(I3443-S3444+S3443,0))</f>
        <v>0</v>
      </c>
      <c r="J3444" s="1" cm="1">
        <f t="array" ref="J3444">_xlfn.IFS(J3443&gt;=$C$13-$B$26,0,I3443&lt;$B$11,J3443+$B$26,TRUE,0)</f>
        <v>0.31666666666666665</v>
      </c>
      <c r="K3444" s="3" cm="1">
        <f t="array" ref="K3444">_xlfn.IFS(AND(NOT($K3443=0),$L3443),0,NOT($L3443),$K3443+$B$26,TRUE,$K3443)</f>
        <v>6.6666666666666666E-2</v>
      </c>
      <c r="L3444" s="3" t="b" cm="1">
        <f t="array" ref="L3444">_xlfn.IFS(AND($I3444&gt;0,$K3444&gt;=$C$5-$B$26),TRUE,$R3444&gt;=$B$6,FALSE,$I3444=0,FALSE,TRUE,$L3443)</f>
        <v>0</v>
      </c>
      <c r="M3444" s="3" t="b" cm="1">
        <f t="array" ref="M3444">_xlfn.IFS($N3444&gt;=$B$4-$B$26,FALSE,AND($I3444&gt;0,$K3444&gt;=$B$5-$B$26),TRUE,AND($L3444,NOT($M3443)),FALSE,$M3443,TRUE,TRUE,FALSE)</f>
        <v>0</v>
      </c>
      <c r="N3444" s="3" cm="1">
        <f t="array" ref="N3444">_xlfn.IFS($M3443,$N3443+$B$26,NOT($M3443),0,TRUE,$M3443)</f>
        <v>0</v>
      </c>
      <c r="O3444" s="3" t="b" cm="1">
        <f t="array" ref="O3444">_xlfn.IFS($M3444,FALSE,AND($L3444,NOT($M3444),$R3444&lt;$B$6,$I3444&gt;0),TRUE,TRUE,FALSE)</f>
        <v>0</v>
      </c>
      <c r="P3444" s="3" cm="1">
        <f t="array" ref="P3444">_xlfn.IFS($P3443&gt;=$C$7-$B$26,0,$O3443,$P3443+$B$26,TRUE,0)</f>
        <v>0</v>
      </c>
      <c r="Q3444" s="3" t="b" cm="1">
        <f t="array" ref="Q3444">_xlfn.IFS(AND($L3444,NOT($M3444),NOT($O3444)),TRUE,$R3444&gt;=$B$6,FALSE,AND($L3444,NOT($M3444),$O3444,$P3444=0),TRUE,TRUE,FALSE)</f>
        <v>0</v>
      </c>
      <c r="R3444" s="3" cm="1">
        <f t="array" ref="R3444">_xlfn.IFS(AND($Q3443,$R3443&lt;$B$6),$R3443+1,AND(NOT($L3443),$R3443&gt;0),0,TRUE,$R3443)</f>
        <v>0</v>
      </c>
      <c r="S3444" s="1" cm="1">
        <f t="array" ref="S3444">_xlfn.IFS(AND(Q3443,I3443&gt;$B$8),S3443+$B$8,AND(Q3443,I3443&lt;=$B$8),S3443+I3443,TRUE,$S3443)</f>
        <v>134</v>
      </c>
      <c r="T3444" s="1">
        <f t="shared" si="210"/>
        <v>12060</v>
      </c>
      <c r="U3444" s="17">
        <f t="shared" si="211"/>
        <v>210.28770706190062</v>
      </c>
      <c r="V3444" s="47" cm="1">
        <f t="array" ref="V3444">_xlfn.IFS($B$6=1,S3444*$B$10,AND(R3443=0,R3444&gt;=1,I3444&gt;=$B$6*$B$8-1),V3443+$B$6*$B$10*$B$8,AND(R3443=0,R3444&gt;=1,I3444&lt;$B$6*$B$8-1),V3443+I3443*$B$10,TRUE,V3443)</f>
        <v>13400</v>
      </c>
      <c r="W3444" s="17">
        <f t="shared" si="212"/>
        <v>233.65300784655622</v>
      </c>
    </row>
    <row r="3445" spans="7:23" x14ac:dyDescent="0.25">
      <c r="G3445" s="15">
        <v>3443</v>
      </c>
      <c r="H3445" s="1">
        <f t="shared" si="209"/>
        <v>57.366666666666667</v>
      </c>
      <c r="I3445" s="15" cm="1">
        <f t="array" ref="I3445">_xlfn.IFS(J3444&gt;=$C$13-$B$26,MINA(I3444+$B$13-S3445+S3444,$B$11),I3444=$B$11,MINA(I3444-S3445+S3444,$B$11),TRUE,MAXA(I3444-S3445+S3444,0))</f>
        <v>0</v>
      </c>
      <c r="J3445" s="1" cm="1">
        <f t="array" ref="J3445">_xlfn.IFS(J3444&gt;=$C$13-$B$26,0,I3444&lt;$B$11,J3444+$B$26,TRUE,0)</f>
        <v>0.33333333333333331</v>
      </c>
      <c r="K3445" s="3" cm="1">
        <f t="array" ref="K3445">_xlfn.IFS(AND(NOT($K3444=0),$L3444),0,NOT($L3444),$K3444+$B$26,TRUE,$K3444)</f>
        <v>8.3333333333333329E-2</v>
      </c>
      <c r="L3445" s="3" t="b" cm="1">
        <f t="array" ref="L3445">_xlfn.IFS(AND($I3445&gt;0,$K3445&gt;=$C$5-$B$26),TRUE,$R3445&gt;=$B$6,FALSE,$I3445=0,FALSE,TRUE,$L3444)</f>
        <v>0</v>
      </c>
      <c r="M3445" s="3" t="b" cm="1">
        <f t="array" ref="M3445">_xlfn.IFS($N3445&gt;=$B$4-$B$26,FALSE,AND($I3445&gt;0,$K3445&gt;=$B$5-$B$26),TRUE,AND($L3445,NOT($M3444)),FALSE,$M3444,TRUE,TRUE,FALSE)</f>
        <v>0</v>
      </c>
      <c r="N3445" s="3" cm="1">
        <f t="array" ref="N3445">_xlfn.IFS($M3444,$N3444+$B$26,NOT($M3444),0,TRUE,$M3444)</f>
        <v>0</v>
      </c>
      <c r="O3445" s="3" t="b" cm="1">
        <f t="array" ref="O3445">_xlfn.IFS($M3445,FALSE,AND($L3445,NOT($M3445),$R3445&lt;$B$6,$I3445&gt;0),TRUE,TRUE,FALSE)</f>
        <v>0</v>
      </c>
      <c r="P3445" s="3" cm="1">
        <f t="array" ref="P3445">_xlfn.IFS($P3444&gt;=$C$7-$B$26,0,$O3444,$P3444+$B$26,TRUE,0)</f>
        <v>0</v>
      </c>
      <c r="Q3445" s="3" t="b" cm="1">
        <f t="array" ref="Q3445">_xlfn.IFS(AND($L3445,NOT($M3445),NOT($O3445)),TRUE,$R3445&gt;=$B$6,FALSE,AND($L3445,NOT($M3445),$O3445,$P3445=0),TRUE,TRUE,FALSE)</f>
        <v>0</v>
      </c>
      <c r="R3445" s="3" cm="1">
        <f t="array" ref="R3445">_xlfn.IFS(AND($Q3444,$R3444&lt;$B$6),$R3444+1,AND(NOT($L3444),$R3444&gt;0),0,TRUE,$R3444)</f>
        <v>0</v>
      </c>
      <c r="S3445" s="1" cm="1">
        <f t="array" ref="S3445">_xlfn.IFS(AND(Q3444,I3444&gt;$B$8),S3444+$B$8,AND(Q3444,I3444&lt;=$B$8),S3444+I3444,TRUE,$S3444)</f>
        <v>134</v>
      </c>
      <c r="T3445" s="1">
        <f t="shared" si="210"/>
        <v>12060</v>
      </c>
      <c r="U3445" s="17">
        <f t="shared" si="211"/>
        <v>210.22661243463102</v>
      </c>
      <c r="V3445" s="47" cm="1">
        <f t="array" ref="V3445">_xlfn.IFS($B$6=1,S3445*$B$10,AND(R3444=0,R3445&gt;=1,I3445&gt;=$B$6*$B$8-1),V3444+$B$6*$B$10*$B$8,AND(R3444=0,R3445&gt;=1,I3445&lt;$B$6*$B$8-1),V3444+I3444*$B$10,TRUE,V3444)</f>
        <v>13400</v>
      </c>
      <c r="W3445" s="17">
        <f t="shared" si="212"/>
        <v>233.58512492736781</v>
      </c>
    </row>
    <row r="3446" spans="7:23" x14ac:dyDescent="0.25">
      <c r="G3446" s="15">
        <v>3444</v>
      </c>
      <c r="H3446" s="1">
        <f t="shared" si="209"/>
        <v>57.383333333333333</v>
      </c>
      <c r="I3446" s="15" cm="1">
        <f t="array" ref="I3446">_xlfn.IFS(J3445&gt;=$C$13-$B$26,MINA(I3445+$B$13-S3446+S3445,$B$11),I3445=$B$11,MINA(I3445-S3446+S3445,$B$11),TRUE,MAXA(I3445-S3446+S3445,0))</f>
        <v>0</v>
      </c>
      <c r="J3446" s="1" cm="1">
        <f t="array" ref="J3446">_xlfn.IFS(J3445&gt;=$C$13-$B$26,0,I3445&lt;$B$11,J3445+$B$26,TRUE,0)</f>
        <v>0.35</v>
      </c>
      <c r="K3446" s="3" cm="1">
        <f t="array" ref="K3446">_xlfn.IFS(AND(NOT($K3445=0),$L3445),0,NOT($L3445),$K3445+$B$26,TRUE,$K3445)</f>
        <v>9.9999999999999992E-2</v>
      </c>
      <c r="L3446" s="3" t="b" cm="1">
        <f t="array" ref="L3446">_xlfn.IFS(AND($I3446&gt;0,$K3446&gt;=$C$5-$B$26),TRUE,$R3446&gt;=$B$6,FALSE,$I3446=0,FALSE,TRUE,$L3445)</f>
        <v>0</v>
      </c>
      <c r="M3446" s="3" t="b" cm="1">
        <f t="array" ref="M3446">_xlfn.IFS($N3446&gt;=$B$4-$B$26,FALSE,AND($I3446&gt;0,$K3446&gt;=$B$5-$B$26),TRUE,AND($L3446,NOT($M3445)),FALSE,$M3445,TRUE,TRUE,FALSE)</f>
        <v>0</v>
      </c>
      <c r="N3446" s="3" cm="1">
        <f t="array" ref="N3446">_xlfn.IFS($M3445,$N3445+$B$26,NOT($M3445),0,TRUE,$M3445)</f>
        <v>0</v>
      </c>
      <c r="O3446" s="3" t="b" cm="1">
        <f t="array" ref="O3446">_xlfn.IFS($M3446,FALSE,AND($L3446,NOT($M3446),$R3446&lt;$B$6,$I3446&gt;0),TRUE,TRUE,FALSE)</f>
        <v>0</v>
      </c>
      <c r="P3446" s="3" cm="1">
        <f t="array" ref="P3446">_xlfn.IFS($P3445&gt;=$C$7-$B$26,0,$O3445,$P3445+$B$26,TRUE,0)</f>
        <v>0</v>
      </c>
      <c r="Q3446" s="3" t="b" cm="1">
        <f t="array" ref="Q3446">_xlfn.IFS(AND($L3446,NOT($M3446),NOT($O3446)),TRUE,$R3446&gt;=$B$6,FALSE,AND($L3446,NOT($M3446),$O3446,$P3446=0),TRUE,TRUE,FALSE)</f>
        <v>0</v>
      </c>
      <c r="R3446" s="3" cm="1">
        <f t="array" ref="R3446">_xlfn.IFS(AND($Q3445,$R3445&lt;$B$6),$R3445+1,AND(NOT($L3445),$R3445&gt;0),0,TRUE,$R3445)</f>
        <v>0</v>
      </c>
      <c r="S3446" s="1" cm="1">
        <f t="array" ref="S3446">_xlfn.IFS(AND(Q3445,I3445&gt;$B$8),S3445+$B$8,AND(Q3445,I3445&lt;=$B$8),S3445+I3445,TRUE,$S3445)</f>
        <v>134</v>
      </c>
      <c r="T3446" s="1">
        <f t="shared" si="210"/>
        <v>12060</v>
      </c>
      <c r="U3446" s="17">
        <f t="shared" si="211"/>
        <v>210.16555329654372</v>
      </c>
      <c r="V3446" s="47" cm="1">
        <f t="array" ref="V3446">_xlfn.IFS($B$6=1,S3446*$B$10,AND(R3445=0,R3446&gt;=1,I3446&gt;=$B$6*$B$8-1),V3445+$B$6*$B$10*$B$8,AND(R3445=0,R3446&gt;=1,I3446&lt;$B$6*$B$8-1),V3445+I3445*$B$10,TRUE,V3445)</f>
        <v>13400</v>
      </c>
      <c r="W3446" s="17">
        <f t="shared" si="212"/>
        <v>233.51728144060414</v>
      </c>
    </row>
    <row r="3447" spans="7:23" x14ac:dyDescent="0.25">
      <c r="G3447" s="15">
        <v>3445</v>
      </c>
      <c r="H3447" s="1">
        <f t="shared" si="209"/>
        <v>57.4</v>
      </c>
      <c r="I3447" s="15" cm="1">
        <f t="array" ref="I3447">_xlfn.IFS(J3446&gt;=$C$13-$B$26,MINA(I3446+$B$13-S3447+S3446,$B$11),I3446=$B$11,MINA(I3446-S3447+S3446,$B$11),TRUE,MAXA(I3446-S3447+S3446,0))</f>
        <v>0</v>
      </c>
      <c r="J3447" s="1" cm="1">
        <f t="array" ref="J3447">_xlfn.IFS(J3446&gt;=$C$13-$B$26,0,I3446&lt;$B$11,J3446+$B$26,TRUE,0)</f>
        <v>0.36666666666666664</v>
      </c>
      <c r="K3447" s="3" cm="1">
        <f t="array" ref="K3447">_xlfn.IFS(AND(NOT($K3446=0),$L3446),0,NOT($L3446),$K3446+$B$26,TRUE,$K3446)</f>
        <v>0.11666666666666665</v>
      </c>
      <c r="L3447" s="3" t="b" cm="1">
        <f t="array" ref="L3447">_xlfn.IFS(AND($I3447&gt;0,$K3447&gt;=$C$5-$B$26),TRUE,$R3447&gt;=$B$6,FALSE,$I3447=0,FALSE,TRUE,$L3446)</f>
        <v>0</v>
      </c>
      <c r="M3447" s="3" t="b" cm="1">
        <f t="array" ref="M3447">_xlfn.IFS($N3447&gt;=$B$4-$B$26,FALSE,AND($I3447&gt;0,$K3447&gt;=$B$5-$B$26),TRUE,AND($L3447,NOT($M3446)),FALSE,$M3446,TRUE,TRUE,FALSE)</f>
        <v>0</v>
      </c>
      <c r="N3447" s="3" cm="1">
        <f t="array" ref="N3447">_xlfn.IFS($M3446,$N3446+$B$26,NOT($M3446),0,TRUE,$M3446)</f>
        <v>0</v>
      </c>
      <c r="O3447" s="3" t="b" cm="1">
        <f t="array" ref="O3447">_xlfn.IFS($M3447,FALSE,AND($L3447,NOT($M3447),$R3447&lt;$B$6,$I3447&gt;0),TRUE,TRUE,FALSE)</f>
        <v>0</v>
      </c>
      <c r="P3447" s="3" cm="1">
        <f t="array" ref="P3447">_xlfn.IFS($P3446&gt;=$C$7-$B$26,0,$O3446,$P3446+$B$26,TRUE,0)</f>
        <v>0</v>
      </c>
      <c r="Q3447" s="3" t="b" cm="1">
        <f t="array" ref="Q3447">_xlfn.IFS(AND($L3447,NOT($M3447),NOT($O3447)),TRUE,$R3447&gt;=$B$6,FALSE,AND($L3447,NOT($M3447),$O3447,$P3447=0),TRUE,TRUE,FALSE)</f>
        <v>0</v>
      </c>
      <c r="R3447" s="3" cm="1">
        <f t="array" ref="R3447">_xlfn.IFS(AND($Q3446,$R3446&lt;$B$6),$R3446+1,AND(NOT($L3446),$R3446&gt;0),0,TRUE,$R3446)</f>
        <v>0</v>
      </c>
      <c r="S3447" s="1" cm="1">
        <f t="array" ref="S3447">_xlfn.IFS(AND(Q3446,I3446&gt;$B$8),S3446+$B$8,AND(Q3446,I3446&lt;=$B$8),S3446+I3446,TRUE,$S3446)</f>
        <v>134</v>
      </c>
      <c r="T3447" s="1">
        <f t="shared" si="210"/>
        <v>12060</v>
      </c>
      <c r="U3447" s="17">
        <f t="shared" si="211"/>
        <v>210.10452961672473</v>
      </c>
      <c r="V3447" s="47" cm="1">
        <f t="array" ref="V3447">_xlfn.IFS($B$6=1,S3447*$B$10,AND(R3446=0,R3447&gt;=1,I3447&gt;=$B$6*$B$8-1),V3446+$B$6*$B$10*$B$8,AND(R3446=0,R3447&gt;=1,I3447&lt;$B$6*$B$8-1),V3446+I3446*$B$10,TRUE,V3446)</f>
        <v>13400</v>
      </c>
      <c r="W3447" s="17">
        <f t="shared" si="212"/>
        <v>233.44947735191639</v>
      </c>
    </row>
    <row r="3448" spans="7:23" x14ac:dyDescent="0.25">
      <c r="G3448" s="15">
        <v>3446</v>
      </c>
      <c r="H3448" s="1">
        <f t="shared" si="209"/>
        <v>57.416666666666664</v>
      </c>
      <c r="I3448" s="15" cm="1">
        <f t="array" ref="I3448">_xlfn.IFS(J3447&gt;=$C$13-$B$26,MINA(I3447+$B$13-S3448+S3447,$B$11),I3447=$B$11,MINA(I3447-S3448+S3447,$B$11),TRUE,MAXA(I3447-S3448+S3447,0))</f>
        <v>0</v>
      </c>
      <c r="J3448" s="1" cm="1">
        <f t="array" ref="J3448">_xlfn.IFS(J3447&gt;=$C$13-$B$26,0,I3447&lt;$B$11,J3447+$B$26,TRUE,0)</f>
        <v>0.3833333333333333</v>
      </c>
      <c r="K3448" s="3" cm="1">
        <f t="array" ref="K3448">_xlfn.IFS(AND(NOT($K3447=0),$L3447),0,NOT($L3447),$K3447+$B$26,TRUE,$K3447)</f>
        <v>0.13333333333333333</v>
      </c>
      <c r="L3448" s="3" t="b" cm="1">
        <f t="array" ref="L3448">_xlfn.IFS(AND($I3448&gt;0,$K3448&gt;=$C$5-$B$26),TRUE,$R3448&gt;=$B$6,FALSE,$I3448=0,FALSE,TRUE,$L3447)</f>
        <v>0</v>
      </c>
      <c r="M3448" s="3" t="b" cm="1">
        <f t="array" ref="M3448">_xlfn.IFS($N3448&gt;=$B$4-$B$26,FALSE,AND($I3448&gt;0,$K3448&gt;=$B$5-$B$26),TRUE,AND($L3448,NOT($M3447)),FALSE,$M3447,TRUE,TRUE,FALSE)</f>
        <v>0</v>
      </c>
      <c r="N3448" s="3" cm="1">
        <f t="array" ref="N3448">_xlfn.IFS($M3447,$N3447+$B$26,NOT($M3447),0,TRUE,$M3447)</f>
        <v>0</v>
      </c>
      <c r="O3448" s="3" t="b" cm="1">
        <f t="array" ref="O3448">_xlfn.IFS($M3448,FALSE,AND($L3448,NOT($M3448),$R3448&lt;$B$6,$I3448&gt;0),TRUE,TRUE,FALSE)</f>
        <v>0</v>
      </c>
      <c r="P3448" s="3" cm="1">
        <f t="array" ref="P3448">_xlfn.IFS($P3447&gt;=$C$7-$B$26,0,$O3447,$P3447+$B$26,TRUE,0)</f>
        <v>0</v>
      </c>
      <c r="Q3448" s="3" t="b" cm="1">
        <f t="array" ref="Q3448">_xlfn.IFS(AND($L3448,NOT($M3448),NOT($O3448)),TRUE,$R3448&gt;=$B$6,FALSE,AND($L3448,NOT($M3448),$O3448,$P3448=0),TRUE,TRUE,FALSE)</f>
        <v>0</v>
      </c>
      <c r="R3448" s="3" cm="1">
        <f t="array" ref="R3448">_xlfn.IFS(AND($Q3447,$R3447&lt;$B$6),$R3447+1,AND(NOT($L3447),$R3447&gt;0),0,TRUE,$R3447)</f>
        <v>0</v>
      </c>
      <c r="S3448" s="1" cm="1">
        <f t="array" ref="S3448">_xlfn.IFS(AND(Q3447,I3447&gt;$B$8),S3447+$B$8,AND(Q3447,I3447&lt;=$B$8),S3447+I3447,TRUE,$S3447)</f>
        <v>134</v>
      </c>
      <c r="T3448" s="1">
        <f t="shared" si="210"/>
        <v>12060</v>
      </c>
      <c r="U3448" s="17">
        <f t="shared" si="211"/>
        <v>210.04354136429609</v>
      </c>
      <c r="V3448" s="47" cm="1">
        <f t="array" ref="V3448">_xlfn.IFS($B$6=1,S3448*$B$10,AND(R3447=0,R3448&gt;=1,I3448&gt;=$B$6*$B$8-1),V3447+$B$6*$B$10*$B$8,AND(R3447=0,R3448&gt;=1,I3448&lt;$B$6*$B$8-1),V3447+I3447*$B$10,TRUE,V3447)</f>
        <v>13400</v>
      </c>
      <c r="W3448" s="17">
        <f t="shared" si="212"/>
        <v>233.38171262699566</v>
      </c>
    </row>
    <row r="3449" spans="7:23" x14ac:dyDescent="0.25">
      <c r="G3449" s="15">
        <v>3447</v>
      </c>
      <c r="H3449" s="1">
        <f t="shared" si="209"/>
        <v>57.43333333333333</v>
      </c>
      <c r="I3449" s="15" cm="1">
        <f t="array" ref="I3449">_xlfn.IFS(J3448&gt;=$C$13-$B$26,MINA(I3448+$B$13-S3449+S3448,$B$11),I3448=$B$11,MINA(I3448-S3449+S3448,$B$11),TRUE,MAXA(I3448-S3449+S3448,0))</f>
        <v>0</v>
      </c>
      <c r="J3449" s="1" cm="1">
        <f t="array" ref="J3449">_xlfn.IFS(J3448&gt;=$C$13-$B$26,0,I3448&lt;$B$11,J3448+$B$26,TRUE,0)</f>
        <v>0.39999999999999997</v>
      </c>
      <c r="K3449" s="3" cm="1">
        <f t="array" ref="K3449">_xlfn.IFS(AND(NOT($K3448=0),$L3448),0,NOT($L3448),$K3448+$B$26,TRUE,$K3448)</f>
        <v>0.15</v>
      </c>
      <c r="L3449" s="3" t="b" cm="1">
        <f t="array" ref="L3449">_xlfn.IFS(AND($I3449&gt;0,$K3449&gt;=$C$5-$B$26),TRUE,$R3449&gt;=$B$6,FALSE,$I3449=0,FALSE,TRUE,$L3448)</f>
        <v>0</v>
      </c>
      <c r="M3449" s="3" t="b" cm="1">
        <f t="array" ref="M3449">_xlfn.IFS($N3449&gt;=$B$4-$B$26,FALSE,AND($I3449&gt;0,$K3449&gt;=$B$5-$B$26),TRUE,AND($L3449,NOT($M3448)),FALSE,$M3448,TRUE,TRUE,FALSE)</f>
        <v>0</v>
      </c>
      <c r="N3449" s="3" cm="1">
        <f t="array" ref="N3449">_xlfn.IFS($M3448,$N3448+$B$26,NOT($M3448),0,TRUE,$M3448)</f>
        <v>0</v>
      </c>
      <c r="O3449" s="3" t="b" cm="1">
        <f t="array" ref="O3449">_xlfn.IFS($M3449,FALSE,AND($L3449,NOT($M3449),$R3449&lt;$B$6,$I3449&gt;0),TRUE,TRUE,FALSE)</f>
        <v>0</v>
      </c>
      <c r="P3449" s="3" cm="1">
        <f t="array" ref="P3449">_xlfn.IFS($P3448&gt;=$C$7-$B$26,0,$O3448,$P3448+$B$26,TRUE,0)</f>
        <v>0</v>
      </c>
      <c r="Q3449" s="3" t="b" cm="1">
        <f t="array" ref="Q3449">_xlfn.IFS(AND($L3449,NOT($M3449),NOT($O3449)),TRUE,$R3449&gt;=$B$6,FALSE,AND($L3449,NOT($M3449),$O3449,$P3449=0),TRUE,TRUE,FALSE)</f>
        <v>0</v>
      </c>
      <c r="R3449" s="3" cm="1">
        <f t="array" ref="R3449">_xlfn.IFS(AND($Q3448,$R3448&lt;$B$6),$R3448+1,AND(NOT($L3448),$R3448&gt;0),0,TRUE,$R3448)</f>
        <v>0</v>
      </c>
      <c r="S3449" s="1" cm="1">
        <f t="array" ref="S3449">_xlfn.IFS(AND(Q3448,I3448&gt;$B$8),S3448+$B$8,AND(Q3448,I3448&lt;=$B$8),S3448+I3448,TRUE,$S3448)</f>
        <v>134</v>
      </c>
      <c r="T3449" s="1">
        <f t="shared" si="210"/>
        <v>12060</v>
      </c>
      <c r="U3449" s="17">
        <f t="shared" si="211"/>
        <v>209.98258850841557</v>
      </c>
      <c r="V3449" s="47" cm="1">
        <f t="array" ref="V3449">_xlfn.IFS($B$6=1,S3449*$B$10,AND(R3448=0,R3449&gt;=1,I3449&gt;=$B$6*$B$8-1),V3448+$B$6*$B$10*$B$8,AND(R3448=0,R3449&gt;=1,I3449&lt;$B$6*$B$8-1),V3448+I3448*$B$10,TRUE,V3448)</f>
        <v>13400</v>
      </c>
      <c r="W3449" s="17">
        <f t="shared" si="212"/>
        <v>233.31398723157284</v>
      </c>
    </row>
    <row r="3450" spans="7:23" x14ac:dyDescent="0.25">
      <c r="G3450" s="15">
        <v>3448</v>
      </c>
      <c r="H3450" s="1">
        <f t="shared" si="209"/>
        <v>57.449999999999996</v>
      </c>
      <c r="I3450" s="15" cm="1">
        <f t="array" ref="I3450">_xlfn.IFS(J3449&gt;=$C$13-$B$26,MINA(I3449+$B$13-S3450+S3449,$B$11),I3449=$B$11,MINA(I3449-S3450+S3449,$B$11),TRUE,MAXA(I3449-S3450+S3449,0))</f>
        <v>0</v>
      </c>
      <c r="J3450" s="1" cm="1">
        <f t="array" ref="J3450">_xlfn.IFS(J3449&gt;=$C$13-$B$26,0,I3449&lt;$B$11,J3449+$B$26,TRUE,0)</f>
        <v>0.41666666666666663</v>
      </c>
      <c r="K3450" s="3" cm="1">
        <f t="array" ref="K3450">_xlfn.IFS(AND(NOT($K3449=0),$L3449),0,NOT($L3449),$K3449+$B$26,TRUE,$K3449)</f>
        <v>0.16666666666666666</v>
      </c>
      <c r="L3450" s="3" t="b" cm="1">
        <f t="array" ref="L3450">_xlfn.IFS(AND($I3450&gt;0,$K3450&gt;=$C$5-$B$26),TRUE,$R3450&gt;=$B$6,FALSE,$I3450=0,FALSE,TRUE,$L3449)</f>
        <v>0</v>
      </c>
      <c r="M3450" s="3" t="b" cm="1">
        <f t="array" ref="M3450">_xlfn.IFS($N3450&gt;=$B$4-$B$26,FALSE,AND($I3450&gt;0,$K3450&gt;=$B$5-$B$26),TRUE,AND($L3450,NOT($M3449)),FALSE,$M3449,TRUE,TRUE,FALSE)</f>
        <v>0</v>
      </c>
      <c r="N3450" s="3" cm="1">
        <f t="array" ref="N3450">_xlfn.IFS($M3449,$N3449+$B$26,NOT($M3449),0,TRUE,$M3449)</f>
        <v>0</v>
      </c>
      <c r="O3450" s="3" t="b" cm="1">
        <f t="array" ref="O3450">_xlfn.IFS($M3450,FALSE,AND($L3450,NOT($M3450),$R3450&lt;$B$6,$I3450&gt;0),TRUE,TRUE,FALSE)</f>
        <v>0</v>
      </c>
      <c r="P3450" s="3" cm="1">
        <f t="array" ref="P3450">_xlfn.IFS($P3449&gt;=$C$7-$B$26,0,$O3449,$P3449+$B$26,TRUE,0)</f>
        <v>0</v>
      </c>
      <c r="Q3450" s="3" t="b" cm="1">
        <f t="array" ref="Q3450">_xlfn.IFS(AND($L3450,NOT($M3450),NOT($O3450)),TRUE,$R3450&gt;=$B$6,FALSE,AND($L3450,NOT($M3450),$O3450,$P3450=0),TRUE,TRUE,FALSE)</f>
        <v>0</v>
      </c>
      <c r="R3450" s="3" cm="1">
        <f t="array" ref="R3450">_xlfn.IFS(AND($Q3449,$R3449&lt;$B$6),$R3449+1,AND(NOT($L3449),$R3449&gt;0),0,TRUE,$R3449)</f>
        <v>0</v>
      </c>
      <c r="S3450" s="1" cm="1">
        <f t="array" ref="S3450">_xlfn.IFS(AND(Q3449,I3449&gt;$B$8),S3449+$B$8,AND(Q3449,I3449&lt;=$B$8),S3449+I3449,TRUE,$S3449)</f>
        <v>134</v>
      </c>
      <c r="T3450" s="1">
        <f t="shared" si="210"/>
        <v>12060</v>
      </c>
      <c r="U3450" s="17">
        <f t="shared" si="211"/>
        <v>209.92167101827678</v>
      </c>
      <c r="V3450" s="47" cm="1">
        <f t="array" ref="V3450">_xlfn.IFS($B$6=1,S3450*$B$10,AND(R3449=0,R3450&gt;=1,I3450&gt;=$B$6*$B$8-1),V3449+$B$6*$B$10*$B$8,AND(R3449=0,R3450&gt;=1,I3450&lt;$B$6*$B$8-1),V3449+I3449*$B$10,TRUE,V3449)</f>
        <v>13400</v>
      </c>
      <c r="W3450" s="17">
        <f t="shared" si="212"/>
        <v>233.24630113141865</v>
      </c>
    </row>
    <row r="3451" spans="7:23" x14ac:dyDescent="0.25">
      <c r="G3451" s="15">
        <v>3449</v>
      </c>
      <c r="H3451" s="1">
        <f t="shared" si="209"/>
        <v>57.466666666666669</v>
      </c>
      <c r="I3451" s="15" cm="1">
        <f t="array" ref="I3451">_xlfn.IFS(J3450&gt;=$C$13-$B$26,MINA(I3450+$B$13-S3451+S3450,$B$11),I3450=$B$11,MINA(I3450-S3451+S3450,$B$11),TRUE,MAXA(I3450-S3451+S3450,0))</f>
        <v>0</v>
      </c>
      <c r="J3451" s="1" cm="1">
        <f t="array" ref="J3451">_xlfn.IFS(J3450&gt;=$C$13-$B$26,0,I3450&lt;$B$11,J3450+$B$26,TRUE,0)</f>
        <v>0.43333333333333329</v>
      </c>
      <c r="K3451" s="3" cm="1">
        <f t="array" ref="K3451">_xlfn.IFS(AND(NOT($K3450=0),$L3450),0,NOT($L3450),$K3450+$B$26,TRUE,$K3450)</f>
        <v>0.18333333333333332</v>
      </c>
      <c r="L3451" s="3" t="b" cm="1">
        <f t="array" ref="L3451">_xlfn.IFS(AND($I3451&gt;0,$K3451&gt;=$C$5-$B$26),TRUE,$R3451&gt;=$B$6,FALSE,$I3451=0,FALSE,TRUE,$L3450)</f>
        <v>0</v>
      </c>
      <c r="M3451" s="3" t="b" cm="1">
        <f t="array" ref="M3451">_xlfn.IFS($N3451&gt;=$B$4-$B$26,FALSE,AND($I3451&gt;0,$K3451&gt;=$B$5-$B$26),TRUE,AND($L3451,NOT($M3450)),FALSE,$M3450,TRUE,TRUE,FALSE)</f>
        <v>0</v>
      </c>
      <c r="N3451" s="3" cm="1">
        <f t="array" ref="N3451">_xlfn.IFS($M3450,$N3450+$B$26,NOT($M3450),0,TRUE,$M3450)</f>
        <v>0</v>
      </c>
      <c r="O3451" s="3" t="b" cm="1">
        <f t="array" ref="O3451">_xlfn.IFS($M3451,FALSE,AND($L3451,NOT($M3451),$R3451&lt;$B$6,$I3451&gt;0),TRUE,TRUE,FALSE)</f>
        <v>0</v>
      </c>
      <c r="P3451" s="3" cm="1">
        <f t="array" ref="P3451">_xlfn.IFS($P3450&gt;=$C$7-$B$26,0,$O3450,$P3450+$B$26,TRUE,0)</f>
        <v>0</v>
      </c>
      <c r="Q3451" s="3" t="b" cm="1">
        <f t="array" ref="Q3451">_xlfn.IFS(AND($L3451,NOT($M3451),NOT($O3451)),TRUE,$R3451&gt;=$B$6,FALSE,AND($L3451,NOT($M3451),$O3451,$P3451=0),TRUE,TRUE,FALSE)</f>
        <v>0</v>
      </c>
      <c r="R3451" s="3" cm="1">
        <f t="array" ref="R3451">_xlfn.IFS(AND($Q3450,$R3450&lt;$B$6),$R3450+1,AND(NOT($L3450),$R3450&gt;0),0,TRUE,$R3450)</f>
        <v>0</v>
      </c>
      <c r="S3451" s="1" cm="1">
        <f t="array" ref="S3451">_xlfn.IFS(AND(Q3450,I3450&gt;$B$8),S3450+$B$8,AND(Q3450,I3450&lt;=$B$8),S3450+I3450,TRUE,$S3450)</f>
        <v>134</v>
      </c>
      <c r="T3451" s="1">
        <f t="shared" si="210"/>
        <v>12060</v>
      </c>
      <c r="U3451" s="17">
        <f t="shared" si="211"/>
        <v>209.86078886310904</v>
      </c>
      <c r="V3451" s="47" cm="1">
        <f t="array" ref="V3451">_xlfn.IFS($B$6=1,S3451*$B$10,AND(R3450=0,R3451&gt;=1,I3451&gt;=$B$6*$B$8-1),V3450+$B$6*$B$10*$B$8,AND(R3450=0,R3451&gt;=1,I3451&lt;$B$6*$B$8-1),V3450+I3450*$B$10,TRUE,V3450)</f>
        <v>13400</v>
      </c>
      <c r="W3451" s="17">
        <f t="shared" si="212"/>
        <v>233.17865429234337</v>
      </c>
    </row>
    <row r="3452" spans="7:23" x14ac:dyDescent="0.25">
      <c r="G3452" s="15">
        <v>3450</v>
      </c>
      <c r="H3452" s="1">
        <f t="shared" si="209"/>
        <v>57.483333333333334</v>
      </c>
      <c r="I3452" s="15" cm="1">
        <f t="array" ref="I3452">_xlfn.IFS(J3451&gt;=$C$13-$B$26,MINA(I3451+$B$13-S3452+S3451,$B$11),I3451=$B$11,MINA(I3451-S3452+S3451,$B$11),TRUE,MAXA(I3451-S3452+S3451,0))</f>
        <v>0</v>
      </c>
      <c r="J3452" s="1" cm="1">
        <f t="array" ref="J3452">_xlfn.IFS(J3451&gt;=$C$13-$B$26,0,I3451&lt;$B$11,J3451+$B$26,TRUE,0)</f>
        <v>0.44999999999999996</v>
      </c>
      <c r="K3452" s="3" cm="1">
        <f t="array" ref="K3452">_xlfn.IFS(AND(NOT($K3451=0),$L3451),0,NOT($L3451),$K3451+$B$26,TRUE,$K3451)</f>
        <v>0.19999999999999998</v>
      </c>
      <c r="L3452" s="3" t="b" cm="1">
        <f t="array" ref="L3452">_xlfn.IFS(AND($I3452&gt;0,$K3452&gt;=$C$5-$B$26),TRUE,$R3452&gt;=$B$6,FALSE,$I3452=0,FALSE,TRUE,$L3451)</f>
        <v>0</v>
      </c>
      <c r="M3452" s="3" t="b" cm="1">
        <f t="array" ref="M3452">_xlfn.IFS($N3452&gt;=$B$4-$B$26,FALSE,AND($I3452&gt;0,$K3452&gt;=$B$5-$B$26),TRUE,AND($L3452,NOT($M3451)),FALSE,$M3451,TRUE,TRUE,FALSE)</f>
        <v>0</v>
      </c>
      <c r="N3452" s="3" cm="1">
        <f t="array" ref="N3452">_xlfn.IFS($M3451,$N3451+$B$26,NOT($M3451),0,TRUE,$M3451)</f>
        <v>0</v>
      </c>
      <c r="O3452" s="3" t="b" cm="1">
        <f t="array" ref="O3452">_xlfn.IFS($M3452,FALSE,AND($L3452,NOT($M3452),$R3452&lt;$B$6,$I3452&gt;0),TRUE,TRUE,FALSE)</f>
        <v>0</v>
      </c>
      <c r="P3452" s="3" cm="1">
        <f t="array" ref="P3452">_xlfn.IFS($P3451&gt;=$C$7-$B$26,0,$O3451,$P3451+$B$26,TRUE,0)</f>
        <v>0</v>
      </c>
      <c r="Q3452" s="3" t="b" cm="1">
        <f t="array" ref="Q3452">_xlfn.IFS(AND($L3452,NOT($M3452),NOT($O3452)),TRUE,$R3452&gt;=$B$6,FALSE,AND($L3452,NOT($M3452),$O3452,$P3452=0),TRUE,TRUE,FALSE)</f>
        <v>0</v>
      </c>
      <c r="R3452" s="3" cm="1">
        <f t="array" ref="R3452">_xlfn.IFS(AND($Q3451,$R3451&lt;$B$6),$R3451+1,AND(NOT($L3451),$R3451&gt;0),0,TRUE,$R3451)</f>
        <v>0</v>
      </c>
      <c r="S3452" s="1" cm="1">
        <f t="array" ref="S3452">_xlfn.IFS(AND(Q3451,I3451&gt;$B$8),S3451+$B$8,AND(Q3451,I3451&lt;=$B$8),S3451+I3451,TRUE,$S3451)</f>
        <v>134</v>
      </c>
      <c r="T3452" s="1">
        <f t="shared" si="210"/>
        <v>12060</v>
      </c>
      <c r="U3452" s="17">
        <f t="shared" si="211"/>
        <v>209.79994201217744</v>
      </c>
      <c r="V3452" s="47" cm="1">
        <f t="array" ref="V3452">_xlfn.IFS($B$6=1,S3452*$B$10,AND(R3451=0,R3452&gt;=1,I3452&gt;=$B$6*$B$8-1),V3451+$B$6*$B$10*$B$8,AND(R3451=0,R3452&gt;=1,I3452&lt;$B$6*$B$8-1),V3451+I3451*$B$10,TRUE,V3451)</f>
        <v>13400</v>
      </c>
      <c r="W3452" s="17">
        <f t="shared" si="212"/>
        <v>233.11104668019715</v>
      </c>
    </row>
    <row r="3453" spans="7:23" x14ac:dyDescent="0.25">
      <c r="G3453" s="15">
        <v>3451</v>
      </c>
      <c r="H3453" s="1">
        <f t="shared" si="209"/>
        <v>57.5</v>
      </c>
      <c r="I3453" s="15" cm="1">
        <f t="array" ref="I3453">_xlfn.IFS(J3452&gt;=$C$13-$B$26,MINA(I3452+$B$13-S3453+S3452,$B$11),I3452=$B$11,MINA(I3452-S3453+S3452,$B$11),TRUE,MAXA(I3452-S3453+S3452,0))</f>
        <v>0</v>
      </c>
      <c r="J3453" s="1" cm="1">
        <f t="array" ref="J3453">_xlfn.IFS(J3452&gt;=$C$13-$B$26,0,I3452&lt;$B$11,J3452+$B$26,TRUE,0)</f>
        <v>0.46666666666666662</v>
      </c>
      <c r="K3453" s="3" cm="1">
        <f t="array" ref="K3453">_xlfn.IFS(AND(NOT($K3452=0),$L3452),0,NOT($L3452),$K3452+$B$26,TRUE,$K3452)</f>
        <v>0.21666666666666665</v>
      </c>
      <c r="L3453" s="3" t="b" cm="1">
        <f t="array" ref="L3453">_xlfn.IFS(AND($I3453&gt;0,$K3453&gt;=$C$5-$B$26),TRUE,$R3453&gt;=$B$6,FALSE,$I3453=0,FALSE,TRUE,$L3452)</f>
        <v>0</v>
      </c>
      <c r="M3453" s="3" t="b" cm="1">
        <f t="array" ref="M3453">_xlfn.IFS($N3453&gt;=$B$4-$B$26,FALSE,AND($I3453&gt;0,$K3453&gt;=$B$5-$B$26),TRUE,AND($L3453,NOT($M3452)),FALSE,$M3452,TRUE,TRUE,FALSE)</f>
        <v>0</v>
      </c>
      <c r="N3453" s="3" cm="1">
        <f t="array" ref="N3453">_xlfn.IFS($M3452,$N3452+$B$26,NOT($M3452),0,TRUE,$M3452)</f>
        <v>0</v>
      </c>
      <c r="O3453" s="3" t="b" cm="1">
        <f t="array" ref="O3453">_xlfn.IFS($M3453,FALSE,AND($L3453,NOT($M3453),$R3453&lt;$B$6,$I3453&gt;0),TRUE,TRUE,FALSE)</f>
        <v>0</v>
      </c>
      <c r="P3453" s="3" cm="1">
        <f t="array" ref="P3453">_xlfn.IFS($P3452&gt;=$C$7-$B$26,0,$O3452,$P3452+$B$26,TRUE,0)</f>
        <v>0</v>
      </c>
      <c r="Q3453" s="3" t="b" cm="1">
        <f t="array" ref="Q3453">_xlfn.IFS(AND($L3453,NOT($M3453),NOT($O3453)),TRUE,$R3453&gt;=$B$6,FALSE,AND($L3453,NOT($M3453),$O3453,$P3453=0),TRUE,TRUE,FALSE)</f>
        <v>0</v>
      </c>
      <c r="R3453" s="3" cm="1">
        <f t="array" ref="R3453">_xlfn.IFS(AND($Q3452,$R3452&lt;$B$6),$R3452+1,AND(NOT($L3452),$R3452&gt;0),0,TRUE,$R3452)</f>
        <v>0</v>
      </c>
      <c r="S3453" s="1" cm="1">
        <f t="array" ref="S3453">_xlfn.IFS(AND(Q3452,I3452&gt;$B$8),S3452+$B$8,AND(Q3452,I3452&lt;=$B$8),S3452+I3452,TRUE,$S3452)</f>
        <v>134</v>
      </c>
      <c r="T3453" s="1">
        <f t="shared" si="210"/>
        <v>12060</v>
      </c>
      <c r="U3453" s="17">
        <f t="shared" si="211"/>
        <v>209.7391304347826</v>
      </c>
      <c r="V3453" s="47" cm="1">
        <f t="array" ref="V3453">_xlfn.IFS($B$6=1,S3453*$B$10,AND(R3452=0,R3453&gt;=1,I3453&gt;=$B$6*$B$8-1),V3452+$B$6*$B$10*$B$8,AND(R3452=0,R3453&gt;=1,I3453&lt;$B$6*$B$8-1),V3452+I3452*$B$10,TRUE,V3452)</f>
        <v>13400</v>
      </c>
      <c r="W3453" s="17">
        <f t="shared" si="212"/>
        <v>233.04347826086956</v>
      </c>
    </row>
    <row r="3454" spans="7:23" x14ac:dyDescent="0.25">
      <c r="G3454" s="15">
        <v>3452</v>
      </c>
      <c r="H3454" s="1">
        <f t="shared" si="209"/>
        <v>57.516666666666666</v>
      </c>
      <c r="I3454" s="15" cm="1">
        <f t="array" ref="I3454">_xlfn.IFS(J3453&gt;=$C$13-$B$26,MINA(I3453+$B$13-S3454+S3453,$B$11),I3453=$B$11,MINA(I3453-S3454+S3453,$B$11),TRUE,MAXA(I3453-S3454+S3453,0))</f>
        <v>0</v>
      </c>
      <c r="J3454" s="1" cm="1">
        <f t="array" ref="J3454">_xlfn.IFS(J3453&gt;=$C$13-$B$26,0,I3453&lt;$B$11,J3453+$B$26,TRUE,0)</f>
        <v>0.48333333333333328</v>
      </c>
      <c r="K3454" s="3" cm="1">
        <f t="array" ref="K3454">_xlfn.IFS(AND(NOT($K3453=0),$L3453),0,NOT($L3453),$K3453+$B$26,TRUE,$K3453)</f>
        <v>0.23333333333333331</v>
      </c>
      <c r="L3454" s="3" t="b" cm="1">
        <f t="array" ref="L3454">_xlfn.IFS(AND($I3454&gt;0,$K3454&gt;=$C$5-$B$26),TRUE,$R3454&gt;=$B$6,FALSE,$I3454=0,FALSE,TRUE,$L3453)</f>
        <v>0</v>
      </c>
      <c r="M3454" s="3" t="b" cm="1">
        <f t="array" ref="M3454">_xlfn.IFS($N3454&gt;=$B$4-$B$26,FALSE,AND($I3454&gt;0,$K3454&gt;=$B$5-$B$26),TRUE,AND($L3454,NOT($M3453)),FALSE,$M3453,TRUE,TRUE,FALSE)</f>
        <v>0</v>
      </c>
      <c r="N3454" s="3" cm="1">
        <f t="array" ref="N3454">_xlfn.IFS($M3453,$N3453+$B$26,NOT($M3453),0,TRUE,$M3453)</f>
        <v>0</v>
      </c>
      <c r="O3454" s="3" t="b" cm="1">
        <f t="array" ref="O3454">_xlfn.IFS($M3454,FALSE,AND($L3454,NOT($M3454),$R3454&lt;$B$6,$I3454&gt;0),TRUE,TRUE,FALSE)</f>
        <v>0</v>
      </c>
      <c r="P3454" s="3" cm="1">
        <f t="array" ref="P3454">_xlfn.IFS($P3453&gt;=$C$7-$B$26,0,$O3453,$P3453+$B$26,TRUE,0)</f>
        <v>0</v>
      </c>
      <c r="Q3454" s="3" t="b" cm="1">
        <f t="array" ref="Q3454">_xlfn.IFS(AND($L3454,NOT($M3454),NOT($O3454)),TRUE,$R3454&gt;=$B$6,FALSE,AND($L3454,NOT($M3454),$O3454,$P3454=0),TRUE,TRUE,FALSE)</f>
        <v>0</v>
      </c>
      <c r="R3454" s="3" cm="1">
        <f t="array" ref="R3454">_xlfn.IFS(AND($Q3453,$R3453&lt;$B$6),$R3453+1,AND(NOT($L3453),$R3453&gt;0),0,TRUE,$R3453)</f>
        <v>0</v>
      </c>
      <c r="S3454" s="1" cm="1">
        <f t="array" ref="S3454">_xlfn.IFS(AND(Q3453,I3453&gt;$B$8),S3453+$B$8,AND(Q3453,I3453&lt;=$B$8),S3453+I3453,TRUE,$S3453)</f>
        <v>134</v>
      </c>
      <c r="T3454" s="1">
        <f t="shared" si="210"/>
        <v>12060</v>
      </c>
      <c r="U3454" s="17">
        <f t="shared" si="211"/>
        <v>209.6783541002608</v>
      </c>
      <c r="V3454" s="47" cm="1">
        <f t="array" ref="V3454">_xlfn.IFS($B$6=1,S3454*$B$10,AND(R3453=0,R3454&gt;=1,I3454&gt;=$B$6*$B$8-1),V3453+$B$6*$B$10*$B$8,AND(R3453=0,R3454&gt;=1,I3454&lt;$B$6*$B$8-1),V3453+I3453*$B$10,TRUE,V3453)</f>
        <v>13400</v>
      </c>
      <c r="W3454" s="17">
        <f t="shared" si="212"/>
        <v>232.97594900028977</v>
      </c>
    </row>
    <row r="3455" spans="7:23" x14ac:dyDescent="0.25">
      <c r="G3455" s="15">
        <v>3453</v>
      </c>
      <c r="H3455" s="1">
        <f t="shared" si="209"/>
        <v>57.533333333333331</v>
      </c>
      <c r="I3455" s="15" cm="1">
        <f t="array" ref="I3455">_xlfn.IFS(J3454&gt;=$C$13-$B$26,MINA(I3454+$B$13-S3455+S3454,$B$11),I3454=$B$11,MINA(I3454-S3455+S3454,$B$11),TRUE,MAXA(I3454-S3455+S3454,0))</f>
        <v>0</v>
      </c>
      <c r="J3455" s="1" cm="1">
        <f t="array" ref="J3455">_xlfn.IFS(J3454&gt;=$C$13-$B$26,0,I3454&lt;$B$11,J3454+$B$26,TRUE,0)</f>
        <v>0.49999999999999994</v>
      </c>
      <c r="K3455" s="3" cm="1">
        <f t="array" ref="K3455">_xlfn.IFS(AND(NOT($K3454=0),$L3454),0,NOT($L3454),$K3454+$B$26,TRUE,$K3454)</f>
        <v>0.24999999999999997</v>
      </c>
      <c r="L3455" s="3" t="b" cm="1">
        <f t="array" ref="L3455">_xlfn.IFS(AND($I3455&gt;0,$K3455&gt;=$C$5-$B$26),TRUE,$R3455&gt;=$B$6,FALSE,$I3455=0,FALSE,TRUE,$L3454)</f>
        <v>0</v>
      </c>
      <c r="M3455" s="3" t="b" cm="1">
        <f t="array" ref="M3455">_xlfn.IFS($N3455&gt;=$B$4-$B$26,FALSE,AND($I3455&gt;0,$K3455&gt;=$B$5-$B$26),TRUE,AND($L3455,NOT($M3454)),FALSE,$M3454,TRUE,TRUE,FALSE)</f>
        <v>0</v>
      </c>
      <c r="N3455" s="3" cm="1">
        <f t="array" ref="N3455">_xlfn.IFS($M3454,$N3454+$B$26,NOT($M3454),0,TRUE,$M3454)</f>
        <v>0</v>
      </c>
      <c r="O3455" s="3" t="b" cm="1">
        <f t="array" ref="O3455">_xlfn.IFS($M3455,FALSE,AND($L3455,NOT($M3455),$R3455&lt;$B$6,$I3455&gt;0),TRUE,TRUE,FALSE)</f>
        <v>0</v>
      </c>
      <c r="P3455" s="3" cm="1">
        <f t="array" ref="P3455">_xlfn.IFS($P3454&gt;=$C$7-$B$26,0,$O3454,$P3454+$B$26,TRUE,0)</f>
        <v>0</v>
      </c>
      <c r="Q3455" s="3" t="b" cm="1">
        <f t="array" ref="Q3455">_xlfn.IFS(AND($L3455,NOT($M3455),NOT($O3455)),TRUE,$R3455&gt;=$B$6,FALSE,AND($L3455,NOT($M3455),$O3455,$P3455=0),TRUE,TRUE,FALSE)</f>
        <v>0</v>
      </c>
      <c r="R3455" s="3" cm="1">
        <f t="array" ref="R3455">_xlfn.IFS(AND($Q3454,$R3454&lt;$B$6),$R3454+1,AND(NOT($L3454),$R3454&gt;0),0,TRUE,$R3454)</f>
        <v>0</v>
      </c>
      <c r="S3455" s="1" cm="1">
        <f t="array" ref="S3455">_xlfn.IFS(AND(Q3454,I3454&gt;$B$8),S3454+$B$8,AND(Q3454,I3454&lt;=$B$8),S3454+I3454,TRUE,$S3454)</f>
        <v>134</v>
      </c>
      <c r="T3455" s="1">
        <f t="shared" si="210"/>
        <v>12060</v>
      </c>
      <c r="U3455" s="17">
        <f t="shared" si="211"/>
        <v>209.61761297798378</v>
      </c>
      <c r="V3455" s="47" cm="1">
        <f t="array" ref="V3455">_xlfn.IFS($B$6=1,S3455*$B$10,AND(R3454=0,R3455&gt;=1,I3455&gt;=$B$6*$B$8-1),V3454+$B$6*$B$10*$B$8,AND(R3454=0,R3455&gt;=1,I3455&lt;$B$6*$B$8-1),V3454+I3454*$B$10,TRUE,V3454)</f>
        <v>13400</v>
      </c>
      <c r="W3455" s="17">
        <f t="shared" si="212"/>
        <v>232.90845886442642</v>
      </c>
    </row>
    <row r="3456" spans="7:23" x14ac:dyDescent="0.25">
      <c r="G3456" s="15">
        <v>3454</v>
      </c>
      <c r="H3456" s="1">
        <f t="shared" si="209"/>
        <v>57.55</v>
      </c>
      <c r="I3456" s="15" cm="1">
        <f t="array" ref="I3456">_xlfn.IFS(J3455&gt;=$C$13-$B$26,MINA(I3455+$B$13-S3456+S3455,$B$11),I3455=$B$11,MINA(I3455-S3456+S3455,$B$11),TRUE,MAXA(I3455-S3456+S3455,0))</f>
        <v>0</v>
      </c>
      <c r="J3456" s="1" cm="1">
        <f t="array" ref="J3456">_xlfn.IFS(J3455&gt;=$C$13-$B$26,0,I3455&lt;$B$11,J3455+$B$26,TRUE,0)</f>
        <v>0.51666666666666661</v>
      </c>
      <c r="K3456" s="3" cm="1">
        <f t="array" ref="K3456">_xlfn.IFS(AND(NOT($K3455=0),$L3455),0,NOT($L3455),$K3455+$B$26,TRUE,$K3455)</f>
        <v>0.26666666666666666</v>
      </c>
      <c r="L3456" s="3" t="b" cm="1">
        <f t="array" ref="L3456">_xlfn.IFS(AND($I3456&gt;0,$K3456&gt;=$C$5-$B$26),TRUE,$R3456&gt;=$B$6,FALSE,$I3456=0,FALSE,TRUE,$L3455)</f>
        <v>0</v>
      </c>
      <c r="M3456" s="3" t="b" cm="1">
        <f t="array" ref="M3456">_xlfn.IFS($N3456&gt;=$B$4-$B$26,FALSE,AND($I3456&gt;0,$K3456&gt;=$B$5-$B$26),TRUE,AND($L3456,NOT($M3455)),FALSE,$M3455,TRUE,TRUE,FALSE)</f>
        <v>0</v>
      </c>
      <c r="N3456" s="3" cm="1">
        <f t="array" ref="N3456">_xlfn.IFS($M3455,$N3455+$B$26,NOT($M3455),0,TRUE,$M3455)</f>
        <v>0</v>
      </c>
      <c r="O3456" s="3" t="b" cm="1">
        <f t="array" ref="O3456">_xlfn.IFS($M3456,FALSE,AND($L3456,NOT($M3456),$R3456&lt;$B$6,$I3456&gt;0),TRUE,TRUE,FALSE)</f>
        <v>0</v>
      </c>
      <c r="P3456" s="3" cm="1">
        <f t="array" ref="P3456">_xlfn.IFS($P3455&gt;=$C$7-$B$26,0,$O3455,$P3455+$B$26,TRUE,0)</f>
        <v>0</v>
      </c>
      <c r="Q3456" s="3" t="b" cm="1">
        <f t="array" ref="Q3456">_xlfn.IFS(AND($L3456,NOT($M3456),NOT($O3456)),TRUE,$R3456&gt;=$B$6,FALSE,AND($L3456,NOT($M3456),$O3456,$P3456=0),TRUE,TRUE,FALSE)</f>
        <v>0</v>
      </c>
      <c r="R3456" s="3" cm="1">
        <f t="array" ref="R3456">_xlfn.IFS(AND($Q3455,$R3455&lt;$B$6),$R3455+1,AND(NOT($L3455),$R3455&gt;0),0,TRUE,$R3455)</f>
        <v>0</v>
      </c>
      <c r="S3456" s="1" cm="1">
        <f t="array" ref="S3456">_xlfn.IFS(AND(Q3455,I3455&gt;$B$8),S3455+$B$8,AND(Q3455,I3455&lt;=$B$8),S3455+I3455,TRUE,$S3455)</f>
        <v>134</v>
      </c>
      <c r="T3456" s="1">
        <f t="shared" si="210"/>
        <v>12060</v>
      </c>
      <c r="U3456" s="17">
        <f t="shared" si="211"/>
        <v>209.55690703735883</v>
      </c>
      <c r="V3456" s="47" cm="1">
        <f t="array" ref="V3456">_xlfn.IFS($B$6=1,S3456*$B$10,AND(R3455=0,R3456&gt;=1,I3456&gt;=$B$6*$B$8-1),V3455+$B$6*$B$10*$B$8,AND(R3455=0,R3456&gt;=1,I3456&lt;$B$6*$B$8-1),V3455+I3455*$B$10,TRUE,V3455)</f>
        <v>13400</v>
      </c>
      <c r="W3456" s="17">
        <f t="shared" si="212"/>
        <v>232.8410078192876</v>
      </c>
    </row>
    <row r="3457" spans="7:23" x14ac:dyDescent="0.25">
      <c r="G3457" s="15">
        <v>3455</v>
      </c>
      <c r="H3457" s="1">
        <f t="shared" si="209"/>
        <v>57.566666666666663</v>
      </c>
      <c r="I3457" s="15" cm="1">
        <f t="array" ref="I3457">_xlfn.IFS(J3456&gt;=$C$13-$B$26,MINA(I3456+$B$13-S3457+S3456,$B$11),I3456=$B$11,MINA(I3456-S3457+S3456,$B$11),TRUE,MAXA(I3456-S3457+S3456,0))</f>
        <v>0</v>
      </c>
      <c r="J3457" s="1" cm="1">
        <f t="array" ref="J3457">_xlfn.IFS(J3456&gt;=$C$13-$B$26,0,I3456&lt;$B$11,J3456+$B$26,TRUE,0)</f>
        <v>0.53333333333333333</v>
      </c>
      <c r="K3457" s="3" cm="1">
        <f t="array" ref="K3457">_xlfn.IFS(AND(NOT($K3456=0),$L3456),0,NOT($L3456),$K3456+$B$26,TRUE,$K3456)</f>
        <v>0.28333333333333333</v>
      </c>
      <c r="L3457" s="3" t="b" cm="1">
        <f t="array" ref="L3457">_xlfn.IFS(AND($I3457&gt;0,$K3457&gt;=$C$5-$B$26),TRUE,$R3457&gt;=$B$6,FALSE,$I3457=0,FALSE,TRUE,$L3456)</f>
        <v>0</v>
      </c>
      <c r="M3457" s="3" t="b" cm="1">
        <f t="array" ref="M3457">_xlfn.IFS($N3457&gt;=$B$4-$B$26,FALSE,AND($I3457&gt;0,$K3457&gt;=$B$5-$B$26),TRUE,AND($L3457,NOT($M3456)),FALSE,$M3456,TRUE,TRUE,FALSE)</f>
        <v>0</v>
      </c>
      <c r="N3457" s="3" cm="1">
        <f t="array" ref="N3457">_xlfn.IFS($M3456,$N3456+$B$26,NOT($M3456),0,TRUE,$M3456)</f>
        <v>0</v>
      </c>
      <c r="O3457" s="3" t="b" cm="1">
        <f t="array" ref="O3457">_xlfn.IFS($M3457,FALSE,AND($L3457,NOT($M3457),$R3457&lt;$B$6,$I3457&gt;0),TRUE,TRUE,FALSE)</f>
        <v>0</v>
      </c>
      <c r="P3457" s="3" cm="1">
        <f t="array" ref="P3457">_xlfn.IFS($P3456&gt;=$C$7-$B$26,0,$O3456,$P3456+$B$26,TRUE,0)</f>
        <v>0</v>
      </c>
      <c r="Q3457" s="3" t="b" cm="1">
        <f t="array" ref="Q3457">_xlfn.IFS(AND($L3457,NOT($M3457),NOT($O3457)),TRUE,$R3457&gt;=$B$6,FALSE,AND($L3457,NOT($M3457),$O3457,$P3457=0),TRUE,TRUE,FALSE)</f>
        <v>0</v>
      </c>
      <c r="R3457" s="3" cm="1">
        <f t="array" ref="R3457">_xlfn.IFS(AND($Q3456,$R3456&lt;$B$6),$R3456+1,AND(NOT($L3456),$R3456&gt;0),0,TRUE,$R3456)</f>
        <v>0</v>
      </c>
      <c r="S3457" s="1" cm="1">
        <f t="array" ref="S3457">_xlfn.IFS(AND(Q3456,I3456&gt;$B$8),S3456+$B$8,AND(Q3456,I3456&lt;=$B$8),S3456+I3456,TRUE,$S3456)</f>
        <v>134</v>
      </c>
      <c r="T3457" s="1">
        <f t="shared" si="210"/>
        <v>12060</v>
      </c>
      <c r="U3457" s="17">
        <f t="shared" si="211"/>
        <v>209.49623624782862</v>
      </c>
      <c r="V3457" s="47" cm="1">
        <f t="array" ref="V3457">_xlfn.IFS($B$6=1,S3457*$B$10,AND(R3456=0,R3457&gt;=1,I3457&gt;=$B$6*$B$8-1),V3456+$B$6*$B$10*$B$8,AND(R3456=0,R3457&gt;=1,I3457&lt;$B$6*$B$8-1),V3456+I3456*$B$10,TRUE,V3456)</f>
        <v>13400</v>
      </c>
      <c r="W3457" s="17">
        <f t="shared" si="212"/>
        <v>232.7735958309207</v>
      </c>
    </row>
    <row r="3458" spans="7:23" x14ac:dyDescent="0.25">
      <c r="G3458" s="15">
        <v>3456</v>
      </c>
      <c r="H3458" s="1">
        <f t="shared" si="209"/>
        <v>57.583333333333336</v>
      </c>
      <c r="I3458" s="15" cm="1">
        <f t="array" ref="I3458">_xlfn.IFS(J3457&gt;=$C$13-$B$26,MINA(I3457+$B$13-S3458+S3457,$B$11),I3457=$B$11,MINA(I3457-S3458+S3457,$B$11),TRUE,MAXA(I3457-S3458+S3457,0))</f>
        <v>0</v>
      </c>
      <c r="J3458" s="1" cm="1">
        <f t="array" ref="J3458">_xlfn.IFS(J3457&gt;=$C$13-$B$26,0,I3457&lt;$B$11,J3457+$B$26,TRUE,0)</f>
        <v>0.55000000000000004</v>
      </c>
      <c r="K3458" s="3" cm="1">
        <f t="array" ref="K3458">_xlfn.IFS(AND(NOT($K3457=0),$L3457),0,NOT($L3457),$K3457+$B$26,TRUE,$K3457)</f>
        <v>0.3</v>
      </c>
      <c r="L3458" s="3" t="b" cm="1">
        <f t="array" ref="L3458">_xlfn.IFS(AND($I3458&gt;0,$K3458&gt;=$C$5-$B$26),TRUE,$R3458&gt;=$B$6,FALSE,$I3458=0,FALSE,TRUE,$L3457)</f>
        <v>0</v>
      </c>
      <c r="M3458" s="3" t="b" cm="1">
        <f t="array" ref="M3458">_xlfn.IFS($N3458&gt;=$B$4-$B$26,FALSE,AND($I3458&gt;0,$K3458&gt;=$B$5-$B$26),TRUE,AND($L3458,NOT($M3457)),FALSE,$M3457,TRUE,TRUE,FALSE)</f>
        <v>0</v>
      </c>
      <c r="N3458" s="3" cm="1">
        <f t="array" ref="N3458">_xlfn.IFS($M3457,$N3457+$B$26,NOT($M3457),0,TRUE,$M3457)</f>
        <v>0</v>
      </c>
      <c r="O3458" s="3" t="b" cm="1">
        <f t="array" ref="O3458">_xlfn.IFS($M3458,FALSE,AND($L3458,NOT($M3458),$R3458&lt;$B$6,$I3458&gt;0),TRUE,TRUE,FALSE)</f>
        <v>0</v>
      </c>
      <c r="P3458" s="3" cm="1">
        <f t="array" ref="P3458">_xlfn.IFS($P3457&gt;=$C$7-$B$26,0,$O3457,$P3457+$B$26,TRUE,0)</f>
        <v>0</v>
      </c>
      <c r="Q3458" s="3" t="b" cm="1">
        <f t="array" ref="Q3458">_xlfn.IFS(AND($L3458,NOT($M3458),NOT($O3458)),TRUE,$R3458&gt;=$B$6,FALSE,AND($L3458,NOT($M3458),$O3458,$P3458=0),TRUE,TRUE,FALSE)</f>
        <v>0</v>
      </c>
      <c r="R3458" s="3" cm="1">
        <f t="array" ref="R3458">_xlfn.IFS(AND($Q3457,$R3457&lt;$B$6),$R3457+1,AND(NOT($L3457),$R3457&gt;0),0,TRUE,$R3457)</f>
        <v>0</v>
      </c>
      <c r="S3458" s="1" cm="1">
        <f t="array" ref="S3458">_xlfn.IFS(AND(Q3457,I3457&gt;$B$8),S3457+$B$8,AND(Q3457,I3457&lt;=$B$8),S3457+I3457,TRUE,$S3457)</f>
        <v>134</v>
      </c>
      <c r="T3458" s="1">
        <f t="shared" si="210"/>
        <v>12060</v>
      </c>
      <c r="U3458" s="17">
        <f t="shared" si="211"/>
        <v>209.4356005788712</v>
      </c>
      <c r="V3458" s="47" cm="1">
        <f t="array" ref="V3458">_xlfn.IFS($B$6=1,S3458*$B$10,AND(R3457=0,R3458&gt;=1,I3458&gt;=$B$6*$B$8-1),V3457+$B$6*$B$10*$B$8,AND(R3457=0,R3458&gt;=1,I3458&lt;$B$6*$B$8-1),V3457+I3457*$B$10,TRUE,V3457)</f>
        <v>13400</v>
      </c>
      <c r="W3458" s="17">
        <f t="shared" si="212"/>
        <v>232.70622286541243</v>
      </c>
    </row>
    <row r="3459" spans="7:23" x14ac:dyDescent="0.25">
      <c r="G3459" s="15">
        <v>3457</v>
      </c>
      <c r="H3459" s="1">
        <f t="shared" ref="H3459:H3522" si="213">($G3459-1)*$B$26</f>
        <v>57.6</v>
      </c>
      <c r="I3459" s="15" cm="1">
        <f t="array" ref="I3459">_xlfn.IFS(J3458&gt;=$C$13-$B$26,MINA(I3458+$B$13-S3459+S3458,$B$11),I3458=$B$11,MINA(I3458-S3459+S3458,$B$11),TRUE,MAXA(I3458-S3459+S3458,0))</f>
        <v>0</v>
      </c>
      <c r="J3459" s="1" cm="1">
        <f t="array" ref="J3459">_xlfn.IFS(J3458&gt;=$C$13-$B$26,0,I3458&lt;$B$11,J3458+$B$26,TRUE,0)</f>
        <v>0.56666666666666676</v>
      </c>
      <c r="K3459" s="3" cm="1">
        <f t="array" ref="K3459">_xlfn.IFS(AND(NOT($K3458=0),$L3458),0,NOT($L3458),$K3458+$B$26,TRUE,$K3458)</f>
        <v>0.31666666666666665</v>
      </c>
      <c r="L3459" s="3" t="b" cm="1">
        <f t="array" ref="L3459">_xlfn.IFS(AND($I3459&gt;0,$K3459&gt;=$C$5-$B$26),TRUE,$R3459&gt;=$B$6,FALSE,$I3459=0,FALSE,TRUE,$L3458)</f>
        <v>0</v>
      </c>
      <c r="M3459" s="3" t="b" cm="1">
        <f t="array" ref="M3459">_xlfn.IFS($N3459&gt;=$B$4-$B$26,FALSE,AND($I3459&gt;0,$K3459&gt;=$B$5-$B$26),TRUE,AND($L3459,NOT($M3458)),FALSE,$M3458,TRUE,TRUE,FALSE)</f>
        <v>0</v>
      </c>
      <c r="N3459" s="3" cm="1">
        <f t="array" ref="N3459">_xlfn.IFS($M3458,$N3458+$B$26,NOT($M3458),0,TRUE,$M3458)</f>
        <v>0</v>
      </c>
      <c r="O3459" s="3" t="b" cm="1">
        <f t="array" ref="O3459">_xlfn.IFS($M3459,FALSE,AND($L3459,NOT($M3459),$R3459&lt;$B$6,$I3459&gt;0),TRUE,TRUE,FALSE)</f>
        <v>0</v>
      </c>
      <c r="P3459" s="3" cm="1">
        <f t="array" ref="P3459">_xlfn.IFS($P3458&gt;=$C$7-$B$26,0,$O3458,$P3458+$B$26,TRUE,0)</f>
        <v>0</v>
      </c>
      <c r="Q3459" s="3" t="b" cm="1">
        <f t="array" ref="Q3459">_xlfn.IFS(AND($L3459,NOT($M3459),NOT($O3459)),TRUE,$R3459&gt;=$B$6,FALSE,AND($L3459,NOT($M3459),$O3459,$P3459=0),TRUE,TRUE,FALSE)</f>
        <v>0</v>
      </c>
      <c r="R3459" s="3" cm="1">
        <f t="array" ref="R3459">_xlfn.IFS(AND($Q3458,$R3458&lt;$B$6),$R3458+1,AND(NOT($L3458),$R3458&gt;0),0,TRUE,$R3458)</f>
        <v>0</v>
      </c>
      <c r="S3459" s="1" cm="1">
        <f t="array" ref="S3459">_xlfn.IFS(AND(Q3458,I3458&gt;$B$8),S3458+$B$8,AND(Q3458,I3458&lt;=$B$8),S3458+I3458,TRUE,$S3458)</f>
        <v>134</v>
      </c>
      <c r="T3459" s="1">
        <f t="shared" ref="T3459:T3522" si="214">IF($Q3458,$T3458+$B$8*$B$9,$T3458)</f>
        <v>12060</v>
      </c>
      <c r="U3459" s="17">
        <f t="shared" si="211"/>
        <v>209.375</v>
      </c>
      <c r="V3459" s="47" cm="1">
        <f t="array" ref="V3459">_xlfn.IFS($B$6=1,S3459*$B$10,AND(R3458=0,R3459&gt;=1,I3459&gt;=$B$6*$B$8-1),V3458+$B$6*$B$10*$B$8,AND(R3458=0,R3459&gt;=1,I3459&lt;$B$6*$B$8-1),V3458+I3458*$B$10,TRUE,V3458)</f>
        <v>13400</v>
      </c>
      <c r="W3459" s="17">
        <f t="shared" si="212"/>
        <v>232.63888888888889</v>
      </c>
    </row>
    <row r="3460" spans="7:23" x14ac:dyDescent="0.25">
      <c r="G3460" s="15">
        <v>3458</v>
      </c>
      <c r="H3460" s="1">
        <f t="shared" si="213"/>
        <v>57.616666666666667</v>
      </c>
      <c r="I3460" s="15" cm="1">
        <f t="array" ref="I3460">_xlfn.IFS(J3459&gt;=$C$13-$B$26,MINA(I3459+$B$13-S3460+S3459,$B$11),I3459=$B$11,MINA(I3459-S3460+S3459,$B$11),TRUE,MAXA(I3459-S3460+S3459,0))</f>
        <v>0</v>
      </c>
      <c r="J3460" s="1" cm="1">
        <f t="array" ref="J3460">_xlfn.IFS(J3459&gt;=$C$13-$B$26,0,I3459&lt;$B$11,J3459+$B$26,TRUE,0)</f>
        <v>0.58333333333333348</v>
      </c>
      <c r="K3460" s="3" cm="1">
        <f t="array" ref="K3460">_xlfn.IFS(AND(NOT($K3459=0),$L3459),0,NOT($L3459),$K3459+$B$26,TRUE,$K3459)</f>
        <v>0.33333333333333331</v>
      </c>
      <c r="L3460" s="3" t="b" cm="1">
        <f t="array" ref="L3460">_xlfn.IFS(AND($I3460&gt;0,$K3460&gt;=$C$5-$B$26),TRUE,$R3460&gt;=$B$6,FALSE,$I3460=0,FALSE,TRUE,$L3459)</f>
        <v>0</v>
      </c>
      <c r="M3460" s="3" t="b" cm="1">
        <f t="array" ref="M3460">_xlfn.IFS($N3460&gt;=$B$4-$B$26,FALSE,AND($I3460&gt;0,$K3460&gt;=$B$5-$B$26),TRUE,AND($L3460,NOT($M3459)),FALSE,$M3459,TRUE,TRUE,FALSE)</f>
        <v>0</v>
      </c>
      <c r="N3460" s="3" cm="1">
        <f t="array" ref="N3460">_xlfn.IFS($M3459,$N3459+$B$26,NOT($M3459),0,TRUE,$M3459)</f>
        <v>0</v>
      </c>
      <c r="O3460" s="3" t="b" cm="1">
        <f t="array" ref="O3460">_xlfn.IFS($M3460,FALSE,AND($L3460,NOT($M3460),$R3460&lt;$B$6,$I3460&gt;0),TRUE,TRUE,FALSE)</f>
        <v>0</v>
      </c>
      <c r="P3460" s="3" cm="1">
        <f t="array" ref="P3460">_xlfn.IFS($P3459&gt;=$C$7-$B$26,0,$O3459,$P3459+$B$26,TRUE,0)</f>
        <v>0</v>
      </c>
      <c r="Q3460" s="3" t="b" cm="1">
        <f t="array" ref="Q3460">_xlfn.IFS(AND($L3460,NOT($M3460),NOT($O3460)),TRUE,$R3460&gt;=$B$6,FALSE,AND($L3460,NOT($M3460),$O3460,$P3460=0),TRUE,TRUE,FALSE)</f>
        <v>0</v>
      </c>
      <c r="R3460" s="3" cm="1">
        <f t="array" ref="R3460">_xlfn.IFS(AND($Q3459,$R3459&lt;$B$6),$R3459+1,AND(NOT($L3459),$R3459&gt;0),0,TRUE,$R3459)</f>
        <v>0</v>
      </c>
      <c r="S3460" s="1" cm="1">
        <f t="array" ref="S3460">_xlfn.IFS(AND(Q3459,I3459&gt;$B$8),S3459+$B$8,AND(Q3459,I3459&lt;=$B$8),S3459+I3459,TRUE,$S3459)</f>
        <v>134</v>
      </c>
      <c r="T3460" s="1">
        <f t="shared" si="214"/>
        <v>12060</v>
      </c>
      <c r="U3460" s="17">
        <f t="shared" ref="U3460:U3523" si="215">$T3460/$H3460</f>
        <v>209.31443448076368</v>
      </c>
      <c r="V3460" s="47" cm="1">
        <f t="array" ref="V3460">_xlfn.IFS($B$6=1,S3460*$B$10,AND(R3459=0,R3460&gt;=1,I3460&gt;=$B$6*$B$8-1),V3459+$B$6*$B$10*$B$8,AND(R3459=0,R3460&gt;=1,I3460&lt;$B$6*$B$8-1),V3459+I3459*$B$10,TRUE,V3459)</f>
        <v>13400</v>
      </c>
      <c r="W3460" s="17">
        <f t="shared" si="212"/>
        <v>232.57159386751519</v>
      </c>
    </row>
    <row r="3461" spans="7:23" x14ac:dyDescent="0.25">
      <c r="G3461" s="15">
        <v>3459</v>
      </c>
      <c r="H3461" s="1">
        <f t="shared" si="213"/>
        <v>57.633333333333333</v>
      </c>
      <c r="I3461" s="15" cm="1">
        <f t="array" ref="I3461">_xlfn.IFS(J3460&gt;=$C$13-$B$26,MINA(I3460+$B$13-S3461+S3460,$B$11),I3460=$B$11,MINA(I3460-S3461+S3460,$B$11),TRUE,MAXA(I3460-S3461+S3460,0))</f>
        <v>0</v>
      </c>
      <c r="J3461" s="1" cm="1">
        <f t="array" ref="J3461">_xlfn.IFS(J3460&gt;=$C$13-$B$26,0,I3460&lt;$B$11,J3460+$B$26,TRUE,0)</f>
        <v>0.6000000000000002</v>
      </c>
      <c r="K3461" s="3" cm="1">
        <f t="array" ref="K3461">_xlfn.IFS(AND(NOT($K3460=0),$L3460),0,NOT($L3460),$K3460+$B$26,TRUE,$K3460)</f>
        <v>0.35</v>
      </c>
      <c r="L3461" s="3" t="b" cm="1">
        <f t="array" ref="L3461">_xlfn.IFS(AND($I3461&gt;0,$K3461&gt;=$C$5-$B$26),TRUE,$R3461&gt;=$B$6,FALSE,$I3461=0,FALSE,TRUE,$L3460)</f>
        <v>0</v>
      </c>
      <c r="M3461" s="3" t="b" cm="1">
        <f t="array" ref="M3461">_xlfn.IFS($N3461&gt;=$B$4-$B$26,FALSE,AND($I3461&gt;0,$K3461&gt;=$B$5-$B$26),TRUE,AND($L3461,NOT($M3460)),FALSE,$M3460,TRUE,TRUE,FALSE)</f>
        <v>0</v>
      </c>
      <c r="N3461" s="3" cm="1">
        <f t="array" ref="N3461">_xlfn.IFS($M3460,$N3460+$B$26,NOT($M3460),0,TRUE,$M3460)</f>
        <v>0</v>
      </c>
      <c r="O3461" s="3" t="b" cm="1">
        <f t="array" ref="O3461">_xlfn.IFS($M3461,FALSE,AND($L3461,NOT($M3461),$R3461&lt;$B$6,$I3461&gt;0),TRUE,TRUE,FALSE)</f>
        <v>0</v>
      </c>
      <c r="P3461" s="3" cm="1">
        <f t="array" ref="P3461">_xlfn.IFS($P3460&gt;=$C$7-$B$26,0,$O3460,$P3460+$B$26,TRUE,0)</f>
        <v>0</v>
      </c>
      <c r="Q3461" s="3" t="b" cm="1">
        <f t="array" ref="Q3461">_xlfn.IFS(AND($L3461,NOT($M3461),NOT($O3461)),TRUE,$R3461&gt;=$B$6,FALSE,AND($L3461,NOT($M3461),$O3461,$P3461=0),TRUE,TRUE,FALSE)</f>
        <v>0</v>
      </c>
      <c r="R3461" s="3" cm="1">
        <f t="array" ref="R3461">_xlfn.IFS(AND($Q3460,$R3460&lt;$B$6),$R3460+1,AND(NOT($L3460),$R3460&gt;0),0,TRUE,$R3460)</f>
        <v>0</v>
      </c>
      <c r="S3461" s="1" cm="1">
        <f t="array" ref="S3461">_xlfn.IFS(AND(Q3460,I3460&gt;$B$8),S3460+$B$8,AND(Q3460,I3460&lt;=$B$8),S3460+I3460,TRUE,$S3460)</f>
        <v>134</v>
      </c>
      <c r="T3461" s="1">
        <f t="shared" si="214"/>
        <v>12060</v>
      </c>
      <c r="U3461" s="17">
        <f t="shared" si="215"/>
        <v>209.2539039907461</v>
      </c>
      <c r="V3461" s="47" cm="1">
        <f t="array" ref="V3461">_xlfn.IFS($B$6=1,S3461*$B$10,AND(R3460=0,R3461&gt;=1,I3461&gt;=$B$6*$B$8-1),V3460+$B$6*$B$10*$B$8,AND(R3460=0,R3461&gt;=1,I3461&lt;$B$6*$B$8-1),V3460+I3460*$B$10,TRUE,V3460)</f>
        <v>13400</v>
      </c>
      <c r="W3461" s="17">
        <f t="shared" ref="W3461:W3524" si="216">V3461/H3461</f>
        <v>232.50433776749566</v>
      </c>
    </row>
    <row r="3462" spans="7:23" x14ac:dyDescent="0.25">
      <c r="G3462" s="15">
        <v>3460</v>
      </c>
      <c r="H3462" s="1">
        <f t="shared" si="213"/>
        <v>57.65</v>
      </c>
      <c r="I3462" s="15" cm="1">
        <f t="array" ref="I3462">_xlfn.IFS(J3461&gt;=$C$13-$B$26,MINA(I3461+$B$13-S3462+S3461,$B$11),I3461=$B$11,MINA(I3461-S3462+S3461,$B$11),TRUE,MAXA(I3461-S3462+S3461,0))</f>
        <v>0</v>
      </c>
      <c r="J3462" s="1" cm="1">
        <f t="array" ref="J3462">_xlfn.IFS(J3461&gt;=$C$13-$B$26,0,I3461&lt;$B$11,J3461+$B$26,TRUE,0)</f>
        <v>0.61666666666666692</v>
      </c>
      <c r="K3462" s="3" cm="1">
        <f t="array" ref="K3462">_xlfn.IFS(AND(NOT($K3461=0),$L3461),0,NOT($L3461),$K3461+$B$26,TRUE,$K3461)</f>
        <v>0.36666666666666664</v>
      </c>
      <c r="L3462" s="3" t="b" cm="1">
        <f t="array" ref="L3462">_xlfn.IFS(AND($I3462&gt;0,$K3462&gt;=$C$5-$B$26),TRUE,$R3462&gt;=$B$6,FALSE,$I3462=0,FALSE,TRUE,$L3461)</f>
        <v>0</v>
      </c>
      <c r="M3462" s="3" t="b" cm="1">
        <f t="array" ref="M3462">_xlfn.IFS($N3462&gt;=$B$4-$B$26,FALSE,AND($I3462&gt;0,$K3462&gt;=$B$5-$B$26),TRUE,AND($L3462,NOT($M3461)),FALSE,$M3461,TRUE,TRUE,FALSE)</f>
        <v>0</v>
      </c>
      <c r="N3462" s="3" cm="1">
        <f t="array" ref="N3462">_xlfn.IFS($M3461,$N3461+$B$26,NOT($M3461),0,TRUE,$M3461)</f>
        <v>0</v>
      </c>
      <c r="O3462" s="3" t="b" cm="1">
        <f t="array" ref="O3462">_xlfn.IFS($M3462,FALSE,AND($L3462,NOT($M3462),$R3462&lt;$B$6,$I3462&gt;0),TRUE,TRUE,FALSE)</f>
        <v>0</v>
      </c>
      <c r="P3462" s="3" cm="1">
        <f t="array" ref="P3462">_xlfn.IFS($P3461&gt;=$C$7-$B$26,0,$O3461,$P3461+$B$26,TRUE,0)</f>
        <v>0</v>
      </c>
      <c r="Q3462" s="3" t="b" cm="1">
        <f t="array" ref="Q3462">_xlfn.IFS(AND($L3462,NOT($M3462),NOT($O3462)),TRUE,$R3462&gt;=$B$6,FALSE,AND($L3462,NOT($M3462),$O3462,$P3462=0),TRUE,TRUE,FALSE)</f>
        <v>0</v>
      </c>
      <c r="R3462" s="3" cm="1">
        <f t="array" ref="R3462">_xlfn.IFS(AND($Q3461,$R3461&lt;$B$6),$R3461+1,AND(NOT($L3461),$R3461&gt;0),0,TRUE,$R3461)</f>
        <v>0</v>
      </c>
      <c r="S3462" s="1" cm="1">
        <f t="array" ref="S3462">_xlfn.IFS(AND(Q3461,I3461&gt;$B$8),S3461+$B$8,AND(Q3461,I3461&lt;=$B$8),S3461+I3461,TRUE,$S3461)</f>
        <v>134</v>
      </c>
      <c r="T3462" s="1">
        <f t="shared" si="214"/>
        <v>12060</v>
      </c>
      <c r="U3462" s="17">
        <f t="shared" si="215"/>
        <v>209.19340849956635</v>
      </c>
      <c r="V3462" s="47" cm="1">
        <f t="array" ref="V3462">_xlfn.IFS($B$6=1,S3462*$B$10,AND(R3461=0,R3462&gt;=1,I3462&gt;=$B$6*$B$8-1),V3461+$B$6*$B$10*$B$8,AND(R3461=0,R3462&gt;=1,I3462&lt;$B$6*$B$8-1),V3461+I3461*$B$10,TRUE,V3461)</f>
        <v>13400</v>
      </c>
      <c r="W3462" s="17">
        <f t="shared" si="216"/>
        <v>232.43712055507373</v>
      </c>
    </row>
    <row r="3463" spans="7:23" x14ac:dyDescent="0.25">
      <c r="G3463" s="15">
        <v>3461</v>
      </c>
      <c r="H3463" s="1">
        <f t="shared" si="213"/>
        <v>57.666666666666664</v>
      </c>
      <c r="I3463" s="15" cm="1">
        <f t="array" ref="I3463">_xlfn.IFS(J3462&gt;=$C$13-$B$26,MINA(I3462+$B$13-S3463+S3462,$B$11),I3462=$B$11,MINA(I3462-S3463+S3462,$B$11),TRUE,MAXA(I3462-S3463+S3462,0))</f>
        <v>0</v>
      </c>
      <c r="J3463" s="1" cm="1">
        <f t="array" ref="J3463">_xlfn.IFS(J3462&gt;=$C$13-$B$26,0,I3462&lt;$B$11,J3462+$B$26,TRUE,0)</f>
        <v>0.63333333333333364</v>
      </c>
      <c r="K3463" s="3" cm="1">
        <f t="array" ref="K3463">_xlfn.IFS(AND(NOT($K3462=0),$L3462),0,NOT($L3462),$K3462+$B$26,TRUE,$K3462)</f>
        <v>0.3833333333333333</v>
      </c>
      <c r="L3463" s="3" t="b" cm="1">
        <f t="array" ref="L3463">_xlfn.IFS(AND($I3463&gt;0,$K3463&gt;=$C$5-$B$26),TRUE,$R3463&gt;=$B$6,FALSE,$I3463=0,FALSE,TRUE,$L3462)</f>
        <v>0</v>
      </c>
      <c r="M3463" s="3" t="b" cm="1">
        <f t="array" ref="M3463">_xlfn.IFS($N3463&gt;=$B$4-$B$26,FALSE,AND($I3463&gt;0,$K3463&gt;=$B$5-$B$26),TRUE,AND($L3463,NOT($M3462)),FALSE,$M3462,TRUE,TRUE,FALSE)</f>
        <v>0</v>
      </c>
      <c r="N3463" s="3" cm="1">
        <f t="array" ref="N3463">_xlfn.IFS($M3462,$N3462+$B$26,NOT($M3462),0,TRUE,$M3462)</f>
        <v>0</v>
      </c>
      <c r="O3463" s="3" t="b" cm="1">
        <f t="array" ref="O3463">_xlfn.IFS($M3463,FALSE,AND($L3463,NOT($M3463),$R3463&lt;$B$6,$I3463&gt;0),TRUE,TRUE,FALSE)</f>
        <v>0</v>
      </c>
      <c r="P3463" s="3" cm="1">
        <f t="array" ref="P3463">_xlfn.IFS($P3462&gt;=$C$7-$B$26,0,$O3462,$P3462+$B$26,TRUE,0)</f>
        <v>0</v>
      </c>
      <c r="Q3463" s="3" t="b" cm="1">
        <f t="array" ref="Q3463">_xlfn.IFS(AND($L3463,NOT($M3463),NOT($O3463)),TRUE,$R3463&gt;=$B$6,FALSE,AND($L3463,NOT($M3463),$O3463,$P3463=0),TRUE,TRUE,FALSE)</f>
        <v>0</v>
      </c>
      <c r="R3463" s="3" cm="1">
        <f t="array" ref="R3463">_xlfn.IFS(AND($Q3462,$R3462&lt;$B$6),$R3462+1,AND(NOT($L3462),$R3462&gt;0),0,TRUE,$R3462)</f>
        <v>0</v>
      </c>
      <c r="S3463" s="1" cm="1">
        <f t="array" ref="S3463">_xlfn.IFS(AND(Q3462,I3462&gt;$B$8),S3462+$B$8,AND(Q3462,I3462&lt;=$B$8),S3462+I3462,TRUE,$S3462)</f>
        <v>134</v>
      </c>
      <c r="T3463" s="1">
        <f t="shared" si="214"/>
        <v>12060</v>
      </c>
      <c r="U3463" s="17">
        <f t="shared" si="215"/>
        <v>209.13294797687863</v>
      </c>
      <c r="V3463" s="47" cm="1">
        <f t="array" ref="V3463">_xlfn.IFS($B$6=1,S3463*$B$10,AND(R3462=0,R3463&gt;=1,I3463&gt;=$B$6*$B$8-1),V3462+$B$6*$B$10*$B$8,AND(R3462=0,R3463&gt;=1,I3463&lt;$B$6*$B$8-1),V3462+I3462*$B$10,TRUE,V3462)</f>
        <v>13400</v>
      </c>
      <c r="W3463" s="17">
        <f t="shared" si="216"/>
        <v>232.36994219653181</v>
      </c>
    </row>
    <row r="3464" spans="7:23" x14ac:dyDescent="0.25">
      <c r="G3464" s="15">
        <v>3462</v>
      </c>
      <c r="H3464" s="1">
        <f t="shared" si="213"/>
        <v>57.68333333333333</v>
      </c>
      <c r="I3464" s="15" cm="1">
        <f t="array" ref="I3464">_xlfn.IFS(J3463&gt;=$C$13-$B$26,MINA(I3463+$B$13-S3464+S3463,$B$11),I3463=$B$11,MINA(I3463-S3464+S3463,$B$11),TRUE,MAXA(I3463-S3464+S3463,0))</f>
        <v>0</v>
      </c>
      <c r="J3464" s="1" cm="1">
        <f t="array" ref="J3464">_xlfn.IFS(J3463&gt;=$C$13-$B$26,0,I3463&lt;$B$11,J3463+$B$26,TRUE,0)</f>
        <v>0.65000000000000036</v>
      </c>
      <c r="K3464" s="3" cm="1">
        <f t="array" ref="K3464">_xlfn.IFS(AND(NOT($K3463=0),$L3463),0,NOT($L3463),$K3463+$B$26,TRUE,$K3463)</f>
        <v>0.39999999999999997</v>
      </c>
      <c r="L3464" s="3" t="b" cm="1">
        <f t="array" ref="L3464">_xlfn.IFS(AND($I3464&gt;0,$K3464&gt;=$C$5-$B$26),TRUE,$R3464&gt;=$B$6,FALSE,$I3464=0,FALSE,TRUE,$L3463)</f>
        <v>0</v>
      </c>
      <c r="M3464" s="3" t="b" cm="1">
        <f t="array" ref="M3464">_xlfn.IFS($N3464&gt;=$B$4-$B$26,FALSE,AND($I3464&gt;0,$K3464&gt;=$B$5-$B$26),TRUE,AND($L3464,NOT($M3463)),FALSE,$M3463,TRUE,TRUE,FALSE)</f>
        <v>0</v>
      </c>
      <c r="N3464" s="3" cm="1">
        <f t="array" ref="N3464">_xlfn.IFS($M3463,$N3463+$B$26,NOT($M3463),0,TRUE,$M3463)</f>
        <v>0</v>
      </c>
      <c r="O3464" s="3" t="b" cm="1">
        <f t="array" ref="O3464">_xlfn.IFS($M3464,FALSE,AND($L3464,NOT($M3464),$R3464&lt;$B$6,$I3464&gt;0),TRUE,TRUE,FALSE)</f>
        <v>0</v>
      </c>
      <c r="P3464" s="3" cm="1">
        <f t="array" ref="P3464">_xlfn.IFS($P3463&gt;=$C$7-$B$26,0,$O3463,$P3463+$B$26,TRUE,0)</f>
        <v>0</v>
      </c>
      <c r="Q3464" s="3" t="b" cm="1">
        <f t="array" ref="Q3464">_xlfn.IFS(AND($L3464,NOT($M3464),NOT($O3464)),TRUE,$R3464&gt;=$B$6,FALSE,AND($L3464,NOT($M3464),$O3464,$P3464=0),TRUE,TRUE,FALSE)</f>
        <v>0</v>
      </c>
      <c r="R3464" s="3" cm="1">
        <f t="array" ref="R3464">_xlfn.IFS(AND($Q3463,$R3463&lt;$B$6),$R3463+1,AND(NOT($L3463),$R3463&gt;0),0,TRUE,$R3463)</f>
        <v>0</v>
      </c>
      <c r="S3464" s="1" cm="1">
        <f t="array" ref="S3464">_xlfn.IFS(AND(Q3463,I3463&gt;$B$8),S3463+$B$8,AND(Q3463,I3463&lt;=$B$8),S3463+I3463,TRUE,$S3463)</f>
        <v>134</v>
      </c>
      <c r="T3464" s="1">
        <f t="shared" si="214"/>
        <v>12060</v>
      </c>
      <c r="U3464" s="17">
        <f t="shared" si="215"/>
        <v>209.07252239237215</v>
      </c>
      <c r="V3464" s="47" cm="1">
        <f t="array" ref="V3464">_xlfn.IFS($B$6=1,S3464*$B$10,AND(R3463=0,R3464&gt;=1,I3464&gt;=$B$6*$B$8-1),V3463+$B$6*$B$10*$B$8,AND(R3463=0,R3464&gt;=1,I3464&lt;$B$6*$B$8-1),V3463+I3463*$B$10,TRUE,V3463)</f>
        <v>13400</v>
      </c>
      <c r="W3464" s="17">
        <f t="shared" si="216"/>
        <v>232.3028026581913</v>
      </c>
    </row>
    <row r="3465" spans="7:23" x14ac:dyDescent="0.25">
      <c r="G3465" s="15">
        <v>3463</v>
      </c>
      <c r="H3465" s="1">
        <f t="shared" si="213"/>
        <v>57.699999999999996</v>
      </c>
      <c r="I3465" s="15" cm="1">
        <f t="array" ref="I3465">_xlfn.IFS(J3464&gt;=$C$13-$B$26,MINA(I3464+$B$13-S3465+S3464,$B$11),I3464=$B$11,MINA(I3464-S3465+S3464,$B$11),TRUE,MAXA(I3464-S3465+S3464,0))</f>
        <v>0</v>
      </c>
      <c r="J3465" s="1" cm="1">
        <f t="array" ref="J3465">_xlfn.IFS(J3464&gt;=$C$13-$B$26,0,I3464&lt;$B$11,J3464+$B$26,TRUE,0)</f>
        <v>0.66666666666666707</v>
      </c>
      <c r="K3465" s="3" cm="1">
        <f t="array" ref="K3465">_xlfn.IFS(AND(NOT($K3464=0),$L3464),0,NOT($L3464),$K3464+$B$26,TRUE,$K3464)</f>
        <v>0.41666666666666663</v>
      </c>
      <c r="L3465" s="3" t="b" cm="1">
        <f t="array" ref="L3465">_xlfn.IFS(AND($I3465&gt;0,$K3465&gt;=$C$5-$B$26),TRUE,$R3465&gt;=$B$6,FALSE,$I3465=0,FALSE,TRUE,$L3464)</f>
        <v>0</v>
      </c>
      <c r="M3465" s="3" t="b" cm="1">
        <f t="array" ref="M3465">_xlfn.IFS($N3465&gt;=$B$4-$B$26,FALSE,AND($I3465&gt;0,$K3465&gt;=$B$5-$B$26),TRUE,AND($L3465,NOT($M3464)),FALSE,$M3464,TRUE,TRUE,FALSE)</f>
        <v>0</v>
      </c>
      <c r="N3465" s="3" cm="1">
        <f t="array" ref="N3465">_xlfn.IFS($M3464,$N3464+$B$26,NOT($M3464),0,TRUE,$M3464)</f>
        <v>0</v>
      </c>
      <c r="O3465" s="3" t="b" cm="1">
        <f t="array" ref="O3465">_xlfn.IFS($M3465,FALSE,AND($L3465,NOT($M3465),$R3465&lt;$B$6,$I3465&gt;0),TRUE,TRUE,FALSE)</f>
        <v>0</v>
      </c>
      <c r="P3465" s="3" cm="1">
        <f t="array" ref="P3465">_xlfn.IFS($P3464&gt;=$C$7-$B$26,0,$O3464,$P3464+$B$26,TRUE,0)</f>
        <v>0</v>
      </c>
      <c r="Q3465" s="3" t="b" cm="1">
        <f t="array" ref="Q3465">_xlfn.IFS(AND($L3465,NOT($M3465),NOT($O3465)),TRUE,$R3465&gt;=$B$6,FALSE,AND($L3465,NOT($M3465),$O3465,$P3465=0),TRUE,TRUE,FALSE)</f>
        <v>0</v>
      </c>
      <c r="R3465" s="3" cm="1">
        <f t="array" ref="R3465">_xlfn.IFS(AND($Q3464,$R3464&lt;$B$6),$R3464+1,AND(NOT($L3464),$R3464&gt;0),0,TRUE,$R3464)</f>
        <v>0</v>
      </c>
      <c r="S3465" s="1" cm="1">
        <f t="array" ref="S3465">_xlfn.IFS(AND(Q3464,I3464&gt;$B$8),S3464+$B$8,AND(Q3464,I3464&lt;=$B$8),S3464+I3464,TRUE,$S3464)</f>
        <v>134</v>
      </c>
      <c r="T3465" s="1">
        <f t="shared" si="214"/>
        <v>12060</v>
      </c>
      <c r="U3465" s="17">
        <f t="shared" si="215"/>
        <v>209.01213171577123</v>
      </c>
      <c r="V3465" s="47" cm="1">
        <f t="array" ref="V3465">_xlfn.IFS($B$6=1,S3465*$B$10,AND(R3464=0,R3465&gt;=1,I3465&gt;=$B$6*$B$8-1),V3464+$B$6*$B$10*$B$8,AND(R3464=0,R3465&gt;=1,I3465&lt;$B$6*$B$8-1),V3464+I3464*$B$10,TRUE,V3464)</f>
        <v>13400</v>
      </c>
      <c r="W3465" s="17">
        <f t="shared" si="216"/>
        <v>232.23570190641249</v>
      </c>
    </row>
    <row r="3466" spans="7:23" x14ac:dyDescent="0.25">
      <c r="G3466" s="15">
        <v>3464</v>
      </c>
      <c r="H3466" s="1">
        <f t="shared" si="213"/>
        <v>57.716666666666669</v>
      </c>
      <c r="I3466" s="15" cm="1">
        <f t="array" ref="I3466">_xlfn.IFS(J3465&gt;=$C$13-$B$26,MINA(I3465+$B$13-S3466+S3465,$B$11),I3465=$B$11,MINA(I3465-S3466+S3465,$B$11),TRUE,MAXA(I3465-S3466+S3465,0))</f>
        <v>0</v>
      </c>
      <c r="J3466" s="1" cm="1">
        <f t="array" ref="J3466">_xlfn.IFS(J3465&gt;=$C$13-$B$26,0,I3465&lt;$B$11,J3465+$B$26,TRUE,0)</f>
        <v>0.68333333333333379</v>
      </c>
      <c r="K3466" s="3" cm="1">
        <f t="array" ref="K3466">_xlfn.IFS(AND(NOT($K3465=0),$L3465),0,NOT($L3465),$K3465+$B$26,TRUE,$K3465)</f>
        <v>0.43333333333333329</v>
      </c>
      <c r="L3466" s="3" t="b" cm="1">
        <f t="array" ref="L3466">_xlfn.IFS(AND($I3466&gt;0,$K3466&gt;=$C$5-$B$26),TRUE,$R3466&gt;=$B$6,FALSE,$I3466=0,FALSE,TRUE,$L3465)</f>
        <v>0</v>
      </c>
      <c r="M3466" s="3" t="b" cm="1">
        <f t="array" ref="M3466">_xlfn.IFS($N3466&gt;=$B$4-$B$26,FALSE,AND($I3466&gt;0,$K3466&gt;=$B$5-$B$26),TRUE,AND($L3466,NOT($M3465)),FALSE,$M3465,TRUE,TRUE,FALSE)</f>
        <v>0</v>
      </c>
      <c r="N3466" s="3" cm="1">
        <f t="array" ref="N3466">_xlfn.IFS($M3465,$N3465+$B$26,NOT($M3465),0,TRUE,$M3465)</f>
        <v>0</v>
      </c>
      <c r="O3466" s="3" t="b" cm="1">
        <f t="array" ref="O3466">_xlfn.IFS($M3466,FALSE,AND($L3466,NOT($M3466),$R3466&lt;$B$6,$I3466&gt;0),TRUE,TRUE,FALSE)</f>
        <v>0</v>
      </c>
      <c r="P3466" s="3" cm="1">
        <f t="array" ref="P3466">_xlfn.IFS($P3465&gt;=$C$7-$B$26,0,$O3465,$P3465+$B$26,TRUE,0)</f>
        <v>0</v>
      </c>
      <c r="Q3466" s="3" t="b" cm="1">
        <f t="array" ref="Q3466">_xlfn.IFS(AND($L3466,NOT($M3466),NOT($O3466)),TRUE,$R3466&gt;=$B$6,FALSE,AND($L3466,NOT($M3466),$O3466,$P3466=0),TRUE,TRUE,FALSE)</f>
        <v>0</v>
      </c>
      <c r="R3466" s="3" cm="1">
        <f t="array" ref="R3466">_xlfn.IFS(AND($Q3465,$R3465&lt;$B$6),$R3465+1,AND(NOT($L3465),$R3465&gt;0),0,TRUE,$R3465)</f>
        <v>0</v>
      </c>
      <c r="S3466" s="1" cm="1">
        <f t="array" ref="S3466">_xlfn.IFS(AND(Q3465,I3465&gt;$B$8),S3465+$B$8,AND(Q3465,I3465&lt;=$B$8),S3465+I3465,TRUE,$S3465)</f>
        <v>134</v>
      </c>
      <c r="T3466" s="1">
        <f t="shared" si="214"/>
        <v>12060</v>
      </c>
      <c r="U3466" s="17">
        <f t="shared" si="215"/>
        <v>208.95177591683512</v>
      </c>
      <c r="V3466" s="47" cm="1">
        <f t="array" ref="V3466">_xlfn.IFS($B$6=1,S3466*$B$10,AND(R3465=0,R3466&gt;=1,I3466&gt;=$B$6*$B$8-1),V3465+$B$6*$B$10*$B$8,AND(R3465=0,R3466&gt;=1,I3466&lt;$B$6*$B$8-1),V3465+I3465*$B$10,TRUE,V3465)</f>
        <v>13400</v>
      </c>
      <c r="W3466" s="17">
        <f t="shared" si="216"/>
        <v>232.16863990759455</v>
      </c>
    </row>
    <row r="3467" spans="7:23" x14ac:dyDescent="0.25">
      <c r="G3467" s="15">
        <v>3465</v>
      </c>
      <c r="H3467" s="1">
        <f t="shared" si="213"/>
        <v>57.733333333333334</v>
      </c>
      <c r="I3467" s="15" cm="1">
        <f t="array" ref="I3467">_xlfn.IFS(J3466&gt;=$C$13-$B$26,MINA(I3466+$B$13-S3467+S3466,$B$11),I3466=$B$11,MINA(I3466-S3467+S3466,$B$11),TRUE,MAXA(I3466-S3467+S3466,0))</f>
        <v>0</v>
      </c>
      <c r="J3467" s="1" cm="1">
        <f t="array" ref="J3467">_xlfn.IFS(J3466&gt;=$C$13-$B$26,0,I3466&lt;$B$11,J3466+$B$26,TRUE,0)</f>
        <v>0.70000000000000051</v>
      </c>
      <c r="K3467" s="3" cm="1">
        <f t="array" ref="K3467">_xlfn.IFS(AND(NOT($K3466=0),$L3466),0,NOT($L3466),$K3466+$B$26,TRUE,$K3466)</f>
        <v>0.44999999999999996</v>
      </c>
      <c r="L3467" s="3" t="b" cm="1">
        <f t="array" ref="L3467">_xlfn.IFS(AND($I3467&gt;0,$K3467&gt;=$C$5-$B$26),TRUE,$R3467&gt;=$B$6,FALSE,$I3467=0,FALSE,TRUE,$L3466)</f>
        <v>0</v>
      </c>
      <c r="M3467" s="3" t="b" cm="1">
        <f t="array" ref="M3467">_xlfn.IFS($N3467&gt;=$B$4-$B$26,FALSE,AND($I3467&gt;0,$K3467&gt;=$B$5-$B$26),TRUE,AND($L3467,NOT($M3466)),FALSE,$M3466,TRUE,TRUE,FALSE)</f>
        <v>0</v>
      </c>
      <c r="N3467" s="3" cm="1">
        <f t="array" ref="N3467">_xlfn.IFS($M3466,$N3466+$B$26,NOT($M3466),0,TRUE,$M3466)</f>
        <v>0</v>
      </c>
      <c r="O3467" s="3" t="b" cm="1">
        <f t="array" ref="O3467">_xlfn.IFS($M3467,FALSE,AND($L3467,NOT($M3467),$R3467&lt;$B$6,$I3467&gt;0),TRUE,TRUE,FALSE)</f>
        <v>0</v>
      </c>
      <c r="P3467" s="3" cm="1">
        <f t="array" ref="P3467">_xlfn.IFS($P3466&gt;=$C$7-$B$26,0,$O3466,$P3466+$B$26,TRUE,0)</f>
        <v>0</v>
      </c>
      <c r="Q3467" s="3" t="b" cm="1">
        <f t="array" ref="Q3467">_xlfn.IFS(AND($L3467,NOT($M3467),NOT($O3467)),TRUE,$R3467&gt;=$B$6,FALSE,AND($L3467,NOT($M3467),$O3467,$P3467=0),TRUE,TRUE,FALSE)</f>
        <v>0</v>
      </c>
      <c r="R3467" s="3" cm="1">
        <f t="array" ref="R3467">_xlfn.IFS(AND($Q3466,$R3466&lt;$B$6),$R3466+1,AND(NOT($L3466),$R3466&gt;0),0,TRUE,$R3466)</f>
        <v>0</v>
      </c>
      <c r="S3467" s="1" cm="1">
        <f t="array" ref="S3467">_xlfn.IFS(AND(Q3466,I3466&gt;$B$8),S3466+$B$8,AND(Q3466,I3466&lt;=$B$8),S3466+I3466,TRUE,$S3466)</f>
        <v>134</v>
      </c>
      <c r="T3467" s="1">
        <f t="shared" si="214"/>
        <v>12060</v>
      </c>
      <c r="U3467" s="17">
        <f t="shared" si="215"/>
        <v>208.89145496535795</v>
      </c>
      <c r="V3467" s="47" cm="1">
        <f t="array" ref="V3467">_xlfn.IFS($B$6=1,S3467*$B$10,AND(R3466=0,R3467&gt;=1,I3467&gt;=$B$6*$B$8-1),V3466+$B$6*$B$10*$B$8,AND(R3466=0,R3467&gt;=1,I3467&lt;$B$6*$B$8-1),V3466+I3466*$B$10,TRUE,V3466)</f>
        <v>13400</v>
      </c>
      <c r="W3467" s="17">
        <f t="shared" si="216"/>
        <v>232.10161662817552</v>
      </c>
    </row>
    <row r="3468" spans="7:23" x14ac:dyDescent="0.25">
      <c r="G3468" s="15">
        <v>3466</v>
      </c>
      <c r="H3468" s="1">
        <f t="shared" si="213"/>
        <v>57.75</v>
      </c>
      <c r="I3468" s="15" cm="1">
        <f t="array" ref="I3468">_xlfn.IFS(J3467&gt;=$C$13-$B$26,MINA(I3467+$B$13-S3468+S3467,$B$11),I3467=$B$11,MINA(I3467-S3468+S3467,$B$11),TRUE,MAXA(I3467-S3468+S3467,0))</f>
        <v>0</v>
      </c>
      <c r="J3468" s="1" cm="1">
        <f t="array" ref="J3468">_xlfn.IFS(J3467&gt;=$C$13-$B$26,0,I3467&lt;$B$11,J3467+$B$26,TRUE,0)</f>
        <v>0.71666666666666723</v>
      </c>
      <c r="K3468" s="3" cm="1">
        <f t="array" ref="K3468">_xlfn.IFS(AND(NOT($K3467=0),$L3467),0,NOT($L3467),$K3467+$B$26,TRUE,$K3467)</f>
        <v>0.46666666666666662</v>
      </c>
      <c r="L3468" s="3" t="b" cm="1">
        <f t="array" ref="L3468">_xlfn.IFS(AND($I3468&gt;0,$K3468&gt;=$C$5-$B$26),TRUE,$R3468&gt;=$B$6,FALSE,$I3468=0,FALSE,TRUE,$L3467)</f>
        <v>0</v>
      </c>
      <c r="M3468" s="3" t="b" cm="1">
        <f t="array" ref="M3468">_xlfn.IFS($N3468&gt;=$B$4-$B$26,FALSE,AND($I3468&gt;0,$K3468&gt;=$B$5-$B$26),TRUE,AND($L3468,NOT($M3467)),FALSE,$M3467,TRUE,TRUE,FALSE)</f>
        <v>0</v>
      </c>
      <c r="N3468" s="3" cm="1">
        <f t="array" ref="N3468">_xlfn.IFS($M3467,$N3467+$B$26,NOT($M3467),0,TRUE,$M3467)</f>
        <v>0</v>
      </c>
      <c r="O3468" s="3" t="b" cm="1">
        <f t="array" ref="O3468">_xlfn.IFS($M3468,FALSE,AND($L3468,NOT($M3468),$R3468&lt;$B$6,$I3468&gt;0),TRUE,TRUE,FALSE)</f>
        <v>0</v>
      </c>
      <c r="P3468" s="3" cm="1">
        <f t="array" ref="P3468">_xlfn.IFS($P3467&gt;=$C$7-$B$26,0,$O3467,$P3467+$B$26,TRUE,0)</f>
        <v>0</v>
      </c>
      <c r="Q3468" s="3" t="b" cm="1">
        <f t="array" ref="Q3468">_xlfn.IFS(AND($L3468,NOT($M3468),NOT($O3468)),TRUE,$R3468&gt;=$B$6,FALSE,AND($L3468,NOT($M3468),$O3468,$P3468=0),TRUE,TRUE,FALSE)</f>
        <v>0</v>
      </c>
      <c r="R3468" s="3" cm="1">
        <f t="array" ref="R3468">_xlfn.IFS(AND($Q3467,$R3467&lt;$B$6),$R3467+1,AND(NOT($L3467),$R3467&gt;0),0,TRUE,$R3467)</f>
        <v>0</v>
      </c>
      <c r="S3468" s="1" cm="1">
        <f t="array" ref="S3468">_xlfn.IFS(AND(Q3467,I3467&gt;$B$8),S3467+$B$8,AND(Q3467,I3467&lt;=$B$8),S3467+I3467,TRUE,$S3467)</f>
        <v>134</v>
      </c>
      <c r="T3468" s="1">
        <f t="shared" si="214"/>
        <v>12060</v>
      </c>
      <c r="U3468" s="17">
        <f t="shared" si="215"/>
        <v>208.83116883116884</v>
      </c>
      <c r="V3468" s="47" cm="1">
        <f t="array" ref="V3468">_xlfn.IFS($B$6=1,S3468*$B$10,AND(R3467=0,R3468&gt;=1,I3468&gt;=$B$6*$B$8-1),V3467+$B$6*$B$10*$B$8,AND(R3467=0,R3468&gt;=1,I3468&lt;$B$6*$B$8-1),V3467+I3467*$B$10,TRUE,V3467)</f>
        <v>13400</v>
      </c>
      <c r="W3468" s="17">
        <f t="shared" si="216"/>
        <v>232.03463203463204</v>
      </c>
    </row>
    <row r="3469" spans="7:23" x14ac:dyDescent="0.25">
      <c r="G3469" s="15">
        <v>3467</v>
      </c>
      <c r="H3469" s="1">
        <f t="shared" si="213"/>
        <v>57.766666666666666</v>
      </c>
      <c r="I3469" s="15" cm="1">
        <f t="array" ref="I3469">_xlfn.IFS(J3468&gt;=$C$13-$B$26,MINA(I3468+$B$13-S3469+S3468,$B$11),I3468=$B$11,MINA(I3468-S3469+S3468,$B$11),TRUE,MAXA(I3468-S3469+S3468,0))</f>
        <v>0</v>
      </c>
      <c r="J3469" s="1" cm="1">
        <f t="array" ref="J3469">_xlfn.IFS(J3468&gt;=$C$13-$B$26,0,I3468&lt;$B$11,J3468+$B$26,TRUE,0)</f>
        <v>0.73333333333333395</v>
      </c>
      <c r="K3469" s="3" cm="1">
        <f t="array" ref="K3469">_xlfn.IFS(AND(NOT($K3468=0),$L3468),0,NOT($L3468),$K3468+$B$26,TRUE,$K3468)</f>
        <v>0.48333333333333328</v>
      </c>
      <c r="L3469" s="3" t="b" cm="1">
        <f t="array" ref="L3469">_xlfn.IFS(AND($I3469&gt;0,$K3469&gt;=$C$5-$B$26),TRUE,$R3469&gt;=$B$6,FALSE,$I3469=0,FALSE,TRUE,$L3468)</f>
        <v>0</v>
      </c>
      <c r="M3469" s="3" t="b" cm="1">
        <f t="array" ref="M3469">_xlfn.IFS($N3469&gt;=$B$4-$B$26,FALSE,AND($I3469&gt;0,$K3469&gt;=$B$5-$B$26),TRUE,AND($L3469,NOT($M3468)),FALSE,$M3468,TRUE,TRUE,FALSE)</f>
        <v>0</v>
      </c>
      <c r="N3469" s="3" cm="1">
        <f t="array" ref="N3469">_xlfn.IFS($M3468,$N3468+$B$26,NOT($M3468),0,TRUE,$M3468)</f>
        <v>0</v>
      </c>
      <c r="O3469" s="3" t="b" cm="1">
        <f t="array" ref="O3469">_xlfn.IFS($M3469,FALSE,AND($L3469,NOT($M3469),$R3469&lt;$B$6,$I3469&gt;0),TRUE,TRUE,FALSE)</f>
        <v>0</v>
      </c>
      <c r="P3469" s="3" cm="1">
        <f t="array" ref="P3469">_xlfn.IFS($P3468&gt;=$C$7-$B$26,0,$O3468,$P3468+$B$26,TRUE,0)</f>
        <v>0</v>
      </c>
      <c r="Q3469" s="3" t="b" cm="1">
        <f t="array" ref="Q3469">_xlfn.IFS(AND($L3469,NOT($M3469),NOT($O3469)),TRUE,$R3469&gt;=$B$6,FALSE,AND($L3469,NOT($M3469),$O3469,$P3469=0),TRUE,TRUE,FALSE)</f>
        <v>0</v>
      </c>
      <c r="R3469" s="3" cm="1">
        <f t="array" ref="R3469">_xlfn.IFS(AND($Q3468,$R3468&lt;$B$6),$R3468+1,AND(NOT($L3468),$R3468&gt;0),0,TRUE,$R3468)</f>
        <v>0</v>
      </c>
      <c r="S3469" s="1" cm="1">
        <f t="array" ref="S3469">_xlfn.IFS(AND(Q3468,I3468&gt;$B$8),S3468+$B$8,AND(Q3468,I3468&lt;=$B$8),S3468+I3468,TRUE,$S3468)</f>
        <v>134</v>
      </c>
      <c r="T3469" s="1">
        <f t="shared" si="214"/>
        <v>12060</v>
      </c>
      <c r="U3469" s="17">
        <f t="shared" si="215"/>
        <v>208.77091748413156</v>
      </c>
      <c r="V3469" s="47" cm="1">
        <f t="array" ref="V3469">_xlfn.IFS($B$6=1,S3469*$B$10,AND(R3468=0,R3469&gt;=1,I3469&gt;=$B$6*$B$8-1),V3468+$B$6*$B$10*$B$8,AND(R3468=0,R3469&gt;=1,I3469&lt;$B$6*$B$8-1),V3468+I3468*$B$10,TRUE,V3468)</f>
        <v>13400</v>
      </c>
      <c r="W3469" s="17">
        <f t="shared" si="216"/>
        <v>231.96768609347953</v>
      </c>
    </row>
    <row r="3470" spans="7:23" x14ac:dyDescent="0.25">
      <c r="G3470" s="15">
        <v>3468</v>
      </c>
      <c r="H3470" s="1">
        <f t="shared" si="213"/>
        <v>57.783333333333331</v>
      </c>
      <c r="I3470" s="15" cm="1">
        <f t="array" ref="I3470">_xlfn.IFS(J3469&gt;=$C$13-$B$26,MINA(I3469+$B$13-S3470+S3469,$B$11),I3469=$B$11,MINA(I3469-S3470+S3469,$B$11),TRUE,MAXA(I3469-S3470+S3469,0))</f>
        <v>0</v>
      </c>
      <c r="J3470" s="1" cm="1">
        <f t="array" ref="J3470">_xlfn.IFS(J3469&gt;=$C$13-$B$26,0,I3469&lt;$B$11,J3469+$B$26,TRUE,0)</f>
        <v>0.75000000000000067</v>
      </c>
      <c r="K3470" s="3" cm="1">
        <f t="array" ref="K3470">_xlfn.IFS(AND(NOT($K3469=0),$L3469),0,NOT($L3469),$K3469+$B$26,TRUE,$K3469)</f>
        <v>0.49999999999999994</v>
      </c>
      <c r="L3470" s="3" t="b" cm="1">
        <f t="array" ref="L3470">_xlfn.IFS(AND($I3470&gt;0,$K3470&gt;=$C$5-$B$26),TRUE,$R3470&gt;=$B$6,FALSE,$I3470=0,FALSE,TRUE,$L3469)</f>
        <v>0</v>
      </c>
      <c r="M3470" s="3" t="b" cm="1">
        <f t="array" ref="M3470">_xlfn.IFS($N3470&gt;=$B$4-$B$26,FALSE,AND($I3470&gt;0,$K3470&gt;=$B$5-$B$26),TRUE,AND($L3470,NOT($M3469)),FALSE,$M3469,TRUE,TRUE,FALSE)</f>
        <v>0</v>
      </c>
      <c r="N3470" s="3" cm="1">
        <f t="array" ref="N3470">_xlfn.IFS($M3469,$N3469+$B$26,NOT($M3469),0,TRUE,$M3469)</f>
        <v>0</v>
      </c>
      <c r="O3470" s="3" t="b" cm="1">
        <f t="array" ref="O3470">_xlfn.IFS($M3470,FALSE,AND($L3470,NOT($M3470),$R3470&lt;$B$6,$I3470&gt;0),TRUE,TRUE,FALSE)</f>
        <v>0</v>
      </c>
      <c r="P3470" s="3" cm="1">
        <f t="array" ref="P3470">_xlfn.IFS($P3469&gt;=$C$7-$B$26,0,$O3469,$P3469+$B$26,TRUE,0)</f>
        <v>0</v>
      </c>
      <c r="Q3470" s="3" t="b" cm="1">
        <f t="array" ref="Q3470">_xlfn.IFS(AND($L3470,NOT($M3470),NOT($O3470)),TRUE,$R3470&gt;=$B$6,FALSE,AND($L3470,NOT($M3470),$O3470,$P3470=0),TRUE,TRUE,FALSE)</f>
        <v>0</v>
      </c>
      <c r="R3470" s="3" cm="1">
        <f t="array" ref="R3470">_xlfn.IFS(AND($Q3469,$R3469&lt;$B$6),$R3469+1,AND(NOT($L3469),$R3469&gt;0),0,TRUE,$R3469)</f>
        <v>0</v>
      </c>
      <c r="S3470" s="1" cm="1">
        <f t="array" ref="S3470">_xlfn.IFS(AND(Q3469,I3469&gt;$B$8),S3469+$B$8,AND(Q3469,I3469&lt;=$B$8),S3469+I3469,TRUE,$S3469)</f>
        <v>134</v>
      </c>
      <c r="T3470" s="1">
        <f t="shared" si="214"/>
        <v>12060</v>
      </c>
      <c r="U3470" s="17">
        <f t="shared" si="215"/>
        <v>208.71070089414479</v>
      </c>
      <c r="V3470" s="47" cm="1">
        <f t="array" ref="V3470">_xlfn.IFS($B$6=1,S3470*$B$10,AND(R3469=0,R3470&gt;=1,I3470&gt;=$B$6*$B$8-1),V3469+$B$6*$B$10*$B$8,AND(R3469=0,R3470&gt;=1,I3470&lt;$B$6*$B$8-1),V3469+I3469*$B$10,TRUE,V3469)</f>
        <v>13400</v>
      </c>
      <c r="W3470" s="17">
        <f t="shared" si="216"/>
        <v>231.900778771272</v>
      </c>
    </row>
    <row r="3471" spans="7:23" x14ac:dyDescent="0.25">
      <c r="G3471" s="15">
        <v>3469</v>
      </c>
      <c r="H3471" s="1">
        <f t="shared" si="213"/>
        <v>57.8</v>
      </c>
      <c r="I3471" s="15" cm="1">
        <f t="array" ref="I3471">_xlfn.IFS(J3470&gt;=$C$13-$B$26,MINA(I3470+$B$13-S3471+S3470,$B$11),I3470=$B$11,MINA(I3470-S3471+S3470,$B$11),TRUE,MAXA(I3470-S3471+S3470,0))</f>
        <v>0</v>
      </c>
      <c r="J3471" s="1" cm="1">
        <f t="array" ref="J3471">_xlfn.IFS(J3470&gt;=$C$13-$B$26,0,I3470&lt;$B$11,J3470+$B$26,TRUE,0)</f>
        <v>0.76666666666666738</v>
      </c>
      <c r="K3471" s="3" cm="1">
        <f t="array" ref="K3471">_xlfn.IFS(AND(NOT($K3470=0),$L3470),0,NOT($L3470),$K3470+$B$26,TRUE,$K3470)</f>
        <v>0.51666666666666661</v>
      </c>
      <c r="L3471" s="3" t="b" cm="1">
        <f t="array" ref="L3471">_xlfn.IFS(AND($I3471&gt;0,$K3471&gt;=$C$5-$B$26),TRUE,$R3471&gt;=$B$6,FALSE,$I3471=0,FALSE,TRUE,$L3470)</f>
        <v>0</v>
      </c>
      <c r="M3471" s="3" t="b" cm="1">
        <f t="array" ref="M3471">_xlfn.IFS($N3471&gt;=$B$4-$B$26,FALSE,AND($I3471&gt;0,$K3471&gt;=$B$5-$B$26),TRUE,AND($L3471,NOT($M3470)),FALSE,$M3470,TRUE,TRUE,FALSE)</f>
        <v>0</v>
      </c>
      <c r="N3471" s="3" cm="1">
        <f t="array" ref="N3471">_xlfn.IFS($M3470,$N3470+$B$26,NOT($M3470),0,TRUE,$M3470)</f>
        <v>0</v>
      </c>
      <c r="O3471" s="3" t="b" cm="1">
        <f t="array" ref="O3471">_xlfn.IFS($M3471,FALSE,AND($L3471,NOT($M3471),$R3471&lt;$B$6,$I3471&gt;0),TRUE,TRUE,FALSE)</f>
        <v>0</v>
      </c>
      <c r="P3471" s="3" cm="1">
        <f t="array" ref="P3471">_xlfn.IFS($P3470&gt;=$C$7-$B$26,0,$O3470,$P3470+$B$26,TRUE,0)</f>
        <v>0</v>
      </c>
      <c r="Q3471" s="3" t="b" cm="1">
        <f t="array" ref="Q3471">_xlfn.IFS(AND($L3471,NOT($M3471),NOT($O3471)),TRUE,$R3471&gt;=$B$6,FALSE,AND($L3471,NOT($M3471),$O3471,$P3471=0),TRUE,TRUE,FALSE)</f>
        <v>0</v>
      </c>
      <c r="R3471" s="3" cm="1">
        <f t="array" ref="R3471">_xlfn.IFS(AND($Q3470,$R3470&lt;$B$6),$R3470+1,AND(NOT($L3470),$R3470&gt;0),0,TRUE,$R3470)</f>
        <v>0</v>
      </c>
      <c r="S3471" s="1" cm="1">
        <f t="array" ref="S3471">_xlfn.IFS(AND(Q3470,I3470&gt;$B$8),S3470+$B$8,AND(Q3470,I3470&lt;=$B$8),S3470+I3470,TRUE,$S3470)</f>
        <v>134</v>
      </c>
      <c r="T3471" s="1">
        <f t="shared" si="214"/>
        <v>12060</v>
      </c>
      <c r="U3471" s="17">
        <f t="shared" si="215"/>
        <v>208.65051903114187</v>
      </c>
      <c r="V3471" s="47" cm="1">
        <f t="array" ref="V3471">_xlfn.IFS($B$6=1,S3471*$B$10,AND(R3470=0,R3471&gt;=1,I3471&gt;=$B$6*$B$8-1),V3470+$B$6*$B$10*$B$8,AND(R3470=0,R3471&gt;=1,I3471&lt;$B$6*$B$8-1),V3470+I3470*$B$10,TRUE,V3470)</f>
        <v>13400</v>
      </c>
      <c r="W3471" s="17">
        <f t="shared" si="216"/>
        <v>231.8339100346021</v>
      </c>
    </row>
    <row r="3472" spans="7:23" x14ac:dyDescent="0.25">
      <c r="G3472" s="15">
        <v>3470</v>
      </c>
      <c r="H3472" s="1">
        <f t="shared" si="213"/>
        <v>57.816666666666663</v>
      </c>
      <c r="I3472" s="15" cm="1">
        <f t="array" ref="I3472">_xlfn.IFS(J3471&gt;=$C$13-$B$26,MINA(I3471+$B$13-S3472+S3471,$B$11),I3471=$B$11,MINA(I3471-S3472+S3471,$B$11),TRUE,MAXA(I3471-S3472+S3471,0))</f>
        <v>0</v>
      </c>
      <c r="J3472" s="1" cm="1">
        <f t="array" ref="J3472">_xlfn.IFS(J3471&gt;=$C$13-$B$26,0,I3471&lt;$B$11,J3471+$B$26,TRUE,0)</f>
        <v>0.7833333333333341</v>
      </c>
      <c r="K3472" s="3" cm="1">
        <f t="array" ref="K3472">_xlfn.IFS(AND(NOT($K3471=0),$L3471),0,NOT($L3471),$K3471+$B$26,TRUE,$K3471)</f>
        <v>0.53333333333333333</v>
      </c>
      <c r="L3472" s="3" t="b" cm="1">
        <f t="array" ref="L3472">_xlfn.IFS(AND($I3472&gt;0,$K3472&gt;=$C$5-$B$26),TRUE,$R3472&gt;=$B$6,FALSE,$I3472=0,FALSE,TRUE,$L3471)</f>
        <v>0</v>
      </c>
      <c r="M3472" s="3" t="b" cm="1">
        <f t="array" ref="M3472">_xlfn.IFS($N3472&gt;=$B$4-$B$26,FALSE,AND($I3472&gt;0,$K3472&gt;=$B$5-$B$26),TRUE,AND($L3472,NOT($M3471)),FALSE,$M3471,TRUE,TRUE,FALSE)</f>
        <v>0</v>
      </c>
      <c r="N3472" s="3" cm="1">
        <f t="array" ref="N3472">_xlfn.IFS($M3471,$N3471+$B$26,NOT($M3471),0,TRUE,$M3471)</f>
        <v>0</v>
      </c>
      <c r="O3472" s="3" t="b" cm="1">
        <f t="array" ref="O3472">_xlfn.IFS($M3472,FALSE,AND($L3472,NOT($M3472),$R3472&lt;$B$6,$I3472&gt;0),TRUE,TRUE,FALSE)</f>
        <v>0</v>
      </c>
      <c r="P3472" s="3" cm="1">
        <f t="array" ref="P3472">_xlfn.IFS($P3471&gt;=$C$7-$B$26,0,$O3471,$P3471+$B$26,TRUE,0)</f>
        <v>0</v>
      </c>
      <c r="Q3472" s="3" t="b" cm="1">
        <f t="array" ref="Q3472">_xlfn.IFS(AND($L3472,NOT($M3472),NOT($O3472)),TRUE,$R3472&gt;=$B$6,FALSE,AND($L3472,NOT($M3472),$O3472,$P3472=0),TRUE,TRUE,FALSE)</f>
        <v>0</v>
      </c>
      <c r="R3472" s="3" cm="1">
        <f t="array" ref="R3472">_xlfn.IFS(AND($Q3471,$R3471&lt;$B$6),$R3471+1,AND(NOT($L3471),$R3471&gt;0),0,TRUE,$R3471)</f>
        <v>0</v>
      </c>
      <c r="S3472" s="1" cm="1">
        <f t="array" ref="S3472">_xlfn.IFS(AND(Q3471,I3471&gt;$B$8),S3471+$B$8,AND(Q3471,I3471&lt;=$B$8),S3471+I3471,TRUE,$S3471)</f>
        <v>134</v>
      </c>
      <c r="T3472" s="1">
        <f t="shared" si="214"/>
        <v>12060</v>
      </c>
      <c r="U3472" s="17">
        <f t="shared" si="215"/>
        <v>208.59037186509082</v>
      </c>
      <c r="V3472" s="47" cm="1">
        <f t="array" ref="V3472">_xlfn.IFS($B$6=1,S3472*$B$10,AND(R3471=0,R3472&gt;=1,I3472&gt;=$B$6*$B$8-1),V3471+$B$6*$B$10*$B$8,AND(R3471=0,R3472&gt;=1,I3472&lt;$B$6*$B$8-1),V3471+I3471*$B$10,TRUE,V3471)</f>
        <v>13400</v>
      </c>
      <c r="W3472" s="17">
        <f t="shared" si="216"/>
        <v>231.76707985010091</v>
      </c>
    </row>
    <row r="3473" spans="7:23" x14ac:dyDescent="0.25">
      <c r="G3473" s="15">
        <v>3471</v>
      </c>
      <c r="H3473" s="1">
        <f t="shared" si="213"/>
        <v>57.833333333333336</v>
      </c>
      <c r="I3473" s="15" cm="1">
        <f t="array" ref="I3473">_xlfn.IFS(J3472&gt;=$C$13-$B$26,MINA(I3472+$B$13-S3473+S3472,$B$11),I3472=$B$11,MINA(I3472-S3473+S3472,$B$11),TRUE,MAXA(I3472-S3473+S3472,0))</f>
        <v>0</v>
      </c>
      <c r="J3473" s="1" cm="1">
        <f t="array" ref="J3473">_xlfn.IFS(J3472&gt;=$C$13-$B$26,0,I3472&lt;$B$11,J3472+$B$26,TRUE,0)</f>
        <v>0.80000000000000082</v>
      </c>
      <c r="K3473" s="3" cm="1">
        <f t="array" ref="K3473">_xlfn.IFS(AND(NOT($K3472=0),$L3472),0,NOT($L3472),$K3472+$B$26,TRUE,$K3472)</f>
        <v>0.55000000000000004</v>
      </c>
      <c r="L3473" s="3" t="b" cm="1">
        <f t="array" ref="L3473">_xlfn.IFS(AND($I3473&gt;0,$K3473&gt;=$C$5-$B$26),TRUE,$R3473&gt;=$B$6,FALSE,$I3473=0,FALSE,TRUE,$L3472)</f>
        <v>0</v>
      </c>
      <c r="M3473" s="3" t="b" cm="1">
        <f t="array" ref="M3473">_xlfn.IFS($N3473&gt;=$B$4-$B$26,FALSE,AND($I3473&gt;0,$K3473&gt;=$B$5-$B$26),TRUE,AND($L3473,NOT($M3472)),FALSE,$M3472,TRUE,TRUE,FALSE)</f>
        <v>0</v>
      </c>
      <c r="N3473" s="3" cm="1">
        <f t="array" ref="N3473">_xlfn.IFS($M3472,$N3472+$B$26,NOT($M3472),0,TRUE,$M3472)</f>
        <v>0</v>
      </c>
      <c r="O3473" s="3" t="b" cm="1">
        <f t="array" ref="O3473">_xlfn.IFS($M3473,FALSE,AND($L3473,NOT($M3473),$R3473&lt;$B$6,$I3473&gt;0),TRUE,TRUE,FALSE)</f>
        <v>0</v>
      </c>
      <c r="P3473" s="3" cm="1">
        <f t="array" ref="P3473">_xlfn.IFS($P3472&gt;=$C$7-$B$26,0,$O3472,$P3472+$B$26,TRUE,0)</f>
        <v>0</v>
      </c>
      <c r="Q3473" s="3" t="b" cm="1">
        <f t="array" ref="Q3473">_xlfn.IFS(AND($L3473,NOT($M3473),NOT($O3473)),TRUE,$R3473&gt;=$B$6,FALSE,AND($L3473,NOT($M3473),$O3473,$P3473=0),TRUE,TRUE,FALSE)</f>
        <v>0</v>
      </c>
      <c r="R3473" s="3" cm="1">
        <f t="array" ref="R3473">_xlfn.IFS(AND($Q3472,$R3472&lt;$B$6),$R3472+1,AND(NOT($L3472),$R3472&gt;0),0,TRUE,$R3472)</f>
        <v>0</v>
      </c>
      <c r="S3473" s="1" cm="1">
        <f t="array" ref="S3473">_xlfn.IFS(AND(Q3472,I3472&gt;$B$8),S3472+$B$8,AND(Q3472,I3472&lt;=$B$8),S3472+I3472,TRUE,$S3472)</f>
        <v>134</v>
      </c>
      <c r="T3473" s="1">
        <f t="shared" si="214"/>
        <v>12060</v>
      </c>
      <c r="U3473" s="17">
        <f t="shared" si="215"/>
        <v>208.53025936599423</v>
      </c>
      <c r="V3473" s="47" cm="1">
        <f t="array" ref="V3473">_xlfn.IFS($B$6=1,S3473*$B$10,AND(R3472=0,R3473&gt;=1,I3473&gt;=$B$6*$B$8-1),V3472+$B$6*$B$10*$B$8,AND(R3472=0,R3473&gt;=1,I3473&lt;$B$6*$B$8-1),V3472+I3472*$B$10,TRUE,V3472)</f>
        <v>13400</v>
      </c>
      <c r="W3473" s="17">
        <f t="shared" si="216"/>
        <v>231.70028818443802</v>
      </c>
    </row>
    <row r="3474" spans="7:23" x14ac:dyDescent="0.25">
      <c r="G3474" s="15">
        <v>3472</v>
      </c>
      <c r="H3474" s="1">
        <f t="shared" si="213"/>
        <v>57.85</v>
      </c>
      <c r="I3474" s="15" cm="1">
        <f t="array" ref="I3474">_xlfn.IFS(J3473&gt;=$C$13-$B$26,MINA(I3473+$B$13-S3474+S3473,$B$11),I3473=$B$11,MINA(I3473-S3474+S3473,$B$11),TRUE,MAXA(I3473-S3474+S3473,0))</f>
        <v>0</v>
      </c>
      <c r="J3474" s="1" cm="1">
        <f t="array" ref="J3474">_xlfn.IFS(J3473&gt;=$C$13-$B$26,0,I3473&lt;$B$11,J3473+$B$26,TRUE,0)</f>
        <v>0.81666666666666754</v>
      </c>
      <c r="K3474" s="3" cm="1">
        <f t="array" ref="K3474">_xlfn.IFS(AND(NOT($K3473=0),$L3473),0,NOT($L3473),$K3473+$B$26,TRUE,$K3473)</f>
        <v>0.56666666666666676</v>
      </c>
      <c r="L3474" s="3" t="b" cm="1">
        <f t="array" ref="L3474">_xlfn.IFS(AND($I3474&gt;0,$K3474&gt;=$C$5-$B$26),TRUE,$R3474&gt;=$B$6,FALSE,$I3474=0,FALSE,TRUE,$L3473)</f>
        <v>0</v>
      </c>
      <c r="M3474" s="3" t="b" cm="1">
        <f t="array" ref="M3474">_xlfn.IFS($N3474&gt;=$B$4-$B$26,FALSE,AND($I3474&gt;0,$K3474&gt;=$B$5-$B$26),TRUE,AND($L3474,NOT($M3473)),FALSE,$M3473,TRUE,TRUE,FALSE)</f>
        <v>0</v>
      </c>
      <c r="N3474" s="3" cm="1">
        <f t="array" ref="N3474">_xlfn.IFS($M3473,$N3473+$B$26,NOT($M3473),0,TRUE,$M3473)</f>
        <v>0</v>
      </c>
      <c r="O3474" s="3" t="b" cm="1">
        <f t="array" ref="O3474">_xlfn.IFS($M3474,FALSE,AND($L3474,NOT($M3474),$R3474&lt;$B$6,$I3474&gt;0),TRUE,TRUE,FALSE)</f>
        <v>0</v>
      </c>
      <c r="P3474" s="3" cm="1">
        <f t="array" ref="P3474">_xlfn.IFS($P3473&gt;=$C$7-$B$26,0,$O3473,$P3473+$B$26,TRUE,0)</f>
        <v>0</v>
      </c>
      <c r="Q3474" s="3" t="b" cm="1">
        <f t="array" ref="Q3474">_xlfn.IFS(AND($L3474,NOT($M3474),NOT($O3474)),TRUE,$R3474&gt;=$B$6,FALSE,AND($L3474,NOT($M3474),$O3474,$P3474=0),TRUE,TRUE,FALSE)</f>
        <v>0</v>
      </c>
      <c r="R3474" s="3" cm="1">
        <f t="array" ref="R3474">_xlfn.IFS(AND($Q3473,$R3473&lt;$B$6),$R3473+1,AND(NOT($L3473),$R3473&gt;0),0,TRUE,$R3473)</f>
        <v>0</v>
      </c>
      <c r="S3474" s="1" cm="1">
        <f t="array" ref="S3474">_xlfn.IFS(AND(Q3473,I3473&gt;$B$8),S3473+$B$8,AND(Q3473,I3473&lt;=$B$8),S3473+I3473,TRUE,$S3473)</f>
        <v>134</v>
      </c>
      <c r="T3474" s="1">
        <f t="shared" si="214"/>
        <v>12060</v>
      </c>
      <c r="U3474" s="17">
        <f t="shared" si="215"/>
        <v>208.47018150388936</v>
      </c>
      <c r="V3474" s="47" cm="1">
        <f t="array" ref="V3474">_xlfn.IFS($B$6=1,S3474*$B$10,AND(R3473=0,R3474&gt;=1,I3474&gt;=$B$6*$B$8-1),V3473+$B$6*$B$10*$B$8,AND(R3473=0,R3474&gt;=1,I3474&lt;$B$6*$B$8-1),V3473+I3473*$B$10,TRUE,V3473)</f>
        <v>13400</v>
      </c>
      <c r="W3474" s="17">
        <f t="shared" si="216"/>
        <v>231.63353500432152</v>
      </c>
    </row>
    <row r="3475" spans="7:23" x14ac:dyDescent="0.25">
      <c r="G3475" s="15">
        <v>3473</v>
      </c>
      <c r="H3475" s="1">
        <f t="shared" si="213"/>
        <v>57.866666666666667</v>
      </c>
      <c r="I3475" s="15" cm="1">
        <f t="array" ref="I3475">_xlfn.IFS(J3474&gt;=$C$13-$B$26,MINA(I3474+$B$13-S3475+S3474,$B$11),I3474=$B$11,MINA(I3474-S3475+S3474,$B$11),TRUE,MAXA(I3474-S3475+S3474,0))</f>
        <v>0</v>
      </c>
      <c r="J3475" s="1" cm="1">
        <f t="array" ref="J3475">_xlfn.IFS(J3474&gt;=$C$13-$B$26,0,I3474&lt;$B$11,J3474+$B$26,TRUE,0)</f>
        <v>0.83333333333333426</v>
      </c>
      <c r="K3475" s="3" cm="1">
        <f t="array" ref="K3475">_xlfn.IFS(AND(NOT($K3474=0),$L3474),0,NOT($L3474),$K3474+$B$26,TRUE,$K3474)</f>
        <v>0.58333333333333348</v>
      </c>
      <c r="L3475" s="3" t="b" cm="1">
        <f t="array" ref="L3475">_xlfn.IFS(AND($I3475&gt;0,$K3475&gt;=$C$5-$B$26),TRUE,$R3475&gt;=$B$6,FALSE,$I3475=0,FALSE,TRUE,$L3474)</f>
        <v>0</v>
      </c>
      <c r="M3475" s="3" t="b" cm="1">
        <f t="array" ref="M3475">_xlfn.IFS($N3475&gt;=$B$4-$B$26,FALSE,AND($I3475&gt;0,$K3475&gt;=$B$5-$B$26),TRUE,AND($L3475,NOT($M3474)),FALSE,$M3474,TRUE,TRUE,FALSE)</f>
        <v>0</v>
      </c>
      <c r="N3475" s="3" cm="1">
        <f t="array" ref="N3475">_xlfn.IFS($M3474,$N3474+$B$26,NOT($M3474),0,TRUE,$M3474)</f>
        <v>0</v>
      </c>
      <c r="O3475" s="3" t="b" cm="1">
        <f t="array" ref="O3475">_xlfn.IFS($M3475,FALSE,AND($L3475,NOT($M3475),$R3475&lt;$B$6,$I3475&gt;0),TRUE,TRUE,FALSE)</f>
        <v>0</v>
      </c>
      <c r="P3475" s="3" cm="1">
        <f t="array" ref="P3475">_xlfn.IFS($P3474&gt;=$C$7-$B$26,0,$O3474,$P3474+$B$26,TRUE,0)</f>
        <v>0</v>
      </c>
      <c r="Q3475" s="3" t="b" cm="1">
        <f t="array" ref="Q3475">_xlfn.IFS(AND($L3475,NOT($M3475),NOT($O3475)),TRUE,$R3475&gt;=$B$6,FALSE,AND($L3475,NOT($M3475),$O3475,$P3475=0),TRUE,TRUE,FALSE)</f>
        <v>0</v>
      </c>
      <c r="R3475" s="3" cm="1">
        <f t="array" ref="R3475">_xlfn.IFS(AND($Q3474,$R3474&lt;$B$6),$R3474+1,AND(NOT($L3474),$R3474&gt;0),0,TRUE,$R3474)</f>
        <v>0</v>
      </c>
      <c r="S3475" s="1" cm="1">
        <f t="array" ref="S3475">_xlfn.IFS(AND(Q3474,I3474&gt;$B$8),S3474+$B$8,AND(Q3474,I3474&lt;=$B$8),S3474+I3474,TRUE,$S3474)</f>
        <v>134</v>
      </c>
      <c r="T3475" s="1">
        <f t="shared" si="214"/>
        <v>12060</v>
      </c>
      <c r="U3475" s="17">
        <f t="shared" si="215"/>
        <v>208.41013824884791</v>
      </c>
      <c r="V3475" s="47" cm="1">
        <f t="array" ref="V3475">_xlfn.IFS($B$6=1,S3475*$B$10,AND(R3474=0,R3475&gt;=1,I3475&gt;=$B$6*$B$8-1),V3474+$B$6*$B$10*$B$8,AND(R3474=0,R3475&gt;=1,I3475&lt;$B$6*$B$8-1),V3474+I3474*$B$10,TRUE,V3474)</f>
        <v>13400</v>
      </c>
      <c r="W3475" s="17">
        <f t="shared" si="216"/>
        <v>231.56682027649771</v>
      </c>
    </row>
    <row r="3476" spans="7:23" x14ac:dyDescent="0.25">
      <c r="G3476" s="15">
        <v>3474</v>
      </c>
      <c r="H3476" s="1">
        <f t="shared" si="213"/>
        <v>57.883333333333333</v>
      </c>
      <c r="I3476" s="15" cm="1">
        <f t="array" ref="I3476">_xlfn.IFS(J3475&gt;=$C$13-$B$26,MINA(I3475+$B$13-S3476+S3475,$B$11),I3475=$B$11,MINA(I3475-S3476+S3475,$B$11),TRUE,MAXA(I3475-S3476+S3475,0))</f>
        <v>0</v>
      </c>
      <c r="J3476" s="1" cm="1">
        <f t="array" ref="J3476">_xlfn.IFS(J3475&gt;=$C$13-$B$26,0,I3475&lt;$B$11,J3475+$B$26,TRUE,0)</f>
        <v>0.85000000000000098</v>
      </c>
      <c r="K3476" s="3" cm="1">
        <f t="array" ref="K3476">_xlfn.IFS(AND(NOT($K3475=0),$L3475),0,NOT($L3475),$K3475+$B$26,TRUE,$K3475)</f>
        <v>0.6000000000000002</v>
      </c>
      <c r="L3476" s="3" t="b" cm="1">
        <f t="array" ref="L3476">_xlfn.IFS(AND($I3476&gt;0,$K3476&gt;=$C$5-$B$26),TRUE,$R3476&gt;=$B$6,FALSE,$I3476=0,FALSE,TRUE,$L3475)</f>
        <v>0</v>
      </c>
      <c r="M3476" s="3" t="b" cm="1">
        <f t="array" ref="M3476">_xlfn.IFS($N3476&gt;=$B$4-$B$26,FALSE,AND($I3476&gt;0,$K3476&gt;=$B$5-$B$26),TRUE,AND($L3476,NOT($M3475)),FALSE,$M3475,TRUE,TRUE,FALSE)</f>
        <v>0</v>
      </c>
      <c r="N3476" s="3" cm="1">
        <f t="array" ref="N3476">_xlfn.IFS($M3475,$N3475+$B$26,NOT($M3475),0,TRUE,$M3475)</f>
        <v>0</v>
      </c>
      <c r="O3476" s="3" t="b" cm="1">
        <f t="array" ref="O3476">_xlfn.IFS($M3476,FALSE,AND($L3476,NOT($M3476),$R3476&lt;$B$6,$I3476&gt;0),TRUE,TRUE,FALSE)</f>
        <v>0</v>
      </c>
      <c r="P3476" s="3" cm="1">
        <f t="array" ref="P3476">_xlfn.IFS($P3475&gt;=$C$7-$B$26,0,$O3475,$P3475+$B$26,TRUE,0)</f>
        <v>0</v>
      </c>
      <c r="Q3476" s="3" t="b" cm="1">
        <f t="array" ref="Q3476">_xlfn.IFS(AND($L3476,NOT($M3476),NOT($O3476)),TRUE,$R3476&gt;=$B$6,FALSE,AND($L3476,NOT($M3476),$O3476,$P3476=0),TRUE,TRUE,FALSE)</f>
        <v>0</v>
      </c>
      <c r="R3476" s="3" cm="1">
        <f t="array" ref="R3476">_xlfn.IFS(AND($Q3475,$R3475&lt;$B$6),$R3475+1,AND(NOT($L3475),$R3475&gt;0),0,TRUE,$R3475)</f>
        <v>0</v>
      </c>
      <c r="S3476" s="1" cm="1">
        <f t="array" ref="S3476">_xlfn.IFS(AND(Q3475,I3475&gt;$B$8),S3475+$B$8,AND(Q3475,I3475&lt;=$B$8),S3475+I3475,TRUE,$S3475)</f>
        <v>134</v>
      </c>
      <c r="T3476" s="1">
        <f t="shared" si="214"/>
        <v>12060</v>
      </c>
      <c r="U3476" s="17">
        <f t="shared" si="215"/>
        <v>208.35012957097609</v>
      </c>
      <c r="V3476" s="47" cm="1">
        <f t="array" ref="V3476">_xlfn.IFS($B$6=1,S3476*$B$10,AND(R3475=0,R3476&gt;=1,I3476&gt;=$B$6*$B$8-1),V3475+$B$6*$B$10*$B$8,AND(R3475=0,R3476&gt;=1,I3476&lt;$B$6*$B$8-1),V3475+I3475*$B$10,TRUE,V3475)</f>
        <v>13400</v>
      </c>
      <c r="W3476" s="17">
        <f t="shared" si="216"/>
        <v>231.50014396775123</v>
      </c>
    </row>
    <row r="3477" spans="7:23" x14ac:dyDescent="0.25">
      <c r="G3477" s="15">
        <v>3475</v>
      </c>
      <c r="H3477" s="1">
        <f t="shared" si="213"/>
        <v>57.9</v>
      </c>
      <c r="I3477" s="15" cm="1">
        <f t="array" ref="I3477">_xlfn.IFS(J3476&gt;=$C$13-$B$26,MINA(I3476+$B$13-S3477+S3476,$B$11),I3476=$B$11,MINA(I3476-S3477+S3476,$B$11),TRUE,MAXA(I3476-S3477+S3476,0))</f>
        <v>0</v>
      </c>
      <c r="J3477" s="1" cm="1">
        <f t="array" ref="J3477">_xlfn.IFS(J3476&gt;=$C$13-$B$26,0,I3476&lt;$B$11,J3476+$B$26,TRUE,0)</f>
        <v>0.8666666666666677</v>
      </c>
      <c r="K3477" s="3" cm="1">
        <f t="array" ref="K3477">_xlfn.IFS(AND(NOT($K3476=0),$L3476),0,NOT($L3476),$K3476+$B$26,TRUE,$K3476)</f>
        <v>0.61666666666666692</v>
      </c>
      <c r="L3477" s="3" t="b" cm="1">
        <f t="array" ref="L3477">_xlfn.IFS(AND($I3477&gt;0,$K3477&gt;=$C$5-$B$26),TRUE,$R3477&gt;=$B$6,FALSE,$I3477=0,FALSE,TRUE,$L3476)</f>
        <v>0</v>
      </c>
      <c r="M3477" s="3" t="b" cm="1">
        <f t="array" ref="M3477">_xlfn.IFS($N3477&gt;=$B$4-$B$26,FALSE,AND($I3477&gt;0,$K3477&gt;=$B$5-$B$26),TRUE,AND($L3477,NOT($M3476)),FALSE,$M3476,TRUE,TRUE,FALSE)</f>
        <v>0</v>
      </c>
      <c r="N3477" s="3" cm="1">
        <f t="array" ref="N3477">_xlfn.IFS($M3476,$N3476+$B$26,NOT($M3476),0,TRUE,$M3476)</f>
        <v>0</v>
      </c>
      <c r="O3477" s="3" t="b" cm="1">
        <f t="array" ref="O3477">_xlfn.IFS($M3477,FALSE,AND($L3477,NOT($M3477),$R3477&lt;$B$6,$I3477&gt;0),TRUE,TRUE,FALSE)</f>
        <v>0</v>
      </c>
      <c r="P3477" s="3" cm="1">
        <f t="array" ref="P3477">_xlfn.IFS($P3476&gt;=$C$7-$B$26,0,$O3476,$P3476+$B$26,TRUE,0)</f>
        <v>0</v>
      </c>
      <c r="Q3477" s="3" t="b" cm="1">
        <f t="array" ref="Q3477">_xlfn.IFS(AND($L3477,NOT($M3477),NOT($O3477)),TRUE,$R3477&gt;=$B$6,FALSE,AND($L3477,NOT($M3477),$O3477,$P3477=0),TRUE,TRUE,FALSE)</f>
        <v>0</v>
      </c>
      <c r="R3477" s="3" cm="1">
        <f t="array" ref="R3477">_xlfn.IFS(AND($Q3476,$R3476&lt;$B$6),$R3476+1,AND(NOT($L3476),$R3476&gt;0),0,TRUE,$R3476)</f>
        <v>0</v>
      </c>
      <c r="S3477" s="1" cm="1">
        <f t="array" ref="S3477">_xlfn.IFS(AND(Q3476,I3476&gt;$B$8),S3476+$B$8,AND(Q3476,I3476&lt;=$B$8),S3476+I3476,TRUE,$S3476)</f>
        <v>134</v>
      </c>
      <c r="T3477" s="1">
        <f t="shared" si="214"/>
        <v>12060</v>
      </c>
      <c r="U3477" s="17">
        <f t="shared" si="215"/>
        <v>208.29015544041451</v>
      </c>
      <c r="V3477" s="47" cm="1">
        <f t="array" ref="V3477">_xlfn.IFS($B$6=1,S3477*$B$10,AND(R3476=0,R3477&gt;=1,I3477&gt;=$B$6*$B$8-1),V3476+$B$6*$B$10*$B$8,AND(R3476=0,R3477&gt;=1,I3477&lt;$B$6*$B$8-1),V3476+I3476*$B$10,TRUE,V3476)</f>
        <v>13400</v>
      </c>
      <c r="W3477" s="17">
        <f t="shared" si="216"/>
        <v>231.43350604490502</v>
      </c>
    </row>
    <row r="3478" spans="7:23" x14ac:dyDescent="0.25">
      <c r="G3478" s="15">
        <v>3476</v>
      </c>
      <c r="H3478" s="1">
        <f t="shared" si="213"/>
        <v>57.916666666666664</v>
      </c>
      <c r="I3478" s="15" cm="1">
        <f t="array" ref="I3478">_xlfn.IFS(J3477&gt;=$C$13-$B$26,MINA(I3477+$B$13-S3478+S3477,$B$11),I3477=$B$11,MINA(I3477-S3478+S3477,$B$11),TRUE,MAXA(I3477-S3478+S3477,0))</f>
        <v>0</v>
      </c>
      <c r="J3478" s="1" cm="1">
        <f t="array" ref="J3478">_xlfn.IFS(J3477&gt;=$C$13-$B$26,0,I3477&lt;$B$11,J3477+$B$26,TRUE,0)</f>
        <v>0.88333333333333441</v>
      </c>
      <c r="K3478" s="3" cm="1">
        <f t="array" ref="K3478">_xlfn.IFS(AND(NOT($K3477=0),$L3477),0,NOT($L3477),$K3477+$B$26,TRUE,$K3477)</f>
        <v>0.63333333333333364</v>
      </c>
      <c r="L3478" s="3" t="b" cm="1">
        <f t="array" ref="L3478">_xlfn.IFS(AND($I3478&gt;0,$K3478&gt;=$C$5-$B$26),TRUE,$R3478&gt;=$B$6,FALSE,$I3478=0,FALSE,TRUE,$L3477)</f>
        <v>0</v>
      </c>
      <c r="M3478" s="3" t="b" cm="1">
        <f t="array" ref="M3478">_xlfn.IFS($N3478&gt;=$B$4-$B$26,FALSE,AND($I3478&gt;0,$K3478&gt;=$B$5-$B$26),TRUE,AND($L3478,NOT($M3477)),FALSE,$M3477,TRUE,TRUE,FALSE)</f>
        <v>0</v>
      </c>
      <c r="N3478" s="3" cm="1">
        <f t="array" ref="N3478">_xlfn.IFS($M3477,$N3477+$B$26,NOT($M3477),0,TRUE,$M3477)</f>
        <v>0</v>
      </c>
      <c r="O3478" s="3" t="b" cm="1">
        <f t="array" ref="O3478">_xlfn.IFS($M3478,FALSE,AND($L3478,NOT($M3478),$R3478&lt;$B$6,$I3478&gt;0),TRUE,TRUE,FALSE)</f>
        <v>0</v>
      </c>
      <c r="P3478" s="3" cm="1">
        <f t="array" ref="P3478">_xlfn.IFS($P3477&gt;=$C$7-$B$26,0,$O3477,$P3477+$B$26,TRUE,0)</f>
        <v>0</v>
      </c>
      <c r="Q3478" s="3" t="b" cm="1">
        <f t="array" ref="Q3478">_xlfn.IFS(AND($L3478,NOT($M3478),NOT($O3478)),TRUE,$R3478&gt;=$B$6,FALSE,AND($L3478,NOT($M3478),$O3478,$P3478=0),TRUE,TRUE,FALSE)</f>
        <v>0</v>
      </c>
      <c r="R3478" s="3" cm="1">
        <f t="array" ref="R3478">_xlfn.IFS(AND($Q3477,$R3477&lt;$B$6),$R3477+1,AND(NOT($L3477),$R3477&gt;0),0,TRUE,$R3477)</f>
        <v>0</v>
      </c>
      <c r="S3478" s="1" cm="1">
        <f t="array" ref="S3478">_xlfn.IFS(AND(Q3477,I3477&gt;$B$8),S3477+$B$8,AND(Q3477,I3477&lt;=$B$8),S3477+I3477,TRUE,$S3477)</f>
        <v>134</v>
      </c>
      <c r="T3478" s="1">
        <f t="shared" si="214"/>
        <v>12060</v>
      </c>
      <c r="U3478" s="17">
        <f t="shared" si="215"/>
        <v>208.23021582733813</v>
      </c>
      <c r="V3478" s="47" cm="1">
        <f t="array" ref="V3478">_xlfn.IFS($B$6=1,S3478*$B$10,AND(R3477=0,R3478&gt;=1,I3478&gt;=$B$6*$B$8-1),V3477+$B$6*$B$10*$B$8,AND(R3477=0,R3478&gt;=1,I3478&lt;$B$6*$B$8-1),V3477+I3477*$B$10,TRUE,V3477)</f>
        <v>13400</v>
      </c>
      <c r="W3478" s="17">
        <f t="shared" si="216"/>
        <v>231.36690647482015</v>
      </c>
    </row>
    <row r="3479" spans="7:23" x14ac:dyDescent="0.25">
      <c r="G3479" s="15">
        <v>3477</v>
      </c>
      <c r="H3479" s="1">
        <f t="shared" si="213"/>
        <v>57.93333333333333</v>
      </c>
      <c r="I3479" s="15" cm="1">
        <f t="array" ref="I3479">_xlfn.IFS(J3478&gt;=$C$13-$B$26,MINA(I3478+$B$13-S3479+S3478,$B$11),I3478=$B$11,MINA(I3478-S3479+S3478,$B$11),TRUE,MAXA(I3478-S3479+S3478,0))</f>
        <v>0</v>
      </c>
      <c r="J3479" s="1" cm="1">
        <f t="array" ref="J3479">_xlfn.IFS(J3478&gt;=$C$13-$B$26,0,I3478&lt;$B$11,J3478+$B$26,TRUE,0)</f>
        <v>0.90000000000000113</v>
      </c>
      <c r="K3479" s="3" cm="1">
        <f t="array" ref="K3479">_xlfn.IFS(AND(NOT($K3478=0),$L3478),0,NOT($L3478),$K3478+$B$26,TRUE,$K3478)</f>
        <v>0.65000000000000036</v>
      </c>
      <c r="L3479" s="3" t="b" cm="1">
        <f t="array" ref="L3479">_xlfn.IFS(AND($I3479&gt;0,$K3479&gt;=$C$5-$B$26),TRUE,$R3479&gt;=$B$6,FALSE,$I3479=0,FALSE,TRUE,$L3478)</f>
        <v>0</v>
      </c>
      <c r="M3479" s="3" t="b" cm="1">
        <f t="array" ref="M3479">_xlfn.IFS($N3479&gt;=$B$4-$B$26,FALSE,AND($I3479&gt;0,$K3479&gt;=$B$5-$B$26),TRUE,AND($L3479,NOT($M3478)),FALSE,$M3478,TRUE,TRUE,FALSE)</f>
        <v>0</v>
      </c>
      <c r="N3479" s="3" cm="1">
        <f t="array" ref="N3479">_xlfn.IFS($M3478,$N3478+$B$26,NOT($M3478),0,TRUE,$M3478)</f>
        <v>0</v>
      </c>
      <c r="O3479" s="3" t="b" cm="1">
        <f t="array" ref="O3479">_xlfn.IFS($M3479,FALSE,AND($L3479,NOT($M3479),$R3479&lt;$B$6,$I3479&gt;0),TRUE,TRUE,FALSE)</f>
        <v>0</v>
      </c>
      <c r="P3479" s="3" cm="1">
        <f t="array" ref="P3479">_xlfn.IFS($P3478&gt;=$C$7-$B$26,0,$O3478,$P3478+$B$26,TRUE,0)</f>
        <v>0</v>
      </c>
      <c r="Q3479" s="3" t="b" cm="1">
        <f t="array" ref="Q3479">_xlfn.IFS(AND($L3479,NOT($M3479),NOT($O3479)),TRUE,$R3479&gt;=$B$6,FALSE,AND($L3479,NOT($M3479),$O3479,$P3479=0),TRUE,TRUE,FALSE)</f>
        <v>0</v>
      </c>
      <c r="R3479" s="3" cm="1">
        <f t="array" ref="R3479">_xlfn.IFS(AND($Q3478,$R3478&lt;$B$6),$R3478+1,AND(NOT($L3478),$R3478&gt;0),0,TRUE,$R3478)</f>
        <v>0</v>
      </c>
      <c r="S3479" s="1" cm="1">
        <f t="array" ref="S3479">_xlfn.IFS(AND(Q3478,I3478&gt;$B$8),S3478+$B$8,AND(Q3478,I3478&lt;=$B$8),S3478+I3478,TRUE,$S3478)</f>
        <v>134</v>
      </c>
      <c r="T3479" s="1">
        <f t="shared" si="214"/>
        <v>12060</v>
      </c>
      <c r="U3479" s="17">
        <f t="shared" si="215"/>
        <v>208.17031070195628</v>
      </c>
      <c r="V3479" s="47" cm="1">
        <f t="array" ref="V3479">_xlfn.IFS($B$6=1,S3479*$B$10,AND(R3478=0,R3479&gt;=1,I3479&gt;=$B$6*$B$8-1),V3478+$B$6*$B$10*$B$8,AND(R3478=0,R3479&gt;=1,I3479&lt;$B$6*$B$8-1),V3478+I3478*$B$10,TRUE,V3478)</f>
        <v>13400</v>
      </c>
      <c r="W3479" s="17">
        <f t="shared" si="216"/>
        <v>231.30034522439587</v>
      </c>
    </row>
    <row r="3480" spans="7:23" x14ac:dyDescent="0.25">
      <c r="G3480" s="15">
        <v>3478</v>
      </c>
      <c r="H3480" s="1">
        <f t="shared" si="213"/>
        <v>57.949999999999996</v>
      </c>
      <c r="I3480" s="15" cm="1">
        <f t="array" ref="I3480">_xlfn.IFS(J3479&gt;=$C$13-$B$26,MINA(I3479+$B$13-S3480+S3479,$B$11),I3479=$B$11,MINA(I3479-S3480+S3479,$B$11),TRUE,MAXA(I3479-S3480+S3479,0))</f>
        <v>0</v>
      </c>
      <c r="J3480" s="1" cm="1">
        <f t="array" ref="J3480">_xlfn.IFS(J3479&gt;=$C$13-$B$26,0,I3479&lt;$B$11,J3479+$B$26,TRUE,0)</f>
        <v>0.91666666666666785</v>
      </c>
      <c r="K3480" s="3" cm="1">
        <f t="array" ref="K3480">_xlfn.IFS(AND(NOT($K3479=0),$L3479),0,NOT($L3479),$K3479+$B$26,TRUE,$K3479)</f>
        <v>0.66666666666666707</v>
      </c>
      <c r="L3480" s="3" t="b" cm="1">
        <f t="array" ref="L3480">_xlfn.IFS(AND($I3480&gt;0,$K3480&gt;=$C$5-$B$26),TRUE,$R3480&gt;=$B$6,FALSE,$I3480=0,FALSE,TRUE,$L3479)</f>
        <v>0</v>
      </c>
      <c r="M3480" s="3" t="b" cm="1">
        <f t="array" ref="M3480">_xlfn.IFS($N3480&gt;=$B$4-$B$26,FALSE,AND($I3480&gt;0,$K3480&gt;=$B$5-$B$26),TRUE,AND($L3480,NOT($M3479)),FALSE,$M3479,TRUE,TRUE,FALSE)</f>
        <v>0</v>
      </c>
      <c r="N3480" s="3" cm="1">
        <f t="array" ref="N3480">_xlfn.IFS($M3479,$N3479+$B$26,NOT($M3479),0,TRUE,$M3479)</f>
        <v>0</v>
      </c>
      <c r="O3480" s="3" t="b" cm="1">
        <f t="array" ref="O3480">_xlfn.IFS($M3480,FALSE,AND($L3480,NOT($M3480),$R3480&lt;$B$6,$I3480&gt;0),TRUE,TRUE,FALSE)</f>
        <v>0</v>
      </c>
      <c r="P3480" s="3" cm="1">
        <f t="array" ref="P3480">_xlfn.IFS($P3479&gt;=$C$7-$B$26,0,$O3479,$P3479+$B$26,TRUE,0)</f>
        <v>0</v>
      </c>
      <c r="Q3480" s="3" t="b" cm="1">
        <f t="array" ref="Q3480">_xlfn.IFS(AND($L3480,NOT($M3480),NOT($O3480)),TRUE,$R3480&gt;=$B$6,FALSE,AND($L3480,NOT($M3480),$O3480,$P3480=0),TRUE,TRUE,FALSE)</f>
        <v>0</v>
      </c>
      <c r="R3480" s="3" cm="1">
        <f t="array" ref="R3480">_xlfn.IFS(AND($Q3479,$R3479&lt;$B$6),$R3479+1,AND(NOT($L3479),$R3479&gt;0),0,TRUE,$R3479)</f>
        <v>0</v>
      </c>
      <c r="S3480" s="1" cm="1">
        <f t="array" ref="S3480">_xlfn.IFS(AND(Q3479,I3479&gt;$B$8),S3479+$B$8,AND(Q3479,I3479&lt;=$B$8),S3479+I3479,TRUE,$S3479)</f>
        <v>134</v>
      </c>
      <c r="T3480" s="1">
        <f t="shared" si="214"/>
        <v>12060</v>
      </c>
      <c r="U3480" s="17">
        <f t="shared" si="215"/>
        <v>208.11044003451252</v>
      </c>
      <c r="V3480" s="47" cm="1">
        <f t="array" ref="V3480">_xlfn.IFS($B$6=1,S3480*$B$10,AND(R3479=0,R3480&gt;=1,I3480&gt;=$B$6*$B$8-1),V3479+$B$6*$B$10*$B$8,AND(R3479=0,R3480&gt;=1,I3480&lt;$B$6*$B$8-1),V3479+I3479*$B$10,TRUE,V3479)</f>
        <v>13400</v>
      </c>
      <c r="W3480" s="17">
        <f t="shared" si="216"/>
        <v>231.23382226056947</v>
      </c>
    </row>
    <row r="3481" spans="7:23" x14ac:dyDescent="0.25">
      <c r="G3481" s="15">
        <v>3479</v>
      </c>
      <c r="H3481" s="1">
        <f t="shared" si="213"/>
        <v>57.966666666666669</v>
      </c>
      <c r="I3481" s="15" cm="1">
        <f t="array" ref="I3481">_xlfn.IFS(J3480&gt;=$C$13-$B$26,MINA(I3480+$B$13-S3481+S3480,$B$11),I3480=$B$11,MINA(I3480-S3481+S3480,$B$11),TRUE,MAXA(I3480-S3481+S3480,0))</f>
        <v>0</v>
      </c>
      <c r="J3481" s="1" cm="1">
        <f t="array" ref="J3481">_xlfn.IFS(J3480&gt;=$C$13-$B$26,0,I3480&lt;$B$11,J3480+$B$26,TRUE,0)</f>
        <v>0.93333333333333457</v>
      </c>
      <c r="K3481" s="3" cm="1">
        <f t="array" ref="K3481">_xlfn.IFS(AND(NOT($K3480=0),$L3480),0,NOT($L3480),$K3480+$B$26,TRUE,$K3480)</f>
        <v>0.68333333333333379</v>
      </c>
      <c r="L3481" s="3" t="b" cm="1">
        <f t="array" ref="L3481">_xlfn.IFS(AND($I3481&gt;0,$K3481&gt;=$C$5-$B$26),TRUE,$R3481&gt;=$B$6,FALSE,$I3481=0,FALSE,TRUE,$L3480)</f>
        <v>0</v>
      </c>
      <c r="M3481" s="3" t="b" cm="1">
        <f t="array" ref="M3481">_xlfn.IFS($N3481&gt;=$B$4-$B$26,FALSE,AND($I3481&gt;0,$K3481&gt;=$B$5-$B$26),TRUE,AND($L3481,NOT($M3480)),FALSE,$M3480,TRUE,TRUE,FALSE)</f>
        <v>0</v>
      </c>
      <c r="N3481" s="3" cm="1">
        <f t="array" ref="N3481">_xlfn.IFS($M3480,$N3480+$B$26,NOT($M3480),0,TRUE,$M3480)</f>
        <v>0</v>
      </c>
      <c r="O3481" s="3" t="b" cm="1">
        <f t="array" ref="O3481">_xlfn.IFS($M3481,FALSE,AND($L3481,NOT($M3481),$R3481&lt;$B$6,$I3481&gt;0),TRUE,TRUE,FALSE)</f>
        <v>0</v>
      </c>
      <c r="P3481" s="3" cm="1">
        <f t="array" ref="P3481">_xlfn.IFS($P3480&gt;=$C$7-$B$26,0,$O3480,$P3480+$B$26,TRUE,0)</f>
        <v>0</v>
      </c>
      <c r="Q3481" s="3" t="b" cm="1">
        <f t="array" ref="Q3481">_xlfn.IFS(AND($L3481,NOT($M3481),NOT($O3481)),TRUE,$R3481&gt;=$B$6,FALSE,AND($L3481,NOT($M3481),$O3481,$P3481=0),TRUE,TRUE,FALSE)</f>
        <v>0</v>
      </c>
      <c r="R3481" s="3" cm="1">
        <f t="array" ref="R3481">_xlfn.IFS(AND($Q3480,$R3480&lt;$B$6),$R3480+1,AND(NOT($L3480),$R3480&gt;0),0,TRUE,$R3480)</f>
        <v>0</v>
      </c>
      <c r="S3481" s="1" cm="1">
        <f t="array" ref="S3481">_xlfn.IFS(AND(Q3480,I3480&gt;$B$8),S3480+$B$8,AND(Q3480,I3480&lt;=$B$8),S3480+I3480,TRUE,$S3480)</f>
        <v>134</v>
      </c>
      <c r="T3481" s="1">
        <f t="shared" si="214"/>
        <v>12060</v>
      </c>
      <c r="U3481" s="17">
        <f t="shared" si="215"/>
        <v>208.05060379528464</v>
      </c>
      <c r="V3481" s="47" cm="1">
        <f t="array" ref="V3481">_xlfn.IFS($B$6=1,S3481*$B$10,AND(R3480=0,R3481&gt;=1,I3481&gt;=$B$6*$B$8-1),V3480+$B$6*$B$10*$B$8,AND(R3480=0,R3481&gt;=1,I3481&lt;$B$6*$B$8-1),V3480+I3480*$B$10,TRUE,V3480)</f>
        <v>13400</v>
      </c>
      <c r="W3481" s="17">
        <f t="shared" si="216"/>
        <v>231.16733755031626</v>
      </c>
    </row>
    <row r="3482" spans="7:23" x14ac:dyDescent="0.25">
      <c r="G3482" s="15">
        <v>3480</v>
      </c>
      <c r="H3482" s="1">
        <f t="shared" si="213"/>
        <v>57.983333333333334</v>
      </c>
      <c r="I3482" s="15" cm="1">
        <f t="array" ref="I3482">_xlfn.IFS(J3481&gt;=$C$13-$B$26,MINA(I3481+$B$13-S3482+S3481,$B$11),I3481=$B$11,MINA(I3481-S3482+S3481,$B$11),TRUE,MAXA(I3481-S3482+S3481,0))</f>
        <v>0</v>
      </c>
      <c r="J3482" s="1" cm="1">
        <f t="array" ref="J3482">_xlfn.IFS(J3481&gt;=$C$13-$B$26,0,I3481&lt;$B$11,J3481+$B$26,TRUE,0)</f>
        <v>0.95000000000000129</v>
      </c>
      <c r="K3482" s="3" cm="1">
        <f t="array" ref="K3482">_xlfn.IFS(AND(NOT($K3481=0),$L3481),0,NOT($L3481),$K3481+$B$26,TRUE,$K3481)</f>
        <v>0.70000000000000051</v>
      </c>
      <c r="L3482" s="3" t="b" cm="1">
        <f t="array" ref="L3482">_xlfn.IFS(AND($I3482&gt;0,$K3482&gt;=$C$5-$B$26),TRUE,$R3482&gt;=$B$6,FALSE,$I3482=0,FALSE,TRUE,$L3481)</f>
        <v>0</v>
      </c>
      <c r="M3482" s="3" t="b" cm="1">
        <f t="array" ref="M3482">_xlfn.IFS($N3482&gt;=$B$4-$B$26,FALSE,AND($I3482&gt;0,$K3482&gt;=$B$5-$B$26),TRUE,AND($L3482,NOT($M3481)),FALSE,$M3481,TRUE,TRUE,FALSE)</f>
        <v>0</v>
      </c>
      <c r="N3482" s="3" cm="1">
        <f t="array" ref="N3482">_xlfn.IFS($M3481,$N3481+$B$26,NOT($M3481),0,TRUE,$M3481)</f>
        <v>0</v>
      </c>
      <c r="O3482" s="3" t="b" cm="1">
        <f t="array" ref="O3482">_xlfn.IFS($M3482,FALSE,AND($L3482,NOT($M3482),$R3482&lt;$B$6,$I3482&gt;0),TRUE,TRUE,FALSE)</f>
        <v>0</v>
      </c>
      <c r="P3482" s="3" cm="1">
        <f t="array" ref="P3482">_xlfn.IFS($P3481&gt;=$C$7-$B$26,0,$O3481,$P3481+$B$26,TRUE,0)</f>
        <v>0</v>
      </c>
      <c r="Q3482" s="3" t="b" cm="1">
        <f t="array" ref="Q3482">_xlfn.IFS(AND($L3482,NOT($M3482),NOT($O3482)),TRUE,$R3482&gt;=$B$6,FALSE,AND($L3482,NOT($M3482),$O3482,$P3482=0),TRUE,TRUE,FALSE)</f>
        <v>0</v>
      </c>
      <c r="R3482" s="3" cm="1">
        <f t="array" ref="R3482">_xlfn.IFS(AND($Q3481,$R3481&lt;$B$6),$R3481+1,AND(NOT($L3481),$R3481&gt;0),0,TRUE,$R3481)</f>
        <v>0</v>
      </c>
      <c r="S3482" s="1" cm="1">
        <f t="array" ref="S3482">_xlfn.IFS(AND(Q3481,I3481&gt;$B$8),S3481+$B$8,AND(Q3481,I3481&lt;=$B$8),S3481+I3481,TRUE,$S3481)</f>
        <v>134</v>
      </c>
      <c r="T3482" s="1">
        <f t="shared" si="214"/>
        <v>12060</v>
      </c>
      <c r="U3482" s="17">
        <f t="shared" si="215"/>
        <v>207.99080195458464</v>
      </c>
      <c r="V3482" s="47" cm="1">
        <f t="array" ref="V3482">_xlfn.IFS($B$6=1,S3482*$B$10,AND(R3481=0,R3482&gt;=1,I3482&gt;=$B$6*$B$8-1),V3481+$B$6*$B$10*$B$8,AND(R3481=0,R3482&gt;=1,I3482&lt;$B$6*$B$8-1),V3481+I3481*$B$10,TRUE,V3481)</f>
        <v>13400</v>
      </c>
      <c r="W3482" s="17">
        <f t="shared" si="216"/>
        <v>231.10089106064962</v>
      </c>
    </row>
    <row r="3483" spans="7:23" x14ac:dyDescent="0.25">
      <c r="G3483" s="15">
        <v>3481</v>
      </c>
      <c r="H3483" s="1">
        <f t="shared" si="213"/>
        <v>58</v>
      </c>
      <c r="I3483" s="15" cm="1">
        <f t="array" ref="I3483">_xlfn.IFS(J3482&gt;=$C$13-$B$26,MINA(I3482+$B$13-S3483+S3482,$B$11),I3482=$B$11,MINA(I3482-S3483+S3482,$B$11),TRUE,MAXA(I3482-S3483+S3482,0))</f>
        <v>0</v>
      </c>
      <c r="J3483" s="1" cm="1">
        <f t="array" ref="J3483">_xlfn.IFS(J3482&gt;=$C$13-$B$26,0,I3482&lt;$B$11,J3482+$B$26,TRUE,0)</f>
        <v>0.96666666666666801</v>
      </c>
      <c r="K3483" s="3" cm="1">
        <f t="array" ref="K3483">_xlfn.IFS(AND(NOT($K3482=0),$L3482),0,NOT($L3482),$K3482+$B$26,TRUE,$K3482)</f>
        <v>0.71666666666666723</v>
      </c>
      <c r="L3483" s="3" t="b" cm="1">
        <f t="array" ref="L3483">_xlfn.IFS(AND($I3483&gt;0,$K3483&gt;=$C$5-$B$26),TRUE,$R3483&gt;=$B$6,FALSE,$I3483=0,FALSE,TRUE,$L3482)</f>
        <v>0</v>
      </c>
      <c r="M3483" s="3" t="b" cm="1">
        <f t="array" ref="M3483">_xlfn.IFS($N3483&gt;=$B$4-$B$26,FALSE,AND($I3483&gt;0,$K3483&gt;=$B$5-$B$26),TRUE,AND($L3483,NOT($M3482)),FALSE,$M3482,TRUE,TRUE,FALSE)</f>
        <v>0</v>
      </c>
      <c r="N3483" s="3" cm="1">
        <f t="array" ref="N3483">_xlfn.IFS($M3482,$N3482+$B$26,NOT($M3482),0,TRUE,$M3482)</f>
        <v>0</v>
      </c>
      <c r="O3483" s="3" t="b" cm="1">
        <f t="array" ref="O3483">_xlfn.IFS($M3483,FALSE,AND($L3483,NOT($M3483),$R3483&lt;$B$6,$I3483&gt;0),TRUE,TRUE,FALSE)</f>
        <v>0</v>
      </c>
      <c r="P3483" s="3" cm="1">
        <f t="array" ref="P3483">_xlfn.IFS($P3482&gt;=$C$7-$B$26,0,$O3482,$P3482+$B$26,TRUE,0)</f>
        <v>0</v>
      </c>
      <c r="Q3483" s="3" t="b" cm="1">
        <f t="array" ref="Q3483">_xlfn.IFS(AND($L3483,NOT($M3483),NOT($O3483)),TRUE,$R3483&gt;=$B$6,FALSE,AND($L3483,NOT($M3483),$O3483,$P3483=0),TRUE,TRUE,FALSE)</f>
        <v>0</v>
      </c>
      <c r="R3483" s="3" cm="1">
        <f t="array" ref="R3483">_xlfn.IFS(AND($Q3482,$R3482&lt;$B$6),$R3482+1,AND(NOT($L3482),$R3482&gt;0),0,TRUE,$R3482)</f>
        <v>0</v>
      </c>
      <c r="S3483" s="1" cm="1">
        <f t="array" ref="S3483">_xlfn.IFS(AND(Q3482,I3482&gt;$B$8),S3482+$B$8,AND(Q3482,I3482&lt;=$B$8),S3482+I3482,TRUE,$S3482)</f>
        <v>134</v>
      </c>
      <c r="T3483" s="1">
        <f t="shared" si="214"/>
        <v>12060</v>
      </c>
      <c r="U3483" s="17">
        <f t="shared" si="215"/>
        <v>207.93103448275863</v>
      </c>
      <c r="V3483" s="47" cm="1">
        <f t="array" ref="V3483">_xlfn.IFS($B$6=1,S3483*$B$10,AND(R3482=0,R3483&gt;=1,I3483&gt;=$B$6*$B$8-1),V3482+$B$6*$B$10*$B$8,AND(R3482=0,R3483&gt;=1,I3483&lt;$B$6*$B$8-1),V3482+I3482*$B$10,TRUE,V3482)</f>
        <v>13400</v>
      </c>
      <c r="W3483" s="17">
        <f t="shared" si="216"/>
        <v>231.0344827586207</v>
      </c>
    </row>
    <row r="3484" spans="7:23" x14ac:dyDescent="0.25">
      <c r="G3484" s="15">
        <v>3482</v>
      </c>
      <c r="H3484" s="1">
        <f t="shared" si="213"/>
        <v>58.016666666666666</v>
      </c>
      <c r="I3484" s="15" cm="1">
        <f t="array" ref="I3484">_xlfn.IFS(J3483&gt;=$C$13-$B$26,MINA(I3483+$B$13-S3484+S3483,$B$11),I3483=$B$11,MINA(I3483-S3484+S3483,$B$11),TRUE,MAXA(I3483-S3484+S3483,0))</f>
        <v>0</v>
      </c>
      <c r="J3484" s="1" cm="1">
        <f t="array" ref="J3484">_xlfn.IFS(J3483&gt;=$C$13-$B$26,0,I3483&lt;$B$11,J3483+$B$26,TRUE,0)</f>
        <v>0.98333333333333472</v>
      </c>
      <c r="K3484" s="3" cm="1">
        <f t="array" ref="K3484">_xlfn.IFS(AND(NOT($K3483=0),$L3483),0,NOT($L3483),$K3483+$B$26,TRUE,$K3483)</f>
        <v>0.73333333333333395</v>
      </c>
      <c r="L3484" s="3" t="b" cm="1">
        <f t="array" ref="L3484">_xlfn.IFS(AND($I3484&gt;0,$K3484&gt;=$C$5-$B$26),TRUE,$R3484&gt;=$B$6,FALSE,$I3484=0,FALSE,TRUE,$L3483)</f>
        <v>0</v>
      </c>
      <c r="M3484" s="3" t="b" cm="1">
        <f t="array" ref="M3484">_xlfn.IFS($N3484&gt;=$B$4-$B$26,FALSE,AND($I3484&gt;0,$K3484&gt;=$B$5-$B$26),TRUE,AND($L3484,NOT($M3483)),FALSE,$M3483,TRUE,TRUE,FALSE)</f>
        <v>0</v>
      </c>
      <c r="N3484" s="3" cm="1">
        <f t="array" ref="N3484">_xlfn.IFS($M3483,$N3483+$B$26,NOT($M3483),0,TRUE,$M3483)</f>
        <v>0</v>
      </c>
      <c r="O3484" s="3" t="b" cm="1">
        <f t="array" ref="O3484">_xlfn.IFS($M3484,FALSE,AND($L3484,NOT($M3484),$R3484&lt;$B$6,$I3484&gt;0),TRUE,TRUE,FALSE)</f>
        <v>0</v>
      </c>
      <c r="P3484" s="3" cm="1">
        <f t="array" ref="P3484">_xlfn.IFS($P3483&gt;=$C$7-$B$26,0,$O3483,$P3483+$B$26,TRUE,0)</f>
        <v>0</v>
      </c>
      <c r="Q3484" s="3" t="b" cm="1">
        <f t="array" ref="Q3484">_xlfn.IFS(AND($L3484,NOT($M3484),NOT($O3484)),TRUE,$R3484&gt;=$B$6,FALSE,AND($L3484,NOT($M3484),$O3484,$P3484=0),TRUE,TRUE,FALSE)</f>
        <v>0</v>
      </c>
      <c r="R3484" s="3" cm="1">
        <f t="array" ref="R3484">_xlfn.IFS(AND($Q3483,$R3483&lt;$B$6),$R3483+1,AND(NOT($L3483),$R3483&gt;0),0,TRUE,$R3483)</f>
        <v>0</v>
      </c>
      <c r="S3484" s="1" cm="1">
        <f t="array" ref="S3484">_xlfn.IFS(AND(Q3483,I3483&gt;$B$8),S3483+$B$8,AND(Q3483,I3483&lt;=$B$8),S3483+I3483,TRUE,$S3483)</f>
        <v>134</v>
      </c>
      <c r="T3484" s="1">
        <f t="shared" si="214"/>
        <v>12060</v>
      </c>
      <c r="U3484" s="17">
        <f t="shared" si="215"/>
        <v>207.87130135018674</v>
      </c>
      <c r="V3484" s="47" cm="1">
        <f t="array" ref="V3484">_xlfn.IFS($B$6=1,S3484*$B$10,AND(R3483=0,R3484&gt;=1,I3484&gt;=$B$6*$B$8-1),V3483+$B$6*$B$10*$B$8,AND(R3483=0,R3484&gt;=1,I3484&lt;$B$6*$B$8-1),V3483+I3483*$B$10,TRUE,V3483)</f>
        <v>13400</v>
      </c>
      <c r="W3484" s="17">
        <f t="shared" si="216"/>
        <v>230.96811261131859</v>
      </c>
    </row>
    <row r="3485" spans="7:23" x14ac:dyDescent="0.25">
      <c r="G3485" s="15">
        <v>3483</v>
      </c>
      <c r="H3485" s="1">
        <f t="shared" si="213"/>
        <v>58.033333333333331</v>
      </c>
      <c r="I3485" s="15" cm="1">
        <f t="array" ref="I3485">_xlfn.IFS(J3484&gt;=$C$13-$B$26,MINA(I3484+$B$13-S3485+S3484,$B$11),I3484=$B$11,MINA(I3484-S3485+S3484,$B$11),TRUE,MAXA(I3484-S3485+S3484,0))</f>
        <v>0</v>
      </c>
      <c r="J3485" s="1" cm="1">
        <f t="array" ref="J3485">_xlfn.IFS(J3484&gt;=$C$13-$B$26,0,I3484&lt;$B$11,J3484+$B$26,TRUE,0)</f>
        <v>1.0000000000000013</v>
      </c>
      <c r="K3485" s="3" cm="1">
        <f t="array" ref="K3485">_xlfn.IFS(AND(NOT($K3484=0),$L3484),0,NOT($L3484),$K3484+$B$26,TRUE,$K3484)</f>
        <v>0.75000000000000067</v>
      </c>
      <c r="L3485" s="3" t="b" cm="1">
        <f t="array" ref="L3485">_xlfn.IFS(AND($I3485&gt;0,$K3485&gt;=$C$5-$B$26),TRUE,$R3485&gt;=$B$6,FALSE,$I3485=0,FALSE,TRUE,$L3484)</f>
        <v>0</v>
      </c>
      <c r="M3485" s="3" t="b" cm="1">
        <f t="array" ref="M3485">_xlfn.IFS($N3485&gt;=$B$4-$B$26,FALSE,AND($I3485&gt;0,$K3485&gt;=$B$5-$B$26),TRUE,AND($L3485,NOT($M3484)),FALSE,$M3484,TRUE,TRUE,FALSE)</f>
        <v>0</v>
      </c>
      <c r="N3485" s="3" cm="1">
        <f t="array" ref="N3485">_xlfn.IFS($M3484,$N3484+$B$26,NOT($M3484),0,TRUE,$M3484)</f>
        <v>0</v>
      </c>
      <c r="O3485" s="3" t="b" cm="1">
        <f t="array" ref="O3485">_xlfn.IFS($M3485,FALSE,AND($L3485,NOT($M3485),$R3485&lt;$B$6,$I3485&gt;0),TRUE,TRUE,FALSE)</f>
        <v>0</v>
      </c>
      <c r="P3485" s="3" cm="1">
        <f t="array" ref="P3485">_xlfn.IFS($P3484&gt;=$C$7-$B$26,0,$O3484,$P3484+$B$26,TRUE,0)</f>
        <v>0</v>
      </c>
      <c r="Q3485" s="3" t="b" cm="1">
        <f t="array" ref="Q3485">_xlfn.IFS(AND($L3485,NOT($M3485),NOT($O3485)),TRUE,$R3485&gt;=$B$6,FALSE,AND($L3485,NOT($M3485),$O3485,$P3485=0),TRUE,TRUE,FALSE)</f>
        <v>0</v>
      </c>
      <c r="R3485" s="3" cm="1">
        <f t="array" ref="R3485">_xlfn.IFS(AND($Q3484,$R3484&lt;$B$6),$R3484+1,AND(NOT($L3484),$R3484&gt;0),0,TRUE,$R3484)</f>
        <v>0</v>
      </c>
      <c r="S3485" s="1" cm="1">
        <f t="array" ref="S3485">_xlfn.IFS(AND(Q3484,I3484&gt;$B$8),S3484+$B$8,AND(Q3484,I3484&lt;=$B$8),S3484+I3484,TRUE,$S3484)</f>
        <v>134</v>
      </c>
      <c r="T3485" s="1">
        <f t="shared" si="214"/>
        <v>12060</v>
      </c>
      <c r="U3485" s="17">
        <f t="shared" si="215"/>
        <v>207.81160252728318</v>
      </c>
      <c r="V3485" s="47" cm="1">
        <f t="array" ref="V3485">_xlfn.IFS($B$6=1,S3485*$B$10,AND(R3484=0,R3485&gt;=1,I3485&gt;=$B$6*$B$8-1),V3484+$B$6*$B$10*$B$8,AND(R3484=0,R3485&gt;=1,I3485&lt;$B$6*$B$8-1),V3484+I3484*$B$10,TRUE,V3484)</f>
        <v>13400</v>
      </c>
      <c r="W3485" s="17">
        <f t="shared" si="216"/>
        <v>230.9017805858702</v>
      </c>
    </row>
    <row r="3486" spans="7:23" x14ac:dyDescent="0.25">
      <c r="G3486" s="15">
        <v>3484</v>
      </c>
      <c r="H3486" s="1">
        <f t="shared" si="213"/>
        <v>58.05</v>
      </c>
      <c r="I3486" s="15" cm="1">
        <f t="array" ref="I3486">_xlfn.IFS(J3485&gt;=$C$13-$B$26,MINA(I3485+$B$13-S3486+S3485,$B$11),I3485=$B$11,MINA(I3485-S3486+S3485,$B$11),TRUE,MAXA(I3485-S3486+S3485,0))</f>
        <v>0</v>
      </c>
      <c r="J3486" s="1" cm="1">
        <f t="array" ref="J3486">_xlfn.IFS(J3485&gt;=$C$13-$B$26,0,I3485&lt;$B$11,J3485+$B$26,TRUE,0)</f>
        <v>1.0166666666666679</v>
      </c>
      <c r="K3486" s="3" cm="1">
        <f t="array" ref="K3486">_xlfn.IFS(AND(NOT($K3485=0),$L3485),0,NOT($L3485),$K3485+$B$26,TRUE,$K3485)</f>
        <v>0.76666666666666738</v>
      </c>
      <c r="L3486" s="3" t="b" cm="1">
        <f t="array" ref="L3486">_xlfn.IFS(AND($I3486&gt;0,$K3486&gt;=$C$5-$B$26),TRUE,$R3486&gt;=$B$6,FALSE,$I3486=0,FALSE,TRUE,$L3485)</f>
        <v>0</v>
      </c>
      <c r="M3486" s="3" t="b" cm="1">
        <f t="array" ref="M3486">_xlfn.IFS($N3486&gt;=$B$4-$B$26,FALSE,AND($I3486&gt;0,$K3486&gt;=$B$5-$B$26),TRUE,AND($L3486,NOT($M3485)),FALSE,$M3485,TRUE,TRUE,FALSE)</f>
        <v>0</v>
      </c>
      <c r="N3486" s="3" cm="1">
        <f t="array" ref="N3486">_xlfn.IFS($M3485,$N3485+$B$26,NOT($M3485),0,TRUE,$M3485)</f>
        <v>0</v>
      </c>
      <c r="O3486" s="3" t="b" cm="1">
        <f t="array" ref="O3486">_xlfn.IFS($M3486,FALSE,AND($L3486,NOT($M3486),$R3486&lt;$B$6,$I3486&gt;0),TRUE,TRUE,FALSE)</f>
        <v>0</v>
      </c>
      <c r="P3486" s="3" cm="1">
        <f t="array" ref="P3486">_xlfn.IFS($P3485&gt;=$C$7-$B$26,0,$O3485,$P3485+$B$26,TRUE,0)</f>
        <v>0</v>
      </c>
      <c r="Q3486" s="3" t="b" cm="1">
        <f t="array" ref="Q3486">_xlfn.IFS(AND($L3486,NOT($M3486),NOT($O3486)),TRUE,$R3486&gt;=$B$6,FALSE,AND($L3486,NOT($M3486),$O3486,$P3486=0),TRUE,TRUE,FALSE)</f>
        <v>0</v>
      </c>
      <c r="R3486" s="3" cm="1">
        <f t="array" ref="R3486">_xlfn.IFS(AND($Q3485,$R3485&lt;$B$6),$R3485+1,AND(NOT($L3485),$R3485&gt;0),0,TRUE,$R3485)</f>
        <v>0</v>
      </c>
      <c r="S3486" s="1" cm="1">
        <f t="array" ref="S3486">_xlfn.IFS(AND(Q3485,I3485&gt;$B$8),S3485+$B$8,AND(Q3485,I3485&lt;=$B$8),S3485+I3485,TRUE,$S3485)</f>
        <v>134</v>
      </c>
      <c r="T3486" s="1">
        <f t="shared" si="214"/>
        <v>12060</v>
      </c>
      <c r="U3486" s="17">
        <f t="shared" si="215"/>
        <v>207.75193798449612</v>
      </c>
      <c r="V3486" s="47" cm="1">
        <f t="array" ref="V3486">_xlfn.IFS($B$6=1,S3486*$B$10,AND(R3485=0,R3486&gt;=1,I3486&gt;=$B$6*$B$8-1),V3485+$B$6*$B$10*$B$8,AND(R3485=0,R3486&gt;=1,I3486&lt;$B$6*$B$8-1),V3485+I3485*$B$10,TRUE,V3485)</f>
        <v>13400</v>
      </c>
      <c r="W3486" s="17">
        <f t="shared" si="216"/>
        <v>230.83548664944016</v>
      </c>
    </row>
    <row r="3487" spans="7:23" x14ac:dyDescent="0.25">
      <c r="G3487" s="15">
        <v>3485</v>
      </c>
      <c r="H3487" s="1">
        <f t="shared" si="213"/>
        <v>58.066666666666663</v>
      </c>
      <c r="I3487" s="15" cm="1">
        <f t="array" ref="I3487">_xlfn.IFS(J3486&gt;=$C$13-$B$26,MINA(I3486+$B$13-S3487+S3486,$B$11),I3486=$B$11,MINA(I3486-S3487+S3486,$B$11),TRUE,MAXA(I3486-S3487+S3486,0))</f>
        <v>0</v>
      </c>
      <c r="J3487" s="1" cm="1">
        <f t="array" ref="J3487">_xlfn.IFS(J3486&gt;=$C$13-$B$26,0,I3486&lt;$B$11,J3486+$B$26,TRUE,0)</f>
        <v>1.0333333333333345</v>
      </c>
      <c r="K3487" s="3" cm="1">
        <f t="array" ref="K3487">_xlfn.IFS(AND(NOT($K3486=0),$L3486),0,NOT($L3486),$K3486+$B$26,TRUE,$K3486)</f>
        <v>0.7833333333333341</v>
      </c>
      <c r="L3487" s="3" t="b" cm="1">
        <f t="array" ref="L3487">_xlfn.IFS(AND($I3487&gt;0,$K3487&gt;=$C$5-$B$26),TRUE,$R3487&gt;=$B$6,FALSE,$I3487=0,FALSE,TRUE,$L3486)</f>
        <v>0</v>
      </c>
      <c r="M3487" s="3" t="b" cm="1">
        <f t="array" ref="M3487">_xlfn.IFS($N3487&gt;=$B$4-$B$26,FALSE,AND($I3487&gt;0,$K3487&gt;=$B$5-$B$26),TRUE,AND($L3487,NOT($M3486)),FALSE,$M3486,TRUE,TRUE,FALSE)</f>
        <v>0</v>
      </c>
      <c r="N3487" s="3" cm="1">
        <f t="array" ref="N3487">_xlfn.IFS($M3486,$N3486+$B$26,NOT($M3486),0,TRUE,$M3486)</f>
        <v>0</v>
      </c>
      <c r="O3487" s="3" t="b" cm="1">
        <f t="array" ref="O3487">_xlfn.IFS($M3487,FALSE,AND($L3487,NOT($M3487),$R3487&lt;$B$6,$I3487&gt;0),TRUE,TRUE,FALSE)</f>
        <v>0</v>
      </c>
      <c r="P3487" s="3" cm="1">
        <f t="array" ref="P3487">_xlfn.IFS($P3486&gt;=$C$7-$B$26,0,$O3486,$P3486+$B$26,TRUE,0)</f>
        <v>0</v>
      </c>
      <c r="Q3487" s="3" t="b" cm="1">
        <f t="array" ref="Q3487">_xlfn.IFS(AND($L3487,NOT($M3487),NOT($O3487)),TRUE,$R3487&gt;=$B$6,FALSE,AND($L3487,NOT($M3487),$O3487,$P3487=0),TRUE,TRUE,FALSE)</f>
        <v>0</v>
      </c>
      <c r="R3487" s="3" cm="1">
        <f t="array" ref="R3487">_xlfn.IFS(AND($Q3486,$R3486&lt;$B$6),$R3486+1,AND(NOT($L3486),$R3486&gt;0),0,TRUE,$R3486)</f>
        <v>0</v>
      </c>
      <c r="S3487" s="1" cm="1">
        <f t="array" ref="S3487">_xlfn.IFS(AND(Q3486,I3486&gt;$B$8),S3486+$B$8,AND(Q3486,I3486&lt;=$B$8),S3486+I3486,TRUE,$S3486)</f>
        <v>134</v>
      </c>
      <c r="T3487" s="1">
        <f t="shared" si="214"/>
        <v>12060</v>
      </c>
      <c r="U3487" s="17">
        <f t="shared" si="215"/>
        <v>207.69230769230771</v>
      </c>
      <c r="V3487" s="47" cm="1">
        <f t="array" ref="V3487">_xlfn.IFS($B$6=1,S3487*$B$10,AND(R3486=0,R3487&gt;=1,I3487&gt;=$B$6*$B$8-1),V3486+$B$6*$B$10*$B$8,AND(R3486=0,R3487&gt;=1,I3487&lt;$B$6*$B$8-1),V3486+I3486*$B$10,TRUE,V3486)</f>
        <v>13400</v>
      </c>
      <c r="W3487" s="17">
        <f t="shared" si="216"/>
        <v>230.76923076923077</v>
      </c>
    </row>
    <row r="3488" spans="7:23" x14ac:dyDescent="0.25">
      <c r="G3488" s="15">
        <v>3486</v>
      </c>
      <c r="H3488" s="1">
        <f t="shared" si="213"/>
        <v>58.083333333333336</v>
      </c>
      <c r="I3488" s="15" cm="1">
        <f t="array" ref="I3488">_xlfn.IFS(J3487&gt;=$C$13-$B$26,MINA(I3487+$B$13-S3488+S3487,$B$11),I3487=$B$11,MINA(I3487-S3488+S3487,$B$11),TRUE,MAXA(I3487-S3488+S3487,0))</f>
        <v>0</v>
      </c>
      <c r="J3488" s="1" cm="1">
        <f t="array" ref="J3488">_xlfn.IFS(J3487&gt;=$C$13-$B$26,0,I3487&lt;$B$11,J3487+$B$26,TRUE,0)</f>
        <v>1.0500000000000012</v>
      </c>
      <c r="K3488" s="3" cm="1">
        <f t="array" ref="K3488">_xlfn.IFS(AND(NOT($K3487=0),$L3487),0,NOT($L3487),$K3487+$B$26,TRUE,$K3487)</f>
        <v>0.80000000000000082</v>
      </c>
      <c r="L3488" s="3" t="b" cm="1">
        <f t="array" ref="L3488">_xlfn.IFS(AND($I3488&gt;0,$K3488&gt;=$C$5-$B$26),TRUE,$R3488&gt;=$B$6,FALSE,$I3488=0,FALSE,TRUE,$L3487)</f>
        <v>0</v>
      </c>
      <c r="M3488" s="3" t="b" cm="1">
        <f t="array" ref="M3488">_xlfn.IFS($N3488&gt;=$B$4-$B$26,FALSE,AND($I3488&gt;0,$K3488&gt;=$B$5-$B$26),TRUE,AND($L3488,NOT($M3487)),FALSE,$M3487,TRUE,TRUE,FALSE)</f>
        <v>0</v>
      </c>
      <c r="N3488" s="3" cm="1">
        <f t="array" ref="N3488">_xlfn.IFS($M3487,$N3487+$B$26,NOT($M3487),0,TRUE,$M3487)</f>
        <v>0</v>
      </c>
      <c r="O3488" s="3" t="b" cm="1">
        <f t="array" ref="O3488">_xlfn.IFS($M3488,FALSE,AND($L3488,NOT($M3488),$R3488&lt;$B$6,$I3488&gt;0),TRUE,TRUE,FALSE)</f>
        <v>0</v>
      </c>
      <c r="P3488" s="3" cm="1">
        <f t="array" ref="P3488">_xlfn.IFS($P3487&gt;=$C$7-$B$26,0,$O3487,$P3487+$B$26,TRUE,0)</f>
        <v>0</v>
      </c>
      <c r="Q3488" s="3" t="b" cm="1">
        <f t="array" ref="Q3488">_xlfn.IFS(AND($L3488,NOT($M3488),NOT($O3488)),TRUE,$R3488&gt;=$B$6,FALSE,AND($L3488,NOT($M3488),$O3488,$P3488=0),TRUE,TRUE,FALSE)</f>
        <v>0</v>
      </c>
      <c r="R3488" s="3" cm="1">
        <f t="array" ref="R3488">_xlfn.IFS(AND($Q3487,$R3487&lt;$B$6),$R3487+1,AND(NOT($L3487),$R3487&gt;0),0,TRUE,$R3487)</f>
        <v>0</v>
      </c>
      <c r="S3488" s="1" cm="1">
        <f t="array" ref="S3488">_xlfn.IFS(AND(Q3487,I3487&gt;$B$8),S3487+$B$8,AND(Q3487,I3487&lt;=$B$8),S3487+I3487,TRUE,$S3487)</f>
        <v>134</v>
      </c>
      <c r="T3488" s="1">
        <f t="shared" si="214"/>
        <v>12060</v>
      </c>
      <c r="U3488" s="17">
        <f t="shared" si="215"/>
        <v>207.63271162123385</v>
      </c>
      <c r="V3488" s="47" cm="1">
        <f t="array" ref="V3488">_xlfn.IFS($B$6=1,S3488*$B$10,AND(R3487=0,R3488&gt;=1,I3488&gt;=$B$6*$B$8-1),V3487+$B$6*$B$10*$B$8,AND(R3487=0,R3488&gt;=1,I3488&lt;$B$6*$B$8-1),V3487+I3487*$B$10,TRUE,V3487)</f>
        <v>13400</v>
      </c>
      <c r="W3488" s="17">
        <f t="shared" si="216"/>
        <v>230.70301291248205</v>
      </c>
    </row>
    <row r="3489" spans="7:23" x14ac:dyDescent="0.25">
      <c r="G3489" s="15">
        <v>3487</v>
      </c>
      <c r="H3489" s="1">
        <f t="shared" si="213"/>
        <v>58.1</v>
      </c>
      <c r="I3489" s="15" cm="1">
        <f t="array" ref="I3489">_xlfn.IFS(J3488&gt;=$C$13-$B$26,MINA(I3488+$B$13-S3489+S3488,$B$11),I3488=$B$11,MINA(I3488-S3489+S3488,$B$11),TRUE,MAXA(I3488-S3489+S3488,0))</f>
        <v>0</v>
      </c>
      <c r="J3489" s="1" cm="1">
        <f t="array" ref="J3489">_xlfn.IFS(J3488&gt;=$C$13-$B$26,0,I3488&lt;$B$11,J3488+$B$26,TRUE,0)</f>
        <v>1.0666666666666678</v>
      </c>
      <c r="K3489" s="3" cm="1">
        <f t="array" ref="K3489">_xlfn.IFS(AND(NOT($K3488=0),$L3488),0,NOT($L3488),$K3488+$B$26,TRUE,$K3488)</f>
        <v>0.81666666666666754</v>
      </c>
      <c r="L3489" s="3" t="b" cm="1">
        <f t="array" ref="L3489">_xlfn.IFS(AND($I3489&gt;0,$K3489&gt;=$C$5-$B$26),TRUE,$R3489&gt;=$B$6,FALSE,$I3489=0,FALSE,TRUE,$L3488)</f>
        <v>0</v>
      </c>
      <c r="M3489" s="3" t="b" cm="1">
        <f t="array" ref="M3489">_xlfn.IFS($N3489&gt;=$B$4-$B$26,FALSE,AND($I3489&gt;0,$K3489&gt;=$B$5-$B$26),TRUE,AND($L3489,NOT($M3488)),FALSE,$M3488,TRUE,TRUE,FALSE)</f>
        <v>0</v>
      </c>
      <c r="N3489" s="3" cm="1">
        <f t="array" ref="N3489">_xlfn.IFS($M3488,$N3488+$B$26,NOT($M3488),0,TRUE,$M3488)</f>
        <v>0</v>
      </c>
      <c r="O3489" s="3" t="b" cm="1">
        <f t="array" ref="O3489">_xlfn.IFS($M3489,FALSE,AND($L3489,NOT($M3489),$R3489&lt;$B$6,$I3489&gt;0),TRUE,TRUE,FALSE)</f>
        <v>0</v>
      </c>
      <c r="P3489" s="3" cm="1">
        <f t="array" ref="P3489">_xlfn.IFS($P3488&gt;=$C$7-$B$26,0,$O3488,$P3488+$B$26,TRUE,0)</f>
        <v>0</v>
      </c>
      <c r="Q3489" s="3" t="b" cm="1">
        <f t="array" ref="Q3489">_xlfn.IFS(AND($L3489,NOT($M3489),NOT($O3489)),TRUE,$R3489&gt;=$B$6,FALSE,AND($L3489,NOT($M3489),$O3489,$P3489=0),TRUE,TRUE,FALSE)</f>
        <v>0</v>
      </c>
      <c r="R3489" s="3" cm="1">
        <f t="array" ref="R3489">_xlfn.IFS(AND($Q3488,$R3488&lt;$B$6),$R3488+1,AND(NOT($L3488),$R3488&gt;0),0,TRUE,$R3488)</f>
        <v>0</v>
      </c>
      <c r="S3489" s="1" cm="1">
        <f t="array" ref="S3489">_xlfn.IFS(AND(Q3488,I3488&gt;$B$8),S3488+$B$8,AND(Q3488,I3488&lt;=$B$8),S3488+I3488,TRUE,$S3488)</f>
        <v>134</v>
      </c>
      <c r="T3489" s="1">
        <f t="shared" si="214"/>
        <v>12060</v>
      </c>
      <c r="U3489" s="17">
        <f t="shared" si="215"/>
        <v>207.57314974182444</v>
      </c>
      <c r="V3489" s="47" cm="1">
        <f t="array" ref="V3489">_xlfn.IFS($B$6=1,S3489*$B$10,AND(R3488=0,R3489&gt;=1,I3489&gt;=$B$6*$B$8-1),V3488+$B$6*$B$10*$B$8,AND(R3488=0,R3489&gt;=1,I3489&lt;$B$6*$B$8-1),V3488+I3488*$B$10,TRUE,V3488)</f>
        <v>13400</v>
      </c>
      <c r="W3489" s="17">
        <f t="shared" si="216"/>
        <v>230.63683304647159</v>
      </c>
    </row>
    <row r="3490" spans="7:23" x14ac:dyDescent="0.25">
      <c r="G3490" s="15">
        <v>3488</v>
      </c>
      <c r="H3490" s="1">
        <f t="shared" si="213"/>
        <v>58.116666666666667</v>
      </c>
      <c r="I3490" s="15" cm="1">
        <f t="array" ref="I3490">_xlfn.IFS(J3489&gt;=$C$13-$B$26,MINA(I3489+$B$13-S3490+S3489,$B$11),I3489=$B$11,MINA(I3489-S3490+S3489,$B$11),TRUE,MAXA(I3489-S3490+S3489,0))</f>
        <v>0</v>
      </c>
      <c r="J3490" s="1" cm="1">
        <f t="array" ref="J3490">_xlfn.IFS(J3489&gt;=$C$13-$B$26,0,I3489&lt;$B$11,J3489+$B$26,TRUE,0)</f>
        <v>1.0833333333333344</v>
      </c>
      <c r="K3490" s="3" cm="1">
        <f t="array" ref="K3490">_xlfn.IFS(AND(NOT($K3489=0),$L3489),0,NOT($L3489),$K3489+$B$26,TRUE,$K3489)</f>
        <v>0.83333333333333426</v>
      </c>
      <c r="L3490" s="3" t="b" cm="1">
        <f t="array" ref="L3490">_xlfn.IFS(AND($I3490&gt;0,$K3490&gt;=$C$5-$B$26),TRUE,$R3490&gt;=$B$6,FALSE,$I3490=0,FALSE,TRUE,$L3489)</f>
        <v>0</v>
      </c>
      <c r="M3490" s="3" t="b" cm="1">
        <f t="array" ref="M3490">_xlfn.IFS($N3490&gt;=$B$4-$B$26,FALSE,AND($I3490&gt;0,$K3490&gt;=$B$5-$B$26),TRUE,AND($L3490,NOT($M3489)),FALSE,$M3489,TRUE,TRUE,FALSE)</f>
        <v>0</v>
      </c>
      <c r="N3490" s="3" cm="1">
        <f t="array" ref="N3490">_xlfn.IFS($M3489,$N3489+$B$26,NOT($M3489),0,TRUE,$M3489)</f>
        <v>0</v>
      </c>
      <c r="O3490" s="3" t="b" cm="1">
        <f t="array" ref="O3490">_xlfn.IFS($M3490,FALSE,AND($L3490,NOT($M3490),$R3490&lt;$B$6,$I3490&gt;0),TRUE,TRUE,FALSE)</f>
        <v>0</v>
      </c>
      <c r="P3490" s="3" cm="1">
        <f t="array" ref="P3490">_xlfn.IFS($P3489&gt;=$C$7-$B$26,0,$O3489,$P3489+$B$26,TRUE,0)</f>
        <v>0</v>
      </c>
      <c r="Q3490" s="3" t="b" cm="1">
        <f t="array" ref="Q3490">_xlfn.IFS(AND($L3490,NOT($M3490),NOT($O3490)),TRUE,$R3490&gt;=$B$6,FALSE,AND($L3490,NOT($M3490),$O3490,$P3490=0),TRUE,TRUE,FALSE)</f>
        <v>0</v>
      </c>
      <c r="R3490" s="3" cm="1">
        <f t="array" ref="R3490">_xlfn.IFS(AND($Q3489,$R3489&lt;$B$6),$R3489+1,AND(NOT($L3489),$R3489&gt;0),0,TRUE,$R3489)</f>
        <v>0</v>
      </c>
      <c r="S3490" s="1" cm="1">
        <f t="array" ref="S3490">_xlfn.IFS(AND(Q3489,I3489&gt;$B$8),S3489+$B$8,AND(Q3489,I3489&lt;=$B$8),S3489+I3489,TRUE,$S3489)</f>
        <v>134</v>
      </c>
      <c r="T3490" s="1">
        <f t="shared" si="214"/>
        <v>12060</v>
      </c>
      <c r="U3490" s="17">
        <f t="shared" si="215"/>
        <v>207.51362202466302</v>
      </c>
      <c r="V3490" s="47" cm="1">
        <f t="array" ref="V3490">_xlfn.IFS($B$6=1,S3490*$B$10,AND(R3489=0,R3490&gt;=1,I3490&gt;=$B$6*$B$8-1),V3489+$B$6*$B$10*$B$8,AND(R3489=0,R3490&gt;=1,I3490&lt;$B$6*$B$8-1),V3489+I3489*$B$10,TRUE,V3489)</f>
        <v>13400</v>
      </c>
      <c r="W3490" s="17">
        <f t="shared" si="216"/>
        <v>230.57069113851449</v>
      </c>
    </row>
    <row r="3491" spans="7:23" x14ac:dyDescent="0.25">
      <c r="G3491" s="15">
        <v>3489</v>
      </c>
      <c r="H3491" s="1">
        <f t="shared" si="213"/>
        <v>58.133333333333333</v>
      </c>
      <c r="I3491" s="15" cm="1">
        <f t="array" ref="I3491">_xlfn.IFS(J3490&gt;=$C$13-$B$26,MINA(I3490+$B$13-S3491+S3490,$B$11),I3490=$B$11,MINA(I3490-S3491+S3490,$B$11),TRUE,MAXA(I3490-S3491+S3490,0))</f>
        <v>0</v>
      </c>
      <c r="J3491" s="1" cm="1">
        <f t="array" ref="J3491">_xlfn.IFS(J3490&gt;=$C$13-$B$26,0,I3490&lt;$B$11,J3490+$B$26,TRUE,0)</f>
        <v>1.100000000000001</v>
      </c>
      <c r="K3491" s="3" cm="1">
        <f t="array" ref="K3491">_xlfn.IFS(AND(NOT($K3490=0),$L3490),0,NOT($L3490),$K3490+$B$26,TRUE,$K3490)</f>
        <v>0.85000000000000098</v>
      </c>
      <c r="L3491" s="3" t="b" cm="1">
        <f t="array" ref="L3491">_xlfn.IFS(AND($I3491&gt;0,$K3491&gt;=$C$5-$B$26),TRUE,$R3491&gt;=$B$6,FALSE,$I3491=0,FALSE,TRUE,$L3490)</f>
        <v>0</v>
      </c>
      <c r="M3491" s="3" t="b" cm="1">
        <f t="array" ref="M3491">_xlfn.IFS($N3491&gt;=$B$4-$B$26,FALSE,AND($I3491&gt;0,$K3491&gt;=$B$5-$B$26),TRUE,AND($L3491,NOT($M3490)),FALSE,$M3490,TRUE,TRUE,FALSE)</f>
        <v>0</v>
      </c>
      <c r="N3491" s="3" cm="1">
        <f t="array" ref="N3491">_xlfn.IFS($M3490,$N3490+$B$26,NOT($M3490),0,TRUE,$M3490)</f>
        <v>0</v>
      </c>
      <c r="O3491" s="3" t="b" cm="1">
        <f t="array" ref="O3491">_xlfn.IFS($M3491,FALSE,AND($L3491,NOT($M3491),$R3491&lt;$B$6,$I3491&gt;0),TRUE,TRUE,FALSE)</f>
        <v>0</v>
      </c>
      <c r="P3491" s="3" cm="1">
        <f t="array" ref="P3491">_xlfn.IFS($P3490&gt;=$C$7-$B$26,0,$O3490,$P3490+$B$26,TRUE,0)</f>
        <v>0</v>
      </c>
      <c r="Q3491" s="3" t="b" cm="1">
        <f t="array" ref="Q3491">_xlfn.IFS(AND($L3491,NOT($M3491),NOT($O3491)),TRUE,$R3491&gt;=$B$6,FALSE,AND($L3491,NOT($M3491),$O3491,$P3491=0),TRUE,TRUE,FALSE)</f>
        <v>0</v>
      </c>
      <c r="R3491" s="3" cm="1">
        <f t="array" ref="R3491">_xlfn.IFS(AND($Q3490,$R3490&lt;$B$6),$R3490+1,AND(NOT($L3490),$R3490&gt;0),0,TRUE,$R3490)</f>
        <v>0</v>
      </c>
      <c r="S3491" s="1" cm="1">
        <f t="array" ref="S3491">_xlfn.IFS(AND(Q3490,I3490&gt;$B$8),S3490+$B$8,AND(Q3490,I3490&lt;=$B$8),S3490+I3490,TRUE,$S3490)</f>
        <v>134</v>
      </c>
      <c r="T3491" s="1">
        <f t="shared" si="214"/>
        <v>12060</v>
      </c>
      <c r="U3491" s="17">
        <f t="shared" si="215"/>
        <v>207.45412844036699</v>
      </c>
      <c r="V3491" s="47" cm="1">
        <f t="array" ref="V3491">_xlfn.IFS($B$6=1,S3491*$B$10,AND(R3490=0,R3491&gt;=1,I3491&gt;=$B$6*$B$8-1),V3490+$B$6*$B$10*$B$8,AND(R3490=0,R3491&gt;=1,I3491&lt;$B$6*$B$8-1),V3490+I3490*$B$10,TRUE,V3490)</f>
        <v>13400</v>
      </c>
      <c r="W3491" s="17">
        <f t="shared" si="216"/>
        <v>230.50458715596329</v>
      </c>
    </row>
    <row r="3492" spans="7:23" x14ac:dyDescent="0.25">
      <c r="G3492" s="15">
        <v>3490</v>
      </c>
      <c r="H3492" s="1">
        <f t="shared" si="213"/>
        <v>58.15</v>
      </c>
      <c r="I3492" s="15" cm="1">
        <f t="array" ref="I3492">_xlfn.IFS(J3491&gt;=$C$13-$B$26,MINA(I3491+$B$13-S3492+S3491,$B$11),I3491=$B$11,MINA(I3491-S3492+S3491,$B$11),TRUE,MAXA(I3491-S3492+S3491,0))</f>
        <v>0</v>
      </c>
      <c r="J3492" s="1" cm="1">
        <f t="array" ref="J3492">_xlfn.IFS(J3491&gt;=$C$13-$B$26,0,I3491&lt;$B$11,J3491+$B$26,TRUE,0)</f>
        <v>1.1166666666666676</v>
      </c>
      <c r="K3492" s="3" cm="1">
        <f t="array" ref="K3492">_xlfn.IFS(AND(NOT($K3491=0),$L3491),0,NOT($L3491),$K3491+$B$26,TRUE,$K3491)</f>
        <v>0.8666666666666677</v>
      </c>
      <c r="L3492" s="3" t="b" cm="1">
        <f t="array" ref="L3492">_xlfn.IFS(AND($I3492&gt;0,$K3492&gt;=$C$5-$B$26),TRUE,$R3492&gt;=$B$6,FALSE,$I3492=0,FALSE,TRUE,$L3491)</f>
        <v>0</v>
      </c>
      <c r="M3492" s="3" t="b" cm="1">
        <f t="array" ref="M3492">_xlfn.IFS($N3492&gt;=$B$4-$B$26,FALSE,AND($I3492&gt;0,$K3492&gt;=$B$5-$B$26),TRUE,AND($L3492,NOT($M3491)),FALSE,$M3491,TRUE,TRUE,FALSE)</f>
        <v>0</v>
      </c>
      <c r="N3492" s="3" cm="1">
        <f t="array" ref="N3492">_xlfn.IFS($M3491,$N3491+$B$26,NOT($M3491),0,TRUE,$M3491)</f>
        <v>0</v>
      </c>
      <c r="O3492" s="3" t="b" cm="1">
        <f t="array" ref="O3492">_xlfn.IFS($M3492,FALSE,AND($L3492,NOT($M3492),$R3492&lt;$B$6,$I3492&gt;0),TRUE,TRUE,FALSE)</f>
        <v>0</v>
      </c>
      <c r="P3492" s="3" cm="1">
        <f t="array" ref="P3492">_xlfn.IFS($P3491&gt;=$C$7-$B$26,0,$O3491,$P3491+$B$26,TRUE,0)</f>
        <v>0</v>
      </c>
      <c r="Q3492" s="3" t="b" cm="1">
        <f t="array" ref="Q3492">_xlfn.IFS(AND($L3492,NOT($M3492),NOT($O3492)),TRUE,$R3492&gt;=$B$6,FALSE,AND($L3492,NOT($M3492),$O3492,$P3492=0),TRUE,TRUE,FALSE)</f>
        <v>0</v>
      </c>
      <c r="R3492" s="3" cm="1">
        <f t="array" ref="R3492">_xlfn.IFS(AND($Q3491,$R3491&lt;$B$6),$R3491+1,AND(NOT($L3491),$R3491&gt;0),0,TRUE,$R3491)</f>
        <v>0</v>
      </c>
      <c r="S3492" s="1" cm="1">
        <f t="array" ref="S3492">_xlfn.IFS(AND(Q3491,I3491&gt;$B$8),S3491+$B$8,AND(Q3491,I3491&lt;=$B$8),S3491+I3491,TRUE,$S3491)</f>
        <v>134</v>
      </c>
      <c r="T3492" s="1">
        <f t="shared" si="214"/>
        <v>12060</v>
      </c>
      <c r="U3492" s="17">
        <f t="shared" si="215"/>
        <v>207.39466895958728</v>
      </c>
      <c r="V3492" s="47" cm="1">
        <f t="array" ref="V3492">_xlfn.IFS($B$6=1,S3492*$B$10,AND(R3491=0,R3492&gt;=1,I3492&gt;=$B$6*$B$8-1),V3491+$B$6*$B$10*$B$8,AND(R3491=0,R3492&gt;=1,I3492&lt;$B$6*$B$8-1),V3491+I3491*$B$10,TRUE,V3491)</f>
        <v>13400</v>
      </c>
      <c r="W3492" s="17">
        <f t="shared" si="216"/>
        <v>230.4385210662081</v>
      </c>
    </row>
    <row r="3493" spans="7:23" x14ac:dyDescent="0.25">
      <c r="G3493" s="15">
        <v>3491</v>
      </c>
      <c r="H3493" s="1">
        <f t="shared" si="213"/>
        <v>58.166666666666664</v>
      </c>
      <c r="I3493" s="15" cm="1">
        <f t="array" ref="I3493">_xlfn.IFS(J3492&gt;=$C$13-$B$26,MINA(I3492+$B$13-S3493+S3492,$B$11),I3492=$B$11,MINA(I3492-S3493+S3492,$B$11),TRUE,MAXA(I3492-S3493+S3492,0))</f>
        <v>0</v>
      </c>
      <c r="J3493" s="1" cm="1">
        <f t="array" ref="J3493">_xlfn.IFS(J3492&gt;=$C$13-$B$26,0,I3492&lt;$B$11,J3492+$B$26,TRUE,0)</f>
        <v>1.1333333333333342</v>
      </c>
      <c r="K3493" s="3" cm="1">
        <f t="array" ref="K3493">_xlfn.IFS(AND(NOT($K3492=0),$L3492),0,NOT($L3492),$K3492+$B$26,TRUE,$K3492)</f>
        <v>0.88333333333333441</v>
      </c>
      <c r="L3493" s="3" t="b" cm="1">
        <f t="array" ref="L3493">_xlfn.IFS(AND($I3493&gt;0,$K3493&gt;=$C$5-$B$26),TRUE,$R3493&gt;=$B$6,FALSE,$I3493=0,FALSE,TRUE,$L3492)</f>
        <v>0</v>
      </c>
      <c r="M3493" s="3" t="b" cm="1">
        <f t="array" ref="M3493">_xlfn.IFS($N3493&gt;=$B$4-$B$26,FALSE,AND($I3493&gt;0,$K3493&gt;=$B$5-$B$26),TRUE,AND($L3493,NOT($M3492)),FALSE,$M3492,TRUE,TRUE,FALSE)</f>
        <v>0</v>
      </c>
      <c r="N3493" s="3" cm="1">
        <f t="array" ref="N3493">_xlfn.IFS($M3492,$N3492+$B$26,NOT($M3492),0,TRUE,$M3492)</f>
        <v>0</v>
      </c>
      <c r="O3493" s="3" t="b" cm="1">
        <f t="array" ref="O3493">_xlfn.IFS($M3493,FALSE,AND($L3493,NOT($M3493),$R3493&lt;$B$6,$I3493&gt;0),TRUE,TRUE,FALSE)</f>
        <v>0</v>
      </c>
      <c r="P3493" s="3" cm="1">
        <f t="array" ref="P3493">_xlfn.IFS($P3492&gt;=$C$7-$B$26,0,$O3492,$P3492+$B$26,TRUE,0)</f>
        <v>0</v>
      </c>
      <c r="Q3493" s="3" t="b" cm="1">
        <f t="array" ref="Q3493">_xlfn.IFS(AND($L3493,NOT($M3493),NOT($O3493)),TRUE,$R3493&gt;=$B$6,FALSE,AND($L3493,NOT($M3493),$O3493,$P3493=0),TRUE,TRUE,FALSE)</f>
        <v>0</v>
      </c>
      <c r="R3493" s="3" cm="1">
        <f t="array" ref="R3493">_xlfn.IFS(AND($Q3492,$R3492&lt;$B$6),$R3492+1,AND(NOT($L3492),$R3492&gt;0),0,TRUE,$R3492)</f>
        <v>0</v>
      </c>
      <c r="S3493" s="1" cm="1">
        <f t="array" ref="S3493">_xlfn.IFS(AND(Q3492,I3492&gt;$B$8),S3492+$B$8,AND(Q3492,I3492&lt;=$B$8),S3492+I3492,TRUE,$S3492)</f>
        <v>134</v>
      </c>
      <c r="T3493" s="1">
        <f t="shared" si="214"/>
        <v>12060</v>
      </c>
      <c r="U3493" s="17">
        <f t="shared" si="215"/>
        <v>207.33524355300861</v>
      </c>
      <c r="V3493" s="47" cm="1">
        <f t="array" ref="V3493">_xlfn.IFS($B$6=1,S3493*$B$10,AND(R3492=0,R3493&gt;=1,I3493&gt;=$B$6*$B$8-1),V3492+$B$6*$B$10*$B$8,AND(R3492=0,R3493&gt;=1,I3493&lt;$B$6*$B$8-1),V3492+I3492*$B$10,TRUE,V3492)</f>
        <v>13400</v>
      </c>
      <c r="W3493" s="17">
        <f t="shared" si="216"/>
        <v>230.37249283667623</v>
      </c>
    </row>
    <row r="3494" spans="7:23" x14ac:dyDescent="0.25">
      <c r="G3494" s="15">
        <v>3492</v>
      </c>
      <c r="H3494" s="1">
        <f t="shared" si="213"/>
        <v>58.18333333333333</v>
      </c>
      <c r="I3494" s="15" cm="1">
        <f t="array" ref="I3494">_xlfn.IFS(J3493&gt;=$C$13-$B$26,MINA(I3493+$B$13-S3494+S3493,$B$11),I3493=$B$11,MINA(I3493-S3494+S3493,$B$11),TRUE,MAXA(I3493-S3494+S3493,0))</f>
        <v>0</v>
      </c>
      <c r="J3494" s="1" cm="1">
        <f t="array" ref="J3494">_xlfn.IFS(J3493&gt;=$C$13-$B$26,0,I3493&lt;$B$11,J3493+$B$26,TRUE,0)</f>
        <v>1.1500000000000008</v>
      </c>
      <c r="K3494" s="3" cm="1">
        <f t="array" ref="K3494">_xlfn.IFS(AND(NOT($K3493=0),$L3493),0,NOT($L3493),$K3493+$B$26,TRUE,$K3493)</f>
        <v>0.90000000000000113</v>
      </c>
      <c r="L3494" s="3" t="b" cm="1">
        <f t="array" ref="L3494">_xlfn.IFS(AND($I3494&gt;0,$K3494&gt;=$C$5-$B$26),TRUE,$R3494&gt;=$B$6,FALSE,$I3494=0,FALSE,TRUE,$L3493)</f>
        <v>0</v>
      </c>
      <c r="M3494" s="3" t="b" cm="1">
        <f t="array" ref="M3494">_xlfn.IFS($N3494&gt;=$B$4-$B$26,FALSE,AND($I3494&gt;0,$K3494&gt;=$B$5-$B$26),TRUE,AND($L3494,NOT($M3493)),FALSE,$M3493,TRUE,TRUE,FALSE)</f>
        <v>0</v>
      </c>
      <c r="N3494" s="3" cm="1">
        <f t="array" ref="N3494">_xlfn.IFS($M3493,$N3493+$B$26,NOT($M3493),0,TRUE,$M3493)</f>
        <v>0</v>
      </c>
      <c r="O3494" s="3" t="b" cm="1">
        <f t="array" ref="O3494">_xlfn.IFS($M3494,FALSE,AND($L3494,NOT($M3494),$R3494&lt;$B$6,$I3494&gt;0),TRUE,TRUE,FALSE)</f>
        <v>0</v>
      </c>
      <c r="P3494" s="3" cm="1">
        <f t="array" ref="P3494">_xlfn.IFS($P3493&gt;=$C$7-$B$26,0,$O3493,$P3493+$B$26,TRUE,0)</f>
        <v>0</v>
      </c>
      <c r="Q3494" s="3" t="b" cm="1">
        <f t="array" ref="Q3494">_xlfn.IFS(AND($L3494,NOT($M3494),NOT($O3494)),TRUE,$R3494&gt;=$B$6,FALSE,AND($L3494,NOT($M3494),$O3494,$P3494=0),TRUE,TRUE,FALSE)</f>
        <v>0</v>
      </c>
      <c r="R3494" s="3" cm="1">
        <f t="array" ref="R3494">_xlfn.IFS(AND($Q3493,$R3493&lt;$B$6),$R3493+1,AND(NOT($L3493),$R3493&gt;0),0,TRUE,$R3493)</f>
        <v>0</v>
      </c>
      <c r="S3494" s="1" cm="1">
        <f t="array" ref="S3494">_xlfn.IFS(AND(Q3493,I3493&gt;$B$8),S3493+$B$8,AND(Q3493,I3493&lt;=$B$8),S3493+I3493,TRUE,$S3493)</f>
        <v>134</v>
      </c>
      <c r="T3494" s="1">
        <f t="shared" si="214"/>
        <v>12060</v>
      </c>
      <c r="U3494" s="17">
        <f t="shared" si="215"/>
        <v>207.2758521913492</v>
      </c>
      <c r="V3494" s="47" cm="1">
        <f t="array" ref="V3494">_xlfn.IFS($B$6=1,S3494*$B$10,AND(R3493=0,R3494&gt;=1,I3494&gt;=$B$6*$B$8-1),V3493+$B$6*$B$10*$B$8,AND(R3493=0,R3494&gt;=1,I3494&lt;$B$6*$B$8-1),V3493+I3493*$B$10,TRUE,V3493)</f>
        <v>13400</v>
      </c>
      <c r="W3494" s="17">
        <f t="shared" si="216"/>
        <v>230.30650243483245</v>
      </c>
    </row>
    <row r="3495" spans="7:23" x14ac:dyDescent="0.25">
      <c r="G3495" s="15">
        <v>3493</v>
      </c>
      <c r="H3495" s="1">
        <f t="shared" si="213"/>
        <v>58.199999999999996</v>
      </c>
      <c r="I3495" s="15" cm="1">
        <f t="array" ref="I3495">_xlfn.IFS(J3494&gt;=$C$13-$B$26,MINA(I3494+$B$13-S3495+S3494,$B$11),I3494=$B$11,MINA(I3494-S3495+S3494,$B$11),TRUE,MAXA(I3494-S3495+S3494,0))</f>
        <v>0</v>
      </c>
      <c r="J3495" s="1" cm="1">
        <f t="array" ref="J3495">_xlfn.IFS(J3494&gt;=$C$13-$B$26,0,I3494&lt;$B$11,J3494+$B$26,TRUE,0)</f>
        <v>1.1666666666666674</v>
      </c>
      <c r="K3495" s="3" cm="1">
        <f t="array" ref="K3495">_xlfn.IFS(AND(NOT($K3494=0),$L3494),0,NOT($L3494),$K3494+$B$26,TRUE,$K3494)</f>
        <v>0.91666666666666785</v>
      </c>
      <c r="L3495" s="3" t="b" cm="1">
        <f t="array" ref="L3495">_xlfn.IFS(AND($I3495&gt;0,$K3495&gt;=$C$5-$B$26),TRUE,$R3495&gt;=$B$6,FALSE,$I3495=0,FALSE,TRUE,$L3494)</f>
        <v>0</v>
      </c>
      <c r="M3495" s="3" t="b" cm="1">
        <f t="array" ref="M3495">_xlfn.IFS($N3495&gt;=$B$4-$B$26,FALSE,AND($I3495&gt;0,$K3495&gt;=$B$5-$B$26),TRUE,AND($L3495,NOT($M3494)),FALSE,$M3494,TRUE,TRUE,FALSE)</f>
        <v>0</v>
      </c>
      <c r="N3495" s="3" cm="1">
        <f t="array" ref="N3495">_xlfn.IFS($M3494,$N3494+$B$26,NOT($M3494),0,TRUE,$M3494)</f>
        <v>0</v>
      </c>
      <c r="O3495" s="3" t="b" cm="1">
        <f t="array" ref="O3495">_xlfn.IFS($M3495,FALSE,AND($L3495,NOT($M3495),$R3495&lt;$B$6,$I3495&gt;0),TRUE,TRUE,FALSE)</f>
        <v>0</v>
      </c>
      <c r="P3495" s="3" cm="1">
        <f t="array" ref="P3495">_xlfn.IFS($P3494&gt;=$C$7-$B$26,0,$O3494,$P3494+$B$26,TRUE,0)</f>
        <v>0</v>
      </c>
      <c r="Q3495" s="3" t="b" cm="1">
        <f t="array" ref="Q3495">_xlfn.IFS(AND($L3495,NOT($M3495),NOT($O3495)),TRUE,$R3495&gt;=$B$6,FALSE,AND($L3495,NOT($M3495),$O3495,$P3495=0),TRUE,TRUE,FALSE)</f>
        <v>0</v>
      </c>
      <c r="R3495" s="3" cm="1">
        <f t="array" ref="R3495">_xlfn.IFS(AND($Q3494,$R3494&lt;$B$6),$R3494+1,AND(NOT($L3494),$R3494&gt;0),0,TRUE,$R3494)</f>
        <v>0</v>
      </c>
      <c r="S3495" s="1" cm="1">
        <f t="array" ref="S3495">_xlfn.IFS(AND(Q3494,I3494&gt;$B$8),S3494+$B$8,AND(Q3494,I3494&lt;=$B$8),S3494+I3494,TRUE,$S3494)</f>
        <v>134</v>
      </c>
      <c r="T3495" s="1">
        <f t="shared" si="214"/>
        <v>12060</v>
      </c>
      <c r="U3495" s="17">
        <f t="shared" si="215"/>
        <v>207.21649484536084</v>
      </c>
      <c r="V3495" s="47" cm="1">
        <f t="array" ref="V3495">_xlfn.IFS($B$6=1,S3495*$B$10,AND(R3494=0,R3495&gt;=1,I3495&gt;=$B$6*$B$8-1),V3494+$B$6*$B$10*$B$8,AND(R3494=0,R3495&gt;=1,I3495&lt;$B$6*$B$8-1),V3494+I3494*$B$10,TRUE,V3494)</f>
        <v>13400</v>
      </c>
      <c r="W3495" s="17">
        <f t="shared" si="216"/>
        <v>230.2405498281787</v>
      </c>
    </row>
    <row r="3496" spans="7:23" x14ac:dyDescent="0.25">
      <c r="G3496" s="15">
        <v>3494</v>
      </c>
      <c r="H3496" s="1">
        <f t="shared" si="213"/>
        <v>58.216666666666669</v>
      </c>
      <c r="I3496" s="15" cm="1">
        <f t="array" ref="I3496">_xlfn.IFS(J3495&gt;=$C$13-$B$26,MINA(I3495+$B$13-S3496+S3495,$B$11),I3495=$B$11,MINA(I3495-S3496+S3495,$B$11),TRUE,MAXA(I3495-S3496+S3495,0))</f>
        <v>0</v>
      </c>
      <c r="J3496" s="1" cm="1">
        <f t="array" ref="J3496">_xlfn.IFS(J3495&gt;=$C$13-$B$26,0,I3495&lt;$B$11,J3495+$B$26,TRUE,0)</f>
        <v>1.183333333333334</v>
      </c>
      <c r="K3496" s="3" cm="1">
        <f t="array" ref="K3496">_xlfn.IFS(AND(NOT($K3495=0),$L3495),0,NOT($L3495),$K3495+$B$26,TRUE,$K3495)</f>
        <v>0.93333333333333457</v>
      </c>
      <c r="L3496" s="3" t="b" cm="1">
        <f t="array" ref="L3496">_xlfn.IFS(AND($I3496&gt;0,$K3496&gt;=$C$5-$B$26),TRUE,$R3496&gt;=$B$6,FALSE,$I3496=0,FALSE,TRUE,$L3495)</f>
        <v>0</v>
      </c>
      <c r="M3496" s="3" t="b" cm="1">
        <f t="array" ref="M3496">_xlfn.IFS($N3496&gt;=$B$4-$B$26,FALSE,AND($I3496&gt;0,$K3496&gt;=$B$5-$B$26),TRUE,AND($L3496,NOT($M3495)),FALSE,$M3495,TRUE,TRUE,FALSE)</f>
        <v>0</v>
      </c>
      <c r="N3496" s="3" cm="1">
        <f t="array" ref="N3496">_xlfn.IFS($M3495,$N3495+$B$26,NOT($M3495),0,TRUE,$M3495)</f>
        <v>0</v>
      </c>
      <c r="O3496" s="3" t="b" cm="1">
        <f t="array" ref="O3496">_xlfn.IFS($M3496,FALSE,AND($L3496,NOT($M3496),$R3496&lt;$B$6,$I3496&gt;0),TRUE,TRUE,FALSE)</f>
        <v>0</v>
      </c>
      <c r="P3496" s="3" cm="1">
        <f t="array" ref="P3496">_xlfn.IFS($P3495&gt;=$C$7-$B$26,0,$O3495,$P3495+$B$26,TRUE,0)</f>
        <v>0</v>
      </c>
      <c r="Q3496" s="3" t="b" cm="1">
        <f t="array" ref="Q3496">_xlfn.IFS(AND($L3496,NOT($M3496),NOT($O3496)),TRUE,$R3496&gt;=$B$6,FALSE,AND($L3496,NOT($M3496),$O3496,$P3496=0),TRUE,TRUE,FALSE)</f>
        <v>0</v>
      </c>
      <c r="R3496" s="3" cm="1">
        <f t="array" ref="R3496">_xlfn.IFS(AND($Q3495,$R3495&lt;$B$6),$R3495+1,AND(NOT($L3495),$R3495&gt;0),0,TRUE,$R3495)</f>
        <v>0</v>
      </c>
      <c r="S3496" s="1" cm="1">
        <f t="array" ref="S3496">_xlfn.IFS(AND(Q3495,I3495&gt;$B$8),S3495+$B$8,AND(Q3495,I3495&lt;=$B$8),S3495+I3495,TRUE,$S3495)</f>
        <v>134</v>
      </c>
      <c r="T3496" s="1">
        <f t="shared" si="214"/>
        <v>12060</v>
      </c>
      <c r="U3496" s="17">
        <f t="shared" si="215"/>
        <v>207.1571714858288</v>
      </c>
      <c r="V3496" s="47" cm="1">
        <f t="array" ref="V3496">_xlfn.IFS($B$6=1,S3496*$B$10,AND(R3495=0,R3496&gt;=1,I3496&gt;=$B$6*$B$8-1),V3495+$B$6*$B$10*$B$8,AND(R3495=0,R3496&gt;=1,I3496&lt;$B$6*$B$8-1),V3495+I3495*$B$10,TRUE,V3495)</f>
        <v>13400</v>
      </c>
      <c r="W3496" s="17">
        <f t="shared" si="216"/>
        <v>230.17463498425423</v>
      </c>
    </row>
    <row r="3497" spans="7:23" x14ac:dyDescent="0.25">
      <c r="G3497" s="15">
        <v>3495</v>
      </c>
      <c r="H3497" s="1">
        <f t="shared" si="213"/>
        <v>58.233333333333334</v>
      </c>
      <c r="I3497" s="15" cm="1">
        <f t="array" ref="I3497">_xlfn.IFS(J3496&gt;=$C$13-$B$26,MINA(I3496+$B$13-S3497+S3496,$B$11),I3496=$B$11,MINA(I3496-S3497+S3496,$B$11),TRUE,MAXA(I3496-S3497+S3496,0))</f>
        <v>0</v>
      </c>
      <c r="J3497" s="1" cm="1">
        <f t="array" ref="J3497">_xlfn.IFS(J3496&gt;=$C$13-$B$26,0,I3496&lt;$B$11,J3496+$B$26,TRUE,0)</f>
        <v>1.2000000000000006</v>
      </c>
      <c r="K3497" s="3" cm="1">
        <f t="array" ref="K3497">_xlfn.IFS(AND(NOT($K3496=0),$L3496),0,NOT($L3496),$K3496+$B$26,TRUE,$K3496)</f>
        <v>0.95000000000000129</v>
      </c>
      <c r="L3497" s="3" t="b" cm="1">
        <f t="array" ref="L3497">_xlfn.IFS(AND($I3497&gt;0,$K3497&gt;=$C$5-$B$26),TRUE,$R3497&gt;=$B$6,FALSE,$I3497=0,FALSE,TRUE,$L3496)</f>
        <v>0</v>
      </c>
      <c r="M3497" s="3" t="b" cm="1">
        <f t="array" ref="M3497">_xlfn.IFS($N3497&gt;=$B$4-$B$26,FALSE,AND($I3497&gt;0,$K3497&gt;=$B$5-$B$26),TRUE,AND($L3497,NOT($M3496)),FALSE,$M3496,TRUE,TRUE,FALSE)</f>
        <v>0</v>
      </c>
      <c r="N3497" s="3" cm="1">
        <f t="array" ref="N3497">_xlfn.IFS($M3496,$N3496+$B$26,NOT($M3496),0,TRUE,$M3496)</f>
        <v>0</v>
      </c>
      <c r="O3497" s="3" t="b" cm="1">
        <f t="array" ref="O3497">_xlfn.IFS($M3497,FALSE,AND($L3497,NOT($M3497),$R3497&lt;$B$6,$I3497&gt;0),TRUE,TRUE,FALSE)</f>
        <v>0</v>
      </c>
      <c r="P3497" s="3" cm="1">
        <f t="array" ref="P3497">_xlfn.IFS($P3496&gt;=$C$7-$B$26,0,$O3496,$P3496+$B$26,TRUE,0)</f>
        <v>0</v>
      </c>
      <c r="Q3497" s="3" t="b" cm="1">
        <f t="array" ref="Q3497">_xlfn.IFS(AND($L3497,NOT($M3497),NOT($O3497)),TRUE,$R3497&gt;=$B$6,FALSE,AND($L3497,NOT($M3497),$O3497,$P3497=0),TRUE,TRUE,FALSE)</f>
        <v>0</v>
      </c>
      <c r="R3497" s="3" cm="1">
        <f t="array" ref="R3497">_xlfn.IFS(AND($Q3496,$R3496&lt;$B$6),$R3496+1,AND(NOT($L3496),$R3496&gt;0),0,TRUE,$R3496)</f>
        <v>0</v>
      </c>
      <c r="S3497" s="1" cm="1">
        <f t="array" ref="S3497">_xlfn.IFS(AND(Q3496,I3496&gt;$B$8),S3496+$B$8,AND(Q3496,I3496&lt;=$B$8),S3496+I3496,TRUE,$S3496)</f>
        <v>134</v>
      </c>
      <c r="T3497" s="1">
        <f t="shared" si="214"/>
        <v>12060</v>
      </c>
      <c r="U3497" s="17">
        <f t="shared" si="215"/>
        <v>207.09788208357185</v>
      </c>
      <c r="V3497" s="47" cm="1">
        <f t="array" ref="V3497">_xlfn.IFS($B$6=1,S3497*$B$10,AND(R3496=0,R3497&gt;=1,I3497&gt;=$B$6*$B$8-1),V3496+$B$6*$B$10*$B$8,AND(R3496=0,R3497&gt;=1,I3497&lt;$B$6*$B$8-1),V3496+I3496*$B$10,TRUE,V3496)</f>
        <v>13400</v>
      </c>
      <c r="W3497" s="17">
        <f t="shared" si="216"/>
        <v>230.10875787063537</v>
      </c>
    </row>
    <row r="3498" spans="7:23" x14ac:dyDescent="0.25">
      <c r="G3498" s="15">
        <v>3496</v>
      </c>
      <c r="H3498" s="1">
        <f t="shared" si="213"/>
        <v>58.25</v>
      </c>
      <c r="I3498" s="15" cm="1">
        <f t="array" ref="I3498">_xlfn.IFS(J3497&gt;=$C$13-$B$26,MINA(I3497+$B$13-S3498+S3497,$B$11),I3497=$B$11,MINA(I3497-S3498+S3497,$B$11),TRUE,MAXA(I3497-S3498+S3497,0))</f>
        <v>0</v>
      </c>
      <c r="J3498" s="1" cm="1">
        <f t="array" ref="J3498">_xlfn.IFS(J3497&gt;=$C$13-$B$26,0,I3497&lt;$B$11,J3497+$B$26,TRUE,0)</f>
        <v>1.2166666666666672</v>
      </c>
      <c r="K3498" s="3" cm="1">
        <f t="array" ref="K3498">_xlfn.IFS(AND(NOT($K3497=0),$L3497),0,NOT($L3497),$K3497+$B$26,TRUE,$K3497)</f>
        <v>0.96666666666666801</v>
      </c>
      <c r="L3498" s="3" t="b" cm="1">
        <f t="array" ref="L3498">_xlfn.IFS(AND($I3498&gt;0,$K3498&gt;=$C$5-$B$26),TRUE,$R3498&gt;=$B$6,FALSE,$I3498=0,FALSE,TRUE,$L3497)</f>
        <v>0</v>
      </c>
      <c r="M3498" s="3" t="b" cm="1">
        <f t="array" ref="M3498">_xlfn.IFS($N3498&gt;=$B$4-$B$26,FALSE,AND($I3498&gt;0,$K3498&gt;=$B$5-$B$26),TRUE,AND($L3498,NOT($M3497)),FALSE,$M3497,TRUE,TRUE,FALSE)</f>
        <v>0</v>
      </c>
      <c r="N3498" s="3" cm="1">
        <f t="array" ref="N3498">_xlfn.IFS($M3497,$N3497+$B$26,NOT($M3497),0,TRUE,$M3497)</f>
        <v>0</v>
      </c>
      <c r="O3498" s="3" t="b" cm="1">
        <f t="array" ref="O3498">_xlfn.IFS($M3498,FALSE,AND($L3498,NOT($M3498),$R3498&lt;$B$6,$I3498&gt;0),TRUE,TRUE,FALSE)</f>
        <v>0</v>
      </c>
      <c r="P3498" s="3" cm="1">
        <f t="array" ref="P3498">_xlfn.IFS($P3497&gt;=$C$7-$B$26,0,$O3497,$P3497+$B$26,TRUE,0)</f>
        <v>0</v>
      </c>
      <c r="Q3498" s="3" t="b" cm="1">
        <f t="array" ref="Q3498">_xlfn.IFS(AND($L3498,NOT($M3498),NOT($O3498)),TRUE,$R3498&gt;=$B$6,FALSE,AND($L3498,NOT($M3498),$O3498,$P3498=0),TRUE,TRUE,FALSE)</f>
        <v>0</v>
      </c>
      <c r="R3498" s="3" cm="1">
        <f t="array" ref="R3498">_xlfn.IFS(AND($Q3497,$R3497&lt;$B$6),$R3497+1,AND(NOT($L3497),$R3497&gt;0),0,TRUE,$R3497)</f>
        <v>0</v>
      </c>
      <c r="S3498" s="1" cm="1">
        <f t="array" ref="S3498">_xlfn.IFS(AND(Q3497,I3497&gt;$B$8),S3497+$B$8,AND(Q3497,I3497&lt;=$B$8),S3497+I3497,TRUE,$S3497)</f>
        <v>134</v>
      </c>
      <c r="T3498" s="1">
        <f t="shared" si="214"/>
        <v>12060</v>
      </c>
      <c r="U3498" s="17">
        <f t="shared" si="215"/>
        <v>207.03862660944205</v>
      </c>
      <c r="V3498" s="47" cm="1">
        <f t="array" ref="V3498">_xlfn.IFS($B$6=1,S3498*$B$10,AND(R3497=0,R3498&gt;=1,I3498&gt;=$B$6*$B$8-1),V3497+$B$6*$B$10*$B$8,AND(R3497=0,R3498&gt;=1,I3498&lt;$B$6*$B$8-1),V3497+I3497*$B$10,TRUE,V3497)</f>
        <v>13400</v>
      </c>
      <c r="W3498" s="17">
        <f t="shared" si="216"/>
        <v>230.04291845493563</v>
      </c>
    </row>
    <row r="3499" spans="7:23" x14ac:dyDescent="0.25">
      <c r="G3499" s="15">
        <v>3497</v>
      </c>
      <c r="H3499" s="1">
        <f t="shared" si="213"/>
        <v>58.266666666666666</v>
      </c>
      <c r="I3499" s="15" cm="1">
        <f t="array" ref="I3499">_xlfn.IFS(J3498&gt;=$C$13-$B$26,MINA(I3498+$B$13-S3499+S3498,$B$11),I3498=$B$11,MINA(I3498-S3499+S3498,$B$11),TRUE,MAXA(I3498-S3499+S3498,0))</f>
        <v>0</v>
      </c>
      <c r="J3499" s="1" cm="1">
        <f t="array" ref="J3499">_xlfn.IFS(J3498&gt;=$C$13-$B$26,0,I3498&lt;$B$11,J3498+$B$26,TRUE,0)</f>
        <v>1.2333333333333338</v>
      </c>
      <c r="K3499" s="3" cm="1">
        <f t="array" ref="K3499">_xlfn.IFS(AND(NOT($K3498=0),$L3498),0,NOT($L3498),$K3498+$B$26,TRUE,$K3498)</f>
        <v>0.98333333333333472</v>
      </c>
      <c r="L3499" s="3" t="b" cm="1">
        <f t="array" ref="L3499">_xlfn.IFS(AND($I3499&gt;0,$K3499&gt;=$C$5-$B$26),TRUE,$R3499&gt;=$B$6,FALSE,$I3499=0,FALSE,TRUE,$L3498)</f>
        <v>0</v>
      </c>
      <c r="M3499" s="3" t="b" cm="1">
        <f t="array" ref="M3499">_xlfn.IFS($N3499&gt;=$B$4-$B$26,FALSE,AND($I3499&gt;0,$K3499&gt;=$B$5-$B$26),TRUE,AND($L3499,NOT($M3498)),FALSE,$M3498,TRUE,TRUE,FALSE)</f>
        <v>0</v>
      </c>
      <c r="N3499" s="3" cm="1">
        <f t="array" ref="N3499">_xlfn.IFS($M3498,$N3498+$B$26,NOT($M3498),0,TRUE,$M3498)</f>
        <v>0</v>
      </c>
      <c r="O3499" s="3" t="b" cm="1">
        <f t="array" ref="O3499">_xlfn.IFS($M3499,FALSE,AND($L3499,NOT($M3499),$R3499&lt;$B$6,$I3499&gt;0),TRUE,TRUE,FALSE)</f>
        <v>0</v>
      </c>
      <c r="P3499" s="3" cm="1">
        <f t="array" ref="P3499">_xlfn.IFS($P3498&gt;=$C$7-$B$26,0,$O3498,$P3498+$B$26,TRUE,0)</f>
        <v>0</v>
      </c>
      <c r="Q3499" s="3" t="b" cm="1">
        <f t="array" ref="Q3499">_xlfn.IFS(AND($L3499,NOT($M3499),NOT($O3499)),TRUE,$R3499&gt;=$B$6,FALSE,AND($L3499,NOT($M3499),$O3499,$P3499=0),TRUE,TRUE,FALSE)</f>
        <v>0</v>
      </c>
      <c r="R3499" s="3" cm="1">
        <f t="array" ref="R3499">_xlfn.IFS(AND($Q3498,$R3498&lt;$B$6),$R3498+1,AND(NOT($L3498),$R3498&gt;0),0,TRUE,$R3498)</f>
        <v>0</v>
      </c>
      <c r="S3499" s="1" cm="1">
        <f t="array" ref="S3499">_xlfn.IFS(AND(Q3498,I3498&gt;$B$8),S3498+$B$8,AND(Q3498,I3498&lt;=$B$8),S3498+I3498,TRUE,$S3498)</f>
        <v>134</v>
      </c>
      <c r="T3499" s="1">
        <f t="shared" si="214"/>
        <v>12060</v>
      </c>
      <c r="U3499" s="17">
        <f t="shared" si="215"/>
        <v>206.97940503432494</v>
      </c>
      <c r="V3499" s="47" cm="1">
        <f t="array" ref="V3499">_xlfn.IFS($B$6=1,S3499*$B$10,AND(R3498=0,R3499&gt;=1,I3499&gt;=$B$6*$B$8-1),V3498+$B$6*$B$10*$B$8,AND(R3498=0,R3499&gt;=1,I3499&lt;$B$6*$B$8-1),V3498+I3498*$B$10,TRUE,V3498)</f>
        <v>13400</v>
      </c>
      <c r="W3499" s="17">
        <f t="shared" si="216"/>
        <v>229.9771167048055</v>
      </c>
    </row>
    <row r="3500" spans="7:23" x14ac:dyDescent="0.25">
      <c r="G3500" s="15">
        <v>3498</v>
      </c>
      <c r="H3500" s="1">
        <f t="shared" si="213"/>
        <v>58.283333333333331</v>
      </c>
      <c r="I3500" s="15" cm="1">
        <f t="array" ref="I3500">_xlfn.IFS(J3499&gt;=$C$13-$B$26,MINA(I3499+$B$13-S3500+S3499,$B$11),I3499=$B$11,MINA(I3499-S3500+S3499,$B$11),TRUE,MAXA(I3499-S3500+S3499,0))</f>
        <v>0</v>
      </c>
      <c r="J3500" s="1" cm="1">
        <f t="array" ref="J3500">_xlfn.IFS(J3499&gt;=$C$13-$B$26,0,I3499&lt;$B$11,J3499+$B$26,TRUE,0)</f>
        <v>1.2500000000000004</v>
      </c>
      <c r="K3500" s="3" cm="1">
        <f t="array" ref="K3500">_xlfn.IFS(AND(NOT($K3499=0),$L3499),0,NOT($L3499),$K3499+$B$26,TRUE,$K3499)</f>
        <v>1.0000000000000013</v>
      </c>
      <c r="L3500" s="3" t="b" cm="1">
        <f t="array" ref="L3500">_xlfn.IFS(AND($I3500&gt;0,$K3500&gt;=$C$5-$B$26),TRUE,$R3500&gt;=$B$6,FALSE,$I3500=0,FALSE,TRUE,$L3499)</f>
        <v>0</v>
      </c>
      <c r="M3500" s="3" t="b" cm="1">
        <f t="array" ref="M3500">_xlfn.IFS($N3500&gt;=$B$4-$B$26,FALSE,AND($I3500&gt;0,$K3500&gt;=$B$5-$B$26),TRUE,AND($L3500,NOT($M3499)),FALSE,$M3499,TRUE,TRUE,FALSE)</f>
        <v>0</v>
      </c>
      <c r="N3500" s="3" cm="1">
        <f t="array" ref="N3500">_xlfn.IFS($M3499,$N3499+$B$26,NOT($M3499),0,TRUE,$M3499)</f>
        <v>0</v>
      </c>
      <c r="O3500" s="3" t="b" cm="1">
        <f t="array" ref="O3500">_xlfn.IFS($M3500,FALSE,AND($L3500,NOT($M3500),$R3500&lt;$B$6,$I3500&gt;0),TRUE,TRUE,FALSE)</f>
        <v>0</v>
      </c>
      <c r="P3500" s="3" cm="1">
        <f t="array" ref="P3500">_xlfn.IFS($P3499&gt;=$C$7-$B$26,0,$O3499,$P3499+$B$26,TRUE,0)</f>
        <v>0</v>
      </c>
      <c r="Q3500" s="3" t="b" cm="1">
        <f t="array" ref="Q3500">_xlfn.IFS(AND($L3500,NOT($M3500),NOT($O3500)),TRUE,$R3500&gt;=$B$6,FALSE,AND($L3500,NOT($M3500),$O3500,$P3500=0),TRUE,TRUE,FALSE)</f>
        <v>0</v>
      </c>
      <c r="R3500" s="3" cm="1">
        <f t="array" ref="R3500">_xlfn.IFS(AND($Q3499,$R3499&lt;$B$6),$R3499+1,AND(NOT($L3499),$R3499&gt;0),0,TRUE,$R3499)</f>
        <v>0</v>
      </c>
      <c r="S3500" s="1" cm="1">
        <f t="array" ref="S3500">_xlfn.IFS(AND(Q3499,I3499&gt;$B$8),S3499+$B$8,AND(Q3499,I3499&lt;=$B$8),S3499+I3499,TRUE,$S3499)</f>
        <v>134</v>
      </c>
      <c r="T3500" s="1">
        <f t="shared" si="214"/>
        <v>12060</v>
      </c>
      <c r="U3500" s="17">
        <f t="shared" si="215"/>
        <v>206.92021732913926</v>
      </c>
      <c r="V3500" s="47" cm="1">
        <f t="array" ref="V3500">_xlfn.IFS($B$6=1,S3500*$B$10,AND(R3499=0,R3500&gt;=1,I3500&gt;=$B$6*$B$8-1),V3499+$B$6*$B$10*$B$8,AND(R3499=0,R3500&gt;=1,I3500&lt;$B$6*$B$8-1),V3499+I3499*$B$10,TRUE,V3499)</f>
        <v>13400</v>
      </c>
      <c r="W3500" s="17">
        <f t="shared" si="216"/>
        <v>229.91135258793253</v>
      </c>
    </row>
    <row r="3501" spans="7:23" x14ac:dyDescent="0.25">
      <c r="G3501" s="15">
        <v>3499</v>
      </c>
      <c r="H3501" s="1">
        <f t="shared" si="213"/>
        <v>58.3</v>
      </c>
      <c r="I3501" s="15" cm="1">
        <f t="array" ref="I3501">_xlfn.IFS(J3500&gt;=$C$13-$B$26,MINA(I3500+$B$13-S3501+S3500,$B$11),I3500=$B$11,MINA(I3500-S3501+S3500,$B$11),TRUE,MAXA(I3500-S3501+S3500,0))</f>
        <v>0</v>
      </c>
      <c r="J3501" s="1" cm="1">
        <f t="array" ref="J3501">_xlfn.IFS(J3500&gt;=$C$13-$B$26,0,I3500&lt;$B$11,J3500+$B$26,TRUE,0)</f>
        <v>1.2666666666666671</v>
      </c>
      <c r="K3501" s="3" cm="1">
        <f t="array" ref="K3501">_xlfn.IFS(AND(NOT($K3500=0),$L3500),0,NOT($L3500),$K3500+$B$26,TRUE,$K3500)</f>
        <v>1.0166666666666679</v>
      </c>
      <c r="L3501" s="3" t="b" cm="1">
        <f t="array" ref="L3501">_xlfn.IFS(AND($I3501&gt;0,$K3501&gt;=$C$5-$B$26),TRUE,$R3501&gt;=$B$6,FALSE,$I3501=0,FALSE,TRUE,$L3500)</f>
        <v>0</v>
      </c>
      <c r="M3501" s="3" t="b" cm="1">
        <f t="array" ref="M3501">_xlfn.IFS($N3501&gt;=$B$4-$B$26,FALSE,AND($I3501&gt;0,$K3501&gt;=$B$5-$B$26),TRUE,AND($L3501,NOT($M3500)),FALSE,$M3500,TRUE,TRUE,FALSE)</f>
        <v>0</v>
      </c>
      <c r="N3501" s="3" cm="1">
        <f t="array" ref="N3501">_xlfn.IFS($M3500,$N3500+$B$26,NOT($M3500),0,TRUE,$M3500)</f>
        <v>0</v>
      </c>
      <c r="O3501" s="3" t="b" cm="1">
        <f t="array" ref="O3501">_xlfn.IFS($M3501,FALSE,AND($L3501,NOT($M3501),$R3501&lt;$B$6,$I3501&gt;0),TRUE,TRUE,FALSE)</f>
        <v>0</v>
      </c>
      <c r="P3501" s="3" cm="1">
        <f t="array" ref="P3501">_xlfn.IFS($P3500&gt;=$C$7-$B$26,0,$O3500,$P3500+$B$26,TRUE,0)</f>
        <v>0</v>
      </c>
      <c r="Q3501" s="3" t="b" cm="1">
        <f t="array" ref="Q3501">_xlfn.IFS(AND($L3501,NOT($M3501),NOT($O3501)),TRUE,$R3501&gt;=$B$6,FALSE,AND($L3501,NOT($M3501),$O3501,$P3501=0),TRUE,TRUE,FALSE)</f>
        <v>0</v>
      </c>
      <c r="R3501" s="3" cm="1">
        <f t="array" ref="R3501">_xlfn.IFS(AND($Q3500,$R3500&lt;$B$6),$R3500+1,AND(NOT($L3500),$R3500&gt;0),0,TRUE,$R3500)</f>
        <v>0</v>
      </c>
      <c r="S3501" s="1" cm="1">
        <f t="array" ref="S3501">_xlfn.IFS(AND(Q3500,I3500&gt;$B$8),S3500+$B$8,AND(Q3500,I3500&lt;=$B$8),S3500+I3500,TRUE,$S3500)</f>
        <v>134</v>
      </c>
      <c r="T3501" s="1">
        <f t="shared" si="214"/>
        <v>12060</v>
      </c>
      <c r="U3501" s="17">
        <f t="shared" si="215"/>
        <v>206.86106346483706</v>
      </c>
      <c r="V3501" s="47" cm="1">
        <f t="array" ref="V3501">_xlfn.IFS($B$6=1,S3501*$B$10,AND(R3500=0,R3501&gt;=1,I3501&gt;=$B$6*$B$8-1),V3500+$B$6*$B$10*$B$8,AND(R3500=0,R3501&gt;=1,I3501&lt;$B$6*$B$8-1),V3500+I3500*$B$10,TRUE,V3500)</f>
        <v>13400</v>
      </c>
      <c r="W3501" s="17">
        <f t="shared" si="216"/>
        <v>229.84562607204117</v>
      </c>
    </row>
    <row r="3502" spans="7:23" x14ac:dyDescent="0.25">
      <c r="G3502" s="15">
        <v>3500</v>
      </c>
      <c r="H3502" s="1">
        <f t="shared" si="213"/>
        <v>58.316666666666663</v>
      </c>
      <c r="I3502" s="15" cm="1">
        <f t="array" ref="I3502">_xlfn.IFS(J3501&gt;=$C$13-$B$26,MINA(I3501+$B$13-S3502+S3501,$B$11),I3501=$B$11,MINA(I3501-S3502+S3501,$B$11),TRUE,MAXA(I3501-S3502+S3501,0))</f>
        <v>0</v>
      </c>
      <c r="J3502" s="1" cm="1">
        <f t="array" ref="J3502">_xlfn.IFS(J3501&gt;=$C$13-$B$26,0,I3501&lt;$B$11,J3501+$B$26,TRUE,0)</f>
        <v>1.2833333333333337</v>
      </c>
      <c r="K3502" s="3" cm="1">
        <f t="array" ref="K3502">_xlfn.IFS(AND(NOT($K3501=0),$L3501),0,NOT($L3501),$K3501+$B$26,TRUE,$K3501)</f>
        <v>1.0333333333333345</v>
      </c>
      <c r="L3502" s="3" t="b" cm="1">
        <f t="array" ref="L3502">_xlfn.IFS(AND($I3502&gt;0,$K3502&gt;=$C$5-$B$26),TRUE,$R3502&gt;=$B$6,FALSE,$I3502=0,FALSE,TRUE,$L3501)</f>
        <v>0</v>
      </c>
      <c r="M3502" s="3" t="b" cm="1">
        <f t="array" ref="M3502">_xlfn.IFS($N3502&gt;=$B$4-$B$26,FALSE,AND($I3502&gt;0,$K3502&gt;=$B$5-$B$26),TRUE,AND($L3502,NOT($M3501)),FALSE,$M3501,TRUE,TRUE,FALSE)</f>
        <v>0</v>
      </c>
      <c r="N3502" s="3" cm="1">
        <f t="array" ref="N3502">_xlfn.IFS($M3501,$N3501+$B$26,NOT($M3501),0,TRUE,$M3501)</f>
        <v>0</v>
      </c>
      <c r="O3502" s="3" t="b" cm="1">
        <f t="array" ref="O3502">_xlfn.IFS($M3502,FALSE,AND($L3502,NOT($M3502),$R3502&lt;$B$6,$I3502&gt;0),TRUE,TRUE,FALSE)</f>
        <v>0</v>
      </c>
      <c r="P3502" s="3" cm="1">
        <f t="array" ref="P3502">_xlfn.IFS($P3501&gt;=$C$7-$B$26,0,$O3501,$P3501+$B$26,TRUE,0)</f>
        <v>0</v>
      </c>
      <c r="Q3502" s="3" t="b" cm="1">
        <f t="array" ref="Q3502">_xlfn.IFS(AND($L3502,NOT($M3502),NOT($O3502)),TRUE,$R3502&gt;=$B$6,FALSE,AND($L3502,NOT($M3502),$O3502,$P3502=0),TRUE,TRUE,FALSE)</f>
        <v>0</v>
      </c>
      <c r="R3502" s="3" cm="1">
        <f t="array" ref="R3502">_xlfn.IFS(AND($Q3501,$R3501&lt;$B$6),$R3501+1,AND(NOT($L3501),$R3501&gt;0),0,TRUE,$R3501)</f>
        <v>0</v>
      </c>
      <c r="S3502" s="1" cm="1">
        <f t="array" ref="S3502">_xlfn.IFS(AND(Q3501,I3501&gt;$B$8),S3501+$B$8,AND(Q3501,I3501&lt;=$B$8),S3501+I3501,TRUE,$S3501)</f>
        <v>134</v>
      </c>
      <c r="T3502" s="1">
        <f t="shared" si="214"/>
        <v>12060</v>
      </c>
      <c r="U3502" s="17">
        <f t="shared" si="215"/>
        <v>206.80194341240355</v>
      </c>
      <c r="V3502" s="47" cm="1">
        <f t="array" ref="V3502">_xlfn.IFS($B$6=1,S3502*$B$10,AND(R3501=0,R3502&gt;=1,I3502&gt;=$B$6*$B$8-1),V3501+$B$6*$B$10*$B$8,AND(R3501=0,R3502&gt;=1,I3502&lt;$B$6*$B$8-1),V3501+I3501*$B$10,TRUE,V3501)</f>
        <v>13400</v>
      </c>
      <c r="W3502" s="17">
        <f t="shared" si="216"/>
        <v>229.77993712489285</v>
      </c>
    </row>
    <row r="3503" spans="7:23" x14ac:dyDescent="0.25">
      <c r="G3503" s="15">
        <v>3501</v>
      </c>
      <c r="H3503" s="1">
        <f t="shared" si="213"/>
        <v>58.333333333333336</v>
      </c>
      <c r="I3503" s="15" cm="1">
        <f t="array" ref="I3503">_xlfn.IFS(J3502&gt;=$C$13-$B$26,MINA(I3502+$B$13-S3503+S3502,$B$11),I3502=$B$11,MINA(I3502-S3503+S3502,$B$11),TRUE,MAXA(I3502-S3503+S3502,0))</f>
        <v>0</v>
      </c>
      <c r="J3503" s="1" cm="1">
        <f t="array" ref="J3503">_xlfn.IFS(J3502&gt;=$C$13-$B$26,0,I3502&lt;$B$11,J3502+$B$26,TRUE,0)</f>
        <v>1.3000000000000003</v>
      </c>
      <c r="K3503" s="3" cm="1">
        <f t="array" ref="K3503">_xlfn.IFS(AND(NOT($K3502=0),$L3502),0,NOT($L3502),$K3502+$B$26,TRUE,$K3502)</f>
        <v>1.0500000000000012</v>
      </c>
      <c r="L3503" s="3" t="b" cm="1">
        <f t="array" ref="L3503">_xlfn.IFS(AND($I3503&gt;0,$K3503&gt;=$C$5-$B$26),TRUE,$R3503&gt;=$B$6,FALSE,$I3503=0,FALSE,TRUE,$L3502)</f>
        <v>0</v>
      </c>
      <c r="M3503" s="3" t="b" cm="1">
        <f t="array" ref="M3503">_xlfn.IFS($N3503&gt;=$B$4-$B$26,FALSE,AND($I3503&gt;0,$K3503&gt;=$B$5-$B$26),TRUE,AND($L3503,NOT($M3502)),FALSE,$M3502,TRUE,TRUE,FALSE)</f>
        <v>0</v>
      </c>
      <c r="N3503" s="3" cm="1">
        <f t="array" ref="N3503">_xlfn.IFS($M3502,$N3502+$B$26,NOT($M3502),0,TRUE,$M3502)</f>
        <v>0</v>
      </c>
      <c r="O3503" s="3" t="b" cm="1">
        <f t="array" ref="O3503">_xlfn.IFS($M3503,FALSE,AND($L3503,NOT($M3503),$R3503&lt;$B$6,$I3503&gt;0),TRUE,TRUE,FALSE)</f>
        <v>0</v>
      </c>
      <c r="P3503" s="3" cm="1">
        <f t="array" ref="P3503">_xlfn.IFS($P3502&gt;=$C$7-$B$26,0,$O3502,$P3502+$B$26,TRUE,0)</f>
        <v>0</v>
      </c>
      <c r="Q3503" s="3" t="b" cm="1">
        <f t="array" ref="Q3503">_xlfn.IFS(AND($L3503,NOT($M3503),NOT($O3503)),TRUE,$R3503&gt;=$B$6,FALSE,AND($L3503,NOT($M3503),$O3503,$P3503=0),TRUE,TRUE,FALSE)</f>
        <v>0</v>
      </c>
      <c r="R3503" s="3" cm="1">
        <f t="array" ref="R3503">_xlfn.IFS(AND($Q3502,$R3502&lt;$B$6),$R3502+1,AND(NOT($L3502),$R3502&gt;0),0,TRUE,$R3502)</f>
        <v>0</v>
      </c>
      <c r="S3503" s="1" cm="1">
        <f t="array" ref="S3503">_xlfn.IFS(AND(Q3502,I3502&gt;$B$8),S3502+$B$8,AND(Q3502,I3502&lt;=$B$8),S3502+I3502,TRUE,$S3502)</f>
        <v>134</v>
      </c>
      <c r="T3503" s="1">
        <f t="shared" si="214"/>
        <v>12060</v>
      </c>
      <c r="U3503" s="17">
        <f t="shared" si="215"/>
        <v>206.74285714285713</v>
      </c>
      <c r="V3503" s="47" cm="1">
        <f t="array" ref="V3503">_xlfn.IFS($B$6=1,S3503*$B$10,AND(R3502=0,R3503&gt;=1,I3503&gt;=$B$6*$B$8-1),V3502+$B$6*$B$10*$B$8,AND(R3502=0,R3503&gt;=1,I3503&lt;$B$6*$B$8-1),V3502+I3502*$B$10,TRUE,V3502)</f>
        <v>13400</v>
      </c>
      <c r="W3503" s="17">
        <f t="shared" si="216"/>
        <v>229.71428571428569</v>
      </c>
    </row>
    <row r="3504" spans="7:23" x14ac:dyDescent="0.25">
      <c r="G3504" s="15">
        <v>3502</v>
      </c>
      <c r="H3504" s="1">
        <f t="shared" si="213"/>
        <v>58.35</v>
      </c>
      <c r="I3504" s="15" cm="1">
        <f t="array" ref="I3504">_xlfn.IFS(J3503&gt;=$C$13-$B$26,MINA(I3503+$B$13-S3504+S3503,$B$11),I3503=$B$11,MINA(I3503-S3504+S3503,$B$11),TRUE,MAXA(I3503-S3504+S3503,0))</f>
        <v>0</v>
      </c>
      <c r="J3504" s="1" cm="1">
        <f t="array" ref="J3504">_xlfn.IFS(J3503&gt;=$C$13-$B$26,0,I3503&lt;$B$11,J3503+$B$26,TRUE,0)</f>
        <v>1.3166666666666669</v>
      </c>
      <c r="K3504" s="3" cm="1">
        <f t="array" ref="K3504">_xlfn.IFS(AND(NOT($K3503=0),$L3503),0,NOT($L3503),$K3503+$B$26,TRUE,$K3503)</f>
        <v>1.0666666666666678</v>
      </c>
      <c r="L3504" s="3" t="b" cm="1">
        <f t="array" ref="L3504">_xlfn.IFS(AND($I3504&gt;0,$K3504&gt;=$C$5-$B$26),TRUE,$R3504&gt;=$B$6,FALSE,$I3504=0,FALSE,TRUE,$L3503)</f>
        <v>0</v>
      </c>
      <c r="M3504" s="3" t="b" cm="1">
        <f t="array" ref="M3504">_xlfn.IFS($N3504&gt;=$B$4-$B$26,FALSE,AND($I3504&gt;0,$K3504&gt;=$B$5-$B$26),TRUE,AND($L3504,NOT($M3503)),FALSE,$M3503,TRUE,TRUE,FALSE)</f>
        <v>0</v>
      </c>
      <c r="N3504" s="3" cm="1">
        <f t="array" ref="N3504">_xlfn.IFS($M3503,$N3503+$B$26,NOT($M3503),0,TRUE,$M3503)</f>
        <v>0</v>
      </c>
      <c r="O3504" s="3" t="b" cm="1">
        <f t="array" ref="O3504">_xlfn.IFS($M3504,FALSE,AND($L3504,NOT($M3504),$R3504&lt;$B$6,$I3504&gt;0),TRUE,TRUE,FALSE)</f>
        <v>0</v>
      </c>
      <c r="P3504" s="3" cm="1">
        <f t="array" ref="P3504">_xlfn.IFS($P3503&gt;=$C$7-$B$26,0,$O3503,$P3503+$B$26,TRUE,0)</f>
        <v>0</v>
      </c>
      <c r="Q3504" s="3" t="b" cm="1">
        <f t="array" ref="Q3504">_xlfn.IFS(AND($L3504,NOT($M3504),NOT($O3504)),TRUE,$R3504&gt;=$B$6,FALSE,AND($L3504,NOT($M3504),$O3504,$P3504=0),TRUE,TRUE,FALSE)</f>
        <v>0</v>
      </c>
      <c r="R3504" s="3" cm="1">
        <f t="array" ref="R3504">_xlfn.IFS(AND($Q3503,$R3503&lt;$B$6),$R3503+1,AND(NOT($L3503),$R3503&gt;0),0,TRUE,$R3503)</f>
        <v>0</v>
      </c>
      <c r="S3504" s="1" cm="1">
        <f t="array" ref="S3504">_xlfn.IFS(AND(Q3503,I3503&gt;$B$8),S3503+$B$8,AND(Q3503,I3503&lt;=$B$8),S3503+I3503,TRUE,$S3503)</f>
        <v>134</v>
      </c>
      <c r="T3504" s="1">
        <f t="shared" si="214"/>
        <v>12060</v>
      </c>
      <c r="U3504" s="17">
        <f t="shared" si="215"/>
        <v>206.68380462724934</v>
      </c>
      <c r="V3504" s="47" cm="1">
        <f t="array" ref="V3504">_xlfn.IFS($B$6=1,S3504*$B$10,AND(R3503=0,R3504&gt;=1,I3504&gt;=$B$6*$B$8-1),V3503+$B$6*$B$10*$B$8,AND(R3503=0,R3504&gt;=1,I3504&lt;$B$6*$B$8-1),V3503+I3503*$B$10,TRUE,V3503)</f>
        <v>13400</v>
      </c>
      <c r="W3504" s="17">
        <f t="shared" si="216"/>
        <v>229.64867180805484</v>
      </c>
    </row>
    <row r="3505" spans="7:23" x14ac:dyDescent="0.25">
      <c r="G3505" s="15">
        <v>3503</v>
      </c>
      <c r="H3505" s="1">
        <f t="shared" si="213"/>
        <v>58.366666666666667</v>
      </c>
      <c r="I3505" s="15" cm="1">
        <f t="array" ref="I3505">_xlfn.IFS(J3504&gt;=$C$13-$B$26,MINA(I3504+$B$13-S3505+S3504,$B$11),I3504=$B$11,MINA(I3504-S3505+S3504,$B$11),TRUE,MAXA(I3504-S3505+S3504,0))</f>
        <v>0</v>
      </c>
      <c r="J3505" s="1" cm="1">
        <f t="array" ref="J3505">_xlfn.IFS(J3504&gt;=$C$13-$B$26,0,I3504&lt;$B$11,J3504+$B$26,TRUE,0)</f>
        <v>1.3333333333333335</v>
      </c>
      <c r="K3505" s="3" cm="1">
        <f t="array" ref="K3505">_xlfn.IFS(AND(NOT($K3504=0),$L3504),0,NOT($L3504),$K3504+$B$26,TRUE,$K3504)</f>
        <v>1.0833333333333344</v>
      </c>
      <c r="L3505" s="3" t="b" cm="1">
        <f t="array" ref="L3505">_xlfn.IFS(AND($I3505&gt;0,$K3505&gt;=$C$5-$B$26),TRUE,$R3505&gt;=$B$6,FALSE,$I3505=0,FALSE,TRUE,$L3504)</f>
        <v>0</v>
      </c>
      <c r="M3505" s="3" t="b" cm="1">
        <f t="array" ref="M3505">_xlfn.IFS($N3505&gt;=$B$4-$B$26,FALSE,AND($I3505&gt;0,$K3505&gt;=$B$5-$B$26),TRUE,AND($L3505,NOT($M3504)),FALSE,$M3504,TRUE,TRUE,FALSE)</f>
        <v>0</v>
      </c>
      <c r="N3505" s="3" cm="1">
        <f t="array" ref="N3505">_xlfn.IFS($M3504,$N3504+$B$26,NOT($M3504),0,TRUE,$M3504)</f>
        <v>0</v>
      </c>
      <c r="O3505" s="3" t="b" cm="1">
        <f t="array" ref="O3505">_xlfn.IFS($M3505,FALSE,AND($L3505,NOT($M3505),$R3505&lt;$B$6,$I3505&gt;0),TRUE,TRUE,FALSE)</f>
        <v>0</v>
      </c>
      <c r="P3505" s="3" cm="1">
        <f t="array" ref="P3505">_xlfn.IFS($P3504&gt;=$C$7-$B$26,0,$O3504,$P3504+$B$26,TRUE,0)</f>
        <v>0</v>
      </c>
      <c r="Q3505" s="3" t="b" cm="1">
        <f t="array" ref="Q3505">_xlfn.IFS(AND($L3505,NOT($M3505),NOT($O3505)),TRUE,$R3505&gt;=$B$6,FALSE,AND($L3505,NOT($M3505),$O3505,$P3505=0),TRUE,TRUE,FALSE)</f>
        <v>0</v>
      </c>
      <c r="R3505" s="3" cm="1">
        <f t="array" ref="R3505">_xlfn.IFS(AND($Q3504,$R3504&lt;$B$6),$R3504+1,AND(NOT($L3504),$R3504&gt;0),0,TRUE,$R3504)</f>
        <v>0</v>
      </c>
      <c r="S3505" s="1" cm="1">
        <f t="array" ref="S3505">_xlfn.IFS(AND(Q3504,I3504&gt;$B$8),S3504+$B$8,AND(Q3504,I3504&lt;=$B$8),S3504+I3504,TRUE,$S3504)</f>
        <v>134</v>
      </c>
      <c r="T3505" s="1">
        <f t="shared" si="214"/>
        <v>12060</v>
      </c>
      <c r="U3505" s="17">
        <f t="shared" si="215"/>
        <v>206.62478583666476</v>
      </c>
      <c r="V3505" s="47" cm="1">
        <f t="array" ref="V3505">_xlfn.IFS($B$6=1,S3505*$B$10,AND(R3504=0,R3505&gt;=1,I3505&gt;=$B$6*$B$8-1),V3504+$B$6*$B$10*$B$8,AND(R3504=0,R3505&gt;=1,I3505&lt;$B$6*$B$8-1),V3504+I3504*$B$10,TRUE,V3504)</f>
        <v>13400</v>
      </c>
      <c r="W3505" s="17">
        <f t="shared" si="216"/>
        <v>229.58309537407195</v>
      </c>
    </row>
    <row r="3506" spans="7:23" x14ac:dyDescent="0.25">
      <c r="G3506" s="15">
        <v>3504</v>
      </c>
      <c r="H3506" s="1">
        <f t="shared" si="213"/>
        <v>58.383333333333333</v>
      </c>
      <c r="I3506" s="15" cm="1">
        <f t="array" ref="I3506">_xlfn.IFS(J3505&gt;=$C$13-$B$26,MINA(I3505+$B$13-S3506+S3505,$B$11),I3505=$B$11,MINA(I3505-S3506+S3505,$B$11),TRUE,MAXA(I3505-S3506+S3505,0))</f>
        <v>0</v>
      </c>
      <c r="J3506" s="1" cm="1">
        <f t="array" ref="J3506">_xlfn.IFS(J3505&gt;=$C$13-$B$26,0,I3505&lt;$B$11,J3505+$B$26,TRUE,0)</f>
        <v>1.35</v>
      </c>
      <c r="K3506" s="3" cm="1">
        <f t="array" ref="K3506">_xlfn.IFS(AND(NOT($K3505=0),$L3505),0,NOT($L3505),$K3505+$B$26,TRUE,$K3505)</f>
        <v>1.100000000000001</v>
      </c>
      <c r="L3506" s="3" t="b" cm="1">
        <f t="array" ref="L3506">_xlfn.IFS(AND($I3506&gt;0,$K3506&gt;=$C$5-$B$26),TRUE,$R3506&gt;=$B$6,FALSE,$I3506=0,FALSE,TRUE,$L3505)</f>
        <v>0</v>
      </c>
      <c r="M3506" s="3" t="b" cm="1">
        <f t="array" ref="M3506">_xlfn.IFS($N3506&gt;=$B$4-$B$26,FALSE,AND($I3506&gt;0,$K3506&gt;=$B$5-$B$26),TRUE,AND($L3506,NOT($M3505)),FALSE,$M3505,TRUE,TRUE,FALSE)</f>
        <v>0</v>
      </c>
      <c r="N3506" s="3" cm="1">
        <f t="array" ref="N3506">_xlfn.IFS($M3505,$N3505+$B$26,NOT($M3505),0,TRUE,$M3505)</f>
        <v>0</v>
      </c>
      <c r="O3506" s="3" t="b" cm="1">
        <f t="array" ref="O3506">_xlfn.IFS($M3506,FALSE,AND($L3506,NOT($M3506),$R3506&lt;$B$6,$I3506&gt;0),TRUE,TRUE,FALSE)</f>
        <v>0</v>
      </c>
      <c r="P3506" s="3" cm="1">
        <f t="array" ref="P3506">_xlfn.IFS($P3505&gt;=$C$7-$B$26,0,$O3505,$P3505+$B$26,TRUE,0)</f>
        <v>0</v>
      </c>
      <c r="Q3506" s="3" t="b" cm="1">
        <f t="array" ref="Q3506">_xlfn.IFS(AND($L3506,NOT($M3506),NOT($O3506)),TRUE,$R3506&gt;=$B$6,FALSE,AND($L3506,NOT($M3506),$O3506,$P3506=0),TRUE,TRUE,FALSE)</f>
        <v>0</v>
      </c>
      <c r="R3506" s="3" cm="1">
        <f t="array" ref="R3506">_xlfn.IFS(AND($Q3505,$R3505&lt;$B$6),$R3505+1,AND(NOT($L3505),$R3505&gt;0),0,TRUE,$R3505)</f>
        <v>0</v>
      </c>
      <c r="S3506" s="1" cm="1">
        <f t="array" ref="S3506">_xlfn.IFS(AND(Q3505,I3505&gt;$B$8),S3505+$B$8,AND(Q3505,I3505&lt;=$B$8),S3505+I3505,TRUE,$S3505)</f>
        <v>134</v>
      </c>
      <c r="T3506" s="1">
        <f t="shared" si="214"/>
        <v>12060</v>
      </c>
      <c r="U3506" s="17">
        <f t="shared" si="215"/>
        <v>206.56580074222094</v>
      </c>
      <c r="V3506" s="47" cm="1">
        <f t="array" ref="V3506">_xlfn.IFS($B$6=1,S3506*$B$10,AND(R3505=0,R3506&gt;=1,I3506&gt;=$B$6*$B$8-1),V3505+$B$6*$B$10*$B$8,AND(R3505=0,R3506&gt;=1,I3506&lt;$B$6*$B$8-1),V3505+I3505*$B$10,TRUE,V3505)</f>
        <v>13400</v>
      </c>
      <c r="W3506" s="17">
        <f t="shared" si="216"/>
        <v>229.51755638024551</v>
      </c>
    </row>
    <row r="3507" spans="7:23" x14ac:dyDescent="0.25">
      <c r="G3507" s="15">
        <v>3505</v>
      </c>
      <c r="H3507" s="1">
        <f t="shared" si="213"/>
        <v>58.4</v>
      </c>
      <c r="I3507" s="15" cm="1">
        <f t="array" ref="I3507">_xlfn.IFS(J3506&gt;=$C$13-$B$26,MINA(I3506+$B$13-S3507+S3506,$B$11),I3506=$B$11,MINA(I3506-S3507+S3506,$B$11),TRUE,MAXA(I3506-S3507+S3506,0))</f>
        <v>0</v>
      </c>
      <c r="J3507" s="1" cm="1">
        <f t="array" ref="J3507">_xlfn.IFS(J3506&gt;=$C$13-$B$26,0,I3506&lt;$B$11,J3506+$B$26,TRUE,0)</f>
        <v>1.3666666666666667</v>
      </c>
      <c r="K3507" s="3" cm="1">
        <f t="array" ref="K3507">_xlfn.IFS(AND(NOT($K3506=0),$L3506),0,NOT($L3506),$K3506+$B$26,TRUE,$K3506)</f>
        <v>1.1166666666666676</v>
      </c>
      <c r="L3507" s="3" t="b" cm="1">
        <f t="array" ref="L3507">_xlfn.IFS(AND($I3507&gt;0,$K3507&gt;=$C$5-$B$26),TRUE,$R3507&gt;=$B$6,FALSE,$I3507=0,FALSE,TRUE,$L3506)</f>
        <v>0</v>
      </c>
      <c r="M3507" s="3" t="b" cm="1">
        <f t="array" ref="M3507">_xlfn.IFS($N3507&gt;=$B$4-$B$26,FALSE,AND($I3507&gt;0,$K3507&gt;=$B$5-$B$26),TRUE,AND($L3507,NOT($M3506)),FALSE,$M3506,TRUE,TRUE,FALSE)</f>
        <v>0</v>
      </c>
      <c r="N3507" s="3" cm="1">
        <f t="array" ref="N3507">_xlfn.IFS($M3506,$N3506+$B$26,NOT($M3506),0,TRUE,$M3506)</f>
        <v>0</v>
      </c>
      <c r="O3507" s="3" t="b" cm="1">
        <f t="array" ref="O3507">_xlfn.IFS($M3507,FALSE,AND($L3507,NOT($M3507),$R3507&lt;$B$6,$I3507&gt;0),TRUE,TRUE,FALSE)</f>
        <v>0</v>
      </c>
      <c r="P3507" s="3" cm="1">
        <f t="array" ref="P3507">_xlfn.IFS($P3506&gt;=$C$7-$B$26,0,$O3506,$P3506+$B$26,TRUE,0)</f>
        <v>0</v>
      </c>
      <c r="Q3507" s="3" t="b" cm="1">
        <f t="array" ref="Q3507">_xlfn.IFS(AND($L3507,NOT($M3507),NOT($O3507)),TRUE,$R3507&gt;=$B$6,FALSE,AND($L3507,NOT($M3507),$O3507,$P3507=0),TRUE,TRUE,FALSE)</f>
        <v>0</v>
      </c>
      <c r="R3507" s="3" cm="1">
        <f t="array" ref="R3507">_xlfn.IFS(AND($Q3506,$R3506&lt;$B$6),$R3506+1,AND(NOT($L3506),$R3506&gt;0),0,TRUE,$R3506)</f>
        <v>0</v>
      </c>
      <c r="S3507" s="1" cm="1">
        <f t="array" ref="S3507">_xlfn.IFS(AND(Q3506,I3506&gt;$B$8),S3506+$B$8,AND(Q3506,I3506&lt;=$B$8),S3506+I3506,TRUE,$S3506)</f>
        <v>134</v>
      </c>
      <c r="T3507" s="1">
        <f t="shared" si="214"/>
        <v>12060</v>
      </c>
      <c r="U3507" s="17">
        <f t="shared" si="215"/>
        <v>206.50684931506851</v>
      </c>
      <c r="V3507" s="47" cm="1">
        <f t="array" ref="V3507">_xlfn.IFS($B$6=1,S3507*$B$10,AND(R3506=0,R3507&gt;=1,I3507&gt;=$B$6*$B$8-1),V3506+$B$6*$B$10*$B$8,AND(R3506=0,R3507&gt;=1,I3507&lt;$B$6*$B$8-1),V3506+I3506*$B$10,TRUE,V3506)</f>
        <v>13400</v>
      </c>
      <c r="W3507" s="17">
        <f t="shared" si="216"/>
        <v>229.45205479452056</v>
      </c>
    </row>
    <row r="3508" spans="7:23" x14ac:dyDescent="0.25">
      <c r="G3508" s="15">
        <v>3506</v>
      </c>
      <c r="H3508" s="1">
        <f t="shared" si="213"/>
        <v>58.416666666666664</v>
      </c>
      <c r="I3508" s="15" cm="1">
        <f t="array" ref="I3508">_xlfn.IFS(J3507&gt;=$C$13-$B$26,MINA(I3507+$B$13-S3508+S3507,$B$11),I3507=$B$11,MINA(I3507-S3508+S3507,$B$11),TRUE,MAXA(I3507-S3508+S3507,0))</f>
        <v>0</v>
      </c>
      <c r="J3508" s="1" cm="1">
        <f t="array" ref="J3508">_xlfn.IFS(J3507&gt;=$C$13-$B$26,0,I3507&lt;$B$11,J3507+$B$26,TRUE,0)</f>
        <v>1.3833333333333333</v>
      </c>
      <c r="K3508" s="3" cm="1">
        <f t="array" ref="K3508">_xlfn.IFS(AND(NOT($K3507=0),$L3507),0,NOT($L3507),$K3507+$B$26,TRUE,$K3507)</f>
        <v>1.1333333333333342</v>
      </c>
      <c r="L3508" s="3" t="b" cm="1">
        <f t="array" ref="L3508">_xlfn.IFS(AND($I3508&gt;0,$K3508&gt;=$C$5-$B$26),TRUE,$R3508&gt;=$B$6,FALSE,$I3508=0,FALSE,TRUE,$L3507)</f>
        <v>0</v>
      </c>
      <c r="M3508" s="3" t="b" cm="1">
        <f t="array" ref="M3508">_xlfn.IFS($N3508&gt;=$B$4-$B$26,FALSE,AND($I3508&gt;0,$K3508&gt;=$B$5-$B$26),TRUE,AND($L3508,NOT($M3507)),FALSE,$M3507,TRUE,TRUE,FALSE)</f>
        <v>0</v>
      </c>
      <c r="N3508" s="3" cm="1">
        <f t="array" ref="N3508">_xlfn.IFS($M3507,$N3507+$B$26,NOT($M3507),0,TRUE,$M3507)</f>
        <v>0</v>
      </c>
      <c r="O3508" s="3" t="b" cm="1">
        <f t="array" ref="O3508">_xlfn.IFS($M3508,FALSE,AND($L3508,NOT($M3508),$R3508&lt;$B$6,$I3508&gt;0),TRUE,TRUE,FALSE)</f>
        <v>0</v>
      </c>
      <c r="P3508" s="3" cm="1">
        <f t="array" ref="P3508">_xlfn.IFS($P3507&gt;=$C$7-$B$26,0,$O3507,$P3507+$B$26,TRUE,0)</f>
        <v>0</v>
      </c>
      <c r="Q3508" s="3" t="b" cm="1">
        <f t="array" ref="Q3508">_xlfn.IFS(AND($L3508,NOT($M3508),NOT($O3508)),TRUE,$R3508&gt;=$B$6,FALSE,AND($L3508,NOT($M3508),$O3508,$P3508=0),TRUE,TRUE,FALSE)</f>
        <v>0</v>
      </c>
      <c r="R3508" s="3" cm="1">
        <f t="array" ref="R3508">_xlfn.IFS(AND($Q3507,$R3507&lt;$B$6),$R3507+1,AND(NOT($L3507),$R3507&gt;0),0,TRUE,$R3507)</f>
        <v>0</v>
      </c>
      <c r="S3508" s="1" cm="1">
        <f t="array" ref="S3508">_xlfn.IFS(AND(Q3507,I3507&gt;$B$8),S3507+$B$8,AND(Q3507,I3507&lt;=$B$8),S3507+I3507,TRUE,$S3507)</f>
        <v>134</v>
      </c>
      <c r="T3508" s="1">
        <f t="shared" si="214"/>
        <v>12060</v>
      </c>
      <c r="U3508" s="17">
        <f t="shared" si="215"/>
        <v>206.44793152639087</v>
      </c>
      <c r="V3508" s="47" cm="1">
        <f t="array" ref="V3508">_xlfn.IFS($B$6=1,S3508*$B$10,AND(R3507=0,R3508&gt;=1,I3508&gt;=$B$6*$B$8-1),V3507+$B$6*$B$10*$B$8,AND(R3507=0,R3508&gt;=1,I3508&lt;$B$6*$B$8-1),V3507+I3507*$B$10,TRUE,V3507)</f>
        <v>13400</v>
      </c>
      <c r="W3508" s="17">
        <f t="shared" si="216"/>
        <v>229.38659058487875</v>
      </c>
    </row>
    <row r="3509" spans="7:23" x14ac:dyDescent="0.25">
      <c r="G3509" s="15">
        <v>3507</v>
      </c>
      <c r="H3509" s="1">
        <f t="shared" si="213"/>
        <v>58.43333333333333</v>
      </c>
      <c r="I3509" s="15" cm="1">
        <f t="array" ref="I3509">_xlfn.IFS(J3508&gt;=$C$13-$B$26,MINA(I3508+$B$13-S3509+S3508,$B$11),I3508=$B$11,MINA(I3508-S3509+S3508,$B$11),TRUE,MAXA(I3508-S3509+S3508,0))</f>
        <v>0</v>
      </c>
      <c r="J3509" s="1" cm="1">
        <f t="array" ref="J3509">_xlfn.IFS(J3508&gt;=$C$13-$B$26,0,I3508&lt;$B$11,J3508+$B$26,TRUE,0)</f>
        <v>1.4</v>
      </c>
      <c r="K3509" s="3" cm="1">
        <f t="array" ref="K3509">_xlfn.IFS(AND(NOT($K3508=0),$L3508),0,NOT($L3508),$K3508+$B$26,TRUE,$K3508)</f>
        <v>1.1500000000000008</v>
      </c>
      <c r="L3509" s="3" t="b" cm="1">
        <f t="array" ref="L3509">_xlfn.IFS(AND($I3509&gt;0,$K3509&gt;=$C$5-$B$26),TRUE,$R3509&gt;=$B$6,FALSE,$I3509=0,FALSE,TRUE,$L3508)</f>
        <v>0</v>
      </c>
      <c r="M3509" s="3" t="b" cm="1">
        <f t="array" ref="M3509">_xlfn.IFS($N3509&gt;=$B$4-$B$26,FALSE,AND($I3509&gt;0,$K3509&gt;=$B$5-$B$26),TRUE,AND($L3509,NOT($M3508)),FALSE,$M3508,TRUE,TRUE,FALSE)</f>
        <v>0</v>
      </c>
      <c r="N3509" s="3" cm="1">
        <f t="array" ref="N3509">_xlfn.IFS($M3508,$N3508+$B$26,NOT($M3508),0,TRUE,$M3508)</f>
        <v>0</v>
      </c>
      <c r="O3509" s="3" t="b" cm="1">
        <f t="array" ref="O3509">_xlfn.IFS($M3509,FALSE,AND($L3509,NOT($M3509),$R3509&lt;$B$6,$I3509&gt;0),TRUE,TRUE,FALSE)</f>
        <v>0</v>
      </c>
      <c r="P3509" s="3" cm="1">
        <f t="array" ref="P3509">_xlfn.IFS($P3508&gt;=$C$7-$B$26,0,$O3508,$P3508+$B$26,TRUE,0)</f>
        <v>0</v>
      </c>
      <c r="Q3509" s="3" t="b" cm="1">
        <f t="array" ref="Q3509">_xlfn.IFS(AND($L3509,NOT($M3509),NOT($O3509)),TRUE,$R3509&gt;=$B$6,FALSE,AND($L3509,NOT($M3509),$O3509,$P3509=0),TRUE,TRUE,FALSE)</f>
        <v>0</v>
      </c>
      <c r="R3509" s="3" cm="1">
        <f t="array" ref="R3509">_xlfn.IFS(AND($Q3508,$R3508&lt;$B$6),$R3508+1,AND(NOT($L3508),$R3508&gt;0),0,TRUE,$R3508)</f>
        <v>0</v>
      </c>
      <c r="S3509" s="1" cm="1">
        <f t="array" ref="S3509">_xlfn.IFS(AND(Q3508,I3508&gt;$B$8),S3508+$B$8,AND(Q3508,I3508&lt;=$B$8),S3508+I3508,TRUE,$S3508)</f>
        <v>134</v>
      </c>
      <c r="T3509" s="1">
        <f t="shared" si="214"/>
        <v>12060</v>
      </c>
      <c r="U3509" s="17">
        <f t="shared" si="215"/>
        <v>206.38904734740447</v>
      </c>
      <c r="V3509" s="47" cm="1">
        <f t="array" ref="V3509">_xlfn.IFS($B$6=1,S3509*$B$10,AND(R3508=0,R3509&gt;=1,I3509&gt;=$B$6*$B$8-1),V3508+$B$6*$B$10*$B$8,AND(R3508=0,R3509&gt;=1,I3509&lt;$B$6*$B$8-1),V3508+I3508*$B$10,TRUE,V3508)</f>
        <v>13400</v>
      </c>
      <c r="W3509" s="17">
        <f t="shared" si="216"/>
        <v>229.3211637193383</v>
      </c>
    </row>
    <row r="3510" spans="7:23" x14ac:dyDescent="0.25">
      <c r="G3510" s="15">
        <v>3508</v>
      </c>
      <c r="H3510" s="1">
        <f t="shared" si="213"/>
        <v>58.449999999999996</v>
      </c>
      <c r="I3510" s="15" cm="1">
        <f t="array" ref="I3510">_xlfn.IFS(J3509&gt;=$C$13-$B$26,MINA(I3509+$B$13-S3510+S3509,$B$11),I3509=$B$11,MINA(I3509-S3510+S3509,$B$11),TRUE,MAXA(I3509-S3510+S3509,0))</f>
        <v>0</v>
      </c>
      <c r="J3510" s="1" cm="1">
        <f t="array" ref="J3510">_xlfn.IFS(J3509&gt;=$C$13-$B$26,0,I3509&lt;$B$11,J3509+$B$26,TRUE,0)</f>
        <v>1.4166666666666665</v>
      </c>
      <c r="K3510" s="3" cm="1">
        <f t="array" ref="K3510">_xlfn.IFS(AND(NOT($K3509=0),$L3509),0,NOT($L3509),$K3509+$B$26,TRUE,$K3509)</f>
        <v>1.1666666666666674</v>
      </c>
      <c r="L3510" s="3" t="b" cm="1">
        <f t="array" ref="L3510">_xlfn.IFS(AND($I3510&gt;0,$K3510&gt;=$C$5-$B$26),TRUE,$R3510&gt;=$B$6,FALSE,$I3510=0,FALSE,TRUE,$L3509)</f>
        <v>0</v>
      </c>
      <c r="M3510" s="3" t="b" cm="1">
        <f t="array" ref="M3510">_xlfn.IFS($N3510&gt;=$B$4-$B$26,FALSE,AND($I3510&gt;0,$K3510&gt;=$B$5-$B$26),TRUE,AND($L3510,NOT($M3509)),FALSE,$M3509,TRUE,TRUE,FALSE)</f>
        <v>0</v>
      </c>
      <c r="N3510" s="3" cm="1">
        <f t="array" ref="N3510">_xlfn.IFS($M3509,$N3509+$B$26,NOT($M3509),0,TRUE,$M3509)</f>
        <v>0</v>
      </c>
      <c r="O3510" s="3" t="b" cm="1">
        <f t="array" ref="O3510">_xlfn.IFS($M3510,FALSE,AND($L3510,NOT($M3510),$R3510&lt;$B$6,$I3510&gt;0),TRUE,TRUE,FALSE)</f>
        <v>0</v>
      </c>
      <c r="P3510" s="3" cm="1">
        <f t="array" ref="P3510">_xlfn.IFS($P3509&gt;=$C$7-$B$26,0,$O3509,$P3509+$B$26,TRUE,0)</f>
        <v>0</v>
      </c>
      <c r="Q3510" s="3" t="b" cm="1">
        <f t="array" ref="Q3510">_xlfn.IFS(AND($L3510,NOT($M3510),NOT($O3510)),TRUE,$R3510&gt;=$B$6,FALSE,AND($L3510,NOT($M3510),$O3510,$P3510=0),TRUE,TRUE,FALSE)</f>
        <v>0</v>
      </c>
      <c r="R3510" s="3" cm="1">
        <f t="array" ref="R3510">_xlfn.IFS(AND($Q3509,$R3509&lt;$B$6),$R3509+1,AND(NOT($L3509),$R3509&gt;0),0,TRUE,$R3509)</f>
        <v>0</v>
      </c>
      <c r="S3510" s="1" cm="1">
        <f t="array" ref="S3510">_xlfn.IFS(AND(Q3509,I3509&gt;$B$8),S3509+$B$8,AND(Q3509,I3509&lt;=$B$8),S3509+I3509,TRUE,$S3509)</f>
        <v>134</v>
      </c>
      <c r="T3510" s="1">
        <f t="shared" si="214"/>
        <v>12060</v>
      </c>
      <c r="U3510" s="17">
        <f t="shared" si="215"/>
        <v>206.33019674935844</v>
      </c>
      <c r="V3510" s="47" cm="1">
        <f t="array" ref="V3510">_xlfn.IFS($B$6=1,S3510*$B$10,AND(R3509=0,R3510&gt;=1,I3510&gt;=$B$6*$B$8-1),V3509+$B$6*$B$10*$B$8,AND(R3509=0,R3510&gt;=1,I3510&lt;$B$6*$B$8-1),V3509+I3509*$B$10,TRUE,V3509)</f>
        <v>13400</v>
      </c>
      <c r="W3510" s="17">
        <f t="shared" si="216"/>
        <v>229.25577416595382</v>
      </c>
    </row>
    <row r="3511" spans="7:23" x14ac:dyDescent="0.25">
      <c r="G3511" s="15">
        <v>3509</v>
      </c>
      <c r="H3511" s="1">
        <f t="shared" si="213"/>
        <v>58.466666666666669</v>
      </c>
      <c r="I3511" s="15" cm="1">
        <f t="array" ref="I3511">_xlfn.IFS(J3510&gt;=$C$13-$B$26,MINA(I3510+$B$13-S3511+S3510,$B$11),I3510=$B$11,MINA(I3510-S3511+S3510,$B$11),TRUE,MAXA(I3510-S3511+S3510,0))</f>
        <v>0</v>
      </c>
      <c r="J3511" s="1" cm="1">
        <f t="array" ref="J3511">_xlfn.IFS(J3510&gt;=$C$13-$B$26,0,I3510&lt;$B$11,J3510+$B$26,TRUE,0)</f>
        <v>1.4333333333333331</v>
      </c>
      <c r="K3511" s="3" cm="1">
        <f t="array" ref="K3511">_xlfn.IFS(AND(NOT($K3510=0),$L3510),0,NOT($L3510),$K3510+$B$26,TRUE,$K3510)</f>
        <v>1.183333333333334</v>
      </c>
      <c r="L3511" s="3" t="b" cm="1">
        <f t="array" ref="L3511">_xlfn.IFS(AND($I3511&gt;0,$K3511&gt;=$C$5-$B$26),TRUE,$R3511&gt;=$B$6,FALSE,$I3511=0,FALSE,TRUE,$L3510)</f>
        <v>0</v>
      </c>
      <c r="M3511" s="3" t="b" cm="1">
        <f t="array" ref="M3511">_xlfn.IFS($N3511&gt;=$B$4-$B$26,FALSE,AND($I3511&gt;0,$K3511&gt;=$B$5-$B$26),TRUE,AND($L3511,NOT($M3510)),FALSE,$M3510,TRUE,TRUE,FALSE)</f>
        <v>0</v>
      </c>
      <c r="N3511" s="3" cm="1">
        <f t="array" ref="N3511">_xlfn.IFS($M3510,$N3510+$B$26,NOT($M3510),0,TRUE,$M3510)</f>
        <v>0</v>
      </c>
      <c r="O3511" s="3" t="b" cm="1">
        <f t="array" ref="O3511">_xlfn.IFS($M3511,FALSE,AND($L3511,NOT($M3511),$R3511&lt;$B$6,$I3511&gt;0),TRUE,TRUE,FALSE)</f>
        <v>0</v>
      </c>
      <c r="P3511" s="3" cm="1">
        <f t="array" ref="P3511">_xlfn.IFS($P3510&gt;=$C$7-$B$26,0,$O3510,$P3510+$B$26,TRUE,0)</f>
        <v>0</v>
      </c>
      <c r="Q3511" s="3" t="b" cm="1">
        <f t="array" ref="Q3511">_xlfn.IFS(AND($L3511,NOT($M3511),NOT($O3511)),TRUE,$R3511&gt;=$B$6,FALSE,AND($L3511,NOT($M3511),$O3511,$P3511=0),TRUE,TRUE,FALSE)</f>
        <v>0</v>
      </c>
      <c r="R3511" s="3" cm="1">
        <f t="array" ref="R3511">_xlfn.IFS(AND($Q3510,$R3510&lt;$B$6),$R3510+1,AND(NOT($L3510),$R3510&gt;0),0,TRUE,$R3510)</f>
        <v>0</v>
      </c>
      <c r="S3511" s="1" cm="1">
        <f t="array" ref="S3511">_xlfn.IFS(AND(Q3510,I3510&gt;$B$8),S3510+$B$8,AND(Q3510,I3510&lt;=$B$8),S3510+I3510,TRUE,$S3510)</f>
        <v>134</v>
      </c>
      <c r="T3511" s="1">
        <f t="shared" si="214"/>
        <v>12060</v>
      </c>
      <c r="U3511" s="17">
        <f t="shared" si="215"/>
        <v>206.27137970353476</v>
      </c>
      <c r="V3511" s="47" cm="1">
        <f t="array" ref="V3511">_xlfn.IFS($B$6=1,S3511*$B$10,AND(R3510=0,R3511&gt;=1,I3511&gt;=$B$6*$B$8-1),V3510+$B$6*$B$10*$B$8,AND(R3510=0,R3511&gt;=1,I3511&lt;$B$6*$B$8-1),V3510+I3510*$B$10,TRUE,V3510)</f>
        <v>13400</v>
      </c>
      <c r="W3511" s="17">
        <f t="shared" si="216"/>
        <v>229.1904218928164</v>
      </c>
    </row>
    <row r="3512" spans="7:23" x14ac:dyDescent="0.25">
      <c r="G3512" s="15">
        <v>3510</v>
      </c>
      <c r="H3512" s="1">
        <f t="shared" si="213"/>
        <v>58.483333333333334</v>
      </c>
      <c r="I3512" s="15" cm="1">
        <f t="array" ref="I3512">_xlfn.IFS(J3511&gt;=$C$13-$B$26,MINA(I3511+$B$13-S3512+S3511,$B$11),I3511=$B$11,MINA(I3511-S3512+S3511,$B$11),TRUE,MAXA(I3511-S3512+S3511,0))</f>
        <v>0</v>
      </c>
      <c r="J3512" s="1" cm="1">
        <f t="array" ref="J3512">_xlfn.IFS(J3511&gt;=$C$13-$B$26,0,I3511&lt;$B$11,J3511+$B$26,TRUE,0)</f>
        <v>1.4499999999999997</v>
      </c>
      <c r="K3512" s="3" cm="1">
        <f t="array" ref="K3512">_xlfn.IFS(AND(NOT($K3511=0),$L3511),0,NOT($L3511),$K3511+$B$26,TRUE,$K3511)</f>
        <v>1.2000000000000006</v>
      </c>
      <c r="L3512" s="3" t="b" cm="1">
        <f t="array" ref="L3512">_xlfn.IFS(AND($I3512&gt;0,$K3512&gt;=$C$5-$B$26),TRUE,$R3512&gt;=$B$6,FALSE,$I3512=0,FALSE,TRUE,$L3511)</f>
        <v>0</v>
      </c>
      <c r="M3512" s="3" t="b" cm="1">
        <f t="array" ref="M3512">_xlfn.IFS($N3512&gt;=$B$4-$B$26,FALSE,AND($I3512&gt;0,$K3512&gt;=$B$5-$B$26),TRUE,AND($L3512,NOT($M3511)),FALSE,$M3511,TRUE,TRUE,FALSE)</f>
        <v>0</v>
      </c>
      <c r="N3512" s="3" cm="1">
        <f t="array" ref="N3512">_xlfn.IFS($M3511,$N3511+$B$26,NOT($M3511),0,TRUE,$M3511)</f>
        <v>0</v>
      </c>
      <c r="O3512" s="3" t="b" cm="1">
        <f t="array" ref="O3512">_xlfn.IFS($M3512,FALSE,AND($L3512,NOT($M3512),$R3512&lt;$B$6,$I3512&gt;0),TRUE,TRUE,FALSE)</f>
        <v>0</v>
      </c>
      <c r="P3512" s="3" cm="1">
        <f t="array" ref="P3512">_xlfn.IFS($P3511&gt;=$C$7-$B$26,0,$O3511,$P3511+$B$26,TRUE,0)</f>
        <v>0</v>
      </c>
      <c r="Q3512" s="3" t="b" cm="1">
        <f t="array" ref="Q3512">_xlfn.IFS(AND($L3512,NOT($M3512),NOT($O3512)),TRUE,$R3512&gt;=$B$6,FALSE,AND($L3512,NOT($M3512),$O3512,$P3512=0),TRUE,TRUE,FALSE)</f>
        <v>0</v>
      </c>
      <c r="R3512" s="3" cm="1">
        <f t="array" ref="R3512">_xlfn.IFS(AND($Q3511,$R3511&lt;$B$6),$R3511+1,AND(NOT($L3511),$R3511&gt;0),0,TRUE,$R3511)</f>
        <v>0</v>
      </c>
      <c r="S3512" s="1" cm="1">
        <f t="array" ref="S3512">_xlfn.IFS(AND(Q3511,I3511&gt;$B$8),S3511+$B$8,AND(Q3511,I3511&lt;=$B$8),S3511+I3511,TRUE,$S3511)</f>
        <v>134</v>
      </c>
      <c r="T3512" s="1">
        <f t="shared" si="214"/>
        <v>12060</v>
      </c>
      <c r="U3512" s="17">
        <f t="shared" si="215"/>
        <v>206.21259618124822</v>
      </c>
      <c r="V3512" s="47" cm="1">
        <f t="array" ref="V3512">_xlfn.IFS($B$6=1,S3512*$B$10,AND(R3511=0,R3512&gt;=1,I3512&gt;=$B$6*$B$8-1),V3511+$B$6*$B$10*$B$8,AND(R3511=0,R3512&gt;=1,I3512&lt;$B$6*$B$8-1),V3511+I3511*$B$10,TRUE,V3511)</f>
        <v>13400</v>
      </c>
      <c r="W3512" s="17">
        <f t="shared" si="216"/>
        <v>229.12510686805356</v>
      </c>
    </row>
    <row r="3513" spans="7:23" x14ac:dyDescent="0.25">
      <c r="G3513" s="15">
        <v>3511</v>
      </c>
      <c r="H3513" s="1">
        <f t="shared" si="213"/>
        <v>58.5</v>
      </c>
      <c r="I3513" s="15" cm="1">
        <f t="array" ref="I3513">_xlfn.IFS(J3512&gt;=$C$13-$B$26,MINA(I3512+$B$13-S3513+S3512,$B$11),I3512=$B$11,MINA(I3512-S3513+S3512,$B$11),TRUE,MAXA(I3512-S3513+S3512,0))</f>
        <v>0</v>
      </c>
      <c r="J3513" s="1" cm="1">
        <f t="array" ref="J3513">_xlfn.IFS(J3512&gt;=$C$13-$B$26,0,I3512&lt;$B$11,J3512+$B$26,TRUE,0)</f>
        <v>1.4666666666666663</v>
      </c>
      <c r="K3513" s="3" cm="1">
        <f t="array" ref="K3513">_xlfn.IFS(AND(NOT($K3512=0),$L3512),0,NOT($L3512),$K3512+$B$26,TRUE,$K3512)</f>
        <v>1.2166666666666672</v>
      </c>
      <c r="L3513" s="3" t="b" cm="1">
        <f t="array" ref="L3513">_xlfn.IFS(AND($I3513&gt;0,$K3513&gt;=$C$5-$B$26),TRUE,$R3513&gt;=$B$6,FALSE,$I3513=0,FALSE,TRUE,$L3512)</f>
        <v>0</v>
      </c>
      <c r="M3513" s="3" t="b" cm="1">
        <f t="array" ref="M3513">_xlfn.IFS($N3513&gt;=$B$4-$B$26,FALSE,AND($I3513&gt;0,$K3513&gt;=$B$5-$B$26),TRUE,AND($L3513,NOT($M3512)),FALSE,$M3512,TRUE,TRUE,FALSE)</f>
        <v>0</v>
      </c>
      <c r="N3513" s="3" cm="1">
        <f t="array" ref="N3513">_xlfn.IFS($M3512,$N3512+$B$26,NOT($M3512),0,TRUE,$M3512)</f>
        <v>0</v>
      </c>
      <c r="O3513" s="3" t="b" cm="1">
        <f t="array" ref="O3513">_xlfn.IFS($M3513,FALSE,AND($L3513,NOT($M3513),$R3513&lt;$B$6,$I3513&gt;0),TRUE,TRUE,FALSE)</f>
        <v>0</v>
      </c>
      <c r="P3513" s="3" cm="1">
        <f t="array" ref="P3513">_xlfn.IFS($P3512&gt;=$C$7-$B$26,0,$O3512,$P3512+$B$26,TRUE,0)</f>
        <v>0</v>
      </c>
      <c r="Q3513" s="3" t="b" cm="1">
        <f t="array" ref="Q3513">_xlfn.IFS(AND($L3513,NOT($M3513),NOT($O3513)),TRUE,$R3513&gt;=$B$6,FALSE,AND($L3513,NOT($M3513),$O3513,$P3513=0),TRUE,TRUE,FALSE)</f>
        <v>0</v>
      </c>
      <c r="R3513" s="3" cm="1">
        <f t="array" ref="R3513">_xlfn.IFS(AND($Q3512,$R3512&lt;$B$6),$R3512+1,AND(NOT($L3512),$R3512&gt;0),0,TRUE,$R3512)</f>
        <v>0</v>
      </c>
      <c r="S3513" s="1" cm="1">
        <f t="array" ref="S3513">_xlfn.IFS(AND(Q3512,I3512&gt;$B$8),S3512+$B$8,AND(Q3512,I3512&lt;=$B$8),S3512+I3512,TRUE,$S3512)</f>
        <v>134</v>
      </c>
      <c r="T3513" s="1">
        <f t="shared" si="214"/>
        <v>12060</v>
      </c>
      <c r="U3513" s="17">
        <f t="shared" si="215"/>
        <v>206.15384615384616</v>
      </c>
      <c r="V3513" s="47" cm="1">
        <f t="array" ref="V3513">_xlfn.IFS($B$6=1,S3513*$B$10,AND(R3512=0,R3513&gt;=1,I3513&gt;=$B$6*$B$8-1),V3512+$B$6*$B$10*$B$8,AND(R3512=0,R3513&gt;=1,I3513&lt;$B$6*$B$8-1),V3512+I3512*$B$10,TRUE,V3512)</f>
        <v>13400</v>
      </c>
      <c r="W3513" s="17">
        <f t="shared" si="216"/>
        <v>229.05982905982907</v>
      </c>
    </row>
    <row r="3514" spans="7:23" x14ac:dyDescent="0.25">
      <c r="G3514" s="15">
        <v>3512</v>
      </c>
      <c r="H3514" s="1">
        <f t="shared" si="213"/>
        <v>58.516666666666666</v>
      </c>
      <c r="I3514" s="15" cm="1">
        <f t="array" ref="I3514">_xlfn.IFS(J3513&gt;=$C$13-$B$26,MINA(I3513+$B$13-S3514+S3513,$B$11),I3513=$B$11,MINA(I3513-S3514+S3513,$B$11),TRUE,MAXA(I3513-S3514+S3513,0))</f>
        <v>0</v>
      </c>
      <c r="J3514" s="1" cm="1">
        <f t="array" ref="J3514">_xlfn.IFS(J3513&gt;=$C$13-$B$26,0,I3513&lt;$B$11,J3513+$B$26,TRUE,0)</f>
        <v>1.4833333333333329</v>
      </c>
      <c r="K3514" s="3" cm="1">
        <f t="array" ref="K3514">_xlfn.IFS(AND(NOT($K3513=0),$L3513),0,NOT($L3513),$K3513+$B$26,TRUE,$K3513)</f>
        <v>1.2333333333333338</v>
      </c>
      <c r="L3514" s="3" t="b" cm="1">
        <f t="array" ref="L3514">_xlfn.IFS(AND($I3514&gt;0,$K3514&gt;=$C$5-$B$26),TRUE,$R3514&gt;=$B$6,FALSE,$I3514=0,FALSE,TRUE,$L3513)</f>
        <v>0</v>
      </c>
      <c r="M3514" s="3" t="b" cm="1">
        <f t="array" ref="M3514">_xlfn.IFS($N3514&gt;=$B$4-$B$26,FALSE,AND($I3514&gt;0,$K3514&gt;=$B$5-$B$26),TRUE,AND($L3514,NOT($M3513)),FALSE,$M3513,TRUE,TRUE,FALSE)</f>
        <v>0</v>
      </c>
      <c r="N3514" s="3" cm="1">
        <f t="array" ref="N3514">_xlfn.IFS($M3513,$N3513+$B$26,NOT($M3513),0,TRUE,$M3513)</f>
        <v>0</v>
      </c>
      <c r="O3514" s="3" t="b" cm="1">
        <f t="array" ref="O3514">_xlfn.IFS($M3514,FALSE,AND($L3514,NOT($M3514),$R3514&lt;$B$6,$I3514&gt;0),TRUE,TRUE,FALSE)</f>
        <v>0</v>
      </c>
      <c r="P3514" s="3" cm="1">
        <f t="array" ref="P3514">_xlfn.IFS($P3513&gt;=$C$7-$B$26,0,$O3513,$P3513+$B$26,TRUE,0)</f>
        <v>0</v>
      </c>
      <c r="Q3514" s="3" t="b" cm="1">
        <f t="array" ref="Q3514">_xlfn.IFS(AND($L3514,NOT($M3514),NOT($O3514)),TRUE,$R3514&gt;=$B$6,FALSE,AND($L3514,NOT($M3514),$O3514,$P3514=0),TRUE,TRUE,FALSE)</f>
        <v>0</v>
      </c>
      <c r="R3514" s="3" cm="1">
        <f t="array" ref="R3514">_xlfn.IFS(AND($Q3513,$R3513&lt;$B$6),$R3513+1,AND(NOT($L3513),$R3513&gt;0),0,TRUE,$R3513)</f>
        <v>0</v>
      </c>
      <c r="S3514" s="1" cm="1">
        <f t="array" ref="S3514">_xlfn.IFS(AND(Q3513,I3513&gt;$B$8),S3513+$B$8,AND(Q3513,I3513&lt;=$B$8),S3513+I3513,TRUE,$S3513)</f>
        <v>134</v>
      </c>
      <c r="T3514" s="1">
        <f t="shared" si="214"/>
        <v>12060</v>
      </c>
      <c r="U3514" s="17">
        <f t="shared" si="215"/>
        <v>206.09512959270864</v>
      </c>
      <c r="V3514" s="47" cm="1">
        <f t="array" ref="V3514">_xlfn.IFS($B$6=1,S3514*$B$10,AND(R3513=0,R3514&gt;=1,I3514&gt;=$B$6*$B$8-1),V3513+$B$6*$B$10*$B$8,AND(R3513=0,R3514&gt;=1,I3514&lt;$B$6*$B$8-1),V3513+I3513*$B$10,TRUE,V3513)</f>
        <v>13400</v>
      </c>
      <c r="W3514" s="17">
        <f t="shared" si="216"/>
        <v>228.99458843634292</v>
      </c>
    </row>
    <row r="3515" spans="7:23" x14ac:dyDescent="0.25">
      <c r="G3515" s="15">
        <v>3513</v>
      </c>
      <c r="H3515" s="1">
        <f t="shared" si="213"/>
        <v>58.533333333333331</v>
      </c>
      <c r="I3515" s="15" cm="1">
        <f t="array" ref="I3515">_xlfn.IFS(J3514&gt;=$C$13-$B$26,MINA(I3514+$B$13-S3515+S3514,$B$11),I3514=$B$11,MINA(I3514-S3515+S3514,$B$11),TRUE,MAXA(I3514-S3515+S3514,0))</f>
        <v>3</v>
      </c>
      <c r="J3515" s="1" cm="1">
        <f t="array" ref="J3515">_xlfn.IFS(J3514&gt;=$C$13-$B$26,0,I3514&lt;$B$11,J3514+$B$26,TRUE,0)</f>
        <v>0</v>
      </c>
      <c r="K3515" s="3" cm="1">
        <f t="array" ref="K3515">_xlfn.IFS(AND(NOT($K3514=0),$L3514),0,NOT($L3514),$K3514+$B$26,TRUE,$K3514)</f>
        <v>1.2500000000000004</v>
      </c>
      <c r="L3515" s="3" t="b" cm="1">
        <f t="array" ref="L3515">_xlfn.IFS(AND($I3515&gt;0,$K3515&gt;=$C$5-$B$26),TRUE,$R3515&gt;=$B$6,FALSE,$I3515=0,FALSE,TRUE,$L3514)</f>
        <v>1</v>
      </c>
      <c r="M3515" s="3" t="b" cm="1">
        <f t="array" ref="M3515">_xlfn.IFS($N3515&gt;=$B$4-$B$26,FALSE,AND($I3515&gt;0,$K3515&gt;=$B$5-$B$26),TRUE,AND($L3515,NOT($M3514)),FALSE,$M3514,TRUE,TRUE,FALSE)</f>
        <v>1</v>
      </c>
      <c r="N3515" s="3" cm="1">
        <f t="array" ref="N3515">_xlfn.IFS($M3514,$N3514+$B$26,NOT($M3514),0,TRUE,$M3514)</f>
        <v>0</v>
      </c>
      <c r="O3515" s="3" t="b" cm="1">
        <f t="array" ref="O3515">_xlfn.IFS($M3515,FALSE,AND($L3515,NOT($M3515),$R3515&lt;$B$6,$I3515&gt;0),TRUE,TRUE,FALSE)</f>
        <v>0</v>
      </c>
      <c r="P3515" s="3" cm="1">
        <f t="array" ref="P3515">_xlfn.IFS($P3514&gt;=$C$7-$B$26,0,$O3514,$P3514+$B$26,TRUE,0)</f>
        <v>0</v>
      </c>
      <c r="Q3515" s="3" t="b" cm="1">
        <f t="array" ref="Q3515">_xlfn.IFS(AND($L3515,NOT($M3515),NOT($O3515)),TRUE,$R3515&gt;=$B$6,FALSE,AND($L3515,NOT($M3515),$O3515,$P3515=0),TRUE,TRUE,FALSE)</f>
        <v>0</v>
      </c>
      <c r="R3515" s="3" cm="1">
        <f t="array" ref="R3515">_xlfn.IFS(AND($Q3514,$R3514&lt;$B$6),$R3514+1,AND(NOT($L3514),$R3514&gt;0),0,TRUE,$R3514)</f>
        <v>0</v>
      </c>
      <c r="S3515" s="1" cm="1">
        <f t="array" ref="S3515">_xlfn.IFS(AND(Q3514,I3514&gt;$B$8),S3514+$B$8,AND(Q3514,I3514&lt;=$B$8),S3514+I3514,TRUE,$S3514)</f>
        <v>134</v>
      </c>
      <c r="T3515" s="1">
        <f t="shared" si="214"/>
        <v>12060</v>
      </c>
      <c r="U3515" s="17">
        <f t="shared" si="215"/>
        <v>206.03644646924829</v>
      </c>
      <c r="V3515" s="47" cm="1">
        <f t="array" ref="V3515">_xlfn.IFS($B$6=1,S3515*$B$10,AND(R3514=0,R3515&gt;=1,I3515&gt;=$B$6*$B$8-1),V3514+$B$6*$B$10*$B$8,AND(R3514=0,R3515&gt;=1,I3515&lt;$B$6*$B$8-1),V3514+I3514*$B$10,TRUE,V3514)</f>
        <v>13400</v>
      </c>
      <c r="W3515" s="17">
        <f t="shared" si="216"/>
        <v>228.92938496583145</v>
      </c>
    </row>
    <row r="3516" spans="7:23" x14ac:dyDescent="0.25">
      <c r="G3516" s="15">
        <v>3514</v>
      </c>
      <c r="H3516" s="1">
        <f t="shared" si="213"/>
        <v>58.55</v>
      </c>
      <c r="I3516" s="15" cm="1">
        <f t="array" ref="I3516">_xlfn.IFS(J3515&gt;=$C$13-$B$26,MINA(I3515+$B$13-S3516+S3515,$B$11),I3515=$B$11,MINA(I3515-S3516+S3515,$B$11),TRUE,MAXA(I3515-S3516+S3515,0))</f>
        <v>3</v>
      </c>
      <c r="J3516" s="1" cm="1">
        <f t="array" ref="J3516">_xlfn.IFS(J3515&gt;=$C$13-$B$26,0,I3515&lt;$B$11,J3515+$B$26,TRUE,0)</f>
        <v>1.6666666666666666E-2</v>
      </c>
      <c r="K3516" s="3" cm="1">
        <f t="array" ref="K3516">_xlfn.IFS(AND(NOT($K3515=0),$L3515),0,NOT($L3515),$K3515+$B$26,TRUE,$K3515)</f>
        <v>0</v>
      </c>
      <c r="L3516" s="3" t="b" cm="1">
        <f t="array" ref="L3516">_xlfn.IFS(AND($I3516&gt;0,$K3516&gt;=$C$5-$B$26),TRUE,$R3516&gt;=$B$6,FALSE,$I3516=0,FALSE,TRUE,$L3515)</f>
        <v>1</v>
      </c>
      <c r="M3516" s="3" t="b" cm="1">
        <f t="array" ref="M3516">_xlfn.IFS($N3516&gt;=$B$4-$B$26,FALSE,AND($I3516&gt;0,$K3516&gt;=$B$5-$B$26),TRUE,AND($L3516,NOT($M3515)),FALSE,$M3515,TRUE,TRUE,FALSE)</f>
        <v>1</v>
      </c>
      <c r="N3516" s="3" cm="1">
        <f t="array" ref="N3516">_xlfn.IFS($M3515,$N3515+$B$26,NOT($M3515),0,TRUE,$M3515)</f>
        <v>1.6666666666666666E-2</v>
      </c>
      <c r="O3516" s="3" t="b" cm="1">
        <f t="array" ref="O3516">_xlfn.IFS($M3516,FALSE,AND($L3516,NOT($M3516),$R3516&lt;$B$6,$I3516&gt;0),TRUE,TRUE,FALSE)</f>
        <v>0</v>
      </c>
      <c r="P3516" s="3" cm="1">
        <f t="array" ref="P3516">_xlfn.IFS($P3515&gt;=$C$7-$B$26,0,$O3515,$P3515+$B$26,TRUE,0)</f>
        <v>0</v>
      </c>
      <c r="Q3516" s="3" t="b" cm="1">
        <f t="array" ref="Q3516">_xlfn.IFS(AND($L3516,NOT($M3516),NOT($O3516)),TRUE,$R3516&gt;=$B$6,FALSE,AND($L3516,NOT($M3516),$O3516,$P3516=0),TRUE,TRUE,FALSE)</f>
        <v>0</v>
      </c>
      <c r="R3516" s="3" cm="1">
        <f t="array" ref="R3516">_xlfn.IFS(AND($Q3515,$R3515&lt;$B$6),$R3515+1,AND(NOT($L3515),$R3515&gt;0),0,TRUE,$R3515)</f>
        <v>0</v>
      </c>
      <c r="S3516" s="1" cm="1">
        <f t="array" ref="S3516">_xlfn.IFS(AND(Q3515,I3515&gt;$B$8),S3515+$B$8,AND(Q3515,I3515&lt;=$B$8),S3515+I3515,TRUE,$S3515)</f>
        <v>134</v>
      </c>
      <c r="T3516" s="1">
        <f t="shared" si="214"/>
        <v>12060</v>
      </c>
      <c r="U3516" s="17">
        <f t="shared" si="215"/>
        <v>205.97779675491034</v>
      </c>
      <c r="V3516" s="47" cm="1">
        <f t="array" ref="V3516">_xlfn.IFS($B$6=1,S3516*$B$10,AND(R3515=0,R3516&gt;=1,I3516&gt;=$B$6*$B$8-1),V3515+$B$6*$B$10*$B$8,AND(R3515=0,R3516&gt;=1,I3516&lt;$B$6*$B$8-1),V3515+I3515*$B$10,TRUE,V3515)</f>
        <v>13400</v>
      </c>
      <c r="W3516" s="17">
        <f t="shared" si="216"/>
        <v>228.86421861656706</v>
      </c>
    </row>
    <row r="3517" spans="7:23" x14ac:dyDescent="0.25">
      <c r="G3517" s="15">
        <v>3515</v>
      </c>
      <c r="H3517" s="1">
        <f t="shared" si="213"/>
        <v>58.566666666666663</v>
      </c>
      <c r="I3517" s="15" cm="1">
        <f t="array" ref="I3517">_xlfn.IFS(J3516&gt;=$C$13-$B$26,MINA(I3516+$B$13-S3517+S3516,$B$11),I3516=$B$11,MINA(I3516-S3517+S3516,$B$11),TRUE,MAXA(I3516-S3517+S3516,0))</f>
        <v>3</v>
      </c>
      <c r="J3517" s="1" cm="1">
        <f t="array" ref="J3517">_xlfn.IFS(J3516&gt;=$C$13-$B$26,0,I3516&lt;$B$11,J3516+$B$26,TRUE,0)</f>
        <v>3.3333333333333333E-2</v>
      </c>
      <c r="K3517" s="3" cm="1">
        <f t="array" ref="K3517">_xlfn.IFS(AND(NOT($K3516=0),$L3516),0,NOT($L3516),$K3516+$B$26,TRUE,$K3516)</f>
        <v>0</v>
      </c>
      <c r="L3517" s="3" t="b" cm="1">
        <f t="array" ref="L3517">_xlfn.IFS(AND($I3517&gt;0,$K3517&gt;=$C$5-$B$26),TRUE,$R3517&gt;=$B$6,FALSE,$I3517=0,FALSE,TRUE,$L3516)</f>
        <v>1</v>
      </c>
      <c r="M3517" s="3" t="b" cm="1">
        <f t="array" ref="M3517">_xlfn.IFS($N3517&gt;=$B$4-$B$26,FALSE,AND($I3517&gt;0,$K3517&gt;=$B$5-$B$26),TRUE,AND($L3517,NOT($M3516)),FALSE,$M3516,TRUE,TRUE,FALSE)</f>
        <v>0</v>
      </c>
      <c r="N3517" s="3" cm="1">
        <f t="array" ref="N3517">_xlfn.IFS($M3516,$N3516+$B$26,NOT($M3516),0,TRUE,$M3516)</f>
        <v>3.3333333333333333E-2</v>
      </c>
      <c r="O3517" s="3" t="b" cm="1">
        <f t="array" ref="O3517">_xlfn.IFS($M3517,FALSE,AND($L3517,NOT($M3517),$R3517&lt;$B$6,$I3517&gt;0),TRUE,TRUE,FALSE)</f>
        <v>1</v>
      </c>
      <c r="P3517" s="3" cm="1">
        <f t="array" ref="P3517">_xlfn.IFS($P3516&gt;=$C$7-$B$26,0,$O3516,$P3516+$B$26,TRUE,0)</f>
        <v>0</v>
      </c>
      <c r="Q3517" s="3" t="b" cm="1">
        <f t="array" ref="Q3517">_xlfn.IFS(AND($L3517,NOT($M3517),NOT($O3517)),TRUE,$R3517&gt;=$B$6,FALSE,AND($L3517,NOT($M3517),$O3517,$P3517=0),TRUE,TRUE,FALSE)</f>
        <v>1</v>
      </c>
      <c r="R3517" s="3" cm="1">
        <f t="array" ref="R3517">_xlfn.IFS(AND($Q3516,$R3516&lt;$B$6),$R3516+1,AND(NOT($L3516),$R3516&gt;0),0,TRUE,$R3516)</f>
        <v>0</v>
      </c>
      <c r="S3517" s="1" cm="1">
        <f t="array" ref="S3517">_xlfn.IFS(AND(Q3516,I3516&gt;$B$8),S3516+$B$8,AND(Q3516,I3516&lt;=$B$8),S3516+I3516,TRUE,$S3516)</f>
        <v>134</v>
      </c>
      <c r="T3517" s="1">
        <f t="shared" si="214"/>
        <v>12060</v>
      </c>
      <c r="U3517" s="17">
        <f t="shared" si="215"/>
        <v>205.91918042117246</v>
      </c>
      <c r="V3517" s="47" cm="1">
        <f t="array" ref="V3517">_xlfn.IFS($B$6=1,S3517*$B$10,AND(R3516=0,R3517&gt;=1,I3517&gt;=$B$6*$B$8-1),V3516+$B$6*$B$10*$B$8,AND(R3516=0,R3517&gt;=1,I3517&lt;$B$6*$B$8-1),V3516+I3516*$B$10,TRUE,V3516)</f>
        <v>13400</v>
      </c>
      <c r="W3517" s="17">
        <f t="shared" si="216"/>
        <v>228.7990893568583</v>
      </c>
    </row>
    <row r="3518" spans="7:23" x14ac:dyDescent="0.25">
      <c r="G3518" s="15">
        <v>3516</v>
      </c>
      <c r="H3518" s="1">
        <f t="shared" si="213"/>
        <v>58.583333333333336</v>
      </c>
      <c r="I3518" s="15" cm="1">
        <f t="array" ref="I3518">_xlfn.IFS(J3517&gt;=$C$13-$B$26,MINA(I3517+$B$13-S3518+S3517,$B$11),I3517=$B$11,MINA(I3517-S3518+S3517,$B$11),TRUE,MAXA(I3517-S3518+S3517,0))</f>
        <v>2</v>
      </c>
      <c r="J3518" s="1" cm="1">
        <f t="array" ref="J3518">_xlfn.IFS(J3517&gt;=$C$13-$B$26,0,I3517&lt;$B$11,J3517+$B$26,TRUE,0)</f>
        <v>0.05</v>
      </c>
      <c r="K3518" s="3" cm="1">
        <f t="array" ref="K3518">_xlfn.IFS(AND(NOT($K3517=0),$L3517),0,NOT($L3517),$K3517+$B$26,TRUE,$K3517)</f>
        <v>0</v>
      </c>
      <c r="L3518" s="3" t="b" cm="1">
        <f t="array" ref="L3518">_xlfn.IFS(AND($I3518&gt;0,$K3518&gt;=$C$5-$B$26),TRUE,$R3518&gt;=$B$6,FALSE,$I3518=0,FALSE,TRUE,$L3517)</f>
        <v>1</v>
      </c>
      <c r="M3518" s="3" t="b" cm="1">
        <f t="array" ref="M3518">_xlfn.IFS($N3518&gt;=$B$4-$B$26,FALSE,AND($I3518&gt;0,$K3518&gt;=$B$5-$B$26),TRUE,AND($L3518,NOT($M3517)),FALSE,$M3517,TRUE,TRUE,FALSE)</f>
        <v>0</v>
      </c>
      <c r="N3518" s="3" cm="1">
        <f t="array" ref="N3518">_xlfn.IFS($M3517,$N3517+$B$26,NOT($M3517),0,TRUE,$M3517)</f>
        <v>0</v>
      </c>
      <c r="O3518" s="3" t="b" cm="1">
        <f t="array" ref="O3518">_xlfn.IFS($M3518,FALSE,AND($L3518,NOT($M3518),$R3518&lt;$B$6,$I3518&gt;0),TRUE,TRUE,FALSE)</f>
        <v>1</v>
      </c>
      <c r="P3518" s="3" cm="1">
        <f t="array" ref="P3518">_xlfn.IFS($P3517&gt;=$C$7-$B$26,0,$O3517,$P3517+$B$26,TRUE,0)</f>
        <v>1.6666666666666666E-2</v>
      </c>
      <c r="Q3518" s="3" t="b" cm="1">
        <f t="array" ref="Q3518">_xlfn.IFS(AND($L3518,NOT($M3518),NOT($O3518)),TRUE,$R3518&gt;=$B$6,FALSE,AND($L3518,NOT($M3518),$O3518,$P3518=0),TRUE,TRUE,FALSE)</f>
        <v>0</v>
      </c>
      <c r="R3518" s="3" cm="1">
        <f t="array" ref="R3518">_xlfn.IFS(AND($Q3517,$R3517&lt;$B$6),$R3517+1,AND(NOT($L3517),$R3517&gt;0),0,TRUE,$R3517)</f>
        <v>1</v>
      </c>
      <c r="S3518" s="1" cm="1">
        <f t="array" ref="S3518">_xlfn.IFS(AND(Q3517,I3517&gt;$B$8),S3517+$B$8,AND(Q3517,I3517&lt;=$B$8),S3517+I3517,TRUE,$S3517)</f>
        <v>135</v>
      </c>
      <c r="T3518" s="1">
        <f t="shared" si="214"/>
        <v>12150</v>
      </c>
      <c r="U3518" s="17">
        <f t="shared" si="215"/>
        <v>207.39687055476529</v>
      </c>
      <c r="V3518" s="47" cm="1">
        <f t="array" ref="V3518">_xlfn.IFS($B$6=1,S3518*$B$10,AND(R3517=0,R3518&gt;=1,I3518&gt;=$B$6*$B$8-1),V3517+$B$6*$B$10*$B$8,AND(R3517=0,R3518&gt;=1,I3518&lt;$B$6*$B$8-1),V3517+I3517*$B$10,TRUE,V3517)</f>
        <v>13700</v>
      </c>
      <c r="W3518" s="17">
        <f t="shared" si="216"/>
        <v>233.85490753911805</v>
      </c>
    </row>
    <row r="3519" spans="7:23" x14ac:dyDescent="0.25">
      <c r="G3519" s="15">
        <v>3517</v>
      </c>
      <c r="H3519" s="1">
        <f t="shared" si="213"/>
        <v>58.6</v>
      </c>
      <c r="I3519" s="15" cm="1">
        <f t="array" ref="I3519">_xlfn.IFS(J3518&gt;=$C$13-$B$26,MINA(I3518+$B$13-S3519+S3518,$B$11),I3518=$B$11,MINA(I3518-S3519+S3518,$B$11),TRUE,MAXA(I3518-S3519+S3518,0))</f>
        <v>2</v>
      </c>
      <c r="J3519" s="1" cm="1">
        <f t="array" ref="J3519">_xlfn.IFS(J3518&gt;=$C$13-$B$26,0,I3518&lt;$B$11,J3518+$B$26,TRUE,0)</f>
        <v>6.6666666666666666E-2</v>
      </c>
      <c r="K3519" s="3" cm="1">
        <f t="array" ref="K3519">_xlfn.IFS(AND(NOT($K3518=0),$L3518),0,NOT($L3518),$K3518+$B$26,TRUE,$K3518)</f>
        <v>0</v>
      </c>
      <c r="L3519" s="3" t="b" cm="1">
        <f t="array" ref="L3519">_xlfn.IFS(AND($I3519&gt;0,$K3519&gt;=$C$5-$B$26),TRUE,$R3519&gt;=$B$6,FALSE,$I3519=0,FALSE,TRUE,$L3518)</f>
        <v>1</v>
      </c>
      <c r="M3519" s="3" t="b" cm="1">
        <f t="array" ref="M3519">_xlfn.IFS($N3519&gt;=$B$4-$B$26,FALSE,AND($I3519&gt;0,$K3519&gt;=$B$5-$B$26),TRUE,AND($L3519,NOT($M3518)),FALSE,$M3518,TRUE,TRUE,FALSE)</f>
        <v>0</v>
      </c>
      <c r="N3519" s="3" cm="1">
        <f t="array" ref="N3519">_xlfn.IFS($M3518,$N3518+$B$26,NOT($M3518),0,TRUE,$M3518)</f>
        <v>0</v>
      </c>
      <c r="O3519" s="3" t="b" cm="1">
        <f t="array" ref="O3519">_xlfn.IFS($M3519,FALSE,AND($L3519,NOT($M3519),$R3519&lt;$B$6,$I3519&gt;0),TRUE,TRUE,FALSE)</f>
        <v>1</v>
      </c>
      <c r="P3519" s="3" cm="1">
        <f t="array" ref="P3519">_xlfn.IFS($P3518&gt;=$C$7-$B$26,0,$O3518,$P3518+$B$26,TRUE,0)</f>
        <v>3.3333333333333333E-2</v>
      </c>
      <c r="Q3519" s="3" t="b" cm="1">
        <f t="array" ref="Q3519">_xlfn.IFS(AND($L3519,NOT($M3519),NOT($O3519)),TRUE,$R3519&gt;=$B$6,FALSE,AND($L3519,NOT($M3519),$O3519,$P3519=0),TRUE,TRUE,FALSE)</f>
        <v>0</v>
      </c>
      <c r="R3519" s="3" cm="1">
        <f t="array" ref="R3519">_xlfn.IFS(AND($Q3518,$R3518&lt;$B$6),$R3518+1,AND(NOT($L3518),$R3518&gt;0),0,TRUE,$R3518)</f>
        <v>1</v>
      </c>
      <c r="S3519" s="1" cm="1">
        <f t="array" ref="S3519">_xlfn.IFS(AND(Q3518,I3518&gt;$B$8),S3518+$B$8,AND(Q3518,I3518&lt;=$B$8),S3518+I3518,TRUE,$S3518)</f>
        <v>135</v>
      </c>
      <c r="T3519" s="1">
        <f t="shared" si="214"/>
        <v>12150</v>
      </c>
      <c r="U3519" s="17">
        <f t="shared" si="215"/>
        <v>207.33788395904438</v>
      </c>
      <c r="V3519" s="47" cm="1">
        <f t="array" ref="V3519">_xlfn.IFS($B$6=1,S3519*$B$10,AND(R3518=0,R3519&gt;=1,I3519&gt;=$B$6*$B$8-1),V3518+$B$6*$B$10*$B$8,AND(R3518=0,R3519&gt;=1,I3519&lt;$B$6*$B$8-1),V3518+I3518*$B$10,TRUE,V3518)</f>
        <v>13700</v>
      </c>
      <c r="W3519" s="17">
        <f t="shared" si="216"/>
        <v>233.78839590443687</v>
      </c>
    </row>
    <row r="3520" spans="7:23" x14ac:dyDescent="0.25">
      <c r="G3520" s="15">
        <v>3518</v>
      </c>
      <c r="H3520" s="1">
        <f t="shared" si="213"/>
        <v>58.616666666666667</v>
      </c>
      <c r="I3520" s="15" cm="1">
        <f t="array" ref="I3520">_xlfn.IFS(J3519&gt;=$C$13-$B$26,MINA(I3519+$B$13-S3520+S3519,$B$11),I3519=$B$11,MINA(I3519-S3520+S3519,$B$11),TRUE,MAXA(I3519-S3520+S3519,0))</f>
        <v>2</v>
      </c>
      <c r="J3520" s="1" cm="1">
        <f t="array" ref="J3520">_xlfn.IFS(J3519&gt;=$C$13-$B$26,0,I3519&lt;$B$11,J3519+$B$26,TRUE,0)</f>
        <v>8.3333333333333329E-2</v>
      </c>
      <c r="K3520" s="3" cm="1">
        <f t="array" ref="K3520">_xlfn.IFS(AND(NOT($K3519=0),$L3519),0,NOT($L3519),$K3519+$B$26,TRUE,$K3519)</f>
        <v>0</v>
      </c>
      <c r="L3520" s="3" t="b" cm="1">
        <f t="array" ref="L3520">_xlfn.IFS(AND($I3520&gt;0,$K3520&gt;=$C$5-$B$26),TRUE,$R3520&gt;=$B$6,FALSE,$I3520=0,FALSE,TRUE,$L3519)</f>
        <v>1</v>
      </c>
      <c r="M3520" s="3" t="b" cm="1">
        <f t="array" ref="M3520">_xlfn.IFS($N3520&gt;=$B$4-$B$26,FALSE,AND($I3520&gt;0,$K3520&gt;=$B$5-$B$26),TRUE,AND($L3520,NOT($M3519)),FALSE,$M3519,TRUE,TRUE,FALSE)</f>
        <v>0</v>
      </c>
      <c r="N3520" s="3" cm="1">
        <f t="array" ref="N3520">_xlfn.IFS($M3519,$N3519+$B$26,NOT($M3519),0,TRUE,$M3519)</f>
        <v>0</v>
      </c>
      <c r="O3520" s="3" t="b" cm="1">
        <f t="array" ref="O3520">_xlfn.IFS($M3520,FALSE,AND($L3520,NOT($M3520),$R3520&lt;$B$6,$I3520&gt;0),TRUE,TRUE,FALSE)</f>
        <v>1</v>
      </c>
      <c r="P3520" s="3" cm="1">
        <f t="array" ref="P3520">_xlfn.IFS($P3519&gt;=$C$7-$B$26,0,$O3519,$P3519+$B$26,TRUE,0)</f>
        <v>0.05</v>
      </c>
      <c r="Q3520" s="3" t="b" cm="1">
        <f t="array" ref="Q3520">_xlfn.IFS(AND($L3520,NOT($M3520),NOT($O3520)),TRUE,$R3520&gt;=$B$6,FALSE,AND($L3520,NOT($M3520),$O3520,$P3520=0),TRUE,TRUE,FALSE)</f>
        <v>0</v>
      </c>
      <c r="R3520" s="3" cm="1">
        <f t="array" ref="R3520">_xlfn.IFS(AND($Q3519,$R3519&lt;$B$6),$R3519+1,AND(NOT($L3519),$R3519&gt;0),0,TRUE,$R3519)</f>
        <v>1</v>
      </c>
      <c r="S3520" s="1" cm="1">
        <f t="array" ref="S3520">_xlfn.IFS(AND(Q3519,I3519&gt;$B$8),S3519+$B$8,AND(Q3519,I3519&lt;=$B$8),S3519+I3519,TRUE,$S3519)</f>
        <v>135</v>
      </c>
      <c r="T3520" s="1">
        <f t="shared" si="214"/>
        <v>12150</v>
      </c>
      <c r="U3520" s="17">
        <f t="shared" si="215"/>
        <v>207.27893090702304</v>
      </c>
      <c r="V3520" s="47" cm="1">
        <f t="array" ref="V3520">_xlfn.IFS($B$6=1,S3520*$B$10,AND(R3519=0,R3520&gt;=1,I3520&gt;=$B$6*$B$8-1),V3519+$B$6*$B$10*$B$8,AND(R3519=0,R3520&gt;=1,I3520&lt;$B$6*$B$8-1),V3519+I3519*$B$10,TRUE,V3519)</f>
        <v>13700</v>
      </c>
      <c r="W3520" s="17">
        <f t="shared" si="216"/>
        <v>233.72192209269264</v>
      </c>
    </row>
    <row r="3521" spans="7:23" x14ac:dyDescent="0.25">
      <c r="G3521" s="15">
        <v>3519</v>
      </c>
      <c r="H3521" s="1">
        <f t="shared" si="213"/>
        <v>58.633333333333333</v>
      </c>
      <c r="I3521" s="15" cm="1">
        <f t="array" ref="I3521">_xlfn.IFS(J3520&gt;=$C$13-$B$26,MINA(I3520+$B$13-S3521+S3520,$B$11),I3520=$B$11,MINA(I3520-S3521+S3520,$B$11),TRUE,MAXA(I3520-S3521+S3520,0))</f>
        <v>2</v>
      </c>
      <c r="J3521" s="1" cm="1">
        <f t="array" ref="J3521">_xlfn.IFS(J3520&gt;=$C$13-$B$26,0,I3520&lt;$B$11,J3520+$B$26,TRUE,0)</f>
        <v>9.9999999999999992E-2</v>
      </c>
      <c r="K3521" s="3" cm="1">
        <f t="array" ref="K3521">_xlfn.IFS(AND(NOT($K3520=0),$L3520),0,NOT($L3520),$K3520+$B$26,TRUE,$K3520)</f>
        <v>0</v>
      </c>
      <c r="L3521" s="3" t="b" cm="1">
        <f t="array" ref="L3521">_xlfn.IFS(AND($I3521&gt;0,$K3521&gt;=$C$5-$B$26),TRUE,$R3521&gt;=$B$6,FALSE,$I3521=0,FALSE,TRUE,$L3520)</f>
        <v>1</v>
      </c>
      <c r="M3521" s="3" t="b" cm="1">
        <f t="array" ref="M3521">_xlfn.IFS($N3521&gt;=$B$4-$B$26,FALSE,AND($I3521&gt;0,$K3521&gt;=$B$5-$B$26),TRUE,AND($L3521,NOT($M3520)),FALSE,$M3520,TRUE,TRUE,FALSE)</f>
        <v>0</v>
      </c>
      <c r="N3521" s="3" cm="1">
        <f t="array" ref="N3521">_xlfn.IFS($M3520,$N3520+$B$26,NOT($M3520),0,TRUE,$M3520)</f>
        <v>0</v>
      </c>
      <c r="O3521" s="3" t="b" cm="1">
        <f t="array" ref="O3521">_xlfn.IFS($M3521,FALSE,AND($L3521,NOT($M3521),$R3521&lt;$B$6,$I3521&gt;0),TRUE,TRUE,FALSE)</f>
        <v>1</v>
      </c>
      <c r="P3521" s="3" cm="1">
        <f t="array" ref="P3521">_xlfn.IFS($P3520&gt;=$C$7-$B$26,0,$O3520,$P3520+$B$26,TRUE,0)</f>
        <v>6.6666666666666666E-2</v>
      </c>
      <c r="Q3521" s="3" t="b" cm="1">
        <f t="array" ref="Q3521">_xlfn.IFS(AND($L3521,NOT($M3521),NOT($O3521)),TRUE,$R3521&gt;=$B$6,FALSE,AND($L3521,NOT($M3521),$O3521,$P3521=0),TRUE,TRUE,FALSE)</f>
        <v>0</v>
      </c>
      <c r="R3521" s="3" cm="1">
        <f t="array" ref="R3521">_xlfn.IFS(AND($Q3520,$R3520&lt;$B$6),$R3520+1,AND(NOT($L3520),$R3520&gt;0),0,TRUE,$R3520)</f>
        <v>1</v>
      </c>
      <c r="S3521" s="1" cm="1">
        <f t="array" ref="S3521">_xlfn.IFS(AND(Q3520,I3520&gt;$B$8),S3520+$B$8,AND(Q3520,I3520&lt;=$B$8),S3520+I3520,TRUE,$S3520)</f>
        <v>135</v>
      </c>
      <c r="T3521" s="1">
        <f t="shared" si="214"/>
        <v>12150</v>
      </c>
      <c r="U3521" s="17">
        <f t="shared" si="215"/>
        <v>207.22001137009664</v>
      </c>
      <c r="V3521" s="47" cm="1">
        <f t="array" ref="V3521">_xlfn.IFS($B$6=1,S3521*$B$10,AND(R3520=0,R3521&gt;=1,I3521&gt;=$B$6*$B$8-1),V3520+$B$6*$B$10*$B$8,AND(R3520=0,R3521&gt;=1,I3521&lt;$B$6*$B$8-1),V3520+I3520*$B$10,TRUE,V3520)</f>
        <v>13700</v>
      </c>
      <c r="W3521" s="17">
        <f t="shared" si="216"/>
        <v>233.6554860716316</v>
      </c>
    </row>
    <row r="3522" spans="7:23" x14ac:dyDescent="0.25">
      <c r="G3522" s="15">
        <v>3520</v>
      </c>
      <c r="H3522" s="1">
        <f t="shared" si="213"/>
        <v>58.65</v>
      </c>
      <c r="I3522" s="15" cm="1">
        <f t="array" ref="I3522">_xlfn.IFS(J3521&gt;=$C$13-$B$26,MINA(I3521+$B$13-S3522+S3521,$B$11),I3521=$B$11,MINA(I3521-S3522+S3521,$B$11),TRUE,MAXA(I3521-S3522+S3521,0))</f>
        <v>2</v>
      </c>
      <c r="J3522" s="1" cm="1">
        <f t="array" ref="J3522">_xlfn.IFS(J3521&gt;=$C$13-$B$26,0,I3521&lt;$B$11,J3521+$B$26,TRUE,0)</f>
        <v>0.11666666666666665</v>
      </c>
      <c r="K3522" s="3" cm="1">
        <f t="array" ref="K3522">_xlfn.IFS(AND(NOT($K3521=0),$L3521),0,NOT($L3521),$K3521+$B$26,TRUE,$K3521)</f>
        <v>0</v>
      </c>
      <c r="L3522" s="3" t="b" cm="1">
        <f t="array" ref="L3522">_xlfn.IFS(AND($I3522&gt;0,$K3522&gt;=$C$5-$B$26),TRUE,$R3522&gt;=$B$6,FALSE,$I3522=0,FALSE,TRUE,$L3521)</f>
        <v>1</v>
      </c>
      <c r="M3522" s="3" t="b" cm="1">
        <f t="array" ref="M3522">_xlfn.IFS($N3522&gt;=$B$4-$B$26,FALSE,AND($I3522&gt;0,$K3522&gt;=$B$5-$B$26),TRUE,AND($L3522,NOT($M3521)),FALSE,$M3521,TRUE,TRUE,FALSE)</f>
        <v>0</v>
      </c>
      <c r="N3522" s="3" cm="1">
        <f t="array" ref="N3522">_xlfn.IFS($M3521,$N3521+$B$26,NOT($M3521),0,TRUE,$M3521)</f>
        <v>0</v>
      </c>
      <c r="O3522" s="3" t="b" cm="1">
        <f t="array" ref="O3522">_xlfn.IFS($M3522,FALSE,AND($L3522,NOT($M3522),$R3522&lt;$B$6,$I3522&gt;0),TRUE,TRUE,FALSE)</f>
        <v>1</v>
      </c>
      <c r="P3522" s="3" cm="1">
        <f t="array" ref="P3522">_xlfn.IFS($P3521&gt;=$C$7-$B$26,0,$O3521,$P3521+$B$26,TRUE,0)</f>
        <v>8.3333333333333329E-2</v>
      </c>
      <c r="Q3522" s="3" t="b" cm="1">
        <f t="array" ref="Q3522">_xlfn.IFS(AND($L3522,NOT($M3522),NOT($O3522)),TRUE,$R3522&gt;=$B$6,FALSE,AND($L3522,NOT($M3522),$O3522,$P3522=0),TRUE,TRUE,FALSE)</f>
        <v>0</v>
      </c>
      <c r="R3522" s="3" cm="1">
        <f t="array" ref="R3522">_xlfn.IFS(AND($Q3521,$R3521&lt;$B$6),$R3521+1,AND(NOT($L3521),$R3521&gt;0),0,TRUE,$R3521)</f>
        <v>1</v>
      </c>
      <c r="S3522" s="1" cm="1">
        <f t="array" ref="S3522">_xlfn.IFS(AND(Q3521,I3521&gt;$B$8),S3521+$B$8,AND(Q3521,I3521&lt;=$B$8),S3521+I3521,TRUE,$S3521)</f>
        <v>135</v>
      </c>
      <c r="T3522" s="1">
        <f t="shared" si="214"/>
        <v>12150</v>
      </c>
      <c r="U3522" s="17">
        <f t="shared" si="215"/>
        <v>207.1611253196931</v>
      </c>
      <c r="V3522" s="47" cm="1">
        <f t="array" ref="V3522">_xlfn.IFS($B$6=1,S3522*$B$10,AND(R3521=0,R3522&gt;=1,I3522&gt;=$B$6*$B$8-1),V3521+$B$6*$B$10*$B$8,AND(R3521=0,R3522&gt;=1,I3522&lt;$B$6*$B$8-1),V3521+I3521*$B$10,TRUE,V3521)</f>
        <v>13700</v>
      </c>
      <c r="W3522" s="17">
        <f t="shared" si="216"/>
        <v>233.58908780903667</v>
      </c>
    </row>
    <row r="3523" spans="7:23" x14ac:dyDescent="0.25">
      <c r="G3523" s="15">
        <v>3521</v>
      </c>
      <c r="H3523" s="1">
        <f t="shared" ref="H3523:H3586" si="217">($G3523-1)*$B$26</f>
        <v>58.666666666666664</v>
      </c>
      <c r="I3523" s="15" cm="1">
        <f t="array" ref="I3523">_xlfn.IFS(J3522&gt;=$C$13-$B$26,MINA(I3522+$B$13-S3523+S3522,$B$11),I3522=$B$11,MINA(I3522-S3523+S3522,$B$11),TRUE,MAXA(I3522-S3523+S3522,0))</f>
        <v>2</v>
      </c>
      <c r="J3523" s="1" cm="1">
        <f t="array" ref="J3523">_xlfn.IFS(J3522&gt;=$C$13-$B$26,0,I3522&lt;$B$11,J3522+$B$26,TRUE,0)</f>
        <v>0.13333333333333333</v>
      </c>
      <c r="K3523" s="3" cm="1">
        <f t="array" ref="K3523">_xlfn.IFS(AND(NOT($K3522=0),$L3522),0,NOT($L3522),$K3522+$B$26,TRUE,$K3522)</f>
        <v>0</v>
      </c>
      <c r="L3523" s="3" t="b" cm="1">
        <f t="array" ref="L3523">_xlfn.IFS(AND($I3523&gt;0,$K3523&gt;=$C$5-$B$26),TRUE,$R3523&gt;=$B$6,FALSE,$I3523=0,FALSE,TRUE,$L3522)</f>
        <v>1</v>
      </c>
      <c r="M3523" s="3" t="b" cm="1">
        <f t="array" ref="M3523">_xlfn.IFS($N3523&gt;=$B$4-$B$26,FALSE,AND($I3523&gt;0,$K3523&gt;=$B$5-$B$26),TRUE,AND($L3523,NOT($M3522)),FALSE,$M3522,TRUE,TRUE,FALSE)</f>
        <v>0</v>
      </c>
      <c r="N3523" s="3" cm="1">
        <f t="array" ref="N3523">_xlfn.IFS($M3522,$N3522+$B$26,NOT($M3522),0,TRUE,$M3522)</f>
        <v>0</v>
      </c>
      <c r="O3523" s="3" t="b" cm="1">
        <f t="array" ref="O3523">_xlfn.IFS($M3523,FALSE,AND($L3523,NOT($M3523),$R3523&lt;$B$6,$I3523&gt;0),TRUE,TRUE,FALSE)</f>
        <v>1</v>
      </c>
      <c r="P3523" s="3" cm="1">
        <f t="array" ref="P3523">_xlfn.IFS($P3522&gt;=$C$7-$B$26,0,$O3522,$P3522+$B$26,TRUE,0)</f>
        <v>0</v>
      </c>
      <c r="Q3523" s="3" t="b" cm="1">
        <f t="array" ref="Q3523">_xlfn.IFS(AND($L3523,NOT($M3523),NOT($O3523)),TRUE,$R3523&gt;=$B$6,FALSE,AND($L3523,NOT($M3523),$O3523,$P3523=0),TRUE,TRUE,FALSE)</f>
        <v>1</v>
      </c>
      <c r="R3523" s="3" cm="1">
        <f t="array" ref="R3523">_xlfn.IFS(AND($Q3522,$R3522&lt;$B$6),$R3522+1,AND(NOT($L3522),$R3522&gt;0),0,TRUE,$R3522)</f>
        <v>1</v>
      </c>
      <c r="S3523" s="1" cm="1">
        <f t="array" ref="S3523">_xlfn.IFS(AND(Q3522,I3522&gt;$B$8),S3522+$B$8,AND(Q3522,I3522&lt;=$B$8),S3522+I3522,TRUE,$S3522)</f>
        <v>135</v>
      </c>
      <c r="T3523" s="1">
        <f t="shared" ref="T3523:T3586" si="218">IF($Q3522,$T3522+$B$8*$B$9,$T3522)</f>
        <v>12150</v>
      </c>
      <c r="U3523" s="17">
        <f t="shared" si="215"/>
        <v>207.10227272727275</v>
      </c>
      <c r="V3523" s="47" cm="1">
        <f t="array" ref="V3523">_xlfn.IFS($B$6=1,S3523*$B$10,AND(R3522=0,R3523&gt;=1,I3523&gt;=$B$6*$B$8-1),V3522+$B$6*$B$10*$B$8,AND(R3522=0,R3523&gt;=1,I3523&lt;$B$6*$B$8-1),V3522+I3522*$B$10,TRUE,V3522)</f>
        <v>13700</v>
      </c>
      <c r="W3523" s="17">
        <f t="shared" si="216"/>
        <v>233.52272727272728</v>
      </c>
    </row>
    <row r="3524" spans="7:23" x14ac:dyDescent="0.25">
      <c r="G3524" s="15">
        <v>3522</v>
      </c>
      <c r="H3524" s="1">
        <f t="shared" si="217"/>
        <v>58.68333333333333</v>
      </c>
      <c r="I3524" s="15" cm="1">
        <f t="array" ref="I3524">_xlfn.IFS(J3523&gt;=$C$13-$B$26,MINA(I3523+$B$13-S3524+S3523,$B$11),I3523=$B$11,MINA(I3523-S3524+S3523,$B$11),TRUE,MAXA(I3523-S3524+S3523,0))</f>
        <v>1</v>
      </c>
      <c r="J3524" s="1" cm="1">
        <f t="array" ref="J3524">_xlfn.IFS(J3523&gt;=$C$13-$B$26,0,I3523&lt;$B$11,J3523+$B$26,TRUE,0)</f>
        <v>0.15</v>
      </c>
      <c r="K3524" s="3" cm="1">
        <f t="array" ref="K3524">_xlfn.IFS(AND(NOT($K3523=0),$L3523),0,NOT($L3523),$K3523+$B$26,TRUE,$K3523)</f>
        <v>0</v>
      </c>
      <c r="L3524" s="3" t="b" cm="1">
        <f t="array" ref="L3524">_xlfn.IFS(AND($I3524&gt;0,$K3524&gt;=$C$5-$B$26),TRUE,$R3524&gt;=$B$6,FALSE,$I3524=0,FALSE,TRUE,$L3523)</f>
        <v>1</v>
      </c>
      <c r="M3524" s="3" t="b" cm="1">
        <f t="array" ref="M3524">_xlfn.IFS($N3524&gt;=$B$4-$B$26,FALSE,AND($I3524&gt;0,$K3524&gt;=$B$5-$B$26),TRUE,AND($L3524,NOT($M3523)),FALSE,$M3523,TRUE,TRUE,FALSE)</f>
        <v>0</v>
      </c>
      <c r="N3524" s="3" cm="1">
        <f t="array" ref="N3524">_xlfn.IFS($M3523,$N3523+$B$26,NOT($M3523),0,TRUE,$M3523)</f>
        <v>0</v>
      </c>
      <c r="O3524" s="3" t="b" cm="1">
        <f t="array" ref="O3524">_xlfn.IFS($M3524,FALSE,AND($L3524,NOT($M3524),$R3524&lt;$B$6,$I3524&gt;0),TRUE,TRUE,FALSE)</f>
        <v>1</v>
      </c>
      <c r="P3524" s="3" cm="1">
        <f t="array" ref="P3524">_xlfn.IFS($P3523&gt;=$C$7-$B$26,0,$O3523,$P3523+$B$26,TRUE,0)</f>
        <v>1.6666666666666666E-2</v>
      </c>
      <c r="Q3524" s="3" t="b" cm="1">
        <f t="array" ref="Q3524">_xlfn.IFS(AND($L3524,NOT($M3524),NOT($O3524)),TRUE,$R3524&gt;=$B$6,FALSE,AND($L3524,NOT($M3524),$O3524,$P3524=0),TRUE,TRUE,FALSE)</f>
        <v>0</v>
      </c>
      <c r="R3524" s="3" cm="1">
        <f t="array" ref="R3524">_xlfn.IFS(AND($Q3523,$R3523&lt;$B$6),$R3523+1,AND(NOT($L3523),$R3523&gt;0),0,TRUE,$R3523)</f>
        <v>2</v>
      </c>
      <c r="S3524" s="1" cm="1">
        <f t="array" ref="S3524">_xlfn.IFS(AND(Q3523,I3523&gt;$B$8),S3523+$B$8,AND(Q3523,I3523&lt;=$B$8),S3523+I3523,TRUE,$S3523)</f>
        <v>136</v>
      </c>
      <c r="T3524" s="1">
        <f t="shared" si="218"/>
        <v>12240</v>
      </c>
      <c r="U3524" s="17">
        <f t="shared" ref="U3524:U3587" si="219">$T3524/$H3524</f>
        <v>208.57710877591595</v>
      </c>
      <c r="V3524" s="47" cm="1">
        <f t="array" ref="V3524">_xlfn.IFS($B$6=1,S3524*$B$10,AND(R3523=0,R3524&gt;=1,I3524&gt;=$B$6*$B$8-1),V3523+$B$6*$B$10*$B$8,AND(R3523=0,R3524&gt;=1,I3524&lt;$B$6*$B$8-1),V3523+I3523*$B$10,TRUE,V3523)</f>
        <v>13700</v>
      </c>
      <c r="W3524" s="17">
        <f t="shared" si="216"/>
        <v>233.4564044305595</v>
      </c>
    </row>
    <row r="3525" spans="7:23" x14ac:dyDescent="0.25">
      <c r="G3525" s="15">
        <v>3523</v>
      </c>
      <c r="H3525" s="1">
        <f t="shared" si="217"/>
        <v>58.699999999999996</v>
      </c>
      <c r="I3525" s="15" cm="1">
        <f t="array" ref="I3525">_xlfn.IFS(J3524&gt;=$C$13-$B$26,MINA(I3524+$B$13-S3525+S3524,$B$11),I3524=$B$11,MINA(I3524-S3525+S3524,$B$11),TRUE,MAXA(I3524-S3525+S3524,0))</f>
        <v>1</v>
      </c>
      <c r="J3525" s="1" cm="1">
        <f t="array" ref="J3525">_xlfn.IFS(J3524&gt;=$C$13-$B$26,0,I3524&lt;$B$11,J3524+$B$26,TRUE,0)</f>
        <v>0.16666666666666666</v>
      </c>
      <c r="K3525" s="3" cm="1">
        <f t="array" ref="K3525">_xlfn.IFS(AND(NOT($K3524=0),$L3524),0,NOT($L3524),$K3524+$B$26,TRUE,$K3524)</f>
        <v>0</v>
      </c>
      <c r="L3525" s="3" t="b" cm="1">
        <f t="array" ref="L3525">_xlfn.IFS(AND($I3525&gt;0,$K3525&gt;=$C$5-$B$26),TRUE,$R3525&gt;=$B$6,FALSE,$I3525=0,FALSE,TRUE,$L3524)</f>
        <v>1</v>
      </c>
      <c r="M3525" s="3" t="b" cm="1">
        <f t="array" ref="M3525">_xlfn.IFS($N3525&gt;=$B$4-$B$26,FALSE,AND($I3525&gt;0,$K3525&gt;=$B$5-$B$26),TRUE,AND($L3525,NOT($M3524)),FALSE,$M3524,TRUE,TRUE,FALSE)</f>
        <v>0</v>
      </c>
      <c r="N3525" s="3" cm="1">
        <f t="array" ref="N3525">_xlfn.IFS($M3524,$N3524+$B$26,NOT($M3524),0,TRUE,$M3524)</f>
        <v>0</v>
      </c>
      <c r="O3525" s="3" t="b" cm="1">
        <f t="array" ref="O3525">_xlfn.IFS($M3525,FALSE,AND($L3525,NOT($M3525),$R3525&lt;$B$6,$I3525&gt;0),TRUE,TRUE,FALSE)</f>
        <v>1</v>
      </c>
      <c r="P3525" s="3" cm="1">
        <f t="array" ref="P3525">_xlfn.IFS($P3524&gt;=$C$7-$B$26,0,$O3524,$P3524+$B$26,TRUE,0)</f>
        <v>3.3333333333333333E-2</v>
      </c>
      <c r="Q3525" s="3" t="b" cm="1">
        <f t="array" ref="Q3525">_xlfn.IFS(AND($L3525,NOT($M3525),NOT($O3525)),TRUE,$R3525&gt;=$B$6,FALSE,AND($L3525,NOT($M3525),$O3525,$P3525=0),TRUE,TRUE,FALSE)</f>
        <v>0</v>
      </c>
      <c r="R3525" s="3" cm="1">
        <f t="array" ref="R3525">_xlfn.IFS(AND($Q3524,$R3524&lt;$B$6),$R3524+1,AND(NOT($L3524),$R3524&gt;0),0,TRUE,$R3524)</f>
        <v>2</v>
      </c>
      <c r="S3525" s="1" cm="1">
        <f t="array" ref="S3525">_xlfn.IFS(AND(Q3524,I3524&gt;$B$8),S3524+$B$8,AND(Q3524,I3524&lt;=$B$8),S3524+I3524,TRUE,$S3524)</f>
        <v>136</v>
      </c>
      <c r="T3525" s="1">
        <f t="shared" si="218"/>
        <v>12240</v>
      </c>
      <c r="U3525" s="17">
        <f t="shared" si="219"/>
        <v>208.51788756388416</v>
      </c>
      <c r="V3525" s="47" cm="1">
        <f t="array" ref="V3525">_xlfn.IFS($B$6=1,S3525*$B$10,AND(R3524=0,R3525&gt;=1,I3525&gt;=$B$6*$B$8-1),V3524+$B$6*$B$10*$B$8,AND(R3524=0,R3525&gt;=1,I3525&lt;$B$6*$B$8-1),V3524+I3524*$B$10,TRUE,V3524)</f>
        <v>13700</v>
      </c>
      <c r="W3525" s="17">
        <f t="shared" ref="W3525:W3588" si="220">V3525/H3525</f>
        <v>233.3901192504259</v>
      </c>
    </row>
    <row r="3526" spans="7:23" x14ac:dyDescent="0.25">
      <c r="G3526" s="15">
        <v>3524</v>
      </c>
      <c r="H3526" s="1">
        <f t="shared" si="217"/>
        <v>58.716666666666669</v>
      </c>
      <c r="I3526" s="15" cm="1">
        <f t="array" ref="I3526">_xlfn.IFS(J3525&gt;=$C$13-$B$26,MINA(I3525+$B$13-S3526+S3525,$B$11),I3525=$B$11,MINA(I3525-S3526+S3525,$B$11),TRUE,MAXA(I3525-S3526+S3525,0))</f>
        <v>1</v>
      </c>
      <c r="J3526" s="1" cm="1">
        <f t="array" ref="J3526">_xlfn.IFS(J3525&gt;=$C$13-$B$26,0,I3525&lt;$B$11,J3525+$B$26,TRUE,0)</f>
        <v>0.18333333333333332</v>
      </c>
      <c r="K3526" s="3" cm="1">
        <f t="array" ref="K3526">_xlfn.IFS(AND(NOT($K3525=0),$L3525),0,NOT($L3525),$K3525+$B$26,TRUE,$K3525)</f>
        <v>0</v>
      </c>
      <c r="L3526" s="3" t="b" cm="1">
        <f t="array" ref="L3526">_xlfn.IFS(AND($I3526&gt;0,$K3526&gt;=$C$5-$B$26),TRUE,$R3526&gt;=$B$6,FALSE,$I3526=0,FALSE,TRUE,$L3525)</f>
        <v>1</v>
      </c>
      <c r="M3526" s="3" t="b" cm="1">
        <f t="array" ref="M3526">_xlfn.IFS($N3526&gt;=$B$4-$B$26,FALSE,AND($I3526&gt;0,$K3526&gt;=$B$5-$B$26),TRUE,AND($L3526,NOT($M3525)),FALSE,$M3525,TRUE,TRUE,FALSE)</f>
        <v>0</v>
      </c>
      <c r="N3526" s="3" cm="1">
        <f t="array" ref="N3526">_xlfn.IFS($M3525,$N3525+$B$26,NOT($M3525),0,TRUE,$M3525)</f>
        <v>0</v>
      </c>
      <c r="O3526" s="3" t="b" cm="1">
        <f t="array" ref="O3526">_xlfn.IFS($M3526,FALSE,AND($L3526,NOT($M3526),$R3526&lt;$B$6,$I3526&gt;0),TRUE,TRUE,FALSE)</f>
        <v>1</v>
      </c>
      <c r="P3526" s="3" cm="1">
        <f t="array" ref="P3526">_xlfn.IFS($P3525&gt;=$C$7-$B$26,0,$O3525,$P3525+$B$26,TRUE,0)</f>
        <v>0.05</v>
      </c>
      <c r="Q3526" s="3" t="b" cm="1">
        <f t="array" ref="Q3526">_xlfn.IFS(AND($L3526,NOT($M3526),NOT($O3526)),TRUE,$R3526&gt;=$B$6,FALSE,AND($L3526,NOT($M3526),$O3526,$P3526=0),TRUE,TRUE,FALSE)</f>
        <v>0</v>
      </c>
      <c r="R3526" s="3" cm="1">
        <f t="array" ref="R3526">_xlfn.IFS(AND($Q3525,$R3525&lt;$B$6),$R3525+1,AND(NOT($L3525),$R3525&gt;0),0,TRUE,$R3525)</f>
        <v>2</v>
      </c>
      <c r="S3526" s="1" cm="1">
        <f t="array" ref="S3526">_xlfn.IFS(AND(Q3525,I3525&gt;$B$8),S3525+$B$8,AND(Q3525,I3525&lt;=$B$8),S3525+I3525,TRUE,$S3525)</f>
        <v>136</v>
      </c>
      <c r="T3526" s="1">
        <f t="shared" si="218"/>
        <v>12240</v>
      </c>
      <c r="U3526" s="17">
        <f t="shared" si="219"/>
        <v>208.45869997161509</v>
      </c>
      <c r="V3526" s="47" cm="1">
        <f t="array" ref="V3526">_xlfn.IFS($B$6=1,S3526*$B$10,AND(R3525=0,R3526&gt;=1,I3526&gt;=$B$6*$B$8-1),V3525+$B$6*$B$10*$B$8,AND(R3525=0,R3526&gt;=1,I3526&lt;$B$6*$B$8-1),V3525+I3525*$B$10,TRUE,V3525)</f>
        <v>13700</v>
      </c>
      <c r="W3526" s="17">
        <f t="shared" si="220"/>
        <v>233.32387170025547</v>
      </c>
    </row>
    <row r="3527" spans="7:23" x14ac:dyDescent="0.25">
      <c r="G3527" s="15">
        <v>3525</v>
      </c>
      <c r="H3527" s="1">
        <f t="shared" si="217"/>
        <v>58.733333333333334</v>
      </c>
      <c r="I3527" s="15" cm="1">
        <f t="array" ref="I3527">_xlfn.IFS(J3526&gt;=$C$13-$B$26,MINA(I3526+$B$13-S3527+S3526,$B$11),I3526=$B$11,MINA(I3526-S3527+S3526,$B$11),TRUE,MAXA(I3526-S3527+S3526,0))</f>
        <v>1</v>
      </c>
      <c r="J3527" s="1" cm="1">
        <f t="array" ref="J3527">_xlfn.IFS(J3526&gt;=$C$13-$B$26,0,I3526&lt;$B$11,J3526+$B$26,TRUE,0)</f>
        <v>0.19999999999999998</v>
      </c>
      <c r="K3527" s="3" cm="1">
        <f t="array" ref="K3527">_xlfn.IFS(AND(NOT($K3526=0),$L3526),0,NOT($L3526),$K3526+$B$26,TRUE,$K3526)</f>
        <v>0</v>
      </c>
      <c r="L3527" s="3" t="b" cm="1">
        <f t="array" ref="L3527">_xlfn.IFS(AND($I3527&gt;0,$K3527&gt;=$C$5-$B$26),TRUE,$R3527&gt;=$B$6,FALSE,$I3527=0,FALSE,TRUE,$L3526)</f>
        <v>1</v>
      </c>
      <c r="M3527" s="3" t="b" cm="1">
        <f t="array" ref="M3527">_xlfn.IFS($N3527&gt;=$B$4-$B$26,FALSE,AND($I3527&gt;0,$K3527&gt;=$B$5-$B$26),TRUE,AND($L3527,NOT($M3526)),FALSE,$M3526,TRUE,TRUE,FALSE)</f>
        <v>0</v>
      </c>
      <c r="N3527" s="3" cm="1">
        <f t="array" ref="N3527">_xlfn.IFS($M3526,$N3526+$B$26,NOT($M3526),0,TRUE,$M3526)</f>
        <v>0</v>
      </c>
      <c r="O3527" s="3" t="b" cm="1">
        <f t="array" ref="O3527">_xlfn.IFS($M3527,FALSE,AND($L3527,NOT($M3527),$R3527&lt;$B$6,$I3527&gt;0),TRUE,TRUE,FALSE)</f>
        <v>1</v>
      </c>
      <c r="P3527" s="3" cm="1">
        <f t="array" ref="P3527">_xlfn.IFS($P3526&gt;=$C$7-$B$26,0,$O3526,$P3526+$B$26,TRUE,0)</f>
        <v>6.6666666666666666E-2</v>
      </c>
      <c r="Q3527" s="3" t="b" cm="1">
        <f t="array" ref="Q3527">_xlfn.IFS(AND($L3527,NOT($M3527),NOT($O3527)),TRUE,$R3527&gt;=$B$6,FALSE,AND($L3527,NOT($M3527),$O3527,$P3527=0),TRUE,TRUE,FALSE)</f>
        <v>0</v>
      </c>
      <c r="R3527" s="3" cm="1">
        <f t="array" ref="R3527">_xlfn.IFS(AND($Q3526,$R3526&lt;$B$6),$R3526+1,AND(NOT($L3526),$R3526&gt;0),0,TRUE,$R3526)</f>
        <v>2</v>
      </c>
      <c r="S3527" s="1" cm="1">
        <f t="array" ref="S3527">_xlfn.IFS(AND(Q3526,I3526&gt;$B$8),S3526+$B$8,AND(Q3526,I3526&lt;=$B$8),S3526+I3526,TRUE,$S3526)</f>
        <v>136</v>
      </c>
      <c r="T3527" s="1">
        <f t="shared" si="218"/>
        <v>12240</v>
      </c>
      <c r="U3527" s="17">
        <f t="shared" si="219"/>
        <v>208.39954597048808</v>
      </c>
      <c r="V3527" s="47" cm="1">
        <f t="array" ref="V3527">_xlfn.IFS($B$6=1,S3527*$B$10,AND(R3526=0,R3527&gt;=1,I3527&gt;=$B$6*$B$8-1),V3526+$B$6*$B$10*$B$8,AND(R3526=0,R3527&gt;=1,I3527&lt;$B$6*$B$8-1),V3526+I3526*$B$10,TRUE,V3526)</f>
        <v>13700</v>
      </c>
      <c r="W3527" s="17">
        <f t="shared" si="220"/>
        <v>233.25766174801362</v>
      </c>
    </row>
    <row r="3528" spans="7:23" x14ac:dyDescent="0.25">
      <c r="G3528" s="15">
        <v>3526</v>
      </c>
      <c r="H3528" s="1">
        <f t="shared" si="217"/>
        <v>58.75</v>
      </c>
      <c r="I3528" s="15" cm="1">
        <f t="array" ref="I3528">_xlfn.IFS(J3527&gt;=$C$13-$B$26,MINA(I3527+$B$13-S3528+S3527,$B$11),I3527=$B$11,MINA(I3527-S3528+S3527,$B$11),TRUE,MAXA(I3527-S3528+S3527,0))</f>
        <v>1</v>
      </c>
      <c r="J3528" s="1" cm="1">
        <f t="array" ref="J3528">_xlfn.IFS(J3527&gt;=$C$13-$B$26,0,I3527&lt;$B$11,J3527+$B$26,TRUE,0)</f>
        <v>0.21666666666666665</v>
      </c>
      <c r="K3528" s="3" cm="1">
        <f t="array" ref="K3528">_xlfn.IFS(AND(NOT($K3527=0),$L3527),0,NOT($L3527),$K3527+$B$26,TRUE,$K3527)</f>
        <v>0</v>
      </c>
      <c r="L3528" s="3" t="b" cm="1">
        <f t="array" ref="L3528">_xlfn.IFS(AND($I3528&gt;0,$K3528&gt;=$C$5-$B$26),TRUE,$R3528&gt;=$B$6,FALSE,$I3528=0,FALSE,TRUE,$L3527)</f>
        <v>1</v>
      </c>
      <c r="M3528" s="3" t="b" cm="1">
        <f t="array" ref="M3528">_xlfn.IFS($N3528&gt;=$B$4-$B$26,FALSE,AND($I3528&gt;0,$K3528&gt;=$B$5-$B$26),TRUE,AND($L3528,NOT($M3527)),FALSE,$M3527,TRUE,TRUE,FALSE)</f>
        <v>0</v>
      </c>
      <c r="N3528" s="3" cm="1">
        <f t="array" ref="N3528">_xlfn.IFS($M3527,$N3527+$B$26,NOT($M3527),0,TRUE,$M3527)</f>
        <v>0</v>
      </c>
      <c r="O3528" s="3" t="b" cm="1">
        <f t="array" ref="O3528">_xlfn.IFS($M3528,FALSE,AND($L3528,NOT($M3528),$R3528&lt;$B$6,$I3528&gt;0),TRUE,TRUE,FALSE)</f>
        <v>1</v>
      </c>
      <c r="P3528" s="3" cm="1">
        <f t="array" ref="P3528">_xlfn.IFS($P3527&gt;=$C$7-$B$26,0,$O3527,$P3527+$B$26,TRUE,0)</f>
        <v>8.3333333333333329E-2</v>
      </c>
      <c r="Q3528" s="3" t="b" cm="1">
        <f t="array" ref="Q3528">_xlfn.IFS(AND($L3528,NOT($M3528),NOT($O3528)),TRUE,$R3528&gt;=$B$6,FALSE,AND($L3528,NOT($M3528),$O3528,$P3528=0),TRUE,TRUE,FALSE)</f>
        <v>0</v>
      </c>
      <c r="R3528" s="3" cm="1">
        <f t="array" ref="R3528">_xlfn.IFS(AND($Q3527,$R3527&lt;$B$6),$R3527+1,AND(NOT($L3527),$R3527&gt;0),0,TRUE,$R3527)</f>
        <v>2</v>
      </c>
      <c r="S3528" s="1" cm="1">
        <f t="array" ref="S3528">_xlfn.IFS(AND(Q3527,I3527&gt;$B$8),S3527+$B$8,AND(Q3527,I3527&lt;=$B$8),S3527+I3527,TRUE,$S3527)</f>
        <v>136</v>
      </c>
      <c r="T3528" s="1">
        <f t="shared" si="218"/>
        <v>12240</v>
      </c>
      <c r="U3528" s="17">
        <f t="shared" si="219"/>
        <v>208.34042553191489</v>
      </c>
      <c r="V3528" s="47" cm="1">
        <f t="array" ref="V3528">_xlfn.IFS($B$6=1,S3528*$B$10,AND(R3527=0,R3528&gt;=1,I3528&gt;=$B$6*$B$8-1),V3527+$B$6*$B$10*$B$8,AND(R3527=0,R3528&gt;=1,I3528&lt;$B$6*$B$8-1),V3527+I3527*$B$10,TRUE,V3527)</f>
        <v>13700</v>
      </c>
      <c r="W3528" s="17">
        <f t="shared" si="220"/>
        <v>233.19148936170214</v>
      </c>
    </row>
    <row r="3529" spans="7:23" x14ac:dyDescent="0.25">
      <c r="G3529" s="15">
        <v>3527</v>
      </c>
      <c r="H3529" s="1">
        <f t="shared" si="217"/>
        <v>58.766666666666666</v>
      </c>
      <c r="I3529" s="15" cm="1">
        <f t="array" ref="I3529">_xlfn.IFS(J3528&gt;=$C$13-$B$26,MINA(I3528+$B$13-S3529+S3528,$B$11),I3528=$B$11,MINA(I3528-S3529+S3528,$B$11),TRUE,MAXA(I3528-S3529+S3528,0))</f>
        <v>1</v>
      </c>
      <c r="J3529" s="1" cm="1">
        <f t="array" ref="J3529">_xlfn.IFS(J3528&gt;=$C$13-$B$26,0,I3528&lt;$B$11,J3528+$B$26,TRUE,0)</f>
        <v>0.23333333333333331</v>
      </c>
      <c r="K3529" s="3" cm="1">
        <f t="array" ref="K3529">_xlfn.IFS(AND(NOT($K3528=0),$L3528),0,NOT($L3528),$K3528+$B$26,TRUE,$K3528)</f>
        <v>0</v>
      </c>
      <c r="L3529" s="3" t="b" cm="1">
        <f t="array" ref="L3529">_xlfn.IFS(AND($I3529&gt;0,$K3529&gt;=$C$5-$B$26),TRUE,$R3529&gt;=$B$6,FALSE,$I3529=0,FALSE,TRUE,$L3528)</f>
        <v>1</v>
      </c>
      <c r="M3529" s="3" t="b" cm="1">
        <f t="array" ref="M3529">_xlfn.IFS($N3529&gt;=$B$4-$B$26,FALSE,AND($I3529&gt;0,$K3529&gt;=$B$5-$B$26),TRUE,AND($L3529,NOT($M3528)),FALSE,$M3528,TRUE,TRUE,FALSE)</f>
        <v>0</v>
      </c>
      <c r="N3529" s="3" cm="1">
        <f t="array" ref="N3529">_xlfn.IFS($M3528,$N3528+$B$26,NOT($M3528),0,TRUE,$M3528)</f>
        <v>0</v>
      </c>
      <c r="O3529" s="3" t="b" cm="1">
        <f t="array" ref="O3529">_xlfn.IFS($M3529,FALSE,AND($L3529,NOT($M3529),$R3529&lt;$B$6,$I3529&gt;0),TRUE,TRUE,FALSE)</f>
        <v>1</v>
      </c>
      <c r="P3529" s="3" cm="1">
        <f t="array" ref="P3529">_xlfn.IFS($P3528&gt;=$C$7-$B$26,0,$O3528,$P3528+$B$26,TRUE,0)</f>
        <v>0</v>
      </c>
      <c r="Q3529" s="3" t="b" cm="1">
        <f t="array" ref="Q3529">_xlfn.IFS(AND($L3529,NOT($M3529),NOT($O3529)),TRUE,$R3529&gt;=$B$6,FALSE,AND($L3529,NOT($M3529),$O3529,$P3529=0),TRUE,TRUE,FALSE)</f>
        <v>1</v>
      </c>
      <c r="R3529" s="3" cm="1">
        <f t="array" ref="R3529">_xlfn.IFS(AND($Q3528,$R3528&lt;$B$6),$R3528+1,AND(NOT($L3528),$R3528&gt;0),0,TRUE,$R3528)</f>
        <v>2</v>
      </c>
      <c r="S3529" s="1" cm="1">
        <f t="array" ref="S3529">_xlfn.IFS(AND(Q3528,I3528&gt;$B$8),S3528+$B$8,AND(Q3528,I3528&lt;=$B$8),S3528+I3528,TRUE,$S3528)</f>
        <v>136</v>
      </c>
      <c r="T3529" s="1">
        <f t="shared" si="218"/>
        <v>12240</v>
      </c>
      <c r="U3529" s="17">
        <f t="shared" si="219"/>
        <v>208.28133862733978</v>
      </c>
      <c r="V3529" s="47" cm="1">
        <f t="array" ref="V3529">_xlfn.IFS($B$6=1,S3529*$B$10,AND(R3528=0,R3529&gt;=1,I3529&gt;=$B$6*$B$8-1),V3528+$B$6*$B$10*$B$8,AND(R3528=0,R3529&gt;=1,I3529&lt;$B$6*$B$8-1),V3528+I3528*$B$10,TRUE,V3528)</f>
        <v>13700</v>
      </c>
      <c r="W3529" s="17">
        <f t="shared" si="220"/>
        <v>233.12535450935906</v>
      </c>
    </row>
    <row r="3530" spans="7:23" x14ac:dyDescent="0.25">
      <c r="G3530" s="15">
        <v>3528</v>
      </c>
      <c r="H3530" s="1">
        <f t="shared" si="217"/>
        <v>58.783333333333331</v>
      </c>
      <c r="I3530" s="15" cm="1">
        <f t="array" ref="I3530">_xlfn.IFS(J3529&gt;=$C$13-$B$26,MINA(I3529+$B$13-S3530+S3529,$B$11),I3529=$B$11,MINA(I3529-S3530+S3529,$B$11),TRUE,MAXA(I3529-S3530+S3529,0))</f>
        <v>0</v>
      </c>
      <c r="J3530" s="1" cm="1">
        <f t="array" ref="J3530">_xlfn.IFS(J3529&gt;=$C$13-$B$26,0,I3529&lt;$B$11,J3529+$B$26,TRUE,0)</f>
        <v>0.24999999999999997</v>
      </c>
      <c r="K3530" s="3" cm="1">
        <f t="array" ref="K3530">_xlfn.IFS(AND(NOT($K3529=0),$L3529),0,NOT($L3529),$K3529+$B$26,TRUE,$K3529)</f>
        <v>0</v>
      </c>
      <c r="L3530" s="3" t="b" cm="1">
        <f t="array" ref="L3530">_xlfn.IFS(AND($I3530&gt;0,$K3530&gt;=$C$5-$B$26),TRUE,$R3530&gt;=$B$6,FALSE,$I3530=0,FALSE,TRUE,$L3529)</f>
        <v>0</v>
      </c>
      <c r="M3530" s="3" t="b" cm="1">
        <f t="array" ref="M3530">_xlfn.IFS($N3530&gt;=$B$4-$B$26,FALSE,AND($I3530&gt;0,$K3530&gt;=$B$5-$B$26),TRUE,AND($L3530,NOT($M3529)),FALSE,$M3529,TRUE,TRUE,FALSE)</f>
        <v>0</v>
      </c>
      <c r="N3530" s="3" cm="1">
        <f t="array" ref="N3530">_xlfn.IFS($M3529,$N3529+$B$26,NOT($M3529),0,TRUE,$M3529)</f>
        <v>0</v>
      </c>
      <c r="O3530" s="3" t="b" cm="1">
        <f t="array" ref="O3530">_xlfn.IFS($M3530,FALSE,AND($L3530,NOT($M3530),$R3530&lt;$B$6,$I3530&gt;0),TRUE,TRUE,FALSE)</f>
        <v>0</v>
      </c>
      <c r="P3530" s="3" cm="1">
        <f t="array" ref="P3530">_xlfn.IFS($P3529&gt;=$C$7-$B$26,0,$O3529,$P3529+$B$26,TRUE,0)</f>
        <v>1.6666666666666666E-2</v>
      </c>
      <c r="Q3530" s="3" t="b" cm="1">
        <f t="array" ref="Q3530">_xlfn.IFS(AND($L3530,NOT($M3530),NOT($O3530)),TRUE,$R3530&gt;=$B$6,FALSE,AND($L3530,NOT($M3530),$O3530,$P3530=0),TRUE,TRUE,FALSE)</f>
        <v>0</v>
      </c>
      <c r="R3530" s="3" cm="1">
        <f t="array" ref="R3530">_xlfn.IFS(AND($Q3529,$R3529&lt;$B$6),$R3529+1,AND(NOT($L3529),$R3529&gt;0),0,TRUE,$R3529)</f>
        <v>3</v>
      </c>
      <c r="S3530" s="1" cm="1">
        <f t="array" ref="S3530">_xlfn.IFS(AND(Q3529,I3529&gt;$B$8),S3529+$B$8,AND(Q3529,I3529&lt;=$B$8),S3529+I3529,TRUE,$S3529)</f>
        <v>137</v>
      </c>
      <c r="T3530" s="1">
        <f t="shared" si="218"/>
        <v>12330</v>
      </c>
      <c r="U3530" s="17">
        <f t="shared" si="219"/>
        <v>209.75333144315283</v>
      </c>
      <c r="V3530" s="47" cm="1">
        <f t="array" ref="V3530">_xlfn.IFS($B$6=1,S3530*$B$10,AND(R3529=0,R3530&gt;=1,I3530&gt;=$B$6*$B$8-1),V3529+$B$6*$B$10*$B$8,AND(R3529=0,R3530&gt;=1,I3530&lt;$B$6*$B$8-1),V3529+I3529*$B$10,TRUE,V3529)</f>
        <v>13700</v>
      </c>
      <c r="W3530" s="17">
        <f t="shared" si="220"/>
        <v>233.05925715905869</v>
      </c>
    </row>
    <row r="3531" spans="7:23" x14ac:dyDescent="0.25">
      <c r="G3531" s="15">
        <v>3529</v>
      </c>
      <c r="H3531" s="1">
        <f t="shared" si="217"/>
        <v>58.8</v>
      </c>
      <c r="I3531" s="15" cm="1">
        <f t="array" ref="I3531">_xlfn.IFS(J3530&gt;=$C$13-$B$26,MINA(I3530+$B$13-S3531+S3530,$B$11),I3530=$B$11,MINA(I3530-S3531+S3530,$B$11),TRUE,MAXA(I3530-S3531+S3530,0))</f>
        <v>0</v>
      </c>
      <c r="J3531" s="1" cm="1">
        <f t="array" ref="J3531">_xlfn.IFS(J3530&gt;=$C$13-$B$26,0,I3530&lt;$B$11,J3530+$B$26,TRUE,0)</f>
        <v>0.26666666666666666</v>
      </c>
      <c r="K3531" s="3" cm="1">
        <f t="array" ref="K3531">_xlfn.IFS(AND(NOT($K3530=0),$L3530),0,NOT($L3530),$K3530+$B$26,TRUE,$K3530)</f>
        <v>1.6666666666666666E-2</v>
      </c>
      <c r="L3531" s="3" t="b" cm="1">
        <f t="array" ref="L3531">_xlfn.IFS(AND($I3531&gt;0,$K3531&gt;=$C$5-$B$26),TRUE,$R3531&gt;=$B$6,FALSE,$I3531=0,FALSE,TRUE,$L3530)</f>
        <v>0</v>
      </c>
      <c r="M3531" s="3" t="b" cm="1">
        <f t="array" ref="M3531">_xlfn.IFS($N3531&gt;=$B$4-$B$26,FALSE,AND($I3531&gt;0,$K3531&gt;=$B$5-$B$26),TRUE,AND($L3531,NOT($M3530)),FALSE,$M3530,TRUE,TRUE,FALSE)</f>
        <v>0</v>
      </c>
      <c r="N3531" s="3" cm="1">
        <f t="array" ref="N3531">_xlfn.IFS($M3530,$N3530+$B$26,NOT($M3530),0,TRUE,$M3530)</f>
        <v>0</v>
      </c>
      <c r="O3531" s="3" t="b" cm="1">
        <f t="array" ref="O3531">_xlfn.IFS($M3531,FALSE,AND($L3531,NOT($M3531),$R3531&lt;$B$6,$I3531&gt;0),TRUE,TRUE,FALSE)</f>
        <v>0</v>
      </c>
      <c r="P3531" s="3" cm="1">
        <f t="array" ref="P3531">_xlfn.IFS($P3530&gt;=$C$7-$B$26,0,$O3530,$P3530+$B$26,TRUE,0)</f>
        <v>0</v>
      </c>
      <c r="Q3531" s="3" t="b" cm="1">
        <f t="array" ref="Q3531">_xlfn.IFS(AND($L3531,NOT($M3531),NOT($O3531)),TRUE,$R3531&gt;=$B$6,FALSE,AND($L3531,NOT($M3531),$O3531,$P3531=0),TRUE,TRUE,FALSE)</f>
        <v>0</v>
      </c>
      <c r="R3531" s="3" cm="1">
        <f t="array" ref="R3531">_xlfn.IFS(AND($Q3530,$R3530&lt;$B$6),$R3530+1,AND(NOT($L3530),$R3530&gt;0),0,TRUE,$R3530)</f>
        <v>0</v>
      </c>
      <c r="S3531" s="1" cm="1">
        <f t="array" ref="S3531">_xlfn.IFS(AND(Q3530,I3530&gt;$B$8),S3530+$B$8,AND(Q3530,I3530&lt;=$B$8),S3530+I3530,TRUE,$S3530)</f>
        <v>137</v>
      </c>
      <c r="T3531" s="1">
        <f t="shared" si="218"/>
        <v>12330</v>
      </c>
      <c r="U3531" s="17">
        <f t="shared" si="219"/>
        <v>209.69387755102042</v>
      </c>
      <c r="V3531" s="47" cm="1">
        <f t="array" ref="V3531">_xlfn.IFS($B$6=1,S3531*$B$10,AND(R3530=0,R3531&gt;=1,I3531&gt;=$B$6*$B$8-1),V3530+$B$6*$B$10*$B$8,AND(R3530=0,R3531&gt;=1,I3531&lt;$B$6*$B$8-1),V3530+I3530*$B$10,TRUE,V3530)</f>
        <v>13700</v>
      </c>
      <c r="W3531" s="17">
        <f t="shared" si="220"/>
        <v>232.99319727891157</v>
      </c>
    </row>
    <row r="3532" spans="7:23" x14ac:dyDescent="0.25">
      <c r="G3532" s="15">
        <v>3530</v>
      </c>
      <c r="H3532" s="1">
        <f t="shared" si="217"/>
        <v>58.816666666666663</v>
      </c>
      <c r="I3532" s="15" cm="1">
        <f t="array" ref="I3532">_xlfn.IFS(J3531&gt;=$C$13-$B$26,MINA(I3531+$B$13-S3532+S3531,$B$11),I3531=$B$11,MINA(I3531-S3532+S3531,$B$11),TRUE,MAXA(I3531-S3532+S3531,0))</f>
        <v>0</v>
      </c>
      <c r="J3532" s="1" cm="1">
        <f t="array" ref="J3532">_xlfn.IFS(J3531&gt;=$C$13-$B$26,0,I3531&lt;$B$11,J3531+$B$26,TRUE,0)</f>
        <v>0.28333333333333333</v>
      </c>
      <c r="K3532" s="3" cm="1">
        <f t="array" ref="K3532">_xlfn.IFS(AND(NOT($K3531=0),$L3531),0,NOT($L3531),$K3531+$B$26,TRUE,$K3531)</f>
        <v>3.3333333333333333E-2</v>
      </c>
      <c r="L3532" s="3" t="b" cm="1">
        <f t="array" ref="L3532">_xlfn.IFS(AND($I3532&gt;0,$K3532&gt;=$C$5-$B$26),TRUE,$R3532&gt;=$B$6,FALSE,$I3532=0,FALSE,TRUE,$L3531)</f>
        <v>0</v>
      </c>
      <c r="M3532" s="3" t="b" cm="1">
        <f t="array" ref="M3532">_xlfn.IFS($N3532&gt;=$B$4-$B$26,FALSE,AND($I3532&gt;0,$K3532&gt;=$B$5-$B$26),TRUE,AND($L3532,NOT($M3531)),FALSE,$M3531,TRUE,TRUE,FALSE)</f>
        <v>0</v>
      </c>
      <c r="N3532" s="3" cm="1">
        <f t="array" ref="N3532">_xlfn.IFS($M3531,$N3531+$B$26,NOT($M3531),0,TRUE,$M3531)</f>
        <v>0</v>
      </c>
      <c r="O3532" s="3" t="b" cm="1">
        <f t="array" ref="O3532">_xlfn.IFS($M3532,FALSE,AND($L3532,NOT($M3532),$R3532&lt;$B$6,$I3532&gt;0),TRUE,TRUE,FALSE)</f>
        <v>0</v>
      </c>
      <c r="P3532" s="3" cm="1">
        <f t="array" ref="P3532">_xlfn.IFS($P3531&gt;=$C$7-$B$26,0,$O3531,$P3531+$B$26,TRUE,0)</f>
        <v>0</v>
      </c>
      <c r="Q3532" s="3" t="b" cm="1">
        <f t="array" ref="Q3532">_xlfn.IFS(AND($L3532,NOT($M3532),NOT($O3532)),TRUE,$R3532&gt;=$B$6,FALSE,AND($L3532,NOT($M3532),$O3532,$P3532=0),TRUE,TRUE,FALSE)</f>
        <v>0</v>
      </c>
      <c r="R3532" s="3" cm="1">
        <f t="array" ref="R3532">_xlfn.IFS(AND($Q3531,$R3531&lt;$B$6),$R3531+1,AND(NOT($L3531),$R3531&gt;0),0,TRUE,$R3531)</f>
        <v>0</v>
      </c>
      <c r="S3532" s="1" cm="1">
        <f t="array" ref="S3532">_xlfn.IFS(AND(Q3531,I3531&gt;$B$8),S3531+$B$8,AND(Q3531,I3531&lt;=$B$8),S3531+I3531,TRUE,$S3531)</f>
        <v>137</v>
      </c>
      <c r="T3532" s="1">
        <f t="shared" si="218"/>
        <v>12330</v>
      </c>
      <c r="U3532" s="17">
        <f t="shared" si="219"/>
        <v>209.6344573533579</v>
      </c>
      <c r="V3532" s="47" cm="1">
        <f t="array" ref="V3532">_xlfn.IFS($B$6=1,S3532*$B$10,AND(R3531=0,R3532&gt;=1,I3532&gt;=$B$6*$B$8-1),V3531+$B$6*$B$10*$B$8,AND(R3531=0,R3532&gt;=1,I3532&lt;$B$6*$B$8-1),V3531+I3531*$B$10,TRUE,V3531)</f>
        <v>13700</v>
      </c>
      <c r="W3532" s="17">
        <f t="shared" si="220"/>
        <v>232.92717483706434</v>
      </c>
    </row>
    <row r="3533" spans="7:23" x14ac:dyDescent="0.25">
      <c r="G3533" s="15">
        <v>3531</v>
      </c>
      <c r="H3533" s="1">
        <f t="shared" si="217"/>
        <v>58.833333333333336</v>
      </c>
      <c r="I3533" s="15" cm="1">
        <f t="array" ref="I3533">_xlfn.IFS(J3532&gt;=$C$13-$B$26,MINA(I3532+$B$13-S3533+S3532,$B$11),I3532=$B$11,MINA(I3532-S3533+S3532,$B$11),TRUE,MAXA(I3532-S3533+S3532,0))</f>
        <v>0</v>
      </c>
      <c r="J3533" s="1" cm="1">
        <f t="array" ref="J3533">_xlfn.IFS(J3532&gt;=$C$13-$B$26,0,I3532&lt;$B$11,J3532+$B$26,TRUE,0)</f>
        <v>0.3</v>
      </c>
      <c r="K3533" s="3" cm="1">
        <f t="array" ref="K3533">_xlfn.IFS(AND(NOT($K3532=0),$L3532),0,NOT($L3532),$K3532+$B$26,TRUE,$K3532)</f>
        <v>0.05</v>
      </c>
      <c r="L3533" s="3" t="b" cm="1">
        <f t="array" ref="L3533">_xlfn.IFS(AND($I3533&gt;0,$K3533&gt;=$C$5-$B$26),TRUE,$R3533&gt;=$B$6,FALSE,$I3533=0,FALSE,TRUE,$L3532)</f>
        <v>0</v>
      </c>
      <c r="M3533" s="3" t="b" cm="1">
        <f t="array" ref="M3533">_xlfn.IFS($N3533&gt;=$B$4-$B$26,FALSE,AND($I3533&gt;0,$K3533&gt;=$B$5-$B$26),TRUE,AND($L3533,NOT($M3532)),FALSE,$M3532,TRUE,TRUE,FALSE)</f>
        <v>0</v>
      </c>
      <c r="N3533" s="3" cm="1">
        <f t="array" ref="N3533">_xlfn.IFS($M3532,$N3532+$B$26,NOT($M3532),0,TRUE,$M3532)</f>
        <v>0</v>
      </c>
      <c r="O3533" s="3" t="b" cm="1">
        <f t="array" ref="O3533">_xlfn.IFS($M3533,FALSE,AND($L3533,NOT($M3533),$R3533&lt;$B$6,$I3533&gt;0),TRUE,TRUE,FALSE)</f>
        <v>0</v>
      </c>
      <c r="P3533" s="3" cm="1">
        <f t="array" ref="P3533">_xlfn.IFS($P3532&gt;=$C$7-$B$26,0,$O3532,$P3532+$B$26,TRUE,0)</f>
        <v>0</v>
      </c>
      <c r="Q3533" s="3" t="b" cm="1">
        <f t="array" ref="Q3533">_xlfn.IFS(AND($L3533,NOT($M3533),NOT($O3533)),TRUE,$R3533&gt;=$B$6,FALSE,AND($L3533,NOT($M3533),$O3533,$P3533=0),TRUE,TRUE,FALSE)</f>
        <v>0</v>
      </c>
      <c r="R3533" s="3" cm="1">
        <f t="array" ref="R3533">_xlfn.IFS(AND($Q3532,$R3532&lt;$B$6),$R3532+1,AND(NOT($L3532),$R3532&gt;0),0,TRUE,$R3532)</f>
        <v>0</v>
      </c>
      <c r="S3533" s="1" cm="1">
        <f t="array" ref="S3533">_xlfn.IFS(AND(Q3532,I3532&gt;$B$8),S3532+$B$8,AND(Q3532,I3532&lt;=$B$8),S3532+I3532,TRUE,$S3532)</f>
        <v>137</v>
      </c>
      <c r="T3533" s="1">
        <f t="shared" si="218"/>
        <v>12330</v>
      </c>
      <c r="U3533" s="17">
        <f t="shared" si="219"/>
        <v>209.57507082152975</v>
      </c>
      <c r="V3533" s="47" cm="1">
        <f t="array" ref="V3533">_xlfn.IFS($B$6=1,S3533*$B$10,AND(R3532=0,R3533&gt;=1,I3533&gt;=$B$6*$B$8-1),V3532+$B$6*$B$10*$B$8,AND(R3532=0,R3533&gt;=1,I3533&lt;$B$6*$B$8-1),V3532+I3532*$B$10,TRUE,V3532)</f>
        <v>13700</v>
      </c>
      <c r="W3533" s="17">
        <f t="shared" si="220"/>
        <v>232.86118980169971</v>
      </c>
    </row>
    <row r="3534" spans="7:23" x14ac:dyDescent="0.25">
      <c r="G3534" s="15">
        <v>3532</v>
      </c>
      <c r="H3534" s="1">
        <f t="shared" si="217"/>
        <v>58.85</v>
      </c>
      <c r="I3534" s="15" cm="1">
        <f t="array" ref="I3534">_xlfn.IFS(J3533&gt;=$C$13-$B$26,MINA(I3533+$B$13-S3534+S3533,$B$11),I3533=$B$11,MINA(I3533-S3534+S3533,$B$11),TRUE,MAXA(I3533-S3534+S3533,0))</f>
        <v>0</v>
      </c>
      <c r="J3534" s="1" cm="1">
        <f t="array" ref="J3534">_xlfn.IFS(J3533&gt;=$C$13-$B$26,0,I3533&lt;$B$11,J3533+$B$26,TRUE,0)</f>
        <v>0.31666666666666665</v>
      </c>
      <c r="K3534" s="3" cm="1">
        <f t="array" ref="K3534">_xlfn.IFS(AND(NOT($K3533=0),$L3533),0,NOT($L3533),$K3533+$B$26,TRUE,$K3533)</f>
        <v>6.6666666666666666E-2</v>
      </c>
      <c r="L3534" s="3" t="b" cm="1">
        <f t="array" ref="L3534">_xlfn.IFS(AND($I3534&gt;0,$K3534&gt;=$C$5-$B$26),TRUE,$R3534&gt;=$B$6,FALSE,$I3534=0,FALSE,TRUE,$L3533)</f>
        <v>0</v>
      </c>
      <c r="M3534" s="3" t="b" cm="1">
        <f t="array" ref="M3534">_xlfn.IFS($N3534&gt;=$B$4-$B$26,FALSE,AND($I3534&gt;0,$K3534&gt;=$B$5-$B$26),TRUE,AND($L3534,NOT($M3533)),FALSE,$M3533,TRUE,TRUE,FALSE)</f>
        <v>0</v>
      </c>
      <c r="N3534" s="3" cm="1">
        <f t="array" ref="N3534">_xlfn.IFS($M3533,$N3533+$B$26,NOT($M3533),0,TRUE,$M3533)</f>
        <v>0</v>
      </c>
      <c r="O3534" s="3" t="b" cm="1">
        <f t="array" ref="O3534">_xlfn.IFS($M3534,FALSE,AND($L3534,NOT($M3534),$R3534&lt;$B$6,$I3534&gt;0),TRUE,TRUE,FALSE)</f>
        <v>0</v>
      </c>
      <c r="P3534" s="3" cm="1">
        <f t="array" ref="P3534">_xlfn.IFS($P3533&gt;=$C$7-$B$26,0,$O3533,$P3533+$B$26,TRUE,0)</f>
        <v>0</v>
      </c>
      <c r="Q3534" s="3" t="b" cm="1">
        <f t="array" ref="Q3534">_xlfn.IFS(AND($L3534,NOT($M3534),NOT($O3534)),TRUE,$R3534&gt;=$B$6,FALSE,AND($L3534,NOT($M3534),$O3534,$P3534=0),TRUE,TRUE,FALSE)</f>
        <v>0</v>
      </c>
      <c r="R3534" s="3" cm="1">
        <f t="array" ref="R3534">_xlfn.IFS(AND($Q3533,$R3533&lt;$B$6),$R3533+1,AND(NOT($L3533),$R3533&gt;0),0,TRUE,$R3533)</f>
        <v>0</v>
      </c>
      <c r="S3534" s="1" cm="1">
        <f t="array" ref="S3534">_xlfn.IFS(AND(Q3533,I3533&gt;$B$8),S3533+$B$8,AND(Q3533,I3533&lt;=$B$8),S3533+I3533,TRUE,$S3533)</f>
        <v>137</v>
      </c>
      <c r="T3534" s="1">
        <f t="shared" si="218"/>
        <v>12330</v>
      </c>
      <c r="U3534" s="17">
        <f t="shared" si="219"/>
        <v>209.51571792693287</v>
      </c>
      <c r="V3534" s="47" cm="1">
        <f t="array" ref="V3534">_xlfn.IFS($B$6=1,S3534*$B$10,AND(R3533=0,R3534&gt;=1,I3534&gt;=$B$6*$B$8-1),V3533+$B$6*$B$10*$B$8,AND(R3533=0,R3534&gt;=1,I3534&lt;$B$6*$B$8-1),V3533+I3533*$B$10,TRUE,V3533)</f>
        <v>13700</v>
      </c>
      <c r="W3534" s="17">
        <f t="shared" si="220"/>
        <v>232.79524214103654</v>
      </c>
    </row>
    <row r="3535" spans="7:23" x14ac:dyDescent="0.25">
      <c r="G3535" s="15">
        <v>3533</v>
      </c>
      <c r="H3535" s="1">
        <f t="shared" si="217"/>
        <v>58.866666666666667</v>
      </c>
      <c r="I3535" s="15" cm="1">
        <f t="array" ref="I3535">_xlfn.IFS(J3534&gt;=$C$13-$B$26,MINA(I3534+$B$13-S3535+S3534,$B$11),I3534=$B$11,MINA(I3534-S3535+S3534,$B$11),TRUE,MAXA(I3534-S3535+S3534,0))</f>
        <v>0</v>
      </c>
      <c r="J3535" s="1" cm="1">
        <f t="array" ref="J3535">_xlfn.IFS(J3534&gt;=$C$13-$B$26,0,I3534&lt;$B$11,J3534+$B$26,TRUE,0)</f>
        <v>0.33333333333333331</v>
      </c>
      <c r="K3535" s="3" cm="1">
        <f t="array" ref="K3535">_xlfn.IFS(AND(NOT($K3534=0),$L3534),0,NOT($L3534),$K3534+$B$26,TRUE,$K3534)</f>
        <v>8.3333333333333329E-2</v>
      </c>
      <c r="L3535" s="3" t="b" cm="1">
        <f t="array" ref="L3535">_xlfn.IFS(AND($I3535&gt;0,$K3535&gt;=$C$5-$B$26),TRUE,$R3535&gt;=$B$6,FALSE,$I3535=0,FALSE,TRUE,$L3534)</f>
        <v>0</v>
      </c>
      <c r="M3535" s="3" t="b" cm="1">
        <f t="array" ref="M3535">_xlfn.IFS($N3535&gt;=$B$4-$B$26,FALSE,AND($I3535&gt;0,$K3535&gt;=$B$5-$B$26),TRUE,AND($L3535,NOT($M3534)),FALSE,$M3534,TRUE,TRUE,FALSE)</f>
        <v>0</v>
      </c>
      <c r="N3535" s="3" cm="1">
        <f t="array" ref="N3535">_xlfn.IFS($M3534,$N3534+$B$26,NOT($M3534),0,TRUE,$M3534)</f>
        <v>0</v>
      </c>
      <c r="O3535" s="3" t="b" cm="1">
        <f t="array" ref="O3535">_xlfn.IFS($M3535,FALSE,AND($L3535,NOT($M3535),$R3535&lt;$B$6,$I3535&gt;0),TRUE,TRUE,FALSE)</f>
        <v>0</v>
      </c>
      <c r="P3535" s="3" cm="1">
        <f t="array" ref="P3535">_xlfn.IFS($P3534&gt;=$C$7-$B$26,0,$O3534,$P3534+$B$26,TRUE,0)</f>
        <v>0</v>
      </c>
      <c r="Q3535" s="3" t="b" cm="1">
        <f t="array" ref="Q3535">_xlfn.IFS(AND($L3535,NOT($M3535),NOT($O3535)),TRUE,$R3535&gt;=$B$6,FALSE,AND($L3535,NOT($M3535),$O3535,$P3535=0),TRUE,TRUE,FALSE)</f>
        <v>0</v>
      </c>
      <c r="R3535" s="3" cm="1">
        <f t="array" ref="R3535">_xlfn.IFS(AND($Q3534,$R3534&lt;$B$6),$R3534+1,AND(NOT($L3534),$R3534&gt;0),0,TRUE,$R3534)</f>
        <v>0</v>
      </c>
      <c r="S3535" s="1" cm="1">
        <f t="array" ref="S3535">_xlfn.IFS(AND(Q3534,I3534&gt;$B$8),S3534+$B$8,AND(Q3534,I3534&lt;=$B$8),S3534+I3534,TRUE,$S3534)</f>
        <v>137</v>
      </c>
      <c r="T3535" s="1">
        <f t="shared" si="218"/>
        <v>12330</v>
      </c>
      <c r="U3535" s="17">
        <f t="shared" si="219"/>
        <v>209.45639864099661</v>
      </c>
      <c r="V3535" s="47" cm="1">
        <f t="array" ref="V3535">_xlfn.IFS($B$6=1,S3535*$B$10,AND(R3534=0,R3535&gt;=1,I3535&gt;=$B$6*$B$8-1),V3534+$B$6*$B$10*$B$8,AND(R3534=0,R3535&gt;=1,I3535&lt;$B$6*$B$8-1),V3534+I3534*$B$10,TRUE,V3534)</f>
        <v>13700</v>
      </c>
      <c r="W3535" s="17">
        <f t="shared" si="220"/>
        <v>232.72933182332955</v>
      </c>
    </row>
    <row r="3536" spans="7:23" x14ac:dyDescent="0.25">
      <c r="G3536" s="15">
        <v>3534</v>
      </c>
      <c r="H3536" s="1">
        <f t="shared" si="217"/>
        <v>58.883333333333333</v>
      </c>
      <c r="I3536" s="15" cm="1">
        <f t="array" ref="I3536">_xlfn.IFS(J3535&gt;=$C$13-$B$26,MINA(I3535+$B$13-S3536+S3535,$B$11),I3535=$B$11,MINA(I3535-S3536+S3535,$B$11),TRUE,MAXA(I3535-S3536+S3535,0))</f>
        <v>0</v>
      </c>
      <c r="J3536" s="1" cm="1">
        <f t="array" ref="J3536">_xlfn.IFS(J3535&gt;=$C$13-$B$26,0,I3535&lt;$B$11,J3535+$B$26,TRUE,0)</f>
        <v>0.35</v>
      </c>
      <c r="K3536" s="3" cm="1">
        <f t="array" ref="K3536">_xlfn.IFS(AND(NOT($K3535=0),$L3535),0,NOT($L3535),$K3535+$B$26,TRUE,$K3535)</f>
        <v>9.9999999999999992E-2</v>
      </c>
      <c r="L3536" s="3" t="b" cm="1">
        <f t="array" ref="L3536">_xlfn.IFS(AND($I3536&gt;0,$K3536&gt;=$C$5-$B$26),TRUE,$R3536&gt;=$B$6,FALSE,$I3536=0,FALSE,TRUE,$L3535)</f>
        <v>0</v>
      </c>
      <c r="M3536" s="3" t="b" cm="1">
        <f t="array" ref="M3536">_xlfn.IFS($N3536&gt;=$B$4-$B$26,FALSE,AND($I3536&gt;0,$K3536&gt;=$B$5-$B$26),TRUE,AND($L3536,NOT($M3535)),FALSE,$M3535,TRUE,TRUE,FALSE)</f>
        <v>0</v>
      </c>
      <c r="N3536" s="3" cm="1">
        <f t="array" ref="N3536">_xlfn.IFS($M3535,$N3535+$B$26,NOT($M3535),0,TRUE,$M3535)</f>
        <v>0</v>
      </c>
      <c r="O3536" s="3" t="b" cm="1">
        <f t="array" ref="O3536">_xlfn.IFS($M3536,FALSE,AND($L3536,NOT($M3536),$R3536&lt;$B$6,$I3536&gt;0),TRUE,TRUE,FALSE)</f>
        <v>0</v>
      </c>
      <c r="P3536" s="3" cm="1">
        <f t="array" ref="P3536">_xlfn.IFS($P3535&gt;=$C$7-$B$26,0,$O3535,$P3535+$B$26,TRUE,0)</f>
        <v>0</v>
      </c>
      <c r="Q3536" s="3" t="b" cm="1">
        <f t="array" ref="Q3536">_xlfn.IFS(AND($L3536,NOT($M3536),NOT($O3536)),TRUE,$R3536&gt;=$B$6,FALSE,AND($L3536,NOT($M3536),$O3536,$P3536=0),TRUE,TRUE,FALSE)</f>
        <v>0</v>
      </c>
      <c r="R3536" s="3" cm="1">
        <f t="array" ref="R3536">_xlfn.IFS(AND($Q3535,$R3535&lt;$B$6),$R3535+1,AND(NOT($L3535),$R3535&gt;0),0,TRUE,$R3535)</f>
        <v>0</v>
      </c>
      <c r="S3536" s="1" cm="1">
        <f t="array" ref="S3536">_xlfn.IFS(AND(Q3535,I3535&gt;$B$8),S3535+$B$8,AND(Q3535,I3535&lt;=$B$8),S3535+I3535,TRUE,$S3535)</f>
        <v>137</v>
      </c>
      <c r="T3536" s="1">
        <f t="shared" si="218"/>
        <v>12330</v>
      </c>
      <c r="U3536" s="17">
        <f t="shared" si="219"/>
        <v>209.39711293518258</v>
      </c>
      <c r="V3536" s="47" cm="1">
        <f t="array" ref="V3536">_xlfn.IFS($B$6=1,S3536*$B$10,AND(R3535=0,R3536&gt;=1,I3536&gt;=$B$6*$B$8-1),V3535+$B$6*$B$10*$B$8,AND(R3535=0,R3536&gt;=1,I3536&lt;$B$6*$B$8-1),V3535+I3535*$B$10,TRUE,V3535)</f>
        <v>13700</v>
      </c>
      <c r="W3536" s="17">
        <f t="shared" si="220"/>
        <v>232.66345881686951</v>
      </c>
    </row>
    <row r="3537" spans="7:23" x14ac:dyDescent="0.25">
      <c r="G3537" s="15">
        <v>3535</v>
      </c>
      <c r="H3537" s="1">
        <f t="shared" si="217"/>
        <v>58.9</v>
      </c>
      <c r="I3537" s="15" cm="1">
        <f t="array" ref="I3537">_xlfn.IFS(J3536&gt;=$C$13-$B$26,MINA(I3536+$B$13-S3537+S3536,$B$11),I3536=$B$11,MINA(I3536-S3537+S3536,$B$11),TRUE,MAXA(I3536-S3537+S3536,0))</f>
        <v>0</v>
      </c>
      <c r="J3537" s="1" cm="1">
        <f t="array" ref="J3537">_xlfn.IFS(J3536&gt;=$C$13-$B$26,0,I3536&lt;$B$11,J3536+$B$26,TRUE,0)</f>
        <v>0.36666666666666664</v>
      </c>
      <c r="K3537" s="3" cm="1">
        <f t="array" ref="K3537">_xlfn.IFS(AND(NOT($K3536=0),$L3536),0,NOT($L3536),$K3536+$B$26,TRUE,$K3536)</f>
        <v>0.11666666666666665</v>
      </c>
      <c r="L3537" s="3" t="b" cm="1">
        <f t="array" ref="L3537">_xlfn.IFS(AND($I3537&gt;0,$K3537&gt;=$C$5-$B$26),TRUE,$R3537&gt;=$B$6,FALSE,$I3537=0,FALSE,TRUE,$L3536)</f>
        <v>0</v>
      </c>
      <c r="M3537" s="3" t="b" cm="1">
        <f t="array" ref="M3537">_xlfn.IFS($N3537&gt;=$B$4-$B$26,FALSE,AND($I3537&gt;0,$K3537&gt;=$B$5-$B$26),TRUE,AND($L3537,NOT($M3536)),FALSE,$M3536,TRUE,TRUE,FALSE)</f>
        <v>0</v>
      </c>
      <c r="N3537" s="3" cm="1">
        <f t="array" ref="N3537">_xlfn.IFS($M3536,$N3536+$B$26,NOT($M3536),0,TRUE,$M3536)</f>
        <v>0</v>
      </c>
      <c r="O3537" s="3" t="b" cm="1">
        <f t="array" ref="O3537">_xlfn.IFS($M3537,FALSE,AND($L3537,NOT($M3537),$R3537&lt;$B$6,$I3537&gt;0),TRUE,TRUE,FALSE)</f>
        <v>0</v>
      </c>
      <c r="P3537" s="3" cm="1">
        <f t="array" ref="P3537">_xlfn.IFS($P3536&gt;=$C$7-$B$26,0,$O3536,$P3536+$B$26,TRUE,0)</f>
        <v>0</v>
      </c>
      <c r="Q3537" s="3" t="b" cm="1">
        <f t="array" ref="Q3537">_xlfn.IFS(AND($L3537,NOT($M3537),NOT($O3537)),TRUE,$R3537&gt;=$B$6,FALSE,AND($L3537,NOT($M3537),$O3537,$P3537=0),TRUE,TRUE,FALSE)</f>
        <v>0</v>
      </c>
      <c r="R3537" s="3" cm="1">
        <f t="array" ref="R3537">_xlfn.IFS(AND($Q3536,$R3536&lt;$B$6),$R3536+1,AND(NOT($L3536),$R3536&gt;0),0,TRUE,$R3536)</f>
        <v>0</v>
      </c>
      <c r="S3537" s="1" cm="1">
        <f t="array" ref="S3537">_xlfn.IFS(AND(Q3536,I3536&gt;$B$8),S3536+$B$8,AND(Q3536,I3536&lt;=$B$8),S3536+I3536,TRUE,$S3536)</f>
        <v>137</v>
      </c>
      <c r="T3537" s="1">
        <f t="shared" si="218"/>
        <v>12330</v>
      </c>
      <c r="U3537" s="17">
        <f t="shared" si="219"/>
        <v>209.33786078098473</v>
      </c>
      <c r="V3537" s="47" cm="1">
        <f t="array" ref="V3537">_xlfn.IFS($B$6=1,S3537*$B$10,AND(R3536=0,R3537&gt;=1,I3537&gt;=$B$6*$B$8-1),V3536+$B$6*$B$10*$B$8,AND(R3536=0,R3537&gt;=1,I3537&lt;$B$6*$B$8-1),V3536+I3536*$B$10,TRUE,V3536)</f>
        <v>13700</v>
      </c>
      <c r="W3537" s="17">
        <f t="shared" si="220"/>
        <v>232.59762308998302</v>
      </c>
    </row>
    <row r="3538" spans="7:23" x14ac:dyDescent="0.25">
      <c r="G3538" s="15">
        <v>3536</v>
      </c>
      <c r="H3538" s="1">
        <f t="shared" si="217"/>
        <v>58.916666666666664</v>
      </c>
      <c r="I3538" s="15" cm="1">
        <f t="array" ref="I3538">_xlfn.IFS(J3537&gt;=$C$13-$B$26,MINA(I3537+$B$13-S3538+S3537,$B$11),I3537=$B$11,MINA(I3537-S3538+S3537,$B$11),TRUE,MAXA(I3537-S3538+S3537,0))</f>
        <v>0</v>
      </c>
      <c r="J3538" s="1" cm="1">
        <f t="array" ref="J3538">_xlfn.IFS(J3537&gt;=$C$13-$B$26,0,I3537&lt;$B$11,J3537+$B$26,TRUE,0)</f>
        <v>0.3833333333333333</v>
      </c>
      <c r="K3538" s="3" cm="1">
        <f t="array" ref="K3538">_xlfn.IFS(AND(NOT($K3537=0),$L3537),0,NOT($L3537),$K3537+$B$26,TRUE,$K3537)</f>
        <v>0.13333333333333333</v>
      </c>
      <c r="L3538" s="3" t="b" cm="1">
        <f t="array" ref="L3538">_xlfn.IFS(AND($I3538&gt;0,$K3538&gt;=$C$5-$B$26),TRUE,$R3538&gt;=$B$6,FALSE,$I3538=0,FALSE,TRUE,$L3537)</f>
        <v>0</v>
      </c>
      <c r="M3538" s="3" t="b" cm="1">
        <f t="array" ref="M3538">_xlfn.IFS($N3538&gt;=$B$4-$B$26,FALSE,AND($I3538&gt;0,$K3538&gt;=$B$5-$B$26),TRUE,AND($L3538,NOT($M3537)),FALSE,$M3537,TRUE,TRUE,FALSE)</f>
        <v>0</v>
      </c>
      <c r="N3538" s="3" cm="1">
        <f t="array" ref="N3538">_xlfn.IFS($M3537,$N3537+$B$26,NOT($M3537),0,TRUE,$M3537)</f>
        <v>0</v>
      </c>
      <c r="O3538" s="3" t="b" cm="1">
        <f t="array" ref="O3538">_xlfn.IFS($M3538,FALSE,AND($L3538,NOT($M3538),$R3538&lt;$B$6,$I3538&gt;0),TRUE,TRUE,FALSE)</f>
        <v>0</v>
      </c>
      <c r="P3538" s="3" cm="1">
        <f t="array" ref="P3538">_xlfn.IFS($P3537&gt;=$C$7-$B$26,0,$O3537,$P3537+$B$26,TRUE,0)</f>
        <v>0</v>
      </c>
      <c r="Q3538" s="3" t="b" cm="1">
        <f t="array" ref="Q3538">_xlfn.IFS(AND($L3538,NOT($M3538),NOT($O3538)),TRUE,$R3538&gt;=$B$6,FALSE,AND($L3538,NOT($M3538),$O3538,$P3538=0),TRUE,TRUE,FALSE)</f>
        <v>0</v>
      </c>
      <c r="R3538" s="3" cm="1">
        <f t="array" ref="R3538">_xlfn.IFS(AND($Q3537,$R3537&lt;$B$6),$R3537+1,AND(NOT($L3537),$R3537&gt;0),0,TRUE,$R3537)</f>
        <v>0</v>
      </c>
      <c r="S3538" s="1" cm="1">
        <f t="array" ref="S3538">_xlfn.IFS(AND(Q3537,I3537&gt;$B$8),S3537+$B$8,AND(Q3537,I3537&lt;=$B$8),S3537+I3537,TRUE,$S3537)</f>
        <v>137</v>
      </c>
      <c r="T3538" s="1">
        <f t="shared" si="218"/>
        <v>12330</v>
      </c>
      <c r="U3538" s="17">
        <f t="shared" si="219"/>
        <v>209.27864214992928</v>
      </c>
      <c r="V3538" s="47" cm="1">
        <f t="array" ref="V3538">_xlfn.IFS($B$6=1,S3538*$B$10,AND(R3537=0,R3538&gt;=1,I3538&gt;=$B$6*$B$8-1),V3537+$B$6*$B$10*$B$8,AND(R3537=0,R3538&gt;=1,I3538&lt;$B$6*$B$8-1),V3537+I3537*$B$10,TRUE,V3537)</f>
        <v>13700</v>
      </c>
      <c r="W3538" s="17">
        <f t="shared" si="220"/>
        <v>232.53182461103253</v>
      </c>
    </row>
    <row r="3539" spans="7:23" x14ac:dyDescent="0.25">
      <c r="G3539" s="15">
        <v>3537</v>
      </c>
      <c r="H3539" s="1">
        <f t="shared" si="217"/>
        <v>58.93333333333333</v>
      </c>
      <c r="I3539" s="15" cm="1">
        <f t="array" ref="I3539">_xlfn.IFS(J3538&gt;=$C$13-$B$26,MINA(I3538+$B$13-S3539+S3538,$B$11),I3538=$B$11,MINA(I3538-S3539+S3538,$B$11),TRUE,MAXA(I3538-S3539+S3538,0))</f>
        <v>0</v>
      </c>
      <c r="J3539" s="1" cm="1">
        <f t="array" ref="J3539">_xlfn.IFS(J3538&gt;=$C$13-$B$26,0,I3538&lt;$B$11,J3538+$B$26,TRUE,0)</f>
        <v>0.39999999999999997</v>
      </c>
      <c r="K3539" s="3" cm="1">
        <f t="array" ref="K3539">_xlfn.IFS(AND(NOT($K3538=0),$L3538),0,NOT($L3538),$K3538+$B$26,TRUE,$K3538)</f>
        <v>0.15</v>
      </c>
      <c r="L3539" s="3" t="b" cm="1">
        <f t="array" ref="L3539">_xlfn.IFS(AND($I3539&gt;0,$K3539&gt;=$C$5-$B$26),TRUE,$R3539&gt;=$B$6,FALSE,$I3539=0,FALSE,TRUE,$L3538)</f>
        <v>0</v>
      </c>
      <c r="M3539" s="3" t="b" cm="1">
        <f t="array" ref="M3539">_xlfn.IFS($N3539&gt;=$B$4-$B$26,FALSE,AND($I3539&gt;0,$K3539&gt;=$B$5-$B$26),TRUE,AND($L3539,NOT($M3538)),FALSE,$M3538,TRUE,TRUE,FALSE)</f>
        <v>0</v>
      </c>
      <c r="N3539" s="3" cm="1">
        <f t="array" ref="N3539">_xlfn.IFS($M3538,$N3538+$B$26,NOT($M3538),0,TRUE,$M3538)</f>
        <v>0</v>
      </c>
      <c r="O3539" s="3" t="b" cm="1">
        <f t="array" ref="O3539">_xlfn.IFS($M3539,FALSE,AND($L3539,NOT($M3539),$R3539&lt;$B$6,$I3539&gt;0),TRUE,TRUE,FALSE)</f>
        <v>0</v>
      </c>
      <c r="P3539" s="3" cm="1">
        <f t="array" ref="P3539">_xlfn.IFS($P3538&gt;=$C$7-$B$26,0,$O3538,$P3538+$B$26,TRUE,0)</f>
        <v>0</v>
      </c>
      <c r="Q3539" s="3" t="b" cm="1">
        <f t="array" ref="Q3539">_xlfn.IFS(AND($L3539,NOT($M3539),NOT($O3539)),TRUE,$R3539&gt;=$B$6,FALSE,AND($L3539,NOT($M3539),$O3539,$P3539=0),TRUE,TRUE,FALSE)</f>
        <v>0</v>
      </c>
      <c r="R3539" s="3" cm="1">
        <f t="array" ref="R3539">_xlfn.IFS(AND($Q3538,$R3538&lt;$B$6),$R3538+1,AND(NOT($L3538),$R3538&gt;0),0,TRUE,$R3538)</f>
        <v>0</v>
      </c>
      <c r="S3539" s="1" cm="1">
        <f t="array" ref="S3539">_xlfn.IFS(AND(Q3538,I3538&gt;$B$8),S3538+$B$8,AND(Q3538,I3538&lt;=$B$8),S3538+I3538,TRUE,$S3538)</f>
        <v>137</v>
      </c>
      <c r="T3539" s="1">
        <f t="shared" si="218"/>
        <v>12330</v>
      </c>
      <c r="U3539" s="17">
        <f t="shared" si="219"/>
        <v>209.21945701357467</v>
      </c>
      <c r="V3539" s="47" cm="1">
        <f t="array" ref="V3539">_xlfn.IFS($B$6=1,S3539*$B$10,AND(R3538=0,R3539&gt;=1,I3539&gt;=$B$6*$B$8-1),V3538+$B$6*$B$10*$B$8,AND(R3538=0,R3539&gt;=1,I3539&lt;$B$6*$B$8-1),V3538+I3538*$B$10,TRUE,V3538)</f>
        <v>13700</v>
      </c>
      <c r="W3539" s="17">
        <f t="shared" si="220"/>
        <v>232.4660633484163</v>
      </c>
    </row>
    <row r="3540" spans="7:23" x14ac:dyDescent="0.25">
      <c r="G3540" s="15">
        <v>3538</v>
      </c>
      <c r="H3540" s="1">
        <f t="shared" si="217"/>
        <v>58.949999999999996</v>
      </c>
      <c r="I3540" s="15" cm="1">
        <f t="array" ref="I3540">_xlfn.IFS(J3539&gt;=$C$13-$B$26,MINA(I3539+$B$13-S3540+S3539,$B$11),I3539=$B$11,MINA(I3539-S3540+S3539,$B$11),TRUE,MAXA(I3539-S3540+S3539,0))</f>
        <v>0</v>
      </c>
      <c r="J3540" s="1" cm="1">
        <f t="array" ref="J3540">_xlfn.IFS(J3539&gt;=$C$13-$B$26,0,I3539&lt;$B$11,J3539+$B$26,TRUE,0)</f>
        <v>0.41666666666666663</v>
      </c>
      <c r="K3540" s="3" cm="1">
        <f t="array" ref="K3540">_xlfn.IFS(AND(NOT($K3539=0),$L3539),0,NOT($L3539),$K3539+$B$26,TRUE,$K3539)</f>
        <v>0.16666666666666666</v>
      </c>
      <c r="L3540" s="3" t="b" cm="1">
        <f t="array" ref="L3540">_xlfn.IFS(AND($I3540&gt;0,$K3540&gt;=$C$5-$B$26),TRUE,$R3540&gt;=$B$6,FALSE,$I3540=0,FALSE,TRUE,$L3539)</f>
        <v>0</v>
      </c>
      <c r="M3540" s="3" t="b" cm="1">
        <f t="array" ref="M3540">_xlfn.IFS($N3540&gt;=$B$4-$B$26,FALSE,AND($I3540&gt;0,$K3540&gt;=$B$5-$B$26),TRUE,AND($L3540,NOT($M3539)),FALSE,$M3539,TRUE,TRUE,FALSE)</f>
        <v>0</v>
      </c>
      <c r="N3540" s="3" cm="1">
        <f t="array" ref="N3540">_xlfn.IFS($M3539,$N3539+$B$26,NOT($M3539),0,TRUE,$M3539)</f>
        <v>0</v>
      </c>
      <c r="O3540" s="3" t="b" cm="1">
        <f t="array" ref="O3540">_xlfn.IFS($M3540,FALSE,AND($L3540,NOT($M3540),$R3540&lt;$B$6,$I3540&gt;0),TRUE,TRUE,FALSE)</f>
        <v>0</v>
      </c>
      <c r="P3540" s="3" cm="1">
        <f t="array" ref="P3540">_xlfn.IFS($P3539&gt;=$C$7-$B$26,0,$O3539,$P3539+$B$26,TRUE,0)</f>
        <v>0</v>
      </c>
      <c r="Q3540" s="3" t="b" cm="1">
        <f t="array" ref="Q3540">_xlfn.IFS(AND($L3540,NOT($M3540),NOT($O3540)),TRUE,$R3540&gt;=$B$6,FALSE,AND($L3540,NOT($M3540),$O3540,$P3540=0),TRUE,TRUE,FALSE)</f>
        <v>0</v>
      </c>
      <c r="R3540" s="3" cm="1">
        <f t="array" ref="R3540">_xlfn.IFS(AND($Q3539,$R3539&lt;$B$6),$R3539+1,AND(NOT($L3539),$R3539&gt;0),0,TRUE,$R3539)</f>
        <v>0</v>
      </c>
      <c r="S3540" s="1" cm="1">
        <f t="array" ref="S3540">_xlfn.IFS(AND(Q3539,I3539&gt;$B$8),S3539+$B$8,AND(Q3539,I3539&lt;=$B$8),S3539+I3539,TRUE,$S3539)</f>
        <v>137</v>
      </c>
      <c r="T3540" s="1">
        <f t="shared" si="218"/>
        <v>12330</v>
      </c>
      <c r="U3540" s="17">
        <f t="shared" si="219"/>
        <v>209.16030534351145</v>
      </c>
      <c r="V3540" s="47" cm="1">
        <f t="array" ref="V3540">_xlfn.IFS($B$6=1,S3540*$B$10,AND(R3539=0,R3540&gt;=1,I3540&gt;=$B$6*$B$8-1),V3539+$B$6*$B$10*$B$8,AND(R3539=0,R3540&gt;=1,I3540&lt;$B$6*$B$8-1),V3539+I3539*$B$10,TRUE,V3539)</f>
        <v>13700</v>
      </c>
      <c r="W3540" s="17">
        <f t="shared" si="220"/>
        <v>232.40033927056828</v>
      </c>
    </row>
    <row r="3541" spans="7:23" x14ac:dyDescent="0.25">
      <c r="G3541" s="15">
        <v>3539</v>
      </c>
      <c r="H3541" s="1">
        <f t="shared" si="217"/>
        <v>58.966666666666669</v>
      </c>
      <c r="I3541" s="15" cm="1">
        <f t="array" ref="I3541">_xlfn.IFS(J3540&gt;=$C$13-$B$26,MINA(I3540+$B$13-S3541+S3540,$B$11),I3540=$B$11,MINA(I3540-S3541+S3540,$B$11),TRUE,MAXA(I3540-S3541+S3540,0))</f>
        <v>0</v>
      </c>
      <c r="J3541" s="1" cm="1">
        <f t="array" ref="J3541">_xlfn.IFS(J3540&gt;=$C$13-$B$26,0,I3540&lt;$B$11,J3540+$B$26,TRUE,0)</f>
        <v>0.43333333333333329</v>
      </c>
      <c r="K3541" s="3" cm="1">
        <f t="array" ref="K3541">_xlfn.IFS(AND(NOT($K3540=0),$L3540),0,NOT($L3540),$K3540+$B$26,TRUE,$K3540)</f>
        <v>0.18333333333333332</v>
      </c>
      <c r="L3541" s="3" t="b" cm="1">
        <f t="array" ref="L3541">_xlfn.IFS(AND($I3541&gt;0,$K3541&gt;=$C$5-$B$26),TRUE,$R3541&gt;=$B$6,FALSE,$I3541=0,FALSE,TRUE,$L3540)</f>
        <v>0</v>
      </c>
      <c r="M3541" s="3" t="b" cm="1">
        <f t="array" ref="M3541">_xlfn.IFS($N3541&gt;=$B$4-$B$26,FALSE,AND($I3541&gt;0,$K3541&gt;=$B$5-$B$26),TRUE,AND($L3541,NOT($M3540)),FALSE,$M3540,TRUE,TRUE,FALSE)</f>
        <v>0</v>
      </c>
      <c r="N3541" s="3" cm="1">
        <f t="array" ref="N3541">_xlfn.IFS($M3540,$N3540+$B$26,NOT($M3540),0,TRUE,$M3540)</f>
        <v>0</v>
      </c>
      <c r="O3541" s="3" t="b" cm="1">
        <f t="array" ref="O3541">_xlfn.IFS($M3541,FALSE,AND($L3541,NOT($M3541),$R3541&lt;$B$6,$I3541&gt;0),TRUE,TRUE,FALSE)</f>
        <v>0</v>
      </c>
      <c r="P3541" s="3" cm="1">
        <f t="array" ref="P3541">_xlfn.IFS($P3540&gt;=$C$7-$B$26,0,$O3540,$P3540+$B$26,TRUE,0)</f>
        <v>0</v>
      </c>
      <c r="Q3541" s="3" t="b" cm="1">
        <f t="array" ref="Q3541">_xlfn.IFS(AND($L3541,NOT($M3541),NOT($O3541)),TRUE,$R3541&gt;=$B$6,FALSE,AND($L3541,NOT($M3541),$O3541,$P3541=0),TRUE,TRUE,FALSE)</f>
        <v>0</v>
      </c>
      <c r="R3541" s="3" cm="1">
        <f t="array" ref="R3541">_xlfn.IFS(AND($Q3540,$R3540&lt;$B$6),$R3540+1,AND(NOT($L3540),$R3540&gt;0),0,TRUE,$R3540)</f>
        <v>0</v>
      </c>
      <c r="S3541" s="1" cm="1">
        <f t="array" ref="S3541">_xlfn.IFS(AND(Q3540,I3540&gt;$B$8),S3540+$B$8,AND(Q3540,I3540&lt;=$B$8),S3540+I3540,TRUE,$S3540)</f>
        <v>137</v>
      </c>
      <c r="T3541" s="1">
        <f t="shared" si="218"/>
        <v>12330</v>
      </c>
      <c r="U3541" s="17">
        <f t="shared" si="219"/>
        <v>209.10118711136235</v>
      </c>
      <c r="V3541" s="47" cm="1">
        <f t="array" ref="V3541">_xlfn.IFS($B$6=1,S3541*$B$10,AND(R3540=0,R3541&gt;=1,I3541&gt;=$B$6*$B$8-1),V3540+$B$6*$B$10*$B$8,AND(R3540=0,R3541&gt;=1,I3541&lt;$B$6*$B$8-1),V3540+I3540*$B$10,TRUE,V3540)</f>
        <v>13700</v>
      </c>
      <c r="W3541" s="17">
        <f t="shared" si="220"/>
        <v>232.33465234595815</v>
      </c>
    </row>
    <row r="3542" spans="7:23" x14ac:dyDescent="0.25">
      <c r="G3542" s="15">
        <v>3540</v>
      </c>
      <c r="H3542" s="1">
        <f t="shared" si="217"/>
        <v>58.983333333333334</v>
      </c>
      <c r="I3542" s="15" cm="1">
        <f t="array" ref="I3542">_xlfn.IFS(J3541&gt;=$C$13-$B$26,MINA(I3541+$B$13-S3542+S3541,$B$11),I3541=$B$11,MINA(I3541-S3542+S3541,$B$11),TRUE,MAXA(I3541-S3542+S3541,0))</f>
        <v>0</v>
      </c>
      <c r="J3542" s="1" cm="1">
        <f t="array" ref="J3542">_xlfn.IFS(J3541&gt;=$C$13-$B$26,0,I3541&lt;$B$11,J3541+$B$26,TRUE,0)</f>
        <v>0.44999999999999996</v>
      </c>
      <c r="K3542" s="3" cm="1">
        <f t="array" ref="K3542">_xlfn.IFS(AND(NOT($K3541=0),$L3541),0,NOT($L3541),$K3541+$B$26,TRUE,$K3541)</f>
        <v>0.19999999999999998</v>
      </c>
      <c r="L3542" s="3" t="b" cm="1">
        <f t="array" ref="L3542">_xlfn.IFS(AND($I3542&gt;0,$K3542&gt;=$C$5-$B$26),TRUE,$R3542&gt;=$B$6,FALSE,$I3542=0,FALSE,TRUE,$L3541)</f>
        <v>0</v>
      </c>
      <c r="M3542" s="3" t="b" cm="1">
        <f t="array" ref="M3542">_xlfn.IFS($N3542&gt;=$B$4-$B$26,FALSE,AND($I3542&gt;0,$K3542&gt;=$B$5-$B$26),TRUE,AND($L3542,NOT($M3541)),FALSE,$M3541,TRUE,TRUE,FALSE)</f>
        <v>0</v>
      </c>
      <c r="N3542" s="3" cm="1">
        <f t="array" ref="N3542">_xlfn.IFS($M3541,$N3541+$B$26,NOT($M3541),0,TRUE,$M3541)</f>
        <v>0</v>
      </c>
      <c r="O3542" s="3" t="b" cm="1">
        <f t="array" ref="O3542">_xlfn.IFS($M3542,FALSE,AND($L3542,NOT($M3542),$R3542&lt;$B$6,$I3542&gt;0),TRUE,TRUE,FALSE)</f>
        <v>0</v>
      </c>
      <c r="P3542" s="3" cm="1">
        <f t="array" ref="P3542">_xlfn.IFS($P3541&gt;=$C$7-$B$26,0,$O3541,$P3541+$B$26,TRUE,0)</f>
        <v>0</v>
      </c>
      <c r="Q3542" s="3" t="b" cm="1">
        <f t="array" ref="Q3542">_xlfn.IFS(AND($L3542,NOT($M3542),NOT($O3542)),TRUE,$R3542&gt;=$B$6,FALSE,AND($L3542,NOT($M3542),$O3542,$P3542=0),TRUE,TRUE,FALSE)</f>
        <v>0</v>
      </c>
      <c r="R3542" s="3" cm="1">
        <f t="array" ref="R3542">_xlfn.IFS(AND($Q3541,$R3541&lt;$B$6),$R3541+1,AND(NOT($L3541),$R3541&gt;0),0,TRUE,$R3541)</f>
        <v>0</v>
      </c>
      <c r="S3542" s="1" cm="1">
        <f t="array" ref="S3542">_xlfn.IFS(AND(Q3541,I3541&gt;$B$8),S3541+$B$8,AND(Q3541,I3541&lt;=$B$8),S3541+I3541,TRUE,$S3541)</f>
        <v>137</v>
      </c>
      <c r="T3542" s="1">
        <f t="shared" si="218"/>
        <v>12330</v>
      </c>
      <c r="U3542" s="17">
        <f t="shared" si="219"/>
        <v>209.04210228878213</v>
      </c>
      <c r="V3542" s="47" cm="1">
        <f t="array" ref="V3542">_xlfn.IFS($B$6=1,S3542*$B$10,AND(R3541=0,R3542&gt;=1,I3542&gt;=$B$6*$B$8-1),V3541+$B$6*$B$10*$B$8,AND(R3541=0,R3542&gt;=1,I3542&lt;$B$6*$B$8-1),V3541+I3541*$B$10,TRUE,V3541)</f>
        <v>13700</v>
      </c>
      <c r="W3542" s="17">
        <f t="shared" si="220"/>
        <v>232.26900254309126</v>
      </c>
    </row>
    <row r="3543" spans="7:23" x14ac:dyDescent="0.25">
      <c r="G3543" s="15">
        <v>3541</v>
      </c>
      <c r="H3543" s="1">
        <f t="shared" si="217"/>
        <v>59</v>
      </c>
      <c r="I3543" s="15" cm="1">
        <f t="array" ref="I3543">_xlfn.IFS(J3542&gt;=$C$13-$B$26,MINA(I3542+$B$13-S3543+S3542,$B$11),I3542=$B$11,MINA(I3542-S3543+S3542,$B$11),TRUE,MAXA(I3542-S3543+S3542,0))</f>
        <v>0</v>
      </c>
      <c r="J3543" s="1" cm="1">
        <f t="array" ref="J3543">_xlfn.IFS(J3542&gt;=$C$13-$B$26,0,I3542&lt;$B$11,J3542+$B$26,TRUE,0)</f>
        <v>0.46666666666666662</v>
      </c>
      <c r="K3543" s="3" cm="1">
        <f t="array" ref="K3543">_xlfn.IFS(AND(NOT($K3542=0),$L3542),0,NOT($L3542),$K3542+$B$26,TRUE,$K3542)</f>
        <v>0.21666666666666665</v>
      </c>
      <c r="L3543" s="3" t="b" cm="1">
        <f t="array" ref="L3543">_xlfn.IFS(AND($I3543&gt;0,$K3543&gt;=$C$5-$B$26),TRUE,$R3543&gt;=$B$6,FALSE,$I3543=0,FALSE,TRUE,$L3542)</f>
        <v>0</v>
      </c>
      <c r="M3543" s="3" t="b" cm="1">
        <f t="array" ref="M3543">_xlfn.IFS($N3543&gt;=$B$4-$B$26,FALSE,AND($I3543&gt;0,$K3543&gt;=$B$5-$B$26),TRUE,AND($L3543,NOT($M3542)),FALSE,$M3542,TRUE,TRUE,FALSE)</f>
        <v>0</v>
      </c>
      <c r="N3543" s="3" cm="1">
        <f t="array" ref="N3543">_xlfn.IFS($M3542,$N3542+$B$26,NOT($M3542),0,TRUE,$M3542)</f>
        <v>0</v>
      </c>
      <c r="O3543" s="3" t="b" cm="1">
        <f t="array" ref="O3543">_xlfn.IFS($M3543,FALSE,AND($L3543,NOT($M3543),$R3543&lt;$B$6,$I3543&gt;0),TRUE,TRUE,FALSE)</f>
        <v>0</v>
      </c>
      <c r="P3543" s="3" cm="1">
        <f t="array" ref="P3543">_xlfn.IFS($P3542&gt;=$C$7-$B$26,0,$O3542,$P3542+$B$26,TRUE,0)</f>
        <v>0</v>
      </c>
      <c r="Q3543" s="3" t="b" cm="1">
        <f t="array" ref="Q3543">_xlfn.IFS(AND($L3543,NOT($M3543),NOT($O3543)),TRUE,$R3543&gt;=$B$6,FALSE,AND($L3543,NOT($M3543),$O3543,$P3543=0),TRUE,TRUE,FALSE)</f>
        <v>0</v>
      </c>
      <c r="R3543" s="3" cm="1">
        <f t="array" ref="R3543">_xlfn.IFS(AND($Q3542,$R3542&lt;$B$6),$R3542+1,AND(NOT($L3542),$R3542&gt;0),0,TRUE,$R3542)</f>
        <v>0</v>
      </c>
      <c r="S3543" s="1" cm="1">
        <f t="array" ref="S3543">_xlfn.IFS(AND(Q3542,I3542&gt;$B$8),S3542+$B$8,AND(Q3542,I3542&lt;=$B$8),S3542+I3542,TRUE,$S3542)</f>
        <v>137</v>
      </c>
      <c r="T3543" s="1">
        <f t="shared" si="218"/>
        <v>12330</v>
      </c>
      <c r="U3543" s="17">
        <f t="shared" si="219"/>
        <v>208.98305084745763</v>
      </c>
      <c r="V3543" s="47" cm="1">
        <f t="array" ref="V3543">_xlfn.IFS($B$6=1,S3543*$B$10,AND(R3542=0,R3543&gt;=1,I3543&gt;=$B$6*$B$8-1),V3542+$B$6*$B$10*$B$8,AND(R3542=0,R3543&gt;=1,I3543&lt;$B$6*$B$8-1),V3542+I3542*$B$10,TRUE,V3542)</f>
        <v>13700</v>
      </c>
      <c r="W3543" s="17">
        <f t="shared" si="220"/>
        <v>232.20338983050848</v>
      </c>
    </row>
    <row r="3544" spans="7:23" x14ac:dyDescent="0.25">
      <c r="G3544" s="15">
        <v>3542</v>
      </c>
      <c r="H3544" s="1">
        <f t="shared" si="217"/>
        <v>59.016666666666666</v>
      </c>
      <c r="I3544" s="15" cm="1">
        <f t="array" ref="I3544">_xlfn.IFS(J3543&gt;=$C$13-$B$26,MINA(I3543+$B$13-S3544+S3543,$B$11),I3543=$B$11,MINA(I3543-S3544+S3543,$B$11),TRUE,MAXA(I3543-S3544+S3543,0))</f>
        <v>0</v>
      </c>
      <c r="J3544" s="1" cm="1">
        <f t="array" ref="J3544">_xlfn.IFS(J3543&gt;=$C$13-$B$26,0,I3543&lt;$B$11,J3543+$B$26,TRUE,0)</f>
        <v>0.48333333333333328</v>
      </c>
      <c r="K3544" s="3" cm="1">
        <f t="array" ref="K3544">_xlfn.IFS(AND(NOT($K3543=0),$L3543),0,NOT($L3543),$K3543+$B$26,TRUE,$K3543)</f>
        <v>0.23333333333333331</v>
      </c>
      <c r="L3544" s="3" t="b" cm="1">
        <f t="array" ref="L3544">_xlfn.IFS(AND($I3544&gt;0,$K3544&gt;=$C$5-$B$26),TRUE,$R3544&gt;=$B$6,FALSE,$I3544=0,FALSE,TRUE,$L3543)</f>
        <v>0</v>
      </c>
      <c r="M3544" s="3" t="b" cm="1">
        <f t="array" ref="M3544">_xlfn.IFS($N3544&gt;=$B$4-$B$26,FALSE,AND($I3544&gt;0,$K3544&gt;=$B$5-$B$26),TRUE,AND($L3544,NOT($M3543)),FALSE,$M3543,TRUE,TRUE,FALSE)</f>
        <v>0</v>
      </c>
      <c r="N3544" s="3" cm="1">
        <f t="array" ref="N3544">_xlfn.IFS($M3543,$N3543+$B$26,NOT($M3543),0,TRUE,$M3543)</f>
        <v>0</v>
      </c>
      <c r="O3544" s="3" t="b" cm="1">
        <f t="array" ref="O3544">_xlfn.IFS($M3544,FALSE,AND($L3544,NOT($M3544),$R3544&lt;$B$6,$I3544&gt;0),TRUE,TRUE,FALSE)</f>
        <v>0</v>
      </c>
      <c r="P3544" s="3" cm="1">
        <f t="array" ref="P3544">_xlfn.IFS($P3543&gt;=$C$7-$B$26,0,$O3543,$P3543+$B$26,TRUE,0)</f>
        <v>0</v>
      </c>
      <c r="Q3544" s="3" t="b" cm="1">
        <f t="array" ref="Q3544">_xlfn.IFS(AND($L3544,NOT($M3544),NOT($O3544)),TRUE,$R3544&gt;=$B$6,FALSE,AND($L3544,NOT($M3544),$O3544,$P3544=0),TRUE,TRUE,FALSE)</f>
        <v>0</v>
      </c>
      <c r="R3544" s="3" cm="1">
        <f t="array" ref="R3544">_xlfn.IFS(AND($Q3543,$R3543&lt;$B$6),$R3543+1,AND(NOT($L3543),$R3543&gt;0),0,TRUE,$R3543)</f>
        <v>0</v>
      </c>
      <c r="S3544" s="1" cm="1">
        <f t="array" ref="S3544">_xlfn.IFS(AND(Q3543,I3543&gt;$B$8),S3543+$B$8,AND(Q3543,I3543&lt;=$B$8),S3543+I3543,TRUE,$S3543)</f>
        <v>137</v>
      </c>
      <c r="T3544" s="1">
        <f t="shared" si="218"/>
        <v>12330</v>
      </c>
      <c r="U3544" s="17">
        <f t="shared" si="219"/>
        <v>208.9240327591076</v>
      </c>
      <c r="V3544" s="47" cm="1">
        <f t="array" ref="V3544">_xlfn.IFS($B$6=1,S3544*$B$10,AND(R3543=0,R3544&gt;=1,I3544&gt;=$B$6*$B$8-1),V3543+$B$6*$B$10*$B$8,AND(R3543=0,R3544&gt;=1,I3544&lt;$B$6*$B$8-1),V3543+I3543*$B$10,TRUE,V3543)</f>
        <v>13700</v>
      </c>
      <c r="W3544" s="17">
        <f t="shared" si="220"/>
        <v>232.13781417678624</v>
      </c>
    </row>
    <row r="3545" spans="7:23" x14ac:dyDescent="0.25">
      <c r="G3545" s="15">
        <v>3543</v>
      </c>
      <c r="H3545" s="1">
        <f t="shared" si="217"/>
        <v>59.033333333333331</v>
      </c>
      <c r="I3545" s="15" cm="1">
        <f t="array" ref="I3545">_xlfn.IFS(J3544&gt;=$C$13-$B$26,MINA(I3544+$B$13-S3545+S3544,$B$11),I3544=$B$11,MINA(I3544-S3545+S3544,$B$11),TRUE,MAXA(I3544-S3545+S3544,0))</f>
        <v>0</v>
      </c>
      <c r="J3545" s="1" cm="1">
        <f t="array" ref="J3545">_xlfn.IFS(J3544&gt;=$C$13-$B$26,0,I3544&lt;$B$11,J3544+$B$26,TRUE,0)</f>
        <v>0.49999999999999994</v>
      </c>
      <c r="K3545" s="3" cm="1">
        <f t="array" ref="K3545">_xlfn.IFS(AND(NOT($K3544=0),$L3544),0,NOT($L3544),$K3544+$B$26,TRUE,$K3544)</f>
        <v>0.24999999999999997</v>
      </c>
      <c r="L3545" s="3" t="b" cm="1">
        <f t="array" ref="L3545">_xlfn.IFS(AND($I3545&gt;0,$K3545&gt;=$C$5-$B$26),TRUE,$R3545&gt;=$B$6,FALSE,$I3545=0,FALSE,TRUE,$L3544)</f>
        <v>0</v>
      </c>
      <c r="M3545" s="3" t="b" cm="1">
        <f t="array" ref="M3545">_xlfn.IFS($N3545&gt;=$B$4-$B$26,FALSE,AND($I3545&gt;0,$K3545&gt;=$B$5-$B$26),TRUE,AND($L3545,NOT($M3544)),FALSE,$M3544,TRUE,TRUE,FALSE)</f>
        <v>0</v>
      </c>
      <c r="N3545" s="3" cm="1">
        <f t="array" ref="N3545">_xlfn.IFS($M3544,$N3544+$B$26,NOT($M3544),0,TRUE,$M3544)</f>
        <v>0</v>
      </c>
      <c r="O3545" s="3" t="b" cm="1">
        <f t="array" ref="O3545">_xlfn.IFS($M3545,FALSE,AND($L3545,NOT($M3545),$R3545&lt;$B$6,$I3545&gt;0),TRUE,TRUE,FALSE)</f>
        <v>0</v>
      </c>
      <c r="P3545" s="3" cm="1">
        <f t="array" ref="P3545">_xlfn.IFS($P3544&gt;=$C$7-$B$26,0,$O3544,$P3544+$B$26,TRUE,0)</f>
        <v>0</v>
      </c>
      <c r="Q3545" s="3" t="b" cm="1">
        <f t="array" ref="Q3545">_xlfn.IFS(AND($L3545,NOT($M3545),NOT($O3545)),TRUE,$R3545&gt;=$B$6,FALSE,AND($L3545,NOT($M3545),$O3545,$P3545=0),TRUE,TRUE,FALSE)</f>
        <v>0</v>
      </c>
      <c r="R3545" s="3" cm="1">
        <f t="array" ref="R3545">_xlfn.IFS(AND($Q3544,$R3544&lt;$B$6),$R3544+1,AND(NOT($L3544),$R3544&gt;0),0,TRUE,$R3544)</f>
        <v>0</v>
      </c>
      <c r="S3545" s="1" cm="1">
        <f t="array" ref="S3545">_xlfn.IFS(AND(Q3544,I3544&gt;$B$8),S3544+$B$8,AND(Q3544,I3544&lt;=$B$8),S3544+I3544,TRUE,$S3544)</f>
        <v>137</v>
      </c>
      <c r="T3545" s="1">
        <f t="shared" si="218"/>
        <v>12330</v>
      </c>
      <c r="U3545" s="17">
        <f t="shared" si="219"/>
        <v>208.8650479954828</v>
      </c>
      <c r="V3545" s="47" cm="1">
        <f t="array" ref="V3545">_xlfn.IFS($B$6=1,S3545*$B$10,AND(R3544=0,R3545&gt;=1,I3545&gt;=$B$6*$B$8-1),V3544+$B$6*$B$10*$B$8,AND(R3544=0,R3545&gt;=1,I3545&lt;$B$6*$B$8-1),V3544+I3544*$B$10,TRUE,V3544)</f>
        <v>13700</v>
      </c>
      <c r="W3545" s="17">
        <f t="shared" si="220"/>
        <v>232.07227555053643</v>
      </c>
    </row>
    <row r="3546" spans="7:23" x14ac:dyDescent="0.25">
      <c r="G3546" s="15">
        <v>3544</v>
      </c>
      <c r="H3546" s="1">
        <f t="shared" si="217"/>
        <v>59.05</v>
      </c>
      <c r="I3546" s="15" cm="1">
        <f t="array" ref="I3546">_xlfn.IFS(J3545&gt;=$C$13-$B$26,MINA(I3545+$B$13-S3546+S3545,$B$11),I3545=$B$11,MINA(I3545-S3546+S3545,$B$11),TRUE,MAXA(I3545-S3546+S3545,0))</f>
        <v>0</v>
      </c>
      <c r="J3546" s="1" cm="1">
        <f t="array" ref="J3546">_xlfn.IFS(J3545&gt;=$C$13-$B$26,0,I3545&lt;$B$11,J3545+$B$26,TRUE,0)</f>
        <v>0.51666666666666661</v>
      </c>
      <c r="K3546" s="3" cm="1">
        <f t="array" ref="K3546">_xlfn.IFS(AND(NOT($K3545=0),$L3545),0,NOT($L3545),$K3545+$B$26,TRUE,$K3545)</f>
        <v>0.26666666666666666</v>
      </c>
      <c r="L3546" s="3" t="b" cm="1">
        <f t="array" ref="L3546">_xlfn.IFS(AND($I3546&gt;0,$K3546&gt;=$C$5-$B$26),TRUE,$R3546&gt;=$B$6,FALSE,$I3546=0,FALSE,TRUE,$L3545)</f>
        <v>0</v>
      </c>
      <c r="M3546" s="3" t="b" cm="1">
        <f t="array" ref="M3546">_xlfn.IFS($N3546&gt;=$B$4-$B$26,FALSE,AND($I3546&gt;0,$K3546&gt;=$B$5-$B$26),TRUE,AND($L3546,NOT($M3545)),FALSE,$M3545,TRUE,TRUE,FALSE)</f>
        <v>0</v>
      </c>
      <c r="N3546" s="3" cm="1">
        <f t="array" ref="N3546">_xlfn.IFS($M3545,$N3545+$B$26,NOT($M3545),0,TRUE,$M3545)</f>
        <v>0</v>
      </c>
      <c r="O3546" s="3" t="b" cm="1">
        <f t="array" ref="O3546">_xlfn.IFS($M3546,FALSE,AND($L3546,NOT($M3546),$R3546&lt;$B$6,$I3546&gt;0),TRUE,TRUE,FALSE)</f>
        <v>0</v>
      </c>
      <c r="P3546" s="3" cm="1">
        <f t="array" ref="P3546">_xlfn.IFS($P3545&gt;=$C$7-$B$26,0,$O3545,$P3545+$B$26,TRUE,0)</f>
        <v>0</v>
      </c>
      <c r="Q3546" s="3" t="b" cm="1">
        <f t="array" ref="Q3546">_xlfn.IFS(AND($L3546,NOT($M3546),NOT($O3546)),TRUE,$R3546&gt;=$B$6,FALSE,AND($L3546,NOT($M3546),$O3546,$P3546=0),TRUE,TRUE,FALSE)</f>
        <v>0</v>
      </c>
      <c r="R3546" s="3" cm="1">
        <f t="array" ref="R3546">_xlfn.IFS(AND($Q3545,$R3545&lt;$B$6),$R3545+1,AND(NOT($L3545),$R3545&gt;0),0,TRUE,$R3545)</f>
        <v>0</v>
      </c>
      <c r="S3546" s="1" cm="1">
        <f t="array" ref="S3546">_xlfn.IFS(AND(Q3545,I3545&gt;$B$8),S3545+$B$8,AND(Q3545,I3545&lt;=$B$8),S3545+I3545,TRUE,$S3545)</f>
        <v>137</v>
      </c>
      <c r="T3546" s="1">
        <f t="shared" si="218"/>
        <v>12330</v>
      </c>
      <c r="U3546" s="17">
        <f t="shared" si="219"/>
        <v>208.8060965283658</v>
      </c>
      <c r="V3546" s="47" cm="1">
        <f t="array" ref="V3546">_xlfn.IFS($B$6=1,S3546*$B$10,AND(R3545=0,R3546&gt;=1,I3546&gt;=$B$6*$B$8-1),V3545+$B$6*$B$10*$B$8,AND(R3545=0,R3546&gt;=1,I3546&lt;$B$6*$B$8-1),V3545+I3545*$B$10,TRUE,V3545)</f>
        <v>13700</v>
      </c>
      <c r="W3546" s="17">
        <f t="shared" si="220"/>
        <v>232.00677392040646</v>
      </c>
    </row>
    <row r="3547" spans="7:23" x14ac:dyDescent="0.25">
      <c r="G3547" s="15">
        <v>3545</v>
      </c>
      <c r="H3547" s="1">
        <f t="shared" si="217"/>
        <v>59.066666666666663</v>
      </c>
      <c r="I3547" s="15" cm="1">
        <f t="array" ref="I3547">_xlfn.IFS(J3546&gt;=$C$13-$B$26,MINA(I3546+$B$13-S3547+S3546,$B$11),I3546=$B$11,MINA(I3546-S3547+S3546,$B$11),TRUE,MAXA(I3546-S3547+S3546,0))</f>
        <v>0</v>
      </c>
      <c r="J3547" s="1" cm="1">
        <f t="array" ref="J3547">_xlfn.IFS(J3546&gt;=$C$13-$B$26,0,I3546&lt;$B$11,J3546+$B$26,TRUE,0)</f>
        <v>0.53333333333333333</v>
      </c>
      <c r="K3547" s="3" cm="1">
        <f t="array" ref="K3547">_xlfn.IFS(AND(NOT($K3546=0),$L3546),0,NOT($L3546),$K3546+$B$26,TRUE,$K3546)</f>
        <v>0.28333333333333333</v>
      </c>
      <c r="L3547" s="3" t="b" cm="1">
        <f t="array" ref="L3547">_xlfn.IFS(AND($I3547&gt;0,$K3547&gt;=$C$5-$B$26),TRUE,$R3547&gt;=$B$6,FALSE,$I3547=0,FALSE,TRUE,$L3546)</f>
        <v>0</v>
      </c>
      <c r="M3547" s="3" t="b" cm="1">
        <f t="array" ref="M3547">_xlfn.IFS($N3547&gt;=$B$4-$B$26,FALSE,AND($I3547&gt;0,$K3547&gt;=$B$5-$B$26),TRUE,AND($L3547,NOT($M3546)),FALSE,$M3546,TRUE,TRUE,FALSE)</f>
        <v>0</v>
      </c>
      <c r="N3547" s="3" cm="1">
        <f t="array" ref="N3547">_xlfn.IFS($M3546,$N3546+$B$26,NOT($M3546),0,TRUE,$M3546)</f>
        <v>0</v>
      </c>
      <c r="O3547" s="3" t="b" cm="1">
        <f t="array" ref="O3547">_xlfn.IFS($M3547,FALSE,AND($L3547,NOT($M3547),$R3547&lt;$B$6,$I3547&gt;0),TRUE,TRUE,FALSE)</f>
        <v>0</v>
      </c>
      <c r="P3547" s="3" cm="1">
        <f t="array" ref="P3547">_xlfn.IFS($P3546&gt;=$C$7-$B$26,0,$O3546,$P3546+$B$26,TRUE,0)</f>
        <v>0</v>
      </c>
      <c r="Q3547" s="3" t="b" cm="1">
        <f t="array" ref="Q3547">_xlfn.IFS(AND($L3547,NOT($M3547),NOT($O3547)),TRUE,$R3547&gt;=$B$6,FALSE,AND($L3547,NOT($M3547),$O3547,$P3547=0),TRUE,TRUE,FALSE)</f>
        <v>0</v>
      </c>
      <c r="R3547" s="3" cm="1">
        <f t="array" ref="R3547">_xlfn.IFS(AND($Q3546,$R3546&lt;$B$6),$R3546+1,AND(NOT($L3546),$R3546&gt;0),0,TRUE,$R3546)</f>
        <v>0</v>
      </c>
      <c r="S3547" s="1" cm="1">
        <f t="array" ref="S3547">_xlfn.IFS(AND(Q3546,I3546&gt;$B$8),S3546+$B$8,AND(Q3546,I3546&lt;=$B$8),S3546+I3546,TRUE,$S3546)</f>
        <v>137</v>
      </c>
      <c r="T3547" s="1">
        <f t="shared" si="218"/>
        <v>12330</v>
      </c>
      <c r="U3547" s="17">
        <f t="shared" si="219"/>
        <v>208.74717832957111</v>
      </c>
      <c r="V3547" s="47" cm="1">
        <f t="array" ref="V3547">_xlfn.IFS($B$6=1,S3547*$B$10,AND(R3546=0,R3547&gt;=1,I3547&gt;=$B$6*$B$8-1),V3546+$B$6*$B$10*$B$8,AND(R3546=0,R3547&gt;=1,I3547&lt;$B$6*$B$8-1),V3546+I3546*$B$10,TRUE,V3546)</f>
        <v>13700</v>
      </c>
      <c r="W3547" s="17">
        <f t="shared" si="220"/>
        <v>231.94130925507903</v>
      </c>
    </row>
    <row r="3548" spans="7:23" x14ac:dyDescent="0.25">
      <c r="G3548" s="15">
        <v>3546</v>
      </c>
      <c r="H3548" s="1">
        <f t="shared" si="217"/>
        <v>59.083333333333336</v>
      </c>
      <c r="I3548" s="15" cm="1">
        <f t="array" ref="I3548">_xlfn.IFS(J3547&gt;=$C$13-$B$26,MINA(I3547+$B$13-S3548+S3547,$B$11),I3547=$B$11,MINA(I3547-S3548+S3547,$B$11),TRUE,MAXA(I3547-S3548+S3547,0))</f>
        <v>0</v>
      </c>
      <c r="J3548" s="1" cm="1">
        <f t="array" ref="J3548">_xlfn.IFS(J3547&gt;=$C$13-$B$26,0,I3547&lt;$B$11,J3547+$B$26,TRUE,0)</f>
        <v>0.55000000000000004</v>
      </c>
      <c r="K3548" s="3" cm="1">
        <f t="array" ref="K3548">_xlfn.IFS(AND(NOT($K3547=0),$L3547),0,NOT($L3547),$K3547+$B$26,TRUE,$K3547)</f>
        <v>0.3</v>
      </c>
      <c r="L3548" s="3" t="b" cm="1">
        <f t="array" ref="L3548">_xlfn.IFS(AND($I3548&gt;0,$K3548&gt;=$C$5-$B$26),TRUE,$R3548&gt;=$B$6,FALSE,$I3548=0,FALSE,TRUE,$L3547)</f>
        <v>0</v>
      </c>
      <c r="M3548" s="3" t="b" cm="1">
        <f t="array" ref="M3548">_xlfn.IFS($N3548&gt;=$B$4-$B$26,FALSE,AND($I3548&gt;0,$K3548&gt;=$B$5-$B$26),TRUE,AND($L3548,NOT($M3547)),FALSE,$M3547,TRUE,TRUE,FALSE)</f>
        <v>0</v>
      </c>
      <c r="N3548" s="3" cm="1">
        <f t="array" ref="N3548">_xlfn.IFS($M3547,$N3547+$B$26,NOT($M3547),0,TRUE,$M3547)</f>
        <v>0</v>
      </c>
      <c r="O3548" s="3" t="b" cm="1">
        <f t="array" ref="O3548">_xlfn.IFS($M3548,FALSE,AND($L3548,NOT($M3548),$R3548&lt;$B$6,$I3548&gt;0),TRUE,TRUE,FALSE)</f>
        <v>0</v>
      </c>
      <c r="P3548" s="3" cm="1">
        <f t="array" ref="P3548">_xlfn.IFS($P3547&gt;=$C$7-$B$26,0,$O3547,$P3547+$B$26,TRUE,0)</f>
        <v>0</v>
      </c>
      <c r="Q3548" s="3" t="b" cm="1">
        <f t="array" ref="Q3548">_xlfn.IFS(AND($L3548,NOT($M3548),NOT($O3548)),TRUE,$R3548&gt;=$B$6,FALSE,AND($L3548,NOT($M3548),$O3548,$P3548=0),TRUE,TRUE,FALSE)</f>
        <v>0</v>
      </c>
      <c r="R3548" s="3" cm="1">
        <f t="array" ref="R3548">_xlfn.IFS(AND($Q3547,$R3547&lt;$B$6),$R3547+1,AND(NOT($L3547),$R3547&gt;0),0,TRUE,$R3547)</f>
        <v>0</v>
      </c>
      <c r="S3548" s="1" cm="1">
        <f t="array" ref="S3548">_xlfn.IFS(AND(Q3547,I3547&gt;$B$8),S3547+$B$8,AND(Q3547,I3547&lt;=$B$8),S3547+I3547,TRUE,$S3547)</f>
        <v>137</v>
      </c>
      <c r="T3548" s="1">
        <f t="shared" si="218"/>
        <v>12330</v>
      </c>
      <c r="U3548" s="17">
        <f t="shared" si="219"/>
        <v>208.68829337094499</v>
      </c>
      <c r="V3548" s="47" cm="1">
        <f t="array" ref="V3548">_xlfn.IFS($B$6=1,S3548*$B$10,AND(R3547=0,R3548&gt;=1,I3548&gt;=$B$6*$B$8-1),V3547+$B$6*$B$10*$B$8,AND(R3547=0,R3548&gt;=1,I3548&lt;$B$6*$B$8-1),V3547+I3547*$B$10,TRUE,V3547)</f>
        <v>13700</v>
      </c>
      <c r="W3548" s="17">
        <f t="shared" si="220"/>
        <v>231.8758815232722</v>
      </c>
    </row>
    <row r="3549" spans="7:23" x14ac:dyDescent="0.25">
      <c r="G3549" s="15">
        <v>3547</v>
      </c>
      <c r="H3549" s="1">
        <f t="shared" si="217"/>
        <v>59.1</v>
      </c>
      <c r="I3549" s="15" cm="1">
        <f t="array" ref="I3549">_xlfn.IFS(J3548&gt;=$C$13-$B$26,MINA(I3548+$B$13-S3549+S3548,$B$11),I3548=$B$11,MINA(I3548-S3549+S3548,$B$11),TRUE,MAXA(I3548-S3549+S3548,0))</f>
        <v>0</v>
      </c>
      <c r="J3549" s="1" cm="1">
        <f t="array" ref="J3549">_xlfn.IFS(J3548&gt;=$C$13-$B$26,0,I3548&lt;$B$11,J3548+$B$26,TRUE,0)</f>
        <v>0.56666666666666676</v>
      </c>
      <c r="K3549" s="3" cm="1">
        <f t="array" ref="K3549">_xlfn.IFS(AND(NOT($K3548=0),$L3548),0,NOT($L3548),$K3548+$B$26,TRUE,$K3548)</f>
        <v>0.31666666666666665</v>
      </c>
      <c r="L3549" s="3" t="b" cm="1">
        <f t="array" ref="L3549">_xlfn.IFS(AND($I3549&gt;0,$K3549&gt;=$C$5-$B$26),TRUE,$R3549&gt;=$B$6,FALSE,$I3549=0,FALSE,TRUE,$L3548)</f>
        <v>0</v>
      </c>
      <c r="M3549" s="3" t="b" cm="1">
        <f t="array" ref="M3549">_xlfn.IFS($N3549&gt;=$B$4-$B$26,FALSE,AND($I3549&gt;0,$K3549&gt;=$B$5-$B$26),TRUE,AND($L3549,NOT($M3548)),FALSE,$M3548,TRUE,TRUE,FALSE)</f>
        <v>0</v>
      </c>
      <c r="N3549" s="3" cm="1">
        <f t="array" ref="N3549">_xlfn.IFS($M3548,$N3548+$B$26,NOT($M3548),0,TRUE,$M3548)</f>
        <v>0</v>
      </c>
      <c r="O3549" s="3" t="b" cm="1">
        <f t="array" ref="O3549">_xlfn.IFS($M3549,FALSE,AND($L3549,NOT($M3549),$R3549&lt;$B$6,$I3549&gt;0),TRUE,TRUE,FALSE)</f>
        <v>0</v>
      </c>
      <c r="P3549" s="3" cm="1">
        <f t="array" ref="P3549">_xlfn.IFS($P3548&gt;=$C$7-$B$26,0,$O3548,$P3548+$B$26,TRUE,0)</f>
        <v>0</v>
      </c>
      <c r="Q3549" s="3" t="b" cm="1">
        <f t="array" ref="Q3549">_xlfn.IFS(AND($L3549,NOT($M3549),NOT($O3549)),TRUE,$R3549&gt;=$B$6,FALSE,AND($L3549,NOT($M3549),$O3549,$P3549=0),TRUE,TRUE,FALSE)</f>
        <v>0</v>
      </c>
      <c r="R3549" s="3" cm="1">
        <f t="array" ref="R3549">_xlfn.IFS(AND($Q3548,$R3548&lt;$B$6),$R3548+1,AND(NOT($L3548),$R3548&gt;0),0,TRUE,$R3548)</f>
        <v>0</v>
      </c>
      <c r="S3549" s="1" cm="1">
        <f t="array" ref="S3549">_xlfn.IFS(AND(Q3548,I3548&gt;$B$8),S3548+$B$8,AND(Q3548,I3548&lt;=$B$8),S3548+I3548,TRUE,$S3548)</f>
        <v>137</v>
      </c>
      <c r="T3549" s="1">
        <f t="shared" si="218"/>
        <v>12330</v>
      </c>
      <c r="U3549" s="17">
        <f t="shared" si="219"/>
        <v>208.62944162436548</v>
      </c>
      <c r="V3549" s="47" cm="1">
        <f t="array" ref="V3549">_xlfn.IFS($B$6=1,S3549*$B$10,AND(R3548=0,R3549&gt;=1,I3549&gt;=$B$6*$B$8-1),V3548+$B$6*$B$10*$B$8,AND(R3548=0,R3549&gt;=1,I3549&lt;$B$6*$B$8-1),V3548+I3548*$B$10,TRUE,V3548)</f>
        <v>13700</v>
      </c>
      <c r="W3549" s="17">
        <f t="shared" si="220"/>
        <v>231.81049069373941</v>
      </c>
    </row>
    <row r="3550" spans="7:23" x14ac:dyDescent="0.25">
      <c r="G3550" s="15">
        <v>3548</v>
      </c>
      <c r="H3550" s="1">
        <f t="shared" si="217"/>
        <v>59.116666666666667</v>
      </c>
      <c r="I3550" s="15" cm="1">
        <f t="array" ref="I3550">_xlfn.IFS(J3549&gt;=$C$13-$B$26,MINA(I3549+$B$13-S3550+S3549,$B$11),I3549=$B$11,MINA(I3549-S3550+S3549,$B$11),TRUE,MAXA(I3549-S3550+S3549,0))</f>
        <v>0</v>
      </c>
      <c r="J3550" s="1" cm="1">
        <f t="array" ref="J3550">_xlfn.IFS(J3549&gt;=$C$13-$B$26,0,I3549&lt;$B$11,J3549+$B$26,TRUE,0)</f>
        <v>0.58333333333333348</v>
      </c>
      <c r="K3550" s="3" cm="1">
        <f t="array" ref="K3550">_xlfn.IFS(AND(NOT($K3549=0),$L3549),0,NOT($L3549),$K3549+$B$26,TRUE,$K3549)</f>
        <v>0.33333333333333331</v>
      </c>
      <c r="L3550" s="3" t="b" cm="1">
        <f t="array" ref="L3550">_xlfn.IFS(AND($I3550&gt;0,$K3550&gt;=$C$5-$B$26),TRUE,$R3550&gt;=$B$6,FALSE,$I3550=0,FALSE,TRUE,$L3549)</f>
        <v>0</v>
      </c>
      <c r="M3550" s="3" t="b" cm="1">
        <f t="array" ref="M3550">_xlfn.IFS($N3550&gt;=$B$4-$B$26,FALSE,AND($I3550&gt;0,$K3550&gt;=$B$5-$B$26),TRUE,AND($L3550,NOT($M3549)),FALSE,$M3549,TRUE,TRUE,FALSE)</f>
        <v>0</v>
      </c>
      <c r="N3550" s="3" cm="1">
        <f t="array" ref="N3550">_xlfn.IFS($M3549,$N3549+$B$26,NOT($M3549),0,TRUE,$M3549)</f>
        <v>0</v>
      </c>
      <c r="O3550" s="3" t="b" cm="1">
        <f t="array" ref="O3550">_xlfn.IFS($M3550,FALSE,AND($L3550,NOT($M3550),$R3550&lt;$B$6,$I3550&gt;0),TRUE,TRUE,FALSE)</f>
        <v>0</v>
      </c>
      <c r="P3550" s="3" cm="1">
        <f t="array" ref="P3550">_xlfn.IFS($P3549&gt;=$C$7-$B$26,0,$O3549,$P3549+$B$26,TRUE,0)</f>
        <v>0</v>
      </c>
      <c r="Q3550" s="3" t="b" cm="1">
        <f t="array" ref="Q3550">_xlfn.IFS(AND($L3550,NOT($M3550),NOT($O3550)),TRUE,$R3550&gt;=$B$6,FALSE,AND($L3550,NOT($M3550),$O3550,$P3550=0),TRUE,TRUE,FALSE)</f>
        <v>0</v>
      </c>
      <c r="R3550" s="3" cm="1">
        <f t="array" ref="R3550">_xlfn.IFS(AND($Q3549,$R3549&lt;$B$6),$R3549+1,AND(NOT($L3549),$R3549&gt;0),0,TRUE,$R3549)</f>
        <v>0</v>
      </c>
      <c r="S3550" s="1" cm="1">
        <f t="array" ref="S3550">_xlfn.IFS(AND(Q3549,I3549&gt;$B$8),S3549+$B$8,AND(Q3549,I3549&lt;=$B$8),S3549+I3549,TRUE,$S3549)</f>
        <v>137</v>
      </c>
      <c r="T3550" s="1">
        <f t="shared" si="218"/>
        <v>12330</v>
      </c>
      <c r="U3550" s="17">
        <f t="shared" si="219"/>
        <v>208.57062306174231</v>
      </c>
      <c r="V3550" s="47" cm="1">
        <f t="array" ref="V3550">_xlfn.IFS($B$6=1,S3550*$B$10,AND(R3549=0,R3550&gt;=1,I3550&gt;=$B$6*$B$8-1),V3549+$B$6*$B$10*$B$8,AND(R3549=0,R3550&gt;=1,I3550&lt;$B$6*$B$8-1),V3549+I3549*$B$10,TRUE,V3549)</f>
        <v>13700</v>
      </c>
      <c r="W3550" s="17">
        <f t="shared" si="220"/>
        <v>231.74513673526923</v>
      </c>
    </row>
    <row r="3551" spans="7:23" x14ac:dyDescent="0.25">
      <c r="G3551" s="15">
        <v>3549</v>
      </c>
      <c r="H3551" s="1">
        <f t="shared" si="217"/>
        <v>59.133333333333333</v>
      </c>
      <c r="I3551" s="15" cm="1">
        <f t="array" ref="I3551">_xlfn.IFS(J3550&gt;=$C$13-$B$26,MINA(I3550+$B$13-S3551+S3550,$B$11),I3550=$B$11,MINA(I3550-S3551+S3550,$B$11),TRUE,MAXA(I3550-S3551+S3550,0))</f>
        <v>0</v>
      </c>
      <c r="J3551" s="1" cm="1">
        <f t="array" ref="J3551">_xlfn.IFS(J3550&gt;=$C$13-$B$26,0,I3550&lt;$B$11,J3550+$B$26,TRUE,0)</f>
        <v>0.6000000000000002</v>
      </c>
      <c r="K3551" s="3" cm="1">
        <f t="array" ref="K3551">_xlfn.IFS(AND(NOT($K3550=0),$L3550),0,NOT($L3550),$K3550+$B$26,TRUE,$K3550)</f>
        <v>0.35</v>
      </c>
      <c r="L3551" s="3" t="b" cm="1">
        <f t="array" ref="L3551">_xlfn.IFS(AND($I3551&gt;0,$K3551&gt;=$C$5-$B$26),TRUE,$R3551&gt;=$B$6,FALSE,$I3551=0,FALSE,TRUE,$L3550)</f>
        <v>0</v>
      </c>
      <c r="M3551" s="3" t="b" cm="1">
        <f t="array" ref="M3551">_xlfn.IFS($N3551&gt;=$B$4-$B$26,FALSE,AND($I3551&gt;0,$K3551&gt;=$B$5-$B$26),TRUE,AND($L3551,NOT($M3550)),FALSE,$M3550,TRUE,TRUE,FALSE)</f>
        <v>0</v>
      </c>
      <c r="N3551" s="3" cm="1">
        <f t="array" ref="N3551">_xlfn.IFS($M3550,$N3550+$B$26,NOT($M3550),0,TRUE,$M3550)</f>
        <v>0</v>
      </c>
      <c r="O3551" s="3" t="b" cm="1">
        <f t="array" ref="O3551">_xlfn.IFS($M3551,FALSE,AND($L3551,NOT($M3551),$R3551&lt;$B$6,$I3551&gt;0),TRUE,TRUE,FALSE)</f>
        <v>0</v>
      </c>
      <c r="P3551" s="3" cm="1">
        <f t="array" ref="P3551">_xlfn.IFS($P3550&gt;=$C$7-$B$26,0,$O3550,$P3550+$B$26,TRUE,0)</f>
        <v>0</v>
      </c>
      <c r="Q3551" s="3" t="b" cm="1">
        <f t="array" ref="Q3551">_xlfn.IFS(AND($L3551,NOT($M3551),NOT($O3551)),TRUE,$R3551&gt;=$B$6,FALSE,AND($L3551,NOT($M3551),$O3551,$P3551=0),TRUE,TRUE,FALSE)</f>
        <v>0</v>
      </c>
      <c r="R3551" s="3" cm="1">
        <f t="array" ref="R3551">_xlfn.IFS(AND($Q3550,$R3550&lt;$B$6),$R3550+1,AND(NOT($L3550),$R3550&gt;0),0,TRUE,$R3550)</f>
        <v>0</v>
      </c>
      <c r="S3551" s="1" cm="1">
        <f t="array" ref="S3551">_xlfn.IFS(AND(Q3550,I3550&gt;$B$8),S3550+$B$8,AND(Q3550,I3550&lt;=$B$8),S3550+I3550,TRUE,$S3550)</f>
        <v>137</v>
      </c>
      <c r="T3551" s="1">
        <f t="shared" si="218"/>
        <v>12330</v>
      </c>
      <c r="U3551" s="17">
        <f t="shared" si="219"/>
        <v>208.5118376550169</v>
      </c>
      <c r="V3551" s="47" cm="1">
        <f t="array" ref="V3551">_xlfn.IFS($B$6=1,S3551*$B$10,AND(R3550=0,R3551&gt;=1,I3551&gt;=$B$6*$B$8-1),V3550+$B$6*$B$10*$B$8,AND(R3550=0,R3551&gt;=1,I3551&lt;$B$6*$B$8-1),V3550+I3550*$B$10,TRUE,V3550)</f>
        <v>13700</v>
      </c>
      <c r="W3551" s="17">
        <f t="shared" si="220"/>
        <v>231.67981961668545</v>
      </c>
    </row>
    <row r="3552" spans="7:23" x14ac:dyDescent="0.25">
      <c r="G3552" s="15">
        <v>3550</v>
      </c>
      <c r="H3552" s="1">
        <f t="shared" si="217"/>
        <v>59.15</v>
      </c>
      <c r="I3552" s="15" cm="1">
        <f t="array" ref="I3552">_xlfn.IFS(J3551&gt;=$C$13-$B$26,MINA(I3551+$B$13-S3552+S3551,$B$11),I3551=$B$11,MINA(I3551-S3552+S3551,$B$11),TRUE,MAXA(I3551-S3552+S3551,0))</f>
        <v>0</v>
      </c>
      <c r="J3552" s="1" cm="1">
        <f t="array" ref="J3552">_xlfn.IFS(J3551&gt;=$C$13-$B$26,0,I3551&lt;$B$11,J3551+$B$26,TRUE,0)</f>
        <v>0.61666666666666692</v>
      </c>
      <c r="K3552" s="3" cm="1">
        <f t="array" ref="K3552">_xlfn.IFS(AND(NOT($K3551=0),$L3551),0,NOT($L3551),$K3551+$B$26,TRUE,$K3551)</f>
        <v>0.36666666666666664</v>
      </c>
      <c r="L3552" s="3" t="b" cm="1">
        <f t="array" ref="L3552">_xlfn.IFS(AND($I3552&gt;0,$K3552&gt;=$C$5-$B$26),TRUE,$R3552&gt;=$B$6,FALSE,$I3552=0,FALSE,TRUE,$L3551)</f>
        <v>0</v>
      </c>
      <c r="M3552" s="3" t="b" cm="1">
        <f t="array" ref="M3552">_xlfn.IFS($N3552&gt;=$B$4-$B$26,FALSE,AND($I3552&gt;0,$K3552&gt;=$B$5-$B$26),TRUE,AND($L3552,NOT($M3551)),FALSE,$M3551,TRUE,TRUE,FALSE)</f>
        <v>0</v>
      </c>
      <c r="N3552" s="3" cm="1">
        <f t="array" ref="N3552">_xlfn.IFS($M3551,$N3551+$B$26,NOT($M3551),0,TRUE,$M3551)</f>
        <v>0</v>
      </c>
      <c r="O3552" s="3" t="b" cm="1">
        <f t="array" ref="O3552">_xlfn.IFS($M3552,FALSE,AND($L3552,NOT($M3552),$R3552&lt;$B$6,$I3552&gt;0),TRUE,TRUE,FALSE)</f>
        <v>0</v>
      </c>
      <c r="P3552" s="3" cm="1">
        <f t="array" ref="P3552">_xlfn.IFS($P3551&gt;=$C$7-$B$26,0,$O3551,$P3551+$B$26,TRUE,0)</f>
        <v>0</v>
      </c>
      <c r="Q3552" s="3" t="b" cm="1">
        <f t="array" ref="Q3552">_xlfn.IFS(AND($L3552,NOT($M3552),NOT($O3552)),TRUE,$R3552&gt;=$B$6,FALSE,AND($L3552,NOT($M3552),$O3552,$P3552=0),TRUE,TRUE,FALSE)</f>
        <v>0</v>
      </c>
      <c r="R3552" s="3" cm="1">
        <f t="array" ref="R3552">_xlfn.IFS(AND($Q3551,$R3551&lt;$B$6),$R3551+1,AND(NOT($L3551),$R3551&gt;0),0,TRUE,$R3551)</f>
        <v>0</v>
      </c>
      <c r="S3552" s="1" cm="1">
        <f t="array" ref="S3552">_xlfn.IFS(AND(Q3551,I3551&gt;$B$8),S3551+$B$8,AND(Q3551,I3551&lt;=$B$8),S3551+I3551,TRUE,$S3551)</f>
        <v>137</v>
      </c>
      <c r="T3552" s="1">
        <f t="shared" si="218"/>
        <v>12330</v>
      </c>
      <c r="U3552" s="17">
        <f t="shared" si="219"/>
        <v>208.45308537616231</v>
      </c>
      <c r="V3552" s="47" cm="1">
        <f t="array" ref="V3552">_xlfn.IFS($B$6=1,S3552*$B$10,AND(R3551=0,R3552&gt;=1,I3552&gt;=$B$6*$B$8-1),V3551+$B$6*$B$10*$B$8,AND(R3551=0,R3552&gt;=1,I3552&lt;$B$6*$B$8-1),V3551+I3551*$B$10,TRUE,V3551)</f>
        <v>13700</v>
      </c>
      <c r="W3552" s="17">
        <f t="shared" si="220"/>
        <v>231.61453930684701</v>
      </c>
    </row>
    <row r="3553" spans="7:23" x14ac:dyDescent="0.25">
      <c r="G3553" s="15">
        <v>3551</v>
      </c>
      <c r="H3553" s="1">
        <f t="shared" si="217"/>
        <v>59.166666666666664</v>
      </c>
      <c r="I3553" s="15" cm="1">
        <f t="array" ref="I3553">_xlfn.IFS(J3552&gt;=$C$13-$B$26,MINA(I3552+$B$13-S3553+S3552,$B$11),I3552=$B$11,MINA(I3552-S3553+S3552,$B$11),TRUE,MAXA(I3552-S3553+S3552,0))</f>
        <v>0</v>
      </c>
      <c r="J3553" s="1" cm="1">
        <f t="array" ref="J3553">_xlfn.IFS(J3552&gt;=$C$13-$B$26,0,I3552&lt;$B$11,J3552+$B$26,TRUE,0)</f>
        <v>0.63333333333333364</v>
      </c>
      <c r="K3553" s="3" cm="1">
        <f t="array" ref="K3553">_xlfn.IFS(AND(NOT($K3552=0),$L3552),0,NOT($L3552),$K3552+$B$26,TRUE,$K3552)</f>
        <v>0.3833333333333333</v>
      </c>
      <c r="L3553" s="3" t="b" cm="1">
        <f t="array" ref="L3553">_xlfn.IFS(AND($I3553&gt;0,$K3553&gt;=$C$5-$B$26),TRUE,$R3553&gt;=$B$6,FALSE,$I3553=0,FALSE,TRUE,$L3552)</f>
        <v>0</v>
      </c>
      <c r="M3553" s="3" t="b" cm="1">
        <f t="array" ref="M3553">_xlfn.IFS($N3553&gt;=$B$4-$B$26,FALSE,AND($I3553&gt;0,$K3553&gt;=$B$5-$B$26),TRUE,AND($L3553,NOT($M3552)),FALSE,$M3552,TRUE,TRUE,FALSE)</f>
        <v>0</v>
      </c>
      <c r="N3553" s="3" cm="1">
        <f t="array" ref="N3553">_xlfn.IFS($M3552,$N3552+$B$26,NOT($M3552),0,TRUE,$M3552)</f>
        <v>0</v>
      </c>
      <c r="O3553" s="3" t="b" cm="1">
        <f t="array" ref="O3553">_xlfn.IFS($M3553,FALSE,AND($L3553,NOT($M3553),$R3553&lt;$B$6,$I3553&gt;0),TRUE,TRUE,FALSE)</f>
        <v>0</v>
      </c>
      <c r="P3553" s="3" cm="1">
        <f t="array" ref="P3553">_xlfn.IFS($P3552&gt;=$C$7-$B$26,0,$O3552,$P3552+$B$26,TRUE,0)</f>
        <v>0</v>
      </c>
      <c r="Q3553" s="3" t="b" cm="1">
        <f t="array" ref="Q3553">_xlfn.IFS(AND($L3553,NOT($M3553),NOT($O3553)),TRUE,$R3553&gt;=$B$6,FALSE,AND($L3553,NOT($M3553),$O3553,$P3553=0),TRUE,TRUE,FALSE)</f>
        <v>0</v>
      </c>
      <c r="R3553" s="3" cm="1">
        <f t="array" ref="R3553">_xlfn.IFS(AND($Q3552,$R3552&lt;$B$6),$R3552+1,AND(NOT($L3552),$R3552&gt;0),0,TRUE,$R3552)</f>
        <v>0</v>
      </c>
      <c r="S3553" s="1" cm="1">
        <f t="array" ref="S3553">_xlfn.IFS(AND(Q3552,I3552&gt;$B$8),S3552+$B$8,AND(Q3552,I3552&lt;=$B$8),S3552+I3552,TRUE,$S3552)</f>
        <v>137</v>
      </c>
      <c r="T3553" s="1">
        <f t="shared" si="218"/>
        <v>12330</v>
      </c>
      <c r="U3553" s="17">
        <f t="shared" si="219"/>
        <v>208.3943661971831</v>
      </c>
      <c r="V3553" s="47" cm="1">
        <f t="array" ref="V3553">_xlfn.IFS($B$6=1,S3553*$B$10,AND(R3552=0,R3553&gt;=1,I3553&gt;=$B$6*$B$8-1),V3552+$B$6*$B$10*$B$8,AND(R3552=0,R3553&gt;=1,I3553&lt;$B$6*$B$8-1),V3552+I3552*$B$10,TRUE,V3552)</f>
        <v>13700</v>
      </c>
      <c r="W3553" s="17">
        <f t="shared" si="220"/>
        <v>231.5492957746479</v>
      </c>
    </row>
    <row r="3554" spans="7:23" x14ac:dyDescent="0.25">
      <c r="G3554" s="15">
        <v>3552</v>
      </c>
      <c r="H3554" s="1">
        <f t="shared" si="217"/>
        <v>59.18333333333333</v>
      </c>
      <c r="I3554" s="15" cm="1">
        <f t="array" ref="I3554">_xlfn.IFS(J3553&gt;=$C$13-$B$26,MINA(I3553+$B$13-S3554+S3553,$B$11),I3553=$B$11,MINA(I3553-S3554+S3553,$B$11),TRUE,MAXA(I3553-S3554+S3553,0))</f>
        <v>0</v>
      </c>
      <c r="J3554" s="1" cm="1">
        <f t="array" ref="J3554">_xlfn.IFS(J3553&gt;=$C$13-$B$26,0,I3553&lt;$B$11,J3553+$B$26,TRUE,0)</f>
        <v>0.65000000000000036</v>
      </c>
      <c r="K3554" s="3" cm="1">
        <f t="array" ref="K3554">_xlfn.IFS(AND(NOT($K3553=0),$L3553),0,NOT($L3553),$K3553+$B$26,TRUE,$K3553)</f>
        <v>0.39999999999999997</v>
      </c>
      <c r="L3554" s="3" t="b" cm="1">
        <f t="array" ref="L3554">_xlfn.IFS(AND($I3554&gt;0,$K3554&gt;=$C$5-$B$26),TRUE,$R3554&gt;=$B$6,FALSE,$I3554=0,FALSE,TRUE,$L3553)</f>
        <v>0</v>
      </c>
      <c r="M3554" s="3" t="b" cm="1">
        <f t="array" ref="M3554">_xlfn.IFS($N3554&gt;=$B$4-$B$26,FALSE,AND($I3554&gt;0,$K3554&gt;=$B$5-$B$26),TRUE,AND($L3554,NOT($M3553)),FALSE,$M3553,TRUE,TRUE,FALSE)</f>
        <v>0</v>
      </c>
      <c r="N3554" s="3" cm="1">
        <f t="array" ref="N3554">_xlfn.IFS($M3553,$N3553+$B$26,NOT($M3553),0,TRUE,$M3553)</f>
        <v>0</v>
      </c>
      <c r="O3554" s="3" t="b" cm="1">
        <f t="array" ref="O3554">_xlfn.IFS($M3554,FALSE,AND($L3554,NOT($M3554),$R3554&lt;$B$6,$I3554&gt;0),TRUE,TRUE,FALSE)</f>
        <v>0</v>
      </c>
      <c r="P3554" s="3" cm="1">
        <f t="array" ref="P3554">_xlfn.IFS($P3553&gt;=$C$7-$B$26,0,$O3553,$P3553+$B$26,TRUE,0)</f>
        <v>0</v>
      </c>
      <c r="Q3554" s="3" t="b" cm="1">
        <f t="array" ref="Q3554">_xlfn.IFS(AND($L3554,NOT($M3554),NOT($O3554)),TRUE,$R3554&gt;=$B$6,FALSE,AND($L3554,NOT($M3554),$O3554,$P3554=0),TRUE,TRUE,FALSE)</f>
        <v>0</v>
      </c>
      <c r="R3554" s="3" cm="1">
        <f t="array" ref="R3554">_xlfn.IFS(AND($Q3553,$R3553&lt;$B$6),$R3553+1,AND(NOT($L3553),$R3553&gt;0),0,TRUE,$R3553)</f>
        <v>0</v>
      </c>
      <c r="S3554" s="1" cm="1">
        <f t="array" ref="S3554">_xlfn.IFS(AND(Q3553,I3553&gt;$B$8),S3553+$B$8,AND(Q3553,I3553&lt;=$B$8),S3553+I3553,TRUE,$S3553)</f>
        <v>137</v>
      </c>
      <c r="T3554" s="1">
        <f t="shared" si="218"/>
        <v>12330</v>
      </c>
      <c r="U3554" s="17">
        <f t="shared" si="219"/>
        <v>208.33568009011546</v>
      </c>
      <c r="V3554" s="47" cm="1">
        <f t="array" ref="V3554">_xlfn.IFS($B$6=1,S3554*$B$10,AND(R3553=0,R3554&gt;=1,I3554&gt;=$B$6*$B$8-1),V3553+$B$6*$B$10*$B$8,AND(R3553=0,R3554&gt;=1,I3554&lt;$B$6*$B$8-1),V3553+I3553*$B$10,TRUE,V3553)</f>
        <v>13700</v>
      </c>
      <c r="W3554" s="17">
        <f t="shared" si="220"/>
        <v>231.48408898901718</v>
      </c>
    </row>
    <row r="3555" spans="7:23" x14ac:dyDescent="0.25">
      <c r="G3555" s="15">
        <v>3553</v>
      </c>
      <c r="H3555" s="1">
        <f t="shared" si="217"/>
        <v>59.199999999999996</v>
      </c>
      <c r="I3555" s="15" cm="1">
        <f t="array" ref="I3555">_xlfn.IFS(J3554&gt;=$C$13-$B$26,MINA(I3554+$B$13-S3555+S3554,$B$11),I3554=$B$11,MINA(I3554-S3555+S3554,$B$11),TRUE,MAXA(I3554-S3555+S3554,0))</f>
        <v>0</v>
      </c>
      <c r="J3555" s="1" cm="1">
        <f t="array" ref="J3555">_xlfn.IFS(J3554&gt;=$C$13-$B$26,0,I3554&lt;$B$11,J3554+$B$26,TRUE,0)</f>
        <v>0.66666666666666707</v>
      </c>
      <c r="K3555" s="3" cm="1">
        <f t="array" ref="K3555">_xlfn.IFS(AND(NOT($K3554=0),$L3554),0,NOT($L3554),$K3554+$B$26,TRUE,$K3554)</f>
        <v>0.41666666666666663</v>
      </c>
      <c r="L3555" s="3" t="b" cm="1">
        <f t="array" ref="L3555">_xlfn.IFS(AND($I3555&gt;0,$K3555&gt;=$C$5-$B$26),TRUE,$R3555&gt;=$B$6,FALSE,$I3555=0,FALSE,TRUE,$L3554)</f>
        <v>0</v>
      </c>
      <c r="M3555" s="3" t="b" cm="1">
        <f t="array" ref="M3555">_xlfn.IFS($N3555&gt;=$B$4-$B$26,FALSE,AND($I3555&gt;0,$K3555&gt;=$B$5-$B$26),TRUE,AND($L3555,NOT($M3554)),FALSE,$M3554,TRUE,TRUE,FALSE)</f>
        <v>0</v>
      </c>
      <c r="N3555" s="3" cm="1">
        <f t="array" ref="N3555">_xlfn.IFS($M3554,$N3554+$B$26,NOT($M3554),0,TRUE,$M3554)</f>
        <v>0</v>
      </c>
      <c r="O3555" s="3" t="b" cm="1">
        <f t="array" ref="O3555">_xlfn.IFS($M3555,FALSE,AND($L3555,NOT($M3555),$R3555&lt;$B$6,$I3555&gt;0),TRUE,TRUE,FALSE)</f>
        <v>0</v>
      </c>
      <c r="P3555" s="3" cm="1">
        <f t="array" ref="P3555">_xlfn.IFS($P3554&gt;=$C$7-$B$26,0,$O3554,$P3554+$B$26,TRUE,0)</f>
        <v>0</v>
      </c>
      <c r="Q3555" s="3" t="b" cm="1">
        <f t="array" ref="Q3555">_xlfn.IFS(AND($L3555,NOT($M3555),NOT($O3555)),TRUE,$R3555&gt;=$B$6,FALSE,AND($L3555,NOT($M3555),$O3555,$P3555=0),TRUE,TRUE,FALSE)</f>
        <v>0</v>
      </c>
      <c r="R3555" s="3" cm="1">
        <f t="array" ref="R3555">_xlfn.IFS(AND($Q3554,$R3554&lt;$B$6),$R3554+1,AND(NOT($L3554),$R3554&gt;0),0,TRUE,$R3554)</f>
        <v>0</v>
      </c>
      <c r="S3555" s="1" cm="1">
        <f t="array" ref="S3555">_xlfn.IFS(AND(Q3554,I3554&gt;$B$8),S3554+$B$8,AND(Q3554,I3554&lt;=$B$8),S3554+I3554,TRUE,$S3554)</f>
        <v>137</v>
      </c>
      <c r="T3555" s="1">
        <f t="shared" si="218"/>
        <v>12330</v>
      </c>
      <c r="U3555" s="17">
        <f t="shared" si="219"/>
        <v>208.27702702702703</v>
      </c>
      <c r="V3555" s="47" cm="1">
        <f t="array" ref="V3555">_xlfn.IFS($B$6=1,S3555*$B$10,AND(R3554=0,R3555&gt;=1,I3555&gt;=$B$6*$B$8-1),V3554+$B$6*$B$10*$B$8,AND(R3554=0,R3555&gt;=1,I3555&lt;$B$6*$B$8-1),V3554+I3554*$B$10,TRUE,V3554)</f>
        <v>13700</v>
      </c>
      <c r="W3555" s="17">
        <f t="shared" si="220"/>
        <v>231.41891891891893</v>
      </c>
    </row>
    <row r="3556" spans="7:23" x14ac:dyDescent="0.25">
      <c r="G3556" s="15">
        <v>3554</v>
      </c>
      <c r="H3556" s="1">
        <f t="shared" si="217"/>
        <v>59.216666666666669</v>
      </c>
      <c r="I3556" s="15" cm="1">
        <f t="array" ref="I3556">_xlfn.IFS(J3555&gt;=$C$13-$B$26,MINA(I3555+$B$13-S3556+S3555,$B$11),I3555=$B$11,MINA(I3555-S3556+S3555,$B$11),TRUE,MAXA(I3555-S3556+S3555,0))</f>
        <v>0</v>
      </c>
      <c r="J3556" s="1" cm="1">
        <f t="array" ref="J3556">_xlfn.IFS(J3555&gt;=$C$13-$B$26,0,I3555&lt;$B$11,J3555+$B$26,TRUE,0)</f>
        <v>0.68333333333333379</v>
      </c>
      <c r="K3556" s="3" cm="1">
        <f t="array" ref="K3556">_xlfn.IFS(AND(NOT($K3555=0),$L3555),0,NOT($L3555),$K3555+$B$26,TRUE,$K3555)</f>
        <v>0.43333333333333329</v>
      </c>
      <c r="L3556" s="3" t="b" cm="1">
        <f t="array" ref="L3556">_xlfn.IFS(AND($I3556&gt;0,$K3556&gt;=$C$5-$B$26),TRUE,$R3556&gt;=$B$6,FALSE,$I3556=0,FALSE,TRUE,$L3555)</f>
        <v>0</v>
      </c>
      <c r="M3556" s="3" t="b" cm="1">
        <f t="array" ref="M3556">_xlfn.IFS($N3556&gt;=$B$4-$B$26,FALSE,AND($I3556&gt;0,$K3556&gt;=$B$5-$B$26),TRUE,AND($L3556,NOT($M3555)),FALSE,$M3555,TRUE,TRUE,FALSE)</f>
        <v>0</v>
      </c>
      <c r="N3556" s="3" cm="1">
        <f t="array" ref="N3556">_xlfn.IFS($M3555,$N3555+$B$26,NOT($M3555),0,TRUE,$M3555)</f>
        <v>0</v>
      </c>
      <c r="O3556" s="3" t="b" cm="1">
        <f t="array" ref="O3556">_xlfn.IFS($M3556,FALSE,AND($L3556,NOT($M3556),$R3556&lt;$B$6,$I3556&gt;0),TRUE,TRUE,FALSE)</f>
        <v>0</v>
      </c>
      <c r="P3556" s="3" cm="1">
        <f t="array" ref="P3556">_xlfn.IFS($P3555&gt;=$C$7-$B$26,0,$O3555,$P3555+$B$26,TRUE,0)</f>
        <v>0</v>
      </c>
      <c r="Q3556" s="3" t="b" cm="1">
        <f t="array" ref="Q3556">_xlfn.IFS(AND($L3556,NOT($M3556),NOT($O3556)),TRUE,$R3556&gt;=$B$6,FALSE,AND($L3556,NOT($M3556),$O3556,$P3556=0),TRUE,TRUE,FALSE)</f>
        <v>0</v>
      </c>
      <c r="R3556" s="3" cm="1">
        <f t="array" ref="R3556">_xlfn.IFS(AND($Q3555,$R3555&lt;$B$6),$R3555+1,AND(NOT($L3555),$R3555&gt;0),0,TRUE,$R3555)</f>
        <v>0</v>
      </c>
      <c r="S3556" s="1" cm="1">
        <f t="array" ref="S3556">_xlfn.IFS(AND(Q3555,I3555&gt;$B$8),S3555+$B$8,AND(Q3555,I3555&lt;=$B$8),S3555+I3555,TRUE,$S3555)</f>
        <v>137</v>
      </c>
      <c r="T3556" s="1">
        <f t="shared" si="218"/>
        <v>12330</v>
      </c>
      <c r="U3556" s="17">
        <f t="shared" si="219"/>
        <v>208.21840698001688</v>
      </c>
      <c r="V3556" s="47" cm="1">
        <f t="array" ref="V3556">_xlfn.IFS($B$6=1,S3556*$B$10,AND(R3555=0,R3556&gt;=1,I3556&gt;=$B$6*$B$8-1),V3555+$B$6*$B$10*$B$8,AND(R3555=0,R3556&gt;=1,I3556&lt;$B$6*$B$8-1),V3555+I3555*$B$10,TRUE,V3555)</f>
        <v>13700</v>
      </c>
      <c r="W3556" s="17">
        <f t="shared" si="220"/>
        <v>231.3537855333521</v>
      </c>
    </row>
    <row r="3557" spans="7:23" x14ac:dyDescent="0.25">
      <c r="G3557" s="15">
        <v>3555</v>
      </c>
      <c r="H3557" s="1">
        <f t="shared" si="217"/>
        <v>59.233333333333334</v>
      </c>
      <c r="I3557" s="15" cm="1">
        <f t="array" ref="I3557">_xlfn.IFS(J3556&gt;=$C$13-$B$26,MINA(I3556+$B$13-S3557+S3556,$B$11),I3556=$B$11,MINA(I3556-S3557+S3556,$B$11),TRUE,MAXA(I3556-S3557+S3556,0))</f>
        <v>0</v>
      </c>
      <c r="J3557" s="1" cm="1">
        <f t="array" ref="J3557">_xlfn.IFS(J3556&gt;=$C$13-$B$26,0,I3556&lt;$B$11,J3556+$B$26,TRUE,0)</f>
        <v>0.70000000000000051</v>
      </c>
      <c r="K3557" s="3" cm="1">
        <f t="array" ref="K3557">_xlfn.IFS(AND(NOT($K3556=0),$L3556),0,NOT($L3556),$K3556+$B$26,TRUE,$K3556)</f>
        <v>0.44999999999999996</v>
      </c>
      <c r="L3557" s="3" t="b" cm="1">
        <f t="array" ref="L3557">_xlfn.IFS(AND($I3557&gt;0,$K3557&gt;=$C$5-$B$26),TRUE,$R3557&gt;=$B$6,FALSE,$I3557=0,FALSE,TRUE,$L3556)</f>
        <v>0</v>
      </c>
      <c r="M3557" s="3" t="b" cm="1">
        <f t="array" ref="M3557">_xlfn.IFS($N3557&gt;=$B$4-$B$26,FALSE,AND($I3557&gt;0,$K3557&gt;=$B$5-$B$26),TRUE,AND($L3557,NOT($M3556)),FALSE,$M3556,TRUE,TRUE,FALSE)</f>
        <v>0</v>
      </c>
      <c r="N3557" s="3" cm="1">
        <f t="array" ref="N3557">_xlfn.IFS($M3556,$N3556+$B$26,NOT($M3556),0,TRUE,$M3556)</f>
        <v>0</v>
      </c>
      <c r="O3557" s="3" t="b" cm="1">
        <f t="array" ref="O3557">_xlfn.IFS($M3557,FALSE,AND($L3557,NOT($M3557),$R3557&lt;$B$6,$I3557&gt;0),TRUE,TRUE,FALSE)</f>
        <v>0</v>
      </c>
      <c r="P3557" s="3" cm="1">
        <f t="array" ref="P3557">_xlfn.IFS($P3556&gt;=$C$7-$B$26,0,$O3556,$P3556+$B$26,TRUE,0)</f>
        <v>0</v>
      </c>
      <c r="Q3557" s="3" t="b" cm="1">
        <f t="array" ref="Q3557">_xlfn.IFS(AND($L3557,NOT($M3557),NOT($O3557)),TRUE,$R3557&gt;=$B$6,FALSE,AND($L3557,NOT($M3557),$O3557,$P3557=0),TRUE,TRUE,FALSE)</f>
        <v>0</v>
      </c>
      <c r="R3557" s="3" cm="1">
        <f t="array" ref="R3557">_xlfn.IFS(AND($Q3556,$R3556&lt;$B$6),$R3556+1,AND(NOT($L3556),$R3556&gt;0),0,TRUE,$R3556)</f>
        <v>0</v>
      </c>
      <c r="S3557" s="1" cm="1">
        <f t="array" ref="S3557">_xlfn.IFS(AND(Q3556,I3556&gt;$B$8),S3556+$B$8,AND(Q3556,I3556&lt;=$B$8),S3556+I3556,TRUE,$S3556)</f>
        <v>137</v>
      </c>
      <c r="T3557" s="1">
        <f t="shared" si="218"/>
        <v>12330</v>
      </c>
      <c r="U3557" s="17">
        <f t="shared" si="219"/>
        <v>208.15981992121553</v>
      </c>
      <c r="V3557" s="47" cm="1">
        <f t="array" ref="V3557">_xlfn.IFS($B$6=1,S3557*$B$10,AND(R3556=0,R3557&gt;=1,I3557&gt;=$B$6*$B$8-1),V3556+$B$6*$B$10*$B$8,AND(R3556=0,R3557&gt;=1,I3557&lt;$B$6*$B$8-1),V3556+I3556*$B$10,TRUE,V3556)</f>
        <v>13700</v>
      </c>
      <c r="W3557" s="17">
        <f t="shared" si="220"/>
        <v>231.28868880135059</v>
      </c>
    </row>
    <row r="3558" spans="7:23" x14ac:dyDescent="0.25">
      <c r="G3558" s="15">
        <v>3556</v>
      </c>
      <c r="H3558" s="1">
        <f t="shared" si="217"/>
        <v>59.25</v>
      </c>
      <c r="I3558" s="15" cm="1">
        <f t="array" ref="I3558">_xlfn.IFS(J3557&gt;=$C$13-$B$26,MINA(I3557+$B$13-S3558+S3557,$B$11),I3557=$B$11,MINA(I3557-S3558+S3557,$B$11),TRUE,MAXA(I3557-S3558+S3557,0))</f>
        <v>0</v>
      </c>
      <c r="J3558" s="1" cm="1">
        <f t="array" ref="J3558">_xlfn.IFS(J3557&gt;=$C$13-$B$26,0,I3557&lt;$B$11,J3557+$B$26,TRUE,0)</f>
        <v>0.71666666666666723</v>
      </c>
      <c r="K3558" s="3" cm="1">
        <f t="array" ref="K3558">_xlfn.IFS(AND(NOT($K3557=0),$L3557),0,NOT($L3557),$K3557+$B$26,TRUE,$K3557)</f>
        <v>0.46666666666666662</v>
      </c>
      <c r="L3558" s="3" t="b" cm="1">
        <f t="array" ref="L3558">_xlfn.IFS(AND($I3558&gt;0,$K3558&gt;=$C$5-$B$26),TRUE,$R3558&gt;=$B$6,FALSE,$I3558=0,FALSE,TRUE,$L3557)</f>
        <v>0</v>
      </c>
      <c r="M3558" s="3" t="b" cm="1">
        <f t="array" ref="M3558">_xlfn.IFS($N3558&gt;=$B$4-$B$26,FALSE,AND($I3558&gt;0,$K3558&gt;=$B$5-$B$26),TRUE,AND($L3558,NOT($M3557)),FALSE,$M3557,TRUE,TRUE,FALSE)</f>
        <v>0</v>
      </c>
      <c r="N3558" s="3" cm="1">
        <f t="array" ref="N3558">_xlfn.IFS($M3557,$N3557+$B$26,NOT($M3557),0,TRUE,$M3557)</f>
        <v>0</v>
      </c>
      <c r="O3558" s="3" t="b" cm="1">
        <f t="array" ref="O3558">_xlfn.IFS($M3558,FALSE,AND($L3558,NOT($M3558),$R3558&lt;$B$6,$I3558&gt;0),TRUE,TRUE,FALSE)</f>
        <v>0</v>
      </c>
      <c r="P3558" s="3" cm="1">
        <f t="array" ref="P3558">_xlfn.IFS($P3557&gt;=$C$7-$B$26,0,$O3557,$P3557+$B$26,TRUE,0)</f>
        <v>0</v>
      </c>
      <c r="Q3558" s="3" t="b" cm="1">
        <f t="array" ref="Q3558">_xlfn.IFS(AND($L3558,NOT($M3558),NOT($O3558)),TRUE,$R3558&gt;=$B$6,FALSE,AND($L3558,NOT($M3558),$O3558,$P3558=0),TRUE,TRUE,FALSE)</f>
        <v>0</v>
      </c>
      <c r="R3558" s="3" cm="1">
        <f t="array" ref="R3558">_xlfn.IFS(AND($Q3557,$R3557&lt;$B$6),$R3557+1,AND(NOT($L3557),$R3557&gt;0),0,TRUE,$R3557)</f>
        <v>0</v>
      </c>
      <c r="S3558" s="1" cm="1">
        <f t="array" ref="S3558">_xlfn.IFS(AND(Q3557,I3557&gt;$B$8),S3557+$B$8,AND(Q3557,I3557&lt;=$B$8),S3557+I3557,TRUE,$S3557)</f>
        <v>137</v>
      </c>
      <c r="T3558" s="1">
        <f t="shared" si="218"/>
        <v>12330</v>
      </c>
      <c r="U3558" s="17">
        <f t="shared" si="219"/>
        <v>208.1012658227848</v>
      </c>
      <c r="V3558" s="47" cm="1">
        <f t="array" ref="V3558">_xlfn.IFS($B$6=1,S3558*$B$10,AND(R3557=0,R3558&gt;=1,I3558&gt;=$B$6*$B$8-1),V3557+$B$6*$B$10*$B$8,AND(R3557=0,R3558&gt;=1,I3558&lt;$B$6*$B$8-1),V3557+I3557*$B$10,TRUE,V3557)</f>
        <v>13700</v>
      </c>
      <c r="W3558" s="17">
        <f t="shared" si="220"/>
        <v>231.22362869198312</v>
      </c>
    </row>
    <row r="3559" spans="7:23" x14ac:dyDescent="0.25">
      <c r="G3559" s="15">
        <v>3557</v>
      </c>
      <c r="H3559" s="1">
        <f t="shared" si="217"/>
        <v>59.266666666666666</v>
      </c>
      <c r="I3559" s="15" cm="1">
        <f t="array" ref="I3559">_xlfn.IFS(J3558&gt;=$C$13-$B$26,MINA(I3558+$B$13-S3559+S3558,$B$11),I3558=$B$11,MINA(I3558-S3559+S3558,$B$11),TRUE,MAXA(I3558-S3559+S3558,0))</f>
        <v>0</v>
      </c>
      <c r="J3559" s="1" cm="1">
        <f t="array" ref="J3559">_xlfn.IFS(J3558&gt;=$C$13-$B$26,0,I3558&lt;$B$11,J3558+$B$26,TRUE,0)</f>
        <v>0.73333333333333395</v>
      </c>
      <c r="K3559" s="3" cm="1">
        <f t="array" ref="K3559">_xlfn.IFS(AND(NOT($K3558=0),$L3558),0,NOT($L3558),$K3558+$B$26,TRUE,$K3558)</f>
        <v>0.48333333333333328</v>
      </c>
      <c r="L3559" s="3" t="b" cm="1">
        <f t="array" ref="L3559">_xlfn.IFS(AND($I3559&gt;0,$K3559&gt;=$C$5-$B$26),TRUE,$R3559&gt;=$B$6,FALSE,$I3559=0,FALSE,TRUE,$L3558)</f>
        <v>0</v>
      </c>
      <c r="M3559" s="3" t="b" cm="1">
        <f t="array" ref="M3559">_xlfn.IFS($N3559&gt;=$B$4-$B$26,FALSE,AND($I3559&gt;0,$K3559&gt;=$B$5-$B$26),TRUE,AND($L3559,NOT($M3558)),FALSE,$M3558,TRUE,TRUE,FALSE)</f>
        <v>0</v>
      </c>
      <c r="N3559" s="3" cm="1">
        <f t="array" ref="N3559">_xlfn.IFS($M3558,$N3558+$B$26,NOT($M3558),0,TRUE,$M3558)</f>
        <v>0</v>
      </c>
      <c r="O3559" s="3" t="b" cm="1">
        <f t="array" ref="O3559">_xlfn.IFS($M3559,FALSE,AND($L3559,NOT($M3559),$R3559&lt;$B$6,$I3559&gt;0),TRUE,TRUE,FALSE)</f>
        <v>0</v>
      </c>
      <c r="P3559" s="3" cm="1">
        <f t="array" ref="P3559">_xlfn.IFS($P3558&gt;=$C$7-$B$26,0,$O3558,$P3558+$B$26,TRUE,0)</f>
        <v>0</v>
      </c>
      <c r="Q3559" s="3" t="b" cm="1">
        <f t="array" ref="Q3559">_xlfn.IFS(AND($L3559,NOT($M3559),NOT($O3559)),TRUE,$R3559&gt;=$B$6,FALSE,AND($L3559,NOT($M3559),$O3559,$P3559=0),TRUE,TRUE,FALSE)</f>
        <v>0</v>
      </c>
      <c r="R3559" s="3" cm="1">
        <f t="array" ref="R3559">_xlfn.IFS(AND($Q3558,$R3558&lt;$B$6),$R3558+1,AND(NOT($L3558),$R3558&gt;0),0,TRUE,$R3558)</f>
        <v>0</v>
      </c>
      <c r="S3559" s="1" cm="1">
        <f t="array" ref="S3559">_xlfn.IFS(AND(Q3558,I3558&gt;$B$8),S3558+$B$8,AND(Q3558,I3558&lt;=$B$8),S3558+I3558,TRUE,$S3558)</f>
        <v>137</v>
      </c>
      <c r="T3559" s="1">
        <f t="shared" si="218"/>
        <v>12330</v>
      </c>
      <c r="U3559" s="17">
        <f t="shared" si="219"/>
        <v>208.04274465691788</v>
      </c>
      <c r="V3559" s="47" cm="1">
        <f t="array" ref="V3559">_xlfn.IFS($B$6=1,S3559*$B$10,AND(R3558=0,R3559&gt;=1,I3559&gt;=$B$6*$B$8-1),V3558+$B$6*$B$10*$B$8,AND(R3558=0,R3559&gt;=1,I3559&lt;$B$6*$B$8-1),V3558+I3558*$B$10,TRUE,V3558)</f>
        <v>13700</v>
      </c>
      <c r="W3559" s="17">
        <f t="shared" si="220"/>
        <v>231.1586051743532</v>
      </c>
    </row>
    <row r="3560" spans="7:23" x14ac:dyDescent="0.25">
      <c r="G3560" s="15">
        <v>3558</v>
      </c>
      <c r="H3560" s="1">
        <f t="shared" si="217"/>
        <v>59.283333333333331</v>
      </c>
      <c r="I3560" s="15" cm="1">
        <f t="array" ref="I3560">_xlfn.IFS(J3559&gt;=$C$13-$B$26,MINA(I3559+$B$13-S3560+S3559,$B$11),I3559=$B$11,MINA(I3559-S3560+S3559,$B$11),TRUE,MAXA(I3559-S3560+S3559,0))</f>
        <v>0</v>
      </c>
      <c r="J3560" s="1" cm="1">
        <f t="array" ref="J3560">_xlfn.IFS(J3559&gt;=$C$13-$B$26,0,I3559&lt;$B$11,J3559+$B$26,TRUE,0)</f>
        <v>0.75000000000000067</v>
      </c>
      <c r="K3560" s="3" cm="1">
        <f t="array" ref="K3560">_xlfn.IFS(AND(NOT($K3559=0),$L3559),0,NOT($L3559),$K3559+$B$26,TRUE,$K3559)</f>
        <v>0.49999999999999994</v>
      </c>
      <c r="L3560" s="3" t="b" cm="1">
        <f t="array" ref="L3560">_xlfn.IFS(AND($I3560&gt;0,$K3560&gt;=$C$5-$B$26),TRUE,$R3560&gt;=$B$6,FALSE,$I3560=0,FALSE,TRUE,$L3559)</f>
        <v>0</v>
      </c>
      <c r="M3560" s="3" t="b" cm="1">
        <f t="array" ref="M3560">_xlfn.IFS($N3560&gt;=$B$4-$B$26,FALSE,AND($I3560&gt;0,$K3560&gt;=$B$5-$B$26),TRUE,AND($L3560,NOT($M3559)),FALSE,$M3559,TRUE,TRUE,FALSE)</f>
        <v>0</v>
      </c>
      <c r="N3560" s="3" cm="1">
        <f t="array" ref="N3560">_xlfn.IFS($M3559,$N3559+$B$26,NOT($M3559),0,TRUE,$M3559)</f>
        <v>0</v>
      </c>
      <c r="O3560" s="3" t="b" cm="1">
        <f t="array" ref="O3560">_xlfn.IFS($M3560,FALSE,AND($L3560,NOT($M3560),$R3560&lt;$B$6,$I3560&gt;0),TRUE,TRUE,FALSE)</f>
        <v>0</v>
      </c>
      <c r="P3560" s="3" cm="1">
        <f t="array" ref="P3560">_xlfn.IFS($P3559&gt;=$C$7-$B$26,0,$O3559,$P3559+$B$26,TRUE,0)</f>
        <v>0</v>
      </c>
      <c r="Q3560" s="3" t="b" cm="1">
        <f t="array" ref="Q3560">_xlfn.IFS(AND($L3560,NOT($M3560),NOT($O3560)),TRUE,$R3560&gt;=$B$6,FALSE,AND($L3560,NOT($M3560),$O3560,$P3560=0),TRUE,TRUE,FALSE)</f>
        <v>0</v>
      </c>
      <c r="R3560" s="3" cm="1">
        <f t="array" ref="R3560">_xlfn.IFS(AND($Q3559,$R3559&lt;$B$6),$R3559+1,AND(NOT($L3559),$R3559&gt;0),0,TRUE,$R3559)</f>
        <v>0</v>
      </c>
      <c r="S3560" s="1" cm="1">
        <f t="array" ref="S3560">_xlfn.IFS(AND(Q3559,I3559&gt;$B$8),S3559+$B$8,AND(Q3559,I3559&lt;=$B$8),S3559+I3559,TRUE,$S3559)</f>
        <v>137</v>
      </c>
      <c r="T3560" s="1">
        <f t="shared" si="218"/>
        <v>12330</v>
      </c>
      <c r="U3560" s="17">
        <f t="shared" si="219"/>
        <v>207.9842563958392</v>
      </c>
      <c r="V3560" s="47" cm="1">
        <f t="array" ref="V3560">_xlfn.IFS($B$6=1,S3560*$B$10,AND(R3559=0,R3560&gt;=1,I3560&gt;=$B$6*$B$8-1),V3559+$B$6*$B$10*$B$8,AND(R3559=0,R3560&gt;=1,I3560&lt;$B$6*$B$8-1),V3559+I3559*$B$10,TRUE,V3559)</f>
        <v>13700</v>
      </c>
      <c r="W3560" s="17">
        <f t="shared" si="220"/>
        <v>231.0936182175991</v>
      </c>
    </row>
    <row r="3561" spans="7:23" x14ac:dyDescent="0.25">
      <c r="G3561" s="15">
        <v>3559</v>
      </c>
      <c r="H3561" s="1">
        <f t="shared" si="217"/>
        <v>59.3</v>
      </c>
      <c r="I3561" s="15" cm="1">
        <f t="array" ref="I3561">_xlfn.IFS(J3560&gt;=$C$13-$B$26,MINA(I3560+$B$13-S3561+S3560,$B$11),I3560=$B$11,MINA(I3560-S3561+S3560,$B$11),TRUE,MAXA(I3560-S3561+S3560,0))</f>
        <v>0</v>
      </c>
      <c r="J3561" s="1" cm="1">
        <f t="array" ref="J3561">_xlfn.IFS(J3560&gt;=$C$13-$B$26,0,I3560&lt;$B$11,J3560+$B$26,TRUE,0)</f>
        <v>0.76666666666666738</v>
      </c>
      <c r="K3561" s="3" cm="1">
        <f t="array" ref="K3561">_xlfn.IFS(AND(NOT($K3560=0),$L3560),0,NOT($L3560),$K3560+$B$26,TRUE,$K3560)</f>
        <v>0.51666666666666661</v>
      </c>
      <c r="L3561" s="3" t="b" cm="1">
        <f t="array" ref="L3561">_xlfn.IFS(AND($I3561&gt;0,$K3561&gt;=$C$5-$B$26),TRUE,$R3561&gt;=$B$6,FALSE,$I3561=0,FALSE,TRUE,$L3560)</f>
        <v>0</v>
      </c>
      <c r="M3561" s="3" t="b" cm="1">
        <f t="array" ref="M3561">_xlfn.IFS($N3561&gt;=$B$4-$B$26,FALSE,AND($I3561&gt;0,$K3561&gt;=$B$5-$B$26),TRUE,AND($L3561,NOT($M3560)),FALSE,$M3560,TRUE,TRUE,FALSE)</f>
        <v>0</v>
      </c>
      <c r="N3561" s="3" cm="1">
        <f t="array" ref="N3561">_xlfn.IFS($M3560,$N3560+$B$26,NOT($M3560),0,TRUE,$M3560)</f>
        <v>0</v>
      </c>
      <c r="O3561" s="3" t="b" cm="1">
        <f t="array" ref="O3561">_xlfn.IFS($M3561,FALSE,AND($L3561,NOT($M3561),$R3561&lt;$B$6,$I3561&gt;0),TRUE,TRUE,FALSE)</f>
        <v>0</v>
      </c>
      <c r="P3561" s="3" cm="1">
        <f t="array" ref="P3561">_xlfn.IFS($P3560&gt;=$C$7-$B$26,0,$O3560,$P3560+$B$26,TRUE,0)</f>
        <v>0</v>
      </c>
      <c r="Q3561" s="3" t="b" cm="1">
        <f t="array" ref="Q3561">_xlfn.IFS(AND($L3561,NOT($M3561),NOT($O3561)),TRUE,$R3561&gt;=$B$6,FALSE,AND($L3561,NOT($M3561),$O3561,$P3561=0),TRUE,TRUE,FALSE)</f>
        <v>0</v>
      </c>
      <c r="R3561" s="3" cm="1">
        <f t="array" ref="R3561">_xlfn.IFS(AND($Q3560,$R3560&lt;$B$6),$R3560+1,AND(NOT($L3560),$R3560&gt;0),0,TRUE,$R3560)</f>
        <v>0</v>
      </c>
      <c r="S3561" s="1" cm="1">
        <f t="array" ref="S3561">_xlfn.IFS(AND(Q3560,I3560&gt;$B$8),S3560+$B$8,AND(Q3560,I3560&lt;=$B$8),S3560+I3560,TRUE,$S3560)</f>
        <v>137</v>
      </c>
      <c r="T3561" s="1">
        <f t="shared" si="218"/>
        <v>12330</v>
      </c>
      <c r="U3561" s="17">
        <f t="shared" si="219"/>
        <v>207.9258010118044</v>
      </c>
      <c r="V3561" s="47" cm="1">
        <f t="array" ref="V3561">_xlfn.IFS($B$6=1,S3561*$B$10,AND(R3560=0,R3561&gt;=1,I3561&gt;=$B$6*$B$8-1),V3560+$B$6*$B$10*$B$8,AND(R3560=0,R3561&gt;=1,I3561&lt;$B$6*$B$8-1),V3560+I3560*$B$10,TRUE,V3560)</f>
        <v>13700</v>
      </c>
      <c r="W3561" s="17">
        <f t="shared" si="220"/>
        <v>231.02866779089376</v>
      </c>
    </row>
    <row r="3562" spans="7:23" x14ac:dyDescent="0.25">
      <c r="G3562" s="15">
        <v>3560</v>
      </c>
      <c r="H3562" s="1">
        <f t="shared" si="217"/>
        <v>59.316666666666663</v>
      </c>
      <c r="I3562" s="15" cm="1">
        <f t="array" ref="I3562">_xlfn.IFS(J3561&gt;=$C$13-$B$26,MINA(I3561+$B$13-S3562+S3561,$B$11),I3561=$B$11,MINA(I3561-S3562+S3561,$B$11),TRUE,MAXA(I3561-S3562+S3561,0))</f>
        <v>0</v>
      </c>
      <c r="J3562" s="1" cm="1">
        <f t="array" ref="J3562">_xlfn.IFS(J3561&gt;=$C$13-$B$26,0,I3561&lt;$B$11,J3561+$B$26,TRUE,0)</f>
        <v>0.7833333333333341</v>
      </c>
      <c r="K3562" s="3" cm="1">
        <f t="array" ref="K3562">_xlfn.IFS(AND(NOT($K3561=0),$L3561),0,NOT($L3561),$K3561+$B$26,TRUE,$K3561)</f>
        <v>0.53333333333333333</v>
      </c>
      <c r="L3562" s="3" t="b" cm="1">
        <f t="array" ref="L3562">_xlfn.IFS(AND($I3562&gt;0,$K3562&gt;=$C$5-$B$26),TRUE,$R3562&gt;=$B$6,FALSE,$I3562=0,FALSE,TRUE,$L3561)</f>
        <v>0</v>
      </c>
      <c r="M3562" s="3" t="b" cm="1">
        <f t="array" ref="M3562">_xlfn.IFS($N3562&gt;=$B$4-$B$26,FALSE,AND($I3562&gt;0,$K3562&gt;=$B$5-$B$26),TRUE,AND($L3562,NOT($M3561)),FALSE,$M3561,TRUE,TRUE,FALSE)</f>
        <v>0</v>
      </c>
      <c r="N3562" s="3" cm="1">
        <f t="array" ref="N3562">_xlfn.IFS($M3561,$N3561+$B$26,NOT($M3561),0,TRUE,$M3561)</f>
        <v>0</v>
      </c>
      <c r="O3562" s="3" t="b" cm="1">
        <f t="array" ref="O3562">_xlfn.IFS($M3562,FALSE,AND($L3562,NOT($M3562),$R3562&lt;$B$6,$I3562&gt;0),TRUE,TRUE,FALSE)</f>
        <v>0</v>
      </c>
      <c r="P3562" s="3" cm="1">
        <f t="array" ref="P3562">_xlfn.IFS($P3561&gt;=$C$7-$B$26,0,$O3561,$P3561+$B$26,TRUE,0)</f>
        <v>0</v>
      </c>
      <c r="Q3562" s="3" t="b" cm="1">
        <f t="array" ref="Q3562">_xlfn.IFS(AND($L3562,NOT($M3562),NOT($O3562)),TRUE,$R3562&gt;=$B$6,FALSE,AND($L3562,NOT($M3562),$O3562,$P3562=0),TRUE,TRUE,FALSE)</f>
        <v>0</v>
      </c>
      <c r="R3562" s="3" cm="1">
        <f t="array" ref="R3562">_xlfn.IFS(AND($Q3561,$R3561&lt;$B$6),$R3561+1,AND(NOT($L3561),$R3561&gt;0),0,TRUE,$R3561)</f>
        <v>0</v>
      </c>
      <c r="S3562" s="1" cm="1">
        <f t="array" ref="S3562">_xlfn.IFS(AND(Q3561,I3561&gt;$B$8),S3561+$B$8,AND(Q3561,I3561&lt;=$B$8),S3561+I3561,TRUE,$S3561)</f>
        <v>137</v>
      </c>
      <c r="T3562" s="1">
        <f t="shared" si="218"/>
        <v>12330</v>
      </c>
      <c r="U3562" s="17">
        <f t="shared" si="219"/>
        <v>207.86737847710032</v>
      </c>
      <c r="V3562" s="47" cm="1">
        <f t="array" ref="V3562">_xlfn.IFS($B$6=1,S3562*$B$10,AND(R3561=0,R3562&gt;=1,I3562&gt;=$B$6*$B$8-1),V3561+$B$6*$B$10*$B$8,AND(R3561=0,R3562&gt;=1,I3562&lt;$B$6*$B$8-1),V3561+I3561*$B$10,TRUE,V3561)</f>
        <v>13700</v>
      </c>
      <c r="W3562" s="17">
        <f t="shared" si="220"/>
        <v>230.96375386344479</v>
      </c>
    </row>
    <row r="3563" spans="7:23" x14ac:dyDescent="0.25">
      <c r="G3563" s="15">
        <v>3561</v>
      </c>
      <c r="H3563" s="1">
        <f t="shared" si="217"/>
        <v>59.333333333333336</v>
      </c>
      <c r="I3563" s="15" cm="1">
        <f t="array" ref="I3563">_xlfn.IFS(J3562&gt;=$C$13-$B$26,MINA(I3562+$B$13-S3563+S3562,$B$11),I3562=$B$11,MINA(I3562-S3563+S3562,$B$11),TRUE,MAXA(I3562-S3563+S3562,0))</f>
        <v>0</v>
      </c>
      <c r="J3563" s="1" cm="1">
        <f t="array" ref="J3563">_xlfn.IFS(J3562&gt;=$C$13-$B$26,0,I3562&lt;$B$11,J3562+$B$26,TRUE,0)</f>
        <v>0.80000000000000082</v>
      </c>
      <c r="K3563" s="3" cm="1">
        <f t="array" ref="K3563">_xlfn.IFS(AND(NOT($K3562=0),$L3562),0,NOT($L3562),$K3562+$B$26,TRUE,$K3562)</f>
        <v>0.55000000000000004</v>
      </c>
      <c r="L3563" s="3" t="b" cm="1">
        <f t="array" ref="L3563">_xlfn.IFS(AND($I3563&gt;0,$K3563&gt;=$C$5-$B$26),TRUE,$R3563&gt;=$B$6,FALSE,$I3563=0,FALSE,TRUE,$L3562)</f>
        <v>0</v>
      </c>
      <c r="M3563" s="3" t="b" cm="1">
        <f t="array" ref="M3563">_xlfn.IFS($N3563&gt;=$B$4-$B$26,FALSE,AND($I3563&gt;0,$K3563&gt;=$B$5-$B$26),TRUE,AND($L3563,NOT($M3562)),FALSE,$M3562,TRUE,TRUE,FALSE)</f>
        <v>0</v>
      </c>
      <c r="N3563" s="3" cm="1">
        <f t="array" ref="N3563">_xlfn.IFS($M3562,$N3562+$B$26,NOT($M3562),0,TRUE,$M3562)</f>
        <v>0</v>
      </c>
      <c r="O3563" s="3" t="b" cm="1">
        <f t="array" ref="O3563">_xlfn.IFS($M3563,FALSE,AND($L3563,NOT($M3563),$R3563&lt;$B$6,$I3563&gt;0),TRUE,TRUE,FALSE)</f>
        <v>0</v>
      </c>
      <c r="P3563" s="3" cm="1">
        <f t="array" ref="P3563">_xlfn.IFS($P3562&gt;=$C$7-$B$26,0,$O3562,$P3562+$B$26,TRUE,0)</f>
        <v>0</v>
      </c>
      <c r="Q3563" s="3" t="b" cm="1">
        <f t="array" ref="Q3563">_xlfn.IFS(AND($L3563,NOT($M3563),NOT($O3563)),TRUE,$R3563&gt;=$B$6,FALSE,AND($L3563,NOT($M3563),$O3563,$P3563=0),TRUE,TRUE,FALSE)</f>
        <v>0</v>
      </c>
      <c r="R3563" s="3" cm="1">
        <f t="array" ref="R3563">_xlfn.IFS(AND($Q3562,$R3562&lt;$B$6),$R3562+1,AND(NOT($L3562),$R3562&gt;0),0,TRUE,$R3562)</f>
        <v>0</v>
      </c>
      <c r="S3563" s="1" cm="1">
        <f t="array" ref="S3563">_xlfn.IFS(AND(Q3562,I3562&gt;$B$8),S3562+$B$8,AND(Q3562,I3562&lt;=$B$8),S3562+I3562,TRUE,$S3562)</f>
        <v>137</v>
      </c>
      <c r="T3563" s="1">
        <f t="shared" si="218"/>
        <v>12330</v>
      </c>
      <c r="U3563" s="17">
        <f t="shared" si="219"/>
        <v>207.80898876404493</v>
      </c>
      <c r="V3563" s="47" cm="1">
        <f t="array" ref="V3563">_xlfn.IFS($B$6=1,S3563*$B$10,AND(R3562=0,R3563&gt;=1,I3563&gt;=$B$6*$B$8-1),V3562+$B$6*$B$10*$B$8,AND(R3562=0,R3563&gt;=1,I3563&lt;$B$6*$B$8-1),V3562+I3562*$B$10,TRUE,V3562)</f>
        <v>13700</v>
      </c>
      <c r="W3563" s="17">
        <f t="shared" si="220"/>
        <v>230.89887640449436</v>
      </c>
    </row>
    <row r="3564" spans="7:23" x14ac:dyDescent="0.25">
      <c r="G3564" s="15">
        <v>3562</v>
      </c>
      <c r="H3564" s="1">
        <f t="shared" si="217"/>
        <v>59.35</v>
      </c>
      <c r="I3564" s="15" cm="1">
        <f t="array" ref="I3564">_xlfn.IFS(J3563&gt;=$C$13-$B$26,MINA(I3563+$B$13-S3564+S3563,$B$11),I3563=$B$11,MINA(I3563-S3564+S3563,$B$11),TRUE,MAXA(I3563-S3564+S3563,0))</f>
        <v>0</v>
      </c>
      <c r="J3564" s="1" cm="1">
        <f t="array" ref="J3564">_xlfn.IFS(J3563&gt;=$C$13-$B$26,0,I3563&lt;$B$11,J3563+$B$26,TRUE,0)</f>
        <v>0.81666666666666754</v>
      </c>
      <c r="K3564" s="3" cm="1">
        <f t="array" ref="K3564">_xlfn.IFS(AND(NOT($K3563=0),$L3563),0,NOT($L3563),$K3563+$B$26,TRUE,$K3563)</f>
        <v>0.56666666666666676</v>
      </c>
      <c r="L3564" s="3" t="b" cm="1">
        <f t="array" ref="L3564">_xlfn.IFS(AND($I3564&gt;0,$K3564&gt;=$C$5-$B$26),TRUE,$R3564&gt;=$B$6,FALSE,$I3564=0,FALSE,TRUE,$L3563)</f>
        <v>0</v>
      </c>
      <c r="M3564" s="3" t="b" cm="1">
        <f t="array" ref="M3564">_xlfn.IFS($N3564&gt;=$B$4-$B$26,FALSE,AND($I3564&gt;0,$K3564&gt;=$B$5-$B$26),TRUE,AND($L3564,NOT($M3563)),FALSE,$M3563,TRUE,TRUE,FALSE)</f>
        <v>0</v>
      </c>
      <c r="N3564" s="3" cm="1">
        <f t="array" ref="N3564">_xlfn.IFS($M3563,$N3563+$B$26,NOT($M3563),0,TRUE,$M3563)</f>
        <v>0</v>
      </c>
      <c r="O3564" s="3" t="b" cm="1">
        <f t="array" ref="O3564">_xlfn.IFS($M3564,FALSE,AND($L3564,NOT($M3564),$R3564&lt;$B$6,$I3564&gt;0),TRUE,TRUE,FALSE)</f>
        <v>0</v>
      </c>
      <c r="P3564" s="3" cm="1">
        <f t="array" ref="P3564">_xlfn.IFS($P3563&gt;=$C$7-$B$26,0,$O3563,$P3563+$B$26,TRUE,0)</f>
        <v>0</v>
      </c>
      <c r="Q3564" s="3" t="b" cm="1">
        <f t="array" ref="Q3564">_xlfn.IFS(AND($L3564,NOT($M3564),NOT($O3564)),TRUE,$R3564&gt;=$B$6,FALSE,AND($L3564,NOT($M3564),$O3564,$P3564=0),TRUE,TRUE,FALSE)</f>
        <v>0</v>
      </c>
      <c r="R3564" s="3" cm="1">
        <f t="array" ref="R3564">_xlfn.IFS(AND($Q3563,$R3563&lt;$B$6),$R3563+1,AND(NOT($L3563),$R3563&gt;0),0,TRUE,$R3563)</f>
        <v>0</v>
      </c>
      <c r="S3564" s="1" cm="1">
        <f t="array" ref="S3564">_xlfn.IFS(AND(Q3563,I3563&gt;$B$8),S3563+$B$8,AND(Q3563,I3563&lt;=$B$8),S3563+I3563,TRUE,$S3563)</f>
        <v>137</v>
      </c>
      <c r="T3564" s="1">
        <f t="shared" si="218"/>
        <v>12330</v>
      </c>
      <c r="U3564" s="17">
        <f t="shared" si="219"/>
        <v>207.75063184498737</v>
      </c>
      <c r="V3564" s="47" cm="1">
        <f t="array" ref="V3564">_xlfn.IFS($B$6=1,S3564*$B$10,AND(R3563=0,R3564&gt;=1,I3564&gt;=$B$6*$B$8-1),V3563+$B$6*$B$10*$B$8,AND(R3563=0,R3564&gt;=1,I3564&lt;$B$6*$B$8-1),V3563+I3563*$B$10,TRUE,V3563)</f>
        <v>13700</v>
      </c>
      <c r="W3564" s="17">
        <f t="shared" si="220"/>
        <v>230.83403538331928</v>
      </c>
    </row>
    <row r="3565" spans="7:23" x14ac:dyDescent="0.25">
      <c r="G3565" s="15">
        <v>3563</v>
      </c>
      <c r="H3565" s="1">
        <f t="shared" si="217"/>
        <v>59.366666666666667</v>
      </c>
      <c r="I3565" s="15" cm="1">
        <f t="array" ref="I3565">_xlfn.IFS(J3564&gt;=$C$13-$B$26,MINA(I3564+$B$13-S3565+S3564,$B$11),I3564=$B$11,MINA(I3564-S3565+S3564,$B$11),TRUE,MAXA(I3564-S3565+S3564,0))</f>
        <v>0</v>
      </c>
      <c r="J3565" s="1" cm="1">
        <f t="array" ref="J3565">_xlfn.IFS(J3564&gt;=$C$13-$B$26,0,I3564&lt;$B$11,J3564+$B$26,TRUE,0)</f>
        <v>0.83333333333333426</v>
      </c>
      <c r="K3565" s="3" cm="1">
        <f t="array" ref="K3565">_xlfn.IFS(AND(NOT($K3564=0),$L3564),0,NOT($L3564),$K3564+$B$26,TRUE,$K3564)</f>
        <v>0.58333333333333348</v>
      </c>
      <c r="L3565" s="3" t="b" cm="1">
        <f t="array" ref="L3565">_xlfn.IFS(AND($I3565&gt;0,$K3565&gt;=$C$5-$B$26),TRUE,$R3565&gt;=$B$6,FALSE,$I3565=0,FALSE,TRUE,$L3564)</f>
        <v>0</v>
      </c>
      <c r="M3565" s="3" t="b" cm="1">
        <f t="array" ref="M3565">_xlfn.IFS($N3565&gt;=$B$4-$B$26,FALSE,AND($I3565&gt;0,$K3565&gt;=$B$5-$B$26),TRUE,AND($L3565,NOT($M3564)),FALSE,$M3564,TRUE,TRUE,FALSE)</f>
        <v>0</v>
      </c>
      <c r="N3565" s="3" cm="1">
        <f t="array" ref="N3565">_xlfn.IFS($M3564,$N3564+$B$26,NOT($M3564),0,TRUE,$M3564)</f>
        <v>0</v>
      </c>
      <c r="O3565" s="3" t="b" cm="1">
        <f t="array" ref="O3565">_xlfn.IFS($M3565,FALSE,AND($L3565,NOT($M3565),$R3565&lt;$B$6,$I3565&gt;0),TRUE,TRUE,FALSE)</f>
        <v>0</v>
      </c>
      <c r="P3565" s="3" cm="1">
        <f t="array" ref="P3565">_xlfn.IFS($P3564&gt;=$C$7-$B$26,0,$O3564,$P3564+$B$26,TRUE,0)</f>
        <v>0</v>
      </c>
      <c r="Q3565" s="3" t="b" cm="1">
        <f t="array" ref="Q3565">_xlfn.IFS(AND($L3565,NOT($M3565),NOT($O3565)),TRUE,$R3565&gt;=$B$6,FALSE,AND($L3565,NOT($M3565),$O3565,$P3565=0),TRUE,TRUE,FALSE)</f>
        <v>0</v>
      </c>
      <c r="R3565" s="3" cm="1">
        <f t="array" ref="R3565">_xlfn.IFS(AND($Q3564,$R3564&lt;$B$6),$R3564+1,AND(NOT($L3564),$R3564&gt;0),0,TRUE,$R3564)</f>
        <v>0</v>
      </c>
      <c r="S3565" s="1" cm="1">
        <f t="array" ref="S3565">_xlfn.IFS(AND(Q3564,I3564&gt;$B$8),S3564+$B$8,AND(Q3564,I3564&lt;=$B$8),S3564+I3564,TRUE,$S3564)</f>
        <v>137</v>
      </c>
      <c r="T3565" s="1">
        <f t="shared" si="218"/>
        <v>12330</v>
      </c>
      <c r="U3565" s="17">
        <f t="shared" si="219"/>
        <v>207.69230769230768</v>
      </c>
      <c r="V3565" s="47" cm="1">
        <f t="array" ref="V3565">_xlfn.IFS($B$6=1,S3565*$B$10,AND(R3564=0,R3565&gt;=1,I3565&gt;=$B$6*$B$8-1),V3564+$B$6*$B$10*$B$8,AND(R3564=0,R3565&gt;=1,I3565&lt;$B$6*$B$8-1),V3564+I3564*$B$10,TRUE,V3564)</f>
        <v>13700</v>
      </c>
      <c r="W3565" s="17">
        <f t="shared" si="220"/>
        <v>230.76923076923077</v>
      </c>
    </row>
    <row r="3566" spans="7:23" x14ac:dyDescent="0.25">
      <c r="G3566" s="15">
        <v>3564</v>
      </c>
      <c r="H3566" s="1">
        <f t="shared" si="217"/>
        <v>59.383333333333333</v>
      </c>
      <c r="I3566" s="15" cm="1">
        <f t="array" ref="I3566">_xlfn.IFS(J3565&gt;=$C$13-$B$26,MINA(I3565+$B$13-S3566+S3565,$B$11),I3565=$B$11,MINA(I3565-S3566+S3565,$B$11),TRUE,MAXA(I3565-S3566+S3565,0))</f>
        <v>0</v>
      </c>
      <c r="J3566" s="1" cm="1">
        <f t="array" ref="J3566">_xlfn.IFS(J3565&gt;=$C$13-$B$26,0,I3565&lt;$B$11,J3565+$B$26,TRUE,0)</f>
        <v>0.85000000000000098</v>
      </c>
      <c r="K3566" s="3" cm="1">
        <f t="array" ref="K3566">_xlfn.IFS(AND(NOT($K3565=0),$L3565),0,NOT($L3565),$K3565+$B$26,TRUE,$K3565)</f>
        <v>0.6000000000000002</v>
      </c>
      <c r="L3566" s="3" t="b" cm="1">
        <f t="array" ref="L3566">_xlfn.IFS(AND($I3566&gt;0,$K3566&gt;=$C$5-$B$26),TRUE,$R3566&gt;=$B$6,FALSE,$I3566=0,FALSE,TRUE,$L3565)</f>
        <v>0</v>
      </c>
      <c r="M3566" s="3" t="b" cm="1">
        <f t="array" ref="M3566">_xlfn.IFS($N3566&gt;=$B$4-$B$26,FALSE,AND($I3566&gt;0,$K3566&gt;=$B$5-$B$26),TRUE,AND($L3566,NOT($M3565)),FALSE,$M3565,TRUE,TRUE,FALSE)</f>
        <v>0</v>
      </c>
      <c r="N3566" s="3" cm="1">
        <f t="array" ref="N3566">_xlfn.IFS($M3565,$N3565+$B$26,NOT($M3565),0,TRUE,$M3565)</f>
        <v>0</v>
      </c>
      <c r="O3566" s="3" t="b" cm="1">
        <f t="array" ref="O3566">_xlfn.IFS($M3566,FALSE,AND($L3566,NOT($M3566),$R3566&lt;$B$6,$I3566&gt;0),TRUE,TRUE,FALSE)</f>
        <v>0</v>
      </c>
      <c r="P3566" s="3" cm="1">
        <f t="array" ref="P3566">_xlfn.IFS($P3565&gt;=$C$7-$B$26,0,$O3565,$P3565+$B$26,TRUE,0)</f>
        <v>0</v>
      </c>
      <c r="Q3566" s="3" t="b" cm="1">
        <f t="array" ref="Q3566">_xlfn.IFS(AND($L3566,NOT($M3566),NOT($O3566)),TRUE,$R3566&gt;=$B$6,FALSE,AND($L3566,NOT($M3566),$O3566,$P3566=0),TRUE,TRUE,FALSE)</f>
        <v>0</v>
      </c>
      <c r="R3566" s="3" cm="1">
        <f t="array" ref="R3566">_xlfn.IFS(AND($Q3565,$R3565&lt;$B$6),$R3565+1,AND(NOT($L3565),$R3565&gt;0),0,TRUE,$R3565)</f>
        <v>0</v>
      </c>
      <c r="S3566" s="1" cm="1">
        <f t="array" ref="S3566">_xlfn.IFS(AND(Q3565,I3565&gt;$B$8),S3565+$B$8,AND(Q3565,I3565&lt;=$B$8),S3565+I3565,TRUE,$S3565)</f>
        <v>137</v>
      </c>
      <c r="T3566" s="1">
        <f t="shared" si="218"/>
        <v>12330</v>
      </c>
      <c r="U3566" s="17">
        <f t="shared" si="219"/>
        <v>207.63401627841708</v>
      </c>
      <c r="V3566" s="47" cm="1">
        <f t="array" ref="V3566">_xlfn.IFS($B$6=1,S3566*$B$10,AND(R3565=0,R3566&gt;=1,I3566&gt;=$B$6*$B$8-1),V3565+$B$6*$B$10*$B$8,AND(R3565=0,R3566&gt;=1,I3566&lt;$B$6*$B$8-1),V3565+I3565*$B$10,TRUE,V3565)</f>
        <v>13700</v>
      </c>
      <c r="W3566" s="17">
        <f t="shared" si="220"/>
        <v>230.70446253157451</v>
      </c>
    </row>
    <row r="3567" spans="7:23" x14ac:dyDescent="0.25">
      <c r="G3567" s="15">
        <v>3565</v>
      </c>
      <c r="H3567" s="1">
        <f t="shared" si="217"/>
        <v>59.4</v>
      </c>
      <c r="I3567" s="15" cm="1">
        <f t="array" ref="I3567">_xlfn.IFS(J3566&gt;=$C$13-$B$26,MINA(I3566+$B$13-S3567+S3566,$B$11),I3566=$B$11,MINA(I3566-S3567+S3566,$B$11),TRUE,MAXA(I3566-S3567+S3566,0))</f>
        <v>0</v>
      </c>
      <c r="J3567" s="1" cm="1">
        <f t="array" ref="J3567">_xlfn.IFS(J3566&gt;=$C$13-$B$26,0,I3566&lt;$B$11,J3566+$B$26,TRUE,0)</f>
        <v>0.8666666666666677</v>
      </c>
      <c r="K3567" s="3" cm="1">
        <f t="array" ref="K3567">_xlfn.IFS(AND(NOT($K3566=0),$L3566),0,NOT($L3566),$K3566+$B$26,TRUE,$K3566)</f>
        <v>0.61666666666666692</v>
      </c>
      <c r="L3567" s="3" t="b" cm="1">
        <f t="array" ref="L3567">_xlfn.IFS(AND($I3567&gt;0,$K3567&gt;=$C$5-$B$26),TRUE,$R3567&gt;=$B$6,FALSE,$I3567=0,FALSE,TRUE,$L3566)</f>
        <v>0</v>
      </c>
      <c r="M3567" s="3" t="b" cm="1">
        <f t="array" ref="M3567">_xlfn.IFS($N3567&gt;=$B$4-$B$26,FALSE,AND($I3567&gt;0,$K3567&gt;=$B$5-$B$26),TRUE,AND($L3567,NOT($M3566)),FALSE,$M3566,TRUE,TRUE,FALSE)</f>
        <v>0</v>
      </c>
      <c r="N3567" s="3" cm="1">
        <f t="array" ref="N3567">_xlfn.IFS($M3566,$N3566+$B$26,NOT($M3566),0,TRUE,$M3566)</f>
        <v>0</v>
      </c>
      <c r="O3567" s="3" t="b" cm="1">
        <f t="array" ref="O3567">_xlfn.IFS($M3567,FALSE,AND($L3567,NOT($M3567),$R3567&lt;$B$6,$I3567&gt;0),TRUE,TRUE,FALSE)</f>
        <v>0</v>
      </c>
      <c r="P3567" s="3" cm="1">
        <f t="array" ref="P3567">_xlfn.IFS($P3566&gt;=$C$7-$B$26,0,$O3566,$P3566+$B$26,TRUE,0)</f>
        <v>0</v>
      </c>
      <c r="Q3567" s="3" t="b" cm="1">
        <f t="array" ref="Q3567">_xlfn.IFS(AND($L3567,NOT($M3567),NOT($O3567)),TRUE,$R3567&gt;=$B$6,FALSE,AND($L3567,NOT($M3567),$O3567,$P3567=0),TRUE,TRUE,FALSE)</f>
        <v>0</v>
      </c>
      <c r="R3567" s="3" cm="1">
        <f t="array" ref="R3567">_xlfn.IFS(AND($Q3566,$R3566&lt;$B$6),$R3566+1,AND(NOT($L3566),$R3566&gt;0),0,TRUE,$R3566)</f>
        <v>0</v>
      </c>
      <c r="S3567" s="1" cm="1">
        <f t="array" ref="S3567">_xlfn.IFS(AND(Q3566,I3566&gt;$B$8),S3566+$B$8,AND(Q3566,I3566&lt;=$B$8),S3566+I3566,TRUE,$S3566)</f>
        <v>137</v>
      </c>
      <c r="T3567" s="1">
        <f t="shared" si="218"/>
        <v>12330</v>
      </c>
      <c r="U3567" s="17">
        <f t="shared" si="219"/>
        <v>207.57575757575759</v>
      </c>
      <c r="V3567" s="47" cm="1">
        <f t="array" ref="V3567">_xlfn.IFS($B$6=1,S3567*$B$10,AND(R3566=0,R3567&gt;=1,I3567&gt;=$B$6*$B$8-1),V3566+$B$6*$B$10*$B$8,AND(R3566=0,R3567&gt;=1,I3567&lt;$B$6*$B$8-1),V3566+I3566*$B$10,TRUE,V3566)</f>
        <v>13700</v>
      </c>
      <c r="W3567" s="17">
        <f t="shared" si="220"/>
        <v>230.63973063973066</v>
      </c>
    </row>
    <row r="3568" spans="7:23" x14ac:dyDescent="0.25">
      <c r="G3568" s="15">
        <v>3566</v>
      </c>
      <c r="H3568" s="1">
        <f t="shared" si="217"/>
        <v>59.416666666666664</v>
      </c>
      <c r="I3568" s="15" cm="1">
        <f t="array" ref="I3568">_xlfn.IFS(J3567&gt;=$C$13-$B$26,MINA(I3567+$B$13-S3568+S3567,$B$11),I3567=$B$11,MINA(I3567-S3568+S3567,$B$11),TRUE,MAXA(I3567-S3568+S3567,0))</f>
        <v>0</v>
      </c>
      <c r="J3568" s="1" cm="1">
        <f t="array" ref="J3568">_xlfn.IFS(J3567&gt;=$C$13-$B$26,0,I3567&lt;$B$11,J3567+$B$26,TRUE,0)</f>
        <v>0.88333333333333441</v>
      </c>
      <c r="K3568" s="3" cm="1">
        <f t="array" ref="K3568">_xlfn.IFS(AND(NOT($K3567=0),$L3567),0,NOT($L3567),$K3567+$B$26,TRUE,$K3567)</f>
        <v>0.63333333333333364</v>
      </c>
      <c r="L3568" s="3" t="b" cm="1">
        <f t="array" ref="L3568">_xlfn.IFS(AND($I3568&gt;0,$K3568&gt;=$C$5-$B$26),TRUE,$R3568&gt;=$B$6,FALSE,$I3568=0,FALSE,TRUE,$L3567)</f>
        <v>0</v>
      </c>
      <c r="M3568" s="3" t="b" cm="1">
        <f t="array" ref="M3568">_xlfn.IFS($N3568&gt;=$B$4-$B$26,FALSE,AND($I3568&gt;0,$K3568&gt;=$B$5-$B$26),TRUE,AND($L3568,NOT($M3567)),FALSE,$M3567,TRUE,TRUE,FALSE)</f>
        <v>0</v>
      </c>
      <c r="N3568" s="3" cm="1">
        <f t="array" ref="N3568">_xlfn.IFS($M3567,$N3567+$B$26,NOT($M3567),0,TRUE,$M3567)</f>
        <v>0</v>
      </c>
      <c r="O3568" s="3" t="b" cm="1">
        <f t="array" ref="O3568">_xlfn.IFS($M3568,FALSE,AND($L3568,NOT($M3568),$R3568&lt;$B$6,$I3568&gt;0),TRUE,TRUE,FALSE)</f>
        <v>0</v>
      </c>
      <c r="P3568" s="3" cm="1">
        <f t="array" ref="P3568">_xlfn.IFS($P3567&gt;=$C$7-$B$26,0,$O3567,$P3567+$B$26,TRUE,0)</f>
        <v>0</v>
      </c>
      <c r="Q3568" s="3" t="b" cm="1">
        <f t="array" ref="Q3568">_xlfn.IFS(AND($L3568,NOT($M3568),NOT($O3568)),TRUE,$R3568&gt;=$B$6,FALSE,AND($L3568,NOT($M3568),$O3568,$P3568=0),TRUE,TRUE,FALSE)</f>
        <v>0</v>
      </c>
      <c r="R3568" s="3" cm="1">
        <f t="array" ref="R3568">_xlfn.IFS(AND($Q3567,$R3567&lt;$B$6),$R3567+1,AND(NOT($L3567),$R3567&gt;0),0,TRUE,$R3567)</f>
        <v>0</v>
      </c>
      <c r="S3568" s="1" cm="1">
        <f t="array" ref="S3568">_xlfn.IFS(AND(Q3567,I3567&gt;$B$8),S3567+$B$8,AND(Q3567,I3567&lt;=$B$8),S3567+I3567,TRUE,$S3567)</f>
        <v>137</v>
      </c>
      <c r="T3568" s="1">
        <f t="shared" si="218"/>
        <v>12330</v>
      </c>
      <c r="U3568" s="17">
        <f t="shared" si="219"/>
        <v>207.51753155680225</v>
      </c>
      <c r="V3568" s="47" cm="1">
        <f t="array" ref="V3568">_xlfn.IFS($B$6=1,S3568*$B$10,AND(R3567=0,R3568&gt;=1,I3568&gt;=$B$6*$B$8-1),V3567+$B$6*$B$10*$B$8,AND(R3567=0,R3568&gt;=1,I3568&lt;$B$6*$B$8-1),V3567+I3567*$B$10,TRUE,V3567)</f>
        <v>13700</v>
      </c>
      <c r="W3568" s="17">
        <f t="shared" si="220"/>
        <v>230.5750350631136</v>
      </c>
    </row>
    <row r="3569" spans="7:23" x14ac:dyDescent="0.25">
      <c r="G3569" s="15">
        <v>3567</v>
      </c>
      <c r="H3569" s="1">
        <f t="shared" si="217"/>
        <v>59.43333333333333</v>
      </c>
      <c r="I3569" s="15" cm="1">
        <f t="array" ref="I3569">_xlfn.IFS(J3568&gt;=$C$13-$B$26,MINA(I3568+$B$13-S3569+S3568,$B$11),I3568=$B$11,MINA(I3568-S3569+S3568,$B$11),TRUE,MAXA(I3568-S3569+S3568,0))</f>
        <v>0</v>
      </c>
      <c r="J3569" s="1" cm="1">
        <f t="array" ref="J3569">_xlfn.IFS(J3568&gt;=$C$13-$B$26,0,I3568&lt;$B$11,J3568+$B$26,TRUE,0)</f>
        <v>0.90000000000000113</v>
      </c>
      <c r="K3569" s="3" cm="1">
        <f t="array" ref="K3569">_xlfn.IFS(AND(NOT($K3568=0),$L3568),0,NOT($L3568),$K3568+$B$26,TRUE,$K3568)</f>
        <v>0.65000000000000036</v>
      </c>
      <c r="L3569" s="3" t="b" cm="1">
        <f t="array" ref="L3569">_xlfn.IFS(AND($I3569&gt;0,$K3569&gt;=$C$5-$B$26),TRUE,$R3569&gt;=$B$6,FALSE,$I3569=0,FALSE,TRUE,$L3568)</f>
        <v>0</v>
      </c>
      <c r="M3569" s="3" t="b" cm="1">
        <f t="array" ref="M3569">_xlfn.IFS($N3569&gt;=$B$4-$B$26,FALSE,AND($I3569&gt;0,$K3569&gt;=$B$5-$B$26),TRUE,AND($L3569,NOT($M3568)),FALSE,$M3568,TRUE,TRUE,FALSE)</f>
        <v>0</v>
      </c>
      <c r="N3569" s="3" cm="1">
        <f t="array" ref="N3569">_xlfn.IFS($M3568,$N3568+$B$26,NOT($M3568),0,TRUE,$M3568)</f>
        <v>0</v>
      </c>
      <c r="O3569" s="3" t="b" cm="1">
        <f t="array" ref="O3569">_xlfn.IFS($M3569,FALSE,AND($L3569,NOT($M3569),$R3569&lt;$B$6,$I3569&gt;0),TRUE,TRUE,FALSE)</f>
        <v>0</v>
      </c>
      <c r="P3569" s="3" cm="1">
        <f t="array" ref="P3569">_xlfn.IFS($P3568&gt;=$C$7-$B$26,0,$O3568,$P3568+$B$26,TRUE,0)</f>
        <v>0</v>
      </c>
      <c r="Q3569" s="3" t="b" cm="1">
        <f t="array" ref="Q3569">_xlfn.IFS(AND($L3569,NOT($M3569),NOT($O3569)),TRUE,$R3569&gt;=$B$6,FALSE,AND($L3569,NOT($M3569),$O3569,$P3569=0),TRUE,TRUE,FALSE)</f>
        <v>0</v>
      </c>
      <c r="R3569" s="3" cm="1">
        <f t="array" ref="R3569">_xlfn.IFS(AND($Q3568,$R3568&lt;$B$6),$R3568+1,AND(NOT($L3568),$R3568&gt;0),0,TRUE,$R3568)</f>
        <v>0</v>
      </c>
      <c r="S3569" s="1" cm="1">
        <f t="array" ref="S3569">_xlfn.IFS(AND(Q3568,I3568&gt;$B$8),S3568+$B$8,AND(Q3568,I3568&lt;=$B$8),S3568+I3568,TRUE,$S3568)</f>
        <v>137</v>
      </c>
      <c r="T3569" s="1">
        <f t="shared" si="218"/>
        <v>12330</v>
      </c>
      <c r="U3569" s="17">
        <f t="shared" si="219"/>
        <v>207.45933819405496</v>
      </c>
      <c r="V3569" s="47" cm="1">
        <f t="array" ref="V3569">_xlfn.IFS($B$6=1,S3569*$B$10,AND(R3568=0,R3569&gt;=1,I3569&gt;=$B$6*$B$8-1),V3568+$B$6*$B$10*$B$8,AND(R3568=0,R3569&gt;=1,I3569&lt;$B$6*$B$8-1),V3568+I3568*$B$10,TRUE,V3568)</f>
        <v>13700</v>
      </c>
      <c r="W3569" s="17">
        <f t="shared" si="220"/>
        <v>230.51037577117219</v>
      </c>
    </row>
    <row r="3570" spans="7:23" x14ac:dyDescent="0.25">
      <c r="G3570" s="15">
        <v>3568</v>
      </c>
      <c r="H3570" s="1">
        <f t="shared" si="217"/>
        <v>59.449999999999996</v>
      </c>
      <c r="I3570" s="15" cm="1">
        <f t="array" ref="I3570">_xlfn.IFS(J3569&gt;=$C$13-$B$26,MINA(I3569+$B$13-S3570+S3569,$B$11),I3569=$B$11,MINA(I3569-S3570+S3569,$B$11),TRUE,MAXA(I3569-S3570+S3569,0))</f>
        <v>0</v>
      </c>
      <c r="J3570" s="1" cm="1">
        <f t="array" ref="J3570">_xlfn.IFS(J3569&gt;=$C$13-$B$26,0,I3569&lt;$B$11,J3569+$B$26,TRUE,0)</f>
        <v>0.91666666666666785</v>
      </c>
      <c r="K3570" s="3" cm="1">
        <f t="array" ref="K3570">_xlfn.IFS(AND(NOT($K3569=0),$L3569),0,NOT($L3569),$K3569+$B$26,TRUE,$K3569)</f>
        <v>0.66666666666666707</v>
      </c>
      <c r="L3570" s="3" t="b" cm="1">
        <f t="array" ref="L3570">_xlfn.IFS(AND($I3570&gt;0,$K3570&gt;=$C$5-$B$26),TRUE,$R3570&gt;=$B$6,FALSE,$I3570=0,FALSE,TRUE,$L3569)</f>
        <v>0</v>
      </c>
      <c r="M3570" s="3" t="b" cm="1">
        <f t="array" ref="M3570">_xlfn.IFS($N3570&gt;=$B$4-$B$26,FALSE,AND($I3570&gt;0,$K3570&gt;=$B$5-$B$26),TRUE,AND($L3570,NOT($M3569)),FALSE,$M3569,TRUE,TRUE,FALSE)</f>
        <v>0</v>
      </c>
      <c r="N3570" s="3" cm="1">
        <f t="array" ref="N3570">_xlfn.IFS($M3569,$N3569+$B$26,NOT($M3569),0,TRUE,$M3569)</f>
        <v>0</v>
      </c>
      <c r="O3570" s="3" t="b" cm="1">
        <f t="array" ref="O3570">_xlfn.IFS($M3570,FALSE,AND($L3570,NOT($M3570),$R3570&lt;$B$6,$I3570&gt;0),TRUE,TRUE,FALSE)</f>
        <v>0</v>
      </c>
      <c r="P3570" s="3" cm="1">
        <f t="array" ref="P3570">_xlfn.IFS($P3569&gt;=$C$7-$B$26,0,$O3569,$P3569+$B$26,TRUE,0)</f>
        <v>0</v>
      </c>
      <c r="Q3570" s="3" t="b" cm="1">
        <f t="array" ref="Q3570">_xlfn.IFS(AND($L3570,NOT($M3570),NOT($O3570)),TRUE,$R3570&gt;=$B$6,FALSE,AND($L3570,NOT($M3570),$O3570,$P3570=0),TRUE,TRUE,FALSE)</f>
        <v>0</v>
      </c>
      <c r="R3570" s="3" cm="1">
        <f t="array" ref="R3570">_xlfn.IFS(AND($Q3569,$R3569&lt;$B$6),$R3569+1,AND(NOT($L3569),$R3569&gt;0),0,TRUE,$R3569)</f>
        <v>0</v>
      </c>
      <c r="S3570" s="1" cm="1">
        <f t="array" ref="S3570">_xlfn.IFS(AND(Q3569,I3569&gt;$B$8),S3569+$B$8,AND(Q3569,I3569&lt;=$B$8),S3569+I3569,TRUE,$S3569)</f>
        <v>137</v>
      </c>
      <c r="T3570" s="1">
        <f t="shared" si="218"/>
        <v>12330</v>
      </c>
      <c r="U3570" s="17">
        <f t="shared" si="219"/>
        <v>207.40117746005049</v>
      </c>
      <c r="V3570" s="47" cm="1">
        <f t="array" ref="V3570">_xlfn.IFS($B$6=1,S3570*$B$10,AND(R3569=0,R3570&gt;=1,I3570&gt;=$B$6*$B$8-1),V3569+$B$6*$B$10*$B$8,AND(R3569=0,R3570&gt;=1,I3570&lt;$B$6*$B$8-1),V3569+I3569*$B$10,TRUE,V3569)</f>
        <v>13700</v>
      </c>
      <c r="W3570" s="17">
        <f t="shared" si="220"/>
        <v>230.44575273338941</v>
      </c>
    </row>
    <row r="3571" spans="7:23" x14ac:dyDescent="0.25">
      <c r="G3571" s="15">
        <v>3569</v>
      </c>
      <c r="H3571" s="1">
        <f t="shared" si="217"/>
        <v>59.466666666666669</v>
      </c>
      <c r="I3571" s="15" cm="1">
        <f t="array" ref="I3571">_xlfn.IFS(J3570&gt;=$C$13-$B$26,MINA(I3570+$B$13-S3571+S3570,$B$11),I3570=$B$11,MINA(I3570-S3571+S3570,$B$11),TRUE,MAXA(I3570-S3571+S3570,0))</f>
        <v>0</v>
      </c>
      <c r="J3571" s="1" cm="1">
        <f t="array" ref="J3571">_xlfn.IFS(J3570&gt;=$C$13-$B$26,0,I3570&lt;$B$11,J3570+$B$26,TRUE,0)</f>
        <v>0.93333333333333457</v>
      </c>
      <c r="K3571" s="3" cm="1">
        <f t="array" ref="K3571">_xlfn.IFS(AND(NOT($K3570=0),$L3570),0,NOT($L3570),$K3570+$B$26,TRUE,$K3570)</f>
        <v>0.68333333333333379</v>
      </c>
      <c r="L3571" s="3" t="b" cm="1">
        <f t="array" ref="L3571">_xlfn.IFS(AND($I3571&gt;0,$K3571&gt;=$C$5-$B$26),TRUE,$R3571&gt;=$B$6,FALSE,$I3571=0,FALSE,TRUE,$L3570)</f>
        <v>0</v>
      </c>
      <c r="M3571" s="3" t="b" cm="1">
        <f t="array" ref="M3571">_xlfn.IFS($N3571&gt;=$B$4-$B$26,FALSE,AND($I3571&gt;0,$K3571&gt;=$B$5-$B$26),TRUE,AND($L3571,NOT($M3570)),FALSE,$M3570,TRUE,TRUE,FALSE)</f>
        <v>0</v>
      </c>
      <c r="N3571" s="3" cm="1">
        <f t="array" ref="N3571">_xlfn.IFS($M3570,$N3570+$B$26,NOT($M3570),0,TRUE,$M3570)</f>
        <v>0</v>
      </c>
      <c r="O3571" s="3" t="b" cm="1">
        <f t="array" ref="O3571">_xlfn.IFS($M3571,FALSE,AND($L3571,NOT($M3571),$R3571&lt;$B$6,$I3571&gt;0),TRUE,TRUE,FALSE)</f>
        <v>0</v>
      </c>
      <c r="P3571" s="3" cm="1">
        <f t="array" ref="P3571">_xlfn.IFS($P3570&gt;=$C$7-$B$26,0,$O3570,$P3570+$B$26,TRUE,0)</f>
        <v>0</v>
      </c>
      <c r="Q3571" s="3" t="b" cm="1">
        <f t="array" ref="Q3571">_xlfn.IFS(AND($L3571,NOT($M3571),NOT($O3571)),TRUE,$R3571&gt;=$B$6,FALSE,AND($L3571,NOT($M3571),$O3571,$P3571=0),TRUE,TRUE,FALSE)</f>
        <v>0</v>
      </c>
      <c r="R3571" s="3" cm="1">
        <f t="array" ref="R3571">_xlfn.IFS(AND($Q3570,$R3570&lt;$B$6),$R3570+1,AND(NOT($L3570),$R3570&gt;0),0,TRUE,$R3570)</f>
        <v>0</v>
      </c>
      <c r="S3571" s="1" cm="1">
        <f t="array" ref="S3571">_xlfn.IFS(AND(Q3570,I3570&gt;$B$8),S3570+$B$8,AND(Q3570,I3570&lt;=$B$8),S3570+I3570,TRUE,$S3570)</f>
        <v>137</v>
      </c>
      <c r="T3571" s="1">
        <f t="shared" si="218"/>
        <v>12330</v>
      </c>
      <c r="U3571" s="17">
        <f t="shared" si="219"/>
        <v>207.34304932735427</v>
      </c>
      <c r="V3571" s="47" cm="1">
        <f t="array" ref="V3571">_xlfn.IFS($B$6=1,S3571*$B$10,AND(R3570=0,R3571&gt;=1,I3571&gt;=$B$6*$B$8-1),V3570+$B$6*$B$10*$B$8,AND(R3570=0,R3571&gt;=1,I3571&lt;$B$6*$B$8-1),V3570+I3570*$B$10,TRUE,V3570)</f>
        <v>13700</v>
      </c>
      <c r="W3571" s="17">
        <f t="shared" si="220"/>
        <v>230.38116591928249</v>
      </c>
    </row>
    <row r="3572" spans="7:23" x14ac:dyDescent="0.25">
      <c r="G3572" s="15">
        <v>3570</v>
      </c>
      <c r="H3572" s="1">
        <f t="shared" si="217"/>
        <v>59.483333333333334</v>
      </c>
      <c r="I3572" s="15" cm="1">
        <f t="array" ref="I3572">_xlfn.IFS(J3571&gt;=$C$13-$B$26,MINA(I3571+$B$13-S3572+S3571,$B$11),I3571=$B$11,MINA(I3571-S3572+S3571,$B$11),TRUE,MAXA(I3571-S3572+S3571,0))</f>
        <v>0</v>
      </c>
      <c r="J3572" s="1" cm="1">
        <f t="array" ref="J3572">_xlfn.IFS(J3571&gt;=$C$13-$B$26,0,I3571&lt;$B$11,J3571+$B$26,TRUE,0)</f>
        <v>0.95000000000000129</v>
      </c>
      <c r="K3572" s="3" cm="1">
        <f t="array" ref="K3572">_xlfn.IFS(AND(NOT($K3571=0),$L3571),0,NOT($L3571),$K3571+$B$26,TRUE,$K3571)</f>
        <v>0.70000000000000051</v>
      </c>
      <c r="L3572" s="3" t="b" cm="1">
        <f t="array" ref="L3572">_xlfn.IFS(AND($I3572&gt;0,$K3572&gt;=$C$5-$B$26),TRUE,$R3572&gt;=$B$6,FALSE,$I3572=0,FALSE,TRUE,$L3571)</f>
        <v>0</v>
      </c>
      <c r="M3572" s="3" t="b" cm="1">
        <f t="array" ref="M3572">_xlfn.IFS($N3572&gt;=$B$4-$B$26,FALSE,AND($I3572&gt;0,$K3572&gt;=$B$5-$B$26),TRUE,AND($L3572,NOT($M3571)),FALSE,$M3571,TRUE,TRUE,FALSE)</f>
        <v>0</v>
      </c>
      <c r="N3572" s="3" cm="1">
        <f t="array" ref="N3572">_xlfn.IFS($M3571,$N3571+$B$26,NOT($M3571),0,TRUE,$M3571)</f>
        <v>0</v>
      </c>
      <c r="O3572" s="3" t="b" cm="1">
        <f t="array" ref="O3572">_xlfn.IFS($M3572,FALSE,AND($L3572,NOT($M3572),$R3572&lt;$B$6,$I3572&gt;0),TRUE,TRUE,FALSE)</f>
        <v>0</v>
      </c>
      <c r="P3572" s="3" cm="1">
        <f t="array" ref="P3572">_xlfn.IFS($P3571&gt;=$C$7-$B$26,0,$O3571,$P3571+$B$26,TRUE,0)</f>
        <v>0</v>
      </c>
      <c r="Q3572" s="3" t="b" cm="1">
        <f t="array" ref="Q3572">_xlfn.IFS(AND($L3572,NOT($M3572),NOT($O3572)),TRUE,$R3572&gt;=$B$6,FALSE,AND($L3572,NOT($M3572),$O3572,$P3572=0),TRUE,TRUE,FALSE)</f>
        <v>0</v>
      </c>
      <c r="R3572" s="3" cm="1">
        <f t="array" ref="R3572">_xlfn.IFS(AND($Q3571,$R3571&lt;$B$6),$R3571+1,AND(NOT($L3571),$R3571&gt;0),0,TRUE,$R3571)</f>
        <v>0</v>
      </c>
      <c r="S3572" s="1" cm="1">
        <f t="array" ref="S3572">_xlfn.IFS(AND(Q3571,I3571&gt;$B$8),S3571+$B$8,AND(Q3571,I3571&lt;=$B$8),S3571+I3571,TRUE,$S3571)</f>
        <v>137</v>
      </c>
      <c r="T3572" s="1">
        <f t="shared" si="218"/>
        <v>12330</v>
      </c>
      <c r="U3572" s="17">
        <f t="shared" si="219"/>
        <v>207.28495376856262</v>
      </c>
      <c r="V3572" s="47" cm="1">
        <f t="array" ref="V3572">_xlfn.IFS($B$6=1,S3572*$B$10,AND(R3571=0,R3572&gt;=1,I3572&gt;=$B$6*$B$8-1),V3571+$B$6*$B$10*$B$8,AND(R3571=0,R3572&gt;=1,I3572&lt;$B$6*$B$8-1),V3571+I3571*$B$10,TRUE,V3571)</f>
        <v>13700</v>
      </c>
      <c r="W3572" s="17">
        <f t="shared" si="220"/>
        <v>230.31661529840292</v>
      </c>
    </row>
    <row r="3573" spans="7:23" x14ac:dyDescent="0.25">
      <c r="G3573" s="15">
        <v>3571</v>
      </c>
      <c r="H3573" s="1">
        <f t="shared" si="217"/>
        <v>59.5</v>
      </c>
      <c r="I3573" s="15" cm="1">
        <f t="array" ref="I3573">_xlfn.IFS(J3572&gt;=$C$13-$B$26,MINA(I3572+$B$13-S3573+S3572,$B$11),I3572=$B$11,MINA(I3572-S3573+S3572,$B$11),TRUE,MAXA(I3572-S3573+S3572,0))</f>
        <v>0</v>
      </c>
      <c r="J3573" s="1" cm="1">
        <f t="array" ref="J3573">_xlfn.IFS(J3572&gt;=$C$13-$B$26,0,I3572&lt;$B$11,J3572+$B$26,TRUE,0)</f>
        <v>0.96666666666666801</v>
      </c>
      <c r="K3573" s="3" cm="1">
        <f t="array" ref="K3573">_xlfn.IFS(AND(NOT($K3572=0),$L3572),0,NOT($L3572),$K3572+$B$26,TRUE,$K3572)</f>
        <v>0.71666666666666723</v>
      </c>
      <c r="L3573" s="3" t="b" cm="1">
        <f t="array" ref="L3573">_xlfn.IFS(AND($I3573&gt;0,$K3573&gt;=$C$5-$B$26),TRUE,$R3573&gt;=$B$6,FALSE,$I3573=0,FALSE,TRUE,$L3572)</f>
        <v>0</v>
      </c>
      <c r="M3573" s="3" t="b" cm="1">
        <f t="array" ref="M3573">_xlfn.IFS($N3573&gt;=$B$4-$B$26,FALSE,AND($I3573&gt;0,$K3573&gt;=$B$5-$B$26),TRUE,AND($L3573,NOT($M3572)),FALSE,$M3572,TRUE,TRUE,FALSE)</f>
        <v>0</v>
      </c>
      <c r="N3573" s="3" cm="1">
        <f t="array" ref="N3573">_xlfn.IFS($M3572,$N3572+$B$26,NOT($M3572),0,TRUE,$M3572)</f>
        <v>0</v>
      </c>
      <c r="O3573" s="3" t="b" cm="1">
        <f t="array" ref="O3573">_xlfn.IFS($M3573,FALSE,AND($L3573,NOT($M3573),$R3573&lt;$B$6,$I3573&gt;0),TRUE,TRUE,FALSE)</f>
        <v>0</v>
      </c>
      <c r="P3573" s="3" cm="1">
        <f t="array" ref="P3573">_xlfn.IFS($P3572&gt;=$C$7-$B$26,0,$O3572,$P3572+$B$26,TRUE,0)</f>
        <v>0</v>
      </c>
      <c r="Q3573" s="3" t="b" cm="1">
        <f t="array" ref="Q3573">_xlfn.IFS(AND($L3573,NOT($M3573),NOT($O3573)),TRUE,$R3573&gt;=$B$6,FALSE,AND($L3573,NOT($M3573),$O3573,$P3573=0),TRUE,TRUE,FALSE)</f>
        <v>0</v>
      </c>
      <c r="R3573" s="3" cm="1">
        <f t="array" ref="R3573">_xlfn.IFS(AND($Q3572,$R3572&lt;$B$6),$R3572+1,AND(NOT($L3572),$R3572&gt;0),0,TRUE,$R3572)</f>
        <v>0</v>
      </c>
      <c r="S3573" s="1" cm="1">
        <f t="array" ref="S3573">_xlfn.IFS(AND(Q3572,I3572&gt;$B$8),S3572+$B$8,AND(Q3572,I3572&lt;=$B$8),S3572+I3572,TRUE,$S3572)</f>
        <v>137</v>
      </c>
      <c r="T3573" s="1">
        <f t="shared" si="218"/>
        <v>12330</v>
      </c>
      <c r="U3573" s="17">
        <f t="shared" si="219"/>
        <v>207.22689075630251</v>
      </c>
      <c r="V3573" s="47" cm="1">
        <f t="array" ref="V3573">_xlfn.IFS($B$6=1,S3573*$B$10,AND(R3572=0,R3573&gt;=1,I3573&gt;=$B$6*$B$8-1),V3572+$B$6*$B$10*$B$8,AND(R3572=0,R3573&gt;=1,I3573&lt;$B$6*$B$8-1),V3572+I3572*$B$10,TRUE,V3572)</f>
        <v>13700</v>
      </c>
      <c r="W3573" s="17">
        <f t="shared" si="220"/>
        <v>230.25210084033614</v>
      </c>
    </row>
    <row r="3574" spans="7:23" x14ac:dyDescent="0.25">
      <c r="G3574" s="15">
        <v>3572</v>
      </c>
      <c r="H3574" s="1">
        <f t="shared" si="217"/>
        <v>59.516666666666666</v>
      </c>
      <c r="I3574" s="15" cm="1">
        <f t="array" ref="I3574">_xlfn.IFS(J3573&gt;=$C$13-$B$26,MINA(I3573+$B$13-S3574+S3573,$B$11),I3573=$B$11,MINA(I3573-S3574+S3573,$B$11),TRUE,MAXA(I3573-S3574+S3573,0))</f>
        <v>0</v>
      </c>
      <c r="J3574" s="1" cm="1">
        <f t="array" ref="J3574">_xlfn.IFS(J3573&gt;=$C$13-$B$26,0,I3573&lt;$B$11,J3573+$B$26,TRUE,0)</f>
        <v>0.98333333333333472</v>
      </c>
      <c r="K3574" s="3" cm="1">
        <f t="array" ref="K3574">_xlfn.IFS(AND(NOT($K3573=0),$L3573),0,NOT($L3573),$K3573+$B$26,TRUE,$K3573)</f>
        <v>0.73333333333333395</v>
      </c>
      <c r="L3574" s="3" t="b" cm="1">
        <f t="array" ref="L3574">_xlfn.IFS(AND($I3574&gt;0,$K3574&gt;=$C$5-$B$26),TRUE,$R3574&gt;=$B$6,FALSE,$I3574=0,FALSE,TRUE,$L3573)</f>
        <v>0</v>
      </c>
      <c r="M3574" s="3" t="b" cm="1">
        <f t="array" ref="M3574">_xlfn.IFS($N3574&gt;=$B$4-$B$26,FALSE,AND($I3574&gt;0,$K3574&gt;=$B$5-$B$26),TRUE,AND($L3574,NOT($M3573)),FALSE,$M3573,TRUE,TRUE,FALSE)</f>
        <v>0</v>
      </c>
      <c r="N3574" s="3" cm="1">
        <f t="array" ref="N3574">_xlfn.IFS($M3573,$N3573+$B$26,NOT($M3573),0,TRUE,$M3573)</f>
        <v>0</v>
      </c>
      <c r="O3574" s="3" t="b" cm="1">
        <f t="array" ref="O3574">_xlfn.IFS($M3574,FALSE,AND($L3574,NOT($M3574),$R3574&lt;$B$6,$I3574&gt;0),TRUE,TRUE,FALSE)</f>
        <v>0</v>
      </c>
      <c r="P3574" s="3" cm="1">
        <f t="array" ref="P3574">_xlfn.IFS($P3573&gt;=$C$7-$B$26,0,$O3573,$P3573+$B$26,TRUE,0)</f>
        <v>0</v>
      </c>
      <c r="Q3574" s="3" t="b" cm="1">
        <f t="array" ref="Q3574">_xlfn.IFS(AND($L3574,NOT($M3574),NOT($O3574)),TRUE,$R3574&gt;=$B$6,FALSE,AND($L3574,NOT($M3574),$O3574,$P3574=0),TRUE,TRUE,FALSE)</f>
        <v>0</v>
      </c>
      <c r="R3574" s="3" cm="1">
        <f t="array" ref="R3574">_xlfn.IFS(AND($Q3573,$R3573&lt;$B$6),$R3573+1,AND(NOT($L3573),$R3573&gt;0),0,TRUE,$R3573)</f>
        <v>0</v>
      </c>
      <c r="S3574" s="1" cm="1">
        <f t="array" ref="S3574">_xlfn.IFS(AND(Q3573,I3573&gt;$B$8),S3573+$B$8,AND(Q3573,I3573&lt;=$B$8),S3573+I3573,TRUE,$S3573)</f>
        <v>137</v>
      </c>
      <c r="T3574" s="1">
        <f t="shared" si="218"/>
        <v>12330</v>
      </c>
      <c r="U3574" s="17">
        <f t="shared" si="219"/>
        <v>207.16886026323158</v>
      </c>
      <c r="V3574" s="47" cm="1">
        <f t="array" ref="V3574">_xlfn.IFS($B$6=1,S3574*$B$10,AND(R3573=0,R3574&gt;=1,I3574&gt;=$B$6*$B$8-1),V3573+$B$6*$B$10*$B$8,AND(R3573=0,R3574&gt;=1,I3574&lt;$B$6*$B$8-1),V3573+I3573*$B$10,TRUE,V3573)</f>
        <v>13700</v>
      </c>
      <c r="W3574" s="17">
        <f t="shared" si="220"/>
        <v>230.18762251470176</v>
      </c>
    </row>
    <row r="3575" spans="7:23" x14ac:dyDescent="0.25">
      <c r="G3575" s="15">
        <v>3573</v>
      </c>
      <c r="H3575" s="1">
        <f t="shared" si="217"/>
        <v>59.533333333333331</v>
      </c>
      <c r="I3575" s="15" cm="1">
        <f t="array" ref="I3575">_xlfn.IFS(J3574&gt;=$C$13-$B$26,MINA(I3574+$B$13-S3575+S3574,$B$11),I3574=$B$11,MINA(I3574-S3575+S3574,$B$11),TRUE,MAXA(I3574-S3575+S3574,0))</f>
        <v>0</v>
      </c>
      <c r="J3575" s="1" cm="1">
        <f t="array" ref="J3575">_xlfn.IFS(J3574&gt;=$C$13-$B$26,0,I3574&lt;$B$11,J3574+$B$26,TRUE,0)</f>
        <v>1.0000000000000013</v>
      </c>
      <c r="K3575" s="3" cm="1">
        <f t="array" ref="K3575">_xlfn.IFS(AND(NOT($K3574=0),$L3574),0,NOT($L3574),$K3574+$B$26,TRUE,$K3574)</f>
        <v>0.75000000000000067</v>
      </c>
      <c r="L3575" s="3" t="b" cm="1">
        <f t="array" ref="L3575">_xlfn.IFS(AND($I3575&gt;0,$K3575&gt;=$C$5-$B$26),TRUE,$R3575&gt;=$B$6,FALSE,$I3575=0,FALSE,TRUE,$L3574)</f>
        <v>0</v>
      </c>
      <c r="M3575" s="3" t="b" cm="1">
        <f t="array" ref="M3575">_xlfn.IFS($N3575&gt;=$B$4-$B$26,FALSE,AND($I3575&gt;0,$K3575&gt;=$B$5-$B$26),TRUE,AND($L3575,NOT($M3574)),FALSE,$M3574,TRUE,TRUE,FALSE)</f>
        <v>0</v>
      </c>
      <c r="N3575" s="3" cm="1">
        <f t="array" ref="N3575">_xlfn.IFS($M3574,$N3574+$B$26,NOT($M3574),0,TRUE,$M3574)</f>
        <v>0</v>
      </c>
      <c r="O3575" s="3" t="b" cm="1">
        <f t="array" ref="O3575">_xlfn.IFS($M3575,FALSE,AND($L3575,NOT($M3575),$R3575&lt;$B$6,$I3575&gt;0),TRUE,TRUE,FALSE)</f>
        <v>0</v>
      </c>
      <c r="P3575" s="3" cm="1">
        <f t="array" ref="P3575">_xlfn.IFS($P3574&gt;=$C$7-$B$26,0,$O3574,$P3574+$B$26,TRUE,0)</f>
        <v>0</v>
      </c>
      <c r="Q3575" s="3" t="b" cm="1">
        <f t="array" ref="Q3575">_xlfn.IFS(AND($L3575,NOT($M3575),NOT($O3575)),TRUE,$R3575&gt;=$B$6,FALSE,AND($L3575,NOT($M3575),$O3575,$P3575=0),TRUE,TRUE,FALSE)</f>
        <v>0</v>
      </c>
      <c r="R3575" s="3" cm="1">
        <f t="array" ref="R3575">_xlfn.IFS(AND($Q3574,$R3574&lt;$B$6),$R3574+1,AND(NOT($L3574),$R3574&gt;0),0,TRUE,$R3574)</f>
        <v>0</v>
      </c>
      <c r="S3575" s="1" cm="1">
        <f t="array" ref="S3575">_xlfn.IFS(AND(Q3574,I3574&gt;$B$8),S3574+$B$8,AND(Q3574,I3574&lt;=$B$8),S3574+I3574,TRUE,$S3574)</f>
        <v>137</v>
      </c>
      <c r="T3575" s="1">
        <f t="shared" si="218"/>
        <v>12330</v>
      </c>
      <c r="U3575" s="17">
        <f t="shared" si="219"/>
        <v>207.11086226203807</v>
      </c>
      <c r="V3575" s="47" cm="1">
        <f t="array" ref="V3575">_xlfn.IFS($B$6=1,S3575*$B$10,AND(R3574=0,R3575&gt;=1,I3575&gt;=$B$6*$B$8-1),V3574+$B$6*$B$10*$B$8,AND(R3574=0,R3575&gt;=1,I3575&lt;$B$6*$B$8-1),V3574+I3574*$B$10,TRUE,V3574)</f>
        <v>13700</v>
      </c>
      <c r="W3575" s="17">
        <f t="shared" si="220"/>
        <v>230.12318029115343</v>
      </c>
    </row>
    <row r="3576" spans="7:23" x14ac:dyDescent="0.25">
      <c r="G3576" s="15">
        <v>3574</v>
      </c>
      <c r="H3576" s="1">
        <f t="shared" si="217"/>
        <v>59.55</v>
      </c>
      <c r="I3576" s="15" cm="1">
        <f t="array" ref="I3576">_xlfn.IFS(J3575&gt;=$C$13-$B$26,MINA(I3575+$B$13-S3576+S3575,$B$11),I3575=$B$11,MINA(I3575-S3576+S3575,$B$11),TRUE,MAXA(I3575-S3576+S3575,0))</f>
        <v>0</v>
      </c>
      <c r="J3576" s="1" cm="1">
        <f t="array" ref="J3576">_xlfn.IFS(J3575&gt;=$C$13-$B$26,0,I3575&lt;$B$11,J3575+$B$26,TRUE,0)</f>
        <v>1.0166666666666679</v>
      </c>
      <c r="K3576" s="3" cm="1">
        <f t="array" ref="K3576">_xlfn.IFS(AND(NOT($K3575=0),$L3575),0,NOT($L3575),$K3575+$B$26,TRUE,$K3575)</f>
        <v>0.76666666666666738</v>
      </c>
      <c r="L3576" s="3" t="b" cm="1">
        <f t="array" ref="L3576">_xlfn.IFS(AND($I3576&gt;0,$K3576&gt;=$C$5-$B$26),TRUE,$R3576&gt;=$B$6,FALSE,$I3576=0,FALSE,TRUE,$L3575)</f>
        <v>0</v>
      </c>
      <c r="M3576" s="3" t="b" cm="1">
        <f t="array" ref="M3576">_xlfn.IFS($N3576&gt;=$B$4-$B$26,FALSE,AND($I3576&gt;0,$K3576&gt;=$B$5-$B$26),TRUE,AND($L3576,NOT($M3575)),FALSE,$M3575,TRUE,TRUE,FALSE)</f>
        <v>0</v>
      </c>
      <c r="N3576" s="3" cm="1">
        <f t="array" ref="N3576">_xlfn.IFS($M3575,$N3575+$B$26,NOT($M3575),0,TRUE,$M3575)</f>
        <v>0</v>
      </c>
      <c r="O3576" s="3" t="b" cm="1">
        <f t="array" ref="O3576">_xlfn.IFS($M3576,FALSE,AND($L3576,NOT($M3576),$R3576&lt;$B$6,$I3576&gt;0),TRUE,TRUE,FALSE)</f>
        <v>0</v>
      </c>
      <c r="P3576" s="3" cm="1">
        <f t="array" ref="P3576">_xlfn.IFS($P3575&gt;=$C$7-$B$26,0,$O3575,$P3575+$B$26,TRUE,0)</f>
        <v>0</v>
      </c>
      <c r="Q3576" s="3" t="b" cm="1">
        <f t="array" ref="Q3576">_xlfn.IFS(AND($L3576,NOT($M3576),NOT($O3576)),TRUE,$R3576&gt;=$B$6,FALSE,AND($L3576,NOT($M3576),$O3576,$P3576=0),TRUE,TRUE,FALSE)</f>
        <v>0</v>
      </c>
      <c r="R3576" s="3" cm="1">
        <f t="array" ref="R3576">_xlfn.IFS(AND($Q3575,$R3575&lt;$B$6),$R3575+1,AND(NOT($L3575),$R3575&gt;0),0,TRUE,$R3575)</f>
        <v>0</v>
      </c>
      <c r="S3576" s="1" cm="1">
        <f t="array" ref="S3576">_xlfn.IFS(AND(Q3575,I3575&gt;$B$8),S3575+$B$8,AND(Q3575,I3575&lt;=$B$8),S3575+I3575,TRUE,$S3575)</f>
        <v>137</v>
      </c>
      <c r="T3576" s="1">
        <f t="shared" si="218"/>
        <v>12330</v>
      </c>
      <c r="U3576" s="17">
        <f t="shared" si="219"/>
        <v>207.0528967254408</v>
      </c>
      <c r="V3576" s="47" cm="1">
        <f t="array" ref="V3576">_xlfn.IFS($B$6=1,S3576*$B$10,AND(R3575=0,R3576&gt;=1,I3576&gt;=$B$6*$B$8-1),V3575+$B$6*$B$10*$B$8,AND(R3575=0,R3576&gt;=1,I3576&lt;$B$6*$B$8-1),V3575+I3575*$B$10,TRUE,V3575)</f>
        <v>13700</v>
      </c>
      <c r="W3576" s="17">
        <f t="shared" si="220"/>
        <v>230.0587741393787</v>
      </c>
    </row>
    <row r="3577" spans="7:23" x14ac:dyDescent="0.25">
      <c r="G3577" s="15">
        <v>3575</v>
      </c>
      <c r="H3577" s="1">
        <f t="shared" si="217"/>
        <v>59.566666666666663</v>
      </c>
      <c r="I3577" s="15" cm="1">
        <f t="array" ref="I3577">_xlfn.IFS(J3576&gt;=$C$13-$B$26,MINA(I3576+$B$13-S3577+S3576,$B$11),I3576=$B$11,MINA(I3576-S3577+S3576,$B$11),TRUE,MAXA(I3576-S3577+S3576,0))</f>
        <v>0</v>
      </c>
      <c r="J3577" s="1" cm="1">
        <f t="array" ref="J3577">_xlfn.IFS(J3576&gt;=$C$13-$B$26,0,I3576&lt;$B$11,J3576+$B$26,TRUE,0)</f>
        <v>1.0333333333333345</v>
      </c>
      <c r="K3577" s="3" cm="1">
        <f t="array" ref="K3577">_xlfn.IFS(AND(NOT($K3576=0),$L3576),0,NOT($L3576),$K3576+$B$26,TRUE,$K3576)</f>
        <v>0.7833333333333341</v>
      </c>
      <c r="L3577" s="3" t="b" cm="1">
        <f t="array" ref="L3577">_xlfn.IFS(AND($I3577&gt;0,$K3577&gt;=$C$5-$B$26),TRUE,$R3577&gt;=$B$6,FALSE,$I3577=0,FALSE,TRUE,$L3576)</f>
        <v>0</v>
      </c>
      <c r="M3577" s="3" t="b" cm="1">
        <f t="array" ref="M3577">_xlfn.IFS($N3577&gt;=$B$4-$B$26,FALSE,AND($I3577&gt;0,$K3577&gt;=$B$5-$B$26),TRUE,AND($L3577,NOT($M3576)),FALSE,$M3576,TRUE,TRUE,FALSE)</f>
        <v>0</v>
      </c>
      <c r="N3577" s="3" cm="1">
        <f t="array" ref="N3577">_xlfn.IFS($M3576,$N3576+$B$26,NOT($M3576),0,TRUE,$M3576)</f>
        <v>0</v>
      </c>
      <c r="O3577" s="3" t="b" cm="1">
        <f t="array" ref="O3577">_xlfn.IFS($M3577,FALSE,AND($L3577,NOT($M3577),$R3577&lt;$B$6,$I3577&gt;0),TRUE,TRUE,FALSE)</f>
        <v>0</v>
      </c>
      <c r="P3577" s="3" cm="1">
        <f t="array" ref="P3577">_xlfn.IFS($P3576&gt;=$C$7-$B$26,0,$O3576,$P3576+$B$26,TRUE,0)</f>
        <v>0</v>
      </c>
      <c r="Q3577" s="3" t="b" cm="1">
        <f t="array" ref="Q3577">_xlfn.IFS(AND($L3577,NOT($M3577),NOT($O3577)),TRUE,$R3577&gt;=$B$6,FALSE,AND($L3577,NOT($M3577),$O3577,$P3577=0),TRUE,TRUE,FALSE)</f>
        <v>0</v>
      </c>
      <c r="R3577" s="3" cm="1">
        <f t="array" ref="R3577">_xlfn.IFS(AND($Q3576,$R3576&lt;$B$6),$R3576+1,AND(NOT($L3576),$R3576&gt;0),0,TRUE,$R3576)</f>
        <v>0</v>
      </c>
      <c r="S3577" s="1" cm="1">
        <f t="array" ref="S3577">_xlfn.IFS(AND(Q3576,I3576&gt;$B$8),S3576+$B$8,AND(Q3576,I3576&lt;=$B$8),S3576+I3576,TRUE,$S3576)</f>
        <v>137</v>
      </c>
      <c r="T3577" s="1">
        <f t="shared" si="218"/>
        <v>12330</v>
      </c>
      <c r="U3577" s="17">
        <f t="shared" si="219"/>
        <v>206.99496362618916</v>
      </c>
      <c r="V3577" s="47" cm="1">
        <f t="array" ref="V3577">_xlfn.IFS($B$6=1,S3577*$B$10,AND(R3576=0,R3577&gt;=1,I3577&gt;=$B$6*$B$8-1),V3576+$B$6*$B$10*$B$8,AND(R3576=0,R3577&gt;=1,I3577&lt;$B$6*$B$8-1),V3576+I3576*$B$10,TRUE,V3576)</f>
        <v>13700</v>
      </c>
      <c r="W3577" s="17">
        <f t="shared" si="220"/>
        <v>229.99440402909906</v>
      </c>
    </row>
    <row r="3578" spans="7:23" x14ac:dyDescent="0.25">
      <c r="G3578" s="15">
        <v>3576</v>
      </c>
      <c r="H3578" s="1">
        <f t="shared" si="217"/>
        <v>59.583333333333336</v>
      </c>
      <c r="I3578" s="15" cm="1">
        <f t="array" ref="I3578">_xlfn.IFS(J3577&gt;=$C$13-$B$26,MINA(I3577+$B$13-S3578+S3577,$B$11),I3577=$B$11,MINA(I3577-S3578+S3577,$B$11),TRUE,MAXA(I3577-S3578+S3577,0))</f>
        <v>0</v>
      </c>
      <c r="J3578" s="1" cm="1">
        <f t="array" ref="J3578">_xlfn.IFS(J3577&gt;=$C$13-$B$26,0,I3577&lt;$B$11,J3577+$B$26,TRUE,0)</f>
        <v>1.0500000000000012</v>
      </c>
      <c r="K3578" s="3" cm="1">
        <f t="array" ref="K3578">_xlfn.IFS(AND(NOT($K3577=0),$L3577),0,NOT($L3577),$K3577+$B$26,TRUE,$K3577)</f>
        <v>0.80000000000000082</v>
      </c>
      <c r="L3578" s="3" t="b" cm="1">
        <f t="array" ref="L3578">_xlfn.IFS(AND($I3578&gt;0,$K3578&gt;=$C$5-$B$26),TRUE,$R3578&gt;=$B$6,FALSE,$I3578=0,FALSE,TRUE,$L3577)</f>
        <v>0</v>
      </c>
      <c r="M3578" s="3" t="b" cm="1">
        <f t="array" ref="M3578">_xlfn.IFS($N3578&gt;=$B$4-$B$26,FALSE,AND($I3578&gt;0,$K3578&gt;=$B$5-$B$26),TRUE,AND($L3578,NOT($M3577)),FALSE,$M3577,TRUE,TRUE,FALSE)</f>
        <v>0</v>
      </c>
      <c r="N3578" s="3" cm="1">
        <f t="array" ref="N3578">_xlfn.IFS($M3577,$N3577+$B$26,NOT($M3577),0,TRUE,$M3577)</f>
        <v>0</v>
      </c>
      <c r="O3578" s="3" t="b" cm="1">
        <f t="array" ref="O3578">_xlfn.IFS($M3578,FALSE,AND($L3578,NOT($M3578),$R3578&lt;$B$6,$I3578&gt;0),TRUE,TRUE,FALSE)</f>
        <v>0</v>
      </c>
      <c r="P3578" s="3" cm="1">
        <f t="array" ref="P3578">_xlfn.IFS($P3577&gt;=$C$7-$B$26,0,$O3577,$P3577+$B$26,TRUE,0)</f>
        <v>0</v>
      </c>
      <c r="Q3578" s="3" t="b" cm="1">
        <f t="array" ref="Q3578">_xlfn.IFS(AND($L3578,NOT($M3578),NOT($O3578)),TRUE,$R3578&gt;=$B$6,FALSE,AND($L3578,NOT($M3578),$O3578,$P3578=0),TRUE,TRUE,FALSE)</f>
        <v>0</v>
      </c>
      <c r="R3578" s="3" cm="1">
        <f t="array" ref="R3578">_xlfn.IFS(AND($Q3577,$R3577&lt;$B$6),$R3577+1,AND(NOT($L3577),$R3577&gt;0),0,TRUE,$R3577)</f>
        <v>0</v>
      </c>
      <c r="S3578" s="1" cm="1">
        <f t="array" ref="S3578">_xlfn.IFS(AND(Q3577,I3577&gt;$B$8),S3577+$B$8,AND(Q3577,I3577&lt;=$B$8),S3577+I3577,TRUE,$S3577)</f>
        <v>137</v>
      </c>
      <c r="T3578" s="1">
        <f t="shared" si="218"/>
        <v>12330</v>
      </c>
      <c r="U3578" s="17">
        <f t="shared" si="219"/>
        <v>206.93706293706293</v>
      </c>
      <c r="V3578" s="47" cm="1">
        <f t="array" ref="V3578">_xlfn.IFS($B$6=1,S3578*$B$10,AND(R3577=0,R3578&gt;=1,I3578&gt;=$B$6*$B$8-1),V3577+$B$6*$B$10*$B$8,AND(R3577=0,R3578&gt;=1,I3578&lt;$B$6*$B$8-1),V3577+I3577*$B$10,TRUE,V3577)</f>
        <v>13700</v>
      </c>
      <c r="W3578" s="17">
        <f t="shared" si="220"/>
        <v>229.93006993006992</v>
      </c>
    </row>
    <row r="3579" spans="7:23" x14ac:dyDescent="0.25">
      <c r="G3579" s="15">
        <v>3577</v>
      </c>
      <c r="H3579" s="1">
        <f t="shared" si="217"/>
        <v>59.6</v>
      </c>
      <c r="I3579" s="15" cm="1">
        <f t="array" ref="I3579">_xlfn.IFS(J3578&gt;=$C$13-$B$26,MINA(I3578+$B$13-S3579+S3578,$B$11),I3578=$B$11,MINA(I3578-S3579+S3578,$B$11),TRUE,MAXA(I3578-S3579+S3578,0))</f>
        <v>0</v>
      </c>
      <c r="J3579" s="1" cm="1">
        <f t="array" ref="J3579">_xlfn.IFS(J3578&gt;=$C$13-$B$26,0,I3578&lt;$B$11,J3578+$B$26,TRUE,0)</f>
        <v>1.0666666666666678</v>
      </c>
      <c r="K3579" s="3" cm="1">
        <f t="array" ref="K3579">_xlfn.IFS(AND(NOT($K3578=0),$L3578),0,NOT($L3578),$K3578+$B$26,TRUE,$K3578)</f>
        <v>0.81666666666666754</v>
      </c>
      <c r="L3579" s="3" t="b" cm="1">
        <f t="array" ref="L3579">_xlfn.IFS(AND($I3579&gt;0,$K3579&gt;=$C$5-$B$26),TRUE,$R3579&gt;=$B$6,FALSE,$I3579=0,FALSE,TRUE,$L3578)</f>
        <v>0</v>
      </c>
      <c r="M3579" s="3" t="b" cm="1">
        <f t="array" ref="M3579">_xlfn.IFS($N3579&gt;=$B$4-$B$26,FALSE,AND($I3579&gt;0,$K3579&gt;=$B$5-$B$26),TRUE,AND($L3579,NOT($M3578)),FALSE,$M3578,TRUE,TRUE,FALSE)</f>
        <v>0</v>
      </c>
      <c r="N3579" s="3" cm="1">
        <f t="array" ref="N3579">_xlfn.IFS($M3578,$N3578+$B$26,NOT($M3578),0,TRUE,$M3578)</f>
        <v>0</v>
      </c>
      <c r="O3579" s="3" t="b" cm="1">
        <f t="array" ref="O3579">_xlfn.IFS($M3579,FALSE,AND($L3579,NOT($M3579),$R3579&lt;$B$6,$I3579&gt;0),TRUE,TRUE,FALSE)</f>
        <v>0</v>
      </c>
      <c r="P3579" s="3" cm="1">
        <f t="array" ref="P3579">_xlfn.IFS($P3578&gt;=$C$7-$B$26,0,$O3578,$P3578+$B$26,TRUE,0)</f>
        <v>0</v>
      </c>
      <c r="Q3579" s="3" t="b" cm="1">
        <f t="array" ref="Q3579">_xlfn.IFS(AND($L3579,NOT($M3579),NOT($O3579)),TRUE,$R3579&gt;=$B$6,FALSE,AND($L3579,NOT($M3579),$O3579,$P3579=0),TRUE,TRUE,FALSE)</f>
        <v>0</v>
      </c>
      <c r="R3579" s="3" cm="1">
        <f t="array" ref="R3579">_xlfn.IFS(AND($Q3578,$R3578&lt;$B$6),$R3578+1,AND(NOT($L3578),$R3578&gt;0),0,TRUE,$R3578)</f>
        <v>0</v>
      </c>
      <c r="S3579" s="1" cm="1">
        <f t="array" ref="S3579">_xlfn.IFS(AND(Q3578,I3578&gt;$B$8),S3578+$B$8,AND(Q3578,I3578&lt;=$B$8),S3578+I3578,TRUE,$S3578)</f>
        <v>137</v>
      </c>
      <c r="T3579" s="1">
        <f t="shared" si="218"/>
        <v>12330</v>
      </c>
      <c r="U3579" s="17">
        <f t="shared" si="219"/>
        <v>206.87919463087249</v>
      </c>
      <c r="V3579" s="47" cm="1">
        <f t="array" ref="V3579">_xlfn.IFS($B$6=1,S3579*$B$10,AND(R3578=0,R3579&gt;=1,I3579&gt;=$B$6*$B$8-1),V3578+$B$6*$B$10*$B$8,AND(R3578=0,R3579&gt;=1,I3579&lt;$B$6*$B$8-1),V3578+I3578*$B$10,TRUE,V3578)</f>
        <v>13700</v>
      </c>
      <c r="W3579" s="17">
        <f t="shared" si="220"/>
        <v>229.86577181208054</v>
      </c>
    </row>
    <row r="3580" spans="7:23" x14ac:dyDescent="0.25">
      <c r="G3580" s="15">
        <v>3578</v>
      </c>
      <c r="H3580" s="1">
        <f t="shared" si="217"/>
        <v>59.616666666666667</v>
      </c>
      <c r="I3580" s="15" cm="1">
        <f t="array" ref="I3580">_xlfn.IFS(J3579&gt;=$C$13-$B$26,MINA(I3579+$B$13-S3580+S3579,$B$11),I3579=$B$11,MINA(I3579-S3580+S3579,$B$11),TRUE,MAXA(I3579-S3580+S3579,0))</f>
        <v>0</v>
      </c>
      <c r="J3580" s="1" cm="1">
        <f t="array" ref="J3580">_xlfn.IFS(J3579&gt;=$C$13-$B$26,0,I3579&lt;$B$11,J3579+$B$26,TRUE,0)</f>
        <v>1.0833333333333344</v>
      </c>
      <c r="K3580" s="3" cm="1">
        <f t="array" ref="K3580">_xlfn.IFS(AND(NOT($K3579=0),$L3579),0,NOT($L3579),$K3579+$B$26,TRUE,$K3579)</f>
        <v>0.83333333333333426</v>
      </c>
      <c r="L3580" s="3" t="b" cm="1">
        <f t="array" ref="L3580">_xlfn.IFS(AND($I3580&gt;0,$K3580&gt;=$C$5-$B$26),TRUE,$R3580&gt;=$B$6,FALSE,$I3580=0,FALSE,TRUE,$L3579)</f>
        <v>0</v>
      </c>
      <c r="M3580" s="3" t="b" cm="1">
        <f t="array" ref="M3580">_xlfn.IFS($N3580&gt;=$B$4-$B$26,FALSE,AND($I3580&gt;0,$K3580&gt;=$B$5-$B$26),TRUE,AND($L3580,NOT($M3579)),FALSE,$M3579,TRUE,TRUE,FALSE)</f>
        <v>0</v>
      </c>
      <c r="N3580" s="3" cm="1">
        <f t="array" ref="N3580">_xlfn.IFS($M3579,$N3579+$B$26,NOT($M3579),0,TRUE,$M3579)</f>
        <v>0</v>
      </c>
      <c r="O3580" s="3" t="b" cm="1">
        <f t="array" ref="O3580">_xlfn.IFS($M3580,FALSE,AND($L3580,NOT($M3580),$R3580&lt;$B$6,$I3580&gt;0),TRUE,TRUE,FALSE)</f>
        <v>0</v>
      </c>
      <c r="P3580" s="3" cm="1">
        <f t="array" ref="P3580">_xlfn.IFS($P3579&gt;=$C$7-$B$26,0,$O3579,$P3579+$B$26,TRUE,0)</f>
        <v>0</v>
      </c>
      <c r="Q3580" s="3" t="b" cm="1">
        <f t="array" ref="Q3580">_xlfn.IFS(AND($L3580,NOT($M3580),NOT($O3580)),TRUE,$R3580&gt;=$B$6,FALSE,AND($L3580,NOT($M3580),$O3580,$P3580=0),TRUE,TRUE,FALSE)</f>
        <v>0</v>
      </c>
      <c r="R3580" s="3" cm="1">
        <f t="array" ref="R3580">_xlfn.IFS(AND($Q3579,$R3579&lt;$B$6),$R3579+1,AND(NOT($L3579),$R3579&gt;0),0,TRUE,$R3579)</f>
        <v>0</v>
      </c>
      <c r="S3580" s="1" cm="1">
        <f t="array" ref="S3580">_xlfn.IFS(AND(Q3579,I3579&gt;$B$8),S3579+$B$8,AND(Q3579,I3579&lt;=$B$8),S3579+I3579,TRUE,$S3579)</f>
        <v>137</v>
      </c>
      <c r="T3580" s="1">
        <f t="shared" si="218"/>
        <v>12330</v>
      </c>
      <c r="U3580" s="17">
        <f t="shared" si="219"/>
        <v>206.82135868045847</v>
      </c>
      <c r="V3580" s="47" cm="1">
        <f t="array" ref="V3580">_xlfn.IFS($B$6=1,S3580*$B$10,AND(R3579=0,R3580&gt;=1,I3580&gt;=$B$6*$B$8-1),V3579+$B$6*$B$10*$B$8,AND(R3579=0,R3580&gt;=1,I3580&lt;$B$6*$B$8-1),V3579+I3579*$B$10,TRUE,V3579)</f>
        <v>13700</v>
      </c>
      <c r="W3580" s="17">
        <f t="shared" si="220"/>
        <v>229.80150964495388</v>
      </c>
    </row>
    <row r="3581" spans="7:23" x14ac:dyDescent="0.25">
      <c r="G3581" s="15">
        <v>3579</v>
      </c>
      <c r="H3581" s="1">
        <f t="shared" si="217"/>
        <v>59.633333333333333</v>
      </c>
      <c r="I3581" s="15" cm="1">
        <f t="array" ref="I3581">_xlfn.IFS(J3580&gt;=$C$13-$B$26,MINA(I3580+$B$13-S3581+S3580,$B$11),I3580=$B$11,MINA(I3580-S3581+S3580,$B$11),TRUE,MAXA(I3580-S3581+S3580,0))</f>
        <v>0</v>
      </c>
      <c r="J3581" s="1" cm="1">
        <f t="array" ref="J3581">_xlfn.IFS(J3580&gt;=$C$13-$B$26,0,I3580&lt;$B$11,J3580+$B$26,TRUE,0)</f>
        <v>1.100000000000001</v>
      </c>
      <c r="K3581" s="3" cm="1">
        <f t="array" ref="K3581">_xlfn.IFS(AND(NOT($K3580=0),$L3580),0,NOT($L3580),$K3580+$B$26,TRUE,$K3580)</f>
        <v>0.85000000000000098</v>
      </c>
      <c r="L3581" s="3" t="b" cm="1">
        <f t="array" ref="L3581">_xlfn.IFS(AND($I3581&gt;0,$K3581&gt;=$C$5-$B$26),TRUE,$R3581&gt;=$B$6,FALSE,$I3581=0,FALSE,TRUE,$L3580)</f>
        <v>0</v>
      </c>
      <c r="M3581" s="3" t="b" cm="1">
        <f t="array" ref="M3581">_xlfn.IFS($N3581&gt;=$B$4-$B$26,FALSE,AND($I3581&gt;0,$K3581&gt;=$B$5-$B$26),TRUE,AND($L3581,NOT($M3580)),FALSE,$M3580,TRUE,TRUE,FALSE)</f>
        <v>0</v>
      </c>
      <c r="N3581" s="3" cm="1">
        <f t="array" ref="N3581">_xlfn.IFS($M3580,$N3580+$B$26,NOT($M3580),0,TRUE,$M3580)</f>
        <v>0</v>
      </c>
      <c r="O3581" s="3" t="b" cm="1">
        <f t="array" ref="O3581">_xlfn.IFS($M3581,FALSE,AND($L3581,NOT($M3581),$R3581&lt;$B$6,$I3581&gt;0),TRUE,TRUE,FALSE)</f>
        <v>0</v>
      </c>
      <c r="P3581" s="3" cm="1">
        <f t="array" ref="P3581">_xlfn.IFS($P3580&gt;=$C$7-$B$26,0,$O3580,$P3580+$B$26,TRUE,0)</f>
        <v>0</v>
      </c>
      <c r="Q3581" s="3" t="b" cm="1">
        <f t="array" ref="Q3581">_xlfn.IFS(AND($L3581,NOT($M3581),NOT($O3581)),TRUE,$R3581&gt;=$B$6,FALSE,AND($L3581,NOT($M3581),$O3581,$P3581=0),TRUE,TRUE,FALSE)</f>
        <v>0</v>
      </c>
      <c r="R3581" s="3" cm="1">
        <f t="array" ref="R3581">_xlfn.IFS(AND($Q3580,$R3580&lt;$B$6),$R3580+1,AND(NOT($L3580),$R3580&gt;0),0,TRUE,$R3580)</f>
        <v>0</v>
      </c>
      <c r="S3581" s="1" cm="1">
        <f t="array" ref="S3581">_xlfn.IFS(AND(Q3580,I3580&gt;$B$8),S3580+$B$8,AND(Q3580,I3580&lt;=$B$8),S3580+I3580,TRUE,$S3580)</f>
        <v>137</v>
      </c>
      <c r="T3581" s="1">
        <f t="shared" si="218"/>
        <v>12330</v>
      </c>
      <c r="U3581" s="17">
        <f t="shared" si="219"/>
        <v>206.76355505869202</v>
      </c>
      <c r="V3581" s="47" cm="1">
        <f t="array" ref="V3581">_xlfn.IFS($B$6=1,S3581*$B$10,AND(R3580=0,R3581&gt;=1,I3581&gt;=$B$6*$B$8-1),V3580+$B$6*$B$10*$B$8,AND(R3580=0,R3581&gt;=1,I3581&lt;$B$6*$B$8-1),V3580+I3580*$B$10,TRUE,V3580)</f>
        <v>13700</v>
      </c>
      <c r="W3581" s="17">
        <f t="shared" si="220"/>
        <v>229.73728339854668</v>
      </c>
    </row>
    <row r="3582" spans="7:23" x14ac:dyDescent="0.25">
      <c r="G3582" s="15">
        <v>3580</v>
      </c>
      <c r="H3582" s="1">
        <f t="shared" si="217"/>
        <v>59.65</v>
      </c>
      <c r="I3582" s="15" cm="1">
        <f t="array" ref="I3582">_xlfn.IFS(J3581&gt;=$C$13-$B$26,MINA(I3581+$B$13-S3582+S3581,$B$11),I3581=$B$11,MINA(I3581-S3582+S3581,$B$11),TRUE,MAXA(I3581-S3582+S3581,0))</f>
        <v>0</v>
      </c>
      <c r="J3582" s="1" cm="1">
        <f t="array" ref="J3582">_xlfn.IFS(J3581&gt;=$C$13-$B$26,0,I3581&lt;$B$11,J3581+$B$26,TRUE,0)</f>
        <v>1.1166666666666676</v>
      </c>
      <c r="K3582" s="3" cm="1">
        <f t="array" ref="K3582">_xlfn.IFS(AND(NOT($K3581=0),$L3581),0,NOT($L3581),$K3581+$B$26,TRUE,$K3581)</f>
        <v>0.8666666666666677</v>
      </c>
      <c r="L3582" s="3" t="b" cm="1">
        <f t="array" ref="L3582">_xlfn.IFS(AND($I3582&gt;0,$K3582&gt;=$C$5-$B$26),TRUE,$R3582&gt;=$B$6,FALSE,$I3582=0,FALSE,TRUE,$L3581)</f>
        <v>0</v>
      </c>
      <c r="M3582" s="3" t="b" cm="1">
        <f t="array" ref="M3582">_xlfn.IFS($N3582&gt;=$B$4-$B$26,FALSE,AND($I3582&gt;0,$K3582&gt;=$B$5-$B$26),TRUE,AND($L3582,NOT($M3581)),FALSE,$M3581,TRUE,TRUE,FALSE)</f>
        <v>0</v>
      </c>
      <c r="N3582" s="3" cm="1">
        <f t="array" ref="N3582">_xlfn.IFS($M3581,$N3581+$B$26,NOT($M3581),0,TRUE,$M3581)</f>
        <v>0</v>
      </c>
      <c r="O3582" s="3" t="b" cm="1">
        <f t="array" ref="O3582">_xlfn.IFS($M3582,FALSE,AND($L3582,NOT($M3582),$R3582&lt;$B$6,$I3582&gt;0),TRUE,TRUE,FALSE)</f>
        <v>0</v>
      </c>
      <c r="P3582" s="3" cm="1">
        <f t="array" ref="P3582">_xlfn.IFS($P3581&gt;=$C$7-$B$26,0,$O3581,$P3581+$B$26,TRUE,0)</f>
        <v>0</v>
      </c>
      <c r="Q3582" s="3" t="b" cm="1">
        <f t="array" ref="Q3582">_xlfn.IFS(AND($L3582,NOT($M3582),NOT($O3582)),TRUE,$R3582&gt;=$B$6,FALSE,AND($L3582,NOT($M3582),$O3582,$P3582=0),TRUE,TRUE,FALSE)</f>
        <v>0</v>
      </c>
      <c r="R3582" s="3" cm="1">
        <f t="array" ref="R3582">_xlfn.IFS(AND($Q3581,$R3581&lt;$B$6),$R3581+1,AND(NOT($L3581),$R3581&gt;0),0,TRUE,$R3581)</f>
        <v>0</v>
      </c>
      <c r="S3582" s="1" cm="1">
        <f t="array" ref="S3582">_xlfn.IFS(AND(Q3581,I3581&gt;$B$8),S3581+$B$8,AND(Q3581,I3581&lt;=$B$8),S3581+I3581,TRUE,$S3581)</f>
        <v>137</v>
      </c>
      <c r="T3582" s="1">
        <f t="shared" si="218"/>
        <v>12330</v>
      </c>
      <c r="U3582" s="17">
        <f t="shared" si="219"/>
        <v>206.70578373847445</v>
      </c>
      <c r="V3582" s="47" cm="1">
        <f t="array" ref="V3582">_xlfn.IFS($B$6=1,S3582*$B$10,AND(R3581=0,R3582&gt;=1,I3582&gt;=$B$6*$B$8-1),V3581+$B$6*$B$10*$B$8,AND(R3581=0,R3582&gt;=1,I3582&lt;$B$6*$B$8-1),V3581+I3581*$B$10,TRUE,V3581)</f>
        <v>13700</v>
      </c>
      <c r="W3582" s="17">
        <f t="shared" si="220"/>
        <v>229.67309304274937</v>
      </c>
    </row>
    <row r="3583" spans="7:23" x14ac:dyDescent="0.25">
      <c r="G3583" s="15">
        <v>3581</v>
      </c>
      <c r="H3583" s="1">
        <f t="shared" si="217"/>
        <v>59.666666666666664</v>
      </c>
      <c r="I3583" s="15" cm="1">
        <f t="array" ref="I3583">_xlfn.IFS(J3582&gt;=$C$13-$B$26,MINA(I3582+$B$13-S3583+S3582,$B$11),I3582=$B$11,MINA(I3582-S3583+S3582,$B$11),TRUE,MAXA(I3582-S3583+S3582,0))</f>
        <v>0</v>
      </c>
      <c r="J3583" s="1" cm="1">
        <f t="array" ref="J3583">_xlfn.IFS(J3582&gt;=$C$13-$B$26,0,I3582&lt;$B$11,J3582+$B$26,TRUE,0)</f>
        <v>1.1333333333333342</v>
      </c>
      <c r="K3583" s="3" cm="1">
        <f t="array" ref="K3583">_xlfn.IFS(AND(NOT($K3582=0),$L3582),0,NOT($L3582),$K3582+$B$26,TRUE,$K3582)</f>
        <v>0.88333333333333441</v>
      </c>
      <c r="L3583" s="3" t="b" cm="1">
        <f t="array" ref="L3583">_xlfn.IFS(AND($I3583&gt;0,$K3583&gt;=$C$5-$B$26),TRUE,$R3583&gt;=$B$6,FALSE,$I3583=0,FALSE,TRUE,$L3582)</f>
        <v>0</v>
      </c>
      <c r="M3583" s="3" t="b" cm="1">
        <f t="array" ref="M3583">_xlfn.IFS($N3583&gt;=$B$4-$B$26,FALSE,AND($I3583&gt;0,$K3583&gt;=$B$5-$B$26),TRUE,AND($L3583,NOT($M3582)),FALSE,$M3582,TRUE,TRUE,FALSE)</f>
        <v>0</v>
      </c>
      <c r="N3583" s="3" cm="1">
        <f t="array" ref="N3583">_xlfn.IFS($M3582,$N3582+$B$26,NOT($M3582),0,TRUE,$M3582)</f>
        <v>0</v>
      </c>
      <c r="O3583" s="3" t="b" cm="1">
        <f t="array" ref="O3583">_xlfn.IFS($M3583,FALSE,AND($L3583,NOT($M3583),$R3583&lt;$B$6,$I3583&gt;0),TRUE,TRUE,FALSE)</f>
        <v>0</v>
      </c>
      <c r="P3583" s="3" cm="1">
        <f t="array" ref="P3583">_xlfn.IFS($P3582&gt;=$C$7-$B$26,0,$O3582,$P3582+$B$26,TRUE,0)</f>
        <v>0</v>
      </c>
      <c r="Q3583" s="3" t="b" cm="1">
        <f t="array" ref="Q3583">_xlfn.IFS(AND($L3583,NOT($M3583),NOT($O3583)),TRUE,$R3583&gt;=$B$6,FALSE,AND($L3583,NOT($M3583),$O3583,$P3583=0),TRUE,TRUE,FALSE)</f>
        <v>0</v>
      </c>
      <c r="R3583" s="3" cm="1">
        <f t="array" ref="R3583">_xlfn.IFS(AND($Q3582,$R3582&lt;$B$6),$R3582+1,AND(NOT($L3582),$R3582&gt;0),0,TRUE,$R3582)</f>
        <v>0</v>
      </c>
      <c r="S3583" s="1" cm="1">
        <f t="array" ref="S3583">_xlfn.IFS(AND(Q3582,I3582&gt;$B$8),S3582+$B$8,AND(Q3582,I3582&lt;=$B$8),S3582+I3582,TRUE,$S3582)</f>
        <v>137</v>
      </c>
      <c r="T3583" s="1">
        <f t="shared" si="218"/>
        <v>12330</v>
      </c>
      <c r="U3583" s="17">
        <f t="shared" si="219"/>
        <v>206.64804469273744</v>
      </c>
      <c r="V3583" s="47" cm="1">
        <f t="array" ref="V3583">_xlfn.IFS($B$6=1,S3583*$B$10,AND(R3582=0,R3583&gt;=1,I3583&gt;=$B$6*$B$8-1),V3582+$B$6*$B$10*$B$8,AND(R3582=0,R3583&gt;=1,I3583&lt;$B$6*$B$8-1),V3582+I3582*$B$10,TRUE,V3582)</f>
        <v>13700</v>
      </c>
      <c r="W3583" s="17">
        <f t="shared" si="220"/>
        <v>229.60893854748605</v>
      </c>
    </row>
    <row r="3584" spans="7:23" x14ac:dyDescent="0.25">
      <c r="G3584" s="15">
        <v>3582</v>
      </c>
      <c r="H3584" s="1">
        <f t="shared" si="217"/>
        <v>59.68333333333333</v>
      </c>
      <c r="I3584" s="15" cm="1">
        <f t="array" ref="I3584">_xlfn.IFS(J3583&gt;=$C$13-$B$26,MINA(I3583+$B$13-S3584+S3583,$B$11),I3583=$B$11,MINA(I3583-S3584+S3583,$B$11),TRUE,MAXA(I3583-S3584+S3583,0))</f>
        <v>0</v>
      </c>
      <c r="J3584" s="1" cm="1">
        <f t="array" ref="J3584">_xlfn.IFS(J3583&gt;=$C$13-$B$26,0,I3583&lt;$B$11,J3583+$B$26,TRUE,0)</f>
        <v>1.1500000000000008</v>
      </c>
      <c r="K3584" s="3" cm="1">
        <f t="array" ref="K3584">_xlfn.IFS(AND(NOT($K3583=0),$L3583),0,NOT($L3583),$K3583+$B$26,TRUE,$K3583)</f>
        <v>0.90000000000000113</v>
      </c>
      <c r="L3584" s="3" t="b" cm="1">
        <f t="array" ref="L3584">_xlfn.IFS(AND($I3584&gt;0,$K3584&gt;=$C$5-$B$26),TRUE,$R3584&gt;=$B$6,FALSE,$I3584=0,FALSE,TRUE,$L3583)</f>
        <v>0</v>
      </c>
      <c r="M3584" s="3" t="b" cm="1">
        <f t="array" ref="M3584">_xlfn.IFS($N3584&gt;=$B$4-$B$26,FALSE,AND($I3584&gt;0,$K3584&gt;=$B$5-$B$26),TRUE,AND($L3584,NOT($M3583)),FALSE,$M3583,TRUE,TRUE,FALSE)</f>
        <v>0</v>
      </c>
      <c r="N3584" s="3" cm="1">
        <f t="array" ref="N3584">_xlfn.IFS($M3583,$N3583+$B$26,NOT($M3583),0,TRUE,$M3583)</f>
        <v>0</v>
      </c>
      <c r="O3584" s="3" t="b" cm="1">
        <f t="array" ref="O3584">_xlfn.IFS($M3584,FALSE,AND($L3584,NOT($M3584),$R3584&lt;$B$6,$I3584&gt;0),TRUE,TRUE,FALSE)</f>
        <v>0</v>
      </c>
      <c r="P3584" s="3" cm="1">
        <f t="array" ref="P3584">_xlfn.IFS($P3583&gt;=$C$7-$B$26,0,$O3583,$P3583+$B$26,TRUE,0)</f>
        <v>0</v>
      </c>
      <c r="Q3584" s="3" t="b" cm="1">
        <f t="array" ref="Q3584">_xlfn.IFS(AND($L3584,NOT($M3584),NOT($O3584)),TRUE,$R3584&gt;=$B$6,FALSE,AND($L3584,NOT($M3584),$O3584,$P3584=0),TRUE,TRUE,FALSE)</f>
        <v>0</v>
      </c>
      <c r="R3584" s="3" cm="1">
        <f t="array" ref="R3584">_xlfn.IFS(AND($Q3583,$R3583&lt;$B$6),$R3583+1,AND(NOT($L3583),$R3583&gt;0),0,TRUE,$R3583)</f>
        <v>0</v>
      </c>
      <c r="S3584" s="1" cm="1">
        <f t="array" ref="S3584">_xlfn.IFS(AND(Q3583,I3583&gt;$B$8),S3583+$B$8,AND(Q3583,I3583&lt;=$B$8),S3583+I3583,TRUE,$S3583)</f>
        <v>137</v>
      </c>
      <c r="T3584" s="1">
        <f t="shared" si="218"/>
        <v>12330</v>
      </c>
      <c r="U3584" s="17">
        <f t="shared" si="219"/>
        <v>206.59033789444291</v>
      </c>
      <c r="V3584" s="47" cm="1">
        <f t="array" ref="V3584">_xlfn.IFS($B$6=1,S3584*$B$10,AND(R3583=0,R3584&gt;=1,I3584&gt;=$B$6*$B$8-1),V3583+$B$6*$B$10*$B$8,AND(R3583=0,R3584&gt;=1,I3584&lt;$B$6*$B$8-1),V3583+I3583*$B$10,TRUE,V3583)</f>
        <v>13700</v>
      </c>
      <c r="W3584" s="17">
        <f t="shared" si="220"/>
        <v>229.54481988271434</v>
      </c>
    </row>
    <row r="3585" spans="7:23" x14ac:dyDescent="0.25">
      <c r="G3585" s="15">
        <v>3583</v>
      </c>
      <c r="H3585" s="1">
        <f t="shared" si="217"/>
        <v>59.699999999999996</v>
      </c>
      <c r="I3585" s="15" cm="1">
        <f t="array" ref="I3585">_xlfn.IFS(J3584&gt;=$C$13-$B$26,MINA(I3584+$B$13-S3585+S3584,$B$11),I3584=$B$11,MINA(I3584-S3585+S3584,$B$11),TRUE,MAXA(I3584-S3585+S3584,0))</f>
        <v>0</v>
      </c>
      <c r="J3585" s="1" cm="1">
        <f t="array" ref="J3585">_xlfn.IFS(J3584&gt;=$C$13-$B$26,0,I3584&lt;$B$11,J3584+$B$26,TRUE,0)</f>
        <v>1.1666666666666674</v>
      </c>
      <c r="K3585" s="3" cm="1">
        <f t="array" ref="K3585">_xlfn.IFS(AND(NOT($K3584=0),$L3584),0,NOT($L3584),$K3584+$B$26,TRUE,$K3584)</f>
        <v>0.91666666666666785</v>
      </c>
      <c r="L3585" s="3" t="b" cm="1">
        <f t="array" ref="L3585">_xlfn.IFS(AND($I3585&gt;0,$K3585&gt;=$C$5-$B$26),TRUE,$R3585&gt;=$B$6,FALSE,$I3585=0,FALSE,TRUE,$L3584)</f>
        <v>0</v>
      </c>
      <c r="M3585" s="3" t="b" cm="1">
        <f t="array" ref="M3585">_xlfn.IFS($N3585&gt;=$B$4-$B$26,FALSE,AND($I3585&gt;0,$K3585&gt;=$B$5-$B$26),TRUE,AND($L3585,NOT($M3584)),FALSE,$M3584,TRUE,TRUE,FALSE)</f>
        <v>0</v>
      </c>
      <c r="N3585" s="3" cm="1">
        <f t="array" ref="N3585">_xlfn.IFS($M3584,$N3584+$B$26,NOT($M3584),0,TRUE,$M3584)</f>
        <v>0</v>
      </c>
      <c r="O3585" s="3" t="b" cm="1">
        <f t="array" ref="O3585">_xlfn.IFS($M3585,FALSE,AND($L3585,NOT($M3585),$R3585&lt;$B$6,$I3585&gt;0),TRUE,TRUE,FALSE)</f>
        <v>0</v>
      </c>
      <c r="P3585" s="3" cm="1">
        <f t="array" ref="P3585">_xlfn.IFS($P3584&gt;=$C$7-$B$26,0,$O3584,$P3584+$B$26,TRUE,0)</f>
        <v>0</v>
      </c>
      <c r="Q3585" s="3" t="b" cm="1">
        <f t="array" ref="Q3585">_xlfn.IFS(AND($L3585,NOT($M3585),NOT($O3585)),TRUE,$R3585&gt;=$B$6,FALSE,AND($L3585,NOT($M3585),$O3585,$P3585=0),TRUE,TRUE,FALSE)</f>
        <v>0</v>
      </c>
      <c r="R3585" s="3" cm="1">
        <f t="array" ref="R3585">_xlfn.IFS(AND($Q3584,$R3584&lt;$B$6),$R3584+1,AND(NOT($L3584),$R3584&gt;0),0,TRUE,$R3584)</f>
        <v>0</v>
      </c>
      <c r="S3585" s="1" cm="1">
        <f t="array" ref="S3585">_xlfn.IFS(AND(Q3584,I3584&gt;$B$8),S3584+$B$8,AND(Q3584,I3584&lt;=$B$8),S3584+I3584,TRUE,$S3584)</f>
        <v>137</v>
      </c>
      <c r="T3585" s="1">
        <f t="shared" si="218"/>
        <v>12330</v>
      </c>
      <c r="U3585" s="17">
        <f t="shared" si="219"/>
        <v>206.53266331658293</v>
      </c>
      <c r="V3585" s="47" cm="1">
        <f t="array" ref="V3585">_xlfn.IFS($B$6=1,S3585*$B$10,AND(R3584=0,R3585&gt;=1,I3585&gt;=$B$6*$B$8-1),V3584+$B$6*$B$10*$B$8,AND(R3584=0,R3585&gt;=1,I3585&lt;$B$6*$B$8-1),V3584+I3584*$B$10,TRUE,V3584)</f>
        <v>13700</v>
      </c>
      <c r="W3585" s="17">
        <f t="shared" si="220"/>
        <v>229.48073701842549</v>
      </c>
    </row>
    <row r="3586" spans="7:23" x14ac:dyDescent="0.25">
      <c r="G3586" s="15">
        <v>3584</v>
      </c>
      <c r="H3586" s="1">
        <f t="shared" si="217"/>
        <v>59.716666666666669</v>
      </c>
      <c r="I3586" s="15" cm="1">
        <f t="array" ref="I3586">_xlfn.IFS(J3585&gt;=$C$13-$B$26,MINA(I3585+$B$13-S3586+S3585,$B$11),I3585=$B$11,MINA(I3585-S3586+S3585,$B$11),TRUE,MAXA(I3585-S3586+S3585,0))</f>
        <v>0</v>
      </c>
      <c r="J3586" s="1" cm="1">
        <f t="array" ref="J3586">_xlfn.IFS(J3585&gt;=$C$13-$B$26,0,I3585&lt;$B$11,J3585+$B$26,TRUE,0)</f>
        <v>1.183333333333334</v>
      </c>
      <c r="K3586" s="3" cm="1">
        <f t="array" ref="K3586">_xlfn.IFS(AND(NOT($K3585=0),$L3585),0,NOT($L3585),$K3585+$B$26,TRUE,$K3585)</f>
        <v>0.93333333333333457</v>
      </c>
      <c r="L3586" s="3" t="b" cm="1">
        <f t="array" ref="L3586">_xlfn.IFS(AND($I3586&gt;0,$K3586&gt;=$C$5-$B$26),TRUE,$R3586&gt;=$B$6,FALSE,$I3586=0,FALSE,TRUE,$L3585)</f>
        <v>0</v>
      </c>
      <c r="M3586" s="3" t="b" cm="1">
        <f t="array" ref="M3586">_xlfn.IFS($N3586&gt;=$B$4-$B$26,FALSE,AND($I3586&gt;0,$K3586&gt;=$B$5-$B$26),TRUE,AND($L3586,NOT($M3585)),FALSE,$M3585,TRUE,TRUE,FALSE)</f>
        <v>0</v>
      </c>
      <c r="N3586" s="3" cm="1">
        <f t="array" ref="N3586">_xlfn.IFS($M3585,$N3585+$B$26,NOT($M3585),0,TRUE,$M3585)</f>
        <v>0</v>
      </c>
      <c r="O3586" s="3" t="b" cm="1">
        <f t="array" ref="O3586">_xlfn.IFS($M3586,FALSE,AND($L3586,NOT($M3586),$R3586&lt;$B$6,$I3586&gt;0),TRUE,TRUE,FALSE)</f>
        <v>0</v>
      </c>
      <c r="P3586" s="3" cm="1">
        <f t="array" ref="P3586">_xlfn.IFS($P3585&gt;=$C$7-$B$26,0,$O3585,$P3585+$B$26,TRUE,0)</f>
        <v>0</v>
      </c>
      <c r="Q3586" s="3" t="b" cm="1">
        <f t="array" ref="Q3586">_xlfn.IFS(AND($L3586,NOT($M3586),NOT($O3586)),TRUE,$R3586&gt;=$B$6,FALSE,AND($L3586,NOT($M3586),$O3586,$P3586=0),TRUE,TRUE,FALSE)</f>
        <v>0</v>
      </c>
      <c r="R3586" s="3" cm="1">
        <f t="array" ref="R3586">_xlfn.IFS(AND($Q3585,$R3585&lt;$B$6),$R3585+1,AND(NOT($L3585),$R3585&gt;0),0,TRUE,$R3585)</f>
        <v>0</v>
      </c>
      <c r="S3586" s="1" cm="1">
        <f t="array" ref="S3586">_xlfn.IFS(AND(Q3585,I3585&gt;$B$8),S3585+$B$8,AND(Q3585,I3585&lt;=$B$8),S3585+I3585,TRUE,$S3585)</f>
        <v>137</v>
      </c>
      <c r="T3586" s="1">
        <f t="shared" si="218"/>
        <v>12330</v>
      </c>
      <c r="U3586" s="17">
        <f t="shared" si="219"/>
        <v>206.47502093217972</v>
      </c>
      <c r="V3586" s="47" cm="1">
        <f t="array" ref="V3586">_xlfn.IFS($B$6=1,S3586*$B$10,AND(R3585=0,R3586&gt;=1,I3586&gt;=$B$6*$B$8-1),V3585+$B$6*$B$10*$B$8,AND(R3585=0,R3586&gt;=1,I3586&lt;$B$6*$B$8-1),V3585+I3585*$B$10,TRUE,V3585)</f>
        <v>13700</v>
      </c>
      <c r="W3586" s="17">
        <f t="shared" si="220"/>
        <v>229.41668992464415</v>
      </c>
    </row>
    <row r="3587" spans="7:23" x14ac:dyDescent="0.25">
      <c r="G3587" s="15">
        <v>3585</v>
      </c>
      <c r="H3587" s="1">
        <f t="shared" ref="H3587:H3603" si="221">($G3587-1)*$B$26</f>
        <v>59.733333333333334</v>
      </c>
      <c r="I3587" s="15" cm="1">
        <f t="array" ref="I3587">_xlfn.IFS(J3586&gt;=$C$13-$B$26,MINA(I3586+$B$13-S3587+S3586,$B$11),I3586=$B$11,MINA(I3586-S3587+S3586,$B$11),TRUE,MAXA(I3586-S3587+S3586,0))</f>
        <v>0</v>
      </c>
      <c r="J3587" s="1" cm="1">
        <f t="array" ref="J3587">_xlfn.IFS(J3586&gt;=$C$13-$B$26,0,I3586&lt;$B$11,J3586+$B$26,TRUE,0)</f>
        <v>1.2000000000000006</v>
      </c>
      <c r="K3587" s="3" cm="1">
        <f t="array" ref="K3587">_xlfn.IFS(AND(NOT($K3586=0),$L3586),0,NOT($L3586),$K3586+$B$26,TRUE,$K3586)</f>
        <v>0.95000000000000129</v>
      </c>
      <c r="L3587" s="3" t="b" cm="1">
        <f t="array" ref="L3587">_xlfn.IFS(AND($I3587&gt;0,$K3587&gt;=$C$5-$B$26),TRUE,$R3587&gt;=$B$6,FALSE,$I3587=0,FALSE,TRUE,$L3586)</f>
        <v>0</v>
      </c>
      <c r="M3587" s="3" t="b" cm="1">
        <f t="array" ref="M3587">_xlfn.IFS($N3587&gt;=$B$4-$B$26,FALSE,AND($I3587&gt;0,$K3587&gt;=$B$5-$B$26),TRUE,AND($L3587,NOT($M3586)),FALSE,$M3586,TRUE,TRUE,FALSE)</f>
        <v>0</v>
      </c>
      <c r="N3587" s="3" cm="1">
        <f t="array" ref="N3587">_xlfn.IFS($M3586,$N3586+$B$26,NOT($M3586),0,TRUE,$M3586)</f>
        <v>0</v>
      </c>
      <c r="O3587" s="3" t="b" cm="1">
        <f t="array" ref="O3587">_xlfn.IFS($M3587,FALSE,AND($L3587,NOT($M3587),$R3587&lt;$B$6,$I3587&gt;0),TRUE,TRUE,FALSE)</f>
        <v>0</v>
      </c>
      <c r="P3587" s="3" cm="1">
        <f t="array" ref="P3587">_xlfn.IFS($P3586&gt;=$C$7-$B$26,0,$O3586,$P3586+$B$26,TRUE,0)</f>
        <v>0</v>
      </c>
      <c r="Q3587" s="3" t="b" cm="1">
        <f t="array" ref="Q3587">_xlfn.IFS(AND($L3587,NOT($M3587),NOT($O3587)),TRUE,$R3587&gt;=$B$6,FALSE,AND($L3587,NOT($M3587),$O3587,$P3587=0),TRUE,TRUE,FALSE)</f>
        <v>0</v>
      </c>
      <c r="R3587" s="3" cm="1">
        <f t="array" ref="R3587">_xlfn.IFS(AND($Q3586,$R3586&lt;$B$6),$R3586+1,AND(NOT($L3586),$R3586&gt;0),0,TRUE,$R3586)</f>
        <v>0</v>
      </c>
      <c r="S3587" s="1" cm="1">
        <f t="array" ref="S3587">_xlfn.IFS(AND(Q3586,I3586&gt;$B$8),S3586+$B$8,AND(Q3586,I3586&lt;=$B$8),S3586+I3586,TRUE,$S3586)</f>
        <v>137</v>
      </c>
      <c r="T3587" s="1">
        <f t="shared" ref="T3587:T3603" si="222">IF($Q3586,$T3586+$B$8*$B$9,$T3586)</f>
        <v>12330</v>
      </c>
      <c r="U3587" s="17">
        <f t="shared" si="219"/>
        <v>206.41741071428572</v>
      </c>
      <c r="V3587" s="47" cm="1">
        <f t="array" ref="V3587">_xlfn.IFS($B$6=1,S3587*$B$10,AND(R3586=0,R3587&gt;=1,I3587&gt;=$B$6*$B$8-1),V3586+$B$6*$B$10*$B$8,AND(R3586=0,R3587&gt;=1,I3587&lt;$B$6*$B$8-1),V3586+I3586*$B$10,TRUE,V3586)</f>
        <v>13700</v>
      </c>
      <c r="W3587" s="17">
        <f t="shared" si="220"/>
        <v>229.35267857142856</v>
      </c>
    </row>
    <row r="3588" spans="7:23" x14ac:dyDescent="0.25">
      <c r="G3588" s="15">
        <v>3586</v>
      </c>
      <c r="H3588" s="1">
        <f t="shared" si="221"/>
        <v>59.75</v>
      </c>
      <c r="I3588" s="15" cm="1">
        <f t="array" ref="I3588">_xlfn.IFS(J3587&gt;=$C$13-$B$26,MINA(I3587+$B$13-S3588+S3587,$B$11),I3587=$B$11,MINA(I3587-S3588+S3587,$B$11),TRUE,MAXA(I3587-S3588+S3587,0))</f>
        <v>0</v>
      </c>
      <c r="J3588" s="1" cm="1">
        <f t="array" ref="J3588">_xlfn.IFS(J3587&gt;=$C$13-$B$26,0,I3587&lt;$B$11,J3587+$B$26,TRUE,0)</f>
        <v>1.2166666666666672</v>
      </c>
      <c r="K3588" s="3" cm="1">
        <f t="array" ref="K3588">_xlfn.IFS(AND(NOT($K3587=0),$L3587),0,NOT($L3587),$K3587+$B$26,TRUE,$K3587)</f>
        <v>0.96666666666666801</v>
      </c>
      <c r="L3588" s="3" t="b" cm="1">
        <f t="array" ref="L3588">_xlfn.IFS(AND($I3588&gt;0,$K3588&gt;=$C$5-$B$26),TRUE,$R3588&gt;=$B$6,FALSE,$I3588=0,FALSE,TRUE,$L3587)</f>
        <v>0</v>
      </c>
      <c r="M3588" s="3" t="b" cm="1">
        <f t="array" ref="M3588">_xlfn.IFS($N3588&gt;=$B$4-$B$26,FALSE,AND($I3588&gt;0,$K3588&gt;=$B$5-$B$26),TRUE,AND($L3588,NOT($M3587)),FALSE,$M3587,TRUE,TRUE,FALSE)</f>
        <v>0</v>
      </c>
      <c r="N3588" s="3" cm="1">
        <f t="array" ref="N3588">_xlfn.IFS($M3587,$N3587+$B$26,NOT($M3587),0,TRUE,$M3587)</f>
        <v>0</v>
      </c>
      <c r="O3588" s="3" t="b" cm="1">
        <f t="array" ref="O3588">_xlfn.IFS($M3588,FALSE,AND($L3588,NOT($M3588),$R3588&lt;$B$6,$I3588&gt;0),TRUE,TRUE,FALSE)</f>
        <v>0</v>
      </c>
      <c r="P3588" s="3" cm="1">
        <f t="array" ref="P3588">_xlfn.IFS($P3587&gt;=$C$7-$B$26,0,$O3587,$P3587+$B$26,TRUE,0)</f>
        <v>0</v>
      </c>
      <c r="Q3588" s="3" t="b" cm="1">
        <f t="array" ref="Q3588">_xlfn.IFS(AND($L3588,NOT($M3588),NOT($O3588)),TRUE,$R3588&gt;=$B$6,FALSE,AND($L3588,NOT($M3588),$O3588,$P3588=0),TRUE,TRUE,FALSE)</f>
        <v>0</v>
      </c>
      <c r="R3588" s="3" cm="1">
        <f t="array" ref="R3588">_xlfn.IFS(AND($Q3587,$R3587&lt;$B$6),$R3587+1,AND(NOT($L3587),$R3587&gt;0),0,TRUE,$R3587)</f>
        <v>0</v>
      </c>
      <c r="S3588" s="1" cm="1">
        <f t="array" ref="S3588">_xlfn.IFS(AND(Q3587,I3587&gt;$B$8),S3587+$B$8,AND(Q3587,I3587&lt;=$B$8),S3587+I3587,TRUE,$S3587)</f>
        <v>137</v>
      </c>
      <c r="T3588" s="1">
        <f t="shared" si="222"/>
        <v>12330</v>
      </c>
      <c r="U3588" s="17">
        <f t="shared" ref="U3588:U3603" si="223">$T3588/$H3588</f>
        <v>206.35983263598325</v>
      </c>
      <c r="V3588" s="47" cm="1">
        <f t="array" ref="V3588">_xlfn.IFS($B$6=1,S3588*$B$10,AND(R3587=0,R3588&gt;=1,I3588&gt;=$B$6*$B$8-1),V3587+$B$6*$B$10*$B$8,AND(R3587=0,R3588&gt;=1,I3588&lt;$B$6*$B$8-1),V3587+I3587*$B$10,TRUE,V3587)</f>
        <v>13700</v>
      </c>
      <c r="W3588" s="17">
        <f t="shared" si="220"/>
        <v>229.28870292887029</v>
      </c>
    </row>
    <row r="3589" spans="7:23" x14ac:dyDescent="0.25">
      <c r="G3589" s="15">
        <v>3587</v>
      </c>
      <c r="H3589" s="1">
        <f t="shared" si="221"/>
        <v>59.766666666666666</v>
      </c>
      <c r="I3589" s="15" cm="1">
        <f t="array" ref="I3589">_xlfn.IFS(J3588&gt;=$C$13-$B$26,MINA(I3588+$B$13-S3589+S3588,$B$11),I3588=$B$11,MINA(I3588-S3589+S3588,$B$11),TRUE,MAXA(I3588-S3589+S3588,0))</f>
        <v>0</v>
      </c>
      <c r="J3589" s="1" cm="1">
        <f t="array" ref="J3589">_xlfn.IFS(J3588&gt;=$C$13-$B$26,0,I3588&lt;$B$11,J3588+$B$26,TRUE,0)</f>
        <v>1.2333333333333338</v>
      </c>
      <c r="K3589" s="3" cm="1">
        <f t="array" ref="K3589">_xlfn.IFS(AND(NOT($K3588=0),$L3588),0,NOT($L3588),$K3588+$B$26,TRUE,$K3588)</f>
        <v>0.98333333333333472</v>
      </c>
      <c r="L3589" s="3" t="b" cm="1">
        <f t="array" ref="L3589">_xlfn.IFS(AND($I3589&gt;0,$K3589&gt;=$C$5-$B$26),TRUE,$R3589&gt;=$B$6,FALSE,$I3589=0,FALSE,TRUE,$L3588)</f>
        <v>0</v>
      </c>
      <c r="M3589" s="3" t="b" cm="1">
        <f t="array" ref="M3589">_xlfn.IFS($N3589&gt;=$B$4-$B$26,FALSE,AND($I3589&gt;0,$K3589&gt;=$B$5-$B$26),TRUE,AND($L3589,NOT($M3588)),FALSE,$M3588,TRUE,TRUE,FALSE)</f>
        <v>0</v>
      </c>
      <c r="N3589" s="3" cm="1">
        <f t="array" ref="N3589">_xlfn.IFS($M3588,$N3588+$B$26,NOT($M3588),0,TRUE,$M3588)</f>
        <v>0</v>
      </c>
      <c r="O3589" s="3" t="b" cm="1">
        <f t="array" ref="O3589">_xlfn.IFS($M3589,FALSE,AND($L3589,NOT($M3589),$R3589&lt;$B$6,$I3589&gt;0),TRUE,TRUE,FALSE)</f>
        <v>0</v>
      </c>
      <c r="P3589" s="3" cm="1">
        <f t="array" ref="P3589">_xlfn.IFS($P3588&gt;=$C$7-$B$26,0,$O3588,$P3588+$B$26,TRUE,0)</f>
        <v>0</v>
      </c>
      <c r="Q3589" s="3" t="b" cm="1">
        <f t="array" ref="Q3589">_xlfn.IFS(AND($L3589,NOT($M3589),NOT($O3589)),TRUE,$R3589&gt;=$B$6,FALSE,AND($L3589,NOT($M3589),$O3589,$P3589=0),TRUE,TRUE,FALSE)</f>
        <v>0</v>
      </c>
      <c r="R3589" s="3" cm="1">
        <f t="array" ref="R3589">_xlfn.IFS(AND($Q3588,$R3588&lt;$B$6),$R3588+1,AND(NOT($L3588),$R3588&gt;0),0,TRUE,$R3588)</f>
        <v>0</v>
      </c>
      <c r="S3589" s="1" cm="1">
        <f t="array" ref="S3589">_xlfn.IFS(AND(Q3588,I3588&gt;$B$8),S3588+$B$8,AND(Q3588,I3588&lt;=$B$8),S3588+I3588,TRUE,$S3588)</f>
        <v>137</v>
      </c>
      <c r="T3589" s="1">
        <f t="shared" si="222"/>
        <v>12330</v>
      </c>
      <c r="U3589" s="17">
        <f t="shared" si="223"/>
        <v>206.30228667038483</v>
      </c>
      <c r="V3589" s="47" cm="1">
        <f t="array" ref="V3589">_xlfn.IFS($B$6=1,S3589*$B$10,AND(R3588=0,R3589&gt;=1,I3589&gt;=$B$6*$B$8-1),V3588+$B$6*$B$10*$B$8,AND(R3588=0,R3589&gt;=1,I3589&lt;$B$6*$B$8-1),V3588+I3588*$B$10,TRUE,V3588)</f>
        <v>13700</v>
      </c>
      <c r="W3589" s="17">
        <f t="shared" ref="W3589:W3603" si="224">V3589/H3589</f>
        <v>229.22476296709425</v>
      </c>
    </row>
    <row r="3590" spans="7:23" x14ac:dyDescent="0.25">
      <c r="G3590" s="15">
        <v>3588</v>
      </c>
      <c r="H3590" s="1">
        <f t="shared" si="221"/>
        <v>59.783333333333331</v>
      </c>
      <c r="I3590" s="15" cm="1">
        <f t="array" ref="I3590">_xlfn.IFS(J3589&gt;=$C$13-$B$26,MINA(I3589+$B$13-S3590+S3589,$B$11),I3589=$B$11,MINA(I3589-S3590+S3589,$B$11),TRUE,MAXA(I3589-S3590+S3589,0))</f>
        <v>0</v>
      </c>
      <c r="J3590" s="1" cm="1">
        <f t="array" ref="J3590">_xlfn.IFS(J3589&gt;=$C$13-$B$26,0,I3589&lt;$B$11,J3589+$B$26,TRUE,0)</f>
        <v>1.2500000000000004</v>
      </c>
      <c r="K3590" s="3" cm="1">
        <f t="array" ref="K3590">_xlfn.IFS(AND(NOT($K3589=0),$L3589),0,NOT($L3589),$K3589+$B$26,TRUE,$K3589)</f>
        <v>1.0000000000000013</v>
      </c>
      <c r="L3590" s="3" t="b" cm="1">
        <f t="array" ref="L3590">_xlfn.IFS(AND($I3590&gt;0,$K3590&gt;=$C$5-$B$26),TRUE,$R3590&gt;=$B$6,FALSE,$I3590=0,FALSE,TRUE,$L3589)</f>
        <v>0</v>
      </c>
      <c r="M3590" s="3" t="b" cm="1">
        <f t="array" ref="M3590">_xlfn.IFS($N3590&gt;=$B$4-$B$26,FALSE,AND($I3590&gt;0,$K3590&gt;=$B$5-$B$26),TRUE,AND($L3590,NOT($M3589)),FALSE,$M3589,TRUE,TRUE,FALSE)</f>
        <v>0</v>
      </c>
      <c r="N3590" s="3" cm="1">
        <f t="array" ref="N3590">_xlfn.IFS($M3589,$N3589+$B$26,NOT($M3589),0,TRUE,$M3589)</f>
        <v>0</v>
      </c>
      <c r="O3590" s="3" t="b" cm="1">
        <f t="array" ref="O3590">_xlfn.IFS($M3590,FALSE,AND($L3590,NOT($M3590),$R3590&lt;$B$6,$I3590&gt;0),TRUE,TRUE,FALSE)</f>
        <v>0</v>
      </c>
      <c r="P3590" s="3" cm="1">
        <f t="array" ref="P3590">_xlfn.IFS($P3589&gt;=$C$7-$B$26,0,$O3589,$P3589+$B$26,TRUE,0)</f>
        <v>0</v>
      </c>
      <c r="Q3590" s="3" t="b" cm="1">
        <f t="array" ref="Q3590">_xlfn.IFS(AND($L3590,NOT($M3590),NOT($O3590)),TRUE,$R3590&gt;=$B$6,FALSE,AND($L3590,NOT($M3590),$O3590,$P3590=0),TRUE,TRUE,FALSE)</f>
        <v>0</v>
      </c>
      <c r="R3590" s="3" cm="1">
        <f t="array" ref="R3590">_xlfn.IFS(AND($Q3589,$R3589&lt;$B$6),$R3589+1,AND(NOT($L3589),$R3589&gt;0),0,TRUE,$R3589)</f>
        <v>0</v>
      </c>
      <c r="S3590" s="1" cm="1">
        <f t="array" ref="S3590">_xlfn.IFS(AND(Q3589,I3589&gt;$B$8),S3589+$B$8,AND(Q3589,I3589&lt;=$B$8),S3589+I3589,TRUE,$S3589)</f>
        <v>137</v>
      </c>
      <c r="T3590" s="1">
        <f t="shared" si="222"/>
        <v>12330</v>
      </c>
      <c r="U3590" s="17">
        <f t="shared" si="223"/>
        <v>206.24477279063285</v>
      </c>
      <c r="V3590" s="47" cm="1">
        <f t="array" ref="V3590">_xlfn.IFS($B$6=1,S3590*$B$10,AND(R3589=0,R3590&gt;=1,I3590&gt;=$B$6*$B$8-1),V3589+$B$6*$B$10*$B$8,AND(R3589=0,R3590&gt;=1,I3590&lt;$B$6*$B$8-1),V3589+I3589*$B$10,TRUE,V3589)</f>
        <v>13700</v>
      </c>
      <c r="W3590" s="17">
        <f t="shared" si="224"/>
        <v>229.16085865625871</v>
      </c>
    </row>
    <row r="3591" spans="7:23" x14ac:dyDescent="0.25">
      <c r="G3591" s="15">
        <v>3589</v>
      </c>
      <c r="H3591" s="1">
        <f t="shared" si="221"/>
        <v>59.8</v>
      </c>
      <c r="I3591" s="15" cm="1">
        <f t="array" ref="I3591">_xlfn.IFS(J3590&gt;=$C$13-$B$26,MINA(I3590+$B$13-S3591+S3590,$B$11),I3590=$B$11,MINA(I3590-S3591+S3590,$B$11),TRUE,MAXA(I3590-S3591+S3590,0))</f>
        <v>0</v>
      </c>
      <c r="J3591" s="1" cm="1">
        <f t="array" ref="J3591">_xlfn.IFS(J3590&gt;=$C$13-$B$26,0,I3590&lt;$B$11,J3590+$B$26,TRUE,0)</f>
        <v>1.2666666666666671</v>
      </c>
      <c r="K3591" s="3" cm="1">
        <f t="array" ref="K3591">_xlfn.IFS(AND(NOT($K3590=0),$L3590),0,NOT($L3590),$K3590+$B$26,TRUE,$K3590)</f>
        <v>1.0166666666666679</v>
      </c>
      <c r="L3591" s="3" t="b" cm="1">
        <f t="array" ref="L3591">_xlfn.IFS(AND($I3591&gt;0,$K3591&gt;=$C$5-$B$26),TRUE,$R3591&gt;=$B$6,FALSE,$I3591=0,FALSE,TRUE,$L3590)</f>
        <v>0</v>
      </c>
      <c r="M3591" s="3" t="b" cm="1">
        <f t="array" ref="M3591">_xlfn.IFS($N3591&gt;=$B$4-$B$26,FALSE,AND($I3591&gt;0,$K3591&gt;=$B$5-$B$26),TRUE,AND($L3591,NOT($M3590)),FALSE,$M3590,TRUE,TRUE,FALSE)</f>
        <v>0</v>
      </c>
      <c r="N3591" s="3" cm="1">
        <f t="array" ref="N3591">_xlfn.IFS($M3590,$N3590+$B$26,NOT($M3590),0,TRUE,$M3590)</f>
        <v>0</v>
      </c>
      <c r="O3591" s="3" t="b" cm="1">
        <f t="array" ref="O3591">_xlfn.IFS($M3591,FALSE,AND($L3591,NOT($M3591),$R3591&lt;$B$6,$I3591&gt;0),TRUE,TRUE,FALSE)</f>
        <v>0</v>
      </c>
      <c r="P3591" s="3" cm="1">
        <f t="array" ref="P3591">_xlfn.IFS($P3590&gt;=$C$7-$B$26,0,$O3590,$P3590+$B$26,TRUE,0)</f>
        <v>0</v>
      </c>
      <c r="Q3591" s="3" t="b" cm="1">
        <f t="array" ref="Q3591">_xlfn.IFS(AND($L3591,NOT($M3591),NOT($O3591)),TRUE,$R3591&gt;=$B$6,FALSE,AND($L3591,NOT($M3591),$O3591,$P3591=0),TRUE,TRUE,FALSE)</f>
        <v>0</v>
      </c>
      <c r="R3591" s="3" cm="1">
        <f t="array" ref="R3591">_xlfn.IFS(AND($Q3590,$R3590&lt;$B$6),$R3590+1,AND(NOT($L3590),$R3590&gt;0),0,TRUE,$R3590)</f>
        <v>0</v>
      </c>
      <c r="S3591" s="1" cm="1">
        <f t="array" ref="S3591">_xlfn.IFS(AND(Q3590,I3590&gt;$B$8),S3590+$B$8,AND(Q3590,I3590&lt;=$B$8),S3590+I3590,TRUE,$S3590)</f>
        <v>137</v>
      </c>
      <c r="T3591" s="1">
        <f t="shared" si="222"/>
        <v>12330</v>
      </c>
      <c r="U3591" s="17">
        <f t="shared" si="223"/>
        <v>206.18729096989966</v>
      </c>
      <c r="V3591" s="47" cm="1">
        <f t="array" ref="V3591">_xlfn.IFS($B$6=1,S3591*$B$10,AND(R3590=0,R3591&gt;=1,I3591&gt;=$B$6*$B$8-1),V3590+$B$6*$B$10*$B$8,AND(R3590=0,R3591&gt;=1,I3591&lt;$B$6*$B$8-1),V3590+I3590*$B$10,TRUE,V3590)</f>
        <v>13700</v>
      </c>
      <c r="W3591" s="17">
        <f t="shared" si="224"/>
        <v>229.09698996655518</v>
      </c>
    </row>
    <row r="3592" spans="7:23" x14ac:dyDescent="0.25">
      <c r="G3592" s="15">
        <v>3590</v>
      </c>
      <c r="H3592" s="1">
        <f t="shared" si="221"/>
        <v>59.816666666666663</v>
      </c>
      <c r="I3592" s="15" cm="1">
        <f t="array" ref="I3592">_xlfn.IFS(J3591&gt;=$C$13-$B$26,MINA(I3591+$B$13-S3592+S3591,$B$11),I3591=$B$11,MINA(I3591-S3592+S3591,$B$11),TRUE,MAXA(I3591-S3592+S3591,0))</f>
        <v>0</v>
      </c>
      <c r="J3592" s="1" cm="1">
        <f t="array" ref="J3592">_xlfn.IFS(J3591&gt;=$C$13-$B$26,0,I3591&lt;$B$11,J3591+$B$26,TRUE,0)</f>
        <v>1.2833333333333337</v>
      </c>
      <c r="K3592" s="3" cm="1">
        <f t="array" ref="K3592">_xlfn.IFS(AND(NOT($K3591=0),$L3591),0,NOT($L3591),$K3591+$B$26,TRUE,$K3591)</f>
        <v>1.0333333333333345</v>
      </c>
      <c r="L3592" s="3" t="b" cm="1">
        <f t="array" ref="L3592">_xlfn.IFS(AND($I3592&gt;0,$K3592&gt;=$C$5-$B$26),TRUE,$R3592&gt;=$B$6,FALSE,$I3592=0,FALSE,TRUE,$L3591)</f>
        <v>0</v>
      </c>
      <c r="M3592" s="3" t="b" cm="1">
        <f t="array" ref="M3592">_xlfn.IFS($N3592&gt;=$B$4-$B$26,FALSE,AND($I3592&gt;0,$K3592&gt;=$B$5-$B$26),TRUE,AND($L3592,NOT($M3591)),FALSE,$M3591,TRUE,TRUE,FALSE)</f>
        <v>0</v>
      </c>
      <c r="N3592" s="3" cm="1">
        <f t="array" ref="N3592">_xlfn.IFS($M3591,$N3591+$B$26,NOT($M3591),0,TRUE,$M3591)</f>
        <v>0</v>
      </c>
      <c r="O3592" s="3" t="b" cm="1">
        <f t="array" ref="O3592">_xlfn.IFS($M3592,FALSE,AND($L3592,NOT($M3592),$R3592&lt;$B$6,$I3592&gt;0),TRUE,TRUE,FALSE)</f>
        <v>0</v>
      </c>
      <c r="P3592" s="3" cm="1">
        <f t="array" ref="P3592">_xlfn.IFS($P3591&gt;=$C$7-$B$26,0,$O3591,$P3591+$B$26,TRUE,0)</f>
        <v>0</v>
      </c>
      <c r="Q3592" s="3" t="b" cm="1">
        <f t="array" ref="Q3592">_xlfn.IFS(AND($L3592,NOT($M3592),NOT($O3592)),TRUE,$R3592&gt;=$B$6,FALSE,AND($L3592,NOT($M3592),$O3592,$P3592=0),TRUE,TRUE,FALSE)</f>
        <v>0</v>
      </c>
      <c r="R3592" s="3" cm="1">
        <f t="array" ref="R3592">_xlfn.IFS(AND($Q3591,$R3591&lt;$B$6),$R3591+1,AND(NOT($L3591),$R3591&gt;0),0,TRUE,$R3591)</f>
        <v>0</v>
      </c>
      <c r="S3592" s="1" cm="1">
        <f t="array" ref="S3592">_xlfn.IFS(AND(Q3591,I3591&gt;$B$8),S3591+$B$8,AND(Q3591,I3591&lt;=$B$8),S3591+I3591,TRUE,$S3591)</f>
        <v>137</v>
      </c>
      <c r="T3592" s="1">
        <f t="shared" si="222"/>
        <v>12330</v>
      </c>
      <c r="U3592" s="17">
        <f t="shared" si="223"/>
        <v>206.12984118138758</v>
      </c>
      <c r="V3592" s="47" cm="1">
        <f t="array" ref="V3592">_xlfn.IFS($B$6=1,S3592*$B$10,AND(R3591=0,R3592&gt;=1,I3592&gt;=$B$6*$B$8-1),V3591+$B$6*$B$10*$B$8,AND(R3591=0,R3592&gt;=1,I3592&lt;$B$6*$B$8-1),V3591+I3591*$B$10,TRUE,V3591)</f>
        <v>13700</v>
      </c>
      <c r="W3592" s="17">
        <f t="shared" si="224"/>
        <v>229.03315686820844</v>
      </c>
    </row>
    <row r="3593" spans="7:23" x14ac:dyDescent="0.25">
      <c r="G3593" s="15">
        <v>3591</v>
      </c>
      <c r="H3593" s="1">
        <f t="shared" si="221"/>
        <v>59.833333333333336</v>
      </c>
      <c r="I3593" s="15" cm="1">
        <f t="array" ref="I3593">_xlfn.IFS(J3592&gt;=$C$13-$B$26,MINA(I3592+$B$13-S3593+S3592,$B$11),I3592=$B$11,MINA(I3592-S3593+S3592,$B$11),TRUE,MAXA(I3592-S3593+S3592,0))</f>
        <v>0</v>
      </c>
      <c r="J3593" s="1" cm="1">
        <f t="array" ref="J3593">_xlfn.IFS(J3592&gt;=$C$13-$B$26,0,I3592&lt;$B$11,J3592+$B$26,TRUE,0)</f>
        <v>1.3000000000000003</v>
      </c>
      <c r="K3593" s="3" cm="1">
        <f t="array" ref="K3593">_xlfn.IFS(AND(NOT($K3592=0),$L3592),0,NOT($L3592),$K3592+$B$26,TRUE,$K3592)</f>
        <v>1.0500000000000012</v>
      </c>
      <c r="L3593" s="3" t="b" cm="1">
        <f t="array" ref="L3593">_xlfn.IFS(AND($I3593&gt;0,$K3593&gt;=$C$5-$B$26),TRUE,$R3593&gt;=$B$6,FALSE,$I3593=0,FALSE,TRUE,$L3592)</f>
        <v>0</v>
      </c>
      <c r="M3593" s="3" t="b" cm="1">
        <f t="array" ref="M3593">_xlfn.IFS($N3593&gt;=$B$4-$B$26,FALSE,AND($I3593&gt;0,$K3593&gt;=$B$5-$B$26),TRUE,AND($L3593,NOT($M3592)),FALSE,$M3592,TRUE,TRUE,FALSE)</f>
        <v>0</v>
      </c>
      <c r="N3593" s="3" cm="1">
        <f t="array" ref="N3593">_xlfn.IFS($M3592,$N3592+$B$26,NOT($M3592),0,TRUE,$M3592)</f>
        <v>0</v>
      </c>
      <c r="O3593" s="3" t="b" cm="1">
        <f t="array" ref="O3593">_xlfn.IFS($M3593,FALSE,AND($L3593,NOT($M3593),$R3593&lt;$B$6,$I3593&gt;0),TRUE,TRUE,FALSE)</f>
        <v>0</v>
      </c>
      <c r="P3593" s="3" cm="1">
        <f t="array" ref="P3593">_xlfn.IFS($P3592&gt;=$C$7-$B$26,0,$O3592,$P3592+$B$26,TRUE,0)</f>
        <v>0</v>
      </c>
      <c r="Q3593" s="3" t="b" cm="1">
        <f t="array" ref="Q3593">_xlfn.IFS(AND($L3593,NOT($M3593),NOT($O3593)),TRUE,$R3593&gt;=$B$6,FALSE,AND($L3593,NOT($M3593),$O3593,$P3593=0),TRUE,TRUE,FALSE)</f>
        <v>0</v>
      </c>
      <c r="R3593" s="3" cm="1">
        <f t="array" ref="R3593">_xlfn.IFS(AND($Q3592,$R3592&lt;$B$6),$R3592+1,AND(NOT($L3592),$R3592&gt;0),0,TRUE,$R3592)</f>
        <v>0</v>
      </c>
      <c r="S3593" s="1" cm="1">
        <f t="array" ref="S3593">_xlfn.IFS(AND(Q3592,I3592&gt;$B$8),S3592+$B$8,AND(Q3592,I3592&lt;=$B$8),S3592+I3592,TRUE,$S3592)</f>
        <v>137</v>
      </c>
      <c r="T3593" s="1">
        <f t="shared" si="222"/>
        <v>12330</v>
      </c>
      <c r="U3593" s="17">
        <f t="shared" si="223"/>
        <v>206.07242339832868</v>
      </c>
      <c r="V3593" s="47" cm="1">
        <f t="array" ref="V3593">_xlfn.IFS($B$6=1,S3593*$B$10,AND(R3592=0,R3593&gt;=1,I3593&gt;=$B$6*$B$8-1),V3592+$B$6*$B$10*$B$8,AND(R3592=0,R3593&gt;=1,I3593&lt;$B$6*$B$8-1),V3592+I3592*$B$10,TRUE,V3592)</f>
        <v>13700</v>
      </c>
      <c r="W3593" s="17">
        <f t="shared" si="224"/>
        <v>228.96935933147631</v>
      </c>
    </row>
    <row r="3594" spans="7:23" x14ac:dyDescent="0.25">
      <c r="G3594" s="15">
        <v>3592</v>
      </c>
      <c r="H3594" s="1">
        <f t="shared" si="221"/>
        <v>59.85</v>
      </c>
      <c r="I3594" s="15" cm="1">
        <f t="array" ref="I3594">_xlfn.IFS(J3593&gt;=$C$13-$B$26,MINA(I3593+$B$13-S3594+S3593,$B$11),I3593=$B$11,MINA(I3593-S3594+S3593,$B$11),TRUE,MAXA(I3593-S3594+S3593,0))</f>
        <v>0</v>
      </c>
      <c r="J3594" s="1" cm="1">
        <f t="array" ref="J3594">_xlfn.IFS(J3593&gt;=$C$13-$B$26,0,I3593&lt;$B$11,J3593+$B$26,TRUE,0)</f>
        <v>1.3166666666666669</v>
      </c>
      <c r="K3594" s="3" cm="1">
        <f t="array" ref="K3594">_xlfn.IFS(AND(NOT($K3593=0),$L3593),0,NOT($L3593),$K3593+$B$26,TRUE,$K3593)</f>
        <v>1.0666666666666678</v>
      </c>
      <c r="L3594" s="3" t="b" cm="1">
        <f t="array" ref="L3594">_xlfn.IFS(AND($I3594&gt;0,$K3594&gt;=$C$5-$B$26),TRUE,$R3594&gt;=$B$6,FALSE,$I3594=0,FALSE,TRUE,$L3593)</f>
        <v>0</v>
      </c>
      <c r="M3594" s="3" t="b" cm="1">
        <f t="array" ref="M3594">_xlfn.IFS($N3594&gt;=$B$4-$B$26,FALSE,AND($I3594&gt;0,$K3594&gt;=$B$5-$B$26),TRUE,AND($L3594,NOT($M3593)),FALSE,$M3593,TRUE,TRUE,FALSE)</f>
        <v>0</v>
      </c>
      <c r="N3594" s="3" cm="1">
        <f t="array" ref="N3594">_xlfn.IFS($M3593,$N3593+$B$26,NOT($M3593),0,TRUE,$M3593)</f>
        <v>0</v>
      </c>
      <c r="O3594" s="3" t="b" cm="1">
        <f t="array" ref="O3594">_xlfn.IFS($M3594,FALSE,AND($L3594,NOT($M3594),$R3594&lt;$B$6,$I3594&gt;0),TRUE,TRUE,FALSE)</f>
        <v>0</v>
      </c>
      <c r="P3594" s="3" cm="1">
        <f t="array" ref="P3594">_xlfn.IFS($P3593&gt;=$C$7-$B$26,0,$O3593,$P3593+$B$26,TRUE,0)</f>
        <v>0</v>
      </c>
      <c r="Q3594" s="3" t="b" cm="1">
        <f t="array" ref="Q3594">_xlfn.IFS(AND($L3594,NOT($M3594),NOT($O3594)),TRUE,$R3594&gt;=$B$6,FALSE,AND($L3594,NOT($M3594),$O3594,$P3594=0),TRUE,TRUE,FALSE)</f>
        <v>0</v>
      </c>
      <c r="R3594" s="3" cm="1">
        <f t="array" ref="R3594">_xlfn.IFS(AND($Q3593,$R3593&lt;$B$6),$R3593+1,AND(NOT($L3593),$R3593&gt;0),0,TRUE,$R3593)</f>
        <v>0</v>
      </c>
      <c r="S3594" s="1" cm="1">
        <f t="array" ref="S3594">_xlfn.IFS(AND(Q3593,I3593&gt;$B$8),S3593+$B$8,AND(Q3593,I3593&lt;=$B$8),S3593+I3593,TRUE,$S3593)</f>
        <v>137</v>
      </c>
      <c r="T3594" s="1">
        <f t="shared" si="222"/>
        <v>12330</v>
      </c>
      <c r="U3594" s="17">
        <f t="shared" si="223"/>
        <v>206.01503759398497</v>
      </c>
      <c r="V3594" s="47" cm="1">
        <f t="array" ref="V3594">_xlfn.IFS($B$6=1,S3594*$B$10,AND(R3593=0,R3594&gt;=1,I3594&gt;=$B$6*$B$8-1),V3593+$B$6*$B$10*$B$8,AND(R3593=0,R3594&gt;=1,I3594&lt;$B$6*$B$8-1),V3593+I3593*$B$10,TRUE,V3593)</f>
        <v>13700</v>
      </c>
      <c r="W3594" s="17">
        <f t="shared" si="224"/>
        <v>228.90559732664994</v>
      </c>
    </row>
    <row r="3595" spans="7:23" x14ac:dyDescent="0.25">
      <c r="G3595" s="15">
        <v>3593</v>
      </c>
      <c r="H3595" s="1">
        <f t="shared" si="221"/>
        <v>59.866666666666667</v>
      </c>
      <c r="I3595" s="15" cm="1">
        <f t="array" ref="I3595">_xlfn.IFS(J3594&gt;=$C$13-$B$26,MINA(I3594+$B$13-S3595+S3594,$B$11),I3594=$B$11,MINA(I3594-S3595+S3594,$B$11),TRUE,MAXA(I3594-S3595+S3594,0))</f>
        <v>0</v>
      </c>
      <c r="J3595" s="1" cm="1">
        <f t="array" ref="J3595">_xlfn.IFS(J3594&gt;=$C$13-$B$26,0,I3594&lt;$B$11,J3594+$B$26,TRUE,0)</f>
        <v>1.3333333333333335</v>
      </c>
      <c r="K3595" s="3" cm="1">
        <f t="array" ref="K3595">_xlfn.IFS(AND(NOT($K3594=0),$L3594),0,NOT($L3594),$K3594+$B$26,TRUE,$K3594)</f>
        <v>1.0833333333333344</v>
      </c>
      <c r="L3595" s="3" t="b" cm="1">
        <f t="array" ref="L3595">_xlfn.IFS(AND($I3595&gt;0,$K3595&gt;=$C$5-$B$26),TRUE,$R3595&gt;=$B$6,FALSE,$I3595=0,FALSE,TRUE,$L3594)</f>
        <v>0</v>
      </c>
      <c r="M3595" s="3" t="b" cm="1">
        <f t="array" ref="M3595">_xlfn.IFS($N3595&gt;=$B$4-$B$26,FALSE,AND($I3595&gt;0,$K3595&gt;=$B$5-$B$26),TRUE,AND($L3595,NOT($M3594)),FALSE,$M3594,TRUE,TRUE,FALSE)</f>
        <v>0</v>
      </c>
      <c r="N3595" s="3" cm="1">
        <f t="array" ref="N3595">_xlfn.IFS($M3594,$N3594+$B$26,NOT($M3594),0,TRUE,$M3594)</f>
        <v>0</v>
      </c>
      <c r="O3595" s="3" t="b" cm="1">
        <f t="array" ref="O3595">_xlfn.IFS($M3595,FALSE,AND($L3595,NOT($M3595),$R3595&lt;$B$6,$I3595&gt;0),TRUE,TRUE,FALSE)</f>
        <v>0</v>
      </c>
      <c r="P3595" s="3" cm="1">
        <f t="array" ref="P3595">_xlfn.IFS($P3594&gt;=$C$7-$B$26,0,$O3594,$P3594+$B$26,TRUE,0)</f>
        <v>0</v>
      </c>
      <c r="Q3595" s="3" t="b" cm="1">
        <f t="array" ref="Q3595">_xlfn.IFS(AND($L3595,NOT($M3595),NOT($O3595)),TRUE,$R3595&gt;=$B$6,FALSE,AND($L3595,NOT($M3595),$O3595,$P3595=0),TRUE,TRUE,FALSE)</f>
        <v>0</v>
      </c>
      <c r="R3595" s="3" cm="1">
        <f t="array" ref="R3595">_xlfn.IFS(AND($Q3594,$R3594&lt;$B$6),$R3594+1,AND(NOT($L3594),$R3594&gt;0),0,TRUE,$R3594)</f>
        <v>0</v>
      </c>
      <c r="S3595" s="1" cm="1">
        <f t="array" ref="S3595">_xlfn.IFS(AND(Q3594,I3594&gt;$B$8),S3594+$B$8,AND(Q3594,I3594&lt;=$B$8),S3594+I3594,TRUE,$S3594)</f>
        <v>137</v>
      </c>
      <c r="T3595" s="1">
        <f t="shared" si="222"/>
        <v>12330</v>
      </c>
      <c r="U3595" s="17">
        <f t="shared" si="223"/>
        <v>205.95768374164811</v>
      </c>
      <c r="V3595" s="47" cm="1">
        <f t="array" ref="V3595">_xlfn.IFS($B$6=1,S3595*$B$10,AND(R3594=0,R3595&gt;=1,I3595&gt;=$B$6*$B$8-1),V3594+$B$6*$B$10*$B$8,AND(R3594=0,R3595&gt;=1,I3595&lt;$B$6*$B$8-1),V3594+I3594*$B$10,TRUE,V3594)</f>
        <v>13700</v>
      </c>
      <c r="W3595" s="17">
        <f t="shared" si="224"/>
        <v>228.84187082405344</v>
      </c>
    </row>
    <row r="3596" spans="7:23" x14ac:dyDescent="0.25">
      <c r="G3596" s="15">
        <v>3594</v>
      </c>
      <c r="H3596" s="1">
        <f t="shared" si="221"/>
        <v>59.883333333333333</v>
      </c>
      <c r="I3596" s="15" cm="1">
        <f t="array" ref="I3596">_xlfn.IFS(J3595&gt;=$C$13-$B$26,MINA(I3595+$B$13-S3596+S3595,$B$11),I3595=$B$11,MINA(I3595-S3596+S3595,$B$11),TRUE,MAXA(I3595-S3596+S3595,0))</f>
        <v>0</v>
      </c>
      <c r="J3596" s="1" cm="1">
        <f t="array" ref="J3596">_xlfn.IFS(J3595&gt;=$C$13-$B$26,0,I3595&lt;$B$11,J3595+$B$26,TRUE,0)</f>
        <v>1.35</v>
      </c>
      <c r="K3596" s="3" cm="1">
        <f t="array" ref="K3596">_xlfn.IFS(AND(NOT($K3595=0),$L3595),0,NOT($L3595),$K3595+$B$26,TRUE,$K3595)</f>
        <v>1.100000000000001</v>
      </c>
      <c r="L3596" s="3" t="b" cm="1">
        <f t="array" ref="L3596">_xlfn.IFS(AND($I3596&gt;0,$K3596&gt;=$C$5-$B$26),TRUE,$R3596&gt;=$B$6,FALSE,$I3596=0,FALSE,TRUE,$L3595)</f>
        <v>0</v>
      </c>
      <c r="M3596" s="3" t="b" cm="1">
        <f t="array" ref="M3596">_xlfn.IFS($N3596&gt;=$B$4-$B$26,FALSE,AND($I3596&gt;0,$K3596&gt;=$B$5-$B$26),TRUE,AND($L3596,NOT($M3595)),FALSE,$M3595,TRUE,TRUE,FALSE)</f>
        <v>0</v>
      </c>
      <c r="N3596" s="3" cm="1">
        <f t="array" ref="N3596">_xlfn.IFS($M3595,$N3595+$B$26,NOT($M3595),0,TRUE,$M3595)</f>
        <v>0</v>
      </c>
      <c r="O3596" s="3" t="b" cm="1">
        <f t="array" ref="O3596">_xlfn.IFS($M3596,FALSE,AND($L3596,NOT($M3596),$R3596&lt;$B$6,$I3596&gt;0),TRUE,TRUE,FALSE)</f>
        <v>0</v>
      </c>
      <c r="P3596" s="3" cm="1">
        <f t="array" ref="P3596">_xlfn.IFS($P3595&gt;=$C$7-$B$26,0,$O3595,$P3595+$B$26,TRUE,0)</f>
        <v>0</v>
      </c>
      <c r="Q3596" s="3" t="b" cm="1">
        <f t="array" ref="Q3596">_xlfn.IFS(AND($L3596,NOT($M3596),NOT($O3596)),TRUE,$R3596&gt;=$B$6,FALSE,AND($L3596,NOT($M3596),$O3596,$P3596=0),TRUE,TRUE,FALSE)</f>
        <v>0</v>
      </c>
      <c r="R3596" s="3" cm="1">
        <f t="array" ref="R3596">_xlfn.IFS(AND($Q3595,$R3595&lt;$B$6),$R3595+1,AND(NOT($L3595),$R3595&gt;0),0,TRUE,$R3595)</f>
        <v>0</v>
      </c>
      <c r="S3596" s="1" cm="1">
        <f t="array" ref="S3596">_xlfn.IFS(AND(Q3595,I3595&gt;$B$8),S3595+$B$8,AND(Q3595,I3595&lt;=$B$8),S3595+I3595,TRUE,$S3595)</f>
        <v>137</v>
      </c>
      <c r="T3596" s="1">
        <f t="shared" si="222"/>
        <v>12330</v>
      </c>
      <c r="U3596" s="17">
        <f t="shared" si="223"/>
        <v>205.90036181463958</v>
      </c>
      <c r="V3596" s="47" cm="1">
        <f t="array" ref="V3596">_xlfn.IFS($B$6=1,S3596*$B$10,AND(R3595=0,R3596&gt;=1,I3596&gt;=$B$6*$B$8-1),V3595+$B$6*$B$10*$B$8,AND(R3595=0,R3596&gt;=1,I3596&lt;$B$6*$B$8-1),V3595+I3595*$B$10,TRUE,V3595)</f>
        <v>13700</v>
      </c>
      <c r="W3596" s="17">
        <f t="shared" si="224"/>
        <v>228.77817979404398</v>
      </c>
    </row>
    <row r="3597" spans="7:23" x14ac:dyDescent="0.25">
      <c r="G3597" s="15">
        <v>3595</v>
      </c>
      <c r="H3597" s="1">
        <f t="shared" si="221"/>
        <v>59.9</v>
      </c>
      <c r="I3597" s="15" cm="1">
        <f t="array" ref="I3597">_xlfn.IFS(J3596&gt;=$C$13-$B$26,MINA(I3596+$B$13-S3597+S3596,$B$11),I3596=$B$11,MINA(I3596-S3597+S3596,$B$11),TRUE,MAXA(I3596-S3597+S3596,0))</f>
        <v>0</v>
      </c>
      <c r="J3597" s="1" cm="1">
        <f t="array" ref="J3597">_xlfn.IFS(J3596&gt;=$C$13-$B$26,0,I3596&lt;$B$11,J3596+$B$26,TRUE,0)</f>
        <v>1.3666666666666667</v>
      </c>
      <c r="K3597" s="3" cm="1">
        <f t="array" ref="K3597">_xlfn.IFS(AND(NOT($K3596=0),$L3596),0,NOT($L3596),$K3596+$B$26,TRUE,$K3596)</f>
        <v>1.1166666666666676</v>
      </c>
      <c r="L3597" s="3" t="b" cm="1">
        <f t="array" ref="L3597">_xlfn.IFS(AND($I3597&gt;0,$K3597&gt;=$C$5-$B$26),TRUE,$R3597&gt;=$B$6,FALSE,$I3597=0,FALSE,TRUE,$L3596)</f>
        <v>0</v>
      </c>
      <c r="M3597" s="3" t="b" cm="1">
        <f t="array" ref="M3597">_xlfn.IFS($N3597&gt;=$B$4-$B$26,FALSE,AND($I3597&gt;0,$K3597&gt;=$B$5-$B$26),TRUE,AND($L3597,NOT($M3596)),FALSE,$M3596,TRUE,TRUE,FALSE)</f>
        <v>0</v>
      </c>
      <c r="N3597" s="3" cm="1">
        <f t="array" ref="N3597">_xlfn.IFS($M3596,$N3596+$B$26,NOT($M3596),0,TRUE,$M3596)</f>
        <v>0</v>
      </c>
      <c r="O3597" s="3" t="b" cm="1">
        <f t="array" ref="O3597">_xlfn.IFS($M3597,FALSE,AND($L3597,NOT($M3597),$R3597&lt;$B$6,$I3597&gt;0),TRUE,TRUE,FALSE)</f>
        <v>0</v>
      </c>
      <c r="P3597" s="3" cm="1">
        <f t="array" ref="P3597">_xlfn.IFS($P3596&gt;=$C$7-$B$26,0,$O3596,$P3596+$B$26,TRUE,0)</f>
        <v>0</v>
      </c>
      <c r="Q3597" s="3" t="b" cm="1">
        <f t="array" ref="Q3597">_xlfn.IFS(AND($L3597,NOT($M3597),NOT($O3597)),TRUE,$R3597&gt;=$B$6,FALSE,AND($L3597,NOT($M3597),$O3597,$P3597=0),TRUE,TRUE,FALSE)</f>
        <v>0</v>
      </c>
      <c r="R3597" s="3" cm="1">
        <f t="array" ref="R3597">_xlfn.IFS(AND($Q3596,$R3596&lt;$B$6),$R3596+1,AND(NOT($L3596),$R3596&gt;0),0,TRUE,$R3596)</f>
        <v>0</v>
      </c>
      <c r="S3597" s="1" cm="1">
        <f t="array" ref="S3597">_xlfn.IFS(AND(Q3596,I3596&gt;$B$8),S3596+$B$8,AND(Q3596,I3596&lt;=$B$8),S3596+I3596,TRUE,$S3596)</f>
        <v>137</v>
      </c>
      <c r="T3597" s="1">
        <f t="shared" si="222"/>
        <v>12330</v>
      </c>
      <c r="U3597" s="17">
        <f t="shared" si="223"/>
        <v>205.84307178631053</v>
      </c>
      <c r="V3597" s="47" cm="1">
        <f t="array" ref="V3597">_xlfn.IFS($B$6=1,S3597*$B$10,AND(R3596=0,R3597&gt;=1,I3597&gt;=$B$6*$B$8-1),V3596+$B$6*$B$10*$B$8,AND(R3596=0,R3597&gt;=1,I3597&lt;$B$6*$B$8-1),V3596+I3596*$B$10,TRUE,V3596)</f>
        <v>13700</v>
      </c>
      <c r="W3597" s="17">
        <f t="shared" si="224"/>
        <v>228.71452420701169</v>
      </c>
    </row>
    <row r="3598" spans="7:23" x14ac:dyDescent="0.25">
      <c r="G3598" s="15">
        <v>3596</v>
      </c>
      <c r="H3598" s="1">
        <f t="shared" si="221"/>
        <v>59.916666666666664</v>
      </c>
      <c r="I3598" s="15" cm="1">
        <f t="array" ref="I3598">_xlfn.IFS(J3597&gt;=$C$13-$B$26,MINA(I3597+$B$13-S3598+S3597,$B$11),I3597=$B$11,MINA(I3597-S3598+S3597,$B$11),TRUE,MAXA(I3597-S3598+S3597,0))</f>
        <v>0</v>
      </c>
      <c r="J3598" s="1" cm="1">
        <f t="array" ref="J3598">_xlfn.IFS(J3597&gt;=$C$13-$B$26,0,I3597&lt;$B$11,J3597+$B$26,TRUE,0)</f>
        <v>1.3833333333333333</v>
      </c>
      <c r="K3598" s="3" cm="1">
        <f t="array" ref="K3598">_xlfn.IFS(AND(NOT($K3597=0),$L3597),0,NOT($L3597),$K3597+$B$26,TRUE,$K3597)</f>
        <v>1.1333333333333342</v>
      </c>
      <c r="L3598" s="3" t="b" cm="1">
        <f t="array" ref="L3598">_xlfn.IFS(AND($I3598&gt;0,$K3598&gt;=$C$5-$B$26),TRUE,$R3598&gt;=$B$6,FALSE,$I3598=0,FALSE,TRUE,$L3597)</f>
        <v>0</v>
      </c>
      <c r="M3598" s="3" t="b" cm="1">
        <f t="array" ref="M3598">_xlfn.IFS($N3598&gt;=$B$4-$B$26,FALSE,AND($I3598&gt;0,$K3598&gt;=$B$5-$B$26),TRUE,AND($L3598,NOT($M3597)),FALSE,$M3597,TRUE,TRUE,FALSE)</f>
        <v>0</v>
      </c>
      <c r="N3598" s="3" cm="1">
        <f t="array" ref="N3598">_xlfn.IFS($M3597,$N3597+$B$26,NOT($M3597),0,TRUE,$M3597)</f>
        <v>0</v>
      </c>
      <c r="O3598" s="3" t="b" cm="1">
        <f t="array" ref="O3598">_xlfn.IFS($M3598,FALSE,AND($L3598,NOT($M3598),$R3598&lt;$B$6,$I3598&gt;0),TRUE,TRUE,FALSE)</f>
        <v>0</v>
      </c>
      <c r="P3598" s="3" cm="1">
        <f t="array" ref="P3598">_xlfn.IFS($P3597&gt;=$C$7-$B$26,0,$O3597,$P3597+$B$26,TRUE,0)</f>
        <v>0</v>
      </c>
      <c r="Q3598" s="3" t="b" cm="1">
        <f t="array" ref="Q3598">_xlfn.IFS(AND($L3598,NOT($M3598),NOT($O3598)),TRUE,$R3598&gt;=$B$6,FALSE,AND($L3598,NOT($M3598),$O3598,$P3598=0),TRUE,TRUE,FALSE)</f>
        <v>0</v>
      </c>
      <c r="R3598" s="3" cm="1">
        <f t="array" ref="R3598">_xlfn.IFS(AND($Q3597,$R3597&lt;$B$6),$R3597+1,AND(NOT($L3597),$R3597&gt;0),0,TRUE,$R3597)</f>
        <v>0</v>
      </c>
      <c r="S3598" s="1" cm="1">
        <f t="array" ref="S3598">_xlfn.IFS(AND(Q3597,I3597&gt;$B$8),S3597+$B$8,AND(Q3597,I3597&lt;=$B$8),S3597+I3597,TRUE,$S3597)</f>
        <v>137</v>
      </c>
      <c r="T3598" s="1">
        <f t="shared" si="222"/>
        <v>12330</v>
      </c>
      <c r="U3598" s="17">
        <f t="shared" si="223"/>
        <v>205.78581363004173</v>
      </c>
      <c r="V3598" s="47" cm="1">
        <f t="array" ref="V3598">_xlfn.IFS($B$6=1,S3598*$B$10,AND(R3597=0,R3598&gt;=1,I3598&gt;=$B$6*$B$8-1),V3597+$B$6*$B$10*$B$8,AND(R3597=0,R3598&gt;=1,I3598&lt;$B$6*$B$8-1),V3597+I3597*$B$10,TRUE,V3597)</f>
        <v>13700</v>
      </c>
      <c r="W3598" s="17">
        <f t="shared" si="224"/>
        <v>228.6509040333797</v>
      </c>
    </row>
    <row r="3599" spans="7:23" x14ac:dyDescent="0.25">
      <c r="G3599" s="15">
        <v>3597</v>
      </c>
      <c r="H3599" s="1">
        <f t="shared" si="221"/>
        <v>59.93333333333333</v>
      </c>
      <c r="I3599" s="15" cm="1">
        <f t="array" ref="I3599">_xlfn.IFS(J3598&gt;=$C$13-$B$26,MINA(I3598+$B$13-S3599+S3598,$B$11),I3598=$B$11,MINA(I3598-S3599+S3598,$B$11),TRUE,MAXA(I3598-S3599+S3598,0))</f>
        <v>0</v>
      </c>
      <c r="J3599" s="1" cm="1">
        <f t="array" ref="J3599">_xlfn.IFS(J3598&gt;=$C$13-$B$26,0,I3598&lt;$B$11,J3598+$B$26,TRUE,0)</f>
        <v>1.4</v>
      </c>
      <c r="K3599" s="3" cm="1">
        <f t="array" ref="K3599">_xlfn.IFS(AND(NOT($K3598=0),$L3598),0,NOT($L3598),$K3598+$B$26,TRUE,$K3598)</f>
        <v>1.1500000000000008</v>
      </c>
      <c r="L3599" s="3" t="b" cm="1">
        <f t="array" ref="L3599">_xlfn.IFS(AND($I3599&gt;0,$K3599&gt;=$C$5-$B$26),TRUE,$R3599&gt;=$B$6,FALSE,$I3599=0,FALSE,TRUE,$L3598)</f>
        <v>0</v>
      </c>
      <c r="M3599" s="3" t="b" cm="1">
        <f t="array" ref="M3599">_xlfn.IFS($N3599&gt;=$B$4-$B$26,FALSE,AND($I3599&gt;0,$K3599&gt;=$B$5-$B$26),TRUE,AND($L3599,NOT($M3598)),FALSE,$M3598,TRUE,TRUE,FALSE)</f>
        <v>0</v>
      </c>
      <c r="N3599" s="3" cm="1">
        <f t="array" ref="N3599">_xlfn.IFS($M3598,$N3598+$B$26,NOT($M3598),0,TRUE,$M3598)</f>
        <v>0</v>
      </c>
      <c r="O3599" s="3" t="b" cm="1">
        <f t="array" ref="O3599">_xlfn.IFS($M3599,FALSE,AND($L3599,NOT($M3599),$R3599&lt;$B$6,$I3599&gt;0),TRUE,TRUE,FALSE)</f>
        <v>0</v>
      </c>
      <c r="P3599" s="3" cm="1">
        <f t="array" ref="P3599">_xlfn.IFS($P3598&gt;=$C$7-$B$26,0,$O3598,$P3598+$B$26,TRUE,0)</f>
        <v>0</v>
      </c>
      <c r="Q3599" s="3" t="b" cm="1">
        <f t="array" ref="Q3599">_xlfn.IFS(AND($L3599,NOT($M3599),NOT($O3599)),TRUE,$R3599&gt;=$B$6,FALSE,AND($L3599,NOT($M3599),$O3599,$P3599=0),TRUE,TRUE,FALSE)</f>
        <v>0</v>
      </c>
      <c r="R3599" s="3" cm="1">
        <f t="array" ref="R3599">_xlfn.IFS(AND($Q3598,$R3598&lt;$B$6),$R3598+1,AND(NOT($L3598),$R3598&gt;0),0,TRUE,$R3598)</f>
        <v>0</v>
      </c>
      <c r="S3599" s="1" cm="1">
        <f t="array" ref="S3599">_xlfn.IFS(AND(Q3598,I3598&gt;$B$8),S3598+$B$8,AND(Q3598,I3598&lt;=$B$8),S3598+I3598,TRUE,$S3598)</f>
        <v>137</v>
      </c>
      <c r="T3599" s="1">
        <f t="shared" si="222"/>
        <v>12330</v>
      </c>
      <c r="U3599" s="17">
        <f t="shared" si="223"/>
        <v>205.72858731924362</v>
      </c>
      <c r="V3599" s="47" cm="1">
        <f t="array" ref="V3599">_xlfn.IFS($B$6=1,S3599*$B$10,AND(R3598=0,R3599&gt;=1,I3599&gt;=$B$6*$B$8-1),V3598+$B$6*$B$10*$B$8,AND(R3598=0,R3599&gt;=1,I3599&lt;$B$6*$B$8-1),V3598+I3598*$B$10,TRUE,V3598)</f>
        <v>13700</v>
      </c>
      <c r="W3599" s="17">
        <f t="shared" si="224"/>
        <v>228.58731924360401</v>
      </c>
    </row>
    <row r="3600" spans="7:23" x14ac:dyDescent="0.25">
      <c r="G3600" s="15">
        <v>3598</v>
      </c>
      <c r="H3600" s="1">
        <f t="shared" si="221"/>
        <v>59.949999999999996</v>
      </c>
      <c r="I3600" s="15" cm="1">
        <f t="array" ref="I3600">_xlfn.IFS(J3599&gt;=$C$13-$B$26,MINA(I3599+$B$13-S3600+S3599,$B$11),I3599=$B$11,MINA(I3599-S3600+S3599,$B$11),TRUE,MAXA(I3599-S3600+S3599,0))</f>
        <v>0</v>
      </c>
      <c r="J3600" s="1" cm="1">
        <f t="array" ref="J3600">_xlfn.IFS(J3599&gt;=$C$13-$B$26,0,I3599&lt;$B$11,J3599+$B$26,TRUE,0)</f>
        <v>1.4166666666666665</v>
      </c>
      <c r="K3600" s="3" cm="1">
        <f t="array" ref="K3600">_xlfn.IFS(AND(NOT($K3599=0),$L3599),0,NOT($L3599),$K3599+$B$26,TRUE,$K3599)</f>
        <v>1.1666666666666674</v>
      </c>
      <c r="L3600" s="3" t="b" cm="1">
        <f t="array" ref="L3600">_xlfn.IFS(AND($I3600&gt;0,$K3600&gt;=$C$5-$B$26),TRUE,$R3600&gt;=$B$6,FALSE,$I3600=0,FALSE,TRUE,$L3599)</f>
        <v>0</v>
      </c>
      <c r="M3600" s="3" t="b" cm="1">
        <f t="array" ref="M3600">_xlfn.IFS($N3600&gt;=$B$4-$B$26,FALSE,AND($I3600&gt;0,$K3600&gt;=$B$5-$B$26),TRUE,AND($L3600,NOT($M3599)),FALSE,$M3599,TRUE,TRUE,FALSE)</f>
        <v>0</v>
      </c>
      <c r="N3600" s="3" cm="1">
        <f t="array" ref="N3600">_xlfn.IFS($M3599,$N3599+$B$26,NOT($M3599),0,TRUE,$M3599)</f>
        <v>0</v>
      </c>
      <c r="O3600" s="3" t="b" cm="1">
        <f t="array" ref="O3600">_xlfn.IFS($M3600,FALSE,AND($L3600,NOT($M3600),$R3600&lt;$B$6,$I3600&gt;0),TRUE,TRUE,FALSE)</f>
        <v>0</v>
      </c>
      <c r="P3600" s="3" cm="1">
        <f t="array" ref="P3600">_xlfn.IFS($P3599&gt;=$C$7-$B$26,0,$O3599,$P3599+$B$26,TRUE,0)</f>
        <v>0</v>
      </c>
      <c r="Q3600" s="3" t="b" cm="1">
        <f t="array" ref="Q3600">_xlfn.IFS(AND($L3600,NOT($M3600),NOT($O3600)),TRUE,$R3600&gt;=$B$6,FALSE,AND($L3600,NOT($M3600),$O3600,$P3600=0),TRUE,TRUE,FALSE)</f>
        <v>0</v>
      </c>
      <c r="R3600" s="3" cm="1">
        <f t="array" ref="R3600">_xlfn.IFS(AND($Q3599,$R3599&lt;$B$6),$R3599+1,AND(NOT($L3599),$R3599&gt;0),0,TRUE,$R3599)</f>
        <v>0</v>
      </c>
      <c r="S3600" s="1" cm="1">
        <f t="array" ref="S3600">_xlfn.IFS(AND(Q3599,I3599&gt;$B$8),S3599+$B$8,AND(Q3599,I3599&lt;=$B$8),S3599+I3599,TRUE,$S3599)</f>
        <v>137</v>
      </c>
      <c r="T3600" s="1">
        <f t="shared" si="222"/>
        <v>12330</v>
      </c>
      <c r="U3600" s="17">
        <f t="shared" si="223"/>
        <v>205.67139282735616</v>
      </c>
      <c r="V3600" s="47" cm="1">
        <f t="array" ref="V3600">_xlfn.IFS($B$6=1,S3600*$B$10,AND(R3599=0,R3600&gt;=1,I3600&gt;=$B$6*$B$8-1),V3599+$B$6*$B$10*$B$8,AND(R3599=0,R3600&gt;=1,I3600&lt;$B$6*$B$8-1),V3599+I3599*$B$10,TRUE,V3599)</f>
        <v>13700</v>
      </c>
      <c r="W3600" s="17">
        <f t="shared" si="224"/>
        <v>228.52376980817348</v>
      </c>
    </row>
    <row r="3601" spans="7:23" x14ac:dyDescent="0.25">
      <c r="G3601" s="15">
        <v>3599</v>
      </c>
      <c r="H3601" s="1">
        <f t="shared" si="221"/>
        <v>59.966666666666669</v>
      </c>
      <c r="I3601" s="15" cm="1">
        <f t="array" ref="I3601">_xlfn.IFS(J3600&gt;=$C$13-$B$26,MINA(I3600+$B$13-S3601+S3600,$B$11),I3600=$B$11,MINA(I3600-S3601+S3600,$B$11),TRUE,MAXA(I3600-S3601+S3600,0))</f>
        <v>0</v>
      </c>
      <c r="J3601" s="1" cm="1">
        <f t="array" ref="J3601">_xlfn.IFS(J3600&gt;=$C$13-$B$26,0,I3600&lt;$B$11,J3600+$B$26,TRUE,0)</f>
        <v>1.4333333333333331</v>
      </c>
      <c r="K3601" s="3" cm="1">
        <f t="array" ref="K3601">_xlfn.IFS(AND(NOT($K3600=0),$L3600),0,NOT($L3600),$K3600+$B$26,TRUE,$K3600)</f>
        <v>1.183333333333334</v>
      </c>
      <c r="L3601" s="3" t="b" cm="1">
        <f t="array" ref="L3601">_xlfn.IFS(AND($I3601&gt;0,$K3601&gt;=$C$5-$B$26),TRUE,$R3601&gt;=$B$6,FALSE,$I3601=0,FALSE,TRUE,$L3600)</f>
        <v>0</v>
      </c>
      <c r="M3601" s="3" t="b" cm="1">
        <f t="array" ref="M3601">_xlfn.IFS($N3601&gt;=$B$4-$B$26,FALSE,AND($I3601&gt;0,$K3601&gt;=$B$5-$B$26),TRUE,AND($L3601,NOT($M3600)),FALSE,$M3600,TRUE,TRUE,FALSE)</f>
        <v>0</v>
      </c>
      <c r="N3601" s="3" cm="1">
        <f t="array" ref="N3601">_xlfn.IFS($M3600,$N3600+$B$26,NOT($M3600),0,TRUE,$M3600)</f>
        <v>0</v>
      </c>
      <c r="O3601" s="3" t="b" cm="1">
        <f t="array" ref="O3601">_xlfn.IFS($M3601,FALSE,AND($L3601,NOT($M3601),$R3601&lt;$B$6,$I3601&gt;0),TRUE,TRUE,FALSE)</f>
        <v>0</v>
      </c>
      <c r="P3601" s="3" cm="1">
        <f t="array" ref="P3601">_xlfn.IFS($P3600&gt;=$C$7-$B$26,0,$O3600,$P3600+$B$26,TRUE,0)</f>
        <v>0</v>
      </c>
      <c r="Q3601" s="3" t="b" cm="1">
        <f t="array" ref="Q3601">_xlfn.IFS(AND($L3601,NOT($M3601),NOT($O3601)),TRUE,$R3601&gt;=$B$6,FALSE,AND($L3601,NOT($M3601),$O3601,$P3601=0),TRUE,TRUE,FALSE)</f>
        <v>0</v>
      </c>
      <c r="R3601" s="3" cm="1">
        <f t="array" ref="R3601">_xlfn.IFS(AND($Q3600,$R3600&lt;$B$6),$R3600+1,AND(NOT($L3600),$R3600&gt;0),0,TRUE,$R3600)</f>
        <v>0</v>
      </c>
      <c r="S3601" s="1" cm="1">
        <f t="array" ref="S3601">_xlfn.IFS(AND(Q3600,I3600&gt;$B$8),S3600+$B$8,AND(Q3600,I3600&lt;=$B$8),S3600+I3600,TRUE,$S3600)</f>
        <v>137</v>
      </c>
      <c r="T3601" s="1">
        <f t="shared" si="222"/>
        <v>12330</v>
      </c>
      <c r="U3601" s="17">
        <f t="shared" si="223"/>
        <v>205.6142301278488</v>
      </c>
      <c r="V3601" s="47" cm="1">
        <f t="array" ref="V3601">_xlfn.IFS($B$6=1,S3601*$B$10,AND(R3600=0,R3601&gt;=1,I3601&gt;=$B$6*$B$8-1),V3600+$B$6*$B$10*$B$8,AND(R3600=0,R3601&gt;=1,I3601&lt;$B$6*$B$8-1),V3600+I3600*$B$10,TRUE,V3600)</f>
        <v>13700</v>
      </c>
      <c r="W3601" s="17">
        <f t="shared" si="224"/>
        <v>228.46025569760977</v>
      </c>
    </row>
    <row r="3602" spans="7:23" x14ac:dyDescent="0.25">
      <c r="G3602" s="15">
        <v>3600</v>
      </c>
      <c r="H3602" s="1">
        <f t="shared" si="221"/>
        <v>59.983333333333334</v>
      </c>
      <c r="I3602" s="15" cm="1">
        <f t="array" ref="I3602">_xlfn.IFS(J3601&gt;=$C$13-$B$26,MINA(I3601+$B$13-S3602+S3601,$B$11),I3601=$B$11,MINA(I3601-S3602+S3601,$B$11),TRUE,MAXA(I3601-S3602+S3601,0))</f>
        <v>0</v>
      </c>
      <c r="J3602" s="1" cm="1">
        <f t="array" ref="J3602">_xlfn.IFS(J3601&gt;=$C$13-$B$26,0,I3601&lt;$B$11,J3601+$B$26,TRUE,0)</f>
        <v>1.4499999999999997</v>
      </c>
      <c r="K3602" s="3" cm="1">
        <f t="array" ref="K3602">_xlfn.IFS(AND(NOT($K3601=0),$L3601),0,NOT($L3601),$K3601+$B$26,TRUE,$K3601)</f>
        <v>1.2000000000000006</v>
      </c>
      <c r="L3602" s="3" t="b" cm="1">
        <f t="array" ref="L3602">_xlfn.IFS(AND($I3602&gt;0,$K3602&gt;=$C$5-$B$26),TRUE,$R3602&gt;=$B$6,FALSE,$I3602=0,FALSE,TRUE,$L3601)</f>
        <v>0</v>
      </c>
      <c r="M3602" s="3" t="b" cm="1">
        <f t="array" ref="M3602">_xlfn.IFS($N3602&gt;=$B$4-$B$26,FALSE,AND($I3602&gt;0,$K3602&gt;=$B$5-$B$26),TRUE,AND($L3602,NOT($M3601)),FALSE,$M3601,TRUE,TRUE,FALSE)</f>
        <v>0</v>
      </c>
      <c r="N3602" s="3" cm="1">
        <f t="array" ref="N3602">_xlfn.IFS($M3601,$N3601+$B$26,NOT($M3601),0,TRUE,$M3601)</f>
        <v>0</v>
      </c>
      <c r="O3602" s="3" t="b" cm="1">
        <f t="array" ref="O3602">_xlfn.IFS($M3602,FALSE,AND($L3602,NOT($M3602),$R3602&lt;$B$6,$I3602&gt;0),TRUE,TRUE,FALSE)</f>
        <v>0</v>
      </c>
      <c r="P3602" s="3" cm="1">
        <f t="array" ref="P3602">_xlfn.IFS($P3601&gt;=$C$7-$B$26,0,$O3601,$P3601+$B$26,TRUE,0)</f>
        <v>0</v>
      </c>
      <c r="Q3602" s="3" t="b" cm="1">
        <f t="array" ref="Q3602">_xlfn.IFS(AND($L3602,NOT($M3602),NOT($O3602)),TRUE,$R3602&gt;=$B$6,FALSE,AND($L3602,NOT($M3602),$O3602,$P3602=0),TRUE,TRUE,FALSE)</f>
        <v>0</v>
      </c>
      <c r="R3602" s="3" cm="1">
        <f t="array" ref="R3602">_xlfn.IFS(AND($Q3601,$R3601&lt;$B$6),$R3601+1,AND(NOT($L3601),$R3601&gt;0),0,TRUE,$R3601)</f>
        <v>0</v>
      </c>
      <c r="S3602" s="1" cm="1">
        <f t="array" ref="S3602">_xlfn.IFS(AND(Q3601,I3601&gt;$B$8),S3601+$B$8,AND(Q3601,I3601&lt;=$B$8),S3601+I3601,TRUE,$S3601)</f>
        <v>137</v>
      </c>
      <c r="T3602" s="1">
        <f t="shared" si="222"/>
        <v>12330</v>
      </c>
      <c r="U3602" s="17">
        <f t="shared" si="223"/>
        <v>205.55709919422063</v>
      </c>
      <c r="V3602" s="47" cm="1">
        <f t="array" ref="V3602">_xlfn.IFS($B$6=1,S3602*$B$10,AND(R3601=0,R3602&gt;=1,I3602&gt;=$B$6*$B$8-1),V3601+$B$6*$B$10*$B$8,AND(R3601=0,R3602&gt;=1,I3602&lt;$B$6*$B$8-1),V3601+I3601*$B$10,TRUE,V3601)</f>
        <v>13700</v>
      </c>
      <c r="W3602" s="17">
        <f t="shared" si="224"/>
        <v>228.39677688246735</v>
      </c>
    </row>
    <row r="3603" spans="7:23" x14ac:dyDescent="0.25">
      <c r="G3603" s="15">
        <v>3601</v>
      </c>
      <c r="H3603" s="1">
        <f t="shared" si="221"/>
        <v>60</v>
      </c>
      <c r="I3603" s="15" cm="1">
        <f t="array" ref="I3603">_xlfn.IFS(J3602&gt;=$C$13-$B$26,MINA(I3602+$B$13-S3603+S3602,$B$11),I3602=$B$11,MINA(I3602-S3603+S3602,$B$11),TRUE,MAXA(I3602-S3603+S3602,0))</f>
        <v>0</v>
      </c>
      <c r="J3603" s="1" cm="1">
        <f t="array" ref="J3603">_xlfn.IFS(J3602&gt;=$C$13-$B$26,0,I3602&lt;$B$11,J3602+$B$26,TRUE,0)</f>
        <v>1.4666666666666663</v>
      </c>
      <c r="K3603" s="3" cm="1">
        <f t="array" ref="K3603">_xlfn.IFS(AND(NOT($K3602=0),$L3602),0,NOT($L3602),$K3602+$B$26,TRUE,$K3602)</f>
        <v>1.2166666666666672</v>
      </c>
      <c r="L3603" s="3" t="b" cm="1">
        <f t="array" ref="L3603">_xlfn.IFS(AND($I3603&gt;0,$K3603&gt;=$C$5-$B$26),TRUE,$R3603&gt;=$B$6,FALSE,$I3603=0,FALSE,TRUE,$L3602)</f>
        <v>0</v>
      </c>
      <c r="M3603" s="3" t="b" cm="1">
        <f t="array" ref="M3603">_xlfn.IFS($N3603&gt;=$B$4-$B$26,FALSE,AND($I3603&gt;0,$K3603&gt;=$B$5-$B$26),TRUE,AND($L3603,NOT($M3602)),FALSE,$M3602,TRUE,TRUE,FALSE)</f>
        <v>0</v>
      </c>
      <c r="N3603" s="3" cm="1">
        <f t="array" ref="N3603">_xlfn.IFS($M3602,$N3602+$B$26,NOT($M3602),0,TRUE,$M3602)</f>
        <v>0</v>
      </c>
      <c r="O3603" s="3" t="b" cm="1">
        <f t="array" ref="O3603">_xlfn.IFS($M3603,FALSE,AND($L3603,NOT($M3603),$R3603&lt;$B$6,$I3603&gt;0),TRUE,TRUE,FALSE)</f>
        <v>0</v>
      </c>
      <c r="P3603" s="3" cm="1">
        <f t="array" ref="P3603">_xlfn.IFS($P3602&gt;=$C$7-$B$26,0,$O3602,$P3602+$B$26,TRUE,0)</f>
        <v>0</v>
      </c>
      <c r="Q3603" s="3" t="b" cm="1">
        <f t="array" ref="Q3603">_xlfn.IFS(AND($L3603,NOT($M3603),NOT($O3603)),TRUE,$R3603&gt;=$B$6,FALSE,AND($L3603,NOT($M3603),$O3603,$P3603=0),TRUE,TRUE,FALSE)</f>
        <v>0</v>
      </c>
      <c r="R3603" s="3" cm="1">
        <f t="array" ref="R3603">_xlfn.IFS(AND($Q3602,$R3602&lt;$B$6),$R3602+1,AND(NOT($L3602),$R3602&gt;0),0,TRUE,$R3602)</f>
        <v>0</v>
      </c>
      <c r="S3603" s="1" cm="1">
        <f t="array" ref="S3603">_xlfn.IFS(AND(Q3602,I3602&gt;$B$8),S3602+$B$8,AND(Q3602,I3602&lt;=$B$8),S3602+I3602,TRUE,$S3602)</f>
        <v>137</v>
      </c>
      <c r="T3603" s="1">
        <f t="shared" si="222"/>
        <v>12330</v>
      </c>
      <c r="U3603" s="17">
        <f t="shared" si="223"/>
        <v>205.5</v>
      </c>
      <c r="V3603" s="47" cm="1">
        <f t="array" ref="V3603">_xlfn.IFS($B$6=1,S3603*$B$10,AND(R3602=0,R3603&gt;=1,I3603&gt;=$B$6*$B$8-1),V3602+$B$6*$B$10*$B$8,AND(R3602=0,R3603&gt;=1,I3603&lt;$B$6*$B$8-1),V3602+I3602*$B$10,TRUE,V3602)</f>
        <v>13700</v>
      </c>
      <c r="W3603" s="17">
        <f t="shared" si="224"/>
        <v>228.33333333333334</v>
      </c>
    </row>
  </sheetData>
  <mergeCells count="4">
    <mergeCell ref="A1:E1"/>
    <mergeCell ref="A3:D3"/>
    <mergeCell ref="A15:E15"/>
    <mergeCell ref="A20:B2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非弹匣射弹武器</vt:lpstr>
      <vt:lpstr>弹匣射弹武器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 Janhan</dc:creator>
  <cp:lastModifiedBy>Tangerine M_</cp:lastModifiedBy>
  <dcterms:created xsi:type="dcterms:W3CDTF">2015-06-05T18:19:34Z</dcterms:created>
  <dcterms:modified xsi:type="dcterms:W3CDTF">2024-11-18T05:24:07Z</dcterms:modified>
</cp:coreProperties>
</file>